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pihealthcare.sharepoint.com/Shared Documents/Projects/Active/Leo Pharma/CHE/20240214_Leo Pharma_CHE Stakeholder Mapping/Excel/"/>
    </mc:Choice>
  </mc:AlternateContent>
  <xr:revisionPtr revIDLastSave="1" documentId="11_6FAF03BE70D7EFE3589F2570B67F92E056CA24E7" xr6:coauthVersionLast="47" xr6:coauthVersionMax="47" xr10:uidLastSave="{3692711F-8050-402B-A436-3C3E379FB038}"/>
  <bookViews>
    <workbookView xWindow="-108" yWindow="-108" windowWidth="23256" windowHeight="12456" tabRatio="915" xr2:uid="{00000000-000D-0000-FFFF-FFFF00000000}"/>
  </bookViews>
  <sheets>
    <sheet name="1. PERSONAL_INFORMATION" sheetId="1" r:id="rId1"/>
    <sheet name="2. PROFESSIONAL_AFFILIATION" sheetId="2" r:id="rId2"/>
    <sheet name="3. EDUCATION_BACKGROUND" sheetId="3" r:id="rId3"/>
    <sheet name="4. AREA_OF_INTEREST" sheetId="4" r:id="rId4"/>
    <sheet name="5. CLINICAL_TRIALS" sheetId="5" r:id="rId5"/>
    <sheet name="6. RES &amp; CLIN GROUP" sheetId="6" r:id="rId6"/>
    <sheet name="7. GRANTS" sheetId="7" r:id="rId7"/>
    <sheet name="8. GUIDELINES" sheetId="8" r:id="rId8"/>
    <sheet name="9. EDITORIAL_RESPONSIBILITY" sheetId="9" r:id="rId9"/>
    <sheet name="10. PRESENTATIONS" sheetId="10" r:id="rId10"/>
    <sheet name="11. SOC, ASSO &amp; NON-GOV" sheetId="11" r:id="rId11"/>
    <sheet name="12. INDUST_AFFILIATIONS" sheetId="12" r:id="rId12"/>
    <sheet name="13. PUBLICATIONS" sheetId="13" r:id="rId13"/>
    <sheet name="14. BOOKS &amp; CHAPTERS" sheetId="14" r:id="rId14"/>
    <sheet name="15. AWARD_RECOGNITION" sheetId="15" r:id="rId15"/>
    <sheet name="16. KOL_NETWORK" sheetId="16" r:id="rId16"/>
  </sheets>
  <definedNames>
    <definedName name="_xlnm._FilterDatabase" localSheetId="0" hidden="1">'1. PERSONAL_INFORMATION'!$A$2:$X$47</definedName>
    <definedName name="_xlnm._FilterDatabase" localSheetId="9" hidden="1">'10. PRESENTATIONS'!$A$2:$O$2</definedName>
    <definedName name="_xlnm._FilterDatabase" localSheetId="10" hidden="1">'11. SOC, ASSO &amp; NON-GOV'!$A$2:$J$2</definedName>
    <definedName name="_xlnm._FilterDatabase" localSheetId="11" hidden="1">'12. INDUST_AFFILIATIONS'!$A$2:$J$2</definedName>
    <definedName name="_xlnm._FilterDatabase" localSheetId="12" hidden="1">'13. PUBLICATIONS'!$A$2:$O$2</definedName>
    <definedName name="_xlnm._FilterDatabase" localSheetId="13" hidden="1">'14. BOOKS &amp; CHAPTERS'!$A$2:$K$2</definedName>
    <definedName name="_xlnm._FilterDatabase" localSheetId="14" hidden="1">'15. AWARD_RECOGNITION'!$A$2:$H$2</definedName>
    <definedName name="_xlnm._FilterDatabase" localSheetId="15" hidden="1">'16. KOL_NETWORK'!$A$2:$J$2</definedName>
    <definedName name="_xlnm._FilterDatabase" localSheetId="1" hidden="1">'2. PROFESSIONAL_AFFILIATION'!$A$2:$J$2</definedName>
    <definedName name="_xlnm._FilterDatabase" localSheetId="2" hidden="1">'3. EDUCATION_BACKGROUND'!$A$2:$K$202</definedName>
    <definedName name="_xlnm._FilterDatabase" localSheetId="3" hidden="1">'4. AREA_OF_INTEREST'!$A$2:$F$2</definedName>
    <definedName name="_xlnm._FilterDatabase" localSheetId="4" hidden="1">'5. CLINICAL_TRIALS'!$A$2:$Q$2</definedName>
    <definedName name="_xlnm._FilterDatabase" localSheetId="5" hidden="1">'6. RES &amp; CLIN GROUP'!$A$2:$I$62</definedName>
    <definedName name="_xlnm._FilterDatabase" localSheetId="6" hidden="1">'7. GRANTS'!$A$2:$K$249</definedName>
    <definedName name="_xlnm._FilterDatabase" localSheetId="7" hidden="1">'8. GUIDELINES'!$A$2:$J$2</definedName>
    <definedName name="_xlnm._FilterDatabase" localSheetId="8" hidden="1">'9. EDITORIAL_RESPONSIBILITY'!$A$2:$J$2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 i="1" l="1"/>
  <c r="F47" i="1"/>
  <c r="G39" i="1" l="1"/>
  <c r="F39" i="1"/>
  <c r="G29" i="1" l="1"/>
  <c r="F29" i="1"/>
  <c r="G46" i="1"/>
  <c r="G45" i="1"/>
  <c r="G44" i="1"/>
  <c r="G43" i="1"/>
  <c r="G42" i="1"/>
  <c r="G41" i="1"/>
  <c r="G40" i="1"/>
  <c r="G38" i="1"/>
  <c r="G37" i="1"/>
  <c r="G36" i="1"/>
  <c r="G35" i="1"/>
  <c r="G34" i="1"/>
  <c r="G33" i="1"/>
  <c r="G32" i="1"/>
  <c r="G31" i="1"/>
  <c r="G30" i="1"/>
  <c r="G28" i="1"/>
  <c r="G27" i="1"/>
  <c r="G26" i="1"/>
  <c r="G25" i="1"/>
  <c r="G24" i="1"/>
  <c r="G23" i="1"/>
  <c r="G22" i="1"/>
  <c r="G21" i="1"/>
  <c r="G20" i="1"/>
  <c r="G19" i="1"/>
  <c r="G18" i="1"/>
  <c r="G17" i="1"/>
  <c r="G16" i="1"/>
  <c r="G15" i="1"/>
  <c r="G14" i="1"/>
  <c r="G13" i="1"/>
  <c r="G12" i="1"/>
  <c r="G11" i="1"/>
  <c r="G10" i="1"/>
  <c r="G9" i="1"/>
  <c r="G8" i="1"/>
  <c r="G7" i="1"/>
  <c r="G6" i="1"/>
  <c r="G5" i="1"/>
  <c r="G4" i="1"/>
  <c r="G3" i="1"/>
  <c r="F46" i="1"/>
  <c r="F45" i="1"/>
  <c r="F44" i="1"/>
  <c r="F43" i="1"/>
  <c r="F42" i="1"/>
  <c r="F41" i="1"/>
  <c r="F40" i="1"/>
  <c r="F38" i="1"/>
  <c r="F37" i="1"/>
  <c r="F36" i="1"/>
  <c r="F35" i="1"/>
  <c r="F34" i="1"/>
  <c r="F33" i="1"/>
  <c r="F32" i="1"/>
  <c r="F31" i="1"/>
  <c r="F30" i="1"/>
  <c r="F28" i="1"/>
  <c r="F27" i="1"/>
  <c r="F26" i="1"/>
  <c r="F25" i="1"/>
  <c r="F24" i="1"/>
  <c r="F23" i="1"/>
  <c r="F22" i="1"/>
  <c r="F21" i="1"/>
  <c r="F20" i="1"/>
  <c r="F19" i="1"/>
  <c r="F18" i="1"/>
  <c r="F17" i="1"/>
  <c r="F16" i="1"/>
  <c r="F15" i="1"/>
  <c r="F14" i="1"/>
  <c r="F13" i="1"/>
  <c r="F12" i="1"/>
  <c r="F11" i="1"/>
  <c r="F10" i="1"/>
  <c r="F9" i="1"/>
  <c r="F8" i="1"/>
  <c r="F7" i="1"/>
  <c r="F6" i="1"/>
  <c r="F5" i="1"/>
  <c r="F4" i="1"/>
  <c r="F3" i="1"/>
</calcChain>
</file>

<file path=xl/sharedStrings.xml><?xml version="1.0" encoding="utf-8"?>
<sst xmlns="http://schemas.openxmlformats.org/spreadsheetml/2006/main" count="218107" uniqueCount="37723">
  <si>
    <t>1. PERSONAL_INFORMATION</t>
  </si>
  <si>
    <t>PiH_ID</t>
  </si>
  <si>
    <t>Con_ID</t>
  </si>
  <si>
    <t>DSID</t>
  </si>
  <si>
    <t>Overall_Rank</t>
  </si>
  <si>
    <t>Title</t>
  </si>
  <si>
    <t>KOL_Name</t>
  </si>
  <si>
    <t>KOL_Mind_Map</t>
  </si>
  <si>
    <t>First_Name</t>
  </si>
  <si>
    <t>Middle_Name</t>
  </si>
  <si>
    <t>Last_Name</t>
  </si>
  <si>
    <t>Post_Nominals</t>
  </si>
  <si>
    <t>Organization_Name</t>
  </si>
  <si>
    <t>Address</t>
  </si>
  <si>
    <t>City</t>
  </si>
  <si>
    <t>State</t>
  </si>
  <si>
    <t>Country</t>
  </si>
  <si>
    <t>Post_Code</t>
  </si>
  <si>
    <t>Phone</t>
  </si>
  <si>
    <t>Fax</t>
  </si>
  <si>
    <t>Email</t>
  </si>
  <si>
    <t>Specialty</t>
  </si>
  <si>
    <t>GMC_ID</t>
  </si>
  <si>
    <t>Photo_URL</t>
  </si>
  <si>
    <t>Ref_URL</t>
  </si>
  <si>
    <t>PiHCHE_0001</t>
  </si>
  <si>
    <t>ConCHE_00001</t>
  </si>
  <si>
    <t>Prof.</t>
  </si>
  <si>
    <t>Christopher</t>
  </si>
  <si>
    <t>Ernest Maitland</t>
  </si>
  <si>
    <t>Griffiths</t>
  </si>
  <si>
    <t>MD, MBBS, FRCP, FMedSci, FRCpath</t>
  </si>
  <si>
    <t>University of Manchester</t>
  </si>
  <si>
    <t>Oxford Road</t>
  </si>
  <si>
    <t>Manchester</t>
  </si>
  <si>
    <t>England</t>
  </si>
  <si>
    <t>M13 9PL</t>
  </si>
  <si>
    <t>christopher.griffiths@manchester.ac.uk</t>
  </si>
  <si>
    <t>Dermatology</t>
  </si>
  <si>
    <t>2493282</t>
  </si>
  <si>
    <t>https://research.manchester.ac.uk/files-asset/84439130/CHRIS_GRIFFITHS1R.jpg/</t>
  </si>
  <si>
    <t>https://research.manchester.ac.uk/en/persons/christopher.griffiths</t>
  </si>
  <si>
    <t>PiHCHE_0002</t>
  </si>
  <si>
    <t>ConCHE_00002</t>
  </si>
  <si>
    <t>Michael</t>
  </si>
  <si>
    <t>John</t>
  </si>
  <si>
    <t>Cork</t>
  </si>
  <si>
    <t>BSc, MB,BChir, PhD, FRCP</t>
  </si>
  <si>
    <t>University of Sheffield</t>
  </si>
  <si>
    <t>Beech Hill Road</t>
  </si>
  <si>
    <t>Sheffield</t>
  </si>
  <si>
    <t>S10 2RX</t>
  </si>
  <si>
    <t>+44 114 215 9576</t>
  </si>
  <si>
    <t>m.j.cork@sheffield.ac.uk</t>
  </si>
  <si>
    <t>2891206</t>
  </si>
  <si>
    <t>https://images.squarespace-cdn.com/content/v1/5f660d2b22e95f46e1f67c92/1604947591659-9PKJYIEZVGLRWF9NKPJ7/Pasport.jpg?format=1500w</t>
  </si>
  <si>
    <t>https://www.sheffield.ac.uk/smph/people/clinical-medicine/michael-j-cork</t>
  </si>
  <si>
    <t>PiHCHE_0003</t>
  </si>
  <si>
    <t>ConCHE_00003</t>
  </si>
  <si>
    <t>Carsten</t>
  </si>
  <si>
    <t>Flohr</t>
  </si>
  <si>
    <t>BMBCh, PhD, MPhil, MSc, FRCPCH, FRCP</t>
  </si>
  <si>
    <t>Guy's and St Thomas' NHS Foundation Trust</t>
  </si>
  <si>
    <t>Westminster Bridge Road, Floor 1, Staircase C, South Wing</t>
  </si>
  <si>
    <t>London</t>
  </si>
  <si>
    <t>SE1 7EH</t>
  </si>
  <si>
    <t>+44 20 7806 5140 78</t>
  </si>
  <si>
    <t>carsten.flohr@kcl.ac.uk</t>
  </si>
  <si>
    <t>4548249</t>
  </si>
  <si>
    <t>https://i1.rgstatic.net/ii/profile.image/729178529857536-1550861117312_Q128/Carsten-Flohr-2.jpg</t>
  </si>
  <si>
    <t>https://www.guysandstthomas.nhs.uk/our-consultants/carsten-flohr</t>
  </si>
  <si>
    <t>PiHCHE_0004</t>
  </si>
  <si>
    <t>ConCHE_00004</t>
  </si>
  <si>
    <t>Dr.</t>
  </si>
  <si>
    <t>Anthony</t>
  </si>
  <si>
    <t>Paul</t>
  </si>
  <si>
    <t>Bewley</t>
  </si>
  <si>
    <t>BA(Hons), MBChB, FRCP</t>
  </si>
  <si>
    <t>Barts Health NHS Trust</t>
  </si>
  <si>
    <t>Whitechapel Road</t>
  </si>
  <si>
    <t>E1 1BB</t>
  </si>
  <si>
    <t>+44 20 3130 6925</t>
  </si>
  <si>
    <t>anthony.bewley@bartshealth.nhs.uk</t>
  </si>
  <si>
    <t>3245772</t>
  </si>
  <si>
    <t>https://encrypted-tbn0.gstatic.com/images?q=tbn:ANd9GcTbS54B3RRgdyp1kzPeHub1Tt2hVvokJxkp3R0284w52e_oxevIsUaeivlaU9sJbhPWINA&amp;usqp=CAU</t>
  </si>
  <si>
    <t>https://www.bartshealth.nhs.uk/search/contact/anthony-bewley-3753</t>
  </si>
  <si>
    <t>PiHCHE_0005</t>
  </si>
  <si>
    <t>ConCHE_00005</t>
  </si>
  <si>
    <t>Richard</t>
  </si>
  <si>
    <t>Bruce</t>
  </si>
  <si>
    <t>Warren</t>
  </si>
  <si>
    <t>BSc (Hons), MBChB (Hons), MRCP, PhD</t>
  </si>
  <si>
    <t>M6 8HD</t>
  </si>
  <si>
    <t>richard.warren@manchester.ac.uk</t>
  </si>
  <si>
    <t>4641922</t>
  </si>
  <si>
    <t>https://psoriasiscouncil.org/wp-content/uploads/2022/06/Richard-Warren-New.jpeg</t>
  </si>
  <si>
    <t>https://research.manchester.ac.uk/en/persons/richard.warren</t>
  </si>
  <si>
    <t>PiHCHE_0006</t>
  </si>
  <si>
    <t>ConCHE_00006</t>
  </si>
  <si>
    <t>Hywel</t>
  </si>
  <si>
    <t>Charles</t>
  </si>
  <si>
    <t>Williams</t>
  </si>
  <si>
    <t>MSc, PhD, DSc, FMedSci</t>
  </si>
  <si>
    <t>University of Nottingham</t>
  </si>
  <si>
    <t>Applied Health Research Building, University Park</t>
  </si>
  <si>
    <t>Nottingham</t>
  </si>
  <si>
    <t>NG7 2RD</t>
  </si>
  <si>
    <t>+44 115 846 8631</t>
  </si>
  <si>
    <t>hywel.williams@nottingham.ac.uk</t>
  </si>
  <si>
    <t>2580979</t>
  </si>
  <si>
    <t>https://www.openaccessgovernment.org/wp-content/uploads/2020/04/resize_Hywel-Williams.jpg</t>
  </si>
  <si>
    <t>https://www.nottingham.ac.uk/medicine/people/hywel.williams</t>
  </si>
  <si>
    <t>PiHCHE_0009</t>
  </si>
  <si>
    <t>ConCHE_00007</t>
  </si>
  <si>
    <t>Sally</t>
  </si>
  <si>
    <t>Helen</t>
  </si>
  <si>
    <t>Ibbotson</t>
  </si>
  <si>
    <t>MBChB (Hons), MD, FRCPE, BSc (Hons)</t>
  </si>
  <si>
    <t>University of Dundee</t>
  </si>
  <si>
    <t>Nethergate</t>
  </si>
  <si>
    <t>Dundee</t>
  </si>
  <si>
    <t>Scotland</t>
  </si>
  <si>
    <t>DD1 4HN</t>
  </si>
  <si>
    <t>+44 1382 383 499</t>
  </si>
  <si>
    <t>s.h.ibbotson@dundee.ac.uk</t>
  </si>
  <si>
    <t>3125050</t>
  </si>
  <si>
    <t>https://cdn-acquia.dundee.ac.uk/sites/default/files/styles/520x520_cropped/public/2023-06/Sally-Ibbotson.jpg?itok=0T_Da3vW&amp;h=36fedc6e</t>
  </si>
  <si>
    <t>https://www.dundee.ac.uk/people/sally-ibbotson</t>
  </si>
  <si>
    <t>PiHCHE_0011</t>
  </si>
  <si>
    <t>ConCHE_00008</t>
  </si>
  <si>
    <t>Nicholas</t>
  </si>
  <si>
    <t>Reynolds</t>
  </si>
  <si>
    <t>BSc, MBBS, MD, FRCP</t>
  </si>
  <si>
    <t>Newcastle University</t>
  </si>
  <si>
    <t>2rd Floor, William Leech Building, Framlington Place</t>
  </si>
  <si>
    <t>Newcastle upon Tyne</t>
  </si>
  <si>
    <t>NE2 4HH</t>
  </si>
  <si>
    <t>+44 191 208 5840</t>
  </si>
  <si>
    <t>nick.reynolds@ncl.ac.uk</t>
  </si>
  <si>
    <t>2842202</t>
  </si>
  <si>
    <t>https://media.licdn.com/dms/image/C4D03AQH3UpeaWwV6Qw/profile-displayphoto-shrink_800_800/0/1555500722143?e=1702512000&amp;v=beta&amp;t=CJ8SHUOg9SECrst04g68bdZuYcIEhPiL78L6xgBLwMs</t>
  </si>
  <si>
    <t>https://www.ncl.ac.uk/medical-sciences/people/profile/nickreynolds.html</t>
  </si>
  <si>
    <t>PiHCHE_0013</t>
  </si>
  <si>
    <t>ConCHE_00009</t>
  </si>
  <si>
    <t>Alan</t>
  </si>
  <si>
    <t>David</t>
  </si>
  <si>
    <t>Irvine</t>
  </si>
  <si>
    <t>MBBCh BAO, MD, DSc, FRCP, FRCPI</t>
  </si>
  <si>
    <t>Trinity College Dublin</t>
  </si>
  <si>
    <t>College Green</t>
  </si>
  <si>
    <t>Dublin</t>
  </si>
  <si>
    <t>Ireland</t>
  </si>
  <si>
    <t>D02 PN40</t>
  </si>
  <si>
    <t>+353 1 896 4162 103</t>
  </si>
  <si>
    <t>irvinea@tcd.ie</t>
  </si>
  <si>
    <t>115037</t>
  </si>
  <si>
    <t>https://www.blackrockhealth.com/sites/default/files/2023-04/profalanirvine.jpg</t>
  </si>
  <si>
    <t>https://www.tcd.ie/research/profiles/?profile=IRVINEA</t>
  </si>
  <si>
    <t>PiHCHE_0014</t>
  </si>
  <si>
    <t>ConCHE_00010</t>
  </si>
  <si>
    <t>Roger</t>
  </si>
  <si>
    <t>Ardern-Jones</t>
  </si>
  <si>
    <t>BSc, MBBS, DPhil, FRCP</t>
  </si>
  <si>
    <t>University of Southampton</t>
  </si>
  <si>
    <t>University Road</t>
  </si>
  <si>
    <t>Southampton</t>
  </si>
  <si>
    <t>SO17 1BJ</t>
  </si>
  <si>
    <t>+44 23 8120 6594</t>
  </si>
  <si>
    <t>+44 23 8070 4183</t>
  </si>
  <si>
    <t>m.aj@soton.ac.uk</t>
  </si>
  <si>
    <t>4304980</t>
  </si>
  <si>
    <t>https://www.uhs.nhs.uk/Media/UHS-website-2019/Images/Consultants/A/michael-ardern-jones.x75ff8e78.jpg?w=400&amp;h=560&amp;crop=400,400,0,16</t>
  </si>
  <si>
    <t>https://www.southampton.ac.uk/life-sciences/interdisciplinary/members/mraj1e06.page</t>
  </si>
  <si>
    <t>PiHCHE_0015</t>
  </si>
  <si>
    <t>ConCHE_00011</t>
  </si>
  <si>
    <t>Mohammed</t>
  </si>
  <si>
    <t>Mahbub Ulhaque</t>
  </si>
  <si>
    <t>Chowdhury</t>
  </si>
  <si>
    <t>MBChB, FRCP, FAcadMEd, FInstLM, IFAAD, PFHEA</t>
  </si>
  <si>
    <t>University Hospital of Wales</t>
  </si>
  <si>
    <t>Heath Park Way</t>
  </si>
  <si>
    <t>Cardiff</t>
  </si>
  <si>
    <t>Wales</t>
  </si>
  <si>
    <t>CF14 4XW</t>
  </si>
  <si>
    <t>+44 29 2074 3181</t>
  </si>
  <si>
    <t>mmu.chowdhury@wales.nhs.uk</t>
  </si>
  <si>
    <t>3480166</t>
  </si>
  <si>
    <t>https://cdn.bad.org.uk/uploads/2021/12/29200004/Dr-Mabs-e1674209449268.png</t>
  </si>
  <si>
    <t>https://www.linkedin.com/in/mabs-chowdhury-230085b1/</t>
  </si>
  <si>
    <t>PiHCHE_0016</t>
  </si>
  <si>
    <t>ConCHE_00012</t>
  </si>
  <si>
    <t>Tanya</t>
  </si>
  <si>
    <t>Ownsworth</t>
  </si>
  <si>
    <t>Bleiker</t>
  </si>
  <si>
    <t>BMBS (Hons), BMedSci (Hons), MRCP, FRCP</t>
  </si>
  <si>
    <t>University Hospitals of Derby and Burton NHS Foundation Trust</t>
  </si>
  <si>
    <t>Uttoxeter Road</t>
  </si>
  <si>
    <t>Derby</t>
  </si>
  <si>
    <t>DE22 3NE</t>
  </si>
  <si>
    <t>+44 1332 254 678 | +44 1332 785 724</t>
  </si>
  <si>
    <t>Tanya.bleiker1@nhs.net</t>
  </si>
  <si>
    <t>3676642</t>
  </si>
  <si>
    <t>https://www.ripongrammar.co.uk/site_assets/images/23ffcafab34e42b0a94449e53b103614.jpg</t>
  </si>
  <si>
    <t>https://www.nuffieldhealth.com/consultants/dr-tanya-bleiker</t>
  </si>
  <si>
    <t>PiHCHE_0017</t>
  </si>
  <si>
    <t>ConCHE_00013</t>
  </si>
  <si>
    <t>Alexander</t>
  </si>
  <si>
    <t>McGrath</t>
  </si>
  <si>
    <t>MD FRCP FMedSci</t>
  </si>
  <si>
    <t>King's College London</t>
  </si>
  <si>
    <t>Floor 9, Tower Wing, Great Maze Pond</t>
  </si>
  <si>
    <t>SE1 9RT</t>
  </si>
  <si>
    <t>+44 20 7188 6409</t>
  </si>
  <si>
    <t>+44 20 7188 8050</t>
  </si>
  <si>
    <t>john.mcgrath@kcl.ac.uk</t>
  </si>
  <si>
    <t>Dermatology | Dermatopathology</t>
  </si>
  <si>
    <t>3069365</t>
  </si>
  <si>
    <t>https://www.tdmt.org/Upload/AgendaSpeakers/285.jpg</t>
  </si>
  <si>
    <t>https://www.kcl.ac.uk/people/john-mcgrath</t>
  </si>
  <si>
    <t>PiHCHE_0023</t>
  </si>
  <si>
    <t>ConCHE_00014</t>
  </si>
  <si>
    <t>Brian</t>
  </si>
  <si>
    <t>Kirby</t>
  </si>
  <si>
    <t>MD, FRCPI</t>
  </si>
  <si>
    <t>St. Vincent's University Hospital</t>
  </si>
  <si>
    <t>Suite 10, 1st floor, Merrion Road</t>
  </si>
  <si>
    <t>D04 N2E0</t>
  </si>
  <si>
    <t>+353 1 263 8816</t>
  </si>
  <si>
    <t>bkirby@svhg.ie</t>
  </si>
  <si>
    <t>016370</t>
  </si>
  <si>
    <t>https://i1.rgstatic.net/ii/profile.image/11431281081387284-1661758685089_Q128/Brian-Kirby-7.jpg</t>
  </si>
  <si>
    <t>https://svph.ie/healthcare-professionals/consultants-directory/prof-brian-kirby/</t>
  </si>
  <si>
    <t>PiHCHE_0025</t>
  </si>
  <si>
    <t>ConCHE_00015</t>
  </si>
  <si>
    <t>Donna</t>
  </si>
  <si>
    <t>Allison</t>
  </si>
  <si>
    <t>Thompson</t>
  </si>
  <si>
    <t>BSc, MBBS, MSc, FRCP</t>
  </si>
  <si>
    <t>Sandwell and West Birmingham Hospitals NHS Trust</t>
  </si>
  <si>
    <t>Dudley Road</t>
  </si>
  <si>
    <t>Birmingham</t>
  </si>
  <si>
    <t>B18 7QH</t>
  </si>
  <si>
    <t>donna.thompson4@nhs.net</t>
  </si>
  <si>
    <t>4598347</t>
  </si>
  <si>
    <t>https://eczema.org/wp-content/uploads/Donna-Thompson.png</t>
  </si>
  <si>
    <t>https://www.swbh.nhs.uk/gps/dr-donna-thompson/</t>
  </si>
  <si>
    <t>PiHCHE_0032</t>
  </si>
  <si>
    <t>ConCHE_00016</t>
  </si>
  <si>
    <t>Graham</t>
  </si>
  <si>
    <t>Johnston</t>
  </si>
  <si>
    <t>MBChB, FRCP, CCST</t>
  </si>
  <si>
    <t>University Hospitals of Leicester NHS Trust</t>
  </si>
  <si>
    <t>Groby Road</t>
  </si>
  <si>
    <t>Leicester</t>
  </si>
  <si>
    <t>LE1 5WW</t>
  </si>
  <si>
    <t>+44 116 265 3685</t>
  </si>
  <si>
    <t>graham.johnston@uhl-tr.nhs.uk</t>
  </si>
  <si>
    <t>3490558</t>
  </si>
  <si>
    <t>https://i1.rgstatic.net/ii/profile.image/277179708526596-1443096200063_Q128/Graham-Johnston-3.jpg</t>
  </si>
  <si>
    <t>https://www.leicestershospitals.nhs.uk/aboutus/departments-services/dermatology/meet-the-team/</t>
  </si>
  <si>
    <t>PiHCHE_0033</t>
  </si>
  <si>
    <t>ConCHE_00017</t>
  </si>
  <si>
    <t>Andrew</t>
  </si>
  <si>
    <t>Edward</t>
  </si>
  <si>
    <t>Pink</t>
  </si>
  <si>
    <t>BMedSci (Hons), MBBS, PhD, MRCP</t>
  </si>
  <si>
    <t>Great Maze Pond</t>
  </si>
  <si>
    <t>+44 20 7188 6412</t>
  </si>
  <si>
    <t>andrew.pink@gstt.nhs.uk</t>
  </si>
  <si>
    <t>6101945</t>
  </si>
  <si>
    <t>https://www.circlehealthgroup.co.uk/-/media/circle/consultants/mount-alvernia/dr-andrew-pink-dermatology.jpg?rev=adeebc1e6bda42ff80e4f4ecc905b943&amp;sc_lang=en&amp;webp=true&amp;iar=1&amp;mh=520&amp;mw=840&amp;hash=54CFAFF43768B7D2C8793DAFE8771B17</t>
  </si>
  <si>
    <t>https://www.guysandstthomas.nhs.uk/our-consultants/andrew-pink</t>
  </si>
  <si>
    <t>PiHCHE_0036</t>
  </si>
  <si>
    <t>ConCHE_00018</t>
  </si>
  <si>
    <t>Catherine</t>
  </si>
  <si>
    <t>Howard</t>
  </si>
  <si>
    <t>Smith</t>
  </si>
  <si>
    <t>MD, FRCP</t>
  </si>
  <si>
    <t>Floor 9, Tower Wing</t>
  </si>
  <si>
    <t>catherine.smith@kcl.ac.uk</t>
  </si>
  <si>
    <t>3191646</t>
  </si>
  <si>
    <t>https://psoriasiscouncil.org/wp-content/uploads/2022/06/Catherine-Smith-Headshot.png</t>
  </si>
  <si>
    <t>https://www.kcl.ac.uk/people/catherine-smith</t>
  </si>
  <si>
    <t>PiHCHE_0037</t>
  </si>
  <si>
    <t>ConCHE_00019</t>
  </si>
  <si>
    <t>Kim</t>
  </si>
  <si>
    <t>Suzanne</t>
  </si>
  <si>
    <t>Thomas</t>
  </si>
  <si>
    <t>PhD</t>
  </si>
  <si>
    <t>University Park</t>
  </si>
  <si>
    <t>+44 115 846 8632</t>
  </si>
  <si>
    <t>kim.thomas@nottingham.ac.uk</t>
  </si>
  <si>
    <t>Applied Dermatology Research</t>
  </si>
  <si>
    <t>https://www.nottingham.ac.uk/News/images/ExpertiseGuide/kim-thomas.jpg</t>
  </si>
  <si>
    <t>https://www.nottingham.ac.uk/medicine/people/kim.thomas</t>
  </si>
  <si>
    <t>PiHCHE_0042</t>
  </si>
  <si>
    <t>ConCHE_00020</t>
  </si>
  <si>
    <t>Jemima</t>
  </si>
  <si>
    <t>Elizabeth</t>
  </si>
  <si>
    <t>Mellerio</t>
  </si>
  <si>
    <t>BSc, MD, FRCP (UK), MRCP (UK)</t>
  </si>
  <si>
    <t>+44 20 7188 6399</t>
  </si>
  <si>
    <t>jemima.mellerio@gstt.nhs.uk</t>
  </si>
  <si>
    <t>Dermatology | Paediatric Dermatology</t>
  </si>
  <si>
    <t>3555503</t>
  </si>
  <si>
    <t>https://onewelbeck.com/media/eljb50r5/prof-jemima-mellerio.jpg</t>
  </si>
  <si>
    <t>https://www.guysandstthomas.nhs.uk/our-consultants/jemima-mellerio</t>
  </si>
  <si>
    <t>PiHCHE_0044</t>
  </si>
  <si>
    <t>ConCHE_00021</t>
  </si>
  <si>
    <t>Deirdre</t>
  </si>
  <si>
    <t>Anne</t>
  </si>
  <si>
    <t>Buckley</t>
  </si>
  <si>
    <t>MBBCh BAO</t>
  </si>
  <si>
    <t>Sulis Hospital Bath</t>
  </si>
  <si>
    <t>Foxcote Ave, Peasedown St John</t>
  </si>
  <si>
    <t>Bath</t>
  </si>
  <si>
    <t>BA2 8SQ</t>
  </si>
  <si>
    <t>+44 1761 422261</t>
  </si>
  <si>
    <t>dr.buckley@sulishospital.com</t>
  </si>
  <si>
    <t>4168014</t>
  </si>
  <si>
    <t>https://www.circlehealthgroup.co.uk/-/media/circle/consultants/bath/dr-deirdre-buckley-dermatology.jpg?rev=78aa4ff0142741d991c86ded73f5e09b&amp;webp=true&amp;iar=1&amp;mh=520&amp;mw=840&amp;hash=C5F4871E04305090B5FE3F3E812605F8</t>
  </si>
  <si>
    <t>https://www.sulishospital.com/specialists/deirdre-buckley</t>
  </si>
  <si>
    <t>PiHCHE_0045</t>
  </si>
  <si>
    <t>ConCHE_00022</t>
  </si>
  <si>
    <t>Stephen</t>
  </si>
  <si>
    <t>Mark</t>
  </si>
  <si>
    <t>Wilkinson</t>
  </si>
  <si>
    <t>MD</t>
  </si>
  <si>
    <t>Leeds Teaching Hospitals NHS Trust</t>
  </si>
  <si>
    <t>Beckett St</t>
  </si>
  <si>
    <t>Leeds</t>
  </si>
  <si>
    <t>LS7 4SA</t>
  </si>
  <si>
    <t>+44 113 392 4372</t>
  </si>
  <si>
    <t>mark.wilkinson15@nhs.net</t>
  </si>
  <si>
    <t>3010055</t>
  </si>
  <si>
    <t>https://i1.rgstatic.net/ii/profile.image/606682602274816-1521655812168_Q128/Stephen-Wilkinson-2.jpg</t>
  </si>
  <si>
    <t>https://www.leedsth.nhs.uk/consultants/dr-s-mark-wilkinson</t>
  </si>
  <si>
    <t>PiHCHE_0058</t>
  </si>
  <si>
    <t>ConCHE_00023</t>
  </si>
  <si>
    <t>Alison</t>
  </si>
  <si>
    <t>Margaret</t>
  </si>
  <si>
    <t>Layton</t>
  </si>
  <si>
    <t>MBChB, MRCP, FRCP</t>
  </si>
  <si>
    <t>Harrogate and District NHS Foundation Trust</t>
  </si>
  <si>
    <t>Lancaster Park Road</t>
  </si>
  <si>
    <t>Harrogate</t>
  </si>
  <si>
    <t>HG2 7SX</t>
  </si>
  <si>
    <t>+44 1423 553740 Ext: 3740</t>
  </si>
  <si>
    <t>alison.layton@hdft.nhs.uk</t>
  </si>
  <si>
    <t>2718699</t>
  </si>
  <si>
    <t>https://www.hdft.nhs.uk/wp-content/uploads/2015/12/Alison-Layton-e1455268973754.jpg</t>
  </si>
  <si>
    <t>https://www.hdft.nhs.uk/consultants/dr-alison-layton/</t>
  </si>
  <si>
    <t>PiHCHE_0068</t>
  </si>
  <si>
    <t>ConCHE_00024</t>
  </si>
  <si>
    <t>Carolyn</t>
  </si>
  <si>
    <t>Rachel</t>
  </si>
  <si>
    <t>Charman</t>
  </si>
  <si>
    <t>BMBCH, MD, FRCP</t>
  </si>
  <si>
    <t>Royal Devon University Healthcare NHS Foundation Trust</t>
  </si>
  <si>
    <t>Barrack Road</t>
  </si>
  <si>
    <t>Exeter</t>
  </si>
  <si>
    <t>EX2 5DW</t>
  </si>
  <si>
    <t>+44 1392 405 510</t>
  </si>
  <si>
    <t>carolyn.charman@nhs.net</t>
  </si>
  <si>
    <t>4029832</t>
  </si>
  <si>
    <t>https://www.royaldevon.nhs.uk/services/dermatology/dermatology-eastern-services/skin-surgery/</t>
  </si>
  <si>
    <t>PiHCHE_0085</t>
  </si>
  <si>
    <t>ConCHE_00025</t>
  </si>
  <si>
    <t>Philip</t>
  </si>
  <si>
    <t>Jeremy</t>
  </si>
  <si>
    <t>Hampton</t>
  </si>
  <si>
    <t>+44 191 208 7190</t>
  </si>
  <si>
    <t>philip.hampton@ncl.ac.uk</t>
  </si>
  <si>
    <t>4298551</t>
  </si>
  <si>
    <t>https://i1.rgstatic.net/ii/profile.image/984219178242058-1611667546869_Q128/Philip-Hampton.jpg</t>
  </si>
  <si>
    <t>https://www.ncl.ac.uk/medical-sciences/people/profile/philiphampton.html</t>
  </si>
  <si>
    <t>PiHCHE_0087</t>
  </si>
  <si>
    <t>ConCHE_00026</t>
  </si>
  <si>
    <t>Chandralekha</t>
  </si>
  <si>
    <t>Gooptu</t>
  </si>
  <si>
    <t>Bertram</t>
  </si>
  <si>
    <t>MBBChir</t>
  </si>
  <si>
    <t>NHS Lothian</t>
  </si>
  <si>
    <t>Lauriston Building, Lauriston Place</t>
  </si>
  <si>
    <t>Edinburgh</t>
  </si>
  <si>
    <t>EH3 9EN</t>
  </si>
  <si>
    <t>chandra.bertram@nhslothian.scot.nhs.uk</t>
  </si>
  <si>
    <t>3477458</t>
  </si>
  <si>
    <t>https://www.scotmt.scot.nhs.uk/specialty/specialty-programmes/south-east/programme-information-profiles/dermatology.aspx</t>
  </si>
  <si>
    <t>PiHCHE_0089</t>
  </si>
  <si>
    <t>ConCHE_00027</t>
  </si>
  <si>
    <t>Paul John Beresford</t>
  </si>
  <si>
    <t>Weller</t>
  </si>
  <si>
    <t>MBBS, MRCP, MD, FRCP</t>
  </si>
  <si>
    <t>University of Edinburgh</t>
  </si>
  <si>
    <t>EH3 9HA</t>
  </si>
  <si>
    <t>+44 131 536 3229</t>
  </si>
  <si>
    <t>richard.weller@ed.ac.uk</t>
  </si>
  <si>
    <t>Dermatology | Internal Medicine</t>
  </si>
  <si>
    <t>3193710</t>
  </si>
  <si>
    <t>https://www.ed.ac.uk/sites/default/files/styles/landscape_breakpoints_theme_uoe_tv_1x/public/thumbnails/image/richard_weller_900x400.jpg</t>
  </si>
  <si>
    <t>https://www.research.ed.ac.uk/portal/en/persons/richard-weller(b59ff560-1756-497d-81d8-ab17082a4f5b).html</t>
  </si>
  <si>
    <t>PiHCHE_0092</t>
  </si>
  <si>
    <t>ConCHE_00028</t>
  </si>
  <si>
    <t>Simon Campbell</t>
  </si>
  <si>
    <t>English</t>
  </si>
  <si>
    <t>MBBS, FRCP</t>
  </si>
  <si>
    <t>Nottingham University Hospitals NHS Trust</t>
  </si>
  <si>
    <t>Lister Road</t>
  </si>
  <si>
    <t>NG7 2FT</t>
  </si>
  <si>
    <t>+44 115 924 8446</t>
  </si>
  <si>
    <t>john.english@nuh.nhs.uk</t>
  </si>
  <si>
    <t>2443201</t>
  </si>
  <si>
    <t>https://trichocare.co.uk/wp-content/uploads/2018/01/JE.jpg</t>
  </si>
  <si>
    <t>https://www.avma.org.uk/events/live-webinar-dermatology-for-lawyers/</t>
  </si>
  <si>
    <t>PiHCHE_0112</t>
  </si>
  <si>
    <t>ConCHE_00029</t>
  </si>
  <si>
    <t>Robert</t>
  </si>
  <si>
    <t>Stewart</t>
  </si>
  <si>
    <t>Dawe</t>
  </si>
  <si>
    <t>MBChB, MD, FRCPE, MRCP</t>
  </si>
  <si>
    <t>Ninewells Hospital &amp; Medical School</t>
  </si>
  <si>
    <t>James Arrott Drive</t>
  </si>
  <si>
    <t>DD2 1SG</t>
  </si>
  <si>
    <t>+44 1382 660 111 Ext: 33501</t>
  </si>
  <si>
    <t>+44 1382 646 047</t>
  </si>
  <si>
    <t>r.s.dawe@dundee.ac.uk</t>
  </si>
  <si>
    <t>3314302</t>
  </si>
  <si>
    <t>https://connect.h1.co/_next/image?url=%2Fthefaculty%2Fmemberphotos%2F1199754692001.gif&amp;w=1920&amp;q=75</t>
  </si>
  <si>
    <t>https://www.nhstayside.scot.nhs.uk/OurServicesA-Z/Dermatology/PROD_297874/index.htm</t>
  </si>
  <si>
    <t>PiHCHE_0121</t>
  </si>
  <si>
    <t>ConCHE_00030</t>
  </si>
  <si>
    <t>Ian</t>
  </si>
  <si>
    <t>White</t>
  </si>
  <si>
    <t>BSc, MBBS, MRCP, FRCP, FFOM, FRSC</t>
  </si>
  <si>
    <t>+44 20 7188 6272</t>
  </si>
  <si>
    <t>ian.white@kcl.ac.uk</t>
  </si>
  <si>
    <t>2282563</t>
  </si>
  <si>
    <t>https://images.squarespace-cdn.com/content/v1/561a791ee4b072675df0b618/1508156057172-LNTOGBNWE7ZBEJ46LRUB/dr%2Bwhite%2B1.jpg?format=2500w</t>
  </si>
  <si>
    <t>https://www.guysandstthomas.nhs.uk/our-consultants/ian-white</t>
  </si>
  <si>
    <t>PiHCHE_0158</t>
  </si>
  <si>
    <t>ConCHE_00031</t>
  </si>
  <si>
    <t>Mary</t>
  </si>
  <si>
    <t>Green</t>
  </si>
  <si>
    <t>MBChB</t>
  </si>
  <si>
    <t>cathy.green@nhs.net</t>
  </si>
  <si>
    <t>2549688</t>
  </si>
  <si>
    <t>https://www.nhstayside.scot.nhs.uk/WorkingWithUs/ReferralHelpSystem/PROD_346241/index.htm</t>
  </si>
  <si>
    <t>PiHCHE_0161</t>
  </si>
  <si>
    <t>ConCHE_00032</t>
  </si>
  <si>
    <t>Lear</t>
  </si>
  <si>
    <t>MBChB, MD, FRCP</t>
  </si>
  <si>
    <t>M13 9WL</t>
  </si>
  <si>
    <t>+44 161 276 4173</t>
  </si>
  <si>
    <t>+44 161 276 8881</t>
  </si>
  <si>
    <t>john.lear@srft.nhs.uk</t>
  </si>
  <si>
    <t>3488683</t>
  </si>
  <si>
    <t>https://www.circlehealthgroup.co.uk/-/media/circle/consultants/alexandra/prof-john-thomas-lear-dermatology.png</t>
  </si>
  <si>
    <t>https://www.circlehealthgroup.co.uk/consultants/john-thomas-lear</t>
  </si>
  <si>
    <t>PiHCHE_0166</t>
  </si>
  <si>
    <t>ConCHE_00033</t>
  </si>
  <si>
    <t>Proctor</t>
  </si>
  <si>
    <t>National Eczema Society</t>
  </si>
  <si>
    <t>11 Murray Street</t>
  </si>
  <si>
    <t>NW1 9RE</t>
  </si>
  <si>
    <t>aproctor@eczema.org</t>
  </si>
  <si>
    <t>https://eczema.org/wp-content/uploads/Andy-Proctor-200x300.jpg</t>
  </si>
  <si>
    <t>https://eczema.org/what-we-do/our-people/our-staff-team/</t>
  </si>
  <si>
    <t>PiHCHE_0172</t>
  </si>
  <si>
    <t>ConCHE_00034</t>
  </si>
  <si>
    <t>Julia</t>
  </si>
  <si>
    <t>Carol</t>
  </si>
  <si>
    <t>Smedley</t>
  </si>
  <si>
    <t>BMedSci (Hons), MBBS, MD, FFOM, FRCP</t>
  </si>
  <si>
    <t>University Hospital Southampton NHS Foundation Trust</t>
  </si>
  <si>
    <t>Tremona Road</t>
  </si>
  <si>
    <t>SO16 6YD</t>
  </si>
  <si>
    <t>julia.smedley@uhs.nhs.uk</t>
  </si>
  <si>
    <t>Occupational Medicine</t>
  </si>
  <si>
    <t>3068247</t>
  </si>
  <si>
    <t>https://www.uhs.nhs.uk/Media/UHS-website-2019/Images/Consultants/S/julia-smedley.x3f477553.jpg?w=400&amp;h=560&amp;crop=400,400,0,18</t>
  </si>
  <si>
    <t>https://www.uhs.nhs.uk/for-patients/find-your-consultant/dr-julia-smedley</t>
  </si>
  <si>
    <t>PiHCHE_0177</t>
  </si>
  <si>
    <t>ConCHE_00035</t>
  </si>
  <si>
    <t>Ira</t>
  </si>
  <si>
    <t>Madan</t>
  </si>
  <si>
    <t>MBBS (Hons) MD FRCP FFOM</t>
  </si>
  <si>
    <t>Strand Campus</t>
  </si>
  <si>
    <t>WC2R 2LS</t>
  </si>
  <si>
    <t>ira.madan@kcl.ac.uk</t>
  </si>
  <si>
    <t>3088753</t>
  </si>
  <si>
    <t>https://pbs.twimg.com/media/ExaUiXQXIAQcaHJ?format=png&amp;name=small</t>
  </si>
  <si>
    <t>https://kclpure.kcl.ac.uk/portal/en/persons/ira-madan</t>
  </si>
  <si>
    <t>PiHCHE_0279</t>
  </si>
  <si>
    <t>ConCHE_00036</t>
  </si>
  <si>
    <t>Karen</t>
  </si>
  <si>
    <t>Harman</t>
  </si>
  <si>
    <t>MA, MBBChir, FRCP, DM</t>
  </si>
  <si>
    <t>The Firs, C/O Glenfield Hospital, Groby Road</t>
  </si>
  <si>
    <t>LE3 9QP</t>
  </si>
  <si>
    <t>+44 116 258 5762</t>
  </si>
  <si>
    <t>karen.harman@uhl-tr.nhs.uk</t>
  </si>
  <si>
    <t>3591411</t>
  </si>
  <si>
    <t>https://cdn.mdedge.com/files/s3fs-public/styles/medium/public/123865_photo_web.jpg</t>
  </si>
  <si>
    <t>PiHCHE_0286</t>
  </si>
  <si>
    <t>ConCHE_00037</t>
  </si>
  <si>
    <t>Azurdia</t>
  </si>
  <si>
    <t>B Med Sci (Hons), BMBS, FRCP</t>
  </si>
  <si>
    <t>Liverpool University Hospitals NHS Foundation Trust</t>
  </si>
  <si>
    <t>Prescot Street</t>
  </si>
  <si>
    <t>Liverpool</t>
  </si>
  <si>
    <t>L7 8XP</t>
  </si>
  <si>
    <t>+44 151 808 2865</t>
  </si>
  <si>
    <t>richard.azurdia@liverpoolft.nhs.uk</t>
  </si>
  <si>
    <t>3332421</t>
  </si>
  <si>
    <t>https://www.spirehealthcare.com/media/8286/dr_richard_azurdia_dermatologist_murrayfieldwirral.jpg</t>
  </si>
  <si>
    <t>https://www.spirehealthcare.com/consultant-profiles/dr-richard-azurdia-c3332421/</t>
  </si>
  <si>
    <t>PiHCHE_0289</t>
  </si>
  <si>
    <t>ConCHE_00038</t>
  </si>
  <si>
    <t>Philippa</t>
  </si>
  <si>
    <t>Jane</t>
  </si>
  <si>
    <t>Cousen</t>
  </si>
  <si>
    <t>MBChB, BSc Hons MRCP</t>
  </si>
  <si>
    <t>South Tees Hospitals NHS Foundation Trust</t>
  </si>
  <si>
    <t>Marton Road</t>
  </si>
  <si>
    <t>Middlesbrough</t>
  </si>
  <si>
    <t>TS4 3BW</t>
  </si>
  <si>
    <t>+44 1642 854 720</t>
  </si>
  <si>
    <t>philippa.cousen@nhs.net</t>
  </si>
  <si>
    <t>6071943</t>
  </si>
  <si>
    <t>https://www.southtees.nhs.uk/wp-content/uploads/fly-images/4305/c6071943-154x154-c.jpg</t>
  </si>
  <si>
    <t>https://www.southtees.nhs.uk/consultants/dr-pippa-cousen/</t>
  </si>
  <si>
    <t>PiHCHE_0290</t>
  </si>
  <si>
    <t>ConCHE_00039</t>
  </si>
  <si>
    <t>Fiona</t>
  </si>
  <si>
    <t>Cowdell</t>
  </si>
  <si>
    <t>DProf, MA, BA (Hons), RN</t>
  </si>
  <si>
    <t>Birmingham City University</t>
  </si>
  <si>
    <t>University House, 15 Bartholomew Row</t>
  </si>
  <si>
    <t>B5 5JU</t>
  </si>
  <si>
    <t>+44 121 300 4345</t>
  </si>
  <si>
    <t>fiona.cowdell@bcu.ac.uk</t>
  </si>
  <si>
    <t>Nursing</t>
  </si>
  <si>
    <t>https://www.bgs.org.uk/sites/default/files/styles/grid-6-wide/public/content/person/photos/2018-06-05/fiona%20cowdell.jpg?itok=UvD6x8QQ&amp;timestamp=1528213841</t>
  </si>
  <si>
    <t>https://www.bcu.ac.uk/research/-centres-of-excellence/centre-for-health-and-social-care-research/members/fiona-cowdell</t>
  </si>
  <si>
    <t>PiHCHE_0344</t>
  </si>
  <si>
    <t>ConCHE_00040</t>
  </si>
  <si>
    <t>Woolf</t>
  </si>
  <si>
    <t>MBChB, PhD, MRCP</t>
  </si>
  <si>
    <t>+44 20 7188 7188</t>
  </si>
  <si>
    <t>Richard.Woolf@gstt.nhs.uk</t>
  </si>
  <si>
    <t>6145763</t>
  </si>
  <si>
    <t>https://psoriasiscouncil.org/wp-content/uploads/2023/04/Richard-Woolf.png</t>
  </si>
  <si>
    <t>https://www.guysandstthomas.nhs.uk/our-consultants/richard-woolf</t>
  </si>
  <si>
    <t>PiHCHE_0364</t>
  </si>
  <si>
    <t>ConCHE_00041</t>
  </si>
  <si>
    <t>Arthur</t>
  </si>
  <si>
    <t>Basketter</t>
  </si>
  <si>
    <t>BSc, DSc, FRCPath, CBiol, FSB, FBTS, FATS</t>
  </si>
  <si>
    <t>DABMEB Consultancy Ltd</t>
  </si>
  <si>
    <t>Abbey View, Abbey Street</t>
  </si>
  <si>
    <t>Kingswood</t>
  </si>
  <si>
    <t>GL12 8RN</t>
  </si>
  <si>
    <t>+44 1234782944</t>
  </si>
  <si>
    <t>dabmebconsultancyltd@me.com</t>
  </si>
  <si>
    <t>Toxicology</t>
  </si>
  <si>
    <t>https://trichocare.co.uk/wp-content/uploads/2018/01/DB-Large-1400x1867.jpg</t>
  </si>
  <si>
    <t>https://trichocare.co.uk/speaker-profile-consultant-toxicologist-david-basketter/</t>
  </si>
  <si>
    <t>PiHCHE_0433</t>
  </si>
  <si>
    <t>ConCHE_00042</t>
  </si>
  <si>
    <t>Jeremy David</t>
  </si>
  <si>
    <t>Goodfield</t>
  </si>
  <si>
    <t>MBBChir, MD, FRCP, MRCP, MA</t>
  </si>
  <si>
    <t>Spire Leeds Hospital</t>
  </si>
  <si>
    <t>Jackson Avenue, Roundhay Hall</t>
  </si>
  <si>
    <t>LS8 1NT</t>
  </si>
  <si>
    <t>+44 113 868 7322</t>
  </si>
  <si>
    <t>mark.goodfield@nhs.net</t>
  </si>
  <si>
    <t>2515243</t>
  </si>
  <si>
    <t>https://www.spirehealthcare.com/media/16278/mark_goodfield_leeds_consultant.jpg</t>
  </si>
  <si>
    <t>https://www.spirehealthcare.com/consultant-profiles/professor-mark-goodfield-c2515243/</t>
  </si>
  <si>
    <t>PiHCHE_0587</t>
  </si>
  <si>
    <t>ConCHE_00043</t>
  </si>
  <si>
    <t>Faheem</t>
  </si>
  <si>
    <t>Latheef</t>
  </si>
  <si>
    <t>MBCHB, MRCP, MD, MBA, FRCP</t>
  </si>
  <si>
    <t>Ground Floor, Chapel Allerton Hospital</t>
  </si>
  <si>
    <t>+44 113 392 4355</t>
  </si>
  <si>
    <t>f.latheef@nhs.net</t>
  </si>
  <si>
    <t>Allergology | Dermatology</t>
  </si>
  <si>
    <t>6145442</t>
  </si>
  <si>
    <t>https://www.nuffieldhealth.com/_image/thumbnail/240x250%5E/?url=https://www.nuffieldhealth.com/local/cb/18/76bd58cf46478b8b46ebc02c473c/dr-faheem-latheef-consultant-dermatologist.jpg</t>
  </si>
  <si>
    <t>https://www.leedsth.nhs.uk/consultants/dr-faheem-latheef</t>
  </si>
  <si>
    <t>PiHCHE_0744</t>
  </si>
  <si>
    <t>ConCHE_00044</t>
  </si>
  <si>
    <t>E</t>
  </si>
  <si>
    <t>Nixon</t>
  </si>
  <si>
    <t>PhD, MA, BSc, RGN</t>
  </si>
  <si>
    <t>University of Leeds</t>
  </si>
  <si>
    <t>Woodhouse</t>
  </si>
  <si>
    <t>LS2 9JT</t>
  </si>
  <si>
    <t>+44 113 343 1488</t>
  </si>
  <si>
    <t>j.e.nixon@leeds.ac.uk</t>
  </si>
  <si>
    <t>https://forstaff.leeds.ac.uk/images/Professor_Jane_Nixon.jpg</t>
  </si>
  <si>
    <t>https://medicinehealth.leeds.ac.uk/medicine/staff/651/professor-jane-nixon</t>
  </si>
  <si>
    <t>PiHCHE_0823</t>
  </si>
  <si>
    <t>ConCHE_00045</t>
  </si>
  <si>
    <t>Shanti</t>
  </si>
  <si>
    <t>Maria Binti</t>
  </si>
  <si>
    <t>Ayob</t>
  </si>
  <si>
    <t>MBBS (Hons), MRCP (Derm), MSc</t>
  </si>
  <si>
    <t>Hucknall Road</t>
  </si>
  <si>
    <t>NG5 1PB</t>
  </si>
  <si>
    <t>shanti.ayob@nuh.nhs.uk</t>
  </si>
  <si>
    <t>6134804</t>
  </si>
  <si>
    <t>https://www.circlehealthgroup.co.uk/-/media/circle/consultants/park/shanti-ayob.jpg?rev=19e23d674bab4a47a5df556c1401f9c4&amp;webp=true&amp;iar=1&amp;mh=520&amp;mw=840&amp;hash=8C26E3ADBDCA51D64035B759BB52BB82</t>
  </si>
  <si>
    <t>https://www.nuh.nhs.uk/adult-dermatology/</t>
  </si>
  <si>
    <t>2. PROFESSIONAL_AFFILIATION</t>
  </si>
  <si>
    <t>Department</t>
  </si>
  <si>
    <t>Institution_Name</t>
  </si>
  <si>
    <t>Role</t>
  </si>
  <si>
    <t>Start_Date</t>
  </si>
  <si>
    <t>End_Date</t>
  </si>
  <si>
    <t>Christopher Ernest Maitland Griffiths</t>
  </si>
  <si>
    <t>Musculoskeletal &amp; Dermatological Sciences</t>
  </si>
  <si>
    <t>Emeritus Professor</t>
  </si>
  <si>
    <t>2022</t>
  </si>
  <si>
    <t xml:space="preserve">                                                                                                                                                                                              </t>
  </si>
  <si>
    <t>Director</t>
  </si>
  <si>
    <t>13-Jun-2012</t>
  </si>
  <si>
    <t>https://find-and-update.company-information.service.gov.uk/officers/zDBaRG4UGDx2piSKbEhdkZLhgOY/appointments</t>
  </si>
  <si>
    <t>Salford Royal NHS Foundation Trust</t>
  </si>
  <si>
    <t>Honorary Consultant</t>
  </si>
  <si>
    <t>1994</t>
  </si>
  <si>
    <t>Manchester Centre for Dermatology Research</t>
  </si>
  <si>
    <t>Faculty of Biology, Medicine and Health (Research)</t>
  </si>
  <si>
    <t>Principal Investigator</t>
  </si>
  <si>
    <t>https://archive.bmh.manchester.ac.uk/dermatology/</t>
  </si>
  <si>
    <t>Foundation Professor</t>
  </si>
  <si>
    <t>https://www.spindermatology.org/files/Griffiths-Christopher.pdf</t>
  </si>
  <si>
    <t>Psoriasis Service</t>
  </si>
  <si>
    <t>Founder</t>
  </si>
  <si>
    <t>https://www.debra.org.uk/chris-griffiths-obe</t>
  </si>
  <si>
    <t>Dermatopharmacology Unit</t>
  </si>
  <si>
    <t>Faculty Research Dean</t>
  </si>
  <si>
    <t>Institute of Inflammation and Repair</t>
  </si>
  <si>
    <t>Professor</t>
  </si>
  <si>
    <t>https://esdr.org/about-esdr/leadership-committees/esdr-board/chris-griffiths-2/</t>
  </si>
  <si>
    <t>Adjunct Professor</t>
  </si>
  <si>
    <t xml:space="preserve">                                                                                                                        </t>
  </si>
  <si>
    <t>Consultant</t>
  </si>
  <si>
    <t>Foundation Chair</t>
  </si>
  <si>
    <t>Manchester Academic Health Science Centre</t>
  </si>
  <si>
    <t>Jul-2010</t>
  </si>
  <si>
    <t>Apr-2011</t>
  </si>
  <si>
    <t>Faculty of Medical and Human Sciences Centre</t>
  </si>
  <si>
    <t>Associate Dean</t>
  </si>
  <si>
    <t>Jul-2008</t>
  </si>
  <si>
    <t>Jun-2010</t>
  </si>
  <si>
    <t>University Hospital South Manchester NHS Foundation Trust</t>
  </si>
  <si>
    <t>Non-Executive Director</t>
  </si>
  <si>
    <t>May-2008</t>
  </si>
  <si>
    <t>Dec-2010</t>
  </si>
  <si>
    <t>https://www.ae-info.org/ae/Member/Griffiths_Christopher</t>
  </si>
  <si>
    <t>School of Translational Medicine</t>
  </si>
  <si>
    <t>Head</t>
  </si>
  <si>
    <t>Jan-2007</t>
  </si>
  <si>
    <t>Jun-2008</t>
  </si>
  <si>
    <t>Medicine and Neuroscience</t>
  </si>
  <si>
    <t>Aug-2005</t>
  </si>
  <si>
    <t>Dec-2007</t>
  </si>
  <si>
    <t>Clinical Director</t>
  </si>
  <si>
    <t>Apr-1997</t>
  </si>
  <si>
    <t>May-2001</t>
  </si>
  <si>
    <t>University of Michigan</t>
  </si>
  <si>
    <t>Jun-1989</t>
  </si>
  <si>
    <t>Dec-1993</t>
  </si>
  <si>
    <t>Assistant Professor</t>
  </si>
  <si>
    <t>Jul-1989</t>
  </si>
  <si>
    <t>Medical School, Dermatology Centre</t>
  </si>
  <si>
    <t>Senior Research Fellow</t>
  </si>
  <si>
    <t>Oct-1987</t>
  </si>
  <si>
    <t>St Mary’s Hospital</t>
  </si>
  <si>
    <t>Registrar</t>
  </si>
  <si>
    <t>Apr-1983</t>
  </si>
  <si>
    <t>Mar-1985</t>
  </si>
  <si>
    <t>Michael John Cork</t>
  </si>
  <si>
    <t>2008</t>
  </si>
  <si>
    <t>https://sheffielddermatologyresearch.com/our-team</t>
  </si>
  <si>
    <t>Sheffield Dermatology Research, Infection, Immunity &amp; Cardiovascular Disease</t>
  </si>
  <si>
    <t>University of Sheffield Medical School</t>
  </si>
  <si>
    <t>Sheffield Children's Hospital</t>
  </si>
  <si>
    <t>1995</t>
  </si>
  <si>
    <t>Sheffield Teaching Hospitals NHS Foundation Trust</t>
  </si>
  <si>
    <t>Reader</t>
  </si>
  <si>
    <t>2002</t>
  </si>
  <si>
    <t>https://orcid.org/0000-0003-4428-2428</t>
  </si>
  <si>
    <t>Senior Lecturer</t>
  </si>
  <si>
    <t>Lecturer</t>
  </si>
  <si>
    <t>1991</t>
  </si>
  <si>
    <t>Royal Hallamshire Hospital</t>
  </si>
  <si>
    <t>1990</t>
  </si>
  <si>
    <t>Respiratory General Medicine</t>
  </si>
  <si>
    <t>Leeds General Infirmary</t>
  </si>
  <si>
    <t>1988</t>
  </si>
  <si>
    <t>Carsten Flohr</t>
  </si>
  <si>
    <t>Dermatology &amp; Population Health Sciences</t>
  </si>
  <si>
    <t>2018</t>
  </si>
  <si>
    <t>https://www.linkedin.com/in/carsten-flohr-56b8a4115/</t>
  </si>
  <si>
    <t>Guildford Hospital</t>
  </si>
  <si>
    <t>https://www.nuffieldhealth.com/consultants/professor-carsten-flohr</t>
  </si>
  <si>
    <t>https://www.kcl.ac.uk/people/carsten-flohr</t>
  </si>
  <si>
    <t>Chair</t>
  </si>
  <si>
    <t>Nuffield Health</t>
  </si>
  <si>
    <t>Paediatric &amp; Population-Based Dermatology Research</t>
  </si>
  <si>
    <t>St John's Institute of Dermatology</t>
  </si>
  <si>
    <t>Research &amp; Development</t>
  </si>
  <si>
    <t>Lead</t>
  </si>
  <si>
    <t>Anthony Paul Bewley</t>
  </si>
  <si>
    <t>Queen Mary University of London</t>
  </si>
  <si>
    <t>Honorary Professor</t>
  </si>
  <si>
    <t>21-Oct-2000</t>
  </si>
  <si>
    <t>https://www.linkedin.com/in/anthony-bewley-2b800230/</t>
  </si>
  <si>
    <t>Sep-1996</t>
  </si>
  <si>
    <t>https://www.theholly.com/consultant/dr-anthony-bewley/</t>
  </si>
  <si>
    <t>Spire London East Hospital</t>
  </si>
  <si>
    <t>https://www.spirehealthcare.com/consultant-profiles/dr-anthony-bewley-c3245772/</t>
  </si>
  <si>
    <t>University of Hertfordshire</t>
  </si>
  <si>
    <t>https://www.finder.bupa.co.uk/Consultant/view/27757/dr_anthony_bewley</t>
  </si>
  <si>
    <t>Whipps Cross University Hospital</t>
  </si>
  <si>
    <t>Dec-2021</t>
  </si>
  <si>
    <t>Richard Bruce Warren</t>
  </si>
  <si>
    <t>1-Feb-2010</t>
  </si>
  <si>
    <t>https://www.spindermatology.org/files/Warren-Richard.pdf</t>
  </si>
  <si>
    <t>Dermatology Centre</t>
  </si>
  <si>
    <t>Clinical Senior Lecturer</t>
  </si>
  <si>
    <t>Clinical Lecturer</t>
  </si>
  <si>
    <t>Sep-2008</t>
  </si>
  <si>
    <t>Feb-2010</t>
  </si>
  <si>
    <t>Sep-2005</t>
  </si>
  <si>
    <t>Royal Liverpool University Hospital</t>
  </si>
  <si>
    <t>Jan-2003</t>
  </si>
  <si>
    <t>Hywel Charles Williams</t>
  </si>
  <si>
    <t>Paediatric Dermatology</t>
  </si>
  <si>
    <t>https://westbridgfordwire.com/double-queens-birthday-honours-for-university-of-nottingham-medics/</t>
  </si>
  <si>
    <t>Clinical Dermatology</t>
  </si>
  <si>
    <t>Centre of Evidence-Based Dermatology</t>
  </si>
  <si>
    <t>Co-Director</t>
  </si>
  <si>
    <t>Dermato-Epidemiology</t>
  </si>
  <si>
    <t>Sally Helen Ibbotson</t>
  </si>
  <si>
    <t>Dermatology, Photobiology Unit</t>
  </si>
  <si>
    <t>1998</t>
  </si>
  <si>
    <t>https://orcid.org/0000-0001-5685-752X</t>
  </si>
  <si>
    <t>Photobiology Unit</t>
  </si>
  <si>
    <t>NHS Tayside</t>
  </si>
  <si>
    <t>Scottish Photobiology Service</t>
  </si>
  <si>
    <t>Clinical Lead</t>
  </si>
  <si>
    <t>School of Medicine, Undergraduate Medicine, Teaching and Scholarship</t>
  </si>
  <si>
    <t>Clinical Professor</t>
  </si>
  <si>
    <t>Faculty Opinions</t>
  </si>
  <si>
    <t>Faculty Member</t>
  </si>
  <si>
    <t>2021</t>
  </si>
  <si>
    <t>Photodermatology</t>
  </si>
  <si>
    <t>2016</t>
  </si>
  <si>
    <t>Spirit Healthcare</t>
  </si>
  <si>
    <t>Member</t>
  </si>
  <si>
    <t>Feb-2014</t>
  </si>
  <si>
    <t>https://discovery.dundee.ac.uk/en/persons/sally-ibbotson/activities/</t>
  </si>
  <si>
    <t>Medical School, Photobiology in the Photobiology Unit</t>
  </si>
  <si>
    <t>11-Sep-1998</t>
  </si>
  <si>
    <t>Educational, Clinical and Academics</t>
  </si>
  <si>
    <t>Supervisor</t>
  </si>
  <si>
    <t>Training Programme, Dermatology</t>
  </si>
  <si>
    <t>Life Sciences Honours Project</t>
  </si>
  <si>
    <t>Dermatology, Undergraduate</t>
  </si>
  <si>
    <t>Tutor</t>
  </si>
  <si>
    <t>Mentor</t>
  </si>
  <si>
    <t>Steering Committee for Dermatology Teaching Programme</t>
  </si>
  <si>
    <t>Co-Chair</t>
  </si>
  <si>
    <t>https://discovery.dundee.ac.uk/en/persons/sally-ibbotson</t>
  </si>
  <si>
    <t>Clinical Research Centre, Research and Development</t>
  </si>
  <si>
    <t>Development of Audio-visual Teaching Methods</t>
  </si>
  <si>
    <t>Technical Assistant</t>
  </si>
  <si>
    <t>Dermatology, Undergraduate Teaching Committee</t>
  </si>
  <si>
    <t>Scottish Photodynamic Therapy Centre, Photodynamic therapy (PDT) Service for Skin Cancer in Dermatology</t>
  </si>
  <si>
    <t>Scottish Photodynamic Therapy Centre</t>
  </si>
  <si>
    <t>IVIMEDS Undergraduate Virtual learning programme</t>
  </si>
  <si>
    <t>Co-Applicant</t>
  </si>
  <si>
    <t>School of Medicine, Sally Helen Ibbotson's Laboratory</t>
  </si>
  <si>
    <t>https://www.researchgate.net/lab/Sally-Helen-Ibbotson-Lab</t>
  </si>
  <si>
    <t>Scottish Clinical Research Excellence Development Scheme (SCRED), Approval and appointment committee</t>
  </si>
  <si>
    <t>NHS Scotland</t>
  </si>
  <si>
    <t>MBChB Degree Programme</t>
  </si>
  <si>
    <t>The University of Edinburgh</t>
  </si>
  <si>
    <t>External Examiner</t>
  </si>
  <si>
    <t>1-Sep-2012</t>
  </si>
  <si>
    <t>31-Aug-2016</t>
  </si>
  <si>
    <t>https://discovery.dundee.ac.uk/en/persons/sally-ibbotson/activities/?page=1</t>
  </si>
  <si>
    <t>Harvard University</t>
  </si>
  <si>
    <t>Research Fellow</t>
  </si>
  <si>
    <t>1996</t>
  </si>
  <si>
    <t>1997</t>
  </si>
  <si>
    <t>https://prabook.com/web/sally_helen.ibbotson/315064</t>
  </si>
  <si>
    <t>Nicholas John Reynolds</t>
  </si>
  <si>
    <t>Jan--2001</t>
  </si>
  <si>
    <t>Newcastle Hospitals NHS Foundation Trust</t>
  </si>
  <si>
    <t>2001</t>
  </si>
  <si>
    <t>Diagnostics</t>
  </si>
  <si>
    <t>Newcastle upon Tyne Hospital</t>
  </si>
  <si>
    <t>https://www.nuffieldhealth.com/consultants/professor-nick-reynolds</t>
  </si>
  <si>
    <t>Newcastle MRC/EPSRC Molecular Pathology Node</t>
  </si>
  <si>
    <t>2019</t>
  </si>
  <si>
    <t>Clinical and Laboratory Sciences</t>
  </si>
  <si>
    <t>2005</t>
  </si>
  <si>
    <t>Royal Victoria Infirmary</t>
  </si>
  <si>
    <t>Senior Registrar</t>
  </si>
  <si>
    <t>1993</t>
  </si>
  <si>
    <t>1992</t>
  </si>
  <si>
    <t>Bristol Royal Infirmary</t>
  </si>
  <si>
    <t>1987</t>
  </si>
  <si>
    <t>Alan David Irvine</t>
  </si>
  <si>
    <t>1-Jun-2007</t>
  </si>
  <si>
    <t>https://www.linkedin.com/in/alan-irvine-md-dsc-22796329/</t>
  </si>
  <si>
    <t>National Children's Research Centre</t>
  </si>
  <si>
    <t>Jan-2005</t>
  </si>
  <si>
    <t>Children's Health Ireland</t>
  </si>
  <si>
    <t>1-Oct-2002</t>
  </si>
  <si>
    <t>St James's Hospital</t>
  </si>
  <si>
    <t>Ann &amp; Robert H. Lurie Children's Hospital of Chicago</t>
  </si>
  <si>
    <t>Clinical Fellow</t>
  </si>
  <si>
    <t>https://rocketreach.co/alan-irvine-email_3952710</t>
  </si>
  <si>
    <t>Fulbright Scholar</t>
  </si>
  <si>
    <t>Vascular Birthmark Clinic, Dermatology</t>
  </si>
  <si>
    <t>Crumlin Children's Hospital</t>
  </si>
  <si>
    <t>https://birthmark.org/doctor/dr-alan-irvine/</t>
  </si>
  <si>
    <t>Alan Irvine's Lab, Clinical Medicine</t>
  </si>
  <si>
    <t>https://www.researchgate.net/lab/Alan-Irvine-Lab</t>
  </si>
  <si>
    <t>https://www.ria.ie/alan-david-irvine</t>
  </si>
  <si>
    <t>Hermitage Clinic</t>
  </si>
  <si>
    <t>Blackrock Health</t>
  </si>
  <si>
    <t>https://www.blackrockhealth.com/consultants/prof-alan-irvine</t>
  </si>
  <si>
    <t>Honorary Clinical Lecturer</t>
  </si>
  <si>
    <t>May-2003</t>
  </si>
  <si>
    <t>May-2007</t>
  </si>
  <si>
    <t>Human Genetics</t>
  </si>
  <si>
    <t>Oct-2001</t>
  </si>
  <si>
    <t>Sep-2002</t>
  </si>
  <si>
    <t>Children's Memorial Hospital</t>
  </si>
  <si>
    <t>Oct-2000</t>
  </si>
  <si>
    <t>Sep-2001</t>
  </si>
  <si>
    <t>Northwestern University</t>
  </si>
  <si>
    <t>Great Ormond Street Hospital for Children NHS Foundation Trust</t>
  </si>
  <si>
    <t>Aug-1999</t>
  </si>
  <si>
    <t>Jul-2000</t>
  </si>
  <si>
    <t>Michael Roger Ardern-Jones</t>
  </si>
  <si>
    <t>Associate Professor</t>
  </si>
  <si>
    <t>2014</t>
  </si>
  <si>
    <t>https://www.southampton.ac.uk/life-sciences/interdisciplinary/members/mraj1e06.page#responsibilities</t>
  </si>
  <si>
    <t>Medicine</t>
  </si>
  <si>
    <t>Faculty</t>
  </si>
  <si>
    <t>2007</t>
  </si>
  <si>
    <t>https://www.southampton.ac.uk/life-sciences/interdisciplinary/members/mraj1e06.page#research</t>
  </si>
  <si>
    <t>University of Oxford</t>
  </si>
  <si>
    <t>Senior Clinical Research Training Fellow</t>
  </si>
  <si>
    <t>2004</t>
  </si>
  <si>
    <t>Oxford Deanery</t>
  </si>
  <si>
    <t>1999</t>
  </si>
  <si>
    <t>Mohammed Mahbub Ulhaque Chowdhury</t>
  </si>
  <si>
    <t>Cardiff University</t>
  </si>
  <si>
    <t>6-Mar-2023</t>
  </si>
  <si>
    <t>https://www.linkedin.com/in/mabs-chowdhury-230085b1/?originalSubdomain=uk</t>
  </si>
  <si>
    <t>https://cavuhb.nhs.wales/our-services/dermatology/meet-the-team/colleagues/our-consultants/</t>
  </si>
  <si>
    <t>Cutaneous Allergy</t>
  </si>
  <si>
    <t>Cardiff and Vale University Health Board</t>
  </si>
  <si>
    <t>Spire Cardiff Hospital</t>
  </si>
  <si>
    <t>https://www.spirehealthcare.com/consultant-profiles/dr-mabs-chowdhury-c3480166/</t>
  </si>
  <si>
    <t>Welsh Institute of Dermatology</t>
  </si>
  <si>
    <t>https://www.researchgate.net/profile/Mahbub-Chowdhury-2</t>
  </si>
  <si>
    <t>Secretary</t>
  </si>
  <si>
    <t>https://cavuhb.nhs.wales/our-services/dermatology/meet-the-team/colleagues/our-admin-team/</t>
  </si>
  <si>
    <t>Dermatology &amp; Wound Healing</t>
  </si>
  <si>
    <t>Jan-2023</t>
  </si>
  <si>
    <t>Jul-2023</t>
  </si>
  <si>
    <t>Honorary Senior Lecturer</t>
  </si>
  <si>
    <t>2023</t>
  </si>
  <si>
    <t>Honorary Lecturer</t>
  </si>
  <si>
    <t>Dermatology Training Programme, Wales Deanery</t>
  </si>
  <si>
    <t>Jan-2002</t>
  </si>
  <si>
    <t>Sep-2011</t>
  </si>
  <si>
    <t>Singleton Hospital</t>
  </si>
  <si>
    <t>Specialist Registrar</t>
  </si>
  <si>
    <t>https://secure.toolkitfiles.co.uk/clients/9764/sitedata/Misc/CV-website-1-.doc</t>
  </si>
  <si>
    <t>Hope Hospital</t>
  </si>
  <si>
    <t>Nov-2000</t>
  </si>
  <si>
    <t>Apr-2001</t>
  </si>
  <si>
    <t>City Hospital</t>
  </si>
  <si>
    <t>Sep-2000</t>
  </si>
  <si>
    <t>Royal Gwent Hospital</t>
  </si>
  <si>
    <t>Jan-2000</t>
  </si>
  <si>
    <t>Aug-2000</t>
  </si>
  <si>
    <t>Sep-1998</t>
  </si>
  <si>
    <t>Dec-1999</t>
  </si>
  <si>
    <t>May-1997</t>
  </si>
  <si>
    <t>Jan-1998</t>
  </si>
  <si>
    <t>Aug-1998</t>
  </si>
  <si>
    <t>Oct-1996</t>
  </si>
  <si>
    <t>Newcastle &amp; Sunderland Royal Infirmary</t>
  </si>
  <si>
    <t>Medical Oncology &amp; Radiotherapy</t>
  </si>
  <si>
    <t>Middlesex Hospital</t>
  </si>
  <si>
    <t>Senior House Officer</t>
  </si>
  <si>
    <t>Aug-1995</t>
  </si>
  <si>
    <t>Feb-1996</t>
  </si>
  <si>
    <t>General Medicine</t>
  </si>
  <si>
    <t>General Medical Registrar</t>
  </si>
  <si>
    <t>May-1996</t>
  </si>
  <si>
    <t>Aug-1996</t>
  </si>
  <si>
    <t>Greenwich Hospital</t>
  </si>
  <si>
    <t>Intensive Care Unit</t>
  </si>
  <si>
    <t>South Cleveland and Middlesbrough General Hospital</t>
  </si>
  <si>
    <t>Feb-1995</t>
  </si>
  <si>
    <t>Jul-1995</t>
  </si>
  <si>
    <t>General Medicine &amp; Nephrology</t>
  </si>
  <si>
    <t>Aug-1994</t>
  </si>
  <si>
    <t>Jan-1995</t>
  </si>
  <si>
    <t>General Medicine &amp; Infectious Diseases</t>
  </si>
  <si>
    <t>Aug-1993</t>
  </si>
  <si>
    <t>Neurology &amp; Neurosurgery</t>
  </si>
  <si>
    <t>Feb-1994</t>
  </si>
  <si>
    <t>Jul-1994</t>
  </si>
  <si>
    <t>General Medicine &amp; Rheumatology</t>
  </si>
  <si>
    <t>Kidderminster Hospital</t>
  </si>
  <si>
    <t>Feb-1993</t>
  </si>
  <si>
    <t>Jul-1993</t>
  </si>
  <si>
    <t>Dermatology &amp; Respiratory Medicine</t>
  </si>
  <si>
    <t>Nov-1992</t>
  </si>
  <si>
    <t>Jan-1993</t>
  </si>
  <si>
    <t>General Medicine &amp; Gastroenterology</t>
  </si>
  <si>
    <t>Aug-1992</t>
  </si>
  <si>
    <t>Oct-1992</t>
  </si>
  <si>
    <t>General Surgery &amp; Urology</t>
  </si>
  <si>
    <t>Glenfield Hospital</t>
  </si>
  <si>
    <t>House Officer</t>
  </si>
  <si>
    <t>Feb-1992</t>
  </si>
  <si>
    <t>Jul-1992</t>
  </si>
  <si>
    <t>Leicester General Hospital</t>
  </si>
  <si>
    <t>General Medicine, Diabetes &amp; Coronary Care</t>
  </si>
  <si>
    <t>Aug-1991</t>
  </si>
  <si>
    <t>Jan-1992</t>
  </si>
  <si>
    <t>Tanya Ownsworth Bleiker</t>
  </si>
  <si>
    <t>Dermatology Service</t>
  </si>
  <si>
    <t>31-Feb-2001</t>
  </si>
  <si>
    <t>https://www.uhdb.nhs.uk/dermatology-consultants/</t>
  </si>
  <si>
    <t>Florence Nightingale Community Hospital</t>
  </si>
  <si>
    <t>https://www.nuffieldhealth.com/hospitals/derby/consultants?size=n_20_n&amp;filters%5B0%5D%5Bfield%5D=locations&amp;filters%5B0%5D%5Bvalues%5D%5B0%5D=Derby%20Hospital&amp;filters%5B0%5D%5Btype%5D=all&amp;filters%5B1%5D%5Bfield%5D=specialties&amp;filters%5B1%5D%5Bvalues%5D%5B0%5D=Dermatology&amp;filters%5B1%5D%5Btype%5D=all&amp;sort-field=sortname&amp;sort-direction=asc</t>
  </si>
  <si>
    <t>Royal Derby Hospital</t>
  </si>
  <si>
    <t>https://www.finder.bupa.co.uk/Consultant/view/33097/dr_tanya_bleiker</t>
  </si>
  <si>
    <t>John Alexander McGrath</t>
  </si>
  <si>
    <t>Genetic Skin Disease Group</t>
  </si>
  <si>
    <t>Aug-2018</t>
  </si>
  <si>
    <t>https://www.bmj.com/careers/article/professor-john-mcgrath-head-of-st-john-s-institute-of-dermatology-king-s-college-london</t>
  </si>
  <si>
    <t>Molecular Dermatology</t>
  </si>
  <si>
    <t>2000</t>
  </si>
  <si>
    <t>https://www.tdmt.org/2017/Program/SpeakerData.php?AgendaSpeakersSID=285</t>
  </si>
  <si>
    <t>Cutaneous Medicine</t>
  </si>
  <si>
    <t>Endowed Chair</t>
  </si>
  <si>
    <t>https://www.tdmt.org/2019/Program/SpeakerData.php?AgendaSpeakersSID=365</t>
  </si>
  <si>
    <t>Diploma Leadership Team</t>
  </si>
  <si>
    <t>St John's Diploma</t>
  </si>
  <si>
    <t>https://www.stjohnsdiploma.com/modules-and-leads</t>
  </si>
  <si>
    <t>Biomedical Research Centre</t>
  </si>
  <si>
    <t>Guy's Hospital</t>
  </si>
  <si>
    <t>National Cheng Kung University</t>
  </si>
  <si>
    <t>Visiting Chair Professor</t>
  </si>
  <si>
    <t>https://researchoutput.ncku.edu.tw/en/persons/john-a-mcgrath</t>
  </si>
  <si>
    <t>Osaka University</t>
  </si>
  <si>
    <t>Visiting Professor</t>
  </si>
  <si>
    <t>2010</t>
  </si>
  <si>
    <t>Brian Kirby</t>
  </si>
  <si>
    <t>St. Vincent's Private Hospital</t>
  </si>
  <si>
    <t>https://www.irishdermatologists.ie/find_a_dermatologist/detail/285</t>
  </si>
  <si>
    <t>https://www.stvincents.ie/clinics/dermatology-clinic/</t>
  </si>
  <si>
    <t>Dermatology, School of Medicine</t>
  </si>
  <si>
    <t>University College Dublin</t>
  </si>
  <si>
    <t>https://psoriasiscouncil.org/people/brian-kirby/</t>
  </si>
  <si>
    <t>Charles Institute of Dermatology</t>
  </si>
  <si>
    <t>https://www.ime-forum.com/ime/presenter/65/brian-kirby/</t>
  </si>
  <si>
    <t>Donna Allison Thompson</t>
  </si>
  <si>
    <t>Sandwell and West Birmingham NHS Trust</t>
  </si>
  <si>
    <t>https://eczema.org/what-we-do/our-people/medical-advisory-board/medical-advisory-board/</t>
  </si>
  <si>
    <t>Graham Alexander Johnston</t>
  </si>
  <si>
    <t>Jan-2001</t>
  </si>
  <si>
    <t>https://www.researchgate.net/profile/Graham-Johnston-3</t>
  </si>
  <si>
    <t>Mar-1997</t>
  </si>
  <si>
    <t>https://www.linkedin.com/in/graham-johnston-37039012b/</t>
  </si>
  <si>
    <t>Cancer Studies and Molecular Medicine</t>
  </si>
  <si>
    <t>University of Leicester</t>
  </si>
  <si>
    <t>Molecular &amp; Cell Biology</t>
  </si>
  <si>
    <t>Honorary Associate Professor</t>
  </si>
  <si>
    <t>https://www.phin.org.uk/profiles/consultants/dr-graham-johnston-114329</t>
  </si>
  <si>
    <t>Contact Dermatitis Unit</t>
  </si>
  <si>
    <t>https://www.spirehealthcare.com/consultant-profiles/dr-graham-johnston-c3490558/</t>
  </si>
  <si>
    <t>2013</t>
  </si>
  <si>
    <t>Jun-2001</t>
  </si>
  <si>
    <t>Doctor</t>
  </si>
  <si>
    <t>Mar-2001</t>
  </si>
  <si>
    <t>Andrew Edward Pink</t>
  </si>
  <si>
    <t>https://www.finder.bupa.co.uk/Consultant/view/213211/dr_andrew_pink</t>
  </si>
  <si>
    <t>Adult Clinical Trials Unit</t>
  </si>
  <si>
    <t>https://www.kcl.ac.uk/people/dr-andrew-pink</t>
  </si>
  <si>
    <t>Catherine Howard Smith</t>
  </si>
  <si>
    <t>Sep-1995</t>
  </si>
  <si>
    <t>https://www.linkedin.com/in/catherine-smith-2818171a5/</t>
  </si>
  <si>
    <t>Skin Therapy Research Unit</t>
  </si>
  <si>
    <t>School of Basic &amp; Medical Biosciences</t>
  </si>
  <si>
    <t>Faculty of Life Sciences &amp; Medicine</t>
  </si>
  <si>
    <t>Academic Lead</t>
  </si>
  <si>
    <t>https://www.kcl.ac.uk/lsm/training/iat/careers/dermatology</t>
  </si>
  <si>
    <t>https://www.emedevents.com/speaker-profile/catherine-smith</t>
  </si>
  <si>
    <t>Lewisham Hospital</t>
  </si>
  <si>
    <t>Kim Suzanne Thomas</t>
  </si>
  <si>
    <t>Aug-2013</t>
  </si>
  <si>
    <t>Centre of Evidence Based Dermatology</t>
  </si>
  <si>
    <t>Divsion of Rheumatology, Orthopaedics and Dermatology</t>
  </si>
  <si>
    <t>Deputy Head</t>
  </si>
  <si>
    <t>https://biography.omicsonline.org/united-kingdom/the-university-of-nottingham/kim-thomas-435439</t>
  </si>
  <si>
    <t>Research, School of Medicine</t>
  </si>
  <si>
    <t>Mar-2018</t>
  </si>
  <si>
    <t>Feb-2021</t>
  </si>
  <si>
    <t>Jemima Elizabeth Mellerio</t>
  </si>
  <si>
    <t>Adult Epidermolysis Bullosa Service</t>
  </si>
  <si>
    <t>2003</t>
  </si>
  <si>
    <t>https://onewelbeck.com/consultants/professor-jemima-mellerio/</t>
  </si>
  <si>
    <t>Evelina London Children's Hospital</t>
  </si>
  <si>
    <t>https://www.evelinalondon.nhs.uk/our-services/hospital/consultants/mellerio-jemima.aspx</t>
  </si>
  <si>
    <t>https://www.gosh.nhs.uk/our-people/staff-z/jemima-mellerio/</t>
  </si>
  <si>
    <t>Allergy and Dermatology Service</t>
  </si>
  <si>
    <t>OneWelbeck Group</t>
  </si>
  <si>
    <t>https://onewelbeck.com/dermatology-allergy/our-team/dermatology-team/</t>
  </si>
  <si>
    <t>OneWelbeck Skin Health &amp; Allergy</t>
  </si>
  <si>
    <t>https://www.melleriodermatology.com/</t>
  </si>
  <si>
    <t>Executive Committee</t>
  </si>
  <si>
    <t>https://www.stjohnsdermacademy.com/executive-committee</t>
  </si>
  <si>
    <t>Honorary Chair</t>
  </si>
  <si>
    <t>Medical Committee</t>
  </si>
  <si>
    <t>Chief</t>
  </si>
  <si>
    <t>Sep-2018</t>
  </si>
  <si>
    <t>Women’s, Genetic and Paediatric Dermatology</t>
  </si>
  <si>
    <t>Clinical Team Lead</t>
  </si>
  <si>
    <t>2006</t>
  </si>
  <si>
    <t>Dermatology, National Children's Epidermolysis Bullosa Service</t>
  </si>
  <si>
    <t>2017</t>
  </si>
  <si>
    <t>Deirdre Anne Buckley</t>
  </si>
  <si>
    <t>Great Western Hospitals NHS Foundation Trust</t>
  </si>
  <si>
    <t>Princess Margaret Hospital</t>
  </si>
  <si>
    <t>https://prabook.com/web/deirdre_anne.buckley/482615</t>
  </si>
  <si>
    <t>https://alumni.ucc.ie/s/1901/bp19/interior.aspx?sid=1901&amp;gid=2&amp;pgid=1425&amp;cid=3189&amp;ecid=3189&amp;crid=0&amp;calpgid=503&amp;calcid=1399</t>
  </si>
  <si>
    <t>Royal United Hospital</t>
  </si>
  <si>
    <t>https://www.finder.bupa.co.uk/consultant/view/34322/dr_deirdre_buckley</t>
  </si>
  <si>
    <t>Royal Free Hospital</t>
  </si>
  <si>
    <t>Locum Consultant</t>
  </si>
  <si>
    <t>Hammersmith Hospital</t>
  </si>
  <si>
    <t>University College London</t>
  </si>
  <si>
    <t>City of Dublin Skin and Cancer Hospital</t>
  </si>
  <si>
    <t>The Mater Hospital</t>
  </si>
  <si>
    <t>Senior house Officer</t>
  </si>
  <si>
    <t>Stephen Mark Wilkinson</t>
  </si>
  <si>
    <t>1-Aug-1995</t>
  </si>
  <si>
    <t>https://www.linkedin.com/in/mark-wilkinson-73403434/</t>
  </si>
  <si>
    <t>Alison Margaret Layton</t>
  </si>
  <si>
    <t>Hull York Medical School</t>
  </si>
  <si>
    <t>Honorary Senior Clinical Lecturer</t>
  </si>
  <si>
    <t>2012</t>
  </si>
  <si>
    <t>Research and Development</t>
  </si>
  <si>
    <t>Associate Medical Director</t>
  </si>
  <si>
    <t>Skin Cancer Multidisciplinary Team</t>
  </si>
  <si>
    <t>https://harrogatecancerservices.nhs.uk/treatment-and-care/skin-cancer/skin-cancer-multidisciplinary-team/</t>
  </si>
  <si>
    <t>https://harrogateharlow.co.uk/portfolio-item/layton-alison/</t>
  </si>
  <si>
    <t>Skin Research Centre</t>
  </si>
  <si>
    <t>https://www.hyms.ac.uk/research/research-centres-and-groups/skin-research-centre/our-skin-experts</t>
  </si>
  <si>
    <t>The Duchy Hospital</t>
  </si>
  <si>
    <t>https://www.circlehealthgroup.co.uk/consultants/alison-layton?treatmentId=498c24bd-cd97-48d8-8324-643bb8b8296c&amp;hospitalId=709f6b25-e3e1-480c-84a7-4ed44f6573b8</t>
  </si>
  <si>
    <t>Faculty of Health and Social Care</t>
  </si>
  <si>
    <t>University of Hull</t>
  </si>
  <si>
    <t>Honorary Research Associate</t>
  </si>
  <si>
    <t>https://bpb-us-e1.wpmucdn.com/sites.psu.edu/dist/8/4566/files/2014/04/Alison-Layton-Modified.pdf</t>
  </si>
  <si>
    <t>Centre for Immunology and Infection</t>
  </si>
  <si>
    <t>University of York</t>
  </si>
  <si>
    <t>Clinical Affiliate</t>
  </si>
  <si>
    <t>Leish Challenge</t>
  </si>
  <si>
    <t>Team Member</t>
  </si>
  <si>
    <t>https://leishchallenge.org/research-2/meet-the-team/</t>
  </si>
  <si>
    <t>https://www.gunsynd.com/wp-content/uploads/2016/07/aim-admission-document.pdf</t>
  </si>
  <si>
    <t>Carolyn Rachel Charman</t>
  </si>
  <si>
    <t>Phototherapy, Dermatology</t>
  </si>
  <si>
    <t>https://www.royaldevon.nhs.uk/services/dermatology/dermatology-eastern-services/phototherapy/</t>
  </si>
  <si>
    <t>Children’s Skin Service</t>
  </si>
  <si>
    <t>https://www.royaldevon.nhs.uk/services/paediatrics-children-and-young-people/our-services/children-s-skin-service-east/</t>
  </si>
  <si>
    <t>General Skin Conditions</t>
  </si>
  <si>
    <t>https://www.royaldevon.nhs.uk/services/dermatology/dermatology-eastern-services/general-skin-conditions/</t>
  </si>
  <si>
    <t>Skin Surgery</t>
  </si>
  <si>
    <t>Skin Allergy</t>
  </si>
  <si>
    <t>https://www.royaldevon.nhs.uk/services/dermatology/dermatology-eastern-services/skin-allergy/</t>
  </si>
  <si>
    <t>Skin Cancer</t>
  </si>
  <si>
    <t>https://www.royaldevon.nhs.uk/services/dermatology/dermatology-eastern-services/research-and-clinical-trials/</t>
  </si>
  <si>
    <t>http://gooddoctor.com/doctor.php?id=5264399</t>
  </si>
  <si>
    <t>Royal Devon and Exeter Hospital</t>
  </si>
  <si>
    <t>Academic Researcher</t>
  </si>
  <si>
    <t>https://typeset.io/authors/carolyn-charman-eyx3qtgonv</t>
  </si>
  <si>
    <t>Queen's Medical Centre</t>
  </si>
  <si>
    <t>https://pubmed.ncbi.nlm.nih.gov/16172312/</t>
  </si>
  <si>
    <t>Philip Jeremy Hampton</t>
  </si>
  <si>
    <t>Newcastle Skin LLP</t>
  </si>
  <si>
    <t>Apr-2022</t>
  </si>
  <si>
    <t>https://www.linkedin.com/in/phil-hampton-b202bb22/</t>
  </si>
  <si>
    <t>Newcastle Nuffield Hospital</t>
  </si>
  <si>
    <t>Jul-2007</t>
  </si>
  <si>
    <t>Associate Lecturer</t>
  </si>
  <si>
    <t>Dermatological Sciences School of Clinical &amp; Laboratory Sciences Medical School</t>
  </si>
  <si>
    <t>Associate Clinical Lecturer</t>
  </si>
  <si>
    <t>Chandralekha Gooptu Bertram</t>
  </si>
  <si>
    <t>https://www.bmj.com/careers/document/c3dbde41-7202-43c1-9747-077eaa240749.pdf</t>
  </si>
  <si>
    <t>Scotland Deanery, Dermatology</t>
  </si>
  <si>
    <t>NHS Education for Scotland</t>
  </si>
  <si>
    <t>Training Programme Director</t>
  </si>
  <si>
    <t>https://www.scotlanddeanery.nhs.scot/about-us/our-people/training-programme-directors/</t>
  </si>
  <si>
    <t>Scottish Medical Training, Dermatology</t>
  </si>
  <si>
    <t>Programme Director</t>
  </si>
  <si>
    <t>Richard Paul John Beresford Weller</t>
  </si>
  <si>
    <t>Medical Dermatology</t>
  </si>
  <si>
    <t>Personal Chair</t>
  </si>
  <si>
    <t>Aug-2022</t>
  </si>
  <si>
    <t>https://www.research.ed.ac.uk/en/persons/richard-weller</t>
  </si>
  <si>
    <t>Queens Medical Research Institute</t>
  </si>
  <si>
    <t>https://www.linkedin.com/in/richard-weller-86730a1/details/experience/</t>
  </si>
  <si>
    <t>Masters in Medical Sciences (MMedSci)</t>
  </si>
  <si>
    <t>https://www.ed.ac.uk/medicine-vet-medicine/research/medical-sciences/programme-director</t>
  </si>
  <si>
    <t>Royal Infirmary of Edinburgh</t>
  </si>
  <si>
    <t>https://www.ed.ac.uk/inflammation-research/people/principal-investigators/professor-richard-weller</t>
  </si>
  <si>
    <t>Centre for Inflammation Research</t>
  </si>
  <si>
    <t>Edinburgh Medical School - Biomedical Sciences Board of Studies Membership</t>
  </si>
  <si>
    <t>https://www.committees.ed.ac.uk/Edinburgh-Medical-School-Biomedical-Sciences-BoardofStudies/membership</t>
  </si>
  <si>
    <t>Addis Ababa University</t>
  </si>
  <si>
    <t>1-Apr-2017</t>
  </si>
  <si>
    <t>30-Jun-2017</t>
  </si>
  <si>
    <t>University of Pittsburgh Medical Center</t>
  </si>
  <si>
    <t>Visiting Research Fellow</t>
  </si>
  <si>
    <t>Feb-2000</t>
  </si>
  <si>
    <t>Heinrich Heine University Düsseldorf</t>
  </si>
  <si>
    <t>Jun-1999</t>
  </si>
  <si>
    <t>Honorary Senior Registrar</t>
  </si>
  <si>
    <t>Lothian Hospital</t>
  </si>
  <si>
    <t>University of Aberdeen</t>
  </si>
  <si>
    <t>Jan-1994</t>
  </si>
  <si>
    <t>Apr-1996</t>
  </si>
  <si>
    <t>https://www.researchgate.net/profile/Richard-Weller-5</t>
  </si>
  <si>
    <t>NHS Grampian</t>
  </si>
  <si>
    <t>Mar-1993</t>
  </si>
  <si>
    <t>Cairns Hospital</t>
  </si>
  <si>
    <t>Medical Registrar</t>
  </si>
  <si>
    <t>Jul-1991</t>
  </si>
  <si>
    <t>Aug-1988</t>
  </si>
  <si>
    <t>Jan-1991</t>
  </si>
  <si>
    <t>Bishop Auckland Hospital</t>
  </si>
  <si>
    <t>Feb-1988</t>
  </si>
  <si>
    <t>Jul-1988</t>
  </si>
  <si>
    <t>West Cumberland Hospital</t>
  </si>
  <si>
    <t>Pre-registration House Physician</t>
  </si>
  <si>
    <t>Aug-1987</t>
  </si>
  <si>
    <t>Jan-1988</t>
  </si>
  <si>
    <t>Trent General Hospital</t>
  </si>
  <si>
    <t>Pre-registration House Surgeon</t>
  </si>
  <si>
    <t>Feb-1987</t>
  </si>
  <si>
    <t>Jul-1987</t>
  </si>
  <si>
    <t>John Simon Campbell English</t>
  </si>
  <si>
    <t>Postgraduate School of Medicine</t>
  </si>
  <si>
    <t>Keele University</t>
  </si>
  <si>
    <t>https://trichocare.co.uk/speaker-profile-consultant-dermatologist-john-english/</t>
  </si>
  <si>
    <t>Robert Stewart Dawe</t>
  </si>
  <si>
    <t>Discovery Institute Of Dermatology</t>
  </si>
  <si>
    <t>https://www.discoveryiod.org.uk/member-affiliates</t>
  </si>
  <si>
    <t>Phototherapy (Photonet) and Porphyria Services</t>
  </si>
  <si>
    <t>Lead Clinician</t>
  </si>
  <si>
    <t>Honorary Reader</t>
  </si>
  <si>
    <t>Area Drug and Therapeutics Committee</t>
  </si>
  <si>
    <t>https://www.nhstaysidecdn.scot.nhs.uk/NHSTaysideWeb/idcplg?IdcService=GET_SECURE_FILE&amp;dDocName=PROD_347956&amp;Rendition=web&amp;RevisionSelectionMethod=LatestReleased&amp;noSaveAs=1</t>
  </si>
  <si>
    <t>https://www.linkedin.com/in/robert-dawe-451411127/?originalSubdomain=uk</t>
  </si>
  <si>
    <t>Dermatology, Photodermatology and Skin Aging</t>
  </si>
  <si>
    <t>H1 Connect</t>
  </si>
  <si>
    <t>3-Oct-2007</t>
  </si>
  <si>
    <t>28-Sep-2022</t>
  </si>
  <si>
    <t>https://connect.h1.co/member/1199754692001</t>
  </si>
  <si>
    <t>Ian Richard White</t>
  </si>
  <si>
    <t>Medical Dermatology, Cutaneous Allergy, Occupational Dermatology</t>
  </si>
  <si>
    <t>Clinical lead</t>
  </si>
  <si>
    <t>https://www.skin55.co.uk/dr-ian-white</t>
  </si>
  <si>
    <t>Skin55 Limited</t>
  </si>
  <si>
    <t>Senior Consultant</t>
  </si>
  <si>
    <t>1983</t>
  </si>
  <si>
    <t>https://ec.europa.eu/health/ph_risk/committees/sccp/documents/cv-white.pdf</t>
  </si>
  <si>
    <t>Catherine Mary Green</t>
  </si>
  <si>
    <t>https://www.nhstayside.scot.nhs.uk/OurServicesA-Z/Dermatology/index.htm</t>
  </si>
  <si>
    <t>John Thomas Lear</t>
  </si>
  <si>
    <t>Mid Cheshire Hospitals NHS Foundation Trust</t>
  </si>
  <si>
    <t>Jun-2022</t>
  </si>
  <si>
    <t>https://www.linkedin.com/in/john-lear-2a1a2546/</t>
  </si>
  <si>
    <t>Jul-2022</t>
  </si>
  <si>
    <t>The Alexandra Hospital</t>
  </si>
  <si>
    <t>Dec-2000</t>
  </si>
  <si>
    <t>http://www.nwm.co/www.nwm.co/page17fa.html?id=about-nwm-skin-cancer-dermatology-manchester</t>
  </si>
  <si>
    <t>Alliance Health</t>
  </si>
  <si>
    <t>https://alliancehealthconsultant.co.uk/consultants/dermatology/dr-john-lear/</t>
  </si>
  <si>
    <t>Altrincham Hospital</t>
  </si>
  <si>
    <t>https://mft.nhs.uk/altrincham/services/dermatology/</t>
  </si>
  <si>
    <t>Photodynamic Therapy Service</t>
  </si>
  <si>
    <t>Manchester Royal Infirmary</t>
  </si>
  <si>
    <t>Dermatology Research</t>
  </si>
  <si>
    <t>Manchester University NHS Foundation Trust</t>
  </si>
  <si>
    <t>https://mft.nhs.uk/mri/research/dermatology/</t>
  </si>
  <si>
    <t>North West Medical</t>
  </si>
  <si>
    <t>Honorary Clinical Chair</t>
  </si>
  <si>
    <t>https://healthinnovationmanchester.com/news/16-outstanding-nhs-clinicians-and-researchers-named-mahsc-honorary-clinical-chairs-2022/</t>
  </si>
  <si>
    <t>Andrew Proctor</t>
  </si>
  <si>
    <t>External Relations</t>
  </si>
  <si>
    <t>University of Sussex</t>
  </si>
  <si>
    <t>https://www.linkedin.com/in/andrew-proctor-8a117615/</t>
  </si>
  <si>
    <t>Julia Carol Smedley</t>
  </si>
  <si>
    <t>Occupational health and Wellbeing Service</t>
  </si>
  <si>
    <t>Honorary Senior lecturer</t>
  </si>
  <si>
    <t>LiveWell and Inspire Programme (Staff Health and wellbeing service)</t>
  </si>
  <si>
    <t>Ira Madan</t>
  </si>
  <si>
    <t>Oct-2021</t>
  </si>
  <si>
    <t>https://www.linkedin.com/in/ira-madan-17952a19</t>
  </si>
  <si>
    <t>Faculty of Occupational Medicine</t>
  </si>
  <si>
    <t>Academic Dean</t>
  </si>
  <si>
    <t>8-Dec-2020</t>
  </si>
  <si>
    <t>https://www.fom.ac.uk/wp-content/uploads/FOM-AGM-2021-MINUTES.pdf</t>
  </si>
  <si>
    <t>Occupational Health</t>
  </si>
  <si>
    <t>Jan-1999</t>
  </si>
  <si>
    <t>https://orcid.org/0000-0003-2200-7329</t>
  </si>
  <si>
    <t>St Thomas' Hostpital</t>
  </si>
  <si>
    <t>https://academic.oup.com/occmed/pages/podcast_archive</t>
  </si>
  <si>
    <t>Karen Elizabeth Harman</t>
  </si>
  <si>
    <t>Spire Leicester Hospital</t>
  </si>
  <si>
    <t>https://www.spirehealthcare.com/consultant-profiles/dr-karen-harman-c3591411/</t>
  </si>
  <si>
    <t>King's College Hospital</t>
  </si>
  <si>
    <t>https://beta.jobs.nhs.uk/candidate/jobadvert/C9358-23-6729</t>
  </si>
  <si>
    <t>Richard Michael Azurdia</t>
  </si>
  <si>
    <t>Secondary Care Dermatology, ECP</t>
  </si>
  <si>
    <t>NHS Cheshire and Merseyside</t>
  </si>
  <si>
    <t>https://www.spirehealthcare.com/spire-murrayfield-hospital-wirral/consultants/dr-richard-azurdia-c3332421/</t>
  </si>
  <si>
    <t>Spire Murrayfield Hospital, Wirral</t>
  </si>
  <si>
    <t>Broadgreen Hospital</t>
  </si>
  <si>
    <t>Royal Liverpool and Broadgreen University Hospitals NHS Trust</t>
  </si>
  <si>
    <t>https://www.linkedin.com/in/richard-azurdia-a165988/?originalSubdomain=uk</t>
  </si>
  <si>
    <t>Clinical Governance</t>
  </si>
  <si>
    <t>https://apps.trac.jobs/job-advert/4372213?ShowJobAdvert=&amp;feedid=9005</t>
  </si>
  <si>
    <t>Spire Liverpool Hospital</t>
  </si>
  <si>
    <t>Apr-2023</t>
  </si>
  <si>
    <t>https://www.linkedin.com/in/richard-azurdia-8a636166/</t>
  </si>
  <si>
    <t>Dermatology and Allergy</t>
  </si>
  <si>
    <t>Philippa Jane Cousen</t>
  </si>
  <si>
    <t>James Cook University Hospital</t>
  </si>
  <si>
    <t>https://www.southtees.nhs.uk/services/dermatology/</t>
  </si>
  <si>
    <t>https://acutemedjournal.co.uk/journal-author/philippa-jane-cousen/</t>
  </si>
  <si>
    <t>https://www.researchgate.net/scientific-contributions/P-Cousen-2034794422</t>
  </si>
  <si>
    <t>Fiona Cowdell</t>
  </si>
  <si>
    <t>Nursing and Health Research</t>
  </si>
  <si>
    <t>3-Oct-2016</t>
  </si>
  <si>
    <t>Faculty of Health Education and Life Sciences, Fiona Cowdell's Lab</t>
  </si>
  <si>
    <t>https://www.researchgate.net/lab/Fiona-Cowdell-Lab</t>
  </si>
  <si>
    <t>Programme for Women Achieving Excellence in Research</t>
  </si>
  <si>
    <t>Co-Lead</t>
  </si>
  <si>
    <t>National Health Service</t>
  </si>
  <si>
    <t>Research Ethics Committees</t>
  </si>
  <si>
    <t>Practice Development</t>
  </si>
  <si>
    <t>https://scholar.google.co.uk/citations?user=cXoVFrgAAAAJ&amp;hl=en</t>
  </si>
  <si>
    <t>Richard Thomas Woolf</t>
  </si>
  <si>
    <t>Cleveland Clinic London Hospital</t>
  </si>
  <si>
    <t>https://clevelandcliniclondon.uk/doctors/1138-dr-richard-woolf</t>
  </si>
  <si>
    <t>Cleveland Clinic Portland Place Outpatient Centre</t>
  </si>
  <si>
    <t>Apr-2019</t>
  </si>
  <si>
    <t>https://www.researchgate.net/profile/Richard-Woolf-2</t>
  </si>
  <si>
    <t>Nov -2015</t>
  </si>
  <si>
    <t>Dermatology SpR</t>
  </si>
  <si>
    <t>Oct -2015</t>
  </si>
  <si>
    <t>MRC Clinical Research Training Fellow</t>
  </si>
  <si>
    <t>Oct -2012</t>
  </si>
  <si>
    <t>Department of Immunobiology</t>
  </si>
  <si>
    <t>Department of Dermatology</t>
  </si>
  <si>
    <t>Lewisham and Greenwich NHS Trust</t>
  </si>
  <si>
    <t>NIHR Academic Clinical Fellow / Dermatology SpR</t>
  </si>
  <si>
    <t>Aug -2011</t>
  </si>
  <si>
    <t>Sep-2012</t>
  </si>
  <si>
    <t>NIHR Academic Clinical Fellow</t>
  </si>
  <si>
    <t>Aug-2010</t>
  </si>
  <si>
    <t>Jul-2011</t>
  </si>
  <si>
    <t>David Arthur Basketter</t>
  </si>
  <si>
    <t>19-Feb-2007</t>
  </si>
  <si>
    <t>https://find-and-update.company-information.service.gov.uk/officers/d6euUpMm3AAoPHs8tiVWVewJgro/appointments</t>
  </si>
  <si>
    <t>University of Bedfordshire</t>
  </si>
  <si>
    <t>Scientist</t>
  </si>
  <si>
    <t>https://research.com/u/david-a-basketter</t>
  </si>
  <si>
    <t>Mark Jeremy David Goodfield</t>
  </si>
  <si>
    <t>https://alliancehealthconsultant.co.uk/consultants/dermatology/dr-mark-goodfield/</t>
  </si>
  <si>
    <t>HBSUK</t>
  </si>
  <si>
    <t>https://www.hbsuk.co.uk/medical-advisory-board/</t>
  </si>
  <si>
    <t>Aston University</t>
  </si>
  <si>
    <t>https://bdng-conference.co.uk/speakers/professor-mark-goodfield/</t>
  </si>
  <si>
    <t>Chapel Allerton Hospital</t>
  </si>
  <si>
    <t>https://www.finder.bupa.co.uk/Consultant/view/19486/dr_mark_goodfield</t>
  </si>
  <si>
    <t>Leeds Institute of Rheumatic and Musculoskeletal Medicine</t>
  </si>
  <si>
    <t>https://www.linkedin.com/in/dr-mark-goodfield-b1076a69/?originalSubdomain=uk</t>
  </si>
  <si>
    <t>Leeds Centre for Dermatology, Research</t>
  </si>
  <si>
    <t>https://www.researchgate.net/profile/Mark-Goodfield-2</t>
  </si>
  <si>
    <t>One Medical Group</t>
  </si>
  <si>
    <t>Lead Consultant</t>
  </si>
  <si>
    <t>https://onemedicalgroup.co.uk/case-studies/dermatology/</t>
  </si>
  <si>
    <t>St Mary's Catholic Primary School, Knaresborough</t>
  </si>
  <si>
    <t>Vice Chair of Governors</t>
  </si>
  <si>
    <t>https://www.stmaryscps.org/meet-the-governors</t>
  </si>
  <si>
    <t>Senior Clinical Lecturer</t>
  </si>
  <si>
    <t>Faheem Latheef</t>
  </si>
  <si>
    <t>Dec-2019</t>
  </si>
  <si>
    <t>https://www.linkedin.com/in/drfaheemlatheef/</t>
  </si>
  <si>
    <t>Leeds Centre for Dermatology</t>
  </si>
  <si>
    <t>Sep-2015</t>
  </si>
  <si>
    <t>https://www.nuffieldhealth.com/consultants/dr-faheem-latheef</t>
  </si>
  <si>
    <t>The LivingCare Group</t>
  </si>
  <si>
    <t>Consultant Lead</t>
  </si>
  <si>
    <t>Jul-2015</t>
  </si>
  <si>
    <t>Dec-2015</t>
  </si>
  <si>
    <t>https://www.spirehealthcare.com/consultant-profiles/dr-faheem-latheef-c6145442/</t>
  </si>
  <si>
    <t>https://www.linkedin.com/in/drfaheemlatheef/?challengeId=AQHL-9jjDo11oQAAAYr-vpgQxh0ituGQ618E8lxpfHRSfR66MNwrpKd3c1Id920SeUel5AcydkkfkGlYHxT6oE5ckQ-93R5TJA&amp;submissionId=76f8a6a3-9725-8b17-dc4f-3f2532c1f62d&amp;challengeSource=AgFYr2YHMOu9xAAAAYr-vsnzu49YAkPrRDq3Nor48w32n_ME0oFU6n6W8TUWnlk&amp;challegeType=AgFAODQk8vsO-gAAAYr-vsn2Cur-OfGV13nzXg1BJ3dJLMaQI-aa3DI&amp;memberId=AgEcZfGtXIpKHgAAAYr-vsn5ZMB4K23IDsry2jXj80GRjNs&amp;recognizeDevice=AgEZbkZIC0CWSwAAAYr-vsn7F6j-oBQKBQab9Wjdm9cJmKHm-GdK</t>
  </si>
  <si>
    <t>Jane E Nixon</t>
  </si>
  <si>
    <t>Leeds Institute of Health Science</t>
  </si>
  <si>
    <t>https://www.rds-yh.nihr.ac.uk/leeds/</t>
  </si>
  <si>
    <t>Tissue Viability and Clinical Trials Research</t>
  </si>
  <si>
    <t>https://www.epuap.org/jane-nixon/</t>
  </si>
  <si>
    <t>Institute of Clinical Trials Research</t>
  </si>
  <si>
    <t>Deputy Director</t>
  </si>
  <si>
    <t>Shanti Maria Binti Ayob</t>
  </si>
  <si>
    <t>Adult Dermatology</t>
  </si>
  <si>
    <t>Queen’s Medical Centre</t>
  </si>
  <si>
    <t>https://www.finder.bupa.co.uk/Consultant/view/297253/dr_shanti_ayob</t>
  </si>
  <si>
    <t>Park Hospital</t>
  </si>
  <si>
    <t>https://www.circlehealthgroup.co.uk/consultants/shanti-ayob</t>
  </si>
  <si>
    <t>Specialist Skin Cancer Multidisciplinary Team</t>
  </si>
  <si>
    <t>Biologics Service</t>
  </si>
  <si>
    <t>Skin Nottingham Mapperley Park</t>
  </si>
  <si>
    <t>https://www.sknclinics.co.uk/expert-medical-team/dr-shanti-ayob</t>
  </si>
  <si>
    <t>Chesterfield Royal Hospital</t>
  </si>
  <si>
    <t>2011</t>
  </si>
  <si>
    <t>Doncaster Royal Infirmary</t>
  </si>
  <si>
    <t>3. EDUCATION_BACKGROUND</t>
  </si>
  <si>
    <t>Education_Type</t>
  </si>
  <si>
    <t>Certification</t>
  </si>
  <si>
    <t>Fellowship</t>
  </si>
  <si>
    <t>FMedSci</t>
  </si>
  <si>
    <t>Academy of Medical Sciences</t>
  </si>
  <si>
    <t>FRCP</t>
  </si>
  <si>
    <t>Royal College of Physicians of Edinburgh</t>
  </si>
  <si>
    <t>FRCPath</t>
  </si>
  <si>
    <t>Royal College of Pathologists</t>
  </si>
  <si>
    <t>Royal College of Physicians of London</t>
  </si>
  <si>
    <t>St Mary's Hospital Medical School</t>
  </si>
  <si>
    <t>Apr-1985</t>
  </si>
  <si>
    <t>Sep-1987</t>
  </si>
  <si>
    <t>Master</t>
  </si>
  <si>
    <t>University of London</t>
  </si>
  <si>
    <t>Bachelor</t>
  </si>
  <si>
    <t>MBBS</t>
  </si>
  <si>
    <t>St Thomas's Hospital Medical School</t>
  </si>
  <si>
    <t>1979</t>
  </si>
  <si>
    <t>BSc</t>
  </si>
  <si>
    <t>Anatomy</t>
  </si>
  <si>
    <t>1976</t>
  </si>
  <si>
    <t>St John's College, University of Cambridge</t>
  </si>
  <si>
    <t>1981</t>
  </si>
  <si>
    <t>1984</t>
  </si>
  <si>
    <t>Doctorate</t>
  </si>
  <si>
    <t>University of St Andrews</t>
  </si>
  <si>
    <t>Medical Biology</t>
  </si>
  <si>
    <t>Royal College of Physicians</t>
  </si>
  <si>
    <t>https://www.spindermatology.org/files/Flohr-Carsten.pdf</t>
  </si>
  <si>
    <t>FRCPCH</t>
  </si>
  <si>
    <t>Royal College of Paediatrics and Child Health</t>
  </si>
  <si>
    <t>National Institute for Health and Care Research</t>
  </si>
  <si>
    <t>2020</t>
  </si>
  <si>
    <t>Dermatology and Epidemiology</t>
  </si>
  <si>
    <t>https://www.linkedin.com/in/carsten-flohr-56b8a4115/details/education/</t>
  </si>
  <si>
    <t>MSc</t>
  </si>
  <si>
    <t>Epidemiology</t>
  </si>
  <si>
    <t>London School of Hygiene &amp; Tropical Medicine</t>
  </si>
  <si>
    <t>MA</t>
  </si>
  <si>
    <t>University of Göttingen</t>
  </si>
  <si>
    <t>https://kclpure.kcl.ac.uk/portal/en/persons/carsten.flohr</t>
  </si>
  <si>
    <t>BMBCh</t>
  </si>
  <si>
    <t>MPhil</t>
  </si>
  <si>
    <t>History of Medicine</t>
  </si>
  <si>
    <t>University of Cambridge</t>
  </si>
  <si>
    <t>Preclinical Medicine</t>
  </si>
  <si>
    <t>BA</t>
  </si>
  <si>
    <t>Creative and Media Writing</t>
  </si>
  <si>
    <t>Middlesex University</t>
  </si>
  <si>
    <t>Bristol Medical School, University of Bristol</t>
  </si>
  <si>
    <t>1982-</t>
  </si>
  <si>
    <t>https://www.topdoctors.co.uk/doctor/anthony-bewley</t>
  </si>
  <si>
    <t>Postgraduate Medical Diploma</t>
  </si>
  <si>
    <t>MRCP</t>
  </si>
  <si>
    <t>Royal Colleges of Physicians of the United Kingdom</t>
  </si>
  <si>
    <t>MBChB (Hons)</t>
  </si>
  <si>
    <t>University of Liverpool School of Medicine</t>
  </si>
  <si>
    <t>Pharmacology</t>
  </si>
  <si>
    <t>https://acmedsci.ac.uk/fellows/fellows-directory/ordinary-fellows/fellow/Hywel%20Charles-Williams-0033z00002qIIeCAAW</t>
  </si>
  <si>
    <t>Clinical Epidemiology</t>
  </si>
  <si>
    <t>DSc</t>
  </si>
  <si>
    <t>St John's Dermatology Centre</t>
  </si>
  <si>
    <t>Wellcome Trust</t>
  </si>
  <si>
    <t>https://www.emedevents.com/speaker-profile/hywel-williams</t>
  </si>
  <si>
    <t>BSc (Hons)</t>
  </si>
  <si>
    <t>https://www.sciencedirect.com/journal/photodiagnosis-and-photodynamic-therapy/about/editorial-board</t>
  </si>
  <si>
    <t>FRCPE</t>
  </si>
  <si>
    <t>https://www.derm.theclinics.com/article/S0733-8635(14)00048-5/pdf</t>
  </si>
  <si>
    <t>Training</t>
  </si>
  <si>
    <t>1980</t>
  </si>
  <si>
    <t>1986</t>
  </si>
  <si>
    <t>FRCPI</t>
  </si>
  <si>
    <t>Royal College of Physicians of Ireland</t>
  </si>
  <si>
    <t>Royal Society of Edinburgh</t>
  </si>
  <si>
    <t>23-Mar-2021</t>
  </si>
  <si>
    <t>https://orcid.org/0000-0002-9048-2044</t>
  </si>
  <si>
    <t>Diploma</t>
  </si>
  <si>
    <t>Certificate and Diploma in Company Direction, (Strategy, Finance, Governance, Leadership)</t>
  </si>
  <si>
    <t>Institute of Directors</t>
  </si>
  <si>
    <t>Jan-2021</t>
  </si>
  <si>
    <t>Queen's University Belfast</t>
  </si>
  <si>
    <t>2-Sep-2015</t>
  </si>
  <si>
    <t>2-Jul-2016</t>
  </si>
  <si>
    <t>Pediatric Dermatology</t>
  </si>
  <si>
    <t>DPhil</t>
  </si>
  <si>
    <t>Medicine and surgery</t>
  </si>
  <si>
    <t>Biochemistry</t>
  </si>
  <si>
    <t>FAcadMEd</t>
  </si>
  <si>
    <t>Academy of Medical Educators</t>
  </si>
  <si>
    <t>FInstLM</t>
  </si>
  <si>
    <t>The Institute of Leadership</t>
  </si>
  <si>
    <t>IFAAD</t>
  </si>
  <si>
    <t>American Academy of Dermatology</t>
  </si>
  <si>
    <t>PFHEA</t>
  </si>
  <si>
    <t>NHS Wales</t>
  </si>
  <si>
    <t>Jun-2005</t>
  </si>
  <si>
    <t>https://www.doctify.com/uk/specialist/dr-tanya-ownsworth-bleiker-1</t>
  </si>
  <si>
    <t>BMBS (Hons)</t>
  </si>
  <si>
    <t>BMedSci (Hons)</t>
  </si>
  <si>
    <t>https://acmedsci.ac.uk/fellows/fellows-directory/ordinary-fellows/fellow/Professor-John-McGrath-0015436</t>
  </si>
  <si>
    <t>Postdoctorate</t>
  </si>
  <si>
    <t>Jefferson Medical College</t>
  </si>
  <si>
    <t>St John’s Institute of Dermatology</t>
  </si>
  <si>
    <t>Dermatopathology</t>
  </si>
  <si>
    <t>1985</t>
  </si>
  <si>
    <t>https://www.gmc-uk.org/doctors/3069365</t>
  </si>
  <si>
    <t>5-May-2004</t>
  </si>
  <si>
    <t>MBBCh</t>
  </si>
  <si>
    <t>25-Jun-1992</t>
  </si>
  <si>
    <t>https://www.irelandstats.com/doctor/doctor-brian-kirby-dublin-4/</t>
  </si>
  <si>
    <t>Chemistry</t>
  </si>
  <si>
    <t>University of the West Indies</t>
  </si>
  <si>
    <t>http://www.caribbeanderm.org/dr-donna-thompson/</t>
  </si>
  <si>
    <t>Royal Society for Public Health</t>
  </si>
  <si>
    <t>https://www.finder.bupa.co.uk/Consultant/view/31398/dr_graham_a_johnston</t>
  </si>
  <si>
    <t>CCST</t>
  </si>
  <si>
    <t>JCHMT</t>
  </si>
  <si>
    <t>Physics | Chemistry | Biology</t>
  </si>
  <si>
    <t>Wyggeston Collegiate, Leicester</t>
  </si>
  <si>
    <t>MRCP (UK)</t>
  </si>
  <si>
    <t>BMBS</t>
  </si>
  <si>
    <t>BMedSci</t>
  </si>
  <si>
    <t>https://eprints.whiterose.ac.uk/158276/1/jamadermatology_tsakok_2019_oi_190040.pdf</t>
  </si>
  <si>
    <t>https://psoriasiscouncil.org/people/catherine-smith-2/</t>
  </si>
  <si>
    <t>https://www.gmc-uk.org/doctors/3191646</t>
  </si>
  <si>
    <t>https://www.sciencedirect.com/science/article/abs/pii/S0190962216303255</t>
  </si>
  <si>
    <t>Physiology</t>
  </si>
  <si>
    <t>London Hospital Medical College</t>
  </si>
  <si>
    <t>MRCGP</t>
  </si>
  <si>
    <t>Royal College of General Practitioners</t>
  </si>
  <si>
    <t>DCH</t>
  </si>
  <si>
    <t>University College Cork</t>
  </si>
  <si>
    <t>Sep-1979</t>
  </si>
  <si>
    <t>Dec-1984</t>
  </si>
  <si>
    <t>https://orcid.org/0000-0001-7253-3461</t>
  </si>
  <si>
    <t>General Practice and General medicine</t>
  </si>
  <si>
    <t>General Practice</t>
  </si>
  <si>
    <t>VTSC</t>
  </si>
  <si>
    <t>Vocational Training</t>
  </si>
  <si>
    <t>Family Planning</t>
  </si>
  <si>
    <t>1982</t>
  </si>
  <si>
    <t>https://onlinelibrary.wiley.com/doi/abs/10.1002/9781444345384.ch29</t>
  </si>
  <si>
    <t>BMBCH</t>
  </si>
  <si>
    <t>https://www.gmc-uk.org/doctors/4029832</t>
  </si>
  <si>
    <t>https://www.linkedin.com/in/phil-hampton-b202bb22/details/education/</t>
  </si>
  <si>
    <t>https://www.finder.bupa.co.uk/Consultant/view/158199/dr_philip_hampton</t>
  </si>
  <si>
    <t>https://www.gmc-uk.org/doctors/3477458</t>
  </si>
  <si>
    <t>General (Internal) Medicine</t>
  </si>
  <si>
    <t>St Thomas' Hospital</t>
  </si>
  <si>
    <t>Sep-1981</t>
  </si>
  <si>
    <t>Dec-1987</t>
  </si>
  <si>
    <t>1978</t>
  </si>
  <si>
    <t>https://www.researchgate.net/profile/Robert-Dawe-2</t>
  </si>
  <si>
    <t>https://jamanetwork.com/journals/jamadermatology/fullarticle/190709</t>
  </si>
  <si>
    <t>University of Glasgow</t>
  </si>
  <si>
    <t>1989</t>
  </si>
  <si>
    <t>FRSC</t>
  </si>
  <si>
    <t>Royal Society of Chemistry</t>
  </si>
  <si>
    <t>FFOM</t>
  </si>
  <si>
    <t>DIH</t>
  </si>
  <si>
    <t>1973</t>
  </si>
  <si>
    <t>https://www.gmc-uk.org/doctors/2549688</t>
  </si>
  <si>
    <t>Aug-2004</t>
  </si>
  <si>
    <t>https://www.linkedin.com/in/john-lear-2a1a2546/details/certifications/</t>
  </si>
  <si>
    <t>https://onlinelibrary.wiley.com/doi/abs/10.1111/j.1365-2753.2010.01574.x</t>
  </si>
  <si>
    <t>DM</t>
  </si>
  <si>
    <t>https://www.gmc-uk.org/doctors/3068247</t>
  </si>
  <si>
    <t>University Hospital Southampton</t>
  </si>
  <si>
    <t>https://publications.parliament.uk/pa/cm201012/cmselect/cmmemex/writev/1484/m07.htm</t>
  </si>
  <si>
    <t>https://www.spirehealthcare.com/spire-leicester-hospital/treatments/skin-treatments/our-dermatology-consultants/</t>
  </si>
  <si>
    <t>B Med Sci (Hons)</t>
  </si>
  <si>
    <t>Jul-2006</t>
  </si>
  <si>
    <t>BA (Hons)</t>
  </si>
  <si>
    <t>Health Care Studies</t>
  </si>
  <si>
    <t>Oxford Brookes University</t>
  </si>
  <si>
    <t>Dprof</t>
  </si>
  <si>
    <t>Bournemouth University</t>
  </si>
  <si>
    <t>https://www.researchgate.net/profile/Fiona-Cowdell-3</t>
  </si>
  <si>
    <t>Immunobiology</t>
  </si>
  <si>
    <t>2015</t>
  </si>
  <si>
    <t>2009</t>
  </si>
  <si>
    <t>University of Bristol</t>
  </si>
  <si>
    <t>Cancer Biology and Immunology</t>
  </si>
  <si>
    <t>https://www.invitrojobs.com/index.php/en/research-and-methods/research-groups/item/1633-dabmeb-consultancy-ltd</t>
  </si>
  <si>
    <t>CBiol</t>
  </si>
  <si>
    <t>Biology</t>
  </si>
  <si>
    <t>Royal Society of Biology</t>
  </si>
  <si>
    <t>FATS</t>
  </si>
  <si>
    <t>Academy of Toxicological Sciences</t>
  </si>
  <si>
    <t>FBTS</t>
  </si>
  <si>
    <t>British Toxicology Society</t>
  </si>
  <si>
    <t>https://www.thebts.org/wp-content/uploads/2022/03/Fellows-and-Honorary-Fellows-1.pdf</t>
  </si>
  <si>
    <t>FSB</t>
  </si>
  <si>
    <t>https://jamanetwork.com/journals/jamadermatology/issue/126/2</t>
  </si>
  <si>
    <t>https://www.gmc-uk.org/doctors/2515243</t>
  </si>
  <si>
    <t>MBCHB</t>
  </si>
  <si>
    <t>https://www.drfaheemlatheef.com/</t>
  </si>
  <si>
    <t>MBA</t>
  </si>
  <si>
    <t>PHD</t>
  </si>
  <si>
    <t>https://medicinehealth.leeds.ac.uk/medicine/staff/651/professor-jane-nixon#journal_article_div</t>
  </si>
  <si>
    <t>RGN</t>
  </si>
  <si>
    <t>https://www.emedevents.com/speaker-profile/jane-nixon</t>
  </si>
  <si>
    <t>CCT</t>
  </si>
  <si>
    <t>Skin Ageing and Aesthetic Medicine</t>
  </si>
  <si>
    <t>MBBS (Hons)</t>
  </si>
  <si>
    <t>4. AREA_OF_INTEREST</t>
  </si>
  <si>
    <t>Area_of_Interest</t>
  </si>
  <si>
    <t>Brain-Skin Axis</t>
  </si>
  <si>
    <t>https://acmedsci.ac.uk/fellows/fellows-directory/ordinary-fellows/fellow/Professor-Christopher-Griffiths-0013666</t>
  </si>
  <si>
    <t>Eczema</t>
  </si>
  <si>
    <t>Epidermolysis Bullosa</t>
  </si>
  <si>
    <t>Inflammatory Skin Conditions</t>
  </si>
  <si>
    <t>Psoriasis</t>
  </si>
  <si>
    <t>Skin Ageing</t>
  </si>
  <si>
    <t>Stratified Medicine</t>
  </si>
  <si>
    <t>https://psoriasiscouncil.org/people/christopher-griffiths/</t>
  </si>
  <si>
    <t>Alopecia Areata</t>
  </si>
  <si>
    <t>Vitiligo</t>
  </si>
  <si>
    <t>Acne</t>
  </si>
  <si>
    <t>Allergy</t>
  </si>
  <si>
    <t>Angioedema</t>
  </si>
  <si>
    <t>Atopic Dermatitis</t>
  </si>
  <si>
    <t>Atopic Eczema</t>
  </si>
  <si>
    <t>Melanoma</t>
  </si>
  <si>
    <t>Non-Melanoma Skin Cancer</t>
  </si>
  <si>
    <t>Severe Eczema</t>
  </si>
  <si>
    <t>Urticaria</t>
  </si>
  <si>
    <t>Vascular Anomalies</t>
  </si>
  <si>
    <t>Allergic Skin Diseases</t>
  </si>
  <si>
    <t>Male Genital Skin Diseases</t>
  </si>
  <si>
    <t>Scalp Diseases</t>
  </si>
  <si>
    <t>Skin Bumps</t>
  </si>
  <si>
    <t>Skin Lumps</t>
  </si>
  <si>
    <t>https://www.researchgate.net/profile/Richard-Warren-6</t>
  </si>
  <si>
    <t>https://www.researchgate.net/profile/Hywel-Williams-3</t>
  </si>
  <si>
    <t>Skin Disease</t>
  </si>
  <si>
    <t>Photodynamic Therapy</t>
  </si>
  <si>
    <t>Photosensitivity Diseases</t>
  </si>
  <si>
    <t>Phototherapy</t>
  </si>
  <si>
    <t>https://loop.frontiersin.org/people/431701/bio</t>
  </si>
  <si>
    <t>http://newcastle.mic.nihr.ac.uk/staff/professor-nick-reynolds/</t>
  </si>
  <si>
    <t>https://www.nationalchildrensresearchcentre.ie/people/alan-irvine/</t>
  </si>
  <si>
    <t>Chronic Inflammatory Disease</t>
  </si>
  <si>
    <t>https://www.infantcentre.ie/who-we-are-2/our-team/prof-alan-irvine/</t>
  </si>
  <si>
    <t>Genetic Skin Disease</t>
  </si>
  <si>
    <t>https://www.researchgate.net/profile/Simon-Danby</t>
  </si>
  <si>
    <t>Connective Tissue Disease</t>
  </si>
  <si>
    <t>Drug Hypersensitivity</t>
  </si>
  <si>
    <t>Paediatric Allergy</t>
  </si>
  <si>
    <t>https://www.uhs.nhs.uk/for-patients/find-your-consultant/dr-michael-ardern-jones</t>
  </si>
  <si>
    <t>Skin Microbiome</t>
  </si>
  <si>
    <t>Stevens-Johnson Syndrome (SJS)</t>
  </si>
  <si>
    <t>Toxic Epidermal Necrolysis (TEN)</t>
  </si>
  <si>
    <t>http://www.mabschowdhurydermatology.co.uk/da/95208</t>
  </si>
  <si>
    <t>Acne Vulgaris</t>
  </si>
  <si>
    <t>Basal Cell Carcinoma</t>
  </si>
  <si>
    <t>Contact Dermatitis</t>
  </si>
  <si>
    <t>https://www.spirehealthcare.com/spire-cardiff-hospital/consultants/dr-mabs-chowdhury-c33869/</t>
  </si>
  <si>
    <t>Rashes</t>
  </si>
  <si>
    <t>https://www.ripongrammar.co.uk/news/how-dermatology-got-under-my-skin-985/</t>
  </si>
  <si>
    <t>https://derbyprivatehealth.co.uk/consultants/tanya-bleiker/</t>
  </si>
  <si>
    <t>Rare Skin Diseases</t>
  </si>
  <si>
    <t>Hidradenitis Suppurativa</t>
  </si>
  <si>
    <t>https://www.ucd.ie/charles/research/researchgroups/thekirbylab/</t>
  </si>
  <si>
    <t>Occupational Skin Disease</t>
  </si>
  <si>
    <t>Dermatitis</t>
  </si>
  <si>
    <t>Acute Rashes</t>
  </si>
  <si>
    <t>Rosacea</t>
  </si>
  <si>
    <t>https://www.nottingham.ac.uk/news/expertiseguide/medicine/dr-kim-thomas.aspx</t>
  </si>
  <si>
    <t>Wart</t>
  </si>
  <si>
    <t>Ectodermal Dysplasia</t>
  </si>
  <si>
    <t>Ichthyosis</t>
  </si>
  <si>
    <t>Keratoderma</t>
  </si>
  <si>
    <t>Mosaic Disorder</t>
  </si>
  <si>
    <t>Pigmentary Disorders</t>
  </si>
  <si>
    <t>Actinic keratosis</t>
  </si>
  <si>
    <t>Anaphylaxis</t>
  </si>
  <si>
    <t>Seborrhoeic Keratoses</t>
  </si>
  <si>
    <t>Skin Lesion</t>
  </si>
  <si>
    <t>Androgen Mediated Disorders</t>
  </si>
  <si>
    <t>https://www.circlehealthgroup.co.uk/consultants/alison-layton#PersonalProfile</t>
  </si>
  <si>
    <t>Polycystic Ovary Syndrome</t>
  </si>
  <si>
    <t>Wound Care</t>
  </si>
  <si>
    <t>https://severndeanery.nhs.uk/events/show/Devon-Allergy-Day</t>
  </si>
  <si>
    <t>https://www.nuffieldhealth.com/consultants/dr-philip-hampton#treatments-tests</t>
  </si>
  <si>
    <t>Hyperhidrosis</t>
  </si>
  <si>
    <t>Pemphigoid</t>
  </si>
  <si>
    <t>Pemphigus</t>
  </si>
  <si>
    <t>Cutaneous Nitric Oxide</t>
  </si>
  <si>
    <t>https://www.nhsresearchscotland.org.uk/news/national-clinical-leads-appointed-in-key-specialties</t>
  </si>
  <si>
    <t>https://www.researchgate.net/profile/Robert-Dawe-2/2</t>
  </si>
  <si>
    <t>Porphyria</t>
  </si>
  <si>
    <t>Occupational Dermatoses</t>
  </si>
  <si>
    <t>https://www.circlehealthgroup.co.uk/consultants/john-thomas-lear#ClinicalInterests</t>
  </si>
  <si>
    <t>https://www.finder.bupa.co.uk/Consultant/view/31368/dr_john_lear</t>
  </si>
  <si>
    <t>Hair Disorder</t>
  </si>
  <si>
    <t>Itching</t>
  </si>
  <si>
    <t>Mole</t>
  </si>
  <si>
    <t>Precancerous Lesions</t>
  </si>
  <si>
    <t>Occupational Disease</t>
  </si>
  <si>
    <t>https://www.researchgate.net/profile/Ira-Madan-2</t>
  </si>
  <si>
    <t>Blistering Disorder</t>
  </si>
  <si>
    <t>Cyst</t>
  </si>
  <si>
    <t>Skin Tag Removal</t>
  </si>
  <si>
    <t>Vulval Dermatoses</t>
  </si>
  <si>
    <t>https://www.finder.bupa.co.uk/Consultant/view/29402/dr_richard_azurdia</t>
  </si>
  <si>
    <t>Cutaneous Lymphoma</t>
  </si>
  <si>
    <t>Inflammatory Diseases</t>
  </si>
  <si>
    <t>Skin Health</t>
  </si>
  <si>
    <t>Skin Rashes</t>
  </si>
  <si>
    <t>https://www.medifind.com/doctors/david-arthur-basketter/451542715</t>
  </si>
  <si>
    <t>Occupational Asthma</t>
  </si>
  <si>
    <t>Respiratory Allergy</t>
  </si>
  <si>
    <t>Skin Irritation</t>
  </si>
  <si>
    <t>Nail Disorder</t>
  </si>
  <si>
    <t>https://www.drfaheemlatheef.com/dr-faheem-latheef</t>
  </si>
  <si>
    <t>Cardiovascular Disease</t>
  </si>
  <si>
    <t>Diabetic Foot Ulcers</t>
  </si>
  <si>
    <t>https://www.nihr.ac.uk/people/nixon-jane/26623</t>
  </si>
  <si>
    <t>Hand Eczema</t>
  </si>
  <si>
    <t>Pressure Ulcers</t>
  </si>
  <si>
    <t>Wounds</t>
  </si>
  <si>
    <t>https://www.4wardnorth.org.uk/2022/07/19/professor-jane-nixon/</t>
  </si>
  <si>
    <t>https://www.circlehealthgroup.co.uk/consultants/shanti-ayob#ClinicalInterests</t>
  </si>
  <si>
    <t>5. CLINICAL_TRIALS</t>
  </si>
  <si>
    <t>Trial_Code</t>
  </si>
  <si>
    <t>Trial_Title</t>
  </si>
  <si>
    <t>Trial_Condition</t>
  </si>
  <si>
    <t>Trial_Sponsor</t>
  </si>
  <si>
    <t>Collaborators</t>
  </si>
  <si>
    <t>Study_Type</t>
  </si>
  <si>
    <t>Funder_Type</t>
  </si>
  <si>
    <t>Trial_Status</t>
  </si>
  <si>
    <t>Trial_Phase</t>
  </si>
  <si>
    <t>PMID:37120722</t>
  </si>
  <si>
    <t>Middle Author</t>
  </si>
  <si>
    <t>Imsidolimab, an anti-interleukin-36 receptor monoclonal antibody, for the treatment of generalized pustular psoriasis: results from the phase II GALLOP trial</t>
  </si>
  <si>
    <t>Pustular Psoriasis</t>
  </si>
  <si>
    <t>AnaptysBio, Inc</t>
  </si>
  <si>
    <t>Clinical Trial, Phase II | Journal Article</t>
  </si>
  <si>
    <t>17-Jul-2023</t>
  </si>
  <si>
    <t>https://pubmed.ncbi.nlm.nih.gov/37120722</t>
  </si>
  <si>
    <t>PMID:33023357</t>
  </si>
  <si>
    <t>Clinical efficacy and safety of secukinumab in patients with psoriasis and comorbidities: pooled analysis of 4 phase 3 clinical trials</t>
  </si>
  <si>
    <t>Novartis International AG</t>
  </si>
  <si>
    <t>Clinical Trial | Journal Article</t>
  </si>
  <si>
    <t>May-2022</t>
  </si>
  <si>
    <t>https://pubmed.ncbi.nlm.nih.gov/33023357</t>
  </si>
  <si>
    <t>PMID:32660282</t>
  </si>
  <si>
    <t>First Author</t>
  </si>
  <si>
    <t>Continuous treatment with guselkumab maintains clinical responses through 4 years in patients with moderate-to-severe psoriasis: results from VOYAGE 1</t>
  </si>
  <si>
    <t>Janssen Research &amp; Development, LLC</t>
  </si>
  <si>
    <t>Journal Article | Randomized Controlled Trial</t>
  </si>
  <si>
    <t>Mar-2022</t>
  </si>
  <si>
    <t>https://pubmed.ncbi.nlm.nih.gov/32660282</t>
  </si>
  <si>
    <t>PMID:33075408</t>
  </si>
  <si>
    <t>Factors associated with adverse COVID-19 outcomes in patients with psoriasis-insights from a global registry-based study</t>
  </si>
  <si>
    <t>Clinical Trial | Journal Article | Multicenter Study | Research Support, Non-U.S. Gov't</t>
  </si>
  <si>
    <t>https://pubmed.ncbi.nlm.nih.gov/33075408</t>
  </si>
  <si>
    <t>PMID:33913511</t>
  </si>
  <si>
    <t>Efficacy of secukinumab and adalimumab in patients with psoriatic arthritis and concomitant moderate-to-severe plaque psoriasis: results from EXCEED, a randomized, double-blind head-to-head monotherapy study</t>
  </si>
  <si>
    <t>Journal Article | Randomized Controlled Trial | Research Support, Non-U.S. Gov't</t>
  </si>
  <si>
    <t>https://pubmed.ncbi.nlm.nih.gov/33913511</t>
  </si>
  <si>
    <t>PMID:34397205</t>
  </si>
  <si>
    <t>Last Author</t>
  </si>
  <si>
    <t>Serious Gastrointestinal-Related Adverse Events Among Psoriasis Patients Treated With Guselkumab in VOYAGE 1 and VOYAGE 2</t>
  </si>
  <si>
    <t>Clinical Trial, Phase III | Journal Article | Randomized Controlled Trial</t>
  </si>
  <si>
    <t>1-Aug-2021</t>
  </si>
  <si>
    <t>https://pubmed.ncbi.nlm.nih.gov/34397205</t>
  </si>
  <si>
    <t>PMID:32473974</t>
  </si>
  <si>
    <t>Bimekizumab for patients with moderate to severe plaque psoriasis: 60-week results from BE ABLE 2, a randomized, double-blinded, placebo-controlled, phase 2b extension study</t>
  </si>
  <si>
    <t>UCB S.A.</t>
  </si>
  <si>
    <t>Clinical Trial, Phase II | Journal Article | Randomized Controlled Trial</t>
  </si>
  <si>
    <t>Nov-2020</t>
  </si>
  <si>
    <t>https://pubmed.ncbi.nlm.nih.gov/32473974</t>
  </si>
  <si>
    <t>PMID:32041649</t>
  </si>
  <si>
    <t>A randomised placebo controlled trial of anakinra for treating pustular psoriasis: statistical analysis plan for stage two of the APRICOT trial</t>
  </si>
  <si>
    <t>Clinical Trial Protocol | Journal Article</t>
  </si>
  <si>
    <t>10-Feb-2020</t>
  </si>
  <si>
    <t>https://pubmed.ncbi.nlm.nih.gov/32041649</t>
  </si>
  <si>
    <t>PMID:31809827</t>
  </si>
  <si>
    <t>Maintenance of clinical response and consistent safety profile with up to 3 years of continuous treatment with guselkumab: Results from the VOYAGE 1 and VOYAGE 2 trials</t>
  </si>
  <si>
    <t>Guselkumab</t>
  </si>
  <si>
    <t>Clinical Trial, Phase III | Journal Article | Multicenter Study | Randomized Controlled Trial</t>
  </si>
  <si>
    <t>Apr-2020</t>
  </si>
  <si>
    <t>https://pubmed.ncbi.nlm.nih.gov/31809827</t>
  </si>
  <si>
    <t>PMID:29969700</t>
  </si>
  <si>
    <t>Ixekizumab provides superior efficacy compared with ustekinumab over 52 weeks of treatment: Results from IXORA-S, a phase 3 study</t>
  </si>
  <si>
    <t>Eli Lilly and Company</t>
  </si>
  <si>
    <t>Clinical Trial, Phase III | Comparative Study | Journal Article | Randomized Controlled Trial</t>
  </si>
  <si>
    <t>Jan-2019</t>
  </si>
  <si>
    <t>https://pubmed.ncbi.nlm.nih.gov/29969700</t>
  </si>
  <si>
    <t>PMID:31424712</t>
  </si>
  <si>
    <t>Efficacy of Dupilumab in Different Racial Subgroups of Adults With Moderate-to-Severe Atopic Dermatitis in Three Randomized, Placebo-Controlled Phase 3 Trials</t>
  </si>
  <si>
    <t>Regeneron Pharmaceuticals</t>
  </si>
  <si>
    <t>1-Aug-2019</t>
  </si>
  <si>
    <t>https://pubmed.ncbi.nlm.nih.gov/31424712</t>
  </si>
  <si>
    <t>PMID:29952297</t>
  </si>
  <si>
    <t>Greater improvement in quality of life outcomes in patients using fixed-combination calcipotriol plus betamethasone dipropionate aerosol foam versus gel: results from the PSO-ABLE study</t>
  </si>
  <si>
    <t>Psoriasis Vulgaris</t>
  </si>
  <si>
    <t>1-Jun-2018</t>
  </si>
  <si>
    <t>https://pubmed.ncbi.nlm.nih.gov/29952297</t>
  </si>
  <si>
    <t>PMID:29799960</t>
  </si>
  <si>
    <t>Efficacy of Guselkumab Compared With Adalimumab and Placebo for Psoriasis in Specific Body Regions: A Secondary Analysis of 2 Randomized Clinical Trials</t>
  </si>
  <si>
    <t>Comparative Study | Journal Article | Randomized Controlled Trial | Research Support, Non-U.S. Gov't</t>
  </si>
  <si>
    <t>https://pubmed.ncbi.nlm.nih.gov/29799960</t>
  </si>
  <si>
    <t>PMID:30157880</t>
  </si>
  <si>
    <t>A small population, randomised, placebo-controlled trial to determine the efficacy of anakinra in the treatment of pustular psoriasis: study protocol for the APRICOT trial</t>
  </si>
  <si>
    <t>Palmo-Plantar Pustulosis</t>
  </si>
  <si>
    <t>29-Aug-2018</t>
  </si>
  <si>
    <t>https://pubmed.ncbi.nlm.nih.gov/30157880</t>
  </si>
  <si>
    <t>PMID:30124721</t>
  </si>
  <si>
    <t>Long-Term Efficacy of Guselkumab for the Treatment of Moderate-to-Severe Psoriasis: Results from the Phase 3 VOYAGE 1 Trial Through Two Years</t>
  </si>
  <si>
    <t>1-Aug-2018</t>
  </si>
  <si>
    <t>https://pubmed.ncbi.nlm.nih.gov/30124721</t>
  </si>
  <si>
    <t>PMID:29609013</t>
  </si>
  <si>
    <t>Dual neutralization of both interleukin 17A and interleukin 17F with bimekizumab in patients with psoriasis: Results from BE ABLE 1, a 12-week randomized, double-blinded, placebo-controlled phase 2b trial</t>
  </si>
  <si>
    <t>https://pubmed.ncbi.nlm.nih.gov/29609013</t>
  </si>
  <si>
    <t>PMID:28057360</t>
  </si>
  <si>
    <t>Efficacy and safety of guselkumab, an anti-interleukin-23 monoclonal antibody, compared with adalimumab for the continuous treatment of patients with moderate to severe psoriasis: Results from the phase III, double-blinded, placebo- and active comparator-controlled VOYAGE 1 trial</t>
  </si>
  <si>
    <t>Mar-2017</t>
  </si>
  <si>
    <t>https://pubmed.ncbi.nlm.nih.gov/28057360</t>
  </si>
  <si>
    <t>PMID:28478972</t>
  </si>
  <si>
    <t>Long-term management of moderate-to-severe atopic dermatitis with dupilumab and concomitant topical corticosteroids (LIBERTY AD CHRONOS): a 1-year, randomised, double-blinded, placebo-controlled, phase 3 trial</t>
  </si>
  <si>
    <t>Sanofi S.A | Regeneron Pharmaceuticals</t>
  </si>
  <si>
    <t>Clinical Trial, Phase III | Journal Article | Randomized Controlled Trial | Research Support, Non-U.S. Gov't</t>
  </si>
  <si>
    <t>10-Jun-2017</t>
  </si>
  <si>
    <t>https://pubmed.ncbi.nlm.nih.gov/28478972</t>
  </si>
  <si>
    <t>PMID:27531752</t>
  </si>
  <si>
    <t>Calcipotriol plus betamethasone dipropionate aerosol foam provides superior efficacy vs. gel in patients with psoriasis vulgaris: randomized, controlled PSO-ABLE study</t>
  </si>
  <si>
    <t>Leo Pharma</t>
  </si>
  <si>
    <t>Jan-2017</t>
  </si>
  <si>
    <t>https://pubmed.ncbi.nlm.nih.gov/27531752</t>
  </si>
  <si>
    <t>PMID:27600367</t>
  </si>
  <si>
    <t>Effect of tofacitinib withdrawal and re-treatment on patient-reported outcomes: results from a Phase 3 study in patients with moderate to severe chronic plaque psoriasis</t>
  </si>
  <si>
    <t>Pfizer Inc</t>
  </si>
  <si>
    <t>Feb-2017</t>
  </si>
  <si>
    <t>https://pubmed.ncbi.nlm.nih.gov/27600367</t>
  </si>
  <si>
    <t>PMID:28074446</t>
  </si>
  <si>
    <t>Efficacy and Safety of Switching to Ixekizumab in Etanercept Non-Responders: A Subanalysis from Two Phase III Randomized Clinical Trials in Moderate-to-Severe Plaque Psoriasis (UNCOVER-2 and -3)</t>
  </si>
  <si>
    <t>Plaque Psoriasis</t>
  </si>
  <si>
    <t>Apr-2017</t>
  </si>
  <si>
    <t>https://pubmed.ncbi.nlm.nih.gov/28074446</t>
  </si>
  <si>
    <t>PMID:28903122</t>
  </si>
  <si>
    <t>Impact of Ixekizumab Treatment on Depressive Symptoms and Systemic Inflammation in Patients with Moderate-to-Severe Psoriasis: An Integrated Analysis of Three Phase 3 Clinical Studies</t>
  </si>
  <si>
    <t>https://pubmed.ncbi.nlm.nih.gov/28903122</t>
  </si>
  <si>
    <t>PMID:26785220</t>
  </si>
  <si>
    <t>Investigation of selective JAK1 inhibitor GSK2586184 for the treatment of psoriasis in a randomized placebo-controlled phase IIa study</t>
  </si>
  <si>
    <t>Clinical Trial, Phase II | Comparative Study | Journal Article | Multicenter Study | Randomized Controlled Trial</t>
  </si>
  <si>
    <t>May-2016</t>
  </si>
  <si>
    <t>https://pubmed.ncbi.nlm.nih.gov/26785220</t>
  </si>
  <si>
    <t>PMID:25913550</t>
  </si>
  <si>
    <t>Impact of early vs. late disease onset on treatment response to etanercept in patients with psoriasis</t>
  </si>
  <si>
    <t>Clinical Trial | Letter | Research Support, Non-U.S. Gov't</t>
  </si>
  <si>
    <t>Nov-2015</t>
  </si>
  <si>
    <t>https://pubmed.ncbi.nlm.nih.gov/25913550</t>
  </si>
  <si>
    <t>PMID:25087839</t>
  </si>
  <si>
    <t>Retreatment in patients with psoriasis achieving response with etanercept after relapse due to treatment interruption: results from the CRYSTEL study</t>
  </si>
  <si>
    <t>Mar-2015</t>
  </si>
  <si>
    <t>https://pubmed.ncbi.nlm.nih.gov/25087839</t>
  </si>
  <si>
    <t>PMID:25034003</t>
  </si>
  <si>
    <t>A randomised, controlled trial of a 4% cutaneous emulsion of sodium cromoglicate in treatment of atopic dermatitis in children</t>
  </si>
  <si>
    <t>Journal Article | Multicenter Study | Randomized Controlled Trial</t>
  </si>
  <si>
    <t>Jun-2015</t>
  </si>
  <si>
    <t>https://pubmed.ncbi.nlm.nih.gov/25034003</t>
  </si>
  <si>
    <t>PMID:26089047</t>
  </si>
  <si>
    <t>Apremilast, an oral phosphodiesterase 4 (PDE4) inhibitor, in patients with moderate to severe plaque psoriasis: Results of a phase III, randomized, controlled trial (Efficacy and Safety Trial Evaluating the Effects of Apremilast in Psoriasis [ESTEEM] 1)</t>
  </si>
  <si>
    <t>Celgene Corporation</t>
  </si>
  <si>
    <t>Clinical Trial, Phase III | Journal Article | Multicenter Study | Randomized Controlled Trial | Research Support, Non-U.S. Gov't</t>
  </si>
  <si>
    <t>https://pubmed.ncbi.nlm.nih.gov/26089047</t>
  </si>
  <si>
    <t>PMID:24861696</t>
  </si>
  <si>
    <t>Pattern of response in patients with moderate-to-severe psoriasis treated with etanercept</t>
  </si>
  <si>
    <t>Stroke</t>
  </si>
  <si>
    <t>Journal Article | Multicenter Study | Randomized Controlled Trial | Research Support, Non-U.S. Gov't</t>
  </si>
  <si>
    <t>Jan-2015</t>
  </si>
  <si>
    <t>https://pubmed.ncbi.nlm.nih.gov/24861696</t>
  </si>
  <si>
    <t>PMID:26072109</t>
  </si>
  <si>
    <t>Comparison of ixekizumab with etanercept or placebo in moderate-to-severe psoriasis (UNCOVER-2 and UNCOVER-3): results from two phase 3 randomised trials</t>
  </si>
  <si>
    <t>Clinical Trial, Phase III | Comparative Study | Journal Article | Multicenter Study | Randomized Controlled Trial | Research Support, Non-U.S. Gov't</t>
  </si>
  <si>
    <t>8-Aug-2015</t>
  </si>
  <si>
    <t>https://pubmed.ncbi.nlm.nih.gov/26072109</t>
  </si>
  <si>
    <t>PMID:25418186</t>
  </si>
  <si>
    <t>Tofacitinib withdrawal and retreatment in moderate-to-severe chronic plaque psoriasis: a randomized controlled trial</t>
  </si>
  <si>
    <t>https://pubmed.ncbi.nlm.nih.gov/25418186</t>
  </si>
  <si>
    <t>PMID:24684520</t>
  </si>
  <si>
    <t>A pilot study examining mindfulness-based cognitive therapy in psoriasis</t>
  </si>
  <si>
    <t>https://pubmed.ncbi.nlm.nih.gov/24684520</t>
  </si>
  <si>
    <t>PMID:25007392</t>
  </si>
  <si>
    <t>Secukinumab in plaque psoriasis--results of two phase 3 trials</t>
  </si>
  <si>
    <t>Plaque-Type Psoriasis</t>
  </si>
  <si>
    <t>24-Jul-2014</t>
  </si>
  <si>
    <t>https://pubmed.ncbi.nlm.nih.gov/25007392</t>
  </si>
  <si>
    <t>PMID:24471979</t>
  </si>
  <si>
    <t>Topical photodynamic therapy following excisional wounding of human skin increases production of transforming growth factor-β3 and matrix metalloproteinases 1 and 9, with associated improvement in dermal matrix organization</t>
  </si>
  <si>
    <t>Jul-2014</t>
  </si>
  <si>
    <t>https://pubmed.ncbi.nlm.nih.gov/24471979</t>
  </si>
  <si>
    <t>PMID:23897275</t>
  </si>
  <si>
    <t>Responsiveness to change and interpretability of the simplified psoriasis index</t>
  </si>
  <si>
    <t>Clinical Trial | Journal Article | Validation Study</t>
  </si>
  <si>
    <t>https://pubmed.ncbi.nlm.nih.gov/23897275</t>
  </si>
  <si>
    <t>PMID:24625502</t>
  </si>
  <si>
    <t>A comparison of intense pulsed light and laser treatment of telangiectases in patients with systemic sclerosis: a within-subject randomized trial</t>
  </si>
  <si>
    <t>Systemic Sclerosis</t>
  </si>
  <si>
    <t>Aug-2014</t>
  </si>
  <si>
    <t>https://pubmed.ncbi.nlm.nih.gov/24625502</t>
  </si>
  <si>
    <t>PMID:23701744</t>
  </si>
  <si>
    <t>In vitro and in vivo studies with tetra-hydro-jasmonic acid (LR2412) reveal its potential to correct signs of skin ageing</t>
  </si>
  <si>
    <t>Apr-2014</t>
  </si>
  <si>
    <t>https://pubmed.ncbi.nlm.nih.gov/23701744</t>
  </si>
  <si>
    <t>PMID:23807685</t>
  </si>
  <si>
    <t>The Simplified Psoriasis Index (SPI): a practical tool for assessing psoriasis</t>
  </si>
  <si>
    <t>Journal Article | Randomized Controlled Trial | Validation Study</t>
  </si>
  <si>
    <t>https://pubmed.ncbi.nlm.nih.gov/23807685</t>
  </si>
  <si>
    <t>PMID:23551271</t>
  </si>
  <si>
    <t>A novel, web-based, psychological intervention for people with psoriasis: the electronic Targeted Intervention for Psoriasis (eTIPs) study</t>
  </si>
  <si>
    <t>https://pubmed.ncbi.nlm.nih.gov/23551271</t>
  </si>
  <si>
    <t>PMID:22283926</t>
  </si>
  <si>
    <t>A temporal analysis of the central neural processing of itch</t>
  </si>
  <si>
    <t>Pruritus</t>
  </si>
  <si>
    <t>May-2012</t>
  </si>
  <si>
    <t>https://pubmed.ncbi.nlm.nih.gov/22283926</t>
  </si>
  <si>
    <t>PMID:21930328</t>
  </si>
  <si>
    <t>Long-term safety experience of ustekinumab in patients with moderate-to-severe psoriasis (Part I of II): results from analyses of general safety parameters from pooled Phase 2 and 3 clinical trials</t>
  </si>
  <si>
    <t>Clinical Trial, Phase II | Clinical Trial, Phase III | Comparative Study | Journal Article | Multicenter Study | Randomized Controlled Trial | Research Support, Non-U.S. Gov't</t>
  </si>
  <si>
    <t>https://pubmed.ncbi.nlm.nih.gov/21930328</t>
  </si>
  <si>
    <t>PMID:22395580</t>
  </si>
  <si>
    <t>An update on the long-term safety experience of ustekinumab: results from the psoriasis clinical development program with up to four years of follow-up</t>
  </si>
  <si>
    <t>Clinical Trial, Phase II | Clinical Trial, Phase III | Journal Article | Multicenter Study | Randomized Controlled Trial</t>
  </si>
  <si>
    <t>Mar-2012</t>
  </si>
  <si>
    <t>https://pubmed.ncbi.nlm.nih.gov/22395580</t>
  </si>
  <si>
    <t>PMID:21692613</t>
  </si>
  <si>
    <t>A pragmatic randomized controlled trial of thiopurine methyltransferase genotyping prior to azathioprine treatment: the TARGET study</t>
  </si>
  <si>
    <t>Thiopurine Methyltransferase</t>
  </si>
  <si>
    <t>Jun-2011</t>
  </si>
  <si>
    <t>https://pubmed.ncbi.nlm.nih.gov/21692613</t>
  </si>
  <si>
    <t>PMID:21332467</t>
  </si>
  <si>
    <t>Cardiovascular safety of ustekinumab in patients with moderate to severe psoriasis: results of integrated analyses of data from phase II and III clinical studies</t>
  </si>
  <si>
    <t>Clinical Trial, Phase II | Clinical Trial, Phase III | Journal Article | Multicenter Study | Randomized Controlled Trial | Research Support, Non-U.S. Gov't</t>
  </si>
  <si>
    <t>https://pubmed.ncbi.nlm.nih.gov/21332467</t>
  </si>
  <si>
    <t>PMID:20071701</t>
  </si>
  <si>
    <t>Comparison of ustekinumab and etanercept for moderate-to-severe psoriasis</t>
  </si>
  <si>
    <t>Centocor Research &amp; Development, Inc.</t>
  </si>
  <si>
    <t>Comparative Study | Journal Article | Multicenter Study | Randomized Controlled Trial | Research Support, Non-U.S. Gov't</t>
  </si>
  <si>
    <t>14-Jan-2010</t>
  </si>
  <si>
    <t>https://pubmed.ncbi.nlm.nih.gov/20071701</t>
  </si>
  <si>
    <t>PMID:19735523</t>
  </si>
  <si>
    <t>Efficacy of anti-aging products for periorbital wrinkles as measured by 3-D imaging</t>
  </si>
  <si>
    <t>Periorbital Wrinkles</t>
  </si>
  <si>
    <t>Sep-2009</t>
  </si>
  <si>
    <t>https://pubmed.ncbi.nlm.nih.gov/19735523</t>
  </si>
  <si>
    <t>PMID:19563497</t>
  </si>
  <si>
    <t>Improvements in patient-reported outcomes in moderate-to-severe psoriasis patients receiving continuous or paused etanercept treatment over 54 weeks: the CRYSTEL study</t>
  </si>
  <si>
    <t>Dec-2009</t>
  </si>
  <si>
    <t>https://pubmed.ncbi.nlm.nih.gov/19563497</t>
  </si>
  <si>
    <t>PMID:19438432</t>
  </si>
  <si>
    <t>Effects of a cosmetic 'anti-ageing' product improves photoaged skin [corrected]</t>
  </si>
  <si>
    <t>Photoaged Skin</t>
  </si>
  <si>
    <t>Aug-2009</t>
  </si>
  <si>
    <t>https://pubmed.ncbi.nlm.nih.gov/19438432</t>
  </si>
  <si>
    <t>PMID:18688284</t>
  </si>
  <si>
    <t>The PKC inhibitor AEB071 may be a therapeutic option for psoriasis</t>
  </si>
  <si>
    <t>https://pubmed.ncbi.nlm.nih.gov/18688284</t>
  </si>
  <si>
    <t>PMID:18070204</t>
  </si>
  <si>
    <t>Repair of photoaged dermal matrix by topical application of a cosmetic 'antiageing' product</t>
  </si>
  <si>
    <t>Mar-2008</t>
  </si>
  <si>
    <t>https://pubmed.ncbi.nlm.nih.gov/18070204</t>
  </si>
  <si>
    <t>PMID:18083272</t>
  </si>
  <si>
    <t>Baseline nail disease in patients with moderate to severe psoriasis and response to treatment with infliximab during 1 year</t>
  </si>
  <si>
    <t>Feb-2008</t>
  </si>
  <si>
    <t>https://pubmed.ncbi.nlm.nih.gov/18083272</t>
  </si>
  <si>
    <t>PMID:17673380</t>
  </si>
  <si>
    <t>Infliximab treatment improves productivity among patients with moderate-to-severe psoriasis</t>
  </si>
  <si>
    <t>Sep-2007</t>
  </si>
  <si>
    <t>https://pubmed.ncbi.nlm.nih.gov/17673380</t>
  </si>
  <si>
    <t>PMID:16704649</t>
  </si>
  <si>
    <t>Improvement in quality of life with infliximab induction and maintenance therapy in patients with moderate-to-severe psoriasis: a randomized controlled trial</t>
  </si>
  <si>
    <t>Jun-2006</t>
  </si>
  <si>
    <t>https://pubmed.ncbi.nlm.nih.gov/16704649</t>
  </si>
  <si>
    <t>PMID:16882180</t>
  </si>
  <si>
    <t>The impact of psoriasis guidelines on appropriateness of referral from primary to secondary care: a randomized controlled trial</t>
  </si>
  <si>
    <t>Aug-2006</t>
  </si>
  <si>
    <t>https://pubmed.ncbi.nlm.nih.gov/16882180</t>
  </si>
  <si>
    <t>PMID:16188920</t>
  </si>
  <si>
    <t>Infliximab for the treatment of pyoderma gangrenosum: a randomised, double blind, placebo controlled trial</t>
  </si>
  <si>
    <t>Pyoderma Gangrenosum</t>
  </si>
  <si>
    <t>Apr-2006</t>
  </si>
  <si>
    <t>https://pubmed.ncbi.nlm.nih.gov/16188920</t>
  </si>
  <si>
    <t>PMID:16766333</t>
  </si>
  <si>
    <t>A randomized, investigator-masked clinical evaluation of the efficacy and safety of clobetasol propionate 0.05% shampoo and tar blend 1% shampoo in the treatment of moderate to severe scalp psoriasis</t>
  </si>
  <si>
    <t>Scalp Psoriasis</t>
  </si>
  <si>
    <t>https://pubmed.ncbi.nlm.nih.gov/16766333</t>
  </si>
  <si>
    <t>PMID:16226614</t>
  </si>
  <si>
    <t>Infliximab induction and maintenance therapy for moderate-to-severe psoriasis: a phase III, multicentre, double-blind trial</t>
  </si>
  <si>
    <t>Clinical Trial | Clinical Trial, Phase III | Journal Article | Multicenter Study | Randomized Controlled Trial | Research Support, Non-U.S. Gov't</t>
  </si>
  <si>
    <t>15-Oct-2005</t>
  </si>
  <si>
    <t>https://pubmed.ncbi.nlm.nih.gov/16226614</t>
  </si>
  <si>
    <t>PMID:15948997</t>
  </si>
  <si>
    <t>A global phase III randomized controlled trial of etanercept in psoriasis: safety, efficacy, and effect of dose reduction</t>
  </si>
  <si>
    <t>https://pubmed.ncbi.nlm.nih.gov/15948997</t>
  </si>
  <si>
    <t>PMID:15948985</t>
  </si>
  <si>
    <t>Oral pimecrolimus in the treatment of moderate to severe chronic plaque-type psoriasis: a double-blind, multicentre, randomized, dose-finding trial</t>
  </si>
  <si>
    <t>Clinical Trial | Journal Article | Multicenter Study | Randomized Controlled Trial</t>
  </si>
  <si>
    <t>https://pubmed.ncbi.nlm.nih.gov/15948985</t>
  </si>
  <si>
    <t>PMID:16307657</t>
  </si>
  <si>
    <t>Patient-reported outcomes of psoriasis improvement with etanercept therapy: results of a randomized phase III trial</t>
  </si>
  <si>
    <t>Dec-2005</t>
  </si>
  <si>
    <t>https://pubmed.ncbi.nlm.nih.gov/16307657</t>
  </si>
  <si>
    <t>PMID:16019621</t>
  </si>
  <si>
    <t>Treatment of photoaged skin with a cream containing 0.05% isotretinoin and sunscreens</t>
  </si>
  <si>
    <t>Isotretinoin With Sunscreen</t>
  </si>
  <si>
    <t>Apr-2005</t>
  </si>
  <si>
    <t>https://pubmed.ncbi.nlm.nih.gov/16019621</t>
  </si>
  <si>
    <t>PMID:16205071</t>
  </si>
  <si>
    <t>Alefacept in the treatment of psoriasis in patients for whom conventional therapies are inadequate</t>
  </si>
  <si>
    <t>Alefacept</t>
  </si>
  <si>
    <t>https://pubmed.ncbi.nlm.nih.gov/16205071</t>
  </si>
  <si>
    <t>PMID:15005907</t>
  </si>
  <si>
    <t>Targeting cognitive-behaviour therapy to patients' implicit model of psoriasis: results from a patient preference controlled trial</t>
  </si>
  <si>
    <t>Clinical Trial | Journal Article | Randomized Controlled Trial | Research Support, Non-U.S. Gov't</t>
  </si>
  <si>
    <t>Mar-2004</t>
  </si>
  <si>
    <t>https://pubmed.ncbi.nlm.nih.gov/15005907</t>
  </si>
  <si>
    <t>PMID:15214919</t>
  </si>
  <si>
    <t>Exogenous interleukin-1beta restores impaired Langerhans cell migration in aged skin</t>
  </si>
  <si>
    <t>Langerhans Cell</t>
  </si>
  <si>
    <t>Clinical Trial | Controlled Clinical Trial | Letter</t>
  </si>
  <si>
    <t>Jun-2004</t>
  </si>
  <si>
    <t>https://pubmed.ncbi.nlm.nih.gov/15214919</t>
  </si>
  <si>
    <t>PMID:12699428</t>
  </si>
  <si>
    <t>IL-1beta-induced Langerhans' cell migration and TNF-alpha production in human skin: regulation by lactoferrin</t>
  </si>
  <si>
    <t>Cytokines</t>
  </si>
  <si>
    <t>Clinical Trial | Journal Article | Research Support, Non-U.S. Gov't</t>
  </si>
  <si>
    <t>https://pubmed.ncbi.nlm.nih.gov/12699428</t>
  </si>
  <si>
    <t>PMID:12810502</t>
  </si>
  <si>
    <t>An international, randomized, double-blind, placebo-controlled phase 3 trial of intramuscular alefacept in patients with chronic plaque psoriasis</t>
  </si>
  <si>
    <t>Chronic Plaque Psoriasis</t>
  </si>
  <si>
    <t>Jun-2003</t>
  </si>
  <si>
    <t>https://pubmed.ncbi.nlm.nih.gov/12810502</t>
  </si>
  <si>
    <t>PMID:12833014</t>
  </si>
  <si>
    <t>Assessment of adapalene gel for the treatment of actinic keratoses and lentigines: a randomized trial</t>
  </si>
  <si>
    <t>Actinic Keratosis</t>
  </si>
  <si>
    <t>Clinical Trial | Journal Article | Multicenter Study | Randomized Controlled Trial | Research Support, Non-U.S. Gov't</t>
  </si>
  <si>
    <t>Jul-2003</t>
  </si>
  <si>
    <t>https://pubmed.ncbi.nlm.nih.gov/12833014</t>
  </si>
  <si>
    <t>PMID:12000379</t>
  </si>
  <si>
    <t>Anti-E-selectin is ineffective in the treatment of psoriasis: a randomized trial</t>
  </si>
  <si>
    <t>May-2002</t>
  </si>
  <si>
    <t>https://pubmed.ncbi.nlm.nih.gov/12000379</t>
  </si>
  <si>
    <t>PMID:11952546</t>
  </si>
  <si>
    <t>A cognitive-behavioural symptom management programme as an adjunct in psoriasis therapy</t>
  </si>
  <si>
    <t>Mar-2002</t>
  </si>
  <si>
    <t>https://pubmed.ncbi.nlm.nih.gov/11952546</t>
  </si>
  <si>
    <t>PMID:11952541</t>
  </si>
  <si>
    <t>Long-term efficacy and safety of tacalcitol ointment in patients with chronic plaque psoriasis</t>
  </si>
  <si>
    <t>https://pubmed.ncbi.nlm.nih.gov/11952541</t>
  </si>
  <si>
    <t>PMID:12174103</t>
  </si>
  <si>
    <t>Randomized comparison of the type 4 phosphodiesterase inhibitor cipamfylline cream, cream vehicle and hydrocortisone 17-butyrate cream for the treatment of atopic dermatitis</t>
  </si>
  <si>
    <t>Clinical Trial | Comparative Study | Journal Article | Multicenter Study | Randomized Controlled Trial</t>
  </si>
  <si>
    <t>Aug-2002</t>
  </si>
  <si>
    <t>https://pubmed.ncbi.nlm.nih.gov/12174103</t>
  </si>
  <si>
    <t>PMID:11531834</t>
  </si>
  <si>
    <t>Efficacy of sirolimus (rapamycin) administered concomitantly with a subtherapeutic dose of cyclosporin in the treatment of severe psoriasis: a randomized controlled trial</t>
  </si>
  <si>
    <t>Clinical Trial | Clinical Trial, Phase II | Journal Article | Multicenter Study | Randomized Controlled Trial | Research Support, Non-U.S. Gov't</t>
  </si>
  <si>
    <t>https://pubmed.ncbi.nlm.nih.gov/11531834</t>
  </si>
  <si>
    <t>PMID:11703279</t>
  </si>
  <si>
    <t>Oral liarozole in the treatment of palmoplantar pustular psoriasis: a randomized, double-blind, placebo-controlled study</t>
  </si>
  <si>
    <t>Palmoplantar Pustular Psoriasis</t>
  </si>
  <si>
    <t>https://pubmed.ncbi.nlm.nih.gov/11703279</t>
  </si>
  <si>
    <t>PMID:11348454</t>
  </si>
  <si>
    <t>A short-term screening protocol, using fibrillin-1 as a reporter molecule, for photoaging repair agents</t>
  </si>
  <si>
    <t>Photoaging Repair Agents</t>
  </si>
  <si>
    <t>https://pubmed.ncbi.nlm.nih.gov/11348454</t>
  </si>
  <si>
    <t>PMID:11260540</t>
  </si>
  <si>
    <t>Intermittent short courses of cyclosporine microemulsion for the long-term management of psoriasis: a 2-year cohort study</t>
  </si>
  <si>
    <t>https://pubmed.ncbi.nlm.nih.gov/11260540</t>
  </si>
  <si>
    <t>PMID:11004626</t>
  </si>
  <si>
    <t>Peristomal dermatoses: a novel indication for topical steroid lotions</t>
  </si>
  <si>
    <t>Dermatoses</t>
  </si>
  <si>
    <t>Dansac Ltd | British Association of Dermatologists | Ileostomy and Internal Pouch Association of Great Britain and Ireland</t>
  </si>
  <si>
    <t>https://pubmed.ncbi.nlm.nih.gov/11004626</t>
  </si>
  <si>
    <t>PMID:11243630</t>
  </si>
  <si>
    <t>Investigation of cytomegalovirus and human herpes viruses 6 and 7 as possible causative antigens in psoriasis</t>
  </si>
  <si>
    <t>Clinical Trial | Comparative Study | Journal Article</t>
  </si>
  <si>
    <t>https://pubmed.ncbi.nlm.nih.gov/11243630</t>
  </si>
  <si>
    <t>PMID:10468801</t>
  </si>
  <si>
    <t>Intermittent short courses of cyclosporin (Neoral(R)) for psoriasis unresponsive to topical therapy: a 1-year multicentre, randomized study. The PISCES Study Group</t>
  </si>
  <si>
    <t>Cyclosporin</t>
  </si>
  <si>
    <t>https://pubmed.ncbi.nlm.nih.gov/10468801</t>
  </si>
  <si>
    <t>PMID:9990415</t>
  </si>
  <si>
    <t>Adapalene 0.1% gel and adapalene 0.1% cream stimulate retinoic acid receptor mediated gene transcription without significant irritative effects in the skin of healthy human volunteers</t>
  </si>
  <si>
    <t>Skin</t>
  </si>
  <si>
    <t>Clinical Trial | Comparative Study | Journal Article | Randomized Controlled Trial</t>
  </si>
  <si>
    <t>Oct-1998</t>
  </si>
  <si>
    <t>https://pubmed.ncbi.nlm.nih.gov/9990415</t>
  </si>
  <si>
    <t>PMID:9764153</t>
  </si>
  <si>
    <t>Comparison of teleconsultations and face-to-face consultations: preliminary results of a United Kingdom multicentre teledermatology study</t>
  </si>
  <si>
    <t>Teledermatology</t>
  </si>
  <si>
    <t>Clinical Trial | Comparative Study | Journal Article | Multicenter Study | Research Support, Non-U.S. Gov't</t>
  </si>
  <si>
    <t>Jul-1998</t>
  </si>
  <si>
    <t>https://pubmed.ncbi.nlm.nih.gov/9764153</t>
  </si>
  <si>
    <t>PMID:9536226</t>
  </si>
  <si>
    <t>Calcipotriene-induced improvement in psoriasis is associated with reduced interleukin-8 and increased interleukin-10 levels within lesions</t>
  </si>
  <si>
    <t>https://pubmed.ncbi.nlm.nih.gov/9536226</t>
  </si>
  <si>
    <t>PMID:9851410</t>
  </si>
  <si>
    <t>GMDP and psoriasis</t>
  </si>
  <si>
    <t>Clinical Trial | Comment | Letter</t>
  </si>
  <si>
    <t>5-Dec-1998</t>
  </si>
  <si>
    <t>https://pubmed.ncbi.nlm.nih.gov/9851410</t>
  </si>
  <si>
    <t>PMID:8624148</t>
  </si>
  <si>
    <t>Topical tretinoin (retinoic acid) improves early stretch marks</t>
  </si>
  <si>
    <t>Stretch Marks</t>
  </si>
  <si>
    <t>https://pubmed.ncbi.nlm.nih.gov/8624148</t>
  </si>
  <si>
    <t>PMID:8731665</t>
  </si>
  <si>
    <t>Topical retinoic acid changes the epidermal cell surface glycosylation pattern towards that of a mucosal epithelium</t>
  </si>
  <si>
    <t>Epidermal Cell</t>
  </si>
  <si>
    <t>Clinical Trial | Controlled Clinical Trial | Journal Article | Research Support, Non-U.S. Gov't</t>
  </si>
  <si>
    <t>Mar-1996</t>
  </si>
  <si>
    <t>https://pubmed.ncbi.nlm.nih.gov/8731665</t>
  </si>
  <si>
    <t>PMID:8776360</t>
  </si>
  <si>
    <t>Concurrent application of tretinoin (retinoic acid) partially protects against corticosteroid-induced epidermal atrophy</t>
  </si>
  <si>
    <t>Jul-1996</t>
  </si>
  <si>
    <t>https://pubmed.ncbi.nlm.nih.gov/8776360</t>
  </si>
  <si>
    <t>PMID:7657878</t>
  </si>
  <si>
    <t>Topical auranofin ointment for the treatment of plaque psoriasis</t>
  </si>
  <si>
    <t>https://pubmed.ncbi.nlm.nih.gov/7657878/</t>
  </si>
  <si>
    <t>PMID:7544967</t>
  </si>
  <si>
    <t>Two concentrations of topical tretinoin (retinoic acid) cause similar improvement of photoaging but different degrees of irritation. A double-blind, vehicle-controlled comparison of 0.1% and 0.025% tretinoin creams</t>
  </si>
  <si>
    <t>Photoaging</t>
  </si>
  <si>
    <t>Clinical Trial | Comparative Study | Journal Article | Randomized Controlled Trial | Research Support, Non-U.S. Gov't</t>
  </si>
  <si>
    <t>https://pubmed.ncbi.nlm.nih.gov/7544967</t>
  </si>
  <si>
    <t>PMID:7561157</t>
  </si>
  <si>
    <t>Application of retinol to human skin in vivo induces epidermal hyperplasia and cellular retinoid binding proteins characteristic of retinoic acid but without measurable retinoic acid levels or irritation</t>
  </si>
  <si>
    <t>Epidermal Hyperplasia</t>
  </si>
  <si>
    <t>Clinical Trial | Comparative Study | Controlled Clinical Trial | Journal Article | Randomized Controlled Trial | Research Support, Non-U.S. Gov't</t>
  </si>
  <si>
    <t>Oct-1995</t>
  </si>
  <si>
    <t>https://pubmed.ncbi.nlm.nih.gov/7561157</t>
  </si>
  <si>
    <t>PMID:7534777</t>
  </si>
  <si>
    <t>Prolonged occlusion in the treatment of psoriasis: a clinical and immunohistologic study</t>
  </si>
  <si>
    <t>Apr-1995</t>
  </si>
  <si>
    <t>https://pubmed.ncbi.nlm.nih.gov/7534777</t>
  </si>
  <si>
    <t>PMID:8002642</t>
  </si>
  <si>
    <t>Topical retinoic acid (tretinoin) for melasma in black patients. A vehicle-controlled clinical trial</t>
  </si>
  <si>
    <t>Melasma</t>
  </si>
  <si>
    <t>Jun-1994</t>
  </si>
  <si>
    <t>https://pubmed.ncbi.nlm.nih.gov/8002642</t>
  </si>
  <si>
    <t>PMID:8277035</t>
  </si>
  <si>
    <t>Topical tretinoin (retinoic acid) treatment of hyperpigmented lesions associated with photoaging in Chinese and Japanese patients: a vehicle-controlled trial</t>
  </si>
  <si>
    <t>Hyperpigmented Lesions</t>
  </si>
  <si>
    <t>https://pubmed.ncbi.nlm.nih.gov/8277035</t>
  </si>
  <si>
    <t>PMID:8396608</t>
  </si>
  <si>
    <t>Comparison of CD271 (adapalene) and all-trans retinoic acid in human skin: dissociation of epidermal effects and CRABP-II mRNA expression</t>
  </si>
  <si>
    <t>Sep-1993</t>
  </si>
  <si>
    <t>https://pubmed.ncbi.nlm.nih.gov/8396608</t>
  </si>
  <si>
    <t>PMID:8217756</t>
  </si>
  <si>
    <t>Topical tretinoin (retinoic acid) improves melasma. A vehicle-controlled, clinical trial</t>
  </si>
  <si>
    <t>Oct-1993</t>
  </si>
  <si>
    <t>https://pubmed.ncbi.nlm.nih.gov/8217756</t>
  </si>
  <si>
    <t>PMID:8217750</t>
  </si>
  <si>
    <t>An in vivo experimental model for effects of topical retinoic acid in human skin</t>
  </si>
  <si>
    <t>https://pubmed.ncbi.nlm.nih.gov/8217750</t>
  </si>
  <si>
    <t>PMID:8479462</t>
  </si>
  <si>
    <t>Topical tretinoin (retinoic acid) therapy for hyperpigmented lesions caused by inflammation of the skin in black patients</t>
  </si>
  <si>
    <t>20-May-1993</t>
  </si>
  <si>
    <t>https://pubmed.ncbi.nlm.nih.gov/8479462</t>
  </si>
  <si>
    <t>PMID:8384232</t>
  </si>
  <si>
    <t>Stimulus-selective induction of CRABP-II mRNA: a marker for retinoic acid action in human skin</t>
  </si>
  <si>
    <t>Human Skin</t>
  </si>
  <si>
    <t>Clinical Trial | Journal Article | Randomized Controlled Trial | Research Support, Non-U.S. Gov't | Research Support, U.S. Gov't, Non-P.H.S.</t>
  </si>
  <si>
    <t>Apr-1993</t>
  </si>
  <si>
    <t>https://pubmed.ncbi.nlm.nih.gov/8384232</t>
  </si>
  <si>
    <t>PMID:1355099</t>
  </si>
  <si>
    <t>Short-term retinoic acid treatment increases in vivo, but decreases in vitro, epidermal transglutaminase-K enzyme activity and immunoreactivity</t>
  </si>
  <si>
    <t>Sep-1992</t>
  </si>
  <si>
    <t>https://pubmed.ncbi.nlm.nih.gov/1355099</t>
  </si>
  <si>
    <t>PMID:1372028</t>
  </si>
  <si>
    <t>Acute or chronic topical retinoic acid treatment of human skin in vivo alters the expression of epidermal transglutaminase, loricrin, involucrin, filaggrin, and keratins 6 and 13 but not keratins 1, 10, and 14</t>
  </si>
  <si>
    <t>Acute or Chronic Topical Retinoic Acid</t>
  </si>
  <si>
    <t>Clinical Trial | Journal Article | Randomized Controlled Trial | Research Support, Non-U.S. Gov't | Research Support, U.S. Gov't, P.H.S.</t>
  </si>
  <si>
    <t>Mar-1992</t>
  </si>
  <si>
    <t>https://pubmed.ncbi.nlm.nih.gov/1372028</t>
  </si>
  <si>
    <t>PMID:1599264</t>
  </si>
  <si>
    <t>Intralesional cyclosporine for psoriasis. Relationship of dose, tissue levels, and efficacy</t>
  </si>
  <si>
    <t>Clinical Trial | Controlled Clinical Trial | Journal Article | Randomized Controlled Trial | Research Support, Non-U.S. Gov't</t>
  </si>
  <si>
    <t>Jun-1992</t>
  </si>
  <si>
    <t>https://pubmed.ncbi.nlm.nih.gov/1599264</t>
  </si>
  <si>
    <t>PMID:1728634</t>
  </si>
  <si>
    <t>Differential modulation of transforming growth factor-beta 1 expression and mucin deposition by retinoic acid and sodium lauryl sulfate in human skin</t>
  </si>
  <si>
    <t>Babcock Fund for Dermatological Research | British Association of Dermatogists | Johnson &amp; Johnson</t>
  </si>
  <si>
    <t>https://pubmed.ncbi.nlm.nih.gov/1728634</t>
  </si>
  <si>
    <t>PMID:1378478</t>
  </si>
  <si>
    <t>Cellular localization of mRNA for cellular retinoic acid-binding protein II and nuclear retinoic acid receptor-gamma 1 in retinoic acid-treated human skin</t>
  </si>
  <si>
    <t>https://pubmed.ncbi.nlm.nih.gov/1378478</t>
  </si>
  <si>
    <t>PMID:2298969</t>
  </si>
  <si>
    <t>Intralesional cyclosporine in the treatment of psoriasis. A clinical, immunologic, and pharmacokinetic study</t>
  </si>
  <si>
    <t>Clinical Trial | Controlled Clinical Trial | Journal Article | Research Support, Non-U.S. Gov't | Research Support, U.S. Gov't, Non-P.H.S. | Research Support, U.S. Gov't, P.H.S.</t>
  </si>
  <si>
    <t>Jan-1990</t>
  </si>
  <si>
    <t>https://pubmed.ncbi.nlm.nih.gov/2298969</t>
  </si>
  <si>
    <t>PMID:1690970</t>
  </si>
  <si>
    <t>Sulfasalazine improves psoriasis. A double-blind analysis</t>
  </si>
  <si>
    <t>Apr-1990</t>
  </si>
  <si>
    <t>https://pubmed.ncbi.nlm.nih.gov/1690970</t>
  </si>
  <si>
    <t>PMID:2893957</t>
  </si>
  <si>
    <t>Intralesional injection of cyclosporin in psoriasis</t>
  </si>
  <si>
    <t>5-Mar-1988</t>
  </si>
  <si>
    <t>https://pubmed.ncbi.nlm.nih.gov/2893957</t>
  </si>
  <si>
    <t>PMID:3397588</t>
  </si>
  <si>
    <t>Intestinal permeability in dermatitis herpetiformis</t>
  </si>
  <si>
    <t>Dermatitis Herpetiformis</t>
  </si>
  <si>
    <t>https://pubmed.ncbi.nlm.nih.gov/3397588</t>
  </si>
  <si>
    <t>PMID:3426958</t>
  </si>
  <si>
    <t>Exacerbation of psoriasis by indomethacin</t>
  </si>
  <si>
    <t>Clinical Trial | Letter | Randomized Controlled Trial</t>
  </si>
  <si>
    <t>https://pubmed.ncbi.nlm.nih.gov/3426958</t>
  </si>
  <si>
    <t>PMID:2882209</t>
  </si>
  <si>
    <t>Topical cyclosporin and psoriasis</t>
  </si>
  <si>
    <t>Clinical Trial | Controlled Clinical Trial | Letter | Research Support, Non-U.S. Gov't</t>
  </si>
  <si>
    <t>4-Apr-1987</t>
  </si>
  <si>
    <t>https://pubmed.ncbi.nlm.nih.gov/2882209</t>
  </si>
  <si>
    <t>PMID:3994920</t>
  </si>
  <si>
    <t>Dermatitis herpetiformis exacerbated by indomethacin</t>
  </si>
  <si>
    <t>Clinical Trial | Journal Article | Randomized Controlled Trial</t>
  </si>
  <si>
    <t>https://pubmed.ncbi.nlm.nih.gov/3994920</t>
  </si>
  <si>
    <t>PMID:37300760</t>
  </si>
  <si>
    <t>Dupilumab Provides Clinically Meaningful Responses in Children Aged 6-11 Years with Severe Atopic Dermatitis: Post Hoc Analysis Results from a Phase III Trial</t>
  </si>
  <si>
    <t>Clinical Trial, Phase III | Journal Article | Randomized Controlled Trial | Video-Audio Media</t>
  </si>
  <si>
    <t>Sep-2023</t>
  </si>
  <si>
    <t>https://pubmed.ncbi.nlm.nih.gov/37300760</t>
  </si>
  <si>
    <t>PMID:37463508</t>
  </si>
  <si>
    <t>Safety and efficacy of amlitelimab, a fully human nondepleting, noncytotoxic anti-OX40 ligand monoclonal antibody, in atopic dermatitis: results of a phase IIa randomized placebo-controlled trial</t>
  </si>
  <si>
    <t>Kymab Ltd | Sanofi S.A</t>
  </si>
  <si>
    <t>25-Oct-2023</t>
  </si>
  <si>
    <t>https://pubmed.ncbi.nlm.nih.gov/37463508</t>
  </si>
  <si>
    <t>PMID:37574761</t>
  </si>
  <si>
    <t>Emollients for preventing atopic eczema: Cost-effectiveness analysis of the BEEP trial</t>
  </si>
  <si>
    <t>Oct-2023</t>
  </si>
  <si>
    <t>https://pubmed.ncbi.nlm.nih.gov/37574761</t>
  </si>
  <si>
    <t>PMID:37213005</t>
  </si>
  <si>
    <t>Efficacy and Safety of Abrocitinib in Patients with Severe and/or Difficult-to-Treat Atopic Dermatitis: A Post Hoc Analysis of the Randomized Phase 3 JADE COMPARE Trial</t>
  </si>
  <si>
    <t>https://pubmed.ncbi.nlm.nih.gov/37213005</t>
  </si>
  <si>
    <t>PMID:36529811</t>
  </si>
  <si>
    <t>Laboratory Safety from a Randomized 16-Week Phase III Study of Dupilumab in Children Aged 6 Months to 5 Years with Moderate-to-Severe Atopic Dermatitis</t>
  </si>
  <si>
    <t>https://pubmed.ncbi.nlm.nih.gov/36529811</t>
  </si>
  <si>
    <t>NCT04295824</t>
  </si>
  <si>
    <t>Skin Pathology Assessment With Optical Technologies (SPOT): a Cross- Sectional Clinical Study in Atopic Dermatitis Patients and Healthy Subjects</t>
  </si>
  <si>
    <t>University of Sheffield | Sheffield Children's NHS Foundation Trust</t>
  </si>
  <si>
    <t>Observational</t>
  </si>
  <si>
    <t>Other</t>
  </si>
  <si>
    <t>6-Aug-2020</t>
  </si>
  <si>
    <t>7-Feb-2023</t>
  </si>
  <si>
    <t>Recruiting</t>
  </si>
  <si>
    <t>https://ClinicalTrials.gov/show/NCT04295824</t>
  </si>
  <si>
    <t>PMID:37036183</t>
  </si>
  <si>
    <t>Efficacy and safety of abrocitinib monotherapy in adolescents and adults: a post hoc analysis of the phase 3 JAK1 atopic dermatitis efficacy and safety (JADE) REGIMEN clinical trial</t>
  </si>
  <si>
    <t>Dec-2023</t>
  </si>
  <si>
    <t>https://pubmed.ncbi.nlm.nih.gov/37036183</t>
  </si>
  <si>
    <t>PMID:36263451</t>
  </si>
  <si>
    <t>Emollients for prevention of atopic dermatitis: 5-year findings from the BEEP randomized trial</t>
  </si>
  <si>
    <t>https://pubmed.ncbi.nlm.nih.gov/36263451</t>
  </si>
  <si>
    <t>PMID:36116481</t>
  </si>
  <si>
    <t>Dupilumab in children aged 6 months to younger than 6 years with uncontrolled atopic dermatitis: a randomised, double-blind, placebo-controlled, phase 3 trial</t>
  </si>
  <si>
    <t>17-Sep-2022</t>
  </si>
  <si>
    <t>https://pubmed.ncbi.nlm.nih.gov/36116481</t>
  </si>
  <si>
    <t>PMID:34921679</t>
  </si>
  <si>
    <t>Enhancement of stratum corneum lipid structure improves skin barrier function and protects against irritation in adults with dry, eczema-prone skin</t>
  </si>
  <si>
    <t>L'Oréal S.A</t>
  </si>
  <si>
    <t>https://pubmed.ncbi.nlm.nih.gov/34921679</t>
  </si>
  <si>
    <t>PMID:35567671</t>
  </si>
  <si>
    <t>Long-Term Efficacy and Safety of Dupilumab in Adolescents with Moderate-to-Severe Atopic Dermatitis: Results Through Week 52 from a Phase III Open-Label Extension Trial (LIBERTY AD PED-OLE)</t>
  </si>
  <si>
    <t>Clinical Trial, Phase III | Journal Article | Video-Audio Media</t>
  </si>
  <si>
    <t>https://pubmed.ncbi.nlm.nih.gov/35567671</t>
  </si>
  <si>
    <t>PMID:34743361</t>
  </si>
  <si>
    <t>Impact of oral abrocitinib on signs, symptoms and quality of life among adolescents with moderate-to-severe atopic dermatitis: an analysis of patient-reported outcomes</t>
  </si>
  <si>
    <t>https://pubmed.ncbi.nlm.nih.gov/34743361</t>
  </si>
  <si>
    <t>PMID:35167133</t>
  </si>
  <si>
    <t>Different types of emollient cream exhibit diverse physiological effects on the skin barrier in adults with atopic dermatitis</t>
  </si>
  <si>
    <t>Perrigo Nordic</t>
  </si>
  <si>
    <t>https://pubmed.ncbi.nlm.nih.gov/35167133</t>
  </si>
  <si>
    <t>NCT04194814</t>
  </si>
  <si>
    <t>Validation of a Novel Composite of Skin Biomarkers as a Primary Outcome Measure for Evaluating the Safety of Treatments for Atopic Dermatitis: a Randomized Controlled Trial (Phase 2) Comparing the Effects of Crisaborole 2% Ointment to Betamethasone Valerate 0.1% Cream on Skin Structure and Function in Participants With Atopic Dermatitis.</t>
  </si>
  <si>
    <t>Interventional</t>
  </si>
  <si>
    <t>20-Nov-2020</t>
  </si>
  <si>
    <t>30-Sep-2021</t>
  </si>
  <si>
    <t>Completed</t>
  </si>
  <si>
    <t>Phase 2</t>
  </si>
  <si>
    <t>https://ClinicalTrials.gov/show/NCT04194814</t>
  </si>
  <si>
    <t>PMID:34462864</t>
  </si>
  <si>
    <t>Laboratory Safety of Dupilumab in Patients Aged 6-11 Years with Severe Atopic Dermatitis: Results from a Phase III Clinical Trial</t>
  </si>
  <si>
    <t>Sep-2021</t>
  </si>
  <si>
    <t>https://pubmed.ncbi.nlm.nih.gov/34462864</t>
  </si>
  <si>
    <t>PMID:32969489</t>
  </si>
  <si>
    <t>Dupilumab provides favourable long-term safety and efficacy in children aged ≥ 6 to &lt; 12 years with uncontrolled severe atopic dermatitis: results from an open-label phase IIa study and subsequent phase III open-label extension study</t>
  </si>
  <si>
    <t>Clinical Trial, Phase II | Journal Article | Randomized Controlled Trial | Research Support, Non-U.S. Gov't</t>
  </si>
  <si>
    <t>May-2021</t>
  </si>
  <si>
    <t>https://pubmed.ncbi.nlm.nih.gov/32969489</t>
  </si>
  <si>
    <t>PMID:33000465</t>
  </si>
  <si>
    <t>Tralokinumab for moderate-to-severe atopic dermatitis: results from two 52-week, randomized, double-blind, multicentre, placebo-controlled phase III trials (ECZTRA 1 and ECZTRA 2)</t>
  </si>
  <si>
    <t>Mar-2021</t>
  </si>
  <si>
    <t>https://pubmed.ncbi.nlm.nih.gov/33000465</t>
  </si>
  <si>
    <t>PMID:32893393</t>
  </si>
  <si>
    <t>A phase 2, open-label study of single-dose dupilumab in children aged 6 months to &lt;6 years with severe uncontrolled atopic dermatitis: pharmacokinetics, safety and efficacy</t>
  </si>
  <si>
    <t>Clinical Trial, Phase II | Journal Article | Multicenter Study</t>
  </si>
  <si>
    <t>https://pubmed.ncbi.nlm.nih.gov/32893393</t>
  </si>
  <si>
    <t>PMID:31179791</t>
  </si>
  <si>
    <t>Dupilumab improves patient-reported symptoms of atopic dermatitis, symptoms of anxiety and depression, and health-related quality of life in moderate-to-severe atopic dermatitis: analysis of pooled data from the randomized trials SOLO 1 and SOLO 2</t>
  </si>
  <si>
    <t>Sep-2020</t>
  </si>
  <si>
    <t>https://pubmed.ncbi.nlm.nih.gov/31179791</t>
  </si>
  <si>
    <t>PMID:32574587</t>
  </si>
  <si>
    <t>Efficacy and safety of dupilumab with concomitant topical corticosteroids in children 6 to 11 years old with severe atopic dermatitis: A randomized, double-blinded, placebo-controlled phase 3 trial</t>
  </si>
  <si>
    <t>https://pubmed.ncbi.nlm.nih.gov/32574587</t>
  </si>
  <si>
    <t>PMID:32087126</t>
  </si>
  <si>
    <t>Daily emollient during infancy for prevention of eczema: the BEEP randomised controlled trial</t>
  </si>
  <si>
    <t>21-Mar-2020</t>
  </si>
  <si>
    <t>https://pubmed.ncbi.nlm.nih.gov/32087126</t>
  </si>
  <si>
    <t>PMID:32711801</t>
  </si>
  <si>
    <t>Efficacy and safety of abrocitinib in adults and adolescents with moderate-to-severe atopic dermatitis (JADE MONO-1): a multicentre, double-blind, randomised, placebo-controlled, phase 3 trial</t>
  </si>
  <si>
    <t>25-Jul-2020</t>
  </si>
  <si>
    <t>https://pubmed.ncbi.nlm.nih.gov/32711801</t>
  </si>
  <si>
    <t>PMID:31595499</t>
  </si>
  <si>
    <t>Dupilumab in adolescents with uncontrolled moderate-to-severe atopic dermatitis: results from a phase IIa open-label trial and subsequent phase III open-label extension</t>
  </si>
  <si>
    <t>Clinical Trial, Phase II | Clinical Trial, Phase III | Journal Article | Multicenter Study | Research Support, Non-U.S. Gov't</t>
  </si>
  <si>
    <t>Jan-2020</t>
  </si>
  <si>
    <t>https://pubmed.ncbi.nlm.nih.gov/31595499</t>
  </si>
  <si>
    <t>PMID:29193016</t>
  </si>
  <si>
    <t>Dupilumab with concomitant topical corticosteroid treatment in adults with atopic dermatitis with an inadequate response or intolerance to ciclosporin A or when this treatment is medically inadvisable: a placebo-controlled, randomized phase III clinical trial (LIBERTY AD CAFÉ)</t>
  </si>
  <si>
    <t>Sanofi S.A</t>
  </si>
  <si>
    <t>Clinical Trial, Phase III | Journal Article | Multicenter Study | Randomized Controlled Trial | Video-Audio Media</t>
  </si>
  <si>
    <t>May-2018</t>
  </si>
  <si>
    <t>https://pubmed.ncbi.nlm.nih.gov/29193016</t>
  </si>
  <si>
    <t>PMID:28732519</t>
  </si>
  <si>
    <t>Effectiveness and cost-effectiveness of daily all-over-body application of emollient during the first year of life for preventing atopic eczema in high-risk children (The BEEP trial): protocol for a randomised controlled trial</t>
  </si>
  <si>
    <t>Journal Article | Multicenter Study | Pragmatic Clinical Trial | Randomized Controlled Trial</t>
  </si>
  <si>
    <t>21-Jul-2017</t>
  </si>
  <si>
    <t>https://pubmed.ncbi.nlm.nih.gov/28732519</t>
  </si>
  <si>
    <t>PMID:27097823</t>
  </si>
  <si>
    <t>A functional mechanistic study of the effect of emollients on the structure and function of the skin barrier</t>
  </si>
  <si>
    <t>Nottingham Hospitals Charity</t>
  </si>
  <si>
    <t>Nov-2016</t>
  </si>
  <si>
    <t>https://pubmed.ncbi.nlm.nih.gov/27097823</t>
  </si>
  <si>
    <t>PMID:26551528</t>
  </si>
  <si>
    <t>Olive Oil, Sunflower Oil or no Oil for Baby Dry Skin or Massage: A Pilot, Assessor-blinded, Randomized Controlled Trial (the Oil in Baby SkincaRE [OBSeRvE] Study)</t>
  </si>
  <si>
    <t>Mar-2016</t>
  </si>
  <si>
    <t>https://pubmed.ncbi.nlm.nih.gov/26551528</t>
  </si>
  <si>
    <t>NCT02002208</t>
  </si>
  <si>
    <t>A Study of the Effect of OC000459 on Signs and Symptoms in Subjects With Moderate to Severe Atopic Dermatitis: A Randomised Double Blind Placebo Controlled Parallel Group Study</t>
  </si>
  <si>
    <t>Atopix Therapeutics, Ltd.</t>
  </si>
  <si>
    <t>Industry</t>
  </si>
  <si>
    <t>Oct-2013</t>
  </si>
  <si>
    <t>Feb-2016</t>
  </si>
  <si>
    <t>https://ClinicalTrials.gov/show/NCT02002208</t>
  </si>
  <si>
    <t>PMID:27690741</t>
  </si>
  <si>
    <t>Two Phase 3 Trials of Dupilumab versus Placebo in Atopic Dermatitis</t>
  </si>
  <si>
    <t>Clinical Trial, Phase III | Comparative Study | Journal Article | Multicenter Study | Randomized Controlled Trial</t>
  </si>
  <si>
    <t>15-Dec-2016</t>
  </si>
  <si>
    <t>https://pubmed.ncbi.nlm.nih.gov/27690741</t>
  </si>
  <si>
    <t>PMID:25594610</t>
  </si>
  <si>
    <t>Comparing the Effect of a Twice-weekly Tacrolimus and Betamethasone Valerate Dose on the Subclinical Epidermal Barrier Defect in Atopic Dermatitis</t>
  </si>
  <si>
    <t>https://pubmed.ncbi.nlm.nih.gov/25594610</t>
  </si>
  <si>
    <t>PMID:25282563</t>
  </si>
  <si>
    <t>Emollient enhancement of the skin barrier from birth offers effective atopic dermatitis prevention</t>
  </si>
  <si>
    <t>National Eczema Association</t>
  </si>
  <si>
    <t>Journal Article | Multicenter Study | Randomized Controlled Trial | Research Support, N.I.H., Extramural | Research Support, Non-U.S. Gov't</t>
  </si>
  <si>
    <t>Oct-2014</t>
  </si>
  <si>
    <t>https://pubmed.ncbi.nlm.nih.gov/25282563</t>
  </si>
  <si>
    <t>PMID:24328907</t>
  </si>
  <si>
    <t>The effect of tacrolimus compared with betamethasone valerate on the skin barrier in volunteers with quiescent atopic dermatitis</t>
  </si>
  <si>
    <t>https://pubmed.ncbi.nlm.nih.gov/24328907</t>
  </si>
  <si>
    <t>PMID:23421327</t>
  </si>
  <si>
    <t>Randomized, controlled trial evaluating a baby wash product on skin barrier function in healthy, term neonates</t>
  </si>
  <si>
    <t>Mar-2013</t>
  </si>
  <si>
    <t>https://pubmed.ncbi.nlm.nih.gov/23421327</t>
  </si>
  <si>
    <t>PMID:22995032</t>
  </si>
  <si>
    <t>Effect of olive and sunflower seed oil on the adult skin barrier: implications for neonatal skin care</t>
  </si>
  <si>
    <t>Jan-2013</t>
  </si>
  <si>
    <t>https://pubmed.ncbi.nlm.nih.gov/22995032</t>
  </si>
  <si>
    <t>PMID:22656391</t>
  </si>
  <si>
    <t>Effect on skin hydration of using baby wipes to clean the napkin area of newborn babies: assessor-blinded randomised controlled equivalence trial</t>
  </si>
  <si>
    <t>Central Manchester University Hospital NHS Foundation Trust</t>
  </si>
  <si>
    <t>1-Jun-2012</t>
  </si>
  <si>
    <t>https://pubmed.ncbi.nlm.nih.gov/22656391</t>
  </si>
  <si>
    <t>PMID:21569487</t>
  </si>
  <si>
    <t>Infant skin-cleansing product versus water: a pilot randomized, assessor-blinded controlled trial</t>
  </si>
  <si>
    <t>ohnson &amp; Johnson</t>
  </si>
  <si>
    <t>13-May-2011</t>
  </si>
  <si>
    <t>https://pubmed.ncbi.nlm.nih.gov/21569487</t>
  </si>
  <si>
    <t>PMID:21150167</t>
  </si>
  <si>
    <t>Clinical and cytological effects of pimecrolimus cream 1% after resolution of active atopic dermatitis lesions by topical corticosteroids: a randomized controlled trial</t>
  </si>
  <si>
    <t>Feb-2011</t>
  </si>
  <si>
    <t>https://pubmed.ncbi.nlm.nih.gov/21150167</t>
  </si>
  <si>
    <t>PMID:10942113</t>
  </si>
  <si>
    <t>Structure and polymorphism of the human gene for the interferon-induced p78 protein (MX1): evidence of association with alopecia areata in the Down syndrome region</t>
  </si>
  <si>
    <t>Down Syndrome</t>
  </si>
  <si>
    <t>Jun-2000</t>
  </si>
  <si>
    <t>https://pubmed.ncbi.nlm.nih.gov/10942113</t>
  </si>
  <si>
    <t>PMID:10651694</t>
  </si>
  <si>
    <t>Cyclosporin for severe childhood atopic dermatitis: short course versus continuous therapy</t>
  </si>
  <si>
    <t>https://pubmed.ncbi.nlm.nih.gov/10651694</t>
  </si>
  <si>
    <t>PMID:8647967</t>
  </si>
  <si>
    <t>Cyclosporine in severe childhood atopic dermatitis: a multicenter study</t>
  </si>
  <si>
    <t>Jun-1996</t>
  </si>
  <si>
    <t>https://pubmed.ncbi.nlm.nih.gov/8647967</t>
  </si>
  <si>
    <t>NCT05790330</t>
  </si>
  <si>
    <t>Investigator</t>
  </si>
  <si>
    <t>Mind and Skin': A Prospective Cohort Study Evaluating the Impact of Inflammation, Itch and Sleep Disturbance on the Brain, Mental Health and Cognition, in Patients With Severe Atopy</t>
  </si>
  <si>
    <t>King's College London | Guy's and St Thomas' NHS Foundation Trust</t>
  </si>
  <si>
    <t>1-Jun-2022</t>
  </si>
  <si>
    <t>1-Jun-2027</t>
  </si>
  <si>
    <t>https://ClinicalTrials.gov/show/NCT05790330</t>
  </si>
  <si>
    <t>NCT05407012</t>
  </si>
  <si>
    <t>TRANS-FOODS: Preventing Peanut Allergy Through Improved Understanding of the Transcutaneous Sensitisation Route, Novel Food Processing and Skin Care Adaptations</t>
  </si>
  <si>
    <t>Food Allergy</t>
  </si>
  <si>
    <t>King's College London | University Hospital Bonn | Institut Curie | Charite University | Levantine UK</t>
  </si>
  <si>
    <t>University Hospital Bonn | Institut Curie | Charite University | Levantine UK</t>
  </si>
  <si>
    <t>13-Nov-2023</t>
  </si>
  <si>
    <t>31-May-2025</t>
  </si>
  <si>
    <t>Not yet recruiting</t>
  </si>
  <si>
    <t>https://ClinicalTrials.gov/show/NCT05407012</t>
  </si>
  <si>
    <t>PMID:34877731</t>
  </si>
  <si>
    <t>Frequency of guideline-defined cow's milk allergy symptoms in infants: Secondary analysis of EAT trial data</t>
  </si>
  <si>
    <t>Jan-2022</t>
  </si>
  <si>
    <t>https://pubmed.ncbi.nlm.nih.gov/34877731</t>
  </si>
  <si>
    <t>PMID:34406366</t>
  </si>
  <si>
    <t>Efficacy and Safety of Abrocitinib in Combination With Topical Therapy in Adolescents With Moderate-to-Severe Atopic Dermatitis: The JADE TEEN Randomized Clinical Trial</t>
  </si>
  <si>
    <t>1-Oct-2021</t>
  </si>
  <si>
    <t>https://pubmed.ncbi.nlm.nih.gov/34406366</t>
  </si>
  <si>
    <t>PMID:33678253</t>
  </si>
  <si>
    <t>Association of frequent moisturizer use in early infancy with the development of food allergy</t>
  </si>
  <si>
    <t>UK Food Standards Agency</t>
  </si>
  <si>
    <t>https://pubmed.ncbi.nlm.nih.gov/33678253</t>
  </si>
  <si>
    <t>PMID:33551026</t>
  </si>
  <si>
    <t>Gut microbiota development during infancy: Impact of introducing allergenic foods</t>
  </si>
  <si>
    <t>Journal Article | Randomized Controlled Trial | Research Support, N.I.H., Intramural | Research Support, Non-U.S. Gov't</t>
  </si>
  <si>
    <t>https://pubmed.ncbi.nlm.nih.gov/33551026</t>
  </si>
  <si>
    <t>PMID:32986087</t>
  </si>
  <si>
    <t>Early Gluten Introduction and Celiac Disease in the EAT Study: A Prespecified Analysis of the EAT Randomized Clinical Trial</t>
  </si>
  <si>
    <t>Celiac Disease</t>
  </si>
  <si>
    <t>1-Nov-2020</t>
  </si>
  <si>
    <t>https://pubmed.ncbi.nlm.nih.gov/32986087</t>
  </si>
  <si>
    <t>PMID:31081565</t>
  </si>
  <si>
    <t>Associations of atopic dermatitis and asthma with child behaviour: Results from the PROBIT cohort</t>
  </si>
  <si>
    <t>Sep-2019</t>
  </si>
  <si>
    <t>https://pubmed.ncbi.nlm.nih.gov/31081565</t>
  </si>
  <si>
    <t>PMID:31077604</t>
  </si>
  <si>
    <t>Dog ownership at three months of age is associated with protection against food allergy</t>
  </si>
  <si>
    <t>Nov-2019</t>
  </si>
  <si>
    <t>https://pubmed.ncbi.nlm.nih.gov/31077604</t>
  </si>
  <si>
    <t>NCT03270566</t>
  </si>
  <si>
    <t>An Outcome Assessor-blinded Pilot Randomised Controlled Trial of an Ion-exchange Water Softener for the Prevention of Atopic Eczema in Neonates, With an Embedded Mechanistic Study</t>
  </si>
  <si>
    <t>Guy's and St Thomas' NHS Foundation Trust | University of Nottingham | University of Sheffield | Imperial College London | University of Amsterdam | University of Dundee</t>
  </si>
  <si>
    <t>12-Feb-2018</t>
  </si>
  <si>
    <t>Jun-2019</t>
  </si>
  <si>
    <t>Unknown status</t>
  </si>
  <si>
    <t>https://ClinicalTrials.gov/show/NCT03270566</t>
  </si>
  <si>
    <t>PMID:31812185</t>
  </si>
  <si>
    <t>Challenges experienced with early introduction and sustained consumption of allergenic foods in the Enquiring About Tolerance (EAT) study: A qualitative analysis</t>
  </si>
  <si>
    <t>https://pubmed.ncbi.nlm.nih.gov/31812185</t>
  </si>
  <si>
    <t>PMID:31812184</t>
  </si>
  <si>
    <t>Efficacy of the Enquiring About Tolerance (EAT) study among infants at high risk of developing food allergy</t>
  </si>
  <si>
    <t>https://pubmed.ncbi.nlm.nih.gov/31812184</t>
  </si>
  <si>
    <t>PMID:31812183</t>
  </si>
  <si>
    <t>Factors influencing adherence in a trial of early introduction of allergenic food</t>
  </si>
  <si>
    <t>https://pubmed.ncbi.nlm.nih.gov/31812183</t>
  </si>
  <si>
    <t>PMID:29353026</t>
  </si>
  <si>
    <t>Efficacy and safety of lebrikizumab (an anti-IL-13 monoclonal antibody) in adults with moderate-to-severe atopic dermatitis inadequately controlled by topical corticosteroids: A randomized, placebo-controlled phase II trial (TREBLE)</t>
  </si>
  <si>
    <t>Genentech, Inc</t>
  </si>
  <si>
    <t>https://pubmed.ncbi.nlm.nih.gov/29353026</t>
  </si>
  <si>
    <t>PMID:29131887</t>
  </si>
  <si>
    <t>Effect of an Intervention to Promote Breastfeeding on Asthma, Lung Function, and Atopic Eczema at Age 16 Years: Follow-up of the PROBIT Randomized Trial</t>
  </si>
  <si>
    <t>Harvard Pilgrim Health Care</t>
  </si>
  <si>
    <t>2-Jan-2018</t>
  </si>
  <si>
    <t>https://pubmed.ncbi.nlm.nih.gov/29131887</t>
  </si>
  <si>
    <t>PMID:29727479</t>
  </si>
  <si>
    <t>A randomized controlled trial protocol assessing the effectiveness, safety and cost-effectiveness of methotrexate vs. ciclosporin in the treatment of severe atopic eczema in children: the TREatment of severe Atopic eczema Trial (TREAT)</t>
  </si>
  <si>
    <t>Clinical Trial Protocol | Comparative Study | Journal Article | Research Support, Non-U.S. Gov't</t>
  </si>
  <si>
    <t>Dec-2018</t>
  </si>
  <si>
    <t>https://pubmed.ncbi.nlm.nih.gov/29727479</t>
  </si>
  <si>
    <t>PMID:29987321</t>
  </si>
  <si>
    <t>Association of Early Introduction of Solids With Infant Sleep: A Secondary Analysis of a Randomized Clinical Trial</t>
  </si>
  <si>
    <t>6-Aug-2018</t>
  </si>
  <si>
    <t>https://pubmed.ncbi.nlm.nih.gov/29987321</t>
  </si>
  <si>
    <t>PMID:26943128</t>
  </si>
  <si>
    <t>Randomized Trial of Introduction of Allergenic Foods in Breast-Fed Infants</t>
  </si>
  <si>
    <t>5-May-2016</t>
  </si>
  <si>
    <t>https://pubmed.ncbi.nlm.nih.gov/26943128</t>
  </si>
  <si>
    <t>PMID:26896232</t>
  </si>
  <si>
    <t>Enquiring About Tolerance (EAT) study: Feasibility of an early allergenic food introduction regimen</t>
  </si>
  <si>
    <t>https://pubmed.ncbi.nlm.nih.gov/26896232</t>
  </si>
  <si>
    <t>PMID:22192272</t>
  </si>
  <si>
    <t>Tuberculosis, bacillus Calmette-Guérin vaccination, and allergic disease: findings from the International Study of Asthma and Allergies in Childhood Phase Two</t>
  </si>
  <si>
    <t>Allergic Disease</t>
  </si>
  <si>
    <t>Jun-2012</t>
  </si>
  <si>
    <t>https://pubmed.ncbi.nlm.nih.gov/22192272</t>
  </si>
  <si>
    <t>PMID:19758373</t>
  </si>
  <si>
    <t>Reduced helminth burden increases allergen skin sensitization but not clinical allergy: a randomized, double-blind, placebo-controlled trial in Vietnam</t>
  </si>
  <si>
    <t>Allergen Skin Sensitization</t>
  </si>
  <si>
    <t>Jan-2010</t>
  </si>
  <si>
    <t>https://pubmed.ncbi.nlm.nih.gov/19758373</t>
  </si>
  <si>
    <t>PMID:19485999</t>
  </si>
  <si>
    <t>How well do questionnaires perform compared with physical examination in detecting flexural eczema? Findings from the International Study of Asthma and Allergies in Childhood (ISAAC) Phase Two</t>
  </si>
  <si>
    <t>Clinical Trial, Phase II | Comparative Study | Journal Article | Multicenter Study | Research Support, Non-U.S. Gov't | Validation Study</t>
  </si>
  <si>
    <t>Oct-2009</t>
  </si>
  <si>
    <t>https://pubmed.ncbi.nlm.nih.gov/19485999</t>
  </si>
  <si>
    <t>PMID:32920824</t>
  </si>
  <si>
    <t>An economic evaluation of the randomized controlled trial of topical corticosteroid and home-based narrowband ultraviolet B for active and limited vitiligo (the HI-Light Vitiligo Trial)</t>
  </si>
  <si>
    <t>https://pubmed.ncbi.nlm.nih.gov/32920824</t>
  </si>
  <si>
    <t>PMID:33006767</t>
  </si>
  <si>
    <t>Randomized controlled trial of topical corticosteroid and home-based narrowband ultraviolet B for active and limited vitiligo: results of the HI-Light Vitiligo Trial</t>
  </si>
  <si>
    <t>https://pubmed.ncbi.nlm.nih.gov/33006767</t>
  </si>
  <si>
    <t>PMID:33245043</t>
  </si>
  <si>
    <t>Home-based narrowband UVB, topical corticosteroid or combination for children and adults with vitiligo: HI-Light Vitiligo three-arm RCT</t>
  </si>
  <si>
    <t>https://pubmed.ncbi.nlm.nih.gov/33245043</t>
  </si>
  <si>
    <t>PMID:31617929</t>
  </si>
  <si>
    <t>Assessment of Accuracy of an Artificial Intelligence Algorithm to Detect Melanoma in Images of Skin Lesions</t>
  </si>
  <si>
    <t>2-Oct-2019</t>
  </si>
  <si>
    <t>https://pubmed.ncbi.nlm.nih.gov/31617929</t>
  </si>
  <si>
    <t>PMID:29220542</t>
  </si>
  <si>
    <t>Safety and efficacy of apremilast through 104 weeks in patients with moderate to severe psoriasis who continued on apremilast or switched from etanercept treatment: findings from the LIBERATE study</t>
  </si>
  <si>
    <t>https://pubmed.ncbi.nlm.nih.gov/29220542</t>
  </si>
  <si>
    <t>PMID:30580274</t>
  </si>
  <si>
    <t>Stigmatisation and body image impairment in dermatological patients: protocol for an observational multicentre study in 16 European countries</t>
  </si>
  <si>
    <t>Dermatological Epidemiology</t>
  </si>
  <si>
    <t>Clinical Trial Protocol | Journal Article | Research Support, Non-U.S. Gov't</t>
  </si>
  <si>
    <t>22-Dec-2018</t>
  </si>
  <si>
    <t>https://pubmed.ncbi.nlm.nih.gov/30580274</t>
  </si>
  <si>
    <t>PMID:27768242</t>
  </si>
  <si>
    <t>The efficacy and safety of apremilast, etanercept and placebo in patients with moderate-to-severe plaque psoriasis: 52-week results from a phase IIIb, randomized, placebo-controlled trial (LIBERATE)</t>
  </si>
  <si>
    <t>Amgen Inc</t>
  </si>
  <si>
    <t>https://pubmed.ncbi.nlm.nih.gov/27768242</t>
  </si>
  <si>
    <t>PMID:26416154</t>
  </si>
  <si>
    <t>Brimonidine gel 0.33% rapidly improves patient-reported outcomes by controlling facial erythema of rosacea: a randomized, double-blind, vehicle-controlled study</t>
  </si>
  <si>
    <t>Galderma S.A</t>
  </si>
  <si>
    <t>https://pubmed.ncbi.nlm.nih.gov/26416154</t>
  </si>
  <si>
    <t>PMID:12695127</t>
  </si>
  <si>
    <t>Lymecycline in the treatment of acne: an efficacious, safe and cost-effective alternative to minocycline</t>
  </si>
  <si>
    <t>Clinical Trial | Comparative Study | Journal Article | Multicenter Study | Randomized Controlled Trial | Research Support, Non-U.S. Gov't</t>
  </si>
  <si>
    <t>Mar-2003</t>
  </si>
  <si>
    <t>https://pubmed.ncbi.nlm.nih.gov/12695127</t>
  </si>
  <si>
    <t>PMID:8891761</t>
  </si>
  <si>
    <t>The effect of cetirizine and loratadine on codeine-induced histamine release in human skin in vivo assessed by cutaneous microdialysis</t>
  </si>
  <si>
    <t>Cutaneous Microdialysis</t>
  </si>
  <si>
    <t>https://pubmed.ncbi.nlm.nih.gov/8891761</t>
  </si>
  <si>
    <t>PMID:37696588</t>
  </si>
  <si>
    <t>Bimekizumab treatment in biologic DMARD-naïve patients with active psoriatic arthritis: 52-week efficacy and safety results from the phase III, randomised, placebo-controlled, active reference BE OPTIMAL study</t>
  </si>
  <si>
    <t>Psoriatic Arthritis</t>
  </si>
  <si>
    <t>Nov-2023</t>
  </si>
  <si>
    <t>https://pubmed.ncbi.nlm.nih.gov/37696588</t>
  </si>
  <si>
    <t>PMID:36967713</t>
  </si>
  <si>
    <t>Bimekizumab maintenance of response through 3years in patients with moderate-to-severe plaque psoriasis: results from the BE BRIGHT open-label extension trial</t>
  </si>
  <si>
    <t>24-May-2023</t>
  </si>
  <si>
    <t>https://pubmed.ncbi.nlm.nih.gov/36967713</t>
  </si>
  <si>
    <t>PMID:36493791</t>
  </si>
  <si>
    <t>Bimekizumab in patients with psoriatic arthritis, naive to biologic treatment: a randomised, double-blind, placebo-controlled, phase 3 trial (BE OPTIMAL)</t>
  </si>
  <si>
    <t>7-Jan-2023</t>
  </si>
  <si>
    <t>https://pubmed.ncbi.nlm.nih.gov/36493791</t>
  </si>
  <si>
    <t>PMID:36495881</t>
  </si>
  <si>
    <t>Bimekizumab in patients with active psoriatic arthritis and previous inadequate response or intolerance to tumour necrosis factor-α inhibitors: a randomised, double-blind, placebo-controlled, phase 3 trial (BE COMPLETE)</t>
  </si>
  <si>
    <t>https://pubmed.ncbi.nlm.nih.gov/36495881</t>
  </si>
  <si>
    <t>PMID:35820547</t>
  </si>
  <si>
    <t>Deucravacitinib versus placebo and apremilast in moderate to severe plaque psoriasis: Efficacy and safety results from the 52-week, randomized, double-blinded, placebo-controlled phase 3 POETYK PSO-1 trial</t>
  </si>
  <si>
    <t>https://pubmed.ncbi.nlm.nih.gov/35820547</t>
  </si>
  <si>
    <t>PMID:36751950</t>
  </si>
  <si>
    <t>Bimekizumab efficacy and safety in patients with moderate-to-severe plaque psoriasis who switched from adalimumab, ustekinumab or secukinumab: results from phase III/IIIb trials</t>
  </si>
  <si>
    <t>Clinical Trial, Phase III | Journal Article</t>
  </si>
  <si>
    <t>22-Feb-2023</t>
  </si>
  <si>
    <t>https://pubmed.ncbi.nlm.nih.gov/36751950</t>
  </si>
  <si>
    <t>PMID:36763857</t>
  </si>
  <si>
    <t>Secukinumab long-term efficacy and safety in psoriasis through to year 5 of treatment: results of a randomized extension of the phase III ERASURE and FIXTURE trials</t>
  </si>
  <si>
    <t>10-Feb-2023</t>
  </si>
  <si>
    <t>https://pubmed.ncbi.nlm.nih.gov/36763857</t>
  </si>
  <si>
    <t>PMID:37226927</t>
  </si>
  <si>
    <t>Effectiveness and survival of methotrexate versus adalimumab in patients with moderate-to-severe psoriasis: a cohort study from the British Association of Dermatologists Biologics and Immunomodulators Register (BADBIR)</t>
  </si>
  <si>
    <t>24-Aug-2023</t>
  </si>
  <si>
    <t>https://pubmed.ncbi.nlm.nih.gov/37226927</t>
  </si>
  <si>
    <t>PMID:36433779</t>
  </si>
  <si>
    <t>Long-term stability of PASI &lt;3 response to tildrakizumab: Pooled analyses from reSURFACE 1 and reSURFACE 2 phase 3 trials through 5years</t>
  </si>
  <si>
    <t>Tildrakizumab</t>
  </si>
  <si>
    <t>Clinical Trial, Phase III | Letter | Research Support, Non-U.S. Gov't</t>
  </si>
  <si>
    <t>https://pubmed.ncbi.nlm.nih.gov/36433779</t>
  </si>
  <si>
    <t>PMID:36478476</t>
  </si>
  <si>
    <t>Oral orismilast: Efficacy and safety in moderate-to-severe psoriasis and development of modified release tablets</t>
  </si>
  <si>
    <t>https://pubmed.ncbi.nlm.nih.gov/36478476</t>
  </si>
  <si>
    <t>PMID:35174556</t>
  </si>
  <si>
    <t>Long-term, durable, absolute Psoriasis Area and Severity Index and health-related quality of life improvements with risankizumab treatment: a post hoc integrated analysis of patients with moderate-to-severe plaque psoriasis</t>
  </si>
  <si>
    <t>AbbVie Inc</t>
  </si>
  <si>
    <t>https://pubmed.ncbi.nlm.nih.gov/35174556</t>
  </si>
  <si>
    <t>PMID:35829656</t>
  </si>
  <si>
    <t>Safety and Efficacy of Bimekizumab in Patients With Active Psoriatic Arthritis: Three-Year Results From a Phase IIb Randomized Controlled Trial and Its Open-Label Extension Study</t>
  </si>
  <si>
    <t>Dec-2022</t>
  </si>
  <si>
    <t>https://pubmed.ncbi.nlm.nih.gov/35829656</t>
  </si>
  <si>
    <t>PMID:36082590</t>
  </si>
  <si>
    <t>Safety of tralokinumab in adult patients with moderate-to-severe atopic dermatitis: pooled analysis of five randomized, double-blind, placebo-controlled phase II and phase III trials</t>
  </si>
  <si>
    <t>MedImmune, LLC</t>
  </si>
  <si>
    <t>Clinical Trial, Phase II | Clinical Trial, Phase III | Journal Article | Randomized Controlled Trial</t>
  </si>
  <si>
    <t>https://pubmed.ncbi.nlm.nih.gov/36082590</t>
  </si>
  <si>
    <t>PMID:35279890</t>
  </si>
  <si>
    <t>Long-term efficacy and safety of brodalumab in moderate-to-severe plaque psoriasis: a post hoc pooled analysis of AMAGINE-2 and -3</t>
  </si>
  <si>
    <t>Amgen Inc | AstraZeneca plc</t>
  </si>
  <si>
    <t>https://pubmed.ncbi.nlm.nih.gov/35279890</t>
  </si>
  <si>
    <t>PMID:34076919</t>
  </si>
  <si>
    <t>Complete clearance and Psoriasis Area and Severity Index response for brodalumab and ustekinumab by previous treatment history in AMAGINE-2 and AMAGINE-3</t>
  </si>
  <si>
    <t>https://pubmed.ncbi.nlm.nih.gov/34076919</t>
  </si>
  <si>
    <t>PMID:34471992</t>
  </si>
  <si>
    <t>Psychometric Validation of the Psoriasis Symptoms and Impacts Measure (P-SIM): A Novel Patient-Reported Outcome Instrument for Patients with Plaque Psoriasis, Using Reported Data from the BE RADIANT Phase 3b Trial</t>
  </si>
  <si>
    <t>https://pubmed.ncbi.nlm.nih.gov/34471992</t>
  </si>
  <si>
    <t>PMID:32950546</t>
  </si>
  <si>
    <t>Twice-weekly topical calcipotriene/betamethasone dipropionate foam as proactive management of plaque psoriasis increases time in remission and is well tolerated over 52 weeks (PSO-LONG trial)</t>
  </si>
  <si>
    <t>Clinical Trial, Phase III | Equivalence Trial | Journal Article | Randomized Controlled Trial</t>
  </si>
  <si>
    <t>https://pubmed.ncbi.nlm.nih.gov/32950546</t>
  </si>
  <si>
    <t>PMID:33891380</t>
  </si>
  <si>
    <t>Bimekizumab versus Secukinumab in Plaque Psoriasis</t>
  </si>
  <si>
    <t>Clinical Trial, Phase III | Comparative Study | Equivalence Trial | Journal Article | Multicenter Study | Randomized Controlled Trial | Research Support, Non-U.S. Gov't</t>
  </si>
  <si>
    <t>8-Jul-2021</t>
  </si>
  <si>
    <t>https://pubmed.ncbi.nlm.nih.gov/33891380</t>
  </si>
  <si>
    <t>PMID:33891379</t>
  </si>
  <si>
    <t>Bimekizumab versus Adalimumab in Plaque Psoriasis</t>
  </si>
  <si>
    <t>https://pubmed.ncbi.nlm.nih.gov/33891379</t>
  </si>
  <si>
    <t>PMID:32594522</t>
  </si>
  <si>
    <t>Efficacy and safety of risankizumab vs. secukinumab in patients with moderate-to-severe plaque psoriasis (IMMerge): results from a phase III, randomized, open-label, efficacy-assessor-blinded clinical trial</t>
  </si>
  <si>
    <t>https://pubmed.ncbi.nlm.nih.gov/32594522</t>
  </si>
  <si>
    <t>PMID:33549193</t>
  </si>
  <si>
    <t>Bimekizumab versus ustekinumab for the treatment of moderate to severe plaque psoriasis (BE VIVID): efficacy and safety from a 52-week, multicentre, double-blind, active comparator and placebo controlled phase 3 trial</t>
  </si>
  <si>
    <t>6-Feb-2021</t>
  </si>
  <si>
    <t>https://pubmed.ncbi.nlm.nih.gov/33549193</t>
  </si>
  <si>
    <t>PMID:32662540</t>
  </si>
  <si>
    <t>Complete clearance and psoriasis area and severity index response for brodalumab and ustekinumab in AMAGINE-2 and -3</t>
  </si>
  <si>
    <t>https://pubmed.ncbi.nlm.nih.gov/32662540</t>
  </si>
  <si>
    <t>PMID:34192387</t>
  </si>
  <si>
    <t>Three-year efficacy and safety of certolizumab pegol for the treatment of plaque psoriasis: results from the randomized phase 3 CIMPACT trial</t>
  </si>
  <si>
    <t>Dermira, Inc.</t>
  </si>
  <si>
    <t>https://pubmed.ncbi.nlm.nih.gov/34192387</t>
  </si>
  <si>
    <t>PMID:33544883</t>
  </si>
  <si>
    <t>Five-year efficacy and safety of tildrakizumab in patients with moderate-to-severe psoriasis who respond at week 28: pooled analyses of two randomized phase III clinical trials (reSURFACE 1 and reSURFACE 2)</t>
  </si>
  <si>
    <t>Merck &amp; Co</t>
  </si>
  <si>
    <t>Aug-2021</t>
  </si>
  <si>
    <t>https://pubmed.ncbi.nlm.nih.gov/33544883</t>
  </si>
  <si>
    <t>PMID:33852252</t>
  </si>
  <si>
    <t>Four-Week Daily Calcipotriene/Betamethasone Dipropionate Foam Is Highly Efficacious in Patients With Psoriasis (PSO-LONG Lead-in Phase)</t>
  </si>
  <si>
    <t>1-Apr-2021</t>
  </si>
  <si>
    <t>https://pubmed.ncbi.nlm.nih.gov/33852252</t>
  </si>
  <si>
    <t>PMID:32652544</t>
  </si>
  <si>
    <t>Long-term efficacy of certolizumab pegol for the treatment of plaque psoriasis: 3-year results from two randomized phase III trials (CIMPASI-1 and CIMPASI-2)</t>
  </si>
  <si>
    <t>Apr-2021</t>
  </si>
  <si>
    <t>https://pubmed.ncbi.nlm.nih.gov/32652544</t>
  </si>
  <si>
    <t>PMID:32979235</t>
  </si>
  <si>
    <t>Time to relapse after tildrakizumab withdrawal in patients with moderate-to-severe psoriasis who were responders at week 28: post hoc analysis through 64 weeks from reSURFACE 1 trial</t>
  </si>
  <si>
    <t>https://pubmed.ncbi.nlm.nih.gov/32979235</t>
  </si>
  <si>
    <t>PMID:31628677</t>
  </si>
  <si>
    <t>Secukinumab for patients failing previous tumour necrosis factor-α inhibitor therapy: results of a randomized open-label study (SIGNATURE)</t>
  </si>
  <si>
    <t>Jul-2020</t>
  </si>
  <si>
    <t>https://pubmed.ncbi.nlm.nih.gov/31628677</t>
  </si>
  <si>
    <t>PMID:32035552</t>
  </si>
  <si>
    <t>Bimekizumab in patients with active psoriatic arthritis: results from a 48-week, randomised, double-blind, placebo-controlled, dose-ranging phase 2b trial</t>
  </si>
  <si>
    <t>8-Feb-2020</t>
  </si>
  <si>
    <t>https://pubmed.ncbi.nlm.nih.gov/32035552</t>
  </si>
  <si>
    <t>PMID:31655974</t>
  </si>
  <si>
    <t>Ixekizumab treatment and the impact on SF-36: results from three pivotal phase III randomised controlled trials in patients with moderate-to-severe plaque psoriasis</t>
  </si>
  <si>
    <t>Feb-2020</t>
  </si>
  <si>
    <t>https://pubmed.ncbi.nlm.nih.gov/31655974</t>
  </si>
  <si>
    <t>PMID:30972731</t>
  </si>
  <si>
    <t>Clinical response of psoriasis to subcutaneous methotrexate correlates with inhibition of cutaneous T helper 1 and 17 inflammatory pathways</t>
  </si>
  <si>
    <t>Clinical Trial, Phase III | Letter | Multicenter Study | Randomized Controlled Trial</t>
  </si>
  <si>
    <t>Oct-2019</t>
  </si>
  <si>
    <t>https://pubmed.ncbi.nlm.nih.gov/30972731</t>
  </si>
  <si>
    <t>PMID:28498514</t>
  </si>
  <si>
    <t>Secukinumab re-initiation achieves regain of high response levels in patients who interrupt treatment for moderate to severe plaque psoriasis</t>
  </si>
  <si>
    <t>Nottinghamshire Healthcare NHS Foundation Trust</t>
  </si>
  <si>
    <t>Letter | Randomized Controlled Trial</t>
  </si>
  <si>
    <t>Sep-2017</t>
  </si>
  <si>
    <t>https://pubmed.ncbi.nlm.nih.gov/28498514</t>
  </si>
  <si>
    <t>PMID:28322474</t>
  </si>
  <si>
    <t>Efficacy of ixekizumab compared to etanercept and placebo in patients with moderate-to-severe plaque psoriasis and non-pustular palmoplantar involvement: results from three phase 3 trials (UNCOVER-1, UNCOVER-2 and UNCOVER-3)</t>
  </si>
  <si>
    <t>Oct-2017</t>
  </si>
  <si>
    <t>https://pubmed.ncbi.nlm.nih.gov/28322474</t>
  </si>
  <si>
    <t>PMID:28573743</t>
  </si>
  <si>
    <t>Impact of ixekizumab treatment on skin-related personal relationship difficulties in moderate-to-severe psoriasis patients: 12-week results from two Phase 3 trials</t>
  </si>
  <si>
    <t>Nov-2017</t>
  </si>
  <si>
    <t>https://pubmed.ncbi.nlm.nih.gov/28573743</t>
  </si>
  <si>
    <t>PMID:28236223</t>
  </si>
  <si>
    <t>Calcipotriol Plus Betamethasone Dipropionate Aerosol Foam in Patients with Moderate-to-Severe Psoriasis: Sub-Group Analysis of the PSO-ABLE Study</t>
  </si>
  <si>
    <t>Jun-2017</t>
  </si>
  <si>
    <t>https://pubmed.ncbi.nlm.nih.gov/28236223</t>
  </si>
  <si>
    <t>PMID:28301043</t>
  </si>
  <si>
    <t>A Topical Treatment Optimization Programme (TTOP) improves clinical outcome for calcipotriol/betamethasone gel in psoriasis: results of a 64-week multinational randomized phase IV study in 1790 patients (PSO-TOP)</t>
  </si>
  <si>
    <t>Mild To Moderate Psoriasis</t>
  </si>
  <si>
    <t>Clinical Trial, Phase IV | Journal Article | Multicenter Study | Randomized Controlled Trial</t>
  </si>
  <si>
    <t>Jul-2017</t>
  </si>
  <si>
    <t>https://pubmed.ncbi.nlm.nih.gov/28301043</t>
  </si>
  <si>
    <t>PMID:28012564</t>
  </si>
  <si>
    <t>An intensified dosing schedule of subcutaneous methotrexate in patients with moderate to severe plaque-type psoriasis (METOP): a 52 week, multicentre, randomised, double-blind, placebo-controlled, phase 3 trial</t>
  </si>
  <si>
    <t>Medac GmbH</t>
  </si>
  <si>
    <t>4-Feb-2017</t>
  </si>
  <si>
    <t>https://pubmed.ncbi.nlm.nih.gov/28012564</t>
  </si>
  <si>
    <t>PMID:25346093</t>
  </si>
  <si>
    <t>Efficacy of a fixed combination of calcipotriol/betamethasone dipropionate topical gel in adult patients with mild to moderate psoriasis: blinded interim analysis of a phase IV, multicenter, randomized, controlled, prospective study</t>
  </si>
  <si>
    <t>Clinical Trial, Phase IV | Journal Article | Multicenter Study | Randomized Controlled Trial | Research Support, Non-U.S. Gov't</t>
  </si>
  <si>
    <t>https://pubmed.ncbi.nlm.nih.gov/25346093</t>
  </si>
  <si>
    <t>PMID:37924282</t>
  </si>
  <si>
    <t>Comparison of lotions, creams, gels and ointments for the treatment of childhood eczema: the BEE RCT</t>
  </si>
  <si>
    <t>Childhood Eczema</t>
  </si>
  <si>
    <t>https://pubmed.ncbi.nlm.nih.gov/37924282</t>
  </si>
  <si>
    <t>PMID:37800475</t>
  </si>
  <si>
    <t>Frequency of newborn bathing in the first 9weeks of life and related factors: An observational study in a community-based sample from Meta-LARC</t>
  </si>
  <si>
    <t>Journal Article | Observational Study | Randomized Controlled Trial</t>
  </si>
  <si>
    <t>https://pubmed.ncbi.nlm.nih.gov/37800475</t>
  </si>
  <si>
    <t>PMID:36963619</t>
  </si>
  <si>
    <t>Enhanced early skin treatment for atopic dermatitis in infants reduces food allergy</t>
  </si>
  <si>
    <t>https://pubmed.ncbi.nlm.nih.gov/36963619</t>
  </si>
  <si>
    <t>PMID:35772416</t>
  </si>
  <si>
    <t>Effect of a 2-week interruption in methotrexate treatment versus continued treatment on COVID-19 booster vaccine immunity in adults with inflammatory conditions (VROOM study): a randomised, open label, superiority trial</t>
  </si>
  <si>
    <t>Inflammatory Polyarthropathies</t>
  </si>
  <si>
    <t>Equivalence Trial | Journal Article | Randomized Controlled Trial | Research Support, Non-U.S. Gov't</t>
  </si>
  <si>
    <t>Sep-2022</t>
  </si>
  <si>
    <t>https://pubmed.ncbi.nlm.nih.gov/35772416</t>
  </si>
  <si>
    <t>PMID:35504634</t>
  </si>
  <si>
    <t>Effects of temporarily suspending low-dose methotrexate treatment for 2 weeks after SARS-CoV-2 vaccine booster on vaccine response in immunosuppressed adults with inflammatory conditions: protocol for a multicentre randomised controlled trial and nested mechanistic substudy (Vaccine Response On/Off Methotrexate (VROOM) study)</t>
  </si>
  <si>
    <t>3-May-2022</t>
  </si>
  <si>
    <t>https://pubmed.ncbi.nlm.nih.gov/35504634</t>
  </si>
  <si>
    <t>NCT04680520</t>
  </si>
  <si>
    <t>A Randomised Controlled Trial to Determine Whether Application of Emollient From Birth Can Prevent Eczema in High Risk Children.</t>
  </si>
  <si>
    <t>University of Nottingham | National Institute for Health and Care Research</t>
  </si>
  <si>
    <t>1-Nov-2014</t>
  </si>
  <si>
    <t>1-Jan-2022</t>
  </si>
  <si>
    <t>https://ClinicalTrials.gov/show/NCT04680520</t>
  </si>
  <si>
    <t>PMID:36740888</t>
  </si>
  <si>
    <t>Eczema Care Online behavioural interventions to support self-care for children and young people: two independent, pragmatic, randomised controlled trials</t>
  </si>
  <si>
    <t>Journal Article | Pragmatic Clinical Trial</t>
  </si>
  <si>
    <t>7-Dec-2022</t>
  </si>
  <si>
    <t>https://pubmed.ncbi.nlm.nih.gov/36740888</t>
  </si>
  <si>
    <t>PMID:35617974</t>
  </si>
  <si>
    <t>Effectiveness and safety of lotion, cream, gel, and ointment emollients for childhood eczema: a pragmatic, randomised, phase 4, superiority trial</t>
  </si>
  <si>
    <t>Clinical Trial, Phase IV | Journal Article | Randomized Controlled Trial | Research Support, Non-U.S. Gov't</t>
  </si>
  <si>
    <t>https://pubmed.ncbi.nlm.nih.gov/35617974</t>
  </si>
  <si>
    <t>PMID:33550268</t>
  </si>
  <si>
    <t>Supporting self-care for eczema: protocol for two randomised controlled trials of ECO (Eczema Care Online) interventions for young people and parents/carers</t>
  </si>
  <si>
    <t>5-Feb-2021</t>
  </si>
  <si>
    <t>https://pubmed.ncbi.nlm.nih.gov/33550268</t>
  </si>
  <si>
    <t>PMID:31989580</t>
  </si>
  <si>
    <t>A behaviour change package to prevent hand dermatitis in nurses working in the National Health Service: results of a cluster randomized controlled trial</t>
  </si>
  <si>
    <t>Hand Dermatitis</t>
  </si>
  <si>
    <t>https://pubmed.ncbi.nlm.nih.gov/31989580</t>
  </si>
  <si>
    <t>PMID:31999862</t>
  </si>
  <si>
    <t>An algorithm for diagnosing IgE-mediated food allergy in study participants who do not undergo food challenge</t>
  </si>
  <si>
    <t>Mar-2020</t>
  </si>
  <si>
    <t>https://pubmed.ncbi.nlm.nih.gov/31999862</t>
  </si>
  <si>
    <t>PMID:32546180</t>
  </si>
  <si>
    <t>Two-by-two factorial randomised study within a trial (SWAT) to evaluate strategies for follow-up in a randomised prevention trial</t>
  </si>
  <si>
    <t>Incentive</t>
  </si>
  <si>
    <t>8-Jun-2020</t>
  </si>
  <si>
    <t>https://pubmed.ncbi.nlm.nih.gov/32546180</t>
  </si>
  <si>
    <t>PMID:31054159</t>
  </si>
  <si>
    <t>Direct infant ultraviolet light exposure is associated with eczema and immune development: a critical appraisal</t>
  </si>
  <si>
    <t>https://pubmed.ncbi.nlm.nih.gov/31054159</t>
  </si>
  <si>
    <t>PMID:32072618</t>
  </si>
  <si>
    <t>Assessing the effect of clinical trial evidence and anecdote on caregivers' willingness to use corticosteroids: a randomized controlled trial: a critical appraisal</t>
  </si>
  <si>
    <t>Dec-2020</t>
  </si>
  <si>
    <t>https://pubmed.ncbi.nlm.nih.gov/32072618</t>
  </si>
  <si>
    <t>PMID:31635689</t>
  </si>
  <si>
    <t>A behaviour change package to prevent hand dermatitis in nurses working in health care: the SCIN cluster RCT</t>
  </si>
  <si>
    <t>https://pubmed.ncbi.nlm.nih.gov/31635689</t>
  </si>
  <si>
    <t>PMID:31699751</t>
  </si>
  <si>
    <t>Best emollients for eczema (BEE) - comparing four types of emollients in children with eczema: protocol for randomised trial and nested qualitative study</t>
  </si>
  <si>
    <t>6-Nov-2019</t>
  </si>
  <si>
    <t>https://pubmed.ncbi.nlm.nih.gov/31699751</t>
  </si>
  <si>
    <t>PMID:30355360</t>
  </si>
  <si>
    <t>Feasibility of weekly participant-reported data collection in a pragmatic randomised controlled trial in primary care: experiences from the BATHE trial (Bath Additives for the Treatment of cHildhood Eczema)</t>
  </si>
  <si>
    <t>Journal Article | Multicenter Study | Pragmatic Clinical Trial</t>
  </si>
  <si>
    <t>24-Oct-2018</t>
  </si>
  <si>
    <t>https://pubmed.ncbi.nlm.nih.gov/30355360</t>
  </si>
  <si>
    <t>PMID:30362939</t>
  </si>
  <si>
    <t>Adding emollient bath additives to standard eczema management for children with eczema: the BATHE RCT</t>
  </si>
  <si>
    <t>Oct-2018</t>
  </si>
  <si>
    <t>https://pubmed.ncbi.nlm.nih.gov/30362939</t>
  </si>
  <si>
    <t>PMID:29607480</t>
  </si>
  <si>
    <t>Prospective study in bullous pemphigoid: association of high serum anti-BP180 IgG levels with increased mortality and reduced Karnofsky score</t>
  </si>
  <si>
    <t>Bullous Pemphigoid</t>
  </si>
  <si>
    <t>https://pubmed.ncbi.nlm.nih.gov/29607480</t>
  </si>
  <si>
    <t>PMID:29724749</t>
  </si>
  <si>
    <t>Emollient bath additives for the treatment of childhood eczema (BATHE): multicentre pragmatic parallel group randomised controlled trial of clinical and cost effectiveness</t>
  </si>
  <si>
    <t>3-May-2018</t>
  </si>
  <si>
    <t>https://pubmed.ncbi.nlm.nih.gov/29724749</t>
  </si>
  <si>
    <t>PMID:28940316</t>
  </si>
  <si>
    <t>Doxycycline compared with prednisolone therapy for patients with bullous pemphigoid: cost-effectiveness analysis of the BLISTER trial</t>
  </si>
  <si>
    <t>NIHR Health Technology Assessment Programme</t>
  </si>
  <si>
    <t>Feb-2018</t>
  </si>
  <si>
    <t>https://pubmed.ncbi.nlm.nih.gov/28940316</t>
  </si>
  <si>
    <t>PMID:29615444</t>
  </si>
  <si>
    <t>Home interventions and light therapy for the treatment of vitiligo (HI-Light Vitiligo Trial): study protocol for a randomised controlled trial</t>
  </si>
  <si>
    <t>3-Apr-2018</t>
  </si>
  <si>
    <t>https://pubmed.ncbi.nlm.nih.gov/29615444</t>
  </si>
  <si>
    <t>PMID:28406394</t>
  </si>
  <si>
    <t>A randomised controlled trial to compare the safety, effectiveness and cost-effectiveness of doxycycline (200mg/day) with that of oral prednisolone (0.5mg/kg/day) for initial treatment of bullous pemphigoid: the Bullous Pemphigoid Steroids and Tetracyclines (BLISTER) trial</t>
  </si>
  <si>
    <t>Journal Article | Multicenter Study | Pragmatic Clinical Trial | Randomized Controlled Trial | Research Support, Non-U.S. Gov't</t>
  </si>
  <si>
    <t>https://pubmed.ncbi.nlm.nih.gov/28406394</t>
  </si>
  <si>
    <t>PMID:27932240</t>
  </si>
  <si>
    <t>Surgery Versus 5% Imiquimod for Nodular and Superficial Basal Cell Carcinoma: 5-Year Results of the SINS Randomized Controlled Trial</t>
  </si>
  <si>
    <t>Non-Melanomatous Skin Cancer</t>
  </si>
  <si>
    <t>Queen's Medical Center</t>
  </si>
  <si>
    <t>https://pubmed.ncbi.nlm.nih.gov/27932240</t>
  </si>
  <si>
    <t>PMID:28513346</t>
  </si>
  <si>
    <t>Psychoeducation and Problem Solving (PEPS) Therapy for Adults With Personality Disorder: A Pragmatic Randomized-Controlled Trial</t>
  </si>
  <si>
    <t>Personality Disorder</t>
  </si>
  <si>
    <t>Dec-2017</t>
  </si>
  <si>
    <t>https://pubmed.ncbi.nlm.nih.gov/28513346</t>
  </si>
  <si>
    <t>PMID:28391619</t>
  </si>
  <si>
    <t>Ciclosporin compared with prednisolone therapy for patients with pyoderma gangrenosum: cost-effectiveness analysis of the STOP GAP trial</t>
  </si>
  <si>
    <t>https://pubmed.ncbi.nlm.nih.gov/28391619</t>
  </si>
  <si>
    <t>PMID:28279484</t>
  </si>
  <si>
    <t>Doxycycline versus prednisolone as an initial treatment strategy for bullous pemphigoid: a pragmatic, non-inferiority, randomised controlled trial</t>
  </si>
  <si>
    <t>UK Dermatology Clinical Trials Network</t>
  </si>
  <si>
    <t>Comparative Study | Journal Article | Multicenter Study | Pragmatic Clinical Trial | Randomized Controlled Trial | Research Support, N.I.H., Extramural | Research Support, Non-U.S. Gov't</t>
  </si>
  <si>
    <t>22-Apr-2017</t>
  </si>
  <si>
    <t>https://pubmed.ncbi.nlm.nih.gov/28279484</t>
  </si>
  <si>
    <t>PMID:28409557</t>
  </si>
  <si>
    <t>Randomised controlled trial of silk therapeutic garments for the management of atopic eczema in children: the CLOTHES trial</t>
  </si>
  <si>
    <t>https://pubmed.ncbi.nlm.nih.gov/28409557</t>
  </si>
  <si>
    <t>PMID:28399154</t>
  </si>
  <si>
    <t>Silk garments plus standard care compared with standard care for treating eczema in children: A randomised, controlled, observer-blind, pragmatic trial (CLOTHES Trial)</t>
  </si>
  <si>
    <t>Journal Article | Pragmatic Clinical Trial | Randomized Controlled Trial</t>
  </si>
  <si>
    <t>https://pubmed.ncbi.nlm.nih.gov/28399154</t>
  </si>
  <si>
    <t>PMID:26987818</t>
  </si>
  <si>
    <t>A behavioural change package to prevent hand dermatitis in nurses working in the national health service (the SCIN trial): study protocol for a cluster randomised controlled trial</t>
  </si>
  <si>
    <t>17-Mar-2016</t>
  </si>
  <si>
    <t>https://pubmed.ncbi.nlm.nih.gov/26987818</t>
  </si>
  <si>
    <t>PMID:27431341</t>
  </si>
  <si>
    <t>Psychoeducation with problem-solving (PEPS) therapy for adults with personality disorder: a pragmatic randomised controlled trial to determine the clinical effectiveness and cost-effectiveness of a manualised intervention to improve social functioning</t>
  </si>
  <si>
    <t>Jul-2016</t>
  </si>
  <si>
    <t>https://pubmed.ncbi.nlm.nih.gov/27431341</t>
  </si>
  <si>
    <t>PMID:26329718</t>
  </si>
  <si>
    <t>A multi-centre, parallel group superiority trial of silk therapeutic clothing compared to standard care for the management of eczema in children (CLOTHES Trial): study protocol for a randomised controlled trial</t>
  </si>
  <si>
    <t>https://pubmed.ncbi.nlm.nih.gov/26329718</t>
  </si>
  <si>
    <t>PMID:26525422</t>
  </si>
  <si>
    <t>Bath additives for the treatment of childhood eczema (BATHE): protocol for multicentre parallel group randomised trial</t>
  </si>
  <si>
    <t>1-Nov-2015</t>
  </si>
  <si>
    <t>https://pubmed.ncbi.nlm.nih.gov/26525422</t>
  </si>
  <si>
    <t>PMID:26071094</t>
  </si>
  <si>
    <t>Comparison of the two most commonly used treatments for pyoderma gangrenosum: results of the STOP GAP randomised controlled trial</t>
  </si>
  <si>
    <t>12-Jun-2015</t>
  </si>
  <si>
    <t>https://pubmed.ncbi.nlm.nih.gov/26071094</t>
  </si>
  <si>
    <t>PMID:25683592</t>
  </si>
  <si>
    <t>A randomized controlled trial to compare the safety and effectiveness of doxycycline (200 mg daily) with oral prednisolone (0.5 mg kg(-1) daily) for initial treatment of bullous pemphigoid: a protocol for the Bullous Pemphigoid Steroids and Tetracyclines (BLISTER) Trial</t>
  </si>
  <si>
    <t>https://pubmed.ncbi.nlm.nih.gov/25683592</t>
  </si>
  <si>
    <t>PMID:25897763</t>
  </si>
  <si>
    <t>Validation of treatment escalation as a definition of atopic eczema flares</t>
  </si>
  <si>
    <t>Journal Article | Observational Study | Randomized Controlled Trial | Research Support, Non-U.S. Gov't | Validation Study</t>
  </si>
  <si>
    <t>https://pubmed.ncbi.nlm.nih.gov/25897763</t>
  </si>
  <si>
    <t>PMID:24806825</t>
  </si>
  <si>
    <t>Rehabilitation aimed at improving outdoor mobility for people after stroke: a multicentre randomised controlled study (the Getting out of the House Study)</t>
  </si>
  <si>
    <t>May-2014</t>
  </si>
  <si>
    <t>https://pubmed.ncbi.nlm.nih.gov/24806825</t>
  </si>
  <si>
    <t>PMID:24332516</t>
  </si>
  <si>
    <t>Surgical excision versus imiquimod 5% cream for nodular and superficial basal-cell carcinoma (SINS): a multicentre, non-inferiority, randomised controlled trial</t>
  </si>
  <si>
    <t>Basal-Cell Carcinoma</t>
  </si>
  <si>
    <t>Jan-2014</t>
  </si>
  <si>
    <t>https://pubmed.ncbi.nlm.nih.gov/24332516</t>
  </si>
  <si>
    <t>PMID:24575737</t>
  </si>
  <si>
    <t>Key considerations for the experimental training and evaluation of cancer odour detection dogs: lessons learnt from a double-blind, controlled trial of prostate cancer detection</t>
  </si>
  <si>
    <t>Prostate Cancer</t>
  </si>
  <si>
    <t>Controlled Clinical Trial | Journal Article | Research Support, Non-U.S. Gov't</t>
  </si>
  <si>
    <t>27-Feb-2014</t>
  </si>
  <si>
    <t>https://pubmed.ncbi.nlm.nih.gov/24575737</t>
  </si>
  <si>
    <t>PMID:24551029</t>
  </si>
  <si>
    <t>Prophylactic antibiotics to prevent cellulitis of the leg: economic analysis of the PATCH I &amp; II trials</t>
  </si>
  <si>
    <t>Cellulitis</t>
  </si>
  <si>
    <t>https://pubmed.ncbi.nlm.nih.gov/24551029</t>
  </si>
  <si>
    <t>PMID:23635049</t>
  </si>
  <si>
    <t>Penicillin to prevent recurrent leg cellulitis</t>
  </si>
  <si>
    <t>Recurrent Cellulitis of the Leg</t>
  </si>
  <si>
    <t>2-May-2013</t>
  </si>
  <si>
    <t>https://pubmed.ncbi.nlm.nih.gov/23635049</t>
  </si>
  <si>
    <t>NCT01478945</t>
  </si>
  <si>
    <t>Study Chair</t>
  </si>
  <si>
    <t>Pilot Randomised Controlled Trial of Hand Held NB-UVB for the Treatment of Focal or Early Vitiligo at Home</t>
  </si>
  <si>
    <t>Interventional Study</t>
  </si>
  <si>
    <t>Feb-2012</t>
  </si>
  <si>
    <t>Apr-2013</t>
  </si>
  <si>
    <t>https://clinicaltrials.gov/study/NCT01478945?term=%22Hywel%20C%20Williams%22&amp;rank=1</t>
  </si>
  <si>
    <t>PMID:23035730</t>
  </si>
  <si>
    <t>What determines patient preferences for treating low risk basal cell carcinoma when comparing surgery vs imiquimod? A discrete choice experiment survey from the SINS trial</t>
  </si>
  <si>
    <t>4-Oct-2012</t>
  </si>
  <si>
    <t>https://pubmed.ncbi.nlm.nih.gov/23035730</t>
  </si>
  <si>
    <t>PMID:21910701</t>
  </si>
  <si>
    <t>Prophylactic antibiotics for the prevention of cellulitis (erysipelas) of the leg: results of the UK Dermatology Clinical Trials Network's PATCH II trial</t>
  </si>
  <si>
    <t>Jan-2012</t>
  </si>
  <si>
    <t>https://pubmed.ncbi.nlm.nih.gov/21910701</t>
  </si>
  <si>
    <t>PMID:22540770</t>
  </si>
  <si>
    <t>UK Dermatology Clinical Trials Network's STOP GAP trial (a multicentre trial of prednisolone versus ciclosporin for pyoderma gangrenosum): protocol for a randomised controlled trial</t>
  </si>
  <si>
    <t>28-Apr-2012</t>
  </si>
  <si>
    <t>https://pubmed.ncbi.nlm.nih.gov/22540770</t>
  </si>
  <si>
    <t>NCT00552799</t>
  </si>
  <si>
    <t>Study Director</t>
  </si>
  <si>
    <t>Randomised Controlled Trial to Investigate Whether Prophylactic Antibiotics Can Prevent Further Episodes of Cellulitis (Erysipelas) of the Leg (PATCH I)</t>
  </si>
  <si>
    <t>University of Nottingham | Action Medical Research | UK Dermatology Clinical Trials Network</t>
  </si>
  <si>
    <t>Action Medical Research | UK Dermatology Clinical Trials Network</t>
  </si>
  <si>
    <t>Nov-2011</t>
  </si>
  <si>
    <t>Phase 4</t>
  </si>
  <si>
    <t>https://ClinicalTrials.gov/show/NCT00552799</t>
  </si>
  <si>
    <t>PMID:21358807</t>
  </si>
  <si>
    <t>A randomised controlled trial of ion-exchange water softeners for the treatment of eczema in children</t>
  </si>
  <si>
    <t>15-Feb-2011</t>
  </si>
  <si>
    <t>https://pubmed.ncbi.nlm.nih.gov/21358807</t>
  </si>
  <si>
    <t>PMID:21324289</t>
  </si>
  <si>
    <t>A multicentre randomised controlled trial and economic evaluation of ion-exchange water softeners for the treatment of eczema in children: the Softened Water Eczema Trial (SWET)</t>
  </si>
  <si>
    <t>https://pubmed.ncbi.nlm.nih.gov/21324289</t>
  </si>
  <si>
    <t>PMID:20409337</t>
  </si>
  <si>
    <t>The SINS trial: a randomised controlled trial of excisional surgery versus imiquimod 5% cream for nodular and superficial basal cell carcinoma</t>
  </si>
  <si>
    <t>Cancer Research UK</t>
  </si>
  <si>
    <t>21-Apr-2010</t>
  </si>
  <si>
    <t>https://pubmed.ncbi.nlm.nih.gov/20409337</t>
  </si>
  <si>
    <t>PMID:16580059</t>
  </si>
  <si>
    <t>Impact of a multimedia intervention "Skinsafe" on patients' knowledge and protective behaviors</t>
  </si>
  <si>
    <t>Malignant Melanoma</t>
  </si>
  <si>
    <t>https://pubmed.ncbi.nlm.nih.gov/16580059</t>
  </si>
  <si>
    <t>PMID:15381558</t>
  </si>
  <si>
    <t>Twice-weekly topical corticosteroid therapy may reduce atopic dermatitis relapses</t>
  </si>
  <si>
    <t>Sep-2004</t>
  </si>
  <si>
    <t>https://pubmed.ncbi.nlm.nih.gov/15381558</t>
  </si>
  <si>
    <t>PMID:15610805</t>
  </si>
  <si>
    <t>Comparison of five antimicrobial regimens for treatment of mild to moderate inflammatory facial acne vulgaris in the community: randomised controlled trial</t>
  </si>
  <si>
    <t>18-Dec-2004</t>
  </si>
  <si>
    <t>https://pubmed.ncbi.nlm.nih.gov/PMID- 15610805</t>
  </si>
  <si>
    <t>PMID:12172896</t>
  </si>
  <si>
    <t>Prevention of hand dermatitis in bakers' apprentices: different efficacy of skin protection measures and UVB hardening</t>
  </si>
  <si>
    <t>Clinical Trial | Controlled Clinical Trial | Journal Article</t>
  </si>
  <si>
    <t>https://pubmed.ncbi.nlm.nih.gov/12172896</t>
  </si>
  <si>
    <t>PMID:12207593</t>
  </si>
  <si>
    <t>A randomized controlled trial of nurse follow-up clinics: do they help patients and do they free up consultants' time?</t>
  </si>
  <si>
    <t>https://pubmed.ncbi.nlm.nih.gov/12207593</t>
  </si>
  <si>
    <t>PMID:11923161</t>
  </si>
  <si>
    <t>Randomised controlled trial of short bursts of a potent topical corticosteroid versus prolonged use of a mild preparation for children with mild or moderate atopic eczema</t>
  </si>
  <si>
    <t>30-Mar-2002</t>
  </si>
  <si>
    <t>https://pubmed.ncbi.nlm.nih.gov/11923161</t>
  </si>
  <si>
    <t>PMID:12241656</t>
  </si>
  <si>
    <t>Randomised controlled study of early pulsed dye laser treatment of uncomplicated childhood haemangiomas: results of a 1-year analysis</t>
  </si>
  <si>
    <t>Haemangiomas</t>
  </si>
  <si>
    <t>17-Aug-2002</t>
  </si>
  <si>
    <t>https://pubmed.ncbi.nlm.nih.gov/12241656</t>
  </si>
  <si>
    <t>PMID:10048652</t>
  </si>
  <si>
    <t>Irritancy of industrial hand cleansers tested by repeated open application on human skin</t>
  </si>
  <si>
    <t>Feb-1999</t>
  </si>
  <si>
    <t>https://pubmed.ncbi.nlm.nih.gov/10048652</t>
  </si>
  <si>
    <t>PMID:10606062</t>
  </si>
  <si>
    <t>Do topical steroids reduce relapses in adults with atopic dermatitis?</t>
  </si>
  <si>
    <t>https://pubmed.ncbi.nlm.nih.gov/10606062</t>
  </si>
  <si>
    <t>PMID:2064401</t>
  </si>
  <si>
    <t>Successful use of topical vitamin E solution in the treatment of nail changes in yellow nail syndrome</t>
  </si>
  <si>
    <t>Yellow Nail Syndrome</t>
  </si>
  <si>
    <t>Case Reports | Clinical Trial | Controlled Clinical Trial | Journal Article</t>
  </si>
  <si>
    <t>https://pubmed.ncbi.nlm.nih.gov/2064401</t>
  </si>
  <si>
    <t>PMID:34545565</t>
  </si>
  <si>
    <t>A randomized assessor-blinded comparison of low-irradiance and conventional-irradiance photodynamic therapy for superficial basal cell carcinoma and Bowen disease</t>
  </si>
  <si>
    <t>https://pubmed.ncbi.nlm.nih.gov/34545565</t>
  </si>
  <si>
    <t>NCT02984072</t>
  </si>
  <si>
    <t>A Randomised Double Blind, Placebo Controlled Study of the Efficacy of Topical Menthol for Pain Relief During Topical Photodynamic Therapy</t>
  </si>
  <si>
    <t>23-Oct-2018</t>
  </si>
  <si>
    <t>10-Oct-2019</t>
  </si>
  <si>
    <t>https://clinicaltrials.gov/study/NCT02984072</t>
  </si>
  <si>
    <t>PMID:30836363</t>
  </si>
  <si>
    <t>Tomato Phytonutrients Balance UV Response: Results from a Double-Blind, Randomized, Placebo-Controlled Study</t>
  </si>
  <si>
    <t>Phytonutrients</t>
  </si>
  <si>
    <t>Lycored Ltd.</t>
  </si>
  <si>
    <t>https://pubmed.ncbi.nlm.nih.gov/30836363</t>
  </si>
  <si>
    <t>PMID:29721574</t>
  </si>
  <si>
    <t>Lack of phototoxicity potential with delafloxacin in healthy male and female subjects: comparison to lomefloxacin</t>
  </si>
  <si>
    <t>Delafloxacin</t>
  </si>
  <si>
    <t>Comparative Study | Journal Article | Randomized Controlled Trial</t>
  </si>
  <si>
    <t>13-Jun-2018</t>
  </si>
  <si>
    <t>https://pubmed.ncbi.nlm.nih.gov/29721574</t>
  </si>
  <si>
    <t>PMID:29432644</t>
  </si>
  <si>
    <t>A randomized, multinational, noninferiority, phase III trial to evaluate the safety and efficacy of BF-200 aminolaevulinic acid gel vs. methyl aminolaevulinate cream in the treatment of nonaggressive basal cell carcinoma with photodynamic therapy</t>
  </si>
  <si>
    <t>Biofrontera Bioscience GmbH</t>
  </si>
  <si>
    <t>Clinical Trial, Phase III | Comparative Study | Equivalence Trial | Journal Article | Multicenter Study | Randomized Controlled Trial</t>
  </si>
  <si>
    <t>https://pubmed.ncbi.nlm.nih.gov/29432644</t>
  </si>
  <si>
    <t>NCT02872909</t>
  </si>
  <si>
    <t>Randomized Comparison of Low and Conventional Irradiance PDT for Skin Cancer</t>
  </si>
  <si>
    <t>Oct-2011</t>
  </si>
  <si>
    <t>6-Feb-2017</t>
  </si>
  <si>
    <t>https://ClinicalTrials.gov/show/NCT02872909</t>
  </si>
  <si>
    <t>PMID:26581666</t>
  </si>
  <si>
    <t>Can antioxidant-rich blackcurrant juice drink consumption improve photoprotection against ultraviolet radiation?</t>
  </si>
  <si>
    <t>Photoprotection</t>
  </si>
  <si>
    <t>John Fisher Foundation</t>
  </si>
  <si>
    <t>https://pubmed.ncbi.nlm.nih.gov/26581666</t>
  </si>
  <si>
    <t>PMID:25495690</t>
  </si>
  <si>
    <t>The effect of 222-nm UVC phototesting on healthy volunteer skin: a pilot study</t>
  </si>
  <si>
    <t>Healthy Volunteer Skin</t>
  </si>
  <si>
    <t>May-2015</t>
  </si>
  <si>
    <t>https://pubmed.ncbi.nlm.nih.gov/25495690</t>
  </si>
  <si>
    <t>PMID:26467274</t>
  </si>
  <si>
    <t>Development of a handheld fluorescence imaging device to investigate the characteristics of protoporphyrin IX fluorescence in healthy and diseased skin</t>
  </si>
  <si>
    <t>https://pubmed.ncbi.nlm.nih.gov/26467274</t>
  </si>
  <si>
    <t>PMID:22971187</t>
  </si>
  <si>
    <t>Ambulatory photodynamic therapy using low irradiance inorganic light-emitting diodes for the treatment of non-melanoma skin cancer: an open study</t>
  </si>
  <si>
    <t>Oct-2012</t>
  </si>
  <si>
    <t>https://pubmed.ncbi.nlm.nih.gov/22971187</t>
  </si>
  <si>
    <t>PMID:20956635</t>
  </si>
  <si>
    <t>A randomized comparison of methods of selecting narrowband UV-B starting dose to treat chronic psoriasis</t>
  </si>
  <si>
    <t>https://pubmed.ncbi.nlm.nih.gov/20956635</t>
  </si>
  <si>
    <t>PMID:20965019</t>
  </si>
  <si>
    <t>Randomized double-blind comparative study of 8-methoxypsoralen bath plus UV-A treatment regimens</t>
  </si>
  <si>
    <t>Methoxypsoralen</t>
  </si>
  <si>
    <t>Comparative Study | Letter | Randomized Controlled Trial | Research Support, Non-U.S. Gov't</t>
  </si>
  <si>
    <t>Oct-2010</t>
  </si>
  <si>
    <t>https://pubmed.ncbi.nlm.nih.gov/20965019</t>
  </si>
  <si>
    <t>PMID:18693158</t>
  </si>
  <si>
    <t>Topical methyl aminolaevulinate photodynamic therapy versus cryotherapy for superficial basal cell carcinoma: a 5 year randomized trial</t>
  </si>
  <si>
    <t>https://pubmed.ncbi.nlm.nih.gov/18693158</t>
  </si>
  <si>
    <t>PMID:18038179</t>
  </si>
  <si>
    <t>Within-patient right-left blinded comparison of diode (810 nm) laser therapy and intense pulsed light therapy for hair removal</t>
  </si>
  <si>
    <t>Laser Therapy</t>
  </si>
  <si>
    <t>Oct-2008</t>
  </si>
  <si>
    <t>https://pubmed.ncbi.nlm.nih.gov/18038179</t>
  </si>
  <si>
    <t>PMID:18624836</t>
  </si>
  <si>
    <t>A clinical study comparing methyl aminolevulinate photodynamic therapy and surgery in small superficial basal cell carcinoma (8-20 mm), with a 12-month follow-up</t>
  </si>
  <si>
    <t>Nov-2008</t>
  </si>
  <si>
    <t>https://pubmed.ncbi.nlm.nih.gov/18624836</t>
  </si>
  <si>
    <t>PMID:18353086</t>
  </si>
  <si>
    <t>Does surface preparation alter ALA uptake in superficial non-melanoma skin cancer in vivo?</t>
  </si>
  <si>
    <t>Skin Cancer In Vivo</t>
  </si>
  <si>
    <t>Apr-2008</t>
  </si>
  <si>
    <t>https://pubmed.ncbi.nlm.nih.gov/18353086</t>
  </si>
  <si>
    <t>PMID:18569271</t>
  </si>
  <si>
    <t>Confirmation of histological clearance of superficial basal cell carcinoma with multiple serial sectioning and Mohs' micrographic surgery following treatment with imiquimod 5% cream</t>
  </si>
  <si>
    <t>Superficial Basal Cell Carcinoma</t>
  </si>
  <si>
    <t>https://pubmed.ncbi.nlm.nih.gov/18569271</t>
  </si>
  <si>
    <t>PMID:17917935</t>
  </si>
  <si>
    <t>A randomized parallel study to assess the safety and efficacy of two different dosing regimens of 5% imiquimod in the treatment of superficial basal cell carcinoma</t>
  </si>
  <si>
    <t>https://pubmed.ncbi.nlm.nih.gov/17917935</t>
  </si>
  <si>
    <t>PMID:17573890</t>
  </si>
  <si>
    <t>A randomized study of minimal curettage followed by topical photodynamic therapy compared with surgical excision for low-risk nodular basal cell carcinoma</t>
  </si>
  <si>
    <t>Aug-2007</t>
  </si>
  <si>
    <t>https://pubmed.ncbi.nlm.nih.gov/17573890</t>
  </si>
  <si>
    <t>PMID:16681572</t>
  </si>
  <si>
    <t>UVA1 phototherapy for genital lichen sclerosus</t>
  </si>
  <si>
    <t>May-2006</t>
  </si>
  <si>
    <t>https://pubmed.ncbi.nlm.nih.gov/16681572</t>
  </si>
  <si>
    <t>PMID:16785375</t>
  </si>
  <si>
    <t>Comparison of topical methyl aminolevulinate photodynamic therapy with cryotherapy or Fluorouracil for treatment of squamous cell carcinoma in situ: Results of a multicenter randomized trial</t>
  </si>
  <si>
    <t>https://pubmed.ncbi.nlm.nih.gov/16785375</t>
  </si>
  <si>
    <t>PMID:16882163</t>
  </si>
  <si>
    <t>Regulation of cutaneous drug-metabolizing enzymes and cytoprotective gene expression by topical drugs in human skin in vivo</t>
  </si>
  <si>
    <t>Human Skin In Vivo</t>
  </si>
  <si>
    <t>https://pubmed.ncbi.nlm.nih.gov/16882163</t>
  </si>
  <si>
    <t>PMID:16120152</t>
  </si>
  <si>
    <t>A randomized controlled comparison of the efficacy of Dead Sea salt balneophototherapy vs. narrowband ultraviolet B monotherapy for chronic plaque psoriasis</t>
  </si>
  <si>
    <t>https://pubmed.ncbi.nlm.nih.gov/16120152</t>
  </si>
  <si>
    <t>PMID:16313246</t>
  </si>
  <si>
    <t>Does narrow-band ultraviolet B phototherapy work in atopic dermatitis through a local or a systemic effect?</t>
  </si>
  <si>
    <t>https://pubmed.ncbi.nlm.nih.gov/16313246</t>
  </si>
  <si>
    <t>PMID:16151607</t>
  </si>
  <si>
    <t>A randomised, blinded, controlled study of the clinical relevance of matching pulse duration to thermal relaxation time when treating facial telangiectasia</t>
  </si>
  <si>
    <t>Telangiectasia</t>
  </si>
  <si>
    <t>https://pubmed.ncbi.nlm.nih.gov/16151607</t>
  </si>
  <si>
    <t>PMID:14996106</t>
  </si>
  <si>
    <t>A randomized, double-blind, placebo-controlled study of the efficacy of tetracaine gel (Ametop) for pain relief during topical photodynamic therapy</t>
  </si>
  <si>
    <t>Feb-2004</t>
  </si>
  <si>
    <t>https://pubmed.ncbi.nlm.nih.gov/14996106</t>
  </si>
  <si>
    <t>PMID:12828749</t>
  </si>
  <si>
    <t>A randomized controlled trial of narrowband ultraviolet B vs bath-psoralen plus ultraviolet A photochemotherapy for psoriasis</t>
  </si>
  <si>
    <t>Photochemotherapy</t>
  </si>
  <si>
    <t>https://pubmed.ncbi.nlm.nih.gov/12828749</t>
  </si>
  <si>
    <t>PMID:14674902</t>
  </si>
  <si>
    <t>A randomized controlled trial (volunteer study) of sitafloxacin, enoxacin, levofloxacin and sparfloxacin phototoxicity</t>
  </si>
  <si>
    <t>Sitafloxacin</t>
  </si>
  <si>
    <t>Dec-2003</t>
  </si>
  <si>
    <t>https://pubmed.ncbi.nlm.nih.gov/14674902</t>
  </si>
  <si>
    <t>PMID:12711469</t>
  </si>
  <si>
    <t>Cutaneous expression of cytochrome P450 CYP2S1: individuality in regulation by therapeutic agents for psoriasis and other skin diseases</t>
  </si>
  <si>
    <t>Clinical Trial | Comparative Study | Controlled Clinical Trial | Journal Article | Research Support, Non-U.S. Gov't</t>
  </si>
  <si>
    <t>19-Apr-2003</t>
  </si>
  <si>
    <t>https://pubmed.ncbi.nlm.nih.gov/12711469</t>
  </si>
  <si>
    <t>PMID:12410709</t>
  </si>
  <si>
    <t>A randomized, observer-blinded trial of twice vs. three times weekly narrowband ultraviolet B phototherapy for chronic plaque psoriasis</t>
  </si>
  <si>
    <t>Nov-2002</t>
  </si>
  <si>
    <t>https://pubmed.ncbi.nlm.nih.gov/12410709</t>
  </si>
  <si>
    <t>PMID:12164745</t>
  </si>
  <si>
    <t>UV-B phototherapy clears psoriasis through local effects</t>
  </si>
  <si>
    <t>Ninewells Hospital and Medical School</t>
  </si>
  <si>
    <t>https://pubmed.ncbi.nlm.nih.gov/12164745</t>
  </si>
  <si>
    <t>PMID:8915139</t>
  </si>
  <si>
    <t>The effect of topical indomethacin on ultraviolet-radiation-induced erythema</t>
  </si>
  <si>
    <t>Erythema</t>
  </si>
  <si>
    <t>https://pubmed.ncbi.nlm.nih.gov/8915139</t>
  </si>
  <si>
    <t>PMID:7718459</t>
  </si>
  <si>
    <t>The effect of aspirin on haemostatic activity in the treatment of chronic venous leg ulceration</t>
  </si>
  <si>
    <t>Chronic Venous Leg Ulceration</t>
  </si>
  <si>
    <t>Mar-1995</t>
  </si>
  <si>
    <t>https://pubmed.ncbi.nlm.nih.gov/7718459</t>
  </si>
  <si>
    <t>PMID:7912767</t>
  </si>
  <si>
    <t>Randomised trial of oral aspirin for chronic venous leg ulcers</t>
  </si>
  <si>
    <t>Chronic Venous Leg Ulcers</t>
  </si>
  <si>
    <t>16-Jul-1994</t>
  </si>
  <si>
    <t>https://pubmed.ncbi.nlm.nih.gov/7912767</t>
  </si>
  <si>
    <t>PMID:29235664</t>
  </si>
  <si>
    <t>An observer-blinded randomized controlled pilot trial comparing localized immersion psoralen-ultraviolet A with localized narrowband ultraviolet B for the treatment of palmar hand eczema</t>
  </si>
  <si>
    <t>Jul-2018</t>
  </si>
  <si>
    <t>https://pubmed.ncbi.nlm.nih.gov/29235664</t>
  </si>
  <si>
    <t>PMID:21614017</t>
  </si>
  <si>
    <t>Keratinocyte apoptosis in epidermal remodeling and clearance of psoriasis induced by UV radiation</t>
  </si>
  <si>
    <t>https://pubmed.ncbi.nlm.nih.gov/21614017</t>
  </si>
  <si>
    <t>PMID:17223876</t>
  </si>
  <si>
    <t>An open-label, dose-ranging study of methotrexate for moderate-to-severe adult atopic eczema</t>
  </si>
  <si>
    <t>Feb-2007</t>
  </si>
  <si>
    <t>https://pubmed.ncbi.nlm.nih.gov/17223876</t>
  </si>
  <si>
    <t>PMID:17916213</t>
  </si>
  <si>
    <t>Increased nuclear beta-catenin in suprabasal involved psoriatic epidermis</t>
  </si>
  <si>
    <t>Psoriatic Epidermis</t>
  </si>
  <si>
    <t>https://pubmed.ncbi.nlm.nih.gov/17916213</t>
  </si>
  <si>
    <t>PMID:16530578</t>
  </si>
  <si>
    <t>Azathioprine dosed by thiopurine methyltransferase activity for moderate-to-severe atopic eczema: a double-blind, randomised controlled trial</t>
  </si>
  <si>
    <t>11-Mar-2006</t>
  </si>
  <si>
    <t>https://pubmed.ncbi.nlm.nih.gov/16530578</t>
  </si>
  <si>
    <t>PMID:14674905</t>
  </si>
  <si>
    <t>Optimizing the frequency of outpatient short-contact dithranol treatment used in combination with broadband ultraviolet B for psoriasis: a randomized, within-patient controlled trial</t>
  </si>
  <si>
    <t>https://pubmed.ncbi.nlm.nih.gov/14674905</t>
  </si>
  <si>
    <t>PMID:11438134</t>
  </si>
  <si>
    <t>Narrow-band ultraviolet B and broad-band ultraviolet A phototherapy in adult atopic eczema: a randomised controlled trial</t>
  </si>
  <si>
    <t>23-Jun-2001</t>
  </si>
  <si>
    <t>https://pubmed.ncbi.nlm.nih.gov/11438134</t>
  </si>
  <si>
    <t>NCT05502185</t>
  </si>
  <si>
    <t>Targeting Staphylococci Adhesion and Colonization on the Surface of Corneocytes in Atopic Dermatitis</t>
  </si>
  <si>
    <t>1-Sep-2022</t>
  </si>
  <si>
    <t>1-Sep-2023</t>
  </si>
  <si>
    <t>https://ClinicalTrials.gov/show/NCT05502185</t>
  </si>
  <si>
    <t>PMID:37043227</t>
  </si>
  <si>
    <t>Efficacy and Safety of Upadacitinib Treatment in Adolescents With Moderate-to-Severe Atopic Dermatitis: Analysis of the Measure Up 1, Measure Up 2, and AD Up Randomized Clinical Trials</t>
  </si>
  <si>
    <t>1-May-2023</t>
  </si>
  <si>
    <t>https://pubmed.ncbi.nlm.nih.gov/37043227</t>
  </si>
  <si>
    <t>PMID:36920778</t>
  </si>
  <si>
    <t>Two Phase 3 Trials of Lebrikizumab for Moderate-to-Severe Atopic Dermatitis</t>
  </si>
  <si>
    <t>23-Mar-2023</t>
  </si>
  <si>
    <t>https://pubmed.ncbi.nlm.nih.gov/36920778</t>
  </si>
  <si>
    <t>PMID:36754548</t>
  </si>
  <si>
    <t>Safety profile of upadacitinib over 15 000 patient-years across rheumatoid arthritis, psoriatic arthritis, ankylosing spondylitis and atopic dermatitis</t>
  </si>
  <si>
    <t>Rheumatoid Arthritis</t>
  </si>
  <si>
    <t>Feb-2023</t>
  </si>
  <si>
    <t>https://pubmed.ncbi.nlm.nih.gov/36754548</t>
  </si>
  <si>
    <t>PMID:35997592</t>
  </si>
  <si>
    <t>Early initiation of short-term emollient use for the prevention of atopic dermatitis in high-risk infants-The STOP-AD randomised controlled trial</t>
  </si>
  <si>
    <t>https://pubmed.ncbi.nlm.nih.gov/35997592</t>
  </si>
  <si>
    <t>PMID:36473633</t>
  </si>
  <si>
    <t>Tralokinumab treatment improves the skin microbiota by increasing the microbial diversity in adults with moderate-to-severe atopic dermatitis: Analysis of microbial diversity in ECZTRA 1, a randomized controlled trial</t>
  </si>
  <si>
    <t>https://pubmed.ncbi.nlm.nih.gov/36473633</t>
  </si>
  <si>
    <t>PMID:34023008</t>
  </si>
  <si>
    <t>Once-daily upadacitinib versus placebo in adolescents and adults with moderate-to-severe atopic dermatitis (Measure Up 1 and Measure Up 2): results from two replicate double-blind, randomised controlled phase 3 trials</t>
  </si>
  <si>
    <t>5-Jun-2021</t>
  </si>
  <si>
    <t>https://pubmed.ncbi.nlm.nih.gov/34023008</t>
  </si>
  <si>
    <t>NCT04750161</t>
  </si>
  <si>
    <t>The Role Of Neutrophil Proteases As Global Regulators Of Il-1 Family Cytokine Activity In Skin Disorders</t>
  </si>
  <si>
    <t>St. James's Hospital | Science Foundation Ireland | University of Dublin | Trinity College</t>
  </si>
  <si>
    <t>Science Foundation Ireland | University of Dublin | Trinity College</t>
  </si>
  <si>
    <t>2-Mar-2021</t>
  </si>
  <si>
    <t>Jun-2021</t>
  </si>
  <si>
    <t>https://ClinicalTrials.gov/show/NCT04750161</t>
  </si>
  <si>
    <t>PMID:34043020</t>
  </si>
  <si>
    <t>Dupilumab Provides Significant Clinical Benefit in a Phase 3 Trial in Adolescents with Uncontrolled Atopic Dermatitis Irrespective of Prior Systemic Immunosuppressant Use</t>
  </si>
  <si>
    <t>15-Jul-2021</t>
  </si>
  <si>
    <t>https://pubmed.ncbi.nlm.nih.gov/34043020</t>
  </si>
  <si>
    <t>PMID:33639990</t>
  </si>
  <si>
    <t>Clinical experience with the AKT1 inhibitor miransertib in two children with PIK3CA-related overgrowth syndrome</t>
  </si>
  <si>
    <t>PIK3CA-Related Overgrowth Spectrum (PROS)</t>
  </si>
  <si>
    <t>ArQule, Inc.</t>
  </si>
  <si>
    <t>Clinical Trial, Phase I | Clinical Trial, Phase II | Journal Article | Research Support, Non-U.S. Gov't</t>
  </si>
  <si>
    <t>27-Feb-2021</t>
  </si>
  <si>
    <t>https://pubmed.ncbi.nlm.nih.gov/33639990</t>
  </si>
  <si>
    <t>NCT01498965</t>
  </si>
  <si>
    <t>BASELINE: Babies After Scope: Evaluating the Longitudinal Impact Using Neurological and Nutritional Endpoints</t>
  </si>
  <si>
    <t>National Children's Research Centre Ireland | UK Food Standards Agency</t>
  </si>
  <si>
    <t>Aug-2008</t>
  </si>
  <si>
    <t>https://ClinicalTrials.gov/show/NCT01498965</t>
  </si>
  <si>
    <t>PMID:27560149</t>
  </si>
  <si>
    <t>Body Composition within the First 3 Months: Optimized Correction for Length and Correlation with BMI at 2 Years</t>
  </si>
  <si>
    <t>Infant</t>
  </si>
  <si>
    <t>https://pubmed.ncbi.nlm.nih.gov/27560149</t>
  </si>
  <si>
    <t>PMID:16197609</t>
  </si>
  <si>
    <t>Safety and tolerability of PCK3145, a synthetic peptide derived from prostate secretory protein 94 (PSP94) in metastatic hormone-refractory prostate cancer</t>
  </si>
  <si>
    <t>https://pubmed.ncbi.nlm.nih.gov/16197609</t>
  </si>
  <si>
    <t>NCT04903834</t>
  </si>
  <si>
    <t>Identification of Novel Factors Leading to Activated Macrophage Expansion in COVID19 and Related Conditions to Guide Targeted Intervention</t>
  </si>
  <si>
    <t>Covid19</t>
  </si>
  <si>
    <t>University Hospital Southampton NHS Foundation Trust | University of Southampton</t>
  </si>
  <si>
    <t>30-Jun-2020</t>
  </si>
  <si>
    <t>24-Jun-2024</t>
  </si>
  <si>
    <t>Active, Not recruiting</t>
  </si>
  <si>
    <t>https://ClinicalTrials.gov/show/NCT04903834</t>
  </si>
  <si>
    <t>PMID:19863515</t>
  </si>
  <si>
    <t>Repeated low-dose skin exposure is an effective sensitizing stimulus, a factor to be taken into account in predicting sensitization risk</t>
  </si>
  <si>
    <t>Mar-2010</t>
  </si>
  <si>
    <t>https://pubmed.ncbi.nlm.nih.gov/19863515</t>
  </si>
  <si>
    <t>PMID:11298542</t>
  </si>
  <si>
    <t>Potassium titanyl phosphate laser treatment of resistant port-wine stains</t>
  </si>
  <si>
    <t>Port‐wine Stains</t>
  </si>
  <si>
    <t>https://pubmed.ncbi.nlm.nih.gov/11298542</t>
  </si>
  <si>
    <t>PMID:16029334</t>
  </si>
  <si>
    <t>Atrophic telogen effluvium' from cytotoxic drugs and a randomized controlled trial to investigate the possible protective effect of pretreatment with a topical vitamin D analogue in humans</t>
  </si>
  <si>
    <t>Cytotoxic Drugs</t>
  </si>
  <si>
    <t>Jul-2005</t>
  </si>
  <si>
    <t>https://pubmed.ncbi.nlm.nih.gov/16029334</t>
  </si>
  <si>
    <t>PMID:12072095</t>
  </si>
  <si>
    <t>Liquid nitrogen cryotherapy of common warts: cryo-spray vs. cotton wool bud</t>
  </si>
  <si>
    <t>Cryotherapy</t>
  </si>
  <si>
    <t>Clinical Trial | Comment | Letter | Randomized Controlled Trial</t>
  </si>
  <si>
    <t>Jun-2002</t>
  </si>
  <si>
    <t>https://pubmed.ncbi.nlm.nih.gov/12072095</t>
  </si>
  <si>
    <t>PMID:36763859</t>
  </si>
  <si>
    <t>Two phase III trials of baricitinib for alopecia areata: a critically appraised research paper</t>
  </si>
  <si>
    <t>https://pubmed.ncbi.nlm.nih.gov/36763859</t>
  </si>
  <si>
    <t>PMID:31557321</t>
  </si>
  <si>
    <t>EBGene trial: patient preselection outcomes for the European GENEGRAFT ex vivo phase I/II gene therapy trial for recessive dystrophic epidermolysis bullosa</t>
  </si>
  <si>
    <t>Clinical Trial, Phase I | Clinical Trial, Phase II | Letter</t>
  </si>
  <si>
    <t>https://pubmed.ncbi.nlm.nih.gov/31557321</t>
  </si>
  <si>
    <t>PMID:31786163</t>
  </si>
  <si>
    <t>Phase I/II open-label trial of intravenous allogeneic mesenchymal stromal cell therapy in adults with recessive dystrophic epidermolysis bullosa</t>
  </si>
  <si>
    <t>Clinical Trial, Phase I | Clinical Trial, Phase II | Journal Article</t>
  </si>
  <si>
    <t>Aug-2020</t>
  </si>
  <si>
    <t>https://pubmed.ncbi.nlm.nih.gov/31786163</t>
  </si>
  <si>
    <t>PMID:31288584</t>
  </si>
  <si>
    <t>Generation and Clinical Application of Gene-Modified Autologous Epidermal Sheets in Netherton Syndrome: Lessons Learned from a Phase 1 Trial</t>
  </si>
  <si>
    <t>Netherton Syndrome</t>
  </si>
  <si>
    <t>Clinical Trial, Phase I | Journal Article | Research Support, Non-U.S. Gov't</t>
  </si>
  <si>
    <t>https://pubmed.ncbi.nlm.nih.gov/31288584</t>
  </si>
  <si>
    <t>PMID:30471928</t>
  </si>
  <si>
    <t>Preoperative liver shrinking diet for bariatric surgery may impact wound healing: a randomized controlled trial</t>
  </si>
  <si>
    <t>Bariatric</t>
  </si>
  <si>
    <t>https://pubmed.ncbi.nlm.nih.gov/30471928</t>
  </si>
  <si>
    <t>PMID:30843184</t>
  </si>
  <si>
    <t>Bone marrow transplant with post-transplant cyclophosphamide for recessive dystrophic epidermolysis bullosa expands the related donor pool and permits tolerance of nonhaematopoietic cellular grafts</t>
  </si>
  <si>
    <t>University of Minnesota</t>
  </si>
  <si>
    <t>https://pubmed.ncbi.nlm.nih.gov/30843184</t>
  </si>
  <si>
    <t>NCT02493816</t>
  </si>
  <si>
    <t>Phase I Study of Lentiviral-mediated COL7A1 Gene-modified Autologous Fibroblasts in Adults With Recessive Dystrophic Epidermolysis Bullosa.</t>
  </si>
  <si>
    <t>Recessive Dystrophic Epidermolysis Bullosa</t>
  </si>
  <si>
    <t>King's College London | University College London</t>
  </si>
  <si>
    <t>Phase 1</t>
  </si>
  <si>
    <t>https://ClinicalTrials.gov/show/NCT02493816</t>
  </si>
  <si>
    <t>NCT01545323</t>
  </si>
  <si>
    <t>Gene Therapy for Netherton Syndrome</t>
  </si>
  <si>
    <t>Apr-2018</t>
  </si>
  <si>
    <t>https://ClinicalTrials.gov/show/NCT01545323</t>
  </si>
  <si>
    <t>NCT02323789</t>
  </si>
  <si>
    <t>A Phase I/II Study Evaluating Allogeneic Mesenchymal Stromal Cells in Adults With Recessive Dystrophic Epidermolysis Bullosa</t>
  </si>
  <si>
    <t>https://ClinicalTrials.gov/show/NCT02323789</t>
  </si>
  <si>
    <t>PMID:25905587</t>
  </si>
  <si>
    <t>Potential of Systemic Allogeneic Mesenchymal Stromal Cell Therapy for Children with Recessive Dystrophic Epidermolysis Bullosa</t>
  </si>
  <si>
    <t>DEBRA</t>
  </si>
  <si>
    <t>https://pubmed.ncbi.nlm.nih.gov/25905587</t>
  </si>
  <si>
    <t>NCT01874769</t>
  </si>
  <si>
    <t>Study of Immune Tolerance and Capacity for Wound Healing of Patients With Recessive Dystrophic Epidermolysis Bullosa (RDEB)</t>
  </si>
  <si>
    <t>National Institute of Health and Medical Research (INSERM)</t>
  </si>
  <si>
    <t>Jun-2013</t>
  </si>
  <si>
    <t>https://ClinicalTrials.gov/show/NCT01874769</t>
  </si>
  <si>
    <t>PMID:24032424</t>
  </si>
  <si>
    <t>Fibroblast cell therapy enhances initial healing in recessive dystrophic epidermolysis bullosa wounds: results of a randomized, vehicle-controlled trial</t>
  </si>
  <si>
    <t>Dystrophic Epidermolysis Bullosa</t>
  </si>
  <si>
    <t>Nov-2013</t>
  </si>
  <si>
    <t>https://pubmed.ncbi.nlm.nih.gov/24032424</t>
  </si>
  <si>
    <t>PMID:18385758</t>
  </si>
  <si>
    <t>Potential of fibroblast cell therapy for recessive dystrophic epidermolysis bullosa</t>
  </si>
  <si>
    <t>https://pubmed.ncbi.nlm.nih.gov/18385758</t>
  </si>
  <si>
    <t>PMID:37017188</t>
  </si>
  <si>
    <t>Treatment of hidradenitis suppurativa with brodalumab in biologic treatment failures: experiences from a specialty clinic</t>
  </si>
  <si>
    <t>7-Jul-2023</t>
  </si>
  <si>
    <t>https://pubmed.ncbi.nlm.nih.gov/37017188</t>
  </si>
  <si>
    <t>PMID:33866313</t>
  </si>
  <si>
    <t>Sitagliptin and Narrow-Band Ultraviolet-B for Moderate Psoriasis (DINUP): A Randomised Controlled Clinical Trial</t>
  </si>
  <si>
    <t>https://pubmed.ncbi.nlm.nih.gov/33866313</t>
  </si>
  <si>
    <t>PMID:29439971</t>
  </si>
  <si>
    <t>Sofosbuvir and Ribavirin Liver Pharmacokinetics in Patients Infected with Hepatitis C Virus</t>
  </si>
  <si>
    <t>Hepatitis C Virus</t>
  </si>
  <si>
    <t>Gilead Sciences, Inc.</t>
  </si>
  <si>
    <t>https://pubmed.ncbi.nlm.nih.gov/29439971</t>
  </si>
  <si>
    <t>PMID:28543053</t>
  </si>
  <si>
    <t>Sofosbuvir and ribavirin in adolescents 12-17 years old with hepatitis C virus genotype 2 or 3 infection</t>
  </si>
  <si>
    <t>Clinical Trial, Phase II | Journal Article | Multicenter Study | Research Support, Non-U.S. Gov't</t>
  </si>
  <si>
    <t>https://pubmed.ncbi.nlm.nih.gov/28543053</t>
  </si>
  <si>
    <t>PMID:28679449</t>
  </si>
  <si>
    <t>Abatacept reduces synovial regulatory T-cell expression in patients with psoriatic arthritis</t>
  </si>
  <si>
    <t>Bristol Myers Squibb</t>
  </si>
  <si>
    <t>5-Jul-2017</t>
  </si>
  <si>
    <t>https://pubmed.ncbi.nlm.nih.gov/28679449</t>
  </si>
  <si>
    <t>NCT01991197</t>
  </si>
  <si>
    <t>Dipeptidyl Peptidase-4 Inhibition in Psoriasis Patients With Diabetes (DIP): A Randomized Clinical Trial.</t>
  </si>
  <si>
    <t>Jan-2016</t>
  </si>
  <si>
    <t>https://ClinicalTrials.gov/show/NCT01991197</t>
  </si>
  <si>
    <t>NCT02347501</t>
  </si>
  <si>
    <t>Dipeptidyl Peptidase-4 Inhibition and Narrow-band Ultraviolet-B Light in Psoriasis (DINUP)</t>
  </si>
  <si>
    <t>Dec-2016</t>
  </si>
  <si>
    <t>https://ClinicalTrials.gov/show/NCT02347501</t>
  </si>
  <si>
    <t>PMID:25304641</t>
  </si>
  <si>
    <t>Sofosbuvir and ribavirin for treatment of compensated recurrent hepatitis C virus infection after liver transplantation</t>
  </si>
  <si>
    <t>https://pubmed.ncbi.nlm.nih.gov/25304641</t>
  </si>
  <si>
    <t>PMID:25622055</t>
  </si>
  <si>
    <t>Sofosbuvir for chronic hepatitis C virus infection genotype 1-4 in patients coinfected with HIV</t>
  </si>
  <si>
    <t>Chronic Hepatitis C Virus</t>
  </si>
  <si>
    <t>Clinical Trial, Phase II | Journal Article | Research Support, Non-U.S. Gov't</t>
  </si>
  <si>
    <t>15-Apr-2015</t>
  </si>
  <si>
    <t>https://pubmed.ncbi.nlm.nih.gov/25622055</t>
  </si>
  <si>
    <t>PMID:20713813</t>
  </si>
  <si>
    <t>The effect of narrowband UV-B treatment for psoriasis on vitamin D status during wintertime in Ireland</t>
  </si>
  <si>
    <t>Controlled Clinical Trial | Journal Article</t>
  </si>
  <si>
    <t>https://pubmed.ncbi.nlm.nih.gov/20713813</t>
  </si>
  <si>
    <t>PMID:17050796</t>
  </si>
  <si>
    <t>Simultaneous measurement of in vivo P-glycoprotein and cytochrome P450 3A activities</t>
  </si>
  <si>
    <t>Glycoprotein</t>
  </si>
  <si>
    <t>Journal Article | Randomized Controlled Trial | Research Support, N.I.H., Extramural</t>
  </si>
  <si>
    <t>Nov-2006</t>
  </si>
  <si>
    <t>https://pubmed.ncbi.nlm.nih.gov/17050796</t>
  </si>
  <si>
    <t>PMID:10233317</t>
  </si>
  <si>
    <t>Large increments in psoralen-ultraviolet A (PUVA) therapy are unsuitable for fair-skinned individuals with psoriasis</t>
  </si>
  <si>
    <t>Apr-1999</t>
  </si>
  <si>
    <t>https://pubmed.ncbi.nlm.nih.gov/10233317</t>
  </si>
  <si>
    <t>NCT03514615</t>
  </si>
  <si>
    <t>A Double Blind, Placebo Controlled, Randomised Dose Escalation Trial to Investigate the Safety and Efficacy of Topical Salbutamol in the Improvement of Scar Appearance When Applied to Approximated Wound Margins in Healthy Volunteers.</t>
  </si>
  <si>
    <t>Scarring</t>
  </si>
  <si>
    <t>University Hospitals of Leicester | University of Leicester | Medical Research Council</t>
  </si>
  <si>
    <t>University of Leicester | Medical Research Council</t>
  </si>
  <si>
    <t>10-Jan-2018</t>
  </si>
  <si>
    <t>1-Jul-2019</t>
  </si>
  <si>
    <t>https://ClinicalTrials.gov/show/NCT03514615</t>
  </si>
  <si>
    <t>PMID:37682422</t>
  </si>
  <si>
    <t>Tralokinumab Efficacy Over 1 Year in Adults with Moderate-to-Severe Atopic Dermatitis: Pooled Data from Two Phase III Trials</t>
  </si>
  <si>
    <t>https://pubmed.ncbi.nlm.nih.gov/37682422</t>
  </si>
  <si>
    <t>PMID:34698371</t>
  </si>
  <si>
    <t>Tralokinumab plus topical corticosteroids in adults with severe atopic dermatitis and inadequate response to or intolerance of ciclosporin A: a placebo-controlled, randomized, phase III clinical trial (ECZTRA 7)</t>
  </si>
  <si>
    <t>https://pubmed.ncbi.nlm.nih.gov/34698371</t>
  </si>
  <si>
    <t>PMID:35857179</t>
  </si>
  <si>
    <t>Tralokinumab Plus Topical Corticosteroids as Needed Provides Progressive and Sustained Efficacy in Adults with Moderate-to-Severe Atopic Dermatitis Over a 32-Week Period: An ECZTRA 3 Post Hoc Analysis</t>
  </si>
  <si>
    <t>https://pubmed.ncbi.nlm.nih.gov/35857179</t>
  </si>
  <si>
    <t>PMID:34543474</t>
  </si>
  <si>
    <t>Quality of life and patient-perceived symptoms in patients with psoriasis undergoing proactive or reactive management with the fixed-dose combination Cal/BD foam: A post-hoc analysis of PSO-LONG</t>
  </si>
  <si>
    <t>https://pubmed.ncbi.nlm.nih.gov/34543474</t>
  </si>
  <si>
    <t>PMID:36108923</t>
  </si>
  <si>
    <t>Magnitude and Time Course of Response to Abrocitinib for Moderate-to-Severe Atopic Dermatitis</t>
  </si>
  <si>
    <t>https://pubmed.ncbi.nlm.nih.gov/36108923</t>
  </si>
  <si>
    <t>PMID:33761207</t>
  </si>
  <si>
    <t>Abrocitinib versus Placebo or Dupilumab for Atopic Dermatitis</t>
  </si>
  <si>
    <t>25-Mar-2021</t>
  </si>
  <si>
    <t>https://pubmed.ncbi.nlm.nih.gov/33761207</t>
  </si>
  <si>
    <t>PMID:33000503</t>
  </si>
  <si>
    <t>Tralokinumab plus topical corticosteroids for the treatment of moderate-to-severe atopic dermatitis: results from the double-blind, randomized, multicentre, placebo-controlled phase III ECZTRA 3 trial</t>
  </si>
  <si>
    <t>https://pubmed.ncbi.nlm.nih.gov/33000503</t>
  </si>
  <si>
    <t>PMID:27699880</t>
  </si>
  <si>
    <t>Impact of UVA on pruritus during UVA/B phototherapy of inflammatory skin diseases: a randomized double-blind study</t>
  </si>
  <si>
    <t>https://pubmed.ncbi.nlm.nih.gov/27699880</t>
  </si>
  <si>
    <t>PMID:34878650</t>
  </si>
  <si>
    <t>Response to: 'Anakinra for palmoplantar pustulosis: results from a randomized, double-blind, multicentre, two-staged, adaptive placebo-controlled trial (APRICOT)': reply from the authors</t>
  </si>
  <si>
    <t>Palmoplantar Pustulosis</t>
  </si>
  <si>
    <t>Comment | Letter | Multicenter Study | Randomized Controlled Trial</t>
  </si>
  <si>
    <t>https://pubmed.ncbi.nlm.nih.gov/34878650</t>
  </si>
  <si>
    <t>NCT02174367</t>
  </si>
  <si>
    <t>An Observational Cohort Study to Evaluate Factors Affecting Prevalence of Fatty Liver Disease and Fibrosis and Factors Affecting Response to Treatment in Patients With Psoriasis</t>
  </si>
  <si>
    <t>Psoriasis Chronic</t>
  </si>
  <si>
    <t>King's College London | Pfizer Inc</t>
  </si>
  <si>
    <t>Other|Industry</t>
  </si>
  <si>
    <t>Nov-2012</t>
  </si>
  <si>
    <t>Jul-2021</t>
  </si>
  <si>
    <t>https://ClinicalTrials.gov/show/NCT02174367</t>
  </si>
  <si>
    <t>PMID:31876900</t>
  </si>
  <si>
    <t>Efficacy and Safety of Multiple Dupilumab Dose Regimens After Initial Successful Treatment in Patients With Atopic Dermatitis: A Randomized Clinical Trial</t>
  </si>
  <si>
    <t>1-Feb-2020</t>
  </si>
  <si>
    <t>https://pubmed.ncbi.nlm.nih.gov/31876900</t>
  </si>
  <si>
    <t>PMID:30700574</t>
  </si>
  <si>
    <t>Dynamics of circulating TNF during adalimumab treatment using a drug-tolerant TNF assay</t>
  </si>
  <si>
    <t>30-Jan-2019</t>
  </si>
  <si>
    <t>https://pubmed.ncbi.nlm.nih.gov/30700574</t>
  </si>
  <si>
    <t>NCT02174354</t>
  </si>
  <si>
    <t>Methotrexate Polyglutamates as a Marker of Clinical Response and Toxicity in the Treatment of Psoriasis</t>
  </si>
  <si>
    <t>Jan-2011</t>
  </si>
  <si>
    <t>https://ClinicalTrials.gov/show/NCT02174354</t>
  </si>
  <si>
    <t>PMID:19573024</t>
  </si>
  <si>
    <t>Adalimumab for psoriasis patients who are non-responders to etanercept: open-label prospective evaluation</t>
  </si>
  <si>
    <t>https://pubmed.ncbi.nlm.nih.gov/19573024</t>
  </si>
  <si>
    <t>PMID:16961710</t>
  </si>
  <si>
    <t>Killed Mycobacterium vaccae suspension in children with moderate-to-severe atopic dermatitis: a randomized, double-blind, placebo-controlled trial</t>
  </si>
  <si>
    <t>Sep-2006</t>
  </si>
  <si>
    <t>https://pubmed.ncbi.nlm.nih.gov/16961710</t>
  </si>
  <si>
    <t>PMID:16792769</t>
  </si>
  <si>
    <t>Infliximab for severe, treatment-resistant psoriasis: a prospective, open-label study</t>
  </si>
  <si>
    <t>https://pubmed.ncbi.nlm.nih.gov/16792769</t>
  </si>
  <si>
    <t>PMID:11251566</t>
  </si>
  <si>
    <t>A randomized comparison of 4 weeks of terbinafine vs. 8 weeks of griseofulvin for the treatment of tinea capitis</t>
  </si>
  <si>
    <t>Tinea Capitis</t>
  </si>
  <si>
    <t>Feb-2001</t>
  </si>
  <si>
    <t>https://pubmed.ncbi.nlm.nih.gov/11251566</t>
  </si>
  <si>
    <t>PMID:11167965</t>
  </si>
  <si>
    <t>A double blind, randomized, controlled clinical trial to assess the efficacy of a new coal tar preparation (Exorex) in the treatment of chronic, plaque type psoriasis</t>
  </si>
  <si>
    <t>https://pubmed.ncbi.nlm.nih.gov/11167965</t>
  </si>
  <si>
    <t>PMID:1370236</t>
  </si>
  <si>
    <t>Cutaneous responses to vasoactive intestinal polypeptide in chronic idiopathic urticaria</t>
  </si>
  <si>
    <t>Chronic Idiopathic Urticaria</t>
  </si>
  <si>
    <t>11-Jan-1992</t>
  </si>
  <si>
    <t>https://pubmed.ncbi.nlm.nih.gov/1370236</t>
  </si>
  <si>
    <t>PMID:37192767</t>
  </si>
  <si>
    <t>Effectiveness of spironolactone for women with acne vulgaris (SAFA) in England and Wales: pragmatic, multicentre, phase 3, double blind, randomised controlled trial</t>
  </si>
  <si>
    <t>16-May-2023</t>
  </si>
  <si>
    <t>https://pubmed.ncbi.nlm.nih.gov/PMID- 37192767</t>
  </si>
  <si>
    <t>PMID:37194567</t>
  </si>
  <si>
    <t>Evaluating the effect of weekly patient-reported symptom monitoring on trial outcomes: results of the Eczema Monitoring Online randomized controlled trial</t>
  </si>
  <si>
    <t>https://pubmed.ncbi.nlm.nih.gov/37194567</t>
  </si>
  <si>
    <t>PMID:36303217</t>
  </si>
  <si>
    <t>A practical guide to implementing a successful social media recruitment strategy: lessons from the Eczema Monitoring Online trial</t>
  </si>
  <si>
    <t>27-Oct-2022</t>
  </si>
  <si>
    <t>https://pubmed.ncbi.nlm.nih.gov/36303217</t>
  </si>
  <si>
    <t>PMID:35340044</t>
  </si>
  <si>
    <t>Prescribing and using vitiligo treatments: lessons from a nested process evaluation within the HI-Light vitiligo randomized controlled trial</t>
  </si>
  <si>
    <t>https://pubmed.ncbi.nlm.nih.gov/35340044</t>
  </si>
  <si>
    <t>PMID:34446504</t>
  </si>
  <si>
    <t>Spironolactone for adult female acne (SAFA): protocol for a double-blind, placebo-controlled, phase III randomised study of spironolactone as systemic therapy for acne in adult women</t>
  </si>
  <si>
    <t>26-Aug-2021</t>
  </si>
  <si>
    <t>https://pubmed.ncbi.nlm.nih.gov/PMID- 34446504</t>
  </si>
  <si>
    <t>https://pubmed.ncbi.nlm.nih.gov/PMID- 30355360</t>
  </si>
  <si>
    <t>PMID:29975332</t>
  </si>
  <si>
    <t>Help for Future Research: Lessons Learned in Trial Design, Recruitment, and Delivery From the "hELP" Study</t>
  </si>
  <si>
    <t>https://pubmed.ncbi.nlm.nih.gov/29975332</t>
  </si>
  <si>
    <t>https://pubmed.ncbi.nlm.nih.gov/PMID- 30362939</t>
  </si>
  <si>
    <t>https://pubmed.ncbi.nlm.nih.gov/PMID- 29724749</t>
  </si>
  <si>
    <t>PMID:29355894</t>
  </si>
  <si>
    <t>How should minimally important change scores for the Patient-Oriented Eczema Measure be interpreted? A validation using varied methods</t>
  </si>
  <si>
    <t>Journal Article | Randomized Controlled Trial | Research Support, Non-U.S. Gov't | Validation Study | Video-Audio Media</t>
  </si>
  <si>
    <t>https://pubmed.ncbi.nlm.nih.gov/29355894</t>
  </si>
  <si>
    <t>PMID:28856661</t>
  </si>
  <si>
    <t>The views of children and young people on the use of silk garments for the treatment of eczema: a nested qualitative study within the CLOTHing for the relief of Eczema Symptoms (CLOTHES) randomized controlled trial</t>
  </si>
  <si>
    <t>Jan-2018</t>
  </si>
  <si>
    <t>https://pubmed.ncbi.nlm.nih.gov/28856661</t>
  </si>
  <si>
    <t>PMID:28153051</t>
  </si>
  <si>
    <t>Investigating the effect of independent, blinded digital image assessment on the STOP GAP trial</t>
  </si>
  <si>
    <t>2-Feb-2017</t>
  </si>
  <si>
    <t>https://pubmed.ncbi.nlm.nih.gov/28153051</t>
  </si>
  <si>
    <t>PMID:26729245</t>
  </si>
  <si>
    <t>Systemic therapy for vulval Erosive Lichen Planus (the 'hELP' trial): study protocol for a randomised controlled trial</t>
  </si>
  <si>
    <t>4-Jan-2016</t>
  </si>
  <si>
    <t>https://pubmed.ncbi.nlm.nih.gov/26729245</t>
  </si>
  <si>
    <t>PMID:27408622</t>
  </si>
  <si>
    <t>Implementation of blinded outcome assessment in the Effective Verruca Treatments trial (EverT) - lessons learned</t>
  </si>
  <si>
    <t>Verrucae (Plantar Warts)</t>
  </si>
  <si>
    <t>https://pubmed.ncbi.nlm.nih.gov/27408622</t>
  </si>
  <si>
    <t>PMID:20196846</t>
  </si>
  <si>
    <t>Studying a disease with no home--lessons in trial recruitment from the PATCH II study</t>
  </si>
  <si>
    <t>BUPA Foundation</t>
  </si>
  <si>
    <t>2-Mar-2010</t>
  </si>
  <si>
    <t>https://pubmed.ncbi.nlm.nih.gov/20196846</t>
  </si>
  <si>
    <t>PMID:18616772</t>
  </si>
  <si>
    <t>A multicentre randomized controlled trial of ion-exchange water softeners for the treatment of eczema in children: protocol for the Softened Water Eczema Trial (SWET) (ISRCTN: 71423189)</t>
  </si>
  <si>
    <t>https://pubmed.ncbi.nlm.nih.gov/18616772</t>
  </si>
  <si>
    <t>PMID:8546997</t>
  </si>
  <si>
    <t>A comparison of twice-weekly MPD-PUVA and three times-weekly skin typing-PUVA regimens for the treatment of psoriasis</t>
  </si>
  <si>
    <t>https://pubmed.ncbi.nlm.nih.gov/8546997</t>
  </si>
  <si>
    <t>PMID:20199550</t>
  </si>
  <si>
    <t>A double-blind, randomized study to assess the effectiveness of different moisturizers in preventing dermatitis induced by hand washing to simulate healthcare use</t>
  </si>
  <si>
    <t>May-2010</t>
  </si>
  <si>
    <t>https://pubmed.ncbi.nlm.nih.gov/20199550</t>
  </si>
  <si>
    <t>PMID:10871100</t>
  </si>
  <si>
    <t>Patch testing for corticosteroid allergy using high and low concentrations</t>
  </si>
  <si>
    <t>Corticosteroid Allergy</t>
  </si>
  <si>
    <t>Clinical Trial | Journal Article | Multicenter Study</t>
  </si>
  <si>
    <t>https://pubmed.ncbi.nlm.nih.gov/10871100</t>
  </si>
  <si>
    <t>PMID:37821899</t>
  </si>
  <si>
    <t>Factors that influence women's enrolment and ongoing participation in a partially decentralised randomised controlled dermatology trial: a qualitative interview study with participants in the SAFA (Spironolactone for Adult Female Acne) trial</t>
  </si>
  <si>
    <t>Southampton CTU| UK Clinical Research | University of Southampton</t>
  </si>
  <si>
    <t>12-Oct-2023</t>
  </si>
  <si>
    <t>https://pubmed.ncbi.nlm.nih.gov/37821899</t>
  </si>
  <si>
    <t>https://pubmed.ncbi.nlm.nih.gov/37192767</t>
  </si>
  <si>
    <t>PMID:33781913</t>
  </si>
  <si>
    <t>Safety and immunogenicity of ChAd63-KH vaccine in post-kala-azar dermal leishmaniasis patients in Sudan</t>
  </si>
  <si>
    <t>Leishmaniasis</t>
  </si>
  <si>
    <t>7-Jul-2021</t>
  </si>
  <si>
    <t>https://pubmed.ncbi.nlm.nih.gov/33781913</t>
  </si>
  <si>
    <t>https://pubmed.ncbi.nlm.nih.gov/34446504</t>
  </si>
  <si>
    <t>PMID:30325305</t>
  </si>
  <si>
    <t>AVURT: aspirin versus placebo for the treatment of venous leg ulcers - a Phase II pilot randomised controlled trial</t>
  </si>
  <si>
    <t>Venous Leg Ulcers</t>
  </si>
  <si>
    <t>Clinical Trial, Phase II | Journal Article | Multicenter Study | Randomized Controlled Trial | Research Support, Non-U.S. Gov't</t>
  </si>
  <si>
    <t>https://pubmed.ncbi.nlm.nih.gov/30325305</t>
  </si>
  <si>
    <t>PMID:26554558</t>
  </si>
  <si>
    <t>Aspirin for Venous Ulcers: Randomised Trial (AVURT): study protocol for a randomised controlled trial</t>
  </si>
  <si>
    <t>10-Nov-2015</t>
  </si>
  <si>
    <t>https://pubmed.ncbi.nlm.nih.gov/26554558</t>
  </si>
  <si>
    <t>PMID:24704684</t>
  </si>
  <si>
    <t>Efficacy and safety of clindamycin phosphate 1.2%/tretinoin 0.025% formulation for the treatment of acne vulgaris: pooled analysis of data from three randomised, double-blind, parallel-group, phase III studies</t>
  </si>
  <si>
    <t>Mar-2014</t>
  </si>
  <si>
    <t>https://pubmed.ncbi.nlm.nih.gov/24704684</t>
  </si>
  <si>
    <t>PMID:17309451</t>
  </si>
  <si>
    <t>A randomized, single-blind comparison of topical clindamycin + benzoyl peroxide (Duac) and erythromycin + zinc acetate (Zineryt) in the treatment of mild to moderate facial acne vulgaris</t>
  </si>
  <si>
    <t>Facial Acne Vulgaris</t>
  </si>
  <si>
    <t>Mar-2007</t>
  </si>
  <si>
    <t>https://pubmed.ncbi.nlm.nih.gov/17309451</t>
  </si>
  <si>
    <t>PMID:12786834</t>
  </si>
  <si>
    <t>Short-term effects of topical fusidic acid or mupirocin on the prevalence of fusidic acid resistant (FusR) Staphylococcus aureus in atopic eczema</t>
  </si>
  <si>
    <t>https://pubmed.ncbi.nlm.nih.gov/12786834</t>
  </si>
  <si>
    <t>PMID:9252756</t>
  </si>
  <si>
    <t>Roaccutane treatment guidelines: results of an international survey</t>
  </si>
  <si>
    <t>https://pubmed.ncbi.nlm.nih.gov/9252756</t>
  </si>
  <si>
    <t>PMID:9310741</t>
  </si>
  <si>
    <t>Scarred for life?</t>
  </si>
  <si>
    <t>https://pubmed.ncbi.nlm.nih.gov/9310741</t>
  </si>
  <si>
    <t>PMID:8740271</t>
  </si>
  <si>
    <t>Clinical aspects of the use of gamma linolenic acid in systemic sclerosis</t>
  </si>
  <si>
    <t>Gamma Linolenic Acid</t>
  </si>
  <si>
    <t>https://pubmed.ncbi.nlm.nih.gov/8740271</t>
  </si>
  <si>
    <t>PMID:7655106</t>
  </si>
  <si>
    <t>Current indications for isotretinoin as a treatment for acne vulgaris</t>
  </si>
  <si>
    <t>https://pubmed.ncbi.nlm.nih.gov/7655106</t>
  </si>
  <si>
    <t>PMID:8186117</t>
  </si>
  <si>
    <t>A comparison of intralesional triamcinolone and cryosurgery in the treatment of acne keloids</t>
  </si>
  <si>
    <t>Acne Keloids</t>
  </si>
  <si>
    <t>Apr-1994</t>
  </si>
  <si>
    <t>https://pubmed.ncbi.nlm.nih.gov/8186117</t>
  </si>
  <si>
    <t>PMID:8251356</t>
  </si>
  <si>
    <t>A multicentre 12-week open study of a lipid-soluble folate antagonist, piritrexim in severe psoriasis</t>
  </si>
  <si>
    <t>Nov-1993</t>
  </si>
  <si>
    <t>https://pubmed.ncbi.nlm.nih.gov/8251356</t>
  </si>
  <si>
    <t>PMID:2064943</t>
  </si>
  <si>
    <t>A double-blind, placebo-controlled trial of topical PUVA in persistent palmoplantar pustulosis</t>
  </si>
  <si>
    <t>Jun-1991</t>
  </si>
  <si>
    <t>https://pubmed.ncbi.nlm.nih.gov/2064943</t>
  </si>
  <si>
    <t>PMID:28858382</t>
  </si>
  <si>
    <t>A 5-year randomized trial on the safety and efficacy of pimecrolimus in atopic dermatitis: a critical appraisal - comment</t>
  </si>
  <si>
    <t>https://pubmed.ncbi.nlm.nih.gov/28858382</t>
  </si>
  <si>
    <t>PMID:11260016</t>
  </si>
  <si>
    <t>Bowen's disease, solar keratoses and superficial basal cell carcinomas treated by photodynamic therapy using a large-field incoherent light source</t>
  </si>
  <si>
    <t>Bowen's Disease</t>
  </si>
  <si>
    <t>Clinical Trial | Journal Article | Review</t>
  </si>
  <si>
    <t>https://pubmed.ncbi.nlm.nih.gov/11260016</t>
  </si>
  <si>
    <t>PMID:35197358</t>
  </si>
  <si>
    <t>Comparison of ALitretinoin with PUVA as the first-line treatment in patients with severe chronic HAnd eczema (ALPHA): study protocol for a randomised controlled trial</t>
  </si>
  <si>
    <t>23-Feb-2022</t>
  </si>
  <si>
    <t>https://pubmed.ncbi.nlm.nih.gov/35197358</t>
  </si>
  <si>
    <t>PMID:24125495</t>
  </si>
  <si>
    <t>Investigation of cutaneous photoadaptation to narrowband ultraviolet B</t>
  </si>
  <si>
    <t>https://pubmed.ncbi.nlm.nih.gov/24125495</t>
  </si>
  <si>
    <t>PMID:37562034</t>
  </si>
  <si>
    <t>Dupilumab significantly improves sleep in adults with atopic dermatitis: results from the 12-week placebo-controlled period of the 24-week phase IV randomized double-blinded placebo-controlled DUPISTAD study</t>
  </si>
  <si>
    <t>Clinical Trial, Phase IV | Journal Article | Randomized Controlled Trial</t>
  </si>
  <si>
    <t>16-Nov-2023</t>
  </si>
  <si>
    <t>https://pubmed.ncbi.nlm.nih.gov/37562034</t>
  </si>
  <si>
    <t>NCT04133506</t>
  </si>
  <si>
    <t>PGE2/IL-22 Pathway in Various Forms of Eczema</t>
  </si>
  <si>
    <t>Feb-2022</t>
  </si>
  <si>
    <t>https://ClinicalTrials.gov/show/NCT04133506</t>
  </si>
  <si>
    <t>NCT02621866</t>
  </si>
  <si>
    <t>A Trial of Daily Ultraviolet Therapy to Reduce Cardiovascular Risk Factors</t>
  </si>
  <si>
    <t>Hypertension</t>
  </si>
  <si>
    <t>University of Dundee | NHS Tayside</t>
  </si>
  <si>
    <t>2-May-2017</t>
  </si>
  <si>
    <t>31-Aug-2019</t>
  </si>
  <si>
    <t>Terminated</t>
  </si>
  <si>
    <t>https://clinicaltrials.gov/study/NCT02621866</t>
  </si>
  <si>
    <t>PMID:17627796</t>
  </si>
  <si>
    <t>Topical application of acidified nitrite to the nail renders it antifungal and causes nitrosation of cysteine groups in the nail plate</t>
  </si>
  <si>
    <t>Antifungal</t>
  </si>
  <si>
    <t>https://pubmed.ncbi.nlm.nih.gov/17627796</t>
  </si>
  <si>
    <t>PMID:10591712</t>
  </si>
  <si>
    <t>Scarring in Molluscum contagiosum: comparison of physical expression and phenol ablation</t>
  </si>
  <si>
    <t>Viral Skin Disease</t>
  </si>
  <si>
    <t>11-Dec-1999</t>
  </si>
  <si>
    <t>https://pubmed.ncbi.nlm.nih.gov/10591712</t>
  </si>
  <si>
    <t>PMID:9555794</t>
  </si>
  <si>
    <t>A randomized trial of acidified nitrite cream in the treatment of tinea pedis</t>
  </si>
  <si>
    <t>Tinea Pedis</t>
  </si>
  <si>
    <t>Apr-1998</t>
  </si>
  <si>
    <t>https://pubmed.ncbi.nlm.nih.gov/9555794</t>
  </si>
  <si>
    <t>PMID:9216523</t>
  </si>
  <si>
    <t>A comparison of subjective and objective measures of reduction of psoriasis with the use of ultrasound, reflectance colorimetry, computerized video image analysis, and nitric oxide production</t>
  </si>
  <si>
    <t>Jul-1997</t>
  </si>
  <si>
    <t>https://pubmed.ncbi.nlm.nih.gov/9216523</t>
  </si>
  <si>
    <t>NCT00404196</t>
  </si>
  <si>
    <t>LEO19123 Cream in the Treatment of Hand Eczema</t>
  </si>
  <si>
    <t>Oct-2006</t>
  </si>
  <si>
    <t>https://ClinicalTrials.gov/show/NCT00404196</t>
  </si>
  <si>
    <t>PMID:9649951</t>
  </si>
  <si>
    <t>Combination insulin and sulfonylurea therapy in insulin-requiring type 2 diabetes mellitus</t>
  </si>
  <si>
    <t>Diabetes Mellitus</t>
  </si>
  <si>
    <t>Mar-1998</t>
  </si>
  <si>
    <t>https://pubmed.ncbi.nlm.nih.gov/9649951</t>
  </si>
  <si>
    <t>PMID:9039299</t>
  </si>
  <si>
    <t>Long-term efficacy and safety of cyclosporin in severe adult atopic dermatitis</t>
  </si>
  <si>
    <t>Jan-1997</t>
  </si>
  <si>
    <t>https://pubmed.ncbi.nlm.nih.gov/9039299</t>
  </si>
  <si>
    <t>PMID:2680178</t>
  </si>
  <si>
    <t>A double-blind comparison of the efficacy of betamethasone dipropionate cream twice daily versus once daily in the treatment of steroid responsive dermatoses</t>
  </si>
  <si>
    <t>Jan-1989</t>
  </si>
  <si>
    <t>https://pubmed.ncbi.nlm.nih.gov/2680178</t>
  </si>
  <si>
    <t>PMID:6383447</t>
  </si>
  <si>
    <t>Sedation for endoscopy: a comparison between diazepam, and diazepam plus pethidine with naloxone reversal</t>
  </si>
  <si>
    <t>Diazepam</t>
  </si>
  <si>
    <t>Oct-1984</t>
  </si>
  <si>
    <t>https://pubmed.ncbi.nlm.nih.gov/6383447</t>
  </si>
  <si>
    <t>PMID:6342878</t>
  </si>
  <si>
    <t>Failure of colchicine for palmo-plantar pustulosis</t>
  </si>
  <si>
    <t>Palmo-plantar Pustulosis</t>
  </si>
  <si>
    <t>Clinical Trial | Letter</t>
  </si>
  <si>
    <t>Mar-1983</t>
  </si>
  <si>
    <t>https://pubmed.ncbi.nlm.nih.gov/6342878</t>
  </si>
  <si>
    <t>NCT02915146</t>
  </si>
  <si>
    <t>Narrowband Ultraviolet B Versus Narrowband Ultraviolet B Plus Ultraviolet A1 for Atopic Eczema</t>
  </si>
  <si>
    <t>Aug-2016</t>
  </si>
  <si>
    <t>26-Aug-2020</t>
  </si>
  <si>
    <t>https://ClinicalTrials.gov/show/NCT02915146</t>
  </si>
  <si>
    <t>PMID:19500127</t>
  </si>
  <si>
    <t>Randomized comparison of Mohs micrographic surgery and surgical excision for small nodular basal cell carcinoma: tissue-sparing outcome</t>
  </si>
  <si>
    <t>Small Nodular Basal Cell Carcinoma</t>
  </si>
  <si>
    <t>https://pubmed.ncbi.nlm.nih.gov/19500127</t>
  </si>
  <si>
    <t>PMID:19438993</t>
  </si>
  <si>
    <t>Delayed ultraviolet erythema not suppressed by oral prednisolone: a randomized crossover study</t>
  </si>
  <si>
    <t>Ultraviolet Erythema</t>
  </si>
  <si>
    <t>Jun-2009</t>
  </si>
  <si>
    <t>https://pubmed.ncbi.nlm.nih.gov/19438993</t>
  </si>
  <si>
    <t>PMID:19152510</t>
  </si>
  <si>
    <t>Population reference intervals for minimal erythemal doses in monochromator phototesting</t>
  </si>
  <si>
    <t>Monochromator Phototesting</t>
  </si>
  <si>
    <t>Feb-2009</t>
  </si>
  <si>
    <t>https://pubmed.ncbi.nlm.nih.gov/19152510</t>
  </si>
  <si>
    <t>PMID:19338588</t>
  </si>
  <si>
    <t>A double-blind, randomized assessment of the irritant potential of sunscreen chemical dilutions used in photopatch testing</t>
  </si>
  <si>
    <t>Photopatch Testing</t>
  </si>
  <si>
    <t>Apr-2009</t>
  </si>
  <si>
    <t>https://pubmed.ncbi.nlm.nih.gov/19338588</t>
  </si>
  <si>
    <t>PMID:11736903</t>
  </si>
  <si>
    <t>New sunscreens confer improved protection for photosensitive patients in the blue light region</t>
  </si>
  <si>
    <t>Nov-2001</t>
  </si>
  <si>
    <t>https://pubmed.ncbi.nlm.nih.gov/11736903</t>
  </si>
  <si>
    <t>PMID:11933291</t>
  </si>
  <si>
    <t>Pulse oximetry: a new tool to assess patients with leg ulcers</t>
  </si>
  <si>
    <t>Arterial Disease</t>
  </si>
  <si>
    <t>Mar-2000</t>
  </si>
  <si>
    <t>https://pubmed.ncbi.nlm.nih.gov/11933291</t>
  </si>
  <si>
    <t>PMID:10885439</t>
  </si>
  <si>
    <t>The effect of whole-body sunbed ultraviolet A exposure on the pharmacokinetics of the photolabile drug nifedipine</t>
  </si>
  <si>
    <t>Nifedipine</t>
  </si>
  <si>
    <t>https://pubmed.ncbi.nlm.nih.gov/10885439</t>
  </si>
  <si>
    <t>PMID:9767284</t>
  </si>
  <si>
    <t>Narrowband ultraviolet B (TL-01) phototherapy for psoriasis: which incremental regimen?</t>
  </si>
  <si>
    <t>https://pubmed.ncbi.nlm.nih.gov/9767284</t>
  </si>
  <si>
    <t>PMID:9666830</t>
  </si>
  <si>
    <t>Narrow-band (TL-01) ultraviolet B phototherapy for chronic plaque psoriasis: three times or five times weekly treatment?</t>
  </si>
  <si>
    <t>May-1998</t>
  </si>
  <si>
    <t>https://pubmed.ncbi.nlm.nih.gov/9666830</t>
  </si>
  <si>
    <t>PMID:9484878</t>
  </si>
  <si>
    <t>Phototoxicity in quinolones: comparison of ciprofloxacin and grepafloxacin</t>
  </si>
  <si>
    <t>Ciprofloxacin</t>
  </si>
  <si>
    <t>Dec-1997</t>
  </si>
  <si>
    <t>https://pubmed.ncbi.nlm.nih.gov/9484878</t>
  </si>
  <si>
    <t>PMID:37990159</t>
  </si>
  <si>
    <t>How important is the linearity assumption in a sample size calculation for a randomised controlled trial where treatment is anticipated to affect a rate of change?</t>
  </si>
  <si>
    <t>Linearity Assumption</t>
  </si>
  <si>
    <t>Medical Research Council</t>
  </si>
  <si>
    <t>21-Nov-2023</t>
  </si>
  <si>
    <t>https://pubmed.ncbi.nlm.nih.gov/37990159</t>
  </si>
  <si>
    <t>PMID:37010959</t>
  </si>
  <si>
    <t>Analysis of exhaled breath to identify critically ill patients with ventilator-associated pneumonia</t>
  </si>
  <si>
    <t>Pneumonia</t>
  </si>
  <si>
    <t>Jun-2023</t>
  </si>
  <si>
    <t>https://pubmed.ncbi.nlm.nih.gov/37010959</t>
  </si>
  <si>
    <t>PMID:32876697</t>
  </si>
  <si>
    <t>Effect of Hydrocortisone on Mortality and Organ Support in Patients With Severe COVID-19: The REMAP-CAP COVID-19 Corticosteroid Domain Randomized Clinical Trial</t>
  </si>
  <si>
    <t>COVID-19</t>
  </si>
  <si>
    <t>6-Oct-2020</t>
  </si>
  <si>
    <t>https://pubmed.ncbi.nlm.nih.gov/32876697/</t>
  </si>
  <si>
    <t>PMID:30802323</t>
  </si>
  <si>
    <t>Quality of life and disease severity in dermatitis patients with fragrance allergy-A cross-sectional European questionnaire study</t>
  </si>
  <si>
    <t>Allergic Contact Dermatitis</t>
  </si>
  <si>
    <t>Aug-2019</t>
  </si>
  <si>
    <t>https://pubmed.ncbi.nlm.nih.gov/30802323</t>
  </si>
  <si>
    <t>PMID:26159179</t>
  </si>
  <si>
    <t>Online Alcohol Assessment and Feedback for Hazardous and Harmful Drinkers: Findings From the AMADEUS-2 Randomized Controlled Trial of Routine Practice in Swedish Universities</t>
  </si>
  <si>
    <t>Mental Disorders</t>
  </si>
  <si>
    <t>Swedish Council for Working Life and Social Research</t>
  </si>
  <si>
    <t>9-Jul-2015</t>
  </si>
  <si>
    <t>https://pubmed.ncbi.nlm.nih.gov/26159179</t>
  </si>
  <si>
    <t>PMID:24026632</t>
  </si>
  <si>
    <t>Quality of life among hazardous and harmful drinkers: EQ-5D over a 1-year follow-up period</t>
  </si>
  <si>
    <t>Hazardous Drinkers</t>
  </si>
  <si>
    <t>https://pubmed.ncbi.nlm.nih.gov/24026632</t>
  </si>
  <si>
    <t>PMID:24456668</t>
  </si>
  <si>
    <t>Alcohol assessment &amp; feedback by e-mail for university student hazardous and harmful drinkers: study protocol for the AMADEUS-2 randomised controlled trial</t>
  </si>
  <si>
    <t>10-Oct-2013</t>
  </si>
  <si>
    <t>https://pubmed.ncbi.nlm.nih.gov/24456668</t>
  </si>
  <si>
    <t>PMID:24072758</t>
  </si>
  <si>
    <t>Alcohol assessment and feedback by email for university students: main findings from a randomised controlled trial</t>
  </si>
  <si>
    <t>Disabling Stroke</t>
  </si>
  <si>
    <t>https://pubmed.ncbi.nlm.nih.gov/24072758</t>
  </si>
  <si>
    <t>PMID:23692032</t>
  </si>
  <si>
    <t>New UK nickel-plated steel coins constitute an increased allergy and eczema risk</t>
  </si>
  <si>
    <t>Clinical Trial | Comparative Study | Journal Article | Research Support, Non-U.S. Gov't</t>
  </si>
  <si>
    <t>https://pubmed.ncbi.nlm.nih.gov/23692032</t>
  </si>
  <si>
    <t>PMID:22100793</t>
  </si>
  <si>
    <t>Impact of length or relevance of questionnaires on attrition in online trials: randomized controlled trial</t>
  </si>
  <si>
    <t>Attrition</t>
  </si>
  <si>
    <t>National Prevention Research Initiative</t>
  </si>
  <si>
    <t>18-Nov-2011</t>
  </si>
  <si>
    <t>https://pubmed.ncbi.nlm.nih.gov/22100793</t>
  </si>
  <si>
    <t>PMID:21408060</t>
  </si>
  <si>
    <t>On-line randomized controlled trial of an internet based psychologically enhanced intervention for people with hazardous alcohol consumption</t>
  </si>
  <si>
    <t>Hazardous Alcohol Consumption</t>
  </si>
  <si>
    <t>9-Mar-2011</t>
  </si>
  <si>
    <t>https://pubmed.ncbi.nlm.nih.gov/21408060</t>
  </si>
  <si>
    <t>PMID:21371988</t>
  </si>
  <si>
    <t>Impact and costs of incentives to reduce attrition in online trials: two randomized controlled trials</t>
  </si>
  <si>
    <t>Nonresponse</t>
  </si>
  <si>
    <t>2-Mar-2011</t>
  </si>
  <si>
    <t>https://pubmed.ncbi.nlm.nih.gov/21371988</t>
  </si>
  <si>
    <t>PMID:19595367</t>
  </si>
  <si>
    <t>Randomized trial of a parenting intervention for very preterm infants: outcome at 2 years</t>
  </si>
  <si>
    <t>Parenting Intervention For Very Preterm Infants</t>
  </si>
  <si>
    <t>https://pubmed.ncbi.nlm.nih.gov/PMID- 19595367</t>
  </si>
  <si>
    <t>PMID:19097705</t>
  </si>
  <si>
    <t>Test-retest reliability of an online measure of past week alcohol consumption (the TOT-AL), and comparison with face-to-face interview</t>
  </si>
  <si>
    <t>Alcohol Consumption</t>
  </si>
  <si>
    <t>British Heart Foundation | Cancer Research UK | Department of Health | Diabetes UK | Economic and Social Research Council | Medical Research Council | Research and Development Office for the Northern Ireland Health and Social Services</t>
  </si>
  <si>
    <t>https://pubmed.ncbi.nlm.nih.gov/19097705</t>
  </si>
  <si>
    <t>PMID:17963483</t>
  </si>
  <si>
    <t>The DYD-RCT protocol: an on-line randomised controlled trial of an interactive computer-based intervention compared with a standard information website to reduce alcohol consumption among hazardous drinkers</t>
  </si>
  <si>
    <t>26-Oct-2007</t>
  </si>
  <si>
    <t>https://pubmed.ncbi.nlm.nih.gov/17963483</t>
  </si>
  <si>
    <t>PMID:17978327</t>
  </si>
  <si>
    <t>Effects of training community staff in interventions for substance misuse in dual diagnosis patients with psychosis (COMO study): cluster randomised trial</t>
  </si>
  <si>
    <t>Psychosis</t>
  </si>
  <si>
    <t>Nov-2007</t>
  </si>
  <si>
    <t>https://pubmed.ncbi.nlm.nih.gov/17978327</t>
  </si>
  <si>
    <t>PMID:17301114</t>
  </si>
  <si>
    <t>Randomised trial of a parenting intervention during neonatal intensive care</t>
  </si>
  <si>
    <t>Neonatal Intensive Care</t>
  </si>
  <si>
    <t>https://pubmed.ncbi.nlm.nih.gov/PMID- 17301114</t>
  </si>
  <si>
    <t>PMID:16103032</t>
  </si>
  <si>
    <t>Randomised controlled trial of acute mental health care by a crisis resolution team: the north Islington crisis study</t>
  </si>
  <si>
    <t>Acute Mental Health Care</t>
  </si>
  <si>
    <t>Camden and Islington Health Authority and the Department of Health</t>
  </si>
  <si>
    <t>17-Sep-2005</t>
  </si>
  <si>
    <t>https://pubmed.ncbi.nlm.nih.gov/16103032</t>
  </si>
  <si>
    <t>PMID:16155739</t>
  </si>
  <si>
    <t>Intensive case management for severe psychotic illness: is there a general benefit for patients with complex needs? A secondary analysis of the UK700 trial data</t>
  </si>
  <si>
    <t>Severe Psychotic Illness</t>
  </si>
  <si>
    <t>https://pubmed.ncbi.nlm.nih.gov/16155739</t>
  </si>
  <si>
    <t>PMID:15970467</t>
  </si>
  <si>
    <t>Analyzing the duration of recurrent events in clinical trials: a comparison of approaches using data from the UK700 trial of psychiatric case management</t>
  </si>
  <si>
    <t>Psychiatric Case Management</t>
  </si>
  <si>
    <t>https://pubmed.ncbi.nlm.nih.gov/15970467</t>
  </si>
  <si>
    <t>PMID:12786728</t>
  </si>
  <si>
    <t>Deodorants: an experimental provocation study with hydroxycitronellal</t>
  </si>
  <si>
    <t>Axillary Dermatitis</t>
  </si>
  <si>
    <t>Apr-2003</t>
  </si>
  <si>
    <t>https://pubmed.ncbi.nlm.nih.gov/12786728</t>
  </si>
  <si>
    <t>PMID:10472868</t>
  </si>
  <si>
    <t>Glyceryl trinitrate and ritodrine in tocolysis: an international multicenter randomized study. GTN Preterm Labour Investigation Group</t>
  </si>
  <si>
    <t>Tocolysis</t>
  </si>
  <si>
    <t>Sep-1999</t>
  </si>
  <si>
    <t>https://pubmed.ncbi.nlm.nih.gov/10472868</t>
  </si>
  <si>
    <t>PMID:1893686</t>
  </si>
  <si>
    <t>Contact sensitization to 5-chloro-2-methyl-4-isothiazolin-3-one and 2-methyl-4-isothiazolin-3-one (MCI/MI). A European multicentre study</t>
  </si>
  <si>
    <t>Clinical Trial | Controlled Clinical Trial | Journal Article | Multicenter Study | Research Support, Non-U.S. Gov't</t>
  </si>
  <si>
    <t>May-1991</t>
  </si>
  <si>
    <t>https://pubmed.ncbi.nlm.nih.gov/1893686</t>
  </si>
  <si>
    <t>PMID:2189668</t>
  </si>
  <si>
    <t>European multicenter study of TRUE Test, Panel 2</t>
  </si>
  <si>
    <t>Clinical Trial | Controlled Clinical Trial | Journal Article | Multicenter Study</t>
  </si>
  <si>
    <t>https://pubmed.ncbi.nlm.nih.gov/2189668</t>
  </si>
  <si>
    <t>PMID:3902354</t>
  </si>
  <si>
    <t>Possible adverse reactions to an enzyme-containing washing powder</t>
  </si>
  <si>
    <t>Sep-1985</t>
  </si>
  <si>
    <t>https://pubmed.ncbi.nlm.nih.gov/3902354</t>
  </si>
  <si>
    <t>PMID:33306989</t>
  </si>
  <si>
    <t>Safety and efficacy of the ChAdOx1 nCoV-19 vaccine (AZD1222) against SARS-CoV-2: an interim analysis of four randomised controlled trials in Brazil, South Africa, and the UK</t>
  </si>
  <si>
    <t>SARS-CoV-2</t>
  </si>
  <si>
    <t>9-Jan-2021</t>
  </si>
  <si>
    <t>https://pubmed.ncbi.nlm.nih.gov/33306989/</t>
  </si>
  <si>
    <t>PMID:33335322</t>
  </si>
  <si>
    <t>Phase 1/2 trial of SARS-CoV-2 vaccine ChAdOx1 nCoV-19 with a booster dose induces multifunctional antibody responses</t>
  </si>
  <si>
    <t>https://pubmed.ncbi.nlm.nih.gov/33335322</t>
  </si>
  <si>
    <t>PMID:33335323</t>
  </si>
  <si>
    <t>T cell and antibody responses induced by a single dose of ChAdOx1 nCoV-19 (AZD1222) vaccine in a phase 1/2 clinical trial</t>
  </si>
  <si>
    <t>UK Research and Innovation</t>
  </si>
  <si>
    <t>Clinical Trial, Phase I | Clinical Trial, Phase II | Journal Article | Randomized Controlled Trial | Research Support, N.I.H., Extramural | Research Support, Non-U.S. Gov't</t>
  </si>
  <si>
    <t>https://pubmed.ncbi.nlm.nih.gov/33335323</t>
  </si>
  <si>
    <t>PMID:33798499</t>
  </si>
  <si>
    <t>Efficacy of ChAdOx1 nCoV-19 (AZD1222) vaccine against SARS-CoV-2 variant of concern 202012/01 (B.1.1.7): an exploratory analysis of a randomised controlled trial</t>
  </si>
  <si>
    <t>10-Apr-2021</t>
  </si>
  <si>
    <t>https://pubmed.ncbi.nlm.nih.gov/33798499/</t>
  </si>
  <si>
    <t>PMID:8949431</t>
  </si>
  <si>
    <t>Safety and efficacy of calcipotriol ointment (Dovonex) in treating children with psoriasis vulgaris</t>
  </si>
  <si>
    <t>https://pubmed.ncbi.nlm.nih.gov/8949431</t>
  </si>
  <si>
    <t>PMID:2537239</t>
  </si>
  <si>
    <t>Polymorphonuclear leucocyte chemotaxis in response to leukotriene B4 in treated and untreated psoriatics</t>
  </si>
  <si>
    <t>Leucocyte Chemotaxis</t>
  </si>
  <si>
    <t>Clinical Trial | Comparative Study | Controlled Clinical Trial | Journal Article</t>
  </si>
  <si>
    <t>https://pubmed.ncbi.nlm.nih.gov/2537239</t>
  </si>
  <si>
    <t>PMID:37594336</t>
  </si>
  <si>
    <t>Concomitant medication use does not appear to alter long-term efficacy of sonidegib for advanced basal cell carcinoma: a post hoc analysis based on the 42-month BOLT study</t>
  </si>
  <si>
    <t>Sun Pharmaceutical Industries, Inc</t>
  </si>
  <si>
    <t>1-Jun-2023</t>
  </si>
  <si>
    <t>https://pubmed.ncbi.nlm.nih.gov/37594336</t>
  </si>
  <si>
    <t>PMID:34988975</t>
  </si>
  <si>
    <t>Topical treatment of actinic keratoses in organ transplant recipients: a feasibility study for SPOT (Squamous cell carcinoma Prevention in Organ transplant recipients using Topical treatments)</t>
  </si>
  <si>
    <t>Squamous Cell Carcinoma</t>
  </si>
  <si>
    <t>Cancer Research UK Clinical Trials Unit | Cancer Research UK | UK Dermatology Clinical Trials Network | British Association of Dermatologists | University of Nottingham</t>
  </si>
  <si>
    <t>https://pubmed.ncbi.nlm.nih.gov/34988975</t>
  </si>
  <si>
    <t>Chronic Hand Eczema</t>
  </si>
  <si>
    <t>PMID:33358380</t>
  </si>
  <si>
    <t>Efficacy of sonidegib in histologic subtypes of advanced basal cell carcinoma: Results from the final analysis of the randomized phase 2 Basal Cell Carcinoma Outcomes With LDE225 Treatment (BOLT) trial at 42 months</t>
  </si>
  <si>
    <t>https://pubmed.ncbi.nlm.nih.gov/33358380</t>
  </si>
  <si>
    <t>PMID:31545507</t>
  </si>
  <si>
    <t>Long-term efficacy and safety of sonidegib in patients with advanced basal cell carcinoma: 42-month analysis of the phase II randomized, double-blind BOLT study</t>
  </si>
  <si>
    <t>Novartis International AG | Sun Pharmaceutical Industries, Inc.</t>
  </si>
  <si>
    <t>Jun-2020</t>
  </si>
  <si>
    <t>https://pubmed.ncbi.nlm.nih.gov/31545507</t>
  </si>
  <si>
    <t>PMID:29782648</t>
  </si>
  <si>
    <t>Patient preferences for topical treatment of actinic keratoses: a discrete-choice experiment</t>
  </si>
  <si>
    <t>Clinical Trial, Phase II | Journal Article | Multicenter Study | Randomized Controlled Trial</t>
  </si>
  <si>
    <t>https://pubmed.ncbi.nlm.nih.gov/29782648</t>
  </si>
  <si>
    <t>PMID:28846163</t>
  </si>
  <si>
    <t>Long-term efficacy and safety of sonidegib in patients with locally advanced and metastatic basal cell carcinoma: 30-month analysis of the randomized phase 2 BOLT study</t>
  </si>
  <si>
    <t>Metastatic Basal Cell Carcinoma</t>
  </si>
  <si>
    <t>https://pubmed.ncbi.nlm.nih.gov/28846163</t>
  </si>
  <si>
    <t>NCT02762084</t>
  </si>
  <si>
    <t>Trial of Patidegib Gel 2%, 4%, and Vehicle to Decrease the Number of Surgically Eligible Basal Cell Carcinomas in Gorlin Syndrome Patients</t>
  </si>
  <si>
    <t>Basal Cell Nevus Syndrome</t>
  </si>
  <si>
    <t>PellePharm</t>
  </si>
  <si>
    <t>Jun-2016</t>
  </si>
  <si>
    <t>24-Apr-2017</t>
  </si>
  <si>
    <t>https://ClinicalTrials.gov/show/NCT02762084</t>
  </si>
  <si>
    <t>PMID:26471889</t>
  </si>
  <si>
    <t>Efficacy and safety of follow-up field treatment of actinic keratosis with ingenol mebutate 0·015% gel: a randomized, controlled 12-month study</t>
  </si>
  <si>
    <t>https://pubmed.ncbi.nlm.nih.gov/26471889</t>
  </si>
  <si>
    <t>PMID:27067394</t>
  </si>
  <si>
    <t>The 12-month analysis from Basal Cell Carcinoma Outcomes with LDE225 Treatment (BOLT): A phase II, randomized, double-blind study of sonidegib in patients with advanced basal cell carcinoma</t>
  </si>
  <si>
    <t>https://pubmed.ncbi.nlm.nih.gov/27067394</t>
  </si>
  <si>
    <t>PMID:25981810</t>
  </si>
  <si>
    <t>Treatment with two different doses of sonidegib in patients with locally advanced or metastatic basal cell carcinoma (BOLT): a multicentre, randomised, double-blind phase 2 trial</t>
  </si>
  <si>
    <t>https://pubmed.ncbi.nlm.nih.gov/25981810</t>
  </si>
  <si>
    <t>NCT01000636</t>
  </si>
  <si>
    <t>Gene Expression in Renal Transplant Patients With Field Actinic Keratosis Undergoing Metvix® Photodynamic Therapy (PDT)</t>
  </si>
  <si>
    <t>https://ClinicalTrials.gov/show/NCT01000636</t>
  </si>
  <si>
    <t>PMID:18698049</t>
  </si>
  <si>
    <t>Clinical and immunologic results of a phase II trial of sequential imiquimod and photodynamic therapy for vulval intraepithelial neoplasia</t>
  </si>
  <si>
    <t>15-Aug-2008</t>
  </si>
  <si>
    <t>https://pubmed.ncbi.nlm.nih.gov/18698049</t>
  </si>
  <si>
    <t>PMID:18698246</t>
  </si>
  <si>
    <t>Photodynamic therapy with methyl aminolevulinate for prevention of new skin lesions in transplant recipients: a randomized study</t>
  </si>
  <si>
    <t>https://pubmed.ncbi.nlm.nih.gov/18698246</t>
  </si>
  <si>
    <t>PMID:17034536</t>
  </si>
  <si>
    <t>Intraindividual, right-left comparison of topical methyl aminolaevulinate-photodynamic therapy and cryotherapy in subjects with actinic keratoses: a multicentre, randomized controlled study</t>
  </si>
  <si>
    <t>https://pubmed.ncbi.nlm.nih.gov/17034536</t>
  </si>
  <si>
    <t>PMID:8616834</t>
  </si>
  <si>
    <t>Polymorphism at the glutathione S-transferase locus GSTM3: interactions with cytochrome P450 and glutathione S-transferase genotypes as risk factors for multiple cutaneous basal cell carcinoma</t>
  </si>
  <si>
    <t>Cutaneous Basal Cell Carcinoma</t>
  </si>
  <si>
    <t>1-May-1996</t>
  </si>
  <si>
    <t>https://pubmed.ncbi.nlm.nih.gov/8616834</t>
  </si>
  <si>
    <t>PMID:33641712</t>
  </si>
  <si>
    <t>A case management occupational health model to facilitate earlier return to work of NHS staff with common mental health disorders: a feasibility study</t>
  </si>
  <si>
    <t>Mental Health Disorders</t>
  </si>
  <si>
    <t>https://pubmed.ncbi.nlm.nih.gov/33641712</t>
  </si>
  <si>
    <t>PMID:11473139</t>
  </si>
  <si>
    <t>Estimating occupational health events in workers with asthma or diabetes: a comparison of diary and snapshot methods</t>
  </si>
  <si>
    <t>Asthma</t>
  </si>
  <si>
    <t>Aug-2001</t>
  </si>
  <si>
    <t>https://pubmed.ncbi.nlm.nih.gov/11473139</t>
  </si>
  <si>
    <t>PMID:36040419</t>
  </si>
  <si>
    <t>Multicentre, England-wide randomised controlled trial of the 'Foundations' smartphone application in improving mental health and well-being in a healthcare worker population</t>
  </si>
  <si>
    <t>Koa Health</t>
  </si>
  <si>
    <t>https://pubmed.ncbi.nlm.nih.gov/36040419</t>
  </si>
  <si>
    <t>PMID:33501902</t>
  </si>
  <si>
    <t>Individualised placement and support programme for people unemployed because of chronic pain: a feasibility study and the InSTEP pilot RCT</t>
  </si>
  <si>
    <t>Chronic Pain</t>
  </si>
  <si>
    <t>https://pubmed.ncbi.nlm.nih.gov/33501902</t>
  </si>
  <si>
    <t>PMID:29031935</t>
  </si>
  <si>
    <t>Workplace mental health training for managers and its effect on sick leave in employees: a cluster randomised controlled trial</t>
  </si>
  <si>
    <t>NSW Health | Employers Mutual Ltd</t>
  </si>
  <si>
    <t>https://pubmed.ncbi.nlm.nih.gov/29031935</t>
  </si>
  <si>
    <t>PMID:12890207</t>
  </si>
  <si>
    <t>An evaluation of the usefulness of mycophenolate mofetil in pemphigus</t>
  </si>
  <si>
    <t>https://pubmed.ncbi.nlm.nih.gov/12890207</t>
  </si>
  <si>
    <t>PMID:15362934</t>
  </si>
  <si>
    <t>Influence of eicosapentaenoic acid, an omega-3 fatty acid, on ultraviolet-B generation of prostaglandin-E2 and proinflammatory cytokines interleukin-1 beta, tumor necrosis factor-alpha, interleukin-6 and interleukin-8 in human skin in vivo</t>
  </si>
  <si>
    <t>https://pubmed.ncbi.nlm.nih.gov/15362934</t>
  </si>
  <si>
    <t>PMID:12771037</t>
  </si>
  <si>
    <t>Effect of eicosapentaenoic acid, an omega-3 polyunsaturated fatty acid, on UVR-related cancer risk in humans. An assessment of early genotoxic markers</t>
  </si>
  <si>
    <t>Eicosapentaenoic Acid</t>
  </si>
  <si>
    <t>https://pubmed.ncbi.nlm.nih.gov/12771037</t>
  </si>
  <si>
    <t>NCT02839772</t>
  </si>
  <si>
    <t>A Randomised Controlled Trial to Evaluate the Effect of a New Skin Care Regimen on Skin Barrier Function in Those With Podoconiosis in Ethiopia</t>
  </si>
  <si>
    <t>Non-Filarial Elephantiasis</t>
  </si>
  <si>
    <t>University of Hull | Procter &amp; Gamble</t>
  </si>
  <si>
    <t>Procter &amp; Gamble</t>
  </si>
  <si>
    <t>Phase 3</t>
  </si>
  <si>
    <t>https://ClinicalTrials.gov/show/NCT02839772</t>
  </si>
  <si>
    <t>PMID:11574338</t>
  </si>
  <si>
    <t>The effects of balanced versus saline-based hetastarch and crystalloid solutions on acid-base and electrolyte status and gastric mucosal perfusion in elderly surgical patients</t>
  </si>
  <si>
    <t>Gastrointestinal Perfusion</t>
  </si>
  <si>
    <t>https://pubmed.ncbi.nlm.nih.gov/11574338</t>
  </si>
  <si>
    <t>PMID:16918618</t>
  </si>
  <si>
    <t>The impact of exposure variables on the induction of skin sensitization</t>
  </si>
  <si>
    <t>Skin Sensitization</t>
  </si>
  <si>
    <t>https://pubmed.ncbi.nlm.nih.gov/16918618</t>
  </si>
  <si>
    <t>PMID:17101006</t>
  </si>
  <si>
    <t>Elicitation response characteristics to permanent hair dye in paraphenylenediamine-allergic volunteers</t>
  </si>
  <si>
    <t>Paraphenylenediamine</t>
  </si>
  <si>
    <t>Dec-2006</t>
  </si>
  <si>
    <t>https://pubmed.ncbi.nlm.nih.gov/17101006</t>
  </si>
  <si>
    <t>PMID:14531871</t>
  </si>
  <si>
    <t>The fragrance hand immersion study - an experimental model simulating real-life exposure for allergic contact dermatitis on the hands</t>
  </si>
  <si>
    <t>https://pubmed.ncbi.nlm.nih.gov/14531871</t>
  </si>
  <si>
    <t>PMID:11016666</t>
  </si>
  <si>
    <t>Benzalkonium chloride neutralizes the irritant effect of sodium dodecyl sulfate</t>
  </si>
  <si>
    <t>Sodium Dodecyl Sulfate</t>
  </si>
  <si>
    <t>https://pubmed.ncbi.nlm.nih.gov/11016666</t>
  </si>
  <si>
    <t>PMID:10416705</t>
  </si>
  <si>
    <t>Provocative use tests in CAPB-allergic subjects with CAPB-containing product</t>
  </si>
  <si>
    <t>Jul-1999</t>
  </si>
  <si>
    <t>https://pubmed.ncbi.nlm.nih.gov/10416705</t>
  </si>
  <si>
    <t>PMID:9687029</t>
  </si>
  <si>
    <t>Cutaneous reactivity of the hands in nickel-sensitive patients with hand eczema</t>
  </si>
  <si>
    <t>Jun-1998</t>
  </si>
  <si>
    <t>https://pubmed.ncbi.nlm.nih.gov/9687029</t>
  </si>
  <si>
    <t>PMID:9412749</t>
  </si>
  <si>
    <t>Visual assessment of human skin irritation: a sensitive and reproducible tool</t>
  </si>
  <si>
    <t>Human Skin Irritation</t>
  </si>
  <si>
    <t>Nov-1997</t>
  </si>
  <si>
    <t>https://pubmed.ncbi.nlm.nih.gov/9412749</t>
  </si>
  <si>
    <t>PMID:9146738</t>
  </si>
  <si>
    <t>Interlaboratory evaluation of a human patch test for the identification of skin irritation potential/hazard</t>
  </si>
  <si>
    <t>Clinical Trial | Comparative Study | Journal Article | Multicenter Study</t>
  </si>
  <si>
    <t>Feb-1997</t>
  </si>
  <si>
    <t>https://pubmed.ncbi.nlm.nih.gov/9146738</t>
  </si>
  <si>
    <t>PMID:8957645</t>
  </si>
  <si>
    <t>Studies on non-immune immediate contact reactions in an unselected population</t>
  </si>
  <si>
    <t>Non-Immune Immediate Contact Reactions</t>
  </si>
  <si>
    <t>https://pubmed.ncbi.nlm.nih.gov/8957645</t>
  </si>
  <si>
    <t>PMID:8896952</t>
  </si>
  <si>
    <t>The impact of atopic status on a predictive human test of skin irritation potential</t>
  </si>
  <si>
    <t>https://pubmed.ncbi.nlm.nih.gov/8896952</t>
  </si>
  <si>
    <t>PMID:8579884</t>
  </si>
  <si>
    <t>Skin irritation testing in man for hazard assessment--evaluation of four patch systems</t>
  </si>
  <si>
    <t>https://pubmed.ncbi.nlm.nih.gov/8579884</t>
  </si>
  <si>
    <t>PMID:1782768</t>
  </si>
  <si>
    <t>Studies of the quenching phenomenon in delayed contact hypersensitivity reactions</t>
  </si>
  <si>
    <t>Hypersensitivity</t>
  </si>
  <si>
    <t>Sep-1991</t>
  </si>
  <si>
    <t>https://pubmed.ncbi.nlm.nih.gov/1782768</t>
  </si>
  <si>
    <t>PMID:30468001</t>
  </si>
  <si>
    <t>Regression of Peripheral Subclinical Enthesopathy in Therapy-Naive Patients Treated With Ustekinumab for Moderate-to-Severe Chronic Plaque Psoriasis: A Fifty-Two-Week, Prospective, Open-Label Feasibility Study</t>
  </si>
  <si>
    <t>https://pubmed.ncbi.nlm.nih.gov/30468001</t>
  </si>
  <si>
    <t>PMID:24980277</t>
  </si>
  <si>
    <t>Safety and efficacy of calcipotriol plus betamethasone dipropionate gel in the treatment of scalp psoriasis in adolescents 12-17 years of age</t>
  </si>
  <si>
    <t>LEO Pharma</t>
  </si>
  <si>
    <t>Clinical Trial | Clinical Trial, Phase II | Journal Article | Multicenter Study | Research Support, Non-U.S. Gov't</t>
  </si>
  <si>
    <t>Dec-2014</t>
  </si>
  <si>
    <t>https://pubmed.ncbi.nlm.nih.gov/24980277</t>
  </si>
  <si>
    <t>PMID:19681862</t>
  </si>
  <si>
    <t>A randomized controlled trial of R-salbutamol for topical treatment of discoid lupus erythematosus</t>
  </si>
  <si>
    <t>Discoid Lupus Erythematosus</t>
  </si>
  <si>
    <t>Clinical Trial, Phase II | Comparative Study | Journal Article | Multicenter Study | Randomized Controlled Trial | Research Support, Non-U.S. Gov't</t>
  </si>
  <si>
    <t>https://pubmed.ncbi.nlm.nih.gov/19681862</t>
  </si>
  <si>
    <t>PMID:18627394</t>
  </si>
  <si>
    <t>Photodynamic therapy for the treatment of morphoea</t>
  </si>
  <si>
    <t>Morphoea</t>
  </si>
  <si>
    <t>Controlled Clinical Trial | Letter</t>
  </si>
  <si>
    <t>https://pubmed.ncbi.nlm.nih.gov/18627394</t>
  </si>
  <si>
    <t>PMID:14754650</t>
  </si>
  <si>
    <t>Intravenous immunoglobulin (IVIg) for therapy-resistant cutaneous lupus erythematosus (LE)</t>
  </si>
  <si>
    <t>Jan-2004</t>
  </si>
  <si>
    <t>https://pubmed.ncbi.nlm.nih.gov/14754650</t>
  </si>
  <si>
    <t>PMID:14754644</t>
  </si>
  <si>
    <t>Double-blind, randomised, multicentre, parallel group study comparing a 1% coal tar preparation (Exorex) with a 5% coal tar preparation (Alphosyl) in chronic plaque psoriasis</t>
  </si>
  <si>
    <t>https://pubmed.ncbi.nlm.nih.gov/14754644</t>
  </si>
  <si>
    <t>PMID:15539894</t>
  </si>
  <si>
    <t>Efficacy of treatment with calcipotriol/betamethasone dipropionate followed by calcipotriol alone compared with tacalcitol for the treatment of psoriasis vulgaris: a randomised, double-blind trial</t>
  </si>
  <si>
    <t>https://pubmed.ncbi.nlm.nih.gov/15539894</t>
  </si>
  <si>
    <t>PMID:12823307</t>
  </si>
  <si>
    <t>Prediction of outcome in the treatment of onychomycosis</t>
  </si>
  <si>
    <t>Onychomycosis</t>
  </si>
  <si>
    <t>https://pubmed.ncbi.nlm.nih.gov/12823307</t>
  </si>
  <si>
    <t>PMID:12093983</t>
  </si>
  <si>
    <t>Efficacy and safety of pimecrolimus cream in the long-term management of atopic dermatitis in children</t>
  </si>
  <si>
    <t>Jul-2002</t>
  </si>
  <si>
    <t>https://pubmed.ncbi.nlm.nih.gov/12093983</t>
  </si>
  <si>
    <t>PMID:10730908</t>
  </si>
  <si>
    <t>L.I.ON. Study: efficacy and tolerability of continuous terbinafine (Lamisil) compared to intermittent itraconazole in the treatment of toenail onychomycosis. Lamisil vs. Itraconazole in Onychomycosis</t>
  </si>
  <si>
    <t>Itraconazole</t>
  </si>
  <si>
    <t>Nov-1999</t>
  </si>
  <si>
    <t>https://pubmed.ncbi.nlm.nih.gov/10730908</t>
  </si>
  <si>
    <t>PMID:1392793</t>
  </si>
  <si>
    <t>Short term treatment of dermatophyte onychomycosis with terbinafine</t>
  </si>
  <si>
    <t>2-May-1992</t>
  </si>
  <si>
    <t>https://pubmed.ncbi.nlm.nih.gov/1392793</t>
  </si>
  <si>
    <t>PMID:1531926</t>
  </si>
  <si>
    <t>Short-duration therapy with terbinafine for dermatophyte onychomycosis: a multicentre trial</t>
  </si>
  <si>
    <t>Dermatophyte</t>
  </si>
  <si>
    <t>https://pubmed.ncbi.nlm.nih.gov/1531926</t>
  </si>
  <si>
    <t>PMID:1911318</t>
  </si>
  <si>
    <t>The effect of oral indomethacin on psoriasis treated with the Ingram regime</t>
  </si>
  <si>
    <t>https://pubmed.ncbi.nlm.nih.gov/1911318</t>
  </si>
  <si>
    <t>PMID:2143368</t>
  </si>
  <si>
    <t>Skin surface electron microscopy in Pityrosporum folliculitis. The role of follicular occlusion in disease and the response to oral ketoconazole</t>
  </si>
  <si>
    <t>Follicular Occlusion</t>
  </si>
  <si>
    <t>Clinical Trial | Duplicate Publication | Journal Article | Randomized Controlled Trial</t>
  </si>
  <si>
    <t>Aug-1990</t>
  </si>
  <si>
    <t>https://pubmed.ncbi.nlm.nih.gov/2143368</t>
  </si>
  <si>
    <t>PMID:2757957</t>
  </si>
  <si>
    <t>Topical psoralen photochemotherapy (PUVA) and superficial radiotherapy in the treatment of chronic hand eczema</t>
  </si>
  <si>
    <t>https://pubmed.ncbi.nlm.nih.gov/2757957</t>
  </si>
  <si>
    <t>PMID:2532927</t>
  </si>
  <si>
    <t>Treatment of dermatophyte infection of the finger- and toe-nails with terbinafine (SF 86-327, Lamisil), an orally active fungicidal agent</t>
  </si>
  <si>
    <t>Dec-1989</t>
  </si>
  <si>
    <t>https://pubmed.ncbi.nlm.nih.gov/2532927</t>
  </si>
  <si>
    <t>PMID:35662230</t>
  </si>
  <si>
    <t>Healing of ExcisionAl wounds on Lower legs by Secondary intention (HEALS) cohort study. Part 2: feasibility data from a multicentre prospective observational cohort study to inform a future randomized controlled trial</t>
  </si>
  <si>
    <t>Keratinocyte Cancer</t>
  </si>
  <si>
    <t>Journal Article | Multicenter Study | Observational Study | Randomized Controlled Trial</t>
  </si>
  <si>
    <t>Oct-2022</t>
  </si>
  <si>
    <t>https://pubmed.ncbi.nlm.nih.gov/35662230</t>
  </si>
  <si>
    <t>PMID:35652236</t>
  </si>
  <si>
    <t>Healing of ExcisionAl wounds on Lower legs by Secondary intention (HEALS) cohort study. Part 1: a multicentre prospective observational cohort study in patients without planned compression</t>
  </si>
  <si>
    <t>https://pubmed.ncbi.nlm.nih.gov/35652236</t>
  </si>
  <si>
    <t>PMID:35796769</t>
  </si>
  <si>
    <t>The Use of Point-of-Care Bacterial Autofluorescence Imaging in the Management of Diabetic Foot Ulcers: A Pilot Randomized Controlled Trial</t>
  </si>
  <si>
    <t>7-Jul-2022</t>
  </si>
  <si>
    <t>https://pubmed.ncbi.nlm.nih.gov/35796769</t>
  </si>
  <si>
    <t>PMID:34740373</t>
  </si>
  <si>
    <t>A cluster RCT and process evaluation of an implementation optimisation intervention to promote parental engagement enrolment and attendance in a childhood obesity prevention programme: results of the Optimising Family Engagement in HENRY (OFTEN) trial</t>
  </si>
  <si>
    <t>Obesity</t>
  </si>
  <si>
    <t>5-Nov-2021</t>
  </si>
  <si>
    <t>https://pubmed.ncbi.nlm.nih.gov/34740373</t>
  </si>
  <si>
    <t>PMID:32312727</t>
  </si>
  <si>
    <t>Multiple Interventions for Diabetic Foot Ulcer Treatment Trial (MIDFUT): study protocol for a randomised controlled trial</t>
  </si>
  <si>
    <t>19-Apr-2020</t>
  </si>
  <si>
    <t>https://pubmed.ncbi.nlm.nih.gov/32312727</t>
  </si>
  <si>
    <t>PMID:31559948</t>
  </si>
  <si>
    <t>Comparing alternating pressure mattresses and high-specification foam mattresses to prevent pressure ulcers in high-risk patients: the PRESSURE 2 RCT</t>
  </si>
  <si>
    <t>https://pubmed.ncbi.nlm.nih.gov/31559948</t>
  </si>
  <si>
    <t>PMID:28320482</t>
  </si>
  <si>
    <t>Pressure RElieving Support SUrfaces: a Randomised Evaluation 2 (PRESSURE 2) photographic validation sub-study: study protocol for a randomised controlled trial</t>
  </si>
  <si>
    <t>20-Mar-2017</t>
  </si>
  <si>
    <t>https://pubmed.ncbi.nlm.nih.gov/28320482</t>
  </si>
  <si>
    <t>PMID:28115006</t>
  </si>
  <si>
    <t>Effectiveness of an implementation optimisation intervention aimed at increasing parent engagement in HENRY, a childhood obesity prevention programme - the Optimising Family Engagement in HENRY (OFTEN) trial: study protocol for a randomised controlled trial</t>
  </si>
  <si>
    <t>Childhood Obesity</t>
  </si>
  <si>
    <t>24-Jan-2017</t>
  </si>
  <si>
    <t>https://pubmed.ncbi.nlm.nih.gov/28115006</t>
  </si>
  <si>
    <t>PMID:26285057</t>
  </si>
  <si>
    <t>Factors associated with false-negative cardiovascular magnetic resonance perfusion studies: A Clinical evaluation of magnetic resonance imaging in coronary artery disease (CE-MARC) substudy</t>
  </si>
  <si>
    <t>Coronary Disease</t>
  </si>
  <si>
    <t>https://pubmed.ncbi.nlm.nih.gov/26285057</t>
  </si>
  <si>
    <t>PMID:27993145</t>
  </si>
  <si>
    <t>Pressure RElieving Support SUrfaces: a Randomised Evaluation 2 (PRESSURE 2): study protocol for a randomised controlled trial</t>
  </si>
  <si>
    <t>20-Dec-2016</t>
  </si>
  <si>
    <t>https://pubmed.ncbi.nlm.nih.gov/27993145</t>
  </si>
  <si>
    <t>PMID:26537599</t>
  </si>
  <si>
    <t>Self-Harm Intervention: Family Therapy (SHIFT), a study protocol for a randomised controlled trial of family therapy versus treatment as usual for young people seen after a second or subsequent episode of self-harm</t>
  </si>
  <si>
    <t>4-Nov-2015</t>
  </si>
  <si>
    <t>https://pubmed.ncbi.nlm.nih.gov/26537599</t>
  </si>
  <si>
    <t>PMID:26174854</t>
  </si>
  <si>
    <t>Individual component analysis of the multi-parametric cardiovascular magnetic resonance protocol in the CE-MARC trial</t>
  </si>
  <si>
    <t>Coronary Heart Disease</t>
  </si>
  <si>
    <t>British Heart Foundation</t>
  </si>
  <si>
    <t>15-Jul-2015</t>
  </si>
  <si>
    <t>https://pubmed.ncbi.nlm.nih.gov/26174854</t>
  </si>
  <si>
    <t>PMID:23418932</t>
  </si>
  <si>
    <t>Protocol of a cluster randomized trial evaluation of a patient and carer-centered system of longer-term stroke care (LoTS care)</t>
  </si>
  <si>
    <t>Journal Article | Multicenter Study | Pragmatic Clinical Trial | Research Support, Non-U.S. Gov't</t>
  </si>
  <si>
    <t>Feb-2015</t>
  </si>
  <si>
    <t>https://pubmed.ncbi.nlm.nih.gov/23418932</t>
  </si>
  <si>
    <t>PMID:26152298</t>
  </si>
  <si>
    <t>Cluster Randomized Controlled Trial: Clinical and Cost-Effectiveness of a System of Longer-Term Stroke Care</t>
  </si>
  <si>
    <t>Bradford Teaching Hospitals NHS Foundation Trust</t>
  </si>
  <si>
    <t>Aug-2015</t>
  </si>
  <si>
    <t>https://pubmed.ncbi.nlm.nih.gov/26152298</t>
  </si>
  <si>
    <t>PMID:24054816</t>
  </si>
  <si>
    <t>A structured training programme for caregivers of inpatients after stroke (TRACS): a cluster randomised controlled trial and cost-effectiveness analysis</t>
  </si>
  <si>
    <t>21-Dec-2013</t>
  </si>
  <si>
    <t>https://pubmed.ncbi.nlm.nih.gov/24054816</t>
  </si>
  <si>
    <t>PMID:22111894</t>
  </si>
  <si>
    <t>A cluster randomized controlled trial of a structured training programme for caregivers of inpatients after stroke (TRACS)</t>
  </si>
  <si>
    <t>https://pubmed.ncbi.nlm.nih.gov/22111894</t>
  </si>
  <si>
    <t>PMID:20207952</t>
  </si>
  <si>
    <t>Hepatic metabolism and transporter gene variants enhance response to rosuvastatin in patients with acute myocardial infarction: the GEOSTAT-1 Study</t>
  </si>
  <si>
    <t>Acute Myocardial Infarction</t>
  </si>
  <si>
    <t>https://pubmed.ncbi.nlm.nih.gov/20207952</t>
  </si>
  <si>
    <t>PMID:19640271</t>
  </si>
  <si>
    <t>Clinical evaluation of magnetic resonance imaging in coronary heart disease: the CE-MARC study</t>
  </si>
  <si>
    <t>Comparative Study | Journal Article | Randomized Controlled Trial | Research Support, Non-U.S. Gov't | Validation Study</t>
  </si>
  <si>
    <t>29-Jul-2009</t>
  </si>
  <si>
    <t>https://pubmed.ncbi.nlm.nih.gov/19640271</t>
  </si>
  <si>
    <t>PMID:19745745</t>
  </si>
  <si>
    <t>A randomized, controlled trial of simvastatin versus rosuvastatin in patients with acute myocardial infarction: the Secondary Prevention of Acute Coronary Events--Reduction of Cholesterol to Key European Targets Trial</t>
  </si>
  <si>
    <t>Comparative Study | Journal Article | Multicenter Study | Randomized Controlled Trial</t>
  </si>
  <si>
    <t>https://pubmed.ncbi.nlm.nih.gov/19745745</t>
  </si>
  <si>
    <t>PMID:16740530</t>
  </si>
  <si>
    <t>Randomised, controlled trial of alternating pressure mattresses compared with alternating pressure overlays for the prevention of pressure ulcers: PRESSURE (pressure relieving support surfaces) trial</t>
  </si>
  <si>
    <t>UK Department of Health</t>
  </si>
  <si>
    <t>17-Jun-2006</t>
  </si>
  <si>
    <t>https://pubmed.ncbi.nlm.nih.gov/16740530</t>
  </si>
  <si>
    <t>PMID:16740528</t>
  </si>
  <si>
    <t>Pressure relieving support surfaces (PRESSURE) trial: cost effectiveness analysis</t>
  </si>
  <si>
    <t>https://pubmed.ncbi.nlm.nih.gov/16740528</t>
  </si>
  <si>
    <t>PMID:16750060</t>
  </si>
  <si>
    <t>Pressure relieving support surfaces: a randomised evaluation</t>
  </si>
  <si>
    <t>https://pubmed.ncbi.nlm.nih.gov/16750060</t>
  </si>
  <si>
    <t>PMID:15926966</t>
  </si>
  <si>
    <t>Reliability of pressure ulcer classification and diagnosis</t>
  </si>
  <si>
    <t>https://pubmed.ncbi.nlm.nih.gov/15926966</t>
  </si>
  <si>
    <t>PMID:9801935</t>
  </si>
  <si>
    <t>A sequential randomised controlled trial comparing a dry visco-elastic polymer pad and standard operating table mattress in the prevention of post-operative pressure sores</t>
  </si>
  <si>
    <t>Post-Operative Pressure Sores</t>
  </si>
  <si>
    <t>https://pubmed.ncbi.nlm.nih.gov/9801935</t>
  </si>
  <si>
    <t>6. RES &amp; CLIN GROUP</t>
  </si>
  <si>
    <t>Study_Group</t>
  </si>
  <si>
    <t>APPRECIATE (Apremilast Clinical Treatment Experience in Psoriasis) Study</t>
  </si>
  <si>
    <t>https://pubmed.ncbi.nlm.nih.gov/34813044/</t>
  </si>
  <si>
    <t>ERASPEN consortium and the APRICOT and PLUM study team</t>
  </si>
  <si>
    <t>https://pubmed.ncbi.nlm.nih.gov/32936291/</t>
  </si>
  <si>
    <t>Identification and Management of Psoriasis and Associated ComorbidiTy (IMPACT) Project</t>
  </si>
  <si>
    <t>https://ichgcp.net/de/clinical-trials-registry/publications/3946-global-epidemiology-of-psoriasis-a-systematic-review-of-incidence-and-prevalence</t>
  </si>
  <si>
    <t>Skin of Color Working Group</t>
  </si>
  <si>
    <t>DIet and Psoriasis Project</t>
  </si>
  <si>
    <t>https://www.dietandpsoriasisproject-apple.com/about-the-team</t>
  </si>
  <si>
    <t>Collaborator</t>
  </si>
  <si>
    <t>NIHR BioResource for Translational Research - Immune-Mediated Inflammatory Disease</t>
  </si>
  <si>
    <t>1-Apr-2019</t>
  </si>
  <si>
    <t>31-Mar-2022</t>
  </si>
  <si>
    <t>https://research.manchester.ac.uk/en/projects/nihr-bioresource-for-translational-research-immune-mediated-infla</t>
  </si>
  <si>
    <t>International Project on the Global Epidemiology of Psoriasis: Development of the Global Psoriasis Atlas</t>
  </si>
  <si>
    <t>31-Mar-2021</t>
  </si>
  <si>
    <t>https://research.manchester.ac.uk/en/projects/international-project-on-the-global-epidemiology-of-psoriasis-dev</t>
  </si>
  <si>
    <t>Manchester Molecular Pathology Innovation Centre (MMPathIC): Bridging the Gap Between Biomarker Discovery and Health and Wealth</t>
  </si>
  <si>
    <t>1-Oct-2015</t>
  </si>
  <si>
    <t>https://research.manchester.ac.uk/en/persons/christopher.griffiths/projects/</t>
  </si>
  <si>
    <t>Eczema Therapies</t>
  </si>
  <si>
    <t>https://eczematherapies.com/about-us/</t>
  </si>
  <si>
    <t>European Dermato-Epidemiology Network</t>
  </si>
  <si>
    <t>https://www.dermepi.eu/?page_id=596</t>
  </si>
  <si>
    <t>Chief Investigator</t>
  </si>
  <si>
    <t>TREatment of severe eczema in children Trial</t>
  </si>
  <si>
    <t>https://treat-trial.org.uk/</t>
  </si>
  <si>
    <t>UK-Irish Atopic Eczema Systemic Therapy Register</t>
  </si>
  <si>
    <t>BADBIR Study Group</t>
  </si>
  <si>
    <t>https://pubmed.ncbi.nlm.nih.gov/36763783/</t>
  </si>
  <si>
    <t>Dermatology Working Group</t>
  </si>
  <si>
    <t>https://pubmed.ncbi.nlm.nih.gov/18294314/</t>
  </si>
  <si>
    <t>Principle Investigator</t>
  </si>
  <si>
    <t>SIGNATURE</t>
  </si>
  <si>
    <t>Best Emollients for Eczema (BEE) Study</t>
  </si>
  <si>
    <t>https://www.bristol.ac.uk/primaryhealthcare/news/2022/best-emollients-for-eczema-results.html#:~:text=The%20Best%20Emollients%20for%20Eczema,use%20for%20children%20with%20eczema.</t>
  </si>
  <si>
    <t>Clothing for the relief of eczema symptoms (CLOTHES) Trial</t>
  </si>
  <si>
    <t>https://pubmed.ncbi.nlm.nih.gov/28399154/</t>
  </si>
  <si>
    <t>ASTAR Bio Resource Research Project</t>
  </si>
  <si>
    <t>https://onlinelibrary.wiley.com/doi/10.1111/j.1365-2133.2012.10835.x</t>
  </si>
  <si>
    <t>Steering Committee Member</t>
  </si>
  <si>
    <t>UK-Irish Atopic eczema Systemic Therapy Register</t>
  </si>
  <si>
    <t>VASCERN European Reference Network</t>
  </si>
  <si>
    <t>TREAT Trial Investigators</t>
  </si>
  <si>
    <t>https://pubmed.ncbi.nlm.nih.gov/29727479/</t>
  </si>
  <si>
    <t>https://pubmed.ncbi.nlm.nih.gov/36387062/</t>
  </si>
  <si>
    <t>Dermatology Research Group</t>
  </si>
  <si>
    <t>https://www.stvincents.ie/research-and-education/our-research-groups/dermatology-research-group/</t>
  </si>
  <si>
    <t>https://pubmed.ncbi.nlm.nih.gov/35791876/</t>
  </si>
  <si>
    <t>Reviewer</t>
  </si>
  <si>
    <t>Working Group on Occupational Contact Dermatitis and Urticaria</t>
  </si>
  <si>
    <t>Best systemic treatments for adults with atopic eczema over the long term</t>
  </si>
  <si>
    <t>https://www.ncbi.nlm.nih.gov/pmc/articles/PMC6858146/</t>
  </si>
  <si>
    <t>https://www.nottingham.ac.uk/research/groups/cebd/projects/clothes/index.aspx</t>
  </si>
  <si>
    <t>Co-chair</t>
  </si>
  <si>
    <t>European Reference Network-Skin Epidermolysis Bullosa Group</t>
  </si>
  <si>
    <t>Expert Panel Member</t>
  </si>
  <si>
    <t>EB Research Network</t>
  </si>
  <si>
    <t>https://www.eb-researchnetwork.org/funding-opportunities/prof-jemima-mellerio/</t>
  </si>
  <si>
    <t>Ichthyosis Support Group</t>
  </si>
  <si>
    <t>https://www.ichthyosis.org.uk/fundraisers/my-challenge-for-the-ichthyosis-support-group-jemma-mellerio</t>
  </si>
  <si>
    <t>British Photodermatology Group</t>
  </si>
  <si>
    <t>European Environmental and Contact Dermatitis Research Group</t>
  </si>
  <si>
    <t>https://www.eecdrg.org/members</t>
  </si>
  <si>
    <t>Project Lead</t>
  </si>
  <si>
    <t>Acne Core Outcomes Research Network (ACORN)</t>
  </si>
  <si>
    <t>https://www.c3outcomes.org/acorn</t>
  </si>
  <si>
    <t>Coordinator</t>
  </si>
  <si>
    <t>Acne Priority Setting Partnership</t>
  </si>
  <si>
    <t>https://www.pcds.org.uk/article/acne-priority-partnership-join-in-today</t>
  </si>
  <si>
    <t>Steering Committee Chair</t>
  </si>
  <si>
    <t>CollAborative care and active surveillance for Screen-Positive EldeRs with subthreshold depression (CASPER study)</t>
  </si>
  <si>
    <t>https://www.ncbi.nlm.nih.gov/books/NBK424705/</t>
  </si>
  <si>
    <t>European Expert Group on Oral Antibiotics in Acne</t>
  </si>
  <si>
    <t>https://pubmed.ncbi.nlm.nih.gov/15564203/</t>
  </si>
  <si>
    <t>Experimental Medicine and Biomedicine</t>
  </si>
  <si>
    <t>https://www.hyms.ac.uk/about/people/alison-layton</t>
  </si>
  <si>
    <t>Global Alliance to Improve Outcomes in Acne</t>
  </si>
  <si>
    <t>https://pubmed.ncbi.nlm.nih.gov/19376456/</t>
  </si>
  <si>
    <t>Spironolactone for Adult Female Acne (SAFA) Research study</t>
  </si>
  <si>
    <t>http://www.ukdctn.org/news/results-from-safa-study-published.aspx</t>
  </si>
  <si>
    <t>Edinburgh Skin Network</t>
  </si>
  <si>
    <t>https://www.ed.ac.uk/regeneration-repair/research/edinburgh-skin-network/people</t>
  </si>
  <si>
    <t>British Contact Dermatitis Group</t>
  </si>
  <si>
    <t>#GOALS</t>
  </si>
  <si>
    <t>https://www.setmygoals.co.uk/atopic-dermatitis-eczema/support</t>
  </si>
  <si>
    <t>Co-Investigator</t>
  </si>
  <si>
    <t>PATients’ views of Health and WORK advice (PATcHWORK)</t>
  </si>
  <si>
    <t>1-Nov-2022</t>
  </si>
  <si>
    <t>30-Oct-2024</t>
  </si>
  <si>
    <t>https://www.abdn.ac.uk/iahs/research/epidemiology/patchwork-page-2365.php</t>
  </si>
  <si>
    <t>Contributor</t>
  </si>
  <si>
    <t>European Surveillance System on Contact Allergies</t>
  </si>
  <si>
    <t>https://onlinelibrary.wiley.com/doi/full/10.1111/cod.12918</t>
  </si>
  <si>
    <t>Acne Core Outcomes Research Network (ACORN) Outcomes Identification Group</t>
  </si>
  <si>
    <t>https://pubmed.ncbi.nlm.nih.gov/28457913/</t>
  </si>
  <si>
    <t>Peer Review Panel Chair</t>
  </si>
  <si>
    <t>Amino acid Derivative Reactivity Assay (ADRA)</t>
  </si>
  <si>
    <t>https://www.oecd.org/env/ehs/testing/latestdocuments/ADRA%20PRP%20final%20report%206%20July%202018.pdf</t>
  </si>
  <si>
    <t>Epidermal Sensitisation Assay (EpiSensA) Validation Study</t>
  </si>
  <si>
    <t>https://one.oecd.org/document/ENV/CBC/MONO(2023)20/en/pdf</t>
  </si>
  <si>
    <t>IL-8 Luciferase (IL-8 Luc) Assay</t>
  </si>
  <si>
    <t>https://one.oecd.org/document/ENV/JM/MONO(2017)20/en/pdf</t>
  </si>
  <si>
    <t>Wounds Research Network</t>
  </si>
  <si>
    <t>The RAMESES Projects, Delphi Panel</t>
  </si>
  <si>
    <t>https://www.ramesesproject.org/Acknowledgements.php</t>
  </si>
  <si>
    <t>7. GRANTS</t>
  </si>
  <si>
    <t>Grant_ID</t>
  </si>
  <si>
    <t>Study_Title</t>
  </si>
  <si>
    <t>MR/N025989/1</t>
  </si>
  <si>
    <t>MICA: The North West England MRC Fellowship Scheme In Clinical Pharmacology and Therapeutics</t>
  </si>
  <si>
    <t>Jun-2025</t>
  </si>
  <si>
    <t>https://gtr.ukri.org/projects?ref=MR%2FN025989%2F1</t>
  </si>
  <si>
    <t>MR/R014191/1</t>
  </si>
  <si>
    <t>MICA: Immune-Mediated Inflammatory Disease Biobanks In the UK (IMIDBio-UK)</t>
  </si>
  <si>
    <t>https://gtr.ukri.org/projects?ref=MR%2FR014191%2F1</t>
  </si>
  <si>
    <t>MR/L011808/1</t>
  </si>
  <si>
    <t>MICA: Psoriasis Stratification To Optimise Relevant Therapy (PSORT)</t>
  </si>
  <si>
    <t>https://gtr.ukri.org/projects?ref=MR%2FL011808%2F1</t>
  </si>
  <si>
    <t>13/50/17</t>
  </si>
  <si>
    <t>Treatment of Pustular Psoriasis With IL-1 Receptor Antagonist Anakinra: a Randomised, Placebo-Controlled Trial and Associated Mechanistic Studies.</t>
  </si>
  <si>
    <t>National Children’s Research Centre</t>
  </si>
  <si>
    <t>https://fundingawards.nihr.ac.uk/award/13/50/17</t>
  </si>
  <si>
    <t>ES/N01393X/1</t>
  </si>
  <si>
    <t>DGEMBE: Developing GEnomic Medicine BEtween Africa and the UK</t>
  </si>
  <si>
    <t>https://gtr.ukri.org/projects?ref=ES%2FN01393X%2F1#/tabOverview</t>
  </si>
  <si>
    <t>MR/M008959/1</t>
  </si>
  <si>
    <t>Manchester Academic Health Science Centre Technology Hub: Clinical Proteomics Centre For Stratified Medicine</t>
  </si>
  <si>
    <t>Apr-2015</t>
  </si>
  <si>
    <t>https://gtr.ukri.org/projects?ref=MR%2FM008959%2F1</t>
  </si>
  <si>
    <t>G1001398/1</t>
  </si>
  <si>
    <t>Quantifying Age-Related Changes In the Mechanical Properties of Tissues</t>
  </si>
  <si>
    <t>Apr-2012</t>
  </si>
  <si>
    <t>https://gtr.ukri.org/projects?ref=G1001398%2F1</t>
  </si>
  <si>
    <t>Co-applicant</t>
  </si>
  <si>
    <t>The Role of Exercise on Cardiovascular Disease Risk In Psoriasis</t>
  </si>
  <si>
    <t>Psoriasis Association</t>
  </si>
  <si>
    <t>Principal Applicant</t>
  </si>
  <si>
    <t>The Investigation and Management of Psoriasis Associated Comorbidities (IMPACT)</t>
  </si>
  <si>
    <t>Programme In Clinical Pharmacology</t>
  </si>
  <si>
    <t>G0901988/1</t>
  </si>
  <si>
    <t>Primary Supervisor</t>
  </si>
  <si>
    <t>Prolactin and the Skin: a New Frontier In the Brain-Skin Axis</t>
  </si>
  <si>
    <t>Sep-2010</t>
  </si>
  <si>
    <t>Sep-2013</t>
  </si>
  <si>
    <t>https://gtr.ukri.org/projects?ref=G0901988%2F1#/tabOverview</t>
  </si>
  <si>
    <t>MR/K501049/1</t>
  </si>
  <si>
    <t>Consortium Building</t>
  </si>
  <si>
    <t>https://gtr.ukri.org/projects?ref=MR%2FK501049%2F1</t>
  </si>
  <si>
    <t>Towards an Understanding of the Critical Role of Psychosocial Stress In Psoriasis</t>
  </si>
  <si>
    <t>The Role of Prolactin In Human Skin</t>
  </si>
  <si>
    <t>Investigation of Extracellular Matrix In Ageing Skin</t>
  </si>
  <si>
    <t>Alliance Boots</t>
  </si>
  <si>
    <t>G0700292/1</t>
  </si>
  <si>
    <t>An Investigation of Langerhans Cell Function In Psoriasis</t>
  </si>
  <si>
    <t>Jan-2008</t>
  </si>
  <si>
    <t>May-2011</t>
  </si>
  <si>
    <t>https://gtr.ukri.org/projects?ref=G0700292%2F1</t>
  </si>
  <si>
    <t>An Investigation of Langerhans’ Cells Function In Aged Skin</t>
  </si>
  <si>
    <t>96/16/02</t>
  </si>
  <si>
    <t>Treatments For Severe Psoriasis: a Systematic Overview</t>
  </si>
  <si>
    <t>https://fundingawards.nihr.ac.uk/award/96/16/02</t>
  </si>
  <si>
    <t>EP/S025944/1</t>
  </si>
  <si>
    <t>Multi-Band Optical Coherence Tomography Platform For the Development of Novel Atopic Dermatitis Treatments</t>
  </si>
  <si>
    <t>Engineering and Physical Sciences Research Council</t>
  </si>
  <si>
    <t>Aug-2023</t>
  </si>
  <si>
    <t>https://gtr.ukri.org/projects?ref=EP%2FS025944%2F1</t>
  </si>
  <si>
    <t>12/67/12</t>
  </si>
  <si>
    <t>A Randomised Controlled Trial To Determine Whether Skin Barrier Enhancement With Emollients Can Prevent Eczema In High Risk Children</t>
  </si>
  <si>
    <t>Jun-2014</t>
  </si>
  <si>
    <t>https://fundingawards.nihr.ac.uk/award/12/67/12</t>
  </si>
  <si>
    <t>Implementation of Novel 3-Bounce 2-Pass ATR FTIR Spectroscopy Into the Skin Testing For Atopic Dermatitis (STAR) Study</t>
  </si>
  <si>
    <t>LEO Foundation</t>
  </si>
  <si>
    <t>https://leo-foundation.org/en/page/2/?grant-category=research-grants-in-open-competition&amp;post_type=grantee&amp;grant-geography=united-kingdom</t>
  </si>
  <si>
    <t>EP/K009699/1</t>
  </si>
  <si>
    <t>High-Speed Multi-Channel 3-D Optical Coherence Tomography Studies of the Biomechanics of Skin Friction</t>
  </si>
  <si>
    <t>May-2013</t>
  </si>
  <si>
    <t>https://gtr.ukri.org/projects?ref=EP%2FK009699%2F1</t>
  </si>
  <si>
    <t>A Longitudinal Investigation of Skin Barrier Development From Birth and the Validation of Early Predictors of AD Risk: the Skin Testing For Atopic Dermatitis Risk (STAR) Trial</t>
  </si>
  <si>
    <t>EP/X013251/1</t>
  </si>
  <si>
    <t>A Multiplexed Micro-Suction Biomarker Extraction Device To Understand Atopic Eczema In Babies</t>
  </si>
  <si>
    <t>Jan-2026</t>
  </si>
  <si>
    <t>https://gtr.ukri.org/projects?ref=EP%2FX013251%2F1#/tabOverview</t>
  </si>
  <si>
    <t>NIHR203170</t>
  </si>
  <si>
    <t>Development and Feasibility Testing of an Intervention To Prevent Potentially Harmful Skincare Practices During Infancy</t>
  </si>
  <si>
    <t>Feb-2025</t>
  </si>
  <si>
    <t>https://fundingawards.nihr.ac.uk/award/NIHR203170</t>
  </si>
  <si>
    <t>BB/X002519/1</t>
  </si>
  <si>
    <t>HDHL Preventing Peanut Allergy Through Improved Understanding of the Transcutaneous Sensitisation Route, Novel Food Processing and Skin Care</t>
  </si>
  <si>
    <t>Biotechnology and Biological Sciences Research Council</t>
  </si>
  <si>
    <t>Aug-2025</t>
  </si>
  <si>
    <t>https://gtr.ukri.org/projects?ref=BB%2FX002519%2F1#/tabOverview</t>
  </si>
  <si>
    <t>PB-PG-1215-20019</t>
  </si>
  <si>
    <t>Methotrexate Versus Ciclosporin In the Treatment of Severe Atopic Eczema In Children: An Economic Evaluation</t>
  </si>
  <si>
    <t>https://fundingawards.nihr.ac.uk/award/PB-PG-1215-20019</t>
  </si>
  <si>
    <t>13/50/12</t>
  </si>
  <si>
    <t>Assessing the Efficacy and Safety of Methotrexate Vs Ciclosporin In the Treatment of Severe Atopic Eczema In Children: the TREatment of Severe Atopic Eczema In Children Taskforce (TREAT) Randomised Controlled Trial</t>
  </si>
  <si>
    <t>https://fundingawards.nihr.ac.uk/award/13/50/12</t>
  </si>
  <si>
    <t>CDF-2014-07-037</t>
  </si>
  <si>
    <t>Lead Investigator</t>
  </si>
  <si>
    <t>Improving Childhood Atopic Eczema Through Clinical Trials of Prevention, Education and Therapy</t>
  </si>
  <si>
    <t>https://fundingawards.nihr.ac.uk/award/CDF-2014-07-037</t>
  </si>
  <si>
    <t>CS/08/08/09</t>
  </si>
  <si>
    <t>Skin Barrier Impairment In Early Life and the Development of Sensitisation and Eczema: Epidemiology, Gene-Environment, Interaction and Immunology</t>
  </si>
  <si>
    <t>Mar-2009</t>
  </si>
  <si>
    <t>https://fundingawards.nihr.ac.uk/award/CS/08/08/09</t>
  </si>
  <si>
    <t>MR/Y002644/1</t>
  </si>
  <si>
    <t>Next Generation Platform For Single Cell Genetic Manipulation and Analysis</t>
  </si>
  <si>
    <t>Feb-2024</t>
  </si>
  <si>
    <t>https://gtr.ukri.org/projects?ref=MR%2FY002644%2F1</t>
  </si>
  <si>
    <t>Treatment of Pustular Psoriasis With IL-1 Receptor Antagonist Anakinra: a Randomised, Placebo-Controlled Trial and Associated Mechanistic Studies</t>
  </si>
  <si>
    <t>NIHR151760</t>
  </si>
  <si>
    <t>Adjuvant Radiotherapy In Patients With High-Risk Primary Cutaneous Squamous Cell Carcinoma AFTER Surgery (SCC-AFTER): an Open Label, Multicentre, Two-Arm Phase III Randomised Trial</t>
  </si>
  <si>
    <t>Jan-2031</t>
  </si>
  <si>
    <t>https://fundingawards.nihr.ac.uk/award/NIHR151760</t>
  </si>
  <si>
    <t>NIHR151318</t>
  </si>
  <si>
    <t>Investigating the Benefits and Harms of Reduced Daily Dose Oral Isotretinoin In the Treatment of Acne: A Parallel Group, Assessor Blind, Non-Inferiority, Multicentre Randomised Controlled Trial, With an Internal Pilot (Acne-ID)</t>
  </si>
  <si>
    <t>Sep-2028</t>
  </si>
  <si>
    <t>https://fundingawards.nihr.ac.uk/award/NIHR151318</t>
  </si>
  <si>
    <t>NIHR203279</t>
  </si>
  <si>
    <t>RAPID and Efficient Eczema Trials (RAPID Programme)</t>
  </si>
  <si>
    <t>Sep-2027</t>
  </si>
  <si>
    <t>https://fundingawards.nihr.ac.uk/award/NIHR203279</t>
  </si>
  <si>
    <t>NIHR129926</t>
  </si>
  <si>
    <t>Best Systemic Treatments For Adults With Atopic Eczema Over the Long Term (BEACON): A Randomised, Assessor-Blind Trial Comparing Ciclosporin, Methotrexate and Dupilumab</t>
  </si>
  <si>
    <t>Oct-2025</t>
  </si>
  <si>
    <t>https://fundingawards.nihr.ac.uk/award/NIHR129926</t>
  </si>
  <si>
    <t>NIHR133464</t>
  </si>
  <si>
    <t>Trial of IGe Tests For Eczema Relief (TIGER): Randomised Controlled Trial of Test-Guided Dietary Advice For Children With Eczema, With Internal Pilot and Nested Economic and Process Evaluations</t>
  </si>
  <si>
    <t>Dec-2025</t>
  </si>
  <si>
    <t>https://www.fundingawards.nihr.ac.uk/award/NIHR133464</t>
  </si>
  <si>
    <t>NIHR204505</t>
  </si>
  <si>
    <t>Artificial Intelligence (AI) Tool For Measuring Eczema Severity In Diverse Skin Tones</t>
  </si>
  <si>
    <t>Apr-2025</t>
  </si>
  <si>
    <t>https://fundingawards.nihr.ac.uk/award/NIHR204505</t>
  </si>
  <si>
    <t>RP-PG-0216-20007</t>
  </si>
  <si>
    <t>Supporting Self-Care For Eczema In the Community</t>
  </si>
  <si>
    <t>Mar-2024</t>
  </si>
  <si>
    <t>https://fundingawards.nihr.ac.uk/award/RP-PG-0216-20007</t>
  </si>
  <si>
    <t>NIHR134607</t>
  </si>
  <si>
    <t>Vaccine Response On/off Methotrexate (VROOM): Does Temporarily Suspending Methotrexate Treatment For Two Weeks Enhance COVID-19 Vaccine Response?- A Randomised Controlled Trial</t>
  </si>
  <si>
    <t>https://fundingawards.nihr.ac.uk/award/NIHR134607</t>
  </si>
  <si>
    <t>NIHR203121</t>
  </si>
  <si>
    <t>Covid-19 Vaccination In Inflammatory Conditions Treated With Immune Suppressing Drugs: a Study of Clinical Effectiveness and Vaccine Safety Using Data From the Clinical Practice Research Datalink (CPRD).</t>
  </si>
  <si>
    <t>https://fundingawards.nihr.ac.uk/award/13/89/15</t>
  </si>
  <si>
    <t>NIHR130580</t>
  </si>
  <si>
    <t>The Development of Risk-Stratified, Cost-Effective, and Acceptable Blood-Test Monitoring Strategies For Inflammatory Conditions Treated With Commonly Used Immune Suppressing Drugs: a Multi-Method Study Using Evidence Synthesis, Modelling and Qualitative Research.</t>
  </si>
  <si>
    <t>https://fundingawards.nihr.ac.uk/award/NIHR130580</t>
  </si>
  <si>
    <t>PB-PG-0817-20019</t>
  </si>
  <si>
    <t>Assessing the Feasibility of Implementing the Fast Raman Device For Testing Tumour Clearance During Mohs Micrographic Surgery of Basal Cell Carcinoma</t>
  </si>
  <si>
    <t>https://fundingawards.nihr.ac.uk/award/PB-PG-0817-20019</t>
  </si>
  <si>
    <t>NIHR201993</t>
  </si>
  <si>
    <t>Topical Anti-Inflammatory Treatments For Eczema: a Network Meta-Analysis</t>
  </si>
  <si>
    <t>https://fundingawards.nihr.ac.uk/award/NIHR201993</t>
  </si>
  <si>
    <t>15/130/07</t>
  </si>
  <si>
    <t>Best Emollients For Eczema (BEE): Pragmatic, Primary Care, Multi-Centre, Individually Randomised Superiority Trial of Four Emollients In Children With Eczema, With Internal Pilot and Nested Qualitative Study</t>
  </si>
  <si>
    <t>May-2017</t>
  </si>
  <si>
    <t>https://fundingawards.nihr.ac.uk/award/15/130/07</t>
  </si>
  <si>
    <t>PB-PG-0317-20028</t>
  </si>
  <si>
    <t>Skin Care Interventions For Preventing Eczema and Food Allergy: a Systematic Review and Individual Participant Data Meta-Analysis</t>
  </si>
  <si>
    <t>Nov-2018</t>
  </si>
  <si>
    <t>https://fundingawards.nihr.ac.uk/award/PB-PG-0317-20028</t>
  </si>
  <si>
    <t>Home Interventions and Light Therapy For the Treatment of Vitiligo (HI-Light Vitiligo Trial)</t>
  </si>
  <si>
    <t>Nov-2014</t>
  </si>
  <si>
    <t>https://fundingawards.nihr.ac.uk/award/12/24/02</t>
  </si>
  <si>
    <t>15/81/23</t>
  </si>
  <si>
    <t>Emollients and Moisturisers For Eczema</t>
  </si>
  <si>
    <t>https://fundingawards.nihr.ac.uk/award/15/81/23</t>
  </si>
  <si>
    <t>11/153/01</t>
  </si>
  <si>
    <t>BATHE (Bath Emollients For Treatment of CHildhood Eczema)</t>
  </si>
  <si>
    <t>https://fundingawards.nihr.ac.uk/award/11/153/01</t>
  </si>
  <si>
    <t>09/100/25</t>
  </si>
  <si>
    <t>A Randomised Controlled Trial of Eicosapentaenoic Acid (EPA) And/or Aspirin For Colorectal Adenoma (Or Polyp) Prevention During Colonoscopic Surveillance In the NHS Bowel Cancer Screening Programme: The SeAFOod Polyp Prevention Trial</t>
  </si>
  <si>
    <t>Nov-2010</t>
  </si>
  <si>
    <t>https://fundingawards.nihr.ac.uk/award/09/100/25</t>
  </si>
  <si>
    <t>13/89/15</t>
  </si>
  <si>
    <t>A Programme of Systematic Reviews To Determine the Accuracy of Tests For the Diagnosis and Staging of Skin Cancer</t>
  </si>
  <si>
    <t>11/94/01</t>
  </si>
  <si>
    <t>A Cluster Randomised Controlled Trial of a Behavioural Change Package To Prevent Hand Dermatitis In Nurses Working In the National Health Service</t>
  </si>
  <si>
    <t>https://fundingawards.nihr.ac.uk/award/11/94/01</t>
  </si>
  <si>
    <t>11/65/01</t>
  </si>
  <si>
    <t>Randomised Controlled Trial of Silk Therapeutic Clothing For the Long-Term Management of Eczema In Children (CLOTHES Trial: CLOTHing For the Relief of Eczema Symptoms)</t>
  </si>
  <si>
    <t>https://dev.fundingawards.nihr.ac.uk/award/11/65/01</t>
  </si>
  <si>
    <t>II-LA-0813-20001</t>
  </si>
  <si>
    <t>Fast Diagnosis of Basal Cell Carcinoma During Mohs Micrographic Surgery</t>
  </si>
  <si>
    <t>https://fundingawards.nihr.ac.uk/award/II-LA-0813-20001</t>
  </si>
  <si>
    <t>15/135/01</t>
  </si>
  <si>
    <t>Treating Acne Scars</t>
  </si>
  <si>
    <t>Apr-2016</t>
  </si>
  <si>
    <t>https://fundingawards.nihr.ac.uk/award/15/135/01</t>
  </si>
  <si>
    <t>06/403/51</t>
  </si>
  <si>
    <t>A Randomised Controlled Trial To Compare the Safety and Effectiveness of Doxycycline (200 Mg/day) With Prednisolone (0.5 Mg/kg/day) For Initial Treatment of Bullous Pemphigoid</t>
  </si>
  <si>
    <t>https://fundingawards.nihr.ac.uk/award/06/403/51</t>
  </si>
  <si>
    <t>II-AR-0209-10012</t>
  </si>
  <si>
    <t>Raman Spectral Imaging For Automated Mohs Micrographic Surgery of High-Risk Basal Cell Carcinoma</t>
  </si>
  <si>
    <t>https://fundingawards.nihr.ac.uk/award/II-AR-0209-10012</t>
  </si>
  <si>
    <t>RP-PG-0407-10177</t>
  </si>
  <si>
    <t>Setting Priorities and Reducing Uncertainties In the Prevention and Treatment of People With Skin Diseases</t>
  </si>
  <si>
    <t>https://fundingawards.nihr.ac.uk/award/RP-PG-0407-10177</t>
  </si>
  <si>
    <t>08/53/06</t>
  </si>
  <si>
    <t>Psycho-Education With Problem Solving (PEPS) Therapy For Adults With Personality Disorder: A Community-Based Randomised Controlled Trial</t>
  </si>
  <si>
    <t>https://fundingawards.nihr.ac.uk/award/08/53/06</t>
  </si>
  <si>
    <t>Getting Out of the House: a Multi Centre Trial To Evaluate an Outdoor Mobility Intervention For People Who Have Had a Stroke</t>
  </si>
  <si>
    <t>Dec-2012</t>
  </si>
  <si>
    <t>https://fundingawards.nihr.ac.uk/award/08/14/51</t>
  </si>
  <si>
    <t>Randomised Controlled Trial of Ion-Exchange Water Softeners For the Treatment of Atopic Eczema In Children (SWET)</t>
  </si>
  <si>
    <t>What Is the Effectiveness and Cost-Effectiveness of Salicylic Acid and Cryotherapy For Cutaneous (Non-Genital) Warts - an Economic Decision Model</t>
  </si>
  <si>
    <t>Jul-2004</t>
  </si>
  <si>
    <t>https://fundingawards.nihr.ac.uk/award/02/12/03</t>
  </si>
  <si>
    <t>94/48/03</t>
  </si>
  <si>
    <t>Identification of the Most Cost Effective, Microbiologically Safe Antimicrobial Treatments For Acne</t>
  </si>
  <si>
    <t>https://fundingawards.nihr.ac.uk/award/94/48/03</t>
  </si>
  <si>
    <t>96/17/01</t>
  </si>
  <si>
    <t>Systematic Reviews Into Treatments For Atopic Eczema</t>
  </si>
  <si>
    <t>https://fundingawards.nihr.ac.uk/award/96/17/01</t>
  </si>
  <si>
    <t>Applying Realistic Medicine In Photodermatology</t>
  </si>
  <si>
    <t>1-Aug-2023</t>
  </si>
  <si>
    <t>31-Jul-2025</t>
  </si>
  <si>
    <t>https://discovery.dundee.ac.uk/en/projects/applying-realistic-medicine-in-photodermatology-2</t>
  </si>
  <si>
    <t>Investigation Of The Effects On Human Skin From Virucidal Far-UVC Radiation</t>
  </si>
  <si>
    <t>Department of Health, United Kingdom</t>
  </si>
  <si>
    <t>1-Mar-2021</t>
  </si>
  <si>
    <t>30-Sep-2024</t>
  </si>
  <si>
    <t>https://discovery.dundee.ac.uk/en/projects/investigation-of-the-effects-on-human-skin-from-virucidal-far-uvc</t>
  </si>
  <si>
    <t>The Development and Application of a Parallelised LED-Based Phototesting Device For Optimised Photodiagnosis</t>
  </si>
  <si>
    <t>British Skin Foundation</t>
  </si>
  <si>
    <t>1-Oct-2019</t>
  </si>
  <si>
    <t>31-Dec-2024</t>
  </si>
  <si>
    <t>https://discovery.dundee.ac.uk/en/projects/the-development-and-application-of-a-parallelised-led-based-photo</t>
  </si>
  <si>
    <t>Alfred Stewart Trust</t>
  </si>
  <si>
    <t>1-Dec-2010</t>
  </si>
  <si>
    <t>https://discovery.dundee.ac.uk/en/projects/photodynamic-therapy-posts-funded-by-alfred-stewart-charitable-tr</t>
  </si>
  <si>
    <t>Grant Receiver</t>
  </si>
  <si>
    <t>Expression and Regulation of Cytoprotective Genes In Human Skin</t>
  </si>
  <si>
    <t>Chief Scientist Office</t>
  </si>
  <si>
    <t>Mechanism –based Chemoprotective Agents For Reducing the Risk of Ultraviolet Radiation-Induced Skin Cancer</t>
  </si>
  <si>
    <t>Development of a Prototype Triage Phototest Device For Secondary Care Identification of Abnormal Photosensitivity</t>
  </si>
  <si>
    <t>1-Jan-2018</t>
  </si>
  <si>
    <t>31-Jul-2023</t>
  </si>
  <si>
    <t>https://discovery.dundee.ac.uk/en/projects/development-of-a-prototype-triage-phototest-device-for-secondary-</t>
  </si>
  <si>
    <t>A Randomised Single Blind Placebo Controlled Study of Menthol For Photodynamic Therapy-Induced Pain</t>
  </si>
  <si>
    <t>1-Sep-2015</t>
  </si>
  <si>
    <t>31-Dec-2023</t>
  </si>
  <si>
    <t>https://discovery.dundee.ac.uk/en/persons/sally-ibbotsonhttps://discovery.dundee.ac.uk/en/projects/a-randomised-single-blind-placebo-controlled-study-of-menthol-for</t>
  </si>
  <si>
    <t>The Role of HMBS Phosphorylation In Acute Intermittent Porphyria</t>
  </si>
  <si>
    <t>1-Mar-2018</t>
  </si>
  <si>
    <t>29-Feb-2020</t>
  </si>
  <si>
    <t>https://discovery.dundee.ac.uk/en/projects/the-role-of-hmbs-phosphorylation-in-acute-intermittent-porphyria</t>
  </si>
  <si>
    <t>SmartPDT - Smartphone Satellite-Based Self-Care Daylight-Photodynamic Therapy (Joint With Industry)</t>
  </si>
  <si>
    <t>1-Nov-2017</t>
  </si>
  <si>
    <t>31-Oct-2019</t>
  </si>
  <si>
    <t>https://discovery.dundee.ac.uk/en/projects/smartpdt-smartphone-satellite-based-self-care-daylight-photodynam</t>
  </si>
  <si>
    <t>Investigating Pirfenidone Induced Phototoxicity: a Critical Drug For Idiopathic Pulmonary Fibrosis</t>
  </si>
  <si>
    <t>31-Dec-2018</t>
  </si>
  <si>
    <t>https://discovery.dundee.ac.uk/en/projects/investigating-pirfenidone-induced-phototoxicity-a-critical-drug-f</t>
  </si>
  <si>
    <t>Development of a New Light Source For Photodynamic Therapy</t>
  </si>
  <si>
    <t>1-Jul-2016</t>
  </si>
  <si>
    <t>31-Jan-2017</t>
  </si>
  <si>
    <t>https://discovery.dundee.ac.uk/en/projects/development-of-a-new-light-source-for-photodynamic-therapy-joint-</t>
  </si>
  <si>
    <t>The Antioxidant Activity of Hypotaurine Against UV-Induced Oxidative Damage In Keratinocytes</t>
  </si>
  <si>
    <t>1-Sep-2016</t>
  </si>
  <si>
    <t>31-Aug-2017</t>
  </si>
  <si>
    <t>https://discovery.dundee.ac.uk/en/projects/the-antioxidant-activity-of-hypotaurine-against-uv-induced-oxidat</t>
  </si>
  <si>
    <t>EDOCALD Early Detection of Cancer Using Lasers Demonstrator</t>
  </si>
  <si>
    <t>European Commission</t>
  </si>
  <si>
    <t>1-Sep-2013</t>
  </si>
  <si>
    <t>31-Aug-2015</t>
  </si>
  <si>
    <t>https://discovery.dundee.ac.uk/en/projects/edocald-early-detection-of-cancer-using-lasers-demonstrator-joint</t>
  </si>
  <si>
    <t>TREATSKIN - Tissue Engineering To Evaluate Novel Treatments For Skin Cancer and Genetic Disease</t>
  </si>
  <si>
    <t>1-May-2010</t>
  </si>
  <si>
    <t>30-Apr-2015</t>
  </si>
  <si>
    <t>https://discovery.dundee.ac.uk/en/projects/arefd-21983-treatskin-tissue-engineering-to-evaluate-novel-treatm-2</t>
  </si>
  <si>
    <t>Impact Assessment of Compact Fluorescent Lamps and Light Emitting Diodes on Patients With Light-Sensitive Skin Disorders (Small Grant)</t>
  </si>
  <si>
    <t>1-Jul-2012</t>
  </si>
  <si>
    <t>30-Jun-2013</t>
  </si>
  <si>
    <t>https://discovery.dundee.ac.uk/en/projects/impact-assessment-of-compact-fluorescent-lamps-and-light-emitting-2</t>
  </si>
  <si>
    <t>Postdoctoral Scientist</t>
  </si>
  <si>
    <t>Mechanisms Regulation Individuality In Cytochrome P450 CYP2S1 Expression In Human Skin</t>
  </si>
  <si>
    <t>The Influence of Glutathione S-Transferase (GST) Genotype on Response To TL-01 Phototherapy</t>
  </si>
  <si>
    <t>UV-Dependent Regulation of P53 Function By a Novel Protein Kinase Pathway</t>
  </si>
  <si>
    <t>Factors Affecting Individuality In Response To Psoralen-UVA (PUVA) Photochemotherapy</t>
  </si>
  <si>
    <t>Research Assistant</t>
  </si>
  <si>
    <t>The Effect of Ultraviolet Radiation and Photochemotherapy on P53 Activation Pathways In Human Skin In Vivo</t>
  </si>
  <si>
    <t>II-LA-0417-20001</t>
  </si>
  <si>
    <t>Innovative Prognostic Test For Early-Stage Cutaneous Melanoma (AMLo)</t>
  </si>
  <si>
    <t>https://fundingawards.nihr.ac.uk/award/II-LA-0417-20001</t>
  </si>
  <si>
    <t>NIHR202635</t>
  </si>
  <si>
    <t>Lead investigator</t>
  </si>
  <si>
    <t>Characterising the Dynamic Inter-Relationships Between Polypharmacy and Multiple Long-Term Conditions. Using Artificial Intelligence (AI) To Map Patient Journeys Into Multimorbidity Clusters Across the UK</t>
  </si>
  <si>
    <t>https://fundingawards.nihr.ac.uk/award/NIHR202635</t>
  </si>
  <si>
    <t>31-Aug-2014</t>
  </si>
  <si>
    <t>30-May-2021</t>
  </si>
  <si>
    <t>BB/M018318/1</t>
  </si>
  <si>
    <t>Manufacture of Complex Protein Polymers For Industry and Medicine</t>
  </si>
  <si>
    <t>30-Jul-2021</t>
  </si>
  <si>
    <t>https://gtr.ukri.org/projects?ref=BB%2FM018318%2F1#/tabOverview</t>
  </si>
  <si>
    <t>The UK-Irish Atopic Eczema Systemic TherApy Register (A*STAR)</t>
  </si>
  <si>
    <t>https://orcid.org/0000-0002-6484-825X</t>
  </si>
  <si>
    <t>Integrating RNAseq and Genetic Data Generated In PSORT To Further Define and Validate Disease and Drug Endotypes</t>
  </si>
  <si>
    <t>MC_PC_17198</t>
  </si>
  <si>
    <t>Bridging the “Third Translational Gap” Between Industry and Academia, and Creating a Strong Innovation Culture at Newcastle University For Industry-Driven Research</t>
  </si>
  <si>
    <t>3-Mar-2018</t>
  </si>
  <si>
    <t>29-Sep-2020</t>
  </si>
  <si>
    <t>https://gtr.ukri.org/projects?ref=MC_PC_17198#/tabOverview</t>
  </si>
  <si>
    <t>MC_PC_17168</t>
  </si>
  <si>
    <t>Newcastle Confidence In Concept 2017</t>
  </si>
  <si>
    <t>https://gtr.ukri.org/projects?ref=MC_PC_17168#/tabOverview</t>
  </si>
  <si>
    <t>MC_PC_16054</t>
  </si>
  <si>
    <t>Newcastle Confidence In Concept 2016</t>
  </si>
  <si>
    <t>1-Mar-2017</t>
  </si>
  <si>
    <t>28-Feb-2019</t>
  </si>
  <si>
    <t>https://gtr.ukri.org/projects?ref=MC_PC_16054</t>
  </si>
  <si>
    <t>MR/N005872/1</t>
  </si>
  <si>
    <t>MICA: The Newcastle Proximity Laboratory</t>
  </si>
  <si>
    <t>31-Dec-2019</t>
  </si>
  <si>
    <t>https://gtr.ukri.org/projects?ref=MR%2FN005872%2F1#/tabOverview</t>
  </si>
  <si>
    <t>MC_PC_16080</t>
  </si>
  <si>
    <t>Translating “Translation and Diagnostics” – Bridging the Third Translational Gap</t>
  </si>
  <si>
    <t>30-Nov-2018</t>
  </si>
  <si>
    <t>https://gtr.ukri.org/projects?ref=MC_PC_16080</t>
  </si>
  <si>
    <t>MC_PC_15059</t>
  </si>
  <si>
    <t>1-Mar-2016</t>
  </si>
  <si>
    <t>30-Aug-2017</t>
  </si>
  <si>
    <t>https://gtr.ukri.org/projects?ref=MC_PC_15059#/tabOverview</t>
  </si>
  <si>
    <t>BB/K501554/1</t>
  </si>
  <si>
    <t>Training Grant Holder</t>
  </si>
  <si>
    <t>Skin Equivalent Models of Atopic Aczema For Therapeutic Development</t>
  </si>
  <si>
    <t>30-Sep-2012</t>
  </si>
  <si>
    <t>29-Sep-2016</t>
  </si>
  <si>
    <t>https://gtr.ukri.org/projects?ref=BB%2FK501554%2F1</t>
  </si>
  <si>
    <t>BB/K501062/1</t>
  </si>
  <si>
    <t>Role of Cathepsin D and Autophagy In Regulating Epidermal Homeostasis and Toxicity Following AhR Activation By Dioxin In Skin</t>
  </si>
  <si>
    <t>https://gtr.ukri.org/projects?ref=BB%2FK501062%2F1</t>
  </si>
  <si>
    <t>MC_PC_14119</t>
  </si>
  <si>
    <t>Translating “Translation” – Bridging the Third Translational Gap</t>
  </si>
  <si>
    <t>1-Mar-2015</t>
  </si>
  <si>
    <t>30-Aug-2016</t>
  </si>
  <si>
    <t>https://gtr.ukri.org/projects?ref=MC_PC_14119</t>
  </si>
  <si>
    <t>PB-PG-1010-23251</t>
  </si>
  <si>
    <t>Observer Blind Randomised Controlled Pilot Study Comparing Localised Hand PUVA With Localised Hand Narrowband UVB For the Treatment of Hand Eczema</t>
  </si>
  <si>
    <t>Aug-2012</t>
  </si>
  <si>
    <t>https://fundingawards.nihr.ac.uk/award/PB-PG-1010-23251</t>
  </si>
  <si>
    <t>BB/E528279/1</t>
  </si>
  <si>
    <t>BBSRC Industrial Partnership Grant</t>
  </si>
  <si>
    <t>30-Sep-2007</t>
  </si>
  <si>
    <t>29-Sep-2011</t>
  </si>
  <si>
    <t>https://gtr.ukri.org/projects?ref=BB%2FE528279%2F1</t>
  </si>
  <si>
    <t>061178/Z/00/Z</t>
  </si>
  <si>
    <t>Regulation of the Calcineurin/NFAT Pathway In Human Keratinocytes and Inflammatory Skin Disease.</t>
  </si>
  <si>
    <t>23-Apr-2001</t>
  </si>
  <si>
    <t>22-Jun-2004</t>
  </si>
  <si>
    <t>https://app.dimensions.ai/details/grant/grant.4577097</t>
  </si>
  <si>
    <t>Identification of Genes For Childhood Atopic Dermatitis</t>
  </si>
  <si>
    <t>Identification of Single Gene Genetic Skin Disorders</t>
  </si>
  <si>
    <t>Overgrowth Syndrome and Vascular Anomalies</t>
  </si>
  <si>
    <t>Skin Barrier Function In Atopic Dermatitis</t>
  </si>
  <si>
    <t>Co-Principal Investigator</t>
  </si>
  <si>
    <t>Health Research Board</t>
  </si>
  <si>
    <t>BB/V509826/1</t>
  </si>
  <si>
    <t>Mathematical Modelling of Host Microbiome Interactions To Elucidate the Contribution of Yeast Microbes In Regulating Skin Inflammation</t>
  </si>
  <si>
    <t>Sep-2025</t>
  </si>
  <si>
    <t>https://gtr.ukri.org/projects?ref=BB%2FV509826%2F1#/tabOverview</t>
  </si>
  <si>
    <t>Lead Researcher</t>
  </si>
  <si>
    <t>Epigenetic Changes In Skin In Atopic Dermatitis</t>
  </si>
  <si>
    <t>https://www.southampton.ac.uk/research/projects/epigenetic-changes-in-skin-in-atopic-dermatitis</t>
  </si>
  <si>
    <t>Minimally Invasive and Non-Invasive Tools To Optimise Management of Atopic Dermatitis</t>
  </si>
  <si>
    <t>https://www.southampton.ac.uk/research/projects/minimally-invasive-non-invasive-tools-to-optimise-management-of-atopic-dermatitis</t>
  </si>
  <si>
    <t>Cutaneous Control of Adaptive Immune Responses In Atopic Dermatitis</t>
  </si>
  <si>
    <t>https://www.southampton.ac.uk/research/projects/dr-m-ardern-jones-cutaneous-control-of-adaptive-immune-responses-in-atopic</t>
  </si>
  <si>
    <t>Cutaneous Hypersensitivity Reactions</t>
  </si>
  <si>
    <t>https://www.southampton.ac.uk/research/projects/dr-m-ardern-jones-cutaneous-hypersensitivity-reactions</t>
  </si>
  <si>
    <t>Dermatological Research</t>
  </si>
  <si>
    <t>AAIR Charity</t>
  </si>
  <si>
    <t>https://www.southampton.ac.uk/research/projects/dr-m-ardern-jones-dermatological-research</t>
  </si>
  <si>
    <t>In Vitro Co-Cultures of Primary Keratinocyte and Dendritic Cells</t>
  </si>
  <si>
    <t>https://www.southampton.ac.uk/research/projects/dr-m-ardern-jones-in-vitro-co-cultures-of-primary-keratinocyte-dendritic-cells</t>
  </si>
  <si>
    <t>Investigation of Immune Responses Isn Skin</t>
  </si>
  <si>
    <t>https://www.southampton.ac.uk/research/projects/dr-m-ardern-jones-investigation-of-immune-responses-isn-skin</t>
  </si>
  <si>
    <t>Investigation of the Regulation of Immune Responses In Humans</t>
  </si>
  <si>
    <t>Allergy UK</t>
  </si>
  <si>
    <t>https://www.southampton.ac.uk/research/projects/dr-m-ardern-jones-investigation-of-the-regulation-of-immune-responses-in-humans</t>
  </si>
  <si>
    <t>Marta Polak British Skin Foundation</t>
  </si>
  <si>
    <t>https://www.southampton.ac.uk/research/projects/marta-polak-british-skin-foundation</t>
  </si>
  <si>
    <t>Modelling the Role of Staphylococcus Aureus In Atopic Eczema</t>
  </si>
  <si>
    <t>https://www.southampton.ac.uk/research/projects/m-ardern-jones-modelling-the-role-of-staphylococcus-aureus-in-atopic-eczema</t>
  </si>
  <si>
    <t>Molecular Phenotypic Characterisation of Drug Hypersensitivity Rashes</t>
  </si>
  <si>
    <t>https://www.southampton.ac.uk/research/projects/molecular-phenotypic-characterisation-of-drug-hypersensitivity-rashes</t>
  </si>
  <si>
    <t>BB/M502704/1</t>
  </si>
  <si>
    <t>In Vitro Studies of the Molecular Mechanisms Which Regulate Host Cellular Immune Response To Microbial Colonisation Promote Optimal Skin Scalp Health</t>
  </si>
  <si>
    <t>Sep-2014</t>
  </si>
  <si>
    <t>https://gtr.ukri.org/projects?ref=BB%2FM502704%2F1#/tabOverview</t>
  </si>
  <si>
    <t>Research Leader</t>
  </si>
  <si>
    <t>Treating DEB Itch With Stem Cells</t>
  </si>
  <si>
    <t>DEBRA UK</t>
  </si>
  <si>
    <t>https://www.debra.org.uk/can-stem-cells-treat-itch-in-eb#:~:text=The%20project%20will%20compare%20skin,group%20receive%20the%20cell%20therapy</t>
  </si>
  <si>
    <t>An Analysis of Inflammasome Activity In the Skin and Blood of Patients With Hidradenitis Suppurativa</t>
  </si>
  <si>
    <t>https://www.britishskinfoundation.org.uk/blog/understanding-inflammasomes-in-hidradenitis-suppurativa-key-protein-complexes-that-may-lead-to-chron</t>
  </si>
  <si>
    <t>Composition of Innate Lymphoid Cell Subsets In Skin and Blood of Patients With Hidradenitis Suppurativa, Correlation With Disease Severity and Response To Treatment</t>
  </si>
  <si>
    <t>The City of Dublin Skin and Cancer Hospital Charity</t>
  </si>
  <si>
    <t>https://www.cdschc.ie/activities/research-centred/</t>
  </si>
  <si>
    <t>Study of a New Scar Treatment</t>
  </si>
  <si>
    <t>MR/M024679/1</t>
  </si>
  <si>
    <t>The Development of Topical Salbutamol To Prevent Human Skin Scarring and Hyperpigmentation</t>
  </si>
  <si>
    <t>https://gtr.ukri.org/projects?ref=MR%2FM024679%2F1</t>
  </si>
  <si>
    <t>Joint Lead Applicant</t>
  </si>
  <si>
    <t>G1000342/1</t>
  </si>
  <si>
    <t>Molecular Genetic Analysis of Hidradenitis Suppurativa</t>
  </si>
  <si>
    <t>https://gtr.ukri.org/projects?ref=G1000342%2F1</t>
  </si>
  <si>
    <t>10--2021</t>
  </si>
  <si>
    <t>10--2025</t>
  </si>
  <si>
    <t>https://orcid.org/0000-0001-9918-1144</t>
  </si>
  <si>
    <t>BIOMAP: Biomarkers In Atopic Dermatitis and Psoriasis</t>
  </si>
  <si>
    <t>4--2019</t>
  </si>
  <si>
    <t>4--2024</t>
  </si>
  <si>
    <t>IL-36 Signalling As a Therapeutic Target In Pustular Psoriasis</t>
  </si>
  <si>
    <t>30-Sep-2018</t>
  </si>
  <si>
    <t>29-Mar-2022</t>
  </si>
  <si>
    <t>https://app.dimensions.ai/details/grant/grant.7746125</t>
  </si>
  <si>
    <t>RP-PG-1212-20007</t>
  </si>
  <si>
    <t>Early Detection To Improve Outcome In Patients With Undiagnosed Psoriatic Arthritis</t>
  </si>
  <si>
    <t>https://fundingawards.nihr.ac.uk/award/RP-PG-1212-20007</t>
  </si>
  <si>
    <t>12/186/01</t>
  </si>
  <si>
    <t>Comparison of ALitretinoin With PUVA As the First Line Treatment In Patients With Severe Chronic HAnd Eczema (ALPHA Trial)</t>
  </si>
  <si>
    <t>https://fundingawards.nihr.ac.uk/award/12/186/01</t>
  </si>
  <si>
    <t>BSTOP</t>
  </si>
  <si>
    <t>Biomarkers of Systemic Treatment Outcomes In Psoriasis: Application For Funding To Continuation Core Infrastructure</t>
  </si>
  <si>
    <t>1-Sep-2019</t>
  </si>
  <si>
    <t>1-Sep-2021</t>
  </si>
  <si>
    <t>Psoriasis Stratification To Optimise Relevant Therapy (PSORT)</t>
  </si>
  <si>
    <t>https://app.dimensions.ai/details/grant/grant.3959358</t>
  </si>
  <si>
    <t>Clinical, Genetic and Immune Determinants of Drug Immunogenicity In Psoriasi</t>
  </si>
  <si>
    <t>10--2017</t>
  </si>
  <si>
    <t>9--2021</t>
  </si>
  <si>
    <t>NIHRDH-EME/13/50/17</t>
  </si>
  <si>
    <t>31-Aug-2020</t>
  </si>
  <si>
    <t>08/1716/204</t>
  </si>
  <si>
    <t>Partnership Working and the Implications For Governance</t>
  </si>
  <si>
    <t>Oct-2007</t>
  </si>
  <si>
    <t>https://fundingawards.nihr.ac.uk/award/08/1716/204</t>
  </si>
  <si>
    <t>NIHR202852</t>
  </si>
  <si>
    <t>Developing and Testing an Online Intervention To Support Self-Management, Improve Outcomes and Reduce Antibiotic Use In Acne</t>
  </si>
  <si>
    <t>Mar-2027</t>
  </si>
  <si>
    <t>https://fundingawards.nihr.ac.uk/award/NIHR202852</t>
  </si>
  <si>
    <t>NIHR135121</t>
  </si>
  <si>
    <t>Proactive Against Reactive Therapy For the Prevention of Lichen Sclerosus Exacerbation and Progression of Disease a Pragmatic, Parallel Group Randomised Controlled Trial With Embedded Economic Evaluation and Process Evaluation (PEARLS)</t>
  </si>
  <si>
    <t>Mar-2023</t>
  </si>
  <si>
    <t>Dec-2027</t>
  </si>
  <si>
    <t>https://fundingawards.nihr.ac.uk/award/NIHR135121</t>
  </si>
  <si>
    <t>NIHR134867</t>
  </si>
  <si>
    <t>Cellulitis Optimal Antibiotic Treatment: COAT Study</t>
  </si>
  <si>
    <t>Jun-2026</t>
  </si>
  <si>
    <t>https://fundingawards.nihr.ac.uk/award/NIHR134867</t>
  </si>
  <si>
    <t>NIHR202952</t>
  </si>
  <si>
    <t>A Comprehensive Approach To Relief Of Digestive Symptoms In Cystic Fibrosis: CARDS-CF</t>
  </si>
  <si>
    <t>Oct-2024</t>
  </si>
  <si>
    <t>https://fundingawards.nihr.ac.uk/award/NIHR202952</t>
  </si>
  <si>
    <t>16/13/02</t>
  </si>
  <si>
    <t>Spironolactone For Adult Female Acne (SAFA): Pragmatic Multicentre Double-Blind Randomised Superiority Trial To Investigate the Clinical and Cost-Effectiveness of Spironolactone For Moderate Or Severe Persistent Acne In Women</t>
  </si>
  <si>
    <t>https://fundingawards.nihr.ac.uk/award/16/13/02</t>
  </si>
  <si>
    <t>17/98/01</t>
  </si>
  <si>
    <t>Treatment of Hidradenitis Suppurativa Evaluation Study (THESEUS)</t>
  </si>
  <si>
    <t>https://fundingawards.nihr.ac.uk/award/17/98/01</t>
  </si>
  <si>
    <t>PB-PG-0817-20033</t>
  </si>
  <si>
    <t>Informing the Development of Clinical Trials In Autoimmune Blistering Skin Diseases</t>
  </si>
  <si>
    <t>May-2019</t>
  </si>
  <si>
    <t>https://fundingawards.nihr.ac.uk/award/PB-PG-0817-20033</t>
  </si>
  <si>
    <t>PB-PG-1217-20026</t>
  </si>
  <si>
    <t>Validating a Patient-Reported Outcome Measure To Improve the Quality of Vitiligo Randomised Controlled Trials, and To Assess Response To Vitiligo Treatments In Clinical Care</t>
  </si>
  <si>
    <t>https://fundingawards.nihr.ac.uk/award/PB-PG-1217-20026</t>
  </si>
  <si>
    <t>https://fundingawards.nihr.ac.uk/award/11/65/01</t>
  </si>
  <si>
    <t>https://fundingawards.nihr.ac.uk/award/05/16/01</t>
  </si>
  <si>
    <t>05/513/02</t>
  </si>
  <si>
    <t>Cryotherapy Versus Salicylic Acid For the Treatment of Verrucae: A Randomised Controlled Trial</t>
  </si>
  <si>
    <t>https://fundingawards.nihr.ac.uk/award/05/513/02</t>
  </si>
  <si>
    <t>Researcher</t>
  </si>
  <si>
    <t>“First In EB” Phase II Trial of Rigosertib For RDEB SCC</t>
  </si>
  <si>
    <t>DEBRA Australia</t>
  </si>
  <si>
    <t>https://www.debra.org.au/wp-content/uploads/2019/10/DEBRA_Research_Impact_Report_UK.pdf</t>
  </si>
  <si>
    <t>Natural History and Clinical Endpoints Study In EB</t>
  </si>
  <si>
    <t>Lead researcher</t>
  </si>
  <si>
    <t>Natural History and Clinical Endpoints Study In Epidermolysis Bullosa. PEBLES: Prospective Epidermolysis Bullosa Longitudinal Evaluation Study</t>
  </si>
  <si>
    <t>debra of America</t>
  </si>
  <si>
    <t>https://www.debra.org.uk/natural-history-and-clinical-endpoints-study-in-epidermolysis-bullosa</t>
  </si>
  <si>
    <t>Phase I Study of Lentiviral-Mediated COL7A1 Gene-Modified Autologous Fibroblasts In Adults With Recessive Dystrophic Epidermolysis Bullosa</t>
  </si>
  <si>
    <t>Cure EB</t>
  </si>
  <si>
    <t>https://cure-eb.org/research-portfolio/lenticol-f/</t>
  </si>
  <si>
    <t>MR/R014973/1</t>
  </si>
  <si>
    <t>Development of a Human Challenge Model of Leishmania Major Infection As a Tool For Assessing Vaccines Against Leishmaniasis</t>
  </si>
  <si>
    <t>31-Mar-2018</t>
  </si>
  <si>
    <t>30-Aug-2022</t>
  </si>
  <si>
    <t>https://app.dimensions.ai/details/grant/grant.7611387</t>
  </si>
  <si>
    <t>MR/P024661/1</t>
  </si>
  <si>
    <t>Towards a Global Research Network For the Molecular Pathological Stratification of Leishmaniasis</t>
  </si>
  <si>
    <t>19-Mar-2020</t>
  </si>
  <si>
    <t>https://app.dimensions.ai/details/grant/grant.6944985</t>
  </si>
  <si>
    <t>13/87/08</t>
  </si>
  <si>
    <t>Aspirin For Venous Ulcers: Randomised Trial (AVURT)</t>
  </si>
  <si>
    <t>https://fundingawards.nihr.ac.uk/award/13/87/08</t>
  </si>
  <si>
    <t>14/211/02</t>
  </si>
  <si>
    <t>Interventional Management of Hyperhidrosis: an Evidence Synthesis and Value of Information Analysis</t>
  </si>
  <si>
    <t>https://fundingawards.nihr.ac.uk/award/14/211/02</t>
  </si>
  <si>
    <t>PB-PG-0711-25129</t>
  </si>
  <si>
    <t>Randomised Controlled Trial of Protective Stockings Against Usual Care To Reduce Skin Tears and Bruises In High Risk Elderly People Living In Care Homes: a Pilot Study</t>
  </si>
  <si>
    <t>Jul-2013</t>
  </si>
  <si>
    <t>https://fundingawards.nihr.ac.uk/award/PB-PG-0711-25129</t>
  </si>
  <si>
    <t>PG/15/23/31362</t>
  </si>
  <si>
    <t>A Trial of Daily Ultraviolet Therapy To Reduce Cardiovascular Risk Factors</t>
  </si>
  <si>
    <t>16-Dec-2016</t>
  </si>
  <si>
    <t>https://www.bhf.org.uk/research-projects/a-trial-of-daily-ultraviolet-therapy-to-reduce-cardiovascular-risk-factors</t>
  </si>
  <si>
    <t>Defining a Specific IL-22-Mediated Pathway In Regulating Eczema</t>
  </si>
  <si>
    <t>UK central government bodies/local authorities, health and hospital authorities</t>
  </si>
  <si>
    <t>1-Feb-2019</t>
  </si>
  <si>
    <t>16-Jul-2023</t>
  </si>
  <si>
    <t>https://www.research.ed.ac.uk/en/projects/defining-a-specific-il-22-mediated-pathway-in-regulating-eczema</t>
  </si>
  <si>
    <t>Human Beta-Defensin In Atopic Dermatitis: Dissecting the Mechanism of a Novel, Targetable, Protection Against Barrier Damage.</t>
  </si>
  <si>
    <t>UK-based charities</t>
  </si>
  <si>
    <t>1-Sep-2018</t>
  </si>
  <si>
    <t>31-Dec-2021</t>
  </si>
  <si>
    <t>https://www.research.ed.ac.uk/en/persons/richard-weller/projects/</t>
  </si>
  <si>
    <t>Ultraviolet A As a Treatment For Mild Hypertension</t>
  </si>
  <si>
    <t>https://www.research.ed.ac.uk/en/projects/ultraviolet-a-as-a-treatment-for-mild-hypertension</t>
  </si>
  <si>
    <t>Nitric Oxide Donors To Augment Cutaneous Nitrogen Oxide Stores: Dr Amedea Seabra</t>
  </si>
  <si>
    <t>30-Mar-2015</t>
  </si>
  <si>
    <t>https://www.research.ed.ac.uk/en/projects/nitric-oxide-donors-to-augment-cutaneous-nitrogen-oxide-stores-dr</t>
  </si>
  <si>
    <t>Investigation of the Roles of UV-Induced Nitric Oxide and Vitamin D In Narrow-Band UVB Phototherapy Treated Psoriasis Patients</t>
  </si>
  <si>
    <t>31-Aug-2018</t>
  </si>
  <si>
    <t>https://www.research.ed.ac.uk/en/projects/investigation-of-the-roles-of-uv-induced-nitric-oxide-and-vitamin</t>
  </si>
  <si>
    <t>From Healthy Epidermis To Eczema: An Investigation Of The Role Of Filaggrin And Its Breakdown Products In T Cell And Dendritic Cell Activation</t>
  </si>
  <si>
    <t>12-Mar-2012</t>
  </si>
  <si>
    <t>11-Mar-2014</t>
  </si>
  <si>
    <t>https://www.research.ed.ac.uk/en/projects/from-healthy-epidermis-to-eczema-an-investigation-of-the-role-of-</t>
  </si>
  <si>
    <t>Defining the Role of Filagrin In Skin Barrier Function &amp; Eczema</t>
  </si>
  <si>
    <t>1-Nov-2007</t>
  </si>
  <si>
    <t>31-Oct-2010</t>
  </si>
  <si>
    <t>https://www.research.ed.ac.uk/en/projects/defining-the-role-of-filagrin-in-skin-barrier-function-eczema</t>
  </si>
  <si>
    <t>Measurement of Nitrosothiols and Effects of TNO</t>
  </si>
  <si>
    <t>UK industry, commerce and public corporations</t>
  </si>
  <si>
    <t>1-Mar-2004</t>
  </si>
  <si>
    <t>31-Jan-2010</t>
  </si>
  <si>
    <t>https://www.research.ed.ac.uk/en/projects/measurement-of-nitrosothiols-and-effects-of-tno</t>
  </si>
  <si>
    <t>The Role of Bradykinin In Mediating Endothelial and Fibrinolytic Dysfunction In Pre-Eclampsia</t>
  </si>
  <si>
    <t>3-Aug-2005</t>
  </si>
  <si>
    <t>31-Jul-2008</t>
  </si>
  <si>
    <t>https://www.research.ed.ac.uk/en/projects/the-role-of-bradykinin-in-mediating-endothelial-and-fibrinolytic-</t>
  </si>
  <si>
    <t>Nitric Oxide As a Regulator of Apoptosis and Inflammation In Human Skin Following Ultraviolet Irradiation</t>
  </si>
  <si>
    <t>1-Jun-2005</t>
  </si>
  <si>
    <t>30-Nov-2007</t>
  </si>
  <si>
    <t>https://www.research.ed.ac.uk/en/projects/nitric-oxide-as-a-regulator-of-apoptosis-and-inflammation-in-huma</t>
  </si>
  <si>
    <t>16-Nov-2006</t>
  </si>
  <si>
    <t>15-Nov-2007</t>
  </si>
  <si>
    <t>https://www.research.ed.ac.uk/en/projects/nitric-oxide-as-a-regulator-of-apoptosis-and-inflammation-in-huma-2</t>
  </si>
  <si>
    <t>The Role of Nitric Oxide In Skin Immune Function and Identification of Products That Can Prevent Or Treat Skin Damage</t>
  </si>
  <si>
    <t>Non-EU industry, commerce and public corporations</t>
  </si>
  <si>
    <t>1-Apr-2004</t>
  </si>
  <si>
    <t>30-Sep-2005</t>
  </si>
  <si>
    <t>https://www.research.ed.ac.uk/en/projects/the-role-of-nitric-oxide-in-skin-immune-function-and-identificati</t>
  </si>
  <si>
    <t>Does Arginase Excess Reduce Nitric</t>
  </si>
  <si>
    <t>19-Jul-2005</t>
  </si>
  <si>
    <t>25-Aug-2005</t>
  </si>
  <si>
    <t>https://www.research.ed.ac.uk/en/projects/does-arginase-excess-reduce-nitric</t>
  </si>
  <si>
    <t>No In the Treatment of Psoriasis</t>
  </si>
  <si>
    <t>1-Mar-2003</t>
  </si>
  <si>
    <t>31-Dec-2004</t>
  </si>
  <si>
    <t>https://www.research.ed.ac.uk/en/projects/no-in-the-treatment-of-psoriasis</t>
  </si>
  <si>
    <t>Investigation Into the Apoptosis Blocking Effect of Endogenous NO In Human Skin Following UV Radiation</t>
  </si>
  <si>
    <t>1-Nov-2002</t>
  </si>
  <si>
    <t>31-Oct-2003</t>
  </si>
  <si>
    <t>https://www.research.ed.ac.uk/en/projects/investigation-into-the-apoptosis-blocking-effect-of-endogenous-no</t>
  </si>
  <si>
    <t>Newer Approaches To Efficacy Trials of Topical Agents In Psoriasis: a Pilot Study</t>
  </si>
  <si>
    <t>1-Apr-2002</t>
  </si>
  <si>
    <t>30-Sep-2002</t>
  </si>
  <si>
    <t>https://www.research.ed.ac.uk/en/projects/newer-approaches-to-efficacy-trials-of-topical-agents-in-psoriasi</t>
  </si>
  <si>
    <t>Pilot Study For the Edinburgh Longitudinal Psoriasis Study</t>
  </si>
  <si>
    <t>1-Jan-2002</t>
  </si>
  <si>
    <t>31-Dec-2002</t>
  </si>
  <si>
    <t>https://www.research.ed.ac.uk/en/projects/pilot-study-for-the-edinburgh-longitudinal-psoriasis-study</t>
  </si>
  <si>
    <t>MC_UU_12023/21</t>
  </si>
  <si>
    <t>Introducing the Treatment Hierarchy Question in Network Meta-Analysis</t>
  </si>
  <si>
    <t>https://www.ncbi.nlm.nih.gov/pmc/articles/PMC9071581/</t>
  </si>
  <si>
    <t>MC_UU_00004/06</t>
  </si>
  <si>
    <t>Systematic review and individual participant data meta-analysis of randomized controlled trials assessing mindfulness-based programs for mental health promotion</t>
  </si>
  <si>
    <t>https://www.nature.com/articles/s44220-023-00081-5</t>
  </si>
  <si>
    <t>PB-PG-0110-21244</t>
  </si>
  <si>
    <t>Squamous Cell Carcinoma Prevention In Organ Transplant Recipients Using Topical Treatments (SPOT): a Feasibility Study</t>
  </si>
  <si>
    <t>Jul-2019</t>
  </si>
  <si>
    <t>https://fundingawards.nihr.ac.uk/award/PB-PG-0110-21244</t>
  </si>
  <si>
    <t>15/107/02</t>
  </si>
  <si>
    <t>Facilitating the Return To Work of NHS Staff With Common Mental Health Disorders: a Feasibility Study</t>
  </si>
  <si>
    <t>Sep-2016</t>
  </si>
  <si>
    <t>https://fundingawards.nihr.ac.uk/award/15/107/02</t>
  </si>
  <si>
    <t>039/0013</t>
  </si>
  <si>
    <t>Research on Vaccinating Health Care Workers Against Influenza: The Southampton Element</t>
  </si>
  <si>
    <t>https://fundingawards.nihr.ac.uk/award/039/0013</t>
  </si>
  <si>
    <t>NIHR203667</t>
  </si>
  <si>
    <t>Developing and Testing an Intervention For Shiftwork Sleep Disorder In NHS Workers</t>
  </si>
  <si>
    <t>Apr-2028</t>
  </si>
  <si>
    <t>https://fundingawards.nihr.ac.uk/award/NIHR203667</t>
  </si>
  <si>
    <t>NIHR133880</t>
  </si>
  <si>
    <t>Occupational Support For Patients Undergoing Arthroplasty of the Lower Limb Trial (OPAL)</t>
  </si>
  <si>
    <t>Feb-2026</t>
  </si>
  <si>
    <t>https://fundingawards.nihr.ac.uk/award/NIHR133880</t>
  </si>
  <si>
    <t>MR/V020676/1</t>
  </si>
  <si>
    <t>QUantifying the Impact of Chronic Pain on Engagement In Paid WorK (QUICK)</t>
  </si>
  <si>
    <t>https://gtr.ukri.org/projects?ref=MR%2FV020676%2F1</t>
  </si>
  <si>
    <t>17/94/49</t>
  </si>
  <si>
    <t>Work And Vocational AdvicE (WAVE) In Primary Care: a Randomised Controlled Trial</t>
  </si>
  <si>
    <t>https://fundingawards.nihr.ac.uk/award/17/94/49</t>
  </si>
  <si>
    <t>MR/V034405/1</t>
  </si>
  <si>
    <t>Understanding and Mitigating the Psychosocial Impact of the COVID-19 Pandemic on NHS Staff In England</t>
  </si>
  <si>
    <t>COVID</t>
  </si>
  <si>
    <t>https://gtr.ukri.org/projects?ref=MR%2FV034405%2F1</t>
  </si>
  <si>
    <t>15/108/02</t>
  </si>
  <si>
    <t>Manualising Individualised Placement Support For People With Unemployment Due To Chronic Pain and Testing the Feasibility of a Randomised Controlled Trial</t>
  </si>
  <si>
    <t>https://fundingawards.nihr.ac.uk/award/15/108/02</t>
  </si>
  <si>
    <t>NIHR202781</t>
  </si>
  <si>
    <t>The Association Between Medicines/vaccines Commonly Prescribed To Older People and Bullous Pemphigoid: a UK Population-Based Study.</t>
  </si>
  <si>
    <t>https://fundingawards.nihr.ac.uk/award/NIHR202781</t>
  </si>
  <si>
    <t>NIHR201933</t>
  </si>
  <si>
    <t>Co-Design of a Tailored Intervention To Support Pressure Ulcer Prevention Behaviours By Older Patients and Their Lay Carers In Community Settings (C-PrUP)</t>
  </si>
  <si>
    <t>https://fundingawards.nihr.ac.uk/award/NIHR201933</t>
  </si>
  <si>
    <t>KMRF-2015-04-004</t>
  </si>
  <si>
    <t>Knowledge Sharing In Atopic Eczema: Understanding and Enhancing Mindlines and Patientlines To Improve Experience and Outcomes of Primary Care Consultations and Self-Management Practices</t>
  </si>
  <si>
    <t>https://fundingawards.nihr.ac.uk/award/KMRF-2015-04-004</t>
  </si>
  <si>
    <t>PB-PG-0816-20015</t>
  </si>
  <si>
    <t>Effective Clinical Cancer Treatment, Care and Management For People With Comorbid Cancer and Dementia: Understanding Population Demographics and Intervention Priorities and Outcomes (CanDem-Int)</t>
  </si>
  <si>
    <t>https://fundingawards.nihr.ac.uk/award/PB-PG-0816-20015</t>
  </si>
  <si>
    <t>MR/K002627/1</t>
  </si>
  <si>
    <t>The Contribution of Cutaneous Lymphoid Stress Surveillance To Atopy In Human Health and Disease</t>
  </si>
  <si>
    <t>https://gtr.ukri.org/projects?ref=MR%2FK002627%2F1</t>
  </si>
  <si>
    <t>NIHR151863</t>
  </si>
  <si>
    <t>Secondary Intention Wound Healing Following Excision of Keratinocyte Cancers on the Lower Legs: HEALS2</t>
  </si>
  <si>
    <t>Jan-2027</t>
  </si>
  <si>
    <t>https://fundingawards.nihr.ac.uk/award/NIHR151863</t>
  </si>
  <si>
    <t>NIHR300633</t>
  </si>
  <si>
    <t>Diagnosis of OsteoMyelitis: Investigation Optimisation In Diabetic Foot Ulcers (DOMINO-DFU)</t>
  </si>
  <si>
    <t>NIHR Academy</t>
  </si>
  <si>
    <t>1-Sep-2020</t>
  </si>
  <si>
    <t>31-Aug-2025</t>
  </si>
  <si>
    <t>https://orcid.org/0000-0003-1705-7698</t>
  </si>
  <si>
    <t>NIHR134839</t>
  </si>
  <si>
    <t>WHITE-PRESSURE3: World Hip Trauma Evaluation - Pressure Ulcer Prevention 3; A Randomised Clinical Trial Assessing Early Heel Specific Adjunct Devices For Heel Pressure Ulcer Prevention In People With a Fractured Hip</t>
  </si>
  <si>
    <t>https://fundingawards.nihr.ac.uk/award/NIHR134839</t>
  </si>
  <si>
    <t>NIHR134029</t>
  </si>
  <si>
    <t>Pressure Ulcer Prevention at Home: Pressure Ulcer Prevention For People With Long-Term Neurological Conditions (LTNCs) Who Self-Manage Care and Live at Home. A Participatory Intervention Development Approach</t>
  </si>
  <si>
    <t>NIHR Evaluation, Trials and Studies Coordinating Centre</t>
  </si>
  <si>
    <t>1-Apr-2022</t>
  </si>
  <si>
    <t>31-Mar-2024</t>
  </si>
  <si>
    <t>NIHR156397</t>
  </si>
  <si>
    <t>Diabetic Foot Ulcer REsearch PlatFORM DFU-REFORM</t>
  </si>
  <si>
    <t>https://fundingawards.nihr.ac.uk/award/NIHR156397</t>
  </si>
  <si>
    <t>EME - 09/800/10</t>
  </si>
  <si>
    <t>A Cluster RCT of a Structured Training Programme For Care Givers of In-Patients After Stroke (TRACS) G0501807</t>
  </si>
  <si>
    <t>1-Jul-2006</t>
  </si>
  <si>
    <t>16/163/04</t>
  </si>
  <si>
    <t>CODIFI2: Randomised Controlled Trial of Swab Versus Tissue Sampling For Infected Diabetic Foot Ulcers and Comparison of Culture Versus Molecular Processing Techniques</t>
  </si>
  <si>
    <t>30-Apr-2023</t>
  </si>
  <si>
    <t>15/08/77</t>
  </si>
  <si>
    <t>Multiple Interventions For Diabetic Foot Ulcer Treatment (MIDFUT) Trial</t>
  </si>
  <si>
    <t>1-Jan-2015</t>
  </si>
  <si>
    <t>RP-DG-0218-10001</t>
  </si>
  <si>
    <t>Developing a Novel System of Care Targetting Risk Factors For Five Manifestations of Frailty To Maintain the Independence of Older People In Hospital and Post-Discharge</t>
  </si>
  <si>
    <t>30-Sep-2020</t>
  </si>
  <si>
    <t>07/33/01</t>
  </si>
  <si>
    <t>SHIFT. Self-Harm Intervention, Family Therapy: a Randomised Controlled Trial of Family Therapy Vs. Treatment As Usual For Young People Seen After Second Or Subsequent Episodes of Self-Harm</t>
  </si>
  <si>
    <t>Dec-2008</t>
  </si>
  <si>
    <t>Jun-2018</t>
  </si>
  <si>
    <t>https://fundingawards.nihr.ac.uk/award/07/33/01</t>
  </si>
  <si>
    <t>11/36/33</t>
  </si>
  <si>
    <t>Pressure RElieving Support SUrfaces: a Randomised Evaluation 2 (PRESSURE 2)</t>
  </si>
  <si>
    <t>1-Mar-2013</t>
  </si>
  <si>
    <t>30-Sep-2017</t>
  </si>
  <si>
    <t>https://fundingawards.nihr.ac.uk/award/11/36/33</t>
  </si>
  <si>
    <t>09/75/01</t>
  </si>
  <si>
    <t>Concordance In Diabetic Foot Ulceration</t>
  </si>
  <si>
    <t>1-Apr-2011</t>
  </si>
  <si>
    <t>31-Dec-2014</t>
  </si>
  <si>
    <t>RP-PG-0407-10056</t>
  </si>
  <si>
    <t>NIHR PRESSURE ULCER PROGRAMME</t>
  </si>
  <si>
    <t>https://fundingawards.nihr.ac.uk/award/RP-PG-0407-10056</t>
  </si>
  <si>
    <t>09/127/07</t>
  </si>
  <si>
    <t>Systematic Review To Identify and Appraise Outcome Measures Used To Evaluate Childhood Obesity Treatment Interventions: Evidence of Purpose, Application, Validity, Reliability and Sensitivity</t>
  </si>
  <si>
    <t>Dec-2013</t>
  </si>
  <si>
    <t>https://fundingawards.nihr.ac.uk/award/09/127/07</t>
  </si>
  <si>
    <t>G0501807</t>
  </si>
  <si>
    <t>A Cluster Randomised Controlled Trial of a Structured Training Programme For Caregivers of In-Patients After Stroke</t>
  </si>
  <si>
    <t>31-Mar-2007</t>
  </si>
  <si>
    <t>30-Nov-2011</t>
  </si>
  <si>
    <t>G0501807/1</t>
  </si>
  <si>
    <t>https://fundingawards.nihr.ac.uk/award/09/800/10</t>
  </si>
  <si>
    <t>97/06/14</t>
  </si>
  <si>
    <t>Randomised Controlled Trial Comparing Alternating Pressure Overlays With Alternating Pressure Mattresses For Pressure Sore Prevention and Treatment</t>
  </si>
  <si>
    <t>May-2000</t>
  </si>
  <si>
    <t>Nov-2004</t>
  </si>
  <si>
    <t>https://fundingawards.nihr.ac.uk/award/97/06/14</t>
  </si>
  <si>
    <t>8. GUIDELINES</t>
  </si>
  <si>
    <t>Committee_Name</t>
  </si>
  <si>
    <t>Guideline Title</t>
  </si>
  <si>
    <t>Organization Name</t>
  </si>
  <si>
    <t>Publication_Date</t>
  </si>
  <si>
    <t>Author</t>
  </si>
  <si>
    <t>Prioritizing the global research agenda in psoriasis: an International Psoriasis Council Delphi consensus exercise</t>
  </si>
  <si>
    <t>International Psoriasis Council</t>
  </si>
  <si>
    <t>1-Jan-2016</t>
  </si>
  <si>
    <t>https://academic.oup.com/bjd/article-abstract/174/1/212/6616512</t>
  </si>
  <si>
    <t>Definition of treatment goals for moderate to severe psoriasis: a European consensus</t>
  </si>
  <si>
    <t>21-Sep-2010</t>
  </si>
  <si>
    <t>https://link.springer.com/article/10.1007/s00403-010-1080-1</t>
  </si>
  <si>
    <t>British Association of Dermatologists' guidelines for biologic interventions for psoriasis 2009</t>
  </si>
  <si>
    <t>British Association of Dermatologists</t>
  </si>
  <si>
    <t>20-Oct-2009</t>
  </si>
  <si>
    <t>https://onlinelibrary.wiley.com/doi/full/10.1111/j.1365-2133.2009.09505.x</t>
  </si>
  <si>
    <t>Alice, Eloi, Magali and Robert: the lives of four patients with psoriasis and the therapeutic approaches of eight European experts</t>
  </si>
  <si>
    <t>1-Aug-2009</t>
  </si>
  <si>
    <t>https://academic.oup.com/bjd/article-abstract/161/s2/1/6642042?redirectedFrom=fulltext&amp;login=false</t>
  </si>
  <si>
    <t>Psoriasis: consensus on topical therapies</t>
  </si>
  <si>
    <t>European Academy of Dermatology &amp; Venereology</t>
  </si>
  <si>
    <t>6-May-2008</t>
  </si>
  <si>
    <t>https://onlinelibrary.wiley.com/doi/10.1111/j.1468-3083.2007.02534.x</t>
  </si>
  <si>
    <t>Recommendations for the long-term treatment of psoriasis with infliximab: a dermatology expert group consensus</t>
  </si>
  <si>
    <t>6-Aug-2008</t>
  </si>
  <si>
    <t>https://karger.com/drm/article/217/3/268/113539/Recommendations-for-the-Long-Term-Treatment-of</t>
  </si>
  <si>
    <t>Guidelines for Logbook for registration of training activities in dermatology and venereology: report from the Board of Dermatology and Venereology</t>
  </si>
  <si>
    <t>European Academy of Dermatology and Venereology</t>
  </si>
  <si>
    <t>12-Jun-2007</t>
  </si>
  <si>
    <t>https://onlinelibrary.wiley.com/doi/10.1111/j.1468-3083.2007.02321.x</t>
  </si>
  <si>
    <t>British Association of Dermatologists guidelines for use of biological interventions in psoriasis 2005</t>
  </si>
  <si>
    <t>1-Sep-2005</t>
  </si>
  <si>
    <t>https://academic.oup.com/bjd/article/153/3/486/6637016</t>
  </si>
  <si>
    <t>Working Party</t>
  </si>
  <si>
    <t>Guideline for anti-TNF-alpha therapy in psoriatic arthritis</t>
  </si>
  <si>
    <t>British Society for Rheumatology</t>
  </si>
  <si>
    <t>3-Feb-2005</t>
  </si>
  <si>
    <t>https://academic.oup.com/rheumatology/article/44/3/390/2899380</t>
  </si>
  <si>
    <t>Ciclosporin in psoriasis clinical practice: an international consensus statement</t>
  </si>
  <si>
    <t>1-May-2004</t>
  </si>
  <si>
    <t>https://academic.oup.com/bjd/article-abstract/150/s67/11/6635391?redirectedFrom=fulltext</t>
  </si>
  <si>
    <t>The British Association of Dermatologists guidelines for the management of skin disease</t>
  </si>
  <si>
    <t>1-Sep-1999</t>
  </si>
  <si>
    <t>https://academic.oup.com/bjd/article-abstract/141/3/396/6686905?redirectedFrom=fulltext&amp;login=false</t>
  </si>
  <si>
    <t>Supplement Individual Article: The Importance of a Healthy Skin Barrier From the Cradle to the Grave Using Ceramide-Containing Cleansers and Moisturizers: A Review and Consensus</t>
  </si>
  <si>
    <t>31-Jan-2023</t>
  </si>
  <si>
    <t>https://jddonline.com/articles/supplement-individual-article-the-importance-of-a-healthy-skin-barrier-from-the-cradle-to-the-grave-using-ceramide-containing-cleansers-and-moisturizers-a-review-and-consensus-S1545961623SSF344607s3X/</t>
  </si>
  <si>
    <t>Guidelines Subcommittee</t>
  </si>
  <si>
    <t>British Association of Dermatologists guidelines for the management of hidradenitis suppurativa (acne inversa) 2018</t>
  </si>
  <si>
    <t>1-May-2019</t>
  </si>
  <si>
    <t>https://academic.oup.com/bjd/article/180/5/1009/6732702</t>
  </si>
  <si>
    <t>European task force on atopic dermatitis position paper: treatment of parental atopic dermatitis during preconception, pregnancy and lactation period</t>
  </si>
  <si>
    <t>23-Jun-2019</t>
  </si>
  <si>
    <t>https://onlinelibrary.wiley.com/doi/10.1111/jdv.15709</t>
  </si>
  <si>
    <t>British Association of Dermatologists and British Photodermatology Group guidelines for topical photodynamic therapy 2018</t>
  </si>
  <si>
    <t>https://academic.oup.com/bjd/article/180/4/730/6901115</t>
  </si>
  <si>
    <t>Clinical Standards Unit</t>
  </si>
  <si>
    <t>British Association of Dermatologists' guidelines for the management of pemphigus vulgaris 2017</t>
  </si>
  <si>
    <t>https://academic.oup.com/bjd/article/177/5/1170/6749752</t>
  </si>
  <si>
    <t>Updated guidance for writing a British Association of Dermatologists clinical guideline: the adoption of the GRADE methodology 2016</t>
  </si>
  <si>
    <t>1-Jan-2017</t>
  </si>
  <si>
    <t>https://academic.oup.com/bjd/article/176/1/44/6747893?login=false</t>
  </si>
  <si>
    <t>British Association of Dermatologists’ Guidelines for the Management of Contact Dermatitis 2017</t>
  </si>
  <si>
    <t>1-Feb-2017</t>
  </si>
  <si>
    <t>https://academic.oup.com/bjd/article/176/2/317/6601881</t>
  </si>
  <si>
    <t>When Does Atopic Dermatitis Warrant Systemic Therapy? Recommendations From an Expert Panel of the International Eczema Council</t>
  </si>
  <si>
    <t>International Eczema Council</t>
  </si>
  <si>
    <t>10-Aug-2017</t>
  </si>
  <si>
    <t>https://www.jaad.org/article/S0190-9622(17)31944-8/fulltext#%20</t>
  </si>
  <si>
    <t>British Association of Dermatologists and British Photodermatology Group guidelines for the safe and effective use of psoralen-ultraviolet A therapy 2015</t>
  </si>
  <si>
    <t>https://academic.oup.com/bjd/article/174/1/24/6616636</t>
  </si>
  <si>
    <t>Pimecrolimus in atopic dermatitis: consensus on safety and the need to allow use in infants</t>
  </si>
  <si>
    <t>3-Jan-2015</t>
  </si>
  <si>
    <t>https://onlinelibrary.wiley.com/doi/10.1111/pai.12331</t>
  </si>
  <si>
    <t>Use of emollients in dry-skin conditions: consensus statement</t>
  </si>
  <si>
    <t>1-Apr-2013</t>
  </si>
  <si>
    <t>https://academic.oup.com/ced/article-abstract/38/3/231/6622889</t>
  </si>
  <si>
    <t>Consensus statement on the safety profile of topical calcineurin inhibitors</t>
  </si>
  <si>
    <t>Pediatric Advisory Committee of the Food and Drug Administration</t>
  </si>
  <si>
    <t>18-Aug-2005</t>
  </si>
  <si>
    <t>https://karger.com/drm/article-abstract/211/2/77/117651/Consensus-Statement-on-the-Safety-Profile-of?redirectedFrom=fulltext</t>
  </si>
  <si>
    <t>Methotrexate for inflammatory skin disease in pediatric patients: Consensus treatment guidelines</t>
  </si>
  <si>
    <t>Pediatric Dermatology Research Alliance</t>
  </si>
  <si>
    <t>14-Jun-2023</t>
  </si>
  <si>
    <t>https://onlinelibrary.wiley.com/doi/10.1111/pde.15327</t>
  </si>
  <si>
    <t>British Association of Dermatologists guidelines for the management of people with chronic urticaria 2021</t>
  </si>
  <si>
    <t>1-Mar-2022</t>
  </si>
  <si>
    <t>https://academic.oup.com/bjd/article/186/3/398/6705777</t>
  </si>
  <si>
    <t>New international reporting guidelines for clinical trials evaluating effectiveness of artificial intelligence interventions in dermatology: strengthening the SPIRIT of robust trial reporting</t>
  </si>
  <si>
    <t>https://academic.oup.com/bjd/article/184/3/381/6702208?login=false</t>
  </si>
  <si>
    <t>TREatment of ATopic eczema (TREAT) Registry Taskforce: consensus on how and when to measure the core dataset for atopic eczema treatment research registries</t>
  </si>
  <si>
    <t>International TREAT Registry Taskforce</t>
  </si>
  <si>
    <t>https://academic.oup.com/bjd/article/181/3/492/6764907?login=false</t>
  </si>
  <si>
    <t>Oral propranolol in the treatment of proliferating infantile haemangiomas: British Society for Paediatric Dermatology consensus guidelines</t>
  </si>
  <si>
    <t>British Society for Paediatric Dermatology</t>
  </si>
  <si>
    <t>https://academic.oup.com/bjd/article/179/3/582/6732447?login=false</t>
  </si>
  <si>
    <t>Report from the fifth international consensus meeting to harmonize core outcome measures for atopic eczema/dermatitis clinical trials (HOME initiative)</t>
  </si>
  <si>
    <t>1-May-2018</t>
  </si>
  <si>
    <t>https://academic.oup.com/bjd/article/178/5/e332/6753019</t>
  </si>
  <si>
    <t>Use of systemic corticosteroids for atopic dermatitis: International Eczema Council consensus statement</t>
  </si>
  <si>
    <t>28-Jan-2018</t>
  </si>
  <si>
    <t>https://www.ncbi.nlm.nih.gov/pmc/articles/PMC5901393/</t>
  </si>
  <si>
    <t>TREatment of ATopic eczema (TREAT) Registry Taskforce: protocol for an international Delphi exercise to identify a core set of domains and domain items for national atopic eczema registries</t>
  </si>
  <si>
    <t>27-Feb-2017</t>
  </si>
  <si>
    <t>https://www.ncbi.nlm.nih.gov/pmc/articles/PMC5330088/</t>
  </si>
  <si>
    <t>Report from the fourth international consensus meeting to harmonize core outcome measures for atopic eczema/dermatitis clinical trials (HOME initiative)</t>
  </si>
  <si>
    <t>https://academic.oup.com/bjd/article/175/1/69/6616955</t>
  </si>
  <si>
    <t>EAACI position paper for practical patch testing in allergic contact dermatitis in children</t>
  </si>
  <si>
    <t>European Academy of Allergy &amp; Clinical Immunology</t>
  </si>
  <si>
    <t>19-Aug-2015</t>
  </si>
  <si>
    <t>https://onlinelibrary.wiley.com/doi/10.1111/pai.12463</t>
  </si>
  <si>
    <t>Towards global consensus on outcome measures for atopic eczema research: results of the HOME II meeting</t>
  </si>
  <si>
    <t>30-Jul-2012</t>
  </si>
  <si>
    <t>https://onlinelibrary.wiley.com/doi/10.1111/j.1398-9995.2012.02874.x</t>
  </si>
  <si>
    <t>British Society for Paediatric and Adolescent Dermatology assessment and support of mental health in children and young people with skin conditions: a multidisciplinary expert consensus statement and recommendations</t>
  </si>
  <si>
    <t>British Society of Paediatric and Adolescent Dermatology (BSPAD) Mental health Consensus Recommendation Development Group (CRDG)</t>
  </si>
  <si>
    <t>15-Sep-2023</t>
  </si>
  <si>
    <t>https://academic.oup.com/bjd/article-abstract/189/4/459/7192493?redirectedFrom=fulltext</t>
  </si>
  <si>
    <t>British Association of Dermatologists guidelines for the management of adults with delusional infestation 2022</t>
  </si>
  <si>
    <t>1-Oct-2022</t>
  </si>
  <si>
    <t>https://academic.oup.com/bjd/article/187/4/472/6966247</t>
  </si>
  <si>
    <t>Beyond-Mild Psoriasis: A Consensus Statement on Calcipotriol and Betamethasone Dipropionate Foam for the Topical Treatment of Adult Patients</t>
  </si>
  <si>
    <t>12-Sep-2021</t>
  </si>
  <si>
    <t>https://www.ncbi.nlm.nih.gov/pmc/articles/PMC8484344/</t>
  </si>
  <si>
    <t>Recommendations for rosacea diagnosis, classification and management: update from the global ROSacea COnsensus 2019 panel</t>
  </si>
  <si>
    <t>1-May-2020</t>
  </si>
  <si>
    <t>https://academic.oup.com/bjd/article/182/5/1269/6603219</t>
  </si>
  <si>
    <t>Position statement of the European Academy of Dermatology and Venereology Task Force on Quality of Life and Patient Oriented Outcomes on quality of life issues in dermatologic patients during the COVID-19 pandemic</t>
  </si>
  <si>
    <t>29-Jun-2020</t>
  </si>
  <si>
    <t>https://www.ncbi.nlm.nih.gov/pmc/articles/PMC7301033/</t>
  </si>
  <si>
    <t>Updating the diagnosis, classification and assessment of rosacea: recommendations from the global ROSacea COnsensus (ROSCO) panel</t>
  </si>
  <si>
    <t>https://academic.oup.com/bjd/article/176/2/431/6601814</t>
  </si>
  <si>
    <t>Rosacea treatment update: recommendations from the global ROSacea COnsensus (ROSCO) panel</t>
  </si>
  <si>
    <t>https://academic.oup.com/bjd/article/176/2/465/6601866</t>
  </si>
  <si>
    <t>Expert consensus: time for a change in the way we advise our patients to use topical corticosteroids</t>
  </si>
  <si>
    <t>1-May-2008</t>
  </si>
  <si>
    <t>https://academic.oup.com/bjd/article/158/5/917/6641227?login=false</t>
  </si>
  <si>
    <t>International eDelphi Study to Reach Consensus on the Methotrexate Dosing Regimen in Patients With Psoriasis</t>
  </si>
  <si>
    <t>30-Mar-2022</t>
  </si>
  <si>
    <t>https://jamanetwork.com/journals/jamadermatology/article-abstract/2790347</t>
  </si>
  <si>
    <t>Clinical use of dimethyl fumarate in moderate-to-severe plaque-type psoriasis: a European expert consensus</t>
  </si>
  <si>
    <t>20-Sep-2018</t>
  </si>
  <si>
    <t>https://onlinelibrary.wiley.com/doi/10.1111/jdv.15218</t>
  </si>
  <si>
    <t>Guideline Development Group</t>
  </si>
  <si>
    <t>British Association of Dermatologists' guidelines for the safe and effective prescribing of methotrexate for skin disease 2016</t>
  </si>
  <si>
    <t>https://academic.oup.com/bjd/article/175/1/23/6616828</t>
  </si>
  <si>
    <t>A consensus report on appropriate treatment optimization and transitioning in the management of moderate-to-severe plaque psoriasis</t>
  </si>
  <si>
    <t>26-Feb-2013</t>
  </si>
  <si>
    <t>https://onlinelibrary.wiley.com/doi/10.1111/jdv.12118</t>
  </si>
  <si>
    <t>Measuring Atopic Eczema Control and Itch Intensity in Clinical Practice: A Consensus Statement From the Harmonising Outcome Measures for Eczema in Clinical Practice (HOME-CP) Initiative</t>
  </si>
  <si>
    <t>12-Oct-2022</t>
  </si>
  <si>
    <t>https://jamanetwork.com/journals/jamadermatology/article-abstract/2797297</t>
  </si>
  <si>
    <t>Detection and management of milk allergy: Delphi consensus study</t>
  </si>
  <si>
    <t>26-May-2022</t>
  </si>
  <si>
    <t>https://onlinelibrary.wiley.com/doi/10.1111/cea.14179</t>
  </si>
  <si>
    <t>Guidelines for Reporting Trial Protocols and Completed Trials Modified Due to the COVID-19 Pandemic and Other Extenuating Circumstances: The CONSERVE 2021 Statement</t>
  </si>
  <si>
    <t>21-Jun-2021</t>
  </si>
  <si>
    <t>https://jamanetwork.com/journals/jama/fullarticle/2781397</t>
  </si>
  <si>
    <t>Recommended core outcome instruments for health-related quality of life, long-term control and itch intensity in atopic eczema trials: results of the HOME VII consensus meeting</t>
  </si>
  <si>
    <t>1-Jul-2021</t>
  </si>
  <si>
    <t>https://academic.oup.com/bjd/article/185/1/139/6600416</t>
  </si>
  <si>
    <t>Measuring atopic eczema symptoms in clinical practice: The first consensus statement from the Harmonising Outcome Measures for Eczema in clinical practice initiative</t>
  </si>
  <si>
    <t>8-Jan-2020</t>
  </si>
  <si>
    <t>https://www.jaad.org/article/S0190-9622(20)30029-3/fulltext</t>
  </si>
  <si>
    <t>Diagnostic Criteria of Ulcerative Pyoderma Gangrenosum: A Delphi Consensus of International Experts</t>
  </si>
  <si>
    <t>1-Apr-2018</t>
  </si>
  <si>
    <t>https://jamanetwork.com/journals/jamadermatology/article-abstract/2672268</t>
  </si>
  <si>
    <t>Work Group</t>
  </si>
  <si>
    <t>Guidelines of Care for the Management of Atopic Dermatitis: Section 4. Prevention of Disease Flares and Use of Adjunctive Therapies and Approaches</t>
  </si>
  <si>
    <t>26-Sep-2014</t>
  </si>
  <si>
    <t>https://www.sciencedirect.com/science/article/pii/S0190962214018878</t>
  </si>
  <si>
    <t>Guidelines of Care for the Management of Atopic Dermatitis: Section 2. Management and Treatment of Atopic Dermatitis With Topical Therapies</t>
  </si>
  <si>
    <t>9-May-2014</t>
  </si>
  <si>
    <t>https://www.sciencedirect.com/science/article/pii/S0190962214012572</t>
  </si>
  <si>
    <t>Guidelines of Care for the Management of Atopic Dermatitis: Section 3. Management and Treatment With Phototherapy and Systemic Agents</t>
  </si>
  <si>
    <t>https://www.sciencedirect.com/science/article/pii/S019096221401264X#!</t>
  </si>
  <si>
    <t>Report from the third international consensus meeting to harmonise core outcome measures for atopic eczema/dermatitis clinical trials (HOME)</t>
  </si>
  <si>
    <t>14-Dec-2014</t>
  </si>
  <si>
    <t>https://academic.oup.com/bjd/article/171/6/1318/6616316</t>
  </si>
  <si>
    <t>Guidelines of Care for the Management of Atopic Dermatitis: Section 1. Diagnosis and Assessment of Atopic Dermatitis</t>
  </si>
  <si>
    <t>27-Nov-2013</t>
  </si>
  <si>
    <t>https://www.sciencedirect.com/science/article/pii/S0190962213010955#!</t>
  </si>
  <si>
    <t>Emollients, education and quality of life: the RCPCH care pathway for children with eczema</t>
  </si>
  <si>
    <t>https://adc.bmj.com/content/96/Suppl_2/i19.long</t>
  </si>
  <si>
    <t>Core outcome domains for controlled trials and clinical recordkeeping in eczema: international multiperspective Delphi consensus process</t>
  </si>
  <si>
    <t>14-Oct-2010</t>
  </si>
  <si>
    <t>https://www.jidonline.org/article/S0022-202X(15)35209-X/fulltext</t>
  </si>
  <si>
    <t>Management of atopic eczema. Joint Workshop of the British Association of Dermatologists and the Research Unit of the Royal College of Physicians of London</t>
  </si>
  <si>
    <t>British Association of Dermatologists | Royal College of Physicians of London</t>
  </si>
  <si>
    <t>1-Apr-1995</t>
  </si>
  <si>
    <t>https://www.ncbi.nlm.nih.gov/pmc/articles/PMC2549221/</t>
  </si>
  <si>
    <t>British Association of Dermatologists and British Photodermatology Group guidelines for narrowband ultraviolet B phototherapy 2022</t>
  </si>
  <si>
    <t>British Photodermatology Group | British Association of Dermatologists</t>
  </si>
  <si>
    <t>https://academic.oup.com/bjd/article/187/3/295/6966564</t>
  </si>
  <si>
    <t>An update and guidance on narrowband ultraviolet B phototherapy: a British Photodermatology Group Workshop Report</t>
  </si>
  <si>
    <t>1-Aug-2004</t>
  </si>
  <si>
    <t>https://academic.oup.com/bjd/article/151/2/283/6635757</t>
  </si>
  <si>
    <t>Guidelines for dosimetry and calibration in ultraviolet radiation therapy: a report of a British Photodermatology Group workshop</t>
  </si>
  <si>
    <t>1-May-2002</t>
  </si>
  <si>
    <t>https://academic.oup.com/bjd/article/146/5/755/6634441</t>
  </si>
  <si>
    <t>Guidelines for topical photodynamic therapy: report of a workshop of the British Photodermatology Group</t>
  </si>
  <si>
    <t>https://academic.oup.com/bjd/article/146/4/552/6634362</t>
  </si>
  <si>
    <t>Guidelines for topical PUVA: a report of a workshop of the British photodermatology group</t>
  </si>
  <si>
    <t>1-Jan-2000</t>
  </si>
  <si>
    <t>https://academic.oup.com/bjd/article-abstract/142/1/22/6689651?redirectedFrom=fulltext</t>
  </si>
  <si>
    <t>Priority research questions in atopic dermatitis: an International Eczema Council eDelphi consensus</t>
  </si>
  <si>
    <t>International Eczema Council Priority Research Group</t>
  </si>
  <si>
    <t>https://academic.oup.com/bjd/article/185/1/203/6600207?login=false</t>
  </si>
  <si>
    <t>British Association of Dermatologists' guidelines for the safe and effective prescribing of azathioprine 2011</t>
  </si>
  <si>
    <t>1-Oct-2011</t>
  </si>
  <si>
    <t>https://academic.oup.com/bjd/article/165/4/711/6644050</t>
  </si>
  <si>
    <t>Audit Subcommittee</t>
  </si>
  <si>
    <t>Guidelines for prescribing azathioprine in dermatology</t>
  </si>
  <si>
    <t>1-Dec-2004</t>
  </si>
  <si>
    <t>https://academic.oup.com/bjd/article/151/6/1123/6635810?login=false</t>
  </si>
  <si>
    <t>Expert Perspectives on Key Parameters that Impact Interpretation of Randomized Clinical Trials in Moderate-to-Severe Atopic Dermatitis</t>
  </si>
  <si>
    <t>26-Oct-2021</t>
  </si>
  <si>
    <t>https://www.ncbi.nlm.nih.gov/pmc/articles/PMC8776679/</t>
  </si>
  <si>
    <t>The Alopecia Areata Consensus of Experts (ACE) study part II: Results of an international expert opinion on diagnosis and laboratory evaluation for alopecia areata</t>
  </si>
  <si>
    <t>11-Sep-2020</t>
  </si>
  <si>
    <t>https://linkinghub.elsevier.com/retrieve/pii/S0190-9622(20)32614-1</t>
  </si>
  <si>
    <t>The Alopecia Areata Consensus of Experts (ACE) study: Results of an international expert opinion on treatments for alopecia areata</t>
  </si>
  <si>
    <t>9-Mar-2020</t>
  </si>
  <si>
    <t>https://linkinghub.elsevier.com/retrieve/pii/S0190-9622(20)30375-3</t>
  </si>
  <si>
    <t>Development of a Skin-Directed Scoring System for Stevens-Johnson Syndrome and Epidermal Necrolysis: A Delphi Consensus Exercise</t>
  </si>
  <si>
    <t>31-May-2023</t>
  </si>
  <si>
    <t>https://jamanetwork.com/journals/jamadermatology/article-abstract/2805559</t>
  </si>
  <si>
    <t>Supportive care in the acute phase of Stevens-Johnson syndrome and toxic epidermal necrolysis: an international, multidisciplinary Delphi-based consensus</t>
  </si>
  <si>
    <t>https://academic.oup.com/bjd/article-abstract/185/3/616/6599197</t>
  </si>
  <si>
    <t>The Royal College of Ophthalmologists recommendations on screening for hydroxychloroquine and chloroquine users in the United Kingdom: executive summary</t>
  </si>
  <si>
    <t>Royal College of Ophthalmologists</t>
  </si>
  <si>
    <t>11-Jun-2018</t>
  </si>
  <si>
    <t>https://www.ncbi.nlm.nih.gov/pmc/articles/PMC6043500/</t>
  </si>
  <si>
    <t>EAACI position paper on how to classify cutaneous manifestations of drug hypersensitivity</t>
  </si>
  <si>
    <t>20-Jul-2018</t>
  </si>
  <si>
    <t>https://onlinelibrary.wiley.com/doi/10.1111/all.13562</t>
  </si>
  <si>
    <t>UK guidelines for the management of Stevens-Johnson syndrome/toxic epidermal necrolysis in adults 2016 (print summary - Full guidelines available at http://dx.doi.org/10.1016/j.bjps.2016.01.034)</t>
  </si>
  <si>
    <t>7-May-2016</t>
  </si>
  <si>
    <t>https://www.jprasurg.com/article/S1748-6815(16)30049-3/fulltextt</t>
  </si>
  <si>
    <t>U.K. guidelines for the management of Stevens-Johnson syndrome/toxic epidermal necrolysis in adults 2016</t>
  </si>
  <si>
    <t>1-Jun-2016</t>
  </si>
  <si>
    <t>https://academic.oup.com/bjd/article/174/6/1194/6617016</t>
  </si>
  <si>
    <t>UK guidelines for the management of Stevens-Johnson syndrome/toxic epidermal necrolysis in adults 2016</t>
  </si>
  <si>
    <t>14-Jan-2016</t>
  </si>
  <si>
    <t>https://www.jprasurg.com/article/S1748-6815(16)00079-6/fulltext</t>
  </si>
  <si>
    <t>Diagnosis and management of drug allergy in adults, children and young people: summary of NICE guidance</t>
  </si>
  <si>
    <t>National Institute for Health and Care Excellence</t>
  </si>
  <si>
    <t>3-Sep-2014</t>
  </si>
  <si>
    <t>https://www.bmj.com/content/349/bmj.g4852.long</t>
  </si>
  <si>
    <t>Consensus reclassification of inherited epidermolysis bullosa and other disorders with skin fragility</t>
  </si>
  <si>
    <t>1-Oct-2020</t>
  </si>
  <si>
    <t>https://academic.oup.com/bjd/article/183/4/614/6761580</t>
  </si>
  <si>
    <t>Management of cutaneous squamous cell carcinoma in patients with epidermolysis bullosa: best clinical practice guidelines</t>
  </si>
  <si>
    <t>https://academic.oup.com/bjd/article/174/1/56/6616422?login=false</t>
  </si>
  <si>
    <t>Evidence-Based Guidelines for the Prevention, Identification and Management of Occupational Contact Dermatitis and Urticaria</t>
  </si>
  <si>
    <t>British Occupational Health Research Foundation</t>
  </si>
  <si>
    <t>9-Sep-2010</t>
  </si>
  <si>
    <t>https://onlinelibrary.wiley.com/doi/10.1111/j.1600-0536.2010.01763.x</t>
  </si>
  <si>
    <t>Guideline Expert</t>
  </si>
  <si>
    <t>Alitretinoin for the Treatment of Severe Chronic Hand Eczema</t>
  </si>
  <si>
    <t>26-Aug-2009</t>
  </si>
  <si>
    <t>https://www.nice.org.uk/guidance/ta177/resources/alitretinoin-for-the-treatment-of-severe-chronic-hand-eczema-pdf-82598440714693</t>
  </si>
  <si>
    <t>Treat-to-Target in Atopic Dermatitis: An International Consensus on a Set of Core Decision Points for Systemic Therapies</t>
  </si>
  <si>
    <t>17-Feb-2021</t>
  </si>
  <si>
    <t>https://medicaljournalssweden.se/actadv/article/view/1068</t>
  </si>
  <si>
    <t>British Association of Dermatologists guidelines for biologic therapy for psoriasis 2023 - a pragmatic update</t>
  </si>
  <si>
    <t>22-Sep-2023</t>
  </si>
  <si>
    <t>https://academic.oup.com/bjd/advance-article-abstract/doi/10.1093/bjd/ljad347/7280929?redirectedFrom=fulltext</t>
  </si>
  <si>
    <t>European S3-Guideline on the systemic treatment of psoriasis vulgaris - Update Apremilast and Secukinumab - EDF in cooperation with EADV and IPC</t>
  </si>
  <si>
    <t>European Dermatology Forum</t>
  </si>
  <si>
    <t>11-Sep-2017</t>
  </si>
  <si>
    <t>https://onlinelibrary.wiley.com/doi/10.1111/jdv.14454</t>
  </si>
  <si>
    <t>Psoriasis: guidance on assessment and referral</t>
  </si>
  <si>
    <t>National Institute of Health and Care Excellence | Royal College of Physicians</t>
  </si>
  <si>
    <t>https://www.rcpjournals.org/content/clinmedicine/14/2/178</t>
  </si>
  <si>
    <t>British guidelines on the use of biological therapies for psoriasis: a note of clarification on the role of etanercept</t>
  </si>
  <si>
    <t>https://jamanetwork.com/journals/jamadermatology/article-abstract/654478</t>
  </si>
  <si>
    <t>Tacrolimus and Pimecrolimus for Atopic Eczema</t>
  </si>
  <si>
    <t>25-Aug-2004</t>
  </si>
  <si>
    <t>https://www.nice.org.uk/guidance/ta82/resources/tacrolimus-and-pimecrolimus-for-atopic-eczema-pdf-2294815625413</t>
  </si>
  <si>
    <t>Guidelines for the management of tinea capitis. British Association of Dermatologists</t>
  </si>
  <si>
    <t>1-Jul-2000</t>
  </si>
  <si>
    <t>https://academic.oup.com/bjd/article-abstract/143/1/53/6688188?redirectedFrom=fulltext&amp;login=false</t>
  </si>
  <si>
    <t>Core outcome domains for lichen sclerosus: a CORALS initiative consensus statement</t>
  </si>
  <si>
    <t>Core Outcomes for Research in Lichen Sclerosus (CORALS)</t>
  </si>
  <si>
    <t>https://academic.oup.com/bjd/article/188/5/628/7005664?login=false</t>
  </si>
  <si>
    <t>Development of clinical diagnostic criteria for plaque psoriasis in children: an electronic Delphi consensus study with the International Psoriasis Council</t>
  </si>
  <si>
    <t>https://academic.oup.com/bjd/article/181/4/856/6602535?login=false</t>
  </si>
  <si>
    <t>Diagnostic criteria for erosive lichen planus affecting the vulva: an international electronic-Delphi consensus exercise</t>
  </si>
  <si>
    <t>1-Aug-2013</t>
  </si>
  <si>
    <t>https://academic.oup.com/bjd/article-abstract/169/2/337/6615135</t>
  </si>
  <si>
    <t>Recommendations on pregnancy, childbirth and aftercare in epidermolysis bullosa: a consensus-based guideline</t>
  </si>
  <si>
    <t>https://www.ncbi.nlm.nih.gov/pmc/articles/PMC9298908/</t>
  </si>
  <si>
    <t>Clinical practice guidelines: Oral health care for children and adults living with epidermolysis bullosa</t>
  </si>
  <si>
    <t>Special Care Dentistry Association</t>
  </si>
  <si>
    <t>17-Nov-2020</t>
  </si>
  <si>
    <t>https://www.ncbi.nlm.nih.gov/pmc/articles/PMC7756753/</t>
  </si>
  <si>
    <t>Creating new guidelines on how best to treat foot symptoms in people with EB</t>
  </si>
  <si>
    <t>1-Mar-2020</t>
  </si>
  <si>
    <t>https://academic.oup.com/bjd/article/182/3/e89/6731513</t>
  </si>
  <si>
    <t>National Institute for Health and Care Excellence (NICE) acne guideline: what's the latest for dermatologists?</t>
  </si>
  <si>
    <t>https://academic.oup.com/bjd/article-abstract/186/3/426/6705831?redirectedFrom=fulltext</t>
  </si>
  <si>
    <t>AGREE II assessments of recent acne treatment guidelines: how well do they reveal trustworthiness as defined by the U.S. Institute of Medicine criteria?</t>
  </si>
  <si>
    <t>1-Dec-2017</t>
  </si>
  <si>
    <t>https://academic.oup.com/bjd/article-abstract/177/6/1716/6697341?redirectedFrom=fulltextt</t>
  </si>
  <si>
    <t>European evidence-based (S3) guidelines for the treatment of acne</t>
  </si>
  <si>
    <t>European Dermatology Forum | European Academy of Dermatology and Venereology</t>
  </si>
  <si>
    <t>22-Feb-2012</t>
  </si>
  <si>
    <t>https://onlinelibrary.wiley.com/doi/10.1111/j.1468-3083.2011.04374.x</t>
  </si>
  <si>
    <t>European recommendations on the use of oral antibiotics for acne</t>
  </si>
  <si>
    <t>https://pubmed.ncbi.nlm.nih.gov/15564203</t>
  </si>
  <si>
    <t>British Association of Dermatologists guidelines for the management of people with rosacea 2021</t>
  </si>
  <si>
    <t>https://academic.oup.com/bjd/article/185/4/725/6599936</t>
  </si>
  <si>
    <t>Guidelines for diagnosis, prevention and treatment of hand eczema</t>
  </si>
  <si>
    <t>European Society of Contact Dermatitis</t>
  </si>
  <si>
    <t>27-Jan-2015</t>
  </si>
  <si>
    <t>https://onlinelibrary.wiley.com/doi/10.1111/ddg.12510_1</t>
  </si>
  <si>
    <t>Concise Guidance: Diagnosis, Management and Prevention of Occupational Contact Dermatitis</t>
  </si>
  <si>
    <t>Occupational Health Clinical Effectiveness Unit (OHCEU) | British Occupational Health Research Foundation (BOHRF)</t>
  </si>
  <si>
    <t>1-Jan-2011</t>
  </si>
  <si>
    <t>https://cdn.bad.org.uk/uploads/2021/12/29200149/RCP-BAD-BOHRF-FOM-HWDU-Contact-dermatitis.pdf</t>
  </si>
  <si>
    <t>Consensus Statement on the Management of Chronic Hand Eczema</t>
  </si>
  <si>
    <t>26-Jul-2009</t>
  </si>
  <si>
    <t>https://piel-l.org/blog/wp-content/uploads/2011/05/Eccema-de-manos.pdf</t>
  </si>
  <si>
    <t>BSACI guidelines for the management of drug allergy</t>
  </si>
  <si>
    <t>British Society for Allergy and Clinical Immunology</t>
  </si>
  <si>
    <t>6-Jan-2009</t>
  </si>
  <si>
    <t>https://onlinelibrary.wiley.com/doi/10.1111/j.1365-2222.2008.03155.x</t>
  </si>
  <si>
    <t>Dermatitis: Occupational Aspects of Management 2009</t>
  </si>
  <si>
    <t>1-Jan-2009</t>
  </si>
  <si>
    <t>https://www.rcplondon.ac.uk/guidelines-policy/dermatitis-occupational-aspects-management-2009#:~:text=The%20evidence%20was%20sufficient%20to,hand%2Dwashing%20techniques%2C%20limiting%20glove</t>
  </si>
  <si>
    <t>Photopatch testing: a consensus methodology for Europe</t>
  </si>
  <si>
    <t>European Board of Dermatology and Venereology</t>
  </si>
  <si>
    <t>21-Sep-2004</t>
  </si>
  <si>
    <t>https://onlinelibrary.wiley.com/doi/abs/10.1111/j.1468-3083.2004.01053.x?sid=nlm%3Apubmed</t>
  </si>
  <si>
    <t>Guidelines for Care of Contact Dermatitis</t>
  </si>
  <si>
    <t>23-Dec-2001</t>
  </si>
  <si>
    <t>https://onlinelibrary.wiley.com/doi/abs/10.1046/j.1365-2133.2001.04499.x</t>
  </si>
  <si>
    <t>European Society of Contact Dermatitis guideline for diagnostic patch testing - recommendations on best practice</t>
  </si>
  <si>
    <t>14-Jul-2015</t>
  </si>
  <si>
    <t>https://onlinelibrary.wiley.com/doi/10.1111/cod.12432</t>
  </si>
  <si>
    <t>British Association of Dermatologists guidelines for the management of adults with basal cell carcinoma 2021</t>
  </si>
  <si>
    <t>1-Nov-2021</t>
  </si>
  <si>
    <t>https://academic.oup.com/bjd/article/185/5/899/6599942</t>
  </si>
  <si>
    <t>British Association of Dermatologists' guidelines for the management of onychomycosis 2014</t>
  </si>
  <si>
    <t>https://academic.oup.com/bjd/article/171/5/937/6616243</t>
  </si>
  <si>
    <t>Consensus statement on definitions of disease, end points, and therapeutic response for pemphigus</t>
  </si>
  <si>
    <t>International Pemphigus and Pemphigoid Foundation</t>
  </si>
  <si>
    <t>14-Mar-2008</t>
  </si>
  <si>
    <t>https://www.ncbi.nlm.nih.gov/pmc/articles/PMC2829665/</t>
  </si>
  <si>
    <t>Guidelines for the management of pemphigus vulgaris</t>
  </si>
  <si>
    <t>1-Nov-2003</t>
  </si>
  <si>
    <t>https://academic.oup.com/bjd/article/149/5/926/6635207</t>
  </si>
  <si>
    <t>Skin irritation, false positives and the local lymph node assay: a guideline issue?</t>
  </si>
  <si>
    <t>22-Jul-2011</t>
  </si>
  <si>
    <t>https://www.sciencedirect.com/science/article/abs/pii/S0273230011001498?via%3Dihub</t>
  </si>
  <si>
    <t>Classification of contact allergens according to potency: proposals</t>
  </si>
  <si>
    <t>16-Sep-2003</t>
  </si>
  <si>
    <t>https://www.sciencedirect.com/science/article/abs/pii/S0278691503002230?via%3Dihub</t>
  </si>
  <si>
    <t>Skin sensitisation testing--new perspectives and recommendations</t>
  </si>
  <si>
    <t>3-Apr-2001</t>
  </si>
  <si>
    <t>https://www.sciencedirect.com/science/article/abs/pii/S0278691500001472?via%3Dihub</t>
  </si>
  <si>
    <t>Test guidelines for the assessment of skin tolerance of potentially irritant cosmetic ingredients in man. European Cosmetic, Toiletry and Perfumery Association</t>
  </si>
  <si>
    <t>European Cosmetic, Toiletry and Perfumery Association</t>
  </si>
  <si>
    <t>25-Feb-1998</t>
  </si>
  <si>
    <t>https://www.sciencedirect.com/science/article/abs/pii/S0278691597001063?via%3Dihubb</t>
  </si>
  <si>
    <t>Test guidelines for assessment of skin compatibility of cosmetic finished products in man. Task Force of COLIPA</t>
  </si>
  <si>
    <t>10-May-1996</t>
  </si>
  <si>
    <t>https://www.sciencedirect.com/science/article/abs/pii/0278691596000294?via%3Dihub</t>
  </si>
  <si>
    <t>British Association of Dermatologists guidelines on the efficacy and use of acitretin in dermatology</t>
  </si>
  <si>
    <t>https://academic.oup.com/bjd/article/162/5/952/6642571</t>
  </si>
  <si>
    <t>Protocol for development of the fourth edition of Prevention and Treatment of Pressure Ulcers/Injuries: Clinical Practice Guideline using GRADE methods</t>
  </si>
  <si>
    <t>National Pressure Injury Advisory Panel, European Pressure Ulcer Advisory Panel and the Pan Pacific Pressure Injury Alliance</t>
  </si>
  <si>
    <t>https://journals.lww.com/aswcjournal/abstract/9900/protocol_for_development_of_the_fourth_edition_of.40.aspx</t>
  </si>
  <si>
    <t>Core outcomes for pressure ulcer prevention trials: results of an international consensus study: Classification: Outcomes and qualitative research</t>
  </si>
  <si>
    <t>https://academic.oup.com/bjd/article/187/5/743/6966366</t>
  </si>
  <si>
    <t>Achieving consensus in pressure ulcer reporting</t>
  </si>
  <si>
    <t>Tissue Viability Society</t>
  </si>
  <si>
    <t>16-Jun-2012</t>
  </si>
  <si>
    <t>https://www.sciencedirect.com/science/article/abs/pii/S0965206X12000204?via%3Dihub</t>
  </si>
  <si>
    <t>9. EDITORIAL_RESPONSIBILITY</t>
  </si>
  <si>
    <t>Editorial_Board_Name</t>
  </si>
  <si>
    <t>Advisory Board</t>
  </si>
  <si>
    <t>Journal of Investigative Dermatology</t>
  </si>
  <si>
    <t>https://www.sciencedirect.com/journal/journal-of-investigative-dermatology/about/editorial-board</t>
  </si>
  <si>
    <t>Associate Editor</t>
  </si>
  <si>
    <t>https://www.openaccessjournals.com/articles/advances-in-dermatology.pdf</t>
  </si>
  <si>
    <t>Editorial Board</t>
  </si>
  <si>
    <t>American Journal of Clinical Dermatology</t>
  </si>
  <si>
    <t>https://www.springer.com/journal/40257/editors</t>
  </si>
  <si>
    <t>Journal of Cutaneous Medicine and Surgery</t>
  </si>
  <si>
    <t>https://journals.sagepub.com/editorial-board/cms</t>
  </si>
  <si>
    <t>British Journal of Hospital Medicine</t>
  </si>
  <si>
    <t>https://www.magonlinelibrary.com/page/hmed/board</t>
  </si>
  <si>
    <t>Editorial Advisory Board</t>
  </si>
  <si>
    <t>British Journal of Dermatology</t>
  </si>
  <si>
    <t>https://academic.oup.com/bjd/pages/editorial-board#Cowdell</t>
  </si>
  <si>
    <t>Current Dermatology Reports</t>
  </si>
  <si>
    <t>https://www.springer.com/journal/13671/editors</t>
  </si>
  <si>
    <t>Journal of Dermatological Treatment</t>
  </si>
  <si>
    <t>https://www.tandfonline.com/action/journalInformation?show=editorialBoard&amp;journalCode=ijdt20</t>
  </si>
  <si>
    <t>Primary Care Advisory Panel</t>
  </si>
  <si>
    <t>The BMJ</t>
  </si>
  <si>
    <t>https://www.bmj.com/about-bmj/advisory-panels/primary-care-advisory-panel</t>
  </si>
  <si>
    <t>https://karger.com/drm/article-pdf/213/4/359/2653347/000097635.pdf</t>
  </si>
  <si>
    <t>Editorial board</t>
  </si>
  <si>
    <t>Journal of the European Academy of Dermatology and Venereology</t>
  </si>
  <si>
    <t>https://onlinelibrary.wiley.com/page/journal/27686566/homepage/editorial-board</t>
  </si>
  <si>
    <t>Section Editor</t>
  </si>
  <si>
    <t>Evidence-Based Dermatology Section</t>
  </si>
  <si>
    <t>https://academic.oup.com/bjd/pages/editorial-board</t>
  </si>
  <si>
    <t>Journal of Allergy and Clinical Immunology</t>
  </si>
  <si>
    <t>https://www.jacionline.org/article/S0091-6749(20)30310-9/fulltext</t>
  </si>
  <si>
    <t>Editorial Advisor</t>
  </si>
  <si>
    <t>Indian Journal of Skin Allergy</t>
  </si>
  <si>
    <t>https://skinallergyjournal.com/editorial-board/</t>
  </si>
  <si>
    <t>Founding Editor</t>
  </si>
  <si>
    <t>BMJ Open</t>
  </si>
  <si>
    <t>https://orcid.org/0000-0003-1195-0290</t>
  </si>
  <si>
    <t>Editor-in-Chief</t>
  </si>
  <si>
    <t>Dermatology and Therapy</t>
  </si>
  <si>
    <t>https://www.springer.com/journal/13555/editors</t>
  </si>
  <si>
    <t>International Advisory Board</t>
  </si>
  <si>
    <t>Clinical and Experimental Dermatology</t>
  </si>
  <si>
    <t>https://academic.oup.com/ced/pages/editorial-board</t>
  </si>
  <si>
    <t>Photodiagnosis and Photodynamic Therapy</t>
  </si>
  <si>
    <t>Peer Reviewer</t>
  </si>
  <si>
    <t>Photochemical and Photobiological Sciences</t>
  </si>
  <si>
    <t>Photodermatology, Photoimmunology and Photomedicine</t>
  </si>
  <si>
    <t>Review Editor</t>
  </si>
  <si>
    <t>Frontiers in Medicine</t>
  </si>
  <si>
    <t>Acta Dermato-Venerelogica</t>
  </si>
  <si>
    <t>https://www.medicaljournals.se/acta/reviewers-2018</t>
  </si>
  <si>
    <t>Journal of Dermatology</t>
  </si>
  <si>
    <t>https://medicalresearch.be/index.php/dermatology/about/editorialTeam</t>
  </si>
  <si>
    <t>Journal of Dermatological Science</t>
  </si>
  <si>
    <t>https://www.jdsjournal.com/content/edboard</t>
  </si>
  <si>
    <t>Allergy EAACI</t>
  </si>
  <si>
    <t>https://www.linkedin.com/in/alan-irvine-md-dsc-22796329/?originalSubdomain=ie</t>
  </si>
  <si>
    <t>Journal of Lymphoedema</t>
  </si>
  <si>
    <t>F1000Research</t>
  </si>
  <si>
    <t>Guest Associate Editor</t>
  </si>
  <si>
    <t>Frontiers in Immunology</t>
  </si>
  <si>
    <t>https://loop.frontiersin.org/people/155667/editorial</t>
  </si>
  <si>
    <t>https://orcid.org/0000-0003-1466-2016</t>
  </si>
  <si>
    <t>Journal of Environmental and Occupational Health</t>
  </si>
  <si>
    <t>https://www.nuffieldhealth.com/consultants/dr-tanya-bleiker#treatments-tests</t>
  </si>
  <si>
    <t>Former Editor</t>
  </si>
  <si>
    <t>Genetics</t>
  </si>
  <si>
    <t>https://www.sciencedirect.com/journal/journal-of-dermatological-science/about/editorial-board</t>
  </si>
  <si>
    <t>https://onlinelibrary.wiley.com/page/journal/16000625/homepage/editorialboard.html</t>
  </si>
  <si>
    <t>Dermatologica Sinica</t>
  </si>
  <si>
    <t>https://journals.lww.com/DERS/pages/editorialboard.aspx</t>
  </si>
  <si>
    <t>Acta Dermato-Venereologica</t>
  </si>
  <si>
    <t>https://medicaljournalssweden.se/actadv/advisoryboard</t>
  </si>
  <si>
    <t>Skin Health and Disease</t>
  </si>
  <si>
    <t>https://onlinelibrary.wiley.com/page/journal/2690442x/homepage/editorial-board</t>
  </si>
  <si>
    <t>https://karger.com/DRM/pages/editorial-board</t>
  </si>
  <si>
    <t>Editor</t>
  </si>
  <si>
    <t>Journal of Dermatology and Clinical Research</t>
  </si>
  <si>
    <t>https://www.jscimedcentral.com/editorial-board/Journal-of%C2%A0Dermatology%C2%A0and-Clinical-Research</t>
  </si>
  <si>
    <t>https://onlinelibrary.wiley.com/page/journal/13652133/homepage/editorialboard.html</t>
  </si>
  <si>
    <t>Nature Medicine</t>
  </si>
  <si>
    <t>https://orcid.org/0000-0001-7785-7465</t>
  </si>
  <si>
    <t>Trials</t>
  </si>
  <si>
    <t>International Journal of Molecular Sciences</t>
  </si>
  <si>
    <t>https://www.mdpi.com/1422-0067/23/3/1628</t>
  </si>
  <si>
    <t>Orphanet Journal of Rare Diseases</t>
  </si>
  <si>
    <t>https://ojrd.biomedcentral.com/reviewer-acknowledgements/reviewer-acknowledgement-2017</t>
  </si>
  <si>
    <t>Therapeutic Advances In Rare Disease</t>
  </si>
  <si>
    <t>https://journals.sagepub.com/editorial-board/trd</t>
  </si>
  <si>
    <t>https://orcid.org/0000-0002-2670-8117</t>
  </si>
  <si>
    <t>Human Mutation</t>
  </si>
  <si>
    <t>Dermatologic Therapy</t>
  </si>
  <si>
    <t>European Journal of Pediatrics</t>
  </si>
  <si>
    <t>American Journal of Medical Genetics</t>
  </si>
  <si>
    <t>Experimental Dermatology</t>
  </si>
  <si>
    <t>The Journal of Pediatrics</t>
  </si>
  <si>
    <t>https://www.jpeds.com/article/S0022-3476(19)30557-8/fulltext</t>
  </si>
  <si>
    <t>American Journal of Pathology</t>
  </si>
  <si>
    <t>31-Dec-2016</t>
  </si>
  <si>
    <t>https://ajp.amjpathol.org/article/S0002-9440(17)30041-X/pdf</t>
  </si>
  <si>
    <t>Editorial Representative</t>
  </si>
  <si>
    <t>Journal of the Royal Society of Medicine</t>
  </si>
  <si>
    <t>https://onlinelibrary.wiley.com/page/journal/16000536/homepage/editorialboard.html</t>
  </si>
  <si>
    <t>https://karger.com/drm/article-pdf/238/6/1154/3715974/000527486.pdf</t>
  </si>
  <si>
    <t>https://bmjopen.bmj.com/pages/thank-you-to-our-reviewers</t>
  </si>
  <si>
    <t>Journal of Hepatology</t>
  </si>
  <si>
    <t>https://orcid.org/0000-0003-2550-9586</t>
  </si>
  <si>
    <t>Journal of Photochemistry and Photobiology</t>
  </si>
  <si>
    <t>Journal of the American Heart Association</t>
  </si>
  <si>
    <t>Lasers in Surgery and Medicine</t>
  </si>
  <si>
    <t>Medical Hypotheses</t>
  </si>
  <si>
    <t>Journal of Drug Delivery Science and Technology</t>
  </si>
  <si>
    <t>Nitric Oxide</t>
  </si>
  <si>
    <t>Nutrients</t>
  </si>
  <si>
    <t>Pediatric Health, Medicine and Therapeutics</t>
  </si>
  <si>
    <t>Photodermatology, Photoimmunology &amp; Photomedicine</t>
  </si>
  <si>
    <t>PLOS Neglected Tropical Diseases</t>
  </si>
  <si>
    <t>Scientific Reports</t>
  </si>
  <si>
    <t>Nutrition, Metabolism and Cardiovascular Diseases</t>
  </si>
  <si>
    <t>JAMA Dermatology</t>
  </si>
  <si>
    <t>International Journal of Medical Sciences</t>
  </si>
  <si>
    <t>Indian Heart Journal</t>
  </si>
  <si>
    <t>AIMS Medical Science</t>
  </si>
  <si>
    <t>Arteriosclerosis, Thrombosis, and Vascular Biology</t>
  </si>
  <si>
    <t>Complementary Medicine Research</t>
  </si>
  <si>
    <t>Complementary Therapies in Medicine</t>
  </si>
  <si>
    <t>Critical Reviews in Biotechnology</t>
  </si>
  <si>
    <t>Dose-Response</t>
  </si>
  <si>
    <t>Environmental Research</t>
  </si>
  <si>
    <t>Free Radical Biology &amp; Medicine</t>
  </si>
  <si>
    <t>Editor in Chief</t>
  </si>
  <si>
    <t>https://loop.frontiersin.org/people/492825/editorial</t>
  </si>
  <si>
    <t>https://www.medicaljournals.se/acta/reviewers-2017</t>
  </si>
  <si>
    <t>https://karger.com/drm/article-pdf/232/6/760/2663392/000475488.pdf</t>
  </si>
  <si>
    <t>Editor Emeritus</t>
  </si>
  <si>
    <t>https://www.studocu.com/en-us/document/baylor-college-of-medicine/medicine/editorial-board-mpmed/56135565</t>
  </si>
  <si>
    <t>British Journal of General Practice</t>
  </si>
  <si>
    <t>https://bjgp.org/page/peer-review/BJGP_Reviewers</t>
  </si>
  <si>
    <t>Journal of Occupational Rehabilitation</t>
  </si>
  <si>
    <t>Dermatological Nursing</t>
  </si>
  <si>
    <t>https://bdng.org.uk/dn-editorial-board/</t>
  </si>
  <si>
    <t>BMC Nursing</t>
  </si>
  <si>
    <t>Scandinavian Journal of Caring Sciences</t>
  </si>
  <si>
    <t>https://onlinelibrary.wiley.com/page/journal/14716712/homepage/editorialboard.html</t>
  </si>
  <si>
    <t>https://home.liebertpub.com/publications/dermatitis/672/editorial-board</t>
  </si>
  <si>
    <t>Cutaneous and Ocular Toxicology</t>
  </si>
  <si>
    <t>https://www.tandfonline.com/action/journalInformation?show=editorialBoard&amp;journalCode=icot20</t>
  </si>
  <si>
    <t>Guest Editor</t>
  </si>
  <si>
    <t>Special Issue "Cosmetic Contact Allergens"</t>
  </si>
  <si>
    <t>Cosmetics</t>
  </si>
  <si>
    <t>https://www.mdpi.com/journal/cosmetics/special_issues/Cosmetic-Contact-Allergens</t>
  </si>
  <si>
    <t>Journal of Immunotoxicology</t>
  </si>
  <si>
    <t>https://www.tandfonline.com/action/journalInformation?show=editorialBoard&amp;journalCode=iimt20</t>
  </si>
  <si>
    <t>Regulatory Toxicology and Pharmacology</t>
  </si>
  <si>
    <t>https://www.sciencedirect.com/journal/regulatory-toxicology-and-pharmacology/about/editorial-board</t>
  </si>
  <si>
    <t>Journal of Plastic Reconstructive and Aesthetic Surgery</t>
  </si>
  <si>
    <t>21-Nov-2013</t>
  </si>
  <si>
    <t>https://www.jprasurg.com/article/S1748-6815(13)00537-8/fulltext</t>
  </si>
  <si>
    <t>https://bdng.org.uk/wp-content/uploads/2018/07/17.2.pdf</t>
  </si>
  <si>
    <t>https://jamanetwork.com/journals/jamadermatology/fullarticle/712307</t>
  </si>
  <si>
    <t>BMC Pregnancy and Childbirth</t>
  </si>
  <si>
    <t>https://bmcpregnancychildbirth.biomedcentral.com/reviewer-acknowledgements/reviewer-acknowledgements-2016</t>
  </si>
  <si>
    <t>10. PRESENTATIONS</t>
  </si>
  <si>
    <t>Event_Name</t>
  </si>
  <si>
    <t>Event_Organizer</t>
  </si>
  <si>
    <t>Abstract_Title</t>
  </si>
  <si>
    <t>Participation_Date</t>
  </si>
  <si>
    <t>2023 - 5th Inflammatory Skin Disease Summit</t>
  </si>
  <si>
    <t>Mondial Congress and Events</t>
  </si>
  <si>
    <t>Speaker</t>
  </si>
  <si>
    <t>15-Nov-2023</t>
  </si>
  <si>
    <t>18-Nov-2023</t>
  </si>
  <si>
    <t>Vienna</t>
  </si>
  <si>
    <t>Austria</t>
  </si>
  <si>
    <t>https://www.isds2023.org/</t>
  </si>
  <si>
    <t>2023 - International Societies for Investigative Dermatology Meeting</t>
  </si>
  <si>
    <t>International Societies for Investigative Dermatology</t>
  </si>
  <si>
    <t>Spotlight on Psoriasis: New Perspectives on Therapy and Pathology</t>
  </si>
  <si>
    <t>Session Chair</t>
  </si>
  <si>
    <t>10-May-2023</t>
  </si>
  <si>
    <t>13-May-2023</t>
  </si>
  <si>
    <t>Tokyo</t>
  </si>
  <si>
    <t>Japan</t>
  </si>
  <si>
    <t>https://isid2023.org/wp-content/uploads/2023/05/ISID_2023_Program-Book_Final_6-web_low.pdf</t>
  </si>
  <si>
    <t>Explore Our Future from Investigative Research in Alopecia Areata, Atopic Dermatitis and Psoriasis</t>
  </si>
  <si>
    <t>12-May-2023</t>
  </si>
  <si>
    <t>2023 - British Society for Investigative Dermatology Annual Meeting</t>
  </si>
  <si>
    <t>British Society for Investigative Dermatology</t>
  </si>
  <si>
    <t>STAT3 activation in peripheral blood MAIT cells is a predictive biomarker of response to biologics targeting the IL-23/IL-17 axis</t>
  </si>
  <si>
    <t>20-Mar-2023</t>
  </si>
  <si>
    <t>21-Mar-2023</t>
  </si>
  <si>
    <t>Glasgow</t>
  </si>
  <si>
    <t>United Kingdom</t>
  </si>
  <si>
    <t>https://www.bsid.org.uk/wp-content/uploads/2023/03/BSID-Annual-Meeting-2023-_Final-Programme190323.pdf</t>
  </si>
  <si>
    <t>2023 - American Academy of Dermatology Annual Meeting</t>
  </si>
  <si>
    <t>Precision medicine, including early active intervention</t>
  </si>
  <si>
    <t>17-Mar-2023</t>
  </si>
  <si>
    <t>16-Mar-2023</t>
  </si>
  <si>
    <t>New Orleans</t>
  </si>
  <si>
    <t>Louisiana</t>
  </si>
  <si>
    <t>United States of America</t>
  </si>
  <si>
    <t>https://assets.ctfassets.net/1ny4yoiyrqia/682mExAe6kPGIKbWgGPvgf/5a5eaba8f2ff4415b528fc5e8d5a08c4/AM23-Global-Day-IPC-Agenda.pdf</t>
  </si>
  <si>
    <t>2023 - 103rd Annual Meeting British Association of Dermatologists (BAD)</t>
  </si>
  <si>
    <t>Baseline demographics, disease characteristics and frequency of biologics in patients with moderate-to-severe psoriasis of the BADBIR cohort</t>
  </si>
  <si>
    <t>27-Jun-2023</t>
  </si>
  <si>
    <t>29-Jun-2023</t>
  </si>
  <si>
    <t>https://badannualmeeting.co.uk/wp-content/PDF-Flip/BAD-Final-Programme-2023.html</t>
  </si>
  <si>
    <t>Real-world evidence from psoriasis registries: how can it inform our practice? · Importance of RWE in clinical practice · What can we learn from BADBIR?</t>
  </si>
  <si>
    <t>28-Jun-2023</t>
  </si>
  <si>
    <t>Does methotrexate affect treatment persistence or effectiveness of adalimumab for psoriasis? A trial emulation cohort study</t>
  </si>
  <si>
    <t>Curing psoriasis</t>
  </si>
  <si>
    <t>Historical Abstract Selection Committee Member</t>
  </si>
  <si>
    <t>Global Health Dermatology Committee Member</t>
  </si>
  <si>
    <t>2023 - 25th World Congress of Dermatology</t>
  </si>
  <si>
    <t>Dermatological Society of Singapore</t>
  </si>
  <si>
    <t>Grand Challenges in Global Skin Health - Lesson learned from the Global Psoriasis Atlas</t>
  </si>
  <si>
    <t>3-Jul-2023</t>
  </si>
  <si>
    <t>5-Jul-2023</t>
  </si>
  <si>
    <t>8-Jul-2023</t>
  </si>
  <si>
    <t>Singapore</t>
  </si>
  <si>
    <t>https://www.wcd2023singapore.org/wp-content/uploads/2023/06/Congress-Programme-29-Final.pdf</t>
  </si>
  <si>
    <t>Scientific Program Committee Member</t>
  </si>
  <si>
    <t>Education In Dermatology</t>
  </si>
  <si>
    <t>Session Co-Chair</t>
  </si>
  <si>
    <t>2023 - 26th Annual Meeting of the European Dermatology Forum (EDF)</t>
  </si>
  <si>
    <t>Skin Aging</t>
  </si>
  <si>
    <t>19-Jan-2023</t>
  </si>
  <si>
    <t>20-Jan-2023</t>
  </si>
  <si>
    <t>21-Jan-2023</t>
  </si>
  <si>
    <t>Montreux</t>
  </si>
  <si>
    <t>Switzerland</t>
  </si>
  <si>
    <t>https://www.edf-meeting.com/uploads/attachments/clfw5aqrj01mcv2jrxxaisccr-programm-edf2023-compressed.pdf</t>
  </si>
  <si>
    <t>2022 - 31st European Academy of Dermatology and Venereology (EADV) Congress</t>
  </si>
  <si>
    <t>Psoriasis in global health</t>
  </si>
  <si>
    <t>7-Sep-2022</t>
  </si>
  <si>
    <t>9-Sep-2022</t>
  </si>
  <si>
    <t>10-Sep-2022</t>
  </si>
  <si>
    <t>Milan</t>
  </si>
  <si>
    <t>Italy</t>
  </si>
  <si>
    <t>https://eadvcongress2022.org/wp-content/uploads/2022/09/FINAL-PROGRAMME_31ST_CONGRESS_05092022_B_.pdf</t>
  </si>
  <si>
    <t>2022 - 3rd International League of Dermatological Societies (ILDS) World Skin Summit</t>
  </si>
  <si>
    <t>International League of Dermatological Societies</t>
  </si>
  <si>
    <t>Global Psoriasis Atlas (GPA)</t>
  </si>
  <si>
    <t>13-Oct-2022</t>
  </si>
  <si>
    <t>14-Oct-2022</t>
  </si>
  <si>
    <t>Lima</t>
  </si>
  <si>
    <t>Peru</t>
  </si>
  <si>
    <t>https://www.worldskinsummit.com/_files/ugd/9ccfce_ba32edfc400e435e812fb0d76a5e20d5.pdf</t>
  </si>
  <si>
    <t>Human Resources for Health/ Health Workforce/ Education of dermatology care givers</t>
  </si>
  <si>
    <t>2022 - 51st Annual Virtual European Society for Dermatological Research (ESDR) Meeting</t>
  </si>
  <si>
    <t>European Society for Dermatological Research</t>
  </si>
  <si>
    <t>A long way to go: updates on long-term management of psoriasis</t>
  </si>
  <si>
    <t>29-Sep-2021</t>
  </si>
  <si>
    <t>Amsterdam</t>
  </si>
  <si>
    <t>The Netherlands</t>
  </si>
  <si>
    <t>https://esdrmeeting.org/wp-content/uploads/2022/09/ESDR-ProgramBook.pdf</t>
  </si>
  <si>
    <t>From Molecular Signatures to Clinical Biomarkers: Shifting Para- digms in Immuno-Inflammatory Dermatology</t>
  </si>
  <si>
    <t>Discussant</t>
  </si>
  <si>
    <t>My memory is not what it used to be: Connecting the science to long-term clinical outcomes in psoriasis management</t>
  </si>
  <si>
    <t>2022 - 102nd Annual Meeting British Association of Dermatologists (BAD)</t>
  </si>
  <si>
    <t>Effect modification of biologic survival by patient characteristics: a prospective cohort study from the British Association of Dermatologists Biologics and Immunomodulators Register</t>
  </si>
  <si>
    <t>5-Jul-2022</t>
  </si>
  <si>
    <t>6-Jul-2022</t>
  </si>
  <si>
    <t>https://badannualmeeting.co.uk/wp-content/PDF-Flip/BAD-Final-Programme-2022.html</t>
  </si>
  <si>
    <t>Innovative rapid access and improving patient outcomes in psoriasis</t>
  </si>
  <si>
    <t>Risk factors for paradoxical eczema in patients with psoriasis on biologics: a nested case– control study</t>
  </si>
  <si>
    <t>A skin disease survey of the Maasai in Northern Tanzania</t>
  </si>
  <si>
    <t>Interactions with International Health Agencies</t>
  </si>
  <si>
    <t>Epidermal growth factor receptor inhibitor therapy induces a distinct inflammatory hair follicle response that includes a collapse of immune privilege</t>
  </si>
  <si>
    <t>A Collaborative Approach to Psoriasis Patient Management: Challenges and Early interventions in holistic psoriasis management to improve patient outcomes</t>
  </si>
  <si>
    <t>Keeping It Real: The Latest BADBIR Real-World Evidence and Case Studies for TREMFYA® in PsO</t>
  </si>
  <si>
    <t>2020 - 23rd Annual Meeting of the European Dermatology Forum (EDF)</t>
  </si>
  <si>
    <t>Update from Sister Societies</t>
  </si>
  <si>
    <t>23-Jan-2022</t>
  </si>
  <si>
    <t>25-Jan-2022</t>
  </si>
  <si>
    <t>https://www.edf-meeting.com/uploads/attachments/cl2g7ga1w0047dc91n5x6txwx-7-gzd-154143-ctlu-23-dermtogy.pdf</t>
  </si>
  <si>
    <t>2022 - 25th Annual Meeting European Dermatology Forum (EDF)</t>
  </si>
  <si>
    <t>20-Jan-2022</t>
  </si>
  <si>
    <t>21-Jan-2022</t>
  </si>
  <si>
    <t>22-Jan-2022</t>
  </si>
  <si>
    <t>https://www.edf-meeting.com/uploads/attachments/cl2g7fjxg0034dc91n9muqkls-program-flyer-25-edf-annual-meeting-2022-1.pdf</t>
  </si>
  <si>
    <t>2021 - 50th Annual Virtual European Society for Dermatological Research (ESDR) Meeting</t>
  </si>
  <si>
    <t>2021 Anniversary Committee</t>
  </si>
  <si>
    <t>22-Sep-2021</t>
  </si>
  <si>
    <t>25-Sep-2021</t>
  </si>
  <si>
    <t>https://esdrmeeting.org/wp-content/uploads/2021/09/esdr2021-programme-book-a4-FinalVersion.pdf</t>
  </si>
  <si>
    <t>Visual Literacy and the Blending of Art and Science</t>
  </si>
  <si>
    <t>ESDR 2021 Keynote Lecture: Understanding human epidermis at single cell resolution</t>
  </si>
  <si>
    <t>23-Sep-2021</t>
  </si>
  <si>
    <t>Rudi Cormane Lecture: Skin barrier in genetic skin disorders</t>
  </si>
  <si>
    <t>Discovery and recovery for genetic skin diseases</t>
  </si>
  <si>
    <t>A Journey of Discovery, Impact, &amp; Innovation; 111 years since generalized pustular psoriasis (GPP) was first documented</t>
  </si>
  <si>
    <t>24-Sep-2021</t>
  </si>
  <si>
    <t>Drug Discovery &amp; Translational Medicine Advanced cell therapy for inflammatory skin disease</t>
  </si>
  <si>
    <t>2021 - 30th European Academy of Dermatology and Venereology (EADV) Congress</t>
  </si>
  <si>
    <t>Topical therapy of skin ageing rated by evidence</t>
  </si>
  <si>
    <t>2-Oct-2021</t>
  </si>
  <si>
    <t>https://eadvprogram.m-anage.com/eadvcongress2021/en-GB/ProgramSearch/Program/?searchstring=&amp;programid=4403&amp;pProgramGrade=Scientific&amp;pHideLogin=True&amp;pHidePersonal=False&amp;pShowPrivate=False</t>
  </si>
  <si>
    <t>Future of dermatology</t>
  </si>
  <si>
    <t>https://eadvprogram.m-anage.com/eadvcongress2021/en-GB/ProgramSearch/Program/?searchstring=&amp;programid=4629&amp;pProgramGrade=Scientific&amp;pHideLogin=True&amp;pHidePersonal=False&amp;pShowPrivate=False</t>
  </si>
  <si>
    <t>2021 - 4th Inflammatory Skin Disease Summit</t>
  </si>
  <si>
    <t>Icahn School of Medicine at Mount Sinai | Austrian Academy of Sciences</t>
  </si>
  <si>
    <t>PSORT – New psoriasis frontiers</t>
  </si>
  <si>
    <t>3-Nov-2021</t>
  </si>
  <si>
    <t>6-Nov-2021</t>
  </si>
  <si>
    <t>New York</t>
  </si>
  <si>
    <t>https://www.isds2023.org/wp-content/uploads/2022/05/ISDS-2020-21_Final-Programme_55x85-Zoll_RZ04_WEB.pdf</t>
  </si>
  <si>
    <t>2021 - British Society for Investigative Dermatology Virtual Annual Meeting</t>
  </si>
  <si>
    <t>Peptide location fingerprinting enables the identification of modified proteins in aged human tissues</t>
  </si>
  <si>
    <t>29-Mar-2021</t>
  </si>
  <si>
    <t>https://cdn.eventsforce.net/files/ef-uip26iq56uzw/website/298/bsid_2021_scientific_programme_final_a.pdf</t>
  </si>
  <si>
    <t>Latest Advances &amp; Partnerships in Translational Immunodermatology Research</t>
  </si>
  <si>
    <t>2021 - 101st Virtual Annual Meeting British Association of Dermatologists (BAD)</t>
  </si>
  <si>
    <t>Antibody responses to single-dose SARS-CoV-2 vaccination in patients receiving immunomodulators for immune-mediated inflammatory disease</t>
  </si>
  <si>
    <t>6-Jul-2021</t>
  </si>
  <si>
    <t>https://badannualmeeting.co.uk/wp-content/PDF-Flip/BAD-Final-Programme-2021.html</t>
  </si>
  <si>
    <t>The impact of the COVID-19 pandemic on people with psoriasis: findings from a global patientreported registry</t>
  </si>
  <si>
    <t>Perspectives in Psoriasis</t>
  </si>
  <si>
    <t>Presenter</t>
  </si>
  <si>
    <t>Global Health Dermatology</t>
  </si>
  <si>
    <t>2020 - 100th Annual Meeting British Association of Dermatologists (BAD)</t>
  </si>
  <si>
    <t>An integrated early-access psoriasis clinic improves psoriasis severity, patient understanding and sense of disease control</t>
  </si>
  <si>
    <t>3-Sep-2020</t>
  </si>
  <si>
    <t>https://badannualmeeting.co.uk/wp-content/uploads/2021/05/BAD-Final-Programme-2020-20.5.21.pdf</t>
  </si>
  <si>
    <t>Patient perspectives on the burden of atopic dermatitis: results from the Atopic Dermatitis Patient Satisfaction and Unmet Need Survey</t>
  </si>
  <si>
    <t>Factors associated with hospitalization due to COVID-19 in patients with psoriasis: insights from a global registry</t>
  </si>
  <si>
    <t>The use of systemic immunomodulatory agents in the treatment of children and adolescents with atopic eczema: lessons from the UK–Irish Atopic Eczema Systemic Therapy (A-STAR) Register</t>
  </si>
  <si>
    <t>Prevalence of atrophic and hypertrophic skin ageing phenotypes: a U.K.-based observational study</t>
  </si>
  <si>
    <t>BADBIR Highlights</t>
  </si>
  <si>
    <t>Psoriasis Lessons</t>
  </si>
  <si>
    <t>Facial interstitial granulomatous dermatitis secondary to adalimumab</t>
  </si>
  <si>
    <t>2020 - 29th European Academy of Dermatology and Venereology (EADV) Congress</t>
  </si>
  <si>
    <t>How to deal with the forest of biologics in psoriasis</t>
  </si>
  <si>
    <t>28-Oct-2020</t>
  </si>
  <si>
    <t>29-Oct-2020</t>
  </si>
  <si>
    <t>https://eadvapps.m-anage.com/eadvvirtual2020/en-GB/ProgramSearch/Program/?searchstring=&amp;programid=3872&amp;pProgramGrade=Scientific&amp;pHideLogin=False&amp;pHidePersonal=False&amp;pShowPrivate=False</t>
  </si>
  <si>
    <t>2020 - 1st International Meeting Burma Skincare Initiative</t>
  </si>
  <si>
    <t>Burma Skincare Initiative</t>
  </si>
  <si>
    <t>Psoriasis and the Global Psoriasis Atlas (GPA)</t>
  </si>
  <si>
    <t>21-Feb-2020</t>
  </si>
  <si>
    <t>24-Feb-2020</t>
  </si>
  <si>
    <t>Yangon</t>
  </si>
  <si>
    <t>Myanmar</t>
  </si>
  <si>
    <t>https://cdn.eventsforce.net/files/ef-uip26iq56uzw/website/296/bsi2020programmefinal.pdf</t>
  </si>
  <si>
    <t>How I use Systemic Therapies in Psoriasis</t>
  </si>
  <si>
    <t>Introduction and Roundtable Objectives</t>
  </si>
  <si>
    <t>The Role of Trainees in Building the Foundation for Skincare in Myanmar</t>
  </si>
  <si>
    <t>Genetic Skin Diseases and How to Set Up a National Diagnostic Laboratory</t>
  </si>
  <si>
    <t>2019 - 49th Annual European Society for Dermatological Research (ESDR) Meeting</t>
  </si>
  <si>
    <t>How P4 medicine will transform dermatological care</t>
  </si>
  <si>
    <t>18-Sep-2019</t>
  </si>
  <si>
    <t>19-Sep-2019</t>
  </si>
  <si>
    <t>21-Sep-2019</t>
  </si>
  <si>
    <t>Bordeaux</t>
  </si>
  <si>
    <t>France</t>
  </si>
  <si>
    <t>http://esdrmeeting.org/wp-content/uploads/2019/09/20190912-ESDR-2019-Program-Book-Web.pdf</t>
  </si>
  <si>
    <t>Leaderership</t>
  </si>
  <si>
    <t>ESDR Scientific Program Committee</t>
  </si>
  <si>
    <t>Drug Discovery &amp; Translational Medicine</t>
  </si>
  <si>
    <t>2019 - 28th European Academy of Dermatology and Venereology (EADV) Congress</t>
  </si>
  <si>
    <t>The skin-brain axis in inflammatory skin disease</t>
  </si>
  <si>
    <t>9-Oct-2019</t>
  </si>
  <si>
    <t>12-Oct-2019</t>
  </si>
  <si>
    <t>13-Oct-2019</t>
  </si>
  <si>
    <t>Madrid</t>
  </si>
  <si>
    <t>Spain</t>
  </si>
  <si>
    <t>https://docplayer.net/157104930-Final-programme-the-modern-face-of-dermatology-madrid-spain-october-2019-ifema-feria-de-madrid-european-academy-of-dermatology-and-venereology.html</t>
  </si>
  <si>
    <t>Biologics in psoriasis as first line therapy in moderate psoriasis - no</t>
  </si>
  <si>
    <t>Biologics in skin disease</t>
  </si>
  <si>
    <t>Ageing of skin of colour</t>
  </si>
  <si>
    <t>11-Oct-2019</t>
  </si>
  <si>
    <t>2019 - 24th World Congress of Dermatology</t>
  </si>
  <si>
    <t>Italian Society of Dermatology (SIDeMaST)</t>
  </si>
  <si>
    <t>What we have learned from BADBIR</t>
  </si>
  <si>
    <t>10-Jun-2019</t>
  </si>
  <si>
    <t>11-Jun-2019</t>
  </si>
  <si>
    <t>15-Jun-2019</t>
  </si>
  <si>
    <t>https://www.wcd2019milan-dl.org/news-from-wcd2019/wcd-final-programme-WEB.pdf</t>
  </si>
  <si>
    <t>Psoriasis in 2019</t>
  </si>
  <si>
    <t>13-Jun-2019</t>
  </si>
  <si>
    <t>2019 - 99th Annual Meeting British Association of Dermatologists (BAD)</t>
  </si>
  <si>
    <t>Examining neurocognitive disgust responses in patients with psoriasis</t>
  </si>
  <si>
    <t>2-Jul-2019</t>
  </si>
  <si>
    <t>3-Jul-2019</t>
  </si>
  <si>
    <t>4-Jul-2019</t>
  </si>
  <si>
    <t>https://badannualmeeting.co.uk/wp-content/uploads/2019/06/BAD-Final-Programme-2019-for-website-updated.pdf</t>
  </si>
  <si>
    <t>BADBIR Latest developments</t>
  </si>
  <si>
    <t>Real-world effectiveness of acitretin, ciclosporin, fumaric acid esters and methotrexate: does treatment history matter? Results from BADBIR</t>
  </si>
  <si>
    <t>THE DEBATE - Treating Psoriasis: getting it right first time, for her</t>
  </si>
  <si>
    <t>Debate Speaker</t>
  </si>
  <si>
    <t>2019 - 6th Skin Inflammation &amp; Psoriasis International Network (SPIN) Congress</t>
  </si>
  <si>
    <t>Skin Inflammation &amp; Psoriasis International Network</t>
  </si>
  <si>
    <t>SPIN Scientific Committee Member</t>
  </si>
  <si>
    <t>25-Apr-2019</t>
  </si>
  <si>
    <t>27-Apr-2019</t>
  </si>
  <si>
    <t>Paris</t>
  </si>
  <si>
    <t>http://media-mci.info/newsletter/spin2019/PP_SPIN2019.pdf</t>
  </si>
  <si>
    <t>2019 - British Society for Investigative Dermatology Annual Meeting</t>
  </si>
  <si>
    <t>Ultraviolet radiation (UVR) induces epigenetic dysregulation in aged but not young skin: an epigenome-wide association study</t>
  </si>
  <si>
    <t>3-Apr-2019</t>
  </si>
  <si>
    <t>Bradford</t>
  </si>
  <si>
    <t>https://cdn.eventsforce.net/files/ef-uip26iq56uzw/website/273/bsid_2019_annual_meeting_programme_final_v3.pdf</t>
  </si>
  <si>
    <t>UV Damage Drives Skin Ageing Long After Exposure</t>
  </si>
  <si>
    <t>Medal Presentation</t>
  </si>
  <si>
    <t>2-Apr-2019</t>
  </si>
  <si>
    <t>2018 - 7th and Final International Investigative Dermatology Meeting</t>
  </si>
  <si>
    <t>European Society for Dermatological Research | Society for Investigative Dermatology</t>
  </si>
  <si>
    <t>Clinical Research: Patient Outcomes Research</t>
  </si>
  <si>
    <t>16-May-2018</t>
  </si>
  <si>
    <t>19-May-2018</t>
  </si>
  <si>
    <t>Orlando</t>
  </si>
  <si>
    <t>Florida</t>
  </si>
  <si>
    <t>https://www.dropbox.com/s/uilc6ze694oe01m/2018IIDprogrambook.pdf?dl=0</t>
  </si>
  <si>
    <t>Interdisciplinary Spotlight: Autophagy/Aging</t>
  </si>
  <si>
    <t>17-May-2018</t>
  </si>
  <si>
    <t>2018 - 2nd European Dermato-Epidemiology Network Forum</t>
  </si>
  <si>
    <t>A real-world comparison of drug discontinuation rates between clinical trial eligible and ineligible patients in the British Association of Dermatologists Biologic Interventions Register (BADBIR)</t>
  </si>
  <si>
    <t>15-Mar-2018</t>
  </si>
  <si>
    <t>16-Mar-2018</t>
  </si>
  <si>
    <t>Berlin</t>
  </si>
  <si>
    <t>Germany</t>
  </si>
  <si>
    <t>https://www.dermepi.eu/wp-content/uploads/2017/07/Final-program-EDEN-Forum-2018.pdf</t>
  </si>
  <si>
    <t>A Propensity-Score Weighting Approach to Compare Severe Adverse Event Rates between Registry and Trial Populations of Patients with Psoriasis</t>
  </si>
  <si>
    <t>2018 - 2nd International League of Dermatological Societies (ILDS) World Skin Summit</t>
  </si>
  <si>
    <t>Getting to know the ILDS: What we do and why</t>
  </si>
  <si>
    <t>10-Jun-2018</t>
  </si>
  <si>
    <t>12-Jun-2018</t>
  </si>
  <si>
    <t>Ho Chi Minh City</t>
  </si>
  <si>
    <t>Vietnam</t>
  </si>
  <si>
    <t>https://www.worldskinsummit.com/_files/ugd/9ccfce_9287f8b5d2c54e4ebb394a0ad280fcae.pdf</t>
  </si>
  <si>
    <t>Removing barriers and increasing access to dermatological care</t>
  </si>
  <si>
    <t>2018 - 98th Annual Meeting British Association of Dermatologists (BAD)</t>
  </si>
  <si>
    <t>IL-23 in psoriasis</t>
  </si>
  <si>
    <t>3-Jul-2018</t>
  </si>
  <si>
    <t>4-Jul-2018</t>
  </si>
  <si>
    <t>5-Jul-2018</t>
  </si>
  <si>
    <t>https://bspad.co.uk/app/uploads/2023/01/BAD-Programme-2018-final-web-version.pdf</t>
  </si>
  <si>
    <t>Timing of the last dose of biologic therapy and risk of postsurgical infections in patients with psoriasis</t>
  </si>
  <si>
    <t>2017 - 97th Annual Meeting of the British Association of Dermatologists (BAD)</t>
  </si>
  <si>
    <t>How did we get here?</t>
  </si>
  <si>
    <t>4-Jul-2017</t>
  </si>
  <si>
    <t>6-Jul-2017</t>
  </si>
  <si>
    <t>https://bspad.co.uk/app/uploads/2023/01/BAD-Brochure-2017-FOR-WEB-v2.pdf</t>
  </si>
  <si>
    <t>Psoriasis co-morbidities –what we can learn from BADBIR?</t>
  </si>
  <si>
    <t>The clinical positioning of OTEZLA (apremilast) in the psoriasis (PsO) treatment pathway: an expert consensus</t>
  </si>
  <si>
    <t>A Success for British and Irish Dermatology;10 years of informing clinical practice</t>
  </si>
  <si>
    <t>2016 - 5th Congress of the Psoriasis International Network</t>
  </si>
  <si>
    <t>Dendritic cells and the narrow line between tolerance and effective immunogenic response</t>
  </si>
  <si>
    <t>7-Jul-2016</t>
  </si>
  <si>
    <t>8-Jul-2016</t>
  </si>
  <si>
    <t>9-Jul-2016</t>
  </si>
  <si>
    <t>https://www.spindermatology.org/files/PSO-2016-Programme.pdf</t>
  </si>
  <si>
    <t>Psoriasis as a Systemic Inflammatory disease: Genetic and immunologic background</t>
  </si>
  <si>
    <t>2016 - 96th Annual Meeting of the British Association of Dermatologists (BAD)</t>
  </si>
  <si>
    <t>Organizing Committee Member</t>
  </si>
  <si>
    <t>5-Jul-2016</t>
  </si>
  <si>
    <t>https://bspad.co.uk/app/uploads/2023/01/BAD-FINAL-PROGRAMME-2016.pdf</t>
  </si>
  <si>
    <t>Raising the bar in topical treatment – The clinical data</t>
  </si>
  <si>
    <t>6-Jul-2016</t>
  </si>
  <si>
    <t>UNCOVER clinical development programme: efficacy and safety of ixekizumab in patients with moderate to severe psoriasis</t>
  </si>
  <si>
    <t>What’s new in atopic dermatitis</t>
  </si>
  <si>
    <t>Case: Expect the Unexpected</t>
  </si>
  <si>
    <t>Redefining Expectations of Topical Treatment in Psoriasi</t>
  </si>
  <si>
    <t>BAD Judging Committee Member</t>
  </si>
  <si>
    <t>BAD Abstract Selection Committee Member</t>
  </si>
  <si>
    <t>2015 - 1st International Symposium: Future in Dermatology: inflammation</t>
  </si>
  <si>
    <t>UCD Charles Institute of Dermatology</t>
  </si>
  <si>
    <t>Brain Scanning and Psoriasis</t>
  </si>
  <si>
    <t>2-Oct-2015</t>
  </si>
  <si>
    <t>3-Oct-2015</t>
  </si>
  <si>
    <t>https://na.eventscloud.com/file_uploads/de33a726421eb4ba1d013d2e4854560d_PreliminaryProgramme29.09.2015.pdf</t>
  </si>
  <si>
    <t>2015 - 23rd World Congress of Dermatology</t>
  </si>
  <si>
    <t>The role of stratified medicine in psoriasis management</t>
  </si>
  <si>
    <t>8-Jun-2015</t>
  </si>
  <si>
    <t>13-Jun-2015</t>
  </si>
  <si>
    <t>Vancouver</t>
  </si>
  <si>
    <t>British Columbia</t>
  </si>
  <si>
    <t>Canada</t>
  </si>
  <si>
    <t>https://dds.nu/wp-content/uploads/2015/03/BoB-Invite.pdf</t>
  </si>
  <si>
    <t>2015 - 95th Annual Meeting British Association of Dermatologists (BAD)</t>
  </si>
  <si>
    <t>Psoriasis: A Natural History</t>
  </si>
  <si>
    <t>7-Jul-2015</t>
  </si>
  <si>
    <t>https://aedv.es/wp-content/uploads/2015/07/BAD-FINAL-ANNOUNCEMENT-2015.pdf</t>
  </si>
  <si>
    <t>International Psoriasis Council – Meet the expert</t>
  </si>
  <si>
    <t>Engaging with UK Translational Research Network in Dermatology</t>
  </si>
  <si>
    <t>Acute stress and cutaneous mast cell function</t>
  </si>
  <si>
    <t>BADBIR as an exemplar of a UK Translational network</t>
  </si>
  <si>
    <t>2010 - 90th Annual Meeting of the British Association of Dermatologists (BAD)</t>
  </si>
  <si>
    <t>Biologics in Psoriasis: Putting the Pharmacological Puzzle Together</t>
  </si>
  <si>
    <t>6-Jul-2010</t>
  </si>
  <si>
    <t>7-Jul-2010</t>
  </si>
  <si>
    <t>8-Jul-2010</t>
  </si>
  <si>
    <t>https://badannualmeeting.co.uk/wp-content/uploads/2018/10/BAD-FINAL-PROGRAMME-10.pdf</t>
  </si>
  <si>
    <t>This house believes we can manage psoriasis without using biologics.</t>
  </si>
  <si>
    <t>2008 - 88th Annual Meeting of the British Association of Dermatologists (BAD)</t>
  </si>
  <si>
    <t>Biologic Therapy for Moderate-to-Severe Chronic Plaque Psoriasis – Integrating New Treatments into Clinical Practice (Q&amp;A Session)</t>
  </si>
  <si>
    <t>Facilitator</t>
  </si>
  <si>
    <t>1-Jul-2008</t>
  </si>
  <si>
    <t>3-Jul-2008</t>
  </si>
  <si>
    <t>4-Jul-2008</t>
  </si>
  <si>
    <t>https://badannualmeeting.co.uk/wp-content/uploads/2018/10/BAD-FINAL-PROGRAMME-08-Final-version.pdf</t>
  </si>
  <si>
    <t>2007 - 87th Annual Meeting of the British Association of Dermatologists (BAD)</t>
  </si>
  <si>
    <t>Raising the bar: Gold standards for assessing psoriasis – the BAD registry</t>
  </si>
  <si>
    <t>10-Jul-2007</t>
  </si>
  <si>
    <t>11-Jul-2007</t>
  </si>
  <si>
    <t>13-Jul-2007</t>
  </si>
  <si>
    <t>https://badannualmeeting.co.uk/wp-content/uploads/2018/10/FINAL-PROGRAMME-2007.pdf</t>
  </si>
  <si>
    <t>Assessing Psoriasis severity</t>
  </si>
  <si>
    <t>12-Jul-2007</t>
  </si>
  <si>
    <t>2023 - Annual Congress of the Swiss Society for Dermatology and Venereology</t>
  </si>
  <si>
    <t>Swiss Society for Dermatology and Venereology</t>
  </si>
  <si>
    <t>Eczema &amp; skin barrier: a comparison study of body care products</t>
  </si>
  <si>
    <t>7-Sep-2023</t>
  </si>
  <si>
    <t>6-Sep-2023</t>
  </si>
  <si>
    <t>8-Sep-2023</t>
  </si>
  <si>
    <t>Lausanne</t>
  </si>
  <si>
    <t>https://www.derma.swiss/kongress/programm/speakers/</t>
  </si>
  <si>
    <t>2023 - 13th Georg Rajka International Symposium on Atopic Dermatitis</t>
  </si>
  <si>
    <t>International Society of Atopic Dermatitis</t>
  </si>
  <si>
    <t>International Scientific Committee Member</t>
  </si>
  <si>
    <t>31-Aug-2023</t>
  </si>
  <si>
    <t>2-Sep-2023</t>
  </si>
  <si>
    <t>Gdańsk</t>
  </si>
  <si>
    <t>Poland</t>
  </si>
  <si>
    <t>https://isad.org/events/13th-georg-rajka-symposium-gdansk-2023/international-scientific-committee</t>
  </si>
  <si>
    <t>Topical treatment and phototherapy: an endangered regimen?</t>
  </si>
  <si>
    <t>https://isad.org/events/13th-georg-rajka-symposium-gdansk-2023/programme</t>
  </si>
  <si>
    <t>Highlighting new drugs in real life</t>
  </si>
  <si>
    <t>2023 - 32nd European Academy of Dermatology and Venereology (EADV) Congress</t>
  </si>
  <si>
    <t>A Deeper Look at Restoring the Skin Barrer: Enhancing the Barrier’s Structure and Function for Patients with Dry, Eczema-Prone Skin</t>
  </si>
  <si>
    <t>11-Oct-2023</t>
  </si>
  <si>
    <t>14-Oct-2023</t>
  </si>
  <si>
    <t>https://eadvapps.m-anage.com/eadvcongress2023/en-GB/pag/presentation/40616</t>
  </si>
  <si>
    <t>Atopic dermatitis: where are we now?</t>
  </si>
  <si>
    <t>Repairing the defective skin barrier in atopic dermatitis</t>
  </si>
  <si>
    <t>4-Jul-2023</t>
  </si>
  <si>
    <t>Atopic Dermatitis: New Developments - The Barrier And Classical Therapies</t>
  </si>
  <si>
    <t>Atopic Dermatitis in Pediatric Patients: Impact and Perspectives</t>
  </si>
  <si>
    <t>8-Sep-2022</t>
  </si>
  <si>
    <t>JAK inhibitors: which patients to treat</t>
  </si>
  <si>
    <t>Inside Atopic Dermatitis: Type 2 Inflammation Underlies Skin Barrier Dysfunction and Neuroimmune Dysregulation</t>
  </si>
  <si>
    <t>Atopic dermatitis</t>
  </si>
  <si>
    <t>2022 - 12th Georg Rajka International Symposium on Atopic Dermatitis</t>
  </si>
  <si>
    <t>Amlitelimab reduces serum IL-13 in a phase 2A clinical trial in atopic dermatitis without impacting T-cell expansion in a T-cell recall assay</t>
  </si>
  <si>
    <t>17-Oct-2022</t>
  </si>
  <si>
    <t>19-Oct-2022</t>
  </si>
  <si>
    <t>Montreal</t>
  </si>
  <si>
    <t>https://isad.org/events/12th-georg-rajka-symposium-isad-montreal-2022/programme</t>
  </si>
  <si>
    <t>2021 - 14th World Congress for Paediatric Dermatology</t>
  </si>
  <si>
    <t>Setting the scene for what’s new in therapy? A brief overview of the management of pediatric AD</t>
  </si>
  <si>
    <t>https://wcpd2021.com/wp-content/uploads/2021/09/WCPD2021-FINAL-PROGRAMMEv3.pdf</t>
  </si>
  <si>
    <t>Treatment of atopic dermatitis</t>
  </si>
  <si>
    <t>https://eadvprogram.m-anage.com/eadvcongress2021/en-GB/ProgramSearch/Program/?searchstring=&amp;programid=4343&amp;pProgramGrade=Scientific&amp;pHideLogin=True&amp;pHidePersonal=False&amp;pShowPrivate=False</t>
  </si>
  <si>
    <t>2021 - 11th Georg Rajka International Symposium on Atopic Dermatitis</t>
  </si>
  <si>
    <t>The Korean Atopic Dermatitis Association</t>
  </si>
  <si>
    <t>Mechanisms of atopic dermatitis</t>
  </si>
  <si>
    <t>19-Apr-2021</t>
  </si>
  <si>
    <t>20-Apr-2021</t>
  </si>
  <si>
    <t>Seoul</t>
  </si>
  <si>
    <t>South Korea</t>
  </si>
  <si>
    <t>https://isad.org/events/11th-georg-rajka-symposium-isad-seoul-2021/programme</t>
  </si>
  <si>
    <t>A real-world observational study to describe National Health Service resource use for the management of moderate-to-severe atopic dermatitis in secondary care for children and adolescents aged 6–17 years</t>
  </si>
  <si>
    <t>Role of Dupixent in the treatment of adolescents with moderate-to-severe atopic dermatitis</t>
  </si>
  <si>
    <t>Treating atopic dermatitis, ICD and ACD in the context of SARS-Cov-2 infection</t>
  </si>
  <si>
    <t>30-Oct-2020</t>
  </si>
  <si>
    <t>https://eadvapps.m-anage.com/eadvvirtual2020/en-GB/ProgramSearch/Program/?searchstring=&amp;programid=3944&amp;pProgramGrade=Scientific&amp;pHideLogin=False&amp;pHidePersonal=False&amp;pShowPrivate=False</t>
  </si>
  <si>
    <t>In atopic dermatitis - no</t>
  </si>
  <si>
    <t>New developments for the pediatric AD population</t>
  </si>
  <si>
    <t>12-Jun-2019</t>
  </si>
  <si>
    <t>Shifting the Focus in Atopic Dermatitis</t>
  </si>
  <si>
    <t>ADvances in Atopic Dermatitis – refocusing the lens</t>
  </si>
  <si>
    <t>2018 - 18th Annual Meeting of the European Society for Pediatric Dermatology</t>
  </si>
  <si>
    <t>European Society for Pediatric Dermatology</t>
  </si>
  <si>
    <t>New and Emerging Therapies in AD</t>
  </si>
  <si>
    <t>7-Jun-2018</t>
  </si>
  <si>
    <t>8-Jun-2018</t>
  </si>
  <si>
    <t>9-Jun-2018</t>
  </si>
  <si>
    <t>https://espd2018.com/programme/</t>
  </si>
  <si>
    <t>Invited Lecture</t>
  </si>
  <si>
    <t>Phenotypic spectrum of 146 cases of autosomal recessive congenital ichthyosis in England</t>
  </si>
  <si>
    <t>Discussion</t>
  </si>
  <si>
    <t>Evolving therapies in atopic dermatitis: clinical trials and real world insights</t>
  </si>
  <si>
    <t>Biological therapy for Atopic Dermatitis</t>
  </si>
  <si>
    <t>Existing and emerging therapies for atopic dermatitis, Clinical Trial Evidence, Biomarkers for Stratification and Patient Outcomes</t>
  </si>
  <si>
    <t>Atopic dermatitis: Current and evolving therapies in its treatment</t>
  </si>
  <si>
    <t>Epidermal barrier function and the environment</t>
  </si>
  <si>
    <t>New Frontiers and Treatment Advances for Atopic dermatitis</t>
  </si>
  <si>
    <t>Emerging therapies in the treatment of Atopic Dermatitis</t>
  </si>
  <si>
    <t>The Skin Barrier in Atopic Dermatitis</t>
  </si>
  <si>
    <t>Treating atopic dermatitis from a skin barrier perspective</t>
  </si>
  <si>
    <t>The skin barrier and beyond</t>
  </si>
  <si>
    <t>8-Jul-2015</t>
  </si>
  <si>
    <t>The skin barrier: disruption, restoration and protection</t>
  </si>
  <si>
    <t>A pilot, assessor-blinded, randomized controlled trial of topical oils for neonatal skin</t>
  </si>
  <si>
    <t>Towards evidence-based eczema care: first results from a major new study of complete emollient therapy</t>
  </si>
  <si>
    <t>Modern management of barrier dysfunction</t>
  </si>
  <si>
    <t>Comparing the treatment effectiveness and safety of dupilumab and methotrexate in paediatric and adult atopic dermatitis</t>
  </si>
  <si>
    <t>https://eadvapps.m-anage.com/eadvcongress2023/en-GB/pag/faculty/660197</t>
  </si>
  <si>
    <t>Early intervention to prevent atopic march?</t>
  </si>
  <si>
    <t>The UK-Irish A-STAR register: informing clinical practice around systemic therapies for atopic eczema</t>
  </si>
  <si>
    <t>Guiding systemic treatments for paediatric atopic dermatitis</t>
  </si>
  <si>
    <t>Benefits of engaging patient organizations in research (Why)</t>
  </si>
  <si>
    <t>Guiding the way to unmet needs in atopic dermatitis: focus on systemic therapies</t>
  </si>
  <si>
    <t>A randomised controlled trial assessing the effectiveness, safety and cost-effectiveness of methotrexate versus ciclosporin in the treatment of severe atopic eczema in children: The TREatment of severe Atopic eczema Trial (TREAT)</t>
  </si>
  <si>
    <t>The exposome in atopic dermatitis</t>
  </si>
  <si>
    <t>18-Oct-2022</t>
  </si>
  <si>
    <t>A randomized controlled trial protocol assessing the effectiveness, safety and cost-effectiveness of methotrexate versus ciclosporin in the treatment of severe atopic eczema in children: The TREatment of severe Atopic eczema Trial (TREAT)</t>
  </si>
  <si>
    <t>2022 - 8th International Dermato Epidemiology Association (IDEA) Meeting</t>
  </si>
  <si>
    <t>International Dermato Epidemiology Association (IDEA)</t>
  </si>
  <si>
    <t>8-Jul-2022</t>
  </si>
  <si>
    <t>Rotterdam</t>
  </si>
  <si>
    <t>https://intoskin.nl/95-2/</t>
  </si>
  <si>
    <t>Guiding the way to unmet needs</t>
  </si>
  <si>
    <t>Mapping the international burden of atopic eczema – the ILDS Global Atopic Dermatitis Atlas (GADA) project</t>
  </si>
  <si>
    <t>Monitoring mental health in children and young people attending dermatology clinics</t>
  </si>
  <si>
    <t>ASTAR Real World Data</t>
  </si>
  <si>
    <t>Global Guidelines in Dermatology Mapping Project (GUIDEMAP): a systematic review and critical appraisal of alopecia areata clinical practice guidelines</t>
  </si>
  <si>
    <t>Phototherapy for atopic eczema: a survey of UK and European practice</t>
  </si>
  <si>
    <t>Hospitalization from COVID-19 is most frequently observed in patients with atopic dermatitis treated with systemic corticosteroids, and in particular when systemic corticosteroids are used in combination with another immunomodulatory treatment: lessons from the global SECURE-AD registry</t>
  </si>
  <si>
    <t>A randomized controlled trial assessing the effectiveness and safety of ciclosporin vs. methotrexate in the treatment of severe atopic eczema in children and young people: the TREatment of severe Atopic eczema Trial (TREAT)</t>
  </si>
  <si>
    <t>Update on unmet needs &amp; goals to bring education worldwide; Setting the scene to the pediatric AD symposium &amp; introduction of the Symposium Panel</t>
  </si>
  <si>
    <t>Systemic treatments</t>
  </si>
  <si>
    <t>Care of the Neonate with Ichthyosis</t>
  </si>
  <si>
    <t>The role of skin microbiome in inflammatory skin diseases</t>
  </si>
  <si>
    <t>https://eadvprogram.m-anage.com/eadvcongress2021/en-GB/ProgramSearch/Program/?searchstring=&amp;programid=4390&amp;pProgramGrade=Scientific&amp;pHideLogin=True&amp;pHidePersonal=False&amp;pShowPrivate=False</t>
  </si>
  <si>
    <t>Dupixent (dupilumab) for the treatment of moderate-to-severe atopic dermatitis: experience from UK centres and implications for the treatment in the COVID-19 era</t>
  </si>
  <si>
    <t>Gaps in evidence</t>
  </si>
  <si>
    <t>COVID-19 in AD</t>
  </si>
  <si>
    <t>2020 - 1st Live Digital International Society of Atopic Dermatitis (ISAD) Meeting</t>
  </si>
  <si>
    <t>AD and COVID-19: lessons from the SECURE-AD registry and beyond</t>
  </si>
  <si>
    <t>https://isad.org/events/isad-2020/programme</t>
  </si>
  <si>
    <t>Treatment and management of atopic dermatitis in primary care (2009–18): U.K. population-based cohort study</t>
  </si>
  <si>
    <t>Looking back to the future of paediatric dermatology research</t>
  </si>
  <si>
    <t>Guest Lecturer</t>
  </si>
  <si>
    <t>Atopic Eczema and Epidemiology</t>
  </si>
  <si>
    <t>How I use Systemic Therapies in Atopic Eczema</t>
  </si>
  <si>
    <t>Immunobullous Diseases and Diagnostics</t>
  </si>
  <si>
    <t>A metagenomic analysis of Staphylococcus aureus and the skin commensal microbiome in atopic dermatitis</t>
  </si>
  <si>
    <t>Antibody-based therapies in atopic dermatits: An update</t>
  </si>
  <si>
    <t>Atopic Eczema: Management</t>
  </si>
  <si>
    <t>Is there still a place for conventional systemic eczema treatment in the biologics era?</t>
  </si>
  <si>
    <t>A case of Albright hereditary osteodystrophy</t>
  </si>
  <si>
    <t>Managing the needs of a paediatric dermatitis artefacta population: a BSPD taskforce survey</t>
  </si>
  <si>
    <t>Prevalence of common melanocytic naevi in general adult populations: a systematic review</t>
  </si>
  <si>
    <t>Advances in Drug Therapy</t>
  </si>
  <si>
    <t>Is there still a place for conventional systemic medication in AD in the biologic era?</t>
  </si>
  <si>
    <t>Does moderate-to-severe eczema in children cause significant emotional distress, anxiety and depression as well as impact on children and their families quality of life?</t>
  </si>
  <si>
    <t>BSPD &amp; BSACI Abstract Selection Committee Member</t>
  </si>
  <si>
    <t>An open-label phase IIa trial assessing the pharmacokinetics, safety and efficacy of dupilumab in a paediatric population with moderate-to-severe atopic dermatitis</t>
  </si>
  <si>
    <t>The interaction between skin barrier function and immunology in atopic eczema</t>
  </si>
  <si>
    <t>The skin and gut microbiome in atopic eczema</t>
  </si>
  <si>
    <t>The TREatment of severe Atopic eczema in children Trial (TREAT): an update</t>
  </si>
  <si>
    <t>Owning cats or dogs is associated with protection from food allergy and increased diversity of infants’ faecal microbiota at 3 months</t>
  </si>
  <si>
    <t>What’s new in eczema prevention and treatment?</t>
  </si>
  <si>
    <t>BSPD Abstract Selection Committee Member</t>
  </si>
  <si>
    <t>Hard domestic water increases the risk of developing infantile eczema by 3 month of life</t>
  </si>
  <si>
    <t>2013 - International Investigative Dermatology Meeting</t>
  </si>
  <si>
    <t>Society for Investigative Dermatology</t>
  </si>
  <si>
    <t>Atopic dermatitis and food allergy - view from the skin</t>
  </si>
  <si>
    <t>8-May-2013</t>
  </si>
  <si>
    <t>11-May-2013</t>
  </si>
  <si>
    <t>https://www.sidnet.org/content/uploads/2021/01/45071_IID_FINAL_PROGRAMME_20.pdf</t>
  </si>
  <si>
    <t>Psychodermatology in clinical practice: main principles</t>
  </si>
  <si>
    <t>https://eadvapps.m-anage.com/eadvcongress2023/en-GB/pag/faculty/648998</t>
  </si>
  <si>
    <t>2023 - 5th Dermamedecon International Dermatology Conference &amp; Exhibition</t>
  </si>
  <si>
    <t>Medecon International Events</t>
  </si>
  <si>
    <t>25-May-2023</t>
  </si>
  <si>
    <t>26-May-2023</t>
  </si>
  <si>
    <t>Dubai</t>
  </si>
  <si>
    <t>United Arab Emirates</t>
  </si>
  <si>
    <t>https://dermamedecon.com/speakers.php</t>
  </si>
  <si>
    <t>2023 - 18th European Academy of Dermatology and Venereology (EADV) Spring Symposium</t>
  </si>
  <si>
    <t>Psychological burden of psoriasis</t>
  </si>
  <si>
    <t>18-May-2023</t>
  </si>
  <si>
    <t>20-May-2023</t>
  </si>
  <si>
    <t>Seville</t>
  </si>
  <si>
    <t>https://eadvsymposium2023.org/wp-content/uploads/2023/05/EADV-Symposium2023_FinalProgramme.pdf</t>
  </si>
  <si>
    <t>Atopic dermatitis: the adolescent perspective from ECZTRA 6</t>
  </si>
  <si>
    <t>Dermatologist perspectives on topical steroid withdrawal: distrust, disinformation and distance?</t>
  </si>
  <si>
    <t>The psychological impact of Atopic Dermatitis</t>
  </si>
  <si>
    <t>Psychodermatology Abstract Selection Committee Member</t>
  </si>
  <si>
    <t>Motivational Interviewing In Supportive Patient Care</t>
  </si>
  <si>
    <t>BAD guidelines for the management of patients with Delusional Infestation</t>
  </si>
  <si>
    <t>The cosmetic dermatologist needs to be proficient in the prescription of psychotropic medication</t>
  </si>
  <si>
    <t>A prospective noninterventional study to evaluate the psychosocial impact of biological treatment outcomes in patients with moderate-to severe plaque psoriasis in the UK: interim results</t>
  </si>
  <si>
    <t>Extreme psychogenic self-mutilation: a case series</t>
  </si>
  <si>
    <t>Psychodermatology: Lessons from the last 20 years</t>
  </si>
  <si>
    <t>(Janssen) Holistic management of patients with psoriasis: What do the guidelines say?</t>
  </si>
  <si>
    <t>Holistic management of psoriasis and supportive self-care</t>
  </si>
  <si>
    <t>Pre-biologic assessments for infection: what do we need to know?</t>
  </si>
  <si>
    <t>ESDaP - European Society for Dermatology and Psychiatry</t>
  </si>
  <si>
    <t>https://eadvprogram.m-anage.com/ProgramSearch/Person?eventname=eadvcongress2021&amp;language=en-GB&amp;userid=648998&amp;pProgramGrade=Scientific&amp;pShowPrivate=False&amp;pHidePersonal=False&amp;pHideLogin=True</t>
  </si>
  <si>
    <t>2021 - 6th International Dermatology and Cosmetology (INDERCOS) Congress</t>
  </si>
  <si>
    <t>Figür Congress and Organization</t>
  </si>
  <si>
    <t>How do we look at the skin and read the brain?</t>
  </si>
  <si>
    <t>11-Mar-2021</t>
  </si>
  <si>
    <t>14-Mar-2021</t>
  </si>
  <si>
    <t>https://indercos.org/2021/docs/indercos_program2021.pdf?a=267399</t>
  </si>
  <si>
    <t>Seven important criteria for the diagnosis of psoriasis in children: the results of a large UK multicentre diagnostic accuracy study (DIPSOC study)</t>
  </si>
  <si>
    <t>The PN patient – their perspective and can we help with earlier diagnosis?</t>
  </si>
  <si>
    <t>I’d like to introduce you to CSU’s partners in crime, meet... anxiety and depression</t>
  </si>
  <si>
    <t>All Party Parliamentary Group Psychodermatology report</t>
  </si>
  <si>
    <t>Burnout</t>
  </si>
  <si>
    <t>New decade with new challenges of the psychological burden of acne</t>
  </si>
  <si>
    <t>Psychodermatology services in the U.K.: 2019 survey results</t>
  </si>
  <si>
    <t>Patients with delusional infestation who have systemic symptoms may have a worse prognosis that those with purely cutaneous symptoms</t>
  </si>
  <si>
    <t>Psychodermatology, where are we now</t>
  </si>
  <si>
    <t>Guest Lecture</t>
  </si>
  <si>
    <t>2020 - 10th National Colloquium On Evidence-Based Integrative Medicine for Lymphatic Filariasis and other Chronic Dermatoses</t>
  </si>
  <si>
    <t>Institute of Applied Dermatology</t>
  </si>
  <si>
    <t>Nodular Prurigo</t>
  </si>
  <si>
    <t>18-Feb-2020</t>
  </si>
  <si>
    <t>20-Feb-2020</t>
  </si>
  <si>
    <t>Kasaragod</t>
  </si>
  <si>
    <t>Kerala</t>
  </si>
  <si>
    <t>India</t>
  </si>
  <si>
    <t>https://www.indiandermatology.org/pdf/10th%20colloquim%20program%20schedule.pdf</t>
  </si>
  <si>
    <t>European guidelines on the management of patients with psychodermatological diseases</t>
  </si>
  <si>
    <t>Looking after psychodermatology patients: what are the risks?</t>
  </si>
  <si>
    <t>Memorable cases from a Psychodermatology clinic</t>
  </si>
  <si>
    <t>Delusional Infestation</t>
  </si>
  <si>
    <t>Psychodermatology for the busy dermatologist</t>
  </si>
  <si>
    <t>Drug abuse among patients with psoriasis, while on treatment with biologics</t>
  </si>
  <si>
    <t>A case of chronic ulceration: pyoderma gangrenosum or dermatitis artefacta?</t>
  </si>
  <si>
    <t>Extrapyramidal symptoms: an adverse reaction to risperidone in delusional infestation</t>
  </si>
  <si>
    <t>Neuroimaging in delusional infestation: a review of the present situation, and possible new directions</t>
  </si>
  <si>
    <t>Psychodermatology UK</t>
  </si>
  <si>
    <t>2019 - 3rd Annual International Paediatric Dermatology Congress</t>
  </si>
  <si>
    <t>Maarefah Management</t>
  </si>
  <si>
    <t>https://www.emedevents.com/c/medical-conferences-2019/the-international-pediatric-dermatology-congress-1#speaker-sec</t>
  </si>
  <si>
    <t>2019 - Primary Care Dermatology Society Autumn Dermatology Meeting</t>
  </si>
  <si>
    <t>Primary Care Dermatology Society</t>
  </si>
  <si>
    <t>Interesting Cases in Psychodermatology</t>
  </si>
  <si>
    <t>12-Sep-2019</t>
  </si>
  <si>
    <t>https://simplycpd.co.uk/courses/pcds-autumn-dermatology-meeting-12-sep-2019</t>
  </si>
  <si>
    <t>2018 - Autumn Meeting Irish Association of Dermatologists (IAD)</t>
  </si>
  <si>
    <t>Irish Association of Dermatologists</t>
  </si>
  <si>
    <t>4-Oct-2018</t>
  </si>
  <si>
    <t>5-Oct-2018</t>
  </si>
  <si>
    <t>Newcastle</t>
  </si>
  <si>
    <t>https://www.irishdermatologists.ie/events/detail/autumn-2018</t>
  </si>
  <si>
    <t>2017 - 75th Annual Meeting of the American Academy of Dermatology</t>
  </si>
  <si>
    <t>3-Mar-2017</t>
  </si>
  <si>
    <t>5-Mar-2017</t>
  </si>
  <si>
    <t>https://bhns.org.uk/applications/core/interface/file/attachment.php?id=3</t>
  </si>
  <si>
    <t>Guest Lecture: Psoriasis: The skin I’m in. The making of a film</t>
  </si>
  <si>
    <t>Managing patients with delusional infestations in psychodermatology clinics is much more cost-efficient than general dermatology or primary care clinics</t>
  </si>
  <si>
    <t>Acne excoriée: improved outcomes with low-dose isotretinoin in an integrated multidisciplinary team care setting</t>
  </si>
  <si>
    <t>Differential persistence of four biological therapies for the treatment of moderateto-severe psoriasis: a prospective observational cohort study from the British Association of Dermatologists’ Biologic Interventions Register</t>
  </si>
  <si>
    <t>A comprehensive omics assessment of etanercept therapy for psoriasis</t>
  </si>
  <si>
    <t>New Paradigms in Oral Treatments for Psoriasis</t>
  </si>
  <si>
    <t>https://psoriasiscouncil.org/wp-content/uploads/2023/11/2023-EADV-Congress-Report.pdf</t>
  </si>
  <si>
    <t>IPC - International Psoriasis Council</t>
  </si>
  <si>
    <t>https://eadvapps.m-anage.com/eadvcongress2023/en-GB/pag/session/5430</t>
  </si>
  <si>
    <t>Using CRISPR-Cas9 to annotate the TYK2 pathway in psoriasis</t>
  </si>
  <si>
    <t>SYM S025 - Late-breaking Research: Session 1</t>
  </si>
  <si>
    <t>18-Mar-2023</t>
  </si>
  <si>
    <t>https://am2023.aad.org/speakers/13138</t>
  </si>
  <si>
    <t>SYM S038 - Psoriasis</t>
  </si>
  <si>
    <t>SYM S042 - Late-Breaking Research</t>
  </si>
  <si>
    <t>Role of multidisciplinary team meetings in management of inflammatory skin conditions</t>
  </si>
  <si>
    <t>Illicit drug use in psoriasis and psoriatic arthritis and its relationship with suicidality in a tertiary population</t>
  </si>
  <si>
    <t>Using functional genomic techniques to help us understand the TYK2 pathway in psoriasis</t>
  </si>
  <si>
    <t>The Eumelanin Human Skin Colour Scale Stage 2: Developing a Visual Human Skin Colour Scale</t>
  </si>
  <si>
    <t>Rheumatological conditions with dermatological signs</t>
  </si>
  <si>
    <t>Using large scale datasets to inform clinical practice</t>
  </si>
  <si>
    <t>Bimekizumab From Clinical Trials To Clinical Practice - Hear From Those Who Know!</t>
  </si>
  <si>
    <t>6-Jul-2023</t>
  </si>
  <si>
    <t>Leukin At The Need For Optimal Treatment Strategies In Psoriasis</t>
  </si>
  <si>
    <t>Leukin At Patient Profiles With A High Clinical Burden Associated With Uncontrolled Disease</t>
  </si>
  <si>
    <t>Through The Leukin Glass: Il-23 Inhibition In Psoriatic Disease</t>
  </si>
  <si>
    <t>Biologics vs biosimilars for psoriasis treatment: Biosimilars</t>
  </si>
  <si>
    <t>Deucravacitinib, an oral, selective tyrosine kinase 2 (TYK2) inhibitor, versus placebo and apremilast in moderate to severe plaque psoriasis: Efficacy analysis by prior treatment in the phase 3 POETYK PSO-1 and PSO-2 trials</t>
  </si>
  <si>
    <t>https://eadvprogram.m-anage.com/eadvcongress2021/en-GB/ProgramSearch/Program/?searchstring=&amp;programid=4349&amp;pProgramGrade=Scientific&amp;pHideLogin=True&amp;pHidePersonal=False&amp;pShowPrivate=False</t>
  </si>
  <si>
    <t>Deucravacitinib, an Oral, Selective Tyrosine Kinase 2 Inhibitor, in Moderate to Severe Plaque Psoriasis: 52-Week Efficacy Results From the Phase 3 POETYK PSO-1 and POETYK PSO-2 Trials</t>
  </si>
  <si>
    <t>https://eadvprogram.m-anage.com/eadvcongress2021/en-GB/ProgramSearch/Program/?searchstring=&amp;programid=4445&amp;pProgramGrade=Scientific&amp;pHideLogin=True&amp;pHidePersonal=False&amp;pShowPrivate=False</t>
  </si>
  <si>
    <t>Efficacy and safety of dimethyl fumarate in patients with moderate plaque psoriasis: analysis through 24 weeks from an open-label exploratory study</t>
  </si>
  <si>
    <t>Bimekizumab safety and further efficacy in patients with psoriatic arthritis: Updated 3-year results from a phase 2b open-label extension study</t>
  </si>
  <si>
    <t>Mental health of patients with psoriasis during the COVID-19 pandemic: a cross-sectional study in a tertiary setting</t>
  </si>
  <si>
    <t>The rapid evolution of treatment for patients with atopic dermatitis</t>
  </si>
  <si>
    <t>Making progress in atopic dermatitis: what’s next for you and your patients?</t>
  </si>
  <si>
    <t>The IL-17 family as therapeutic targets in psoriasis: Where are we now and what’s on the horizon?</t>
  </si>
  <si>
    <t>IMMerge: a head-to-head study in plaque psoriasis</t>
  </si>
  <si>
    <t>Depressive symptoms and suicidality in patients with psoriasis and psoriatic arthritis</t>
  </si>
  <si>
    <t>Choosing the most appropriate first line biologic</t>
  </si>
  <si>
    <t>31-Oct-2020</t>
  </si>
  <si>
    <t>https://www.youtube.com/watch?v=42hlQ7OJ-Qc</t>
  </si>
  <si>
    <t>Choosing the right new therapeutics</t>
  </si>
  <si>
    <t>Psoriasis treatment</t>
  </si>
  <si>
    <t>3-Jul-</t>
  </si>
  <si>
    <t>The optimisation of therapies for the treatment of psoriasis</t>
  </si>
  <si>
    <t>Welcome, introduction and summary of the evolving new order in systemic plaque psoriasis treatment</t>
  </si>
  <si>
    <t>The Past, Present And Future of Plaque Psoriasis Management</t>
  </si>
  <si>
    <t>METOP Trial – Benefits of subcutaneous methotrexate therapy in daily practice</t>
  </si>
  <si>
    <t>The benefits of intensified dosing in subcutaneous methotrexate therapy in psoriasis patients - clinical data from phase-III METOP trial (Methotrexate Optimized treatment schedule in patients with Psoriasis)</t>
  </si>
  <si>
    <t>Welcome, Introduction and an overview of the changing biologic landscape in the UK</t>
  </si>
  <si>
    <t>Who should screen for musculoskeletal disease in psoriasis and how?</t>
  </si>
  <si>
    <t>2017 - Psoriasis Association Conference</t>
  </si>
  <si>
    <t>The workings of a combined Dermatology and Rheumatology Clinic and a busy research job; feedback on BADBIR and PSORT</t>
  </si>
  <si>
    <t>6-May-2017</t>
  </si>
  <si>
    <t>Northampton</t>
  </si>
  <si>
    <t>https://www.youtube.com/watch?v=OtmX-3uDtfY</t>
  </si>
  <si>
    <t>Looking into the future</t>
  </si>
  <si>
    <t>Methotrexate</t>
  </si>
  <si>
    <t>What do new treatments mean for psoriasis pathways?</t>
  </si>
  <si>
    <t>Arguments AGAINST the motion: TNF-a is NOT the central cytokine in psoriati c disease</t>
  </si>
  <si>
    <t>Panel Member</t>
  </si>
  <si>
    <t>What are the most important co-morbidities the dermatologist should consider and manage</t>
  </si>
  <si>
    <t>Interpreting the NICE guidance for treatment choices</t>
  </si>
  <si>
    <t>2-Jul-2008</t>
  </si>
  <si>
    <t>Emollients for atopic dermatitis prevention: 5-year results from the BEEP Randomised Trial</t>
  </si>
  <si>
    <t>Accessibility and connectivity of skin cancer datasets and reporting of machine learning model performance across skin phototypes and cancer types: a systematic review</t>
  </si>
  <si>
    <t>On The Philosophy of Disease Diagnosis</t>
  </si>
  <si>
    <t>2015 - Annual Conference of the College of Podiatry</t>
  </si>
  <si>
    <t>Society of Chiropodists and Podiatrists</t>
  </si>
  <si>
    <t>19-Nov-2021</t>
  </si>
  <si>
    <t>21-Nov-2021</t>
  </si>
  <si>
    <t>https://www.emedevents.com/c/medical-conferences-2015/2015-college-of-podiatry-annual-conference</t>
  </si>
  <si>
    <t>2021 - 30th Caribbean Dermatology Conference</t>
  </si>
  <si>
    <t>Caribbean Dermatology Association</t>
  </si>
  <si>
    <t>On the Philosophy of Disease Diagnosis in Dermatology</t>
  </si>
  <si>
    <t>https://www.caribbeanderm.org/wp-content/uploads/2021/08/CDA-2021-Conference-Programme-DRAFT.pdf</t>
  </si>
  <si>
    <t>Primary prevention of atopic dermatitis</t>
  </si>
  <si>
    <t>Interventions to reduce Staphylococcus aureus in the management of eczema: updated Cochrane systematic review</t>
  </si>
  <si>
    <t>Clinical implementation of fast Raman device for detection of residual basal cell carcinoma during Mohs surgery</t>
  </si>
  <si>
    <t>Late Breaking abstract: Daily emollient for the first year of life for preventing eczema: results of the BEEP randomised trial</t>
  </si>
  <si>
    <t>Something completely different from Hywel</t>
  </si>
  <si>
    <t>Preliminary results of the HI-Light Vitiligo Trial: potent topical corticosteroid and hand-held narrowband ultraviolet B for the treatment of vitiligo</t>
  </si>
  <si>
    <t>Assessing the impact of the BLISTER trial on the use of tetracyclines to treat bullous pemphigoid in the U.K</t>
  </si>
  <si>
    <t>Application of a fast Raman device to assess basal cell carcinoma margin clearance during Mohs micrographic surgery</t>
  </si>
  <si>
    <t>Reducing waste in dermatology research</t>
  </si>
  <si>
    <t>Emollient bath additives for the treatment of childhood eczema (BATHE): multicentre pragmatic randomized controlled trial of clinical and cost-effectiveness</t>
  </si>
  <si>
    <t>Guest Lecture: Developing clinical trials in dermatological surgery</t>
  </si>
  <si>
    <t>Cochrane systematic review of the diagnostic accuracy of reflectance confocal microscopy for detection of melanoma</t>
  </si>
  <si>
    <t>2018 - 10th Georg Rajka International Symposium on Atopic Dermatitis</t>
  </si>
  <si>
    <t>Demystifying outcome measures</t>
  </si>
  <si>
    <t>11-Apr-2018</t>
  </si>
  <si>
    <t>13-Apr-2018</t>
  </si>
  <si>
    <t>Utrecht</t>
  </si>
  <si>
    <t>https://isad.org/wp-content/uploads/abstract-book-ISAD-2018.pdf</t>
  </si>
  <si>
    <t>2016 - 33rd Nordic Congress of Dermatology and Venereology</t>
  </si>
  <si>
    <t>Nordic Dermatology Association</t>
  </si>
  <si>
    <t>Reducing avoidable waste in eczema research</t>
  </si>
  <si>
    <t>27-Apr-2016</t>
  </si>
  <si>
    <t>29-Apr-2016</t>
  </si>
  <si>
    <t>Trondheim</t>
  </si>
  <si>
    <t>Norway</t>
  </si>
  <si>
    <t>https://dds.nu/wp-content/uploads/2015/01/33rd-Nordic-Congress-of-Dermatology-Venereology-Trondheim-April-27-29-2016.pdf</t>
  </si>
  <si>
    <t>Local Organizing Committee Member</t>
  </si>
  <si>
    <t>2023 - Autumn Meeting Irish Association of Dermatologists (IAD)</t>
  </si>
  <si>
    <t>Guest Speaker</t>
  </si>
  <si>
    <t>28-Sep-2023</t>
  </si>
  <si>
    <t>29-Sep-2023</t>
  </si>
  <si>
    <t>Athlone</t>
  </si>
  <si>
    <t>https://www.irishdermatologists.ie/events/past-events</t>
  </si>
  <si>
    <t>Diagnosing and managing photosensitivity</t>
  </si>
  <si>
    <t>https://www.irishdermatologists.ie/events/detail/autumn-2023</t>
  </si>
  <si>
    <t>Drug-induced photosensitivity</t>
  </si>
  <si>
    <t>13-Oct-2023</t>
  </si>
  <si>
    <t>https://eadvapps.m-anage.com/eadvcongress2023/en-GB/pag/presentation/39037</t>
  </si>
  <si>
    <t>ESPD - European Society for Photodermatology</t>
  </si>
  <si>
    <t>https://eadvapps.m-anage.com/eadvcongress2023/en-GB/pag/session/5433</t>
  </si>
  <si>
    <t>British Photo-dermatology Group Guest Lecture</t>
  </si>
  <si>
    <t>Home daylight photodynamic therapy</t>
  </si>
  <si>
    <t>Real-life experience of Scottish patients with idiopathic solar urticaria</t>
  </si>
  <si>
    <t>Efficacy of dupilumab in chronic actinic dermatitis</t>
  </si>
  <si>
    <t>BPG Abstract Selection Committee Member</t>
  </si>
  <si>
    <t>Photobiology in skin health and disease</t>
  </si>
  <si>
    <t>Photosensitivity and Photodiagnosis</t>
  </si>
  <si>
    <t>Photodermatology training experiences of speciality trainees in the UK</t>
  </si>
  <si>
    <t>An evolving engagement programme for patients with photodermatoses</t>
  </si>
  <si>
    <t>The VOICE registry: a vitiligo database – our first year</t>
  </si>
  <si>
    <t>2021 - 19th Congress of the European Society for Photobiology</t>
  </si>
  <si>
    <t>European Society for Photobiology</t>
  </si>
  <si>
    <t>Consensus in Photodiagnostic Services in the UK and Republic of Ireland</t>
  </si>
  <si>
    <t>30-Aug-2021</t>
  </si>
  <si>
    <t>3-Sep-2021</t>
  </si>
  <si>
    <t>Salzburg</t>
  </si>
  <si>
    <t>https://dokumen.tips/download/link/19th-congress-of-the-european-society-for-photobiology.html</t>
  </si>
  <si>
    <t>Symposium 7.2 Photosensitivity diseases</t>
  </si>
  <si>
    <t>Diagnostic phototesting</t>
  </si>
  <si>
    <t>https://eadvprogram.m-anage.com/eadvcongress2021/en-GB/ProgramSearch/Program/?searchstring=&amp;programid=4520&amp;pProgramGrade=Scientific&amp;pHideLogin=True&amp;pHidePersonal=False&amp;pShowPrivate=False</t>
  </si>
  <si>
    <t>New drugs causing photosensitivity - how to diagnose</t>
  </si>
  <si>
    <t>https://eadvprogram.m-anage.com/eadvcongress2021/en-GB/ProgramSearch/Program/?searchstring=&amp;programid=4376&amp;pProgramGrade=Scientific&amp;pHideLogin=True&amp;pHidePersonal=False&amp;pShowPrivate=False</t>
  </si>
  <si>
    <t>A prospective objective pilot study to assess the relationship between protoporphyrin IX fluorescence and skin surface temperature during photodynamic therapy</t>
  </si>
  <si>
    <t>A review of proton pump inhibitor photosensitivity in a tertiary referral photodiagnostic centre</t>
  </si>
  <si>
    <t>Skin safety and efficacy of filtered far ultraviolet C for SARS-CoV-2 inactivation</t>
  </si>
  <si>
    <t>The use of narrowband UVB (NB-UVB) phototherapy in psoriasis: summary of the evidence in the updated British Association of Dermatologists’ NB-UVB guidelines</t>
  </si>
  <si>
    <t>British Association of Dermatologists and British Photodermatology Group guidelines for narrowband ultraviolet B phototherapy 2020: conditions other than psoriasis</t>
  </si>
  <si>
    <t>Recognizing systemic drug photosensitivity</t>
  </si>
  <si>
    <t>https://eadvapps.m-anage.com/eadvvirtual2020/en-GB/ProgramSearch/Program/?searchstring=&amp;programid=3937&amp;pProgramGrade=Scientific&amp;pHideLogin=False&amp;pHidePersonal=False&amp;pShowPrivate=False</t>
  </si>
  <si>
    <t>Photoinvestigation</t>
  </si>
  <si>
    <t>Towards a standard for photopatch testing?</t>
  </si>
  <si>
    <t>Photoprotection: Psychological factors and behond</t>
  </si>
  <si>
    <t>Phototesting procedures for photosensitive patients</t>
  </si>
  <si>
    <t>Photomedicine</t>
  </si>
  <si>
    <t>14-Jun-2019</t>
  </si>
  <si>
    <t>First case of actinic folliculitis successfully managed using a topical retinoid</t>
  </si>
  <si>
    <t>Narrowband UVB treatment for psoriasis is highly economical and cost-saving with reduced need for topical therapy</t>
  </si>
  <si>
    <t>Drug Photosensitivity</t>
  </si>
  <si>
    <t>Do photosensitizing medications increase the risk of developing important erythemal episodes during UVB phototherapy?</t>
  </si>
  <si>
    <t>A randomized, controlled trial of portable compared with conventional photodynamic therapy for superficial nonmelanoma skin cancer</t>
  </si>
  <si>
    <t>Broadspectrum localized abnormal photosensitivity syndrome: a case series review</t>
  </si>
  <si>
    <t>Isolated actinic lichen planus of the lower lip</t>
  </si>
  <si>
    <t>A re-evaluation of teenage sunbed use following the introduction of legislation banning use for under 18 year olds</t>
  </si>
  <si>
    <t>Daylight PDT</t>
  </si>
  <si>
    <t>2015 - European Society for Photobiology Congress</t>
  </si>
  <si>
    <t>Emerging drug photosensitivity – from chemist to clinic</t>
  </si>
  <si>
    <t>4-Sep-2015</t>
  </si>
  <si>
    <t>Aveiro</t>
  </si>
  <si>
    <t>Portugal</t>
  </si>
  <si>
    <t>https://aveiro2015.photobiology.eu/programme</t>
  </si>
  <si>
    <t>The use of omalizumab in three patients with solar urticaria</t>
  </si>
  <si>
    <t>Judging Committee Member</t>
  </si>
  <si>
    <t>Spotting the sun induced rash</t>
  </si>
  <si>
    <t>2024 - 27th Annual Meeting of the European Dermatology Forum (EDF)</t>
  </si>
  <si>
    <t>EDF European Guidelines Center; where do we stand?</t>
  </si>
  <si>
    <t>25-Jan-2024</t>
  </si>
  <si>
    <t>26-Jan-2024</t>
  </si>
  <si>
    <t>27-Jan-2024</t>
  </si>
  <si>
    <t>https://www.edf-meeting.com/en/program/program</t>
  </si>
  <si>
    <t>What patient registries have taught us</t>
  </si>
  <si>
    <t>https://eadvapps.m-anage.com/eadvcongress2023/en-GB/pag/faculty/644609</t>
  </si>
  <si>
    <t>Systems medicine and AI for inflammatory skin disease: future perspectives</t>
  </si>
  <si>
    <t>Plenary guest lectures 1</t>
  </si>
  <si>
    <t>Guidelines commission</t>
  </si>
  <si>
    <t>Plenary guest lectures 2</t>
  </si>
  <si>
    <t>Personalized medicine in AD and adapting tape strips for use in pediatric populations</t>
  </si>
  <si>
    <t>Cell Technologies Applicable to Atopic Eczema</t>
  </si>
  <si>
    <t>Optimization of narrowband ultraviolet B for psoriasis using a precision-medicine approach: PHOTO-OPP study (PHOTOtherapy Optimisation Protocol in Psoriasis)</t>
  </si>
  <si>
    <t>Plenary Guest Lectures 1</t>
  </si>
  <si>
    <t>Human Models of Atopic Dermatitis</t>
  </si>
  <si>
    <t>The promise of personalized medicine</t>
  </si>
  <si>
    <t>https://eadvprogram.m-anage.com/eadvcongress2021/en-GB/ProgramSearch/Program/?searchstring=&amp;programid=4355&amp;pProgramGrade=Scientific&amp;pHideLogin=True&amp;pHidePersonal=False&amp;pShowPrivate=False</t>
  </si>
  <si>
    <t>Developments in Precision Medicine: Insights from the PSORT Programme</t>
  </si>
  <si>
    <t>Spatially-resolved poised immunity in human skin</t>
  </si>
  <si>
    <t>https://eadvapps.m-anage.com/eadvvirtual2020/en-GB/ProgramSearch/Program/?searchstring=&amp;programid=3896&amp;pProgramGrade=Scientific&amp;pHideLogin=False&amp;pHidePersonal=False&amp;pShowPrivate=False</t>
  </si>
  <si>
    <t>20-Sep-2019</t>
  </si>
  <si>
    <t>A systems biology and computational modelling approach to inflammatory skin disease</t>
  </si>
  <si>
    <t>Nicholas Reynolds</t>
  </si>
  <si>
    <t>Eczemas: Atopic dermatitis</t>
  </si>
  <si>
    <t>Novel antibody-based therapies for inflammatory skin disease</t>
  </si>
  <si>
    <t>Therapeutic stratification of monoclonal antibodies for psoriasis</t>
  </si>
  <si>
    <t>Phototherapy for atopic eczema</t>
  </si>
  <si>
    <t>4-Jul-</t>
  </si>
  <si>
    <t>UK TREND - Understanding risk factors in atopic eczema</t>
  </si>
  <si>
    <t>2019 - 22nd Annual Meeting of the European Dermatology Forum (EDF)</t>
  </si>
  <si>
    <t>Honorary Guest Lectures</t>
  </si>
  <si>
    <t>24-Jan-2019</t>
  </si>
  <si>
    <t>25-Jan-2019</t>
  </si>
  <si>
    <t>26-Jan-2019</t>
  </si>
  <si>
    <t>https://www.edf-meeting.com/uploads/attachments/cl2g8b20z001qf291z852ucuc-gzd-147493-ctlu-22-dermtogy.pdf</t>
  </si>
  <si>
    <t>Interdisciplinary Spotlight: Atopic Dermatitis</t>
  </si>
  <si>
    <t>Methotrexate for the treatment of adult atopic eczema: a two-centre, retrospective case note review of 161 patients with a focus on effectiveness and side-effect profile</t>
  </si>
  <si>
    <t>Guidelines and Real World Evidence</t>
  </si>
  <si>
    <t>2018 - 21st Annual Meeting of the European Dermatology Forum (EDF)</t>
  </si>
  <si>
    <t>Clinical and therapeutic challenges in atopic dermatitis</t>
  </si>
  <si>
    <t>25-Jan-2018</t>
  </si>
  <si>
    <t>26-Jan-2018</t>
  </si>
  <si>
    <t>27-Jan-2018</t>
  </si>
  <si>
    <t>St. Gallen</t>
  </si>
  <si>
    <t>https://www.edf-meeting.com/uploads/attachments/cl2g7ghle004kdc91ftxxb4c0-edf-defprogramm-14-1.pdf</t>
  </si>
  <si>
    <t>PSORT of an update</t>
  </si>
  <si>
    <t>Introduction to UK TREND and explanation of atopic eczema theme</t>
  </si>
  <si>
    <t>Case: Serious Infection Whilst On Biological Therapy: Acute and Subsequent Management</t>
  </si>
  <si>
    <t>Systems dermatology: insights into epidermal remodelling in psoriasis</t>
  </si>
  <si>
    <t>An observer-blinded randomized controlled pilot study comparing localised psoralen–ultraviolet A with localized narrowband ultraviolet B for the treatment of hand eczema</t>
  </si>
  <si>
    <t>The big question for biologics: A first-line systemic therapy for psoriasis?</t>
  </si>
  <si>
    <t>Research across the Academic Industrial interface</t>
  </si>
  <si>
    <t>Finance and Fundraising Committee Member</t>
  </si>
  <si>
    <t>Innovation in drug discovery and stratified medicine</t>
  </si>
  <si>
    <t>Targeting what is clinically meaningful in AD</t>
  </si>
  <si>
    <t>https://eadvapps.m-anage.com/eadvcongress2023/en-GB/pag/session/5316</t>
  </si>
  <si>
    <t>Advances in atopic dermatitis</t>
  </si>
  <si>
    <t>17-Nov-2023</t>
  </si>
  <si>
    <t>https://www.isds2023.org/program/#1687864232631-0c33cead-67e3</t>
  </si>
  <si>
    <t>Clinicopathologic characteristics of metastatic cutaneous squamous cell carcinoma: a cohort study</t>
  </si>
  <si>
    <t>The Roaring 2020s: A Decade of Transformation for Patients with Moderate-to-Severe Atopic Dermatitis"</t>
  </si>
  <si>
    <t>2022 - 3rd Dermatology Drug Development Europe Summit</t>
  </si>
  <si>
    <t>Hanson Wade</t>
  </si>
  <si>
    <t>5-Apr-2022</t>
  </si>
  <si>
    <t>7-Apr-2022</t>
  </si>
  <si>
    <t>Frankfurt</t>
  </si>
  <si>
    <t>https://www.goinginternational.eu/en/online-database/search-result/conference/22437</t>
  </si>
  <si>
    <t>Abstract Judging Committee</t>
  </si>
  <si>
    <t>Atopic Dermatitis Update</t>
  </si>
  <si>
    <t>Why Target Systemic Type 2 Inflammation in AD?</t>
  </si>
  <si>
    <t>An analysis of referrals to a paediatric dermatology tertiary care centre: how many could be managed in primary care?</t>
  </si>
  <si>
    <t>Real-world disease characteristics and treatment patterns in patients with atopic dermatitis in the UK: results from the Atopic Dermatitis Patient Satisfaction and Unmet Need Survey</t>
  </si>
  <si>
    <t>An assessment of the experiences of general practitioners and general practitioner trainees of referrals to paediatric dermatology services</t>
  </si>
  <si>
    <t>The use of mitogen-activated protein kinase kinase 1/2 inhibitor selumetinib in the treatment of inoperable neurofibromatosis type 1-related plexiform neurofibromas: a single-centre experience</t>
  </si>
  <si>
    <t>The role of Type 2 inflammation in atopic dermatitis: emerging insights and clinical implications for a journey beneath the skin</t>
  </si>
  <si>
    <t>Turning pathways into real-life targets for patients</t>
  </si>
  <si>
    <t>Looking Above the Surface – What do we see in Atopic Dermatitis?</t>
  </si>
  <si>
    <t>2018 - 51st Australasian College of Dermatologists Annual Scientific Meeting</t>
  </si>
  <si>
    <t>Australasian College of Dermatologists</t>
  </si>
  <si>
    <t>22-May-2018</t>
  </si>
  <si>
    <t>Gold coast</t>
  </si>
  <si>
    <t>Queensland</t>
  </si>
  <si>
    <t>Australia</t>
  </si>
  <si>
    <t>https://www.emedevents.com/c/medical-conferences-2018/51st-australasian-college-of-dermatologists-annual-scientific-meeting-asm</t>
  </si>
  <si>
    <t>Staph Aureus and AD: New Insights</t>
  </si>
  <si>
    <t>Atopic and Contact Dermatitis</t>
  </si>
  <si>
    <t>2018 - 3rd Inflammatory Skin Disease Summit</t>
  </si>
  <si>
    <t>Icahn School of Medicine at Mount Sinai</t>
  </si>
  <si>
    <t>Barrier defects in atopic dermatitis and prevention strategies</t>
  </si>
  <si>
    <t>12-Dec-2018</t>
  </si>
  <si>
    <t>14-Dec-2018</t>
  </si>
  <si>
    <t>15-Dec-2018</t>
  </si>
  <si>
    <t>https://www.isds2020.org/wp-content/uploads/2019/06/ISDS-2018_Final-Programme_A5_RZ02_WEB.pdf</t>
  </si>
  <si>
    <t>2018 - Spring Meeting Irish Association of Dermatologists (IAD)</t>
  </si>
  <si>
    <t>Atopic Dermatitis: 3 Mechanisms, 3 Opportunities</t>
  </si>
  <si>
    <t>26-Apr-2018</t>
  </si>
  <si>
    <t>27-Apr-2018</t>
  </si>
  <si>
    <t>28-Apr-2018</t>
  </si>
  <si>
    <t>Limerick</t>
  </si>
  <si>
    <t>https://www.irishdermatologists.ie/images/uploads/Spring_2018.pdf</t>
  </si>
  <si>
    <t>Scientific advances in the understanding of Atopic Dermatitis and Current Options for Systemic Therapy</t>
  </si>
  <si>
    <t>Role of Skin Barrier in Atopic Dermatitis</t>
  </si>
  <si>
    <t>Immunosuppression for toxic epidermal necrolysis: yes</t>
  </si>
  <si>
    <t>https://eadvapps.m-anage.com/eadvcongress2023/en-GB/pag/faculty/660263</t>
  </si>
  <si>
    <t>Atopic dermatitis – from molecules to medicines</t>
  </si>
  <si>
    <t>Allergology - Drug Allergies</t>
  </si>
  <si>
    <t>Mechanisms Of Drug Hypersensitivity: Allergy Versus Tolerance</t>
  </si>
  <si>
    <t>Systemic Therapy Plus Supportive Care Versus Supportive Care Alone: Both Sides Of The Argument</t>
  </si>
  <si>
    <t>In vitro tests in the evaluation of drug hypersensitivity</t>
  </si>
  <si>
    <t>EVALUATION OF AND TESTING FOR DRUG ALLERGY/HYPERSENSITIVITY</t>
  </si>
  <si>
    <t>2022 - Autumn Meeting Irish Association of Dermatologists (IAD)</t>
  </si>
  <si>
    <t>Drug allergy for Dermatologists</t>
  </si>
  <si>
    <t>29-Sep-2022</t>
  </si>
  <si>
    <t>30-Sep-2022</t>
  </si>
  <si>
    <t>Portlaoise</t>
  </si>
  <si>
    <t>https://www.irishdermatologists.ie/events/detail/autumn-meeting</t>
  </si>
  <si>
    <t>Atopic dermatitis is associated with an increased risk of venous thromboembolism: UK population-based cohort study</t>
  </si>
  <si>
    <t>Vitiligo diagnosis is associated with an increase in new-onset depression and anxiety: a population-based cohort study in the UK</t>
  </si>
  <si>
    <t>Langerhans cells immunocompetency is critical for IDO1-dependent ability to induce tolerogenic T cells</t>
  </si>
  <si>
    <t>Efficacy of abrocitinib monotherapy in patients with prior exposure to systemic treatments: pooled results from the JADE MONO-1 and JADE MONO-2 studies</t>
  </si>
  <si>
    <t>Dupixent for the treatment of adolescents and adults with moderate-to-severe atopic dermatitis: exploring open-label and real-world experience</t>
  </si>
  <si>
    <t>COVID-19 virtual medical dermatology clinics: high levels of satisfaction but face-to-face consultations preferred by patients</t>
  </si>
  <si>
    <t>Managing the suspected drug reaction</t>
  </si>
  <si>
    <t>Investigation of Drug Reactions: diagnostic testing</t>
  </si>
  <si>
    <t>Dupilumab an incoming treatment for adolescents with atopic dermatitis: experience from a tertiary eczema clinic</t>
  </si>
  <si>
    <t>Are blood tests for drug hypersensitivity useful: a 5-year, single-centre retrospective study</t>
  </si>
  <si>
    <t>MHRA: Fire Risk &amp; Emollients – what you need to know</t>
  </si>
  <si>
    <t>2018 - British Society for Investigative Dermatology Annual Meeting</t>
  </si>
  <si>
    <t>The UK TREND Eczema Network</t>
  </si>
  <si>
    <t>26-Mar-2018</t>
  </si>
  <si>
    <t>28-Mar-2018</t>
  </si>
  <si>
    <t>https://cdn.eventsforce.net/files/ef-uip26iq56uzw/website/243/bsid_2018_annual_meeting_programme_web_4.pdf</t>
  </si>
  <si>
    <t>Cutaneous sarcoidosis: clinical spectrum in a tertiary referral centre</t>
  </si>
  <si>
    <t>Advanced Medical Dermatology Session</t>
  </si>
  <si>
    <t>Why Care About Ageing?</t>
  </si>
  <si>
    <t>The Skin Investigation Society</t>
  </si>
  <si>
    <t>Drug Reactions</t>
  </si>
  <si>
    <t>What’s New in Acne</t>
  </si>
  <si>
    <t>Recent advances in our understanding of how the skin barrier regulates cutaneous inflammation</t>
  </si>
  <si>
    <t>Testing for Drug Allergy</t>
  </si>
  <si>
    <t>New Treatments</t>
  </si>
  <si>
    <t>Plenary Session - Medical Dermatology &amp; Submitted Papers</t>
  </si>
  <si>
    <t>The impact of having a visible skin condition on psychological wellbeing and quality of life: Managing personal and interpersonal reactions</t>
  </si>
  <si>
    <t>Acrylate co-polymers: no cause for concern</t>
  </si>
  <si>
    <t>The ‘extended’ facial series audit: recommendation to include shellac and sodium benzoate in the British Society of Cutaneous Allergy Facial Series</t>
  </si>
  <si>
    <t>Presidents Address</t>
  </si>
  <si>
    <t>Teledermatology advances in 2022; translating technology into transformation and treatment</t>
  </si>
  <si>
    <t>2021 - British Society for Cutaneous Allergy Contact Dermatitis Update Meeting</t>
  </si>
  <si>
    <t>British Society for Cutaneous Allergy</t>
  </si>
  <si>
    <t>Patch testing in children</t>
  </si>
  <si>
    <t>7-May-2021</t>
  </si>
  <si>
    <t>https://cutaneousallergy.org/wp-content/uploads/dlm_uploads/2021/02/Flyer-Dowling-Club-and-BSCA-Contact-Dermatitis-Update-Meeting-Friday-7th-May-2021.pdf</t>
  </si>
  <si>
    <t>A survey of the incidence of skin problems in a cohort of hospital staff during the COVID-19 pandemic: can this help plan future services?</t>
  </si>
  <si>
    <t>Updating the British Association of Cutaneous Allergy medicament series: just what the doctor ordered</t>
  </si>
  <si>
    <t>Out with the old and in with the new? Getting the British Society for Cutaneous Allergy corticosteroid series up to scratch</t>
  </si>
  <si>
    <t>Current prevalence of allergy to cosmetic and noncosmetic isothiazolinones in the U.K.</t>
  </si>
  <si>
    <t>Prevalence of allergy to decyl and lauryl glucoside in the U.K. and Ireland</t>
  </si>
  <si>
    <t>Does dermatology training facilitate the transition from trainee to consultant? A survey of dermatology trainees in the U.K.</t>
  </si>
  <si>
    <t>Occupational dermatoses during the COVID-19 pandemic: a multicentre audit in the U.K. and Ireland</t>
  </si>
  <si>
    <t>Contact Urticari</t>
  </si>
  <si>
    <t>BSCA Abstract Selection Committee Member</t>
  </si>
  <si>
    <t>2019 - British Society for Cutaneous Allergy Contact Dermatitis Update Meeting</t>
  </si>
  <si>
    <t>Contact Urticaria</t>
  </si>
  <si>
    <t>27-Sep-2019</t>
  </si>
  <si>
    <t>28-Sep-2019</t>
  </si>
  <si>
    <t>Warwick</t>
  </si>
  <si>
    <t>https://cutaneousallergy.org/download/1066/</t>
  </si>
  <si>
    <t>What’s in? What’s out? Giving the British Society of Cutaneous Allergy facial series a lift</t>
  </si>
  <si>
    <t>2-Jul-</t>
  </si>
  <si>
    <t>Ethylenediamine allergy: a historical problem?</t>
  </si>
  <si>
    <t>Screening for Hydroxychloroquine retinopathy</t>
  </si>
  <si>
    <t>The Eye at High Altitude- Tales from Mt Everest</t>
  </si>
  <si>
    <t>New European Medicines Agency-approved targeted treatment for CD30+ mycosis fungoides and primary anaplastic large-cell lymphoma</t>
  </si>
  <si>
    <t>Mycobacterium chelonae skin infection following tattooing: a report of four cases in South Wales</t>
  </si>
  <si>
    <t>Epidemic of (meth)acrylate allergy in U.K. requires routine patch testing</t>
  </si>
  <si>
    <t>The health burden of nonmelanoma skin cancer in England: an underestimated nemesis. Initial analysis of the National Cancer Registration and Analysis Service</t>
  </si>
  <si>
    <t>Has the methylisothiazolinone epidemic reached its peak?</t>
  </si>
  <si>
    <t>So you think you know how to patch test?</t>
  </si>
  <si>
    <t>2023 - Primary Care Diabetes Society Annual Meeting</t>
  </si>
  <si>
    <t>Primary Care Diabetes Society</t>
  </si>
  <si>
    <t>Update on Contact Dermatitis</t>
  </si>
  <si>
    <t>11-Mar-2023</t>
  </si>
  <si>
    <t>12-Mar-2023</t>
  </si>
  <si>
    <t>Crewe</t>
  </si>
  <si>
    <t>https://www.pcds.org.uk/files/events/Annual-Meeting-23-web.pdf</t>
  </si>
  <si>
    <t>New-onset agminated Spitz naevi following hypopigmented pityriasis lichenoides chronica</t>
  </si>
  <si>
    <t>Organizing Committee Member | BAD Abstract Selection Committee Member</t>
  </si>
  <si>
    <t>Dermoscopy in the diagnosis of inflammatory dermatoses</t>
  </si>
  <si>
    <t>An unusual case of rash secondary to the COVID-19 vaccine is presented with a review of the literature</t>
  </si>
  <si>
    <t>Setting up an NHS e-RS advice and guidance single-referral pathway for paediatric dermatology</t>
  </si>
  <si>
    <t>Racism in Medicine</t>
  </si>
  <si>
    <t>It’s not just about skin, it’s the experience</t>
  </si>
  <si>
    <t>Cutaneous reactions to glucose sensors: is the problem stuck with us?</t>
  </si>
  <si>
    <t>Skin surveillance in immunocompromised organ transplant recipients: developing a regional protocol</t>
  </si>
  <si>
    <t>2021 - Primary Care Dermatology Society Summer Meeting</t>
  </si>
  <si>
    <t>Paediatric Dermatology: Recent Interesting Cases and Learning Points</t>
  </si>
  <si>
    <t>17-Jun-2021</t>
  </si>
  <si>
    <t>https://twitter.com/PCDSUK/status/1392083133638524928</t>
  </si>
  <si>
    <t>COVID Session Abstract Selection Committee</t>
  </si>
  <si>
    <t>Health Economics of dermatology</t>
  </si>
  <si>
    <t>Nonmelanoma skin cancer treatment: a regionwide survey of patient satisfaction</t>
  </si>
  <si>
    <t>Keynote Lecture</t>
  </si>
  <si>
    <t>Adapting to a frail and multimorbid world</t>
  </si>
  <si>
    <t>Getting It Right First Time: provision of dermatology services in England</t>
  </si>
  <si>
    <t>Skin cancer treatment in the frail elderly: When less is more</t>
  </si>
  <si>
    <t>Organizing Committee Chair</t>
  </si>
  <si>
    <t>BMJ Dermatology Team of the Year award: Social enterprise- a 21st Century paradigm for delivering dermatology in secondary care</t>
  </si>
  <si>
    <t>How to tender for Dermatology service and maximise departmental income</t>
  </si>
  <si>
    <t>2024 - 53rd Annual Meeting of the European Society for Dermatological Research</t>
  </si>
  <si>
    <t>4-Sep-2024</t>
  </si>
  <si>
    <t>7-Sep-2024</t>
  </si>
  <si>
    <t>Lisbon</t>
  </si>
  <si>
    <t>https://esdrmeeting.org/</t>
  </si>
  <si>
    <t>Genetics networks and registries</t>
  </si>
  <si>
    <t>2023 - Emirates Dermatology Society Conference</t>
  </si>
  <si>
    <t>Emirates Dermatology Society</t>
  </si>
  <si>
    <t>Mendelian Inherited Hair Disorders</t>
  </si>
  <si>
    <t>10-Nov-2023</t>
  </si>
  <si>
    <t>12-Nov-2023</t>
  </si>
  <si>
    <t>https://conference.edsuae.com/2023/agenda/EDSC2023_Scientific_Program.pdf</t>
  </si>
  <si>
    <t>Genetics and Abnormal Scarring</t>
  </si>
  <si>
    <t>11-Nov-2023</t>
  </si>
  <si>
    <t>Progress in Gene Therapy</t>
  </si>
  <si>
    <t>New Genodermatoses 2023</t>
  </si>
  <si>
    <t>2023 - 9th Update and Advances in Pediatric Dermatology</t>
  </si>
  <si>
    <t>INDIANA GENES AND THE DNA OF DESTINY</t>
  </si>
  <si>
    <t>https://uapedderm.avstreaming.es/</t>
  </si>
  <si>
    <t>The Complexity of EB</t>
  </si>
  <si>
    <t>11-May-2023</t>
  </si>
  <si>
    <t>Approaching a New Era for Patients with EB</t>
  </si>
  <si>
    <t>Epidermolysis Bullosa – Concepts for Change</t>
  </si>
  <si>
    <t>Update on the pathobiology and treatment of abnormal scarring</t>
  </si>
  <si>
    <t>Junctional Epidermolysis Bullosa: Repairing The Epidermal Lipid Barrier</t>
  </si>
  <si>
    <t>Ectodermal Dysplasias</t>
  </si>
  <si>
    <t>Research frontiers in genetic hair disorders</t>
  </si>
  <si>
    <t>New Mendelian genodermatoses affecting skin and hair</t>
  </si>
  <si>
    <t>Paediatric Dermatology: Genodermatoses</t>
  </si>
  <si>
    <t>Genetics, networks and registries</t>
  </si>
  <si>
    <t>2022 - 4th Annual meeting of the Asian Society of Dermatopathology</t>
  </si>
  <si>
    <t>Dermatopathology Society of the Philippines</t>
  </si>
  <si>
    <t>Advances in Dermatologic Diagnostics</t>
  </si>
  <si>
    <t>24-Oct-2022</t>
  </si>
  <si>
    <t>25-Oct-2022</t>
  </si>
  <si>
    <t>Manila</t>
  </si>
  <si>
    <t>Philippines</t>
  </si>
  <si>
    <t>https://pds.org.ph/the-4th-annual-meeting-of-the-asian-society-of-dermatopathology-2022-2/</t>
  </si>
  <si>
    <t>2022 - 48th Annual Meeting of Taiwanese Dermatological Association</t>
  </si>
  <si>
    <t>Taiwanese Dermatological Association</t>
  </si>
  <si>
    <t>11-Nov-2022</t>
  </si>
  <si>
    <t>13-Nov-2022</t>
  </si>
  <si>
    <t>Taipei</t>
  </si>
  <si>
    <t>China</t>
  </si>
  <si>
    <t>https://www.tdmt.org/2022/Program/Speaker.php</t>
  </si>
  <si>
    <t>Epidermolysis bullosa-associated verruciform xanthomas: case series and review of the literature</t>
  </si>
  <si>
    <t>Lessons Learned About Genodermatoses – The Hard Way</t>
  </si>
  <si>
    <t>Research Update</t>
  </si>
  <si>
    <t>2021 - 13th International Congress of Dermatology (ICD)</t>
  </si>
  <si>
    <t>International Society of Dermatology</t>
  </si>
  <si>
    <t>Where is dermatology headed?</t>
  </si>
  <si>
    <t>10-Nov-2021</t>
  </si>
  <si>
    <t>13-Nov-2021</t>
  </si>
  <si>
    <t>https://www.intsocderm.org/files/ISD_Conn_Fall_2021.pdf</t>
  </si>
  <si>
    <t>Scientific Chair</t>
  </si>
  <si>
    <t>The phenotypic spectrum of biallelic plectin mutations: findings from the UK epidermolysis bullosa database</t>
  </si>
  <si>
    <t>The protean impact of WNT10A mutations on ectodermal structure and function</t>
  </si>
  <si>
    <t>Solar urticaria: a systematic review of clinical features and natural history in 851 cases</t>
  </si>
  <si>
    <t>GFß-Sphingosine-1-phosphate signalling crosstalk is a potential therapeutic vulnerability in aggressive RDEB cutaneous squamous cell carcinoma</t>
  </si>
  <si>
    <t>The epidemiology of epidermolysis bullosa in the U.K.: data from the national database</t>
  </si>
  <si>
    <t>An unexpected finding in the quest for natural gene therapy</t>
  </si>
  <si>
    <t>2020 - 1st World Congress on Epidermolysis Bullosa</t>
  </si>
  <si>
    <t>Scientific Committee Member</t>
  </si>
  <si>
    <t>19-Jan-2020</t>
  </si>
  <si>
    <t>23-Jan-2020</t>
  </si>
  <si>
    <t>https://www.medicaljournals.se/acta/content_files/files/pdf/100/220/Suppl220.pdf</t>
  </si>
  <si>
    <t>Paediatric Dermatology Common Paediatric Skin Diseases:Rare Paediatric Skin Diseases</t>
  </si>
  <si>
    <t>Epidermolysis bullosa pruriginosa: a clinicopathological and molecular review</t>
  </si>
  <si>
    <t>Networks for rare diseases in Europe</t>
  </si>
  <si>
    <t>Research and New Therapies</t>
  </si>
  <si>
    <t>Novel ADAR mutations in two cases of dyschromatosis symmetrica hereditaria</t>
  </si>
  <si>
    <t>Plenary Guest Lectures 2</t>
  </si>
  <si>
    <t>2018 - 6th Annual Conference of the Dubai Academy of Dermatology</t>
  </si>
  <si>
    <t>Conf Med Events and Marketing</t>
  </si>
  <si>
    <t>13-Jan-2018</t>
  </si>
  <si>
    <t>https://www.emedevents.com/c/medical-conferences-2018/6th-annual-conference-dubai-academy-of-dermatology-dad-1</t>
  </si>
  <si>
    <t>2018 - 7th Meeting of the London Skin Club</t>
  </si>
  <si>
    <t>Queen Mary University</t>
  </si>
  <si>
    <t>Inherited blistering skin diseases: discovery and recovery</t>
  </si>
  <si>
    <t>19-Apr-2018</t>
  </si>
  <si>
    <t>https://londonskinclub.org/past-meetings/</t>
  </si>
  <si>
    <t>BADGEM Abstract Selection Committee Member</t>
  </si>
  <si>
    <t>Travels with my grant: tales of a gene hunter</t>
  </si>
  <si>
    <t>Genes and Pathways in Skin Inflammation: Insights and Clues from Monogenic Genodermatoses</t>
  </si>
  <si>
    <t>BADGEM Clinical Meeting</t>
  </si>
  <si>
    <t>Dermatology and Genetics: in Search of a New 'Ome’</t>
  </si>
  <si>
    <t>Mutations in EXPH5 (exophilin-5) underlie a rare subtype of autosomal recessive epidermolysis bullosa simplex</t>
  </si>
  <si>
    <t>2014 - 6th Annual Meeting of the Asian Academy of Dermatology and Venereology</t>
  </si>
  <si>
    <t>Asian Academy of Dermatology and Venereology</t>
  </si>
  <si>
    <t>New Discoveries in Inherited Skin Diseases</t>
  </si>
  <si>
    <t>9-Apr-2014</t>
  </si>
  <si>
    <t>10-Apr-2014</t>
  </si>
  <si>
    <t>12-Apr-2014</t>
  </si>
  <si>
    <t>Danang</t>
  </si>
  <si>
    <t>http://asianderm.org/21rcd/download/21strcd2014_souvenirprogramme.pdf</t>
  </si>
  <si>
    <t>Filaggrin Mutations : Dry Skin, Atopic Dermatitis and Allergy</t>
  </si>
  <si>
    <t>Next Generation Sequencing for Inherited Skin Diseases</t>
  </si>
  <si>
    <t>BSID Global Investigative Dermatology Showcase: Th’ noo ‘n’ th’ neist</t>
  </si>
  <si>
    <t>Rudi Cormane Lecture: Cell therapies for Epidermolysis Bullosa</t>
  </si>
  <si>
    <t>9-May-2013</t>
  </si>
  <si>
    <t>Further insights into brain-skin interactions in psoriasis</t>
  </si>
  <si>
    <t>Hidradenitis suppurativa</t>
  </si>
  <si>
    <t>https://eadvapps.m-anage.com/eadvcongress2023/en-GB/pag/session/5161</t>
  </si>
  <si>
    <t>New biologics and small molecules</t>
  </si>
  <si>
    <t>https://eadvapps.m-anage.com/eadvcongress2023/en-GB/pag/presentation/38700</t>
  </si>
  <si>
    <t>Focus on Psoriasis: “Comorbidities”</t>
  </si>
  <si>
    <t>BADBIR - past, present, future</t>
  </si>
  <si>
    <t>Disproportion impact of psoriasis in patients with involvement of challenging body areas: Panel discussion and Q&amp;A</t>
  </si>
  <si>
    <t>Role of the dermatologist in the recognition and management of psoriatic arthritis: Panel discussion and Q&amp;A</t>
  </si>
  <si>
    <t>Prevention and delay of PsA with biologic treatment: Panel discussion and Q&amp;A</t>
  </si>
  <si>
    <t>Role of real-world evidence in clinical decision making: Panel discussion and Q&amp;A</t>
  </si>
  <si>
    <t>Treating HS: why is there a need for additional treatment options?</t>
  </si>
  <si>
    <t>Does mechanism always translate into efficacy? …and what are the implications on your psoriasis patient outcomes?</t>
  </si>
  <si>
    <t>Psoriasis is a skin-only disease</t>
  </si>
  <si>
    <t>https://eadvprogram.m-anage.com/eadvcongress2021/en-GB/ProgramSearch/Program/?searchstring=&amp;programid=4335&amp;pProgramGrade=Scientific&amp;pHideLogin=True&amp;pHidePersonal=False&amp;pShowPrivate=False</t>
  </si>
  <si>
    <t>How to manage flare-ups</t>
  </si>
  <si>
    <t>https://eadvprogram.m-anage.com/eadvcongress2021/en-GB/ProgramSearch/Program/?searchstring=&amp;programid=4359&amp;pProgramGrade=Scientific&amp;pHideLogin=True&amp;pHidePersonal=False&amp;pShowPrivate=False</t>
  </si>
  <si>
    <t>An audit to review the uptake of recommended vaccinations in patients with psoriasis prescribed immunosuppressing medications</t>
  </si>
  <si>
    <t>Case studies in Psoriasis: How real patient discussions inform treatment choice</t>
  </si>
  <si>
    <t>Dipeptidyl peptidase 4 inhibition and narrow-band ultraviolet B in psoriasis: a randomized clinical trial</t>
  </si>
  <si>
    <t>Hidradenitis suppurativa is a systemic inflammatory disease with multiple co-morbidities</t>
  </si>
  <si>
    <t>2019 - Autumn Meeting Irish Association of Dermatologists (IAD)</t>
  </si>
  <si>
    <t>Randomised controlled trials of biologics in Psoriasis</t>
  </si>
  <si>
    <t>26-Sep-2019</t>
  </si>
  <si>
    <t>Sligo</t>
  </si>
  <si>
    <t>https://www.irishdermatologists.ie/events/detail/autumn-2019</t>
  </si>
  <si>
    <t>Treating psoriasis in patients with chronic infection and neoplasia</t>
  </si>
  <si>
    <t>Biologics beyond TNF blockade</t>
  </si>
  <si>
    <t>Right Treatment To The Right Patient In Moderate To Severe Psoriasis: Discussion On Difference</t>
  </si>
  <si>
    <t>Hidradenitis suppurativa: The spectrum of management</t>
  </si>
  <si>
    <t>Pregnancy &amp; Psoriasis: The Journey to Motherhood</t>
  </si>
  <si>
    <t>Psoriasis &amp; Biologics: Implications at the level of the maternal-fetal interface</t>
  </si>
  <si>
    <t>2019 - Advanced Medical Dermatology Therapeutics Meeting</t>
  </si>
  <si>
    <t>British Society for Medical Dermatology</t>
  </si>
  <si>
    <t>Pathogenesis Update</t>
  </si>
  <si>
    <t>30-Sep-2019</t>
  </si>
  <si>
    <t>https://www.eventsforce.net/bad/frontend/reg/tAgendaWebsite.csp?pageID=86200&amp;ef_sel_menu=1272&amp;eventID=282&amp;mode=</t>
  </si>
  <si>
    <t>Managing psoriatic disease: The clinician perspective</t>
  </si>
  <si>
    <t>What next for IL-23 inhibition?</t>
  </si>
  <si>
    <t>Spotting Psoriatic Arthritis</t>
  </si>
  <si>
    <t>Mindfulness meditation and psoriasis</t>
  </si>
  <si>
    <t>Metabolic syndrome and psoriasis - serendipity or syndrome</t>
  </si>
  <si>
    <t>Case: Severe psoriasis and concomitant malignancy</t>
  </si>
  <si>
    <t>Retrospective review of the efficacy of psoralen–ultraviolet A and narrowband ultraviolet B in the management of generalized granuloma annulare</t>
  </si>
  <si>
    <t>Delving in to Disperse Orange 1</t>
  </si>
  <si>
    <t>Return of cement-related allergic contact dermatitis: a case series and review of the literature</t>
  </si>
  <si>
    <t>Barriers to improvement: the role of tackifying agents in persisting continuous glucose monitoring-associated allergic contact dermatitis</t>
  </si>
  <si>
    <t>Contact allergy to Efudix cream: a reminder and review</t>
  </si>
  <si>
    <t>Patch Testing</t>
  </si>
  <si>
    <t>Hyperpigmentation Disorders</t>
  </si>
  <si>
    <t>2023 - 28th Caribbean Dermatology Conference</t>
  </si>
  <si>
    <t>Diagnosis and Management of Patients with Pruritus</t>
  </si>
  <si>
    <t>9-Nov-2019</t>
  </si>
  <si>
    <t>Trinidad and Tobago</t>
  </si>
  <si>
    <t>https://www.caribbeanderm.org/wp-content/uploads/2019/10/CDA-2019-Printed-Programme-Compressed-1.pdf</t>
  </si>
  <si>
    <t>Propylene glycol: a topical allergic topic</t>
  </si>
  <si>
    <t>2019 - African-Caribbean Health Information Conference</t>
  </si>
  <si>
    <t>African-Caribbean Health</t>
  </si>
  <si>
    <t>Hair Disorder in the African and Caribbean population</t>
  </si>
  <si>
    <t>18-Oct-2019</t>
  </si>
  <si>
    <t>https://www.achicevents.org.uk/speaker-profiles/</t>
  </si>
  <si>
    <t>Photocontact dermatitis to ketoprofen: a case report and review of the literature</t>
  </si>
  <si>
    <t>A remote source of hand dermatitis</t>
  </si>
  <si>
    <t>Contact and photocontact allergy to sunscreens in children: a 12-year review</t>
  </si>
  <si>
    <t>Watch and see: drometrizole contact allergic dermatitis</t>
  </si>
  <si>
    <t>2017 - African-Caribbean Health Information Conference</t>
  </si>
  <si>
    <t>A Collection of cases of interesting skin conditions seen in African and Caribbean patients</t>
  </si>
  <si>
    <t>Salicylates: the incidence and relevance of positive patch tests</t>
  </si>
  <si>
    <t>A curious case of contact allergy to Acid Red 33: when allergy to fragrance is not a fragrance allergy</t>
  </si>
  <si>
    <t>Linalool allergy presenting as lip swelling and tongue ulceration</t>
  </si>
  <si>
    <t>Retrospective analysis of patch testing in patients with leg ulcer</t>
  </si>
  <si>
    <t>Updating the BSCA baseline series</t>
  </si>
  <si>
    <t>Dare to be digital…’: adopting a photo-sharing application</t>
  </si>
  <si>
    <t>A national survey of training registrar teaching provided within dermatology departments across the U.K. and a proposed multifaceted and multidisciplinary approach to in-house learning</t>
  </si>
  <si>
    <t>Are we patch testing enough? A national re-audit to determine the ideal proportion of the population that needs testing</t>
  </si>
  <si>
    <t>Patch testing in Atopic dermatitis: a survival guide</t>
  </si>
  <si>
    <t>The incidence of allergic contact dermatitis to adipic acid, phthallic acid and toluene sulfonamide resin: a retrospective study</t>
  </si>
  <si>
    <t>The need to prevent Contact Allergy, a question of health improvement</t>
  </si>
  <si>
    <t>Isolation of Mycobacterium iranicum, a novel species, from the cutaneous lesions of a patient in the U.K</t>
  </si>
  <si>
    <t>Two unusual cases of type IV hypersensitivity to 2-hydroxyethyl methacrylate</t>
  </si>
  <si>
    <t>Navigating the gap between patients’ priorities and established treatment targets in AD and PN</t>
  </si>
  <si>
    <t>https://eadvapps.m-anage.com/eadvcongress2023/en-GB/pag/faculty/725106</t>
  </si>
  <si>
    <t>Nemolizumab improved the composite endpoints of reducing itch and skin lesions in patients with moderate-to-severe prurigo nodularis in a phase 3 study (OLYMPIA 2)</t>
  </si>
  <si>
    <t>Designing and implementing dermatology procedural video education for trainees</t>
  </si>
  <si>
    <t>2023 - 29th Annual Meeting of Medical Contact Lens and Ocular Surface Association</t>
  </si>
  <si>
    <t>Medical Contact Lens and Ocular Surface Association</t>
  </si>
  <si>
    <t>Atopy and the eye – a dermatologist’s perspective</t>
  </si>
  <si>
    <t>1-Dec-2023</t>
  </si>
  <si>
    <t>https://www.mclosa.org.uk/2023-programme</t>
  </si>
  <si>
    <t>Panel discussion: Practical tips and successes for combined services and collaboration</t>
  </si>
  <si>
    <t>Guess Who?: Importance of Rheumatology and Dermatology collaboration for those living with psoriasis</t>
  </si>
  <si>
    <t>The Dermatology perspective in clinical practice</t>
  </si>
  <si>
    <t>JAK inhibition in atopic dermatitis: 1 Year of experience</t>
  </si>
  <si>
    <t>2022 - 35th Nordic Congress of Dermatology and Venereology</t>
  </si>
  <si>
    <t>Atopic dermatitis (AD) treatment in the future – what will good look like?</t>
  </si>
  <si>
    <t>19-Apr-2022</t>
  </si>
  <si>
    <t>21-Apr-2022</t>
  </si>
  <si>
    <t>22-Apr-2022</t>
  </si>
  <si>
    <t>Copenhagen</t>
  </si>
  <si>
    <t>Denmark</t>
  </si>
  <si>
    <t>https://ncdv2022.org/industry-symposia</t>
  </si>
  <si>
    <t>Paradoxical reactions from biological/anti-cytokine therapy</t>
  </si>
  <si>
    <t>https://eadvprogram.m-anage.com/eadvcongress2021/en-GB/ProgramSearch/Program/?searchstring=&amp;programid=4306&amp;pProgramGrade=Scientific&amp;pHideLogin=True&amp;pHidePersonal=False&amp;pShowPrivate=False</t>
  </si>
  <si>
    <t>The use of methotrexate in Psoriasis</t>
  </si>
  <si>
    <t>Looking towards the future in atopic dermatitis</t>
  </si>
  <si>
    <t>Emerging clinical data based on different receptors?</t>
  </si>
  <si>
    <t>Uncovering the real-world burden of AD for patients</t>
  </si>
  <si>
    <t>Living with atopic dermatitis: a focus on translating burden into management</t>
  </si>
  <si>
    <t>Dupilumab in the management of eczema</t>
  </si>
  <si>
    <t>What’s the score with Atopic Dermatitis? Early experience with Dupixent</t>
  </si>
  <si>
    <t>Transient heliotrope eyelids: atypical, incomplete, adult-onset Still disease?</t>
  </si>
  <si>
    <t>Personalised use of biologics</t>
  </si>
  <si>
    <t>Using single-cell transcriptomics to characterise early mechanisms of psoriasis resolution</t>
  </si>
  <si>
    <t>Comparison of alitretinoin vs. psoralen plus ultraviolet A as first-line treatments for chronic severe hand eczema: results from the ALPHA trial</t>
  </si>
  <si>
    <t>Controversies VIII</t>
  </si>
  <si>
    <t>Predictors of success in psoriasis and atopic dermatitis</t>
  </si>
  <si>
    <t>Risk of severe COVID-19 outcomes associated with immune-mediated inflammatory diseases and immune-modifying therapies: a nationwide cohort study in the OpenSAFELY platform</t>
  </si>
  <si>
    <t>EDF Guidelines Center; where do we stand</t>
  </si>
  <si>
    <t>Dissecting the pathogenesis of anti-TNF-induced paradoxical psoriasis</t>
  </si>
  <si>
    <t>Diversifying educational resources during the COVID-19 pandemic: delivering educational dermatology podcasts and webinars for healthcare professionals</t>
  </si>
  <si>
    <t>Update on methotrexate</t>
  </si>
  <si>
    <t>New therapies vs old</t>
  </si>
  <si>
    <t>What we will learn from BADBIR in the next 5 years</t>
  </si>
  <si>
    <t>Clinical research</t>
  </si>
  <si>
    <t>Case: Poor Response to Multiple Biologics</t>
  </si>
  <si>
    <t>BMJ Dermatology Team of the Year: Holistic care for skin disease</t>
  </si>
  <si>
    <t>The development and implementation of stepped-care psychological support in medical dermatology</t>
  </si>
  <si>
    <t>Integrated mental health assessment in a tertiary medical dermatology service: feasibility and the prevalence of common mental disorder</t>
  </si>
  <si>
    <t>How I use Biologics – What, when and what to do when they fail</t>
  </si>
  <si>
    <t>Topical Therapy in Psoriasis - What’s the Evidence?</t>
  </si>
  <si>
    <t>Methotrexate - Optimising Use, Minimising Harm</t>
  </si>
  <si>
    <t>Biologics in Psoriasis - An Update</t>
  </si>
  <si>
    <t>Why Stratify psoriasis</t>
  </si>
  <si>
    <t>Biologics, which/when</t>
  </si>
  <si>
    <t>Update on biological therapies</t>
  </si>
  <si>
    <t>New Medicines: New Reactions</t>
  </si>
  <si>
    <t>Overcoming obstacles: Securing funding, delivering gold-standard care</t>
  </si>
  <si>
    <t>Oral spironolactone for adult female acne (SAFA): a multicentre double-blind randomized trial</t>
  </si>
  <si>
    <t>Using the Vitiligo Noticeability Scale in clinical trials and clinical practice: construct validity, interpretability, reliability and acceptability</t>
  </si>
  <si>
    <t>Prescribing and using vitiligo treatments for limited active vitiligo: lessons from a nested process evaluation within the HI-Light Vitiligo randomized controlled trial</t>
  </si>
  <si>
    <t>Incidence, prevalence and mortality of bullous pemphigoid in England 1998–2017: a population-based cohort study</t>
  </si>
  <si>
    <t>Consensus agreed diagnostic criteria for psoriasis in children: an eDelphi study with the International Psoriasis Council</t>
  </si>
  <si>
    <t>2024 - 104th Annual Meeting of the British Association of Dermatologists (BAD)</t>
  </si>
  <si>
    <t>2-Jul-2024</t>
  </si>
  <si>
    <t>4-Jul-2024</t>
  </si>
  <si>
    <t>https://badannualmeeting.co.uk/keynotes-speakers/</t>
  </si>
  <si>
    <t>2023 - 14th Annual Conference of Indian Association of Dermatologists Venereologist and Leprologists</t>
  </si>
  <si>
    <t>Karavali Dermatology Society</t>
  </si>
  <si>
    <t>Multidisciplinary management of EB</t>
  </si>
  <si>
    <t>27-Oct-2023</t>
  </si>
  <si>
    <t>29-Oct-2023</t>
  </si>
  <si>
    <t>Manipal</t>
  </si>
  <si>
    <t>Karnataka</t>
  </si>
  <si>
    <t>https://cuticonkn2023.com/pdf/Scientific-Schedule-Final.pdf</t>
  </si>
  <si>
    <t>Interesting cases in Pediatric dermatology I</t>
  </si>
  <si>
    <t>Inherited causes of skin fragility</t>
  </si>
  <si>
    <t>https://eadvapps.m-anage.com/eadvcongress2023/en-GB/pag/presentation/38865</t>
  </si>
  <si>
    <t>ADVANCED THERAPIES FOR GENETIC SKIN DISEASE</t>
  </si>
  <si>
    <t>New treatment approaches for epidermolysis bullosa: where are we in 2023?</t>
  </si>
  <si>
    <t>Forum discussion on JAK inhibitors in CYP with alopecia areat</t>
  </si>
  <si>
    <t>2023 - 48th Annual Meeting of the Society for Pediatric Dermatology</t>
  </si>
  <si>
    <t>Society for Pediatric Dermatology</t>
  </si>
  <si>
    <t>Hurwitz Lecture Part 2 - Illuminating Cases from the Genodermatosis Clinic</t>
  </si>
  <si>
    <t>13-Jul-2023</t>
  </si>
  <si>
    <t>Ashville</t>
  </si>
  <si>
    <t>North Carolina</t>
  </si>
  <si>
    <t>https://pedsderm.net/meetings/annual-meeting/</t>
  </si>
  <si>
    <t>Itch in recessive dystrophic epidermolysis bullosa: findings from the Prospective Epidermolysis Bullosa Longitudinal Evaluation Study (PEBLES)</t>
  </si>
  <si>
    <t>Common Blistering Disorders</t>
  </si>
  <si>
    <t>2021 - DEBRA Russia International Congress</t>
  </si>
  <si>
    <t>Dystrophic Epidermolysis Bullosa Research Association</t>
  </si>
  <si>
    <t>Natural History</t>
  </si>
  <si>
    <t>16-Sep-2021</t>
  </si>
  <si>
    <t>19-Sep-2021</t>
  </si>
  <si>
    <t>https://debracongress2021.ru/programme</t>
  </si>
  <si>
    <t>Clinical care and management</t>
  </si>
  <si>
    <t>18-Sep-2021</t>
  </si>
  <si>
    <t>Differential diagnosis of newborn skin diseases</t>
  </si>
  <si>
    <t>https://eadvprogram.m-anage.com/eadvcongress2021/en-GB/ProgramSearch/Program/?searchstring=&amp;programid=4360&amp;pProgramGrade=Scientific&amp;pHideLogin=True&amp;pHidePersonal=False&amp;pShowPrivate=False</t>
  </si>
  <si>
    <t>Epidermolysis bullosa acquisita in children: a report of three cases</t>
  </si>
  <si>
    <t>BSPD Selection Committee Member</t>
  </si>
  <si>
    <t>Teledermatology in rare disease</t>
  </si>
  <si>
    <t>Paediatric Dermatology Rare Paediatric Skin Diseases</t>
  </si>
  <si>
    <t>How I set up Clinical and Non-clinical Research</t>
  </si>
  <si>
    <t>Cutaneous Lymphomas</t>
  </si>
  <si>
    <t>Welcome and Overview of paediatric dermatology from neonates to adolescents</t>
  </si>
  <si>
    <t>Inherited blisters</t>
  </si>
  <si>
    <t>Paediatric Dermatology: From A to Z</t>
  </si>
  <si>
    <t>2--2019</t>
  </si>
  <si>
    <t>Emerging Translational Therapies for Inherited Skin Fragility Disorders</t>
  </si>
  <si>
    <t>What is New in Paediatric Dermatology</t>
  </si>
  <si>
    <t>Epidermolysis Bullosa in Neonates and Infants : Diagnostic and Management Considerations</t>
  </si>
  <si>
    <t>11-Apr-2014</t>
  </si>
  <si>
    <t>Emerging Treatment Approaches for Genodermatoses</t>
  </si>
  <si>
    <t>Fragrance allergy: an update</t>
  </si>
  <si>
    <t>Sudocrem dermatitis: easily missed</t>
  </si>
  <si>
    <t>Type I allergy to Mentha spicata (spearmint)</t>
  </si>
  <si>
    <t>Unrecognized ‘new’ sofa dermatitis complicating inflammatory psoriasis</t>
  </si>
  <si>
    <t>Allergy to fragrances</t>
  </si>
  <si>
    <t>Acrylates, a world-wide allergy epidemic</t>
  </si>
  <si>
    <t>Dogs: a hidden source of exposure to common allergens</t>
  </si>
  <si>
    <t>2018 - Annual Scientific Meeting of Primary Care Dermatology Society of Ireland</t>
  </si>
  <si>
    <t>Primary Care Dermatology Society of Ireland</t>
  </si>
  <si>
    <t>Allergy in atopic eczema - an update on how best to advise patients</t>
  </si>
  <si>
    <t>8-Mar-2018</t>
  </si>
  <si>
    <t>10-Mar-2018</t>
  </si>
  <si>
    <t>https://www.pcsa.ie/wp-content/uploads/2018/02/PCDSI-2018-Conference-Programme.pdf</t>
  </si>
  <si>
    <t>Eczema presentation in primary care</t>
  </si>
  <si>
    <t>Metal allergy - when and where is it relevant</t>
  </si>
  <si>
    <t>What is special about Specials</t>
  </si>
  <si>
    <t>A novel peeling skin syndrome</t>
  </si>
  <si>
    <t>What are the optimal concentrations of oxidized limonene and linalool for patch testing?</t>
  </si>
  <si>
    <t>Contact sensitization to shellac: a possible marker of fragrance allergy</t>
  </si>
  <si>
    <t>Cutaneous allergy: updating the European Baseline Series</t>
  </si>
  <si>
    <t>https://eadvprogram.m-anage.com/eadvcongress2021/en-GB/ProgramSearch/Program/?searchstring=&amp;programid=4434&amp;pProgramGrade=Scientific&amp;pHideLogin=True&amp;pHidePersonal=False&amp;pShowPrivate=False</t>
  </si>
  <si>
    <t>Benzisothiazolinone: new kid on the block</t>
  </si>
  <si>
    <t>Paediatric Patch testing</t>
  </si>
  <si>
    <t>Allergic contact dermatitis to acrylates in consumers</t>
  </si>
  <si>
    <t>Personal protective equipment associated dermatoses reported to EPIDERM: a 20-year review</t>
  </si>
  <si>
    <t>Hand eczema – diagnosis, treatment and prevention</t>
  </si>
  <si>
    <t>Contact Dermatitis and Industry: Twenty-five years on a tightrope</t>
  </si>
  <si>
    <t>A patient-centered approach to the management of acne</t>
  </si>
  <si>
    <t>https://eadvapps.m-anage.com/eadvcongress2023/en-GB/pag/session/5253</t>
  </si>
  <si>
    <t>Recent Updates on Acne Management - Improving Outcomes for Patients in our Clinical Practice</t>
  </si>
  <si>
    <t>Identifying core outcome domains and development of a cutaneous leishmaniasis core outcome measure for use in clinical practice and trials</t>
  </si>
  <si>
    <t>The effect of the COVID-19 pandemic on the Breslow thickness of melanoma at presentation</t>
  </si>
  <si>
    <t>Acne Management and use of Dermo Cosmetics in Improving Tolerability to Medicines and Improve Patient’s Compliance</t>
  </si>
  <si>
    <t>Acne leaves its marks. Stigmatisation does too</t>
  </si>
  <si>
    <t>How to prevent and manage atrophic acne scars</t>
  </si>
  <si>
    <t>Scars</t>
  </si>
  <si>
    <t>Topical therapeutic advances in managing acne</t>
  </si>
  <si>
    <t>The NICE Clinical Guidelines for Acne – now and moving forwards</t>
  </si>
  <si>
    <t>Hormonal acne: How to manage in 2021</t>
  </si>
  <si>
    <t>https://eadvprogram.m-anage.com/eadvcongress2021/en-GB/ProgramSearch/Program/?searchstring=&amp;programid=4357&amp;pProgramGrade=Scientific&amp;pHideLogin=True&amp;pHidePersonal=False&amp;pShowPrivate=False</t>
  </si>
  <si>
    <t>2021 - 16th European Academy of Dermatology and Venereology (EADV) Spring Symposium</t>
  </si>
  <si>
    <t>Challenging acne cases</t>
  </si>
  <si>
    <t>6-May-2021</t>
  </si>
  <si>
    <t>https://www.eadvsymposium2021.org/wp-content/uploads/2021/04/EADV_Symposium2021.pdf</t>
  </si>
  <si>
    <t>Facial lesions</t>
  </si>
  <si>
    <t>Novel Concepts, Concerns and Creations in Acne</t>
  </si>
  <si>
    <t>Hormonal treatment in adult female</t>
  </si>
  <si>
    <t>https://eadvapps.m-anage.com/eadvvirtual2020/en-GB/ProgramSearch/Program/?searchstring=&amp;programid=3884&amp;pProgramGrade=Scientific&amp;pHideLogin=False&amp;pHidePersonal=False&amp;pShowPrivate=False</t>
  </si>
  <si>
    <t>Acne: When to think of endocrinopathy</t>
  </si>
  <si>
    <t>Topical antibiotics should be forbidden in acne - no</t>
  </si>
  <si>
    <t>Advantage of a multidisciplinary approach</t>
  </si>
  <si>
    <t>Managing acne – challenges and patients’ perspective</t>
  </si>
  <si>
    <t>Acne grading and treatment in Europe and US</t>
  </si>
  <si>
    <t>When to assess 17α-hydroxyprogesterone in treatment-resistant acne</t>
  </si>
  <si>
    <t>Hormones and acne from birth to adolescence</t>
  </si>
  <si>
    <t>Antibiotic resistance in acne: a topical challenge</t>
  </si>
  <si>
    <t>Guidelines and recommendations for improving outcomes in acne</t>
  </si>
  <si>
    <t>Diagnosing Rosacea</t>
  </si>
  <si>
    <t>Teledermatology Abstract Selection Committee Member</t>
  </si>
  <si>
    <t>Taking pressure off the skin cancer service: impact of primary care dermoscopy pilot, medical photographer-led clinics, and non-2-week-wait skin lesion advice and guidance pathway</t>
  </si>
  <si>
    <t>Teledermatology triage models: redesigning the concept of outpatient referral</t>
  </si>
  <si>
    <t>Teledermatology versus SPOT diagnosis clinic: what is the best option for your patients and service?</t>
  </si>
  <si>
    <t>BTS Abstract Selection Committee Member</t>
  </si>
  <si>
    <t>National Health Service e-referral ‘advice and guidance’ teledermatology: experience from 10 000 cases</t>
  </si>
  <si>
    <t>Streamlining patient referrals and clearing the dermatology non-2-week-wait waiting list using traineeled teledermatology</t>
  </si>
  <si>
    <t>Referral assessment services</t>
  </si>
  <si>
    <t>Real-world experience in using dupilumab for the treatment of adults with atopic dermatitis; long-term safety data</t>
  </si>
  <si>
    <t>3--2019</t>
  </si>
  <si>
    <t>Teledermatology &amp; Digital Dermatology</t>
  </si>
  <si>
    <t>NHS e-referral ‘advice and guidance’ teledermatology: experience from 6000 referrals</t>
  </si>
  <si>
    <t>Teledermatology and Mobile Phones</t>
  </si>
  <si>
    <t>How to develop a teledermatology service using national electronic referral pathways: experience from 5000 referrals</t>
  </si>
  <si>
    <t>An update on the pathogenesis of eczema</t>
  </si>
  <si>
    <t>A rare presentation of blistering in an adolescent</t>
  </si>
  <si>
    <t>2022 - Emirates Dermatology Society Conference</t>
  </si>
  <si>
    <t>https://m.facebook.com/EDSUAE/posts/dr-philip-hampton-is-confirmed-to-speak-at-the-6th-edition-of-edsc-from-11-13-no/2640200676110863/?locale=ms_MY</t>
  </si>
  <si>
    <t>Patient questionnaire-based triage improves outcomes for psoriasis referrals</t>
  </si>
  <si>
    <t>Reducing face-to-face visits for skin cancer assessment using patient-led teledermatology: a retrospective review of experience with the MySkinSelfie platform</t>
  </si>
  <si>
    <t>Familial cerebral cavernous malformations: an unexpected diagnosis from multiple benign cutaneous vascular lesions</t>
  </si>
  <si>
    <t>Patient-led Mobile Teledermatology</t>
  </si>
  <si>
    <t>Case examples and when to go outside NICE</t>
  </si>
  <si>
    <t>Treatment of neutrophilic diseases</t>
  </si>
  <si>
    <t>Do we categorise and investigate patients with Sweet syndrome appropriately? A retrospective review of 64 cases</t>
  </si>
  <si>
    <t>‘Flautist’s lip’: contact urticaria to nickel</t>
  </si>
  <si>
    <t>Rapid introduction of National Health Service Attend Anywhere video consultation during the COVID-19 pandemic</t>
  </si>
  <si>
    <t>Sunscreens for everyone?</t>
  </si>
  <si>
    <t>Sunlight- time for a rethink?</t>
  </si>
  <si>
    <t>Skin NTDs Road Map Targets &amp; New Tools for Capacity Building: skin NTDs app and WHO online courses</t>
  </si>
  <si>
    <t>The Benefit: Risk ratio of Sun exposure is determined by skin colour</t>
  </si>
  <si>
    <t>Global Dermatology Abstract Selection Committee Member</t>
  </si>
  <si>
    <t>Ultraviolet A correlates inversely with risk of COVID-19 death</t>
  </si>
  <si>
    <t>Systemic lupus erythematosus associated non-bullous neutrophilic dermatosis: a report of two cases</t>
  </si>
  <si>
    <t>Effects of ultraviolet radiation on blood pressure in a large chronic haemodialysis patient cohort</t>
  </si>
  <si>
    <t>Invited Lecture: Dermatology Training in Ethiopia</t>
  </si>
  <si>
    <t>Blood pressure regulation and the skin</t>
  </si>
  <si>
    <t>Identifying translational dermatology research priorities in the U.K.: results of an e-Delphi exercise</t>
  </si>
  <si>
    <t>UVA and the heart. Is NO news good news?</t>
  </si>
  <si>
    <t>2020 - Trichology Conference</t>
  </si>
  <si>
    <t>Trichocare Education</t>
  </si>
  <si>
    <t>31-Jan-2018</t>
  </si>
  <si>
    <t>https://trichocare.co.uk/category/trichocare-events-and-courses/</t>
  </si>
  <si>
    <t>An evidence-based approach to the treatment of chronic hand eczema</t>
  </si>
  <si>
    <t>What to spot in contact allergy</t>
  </si>
  <si>
    <t>Porphyrias</t>
  </si>
  <si>
    <t>Family ties: erythropoietic protoporphyria</t>
  </si>
  <si>
    <t>ESDR Abstract Reviewer</t>
  </si>
  <si>
    <t>No association between ultraviolet A1 phototherapy and skin cancers in humans: a cancer registry linkage study</t>
  </si>
  <si>
    <t>Home Phototherapy</t>
  </si>
  <si>
    <t>Paediatric solar urticaria: a case series</t>
  </si>
  <si>
    <t>Practical use of a limonene and linalool series</t>
  </si>
  <si>
    <t>Irritant hand dermatitis to alcohol gel in healthcare workers: consideration of inherent genetic polymorphism</t>
  </si>
  <si>
    <t>An association between tosylamide/formaldehyde resin and formaldehyde contact allergy? Changing trends in allergic contact dermatitis to tosylamide/formaldehyde resin across a 38-year period from a tertiary dermatology centre</t>
  </si>
  <si>
    <t>Contact allergy in patients with lichen planus</t>
  </si>
  <si>
    <t>Control and elimination of contact allergens</t>
  </si>
  <si>
    <t>The frequency of coassociated allergy of octylisothiazolinone and benzisothiazolinone with methylisothiazolinone</t>
  </si>
  <si>
    <t>Patch testing in patients with psoriasis: results of a 30-year retrospective cohort study</t>
  </si>
  <si>
    <t>Patch testing in Patients with Vulval Skin Disease</t>
  </si>
  <si>
    <t>2-July-2019</t>
  </si>
  <si>
    <t>2022 - Primary Care Dermatology Society Scottish Meeting</t>
  </si>
  <si>
    <t>Management and Prevention of Multiple Non Melanoma Skin Cancers in High Risk Patients</t>
  </si>
  <si>
    <t>12-Nov-2022</t>
  </si>
  <si>
    <t>https://www.pcds.org.uk/files/events/Scottish-Meeting-final-proof.pdf</t>
  </si>
  <si>
    <t>Molecular and genetic basis of psoriasis phenotypes</t>
  </si>
  <si>
    <t>https://eadvprogram.m-anage.com/eadvcongress2021/en-GB/ProgramSearch/Program/?searchstring=&amp;programid=4311&amp;pProgramGrade=Scientific&amp;pHideLogin=True&amp;pHidePersonal=False&amp;pShowPrivate=False</t>
  </si>
  <si>
    <t>Management of multiple BCC</t>
  </si>
  <si>
    <t>https://eadvprogram.m-anage.com/eadvcongress2021/en-GB/ProgramSearch/Program/?searchstring=&amp;programid=4315&amp;pProgramGrade=Scientific&amp;pHideLogin=True&amp;pHidePersonal=False&amp;pShowPrivate=False</t>
  </si>
  <si>
    <t>BCC management update</t>
  </si>
  <si>
    <t>Precancerous skin lesions in immunosuppressed individuals: do we need artificial intelligence approaches to monitoring?</t>
  </si>
  <si>
    <t>Medical management of Keratinocyte cancer: BCC and SCC</t>
  </si>
  <si>
    <t>Basal cell naevus syndrome</t>
  </si>
  <si>
    <t>Hedgehog pathway inhibitors for advanced and metastatic BCC</t>
  </si>
  <si>
    <t>Skin cancer prevention in organ transplant recipients using topical treatment (SPOT): a randomized control trial</t>
  </si>
  <si>
    <t>A retrospective clinicopathological review of individuals with coexisting melanoma and chronic lymphocytic leukaemia</t>
  </si>
  <si>
    <t>Efficacy of a topical Hedgehog inhibitor for treatment and prevention of BCC in Gorlin</t>
  </si>
  <si>
    <t>BSSCII Abstract Selection Committee Member</t>
  </si>
  <si>
    <t>The role of skin biopsy in suspected graft-versus-host disease</t>
  </si>
  <si>
    <t>Insights into the Management of Actinic Keratosis – The Manchester Experience</t>
  </si>
  <si>
    <t>Do parents and carers of children with eczema understand topical steroid potency? Results of a patient survey</t>
  </si>
  <si>
    <t>What are your patients seeking from National Eczema Society?</t>
  </si>
  <si>
    <t>Topical Steroid Withdrawal - fact or fiction?</t>
  </si>
  <si>
    <t>National Eczema Society: Challenges patient faces</t>
  </si>
  <si>
    <t>Association between prescription drugs and vaccines commonly prescribed to older people and bullous pemphigoid: a UK population-based study</t>
  </si>
  <si>
    <t>Using artificial intelligence to triage skin cancer referrals: outcomes from a pilot study</t>
  </si>
  <si>
    <t>Doxycycline in the management of bullous pemphigoid: real-world data from a specialist centre</t>
  </si>
  <si>
    <t>The black dot dilemma</t>
  </si>
  <si>
    <t>Cellulitis the dermatologists domain</t>
  </si>
  <si>
    <t>Skin lesion triage teledermatology service: a review of secondary care 2-week wait upgrades</t>
  </si>
  <si>
    <t>Effects of the COVID-19 pandemic on quality of utilization of the 2-week wait skin cancer pathway</t>
  </si>
  <si>
    <t>Textile contact dermatitis update</t>
  </si>
  <si>
    <t>2021 - International Society of Atopic Dermatitis in the Next Organization of Care in Atopic Dermatitis Meeting</t>
  </si>
  <si>
    <t>Eczema Mindlines</t>
  </si>
  <si>
    <t>26-Nov-2021</t>
  </si>
  <si>
    <t>https://isad.org/organization-of-care-in-ad/2021_around-the-world-experiences</t>
  </si>
  <si>
    <t>The long-term effects of IL-13 suppression: a review of the ECZTEND trial data</t>
  </si>
  <si>
    <t>Human skin-resident innate-like T cells in health and disease</t>
  </si>
  <si>
    <t>2006 - Joint Meeting of the Experimental Contact Dermatitis Research Group and the American Contact Dermatitis Society</t>
  </si>
  <si>
    <t>American Contact Dermatitis Society</t>
  </si>
  <si>
    <t>Screening for allergens with a reduced LLNA</t>
  </si>
  <si>
    <t>28-Sep-2006</t>
  </si>
  <si>
    <t>30-Sep-2006</t>
  </si>
  <si>
    <t>Baltimore</t>
  </si>
  <si>
    <t>Maryland</t>
  </si>
  <si>
    <t>https://www.medscape.com/viewarticle/564082_3?form=fpf</t>
  </si>
  <si>
    <t>The use of an online teledermatology platform with patient-submitted history and images for waiting list recovery in dermatology</t>
  </si>
  <si>
    <t>2019 - 29th Annual Conference British Dermatological Nursing Group (BDNG)</t>
  </si>
  <si>
    <t>British Dermatological Nursing Group</t>
  </si>
  <si>
    <t>What is the evidence for treatment in lupus (Advanced)</t>
  </si>
  <si>
    <t>25-Jun-2019</t>
  </si>
  <si>
    <t>26-Jun-2019</t>
  </si>
  <si>
    <t>27-Jun-2019</t>
  </si>
  <si>
    <t>https://bdng-conference.co.uk/schedule/</t>
  </si>
  <si>
    <t>Treating psoriatic comorbidities: A dermatologist perspective</t>
  </si>
  <si>
    <t>Panel perspectives: Are we stronger together?</t>
  </si>
  <si>
    <t>The Future: How should psoriasis pathways evolve?</t>
  </si>
  <si>
    <t>Subgroups and Therapy of Hand Eczema / Update on the ALPHA Trial</t>
  </si>
  <si>
    <t>Connective tissue disease</t>
  </si>
  <si>
    <t>2023 - Dubai World Dermatology and Laser Conference &amp; Exhibition</t>
  </si>
  <si>
    <t>Index Conferences &amp; Exhibitions</t>
  </si>
  <si>
    <t>5-Mar-2023</t>
  </si>
  <si>
    <t>7-Mar-2023</t>
  </si>
  <si>
    <t>https://dubaiderma.com/conference-speakers/</t>
  </si>
  <si>
    <t>An unusual case of menorrhagia and an episodic rash</t>
  </si>
  <si>
    <t>2020 - 2nd European Conference on Controversies in Diabetic Foot Management</t>
  </si>
  <si>
    <t>Bioevents</t>
  </si>
  <si>
    <t>2-Apr-2020</t>
  </si>
  <si>
    <t>3-Apr-2020</t>
  </si>
  <si>
    <t>https://www.emedevents.com/c/medical-conferences-2020/the-2nd-european-conference-on-controversies-in-diabetic-foot-management-diabeticfoot-europe</t>
  </si>
  <si>
    <t>New-onset pemphigus foliaceus following COVID-19 vaccine</t>
  </si>
  <si>
    <t>Rapid and progressive papular facial and truncal rash due to trichodysplasia spinulosa-associated polyomavirus: a diagnosis to consider in immunosuppressed patient</t>
  </si>
  <si>
    <t>11. SOC, ASSO &amp; NON-GOV</t>
  </si>
  <si>
    <t>SJS Awareness UK</t>
  </si>
  <si>
    <t>1-Dec-2016</t>
  </si>
  <si>
    <t>Honorary Founder</t>
  </si>
  <si>
    <t>Global Psoriasis Atlas</t>
  </si>
  <si>
    <t>https://www.globalpsoriasisatlas.org/en/the-gpa/about-the-gpa</t>
  </si>
  <si>
    <t>Precision Medicine, Greater Manchester Devolution initiative</t>
  </si>
  <si>
    <t>UK Government</t>
  </si>
  <si>
    <t>Special Advisor</t>
  </si>
  <si>
    <t>Global Health Research and Policy</t>
  </si>
  <si>
    <t>https://www.linkedin.com/in/chris-griffiths-obe-75b73b14/</t>
  </si>
  <si>
    <t>Co-Founder</t>
  </si>
  <si>
    <t>Independent Advisor</t>
  </si>
  <si>
    <t>Project Proposal Review Committee</t>
  </si>
  <si>
    <t>https://eadv.org/about-eadv/leadership-and-committees/</t>
  </si>
  <si>
    <t>Executive Board</t>
  </si>
  <si>
    <t>Honorary Life Vice President</t>
  </si>
  <si>
    <t>Patron Member</t>
  </si>
  <si>
    <t>https://esdr.org/membership/patron-members/</t>
  </si>
  <si>
    <t>Executive Team</t>
  </si>
  <si>
    <t>Psoriasis Stratification to Optimise Relevant Therapy (PSORT)</t>
  </si>
  <si>
    <t>http://www.psort.org.uk/meet-the-executive-team/</t>
  </si>
  <si>
    <t>International Federation of Psoriasis Associations</t>
  </si>
  <si>
    <t>Scientific Committee</t>
  </si>
  <si>
    <t>https://www.spindermatology.org/scientific-committee</t>
  </si>
  <si>
    <t>Clinical Medicine Sub-Panel</t>
  </si>
  <si>
    <t>Research Excellence Framework 2014</t>
  </si>
  <si>
    <t>National Psoriasis Foundation</t>
  </si>
  <si>
    <t>Academia Europaea</t>
  </si>
  <si>
    <t>ILDS-WHO Committee</t>
  </si>
  <si>
    <t>https://www.ilds.org/who-we-are/organisation-structure/our-committees/</t>
  </si>
  <si>
    <t>Treasurer</t>
  </si>
  <si>
    <t>https://isiderm.org/about/committees/</t>
  </si>
  <si>
    <t>Past President</t>
  </si>
  <si>
    <t>Finance Commitee</t>
  </si>
  <si>
    <t>https://www.sfdermato.org/media/image/upload-editor/files/2014-05%20ILDS_MAI2014_VA_02052014.pdf</t>
  </si>
  <si>
    <t>Psoriasis Stratification to Optimise Relevant Therapy (PSORT) Consortium</t>
  </si>
  <si>
    <t>Grand Challenges in Global Skin Health Committee</t>
  </si>
  <si>
    <t>Committee on Nomenclature</t>
  </si>
  <si>
    <t>Migrant Health Dermatology Working Group</t>
  </si>
  <si>
    <t>International Foundation for Dermatology</t>
  </si>
  <si>
    <t>https://www.sciencedirect.com/science/article/pii/S1098301517336641</t>
  </si>
  <si>
    <t>British Association of Dermatologists Biologic and Immunomodulators Register</t>
  </si>
  <si>
    <t>Dermatology Theme, Manchester Biomedical Research Centre</t>
  </si>
  <si>
    <t>UK Translational Research Network in Dermatology (UK TREND)</t>
  </si>
  <si>
    <t>https://www.uktrend.org/</t>
  </si>
  <si>
    <t>President</t>
  </si>
  <si>
    <t>Senior Investigator</t>
  </si>
  <si>
    <t>https://www.edf.one/uploads/attachments/cl14xb4lt00abvwd6r0tglkvw-cv-griffiths.pdf</t>
  </si>
  <si>
    <t>Advisor</t>
  </si>
  <si>
    <t>British Academy of Dermatology</t>
  </si>
  <si>
    <t>Grants Reviewer</t>
  </si>
  <si>
    <t>Dowling Club</t>
  </si>
  <si>
    <t>Voluntary Medical Advisor</t>
  </si>
  <si>
    <t>Atopic Eczema subcommittees</t>
  </si>
  <si>
    <t>Council</t>
  </si>
  <si>
    <t>Expert Panel</t>
  </si>
  <si>
    <t>Course Director</t>
  </si>
  <si>
    <t>Allergy Academy</t>
  </si>
  <si>
    <t>https://www.allergyacademy.org/committee/prof-carsten-flohr</t>
  </si>
  <si>
    <t>Data Monitoring Committee</t>
  </si>
  <si>
    <t>British Society for Dermatological Surgery</t>
  </si>
  <si>
    <t>European Academy of Allergy and Clinical Immunology</t>
  </si>
  <si>
    <t>SECURE-AD Steering Group</t>
  </si>
  <si>
    <t>European Federation of Allergy and Airways Diseases Patients’ Associations</t>
  </si>
  <si>
    <t>https://www.efanet.org/news/3881-atopic-eczema-working-group-covid-19-special</t>
  </si>
  <si>
    <t>Founding Director</t>
  </si>
  <si>
    <t>British Society for Paediatric &amp; Adolescent Dermatology</t>
  </si>
  <si>
    <t>Project Leader</t>
  </si>
  <si>
    <t>Global Atopic Dermatitis Atlas project</t>
  </si>
  <si>
    <t>Clinician Scientist</t>
  </si>
  <si>
    <t>Fellow</t>
  </si>
  <si>
    <t>European Society for Dermatology and Psychiatry</t>
  </si>
  <si>
    <t>Clinical Advisor</t>
  </si>
  <si>
    <t>Changing Faces</t>
  </si>
  <si>
    <t>Medical and Scientific Advisory Panel</t>
  </si>
  <si>
    <t>Vitiligo Society</t>
  </si>
  <si>
    <t>https://vitiligosociety.org/medical-and-scientific-advisory-panel/</t>
  </si>
  <si>
    <t>https://www.topdoctors.co.uk/doctor/anthony-bewley#</t>
  </si>
  <si>
    <t>https://eadv.org/about-eadv/task-forces/</t>
  </si>
  <si>
    <t>Honorary Treasurer</t>
  </si>
  <si>
    <t>Medical Advisory Board</t>
  </si>
  <si>
    <t>https://www.ichthyosis.org.uk/faqs/professor-anthony-bewley</t>
  </si>
  <si>
    <t>Biologics Research Subcommittee</t>
  </si>
  <si>
    <t>Biologics Committee</t>
  </si>
  <si>
    <t>Councillor</t>
  </si>
  <si>
    <t>Eczema Care Online</t>
  </si>
  <si>
    <t>https://www.eczemacareonline.org.uk/en/about</t>
  </si>
  <si>
    <t>https://www.nihr.ac.uk/people/williams-hywel/10848</t>
  </si>
  <si>
    <t>Nottingham Support Group for Carers of Children with Eczema</t>
  </si>
  <si>
    <t>http://www.nottinghameczema.org.uk/people.aspx</t>
  </si>
  <si>
    <t>http://www.ukdctn.org/about-us/index.aspx</t>
  </si>
  <si>
    <t>Steering Group</t>
  </si>
  <si>
    <t>Harmonising Outcome Measures for Eczema</t>
  </si>
  <si>
    <t>http://www.homeforeczema.org/about/about.aspx</t>
  </si>
  <si>
    <t>Health Technology Assessment (HTA)</t>
  </si>
  <si>
    <t>Ex-Officio Member</t>
  </si>
  <si>
    <t>BPG Committee</t>
  </si>
  <si>
    <t>https://bpg.org.uk/bpg-committee/</t>
  </si>
  <si>
    <t>British Association of University Teachers of Dermatology</t>
  </si>
  <si>
    <t>https://discovery.dundee.ac.uk/en/persons/sally-ibbotson/activities/?page=4</t>
  </si>
  <si>
    <t>Scottish Dermatological Society</t>
  </si>
  <si>
    <t>American Society for Photobiology</t>
  </si>
  <si>
    <t>Career Advisor</t>
  </si>
  <si>
    <t>Speciality Advisory Group for medical students</t>
  </si>
  <si>
    <t>Dermatology Teachers Group</t>
  </si>
  <si>
    <t>Education Sub-Committee</t>
  </si>
  <si>
    <t>Grants Advisory Committee</t>
  </si>
  <si>
    <t>https://www.britishskinfoundation.org.uk/british-skin-foundation-committee-members</t>
  </si>
  <si>
    <t>British Photobiology Society</t>
  </si>
  <si>
    <t>Question Setting Committee for the Specialist Certificate Examination in Dermatology</t>
  </si>
  <si>
    <t>Royal College of Physicians &amp; Surgeons of Glasgow</t>
  </si>
  <si>
    <t>British Medical Association</t>
  </si>
  <si>
    <t>https://discovery.dundee.ac.uk/en/persons/sally-ibbotson/activities/?page=3</t>
  </si>
  <si>
    <t>Dermatology Council for Scotland</t>
  </si>
  <si>
    <t>https://discovery.dundee.ac.uk/en/persons/sally-ibbotson/activities/?page=2</t>
  </si>
  <si>
    <t>Deputy Lead</t>
  </si>
  <si>
    <t>Skin and Oral Disease Research theme, Newcastle Biomedical Research Centre</t>
  </si>
  <si>
    <t>https://www.newcastle-hospitals.nhs.uk/consultants/professor-nicholas-j-reynolds/</t>
  </si>
  <si>
    <t>Personalised and Stratified Medicine Theme</t>
  </si>
  <si>
    <t>Board Member</t>
  </si>
  <si>
    <t>Steering Committee</t>
  </si>
  <si>
    <t>Vice President</t>
  </si>
  <si>
    <t>Research Committee</t>
  </si>
  <si>
    <t>Scientific Advisory Committee</t>
  </si>
  <si>
    <t>Manchester Biomedical Research Centre, Scientific Advisory Board</t>
  </si>
  <si>
    <t>Debra Ireland</t>
  </si>
  <si>
    <t>Association of Physicians of Great Britain &amp; Ireland</t>
  </si>
  <si>
    <t>https://www.google.com/url?q=https://www.tcd.ie/research/profiles/?profile%3DIRVINEA&amp;sa=D&amp;source=editors&amp;ust=1696411006878660&amp;usg=AOvVaw1m4xL08qRH5TpVIswIGxLw</t>
  </si>
  <si>
    <t>Irish Society of Human Genetics</t>
  </si>
  <si>
    <t>Board of Directors</t>
  </si>
  <si>
    <t>National and International Skin Registry Solutions</t>
  </si>
  <si>
    <t>https://nisrsolutions.com/our-services/</t>
  </si>
  <si>
    <t>President Elect</t>
  </si>
  <si>
    <t>https://www.eczemacouncil.org/board-of-directors</t>
  </si>
  <si>
    <t>Large Grants Review Committee</t>
  </si>
  <si>
    <t>Irish Skin Foundation</t>
  </si>
  <si>
    <t>Leadership Team</t>
  </si>
  <si>
    <t>https://www.bad.org.uk/about-the-bad/leadership-team/</t>
  </si>
  <si>
    <t>https://www.bsmd.org.uk/about-us</t>
  </si>
  <si>
    <t>https://www.eczemacouncil.org/councilors</t>
  </si>
  <si>
    <t>Chief Executive Officer</t>
  </si>
  <si>
    <t>Jul-2024</t>
  </si>
  <si>
    <t>Dermatology e-Learning for Health</t>
  </si>
  <si>
    <t>Health Education England</t>
  </si>
  <si>
    <t>https://www.linkedin.com/in/mabs-chowdhury-230085b1/details/organizations/</t>
  </si>
  <si>
    <t>Faculty Health Leadership and Manangement</t>
  </si>
  <si>
    <t>Feb-2013</t>
  </si>
  <si>
    <t>Ex-Treasurer</t>
  </si>
  <si>
    <t>Committee Member</t>
  </si>
  <si>
    <t>https://cutaneousallergy.org/about/committee/</t>
  </si>
  <si>
    <t>Regional Representative</t>
  </si>
  <si>
    <t>Society of Occupational Medicine</t>
  </si>
  <si>
    <t>Royal Society of Medicine</t>
  </si>
  <si>
    <t>British Contact Dermatitis Society</t>
  </si>
  <si>
    <t>Former President Elect</t>
  </si>
  <si>
    <t>https://www.facebook.com/mabs.chowdhury.9/</t>
  </si>
  <si>
    <t>Past Chair</t>
  </si>
  <si>
    <t>Dermatology Exam Board</t>
  </si>
  <si>
    <t>Oct-2016</t>
  </si>
  <si>
    <t>Oct-2020</t>
  </si>
  <si>
    <t>Past Medical Secretary</t>
  </si>
  <si>
    <t>Derby Medical Society</t>
  </si>
  <si>
    <t>2024</t>
  </si>
  <si>
    <t>https://www.derbymedicalsociety.co.uk/</t>
  </si>
  <si>
    <t>Outpatient Recovery and Transformation Programme</t>
  </si>
  <si>
    <t>NHS England</t>
  </si>
  <si>
    <t>https://www.england.nhs.uk/about/ncd/</t>
  </si>
  <si>
    <t>Council Member</t>
  </si>
  <si>
    <t>https://register-of-charities.charitycommission.gov.uk/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11313618&amp;_uk_gov_ccew_onereg_charitydetails_web_portlet_CharityDetailsPortlet_priv_r_p_mvcRenderCommandName=%2Faccounts-and-annual-returns&amp;_uk_gov_ccew_onereg_charitydetails_web_portlet_CharityDetailsPortlet_priv_r_p_organisationNumber=210508</t>
  </si>
  <si>
    <t>Specialised dermatology, National Programmes of Care and Clinical Reference Groups</t>
  </si>
  <si>
    <t>https://www.england.nhs.uk/commissioning/spec-services/npc-crg/group-a/specialised-dermatology/</t>
  </si>
  <si>
    <t>Executive Group, Dermatology Programme, elearning for healthcare</t>
  </si>
  <si>
    <t>https://www.e-lfh.org.uk/programmes/dermatology/</t>
  </si>
  <si>
    <t>Veterinary Products Committee</t>
  </si>
  <si>
    <t>https://www.gov.uk/government/news/new-appointment-to-veterinary-products-committee</t>
  </si>
  <si>
    <t>Immediate Past President</t>
  </si>
  <si>
    <t>https://www.bad.org.uk/about-the-bad/leadership-team//</t>
  </si>
  <si>
    <t>https://www.bad.org.uk/dr-tanya-bleiker-named-clinical-director-nhse-for-outpatient-transformation/</t>
  </si>
  <si>
    <t>Medical and Scientific Advisory Board</t>
  </si>
  <si>
    <t>Pachyonychia Congenita Research and Patient Support Project</t>
  </si>
  <si>
    <t>https://www.pachyonychia.org/medical-and-scientific-advisory-board/</t>
  </si>
  <si>
    <t>Former Board Member</t>
  </si>
  <si>
    <t>100,000 Genome Project</t>
  </si>
  <si>
    <t>Genomics England</t>
  </si>
  <si>
    <t>St John’s Hospital Dermatological Society</t>
  </si>
  <si>
    <t>http://www.badbir.org/Clinicians/Information/SteeringCommittee/</t>
  </si>
  <si>
    <t>National Clinical Programme for Dermatology</t>
  </si>
  <si>
    <t>Health Service Executive</t>
  </si>
  <si>
    <t>https://www.hse.ie/eng/about/who/cspd/ncps/dermatology/resources/national-clinical-programme-for-dermatology-a-model-of-care-for-ireland.pdf</t>
  </si>
  <si>
    <t>National Clinical Programme for Dermatology, Working Group</t>
  </si>
  <si>
    <t>National Representative</t>
  </si>
  <si>
    <t>https://www.spindermatology.org/national-representatives</t>
  </si>
  <si>
    <t>Midlands Dermatological Society</t>
  </si>
  <si>
    <t>Lead Author</t>
  </si>
  <si>
    <t>https://uk.linkedin.com/in/graham-johnston-37039012b</t>
  </si>
  <si>
    <t>East Midlands and East</t>
  </si>
  <si>
    <t>European Society of Contact Dermatitis (ESCD) committee</t>
  </si>
  <si>
    <t>Contact Dermatitis Gudelines Group</t>
  </si>
  <si>
    <t>Clinical Expert</t>
  </si>
  <si>
    <t>Past Honorary Secretary</t>
  </si>
  <si>
    <t>St John's Derm Academy</t>
  </si>
  <si>
    <t>https://psoriasiscouncil.org/about/board/</t>
  </si>
  <si>
    <t>Strategic Planning Committee</t>
  </si>
  <si>
    <t>https://psoriasiscouncil.org/about/committees-and-working-groups/</t>
  </si>
  <si>
    <t>Emerging Infectious Diseases Task Force</t>
  </si>
  <si>
    <t>Expert</t>
  </si>
  <si>
    <t>European Medicines Agency</t>
  </si>
  <si>
    <t>Cochrane Skin Group Core Outcome Set Initiative</t>
  </si>
  <si>
    <t>Programme Grants for Applied Research</t>
  </si>
  <si>
    <t>Affiliate Member</t>
  </si>
  <si>
    <t>Health Technology Assessment</t>
  </si>
  <si>
    <t>South London Representative</t>
  </si>
  <si>
    <t>Jul-2026</t>
  </si>
  <si>
    <t>Executive Committee Member</t>
  </si>
  <si>
    <t>Dermatology Section</t>
  </si>
  <si>
    <t>Scientific Board</t>
  </si>
  <si>
    <t>Fondation René Touraine</t>
  </si>
  <si>
    <t>DEBRA International</t>
  </si>
  <si>
    <t>Section of Dermatology</t>
  </si>
  <si>
    <t>International Society of Pediatric Dermatology</t>
  </si>
  <si>
    <t>https://www.ispedderm.com/history-of-ispd</t>
  </si>
  <si>
    <t>Medicines Working Group</t>
  </si>
  <si>
    <t>European Baseline Series Taskforce</t>
  </si>
  <si>
    <t>https://escd.org/news/mark-wilkinson-candidate-for-next-president-elect/</t>
  </si>
  <si>
    <t>Membership Secretary</t>
  </si>
  <si>
    <t>European Surveillance System of Contact Allergy</t>
  </si>
  <si>
    <t>Dermatology Specialty, Yorkshire and Humber Clinical Research Network</t>
  </si>
  <si>
    <t>Medical Advisor</t>
  </si>
  <si>
    <t>Executive Council</t>
  </si>
  <si>
    <t>PCOS UK</t>
  </si>
  <si>
    <t>https://www.circlehealthgroup.co.uk/consultants/alison-layton#ProfessionalMemberships</t>
  </si>
  <si>
    <t>e-referrals Secondary Care</t>
  </si>
  <si>
    <t>https://twitter.com/NHSTransform/status/1377312315205431297</t>
  </si>
  <si>
    <t>Teledermatology Subcommittee</t>
  </si>
  <si>
    <t>https://gettingitrightfirsttime.co.uk/expert-panel-lined-up-for-webinar-to-discuss-how-to-reduce-dermatology-waiting-lists/</t>
  </si>
  <si>
    <t>Small Grants Advisory Committee</t>
  </si>
  <si>
    <t>Symptoms Working Group</t>
  </si>
  <si>
    <t>http://www.homeforeczema.org/research/working-groups.aspx</t>
  </si>
  <si>
    <t>NHSX</t>
  </si>
  <si>
    <t>https://transform.england.nhs.uk/key-tools-and-info/digital-playbooks/dermatology-digital-playbook/teledermatology-using-e-referral-service-advice-and-guidance-royal-devon-and-exeter-hospital/</t>
  </si>
  <si>
    <t>e-Referral Service</t>
  </si>
  <si>
    <t>https://onlinelibrary.wiley.com/doi/full/10.1111/ced.15140</t>
  </si>
  <si>
    <t>https://www.newcastle-hospitals.nhs.uk/consultants/dr-philip-hampton/</t>
  </si>
  <si>
    <t>Clinical Services Committee</t>
  </si>
  <si>
    <t>https://cdn.bad.org.uk/uploads/2022/11/17161530/Job-Planning-for-Dermatologists-2022-.pdf</t>
  </si>
  <si>
    <t>Scotland Representative</t>
  </si>
  <si>
    <t>Executive Committee - Regional Representatives</t>
  </si>
  <si>
    <t>Jul-2025</t>
  </si>
  <si>
    <t>NHS Research Scotland</t>
  </si>
  <si>
    <t>https://www.sds.org.uk/</t>
  </si>
  <si>
    <t>Global Health</t>
  </si>
  <si>
    <t>https://cdn.bad.org.uk/uploads/2023/02/09105851/BAD-Lead-for-Global-Health-Role-Description.pdf</t>
  </si>
  <si>
    <t>Honarary Secretary</t>
  </si>
  <si>
    <t>https://bpg.org.uk/bpg-history/</t>
  </si>
  <si>
    <t>Taskforce: Legal matters concerning patch test materials</t>
  </si>
  <si>
    <t>https://escd.org/about/working-parties-and-taskforces/escd-taskforce-legal-matters-concerning-patch-test-materials/</t>
  </si>
  <si>
    <t>https://www.topdoctors.co.uk/doctor/ian-white</t>
  </si>
  <si>
    <t>Scientific Committee on Consumer Safety</t>
  </si>
  <si>
    <t>European Union</t>
  </si>
  <si>
    <t>https://cutaneousallergy.org/news/</t>
  </si>
  <si>
    <t>https://www.circlehealthgroup.co.uk/consultants/john-thomas-lear#ProfessionalMemberships</t>
  </si>
  <si>
    <t>British Society for Skin Care in Immunosuppressed Individuals</t>
  </si>
  <si>
    <t>Gorlin Syndrome Group</t>
  </si>
  <si>
    <t>https://gorlingroup.org/trustees-advisors/</t>
  </si>
  <si>
    <t>Skin Pathway Board</t>
  </si>
  <si>
    <t>Greater Manchester Cancer Alliance</t>
  </si>
  <si>
    <t>https://gmcancerorguk.files.wordpress.com/2019/01/Skin-pathway-board-ratified-minutes-140918.pdf</t>
  </si>
  <si>
    <t>International Dermoscopy Society</t>
  </si>
  <si>
    <t>https://dermoscopy-ids.org/active-members-list/</t>
  </si>
  <si>
    <t>Skin Cancer Subgroup</t>
  </si>
  <si>
    <t>National Cancer Intelligence Network</t>
  </si>
  <si>
    <t>http://www.ncin.org.uk/cancer_type_and_topic_specific_work/cancer_type_specific_work/skin_cancer/skin_cancer_sscrg_membership</t>
  </si>
  <si>
    <t>Non-melanoma Skin Cancer Subgroup</t>
  </si>
  <si>
    <t>National Cancer Research Institute</t>
  </si>
  <si>
    <t>https://www.ncri.org.uk/wp-content/uploads/NCRI-Skin-Cancer-CSG-Annual-Report-2016-17-1.pdf</t>
  </si>
  <si>
    <t>https://www.linkedin.com/in/andrew-proctor-8a117615/details/experience/</t>
  </si>
  <si>
    <t>Global Patient Initiative to Improve Eczema Care</t>
  </si>
  <si>
    <t>https://www.improveeczemacare.com/team</t>
  </si>
  <si>
    <t>Service Development</t>
  </si>
  <si>
    <t>RSAS</t>
  </si>
  <si>
    <t>Advice and Content</t>
  </si>
  <si>
    <t>Asthma Lung UK</t>
  </si>
  <si>
    <t>Knowledge</t>
  </si>
  <si>
    <t>Alzheimer's Society</t>
  </si>
  <si>
    <t>Jan-2009</t>
  </si>
  <si>
    <t>Information and Publications</t>
  </si>
  <si>
    <t>Communications</t>
  </si>
  <si>
    <t>Action Medical Research</t>
  </si>
  <si>
    <t>Expert Advisory group</t>
  </si>
  <si>
    <t>Department for Work and Pensions, United Kingdom</t>
  </si>
  <si>
    <t>Deputy President</t>
  </si>
  <si>
    <t>Faculty of Occupational Medicine - Quality improvement</t>
  </si>
  <si>
    <t>Trustee</t>
  </si>
  <si>
    <t>The Colt Foundation</t>
  </si>
  <si>
    <t>https://www.coltfoundation.org.uk/about-us/#trustees</t>
  </si>
  <si>
    <t>Work Outcome Measures</t>
  </si>
  <si>
    <t>Centre for Musculoskeletal Health and Work</t>
  </si>
  <si>
    <t>https://www.cmhw.uk/about</t>
  </si>
  <si>
    <t>Centre for Workforce Wellbeing</t>
  </si>
  <si>
    <t>https://c4ww.co.uk/about-us/steering-committee/</t>
  </si>
  <si>
    <t>Team</t>
  </si>
  <si>
    <t>Cos for Work</t>
  </si>
  <si>
    <t>https://www.cosforwork.org/team</t>
  </si>
  <si>
    <t>https://www.fom.ac.uk/about-us/board-and-key-appointments</t>
  </si>
  <si>
    <t>London Centre for Work and Health</t>
  </si>
  <si>
    <t>https://www.lcwh.org/our-team</t>
  </si>
  <si>
    <t>Prioritisation Committee, Health Technology Assessment Programme</t>
  </si>
  <si>
    <t>https://www.ncbi.nlm.nih.gov/books/NBK567955/</t>
  </si>
  <si>
    <t>Chief Medical Advisor</t>
  </si>
  <si>
    <t>Houses of Parliament, United Kingdom</t>
  </si>
  <si>
    <t>Jun-2020-06-01 00:00:00</t>
  </si>
  <si>
    <t>https://www.linkedin.com/in/ira-madan-17952a19/</t>
  </si>
  <si>
    <t>Scientific Advisor</t>
  </si>
  <si>
    <t>https://www.coltfoundation.org.uk/timeline_slider_post/2017/</t>
  </si>
  <si>
    <t>Guideline Development group</t>
  </si>
  <si>
    <t>https://onlinelibrary.wiley.com/doi/full/10.1111/bjd.15930</t>
  </si>
  <si>
    <t>Training Programme</t>
  </si>
  <si>
    <t>Health Education England East Midlands</t>
  </si>
  <si>
    <t>https://www.eastmidlandsdeanery.nhs.uk/medicine/dermatology</t>
  </si>
  <si>
    <t>Birkenhead Medical Society</t>
  </si>
  <si>
    <t>Liverpool Medical Institution</t>
  </si>
  <si>
    <t>North of England Dermatological Society</t>
  </si>
  <si>
    <t>North West</t>
  </si>
  <si>
    <t>Regional Specialty Advisor</t>
  </si>
  <si>
    <t>Dermatology, Mersey and North West</t>
  </si>
  <si>
    <t>North East, Yorkshire and Humber</t>
  </si>
  <si>
    <t>British Geriatrics Society</t>
  </si>
  <si>
    <t>Royal College of Nursing</t>
  </si>
  <si>
    <t>Skin Special Interest Group</t>
  </si>
  <si>
    <t>Society for Academic Primary Care</t>
  </si>
  <si>
    <t>Knowledge Mobilisation</t>
  </si>
  <si>
    <t>May-2020</t>
  </si>
  <si>
    <t>National Guideline Committee</t>
  </si>
  <si>
    <t>General Medical Council</t>
  </si>
  <si>
    <t>Medical Defence Union</t>
  </si>
  <si>
    <t>Honorary Member</t>
  </si>
  <si>
    <t>https://escd.org/about/honorary-members/</t>
  </si>
  <si>
    <t>EU Reference Laboratory for alternatives to animal testing (EURL ECVAM)</t>
  </si>
  <si>
    <t>https://www.asktheeu.org/en/request/512/response/3023/attach/21/annex%2016.pdf</t>
  </si>
  <si>
    <t>https://cdn.bad.org.uk/uploads/2022/08/10101248/Past-Officers_2022.pdf</t>
  </si>
  <si>
    <t>European Pressure Ulcer Advisory Panel</t>
  </si>
  <si>
    <t>French Clinical Research Infrastructure Network</t>
  </si>
  <si>
    <t>https://ehealthp.com/team/</t>
  </si>
  <si>
    <t>Dermatology Specialty Group</t>
  </si>
  <si>
    <t>Society of Tissue Viability</t>
  </si>
  <si>
    <t>https://societyoftissueviability.org/person/jane-nixon/</t>
  </si>
  <si>
    <t>British Cosmetic Dermatology Group</t>
  </si>
  <si>
    <t>https://www.circlehealthgroup.co.uk/consultants/shanti-ayob#ProfessionalMemberships</t>
  </si>
  <si>
    <t>Medical Protection Society</t>
  </si>
  <si>
    <t>12. INDUST_AFFILIATIONS</t>
  </si>
  <si>
    <t>Disclosure Details</t>
  </si>
  <si>
    <t>Research/Grant Support</t>
  </si>
  <si>
    <t>https://www.touchimmunology.com/dermatological-conditions/conference-hub/christopher-griffiths-aad-vmx-2021-developments-in-psoriasis/</t>
  </si>
  <si>
    <t>Honoraria</t>
  </si>
  <si>
    <t>https://onlinelibrary.wiley.com/doi/10.1111/bjd.15334</t>
  </si>
  <si>
    <t>Consultancy Fees</t>
  </si>
  <si>
    <t>https://www.thelancet.com/journals/lancet/article/PIIS0140-6736(14)60323-8/fulltext</t>
  </si>
  <si>
    <t>https://www.emjreviews.com/wp-content/uploads/2021/09/EMJ-Rheumatology-8-Supplement-2-2021.pdf</t>
  </si>
  <si>
    <t>Speaker’s Bureau</t>
  </si>
  <si>
    <t>Almirall S.p.A</t>
  </si>
  <si>
    <t>https://www.ncbi.nlm.nih.gov/pmc/articles/PMC7211779/</t>
  </si>
  <si>
    <t>https://mssm.cloud-cme.com/Agenda/SpeakerAgenda.aspx?ESID=6864</t>
  </si>
  <si>
    <t>Anaptys Bio, Inc</t>
  </si>
  <si>
    <t>https://www.frontiersin.org/articles/10.3389/fmed.2023.1171132/full</t>
  </si>
  <si>
    <t>Biogen</t>
  </si>
  <si>
    <t>Boehringer Ingelheim</t>
  </si>
  <si>
    <t>F. Hoffmann-La Roche Ltd</t>
  </si>
  <si>
    <t>https://link.springer.com/article/10.1007/s13555-021-00558-0</t>
  </si>
  <si>
    <t>Glaxo Smith Kline Plc</t>
  </si>
  <si>
    <t>Merck &amp; Co., Inc</t>
  </si>
  <si>
    <t>Regeneron Pharmaceuticals, Inc</t>
  </si>
  <si>
    <t>Sandoz</t>
  </si>
  <si>
    <t>Sun Pharmaceutical Industries Ltd</t>
  </si>
  <si>
    <t>Walgreens Boots Alliance, Inc</t>
  </si>
  <si>
    <t>https://www.tandfonline.com/doi/full/10.1080/09546634.2019.1655137</t>
  </si>
  <si>
    <t>Astellas Pharma Inc</t>
  </si>
  <si>
    <t>Boots UK Limited</t>
  </si>
  <si>
    <t>Dermavant Sciences, Inc</t>
  </si>
  <si>
    <t>Galapagos NV</t>
  </si>
  <si>
    <t>Hyphens Pharma</t>
  </si>
  <si>
    <t>Menlo Therapeutics Inc</t>
  </si>
  <si>
    <t>Oxagen Limited</t>
  </si>
  <si>
    <t>Perrigo Company plc</t>
  </si>
  <si>
    <t>Procter &amp; Gamble Company</t>
  </si>
  <si>
    <t>Reckitt Benckiser Group plc</t>
  </si>
  <si>
    <t>https://www.tandfonline.com/doi/full/10.1080/09546634.2023.2200866</t>
  </si>
  <si>
    <t>https://www.sciencedirect.com/science/article/pii/S0190962217319448</t>
  </si>
  <si>
    <t>https://www.cochranelibrary.com/cdsr/doi/10.1002/14651858.CD013870/information</t>
  </si>
  <si>
    <t>https://onlinelibrary.wiley.com/doi/full/10.1111/jdv.12443</t>
  </si>
  <si>
    <t>Personal Fees</t>
  </si>
  <si>
    <t>https://www.tandfonline.com/doi/full/10.2147/PTT.S328447</t>
  </si>
  <si>
    <t>https://onlinelibrary.wiley.com/doi/full/10.1111/jdv.18751</t>
  </si>
  <si>
    <t>https://www.sciencedirect.com/science/article/abs/pii/S019096221400927X</t>
  </si>
  <si>
    <t>Arena Pharmaceuticals, Inc</t>
  </si>
  <si>
    <t>https://www.ncbi.nlm.nih.gov/pmc/articles/PMC9543807/</t>
  </si>
  <si>
    <t>https://www.nejm.org/doi/full/10.1056/nejmoa2102388</t>
  </si>
  <si>
    <t>Avillion LLP</t>
  </si>
  <si>
    <t>DICE Therapeutics, Inc</t>
  </si>
  <si>
    <t>https://www.ncbi.nlm.nih.gov/pmc/articles/PMC6380971/</t>
  </si>
  <si>
    <t>UNION Therapeutics</t>
  </si>
  <si>
    <t>Ambicare Pharmaceuticals Inc</t>
  </si>
  <si>
    <t>https://www.tandfonline.com/doi/full/10.1080/09546634.2016.1240863</t>
  </si>
  <si>
    <t>La Roche‐Posay</t>
  </si>
  <si>
    <t>https://www.ncbi.nlm.nih.gov/pmc/articles/PMC8552896/</t>
  </si>
  <si>
    <t>AstraZeneca plc</t>
  </si>
  <si>
    <t>https://www.jacionline.org/article/S0091-6749(17)30471-2/pdf</t>
  </si>
  <si>
    <t>https://academic.oup.com/rheumatology/article/55/suppl_1/i23/1793772</t>
  </si>
  <si>
    <t>https://djbpnesxepydt.cloudfront.net/radv/April2023/April-2023-Abstracts/383_Abstract_Abrocitinib_Integrated-Safety-Analysis_Adolescents_Paller-et-al_1682462107783.pdf</t>
  </si>
  <si>
    <t>https://www.ncbi.nlm.nih.gov/pmc/articles/PMC9214323/</t>
  </si>
  <si>
    <t>BenevolentAI SA</t>
  </si>
  <si>
    <t>Chugai Pharmaceutical Co</t>
  </si>
  <si>
    <t>https://www.scholars.northwestern.edu/en/publications/safety-and-efficacy-of-lebrikizumab-in-adolescent-patients-with-m</t>
  </si>
  <si>
    <t>https://onlinelibrary.wiley.com/doi/full/10.1002/jvc2.142</t>
  </si>
  <si>
    <t>https://www.ncbi.nlm.nih.gov/pmc/articles/PMC9661502/</t>
  </si>
  <si>
    <t>https://www.ncbi.nlm.nih.gov/pmc/articles/PMC8140689/</t>
  </si>
  <si>
    <t>Ducentis BioTherapeutics Limited</t>
  </si>
  <si>
    <t>https://sso.uptodate.com/contents/dermatology/peer-reviewers?topicId=6624</t>
  </si>
  <si>
    <t>Hosei-Sptares</t>
  </si>
  <si>
    <t>Unilever plc</t>
  </si>
  <si>
    <t>https://www.emjreviews.com/dermatology/symposium/right-treatment-to-the-right-patient-in-moderate-to-severe-psoriasis-discussion-on-difference/</t>
  </si>
  <si>
    <t>Scientific Advisory Board</t>
  </si>
  <si>
    <t>https://www.ncbi.nlm.nih.gov/pmc/articles/PMC9576661/</t>
  </si>
  <si>
    <t>https://academic.oup.com/bjd/advance-article/doi/10.1093/bjd/ljad345/7275339</t>
  </si>
  <si>
    <t>MoonLake Immunotherapeutics AG</t>
  </si>
  <si>
    <t>Serono</t>
  </si>
  <si>
    <t>https://web.archive.org/web/20200229003314id_/https://boris.unibe.ch/45504/1/yawalkar_jeadv.pdf</t>
  </si>
  <si>
    <t>https://www.ncbi.nlm.nih.gov/pmc/articles/PMC1215558/</t>
  </si>
  <si>
    <t>Shire plc</t>
  </si>
  <si>
    <t>https://link.springer.com/article/10.1007/s40257-023-00806-3</t>
  </si>
  <si>
    <t>Educational Support</t>
  </si>
  <si>
    <t>https://www.ncbi.nlm.nih.gov/pmc/articles/PMC9334431/</t>
  </si>
  <si>
    <t>La Roche-Posay</t>
  </si>
  <si>
    <t>Abbott Laboratories</t>
  </si>
  <si>
    <t>https://onlinelibrary.wiley.com/doi/abs/10.1111/j.1365-2133.2012.10881.x</t>
  </si>
  <si>
    <t>https://www.sciencedirect.com/science/article/pii/S0022202X21010101</t>
  </si>
  <si>
    <t>Schering-Plough Corporation</t>
  </si>
  <si>
    <t>Wyeth Pharmaceuticals</t>
  </si>
  <si>
    <t>Castle Creek Biosciences, Inc</t>
  </si>
  <si>
    <t>https://onlinelibrary.wiley.com/doi/abs/10.1111/bjd.17106</t>
  </si>
  <si>
    <t>ProQR Therapeutics NV</t>
  </si>
  <si>
    <t>https://www.ncbi.nlm.nih.gov/pmc/articles/PMC10236180/</t>
  </si>
  <si>
    <t>Bausch Health Companies Inc</t>
  </si>
  <si>
    <t>https://d-nb.info/1200071638/34</t>
  </si>
  <si>
    <t>Beiersdorf AG</t>
  </si>
  <si>
    <t>Cipher Pharmaceuticals</t>
  </si>
  <si>
    <t>https://bjgp.org/content/bjgp/68/667/64.full.pdf</t>
  </si>
  <si>
    <t>Intendis, Inc</t>
  </si>
  <si>
    <t>https://www.sciencedirect.com/science/article/abs/pii/S0190962213004337</t>
  </si>
  <si>
    <t>Meda Pharmaceuticals</t>
  </si>
  <si>
    <t>Mylan N.V</t>
  </si>
  <si>
    <t>https://www.tandfonline.com/doi/full/10.2147/CCID.S396023</t>
  </si>
  <si>
    <t>Origimm Biotechnology GmbH</t>
  </si>
  <si>
    <t>Viatris Inc</t>
  </si>
  <si>
    <t>https://pubmed.ncbi.nlm.nih.gov/29590279/</t>
  </si>
  <si>
    <t>Speaker Fees</t>
  </si>
  <si>
    <t>https://www.pure.ed.ac.uk/ws/portalfiles/portal/376153351/ljad284_1_.pdf</t>
  </si>
  <si>
    <t>https://www.tandfonline.com/doi/full/10.2147/CEOR.S333847</t>
  </si>
  <si>
    <t>AOBiome</t>
  </si>
  <si>
    <t>https://www.focuscotland.co.uk/presentations/Sun%20Death%20and%20Dermatologists.pdf</t>
  </si>
  <si>
    <t>Estée Lauder Companies Inc</t>
  </si>
  <si>
    <t>https://onlinelibrary.wiley.com/doi/abs/10.1111/j.1365-2133.2010.09766.x</t>
  </si>
  <si>
    <t>Insense Ltd</t>
  </si>
  <si>
    <t>Mentholatum Company, Inc</t>
  </si>
  <si>
    <t>https://onlinelibrary.wiley.com/doi/abs/10.1111/j.1365-2230.2011.04317.x</t>
  </si>
  <si>
    <t>RelaxSol limited</t>
  </si>
  <si>
    <t>Stockholder</t>
  </si>
  <si>
    <t>Employee</t>
  </si>
  <si>
    <t>SunVitamin Plus</t>
  </si>
  <si>
    <t>https://www.sunvitaminplus.com/</t>
  </si>
  <si>
    <t>https://trialsjournal.biomedcentral.com/articles/10.1186/s13063-022-06097-z</t>
  </si>
  <si>
    <t>Exelixis, Inc</t>
  </si>
  <si>
    <t>Mayne Pharma</t>
  </si>
  <si>
    <t>https://www.dovepress.com/efficacy-and-safety-of-sonidegib-in-adult-patients-with-nevoid-basal-c-peer-reviewed-fulltext-article-CCID</t>
  </si>
  <si>
    <t>https://www.galderma.com/de/sites/default/files/2018-01/UK_Transparency_Report_2016.pdf</t>
  </si>
  <si>
    <t>Trial Fund/Fees</t>
  </si>
  <si>
    <t>Kymab Ltd</t>
  </si>
  <si>
    <t>Former Director of Safety Research</t>
  </si>
  <si>
    <t>https://www.scjohnson.com/en/press-releases/2017/may/sc-johnson-tops-industry-with-skin-allergen-transparency</t>
  </si>
  <si>
    <t>https://acrjournals.onlinelibrary.wiley.com/doi/abs/10.1002/art.40778</t>
  </si>
  <si>
    <t>13. PUBLICATIONS</t>
  </si>
  <si>
    <t>Author_Name</t>
  </si>
  <si>
    <t>Pubmed_ID</t>
  </si>
  <si>
    <t>Authors</t>
  </si>
  <si>
    <t>Article_Title</t>
  </si>
  <si>
    <t>Publication_Date (DP)</t>
  </si>
  <si>
    <t>Publication_Date (DEP)</t>
  </si>
  <si>
    <t>Journal_Name</t>
  </si>
  <si>
    <t>Vol_issue</t>
  </si>
  <si>
    <t>Article_Type</t>
  </si>
  <si>
    <t>Ref_URL_PubMed_Abstract</t>
  </si>
  <si>
    <t>Ref_URL_Publications</t>
  </si>
  <si>
    <t>Griffiths CE</t>
  </si>
  <si>
    <t>['Choon SE', 'Wright AK', 'Griffiths CEM', 'Wong KW', 'Tey KE', 'Lim YT', 'Chua KY', 'Ashcroft DM']</t>
  </si>
  <si>
    <t>Incidence and prevalence of generalized pustular psoriasis in multiethnic Johor Bahru, Malaysia: a population-based cohort study using routinely captured electronic health records in the Teleprimary Care (TPC®) clinical information system from 2010 to 2020</t>
  </si>
  <si>
    <t>The British journal of dermatology</t>
  </si>
  <si>
    <t>189(4):410-418</t>
  </si>
  <si>
    <t>Journal Article</t>
  </si>
  <si>
    <t>https://pubmed.ncbi.nlm.nih.gov/37162007</t>
  </si>
  <si>
    <t>https://academic.oup.com/bjd/article/189/4/410/7159128</t>
  </si>
  <si>
    <t>['Chularojanamontri L', 'Panjapakkul W', 'Chaiyabutr C', 'Pruksaeakanan C', 'Wongdama S', 'Likittanasombat S', 'Bandidniyamanon W', 'Griffiths CEM', 'Charatcharoenwitthaya P']</t>
  </si>
  <si>
    <t>Blood-based scoring systems for identifying significant liver fibrosis in patients with psoriasis</t>
  </si>
  <si>
    <t>189(5):640-641</t>
  </si>
  <si>
    <t>https://pubmed.ncbi.nlm.nih.gov/37503679</t>
  </si>
  <si>
    <t>https://academic.oup.com/bjd/article-abstract/189/5/640/7232758?redirectedFrom=fulltext</t>
  </si>
  <si>
    <t>['Sommer R', 'Mrowietz U', 'Gaarn Du Jardin K', 'Kasujee I', 'Martini E', 'Daudén E', 'Fabbrocini G', 'Zink A', 'Griffiths CEM', 'Augustin M']</t>
  </si>
  <si>
    <t>Implementing well-being in the management of psoriasis: An expert recommendation</t>
  </si>
  <si>
    <t>Journal of the European Academy of Dermatology and Venereology : JEADV</t>
  </si>
  <si>
    <t>Journal Article | Review</t>
  </si>
  <si>
    <t>https://pubmed.ncbi.nlm.nih.gov/37822008</t>
  </si>
  <si>
    <t>https://onlinelibrary.wiley.com/doi/10.1111/jdv.19567</t>
  </si>
  <si>
    <t>['Dand N', 'Stuart PE', 'Bowes J', 'Ellinghaus D', 'Nititham J', 'Saklatvala JR', 'Teder-Laving M', 'Thomas LF', 'Traks T', 'Uebe S', 'Assmann G', 'Baudry D', 'Behrens F', 'Billi AC', 'Brown MA', 'Burkhardt H', 'Capon F', 'Chung R', 'Curtis CJ', 'Duckworth M', 'Ellinghaus E', 'FitzGerald O', 'Gerdes S', 'Griffiths CEM', 'Gulliver S', 'Helliwell P', 'Ho P', 'Hoffmann P', 'Holmen OL', 'Huang ZM', 'Hveem K', 'Jadon D', 'Köhm M', 'Kraus C', 'Lamacchia C', 'Lee SH', 'Ma F', 'Mahil SK', 'McHugh N', 'McManus R', 'Modalsli EH', 'Nissen MJ', 'Nöthen M', 'Oji V', 'Oksenberg JR', 'Patrick MT', 'Perez-White BE', 'Ramming A', 'Rech J', 'Rosen C', 'Sarkar MK', 'Schett G', 'Schmidt B', 'Tejasvi T', 'Traupe H', 'Voorhees JJ', 'Wacker EM', 'Warren RB', 'Wasikowski R', 'Weidinger S', 'Wen X', 'Zhang Z', 'Barton A', 'Chandran V', 'Esko T', 'Foerster J', 'Franke A', 'Gladman DD', 'Gudjonsson JE', 'Gulliver W', 'Hüffmeier U', 'Kingo K', 'Kõks S', 'Liao W', 'Løset M', 'Mägi R', 'Nair RP', 'Rahman P', 'Reis A', 'Smith CH', 'Di Meglio P', 'Barker JN', 'Tsoi LC', 'Simpson MA', 'Elder JT']</t>
  </si>
  <si>
    <t>GWAS meta-analysis of psoriasis identifies new susceptibility alleles impacting disease mechanisms and therapeutic targets</t>
  </si>
  <si>
    <t>5-Oct-2023</t>
  </si>
  <si>
    <t>medxiv : the preprint server for health sciences</t>
  </si>
  <si>
    <t>Preprint</t>
  </si>
  <si>
    <t>https://pubmed.ncbi.nlm.nih.gov/37873414</t>
  </si>
  <si>
    <t>https://www.medrxiv.org/content/10.1101/2023.10.04.23296543v1</t>
  </si>
  <si>
    <t>['Htet KZ', 'Griffiths CEM', 'Lwin SM']</t>
  </si>
  <si>
    <t>Essential emergency skincare: a global health dermatology innovation for Myanmar and beyond</t>
  </si>
  <si>
    <t>189(6):760-763</t>
  </si>
  <si>
    <t>https://pubmed.ncbi.nlm.nih.gov/37624865</t>
  </si>
  <si>
    <t>https://academic.oup.com/bjd/article-abstract/189/6/760/7251188?redirectedFrom=fulltext</t>
  </si>
  <si>
    <t>['Mason KJ', 'Alabas OA', 'Dand N', 'Warren RB', 'Reynolds NJ', 'Barker JNWN', 'Yiu ZZN', 'Smith CH', 'Griffiths CEM']</t>
  </si>
  <si>
    <t>Characteristics of "Super-Responders" and "Super-Non-Responders" to First Biologic Monotherapy for Psoriasis: A Nested Case-control Study</t>
  </si>
  <si>
    <t>https://pubmed.ncbi.nlm.nih.gov/37952181</t>
  </si>
  <si>
    <t>https://academic.oup.com/bjd/advance-article/doi/10.1093/bjd/ljad446/7410309</t>
  </si>
  <si>
    <t>['Al-Janabi A', 'Martin P', 'Khan AR', 'Foulkes AC', 'Smith CH', 'Griffiths CEM', 'Morris AP', 'Eyre S', 'Warren RB']</t>
  </si>
  <si>
    <t>Integrated proteomics and genomics analysis of paradoxical eczema in psoriasis patients treated with biologics</t>
  </si>
  <si>
    <t>The Journal of allergy and clinical immunology</t>
  </si>
  <si>
    <t>152(5):1237-1246</t>
  </si>
  <si>
    <t>Journal Article | Research Support, Non-U.S. Gov't</t>
  </si>
  <si>
    <t>https://pubmed.ncbi.nlm.nih.gov/37536512</t>
  </si>
  <si>
    <t>https://www.clinicalkey.com/content/playBy/pii?v=S0091-6749(23)00974-0</t>
  </si>
  <si>
    <t>['Kottner J', 'Fastner A', 'Lintzeri DA', 'Griffiths CEM', 'Blume-Peytavi U']</t>
  </si>
  <si>
    <t>Improving skin health of community-dwelling older people: a scoping review protocol</t>
  </si>
  <si>
    <t>23-May-2023</t>
  </si>
  <si>
    <t>BMJ open</t>
  </si>
  <si>
    <t>13(5):e071313</t>
  </si>
  <si>
    <t>https://pubmed.ncbi.nlm.nih.gov/37221019</t>
  </si>
  <si>
    <t>https://europepmc.org/abstract/MED/37221019</t>
  </si>
  <si>
    <t>['Machado PM', 'Schäfer M', 'Mahil SK', 'Liew J', 'Gossec L', 'Dand N', 'Pfeil A', 'Strangfeld A', 'Regierer AC', 'Fautrel B', 'Alonso CG', 'Saad CGS', 'Griffiths CEM', 'Lomater C', 'Miceli-Richard C', 'Wendling D', 'Alpizar Rodriguez D', 'Wiek D', 'Mateus EF', 'Sirotich E', 'Soriano ER', 'Ribeiro FM', 'Omura F', 'Rajão Martins F', 'Santos H', 'Dau J', 'Barker JN', 'Hausmann J', 'Hyrich KL', 'Gensler L', 'Silva L', 'Jacobsohn L', 'Carmona L', 'Pinheiro MM', 'Zelaya MD', 'Severina MLÁ', 'Yates M', 'Dubreuil M', 'Gore-Massy M', 'Romeo N', 'Haroon N', 'Sufka P', 'Grainger R', 'Hasseli R', 'Lawson-Tovey S', 'Bhana S', 'Pham T', 'Olofsson T', 'Bautista-Molano W', 'Wallace ZS', 'Yiu ZZN', 'Yazdany J', 'Robinson PC', 'Smith CH']</t>
  </si>
  <si>
    <t>Characteristics associated with poor COVID-19 outcomes in people with psoriasis, psoriatic arthritis and axial spondyloarthritis: data from the COVID-19 PsoProtect and Global Rheumatology Alliance physician-reported registries</t>
  </si>
  <si>
    <t>May-2023</t>
  </si>
  <si>
    <t>14-Feb-2023</t>
  </si>
  <si>
    <t>Annals of the rheumatic diseases</t>
  </si>
  <si>
    <t>82(5):698-709</t>
  </si>
  <si>
    <t>Journal Article | Research Support, N.I.H., Extramural | Research Support, Non-U.S. Gov't</t>
  </si>
  <si>
    <t>https://pubmed.ncbi.nlm.nih.gov/36787993</t>
  </si>
  <si>
    <t>https://europepmc.org/abstract/MED/36787993</t>
  </si>
  <si>
    <t>['Padovese V', 'Fuller LC', 'Griffiths CEM', 'Maurer T', 'Freeman E']</t>
  </si>
  <si>
    <t>Migrant skin health: perspectives from the Migrant Health Summit, Malta, 2022</t>
  </si>
  <si>
    <t>30-Mar-2023</t>
  </si>
  <si>
    <t>188(4):553-554</t>
  </si>
  <si>
    <t>https://pubmed.ncbi.nlm.nih.gov/36655397</t>
  </si>
  <si>
    <t>https://academic.oup.com/bjd/article-abstract/188/4/553/6992040?redirectedFrom=fulltext</t>
  </si>
  <si>
    <t>['Al-Janabi A', 'Ra A', 'Littlewood Z', 'Foulkes AC', 'Hunter HJA', 'Chinoy H', 'Moriarty CA', 'Hyrich KL', 'Limdi JK', 'Yiu ZZN', 'Griffiths CEM', 'Warren RB']</t>
  </si>
  <si>
    <t>The effect of immunomodulators on seroconversion after BNT162b2 and AZD1222 vaccines in patients with immune-mediated inflammatory diseases: a prospective cohort study</t>
  </si>
  <si>
    <t>188(4):542-551</t>
  </si>
  <si>
    <t>https://pubmed.ncbi.nlm.nih.gov/36695406</t>
  </si>
  <si>
    <t>https://academic.oup.com/bjd/article/188/4/542/6880649</t>
  </si>
  <si>
    <t>['Maul JT', 'Fröhlich F', 'Maul LV', 'Stunnenberg R', 'Valenzuela F', 'De La Cruz C', 'Vera-Kellet C', 'Armijo D', 'Cesar WG', 'Carvalho A', 'Didaskalu JA', 'Graf N', 'Egeberg A', 'Wu JJ', 'Thyssen JP', 'Romiti R', 'Griffiths CEM']</t>
  </si>
  <si>
    <t>Access to psoriasis treatment in Brazil and Chile: A cross-sectional multicentre Global Healthcare Study on Psoriasis</t>
  </si>
  <si>
    <t>188(4):533-541</t>
  </si>
  <si>
    <t>Journal Article | Multicenter Study</t>
  </si>
  <si>
    <t>https://pubmed.ncbi.nlm.nih.gov/36653920</t>
  </si>
  <si>
    <t>https://academic.oup.com/bjd/article-abstract/188/4/533/6991864?redirectedFrom=fulltext</t>
  </si>
  <si>
    <t>['Niaouris A', 'Hernández-Cordero A', 'Haddad S', 'Hassi NK', 'Benzian-Olsson N', 'Bugarin Diz C', 'Burden AD', 'Cooper HL', 'Griffiths CEM', 'Parslew R', 'Pink AE', 'Reynolds NJ', 'Wahie S', 'Warren RB', 'Wright A', 'Simpson M', 'Baum P', 'Visvanathan S', 'Barker JN', 'Smith CH', 'Capon F']</t>
  </si>
  <si>
    <t>Damaging Alleles Affecting Multiple CARD14 Domains Are Associated with Palmoplantar Pustulosis</t>
  </si>
  <si>
    <t>27-Sep-2022</t>
  </si>
  <si>
    <t>The Journal of investigative dermatology</t>
  </si>
  <si>
    <t>143(3):504-508.e5</t>
  </si>
  <si>
    <t>Letter | Research Support, Non-U.S. Gov't</t>
  </si>
  <si>
    <t>https://pubmed.ncbi.nlm.nih.gov/36174714</t>
  </si>
  <si>
    <t>https://linkinghub.elsevier.com/retrieve/pii/S0022-202X(22)01903-0</t>
  </si>
  <si>
    <t>['Phan DB', 'Bewley AP', 'Smith CH', 'Mackenzie T', 'Griffiths CEM', 'Lunt M', 'Warren RB', 'Yiu ZZN']</t>
  </si>
  <si>
    <t>Uptake of tumour necrosis factor-alpha inhibitor biosimilars for psoriasis: a drug utilization study from the British Association of Dermatologists Biologic and Immunomodulators Register (BADBIR)</t>
  </si>
  <si>
    <t>189(1):62-70</t>
  </si>
  <si>
    <t>Journal Article | Observational Study</t>
  </si>
  <si>
    <t>https://pubmed.ncbi.nlm.nih.gov/37016153</t>
  </si>
  <si>
    <t>https://academic.oup.com/bjd/article-abstract/189/1/62/7104659?redirectedFrom=fulltext</t>
  </si>
  <si>
    <t>['Chen TC', 'Iskandar IYK', 'Parisi R', 'Pierce M', 'Tower C', 'Kleyn CE', 'Griffiths CEM', 'Ashcroft DM']</t>
  </si>
  <si>
    <t>Fertility Trends and Adverse Pregnancy Outcomes in Female Patients With Psoriasis in the UK</t>
  </si>
  <si>
    <t>1-Jul-2023</t>
  </si>
  <si>
    <t>JAMA dermatology</t>
  </si>
  <si>
    <t>159(7):736-744</t>
  </si>
  <si>
    <t>https://pubmed.ncbi.nlm.nih.gov/37285130</t>
  </si>
  <si>
    <t>https://europepmc.org/abstract/MED/37285130</t>
  </si>
  <si>
    <t>['Chen Y', 'Griffiths CEM', 'Bulfone-Paus S']</t>
  </si>
  <si>
    <t>Exploring Mast Cell-CD8 T Cell Interactions in Inflammatory Skin Diseases</t>
  </si>
  <si>
    <t>13-Jan-2023</t>
  </si>
  <si>
    <t>International journal of molecular sciences</t>
  </si>
  <si>
    <t>24(2):1564</t>
  </si>
  <si>
    <t>https://pubmed.ncbi.nlm.nih.gov/36675078</t>
  </si>
  <si>
    <t>https://europepmc.org/abstract/MED/36675078</t>
  </si>
  <si>
    <t>['Tsakok T', 'Saklatvala J', 'Rispens T', 'Loeff FC', 'de Vries A', 'Allen MH', 'Barbosa IA', 'Baudry D', 'Dasandi T', 'Duckworth M', 'Meynell F', 'Russell A', 'Chapman A', 'McBride S', 'McKenna K', 'Perera G', 'Ramsay H', 'Ramesh R', 'Sands K', 'Shipman A', 'Burden AD', 'Griffiths CE', 'Reynolds NJ', 'Warren RB', 'Mahil S', 'Barker J', 'Dand N', 'Smith C', 'Simpson MA']</t>
  </si>
  <si>
    <t>Development of antidrug antibodies against adalimumab maps to variation within the HLA-DR peptide-binding groove</t>
  </si>
  <si>
    <t>JCI insight</t>
  </si>
  <si>
    <t>8(4):e156643</t>
  </si>
  <si>
    <t>https://pubmed.ncbi.nlm.nih.gov/36810251</t>
  </si>
  <si>
    <t>https://insight.jci.org/articles/view/156643</t>
  </si>
  <si>
    <t>['Khan SS', 'Ashcroft DM', 'Dlova N', 'Kini LC', 'Mavura D', 'Philemon RN', 'Sabushmike D', 'Swan R', 'Trialonis-Suthakharan N', 'Tian T', 'Varma A', 'Griffiths CEM']</t>
  </si>
  <si>
    <t>A skin disease survey of the Maasai in North Eastern Tanzania</t>
  </si>
  <si>
    <t>188(2):303-304</t>
  </si>
  <si>
    <t>https://pubmed.ncbi.nlm.nih.gov/36763867</t>
  </si>
  <si>
    <t>https://academic.oup.com/bjd/article-abstract/188/2/303/6779539?redirectedFrom=fulltext</t>
  </si>
  <si>
    <t>['Prinz JC', 'Choon SE', 'Griffiths CEM', 'Merola JF', 'Morita A', 'Ashcroft DM', 'Viguier M']</t>
  </si>
  <si>
    <t>Prevalence, comorbidities and mortality of generalized pustular psoriasis: A literature review</t>
  </si>
  <si>
    <t>3-Dec-2022</t>
  </si>
  <si>
    <t>37(2):256-273</t>
  </si>
  <si>
    <t>https://pubmed.ncbi.nlm.nih.gov/36331364</t>
  </si>
  <si>
    <t>https://onlinelibrary.wiley.com/doi/10.1111/jdv.18720</t>
  </si>
  <si>
    <t>['West PW', 'Tontini C', 'Atmoko H', 'Kiss O', 'Garner T', 'Bahri R', 'Warren RB', 'Griffiths CEM', 'Stevens A', 'Bulfone-Paus S']</t>
  </si>
  <si>
    <t>Human Mast Cells Upregulate Cathepsin B, a Novel Marker of Itch in Psoriasis</t>
  </si>
  <si>
    <t>30-Aug-2023</t>
  </si>
  <si>
    <t>Cells</t>
  </si>
  <si>
    <t>12(17):2177</t>
  </si>
  <si>
    <t>https://pubmed.ncbi.nlm.nih.gov/37681909</t>
  </si>
  <si>
    <t>https://europepmc.org/abstract/MED/37681909</t>
  </si>
  <si>
    <t>['Romiti R', 'Martins LPF', 'Santana YRT', 'Timbó RV', 'Kurizky PS', 'Barroso DH', 'de Andrade RR', 'Gomes CM', 'Griffiths CEM']</t>
  </si>
  <si>
    <t>Prevalence of psoriasis and other autoimmune skin diseases in a recently contacted indigenous community in the Auaris region, Yanomami Indigenous Territory, Brazil</t>
  </si>
  <si>
    <t>189(3):349-351</t>
  </si>
  <si>
    <t>https://pubmed.ncbi.nlm.nih.gov/37210213</t>
  </si>
  <si>
    <t>https://academic.oup.com/bjd/article-abstract/189/3/349/7175034?redirectedFrom=fulltext</t>
  </si>
  <si>
    <t>['Chen TC', 'Wang TC', 'Yiu ZZN', 'Lee MS', 'Chen LC', 'Chan KA', 'Griffiths CEM', 'Ashcroft DM']</t>
  </si>
  <si>
    <t>Risk of serious infection and infection mortality in patients with psoriasis: A nationwide cohort study using the Taiwan National Health Insurance claims database</t>
  </si>
  <si>
    <t>23-Aug-2023</t>
  </si>
  <si>
    <t>https://pubmed.ncbi.nlm.nih.gov/37611288</t>
  </si>
  <si>
    <t>https://onlinelibrary.wiley.com/doi/10.1111/jdv.19466</t>
  </si>
  <si>
    <t>['Aevermann BD', 'Di Domizio J', 'Olah P', 'Saidoune F', 'Armstrong JM', 'Bachelez H', 'Barker J', 'Haniffa M', 'Julia V', 'Juul K', 'Krishnaswamy JK', 'Litman T', 'Parsons I', 'Sarin KY', 'Schmuth M', 'Sierra M', 'Simpson M', 'Homey B', 'Griffiths CEM', 'Scheuermann RH', 'Gilliet M']</t>
  </si>
  <si>
    <t>Cross-Comparison of Inflammatory Skin Disease Transcriptomics Identifies PTEN as a Pathogenic Disease Classifier in Cutaneous Lupus Erythematosus</t>
  </si>
  <si>
    <t>19-Aug-2023</t>
  </si>
  <si>
    <t>https://pubmed.ncbi.nlm.nih.gov/37598867</t>
  </si>
  <si>
    <t>https://linkinghub.elsevier.com/retrieve/pii/S0022-202X(23)02507-1</t>
  </si>
  <si>
    <t>['Al-Janabi A', 'Eyre S', 'Foulkes AC', 'Khan AR', 'Dand N', 'Burova E', 'DeSilva B', 'Makrygeorgou A', 'Davies E', 'Smith CH', 'Griffiths CEM', 'Morris AP', 'Warren RB']</t>
  </si>
  <si>
    <t>Atopic Polygenic Risk Score Is Associated with Paradoxical Eczema Developing in Patients with Psoriasis Treated with Biologics</t>
  </si>
  <si>
    <t>15-Feb-2023</t>
  </si>
  <si>
    <t>143(8):1470-1478.e1</t>
  </si>
  <si>
    <t>https://pubmed.ncbi.nlm.nih.gov/36804406</t>
  </si>
  <si>
    <t>https://linkinghub.elsevier.com/retrieve/pii/S0022-202X(23)00077-5</t>
  </si>
  <si>
    <t>['Chularojanamontri L', 'Rattanakorn K', 'Julanon N', 'Chuamanochan M', 'Griffiths CEM']</t>
  </si>
  <si>
    <t>Acrodermatitis continua of Hallopeau and generalised pustular psoriasis: Should they be the same or different entities?</t>
  </si>
  <si>
    <t>14-Apr-2023</t>
  </si>
  <si>
    <t>Experimental dermatology</t>
  </si>
  <si>
    <t>32(8):1235-1245</t>
  </si>
  <si>
    <t>https://pubmed.ncbi.nlm.nih.gov/37057764</t>
  </si>
  <si>
    <t>https://onlinelibrary.wiley.com/doi/10.1111/exd.14805</t>
  </si>
  <si>
    <t>['Quirke-McFarlane S', 'Weinman J', 'Cook ES', 'Yiu ZZN', 'Dand N', 'Langan SM', 'Bechman K', 'Tsakok T', 'Mason KJ', 'McAteer H', 'Meynell F', 'Coker B', 'Vincent A', 'Urmston D', 'Vesty A', 'Kelly J', 'Lancelot C', 'Moorhead L', 'Barbosa IA', 'Bachelez H', 'Capon F', 'Contreras CR', 'De La Cruz C', 'Di Meglio P', 'Gisondi P', 'Jullien D', 'Lambert J', 'Naldi L', 'Puig L', 'Spuls P', 'Torres T', 'Warren RB', 'Waweru H', 'Galloway JB', 'Griffiths CEM', 'Barker JN', 'Norton S', 'Smith CH', 'Mahil SK']</t>
  </si>
  <si>
    <t>Nonadherence to systemic immune-modifying therapy in people with psoriasis during the COVID-19 pandemic: findings from a global cross-sectional survey</t>
  </si>
  <si>
    <t>20-Apr-2023</t>
  </si>
  <si>
    <t>188(5):610-617</t>
  </si>
  <si>
    <t>https://pubmed.ncbi.nlm.nih.gov/36763806</t>
  </si>
  <si>
    <t>https://academic.oup.com/bjd/article/188/5/610/6957428</t>
  </si>
  <si>
    <t>['Paul C', 'Griffiths CEM', 'Costanzo A', 'Herranz P', 'Grond S', 'Mert C', 'Tietz N', 'Riedl E', 'Augustin M']</t>
  </si>
  <si>
    <t>Factors Predicting Quality of Life Impairment in Adult Patients with Atopic Dermatitis: Results from a Patient Survey and Machine Learning Analysis</t>
  </si>
  <si>
    <t>2-Mar-2023</t>
  </si>
  <si>
    <t>Dermatology and therapy</t>
  </si>
  <si>
    <t>13(4):981-995</t>
  </si>
  <si>
    <t>https://pubmed.ncbi.nlm.nih.gov/36862306</t>
  </si>
  <si>
    <t>https://link.springer.com/article/10.1007/s13555-023-00897-0</t>
  </si>
  <si>
    <t>['Willmott T', 'Campbell PM', 'Griffiths CEM', "O'Connor C", 'Bell M', 'Watson REB', 'McBain AJ', 'Langton AK']</t>
  </si>
  <si>
    <t>Behaviour and sun exposure in holidaymakers alters skin microbiota composition and diversity</t>
  </si>
  <si>
    <t>8-Aug-2023</t>
  </si>
  <si>
    <t>Frontiers in aging</t>
  </si>
  <si>
    <t>4:1217635</t>
  </si>
  <si>
    <t>https://pubmed.ncbi.nlm.nih.gov/37614517</t>
  </si>
  <si>
    <t>https://www.frontiersin.org/articles/10.3389/fragi.2023.1217635/full</t>
  </si>
  <si>
    <t>['Egeberg A', 'Merola JF', 'Schäkel K', 'Puig L', 'Mahar PD', 'Wang IY', 'Pavo I', 'Schuster C', 'Griffiths CEM']</t>
  </si>
  <si>
    <t>Corrigendum: Efficacy of ixekizumab in patients with moderate-to-severe plaque psoriasis and prediabetes or type 2 diabetes</t>
  </si>
  <si>
    <t>10-Mar-2023</t>
  </si>
  <si>
    <t>Frontiers in medicine</t>
  </si>
  <si>
    <t>10:1171132</t>
  </si>
  <si>
    <t>Published Erratum</t>
  </si>
  <si>
    <t>https://pubmed.ncbi.nlm.nih.gov/36974067</t>
  </si>
  <si>
    <t>['Reid C', 'Welsh C', 'Martin-Smith H', 'Dharmaprasad S', 'Warren RB', 'Cordingley L', 'Griffiths CEM']</t>
  </si>
  <si>
    <t>A rapid access clinic for psoriasis: first experiences</t>
  </si>
  <si>
    <t>6-Jun-2022</t>
  </si>
  <si>
    <t>187(3):426-428</t>
  </si>
  <si>
    <t>Letter</t>
  </si>
  <si>
    <t>https://pubmed.ncbi.nlm.nih.gov/35289930</t>
  </si>
  <si>
    <t>https://academic.oup.com/bjd/article/187/3/426/6966560</t>
  </si>
  <si>
    <t>['Yiu ZZN', 'Becher G', 'Kirby B', 'Laws P', 'Reynolds NJ', 'Smith CH', 'Warren RB', 'Griffiths CEM']</t>
  </si>
  <si>
    <t>Drug Survival Associated With Effectiveness and Safety of Treatment With Guselkumab, Ixekizumab, Secukinumab, Ustekinumab, and Adalimumab in Patients With Psoriasis</t>
  </si>
  <si>
    <t>158(10):1131-1141</t>
  </si>
  <si>
    <t>https://pubmed.ncbi.nlm.nih.gov/35791876</t>
  </si>
  <si>
    <t>https://europepmc.org/abstract/MED/35791876</t>
  </si>
  <si>
    <t>['McCluskey D', 'Benzian-Olsson N', 'Mahil SK', 'Hassi NK', 'Wohnhaas CT', 'Burden AD', 'Griffiths CEM', 'Ingram JR', 'Levell NJ', 'Parslew R', 'Pink AE', 'Reynolds NJ', 'Warren RB', 'Visvanathan S', 'Baum P', 'Barker JN', 'Smith CH', 'Capon F']</t>
  </si>
  <si>
    <t>Single-cell analysis implicates T(H)17-to-T(H)2 cell plasticity in the pathogenesis of palmoplantar pustulosis</t>
  </si>
  <si>
    <t>12-May-2022</t>
  </si>
  <si>
    <t>150(4):882-893</t>
  </si>
  <si>
    <t>https://pubmed.ncbi.nlm.nih.gov/35568077</t>
  </si>
  <si>
    <t>https://www.clinicalkey.com/content/playBy/pii?v=S0091-6749(22)00624-8</t>
  </si>
  <si>
    <t>['Iskandar IYK', 'Chen TC', 'Chen LC', 'Lee MS', 'Yang YY', 'Wang TC', 'Hsieh YC', 'Chan KA', 'Griffiths CEM', 'Ashcroft DM']</t>
  </si>
  <si>
    <t>Incidence, Prevalence, and Mortality of People with Psoriasis and Psoriatic Arthritis in Taiwan: A Nationwide Cohort Study</t>
  </si>
  <si>
    <t>Acta dermatovenereologica</t>
  </si>
  <si>
    <t>102:adv00807</t>
  </si>
  <si>
    <t>https://pubmed.ncbi.nlm.nih.gov/36065746</t>
  </si>
  <si>
    <t>https://medicaljournalssweden.se/actadv/article/view/1962</t>
  </si>
  <si>
    <t>['Abo-Tabik M', 'Parisi R', 'Morgan C', 'Willis S', 'Griffiths CE', 'Ashcroft DM']</t>
  </si>
  <si>
    <t>Mapping opportunities for the earlier diagnosis of psoriasis in primary care settings in the UK: results from two matched case-control studies</t>
  </si>
  <si>
    <t>Nov-2022</t>
  </si>
  <si>
    <t>The British journal of general practice : the journal of the oyal College of General Practitioners</t>
  </si>
  <si>
    <t>72(724):e834-e841</t>
  </si>
  <si>
    <t>https://pubmed.ncbi.nlm.nih.gov/36192358</t>
  </si>
  <si>
    <t>https://europepmc.org/abstract/MED/36192358</t>
  </si>
  <si>
    <t>['Choon SE', 'Wright AK', 'Griffiths CEM', 'Tey KE', 'Wong KW', 'Lee YW', 'Suvelayutnan U', 'Mariapun J', 'Ashcroft DM']</t>
  </si>
  <si>
    <t>Incidence and prevalence of psoriasis in multiethnic Johor Bahru, Malaysia: a population-based cohort study using electronic health data routinely captured in the Teleprimary Care (TPC®) clinical information system from 2010 to 2020: Classification: Epidemiology</t>
  </si>
  <si>
    <t>8-Aug-2022</t>
  </si>
  <si>
    <t>187(5):713-721</t>
  </si>
  <si>
    <t>https://pubmed.ncbi.nlm.nih.gov/35830199</t>
  </si>
  <si>
    <t>https://academic.oup.com/bjd/article/187/5/713/6966410</t>
  </si>
  <si>
    <t>['Blauvelt A', 'Gooderham M', 'Griffiths CEM', 'Armstrong AW', 'Zhu B', 'Burge R', 'Gallo G', 'Guo J', 'Garrelts A', 'Lebwohl M']</t>
  </si>
  <si>
    <t>Cumulative Clinical Benefits of Biologics in the Treatment of Patients with Moderate-to-Severe Psoriasis over 1 Year: a Network Meta-Analysis</t>
  </si>
  <si>
    <t>12(3):727-740</t>
  </si>
  <si>
    <t>https://pubmed.ncbi.nlm.nih.gov/35195887</t>
  </si>
  <si>
    <t>https://link.springer.com/article/10.1007/s13555-022-00690-5</t>
  </si>
  <si>
    <t>['Al-Janabi A', 'Foulkes AC', 'Griffiths CEM', 'Warren RB']</t>
  </si>
  <si>
    <t>Paradoxical eczema in patients with psoriasis receiving biologics: a case series</t>
  </si>
  <si>
    <t>10-Mar-2022</t>
  </si>
  <si>
    <t>Clinical and experimental dermatology</t>
  </si>
  <si>
    <t>47(6):1174-1178</t>
  </si>
  <si>
    <t>https://pubmed.ncbi.nlm.nih.gov/35150003</t>
  </si>
  <si>
    <t>https://academic.oup.com/ced/article/47/6/1174/6693043</t>
  </si>
  <si>
    <t>['Griffiths CEM', 'Gooderham M', 'Colombel JF', 'Terui T', 'Accioly AP', 'Gallo G', 'Zhu D', 'Blauvelt A']</t>
  </si>
  <si>
    <t>Safety of Ixekizumab in Adult Patients with Moderate-to-Severe Psoriasis: Data from 17 Clinical Trials with Over 18,000 Patient-Years of Exposure</t>
  </si>
  <si>
    <t>27-May-2022</t>
  </si>
  <si>
    <t>12(6):1431-1446</t>
  </si>
  <si>
    <t>https://pubmed.ncbi.nlm.nih.gov/35624407</t>
  </si>
  <si>
    <t>https://link.springer.com/article/10.1007/s13555-022-00743-9</t>
  </si>
  <si>
    <t>['Douroudis K', 'Ramessur R', 'Barbosa IA', 'Baudry D', 'Duckworth M', 'Angit C', 'Capon F', 'Chung R', 'Curtis CJ', 'Di Meglio P', 'Goulding JMR', 'Griffiths CEM', 'Lee SH', 'Mahil SK', 'Parslew R', 'Reynolds NJ', 'Shipman AR', 'Warren RB', 'Yiu ZZN', 'Simpson MA', 'Barker JN', 'Dand N', 'Smith CH']</t>
  </si>
  <si>
    <t>Differences in Clinical Features and Comorbid Burden between HLA-C∗06:02 Carrier Groups in &gt;9,000 People with Psoriasis</t>
  </si>
  <si>
    <t>142(6):1617-1628.e10</t>
  </si>
  <si>
    <t>https://pubmed.ncbi.nlm.nih.gov/34767815</t>
  </si>
  <si>
    <t>https://linkinghub.elsevier.com/retrieve/pii/S0022-202X(21)02473-8</t>
  </si>
  <si>
    <t>['Linley H', 'Jaigirdar S', 'Mohamed K', 'Griffiths CEM', 'Saunders A']</t>
  </si>
  <si>
    <t>Reduced cutaneous CD200:CD200R1 signaling in psoriasis enhances neutrophil recruitment to skin</t>
  </si>
  <si>
    <t>Immunity, inflammation and disease</t>
  </si>
  <si>
    <t>10(7):e648</t>
  </si>
  <si>
    <t>https://pubmed.ncbi.nlm.nih.gov/35759230</t>
  </si>
  <si>
    <t>https://onlinelibrary.wiley.com/doi/10.1002/iid3.648</t>
  </si>
  <si>
    <t>['Hewitt RM', 'Bundy C', 'Newi AL', 'Chachos E', 'Sommer R', 'Kleyn CE', 'Augustin M', 'Griffiths CEM', 'Blome C']</t>
  </si>
  <si>
    <t>How do dermatologists' personal models inform a patient-centred approach to management: a qualitative study using the example of prescribing a new treatment (Apremilast)</t>
  </si>
  <si>
    <t>25-May-2022</t>
  </si>
  <si>
    <t>187(1):82-88</t>
  </si>
  <si>
    <t>https://pubmed.ncbi.nlm.nih.gov/35064926</t>
  </si>
  <si>
    <t>https://academic.oup.com/bjd/article/187/1/82/6705740</t>
  </si>
  <si>
    <t>['Dréno B', 'Gallo RL', 'Berardesca E', 'Griffiths CEM']</t>
  </si>
  <si>
    <t>Advocacy for a shared physician/patient approach for the management of acne, rosacea, seborrheic dermatitis and photodamage</t>
  </si>
  <si>
    <t>European journal of dermatology : EJD</t>
  </si>
  <si>
    <t>32(1):138-139</t>
  </si>
  <si>
    <t>https://pubmed.ncbi.nlm.nih.gov/35653084</t>
  </si>
  <si>
    <t>https://www.jle.com/fr/revues/ejd/e-docs/advocacy_for_a_shared_physician_patient_approach_for_the_management_of_acne_rosacea_seborrheic_dermatitis_and_photodamage_322030/article.phtml</t>
  </si>
  <si>
    <t>['Klein TM', 'Blome C', 'Kleyn CE', 'Conrad C', 'Sator PG', 'Ståhle M', 'Eyerich K', 'Radtke MA', 'Bundy C', 'Cordey M', 'Griffiths CEM', 'Augustin M']</t>
  </si>
  <si>
    <t>Real-World Experience of Patient-Relevant Benefits and Treatment Satisfaction with Apremilast in Patients with Psoriasis: An Analysis of the APPRECIATE Study</t>
  </si>
  <si>
    <t>23-Nov-2021</t>
  </si>
  <si>
    <t>12(1):81-95</t>
  </si>
  <si>
    <t>https://pubmed.ncbi.nlm.nih.gov/34813044</t>
  </si>
  <si>
    <t>https://link.springer.com/article/10.1007/s13555-021-00628-3</t>
  </si>
  <si>
    <t>['Pilkington SM', 'Bulfone-Paus S', 'Griffiths CEM', 'Watson REB']</t>
  </si>
  <si>
    <t>Can Skin Aging Contribute to Systemic Inflammaging?</t>
  </si>
  <si>
    <t>28-Oct-2021</t>
  </si>
  <si>
    <t>142(2):484-485</t>
  </si>
  <si>
    <t>Comment | Letter</t>
  </si>
  <si>
    <t>https://pubmed.ncbi.nlm.nih.gov/34756878</t>
  </si>
  <si>
    <t>https://linkinghub.elsevier.com/retrieve/pii/S0022-202X(21)02402-7</t>
  </si>
  <si>
    <t>['Kendall AC', 'Pilkington SM', 'Wray JR', 'Newton VL', 'Griffiths CEM', 'Bell M', 'Watson REB', 'Nicolaou A']</t>
  </si>
  <si>
    <t>Menopause induces changes to the stratum corneum ceramide profile, which are prevented by hormone replacement therapy</t>
  </si>
  <si>
    <t>15-Dec-2022</t>
  </si>
  <si>
    <t>Scientific reports</t>
  </si>
  <si>
    <t>12(1):21715</t>
  </si>
  <si>
    <t>https://pubmed.ncbi.nlm.nih.gov/36522440</t>
  </si>
  <si>
    <t>https://www.nature.com/articles/s41598-022-26095-0</t>
  </si>
  <si>
    <t>Griffiths C</t>
  </si>
  <si>
    <t>['Zanesco S', 'Hall W', 'Gibson R', 'Griffiths C', 'Maruthappu T']</t>
  </si>
  <si>
    <t>Approaches to nutrition intervention in plaque psoriasis, a multi-system inflammatory disease-The Diet and Psoriasis Project (DIEPP)</t>
  </si>
  <si>
    <t>Nutrition bulletin</t>
  </si>
  <si>
    <t>47(4):524-537</t>
  </si>
  <si>
    <t>https://pubmed.ncbi.nlm.nih.gov/36082746</t>
  </si>
  <si>
    <t>https://onlinelibrary.wiley.com/doi/10.1111/nbu.12580</t>
  </si>
  <si>
    <t>['Mellody KT', 'Bradley EJ', 'Mambwe B', 'Cotterell LF', 'Kiss O', 'Halai P', 'Loftus Z', 'Bell M', 'Griffiths TW', 'Griffiths CEM', 'Watson REB']</t>
  </si>
  <si>
    <t>Multifaceted amelioration of cutaneous photoageing by (0.3%) retinol</t>
  </si>
  <si>
    <t>6-Sep-2022</t>
  </si>
  <si>
    <t>International journal of cosmetic science</t>
  </si>
  <si>
    <t>44(6):625-635</t>
  </si>
  <si>
    <t>https://pubmed.ncbi.nlm.nih.gov/35778881</t>
  </si>
  <si>
    <t>https://onlinelibrary.wiley.com/doi/10.1111/ics.12799</t>
  </si>
  <si>
    <t>['Valenzuela F', 'De La Cruz C', 'Lecaros C', 'Fernández J', 'Hevia G', 'Maul LV', 'Thyssen JP', 'Vera-Kellet C', 'Egeberg A', 'Armijo D', 'Pizarro C', 'Riveros T', 'Correa H', 'Guglielmetti A', 'Didaskalu JA', 'Wu JJ', 'Griffiths CEM', 'Romiti R', 'Maul JT']</t>
  </si>
  <si>
    <t>Comorbidities in Chilean patients with psoriasis: a Global Healthcare Study on Psoriasis</t>
  </si>
  <si>
    <t>28-Oct-2022</t>
  </si>
  <si>
    <t>47(12):2234-2241</t>
  </si>
  <si>
    <t>https://pubmed.ncbi.nlm.nih.gov/35988043</t>
  </si>
  <si>
    <t>https://academic.oup.com/ced/article/47/12/2234/6966307</t>
  </si>
  <si>
    <t>['Bechman K', 'Cook ES', 'Dand N', 'Yiu ZZN', 'Tsakok T', 'Meynell F', 'Coker B', 'Vincent A', 'Bachelez H', 'Barbosa I', 'Brown MA', 'Capon F', 'Contreras CR', 'De La Cruz C', 'Meglio PD', 'Gisondi P', 'Jullien D', 'Kelly J', 'Lambert J', 'Lancelot C', 'Langan SM', 'Mason KJ', 'McAteer H', 'Moorhead L', 'Naldi L', 'Norton S', 'Puig L', 'Spuls PI', 'Torres T', 'Urmston D', 'Vesty A', 'Warren RB', 'Waweru H', 'Weinman J', 'Griffiths CEM', 'Barker JN', 'Smith CH', 'Galloway JB', 'Mahil SK']</t>
  </si>
  <si>
    <t>Vaccine hesitancy and access to psoriasis care during the COVID-19 pandemic: findings from a global patient-reported cross-sectional survey</t>
  </si>
  <si>
    <t>187(2):254-256</t>
  </si>
  <si>
    <t>https://pubmed.ncbi.nlm.nih.gov/35104366</t>
  </si>
  <si>
    <t>https://academic.oup.com/bjd/article/187/2/254/6700255</t>
  </si>
  <si>
    <t>Efficacy of ixekizumab in patients with moderate-to-severe plaque psoriasis and prediabetes or type 2 diabetes</t>
  </si>
  <si>
    <t>27-Jan-2023</t>
  </si>
  <si>
    <t>9:1092688</t>
  </si>
  <si>
    <t>https://pubmed.ncbi.nlm.nih.gov/36777159</t>
  </si>
  <si>
    <t>https://www.frontiersin.org/articles/10.3389/fmed.2022.1092688/full</t>
  </si>
  <si>
    <t>['Izadi Z', 'Brenner EJ', 'Mahil SK', 'Dand N', 'Yiu ZZN', 'Yates M', 'Ungaro RC', 'Zhang X', 'Agrawal M', 'Colombel JF', 'Gianfrancesco MA', 'Hyrich KL', 'Strangfeld A', 'Carmona L', 'Mateus EF', 'Lawson-Tovey S', 'Klingberg E', 'Cuomo G', 'Caprioli M', 'Cruz-Machado AR', 'Mazeda Pereira AC', 'Hasseli R', 'Pfeil A', 'Lorenz HM', 'Hoyer BF', 'Trupin L', 'Rush S', 'Katz P', 'Schmajuk G', 'Jacobsohn L', 'Seet AM', 'Al Emadi S', 'Wise L', 'Gilbert EL', 'Duarte-García A', 'Valenzuela-Almada MO', 'Isnardi CA', 'Quintana R', 'Soriano ER', 'Hsu TY', "D'Silva KM", 'Sparks JA', 'Patel NJ', 'Xavier RM', 'Marques CDL', 'Kakehasi AM', 'Flipo RM', 'Claudepierre P', 'Cantagrel A', 'Goupille P', 'Wallace ZS', 'Bhana S', 'Costello W', 'Grainger R', 'Hausmann JS', 'Liew JW', 'Sirotich E', 'Sufka P', 'Robinson PC', 'Machado PM', 'Griffiths CEM', 'Barker JN', 'Smith CH', 'Yazdany J', 'Kappelman MD']</t>
  </si>
  <si>
    <t>Association Between Tumor Necrosis Factor Inhibitors and the Risk of Hospitalization or Death Among Patients With Immune-Mediated Inflammatory Disease and COVID-19</t>
  </si>
  <si>
    <t>JAMA network open</t>
  </si>
  <si>
    <t>4(10):e2129639</t>
  </si>
  <si>
    <t>https://pubmed.ncbi.nlm.nih.gov/34661663</t>
  </si>
  <si>
    <t>https://europepmc.org/abstract/MED/34661663</t>
  </si>
  <si>
    <t>['Freeman EE', 'Chamberlin GC', 'McMahon DE', 'Hruza GJ', 'Wall D', 'Meah N', 'Sinclair R', 'Balogh EA', 'Feldman SR', 'Lowes MA', 'Marzano AV', 'Naik HB', 'Castelo-Soccio L', 'Lara-Corrales I', 'Cordoro KM', 'Mahil SK', 'Griffiths CEM', 'Smith CH', 'Irvine AD', 'Spuls PI', 'Flohr C', 'French LE']</t>
  </si>
  <si>
    <t>Dermatology COVID-19 Registries: Updates and Future Directions</t>
  </si>
  <si>
    <t>31-May-2021</t>
  </si>
  <si>
    <t>Dermatologic clinics</t>
  </si>
  <si>
    <t>39(4):575-585</t>
  </si>
  <si>
    <t>https://pubmed.ncbi.nlm.nih.gov/34556247</t>
  </si>
  <si>
    <t>https://www.clinicalkey.com/content/playBy/pii?v=S0733-8635(21)00050-4</t>
  </si>
  <si>
    <t>['Ozols M', 'Eckersley A', 'Mellody KT', 'Mallikarjun V', 'Warwood S', "O'Cualain R", 'Knight D', 'Watson REB', 'Griffiths CEM', 'Swift J', 'Sherratt MJ']</t>
  </si>
  <si>
    <t>Peptide location fingerprinting reveals modification-associated biomarker candidates of ageing in human tissue proteomes</t>
  </si>
  <si>
    <t>8-Apr-2021</t>
  </si>
  <si>
    <t>Aging cell</t>
  </si>
  <si>
    <t>20(5):e13355</t>
  </si>
  <si>
    <t>https://pubmed.ncbi.nlm.nih.gov/33830638</t>
  </si>
  <si>
    <t>https://onlinelibrary.wiley.com/doi/10.1111/acel.13355</t>
  </si>
  <si>
    <t>['Wall D', 'Alhusayen R', 'Arents B', 'Apfelbacher C', 'Balogh EA', 'Bokhari L', 'Bloem M', 'Bosma AL', 'Burton T', 'Castelo-Soccio L', 'Fagan N', 'Feldman SR', 'Fletcher G', 'Flohr C', 'Freeman E', 'French LE', 'Griffiths CEM', 'Hruza GJ', 'Ingram JR', 'Kappelman MD', 'Lara-Corrales I', 'Lim HW', 'Meah N', 'McMahon DE', 'Mahil SK', 'McNicoll I', 'Musters A', 'Naik HB', 'Sinclair R', 'Smith CH', 'Spuls P', 'Tobin DJ', 'York K', 'Irvine AD']</t>
  </si>
  <si>
    <t>Learning from disease registries during a pandemic: Moving toward an international federation of patient registries</t>
  </si>
  <si>
    <t>6-Apr-2021</t>
  </si>
  <si>
    <t>Clinics in dermatology</t>
  </si>
  <si>
    <t>39(3):467-478</t>
  </si>
  <si>
    <t>https://pubmed.ncbi.nlm.nih.gov/34518006</t>
  </si>
  <si>
    <t>https://www.clinicalkey.com/content/playBy/pii?v=S0738-081X(21)00022-5</t>
  </si>
  <si>
    <t>['Ozols M', 'Eckersley A', 'Platt CI', 'Stewart-McGuinness C', 'Hibbert SA', 'Revote J', 'Li F', 'Griffiths CEM', 'Watson REB', 'Song J', 'Bell M', 'Sherratt MJ']</t>
  </si>
  <si>
    <t>Predicting Proteolysis in Complex Proteomes Using Deep Learning</t>
  </si>
  <si>
    <t>17-Mar-2021</t>
  </si>
  <si>
    <t>22(6):3071</t>
  </si>
  <si>
    <t>https://pubmed.ncbi.nlm.nih.gov/33803033</t>
  </si>
  <si>
    <t>https://europepmc.org/abstract/MED/33803033</t>
  </si>
  <si>
    <t>['Yiu ZZN', 'Mason KJ', 'Hampton PJ', 'Reynolds NJ', 'Smith CH', 'Lunt M', 'Griffiths CEM', 'Warren RB']</t>
  </si>
  <si>
    <t>Randomized Trial Replication Using Observational Data for Comparative Effectiveness of Secukinumab and Ustekinumab in Psoriasis: A Study From the British Association of Dermatologists Biologics and Immunomodulators Register</t>
  </si>
  <si>
    <t>1-Jan-2021</t>
  </si>
  <si>
    <t>157(1):66-73</t>
  </si>
  <si>
    <t>Comparative Study | Journal Article | Research Support, Non-U.S. Gov't</t>
  </si>
  <si>
    <t>https://pubmed.ncbi.nlm.nih.gov/33263718</t>
  </si>
  <si>
    <t>https://europepmc.org/abstract/MED/33263718</t>
  </si>
  <si>
    <t>['Andres-Ejarque R', 'Ale HB', 'Grys K', 'Tosi I', 'Solanky S', 'Ainali C', 'Catak Z', 'Sreeneebus H', 'Saklatvala J', 'Dand N', 'de Rinaldis E', 'Chapman A', 'Nestle FO', 'Barnes MR', 'Warren RB', 'Reynolds NJ', 'Griffiths CEM', 'Barker JN', 'Smith CH', 'Di Meglio P']</t>
  </si>
  <si>
    <t>Author Correction: Enhanced NF-κB signaling in type-2 dendritic cells at baseline predicts non-response to adalimumab in psoriasis</t>
  </si>
  <si>
    <t>16-Dec-2021</t>
  </si>
  <si>
    <t>Nature communications</t>
  </si>
  <si>
    <t>12(1):7358</t>
  </si>
  <si>
    <t>https://pubmed.ncbi.nlm.nih.gov/34916493</t>
  </si>
  <si>
    <t>https://www.nature.com/articles/s41467-021-27447-6</t>
  </si>
  <si>
    <t>['Coates LC', 'Azevedo VF', 'Cappelleri JC', 'Moser J', 'Eder L', 'Richette P', 'Weng MY', 'Silva RQ', 'Garg A', 'Majjhoo A', 'Griffiths CEM', 'Young P', 'Howland S']</t>
  </si>
  <si>
    <t>Exploring the Quality of Communication Between Patients with Psoriatic Arthritis and Physicians: Results of a Global Online Survey</t>
  </si>
  <si>
    <t>27-Sep-2021</t>
  </si>
  <si>
    <t>heumatology and therapy</t>
  </si>
  <si>
    <t>8(4):1741-1758</t>
  </si>
  <si>
    <t>https://pubmed.ncbi.nlm.nih.gov/34570345</t>
  </si>
  <si>
    <t>https://europepmc.org/abstract/MED/34570345</t>
  </si>
  <si>
    <t>Enhanced NF-κB signaling in type-2 dendritic cells at baseline predicts non-response to adalimumab in psoriasis</t>
  </si>
  <si>
    <t>6-Aug-2021</t>
  </si>
  <si>
    <t>12(1):4741</t>
  </si>
  <si>
    <t>https://pubmed.ncbi.nlm.nih.gov/34362923</t>
  </si>
  <si>
    <t>https://www.nature.com/articles/s41467-021-25066-9</t>
  </si>
  <si>
    <t>['Armstrong AW', 'Mehta MD', 'Schupp CW', 'Gondo GC', 'Bell SJ', 'Griffiths CEM']</t>
  </si>
  <si>
    <t>Psoriasis Prevalence in Adults in the United States</t>
  </si>
  <si>
    <t>157(8):940-946</t>
  </si>
  <si>
    <t>https://pubmed.ncbi.nlm.nih.gov/34190957</t>
  </si>
  <si>
    <t>https://europepmc.org/abstract/MED/34190957</t>
  </si>
  <si>
    <t>['Yiu ZZN', 'Barker JNWN', 'Barnes MR', 'Di Meglio P', 'Emsley R', 'Reynolds NJ', 'Smith CH', 'Warren RB', 'Griffiths CEM']</t>
  </si>
  <si>
    <t>Meeting Report: Psoriasis Stratification to Optimize Relevant Therapy Showcase</t>
  </si>
  <si>
    <t>24-Mar-2021</t>
  </si>
  <si>
    <t>141(8):1872-1878</t>
  </si>
  <si>
    <t>https://pubmed.ncbi.nlm.nih.gov/33771529</t>
  </si>
  <si>
    <t>https://linkinghub.elsevier.com/retrieve/pii/S0022-202X(21)01010-1</t>
  </si>
  <si>
    <t>['Griffiths C', 'de Bruin-Weller M', 'Deleuran M', 'Fargnoli MC', 'Staumont-Sallé D', 'Hong CH', 'Sánchez-Carazo J', 'Foley P', 'Seo SJ', 'Msihid J', 'Chen Z', 'Cyr SL', 'Rossi AB']</t>
  </si>
  <si>
    <t>Dupilumab in Adults with Moderate-to-Severe Atopic Dermatitis and Prior Use of Systemic Non-Steroidal Immunosuppressants: Analysis of Four Phase 3 Trials</t>
  </si>
  <si>
    <t>18-Jun-2021</t>
  </si>
  <si>
    <t>11(4):1357-1372</t>
  </si>
  <si>
    <t>https://pubmed.ncbi.nlm.nih.gov/34142350</t>
  </si>
  <si>
    <t>['Hewitt RM', 'Pattinson R', 'Cordingley L', 'Griffiths CEM', 'Kleyn CE', 'McAteer H', 'Schofield J', 'Bundy C']</t>
  </si>
  <si>
    <t>Implementation of the PsoWell™ Model for the Management of People with Complex Psoriasis</t>
  </si>
  <si>
    <t>29-Apr-2021</t>
  </si>
  <si>
    <t>101(4):adv00445</t>
  </si>
  <si>
    <t>https://pubmed.ncbi.nlm.nih.gov/33856042</t>
  </si>
  <si>
    <t>https://medicaljournalssweden.se/actadv/article/view/798</t>
  </si>
  <si>
    <t>['Griffiths CEM', 'Armstrong AW', 'Gudjonsson JE', 'Barker JNWN']</t>
  </si>
  <si>
    <t>3-Apr-2021</t>
  </si>
  <si>
    <t>Lancet (London, England)</t>
  </si>
  <si>
    <t>397(10281):1301-1315</t>
  </si>
  <si>
    <t>https://pubmed.ncbi.nlm.nih.gov/33812489</t>
  </si>
  <si>
    <t>https://www.clinicalkey.com/content/playBy/pii?v=S0140-6736(20)32549-6</t>
  </si>
  <si>
    <t>Inflammaging and the Skin</t>
  </si>
  <si>
    <t>7-Jan-2021</t>
  </si>
  <si>
    <t>141(4S):1087-1095</t>
  </si>
  <si>
    <t>Journal Article | Research Support, Non-U.S. Gov't | Review</t>
  </si>
  <si>
    <t>https://pubmed.ncbi.nlm.nih.gov/33358020</t>
  </si>
  <si>
    <t>https://linkinghub.elsevier.com/retrieve/pii/S0022-202X(20)32294-6</t>
  </si>
  <si>
    <t>['Trafford AM', 'Parisi R', 'Rutter MK', 'Kontopantelis E', 'Griffiths CEM', 'Ashcroft DM']</t>
  </si>
  <si>
    <t>Concordance and timing in recording cancer events in primary care, hospital and mortality records for patients with and without psoriasis: A population-based cohort study</t>
  </si>
  <si>
    <t>19-Jul-2021</t>
  </si>
  <si>
    <t>PloS one</t>
  </si>
  <si>
    <t>16(7):e0254661</t>
  </si>
  <si>
    <t>https://pubmed.ncbi.nlm.nih.gov/34280213</t>
  </si>
  <si>
    <t>https://europepmc.org/abstract/MED/34280213</t>
  </si>
  <si>
    <t>['Langton AK', 'Hann M', 'Costello P', 'Halai P', 'Griffiths CEM', 'Sherratt MJ', 'Watson REB']</t>
  </si>
  <si>
    <t>Remodelling of fibrillin-rich microfibrils by solar-simulated radiation: impact of skin ethnicity</t>
  </si>
  <si>
    <t>9-Sep-2020</t>
  </si>
  <si>
    <t>Photochemical &amp; photobiological sciences : Official journal of the European Photochemistry Association and the European Society for Photobiology</t>
  </si>
  <si>
    <t>19(9):1160-1167</t>
  </si>
  <si>
    <t>https://pubmed.ncbi.nlm.nih.gov/32672324</t>
  </si>
  <si>
    <t>https://link.springer.com/article/10.1039/d0pp00188k</t>
  </si>
  <si>
    <t>['Freeman EE', 'McMahon DE', 'Hruza GJ', 'Irvine AD', 'Spuls PI', 'Smith CH', 'Mahil SK', 'Castelo-Soccio L', 'Cordoro KM', 'Lara-Corrales I', 'Naik HB', 'Alhusayen R', 'Ingram JR', 'Feldman SR', 'Balogh EA', 'Kappelman MD', 'Wall D', 'Meah N', 'Sinclair R', 'Beylot-Barry M', 'Fitzgerald M', 'French LE', 'Lim HW', 'Griffiths CEM', 'Flohr C']</t>
  </si>
  <si>
    <t>International collaboration and rapid harmonization across dermatologic COVID-19 registries</t>
  </si>
  <si>
    <t>17-Jun-2020</t>
  </si>
  <si>
    <t>Journal of the American Academy of Dermatology</t>
  </si>
  <si>
    <t>83(3):e261-e266</t>
  </si>
  <si>
    <t>https://pubmed.ncbi.nlm.nih.gov/32562840</t>
  </si>
  <si>
    <t>https://www.clinicalkey.com/content/playBy/pii?v=S0190-9622(20)31148-8</t>
  </si>
  <si>
    <t>['Gilliet M', 'Griffiths CEM']</t>
  </si>
  <si>
    <t>The Skin Science Foundation: Promoting Skin Health through Research</t>
  </si>
  <si>
    <t>140(9S):S189-S190</t>
  </si>
  <si>
    <t>https://pubmed.ncbi.nlm.nih.gov/32800173</t>
  </si>
  <si>
    <t>https://linkinghub.elsevier.com/retrieve/pii/S0022-202X(20)31400-7</t>
  </si>
  <si>
    <t>['Griffiths CEM', 'Széll M', 'Kelsell DP']</t>
  </si>
  <si>
    <t>The Future of ESDR</t>
  </si>
  <si>
    <t>140(9S):S192-S193</t>
  </si>
  <si>
    <t>Historical Article | Journal Article</t>
  </si>
  <si>
    <t>https://pubmed.ncbi.nlm.nih.gov/32800175</t>
  </si>
  <si>
    <t>https://linkinghub.elsevier.com/retrieve/pii/S0022-202X(20)31371-3</t>
  </si>
  <si>
    <t>['Peltonen S', 'Eming SA', 'Griffiths CEM', 'Széll M', 'Kelsell D', 'De Rie MA']</t>
  </si>
  <si>
    <t>Celebrating the 50(th) Anniversary of ESDR</t>
  </si>
  <si>
    <t>140(9S):S145-S146</t>
  </si>
  <si>
    <t>Editorial | Historical Article</t>
  </si>
  <si>
    <t>https://pubmed.ncbi.nlm.nih.gov/32800154</t>
  </si>
  <si>
    <t>https://linkinghub.elsevier.com/retrieve/pii/S0022-202X(20)31392-0</t>
  </si>
  <si>
    <t>['Langton AK', 'Hann M', 'Costello P', 'Halai P', 'Sisto Alessi César S', 'Lien-Lun Chien A', 'Kang S', 'Griffiths CEM', 'Sherratt MJ', 'Watson REB']</t>
  </si>
  <si>
    <t>Heterogeneity of fibrillin-rich microfibrils extracted from human skin of diverse ethnicity</t>
  </si>
  <si>
    <t>25-May-2020</t>
  </si>
  <si>
    <t>Journal of anatomy</t>
  </si>
  <si>
    <t>237(3):478-486</t>
  </si>
  <si>
    <t>https://pubmed.ncbi.nlm.nih.gov/32452018</t>
  </si>
  <si>
    <t>https://onlinelibrary.wiley.com/doi/10.1111/joa.13217</t>
  </si>
  <si>
    <t>['Reid C', 'Cordingley L', 'Warren RB', 'Griffiths CEM']</t>
  </si>
  <si>
    <t>Progress to Date in Advancing Stratified Medicine in Psoriasis</t>
  </si>
  <si>
    <t>American journal of clinical dermatology</t>
  </si>
  <si>
    <t>21(5):619-626</t>
  </si>
  <si>
    <t>https://pubmed.ncbi.nlm.nih.gov/32607944</t>
  </si>
  <si>
    <t>https://link.springer.com/article/10.1007/s40257-020-00533-z</t>
  </si>
  <si>
    <t>['Benzian-Olsson N', 'Dand N', 'Chaloner C', 'Bata-Csorgo Z', 'Borroni R', 'Burden AD', 'Cooper HL', 'Cornelius V', 'Cro S', 'Dasandi T', 'Griffiths CEM', 'Kingo K', 'Koks S', 'Lachmann H', 'McAteer H', 'Meynell F', 'Mrowietz U', 'Parslew R', 'Patel P', 'Pink AE', 'Reynolds NJ', 'Tanew A', 'Torz K', 'Trattner H', 'Wahie S', 'Warren RB', 'Wright A', 'Barker JN', 'Navarini AA', 'Smith CH', 'Capon F']</t>
  </si>
  <si>
    <t>Association of Clinical and Demographic Factors With the Severity of Palmoplantar Pustulosis</t>
  </si>
  <si>
    <t>156(11):1216-1222</t>
  </si>
  <si>
    <t>Journal Article | Multicenter Study | Observational Study | Research Support, Non-U.S. Gov't</t>
  </si>
  <si>
    <t>https://pubmed.ncbi.nlm.nih.gov/32936291</t>
  </si>
  <si>
    <t>https://europepmc.org/abstract/MED/32936291</t>
  </si>
  <si>
    <t>['Loeff FC', 'Tsakok T', 'Dijk L', 'Hart MH', 'Duckworth M', 'Baudry D', 'Russell A', 'Dand N', 'van Leeuwen A', 'Griffiths CEM', 'Reynolds NJ', 'Barker J', 'Burden AD', 'Warren RB', 'de Vries A', 'Bloem K', 'Wolbink GJ', 'Smith CH', 'Rispens T']</t>
  </si>
  <si>
    <t>Clinical Impact of Antibodies against Ustekinumab in Psoriasis: An Observational, Cross-Sectional, Multicenter Study</t>
  </si>
  <si>
    <t>10-Apr-2020</t>
  </si>
  <si>
    <t>140(11):2129-2137</t>
  </si>
  <si>
    <t>https://pubmed.ncbi.nlm.nih.gov/32283057</t>
  </si>
  <si>
    <t>https://linkinghub.elsevier.com/retrieve/pii/S0022-202X(20)31370-1</t>
  </si>
  <si>
    <t>['Parisi R', 'Iskandar IYK', 'Kontopantelis E', 'Augustin M', 'Griffiths CEM', 'Ashcroft DM']</t>
  </si>
  <si>
    <t>National, regional, and worldwide epidemiology of psoriasis: systematic analysis and modelling study</t>
  </si>
  <si>
    <t>28-May-2020</t>
  </si>
  <si>
    <t>BMJ (Clinical research ed.)</t>
  </si>
  <si>
    <t>369:m1590</t>
  </si>
  <si>
    <t>Journal Article | Meta-Analysis | Systematic Review</t>
  </si>
  <si>
    <t>https://pubmed.ncbi.nlm.nih.gov/32467098</t>
  </si>
  <si>
    <t>https://europepmc.org/abstract/MED/32467098</t>
  </si>
  <si>
    <t>['Hegyi P', 'Petersen OH', 'Holgate S', 'Erőss B', 'Garami A', 'Szakács Z', 'Dobszai D', 'Balaskó M', 'Kemény L', 'Peng S', 'Monteiro J', 'Varró A', 'Lamont T', 'Laurence J', 'Gray Z', 'Pickles A', 'FitzGerald GA', 'Griffiths CEM', 'Jassem J', 'Rusakov DA', 'Verkhratsky A', 'Szentesi A']</t>
  </si>
  <si>
    <t>Academia Europaea Position Paper on Translational Medicine: The Cycle Model for Translating Scientific Results into Community Benefits</t>
  </si>
  <si>
    <t>19-May-2020</t>
  </si>
  <si>
    <t>Journal of clinical medicine</t>
  </si>
  <si>
    <t>9(5):1532</t>
  </si>
  <si>
    <t>https://pubmed.ncbi.nlm.nih.gov/32438747</t>
  </si>
  <si>
    <t>https://europepmc.org/abstract/MED/32438747</t>
  </si>
  <si>
    <t>['Mueller SM', 'Itin PH', 'Navarini AA', 'Goldust M', 'Brandt O', 'Griffiths CEM', 'Kleyn CE']</t>
  </si>
  <si>
    <t>The relationship between PASI and DLQI with itch, stress, and depression: Do we need additional decision-making tools in psoriasis?</t>
  </si>
  <si>
    <t>19-Feb-2020</t>
  </si>
  <si>
    <t>Dermatologic therapy</t>
  </si>
  <si>
    <t>33(3):e13276</t>
  </si>
  <si>
    <t>https://pubmed.ncbi.nlm.nih.gov/32060994</t>
  </si>
  <si>
    <t>https://onlinelibrary.wiley.com/doi/10.1111/dth.13276</t>
  </si>
  <si>
    <t>['Pan S', 'Tsakok T', 'Dand N', 'Lonsdale DO', 'Loeff FC', 'Bloem K', 'de Vries A', 'Baudry D', 'Duckworth M', 'Mahil S', 'Pushpa-Rajah A', 'Russell A', 'Alsharqi A', 'Becher G', 'Murphy R', 'Wahie S', 'Wright A', 'Griffiths CEM', 'Reynolds NJ', 'Barker J', 'Warren RB', 'David Burden A', 'Rispens T', 'Standing JF', 'Smith CH']</t>
  </si>
  <si>
    <t>Using Real-World Data to Guide Ustekinumab Dosing Strategies for Psoriasis: A Prospective Pharmacokinetic-Pharmacodynamic Study</t>
  </si>
  <si>
    <t>29-Jan-2020</t>
  </si>
  <si>
    <t>Clinical and translational science</t>
  </si>
  <si>
    <t>13(2):400-409</t>
  </si>
  <si>
    <t>https://pubmed.ncbi.nlm.nih.gov/31995663</t>
  </si>
  <si>
    <t>https://ascpt.onlinelibrary.wiley.com/doi/10.1111/cts.12725</t>
  </si>
  <si>
    <t>['Leonardi C', 'Reich K', 'Foley P', 'Torii H', 'Gerdes S', 'Guenther L', 'Gooderham M', 'Ferris LK', 'Griffiths CEM', 'ElMaraghy H', 'Crane H', 'Patel H', 'Burge R', 'Gallo G', 'Shrom D', 'Leung A', 'Lin CY', 'Papp K']</t>
  </si>
  <si>
    <t>Efficacy and Safety of Ixekizumab Through 5 Years in Moderate-to-Severe Psoriasis: Long-Term Results from the UNCOVER-1 and UNCOVER-2 Phase-3 Randomized Controlled Trials</t>
  </si>
  <si>
    <t>10(3):431-447</t>
  </si>
  <si>
    <t>https://pubmed.ncbi.nlm.nih.gov/32200512</t>
  </si>
  <si>
    <t>https://link.springer.com/article/10.1007/s13555-020-00367-x</t>
  </si>
  <si>
    <t>['Reid C', 'Griffiths CEM']</t>
  </si>
  <si>
    <t>Psoriasis and Treatment: Past, Present and Future Aspects</t>
  </si>
  <si>
    <t>30-Jan-2020</t>
  </si>
  <si>
    <t>100(3):adv00032</t>
  </si>
  <si>
    <t>Historical Article | Journal Article | Review</t>
  </si>
  <si>
    <t>https://pubmed.ncbi.nlm.nih.gov/31971601</t>
  </si>
  <si>
    <t>https://medicaljournalssweden.se/actadv/article/view/1880</t>
  </si>
  <si>
    <t>['Kleyn CE', 'Talbot PS', 'Mehta NN', 'Sampogna F', 'Bundy C', 'Ashcroft DM', 'Kimball AB', 'van de Kerkhof PCM', 'Griffiths CEM', 'Valenzuela F', 'van der Walt JM', 'Aberra T', 'Puig L']</t>
  </si>
  <si>
    <t>Psoriasis and Mental Health Workshop Report: Exploring the Links between Psychosocial Factors, Psoriasis, Neuroinflammation and Cardiovascular Disease Risk</t>
  </si>
  <si>
    <t>7-Jan-2020</t>
  </si>
  <si>
    <t>100(1):adv00020</t>
  </si>
  <si>
    <t>https://pubmed.ncbi.nlm.nih.gov/31742649</t>
  </si>
  <si>
    <t>https://medicaljournalssweden.se/actadv/article/view/1640</t>
  </si>
  <si>
    <t>['Mueller SM', 'Navarini AA', 'Goldust M', 'Brandt O', 'Griffiths CEM', 'Kleyn CE']</t>
  </si>
  <si>
    <t>Levocetirizine for the treatment of itch in psoriasis patients: An open-label pilot study in a real-world setting</t>
  </si>
  <si>
    <t>29-Nov-2019</t>
  </si>
  <si>
    <t>33(1):e13166</t>
  </si>
  <si>
    <t>https://pubmed.ncbi.nlm.nih.gov/31714659</t>
  </si>
  <si>
    <t>https://onlinelibrary.wiley.com/doi/10.1111/dth.13166</t>
  </si>
  <si>
    <t>The short-term effect of levocetirizine on quality of life, stress, and depression in itchy psoriasis patients</t>
  </si>
  <si>
    <t>9-Dec-2019</t>
  </si>
  <si>
    <t>33(1):e13179</t>
  </si>
  <si>
    <t>https://pubmed.ncbi.nlm.nih.gov/31769907</t>
  </si>
  <si>
    <t>https://onlinelibrary.wiley.com/doi/10.1111/dth.13179</t>
  </si>
  <si>
    <t>['Eckersley A', 'Ozols M', "O'Cualain R", 'Keevill EJ', 'Foster A', 'Pilkington S', 'Knight D', 'Griffiths CEM', 'Watson REB', 'Sherratt MJ']</t>
  </si>
  <si>
    <t>Proteomic fingerprints of damage in extracellular matrix assemblies</t>
  </si>
  <si>
    <t>Matrix biology plus</t>
  </si>
  <si>
    <t>5:100027</t>
  </si>
  <si>
    <t>https://pubmed.ncbi.nlm.nih.gov/33543016</t>
  </si>
  <si>
    <t>https://linkinghub.elsevier.com/retrieve/pii/S2590-0285(20)30008-9</t>
  </si>
  <si>
    <t>['Armstrong A', 'Paul C', 'Puig L', 'Boehncke WH', 'Freeman M', 'Torii H', 'Papp K', 'Griffiths CEM', 'Blauvelt A', 'Reich K', 'Gooderham M', 'Terui T', 'Renda L', 'Agada N', 'Xu W', 'Gallo G', 'Lebwohl MG']</t>
  </si>
  <si>
    <t>Safety of Ixekizumab Treatment for up to 5 Years in Adult Patients with Moderate-to-Severe Psoriasis: Results from Greater Than 17,000 Patient-Years of Exposure</t>
  </si>
  <si>
    <t>20-Nov-2019</t>
  </si>
  <si>
    <t>10(1):133-150</t>
  </si>
  <si>
    <t>https://pubmed.ncbi.nlm.nih.gov/31749092</t>
  </si>
  <si>
    <t>https://link.springer.com/article/10.1007/s13555-019-00340-3</t>
  </si>
  <si>
    <t>['Langton AK', 'Ali Z', 'Hann M', 'Ayer J', 'Watson REB', 'Griffiths CEM']</t>
  </si>
  <si>
    <t>Prevalence of Atrophic and Hypertrophic Skin Ageing Phenotypes: A UK-based Observational Study</t>
  </si>
  <si>
    <t>9-Dec-2020</t>
  </si>
  <si>
    <t>100(19):adv00347</t>
  </si>
  <si>
    <t>https://pubmed.ncbi.nlm.nih.gov/33241421</t>
  </si>
  <si>
    <t>https://medicaljournalssweden.se/actadv/article/view/1870</t>
  </si>
  <si>
    <t>['Langton AK', 'Tsoureli-Nikita E', 'Merrick H', 'Zhao X', 'Antoniou C', 'Stratigos A', 'Akhtar R', 'Derby B', 'Sherratt MJ', 'Watson RE', 'Griffiths CE']</t>
  </si>
  <si>
    <t>The systemic influence of chronic smoking on skin structure and mechanical function</t>
  </si>
  <si>
    <t>19-Jun-2020</t>
  </si>
  <si>
    <t>The Journal of pathology</t>
  </si>
  <si>
    <t>251(4):420-428</t>
  </si>
  <si>
    <t>https://pubmed.ncbi.nlm.nih.gov/32472631</t>
  </si>
  <si>
    <t>https://pathsocjournals.onlinelibrary.wiley.com/doi/10.1002/path.5476</t>
  </si>
  <si>
    <t>['Henry AL', 'Chisholm A', 'Carter LA', 'Bundy C', 'Griffiths CEM', 'Kyle SD']</t>
  </si>
  <si>
    <t>The relationship between sleep disturbance, symptoms and daytime functioning in psoriasis: a prospective study integrating actigraphy and experience sampling methodology</t>
  </si>
  <si>
    <t>23-Mar-2020</t>
  </si>
  <si>
    <t>Sleep medicine</t>
  </si>
  <si>
    <t>72:144-149</t>
  </si>
  <si>
    <t>https://pubmed.ncbi.nlm.nih.gov/32629417</t>
  </si>
  <si>
    <t>https://www.clinicalkey.com/content/playBy/pii?v=S1389-9457(20)30125-8</t>
  </si>
  <si>
    <t>['Tsakok T', 'Wilson N', 'Dand N', 'Loeff FC', 'Bloem K', 'Baudry D', 'Duckworth M', 'Pan S', 'Pushpa-Rajah A', 'Standing JF', 'de Vries A', 'Alsharqi A', 'Becher G', 'Murphy R', 'Wahie S', 'Wright A', 'Griffiths CEM', 'Reynolds NJ', 'Barker J', 'Warren RB', 'Burden AD', 'Rispens T', 'Stocken D', 'Smith C']</t>
  </si>
  <si>
    <t>Association of Serum Ustekinumab Levels With Clinical Response in Psoriasis</t>
  </si>
  <si>
    <t>1-Nov-2019</t>
  </si>
  <si>
    <t>155(11):1235-1243</t>
  </si>
  <si>
    <t>https://pubmed.ncbi.nlm.nih.gov/31532460</t>
  </si>
  <si>
    <t>https://europepmc.org/abstract/MED/31532460</t>
  </si>
  <si>
    <t>['Watson DS', 'Krutzinna J', 'Bruce IN', 'Griffiths CE', 'McInnes IB', 'Barnes MR', 'Floridi L']</t>
  </si>
  <si>
    <t>Clinical applications of machine learning algorithms: beyond the black box</t>
  </si>
  <si>
    <t>12-Mar-2019</t>
  </si>
  <si>
    <t>364:l886</t>
  </si>
  <si>
    <t>https://pubmed.ncbi.nlm.nih.gov/30862612</t>
  </si>
  <si>
    <t>https://www.bmj.com/lookup/pmidlookup?view=long&amp;pmid=30862612</t>
  </si>
  <si>
    <t>['Owen CM', 'Chalmers R', "O'Sullivan T", 'Griffiths CE']</t>
  </si>
  <si>
    <t>WITHDRAWN: Antistreptococcal interventions for guttate and chronic plaque psoriasis</t>
  </si>
  <si>
    <t>6-Mar-2019</t>
  </si>
  <si>
    <t>The Cochrane database of systematic reviews</t>
  </si>
  <si>
    <t>3(3):CD001976</t>
  </si>
  <si>
    <t>Journal Article | Systematic Review</t>
  </si>
  <si>
    <t>https://pubmed.ncbi.nlm.nih.gov/30839103</t>
  </si>
  <si>
    <t>https://www.cochranelibrary.com/cdsr/doi/10.1002/14651858.CD001976.pub2/full</t>
  </si>
  <si>
    <t>['Twelves S', 'Mostafa A', 'Dand N', 'Burri E', 'Farkas K', 'Wilson R', 'Cooper HL', 'Irvine AD', 'Oon HH', 'Kingo K', 'Köks S', 'Mrowietz U', 'Puig L', 'Reynolds N', 'Tan ES', 'Tanew A', 'Torz K', 'Trattner H', 'Valentine M', 'Wahie S', 'Warren RB', 'Wright A', 'Bata-Csörgő Z', 'Szell M', 'Griffiths CEM', 'Burden AD', 'Choon SE', 'Smith CH', 'Barker JN', 'Navarini AA', 'Capon F']</t>
  </si>
  <si>
    <t>Clinical and genetic differences between pustular psoriasis subtypes</t>
  </si>
  <si>
    <t>Mar-2019</t>
  </si>
  <si>
    <t>21-Jul-2018</t>
  </si>
  <si>
    <t>143(3):1021-1026</t>
  </si>
  <si>
    <t>https://pubmed.ncbi.nlm.nih.gov/30036598</t>
  </si>
  <si>
    <t>https://www.clinicalkey.com/content/playBy/pii?v=S0091-6749(18)31039-X</t>
  </si>
  <si>
    <t>['Dand N', 'Duckworth M', 'Baudry D', 'Russell A', 'Curtis CJ', 'Lee SH', 'Evans I', 'Mason KJ', 'Alsharqi A', 'Becher G', 'Burden AD', 'Goodwin RG', 'McKenna K', 'Murphy R', 'Perera GK', 'Rotarescu R', 'Wahie S', 'Wright A', 'Reynolds NJ', 'Warren RB', 'Griffiths CEM', 'Smith CH', 'Simpson MA', 'Barker JN']</t>
  </si>
  <si>
    <t>HLA-C*06:02 genotype is a predictive biomarker of biologic treatment response in psoriasis</t>
  </si>
  <si>
    <t>20-Dec-2018</t>
  </si>
  <si>
    <t>143(6):2120-2130</t>
  </si>
  <si>
    <t>Journal Article | Observational Study | Research Support, Non-U.S. Gov't</t>
  </si>
  <si>
    <t>https://pubmed.ncbi.nlm.nih.gov/30578879</t>
  </si>
  <si>
    <t>https://www.clinicalkey.com/content/playBy/pii?v=S0091-6749(18)32780-5</t>
  </si>
  <si>
    <t>['Foulkes AC', 'Watson DS', 'Carr DF', 'Kenny JG', 'Slidel T', 'Parslew R', 'Pirmohamed M', 'Anders S', 'Reynolds NJ', 'Griffiths CEM', 'Warren RB', 'Barnes MR']</t>
  </si>
  <si>
    <t>A Framework for Multi-Omic Prediction of Treatment Response to Biologic Therapy for Psoriasis</t>
  </si>
  <si>
    <t>17-Jul-2018</t>
  </si>
  <si>
    <t>139(1):100-107</t>
  </si>
  <si>
    <t>Journal Article | Observational Study | Research Support, N.I.H., Extramural | Research Support, Non-U.S. Gov't</t>
  </si>
  <si>
    <t>https://pubmed.ncbi.nlm.nih.gov/30030151</t>
  </si>
  <si>
    <t>https://linkinghub.elsevier.com/retrieve/pii/S0022-202X(18)32355-8</t>
  </si>
  <si>
    <t>['Wilkinson N', 'Tsakok T', 'Dand N', 'Bloem K', 'Duckworth M', 'Baudry D', 'Pushpa-Rajah A', 'Griffiths CEM', 'Reynolds NJ', 'Barker J', 'Warren RB', 'Burden AD', 'Rispens T', 'Stocken D', 'Smith C']</t>
  </si>
  <si>
    <t>Defining the Therapeutic Range for Adalimumab and Predicting Response in Psoriasis: A Multicenter Prospective Observational Cohort Study</t>
  </si>
  <si>
    <t>18-Aug-2018</t>
  </si>
  <si>
    <t>139(1):115-123</t>
  </si>
  <si>
    <t>https://pubmed.ncbi.nlm.nih.gov/30130616</t>
  </si>
  <si>
    <t>https://linkinghub.elsevier.com/retrieve/pii/S0022-202X(18)32482-5</t>
  </si>
  <si>
    <t>['Hibbert SA', 'Watson REB', 'Griffiths CEM', 'Gibbs NK', 'Sherratt MJ']</t>
  </si>
  <si>
    <t>Selective proteolysis by matrix metalloproteinases of photo-oxidised dermal extracellular matrix proteins</t>
  </si>
  <si>
    <t>Feb-2019</t>
  </si>
  <si>
    <t>3-Dec-2018</t>
  </si>
  <si>
    <t>Cellular signalling</t>
  </si>
  <si>
    <t>54:191-199</t>
  </si>
  <si>
    <t>https://pubmed.ncbi.nlm.nih.gov/30521860</t>
  </si>
  <si>
    <t>https://linkinghub.elsevier.com/retrieve/pii/S0898-6568(18)30302-4</t>
  </si>
  <si>
    <t>['Yiu ZZN', 'Ashcroft DM', 'Evans I', 'McElhone K', 'Lunt M', 'Smith CH', 'Walton S', 'Murphy R', 'Reynolds NJ', 'Ormerod AD', 'Griffiths CEM', 'Warren RB']</t>
  </si>
  <si>
    <t>Infliximab is associated with an increased risk of serious infection in patients with psoriasis in the U.K. and Republic of Ireland: results from the British Association of Dermatologists Biologic Interventions Register (BADBIR)</t>
  </si>
  <si>
    <t>21-Oct-2018</t>
  </si>
  <si>
    <t>180(2):329-337</t>
  </si>
  <si>
    <t>Comparative Study | Journal Article | Video-Audio Media</t>
  </si>
  <si>
    <t>https://pubmed.ncbi.nlm.nih.gov/30070708</t>
  </si>
  <si>
    <t>https://academic.oup.com/bjd/article/180/2/329/6601621</t>
  </si>
  <si>
    <t>['Trafford AM', 'Parisi R', 'Kontopantelis E', 'Griffiths CEM', 'Ashcroft DM']</t>
  </si>
  <si>
    <t>Association of Psoriasis With the Risk of Developing or Dying of Cancer: A Systematic Review and Meta-analysis</t>
  </si>
  <si>
    <t>1-Dec-2019</t>
  </si>
  <si>
    <t>155(12):1390-1403</t>
  </si>
  <si>
    <t>Journal Article | Meta-Analysis | Research Support, Non-U.S. Gov't | Systematic Review</t>
  </si>
  <si>
    <t>https://pubmed.ncbi.nlm.nih.gov/31617868</t>
  </si>
  <si>
    <t>https://europepmc.org/abstract/MED/31617868</t>
  </si>
  <si>
    <t>['Yiu ZZN', 'Mason KJ', 'Barker JNWN', 'Hampton PJ', 'McElhone K', 'Smith CH', 'Warren RB', 'Griffiths CEM', 'Lunt M', 'Burden AD']</t>
  </si>
  <si>
    <t>A standardization approach to compare treatment safety and effectiveness outcomes between clinical trials and real-world populations in psoriasis</t>
  </si>
  <si>
    <t>181(6):1265-1271</t>
  </si>
  <si>
    <t>Comparative Study | Journal Article</t>
  </si>
  <si>
    <t>https://pubmed.ncbi.nlm.nih.gov/30822358</t>
  </si>
  <si>
    <t>https://academic.oup.com/bjd/article/181/6/1265/6752132</t>
  </si>
  <si>
    <t>['Mason KJ', 'Williams S', 'Yiu ZZN', 'McElhone K', 'Ashcroft DM', 'Kleyn CE', 'Jabbar-Lopez ZK', 'Owen CM', 'Reynolds NJ', 'Smith CH', 'Wilson N', 'Warren RB', 'Griffiths CEM']</t>
  </si>
  <si>
    <t>Persistence and effectiveness of nonbiologic systemic therapies for moderate-to-severe psoriasis in adults: a systematic review</t>
  </si>
  <si>
    <t>27-Mar-2019</t>
  </si>
  <si>
    <t>181(2):256-264</t>
  </si>
  <si>
    <t>Journal Article | Research Support, Non-U.S. Gov't | Systematic Review</t>
  </si>
  <si>
    <t>https://pubmed.ncbi.nlm.nih.gov/30628069</t>
  </si>
  <si>
    <t>https://academic.oup.com/bjd/article/181/2/256/6602599</t>
  </si>
  <si>
    <t>['Langton AK', 'Graham HK', 'Griffiths CEM', 'Watson REB']</t>
  </si>
  <si>
    <t>Ageing significantly impacts the biomechanical function and structural composition of skin</t>
  </si>
  <si>
    <t>28(8):981-984</t>
  </si>
  <si>
    <t>https://pubmed.ncbi.nlm.nih.gov/31152614</t>
  </si>
  <si>
    <t>https://onlinelibrary.wiley.com/doi/10.1111/exd.13980</t>
  </si>
  <si>
    <t>['Chalmers R', "O'Sullivan T", 'Owen CM', 'Griffiths CE']</t>
  </si>
  <si>
    <t>WITHDRAWN: Interventions for guttate psoriasis</t>
  </si>
  <si>
    <t>9-Apr-2019</t>
  </si>
  <si>
    <t>4(4):CD001213</t>
  </si>
  <si>
    <t>https://pubmed.ncbi.nlm.nih.gov/30964200</t>
  </si>
  <si>
    <t>https://www.cochranelibrary.com/cdsr/doi/10.1002/14651858.CD001213.pub2/full</t>
  </si>
  <si>
    <t>['Langton AK', 'Alessi S', 'Hann M', 'Chien AL', 'Kang S', 'Griffiths CEM', 'Watson REB']</t>
  </si>
  <si>
    <t>Aging in Skin of Color: Disruption to Elastic Fiber Organization Is Detrimental to Skin's Biomechanical Function</t>
  </si>
  <si>
    <t>4-Nov-2018</t>
  </si>
  <si>
    <t>139(4):779-788</t>
  </si>
  <si>
    <t>https://pubmed.ncbi.nlm.nih.gov/30404021</t>
  </si>
  <si>
    <t>https://linkinghub.elsevier.com/retrieve/pii/S0022-202X(18)32790-8</t>
  </si>
  <si>
    <t>['Mason KJ', 'Barker JNWN', 'Smith CH', 'Hampton PJ', 'Lunt M', 'McElhone K', 'Warren RB', 'Yiu ZZN', 'Griffiths CEM', 'Burden AD']</t>
  </si>
  <si>
    <t>Comparison of Drug Discontinuation, Effectiveness, and Safety Between Clinical Trial Eligible and Ineligible Patients in BADBIR</t>
  </si>
  <si>
    <t>154(5):581-588</t>
  </si>
  <si>
    <t>Comparative Study | Journal Article | Observational Study | Research Support, Non-U.S. Gov't</t>
  </si>
  <si>
    <t>https://pubmed.ncbi.nlm.nih.gov/29590279</t>
  </si>
  <si>
    <t>https://europepmc.org/abstract/MED/29590279</t>
  </si>
  <si>
    <t>['Yiu ZZN', 'Smith CH', 'Ashcroft DM', 'Lunt M', 'Walton S', 'Murphy R', 'Reynolds NJ', 'Ormerod AD', 'Griffiths CEM', 'Warren RB']</t>
  </si>
  <si>
    <t>Risk of Serious Infection in Patients with Psoriasis Receiving Biologic Therapies: A Prospective Cohort Study from the British Association of Dermatologists Biologic Interventions Register (BADBIR)</t>
  </si>
  <si>
    <t>17-Oct-2017</t>
  </si>
  <si>
    <t>138(3):534-541</t>
  </si>
  <si>
    <t>https://pubmed.ncbi.nlm.nih.gov/29054603</t>
  </si>
  <si>
    <t>https://linkinghub.elsevier.com/retrieve/pii/S0022-202X(17)33048-8</t>
  </si>
  <si>
    <t>['Blauvelt A', 'Papp KA', 'Griffiths CEM', 'Puig L', 'Weisman J', 'Dutronc Y', 'Kerr LF', 'Ilo D', 'Mallbris L', 'Augustin M']</t>
  </si>
  <si>
    <t>Correction to: Efficacy and Safety of Switching to Ixekizumab in Etanercept Non-Responders: A Subanalysis from Two Phase III Randomized Clinical Trials in Moderate-to-Severe Plaque Psoriasis (UNCOVER-2 and -3)</t>
  </si>
  <si>
    <t>19(3):457</t>
  </si>
  <si>
    <t>Journal Article | Published Erratum</t>
  </si>
  <si>
    <t>https://pubmed.ncbi.nlm.nih.gov/29600394</t>
  </si>
  <si>
    <t>https://link.springer.com/article/10.1007/s40257-018-0353-x</t>
  </si>
  <si>
    <t>['Kendall AC', 'Koszyczarek MM', 'Jones EA', 'Hart PJ', 'Towers M', 'Griffiths CEM', 'Morris M', 'Nicolaou A']</t>
  </si>
  <si>
    <t>Lipidomics for translational skin research: A primer for the uninitiated</t>
  </si>
  <si>
    <t>7-May-2018</t>
  </si>
  <si>
    <t>27(7):721-728</t>
  </si>
  <si>
    <t>https://pubmed.ncbi.nlm.nih.gov/29654617</t>
  </si>
  <si>
    <t>https://onlinelibrary.wiley.com/doi/10.1111/exd.13558</t>
  </si>
  <si>
    <t>['Hibbert SA', 'Ozols M', 'Griffiths CEM', 'Watson REB', 'Bell M', 'Sherratt MJ']</t>
  </si>
  <si>
    <t>Defining tissue proteomes by systematic literature review</t>
  </si>
  <si>
    <t>11-Jan-2018</t>
  </si>
  <si>
    <t>8(1):546</t>
  </si>
  <si>
    <t>https://pubmed.ncbi.nlm.nih.gov/29323144</t>
  </si>
  <si>
    <t>https://www.nature.com/articles/s41598-017-18699-8</t>
  </si>
  <si>
    <t>['Pilkington SM', 'Ogden S', 'Eaton LH', 'Dearman RJ', 'Kimber I', 'Griffiths CEM']</t>
  </si>
  <si>
    <t>Lower levels of interleukin-1β gene expression are associated with impaired Langerhans' cell migration in aged human skin</t>
  </si>
  <si>
    <t>Immunology</t>
  </si>
  <si>
    <t>153(1):60-70</t>
  </si>
  <si>
    <t>https://pubmed.ncbi.nlm.nih.gov/28777886</t>
  </si>
  <si>
    <t>https://onlinelibrary.wiley.com/doi/10.1111/imm.12810</t>
  </si>
  <si>
    <t>['Griffiths CE', 'Williams R', 'Halliday AC', 'Leman JA']</t>
  </si>
  <si>
    <t>Measuring the societal impact of psoriasis in the United Kingdom through a non-interventional study of patients</t>
  </si>
  <si>
    <t>16-Jul-2017</t>
  </si>
  <si>
    <t>32(1):e5-e6</t>
  </si>
  <si>
    <t>https://pubmed.ncbi.nlm.nih.gov/28646610</t>
  </si>
  <si>
    <t>https://onlinelibrary.wiley.com/doi/10.1111/jdv.14429</t>
  </si>
  <si>
    <t>['Davison NJ', 'Thompson AJ', 'Turner AJ', 'Longworth L', 'McElhone K', 'Griffiths CEM', 'Payne K']</t>
  </si>
  <si>
    <t>Generating EQ-5D-3L Utility Scores from the Dermatology Life Quality Index: A Mapping Study in Patients with Psoriasis</t>
  </si>
  <si>
    <t>26-Dec-2017</t>
  </si>
  <si>
    <t>Value in health : the journal of the International Society for Pharmacoeconomics and Outcomes esearch</t>
  </si>
  <si>
    <t>21(8):1010-1018</t>
  </si>
  <si>
    <t>https://pubmed.ncbi.nlm.nih.gov/30098665</t>
  </si>
  <si>
    <t>https://www.clinicalkey.com/content/playBy/pii?v=S1098-3015(17)33664-1</t>
  </si>
  <si>
    <t>['Eckersley A', 'Mellody KT', 'Pilkington S', 'Griffiths CEM', 'Watson REB', "O'Cualain R", 'Baldock C', 'Knight D', 'Sherratt MJ']</t>
  </si>
  <si>
    <t>Structural and compositional diversity of fibrillin microfibrils in human tissues</t>
  </si>
  <si>
    <t>6-Apr-2018</t>
  </si>
  <si>
    <t>16-Feb-2018</t>
  </si>
  <si>
    <t>The Journal of biological chemistry</t>
  </si>
  <si>
    <t>293(14):5117-5133</t>
  </si>
  <si>
    <t>https://pubmed.ncbi.nlm.nih.gov/29453284</t>
  </si>
  <si>
    <t>https://linkinghub.elsevier.com/retrieve/pii/S0021-9258(20)40986-X</t>
  </si>
  <si>
    <t>['Thorneloe RJ', 'Griffiths CEM', 'Emsley R', 'Ashcroft DM', 'Cordingley L']</t>
  </si>
  <si>
    <t>Intentional and Unintentional Medication Non-Adherence in Psoriasis: The Role of Patients' Medication Beliefs and Habit Strength</t>
  </si>
  <si>
    <t>26-Nov-2017</t>
  </si>
  <si>
    <t>138(4):785-794</t>
  </si>
  <si>
    <t>https://pubmed.ncbi.nlm.nih.gov/29183731</t>
  </si>
  <si>
    <t>https://linkinghub.elsevier.com/retrieve/pii/S0022-202X(17)33171-8</t>
  </si>
  <si>
    <t>['Iskandar IYK', 'Warren RB', 'Lunt M', 'Mason KJ', 'Evans I', 'McElhone K', 'Smith CH', 'Reynolds NJ', 'Ashcroft DM', 'Griffiths CEM']</t>
  </si>
  <si>
    <t>Differential Drug Survival of Second-Line Biologic Therapies in Patients with Psoriasis: Observational Cohort Study from the British Association of Dermatologists Biologic Interventions Register (BADBIR)</t>
  </si>
  <si>
    <t>6-Dec-2017</t>
  </si>
  <si>
    <t>138(4):775-784</t>
  </si>
  <si>
    <t>https://pubmed.ncbi.nlm.nih.gov/29080680</t>
  </si>
  <si>
    <t>https://linkinghub.elsevier.com/retrieve/pii/S0022-202X(17)33068-3</t>
  </si>
  <si>
    <t>['Foulkes AC', 'Watson DS', 'Griffiths CEM', 'Warren RB', 'Huber W', 'Barnes MR']</t>
  </si>
  <si>
    <t>Research Techniques Made Simple: Bioinformatics for Genome-Scale Biology</t>
  </si>
  <si>
    <t>137(9):e163-e168</t>
  </si>
  <si>
    <t>https://pubmed.ncbi.nlm.nih.gov/28843296</t>
  </si>
  <si>
    <t>https://linkinghub.elsevier.com/retrieve/pii/S0022-202X(17)31960-7</t>
  </si>
  <si>
    <t>['Schmuth M', 'Gilliet M', 'Griffiths CEM', 'Barker JN']</t>
  </si>
  <si>
    <t>European Society for Dermatological Research (ESDR): Shifting Scope and Expanding Boundaries, Promoting Cutaneous Biology Research across Europe and beyond</t>
  </si>
  <si>
    <t>137(9):1817-1819</t>
  </si>
  <si>
    <t>Editorial</t>
  </si>
  <si>
    <t>https://pubmed.ncbi.nlm.nih.gov/28843291</t>
  </si>
  <si>
    <t>https://linkinghub.elsevier.com/retrieve/pii/S0022-202X(17)32741-0</t>
  </si>
  <si>
    <t>['Mueller SM', 'Hogg S', 'Mueller JM', 'McKie S', 'Itin P', 'Reinhardt J', 'Griffiths CEM', 'Kleyn CE']</t>
  </si>
  <si>
    <t>Functional magnetic resonance imaging in dermatology: The skin, the brain and the invisible</t>
  </si>
  <si>
    <t>21-Apr-2017</t>
  </si>
  <si>
    <t>26(10):845-853</t>
  </si>
  <si>
    <t>https://pubmed.ncbi.nlm.nih.gov/28109199</t>
  </si>
  <si>
    <t>https://onlinelibrary.wiley.com/doi/10.1111/exd.13305</t>
  </si>
  <si>
    <t>['Dand N', 'Mucha S', 'Tsoi LC', 'Mahil SK', 'Stuart PE', 'Arnold A', 'Baurecht H', 'Burden AD', 'Callis Duffin K', 'Chandran V', 'Curtis CJ', 'Das S', 'Ellinghaus D', 'Ellinghaus E', 'Enerback C', 'Esko T', 'Gladman DD', 'Griffiths CEM', 'Gudjonsson JE', 'Hoffman P', 'Homuth G', 'Hüffmeier U', 'Krueger GG', 'Laudes M', 'Lee SH', 'Lieb W', 'Lim HW', 'Löhr S', 'Mrowietz U', 'Müller-Nurayid M', 'Nöthen M', 'Peters A', 'Rahman P', 'Reis A', 'Reynolds NJ', 'Rodriguez E', 'Schmidt CO', 'Spain SL', 'Strauch K', 'Tejasvi T', 'Voorhees JJ', 'Warren RB', 'Weichenthal M', 'Weidinger S', 'Zawistowski M', 'Nair RP', 'Capon F', 'Smith CH', 'Trembath RC', 'Abecasis GR', 'Elder JT', 'Franke A', 'Simpson MA', 'Barker JN']</t>
  </si>
  <si>
    <t>Exome-wide association study reveals novel psoriasis susceptibility locus at TNFSF15 and rare protective alleles in genes contributing to type I IFN signalling</t>
  </si>
  <si>
    <t>Human molecular genetics</t>
  </si>
  <si>
    <t>26(21):4301-4313</t>
  </si>
  <si>
    <t>Journal Article | Meta-Analysis | Research Support, N.I.H., Extramural | Research Support, Non-U.S. Gov't | Research Support, U.S. Gov't, Non-P.H.S.</t>
  </si>
  <si>
    <t>https://pubmed.ncbi.nlm.nih.gov/28973304</t>
  </si>
  <si>
    <t>https://europepmc.org/abstract/MED/28973304</t>
  </si>
  <si>
    <t>['Newton VL', 'Bradley RS', 'Seroul P', 'Cherel M', 'Griffiths CE', 'Rawlings AV', 'Voegeli R', 'Watson RE', 'Sherratt MJ']</t>
  </si>
  <si>
    <t>Novel approaches to characterize age-related remodelling of the dermal-epidermal junction in 2D, 3D and in vivo</t>
  </si>
  <si>
    <t>9-Aug-2016</t>
  </si>
  <si>
    <t>Skin research and technology : official journal of International Society for Bioengineering and the Skin (ISBS) and International Society for Digital Imaging of Skin (ISDIS) and International Society for Skin Imaging (ISSI)</t>
  </si>
  <si>
    <t>23(2):131-148</t>
  </si>
  <si>
    <t>https://pubmed.ncbi.nlm.nih.gov/27502896</t>
  </si>
  <si>
    <t>https://onlinelibrary.wiley.com/doi/10.1111/srt.12312</t>
  </si>
  <si>
    <t>['Thorneloe RJ', 'Bundy C', 'Griffiths CE', 'Ashcroft DM', 'Cordingley L']</t>
  </si>
  <si>
    <t>Nonadherence to psoriasis medication as an outcome of limited coping resources and conflicting goals: findings from a qualitative interview study with people with psoriasis</t>
  </si>
  <si>
    <t>17-Dec-2016</t>
  </si>
  <si>
    <t>176(3):667-676</t>
  </si>
  <si>
    <t>https://pubmed.ncbi.nlm.nih.gov/27664406</t>
  </si>
  <si>
    <t>https://academic.oup.com/bjd/article/176/3/667/6840415</t>
  </si>
  <si>
    <t>['Chisholm A', 'Nelson PA', 'Pearce CJ', 'Littlewood AJ', 'Kane K', 'Henry AL', 'Thorneloe R', 'Hamilton MP', 'Lavallee J', 'Lunt M', 'Griffiths CE', 'Cordingley L', 'Bundy C']</t>
  </si>
  <si>
    <t>Motivational interviewing-based training enhances clinicians' skills and knowledge in psoriasis: findings from the Pso Well(®) study</t>
  </si>
  <si>
    <t>5-Feb-2017</t>
  </si>
  <si>
    <t>176(3):677-686</t>
  </si>
  <si>
    <t>https://pubmed.ncbi.nlm.nih.gov/27373236</t>
  </si>
  <si>
    <t>https://academic.oup.com/bjd/article-abstract/176/3/677/6749930?redirectedFrom=fulltext</t>
  </si>
  <si>
    <t>['Griffiths CE']</t>
  </si>
  <si>
    <t>Systems medicine and psoriasis</t>
  </si>
  <si>
    <t>176(3):560-562</t>
  </si>
  <si>
    <t>https://pubmed.ncbi.nlm.nih.gov/28300317</t>
  </si>
  <si>
    <t>https://academic.oup.com/bjd/article/176/3/560/6749949</t>
  </si>
  <si>
    <t>['Springate DA', 'Parisi R', 'Kontopantelis E', 'Reeves D', 'Griffiths CE', 'Ashcroft DM']</t>
  </si>
  <si>
    <t>Incidence, prevalence and mortality of patients with psoriasis: a U.K. population-based cohort study</t>
  </si>
  <si>
    <t>22-Dec-2016</t>
  </si>
  <si>
    <t>176(3):650-658</t>
  </si>
  <si>
    <t>https://pubmed.ncbi.nlm.nih.gov/27579733</t>
  </si>
  <si>
    <t>https://academic.oup.com/bjd/article/176/3/650/6749945</t>
  </si>
  <si>
    <t>['Griffiths CE', 'van de Kerkhof P', 'Czarnecka-Operacz M']</t>
  </si>
  <si>
    <t>Psoriasis and Atopic Dermatitis</t>
  </si>
  <si>
    <t>7(Suppl 1):31-41</t>
  </si>
  <si>
    <t>https://pubmed.ncbi.nlm.nih.gov/28150106</t>
  </si>
  <si>
    <t>https://link.springer.com/article/10.1007/s13555-016-0167-9</t>
  </si>
  <si>
    <t>['Thorneloe RJ', 'Griffiths CE', 'Ashcroft DM', 'Cordingley L']</t>
  </si>
  <si>
    <t>The challenges of assessing patients' medication beliefs: a qualitative study</t>
  </si>
  <si>
    <t>7-Feb-2017</t>
  </si>
  <si>
    <t>BMC health services research</t>
  </si>
  <si>
    <t>17(1):119</t>
  </si>
  <si>
    <t>https://pubmed.ncbi.nlm.nih.gov/28173867</t>
  </si>
  <si>
    <t>https://bmchealthservres.biomedcentral.com/articles/10.1186/s12913-017-2020-y</t>
  </si>
  <si>
    <t>['Parisi R', 'Webb RT', 'Carr MJ', 'Moriarty KJ', 'Kleyn CE', 'Griffiths CEM', 'Ashcroft DM']</t>
  </si>
  <si>
    <t>Alcohol-Related Mortality in Patients With Psoriasis: A Population-Based Cohort Study</t>
  </si>
  <si>
    <t>153(12):1256-1262</t>
  </si>
  <si>
    <t>https://pubmed.ncbi.nlm.nih.gov/28914955</t>
  </si>
  <si>
    <t>https://europepmc.org/abstract/MED/28914955</t>
  </si>
  <si>
    <t>['Kammüller M', 'Tsai TF', 'Griffiths CE', 'Kapoor N', 'Kolattukudy PE', 'Brees D', 'Chibout SD', 'Safi J Jr', 'Fox T']</t>
  </si>
  <si>
    <t>Inhibition of IL-17A by secukinumab shows no evidence of increased Mycobacterium tuberculosis infections</t>
  </si>
  <si>
    <t>Aug-2017</t>
  </si>
  <si>
    <t>25-Aug-2017</t>
  </si>
  <si>
    <t>Clinical &amp; translational immunology</t>
  </si>
  <si>
    <t>6(8):e152</t>
  </si>
  <si>
    <t>https://pubmed.ncbi.nlm.nih.gov/28868144</t>
  </si>
  <si>
    <t>https://europepmc.org/abstract/MED/28868144</t>
  </si>
  <si>
    <t>['Tan SP', 'Brown SB', 'Griffiths CE', 'Weller RB', 'Gibbs NK']</t>
  </si>
  <si>
    <t>Feeding filaggrin: effects of l-histidine supplementation in atopic dermatitis</t>
  </si>
  <si>
    <t>5-Oct-2017</t>
  </si>
  <si>
    <t>Clinical, cosmetic and investigational dermatology</t>
  </si>
  <si>
    <t>10:403-411</t>
  </si>
  <si>
    <t>https://pubmed.ncbi.nlm.nih.gov/29042806</t>
  </si>
  <si>
    <t>https://www.dovepress.com/feeding-filaggrin-effects-of-l-histidine-supplementation-in-atopic-der-peer-reviewed-fulltext-article-CCID</t>
  </si>
  <si>
    <t>['Murray AK', 'Moore TL', 'Wragg E', 'Ennis H', 'Vail A', 'Dinsdale G', 'Muir L', 'Griffiths CE', 'Herrick AL']</t>
  </si>
  <si>
    <t>Pilot study assessing pathophysiology and healing of digital ulcers in patients with systemic sclerosis using laser Doppler imaging and thermography</t>
  </si>
  <si>
    <t>14-Oct-2016</t>
  </si>
  <si>
    <t>Clinical and experimental rheumatology</t>
  </si>
  <si>
    <t>34 Suppl 100(5):100-105</t>
  </si>
  <si>
    <t>https://pubmed.ncbi.nlm.nih.gov/27749241</t>
  </si>
  <si>
    <t>http://www.clinexprheumatol.org/pubmed/find-pii.asp?pii=27749241</t>
  </si>
  <si>
    <t>['Eaton LH', 'Dearman RJ', 'Kimber I', 'Griffiths CE']</t>
  </si>
  <si>
    <t>Interleukin-17 and interleukin-23 regulate Langerhans cell migration</t>
  </si>
  <si>
    <t>175(3):622-4</t>
  </si>
  <si>
    <t>https://pubmed.ncbi.nlm.nih.gov/26972796</t>
  </si>
  <si>
    <t>https://academic.oup.com/bjd/article-abstract/175/3/622/6616904?redirectedFrom=fulltext</t>
  </si>
  <si>
    <t>['Nelson PA', 'Kane K', 'Chisholm A', 'Pearce CJ', 'Keyworth C', 'Rutter MK', 'Chew-Graham CA', 'Griffiths CE', 'Cordingley L']</t>
  </si>
  <si>
    <t>I should have taken that further' - missed opportunities during cardiovascular risk assessment in patients with psoriasis in UK primary care settings: a mixed-methods study</t>
  </si>
  <si>
    <t>Health expectations : an international journal of public participation in health care and health policy</t>
  </si>
  <si>
    <t>19(5):1121-37</t>
  </si>
  <si>
    <t>https://pubmed.ncbi.nlm.nih.gov/26340682</t>
  </si>
  <si>
    <t>https://onlinelibrary.wiley.com/doi/10.1111/hex.12404</t>
  </si>
  <si>
    <t>['Hunter HJ', 'Hinz R', 'Gerhard A', 'Talbot PS', 'Su Z', 'Holland G', 'Hopkins SJ', 'Griffiths CE', 'Kleyn CE']</t>
  </si>
  <si>
    <t>Brain inflammation and psoriasis: a [(11) C]-(R)-PK11195 positron emission tomography study</t>
  </si>
  <si>
    <t>175(5):1082-1084</t>
  </si>
  <si>
    <t>https://pubmed.ncbi.nlm.nih.gov/25819441</t>
  </si>
  <si>
    <t>https://academic.oup.com/bjd/article-abstract/175/5/1082/6697129?redirectedFrom=fulltext</t>
  </si>
  <si>
    <t>['Theodorakopoulou E', 'Yiu ZZ', 'Bundy C', 'Chularojanamontri L', 'Gittins M', 'Jamieson LA', 'Motta L', 'Warren RB', 'Griffiths CE']</t>
  </si>
  <si>
    <t>Early- and late-onset psoriasis: a cross-sectional clinical and immunocytochemical investigation</t>
  </si>
  <si>
    <t>175(5):1038-1044</t>
  </si>
  <si>
    <t>https://pubmed.ncbi.nlm.nih.gov/27459949</t>
  </si>
  <si>
    <t>https://academic.oup.com/bjd/article-abstract/175/5/1038/6697111?redirectedFrom=fulltext</t>
  </si>
  <si>
    <t>['Yesudian PD', 'Leman J', 'Balasubramaniam P', 'Macfarlane AW', 'Al-Niaimi F', 'Griffiths CE', 'Burden AD', 'Warren RB']</t>
  </si>
  <si>
    <t>Effectiveness of Subcutaneous Methotrexate in Chronic Plaque Psoriasis</t>
  </si>
  <si>
    <t>Journal of drugs in dermatology : JDD</t>
  </si>
  <si>
    <t>15(3):345-9</t>
  </si>
  <si>
    <t>https://pubmed.ncbi.nlm.nih.gov/26954320</t>
  </si>
  <si>
    <t>http://jddonline.com/articles/dermatology/S1545961616P0345X</t>
  </si>
  <si>
    <t>['Murray AK', 'Moore TL', 'Manning JB', 'Dinsdale G', 'Wilkinson J', 'Bhushan M', 'Griffiths CE', 'Herrick AL']</t>
  </si>
  <si>
    <t>Non-invasive Imaging of Localised Scleroderma for Assessment of Skin Blood Flow and Structure</t>
  </si>
  <si>
    <t>15-Jun-2016</t>
  </si>
  <si>
    <t>96(5):641-4</t>
  </si>
  <si>
    <t>https://pubmed.ncbi.nlm.nih.gov/26695444</t>
  </si>
  <si>
    <t>https://medicaljournalssweden.se/actadv/article/view/6115</t>
  </si>
  <si>
    <t>['Yiu ZZ', 'Ali FR', 'Griffiths CE']</t>
  </si>
  <si>
    <t>Paradoxical exacerbation of chronic plaque psoriasis by sorafenib</t>
  </si>
  <si>
    <t>15-Dec-2015</t>
  </si>
  <si>
    <t>41(4):407-9</t>
  </si>
  <si>
    <t>Case Reports | Journal Article | Review</t>
  </si>
  <si>
    <t>https://pubmed.ncbi.nlm.nih.gov/26667599</t>
  </si>
  <si>
    <t>https://academic.oup.com/ced/article-abstract/41/4/407/6621763?redirectedFrom=fulltext</t>
  </si>
  <si>
    <t>['Langton AK', 'Halai P', 'Griffiths CE', 'Sherratt MJ', 'Watson RE']</t>
  </si>
  <si>
    <t>The impact of intrinsic ageing on the protein composition of the dermal-epidermal junction</t>
  </si>
  <si>
    <t>21-Mar-2016</t>
  </si>
  <si>
    <t>Mechanisms of ageing and development</t>
  </si>
  <si>
    <t>156:14-6</t>
  </si>
  <si>
    <t>https://pubmed.ncbi.nlm.nih.gov/27013376</t>
  </si>
  <si>
    <t>https://linkinghub.elsevier.com/retrieve/pii/S0047-6374(16)30027-6</t>
  </si>
  <si>
    <t>['Nast A', 'Griffiths CE', 'Hay R', 'Sterry W', 'Bolognia JL']</t>
  </si>
  <si>
    <t>The 2016 International League of Dermatological Societies' revised glossary for the description of cutaneous lesions</t>
  </si>
  <si>
    <t>3-Apr-2016</t>
  </si>
  <si>
    <t>174(6):1351-8</t>
  </si>
  <si>
    <t>https://pubmed.ncbi.nlm.nih.gov/26801523</t>
  </si>
  <si>
    <t>https://academic.oup.com/bjd/article/174/6/1351/6617055</t>
  </si>
  <si>
    <t>['van de Kerkhof PC', 'Griffiths CE', 'Reich K', 'Leonardi CL', 'Blauvelt A', 'Tsai TF', 'Gong Y', 'Huang J', 'Papavassilis C', 'Fox T']</t>
  </si>
  <si>
    <t>Secukinumab long-term safety experience: A pooled analysis of 10 phase II and III clinical studies in patients with moderate to severe plaque psoriasis</t>
  </si>
  <si>
    <t>12-May-2016</t>
  </si>
  <si>
    <t>75(1):83-98.e4</t>
  </si>
  <si>
    <t>https://pubmed.ncbi.nlm.nih.gov/27180926</t>
  </si>
  <si>
    <t>https://www.clinicalkey.com/content/playBy/pii?v=S0190-9622(16)30007-X</t>
  </si>
  <si>
    <t>['Griffiths CE', 'Papp KA', 'Ball SG', 'Nickoloff BJ']</t>
  </si>
  <si>
    <t>Ixekizumab for psoriasis--Authors' reply</t>
  </si>
  <si>
    <t>16-Jan-2016</t>
  </si>
  <si>
    <t>15-Jan-2016</t>
  </si>
  <si>
    <t>387(10015):226-7</t>
  </si>
  <si>
    <t>https://pubmed.ncbi.nlm.nih.gov/26842297</t>
  </si>
  <si>
    <t>https://www.clinicalkey.com/content/playBy/pii?v=S0140-6736(16)00048-9</t>
  </si>
  <si>
    <t>['Bakkour W', 'Purssell H', 'Chinoy H', 'Griffiths CE', 'Warren RB']</t>
  </si>
  <si>
    <t>The risk of post-operative complications in psoriasis and psoriatic arthritis patients on biologic therapy undergoing surgical procedures</t>
  </si>
  <si>
    <t>2-Mar-2015</t>
  </si>
  <si>
    <t>30(1):86-91</t>
  </si>
  <si>
    <t>https://pubmed.ncbi.nlm.nih.gov/25732669</t>
  </si>
  <si>
    <t>https://onlinelibrary.wiley.com/doi/10.1111/jdv.12997</t>
  </si>
  <si>
    <t>['Chisholm A', 'Nelson PA', 'Pearce CJ', 'Keyworth C', 'Griffiths CE', 'Cordingley L', 'Bundy C']</t>
  </si>
  <si>
    <t>The role of personal models in clinical management: Exploring health care providers' beliefs about psoriasis</t>
  </si>
  <si>
    <t>30-Jul-2015</t>
  </si>
  <si>
    <t>British journal of health psychology</t>
  </si>
  <si>
    <t>21(1):114-34</t>
  </si>
  <si>
    <t>https://pubmed.ncbi.nlm.nih.gov/26223822</t>
  </si>
  <si>
    <t>https://bpspsychub.onlinelibrary.wiley.com/doi/10.1111/bjhp.12148</t>
  </si>
  <si>
    <t>['Griffiths C', 'Chowdhury TA']</t>
  </si>
  <si>
    <t>CME Dermatology (100625): self-assessment questionnaire</t>
  </si>
  <si>
    <t>Clinical medicine (London, England)</t>
  </si>
  <si>
    <t>16(1):84-5</t>
  </si>
  <si>
    <t>https://pubmed.ncbi.nlm.nih.gov/26833524</t>
  </si>
  <si>
    <t>https://europepmc.org/abstract/MED/26833524</t>
  </si>
  <si>
    <t>['Ellingford JM', 'Black GC', 'Clayton TH', 'Judge M', 'Griffiths CE', 'Warren RB']</t>
  </si>
  <si>
    <t>A novel mutation in IL36RN underpins childhood pustular dermatosis</t>
  </si>
  <si>
    <t>16-Feb-2015</t>
  </si>
  <si>
    <t>30(2):302-5</t>
  </si>
  <si>
    <t>Case Reports | Journal Article | Research Support, Non-U.S. Gov't</t>
  </si>
  <si>
    <t>https://pubmed.ncbi.nlm.nih.gov/25688670</t>
  </si>
  <si>
    <t>https://onlinelibrary.wiley.com/doi/10.1111/jdv.13034</t>
  </si>
  <si>
    <t>['Waaijer ME', 'Gunn DA', 'Adams PD', 'Pawlikowski JS', 'Griffiths CE', 'van Heemst D', 'Slagboom PE', 'Westendorp RG', 'Maier AB']</t>
  </si>
  <si>
    <t>P16INK4a Positive Cells in Human Skin Are Indicative of Local Elastic Fiber Morphology, Facial Wrinkling, and Perceived Age</t>
  </si>
  <si>
    <t>18-Aug-2015</t>
  </si>
  <si>
    <t>The journals of gerontology. Series A, Biological sciences and medical sciences</t>
  </si>
  <si>
    <t>71(8):1022-8</t>
  </si>
  <si>
    <t>Comparative Study | Journal Article | Research Support, N.I.H., Extramural | Research Support, Non-U.S. Gov't</t>
  </si>
  <si>
    <t>https://pubmed.ncbi.nlm.nih.gov/26286607</t>
  </si>
  <si>
    <t>https://academic.oup.com/biomedgerontology/article/71/8/1022/2465626</t>
  </si>
  <si>
    <t>['Rutter MK', 'Kane K', 'Lunt M', 'Cordingley L', 'Littlewood A', 'Young HS', 'Chew-Graham CA', 'Hilton R', 'Symmons DP', 'Griffiths CE']</t>
  </si>
  <si>
    <t>Primary care-based screening for cardiovascular risk factors in patients with psoriasis</t>
  </si>
  <si>
    <t>12-Jul-2016</t>
  </si>
  <si>
    <t>175(2):348-56</t>
  </si>
  <si>
    <t>https://pubmed.ncbi.nlm.nih.gov/26990294</t>
  </si>
  <si>
    <t>https://academic.oup.com/bjd/article/175/2/348/6616726</t>
  </si>
  <si>
    <t>['Yiu ZZN', 'Exton LS', 'Jabbar-Lopez Z', 'Mohd Mustapa MF', 'Samarasekera EJ', 'Burden AD', 'Murphy R', 'Owen CM', 'Parslew R', 'Venning V', 'Ashcroft DM', 'Griffiths CEM', 'Smith CH', 'Warren RB']</t>
  </si>
  <si>
    <t>Risk of Serious Infections in Patients with Psoriasis on Biologic Therapies: A Systematic Review and Meta-Analysis</t>
  </si>
  <si>
    <t>13-Apr-2016</t>
  </si>
  <si>
    <t>136(8):1584-1591</t>
  </si>
  <si>
    <t>Journal Article | Meta-Analysis | Review | Systematic Review</t>
  </si>
  <si>
    <t>https://pubmed.ncbi.nlm.nih.gov/27085754</t>
  </si>
  <si>
    <t>https://linkinghub.elsevier.com/retrieve/pii/S0022-202X(16)31027-2</t>
  </si>
  <si>
    <t>['Blume-Peytavi U', 'Kottner J', 'Sterry W', 'Hodin MW', 'Griffiths TW', 'Watson RE', 'Hay RJ', 'Griffiths CE']</t>
  </si>
  <si>
    <t>Age-Associated Skin Conditions and Diseases: Current Perspectives and Future Options</t>
  </si>
  <si>
    <t>The Gerontologist</t>
  </si>
  <si>
    <t>56 Suppl 2:S230-42</t>
  </si>
  <si>
    <t>https://pubmed.ncbi.nlm.nih.gov/26994263</t>
  </si>
  <si>
    <t>https://academic.oup.com/gerontologist/article/56/Suppl_2/S230/2605262</t>
  </si>
  <si>
    <t>['Keyworth C', 'Nelson PA', 'Chew-Graham CA', 'Kane K', 'Pearce CJ', 'Griffiths CE', 'Chisholm A', 'Cordingley L']</t>
  </si>
  <si>
    <t>Communicating Cardiovascular Disease Risk to People with Psoriasis: What Techniques do Practitioners Use?</t>
  </si>
  <si>
    <t>International journal of behavioral medicine</t>
  </si>
  <si>
    <t>23(2):168-78</t>
  </si>
  <si>
    <t>https://pubmed.ncbi.nlm.nih.gov/26490451</t>
  </si>
  <si>
    <t>https://link.springer.com/article/10.1007/s12529-015-9517-8</t>
  </si>
  <si>
    <t>['Smith RL', 'Hébert HL', 'Massey J', 'Bowes J', 'Marzo-Ortega H', 'Ho P', 'McHugh NJ', 'Worthington J', 'Barton A', 'Griffiths CE', 'Warren RB']</t>
  </si>
  <si>
    <t>Association of Toll-like receptor 4 (TLR4) with chronic plaque type psoriasis and psoriatic arthritis</t>
  </si>
  <si>
    <t>1-Feb-2016</t>
  </si>
  <si>
    <t>Archives of dermatological research</t>
  </si>
  <si>
    <t>308(3):201-5</t>
  </si>
  <si>
    <t>https://pubmed.ncbi.nlm.nih.gov/26830904</t>
  </si>
  <si>
    <t>https://europepmc.org/abstract/MED/26830904</t>
  </si>
  <si>
    <t>['Tan KW', 'Griffiths CE']</t>
  </si>
  <si>
    <t>Novel systemic therapies for the treatment of psoriasis</t>
  </si>
  <si>
    <t>7-Nov-2015</t>
  </si>
  <si>
    <t>Expert opinion on pharmacotherapy</t>
  </si>
  <si>
    <t>17(1):79-92</t>
  </si>
  <si>
    <t>https://pubmed.ncbi.nlm.nih.gov/26548897</t>
  </si>
  <si>
    <t>https://www.tandfonline.com/doi/full/10.1517/14656566.2016.1109636</t>
  </si>
  <si>
    <t>['Yiu ZZ', 'Griffiths CE']</t>
  </si>
  <si>
    <t>Interleukin 17-A inhibition in the treatment of psoriasis</t>
  </si>
  <si>
    <t>11-Nov-2015</t>
  </si>
  <si>
    <t>Expert review of clinical immunology</t>
  </si>
  <si>
    <t>12(1):1-4</t>
  </si>
  <si>
    <t>https://pubmed.ncbi.nlm.nih.gov/26561053</t>
  </si>
  <si>
    <t>https://www.tandfonline.com/doi/full/10.1586/1744666X.2016.1112739</t>
  </si>
  <si>
    <t>['Henry AL', 'Kyle SD', 'Bhandari S', 'Chisholm A', 'Griffiths CE', 'Bundy C']</t>
  </si>
  <si>
    <t>Measurement, Classification and Evaluation of Sleep Disturbance in Psoriasis: A Systematic Review</t>
  </si>
  <si>
    <t>21-Jun-2016</t>
  </si>
  <si>
    <t>11(6):e0157843</t>
  </si>
  <si>
    <t>https://pubmed.ncbi.nlm.nih.gov/27327082</t>
  </si>
  <si>
    <t>https://europepmc.org/abstract/MED/27327082</t>
  </si>
  <si>
    <t>['Parisi R', 'Rutter MK', 'Lunt M', 'Young HS', 'Symmons DPM', 'Griffiths CEM', 'Ashcroft DM']</t>
  </si>
  <si>
    <t>Psoriasis and the Risk of Major Cardiovascular Events: Cohort Study Using the Clinical Practice Research Datalink</t>
  </si>
  <si>
    <t>5-Mar-2015</t>
  </si>
  <si>
    <t>135(9):2189-2197</t>
  </si>
  <si>
    <t>https://pubmed.ncbi.nlm.nih.gov/25742120</t>
  </si>
  <si>
    <t>https://linkinghub.elsevier.com/retrieve/pii/S0022-202X(15)39026-6</t>
  </si>
  <si>
    <t>['Eaton LH', 'Kimber I', 'Griffiths CE']</t>
  </si>
  <si>
    <t>A fresh look at T cells in psoriasis</t>
  </si>
  <si>
    <t>Oct-2015</t>
  </si>
  <si>
    <t>173(4):891-2</t>
  </si>
  <si>
    <t>Comment | Journal Article</t>
  </si>
  <si>
    <t>https://pubmed.ncbi.nlm.nih.gov/26511827</t>
  </si>
  <si>
    <t>https://academic.oup.com/bjd/article-abstract/173/4/891/6616012?redirectedFrom=fulltext</t>
  </si>
  <si>
    <t>['Warren RB', 'Smith CH', 'Yiu ZZN', 'Ashcroft DM', 'Barker JNWN', 'Burden AD', 'Lunt M', 'McElhone K', 'Ormerod AD', 'Owen CM', 'Reynolds NJ', 'Griffiths CEM']</t>
  </si>
  <si>
    <t>Differential Drug Survival of Biologic Therapies for the Treatment of Psoriasis: A Prospective Observational Cohort Study from the British Association of Dermatologists Biologic Interventions Register (BADBIR)</t>
  </si>
  <si>
    <t>135(11):2632-2640</t>
  </si>
  <si>
    <t>https://pubmed.ncbi.nlm.nih.gov/26053050</t>
  </si>
  <si>
    <t>https://linkinghub.elsevier.com/retrieve/pii/S0022-202X(15)41849-4</t>
  </si>
  <si>
    <t>['Jani M', 'Chinoy H', 'Warren RB', 'Griffiths CE', 'Plant D', 'Fu B', 'Morgan AW', 'Wilson AG', 'Isaacs JD', 'Hyrich K', 'Barton A']</t>
  </si>
  <si>
    <t>Clinical utility of random anti-tumor necrosis factor drug-level testing and measurement of antidrug antibodies on the long-term treatment response in rheumatoid arthritis</t>
  </si>
  <si>
    <t>Arthritis &amp; rheumatology (Hoboken, N.J.)</t>
  </si>
  <si>
    <t>67(8):2011-9</t>
  </si>
  <si>
    <t>https://pubmed.ncbi.nlm.nih.gov/26109489</t>
  </si>
  <si>
    <t>https://acrjournals.onlinelibrary.wiley.com/doi/10.1002/art.39169</t>
  </si>
  <si>
    <t>['Bradley EJ', 'Griffiths CE', 'Sherratt MJ', 'Bell M', 'Watson RE']</t>
  </si>
  <si>
    <t>Over-the-counter anti-ageing topical agents and their ability to protect and repair photoaged skin</t>
  </si>
  <si>
    <t>10-Jan-2015</t>
  </si>
  <si>
    <t>Maturitas</t>
  </si>
  <si>
    <t>80(3):265-72</t>
  </si>
  <si>
    <t>https://pubmed.ncbi.nlm.nih.gov/25616779</t>
  </si>
  <si>
    <t>https://www.clinicalkey.com/content/playBy/pii?v=S0378-5122(14)00409-5</t>
  </si>
  <si>
    <t>['Hamilton MP', 'Ntais D', 'Griffiths CE', 'Davies LM']</t>
  </si>
  <si>
    <t>Psoriasis treatment and management - a systematic review of full economic evaluations</t>
  </si>
  <si>
    <t>11-Feb-2015</t>
  </si>
  <si>
    <t>172(3):574-83</t>
  </si>
  <si>
    <t>Journal Article | Meta-Analysis | Research Support, Non-U.S. Gov't | Review | Systematic Review</t>
  </si>
  <si>
    <t>https://pubmed.ncbi.nlm.nih.gov/25324036</t>
  </si>
  <si>
    <t>https://academic.oup.com/bjd/article-abstract/172/3/574/6615919?redirectedFrom=fulltext</t>
  </si>
  <si>
    <t>['Fordham BA', 'Nelson P', 'Griffiths CE', 'Bundy C']</t>
  </si>
  <si>
    <t>The acceptability and usefulness of mindfulness-based cognitive therapy for people living with psoriasis: a qualitative study</t>
  </si>
  <si>
    <t>22-Jan-2015</t>
  </si>
  <si>
    <t>172(3):823-5</t>
  </si>
  <si>
    <t>https://pubmed.ncbi.nlm.nih.gov/25112782</t>
  </si>
  <si>
    <t>https://academic.oup.com/bjd/article-abstract/172/3/823/6615943?redirectedFrom=fulltext</t>
  </si>
  <si>
    <t>['Samuel M', 'Brooke R', 'Hollis S', 'Griffiths CE']</t>
  </si>
  <si>
    <t>WITHDRAWN: Interventions for photodamaged skin</t>
  </si>
  <si>
    <t>2-Jun-2015</t>
  </si>
  <si>
    <t>2015(6):CD001782</t>
  </si>
  <si>
    <t>https://pubmed.ncbi.nlm.nih.gov/26035235</t>
  </si>
  <si>
    <t>https://www.cochranelibrary.com/cdsr/doi/10.1002/14651858.CD001782.pub3/full</t>
  </si>
  <si>
    <t>['Keyworth C', 'Nelson PA', 'Griffiths CE', 'Cordingley L', 'Bundy C']</t>
  </si>
  <si>
    <t>Do English healthcare settings use 'Choice Architecture' principles in promoting healthy lifestyles for people with psoriasis? An observational study</t>
  </si>
  <si>
    <t>15:215</t>
  </si>
  <si>
    <t>https://pubmed.ncbi.nlm.nih.gov/26032696</t>
  </si>
  <si>
    <t>https://bmchealthservres.biomedcentral.com/articles/10.1186/s12913-015-0808-1</t>
  </si>
  <si>
    <t>['Yiu ZZ', 'Madan V', 'Griffiths CE']</t>
  </si>
  <si>
    <t>Acne conglobata and adalimumab: use of tumour necrosis factor-α antagonists in treatment-resistant acne conglobata, and review of the literature</t>
  </si>
  <si>
    <t>26-Dec-2014</t>
  </si>
  <si>
    <t>40(4):383-6</t>
  </si>
  <si>
    <t>https://pubmed.ncbi.nlm.nih.gov/25545016</t>
  </si>
  <si>
    <t>https://academic.oup.com/ced/article-abstract/40/4/383/6621161?redirectedFrom=fulltext</t>
  </si>
  <si>
    <t>['van Drielen K', 'Gunn DA', 'Noordam R', 'Griffiths CE', 'Westendorp RG', 'de Craen AJ', 'van Heemst D']</t>
  </si>
  <si>
    <t>Disentangling the effects of circulating IGF-1, glucose, and cortisol on features of perceived age</t>
  </si>
  <si>
    <t>16-Apr-2015</t>
  </si>
  <si>
    <t>Age (Dordrecht, Netherlands)</t>
  </si>
  <si>
    <t>37(3):9771</t>
  </si>
  <si>
    <t>https://pubmed.ncbi.nlm.nih.gov/25874752</t>
  </si>
  <si>
    <t>https://europepmc.org/abstract/MED/25874752</t>
  </si>
  <si>
    <t>['Jacobs LC', 'Hamer MA', 'Gunn DA', 'Deelen J', 'Lall JS', 'van Heemst D', 'Uh HW', 'Hofman A', 'Uitterlinden AG', 'Griffiths CEM', 'Beekman M', 'Slagboom PE', 'Kayser M', 'Liu F', 'Nijsten T']</t>
  </si>
  <si>
    <t>A Genome-Wide Association Study Identifies the Skin Color Genes IRF4, MC1R, ASIP, and BNC2 Influencing Facial Pigmented Spots</t>
  </si>
  <si>
    <t>23-Feb-2015</t>
  </si>
  <si>
    <t>135(7):1735-1742</t>
  </si>
  <si>
    <t>https://pubmed.ncbi.nlm.nih.gov/25705849</t>
  </si>
  <si>
    <t>https://linkinghub.elsevier.com/retrieve/pii/S0022-202X(15)37328-0</t>
  </si>
  <si>
    <t>['Menter MA', 'Griffiths CE']</t>
  </si>
  <si>
    <t>Psoriasis: the future</t>
  </si>
  <si>
    <t>33(1):161-6</t>
  </si>
  <si>
    <t>https://pubmed.ncbi.nlm.nih.gov/25412790</t>
  </si>
  <si>
    <t>https://www.clinicalkey.com/content/playBy/pii?v=S0733-8635(14)00118-1</t>
  </si>
  <si>
    <t>['Chiang YZ', 'Bundy C', 'Griffiths CE', 'Paus R', 'Harries MJ']</t>
  </si>
  <si>
    <t>The role of beliefs: lessons from a pilot study on illness perception, psychological distress and quality of life in patients with primary cicatricial alopecia</t>
  </si>
  <si>
    <t>7-Dec-2014</t>
  </si>
  <si>
    <t>172(1):130-7</t>
  </si>
  <si>
    <t>https://pubmed.ncbi.nlm.nih.gov/25039441</t>
  </si>
  <si>
    <t>https://academic.oup.com/bjd/article-abstract/172/1/130/6615854?redirectedFrom=fulltext</t>
  </si>
  <si>
    <t>['Alan Menter M', 'Griffiths CE']</t>
  </si>
  <si>
    <t>The International Psoriasis Council: advancing knowledge, enhancing care</t>
  </si>
  <si>
    <t>33(1):ix-xii</t>
  </si>
  <si>
    <t>https://pubmed.ncbi.nlm.nih.gov/25412791</t>
  </si>
  <si>
    <t>https://www.clinicalkey.com/content/playBy/pii?v=S0733-8635(14)00119-3</t>
  </si>
  <si>
    <t>['Jani M', 'Chinoy H', 'Warren RB', 'Griffiths CE', 'Plant D', 'Morgan AW', 'Wilson AG', 'Hyrich KL', 'Isaacs J', 'Barton A']</t>
  </si>
  <si>
    <t>Clinical utility of random anti-tumour necrosis factor drug testing and measurement of anti-drug antibodies on long-term treatment response in rheumatoid arthritis</t>
  </si>
  <si>
    <t>26-Feb-2015</t>
  </si>
  <si>
    <t>385 Suppl 1:S48</t>
  </si>
  <si>
    <t>https://pubmed.ncbi.nlm.nih.gov/26312870</t>
  </si>
  <si>
    <t>https://linkinghub.elsevier.com/retrieve/pii/S0140-6736(15)60363-4</t>
  </si>
  <si>
    <t>['van Drielen K', 'Gunn DA', 'Griffiths CE', 'Griffiths TW', 'Ogden S', 'Noordam R', 'Slagboom PE', 'van Heemst D', 'de Craen AJ']</t>
  </si>
  <si>
    <t>Markers of health and disease and pigmented spots in a middle-aged population</t>
  </si>
  <si>
    <t>3-Nov-2015</t>
  </si>
  <si>
    <t>173(6):1550-2</t>
  </si>
  <si>
    <t>https://pubmed.ncbi.nlm.nih.gov/26212394</t>
  </si>
  <si>
    <t>https://academic.oup.com/bjd/article-abstract/173/6/1550/6616560?redirectedFrom=fulltext</t>
  </si>
  <si>
    <t>['Berki DM', 'Liu L', 'Choon SE', 'David Burden A', 'Griffiths CEM', 'Navarini AA', 'Tan ES', 'Irvine AD', 'Ranki A', 'Ogo T', 'Petrof G', 'Mahil SK', 'Duckworth M', 'Allen MH', 'Vito P', 'Trembath RC', 'McGrath J', 'Smith CH', 'Capon F', 'Barker JN']</t>
  </si>
  <si>
    <t>Activating CARD14 Mutations Are Associated with Generalized Pustular Psoriasis but Rarely Account for Familial Recurrence in Psoriasis Vulgaris</t>
  </si>
  <si>
    <t>23-Jul-2015</t>
  </si>
  <si>
    <t>135(12):2964-2970</t>
  </si>
  <si>
    <t>https://pubmed.ncbi.nlm.nih.gov/26203641</t>
  </si>
  <si>
    <t>https://linkinghub.elsevier.com/retrieve/pii/S0022-202X(15)60154-3</t>
  </si>
  <si>
    <t>['Griffiths CEM', 'Barnes MR', 'Burden AD', 'Nestle FO', 'Reynolds NJ', 'Smith CH', 'Warren RB', 'Barker JNWN', 'On Behalf Of The Psort Consortium']</t>
  </si>
  <si>
    <t>Establishing an Academic-Industrial Stratified Medicine Consortium: Psoriasis Stratification to Optimize Relevant Therapy</t>
  </si>
  <si>
    <t>135(12):2903-2907</t>
  </si>
  <si>
    <t>Editorial | Research Support, Non-U.S. Gov't</t>
  </si>
  <si>
    <t>https://pubmed.ncbi.nlm.nih.gov/26569580</t>
  </si>
  <si>
    <t>https://linkinghub.elsevier.com/retrieve/pii/S0022-202X(15)60152-X</t>
  </si>
  <si>
    <t>['Hibbert SA', 'Watson REB', 'Gibbs NK', 'Costello P', 'Baldock C', 'Weiss AS', 'Griffiths CEM', 'Sherratt MJ']</t>
  </si>
  <si>
    <t>A potential role for endogenous proteins as sacrificial sunscreens and antioxidants in human tissues</t>
  </si>
  <si>
    <t>11-Apr-2015</t>
  </si>
  <si>
    <t>edox biology</t>
  </si>
  <si>
    <t>5:101-113</t>
  </si>
  <si>
    <t>https://pubmed.ncbi.nlm.nih.gov/25911998</t>
  </si>
  <si>
    <t>https://linkinghub.elsevier.com/retrieve/pii/S2213-2317(15)00034-8</t>
  </si>
  <si>
    <t>['Iskandar IY', 'Ashcroft DM', 'Warren RB', 'Yiu ZZ', 'McElhone K', 'Lunt M', 'Barker JN', 'Burden AD', 'Ormerod AD', 'Reynolds NJ', 'Smith CH', 'Griffiths CE']</t>
  </si>
  <si>
    <t>Demographics and disease characteristics of patients with psoriasis enrolled in the British Association of Dermatologists Biologic Interventions Register</t>
  </si>
  <si>
    <t>6-Jul-2015</t>
  </si>
  <si>
    <t>173(2):510-8</t>
  </si>
  <si>
    <t>https://pubmed.ncbi.nlm.nih.gov/25989336</t>
  </si>
  <si>
    <t>https://academic.oup.com/bjd/article-abstract/173/2/510/6616615?redirectedFrom=fulltext</t>
  </si>
  <si>
    <t>['Hollywood KA', 'Winder CL', 'Dunn WB', 'Xu Y', 'Broadhurst D', 'Griffiths CE', 'Goodacre R']</t>
  </si>
  <si>
    <t>Exploring the mode of action of dithranol therapy for psoriasis: a metabolomic analysis using HaCaT cells</t>
  </si>
  <si>
    <t>Molecular bioSystems</t>
  </si>
  <si>
    <t>11(8):2198-209</t>
  </si>
  <si>
    <t>https://pubmed.ncbi.nlm.nih.gov/26018604</t>
  </si>
  <si>
    <t>https://pubs.rsc.org/en/content/articlelanding/2015/MB/C4MB00739E</t>
  </si>
  <si>
    <t>['Hébert HL', 'Bowes J', 'Smith RL', 'Flynn E', 'Parslew R', 'Alsharqi A', 'McHugh NJ', 'Barker JN', 'Griffiths CE', 'Barton A', 'Warren RB']</t>
  </si>
  <si>
    <t>Identification of loci associated with late-onset psoriasis using dense genotyping of immune-related regions</t>
  </si>
  <si>
    <t>5-Feb-2015</t>
  </si>
  <si>
    <t>172(4):933-9</t>
  </si>
  <si>
    <t>Clinical Study | Journal Article | Multicenter Study | Research Support, Non-U.S. Gov't</t>
  </si>
  <si>
    <t>https://pubmed.ncbi.nlm.nih.gov/25124732</t>
  </si>
  <si>
    <t>https://academic.oup.com/bjd/article-abstract/172/4/933/6616134?redirectedFrom=fulltext</t>
  </si>
  <si>
    <t>['Girolomoni G', 'Griffiths CE', 'Krueger J', 'Nestle FO', 'Nicolas JF', 'Prinz JC', 'Puig L', 'Ståhle M', 'van de Kerkhof PC', 'Allez M', 'Emery P', 'Paul C']</t>
  </si>
  <si>
    <t>Early intervention in psoriasis and immune-mediated inflammatory diseases: A hypothesis paper</t>
  </si>
  <si>
    <t>19-Feb-2014</t>
  </si>
  <si>
    <t>The Journal of dermatological treatment</t>
  </si>
  <si>
    <t>26(2):103-12</t>
  </si>
  <si>
    <t>https://pubmed.ncbi.nlm.nih.gov/24547907</t>
  </si>
  <si>
    <t>https://www.tandfonline.com/doi/full/10.3109/09546634.2014.880396</t>
  </si>
  <si>
    <t>['Kitchen H', 'Cordingley L', 'Young H', 'Griffiths CE', 'Bundy C']</t>
  </si>
  <si>
    <t>Patient-reported outcome measures in psoriasis: the good, the bad and the missing!</t>
  </si>
  <si>
    <t>12-Apr-2015</t>
  </si>
  <si>
    <t>172(5):1210-21</t>
  </si>
  <si>
    <t>https://pubmed.ncbi.nlm.nih.gov/25677764</t>
  </si>
  <si>
    <t>https://academic.oup.com/bjd/article-abstract/172/5/1210/6616250?redirectedFrom=fulltext</t>
  </si>
  <si>
    <t>['Gunn DA', 'Dick JL', 'van Heemst D', 'Griffiths CE', 'Tomlin CC', 'Murray PG', 'Griffiths TW', 'Ogden S', 'Mayes AE', 'Westendorp RG', 'Slagboom PE', 'de Craen AJ']</t>
  </si>
  <si>
    <t>Lifestyle and youthful looks</t>
  </si>
  <si>
    <t>172(5):1338-45</t>
  </si>
  <si>
    <t>Journal Article | Multicenter Study | Research Support, Non-U.S. Gov't</t>
  </si>
  <si>
    <t>https://pubmed.ncbi.nlm.nih.gov/25627783</t>
  </si>
  <si>
    <t>https://academic.oup.com/bjd/article-abstract/172/5/1338/6616184?redirectedFrom=fulltext</t>
  </si>
  <si>
    <t>['Yiu ZZ', 'Warren RB', 'Mrowietz U', 'Griffiths CE']</t>
  </si>
  <si>
    <t>Safety of conventional systemic therapies for psoriasis on reproductive potential and outcomes</t>
  </si>
  <si>
    <t>30-Jan-2015</t>
  </si>
  <si>
    <t>26(4):329-34</t>
  </si>
  <si>
    <t>https://pubmed.ncbi.nlm.nih.gov/25424052</t>
  </si>
  <si>
    <t>https://www.tandfonline.com/doi/full/10.3109/09546634.2014.991673</t>
  </si>
  <si>
    <t>['Watson RE', 'Gibbs NK', 'Griffiths CE', 'Sherratt MJ']</t>
  </si>
  <si>
    <t>Damage to skin extracellular matrix induced by UV exposure</t>
  </si>
  <si>
    <t>1-Sep-2014</t>
  </si>
  <si>
    <t>3-Feb-2014</t>
  </si>
  <si>
    <t>Antioxidants &amp; redox signaling</t>
  </si>
  <si>
    <t>21(7):1063-77</t>
  </si>
  <si>
    <t>https://pubmed.ncbi.nlm.nih.gov/24124905</t>
  </si>
  <si>
    <t>https://www.liebertpub.com/doi/10.1089/ars.2013.5653?url_ver=Z39.88-2003&amp;rfr_id=ori:rid:crossref.org&amp;rfr_dat=cr_pub%20%200pubmed</t>
  </si>
  <si>
    <t>['Keyworth C', 'Nelson PA', 'Chisholm A', 'Griffiths CE', 'Cordingley L', 'Bundy C']</t>
  </si>
  <si>
    <t>Providing lifestyle behaviour change support for patients with psoriasis: an assessment of the existing training competencies across medical and nursing health professionals</t>
  </si>
  <si>
    <t>13-Aug-2014</t>
  </si>
  <si>
    <t>171(3):602-8</t>
  </si>
  <si>
    <t>https://pubmed.ncbi.nlm.nih.gov/24749866</t>
  </si>
  <si>
    <t>https://academic.oup.com/bjd/article-abstract/171/3/602/6615580?redirectedFrom=fulltext</t>
  </si>
  <si>
    <t>['Yiu ZZ', 'Griffiths CE', 'Warren RB']</t>
  </si>
  <si>
    <t>Safety of biological therapies for psoriasis: effects on reproductive potential and outcomes in male and female patients</t>
  </si>
  <si>
    <t>5-Aug-2014</t>
  </si>
  <si>
    <t>171(3):485-91</t>
  </si>
  <si>
    <t>https://pubmed.ncbi.nlm.nih.gov/24749725</t>
  </si>
  <si>
    <t>https://academic.oup.com/bjd/article-abstract/171/3/485/6615567?redirectedFrom=fulltext</t>
  </si>
  <si>
    <t>['Jani M', 'Massey J', 'Wedderburn LR', 'Vencovský J', 'Danko K', 'Lundberg IE', 'Padyukov L', "Selva-O'Callaghan A", 'Radstake T', 'Platt H', 'Warren RB', 'Griffiths CE', 'Lee A', 'Gregersen PK', 'Miller FW', 'Ollier WE', 'Cooper RG', 'Chinoy H', 'Lamb JA']</t>
  </si>
  <si>
    <t>Genotyping of immune-related genetic variants identifies TYK2 as a novel associated locus for idiopathic inflammatory myopathies</t>
  </si>
  <si>
    <t>7-May-2014</t>
  </si>
  <si>
    <t>73(9):1750-2</t>
  </si>
  <si>
    <t>https://pubmed.ncbi.nlm.nih.gov/24812289</t>
  </si>
  <si>
    <t>https://europepmc.org/abstract/MED/24812289</t>
  </si>
  <si>
    <t>['Al-Nuaimi Y', 'Sherratt MJ', 'Griffiths CE']</t>
  </si>
  <si>
    <t>Skin health in older age</t>
  </si>
  <si>
    <t>18-Aug-2014</t>
  </si>
  <si>
    <t>79(3):256-64</t>
  </si>
  <si>
    <t>https://pubmed.ncbi.nlm.nih.gov/25213594</t>
  </si>
  <si>
    <t>https://www.clinicalkey.com/content/playBy/pii?v=S0378-5122(14)00266-7</t>
  </si>
  <si>
    <t>['Nelson PA', 'Keyworth C', 'Chisholm A', 'Pearce CJ', 'Griffiths CE', 'Cordingley L', 'Bundy C']</t>
  </si>
  <si>
    <t>In someone's clinic but not in mine'--clinicians' views of supporting lifestyle behaviour change in patients with psoriasis: a qualitative interview study</t>
  </si>
  <si>
    <t>20-Oct-2014</t>
  </si>
  <si>
    <t>171(5):1116-22</t>
  </si>
  <si>
    <t>https://pubmed.ncbi.nlm.nih.gov/24981809</t>
  </si>
  <si>
    <t>https://academic.oup.com/bjd/article-abstract/171/5/1116/6615882?redirectedFrom=fulltext</t>
  </si>
  <si>
    <t>['Setta-Kaffetzi N', 'Simpson MA', 'Navarini AA', 'Patel VM', 'Lu HC', 'Allen MH', 'Duckworth M', 'Bachelez H', 'Burden AD', 'Choon SE', 'Griffiths CE', 'Kirby B', 'Kolios A', 'Seyger MM', 'Prins C', 'Smahi A', 'Trembath RC', 'Fraternali F', 'Smith CH', 'Barker JN', 'Capon F']</t>
  </si>
  <si>
    <t>AP1S3 mutations are associated with pustular psoriasis and impaired Toll-like receptor 3 trafficking</t>
  </si>
  <si>
    <t>1-May-2014</t>
  </si>
  <si>
    <t>American journal of human genetics</t>
  </si>
  <si>
    <t>94(5):790-7</t>
  </si>
  <si>
    <t>https://pubmed.ncbi.nlm.nih.gov/24791904</t>
  </si>
  <si>
    <t>https://linkinghub.elsevier.com/retrieve/pii/S0002-9297(14)00177-3</t>
  </si>
  <si>
    <t>['Hébert HL', 'Bowes J', 'Smith RL', 'McHugh NJ', 'Barker JNWN', 'Griffiths CEM', 'Barton A', 'Warren RB']</t>
  </si>
  <si>
    <t>Polymorphisms in IL-1B distinguish between psoriasis of early and late onset</t>
  </si>
  <si>
    <t>12-Nov-2013</t>
  </si>
  <si>
    <t>134(5):1459-1462</t>
  </si>
  <si>
    <t>https://pubmed.ncbi.nlm.nih.gov/24217014</t>
  </si>
  <si>
    <t>https://linkinghub.elsevier.com/retrieve/pii/S0022-202X(15)36767-1</t>
  </si>
  <si>
    <t>['Aslam A', 'Salam A', 'Griffiths CE', 'McGrath JA']</t>
  </si>
  <si>
    <t>Naevus sebaceus: a mosaic RASopathy</t>
  </si>
  <si>
    <t>39(1):1-6</t>
  </si>
  <si>
    <t>Journal Article | Meta-Analysis | Review</t>
  </si>
  <si>
    <t>https://pubmed.ncbi.nlm.nih.gov/24341474</t>
  </si>
  <si>
    <t>https://academic.oup.com/ced/article-abstract/39/1/1/6620979?redirectedFrom=fulltext</t>
  </si>
  <si>
    <t>['Shaw FL', 'Mellody KT', 'Ogden S', 'Dearman RJ', 'Kimber I', 'Griffiths CEM']</t>
  </si>
  <si>
    <t>Treatment-related restoration of Langerhans cell migration in psoriasis</t>
  </si>
  <si>
    <t>28-Jun-2013</t>
  </si>
  <si>
    <t>134(1):268-271</t>
  </si>
  <si>
    <t>https://pubmed.ncbi.nlm.nih.gov/23812303</t>
  </si>
  <si>
    <t>https://linkinghub.elsevier.com/retrieve/pii/S0022-202X(15)36480-0</t>
  </si>
  <si>
    <t>['Foulkes AC', 'Wheeler L', 'Gosal D', 'Griffiths CE', 'Warren RB']</t>
  </si>
  <si>
    <t>Development of chronic inflammatory demyelinating polyneuropathy in a patient receiving infliximab for psoriasis</t>
  </si>
  <si>
    <t>170(1):206-9</t>
  </si>
  <si>
    <t>Case Reports | Letter | Research Support, Non-U.S. Gov't | Review</t>
  </si>
  <si>
    <t>https://pubmed.ncbi.nlm.nih.gov/23909440</t>
  </si>
  <si>
    <t>https://academic.oup.com/bjd/article-abstract/170/1/206/6614813?redirectedFrom=fulltext</t>
  </si>
  <si>
    <t>['Kimber I', 'Griffiths CE', 'Basketter DA', 'McFadden JP', 'Dearman RJ']</t>
  </si>
  <si>
    <t>Epicutaneous exposure to proteins and skin immune function</t>
  </si>
  <si>
    <t>24(1):10-4</t>
  </si>
  <si>
    <t>https://pubmed.ncbi.nlm.nih.gov/24509254</t>
  </si>
  <si>
    <t>https://www.jle.com/fr/revues/ejd/e-docs/epicutaneous_exposure_to_proteins_and_skin_immune_function_301151/article.phtml</t>
  </si>
  <si>
    <t>['Jani M', 'Barton A', 'Warren RB', 'Griffiths CE', 'Chinoy H']</t>
  </si>
  <si>
    <t>The role of DMARDs in reducing the immunogenicity of TNF inhibitors in chronic inflammatory diseases</t>
  </si>
  <si>
    <t>14-Aug-2013</t>
  </si>
  <si>
    <t>heumatology (Oxford, England)</t>
  </si>
  <si>
    <t>53(2):213-22</t>
  </si>
  <si>
    <t>https://pubmed.ncbi.nlm.nih.gov/23946436</t>
  </si>
  <si>
    <t>https://academic.oup.com/rheumatology/article/53/2/213/1835577</t>
  </si>
  <si>
    <t>['Foulkes AC', 'Griffiths CE', 'Chinoy H', 'Warren RB']</t>
  </si>
  <si>
    <t>Unmasking of axial spondyloarthritis and oligoarthritis following discontinuation of tumour necrosis factor inhibitor therapy for psoriasis</t>
  </si>
  <si>
    <t>13-Sep-2012</t>
  </si>
  <si>
    <t>25(1):61-2</t>
  </si>
  <si>
    <t>https://pubmed.ncbi.nlm.nih.gov/22812533</t>
  </si>
  <si>
    <t>https://www.tandfonline.com/doi/full/10.3109/09546634.2012.713460</t>
  </si>
  <si>
    <t>A quasquicentennial reflection on psoriasis</t>
  </si>
  <si>
    <t>170(2):231-3</t>
  </si>
  <si>
    <t>https://pubmed.ncbi.nlm.nih.gov/24547714</t>
  </si>
  <si>
    <t>https://academic.oup.com/bjd/article/170/2/231/6614884</t>
  </si>
  <si>
    <t>['Aslam A', 'Griffiths CE']</t>
  </si>
  <si>
    <t>Drug therapies in dermatology</t>
  </si>
  <si>
    <t>14(1):47-53</t>
  </si>
  <si>
    <t>https://pubmed.ncbi.nlm.nih.gov/24532745</t>
  </si>
  <si>
    <t>https://europepmc.org/abstract/MED/24532745</t>
  </si>
  <si>
    <t>['Eaton LH', 'Chularojanamontri L', 'Ali FR', 'Theodorakopoulou E', 'Dearman RJ', 'Kimber I', 'Griffiths CE']</t>
  </si>
  <si>
    <t>Guttate psoriasis is associated with an intermediate phenotype of impaired Langerhans cell migration</t>
  </si>
  <si>
    <t>4-Aug-2014</t>
  </si>
  <si>
    <t>171(2):409-11</t>
  </si>
  <si>
    <t>https://pubmed.ncbi.nlm.nih.gov/24628096</t>
  </si>
  <si>
    <t>https://academic.oup.com/bjd/article-abstract/171/2/409/6615603?redirectedFrom=fulltext</t>
  </si>
  <si>
    <t>['Langton AK', 'Sherratt MJ', 'Sellers WI', 'Griffiths CE', 'Watson RE']</t>
  </si>
  <si>
    <t>Geographical ancestry is a key determinant of epidermal morphology and dermal composition</t>
  </si>
  <si>
    <t>18-Jun-2014</t>
  </si>
  <si>
    <t>171(2):274-82</t>
  </si>
  <si>
    <t>https://pubmed.ncbi.nlm.nih.gov/24484315</t>
  </si>
  <si>
    <t>https://academic.oup.com/bjd/article-abstract/171/2/274/6615559?redirectedFrom=fulltext</t>
  </si>
  <si>
    <t>['Nelson PA', 'Barker Z', 'Griffiths CE', 'Cordingley L', 'Chew-Graham CA']</t>
  </si>
  <si>
    <t>On the surface': a qualitative study of GPs' and patients' perspectives on psoriasis</t>
  </si>
  <si>
    <t>20-Oct-2013</t>
  </si>
  <si>
    <t>BMC family practice</t>
  </si>
  <si>
    <t>14:158</t>
  </si>
  <si>
    <t>https://pubmed.ncbi.nlm.nih.gov/24138455</t>
  </si>
  <si>
    <t>https://bmcfampract.biomedcentral.com/articles/10.1186/1471-2296-14-158</t>
  </si>
  <si>
    <t>['Hunter HJ', 'Griffiths CE', 'Kleyn CE']</t>
  </si>
  <si>
    <t>Does psychosocial stress play a role in the exacerbation of psoriasis?</t>
  </si>
  <si>
    <t>169(5):965-74</t>
  </si>
  <si>
    <t>https://pubmed.ncbi.nlm.nih.gov/23796214</t>
  </si>
  <si>
    <t>https://academic.oup.com/bjd/article-abstract/169/5/965/6615300?redirectedFrom=fulltext</t>
  </si>
  <si>
    <t>['Setta-Kaffetzi N', 'Navarini AA', 'Patel VM', 'Pullabhatla V', 'Pink AE', 'Choon SE', 'Allen MA', 'Burden AD', 'Griffiths CE', 'Seyger MM', 'Kirby B', 'Trembath RC', 'Simpson MA', 'Smith CH', 'Capon F', 'Barker JN']</t>
  </si>
  <si>
    <t>Rare pathogenic variants in IL36RN underlie a spectrum of psoriasis-associated pustular phenotypes</t>
  </si>
  <si>
    <t>10-Jan-2013</t>
  </si>
  <si>
    <t>133(5):1366-9</t>
  </si>
  <si>
    <t>https://pubmed.ncbi.nlm.nih.gov/23303454</t>
  </si>
  <si>
    <t>https://linkinghub.elsevier.com/retrieve/pii/S0022-202X(15)36210-2</t>
  </si>
  <si>
    <t>['Noordam R', 'Gunn DA', 'Tomlin CC', 'Maier AB', 'Griffiths T', 'Catt SD', 'Ogden S', 'Slagboom PE', 'Westendorp RG', 'Griffiths CE', 'van Heemst D', 'de Craen AJ']</t>
  </si>
  <si>
    <t>Serum insulin-like growth factor 1 and facial ageing: high levels associate with reduced skin wrinkling in a cross-sectional study</t>
  </si>
  <si>
    <t>31-Jan-2013</t>
  </si>
  <si>
    <t>168(3):533-8</t>
  </si>
  <si>
    <t>https://pubmed.ncbi.nlm.nih.gov/23363376</t>
  </si>
  <si>
    <t>https://academic.oup.com/bjd/article-abstract/168/3/533/6614545?redirectedFrom=fulltext</t>
  </si>
  <si>
    <t>['Ennis H', 'Herrick AL', 'Cassidy C', 'Griffiths CE', 'Richards HL']</t>
  </si>
  <si>
    <t>A pilot study of body image dissatisfaction and the psychological impact of systemic sclerosis-related telangiectases</t>
  </si>
  <si>
    <t>16-Jan-2013</t>
  </si>
  <si>
    <t>31(2 Suppl 76):12-7</t>
  </si>
  <si>
    <t>https://pubmed.ncbi.nlm.nih.gov/23324653</t>
  </si>
  <si>
    <t>http://www.clinexprheumatol.org/pubmed/find-pii.asp?pii=23324653</t>
  </si>
  <si>
    <t>['Langan EA', 'Lisztes E', 'Bíró T', 'Funk W', 'Kloepper JE', 'Griffiths CE', 'Paus R']</t>
  </si>
  <si>
    <t>Dopamine is a novel, direct inducer of catagen in human scalp hair follicles in vitro</t>
  </si>
  <si>
    <t>12-Dec-2012</t>
  </si>
  <si>
    <t>168(3):520-5</t>
  </si>
  <si>
    <t>https://pubmed.ncbi.nlm.nih.gov/23176199</t>
  </si>
  <si>
    <t>https://academic.oup.com/bjd/article-abstract/168/3/520/6614565?redirectedFrom=fulltext</t>
  </si>
  <si>
    <t>['Aslam A', 'Marsland AM', 'Rog D', 'Griffiths CE']</t>
  </si>
  <si>
    <t>Alemtuzumab and chronic plaque psoriasis</t>
  </si>
  <si>
    <t>169(1):184-6</t>
  </si>
  <si>
    <t>Case Reports | Letter</t>
  </si>
  <si>
    <t>https://pubmed.ncbi.nlm.nih.gov/23834118</t>
  </si>
  <si>
    <t>https://academic.oup.com/bjd/article-abstract/169/1/184/6615254?redirectedFrom=fulltext</t>
  </si>
  <si>
    <t>['Chularojanamontri L', 'Griffiths CE']</t>
  </si>
  <si>
    <t>Biologic therapies in dermatology</t>
  </si>
  <si>
    <t>British journal of hospital medicine (London, England : )</t>
  </si>
  <si>
    <t>74(1):12-7</t>
  </si>
  <si>
    <t>https://pubmed.ncbi.nlm.nih.gov/23593668</t>
  </si>
  <si>
    <t>https://www.magonlinelibrary.com/doi/10.12968/hmed.2013.74.1.12?url_ver=Z39.88-2003&amp;rfr_id=ori:rid:crossref.org&amp;rfr_dat=cr_pub%20%200pubmed</t>
  </si>
  <si>
    <t>Adherence to medication in patients with psoriasis: a systematic literature review</t>
  </si>
  <si>
    <t>168(1):20-31</t>
  </si>
  <si>
    <t>Journal Article | Research Support, Non-U.S. Gov't | Review | Systematic Review</t>
  </si>
  <si>
    <t>https://pubmed.ncbi.nlm.nih.gov/22963128</t>
  </si>
  <si>
    <t>https://academic.oup.com/bjd/article-abstract/168/1/20/6614471?redirectedFrom=fulltext</t>
  </si>
  <si>
    <t>['Gunn DA', 'de Craen AJ', 'Dick JL', 'Tomlin CC', 'van Heemst D', 'Catt SD', 'Griffiths T', 'Ogden S', 'Maier AB', 'Murray PG', 'Griffiths CE', 'Slagboom PE', 'Westendorp RG']</t>
  </si>
  <si>
    <t>Facial appearance reflects human familial longevity and cardiovascular disease risk in healthy individuals</t>
  </si>
  <si>
    <t>9-Aug-2012</t>
  </si>
  <si>
    <t>68(2):145-52</t>
  </si>
  <si>
    <t>https://pubmed.ncbi.nlm.nih.gov/22879455</t>
  </si>
  <si>
    <t>https://academic.oup.com/biomedgerontology/article/68/2/145/544529</t>
  </si>
  <si>
    <t>['Nelson PA', 'Chew-Graham CA', 'Griffiths CE', 'Cordingley L']</t>
  </si>
  <si>
    <t>Recognition of need in health care consultations: a qualitative study of people with psoriasis</t>
  </si>
  <si>
    <t>2-Nov-2012</t>
  </si>
  <si>
    <t>168(2):354-61</t>
  </si>
  <si>
    <t>https://pubmed.ncbi.nlm.nih.gov/22880951</t>
  </si>
  <si>
    <t>https://academic.oup.com/bjd/article-abstract/168/2/354/6614435?redirectedFrom=fulltext</t>
  </si>
  <si>
    <t>['Aslam A', 'Green RL', 'Motta L', 'Ghrew M', 'Griffiths CE', 'Warren RB']</t>
  </si>
  <si>
    <t>Cutaneous Mycobacterium haemophilum infection in a patient receiving infliximab for psoriasis</t>
  </si>
  <si>
    <t>5-Oct-2012</t>
  </si>
  <si>
    <t>168(2):446-7</t>
  </si>
  <si>
    <t>https://pubmed.ncbi.nlm.nih.gov/22816532</t>
  </si>
  <si>
    <t>https://academic.oup.com/bjd/article-abstract/168/2/446/6614340?redirectedFrom=fulltext</t>
  </si>
  <si>
    <t>['Langton AK', 'Griffiths CE', 'Sherratt MJ', 'Watson RE']</t>
  </si>
  <si>
    <t>Cross-linking of structural proteins in ageing skin: an in situ assay for the detection of amine oxidase activity</t>
  </si>
  <si>
    <t>26-Aug-2012</t>
  </si>
  <si>
    <t>Biogerontology</t>
  </si>
  <si>
    <t>14(1):89-97</t>
  </si>
  <si>
    <t>https://pubmed.ncbi.nlm.nih.gov/22923173</t>
  </si>
  <si>
    <t>https://link.springer.com/article/10.1007/s10522-012-9394-3</t>
  </si>
  <si>
    <t>['Mrowietz U', 'Kragballe K', 'Reich K', 'Griffiths CE', 'Gu Y', 'Wang Y', 'Rozzo SJ']</t>
  </si>
  <si>
    <t>An assessment of adalimumab efficacy in three Phase III clinical trials using the European Consensus Programme criteria for psoriasis treatment goals</t>
  </si>
  <si>
    <t>13-Dec-2012</t>
  </si>
  <si>
    <t>168(2):374-80</t>
  </si>
  <si>
    <t>Journal Article | Meta-Analysis | Research Support, Non-U.S. Gov't</t>
  </si>
  <si>
    <t>https://pubmed.ncbi.nlm.nih.gov/22880843</t>
  </si>
  <si>
    <t>https://academic.oup.com/bjd/article-abstract/168/2/374/6614281?redirectedFrom=fulltext</t>
  </si>
  <si>
    <t>['Parisi R', 'Symmons DP', 'Griffiths CE', 'Ashcroft DM']</t>
  </si>
  <si>
    <t>Global epidemiology of psoriasis: a systematic review of incidence and prevalence</t>
  </si>
  <si>
    <t>27-Sep-2012</t>
  </si>
  <si>
    <t>133(2):377-85</t>
  </si>
  <si>
    <t>https://pubmed.ncbi.nlm.nih.gov/23014338</t>
  </si>
  <si>
    <t>https://linkinghub.elsevier.com/retrieve/pii/S0022-202X(15)36098-X</t>
  </si>
  <si>
    <t>['Murray AK', 'Griffiths CE', 'Herrick A']</t>
  </si>
  <si>
    <t>Dr. Murray, et al reply</t>
  </si>
  <si>
    <t>The Journal of rheumatology</t>
  </si>
  <si>
    <t>40(2):206</t>
  </si>
  <si>
    <t>https://pubmed.ncbi.nlm.nih.gov/23487862</t>
  </si>
  <si>
    <t>http://www.jrheum.org/lookup/pmidlookup?view=long&amp;pmid=23487862</t>
  </si>
  <si>
    <t>['Roberts JC', 'Warren RB', 'Griffiths CE', 'Ross K']</t>
  </si>
  <si>
    <t>Expression of microRNA-184 in keratinocytes represses argonaute 2</t>
  </si>
  <si>
    <t>Journal of cellular physiology</t>
  </si>
  <si>
    <t>228(12):2314-23</t>
  </si>
  <si>
    <t>https://pubmed.ncbi.nlm.nih.gov/23696368</t>
  </si>
  <si>
    <t>https://onlinelibrary.wiley.com/doi/10.1002/jcp.24401</t>
  </si>
  <si>
    <t>['Papp KA', 'Griffiths CE', 'Gordon K', 'Lebwohl M', 'Szapary PO', 'Wasfi Y', 'Chan D', 'Hsu MC', 'Ho V', 'Ghislain PD', 'Strober B', 'Reich K']</t>
  </si>
  <si>
    <t>Long-term safety of ustekinumab in patients with moderate-to-severe psoriasis: final results from 5 years of follow-up</t>
  </si>
  <si>
    <t>168(4):844-54</t>
  </si>
  <si>
    <t>https://pubmed.ncbi.nlm.nih.gov/23301632</t>
  </si>
  <si>
    <t>https://academic.oup.com/bjd/article-abstract/168/4/844/6614422?redirectedFrom=fulltext</t>
  </si>
  <si>
    <t>['Sathish JG', 'Sethu S', 'Bielsky MC', 'de Haan L', 'French NS', 'Govindappa K', 'Green J', 'Griffiths CE', 'Holgate S', 'Jones D', 'Kimber I', 'Moggs J', 'Naisbitt DJ', 'Pirmohamed M', 'Reichmann G', 'Sims J', 'Subramanyam M', 'Todd MD', 'Van Der Laan JW', 'Weaver RJ', 'Park BK']</t>
  </si>
  <si>
    <t>Challenges and approaches for the development of safer immunomodulatory biologics</t>
  </si>
  <si>
    <t>Nature reviews. Drug discovery</t>
  </si>
  <si>
    <t>12(4):306-24</t>
  </si>
  <si>
    <t>https://pubmed.ncbi.nlm.nih.gov/23535934</t>
  </si>
  <si>
    <t>https://www.nature.com/articles/nrd3974</t>
  </si>
  <si>
    <t>['Ali FR', 'Barton A', 'Smith RL', 'Bowes J', 'Flynn E', 'Mangino M', 'Bataille V', 'Foerster JP', 'Worthington J', 'Griffiths CE', 'Warren RB']</t>
  </si>
  <si>
    <t>An investigation of rheumatoid arthritis loci in patients with early-onset psoriasis validates association of the REL gene</t>
  </si>
  <si>
    <t>27-Feb-2013</t>
  </si>
  <si>
    <t>168(4):864-6</t>
  </si>
  <si>
    <t>https://pubmed.ncbi.nlm.nih.gov/23106574</t>
  </si>
  <si>
    <t>https://academic.oup.com/bjd/article-abstract/168/4/864/6614381?redirectedFrom=fulltext</t>
  </si>
  <si>
    <t>['Langan EA', 'Vidali S', 'Pigat N', 'Funk W', 'Lisztes E', 'Bíró T', 'Goffin V', 'Griffiths CE', 'Paus R']</t>
  </si>
  <si>
    <t>Tumour necrosis factor alpha, interferon gamma and substance P are novel modulators of extrapituitary prolactin expression in human skin</t>
  </si>
  <si>
    <t>23-Apr-2013</t>
  </si>
  <si>
    <t>8(4):e60819</t>
  </si>
  <si>
    <t>https://pubmed.ncbi.nlm.nih.gov/23626671</t>
  </si>
  <si>
    <t>https://europepmc.org/abstract/MED/23626671</t>
  </si>
  <si>
    <t>['Fordham B', 'Griffiths CE', 'Bundy C']</t>
  </si>
  <si>
    <t>Can stress reduction interventions improve psoriasis? A review</t>
  </si>
  <si>
    <t>Psychology, health &amp; medicine</t>
  </si>
  <si>
    <t>18(5):501-14</t>
  </si>
  <si>
    <t>https://pubmed.ncbi.nlm.nih.gov/23116223</t>
  </si>
  <si>
    <t>https://www.tandfonline.com/doi/full/10.1080/13548506.2012.736625</t>
  </si>
  <si>
    <t>['Ennis H', 'Vail A', 'Wragg E', 'Taylor A', 'Moore T', 'Murray A', 'Muir L', 'Griffiths CE', 'Herrick AL']</t>
  </si>
  <si>
    <t>A prospective study of systemic sclerosis-related digital ulcers: prevalence, location, and functional impact</t>
  </si>
  <si>
    <t>4-Jul-2013</t>
  </si>
  <si>
    <t>Scandinavian journal of rheumatology</t>
  </si>
  <si>
    <t>42(6):483-6</t>
  </si>
  <si>
    <t>https://pubmed.ncbi.nlm.nih.gov/23826651</t>
  </si>
  <si>
    <t>https://www.tandfonline.com/doi/full/10.3109/03009742.2013.780095</t>
  </si>
  <si>
    <t>['Murray AK', 'Moore TL', 'Richards H', 'Ennis H', 'Griffiths CE', 'Herrick AL']</t>
  </si>
  <si>
    <t>Pilot study of intense pulsed light for the treatment of systemic sclerosis-related telangiectases</t>
  </si>
  <si>
    <t>25-Jul-2012</t>
  </si>
  <si>
    <t>167(3):563-9</t>
  </si>
  <si>
    <t>https://pubmed.ncbi.nlm.nih.gov/22540211</t>
  </si>
  <si>
    <t>https://academic.oup.com/bjd/article-abstract/167/3/563/6614129?redirectedFrom=fulltext</t>
  </si>
  <si>
    <t>['Griffin LL', 'Michaelides C', 'Griffiths CE', 'Paus R', 'Harries MJ']</t>
  </si>
  <si>
    <t>Primary cicatricial alopecias: a U.K. survey</t>
  </si>
  <si>
    <t>11-Jun-2012</t>
  </si>
  <si>
    <t>167(3):694-7</t>
  </si>
  <si>
    <t>https://pubmed.ncbi.nlm.nih.gov/22428881</t>
  </si>
  <si>
    <t>https://academic.oup.com/bjd/article-abstract/167/3/694/6614182?redirectedFrom=fulltext</t>
  </si>
  <si>
    <t>['Griffiths TW', 'Griffiths CE']</t>
  </si>
  <si>
    <t>Cosmeceuticals</t>
  </si>
  <si>
    <t>Skinmed</t>
  </si>
  <si>
    <t>10(5):272-4</t>
  </si>
  <si>
    <t>https://pubmed.ncbi.nlm.nih.gov/23163068</t>
  </si>
  <si>
    <t>Commentary: Biologics for psoriasis: steps to heaven 17</t>
  </si>
  <si>
    <t>167(4):715-6</t>
  </si>
  <si>
    <t>https://pubmed.ncbi.nlm.nih.gov/23013314</t>
  </si>
  <si>
    <t>https://academic.oup.com/bjd/article-abstract/167/4/715/6614076?redirectedFrom=fulltext</t>
  </si>
  <si>
    <t>['Cordingley L', 'Nelson PA', 'Griffiths CE', 'Chew-Graham CA']</t>
  </si>
  <si>
    <t>Beyond skin: the need for a new approach to the management of psoriasis in primary care</t>
  </si>
  <si>
    <t>62(604):568-9</t>
  </si>
  <si>
    <t>https://pubmed.ncbi.nlm.nih.gov/23211152</t>
  </si>
  <si>
    <t>https://europepmc.org/abstract/MED/23211152</t>
  </si>
  <si>
    <t>Biologics for psoriasis: current evidence and future use</t>
  </si>
  <si>
    <t>167 Suppl 3:1-2</t>
  </si>
  <si>
    <t>https://pubmed.ncbi.nlm.nih.gov/23082809</t>
  </si>
  <si>
    <t>https://academic.oup.com/bjd/article/167/s3/1/6614246</t>
  </si>
  <si>
    <t>['Langan EA', 'Griffiths CE', 'Paus R']</t>
  </si>
  <si>
    <t>Utilizing the hair follicle to dissect the regulation and autocrine/paracrine activities of prolactin in humans</t>
  </si>
  <si>
    <t>1-May-2012</t>
  </si>
  <si>
    <t>American journal of physiology. Endocrinology and metabolism</t>
  </si>
  <si>
    <t>302(10):E1311-2</t>
  </si>
  <si>
    <t>https://pubmed.ncbi.nlm.nih.gov/22589417</t>
  </si>
  <si>
    <t>https://journals.physiology.org/doi/full/10.1152/ajpendo.00080.2012?rfr_dat=cr_pub++0pubmed&amp;url_ver=Z39.88-2003&amp;rfr_id=ori%3Arid%3Acrossref.org</t>
  </si>
  <si>
    <t>['Chiang YZ', 'Tosti A', 'Chaudhry IH', 'Lyne L', 'Farjo B', 'Farjo N', 'Cadore de Farias D', 'Griffiths CE', 'Paus R', 'Harries MJ']</t>
  </si>
  <si>
    <t>Lichen planopilaris following hair transplantation and face-lift surgery</t>
  </si>
  <si>
    <t>9-Jan-2012</t>
  </si>
  <si>
    <t>166(3):666-370</t>
  </si>
  <si>
    <t>Case Reports | Journal Article</t>
  </si>
  <si>
    <t>https://pubmed.ncbi.nlm.nih.gov/21985326</t>
  </si>
  <si>
    <t>https://academic.oup.com/bjd/article-abstract/166/3/666/6613640?redirectedFrom=fulltext</t>
  </si>
  <si>
    <t>['Burden AD', 'Warren RB', 'Kleyn CE', 'McElhone K', 'Smith CH', 'Reynolds NJ', 'Ormerod AD', 'Griffiths CE']</t>
  </si>
  <si>
    <t>The British Association of Dermatologists' Biologic Interventions Register (BADBIR): design, methodology and objectives</t>
  </si>
  <si>
    <t>166(3):545-54</t>
  </si>
  <si>
    <t>https://pubmed.ncbi.nlm.nih.gov/22356636</t>
  </si>
  <si>
    <t>https://academic.oup.com/bjd/article-abstract/166/3/545/6613779?redirectedFrom=fulltext</t>
  </si>
  <si>
    <t>['Hébert HL', 'Ali FR', 'Bowes J', 'Griffiths CE', 'Barton A', 'Warren RB']</t>
  </si>
  <si>
    <t>Genetic susceptibility to psoriasis and psoriatic arthritis: implications for therapy</t>
  </si>
  <si>
    <t>166(3):474-82</t>
  </si>
  <si>
    <t>https://pubmed.ncbi.nlm.nih.gov/22050552</t>
  </si>
  <si>
    <t>https://academic.oup.com/bjd/article-abstract/166/3/474/6613697?redirectedFrom=fulltext</t>
  </si>
  <si>
    <t>Exploring the role of prolactin in psoriasis</t>
  </si>
  <si>
    <t>15-Jan-2012</t>
  </si>
  <si>
    <t>304(2):115-8</t>
  </si>
  <si>
    <t>https://pubmed.ncbi.nlm.nih.gov/22249743</t>
  </si>
  <si>
    <t>https://link.springer.com/article/10.1007/s00403-012-1208-6</t>
  </si>
  <si>
    <t>['Laws PM', 'Downs AM', 'Parslew R', 'Dever B', 'Smith CH', 'Barker JN', 'Moriarty B', 'Murphy R', 'Kirby B', 'Burden AD', 'McBride S', 'Anstey AV', "O'Shea S", 'Ralph N', 'Buckley C', 'Griffiths CE', 'Warren RB']</t>
  </si>
  <si>
    <t>Practical experience of ustekinumab in the treatment of psoriasis: experience from a multicentre, retrospective case cohort study across the U.K. and Ireland</t>
  </si>
  <si>
    <t>166(1):189-95</t>
  </si>
  <si>
    <t>https://pubmed.ncbi.nlm.nih.gov/21929536</t>
  </si>
  <si>
    <t>https://academic.oup.com/bjd/article-abstract/166/1/189/6613715?redirectedFrom=fulltext</t>
  </si>
  <si>
    <t>['Crawshaw AA', 'Griffiths CE', 'Young HS']</t>
  </si>
  <si>
    <t>Investigational VEGF antagonists for psoriasis</t>
  </si>
  <si>
    <t>16-Nov-2011</t>
  </si>
  <si>
    <t>Expert opinion on investigational drugs</t>
  </si>
  <si>
    <t>21(1):33-43</t>
  </si>
  <si>
    <t>https://pubmed.ncbi.nlm.nih.gov/22088218</t>
  </si>
  <si>
    <t>https://www.tandfonline.com/doi/full/10.1517/13543784.2012.636351</t>
  </si>
  <si>
    <t>['Shaw FL', 'Kimber I', 'Begum R', 'Cumberbatch M', 'Dearman RJ', 'Griffiths CE']</t>
  </si>
  <si>
    <t>No impairment of monocyte-derived Langerhans cell phenotype or function in early-onset psoriasis</t>
  </si>
  <si>
    <t>20-Sep-2011</t>
  </si>
  <si>
    <t>37(1):40-7</t>
  </si>
  <si>
    <t>https://pubmed.ncbi.nlm.nih.gov/21933242</t>
  </si>
  <si>
    <t>https://academic.oup.com/ced/article-abstract/37/1/40/6622661?redirectedFrom=fulltext</t>
  </si>
  <si>
    <t>['Yesudian PD', 'Chalmers RJ', 'Warren RB', 'Griffiths CE']</t>
  </si>
  <si>
    <t>In search of oral psoriasis</t>
  </si>
  <si>
    <t>17-Sep-2011</t>
  </si>
  <si>
    <t>304(1):1-5</t>
  </si>
  <si>
    <t>https://pubmed.ncbi.nlm.nih.gov/21927905</t>
  </si>
  <si>
    <t>https://link.springer.com/article/10.1007/s00403-011-1175-3</t>
  </si>
  <si>
    <t>['Langton AK', 'Sherratt MJ', 'Griffiths CE', 'Watson RE']</t>
  </si>
  <si>
    <t>Differential expression of elastic fibre components in intrinsically aged skin</t>
  </si>
  <si>
    <t>2-Apr-2011</t>
  </si>
  <si>
    <t>13(1):37-48</t>
  </si>
  <si>
    <t>https://pubmed.ncbi.nlm.nih.gov/21461665</t>
  </si>
  <si>
    <t>https://link.springer.com/article/10.1007/s10522-011-9332-9</t>
  </si>
  <si>
    <t>['Griffiths C']</t>
  </si>
  <si>
    <t>Q&amp;A: Under their skin. Interview by Rebecca Kessler</t>
  </si>
  <si>
    <t>20-Dec-2012</t>
  </si>
  <si>
    <t>Nature</t>
  </si>
  <si>
    <t>492(7429):S64-5</t>
  </si>
  <si>
    <t>Interview</t>
  </si>
  <si>
    <t>https://pubmed.ncbi.nlm.nih.gov/23254977</t>
  </si>
  <si>
    <t>https://www.nature.com/articles/492S64a</t>
  </si>
  <si>
    <t>['Tsoi LC', 'Spain SL', 'Knight J', 'Ellinghaus E', 'Stuart PE', 'Capon F', 'Ding J', 'Li Y', 'Tejasvi T', 'Gudjonsson JE', 'Kang HM', 'Allen MH', 'McManus R', 'Novelli G', 'Samuelsson L', 'Schalkwijk J', 'Ståhle M', 'Burden AD', 'Smith CH', 'Cork MJ', 'Estivill X', 'Bowcock AM', 'Krueger GG', 'Weger W', 'Worthington J', 'Tazi-Ahnini R', 'Nestle FO', 'Hayday A', 'Hoffmann P', 'Winkelmann J', 'Wijmenga C', 'Langford C', 'Edkins S', 'Andrews R', 'Blackburn H', 'Strange A', 'Band G', 'Pearson RD', 'Vukcevic D', 'Spencer CC', 'Deloukas P', 'Mrowietz U', 'Schreiber S', 'Weidinger S', 'Koks S', 'Kingo K', 'Esko T', 'Metspalu A', 'Lim HW', 'Voorhees JJ', 'Weichenthal M', 'Wichmann HE', 'Chandran V', 'Rosen CF', 'Rahman P', 'Gladman DD', 'Griffiths CE', 'Reis A', 'Kere J', 'Nair RP', 'Franke A', 'Barker JN', 'Abecasis GR', 'Elder JT', 'Trembath RC']</t>
  </si>
  <si>
    <t>Identification of 15 new psoriasis susceptibility loci highlights the role of innate immunity</t>
  </si>
  <si>
    <t>11-Nov-2012</t>
  </si>
  <si>
    <t>Nature genetics</t>
  </si>
  <si>
    <t>44(12):1341-8</t>
  </si>
  <si>
    <t>https://pubmed.ncbi.nlm.nih.gov/23143594</t>
  </si>
  <si>
    <t>https://www.nature.com/articles/ng.2467</t>
  </si>
  <si>
    <t>['Murray AK', 'Moore TL', 'Manning JB', 'Griffiths CE', 'Herrick AL']</t>
  </si>
  <si>
    <t>Noninvasive measurement of skin autofluorescence is increased in patients with systemic sclerosis: an indicator of increased advanced glycation endproducts?</t>
  </si>
  <si>
    <t>39(8):1654-8</t>
  </si>
  <si>
    <t>https://pubmed.ncbi.nlm.nih.gov/22753661</t>
  </si>
  <si>
    <t>http://www.jrheum.org/lookup/pmidlookup?view=long&amp;pmid=22753661</t>
  </si>
  <si>
    <t>['Finlay AY', 'Griffiths CE', 'McGrath JA']</t>
  </si>
  <si>
    <t>Twenty top tips to triumph in dermatology</t>
  </si>
  <si>
    <t>28-Jun-2012</t>
  </si>
  <si>
    <t>167(2):445-6</t>
  </si>
  <si>
    <t>https://pubmed.ncbi.nlm.nih.gov/22292932</t>
  </si>
  <si>
    <t>https://academic.oup.com/bjd/article-abstract/167/2/445/6614207?redirectedFrom=fulltext</t>
  </si>
  <si>
    <t>['Griffiths CE', 'Girolomoni G']</t>
  </si>
  <si>
    <t>Does p40-targeted therapy represent a significant evolution in the management of plaque psoriasis?</t>
  </si>
  <si>
    <t>26 Suppl 5:2-8</t>
  </si>
  <si>
    <t>https://pubmed.ncbi.nlm.nih.gov/22758911</t>
  </si>
  <si>
    <t>https://onlinelibrary.wiley.com/doi/10.1111/j.1468-3083.2012.04604.x</t>
  </si>
  <si>
    <t>In search of the source of hyperprolactinaemia in systemic lupus erythematosus</t>
  </si>
  <si>
    <t>22-Dec-2011</t>
  </si>
  <si>
    <t>29(6):1060</t>
  </si>
  <si>
    <t>https://pubmed.ncbi.nlm.nih.gov/22032729</t>
  </si>
  <si>
    <t>http://www.clinexprheumatol.org/pubmed/find-pii.asp?pii=22032729</t>
  </si>
  <si>
    <t>['Warren RB', 'Smith RL', 'Flynn E', 'Bowes J', 'Eyre S', 'Worthington J', 'Barton A', 'Griffiths CE']</t>
  </si>
  <si>
    <t>A systematic investigation of confirmed autoimmune loci in early-onset psoriasis reveals an association with IL2/IL21</t>
  </si>
  <si>
    <t>Mar-2011</t>
  </si>
  <si>
    <t>164(3):660-4</t>
  </si>
  <si>
    <t>https://pubmed.ncbi.nlm.nih.gov/21375519</t>
  </si>
  <si>
    <t>https://academic.oup.com/bjd/article-abstract/164/3/660/6644035?redirectedFrom=fulltext</t>
  </si>
  <si>
    <t>['Bowes J', 'Eyre S', 'Flynn E', 'Ho P', 'Salah S', 'Warren RB', 'Marzo-Ortega H', 'Coates L', 'McManus R', 'Ryan AW', 'Kane D', 'Korendowych E', 'McHugh N', 'FitzGerald O', 'Packham J', 'Morgan AW', 'Griffiths CE', 'Bruce IN', 'Worthington J', 'Barton A']</t>
  </si>
  <si>
    <t>Evidence to support IL-13 as a risk locus for psoriatic arthritis but not psoriasis vulgaris</t>
  </si>
  <si>
    <t>23-Feb-2011</t>
  </si>
  <si>
    <t>70(6):1016-9</t>
  </si>
  <si>
    <t>https://pubmed.ncbi.nlm.nih.gov/21349879</t>
  </si>
  <si>
    <t>https://europepmc.org/abstract/MED/21349879</t>
  </si>
  <si>
    <t>['Ogden S', 'Dearman RJ', 'Kimber I', 'Griffiths CE']</t>
  </si>
  <si>
    <t>The effect of ageing on phenotype and function of monocyte-derived Langerhans cells</t>
  </si>
  <si>
    <t>26-May-2011</t>
  </si>
  <si>
    <t>165(1):184-8</t>
  </si>
  <si>
    <t>https://pubmed.ncbi.nlm.nih.gov/21410677</t>
  </si>
  <si>
    <t>https://academic.oup.com/bjd/article-abstract/165/1/184/6644135?redirectedFrom=fulltext</t>
  </si>
  <si>
    <t>['Chiang YZ', 'Tan KT', 'Chiang YN', 'Burge SM', 'Griffiths CE', 'Verbov JL']</t>
  </si>
  <si>
    <t>Evaluation of educational methods in dermatology and confidence levels: a national survey of UK medical students</t>
  </si>
  <si>
    <t>International journal of dermatology</t>
  </si>
  <si>
    <t>50(2):198-202</t>
  </si>
  <si>
    <t>Evaluation Study | Journal Article | Research Support, Non-U.S. Gov't</t>
  </si>
  <si>
    <t>https://pubmed.ncbi.nlm.nih.gov/21244386</t>
  </si>
  <si>
    <t>https://onlinelibrary.wiley.com/doi/10.1111/j.1365-4632.2010.04664.x</t>
  </si>
  <si>
    <t>['Foulkes AC', 'Grindlay DJ', 'Griffiths CE', 'Warren RB']</t>
  </si>
  <si>
    <t>What's new in psoriasis? An analysis of guidelines and systematic reviews published in 2009-2010</t>
  </si>
  <si>
    <t>Aug-2011</t>
  </si>
  <si>
    <t>1-Jul-2011</t>
  </si>
  <si>
    <t>36(6):585-9; quiz 588-9</t>
  </si>
  <si>
    <t>https://pubmed.ncbi.nlm.nih.gov/21718345</t>
  </si>
  <si>
    <t>https://academic.oup.com/ced/article-abstract/36/6/585/6622539?redirectedFrom=fulltext</t>
  </si>
  <si>
    <t>['van de Kerkhof P', 'Barker J', 'Griffiths CE', 'Menter A', 'Leonardi C', 'Young M', 'Kemeny L', 'Pincelli C', 'Bachelez H', 'Katsambas A', 'Ståhle M', 'Horn EJ', 'Sterry W']</t>
  </si>
  <si>
    <t>Improving clinical trial design in psoriasis: Perspectives from the global dermatology community</t>
  </si>
  <si>
    <t>1-Oct-2010</t>
  </si>
  <si>
    <t>22(4):187-93</t>
  </si>
  <si>
    <t>https://pubmed.ncbi.nlm.nih.gov/20887207</t>
  </si>
  <si>
    <t>https://www.tandfonline.com/doi/full/10.3109/09546634.2010.487888</t>
  </si>
  <si>
    <t>['Sherratt MJ', 'Bayley CP', 'Reilly SM', 'Gibbs NK', 'Griffiths CE', 'Watson RE']</t>
  </si>
  <si>
    <t>Low-dose ultraviolet radiation selectively degrades chromophore-rich extracellular matrix components</t>
  </si>
  <si>
    <t>222(1):32-40</t>
  </si>
  <si>
    <t>https://pubmed.ncbi.nlm.nih.gov/20552716</t>
  </si>
  <si>
    <t>https://pathsocjournals.onlinelibrary.wiley.com/doi/10.1002/path.2730</t>
  </si>
  <si>
    <t>['Munz OH', 'Sela S', 'Baker BS', 'Griffiths CE', 'Powles AV', 'Fry L']</t>
  </si>
  <si>
    <t>Evidence for the presence of bacteria in the blood of psoriasis patients</t>
  </si>
  <si>
    <t>4-Jul-2010</t>
  </si>
  <si>
    <t>302(7):495-8</t>
  </si>
  <si>
    <t>https://pubmed.ncbi.nlm.nih.gov/20607546</t>
  </si>
  <si>
    <t>https://link.springer.com/article/10.1007/s00403-010-1065-0</t>
  </si>
  <si>
    <t>['Warren RB', 'Brown BC', 'Grindlay DJ', 'Griffiths CE']</t>
  </si>
  <si>
    <t>What's new in psoriasis? Analysis of the clinical significance of new guidelines and systematic reviews on psoriasis published in 2008 and 2009</t>
  </si>
  <si>
    <t>35(7):688-91; quiz 692</t>
  </si>
  <si>
    <t>https://pubmed.ncbi.nlm.nih.gov/20545953</t>
  </si>
  <si>
    <t>https://academic.oup.com/ced/article-abstract/35/7/688/6622189?redirectedFrom=fulltext</t>
  </si>
  <si>
    <t>Comparing biological therapies in psoriasis: implications for clinical practice</t>
  </si>
  <si>
    <t>24 Suppl 6:10-4</t>
  </si>
  <si>
    <t>https://pubmed.ncbi.nlm.nih.gov/20831704</t>
  </si>
  <si>
    <t>https://onlinelibrary.wiley.com/doi/10.1111/j.1468-3083.2010.03831.x</t>
  </si>
  <si>
    <t>['Langan EA', 'Liu C', 'Ogden S', 'Griffiths CE']</t>
  </si>
  <si>
    <t>A tooth for an eye: cicatricial pemphigoid and the osteo-odonto-keratoprosthesis</t>
  </si>
  <si>
    <t>Archives of dermatology</t>
  </si>
  <si>
    <t>146(10):1188-9</t>
  </si>
  <si>
    <t>Case Reports | Letter | Research Support, N.I.H., Extramural</t>
  </si>
  <si>
    <t>https://pubmed.ncbi.nlm.nih.gov/20956670</t>
  </si>
  <si>
    <t>https://jamanetwork.com/journals/jamadermatology/fullarticle/10.1001/archdermatol.2010.277</t>
  </si>
  <si>
    <t>A new wrinkle on old skin: the role of elastic fibres in skin ageing</t>
  </si>
  <si>
    <t>32(5):330-9</t>
  </si>
  <si>
    <t>https://pubmed.ncbi.nlm.nih.gov/20572890</t>
  </si>
  <si>
    <t>https://onlinelibrary.wiley.com/doi/10.1111/j.1468-2494.2010.00574.x</t>
  </si>
  <si>
    <t>['Warren RB', 'Brown BC', 'Lavery D', 'Griffiths CE']</t>
  </si>
  <si>
    <t>Adalimumab for psoriasis: practical experience in a U.K. tertiary referral centre</t>
  </si>
  <si>
    <t>163(4):859-62</t>
  </si>
  <si>
    <t>https://pubmed.ncbi.nlm.nih.gov/20716225</t>
  </si>
  <si>
    <t>https://academic.oup.com/bjd/article-abstract/163/4/859/6644207?redirectedFrom=fulltext</t>
  </si>
  <si>
    <t>['Strange A', 'Capon F', 'Spencer CC', 'Knight J', 'Weale ME', 'Allen MH', 'Barton A', 'Band G', 'Bellenguez C', 'Bergboer JG', 'Blackwell JM', 'Bramon E', 'Bumpstead SJ', 'Casas JP', 'Cork MJ', 'Corvin A', 'Deloukas P', 'Dilthey A', 'Duncanson A', 'Edkins S', 'Estivill X', 'Fitzgerald O', 'Freeman C', 'Giardina E', 'Gray E', 'Hofer A', 'Hüffmeier U', 'Hunt SE', 'Irvine AD', 'Jankowski J', 'Kirby B', 'Langford C', 'Lascorz J', 'Leman J', 'Leslie S', 'Mallbris L', 'Markus HS', 'Mathew CG', 'McLean WH', 'McManus R', 'Mössner R', 'Moutsianas L', 'Naluai AT', 'Nestle FO', 'Novelli G', 'Onoufriadis A', 'Palmer CN', 'Perricone C', 'Pirinen M', 'Plomin R', 'Potter SC', 'Pujol RM', 'Rautanen A', 'Riveira-Munoz E', 'Ryan AW', 'Salmhofer W', 'Samuelsson L', 'Sawcer SJ', 'Schalkwijk J', 'Smith CH', 'Ståhle M', 'Su Z', 'Tazi-Ahnini R', 'Traupe H', 'Viswanathan AC', 'Warren RB', 'Weger W', 'Wolk K', 'Wood N', 'Worthington J', 'Young HS', 'Zeeuwen PL', 'Hayday A', 'Burden AD', 'Griffiths CE', 'Kere J', 'Reis A', 'McVean G', 'Evans DM', 'Brown MA', 'Barker JN', 'Peltonen L', 'Donnelly P', 'Trembath RC']</t>
  </si>
  <si>
    <t>A genome-wide association study identifies new psoriasis susceptibility loci and an interaction between HLA-C and ERAP1</t>
  </si>
  <si>
    <t>17-Oct-2010</t>
  </si>
  <si>
    <t>42(11):985-90</t>
  </si>
  <si>
    <t>https://pubmed.ncbi.nlm.nih.gov/20953190</t>
  </si>
  <si>
    <t>https://www.nature.com/articles/ng.694</t>
  </si>
  <si>
    <t>['Graham HK', 'Hodson NW', 'Hoyland JA', 'Millward-Sadler SJ', 'Garrod D', 'Scothern A', 'Griffiths CE', 'Watson RE', 'Cox TR', 'Erler JT', 'Trafford AW', 'Sherratt MJ']</t>
  </si>
  <si>
    <t>Tissue section AFM: In situ ultrastructural imaging of native biomolecules</t>
  </si>
  <si>
    <t>6-Feb-2010</t>
  </si>
  <si>
    <t>Matrix biology : journal of the International Society for Matrix Biology</t>
  </si>
  <si>
    <t>29(4):254-60</t>
  </si>
  <si>
    <t>https://pubmed.ncbi.nlm.nih.gov/20144712</t>
  </si>
  <si>
    <t>https://linkinghub.elsevier.com/retrieve/pii/S0945-053X(10)00028-4</t>
  </si>
  <si>
    <t>['Langan EA', 'Ramot Y', 'Hanning A', 'Poeggeler B', 'Bíró T', 'Gaspar E', 'Funk W', 'Griffiths CE', 'Paus R']</t>
  </si>
  <si>
    <t>Thyrotropin-releasing hormone and oestrogen differentially regulate prolactin and prolactin receptor expression in female human skin and hair follicles in vitro</t>
  </si>
  <si>
    <t>10-Mar-2010</t>
  </si>
  <si>
    <t>162(5):1127-31</t>
  </si>
  <si>
    <t>https://pubmed.ncbi.nlm.nih.gov/20302576</t>
  </si>
  <si>
    <t>https://academic.oup.com/bjd/article-abstract/162/5/1127/6642404?redirectedFrom=fulltext</t>
  </si>
  <si>
    <t>['Christophers E', 'Barker JN', 'Griffiths CE', 'Daudén E', 'Milligan G', 'Molta C', 'Sato R', 'Boggs R']</t>
  </si>
  <si>
    <t>The risk of psoriatic arthritis remains constant following initial diagnosis of psoriasis among patients seen in European dermatology clinics</t>
  </si>
  <si>
    <t>23-Oct-2009</t>
  </si>
  <si>
    <t>24(5):548-54</t>
  </si>
  <si>
    <t>https://pubmed.ncbi.nlm.nih.gov/19874432</t>
  </si>
  <si>
    <t>https://onlinelibrary.wiley.com/doi/10.1111/j.1468-3083.2009.03463.x</t>
  </si>
  <si>
    <t>['Langan EA', 'Ramot Y', 'Goffin V', 'Griffiths CE', 'Foitzik K', 'Paus R']</t>
  </si>
  <si>
    <t>Mind the (gender) gap: does prolactin exert gender and/or site-specific effects on the human hair follicle?</t>
  </si>
  <si>
    <t>5-Nov-2009</t>
  </si>
  <si>
    <t>130(3):886-91</t>
  </si>
  <si>
    <t>https://pubmed.ncbi.nlm.nih.gov/19890346</t>
  </si>
  <si>
    <t>https://linkinghub.elsevier.com/retrieve/pii/S0022-202X(15)34755-2</t>
  </si>
  <si>
    <t>['Warren RB', 'Griffiths CE']</t>
  </si>
  <si>
    <t>The future of biological therapies</t>
  </si>
  <si>
    <t>Seminars in cutaneous medicine and surgery</t>
  </si>
  <si>
    <t>29(1):63-6</t>
  </si>
  <si>
    <t>https://pubmed.ncbi.nlm.nih.gov/20430310</t>
  </si>
  <si>
    <t>http://scmsjournal.com/article/buy_now/?id=220</t>
  </si>
  <si>
    <t>['Shaw FL', 'Cumberbatch M', 'Kleyn CE', 'Begum R', 'Dearman RJ', 'Kimber I', 'Griffiths CE']</t>
  </si>
  <si>
    <t>Langerhans cell mobilization distinguishes between early-onset and late-onset psoriasis</t>
  </si>
  <si>
    <t>18-Mar-2010</t>
  </si>
  <si>
    <t>130(7):1940-2</t>
  </si>
  <si>
    <t>https://pubmed.ncbi.nlm.nih.gov/20237494</t>
  </si>
  <si>
    <t>https://linkinghub.elsevier.com/retrieve/pii/S0022-202X(15)34895-8</t>
  </si>
  <si>
    <t>['Menter A', 'Griffiths CE', 'Tebbey PW', 'Horn EJ', 'Sterry W']</t>
  </si>
  <si>
    <t>Exploring the association between cardiovascular and other disease-related risk factors in the psoriasis population: the need for increased understanding across the medical community</t>
  </si>
  <si>
    <t>24(12):1371-7</t>
  </si>
  <si>
    <t>https://pubmed.ncbi.nlm.nih.gov/20384692</t>
  </si>
  <si>
    <t>https://onlinelibrary.wiley.com/doi/10.1111/j.1468-3083.2010.03656.x</t>
  </si>
  <si>
    <t>Management of psoriasis in pregnancy: time to deliver?</t>
  </si>
  <si>
    <t>163(2):235</t>
  </si>
  <si>
    <t>https://pubmed.ncbi.nlm.nih.gov/20666767</t>
  </si>
  <si>
    <t>https://academic.oup.com/bjd/article-abstract/163/2/235/6642442?redirectedFrom=fulltext</t>
  </si>
  <si>
    <t>['Harries MJ', 'Meyer KC', 'Chaudhry IH', 'Griffiths CE', 'Paus R']</t>
  </si>
  <si>
    <t>Does collapse of immune privilege in the hair-follicle bulge play a role in the pathogenesis of primary cicatricial alopecia?</t>
  </si>
  <si>
    <t>2-Nov-2009</t>
  </si>
  <si>
    <t>35(6):637-44</t>
  </si>
  <si>
    <t>https://pubmed.ncbi.nlm.nih.gov/19886964</t>
  </si>
  <si>
    <t>https://academic.oup.com/ced/article-abstract/35/6/637/6622357?redirectedFrom=fulltext</t>
  </si>
  <si>
    <t>['Reich K', 'Ortonne JP', 'Kerkmann U', 'Wang Y', 'Saurat JH', 'Papp K', 'Langley R', 'Griffiths CE']</t>
  </si>
  <si>
    <t>Skin and nail responses after 1 year of infliximab therapy in patients with moderate-to-severe psoriasis: a retrospective analysis of the EXPRESS Trial</t>
  </si>
  <si>
    <t>13-Jul-2010</t>
  </si>
  <si>
    <t>Dermatology (Basel, Switzerland)</t>
  </si>
  <si>
    <t>221(2):172-8</t>
  </si>
  <si>
    <t>https://pubmed.ncbi.nlm.nih.gov/20628238</t>
  </si>
  <si>
    <t>https://karger.com/drm/article-abstract/221/2/172/113725/Skin-and-Nail-Responses-after-1-Year-of-Infliximab?redirectedFrom=fulltext</t>
  </si>
  <si>
    <t>['Quaranta M', 'Burden AD', 'Griffiths CE', 'Worthington J', 'Barker JN', 'Trembath RC', 'Capon F']</t>
  </si>
  <si>
    <t>Differential contribution of CDKAL1 variants to psoriasis, Crohn's disease and type II diabetes</t>
  </si>
  <si>
    <t>9-Jul-2009</t>
  </si>
  <si>
    <t>Genes and immunity</t>
  </si>
  <si>
    <t>10(7):654-8</t>
  </si>
  <si>
    <t>https://pubmed.ncbi.nlm.nih.gov/19587699</t>
  </si>
  <si>
    <t>https://www.nature.com/articles/gene200951</t>
  </si>
  <si>
    <t>['Kleyn CE', 'McKie S', 'Ross AR', 'Montaldi D', 'Gregory LJ', 'Elliott R', 'Isaacs CL', 'Anderson IM', 'Richards HL', 'Deakin JF', 'Fortune DG', 'Griffiths CE']</t>
  </si>
  <si>
    <t>Diminished neural and cognitive responses to facial expressions of disgust in patients with psoriasis: a functional magnetic resonance imaging study</t>
  </si>
  <si>
    <t>Nov-2009</t>
  </si>
  <si>
    <t>27-Aug-2009</t>
  </si>
  <si>
    <t>129(11):2613-9</t>
  </si>
  <si>
    <t>https://pubmed.ncbi.nlm.nih.gov/19710691</t>
  </si>
  <si>
    <t>https://linkinghub.elsevier.com/retrieve/pii/S0022-202X(15)34148-8</t>
  </si>
  <si>
    <t>['Ogden S', 'Griffiths C']</t>
  </si>
  <si>
    <t>So you want to be ... a dermatologist</t>
  </si>
  <si>
    <t>May-2009</t>
  </si>
  <si>
    <t>70(5):M80</t>
  </si>
  <si>
    <t>https://pubmed.ncbi.nlm.nih.gov/19451889</t>
  </si>
  <si>
    <t>https://www.magonlinelibrary.com/doi/10.12968/hmed.2009.70.Sup5.42250?url_ver=Z39.88-2003&amp;rfr_id=ori:rid:crossref.org&amp;rfr_dat=cr_pub%20%200pubmed</t>
  </si>
  <si>
    <t>['Eedy DJ', 'Griffiths CE', 'Chalmers RJ', 'Ormerod AD', 'Smith CH', 'Barker JN', 'Potter J', 'Ingham J', 'Lowe D', 'Burge S']</t>
  </si>
  <si>
    <t>Care of patients with psoriasis: an audit of U.K. services in secondary care</t>
  </si>
  <si>
    <t>11-Dec-2008</t>
  </si>
  <si>
    <t>160(3):557-64</t>
  </si>
  <si>
    <t>https://pubmed.ncbi.nlm.nih.gov/19120330</t>
  </si>
  <si>
    <t>https://academic.oup.com/bjd/article-abstract/160/3/557/6641599?redirectedFrom=fulltext</t>
  </si>
  <si>
    <t>['Harries MJ', 'Trueb RM', 'Tosti A', 'Messenger AG', 'Chaudhry I', 'Whiting DA', 'Sinclair R', 'Griffiths CE', 'Paus R']</t>
  </si>
  <si>
    <t>How not to get scar(r)ed: pointers to the correct diagnosis in patients with suspected primary cicatricial alopecia</t>
  </si>
  <si>
    <t>10-Jan-2009</t>
  </si>
  <si>
    <t>160(3):482-501</t>
  </si>
  <si>
    <t>https://pubmed.ncbi.nlm.nih.gov/19183169</t>
  </si>
  <si>
    <t>https://academic.oup.com/bjd/article-abstract/160/3/482/6641854?redirectedFrom=fulltext</t>
  </si>
  <si>
    <t>['Madan V', 'Chinoy H', 'Griffiths CE', 'Cooper RG']</t>
  </si>
  <si>
    <t>Defining cancer risk in dermatomyositis. Part I</t>
  </si>
  <si>
    <t>14-Apr-2009</t>
  </si>
  <si>
    <t>34(4):451-5</t>
  </si>
  <si>
    <t>https://pubmed.ncbi.nlm.nih.gov/19522981</t>
  </si>
  <si>
    <t>https://academic.oup.com/ced/article-abstract/34/4/451/6624934?redirectedFrom=fulltext</t>
  </si>
  <si>
    <t>['Smith RL', 'Warren RB', 'Griffiths CE', 'Worthington J']</t>
  </si>
  <si>
    <t>Genetic susceptibility to psoriasis: an emerging picture</t>
  </si>
  <si>
    <t>22-Jul-2009</t>
  </si>
  <si>
    <t>Genome medicine</t>
  </si>
  <si>
    <t>1(7):72</t>
  </si>
  <si>
    <t>https://pubmed.ncbi.nlm.nih.gov/19638187</t>
  </si>
  <si>
    <t>https://genomemedicine.biomedcentral.com/articles/10.1186/gm72</t>
  </si>
  <si>
    <t>['Murray AK', 'Moore TL', 'Griffiths CE', 'Herrick AL']</t>
  </si>
  <si>
    <t>An investigation into the blood-flow characteristics of telangiectatic skin lesions in systemic sclerosis using dual-wavelength laser Doppler imaging</t>
  </si>
  <si>
    <t>Jul-2009</t>
  </si>
  <si>
    <t>27-Apr-2009</t>
  </si>
  <si>
    <t>34(5):618-20</t>
  </si>
  <si>
    <t>https://pubmed.ncbi.nlm.nih.gov/19438531</t>
  </si>
  <si>
    <t>https://academic.oup.com/ced/article-abstract/34/5/618/6625007?redirectedFrom=fulltext</t>
  </si>
  <si>
    <t>['Robinson MK', 'Binder RL', 'Griffiths CE']</t>
  </si>
  <si>
    <t>Genomic-driven insights into changes in aging skin</t>
  </si>
  <si>
    <t>8(7 Suppl):s8-11</t>
  </si>
  <si>
    <t>https://pubmed.ncbi.nlm.nih.gov/19623778</t>
  </si>
  <si>
    <t>Defining cancer risk in dermatomyositis. Part II. Assessing diagnostic usefulness of myositis serology</t>
  </si>
  <si>
    <t>34(5):561-5</t>
  </si>
  <si>
    <t>https://pubmed.ncbi.nlm.nih.gov/19508476</t>
  </si>
  <si>
    <t>https://academic.oup.com/ced/article-abstract/34/5/561/6625001?redirectedFrom=fulltext</t>
  </si>
  <si>
    <t>['Warren RB', 'Brown BC', 'Lavery D', 'Ashcroft DM', 'Griffiths CE']</t>
  </si>
  <si>
    <t>Biologic therapies for psoriasis: practical experience in a U.K. tertiary referral centre</t>
  </si>
  <si>
    <t>19-Sep-2008</t>
  </si>
  <si>
    <t>160(1):162-9</t>
  </si>
  <si>
    <t>https://pubmed.ncbi.nlm.nih.gov/18808412</t>
  </si>
  <si>
    <t>https://academic.oup.com/bjd/article-abstract/160/1/162/6641826?redirectedFrom=fulltext</t>
  </si>
  <si>
    <t>['Warren RB', 'Smith RL', 'Campalani E', 'Eyre S', 'Smith CH', 'Barker JN', 'Worthington J', 'Griffiths CE']</t>
  </si>
  <si>
    <t>Outcomes of methotrexate therapy for psoriasis and relationship to genetic polymorphisms</t>
  </si>
  <si>
    <t>25-Oct-2008</t>
  </si>
  <si>
    <t>160(2):438-41</t>
  </si>
  <si>
    <t>https://pubmed.ncbi.nlm.nih.gov/19016697</t>
  </si>
  <si>
    <t>https://academic.oup.com/bjd/article-abstract/160/2/438/6641833?redirectedFrom=fulltext</t>
  </si>
  <si>
    <t>['Gunn DA', 'Rexbye H', 'Griffiths CE', 'Murray PG', 'Fereday A', 'Catt SD', 'Tomlin CC', 'Strongitharm BH', 'Perrett DI', 'Catt M', 'Mayes AE', 'Messenger AG', 'Green MR', 'van der Ouderaa F', 'Vaupel JW', 'Christensen K']</t>
  </si>
  <si>
    <t>Why some women look young for their age</t>
  </si>
  <si>
    <t>1-Dec-2009</t>
  </si>
  <si>
    <t>4(12):e8021</t>
  </si>
  <si>
    <t>Journal Article | Research Support, Non-U.S. Gov't | Twin Study</t>
  </si>
  <si>
    <t>https://pubmed.ncbi.nlm.nih.gov/19956599</t>
  </si>
  <si>
    <t>https://europepmc.org/abstract/MED/19956599</t>
  </si>
  <si>
    <t>['Ford CT', 'Sherratt MJ', 'Griffiths CE', 'Watson RE']</t>
  </si>
  <si>
    <t>Liver X receptor β: maintenance of epidermal expression in intrinsic and extrinsic skin aging</t>
  </si>
  <si>
    <t>31(4):365-72</t>
  </si>
  <si>
    <t>https://pubmed.ncbi.nlm.nih.gov/19697157</t>
  </si>
  <si>
    <t>https://europepmc.org/abstract/MED/19697157</t>
  </si>
  <si>
    <t>['Rutter KJ', 'Watson RE', 'Cotterell LF', 'Brenn T', 'Griffiths CE', 'Rhodes LE']</t>
  </si>
  <si>
    <t>Severely photosensitive psoriasis: a phenotypically defined patient subset</t>
  </si>
  <si>
    <t>18-Jun-2009</t>
  </si>
  <si>
    <t>129(12):2861-7</t>
  </si>
  <si>
    <t>https://pubmed.ncbi.nlm.nih.gov/19536141</t>
  </si>
  <si>
    <t>https://linkinghub.elsevier.com/retrieve/pii/S0022-202X(15)34153-1</t>
  </si>
  <si>
    <t>Future therapeutic directions for the treatment of psoriasis</t>
  </si>
  <si>
    <t>Actas dermosifiliograficas</t>
  </si>
  <si>
    <t>100 Suppl 2:28-31</t>
  </si>
  <si>
    <t>https://pubmed.ncbi.nlm.nih.gov/20096159</t>
  </si>
  <si>
    <t>['Murray AK', 'Moore TL', 'Manning JB', 'Taylor C', 'Griffiths CE', 'Herrick AL']</t>
  </si>
  <si>
    <t>Noninvasive imaging techniques in the assessment of scleroderma spectrum disorders</t>
  </si>
  <si>
    <t>15-Aug-2009</t>
  </si>
  <si>
    <t>Arthritis and rheumatism</t>
  </si>
  <si>
    <t>61(8):1103-11</t>
  </si>
  <si>
    <t>Comparative Study | Evaluation Study | Journal Article | Research Support, Non-U.S. Gov't</t>
  </si>
  <si>
    <t>https://pubmed.ncbi.nlm.nih.gov/19644893</t>
  </si>
  <si>
    <t>https://onlinelibrary.wiley.com/doi/10.1002/art.24645</t>
  </si>
  <si>
    <t>['Brown BC', 'Warren RB', 'Grindlay DJ', 'Griffiths CE']</t>
  </si>
  <si>
    <t>What's new in psoriasis? Analysis of the clinical significance of systematic reviews on psoriasis published in 2007 and 2008</t>
  </si>
  <si>
    <t>30-Jun-2009</t>
  </si>
  <si>
    <t>34(6):664-7</t>
  </si>
  <si>
    <t>https://pubmed.ncbi.nlm.nih.gov/19572945</t>
  </si>
  <si>
    <t>https://academic.oup.com/ced/article-abstract/34/6/664/6624664?redirectedFrom=fulltext</t>
  </si>
  <si>
    <t>['Moore TL', 'Vij S', 'Murray AK', 'Bhushan M', 'Griffiths CE', 'Herrick AL']</t>
  </si>
  <si>
    <t>Pilot study of dual-wavelength (532 and 633 nm) laser Doppler imaging and infrared thermography of morphoea</t>
  </si>
  <si>
    <t>25-Nov-2008</t>
  </si>
  <si>
    <t>160(4):864-7</t>
  </si>
  <si>
    <t>https://pubmed.ncbi.nlm.nih.gov/19067705</t>
  </si>
  <si>
    <t>https://academic.oup.com/bjd/article-abstract/160/4/864/6641917?redirectedFrom=fulltext</t>
  </si>
  <si>
    <t>['Warren RB', 'Brown BC', 'Carmichael AJ', 'Griffiths CE']</t>
  </si>
  <si>
    <t>Long-term control of recalcitrant psoriasis with combination infliximab and methotrexate</t>
  </si>
  <si>
    <t>22-Dec-2008</t>
  </si>
  <si>
    <t>34(3):415-6</t>
  </si>
  <si>
    <t>https://pubmed.ncbi.nlm.nih.gov/19120390</t>
  </si>
  <si>
    <t>https://academic.oup.com/ced/article-abstract/34/3/415/6624592?redirectedFrom=fulltext</t>
  </si>
  <si>
    <t>Systemic therapies for psoriasis: methotrexate, retinoids, and cyclosporine</t>
  </si>
  <si>
    <t>26(5):438-47</t>
  </si>
  <si>
    <t>https://pubmed.ncbi.nlm.nih.gov/18755362</t>
  </si>
  <si>
    <t>https://www.clinicalkey.com/content/playBy/pii?v=S0738-081X(07)00266-0</t>
  </si>
  <si>
    <t>['El-Rachkidy RG', 'Young HS', 'Griffiths CE', 'Camp RD']</t>
  </si>
  <si>
    <t>Humoral autoimmune responses to the squamous cell carcinoma antigen protein family in psoriasis</t>
  </si>
  <si>
    <t>3-Apr-2008</t>
  </si>
  <si>
    <t>128(9):2219-24</t>
  </si>
  <si>
    <t>https://pubmed.ncbi.nlm.nih.gov/18385761</t>
  </si>
  <si>
    <t>https://linkinghub.elsevier.com/retrieve/pii/S0022-202X(15)34029-X</t>
  </si>
  <si>
    <t>['Reich K', 'Griffiths CE']</t>
  </si>
  <si>
    <t>The relationship between quality of life and skin clearance in moderate-to-severe psoriasis: lessons learnt from clinical trials with infliximab</t>
  </si>
  <si>
    <t>11-Sep-2008</t>
  </si>
  <si>
    <t>300(10):537-44</t>
  </si>
  <si>
    <t>https://pubmed.ncbi.nlm.nih.gov/18784934</t>
  </si>
  <si>
    <t>https://link.springer.com/article/10.1007/s00403-008-0885-7</t>
  </si>
  <si>
    <t>['Smith RL', 'Warren RB', 'Eyre S', 'Ke X', 'Young HS', 'Allen M', 'Strachan D', 'McArdle W', 'Gittins MP', 'Barker JN', 'Griffiths CE', 'Worthington J']</t>
  </si>
  <si>
    <t>Polymorphisms in the PTPN22 region are associated with psoriasis of early onset</t>
  </si>
  <si>
    <t>13-Mar-2008</t>
  </si>
  <si>
    <t>158(5):962-8</t>
  </si>
  <si>
    <t>https://pubmed.ncbi.nlm.nih.gov/18341666</t>
  </si>
  <si>
    <t>https://academic.oup.com/bjd/article-abstract/158/5/962/6641235?redirectedFrom=fulltext</t>
  </si>
  <si>
    <t>['Smith RL', 'Warren RB', 'Eyre S', 'Ho P', 'Ke X', 'Young HS', 'Griffiths CE', 'Worthington J']</t>
  </si>
  <si>
    <t>Polymorphisms in the IL-12beta and IL-23R genes are associated with psoriasis of early onset in a UK cohort</t>
  </si>
  <si>
    <t>22-Nov-2007</t>
  </si>
  <si>
    <t>128(5):1325-7</t>
  </si>
  <si>
    <t>https://pubmed.ncbi.nlm.nih.gov/18034172</t>
  </si>
  <si>
    <t>https://linkinghub.elsevier.com/retrieve/pii/S0022-202X(15)33857-4</t>
  </si>
  <si>
    <t>['Ho PY', 'Barton A', 'Worthington J', 'Plant D', 'Griffiths CE', 'Young HS', 'Bradburn P', 'Thomson W', 'Silman AJ', 'Bruce IN']</t>
  </si>
  <si>
    <t>Investigating the role of the HLA-Cw*06 and HLA-DRB1 genes in susceptibility to psoriatic arthritis: comparison with psoriasis and undifferentiated inflammatory arthritis</t>
  </si>
  <si>
    <t>29-Aug-2007</t>
  </si>
  <si>
    <t>67(5):677-82</t>
  </si>
  <si>
    <t>https://pubmed.ncbi.nlm.nih.gov/17728335</t>
  </si>
  <si>
    <t>https://europepmc.org/abstract/MED/17728335</t>
  </si>
  <si>
    <t>['Kleyn CE', 'Schneider L', 'Saraceno R', 'Mantovani C', 'Richards HL', 'Fortune DG', 'Cumberbatch M', 'Dearman RJ', 'Terenghi G', 'Kimber I', 'Griffiths CE']</t>
  </si>
  <si>
    <t>The effects of acute social stress on epidermal Langerhans' cell frequency and expression of cutaneous neuropeptides</t>
  </si>
  <si>
    <t>8-Nov-2007</t>
  </si>
  <si>
    <t>128(5):1273-9</t>
  </si>
  <si>
    <t>https://pubmed.ncbi.nlm.nih.gov/17989731</t>
  </si>
  <si>
    <t>https://linkinghub.elsevier.com/retrieve/pii/S0022-202X(15)33829-X</t>
  </si>
  <si>
    <t>['Reich K', 'Sinclair R', 'Roberts G', 'Griffiths CE', 'Tabberer M', 'Barker J']</t>
  </si>
  <si>
    <t>Comparative effects of biological therapies on the severity of skin symptoms and health-related quality of life in patients with plaque-type psoriasis: a meta-analysis</t>
  </si>
  <si>
    <t>19-Mar-2008</t>
  </si>
  <si>
    <t>Current medical research and opinion</t>
  </si>
  <si>
    <t>24(5):1237-54</t>
  </si>
  <si>
    <t>Comparative Study | Journal Article | Review</t>
  </si>
  <si>
    <t>https://pubmed.ncbi.nlm.nih.gov/18355421</t>
  </si>
  <si>
    <t>https://www.tandfonline.com/doi/full/10.1185/030079908x291985</t>
  </si>
  <si>
    <t>['Pattison E', 'Harrison BJ', 'Griffiths CE', 'Silman AJ', 'Bruce IN']</t>
  </si>
  <si>
    <t>Environmental risk factors for the development of psoriatic arthritis: results from a case-control study</t>
  </si>
  <si>
    <t>6-Sep-2007</t>
  </si>
  <si>
    <t>67(5):672-6</t>
  </si>
  <si>
    <t>https://pubmed.ncbi.nlm.nih.gov/17823200</t>
  </si>
  <si>
    <t>https://ard.bmj.com/lookup/pmidlookup?view=long&amp;pmid=17823200</t>
  </si>
  <si>
    <t>['Berneburg M', 'Trelles M', 'Friguet B', 'Ogden S', 'Esrefoglu M', 'Kaya G', 'Goldberg DJ', 'Mordon S', 'Calderhead RG', 'Griffiths CE', 'Saurat JH', 'Thappa DM']</t>
  </si>
  <si>
    <t>How best to halt and/or revert UV-induced skin ageing: strategies, facts and fiction</t>
  </si>
  <si>
    <t>17(3):228-40</t>
  </si>
  <si>
    <t>https://pubmed.ncbi.nlm.nih.gov/18261088</t>
  </si>
  <si>
    <t>https://onlinelibrary.wiley.com/doi/10.1111/j.1600-0625.2007.00665_1.x</t>
  </si>
  <si>
    <t>['Capon F', 'Bijlmakers MJ', 'Wolf N', 'Quaranta M', 'Huffmeier U', 'Allen M', 'Timms K', 'Abkevich V', 'Gutin A', 'Smith R', 'Warren RB', 'Young HS', 'Worthington J', 'Burden AD', 'Griffiths CE', 'Hayday A', 'Nestle FO', 'Reis A', 'Lanchbury J', 'Barker JN', 'Trembath RC']</t>
  </si>
  <si>
    <t>Identification of ZNF313/RNF114 as a novel psoriasis susceptibility gene</t>
  </si>
  <si>
    <t>25-Mar-2008</t>
  </si>
  <si>
    <t>17(13):1938-45</t>
  </si>
  <si>
    <t>https://pubmed.ncbi.nlm.nih.gov/18364390</t>
  </si>
  <si>
    <t>https://academic.oup.com/hmg/article/17/13/1938/2385713</t>
  </si>
  <si>
    <t>['Harries MJ', 'Sinclair RD', 'Macdonald-Hull S', 'Whiting DA', 'Griffiths CE', 'Paus R']</t>
  </si>
  <si>
    <t>Management of primary cicatricial alopecias: options for treatment</t>
  </si>
  <si>
    <t>159(1):1-22</t>
  </si>
  <si>
    <t>https://pubmed.ncbi.nlm.nih.gov/18489608</t>
  </si>
  <si>
    <t>https://academic.oup.com/bjd/article-abstract/159/1/1/6641582?redirectedFrom=fulltext</t>
  </si>
  <si>
    <t>['Richards HL', 'Fortune DG', 'Griffiths CE']</t>
  </si>
  <si>
    <t>The Greater Patient concept</t>
  </si>
  <si>
    <t>158(1):176-8</t>
  </si>
  <si>
    <t>https://pubmed.ncbi.nlm.nih.gov/17970805</t>
  </si>
  <si>
    <t>https://academic.oup.com/bjd/article-abstract/158/1/176/6640918?redirectedFrom=fulltext</t>
  </si>
  <si>
    <t>['Kirby B', 'Richards HL', 'Mason DL', 'Fortune DG', 'Main CJ', 'Griffiths CE']</t>
  </si>
  <si>
    <t>Alcohol consumption and psychological distress in patients with psoriasis</t>
  </si>
  <si>
    <t>10-Nov-2007</t>
  </si>
  <si>
    <t>158(1):138-40</t>
  </si>
  <si>
    <t>https://pubmed.ncbi.nlm.nih.gov/17999698</t>
  </si>
  <si>
    <t>https://academic.oup.com/bjd/article-abstract/158/1/138/6641302?redirectedFrom=fulltext</t>
  </si>
  <si>
    <t>['Wolf N', 'Quaranta M', 'Prescott NJ', 'Allen M', 'Smith R', 'Burden AD', 'Worthington J', 'Griffiths CE', 'Mathew CG', 'Barker JN', 'Capon F', 'Trembath RC']</t>
  </si>
  <si>
    <t>Psoriasis is associated with pleiotropic susceptibility loci identified in type II diabetes and Crohn disease</t>
  </si>
  <si>
    <t>9-Nov-2007</t>
  </si>
  <si>
    <t>Journal of medical genetics</t>
  </si>
  <si>
    <t>45(2):114-6</t>
  </si>
  <si>
    <t>https://pubmed.ncbi.nlm.nih.gov/17993580</t>
  </si>
  <si>
    <t>https://jmg.bmj.com/lookup/pmidlookup?view=long&amp;pmid=17993580</t>
  </si>
  <si>
    <t>['Woods AL', 'Rutter KJ', 'Gardner LS', 'Lewis VJ', 'Saxena S', 'George SA', 'Chalmers RJ', 'Griffiths CE', 'Speight EL', 'Anstey AV', 'Ronda L', 'McGibbon D', 'Barker JW', 'Smith CH']</t>
  </si>
  <si>
    <t>Inpatient management of psoriasis: a multicentre service review to establish national admission standards</t>
  </si>
  <si>
    <t>7-Dec-2007</t>
  </si>
  <si>
    <t>158(2):266-72</t>
  </si>
  <si>
    <t>https://pubmed.ncbi.nlm.nih.gov/18067482</t>
  </si>
  <si>
    <t>https://academic.oup.com/bjd/article-abstract/158/2/266/6641406?redirectedFrom=fulltext</t>
  </si>
  <si>
    <t>['Smith RL', 'Eyre S', 'Warren RB', 'Young HS', 'Griffiths CE', 'Worthington J']</t>
  </si>
  <si>
    <t>No association between polymorphisms in the interleukin-15 gene and early-onset psoriasis in a UK cohort suggests heterogeneity for this susceptibility locus identified in Chinese psoriasis patients</t>
  </si>
  <si>
    <t>26-Jun-2008</t>
  </si>
  <si>
    <t>128(12):2904-5</t>
  </si>
  <si>
    <t>Comment | Letter | Research Support, Non-U.S. Gov't</t>
  </si>
  <si>
    <t>https://pubmed.ncbi.nlm.nih.gov/18580966</t>
  </si>
  <si>
    <t>https://linkinghub.elsevier.com/retrieve/pii/S0022-202X(15)33690-3</t>
  </si>
  <si>
    <t>['Filer C', 'Ho P', 'Smith RL', 'Griffiths C', 'Young HS', 'Worthington J', 'Bruce IN', 'Barton A']</t>
  </si>
  <si>
    <t>Investigation of association of the IL12B and IL23R genes with psoriatic arthritis</t>
  </si>
  <si>
    <t>58(12):3705-9</t>
  </si>
  <si>
    <t>https://pubmed.ncbi.nlm.nih.gov/19035472</t>
  </si>
  <si>
    <t>https://onlinelibrary.wiley.com/doi/10.1002/art.24128</t>
  </si>
  <si>
    <t>['Hussain W', 'Ogden S', 'Lavery D', 'Griffiths CE']</t>
  </si>
  <si>
    <t>Making a 'point' about the safe disposal of sharps in patients on biological therapies</t>
  </si>
  <si>
    <t>22-May-2008</t>
  </si>
  <si>
    <t>159(2):491-2</t>
  </si>
  <si>
    <t>https://pubmed.ncbi.nlm.nih.gov/18503594</t>
  </si>
  <si>
    <t>https://academic.oup.com/bjd/article-abstract/159/2/491/6641396?redirectedFrom=fulltext</t>
  </si>
  <si>
    <t>['Warren RB', 'Chalmers RJ', 'Griffiths CE', 'Menter A']</t>
  </si>
  <si>
    <t>Methotrexate for psoriasis in the era of biological therapy</t>
  </si>
  <si>
    <t>33(5):551-4</t>
  </si>
  <si>
    <t>https://pubmed.ncbi.nlm.nih.gov/18801095</t>
  </si>
  <si>
    <t>https://academic.oup.com/ced/article-abstract/33/5/551/6625563?redirectedFrom=fulltext</t>
  </si>
  <si>
    <t>Genetic variation in efflux transporters influences outcome to methotrexate therapy in patients with psoriasis</t>
  </si>
  <si>
    <t>7-Feb-2008</t>
  </si>
  <si>
    <t>128(8):1925-9</t>
  </si>
  <si>
    <t>https://pubmed.ncbi.nlm.nih.gov/18256692</t>
  </si>
  <si>
    <t>https://linkinghub.elsevier.com/retrieve/pii/S0022-202X(15)33974-9</t>
  </si>
  <si>
    <t>['Warren RB', 'Brown BC', 'Griffiths CE']</t>
  </si>
  <si>
    <t>Topical treatments for scalp psoriasis</t>
  </si>
  <si>
    <t>Drugs</t>
  </si>
  <si>
    <t>68(16):2293-302</t>
  </si>
  <si>
    <t>https://pubmed.ncbi.nlm.nih.gov/18973394</t>
  </si>
  <si>
    <t>https://link.springer.com/article/10.2165/0003495-200868160-00003</t>
  </si>
  <si>
    <t>['Ogden S', 'Samuel M', 'Griffiths CE']</t>
  </si>
  <si>
    <t>A review of tazarotene in the treatment of photodamaged skin</t>
  </si>
  <si>
    <t>Clinical interventions in aging</t>
  </si>
  <si>
    <t>3(1):71-6</t>
  </si>
  <si>
    <t>https://pubmed.ncbi.nlm.nih.gov/18488880</t>
  </si>
  <si>
    <t>https://www.dovepress.com/a-review-of-tazarotene-in-the-treatment-of-photodamaged-skin-peer-reviewed-fulltext-article-CIA</t>
  </si>
  <si>
    <t>['Seston EM', 'Ashcroft DM', 'Griffiths CE']</t>
  </si>
  <si>
    <t>Balancing the benefits and risks of drug treatment: a stated-preference, discrete choice experiment with patients with psoriasis</t>
  </si>
  <si>
    <t>143(9):1175-9</t>
  </si>
  <si>
    <t>https://pubmed.ncbi.nlm.nih.gov/17875880</t>
  </si>
  <si>
    <t>https://jamanetwork.com/journals/jamadermatology/fullarticle/10.1001/archderm.143.9.1175</t>
  </si>
  <si>
    <t>['El-Rachkidy RG', 'Hales JM', 'Freestone PP', 'Young HS', 'Griffiths CE', 'Camp RD']</t>
  </si>
  <si>
    <t>Increased blood levels of IgG reactive with secreted Streptococcus pyogenes proteins in chronic plaque psoriasis</t>
  </si>
  <si>
    <t>Jun-2007</t>
  </si>
  <si>
    <t>8-Mar-2007</t>
  </si>
  <si>
    <t>127(6):1337-42</t>
  </si>
  <si>
    <t>https://pubmed.ncbi.nlm.nih.gov/17344934</t>
  </si>
  <si>
    <t>https://linkinghub.elsevier.com/retrieve/pii/S0022-202X(15)33401-1</t>
  </si>
  <si>
    <t>['Griffiths CE', 'Barker JN']</t>
  </si>
  <si>
    <t>Pathogenesis and clinical features of psoriasis</t>
  </si>
  <si>
    <t>21-Jul-2007</t>
  </si>
  <si>
    <t>370(9583):263-271</t>
  </si>
  <si>
    <t>https://pubmed.ncbi.nlm.nih.gov/17658397</t>
  </si>
  <si>
    <t>https://www.clinicalkey.com/content/playBy/pii?v=S0140-6736(07)61128-3</t>
  </si>
  <si>
    <t>['Menter A', 'Griffiths CE']</t>
  </si>
  <si>
    <t>Current and future management of psoriasis</t>
  </si>
  <si>
    <t>370(9583):272-284</t>
  </si>
  <si>
    <t>https://pubmed.ncbi.nlm.nih.gov/17658398</t>
  </si>
  <si>
    <t>https://www.clinicalkey.com/content/playBy/pii?v=S0140-6736(07)61129-5</t>
  </si>
  <si>
    <t>['Madan V', 'Griffiths CE']</t>
  </si>
  <si>
    <t>Systemic ciclosporin and tacrolimus in dermatology</t>
  </si>
  <si>
    <t>20(4):239-50</t>
  </si>
  <si>
    <t>https://pubmed.ncbi.nlm.nih.gov/17970889</t>
  </si>
  <si>
    <t>https://onlinelibrary.wiley.com/doi/10.1111/j.1529-8019.2007.00137.x</t>
  </si>
  <si>
    <t>['Schmuth M', 'Watson RE', 'Deplewski D', 'Dubrac S', 'Zouboulis CC', 'Griffiths CE']</t>
  </si>
  <si>
    <t>Nuclear hormone receptors in human skin</t>
  </si>
  <si>
    <t>Hormone and metabolic research = Hormon und Stoffwechselforschung = Hormones et metabolisme</t>
  </si>
  <si>
    <t>39(2):96-105</t>
  </si>
  <si>
    <t>https://pubmed.ncbi.nlm.nih.gov/17326005</t>
  </si>
  <si>
    <t>https://www.thieme-connect.com/DOI/DOI?10.1055/s-2007-961808</t>
  </si>
  <si>
    <t>['Griffiths CE', 'Christophers E', 'Barker JN', 'Chalmers RJ', 'Chimenti S', 'Krueger GG', 'Leonardi C', 'Menter A', 'Ortonne JP', 'Fry L']</t>
  </si>
  <si>
    <t>A classification of psoriasis vulgaris according to phenotype</t>
  </si>
  <si>
    <t>156(2):258-62</t>
  </si>
  <si>
    <t>https://pubmed.ncbi.nlm.nih.gov/17223864</t>
  </si>
  <si>
    <t>https://academic.oup.com/bjd/article-abstract/156/2/258/6640755?redirectedFrom=fulltext</t>
  </si>
  <si>
    <t>['Farwick M', 'Watson RE', 'Rawlings AV', 'Wollenweber U', 'Lersch P', 'Bowden JJ', 'Bastrilles JY', 'Griffiths CE']</t>
  </si>
  <si>
    <t>Salicyloyl-phytosphingosine: a novel agent for the repair of photoaged skin</t>
  </si>
  <si>
    <t>29(4):319-29</t>
  </si>
  <si>
    <t>https://pubmed.ncbi.nlm.nih.gov/18489360</t>
  </si>
  <si>
    <t>https://onlinelibrary.wiley.com/doi/10.1111/j.1467-2494.2007.00394.x</t>
  </si>
  <si>
    <t>['Watson RE', 'Poddar R', 'Walker JM', 'McGuill I', 'Hoare LM', 'Griffiths CE', "O'neill CA"]</t>
  </si>
  <si>
    <t>Altered claudin expression is a feature of chronic plaque psoriasis</t>
  </si>
  <si>
    <t>212(4):450-8</t>
  </si>
  <si>
    <t>https://pubmed.ncbi.nlm.nih.gov/17582238</t>
  </si>
  <si>
    <t>https://pathsocjournals.onlinelibrary.wiley.com/doi/10.1002/path.2200</t>
  </si>
  <si>
    <t>['Zhao Y', 'Terron-Kwiatkowski A', 'Liao H', 'Lee SP', 'Allen MH', 'Hull PR', 'Campbell LE', 'Trembath RC', 'Capon F', 'Griffiths CE', 'Burden D', 'McManus R', 'Hughes R', 'Kirby B', 'Rogers SF', 'Fitzgerald O', 'Kane D', 'Barker JN', 'Palmer CN', 'Irvine AD', 'McLean WH']</t>
  </si>
  <si>
    <t>Filaggrin null alleles are not associated with psoriasis</t>
  </si>
  <si>
    <t>5-Apr-2007</t>
  </si>
  <si>
    <t>127(8):1878-82</t>
  </si>
  <si>
    <t>https://pubmed.ncbi.nlm.nih.gov/17410197</t>
  </si>
  <si>
    <t>https://linkinghub.elsevier.com/retrieve/pii/S0022-202X(15)33519-3</t>
  </si>
  <si>
    <t>['Wittkowski A', 'Richards HL', 'Griffiths CE', 'Main CJ']</t>
  </si>
  <si>
    <t>Illness perception in individuals with atopic dermatitis</t>
  </si>
  <si>
    <t>12(4):433-44</t>
  </si>
  <si>
    <t>https://pubmed.ncbi.nlm.nih.gov/17620207</t>
  </si>
  <si>
    <t>https://www.tandfonline.com/doi/full/10.1080/13548500601073928</t>
  </si>
  <si>
    <t>['Singh M', 'Griffiths CE']</t>
  </si>
  <si>
    <t>The use of retinoids in the treatment of photoaging</t>
  </si>
  <si>
    <t>19(5):297-305</t>
  </si>
  <si>
    <t>https://pubmed.ncbi.nlm.nih.gov/17014485</t>
  </si>
  <si>
    <t>https://onlinelibrary.wiley.com/doi/10.1111/j.1529-8019.2006.00087.x</t>
  </si>
  <si>
    <t>['Christophers E', 'Griffiths CE', 'Gaitanis G', 'van de Kerkhof P']</t>
  </si>
  <si>
    <t>The unmet treatment need for moderate to severe psoriasis: results of a survey and chart review</t>
  </si>
  <si>
    <t>20(8):921-5</t>
  </si>
  <si>
    <t>https://pubmed.ncbi.nlm.nih.gov/16922938</t>
  </si>
  <si>
    <t>https://onlinelibrary.wiley.com/doi/10.1111/j.1468-3083.2006.01667.x</t>
  </si>
  <si>
    <t>['Harries MJ', 'McMullen E', 'Griffiths CE']</t>
  </si>
  <si>
    <t>Pyoderma gangrenosum masquerading as dermatitis artefacta</t>
  </si>
  <si>
    <t>142(11):1509-10</t>
  </si>
  <si>
    <t>https://pubmed.ncbi.nlm.nih.gov/17116850</t>
  </si>
  <si>
    <t>https://jamanetwork.com/journals/jamadermatology/fullarticle/10.1001/archderm.142.11.1509-b</t>
  </si>
  <si>
    <t>['Saraceno R', 'Kleyn CE', 'Terenghi G', 'Griffiths CE']</t>
  </si>
  <si>
    <t>The role of neuropeptides in psoriasis</t>
  </si>
  <si>
    <t>155(5):876-82</t>
  </si>
  <si>
    <t>https://pubmed.ncbi.nlm.nih.gov/17034513</t>
  </si>
  <si>
    <t>https://academic.oup.com/bjd/article-abstract/155/5/876/6637321?redirectedFrom=fulltext</t>
  </si>
  <si>
    <t>['Plant D', 'Young HS', 'Watson RE', 'Worthington J', 'Griffiths CE']</t>
  </si>
  <si>
    <t>The CX3CL1-CX3CR1 system and psoriasis</t>
  </si>
  <si>
    <t>15(11):900-3</t>
  </si>
  <si>
    <t>https://pubmed.ncbi.nlm.nih.gov/17002687</t>
  </si>
  <si>
    <t>https://onlinelibrary.wiley.com/doi/10.1111/j.1600-0625.2006.00486.x</t>
  </si>
  <si>
    <t>['Atwal GS', 'Manku LK', 'Griffiths CE', 'Polson DW']</t>
  </si>
  <si>
    <t>Striae gravidarum in primiparae</t>
  </si>
  <si>
    <t>155(5):965-9</t>
  </si>
  <si>
    <t>https://pubmed.ncbi.nlm.nih.gov/17034526</t>
  </si>
  <si>
    <t>https://academic.oup.com/bjd/article-abstract/155/5/965/6637374?redirectedFrom=fulltext</t>
  </si>
  <si>
    <t>['Macdonald N', 'Cumberbatch M', 'Singh M', 'Moggs JG', 'Orphanides G', 'Dearman RJ', 'Griffiths CE', 'Kimber I']</t>
  </si>
  <si>
    <t>Proteomic analysis of suction blister fluid isolated from human skin</t>
  </si>
  <si>
    <t>31(3):445-8</t>
  </si>
  <si>
    <t>https://pubmed.ncbi.nlm.nih.gov/16681597</t>
  </si>
  <si>
    <t>https://academic.oup.com/ced/article-abstract/31/3/445/6624406?redirectedFrom=fulltext</t>
  </si>
  <si>
    <t>['Mendonça CO', 'Griffiths CE']</t>
  </si>
  <si>
    <t>Clindamycin and rifampicin combination therapy for hidradenitis suppurativa</t>
  </si>
  <si>
    <t>154(5):977-8</t>
  </si>
  <si>
    <t>https://pubmed.ncbi.nlm.nih.gov/16634904</t>
  </si>
  <si>
    <t>https://academic.oup.com/bjd/article-abstract/154/5/977/6636992?redirectedFrom=fulltext</t>
  </si>
  <si>
    <t>['Saraceno R', 'Griffiths CE']</t>
  </si>
  <si>
    <t>A European perspective on the challenges of managing psoriasis</t>
  </si>
  <si>
    <t>Mar-2006</t>
  </si>
  <si>
    <t>54(3 Suppl 2):S81-4</t>
  </si>
  <si>
    <t>https://pubmed.ncbi.nlm.nih.gov/16488333</t>
  </si>
  <si>
    <t>https://linkinghub.elsevier.com/retrieve/pii/S0190-9622(05)04572-X</t>
  </si>
  <si>
    <t>['Griffiths CE', 'Katsambas A', 'Dijkmans BA', 'Finlay AY', 'Ho VC', 'Johnston A', 'Luger TA', 'Mrowietz U', 'Thestrup-Pedersen K']</t>
  </si>
  <si>
    <t>Update on the use of ciclosporin in immune-mediated dermatoses</t>
  </si>
  <si>
    <t>155 Suppl 2:1-16</t>
  </si>
  <si>
    <t>https://pubmed.ncbi.nlm.nih.gov/16774579</t>
  </si>
  <si>
    <t>https://academic.oup.com/bjd/article-abstract/155/s2/1/6636482?redirectedFrom=fulltext</t>
  </si>
  <si>
    <t>['Marsland AM', 'Chalmers RJ', 'Hollis S', 'Leonardi-Bee J', 'Griffiths CE']</t>
  </si>
  <si>
    <t>Interventions for chronic palmoplantar pustulosis</t>
  </si>
  <si>
    <t>25-Jan-2006</t>
  </si>
  <si>
    <t>2006(1):CD001433</t>
  </si>
  <si>
    <t>https://pubmed.ncbi.nlm.nih.gov/16437433</t>
  </si>
  <si>
    <t>https://www.cochranelibrary.com/cdsr/doi/10.1002/14651858.CD001433.pub2/full</t>
  </si>
  <si>
    <t>['Griffiths CE', 'Iaccarino L', 'Naldi L', 'Olivieri I', 'Pipitone N', 'Salvarani C', 'Doria A']</t>
  </si>
  <si>
    <t>Psoriasis and psoriatic arthritis: immunological aspects and therapeutic guidelines</t>
  </si>
  <si>
    <t>Jan-2006</t>
  </si>
  <si>
    <t>24(1 Suppl 40):S72-8</t>
  </si>
  <si>
    <t>https://pubmed.ncbi.nlm.nih.gov/16466629</t>
  </si>
  <si>
    <t>['Tsoureli-Nikita E', 'Watson RE', 'Griffiths CE']</t>
  </si>
  <si>
    <t>Photoageing: the darker side of the sun</t>
  </si>
  <si>
    <t>Feb-2006</t>
  </si>
  <si>
    <t>10-Nov-2005</t>
  </si>
  <si>
    <t>5(2):160-4</t>
  </si>
  <si>
    <t>https://pubmed.ncbi.nlm.nih.gov/16465300</t>
  </si>
  <si>
    <t>https://link.springer.com/article/10.1039/b507492d</t>
  </si>
  <si>
    <t>['Young HS', 'Summers AM', 'Read IR', 'Fairhurst DA', 'Plant DJ', 'Campalani E', 'Smith CH', 'Barker JN', 'Detmar MJ', 'Brenchley PE', 'Griffiths CE']</t>
  </si>
  <si>
    <t>Interaction between genetic control of vascular endothelial growth factor production and retinoid responsiveness in psoriasis</t>
  </si>
  <si>
    <t>126(2):453-9</t>
  </si>
  <si>
    <t>https://pubmed.ncbi.nlm.nih.gov/16385345</t>
  </si>
  <si>
    <t>https://linkinghub.elsevier.com/retrieve/pii/S0022-202X(15)32769-X</t>
  </si>
  <si>
    <t>['Campalani E', 'Allen MH', 'Fairhurst D', 'Young HS', 'Mendonca CO', 'Burden AD', 'Griffiths CE', 'Crook MA', 'Barker JN', 'Smith CH']</t>
  </si>
  <si>
    <t>Apolipoprotein E gene polymorphisms are associated with psoriasis but do not determine disease response to acitretin</t>
  </si>
  <si>
    <t>154(2):345-52</t>
  </si>
  <si>
    <t>https://pubmed.ncbi.nlm.nih.gov/16433808</t>
  </si>
  <si>
    <t>https://academic.oup.com/bjd/article-abstract/154/2/345/6637075?redirectedFrom=fulltext</t>
  </si>
  <si>
    <t>['Ashcroft DM', 'Seston E', 'Griffiths CE']</t>
  </si>
  <si>
    <t>Trade-offs between the benefits and risks of drug treatment for psoriasis: a discrete choice experiment with U.K. dermatologists</t>
  </si>
  <si>
    <t>155(6):1236-41</t>
  </si>
  <si>
    <t>https://pubmed.ncbi.nlm.nih.gov/17107395</t>
  </si>
  <si>
    <t>https://academic.oup.com/bjd/article-abstract/155/6/1236/6637223?redirectedFrom=fulltext</t>
  </si>
  <si>
    <t>['Kleyn CE', 'Griffiths CE']</t>
  </si>
  <si>
    <t>Infliximab for the treatment of psoriasis</t>
  </si>
  <si>
    <t>Expert opinion on biological therapy</t>
  </si>
  <si>
    <t>6(8):797-805</t>
  </si>
  <si>
    <t>https://pubmed.ncbi.nlm.nih.gov/16856801</t>
  </si>
  <si>
    <t>https://www.tandfonline.com/doi/full/10.1517/14712598.6.8.797</t>
  </si>
  <si>
    <t>['Cumberbatch M', 'Singh M', 'Dearman RJ', 'Young HS', 'Kimber I', 'Griffiths CE']</t>
  </si>
  <si>
    <t>Impaired Langerhans cell migration in psoriasis</t>
  </si>
  <si>
    <t>17-Apr-2006</t>
  </si>
  <si>
    <t>27-Mar-2006</t>
  </si>
  <si>
    <t>The Journal of experimental medicine</t>
  </si>
  <si>
    <t>203(4):953-60</t>
  </si>
  <si>
    <t>https://pubmed.ncbi.nlm.nih.gov/16567387</t>
  </si>
  <si>
    <t>https://rupress.org/jem/article/203/4/953/46429/Impaired-Langerhans-cell-migration-in-psoriasis</t>
  </si>
  <si>
    <t>['Clements SE', 'Abdul-Ghaffar S', 'Griffiths CE']</t>
  </si>
  <si>
    <t>Biological therapy for psoriasis</t>
  </si>
  <si>
    <t>67(4):184-7</t>
  </si>
  <si>
    <t>https://pubmed.ncbi.nlm.nih.gov/16681304</t>
  </si>
  <si>
    <t>https://www.magonlinelibrary.com/doi/10.12968/hmed.2006.67.4.20863?url_ver=Z39.88-2003&amp;rfr_id=ori:rid:crossref.org&amp;rfr_dat=cr_pub%20%200pubmed</t>
  </si>
  <si>
    <t>Adherence to treatment in patients with psoriasis</t>
  </si>
  <si>
    <t>20(4):370-9</t>
  </si>
  <si>
    <t>https://pubmed.ncbi.nlm.nih.gov/16643132</t>
  </si>
  <si>
    <t>https://onlinelibrary.wiley.com/doi/10.1111/j.1468-3083.2006.01565.x</t>
  </si>
  <si>
    <t>['Harries MJ', 'Chalmers RJ', 'Griffiths CE']</t>
  </si>
  <si>
    <t>Fumaric acid esters for severe psoriasis: a retrospective review of 58 cases</t>
  </si>
  <si>
    <t>153(3):549-51</t>
  </si>
  <si>
    <t>https://pubmed.ncbi.nlm.nih.gov/16120141</t>
  </si>
  <si>
    <t>https://academic.oup.com/bjd/article-abstract/153/3/549/6636634?redirectedFrom=fulltext</t>
  </si>
  <si>
    <t>['Griffiths CE', 'Dearman RJ', 'Cumberbatch M', 'Kimber I']</t>
  </si>
  <si>
    <t>Cytokines and Langerhans cell mobilisation in mouse and man</t>
  </si>
  <si>
    <t>21-Oct-2005</t>
  </si>
  <si>
    <t>8-Sep-2005</t>
  </si>
  <si>
    <t>Cytokine</t>
  </si>
  <si>
    <t>32(2):67-70</t>
  </si>
  <si>
    <t>https://pubmed.ncbi.nlm.nih.gov/16153855</t>
  </si>
  <si>
    <t>https://linkinghub.elsevier.com/retrieve/pii/S1043-4666(05)00246-2</t>
  </si>
  <si>
    <t>['Fortune DG', 'Richards HL', 'Griffiths CE']</t>
  </si>
  <si>
    <t>Psychologic factors in psoriasis: consequences, mechanisms, and interventions</t>
  </si>
  <si>
    <t>Oct-2005</t>
  </si>
  <si>
    <t>23(4):681-94</t>
  </si>
  <si>
    <t>https://pubmed.ncbi.nlm.nih.gov/16112445</t>
  </si>
  <si>
    <t>https://linkinghub.elsevier.com/retrieve/pii/S0733-8635(05)00058-6</t>
  </si>
  <si>
    <t>['Ghaffar SA', 'Clements SE', 'Griffiths CE']</t>
  </si>
  <si>
    <t>Modern management of psoriasis</t>
  </si>
  <si>
    <t>Nov-2005</t>
  </si>
  <si>
    <t>5(6):564-8</t>
  </si>
  <si>
    <t>https://pubmed.ncbi.nlm.nih.gov/16411352</t>
  </si>
  <si>
    <t>https://europepmc.org/abstract/MED/16411352</t>
  </si>
  <si>
    <t>The potential of pharmacogenetics in optimizing the use of methotrexate for psoriasis</t>
  </si>
  <si>
    <t>153(5):869-73</t>
  </si>
  <si>
    <t>https://pubmed.ncbi.nlm.nih.gov/16225593</t>
  </si>
  <si>
    <t>https://academic.oup.com/bjd/article-abstract/153/5/869/6636623?redirectedFrom=fulltext</t>
  </si>
  <si>
    <t>['Ho P', 'Bruce IN', 'Silman A', 'Symmons D', 'Newman B', 'Young H', 'Griffiths CE', 'John S', 'Worthington J', 'Barton A']</t>
  </si>
  <si>
    <t>Evidence for common genetic control in pathways of inflammation for Crohn's disease and psoriatic arthritis</t>
  </si>
  <si>
    <t>52(11):3596-602</t>
  </si>
  <si>
    <t>https://pubmed.ncbi.nlm.nih.gov/16255050</t>
  </si>
  <si>
    <t>https://onlinelibrary.wiley.com/doi/10.1002/art.21393</t>
  </si>
  <si>
    <t>['Langley RG', 'Krueger GG', 'Griffiths CE']</t>
  </si>
  <si>
    <t>Psoriasis: epidemiology, clinical features, and quality of life</t>
  </si>
  <si>
    <t>Mar-2005</t>
  </si>
  <si>
    <t>64 Suppl 2(Suppl 2):ii18-23; discussion ii24-5</t>
  </si>
  <si>
    <t>https://pubmed.ncbi.nlm.nih.gov/15708928</t>
  </si>
  <si>
    <t>https://europepmc.org/abstract/MED/15708928</t>
  </si>
  <si>
    <t>['Lovatt TJ', 'Lear JT', 'Bastrilles J', 'Wong C', 'Griffiths CE', 'Samarasinghe V', 'Roebuck J', 'Ramachandran S', 'Smith AG', 'Jones PW', 'Fryer AA', 'Strange RC']</t>
  </si>
  <si>
    <t>Associations between ultraviolet radiation, basal cell carcinoma site and histology, host characteristics, and rate of development of further tumors</t>
  </si>
  <si>
    <t>52(3 Pt 1):468-73</t>
  </si>
  <si>
    <t>https://pubmed.ncbi.nlm.nih.gov/15761425</t>
  </si>
  <si>
    <t>https://linkinghub.elsevier.com/retrieve/pii/S019096220403871X</t>
  </si>
  <si>
    <t>['Quekenborn-Trinquet V', 'Fogel P', 'Aldana-Jammayrac O', 'Ancian P', 'Demarchez M', 'Rossio P', 'Richards HL', 'Kirby B', 'Nguyen C', 'Voegel JJ', 'Griffiths CE']</t>
  </si>
  <si>
    <t>Gene expression profiles in psoriasis: analysis of impact of body site location and clinical severity</t>
  </si>
  <si>
    <t>152(3):489-504</t>
  </si>
  <si>
    <t>https://pubmed.ncbi.nlm.nih.gov/15787818</t>
  </si>
  <si>
    <t>https://academic.oup.com/bjd/article-abstract/152/3/489/6636311?redirectedFrom=fulltext</t>
  </si>
  <si>
    <t>['Hinks A', 'Barton A', 'John S', 'Bruce I', 'Hawkins C', 'Griffiths CE', 'Donn R', 'Thomson W', 'Silman A', 'Worthington J']</t>
  </si>
  <si>
    <t>Association between the PTPN22 gene and rheumatoid arthritis and juvenile idiopathic arthritis in a UK population: further support that PTPN22 is an autoimmunity gene</t>
  </si>
  <si>
    <t>52(6):1694-9</t>
  </si>
  <si>
    <t>https://pubmed.ncbi.nlm.nih.gov/15934099</t>
  </si>
  <si>
    <t>https://onlinelibrary.wiley.com/doi/10.1002/art.21049</t>
  </si>
  <si>
    <t>['Murray AK', 'Herrick AL', 'Moore TL', 'King TA', 'Griffiths CE']</t>
  </si>
  <si>
    <t>Dual wavelength (532 and 633 nm) laser Doppler imaging of plaque psoriasis</t>
  </si>
  <si>
    <t>152(6):1182-6</t>
  </si>
  <si>
    <t>https://pubmed.ncbi.nlm.nih.gov/15948979</t>
  </si>
  <si>
    <t>https://academic.oup.com/bjd/article-abstract/152/6/1182/6636242?redirectedFrom=fulltext</t>
  </si>
  <si>
    <t>['Samuel M', 'Brooke RC', 'Hollis S', 'Griffiths CE']</t>
  </si>
  <si>
    <t>Interventions for photodamaged skin</t>
  </si>
  <si>
    <t>25-Jan-2005</t>
  </si>
  <si>
    <t>(1):CD001782</t>
  </si>
  <si>
    <t>https://pubmed.ncbi.nlm.nih.gov/15674885</t>
  </si>
  <si>
    <t>https://www.cochranelibrary.com/cdsr/doi/10.1002/14651858.CD001782.pub2/full</t>
  </si>
  <si>
    <t>['Allen MH', 'Ameen H', 'Veal C', 'Evans J', 'Ramrakha-Jones VS', 'Marsland AM', 'Burden AD', 'Griffiths CE', 'Trembath RC', 'Barker JN']</t>
  </si>
  <si>
    <t>The major psoriasis susceptibility locus PSORS1 is not a risk factor for late-onset psoriasis</t>
  </si>
  <si>
    <t>124(1):103-6</t>
  </si>
  <si>
    <t>https://pubmed.ncbi.nlm.nih.gov/15654960</t>
  </si>
  <si>
    <t>https://linkinghub.elsevier.com/retrieve/pii/S0022-202X(15)32118-7</t>
  </si>
  <si>
    <t>['Richards HL', 'Fortune DG', 'Griffiths CE', 'Main CJ']</t>
  </si>
  <si>
    <t>Alexithymia in patients with psoriasis: clinical correlates and psychometric properties of the Toronto Alexithymia Scale-20</t>
  </si>
  <si>
    <t>Journal of psychosomatic research</t>
  </si>
  <si>
    <t>58(1):89-96</t>
  </si>
  <si>
    <t>Journal Article | Research Support, Non-U.S. Gov't | Validation Study</t>
  </si>
  <si>
    <t>https://pubmed.ncbi.nlm.nih.gov/15771875</t>
  </si>
  <si>
    <t>https://linkinghub.elsevier.com/retrieve/pii/S0022-3999(04)00453-2</t>
  </si>
  <si>
    <t>['Watson RE', 'Griffiths CE']</t>
  </si>
  <si>
    <t>Pathogenic aspects of cutaneous photoaging</t>
  </si>
  <si>
    <t>Journal of cosmetic dermatology</t>
  </si>
  <si>
    <t>4(4):230-6</t>
  </si>
  <si>
    <t>https://pubmed.ncbi.nlm.nih.gov/17168869</t>
  </si>
  <si>
    <t>https://onlinelibrary.wiley.com/doi/10.1111/j.1473-2165.2005.00197.x</t>
  </si>
  <si>
    <t>['Richards HL', 'Ray DW', 'Kirby B', 'Mason D', 'Plant D', 'Main CJ', 'Fortune DG', 'Griffiths CE']</t>
  </si>
  <si>
    <t>Response of the hypothalamic-pituitary-adrenal axis to psychological stress in patients with psoriasis</t>
  </si>
  <si>
    <t>153(6):1114-20</t>
  </si>
  <si>
    <t>https://pubmed.ncbi.nlm.nih.gov/16307645</t>
  </si>
  <si>
    <t>https://academic.oup.com/bjd/article-abstract/153/6/1114/6636697?redirectedFrom=fulltext</t>
  </si>
  <si>
    <t>['Naldi L', 'Griffiths CE']</t>
  </si>
  <si>
    <t>Traditional therapies in the management of moderate to severe chronic plaque psoriasis: an assessment of the benefits and risks</t>
  </si>
  <si>
    <t>152(4):597-615</t>
  </si>
  <si>
    <t>https://pubmed.ncbi.nlm.nih.gov/15840088</t>
  </si>
  <si>
    <t>https://academic.oup.com/bjd/article-abstract/152/4/597/6635958?redirectedFrom=fulltext</t>
  </si>
  <si>
    <t>['Fairhurst DA', 'Ashcroft DM', 'Griffiths CE']</t>
  </si>
  <si>
    <t>Optimal management of severe plaque form of psoriasis</t>
  </si>
  <si>
    <t>6(5):283-94</t>
  </si>
  <si>
    <t>https://pubmed.ncbi.nlm.nih.gov/16252928</t>
  </si>
  <si>
    <t>https://link.springer.com/article/10.2165/00128071-200506050-00002</t>
  </si>
  <si>
    <t>['Donn RP', 'Plant D', 'Jury F', 'Richards HL', 'Worthington J', 'Ray DW', 'Griffiths CE']</t>
  </si>
  <si>
    <t>Macrophage migration inhibitory factor gene polymorphism is associated with psoriasis</t>
  </si>
  <si>
    <t>123(3):484-7</t>
  </si>
  <si>
    <t>https://pubmed.ncbi.nlm.nih.gov/15304087</t>
  </si>
  <si>
    <t>https://linkinghub.elsevier.com/retrieve/pii/S0022-202X(15)30950-7</t>
  </si>
  <si>
    <t>['Plant D', 'Lear J', 'Marsland A', 'Worthington J', 'Griffiths CE']</t>
  </si>
  <si>
    <t>CARD15/NOD2 single nucleotide polymorphisms do not confer susceptibility to type I psoriasis</t>
  </si>
  <si>
    <t>151(3):675-8</t>
  </si>
  <si>
    <t>https://pubmed.ncbi.nlm.nih.gov/15377357</t>
  </si>
  <si>
    <t>https://academic.oup.com/bjd/article-abstract/151/3/675/6637664?redirectedFrom=fulltext</t>
  </si>
  <si>
    <t>Competency assessment of dermatology trainees in the UK</t>
  </si>
  <si>
    <t>29(5):571-5</t>
  </si>
  <si>
    <t>https://pubmed.ncbi.nlm.nih.gov/15347360</t>
  </si>
  <si>
    <t>https://academic.oup.com/ced/article-abstract/29/5/571/6626688?redirectedFrom=fulltext</t>
  </si>
  <si>
    <t>Psoriasis: future research needs and goals for the twenty-first century</t>
  </si>
  <si>
    <t>Oct-2004</t>
  </si>
  <si>
    <t>22(4):493-9, x</t>
  </si>
  <si>
    <t>https://pubmed.ncbi.nlm.nih.gov/15450345</t>
  </si>
  <si>
    <t>https://linkinghub.elsevier.com/retrieve/pii/S0733863503001293</t>
  </si>
  <si>
    <t>T-cell-targeted biologicals for psoriasis</t>
  </si>
  <si>
    <t>Current drug targets. Inflammation and allergy</t>
  </si>
  <si>
    <t>3(2):157-61</t>
  </si>
  <si>
    <t>https://pubmed.ncbi.nlm.nih.gov/15180468</t>
  </si>
  <si>
    <t>https://www.ingentaconnect.com/openurl?genre=article&amp;issn=1568-010X&amp;volume=3&amp;issue=2&amp;spage=157&amp;aulast=Griffiths</t>
  </si>
  <si>
    <t>['Dearman RJ', 'Bhushan M', 'Cumberbatch M', 'Kimber I', 'Griffiths CE']</t>
  </si>
  <si>
    <t>Measurement of cytokine expression and Langerhans cell migration in human skin following suction blister formation</t>
  </si>
  <si>
    <t>13(7):452-60</t>
  </si>
  <si>
    <t>https://pubmed.ncbi.nlm.nih.gov/15217366</t>
  </si>
  <si>
    <t>https://onlinelibrary.wiley.com/doi/10.1111/j.0906-6705.2004.00199.x</t>
  </si>
  <si>
    <t>['Watson RE', 'Arjuna Ratnayaka J', 'Brooke RC', 'Yee-Sit-Yu S', 'Ancian P', 'Griffiths CE']</t>
  </si>
  <si>
    <t>Retinoic acid receptor alpha expression and cutaneous ageing</t>
  </si>
  <si>
    <t>125(7):465-73</t>
  </si>
  <si>
    <t>https://pubmed.ncbi.nlm.nih.gov/15246741</t>
  </si>
  <si>
    <t>https://linkinghub.elsevier.com/retrieve/pii/S0047637404000880</t>
  </si>
  <si>
    <t>['Owen CM', 'Chalmers RJ', 'Griffiths CE']</t>
  </si>
  <si>
    <t>Streptococcal infection may make psoriasis worse but do antibiotics help?</t>
  </si>
  <si>
    <t>151(1):244-5; author reply 245</t>
  </si>
  <si>
    <t>https://pubmed.ncbi.nlm.nih.gov/15270906</t>
  </si>
  <si>
    <t>https://academic.oup.com/bjd/article-abstract/151/1/244/6635730?redirectedFrom=fulltext</t>
  </si>
  <si>
    <t>['Richards HL', 'Fortune DG', 'Chong SL', 'Mason DL', 'Sweeney SK', 'Main CJ', 'Griffiths CE']</t>
  </si>
  <si>
    <t>Divergent beliefs about psoriasis are associated with increased psychological distress</t>
  </si>
  <si>
    <t>123(1):49-56</t>
  </si>
  <si>
    <t>https://pubmed.ncbi.nlm.nih.gov/15191541</t>
  </si>
  <si>
    <t>https://linkinghub.elsevier.com/retrieve/pii/S0022-202X(15)30877-0</t>
  </si>
  <si>
    <t>['Young HS', 'Summers AM', 'Bhushan M', 'Brenchley PE', 'Griffiths CE']</t>
  </si>
  <si>
    <t>Single-nucleotide polymorphisms of vascular endothelial growth factor in psoriasis of early onset</t>
  </si>
  <si>
    <t>122(1):209-15</t>
  </si>
  <si>
    <t>https://pubmed.ncbi.nlm.nih.gov/14962110</t>
  </si>
  <si>
    <t>https://linkinghub.elsevier.com/retrieve/pii/S0022-202X(15)30597-2</t>
  </si>
  <si>
    <t>Psoriasis: ten misconceptions</t>
  </si>
  <si>
    <t>The Practitioner</t>
  </si>
  <si>
    <t>248(1655):120-3</t>
  </si>
  <si>
    <t>https://pubmed.ncbi.nlm.nih.gov/15008112</t>
  </si>
  <si>
    <t>['Marsland AM', 'Griffiths CE']</t>
  </si>
  <si>
    <t>Therapeutic potential of macrolide immunosuppressants in dermatology</t>
  </si>
  <si>
    <t>13(2):125-37</t>
  </si>
  <si>
    <t>https://pubmed.ncbi.nlm.nih.gov/14996647</t>
  </si>
  <si>
    <t>https://www.tandfonline.com/doi/full/10.1517/13543784.13.2.125</t>
  </si>
  <si>
    <t>['Stevens A', 'Ray DW', 'Zeggini E', 'John S', 'Richards HL', 'Griffiths CE', 'Donn R']</t>
  </si>
  <si>
    <t>Glucocorticoid sensitivity is determined by a specific glucocorticoid receptor haplotype</t>
  </si>
  <si>
    <t>The Journal of clinical endocrinology and metabolism</t>
  </si>
  <si>
    <t>89(2):892-7</t>
  </si>
  <si>
    <t>https://pubmed.ncbi.nlm.nih.gov/14764810</t>
  </si>
  <si>
    <t>https://academic.oup.com/jcem/article/89/2/892/2840810</t>
  </si>
  <si>
    <t>['Lovatt TJ', 'Lear JT', 'Bastrilles J', 'Wong C', 'Griffiths CE', 'Ramachandran S', 'Smith AG', 'Salim A', 'Fryer AA', 'Jones PW', 'Strange RC']</t>
  </si>
  <si>
    <t>Associations between UVR exposure and basal cell carcinoma site and histology</t>
  </si>
  <si>
    <t>28-Dec-2004</t>
  </si>
  <si>
    <t>Cancer letters</t>
  </si>
  <si>
    <t>216(2):191-7</t>
  </si>
  <si>
    <t>https://pubmed.ncbi.nlm.nih.gov/15533595</t>
  </si>
  <si>
    <t>https://linkinghub.elsevier.com/retrieve/pii/S0304-3835(04)00638-X</t>
  </si>
  <si>
    <t>['Fortune DG', 'Richards HL', 'Kirby B', 'McElhone K', 'Main CJ', 'Griffiths CE']</t>
  </si>
  <si>
    <t>Successful treatment of psoriasis improves psoriasis-specific but not more general aspects of patients' well-being</t>
  </si>
  <si>
    <t>Dec-2004</t>
  </si>
  <si>
    <t>151(6):1219-26</t>
  </si>
  <si>
    <t>https://pubmed.ncbi.nlm.nih.gov/15606518</t>
  </si>
  <si>
    <t>https://academic.oup.com/bjd/article-abstract/151/6/1219/6635965?redirectedFrom=fulltext</t>
  </si>
  <si>
    <t>['Richards HL', 'Fortune DG', 'Weidmann A', 'Sweeney SK', 'Griffiths CE']</t>
  </si>
  <si>
    <t>Detection of psychological distress in patients with psoriasis: low consensus between dermatologist and patient</t>
  </si>
  <si>
    <t>151(6):1227-33</t>
  </si>
  <si>
    <t>https://pubmed.ncbi.nlm.nih.gov/15606519</t>
  </si>
  <si>
    <t>https://academic.oup.com/bjd/article-abstract/151/6/1227/6635719?redirectedFrom=fulltext</t>
  </si>
  <si>
    <t>The impact of psychological and clinical factors on quality of life in individuals with atopic dermatitis</t>
  </si>
  <si>
    <t>57(2):195-200</t>
  </si>
  <si>
    <t>https://pubmed.ncbi.nlm.nih.gov/15465076</t>
  </si>
  <si>
    <t>https://linkinghub.elsevier.com/retrieve/pii/S0022399903005725</t>
  </si>
  <si>
    <t>['Lowe N', 'Ross D', 'Percival N', 'Flynn T', 'Alster T', 'Griffiths CE']</t>
  </si>
  <si>
    <t>Proceedings of the Facial and Aesthetics Conference and Exhibition, Royal College of Physicians, London, 26-27 June</t>
  </si>
  <si>
    <t>Journal of cosmetic and laser therapy : official publication of the European Society for Laser Dermatology</t>
  </si>
  <si>
    <t>6 Suppl 1:5-17</t>
  </si>
  <si>
    <t>Congress | Overall</t>
  </si>
  <si>
    <t>https://pubmed.ncbi.nlm.nih.gov/15764018</t>
  </si>
  <si>
    <t>https://www.tandfonline.com/doi/full/10.1080/14764170410003011</t>
  </si>
  <si>
    <t>['Wong CL', 'Houghton JB', 'Andrew S', 'Griffiths CE']</t>
  </si>
  <si>
    <t>Papuloerythroderma of Ofuji associated with acute myeloid leukaemia</t>
  </si>
  <si>
    <t>28(3):277-9</t>
  </si>
  <si>
    <t>https://pubmed.ncbi.nlm.nih.gov/12780713</t>
  </si>
  <si>
    <t>https://academic.oup.com/ced/article-abstract/28/3/277/6626681?redirectedFrom=fulltext</t>
  </si>
  <si>
    <t>['Chalmers RJ', 'Griffiths CE']</t>
  </si>
  <si>
    <t>Resetting the research agenda for psoriasis</t>
  </si>
  <si>
    <t>120(5):ix-x</t>
  </si>
  <si>
    <t>https://pubmed.ncbi.nlm.nih.gov/12713600</t>
  </si>
  <si>
    <t>https://linkinghub.elsevier.com/retrieve/pii/S0022-202X(15)30258-X</t>
  </si>
  <si>
    <t>['Ling TC', 'Herrick AL', 'Andrew SM', 'Brammah T', 'Griffiths CE']</t>
  </si>
  <si>
    <t>Keloidal scleroderma</t>
  </si>
  <si>
    <t>28(2):171-3</t>
  </si>
  <si>
    <t>https://pubmed.ncbi.nlm.nih.gov/12653707</t>
  </si>
  <si>
    <t>https://academic.oup.com/ced/article-abstract/28/2/171/6626346?redirectedFrom=fulltext</t>
  </si>
  <si>
    <t>['Fortune DG', 'Richards HL', 'Kirby B', 'McElhone K', 'Markham T', 'Rogers S', 'Main CJ', 'Griffiths CE']</t>
  </si>
  <si>
    <t>Psychological distress impairs clearance of psoriasis in patients treated with photochemotherapy</t>
  </si>
  <si>
    <t>139(6):752-6</t>
  </si>
  <si>
    <t>https://pubmed.ncbi.nlm.nih.gov/12810506</t>
  </si>
  <si>
    <t>https://jamanetwork.com/journals/jamadermatology/fullarticle/vol/139/pg/752</t>
  </si>
  <si>
    <t>['Fortune DG', 'Richards HL', 'Corrin A', 'Taylor RJ', 'Griffiths CE', 'Main CJ']</t>
  </si>
  <si>
    <t>Attentional bias for psoriasis-specific and psychosocial threat in patients with psoriasis</t>
  </si>
  <si>
    <t>Journal of behavioral medicine</t>
  </si>
  <si>
    <t>26(3):211-24</t>
  </si>
  <si>
    <t>https://pubmed.ncbi.nlm.nih.gov/12845935</t>
  </si>
  <si>
    <t>https://link.springer.com/article/10.1023/A:1023408503807</t>
  </si>
  <si>
    <t>['Richards HL', 'Fortune DG', 'Main CJ', 'Griffiths CE']</t>
  </si>
  <si>
    <t>Stigmatization and psoriasis</t>
  </si>
  <si>
    <t>149(1):209-11</t>
  </si>
  <si>
    <t>https://pubmed.ncbi.nlm.nih.gov/12890228</t>
  </si>
  <si>
    <t>https://academic.oup.com/bjd/article-abstract/149/1/209/6635060?redirectedFrom=fulltext</t>
  </si>
  <si>
    <t>The immunological basis of psoriasis</t>
  </si>
  <si>
    <t>17 Suppl 2:1-5</t>
  </si>
  <si>
    <t>https://pubmed.ncbi.nlm.nih.gov/12795768</t>
  </si>
  <si>
    <t>https://onlinelibrary.wiley.com/resolve/openurl?genre=article&amp;sid=nlm:pubmed&amp;issn=0926-9959&amp;date=2003&amp;volume=17&amp;issue=&amp;spage=1</t>
  </si>
  <si>
    <t>['Cameron AL', 'Kirby B', 'Griffiths CE']</t>
  </si>
  <si>
    <t>Circulating natural killer cells in psoriasis</t>
  </si>
  <si>
    <t>149(1):160-4</t>
  </si>
  <si>
    <t>https://pubmed.ncbi.nlm.nih.gov/12890211</t>
  </si>
  <si>
    <t>https://academic.oup.com/bjd/article-abstract/149/1/160/6635201?redirectedFrom=fulltext</t>
  </si>
  <si>
    <t>['Cumberbatch M', 'Dearman RJ', 'Griffiths CE', 'Kimber I']</t>
  </si>
  <si>
    <t>Epidermal Langerhans cell migration and sensitisation to chemical allergens</t>
  </si>
  <si>
    <t>APMIS : acta pathologica, microbiologica, et immunologica Scandinavica</t>
  </si>
  <si>
    <t>111(7-8):797-804</t>
  </si>
  <si>
    <t>https://pubmed.ncbi.nlm.nih.gov/12974781</t>
  </si>
  <si>
    <t>https://onlinelibrary.wiley.com/resolve/openurl?genre=article&amp;sid=nlm:pubmed&amp;issn=0903-4641&amp;date=2003&amp;volume=111&amp;spage=797</t>
  </si>
  <si>
    <t>['Little MC', 'Griffiths CE', 'Watson RE', 'Pemberton MN', 'Thornhill MH']</t>
  </si>
  <si>
    <t>Oral mucosal keratinocytes express RANTES and ICAM-1, but not interleukin-8, in oral lichen planus and oral lichenoid reactions induced by amalgam fillings</t>
  </si>
  <si>
    <t>28(1):64-9</t>
  </si>
  <si>
    <t>https://pubmed.ncbi.nlm.nih.gov/12558634</t>
  </si>
  <si>
    <t>https://academic.oup.com/ced/article-abstract/28/1/64/6627079?redirectedFrom=fulltext</t>
  </si>
  <si>
    <t>['Barker JN', 'Berth-Jones J', 'Groves R', 'Omerod AD', 'Rizova E', 'Griffiths CE']</t>
  </si>
  <si>
    <t>Calcium homeostasis remains unaffected after 12 weeks' therapy with calcitriol 3 microg/g ointment; no correlation with extent of psoriasis</t>
  </si>
  <si>
    <t>14(1):14-21</t>
  </si>
  <si>
    <t>https://pubmed.ncbi.nlm.nih.gov/12745850</t>
  </si>
  <si>
    <t>https://www.tandfonline.com/doi/full/10.1080/09546630305543</t>
  </si>
  <si>
    <t>['Young C', 'Allen MH', 'Cuthbert A', 'Ameen M', 'Veal C', 'Leman J', 'Burden AD', 'Kirby B', 'Griffiths CE', 'Trembath RC', 'Mathew CG', 'Barker JN']</t>
  </si>
  <si>
    <t>A Crohn's disease-associated insertion polymorphism (3020insC) in the NOD2 gene is not associated with psoriasis vulgaris, palmo-plantar pustular psoriasis or guttate psoriasis</t>
  </si>
  <si>
    <t>Aug-2003</t>
  </si>
  <si>
    <t>12(4):506-9</t>
  </si>
  <si>
    <t>https://pubmed.ncbi.nlm.nih.gov/12930309</t>
  </si>
  <si>
    <t>https://onlinelibrary.wiley.com/resolve/openurl?genre=article&amp;sid=nlm:pubmed&amp;issn=0906-6705&amp;date=2003&amp;volume=12&amp;issue=4&amp;spage=506</t>
  </si>
  <si>
    <t>['McKenna SP', 'Cook SA', 'Whalley D', 'Doward LC', 'Richards HL', 'Griffiths CE', 'Van Assche D']</t>
  </si>
  <si>
    <t>Development of the PSORIQoL, a psoriasis-specific measure of quality of life designed for use in clinical practice and trials</t>
  </si>
  <si>
    <t>149(2):323-31</t>
  </si>
  <si>
    <t>https://pubmed.ncbi.nlm.nih.gov/12932239</t>
  </si>
  <si>
    <t>https://academic.oup.com/bjd/article-abstract/149/2/323/6635249?redirectedFrom=fulltext</t>
  </si>
  <si>
    <t>['Asumalahti K', 'Ameen M', 'Suomela S', 'Hagforsen E', 'Michaëlsson G', 'Evans J', 'Munro M', 'Veal C', 'Allen M', 'Leman J', 'David Burden A', 'Kirby B', 'Connolly M', 'Griffiths CE', 'Trembath RC', 'Kere J', 'Saarialho-Kere U', 'Barker JN']</t>
  </si>
  <si>
    <t>Genetic analysis of PSORS1 distinguishes guttate psoriasis and palmoplantar pustulosis</t>
  </si>
  <si>
    <t>120(4):627-32</t>
  </si>
  <si>
    <t>https://pubmed.ncbi.nlm.nih.gov/12648227</t>
  </si>
  <si>
    <t>https://linkinghub.elsevier.com/retrieve/pii/S0022-202X(15)30213-X</t>
  </si>
  <si>
    <t>['Bhushan M', 'Young HS', 'Brenchley PE', 'Griffiths CE']</t>
  </si>
  <si>
    <t>Recent advances in cutaneous angiogenesis</t>
  </si>
  <si>
    <t>147(3):418-25</t>
  </si>
  <si>
    <t>https://pubmed.ncbi.nlm.nih.gov/12207578</t>
  </si>
  <si>
    <t>https://academic.oup.com/bjd/article-abstract/147/3/418/6635155?redirectedFrom=fulltext</t>
  </si>
  <si>
    <t>['Kimber I', 'Cumberbatch M', 'Dearman RJ', 'Griffiths CE']</t>
  </si>
  <si>
    <t>Danger signals and skin sensitization</t>
  </si>
  <si>
    <t>147(3):613-4</t>
  </si>
  <si>
    <t>https://pubmed.ncbi.nlm.nih.gov/12207617</t>
  </si>
  <si>
    <t>https://academic.oup.com/bjd/article-abstract/147/3/613/6635109?redirectedFrom=fulltext</t>
  </si>
  <si>
    <t>['Williams JD', 'Griffiths CE']</t>
  </si>
  <si>
    <t>Cytokine blocking agents in dermatology</t>
  </si>
  <si>
    <t>Oct-2002</t>
  </si>
  <si>
    <t>27(7):585-90</t>
  </si>
  <si>
    <t>https://pubmed.ncbi.nlm.nih.gov/12464154</t>
  </si>
  <si>
    <t>https://academic.oup.com/ced/article-abstract/27/7/585/6626133?redirectedFrom=fulltext</t>
  </si>
  <si>
    <t>['Campbell L', 'Laidler P', 'Watson RE', 'Kirby B', 'Griffiths CE', 'Gumbleton M']</t>
  </si>
  <si>
    <t>Downregulation and altered spatial pattern of caveolin-1 in chronic plaque psoriasis</t>
  </si>
  <si>
    <t>147(4):701-9</t>
  </si>
  <si>
    <t>https://pubmed.ncbi.nlm.nih.gov/12366416</t>
  </si>
  <si>
    <t>https://academic.oup.com/bjd/article-abstract/147/4/701/6635044?redirectedFrom=fulltext</t>
  </si>
  <si>
    <t>['Cameron AL', 'Kirby B', 'Fei W', 'Griffiths CE']</t>
  </si>
  <si>
    <t>Natural killer and natural killer-T cells in psoriasis</t>
  </si>
  <si>
    <t>8-Oct-2002</t>
  </si>
  <si>
    <t>294(8):363-9</t>
  </si>
  <si>
    <t>https://pubmed.ncbi.nlm.nih.gov/12420105</t>
  </si>
  <si>
    <t>https://link.springer.com/article/10.1007/s00403-002-0349-4</t>
  </si>
  <si>
    <t>The macrolide immunosuppressants in dermatology: mechanisms of action</t>
  </si>
  <si>
    <t>12(6):618-22</t>
  </si>
  <si>
    <t>https://pubmed.ncbi.nlm.nih.gov/12459545</t>
  </si>
  <si>
    <t>Epidermal and dermal abnormalities</t>
  </si>
  <si>
    <t>12(6):XIX-XX</t>
  </si>
  <si>
    <t>https://pubmed.ncbi.nlm.nih.gov/12506897</t>
  </si>
  <si>
    <t>['Fortune DG', 'Richards HL', 'Main CJ', 'Griffiths CE']</t>
  </si>
  <si>
    <t>Patients' strategies for coping with psoriasis</t>
  </si>
  <si>
    <t>27(3):177-84</t>
  </si>
  <si>
    <t>https://pubmed.ncbi.nlm.nih.gov/12072002</t>
  </si>
  <si>
    <t>https://academic.oup.com/ced/article-abstract/27/3/177/6626132?redirectedFrom=fulltext</t>
  </si>
  <si>
    <t>Gougerot-Carteaud still an enigma after all these years</t>
  </si>
  <si>
    <t>13(1):1</t>
  </si>
  <si>
    <t>Comment | Editorial</t>
  </si>
  <si>
    <t>https://pubmed.ncbi.nlm.nih.gov/12006130</t>
  </si>
  <si>
    <t>https://www.tandfonline.com/doi/full/10.1080/09546630252775162</t>
  </si>
  <si>
    <t>['Fortune DG', 'Richards HL', 'Griffiths CE', 'Main CJ']</t>
  </si>
  <si>
    <t>Psychological stress, distress and disability in patients with psoriasis: consensus and variation in the contribution of illness perceptions, coping and alexithymia</t>
  </si>
  <si>
    <t>The British journal of clinical psychology</t>
  </si>
  <si>
    <t>41(Pt 2):157-74</t>
  </si>
  <si>
    <t>https://pubmed.ncbi.nlm.nih.gov/12034003</t>
  </si>
  <si>
    <t>https://bpspsychub.onlinelibrary.wiley.com/doi/10.1348/014466502163949</t>
  </si>
  <si>
    <t>['Boyle DK', 'Forsyth A', 'Bagg J', 'Stroubou K', 'Griffiths CE', 'Burke FJ']</t>
  </si>
  <si>
    <t>An investigation of the effect of prolonged glove wearing on the hand skin health of dental healthcare workers</t>
  </si>
  <si>
    <t>Journal of dentistry</t>
  </si>
  <si>
    <t>30(5-6):233-41</t>
  </si>
  <si>
    <t>https://pubmed.ncbi.nlm.nih.gov/12450714</t>
  </si>
  <si>
    <t>https://linkinghub.elsevier.com/retrieve/pii/S0300571202000143</t>
  </si>
  <si>
    <t>Immunotherapy for psoriasis: from serendipity to selectivity</t>
  </si>
  <si>
    <t>26-Jan-2002</t>
  </si>
  <si>
    <t>359(9303):279-80</t>
  </si>
  <si>
    <t>https://pubmed.ncbi.nlm.nih.gov/11830192</t>
  </si>
  <si>
    <t>https://linkinghub.elsevier.com/retrieve/pii/S0140-6736(02)07536-0</t>
  </si>
  <si>
    <t>['Bhushan M', 'Cumberbatch M', 'Dearman RJ', 'Andrew SM', 'Kimber I', 'Griffiths CE']</t>
  </si>
  <si>
    <t>Tumour necrosis factor-alpha-induced migration of human Langerhans cells: the influence of ageing</t>
  </si>
  <si>
    <t>146(1):32-40</t>
  </si>
  <si>
    <t>https://pubmed.ncbi.nlm.nih.gov/11841364</t>
  </si>
  <si>
    <t>https://academic.oup.com/bjd/article/146/1/32/6634411</t>
  </si>
  <si>
    <t>['Young HS', 'Chalmers RJ', 'Griffiths CE', 'August PJ']</t>
  </si>
  <si>
    <t>CO2 laser vaporization for disfiguring lupus pernio</t>
  </si>
  <si>
    <t>Dec-2002</t>
  </si>
  <si>
    <t>4(3-4):87-90</t>
  </si>
  <si>
    <t>https://pubmed.ncbi.nlm.nih.gov/12623554</t>
  </si>
  <si>
    <t>https://www.tandfonline.com/doi/full/10.1080/147641702321136255</t>
  </si>
  <si>
    <t>['Kirby B', 'Griffiths CE']</t>
  </si>
  <si>
    <t>Novel immune-based therapies for psoriasis</t>
  </si>
  <si>
    <t>Apr-2002</t>
  </si>
  <si>
    <t>146(4):546-51</t>
  </si>
  <si>
    <t>https://pubmed.ncbi.nlm.nih.gov/11966683</t>
  </si>
  <si>
    <t>https://academic.oup.com/bjd/article-abstract/146/4/546/6634423?redirectedFrom=fulltext</t>
  </si>
  <si>
    <t>Fibulin-2 and its association with fibrillin-rich microfibrils in the papillary dermis of photoaged skin</t>
  </si>
  <si>
    <t>146(4):712</t>
  </si>
  <si>
    <t>https://pubmed.ncbi.nlm.nih.gov/11966716</t>
  </si>
  <si>
    <t>https://academic.oup.com/bjd/article-abstract/146/4/712/6634329?redirectedFrom=fulltext</t>
  </si>
  <si>
    <t>['Kimber I', 'Cumberbatch M', 'Dearman RJ', 'Headon DR', 'Bhushan M', 'Griffiths CE']</t>
  </si>
  <si>
    <t>Lactoferrin: influences on Langerhans cells, epidermal cytokines, and cutaneous inflammation</t>
  </si>
  <si>
    <t>Biochemistry and cell biology = Biochimie et biologie cellulaire</t>
  </si>
  <si>
    <t>80(1):103-7</t>
  </si>
  <si>
    <t>https://pubmed.ncbi.nlm.nih.gov/11911118</t>
  </si>
  <si>
    <t>https://cdnsciencepub.com/doi/10.1139/o01-227?url_ver=Z39.88-2003&amp;rfr_id=ori:rid:crossref.org&amp;rfr_dat=cr_pub%20%200pubmed</t>
  </si>
  <si>
    <t>Keeping psoriasis under wraps</t>
  </si>
  <si>
    <t>12(3):133</t>
  </si>
  <si>
    <t>https://pubmed.ncbi.nlm.nih.gov/12243702</t>
  </si>
  <si>
    <t>https://www.tandfonline.com/doi/full/10.1080/09546630152607844</t>
  </si>
  <si>
    <t>The role of retinoids in the prevention and repair of aged and photoaged skin</t>
  </si>
  <si>
    <t>26(7):613-8</t>
  </si>
  <si>
    <t>https://pubmed.ncbi.nlm.nih.gov/11696066</t>
  </si>
  <si>
    <t>https://academic.oup.com/ced/article/26/7/613/6628013</t>
  </si>
  <si>
    <t>['Denning DW', 'Griffiths CE']</t>
  </si>
  <si>
    <t>Muco-cutaneous retinoid-effects and facial erythema related to the novel triazole antifungal agent voriconazole</t>
  </si>
  <si>
    <t>26(8):648-53</t>
  </si>
  <si>
    <t>https://pubmed.ncbi.nlm.nih.gov/11722447</t>
  </si>
  <si>
    <t>https://academic.oup.com/ced/article/26/8/648/6628128</t>
  </si>
  <si>
    <t>Treatments for chronic palmoplantar pustular psoriasis</t>
  </si>
  <si>
    <t>Skin therapy letter</t>
  </si>
  <si>
    <t>6(12):3-5</t>
  </si>
  <si>
    <t>https://pubmed.ncbi.nlm.nih.gov/11753536</t>
  </si>
  <si>
    <t>['Little MC', 'Watson RE', 'Pemberton MN', 'Griffiths CE', 'Thornhill MH']</t>
  </si>
  <si>
    <t>Activation of oral keratinocytes by mercuric chloride: relevance to dental amalgam-induced oral lichenoid reactions</t>
  </si>
  <si>
    <t>144(5):1024-32</t>
  </si>
  <si>
    <t>https://pubmed.ncbi.nlm.nih.gov/11359392</t>
  </si>
  <si>
    <t>https://academic.oup.com/bjd/article/144/5/1024/6690933</t>
  </si>
  <si>
    <t>IVIG for PG</t>
  </si>
  <si>
    <t>12(1):1</t>
  </si>
  <si>
    <t>https://pubmed.ncbi.nlm.nih.gov/12174807</t>
  </si>
  <si>
    <t>['Lyon CC', 'Stapleton M', 'Smith AJ', 'Mendelsohn S', 'Beck MH', 'Griffiths CE']</t>
  </si>
  <si>
    <t>Topical tacrolimus in the management of peristomal pyoderma gangrenosum</t>
  </si>
  <si>
    <t>12(1):13-7</t>
  </si>
  <si>
    <t>https://pubmed.ncbi.nlm.nih.gov/12171681</t>
  </si>
  <si>
    <t>https://www.tandfonline.com/doi/full/10.1080/095466301750163518</t>
  </si>
  <si>
    <t>['Griffiths CE', 'Richards HL']</t>
  </si>
  <si>
    <t>Psychological influences in psoriasis</t>
  </si>
  <si>
    <t>26(4):338-42</t>
  </si>
  <si>
    <t>https://pubmed.ncbi.nlm.nih.gov/11422186</t>
  </si>
  <si>
    <t>https://academic.oup.com/ced/article/26/4/338/6627948</t>
  </si>
  <si>
    <t>['Brooke RC', 'Newbold SA', 'Telfer NR', 'Griffiths CE']</t>
  </si>
  <si>
    <t>Discordance between facial wrinkling and the presence of basal cell carcinoma</t>
  </si>
  <si>
    <t>137(6):751-4</t>
  </si>
  <si>
    <t>https://pubmed.ncbi.nlm.nih.gov/11405765</t>
  </si>
  <si>
    <t>https://jamanetwork.com/journals/jamadermatology/fullarticle/vol/137/pg/751</t>
  </si>
  <si>
    <t>['Kirby B', 'Richards HL', 'Woo P', 'Hindle E', 'Main CJ', 'Griffiths CE']</t>
  </si>
  <si>
    <t>Physical and psychologic measures are necessary to assess overall psoriasis severity</t>
  </si>
  <si>
    <t>Jul-2001</t>
  </si>
  <si>
    <t>45(1):72-6</t>
  </si>
  <si>
    <t>https://pubmed.ncbi.nlm.nih.gov/11423838</t>
  </si>
  <si>
    <t>https://linkinghub.elsevier.com/retrieve/pii/S0190-9622(01)14814-0</t>
  </si>
  <si>
    <t>The contribution of perceptions of stigmatisation to disability in patients with psoriasis</t>
  </si>
  <si>
    <t>50(1):11-5</t>
  </si>
  <si>
    <t>https://pubmed.ncbi.nlm.nih.gov/11259795</t>
  </si>
  <si>
    <t>https://linkinghub.elsevier.com/retrieve/pii/S0022-3999(00)00210-5</t>
  </si>
  <si>
    <t>['Kirby B', 'Marsland AM', 'Carmichael AJ', 'Griffiths CE']</t>
  </si>
  <si>
    <t>Successful treatment of severe recalcitrant psoriasis with combination infliximab and methotrexate</t>
  </si>
  <si>
    <t>26(1):27-9</t>
  </si>
  <si>
    <t>https://pubmed.ncbi.nlm.nih.gov/11260172</t>
  </si>
  <si>
    <t>https://academic.oup.com/ced/article-abstract/26/1/27/6628041?redirectedFrom=fulltext</t>
  </si>
  <si>
    <t>['Farrar CW', 'Jack AS', 'Lyon C', 'Cowan RA', 'Griffiths CE', 'Ashworth J']</t>
  </si>
  <si>
    <t>A 62-year-old man presenting with widespread nodulo-ulcerative cutaneous lesions</t>
  </si>
  <si>
    <t>26(1):115-9</t>
  </si>
  <si>
    <t>Case Reports | Clinical Conference | Journal Article</t>
  </si>
  <si>
    <t>https://pubmed.ncbi.nlm.nih.gov/11260199</t>
  </si>
  <si>
    <t>https://academic.oup.com/ced/article-abstract/26/1/115/6628074?redirectedFrom=fulltext</t>
  </si>
  <si>
    <t>['Brooke RC', 'Griffiths CE']</t>
  </si>
  <si>
    <t>Folliculitis decalvans</t>
  </si>
  <si>
    <t>26(1):120-2</t>
  </si>
  <si>
    <t>https://pubmed.ncbi.nlm.nih.gov/11260200</t>
  </si>
  <si>
    <t>https://academic.oup.com/ced/article/26/1/120/6628004</t>
  </si>
  <si>
    <t>['Williams TL', 'Esmail A', 'May CR', 'Griffiths CE', 'Shaw NT', 'Fitzgerald D', 'Stewart E', 'Mould M', 'Morgan M', 'Pickup L', 'Kelly S']</t>
  </si>
  <si>
    <t>Patient satisfaction with teledermatology is related to perceived quality of life</t>
  </si>
  <si>
    <t>Dec-2001</t>
  </si>
  <si>
    <t>145(6):911-7</t>
  </si>
  <si>
    <t>Evaluation Study | Journal Article</t>
  </si>
  <si>
    <t>https://pubmed.ncbi.nlm.nih.gov/11899144</t>
  </si>
  <si>
    <t>https://academic.oup.com/bjd/article-abstract/145/6/911/6687979?redirectedFrom=fulltext</t>
  </si>
  <si>
    <t>['Kirby B', 'Boffa MJ', 'Nayak N', 'Gallatin WM', 'Martin S', 'Griffiths CE']</t>
  </si>
  <si>
    <t>The effect of treatment on serum levels of soluble intercellular adhesion molecules and tumour necrosis factor-receptor 1 in psoriasis</t>
  </si>
  <si>
    <t>145(6):1027-8</t>
  </si>
  <si>
    <t>https://pubmed.ncbi.nlm.nih.gov/11899130</t>
  </si>
  <si>
    <t>https://academic.oup.com/bjd/article-abstract/145/6/1027/6688189?redirectedFrom=fulltext</t>
  </si>
  <si>
    <t>['Chalmers RJ', "O'Sullivan T", 'Owen CM', 'Griffiths CE']</t>
  </si>
  <si>
    <t>A systematic review of treatments for guttate psoriasis</t>
  </si>
  <si>
    <t>145(6):891-4</t>
  </si>
  <si>
    <t>https://pubmed.ncbi.nlm.nih.gov/11899141</t>
  </si>
  <si>
    <t>https://academic.oup.com/bjd/article/145/6/891/6687945</t>
  </si>
  <si>
    <t>['Owen CM', 'Chalmers RJ', "O'Sullivan T", 'Griffiths CE']</t>
  </si>
  <si>
    <t>A systematic review of antistreptococcal interventions for guttate and chronic plaque psoriasis</t>
  </si>
  <si>
    <t>145(6):886-90</t>
  </si>
  <si>
    <t>https://pubmed.ncbi.nlm.nih.gov/11899140</t>
  </si>
  <si>
    <t>https://academic.oup.com/bjd/article/145/6/886/6688035</t>
  </si>
  <si>
    <t>144 Suppl 58:37-43</t>
  </si>
  <si>
    <t>https://pubmed.ncbi.nlm.nih.gov/11501513</t>
  </si>
  <si>
    <t>https://academic.oup.com/bjd/article/144/s58/37/6690831</t>
  </si>
  <si>
    <t>['Craven NM', 'Jackson CW', 'Kirby B', 'Perrey C', 'Pravica V', 'Hutchinson IV', 'Griffiths CE']</t>
  </si>
  <si>
    <t>Cytokine gene polymorphisms in psoriasis</t>
  </si>
  <si>
    <t>144(4):849-53</t>
  </si>
  <si>
    <t>https://pubmed.ncbi.nlm.nih.gov/11298547</t>
  </si>
  <si>
    <t>https://academic.oup.com/bjd/article-abstract/144/4/849/6691093?redirectedFrom=fulltext</t>
  </si>
  <si>
    <t>Ascomycin: an advance in the management of atopic dermatitis</t>
  </si>
  <si>
    <t>144(4):679-81</t>
  </si>
  <si>
    <t>https://pubmed.ncbi.nlm.nih.gov/11298524</t>
  </si>
  <si>
    <t>https://academic.oup.com/bjd/article/144/4/679/6691024</t>
  </si>
  <si>
    <t>['Watson RE', 'Ball SG', 'Craven NM', 'Boorsma J', 'East CL', 'Shuttleworth CA', 'Kielty CM', 'Griffiths CE']</t>
  </si>
  <si>
    <t>Distribution and expression of type VI collagen in photoaged skin</t>
  </si>
  <si>
    <t>144(4):751-9</t>
  </si>
  <si>
    <t>https://pubmed.ncbi.nlm.nih.gov/11298533</t>
  </si>
  <si>
    <t>https://academic.oup.com/bjd/article/144/4/751/6691099</t>
  </si>
  <si>
    <t>['Griffiths CE', 'Cumberbatch M', 'Tucker SC', 'Dearman RJ', 'Andrew S', 'Headon DR', 'Kimber I']</t>
  </si>
  <si>
    <t>Exogenous topical lactoferrin inhibits allergen-induced Langerhans cell migration and cutaneous inflammation in humans</t>
  </si>
  <si>
    <t>144(4):715-25</t>
  </si>
  <si>
    <t>https://pubmed.ncbi.nlm.nih.gov/11298528</t>
  </si>
  <si>
    <t>https://academic.oup.com/bjd/article/144/4/715/6691076</t>
  </si>
  <si>
    <t>['Kimber I I', 'Cumberbatch M', 'Dearman RJ', 'Bhushan M', 'Griffiths CE']</t>
  </si>
  <si>
    <t>Mobilization of epidermal langerhans cells - reply from the authors</t>
  </si>
  <si>
    <t>143(4):894</t>
  </si>
  <si>
    <t>https://pubmed.ncbi.nlm.nih.gov/11069482</t>
  </si>
  <si>
    <t>https://academic.oup.com/bjd/article-abstract/143/4/894/6688179?redirectedFrom=fulltext</t>
  </si>
  <si>
    <t>['Lyon CC', 'Stapleton M', 'Smith AJ', 'Griffiths CE', 'Beck MH']</t>
  </si>
  <si>
    <t>Topical sucralfate in the management of peristomal skin disease: an open study</t>
  </si>
  <si>
    <t>25(8):584-8</t>
  </si>
  <si>
    <t>https://pubmed.ncbi.nlm.nih.gov/11167966</t>
  </si>
  <si>
    <t>https://academic.oup.com/ced/article-abstract/25/8/584/6627987?redirectedFrom=fulltext</t>
  </si>
  <si>
    <t>['Ashcroft DM', 'Li Wan Po A', 'Williams HC', 'Griffiths CE']</t>
  </si>
  <si>
    <t>Cost-effectiveness analysis of topical calcipotriol versus short-contact dithranol. In the treatment of mild to moderate plaque psoriasis</t>
  </si>
  <si>
    <t>PharmacoEconomics</t>
  </si>
  <si>
    <t>18(5):469-76</t>
  </si>
  <si>
    <t>https://pubmed.ncbi.nlm.nih.gov/11151400</t>
  </si>
  <si>
    <t>http://link.springer.com/10.2165/00019053-200018050-00006</t>
  </si>
  <si>
    <t>['Kimber I', 'Cumberbatch M', 'Dearman RJ', 'Bhushan M', 'Griffiths CE']</t>
  </si>
  <si>
    <t>Cytokines and chemokines in the initiation and regulation of epidermal Langerhans cell mobilization</t>
  </si>
  <si>
    <t>142(3):401-12</t>
  </si>
  <si>
    <t>https://pubmed.ncbi.nlm.nih.gov/10735943</t>
  </si>
  <si>
    <t>https://academic.oup.com/bjd/article-abstract/142/3/401/6690176?redirectedFrom=fulltext</t>
  </si>
  <si>
    <t>['Lyon CC', 'Smith AJ', 'Beck MH', 'Wong GA', 'Griffiths CE']</t>
  </si>
  <si>
    <t>Parastomal pyoderma gangrenosum: clinical features and management</t>
  </si>
  <si>
    <t>42(6):992-1002</t>
  </si>
  <si>
    <t>https://pubmed.ncbi.nlm.nih.gov/10827402</t>
  </si>
  <si>
    <t>https://linkinghub.elsevier.com/retrieve/pii/S0190-9622(00)90292-5</t>
  </si>
  <si>
    <t>['Bhushan M', 'Moore T', 'Herrick AL', 'Griffiths CE']</t>
  </si>
  <si>
    <t>Nailfold video capillaroscopy in psoriasis</t>
  </si>
  <si>
    <t>142(6):1171-6</t>
  </si>
  <si>
    <t>https://pubmed.ncbi.nlm.nih.gov/10848742</t>
  </si>
  <si>
    <t>https://academic.oup.com/bjd/article-abstract/142/6/1171/6690203?redirectedFrom=fulltext</t>
  </si>
  <si>
    <t>['Kirby B', 'Lyon CC', 'Griffiths CE', 'Chalmers RJ']</t>
  </si>
  <si>
    <t>The use of folic acid supplementation in psoriasis patients receiving methotrexate: a survey in the United Kingdom</t>
  </si>
  <si>
    <t>25(4):265-8</t>
  </si>
  <si>
    <t>https://pubmed.ncbi.nlm.nih.gov/10971481</t>
  </si>
  <si>
    <t>https://academic.oup.com/ced/article-abstract/25/4/265/6627904?redirectedFrom=fulltext</t>
  </si>
  <si>
    <t>Langerhans cell migration</t>
  </si>
  <si>
    <t>25(5):413-8</t>
  </si>
  <si>
    <t>https://pubmed.ncbi.nlm.nih.gov/11012599</t>
  </si>
  <si>
    <t>https://academic.oup.com/ced/article-abstract/25/5/413/6631125?redirectedFrom=fulltext</t>
  </si>
  <si>
    <t>['Bhushan M', 'Griffiths CE']</t>
  </si>
  <si>
    <t>Brooke of Manchester'</t>
  </si>
  <si>
    <t>143(1):26-9</t>
  </si>
  <si>
    <t>Biography | Historical Article | Journal Article | Portrait</t>
  </si>
  <si>
    <t>https://pubmed.ncbi.nlm.nih.gov/10886131</t>
  </si>
  <si>
    <t>https://academic.oup.com/bjd/article-abstract/143/1/26/6688283?redirectedFrom=fulltext</t>
  </si>
  <si>
    <t>['Ashcroft DM', 'Li Wan Po A', 'Griffiths CE']</t>
  </si>
  <si>
    <t>Therapeutic strategies for psoriasis</t>
  </si>
  <si>
    <t>Journal of clinical pharmacy and therapeutics</t>
  </si>
  <si>
    <t>25(1):1-10</t>
  </si>
  <si>
    <t>https://pubmed.ncbi.nlm.nih.gov/10771459</t>
  </si>
  <si>
    <t>https://onlinelibrary.wiley.com/resolve/openurl?genre=article&amp;sid=nlm:pubmed&amp;issn=0269-4727&amp;date=2000&amp;volume=25&amp;issue=1&amp;spage=1</t>
  </si>
  <si>
    <t>['Lyon CC', 'Smith AJ', 'Griffiths CE', 'Beck MH']</t>
  </si>
  <si>
    <t>The spectrum of skin disorders in abdominal stoma patients</t>
  </si>
  <si>
    <t>143(6):1248-60</t>
  </si>
  <si>
    <t>https://pubmed.ncbi.nlm.nih.gov/11122029</t>
  </si>
  <si>
    <t>https://academic.oup.com/bjd/article-abstract/143/6/1248/6688250?redirectedFrom=fulltext</t>
  </si>
  <si>
    <t>Combination regimens of topical calcipotriene in chronic plaque psoriasis: systematic review of efficacy and tolerability</t>
  </si>
  <si>
    <t>136(12):1536-43</t>
  </si>
  <si>
    <t>https://pubmed.ncbi.nlm.nih.gov/11115167</t>
  </si>
  <si>
    <t>https://jamanetwork.com/journals/jamadermatology/fullarticle/vol/136/pg/1536</t>
  </si>
  <si>
    <t>['Ashcroft DM', 'Po AL', 'Williams HC', 'Griffiths CE']</t>
  </si>
  <si>
    <t>Systematic review of comparative efficacy and tolerability of calcipotriol in treating chronic plaque psoriasis</t>
  </si>
  <si>
    <t>8-Apr-2000</t>
  </si>
  <si>
    <t>320(7240):963-7</t>
  </si>
  <si>
    <t>Comparative Study | Journal Article | Research Support, Non-U.S. Gov't | Review | Systematic Review</t>
  </si>
  <si>
    <t>https://pubmed.ncbi.nlm.nih.gov/10753146</t>
  </si>
  <si>
    <t>https://europepmc.org/abstract/MED/10753146</t>
  </si>
  <si>
    <t>['Kirby B', 'Fortune DG', 'Bhushan M', 'Chalmers RJ', 'Griffiths CE']</t>
  </si>
  <si>
    <t>The Salford Psoriasis Index: an holistic measure of psoriasis severity</t>
  </si>
  <si>
    <t>Apr-2000</t>
  </si>
  <si>
    <t>142(4):728-32</t>
  </si>
  <si>
    <t>https://pubmed.ncbi.nlm.nih.gov/10792223</t>
  </si>
  <si>
    <t>https://academic.oup.com/bjd/article-abstract/142/4/728/6689981?redirectedFrom=fulltext</t>
  </si>
  <si>
    <t>Interventions for guttate psoriasis</t>
  </si>
  <si>
    <t>(2):CD001213</t>
  </si>
  <si>
    <t>Journal Article | Review | Systematic Review</t>
  </si>
  <si>
    <t>https://pubmed.ncbi.nlm.nih.gov/10796758</t>
  </si>
  <si>
    <t>https://www.cochranelibrary.com/cdsr/doi/10.1002/14651858.CD001213/full</t>
  </si>
  <si>
    <t>['Griffiths CE', 'Clark CM', 'Chalmers RJ', 'Li Wan Po A', 'Williams HC']</t>
  </si>
  <si>
    <t>A systematic review of treatments for severe psoriasis</t>
  </si>
  <si>
    <t>Health technology assessment (Winchester, England)</t>
  </si>
  <si>
    <t>4(40):1-125</t>
  </si>
  <si>
    <t>https://pubmed.ncbi.nlm.nih.gov/11207450</t>
  </si>
  <si>
    <t>http://www.journalslibrary.nihr.ac.uk/hta/hta4400</t>
  </si>
  <si>
    <t>Antistreptococcal interventions for guttate and chronic plaque psoriasis</t>
  </si>
  <si>
    <t>(2):CD001976</t>
  </si>
  <si>
    <t>https://pubmed.ncbi.nlm.nih.gov/10796842</t>
  </si>
  <si>
    <t>https://www.cochranelibrary.com/cdsr/doi/10.1002/14651858.CD001976/full</t>
  </si>
  <si>
    <t>['Lyon CC', 'Griffiths CE']</t>
  </si>
  <si>
    <t>Chronic granulomatous disease and acute neutrophilic dermatosis</t>
  </si>
  <si>
    <t>24(5):368-71</t>
  </si>
  <si>
    <t>https://pubmed.ncbi.nlm.nih.gov/10564323</t>
  </si>
  <si>
    <t>https://academic.oup.com/ced/article-abstract/24/5/368/6627781?redirectedFrom=fulltext</t>
  </si>
  <si>
    <t>['Richards HL', 'Fortune DG', "O'Sullivan TM", 'Main CJ', 'Griffiths CE']</t>
  </si>
  <si>
    <t>Patients with psoriasis and their compliance with medication</t>
  </si>
  <si>
    <t>Oct-1999</t>
  </si>
  <si>
    <t>41(4):581-3</t>
  </si>
  <si>
    <t>https://pubmed.ncbi.nlm.nih.gov/10495380</t>
  </si>
  <si>
    <t>https://linkinghub.elsevier.com/retrieve/pii/S0190-9622(99)80057-7</t>
  </si>
  <si>
    <t>['Gilmour E', 'Bhushan M', 'Griffiths CE']</t>
  </si>
  <si>
    <t>Figurate erythema with bullous pemphigoid: a true paraneoplastic phenomenon?</t>
  </si>
  <si>
    <t>24(6):446-8</t>
  </si>
  <si>
    <t>https://pubmed.ncbi.nlm.nih.gov/10606944</t>
  </si>
  <si>
    <t>https://academic.oup.com/ced/article-abstract/24/6/446/6627713?redirectedFrom=fulltext</t>
  </si>
  <si>
    <t>['Watson RE', 'Griffiths CE', 'Craven NM', 'Shuttleworth CA', 'Kielty CM']</t>
  </si>
  <si>
    <t>Fibrillin-rich microfibrils are reduced in photoaged skin. Distribution at the dermal-epidermal junction</t>
  </si>
  <si>
    <t>May-1999</t>
  </si>
  <si>
    <t>112(5):782-7</t>
  </si>
  <si>
    <t>https://pubmed.ncbi.nlm.nih.gov/10233772</t>
  </si>
  <si>
    <t>https://linkinghub.elsevier.com/retrieve/pii/S0022-202X(15)40482-8</t>
  </si>
  <si>
    <t>['Lyon CC', 'Kirby B', 'Griffiths CE']</t>
  </si>
  <si>
    <t>Recalcitrant pyoderma gangrenosum treated with systemic tacrolimus</t>
  </si>
  <si>
    <t>Mar-1999</t>
  </si>
  <si>
    <t>140(3):562-4</t>
  </si>
  <si>
    <t>https://pubmed.ncbi.nlm.nih.gov/10233300</t>
  </si>
  <si>
    <t>https://academic.oup.com/bjd/article-abstract/140/3/562/6691507?redirectedFrom=fulltext</t>
  </si>
  <si>
    <t>Dowling Oration delivered at the Royal College of Physicians, London, Friday 5 June 1998. Retinoids: renaissance and reformation</t>
  </si>
  <si>
    <t>24(4):329-35</t>
  </si>
  <si>
    <t>Journal Article | Lecture | Review</t>
  </si>
  <si>
    <t>https://pubmed.ncbi.nlm.nih.gov/10490358</t>
  </si>
  <si>
    <t>https://academic.oup.com/ced/article-abstract/24/4/329/6627759?redirectedFrom=fulltext</t>
  </si>
  <si>
    <t>['Bhushan M', 'McLaughlin B', 'Weiss JB', 'Griffiths CE']</t>
  </si>
  <si>
    <t>Levels of endothelial cell stimulating angiogenesis factor and vascular endothelial growth factor are elevated in psoriasis</t>
  </si>
  <si>
    <t>141(6):1054-60</t>
  </si>
  <si>
    <t>https://pubmed.ncbi.nlm.nih.gov/10606852</t>
  </si>
  <si>
    <t>https://academic.oup.com/bjd/article-abstract/141/6/1054/6687090?redirectedFrom=fulltext</t>
  </si>
  <si>
    <t>['Cumberbatch M', 'Griffiths CE', 'Tucker SC', 'Dearman RJ', 'Kimber I']</t>
  </si>
  <si>
    <t>Tumour necrosis factor-alpha induces Langerhans cell migration in humans</t>
  </si>
  <si>
    <t>141(2):192-200</t>
  </si>
  <si>
    <t>https://pubmed.ncbi.nlm.nih.gov/10468787</t>
  </si>
  <si>
    <t>https://academic.oup.com/bjd/article-abstract/141/2/192/6686926?redirectedFrom=fulltext</t>
  </si>
  <si>
    <t>['Ashcroft DM', 'Wan Po AL', 'Williams HC', 'Griffiths CE']</t>
  </si>
  <si>
    <t>Clinical measures of disease severity and outcome in psoriasis: a critical appraisal of their quality</t>
  </si>
  <si>
    <t>141(2):185-91</t>
  </si>
  <si>
    <t>https://pubmed.ncbi.nlm.nih.gov/10468786</t>
  </si>
  <si>
    <t>https://academic.oup.com/bjd/article-abstract/141/2/185/6686943?redirectedFrom=fulltext</t>
  </si>
  <si>
    <t>['Clark CM', 'Kirby B', 'Morris AD', 'Davison S', 'Zaki I', 'Emerson R', 'Saihan EM', 'Chalmers RJ', 'Barker JN', 'Allen BR', 'Griffiths CE']</t>
  </si>
  <si>
    <t>Combination treatment with methotrexate and cyclosporin for severe recalcitrant psoriasis</t>
  </si>
  <si>
    <t>141(2):279-82</t>
  </si>
  <si>
    <t>https://pubmed.ncbi.nlm.nih.gov/10468800</t>
  </si>
  <si>
    <t>https://academic.oup.com/bjd/article-abstract/141/2/279/6686961?redirectedFrom=fulltext</t>
  </si>
  <si>
    <t>Drug treatment of photoaged skin</t>
  </si>
  <si>
    <t>Drugs &amp; aging</t>
  </si>
  <si>
    <t>14(4):289-301</t>
  </si>
  <si>
    <t>https://pubmed.ncbi.nlm.nih.gov/10319242</t>
  </si>
  <si>
    <t>https://link.springer.com/article/10.2165/00002512-199914040-00004</t>
  </si>
  <si>
    <t>Quality of life measures in psoriasis: a critical appraisal of their quality</t>
  </si>
  <si>
    <t>23(5):391-8</t>
  </si>
  <si>
    <t>https://pubmed.ncbi.nlm.nih.gov/9875689</t>
  </si>
  <si>
    <t>https://onlinelibrary.wiley.com/resolve/openurl?genre=article&amp;sid=nlm:pubmed&amp;issn=0269-4727&amp;date=1998&amp;volume=23&amp;issue=5&amp;spage=391</t>
  </si>
  <si>
    <t>['Humphries JD', 'Parry EJ', 'Watson RE', 'Garrod DR', 'Griffiths CE']</t>
  </si>
  <si>
    <t>All-trans retinoic acid compromises desmosome expression in human epidermis</t>
  </si>
  <si>
    <t>139(4):577-84</t>
  </si>
  <si>
    <t>https://pubmed.ncbi.nlm.nih.gov/9892899</t>
  </si>
  <si>
    <t>https://academic.oup.com/bjd/article-abstract/139/4/577/6683698?redirectedFrom=fulltext</t>
  </si>
  <si>
    <t>['Watson RE', 'Parry EJ', 'Humphries JD', 'Jones CJ', 'Polson DW', 'Kielty CM', 'Griffiths CE']</t>
  </si>
  <si>
    <t>Fibrillin microfibrils are reduced in skin exhibiting striae distensae</t>
  </si>
  <si>
    <t>138(6):931-7</t>
  </si>
  <si>
    <t>https://pubmed.ncbi.nlm.nih.gov/9747352</t>
  </si>
  <si>
    <t>https://academic.oup.com/bjd/article-abstract/138/6/931/6682939?redirectedFrom=fulltext</t>
  </si>
  <si>
    <t>Novel therapeutic approaches to psoriasis</t>
  </si>
  <si>
    <t>Hospital medicine (London, England : )</t>
  </si>
  <si>
    <t>59(7):539-42</t>
  </si>
  <si>
    <t>https://pubmed.ncbi.nlm.nih.gov/9798542</t>
  </si>
  <si>
    <t>Retinoids and vitamin D analogues: action on nuclear transcription</t>
  </si>
  <si>
    <t>59(1):12-6</t>
  </si>
  <si>
    <t>https://pubmed.ncbi.nlm.nih.gov/9798558</t>
  </si>
  <si>
    <t>['Clark CM', 'Mckay RA', 'Fortune DG', 'Griffiths CE']</t>
  </si>
  <si>
    <t>Use of alternative treatments by patients with psoriasis</t>
  </si>
  <si>
    <t>Dec-1998</t>
  </si>
  <si>
    <t>48(437):1873-4</t>
  </si>
  <si>
    <t>https://pubmed.ncbi.nlm.nih.gov/10198517</t>
  </si>
  <si>
    <t>https://europepmc.org/abstract/MED/10198517</t>
  </si>
  <si>
    <t>['Rivier M', 'Safonova I', 'Lebrun P', 'Griffiths CE', 'Ailhaud G', 'Michel S']</t>
  </si>
  <si>
    <t>Differential expression of peroxisome proliferator-activated receptor subtypes during the differentiation of human keratinocytes</t>
  </si>
  <si>
    <t>111(6):1116-21</t>
  </si>
  <si>
    <t>https://pubmed.ncbi.nlm.nih.gov/9856826</t>
  </si>
  <si>
    <t>https://linkinghub.elsevier.com/retrieve/pii/S0022-202X(15)40327-6</t>
  </si>
  <si>
    <t>What patients with psoriasis believe about their condition</t>
  </si>
  <si>
    <t>39(2 Pt 1):196-201</t>
  </si>
  <si>
    <t>https://pubmed.ncbi.nlm.nih.gov/9704828</t>
  </si>
  <si>
    <t>https://linkinghub.elsevier.com/retrieve/pii/S0190-9622(98)70074-X</t>
  </si>
  <si>
    <t>Assessment of topical retinoids for the treatment of Far-East Asian skin</t>
  </si>
  <si>
    <t>39(2 Pt 3):S104-7</t>
  </si>
  <si>
    <t>https://pubmed.ncbi.nlm.nih.gov/9703135</t>
  </si>
  <si>
    <t>https://linkinghub.elsevier.com/retrieve/pii/S0190-9622(98)70456-6</t>
  </si>
  <si>
    <t>['Bhushan M', 'Kumar S', 'Griffiths CE']</t>
  </si>
  <si>
    <t>Multiple glomus tumours, Coats' disease and basic fibroblast growth factor</t>
  </si>
  <si>
    <t>Sep-1997</t>
  </si>
  <si>
    <t>137(3):454-6</t>
  </si>
  <si>
    <t>https://pubmed.ncbi.nlm.nih.gov/9349349</t>
  </si>
  <si>
    <t>https://onlinelibrary.wiley.com/resolve/openurl?genre=article&amp;sid=nlm:pubmed&amp;issn=0007-0963&amp;date=1997&amp;volume=137&amp;issue=3&amp;spage=454</t>
  </si>
  <si>
    <t>['Craven NM', 'Watson RE', 'Jones CJ', 'Shuttleworth CA', 'Kielty CM', 'Griffiths CE']</t>
  </si>
  <si>
    <t>Clinical features of photodamaged human skin are associated with a reduction in collagen VII</t>
  </si>
  <si>
    <t>137(3):344-50</t>
  </si>
  <si>
    <t>https://pubmed.ncbi.nlm.nih.gov/9349327</t>
  </si>
  <si>
    <t>https://onlinelibrary.wiley.com/resolve/openurl?genre=article&amp;sid=nlm:pubmed&amp;issn=0007-0963&amp;date=1997&amp;volume=137&amp;issue=3&amp;spage=344</t>
  </si>
  <si>
    <t>['Fortune DG', 'Main CJ', "O'Sullivan TM", 'Griffiths CE']</t>
  </si>
  <si>
    <t>Quality of life in patients with psoriasis: the contribution of clinical variables and psoriasis-specific stress</t>
  </si>
  <si>
    <t>137(5):755-60</t>
  </si>
  <si>
    <t>https://pubmed.ncbi.nlm.nih.gov/9415236</t>
  </si>
  <si>
    <t>https://onlinelibrary.wiley.com/resolve/openurl?genre=article&amp;sid=nlm:pubmed&amp;issn=0007-0963&amp;date=1997&amp;volume=137&amp;issue=5&amp;spage=755</t>
  </si>
  <si>
    <t>['Barker JN', 'Griffiths CE']</t>
  </si>
  <si>
    <t>Progress in psoriasis. Psoriasis: from gene to clinic. London, UK, 5-7 December 1996</t>
  </si>
  <si>
    <t>Molecular medicine today</t>
  </si>
  <si>
    <t>3(5):193-4</t>
  </si>
  <si>
    <t>Congress</t>
  </si>
  <si>
    <t>https://pubmed.ncbi.nlm.nih.gov/9176881</t>
  </si>
  <si>
    <t>https://linkinghub.elsevier.com/retrieve/pii/S1357-4310(97)01032-0</t>
  </si>
  <si>
    <t>Assessing illness-related stress in psoriasis: the psychometric properties of the Psoriasis Life Stress Inventory</t>
  </si>
  <si>
    <t>42(5):467-75</t>
  </si>
  <si>
    <t>https://pubmed.ncbi.nlm.nih.gov/9194019</t>
  </si>
  <si>
    <t>https://linkinghub.elsevier.com/retrieve/pii/S0022399997000366</t>
  </si>
  <si>
    <t>Therapy for psoriatic arthritis: sometimes a conflict for psoriasis</t>
  </si>
  <si>
    <t>British journal of rheumatology</t>
  </si>
  <si>
    <t>36(4):409-10</t>
  </si>
  <si>
    <t>https://pubmed.ncbi.nlm.nih.gov/9159530</t>
  </si>
  <si>
    <t>['Griffiths CE', 'Voorhees JJ']</t>
  </si>
  <si>
    <t>Psoriasis, T cells and autoimmunity</t>
  </si>
  <si>
    <t>Journal of the oyal Society of Medicine</t>
  </si>
  <si>
    <t>89(6):315-9</t>
  </si>
  <si>
    <t>https://pubmed.ncbi.nlm.nih.gov/8758188</t>
  </si>
  <si>
    <t>https://journals.sagepub.com/doi/10.1177/014107689608900604?url_ver=Z39.88-2003&amp;rfr_id=ori:rid:crossref.org&amp;rfr_dat=cr_pub%20%200pubmed</t>
  </si>
  <si>
    <t>['Craven NM', 'Griffiths CE']</t>
  </si>
  <si>
    <t>Topical retinoids and cutaneous biology</t>
  </si>
  <si>
    <t>Jan-1996</t>
  </si>
  <si>
    <t>21(1):1-10</t>
  </si>
  <si>
    <t>https://pubmed.ncbi.nlm.nih.gov/8689759</t>
  </si>
  <si>
    <t>https://onlinelibrary.wiley.com/resolve/openurl?genre=article&amp;sid=nlm:pubmed&amp;issn=0307-6938&amp;date=1996&amp;volume=21&amp;issue=1&amp;spage=1</t>
  </si>
  <si>
    <t>['Griffiths CE', 'Boffa MJ', 'Gallatin WM', 'Martin S']</t>
  </si>
  <si>
    <t>Elevated levels of circulating intercellular adhesion molecule-3 (cICAM-3) in Psoriasis</t>
  </si>
  <si>
    <t>76(1):2-5</t>
  </si>
  <si>
    <t>https://pubmed.ncbi.nlm.nih.gov/8721479</t>
  </si>
  <si>
    <t>https://medicaljournalssweden.se/actadv/article/view/14938</t>
  </si>
  <si>
    <t>['Nelson BR', 'Metz RD', 'Majmudar G', 'Hamilton TA', 'Gillard MO', 'Railan D', 'Griffiths CE', 'Johnson TM']</t>
  </si>
  <si>
    <t>A comparison of wire brush and diamond fraise superficial dermabrasion for photoaged skin. A clinical, immunohistologic, and biochemical study</t>
  </si>
  <si>
    <t>34(2 Pt 1):235-43</t>
  </si>
  <si>
    <t>https://pubmed.ncbi.nlm.nih.gov/8642088</t>
  </si>
  <si>
    <t>https://linkinghub.elsevier.com/retrieve/pii/S0190-9622(96)80118-6</t>
  </si>
  <si>
    <t>['Parry EJ', 'Griffiths CE']</t>
  </si>
  <si>
    <t>Bacteria and antimicrobial agents in the treatment of acne</t>
  </si>
  <si>
    <t>35(4):249-51</t>
  </si>
  <si>
    <t>https://pubmed.ncbi.nlm.nih.gov/8786181</t>
  </si>
  <si>
    <t>https://onlinelibrary.wiley.com/resolve/openurl?genre=article&amp;sid=nlm:pubmed&amp;issn=0011-9059&amp;date=1996&amp;volume=35&amp;issue=4&amp;spage=249</t>
  </si>
  <si>
    <t>Retinoids in the management of non-melanoma skin cancer and melanoma</t>
  </si>
  <si>
    <t>Cancer surveys</t>
  </si>
  <si>
    <t>26:267-88</t>
  </si>
  <si>
    <t>https://pubmed.ncbi.nlm.nih.gov/8783579</t>
  </si>
  <si>
    <t>['Griffiths TW', 'Griffiths CE', 'Voorhees JJ']</t>
  </si>
  <si>
    <t>Immunopathogenesis and immunotherapy of psoriasis</t>
  </si>
  <si>
    <t>13(4):739-49</t>
  </si>
  <si>
    <t>https://pubmed.ncbi.nlm.nih.gov/8785879</t>
  </si>
  <si>
    <t>['Marks JG Jr', 'Helm KF', 'Krueger GG', 'Griffiths CE', 'Guzzo CA', 'Leyden JJ']</t>
  </si>
  <si>
    <t>Contact dermatitis from topical auranofin</t>
  </si>
  <si>
    <t>May-1995</t>
  </si>
  <si>
    <t>32(5 Pt 1):813-4</t>
  </si>
  <si>
    <t>https://pubmed.ncbi.nlm.nih.gov/7722032</t>
  </si>
  <si>
    <t>https://linkinghub.elsevier.com/retrieve/pii/0190-9622(95)91484-6</t>
  </si>
  <si>
    <t>['Li XY', 'Aström A', 'Duell EA', 'Qin L', 'Griffiths CE', 'Voorhees JJ']</t>
  </si>
  <si>
    <t>Retinoic acid antagonizes basal as well as coal tar and glucocorticoid-induced cytochrome P4501A1 expression in human skin</t>
  </si>
  <si>
    <t>Carcinogenesis</t>
  </si>
  <si>
    <t>16(3):519-24</t>
  </si>
  <si>
    <t>https://pubmed.ncbi.nlm.nih.gov/7697808</t>
  </si>
  <si>
    <t>https://academic.oup.com/carcin/article-abstract/16/3/519/381403?redirectedFrom=fulltext</t>
  </si>
  <si>
    <t>['Griffiths CE', 'Railan D', 'Gallatin WM', 'Cooper KD']</t>
  </si>
  <si>
    <t>The ICAM-3/LFA-1 interaction is critical for epidermal Langerhans cell alloantigen presentation to CD4+ T cells</t>
  </si>
  <si>
    <t>Dec-1995</t>
  </si>
  <si>
    <t>133(6):823-9</t>
  </si>
  <si>
    <t>https://pubmed.ncbi.nlm.nih.gov/8547030</t>
  </si>
  <si>
    <t>https://academic.oup.com/bjd/article-abstract/133/6/823/6681777?redirectedFrom=fulltext</t>
  </si>
  <si>
    <t>['Talwar HS', 'Griffiths CE', 'Fisher GJ', 'Hamilton TA', 'Voorhees JJ']</t>
  </si>
  <si>
    <t>Reduced type I and type III procollagens in photodamaged adult human skin</t>
  </si>
  <si>
    <t>105(2):285-90</t>
  </si>
  <si>
    <t>https://pubmed.ncbi.nlm.nih.gov/7543550</t>
  </si>
  <si>
    <t>https://linkinghub.elsevier.com/retrieve/pii/S0022-202X(15)42293-6</t>
  </si>
  <si>
    <t>['Metzman MS', 'Stevens SR', 'Griffiths CE', 'Ross CW', 'Barnett JM', 'Cooper KD']</t>
  </si>
  <si>
    <t>A clinical and histologic mycosis fungoides simulant occurring as a T-cell infiltrate coexisting with B-cell leukemia cutis</t>
  </si>
  <si>
    <t>33(2 Pt 2):341-5</t>
  </si>
  <si>
    <t>Case Reports | Journal Article | Research Support, Non-U.S. Gov't | Review</t>
  </si>
  <si>
    <t>https://pubmed.ncbi.nlm.nih.gov/7615882</t>
  </si>
  <si>
    <t>https://linkinghub.elsevier.com/retrieve/pii/0190-9622(95)91430-7</t>
  </si>
  <si>
    <t>['Reynolds NJ', 'Yi JY', 'Fisher GJ', 'Cooper KD', 'Voorhees JJ', 'Griffiths CE']</t>
  </si>
  <si>
    <t>Down-regulation of Langerhans cell protein kinase C-beta isoenzyme expression in inflammatory and hyperplastic dermatoses</t>
  </si>
  <si>
    <t>133(2):157-67</t>
  </si>
  <si>
    <t>https://pubmed.ncbi.nlm.nih.gov/7547380</t>
  </si>
  <si>
    <t>https://academic.oup.com/bjd/article-abstract/133/2/157/6681897?redirectedFrom=fulltext</t>
  </si>
  <si>
    <t>['Boffa MJ', 'Wood P', 'Griffiths CE']</t>
  </si>
  <si>
    <t>Iron status of patients with alopecia areata</t>
  </si>
  <si>
    <t>132(4):662-4</t>
  </si>
  <si>
    <t>https://pubmed.ncbi.nlm.nih.gov/7748762</t>
  </si>
  <si>
    <t>https://academic.oup.com/bjd/article-abstract/132/4/662/6680804?redirectedFrom=fulltext</t>
  </si>
  <si>
    <t>['Nelson BR', 'Majmudar G', 'Griffiths CE', 'Gillard MO', 'Dixon AE', 'Tavakkol A', 'Hamilton TA', 'Woodbury RA', 'Voorhees JJ', 'Johnson TM']</t>
  </si>
  <si>
    <t>Clinical improvement following dermabrasion of photoaged skin correlates with synthesis of collagen I</t>
  </si>
  <si>
    <t>Sep-1994</t>
  </si>
  <si>
    <t>130(9):1136-42</t>
  </si>
  <si>
    <t>Journal Article | Research Support, Non-U.S. Gov't | Research Support, U.S. Gov't, P.H.S.</t>
  </si>
  <si>
    <t>https://pubmed.ncbi.nlm.nih.gov/8085868</t>
  </si>
  <si>
    <t>https://jamanetwork.com/journals/jamadermatology/fullarticle/vol/130/pg/1136</t>
  </si>
  <si>
    <t>['Varani J', 'Perone P', 'Griffiths CE', 'Inman DR', 'Fligiel SE', 'Voorhees JJ']</t>
  </si>
  <si>
    <t>All-trans retinoic acid (RA) stimulates events in organ-cultured human skin that underlie repair. Adult skin from sun-protected and sun-exposed sites responds in an identical manner to RA while neonatal foreskin responds differently</t>
  </si>
  <si>
    <t>Nov-1994</t>
  </si>
  <si>
    <t>The Journal of clinical investigation</t>
  </si>
  <si>
    <t>94(5):1747-56</t>
  </si>
  <si>
    <t>https://pubmed.ncbi.nlm.nih.gov/7962521</t>
  </si>
  <si>
    <t>https://www.jci.org/articles/view/117522</t>
  </si>
  <si>
    <t>['Singer RS', 'Hamilton TA', 'Voorhees JJ', 'Griffiths CE']</t>
  </si>
  <si>
    <t>Association of asymmetrical facial photodamage with automobile driving</t>
  </si>
  <si>
    <t>130(1):121-3</t>
  </si>
  <si>
    <t>Comparative Study | Letter | Research Support, Non-U.S. Gov't</t>
  </si>
  <si>
    <t>https://pubmed.ncbi.nlm.nih.gov/8285735</t>
  </si>
  <si>
    <t>https://jamanetwork.com/journals/jamadermatology/fullarticle/vol/130/pg/121</t>
  </si>
  <si>
    <t>Cutaneous leukocyte trafficking and psoriasis</t>
  </si>
  <si>
    <t>130(4):494-9</t>
  </si>
  <si>
    <t>https://pubmed.ncbi.nlm.nih.gov/8166488</t>
  </si>
  <si>
    <t>https://jamanetwork.com/journals/jamadermatology/fullarticle/vol/130/pg/494</t>
  </si>
  <si>
    <t>Human in vivo pharmacology of topical retinoids</t>
  </si>
  <si>
    <t>287(1):53-60</t>
  </si>
  <si>
    <t>https://pubmed.ncbi.nlm.nih.gov/7726637</t>
  </si>
  <si>
    <t>['Reynolds NJ', 'Fisher GJ', 'Griffiths CE', 'Tavakkol A', 'Talwar HS', 'Rowse PE', 'Hamilton TA', 'Voorhees JJ']</t>
  </si>
  <si>
    <t>Retinoic acid metabolites exhibit biological activity in human keratinocytes, mouse melanoma cells and hairless mouse skin in vivo</t>
  </si>
  <si>
    <t>The Journal of pharmacology and experimental therapeutics</t>
  </si>
  <si>
    <t>266(3):1636-42</t>
  </si>
  <si>
    <t>https://pubmed.ncbi.nlm.nih.gov/8103799</t>
  </si>
  <si>
    <t>https://jpet.aspetjournals.org/lookup/pmidlookup?view=long&amp;pmid=8103799</t>
  </si>
  <si>
    <t>['Finkel LJ', 'Griffiths CE']</t>
  </si>
  <si>
    <t>Inflammatory breast carcinoma (carcinoma erysipeloides): an easily overlooked diagnosis</t>
  </si>
  <si>
    <t>129(3):324-6</t>
  </si>
  <si>
    <t>https://pubmed.ncbi.nlm.nih.gov/8286233</t>
  </si>
  <si>
    <t>https://academic.oup.com/bjd/article-abstract/129/3/324/6681265?redirectedFrom=fulltext</t>
  </si>
  <si>
    <t>['Fisher GJ', 'Tavakkol A', 'Leach K', 'Burns D', 'Basta P', 'Loomis C', 'Griffiths CE', 'Cooper KD', 'Reynolds NJ', 'Elder JT']</t>
  </si>
  <si>
    <t>Differential expression of protein kinase C isoenzymes in normal and psoriatic adult human skin: reduced expression of protein kinase C-beta II in psoriasis</t>
  </si>
  <si>
    <t>101(4):553-9</t>
  </si>
  <si>
    <t>Journal Article | Research Support, Non-U.S. Gov't | Research Support, U.S. Gov't, Non-P.H.S. | Research Support, U.S. Gov't, P.H.S.</t>
  </si>
  <si>
    <t>https://pubmed.ncbi.nlm.nih.gov/8409523</t>
  </si>
  <si>
    <t>https://linkinghub.elsevier.com/retrieve/pii/S0022-202X(93)90406-8</t>
  </si>
  <si>
    <t>['Talwar HS', 'Griffiths CE', 'Fisher GJ', 'Russman A', 'Krach K', 'Benrazavi S', 'Voorhees JJ']</t>
  </si>
  <si>
    <t>Differential regulation of tyrosinase activity in skin of white and black individuals in vivo by topical retinoic acid</t>
  </si>
  <si>
    <t>Jun-1993</t>
  </si>
  <si>
    <t>100(6):800-5</t>
  </si>
  <si>
    <t>https://pubmed.ncbi.nlm.nih.gov/8496619</t>
  </si>
  <si>
    <t>https://linkinghub.elsevier.com/retrieve/pii/S0022-202X(93)90308-5</t>
  </si>
  <si>
    <t>['Stevens SR', 'Griffiths CE', 'Anhalt GJ', 'Cooper KD']</t>
  </si>
  <si>
    <t>Paraneoplastic pemphigus presenting as a lichen planus pemphigoides-like eruption</t>
  </si>
  <si>
    <t>129(7):866-9</t>
  </si>
  <si>
    <t>Case Reports | Journal Article | Research Support, U.S. Gov't, P.H.S.</t>
  </si>
  <si>
    <t>https://pubmed.ncbi.nlm.nih.gov/8323308</t>
  </si>
  <si>
    <t>https://jamanetwork.com/journals/jamadermatology/fullarticle/vol/129/pg/866</t>
  </si>
  <si>
    <t>['Varani J', 'Fligiel SE', 'Schuger L', 'Perone P', 'Inman D', 'Griffiths CE', 'Voorhees JJ']</t>
  </si>
  <si>
    <t>Effects of all-trans retinoic acid and Ca++ on human skin in organ culture</t>
  </si>
  <si>
    <t>The American journal of pathology</t>
  </si>
  <si>
    <t>142(1):189-98</t>
  </si>
  <si>
    <t>Journal Article | Research Support, Non-U.S. Gov't | Research Support, U.S. Gov't, Non-P.H.S.</t>
  </si>
  <si>
    <t>https://pubmed.ncbi.nlm.nih.gov/8424454</t>
  </si>
  <si>
    <t>https://europepmc.org/abstract/MED/8424454</t>
  </si>
  <si>
    <t>['Elder JT', 'Reynolds NJ', 'Cooper KD', 'Griffiths CE', 'Hardas BD', 'Bleicher PA']</t>
  </si>
  <si>
    <t>CD1 gene expression in human skin</t>
  </si>
  <si>
    <t>Journal of dermatological science</t>
  </si>
  <si>
    <t>6(3):206-13</t>
  </si>
  <si>
    <t>https://pubmed.ncbi.nlm.nih.gov/7510998</t>
  </si>
  <si>
    <t>https://linkinghub.elsevier.com/retrieve/pii/0923-1811(93)90040-V</t>
  </si>
  <si>
    <t>['Nelson BR', 'Griffiths CE', 'Stough DB', 'Stough DB 3rd', 'Tschen JA', 'Cartwright J', 'Johnson TM']</t>
  </si>
  <si>
    <t>Curly lusterless hair: anatomic surface changes on transplanted hair shafts</t>
  </si>
  <si>
    <t>The Journal of dermatologic surgery and oncology</t>
  </si>
  <si>
    <t>19(12):1129-30</t>
  </si>
  <si>
    <t>https://pubmed.ncbi.nlm.nih.gov/8282913</t>
  </si>
  <si>
    <t>https://onlinelibrary.wiley.com/resolve/openurl?genre=article&amp;sid=nlm:pubmed&amp;issn=0148-0812&amp;date=1993&amp;volume=19&amp;issue=12&amp;spage=1129</t>
  </si>
  <si>
    <t>['Griffiths CE', 'Russman AN', 'Majmudar G', 'Singer RS', 'Hamilton TA', 'Voorhees JJ']</t>
  </si>
  <si>
    <t>Restoration of collagen formation in photodamaged human skin by tretinoin (retinoic acid)</t>
  </si>
  <si>
    <t>19-Aug-1993</t>
  </si>
  <si>
    <t>The New England journal of medicine</t>
  </si>
  <si>
    <t>329(8):530-5</t>
  </si>
  <si>
    <t>Comparative Study | Journal Article | Research Support, Non-U.S. Gov't | Research Support, U.S. Gov't, P.H.S.</t>
  </si>
  <si>
    <t>https://pubmed.ncbi.nlm.nih.gov/8336752</t>
  </si>
  <si>
    <t>https://www.nejm.org/doi/10.1056/NEJM199308193290803?url_ver=Z39.88-2003&amp;rfr_id=ori:rid:crossref.org&amp;rfr_dat=cr_pub%20%200www.ncbi.nlm.nih.gov</t>
  </si>
  <si>
    <t>Topical retinoic acid for photoaging: clinical response and underlying mechanisms</t>
  </si>
  <si>
    <t>Skin pharmacology : the official journal of the Skin Pharmacology Society</t>
  </si>
  <si>
    <t>6 Suppl 1:70-7</t>
  </si>
  <si>
    <t>https://pubmed.ncbi.nlm.nih.gov/8142114</t>
  </si>
  <si>
    <t>['Griffiths CE', 'Fisher GJ', 'Finkel LJ', 'Voorhees JJ']</t>
  </si>
  <si>
    <t>Mechanisms of action of retinoic acid in skin repair</t>
  </si>
  <si>
    <t>127 Suppl 41:21-4</t>
  </si>
  <si>
    <t>https://pubmed.ncbi.nlm.nih.gov/1327061</t>
  </si>
  <si>
    <t>https://academic.oup.com/bjd/article-abstract/127/S41/21/6686294?redirectedFrom=fulltext</t>
  </si>
  <si>
    <t>The clinical identification and quantification of photodamage</t>
  </si>
  <si>
    <t>127 Suppl 41:37-42</t>
  </si>
  <si>
    <t>https://pubmed.ncbi.nlm.nih.gov/1390185</t>
  </si>
  <si>
    <t>https://academic.oup.com/bjd/article-abstract/127/S41/37/6686370?redirectedFrom=fulltext</t>
  </si>
  <si>
    <t>['Tavakkol A', 'Elder JT', 'Griffiths CE', 'Cooper KD', 'Talwar H', 'Fisher GJ', 'Keane KM', 'Foltin SK', 'Voorhees JJ']</t>
  </si>
  <si>
    <t>Expression of growth hormone receptor, insulin-like growth factor 1 (IGF-1) and IGF-1 receptor mRNA and proteins in human skin</t>
  </si>
  <si>
    <t>99(3):343-9</t>
  </si>
  <si>
    <t>https://pubmed.ncbi.nlm.nih.gov/1324963</t>
  </si>
  <si>
    <t>https://linkinghub.elsevier.com/retrieve/pii/S0022-202X(92)90478-M</t>
  </si>
  <si>
    <t>['Duell EA', 'Aström A', 'Griffiths CE', 'Chambon P', 'Voorhees JJ']</t>
  </si>
  <si>
    <t>Human skin levels of retinoic acid and cytochrome P-450-derived 4-hydroxyretinoic acid after topical application of retinoic acid in vivo compared to concentrations required to stimulate retinoic acid receptor-mediated transcription in vitro</t>
  </si>
  <si>
    <t>90(4):1269-74</t>
  </si>
  <si>
    <t>https://pubmed.ncbi.nlm.nih.gov/1328295</t>
  </si>
  <si>
    <t>https://www.jci.org/articles/view/115990</t>
  </si>
  <si>
    <t>['Bulengo-Ransby SM', 'Ellis CN', 'Griffiths CE', 'Cantu-Gonzalez G', 'Dubin HV', 'Voorhees JJ']</t>
  </si>
  <si>
    <t>Failure of reticular erythematous mucinosis to respond to cyclosporine</t>
  </si>
  <si>
    <t>27(5 Pt 2):825-8</t>
  </si>
  <si>
    <t>https://pubmed.ncbi.nlm.nih.gov/1469136</t>
  </si>
  <si>
    <t>https://linkinghub.elsevier.com/retrieve/pii/0190-9622(92)70257-G</t>
  </si>
  <si>
    <t>['Elder JT', 'Aström A', 'Pettersson U', 'Tavakkol A', 'Griffiths CE', 'Krust A', 'Kastner P', 'Chambon P', 'Voorhees JJ']</t>
  </si>
  <si>
    <t>Differential regulation of retinoic acid receptors and binding proteins in human skin</t>
  </si>
  <si>
    <t>May-1992</t>
  </si>
  <si>
    <t>98(5):673-9</t>
  </si>
  <si>
    <t>Comparative Study | Journal Article | Research Support, Non-U.S. Gov't | Research Support, U.S. Gov't, Non-P.H.S.</t>
  </si>
  <si>
    <t>https://pubmed.ncbi.nlm.nih.gov/1314862</t>
  </si>
  <si>
    <t>https://linkinghub.elsevier.com/retrieve/pii/S0022-202X(92)90137-S</t>
  </si>
  <si>
    <t>['Griffiths CE', 'Wang TS', 'Hamilton TA', 'Voorhees JJ', 'Ellis CN']</t>
  </si>
  <si>
    <t>A photonumeric scale for the assessment of cutaneous photodamage</t>
  </si>
  <si>
    <t>128(3):347-51</t>
  </si>
  <si>
    <t>https://pubmed.ncbi.nlm.nih.gov/1550366</t>
  </si>
  <si>
    <t>https://jamanetwork.com/journals/jamadermatology/fullarticle/vol/128/pg/347</t>
  </si>
  <si>
    <t>Psoriasis. I. Pathogenesis</t>
  </si>
  <si>
    <t>27(1):98-101</t>
  </si>
  <si>
    <t>https://pubmed.ncbi.nlm.nih.gov/1619084</t>
  </si>
  <si>
    <t>https://linkinghub.elsevier.com/retrieve/pii/S0190-9622(08)80814-6</t>
  </si>
  <si>
    <t>['Matis WL', 'Ellis CN', 'Griffiths CE', 'Lazarus GS']</t>
  </si>
  <si>
    <t>Treatment of pyoderma gangrenosum with cyclosporine</t>
  </si>
  <si>
    <t>128(8):1060-4</t>
  </si>
  <si>
    <t>https://pubmed.ncbi.nlm.nih.gov/1497359</t>
  </si>
  <si>
    <t>https://jamanetwork.com/journals/jamadermatology/fullarticle/vol/128/pg/1060</t>
  </si>
  <si>
    <t>[Cell movement in the skin]</t>
  </si>
  <si>
    <t>Annales de dermatologie et de venereologie</t>
  </si>
  <si>
    <t>119(1):51-5</t>
  </si>
  <si>
    <t>https://pubmed.ncbi.nlm.nih.gov/1373274</t>
  </si>
  <si>
    <t>Immunological mechanisms involved in psoriasis</t>
  </si>
  <si>
    <t>Springer seminars in immunopathology</t>
  </si>
  <si>
    <t>13(3-4):441-54</t>
  </si>
  <si>
    <t>https://pubmed.ncbi.nlm.nih.gov/1411908</t>
  </si>
  <si>
    <t>http://hdl.handle.net/2027.42/46935</t>
  </si>
  <si>
    <t>['Barker JN', 'Griffiths CE', 'Nickoloff BJ']</t>
  </si>
  <si>
    <t>NAP-1/IL-8 immunoreactivity in normal and psoriatic skin</t>
  </si>
  <si>
    <t>97(3):606-8</t>
  </si>
  <si>
    <t>https://pubmed.ncbi.nlm.nih.gov/1875061</t>
  </si>
  <si>
    <t>https://linkinghub.elsevier.com/retrieve/pii/0022-202X(91)90044-Q</t>
  </si>
  <si>
    <t>['Groisser DS', 'Griffiths CE', 'Ellis CN', 'Voorhees JJ']</t>
  </si>
  <si>
    <t>A review and update of the clinical uses of cyclosporine in dermatology</t>
  </si>
  <si>
    <t>Oct-1991</t>
  </si>
  <si>
    <t>9(4):805-17</t>
  </si>
  <si>
    <t>https://pubmed.ncbi.nlm.nih.gov/1934654</t>
  </si>
  <si>
    <t>['Varani J', 'Astrom A', 'Griffiths CE', 'Voorhees JJ']</t>
  </si>
  <si>
    <t>Induction of proliferation of growth-inhibited keratinocytes and fibroblasts in monolayer culture by sodium lauryl sulfate: comparison with all-trans retinoic acid</t>
  </si>
  <si>
    <t>Nov-1991</t>
  </si>
  <si>
    <t>97(5):917-21</t>
  </si>
  <si>
    <t>https://pubmed.ncbi.nlm.nih.gov/1919055</t>
  </si>
  <si>
    <t>https://linkinghub.elsevier.com/retrieve/pii/S0022-202X(91)90074-Z</t>
  </si>
  <si>
    <t>['Fisher GJ', 'Esmann J', 'Griffiths CE', 'Talwar HS', 'Duell EA', 'Hammerberg C', 'Elder JT', 'Finkel LJ', 'Karabin GD', 'Nickoloff BJ']</t>
  </si>
  <si>
    <t>Cellular, immunologic and biochemical characterization of topical retinoic acid-treated human skin</t>
  </si>
  <si>
    <t>96(5):699-707</t>
  </si>
  <si>
    <t>https://pubmed.ncbi.nlm.nih.gov/1673698</t>
  </si>
  <si>
    <t>https://linkinghub.elsevier.com/retrieve/pii/S0022-202X(91)90329-O</t>
  </si>
  <si>
    <t>['Nickoloff BJ', 'Griffiths CE']</t>
  </si>
  <si>
    <t>Aberrant intercellular adhesion molecule-1 (ICAM-1) expression by hair-follicle epithelial cells and endothelial leukocyte adhesion molecule-1 (ELAM-1) by vascular cells are important adhesion-molecule alterations in alopecia areata</t>
  </si>
  <si>
    <t>96(5):91S-92S</t>
  </si>
  <si>
    <t>https://pubmed.ncbi.nlm.nih.gov/1708803</t>
  </si>
  <si>
    <t>https://linkinghub.elsevier.com/retrieve/pii/0022-202X(91)90369-2</t>
  </si>
  <si>
    <t>['Griffiths CE', 'Barker JN', 'Kunkel S', 'Nickoloff BJ']</t>
  </si>
  <si>
    <t>Modulation of leucocyte adhesion molecules, a T-cell chemotaxin (IL-8) and a regulatory cytokine (TNF-alpha) in allergic contact dermatitis (rhus dermatitis)</t>
  </si>
  <si>
    <t>124(6):519-26</t>
  </si>
  <si>
    <t>https://pubmed.ncbi.nlm.nih.gov/1712219</t>
  </si>
  <si>
    <t>https://academic.oup.com/bjd/article-abstract/124/6/519/6685750?redirectedFrom=fulltext</t>
  </si>
  <si>
    <t>['Mahoney SE', 'Duvic M', 'Nickoloff BJ', 'Minshall M', 'Smith LC', 'Griffiths CE', 'Paddock SW', 'Lewis DE']</t>
  </si>
  <si>
    <t>Human immunodeficiency virus (HIV) transcripts identified in HIV-related psoriasis and Kaposi's sarcoma lesions</t>
  </si>
  <si>
    <t>88(1):174-85</t>
  </si>
  <si>
    <t>https://pubmed.ncbi.nlm.nih.gov/1676036</t>
  </si>
  <si>
    <t>https://www.jci.org/articles/view/115275</t>
  </si>
  <si>
    <t>['Barker JN', 'Mitra RS', 'Griffiths CE', 'Dixit VM', 'Nickoloff BJ']</t>
  </si>
  <si>
    <t>Keratinocytes as initiators of inflammation</t>
  </si>
  <si>
    <t>26-Jan-1991</t>
  </si>
  <si>
    <t>337(8735):211-4</t>
  </si>
  <si>
    <t>Journal Article | Research Support, Non-U.S. Gov't | Research Support, U.S. Gov't, P.H.S. | Review</t>
  </si>
  <si>
    <t>https://pubmed.ncbi.nlm.nih.gov/1670850</t>
  </si>
  <si>
    <t>https://linkinghub.elsevier.com/retrieve/pii/0140-6736(91)92168-2</t>
  </si>
  <si>
    <t>['Nickoloff BJ', 'Karabin GD', 'Barker JN', 'Griffiths CE', 'Sarma V', 'Mitra RS', 'Elder JT', 'Kunkel SL', 'Dixit VM']</t>
  </si>
  <si>
    <t>Cellular localization of interleukin-8 and its inducer, tumor necrosis factor-alpha in psoriasis</t>
  </si>
  <si>
    <t>138(1):129-40</t>
  </si>
  <si>
    <t>https://pubmed.ncbi.nlm.nih.gov/1702929</t>
  </si>
  <si>
    <t>https://europepmc.org/abstract/MED/1702929</t>
  </si>
  <si>
    <t>['Barker JN', 'Allen MH', 'Griffiths CE', 'Nickoloff BJ', 'MacDonald DM']</t>
  </si>
  <si>
    <t>Expression of the myelomonocytic antigens L1 and CD36 in human epidermis</t>
  </si>
  <si>
    <t>Oct-1990</t>
  </si>
  <si>
    <t>123(4):548-9</t>
  </si>
  <si>
    <t>https://pubmed.ncbi.nlm.nih.gov/1710139</t>
  </si>
  <si>
    <t>https://academic.oup.com/bjd/article-abstract/123/4/548/6685518?redirectedFrom=fulltext</t>
  </si>
  <si>
    <t>['Fisher GJ', 'Talwar HS', 'Tavakkol A', 'Esmann J', 'Baldassare JJ', 'Elder JT', 'Griffiths CE', 'Baadsgaard O', 'Cooper KD', 'Voorhees JJ']</t>
  </si>
  <si>
    <t>Phosphoinositide-mediated signal transduction in normal and psoriatic epidermis</t>
  </si>
  <si>
    <t>Nov-1990</t>
  </si>
  <si>
    <t>95(5 Suppl):15S-17S</t>
  </si>
  <si>
    <t>Journal Article | Research Support, N.I.H., Extramural | Research Support, Non-U.S. Gov't | Review</t>
  </si>
  <si>
    <t>https://pubmed.ncbi.nlm.nih.gov/16788620</t>
  </si>
  <si>
    <t>https://linkinghub.elsevier.com/retrieve/pii/S0022-202X(90)91310-8</t>
  </si>
  <si>
    <t>Lymphocyte trafficking in psoriasis: a new perspective emphasizing the dermal dendrocyte with active dermal recruitment mediated via endothelial cells followed by intra-epidermal T-cell activation</t>
  </si>
  <si>
    <t>95(5 Suppl):35S-37S</t>
  </si>
  <si>
    <t>https://pubmed.ncbi.nlm.nih.gov/16788628</t>
  </si>
  <si>
    <t>https://linkinghub.elsevier.com/retrieve/pii/S0022-202X(90)91318-6</t>
  </si>
  <si>
    <t>Cyclosporine A in the treatment of psoriasis: a clinical and mechanistic perspective</t>
  </si>
  <si>
    <t>95(5 Suppl):53S-55S</t>
  </si>
  <si>
    <t>https://pubmed.ncbi.nlm.nih.gov/16788634</t>
  </si>
  <si>
    <t>https://linkinghub.elsevier.com/retrieve/pii/S0022-202X(90)91324-5</t>
  </si>
  <si>
    <t>['Taylor RS', 'Griffiths CE', 'Brown MD', 'Swanson NA', 'Nickoloff BJ']</t>
  </si>
  <si>
    <t>Constitutive absence and interferon-gamma-induced expression of adhesion molecules in basal cell carcinoma</t>
  </si>
  <si>
    <t>May-1990</t>
  </si>
  <si>
    <t>22(5 Pt 1):721-6</t>
  </si>
  <si>
    <t>https://pubmed.ncbi.nlm.nih.gov/1693385</t>
  </si>
  <si>
    <t>https://linkinghub.elsevier.com/retrieve/pii/0190-9622(90)70097-2</t>
  </si>
  <si>
    <t>['Gupta AK', 'Ellis CN', 'Nickoloff BJ', 'Goldfarb MT', 'Ho VC', 'Rocher LL', 'Griffiths CE', 'Cooper KD', 'Voorhees JJ']</t>
  </si>
  <si>
    <t>Oral cyclosporine in the treatment of inflammatory and noninflammatory dermatoses. A clinical and immunopathologic analysis</t>
  </si>
  <si>
    <t>Mar-1990</t>
  </si>
  <si>
    <t>126(3):339-50</t>
  </si>
  <si>
    <t>https://pubmed.ncbi.nlm.nih.gov/2178558</t>
  </si>
  <si>
    <t>https://jamanetwork.com/journals/jamadermatology/fullarticle/vol/126/pg/339</t>
  </si>
  <si>
    <t>['Griffiths CE', 'Esmann J', 'Fisher GJ', 'Voorhees JJ', 'Nickoloff BJ']</t>
  </si>
  <si>
    <t>Differential modulation of keratinocyte intercellular adhesion molecule-I expression by gamma interferon and phorbol ester: evidence for involvement of protein kinase C signal transduction</t>
  </si>
  <si>
    <t>122(3):333-42</t>
  </si>
  <si>
    <t>https://pubmed.ncbi.nlm.nih.gov/1969746</t>
  </si>
  <si>
    <t>https://academic.oup.com/bjd/article-abstract/122/3/333/6685211?redirectedFrom=fulltext</t>
  </si>
  <si>
    <t>['Nickoloff BJ', 'Griffiths CE', 'Barker JN']</t>
  </si>
  <si>
    <t>The role of adhesion molecules, chemotactic factors, and cytokines in inflammatory and neoplastic skin disease--1990 update</t>
  </si>
  <si>
    <t>Jun-1990</t>
  </si>
  <si>
    <t>94(6 Suppl):151S-157S</t>
  </si>
  <si>
    <t>https://pubmed.ncbi.nlm.nih.gov/2191050</t>
  </si>
  <si>
    <t>https://core.ac.uk/reader/82741653?utm_source=linkout</t>
  </si>
  <si>
    <t>['Gupta AK', 'Ellis CN', 'Cooper KD', 'Nickoloff BJ', 'Ho VC', 'Chan LS', 'Hamilton TA', 'Tellner DC', 'Griffiths CE', 'Voorhees JJ']</t>
  </si>
  <si>
    <t>Oral cyclosporine for the treatment of alopecia areata. A clinical and immunohistochemical analysis</t>
  </si>
  <si>
    <t>Feb-1990</t>
  </si>
  <si>
    <t>22(2 Pt 1):242-50</t>
  </si>
  <si>
    <t>https://pubmed.ncbi.nlm.nih.gov/2138175</t>
  </si>
  <si>
    <t>https://linkinghub.elsevier.com/retrieve/pii/0190-9622(90)70032-D</t>
  </si>
  <si>
    <t>Systemic and local administration of cyclosporine in the treatment of psoriasis</t>
  </si>
  <si>
    <t>Dec-1990</t>
  </si>
  <si>
    <t>23(6 Pt 2):1242-6; discussion 1246-7</t>
  </si>
  <si>
    <t>https://pubmed.ncbi.nlm.nih.gov/2277131</t>
  </si>
  <si>
    <t>https://linkinghub.elsevier.com/retrieve/pii/0190-9622(90)70350-Q</t>
  </si>
  <si>
    <t>['Griffiths CE', 'Fisher GJ', 'Harding MW', 'Elder JT', 'Voorhees JJ']</t>
  </si>
  <si>
    <t>Cyclophilin content of normal and psoriatic epidermis</t>
  </si>
  <si>
    <t>94(4):436-40</t>
  </si>
  <si>
    <t>https://pubmed.ncbi.nlm.nih.gov/2179418</t>
  </si>
  <si>
    <t>https://linkinghub.elsevier.com/retrieve/pii/S0022-202X(90)90611-9</t>
  </si>
  <si>
    <t>['Cerio R', 'Griffiths CE', 'Cooper KD', 'Nickoloff BJ', 'Headington JT']</t>
  </si>
  <si>
    <t>Characterization of factor XIIIa positive dermal dendritic cells in normal and inflamed skin</t>
  </si>
  <si>
    <t>Oct-1989</t>
  </si>
  <si>
    <t>121(4):421-31</t>
  </si>
  <si>
    <t>Journal Article | Research Support, U.S. Gov't, Non-P.H.S. | Research Support, U.S. Gov't, P.H.S.</t>
  </si>
  <si>
    <t>https://pubmed.ncbi.nlm.nih.gov/2576222</t>
  </si>
  <si>
    <t>https://academic.oup.com/bjd/article-abstract/121/4/421/6684804?redirectedFrom=fulltext</t>
  </si>
  <si>
    <t>T lymphocytes and monocytes bind to keratinocytes in frozen sections of biopsy specimens of normal skin treated with gamma interferon</t>
  </si>
  <si>
    <t>May-1989</t>
  </si>
  <si>
    <t>20(5 Pt 1):736-43</t>
  </si>
  <si>
    <t>https://pubmed.ncbi.nlm.nih.gov/2497158</t>
  </si>
  <si>
    <t>https://linkinghub.elsevier.com/retrieve/pii/S0190-9622(89)70083-9</t>
  </si>
  <si>
    <t>['Griffiths CE', 'Voorhees JJ', 'Nickoloff BJ']</t>
  </si>
  <si>
    <t>Gamma interferon induces different keratinocyte cellular patterns of expression of HLA-DR and DQ and intercellular adhesion molecule-I (ICAM-I) antigens</t>
  </si>
  <si>
    <t>120(1):1-8</t>
  </si>
  <si>
    <t>https://pubmed.ncbi.nlm.nih.gov/2576933</t>
  </si>
  <si>
    <t>https://academic.oup.com/bjd/article-abstract/120/1/1/6684753?redirectedFrom=fulltext</t>
  </si>
  <si>
    <t>['Griffiths CE', 'Powles AV', 'McFadden J', 'Baker BS', 'Valdimarsson H', 'Fry L']</t>
  </si>
  <si>
    <t>Long-term cyclosporin for psoriasis</t>
  </si>
  <si>
    <t>Feb-1989</t>
  </si>
  <si>
    <t>120(2):253-60</t>
  </si>
  <si>
    <t>https://pubmed.ncbi.nlm.nih.gov/2923798</t>
  </si>
  <si>
    <t>https://academic.oup.com/bjd/article-abstract/120/2/253/6684941?redirectedFrom=fulltext</t>
  </si>
  <si>
    <t>['Griffiths CE', 'Nickoloff BJ']</t>
  </si>
  <si>
    <t>Keratinocyte intercellular adhesion molecule-1 (ICAM-1) expression precedes dermal T lymphocytic infiltration in allergic contact dermatitis (Rhus dermatitis)</t>
  </si>
  <si>
    <t>135(6):1045-53</t>
  </si>
  <si>
    <t>https://pubmed.ncbi.nlm.nih.gov/2574536</t>
  </si>
  <si>
    <t>https://europepmc.org/abstract/MED/2574536</t>
  </si>
  <si>
    <t>Characterization of intercellular adhesion molecule-1 and HLA-DR expression in normal and inflamed skin: modulation by recombinant gamma interferon and tumor necrosis factor</t>
  </si>
  <si>
    <t>Apr-1989</t>
  </si>
  <si>
    <t>20(4):617-29</t>
  </si>
  <si>
    <t>https://pubmed.ncbi.nlm.nih.gov/2497153</t>
  </si>
  <si>
    <t>https://linkinghub.elsevier.com/retrieve/pii/S0190-9622(89)70073-6</t>
  </si>
  <si>
    <t>['Weetman AP', 'Burrin JM', 'Mackay D', 'Leonard JN', 'Griffiths CE', 'Fry L']</t>
  </si>
  <si>
    <t>The prevalence of thyroid autoantibodies in dermatitis herpetiformis</t>
  </si>
  <si>
    <t>Mar-1988</t>
  </si>
  <si>
    <t>118(3):377-83</t>
  </si>
  <si>
    <t>https://pubmed.ncbi.nlm.nih.gov/3355779</t>
  </si>
  <si>
    <t>https://academic.oup.com/bjd/article-abstract/118/3/377/6684366?redirectedFrom=fulltext</t>
  </si>
  <si>
    <t>['Fry L', 'Griffiths CE', 'Powles AV', 'Baker BS', 'Valdimarsson H']</t>
  </si>
  <si>
    <t>Long-term cyclosporine in the management of psoriasis</t>
  </si>
  <si>
    <t>Jun-1988</t>
  </si>
  <si>
    <t>Transplantation proceedings</t>
  </si>
  <si>
    <t>20(3 Suppl 4):23-5</t>
  </si>
  <si>
    <t>https://pubmed.ncbi.nlm.nih.gov/3381276</t>
  </si>
  <si>
    <t>['Baker BS', 'Griffiths CE', 'Lambert S', 'Powles AV', 'Leonard JN', 'Valdimarsson H', 'Fry L']</t>
  </si>
  <si>
    <t>The effects of cyclosporine A on T lymphocyte and dendritic cell subpopulations in psoriasis</t>
  </si>
  <si>
    <t>20(3 Suppl 4):72-7</t>
  </si>
  <si>
    <t>https://pubmed.ncbi.nlm.nih.gov/3260052</t>
  </si>
  <si>
    <t>['Griffiths CE', 'Powles AV', 'Baker BS', 'Fry L', 'Valdimarsson H']</t>
  </si>
  <si>
    <t>Combination of cyclosporine A and topical corticosteroid in the treatment of psoriasis</t>
  </si>
  <si>
    <t>20(3 Suppl 4):50-2</t>
  </si>
  <si>
    <t>https://pubmed.ncbi.nlm.nih.gov/3381302</t>
  </si>
  <si>
    <t>['Leonard JN', 'Hobday CM', 'Haffenden GP', 'Griffiths CE', 'Powles AV', 'Wright P', 'Fry L']</t>
  </si>
  <si>
    <t>Immunofluorescent studies in ocular cicatricial pemphigoid</t>
  </si>
  <si>
    <t>118(2):209-17</t>
  </si>
  <si>
    <t>https://pubmed.ncbi.nlm.nih.gov/3280001</t>
  </si>
  <si>
    <t>https://academic.oup.com/bjd/article-abstract/118/2/209/6684763?redirectedFrom=fulltext</t>
  </si>
  <si>
    <t>['Rutman AJ', 'Powles AV', 'Griffiths CE', 'McFadden J', 'Fry L']</t>
  </si>
  <si>
    <t>Failure of isotretinoin to control dermatitis herpetiformis and subcorneal pustular dermatosis</t>
  </si>
  <si>
    <t>119(2):270-1</t>
  </si>
  <si>
    <t>https://pubmed.ncbi.nlm.nih.gov/3048371</t>
  </si>
  <si>
    <t>https://academic.oup.com/bjd/article-abstract/119/2/270/6684476?redirectedFrom=fulltext</t>
  </si>
  <si>
    <t>['Fry L', 'Baker BS', 'Griffiths CE', 'Powles AV', 'Valdimarsson H']</t>
  </si>
  <si>
    <t>Cyclosporin A does not inhibit epidermal growth at therapeutic levels</t>
  </si>
  <si>
    <t>Apr-1988</t>
  </si>
  <si>
    <t>90(4):536</t>
  </si>
  <si>
    <t>https://pubmed.ncbi.nlm.nih.gov/3351337</t>
  </si>
  <si>
    <t>https://linkinghub.elsevier.com/retrieve/pii/S0022-202X(88)91308-5</t>
  </si>
  <si>
    <t>['Fry L', 'Leonard JN', 'Griffiths CE']</t>
  </si>
  <si>
    <t>The cause of dermatitis herpetiformis</t>
  </si>
  <si>
    <t>Mar-1987</t>
  </si>
  <si>
    <t>123(3):293</t>
  </si>
  <si>
    <t>https://pubmed.ncbi.nlm.nih.gov/3813599</t>
  </si>
  <si>
    <t>https://jamanetwork.com/journals/jamadermatology/fullarticle/vol/123/pg/293</t>
  </si>
  <si>
    <t>['Walker MM', 'Griffiths CE', 'Weber J', 'Leonard JN', 'Forster SM', 'Powles AV', 'Harris JR', 'Clayton RJ']</t>
  </si>
  <si>
    <t>Dermatological conditions in HIV infection</t>
  </si>
  <si>
    <t>3-Jan-1987</t>
  </si>
  <si>
    <t>British medical journal (Clinical research ed.)</t>
  </si>
  <si>
    <t>294(6563):29-32</t>
  </si>
  <si>
    <t>https://pubmed.ncbi.nlm.nih.gov/3101788</t>
  </si>
  <si>
    <t>https://europepmc.org/abstract/MED/3101788</t>
  </si>
  <si>
    <t>The effects of cyclosporin A on T lymphocyte and dendritic cell sub-populations in psoriasis</t>
  </si>
  <si>
    <t>Apr-1987</t>
  </si>
  <si>
    <t>116(4):503-10</t>
  </si>
  <si>
    <t>https://pubmed.ncbi.nlm.nih.gov/3495286</t>
  </si>
  <si>
    <t>https://academic.oup.com/bjd/article-abstract/116/4/503/6684065?redirectedFrom=fulltext</t>
  </si>
  <si>
    <t>['Unsworth DJ', 'Leonard JN', 'Hobday CM', 'Griffiths CE', 'Powles AV', 'Haffenden GP', 'Fry L']</t>
  </si>
  <si>
    <t>Gliadins bind to reticulin in a lectin-like manner</t>
  </si>
  <si>
    <t>279(4):232-5</t>
  </si>
  <si>
    <t>https://pubmed.ncbi.nlm.nih.gov/3118821</t>
  </si>
  <si>
    <t>['Griffiths CE', 'Powles AV', 'Leonard JN', 'Fry L', 'Baker BS', 'Valdimarsson H']</t>
  </si>
  <si>
    <t>Clearance of psoriasis with low dose cyclosporin</t>
  </si>
  <si>
    <t>20-Sep-1986</t>
  </si>
  <si>
    <t>293(6549):731-2</t>
  </si>
  <si>
    <t>https://pubmed.ncbi.nlm.nih.gov/3094629</t>
  </si>
  <si>
    <t>https://europepmc.org/abstract/MED/3094629</t>
  </si>
  <si>
    <t>['Griffiths CE', 'Leonard JN', 'Walker MM']</t>
  </si>
  <si>
    <t>Acquired ichthyosis and sarcoidosis</t>
  </si>
  <si>
    <t>May-1986</t>
  </si>
  <si>
    <t>11(3):296-8</t>
  </si>
  <si>
    <t>https://pubmed.ncbi.nlm.nih.gov/3742870</t>
  </si>
  <si>
    <t>https://academic.oup.com/ced/article-abstract/11/3/296/6591962?redirectedFrom=fulltext</t>
  </si>
  <si>
    <t>['Sachs JA', 'Awad J', 'McCloskey D', 'Navarrete C', 'Festenstein H', 'Elliot E', 'Walker-Smith JA', 'Griffiths CE', 'Leonard JN', 'Fry L']</t>
  </si>
  <si>
    <t>Different HLA associated gene combinations contribute to susceptibility for coeliac disease and dermatitis herpetiformis</t>
  </si>
  <si>
    <t>Gut</t>
  </si>
  <si>
    <t>27(5):515-20</t>
  </si>
  <si>
    <t>https://pubmed.ncbi.nlm.nih.gov/3457750</t>
  </si>
  <si>
    <t>https://europepmc.org/abstract/MED/3457750</t>
  </si>
  <si>
    <t>['Griffiths CE', 'Leonard JN', 'Fry L']</t>
  </si>
  <si>
    <t>Dapsone therapy for oral-genital ulceration</t>
  </si>
  <si>
    <t>114(5):640-2</t>
  </si>
  <si>
    <t>https://pubmed.ncbi.nlm.nih.gov/3718857</t>
  </si>
  <si>
    <t>https://academic.oup.com/bjd/article-abstract/114/5/640/6690128?redirectedFrom=fulltext</t>
  </si>
  <si>
    <t>['Baker BS', 'Swain AF', 'Griffiths CE', 'Leonard JN', 'Fry L', 'Valdimarsson H']</t>
  </si>
  <si>
    <t>Epidermal T lymphocytes and dendritic cells in chronic plaque psoriasis: the effects of PUVA treatment</t>
  </si>
  <si>
    <t>Clinical and experimental immunology</t>
  </si>
  <si>
    <t>61(3):526-34</t>
  </si>
  <si>
    <t>https://pubmed.ncbi.nlm.nih.gov/3878241</t>
  </si>
  <si>
    <t>https://www.ncbi.nlm.nih.gov/pmc/articles/pmid/3878241/</t>
  </si>
  <si>
    <t>The effects of topical treatment with steroids or dithranol on epidermal T lymphocytes and dendritic cells in psoriasis</t>
  </si>
  <si>
    <t>Nov-1985</t>
  </si>
  <si>
    <t>Scandinavian journal of immunology</t>
  </si>
  <si>
    <t>22(5):471-7</t>
  </si>
  <si>
    <t>https://pubmed.ncbi.nlm.nih.gov/2934800</t>
  </si>
  <si>
    <t>https://onlinelibrary.wiley.com/resolve/openurl?genre=article&amp;sid=nlm:pubmed&amp;issn=0300-9475&amp;date=1985&amp;volume=22&amp;issue=5&amp;spage=471</t>
  </si>
  <si>
    <t>['Leonard JN', 'Wright P', 'Haffenden GP', 'Williams DM', 'Griffiths CE', 'Fry L']</t>
  </si>
  <si>
    <t>Skin diseases and the dry eye</t>
  </si>
  <si>
    <t>Transactions of the ophthalmological societies of the United Kingdom</t>
  </si>
  <si>
    <t>104 ( Pt 4):467-76</t>
  </si>
  <si>
    <t>https://pubmed.ncbi.nlm.nih.gov/3898479</t>
  </si>
  <si>
    <t>['Leonard JN', 'Chorzelski TP', 'Beutner EH', 'Sulej J', 'Griffiths CE', 'Kumar VJ', 'Fry L']</t>
  </si>
  <si>
    <t>IgA anti-endomysial antibody detection in the serum of patients with dermatitis herpetiformis following gluten challenge</t>
  </si>
  <si>
    <t>277(5):349-51</t>
  </si>
  <si>
    <t>https://pubmed.ncbi.nlm.nih.gov/4026376</t>
  </si>
  <si>
    <t>Cork M</t>
  </si>
  <si>
    <t>['Zuberbier T', 'Abdul Latiff A', 'Aggelidis X', 'Augustin M', 'Balan RG', 'Bangert C', 'Beck L', 'Bieber T', 'Bernstein JA', 'Bertolin Colilla M', 'Berardi A', 'Bedbrook A', 'Bindslev-Jensen C', 'Bousquet J', 'de Bruin-Weller M', 'Bruscky D', 'Buyuktiryaki B', 'Canonica GW', 'Castro C', 'Chanturidze N', 'Chong-Neto HJ', 'Chu CY', 'Chularojanamontri L', 'Cork M', 'Criado RFJ', 'Barredo LC', 'Custovic A', 'Darsow U', 'Emurlai A', 'de Pablo A', 'Del Giacco S', 'Girolomoni G', 'Deleva Jovanova T', 'Deleuran M', 'Douladiris N', 'Duarte B', 'Dubakiene R', 'Eller E', 'Engel-Yeger B', 'Ensina LF', 'Filho NR', 'Flohr C', 'Fomina D', 'Francuzik W', 'Galimberti ML', 'Giménez-Arnau AM', 'Godse K', 'Mortz CG', 'Gotua M', 'Hide M', 'Hoetzenecker W', 'Hunzelmann N', 'Irvine A', 'Jack C', 'Kanavarou I', 'Katoh N', 'Kinaciyan T', 'Kocatürk E', 'Kulthanan K', 'Lapeere H', 'Lau S', 'Machado Forti Nastri M', 'Makris M', 'Mansour E', 'Marsland A', 'Morelo Rocha Felix M', 'Moschione Castro AP', 'Nettis E', 'Nicolas JF', 'Nosbaum A', 'Odemyr M', 'Papapostolou N', 'Parisi CAS', 'Paudel S', 'Peter J', 'Pokharel P', 'Puig L', 'Quint T', 'Ramon GD', 'Regateiro F', 'Ricci G', 'Rosario C', 'Sackesen C', 'Schmid-Grendelmeier P', 'Serra-Baldrich E', 'Siemens K', 'Smith C', 'Staubach P', 'Stevanovic K', 'Su-Kücük Ö', 'Sussman G', 'Tavecchio S', 'Teovska Mitrevska N', 'Thaci D', 'Toubi E', 'Traidl-Hoffmann C', 'Treudler R', 'Vadasz Z', 'van Hofman I', 'Ventura MT', 'Wang Z', 'Werfel T', 'Wollenberg A', 'Yang A', 'Weng Yew Y', 'Zhao Z', 'Zwiener R', 'Worm M']</t>
  </si>
  <si>
    <t>A concept for integrated care pathways for atopic dermatitis-A GA(2) LEN ADCARE initiative</t>
  </si>
  <si>
    <t>Clinical and translational allergy</t>
  </si>
  <si>
    <t>13(9):e12299</t>
  </si>
  <si>
    <t>https://pubmed.ncbi.nlm.nih.gov/37746794</t>
  </si>
  <si>
    <t>https://onlinelibrary.wiley.com/doi/10.1002/clt2.12299</t>
  </si>
  <si>
    <t>Cork M | Cork MJ</t>
  </si>
  <si>
    <t>['Siegfried EC', 'Simpson EL', 'Cork MJ', 'Arkwright PD', 'Wine Lee L', 'Chen Z', 'Prescilla R', 'Bansal A', 'Levit NA', 'Rodríguez Marco A']</t>
  </si>
  <si>
    <t>Dupilumab Treatment Leads to Rapid and Consistent Improvement of Atopic Dermatitis in All Anatomical Regions in Patients Aged 6 Months to 5 Years</t>
  </si>
  <si>
    <t>22-Jul-2023</t>
  </si>
  <si>
    <t>13(9):1987-2000</t>
  </si>
  <si>
    <t>https://pubmed.ncbi.nlm.nih.gov/37480432</t>
  </si>
  <si>
    <t>https://link.springer.com/article/10.1007/s13555-023-00960-w</t>
  </si>
  <si>
    <t>['Simpson EL', 'Blauvelt A', 'Silverberg JI', 'Cork MJ', 'Katoh N', 'Mark T', 'Schneider SKR', 'Wollenberg A']</t>
  </si>
  <si>
    <t>Tralokinumab Provides Clinically Meaningful Responses at Week 16 in Adults with Moderate-to-Severe Atopic Dermatitis Who Do Not Achieve IGA 0/1</t>
  </si>
  <si>
    <t>7-Oct-2023</t>
  </si>
  <si>
    <t>https://pubmed.ncbi.nlm.nih.gov/37804473</t>
  </si>
  <si>
    <t>https://link.springer.com/article/10.1007/s40257-023-00817-0</t>
  </si>
  <si>
    <t>['Williams SF', 'Wan H', 'Chittock J', 'Brown K', 'Wigley A', 'Cork MJ', 'Danby SG']</t>
  </si>
  <si>
    <t>Characterisation of skin barrier defects in atopic dermatitis patients using Infrared Spectroscopy</t>
  </si>
  <si>
    <t>27-Nov-2023</t>
  </si>
  <si>
    <t>https://pubmed.ncbi.nlm.nih.gov/38011533</t>
  </si>
  <si>
    <t>https://academic.oup.com/ced/advance-article/doi/10.1093/ced/llad416/7451571</t>
  </si>
  <si>
    <t>['Chittock J', 'Kay L', 'Brown K', 'Cooke A', 'Lavender T', 'Cork MJ', 'Danby SG']</t>
  </si>
  <si>
    <t>ASSOCIATION BETWEEN SKIN BARRIER DEVELOPMENT AND EARLY-ONSET ATOPIC DERMATITIS: A LONGITUDINAL BIRTH COHORT STUDY</t>
  </si>
  <si>
    <t>3-Nov-2023</t>
  </si>
  <si>
    <t>https://pubmed.ncbi.nlm.nih.gov/37926123</t>
  </si>
  <si>
    <t>https://www.clinicalkey.com/content/playBy/pii?v=S0091-6749(23)01389-1</t>
  </si>
  <si>
    <t>['Cork MJ', 'Thaçi D', 'Eichenfield LF', 'Arkwright PD', 'Chen Z', 'Thomas RB', 'Kosloski MP', 'Dubost-Brama A', 'Prescilla R', 'Bansal A', 'Levit NA']</t>
  </si>
  <si>
    <t>Dupilumab Safety and Efficacy in a Phase III Open-Label Extension Trial in Children 6-11 Years of Age with Severe Atopic Dermatitis</t>
  </si>
  <si>
    <t>26-Sep-2023</t>
  </si>
  <si>
    <t>13(11):2697-2719</t>
  </si>
  <si>
    <t>https://pubmed.ncbi.nlm.nih.gov/37750994</t>
  </si>
  <si>
    <t>https://link.springer.com/article/10.1007/s13555-023-01016-9</t>
  </si>
  <si>
    <t>['van den Bogaard EH', 'Elias PM', 'Goleva E', 'Berdyshev E', 'Smits JPH', 'Danby SG', 'Cork MJ', 'Leung DYM']</t>
  </si>
  <si>
    <t>Targeting Skin Barrier Function in Atopic Dermatitis</t>
  </si>
  <si>
    <t>19-Feb-2023</t>
  </si>
  <si>
    <t>The journal of allergy and clinical immunology. In practice</t>
  </si>
  <si>
    <t>11(5):1335-1346</t>
  </si>
  <si>
    <t>https://pubmed.ncbi.nlm.nih.gov/36805053</t>
  </si>
  <si>
    <t>https://www.clinicalkey.com/content/playBy/pii?v=S2213-2198(23)00183-6</t>
  </si>
  <si>
    <t>['Paller AS', 'Silverberg JI', 'Cork MJ', 'Guttman-Yassky E', 'Lockshin B', 'Irvine AD', 'Kim MB', 'Kabashima K', 'Chen Z', 'Lu Y', 'Bansal A', 'Rossi AB', 'Shabbir A']</t>
  </si>
  <si>
    <t>Efficacy and Safety of Dupilumab in Patients With Erythrodermic Atopic Dermatitis: A Post Hoc Analysis of 6 Randomized Clinical Trials</t>
  </si>
  <si>
    <t>1-Mar-2023</t>
  </si>
  <si>
    <t>159(3):255-266</t>
  </si>
  <si>
    <t>https://pubmed.ncbi.nlm.nih.gov/36723913</t>
  </si>
  <si>
    <t>https://europepmc.org/abstract/MED/36723913</t>
  </si>
  <si>
    <t>['Zuberbier T', 'Beck LA', 'Bedbrook A', 'de Bruin-Weller M', 'Bousquet J', 'Cork M', 'Douladiris N', 'Katoh N', 'Mortz CG', 'Werfel T', 'Wojciech F', 'Wollenberg A', 'Siemens K', 'Stevanovic K', 'Worm M']</t>
  </si>
  <si>
    <t>Developing integrated care pathways for atopic dermatitis-Challenges and unmet needs</t>
  </si>
  <si>
    <t>13(3):e12236</t>
  </si>
  <si>
    <t>https://pubmed.ncbi.nlm.nih.gov/36973955</t>
  </si>
  <si>
    <t>https://onlinelibrary.wiley.com/doi/10.1002/clt2.12236</t>
  </si>
  <si>
    <t>['Bieber T', 'Thyssen JP', 'Irvine AD', 'Tsunemi Y', 'Chen YF', 'Sun L', 'Schloebe A', 'Riedl E', 'Cork MJ']</t>
  </si>
  <si>
    <t>Early improvements in signs and symptoms predict clinical response to baricitinib in patients with moderate-to-severe atopic dermatitis</t>
  </si>
  <si>
    <t>21-Jul-2023</t>
  </si>
  <si>
    <t>48(8):881-888</t>
  </si>
  <si>
    <t>https://pubmed.ncbi.nlm.nih.gov/37032446</t>
  </si>
  <si>
    <t>https://academic.oup.com/ced/article/48/8/881/7111414</t>
  </si>
  <si>
    <t>['Flohr C', 'Irvine AD', 'Cork MJ', 'Simpson EL', 'Wollenberg A', 'Deleuran M', 'Praestgaard A', 'Thomas RB', 'Rossi AB']</t>
  </si>
  <si>
    <t>Dupilumab improves patient-reported symptoms and health-related quality of life in children aged 6-11years with severe atopic dermatitis</t>
  </si>
  <si>
    <t>189(2):238-240</t>
  </si>
  <si>
    <t>https://pubmed.ncbi.nlm.nih.gov/37120724</t>
  </si>
  <si>
    <t>https://academic.oup.com/bjd/article/189/2/238/7147295</t>
  </si>
  <si>
    <t>['McPherson T', 'Cork MJ', 'Goodhead C', 'Michaelis LJ', 'Flohr C', 'Petrovic M', 'Hennessy L', 'Rajkovic I', 'Hudson R']</t>
  </si>
  <si>
    <t>A real-world retrospective observational study exploring NHS resource use in England for the management of moderate-to-severe atopic dermatitis in secondary care for children and adolescents</t>
  </si>
  <si>
    <t>20-Sep-2022</t>
  </si>
  <si>
    <t>Pediatric dermatology</t>
  </si>
  <si>
    <t>40(1):50-63</t>
  </si>
  <si>
    <t>https://pubmed.ncbi.nlm.nih.gov/36127813</t>
  </si>
  <si>
    <t>https://onlinelibrary.wiley.com/doi/10.1111/pde.15134</t>
  </si>
  <si>
    <t>['Duan MQ', 'Byers RA', 'Danby SG', 'Sahib S', 'Cha A', 'Zang C', 'Werth J', 'Adiri R', 'Taylor RN', 'Cork MJ', 'Matcher SJ']</t>
  </si>
  <si>
    <t>Potential application of PS-OCT in the safety assessment of non-steroidal topical creams for atopic dermatitis treatment</t>
  </si>
  <si>
    <t>14-Jul-2023</t>
  </si>
  <si>
    <t>Biomedical optics express</t>
  </si>
  <si>
    <t>14(8):4126-4136</t>
  </si>
  <si>
    <t>https://pubmed.ncbi.nlm.nih.gov/37799702</t>
  </si>
  <si>
    <t>https://europepmc.org/abstract/MED/37799702</t>
  </si>
  <si>
    <t>['Chittock J', 'Cork MJ', 'Danby SG']</t>
  </si>
  <si>
    <t>Real-Time Infrared Spectroscopic Measurement of Natural Moisturizing Factor</t>
  </si>
  <si>
    <t>8-Nov-2022</t>
  </si>
  <si>
    <t>143(4):676-679.e5</t>
  </si>
  <si>
    <t>https://pubmed.ncbi.nlm.nih.gov/36368446</t>
  </si>
  <si>
    <t>https://linkinghub.elsevier.com/retrieve/pii/S0022-202X(22)02658-6</t>
  </si>
  <si>
    <t>['Beck LA', 'Cork MJ', 'Amagai M', 'De Benedetto A', 'Kabashima K', 'Hamilton JD', 'Rossi AB']</t>
  </si>
  <si>
    <t>Type 2 Inflammation Contributes to Skin Barrier Dysfunction in Atopic Dermatitis</t>
  </si>
  <si>
    <t>26-Apr-2022</t>
  </si>
  <si>
    <t>innovations : skin science from molecules to population health</t>
  </si>
  <si>
    <t>2(5):100131</t>
  </si>
  <si>
    <t>https://pubmed.ncbi.nlm.nih.gov/36059592</t>
  </si>
  <si>
    <t>https://linkinghub.elsevier.com/retrieve/pii/S2667-0267(22)00039-X</t>
  </si>
  <si>
    <t>['Kelleher MM', 'Phillips R', 'Brown SJ', 'Cro S', 'Cornelius V', 'Carlsen KCL', 'Skjerven HO', 'Rehbinder EM', 'Lowe AJ', 'Dissanayake E', 'Shimojo N', 'Yonezawa K', 'Ohya Y', 'Yamamoto-Hanada K', 'Morita K', 'Axon E', 'Cork M', 'Cooke A', 'Van Vogt E', 'Schmitt J', 'Weidinger S', 'McClanahan D', 'Simpson E', 'Duley L', 'Askie LM', 'Williams HC', 'Boyle RJ']</t>
  </si>
  <si>
    <t>Skin care interventions in infants for preventing eczema and food allergy</t>
  </si>
  <si>
    <t>14-Nov-2022</t>
  </si>
  <si>
    <t>11(11):CD013534</t>
  </si>
  <si>
    <t>https://pubmed.ncbi.nlm.nih.gov/36373988</t>
  </si>
  <si>
    <t>https://www.cochranelibrary.com/cdsr/doi/10.1002/14651858.CD013534.pub3/full</t>
  </si>
  <si>
    <t>['Katibi OS', 'Cork MJ', 'Flohr C', 'Danby SG']</t>
  </si>
  <si>
    <t>Moisturizer therapy in prevention of atopic dermatitis and food allergy: To use or disuse?</t>
  </si>
  <si>
    <t>27-Feb-2022</t>
  </si>
  <si>
    <t>Annals of allergy, asthma &amp; immunology : official publication of the American College of Allergy, Asthma, &amp; Immunology</t>
  </si>
  <si>
    <t>128(5):512-525</t>
  </si>
  <si>
    <t>https://pubmed.ncbi.nlm.nih.gov/35235817</t>
  </si>
  <si>
    <t>https://www.clinicalkey.com/content/playBy/pii?v=S1081-1206(22)00124-7</t>
  </si>
  <si>
    <t>['Paller AS', 'Beck LA', 'Blauvelt A', 'Siegfried EC', 'Cork MJ', 'Wollenberg A', 'Chen Z', 'Khokhar FA', 'Vakil J', 'Zhang A', 'Bansal A', 'Cyr SL']</t>
  </si>
  <si>
    <t>Infections in children and adolescents treated with dupilumab in pediatric clinical trials for atopic dermatitis-A pooled analysis of trial data</t>
  </si>
  <si>
    <t>26-Jan-2022</t>
  </si>
  <si>
    <t>39(2):187-196</t>
  </si>
  <si>
    <t>Journal Article | Meta-Analysis</t>
  </si>
  <si>
    <t>https://pubmed.ncbi.nlm.nih.gov/35083774</t>
  </si>
  <si>
    <t>https://europepmc.org/abstract/MED/35083774</t>
  </si>
  <si>
    <t>['Danby SG', 'Draelos ZD', 'Gold LFS', 'Cha A', 'Vlahos B', 'Aikman L', 'Sanders P', 'Wu-Linhares D', 'Cork MJ']</t>
  </si>
  <si>
    <t>Vehicles for atopic dermatitis therapies: more than just a placebo</t>
  </si>
  <si>
    <t>16-Jul-2020</t>
  </si>
  <si>
    <t>33(2):685-698</t>
  </si>
  <si>
    <t>https://pubmed.ncbi.nlm.nih.gov/32654550</t>
  </si>
  <si>
    <t>https://www.tandfonline.com/doi/full/10.1080/09546634.2020.1789050</t>
  </si>
  <si>
    <t>['Zuberbier T', 'Dörr T', 'Aberer W', 'Alvaro M', 'Angier E', 'Arasi S', 'Arshad H', 'Ballmer-Weber B', 'Bartra J', 'Beck L', 'Bégin P', 'Bindslev-Jensen C', 'Bislimovska J', 'Bousquet J', 'Brockow K', 'Bush A', 'Cianferoni A', 'Cork MJ', 'Custovic A', 'Darsow U', 'de Jong N', 'Deleanu D', 'Del Giacco S', 'Deschildre A', 'Dunn Galvin A', 'Ebisawa M', 'Fernández-Rivas M', 'Ferrer M', 'Fiocchi A', 'Gerth van Wijk R', 'Gotua M', 'Grimshaw K', 'Grünhagen J', 'Heffler E', 'Hide M', 'Hoffmann-Sommergruber K', 'Incorvaia C', 'Janson C', 'Malte John S', 'Jones C', 'Jutel M', 'Katoh N', 'Kendziora B', 'Kinaciyan T', 'Knol E', 'Kurbacheva O', 'Lau S', 'Loh R', 'Lombardi C', 'Mäkelä M', 'Marchisotto MJ', 'Makris M', 'Maurer M', 'Meyer R', 'Mijakoski D', 'Minov J', 'Mullol J', 'Nilsson C', 'Nowak-Wegrzyn A', 'Nwaru BI', 'Odemyr M', 'Pajno GB', 'Paudel S', 'Papadopoulos NG', 'Renz H', 'Ricci G', 'Ring J', 'Rogala B', 'Sampson H', 'Senna G', 'Sitkauskiene B', 'Smith PK', 'Stevanovic K', 'Stoleski S', 'Szajewska H', 'Tanaka A', 'Todo-Bom A', 'Topal FA', 'Valovirta E', 'Van Ree R', 'Venter C', 'Wöhrl S', 'Wong GWK', 'Zhao Z', 'Worm M']</t>
  </si>
  <si>
    <t>Proposal of 0.5 mg of protein/100 g of processed food as threshold for voluntary declaration of food allergen traces in processed food-A first step in an initiative to better inform patients and avoid fatal allergic reactions: A GA²LEN position paper</t>
  </si>
  <si>
    <t>24-Nov-2021</t>
  </si>
  <si>
    <t>77(6):1736-1750</t>
  </si>
  <si>
    <t>https://pubmed.ncbi.nlm.nih.gov/34741557</t>
  </si>
  <si>
    <t>https://onlinelibrary.wiley.com/doi/10.1111/all.15167</t>
  </si>
  <si>
    <t>['Spergel JM', 'Blaiss MS', 'Lio P', 'Kessel A', 'Cantrell WC', 'Takiya L', 'Werth JL', "O'Connell MA", 'Zang C', 'Cork MJ']</t>
  </si>
  <si>
    <t>Efficacy and safety of crisaborole in patients with mild-to-moderate atopic dermatitis and other atopic comorbidities</t>
  </si>
  <si>
    <t>Allergy and asthma proceedings</t>
  </si>
  <si>
    <t>42(5):425-431</t>
  </si>
  <si>
    <t>https://pubmed.ncbi.nlm.nih.gov/34474712</t>
  </si>
  <si>
    <t>https://www.ingentaconnect.com/openurl?genre=article&amp;issn=1539-6304&amp;volume=42&amp;issue=5&amp;spage=425&amp;aulast=Spergel</t>
  </si>
  <si>
    <t>['Silverberg JI', 'Simpson EL', 'Guttman-Yassky E', 'Cork MJ', 'de Bruin-Weller M', 'Yosipovitch G', 'Eckert L', 'Chen Z', 'Ardeleanu M', 'Shumel B', 'Hultsch T', 'Rossi AB', 'Hamilton JD', 'Orengo JM', 'Ruddy M', 'Graham NMH', 'Pirozzi G', 'Gadkari A']</t>
  </si>
  <si>
    <t>Dupilumab Significantly Modulates Pain and Discomfort in Patients With Atopic Dermatitis: A Post Hoc Analysis of 5 Randomized Clinical Trials</t>
  </si>
  <si>
    <t>Dermatitis : contact, atopic, occupational, drug</t>
  </si>
  <si>
    <t>32(1S):S81-S91</t>
  </si>
  <si>
    <t>https://pubmed.ncbi.nlm.nih.gov/33165005</t>
  </si>
  <si>
    <t>https://www.liebertpub.com/doi/10.1097/DER.0000000000000698?url_ver=Z39.88-2003&amp;rfr_id=ori:rid:crossref.org&amp;rfr_dat=cr_pub%20%200pubmed</t>
  </si>
  <si>
    <t>['Simpson EL', 'Paller AS', 'Siegfried EC', 'Thaçi D', 'Wollenberg A', 'Cork MJ', 'Marcoux D', 'Huang R', 'Chen Z', 'Rossi AB', 'Shumel B', 'Sierka D', 'Bansal A']</t>
  </si>
  <si>
    <t>Dupilumab Demonstrates Rapid and Consistent Improvement in Extent and Signs of Atopic Dermatitis Across All Anatomical Regions in Pediatric Patients 6 Years of Age and Older</t>
  </si>
  <si>
    <t>24-Aug-2021</t>
  </si>
  <si>
    <t>11(5):1643-1656</t>
  </si>
  <si>
    <t>https://pubmed.ncbi.nlm.nih.gov/34427891</t>
  </si>
  <si>
    <t>https://dx.doi.org/10.1007/s13555-021-00568-y</t>
  </si>
  <si>
    <t>["O'Kane D", 'Davis L', 'Ardern-Jones M', 'Laws P', 'Shaw L', 'Cork M', 'Velangi S', 'Cooper HL', 'Hudson R', 'Smith AB', 'Rout R']</t>
  </si>
  <si>
    <t>Treatment outcomes of patients with Atopic Dermatitis (AD) treated with dupilumab through the Early Access to Medicines Scheme (EAMS) in the UK</t>
  </si>
  <si>
    <t>The Ulster medical journal</t>
  </si>
  <si>
    <t>90(2):70-76</t>
  </si>
  <si>
    <t>https://pubmed.ncbi.nlm.nih.gov/34276083</t>
  </si>
  <si>
    <t>https://europepmc.org/abstract/MED/34276083</t>
  </si>
  <si>
    <t>['Thyssen JP', 'Vestergaard C', 'Barbarot S', 'de Bruin-Weller MS', 'Bieber T', 'Taieb A', 'Seneschal J', 'Cork MJ', 'Paul C', 'Flohr C', 'Weidinger S', 'Trzeciak M', 'Werfel T', 'Heratizadeh A', 'Darsow U', 'Simon D', 'Torrelo A', 'Chernyshov PV', 'Stalder JF', 'Gelmetti C', 'Szalai Z', 'Svensson Å', 'von Kobyletzki LB', 'De Raeve L', 'Fölster-Holst R', 'Christen-Zaech S', 'Hijnen DJ', 'Gieler U', 'Gutermuth J', 'Bangert C', 'Spuls PI', 'Kunz B', 'Ring J', 'Wollenberg A', 'Deleuran M']</t>
  </si>
  <si>
    <t>European Task Force on Atopic Dermatitis: position on vaccination of adult patients with atopic dermatitis against COVID-19 (SARS-CoV-2) being treated with systemic medication and biologics</t>
  </si>
  <si>
    <t>7-Mar-2021</t>
  </si>
  <si>
    <t>35(5):e308-e311</t>
  </si>
  <si>
    <t>https://pubmed.ncbi.nlm.nih.gov/33587756</t>
  </si>
  <si>
    <t>https://europepmc.org/abstract/MED/33587756</t>
  </si>
  <si>
    <t>['Jabbar-Lopez ZK', 'Ung CY', 'Alexander H', 'Gurung N', 'Chalmers J', 'Danby S', 'Cork MJ', 'Peacock JL', 'Flohr C']</t>
  </si>
  <si>
    <t>The effect of water hardness on atopic eczema, skin barrier function: A systematic review, meta-analysis</t>
  </si>
  <si>
    <t>13-Dec-2020</t>
  </si>
  <si>
    <t>Clinical and experimental allergy : journal of the British Society for Allergy and Clinical Immunology</t>
  </si>
  <si>
    <t>51(3):430-451</t>
  </si>
  <si>
    <t>https://pubmed.ncbi.nlm.nih.gov/33259122</t>
  </si>
  <si>
    <t>https://onlinelibrary.wiley.com/doi/10.1111/cea.13797</t>
  </si>
  <si>
    <t>['Kelleher MM', 'Cro S', 'Van Vogt E', 'Cornelius V', 'Lodrup Carlsen KC', 'Ove Skjerven H', 'Rehbinder EM', 'Lowe A', 'Dissanayake E', 'Shimojo N', 'Yonezawa K', 'Ohya Y', 'Yamamoto-Hanada K', 'Morita K', 'Cork M', 'Cooke A', 'Simpson EL', 'McClanahan D', 'Weidinger S', 'Schmitt J', 'Axon E', 'Tran L', 'Surber C', 'Askie LM', 'Duley L', 'Chalmers JR', 'Williams HC', 'Boyle RJ']</t>
  </si>
  <si>
    <t>Skincare interventions in infants for preventing eczema and food allergy: A cochrane systematic review and individual participant data meta-analysis</t>
  </si>
  <si>
    <t>25-Feb-2021</t>
  </si>
  <si>
    <t>51(3):402-418</t>
  </si>
  <si>
    <t>https://pubmed.ncbi.nlm.nih.gov/33550675</t>
  </si>
  <si>
    <t>https://onlinelibrary.wiley.com/doi/10.1111/cea.13847</t>
  </si>
  <si>
    <t>['Lin WC', 'Byers RA', 'Li W', 'Danby SG', 'Cork MJ', 'Matcher SJ']</t>
  </si>
  <si>
    <t>Imaging striae distensae: a comparison between PS-OCT and digital dermoscopy</t>
  </si>
  <si>
    <t>1-Jun-2021</t>
  </si>
  <si>
    <t>11-May-2021</t>
  </si>
  <si>
    <t>12(6):3296-3311</t>
  </si>
  <si>
    <t>https://pubmed.ncbi.nlm.nih.gov/34221661</t>
  </si>
  <si>
    <t>https://europepmc.org/abstract/MED/34221661</t>
  </si>
  <si>
    <t>['Ring J', 'Worm M', 'Wollenberg A', 'Thyssen JP', 'Jakob T', 'Klimek L', 'Bangert C', 'Barbarot S', 'Bieber T', 'de Bruin-Weller MS', 'Chernyshov PV', 'Christen-Zaech S', 'Cork M', 'Darsow U', 'Flohr C', 'Fölster-Holst R', 'Gelmetti C', 'Gieler U', 'Gutermuth J', 'Heratizadeh A', 'Hijnen DJ', 'von Kobyletzki LB', 'Kunz B', 'Paul C', 'De Raeve L', 'Seneschal J', 'Simon D', 'Spuls PI', 'Stalder JF', 'Svensson A', 'Szalai Z', 'Taieb A', 'Torrelo A', 'Trzeciak M', 'Vestergaard C', 'Werfel T', 'Weidinger S', 'Deleuran M']</t>
  </si>
  <si>
    <t>Risk of severe allergic reactions to COVID-19 vaccines among patients with allergic skin diseases - practical recommendations. A position statement of ETFAD with external experts</t>
  </si>
  <si>
    <t>35(6):e362-e365</t>
  </si>
  <si>
    <t>https://pubmed.ncbi.nlm.nih.gov/33752263</t>
  </si>
  <si>
    <t>https://europepmc.org/abstract/MED/33752263</t>
  </si>
  <si>
    <t>['Kelleher MM', 'Cro S', 'Cornelius V', 'Lodrup Carlsen KC', 'Skjerven HO', 'Rehbinder EM', 'Lowe AJ', 'Dissanayake E', 'Shimojo N', 'Yonezawa K', 'Ohya Y', 'Yamamoto-Hanada K', 'Morita K', 'Axon E', 'Surber C', 'Cork M', 'Cooke A', 'Tran L', 'Van Vogt E', 'Schmitt J', 'Weidinger S', 'McClanahan D', 'Simpson E', 'Duley L', 'Askie LM', 'Chalmers JR', 'Williams HC', 'Boyle RJ']</t>
  </si>
  <si>
    <t>2(2):CD013534</t>
  </si>
  <si>
    <t>https://pubmed.ncbi.nlm.nih.gov/33545739</t>
  </si>
  <si>
    <t>https://www.cochranelibrary.com/cdsr/doi/10.1002/14651858.CD013534.pub2/full</t>
  </si>
  <si>
    <t>['Danby SG', 'Andrew PV', 'Brown K', 'Chittock J', 'Kay LJ', 'Cork MJ']</t>
  </si>
  <si>
    <t>Response to: Letter to the Editor Regarding "An Investigation of the Skin Barrier Restoring Effects of a Cream and Lotion Containing Ceramides in a Multi-Vesicular Emulsion in People with Dry, Eczema-Prone, Skin: The RESTORE Study Phase 1"</t>
  </si>
  <si>
    <t>18-Oct-2021</t>
  </si>
  <si>
    <t>11(6):2249-2252</t>
  </si>
  <si>
    <t>https://pubmed.ncbi.nlm.nih.gov/34657998</t>
  </si>
  <si>
    <t>https://link.springer.com/article/10.1007/s13555-021-00623-8</t>
  </si>
  <si>
    <t>['Stamatas GN', 'Bensaci J', 'Greugny E', 'Kaur S', 'Wang H', 'Dizon MV', 'Cork MJ', 'Friedman AJ', 'Oddos T']</t>
  </si>
  <si>
    <t>A Predictive Self-Organizing Multicellular Computational Model of Infant Skin Permeability to Topically Applied Substances</t>
  </si>
  <si>
    <t>9-Mar-2021</t>
  </si>
  <si>
    <t>141(8):2049-2055.e1</t>
  </si>
  <si>
    <t>https://pubmed.ncbi.nlm.nih.gov/33705796</t>
  </si>
  <si>
    <t>https://linkinghub.elsevier.com/retrieve/pii/S0022-202X(21)00236-0</t>
  </si>
  <si>
    <t>An Investigation of the Skin Barrier Restoring Effects of a Cream and Lotion Containing Ceramides in a Multi-vesicular Emulsion in People with Dry, Eczema-Prone, Skin: The RESTORE Study Phase 1</t>
  </si>
  <si>
    <t>15-Jul-2020</t>
  </si>
  <si>
    <t>10(5):1031-1041</t>
  </si>
  <si>
    <t>https://pubmed.ncbi.nlm.nih.gov/32671664</t>
  </si>
  <si>
    <t>https://link.springer.com/article/10.1007/s13555-020-00426-3</t>
  </si>
  <si>
    <t>['de Bruin-Weller M', 'Simpson EL', 'Cork M', 'Chen Z', 'Msihid J', 'Taniou C', 'Eckert L', 'Gadkari A', 'Bégo-Le Bagousse G']</t>
  </si>
  <si>
    <t>Dupilumab reduces absenteeism in patients with moderate to severe atopic dermatitis: Pooled results from the LIBERTY AD SOLO clinical trials</t>
  </si>
  <si>
    <t>3-Jun-2020</t>
  </si>
  <si>
    <t>83(5):1499-1501</t>
  </si>
  <si>
    <t>https://pubmed.ncbi.nlm.nih.gov/32504724</t>
  </si>
  <si>
    <t>https://www.clinicalkey.com/content/playBy/pii?v=S0190-9622(20)31019-7</t>
  </si>
  <si>
    <t>['Simpson JK', 'Martinez-Queipo M', 'Onoufriadis A', 'Tso S', 'Glass E', 'Liu L', 'Higashino T', 'Scott W', 'Tierney C', 'Simpson MA', 'Desomchoke R', 'Youssefian L', 'SaeIdian AH', 'Vahidnezhad H', 'Bisquera A', 'Ravenscroft J', 'Moss C', "O'Toole EA", 'Burrows N', 'Leech S', 'Jones EA', 'Lim D', 'Ilchyshyn A', 'Goldstraw N', 'Cork MJ', 'Darne S', 'Uitto J', 'Martinez AE', 'Mellerio JE', 'McGrath JA']</t>
  </si>
  <si>
    <t>Genotype-phenotype correlation in a large English cohort of patients with autosomal recessive ichthyosis</t>
  </si>
  <si>
    <t>26-Aug-2019</t>
  </si>
  <si>
    <t>182(3):729-737</t>
  </si>
  <si>
    <t>https://pubmed.ncbi.nlm.nih.gov/31168818</t>
  </si>
  <si>
    <t>https://academic.oup.com/bjd/article-abstract/182/3/729/6731473?redirectedFrom=fulltext</t>
  </si>
  <si>
    <t>['Wollenberg A', 'Flohr C', 'Simon D', 'Cork MJ', 'Thyssen JP', 'Bieber T', 'de Bruin-Weller MS', 'Weidinger S', 'Deleuran M', 'Taieb A', 'Paul C', 'Trzeciak M', 'Werfel T', 'Seneschal J', 'Barbarot S', 'Darsow U', 'Torrelo A', 'Stalder JF', 'Svensson Å', 'Hijnen D', 'Gelmetti C', 'Szalai Z', 'Gieler U', 'De Raeve L', 'Kunz B', 'Spuls P', 'von Kobyletzki LB', 'Fölster-Holst R', 'Chernyshov PV', 'Christen-Zaech S', 'Heratizadeh A', 'Ring J', 'Vestergaard C']</t>
  </si>
  <si>
    <t>European Task Force on Atopic Dermatitis statement on severe acute respiratory syndrome coronavirus 2 (SARS-Cov-2) infection and atopic dermatitis</t>
  </si>
  <si>
    <t>34(6):e241-e242</t>
  </si>
  <si>
    <t>Letter | Review</t>
  </si>
  <si>
    <t>https://pubmed.ncbi.nlm.nih.gov/32223003</t>
  </si>
  <si>
    <t>https://onlinelibrary.wiley.com/doi/10.1111/jdv.16411</t>
  </si>
  <si>
    <t>['Carr AN', 'DeWitt T', 'Cork MJ', 'Eichenfield LF', 'Fölster-Holst R', 'Hohl D', 'Lane AT', 'Paller A', 'Pickering L', 'Taieb A', 'Cui TY', 'Xu ZG', 'Wang X', 'Brink S', 'Niu Y', 'Ogle J', 'Odio M', 'Gibb RD']</t>
  </si>
  <si>
    <t>Diaper dermatitis prevalence and severity: Global perspective on the impact of caregiver behavior</t>
  </si>
  <si>
    <t>2-Dec-2019</t>
  </si>
  <si>
    <t>37(1):130-136</t>
  </si>
  <si>
    <t>https://pubmed.ncbi.nlm.nih.gov/31793090</t>
  </si>
  <si>
    <t>https://europepmc.org/abstract/MED/31793090</t>
  </si>
  <si>
    <t>['Thyssen JP', 'Vestergaard C', 'Deleuran M', 'de Bruin-Weller MS', 'Bieber T', 'Taieb A', 'Seneschal J', 'Cork MJ', 'Paul C', 'Flohr C', 'Weidinger S', 'Trzeciak M', 'Werfel T', 'Heratizadeh A', 'Barbarot S', 'Darsow U', 'Simon D', 'Torrelo A', 'Chernyshov PV', 'Stalder JF', 'Gelmetti C', 'Szalai Z', 'Svensson Å', 'von Kobyletzki LB', 'De Raeve L', 'Fölster-Holst R', 'Cristen-Zaech S', 'Hijnen D', 'Gieler U', 'Ring J', 'Wollenberg A']</t>
  </si>
  <si>
    <t>European Task Force on Atopic Dermatitis (ETFAD): treatment targets and treatable traits in atopic dermatitis</t>
  </si>
  <si>
    <t>34(12):e839-e842</t>
  </si>
  <si>
    <t>https://pubmed.ncbi.nlm.nih.gov/32515512</t>
  </si>
  <si>
    <t>https://onlinelibrary.wiley.com/doi/10.1111/jdv.16716</t>
  </si>
  <si>
    <t>['Wollenberg A', 'Christen-Zäch S', 'Taieb A', 'Paul C', 'Thyssen JP', 'de Bruin-Weller M', 'Vestergaard C', 'Seneschal J', 'Werfel T', 'Cork MJ', 'Kunz B', 'Fölster-Holst R', 'Trzeciak M', 'Darsow U', 'Szalai Z', 'Deleuran M', 'von Kobyletzki L', 'Barbarot S', 'Heratizadeh A', 'Gieler U', 'Hijnen DJ', 'Weidinger S', 'De Raeve L', 'Svensson Å', 'Simon D', 'Stalder JF', 'Ring J']</t>
  </si>
  <si>
    <t>ETFAD/EADV Eczema task force 2020 position paper on diagnosis and treatment of atopic dermatitis in adults and children</t>
  </si>
  <si>
    <t>34(12):2717-2744</t>
  </si>
  <si>
    <t>https://pubmed.ncbi.nlm.nih.gov/33205485</t>
  </si>
  <si>
    <t>https://onlinelibrary.wiley.com/doi/10.1111/jdv.16892</t>
  </si>
  <si>
    <t>['Cork MJ', 'Danby SG', 'Ogg GS']</t>
  </si>
  <si>
    <t>Atopic dermatitis epidemiology and unmet need in the United Kingdom</t>
  </si>
  <si>
    <t>21-Oct-2019</t>
  </si>
  <si>
    <t>31(8):801-809</t>
  </si>
  <si>
    <t>https://pubmed.ncbi.nlm.nih.gov/31631717</t>
  </si>
  <si>
    <t>['Akinlade B', 'Guttman-Yassky E', 'de Bruin-Weller M', 'Simpson EL', 'Blauvelt A', 'Cork MJ', 'Prens E', 'Asbell P', 'Akpek E', 'Corren J', 'Bachert C', 'Hirano I', 'Weyne J', 'Korotzer A', 'Chen Z', 'Hultsch T', 'Zhu X', 'Davis JD', 'Mannent L', 'Hamilton JD', 'Teper A', 'Staudinger H', 'Rizova E', 'Pirozzi G', 'Graham NMH', 'Shumel B', 'Ardeleanu M', 'Wollenberg A']</t>
  </si>
  <si>
    <t>Conjunctivitis in dupilumab clinical trials</t>
  </si>
  <si>
    <t>7-May-2019</t>
  </si>
  <si>
    <t>181(3):459-473</t>
  </si>
  <si>
    <t>https://pubmed.ncbi.nlm.nih.gov/30851191</t>
  </si>
  <si>
    <t>https://academic.oup.com/bjd/article/181/3/459/6764964</t>
  </si>
  <si>
    <t>['Leshem YA', 'Bissonnette R', 'Paul C', 'Silverberg JI', 'Irvine AD', 'Paller AS', 'Cork MJ', 'Guttman-Yassky E']</t>
  </si>
  <si>
    <t>Optimization of placebo use in clinical trials with systemic treatments for atopic dermatitis: an International Eczema Council survey-based position statement</t>
  </si>
  <si>
    <t>33(5):807-815</t>
  </si>
  <si>
    <t>https://pubmed.ncbi.nlm.nih.gov/30859656</t>
  </si>
  <si>
    <t>https://europepmc.org/abstract/MED/30859656</t>
  </si>
  <si>
    <t>['Thyssen JP', 'de Bruin-Weller MS', 'Paller AS', 'Leshem YA', 'Vestergaard C', 'Deleuran M', 'Drucker AM', 'Foelster-Holst R', 'Traidl-Hoffmann C', 'Eyerich K', 'Taieb A', 'Su JC', 'Bieber T', 'Cork MJ', 'Eichenfield LF', 'Guttman-Yassky E', 'Wollenberg A']</t>
  </si>
  <si>
    <t>Conjunctivitis in atopic dermatitis patients with and without dupilumab therapy - international eczema council survey and opinion</t>
  </si>
  <si>
    <t>6-May-2019</t>
  </si>
  <si>
    <t>33(7):1224-1231</t>
  </si>
  <si>
    <t>https://pubmed.ncbi.nlm.nih.gov/31056788</t>
  </si>
  <si>
    <t>https://europepmc.org/abstract/MED/31056788</t>
  </si>
  <si>
    <t>['Danby SG', 'Brown K', 'Wigley AM', 'Chittock J', 'Pyae PK', 'Flohr C', 'Cork MJ']</t>
  </si>
  <si>
    <t>The Effect of Water Hardness on Surfactant Deposition after Washing and Subsequent Skin Irritation in Atopic Dermatitis Patients and Healthy Control Subjects</t>
  </si>
  <si>
    <t>17-Sep-2017</t>
  </si>
  <si>
    <t>138(1):68-77</t>
  </si>
  <si>
    <t>https://pubmed.ncbi.nlm.nih.gov/28927888</t>
  </si>
  <si>
    <t>https://linkinghub.elsevier.com/retrieve/pii/S0022-202X(17)32938-X</t>
  </si>
  <si>
    <t>['Simpson EL', 'Reynolds NJ', 'Flohr C', 'Paller AS', 'Silverberg JI', 'Cork MJ', 'Guttman-Yassky E', 'Irvine AD']</t>
  </si>
  <si>
    <t>Response to "Comment on: 'When does atopic dermatitis warrant systemic therapy? Recommendations from an expert panel of the International Eczema Council'"</t>
  </si>
  <si>
    <t>79(2):e25-e26</t>
  </si>
  <si>
    <t>https://pubmed.ncbi.nlm.nih.gov/30012284</t>
  </si>
  <si>
    <t>https://www.clinicalkey.com/content/playBy/pii?v=S0190-9622(18)30507-3</t>
  </si>
  <si>
    <t>['Byers RA', 'Maiti R', 'Danby SG', 'Pang EJ', 'Mitchell B', 'Carré MJ', 'Lewis R', 'Cork MJ', 'Matcher SJ']</t>
  </si>
  <si>
    <t>Sub-clinical assessment of atopic dermatitis severity using angiographic optical coherence tomography</t>
  </si>
  <si>
    <t>29-Mar-2018</t>
  </si>
  <si>
    <t>9(4):2001-2017</t>
  </si>
  <si>
    <t>https://pubmed.ncbi.nlm.nih.gov/29675335</t>
  </si>
  <si>
    <t>https://europepmc.org/abstract/MED/29675335</t>
  </si>
  <si>
    <t>['Danby SG', 'Cork MJ']</t>
  </si>
  <si>
    <t>pH in Atopic Dermatitis</t>
  </si>
  <si>
    <t>21-Aug-2018</t>
  </si>
  <si>
    <t>Current problems in dermatology</t>
  </si>
  <si>
    <t>54:95-107</t>
  </si>
  <si>
    <t>https://pubmed.ncbi.nlm.nih.gov/30130778</t>
  </si>
  <si>
    <t>https://karger.com/books/book/127/chapter-abstract/5065290/pH-in-Atopic-Dermatitis?redirectedFrom=fulltext</t>
  </si>
  <si>
    <t>['Liu Q', 'Zhang Y', 'Danby SG', 'Cork MJ', 'Stamatas GN']</t>
  </si>
  <si>
    <t>Infant Skin Barrier, Structure, and Enzymatic Activity Differ from Those of Adult in an East Asian Cohort</t>
  </si>
  <si>
    <t>12-Jul-2018</t>
  </si>
  <si>
    <t>BioMed research international</t>
  </si>
  <si>
    <t>2018:1302465</t>
  </si>
  <si>
    <t>https://pubmed.ncbi.nlm.nih.gov/30112358</t>
  </si>
  <si>
    <t>https://www.hindawi.com/journals/bmri/2018/1302465/</t>
  </si>
  <si>
    <t>['Cork MJ', 'Danby SG']</t>
  </si>
  <si>
    <t>The British Skin Foundation: 20 years of supporting dermatology research</t>
  </si>
  <si>
    <t>177(3):608-609</t>
  </si>
  <si>
    <t>https://pubmed.ncbi.nlm.nih.gov/28940289</t>
  </si>
  <si>
    <t>https://academic.oup.com/bjd/article/177/3/608/6673308</t>
  </si>
  <si>
    <t>['Koh MJ', 'Giam YC', 'Liew HM', 'Foong AY', 'Chong JH', 'Wong SMY', 'Tang MBY', 'Ho MSL', 'Tan LS', 'Mason JM', 'Cork MJ']</t>
  </si>
  <si>
    <t>Erratum to: Comparison of the Simple Patient-Centric Atopic Dermatitis Scoring System PEST with SCORAD in Young Children Using a Ceramide Dominant Therapeutic Moisturizer</t>
  </si>
  <si>
    <t>7(3):395</t>
  </si>
  <si>
    <t>https://pubmed.ncbi.nlm.nih.gov/28677109</t>
  </si>
  <si>
    <t>https://link.springer.com/article/10.1007/s13555-017-0190-5</t>
  </si>
  <si>
    <t>Comparison of the Simple Patient-Centric Atopic Dermatitis Scoring System PEST with SCORAD in Young Children Using a Ceramide Dominant Therapeutic Moisturizer</t>
  </si>
  <si>
    <t>14-Jun-2017</t>
  </si>
  <si>
    <t>7(3):383-393</t>
  </si>
  <si>
    <t>https://pubmed.ncbi.nlm.nih.gov/28616853</t>
  </si>
  <si>
    <t>https://link.springer.com/article/10.1007/s13555-017-0186-1</t>
  </si>
  <si>
    <t>['Christodoulides P', 'Hirata Y', 'Domínguez-Hüttinger E', 'Danby SG', 'Cork MJ', 'Williams HC', 'Aihara K', 'Tanaka RJ']</t>
  </si>
  <si>
    <t>Computational design of treatment strategies for proactive therapy on atopic dermatitis using optimal control theory</t>
  </si>
  <si>
    <t>28-Jun-2017</t>
  </si>
  <si>
    <t>Philosophical transactions. Series A, Mathematical, physical, and engineering sciences</t>
  </si>
  <si>
    <t>375(2096):20160285</t>
  </si>
  <si>
    <t>https://pubmed.ncbi.nlm.nih.gov/28507230</t>
  </si>
  <si>
    <t>https://royalsocietypublishing.org/doi/full/10.1098/rsta.2016.0285?rfr_dat=cr_pub++0pubmed&amp;url_ver=Z39.88-2003&amp;rfr_id=ori%3Arid%3Acrossref.org</t>
  </si>
  <si>
    <t>['Chittock J', 'Cooke A', 'Lavender T', 'Brown K', 'Wigley A', 'Victor S', 'Cork MJ', 'Danby SG']</t>
  </si>
  <si>
    <t>Development of stratum corneum chymotrypsin-like protease activity and natural moisturizing factors from birth to 4 weeks of age compared with adults</t>
  </si>
  <si>
    <t>22-Jul-2016</t>
  </si>
  <si>
    <t>175(4):713-20</t>
  </si>
  <si>
    <t>https://pubmed.ncbi.nlm.nih.gov/26994359</t>
  </si>
  <si>
    <t>https://academic.oup.com/bjd/article-abstract/175/4/713/6616973?redirectedFrom=fulltext</t>
  </si>
  <si>
    <t>['Blume-Peytavi U', 'Lavender T', 'Jenerowicz D', 'Ryumina I', 'Stalder JF', 'Torrelo A', 'Cork MJ']</t>
  </si>
  <si>
    <t>Recommendations from a European Roundtable Meeting on Best Practice Healthy Infant Skin Care</t>
  </si>
  <si>
    <t>26-Feb-2016</t>
  </si>
  <si>
    <t>33(3):311-21</t>
  </si>
  <si>
    <t>https://pubmed.ncbi.nlm.nih.gov/26919683</t>
  </si>
  <si>
    <t>https://europepmc.org/abstract/MED/26919683</t>
  </si>
  <si>
    <t>['Albenali LH', 'Danby S', 'Moustafa M', 'Brown K', 'Chittock J', 'Shackley F', 'Cork MJ']</t>
  </si>
  <si>
    <t>Vitamin D and antimicrobial peptide levels in patients with atopic dermatitis and atopic dermatitis complicated by eczema herpeticum: A pilot study</t>
  </si>
  <si>
    <t>14-Jul-2016</t>
  </si>
  <si>
    <t>138(6):1715-1719.e4</t>
  </si>
  <si>
    <t>https://pubmed.ncbi.nlm.nih.gov/27523434</t>
  </si>
  <si>
    <t>https://www.clinicalkey.com/content/playBy/pii?v=S0091-6749(16)30617-0</t>
  </si>
  <si>
    <t>['Danby SG', 'Brown K', 'Higgs-Bayliss T', 'Chittock J', 'Albenali L', 'Cork MJ']</t>
  </si>
  <si>
    <t>The Effect of an Emollient Containing Urea, Ceramide NP, and Lactate on Skin Barrier Structure and Function in Older People with Dry Skin</t>
  </si>
  <si>
    <t>2-Jun-2016</t>
  </si>
  <si>
    <t>Skin pharmacology and physiology</t>
  </si>
  <si>
    <t>29(3):135-47</t>
  </si>
  <si>
    <t>https://pubmed.ncbi.nlm.nih.gov/27251427</t>
  </si>
  <si>
    <t>https://karger.com/spp/article/29/3/135/295834/The-Effect-of-an-Emollient-Containing-Urea</t>
  </si>
  <si>
    <t>['Mason AR', 'Mason JM', 'Cork MJ', 'Hancock H', 'Dooley G']</t>
  </si>
  <si>
    <t>Topical treatments for chronic plaque psoriasis of the scalp: a systematic review</t>
  </si>
  <si>
    <t>169(3):519-27</t>
  </si>
  <si>
    <t>https://pubmed.ncbi.nlm.nih.gov/23796133</t>
  </si>
  <si>
    <t>https://academic.oup.com/bjd/article-abstract/169/3/519/6615212?redirectedFrom=fulltext</t>
  </si>
  <si>
    <t>['Mason A', 'Mason J', 'Cork M', 'Hancock H', 'Dooley G']</t>
  </si>
  <si>
    <t>Topical treatments for chronic plaque psoriasis: an abridged Cochrane systematic review</t>
  </si>
  <si>
    <t>69(5):799-807</t>
  </si>
  <si>
    <t>https://pubmed.ncbi.nlm.nih.gov/24124809</t>
  </si>
  <si>
    <t>https://core.ac.uk/reader/76970101?utm_source=linkout</t>
  </si>
  <si>
    <t>['Mason JM', 'Carr J', 'Buckley C', 'Hewitt S', 'Berry P', 'Taylor J', 'Cork MJ']</t>
  </si>
  <si>
    <t>Improved emollient use reduces atopic eczema symptoms and is cost neutral in infants: before-and-after evaluation of a multifaceted educational support programme</t>
  </si>
  <si>
    <t>16-May-2013</t>
  </si>
  <si>
    <t>BMC dermatology</t>
  </si>
  <si>
    <t>13:7</t>
  </si>
  <si>
    <t>https://pubmed.ncbi.nlm.nih.gov/23679991</t>
  </si>
  <si>
    <t>https://bmcdermatol.biomedcentral.com/articles/10.1186/1471-5945-13-7</t>
  </si>
  <si>
    <t>['Mason AR', 'Mason J', 'Cork M', 'Dooley G', 'Hancock H']</t>
  </si>
  <si>
    <t>Topical treatments for chronic plaque psoriasis</t>
  </si>
  <si>
    <t>28-Mar-2013</t>
  </si>
  <si>
    <t>(3):CD005028</t>
  </si>
  <si>
    <t>https://pubmed.ncbi.nlm.nih.gov/23543539</t>
  </si>
  <si>
    <t>https://www.cochranelibrary.com/cdsr/doi/10.1002/14651858.CD005028.pub3/full</t>
  </si>
  <si>
    <t>The effects of pimecrolimus on the innate immune response in atopic dermatitis</t>
  </si>
  <si>
    <t>168(2):235-6</t>
  </si>
  <si>
    <t>https://pubmed.ncbi.nlm.nih.gov/23362967</t>
  </si>
  <si>
    <t>https://academic.oup.com/bjd/article-abstract/168/2/235/6614305?redirectedFrom=fulltext</t>
  </si>
  <si>
    <t>['Furber C', 'Bedwell C', 'Campbell M', 'Cork M', 'Jones C', 'Rowland L', 'Lavender T']</t>
  </si>
  <si>
    <t>The challenges and realties of diaper area cleansing for parents</t>
  </si>
  <si>
    <t>23-Jul-2012</t>
  </si>
  <si>
    <t>Journal of obstetric, gynecologic, and neonatal nursing : JOGNN</t>
  </si>
  <si>
    <t>41(6):E13-25</t>
  </si>
  <si>
    <t>https://pubmed.ncbi.nlm.nih.gov/22822929</t>
  </si>
  <si>
    <t>https://www.jognn.org/article/S0884-2175(15)31210-7/fulltext</t>
  </si>
  <si>
    <t>['Bieber T', 'Cork M', 'Reitamo S']</t>
  </si>
  <si>
    <t>Atopic dermatitis: a candidate for disease-modifying strategy</t>
  </si>
  <si>
    <t>4-Jun-2012</t>
  </si>
  <si>
    <t>67(8):969-75</t>
  </si>
  <si>
    <t>https://pubmed.ncbi.nlm.nih.gov/22671706</t>
  </si>
  <si>
    <t>https://onlinelibrary.wiley.com/doi/10.1111/j.1398-9995.2012.02845.x</t>
  </si>
  <si>
    <t>['Moustafa M', 'Holden CR', 'Athavale P', 'Cork MJ', 'Messenger AG', 'Gawkrodger DJ']</t>
  </si>
  <si>
    <t>Patch testing is a useful investigation in children with eczema</t>
  </si>
  <si>
    <t>19-Apr-2011</t>
  </si>
  <si>
    <t>Contact dermatitis</t>
  </si>
  <si>
    <t>65(4):208-12</t>
  </si>
  <si>
    <t>https://pubmed.ncbi.nlm.nih.gov/21504435</t>
  </si>
  <si>
    <t>https://onlinelibrary.wiley.com/doi/10.1111/j.1600-0536.2011.01900.x</t>
  </si>
  <si>
    <t>['Vasilopoulos Y', 'Sagoo GS', 'Cork MJ', 'Walters K', 'Tazi-Ahnini R']</t>
  </si>
  <si>
    <t>HLA-C, CSTA and DS12346 susceptibility alleles confer over 100-fold increased risk of developing psoriasis: evidence of gene interaction</t>
  </si>
  <si>
    <t>17-Mar-2011</t>
  </si>
  <si>
    <t>Journal of human genetics</t>
  </si>
  <si>
    <t>56(6):423-7</t>
  </si>
  <si>
    <t>https://pubmed.ncbi.nlm.nih.gov/21412248</t>
  </si>
  <si>
    <t>['Cork MJ', 'Danby S']</t>
  </si>
  <si>
    <t>Aqueous cream damages the skin barrier</t>
  </si>
  <si>
    <t>164(6):1179-80</t>
  </si>
  <si>
    <t>https://pubmed.ncbi.nlm.nih.gov/21615367</t>
  </si>
  <si>
    <t>https://academic.oup.com/bjd/article-abstract/164/6/1179/6644340?redirectedFrom=fulltext</t>
  </si>
  <si>
    <t>['Vasilopoulos Y', 'Sharaf N', 'di Giovine F', 'Simon M', 'Cork MJ', 'Duff GW', 'Tazi-Ahnini R']</t>
  </si>
  <si>
    <t>The 3'-UTR AACCins5874 in the stratum corneum chymotryptic enzyme gene (SCCE/KLK7), associated with atopic dermatitis; causes an increased mRNA expression without altering its stability</t>
  </si>
  <si>
    <t>2-Dec-2010</t>
  </si>
  <si>
    <t>61(2):131-3</t>
  </si>
  <si>
    <t>https://pubmed.ncbi.nlm.nih.gov/21168996</t>
  </si>
  <si>
    <t>https://www.clinicalkey.com/content/playBy/pii?v=S0923-1811(10)00362-2</t>
  </si>
  <si>
    <t>['Cork MJ']</t>
  </si>
  <si>
    <t>Patient education about topical treatments</t>
  </si>
  <si>
    <t>Dec-2011</t>
  </si>
  <si>
    <t>165(6):1159-60</t>
  </si>
  <si>
    <t>https://pubmed.ncbi.nlm.nih.gov/22118555</t>
  </si>
  <si>
    <t>https://academic.oup.com/bjd/article-abstract/165/6/1159/6642844?redirectedFrom=fulltext</t>
  </si>
  <si>
    <t>['Danby SG', 'Al-Enezi T', 'Sultan A', 'Chittock J', 'Kennedy K', 'Cork MJ']</t>
  </si>
  <si>
    <t>The effect of aqueous cream BP on the skin barrier in volunteers with a previous history of atopic dermatitis</t>
  </si>
  <si>
    <t>11-Jul-2011</t>
  </si>
  <si>
    <t>165(2):329-34</t>
  </si>
  <si>
    <t>https://pubmed.ncbi.nlm.nih.gov/21564067</t>
  </si>
  <si>
    <t>https://academic.oup.com/bjd/article-abstract/165/2/329/6644269?redirectedFrom=fulltext</t>
  </si>
  <si>
    <t>Skin barrier breakdown: a renaissance in emollient therapy</t>
  </si>
  <si>
    <t>23-Jul-2009</t>
  </si>
  <si>
    <t>British journal of nursing (Mark Allen Publishing)</t>
  </si>
  <si>
    <t>18(14):872, 874, 876-7</t>
  </si>
  <si>
    <t>https://pubmed.ncbi.nlm.nih.gov/19633599</t>
  </si>
  <si>
    <t>https://www.magonlinelibrary.com/doi/10.12968/bjon.2009.18.14.43356?url_ver=Z39.88-2003&amp;rfr_id=ori:rid:crossref.org&amp;rfr_dat=cr_pub%20%200pubmed</t>
  </si>
  <si>
    <t>['Blume-Peytavi U', 'Cork MJ', 'Faergemann J', 'Szczapa J', 'Vanaclocha F', 'Gelmetti C']</t>
  </si>
  <si>
    <t>Bathing and cleansing in newborns from day 1 to first year of life: recommendations from a European round table meeting</t>
  </si>
  <si>
    <t>23(7):751-9</t>
  </si>
  <si>
    <t>https://pubmed.ncbi.nlm.nih.gov/19646134</t>
  </si>
  <si>
    <t>https://onlinelibrary.wiley.com/doi/10.1111/j.1468-3083.2009.03140.x</t>
  </si>
  <si>
    <t>['Cork MJ', 'Danby SG', 'Vasilopoulos Y', 'Hadgraft J', 'Lane ME', 'Moustafa M', 'Guy RH', 'Macgowan AL', 'Tazi-Ahnini R', 'Ward SJ']</t>
  </si>
  <si>
    <t>Epidermal barrier dysfunction in atopic dermatitis</t>
  </si>
  <si>
    <t>4-Jun-2009</t>
  </si>
  <si>
    <t>129(8):1892-908</t>
  </si>
  <si>
    <t>https://pubmed.ncbi.nlm.nih.gov/19494826</t>
  </si>
  <si>
    <t>https://linkinghub.elsevier.com/retrieve/pii/S0022-202X(15)34442-0</t>
  </si>
  <si>
    <t>['Mason AR', 'Mason J', 'Cork M', 'Dooley G', 'Edwards G']</t>
  </si>
  <si>
    <t>15-Apr-2009</t>
  </si>
  <si>
    <t>(2):CD005028</t>
  </si>
  <si>
    <t>https://pubmed.ncbi.nlm.nih.gov/19370616</t>
  </si>
  <si>
    <t>https://www.cochranelibrary.com/cdsr/doi/10.1002/14651858.CD005028.pub2/full</t>
  </si>
  <si>
    <t>['Tazi-Ahnini R', 'McDonagh AJ', 'Wengraf DA', 'Lovewell TR', 'Vasilopoulos Y', 'Messenger AG', 'Cork MJ', 'Gawkrodger DJ']</t>
  </si>
  <si>
    <t>The autoimmune regulator gene (AIRE) is strongly associated with vitiligo</t>
  </si>
  <si>
    <t>159(3):591-6</t>
  </si>
  <si>
    <t>https://pubmed.ncbi.nlm.nih.gov/18616774</t>
  </si>
  <si>
    <t>https://academic.oup.com/bjd/article-abstract/159/3/591/6641403?redirectedFrom=fulltext</t>
  </si>
  <si>
    <t>['Wengraf DA', 'McDonagh AJ', 'Lovewell TR', 'Vasilopoulos Y', 'Macdonald-Hull SP', 'Cork MJ', 'Messenger AG', 'Tazi-Ahnini R']</t>
  </si>
  <si>
    <t>Genetic analysis of autoimmune regulator haplotypes in alopecia areata</t>
  </si>
  <si>
    <t>8-Jan-2007</t>
  </si>
  <si>
    <t>Tissue antigens</t>
  </si>
  <si>
    <t>71(3):206-12</t>
  </si>
  <si>
    <t>https://pubmed.ncbi.nlm.nih.gov/18194361</t>
  </si>
  <si>
    <t>https://onlinelibrary.wiley.com/doi/10.1111/j.1399-0039.2007.00992.x</t>
  </si>
  <si>
    <t>['Simon M', 'Tazi-Ahnini R', 'Jonca N', 'Caubet C', 'Cork MJ', 'Serre G']</t>
  </si>
  <si>
    <t>Alterations in the desquamation-related proteolytic cleavage of corneodesmosin and other corneodesmosomal proteins in psoriatic lesional epidermis</t>
  </si>
  <si>
    <t>159(1):77-85</t>
  </si>
  <si>
    <t>https://pubmed.ncbi.nlm.nih.gov/18460028</t>
  </si>
  <si>
    <t>https://academic.oup.com/bjd/article-abstract/159/1/77/6641373?redirectedFrom=fulltext</t>
  </si>
  <si>
    <t>['Vasilopoulos Y', 'Walters K', 'Cork MJ', 'Duff GW', 'Sagoo GS', 'Tazi-Ahnini R']</t>
  </si>
  <si>
    <t>Association analysis of the skin barrier gene cystatin A at the PSORS5 locus in psoriatic patients: evidence for interaction between PSORS1 and PSORS5</t>
  </si>
  <si>
    <t>26-Mar-2008</t>
  </si>
  <si>
    <t>European journal of human genetics : EJHG</t>
  </si>
  <si>
    <t>16(8):1002-9</t>
  </si>
  <si>
    <t>https://pubmed.ncbi.nlm.nih.gov/18364739</t>
  </si>
  <si>
    <t>https://www.nature.com/articles/ejhg200840</t>
  </si>
  <si>
    <t>['Vasilopoulos Y', 'Cork MJ', 'Teare D', 'Marinou I', 'Ward SJ', 'Duff GW', 'Tazi-Ahnini R']</t>
  </si>
  <si>
    <t>A nonsynonymous substitution of cystatin A, a cysteine protease inhibitor of house dust mite protease, leads to decreased mRNA stability and shows a significant association with atopic dermatitis</t>
  </si>
  <si>
    <t>62(5):514-9</t>
  </si>
  <si>
    <t>https://pubmed.ncbi.nlm.nih.gov/17441792</t>
  </si>
  <si>
    <t>https://onlinelibrary.wiley.com/doi/10.1111/j.1398-9995.2007.01350.x</t>
  </si>
  <si>
    <t>['Langley RG', 'Luger TA', 'Cork MJ', 'Schneider D', 'Paul C']</t>
  </si>
  <si>
    <t>An update on the safety and tolerability of pimecrolimus cream 1%: evidence from clinical trials and post-marketing surveillance</t>
  </si>
  <si>
    <t>18-Dec-2007</t>
  </si>
  <si>
    <t>215 Suppl 1:27-44</t>
  </si>
  <si>
    <t>https://pubmed.ncbi.nlm.nih.gov/18174691</t>
  </si>
  <si>
    <t>https://karger.com/drm/article-abstract/215/Suppl.%201/27/111623/An-Update-on-the-Safety-and-Tolerability-of?redirectedFrom=fulltext</t>
  </si>
  <si>
    <t>['Carlisle J', 'Shickle D', 'Cork M', 'McDonagh A']</t>
  </si>
  <si>
    <t>Concerns over confidentiality may deter adolescents from consulting their doctors. A qualitative exploration</t>
  </si>
  <si>
    <t>Journal of medical ethics</t>
  </si>
  <si>
    <t>32(3):133-7</t>
  </si>
  <si>
    <t>https://pubmed.ncbi.nlm.nih.gov/16507655</t>
  </si>
  <si>
    <t>https://europepmc.org/abstract/MED/16507655</t>
  </si>
  <si>
    <t>['Cork MJ', 'Robinson DA', 'Vasilopoulos Y', 'Ferguson A', 'Moustafa M', 'MacGowan A', 'Duff GW', 'Ward SJ', 'Tazi-Ahnini R']</t>
  </si>
  <si>
    <t>New perspectives on epidermal barrier dysfunction in atopic dermatitis: gene-environment interactions</t>
  </si>
  <si>
    <t>9-Jun-2006</t>
  </si>
  <si>
    <t>118(1):3-21; quiz 22-3</t>
  </si>
  <si>
    <t>https://pubmed.ncbi.nlm.nih.gov/16815133</t>
  </si>
  <si>
    <t>https://linkinghub.elsevier.com/retrieve/pii/S0091-6749(06)00935-3</t>
  </si>
  <si>
    <t>['Kemp EH', 'McDonagh AJ', 'Wengraf DA', 'Messenger AG', 'Gawkrodger DJ', 'Cork MJ', 'Tazi-Ahnini R']</t>
  </si>
  <si>
    <t>The non-synonymous C1858T substitution in the PTPN22 gene is associated with susceptibility to the severe forms of alopecia areata</t>
  </si>
  <si>
    <t>4-May-2006</t>
  </si>
  <si>
    <t>Human immunology</t>
  </si>
  <si>
    <t>67(7):535-9</t>
  </si>
  <si>
    <t>https://pubmed.ncbi.nlm.nih.gov/16829308</t>
  </si>
  <si>
    <t>https://linkinghub.elsevier.com/retrieve/pii/S0198-8859(06)00102-9</t>
  </si>
  <si>
    <t>['Mee JB', 'Cork MJ', 'di Giovine FS', 'Duff GW', 'Groves RW']</t>
  </si>
  <si>
    <t>Interleukin-1: a key inflammatory mediator in psoriasis?</t>
  </si>
  <si>
    <t>21-Jan-2006</t>
  </si>
  <si>
    <t>3-Feb-2006</t>
  </si>
  <si>
    <t>33(2):72-8</t>
  </si>
  <si>
    <t>https://pubmed.ncbi.nlm.nih.gov/16460958</t>
  </si>
  <si>
    <t>https://linkinghub.elsevier.com/retrieve/pii/S1043-4666(05)00348-0</t>
  </si>
  <si>
    <t>['Hengge UR', 'Ruzicka T', 'Schwartz RA', 'Cork MJ']</t>
  </si>
  <si>
    <t>Adverse effects of topical glucocorticosteroids</t>
  </si>
  <si>
    <t>54(1):1-15; quiz 16-8</t>
  </si>
  <si>
    <t>https://pubmed.ncbi.nlm.nih.gov/16384751</t>
  </si>
  <si>
    <t>https://linkinghub.elsevier.com/retrieve/pii/S0190-9622(05)00255-0</t>
  </si>
  <si>
    <t>['Paul C', 'Cork M', 'Rossi AB', 'Papp KA', 'Barbier N', 'de Prost Y']</t>
  </si>
  <si>
    <t>Safety and tolerability of 1% pimecrolimus cream among infants: experience with 1133 patients treated for up to 2 years</t>
  </si>
  <si>
    <t>15-Dec-2005</t>
  </si>
  <si>
    <t>Pediatrics</t>
  </si>
  <si>
    <t>117(1):e118-28</t>
  </si>
  <si>
    <t>https://pubmed.ncbi.nlm.nih.gov/16361223</t>
  </si>
  <si>
    <t>https://publications.aap.org/pediatrics/article-abstract/117/1/e118/67954/Safety-and-Tolerability-of-1-Pimecrolimus-Cream?redirectedFrom=fulltext</t>
  </si>
  <si>
    <t>['Chen H', 'Wilkins LM', 'Aziz N', 'Cannings C', 'Wyllie DH', 'Bingle C', 'Rogus J', 'Beck JD', 'Offenbacher S', 'Cork MJ', 'Rafie-Kolpin M', 'Hsieh CM', 'Kornman KS', 'Duff GW']</t>
  </si>
  <si>
    <t>Single nucleotide polymorphisms in the human interleukin-1B gene affect transcription according to haplotype context</t>
  </si>
  <si>
    <t>15-Feb-2006</t>
  </si>
  <si>
    <t>6-Jan-2006</t>
  </si>
  <si>
    <t>15(4):519-29</t>
  </si>
  <si>
    <t>https://pubmed.ncbi.nlm.nih.gov/16399797</t>
  </si>
  <si>
    <t>https://academic.oup.com/hmg/article/15/4/519/641803</t>
  </si>
  <si>
    <t>['Lench N', 'Iles MM', 'Mackay I', 'Patel R', 'Sagoo GS', 'Ward SJ', 'Dechairo B', 'Olavesen M', 'Carey A', 'Duff GW', 'Cork MJ', 'Tazi-Ahnini R']</t>
  </si>
  <si>
    <t>Single-point haplotype scores telomeric to human leukocyte antigen-C give a high susceptibility major histocompatibility complex haplotype for psoriasis in a Caucasian population</t>
  </si>
  <si>
    <t>124(3):545-52</t>
  </si>
  <si>
    <t>https://pubmed.ncbi.nlm.nih.gov/15737195</t>
  </si>
  <si>
    <t>https://linkinghub.elsevier.com/retrieve/pii/S0022-202X(15)32194-1</t>
  </si>
  <si>
    <t>['Strauss RM', 'Ferguson AD', 'Rittey CD', 'Cork MJ']</t>
  </si>
  <si>
    <t>Microcephaly-lymphoedema-chorioretinal-dysplasia syndrome with atrial septal defect</t>
  </si>
  <si>
    <t>22(4):373-4</t>
  </si>
  <si>
    <t>https://pubmed.ncbi.nlm.nih.gov/16060885</t>
  </si>
  <si>
    <t>https://onlinelibrary.wiley.com/doi/10.1111/j.1525-1470.2005.22424.x</t>
  </si>
  <si>
    <t>['Cork MJ', 'Robinson D', 'Vasilopoulos Y', 'Ferguson A', 'Moustafa M', 'Mac Gowan A', 'Ward SJ', 'Tazi-Ahnini R']</t>
  </si>
  <si>
    <t>Predisposition to sensitive skin and atopic eczema</t>
  </si>
  <si>
    <t>" Community practitioner : the journal of the Community Practitioners &amp; Health Visitors Association "</t>
  </si>
  <si>
    <t>78(12):440-2</t>
  </si>
  <si>
    <t>https://pubmed.ncbi.nlm.nih.gov/16375050</t>
  </si>
  <si>
    <t>['Stevens KJ', 'Brazier JE', 'McKenna SP', 'Doward LC', 'Cork MJ']</t>
  </si>
  <si>
    <t>The development of a preference-based measure of health in children with atopic dermatitis</t>
  </si>
  <si>
    <t>153(2):372-7</t>
  </si>
  <si>
    <t>https://pubmed.ncbi.nlm.nih.gov/16086752</t>
  </si>
  <si>
    <t>https://academic.oup.com/bjd/article-abstract/153/2/372/6636639?redirectedFrom=fulltext</t>
  </si>
  <si>
    <t>['Sagoo GS', 'Cork MJ', 'Patel R', 'Tazi-Ahnini R']</t>
  </si>
  <si>
    <t>Genome-wide studies of psoriasis susceptibility loci: a review</t>
  </si>
  <si>
    <t>35(3):171-9</t>
  </si>
  <si>
    <t>https://pubmed.ncbi.nlm.nih.gov/15381238</t>
  </si>
  <si>
    <t>https://linkinghub.elsevier.com/retrieve/pii/S0923181104000313</t>
  </si>
  <si>
    <t>['Vasilopoulos Y', 'Cork MJ', 'Murphy R', 'Williams HC', 'Robinson DA', 'Duff GW', 'Ward SJ', 'Tazi-Ahnini R']</t>
  </si>
  <si>
    <t>Genetic association between an AACC insertion in the 3'UTR of the stratum corneum chymotryptic enzyme gene and atopic dermatitis</t>
  </si>
  <si>
    <t>123(1):62-6</t>
  </si>
  <si>
    <t>https://pubmed.ncbi.nlm.nih.gov/15191543</t>
  </si>
  <si>
    <t>https://linkinghub.elsevier.com/retrieve/pii/S0022-202X(15)30893-9</t>
  </si>
  <si>
    <t>['Bowling J', 'Cork MJ']</t>
  </si>
  <si>
    <t>Severe pruritus in a patient with urticaria pigmentosa treated with topical 5% urea and 3% polidocanol cream</t>
  </si>
  <si>
    <t>Sep-2003</t>
  </si>
  <si>
    <t>14(3):190-1</t>
  </si>
  <si>
    <t>https://pubmed.ncbi.nlm.nih.gov/14522633</t>
  </si>
  <si>
    <t>https://www.tandfonline.com/doi/full/10.1080/09546630310007079</t>
  </si>
  <si>
    <t>['Cork MJ', 'Britton J', 'Butler L', 'Young S', 'Murphy R', 'Keohane SG']</t>
  </si>
  <si>
    <t>Comparison of parent knowledge, therapy utilization and severity of atopic eczema before and after explanation and demonstration of topical therapies by a specialist dermatology nurse</t>
  </si>
  <si>
    <t>149(3):582-9</t>
  </si>
  <si>
    <t>https://pubmed.ncbi.nlm.nih.gov/14510993</t>
  </si>
  <si>
    <t>https://academic.oup.com/bjd/article-abstract/149/3/582/6635504?redirectedFrom=fulltext</t>
  </si>
  <si>
    <t>['Goustas P', 'Cork MJ', 'Higson D']</t>
  </si>
  <si>
    <t>Eumovate (clobetasone butyrate 0.05%) cream: a review of clinical efficacy and safety</t>
  </si>
  <si>
    <t>14(2):71-85</t>
  </si>
  <si>
    <t>https://pubmed.ncbi.nlm.nih.gov/12775314</t>
  </si>
  <si>
    <t>https://www.tandfonline.com/doi/full/10.1080/09546630310004180</t>
  </si>
  <si>
    <t>['Tazi-Ahnini R', 'Cork MJ', 'Wengraf D', 'Wilson AG', 'Gawkrodger DJ', 'Birch MP', 'Messenger AG', 'McDonagh AJ']</t>
  </si>
  <si>
    <t>Notch4, a non-HLA gene in the MHC is strongly associated with the most severe form of alopecia areata</t>
  </si>
  <si>
    <t>14-Feb-2003</t>
  </si>
  <si>
    <t>Human genetics</t>
  </si>
  <si>
    <t>112(4):400-3</t>
  </si>
  <si>
    <t>https://pubmed.ncbi.nlm.nih.gov/12589427</t>
  </si>
  <si>
    <t>https://link.springer.com/article/10.1007/s00439-002-0898-9</t>
  </si>
  <si>
    <t>['Mason J', 'Mason AR', 'Cork MJ']</t>
  </si>
  <si>
    <t>Topical preparations for the treatment of psoriasis: a systematic review</t>
  </si>
  <si>
    <t>146(3):351-64</t>
  </si>
  <si>
    <t>https://pubmed.ncbi.nlm.nih.gov/11952534</t>
  </si>
  <si>
    <t>https://academic.oup.com/bjd/article-abstract/146/3/351/6634457?redirectedFrom=fulltext</t>
  </si>
  <si>
    <t>['Chen MH', 'Antoni L', 'Tazi-Ahnini R', 'Cork M', 'Ward SJ', 'Båvik CO']</t>
  </si>
  <si>
    <t>Identification of known and novel genes whose expression is regulated by endogenous retinoic acid during early embryonic development of the mouse</t>
  </si>
  <si>
    <t>Mechanisms of development</t>
  </si>
  <si>
    <t>114(1-2):205-12</t>
  </si>
  <si>
    <t>https://pubmed.ncbi.nlm.nih.gov/12175513</t>
  </si>
  <si>
    <t>https://linkinghub.elsevier.com/retrieve/pii/S0925477302000667</t>
  </si>
  <si>
    <t>['Tazi-Ahnini R', 'Cox A', 'McDonagh AJ', 'Nicklin MJ', 'di Giovine FS', 'Timms JM', 'Messenger AG', 'Dimitropoulou P', 'Duff GW', 'Cork MJ']</t>
  </si>
  <si>
    <t>Genetic analysis of the interleukin-1 receptor antagonist and its homologue IL-1L1 in alopecia areata: strong severity association and possible gene interaction</t>
  </si>
  <si>
    <t>Feb-2002</t>
  </si>
  <si>
    <t>European journal of immunogenetics : official journal of the British Society for Histocompatibility and Immunogenetics</t>
  </si>
  <si>
    <t>29(1):25-30</t>
  </si>
  <si>
    <t>https://pubmed.ncbi.nlm.nih.gov/11841485</t>
  </si>
  <si>
    <t>https://onlinelibrary.wiley.com/resolve/openurl?genre=article&amp;sid=nlm:pubmed&amp;issn=0960-7420&amp;date=2002&amp;volume=29&amp;issue=1&amp;spage=25</t>
  </si>
  <si>
    <t>['Tazi-Ahnini R', 'Cork MJ', 'Gawkrodger DJ', 'Birch MP', 'Wengraf D', 'McDonagh AJ', 'Messenger AG']</t>
  </si>
  <si>
    <t>Role of the autoimmune regulator (AIRE) gene in alopecia areata: strong association of a potentially functional AIRE polymorphism with alopecia universalis</t>
  </si>
  <si>
    <t>60(6):489-95</t>
  </si>
  <si>
    <t>https://pubmed.ncbi.nlm.nih.gov/12542742</t>
  </si>
  <si>
    <t>https://onlinelibrary.wiley.com/resolve/openurl?genre=article&amp;sid=nlm:pubmed&amp;issn=0001-2815&amp;date=2002&amp;volume=60&amp;issue=6&amp;spage=489</t>
  </si>
  <si>
    <t>['Tazi-Ahnini R', 'McDonagh AJ', 'Cox A', 'Messenger AG', 'Britton JE', 'Ward SJ', 'Båvik CO', 'Duff GW', 'Cork MJ']</t>
  </si>
  <si>
    <t>Association analysis of IL1A and IL1B variants in alopecia areata</t>
  </si>
  <si>
    <t>Heredity</t>
  </si>
  <si>
    <t>87(Pt 2):215-9</t>
  </si>
  <si>
    <t>https://pubmed.ncbi.nlm.nih.gov/11703512</t>
  </si>
  <si>
    <t>https://www.nature.com/articles/6889160</t>
  </si>
  <si>
    <t>['Tazi Ahnini R', 'Camp NJ', 'Cork MJ', 'Mee JB', 'Keohane SG', 'Duff GW', 'di Giovine FS']</t>
  </si>
  <si>
    <t>Novel genetic association between the corneodesmosin (MHC S) gene and susceptibility to psoriasis</t>
  </si>
  <si>
    <t>8(6):1135-40</t>
  </si>
  <si>
    <t>https://pubmed.ncbi.nlm.nih.gov/10332047</t>
  </si>
  <si>
    <t>https://academic.oup.com/hmg/article/8/6/1135/601260</t>
  </si>
  <si>
    <t>['Kemp EH', 'Ajjan RA', 'Waterman EA', 'Gawkrodger DJ', 'Cork MJ', 'Watson PF', 'Weetman AP']</t>
  </si>
  <si>
    <t>Analysis of a microsatellite polymorphism of the cytotoxic T-lymphocyte antigen-4 gene in patients with vitiligo</t>
  </si>
  <si>
    <t>140(1):73-8</t>
  </si>
  <si>
    <t>https://pubmed.ncbi.nlm.nih.gov/10215771</t>
  </si>
  <si>
    <t>https://academic.oup.com/bjd/article-abstract/140/1/73/6691479?redirectedFrom=fulltext</t>
  </si>
  <si>
    <t>['Cockayne SE', 'Cork MJ', 'Gawkrodger DJ']</t>
  </si>
  <si>
    <t>Treatment of psoriasis: day care vs. inpatient therapy</t>
  </si>
  <si>
    <t>140(2):375-6</t>
  </si>
  <si>
    <t>https://pubmed.ncbi.nlm.nih.gov/10233251</t>
  </si>
  <si>
    <t>https://academic.oup.com/bjd/article-abstract/140/2/375/6683956?redirectedFrom=fulltext</t>
  </si>
  <si>
    <t>['Tazi-Ahnini R', 'di Giovine FS', 'Cox A', 'Keohane SG', 'Cork MJ']</t>
  </si>
  <si>
    <t>Corneodesmosin (MHC S) gene in guttate psoriasis</t>
  </si>
  <si>
    <t>14-Aug-1999</t>
  </si>
  <si>
    <t>354(9178):597</t>
  </si>
  <si>
    <t>https://pubmed.ncbi.nlm.nih.gov/10470726</t>
  </si>
  <si>
    <t>https://linkinghub.elsevier.com/retrieve/pii/S0140-6736(05)77950-2</t>
  </si>
  <si>
    <t>['Humphrey KM', 'Cork MJ', 'Haycox A']</t>
  </si>
  <si>
    <t>A retrospective cost-effectiveness analysis of the treatment of onychomycosis in general practice</t>
  </si>
  <si>
    <t>139(4):660-4</t>
  </si>
  <si>
    <t>https://pubmed.ncbi.nlm.nih.gov/9892910</t>
  </si>
  <si>
    <t>https://academic.oup.com/bjd/article-abstract/139/4/660/6683699?redirectedFrom=fulltext</t>
  </si>
  <si>
    <t>['Mee JB', 'Cork MJ']</t>
  </si>
  <si>
    <t>Vitamin D receptor polymorphism and calcipotriol response in patients with psoriasis</t>
  </si>
  <si>
    <t>110(3):301-2</t>
  </si>
  <si>
    <t>https://pubmed.ncbi.nlm.nih.gov/9506454</t>
  </si>
  <si>
    <t>https://linkinghub.elsevier.com/retrieve/pii/S0022-202X(15)40037-5</t>
  </si>
  <si>
    <t>['Tarlow JK', 'Cork MJ', 'Clay FE', 'Schmitt-Egenolf M', 'Crane AM', 'Stierle C', 'Boehncke WH', 'Eiermann TH', 'Blakemore AI', 'Bleehen SS', 'Sterry W', 'Duff GV']</t>
  </si>
  <si>
    <t>Association between interleukin-1 receptor antagonist (IL-1ra) gene polymorphism and early and late-onset psoriasis</t>
  </si>
  <si>
    <t>136(1):147-8</t>
  </si>
  <si>
    <t>Letter | Multicenter Study</t>
  </si>
  <si>
    <t>https://pubmed.ncbi.nlm.nih.gov/9039327</t>
  </si>
  <si>
    <t>https://academic.oup.com/bjd/article-abstract/136/1/147/6682345?redirectedFrom=fulltext</t>
  </si>
  <si>
    <t>['Cork MJ', 'Keohane SG', 'Gawkrodger DJ', 'Hancock BW', 'Sheridan E', 'Bleehen SS']</t>
  </si>
  <si>
    <t>Cytokine dermatosis: reactivation of eczema during interleukin-2 infusion</t>
  </si>
  <si>
    <t>136(4):644-5</t>
  </si>
  <si>
    <t>https://pubmed.ncbi.nlm.nih.gov/9155987</t>
  </si>
  <si>
    <t>https://academic.oup.com/bjd/article-abstract/136/4/644/6682763?redirectedFrom=fulltext</t>
  </si>
  <si>
    <t>['Cork MJ', 'Crane AM', 'Duff GW']</t>
  </si>
  <si>
    <t>Genetic control of cytokines. Cytokine gene polymorphisms in alopecia areata</t>
  </si>
  <si>
    <t>14(4):671-8</t>
  </si>
  <si>
    <t>https://pubmed.ncbi.nlm.nih.gov/9238325</t>
  </si>
  <si>
    <t>https://linkinghub.elsevier.com/retrieve/pii/S0733-8635(05)70393-4</t>
  </si>
  <si>
    <t>['Clay FE', 'Tarlow JK', 'Cork MJ', 'Cox A', 'Nicklin MJ', 'Duff GW']</t>
  </si>
  <si>
    <t>Novel interleukin-1 receptor antagonist exon polymorphisms and their use in allele-specific mRNA assessment</t>
  </si>
  <si>
    <t>97(6):723-6</t>
  </si>
  <si>
    <t>https://pubmed.ncbi.nlm.nih.gov/8641687</t>
  </si>
  <si>
    <t>https://link.springer.com/article/10.1007/BF02346180</t>
  </si>
  <si>
    <t>['Clay FE', 'Cork MJ', 'Wilson AG', 'Crane AM', 'Lewis F', 'Harrington CI', 'Duff GW']</t>
  </si>
  <si>
    <t>Promoter region polymorphism in the human TNF-alpha gene is not associated with lichen sclerosus</t>
  </si>
  <si>
    <t>5(4):227-9</t>
  </si>
  <si>
    <t>https://pubmed.ncbi.nlm.nih.gov/8889470</t>
  </si>
  <si>
    <t>https://onlinelibrary.wiley.com/resolve/openurl?genre=article&amp;sid=nlm:pubmed&amp;issn=0906-6705&amp;date=1996&amp;volume=5&amp;issue=4&amp;spage=227</t>
  </si>
  <si>
    <t>['Keohane SG', 'Cork MJ']</t>
  </si>
  <si>
    <t>Treatment of Grover's disease with calcipotriol (Dovonex)</t>
  </si>
  <si>
    <t>132(5):832-3</t>
  </si>
  <si>
    <t>https://pubmed.ncbi.nlm.nih.gov/7772499</t>
  </si>
  <si>
    <t>https://academic.oup.com/bjd/article-abstract/132/5/832/6681383?redirectedFrom=fulltext</t>
  </si>
  <si>
    <t>['Cork MJ', 'Tarlow JK', 'Clay FE', 'Crane A', 'Blakemore AI', 'McDonagh AJ', 'Messenger AG', 'Duff GW']</t>
  </si>
  <si>
    <t>An allele of the interleukin-1 receptor antagonist as a genetic severity factor in alopecia areata</t>
  </si>
  <si>
    <t>104(5 Suppl):15S-16S</t>
  </si>
  <si>
    <t>https://pubmed.ncbi.nlm.nih.gov/7738374</t>
  </si>
  <si>
    <t>https://linkinghub.elsevier.com/retrieve/pii/S0022-202X(15)42161-X</t>
  </si>
  <si>
    <t>['Wilson AG', 'Clay FE', 'Crane AM', 'Cork MJ', 'Duff GW']</t>
  </si>
  <si>
    <t>Comparative genetic association of human leukocyte antigen class II and tumor necrosis factor-alpha with dermatitis herpetiformis</t>
  </si>
  <si>
    <t>104(5):856-8</t>
  </si>
  <si>
    <t>https://pubmed.ncbi.nlm.nih.gov/7738367</t>
  </si>
  <si>
    <t>https://linkinghub.elsevier.com/retrieve/pii/S0022-202X(15)42143-8</t>
  </si>
  <si>
    <t>['Blakemore AI', 'Tarlow JK', 'Cork MJ', 'Gordon C', 'Emery P', 'Duff GW']</t>
  </si>
  <si>
    <t>Interleukin-1 receptor antagonist gene polymorphism as a disease severity factor in systemic lupus erythematosus</t>
  </si>
  <si>
    <t>37(9):1380-5</t>
  </si>
  <si>
    <t>https://pubmed.ncbi.nlm.nih.gov/7945503</t>
  </si>
  <si>
    <t>https://onlinelibrary.wiley.com/resolve/openurl?genre=article&amp;sid=nlm:pubmed&amp;issn=0004-3591&amp;date=1994&amp;volume=37&amp;issue=9&amp;spage=1380</t>
  </si>
  <si>
    <t>['Tarlow JK', 'Clay FE', 'Cork MJ', 'Blakemore AI', 'McDonagh AJ', 'Messenger AG', 'Duff GW']</t>
  </si>
  <si>
    <t>Severity of alopecia areata is associated with a polymorphism in the interleukin-1 receptor antagonist gene</t>
  </si>
  <si>
    <t>103(3):387-90</t>
  </si>
  <si>
    <t>https://pubmed.ncbi.nlm.nih.gov/8077705</t>
  </si>
  <si>
    <t>https://linkinghub.elsevier.com/retrieve/pii/S0022-202X(94)92178-4</t>
  </si>
  <si>
    <t>['Clay FE', 'Cork MJ', 'Tarlow JK', 'Blakemore AI', 'Harrington CI', 'Lewis F', 'Duff GW']</t>
  </si>
  <si>
    <t>Interleukin 1 receptor antagonist gene polymorphism association with lichen sclerosus</t>
  </si>
  <si>
    <t>Oct-1994</t>
  </si>
  <si>
    <t>94(4):407-10</t>
  </si>
  <si>
    <t>https://pubmed.ncbi.nlm.nih.gov/7927338</t>
  </si>
  <si>
    <t>['Lewis FM', 'Cork MJ', 'McDonagh AJ', 'Gawkrodger DJ']</t>
  </si>
  <si>
    <t>An audit of the value of patch testing: the patient's perspective</t>
  </si>
  <si>
    <t>30(4):214-6</t>
  </si>
  <si>
    <t>https://pubmed.ncbi.nlm.nih.gov/8033546</t>
  </si>
  <si>
    <t>https://onlinelibrary.wiley.com/resolve/openurl?genre=article&amp;sid=nlm:pubmed&amp;issn=0105-1873&amp;date=1994&amp;volume=30&amp;issue=4&amp;spage=214</t>
  </si>
  <si>
    <t>['Cork MJ', 'Tarlow JK', 'Blakemore AI', 'Mee JB', 'Crane AM', 'Stierle C', 'Bleehen SS', 'Duff GW']</t>
  </si>
  <si>
    <t>Psoriasis and interleukin-1. A translation</t>
  </si>
  <si>
    <t>Journal of the oyal College of Physicians of London</t>
  </si>
  <si>
    <t>27(4):366</t>
  </si>
  <si>
    <t>https://pubmed.ncbi.nlm.nih.gov/8289153</t>
  </si>
  <si>
    <t>https://europepmc.org/abstract/MED/8289153</t>
  </si>
  <si>
    <t>Allergic contact dermatitis from resin-reinforced plaster</t>
  </si>
  <si>
    <t>28(1):40-1</t>
  </si>
  <si>
    <t>https://pubmed.ncbi.nlm.nih.gov/8428447</t>
  </si>
  <si>
    <t>https://onlinelibrary.wiley.com/resolve/openurl?genre=article&amp;sid=nlm:pubmed&amp;issn=0105-1873&amp;date=1993&amp;volume=28&amp;issue=1&amp;spage=40</t>
  </si>
  <si>
    <t>['Barradell R', 'Addo A', 'McDonagh AJ', 'Cork MJ', 'Wales JK']</t>
  </si>
  <si>
    <t>Phytophotodermatitis mimicking child abuse</t>
  </si>
  <si>
    <t>European journal of pediatrics</t>
  </si>
  <si>
    <t>152(4):291-2</t>
  </si>
  <si>
    <t>https://pubmed.ncbi.nlm.nih.gov/8482273</t>
  </si>
  <si>
    <t>['McDonagh AJ', 'Wright AL', 'Cork MJ', 'Gawkrodger DJ']</t>
  </si>
  <si>
    <t>Nickel sensitivity: the influence of ear piercing and atopy</t>
  </si>
  <si>
    <t>126(1):16-8</t>
  </si>
  <si>
    <t>https://pubmed.ncbi.nlm.nih.gov/1536757</t>
  </si>
  <si>
    <t>https://academic.oup.com/bjd/article-abstract/126/1/16/6685658?redirectedFrom=fulltext</t>
  </si>
  <si>
    <t>['Gawkrodger DJ', 'Cork MJ', 'Bleehen SS']</t>
  </si>
  <si>
    <t>Occupational vitiligo and contact sensitivity to para-tertiary butyl catechol</t>
  </si>
  <si>
    <t>25(3):200-1</t>
  </si>
  <si>
    <t>https://pubmed.ncbi.nlm.nih.gov/1838324</t>
  </si>
  <si>
    <t>https://onlinelibrary.wiley.com/resolve/openurl?genre=article&amp;sid=nlm:pubmed&amp;issn=0105-1873&amp;date=1991&amp;volume=25&amp;issue=3&amp;spage=200</t>
  </si>
  <si>
    <t>['McDonagh AJ', 'Cork MJ', 'Harrington CI']</t>
  </si>
  <si>
    <t>Pyoderma gangrenosum</t>
  </si>
  <si>
    <t>12-Oct-1991</t>
  </si>
  <si>
    <t>303(6807):925</t>
  </si>
  <si>
    <t>https://pubmed.ncbi.nlm.nih.gov/1933018</t>
  </si>
  <si>
    <t>https://europepmc.org/abstract/MED/1933018</t>
  </si>
  <si>
    <t>['Cork MJ', 'Cooke NJ', 'Mellor E']</t>
  </si>
  <si>
    <t>Pruritus ani, piperazine, and thrombocytopenia</t>
  </si>
  <si>
    <t>15-Dec-1990</t>
  </si>
  <si>
    <t>301(6765):1398</t>
  </si>
  <si>
    <t>https://pubmed.ncbi.nlm.nih.gov/2271898</t>
  </si>
  <si>
    <t>https://europepmc.org/abstract/MED/2271898</t>
  </si>
  <si>
    <t>['Cork MJ', 'Riches AC', 'Wright EG']</t>
  </si>
  <si>
    <t>A stimulator of murine haemopoietic stem cell proliferation produced by human fetal liver cells</t>
  </si>
  <si>
    <t>Aug-1986</t>
  </si>
  <si>
    <t>British journal of haematology</t>
  </si>
  <si>
    <t>63(4):775-83</t>
  </si>
  <si>
    <t>https://pubmed.ncbi.nlm.nih.gov/3524661</t>
  </si>
  <si>
    <t>https://onlinelibrary.wiley.com/resolve/openurl?genre=article&amp;sid=nlm:pubmed&amp;issn=0007-1048&amp;date=1986&amp;volume=63&amp;issue=4&amp;spage=775</t>
  </si>
  <si>
    <t>['Cork MJ', 'Wright EG', 'Riches AC']</t>
  </si>
  <si>
    <t>Regulation of murine granulocyte-macrophage progenitor cell and haemopoietic stem cell proliferation by factors produced in human fetal liver</t>
  </si>
  <si>
    <t>Leukemia research</t>
  </si>
  <si>
    <t>6(4):553-65</t>
  </si>
  <si>
    <t>https://pubmed.ncbi.nlm.nih.gov/7144232</t>
  </si>
  <si>
    <t>['Thomas DB', 'Cork MJ', 'Riches AC']</t>
  </si>
  <si>
    <t>The regulation of the haematopoietic stem cell compartment in foetal liver</t>
  </si>
  <si>
    <t>Progress in clinical and biological research</t>
  </si>
  <si>
    <t>59B:277-85</t>
  </si>
  <si>
    <t>https://pubmed.ncbi.nlm.nih.gov/7279946</t>
  </si>
  <si>
    <t>['Riches AC', 'Cork MJ', 'Thomas DB']</t>
  </si>
  <si>
    <t>The control of haematopoietic stem cell proliferation by humoral factors</t>
  </si>
  <si>
    <t>59B:269-76</t>
  </si>
  <si>
    <t>https://pubmed.ncbi.nlm.nih.gov/7279945</t>
  </si>
  <si>
    <t>['Cork M', 'Anderson I', 'Thomas DB', 'Riches A']</t>
  </si>
  <si>
    <t>Regulation of the growth fraction of CFU-S by an inhibitor produced by bone marrow</t>
  </si>
  <si>
    <t>5(1):101-5</t>
  </si>
  <si>
    <t>https://pubmed.ncbi.nlm.nih.gov/7230870</t>
  </si>
  <si>
    <t>https://linkinghub.elsevier.com/retrieve/pii/0145-2126(81)90102-8</t>
  </si>
  <si>
    <t>Flohr C</t>
  </si>
  <si>
    <t>['Lam M', 'Spuls PI', 'Leshem YA', 'Gerbens LAA', 'Thomas KS', 'Arents B', 'Burton T', 'Flohr C', 'Drucker AM']</t>
  </si>
  <si>
    <t>Reporting of Harmonising Outcome Measures for Eczema (HOME) core outcome set instruments in randomized clinical trials for systemic treatments in atopic dermatitis</t>
  </si>
  <si>
    <t>189(4):494-496</t>
  </si>
  <si>
    <t>https://pubmed.ncbi.nlm.nih.gov/37434297</t>
  </si>
  <si>
    <t>https://academic.oup.com/bjd/article-abstract/189/4/494/7222965?redirectedFrom=fulltext</t>
  </si>
  <si>
    <t>['Renert-Yuval Y', 'Del Duca E', 'Arents B', 'Bissonnette R', 'Drucker AM', 'Flohr C', 'Guttman-Yassky E', 'Hijnen D', 'Kabashima K', 'Leshem YA', 'Paller AS', 'Silverberg JI', 'Simpson EL', 'Spuls P', 'Vestergaard C', 'Wollenberg A', 'Irvine AD', 'Thyssen JP']</t>
  </si>
  <si>
    <t>Treat-to-target in dermatology: A scoping review and International Eczema Council survey on the approach in atopic dermatitis</t>
  </si>
  <si>
    <t>12-Sep-2023</t>
  </si>
  <si>
    <t>https://pubmed.ncbi.nlm.nih.gov/37700595</t>
  </si>
  <si>
    <t>https://onlinelibrary.wiley.com/doi/10.1111/jdv.19506</t>
  </si>
  <si>
    <t>['Drucker AM', 'Lam M', 'Elsawi R', 'Prieto-Merino D', 'Malek R', 'Ellis AG', 'Yiu ZZN', 'Rochwerg B', 'Di Giorgio S', 'Arents BWM', 'Burton T', 'Spuls PI', 'Schmitt J', 'Flohr C']</t>
  </si>
  <si>
    <t>Comparing binary efficacy outcomes for systemic immunomodulatory treatments for atopic dermatitis in a living systematic review and network meta-analysis</t>
  </si>
  <si>
    <t>https://pubmed.ncbi.nlm.nih.gov/37831594</t>
  </si>
  <si>
    <t>https://academic.oup.com/bjd/advance-article/doi/10.1093/bjd/ljad393/7311111</t>
  </si>
  <si>
    <t>['Goldsmith LP', 'Roberts A', 'Flohr C', 'Boyle RJ', 'Ussher M', 'Perkin MR']</t>
  </si>
  <si>
    <t>Routine infant skincare advice in the UK: A cross-sectional survey</t>
  </si>
  <si>
    <t>https://pubmed.ncbi.nlm.nih.gov/37818752</t>
  </si>
  <si>
    <t>https://onlinelibrary.wiley.com/doi/10.1111/cea.14407</t>
  </si>
  <si>
    <t>['Yen H', 'Yen H', 'Huang CH', 'Huang IH', 'Hung WK', 'Su HJ', 'Tai CC', 'Haw WWY', 'Flohr C', 'Yiu ZZN', 'Chi CC']</t>
  </si>
  <si>
    <t>Systematic Review and Critical Appraisal of Urticaria Clinical Practice Guidelines: A Global Guidelines in Dermatology Mapping Project (GUIDEMAP)</t>
  </si>
  <si>
    <t>11(10):3213-3220.e11</t>
  </si>
  <si>
    <t>https://pubmed.ncbi.nlm.nih.gov/37451615</t>
  </si>
  <si>
    <t>https://www.clinicalkey.com/content/playBy/pii?v=S2213-2198(23)00773-0</t>
  </si>
  <si>
    <t>['Skrek S', 'Di Lernia V', 'Beauchet A', 'Bursztejn AC', 'Belloni Fortina A', 'Lesiak A', 'Thomas J', 'Brzezinski P', 'Topkarci Z', 'Murashkin N', 'Torres T', 'Epishev R', 'Chiriac A', 'McPherson T', 'Akinde M', 'Maruani A', 'Luna PC', 'Vidaurri de la Cruz H', 'Mallet S', 'Leducq S', 'Sergeant M', 'Zitouni J', 'Mahil SK', 'Smith CH', 'Flohr C', 'Bachelez H', 'Mahé E']</t>
  </si>
  <si>
    <t>Clinical and epidemiological features of psoriasis exacerbations in children with SARS-CoV-2 infection</t>
  </si>
  <si>
    <t>37(10):e1192-e1195</t>
  </si>
  <si>
    <t>https://pubmed.ncbi.nlm.nih.gov/37326146</t>
  </si>
  <si>
    <t>https://onlinelibrary.wiley.com/doi/10.1111/jdv.19261</t>
  </si>
  <si>
    <t>['Steyn M', 'Gerbens LAA', 'Spuls PI', 'Mashayekhi S', 'Deleuran M', 'Barbarot S', 'Wollenberg A', 'Ferguson J', 'Ibbotson S', 'Flohr C']</t>
  </si>
  <si>
    <t>Phototherapy for atopic dermatitis: A survey of European practice</t>
  </si>
  <si>
    <t>https://pubmed.ncbi.nlm.nih.gov/38011002</t>
  </si>
  <si>
    <t>https://onlinelibrary.wiley.com/doi/10.1111/jdv.19638</t>
  </si>
  <si>
    <t>['Arents BWM', 'van Zuuren EJ', 'Hughes O', 'Fedorowicz Z', 'Flohr C']</t>
  </si>
  <si>
    <t>The future is now: the Global Atopic Dermatitis Atlas (GADA)</t>
  </si>
  <si>
    <t>189(6):761-763</t>
  </si>
  <si>
    <t>https://pubmed.ncbi.nlm.nih.gov/37566747</t>
  </si>
  <si>
    <t>https://academic.oup.com/bjd/article/189/6/761/7241479</t>
  </si>
  <si>
    <t>['Wollenberg A', 'Kinberger M', 'Arents B', 'Aszodi N', 'Barbarot S', 'Bieber T', 'Brough HA', 'Pinton PC', 'Christen-Zaech S', 'Deleuran M', 'Dittmann M', 'Fosse N', 'Gáspár K', 'Gerbens LAA', 'Gieler U', 'Girolomoni G', 'Gregoriou S', 'Mortz CG', 'Nast A', 'Nygaard U', 'Rehbinder EM', 'Ring J', 'Rossi M', 'Roxburgh C', 'Serra-Baldrich E', 'Simon D', 'Szalai ZZ', 'Szepietowski JC', 'Torrelo A', 'Werfel T', 'Flohr C']</t>
  </si>
  <si>
    <t>First update of the living European guideline (EuroGuiDerm) on atopic eczema</t>
  </si>
  <si>
    <t>37(11):e1283-e1287</t>
  </si>
  <si>
    <t>https://pubmed.ncbi.nlm.nih.gov/37328919</t>
  </si>
  <si>
    <t>https://onlinelibrary.wiley.com/doi/10.1111/jdv.19269</t>
  </si>
  <si>
    <t>['Flohr C']</t>
  </si>
  <si>
    <t>How we treat atopic dermatitis now and how that will change over the next 5years</t>
  </si>
  <si>
    <t>188(6):718-725</t>
  </si>
  <si>
    <t>https://pubmed.ncbi.nlm.nih.gov/36715500</t>
  </si>
  <si>
    <t>https://academic.oup.com/bjd/article/188/6/718/6880686</t>
  </si>
  <si>
    <t>['Christensen MO', 'Barakji YA', 'Loft N', 'Khatib CM', 'Egeberg A', 'Thomsen SF', 'Silverberg JI', 'Flohr C', 'Maul JT', 'Schmid-Grendelmeier P', 'Halling AS', 'Vittrup I', 'Thyssen JP']</t>
  </si>
  <si>
    <t>Prevalence of and association between atopic dermatitis and food sensitivity, food allergy and challenge-proven food allergy: A systematic review and meta-analysis</t>
  </si>
  <si>
    <t>8-Feb-2023</t>
  </si>
  <si>
    <t>37(5):984-1003</t>
  </si>
  <si>
    <t>https://pubmed.ncbi.nlm.nih.gov/36695076</t>
  </si>
  <si>
    <t>https://onlinelibrary.wiley.com/doi/10.1111/jdv.18919</t>
  </si>
  <si>
    <t>['Paolino A', 'Alexander H', 'Broderick C', 'Flohr C']</t>
  </si>
  <si>
    <t>Non-biologic systemic treatments for atopic dermatitis: Current state of the art and future directions</t>
  </si>
  <si>
    <t>22-Mar-2023</t>
  </si>
  <si>
    <t>53(5):495-510</t>
  </si>
  <si>
    <t>https://pubmed.ncbi.nlm.nih.gov/36949024</t>
  </si>
  <si>
    <t>https://onlinelibrary.wiley.com/doi/10.1111/cea.14301</t>
  </si>
  <si>
    <t>['Davis CM', 'Flohr C', 'Gupta MR', 'Koplin JJ']</t>
  </si>
  <si>
    <t>Managing Atopic Dermatitis in Patients With Skin of Color</t>
  </si>
  <si>
    <t>29-Mar-2023</t>
  </si>
  <si>
    <t>11(5):1376-1383</t>
  </si>
  <si>
    <t>https://pubmed.ncbi.nlm.nih.gov/37001639</t>
  </si>
  <si>
    <t>https://www.clinicalkey.com/content/playBy/pii?v=S2213-2198(23)00351-3</t>
  </si>
  <si>
    <t>['Ezzamouri B', 'Palys TJ', 'Jackson BP', 'Coto SD', 'Madan JC', 'Flohr C', 'Karagas MR', 'Peacock JL']</t>
  </si>
  <si>
    <t>Water hardness and atopic dermatitis in the first year of life in the New Hampshire Birth Cohort Study</t>
  </si>
  <si>
    <t>20-Dec-2022</t>
  </si>
  <si>
    <t>53(3):362-366</t>
  </si>
  <si>
    <t>Letter | Research Support, N.I.H., Extramural | Research Support, U.S. Gov't, Non-P.H.S.</t>
  </si>
  <si>
    <t>https://pubmed.ncbi.nlm.nih.gov/36541020</t>
  </si>
  <si>
    <t>https://onlinelibrary.wiley.com/doi/10.1111/cea.14272</t>
  </si>
  <si>
    <t>['Bosma AL', 'Ouwerkerk W', 'Heidema MJ', 'Prieto-Merino D', 'Ardern-Jones MR', 'Beattie P', 'Brown SJ', 'Ingram JR', 'Irvine AD', 'Ogg G', 'Patel P', 'Reynolds NJ', 'Hearn RMR', 'Wan M', 'Warren RB', 'Woolf RT', 'Hyseni AM', 'Gerbens LAA', 'Spuls PI', 'Flohr C', 'Middelkamp-Hup MA']</t>
  </si>
  <si>
    <t>Comparison of real-world treatment outcomes of systemic immunomodulating therapy in atopic dermatitis patients with dark and light skin types</t>
  </si>
  <si>
    <t>10-Oct-2022</t>
  </si>
  <si>
    <t>JAAD international</t>
  </si>
  <si>
    <t>10:14-24</t>
  </si>
  <si>
    <t>https://pubmed.ncbi.nlm.nih.gov/36387062</t>
  </si>
  <si>
    <t>https://linkinghub.elsevier.com/retrieve/pii/S2666-3287(22)00133-X</t>
  </si>
  <si>
    <t>['Boyle RJ', 'Flohr C', 'Shamji MH']</t>
  </si>
  <si>
    <t>Global trends in eczema prevalence during early life</t>
  </si>
  <si>
    <t>53(3):252-254</t>
  </si>
  <si>
    <t>https://pubmed.ncbi.nlm.nih.gov/36908184</t>
  </si>
  <si>
    <t>https://onlinelibrary.wiley.com/doi/10.1111/cea.14302</t>
  </si>
  <si>
    <t>['Cameron S', 'Donnelly A', 'Broderick C', 'Arichi T', 'Bartsch U', 'Dazzan P', 'Elbeling J', 'Godfrey E', 'Gringras P', 'Heathcote LC', 'Joseph D', 'Wood TC', 'Pariante C', 'Rubia K', 'Flohr C']</t>
  </si>
  <si>
    <t>Mind and skin: Exploring the links between inflammation, sleep disturbance and neurocognitive function in patients with atopic dermatitis</t>
  </si>
  <si>
    <t>19-Jul-2023</t>
  </si>
  <si>
    <t>https://pubmed.ncbi.nlm.nih.gov/37469218</t>
  </si>
  <si>
    <t>https://onlinelibrary.wiley.com/doi/10.1111/all.15818</t>
  </si>
  <si>
    <t>['Paller AS', 'Flohr C', 'Eichenfield LF', 'Irvine AD', 'Weisman J', 'Soung J', 'Pinto Correia A', 'Natalie CR', 'Rodriguez Capriles C', 'Pierce E', 'Reifeis S', 'Gontijo Lima R', 'Armengol Tubau C', 'Laquer V', 'Weidinger S']</t>
  </si>
  <si>
    <t>Safety and Efficacy of Lebrikizumab in Adolescent Patients with Moderate-to-Severe Atopic Dermatitis: A 52-Week, Open-Label, Phase 3 Study</t>
  </si>
  <si>
    <t>15-Jun-2023</t>
  </si>
  <si>
    <t>13(7):1517-1534</t>
  </si>
  <si>
    <t>https://pubmed.ncbi.nlm.nih.gov/37318750</t>
  </si>
  <si>
    <t>https://link.springer.com/article/10.1007/s13555-023-00942-y</t>
  </si>
  <si>
    <t>['Broderick C', 'Ziehfreund S', 'van Bart K', 'Arents B', 'Eyerich K', 'Weidinger S', 'Rastrick J', 'Zink A', 'Flohr C']</t>
  </si>
  <si>
    <t>Biomarkers associated with the development of comorbidities in patients with atopic dermatitis: A systematic review</t>
  </si>
  <si>
    <t>8-Dec-2022</t>
  </si>
  <si>
    <t>78(1):84-120</t>
  </si>
  <si>
    <t>https://pubmed.ncbi.nlm.nih.gov/36366871</t>
  </si>
  <si>
    <t>https://onlinelibrary.wiley.com/doi/10.1111/all.15578</t>
  </si>
  <si>
    <t>['Bosma AL', 'Musters AH', 'Bloem M', 'Gerbens LAA', 'Middelkamp-Hup MA', 'Haufe E', 'Schmitt J', 'Barbarot S', 'Seneschal J', 'Staumont-Sallé D', 'Johansson EK', 'Bradley M', 'von Kobyletzki LB', 'Vittrup I', 'Frier Ruge I', 'Thyssen JP', 'Vestergaard C', 'de Vega M', 'García-Doval I', 'Chiricozzi A', 'Stingeni L', 'Calzavara-Pinton P', 'Ardern-Jones MR', 'Reynolds NJ', 'Flohr C', 'Spuls PI']</t>
  </si>
  <si>
    <t>Mapping exercise and status update of eight established registries within the TREatment of ATopic eczema Registry Taskforce</t>
  </si>
  <si>
    <t>37(1):123-136</t>
  </si>
  <si>
    <t>https://pubmed.ncbi.nlm.nih.gov/36018221</t>
  </si>
  <si>
    <t>https://onlinelibrary.wiley.com/doi/10.1111/jdv.18566</t>
  </si>
  <si>
    <t>['Asfour L', 'De Brito M', 'Al-Janabi A', 'Haw WWY', 'Johnson A', 'Flohr C', 'Yiu ZZN']</t>
  </si>
  <si>
    <t>Global Guidelines in Dermatology Mapping Project (GUIDEMAP): a systematic review of alopecia areata clinical practice guidelines</t>
  </si>
  <si>
    <t>2-Feb-2023</t>
  </si>
  <si>
    <t>48(2):100-107</t>
  </si>
  <si>
    <t>https://pubmed.ncbi.nlm.nih.gov/36641755</t>
  </si>
  <si>
    <t>https://academic.oup.com/ced/article-abstract/48/2/100/6765004?redirectedFrom=fulltext</t>
  </si>
  <si>
    <t>['Musters AH', 'Broderick C', 'Prieto-Merino D', 'Chiricozzi A', 'Damiani G', 'Peris K', 'Dhar S', 'De A', 'Freeman E', 'Arents BWM', 'Burton T', 'Bosma ALL', 'Chi CC', 'Fletcher G', 'Drucker AM', 'Kabashima K', 'de Monchy EF', 'Panda M', 'Wall DR', 'Vestergaard C', 'Mahé E', 'Bonzano L', 'Kattach L', 'Napolitano M', 'Ordoñez-Rubiano MF', 'Haufe E', 'Patruno C', 'Irvine AD', 'Spuls PI', 'Flohr C']</t>
  </si>
  <si>
    <t>The effects of systemic immunomodulatory treatments on COVID-19 outcomes in patients with atopic dermatitis: Results from the global SECURE-AD registry</t>
  </si>
  <si>
    <t>37(2):365-381</t>
  </si>
  <si>
    <t>https://pubmed.ncbi.nlm.nih.gov/36169355</t>
  </si>
  <si>
    <t>https://onlinelibrary.wiley.com/doi/10.1111/jdv.18613</t>
  </si>
  <si>
    <t>['Schmid-Grendelmeier P', 'Rapelanoro Rabenja F', 'Beshah AM', 'Ball MD', 'Dlova N', 'Faye O', 'Flohr C', 'Hsu C', 'Mavura D', 'Manuel RC', 'Ramarozatovo LS', 'Sendrasoa F', 'Wollenberg A', 'Ruiz Postigo JA', 'Taïeb A']</t>
  </si>
  <si>
    <t>How to integrate atopic dermatitis in the management of skin neglected tropical diseases in Sub-Saharan Africa?</t>
  </si>
  <si>
    <t>5-Apr-2023</t>
  </si>
  <si>
    <t>https://pubmed.ncbi.nlm.nih.gov/37016962</t>
  </si>
  <si>
    <t>https://onlinelibrary.wiley.com/doi/10.1111/jdv.19096</t>
  </si>
  <si>
    <t>['Lau KPL', 'Agarwal P', 'Parente L', 'Marcello O', 'Lovas M', 'Van J', 'Vigod SN', 'Champagne T', 'Mohan T', 'Arents BW', 'Burton T', 'Flohr C', 'Drucker AM']</t>
  </si>
  <si>
    <t>Development of a Website for a Living Network Meta-analysis of Atopic Dermatitis Treatments Using a User-Centered Design: Multimethod Study</t>
  </si>
  <si>
    <t>26-Sep-2022</t>
  </si>
  <si>
    <t>JMI dermatology</t>
  </si>
  <si>
    <t>5(3):e41201</t>
  </si>
  <si>
    <t>https://pubmed.ncbi.nlm.nih.gov/37632894</t>
  </si>
  <si>
    <t>https://europepmc.org/abstract/MED/37632894</t>
  </si>
  <si>
    <t>['Ziehfreund S', 'Tizek L', 'Hangel N', 'Fritzsche MC', 'Weidinger S', 'Smith C', 'Bryce PJ', 'Greco D', 'van den Bogaard EH', 'Flohr C', 'Rastrick Ucb J', 'Eyerich S', 'Buyx A', 'Conrad C', 'Eyerich K', 'Zink A']</t>
  </si>
  <si>
    <t>Requirements and expectations of high-quality biomarkers for atopic dermatitis and psoriasis in 2021-a two-round Delphi survey among international experts</t>
  </si>
  <si>
    <t>17-May-2022</t>
  </si>
  <si>
    <t>36(9):1467-1476</t>
  </si>
  <si>
    <t>https://pubmed.ncbi.nlm.nih.gov/35470457</t>
  </si>
  <si>
    <t>https://onlinelibrary.wiley.com/doi/10.1111/jdv.18178</t>
  </si>
  <si>
    <t>['de Lusignan S', 'Alexander H', 'Broderick C', 'Dennis J', 'McGovern A', 'Feeney C', 'Flohr C']</t>
  </si>
  <si>
    <t>Atopic dermatitis and risk of autoimmune conditions: Population-based cohort study</t>
  </si>
  <si>
    <t>150(3):709-713</t>
  </si>
  <si>
    <t>https://pubmed.ncbi.nlm.nih.gov/35469843</t>
  </si>
  <si>
    <t>https://www.clinicalkey.com/content/playBy/pii?v=S0091-6749(22)00547-4</t>
  </si>
  <si>
    <t>['Wollenberg A', 'Kinberger M', 'Arents B', 'Aszodi N', 'Avila Valle G', 'Barbarot S', 'Bieber T', 'Brough HA', 'Calzavara Pinton P', 'Christen-Zäch S', 'Deleuran M', 'Dittmann M', 'Dressler C', 'Fink-Wagner AH', 'Fosse N', 'Gáspár K', 'Gerbens L', 'Gieler U', 'Girolomoni G', 'Gregoriou S', 'Mortz CG', 'Nast A', 'Nygaard U', 'Redding M', 'Rehbinder EM', 'Ring J', 'Rossi M', 'Serra-Baldrich E', 'Simon D', 'Szalai ZZ', 'Szepietowski JC', 'Torrelo A', 'Werfel T', 'Flohr C']</t>
  </si>
  <si>
    <t>European guideline (EuroGuiDerm) on atopic eczema: part I - systemic therapy</t>
  </si>
  <si>
    <t>36(9):1409-1431</t>
  </si>
  <si>
    <t>https://pubmed.ncbi.nlm.nih.gov/35980214</t>
  </si>
  <si>
    <t>https://onlinelibrary.wiley.com/doi/10.1111/jdv.18345</t>
  </si>
  <si>
    <t>['Cotter C', 'Burton T', 'Proctor A', 'Moss C', 'Flohr C']</t>
  </si>
  <si>
    <t>Topical steroid withdrawal syndrome: time to bridge the gap</t>
  </si>
  <si>
    <t>20-Aug-2022</t>
  </si>
  <si>
    <t>187(5):780-781</t>
  </si>
  <si>
    <t>https://pubmed.ncbi.nlm.nih.gov/35833942</t>
  </si>
  <si>
    <t>https://academic.oup.com/bjd/article-abstract/187/5/780/6966435?redirectedFrom=fulltext</t>
  </si>
  <si>
    <t>['Zitouni J', 'Bursztejn AC', 'Belloni Fortina A', 'Beauchet A', 'Di Lernia V', 'Lesiak A', 'Thomas J', 'Topkarci Z', 'Murashkin N', 'Brzezinski P', 'Torres T', 'Chiriac A', 'Luca C', 'McPherson T', 'Akinde M', 'Maruani A', 'Epishev R', 'Vidaurri de la Cruz H', 'Luna PC', 'Amy de la Bretêque M', 'Lasek A', 'Bourrat E', 'Bachelerie M', 'Mallet S', 'Steff M', 'Bellissen A', 'Neri I', 'Zafiriou E', 'van den Reek JMPA', 'Sonkoly E', 'Mahil SK', 'Smith CH', 'Flohr C', 'Bachelez H', 'Mahé E']</t>
  </si>
  <si>
    <t>Children with psoriasis and COVID-19: factors associated with an unfavourable COVID-19 course, and the impact of infection on disease progression (Chi-PsoCov registry)</t>
  </si>
  <si>
    <t>36(11):2076-2086</t>
  </si>
  <si>
    <t>https://pubmed.ncbi.nlm.nih.gov/35748102</t>
  </si>
  <si>
    <t>https://onlinelibrary.wiley.com/doi/10.1111/jdv.18361</t>
  </si>
  <si>
    <t>European guideline (EuroGuiDerm) on atopic eczema - part II: non-systemic treatments and treatment recommendations for special AE patient populations</t>
  </si>
  <si>
    <t>3-Sep-2022</t>
  </si>
  <si>
    <t>36(11):1904-1926</t>
  </si>
  <si>
    <t>https://pubmed.ncbi.nlm.nih.gov/36056736</t>
  </si>
  <si>
    <t>https://onlinelibrary.wiley.com/doi/10.1111/jdv.18429</t>
  </si>
  <si>
    <t>['Drucker AM', 'Morra DE', 'Prieto-Merino D', 'Ellis AG', 'Yiu ZZN', 'Rochwerg B', 'Di Giorgio S', 'Arents BWM', 'Burton T', 'Spuls PI', 'Schmitt J', 'Flohr C']</t>
  </si>
  <si>
    <t>Systemic Immunomodulatory Treatments for Atopic Dermatitis: Update of a Living Systematic Review and Network Meta-analysis</t>
  </si>
  <si>
    <t>1-May-2022</t>
  </si>
  <si>
    <t>158(5):523-532</t>
  </si>
  <si>
    <t>https://pubmed.ncbi.nlm.nih.gov/35293977</t>
  </si>
  <si>
    <t>https://europepmc.org/abstract/MED/35293977</t>
  </si>
  <si>
    <t>['Drucker AM', 'Lam M', 'Flohr C', 'Thyssen JP', 'Kabashima K', 'Bissonnette R', 'Dlova NC', 'Aoki V', 'Chen M', 'Yu J', 'Zhu JW', 'Micieli R', 'Nosbaum A']</t>
  </si>
  <si>
    <t>Systemic Therapy for Atopic Dermatitis in Older Adults and Adults With Comorbidities: A Scoping Review and International Eczema Council Survey</t>
  </si>
  <si>
    <t>15-Mar-2022</t>
  </si>
  <si>
    <t>33(3):200-206</t>
  </si>
  <si>
    <t>https://pubmed.ncbi.nlm.nih.gov/35170524</t>
  </si>
  <si>
    <t>https://www.liebertpub.com/doi/10.1097/DER.0000000000000845?url_ver=Z39.88-2003&amp;rfr_id=ori:rid:crossref.org&amp;rfr_dat=cr_pub%20%200pubmed</t>
  </si>
  <si>
    <t>['Yiu ZZN', 'Chi CC', 'Ingram JR', 'Flohr C']</t>
  </si>
  <si>
    <t>Checking for update…living systematic reviews and clinical practice guidelines in the BJD</t>
  </si>
  <si>
    <t>186(5):761-762</t>
  </si>
  <si>
    <t>https://pubmed.ncbi.nlm.nih.gov/35501944</t>
  </si>
  <si>
    <t>https://academic.oup.com/bjd/article/186/5/761/6705843</t>
  </si>
  <si>
    <t>['Dear K', 'Psomadakis C', 'Dost S', 'Lalagianni N', 'Oldham J', 'Hew A', 'Kenny J', 'Riphagen S', 'Greenblatt D', 'Flohr C', 'Abdelrahman W']</t>
  </si>
  <si>
    <t>Cutaneous manifestations of paediatric multisystem inflammatory syndrome temporally associated with SARS-CoV-2: a single-centre experience</t>
  </si>
  <si>
    <t>7-Mar-2022</t>
  </si>
  <si>
    <t>186(5):902-903</t>
  </si>
  <si>
    <t>https://pubmed.ncbi.nlm.nih.gov/34842283</t>
  </si>
  <si>
    <t>https://academic.oup.com/bjd/article-abstract/186/5/902/6705868?redirectedFrom=fulltext</t>
  </si>
  <si>
    <t>['Guelimi R', 'Metelli S', 'Sbidian E', 'van Zuuren EJ', 'Flohr C', 'Leonardi-Bee J', 'Le Cleach L']</t>
  </si>
  <si>
    <t>Network meta-analysis: methodological points for readers, authors and reviewers</t>
  </si>
  <si>
    <t>186(6):917-918</t>
  </si>
  <si>
    <t>https://pubmed.ncbi.nlm.nih.gov/35657177</t>
  </si>
  <si>
    <t>https://academic.oup.com/bjd/article/186/6/917/6705671</t>
  </si>
  <si>
    <t>['Russell EA', 'Bennett SD', 'Ali R', 'Baron S', 'Flohr C', 'Grindlay D', 'Heyman I', 'McPherson T', 'Ravenscroft JC']</t>
  </si>
  <si>
    <t>Identifying mental health needs of children and youth with skin disease: A systematic review of screening and assessment tools</t>
  </si>
  <si>
    <t>13-Apr-2022</t>
  </si>
  <si>
    <t>39(4):541-546</t>
  </si>
  <si>
    <t>https://pubmed.ncbi.nlm.nih.gov/35416327</t>
  </si>
  <si>
    <t>https://onlinelibrary.wiley.com/doi/10.1111/pde.14991</t>
  </si>
  <si>
    <t>['Tsabouri S', 'Arasi S', 'Beken B', 'Church MK', 'Alvaro-Lozano M', 'Caffarelli C', 'Flohr C', 'Janmohamed SR', 'Konstantinou GN', 'Lau S', 'Lefevre S', 'Mortz CG', 'Pajno G', 'Pite H', 'Rutkowski K', 'Staubach P', 'Van der Poel LA', 'Zuberbier T', 'Leslie TA']</t>
  </si>
  <si>
    <t>A European survey of management approaches in chronic urticaria in children: EAACI pediatric urticaria taskforce</t>
  </si>
  <si>
    <t>12-Oct-2021</t>
  </si>
  <si>
    <t>Pediatric allergy and immunology : official publication of the European Society of Pediatric Allergy and Immunology</t>
  </si>
  <si>
    <t>33(1):e13674</t>
  </si>
  <si>
    <t>https://pubmed.ncbi.nlm.nih.gov/34601755</t>
  </si>
  <si>
    <t>https://onlinelibrary.wiley.com/doi/10.1111/pai.13674</t>
  </si>
  <si>
    <t>['Cotter C', 'Solman L', 'Flohr C']</t>
  </si>
  <si>
    <t>A national audit of oral propranolol for the treatment of infantile haemangiomas</t>
  </si>
  <si>
    <t>19-Oct-2021</t>
  </si>
  <si>
    <t>186(1):189-191</t>
  </si>
  <si>
    <t>https://pubmed.ncbi.nlm.nih.gov/34473344</t>
  </si>
  <si>
    <t>https://academic.oup.com/bjd/article-abstract/186/1/189/6593522?redirectedFrom=fulltext</t>
  </si>
  <si>
    <t>['Ghadiri SJ', 'Kloczko E', 'Flohr C']</t>
  </si>
  <si>
    <t>Topical treatments in the management of keloids and hypertrophic scars: a critically appraised topic</t>
  </si>
  <si>
    <t>31-Aug-2022</t>
  </si>
  <si>
    <t>187(6):855-856</t>
  </si>
  <si>
    <t>https://pubmed.ncbi.nlm.nih.gov/35975679</t>
  </si>
  <si>
    <t>https://academic.oup.com/bjd/article-abstract/187/6/855/6972512?redirectedFrom=fulltext</t>
  </si>
  <si>
    <t>['Yen H', 'Huang CH', 'Huang IH', 'Hung WK', 'Su HJ', 'Yen H', 'Tai CC', 'Haw WY', 'Flohr C', 'Yiu ZZN', 'Chi CC']</t>
  </si>
  <si>
    <t>Systematic review and critical appraisal of psoriasis clinical practice guidelines: a Global Guidelines in Dermatology Mapping Project (GUIDEMAP)</t>
  </si>
  <si>
    <t>187(2):178-187</t>
  </si>
  <si>
    <t>https://pubmed.ncbi.nlm.nih.gov/35152404</t>
  </si>
  <si>
    <t>https://academic.oup.com/bjd/article-abstract/187/2/178/6700107?redirectedFrom=fulltext</t>
  </si>
  <si>
    <t>['Pessina B', 'Giovannini M', 'Mori F', 'Di Cara G', 'Novembre E', 'Chan S', 'Flohr C', 'du Toit G']</t>
  </si>
  <si>
    <t>Is there room for allergen immunotherapy for the treatment of atopic dermatitis in the precision medicine era?</t>
  </si>
  <si>
    <t>2-Nov-2022</t>
  </si>
  <si>
    <t>Frontiers in pediatrics</t>
  </si>
  <si>
    <t>10:1050560</t>
  </si>
  <si>
    <t>https://pubmed.ncbi.nlm.nih.gov/36405820</t>
  </si>
  <si>
    <t>https://www.frontiersin.org/articles/10.3389/fped.2022.1050560/full</t>
  </si>
  <si>
    <t>['Musters AH', 'Mashayekhi S', 'Harvey J', 'Axon E', 'Lax SJ', 'Flohr C', 'Drucker AM', 'Gerbens L', 'Ferguson J', 'Ibbotson S', 'Dawe RS', 'Garritsen F', 'Brouwer M', 'Limpens J', 'Prescott LE', 'Boyle RJ', 'Spuls PI']</t>
  </si>
  <si>
    <t>10(10):CD013870</t>
  </si>
  <si>
    <t>https://pubmed.ncbi.nlm.nih.gov/34709669</t>
  </si>
  <si>
    <t>https://www.cochranelibrary.com/cdsr/doi/10.1002/14651858.CD013870.pub2/full</t>
  </si>
  <si>
    <t>['Alenius H', 'Sinkko H', 'Moitinho-Silva L', 'Rodriguez E', 'Broderick C', 'Alexander H', 'Reiger M', 'Hjelmsø MH', 'Fyhrquist N', 'Olah P', 'Bryce P', 'Smith C', 'Koning F', 'Eyerich K', 'Greco D', 'van den Bogaard EH', 'Neumann AU', 'Traidl-Hoffmann C', 'Homey B', 'Flohr C', 'Bønnelykke K', 'Stokholm J', 'Weidinger S']</t>
  </si>
  <si>
    <t>The power and potential of BIOMAP to elucidate host-microbiome interplay in skin inflammatory diseases</t>
  </si>
  <si>
    <t>30(10):1517-1531</t>
  </si>
  <si>
    <t>https://pubmed.ncbi.nlm.nih.gov/34387406</t>
  </si>
  <si>
    <t>https://onlinelibrary.wiley.com/doi/10.1111/exd.14446</t>
  </si>
  <si>
    <t>['Haw WY', 'Al-Janabi A', 'Arents BWM', 'Asfour L', 'Exton LS', 'Grindlay D', 'Khan SS', 'Manounah L', 'Yen H', 'Chi CC', 'van Zuuren EJ', 'Flohr C', 'Yiu ZZN']</t>
  </si>
  <si>
    <t>Global Guidelines in Dermatology Mapping Project (GUIDEMAP): a scoping review of dermatology clinical practice guidelines</t>
  </si>
  <si>
    <t>5-Jul-2021</t>
  </si>
  <si>
    <t>185(4):736-744</t>
  </si>
  <si>
    <t>https://pubmed.ncbi.nlm.nih.gov/33937976</t>
  </si>
  <si>
    <t>https://academic.oup.com/bjd/article/185/4/736/6599947</t>
  </si>
  <si>
    <t>['Broderick C', 'Christian N', 'Apfelbacher C', 'Bosma AL', 'Dand N', 'Ghosh S', 'Hangel N', 'Hübenthal M', 'Middelkamp-Hup MA', 'Min JL', 'Musters AH', 'Paternoster L', 'Rodríguez E', 'Satagopam V', 'Scordis P', 'Spuls PI', 'Szymczak S', 'Weidinger S', 'Smith CH', 'Flohr C']</t>
  </si>
  <si>
    <t>The BIOMarkers in Atopic Dermatitis and Psoriasis (BIOMAP) glossary: developing a lingua franca to facilitate data harmonization and cross-cohort analyses</t>
  </si>
  <si>
    <t>Nov-2021</t>
  </si>
  <si>
    <t>18-Aug-2021</t>
  </si>
  <si>
    <t>185(5):1066-1069</t>
  </si>
  <si>
    <t>https://pubmed.ncbi.nlm.nih.gov/34137018</t>
  </si>
  <si>
    <t>https://academic.oup.com/bjd/article/185/5/1066/6599939</t>
  </si>
  <si>
    <t>['Khurana P', 'Kolundzic N', 'Flohr C', 'Ilic D']</t>
  </si>
  <si>
    <t>Human pluripotent stem cells: An alternative for 3D in vitro modelling of skin disease</t>
  </si>
  <si>
    <t>4-Jun-2021</t>
  </si>
  <si>
    <t>30(11):1572-1587</t>
  </si>
  <si>
    <t>https://pubmed.ncbi.nlm.nih.gov/33864704</t>
  </si>
  <si>
    <t>https://onlinelibrary.wiley.com/doi/10.1111/exd.14358</t>
  </si>
  <si>
    <t>Patterns and trends in eczema management in UK primary care (2009-2018): A population-based cohort study</t>
  </si>
  <si>
    <t>23-Nov-2020</t>
  </si>
  <si>
    <t>51(3):483-494</t>
  </si>
  <si>
    <t>https://pubmed.ncbi.nlm.nih.gov/33176023</t>
  </si>
  <si>
    <t>https://onlinelibrary.wiley.com/doi/10.1111/cea.13783</t>
  </si>
  <si>
    <t>The epidemiology of eczema in children and adults in England: A population-based study using primary care data</t>
  </si>
  <si>
    <t>26-Nov-2020</t>
  </si>
  <si>
    <t>51(3):471-482</t>
  </si>
  <si>
    <t>https://pubmed.ncbi.nlm.nih.gov/33179341</t>
  </si>
  <si>
    <t>https://onlinelibrary.wiley.com/doi/10.1111/cea.13784</t>
  </si>
  <si>
    <t>['Castelo-Soccio L', 'Lara-Corrales I', 'Paller AS', 'Bean E', 'Rangu S', 'Oboite M', 'Flohr C', 'Ahmad RC', 'Calberg V', 'Gilliam A', 'Pope E', 'Reynolds S', 'Sibbald C', 'Shin HT', 'Berger E', 'Schaffer J', 'Siegel MP', 'Cordoro KM']</t>
  </si>
  <si>
    <t>Acral Changes in pediatric patients during COVID 19 pandemic: Registry report from the COVID 19 response task force of the society of pediatric dermatology (SPD) and pediatric dermatology research alliance (PeDRA)</t>
  </si>
  <si>
    <t>20-Mar-2021</t>
  </si>
  <si>
    <t>38(2):364-370</t>
  </si>
  <si>
    <t>https://pubmed.ncbi.nlm.nih.gov/33742457</t>
  </si>
  <si>
    <t>https://onlinelibrary.wiley.com/doi/10.1111/pde.14566</t>
  </si>
  <si>
    <t>['Flohr C', 'Hay R']</t>
  </si>
  <si>
    <t>Putting the burden of skin diseases on the global map</t>
  </si>
  <si>
    <t>184(2):189-190</t>
  </si>
  <si>
    <t>https://pubmed.ncbi.nlm.nih.gov/33544440</t>
  </si>
  <si>
    <t>https://academic.oup.com/bjd/article/184/2/189/6599711</t>
  </si>
  <si>
    <t>['Laughter MR', 'Maymone MBC', 'Mashayekhi S', 'Arents BWM', 'Karimkhani C', 'Langan SM', 'Dellavalle RP', 'Flohr C']</t>
  </si>
  <si>
    <t>The global burden of atopic dermatitis: lessons from the Global Burden of Disease Study 1990-2017</t>
  </si>
  <si>
    <t>29-Nov-2020</t>
  </si>
  <si>
    <t>184(2):304-309</t>
  </si>
  <si>
    <t>https://pubmed.ncbi.nlm.nih.gov/33006135</t>
  </si>
  <si>
    <t>https://academic.oup.com/bjd/article/184/2/304/6599716</t>
  </si>
  <si>
    <t>['Perkin MR', 'Flohr C']</t>
  </si>
  <si>
    <t>Reply</t>
  </si>
  <si>
    <t>16-Jun-2021</t>
  </si>
  <si>
    <t>148(2):654</t>
  </si>
  <si>
    <t>https://pubmed.ncbi.nlm.nih.gov/34144819</t>
  </si>
  <si>
    <t>https://www.clinicalkey.com/content/playBy/pii?v=S0091-6749(21)00816-2</t>
  </si>
  <si>
    <t>['Siegels D', 'Heratizadeh A', 'Abraham S', 'Binnmyr J', 'Brockow K', 'Irvine AD', 'Halken S', 'Mortz CG', 'Flohr C', 'Schmid-Grendelmeier P', 'Van der Poel LA', 'Muraro A', 'Weidinger S', 'Werfel T', 'Schmitt J']</t>
  </si>
  <si>
    <t>Systemic treatments in the management of atopic dermatitis: A systematic review and meta-analysis</t>
  </si>
  <si>
    <t>4-Nov-2020</t>
  </si>
  <si>
    <t>76(4):1053-1076</t>
  </si>
  <si>
    <t>https://pubmed.ncbi.nlm.nih.gov/33074565</t>
  </si>
  <si>
    <t>https://onlinelibrary.wiley.com/doi/10.1111/all.14631</t>
  </si>
  <si>
    <t>['Stefanovic N', 'Irvine AD', 'Flohr C']</t>
  </si>
  <si>
    <t>The Role of the Environment and Exposome in Atopic Dermatitis</t>
  </si>
  <si>
    <t>21-May-2021</t>
  </si>
  <si>
    <t>Current treatment options in allergy</t>
  </si>
  <si>
    <t>8(3):222-241</t>
  </si>
  <si>
    <t>https://pubmed.ncbi.nlm.nih.gov/34055570</t>
  </si>
  <si>
    <t>https://europepmc.org/abstract/MED/34055570</t>
  </si>
  <si>
    <t>Epidemiology and management of atopic dermatitis in England: an observational cohort study protocol</t>
  </si>
  <si>
    <t>16-Sep-2020</t>
  </si>
  <si>
    <t>10(9):e037518</t>
  </si>
  <si>
    <t>https://pubmed.ncbi.nlm.nih.gov/32938595</t>
  </si>
  <si>
    <t>https://europepmc.org/abstract/MED/32938595</t>
  </si>
  <si>
    <t>['Marrs T', 'Perkin MR', 'Logan K', 'Craven J', 'Radulovic S', 'McLean WHI', 'Versteeg SA', 'van Ree R', 'Lack G', 'Flohr C']</t>
  </si>
  <si>
    <t>Bathing frequency is associated with skin barrier dysfunction and atopic dermatitis at three months of age</t>
  </si>
  <si>
    <t>26-Apr-2020</t>
  </si>
  <si>
    <t>8(8):2820-2822</t>
  </si>
  <si>
    <t>https://pubmed.ncbi.nlm.nih.gov/32348911</t>
  </si>
  <si>
    <t>https://www.clinicalkey.com/content/playBy/pii?v=S2213-2198(20)30400-1</t>
  </si>
  <si>
    <t>['Blakeway H', 'Van-de-Velde V', 'Allen VB', 'Kravvas G', 'Palla L', 'Page MJ', 'Flohr C', 'Weller RB', 'Irvine AD', 'McPherson T', 'Roberts A', 'Williams HC', 'Reynolds N', 'Brown SJ', 'Paternoster L', 'Langan SM']</t>
  </si>
  <si>
    <t>What is the evidence for interactions between filaggrin null mutations and environmental exposures in the aetiology of atopic dermatitis? A systematic review</t>
  </si>
  <si>
    <t>11-Feb-2020</t>
  </si>
  <si>
    <t>183(3):443-451</t>
  </si>
  <si>
    <t>https://pubmed.ncbi.nlm.nih.gov/31794059</t>
  </si>
  <si>
    <t>https://academic.oup.com/bjd/article/183/3/443/6748143</t>
  </si>
  <si>
    <t>['Kibsgaard L', 'Deleuran M', 'Flohr C', 'Langan S', 'Braae Olesen A', 'Vestergaard C']</t>
  </si>
  <si>
    <t>How "benign" is cutaneous mastocytosis? A Danish registry-based matched cohort study</t>
  </si>
  <si>
    <t>1-Jun-2020</t>
  </si>
  <si>
    <t>" International journal of womens dermatology "</t>
  </si>
  <si>
    <t>6(4):294-300</t>
  </si>
  <si>
    <t>https://pubmed.ncbi.nlm.nih.gov/33015290</t>
  </si>
  <si>
    <t>https://linkinghub.elsevier.com/retrieve/pii/S2352-6475(20)30096-4</t>
  </si>
  <si>
    <t>['Drucker AM', 'Ellis AG', 'Bohdanowicz M', 'Mashayekhi S', 'Yiu ZZN', 'Rochwerg B', 'Di Giorgio S', 'Arents BWM', 'Burton T', 'Spuls PI', 'Küster D', 'Siegels D', 'Schmitt J', 'Flohr C']</t>
  </si>
  <si>
    <t>Systemic Immunomodulatory Treatments for Patients With Atopic Dermatitis: A Systematic Review and Network Meta-analysis</t>
  </si>
  <si>
    <t>156(6):659-667</t>
  </si>
  <si>
    <t>https://pubmed.ncbi.nlm.nih.gov/32320001</t>
  </si>
  <si>
    <t>https://europepmc.org/abstract/MED/32320001</t>
  </si>
  <si>
    <t>['van Zuuren EJ', 'Arents BWM', 'Flohr C', 'Ingram JR']</t>
  </si>
  <si>
    <t>Publication of national dermatology guidelines as a Research Letter in the BJD: can less ever be enough?</t>
  </si>
  <si>
    <t>182(6):1319-1320</t>
  </si>
  <si>
    <t>https://pubmed.ncbi.nlm.nih.gov/32476154</t>
  </si>
  <si>
    <t>https://academic.oup.com/bjd/article/182/6/1319/6697705</t>
  </si>
  <si>
    <t>['Alexander H', 'Paller AS', 'Traidl-Hoffmann C', 'Beck LA', 'De Benedetto A', 'Dhar S', 'Girolomoni G', 'Irvine AD', 'Spuls P', 'Su J', 'Thyssen JP', 'Vestergaard C', 'Werfel T', 'Wollenberg A', 'Deleuran M', 'Flohr C']</t>
  </si>
  <si>
    <t>The role of bacterial skin infections in atopic dermatitis: expert statement and review from the International Eczema Council Skin Infection Group</t>
  </si>
  <si>
    <t>4-Dec-2019</t>
  </si>
  <si>
    <t>182(6):1331-1342</t>
  </si>
  <si>
    <t>https://pubmed.ncbi.nlm.nih.gov/31677162</t>
  </si>
  <si>
    <t>https://academic.oup.com/bjd/article/182/6/1331/6697659</t>
  </si>
  <si>
    <t>['Bosma AL', 'Spuls PI', 'Garcia-Doval I', 'Naldi L', 'Prieto-Merino D', 'Tesch F', 'Apfelbacher CJ', 'Arents BWM', 'Barbarot S', 'Baselga E', 'Deleuran M', 'Eichenfield LF', 'Gerbens LAA', 'Irvine AD', 'Manca A', 'Mendes-Bastos P', 'Middelkamp-Hup MA', 'Roberts A', 'Seneschal J', 'Svensson Å', 'Thyssen JP', 'Torres T', 'Vermeulen FM', 'Vestergaard C', 'von Kobyletzki LB', 'Wall D', 'Weidinger S', 'Schmitt J', 'Flohr C']</t>
  </si>
  <si>
    <t>TREatment of ATopic eczema (TREAT) Registry Taskforce: protocol for a European safety study of dupilumab and other systemic therapies in patients with atopic eczema</t>
  </si>
  <si>
    <t>182(6):1423-1429</t>
  </si>
  <si>
    <t>https://pubmed.ncbi.nlm.nih.gov/31444799</t>
  </si>
  <si>
    <t>https://academic.oup.com/bjd/article-abstract/182/6/1423/6697732?redirectedFrom=fulltext</t>
  </si>
  <si>
    <t>['Steele L', 'Flohr C']</t>
  </si>
  <si>
    <t>The prevalence of and reasons for discontinuation of atopic eczema trials on ClinicalTrials.gov: a cross-sectional analysis</t>
  </si>
  <si>
    <t>182(6):1497-1498</t>
  </si>
  <si>
    <t>https://pubmed.ncbi.nlm.nih.gov/31907927</t>
  </si>
  <si>
    <t>https://academic.oup.com/bjd/article-abstract/182/6/1497/6697730?redirectedFrom=fulltext</t>
  </si>
  <si>
    <t>['Yiu ZZN', 'Jabbar-Lopez ZK', 'Ahmed S', 'Mohd Mustapa MF', 'Chi CC', 'Flohr C']</t>
  </si>
  <si>
    <t>Results from the BJD survey on readership views towards clinical practice guidelines</t>
  </si>
  <si>
    <t>18-Mar-2020</t>
  </si>
  <si>
    <t>183(1):188-189</t>
  </si>
  <si>
    <t>https://pubmed.ncbi.nlm.nih.gov/32072620</t>
  </si>
  <si>
    <t>https://academic.oup.com/bjd/article-abstract/183/1/188/6698651?redirectedFrom=fulltext</t>
  </si>
  <si>
    <t>['Yiu ZZN', 'Chi CC', 'Flohr C']</t>
  </si>
  <si>
    <t>All aboard the BJD for global dissemination of high-quality dermatology clinical practice guidelines</t>
  </si>
  <si>
    <t>183(1):3-4</t>
  </si>
  <si>
    <t>https://pubmed.ncbi.nlm.nih.gov/32613650</t>
  </si>
  <si>
    <t>https://academic.oup.com/bjd/article/183/1/3/6698580</t>
  </si>
  <si>
    <t>['Stefanovic N', 'Flohr C', 'Irvine AD']</t>
  </si>
  <si>
    <t>19-Aug-2019</t>
  </si>
  <si>
    <t>75(1):63-74</t>
  </si>
  <si>
    <t>https://pubmed.ncbi.nlm.nih.gov/31194890</t>
  </si>
  <si>
    <t>https://onlinelibrary.wiley.com/doi/10.1111/all.13946</t>
  </si>
  <si>
    <t>['Vermeulen FM', 'Gerbens LAA', 'Schmitt J', 'Deleuran M', 'Irvine AD', 'Logan K', 'Ouwerkerk W', 'Vestergaard C', 'Flohr C', 'Spuls PI']</t>
  </si>
  <si>
    <t>The European TREatment of ATopic eczema (TREAT) Registry Taskforce survey: prescribing practices in Europe for phototherapy and systemic therapy in adult patients with moderate-to-severe atopic eczema</t>
  </si>
  <si>
    <t>183(6):1073-1082</t>
  </si>
  <si>
    <t>https://pubmed.ncbi.nlm.nih.gov/32068893</t>
  </si>
  <si>
    <t>https://academic.oup.com/bjd/article/183/6/1073/6600288</t>
  </si>
  <si>
    <t>['Steele L', 'Livesey A', 'Hong A', 'Thomson J', 'Flohr C']</t>
  </si>
  <si>
    <t>Comparison of registered and published outcomes in randomized trials in dermatology journals: a cross-sectional analysis</t>
  </si>
  <si>
    <t>183(6):1134-1136</t>
  </si>
  <si>
    <t>https://pubmed.ncbi.nlm.nih.gov/32652527</t>
  </si>
  <si>
    <t>https://academic.oup.com/bjd/article/183/6/1134/6600135</t>
  </si>
  <si>
    <t>['Jabbar-Lopez ZK', 'Craven J', 'Logan K', 'Greenblatt D', 'Marrs T', 'Radulovic S', 'McLean WHI', 'Lack G', 'Strachan DP', 'Perkin MR', 'Peacock JL', 'Flohr C']</t>
  </si>
  <si>
    <t>Longitudinal analysis of the effect of water hardness on atopic eczema: evidence for gene-environment interaction</t>
  </si>
  <si>
    <t>22-Dec-2019</t>
  </si>
  <si>
    <t>183(2):285-293</t>
  </si>
  <si>
    <t>https://pubmed.ncbi.nlm.nih.gov/31599965</t>
  </si>
  <si>
    <t>https://academic.oup.com/bjd/article-abstract/183/2/285/6600394?redirectedFrom=fulltext</t>
  </si>
  <si>
    <t>['Mahil SK', 'Yiu ZZN', 'Mason KJ', 'Dand N', 'Coker B', 'Wall D', 'Fletcher G', 'Bosma A', 'Capon F', 'Iversen L', 'Langan SM', 'Di Meglio P', 'Musters AH', 'Prieto-Merino D', 'Tsakok T', 'Warren RB', 'Flohr C', 'Spuls PI', 'Griffiths CEM', 'Barker J', 'Irvine AD', 'Smith CH']</t>
  </si>
  <si>
    <t>Global reporting of cases of COVID-19 in psoriasis and atopic dermatitis: an opportunity to inform care during a pandemic</t>
  </si>
  <si>
    <t>10-Jun-2020</t>
  </si>
  <si>
    <t>183(2):404-406</t>
  </si>
  <si>
    <t>https://pubmed.ncbi.nlm.nih.gov/32348554</t>
  </si>
  <si>
    <t>https://academic.oup.com/bjd/article/183/2/404/6600504</t>
  </si>
  <si>
    <t>['Steele L', 'Zbeidy S', 'Thomson J', 'Flohr C']</t>
  </si>
  <si>
    <t>How is the term haemangioma used in the literature? An evaluation against the revised ISSVA classification</t>
  </si>
  <si>
    <t>18-Jul-2019</t>
  </si>
  <si>
    <t>36(5):628-633</t>
  </si>
  <si>
    <t>https://pubmed.ncbi.nlm.nih.gov/31318089</t>
  </si>
  <si>
    <t>https://onlinelibrary.wiley.com/doi/10.1111/pde.13885</t>
  </si>
  <si>
    <t>['Mashayekhi S', 'Nast A', 'Gaskins M', 'Ahmed S', 'Turner EH', 'Flohr C']</t>
  </si>
  <si>
    <t>Hidden treasures: exploring selective publication of trials and trial outcomes in biological treatment for plaque psoriasis</t>
  </si>
  <si>
    <t>27-May-2019</t>
  </si>
  <si>
    <t>181(3):601-602</t>
  </si>
  <si>
    <t>https://pubmed.ncbi.nlm.nih.gov/30756373</t>
  </si>
  <si>
    <t>https://academic.oup.com/bjd/article-abstract/181/3/601/6764959?redirectedFrom=fulltext</t>
  </si>
  <si>
    <t>['Leonardi-Bee J', 'Flohr C', 'van Zuuren EJ', 'Le Cleach L', 'Hollestein LM']</t>
  </si>
  <si>
    <t>Common methodological pitfalls and new developments in systematic review meta-analyses</t>
  </si>
  <si>
    <t>181(4):649-651</t>
  </si>
  <si>
    <t>https://pubmed.ncbi.nlm.nih.gov/31576568</t>
  </si>
  <si>
    <t>https://academic.oup.com/bjd/article/181/4/649/6602464</t>
  </si>
  <si>
    <t>['Tziotzios C', 'Petridis C', 'Dand N', 'Ainali C', 'Saklatvala JR', 'Pullabhatla V', 'Onoufriadis A', 'Pramanik R', 'Baudry D', 'Lee SH', 'Wood K', 'Liu L', 'Seegobin S', 'Michelotti GA', 'Lwin SM', 'Christou EAA', 'Curtis CJ', 'de Rinaldis E', 'Saxena A', 'Holmes S', 'Harries M', 'Palamaras I', 'Cunningham F', 'Parkins G', 'Kaur M', 'Farrant P', 'McDonagh A', 'Messenger A', 'Jones J', 'Jolliffe V', 'Ali I', 'Ardern-Jones M', 'Mitchell C', 'Burrows N', 'Atkar R', 'Banfield C', 'Alexandroff A', 'Champagne C', 'Cooper HL', 'Vañó-Galván S', 'Molina-Ruiz AM', 'Perez NO', 'Patel GK', 'Macbeth A', 'Page M', 'Bryden A', 'Mowbray M', 'Wahie S', 'Armstrong K', 'Cooke N', 'Goodfield M', 'Man I', 'de Berker D', 'Dunnill G', 'Takwale A', 'Rao A', 'Siah TW', 'Sinclair R', 'Wade MS', 'Dlova NC', 'Setterfield J', 'Lewis F', 'Bhargava K', 'Kirkpatrick N', 'Estivill X', 'Stefanato CM', 'Flohr C', 'Spector T', 'Watt FM', 'Smith CH', 'Barker JN', 'Fenton DA', 'Simpson MA', 'McGrath JA']</t>
  </si>
  <si>
    <t>Genome-wide association study in frontal fibrosing alopecia identifies four susceptibility loci including HLA-B*07:02</t>
  </si>
  <si>
    <t>8-Mar-2019</t>
  </si>
  <si>
    <t>10(1):1150</t>
  </si>
  <si>
    <t>https://pubmed.ncbi.nlm.nih.gov/30850646</t>
  </si>
  <si>
    <t>https://www.nature.com/articles/s41467-019-09117-w</t>
  </si>
  <si>
    <t>['Tsakok T', 'Woolf R', 'Smith CH', 'Weidinger S', 'Flohr C']</t>
  </si>
  <si>
    <t>Atopic dermatitis: the skin barrier and beyond</t>
  </si>
  <si>
    <t>10-Oct-2018</t>
  </si>
  <si>
    <t>180(3):464-474</t>
  </si>
  <si>
    <t>https://pubmed.ncbi.nlm.nih.gov/29969827</t>
  </si>
  <si>
    <t>https://academic.oup.com/bjd/article-abstract/180/3/464/6749850?redirectedFrom=fulltext</t>
  </si>
  <si>
    <t>['Ellis AG', 'Flohr C', 'Drucker AM']</t>
  </si>
  <si>
    <t>Network meta-analyses of systemic treatments for psoriasis: a critical appraisal: Original Articles: Jabbar-Lopez ZK, Yiu ZZN, Ward V et al. Quantitative evaluation of biologic therapy options for psoriasis: a systematic review and network meta-analysis. J Invest Dermatol 2017; 137:1646-54. Sbidian E, Chaimani A, Garcia-Doval I et al. Systemic pharmacological treatments for chronic plaque psoriasis: a network meta-analysis. Cochrane Database Syst Rev 2017; 12:CD011535</t>
  </si>
  <si>
    <t>21-Dec-2018</t>
  </si>
  <si>
    <t>180(2):282-288</t>
  </si>
  <si>
    <t>https://pubmed.ncbi.nlm.nih.gov/30347448</t>
  </si>
  <si>
    <t>https://academic.oup.com/bjd/article-abstract/180/2/282/6601684?redirectedFrom=fulltext</t>
  </si>
  <si>
    <t>['Abuabara K', 'van Zuuren EJ', 'Flohr C']</t>
  </si>
  <si>
    <t>Why does the BJD require registration of systematic reviews and meta-analyses?</t>
  </si>
  <si>
    <t>180(2):249-250</t>
  </si>
  <si>
    <t>https://pubmed.ncbi.nlm.nih.gov/30714103</t>
  </si>
  <si>
    <t>https://academic.oup.com/bjd/article/180/2/249/6601626</t>
  </si>
  <si>
    <t>['Gerbens LAA', 'Apfelbacher CJ', 'Irvine AD', 'Barbarot S', 'de Booij RJ', 'Boyce AE', 'Deleuran M', 'Eichenfield LF', 'Hof MH', 'Middelkamp-Hup MA', 'Roberts A', 'Schmitt J', 'Vestergaard C', 'Wall D', 'Weidinger S', 'Williamson PR', 'Flohr C', 'Spuls PI']</t>
  </si>
  <si>
    <t>TREatment of ATopic eczema (TREAT) Registry Taskforce: an international Delphi exercise to identify a core set of domains and domain items for national atopic eczema photo- and systemic therapy registries</t>
  </si>
  <si>
    <t>3-Aug-2018</t>
  </si>
  <si>
    <t>180(4):790-801</t>
  </si>
  <si>
    <t>https://pubmed.ncbi.nlm.nih.gov/29761486</t>
  </si>
  <si>
    <t>https://academic.oup.com/bjd/article/180/4/790/6901210</t>
  </si>
  <si>
    <t>['Ho B', 'Heelan K', 'Solman L', 'Jones R', 'Dua J', 'Ingram JR', 'Flohr C']</t>
  </si>
  <si>
    <t>A survey of the treatment and management of patients with severe chronic spontaneous urticaria</t>
  </si>
  <si>
    <t>7-Oct-2018</t>
  </si>
  <si>
    <t>44(3):353-355</t>
  </si>
  <si>
    <t>https://pubmed.ncbi.nlm.nih.gov/30294917</t>
  </si>
  <si>
    <t>https://academic.oup.com/ced/article-abstract/44/3/353/6597448?redirectedFrom=fulltext</t>
  </si>
  <si>
    <t>['Alexander H', 'Patton T', 'Jabbar-Lopez ZK', 'Manca A', 'Flohr C']</t>
  </si>
  <si>
    <t>Novel systemic therapies in atopic dermatitis: what do we need to fulfil the promise of a treatment revolution?</t>
  </si>
  <si>
    <t>31-Jan-2019</t>
  </si>
  <si>
    <t>Fesearch</t>
  </si>
  <si>
    <t>8:F1000 Faculty Rev-132</t>
  </si>
  <si>
    <t>https://pubmed.ncbi.nlm.nih.gov/30774935</t>
  </si>
  <si>
    <t>https://f1000research.com/articles/8-132/v1</t>
  </si>
  <si>
    <t>['Drucker AM', 'Flohr C']</t>
  </si>
  <si>
    <t>Revisiting atopic dermatitis and cardiovascular disease</t>
  </si>
  <si>
    <t>179(3):801-802</t>
  </si>
  <si>
    <t>https://pubmed.ncbi.nlm.nih.gov/29917227</t>
  </si>
  <si>
    <t>https://academic.oup.com/bjd/article-abstract/179/3/801/6732484?redirectedFrom=fulltext</t>
  </si>
  <si>
    <t>['Alexander H', 'Brown S', 'Danby S', 'Flohr C']</t>
  </si>
  <si>
    <t>Research Techniques Made Simple: Transepidermal Water Loss Measurement as a Research Tool</t>
  </si>
  <si>
    <t>138(11):2295-2300.e1</t>
  </si>
  <si>
    <t>https://pubmed.ncbi.nlm.nih.gov/30348333</t>
  </si>
  <si>
    <t>https://linkinghub.elsevier.com/retrieve/pii/S0022-202X(18)32576-4</t>
  </si>
  <si>
    <t>['Flohr C', 'Ahmed A']</t>
  </si>
  <si>
    <t>New evidence challenges use of bath emollients for children with eczema</t>
  </si>
  <si>
    <t>361:k1791</t>
  </si>
  <si>
    <t>https://pubmed.ncbi.nlm.nih.gov/29724863</t>
  </si>
  <si>
    <t>https://www.bmj.com/lookup/pmidlookup?view=long&amp;pmid=29724863</t>
  </si>
  <si>
    <t>['Abuabara K', 'Flohr C']</t>
  </si>
  <si>
    <t>Is new better than tried and tested? Topical atopic dermatitis treatment in context</t>
  </si>
  <si>
    <t>178(3):583-584</t>
  </si>
  <si>
    <t>Comment | Journal Article | Research Support, N.I.H., Extramural</t>
  </si>
  <si>
    <t>https://pubmed.ncbi.nlm.nih.gov/29595233</t>
  </si>
  <si>
    <t>https://academic.oup.com/bjd/article-abstract/178/3/583/6687378?redirectedFrom=fulltext</t>
  </si>
  <si>
    <t>['García-Doval I', 'Albrecht J', 'Flohr C', 'Batchelor J', 'Ingram JR']</t>
  </si>
  <si>
    <t>Optimizing case reports and case series: guidance on how to improve quality</t>
  </si>
  <si>
    <t>24-Apr-2018</t>
  </si>
  <si>
    <t>178(6):1257-1262</t>
  </si>
  <si>
    <t>https://pubmed.ncbi.nlm.nih.gov/29451697</t>
  </si>
  <si>
    <t>https://academic.oup.com/bjd/article-abstract/178/6/1257/6687658?redirectedFrom=fulltext</t>
  </si>
  <si>
    <t>['Dizon MP', 'Yu AM', 'Singh RK', 'Wan J', 'Chren MM', 'Flohr C', 'Silverberg JI', 'Margolis DJ', 'Langan SM', 'Abuabara K']</t>
  </si>
  <si>
    <t>Systematic review of atopic dermatitis disease definition in studies using routinely collected health data</t>
  </si>
  <si>
    <t>25-Apr-2018</t>
  </si>
  <si>
    <t>178(6):1280-1287</t>
  </si>
  <si>
    <t>https://pubmed.ncbi.nlm.nih.gov/29336013</t>
  </si>
  <si>
    <t>https://academic.oup.com/bjd/article/178/6/1280/6687593</t>
  </si>
  <si>
    <t>Atopic dermatitis and cardiovascular disease: have we seen enough to refute a causal link?</t>
  </si>
  <si>
    <t>178(6):1235-1236</t>
  </si>
  <si>
    <t>https://pubmed.ncbi.nlm.nih.gov/29897111</t>
  </si>
  <si>
    <t>https://academic.oup.com/bjd/article-abstract/178/6/1235/6687645?redirectedFrom=fulltext</t>
  </si>
  <si>
    <t>['Drucker AM', 'Ellis A', 'Jabbar-Lopez Z', 'Yiu ZZN', 'Arents BWM', 'Burton T', 'Spuls PI', 'Küster D', 'Schmitt J', 'Flohr C']</t>
  </si>
  <si>
    <t>Systemic immunomodulatory treatments for atopic dermatitis: protocol for a systematic review with network meta-analysis</t>
  </si>
  <si>
    <t>8(8):e023061</t>
  </si>
  <si>
    <t>https://pubmed.ncbi.nlm.nih.gov/30158235</t>
  </si>
  <si>
    <t>https://europepmc.org/abstract/MED/30158235</t>
  </si>
  <si>
    <t>['Spuls PI', 'Gerbens LAA', 'Apfelbacher CJ', 'Wall D', 'Arents BWM', 'Barbarot S', 'Roberts A', 'Deleuran M', 'Middelkamp-Hup MA', 'Vestergaard C', 'Weidinger S', 'Schmitt J', 'Irvine AD', 'Flohr C']</t>
  </si>
  <si>
    <t>The International TREatment of ATopic Eczema (TREAT) Registry Taskforce: An Initiative to Harmonize Data Collection across National Atopic Eczema Photo- and Systemic Therapy Registries</t>
  </si>
  <si>
    <t>27-May-2017</t>
  </si>
  <si>
    <t>137(9):2014-2016</t>
  </si>
  <si>
    <t>https://pubmed.ncbi.nlm.nih.gov/28558913</t>
  </si>
  <si>
    <t>https://linkinghub.elsevier.com/retrieve/pii/S0022-202X(17)31559-2</t>
  </si>
  <si>
    <t>['Flohr C', 'Abuabara K', 'Bath-Hextall F', 'Nast A', 'van Zuuren E']</t>
  </si>
  <si>
    <t>Introducing the new Evidence-Based Dermatology section</t>
  </si>
  <si>
    <t>177(4):885-887</t>
  </si>
  <si>
    <t>https://pubmed.ncbi.nlm.nih.gov/29052892</t>
  </si>
  <si>
    <t>https://academic.oup.com/bjd/article/177/4/885/6674135</t>
  </si>
  <si>
    <t>['Callander J', 'Anstey AV', 'Ingram JR', 'Limpens J', 'Flohr C', 'Spuls PI']</t>
  </si>
  <si>
    <t>How to write a Critically Appraised Topic: evidence to underpin routine clinical practice</t>
  </si>
  <si>
    <t>1-Oct-2017</t>
  </si>
  <si>
    <t>177(4):1007-1013</t>
  </si>
  <si>
    <t>https://pubmed.ncbi.nlm.nih.gov/28967117</t>
  </si>
  <si>
    <t>https://academic.oup.com/bjd/article-abstract/177/4/1007/6674121?redirectedFrom=fulltext</t>
  </si>
  <si>
    <t>['Khan M', 'Boyce A', 'Prieto-Merino D', 'Svensson Å', 'Wedgeworth E', 'Flohr C']</t>
  </si>
  <si>
    <t>The Role of Topical Timolol in the Treatment of Infantile Hemangiomas: A Systematic Review and Meta-analysis</t>
  </si>
  <si>
    <t>15-Nov-2017</t>
  </si>
  <si>
    <t>97(10):1167-1171</t>
  </si>
  <si>
    <t>https://pubmed.ncbi.nlm.nih.gov/28421234</t>
  </si>
  <si>
    <t>https://medicaljournalssweden.se/actadv/article/view/4997</t>
  </si>
  <si>
    <t>['Karimkhani C', 'Dellavalle RP', 'Coffeng LE', 'Flohr C', 'Hay RJ', 'Langan SM', 'Nsoesie EO', 'Ferrari AJ', 'Erskine HE', 'Silverberg JI', 'Vos T', 'Naghavi M']</t>
  </si>
  <si>
    <t>Global Skin Disease Morbidity and Mortality: An Update From the Global Burden of Disease Study 2013</t>
  </si>
  <si>
    <t>1-May-2017</t>
  </si>
  <si>
    <t>153(5):406-412</t>
  </si>
  <si>
    <t>https://pubmed.ncbi.nlm.nih.gov/28249066</t>
  </si>
  <si>
    <t>https://europepmc.org/abstract/MED/28249066</t>
  </si>
  <si>
    <t>['Genuneit J', 'Seibold AM', 'Apfelbacher CJ', 'Konstantinou GN', 'Koplin JJ', 'La Grutta S', 'Logan K', 'Perkin MR', 'Flohr C']</t>
  </si>
  <si>
    <t>Overview of systematic reviews in allergy epidemiology</t>
  </si>
  <si>
    <t>72(6):849-856</t>
  </si>
  <si>
    <t>https://pubmed.ncbi.nlm.nih.gov/28052339</t>
  </si>
  <si>
    <t>https://onlinelibrary.wiley.com/doi/10.1111/all.13123</t>
  </si>
  <si>
    <t>['Taylor K', 'Swan DJ', 'Affleck A', 'Flohr C', 'Reynolds NJ']</t>
  </si>
  <si>
    <t>Treatment of moderate-to-severe atopic eczema in adults within the U.K.: results of a national survey of dermatologists</t>
  </si>
  <si>
    <t>16-Apr-2017</t>
  </si>
  <si>
    <t>176(6):1617-1623</t>
  </si>
  <si>
    <t>https://pubmed.ncbi.nlm.nih.gov/27943248</t>
  </si>
  <si>
    <t>https://academic.oup.com/bjd/article/176/6/1617/6687243</t>
  </si>
  <si>
    <t>['Flohr C', 'Weidinger S']</t>
  </si>
  <si>
    <t>Looking beyond Placebo-Controlled Trials</t>
  </si>
  <si>
    <t>28-Feb-2017</t>
  </si>
  <si>
    <t>137(6):1366-1367</t>
  </si>
  <si>
    <t>https://pubmed.ncbi.nlm.nih.gov/28257792</t>
  </si>
  <si>
    <t>https://linkinghub.elsevier.com/retrieve/pii/S0022-202X(17)31147-8</t>
  </si>
  <si>
    <t>['Fuertes E', 'Flohr C', 'Silverberg JI', 'Standl M', 'Strachan DP']</t>
  </si>
  <si>
    <t>Global Associations between UVR Exposure and Current Eczema Prevalence in Children from ISAAC Phase Three</t>
  </si>
  <si>
    <t>137(6):1248-1256</t>
  </si>
  <si>
    <t>Journal Article | Multicenter Study | Research Support, Non-U.S. Gov't | Research Support, U.S. Gov't, P.H.S.</t>
  </si>
  <si>
    <t>https://pubmed.ncbi.nlm.nih.gov/28257795</t>
  </si>
  <si>
    <t>https://linkinghub.elsevier.com/retrieve/pii/S0022-202X(17)31148-X</t>
  </si>
  <si>
    <t>['Griffiths CEM', 'van der Walt JM', 'Ashcroft DM', 'Flohr C', 'Naldi L', 'Nijsten T', 'Augustin M']</t>
  </si>
  <si>
    <t>The global state of psoriasis disease epidemiology: a workshop report</t>
  </si>
  <si>
    <t>28-May-2017</t>
  </si>
  <si>
    <t>177(1):e4-e7</t>
  </si>
  <si>
    <t>https://pubmed.ncbi.nlm.nih.gov/28555722</t>
  </si>
  <si>
    <t>https://academic.oup.com/bjd/article/177/1/e4/6601929</t>
  </si>
  <si>
    <t>['Saito R', 'Boyce A', 'Hsu CK', 'Rashidghamat E', 'Hide M', 'Wedgeworth EK', 'Flohr C', 'Mellerio JE', 'McGrath JA']</t>
  </si>
  <si>
    <t>Predictive phenotyping of inherited ichthyosis by next-generation DNA sequencing</t>
  </si>
  <si>
    <t>7-Dec-2016</t>
  </si>
  <si>
    <t>176(1):249-251</t>
  </si>
  <si>
    <t>https://pubmed.ncbi.nlm.nih.gov/27291450</t>
  </si>
  <si>
    <t>https://academic.oup.com/bjd/article-abstract/176/1/249/6747909?redirectedFrom=fulltext</t>
  </si>
  <si>
    <t>['Totri CR', 'Eichenfield LF', 'Logan K', 'Proudfoot L', 'Schmitt J', 'Lara-Corrales I', 'Sugarman J', 'Tom W', 'Siegfried E', 'Cordoro K', 'Paller AS', 'Flohr C']</t>
  </si>
  <si>
    <t>Prescribing practices for systemic agents in the treatment of severe pediatric atopic dermatitis in the US and Canada: The PeDRA TREAT survey</t>
  </si>
  <si>
    <t>14-Nov-2016</t>
  </si>
  <si>
    <t>76(2):281-285</t>
  </si>
  <si>
    <t>https://pubmed.ncbi.nlm.nih.gov/27855965</t>
  </si>
  <si>
    <t>https://www.clinicalkey.com/content/playBy/pii?v=S0190-9622(16)30832-5</t>
  </si>
  <si>
    <t>['Mashayekhi S', 'Flohr C', 'Lewis FM']</t>
  </si>
  <si>
    <t>The treatment of vulval lichen sclerosus in prepubertal girls: a critically appraised topic</t>
  </si>
  <si>
    <t>176(2):307-316</t>
  </si>
  <si>
    <t>https://pubmed.ncbi.nlm.nih.gov/28244087</t>
  </si>
  <si>
    <t>https://academic.oup.com/bjd/article-abstract/176/2/307/6601855?redirectedFrom=fulltext</t>
  </si>
  <si>
    <t>['Heinl D', 'Prinsen CAC', 'Sach T', 'Drucker AM', 'Ofenloch R', 'Flohr C', 'Apfelbacher C']</t>
  </si>
  <si>
    <t>Measurement properties of quality-of-life measurement instruments for infants, children and adolescents with eczema: a systematic review</t>
  </si>
  <si>
    <t>16-Feb-2017</t>
  </si>
  <si>
    <t>176(4):878-889</t>
  </si>
  <si>
    <t>https://pubmed.ncbi.nlm.nih.gov/27543747</t>
  </si>
  <si>
    <t>https://academic.oup.com/bjd/article-abstract/176/4/878/6748015?redirectedFrom=fulltext</t>
  </si>
  <si>
    <t>['Ballardini N', 'Nopp A', 'Hamsten C', 'Vetander M', 'Melén E', 'Nilsson C', 'Ollert M', 'Flohr C', 'Kuehn A', 'van Hage M']</t>
  </si>
  <si>
    <t>Anaphylactic Reactions to Novel Foods: Case Report of a Child With Severe Crocodile Meat Allergy</t>
  </si>
  <si>
    <t>8-Mar-2017</t>
  </si>
  <si>
    <t>139(4):e20161404</t>
  </si>
  <si>
    <t>https://pubmed.ncbi.nlm.nih.gov/28275203</t>
  </si>
  <si>
    <t>https://publications.aap.org/pediatrics/article-abstract/139/4/e20161404/38349/Anaphylactic-Reactions-to-Novel-Foods-Case-Report?redirectedFrom=fulltext</t>
  </si>
  <si>
    <t>['Genuneit J', 'Seibold AM', 'Apfelbacher CJ', 'Konstantinou GN', 'Koplin JJ', 'La Grutta S', 'Logan K', 'Flohr C', 'Perkin MR']</t>
  </si>
  <si>
    <t>The state of asthma epidemiology: an overview of systematic reviews and their quality</t>
  </si>
  <si>
    <t>29-Mar-2017</t>
  </si>
  <si>
    <t>7:12</t>
  </si>
  <si>
    <t>https://pubmed.ncbi.nlm.nih.gov/28400946</t>
  </si>
  <si>
    <t>https://ctajournal.biomedcentral.com/articles/10.1186/s13601-017-0146-y</t>
  </si>
  <si>
    <t>Research Waste in Atopic Eczema Trials-Just the Tip of the Iceberg</t>
  </si>
  <si>
    <t>136(10):1930-1933</t>
  </si>
  <si>
    <t>https://pubmed.ncbi.nlm.nih.gov/27664708</t>
  </si>
  <si>
    <t>https://linkinghub.elsevier.com/retrieve/pii/S0022-202X(16)32087-5</t>
  </si>
  <si>
    <t>['Marrs T', 'Flohr C']</t>
  </si>
  <si>
    <t>The role of skin and gut microbiota in the development of atopic eczema</t>
  </si>
  <si>
    <t>175 Suppl 2:13-18</t>
  </si>
  <si>
    <t>https://pubmed.ncbi.nlm.nih.gov/27667310</t>
  </si>
  <si>
    <t>https://academic.oup.com/bjd/article-abstract/175/S2/13/6616321?redirectedFrom=fulltext</t>
  </si>
  <si>
    <t>['Barbarot S', 'Rogers NK', 'Abuabara K', 'Aubert H', 'Chalmers J', 'Flohr C', 'Hanifin J', 'Naldi L', 'Margolis DJ', 'Paul C', 'Ridd MJ', 'Schuttelaar MA', 'Simpson E', 'Tauber M', 'Volke A', 'Weidinger S', 'Wilkes SR', 'Wollenberg A', 'Thomas KS']</t>
  </si>
  <si>
    <t>Strategies used for measuring long-term control in atopic dermatitis trials: A systematic review</t>
  </si>
  <si>
    <t>10-Aug-2016</t>
  </si>
  <si>
    <t>75(5):1038-1044</t>
  </si>
  <si>
    <t>https://pubmed.ncbi.nlm.nih.gov/27522613</t>
  </si>
  <si>
    <t>https://www.clinicalkey.com/content/playBy/pii?v=S0190-9622(16)30325-5</t>
  </si>
  <si>
    <t>How do Microbiota Influence the Development and Natural History of Eczema and Food Allergy?</t>
  </si>
  <si>
    <t>The Pediatric infectious disease journal</t>
  </si>
  <si>
    <t>35(11):1258-1261</t>
  </si>
  <si>
    <t>https://pubmed.ncbi.nlm.nih.gov/27518828</t>
  </si>
  <si>
    <t>https://journals.lww.com/pidj/fulltext/2016/11000/how_do_microbiota_influence_the_development_and.22.aspx</t>
  </si>
  <si>
    <t>['Wedgeworth E', 'Glover M', 'Irvine AD', 'Neri I', 'Baselga E', 'Clayton TH', 'Beattie PE', 'Bjerre JV', 'Burrows NP', 'Foelster-Holst R', 'Hedelund L', 'Hernandez-Martin A', 'Audrain H', 'Bhate K', 'Brown SJ', 'Baryschpolec S', 'Darne S', 'Durack A', 'Dvorakova V', 'Gach J', 'Goldstraw N', 'Goodyear H', 'Grabczynska S', 'Greenblatt D', 'Halpern J', 'Hearn RM', 'Hoey S', 'Hughes B', 'Jayaraj R', 'Johansson EK', 'Lam M', 'Leech S', "O'Regan GM", 'Morrison D', 'Porter W', 'Ramesh R', 'Schill T', 'Shaw L', 'Taylor AE', 'Taylor R', 'Thomson J', 'Tiffin P', 'Tsakok M', 'Janmohamed SR', 'Laguda B', 'McPherson T', 'Oranje AP', 'Patrizi A', 'Ravenscroft JC', 'Shahidullah H', 'Solman L', 'Svensson A', 'Wahlgren CF', 'Hoeger PH', 'Flohr C']</t>
  </si>
  <si>
    <t>Propranolol in the treatment of infantile haemangiomas: lessons from the European Propranolol In the Treatment of Complicated Haemangiomas (PITCH) Taskforce survey</t>
  </si>
  <si>
    <t>26-Dec-2015</t>
  </si>
  <si>
    <t>174(3):594-601</t>
  </si>
  <si>
    <t>https://pubmed.ncbi.nlm.nih.gov/26473312</t>
  </si>
  <si>
    <t>https://academic.oup.com/bjd/article-abstract/174/3/594/6617152?redirectedFrom=fulltext</t>
  </si>
  <si>
    <t>['Heinl D', 'Prinsen CA', 'Drucker AM', 'Ofenloch R', 'Humphreys R', 'Sach T', 'Flohr C', 'Apfelbacher C']</t>
  </si>
  <si>
    <t>Measurement properties of quality of life measurement instruments for infants, children and adolescents with eczema: protocol for a systematic review</t>
  </si>
  <si>
    <t>9-Feb-2016</t>
  </si>
  <si>
    <t>Systematic reviews</t>
  </si>
  <si>
    <t>5:25</t>
  </si>
  <si>
    <t>https://pubmed.ncbi.nlm.nih.gov/26860189</t>
  </si>
  <si>
    <t>https://systematicreviewsjournal.biomedcentral.com/articles/10.1186/s13643-016-0202-z</t>
  </si>
  <si>
    <t>['Perkin MR', 'Craven J', 'Logan K', 'Strachan D', 'Marrs T', 'Radulovic S', 'Campbell LE', 'MacCallum SF', 'McLean WH', 'Lack G', 'Flohr C']</t>
  </si>
  <si>
    <t>Association between domestic water hardness, chlorine, and atopic dermatitis risk in early life: A population-based cross-sectional study</t>
  </si>
  <si>
    <t>28-Apr-2016</t>
  </si>
  <si>
    <t>138(2):509-16</t>
  </si>
  <si>
    <t>https://pubmed.ncbi.nlm.nih.gov/27241890</t>
  </si>
  <si>
    <t>https://www.clinicalkey.com/content/playBy/pii?v=S0091-6749(16)30187-7</t>
  </si>
  <si>
    <t>['Tsakok T', 'Marrs T', 'Mohsin M', 'Baron S', 'du Toit G', 'Till S', 'Flohr C']</t>
  </si>
  <si>
    <t>Does atopic dermatitis cause food allergy? A systematic review</t>
  </si>
  <si>
    <t>18-Feb-2016</t>
  </si>
  <si>
    <t>137(4):1071-1078</t>
  </si>
  <si>
    <t>Journal Article | Research Support, N.I.H., Extramural | Research Support, Non-U.S. Gov't | Review | Systematic Review</t>
  </si>
  <si>
    <t>https://pubmed.ncbi.nlm.nih.gov/26897122</t>
  </si>
  <si>
    <t>https://core.ac.uk/reader/45314526?utm_source=linkout</t>
  </si>
  <si>
    <t>['Thijs J', 'Krastev T', 'Weidinger S', 'Buckens CF', 'de Bruin-Weller M', 'Bruijnzeel-Koomen C', 'Flohr C', 'Hijnen D']</t>
  </si>
  <si>
    <t>Biomarkers for atopic dermatitis: a systematic review and meta-analysis</t>
  </si>
  <si>
    <t>Current opinion in allergy and clinical immunology</t>
  </si>
  <si>
    <t>15(5):453-60</t>
  </si>
  <si>
    <t>https://pubmed.ncbi.nlm.nih.gov/26226355</t>
  </si>
  <si>
    <t>https://journals.lww.com/co-allergy/abstract/2015/10000/biomarkers_for_atopic_dermatitis__a_systematic.10.aspx</t>
  </si>
  <si>
    <t>['Marrs T', 'Flohr C', 'Perkin MR']</t>
  </si>
  <si>
    <t>Assessing the efficacy of oral immunotherapy for the desensitisation of peanut allergy in children (STOP II): a phase 2 randomised controlled trial: a critical appraisal</t>
  </si>
  <si>
    <t>173(5):1125-9</t>
  </si>
  <si>
    <t>Comment | Journal Article | Research Support, Non-U.S. Gov't</t>
  </si>
  <si>
    <t>https://pubmed.ncbi.nlm.nih.gov/26769642</t>
  </si>
  <si>
    <t>https://academic.oup.com/bjd/article-abstract/173/5/1125/6616843?redirectedFrom=fulltext</t>
  </si>
  <si>
    <t>['Thomson J', 'Greig A', 'Lloyd C', 'Morrison D', 'Flohr C']</t>
  </si>
  <si>
    <t>PHACE syndrome misdiagnosed as a port-wine stain</t>
  </si>
  <si>
    <t>BMJ case reports</t>
  </si>
  <si>
    <t>2015:bcr2015209889</t>
  </si>
  <si>
    <t>https://pubmed.ncbi.nlm.nih.gov/26177999</t>
  </si>
  <si>
    <t>https://europepmc.org/abstract/MED/26177999</t>
  </si>
  <si>
    <t>['Tsakok T', 'Weinmayr G', 'Jaensch A', 'Strachan DP', 'Williams HC', 'Flohr C']</t>
  </si>
  <si>
    <t>Eczema and indoor environment: lessons from the International Study of Asthma and Allergies in Childhood (ISAAC) Phase 2</t>
  </si>
  <si>
    <t>385 Suppl 1:S99</t>
  </si>
  <si>
    <t>https://pubmed.ncbi.nlm.nih.gov/26312922</t>
  </si>
  <si>
    <t>https://linkinghub.elsevier.com/retrieve/pii/S0140-6736(15)60414-7</t>
  </si>
  <si>
    <t>['Manam S', 'Tsakok T', 'Till S', 'Flohr C']</t>
  </si>
  <si>
    <t>The association between atopic dermatitis and food allergy in adults</t>
  </si>
  <si>
    <t>14(5):423-9</t>
  </si>
  <si>
    <t>https://pubmed.ncbi.nlm.nih.gov/25153338</t>
  </si>
  <si>
    <t>https://journals.lww.com/co-allergy/abstract/2014/10000/the_association_between_atopic_dermatitis_and_food.9.aspx</t>
  </si>
  <si>
    <t>['Tsakok T', 'Flohr C']</t>
  </si>
  <si>
    <t>Methotrexate vs. ciclosporin in the treatment of severe atopic dermatitis in children: a critical appraisal</t>
  </si>
  <si>
    <t>170(3):496-8; discussion 498-9</t>
  </si>
  <si>
    <t>https://pubmed.ncbi.nlm.nih.gov/24617431</t>
  </si>
  <si>
    <t>https://academic.oup.com/bjd/article-abstract/170/3/496/6614724?redirectedFrom=fulltext</t>
  </si>
  <si>
    <t>['Kai AC', 'Flohr C', 'Grattan CE']</t>
  </si>
  <si>
    <t>Improvement in quality of life impairment followed by relapse with 6-monthly periodic administration of omalizumab for severe treatment-refractory chronic urticaria and urticarial vasculitis</t>
  </si>
  <si>
    <t>23-Apr-2014</t>
  </si>
  <si>
    <t>39(5):651-2</t>
  </si>
  <si>
    <t>https://pubmed.ncbi.nlm.nih.gov/24758481</t>
  </si>
  <si>
    <t>https://academic.oup.com/ced/article-abstract/39/5/651/6621051?redirectedFrom=fulltext</t>
  </si>
  <si>
    <t>['Ersser SJ', 'Cowdell F', 'Latter S', 'Gardiner E', 'Flohr C', 'Thompson AR', 'Jackson K', 'Farasat H', 'Ware F', 'Drury A']</t>
  </si>
  <si>
    <t>Psychological and educational interventions for atopic eczema in children</t>
  </si>
  <si>
    <t>7-Jan-2014</t>
  </si>
  <si>
    <t>2014(1):CD004054</t>
  </si>
  <si>
    <t>https://pubmed.ncbi.nlm.nih.gov/24399641</t>
  </si>
  <si>
    <t>https://www.cochranelibrary.com/cdsr/doi/10.1002/14651858.CD004054.pub3/full</t>
  </si>
  <si>
    <t>['Flohr C', 'Mann J']</t>
  </si>
  <si>
    <t>New approaches to the prevention of childhood atopic dermatitis</t>
  </si>
  <si>
    <t>26-Dec-2013</t>
  </si>
  <si>
    <t>69(1):56-61</t>
  </si>
  <si>
    <t>https://pubmed.ncbi.nlm.nih.gov/24372089</t>
  </si>
  <si>
    <t>https://onlinelibrary.wiley.com/doi/10.1111/all.12343</t>
  </si>
  <si>
    <t>New insights into the epidemiology of childhood atopic dermatitis</t>
  </si>
  <si>
    <t>69(1):3-16</t>
  </si>
  <si>
    <t>https://pubmed.ncbi.nlm.nih.gov/24417229</t>
  </si>
  <si>
    <t>https://onlinelibrary.wiley.com/doi/10.1111/all.12270</t>
  </si>
  <si>
    <t>['Tsakok T', 'Du Toit G', 'Flohr C']</t>
  </si>
  <si>
    <t>Pediatric urticaria</t>
  </si>
  <si>
    <t>Immunology and allergy clinics of North America</t>
  </si>
  <si>
    <t>34(1):117-39</t>
  </si>
  <si>
    <t>https://pubmed.ncbi.nlm.nih.gov/24262693</t>
  </si>
  <si>
    <t>https://www.clinicalkey.com/content/playBy/pii?v=S0889-8561(13)00085-4</t>
  </si>
  <si>
    <t>['Flohr C', 'Perkin M', 'Logan K', 'Marrs T', 'Radulovic S', 'Campbell LE', 'MacCallum SF', 'McLean WHI', 'Lack G']</t>
  </si>
  <si>
    <t>Atopic dermatitis and disease severity are the main risk factors for food sensitization in exclusively breastfed infants</t>
  </si>
  <si>
    <t>18-Jul-2013</t>
  </si>
  <si>
    <t>134(2):345-350</t>
  </si>
  <si>
    <t>https://pubmed.ncbi.nlm.nih.gov/23867897</t>
  </si>
  <si>
    <t>https://linkinghub.elsevier.com/retrieve/pii/S0022-202X(15)36604-5</t>
  </si>
  <si>
    <t>Third time coming HOME: not just EASI</t>
  </si>
  <si>
    <t>171(6):1287-8</t>
  </si>
  <si>
    <t>https://pubmed.ncbi.nlm.nih.gov/25523250</t>
  </si>
  <si>
    <t>https://academic.oup.com/bjd/article-abstract/171/6/1287/6616158?redirectedFrom=fulltext</t>
  </si>
  <si>
    <t>['Flohr C', 'Irvine AD']</t>
  </si>
  <si>
    <t>Systemic therapies for severe atopic dermatitis in children and adults</t>
  </si>
  <si>
    <t>132(3):774-774.e6</t>
  </si>
  <si>
    <t>https://pubmed.ncbi.nlm.nih.gov/23993356</t>
  </si>
  <si>
    <t>https://www.clinicalkey.com/content/playBy/pii?v=S0091-6749(13)00504-6</t>
  </si>
  <si>
    <t>['Proudfoot LE', 'Powell AM', 'Ayis S', 'Barbarot S', 'Baselga Torres E', 'Deleuran M', 'Fölster-Holst R', 'Gelmetti C', 'Hernández-Martin A', 'Middelkamp-Hup MA', 'Oranje AP', 'Logan K', 'Perkin M', 'Patrizi A', 'Rovatti G', 'Schofield O', 'Spuls P', 'Svensson Å', 'Vestergaard C', 'Wahlgren CF', 'Schmitt J', 'Flohr C']</t>
  </si>
  <si>
    <t>The European TREatment of severe Atopic eczema in children Taskforce (TREAT) survey</t>
  </si>
  <si>
    <t>169(4):901-9</t>
  </si>
  <si>
    <t>https://pubmed.ncbi.nlm.nih.gov/23855450</t>
  </si>
  <si>
    <t>https://academic.oup.com/bjd/article-abstract/169/4/901/6615119?redirectedFrom=fulltext</t>
  </si>
  <si>
    <t>['Tsakok T', 'McKeever TM', 'Yeo L', 'Flohr C']</t>
  </si>
  <si>
    <t>Does early life exposure to antibiotics increase the risk of eczema? A systematic review</t>
  </si>
  <si>
    <t>169(5):983-91</t>
  </si>
  <si>
    <t>Journal Article | Research Support, U.S. Gov't, P.H.S. | Review | Systematic Review</t>
  </si>
  <si>
    <t>https://pubmed.ncbi.nlm.nih.gov/23782060</t>
  </si>
  <si>
    <t>https://academic.oup.com/bjd/article-abstract/169/5/983/6615297?redirectedFrom=fulltext</t>
  </si>
  <si>
    <t>['de Waard-van der Spek FB', 'Andersen KE', 'Darsow U', 'Mortz CG', 'Orton D', 'Worm M', 'Muraro A', 'Schmid-Grendelmeier P', 'Grimalt R', 'Spiewak R', 'Rudzeviciene O', 'Flohr C', 'Halken S', 'Fiocchi A', 'Borrego LM', 'Oranje AP']</t>
  </si>
  <si>
    <t>Allergic contact dermatitis in children: which factors are relevant? (review of the literature)</t>
  </si>
  <si>
    <t>3-Feb-2013</t>
  </si>
  <si>
    <t>24(4):321-9</t>
  </si>
  <si>
    <t>https://pubmed.ncbi.nlm.nih.gov/23373713</t>
  </si>
  <si>
    <t>https://onlinelibrary.wiley.com/doi/10.1111/pai.12043</t>
  </si>
  <si>
    <t>['Marrs T', 'Bruce KD', 'Logan K', 'Rivett DW', 'Perkin MR', 'Lack G', 'Flohr C']</t>
  </si>
  <si>
    <t>Is there an association between microbial exposure and food allergy? A systematic review</t>
  </si>
  <si>
    <t>11-Apr-2013</t>
  </si>
  <si>
    <t>24(4):311-320.e8</t>
  </si>
  <si>
    <t>https://pubmed.ncbi.nlm.nih.gov/23578298</t>
  </si>
  <si>
    <t>https://onlinelibrary.wiley.com/doi/10.1111/pai.12064</t>
  </si>
  <si>
    <t>['Kai AC', 'Flohr C']</t>
  </si>
  <si>
    <t>Aquagenic urticaria in twins</t>
  </si>
  <si>
    <t>The World Allergy Organization journal</t>
  </si>
  <si>
    <t>6(1):2</t>
  </si>
  <si>
    <t>Case Reports</t>
  </si>
  <si>
    <t>https://pubmed.ncbi.nlm.nih.gov/23663417</t>
  </si>
  <si>
    <t>https://waojournal.biomedcentral.com/articles/10.1186/1939-4551-6-2</t>
  </si>
  <si>
    <t>Following in the footsteps of David Barker: the association between extreme prematurity and atopic dermatitis risk</t>
  </si>
  <si>
    <t>169(6):1175-6</t>
  </si>
  <si>
    <t>https://pubmed.ncbi.nlm.nih.gov/24299524</t>
  </si>
  <si>
    <t>https://academic.oup.com/bjd/article-abstract/169/6/1175/6614999?redirectedFrom=fulltext</t>
  </si>
  <si>
    <t>['Papadopoulos NG', 'Agache I', 'Bavbek S', 'Bilo BM', 'Braido F', 'Cardona V', 'Custovic A', 'Demonchy J', 'Demoly P', 'Eigenmann P', 'Gayraud J', 'Grattan C', 'Heffler E', 'Hellings PW', 'Jutel M', 'Knol E', 'Lötvall J', 'Muraro A', 'Poulsen LK', 'Roberts G', 'Schmid-Grendelmeier P', 'Skevaki C', 'Triggiani M', 'Vanree R', 'Werfel T', 'Flood B', 'Palkonen S', 'Savli R', 'Allegri P', 'Annesi-Maesano I', 'Annunziato F', 'Antolin-Amerigo D', 'Apfelbacher C', 'Blanca M', 'Bogacka E', 'Bonadonna P', 'Bonini M', 'Boyman O', 'Brockow K', 'Burney P', 'Buters J', 'Butiene I', 'Calderon M', 'Cardell LO', 'Caubet JC', 'Celenk S', 'Cichocka-Jarosz E', 'Cingi C', 'Couto M', 'Dejong N', 'Del Giacco S', 'Douladiris N', 'Fassio F', 'Fauquert JL', 'Fernandez J', 'Rivas MF', 'Ferrer M', 'Flohr C', 'Gardner J', 'Genuneit J', 'Gevaert P', 'Groblewska A', 'Hamelmann E', 'Hoffmann HJ', 'Hoffmann-Sommergruber K', 'Hovhannisyan L', 'Hox V', 'Jahnsen FL', 'Kalayci O', 'Kalpaklioglu AF', 'Kleine-Tebbe J', 'Konstantinou G', 'Kurowski M', 'Lau S', 'Lauener R', 'Lauerma A', 'Logan K', 'Magnan A', 'Makowska J', 'Makrinioti H', 'Mangina P', 'Manole F', 'Mari A', 'Mazon A', 'Mills C', 'Mingomataj E', 'Niggemann B', 'Nilsson G', 'Ollert M', "O'Mahony L", "O'Neil S", 'Pala G', 'Papi A', 'Passalacqua G', 'Perkin M', 'Pfaar O', 'Pitsios C', 'Quirce S', 'Raap U', 'Raulf-Heimsoth M', 'Rhyner C', 'Robson-Ansley P', 'Alves RR', 'Roje Z', 'Rondon C', 'Rudzeviciene O', 'Ruëff F', 'Rukhadze M', 'Rumi G', 'Sackesen C', 'Santos AF', 'Santucci A', 'Scharf C', 'Schmidt-Weber C', 'Schnyder B', 'Schwarze J', 'Senna G', 'Sergejeva S', 'Seys S', 'Siracusa A', 'Skypala I', 'Sokolowska M', 'Spertini F', 'Spiewak R', 'Sprikkelman A', 'Sturm G', 'Swoboda I', 'Terreehorst I', 'Toskala E', 'Traidl-Hoffmann C', 'Venter C', 'Vlieg-Boerstra B', 'Whitacker P', 'Worm M', 'Xepapadaki P', 'Akdis CA']</t>
  </si>
  <si>
    <t>Research needs in allergy: an EAACI position paper, in collaboration with EFA</t>
  </si>
  <si>
    <t>2(1):21</t>
  </si>
  <si>
    <t>https://pubmed.ncbi.nlm.nih.gov/23121771</t>
  </si>
  <si>
    <t>https://ctajournal.biomedcentral.com/articles/10.1186/2045-7022-2-21</t>
  </si>
  <si>
    <t>['Ludman S', 'Penagos M', 'Brough HA', 'Flohr C', 'Fox AT']</t>
  </si>
  <si>
    <t>Postinflammatory hyperpigmentation after skin prick testing</t>
  </si>
  <si>
    <t>15-May-2012</t>
  </si>
  <si>
    <t>5(5):57-8</t>
  </si>
  <si>
    <t>https://pubmed.ncbi.nlm.nih.gov/23268476</t>
  </si>
  <si>
    <t>https://waojournal.biomedcentral.com/articles/10.1097/WOX.0b013e3182488069</t>
  </si>
  <si>
    <t>['McAleer MA', 'Flohr C', 'Irvine AD']</t>
  </si>
  <si>
    <t>Management of difficult and severe eczema in childhood</t>
  </si>
  <si>
    <t>345:e4770</t>
  </si>
  <si>
    <t>https://pubmed.ncbi.nlm.nih.gov/22826585</t>
  </si>
  <si>
    <t>https://www.bmj.com/lookup/pmidlookup?view=long&amp;pmid=22826585</t>
  </si>
  <si>
    <t>['Boyce AE', 'Dadzie OE', 'Flohr C']</t>
  </si>
  <si>
    <t>A solitary lesion on the palmar aspect of the right middle finger of an 11 year old boy</t>
  </si>
  <si>
    <t>29(1):111-2</t>
  </si>
  <si>
    <t>https://pubmed.ncbi.nlm.nih.gov/22256992</t>
  </si>
  <si>
    <t>https://onlinelibrary.wiley.com/doi/10.1111/j.1525-1470.2011.01635.x</t>
  </si>
  <si>
    <t>['Nagel G', 'Weinmayr G', 'Flohr C', 'Kleiner A', 'Strachan DP']</t>
  </si>
  <si>
    <t>Association of pertussis and measles infections and immunizations with asthma and allergic sensitization in ISAAC Phase Two</t>
  </si>
  <si>
    <t>24-Sep-2012</t>
  </si>
  <si>
    <t>23(8):737-46</t>
  </si>
  <si>
    <t>https://pubmed.ncbi.nlm.nih.gov/23005697</t>
  </si>
  <si>
    <t>https://onlinelibrary.wiley.com/doi/10.1111/pai.12007</t>
  </si>
  <si>
    <t>['Wedgeworth E', 'Powell AM', 'Flohr C']</t>
  </si>
  <si>
    <t>Eczema and cancer risk: a critical appraisal and review of the literature</t>
  </si>
  <si>
    <t>165(3):457-62</t>
  </si>
  <si>
    <t>https://pubmed.ncbi.nlm.nih.gov/21884041</t>
  </si>
  <si>
    <t>https://academic.oup.com/bjd/article-abstract/165/3/457/6644230?redirectedFrom=fulltext</t>
  </si>
  <si>
    <t>['Schmitt J', 'Apfelbacher CJ', 'Flohr C']</t>
  </si>
  <si>
    <t>17-May-2011</t>
  </si>
  <si>
    <t>BMJ clinical evidence</t>
  </si>
  <si>
    <t>2011:1716</t>
  </si>
  <si>
    <t>https://pubmed.ncbi.nlm.nih.gov/21609512</t>
  </si>
  <si>
    <t>https://europepmc.org/abstract/MED/21609512</t>
  </si>
  <si>
    <t>Recent perspectives on the global epidemiology of childhood eczema</t>
  </si>
  <si>
    <t>Allergologia et immunopathologia</t>
  </si>
  <si>
    <t>39(3):174-82</t>
  </si>
  <si>
    <t>https://pubmed.ncbi.nlm.nih.gov/21601133</t>
  </si>
  <si>
    <t>http://www.elsevier.es/en/linksolver/ft/pii/S0301-0546(11)00109-1</t>
  </si>
  <si>
    <t>Atopic dermatitis diagnostic criteria and outcome measures for clinical trials: still a mess</t>
  </si>
  <si>
    <t>131(3):557-9</t>
  </si>
  <si>
    <t>https://pubmed.ncbi.nlm.nih.gov/21307951</t>
  </si>
  <si>
    <t>https://linkinghub.elsevier.com/retrieve/pii/S0022-202X(15)35176-9</t>
  </si>
  <si>
    <t>['Flohr C', 'Nagel G', 'Weinmayr G', 'Kleiner A', 'Strachan DP', 'Williams HC']</t>
  </si>
  <si>
    <t>Lack of evidence for a protective effect of prolonged breastfeeding on childhood eczema: lessons from the International Study of Asthma and Allergies in Childhood (ISAAC) Phase Two</t>
  </si>
  <si>
    <t>2-Nov-2011</t>
  </si>
  <si>
    <t>165(6):1280-9</t>
  </si>
  <si>
    <t>https://pubmed.ncbi.nlm.nih.gov/21883137</t>
  </si>
  <si>
    <t>https://academic.oup.com/bjd/article-abstract/165/6/1280/6642813?redirectedFrom=fulltext</t>
  </si>
  <si>
    <t>['Flohr C', 'Williams HC']</t>
  </si>
  <si>
    <t>Childhood eczema according to the International Study of Asthma and Allergies in Childhood (ISAAC) questionnaire tool--response to Czarnobilska et al</t>
  </si>
  <si>
    <t>14-May-2011</t>
  </si>
  <si>
    <t>25(8):993-4; author reply 992-3</t>
  </si>
  <si>
    <t>https://pubmed.ncbi.nlm.nih.gov/21569120</t>
  </si>
  <si>
    <t>https://onlinelibrary.wiley.com/doi/10.1111/j.1468-3083.2011.04126.x</t>
  </si>
  <si>
    <t>Incidence of cancer in the context of atopic dermatitis</t>
  </si>
  <si>
    <t>164(4):896-7; authors' reply 897-8</t>
  </si>
  <si>
    <t>https://pubmed.ncbi.nlm.nih.gov/21275936</t>
  </si>
  <si>
    <t>https://academic.oup.com/bjd/article-abstract/164/4/896/6642889?redirectedFrom=fulltext</t>
  </si>
  <si>
    <t>['Flohr C', 'Yeo L']</t>
  </si>
  <si>
    <t>Atopic dermatitis and the hygiene hypothesis revisited</t>
  </si>
  <si>
    <t>12-May-2011</t>
  </si>
  <si>
    <t>41:1-34</t>
  </si>
  <si>
    <t>https://pubmed.ncbi.nlm.nih.gov/21576944</t>
  </si>
  <si>
    <t>https://karger.com/books/book/2953/chapter-abstract/5834311/Atopic-Dermatitis-and-the-Hygiene-Hypothesis?redirectedFrom=fulltext</t>
  </si>
  <si>
    <t>Is there a rural/urban gradient in the prevalence of eczema?</t>
  </si>
  <si>
    <t>162(5):951</t>
  </si>
  <si>
    <t>https://pubmed.ncbi.nlm.nih.gov/20423352</t>
  </si>
  <si>
    <t>https://academic.oup.com/bjd/article-abstract/162/5/951/6642398?redirectedFrom=fulltext</t>
  </si>
  <si>
    <t>['Alexandroff AB', 'Flohr C', 'Johnston GA']</t>
  </si>
  <si>
    <t>Updates from the British Association of Dermatologists 89th Annual Meeting, 7-10 July 2009, Glasgow, U.K</t>
  </si>
  <si>
    <t>163(1):27-37</t>
  </si>
  <si>
    <t>https://pubmed.ncbi.nlm.nih.gov/20412089</t>
  </si>
  <si>
    <t>https://academic.oup.com/bjd/article-abstract/163/1/27/6642694?redirectedFrom=fulltext</t>
  </si>
  <si>
    <t>['Flohr C', 'Lee KK', 'Varma S']</t>
  </si>
  <si>
    <t>Merocel nasal packing with airway: a method to help secure full-thickness skin grafts on the nasal tip</t>
  </si>
  <si>
    <t>9-Nov-2009</t>
  </si>
  <si>
    <t>162(1):209-10</t>
  </si>
  <si>
    <t>https://pubmed.ncbi.nlm.nih.gov/19903182</t>
  </si>
  <si>
    <t>https://academic.oup.com/bjd/article-abstract/162/1/209/6642722?redirectedFrom=fulltext</t>
  </si>
  <si>
    <t>['Flohr C', 'England K', 'Radulovic S', 'McLean WH', 'Campbel LE', 'Barker J', 'Perkin M', 'Lack G']</t>
  </si>
  <si>
    <t>Filaggrin loss-of-function mutations are associated with early-onset eczema, eczema severity and transepidermal water loss at 3 months of age</t>
  </si>
  <si>
    <t>163(6):1333-6</t>
  </si>
  <si>
    <t>https://pubmed.ncbi.nlm.nih.gov/21137118</t>
  </si>
  <si>
    <t>https://academic.oup.com/bjd/article-abstract/163/6/1333/6643928?redirectedFrom=fulltext</t>
  </si>
  <si>
    <t>['Donaldson JF', 'Flohr C', 'English JS']</t>
  </si>
  <si>
    <t>Peri-stomal ulceration with nicorandil</t>
  </si>
  <si>
    <t>Colorectal disease : the official journal of the Association of Coloproctology of Great Britain and Ireland</t>
  </si>
  <si>
    <t>11(4):426-7</t>
  </si>
  <si>
    <t>https://pubmed.ncbi.nlm.nih.gov/19207701</t>
  </si>
  <si>
    <t>https://onlinelibrary.wiley.com/doi/10.1111/j.1463-1318.2008.01764.x</t>
  </si>
  <si>
    <t>The role of allergic sensitisation in childhood eczema: an epidemiologist's perspective</t>
  </si>
  <si>
    <t>37(2):89-92</t>
  </si>
  <si>
    <t>https://pubmed.ncbi.nlm.nih.gov/19445865</t>
  </si>
  <si>
    <t>http://www.elsevier.es/en/linksolver/ft/pii/S0301-0546(09)71110-3</t>
  </si>
  <si>
    <t>['Flohr C', 'Quinnell RJ', 'Britton J']</t>
  </si>
  <si>
    <t>Do helminth parasites protect against atopy and allergic disease?</t>
  </si>
  <si>
    <t>39(1):20-32</t>
  </si>
  <si>
    <t>https://pubmed.ncbi.nlm.nih.gov/19128351</t>
  </si>
  <si>
    <t>https://onlinelibrary.wiley.com/doi/10.1111/j.1365-2222.2008.03134.x</t>
  </si>
  <si>
    <t>['Flohr C', 'Khan M', 'Leach IH', 'Johnston ID', 'English JS']</t>
  </si>
  <si>
    <t>Cutaneous tuberculosis due to Mycobacterium bovis lasting for more than 60 years</t>
  </si>
  <si>
    <t>23-Mar-2009</t>
  </si>
  <si>
    <t>34(8):921-3</t>
  </si>
  <si>
    <t>https://pubmed.ncbi.nlm.nih.gov/19323657</t>
  </si>
  <si>
    <t>https://academic.oup.com/ced/article-abstract/34/8/921/6625272?redirectedFrom=fulltext</t>
  </si>
  <si>
    <t>['Flohr C', 'Heague J', 'Leach I', 'English J']</t>
  </si>
  <si>
    <t>Topical silver sulfadiazine-induced systemic argyria in a patient with severe generalized dystrophic epidermolysis bullosa</t>
  </si>
  <si>
    <t>28-Jun-2008</t>
  </si>
  <si>
    <t>159(3):740-1</t>
  </si>
  <si>
    <t>https://pubmed.ncbi.nlm.nih.gov/18565180</t>
  </si>
  <si>
    <t>https://academic.oup.com/bjd/article-abstract/159/3/740/6641840?redirectedFrom=fulltext</t>
  </si>
  <si>
    <t>['Flohr C', 'Weiland SK', 'Weinmayr G', 'Björkstén B', 'Bråbäck L', 'Brunekreef B', 'Büchele G', 'Clausen M', 'Cookson WO', 'von Mutius E', 'Strachan DP', 'Williams HC']</t>
  </si>
  <si>
    <t>The role of atopic sensitization in flexural eczema: findings from the International Study of Asthma and Allergies in Childhood Phase Two</t>
  </si>
  <si>
    <t>5-Nov-2007</t>
  </si>
  <si>
    <t>121(1):141-147.e4</t>
  </si>
  <si>
    <t>https://pubmed.ncbi.nlm.nih.gov/17980410</t>
  </si>
  <si>
    <t>https://www.clinicalkey.com/content/playBy/pii?v=S0091-6749(07)01768-X</t>
  </si>
  <si>
    <t>['Flohr C', 'Ravenscroft J', 'English J']</t>
  </si>
  <si>
    <t>Compositae allergy in three children with hand dermatitis</t>
  </si>
  <si>
    <t>59(6):370-1</t>
  </si>
  <si>
    <t>https://pubmed.ncbi.nlm.nih.gov/19076889</t>
  </si>
  <si>
    <t>https://onlinelibrary.wiley.com/doi/10.1111/j.1600-0536.2008.01445.x</t>
  </si>
  <si>
    <t>['Langan SM', 'Flohr C', 'Williams HC']</t>
  </si>
  <si>
    <t>The role of furry pets in eczema: a systematic review</t>
  </si>
  <si>
    <t>143(12):1570-7</t>
  </si>
  <si>
    <t>https://pubmed.ncbi.nlm.nih.gov/18087010</t>
  </si>
  <si>
    <t>https://jamanetwork.com/journals/jamadermatology/fullarticle/10.1001/archderm.143.12.1570</t>
  </si>
  <si>
    <t>['Williams H', 'Flohr C']</t>
  </si>
  <si>
    <t>How epidemiology has challenged 3 prevailing concepts about atopic dermatitis</t>
  </si>
  <si>
    <t>118(1):209-13</t>
  </si>
  <si>
    <t>https://pubmed.ncbi.nlm.nih.gov/16815157</t>
  </si>
  <si>
    <t>https://core.ac.uk/reader/162671058?utm_source=linkout</t>
  </si>
  <si>
    <t>['Flohr C', 'Tuyen LN', 'Lewis S', 'Quinnell R', 'Minh TT', 'Liem HT', 'Campbell J', 'Pritchard D', 'Hien TT', 'Farrar J', 'Williams H', 'Britton J']</t>
  </si>
  <si>
    <t>Poor sanitation and helminth infection protect against skin sensitization in Vietnamese children: A cross-sectional study</t>
  </si>
  <si>
    <t>13-Oct-2006</t>
  </si>
  <si>
    <t>118(6):1305-11</t>
  </si>
  <si>
    <t>https://pubmed.ncbi.nlm.nih.gov/17157661</t>
  </si>
  <si>
    <t>https://linkinghub.elsevier.com/retrieve/pii/S0091-6749(06)01799-4</t>
  </si>
  <si>
    <t>['Johansson SG', 'Flohr C', 'Wahlgren CF', 'Williams H']</t>
  </si>
  <si>
    <t>Role of immunoglobulin E sensitization in eczema, previously referred to as atopic dermatitis</t>
  </si>
  <si>
    <t>1(2):257-62</t>
  </si>
  <si>
    <t>https://pubmed.ncbi.nlm.nih.gov/20476939</t>
  </si>
  <si>
    <t>https://www.tandfonline.com/doi/full/10.1586/1744666X.1.2.257</t>
  </si>
  <si>
    <t>['Flohr C', 'Pascoe D', 'Williams HC']</t>
  </si>
  <si>
    <t>Atopic dermatitis and the 'hygiene hypothesis': too clean to be true?</t>
  </si>
  <si>
    <t>Feb-2005</t>
  </si>
  <si>
    <t>152(2):202-16</t>
  </si>
  <si>
    <t>https://pubmed.ncbi.nlm.nih.gov/15727630</t>
  </si>
  <si>
    <t>https://academic.oup.com/bjd/article-abstract/152/2/202/6635909?redirectedFrom=fulltext</t>
  </si>
  <si>
    <t>['Yemaneberhan H', 'Flohr C', 'Lewis SA', 'Bekele Z', 'Parry E', 'Williams HC', 'Britton J', 'Venn A']</t>
  </si>
  <si>
    <t>Prevalence and associated factors of atopic dermatitis symptoms in rural and urban Ethiopia</t>
  </si>
  <si>
    <t>May-2004</t>
  </si>
  <si>
    <t>34(5):779-85</t>
  </si>
  <si>
    <t>https://pubmed.ncbi.nlm.nih.gov/15144471</t>
  </si>
  <si>
    <t>https://onlinelibrary.wiley.com/resolve/openurl?genre=article&amp;sid=nlm:pubmed&amp;issn=0954-7894&amp;date=2004&amp;volume=34&amp;issue=5&amp;spage=779</t>
  </si>
  <si>
    <t>['Flohr C', 'Johansson SG', 'Wahlgren CF', 'Williams H']</t>
  </si>
  <si>
    <t>How atopic is atopic dermatitis?</t>
  </si>
  <si>
    <t>114(1):150-8</t>
  </si>
  <si>
    <t>https://pubmed.ncbi.nlm.nih.gov/15241359</t>
  </si>
  <si>
    <t>https://linkinghub.elsevier.com/retrieve/pii/S0091674904013946</t>
  </si>
  <si>
    <t>Dirt, worms and atopic dermatitis</t>
  </si>
  <si>
    <t>148(5):871-7</t>
  </si>
  <si>
    <t>https://pubmed.ncbi.nlm.nih.gov/12786815</t>
  </si>
  <si>
    <t>https://academic.oup.com/bjd/article-abstract/148/5/871/6634802?redirectedFrom=fulltext</t>
  </si>
  <si>
    <t>Bewley A</t>
  </si>
  <si>
    <t>['Halioua B', 'Caillet G', 'Taieb C', 'Bewley A', 'Snel-Prentø A', 'Praestegaard M', 'Armstrong A', 'Pinter A']</t>
  </si>
  <si>
    <t>A novel calcipotriol and betamethasone dipropionate (CAL/BDP) PAD-cream demonstrates greater improvements in daily activities and personal relationships than CAL/BDP gel/TS: A post-hoc analysis of DLQI outcomes from two phase 3 placebo-controlled randomized clinical trials in mild-to-moderate psoriasis</t>
  </si>
  <si>
    <t>31-Oct-2023</t>
  </si>
  <si>
    <t>https://pubmed.ncbi.nlm.nih.gov/37907283</t>
  </si>
  <si>
    <t>https://onlinelibrary.wiley.com/doi/10.1111/jdv.19600</t>
  </si>
  <si>
    <t>['Hughes O', 'Bewley A']</t>
  </si>
  <si>
    <t>Is it really ever 'just acne'? Considering the psychodermatology of acne</t>
  </si>
  <si>
    <t>30-Oct-2023</t>
  </si>
  <si>
    <t>189(Suppl 1):i11-i16</t>
  </si>
  <si>
    <t>https://pubmed.ncbi.nlm.nih.gov/37903071</t>
  </si>
  <si>
    <t>https://academic.oup.com/bjd/article/189/Supplement_1/i11/7333863</t>
  </si>
  <si>
    <t>['Chernyshov PV', 'Finlay AY', 'Tomas-Aragones L', 'Tognetti L', 'Moscarella E', 'Pasquali P', 'Manolache L', 'Pustisek N', 'Svensson A', 'Marron SE', 'Bewley A', 'Salavastru C', 'Suru A', 'Koumaki D', 'Linder D', 'Abeni D', 'Augustin M', 'Blome C', 'Salek SS', 'Evers AWM', 'Poot F', 'Sampogna F', 'Szepietowski JС']</t>
  </si>
  <si>
    <t>Quality of life measurement in teledermatology. Position statement of the European Academy of Dermatology and Venereology Task Forces on Quality of Life and Patient Oriented Outcomes and Teledermatology</t>
  </si>
  <si>
    <t>https://pubmed.ncbi.nlm.nih.gov/37877648</t>
  </si>
  <si>
    <t>https://onlinelibrary.wiley.com/doi/10.1111/jdv.19570</t>
  </si>
  <si>
    <t>['Torres T', 'Galván J', 'Crutchley N', 'Praestegaard M', 'Iversen L', 'Gisondi P', 'Carrascosa JM', 'Halioua B', 'Bewley A', 'Pinter A']</t>
  </si>
  <si>
    <t>Calcipotriol and Betamethasone Dipropionate Cream Based on PAD Technology for the Treatment of Plaque Psoriasis: A Narrative Review</t>
  </si>
  <si>
    <t>23-Sep-2023</t>
  </si>
  <si>
    <t>13(10):2153-2169</t>
  </si>
  <si>
    <t>https://pubmed.ncbi.nlm.nih.gov/37740858</t>
  </si>
  <si>
    <t>https://link.springer.com/article/10.1007/s13555-023-01003-0</t>
  </si>
  <si>
    <t>['Chernyshov PV', 'Finlay AY', 'Tomas-Aragones L', 'Steinhoff M', 'Manolache L', 'Pustisek N', 'Dessinioti C', 'Svensson A', 'Marron SE', 'Bewley A', 'Salavastru C', 'Dréno B', 'Suru A', 'Koumaki D', 'Linder D', 'Evers AWM', 'Abeni D', 'Augustin M', 'Salek SS', 'Nassif A', 'Bettoli V', 'Szepietowski JС', 'Zouboulis CC']</t>
  </si>
  <si>
    <t>Quality of life measurement in rosacea. Position statement of the European Academy of Dermatology and Venereology Task Forces on Quality of Life and Patient Oriented Outcomes and Acne, Rosacea and Hidradenitis Suppurativa</t>
  </si>
  <si>
    <t>6-Feb-2023</t>
  </si>
  <si>
    <t>37(5):954-964</t>
  </si>
  <si>
    <t>https://pubmed.ncbi.nlm.nih.gov/36744752</t>
  </si>
  <si>
    <t>https://onlinelibrary.wiley.com/doi/10.1111/jdv.18918</t>
  </si>
  <si>
    <t>Bewley A | Bewley AP</t>
  </si>
  <si>
    <t>['Van Beugen S', 'Schut C', 'Kupfer J', 'Bewley AP', 'Finlay AY', 'Gieler U', 'Thompson AR', 'Gracia-Cazaña T', 'Balieva F', 'Ferreira BR', 'Jemec GB', 'Lien L', 'Misery L', 'Marron SE', 'Ständer S', 'Zeidler C', 'Szabó C', 'Szepietowski JC', 'Reich A', 'Elyas A', 'Altunay IK', 'Legat FJ', 'Grivcheva-Panovska V', 'Romanov DV', 'Lvov AN', 'Titeca G', 'Sampogna F', 'Vulink NC', 'Tomás-Aragones L', 'Evers AWM', 'Dalgard FJ']</t>
  </si>
  <si>
    <t>Perceived Stigmatization among Dermatological Outpatients Compared with Controls: An Observational Multicentre Study in 17 European Countries</t>
  </si>
  <si>
    <t>22-Jun-2023</t>
  </si>
  <si>
    <t>103:adv6485</t>
  </si>
  <si>
    <t>Journal Article | Multicenter Study | Observational Study</t>
  </si>
  <si>
    <t>https://pubmed.ncbi.nlm.nih.gov/37345973</t>
  </si>
  <si>
    <t>https://medicaljournalssweden.se/actadv/article/view/6485</t>
  </si>
  <si>
    <t>['Walsh C', 'Leavey G', 'Mc Laughlin M', 'Paller AS', 'Irvine AD', 'Browne F', 'Mellerio JE', 'Bewley A']</t>
  </si>
  <si>
    <t>Novel mixed-method, inclusive protocol involving global key stakeholders, including carers as experts, to co-develop relevant Caregiver-Reported Outcome Domains (CRODs) in skin disease</t>
  </si>
  <si>
    <t>18-Jan-2023</t>
  </si>
  <si>
    <t>13(1):e068893</t>
  </si>
  <si>
    <t>https://pubmed.ncbi.nlm.nih.gov/36657764</t>
  </si>
  <si>
    <t>https://europepmc.org/abstract/MED/36657764</t>
  </si>
  <si>
    <t>['Barlow R', 'Payyazhi G', 'Hogan S', 'Grindlay D', 'Choi D', 'Verma M', 'Pasunuru K', 'Taylor R', 'Bewley A', 'Mohandas P']</t>
  </si>
  <si>
    <t>Suicide and Suicidality in Children and Adolescents with Chronic Skin Disorders: A Systematic Review</t>
  </si>
  <si>
    <t>11-Jan-2023</t>
  </si>
  <si>
    <t>103:adv00851</t>
  </si>
  <si>
    <t>https://pubmed.ncbi.nlm.nih.gov/36629476</t>
  </si>
  <si>
    <t>https://medicaljournalssweden.se/actadv/article/view/1502</t>
  </si>
  <si>
    <t>['Chernyshov PV', 'Tomas-Aragones L', 'Manolache L', 'Pustisek N', 'Salavastru CM', 'Marron SE', 'Bewley A', 'Svensson A', 'Poot F', 'Suru A', 'Salek SS', 'Augustin M', 'Szepietowski JС', 'Koumaki D', 'Katoulis AC', 'Sampogna F', 'Abeni D', 'Linder DM', 'Speeckaert R', 'van Geel N', 'Seneschal J', 'Ezzedine K', 'Finlay AY']</t>
  </si>
  <si>
    <t>Quality of life measurement in vitiligo. Position statement of the European Academy of Dermatology and Venereology Task Force on Quality of Life and Patient Oriented Outcomes with external experts</t>
  </si>
  <si>
    <t>37(1):21-31</t>
  </si>
  <si>
    <t>https://pubmed.ncbi.nlm.nih.gov/36259656</t>
  </si>
  <si>
    <t>https://onlinelibrary.wiley.com/doi/10.1111/jdv.18593</t>
  </si>
  <si>
    <t>['Mukundu Nagesh N', 'Barlow R', 'Mohandas P', 'Gkini MA', 'Bewley A']</t>
  </si>
  <si>
    <t>Dermatitis artefacta</t>
  </si>
  <si>
    <t>4-Mar-2023</t>
  </si>
  <si>
    <t>41(1):10-15</t>
  </si>
  <si>
    <t>https://pubmed.ncbi.nlm.nih.gov/36878450</t>
  </si>
  <si>
    <t>https://www.clinicalkey.com/content/playBy/pii?v=S0738-081X(23)00024-X</t>
  </si>
  <si>
    <t>['Bewley A', 'van de Kerkhof P']</t>
  </si>
  <si>
    <t>Engaging psoriasis patients in adherence and outcomes to topical treatments: A summary from the Symposium 'Tailoring topical psoriasis treatments to patients' needs and expectations' of the 30(th) EADV Congress 2021</t>
  </si>
  <si>
    <t>37 Suppl 1:9-13</t>
  </si>
  <si>
    <t>https://pubmed.ncbi.nlm.nih.gov/36546463</t>
  </si>
  <si>
    <t>https://onlinelibrary.wiley.com/doi/10.1111/jdv.18751</t>
  </si>
  <si>
    <t>['Misery L', 'Schut C', 'Balieva F', 'Bobko S', 'Reich A', 'Sampogna F', 'Altunay I', 'Dalgard F', 'Gieler U', 'Kupfer J', 'Lvov A', 'Poot F', 'Szepietowski JC', 'Tomas-Aragones L', 'Vulink N', 'Zalewska-Janowska A', 'Bewley A']</t>
  </si>
  <si>
    <t>White paper on psychodermatology in Europe: A position paper from the EADV Psychodermatology Task Force and the European Society for Dermatology and Psychiatry (ESDaP)</t>
  </si>
  <si>
    <t>37(12):2419-2427</t>
  </si>
  <si>
    <t>https://pubmed.ncbi.nlm.nih.gov/37615377</t>
  </si>
  <si>
    <t>https://onlinelibrary.wiley.com/doi/10.1111/jdv.19427</t>
  </si>
  <si>
    <t>['Piraccini BM', 'Ohyama M', 'Craiglow B', 'Bewley A', 'Ding Y', 'Chen YF', 'Dutronc Y', 'Pierce E', 'Durand F', 'Mostaghimi A']</t>
  </si>
  <si>
    <t>Scalp hair regrowth is associated with improvements in health-related quality of life and psychological symptoms in patients with severe alopecia areata: results from two randomized controlled trials</t>
  </si>
  <si>
    <t>34(1):2227299</t>
  </si>
  <si>
    <t>https://pubmed.ncbi.nlm.nih.gov/37381691</t>
  </si>
  <si>
    <t>https://www.tandfonline.com/doi/full/10.1080/09546634.2023.2227299</t>
  </si>
  <si>
    <t>['Brookes TS', 'Barlow R', 'Mohandas P', 'Bewley A']</t>
  </si>
  <si>
    <t>Topical steroid withdrawal: an emerging clinical problem</t>
  </si>
  <si>
    <t>25-Aug-2023</t>
  </si>
  <si>
    <t>48(9):1007-1011</t>
  </si>
  <si>
    <t>https://pubmed.ncbi.nlm.nih.gov/37119282</t>
  </si>
  <si>
    <t>https://academic.oup.com/ced/article-abstract/48/9/1007/7147043?redirectedFrom=fulltext</t>
  </si>
  <si>
    <t>['Tay WC', 'Bewley A', 'Maul JT', 'Oon HH']</t>
  </si>
  <si>
    <t>Attitudes towards COVID Vaccine and Vaccine Hesitancy in Dermatology: A Narrative Review</t>
  </si>
  <si>
    <t>15-Aug-2023</t>
  </si>
  <si>
    <t>Vaccines</t>
  </si>
  <si>
    <t>11(8):1365</t>
  </si>
  <si>
    <t>https://pubmed.ncbi.nlm.nih.gov/37631933</t>
  </si>
  <si>
    <t>https://europepmc.org/abstract/MED/37631933</t>
  </si>
  <si>
    <t>['van Ee I', 'Deprez E', 'Egeberg A', 'Conrad C', 'Corazza V', 'Donati L', 'Lambert J', 'Lăpădatu R', 'Meyer A', 'Paul C', 'Penzer-Hick R', 'Stephen K', 'van der Zon J', 'Bewley A']</t>
  </si>
  <si>
    <t>Freedom from disease in plaque psoriasis: Comparing the perceived importance of voting round 2 statements from a Delphi consensus of patients, physicians and nurses</t>
  </si>
  <si>
    <t>9-Aug-2023</t>
  </si>
  <si>
    <t>https://pubmed.ncbi.nlm.nih.gov/37556673</t>
  </si>
  <si>
    <t>https://onlinelibrary.wiley.com/doi/10.1111/jdv.19397</t>
  </si>
  <si>
    <t>['Alabas OA', 'Mason KJ', 'Yiu ZZN', 'Hampton PJ', 'Reynolds NJ', 'Owen CM', 'Bewley A', 'Laws PM', 'Warren RB', 'Lunt M', 'Smith CH', 'Grifﬁths CEM']</t>
  </si>
  <si>
    <t>Effectiveness and persistence of acitretin, ciclosporin, fumaric acid esters and methotrexate for patients with moderate-to-severe psoriasis: a cohort study from BADBIR</t>
  </si>
  <si>
    <t>188(5):618-627</t>
  </si>
  <si>
    <t>https://pubmed.ncbi.nlm.nih.gov/36763783</t>
  </si>
  <si>
    <t>https://academic.oup.com/bjd/article/188/5/618/6972416</t>
  </si>
  <si>
    <t>['Ee IV', 'Deprez E', 'Egeberg A', 'Conrad C', 'Corazza V', 'Donati L', 'Lambert J', 'Lăpădatu R', 'Meyer A', 'Paul C', 'Penzer-Hick R', 'Stephen K', 'der Zon JV', 'Bewley A']</t>
  </si>
  <si>
    <t>A plain language summary of what freedom from disease means to people with psoriasis according to doctors, nurses, and people with psoriasis</t>
  </si>
  <si>
    <t>28-Feb-2023</t>
  </si>
  <si>
    <t>Journal of comparative effectiveness research</t>
  </si>
  <si>
    <t>12(4):e220206</t>
  </si>
  <si>
    <t>https://pubmed.ncbi.nlm.nih.gov/36852761</t>
  </si>
  <si>
    <t>https://becarispublishing.com/doi/10.57264/cer-2022-0206?url_ver=Z39.88-2003&amp;rfr_id=ori%3Arid%3Acrossref.org&amp;rfr_dat=cr_pub++0pubmed</t>
  </si>
  <si>
    <t>['Chernyshov PV', 'Tomas-Aragones L', 'Linder D', 'Bewley A', 'Salavastru CM', 'Marron SE', 'Manolache L', 'Pustisek N', 'Evers AWM', 'Koumaki D', 'Abeni D', 'Suru A', 'Salek SS', 'Finlay AY']</t>
  </si>
  <si>
    <t>Further insights into the wider impact of childhood atopic dermatitis - Comment on "Burden of childhood atopic dermatitis on parents: Fathers' and mothers' respective feelings" by Mahé et al</t>
  </si>
  <si>
    <t>31-Oct-2022</t>
  </si>
  <si>
    <t>37(4):e491-e492</t>
  </si>
  <si>
    <t>https://pubmed.ncbi.nlm.nih.gov/36268683</t>
  </si>
  <si>
    <t>https://onlinelibrary.wiley.com/doi/10.1111/jdv.18687</t>
  </si>
  <si>
    <t>['Kemperman P', 'Wennekers M', 'Lepping P', 'Bewley A', 'Aboalkaz S', 'Kazmi A', 'Waalboer-Spuij R']</t>
  </si>
  <si>
    <t>Risk Factors for Nonattendance in Delusional Infestation: A Multicenter Observational Study</t>
  </si>
  <si>
    <t>25-Jul-2022</t>
  </si>
  <si>
    <t>239(1):116-121</t>
  </si>
  <si>
    <t>https://pubmed.ncbi.nlm.nih.gov/35878589</t>
  </si>
  <si>
    <t>https://karger.com/drm/article/239/1/116/841694/Risk-Factors-for-Nonattendance-in-Delusional</t>
  </si>
  <si>
    <t>['Chernyshov PV', 'Sampogna F', 'Zouboulis CC', 'Boffa MJ', 'Marron SE', 'Manolache L', 'Pustišek N', 'Bettoli V', 'Koumaki D', 'Chubar O', 'Pochynok TV', 'Mintoff D', 'Bonitsis NG', 'Spillekom-van Koulil S', 'Driessen RJB', 'Chernyshov AV', 'Bewley AP', 'Evers AWM', 'Chernyshov IP', 'Tomas-Aragones L']</t>
  </si>
  <si>
    <t>Which Health-Related Quality of Life Items Most Affect Acne Patients?</t>
  </si>
  <si>
    <t>239(2):267-272</t>
  </si>
  <si>
    <t>https://pubmed.ncbi.nlm.nih.gov/36476839</t>
  </si>
  <si>
    <t>https://karger.com/drm/article-abstract/239/2/267/835335/Which-Health-Related-Quality-of-Life-Items-Most?redirectedFrom=fulltext</t>
  </si>
  <si>
    <t>['Reich A', 'Selmer J', 'Galván J', 'Trebbien P', 'Pi-Blanque A', 'Danø A', 'Stallknecht SE', 'Bewley A']</t>
  </si>
  <si>
    <t>Efficacy, quality of life, and treatment satisfaction: an indirect comparison of calcipotriol/betamethasone dipropionate cream versus foam for treatment of psoriasis</t>
  </si>
  <si>
    <t>3-Jun-2022</t>
  </si>
  <si>
    <t>38(9):1521-1529</t>
  </si>
  <si>
    <t>https://pubmed.ncbi.nlm.nih.gov/35575759</t>
  </si>
  <si>
    <t>https://www.tandfonline.com/doi/full/10.1080/03007995.2022.2078099</t>
  </si>
  <si>
    <t>['Bewley A', 'Homey B', 'Pink A']</t>
  </si>
  <si>
    <t>Prurigo Nodularis: A Review of IL-31RA Blockade and Other Potential Treatments</t>
  </si>
  <si>
    <t>12(9):2039-2048</t>
  </si>
  <si>
    <t>https://pubmed.ncbi.nlm.nih.gov/35986886</t>
  </si>
  <si>
    <t>https://link.springer.com/article/10.1007/s13555-022-00782-2</t>
  </si>
  <si>
    <t>['Pathmarajah P', 'Peterknecht E', 'Cheung K', 'Elyoussfi S', 'Muralidharan V', 'Bewley A']</t>
  </si>
  <si>
    <t>Acne Vulgaris in Skin of Color: A Systematic Review of the Effectiveness and Tolerability of Current Treatments</t>
  </si>
  <si>
    <t>The Journal of clinical and aesthetic dermatology</t>
  </si>
  <si>
    <t>15(11):43-68</t>
  </si>
  <si>
    <t>https://pubmed.ncbi.nlm.nih.gov/36381183</t>
  </si>
  <si>
    <t>https://europepmc.org/abstract/MED/36381183</t>
  </si>
  <si>
    <t>['Bewley A', 'Barlow R', 'Ahmed A', 'Mohandas P']</t>
  </si>
  <si>
    <t>19th Congress of the European Society for Dermatology and Psychiatry (ESDaP) and 2nd Brain Skin Colloquium Conference (BSC), June 11-13, 2021, London</t>
  </si>
  <si>
    <t>102:adv00670</t>
  </si>
  <si>
    <t>https://pubmed.ncbi.nlm.nih.gov/34904681</t>
  </si>
  <si>
    <t>https://medicaljournalssweden.se/actadv/article/view/872</t>
  </si>
  <si>
    <t>['van Ee I', 'Deprez E', 'Egeberg A', 'Augustin M', 'Conrad C', 'Corazza V', 'Donati L', 'Lambert J', 'Lăpădatu R', 'Meyer A', 'Paul C', 'Penzer-Hick R', 'Stephen K', 'van der Zon J', 'Bewley A']</t>
  </si>
  <si>
    <t>Freedom from disease in psoriasis: a Delphi consensus definition by patients, nurses and physicians</t>
  </si>
  <si>
    <t>27-Dec-2021</t>
  </si>
  <si>
    <t>36(3):403-412</t>
  </si>
  <si>
    <t>https://pubmed.ncbi.nlm.nih.gov/34816508</t>
  </si>
  <si>
    <t>https://onlinelibrary.wiley.com/doi/10.1111/jdv.17829</t>
  </si>
  <si>
    <t>['Schut C', 'Dalgard FJ', 'Bewley A', 'Evers AWM', 'Gieler U', 'Lien L', 'Sampogna F', 'Ständer S', 'Tomás-Aragonés L', 'Vulink N', 'Finlay AY', 'Legat FJ', 'Titeca G', 'Jemec GB', 'Misery L', 'Szabó C', 'Grivcheva-Panovska V', 'Spillekom-van Koulil S', 'Balieva F', 'Szepietowski JC', 'Reich A', 'Roque Ferreira B', 'Lvov A', 'Romanov D', 'Marron SE', 'Gracia-Cazaña T', 'Svensson A', 'Altunay IK', 'Thompson AR', 'Zeidler C', 'Kupfer J']</t>
  </si>
  <si>
    <t>Body dysmorphia in common skin diseases: results of an observational, cross-sectional multicentre study among dermatological outpatients in 17 European countries</t>
  </si>
  <si>
    <t>22-May-2022</t>
  </si>
  <si>
    <t>187(1):115-125</t>
  </si>
  <si>
    <t>https://pubmed.ncbi.nlm.nih.gov/35041211</t>
  </si>
  <si>
    <t>https://academic.oup.com/bjd/article/187/1/115/6705630</t>
  </si>
  <si>
    <t>['Wheeler M', 'Guterres S', 'Bewley AP', 'Thompson AR']</t>
  </si>
  <si>
    <t>An analysis of qualitative responses from a UK survey of the psychosocial wellbeing of people with skin conditions and their experiences of accessing psychological support</t>
  </si>
  <si>
    <t>19-Aug-2021</t>
  </si>
  <si>
    <t>47(1):37-42</t>
  </si>
  <si>
    <t>https://pubmed.ncbi.nlm.nih.gov/34160837</t>
  </si>
  <si>
    <t>https://academic.oup.com/ced/article/47/1/37/6598112</t>
  </si>
  <si>
    <t>['Chernyshov PV', 'Evers AWM', 'Bewley A', 'Tomas-Aragones L', 'Marron SE', 'Manolache L', 'Pustišek N', 'Abeni D', 'Sampogna F', 'Linder MD', 'Salek MS', 'Szepietowski JC']</t>
  </si>
  <si>
    <t>Quality of life assessment in core outcome sets: A position statement of the EADV Task Force on Quality of Life and Patient Oriented Outcomes</t>
  </si>
  <si>
    <t>23-Oct-2021</t>
  </si>
  <si>
    <t>36(1):20-23</t>
  </si>
  <si>
    <t>https://pubmed.ncbi.nlm.nih.gov/34687091</t>
  </si>
  <si>
    <t>https://onlinelibrary.wiley.com/doi/10.1111/jdv.17725</t>
  </si>
  <si>
    <t>['Ra AG', 'Ho B', 'Bickerstaffe L', 'Bewley A']</t>
  </si>
  <si>
    <t>More than skin deep: a survey of real-life experiences of acne vulgaris</t>
  </si>
  <si>
    <t>186(1):191-193</t>
  </si>
  <si>
    <t>https://pubmed.ncbi.nlm.nih.gov/34473341</t>
  </si>
  <si>
    <t>https://academic.oup.com/bjd/article-abstract/186/1/191/6593521?redirectedFrom=fulltext</t>
  </si>
  <si>
    <t>['Burden-Teh E', 'Murphy R', 'Gran S', 'Nijsten T', 'Hughes C', 'Abdul-Wahab A', 'Bewley A', 'Burrows N', 'Darne S', 'Gach JE', 'Katugampola R', 'Jury CS', 'Kuet K', 'Llewellyn J', 'McPherson T', 'Ravenscroft JC', 'Taibjee S', 'Wilkinson C', 'Thomas KS']</t>
  </si>
  <si>
    <t>Identifying the best predictive diagnostic criteria for psoriasis in children (&lt; 18 years): a UK multicentre case-control diagnostic accuracy study (DIPSOC study)</t>
  </si>
  <si>
    <t>186(2):341-351</t>
  </si>
  <si>
    <t>https://pubmed.ncbi.nlm.nih.gov/34477218</t>
  </si>
  <si>
    <t>https://academic.oup.com/bjd/article/186/2/341/6599240</t>
  </si>
  <si>
    <t>['Frewen J', 'Lepping P', 'Goulding JMR', 'Walker S', 'Bewley A']</t>
  </si>
  <si>
    <t>Delusional infestation in healthcare professionals: Outcomes from a multi-centre case series</t>
  </si>
  <si>
    <t>28-Nov-2022</t>
  </si>
  <si>
    <t>Skin health and disease</t>
  </si>
  <si>
    <t>2(4):e122</t>
  </si>
  <si>
    <t>https://pubmed.ncbi.nlm.nih.gov/36479269</t>
  </si>
  <si>
    <t>https://europepmc.org/abstract/MED/36479269</t>
  </si>
  <si>
    <t>['Bewley A', 'Barker E', 'Baker H', 'Green W', 'Avey B', 'Pi-Blanque A', 'Galván J', 'Trebbien P', 'Praestegaard M']</t>
  </si>
  <si>
    <t>An anchored matching-adjusted indirect comparison of fixed-dose combination calcipotriol and betamethasone dipropionate (Cal/BDP) cream versus Cal/BDP foam for the treatment of psoriasis</t>
  </si>
  <si>
    <t>33(8):3191-3198</t>
  </si>
  <si>
    <t>https://pubmed.ncbi.nlm.nih.gov/36036596</t>
  </si>
  <si>
    <t>https://www.tandfonline.com/doi/full/10.1080/09546634.2022.2116924</t>
  </si>
  <si>
    <t>['Hudson RDA', 'Ameen M', 'George SMC', 'Harwood CA', 'Weller RB', 'Lear JT', 'Rout R', 'Surendranathan T', 'Petrovic M', 'Bewley AP']</t>
  </si>
  <si>
    <t>A Real-World Data Study on the Healthcare Resource Use for Uncontrolled Moderate-to-Severe Atopic Dermatitis in Secondary Care in the United Kingdom Prior to the Introduction of Biologic Treatment</t>
  </si>
  <si>
    <t>4-Apr-2022</t>
  </si>
  <si>
    <t>ClinicoEconomics and outcomes research : CEO</t>
  </si>
  <si>
    <t>14:167-177</t>
  </si>
  <si>
    <t>https://pubmed.ncbi.nlm.nih.gov/35399649</t>
  </si>
  <si>
    <t>https://www.dovepress.com/a-real-world-data-study-on-the-healthcare-resource-use-for-uncontrolle-peer-reviewed-fulltext-article-CEOR</t>
  </si>
  <si>
    <t>['Jalili A', 'Bewley A', 'Sticherling M', 'Stein Gold L']</t>
  </si>
  <si>
    <t>Short Term and Long-Term Efficacy of Calcipotriene/ Betamethasone Dipropionate Foam Combination</t>
  </si>
  <si>
    <t>2-May-2022</t>
  </si>
  <si>
    <t>15:809-814</t>
  </si>
  <si>
    <t>https://pubmed.ncbi.nlm.nih.gov/35531463</t>
  </si>
  <si>
    <t>https://www.dovepress.com/short-term-and-long-term-efficacy-of-calcipotriene-betamethasone-dipro-peer-reviewed-fulltext-article-CCID</t>
  </si>
  <si>
    <t>['Blackstone B', 'Patel R', 'Bewley A']</t>
  </si>
  <si>
    <t>Assessing and Improving Psychological Well-Being in Psoriasis: Considerations for the Clinician</t>
  </si>
  <si>
    <t>25-Mar-2022</t>
  </si>
  <si>
    <t>Psoriasis (Auckland, N.Z.)</t>
  </si>
  <si>
    <t>12:25-33</t>
  </si>
  <si>
    <t>https://pubmed.ncbi.nlm.nih.gov/35371967</t>
  </si>
  <si>
    <t>https://www.dovepress.com/assessing-and-improving-psychological-well-being-in-psoriasis-consider-peer-reviewed-fulltext-article-PTT</t>
  </si>
  <si>
    <t>['Balak DMW', 'Carrascosa JM', 'Gregoriou S', 'Calzavara-Pinton P', 'Bewley A', 'Antunes J', 'Nyeland ME', 'Viola MG', 'Sawyer LM', 'Becla L']</t>
  </si>
  <si>
    <t>Cost per PASI-75 responder of calcipotriol plus betamethasone dipropionate cutaneous foam versus nonbiologic systemic therapies for the treatment of plaque psoriasis in seven European countries</t>
  </si>
  <si>
    <t>6-Mar-2020</t>
  </si>
  <si>
    <t>32(7):701-708</t>
  </si>
  <si>
    <t>https://pubmed.ncbi.nlm.nih.gov/31940225</t>
  </si>
  <si>
    <t>https://www.tandfonline.com/doi/full/10.1080/09546634.2019.1707754</t>
  </si>
  <si>
    <t>['Chernyshov PV', 'Tomas Aragones L', 'Salavastru CM', 'Sampogna F', 'Boffa MJ', 'Poot F', 'Bettoli V', 'Pustišek N', 'Evers AWM', 'Bewley A', 'Marron SE', 'Abeni D', 'Svensson A', 'Szepietowski JS']</t>
  </si>
  <si>
    <t>Selection process of measures for core outcome set should utilize the highest methodology level and should be maximally free of bias. Comment on 'IDQoL, CDLQI and the 45-item CADIS received a sufficient content validity rating during the HOME VII meeting in Japan: a group discussion study'</t>
  </si>
  <si>
    <t>24-Sep-2020</t>
  </si>
  <si>
    <t>35(3):e208-e209</t>
  </si>
  <si>
    <t>https://pubmed.ncbi.nlm.nih.gov/32885856</t>
  </si>
  <si>
    <t>https://onlinelibrary.wiley.com/doi/10.1111/jdv.16921</t>
  </si>
  <si>
    <t>['Maruthappu T', 'Bewley A']</t>
  </si>
  <si>
    <t>A changed life: the life experiences of patients with psoriasis receiving biological treatment</t>
  </si>
  <si>
    <t>18-Feb-2021</t>
  </si>
  <si>
    <t>184(3):580</t>
  </si>
  <si>
    <t>https://pubmed.ncbi.nlm.nih.gov/33084027</t>
  </si>
  <si>
    <t>https://academic.oup.com/bjd/article-abstract/184/3/580/6702196?redirectedFrom=fulltext</t>
  </si>
  <si>
    <t>['Stavrou PZ', 'Gkini MA', 'Taylor R', 'Bewley A']</t>
  </si>
  <si>
    <t>Exploring patient-physician trust dynamics in patients with psychocutaneous and general dermatological disease</t>
  </si>
  <si>
    <t>15-Dec-2020</t>
  </si>
  <si>
    <t>184(3):568-570</t>
  </si>
  <si>
    <t>https://pubmed.ncbi.nlm.nih.gov/33084024</t>
  </si>
  <si>
    <t>https://academic.oup.com/bjd/article-abstract/184/3/568/6702231?redirectedFrom=fulltext</t>
  </si>
  <si>
    <t>['Misery L', 'Fluhr JW', 'Beylot-Barry M', 'Jouan N', 'Hamann P', 'Consoli SG', 'Schollhammer M', 'Charleux D', 'Bewley A', 'Rathod D']</t>
  </si>
  <si>
    <t>Psychological and professional impact of COVID-19 lockdown on French dermatologists: Data from a large survey</t>
  </si>
  <si>
    <t>28-Jan-2021</t>
  </si>
  <si>
    <t>148(2):101-105</t>
  </si>
  <si>
    <t>https://pubmed.ncbi.nlm.nih.gov/33589284</t>
  </si>
  <si>
    <t>https://linkinghub.elsevier.com/retrieve/pii/S0151-9638(21)00016-8</t>
  </si>
  <si>
    <t>['Muralidharan V', 'Pathmarajah P', 'Peterknecht E', 'Qazi E', 'Barlow R', 'Muralidharan V', 'Abdullah A', 'McDonald B', 'Bewley A']</t>
  </si>
  <si>
    <t>Real life data on the biopsychosocial effects of Adalimumab in the management of hidradenitis suppurativa: A multicenter cross sectional analysis and consideration of a multisystem monitoring approach to follow up</t>
  </si>
  <si>
    <t>5-Jan-2021</t>
  </si>
  <si>
    <t>34(1):e14643</t>
  </si>
  <si>
    <t>https://pubmed.ncbi.nlm.nih.gov/33296539</t>
  </si>
  <si>
    <t>https://onlinelibrary.wiley.com/doi/10.1111/dth.14643</t>
  </si>
  <si>
    <t>['Finlay AY', 'Chernyshov PV', 'Tomas Aragones L', 'Bewley A', 'Svensson A', 'Manolache L', 'Marron S', 'Suru A', 'Sampogna F', 'Salek MS', 'Poot F']</t>
  </si>
  <si>
    <t>Methods to improve quality of life, beyond medicines. Position statement of the European Academy of Dermatology and Venereology Task Force on Quality of Life and Patient Oriented Outcomes</t>
  </si>
  <si>
    <t>23-Oct-2020</t>
  </si>
  <si>
    <t>35(2):318-328</t>
  </si>
  <si>
    <t>https://pubmed.ncbi.nlm.nih.gov/33094518</t>
  </si>
  <si>
    <t>https://onlinelibrary.wiley.com/doi/10.1111/jdv.16914</t>
  </si>
  <si>
    <t>['Bewley AP', 'Maleki S']</t>
  </si>
  <si>
    <t>Systemic sarcoidosis reactions as a result of tumour necrosis factor-alpha treatment for patients with psoriasis</t>
  </si>
  <si>
    <t>9-Jul-2021</t>
  </si>
  <si>
    <t>46(8):1548-1550</t>
  </si>
  <si>
    <t>https://pubmed.ncbi.nlm.nih.gov/34021925</t>
  </si>
  <si>
    <t>https://academic.oup.com/ced/article-abstract/46/8/1548/6598723?redirectedFrom=fulltext</t>
  </si>
  <si>
    <t>['Pathmarajah P', 'Gkini MA', 'Fox H', 'Muralidharan V', 'Taylor RE', 'Bewley A']</t>
  </si>
  <si>
    <t>Patients with nodular prurigo commonly have pre-existing psychological disease that requires treatment concomitant with cutaneous therapies</t>
  </si>
  <si>
    <t>26-Sep-2021</t>
  </si>
  <si>
    <t>185(6):1258-1259</t>
  </si>
  <si>
    <t>https://pubmed.ncbi.nlm.nih.gov/34227098</t>
  </si>
  <si>
    <t>https://academic.oup.com/bjd/article-abstract/185/6/1258/6599990?redirectedFrom=fulltext</t>
  </si>
  <si>
    <t>['Massoud SH', 'Alassaf J', 'Ahmed A', 'Taylor RE', 'Bewley A']</t>
  </si>
  <si>
    <t>UK psychodermatology services in 2019: service provision has improved but is still very poor nationally</t>
  </si>
  <si>
    <t>15-May-2021</t>
  </si>
  <si>
    <t>46(6):1046-1051</t>
  </si>
  <si>
    <t>https://pubmed.ncbi.nlm.nih.gov/33713350</t>
  </si>
  <si>
    <t>https://academic.oup.com/ced/article-abstract/46/6/1046/6598405?redirectedFrom=fulltext</t>
  </si>
  <si>
    <t>['Chernyshov PV', 'Tomas-Aragones L', 'Finlay AY', 'Manolache L', 'Marron SE', 'Sampogna F', 'Spillekom-van Koulil S', 'Pustisek N', 'Suru A', 'Evers AWM', 'Salavastru C', 'Svensson A', 'Abeni D', 'Blome C', 'Poot F', 'Jemec GBE', 'Linder D', 'Augustin M', 'Bewley A', 'Salek SS', 'Szepietowski JC']</t>
  </si>
  <si>
    <t>Quality of life measurement in alopecia areata. Position statement of the European Academy of Dermatology and Venereology Task Force on Quality of Life and Patient Oriented Outcomes</t>
  </si>
  <si>
    <t>9-Jun-2021</t>
  </si>
  <si>
    <t>35(8):1614-1621</t>
  </si>
  <si>
    <t>https://pubmed.ncbi.nlm.nih.gov/34107093</t>
  </si>
  <si>
    <t>https://onlinelibrary.wiley.com/doi/10.1111/jdv.17370</t>
  </si>
  <si>
    <t>['Aschoff R', 'Martorell A', 'Anger T', 'Chayer D', 'Bewley A']</t>
  </si>
  <si>
    <t>Real-World Experience Using Topical Therapy-Calcipotriol and Betamethasone Dipropionate Foam in Adults with Beyond-Mild Psoriasis</t>
  </si>
  <si>
    <t>15-Mar-2021</t>
  </si>
  <si>
    <t>11(2):555-569</t>
  </si>
  <si>
    <t>https://pubmed.ncbi.nlm.nih.gov/33723715</t>
  </si>
  <si>
    <t>https://link.springer.com/article/10.1007/s13555-021-00501-3</t>
  </si>
  <si>
    <t>['Lepping P', 'Aboalkaz S', 'Squire SB', 'Romanov DV', 'Bewley A', 'Huber M', 'Noorthoorn EO']</t>
  </si>
  <si>
    <t>Later Age of Onset and Longer Duration of Untreated Psychosis are Associated with Poorer Outcome in Delusional Infestation</t>
  </si>
  <si>
    <t>100(16):adv00261</t>
  </si>
  <si>
    <t>https://pubmed.ncbi.nlm.nih.gov/32852560</t>
  </si>
  <si>
    <t>https://medicaljournalssweden.se/actadv/article/view/1798</t>
  </si>
  <si>
    <t>['Chernyshov PV', 'John SM', 'Tomas-Aragones L', 'Gonçalo M', 'Svensson A', 'Bewley A', 'Evers AWM', 'Szepietowski JC', 'Marron SE', 'Manolache L', 'Pustisek N', 'Suru A', 'Salavastru CM', 'Tiplica GS', 'Salek MS', 'Finlay AY']</t>
  </si>
  <si>
    <t>Quality of life measurement in occupational skin diseases. Position paper of the European Academy of Dermatology and Venereology Task Forces on Quality of Life and Patient Oriented Outcomes and Occupational Skin Disease</t>
  </si>
  <si>
    <t>13-Jul-2020</t>
  </si>
  <si>
    <t>34(9):1924-1931</t>
  </si>
  <si>
    <t>https://pubmed.ncbi.nlm.nih.gov/32662100</t>
  </si>
  <si>
    <t>https://onlinelibrary.wiley.com/doi/10.1111/jdv.16742</t>
  </si>
  <si>
    <t>['Gkini MA', 'Nogueira J', 'Tanev T', 'Mohandas P', 'Taylor R', 'Bewley A']</t>
  </si>
  <si>
    <t>An evaluation of intensity of delusional belief in patients with delusional infestation pre- and post-treatment in a specialist psychodermatology center</t>
  </si>
  <si>
    <t>3-Aug-2020</t>
  </si>
  <si>
    <t>31(6):602-605</t>
  </si>
  <si>
    <t>https://pubmed.ncbi.nlm.nih.gov/30270706</t>
  </si>
  <si>
    <t>https://www.tandfonline.com/doi/full/10.1080/09546634.2018.1531106</t>
  </si>
  <si>
    <t>['Lacour JP', 'Bewley A', 'Hammond E', 'Hansen JB', 'Horne L', 'Paul C', 'Reich K', 'Seneschal J', 'De Simone C', 'Sohrt A', 'Augustin M', 'Pellacani G']</t>
  </si>
  <si>
    <t>Association Between Patient- and Physician-Reported Outcomes in Patients with Moderate-To-Severe Plaque Psoriasis Treated with Biologics in Real Life (PSO-BIO-REAL)</t>
  </si>
  <si>
    <t>10(5):1099-1109</t>
  </si>
  <si>
    <t>https://pubmed.ncbi.nlm.nih.gov/32761560</t>
  </si>
  <si>
    <t>https://link.springer.com/article/10.1007/s13555-020-00428-1</t>
  </si>
  <si>
    <t>['Lada G', 'Talbot PS', 'Bewley A', 'Kleyn CE']</t>
  </si>
  <si>
    <t>Mental health and dermatology practice in the COVID-19 pandemic</t>
  </si>
  <si>
    <t>6-Jul-2020</t>
  </si>
  <si>
    <t>45(7):816-817</t>
  </si>
  <si>
    <t>https://pubmed.ncbi.nlm.nih.gov/32628777</t>
  </si>
  <si>
    <t>https://academic.oup.com/ced/article/45/7/816/6597970</t>
  </si>
  <si>
    <t>['Seneschal J', 'Lacour JP', 'Bewley A', 'Faurby M', 'Paul C', 'Pellacani G', 'De Simone C', 'Horne L', 'Sohrt A', 'Augustin M', 'Hammond E', 'Reich K']</t>
  </si>
  <si>
    <t>A multinational, prospective, observational study to estimate complete skin clearance in patients with moderate-to-severe plaque PSOriasis treated with BIOlogics in a REAL world setting (PSO-BIO-REAL)</t>
  </si>
  <si>
    <t>34(11):2566-2573</t>
  </si>
  <si>
    <t>https://pubmed.ncbi.nlm.nih.gov/32364296</t>
  </si>
  <si>
    <t>https://onlinelibrary.wiley.com/doi/10.1111/jdv.16568</t>
  </si>
  <si>
    <t>['Leman J', 'Walton S', 'Layton AM', 'Ward KA', 'McBride S', 'Cliff S', 'Downs A', 'Landeira M', 'Bewley A']</t>
  </si>
  <si>
    <t>The real world impact of adalimumab on quality of life and the physical and psychological effects of moderate-to-severe psoriasis: a UK prospective, multicenter, observational study</t>
  </si>
  <si>
    <t>31(3):213-221</t>
  </si>
  <si>
    <t>https://pubmed.ncbi.nlm.nih.gov/30897016</t>
  </si>
  <si>
    <t>https://www.tandfonline.com/doi/full/10.1080/09546634.2019.1592096</t>
  </si>
  <si>
    <t>['Tan J', 'Steinhoff M', 'Bewley A', 'Gieler U', 'Rives V']</t>
  </si>
  <si>
    <t>Characterizing high-burden rosacea subjects: a multivariate risk factor analysis from a global survey</t>
  </si>
  <si>
    <t>18-Jun-2019</t>
  </si>
  <si>
    <t>31(2):168-174</t>
  </si>
  <si>
    <t>https://pubmed.ncbi.nlm.nih.gov/31120382</t>
  </si>
  <si>
    <t>https://www.tandfonline.com/doi/full/10.1080/09546634.2019.1623368</t>
  </si>
  <si>
    <t>['Lepping P', 'Walker SL', 'Bewley AP']</t>
  </si>
  <si>
    <t>Why Delusional Infestation should remain Delusional Infestation</t>
  </si>
  <si>
    <t>The American journal of tropical medicine and hygiene</t>
  </si>
  <si>
    <t>102(3):700</t>
  </si>
  <si>
    <t>https://pubmed.ncbi.nlm.nih.gov/32519643</t>
  </si>
  <si>
    <t>https://www.ajtmh.org/view/journals/tpmd/102/3/article-p700.xml</t>
  </si>
  <si>
    <t>['Thompson AR', 'Guterres S', 'Bewley AP']</t>
  </si>
  <si>
    <t>Psychodermatological research priorities identified by Priority Setting Partnerships</t>
  </si>
  <si>
    <t>25-Sep-2020</t>
  </si>
  <si>
    <t>45(8):1106-1108</t>
  </si>
  <si>
    <t>https://pubmed.ncbi.nlm.nih.gov/32975849</t>
  </si>
  <si>
    <t>https://academic.oup.com/ced/article-abstract/45/8/1106/6597919?redirectedFrom=fulltext</t>
  </si>
  <si>
    <t>['Savic S', 'Leeman L', 'El-Shanawany T', 'Ellis R', 'Gach JE', 'Marinho S', 'Wahie S', 'Sargur R', 'Bewley AP', 'Nakonechna A', 'Randall R', 'Fragkas N', 'Somenzi O', 'Marsland A']</t>
  </si>
  <si>
    <t>Chronic urticaria in the real-life clinical practice setting in the UK: results from the noninterventional multicentre AWARE study</t>
  </si>
  <si>
    <t>45(8):1003-1010</t>
  </si>
  <si>
    <t>https://pubmed.ncbi.nlm.nih.gov/32246853</t>
  </si>
  <si>
    <t>https://academic.oup.com/ced/article/45/8/1003/6597904</t>
  </si>
  <si>
    <t>['Gkini MA', 'Hussain K', 'Taylor R', 'Bewley A']</t>
  </si>
  <si>
    <t>Burnout in psychodermatology: results from a European survey</t>
  </si>
  <si>
    <t>183(6):1107-1108</t>
  </si>
  <si>
    <t>https://pubmed.ncbi.nlm.nih.gov/32526067</t>
  </si>
  <si>
    <t>https://academic.oup.com/bjd/article-abstract/183/6/1107/6600249?redirectedFrom=fulltext</t>
  </si>
  <si>
    <t>['Javadzadeh S', 'Gkini MA', 'Panos GD', 'Adewoyin T', 'Bewley A']</t>
  </si>
  <si>
    <t>Ocular toxoplasmosis in a patient treated with ustekinumab for psoriasis</t>
  </si>
  <si>
    <t>25-Mar-2020</t>
  </si>
  <si>
    <t>45(6):802-804</t>
  </si>
  <si>
    <t>https://pubmed.ncbi.nlm.nih.gov/32212270</t>
  </si>
  <si>
    <t>https://academic.oup.com/ced/article-abstract/45/6/802/6597958?redirectedFrom=fulltext</t>
  </si>
  <si>
    <t>['Fabbrocini G', 'Dauden E', 'Jalili A', 'Bewley A']</t>
  </si>
  <si>
    <t>Calcipotriol/betamethasone dipropionate aerosol foam in the treatment of psoriasis: new perspectives for the use of an innovative topical treatment from real-life experience</t>
  </si>
  <si>
    <t>Giornale italiano di dermatologia e venereologia : organo ufficiale, Societa italiana di dermatologia e sifilografia</t>
  </si>
  <si>
    <t>155(2):212-219</t>
  </si>
  <si>
    <t>https://pubmed.ncbi.nlm.nih.gov/32394674</t>
  </si>
  <si>
    <t>https://www.minervamedica.it/index2.t?show=R23Y2020N02A0212</t>
  </si>
  <si>
    <t>['Chernyshov PV', 'Zouboulis CC', 'Tomas-Aragones L', 'Jemec GB', 'Svensson A', 'Manolache L', 'Tzellos T', 'Sampogna F', 'Pustisek N', 'van der Zee HH', 'Marron SE', 'Spillekom-van Koulil S', 'Bewley A', 'Linder D', 'Abeni D', 'Szepietowski JC', 'Augustin M', 'Finlay AY']</t>
  </si>
  <si>
    <t>Quality of life measurement in hidradenitis suppurativa: position statement of the European Academy of Dermatology and Venereology task forces on Quality of Life and Patient-Oriented Outcomes and Acne, Rosacea and Hidradenitis Suppurativa</t>
  </si>
  <si>
    <t>29-Apr-2019</t>
  </si>
  <si>
    <t>33(9):1633-1643</t>
  </si>
  <si>
    <t>https://pubmed.ncbi.nlm.nih.gov/31037773</t>
  </si>
  <si>
    <t>https://onlinelibrary.wiley.com/doi/10.1111/jdv.15519</t>
  </si>
  <si>
    <t>['Chernyshov PV', 'Lallas A', 'Tomas-Aragones L', 'Arenbergerova M', 'Samimi M', 'Manolache L', 'Svensson A', 'Marron SE', 'Sampogna F', 'Spillekom-vanKoulil S', 'Bewley A', 'Forsea AM', 'Jemec GB', 'Szepietowski JC', 'Augustin M', 'Finlay AY']</t>
  </si>
  <si>
    <t>Quality of life measurement in skin cancer patients: literature review and position paper of the European Academy of Dermatology and Venereology Task Forces on Quality of Life and Patient Oriented Outcomes, Melanoma and Non-Melanoma Skin Cancer</t>
  </si>
  <si>
    <t>8-Apr-2019</t>
  </si>
  <si>
    <t>33(5):816-827</t>
  </si>
  <si>
    <t>https://pubmed.ncbi.nlm.nih.gov/30963614</t>
  </si>
  <si>
    <t>https://onlinelibrary.wiley.com/doi/10.1111/jdv.15487</t>
  </si>
  <si>
    <t>['Gkini MA', 'Ahmed A', 'Aguilar-Duran S', 'Assalman I', 'Kentley J', 'Shah R', 'Taylor R', 'Bewley AP']</t>
  </si>
  <si>
    <t>Atypical variant of trigeminal trophic syndrome successfully treated with pregabalin: a case report series</t>
  </si>
  <si>
    <t>29-Jun-2018</t>
  </si>
  <si>
    <t>44(2):225-228</t>
  </si>
  <si>
    <t>https://pubmed.ncbi.nlm.nih.gov/29959788</t>
  </si>
  <si>
    <t>https://academic.oup.com/ced/article-abstract/44/2/225/6597383?redirectedFrom=fulltext</t>
  </si>
  <si>
    <t>['Bewley AP', 'Shear NH', 'Calzavara-Pinton PG', 'Hansen JB', 'Nyeland ME', 'Signorovitch J']</t>
  </si>
  <si>
    <t>Calcipotriol plus betamethasone dipropionate aerosol foam vs. apremilast, methotrexate, acitretin or fumaric acid esters for the treatment of plaque psoriasis: a matching-adjusted indirect comparison</t>
  </si>
  <si>
    <t>19-Mar-2019</t>
  </si>
  <si>
    <t>33(6):1107-1115</t>
  </si>
  <si>
    <t>https://pubmed.ncbi.nlm.nih.gov/30472749</t>
  </si>
  <si>
    <t>https://onlinelibrary.wiley.com/doi/10.1111/jdv.15369</t>
  </si>
  <si>
    <t>['Bewley A', 'Miglio C', 'Tian H', 'Gilloteau I', 'Whitehead J', 'Hermans R']</t>
  </si>
  <si>
    <t>Dose increase beyond labelled dose of biologics is associated with incremental pharmacy costs: results from a real-world study in the UK</t>
  </si>
  <si>
    <t>19-Nov-2018</t>
  </si>
  <si>
    <t>30(4):376-382</t>
  </si>
  <si>
    <t>https://pubmed.ncbi.nlm.nih.gov/30256686</t>
  </si>
  <si>
    <t>https://www.tandfonline.com/doi/full/10.1080/09546634.2018.1524820</t>
  </si>
  <si>
    <t>['Assalman I', 'Ahmed A', 'Alhajjar R', 'Bewley AP', 'Taylor R']</t>
  </si>
  <si>
    <t>Treatments for primary delusional infestation</t>
  </si>
  <si>
    <t>10-Dec-2019</t>
  </si>
  <si>
    <t>12(12):CD011326</t>
  </si>
  <si>
    <t>https://pubmed.ncbi.nlm.nih.gov/31821546</t>
  </si>
  <si>
    <t>https://www.cochranelibrary.com/cdsr/doi/10.1002/14651858.CD011326.pub2/full</t>
  </si>
  <si>
    <t>['Romanov DV', 'Lepping P', 'Bewley A', 'Huber M', 'Freudenmann RW', 'Lvov A', 'Squire SB', 'Noorthoorn EO']</t>
  </si>
  <si>
    <t>Longer Duration of Untreated Psychosis is Associated with Poorer Outcomes for Patients with Delusional Infestation</t>
  </si>
  <si>
    <t>98(9):848-854</t>
  </si>
  <si>
    <t>https://pubmed.ncbi.nlm.nih.gov/29362814</t>
  </si>
  <si>
    <t>https://medicaljournalssweden.se/actadv/article/view/3018</t>
  </si>
  <si>
    <t>['Gkini MA', 'Dimitrov D', 'Tanev T', 'Chan Y', 'Taylor R', 'Bewley AP']</t>
  </si>
  <si>
    <t>Are dermatologists who treat patients with delusional infestation at risk of major complaints and being stalked?</t>
  </si>
  <si>
    <t>20-Aug-2018</t>
  </si>
  <si>
    <t>32(10):e379-e381</t>
  </si>
  <si>
    <t>https://pubmed.ncbi.nlm.nih.gov/29569781</t>
  </si>
  <si>
    <t>https://onlinelibrary.wiley.com/doi/10.1111/jdv.14962</t>
  </si>
  <si>
    <t>['Gkini MA', 'Bewley AP']</t>
  </si>
  <si>
    <t>Development of hidradenitis suppurativa in a patient treated with ustekinumab for her psoriasis: A potential paradoxical reaction?</t>
  </si>
  <si>
    <t>15-Oct-2018</t>
  </si>
  <si>
    <t>31(6):e12742</t>
  </si>
  <si>
    <t>https://pubmed.ncbi.nlm.nih.gov/30221819</t>
  </si>
  <si>
    <t>https://onlinelibrary.wiley.com/doi/10.1111/dth.12742</t>
  </si>
  <si>
    <t>['Hussain K', 'Gkini MA', 'Taylor R', 'Shinhmar S', 'Bewley A']</t>
  </si>
  <si>
    <t>A patient with delusional infestation by proxy: Issues for vulnerable adults</t>
  </si>
  <si>
    <t>8-Oct-2018</t>
  </si>
  <si>
    <t>31(6):e12724</t>
  </si>
  <si>
    <t>https://pubmed.ncbi.nlm.nih.gov/30295380</t>
  </si>
  <si>
    <t>https://onlinelibrary.wiley.com/doi/10.1111/dth.12724</t>
  </si>
  <si>
    <t>['Chernyshov PV', 'Linder MD', 'Pustišek N', 'Manolache L', 'Szepietowski JC', 'Tomas-Aragones L', 'Marron SE', 'Poot F', 'Augustin M', 'Bewley A', 'van Cranenburgh OD', 'Jemec GB', 'Salek MS', 'Sampogna F', 'Svensson A']</t>
  </si>
  <si>
    <t>Quimp (quality of life impairment): an addition to the quality of life lexicon</t>
  </si>
  <si>
    <t>11-Dec-2017</t>
  </si>
  <si>
    <t>32(5):e181-e182</t>
  </si>
  <si>
    <t>https://pubmed.ncbi.nlm.nih.gov/29135046</t>
  </si>
  <si>
    <t>https://onlinelibrary.wiley.com/doi/10.1111/jdv.14693</t>
  </si>
  <si>
    <t>['Mohandas P', 'Bewley A', 'Taylor R']</t>
  </si>
  <si>
    <t>Morgellons disease: experiences of an integrated multidisciplinary dermatology team to achieve positive outcomes</t>
  </si>
  <si>
    <t>14-Jul-2017</t>
  </si>
  <si>
    <t>29(2):208-213</t>
  </si>
  <si>
    <t>https://pubmed.ncbi.nlm.nih.gov/28665169</t>
  </si>
  <si>
    <t>https://www.tandfonline.com/doi/full/10.1080/09546634.2017.1349868</t>
  </si>
  <si>
    <t>['Bewley A']</t>
  </si>
  <si>
    <t>Habit reversal therapy quickly and significantly contributes to the management of children with atopic eczema</t>
  </si>
  <si>
    <t>178(3):584-585</t>
  </si>
  <si>
    <t>https://pubmed.ncbi.nlm.nih.gov/29595231</t>
  </si>
  <si>
    <t>https://academic.oup.com/bjd/article-abstract/178/3/584/6687309?redirectedFrom=fulltext</t>
  </si>
  <si>
    <t>['Kentley J', 'Brock C', 'Ramamurthy K', 'Laird A', 'Linhares B', 'Bewley A']</t>
  </si>
  <si>
    <t>Western herbal medicine is a useful adjunct to traditional dermatological practice</t>
  </si>
  <si>
    <t>22-Sep-2017</t>
  </si>
  <si>
    <t>43(1):58-60</t>
  </si>
  <si>
    <t>https://pubmed.ncbi.nlm.nih.gov/28940683</t>
  </si>
  <si>
    <t>https://academic.oup.com/ced/article-abstract/43/1/58/6597131?redirectedFrom=fulltext</t>
  </si>
  <si>
    <t>['Ahmed A', 'Steed L', 'Burden-Teh E', 'Shah R', 'Sanyal S', 'Tour S', 'Dowey S', 'Whitton M', 'Batchelor JM', 'Bewley AP']</t>
  </si>
  <si>
    <t>Identifying key components for a psychological intervention for people with vitiligo - a quantitative and qualitative study in the United Kingdom using web-based questionnaires of people with vitiligo and healthcare professionals</t>
  </si>
  <si>
    <t>13-Aug-2018</t>
  </si>
  <si>
    <t>32(12):2275-2283</t>
  </si>
  <si>
    <t>https://pubmed.ncbi.nlm.nih.gov/29972710</t>
  </si>
  <si>
    <t>https://onlinelibrary.wiley.com/doi/10.1111/jdv.15168</t>
  </si>
  <si>
    <t>['Lim DS', 'Bewley A', 'Oon HH']</t>
  </si>
  <si>
    <t>Psychological Profile of Patients with Psoriasis</t>
  </si>
  <si>
    <t>Annals of the Academy of Medicine, Singapore</t>
  </si>
  <si>
    <t>47(12):516-522</t>
  </si>
  <si>
    <t>https://pubmed.ncbi.nlm.nih.gov/30636268</t>
  </si>
  <si>
    <t>http://www.annals.edu.sg/pdf/47VolNo12Dec2018/MemberOnly/V47N12p516.pdf</t>
  </si>
  <si>
    <t>['Armstrong A', 'Jarvis S', 'Boehncke WH', 'Rajagopalan M', 'Fernández-Peñas P', 'Romiti R', 'Bewley A', 'Vaid B', 'Huneault L', 'Fox T', 'Sodha M', 'Warren RB']</t>
  </si>
  <si>
    <t>Patient perceptions of clear/almost clear skin in moderate-to-severe plaque psoriasis: results of the Clear About Psoriasis worldwide survey</t>
  </si>
  <si>
    <t>31-Jul-2018</t>
  </si>
  <si>
    <t>32(12):2200-2207</t>
  </si>
  <si>
    <t>https://pubmed.ncbi.nlm.nih.gov/29730888</t>
  </si>
  <si>
    <t>https://onlinelibrary.wiley.com/doi/10.1111/jdv.15065</t>
  </si>
  <si>
    <t>['Mohandas P', 'Ravenscroft JC', 'Bewley A']</t>
  </si>
  <si>
    <t>Dermatitis artefacta in childhood and adolescence: a spectrum of disease</t>
  </si>
  <si>
    <t>153(4):525-534</t>
  </si>
  <si>
    <t>https://pubmed.ncbi.nlm.nih.gov/29683292</t>
  </si>
  <si>
    <t>https://www.minervamedica.it/index2.t?show=R23Y2018N04A0525</t>
  </si>
  <si>
    <t>['Lepping P', 'Noorthoorn EO', 'Kemperman PMJH', 'Harth W', 'Reichenberg JS', 'Squire SB', 'Shinhmar S', 'Freudenmann RW', 'Bewley A']</t>
  </si>
  <si>
    <t>An international study of the prevalence of substance use in patients with delusional infestation</t>
  </si>
  <si>
    <t>77(4):778-779</t>
  </si>
  <si>
    <t>https://pubmed.ncbi.nlm.nih.gov/28917466</t>
  </si>
  <si>
    <t>https://www.clinicalkey.com/content/playBy/pii?v=S0190-9622(17)31921-7</t>
  </si>
  <si>
    <t>['Kentley J', 'Marshall C', 'Bewley A']</t>
  </si>
  <si>
    <t>Erythema elevatum diutinum-associated with loss of the uvula</t>
  </si>
  <si>
    <t>14-Apr-2017</t>
  </si>
  <si>
    <t>JAAD case reports</t>
  </si>
  <si>
    <t>3(3):212-214</t>
  </si>
  <si>
    <t>https://pubmed.ncbi.nlm.nih.gov/28443312</t>
  </si>
  <si>
    <t>https://linkinghub.elsevier.com/retrieve/pii/S2352-5126(17)30040-1</t>
  </si>
  <si>
    <t>The neglected psychological aspects of skin disease</t>
  </si>
  <si>
    <t>358:j3208</t>
  </si>
  <si>
    <t>https://pubmed.ncbi.nlm.nih.gov/28684435</t>
  </si>
  <si>
    <t>https://www.bmj.com/lookup/pmidlookup?view=long&amp;pmid=28684435</t>
  </si>
  <si>
    <t>['Shah R', 'Taylor RE', 'Bewley A']</t>
  </si>
  <si>
    <t>Exploring the Psychological Profile of Patients with Delusional Infestation</t>
  </si>
  <si>
    <t>4-Jan-2017</t>
  </si>
  <si>
    <t>97(1):98-101</t>
  </si>
  <si>
    <t>https://pubmed.ncbi.nlm.nih.gov/27026055</t>
  </si>
  <si>
    <t>https://medicaljournalssweden.se/actadv/article/view/4911</t>
  </si>
  <si>
    <t>['Marshall CL', 'Williams V', 'Ellis C', 'Taylor RE', 'Bewley AP']</t>
  </si>
  <si>
    <t>Delusional infestation may be caused by recreational drug usage in some patients, but they may not disclose their habit</t>
  </si>
  <si>
    <t>9-Dec-2016</t>
  </si>
  <si>
    <t>42(1):41-45</t>
  </si>
  <si>
    <t>https://pubmed.ncbi.nlm.nih.gov/27935634</t>
  </si>
  <si>
    <t>https://academic.oup.com/ced/article-abstract/42/1/41/6621681?redirectedFrom=fulltext</t>
  </si>
  <si>
    <t>['Gkini MA', 'Taylor RE', 'Bewley AP']</t>
  </si>
  <si>
    <t>Olfactory reference syndrome (ORS) successfully treated with a selective serotonin reuptake inhibitor</t>
  </si>
  <si>
    <t>19-Sep-2017</t>
  </si>
  <si>
    <t>42(8):937-938</t>
  </si>
  <si>
    <t>https://pubmed.ncbi.nlm.nih.gov/28925500</t>
  </si>
  <si>
    <t>https://academic.oup.com/ced/article-abstract/42/8/937/6623252?redirectedFrom=fulltext</t>
  </si>
  <si>
    <t>['Kentley J', 'Marshall C', 'Gkini MA', 'Taylor R', 'Bewley A']</t>
  </si>
  <si>
    <t>Atypical Trigeminal Trophic Syndrome: An Unusual Cause of Facial Ulceration</t>
  </si>
  <si>
    <t>97(8):971-972</t>
  </si>
  <si>
    <t>https://pubmed.ncbi.nlm.nih.gov/28421229</t>
  </si>
  <si>
    <t>https://medicaljournalssweden.se/actadv/article/view/5169</t>
  </si>
  <si>
    <t>['Nogueira JM', 'Bewley A', 'Gkini MA']</t>
  </si>
  <si>
    <t>sQuiz your knowledge: Extensive facial scarring: an unusual presentation in a neuropsychiatric patient</t>
  </si>
  <si>
    <t>1-Aug-2017</t>
  </si>
  <si>
    <t>27(4):451-452</t>
  </si>
  <si>
    <t>https://pubmed.ncbi.nlm.nih.gov/28862141</t>
  </si>
  <si>
    <t>https://www.jle.com/fr/revues/ejd/e-docs/squiz_your_knowledge_extensive_facial_scarring_an_unusual_presentation_in_a_neuropsychiatric_patient_310287/article.phtml</t>
  </si>
  <si>
    <t>['Altaf K', 'Mohandas P', 'Marshall C', 'Taylor R', 'Bewley A']</t>
  </si>
  <si>
    <t>Managing patients with delusional infestations in an integrated psychodermatology clinic is much more cost-effective than a general dermatology or primary care setting</t>
  </si>
  <si>
    <t>2-Jul-2017</t>
  </si>
  <si>
    <t>177(2):544-545</t>
  </si>
  <si>
    <t>https://pubmed.ncbi.nlm.nih.gov/27680511</t>
  </si>
  <si>
    <t>https://academic.oup.com/bjd/article-abstract/177/2/544/6668692?redirectedFrom=fulltext</t>
  </si>
  <si>
    <t>['Thompson AR', 'Bewley AP']</t>
  </si>
  <si>
    <t>Meeting the psychological needs of dermatology patients</t>
  </si>
  <si>
    <t>176(4):858-859</t>
  </si>
  <si>
    <t>https://pubmed.ncbi.nlm.nih.gov/28418155</t>
  </si>
  <si>
    <t>https://academic.oup.com/bjd/article-abstract/176/4/858/6748047?redirectedFrom=fulltext</t>
  </si>
  <si>
    <t>['Eliasson L', 'Bewley AP', 'Mughal F', 'Johnston KM', 'Kuznik A', 'Patel C', 'Lloyd AJ']</t>
  </si>
  <si>
    <t>Evaluation of psoriasis patients' attitudes toward benefit-risk and therapeutic trade-offs in their choice of treatments</t>
  </si>
  <si>
    <t>Patient preference and adherence</t>
  </si>
  <si>
    <t>11:353-362</t>
  </si>
  <si>
    <t>https://pubmed.ncbi.nlm.nih.gov/28280308</t>
  </si>
  <si>
    <t>https://www.dovepress.com/evaluation-of-psoriasis-patientsrsquo-attitudes-toward-benefitndashris-peer-reviewed-fulltext-article-PPA</t>
  </si>
  <si>
    <t>['Marshall CL', 'Ellis C', 'Williams V', 'Taylor RE', 'Bewley AP']</t>
  </si>
  <si>
    <t>Iatrogenic delusional infestation: an observational study</t>
  </si>
  <si>
    <t>175(4):800-2</t>
  </si>
  <si>
    <t>Letter | Observational Study</t>
  </si>
  <si>
    <t>https://pubmed.ncbi.nlm.nih.gov/26990423</t>
  </si>
  <si>
    <t>https://academic.oup.com/bjd/article-abstract/175/4/800/6616849?redirectedFrom=fulltext</t>
  </si>
  <si>
    <t>['Bewley AP']</t>
  </si>
  <si>
    <t>Cutaneous lupus erythematosus is strongly associated with psychiatric disease</t>
  </si>
  <si>
    <t>174(5):958-9</t>
  </si>
  <si>
    <t>https://pubmed.ncbi.nlm.nih.gov/27206359</t>
  </si>
  <si>
    <t>https://academic.oup.com/bjd/article-abstract/174/5/958/6616706?redirectedFrom=fulltext</t>
  </si>
  <si>
    <t>['Bewley A', 'Fowler J', 'Schöfer H', 'Kerrouche N', 'Rives V']</t>
  </si>
  <si>
    <t>Erratum to: Erythema of Rosacea Impairs Health-Related Quality of Life: Results of a Meta-analysis</t>
  </si>
  <si>
    <t>6(2):249</t>
  </si>
  <si>
    <t>https://pubmed.ncbi.nlm.nih.gov/27025711</t>
  </si>
  <si>
    <t>https://link.springer.com/article/10.1007/s13555-016-0111-z</t>
  </si>
  <si>
    <t>Erythema of Rosacea Impairs Health-Related Quality of Life: Results of a Meta-analysis</t>
  </si>
  <si>
    <t>16-Mar-2016</t>
  </si>
  <si>
    <t>6(2):237-47</t>
  </si>
  <si>
    <t>https://pubmed.ncbi.nlm.nih.gov/26983751</t>
  </si>
  <si>
    <t>https://link.springer.com/article/10.1007/s13555-016-0106-9</t>
  </si>
  <si>
    <t>['Anyasodor MC', 'Taylor RE', 'Bewley A', 'Goulding JM']</t>
  </si>
  <si>
    <t>Dysaesthetic penoscrotodynia may be a somatoform disorder: results from a two-centre retrospective case series</t>
  </si>
  <si>
    <t>41(5):474-9</t>
  </si>
  <si>
    <t>https://pubmed.ncbi.nlm.nih.gov/26932754</t>
  </si>
  <si>
    <t>https://academic.oup.com/ced/article-abstract/41/5/474/6621546?redirectedFrom=fulltext</t>
  </si>
  <si>
    <t>['Marshall C', 'Markiewicz D', 'Bewley A']</t>
  </si>
  <si>
    <t>Adolescent "Saxophone Penis" Secondary to Crohn's Disease: Misdiagnosed as Being Posttraumatic</t>
  </si>
  <si>
    <t>33(1):e14-5</t>
  </si>
  <si>
    <t>https://pubmed.ncbi.nlm.nih.gov/26758101</t>
  </si>
  <si>
    <t>https://onlinelibrary.wiley.com/doi/10.1111/pde.12725</t>
  </si>
  <si>
    <t>['Ho BC', 'Cerio R', 'Bewley A']</t>
  </si>
  <si>
    <t>Lichen sclerosus associated with urinary contamination</t>
  </si>
  <si>
    <t>26(1):109-10</t>
  </si>
  <si>
    <t>https://pubmed.ncbi.nlm.nih.gov/26643121</t>
  </si>
  <si>
    <t>https://www.jle.com/fr/revues/ejd/e-docs/lichen_sclerosus_associated_with_urinary_contamination_305966/article.phtml</t>
  </si>
  <si>
    <t>['Marshall C', 'Taylor R', 'Bewley A']</t>
  </si>
  <si>
    <t>Psychodermatology in Clinical Practice: Main Principles</t>
  </si>
  <si>
    <t>23-Aug-2016</t>
  </si>
  <si>
    <t>96(217):30-4</t>
  </si>
  <si>
    <t>https://pubmed.ncbi.nlm.nih.gov/27283859</t>
  </si>
  <si>
    <t>https://medicaljournalssweden.se/actadv/article/view/6013</t>
  </si>
  <si>
    <t>['Marshall C', 'Bewley A']</t>
  </si>
  <si>
    <t>Social anxiety disorder and agoraphobia in dermatology patients; two cases and a review of the literature</t>
  </si>
  <si>
    <t>95(7):862-3</t>
  </si>
  <si>
    <t>https://pubmed.ncbi.nlm.nih.gov/25721467</t>
  </si>
  <si>
    <t>https://medicaljournalssweden.se/actadv/article/view/5883</t>
  </si>
  <si>
    <t>['Eccles JA', 'Garfinkel SN', 'Harrison NA', 'Ward J', 'Taylor RE', 'Bewley AP', 'Critchley HD']</t>
  </si>
  <si>
    <t>Sensations of skin infestation linked to abnormal frontolimbic brain reactivity and differences in self-representation</t>
  </si>
  <si>
    <t>7-Aug-2015</t>
  </si>
  <si>
    <t>Neuropsychologia</t>
  </si>
  <si>
    <t>77:90-6</t>
  </si>
  <si>
    <t>https://pubmed.ncbi.nlm.nih.gov/26260311</t>
  </si>
  <si>
    <t>https://linkinghub.elsevier.com/retrieve/pii/S0028-3932(15)30122-6</t>
  </si>
  <si>
    <t>['Nasir S', 'Ziaj S', 'Holloway LE', 'Meyrick-Thomas RH', 'Bewley A']</t>
  </si>
  <si>
    <t>Delusional infestation carries an increased mortality risk: a report of two cases</t>
  </si>
  <si>
    <t>8-Sep-2014</t>
  </si>
  <si>
    <t>29(11):2261-2</t>
  </si>
  <si>
    <t>https://pubmed.ncbi.nlm.nih.gov/25200029</t>
  </si>
  <si>
    <t>https://onlinelibrary.wiley.com/doi/10.1111/jdv.12559</t>
  </si>
  <si>
    <t>['Ahmed H', 'Blakeway EA', 'Taylor RE', 'Bewley AP']</t>
  </si>
  <si>
    <t>Children with a mother with delusional infestation--implications for child protection and management</t>
  </si>
  <si>
    <t>2-Feb-2015</t>
  </si>
  <si>
    <t>32(3):397-400</t>
  </si>
  <si>
    <t>https://pubmed.ncbi.nlm.nih.gov/25641024</t>
  </si>
  <si>
    <t>https://onlinelibrary.wiley.com/doi/10.1111/pde.12441</t>
  </si>
  <si>
    <t>['Veale D', 'Bewley A']</t>
  </si>
  <si>
    <t>Body dysmorphic disorder</t>
  </si>
  <si>
    <t>18-Jun-2015</t>
  </si>
  <si>
    <t>350:h2278</t>
  </si>
  <si>
    <t>https://pubmed.ncbi.nlm.nih.gov/26088615</t>
  </si>
  <si>
    <t>https://www.bmj.com/lookup/pmidlookup?view=long&amp;pmid=26088615</t>
  </si>
  <si>
    <t>['Ahmed A', 'Shah R', 'Papadopoulos L', 'Bewley A']</t>
  </si>
  <si>
    <t>An ethnographic study into the psychological impact and adaptive mechanisms of living with hand eczema</t>
  </si>
  <si>
    <t>7-Mar-2015</t>
  </si>
  <si>
    <t>40(5):495-501</t>
  </si>
  <si>
    <t>https://pubmed.ncbi.nlm.nih.gov/25754269</t>
  </si>
  <si>
    <t>https://academic.oup.com/ced/article-abstract/40/5/495/6621363?redirectedFrom=fulltext</t>
  </si>
  <si>
    <t>['Zampetti A', 'Silvestri G', 'Manco S', 'Khamis K', 'Masciullo M', 'Bianchi ML', 'Damiani A', 'Santoro M', 'Linder D', 'Bewley A', 'Feliciani C']</t>
  </si>
  <si>
    <t>Dysplastic nevi, cutaneous melanoma, and other skin neoplasms in patients with myotonic dystrophy type 1: a cross-sectional study</t>
  </si>
  <si>
    <t>5-Nov-2014</t>
  </si>
  <si>
    <t>72(1):85-91</t>
  </si>
  <si>
    <t>https://pubmed.ncbi.nlm.nih.gov/25440959</t>
  </si>
  <si>
    <t>https://www.clinicalkey.com/content/playBy/pii?v=S0190-9622(14)02001-5</t>
  </si>
  <si>
    <t>['Anyasodor MC', 'Bewley A']</t>
  </si>
  <si>
    <t>Tertiary syphilis and Kaposi sarcoma mistaken for systemic sarcoidosis in an HIV-negative patient</t>
  </si>
  <si>
    <t>16-Oct-2015</t>
  </si>
  <si>
    <t>173(6):1501-4</t>
  </si>
  <si>
    <t>https://pubmed.ncbi.nlm.nih.gov/26150207</t>
  </si>
  <si>
    <t>https://academic.oup.com/bjd/article-abstract/173/6/1501/6616392?redirectedFrom=fulltext</t>
  </si>
  <si>
    <t>['Daudén E', 'Bewley A', 'Lambert J', 'Girolomoni G', 'Cambazard F', 'Reich K']</t>
  </si>
  <si>
    <t>Expert recommendations: the use of the fixed combination calcipotriol and betamethasone dipropionate gel for the topical treatment of psoriasis</t>
  </si>
  <si>
    <t>28 Suppl 2:22-32</t>
  </si>
  <si>
    <t>https://pubmed.ncbi.nlm.nih.gov/24684740</t>
  </si>
  <si>
    <t>https://onlinelibrary.wiley.com/doi/10.1111/jdv.12443</t>
  </si>
  <si>
    <t>['Chandler DJ', 'Bewley A']</t>
  </si>
  <si>
    <t>Ustekinumab for the treatment of psoriatic arthritis</t>
  </si>
  <si>
    <t>5-Feb-2014</t>
  </si>
  <si>
    <t>Expert review of clinical pharmacology</t>
  </si>
  <si>
    <t>7(2):111-21</t>
  </si>
  <si>
    <t>https://pubmed.ncbi.nlm.nih.gov/24494794</t>
  </si>
  <si>
    <t>https://www.tandfonline.com/doi/full/10.1586/17512433.2014.888310</t>
  </si>
  <si>
    <t>['Bewley A', 'Burrage DM', 'Ersser SJ', 'Hansen M', 'Ward C']</t>
  </si>
  <si>
    <t>Identifying individual psychosocial and adherence support needs in patients with psoriasis: a multinational two-stage qualitative and quantitative study</t>
  </si>
  <si>
    <t>13-May-2013</t>
  </si>
  <si>
    <t>28(6):763-70</t>
  </si>
  <si>
    <t>https://pubmed.ncbi.nlm.nih.gov/23663069</t>
  </si>
  <si>
    <t>https://europepmc.org/abstract/MED/23663069</t>
  </si>
  <si>
    <t>['Ellard R', 'Ahmed A', 'Shah R', 'Bewley A']</t>
  </si>
  <si>
    <t>Suicide and depression in a patient with psoriasis receiving adalimumab: the role of the dermatologist</t>
  </si>
  <si>
    <t>39(5):624-7</t>
  </si>
  <si>
    <t>https://pubmed.ncbi.nlm.nih.gov/24934916</t>
  </si>
  <si>
    <t>https://academic.oup.com/ced/article-abstract/39/5/624/6620986?redirectedFrom=fulltext</t>
  </si>
  <si>
    <t>['Shah R', 'Bewley A']</t>
  </si>
  <si>
    <t>Psoriasis: 'the badge of shame'. A case report of a psychological intervention to reduce and potentially clear chronic skin disease</t>
  </si>
  <si>
    <t>39(5):600-3</t>
  </si>
  <si>
    <t>https://pubmed.ncbi.nlm.nih.gov/24758704</t>
  </si>
  <si>
    <t>https://academic.oup.com/ced/article-abstract/39/5/600/6620989?redirectedFrom=fulltext</t>
  </si>
  <si>
    <t>['Aguilar-Duran S', 'Ahmed A', 'Taylor R', 'Bewley A']</t>
  </si>
  <si>
    <t>How to set up a psychodermatology clinic</t>
  </si>
  <si>
    <t>39(5):577-82</t>
  </si>
  <si>
    <t>https://pubmed.ncbi.nlm.nih.gov/24934911</t>
  </si>
  <si>
    <t>https://academic.oup.com/ced/article-abstract/39/5/577/6620952?redirectedFrom=fulltext</t>
  </si>
  <si>
    <t>['Lowry CL', 'Shah R', 'Fleming C', 'Taylor R', 'Bewley A']</t>
  </si>
  <si>
    <t>A study of service provision in psychocutaneous medicine</t>
  </si>
  <si>
    <t>39(1):13-8</t>
  </si>
  <si>
    <t>https://pubmed.ncbi.nlm.nih.gov/24341475</t>
  </si>
  <si>
    <t>https://academic.oup.com/ced/article-abstract/39/1/13/6620992?redirectedFrom=fulltext</t>
  </si>
  <si>
    <t>The importance of integrated psychological interventions and dedicated psychologists in dermatology</t>
  </si>
  <si>
    <t>39(3):428-30</t>
  </si>
  <si>
    <t>https://pubmed.ncbi.nlm.nih.gov/24635097</t>
  </si>
  <si>
    <t>https://academic.oup.com/ced/article-abstract/39/3/428/6621250?redirectedFrom=fulltext</t>
  </si>
  <si>
    <t>['Ahmed A', 'Bewley A']</t>
  </si>
  <si>
    <t>Delusional infestation and patient adherence to treatment: an observational study</t>
  </si>
  <si>
    <t>169(3):607-10</t>
  </si>
  <si>
    <t>https://pubmed.ncbi.nlm.nih.gov/23600661</t>
  </si>
  <si>
    <t>https://academic.oup.com/bjd/article-abstract/169/3/607/6615221?redirectedFrom=fulltext</t>
  </si>
  <si>
    <t>Dermatitis artefacta and artefactual skin disease: the need for a psychodermatology multidisciplinary team to treat a difficult condition</t>
  </si>
  <si>
    <t>169(3):600-6</t>
  </si>
  <si>
    <t>https://pubmed.ncbi.nlm.nih.gov/23646995</t>
  </si>
  <si>
    <t>https://academic.oup.com/bjd/article-abstract/169/3/600/6615210?redirectedFrom=fulltext</t>
  </si>
  <si>
    <t>['Bewley A', 'Affleck A', 'Bundy C', 'Higgins E', 'McBride S']</t>
  </si>
  <si>
    <t>Psychodermatology services guidance: the report of the British Association of Dermatologists' Psychodermatology Working Party</t>
  </si>
  <si>
    <t>168(6):1149-50</t>
  </si>
  <si>
    <t>https://pubmed.ncbi.nlm.nih.gov/23738635</t>
  </si>
  <si>
    <t>https://academic.oup.com/bjd/article/168/6/1149/6614336</t>
  </si>
  <si>
    <t>['Lowry CL', 'Bewley A', 'Taylor R']</t>
  </si>
  <si>
    <t>Facial ulcer treated with olanzapine</t>
  </si>
  <si>
    <t>38(5):504-6</t>
  </si>
  <si>
    <t>https://pubmed.ncbi.nlm.nih.gov/23611260</t>
  </si>
  <si>
    <t>https://academic.oup.com/ced/article-abstract/38/5/504/6622929?redirectedFrom=fulltext</t>
  </si>
  <si>
    <t>['Ahmed A', 'Bewley A', 'Taylor R']</t>
  </si>
  <si>
    <t>Dermatitis artefacta in a vulnerable adult with a dissociative state</t>
  </si>
  <si>
    <t>13-Jun-2013</t>
  </si>
  <si>
    <t>38(8):921-3</t>
  </si>
  <si>
    <t>https://pubmed.ncbi.nlm.nih.gov/23758341</t>
  </si>
  <si>
    <t>https://academic.oup.com/ced/article-abstract/38/8/921/6592011?redirectedFrom=fulltext</t>
  </si>
  <si>
    <t>['Chandler D', 'Bewley A']</t>
  </si>
  <si>
    <t>Biologics in dermatology</t>
  </si>
  <si>
    <t>17-Apr-2013</t>
  </si>
  <si>
    <t>Pharmaceuticals (Basel, Switzerland)</t>
  </si>
  <si>
    <t>6(4):557-78</t>
  </si>
  <si>
    <t>https://pubmed.ncbi.nlm.nih.gov/24276125</t>
  </si>
  <si>
    <t>https://europepmc.org/abstract/MED/24276125</t>
  </si>
  <si>
    <t>['Woolf RT', 'Bewley AP', 'Taylor RE', "D'Souza A", 'Hoque SR']</t>
  </si>
  <si>
    <t>A difficult case of dermatitis artefacta requiring surgical intervention</t>
  </si>
  <si>
    <t>18-Jan-2013</t>
  </si>
  <si>
    <t>168(4):889-91</t>
  </si>
  <si>
    <t>https://pubmed.ncbi.nlm.nih.gov/23061788</t>
  </si>
  <si>
    <t>https://academic.oup.com/bjd/article-abstract/168/4/889/6614489?redirectedFrom=fulltext</t>
  </si>
  <si>
    <t>['Freudenmann RW', 'Lepping P', 'Huber M', 'Dieckmann S', 'Bauer-Dubau K', 'Ignatius R', 'Misery L', 'Schollhammer M', 'Harth W', 'Taylor RE', 'Bewley AP']</t>
  </si>
  <si>
    <t>Delusional infestation and the specimen sign: a European multicentre study in 148 consecutive cases</t>
  </si>
  <si>
    <t>14-May-2012</t>
  </si>
  <si>
    <t>167(2):247-51</t>
  </si>
  <si>
    <t>https://pubmed.ncbi.nlm.nih.gov/22583072</t>
  </si>
  <si>
    <t>https://academic.oup.com/bjd/article-abstract/167/2/247/6614114?redirectedFrom=fulltext</t>
  </si>
  <si>
    <t>['Dewan P', 'Miller J', 'Musters C', 'Taylor RE', 'Bewley AP']</t>
  </si>
  <si>
    <t>Delusional infestation with unusual pathogens: a report of three cases</t>
  </si>
  <si>
    <t>36(7):745-8</t>
  </si>
  <si>
    <t>https://pubmed.ncbi.nlm.nih.gov/21933231</t>
  </si>
  <si>
    <t>https://academic.oup.com/ced/article-abstract/36/7/745/6622652?redirectedFrom=fulltext</t>
  </si>
  <si>
    <t>['Wong S', 'Bewley A']</t>
  </si>
  <si>
    <t>Patients with delusional infestation (delusional parasitosis) often require prolonged treatment as recurrence of symptoms after cessation of treatment is common: an observational study</t>
  </si>
  <si>
    <t>165(4):893-6</t>
  </si>
  <si>
    <t>https://pubmed.ncbi.nlm.nih.gov/21605110</t>
  </si>
  <si>
    <t>https://academic.oup.com/bjd/article-abstract/165/4/893/6644025?redirectedFrom=fulltext</t>
  </si>
  <si>
    <t>['Reich K', 'Bewley A']</t>
  </si>
  <si>
    <t>What is new in topical therapy for psoriasis?</t>
  </si>
  <si>
    <t>25 Suppl 4:15-20</t>
  </si>
  <si>
    <t>https://pubmed.ncbi.nlm.nih.gov/21507079</t>
  </si>
  <si>
    <t>https://onlinelibrary.wiley.com/doi/10.1111/j.1468-3083.2011.04061.x</t>
  </si>
  <si>
    <t>['Bewley A', 'Page B']</t>
  </si>
  <si>
    <t>Maximizing patient adherence for optimal outcomes in psoriasis</t>
  </si>
  <si>
    <t>25 Suppl 4:9-14</t>
  </si>
  <si>
    <t>https://pubmed.ncbi.nlm.nih.gov/21507078</t>
  </si>
  <si>
    <t>https://onlinelibrary.wiley.com/doi/10.1111/j.1468-3083.2011.04060.x</t>
  </si>
  <si>
    <t>['Bewley A', 'Cerio R', 'Clement M', 'Hunt S', 'Lucke T', 'Ratnavel R', 'Walton S', 'Percival F']</t>
  </si>
  <si>
    <t>Current application of National Institute for Health and Clinical Excellence (NICE) guidance in the management of patients with severe psoriasis: a clinical audit against NICE guidance in seven National Health Service specialist dermatology units in England</t>
  </si>
  <si>
    <t>11-Mar-2011</t>
  </si>
  <si>
    <t>36(6):602-6</t>
  </si>
  <si>
    <t>https://pubmed.ncbi.nlm.nih.gov/21392078</t>
  </si>
  <si>
    <t>https://academic.oup.com/ced/article-abstract/36/6/602/6622510?redirectedFrom=fulltext</t>
  </si>
  <si>
    <t>['Flann S', 'Shotbolt J', 'Kessel B', 'Vekaria D', 'Taylor R', 'Bewley A', 'Pembroke A']</t>
  </si>
  <si>
    <t>Three cases of delusional parasitosis caused by dopamine agonists</t>
  </si>
  <si>
    <t>35(7):740-2</t>
  </si>
  <si>
    <t>https://pubmed.ncbi.nlm.nih.gov/20345988</t>
  </si>
  <si>
    <t>https://academic.oup.com/ced/article-abstract/35/7/740/6622154?redirectedFrom=fulltext</t>
  </si>
  <si>
    <t>['Talsania N', 'Lamb B', 'Bewley A']</t>
  </si>
  <si>
    <t>Vitiligo is more than skin deep: a survey of members of the Vitiligo Society</t>
  </si>
  <si>
    <t>35(7):736-9</t>
  </si>
  <si>
    <t>https://pubmed.ncbi.nlm.nih.gov/20015281</t>
  </si>
  <si>
    <t>https://academic.oup.com/ced/article-abstract/35/7/736/6622173?redirectedFrom=fulltext</t>
  </si>
  <si>
    <t>['Bewley AP', 'Lepping P', 'Freudenmann RW', 'Taylor R']</t>
  </si>
  <si>
    <t>Delusional parasitosis: time to call it delusional infestation</t>
  </si>
  <si>
    <t>163(1):1-2</t>
  </si>
  <si>
    <t>https://pubmed.ncbi.nlm.nih.gov/20645978</t>
  </si>
  <si>
    <t>https://academic.oup.com/bjd/article/163/1/1/6642559</t>
  </si>
  <si>
    <t>['Healy R', 'Cerio R', 'Hollingsworth A', 'Bewley A']</t>
  </si>
  <si>
    <t>Acquired perforating dermatosis associated with pregnancy</t>
  </si>
  <si>
    <t>8-Dec-2009</t>
  </si>
  <si>
    <t>35(6):621-3</t>
  </si>
  <si>
    <t>https://pubmed.ncbi.nlm.nih.gov/20015283</t>
  </si>
  <si>
    <t>https://academic.oup.com/ced/article-abstract/35/6/621/6622284?redirectedFrom=fulltext</t>
  </si>
  <si>
    <t>['Healy R', 'Taylor R', 'Dhoat S', 'Leschynska E', 'Bewley AP']</t>
  </si>
  <si>
    <t>Management of patients with delusional parasitosis in a joint dermatology/ liaison psychiatry clinic</t>
  </si>
  <si>
    <t>29-Apr-2009</t>
  </si>
  <si>
    <t>161(1):197-9</t>
  </si>
  <si>
    <t>https://pubmed.ncbi.nlm.nih.gov/19438458</t>
  </si>
  <si>
    <t>https://academic.oup.com/bjd/article-abstract/161/1/197/6642146?redirectedFrom=fulltext</t>
  </si>
  <si>
    <t>['Bewley A', 'Taylor R']</t>
  </si>
  <si>
    <t>The European Society for Dermatology and Psychiatry's biannual meeting, June 2007</t>
  </si>
  <si>
    <t>19-May-2008</t>
  </si>
  <si>
    <t>22(11):1397-8</t>
  </si>
  <si>
    <t>Congress | Letter</t>
  </si>
  <si>
    <t>https://pubmed.ncbi.nlm.nih.gov/18498341</t>
  </si>
  <si>
    <t>https://onlinelibrary.wiley.com/doi/10.1111/j.1468-3083.2008.02659.x</t>
  </si>
  <si>
    <t>['Friedmann AC', 'Ekeowa-Anderson A', 'Taylor R', 'Bewley A']</t>
  </si>
  <si>
    <t>Delusional parasitosis presenting as folie à trois: successful treatment with risperidone</t>
  </si>
  <si>
    <t>155(4):841-2</t>
  </si>
  <si>
    <t>https://pubmed.ncbi.nlm.nih.gov/16965440</t>
  </si>
  <si>
    <t>https://academic.oup.com/bjd/article-abstract/155/4/841/6637117?redirectedFrom=fulltext</t>
  </si>
  <si>
    <t>['Gibbon KL', 'Bewley AP', 'Thomas K']</t>
  </si>
  <si>
    <t>Mesalazine-induced pustular drug eruption</t>
  </si>
  <si>
    <t>45(6 Suppl):S220-1</t>
  </si>
  <si>
    <t>https://pubmed.ncbi.nlm.nih.gov/11712065</t>
  </si>
  <si>
    <t>https://linkinghub.elsevier.com/retrieve/pii/S0190-9622(01)74705-6</t>
  </si>
  <si>
    <t>['Porter WM', 'Bewley A', 'Dinneen M', 'Walker CC', 'Fallowfield M', 'Francis N', 'Bunker CB']</t>
  </si>
  <si>
    <t>Nodular lichen simplex of the scrotum treated by surgical excision</t>
  </si>
  <si>
    <t>144(4):915-6</t>
  </si>
  <si>
    <t>https://pubmed.ncbi.nlm.nih.gov/11298570</t>
  </si>
  <si>
    <t>https://academic.oup.com/bjd/article-abstract/144/4/915/6691005?redirectedFrom=fulltext</t>
  </si>
  <si>
    <t>['Gibbon KL', 'Goldsmith P', 'Salisbury JA', 'Bewley AP']</t>
  </si>
  <si>
    <t>Unnecessary surgical treatment of fungal kerions in children</t>
  </si>
  <si>
    <t>11-Mar-2000</t>
  </si>
  <si>
    <t>320(7236):696-7</t>
  </si>
  <si>
    <t>https://pubmed.ncbi.nlm.nih.gov/10710583</t>
  </si>
  <si>
    <t>https://europepmc.org/abstract/MED/10710583</t>
  </si>
  <si>
    <t>['Gibbon KL', 'Bewley AP', 'Salisbury JA']</t>
  </si>
  <si>
    <t>Labial fusion in children: a presenting feature of genital lichen sclerosus?</t>
  </si>
  <si>
    <t>16(5):388-91</t>
  </si>
  <si>
    <t>https://pubmed.ncbi.nlm.nih.gov/10571841</t>
  </si>
  <si>
    <t>https://onlinelibrary.wiley.com/resolve/openurl?genre=article&amp;sid=nlm:pubmed&amp;issn=0736-8046&amp;date=1999&amp;volume=16&amp;issue=5&amp;spage=388</t>
  </si>
  <si>
    <t>['Gibbon KL', 'Bewley AP']</t>
  </si>
  <si>
    <t>Acquired streptococcal necrotizing fasciitis following excision of malignant melanoma</t>
  </si>
  <si>
    <t>141(4):717-9</t>
  </si>
  <si>
    <t>https://pubmed.ncbi.nlm.nih.gov/10583124</t>
  </si>
  <si>
    <t>https://academic.oup.com/bjd/article-abstract/141/4/717/6686824?redirectedFrom=fulltext</t>
  </si>
  <si>
    <t>Congress of the European Academy of Dermatology and Venereology, 7-11 October 1998, Nice, France</t>
  </si>
  <si>
    <t>24(2):134-6</t>
  </si>
  <si>
    <t>https://pubmed.ncbi.nlm.nih.gov/10447380</t>
  </si>
  <si>
    <t>https://academic.oup.com/ced/article-abstract/24/2/134/6627669?redirectedFrom=fulltext</t>
  </si>
  <si>
    <t>['Bewley AP', 'Keefe M', 'White JE']</t>
  </si>
  <si>
    <t>Erythropoietic protoporphyria improving during pregnancy</t>
  </si>
  <si>
    <t>139(1):145-7</t>
  </si>
  <si>
    <t>https://pubmed.ncbi.nlm.nih.gov/9764168</t>
  </si>
  <si>
    <t>https://academic.oup.com/bjd/article-abstract/139/1/145/6683577?redirectedFrom=fulltext</t>
  </si>
  <si>
    <t>['Church MK', 'Bewley AP', 'Clough GF', 'Burrows LJ', 'Ferdinand SI', 'Petersen LJ']</t>
  </si>
  <si>
    <t>Studies into the mechanisms of dermal inflammation using cutaneous microdialysis</t>
  </si>
  <si>
    <t>International archives of allergy and immunology</t>
  </si>
  <si>
    <t>113(1-3):131-3</t>
  </si>
  <si>
    <t>https://pubmed.ncbi.nlm.nih.gov/9130502</t>
  </si>
  <si>
    <t>https://karger.com/iaa/article-abstract/113/1-3/131/167100/Studies-into-the-Mechanisms-of-Dermal-Inflammation?redirectedFrom=fulltext</t>
  </si>
  <si>
    <t>['Bewley AP', 'Levell NJ', 'Dowd PM']</t>
  </si>
  <si>
    <t>Sir Archibald Gray KCVO, CBE, MD, FRCP, FRCS, LLD, dermatologist, University College Hospital London, in his contributions to British and international dermatology</t>
  </si>
  <si>
    <t>36(7):552-5</t>
  </si>
  <si>
    <t>https://pubmed.ncbi.nlm.nih.gov/9268760</t>
  </si>
  <si>
    <t>https://onlinelibrary.wiley.com/resolve/openurl?genre=article&amp;sid=nlm:pubmed&amp;issn=0011-9059&amp;date=1997&amp;volume=36&amp;issue=7&amp;spage=552</t>
  </si>
  <si>
    <t>['Bewley AP', 'Ross JS', 'Bunker CB', 'Staughton RC']</t>
  </si>
  <si>
    <t>Successful treatment of a patient with octreotide-resistant necrolytic migratory erythema</t>
  </si>
  <si>
    <t>134(6):1101-4</t>
  </si>
  <si>
    <t>https://pubmed.ncbi.nlm.nih.gov/8763433</t>
  </si>
  <si>
    <t>https://onlinelibrary.wiley.com/resolve/openurl?genre=article&amp;sid=nlm:pubmed&amp;issn=0007-0963&amp;date=1996&amp;volume=134&amp;issue=6&amp;spage=1101</t>
  </si>
  <si>
    <t>['Bewley AP', 'Cooper JP', 'Levell NJ', 'Walker JM', 'Dowd PM']</t>
  </si>
  <si>
    <t>Systemic sclerosis associated with right ventricular cardiomyopathy</t>
  </si>
  <si>
    <t>134(6):1141-3</t>
  </si>
  <si>
    <t>https://pubmed.ncbi.nlm.nih.gov/8763443</t>
  </si>
  <si>
    <t>https://onlinelibrary.wiley.com/resolve/openurl?genre=article&amp;sid=nlm:pubmed&amp;issn=0007-0963&amp;date=1996&amp;volume=134&amp;issue=6&amp;spage=1141</t>
  </si>
  <si>
    <t>['Bewley AP', 'Keefe M']</t>
  </si>
  <si>
    <t>Successful treatment of pemphigus vulgaris by pulsed intravenous immunoglobulin therapy</t>
  </si>
  <si>
    <t>135(1):128-9</t>
  </si>
  <si>
    <t>https://pubmed.ncbi.nlm.nih.gov/8776376</t>
  </si>
  <si>
    <t>https://onlinelibrary.wiley.com/resolve/openurl?genre=article&amp;sid=nlm:pubmed&amp;issn=0007-0963&amp;date=1996&amp;volume=135&amp;issue=1&amp;spage=128</t>
  </si>
  <si>
    <t>['Church MK', 'Skinner SP', 'Burrows LJ', 'Bewley AP']</t>
  </si>
  <si>
    <t>Microdialysis in human skin</t>
  </si>
  <si>
    <t>Nov-1995</t>
  </si>
  <si>
    <t>25(11):1027-9</t>
  </si>
  <si>
    <t>Editorial | Review</t>
  </si>
  <si>
    <t>https://pubmed.ncbi.nlm.nih.gov/8581832</t>
  </si>
  <si>
    <t>https://onlinelibrary.wiley.com/resolve/openurl?genre=article&amp;sid=nlm:pubmed&amp;issn=0954-7894&amp;date=1995&amp;volume=25&amp;issue=11&amp;spage=1027</t>
  </si>
  <si>
    <t>['Bewley AP', 'Rankin EC', 'Levell NJ', 'Robinson TW']</t>
  </si>
  <si>
    <t>Isotretinoin causing acute aseptic arthropathy</t>
  </si>
  <si>
    <t>20(3):279</t>
  </si>
  <si>
    <t>https://pubmed.ncbi.nlm.nih.gov/7671431</t>
  </si>
  <si>
    <t>https://academic.oup.com/ced/article-abstract/20/3/279/6630042?redirectedFrom=fulltext</t>
  </si>
  <si>
    <t>['Levell NJ', 'Bewley AP', 'Chopra S', 'Churchill D', 'French P', 'Miller R', 'Gilkes JJ']</t>
  </si>
  <si>
    <t>Bacillary angiomatosis with cutaneous and oral lesions in an HIV-infected patient from the U.K</t>
  </si>
  <si>
    <t>132(1):113-5</t>
  </si>
  <si>
    <t>https://pubmed.ncbi.nlm.nih.gov/7756120</t>
  </si>
  <si>
    <t>https://academic.oup.com/bjd/article-abstract/132/1/113/6681092?redirectedFrom=fulltext</t>
  </si>
  <si>
    <t>['Bewley AP', 'Bracka A', 'Staughton RC', 'Bunker CB']</t>
  </si>
  <si>
    <t>Extramammary Paget's disease of the scrotum: treatment with topical 5-fluorouracil and plastic surgery</t>
  </si>
  <si>
    <t>131(3):445-6</t>
  </si>
  <si>
    <t>https://pubmed.ncbi.nlm.nih.gov/7918019</t>
  </si>
  <si>
    <t>https://academic.oup.com/bjd/article-abstract/131/3/445/6680791?redirectedFrom=fulltext</t>
  </si>
  <si>
    <t>['Levell NJ', 'Bewley AP', 'Levene GM']</t>
  </si>
  <si>
    <t>Porokeratosis of Mibelli on the penis, scrotum and natal cleft</t>
  </si>
  <si>
    <t>19(1):77-8</t>
  </si>
  <si>
    <t>https://pubmed.ncbi.nlm.nih.gov/8313646</t>
  </si>
  <si>
    <t>https://academic.oup.com/ced/article-abstract/19/1/77/6629446?redirectedFrom=fulltext</t>
  </si>
  <si>
    <t>['Bewley AP', 'Feher MD', 'Staughton RC']</t>
  </si>
  <si>
    <t>Erythema multiforme following substitution of amlopidine for nifedipine</t>
  </si>
  <si>
    <t>24-Jul-1993</t>
  </si>
  <si>
    <t>307(6898):241</t>
  </si>
  <si>
    <t>https://pubmed.ncbi.nlm.nih.gov/8369687</t>
  </si>
  <si>
    <t>https://europepmc.org/abstract/MED/8369687</t>
  </si>
  <si>
    <t>Warren RB</t>
  </si>
  <si>
    <t>['Warren RB', 'Basey V', 'Lynam A', 'Curtis C', 'Ardern-Jones MR']</t>
  </si>
  <si>
    <t>The risk of venous thromboembolism in atopic dermatitis: a matched cohort analysis in UK primary care</t>
  </si>
  <si>
    <t>189(4):427-436</t>
  </si>
  <si>
    <t>https://pubmed.ncbi.nlm.nih.gov/37418627</t>
  </si>
  <si>
    <t>https://academic.oup.com/bjd/article/189/4/427/7221289</t>
  </si>
  <si>
    <t>['Puig L', 'Costanzo A', 'de Jong EMGJ', 'Torres T', 'Warren RB', 'Wapenaar R', 'Wegner S', 'Gorecki P', 'Gramiccia T', 'Jazra M', 'Buyze J', 'Conrad C']</t>
  </si>
  <si>
    <t>Guselkumab-Treated Patients with Plaque Psoriasis Who Achieved Complete Skin Clearance for ≥ 156 Consecutive Weeks: A Post-Hoc Analysis From the VOYAGE 1 Clinical Trial</t>
  </si>
  <si>
    <t>https://pubmed.ncbi.nlm.nih.gov/37804472</t>
  </si>
  <si>
    <t>https://link.springer.com/article/10.1007/s40257-023-00816-1</t>
  </si>
  <si>
    <t>['Gordon KB', 'Langley RG', 'Warren RB', 'Okubo Y', 'Rosmarin D', 'Lebwohl M', 'Peterson L', 'Madden C', 'de Cuyper D', 'Davies O', 'Thaçi D']</t>
  </si>
  <si>
    <t>Bimekizumab safety in patients with moderate to severe plaque psoriasis: Pooled data from up to three years of treatment in randomized phase 3 trials</t>
  </si>
  <si>
    <t>https://pubmed.ncbi.nlm.nih.gov/37950894</t>
  </si>
  <si>
    <t>https://academic.oup.com/bjd/advance-article/doi/10.1093/bjd/ljad429/7405373</t>
  </si>
  <si>
    <t>['Warren RB', 'French LE', 'Blauvelt A', 'Langley RG', 'Egeberg A', 'Mrowietz U', 'Hunter HJA', 'Gooderham M', 'Soerensen P', 'Andres P', 'Sommer MOA', 'Carlsson A', 'Kjøller KD', 'Strober BE']</t>
  </si>
  <si>
    <t>Orismilast in moderate-to-severe psoriasis: Efficacy and safety from a 16-week, randomized, double-blinded, placebo-controlled, dose-finding, phase 2b trial (IASOS)</t>
  </si>
  <si>
    <t>9-Nov-2023</t>
  </si>
  <si>
    <t>https://pubmed.ncbi.nlm.nih.gov/37951245</t>
  </si>
  <si>
    <t>https://www.clinicalkey.com/content/playBy/pii?v=S0190-9622(23)03187-0</t>
  </si>
  <si>
    <t>['Blauvelt A', 'Langley RG', 'Gordon KB', 'Silverberg JI', 'Eyerich K', 'Sommer MOA', 'Felding J', 'Warren RB']</t>
  </si>
  <si>
    <t>Next Generation PDE4 Inhibitors that Selectively Target PDE4B/D Subtypes: A Narrative Review</t>
  </si>
  <si>
    <t>4-Nov-2023</t>
  </si>
  <si>
    <t>https://pubmed.ncbi.nlm.nih.gov/37924462</t>
  </si>
  <si>
    <t>https://link.springer.com/article/10.1007/s13555-023-01054-3</t>
  </si>
  <si>
    <t>['Abhishek A', 'Stevenson MD', 'Nakafero G', 'Grainge MJ', 'Evans I', 'Alabas O', 'Card T', 'Taal MW', 'Aithal GP', 'Fox CP', 'Mallen CD', 'van der Windt DA', 'Riley RD', 'Warren RB', 'Williams HC']</t>
  </si>
  <si>
    <t>Discontinuation of anti-TNF-alpha treatment due to blood test abnormalities and cost-effectiveness of alternate blood monitoring strategies</t>
  </si>
  <si>
    <t>1-Nov-2023</t>
  </si>
  <si>
    <t>https://pubmed.ncbi.nlm.nih.gov/37931161</t>
  </si>
  <si>
    <t>https://academic.oup.com/bjd/advance-article/doi/10.1093/bjd/ljad430/7336827</t>
  </si>
  <si>
    <t>['Armstrong AW', 'Warren RB', 'Zhong Y', 'Zhuo J', 'Cichewicz A', 'Kadambi A', 'Junqueira D', 'Westley T', 'Kisa R', 'Daamen C', 'Augustin M']</t>
  </si>
  <si>
    <t>Short-, Mid-, and Long-Term Efficacy of Deucravacitinib Versus Biologics and Nonbiologics for Plaque Psoriasis: A Network Meta-Analysis</t>
  </si>
  <si>
    <t>6-Oct-2023</t>
  </si>
  <si>
    <t>13(11):2839-2857</t>
  </si>
  <si>
    <t>https://pubmed.ncbi.nlm.nih.gov/37801281</t>
  </si>
  <si>
    <t>https://link.springer.com/article/10.1007/s13555-023-01034-7</t>
  </si>
  <si>
    <t>['Zhao SS', 'Bellou E', 'Verstappen SMM', 'Cook MJ', 'Sergeant JC', 'Warren RB', 'Barton A', 'Bowes J']</t>
  </si>
  <si>
    <t>Association between psoriatic disease and lifestyle factors and comorbidities: cross-sectional analysis and Mendelian randomization</t>
  </si>
  <si>
    <t>62(3):1272-1285</t>
  </si>
  <si>
    <t>https://pubmed.ncbi.nlm.nih.gov/35861400</t>
  </si>
  <si>
    <t>https://academic.oup.com/rheumatology/article/62/3/1272/6647833</t>
  </si>
  <si>
    <t>['Lada G', 'Chinoy H', 'Talbot PS', 'Warren RB', 'Kleyn CE']</t>
  </si>
  <si>
    <t>The Relationship of Depression and Systemic Inflammation in Psoriasis: Findings from the UK Biobank</t>
  </si>
  <si>
    <t>22-Dec-2022</t>
  </si>
  <si>
    <t>143(6):1091-1094.e2</t>
  </si>
  <si>
    <t>https://pubmed.ncbi.nlm.nih.gov/36566876</t>
  </si>
  <si>
    <t>https://linkinghub.elsevier.com/retrieve/pii/S0022-202X(22)02894-9</t>
  </si>
  <si>
    <t>['Phan DB', 'Jourdain H', 'González-Quesada A', 'Zureik M', 'Rivera-Díaz R', 'Sahuquillo-Torralba A', 'Descalzo-Gallego MA', 'Lunt M', 'Garcia-Doval I', 'Sbidian E', 'Warren RB', 'Yiu ZZN']</t>
  </si>
  <si>
    <t>Drug survival and safety of biosimilars and originator adalimumab in the treatment of psoriasis: a multinational cohort study</t>
  </si>
  <si>
    <t>13(7):e075197</t>
  </si>
  <si>
    <t>https://pubmed.ncbi.nlm.nih.gov/37451726</t>
  </si>
  <si>
    <t>https://europepmc.org/abstract/MED/37451726</t>
  </si>
  <si>
    <t>['Phan DB', 'Elyoussfi S', 'Stevenson M', 'Lunt M', 'Warren RB', 'Yiu ZZN']</t>
  </si>
  <si>
    <t>Biosimilars for the Treatment of Psoriasis: A Systematic Review of Clinical Trials and Observational Studies</t>
  </si>
  <si>
    <t>159(7):763-771</t>
  </si>
  <si>
    <t>https://pubmed.ncbi.nlm.nih.gov/37256582</t>
  </si>
  <si>
    <t>https://jamanetwork.com/journals/jamadermatology/fullarticle/10.1001/jamadermatol.2023.1338</t>
  </si>
  <si>
    <t>['Elyoussfi S', 'Rane SS', 'Eyre S', 'Warren RB']</t>
  </si>
  <si>
    <t>TYK2 as a novel therapeutic target in psoriasis</t>
  </si>
  <si>
    <t>7-Jun-2023</t>
  </si>
  <si>
    <t>16(6):549-558</t>
  </si>
  <si>
    <t>https://pubmed.ncbi.nlm.nih.gov/37287330</t>
  </si>
  <si>
    <t>https://www.tandfonline.com/doi/full/10.1080/17512433.2023.2219054</t>
  </si>
  <si>
    <t>['Koren J', 'Lambert JLW', 'Thomsen SF', 'McAteer H', 'Fabbrocini G', 'Corazza V', 'Jullien D', 'Augustin M', 'Warren RB', 'de Rie MA', 'Lazaridou E', 'Puig L', 'Guillevin L', 'Grosser M', 'Boehncke WH']</t>
  </si>
  <si>
    <t>Elevating the Standard of Care for Patients with Psoriasis: 'Calls to Action' from Epicensus, a Multistakeholder Pan-European Initiative</t>
  </si>
  <si>
    <t>9-Dec-2022</t>
  </si>
  <si>
    <t>13(1):245-268</t>
  </si>
  <si>
    <t>https://pubmed.ncbi.nlm.nih.gov/36484915</t>
  </si>
  <si>
    <t>https://link.springer.com/article/10.1007/s13555-022-00846-3</t>
  </si>
  <si>
    <t>['Armstrong AW', 'Gooderham M', 'Warren RB', 'Papp KA', 'Strober B', 'Thaçi D', 'Morita A', 'Szepietowski JC', 'Imafuku S', 'Colston E', 'Throup J', 'Kundu S', 'Schoenfeld S', 'Linaberry M', 'Banerjee S', 'Blauvelt A']</t>
  </si>
  <si>
    <t>Treatment of plaque psoriasis with deucravacitinib (POETYK PSO-1 study): a plain language summary</t>
  </si>
  <si>
    <t>7-May-2023</t>
  </si>
  <si>
    <t>Immunotherapy</t>
  </si>
  <si>
    <t>15(12):963-973</t>
  </si>
  <si>
    <t>https://pubmed.ncbi.nlm.nih.gov/37150952</t>
  </si>
  <si>
    <t>https://www.futuremedicine.com/doi/full/10.2217/imt-2023-0061?rfr_dat=cr_pub++0pubmed&amp;url_ver=Z39.88-2003&amp;rfr_id=ori%3Arid%3Acrossref.org</t>
  </si>
  <si>
    <t>['Silverberg JI', 'French LE', 'Warren RB', 'Strober B', 'Kjøller K', 'Sommer MOA', 'Andres P', 'Felding J', 'Weiss A', 'Tutkunkardas D', 'Skak-Nielsen T', 'Guttman E']</t>
  </si>
  <si>
    <t>Pharmacology of orismilast, a potent and selective PDE4 inhibitor</t>
  </si>
  <si>
    <t>37(4):721-729</t>
  </si>
  <si>
    <t>https://pubmed.ncbi.nlm.nih.gov/36527389</t>
  </si>
  <si>
    <t>https://onlinelibrary.wiley.com/doi/10.1111/jdv.18818</t>
  </si>
  <si>
    <t>The effect of the Covid-19 pandemic on illness perceptions of psoriasis and the role of depression: Findings from a cross-sectional study</t>
  </si>
  <si>
    <t>3-Jul-2022</t>
  </si>
  <si>
    <t>2(3):e145</t>
  </si>
  <si>
    <t>https://pubmed.ncbi.nlm.nih.gov/36092261</t>
  </si>
  <si>
    <t>['Soomro M', 'Stadler M', 'Dand N', 'Bluett J', 'Jadon D', 'Jalali-Najafabadi F', 'Duckworth M', 'Ho P', 'Marzo-Ortega H', 'Helliwell PS', 'Ryan AW', 'Kane D', 'Korendowych E', 'Simpson MA', 'Packham J', 'McManus R', 'Gabay C', 'Lamacchia C', 'Nissen MJ', 'Brown MA', 'Verstappen SMM', 'Van Staa T', 'Barker JN', 'Smith CH', 'FitzGerald O', 'McHugh N', 'Warren RB', 'Bowes J', 'Barton A']</t>
  </si>
  <si>
    <t>Comparative Genetic Analysis of Psoriatic Arthritis and Psoriasis for the Discovery of Genetic Risk Factors and Risk Prediction Modeling</t>
  </si>
  <si>
    <t>4-Aug-2022</t>
  </si>
  <si>
    <t>74(9):1535-1543</t>
  </si>
  <si>
    <t>https://pubmed.ncbi.nlm.nih.gov/35507331</t>
  </si>
  <si>
    <t>https://europepmc.org/abstract/MED/35507331</t>
  </si>
  <si>
    <t>['Blauvelt A', 'Langley RG', 'Lacour JP', 'Toth D', 'Laquer V', 'Beissert S', 'Wollenberg A', 'Herranz P', 'Pink AE', 'Peris K', 'Fangel S', 'Gjerum L', 'Corriveau J', 'Saeki H', 'Warren RB', 'Simpson E', 'Reich K']</t>
  </si>
  <si>
    <t>Long-term 2-year safety and efficacy of tralokinumab in adults with moderate-to-severe atopic dermatitis: Interim analysis of the ECZTEND open-label extension trial</t>
  </si>
  <si>
    <t>19-Jul-2022</t>
  </si>
  <si>
    <t>87(4):815-824</t>
  </si>
  <si>
    <t>https://pubmed.ncbi.nlm.nih.gov/35863467</t>
  </si>
  <si>
    <t>https://www.clinicalkey.com/content/playBy/pii?v=S0190-9622(22)02345-3</t>
  </si>
  <si>
    <t>Impact of the COVID-19 Pandemic on the Mental Health and Quality of Life of Patients with Psoriasis in Tertiary Care; A One-year Follow-up</t>
  </si>
  <si>
    <t>102:adv00814</t>
  </si>
  <si>
    <t>https://pubmed.ncbi.nlm.nih.gov/36129250</t>
  </si>
  <si>
    <t>https://medicaljournalssweden.se/actadv/article/view/2464</t>
  </si>
  <si>
    <t>['Leonardi CL', 'See K', 'Burge R', 'Sun Z', 'Zhang Y', 'Mallbris L', 'Garrelts A', 'Warren RB']</t>
  </si>
  <si>
    <t>Number Needed to Treat Network Meta-Analysis to Compare Biologic Drugs for Moderate-to-Severe Psoriasis</t>
  </si>
  <si>
    <t>22-Mar-2022</t>
  </si>
  <si>
    <t>Advances in therapy</t>
  </si>
  <si>
    <t>39(5):2256-2269</t>
  </si>
  <si>
    <t>https://pubmed.ncbi.nlm.nih.gov/35316500</t>
  </si>
  <si>
    <t>https://link.springer.com/article/10.1007/s12325-022-02065-w</t>
  </si>
  <si>
    <t>['Armstrong AW', 'Blauvelt A', 'Mrowietz U', 'Strober B', 'Gisondi P', 'Merola JF', 'Langley RG', 'Ståhle M', 'Lebwohl M', 'Netea MG', 'Nunez Gomez N', 'Warren RB']</t>
  </si>
  <si>
    <t>A Practical Guide to the Management of Oral Candidiasis in Patients with Plaque Psoriasis Receiving Treatments That Target Interleukin-17</t>
  </si>
  <si>
    <t>15-Feb-2022</t>
  </si>
  <si>
    <t>12(3):787-800</t>
  </si>
  <si>
    <t>https://pubmed.ncbi.nlm.nih.gov/35167107</t>
  </si>
  <si>
    <t>https://link.springer.com/article/10.1007/s13555-022-00687-0</t>
  </si>
  <si>
    <t>Warren R</t>
  </si>
  <si>
    <t>['Riedl E', 'Mrowietz U', 'Hill B J', 'Sapin C', 'Warren R']</t>
  </si>
  <si>
    <t>Subgroup Analyses by European Country-Specific Reimbursement Requirements Confirm Efficacy for Ixekizumab in Psoriasis</t>
  </si>
  <si>
    <t>21(6):659-667</t>
  </si>
  <si>
    <t>https://pubmed.ncbi.nlm.nih.gov/35674763</t>
  </si>
  <si>
    <t>http://jddonline.com/articles/dermatology/S1545961622P0659X</t>
  </si>
  <si>
    <t>['Gordon KB', 'Langley RG', 'Warren RB', 'Okubo Y', 'Stein Gold L', 'Merola JF', 'Peterson L', 'Wixted K', 'Cross N', 'Deherder D', 'Thaçi D']</t>
  </si>
  <si>
    <t>Bimekizumab Safety in Patients With Moderate to Severe Plaque Psoriasis: Pooled Results From Phase 2 and Phase 3 Randomized Clinical Trials</t>
  </si>
  <si>
    <t>1-Jul-2022</t>
  </si>
  <si>
    <t>158(7):735-744</t>
  </si>
  <si>
    <t>https://pubmed.ncbi.nlm.nih.gov/35544084</t>
  </si>
  <si>
    <t>https://europepmc.org/abstract/MED/35544084</t>
  </si>
  <si>
    <t>['Lada G', 'Chinoy H', 'Heal C', 'Warren RB', 'Talbot PS', 'Kleyn CE']</t>
  </si>
  <si>
    <t>Depression and Suicidality in Patients With Psoriasis and the Role of Psoriatic Arthritis: A Cross-sectional Study in a Tertiary Setting</t>
  </si>
  <si>
    <t>10-Jan-2022</t>
  </si>
  <si>
    <t>Journal of the Academy of ConsultationLiaison Psychiatry</t>
  </si>
  <si>
    <t>63(4):372-383</t>
  </si>
  <si>
    <t>https://pubmed.ncbi.nlm.nih.gov/35017124</t>
  </si>
  <si>
    <t>https://www.clinicalkey.com/content/playBy/pii?v=S2667-2960(21)00201-9</t>
  </si>
  <si>
    <t>['Burden AD', 'Choon SE', 'Gottlieb AB', 'Navarini AA', 'Warren RB']</t>
  </si>
  <si>
    <t>Clinical Disease Measures in Generalized Pustular Psoriasis</t>
  </si>
  <si>
    <t>23(Suppl 1):39-50</t>
  </si>
  <si>
    <t>https://pubmed.ncbi.nlm.nih.gov/35061231</t>
  </si>
  <si>
    <t>https://link.springer.com/article/10.1007/s40257-021-00653-0</t>
  </si>
  <si>
    <t>['Crowley JJ', 'Langley RG', 'Gordon KB', 'Pinter A', 'Ferris LK', 'Rubant S', 'Photowala H', 'Xue Z', 'Wu T', 'Zhan T', 'Beeck S', 'Shah M', 'Warren RB']</t>
  </si>
  <si>
    <t>Efficacy of Risankizumab versus Secukinumab in Patients with Moderate-to-Severe Psoriasis: Subgroup Analysis from the IMMerge Study</t>
  </si>
  <si>
    <t>12(2):561-575</t>
  </si>
  <si>
    <t>https://pubmed.ncbi.nlm.nih.gov/35050485</t>
  </si>
  <si>
    <t>https://link.springer.com/article/10.1007/s13555-021-00679-6</t>
  </si>
  <si>
    <t>['Lada G', 'Talbot PS', 'Chinoy H', 'Warren RB', 'McFarquhar M', 'Kleyn CE']</t>
  </si>
  <si>
    <t>Brain structure and connectivity in psoriasis and associations with depression and inflammation; findings from the UK biobank</t>
  </si>
  <si>
    <t>21-Nov-2022</t>
  </si>
  <si>
    <t>Brain, behavior, &amp; immunity health</t>
  </si>
  <si>
    <t>26:100565</t>
  </si>
  <si>
    <t>https://pubmed.ncbi.nlm.nih.gov/36471870</t>
  </si>
  <si>
    <t>https://linkinghub.elsevier.com/retrieve/pii/S2666-3546(22)00155-7</t>
  </si>
  <si>
    <t>Associations between psoriatic arthritis and mental health among patients with psoriasis: A replication and extension study using the British Association of Dermatologists Biologics and Immunomodulators Register (BADBIR)</t>
  </si>
  <si>
    <t>2(4):e149</t>
  </si>
  <si>
    <t>https://pubmed.ncbi.nlm.nih.gov/36479266</t>
  </si>
  <si>
    <t>https://europepmc.org/abstract/MED/36479266</t>
  </si>
  <si>
    <t>['Ufodiama CE', 'Touyz SJJ', 'Fitzgerald DA', 'Hunter HJA', 'McMullen E', 'Warren RB', 'Kleyn CE']</t>
  </si>
  <si>
    <t>Remote consultations: an audit of the management of dermatology patients on biologics during the first wave of the COVID-19 pandemic</t>
  </si>
  <si>
    <t>16-Feb-2022</t>
  </si>
  <si>
    <t>33(5):2697</t>
  </si>
  <si>
    <t>https://pubmed.ncbi.nlm.nih.gov/35168454</t>
  </si>
  <si>
    <t>https://www.tandfonline.com/doi/full/10.1080/09546634.2022.2037496</t>
  </si>
  <si>
    <t>['Armstrong A', 'Fahrbach K', 'Leonardi C', 'Augustin M', 'Neupane B', 'Kazmierska P', 'Betts M', 'Freitag A', 'Kiri S', 'Taieb V', 'Slim M', 'Gomez NN', 'Warren RB']</t>
  </si>
  <si>
    <t>Efficacy of Bimekizumab and Other Biologics in Moderate to Severe Plaque Psoriasis: A Systematic Literature Review and a Network Meta-Analysis</t>
  </si>
  <si>
    <t>12(8):1777-1792</t>
  </si>
  <si>
    <t>https://pubmed.ncbi.nlm.nih.gov/35798920</t>
  </si>
  <si>
    <t>https://link.springer.com/article/10.1007/s13555-022-00760-8</t>
  </si>
  <si>
    <t>['Warren RB', 'Cioffi C', 'Peterson L']</t>
  </si>
  <si>
    <t>Bimekizumab versus Adalimumab in Plaque Psoriasis. Reply</t>
  </si>
  <si>
    <t>385(12):1150</t>
  </si>
  <si>
    <t>https://pubmed.ncbi.nlm.nih.gov/34525294</t>
  </si>
  <si>
    <t>https://www.nejm.org/doi/10.1056/NEJMc2113092?url_ver=Z39.88-2003&amp;rfr_id=ori:rid:crossref.org&amp;rfr_dat=cr_pub%20%200pubmed</t>
  </si>
  <si>
    <t>['Al-Janabi A', 'Littlewood Z', 'Griffiths CEM', 'Hunter HJA', 'Chinoy H', 'Moriarty C', 'Yiu ZZN', 'Warren RB']</t>
  </si>
  <si>
    <t>185(3):646-648</t>
  </si>
  <si>
    <t>https://pubmed.ncbi.nlm.nih.gov/33982284</t>
  </si>
  <si>
    <t>https://academic.oup.com/bjd/article/185/3/646/6599157</t>
  </si>
  <si>
    <t>['Warren RB', 'Gottlieb AB', 'Merola JF', 'Garcia L', 'Cioffi C', 'Peterson L', 'Pelligra C', 'Ciaravino V']</t>
  </si>
  <si>
    <t>Psychometric Validation of the Psoriasis Symptoms and Impacts Measure (P-SIM), a Novel Patient-Reported Outcome Instrument for Patients with Plaque Psoriasis, Using Data from the BE VIVID and BE READY Phase 3 Trials</t>
  </si>
  <si>
    <t>14-Jul-2021</t>
  </si>
  <si>
    <t>11(5):1551-1569</t>
  </si>
  <si>
    <t>https://pubmed.ncbi.nlm.nih.gov/34260044</t>
  </si>
  <si>
    <t>https://link.springer.com/article/10.1007/s13555-021-00570-4</t>
  </si>
  <si>
    <t>['Lebwohl MG', 'Papp KA', 'Mørch MH', 'Bernasconi MYJ', 'Warren RB']</t>
  </si>
  <si>
    <t>Long-Term Proactive Treatment of Plaque Psoriasis with Calcipotriene/Betamethasone Dipropionate Foam Prolongs Remission and Reduces Relapses Irrespective of Patient Baseline Characteristics</t>
  </si>
  <si>
    <t>2-Aug-2021</t>
  </si>
  <si>
    <t>11(5):1657-1665</t>
  </si>
  <si>
    <t>https://pubmed.ncbi.nlm.nih.gov/34339017</t>
  </si>
  <si>
    <t>https://link.springer.com/article/10.1007/s13555-021-00585-x</t>
  </si>
  <si>
    <t>['Ali Z', 'Matthews R', 'Al-Janabi A', 'Warren RB']</t>
  </si>
  <si>
    <t>Bimekizumab: a dual IL-17A and IL-17F inhibitor for the treatment of psoriasis and psoriatic arthritis</t>
  </si>
  <si>
    <t>20-Aug-2021</t>
  </si>
  <si>
    <t>17(10):1073-1081</t>
  </si>
  <si>
    <t>https://pubmed.ncbi.nlm.nih.gov/34384327</t>
  </si>
  <si>
    <t>https://www.tandfonline.com/doi/full/10.1080/1744666X.2021.1967748</t>
  </si>
  <si>
    <t>['Geifman N', 'Azadbakht N', 'Zeng J', 'Wilkinson T', 'Dand N', 'Buchan I', 'Stocken D', 'Di Meglio P', 'Warren RB', 'Barker JN', 'Reynolds NJ', 'Barnes MR', 'Smith CH', 'Griffiths CEM', 'Peek N']</t>
  </si>
  <si>
    <t>Defining trajectories of response in patients with psoriasis treated with biologic therapies</t>
  </si>
  <si>
    <t>185(4):825-835</t>
  </si>
  <si>
    <t>https://pubmed.ncbi.nlm.nih.gov/33829489</t>
  </si>
  <si>
    <t>https://academic.oup.com/bjd/article/185/4/825/6599986</t>
  </si>
  <si>
    <t>['Mahil SK', 'Yates M', 'Yiu ZZN', 'Langan SM', 'Tsakok T', 'Dand N', 'Mason KJ', 'McAteer H', 'Meynell F', 'Coker B', 'Vincent A', 'Urmston D', 'Vesty A', 'Kelly J', 'Lancelot C', 'Moorhead L', 'Bachelez H', 'Capon F', 'Contreras CR', 'De La Cruz C', 'Di Meglio P', 'Gisondi P', 'Jullien D', 'Lambert J', 'Naldi L', 'Norton S', 'Puig L', 'Spuls P', 'Torres T', 'Warren RB', 'Waweru H', 'Weinman J', 'Brown MA', 'Galloway JB', 'Griffiths CM', 'Barker JN', 'Smith CH']</t>
  </si>
  <si>
    <t>Describing the burden of the COVID-19 pandemic in people with psoriasis: findings from a global cross-sectional study</t>
  </si>
  <si>
    <t>35(10):e636-e640</t>
  </si>
  <si>
    <t>https://pubmed.ncbi.nlm.nih.gov/34145643</t>
  </si>
  <si>
    <t>https://onlinelibrary.wiley.com/doi/10.1111/jdv.17450</t>
  </si>
  <si>
    <t>['Mrowietz U', 'Warren RB', 'Leonardi CL', 'Saure D', 'Petto H', 'Hartz S', 'Dossenbach M', 'Reich K']</t>
  </si>
  <si>
    <t>Network meta-analysis of biologic treatments for psoriasis using absolute Psoriasis Area and Severity Index values ≤1, 2, 3 or 5 derived from a statistical conversion method</t>
  </si>
  <si>
    <t>15-Feb-2021</t>
  </si>
  <si>
    <t>35(5):1161-1175</t>
  </si>
  <si>
    <t>https://pubmed.ncbi.nlm.nih.gov/33480102</t>
  </si>
  <si>
    <t>https://onlinelibrary.wiley.com/doi/10.1111/jdv.17130</t>
  </si>
  <si>
    <t>['Mahil SK', 'Yates M', 'Langan SM', 'Yiu ZZN', 'Tsakok T', 'Dand N', 'Mason KJ', 'McAteer H', 'Meynell F', 'Coker B', 'Vincent A', 'Urmston D', 'Vesty A', 'Kelly J', 'Lancelot C', 'Moorhead L', 'Bachelez H', 'Bruce IN', 'Capon F', 'Contreras CR', 'Cope AP', 'De La Cruz C', 'Di Meglio P', 'Gisondi P', 'Hyrich K', 'Jullien D', 'Lambert J', 'Marzo-Ortega H', 'McInnes I', 'Naldi L', 'Norton S', 'Puig L', 'Sengupta R', 'Spuls P', 'Torres T', 'Warren RB', 'Waweru H', 'Weinman J', 'Griffiths CEM', 'Barker JN', 'Brown MA', 'Galloway JB', 'Smith CH']</t>
  </si>
  <si>
    <t>Risk-mitigating behaviours in people with inflammatory skin and joint disease during the COVID-19 pandemic differ by treatment type: a cross-sectional patient survey</t>
  </si>
  <si>
    <t>185(1):80-90</t>
  </si>
  <si>
    <t>https://pubmed.ncbi.nlm.nih.gov/33368145</t>
  </si>
  <si>
    <t>https://academic.oup.com/bjd/article/185/1/80/6600367</t>
  </si>
  <si>
    <t>['Yiu ZZN', 'Parisi R', 'Lunt M', 'Warren RB', 'Griffiths CEM', 'Langan SM', 'Ashcroft DM']</t>
  </si>
  <si>
    <t>Risk of hospitalization and death due to infection in people with psoriasis: a population-based cohort study using the Clinical Practice Research Datalink</t>
  </si>
  <si>
    <t>12-May-2020</t>
  </si>
  <si>
    <t>184(1):78-86</t>
  </si>
  <si>
    <t>https://pubmed.ncbi.nlm.nih.gov/32222069</t>
  </si>
  <si>
    <t>https://academic.oup.com/bjd/article/184/1/78/6599788</t>
  </si>
  <si>
    <t>['Khan SS', 'Marshall CL', 'Stylianou KA', 'McMullen E', 'Griffiths CEM', 'Warren RB', 'Hunter HJA']</t>
  </si>
  <si>
    <t>An evaluation of dermatology patients shielding during the COVID-19 outbreak</t>
  </si>
  <si>
    <t>18-Nov-2020</t>
  </si>
  <si>
    <t>46(1):193-194</t>
  </si>
  <si>
    <t>https://pubmed.ncbi.nlm.nih.gov/33098712</t>
  </si>
  <si>
    <t>https://academic.oup.com/ced/article/46/1/193/6598408</t>
  </si>
  <si>
    <t>['Kreeshan FC', 'Al-Janabi A', 'Warren RB', 'Hunter HJA']</t>
  </si>
  <si>
    <t>Real-World Experience and Laboratory Monitoring of Dupilumab in Patients with Moderate to Severe Atopic Dermatitis in a Tertiary Centre</t>
  </si>
  <si>
    <t>14-Dec-2020</t>
  </si>
  <si>
    <t>11(1):149-160</t>
  </si>
  <si>
    <t>https://pubmed.ncbi.nlm.nih.gov/33315229</t>
  </si>
  <si>
    <t>https://link.springer.com/article/10.1007/s13555-020-00469-6</t>
  </si>
  <si>
    <t>['Lebwohl M', 'Thaçi D', 'Warren RB']</t>
  </si>
  <si>
    <t>Addressing challenges associated with long-term topical treatment and benefits of proactive management in patients with psoriasis</t>
  </si>
  <si>
    <t>35 Suppl 1(Suppl 1):35-41</t>
  </si>
  <si>
    <t>https://pubmed.ncbi.nlm.nih.gov/33619776</t>
  </si>
  <si>
    <t>https://onlinelibrary.wiley.com/doi/10.1111/jdv.17053</t>
  </si>
  <si>
    <t>['Wright E', 'Yasmeen N', 'Malottki K', 'Sawyer LM', 'Borg E', 'Schwenke C', 'Warren RB']</t>
  </si>
  <si>
    <t>Assessing the Quality and Coherence of Network Meta-Analyses of Biologics in Plaque Psoriasis: What Does All This Evidence Synthesis Tell Us?</t>
  </si>
  <si>
    <t>22-Dec-2020</t>
  </si>
  <si>
    <t>11(1):181-220</t>
  </si>
  <si>
    <t>https://pubmed.ncbi.nlm.nih.gov/33351178</t>
  </si>
  <si>
    <t>https://link.springer.com/article/10.1007/s13555-020-00463-y</t>
  </si>
  <si>
    <t>['Lebwohl M', 'Warren RB']</t>
  </si>
  <si>
    <t>Editorial: fixed-dose combination calcipotriol/betamethasone dipropionate foam in the treatment of patients with psoriasis</t>
  </si>
  <si>
    <t>35 Suppl 1(Suppl 1):3-4</t>
  </si>
  <si>
    <t>https://pubmed.ncbi.nlm.nih.gov/33619781</t>
  </si>
  <si>
    <t>https://onlinelibrary.wiley.com/doi/10.1111/jdv.17026</t>
  </si>
  <si>
    <t>['Jalali-Najafabadi F', 'Stadler M', 'Dand N', 'Jadon D', 'Soomro M', 'Ho P', 'Marzo-Ortega H', 'Helliwell P', 'Korendowych E', 'Simpson MA', 'Packham J', 'Smith CH', 'Barker JN', 'McHugh N', 'Warren RB', 'Barton A', 'Bowes J']</t>
  </si>
  <si>
    <t>Application of information theoretic feature selection and machine learning methods for the development of genetic risk prediction models</t>
  </si>
  <si>
    <t>2-Dec-2021</t>
  </si>
  <si>
    <t>11(1):23335</t>
  </si>
  <si>
    <t>https://pubmed.ncbi.nlm.nih.gov/34857774</t>
  </si>
  <si>
    <t>https://www.nature.com/articles/s41598-021-00854-x</t>
  </si>
  <si>
    <t>['Cro S', 'Cornelius VR', 'Pink AE', 'Wilson R', 'Pushpa-Rajah A', 'Patel P', 'Abdul-Wahab A', 'August S', 'Azad J', 'Becher G', 'Chapman A', 'Dunnil G', 'Ferguson AD', 'Fogo A', 'Ghaffar SA', 'Ingram JR', 'Kavakleiva S', 'Ladoyanni E', 'Leman JA', 'Macbeth AE', 'Makrygeoegou A', 'Parslew R', 'Ryan AJ', 'Sharma A', 'Shipman AR', 'Sinclair C', 'Wachsmuth R', 'Woolf RT', 'Wright A', 'McAteer H', 'Barker JNWN', 'Burden AD', 'Griffiths CEM', 'Reynolds NJ', 'Warren RB', 'Lachmann HJ', 'Capon F', 'Smith CH']</t>
  </si>
  <si>
    <t>Anakinra for palmoplantar pustulosis: results from a randomized, double-blind, multicentre, two-staged, adaptive placebo-controlled trial (APRICOT)</t>
  </si>
  <si>
    <t>186(2):245-56</t>
  </si>
  <si>
    <t>https://pubmed.ncbi.nlm.nih.gov/34411292</t>
  </si>
  <si>
    <t>https://academic.oup.com/bjd/article-abstract/186/2/245/6599291?redirectedFrom=fulltext</t>
  </si>
  <si>
    <t>['Yiu ZZN', 'Harding-Oredugba G', 'Griffiths CEM', 'Warren RB', 'McMullen E', 'Hunter HJA']</t>
  </si>
  <si>
    <t>Risk of COVID-19 infection in adult patients with atopic eczema and psoriasis: a single-centre cross-sectional study</t>
  </si>
  <si>
    <t>185(2):441-443</t>
  </si>
  <si>
    <t>https://pubmed.ncbi.nlm.nih.gov/33730411</t>
  </si>
  <si>
    <t>https://academic.oup.com/bjd/article/185/2/441/6600111</t>
  </si>
  <si>
    <t>['Shi C', 'Ray-Jones H', 'Ding J', 'Duffus K', 'Fu Y', 'Gaddi VP', 'Gough O', 'Hankinson J', 'Martin P', 'McGovern A', 'Yarwood A', 'Gaffney P', 'Eyre S', 'Rattray M', 'Warren RB', 'Orozco G']</t>
  </si>
  <si>
    <t>Chromatin Looping Links Target Genes with Genetic Risk Loci for Dermatological Traits</t>
  </si>
  <si>
    <t>141(8):1975-1984</t>
  </si>
  <si>
    <t>https://pubmed.ncbi.nlm.nih.gov/33607115</t>
  </si>
  <si>
    <t>https://linkinghub.elsevier.com/retrieve/pii/S0022-202X(21)00141-X</t>
  </si>
  <si>
    <t>['Vergnano M', 'Mockenhaupt M', 'Benzian-Olsson N', 'Paulmann M', 'Grys K', 'Mahil SK', 'Chaloner C', 'Barbosa IA', 'August S', 'Burden AD', 'Choon SE', 'Cooper H', 'Navarini AA', 'Reynolds NJ', 'Wahie S', 'Warren RB', 'Wright A', 'Huffmeier U', 'Baum P', 'Visvanathan S', 'Barker JN', 'Smith CH', 'Capon F']</t>
  </si>
  <si>
    <t>Loss-of-function myeloperoxidase mutations are associated with increased neutrophil counts and pustular skin disease</t>
  </si>
  <si>
    <t>108(4):757</t>
  </si>
  <si>
    <t>https://pubmed.ncbi.nlm.nih.gov/33798446</t>
  </si>
  <si>
    <t>https://linkinghub.elsevier.com/retrieve/pii/S0002-9297(21)00085-9</t>
  </si>
  <si>
    <t>['Blauvelt A', 'Paul C', 'van de Kerkhof P', 'Warren RB', 'Gottlieb AB', 'Langley RG', 'Brock F', 'Arendt C', 'Boehnlein M', 'Lebwohl M', 'Reich K']</t>
  </si>
  <si>
    <t>Long-term safety of certolizumab pegol in plaque psoriasis: pooled analysis over 3 years from three phase III, randomized, placebo-controlled studies</t>
  </si>
  <si>
    <t>6-Sep-2020</t>
  </si>
  <si>
    <t>184(4):640-651</t>
  </si>
  <si>
    <t>https://pubmed.ncbi.nlm.nih.gov/32531798</t>
  </si>
  <si>
    <t>https://academic.oup.com/bjd/article/184/4/640/6603043</t>
  </si>
  <si>
    <t>['Nogueira M', 'Warren RB', 'Torres T']</t>
  </si>
  <si>
    <t>Risk of tuberculosis reactivation with interleukin (IL)-17 and IL-23 inhibitors in psoriasis - time for a paradigm change</t>
  </si>
  <si>
    <t>35(4):824-834</t>
  </si>
  <si>
    <t>https://pubmed.ncbi.nlm.nih.gov/32790003</t>
  </si>
  <si>
    <t>https://onlinelibrary.wiley.com/doi/10.1111/jdv.16866</t>
  </si>
  <si>
    <t>Loss-of-Function Myeloperoxidase Mutations Are Associated with Increased Neutrophil Counts and Pustular Skin Disease</t>
  </si>
  <si>
    <t>5-Aug-2020</t>
  </si>
  <si>
    <t>107(3):539-543</t>
  </si>
  <si>
    <t>https://pubmed.ncbi.nlm.nih.gov/32758448</t>
  </si>
  <si>
    <t>https://linkinghub.elsevier.com/retrieve/pii/S0002-9297(20)30229-9</t>
  </si>
  <si>
    <t>['Earnshaw CH', 'Hunter HJA', 'McMullen E', 'Griffiths CEM', 'Warren RB']</t>
  </si>
  <si>
    <t>Reduction in skin cancer diagnosis, and overall cancer referrals, during the COVID-19 pandemic</t>
  </si>
  <si>
    <t>183(4):792-794</t>
  </si>
  <si>
    <t>https://pubmed.ncbi.nlm.nih.gov/32500571</t>
  </si>
  <si>
    <t>https://academic.oup.com/bjd/article/183/4/792/6761539</t>
  </si>
  <si>
    <t>['Stein Gold L', 'Alonso-Llamazares J', 'Lacour JP', 'Warren RB', 'Tyring SK', 'Kircik L', 'Yamauchi P', 'Lebwohl M']</t>
  </si>
  <si>
    <t>PSO-LONG: Design of a Novel, 12-Month Clinical Trial of Topical, Proactive Maintenance with Twice-Weekly Cal/BD Foam in Psoriasis</t>
  </si>
  <si>
    <t>23-Sep-2020</t>
  </si>
  <si>
    <t>37(11):4730-4753</t>
  </si>
  <si>
    <t>https://pubmed.ncbi.nlm.nih.gov/32965655</t>
  </si>
  <si>
    <t>https://link.springer.com/article/10.1007/s12325-020-01497-6</t>
  </si>
  <si>
    <t>['Al-Janabi A', 'Warren RB']</t>
  </si>
  <si>
    <t>Update on risankizumab for the treatment of moderate to severe psoriasis</t>
  </si>
  <si>
    <t>20(11):1245-1251</t>
  </si>
  <si>
    <t>https://pubmed.ncbi.nlm.nih.gov/32933320</t>
  </si>
  <si>
    <t>https://www.tandfonline.com/doi/full/10.1080/14712598.2020.1822813</t>
  </si>
  <si>
    <t>['Ray-Jones H', 'Duffus K', 'McGovern A', 'Martin P', 'Shi C', 'Hankinson J', 'Gough O', 'Yarwood A', 'Morris AP', 'Adamson A', 'Taylor C', 'Ding J', 'Gaddi VP', 'Fu Y', 'Gaffney P', 'Orozco G', 'Warren RB', 'Eyre S']</t>
  </si>
  <si>
    <t>Mapping DNA interaction landscapes in psoriasis susceptibility loci highlights KLF4 as a target gene in 9q31</t>
  </si>
  <si>
    <t>4-May-2020</t>
  </si>
  <si>
    <t>BMC biology</t>
  </si>
  <si>
    <t>18(1):47</t>
  </si>
  <si>
    <t>https://pubmed.ncbi.nlm.nih.gov/32366252</t>
  </si>
  <si>
    <t>https://bmcbiol.biomedcentral.com/articles/10.1186/s12915-020-00779-3</t>
  </si>
  <si>
    <t>['Mahil SK', 'Wilson N', 'Dand N', 'Reynolds NJ', 'Griffiths CEM', 'Emsley R', 'Marsden A', 'Evans I', 'Warren RB', 'Stocken D', 'Barker JN', 'Burden AD', 'Smith CH']</t>
  </si>
  <si>
    <t>Psoriasis treat to target: defining outcomes in psoriasis using data from a real-world, population-based cohort study (the British Association of Dermatologists Biologics and Immunomodulators Register, BADBIR)</t>
  </si>
  <si>
    <t>10-Sep-2019</t>
  </si>
  <si>
    <t>182(5):1158-1166</t>
  </si>
  <si>
    <t>https://pubmed.ncbi.nlm.nih.gov/31286471</t>
  </si>
  <si>
    <t>https://academic.oup.com/bjd/article/182/5/1158/6603152</t>
  </si>
  <si>
    <t>['Warren RB', 'Gooderham M', 'Burge R', 'Zhu B', 'Amato D', 'Liu KH', 'Shrom D', 'Guo J', 'Brnabic A', 'Blauvelt A']</t>
  </si>
  <si>
    <t>Comparison of cumulative clinical benefits of biologics for the treatment of psoriasis over 16 weeks: Results from a network meta-analysis</t>
  </si>
  <si>
    <t>26-Dec-2019</t>
  </si>
  <si>
    <t>82(5):1138-1149</t>
  </si>
  <si>
    <t>Comparative Study | Journal Article | Meta-Analysis | Systematic Review</t>
  </si>
  <si>
    <t>https://pubmed.ncbi.nlm.nih.gov/31884091</t>
  </si>
  <si>
    <t>https://www.clinicalkey.com/content/playBy/pii?v=S0190-9622(19)33315-8</t>
  </si>
  <si>
    <t>['Reich K', 'Warren RB', 'Iversen L', 'Puig L', 'Pau-Charles I', 'Igarashi A', 'Ohtsuki M', 'Falqués M', 'Harmut M', 'Rozzo S', 'Lebwohl MG', 'Cantrell W', 'Blauvelt A', 'Thaçi D']</t>
  </si>
  <si>
    <t>Long-term efficacy and safety of tildrakizumab for moderate-to-severe psoriasis: pooled analyses of two randomized phase III clinical trials (reSURFACE 1 and reSURFACE 2) through 148 weeks</t>
  </si>
  <si>
    <t>182(3):605-617</t>
  </si>
  <si>
    <t>https://pubmed.ncbi.nlm.nih.gov/31218661</t>
  </si>
  <si>
    <t>https://academic.oup.com/bjd/article/182/3/605/6731448</t>
  </si>
  <si>
    <t>['Craig S', 'Warren RB']</t>
  </si>
  <si>
    <t>Ixekizumab for the treatment of psoriasis: up-to-date</t>
  </si>
  <si>
    <t>10-Mar-2020</t>
  </si>
  <si>
    <t>20(6):549-557</t>
  </si>
  <si>
    <t>https://pubmed.ncbi.nlm.nih.gov/32050819</t>
  </si>
  <si>
    <t>https://www.tandfonline.com/doi/full/10.1080/14712598.2020.1729736</t>
  </si>
  <si>
    <t>['Reich K', 'Warren RB', 'Coates LC', 'Di Comite G']</t>
  </si>
  <si>
    <t>Long-term efficacy and safety of secukinumab in the treatment of the multiple manifestations of psoriatic disease</t>
  </si>
  <si>
    <t>34(6):1161-1173</t>
  </si>
  <si>
    <t>https://pubmed.ncbi.nlm.nih.gov/31785165</t>
  </si>
  <si>
    <t>https://onlinelibrary.wiley.com/doi/10.1111/jdv.16124</t>
  </si>
  <si>
    <t>['Esse S', 'Mason KJ', 'Green AC', 'Warren RB']</t>
  </si>
  <si>
    <t>Melanoma Risk in Patients Treated With Biologic Therapy for Common Inflammatory Diseases: A Systematic Review and Meta-analysis</t>
  </si>
  <si>
    <t>1-Jul-2020</t>
  </si>
  <si>
    <t>156(7):787-794</t>
  </si>
  <si>
    <t>https://pubmed.ncbi.nlm.nih.gov/32432649</t>
  </si>
  <si>
    <t>https://europepmc.org/abstract/MED/32432649</t>
  </si>
  <si>
    <t>['Al-Janabi A', 'Foulkes AC', 'Mason K', 'Smith CH', 'Griffiths CEM', 'Warren RB']</t>
  </si>
  <si>
    <t>Phenotypic switch to eczema in patients receiving biologics for plaque psoriasis: a systematic review</t>
  </si>
  <si>
    <t>27-Feb-2020</t>
  </si>
  <si>
    <t>34(7):1440-1448</t>
  </si>
  <si>
    <t>https://pubmed.ncbi.nlm.nih.gov/31997406</t>
  </si>
  <si>
    <t>https://onlinelibrary.wiley.com/doi/10.1111/jdv.16246</t>
  </si>
  <si>
    <t>['Warren RB', 'See K', 'Burge R', 'Zhang Y', 'Brnabic A', 'Gallo G', 'Garrelts A', 'Egeberg A']</t>
  </si>
  <si>
    <t>Rapid Response of Biologic Treatments of Moderate-to-Severe Plaque Psoriasis: A Comprehensive Investigation Using Bayesian and Frequentist Network Meta-analyses</t>
  </si>
  <si>
    <t>4-Nov-2019</t>
  </si>
  <si>
    <t>10(1):73-86</t>
  </si>
  <si>
    <t>https://pubmed.ncbi.nlm.nih.gov/31686337</t>
  </si>
  <si>
    <t>https://link.springer.com/article/10.1007/s13555-019-00337-y</t>
  </si>
  <si>
    <t>['Gottlieb AB', 'Ciaravino V', 'Cioffi C', 'Peterson L', 'Warren RB']</t>
  </si>
  <si>
    <t>Development and Content Validation of the Psoriasis Symptoms and Impacts Measure (P-SIM) for Assessment of Plaque Psoriasis</t>
  </si>
  <si>
    <t>25-Aug-2020</t>
  </si>
  <si>
    <t>10(6):1255-1272</t>
  </si>
  <si>
    <t>https://pubmed.ncbi.nlm.nih.gov/32844372</t>
  </si>
  <si>
    <t>https://link.springer.com/article/10.1007/s13555-020-00434-3</t>
  </si>
  <si>
    <t>['Egeberg A', 'Gisondi P', 'Carrascosa JM', 'Warren RB', 'Mrowietz U']</t>
  </si>
  <si>
    <t>The role of the interleukin-23/Th17 pathway in cardiometabolic comorbidity associated with psoriasis</t>
  </si>
  <si>
    <t>15-Mar-2020</t>
  </si>
  <si>
    <t>34(8):1695-1706</t>
  </si>
  <si>
    <t>https://pubmed.ncbi.nlm.nih.gov/32022950</t>
  </si>
  <si>
    <t>https://onlinelibrary.wiley.com/doi/10.1111/jdv.16273</t>
  </si>
  <si>
    <t>Risankizumab vs. adalimumab for moderate-to-severe plaque psoriasis: a critical appraisal</t>
  </si>
  <si>
    <t>13-Feb-2020</t>
  </si>
  <si>
    <t>183(2):220-221</t>
  </si>
  <si>
    <t>https://pubmed.ncbi.nlm.nih.gov/31899817</t>
  </si>
  <si>
    <t>https://academic.oup.com/bjd/article-abstract/183/2/220/6600477?redirectedFrom=fulltext</t>
  </si>
  <si>
    <t>Drug survival of adalimumab, ustekinumab and secukinumab in patients with psoriasis: a prospective cohort study from the British Association of Dermatologists Biologics and Immunomodulators Register (BADBIR)</t>
  </si>
  <si>
    <t>30-Mar-2020</t>
  </si>
  <si>
    <t>183(2):294-302</t>
  </si>
  <si>
    <t>https://pubmed.ncbi.nlm.nih.gov/32124442</t>
  </si>
  <si>
    <t>https://academic.oup.com/bjd/article/183/2/294/6600425</t>
  </si>
  <si>
    <t>['Rungapiromnan W', 'Mason KJ', 'Lunt M', 'McElhone K', 'Burden AD', 'Rutter MK', 'Warren RB', 'Griffiths CEM', 'Ashcroft DM']</t>
  </si>
  <si>
    <t>Risk of major cardiovascular events in patients with psoriasis receiving biologic therapies: a prospective cohort study</t>
  </si>
  <si>
    <t>19-Nov-2019</t>
  </si>
  <si>
    <t>34(4):769-778</t>
  </si>
  <si>
    <t>https://pubmed.ncbi.nlm.nih.gov/31633837</t>
  </si>
  <si>
    <t>https://onlinelibrary.wiley.com/doi/10.1111/jdv.16018</t>
  </si>
  <si>
    <t>['Asfour L', 'Yiu ZZN', 'Warren RB']</t>
  </si>
  <si>
    <t>How is safety of dermatology drugs assessed: trials, registries, and spontaneous reporting</t>
  </si>
  <si>
    <t>31-Mar-2020</t>
  </si>
  <si>
    <t>Expert opinion on drug safety</t>
  </si>
  <si>
    <t>19(4):449-457</t>
  </si>
  <si>
    <t>https://pubmed.ncbi.nlm.nih.gov/32228187</t>
  </si>
  <si>
    <t>https://www.tandfonline.com/doi/full/10.1080/14740338.2020.1746267</t>
  </si>
  <si>
    <t>['Mercieca L', 'Lavery D', 'Warren RB', 'Griffiths CEM']</t>
  </si>
  <si>
    <t>Long-term, real-world efficacy of biologics for psoriasis: a single centre's experience</t>
  </si>
  <si>
    <t>29-May-2019</t>
  </si>
  <si>
    <t>181(3):599-601</t>
  </si>
  <si>
    <t>https://pubmed.ncbi.nlm.nih.gov/30738008</t>
  </si>
  <si>
    <t>https://academic.oup.com/bjd/article-abstract/181/3/599/6764960?redirectedFrom=fulltext</t>
  </si>
  <si>
    <t>['Crowley JJ', 'Warren RB', 'Cather JC']</t>
  </si>
  <si>
    <t>Safety of selective IL-23p19 inhibitors for the treatment of psoriasis</t>
  </si>
  <si>
    <t>33(9):1676-1684</t>
  </si>
  <si>
    <t>https://pubmed.ncbi.nlm.nih.gov/31054215</t>
  </si>
  <si>
    <t>https://onlinelibrary.wiley.com/doi/10.1111/jdv.15653</t>
  </si>
  <si>
    <t>['Warren RB', 'Barker JNW', 'Van de Kerkhof P', 'Reich K', 'Mrowietz U']</t>
  </si>
  <si>
    <t>Switching from a fumaric acid ester mixture to dimethylfumarate monotherapy in psoriasis</t>
  </si>
  <si>
    <t>10-May-2019</t>
  </si>
  <si>
    <t>33(10):e352-e353</t>
  </si>
  <si>
    <t>https://pubmed.ncbi.nlm.nih.gov/31033034</t>
  </si>
  <si>
    <t>https://onlinelibrary.wiley.com/doi/10.1111/jdv.15644</t>
  </si>
  <si>
    <t>['Strober B', 'van de Kerkhof PCM', 'Callis Duffin K', 'Poulin Y', 'Warren RB', 'de la Cruz C', 'van der Walt JM', 'Stolshek BS', 'Martin ML', 'de Carvalho AVE']</t>
  </si>
  <si>
    <t>Feasibility and Utility of the Psoriasis Symptom Inventory (PSI) in Clinical Care Settings: A Study from the International Psoriasis Council</t>
  </si>
  <si>
    <t>20(5):699-709</t>
  </si>
  <si>
    <t>https://pubmed.ncbi.nlm.nih.gov/31228013</t>
  </si>
  <si>
    <t>https://link.springer.com/article/10.1007/s40257-019-00458-2</t>
  </si>
  <si>
    <t>['Warren RB', 'Marsden A', 'Tomenson B', 'Mason KJ', 'Soliman MM', 'Burden AD', 'Reynolds NJ', 'Stocken D', 'Emsley R', 'Griffiths CEM', 'Smith C']</t>
  </si>
  <si>
    <t>Identifying demographic, social and clinical predictors of biologic therapy effectiveness in psoriasis: a multicentre longitudinal cohort study</t>
  </si>
  <si>
    <t>28-Aug-2018</t>
  </si>
  <si>
    <t>180(5):1069-1076</t>
  </si>
  <si>
    <t>https://pubmed.ncbi.nlm.nih.gov/30155885</t>
  </si>
  <si>
    <t>https://academic.oup.com/bjd/article/180/5/1069/6732724</t>
  </si>
  <si>
    <t>['Menter A', 'Warren R']</t>
  </si>
  <si>
    <t>A Summary of 2018 and What Lies Ahead for Dermatology and Therapy in 2019</t>
  </si>
  <si>
    <t>15-Feb-2019</t>
  </si>
  <si>
    <t>9(1):1-3</t>
  </si>
  <si>
    <t>https://pubmed.ncbi.nlm.nih.gov/30771092</t>
  </si>
  <si>
    <t>https://link.springer.com/article/10.1007/s13555-019-0283-4</t>
  </si>
  <si>
    <t>['Rutkowski D', 'Chinoy H', 'Warren RB']</t>
  </si>
  <si>
    <t>The Potential Benefits of Certolizumab Pegol in Patients with Concurrent Psoriatic Arthritis and Chronic Plaque Psoriasis: A Case Series and Review of the Literature</t>
  </si>
  <si>
    <t>16-Mar-2019</t>
  </si>
  <si>
    <t>9(2):373-381</t>
  </si>
  <si>
    <t>https://pubmed.ncbi.nlm.nih.gov/30879179</t>
  </si>
  <si>
    <t>https://link.springer.com/article/10.1007/s13555-019-0290-5</t>
  </si>
  <si>
    <t>['Leonardi C', 'Papp K', 'Strober B', 'Thaçi D', 'Warren RB', 'Tyring S', 'Arikan D', 'Karunaratne M', 'Valdecantos WC']</t>
  </si>
  <si>
    <t>Comprehensive long-term safety of adalimumab from 18 clinical trials in adult patients with moderate-to-severe plaque psoriasis</t>
  </si>
  <si>
    <t>180(1):76-85</t>
  </si>
  <si>
    <t>https://pubmed.ncbi.nlm.nih.gov/30169904</t>
  </si>
  <si>
    <t>https://academic.oup.com/bjd/article-abstract/180/1/76/6601688?redirectedFrom=fulltext</t>
  </si>
  <si>
    <t>['Wei WH', 'Massey J', 'Worthington J', 'Barton A', 'Warren RB']</t>
  </si>
  <si>
    <t>Author Correction: Genotypic variability-based genome-wide association study identifies non-additive loci HLA-C and IL12B for psoriasis</t>
  </si>
  <si>
    <t>64(8):831</t>
  </si>
  <si>
    <t>https://pubmed.ncbi.nlm.nih.gov/31123311</t>
  </si>
  <si>
    <t>https://europepmc.org/abstract/MED/31123311</t>
  </si>
  <si>
    <t>['Yiu ZZN', 'Sorbe C', 'Lunt M', 'Rustenbach SJ', 'Kühl L', 'Augustin M', 'Mason KJ', 'Ashcroft DM', 'Griffiths CEM', 'Warren RB']</t>
  </si>
  <si>
    <t>Development and validation of a multivariable risk prediction model for serious infection in patients with psoriasis receiving systemic therapy</t>
  </si>
  <si>
    <t>15-Jan-2019</t>
  </si>
  <si>
    <t>180(4):894-901</t>
  </si>
  <si>
    <t>Journal Article | Multicenter Study | Validation Study</t>
  </si>
  <si>
    <t>https://pubmed.ncbi.nlm.nih.gov/30430546</t>
  </si>
  <si>
    <t>https://academic.oup.com/bjd/article/180/4/894/6901196</t>
  </si>
  <si>
    <t>['Foulkes AC', 'Warren RB']</t>
  </si>
  <si>
    <t>Brodalumab in psoriasis: evidence to date and clinical potential</t>
  </si>
  <si>
    <t>17-Apr-2019</t>
  </si>
  <si>
    <t>Drugs in context</t>
  </si>
  <si>
    <t>8:212570</t>
  </si>
  <si>
    <t>https://pubmed.ncbi.nlm.nih.gov/31024633</t>
  </si>
  <si>
    <t>https://www.drugsincontext.com/brodalumab-in-psoriasis:-evidence-to-date-and-clinical-potential/</t>
  </si>
  <si>
    <t>['Sawyer LM', 'Malottki K', 'Sabry-Grant C', 'Yasmeen N', 'Wright E', 'Sohrt A', 'Borg E', 'Warren RB']</t>
  </si>
  <si>
    <t>Assessing the relative efficacy of interleukin-17 and interleukin-23 targeted treatments for moderate-to-severe plaque psoriasis: A systematic review and network meta-analysis of PASI response</t>
  </si>
  <si>
    <t>14-Aug-2019</t>
  </si>
  <si>
    <t>14(8):e0220868</t>
  </si>
  <si>
    <t>https://pubmed.ncbi.nlm.nih.gov/31412060</t>
  </si>
  <si>
    <t>https://europepmc.org/abstract/MED/31412060</t>
  </si>
  <si>
    <t>['Yiu ZZ', 'Warren RB']</t>
  </si>
  <si>
    <t>Ustekinumab for the treatment of psoriasis: an evidence update</t>
  </si>
  <si>
    <t>37(3):143-147</t>
  </si>
  <si>
    <t>https://pubmed.ncbi.nlm.nih.gov/30215630</t>
  </si>
  <si>
    <t>http://scmsjournal.com/article/buy_now/?id=785</t>
  </si>
  <si>
    <t>['Coates LC', 'Savage LJ', 'Chinoy H', 'Laws PM', 'Lovell CR', 'Korendowych E', 'Mahmood F', 'Mathieson HR', 'McGonagle D', 'Warren RB', 'Waxman R', 'Helliwell PS']</t>
  </si>
  <si>
    <t>Assessment of two screening tools to identify psoriatic arthritis in patients with psoriasis</t>
  </si>
  <si>
    <t>9-May-2018</t>
  </si>
  <si>
    <t>32(9):1530-1534</t>
  </si>
  <si>
    <t>https://pubmed.ncbi.nlm.nih.gov/29578628</t>
  </si>
  <si>
    <t>https://onlinelibrary.wiley.com/doi/10.1111/jdv.14971</t>
  </si>
  <si>
    <t>['Foulkes AC', 'Ferguson F', 'Grindlay DJC', 'Williams HC', 'Griffiths CEM', 'Warren RB']</t>
  </si>
  <si>
    <t>What's new in psoriasis treatment? An analysis of systematic reviews published in 2015</t>
  </si>
  <si>
    <t>27-May-2018</t>
  </si>
  <si>
    <t>43(7):759-765</t>
  </si>
  <si>
    <t>https://pubmed.ncbi.nlm.nih.gov/29806111</t>
  </si>
  <si>
    <t>https://academic.oup.com/ced/article-abstract/43/7/759/6597204?redirectedFrom=fulltext</t>
  </si>
  <si>
    <t>['Warren RB', 'Reich K', 'Langley RG', 'Strober B', 'Gladman D', 'Deodhar A', 'Bachhuber T', 'Bao W', 'Altemeyer E', 'Hussain S', 'Safi J Jr']</t>
  </si>
  <si>
    <t>Secukinumab in pregnancy: outcomes in psoriasis, psoriatic arthritis and ankylosing spondylitis from the global safety database</t>
  </si>
  <si>
    <t>11-Sep-2018</t>
  </si>
  <si>
    <t>179(5):1205-1207</t>
  </si>
  <si>
    <t>https://pubmed.ncbi.nlm.nih.gov/29927479</t>
  </si>
  <si>
    <t>https://academic.oup.com/bjd/article/179/5/1205/6732562</t>
  </si>
  <si>
    <t>['Warren RB', 'Brnabic A', 'Saure D', 'Langley RG', 'See K', 'Wu JJ', 'Schacht A', 'Mallbris L', 'Nast A']</t>
  </si>
  <si>
    <t>Matching-adjusted indirect comparison of efficacy in patients with moderate-to-severe plaque psoriasis treated with ixekizumab vs. secukinumab</t>
  </si>
  <si>
    <t>178(5):1064-1071</t>
  </si>
  <si>
    <t>https://pubmed.ncbi.nlm.nih.gov/29171861</t>
  </si>
  <si>
    <t>https://academic.oup.com/bjd/article/178/5/1064/6753011</t>
  </si>
  <si>
    <t>Genotypic variability-based genome-wide association study identifies non-additive loci HLA-C and IL12B for psoriasis</t>
  </si>
  <si>
    <t>19-Dec-2017</t>
  </si>
  <si>
    <t>63(3):289-296</t>
  </si>
  <si>
    <t>https://pubmed.ncbi.nlm.nih.gov/29259305</t>
  </si>
  <si>
    <t>Guselkumab for psoriasis: a critical appraisal of Phase III studies</t>
  </si>
  <si>
    <t>18-Oct-2017</t>
  </si>
  <si>
    <t>10(1):67-75</t>
  </si>
  <si>
    <t>https://pubmed.ncbi.nlm.nih.gov/29043884</t>
  </si>
  <si>
    <t>https://www.futuremedicine.com/doi/10.2217/imt-2017-0106?url_ver=Z39.88-2003&amp;rfr_id=ori:rid:crossref.org&amp;rfr_dat=cr_pub%20%200pubmed</t>
  </si>
  <si>
    <t>['Howells L', 'Chisholm A', 'Cotterill S', 'Chinoy H', 'Warren RB', 'Bundy C']</t>
  </si>
  <si>
    <t>Impact of Disease Severity, Illness Beliefs, and Coping Strategies on Outcomes in Psoriatic Arthritis</t>
  </si>
  <si>
    <t>29-Dec-2017</t>
  </si>
  <si>
    <t>Arthritis care &amp; research</t>
  </si>
  <si>
    <t>70(2):295-302</t>
  </si>
  <si>
    <t>https://pubmed.ncbi.nlm.nih.gov/28771988</t>
  </si>
  <si>
    <t>https://acrjournals.onlinelibrary.wiley.com/doi/10.1002/acr.23330</t>
  </si>
  <si>
    <t>['Warren RB', 'Halliday A', 'Graham CN', 'Gilloteau I', 'Miles L', 'McBride D']</t>
  </si>
  <si>
    <t>Secukinumab significantly reduces psoriasis-related work impairment and indirect costs compared with ustekinumab and etanercept in the United Kingdom</t>
  </si>
  <si>
    <t>15-Jul-2018</t>
  </si>
  <si>
    <t>32(12):2178-2184</t>
  </si>
  <si>
    <t>https://pubmed.ncbi.nlm.nih.gov/29846965</t>
  </si>
  <si>
    <t>https://onlinelibrary.wiley.com/doi/10.1111/jdv.15094</t>
  </si>
  <si>
    <t>['Davison NJ', 'Warren RB', 'Mason KJ', 'McElhone K', 'Kirby B', 'Burden AD', 'Smith CH', 'Payne K', 'Griffiths CEM']</t>
  </si>
  <si>
    <t>Identification of factors that may influence the selection of first-line biological therapy for people with psoriasis: a prospective, multicentre cohort study</t>
  </si>
  <si>
    <t>26-Jul-2017</t>
  </si>
  <si>
    <t>177(3):828-836</t>
  </si>
  <si>
    <t>https://pubmed.ncbi.nlm.nih.gov/28386916</t>
  </si>
  <si>
    <t>https://academic.oup.com/bjd/article-abstract/177/3/828/6673280?redirectedFrom=fulltext</t>
  </si>
  <si>
    <t>['Yiu ZZN', 'Warren RB']</t>
  </si>
  <si>
    <t>Raising Standards for the Evaluation of Future Psoriasis Therapeutics: A Critical Checklist</t>
  </si>
  <si>
    <t>24-Aug-2017</t>
  </si>
  <si>
    <t>Clinical pharmacology and therapeutics</t>
  </si>
  <si>
    <t>102(4):642-648</t>
  </si>
  <si>
    <t>https://pubmed.ncbi.nlm.nih.gov/28699167</t>
  </si>
  <si>
    <t>https://ascpt.onlinelibrary.wiley.com/doi/10.1002/cpt.788</t>
  </si>
  <si>
    <t>['Bowes J', 'Ashcroft J', 'Dand N', 'Jalali-Najafabadi F', 'Bellou E', 'Ho P', 'Marzo-Ortega H', 'Helliwell PS', 'Feletar M', 'Ryan AW', 'Kane DJ', 'Korendowych E', 'Simpson MA', 'Packham J', 'McManus R', 'Brown MA', 'Smith CH', 'Barker JN', 'McHugh N', 'FitzGerald O', 'Warren RB', 'Barton A']</t>
  </si>
  <si>
    <t>Cross-phenotype association mapping of the MHC identifies genetic variants that differentiate psoriatic arthritis from psoriasis</t>
  </si>
  <si>
    <t>18-Aug-2017</t>
  </si>
  <si>
    <t>76(10):1774-1779</t>
  </si>
  <si>
    <t>https://pubmed.ncbi.nlm.nih.gov/28821532</t>
  </si>
  <si>
    <t>https://europepmc.org/abstract/MED/28821532</t>
  </si>
  <si>
    <t>['Iskandar IYK', 'Ashcroft DM', 'Warren RB', 'Lunt M', 'McElhone K', 'Smith CH', 'Reynolds NJ', 'Griffiths CEM']</t>
  </si>
  <si>
    <t>Comparative effectiveness of biological therapies on improvements in quality of life in patients with psoriasis</t>
  </si>
  <si>
    <t>19-Oct-2017</t>
  </si>
  <si>
    <t>177(5):1410-1421</t>
  </si>
  <si>
    <t>Comparative Study | Journal Article | Observational Study</t>
  </si>
  <si>
    <t>https://pubmed.ncbi.nlm.nih.gov/28369707</t>
  </si>
  <si>
    <t>https://academic.oup.com/bjd/article/177/5/1410/6749726</t>
  </si>
  <si>
    <t>['Iskandar IYK', 'Ashcroft DM', 'Warren RB', 'Evans I', 'McElhone K', 'Owen CM', 'Burden AD', 'Smith CH', 'Reynolds NJ', 'Griffiths CEM']</t>
  </si>
  <si>
    <t>Patterns of biologic therapy use in the management of psoriasis: cohort study from the British Association of Dermatologists Biologic Interventions Register (BADBIR)</t>
  </si>
  <si>
    <t>176(5):1297-1307</t>
  </si>
  <si>
    <t>https://pubmed.ncbi.nlm.nih.gov/27589476</t>
  </si>
  <si>
    <t>https://academic.oup.com/bjd/article-abstract/176/5/1297/6661132?redirectedFrom=fulltext</t>
  </si>
  <si>
    <t>['Reich K', 'Leonardi C', 'Langley RG', 'Warren RB', 'Bachelez H', 'Romiti R', 'Ohtsuki M', 'Xu W', 'Acharya N', 'Solotkin K', 'Colombel JF', 'Hardin DS']</t>
  </si>
  <si>
    <t>Inflammatory bowel disease among patients with psoriasis treated with ixekizumab: A presentation of adjudicated data from an integrated database of 7 randomized controlled and uncontrolled trials</t>
  </si>
  <si>
    <t>24-Dec-2016</t>
  </si>
  <si>
    <t>76(3):441-448.e2</t>
  </si>
  <si>
    <t>https://pubmed.ncbi.nlm.nih.gov/28027825</t>
  </si>
  <si>
    <t>https://www.clinicalkey.com/content/playBy/pii?v=S0190-9622(16)31002-7</t>
  </si>
  <si>
    <t>The potential utility of tildrakizumab: an interleukin-23 inhibitor for the treatment of psoriasis</t>
  </si>
  <si>
    <t>26(2):243-249</t>
  </si>
  <si>
    <t>https://pubmed.ncbi.nlm.nih.gov/28042732</t>
  </si>
  <si>
    <t>https://www.tandfonline.com/doi/full/10.1080/13543784.2017.1274734</t>
  </si>
  <si>
    <t>['Jabbar-Lopez ZK', 'Yiu ZZN', 'Ward V', 'Exton LS', 'Mohd Mustapa MF', 'Samarasekera E', 'Burden AD', 'Murphy R', 'Owen CM', 'Parslew R', 'Venning V', 'Warren RB', 'Smith CH']</t>
  </si>
  <si>
    <t>Re: Quantitative Evaluation of Biologic Therapy Options for Psoriasis: A Systematic Review and Network Meta-Analysis</t>
  </si>
  <si>
    <t>137(12):2644-2646</t>
  </si>
  <si>
    <t>https://pubmed.ncbi.nlm.nih.gov/28864078</t>
  </si>
  <si>
    <t>https://linkinghub.elsevier.com/retrieve/pii/S0022-202X(17)32833-6</t>
  </si>
  <si>
    <t>['Rungapiromnan W', 'Yiu ZZN', 'Warren RB', 'Griffiths CEM', 'Ashcroft DM']</t>
  </si>
  <si>
    <t>Reply to 'Impact of biologic therapies on risk of major adverse cardiovascular events in patients with psoriasis: systematic review and meta-analysis of randomized controlled trials': reply from the authors</t>
  </si>
  <si>
    <t>22-Nov-2017</t>
  </si>
  <si>
    <t>177(6):1766-1767</t>
  </si>
  <si>
    <t>https://pubmed.ncbi.nlm.nih.gov/28990164</t>
  </si>
  <si>
    <t>https://academic.oup.com/bjd/article-abstract/177/6/1766/6697391?redirectedFrom=fulltext</t>
  </si>
  <si>
    <t>Quantitative Evaluation of Biologic Therapy Options for Psoriasis: A Systematic Review and Network Meta-Analysis</t>
  </si>
  <si>
    <t>27-Apr-2017</t>
  </si>
  <si>
    <t>137(8):1646-1654</t>
  </si>
  <si>
    <t>https://pubmed.ncbi.nlm.nih.gov/28457908</t>
  </si>
  <si>
    <t>https://linkinghub.elsevier.com/retrieve/pii/S0022-202X(17)31427-6</t>
  </si>
  <si>
    <t>['Paul C', 'Leonardi C', 'Menter A', 'Reich K', 'Gold LS', 'Warren RB', 'Møller A', 'Lebwohl M']</t>
  </si>
  <si>
    <t>Erratum to: Calcipotriol Plus Betamethasone Dipropionate Aerosol Foam in Patients with Moderate-to-Severe Psoriasis: Sub-Group Analysis of the PSO-ABLE Study</t>
  </si>
  <si>
    <t>18(4):591</t>
  </si>
  <si>
    <t>https://pubmed.ncbi.nlm.nih.gov/28540589</t>
  </si>
  <si>
    <t>https://link.springer.com/article/10.1007/s40257-017-0295-8</t>
  </si>
  <si>
    <t>Impact of biologic therapies on risk of major adverse cardiovascular events in patients with psoriasis: systematic review and meta-analysis of randomized controlled trials</t>
  </si>
  <si>
    <t>14-Mar-2017</t>
  </si>
  <si>
    <t>176(4):890-901</t>
  </si>
  <si>
    <t>https://pubmed.ncbi.nlm.nih.gov/27518205</t>
  </si>
  <si>
    <t>https://academic.oup.com/bjd/article/176/4/890/6748053</t>
  </si>
  <si>
    <t>['Egeberg A', 'Mallbris L', 'Warren RB', 'Bachelez H', 'Gislason GH', 'Hansen PR', 'Skov L']</t>
  </si>
  <si>
    <t>Association between psoriasis and inflammatory bowel disease: a Danish nationwide cohort study</t>
  </si>
  <si>
    <t>20-Jun-2016</t>
  </si>
  <si>
    <t>175(3):487-92</t>
  </si>
  <si>
    <t>https://pubmed.ncbi.nlm.nih.gov/26959083</t>
  </si>
  <si>
    <t>https://academic.oup.com/bjd/article-abstract/175/3/487/6616910?redirectedFrom=fulltext</t>
  </si>
  <si>
    <t>['Ray-Jones H', 'Eyre S', 'Barton A', 'Warren RB']</t>
  </si>
  <si>
    <t>One SNP at a Time: Moving beyond GWAS in Psoriasis</t>
  </si>
  <si>
    <t>22-Jan-2016</t>
  </si>
  <si>
    <t>136(3):567-573</t>
  </si>
  <si>
    <t>https://pubmed.ncbi.nlm.nih.gov/26811024</t>
  </si>
  <si>
    <t>https://linkinghub.elsevier.com/retrieve/pii/S0022-202X(15)00238-9</t>
  </si>
  <si>
    <t>['Campa M', 'Mansouri B', 'Warren R', 'Menter A']</t>
  </si>
  <si>
    <t>A Review of Biologic Therapies Targeting IL-23 and IL-17 for Use in Moderate-to-Severe Plaque Psoriasis</t>
  </si>
  <si>
    <t>29-Dec-2015</t>
  </si>
  <si>
    <t>6(1):1-12</t>
  </si>
  <si>
    <t>https://pubmed.ncbi.nlm.nih.gov/26714681</t>
  </si>
  <si>
    <t>https://link.springer.com/article/10.1007/s13555-015-0092-3</t>
  </si>
  <si>
    <t>Novel Oral Therapies for Psoriasis and Psoriatic Arthritis</t>
  </si>
  <si>
    <t>17(3):191-200</t>
  </si>
  <si>
    <t>https://pubmed.ncbi.nlm.nih.gov/26923915</t>
  </si>
  <si>
    <t>https://link.springer.com/article/10.1007/s40257-016-0179-3</t>
  </si>
  <si>
    <t>['Menter A', 'Warren RB']</t>
  </si>
  <si>
    <t>Erratum to: Letter from the Editors</t>
  </si>
  <si>
    <t>6(2):303</t>
  </si>
  <si>
    <t>https://pubmed.ncbi.nlm.nih.gov/27025712</t>
  </si>
  <si>
    <t>https://link.springer.com/article/10.1007/s13555-016-0110-0</t>
  </si>
  <si>
    <t>['Campa M', 'Mansouri B', 'Warren RB', 'Menter A']</t>
  </si>
  <si>
    <t>Erratum to: A Review of Biologic Therapies Targeting IL-23 and IL-17 for Use in Moderate-to-Severe Plaque Psoriasis</t>
  </si>
  <si>
    <t>6(2):305</t>
  </si>
  <si>
    <t>https://pubmed.ncbi.nlm.nih.gov/27025713</t>
  </si>
  <si>
    <t>https://link.springer.com/article/10.1007/s13555-016-0112-y</t>
  </si>
  <si>
    <t>['Chisholm A', 'Pearce CJ', 'Chinoy H', 'Warren RB', 'Bundy C']</t>
  </si>
  <si>
    <t>Distress, misperceptions, poor coping and suicidal ideation in psoriatic arthritis: a qualitative study</t>
  </si>
  <si>
    <t>8-Mar-2016</t>
  </si>
  <si>
    <t>55(6):1047-1052</t>
  </si>
  <si>
    <t>https://pubmed.ncbi.nlm.nih.gov/26961743</t>
  </si>
  <si>
    <t>https://academic.oup.com/rheumatology/article/55/6/1047/1744675</t>
  </si>
  <si>
    <t>['Linder MD', 'Piaserico S', 'Augustin M', 'Fortina AB', 'Cohen AD', 'Gieler U', 'Jemec GB', 'Kimball AB', 'Peserico A', 'Sampogna F', 'Warren RB', 'de Korte J']</t>
  </si>
  <si>
    <t>Psoriasis - The Life Course Approach</t>
  </si>
  <si>
    <t>96(217):102-8</t>
  </si>
  <si>
    <t>https://pubmed.ncbi.nlm.nih.gov/27283774</t>
  </si>
  <si>
    <t>https://medicaljournalssweden.se/actadv/article/view/5995</t>
  </si>
  <si>
    <t>['Clowse ME', 'Feldman SR', 'Isaacs JD', 'Kimball AB', 'Strand V', 'Warren RB', 'Xibillé D', 'Chen Y', 'Frazier D', 'Geier J', 'Proulx J', 'Marren A']</t>
  </si>
  <si>
    <t>Pregnancy Outcomes in the Tofacitinib Safety Databases for Rheumatoid Arthritis and Psoriasis</t>
  </si>
  <si>
    <t>Drug safety</t>
  </si>
  <si>
    <t>39(8):755-62</t>
  </si>
  <si>
    <t>https://pubmed.ncbi.nlm.nih.gov/27282428</t>
  </si>
  <si>
    <t>https://link.springer.com/article/10.1007/s40264-016-0431-z</t>
  </si>
  <si>
    <t>['Bowes J', 'Budu-Aggrey A', 'Huffmeier U', 'Uebe S', 'Steel K', 'Hebert HL', 'Wallace C', 'Massey J', 'Bruce IN', 'Bluett J', 'Feletar M', 'Morgan AW', 'Marzo-Ortega H', 'Donohoe G', 'Morris DW', 'Helliwell P', 'Ryan AW', 'Kane D', 'Warren RB', 'Korendowych E', 'Alenius GM', 'Giardina E', 'Packham J', 'McManus R', 'FitzGerald O', 'McHugh N', 'Brown MA', 'Ho P', 'Behrens F', 'Burkhardt H', 'Reis A', 'Barton A']</t>
  </si>
  <si>
    <t>Corrigendum: Dense genotyping of immune-related susceptibility loci reveals new insights into the genetics of psoriatic arthritis</t>
  </si>
  <si>
    <t>6:7741</t>
  </si>
  <si>
    <t>https://pubmed.ncbi.nlm.nih.gov/26145464</t>
  </si>
  <si>
    <t>https://www.nature.com/articles/ncomms8741</t>
  </si>
  <si>
    <t>Pharmacogenomics and the resulting impact on psoriasis therapies</t>
  </si>
  <si>
    <t>33(1):149-60</t>
  </si>
  <si>
    <t>https://pubmed.ncbi.nlm.nih.gov/25412789</t>
  </si>
  <si>
    <t>https://www.clinicalkey.com/content/playBy/pii?v=S0733-8635(14)00117-X</t>
  </si>
  <si>
    <t>Dense genotyping of immune-related susceptibility loci reveals new insights into the genetics of psoriatic arthritis</t>
  </si>
  <si>
    <t>6:6046</t>
  </si>
  <si>
    <t>https://pubmed.ncbi.nlm.nih.gov/25651891</t>
  </si>
  <si>
    <t>https://www.nature.com/articles/ncomms7046</t>
  </si>
  <si>
    <t>Efficacy and safety of emerging immunotherapies in psoriasis</t>
  </si>
  <si>
    <t>7(2):119-33</t>
  </si>
  <si>
    <t>https://pubmed.ncbi.nlm.nih.gov/25713988</t>
  </si>
  <si>
    <t>https://www.futuremedicine.com/doi/10.2217/imt.14.101?url_ver=Z39.88-2003&amp;rfr_id=ori:rid:crossref.org&amp;rfr_dat=cr_pub%20%200pubmed</t>
  </si>
  <si>
    <t>['Coates LC', 'Walsh J', 'Haroon M', 'FitzGerald O', 'Aslam T', 'Al Balushi F', 'Burden AD', 'Burden-Teh E', 'Caperon AR', 'Cerio R', 'Chattopadhyay C', 'Chinoy H', 'Goodfield MJ', 'Kay L', 'Kelly S', 'Kirkham BW', 'Lovell CR', 'Marzo-Ortega H', 'McHugh N', 'Murphy R', 'Reynolds NJ', 'Smith CH', 'Stewart EJ', 'Warren RB', 'Waxman R', 'Wilson HE', 'Helliwell PS']</t>
  </si>
  <si>
    <t>Development and testing of new candidate psoriatic arthritis screening questionnaires combining optimal questions from existing tools</t>
  </si>
  <si>
    <t>66(9):1410-6</t>
  </si>
  <si>
    <t>Journal Article | Validation Study</t>
  </si>
  <si>
    <t>https://pubmed.ncbi.nlm.nih.gov/24470406</t>
  </si>
  <si>
    <t>https://onlinelibrary.wiley.com/doi/10.1002/acr.22284</t>
  </si>
  <si>
    <t>['Horner ME', 'Abramson AK', 'Warren RB', 'Swanson S', 'Menter MA']</t>
  </si>
  <si>
    <t>The spectrum of oculocutaneous disease: Part I. Infectious, inflammatory, and genetic causes of oculocutaneous disease</t>
  </si>
  <si>
    <t>70(5):795.e1-25</t>
  </si>
  <si>
    <t>https://pubmed.ncbi.nlm.nih.gov/24742848</t>
  </si>
  <si>
    <t>https://www.clinicalkey.com/content/playBy/pii?v=S0190-9622(14)00927-X</t>
  </si>
  <si>
    <t>['Day A', 'Abramson AK', 'Patel M', 'Warren RB', 'Menter MA']</t>
  </si>
  <si>
    <t>The spectrum of oculocutaneous disease: Part II. Neoplastic and drug-related causes of oculocutaneous disease</t>
  </si>
  <si>
    <t>70(5):821.e1-19</t>
  </si>
  <si>
    <t>https://pubmed.ncbi.nlm.nih.gov/24742849</t>
  </si>
  <si>
    <t>https://www.clinicalkey.com/content/playBy/pii?v=S0190-9622(14)00978-5</t>
  </si>
  <si>
    <t>['Lynch M', 'Kirby B', 'Warren RB']</t>
  </si>
  <si>
    <t>Treating moderate to severe psoriasis - best use of biologics</t>
  </si>
  <si>
    <t>27-Dec-2013</t>
  </si>
  <si>
    <t>10(2):269-79</t>
  </si>
  <si>
    <t>https://pubmed.ncbi.nlm.nih.gov/24372444</t>
  </si>
  <si>
    <t>https://www.tandfonline.com/doi/full/10.1586/1744666X.2014.873701</t>
  </si>
  <si>
    <t>['Coates LC', 'Aslam T', 'Al Balushi F', 'Burden AD', 'Burden-Teh E', 'Caperon AR', 'Cerio R', 'Chattopadhyay C', 'Chinoy H', 'Goodfield MJ', 'Kay L', 'Kelly S', 'Kirkham BW', 'Lovell CR', 'Marzo-Ortega H', 'McHugh N', 'Murphy R', 'Reynolds NJ', 'Smith CH', 'Stewart EJ', 'Warren RB', 'Waxman R', 'Wilson HE', 'Helliwell PS']</t>
  </si>
  <si>
    <t>Psoriatic arthritis screening tools: study design and methodologic challenges - reply from authors</t>
  </si>
  <si>
    <t>170(4):995-6</t>
  </si>
  <si>
    <t>https://pubmed.ncbi.nlm.nih.gov/24400977</t>
  </si>
  <si>
    <t>https://academic.oup.com/bjd/article-abstract/170/4/995/6614847?redirectedFrom=fulltext</t>
  </si>
  <si>
    <t>['Nast A', 'Mrowietz U', 'Kragballe K', 'Puig L', 'Reich K', 'Warren RB', 'Schmitt J']</t>
  </si>
  <si>
    <t>National and multinational guidelines in Europe: results from an online survey on awareness of different national and European psoriasis guidelines</t>
  </si>
  <si>
    <t>16-Apr-2013</t>
  </si>
  <si>
    <t>305(7):637-43</t>
  </si>
  <si>
    <t>https://pubmed.ncbi.nlm.nih.gov/23589094</t>
  </si>
  <si>
    <t>https://link.springer.com/article/10.1007/s00403-013-1341-x</t>
  </si>
  <si>
    <t>['Samarasekera EJ', 'Neilson JM', 'Warren RB', 'Parnham J', 'Smith CH']</t>
  </si>
  <si>
    <t>Incidence of cardiovascular disease in individuals with psoriasis: a systematic review and meta-analysis</t>
  </si>
  <si>
    <t>21-Feb-2013</t>
  </si>
  <si>
    <t>133(10):2340-2346</t>
  </si>
  <si>
    <t>https://pubmed.ncbi.nlm.nih.gov/23528816</t>
  </si>
  <si>
    <t>https://linkinghub.elsevier.com/retrieve/pii/S0022-202X(15)35997-2</t>
  </si>
  <si>
    <t>['Warren RB', 'Al-Rifai A']</t>
  </si>
  <si>
    <t>Treatment of severe psoriasis with biological therapies in patients with viral hepatitis B and C</t>
  </si>
  <si>
    <t>168(3):461-2</t>
  </si>
  <si>
    <t>https://pubmed.ncbi.nlm.nih.gov/23445306</t>
  </si>
  <si>
    <t>https://academic.oup.com/bjd/article/168/3/461/6614548</t>
  </si>
  <si>
    <t>['Ali FR', 'Warren RB']</t>
  </si>
  <si>
    <t>Psoriasis and susceptibility to other autoimmune diseases: an outline for the clinician</t>
  </si>
  <si>
    <t>9(2):99-101</t>
  </si>
  <si>
    <t>https://pubmed.ncbi.nlm.nih.gov/23390938</t>
  </si>
  <si>
    <t>https://www.tandfonline.com/doi/full/10.1586/eci.12.94</t>
  </si>
  <si>
    <t>['Nast A', 'Mrowietz U', 'Kragballe K', 'de Jong EM', 'Puig L', 'Reich K', 'Warren RB', 'Werner R', 'Kopkow C', 'Schmitt J']</t>
  </si>
  <si>
    <t>Barriers to the prescription of systemic therapies for moderate-to-severe psoriasis--a multinational cross-sectional study</t>
  </si>
  <si>
    <t>8-Jun-2013</t>
  </si>
  <si>
    <t>305(10):899-907</t>
  </si>
  <si>
    <t>https://pubmed.ncbi.nlm.nih.gov/23748949</t>
  </si>
  <si>
    <t>https://link.springer.com/article/10.1007/s00403-013-1372-3</t>
  </si>
  <si>
    <t>['Warren RB', 'Menter A']</t>
  </si>
  <si>
    <t>Dermatology: future therapeutic perspectives</t>
  </si>
  <si>
    <t>3-Dec-2013</t>
  </si>
  <si>
    <t>3(2):115-6</t>
  </si>
  <si>
    <t>https://pubmed.ncbi.nlm.nih.gov/24297646</t>
  </si>
  <si>
    <t>https://link.springer.com/article/10.1007/s13555-013-0037-7</t>
  </si>
  <si>
    <t>['Warren RB', 'Chinoy H']</t>
  </si>
  <si>
    <t>Ustekinumab for psoriatic arthritis: close to the PSUMMIT?</t>
  </si>
  <si>
    <t>31-Aug-2013</t>
  </si>
  <si>
    <t>382(9894):748-9</t>
  </si>
  <si>
    <t>https://pubmed.ncbi.nlm.nih.gov/23769295</t>
  </si>
  <si>
    <t>https://www.clinicalkey.com/content/playBy/pii?v=S0140-6736(13)60739-4</t>
  </si>
  <si>
    <t>['Warren RB', 'Helliwell PS', 'Chinoy H']</t>
  </si>
  <si>
    <t>Time for a 'joint' approach?</t>
  </si>
  <si>
    <t>15-Mar-2013</t>
  </si>
  <si>
    <t>168(4):683-4</t>
  </si>
  <si>
    <t>https://pubmed.ncbi.nlm.nih.gov/23495764</t>
  </si>
  <si>
    <t>https://academic.oup.com/bjd/article/168/4/683/6614289</t>
  </si>
  <si>
    <t>Comparison of three screening tools to detect psoriatic arthritis in patients with psoriasis (CONTEST study)</t>
  </si>
  <si>
    <t>168(4):802-7</t>
  </si>
  <si>
    <t>Comparative Study | Journal Article | Research Support, Non-U.S. Gov't | Validation Study</t>
  </si>
  <si>
    <t>https://pubmed.ncbi.nlm.nih.gov/23311587</t>
  </si>
  <si>
    <t>https://academic.oup.com/bjd/article-abstract/168/4/802/6614431?redirectedFrom=fulltext</t>
  </si>
  <si>
    <t>Patients' narratives</t>
  </si>
  <si>
    <t>24-May-2013</t>
  </si>
  <si>
    <t>44:145-57</t>
  </si>
  <si>
    <t>Case Reports | Journal Article | Personal Narrative</t>
  </si>
  <si>
    <t>https://pubmed.ncbi.nlm.nih.gov/23796819</t>
  </si>
  <si>
    <t>https://karger.com/books/book/240/chapter-abstract/5165575/Patients-Narratives?redirectedFrom=fulltext</t>
  </si>
  <si>
    <t>['Patel M', 'Day A', 'Warren RB', 'Menter A']</t>
  </si>
  <si>
    <t>Emerging therapies for the treatment of psoriasis</t>
  </si>
  <si>
    <t>25-Oct-2012</t>
  </si>
  <si>
    <t>2(1):16</t>
  </si>
  <si>
    <t>https://pubmed.ncbi.nlm.nih.gov/23205338</t>
  </si>
  <si>
    <t>https://europepmc.org/abstract/MED/23205338</t>
  </si>
  <si>
    <t>['Bowes J', 'Ho P', 'Flynn E', 'Ali F', 'Marzo-Ortega H', 'Coates LC', 'Warren RB', 'McManus R', 'Ryan AW', 'Kane D', 'Korendowych E', 'McHugh N', 'FitzGerald O', 'Packham J', 'Morgan AW', 'Bruce IN', 'Barton A']</t>
  </si>
  <si>
    <t>Comprehensive assessment of rheumatoid arthritis susceptibility loci in a large psoriatic arthritis cohort</t>
  </si>
  <si>
    <t>10-Feb-2012</t>
  </si>
  <si>
    <t>71(8):1350-4</t>
  </si>
  <si>
    <t>https://pubmed.ncbi.nlm.nih.gov/22328738</t>
  </si>
  <si>
    <t>https://europepmc.org/abstract/MED/22328738</t>
  </si>
  <si>
    <t>Letter from the editors</t>
  </si>
  <si>
    <t>28-May-2011</t>
  </si>
  <si>
    <t>1(1):1</t>
  </si>
  <si>
    <t>https://pubmed.ncbi.nlm.nih.gov/22984656</t>
  </si>
  <si>
    <t>https://europepmc.org/abstract/MED/22984656</t>
  </si>
  <si>
    <t>['Warren RB']</t>
  </si>
  <si>
    <t>Psoriasis comorbidities: a worldwide problem?</t>
  </si>
  <si>
    <t>165(5):929</t>
  </si>
  <si>
    <t>https://pubmed.ncbi.nlm.nih.gov/22023781</t>
  </si>
  <si>
    <t>https://academic.oup.com/bjd/article-abstract/165/5/929/6644040?redirectedFrom=fulltext</t>
  </si>
  <si>
    <t>['Warren RB', 'Kleyn CE', 'Gulliver WP']</t>
  </si>
  <si>
    <t>Cumulative life course impairment in psoriasis: patient perception of disease-related impairment throughout the life course</t>
  </si>
  <si>
    <t>164 Suppl 1:1-14</t>
  </si>
  <si>
    <t>https://pubmed.ncbi.nlm.nih.gov/21477010</t>
  </si>
  <si>
    <t>https://academic.oup.com/bjd/article-abstract/164/s1/1/6642628?redirectedFrom=fulltext</t>
  </si>
  <si>
    <t>['Laws PM', 'Warren RB']</t>
  </si>
  <si>
    <t>Ustekinumab for the treatment of psoriasis</t>
  </si>
  <si>
    <t>7(2):155-64</t>
  </si>
  <si>
    <t>https://pubmed.ncbi.nlm.nih.gov/21426253</t>
  </si>
  <si>
    <t>https://www.tandfonline.com/doi/full/10.1586/eci.11.4</t>
  </si>
  <si>
    <t>['Barker J', 'Horn EJ', 'Lebwohl M', 'Warren RB', 'Nast A', 'Rosenberg W', 'Smith C']</t>
  </si>
  <si>
    <t>Assessment and management of methotrexate hepatotoxicity in psoriasis patients: report from a consensus conference to evaluate current practice and identify key questions toward optimizing methotrexate use in the clinic</t>
  </si>
  <si>
    <t>29-Dec-2010</t>
  </si>
  <si>
    <t>25(7):758-64</t>
  </si>
  <si>
    <t>https://pubmed.ncbi.nlm.nih.gov/21198946</t>
  </si>
  <si>
    <t>https://onlinelibrary.wiley.com/doi/10.1111/j.1468-3083.2010.03932.x</t>
  </si>
  <si>
    <t>['Kimball AB', 'Gieler U', 'Linder D', 'Sampogna F', 'Warren RB', 'Augustin M']</t>
  </si>
  <si>
    <t>Psoriasis: is the impairment to a patient's life cumulative?</t>
  </si>
  <si>
    <t>7-May-2010</t>
  </si>
  <si>
    <t>24(9):989-1004</t>
  </si>
  <si>
    <t>https://pubmed.ncbi.nlm.nih.gov/20477920</t>
  </si>
  <si>
    <t>https://onlinelibrary.wiley.com/doi/10.1111/j.1468-3083.2010.03705.x</t>
  </si>
  <si>
    <t>Systemic therapies containing ethanol and gelatine excipients</t>
  </si>
  <si>
    <t>163(4):885-6</t>
  </si>
  <si>
    <t>https://pubmed.ncbi.nlm.nih.gov/20854406</t>
  </si>
  <si>
    <t>https://academic.oup.com/bjd/article-abstract/163/4/885/6644156?redirectedFrom=fulltext</t>
  </si>
  <si>
    <t>['Laws P', 'Barton A', 'Warren RB']</t>
  </si>
  <si>
    <t>Psoriatic arthritis--what the dermatologist needs to know</t>
  </si>
  <si>
    <t>24(11):1270-7</t>
  </si>
  <si>
    <t>https://pubmed.ncbi.nlm.nih.gov/20384693</t>
  </si>
  <si>
    <t>https://onlinelibrary.wiley.com/doi/10.1111/j.1468-3083.2010.03654.x</t>
  </si>
  <si>
    <t>['Ryan C', 'Menter A', 'Warren RB']</t>
  </si>
  <si>
    <t>The latest advances in pharmacogenetics and pharmacogenomics in the treatment of psoriasis</t>
  </si>
  <si>
    <t>1-Apr-2010</t>
  </si>
  <si>
    <t>Molecular diagnosis &amp; therapy</t>
  </si>
  <si>
    <t>14(2):81-93</t>
  </si>
  <si>
    <t>https://pubmed.ncbi.nlm.nih.gov/20359251</t>
  </si>
  <si>
    <t>https://link.springer.com/article/10.1007/BF03256357</t>
  </si>
  <si>
    <t>['Ryan C', 'Thrash B', 'Warren RB', 'Menter A']</t>
  </si>
  <si>
    <t>The use of ustekinumab in autoimmune disease</t>
  </si>
  <si>
    <t>Apr-2010</t>
  </si>
  <si>
    <t>10(4):587-604</t>
  </si>
  <si>
    <t>https://pubmed.ncbi.nlm.nih.gov/20218921</t>
  </si>
  <si>
    <t>https://www.tandfonline.com/doi/full/10.1517/14712591003724670</t>
  </si>
  <si>
    <t>Medical dermatology</t>
  </si>
  <si>
    <t>8(2):198-200</t>
  </si>
  <si>
    <t>https://pubmed.ncbi.nlm.nih.gov/18478871</t>
  </si>
  <si>
    <t>https://europepmc.org/abstract/MED/18478871</t>
  </si>
  <si>
    <t>['West EA', 'Warren RB', 'King CM']</t>
  </si>
  <si>
    <t>A case of recalcitrant necrobiosis lipoidica responding to combined immunosuppression therapy</t>
  </si>
  <si>
    <t>21(6):830-1</t>
  </si>
  <si>
    <t>https://pubmed.ncbi.nlm.nih.gov/17567321</t>
  </si>
  <si>
    <t>https://onlinelibrary.wiley.com/doi/10.1111/j.1468-3083.2007.02024.x</t>
  </si>
  <si>
    <t>['Warren RB', 'Verbov JL', 'Ashworth M']</t>
  </si>
  <si>
    <t>Precalcaneal congenital fibrolipomatous hamartoma</t>
  </si>
  <si>
    <t>24(1):74-5</t>
  </si>
  <si>
    <t>https://pubmed.ncbi.nlm.nih.gov/17300657</t>
  </si>
  <si>
    <t>https://onlinelibrary.wiley.com/doi/10.1111/j.1525-1470.2007.00340.x</t>
  </si>
  <si>
    <t>['Warren RB', 'Verbov JL', 'Kokai GK']</t>
  </si>
  <si>
    <t>Porokeratotic eccrine ostial and dermal duct nevus</t>
  </si>
  <si>
    <t>23(5):465-6</t>
  </si>
  <si>
    <t>https://pubmed.ncbi.nlm.nih.gov/17014643</t>
  </si>
  <si>
    <t>https://onlinelibrary.wiley.com/doi/10.1111/j.1525-1470.2006.00284.x</t>
  </si>
  <si>
    <t>Williams HC</t>
  </si>
  <si>
    <t>['Attar R', 'Hurault G', 'Wang Z', 'Mokhtari R', 'Pan K', 'Olabi B', 'Earp E', 'Steele L', 'Williams HC', 'Tanaka RJ']</t>
  </si>
  <si>
    <t>Reliable Detection of Eczema Areas for Fully Automated Assessment of Eczema Severity from Digital Camera Images</t>
  </si>
  <si>
    <t>18-Jul-2023</t>
  </si>
  <si>
    <t>3(5):100213</t>
  </si>
  <si>
    <t>https://pubmed.ncbi.nlm.nih.gov/37719662</t>
  </si>
  <si>
    <t>https://linkinghub.elsevier.com/retrieve/pii/S2667-0267(23)00037-1</t>
  </si>
  <si>
    <t>['Lax SJ', 'Roberts A', 'Cliffe E', 'Ramesh G', 'Ayodele D', 'Williams HC', 'Belmo S', 'Leighton P']</t>
  </si>
  <si>
    <t>Public views are needed for skin colour scales</t>
  </si>
  <si>
    <t>189(5):623-624</t>
  </si>
  <si>
    <t>https://pubmed.ncbi.nlm.nih.gov/37287218</t>
  </si>
  <si>
    <t>https://academic.oup.com/bjd/article/189/5/623/7191901</t>
  </si>
  <si>
    <t>['Harvey J', 'Lax SJ', 'Lowe A', 'Santer M', 'Lawton S', 'Langan SM', 'Roberts A', 'Stuart B', 'Williams HC', 'Thomas KS']</t>
  </si>
  <si>
    <t>The long-term safety of topical corticosteroids in atopic dermatitis: A systematic review</t>
  </si>
  <si>
    <t>16-Aug-2023</t>
  </si>
  <si>
    <t>3(5):e268</t>
  </si>
  <si>
    <t>https://pubmed.ncbi.nlm.nih.gov/37799373</t>
  </si>
  <si>
    <t>https://europepmc.org/abstract/MED/37799373</t>
  </si>
  <si>
    <t>['Nakafero G', 'Card T', 'Grainge MJ', 'Williams HC', 'Taal MW', 'Aithal GP', 'Fox CP', 'Mallen CD', 'van der Windt DA', 'Stevenson MD', 'Riley RD', 'Abhishek A']</t>
  </si>
  <si>
    <t>Risk-stratified monitoring for thiopurine toxicity in immune-mediated inflammatory diseases: prognostic model development, validation, and, health economic evaluation</t>
  </si>
  <si>
    <t>14-Sep-2023</t>
  </si>
  <si>
    <t>EClinicalMedicine</t>
  </si>
  <si>
    <t>64:102213</t>
  </si>
  <si>
    <t>https://pubmed.ncbi.nlm.nih.gov/37745026</t>
  </si>
  <si>
    <t>https://linkinghub.elsevier.com/retrieve/pii/S2589-5370(23)00390-5</t>
  </si>
  <si>
    <t>['Leshem YA', 'Simpson EL', 'Apfelbacher C', 'Spuls PI', 'Thomas KS', 'Schmitt J', 'Howells L', 'Gerbens LAA', 'Jacobson ME', 'Katoh N', 'Williams HC']</t>
  </si>
  <si>
    <t>The Harmonising Outcome Measures for Eczema (HOME) implementation roadmap</t>
  </si>
  <si>
    <t>189(6):710-718</t>
  </si>
  <si>
    <t>https://pubmed.ncbi.nlm.nih.gov/37548315</t>
  </si>
  <si>
    <t>https://academic.oup.com/bjd/article/189/6/710/7238063</t>
  </si>
  <si>
    <t>['Jacobson ME', 'Thomas KS', 'Apfelbacher CJ', 'Leshem YA', 'Williams HC', 'Gerbens LAA', 'Spuls PI', 'Schmitt J', 'Howells L', 'Katoh N', 'Simpson EL']</t>
  </si>
  <si>
    <t>Implementation of the HOME core outcome set for clinical trials of atopic eczema-barriers and opportunities: the HOME IX meeting report</t>
  </si>
  <si>
    <t>11-Jul-2023</t>
  </si>
  <si>
    <t>315(9):2617-2622</t>
  </si>
  <si>
    <t>https://pubmed.ncbi.nlm.nih.gov/37432466</t>
  </si>
  <si>
    <t>https://link.springer.com/article/10.1007/s00403-023-02647-w</t>
  </si>
  <si>
    <t>['Nakafero G', 'Grainge MJ', 'Williams HC', 'Card T', 'Taal MW', 'Aithal GP', 'Fox CP', 'Mallen CD', 'van der Windt DA', 'Stevenson MD', 'Riley RD', 'Abhishek A']</t>
  </si>
  <si>
    <t>Risk stratified monitoring for methotrexate toxicity in immune mediated inflammatory diseases: prognostic model development and validation using primary care data from the UK</t>
  </si>
  <si>
    <t>30-May-2023</t>
  </si>
  <si>
    <t>381:e074678</t>
  </si>
  <si>
    <t>https://pubmed.ncbi.nlm.nih.gov/37253479</t>
  </si>
  <si>
    <t>https://europepmc.org/abstract/MED/37253479</t>
  </si>
  <si>
    <t>['Greenwell K', 'Sivyer K', 'Howells L', 'Steele M', 'Ridd MJ', 'Roberts A', 'Ahmed A', 'Lawton S', 'Langan SM', 'Hooper J', 'Wilczynska S', 'Leighton P', 'Griffiths G', 'Sach T', 'Little P', 'Williams HC', 'Thomas KS', 'Yardley L', 'Santer M', 'Muller I']</t>
  </si>
  <si>
    <t>Eczema shouldn't control you; you should control eczema': qualitative process evaluation of online behavioural interventions to support young people and parents/carers of children with eczema</t>
  </si>
  <si>
    <t>188(4):506-513</t>
  </si>
  <si>
    <t>https://pubmed.ncbi.nlm.nih.gov/36745562</t>
  </si>
  <si>
    <t>https://academic.oup.com/bjd/article/188/4/506/6881446</t>
  </si>
  <si>
    <t>['Whalen-Browne A', 'Williams HC', 'Chu DK']</t>
  </si>
  <si>
    <t>Prise en charge de la dermatite atopique chez les nourrissons</t>
  </si>
  <si>
    <t>14-Mar-2023</t>
  </si>
  <si>
    <t>" CMAJ : Canadian Medical Association journal = journal de lAssociation medicale canadienne "</t>
  </si>
  <si>
    <t>195(10):E390-E391</t>
  </si>
  <si>
    <t>https://pubmed.ncbi.nlm.nih.gov/36918176</t>
  </si>
  <si>
    <t>https://www.clinicalkey.com/content/playBy?issn=0820-3946&amp;vol=195&amp;issue=10&amp;pgfirst=E390</t>
  </si>
  <si>
    <t>['Leducq S', 'Bonsu N', 'Clement K', 'Barlow R', 'Williams HC']</t>
  </si>
  <si>
    <t>Predator and Alien: the threat of predatory journals and conferences</t>
  </si>
  <si>
    <t>48(8):847-853</t>
  </si>
  <si>
    <t>https://pubmed.ncbi.nlm.nih.gov/37017182</t>
  </si>
  <si>
    <t>https://academic.oup.com/ced/article-abstract/48/8/847/7107418?redirectedFrom=fulltext</t>
  </si>
  <si>
    <t>['Charman C', 'Wainman H', 'Rabindranathnambi A', 'Whybrew C', 'Williams HC']</t>
  </si>
  <si>
    <t>How to do digital Advice and Guidance well</t>
  </si>
  <si>
    <t>48(8):860-865</t>
  </si>
  <si>
    <t>https://pubmed.ncbi.nlm.nih.gov/37079879</t>
  </si>
  <si>
    <t>https://academic.oup.com/ced/article/48/8/860/7133812</t>
  </si>
  <si>
    <t>['Frewen J', 'de Brito M', 'Pathak A', 'Barlow R', 'Williams HC']</t>
  </si>
  <si>
    <t>How to critically appraise a systematic review: an aide for the reader and reviewer</t>
  </si>
  <si>
    <t>48(8):854-859</t>
  </si>
  <si>
    <t>https://pubmed.ncbi.nlm.nih.gov/37119274</t>
  </si>
  <si>
    <t>https://academic.oup.com/ced/article/48/8/854/7147030</t>
  </si>
  <si>
    <t>['Adams L', 'Nakafero G', 'Grainge MJ', 'Card T', 'Mallen CD', 'Van-Tam JSN', 'Williams HC', 'Abhishek A']</t>
  </si>
  <si>
    <t>Is vaccination against COVID-19 associated with psoriasis or eczema flare? Self-controlled case series analysis using data from the Clinical Practice Research Datalink (Aurum)</t>
  </si>
  <si>
    <t>188(2):297-299</t>
  </si>
  <si>
    <t>https://pubmed.ncbi.nlm.nih.gov/36763860</t>
  </si>
  <si>
    <t>https://academic.oup.com/bjd/article/188/2/297/6770662</t>
  </si>
  <si>
    <t>['Steele L', 'Petrou IA', 'Williams HC']</t>
  </si>
  <si>
    <t>Lack of comparative evidence and conflicted commentorials in the early publication profiles of medications</t>
  </si>
  <si>
    <t>21-May-2022</t>
  </si>
  <si>
    <t>88(2):442-444</t>
  </si>
  <si>
    <t>https://pubmed.ncbi.nlm.nih.gov/35609731</t>
  </si>
  <si>
    <t>https://www.clinicalkey.com/content/playBy/pii?v=S0190-9622(22)00874-X</t>
  </si>
  <si>
    <t>['Naldi L', 'Garcia-Doval I', 'Williams HC']</t>
  </si>
  <si>
    <t>Nutritional Supplements and Hair Loss-Limitations to the Interpretation of Clinical Studies Before Implementation in Clinical Practice</t>
  </si>
  <si>
    <t>159(8):892-893</t>
  </si>
  <si>
    <t>https://pubmed.ncbi.nlm.nih.gov/37379000</t>
  </si>
  <si>
    <t>https://jamanetwork.com/journals/jamadermatology/fullarticle/10.1001/jamadermatol.2023.1779</t>
  </si>
  <si>
    <t>['Card TR', 'Nakafero G', 'Grainge MJ', 'Mallen CD', 'Van-Tam JSN', 'Williams HC', 'Abhishek A']</t>
  </si>
  <si>
    <t>Is Vaccination Against COVID-19 Associated With Inflammatory Bowel Disease Flare? Self-Controlled Case Series Analysis Using the UK CPRD</t>
  </si>
  <si>
    <t>30-Jan-2023</t>
  </si>
  <si>
    <t>The American journal of gastroenterology</t>
  </si>
  <si>
    <t>118(8):1388-1394</t>
  </si>
  <si>
    <t>https://pubmed.ncbi.nlm.nih.gov/36826512</t>
  </si>
  <si>
    <t>https://journals.lww.com/ajg/abstract/2023/08000/is_vaccination_against_covid_19_associated_with.20.aspx</t>
  </si>
  <si>
    <t>['Nakafero G', 'Grainge MJ', 'Card T', 'Mallen CD', 'Nguyen Van-Tam JS', 'Williams HC', 'Abhishek A']</t>
  </si>
  <si>
    <t>Is vaccination against COVID-19 associated with autoimmune rheumatic disease flare? A self-controlled case series analysis</t>
  </si>
  <si>
    <t>3-Apr-2023</t>
  </si>
  <si>
    <t>62(4):1445-1450</t>
  </si>
  <si>
    <t>https://pubmed.ncbi.nlm.nih.gov/36048896</t>
  </si>
  <si>
    <t>https://academic.oup.com/rheumatology/article/62/4/1445/6682823</t>
  </si>
  <si>
    <t>['Steele L', 'Tan XL', 'Olabi B', 'Gao JM', 'Tanaka RJ', 'Williams HC']</t>
  </si>
  <si>
    <t>Determining the clinical applicability of machine learning models through assessment of reporting across skin phototypes and rarer skin cancer types: A systematic review</t>
  </si>
  <si>
    <t>2-Jan-2023</t>
  </si>
  <si>
    <t>37(4):657-665</t>
  </si>
  <si>
    <t>https://pubmed.ncbi.nlm.nih.gov/36514990</t>
  </si>
  <si>
    <t>https://onlinelibrary.wiley.com/doi/10.1111/jdv.18814</t>
  </si>
  <si>
    <t>Williams H</t>
  </si>
  <si>
    <t>['Dawson S', 'Banister K', 'Biggs K', 'Cotton S', 'Devane D', 'Gardner H', 'Gillies K', 'Gopalakrishnan G', 'Isaacs T', 'Khunti K', 'Nichol A', 'Parker A', 'Russell AM', 'Shepherd V', 'Shiely F', 'Shorter G', 'Starling B', 'Williams H', 'Willis A', 'Witham MD', 'Treweek S']</t>
  </si>
  <si>
    <t>Correction: Trial Forge Guidance 3: randomised trials and how to recruit and retain individuals from ethnic minority groups-practical guidance to support better practice</t>
  </si>
  <si>
    <t>23(1):760</t>
  </si>
  <si>
    <t>https://pubmed.ncbi.nlm.nih.gov/36071508</t>
  </si>
  <si>
    <t>https://trialsjournal.biomedcentral.com/articles/10.1186/s13063-022-06669-z</t>
  </si>
  <si>
    <t>['Hurault G', 'Pan K', 'Mokhtari R', 'Olabi B', 'Earp E', 'Steele L', 'Williams HC', 'Tanaka RJ']</t>
  </si>
  <si>
    <t>Detecting Eczema Areas in Digital Images: An Impossible Task?</t>
  </si>
  <si>
    <t>23-May-2022</t>
  </si>
  <si>
    <t>2(5):100133</t>
  </si>
  <si>
    <t>https://pubmed.ncbi.nlm.nih.gov/36090300</t>
  </si>
  <si>
    <t>https://linkinghub.elsevier.com/retrieve/pii/S2667-0267(22)00041-8</t>
  </si>
  <si>
    <t>['Williams HC', 'Burden-Teh E']</t>
  </si>
  <si>
    <t>On the definition of dermatological disease. Part 2: approaches for defining dermatological diseases</t>
  </si>
  <si>
    <t>26-Jul-2022</t>
  </si>
  <si>
    <t>47(10):1812-1819</t>
  </si>
  <si>
    <t>https://pubmed.ncbi.nlm.nih.gov/35635781</t>
  </si>
  <si>
    <t>https://academic.oup.com/ced/article/47/10/1812/6966111</t>
  </si>
  <si>
    <t>['Williams HC']</t>
  </si>
  <si>
    <t>On the definition of dermatological disease. Part 1: conceptual frameworks</t>
  </si>
  <si>
    <t>12-Jul-2022</t>
  </si>
  <si>
    <t>47(10):1805-1811</t>
  </si>
  <si>
    <t>https://pubmed.ncbi.nlm.nih.gov/35633083</t>
  </si>
  <si>
    <t>https://academic.oup.com/ced/article/47/10/1805/6966125</t>
  </si>
  <si>
    <t>Managing atopic dermatitis in infants</t>
  </si>
  <si>
    <t>7-Nov-2022</t>
  </si>
  <si>
    <t>194(43):E1485</t>
  </si>
  <si>
    <t>https://pubmed.ncbi.nlm.nih.gov/36343950</t>
  </si>
  <si>
    <t>https://www.clinicalkey.com/content/playBy?issn=0820-3946&amp;vol=194&amp;issue=43&amp;pgfirst=E1485</t>
  </si>
  <si>
    <t>['Panda S', 'Williams HC']</t>
  </si>
  <si>
    <t>Research waste is universal</t>
  </si>
  <si>
    <t>Indian journal of dermatology, venereology and leprology</t>
  </si>
  <si>
    <t>88(4):447-449</t>
  </si>
  <si>
    <t>https://pubmed.ncbi.nlm.nih.gov/35841588</t>
  </si>
  <si>
    <t>https://ijdvl.com/research-waste-is-universal/</t>
  </si>
  <si>
    <t>['Howells L', 'Page MJ', 'Williams HC']</t>
  </si>
  <si>
    <t>Quantity does not make quality': when is there a case for repeating a network meta-analysis?</t>
  </si>
  <si>
    <t>16-Mar-2022</t>
  </si>
  <si>
    <t>186(5):911-913</t>
  </si>
  <si>
    <t>Comment | Letter | Meta-Analysis</t>
  </si>
  <si>
    <t>https://pubmed.ncbi.nlm.nih.gov/35080030</t>
  </si>
  <si>
    <t>https://academic.oup.com/bjd/article-abstract/186/5/911/6705787?redirectedFrom=fulltext</t>
  </si>
  <si>
    <t>['Van Vogt E', 'Cro S', 'Cornelius VR', 'Williams HC', 'Askie LM', 'Phillips R', 'Kelleher MM', 'Boyle RJ']</t>
  </si>
  <si>
    <t>Individual participant data meta-analysis versus aggregate data meta-analysis: A case study in eczema and food allergy prevention</t>
  </si>
  <si>
    <t>52(5):628-645</t>
  </si>
  <si>
    <t>https://pubmed.ncbi.nlm.nih.gov/34939249</t>
  </si>
  <si>
    <t>https://onlinelibrary.wiley.com/doi/10.1111/cea.14085</t>
  </si>
  <si>
    <t>['Lax SJ', 'Harvey J', 'Axon E', 'Howells L', 'Santer M', 'Ridd MJ', 'Lawton S', 'Langan S', 'Roberts A', 'Ahmed A', 'Muller I', 'Ming LC', 'Panda S', 'Chernyshov P', 'Carter B', 'Williams HC', 'Thomas KS', 'Chalmers JR']</t>
  </si>
  <si>
    <t>Strategies for using topical corticosteroids in children and adults with eczema</t>
  </si>
  <si>
    <t>11-Mar-2022</t>
  </si>
  <si>
    <t>3(3):CD013356</t>
  </si>
  <si>
    <t>https://pubmed.ncbi.nlm.nih.gov/35275399</t>
  </si>
  <si>
    <t>https://www.cochranelibrary.com/cdsr/doi/10.1002/14651858.CD013356.pub2/full</t>
  </si>
  <si>
    <t>Avoidable research waste in dermatology: what is the problem?</t>
  </si>
  <si>
    <t>186(3):383-385</t>
  </si>
  <si>
    <t>https://pubmed.ncbi.nlm.nih.gov/35254683</t>
  </si>
  <si>
    <t>https://academic.oup.com/bjd/article/186/3/383/6705867</t>
  </si>
  <si>
    <t>['Sivyer K', 'Teasdale E', 'Greenwell K', 'Steele M', 'Ghio D', 'Ridd MJ', 'Roberts A', 'Chalmers JR', 'Lawton S', 'Langan SM', 'Cowdell F', 'Le Roux E', 'Wilczynska S', 'Williams HC', 'Thomas KS', 'Yardley L', 'Santer M', 'Muller I']</t>
  </si>
  <si>
    <t>Supporting families managing childhood eczema: developing and optimising eczema care online using qualitative research</t>
  </si>
  <si>
    <t>72(719):e378-e389</t>
  </si>
  <si>
    <t>https://pubmed.ncbi.nlm.nih.gov/35577586</t>
  </si>
  <si>
    <t>https://europepmc.org/abstract/MED/35577586</t>
  </si>
  <si>
    <t>['Williams HC', 'Schmitt J', 'Thomas KS', 'Spuls PI', 'Simpson EL', 'Apfelbacher CJ', 'Chalmers JR', 'Furue M', 'Katoh N', 'Gerbens LAA', 'Leshem YA', 'Howells L', 'Singh JA', 'Boers M']</t>
  </si>
  <si>
    <t>The HOME Core outcome set for clinical trials of atopic dermatitis</t>
  </si>
  <si>
    <t>26-Mar-2022</t>
  </si>
  <si>
    <t>149(6):1899-1911</t>
  </si>
  <si>
    <t>https://pubmed.ncbi.nlm.nih.gov/35351441</t>
  </si>
  <si>
    <t>https://www.clinicalkey.com/content/playBy/pii?v=S0091-6749(22)00389-X</t>
  </si>
  <si>
    <t>['Kelleher MM', 'Cro S', 'Phillips R', 'Williams HC', 'Lowe AJ', 'Boyle RJ']</t>
  </si>
  <si>
    <t>Correspondence to " Emollients in infancy to prevent atopic dermatitis: A systematic review and meta-analysis"</t>
  </si>
  <si>
    <t>77(6):1931-1933</t>
  </si>
  <si>
    <t>Comment | Letter | Meta-Analysis | Systematic Review</t>
  </si>
  <si>
    <t>https://pubmed.ncbi.nlm.nih.gov/35643983</t>
  </si>
  <si>
    <t>https://onlinelibrary.wiley.com/doi/10.1111/all.15238</t>
  </si>
  <si>
    <t>['Bosma AL', 'Ascott A', 'Iskandar R', 'Farquhar K', 'Matthewman J', 'Langendam MW', 'Mulick A', 'Abuabara K', 'Williams HC', 'Spuls PI', 'Langan SM', 'Middelkamp-Hup MA']</t>
  </si>
  <si>
    <t>Classifying atopic dermatitis: a systematic review of phenotypes and associated characteristics</t>
  </si>
  <si>
    <t>25-Feb-2022</t>
  </si>
  <si>
    <t>36(6):807-819</t>
  </si>
  <si>
    <t>https://pubmed.ncbi.nlm.nih.gov/35170821</t>
  </si>
  <si>
    <t>https://onlinelibrary.wiley.com/doi/10.1111/jdv.18008</t>
  </si>
  <si>
    <t>['Jones OT', 'Matin RN', 'van der Schaar M', 'Prathivadi Bhayankaram K', 'Ranmuthu CKI', 'Islam MS', 'Behiyat D', 'Boscott R', 'Calanzani N', 'Emery J', 'Williams HC', 'Walter FM']</t>
  </si>
  <si>
    <t>Artificial intelligence and machine learning algorithms for early detection of skin cancer in community and primary care settings: a systematic review</t>
  </si>
  <si>
    <t>The Lancet. Digital health</t>
  </si>
  <si>
    <t>4(6):e466-e476</t>
  </si>
  <si>
    <t>https://pubmed.ncbi.nlm.nih.gov/35623799</t>
  </si>
  <si>
    <t>https://www.clinicalkey.com/content/playBy/pii?v=S2589-7500(22)00023-1</t>
  </si>
  <si>
    <t>['Layfield CP', 'Williams HC']</t>
  </si>
  <si>
    <t>Celebrating 20years of the UK Dermatology Clinical Trials Network. Part 2: education, training and capacity building</t>
  </si>
  <si>
    <t>47(6):1060-1067</t>
  </si>
  <si>
    <t>https://pubmed.ncbi.nlm.nih.gov/35150144</t>
  </si>
  <si>
    <t>https://academic.oup.com/ced/article/47/6/1060/6693042</t>
  </si>
  <si>
    <t>['Williams HC', 'McPhee MJ', 'Layfield CP']</t>
  </si>
  <si>
    <t>Celebrating 20years of the UK Dermatology Clinical Trials Network. Part 1: Developing and delivering high-quality independent clinical trials</t>
  </si>
  <si>
    <t>47(6):1048-1059</t>
  </si>
  <si>
    <t>https://pubmed.ncbi.nlm.nih.gov/35199857</t>
  </si>
  <si>
    <t>https://academic.oup.com/ced/article/47/6/1048/6693164</t>
  </si>
  <si>
    <t>['Sutton E', 'Shaw AR', 'Ridd MJ', 'Santer M', 'Roberts A', 'Baxter H', 'Williams HC', 'Banks J']</t>
  </si>
  <si>
    <t>How parents and children evaluate emollients for childhood eczema: a qualitative study</t>
  </si>
  <si>
    <t>72(719):e390-e397</t>
  </si>
  <si>
    <t>https://pubmed.ncbi.nlm.nih.gov/35606161</t>
  </si>
  <si>
    <t>https://europepmc.org/abstract/MED/35606161</t>
  </si>
  <si>
    <t>['Ridd MJ', 'Hall S', 'Lane ME', 'Roberts A', 'Williams HC']</t>
  </si>
  <si>
    <t>Burns with emollients</t>
  </si>
  <si>
    <t>14-Feb-2022</t>
  </si>
  <si>
    <t>376:e066102</t>
  </si>
  <si>
    <t>https://pubmed.ncbi.nlm.nih.gov/35165089</t>
  </si>
  <si>
    <t>https://www.bmj.com/lookup/pmidlookup?view=long&amp;pmid=35165089</t>
  </si>
  <si>
    <t>['Affleck A', 'Jackson D', 'Williams HC', 'Chavez P', 'Albrecht J']</t>
  </si>
  <si>
    <t>Is routine laboratory testing in healthy young patients taking isotretinoin necessary: a critically appraised topic</t>
  </si>
  <si>
    <t>22-Sep-2022</t>
  </si>
  <si>
    <t>187(6):857-865</t>
  </si>
  <si>
    <t>https://pubmed.ncbi.nlm.nih.gov/35986616</t>
  </si>
  <si>
    <t>https://academic.oup.com/bjd/article-abstract/187/6/857/6972514?redirectedFrom=fulltext</t>
  </si>
  <si>
    <t>['Van Lee CB', 'Kan WC', 'Gran S', 'Mooyaart A', 'Mureau MAM', 'Williams HC', 'Matin R', 'Van den Bos R', 'Hollestein LM']</t>
  </si>
  <si>
    <t>Corrigendum: Dermatofibrosarcoma Protuberans Re-excision and Recurrence Rates in the Netherlands Between 1989 and 2016</t>
  </si>
  <si>
    <t>29-Aug-2022</t>
  </si>
  <si>
    <t>102:adv00772</t>
  </si>
  <si>
    <t>https://pubmed.ncbi.nlm.nih.gov/36039505</t>
  </si>
  <si>
    <t>https://medicaljournalssweden.se/actadv/article/view/4518</t>
  </si>
  <si>
    <t>Trial Forge Guidance 3: randomised trials and how to recruit and retain individuals from ethnic minority groups-practical guidance to support better practice</t>
  </si>
  <si>
    <t>17-Aug-2022</t>
  </si>
  <si>
    <t>23(1):672</t>
  </si>
  <si>
    <t>https://pubmed.ncbi.nlm.nih.gov/35978338</t>
  </si>
  <si>
    <t>https://trialsjournal.biomedcentral.com/articles/10.1186/s13063-022-06553-w</t>
  </si>
  <si>
    <t>['Greenwell K', 'Ghio D', 'Sivyer K', 'Steele M', 'Teasdale E', 'Ridd MJ', 'Roberts A', 'Chalmers JR', 'Lawton S', 'Langan S', 'Cowdell F', 'Le Roux E', 'Wilczynska S', 'Jones H', 'Whittaker E', 'Williams HC', 'Thomas KS', 'Yardley L', 'Santer M', 'Muller I']</t>
  </si>
  <si>
    <t>Eczema Care Online: development and qualitative optimisation of an online behavioural intervention to support self-management in young people with eczema</t>
  </si>
  <si>
    <t>20-Apr-2022</t>
  </si>
  <si>
    <t>12(4):e056867</t>
  </si>
  <si>
    <t>https://pubmed.ncbi.nlm.nih.gov/35443955</t>
  </si>
  <si>
    <t>https://europepmc.org/abstract/MED/35443955</t>
  </si>
  <si>
    <t>['Thomson J', 'Hogan S', 'Leonardi-Bee J', 'Williams HC', 'Bath-Hextall FJ']</t>
  </si>
  <si>
    <t>Response to 'The role of curettage as an intervention for basal cell carcinoma'. Re. 'Interventions for basal cell carcinoma: abridged Cochrane systematic review and GRADE assessments': reply from the authors</t>
  </si>
  <si>
    <t>186(4):751-752</t>
  </si>
  <si>
    <t>https://pubmed.ncbi.nlm.nih.gov/34918832</t>
  </si>
  <si>
    <t>https://academic.oup.com/bjd/article-abstract/186/4/751/6705876?redirectedFrom=fulltext</t>
  </si>
  <si>
    <t>Avoidable research waste in dermatology: what are the solutions?</t>
  </si>
  <si>
    <t>186(4):599-601</t>
  </si>
  <si>
    <t>https://pubmed.ncbi.nlm.nih.gov/35377959</t>
  </si>
  <si>
    <t>https://academic.oup.com/bjd/article/186/4/599/6705842</t>
  </si>
  <si>
    <t>['Nakafero G', 'Grainge MJ', 'Card T', 'Mallen CD', 'Riley R', 'van der Windt D', 'Fox CP', 'Taal MW', 'Aithal GP', 'Williams HC', 'Abhishek A']</t>
  </si>
  <si>
    <t>Incidence and pattern of mycophenolate discontinuation associated with abnormal monitoring blood-test results: cohort study using data from the Clinical Practice Research Datalink Aurum</t>
  </si>
  <si>
    <t>2-Jun-2022</t>
  </si>
  <si>
    <t>heumatology advances in practice</t>
  </si>
  <si>
    <t>6(2):rkac046</t>
  </si>
  <si>
    <t>https://pubmed.ncbi.nlm.nih.gov/35702565</t>
  </si>
  <si>
    <t>https://europepmc.org/abstract/MED/35702565</t>
  </si>
  <si>
    <t>Interventions for basal cell carcinoma: abridged Cochrane systematic review and GRADE assessments</t>
  </si>
  <si>
    <t>5-May-2021</t>
  </si>
  <si>
    <t>185(3):499-511</t>
  </si>
  <si>
    <t>https://pubmed.ncbi.nlm.nih.gov/33448328</t>
  </si>
  <si>
    <t>https://academic.oup.com/bjd/article/185/3/499/6599147</t>
  </si>
  <si>
    <t>['Abuabara K', 'Ye M', 'Margolis DJ', 'McCulloch CE', 'Mulick AR', 'Silverwood RJ', 'Sullivan A', 'Williams HC', 'Langan SM']</t>
  </si>
  <si>
    <t>Patterns of Atopic Eczema Disease Activity From Birth Through Midlife in 2 British Birth Cohorts</t>
  </si>
  <si>
    <t>157(10):1191-1199</t>
  </si>
  <si>
    <t>https://pubmed.ncbi.nlm.nih.gov/34468687</t>
  </si>
  <si>
    <t>https://europepmc.org/abstract/MED/34468687</t>
  </si>
  <si>
    <t>New topical treatments for atopic dermatitis: Active comparators are needed</t>
  </si>
  <si>
    <t>85(4):1065-1066</t>
  </si>
  <si>
    <t>https://pubmed.ncbi.nlm.nih.gov/34153395</t>
  </si>
  <si>
    <t>https://www.clinicalkey.com/content/playBy/pii?v=S0190-9622(21)01098-7</t>
  </si>
  <si>
    <t>['Bradshaw LE', 'Haines RH', 'Thomas KS', 'Chalmers JR', 'Irvine AD', 'Williams HC', 'Brown SJ']</t>
  </si>
  <si>
    <t>Clinical examination for hyperlinear palms to determine filaggrin genotype: A diagnostic test accuracy study</t>
  </si>
  <si>
    <t>51(11):1421-1428</t>
  </si>
  <si>
    <t>Clinical Study | Journal Article | Research Support, Non-U.S. Gov't</t>
  </si>
  <si>
    <t>https://pubmed.ncbi.nlm.nih.gov/34608691</t>
  </si>
  <si>
    <t>https://onlinelibrary.wiley.com/doi/10.1111/cea.14025</t>
  </si>
  <si>
    <t>['Treweek S', 'Banister K', 'Bower P', 'Cotton S', 'Devane D', 'Gardner HR', 'Isaacs T', 'Nestor G', 'Oshisanya A', 'Parker A', 'Rochester L', 'Soulsby I', 'Williams H', 'Witham MD']</t>
  </si>
  <si>
    <t>Developing the INCLUDE Ethnicity Framework-a tool to help trialists design trials that better reflect the communities they serve</t>
  </si>
  <si>
    <t>10-May-2021</t>
  </si>
  <si>
    <t>22(1):337</t>
  </si>
  <si>
    <t>https://pubmed.ncbi.nlm.nih.gov/33971916</t>
  </si>
  <si>
    <t>https://trialsjournal.biomedcentral.com/articles/10.1186/s13063-021-05276-8</t>
  </si>
  <si>
    <t>['Brown A', 'Olabi B', 'Tsianou Z', 'Tasker F', 'Lancaster N', 'Tan J', 'Williams HC']</t>
  </si>
  <si>
    <t>Dermatological games: Part 2. What has changed 40 years on?</t>
  </si>
  <si>
    <t>8-Sep-2020</t>
  </si>
  <si>
    <t>46(2):242-247</t>
  </si>
  <si>
    <t>https://pubmed.ncbi.nlm.nih.gov/32898312</t>
  </si>
  <si>
    <t>https://academic.oup.com/ced/article-abstract/46/2/242/6598268?redirectedFrom=fulltext</t>
  </si>
  <si>
    <t>Dermatological games: Part 1. Original description and critique</t>
  </si>
  <si>
    <t>7-Sep-2020</t>
  </si>
  <si>
    <t>46(2):235-241</t>
  </si>
  <si>
    <t>https://pubmed.ncbi.nlm.nih.gov/32894791</t>
  </si>
  <si>
    <t>https://academic.oup.com/ced/article-abstract/46/2/235/6598263?redirectedFrom=fulltext</t>
  </si>
  <si>
    <t>['Sydes MR', 'Barbachano Y', 'Bowman L', 'Denwood T', 'Farmer A', 'Garfield-Birkbeck S', 'Gibson M', 'Gulliford MC', 'Harrison DA', 'Hewitt C', 'Logue J', 'Navaie W', 'Norrie J', "O'Kane M", 'Quint JK', 'Rycroft-Malone J', 'Sheffield J', 'Smeeth L', 'Sullivan F', 'Tizzard J', 'Walker P', 'Wilding J', 'Williamson PR', 'Landray M', 'Morris A', 'Walker RR', 'Williams HC', 'Valentine J']</t>
  </si>
  <si>
    <t>Realising the full potential of data-enabled trials in the UK: a call for action</t>
  </si>
  <si>
    <t>11(6):e043906</t>
  </si>
  <si>
    <t>https://pubmed.ncbi.nlm.nih.gov/34135032</t>
  </si>
  <si>
    <t>https://europepmc.org/abstract/MED/34135032</t>
  </si>
  <si>
    <t>['Williams HC', 'Rogers NK', 'Chalmers JR', 'Thomas KS']</t>
  </si>
  <si>
    <t>Scoping the international impact from four independent national dermatology trials</t>
  </si>
  <si>
    <t>46(4):657-662</t>
  </si>
  <si>
    <t>https://pubmed.ncbi.nlm.nih.gov/33179251</t>
  </si>
  <si>
    <t>https://academic.oup.com/ced/article-abstract/46/4/657/6598343?redirectedFrom=fulltext</t>
  </si>
  <si>
    <t>['Cunliffe A', 'Gran S', 'Ali U', 'Grindlay D', 'Lax SJ', 'Williams HC', 'Burden-Teh E']</t>
  </si>
  <si>
    <t>Can atopic eczema and psoriasis coexist? A systematic review and meta-analysis</t>
  </si>
  <si>
    <t>1(2):e29</t>
  </si>
  <si>
    <t>https://pubmed.ncbi.nlm.nih.gov/35664974</t>
  </si>
  <si>
    <t>https://europepmc.org/abstract/MED/35664974</t>
  </si>
  <si>
    <t>['Axon E', 'Chalmers JR', 'Santer M', 'Ridd MJ', 'Lawton S', 'Langan SM', 'Grindlay DJC', 'Muller I', 'Roberts A', 'Ahmed A', 'Williams HC', 'Thomas KS']</t>
  </si>
  <si>
    <t>Safety of topical corticosteroids in atopic eczema: an umbrella review</t>
  </si>
  <si>
    <t>11(7):e046476</t>
  </si>
  <si>
    <t>https://pubmed.ncbi.nlm.nih.gov/34233978</t>
  </si>
  <si>
    <t>https://europepmc.org/abstract/MED/34233978</t>
  </si>
  <si>
    <t>['Smires S', 'Afach S', 'Mazaud C', 'Phan C', 'Garcia Doval I', 'Boyle R', 'Dellavalle R', 'Williams HC', 'Grindlay D', 'Sbidian E', 'Le Cleach L']</t>
  </si>
  <si>
    <t>Quality and Reporting Completeness of Systematic Reviews and Meta-Analyses in Dermatology</t>
  </si>
  <si>
    <t>27-Jun-2020</t>
  </si>
  <si>
    <t>141(1):64-71</t>
  </si>
  <si>
    <t>https://pubmed.ncbi.nlm.nih.gov/32603750</t>
  </si>
  <si>
    <t>https://linkinghub.elsevier.com/retrieve/pii/S0022-202X(20)31723-1</t>
  </si>
  <si>
    <t>['Lange T', 'Kottner J', 'Weberschock T', 'Hahnel E', 'Apfelbacher C', 'Brandstetter S', 'Dreher A', 'Datzmann T', 'Burden-Teh E', 'Rogers NK', 'Spuls P', 'Grainge MJ', 'Jacobi L', 'Williams HC', 'Schmitt J']</t>
  </si>
  <si>
    <t>Outcome assessment in dermatology clinical trials and cochrane reviews: call for a dermatology-specific outcome taxonomy</t>
  </si>
  <si>
    <t>35(2):523-535</t>
  </si>
  <si>
    <t>https://pubmed.ncbi.nlm.nih.gov/32779829</t>
  </si>
  <si>
    <t>https://onlinelibrary.wiley.com/doi/10.1111/jdv.16854</t>
  </si>
  <si>
    <t>['Olabi B', 'Williams HC']</t>
  </si>
  <si>
    <t>Evidence-based management of eczema: five things that should be done more and five things that should be dropped</t>
  </si>
  <si>
    <t>21(4):386-393</t>
  </si>
  <si>
    <t>https://pubmed.ncbi.nlm.nih.gov/33993140</t>
  </si>
  <si>
    <t>https://journals.lww.com/co-allergy/abstract/2021/08000/evidence_based_management_of_eczema__five_things.12.aspx</t>
  </si>
  <si>
    <t>['Boitor R', 'de Wolf C', 'Weesie F', 'Shipp DW', 'Varma S', 'Veitch D', 'Wernham A', 'Koloydenko A', 'Puppels G', 'Nijsten T', 'Williams HC', 'Caspers P', 'Notingher I']</t>
  </si>
  <si>
    <t>Clinical integration of fast Raman spectroscopy for Mohs micrographic surgery of basal cell carcinoma</t>
  </si>
  <si>
    <t>12(4):2015-2026</t>
  </si>
  <si>
    <t>https://pubmed.ncbi.nlm.nih.gov/33996213</t>
  </si>
  <si>
    <t>https://europepmc.org/abstract/MED/33996213</t>
  </si>
  <si>
    <t>['Hurault G', 'Delorieux V', 'Kim YM', 'Ahn K', 'Williams HC', 'Tanaka RJ']</t>
  </si>
  <si>
    <t>Impact of environmental factors in predicting daily severity scores of atopic dermatitis</t>
  </si>
  <si>
    <t>11(2):e12019</t>
  </si>
  <si>
    <t>https://pubmed.ncbi.nlm.nih.gov/33949134</t>
  </si>
  <si>
    <t>https://onlinelibrary.wiley.com/doi/10.1002/clt2.12019</t>
  </si>
  <si>
    <t>Are Dermatology Systematic Reviews Spinning Out of Control?</t>
  </si>
  <si>
    <t>30-Mar-2021</t>
  </si>
  <si>
    <t>237(4):493-495</t>
  </si>
  <si>
    <t>https://pubmed.ncbi.nlm.nih.gov/33784672</t>
  </si>
  <si>
    <t>https://karger.com/drm/article/237/4/493/114754/Are-Dermatology-Systematic-Reviews-Spinning-Out-of</t>
  </si>
  <si>
    <t>['Deeks JJ', 'Dinnes J', 'Williams HC']</t>
  </si>
  <si>
    <t>Sensitivity and specificity of SkinVision are likely to have been overestimated</t>
  </si>
  <si>
    <t>22-Jun-2020</t>
  </si>
  <si>
    <t>34(10):e582-e583</t>
  </si>
  <si>
    <t>https://pubmed.ncbi.nlm.nih.gov/32215960</t>
  </si>
  <si>
    <t>https://onlinelibrary.wiley.com/doi/10.1111/jdv.16382</t>
  </si>
  <si>
    <t>['Olabi B', 'Tasker F', 'Williams HC']</t>
  </si>
  <si>
    <t>Efficacy and safety of imiquimod 5% cream for basal cell carcinoma: a meta-analysis of randomized controlled trial': a critical appraisal</t>
  </si>
  <si>
    <t>25-Feb-2020</t>
  </si>
  <si>
    <t>183(4):650-654</t>
  </si>
  <si>
    <t>https://pubmed.ncbi.nlm.nih.gov/31977075</t>
  </si>
  <si>
    <t>https://academic.oup.com/bjd/article-abstract/183/4/650/6761596?redirectedFrom=fulltext</t>
  </si>
  <si>
    <t>Interventions for basal cell carcinoma of the skin</t>
  </si>
  <si>
    <t>11(11):CD003412</t>
  </si>
  <si>
    <t>https://pubmed.ncbi.nlm.nih.gov/33202063</t>
  </si>
  <si>
    <t>https://www.cochranelibrary.com/cdsr/doi/10.1002/14651858.CD003412.pub3/full</t>
  </si>
  <si>
    <t>['Thomas KS', 'Apfelbacher CA', 'Chalmers JR', 'Simpson E', 'Spuls PI', 'Gerbens LAA', 'Williams HC', 'Schmitt J', 'Gabes M', 'Howells L', 'Stuart BL', 'Grinich E', 'Pawlitschek T', 'Burton T', 'Howie L', 'Gadkari A', 'Eckert L', 'Ebata T', 'Boers M', 'Saeki H', 'Nakahara T', 'Katoh N']</t>
  </si>
  <si>
    <t>11-Nov-2020</t>
  </si>
  <si>
    <t>https://pubmed.ncbi.nlm.nih.gov/33179283</t>
  </si>
  <si>
    <t>https://academic.oup.com/bjd/article-lookup/doi/10.1111/bjd.19673</t>
  </si>
  <si>
    <t>['Hurault G', 'Domínguez-Hüttinger E', 'Langan SM', 'Williams HC', 'Tanaka RJ']</t>
  </si>
  <si>
    <t>Personalized prediction of daily eczema severity scores using a mechanistic machine learning model</t>
  </si>
  <si>
    <t>50(11):1258-1266</t>
  </si>
  <si>
    <t>https://pubmed.ncbi.nlm.nih.gov/32750186</t>
  </si>
  <si>
    <t>https://onlinelibrary.wiley.com/doi/10.1111/cea.13717</t>
  </si>
  <si>
    <t>['Williams HC', 'Chalmers J']</t>
  </si>
  <si>
    <t>Prevention of Atopic Dermatitis</t>
  </si>
  <si>
    <t>9-Jun-2020</t>
  </si>
  <si>
    <t>100(12):adv00166</t>
  </si>
  <si>
    <t>https://pubmed.ncbi.nlm.nih.gov/32419030</t>
  </si>
  <si>
    <t>https://medicaljournalssweden.se/actadv/article/view/1697</t>
  </si>
  <si>
    <t>['Boutron I', 'Créquit P', 'Williams H', 'Meerpohl J', 'Craig JC', 'Ravaud P']</t>
  </si>
  <si>
    <t>Future of evidence ecosystem series: 1. Introduction Evidence synthesis ecosystem needs dramatic change</t>
  </si>
  <si>
    <t>4-Mar-2020</t>
  </si>
  <si>
    <t>Journal of clinical epidemiology</t>
  </si>
  <si>
    <t>123:135-142</t>
  </si>
  <si>
    <t>https://pubmed.ncbi.nlm.nih.gov/32145367</t>
  </si>
  <si>
    <t>https://www.clinicalkey.com/content/playBy/pii?v=S0895-4356(19)30592-X</t>
  </si>
  <si>
    <t>['Egeberg A', 'Griffiths CEM', 'Williams HC', 'Andersen YMF', 'Thyssen JP']</t>
  </si>
  <si>
    <t>Clinical characteristics, symptoms and burden of psoriasis and atopic dermatitis in adults</t>
  </si>
  <si>
    <t>183(1):128-138</t>
  </si>
  <si>
    <t>https://pubmed.ncbi.nlm.nih.gov/31630393</t>
  </si>
  <si>
    <t>https://academic.oup.com/bjd/article-abstract/183/1/128/6698585?redirectedFrom=fulltext</t>
  </si>
  <si>
    <t>['Créquit P', 'Boutron I', 'Meerpohl J', 'Williams HC', 'Craig J', 'Ravaud P']</t>
  </si>
  <si>
    <t>Future of evidence ecosystem series: 2. current opportunities and need for better tools and methods</t>
  </si>
  <si>
    <t>123:143-152</t>
  </si>
  <si>
    <t>https://pubmed.ncbi.nlm.nih.gov/32145369</t>
  </si>
  <si>
    <t>https://www.clinicalkey.com/content/playBy/pii?v=S0895-4356(19)30593-1</t>
  </si>
  <si>
    <t>['Ravaud P', 'Créquit P', 'Williams HC', 'Meerpohl J', 'Craig JC', 'Boutron I']</t>
  </si>
  <si>
    <t>Future of evidence ecosystem series: 3. From an evidence synthesis ecosystem to an evidence ecosystem</t>
  </si>
  <si>
    <t>123:153-161</t>
  </si>
  <si>
    <t>https://pubmed.ncbi.nlm.nih.gov/32147384</t>
  </si>
  <si>
    <t>https://www.clinicalkey.com/content/playBy/pii?v=S0895-4356(19)30594-3</t>
  </si>
  <si>
    <t>['Raftery J', 'Williams HC', 'Clarke A', 'Thornton J', 'Norrie J', 'Snooks H', 'Stein K']</t>
  </si>
  <si>
    <t>Not clinically effective but cost-effective' - paradoxical conclusions in randomised controlled trials with 'doubly null' results: a cross-sectional study</t>
  </si>
  <si>
    <t>9-Jan-2020</t>
  </si>
  <si>
    <t>10(1):e029596</t>
  </si>
  <si>
    <t>https://pubmed.ncbi.nlm.nih.gov/31924631</t>
  </si>
  <si>
    <t>https://europepmc.org/abstract/MED/31924631</t>
  </si>
  <si>
    <t>['Treweek S', 'Bevan S', 'Bower P', 'Briel M', 'Campbell M', 'Christie J', 'Collett C', 'Cotton S', 'Devane D', 'El Feky A', 'Galvin S', 'Gardner H', 'Gillies K', 'Hood K', 'Jansen J', 'Littleford R', 'Parker A', 'Ramsay C', 'Restrup L', 'Sullivan F', 'Torgerson D', 'Tremain L', 'von Elm E', 'Westmore M', 'Williams H', 'Williamson PR', 'Clarke M']</t>
  </si>
  <si>
    <t>Trial Forge Guidance 2: how to decide if a further Study Within A Trial (SWAT) is needed</t>
  </si>
  <si>
    <t>21(1):33</t>
  </si>
  <si>
    <t>https://pubmed.ncbi.nlm.nih.gov/31910861</t>
  </si>
  <si>
    <t>https://trialsjournal.biomedcentral.com/articles/10.1186/s13063-019-3980-5</t>
  </si>
  <si>
    <t>['Freeman K', 'Dinnes J', 'Chuchu N', 'Takwoingi Y', 'Bayliss SE', 'Matin RN', 'Jain A', 'Walter FM', 'Williams HC', 'Deeks JJ']</t>
  </si>
  <si>
    <t>Algorithm based smartphone apps to assess risk of skin cancer in adults: systematic review of diagnostic accuracy studies</t>
  </si>
  <si>
    <t>368:m127</t>
  </si>
  <si>
    <t>Journal Article | Research Support, Non-U.S. Gov't | Systematic Review | Validation Study</t>
  </si>
  <si>
    <t>https://pubmed.ncbi.nlm.nih.gov/32041693</t>
  </si>
  <si>
    <t>https://europepmc.org/abstract/MED/32041693</t>
  </si>
  <si>
    <t>['Parsons V', 'Williams HC', 'English J', 'Llewellyn J', 'Ntani G', 'Madan I']</t>
  </si>
  <si>
    <t>A self-report questionnaire to detect hand dermatitis in nurses</t>
  </si>
  <si>
    <t>30-Dec-2020</t>
  </si>
  <si>
    <t>Occupational medicine (Oxford, England)</t>
  </si>
  <si>
    <t>70(9):645-648</t>
  </si>
  <si>
    <t>https://pubmed.ncbi.nlm.nih.gov/33219375</t>
  </si>
  <si>
    <t>https://academic.oup.com/occmed/article/70/9/645/5996918</t>
  </si>
  <si>
    <t>['Thyssen JP', 'Andersen Y', 'Halling AS', 'Williams HC', 'Egeberg A']</t>
  </si>
  <si>
    <t>Strengths and limitations of the United Kingdom Working Party criteria for atopic dermatitis in adults</t>
  </si>
  <si>
    <t>15-May-2020</t>
  </si>
  <si>
    <t>34(8):1764-1772</t>
  </si>
  <si>
    <t>https://pubmed.ncbi.nlm.nih.gov/32176385</t>
  </si>
  <si>
    <t>https://onlinelibrary.wiley.com/doi/10.1111/jdv.16364</t>
  </si>
  <si>
    <t>['Abuabara K', 'Ye M', 'McCulloch CE', 'Sullivan A', 'Margolis DJ', 'Strachan DP', 'Paternoster L', 'Yew YW', 'Williams HC', 'Langan SM']</t>
  </si>
  <si>
    <t>Clinical onset of atopic eczema: Results from 2 nationally representative British birth cohorts followed through midlife</t>
  </si>
  <si>
    <t>28-Jun-2019</t>
  </si>
  <si>
    <t>144(3):710-719</t>
  </si>
  <si>
    <t>https://pubmed.ncbi.nlm.nih.gov/31260715</t>
  </si>
  <si>
    <t>https://www.clinicalkey.com/content/playBy/pii?v=S0091-6749(19)30827-9</t>
  </si>
  <si>
    <t>['George SM', 'Karanovic S', 'Harrison DA', 'Rani A', 'Birnie AJ', 'Bath-Hextall FJ', 'Ravenscroft JC', 'Williams HC']</t>
  </si>
  <si>
    <t>Interventions to reduce Staphylococcus aureus in the management of eczema</t>
  </si>
  <si>
    <t>29-Oct-2019</t>
  </si>
  <si>
    <t>2019(10):CD003871</t>
  </si>
  <si>
    <t>https://pubmed.ncbi.nlm.nih.gov/31684694</t>
  </si>
  <si>
    <t>https://www.cochranelibrary.com/cdsr/doi/10.1002/14651858.CD003871.pub3/full</t>
  </si>
  <si>
    <t>['Ridd MJ', 'Roberts A', 'Grindlay D', 'Williams HC']</t>
  </si>
  <si>
    <t>Which emollients are effective and acceptable for eczema in children?</t>
  </si>
  <si>
    <t>24-Oct-2019</t>
  </si>
  <si>
    <t>367:l5882</t>
  </si>
  <si>
    <t>https://pubmed.ncbi.nlm.nih.gov/31649114</t>
  </si>
  <si>
    <t>https://www.bmj.com/lookup/pmidlookup?view=long&amp;pmid=31649114</t>
  </si>
  <si>
    <t>['van Lee CB', 'Kan WC', 'Gran S', 'Mooyaart A', 'Mureau MAM', 'Williams HC', 'Matin R', 'van den Bos R', 'Hollestein LM']</t>
  </si>
  <si>
    <t>Dermatofibrosarcoma Protuberans Re-excision and Recurrence Rates in the Netherlands Between 1989 and 2016</t>
  </si>
  <si>
    <t>99(12):1160-1165</t>
  </si>
  <si>
    <t>https://pubmed.ncbi.nlm.nih.gov/31410492</t>
  </si>
  <si>
    <t>https://medicaljournalssweden.se/actadv/article/view/3379</t>
  </si>
  <si>
    <t>['Schmitt J', 'Lange T', 'Kottner J', 'Prinsen CAC', 'Weberschock T', 'Hahnel E', 'Apfelbacher C', 'Brandstetter S', 'Dreher A', 'Stevens G', 'Burden-Teh E', 'Rogers N', 'Spuls P', 'Grainge MJ', 'Williams HC', 'Jacobi L']</t>
  </si>
  <si>
    <t>Cochrane Reviews and Dermatological Trials Outcome Concordance: Why Core Outcome Sets Could Make Trial Results More Usable</t>
  </si>
  <si>
    <t>5-Dec-2018</t>
  </si>
  <si>
    <t>139(5):1045-1053</t>
  </si>
  <si>
    <t>https://pubmed.ncbi.nlm.nih.gov/30528825</t>
  </si>
  <si>
    <t>https://linkinghub.elsevier.com/retrieve/pii/S0022-202X(18)32911-7</t>
  </si>
  <si>
    <t>['Rutter CE', 'Silverwood RJ', 'Williams HC', 'Ellwood P', 'Asher I', 'Garcia-Marcos L', 'Strachan DP', 'Pearce N', 'Langan SM']</t>
  </si>
  <si>
    <t>Are Environmental Factors for Atopic Eczema in ISAAC Phase Three due to Reverse Causation?</t>
  </si>
  <si>
    <t>4-Dec-2018</t>
  </si>
  <si>
    <t>139(5):1023-1036</t>
  </si>
  <si>
    <t>https://pubmed.ncbi.nlm.nih.gov/30521836</t>
  </si>
  <si>
    <t>https://linkinghub.elsevier.com/retrieve/pii/S0022-202X(18)32812-4</t>
  </si>
  <si>
    <t>['Al-Naqeeb J', 'Danner S', 'Fagnan LJ', 'Ramsey K', 'Michaels L', 'Mitchell J', 'Branca K', 'Morris C', 'Nease DE Jr', 'Zittleman L', 'Levy B', 'Daly J', 'Hahn D', 'Dolor RJ', 'Williams HC', 'Chalmers JR', 'Hanifin J', 'Tofte S', 'Zuckerman KE', 'Hansis K', 'Gundersen M', 'Block J', 'Karr F', 'Dunbrasky S', 'Siebe K', 'Dillon K', 'Cibotti R', 'Lapidus J', 'Simpson EL']</t>
  </si>
  <si>
    <t>The Burden of Childhood Atopic Dermatitis in the Primary Care Setting: A Report from the Meta-LARC Consortium</t>
  </si>
  <si>
    <t>Journal of the American Board of Family Medicine : JABFM</t>
  </si>
  <si>
    <t>32(2):191-200</t>
  </si>
  <si>
    <t>Journal Article | Multicenter Study | Research Support, N.I.H., Extramural</t>
  </si>
  <si>
    <t>https://pubmed.ncbi.nlm.nih.gov/30850455</t>
  </si>
  <si>
    <t>http://www.jabfm.org/cgi/pmidlookup?view=long&amp;pmid=30850455</t>
  </si>
  <si>
    <t>['Andersen YMF', 'Egeberg A', 'Ban L', 'Gran S', 'Williams HC', 'Francis NA', 'Knop FK', 'Gislason GH', 'Skov L', 'Thyssen JP']</t>
  </si>
  <si>
    <t>Association Between Topical Corticosteroid Use and Type 2 Diabetes in Two European Population-Based Adult Cohorts</t>
  </si>
  <si>
    <t>Diabetes care</t>
  </si>
  <si>
    <t>42(6):1095-1103</t>
  </si>
  <si>
    <t>https://pubmed.ncbi.nlm.nih.gov/30936111</t>
  </si>
  <si>
    <t>https://diabetesjournals.org/care/article/42/6/1095/36053/Association-Between-Topical-Corticosteroid-Use-and</t>
  </si>
  <si>
    <t>['Dinnes J', 'Ferrante di Ruffano L', 'Takwoingi Y', 'Cheung ST', 'Nathan P', 'Matin RN', 'Chuchu N', 'Chan SA', 'Durack A', 'Bayliss SE', 'Gulati A', 'Patel L', 'Davenport C', 'Godfrey K', 'Subesinghe M', 'Traill Z', 'Deeks JJ', 'Williams HC']</t>
  </si>
  <si>
    <t>Ultrasound, CT, MRI, or PET-CT for staging and re-staging of adults with cutaneous melanoma</t>
  </si>
  <si>
    <t>7(7):CD012806</t>
  </si>
  <si>
    <t>https://pubmed.ncbi.nlm.nih.gov/31260100</t>
  </si>
  <si>
    <t>https://www.cochranelibrary.com/cdsr/doi/10.1002/14651858.CD012806.pub2/full</t>
  </si>
  <si>
    <t>['Prinsen CAC', 'Spuls PI', 'Kottner J', 'Thomas KS', 'Apfelbacher C', 'Chalmers JR', 'Deckert S', 'Furue M', 'Gerbens L', 'Kirkham J', 'Simpson EL', 'Alam M', 'Balzer K', 'Beeckman D', 'Eleftheriadou V', 'Ezzedine K', 'Horbach SER', 'Ingram JR', 'Layton AM', 'Weller K', 'Wild T', 'Wolkerstorfer A', 'Williams HC', 'Schmitt J']</t>
  </si>
  <si>
    <t>Navigating the landscape of core outcome set development in dermatology</t>
  </si>
  <si>
    <t>13-Mar-2019</t>
  </si>
  <si>
    <t>81(1):297-305</t>
  </si>
  <si>
    <t>https://pubmed.ncbi.nlm.nih.gov/30878565</t>
  </si>
  <si>
    <t>https://www.clinicalkey.com/content/playBy/pii?v=S0190-9622(19)30423-2</t>
  </si>
  <si>
    <t>['Christoffers WA', 'Coenraads PJ', 'Svensson Å', 'Diepgen TL', 'Dickinson-Blok JL', 'Xia J', 'Williams HC']</t>
  </si>
  <si>
    <t>Interventions for hand eczema</t>
  </si>
  <si>
    <t>26-Apr-2019</t>
  </si>
  <si>
    <t>4(4):CD004055</t>
  </si>
  <si>
    <t>https://pubmed.ncbi.nlm.nih.gov/31025714</t>
  </si>
  <si>
    <t>https://www.cochranelibrary.com/cdsr/doi/10.1002/14651858.CD004055.pub2/full</t>
  </si>
  <si>
    <t>['Maverakis E', 'Le ST', 'Callen J', 'Wollina U', 'Marzano AV', 'Wallach D', 'Schadt C', 'Martinez-Alvarado YC', 'Cheng MY', 'Ma C', 'Merleev A', 'Ormerod A', 'Craig F', 'Jockenhofer F', 'Dissemond J', 'Salva K', 'Williams HC', 'Fiorentino D']</t>
  </si>
  <si>
    <t>New validated diagnostic criteria for pyoderma gangrenosum</t>
  </si>
  <si>
    <t>80(4):e87-e88</t>
  </si>
  <si>
    <t>https://pubmed.ncbi.nlm.nih.gov/30557582</t>
  </si>
  <si>
    <t>https://air.unimi.it/handle/2434/617599</t>
  </si>
  <si>
    <t>['Mulick AR', 'Allen V', 'Williams HC', 'Grindlay DJC', 'Pearce N', 'Abuabara K', 'Langan SM']</t>
  </si>
  <si>
    <t>Classifying atopic dermatitis: protocol for a systematic review of subtypes (phenotypes) and associated characteristics</t>
  </si>
  <si>
    <t>17-Sep-2018</t>
  </si>
  <si>
    <t>8(9):e023097</t>
  </si>
  <si>
    <t>https://pubmed.ncbi.nlm.nih.gov/30224395</t>
  </si>
  <si>
    <t>https://europepmc.org/abstract/MED/30224395</t>
  </si>
  <si>
    <t>['Browne R', 'Stewart L', 'Williams HC']</t>
  </si>
  <si>
    <t>Is methotrexate an effective and safe treatment for maintaining hair regrowth in people with alopecia totalis? A Critically Appraised Topic</t>
  </si>
  <si>
    <t>179(3):609-614</t>
  </si>
  <si>
    <t>Evaluation Study | Journal Article | Review</t>
  </si>
  <si>
    <t>https://pubmed.ncbi.nlm.nih.gov/29777625</t>
  </si>
  <si>
    <t>https://academic.oup.com/bjd/article-abstract/179/3/609/6732463?redirectedFrom=fulltext</t>
  </si>
  <si>
    <t>['Steel N', 'Ford JA', 'Newton JN', 'Davis ACJ', 'Vos T', 'Naghavi M', 'Glenn S', 'Hughes A', 'Dalton AM', 'Stockton D', 'Humphreys C', 'Dallat M', 'Schmidt J', 'Flowers J', 'Fox S', 'Abubakar I', 'Aldridge RW', 'Baker A', 'Brayne C', 'Brugha T', 'Capewell S', 'Car J', 'Cooper C', 'Ezzati M', 'Fitzpatrick J', 'Greaves F', 'Hay R', 'Hay S', 'Kee F', 'Larson HJ', 'Lyons RA', 'Majeed A', 'McKee M', 'Rawaf S', 'Rutter H', 'Saxena S', 'Sheikh A', 'Smeeth L', 'Viner RM', 'Vollset SE', 'Williams HC', 'Wolfe C', 'Woolf A', 'Murray CJL']</t>
  </si>
  <si>
    <t>Changes in health in the countries of the UK and 150 English Local Authority areas 1990-2016: a systematic analysis for the Global Burden of Disease Study 2016</t>
  </si>
  <si>
    <t>3-Nov-2018</t>
  </si>
  <si>
    <t>392(10158):1647-1661</t>
  </si>
  <si>
    <t>https://pubmed.ncbi.nlm.nih.gov/30497795</t>
  </si>
  <si>
    <t>https://www.clinicalkey.com/content/playBy/pii?v=S0140-6736(18)32207-4</t>
  </si>
  <si>
    <t>['Fitzmaurice C', 'Akinyemiju TF', 'Al Lami FH', 'Alam T', 'Alizadeh-Navaei R', 'Allen C', 'Alsharif U', 'Alvis-Guzman N', 'Amini E', 'Anderson BO', 'Aremu O', 'Artaman A', 'Asgedom SW', 'Assadi R', 'Atey TM', 'Avila-Burgos L', 'Awasthi A', 'Ba Saleem HO', 'Barac A', 'Bennett JR', 'Bensenor IM', 'Bhakta N', 'Brenner H', 'Cahuana-Hurtado L', 'Castañeda-Orjuela CA', 'Catalá-López F', 'Choi JJ', 'Christopher DJ', 'Chung SC', 'Curado MP', 'Dandona L', 'Dandona R', 'das Neves J', 'Dey S', 'Dharmaratne SD', 'Doku DT', 'Driscoll TR', 'Dubey M', 'Ebrahimi H', 'Edessa D', 'El-Khatib Z', 'Endries AY', 'Fischer F', 'Force LM', 'Foreman KJ', 'Gebrehiwot SW', 'Gopalani SV', 'Grosso G', 'Gupta R', 'Gyawali B', 'Hamadeh RR', 'Hamidi S', 'Harvey J', 'Hassen HY', 'Hay RJ', 'Hay SI', 'Heibati B', 'Hiluf MK', 'Horita N', 'Hosgood HD', 'Ilesanmi OS', 'Innos K', 'Islami F', 'Jakovljevic MB', 'Johnson SC', 'Jonas JB', 'Kasaeian A', 'Kassa TD', 'Khader YS', 'Khan EA', 'Khan G', 'Khang YH', 'Khosravi MH', 'Khubchandani J', 'Kopec JA', 'Kumar GA', 'Kutz M', 'Lad DP', 'Lafranconi A', 'Lan Q', 'Legesse Y', 'Leigh J', 'Linn S', 'Lunevicius R', 'Majeed A', 'Malekzadeh R', 'Malta DC', 'Mantovani LG', 'McMahon BJ', 'Meier T', 'Melaku YA', 'Melku M', 'Memiah P', 'Mendoza W', 'Meretoja TJ', 'Mezgebe HB', 'Miller TR', 'Mohammed S', 'Mokdad AH', 'Moosazadeh M', 'Moraga P', 'Mousavi SM', 'Nangia V', 'Nguyen CT', 'Nong VM', 'Ogbo FA', 'Olagunju AT', 'Pa M', 'Park EK', 'Patel T', 'Pereira DM', 'Pishgar F', 'Postma MJ', 'Pourmalek F', 'Qorbani M', 'Rafay A', 'Rawaf S', 'Rawaf DL', 'Roshandel G', 'Safiri S', 'Salimzadeh H', 'Sanabria JR', 'Santric Milicevic MM', 'Sartorius B', 'Satpathy M', 'Sepanlou SG', 'Shackelford KA', 'Shaikh MA', 'Sharif-Alhoseini M', 'She J', 'Shin MJ', 'Shiue I', 'Shrime MG', 'Sinke AH', 'Sisay M', 'Sligar A', 'Sufiyan MB', 'Sykes BL', 'Tabarés-Seisdedos R', 'Tessema GA', 'Topor-Madry R', 'Tran TT', 'Tran BX', 'Ukwaja KN', 'Vlassov VV', 'Vollset SE', 'Weiderpass E', 'Williams HC', 'Yimer NB', 'Yonemoto N', 'Younis MZ', 'Murray CJL', 'Naghavi M']</t>
  </si>
  <si>
    <t>Global, Regional, and National Cancer Incidence, Mortality, Years of Life Lost, Years Lived With Disability, and Disability-Adjusted Life-Years for 29 Cancer Groups, 1990 to 2016: A Systematic Analysis for the Global Burden of Disease Study</t>
  </si>
  <si>
    <t>1-Nov-2018</t>
  </si>
  <si>
    <t>JAMA oncology</t>
  </si>
  <si>
    <t>4(11):1553-1568</t>
  </si>
  <si>
    <t>Historical Article | Journal Article | Systematic Review</t>
  </si>
  <si>
    <t>https://pubmed.ncbi.nlm.nih.gov/29860482</t>
  </si>
  <si>
    <t>https://europepmc.org/abstract/MED/29860482</t>
  </si>
  <si>
    <t>The development of a protocol for diagnosing hand dermatitis from photographic images</t>
  </si>
  <si>
    <t>79(5):270-275</t>
  </si>
  <si>
    <t>https://pubmed.ncbi.nlm.nih.gov/29971784</t>
  </si>
  <si>
    <t>https://onlinelibrary.wiley.com/doi/10.1111/cod.13053</t>
  </si>
  <si>
    <t>['Mason JM', 'Williams HC', 'Wojnarowska F']</t>
  </si>
  <si>
    <t>The need for longer time horizons for cost-utility evaluation in bullous pemphigoid: reply from the authors</t>
  </si>
  <si>
    <t>7-Feb-2018</t>
  </si>
  <si>
    <t>178(3):810</t>
  </si>
  <si>
    <t>https://pubmed.ncbi.nlm.nih.gov/29205265</t>
  </si>
  <si>
    <t>https://academic.oup.com/bjd/article-abstract/178/3/810/6687421?redirectedFrom=fulltext</t>
  </si>
  <si>
    <t>['Ahmed A', 'Solman L', 'Williams HC']</t>
  </si>
  <si>
    <t>Magnitude of benefit for topical crisaborole in the treatment of atopic dermatitis in children and adults does not look promising: a critical appraisal</t>
  </si>
  <si>
    <t>3-Dec-2017</t>
  </si>
  <si>
    <t>178(3):659-662</t>
  </si>
  <si>
    <t>https://pubmed.ncbi.nlm.nih.gov/29205284</t>
  </si>
  <si>
    <t>https://academic.oup.com/bjd/article-abstract/178/3/659/6687300?redirectedFrom=fulltext</t>
  </si>
  <si>
    <t>['Katz KA', 'Williams HC', 'van der Wouden JC']</t>
  </si>
  <si>
    <t>Imiquimod cream for molluscum contagiosum: Neither safe nor effective</t>
  </si>
  <si>
    <t>35(2):282-283</t>
  </si>
  <si>
    <t>https://pubmed.ncbi.nlm.nih.gov/29575068</t>
  </si>
  <si>
    <t>https://onlinelibrary.wiley.com/doi/10.1111/pde.13398</t>
  </si>
  <si>
    <t>['Marrouche N', 'Williams HC']</t>
  </si>
  <si>
    <t>Letter in response to "Effectiveness and safety of levocetirizine 10 mg versus a combination of levocetirizine 5 mg and montelukast 10 mg in chronic urticaria resistant to levocetirizine 5 mg: A double-blind, randomized, controlled trial" by Sarkar et al</t>
  </si>
  <si>
    <t>84(1):59-60</t>
  </si>
  <si>
    <t>https://pubmed.ncbi.nlm.nih.gov/29271368</t>
  </si>
  <si>
    <t>https://ijdvl.com/letter-in-response-to-effectiveness-and-safety-of-levocetirizine-10-mg-versus-a-combination-of-levocetirizine-5-mg-and-montelukast-10-mg-in-chronic-urticaria-resistant-to-levocetirizine-5-mg-a/</t>
  </si>
  <si>
    <t>['Shoemark A', 'Moya E', 'Hirst RA', 'Patel MP', 'Robson EA', 'Hayward J', 'Scully J', 'Fassad MR', 'Lamb W', 'Schmidts M', 'Dixon M', 'Patel-King RS', 'Rogers AV', 'Rutman A', 'Jackson CL', 'Goggin P', 'Rubbo B', 'Ollosson S', 'Carr S', 'Walker W', 'Adler B', 'Loebinger MR', 'Wilson R', 'Bush A', 'Williams H', 'Boustred C', 'Jenkins L', 'Sheridan E', 'Chung EMK', 'Watson CM', 'Cullup T', 'Lucas JS', 'Kenia P', "O'Callaghan C", 'King SM', 'Hogg C', 'Mitchison HM']</t>
  </si>
  <si>
    <t>High prevalence of CCDC103 p.His154Pro mutation causing primary ciliary dyskinesia disrupts protein oligomerisation and is associated with normal diagnostic investigations</t>
  </si>
  <si>
    <t>8-Aug-2017</t>
  </si>
  <si>
    <t>Thorax</t>
  </si>
  <si>
    <t>73(2):157-166</t>
  </si>
  <si>
    <t>https://pubmed.ncbi.nlm.nih.gov/28790179</t>
  </si>
  <si>
    <t>https://europepmc.org/abstract/MED/28790179</t>
  </si>
  <si>
    <t>['Chuchu N', 'Takwoingi Y', 'Dinnes J', 'Matin RN', 'Bassett O', 'Moreau JF', 'Bayliss SE', 'Davenport C', 'Godfrey K', "O'Connell S", 'Jain A', 'Walter FM', 'Deeks JJ', 'Williams HC']</t>
  </si>
  <si>
    <t>Smartphone applications for triaging adults with skin lesions that are suspicious for melanoma</t>
  </si>
  <si>
    <t>12(12):CD013192</t>
  </si>
  <si>
    <t>https://pubmed.ncbi.nlm.nih.gov/30521685</t>
  </si>
  <si>
    <t>https://www.cochranelibrary.com/cdsr/doi/10.1002/14651858.CD013192/full</t>
  </si>
  <si>
    <t>['Chuchu N', 'Dinnes J', 'Takwoingi Y', 'Matin RN', 'Bayliss SE', 'Davenport C', 'Moreau JF', 'Bassett O', 'Godfrey K', "O'Sullivan C", 'Walter FM', 'Motley R', 'Deeks JJ', 'Williams HC']</t>
  </si>
  <si>
    <t>Teledermatology for diagnosing skin cancer in adults</t>
  </si>
  <si>
    <t>12(12):CD013193</t>
  </si>
  <si>
    <t>https://pubmed.ncbi.nlm.nih.gov/30521686</t>
  </si>
  <si>
    <t>https://www.cochranelibrary.com/cdsr/doi/10.1002/14651858.CD013193/full</t>
  </si>
  <si>
    <t>['Ferrante di Ruffano L', 'Dinnes J', 'Deeks JJ', 'Chuchu N', 'Bayliss SE', 'Davenport C', 'Takwoingi Y', 'Godfrey K', "O'Sullivan C", 'Matin RN', 'Tehrani H', 'Williams HC']</t>
  </si>
  <si>
    <t>Optical coherence tomography for diagnosing skin cancer in adults</t>
  </si>
  <si>
    <t>12(12):CD013189</t>
  </si>
  <si>
    <t>https://pubmed.ncbi.nlm.nih.gov/30521690</t>
  </si>
  <si>
    <t>https://www.cochranelibrary.com/cdsr/doi/10.1002/14651858.CD013189/full</t>
  </si>
  <si>
    <t>['Dinnes J', 'Deeks JJ', 'Chuchu N', 'Saleh D', 'Bayliss SE', 'Takwoingi Y', 'Davenport C', 'Patel L', 'Matin RN', "O'Sullivan C", 'Patalay R', 'Williams HC']</t>
  </si>
  <si>
    <t>Reflectance confocal microscopy for diagnosing keratinocyte skin cancers in adults</t>
  </si>
  <si>
    <t>12(12):CD013191</t>
  </si>
  <si>
    <t>https://pubmed.ncbi.nlm.nih.gov/30521687</t>
  </si>
  <si>
    <t>https://www.cochranelibrary.com/cdsr/doi/10.1002/14651858.CD013191/full</t>
  </si>
  <si>
    <t>['Dinnes J', 'Deeks JJ', 'Saleh D', 'Chuchu N', 'Bayliss SE', 'Patel L', 'Davenport C', 'Takwoingi Y', 'Godfrey K', 'Matin RN', 'Patalay R', 'Williams HC']</t>
  </si>
  <si>
    <t>Reflectance confocal microscopy for diagnosing cutaneous melanoma in adults</t>
  </si>
  <si>
    <t>12(12):CD013190</t>
  </si>
  <si>
    <t>https://pubmed.ncbi.nlm.nih.gov/30521681</t>
  </si>
  <si>
    <t>https://www.cochranelibrary.com/cdsr/doi/10.1002/14651858.CD013190/full</t>
  </si>
  <si>
    <t>['Dinnes J', 'Deeks JJ', 'Chuchu N', 'Matin RN', 'Wong KY', 'Aldridge RB', 'Durack A', 'Gulati A', 'Chan SA', 'Johnston L', 'Bayliss SE', 'Leonardi-Bee J', 'Takwoingi Y', 'Davenport C', "O'Sullivan C", 'Tehrani H', 'Williams HC']</t>
  </si>
  <si>
    <t>Visual inspection and dermoscopy, alone or in combination, for diagnosing keratinocyte skin cancers in adults</t>
  </si>
  <si>
    <t>12(12):CD011901</t>
  </si>
  <si>
    <t>https://pubmed.ncbi.nlm.nih.gov/30521688</t>
  </si>
  <si>
    <t>https://www.cochranelibrary.com/cdsr/doi/10.1002/14651858.CD011901.pub2/full</t>
  </si>
  <si>
    <t>['Dinnes J', 'Deeks JJ', 'Grainge MJ', 'Chuchu N', 'Ferrante di Ruffano L', 'Matin RN', 'Thomson DR', 'Wong KY', 'Aldridge RB', 'Abbott R', 'Fawzy M', 'Bayliss SE', 'Takwoingi Y', 'Davenport C', 'Godfrey K', 'Walter FM', 'Williams HC']</t>
  </si>
  <si>
    <t>Visual inspection for diagnosing cutaneous melanoma in adults</t>
  </si>
  <si>
    <t>12(12):CD013194</t>
  </si>
  <si>
    <t>https://pubmed.ncbi.nlm.nih.gov/30521684</t>
  </si>
  <si>
    <t>https://www.cochranelibrary.com/cdsr/doi/10.1002/14651858.CD013194/full</t>
  </si>
  <si>
    <t>['Ferrante di Ruffano L', 'Takwoingi Y', 'Dinnes J', 'Chuchu N', 'Bayliss SE', 'Davenport C', 'Matin RN', 'Godfrey K', "O'Sullivan C", 'Gulati A', 'Chan SA', 'Durack A', "O'Connell S", 'Gardiner MD', 'Bamber J', 'Deeks JJ', 'Williams HC']</t>
  </si>
  <si>
    <t>Computer-assisted diagnosis techniques (dermoscopy and spectroscopy-based) for diagnosing skin cancer in adults</t>
  </si>
  <si>
    <t>12(12):CD013186</t>
  </si>
  <si>
    <t>https://pubmed.ncbi.nlm.nih.gov/30521691</t>
  </si>
  <si>
    <t>https://www.cochranelibrary.com/cdsr/doi/10.1002/14651858.CD013186/full</t>
  </si>
  <si>
    <t>['Dinnes J', 'Deeks JJ', 'Chuchu N', 'Ferrante di Ruffano L', 'Matin RN', 'Thomson DR', 'Wong KY', 'Aldridge RB', 'Abbott R', 'Fawzy M', 'Bayliss SE', 'Grainge MJ', 'Takwoingi Y', 'Davenport C', 'Godfrey K', 'Walter FM', 'Williams HC']</t>
  </si>
  <si>
    <t>Dermoscopy, with and without visual inspection, for diagnosing melanoma in adults</t>
  </si>
  <si>
    <t>12(12):CD011902</t>
  </si>
  <si>
    <t>https://pubmed.ncbi.nlm.nih.gov/30521682</t>
  </si>
  <si>
    <t>https://www.cochranelibrary.com/cdsr/doi/10.1002/14651858.CD011902.pub2/full</t>
  </si>
  <si>
    <t>['Ferrante di Ruffano L', 'Dinnes J', 'Chuchu N', 'Bayliss SE', 'Takwoingi Y', 'Davenport C', 'Matin RN', "O'Sullivan C", 'Roskell D', 'Deeks JJ', 'Williams HC']</t>
  </si>
  <si>
    <t>Exfoliative cytology for diagnosing basal cell carcinoma and other skin cancers in adults</t>
  </si>
  <si>
    <t>12(12):CD013187</t>
  </si>
  <si>
    <t>https://pubmed.ncbi.nlm.nih.gov/30521689</t>
  </si>
  <si>
    <t>https://www.cochranelibrary.com/cdsr/doi/10.1002/14651858.CD013187/full</t>
  </si>
  <si>
    <t>['Dinnes J', 'Bamber J', 'Chuchu N', 'Bayliss SE', 'Takwoingi Y', 'Davenport C', 'Godfrey K', "O'Sullivan C", 'Matin RN', 'Deeks JJ', 'Williams HC']</t>
  </si>
  <si>
    <t>High-frequency ultrasound for diagnosing skin cancer in adults</t>
  </si>
  <si>
    <t>12(12):CD013188</t>
  </si>
  <si>
    <t>https://pubmed.ncbi.nlm.nih.gov/30521683</t>
  </si>
  <si>
    <t>https://www.cochranelibrary.com/cdsr/doi/10.1002/14651858.CD013188/full</t>
  </si>
  <si>
    <t>['Thomson J', 'Wernham AGH', 'Williams HC']</t>
  </si>
  <si>
    <t>Response to Critical appraisal of LIBERTY AD CHRONOS: reply from authors</t>
  </si>
  <si>
    <t>14-Oct-2018</t>
  </si>
  <si>
    <t>179(6):1424</t>
  </si>
  <si>
    <t>https://pubmed.ncbi.nlm.nih.gov/30318585</t>
  </si>
  <si>
    <t>https://academic.oup.com/bjd/article-abstract/179/6/1424/6731050?redirectedFrom=fulltext</t>
  </si>
  <si>
    <t>['Olivry T', 'Bensignor E', 'Favrot C', 'Griffin CE', 'Hill PB', 'Mueller RS', 'Plant JD', 'Williams HC']</t>
  </si>
  <si>
    <t>Development of a core outcome set for therapeutic clinical trials enrolling dogs with atopic dermatitis (COSCAD'18)</t>
  </si>
  <si>
    <t>16-Aug-2018</t>
  </si>
  <si>
    <t>BMC veterinary research</t>
  </si>
  <si>
    <t>14(1):238</t>
  </si>
  <si>
    <t>https://pubmed.ncbi.nlm.nih.gov/30115047</t>
  </si>
  <si>
    <t>https://bmcvetres.biomedcentral.com/articles/10.1186/s12917-018-1569-y</t>
  </si>
  <si>
    <t>['Grinich EE', 'Schmitt J', 'Küster D', 'Spuls PI', 'Williams HC', 'Chalmers JR', 'Thomas KS', 'Apfelbacher C', 'Prinsen CAC', 'Furue M', 'Stuart B', 'Carter B', 'Simpson EL']</t>
  </si>
  <si>
    <t>Standardized reporting of the Eczema Area and Severity Index (EASI) and the Patient-Oriented Eczema Measure (POEM): a recommendation by the Harmonising Outcome Measures for Eczema (HOME) Initiative</t>
  </si>
  <si>
    <t>25-Jun-2018</t>
  </si>
  <si>
    <t>179(2):540-541</t>
  </si>
  <si>
    <t>https://pubmed.ncbi.nlm.nih.gov/29747242</t>
  </si>
  <si>
    <t>https://academic.oup.com/bjd/article-abstract/179/2/540/6730965?redirectedFrom=fulltext</t>
  </si>
  <si>
    <t>['Bauer A', 'Rönsch H', 'Elsner P', 'Dittmar D', 'Bennett C', 'Schuttelaar MLA', 'Lukács J', 'John SM', 'Williams HC']</t>
  </si>
  <si>
    <t>Interventions for preventing occupational irritant hand dermatitis</t>
  </si>
  <si>
    <t>30-Apr-2018</t>
  </si>
  <si>
    <t>4(4):CD004414</t>
  </si>
  <si>
    <t>https://pubmed.ncbi.nlm.nih.gov/29708265</t>
  </si>
  <si>
    <t>https://www.cochranelibrary.com/cdsr/doi/10.1002/14651858.CD004414.pub3/full</t>
  </si>
  <si>
    <t>['Kottner J', 'Jacobi L', 'Hahnel E', 'Alam M', 'Balzer K', 'Beeckman D', 'Busard C', 'Chalmers J', 'Deckert S', 'Eleftheriadou V', 'Furlan K', 'Horbach SER', 'Kirkham J', 'Nast A', 'Spuls P', 'Thiboutot D', 'Thorlacius L', 'Weller K', 'Williams HC', 'Schmitt J']</t>
  </si>
  <si>
    <t>Core outcome sets in dermatology: report from the second meeting of the International Cochrane Skin Group Core Outcome Set Initiative</t>
  </si>
  <si>
    <t>14-Feb-2018</t>
  </si>
  <si>
    <t>178(4):e279-e285</t>
  </si>
  <si>
    <t>https://pubmed.ncbi.nlm.nih.gov/29441525</t>
  </si>
  <si>
    <t>https://academic.oup.com/bjd/article-abstract/178/4/e279/6602518?redirectedFrom=fulltext</t>
  </si>
  <si>
    <t>Long-term management of moderate-to-severe atopic dermatitis with dupilumab and concomitant topical corticosteroids (LIBERTY AD CHRONOS): a critical appraisal</t>
  </si>
  <si>
    <t>27-Feb-2018</t>
  </si>
  <si>
    <t>178(4):897-902</t>
  </si>
  <si>
    <t>https://pubmed.ncbi.nlm.nih.gov/29315479</t>
  </si>
  <si>
    <t>https://academic.oup.com/bjd/article-abstract/178/4/897/6602458?redirectedFrom=fulltext</t>
  </si>
  <si>
    <t>['Yamamoto-Hanada K', 'Kobayashi T', 'Williams HC', 'Mikami M', 'Saito-Abe M', 'Morita K', 'Natsume O', 'Sato M', 'Iwama M', 'Miyaji Y', 'Miyata M', 'Inagaki S', 'Tatsuki F', 'Masami N', 'Nakayama SF', 'Kido H', 'Saito H', 'Ohya Y']</t>
  </si>
  <si>
    <t>Early aggressive intervention for infantile atopic dermatitis to prevent development of food allergy: a multicenter, investigator-blinded, randomized, parallel group controlled trial (PACI Study)-protocol for a randomized controlled trial</t>
  </si>
  <si>
    <t>23-Nov-2018</t>
  </si>
  <si>
    <t>8:47</t>
  </si>
  <si>
    <t>https://pubmed.ncbi.nlm.nih.gov/30479743</t>
  </si>
  <si>
    <t>https://ctajournal.biomedcentral.com/articles/10.1186/s13601-018-0233-8</t>
  </si>
  <si>
    <t>['von Kobyletzki LB', 'Beckman L', 'Smirnova J', 'Smeeth L', 'Williams HC', 'McKee M', 'Abuabara K', 'Langan SM']</t>
  </si>
  <si>
    <t>Eczema and educational attainment: a systematic review</t>
  </si>
  <si>
    <t>177(3):e47-e49</t>
  </si>
  <si>
    <t>Letter | Review | Systematic Review</t>
  </si>
  <si>
    <t>https://pubmed.ncbi.nlm.nih.gov/27995605</t>
  </si>
  <si>
    <t>https://academic.oup.com/bjd/article-abstract/177/3/e47/6673360?redirectedFrom=fulltext</t>
  </si>
  <si>
    <t>['Overgaard LEK', 'Main KM', 'Frederiksen H', 'Stender S', 'Szecsi PB', 'Williams HC', 'Thyssen JP']</t>
  </si>
  <si>
    <t>Children with atopic dermatitis and frequent emollient use have increased urinary levels of low-molecular-weight phthalate metabolites and parabens</t>
  </si>
  <si>
    <t>4-Apr-2017</t>
  </si>
  <si>
    <t>72(11):1768-1777</t>
  </si>
  <si>
    <t>https://pubmed.ncbi.nlm.nih.gov/28281298</t>
  </si>
  <si>
    <t>https://onlinelibrary.wiley.com/doi/10.1111/all.13157</t>
  </si>
  <si>
    <t>['Batchelor JM', 'Chapman A', 'Craig FE', 'Harman KE', 'Kirtschig G', 'Martin-Clavijo A', 'Ormerod AD', 'Walton S', 'Williams HC']</t>
  </si>
  <si>
    <t>Generating new evidence, improving clinical practice and developing research capacity: the benefits of recruiting to the U.K. Dermatology Clinical Trials Network's STOP GAP and BLISTER trials</t>
  </si>
  <si>
    <t>10-Nov-2017</t>
  </si>
  <si>
    <t>177(5):e228-e234</t>
  </si>
  <si>
    <t>https://pubmed.ncbi.nlm.nih.gov/29124728</t>
  </si>
  <si>
    <t>https://academic.oup.com/bjd/article-abstract/177/5/e228/6749776?redirectedFrom=fulltext</t>
  </si>
  <si>
    <t>['Kassebaum N', 'Kyu HH', 'Zoeckler L', 'Olsen HE', 'Thomas K', 'Pinho C', 'Bhutta ZA', 'Dandona L', 'Ferrari A', 'Ghiwot TT', 'Hay SI', 'Kinfu Y', 'Liang X', 'Lopez A', 'Malta DC', 'Mokdad AH', 'Naghavi M', 'Patton GC', 'Salomon J', 'Sartorius B', 'Topor-Madry R', 'Vollset SE', 'Werdecker A', 'Whiteford HA', 'Abate KH', 'Abbas K', 'Damtew SA', 'Ahmed MB', 'Akseer N', 'Al-Raddadi R', 'Alemayohu MA', 'Altirkawi K', 'Abajobir AA', 'Amare AT', 'Antonio CAT', 'Arnlov J', 'Artaman A', 'Asayesh H', 'Avokpaho EFGA', 'Awasthi A', 'Ayala Quintanilla BP', 'Bacha U', 'Betsu BD', 'Barac A', 'Bärnighausen TW', 'Baye E', 'Bedi N', 'Bensenor IM', 'Berhane A', 'Bernabe E', 'Bernal OA', 'Beyene AS', 'Biadgilign S', 'Bikbov B', 'Boyce CA', 'Brazinova A', 'Hailu GB', 'Carter A', 'Castañeda-Orjuela CA', 'Catalá-López F', 'Charlson FJ', 'Chitheer AA', 'Choi JJ', 'Ciobanu LG', 'Crump J', 'Dandona R', 'Dellavalle RP', 'Deribew A', 'deVeber G', 'Dicker D', 'Ding EL', 'Dubey M', 'Endries AY', 'Erskine HE', 'Faraon EJA', 'Faro A', 'Farzadfar F', 'Fernandes JC', 'Fijabi DO', 'Fitzmaurice C', 'Fleming TD', 'Flor LS', 'Foreman KJ', 'Franklin RC', 'Fraser MS', 'Frostad JJ', 'Fullman N', 'Gebregergs GB', 'Gebru AA', 'Geleijnse JM', 'Gibney KB', 'Gidey Yihdego M', 'Ginawi IAM', 'Gishu MD', 'Gizachew TA', 'Glaser E', 'Gold AL', 'Goldberg E', 'Gona P', 'Goto A', 'Gugnani HC', 'Jiang G', 'Gupta R', 'Tesfay FH', 'Hankey GJ', 'Havmoeller R', 'Hijar M', 'Horino M', 'Hosgood HD', 'Hu G', 'Jacobsen KH', 'Jakovljevic MB', 'Jayaraman SP', 'Jha V', 'Jibat T', 'Johnson CO', 'Jonas J', 'Kasaeian A', 'Kawakami N', 'Keiyoro PN', 'Khalil I', 'Khang YH', 'Khubchandani J', 'Ahmad Kiadaliri AA', 'Kieling C', 'Kim D', 'Kissoon N', 'Knibbs LD', 'Koyanagi A', 'Krohn KJ', 'Kuate Defo B', 'Kucuk Bicer B', 'Kulikoff R', 'Kumar GA', 'Lal DK', 'Lam HY', 'Larson HJ', 'Larsson A', 'Laryea DO', 'Leung J', 'Lim SS', 'Lo LT', 'Lo WD', 'Looker KJ', 'Lotufo PA', 'Magdy Abd El Razek H', 'Malekzadeh R', 'Markos Shifti D', 'Mazidi M', 'Meaney PA', 'Meles KG', 'Memiah P', 'Mendoza W', 'Abera Mengistie M', 'Mengistu GW', 'Mensah GA', 'Miller TR', 'Mock C', 'Mohammadi A', 'Mohammed S', 'Monasta L', 'Mueller U', 'Nagata C', 'Naheed A', 'Nguyen G', 'Nguyen QL', 'Nsoesie E', 'Oh IH', 'Okoro A', 'Olusanya JO', 'Olusanya BO', 'Ortiz A', 'Paudel D', 'Pereira DM', 'Perico N', 'Petzold M', 'Phillips MR', 'Polanczyk GV', 'Pourmalek F', 'Qorbani M', 'Rafay A', 'Rahimi-Movaghar V', 'Rahman M', 'Rai RK', 'Ram U', 'Rankin Z', 'Remuzzi G', 'Renzaho AMN', 'Roba HS', 'Rojas-Rueda D', 'Ronfani L', 'Sagar R', 'Sanabria JR', 'Kedir Mohammed MS', 'Santos IS', 'Satpathy M', 'Sawhney M', 'Schöttker B', 'Schwebel DC', 'Scott JG', 'Sepanlou SG', 'Shaheen A', 'Shaikh MA', 'She J', 'Shiri R', 'Shiue I', 'Sigfusdottir ID', 'Singh J', 'Silpakit N', 'Smith A', 'Sreeramareddy C', 'Stanaway JD', 'Stein DJ', 'Steiner C', 'Sufiyan MB', 'Swaminathan S', 'Tabarés-Seisdedos R', 'Tabb KM', 'Tadese F', 'Tavakkoli M', 'Taye B', 'Teeple S', 'Tegegne TK', 'Temam Shifa G', 'Terkawi AS', 'Thomas B', 'Thomson AJ', 'Tobe-Gai R', 'Tonelli M', 'Tran BX', 'Troeger C', 'Ukwaja KN', 'Uthman O', 'Vasankari T', 'Venketasubramanian N', 'Vlassov VV', 'Weiderpass E', 'Weintraub R', 'Gebrehiwot SW', 'Westerman R', 'Williams HC', 'Wolfe CDA', 'Woodbrook R', 'Yano Y', 'Yonemoto N', 'Yoon SJ', 'Younis MZ', 'Yu C', 'Zaki MES', 'Zegeye EA', 'Zuhlke LJ', 'Murray CJL', 'Vos T']</t>
  </si>
  <si>
    <t>Child and Adolescent Health From 1990 to 2015: Findings From the Global Burden of Diseases, Injuries, and Risk Factors 2015 Study</t>
  </si>
  <si>
    <t>1-Jun-2017</t>
  </si>
  <si>
    <t>JAMA pediatrics</t>
  </si>
  <si>
    <t>171(6):573-592</t>
  </si>
  <si>
    <t>https://pubmed.ncbi.nlm.nih.gov/28384795</t>
  </si>
  <si>
    <t>http://hdl.handle.net/2445/110940</t>
  </si>
  <si>
    <t>['Wilkes SR', 'Nankervis H', 'Tavernier E', 'Maruani A', 'Williams HC']</t>
  </si>
  <si>
    <t>More Atopic Dermatitis Trials Using Standard Treatments as Active Comparators, Please</t>
  </si>
  <si>
    <t>137(6):1365-1366</t>
  </si>
  <si>
    <t>https://pubmed.ncbi.nlm.nih.gov/28249793</t>
  </si>
  <si>
    <t>https://linkinghub.elsevier.com/retrieve/pii/S0022-202X(17)31145-4</t>
  </si>
  <si>
    <t>['Ratib S', 'Wilkes SR', 'Grainge MJ', 'Thomas KS', 'Tobinska C', 'Williams HC']</t>
  </si>
  <si>
    <t>Is there an association between study size and reporting of study quality in dermatological clinical trials? A meta-epidemiological review</t>
  </si>
  <si>
    <t>10-Apr-2017</t>
  </si>
  <si>
    <t>176(6):1657-1658</t>
  </si>
  <si>
    <t>Letter | Meta-Analysis | Review</t>
  </si>
  <si>
    <t>https://pubmed.ncbi.nlm.nih.gov/27501121</t>
  </si>
  <si>
    <t>https://academic.oup.com/bjd/article-abstract/176/6/1657/6687215?redirectedFrom=fulltext</t>
  </si>
  <si>
    <t>['Avery KN', 'Williamson PR', 'Gamble C', "O'Connell Francischetto E", 'Metcalfe C', 'Davidson P', 'Williams H', 'Blazeby JM']</t>
  </si>
  <si>
    <t>Informing efficient randomised controlled trials: exploration of challenges in developing progression criteria for internal pilot studies</t>
  </si>
  <si>
    <t>17-Feb-2017</t>
  </si>
  <si>
    <t>7(2):e013537</t>
  </si>
  <si>
    <t>https://pubmed.ncbi.nlm.nih.gov/28213598</t>
  </si>
  <si>
    <t>https://europepmc.org/abstract/MED/28213598</t>
  </si>
  <si>
    <t>['Boitor R', 'Kong K', 'Shipp D', 'Varma S', 'Koloydenko A', 'Kulkarni K', 'Elsheikh S', 'Schut TB', 'Caspers P', 'Puppels G', 'van der Wolf M', 'Sokolova E', 'Nijsten TEC', 'Salence B', 'Williams H', 'Notingher I']</t>
  </si>
  <si>
    <t>Automated multimodal spectral histopathology for quantitative diagnosis of residual tumour during basal cell carcinoma surgery</t>
  </si>
  <si>
    <t>8(12):5749-5766</t>
  </si>
  <si>
    <t>https://pubmed.ncbi.nlm.nih.gov/29296502</t>
  </si>
  <si>
    <t>https://europepmc.org/abstract/MED/29296502</t>
  </si>
  <si>
    <t>['Langan SM', 'Stuart B', 'Bradshaw L', 'Schmitt J', 'Williams HC', 'Thomas KS']</t>
  </si>
  <si>
    <t>Measuring long-term disease control in patients with atopic dermatitis: A validation study of well-controlled weeks</t>
  </si>
  <si>
    <t>26-Apr-2017</t>
  </si>
  <si>
    <t>140(6):1580-1586</t>
  </si>
  <si>
    <t>https://pubmed.ncbi.nlm.nih.gov/28456619</t>
  </si>
  <si>
    <t>https://www.clinicalkey.com/content/playBy/pii?v=S0091-6749(17)30677-2</t>
  </si>
  <si>
    <t>['Williams HC', 'Chalmers JR', 'Nunn AJ', 'Kirtschig G', 'Schmidt E']</t>
  </si>
  <si>
    <t>The BLISTER study: possible overestimation of tetracycline efficacy - Authors' reply</t>
  </si>
  <si>
    <t>19-Aug-2017</t>
  </si>
  <si>
    <t>390(10096):735-736</t>
  </si>
  <si>
    <t>https://pubmed.ncbi.nlm.nih.gov/28831990</t>
  </si>
  <si>
    <t>https://www.clinicalkey.com/content/playBy/pii?v=S0140-6736(17)31790-7</t>
  </si>
  <si>
    <t>['Abuabara K', 'Magyari AM', 'Hoffstad O', 'Jabbar-Lopez ZK', 'Smeeth L', 'Williams HC', 'Gelfand JM', 'Margolis DJ', 'Langan SM']</t>
  </si>
  <si>
    <t>Development and Validation of an Algorithm to Accurately Identify Atopic Eczema Patients in Primary Care Electronic Health Records from the UK</t>
  </si>
  <si>
    <t>18-Apr-2017</t>
  </si>
  <si>
    <t>137(8):1655-1662</t>
  </si>
  <si>
    <t>https://pubmed.ncbi.nlm.nih.gov/28428130</t>
  </si>
  <si>
    <t>https://linkinghub.elsevier.com/retrieve/pii/S0022-202X(17)31414-8</t>
  </si>
  <si>
    <t>['Spuls PI', 'Gerbens LAA', 'Simpson E', 'Apfelbacher CJ', 'Chalmers JR', 'Thomas KS', 'Prinsen CAC', 'von Kobyletzki LB', 'Singh JA', 'Williams HC', 'Schmitt J']</t>
  </si>
  <si>
    <t>Patient-Oriented Eczema Measure (POEM), a core instrument to measure symptoms in clinical trials: a Harmonising Outcome Measures for Eczema (HOME) statement</t>
  </si>
  <si>
    <t>2-Mar-2017</t>
  </si>
  <si>
    <t>176(4):979-984</t>
  </si>
  <si>
    <t>https://pubmed.ncbi.nlm.nih.gov/27858989</t>
  </si>
  <si>
    <t>https://academic.oup.com/bjd/article-abstract/176/4/979/6748059?redirectedFrom=fulltext</t>
  </si>
  <si>
    <t>['Nankervis H', 'Thomas KS', 'Delamere FM', 'Barbarot S', 'Smith S', 'Rogers NK', 'Williams HC']</t>
  </si>
  <si>
    <t>What is the evidence base for atopic eczema treatments? A summary of published randomized controlled trials</t>
  </si>
  <si>
    <t>176(4):910-927</t>
  </si>
  <si>
    <t>https://pubmed.ncbi.nlm.nih.gov/27547965</t>
  </si>
  <si>
    <t>https://academic.oup.com/bjd/article-abstract/176/4/910/6748043?redirectedFrom=fulltext</t>
  </si>
  <si>
    <t>['Tam HH', 'Calderon MA', 'Manikam L', 'Nankervis H', 'Núñez IG', 'Williams HC', 'Durham SR', 'Boyle RJ']</t>
  </si>
  <si>
    <t>Specific allergen immunotherapy for the treatment of atopic eczema: a Cochrane systematic review</t>
  </si>
  <si>
    <t>22-Jun-2016</t>
  </si>
  <si>
    <t>71(9):1345-56</t>
  </si>
  <si>
    <t>https://pubmed.ncbi.nlm.nih.gov/27184158</t>
  </si>
  <si>
    <t>https://onlinelibrary.wiley.com/doi/10.1111/all.12932</t>
  </si>
  <si>
    <t>['Leibovici L', 'Paul M', 'Garner P', 'Sinclair DJ', 'Afshari A', 'Pace NL', 'Cullum N', 'Williams HC', 'Smyth A', 'Skoetz N', 'Del Mar C', 'Schilder AG', 'Yahav D', 'Tovey D']</t>
  </si>
  <si>
    <t>Addressing resistance to antibiotics in systematic reviews of antibiotic interventions</t>
  </si>
  <si>
    <t>10-May-2016</t>
  </si>
  <si>
    <t>The Journal of antimicrobial chemotherapy</t>
  </si>
  <si>
    <t>71(9):2367-9</t>
  </si>
  <si>
    <t>https://pubmed.ncbi.nlm.nih.gov/27169438</t>
  </si>
  <si>
    <t>https://academic.oup.com/jac/article/71/9/2367/1750374</t>
  </si>
  <si>
    <t>How Clinically Relevant Are Treatment Comparisons of Topical Calcineurin Inhibitor Trials for Atopic Eczema?</t>
  </si>
  <si>
    <t>136(10):1944-1949</t>
  </si>
  <si>
    <t>https://pubmed.ncbi.nlm.nih.gov/27265005</t>
  </si>
  <si>
    <t>https://linkinghub.elsevier.com/retrieve/pii/S0022-202X(16)31333-1</t>
  </si>
  <si>
    <t>['Thomas KS', 'Ormerod AD', 'Craig FE', 'Greenlaw N', 'Norrie J', 'Mitchell E', 'Mason JM', 'Johnston GA', 'Wahie S', 'Williams HC']</t>
  </si>
  <si>
    <t>Clinical outcomes and response of patients applying topical therapy for pyoderma gangrenosum: A prospective cohort study</t>
  </si>
  <si>
    <t>5-Aug-2016</t>
  </si>
  <si>
    <t>75(5):940-949</t>
  </si>
  <si>
    <t>https://pubmed.ncbi.nlm.nih.gov/27502313</t>
  </si>
  <si>
    <t>https://www.clinicalkey.com/content/playBy/pii?v=S0190-9622(16)30394-2</t>
  </si>
  <si>
    <t>['Elliker KR', 'Williams HC']</t>
  </si>
  <si>
    <t>Detection of skin cancer odours using dogs: a step forward in melanoma detection training and research methodologies</t>
  </si>
  <si>
    <t>175(5):851-852</t>
  </si>
  <si>
    <t>https://pubmed.ncbi.nlm.nih.gov/27790682</t>
  </si>
  <si>
    <t>https://academic.oup.com/bjd/article/175/5/851/6697149</t>
  </si>
  <si>
    <t>['Nankervis H', 'Thomas KS', 'Delamere FM', 'Barbarot S', 'Rogers NK', 'Williams HC']</t>
  </si>
  <si>
    <t>Scoping systematic review of treatments for eczema</t>
  </si>
  <si>
    <t>Review | Book</t>
  </si>
  <si>
    <t>https://pubmed.ncbi.nlm.nih.gov/27280278</t>
  </si>
  <si>
    <t>https://www.ncbi.nlm.nih.gov/books/NBK363127</t>
  </si>
  <si>
    <t>['Chauhan DN', 'Wilkes SR', 'Ratib S', 'Doney E', 'Batchelor JM', 'Rogers NK', 'Williams HC']</t>
  </si>
  <si>
    <t>Risk of bias does not differ between full papers and letters reporting dermatological randomized controlled trials</t>
  </si>
  <si>
    <t>22-May-2016</t>
  </si>
  <si>
    <t>175(1):210-1</t>
  </si>
  <si>
    <t>https://pubmed.ncbi.nlm.nih.gov/26852284</t>
  </si>
  <si>
    <t>https://academic.oup.com/bjd/article-abstract/175/1/210/6616952?redirectedFrom=fulltext</t>
  </si>
  <si>
    <t>['Tam H', 'Calderon MA', 'Manikam L', 'Nankervis H', 'García Núñez I', 'Williams HC', 'Durham S', 'Boyle RJ']</t>
  </si>
  <si>
    <t>Specific allergen immunotherapy for the treatment of atopic eczema</t>
  </si>
  <si>
    <t>12-Feb-2016</t>
  </si>
  <si>
    <t>2(2):CD008774</t>
  </si>
  <si>
    <t>https://pubmed.ncbi.nlm.nih.gov/26871981</t>
  </si>
  <si>
    <t>https://core.ac.uk/reader/111036279?utm_source=linkout</t>
  </si>
  <si>
    <t>['Schmitt J', 'Deckert S', 'Alam M', 'Apfelbacher C', 'Barbaric J', 'Bauer A', 'Chalmers J', 'Chosidow O', 'Delamere F', 'Doney E', 'Eleftheriadou V', 'Grainge M', 'Johannsen L', 'Kottner J', 'Le Cleach L', 'Mayer A', 'Pinart M', 'Prescott L', 'Prinsen CA', 'Ratib S', 'Schlager JG', 'Sharma M', 'Thomas KS', 'Weberschock T', 'Weller K', 'Werner RN', 'Wild T', 'Wilkes SR', 'Williams HC']</t>
  </si>
  <si>
    <t>Report from the kick-off meeting of the Cochrane Skin Group Core Outcome Set Initiative (CSG-COUSIN)</t>
  </si>
  <si>
    <t>18-Jan-2016</t>
  </si>
  <si>
    <t>174(2):287-95</t>
  </si>
  <si>
    <t>https://pubmed.ncbi.nlm.nih.gov/26779929</t>
  </si>
  <si>
    <t>https://academic.oup.com/bjd/article-abstract/174/2/287/6616737?redirectedFrom=fulltext</t>
  </si>
  <si>
    <t>['Futamura M', 'Leshem YA', 'Thomas KS', 'Nankervis H', 'Williams HC', 'Simpson EL']</t>
  </si>
  <si>
    <t>A systematic review of Investigator Global Assessment (IGA) in atopic dermatitis (AD) trials: Many options, no standards</t>
  </si>
  <si>
    <t>11-Dec-2015</t>
  </si>
  <si>
    <t>74(2):288-94</t>
  </si>
  <si>
    <t>https://pubmed.ncbi.nlm.nih.gov/26685719</t>
  </si>
  <si>
    <t>https://www.clinicalkey.com/content/playBy/pii?v=S0190-9622(15)02284-7</t>
  </si>
  <si>
    <t>['Downes MJ', 'Brennan ML', 'Williams HC', 'Dean RS']</t>
  </si>
  <si>
    <t>Development of a critical appraisal tool to assess the quality of cross-sectional studies (AXIS)</t>
  </si>
  <si>
    <t>8-Dec-2016</t>
  </si>
  <si>
    <t>6(12):e011458</t>
  </si>
  <si>
    <t>https://pubmed.ncbi.nlm.nih.gov/27932337</t>
  </si>
  <si>
    <t>https://europepmc.org/abstract/MED/27932337</t>
  </si>
  <si>
    <t>['Le Cleach L', 'Doney E', 'Katz KA', 'Williams HC', 'Trinquart L']</t>
  </si>
  <si>
    <t>Research Techniques Made Simple: Workflow for Searching Databases to Reduce Evidence Selection Bias in Systematic Reviews</t>
  </si>
  <si>
    <t>136(12):e125-e129</t>
  </si>
  <si>
    <t>https://pubmed.ncbi.nlm.nih.gov/27884295</t>
  </si>
  <si>
    <t>https://linkinghub.elsevier.com/retrieve/pii/S0022-202X(16)32465-4</t>
  </si>
  <si>
    <t>['Thomas KS', 'Batchelor JM', 'Bath-Hextall F', 'Chalmers JR', 'Clarke T', 'Crowe S', 'Delamere FM', 'Eleftheriadou V', 'Evans N', 'Firkins L', 'Greenlaw N', 'Lansbury L', 'Lawton S', 'Layfield C', 'Leonardi-Bee J', 'Mason J', 'Mitchell E', 'Nankervis H', 'Norrie J', 'Nunn A', 'Ormerod AD', 'Patel R', 'Perkins W', 'Ravenscroft JC', 'Schmitt J', 'Simpson E', 'Whitton ME', 'Williams HC']</t>
  </si>
  <si>
    <t>A programme of research to set priorities and reduce uncertainties for the prevention and treatment of skin disease</t>
  </si>
  <si>
    <t>https://pubmed.ncbi.nlm.nih.gov/27977093</t>
  </si>
  <si>
    <t>https://www.ncbi.nlm.nih.gov/books/NBK401885</t>
  </si>
  <si>
    <t>['Wilkes SR', 'Williams HC', 'Ormerod AD', 'Craig FE', 'Greenlaw N', 'Norrie J', 'Mitchell EJ', 'Mason JM', 'Thomas KS']</t>
  </si>
  <si>
    <t>Is speed of healing a good predictor of eventual healing of pyoderma gangrenosum?</t>
  </si>
  <si>
    <t>11-Oct-2016</t>
  </si>
  <si>
    <t>75(6):1216-1220.e2</t>
  </si>
  <si>
    <t>https://pubmed.ncbi.nlm.nih.gov/27742168</t>
  </si>
  <si>
    <t>https://www.clinicalkey.com/content/playBy/pii?v=S0190-9622(16)30601-6</t>
  </si>
  <si>
    <t>['Sinjab F', 'Kong K', 'Gibson G', 'Varma S', 'Williams H', 'Padgett M', 'Notingher I']</t>
  </si>
  <si>
    <t>Tissue diagnosis using power-sharing multifocal Raman micro-spectroscopy and auto-fluorescence imaging</t>
  </si>
  <si>
    <t>1-Aug-2016</t>
  </si>
  <si>
    <t>11-Jul-2016</t>
  </si>
  <si>
    <t>7(8):2993-3006</t>
  </si>
  <si>
    <t>https://pubmed.ncbi.nlm.nih.gov/27570692</t>
  </si>
  <si>
    <t>https://europepmc.org/abstract/MED/27570692</t>
  </si>
  <si>
    <t>['Hagstrom EL', 'Patel S', 'Karimkhani C', 'Boyers LN', 'Williams HC', 'Hay RJ', 'Weinstock MA', 'Armstrong AW', 'Dunnick CA', 'Margolis DJ', 'Dellavalle RP']</t>
  </si>
  <si>
    <t>Comparing cutaneous research funded by the US National Institutes of Health (NIH) with the US skin disease burden</t>
  </si>
  <si>
    <t>4-Jun-2015</t>
  </si>
  <si>
    <t>73(3):383-91.e1</t>
  </si>
  <si>
    <t>Comparative Study | Journal Article | Research Support, N.I.H., Extramural | Research Support, Non-U.S. Gov't | Research Support, U.S. Gov't, P.H.S.</t>
  </si>
  <si>
    <t>https://pubmed.ncbi.nlm.nih.gov/26051697</t>
  </si>
  <si>
    <t>https://www.clinicalkey.com/content/playBy/pii?v=S0190-9622(15)01610-2</t>
  </si>
  <si>
    <t>['Williams HC', 'Chalmers JR']</t>
  </si>
  <si>
    <t>How to teleconference effectively</t>
  </si>
  <si>
    <t>173(3):806-10</t>
  </si>
  <si>
    <t>https://pubmed.ncbi.nlm.nih.gov/26404576</t>
  </si>
  <si>
    <t>https://academic.oup.com/bjd/article-abstract/173/3/806/6627477?redirectedFrom=fulltext</t>
  </si>
  <si>
    <t>Place your bet and show us your hand</t>
  </si>
  <si>
    <t>25-Aug-2015</t>
  </si>
  <si>
    <t>173(4):1104-5</t>
  </si>
  <si>
    <t>https://pubmed.ncbi.nlm.nih.gov/26075960</t>
  </si>
  <si>
    <t>https://academic.oup.com/bjd/article-abstract/173/4/1104/6616049?redirectedFrom=fulltext</t>
  </si>
  <si>
    <t>['Bhaumik S', 'Karimkhani C', 'Czaja CA', 'Williams HC', 'Rani M', 'Nasser M', 'Boyers LN', 'Dmitruk S', 'Dellavalle RP']</t>
  </si>
  <si>
    <t>Identifying gaps in research prioritization: The global burden of neglected tropical diseases as reflected in the Cochrane database of systematic reviews</t>
  </si>
  <si>
    <t>Journal of family medicine and primary care</t>
  </si>
  <si>
    <t>4(4):507-13</t>
  </si>
  <si>
    <t>https://pubmed.ncbi.nlm.nih.gov/26985407</t>
  </si>
  <si>
    <t>https://europepmc.org/abstract/MED/26985407</t>
  </si>
  <si>
    <t>['Nankervis H', 'Devine A', 'Williams HC', 'Ingram JR', 'Doney E', 'Delamere F', 'Smith S', 'Thomas KS']</t>
  </si>
  <si>
    <t>Validation of the global resource of eczema trials (GREAT database)</t>
  </si>
  <si>
    <t>14-Mar-2015</t>
  </si>
  <si>
    <t>15:4</t>
  </si>
  <si>
    <t>https://pubmed.ncbi.nlm.nih.gov/25887502</t>
  </si>
  <si>
    <t>https://bmcdermatol.biomedcentral.com/articles/10.1186/s12895-015-0024-z</t>
  </si>
  <si>
    <t>['Ratib S', 'Wilkes SR', 'Nankervis H', 'Thomas KS', 'Williams HC']</t>
  </si>
  <si>
    <t>How Often Do Comparative Randomised Controlled Trials in the Field of Eczema Fail to Directly Compare the Treatments Being Tested?</t>
  </si>
  <si>
    <t>17-Jun-2015</t>
  </si>
  <si>
    <t>4(6):1312-24</t>
  </si>
  <si>
    <t>https://pubmed.ncbi.nlm.nih.gov/26239561</t>
  </si>
  <si>
    <t>https://europepmc.org/abstract/MED/26239561</t>
  </si>
  <si>
    <t>['Simpson EL', 'Williams H', 'Chalmers J']</t>
  </si>
  <si>
    <t>Reply: To PMID 25282563</t>
  </si>
  <si>
    <t>135(6):1664</t>
  </si>
  <si>
    <t>https://pubmed.ncbi.nlm.nih.gov/26051954</t>
  </si>
  <si>
    <t>https://www.clinicalkey.com/content/playBy/pii?v=S0091-6749(15)00419-4</t>
  </si>
  <si>
    <t>['Williams HC', 'Burden-Teh E', 'Nunn AJ']</t>
  </si>
  <si>
    <t>What is a pragmatic clinical trial?</t>
  </si>
  <si>
    <t>135(6):1-3</t>
  </si>
  <si>
    <t>https://pubmed.ncbi.nlm.nih.gov/25964272</t>
  </si>
  <si>
    <t>https://linkinghub.elsevier.com/retrieve/pii/S0022-202X(15)37299-7</t>
  </si>
  <si>
    <t>['Fitzmaurice C', 'Dicker D', 'Pain A', 'Hamavid H', 'Moradi-Lakeh M', 'MacIntyre MF', 'Allen C', 'Hansen G', 'Woodbrook R', 'Wolfe C', 'Hamadeh RR', 'Moore A', 'Werdecker A', 'Gessner BD', 'Te Ao B', 'McMahon B', 'Karimkhani C', 'Yu C', 'Cooke GS', 'Schwebel DC', 'Carpenter DO', 'Pereira DM', 'Nash D', 'Kazi DS', 'De Leo D', 'Plass D', 'Ukwaja KN', 'Thurston GD', 'Yun Jin K', 'Simard EP', 'Mills E', 'Park EK', 'Catalá-López F', 'deVeber G', 'Gotay C', 'Khan G', 'Hosgood HD 3rd', 'Santos IS', 'Leasher JL', 'Singh J', 'Leigh J', 'Jonas JB', 'Sanabria J', 'Beardsley J', 'Jacobsen KH', 'Takahashi K', 'Franklin RC', 'Ronfani L', 'Montico M', 'Naldi L', 'Tonelli M', 'Geleijnse J', 'Petzold M', 'Shrime MG', 'Younis M', 'Yonemoto N', 'Breitborde N', 'Yip P', 'Pourmalek F', 'Lotufo PA', 'Esteghamati A', 'Hankey GJ', 'Ali R', 'Lunevicius R', 'Malekzadeh R', 'Dellavalle R', 'Weintraub R', 'Lucas R', 'Hay R', 'Rojas-Rueda D', 'Westerman R', 'Sepanlou SG', 'Nolte S', 'Patten S', 'Weichenthal S', 'Abera SF', 'Fereshtehnejad SM', 'Shiue I', 'Driscoll T', 'Vasankari T', 'Alsharif U', 'Rahimi-Movaghar V', 'Vlassov VV', 'Marcenes WS', 'Mekonnen W', 'Melaku YA', 'Yano Y', 'Artaman A', 'Campos I', 'MacLachlan J', 'Mueller U', 'Kim D', 'Trillini M', 'Eshrati B', 'Williams HC', 'Shibuya K', 'Dandona R', 'Murthy K', 'Cowie B', 'Amare AT', 'Antonio CA', 'Castañeda-Orjuela C', 'van Gool CH', 'Violante F', 'Oh IH', 'Deribe K', 'Soreide K', 'Knibbs L', 'Kereselidze M', 'Green M', 'Cardenas R', 'Roy N', 'Tillmann T', 'Li Y', 'Krueger H', 'Monasta L', 'Dey S', 'Sheikhbahaei S', 'Hafezi-Nejad N', 'Kumar GA', 'Sreeramareddy CT', 'Dandona L', 'Wang H', 'Vollset SE', 'Mokdad A', 'Salomon JA', 'Lozano R', 'Vos T', 'Forouzanfar M', 'Lopez A', 'Murray C', 'Naghavi M']</t>
  </si>
  <si>
    <t>The Global Burden of Cancer 2013</t>
  </si>
  <si>
    <t>1(4):505-27</t>
  </si>
  <si>
    <t>Journal Article | Research Support, N.I.H., Extramural | Research Support, Non-U.S. Gov't | Video-Audio Media</t>
  </si>
  <si>
    <t>https://pubmed.ncbi.nlm.nih.gov/26181261</t>
  </si>
  <si>
    <t>https://europepmc.org/abstract/MED/26181261</t>
  </si>
  <si>
    <t>['Nankervis H', 'Pynn EV', 'Boyle RJ', 'Rushton L', 'Williams HC', 'Hewson DM', 'Platts-Mills T']</t>
  </si>
  <si>
    <t>House dust mite reduction and avoidance measures for treating eczema</t>
  </si>
  <si>
    <t>19-Jan-2015</t>
  </si>
  <si>
    <t>1(1):CD008426</t>
  </si>
  <si>
    <t>https://pubmed.ncbi.nlm.nih.gov/25598014</t>
  </si>
  <si>
    <t>https://www.cochranelibrary.com/cdsr/doi/10.1002/14651858.CD008426.pub2/full</t>
  </si>
  <si>
    <t>['Takamori S', 'Kong K', 'Varma S', 'Leach I', 'Williams HC', 'Notingher I']</t>
  </si>
  <si>
    <t>Optimization of multimodal spectral imaging for assessment of resection margins during Mohs micrographic surgery for basal cell carcinoma</t>
  </si>
  <si>
    <t>10-Dec-2014</t>
  </si>
  <si>
    <t>6(1):98-111</t>
  </si>
  <si>
    <t>https://pubmed.ncbi.nlm.nih.gov/25657878</t>
  </si>
  <si>
    <t>https://europepmc.org/abstract/MED/25657878</t>
  </si>
  <si>
    <t>['Strachan DP', 'Aït-Khaled N', 'Foliaki S', 'Mallol J', 'Odhiambo J', 'Pearce N', 'Williams HC']</t>
  </si>
  <si>
    <t>Siblings, asthma, rhinoconjunctivitis and eczema: a worldwide perspective from the International Study of Asthma and Allergies in Childhood</t>
  </si>
  <si>
    <t>45(1):126-36</t>
  </si>
  <si>
    <t>https://pubmed.ncbi.nlm.nih.gov/24912652</t>
  </si>
  <si>
    <t>https://onlinelibrary.wiley.com/doi/10.1111/cea.12349</t>
  </si>
  <si>
    <t>['Schmitt J', 'Apfelbacher C', 'Spuls PI', 'Thomas KS', 'Simpson EL', 'Furue M', 'Chalmers J', 'Williams HC']</t>
  </si>
  <si>
    <t>The Harmonizing Outcome Measures for Eczema (HOME) roadmap: a methodological framework to develop core sets of outcome measurements in dermatology</t>
  </si>
  <si>
    <t>4-Sep-2014</t>
  </si>
  <si>
    <t>135(1):24-30</t>
  </si>
  <si>
    <t>Journal Article | Research Support, N.I.H., Extramural</t>
  </si>
  <si>
    <t>https://pubmed.ncbi.nlm.nih.gov/25186228</t>
  </si>
  <si>
    <t>https://linkinghub.elsevier.com/retrieve/pii/S0022-202X(15)37064-0</t>
  </si>
  <si>
    <t>['Williams HC', 'Gilchrest BA']</t>
  </si>
  <si>
    <t>Clinical trials submitted to the JID: place your bet and show us your hand</t>
  </si>
  <si>
    <t>135(2):325-327</t>
  </si>
  <si>
    <t>https://pubmed.ncbi.nlm.nih.gov/25573039</t>
  </si>
  <si>
    <t>https://linkinghub.elsevier.com/retrieve/pii/S0022-202X(15)37092-5</t>
  </si>
  <si>
    <t>['Forouzanfar MH', 'Alexander L', 'Anderson HR', 'Bachman VF', 'Biryukov S', 'Brauer M', 'Burnett R', 'Casey D', 'Coates MM', 'Cohen A', 'Delwiche K', 'Estep K', 'Frostad JJ', 'Astha KC', 'Kyu HH', 'Moradi-Lakeh M', 'Ng M', 'Slepak EL', 'Thomas BA', 'Wagner J', 'Aasvang GM', 'Abbafati C', 'Abbasoglu Ozgoren A', 'Abd-Allah F', 'Abera SF', 'Aboyans V', 'Abraham B', 'Abraham JP', 'Abubakar I', 'Abu-Rmeileh NM', 'Aburto TC', 'Achoki T', 'Adelekan A', 'Adofo K', 'Adou AK', 'Adsuar JC', 'Afshin A', 'Agardh EE', 'Al Khabouri MJ', 'Al Lami FH', 'Alam SS', 'Alasfoor D', 'Albittar MI', 'Alegretti MA', 'Aleman AV', 'Alemu ZA', 'Alfonso-Cristancho R', 'Alhabib S', 'Ali R', 'Ali MK', 'Alla F', 'Allebeck P', 'Allen PJ', 'Alsharif U', 'Alvarez E', 'Alvis-Guzman N', 'Amankwaa AA', 'Amare AT', 'Ameh EA', 'Ameli O', 'Amini H', 'Ammar W', 'Anderson BO', 'Antonio CA', 'Anwari P', 'Argeseanu Cunningham S', 'Arnlöv J', 'Arsenijevic VS', 'Artaman A', 'Asghar RJ', 'Assadi R', 'Atkins LS', 'Atkinson C', 'Avila MA', 'Awuah B', 'Badawi A', 'Bahit MC', 'Bakfalouni T', 'Balakrishnan K', 'Balalla S', 'Balu RK', 'Banerjee A', 'Barber RM', 'Barker-Collo SL', 'Barquera S', 'Barregard L', 'Barrero LH', 'Barrientos-Gutierrez T', 'Basto-Abreu AC', 'Basu A', 'Basu S', 'Basulaiman MO', 'Batis Ruvalcaba C', 'Beardsley J', 'Bedi N', 'Bekele T', 'Bell ML', 'Benjet C', 'Bennett DA', 'Benzian H', 'Bernabé E', 'Beyene TJ', 'Bhala N', 'Bhalla A', 'Bhutta ZA', 'Bikbov B', 'Bin Abdulhak AA', 'Blore JD', 'Blyth FM', 'Bohensky MA', 'Bora Başara B', 'Borges G', 'Bornstein NM', 'Bose D', 'Boufous S', 'Bourne RR', 'Brainin M', 'Brazinova A', 'Breitborde NJ', 'Brenner H', 'Briggs AD', 'Broday DM', 'Brooks PM', 'Bruce NG', 'Brugha TS', 'Brunekreef B', 'Buchbinder R', 'Bui LN', 'Bukhman G', 'Bulloch AG', 'Burch M', 'Burney PG', 'Campos-Nonato IR', 'Campuzano JC', 'Cantoral AJ', 'Caravanos J', 'Cárdenas R', 'Cardis E', 'Carpenter DO', 'Caso V', 'Castañeda-Orjuela CA', 'Castro RE', 'Catalá-López F', 'Cavalleri F', 'Çavlin A', 'Chadha VK', 'Chang JC', 'Charlson FJ', 'Chen H', 'Chen W', 'Chen Z', 'Chiang PP', 'Chimed-Ochir O', 'Chowdhury R', 'Christophi CA', 'Chuang TW', 'Chugh SS', 'Cirillo M', 'Claßen TK', 'Colistro V', 'Colomar M', 'Colquhoun SM', 'Contreras AG', 'Cooper C', 'Cooperrider K', 'Cooper LT', 'Coresh J', 'Courville KJ', 'Criqui MH', 'Cuevas-Nasu L', 'Damsere-Derry J', 'Danawi H', 'Dandona L', 'Dandona R', 'Dargan PI', 'Davis A', 'Davitoiu DV', 'Dayama A', 'de Castro EF', 'De la Cruz-Góngora V', 'De Leo D', 'de Lima G', 'Degenhardt L', 'del Pozo-Cruz B', 'Dellavalle RP', 'Deribe K', 'Derrett S', 'Des Jarlais DC', 'Dessalegn M', 'deVeber GA', 'Devries KM', 'Dharmaratne SD', 'Dherani MK', 'Dicker D', 'Ding EL', 'Dokova K', 'Dorsey ER', 'Driscoll TR', 'Duan L', 'Durrani AM', 'Ebel BE', 'Ellenbogen RG', 'Elshrek YM', 'Endres M', 'Ermakov SP', 'Erskine HE', 'Eshrati B', 'Esteghamati A', 'Fahimi S', 'Faraon EJ', 'Farzadfar F', 'Fay DF', 'Feigin VL', 'Feigl AB', 'Fereshtehnejad SM', 'Ferrari AJ', 'Ferri CP', 'Flaxman AD', 'Fleming TD', 'Foigt N', 'Foreman KJ', 'Paleo UF', 'Franklin RC', 'Gabbe B', 'Gaffikin L', 'Gakidou E', 'Gamkrelidze A', 'Gankpé FG', 'Gansevoort RT', 'García-Guerra FA', 'Gasana E', 'Geleijnse JM', 'Gessner BD', 'Gething P', 'Gibney KB', 'Gillum RF', 'Ginawi IA', 'Giroud M', 'Giussani G', 'Goenka S', 'Goginashvili K', 'Gomez Dantes H', 'Gona P', 'Gonzalez de Cosio T', 'González-Castell D', 'Gotay CC', 'Goto A', 'Gouda HN', 'Guerrant RL', 'Gugnani HC', 'Guillemin F', 'Gunnell D', 'Gupta R', 'Gupta R', 'Gutiérrez RA', 'Hafezi-Nejad N', 'Hagan H', 'Hagstromer M', 'Halasa YA', 'Hamadeh RR', 'Hammami M', 'Hankey GJ', 'Hao Y', 'Harb HL', 'Haregu TN', 'Haro JM', 'Havmoeller R', 'Hay SI', 'Hedayati MT', 'Heredia-Pi IB', 'Hernandez L', 'Heuton KR', 'Heydarpour P', 'Hijar M', 'Hoek HW', 'Hoffman HJ', 'Hornberger JC', 'Hosgood HD', 'Hoy DG', 'Hsairi M', 'Hu G', 'Hu H', 'Huang C', 'Huang JJ', 'Hubbell BJ', 'Huiart L', 'Husseini A', 'Iannarone ML', 'Iburg KM', 'Idrisov BT', 'Ikeda N', 'Innos K', 'Inoue M', 'Islami F', 'Ismayilova S', 'Jacobsen KH', 'Jansen HA', 'Jarvis DL', 'Jassal SK', 'Jauregui A', 'Jayaraman S', 'Jeemon P', 'Jensen PN', 'Jha V', 'Jiang F', 'Jiang G', 'Jiang Y', 'Jonas JB', 'Juel K', 'Kan H', 'Kany Roseline SS', 'Karam NE', 'Karch A', 'Karema CK', 'Karthikeyan G', 'Kaul A', 'Kawakami N', 'Kazi DS', 'Kemp AH', 'Kengne AP', 'Keren A', 'Khader YS', 'Khalifa SE', 'Khan EA', 'Khang YH', 'Khatibzadeh S', 'Khonelidze I', 'Kieling C', 'Kim D', 'Kim S', 'Kim Y', 'Kimokoti RW', 'Kinfu Y', 'Kinge JM', 'Kissela BM', 'Kivipelto M', 'Knibbs LD', 'Knudsen AK', 'Kokubo Y', 'Kose MR', 'Kosen S', 'Kraemer A', 'Kravchenko M', 'Krishnaswami S', 'Kromhout H', 'Ku T', 'Kuate Defo B', 'Kucuk Bicer B', 'Kuipers EJ', 'Kulkarni C', 'Kulkarni VS', 'Kumar GA', 'Kwan GF', 'Lai T', 'Lakshmana Balaji A', 'Lalloo R', 'Lallukka T', 'Lam H', 'Lan Q', 'Lansingh VC', 'Larson HJ', 'Larsson A', 'Laryea DO', 'Lavados PM', 'Lawrynowicz AE', 'Leasher JL', 'Lee JT', 'Leigh J', 'Leung R', 'Levi M', 'Li Y', 'Li Y', 'Liang J', 'Liang X', 'Lim SS', 'Lindsay MP', 'Lipshultz SE', 'Liu S', 'Liu Y', 'Lloyd BK', 'Logroscino G', 'London SJ', 'Lopez N', 'Lortet-Tieulent J', 'Lotufo PA', 'Lozano R', 'Lunevicius R', 'Ma J', 'Ma S', 'Machado VM', 'MacIntyre MF', 'Magis-Rodriguez C', 'Mahdi AA', 'Majdan M', 'Malekzadeh R', 'Mangalam S', 'Mapoma CC', 'Marape M', 'Marcenes W', 'Margolis DJ', 'Margono C', 'Marks GB', 'Martin RV', 'Marzan MB', 'Mashal MT', 'Masiye F', 'Mason-Jones AJ', 'Matsushita K', 'Matzopoulos R', 'Mayosi BM', 'Mazorodze TT', 'McKay AC', 'McKee M', 'McLain A', 'Meaney PA', 'Medina C', 'Mehndiratta MM', 'Mejia-Rodriguez F', 'Mekonnen W', 'Melaku YA', 'Meltzer M', 'Memish ZA', 'Mendoza W', 'Mensah GA', 'Meretoja A', 'Mhimbira FA', 'Micha R', 'Miller TR', 'Mills EJ', 'Misganaw A', 'Mishra S', 'Mohamed Ibrahim N', 'Mohammad KA', 'Mokdad AH', 'Mola GL', 'Monasta L', 'Montañez Hernandez JC', 'Montico M', 'Moore AR', 'Morawska L', 'Mori R', 'Moschandreas J', 'Moturi WN', 'Mozaffarian D', 'Mueller UO', 'Mukaigawara M', 'Mullany EC', 'Murthy KS', 'Naghavi M', 'Nahas Z', 'Naheed A', 'Naidoo KS', 'Naldi L', 'Nand D', 'Nangia V', 'Narayan KM', 'Nash D', 'Neal B', 'Nejjari C', 'Neupane SP', 'Newton CR', 'Ngalesoni FN', 'Ngirabega Jde D', 'Nguyen G', 'Nguyen NT', 'Nieuwenhuijsen MJ', 'Nisar MI', 'Nogueira JR', 'Nolla JM', 'Nolte S', 'Norheim OF', 'Norman RE', 'Norrving B', 'Nyakarahuka L', 'Oh IH', 'Ohkubo T', 'Olusanya BO', 'Omer SB', 'Opio JN', 'Orozco R', 'Pagcatipunan RS Jr', 'Pain AW', 'Pandian JD', 'Panelo CI', 'Papachristou C', 'Park EK', 'Parry CD', 'Paternina Caicedo AJ', 'Patten SB', 'Paul VK', 'Pavlin BI', 'Pearce N', 'Pedraza LS', 'Pedroza A', 'Pejin Stokic L', 'Pekericli A', 'Pereira DM', 'Perez-Padilla R', 'Perez-Ruiz F', 'Perico N', 'Perry SA', 'Pervaiz A', 'Pesudovs K', 'Peterson CB', 'Petzold M', 'Phillips MR', 'Phua HP', 'Plass D', 'Poenaru D', 'Polanczyk GV', 'Polinder S', 'Pond CD', 'Pope CA', 'Pope D', 'Popova S', 'Pourmalek F', 'Powles J', 'Prabhakaran D', 'Prasad NM', 'Qato DM', 'Quezada AD', 'Quistberg DA', 'Racapé L', 'Rafay A', 'Rahimi K', 'Rahimi-Movaghar V', 'Rahman SU', 'Raju M', 'Rakovac I', 'Rana SM', 'Rao M', 'Razavi H', 'Reddy KS', 'Refaat AH', 'Rehm J', 'Remuzzi G', 'Ribeiro AL', 'Riccio PM', 'Richardson L', 'Riederer A', 'Robinson M', 'Roca A', 'Rodriguez A', 'Rojas-Rueda D', 'Romieu I', 'Ronfani L', 'Room R', 'Roy N', 'Ruhago GM', 'Rushton L', 'Sabin N', 'Sacco RL', 'Saha S', 'Sahathevan R', 'Sahraian MA', 'Salomon JA', 'Salvo D', 'Sampson UK', 'Sanabria JR', 'Sanchez LM', 'Sánchez-Pimienta TG', 'Sanchez-Riera L', 'Sandar L', 'Santos IS', 'Sapkota A', 'Satpathy M', 'Saunders JE', 'Sawhney M', 'Saylan MI', 'Scarborough P', 'Schmidt JC', 'Schneider IJ', 'Schöttker B', 'Schwebel DC', 'Scott JG', 'Seedat S', 'Sepanlou SG', 'Serdar B', 'Servan-Mori EE', 'Shaddick G', 'Shahraz S', 'Levy TS', 'Shangguan S', 'She J', 'Sheikhbahaei S', 'Shibuya K', 'Shin HH', 'Shinohara Y', 'Shiri R', 'Shishani K', 'Shiue I', 'Sigfusdottir ID', 'Silberberg DH', 'Simard EP', 'Sindi S', 'Singh A', 'Singh GM', 'Singh JA', 'Skirbekk V', 'Sliwa K', 'Soljak M', 'Soneji S', 'Søreide K', 'Soshnikov S', 'Sposato LA', 'Sreeramareddy CT', 'Stapelberg NJ', 'Stathopoulou V', 'Steckling N', 'Stein DJ', 'Stein MB', 'Stephens N', 'Stöckl H', 'Straif K', 'Stroumpoulis K', 'Sturua L', 'Sunguya BF', 'Swaminathan S', 'Swaroop M', 'Sykes BL', 'Tabb KM', 'Takahashi K', 'Talongwa RT', 'Tandon N', 'Tanne D', 'Tanner M', 'Tavakkoli M', 'Te Ao BJ', 'Teixeira CM', 'Téllez Rojo MM', 'Terkawi AS', 'Texcalac-Sangrador JL', 'Thackway SV', 'Thomson B', 'Thorne-Lyman AL', 'Thrift AG', 'Thurston GD', 'Tillmann T', 'Tobollik M', 'Tonelli M', 'Topouzis F', 'Towbin JA', 'Toyoshima H', 'Traebert J', 'Tran BX', 'Trasande L', 'Trillini M', 'Trujillo U', 'Dimbuene ZT', 'Tsilimbaris M', 'Tuzcu EM', 'Uchendu US', 'Ukwaja KN', 'Uzun SB', 'van de Vijver S', 'Van Dingenen R', 'van Gool CH', 'van Os J', 'Varakin YY', 'Vasankari TJ', 'Vasconcelos AM', 'Vavilala MS', 'Veerman LJ', 'Velasquez-Melendez G', 'Venketasubramanian N', 'Vijayakumar L', 'Villalpando S', 'Violante FS', 'Vlassov VV', 'Vollset SE', 'Wagner GR', 'Waller SG', 'Wallin MT', 'Wan X', 'Wang H', 'Wang J', 'Wang L', 'Wang W', 'Wang Y', 'Warouw TS', 'Watts CH', 'Weichenthal S', 'Weiderpass E', 'Weintraub RG', 'Werdecker A', 'Wessells KR', 'Westerman R', 'Whiteford HA', 'Wilkinson JD', 'Williams HC', 'Williams TN', 'Woldeyohannes SM', 'Wolfe CD', 'Wong JQ', 'Woolf AD', 'Wright JL', 'Wurtz B', 'Xu G', 'Yan LL', 'Yang G', 'Yano Y', 'Ye P', 'Yenesew M', 'Yentür GK', 'Yip P', 'Yonemoto N', 'Yoon SJ', 'Younis MZ', 'Younoussi Z', 'Yu C', 'Zaki ME', 'Zhao Y', 'Zheng Y', 'Zhou M', 'Zhu J', 'Zhu S', 'Zou X', 'Zunt JR', 'Lopez AD', 'Vos T', 'Murray CJ']</t>
  </si>
  <si>
    <t>Global, regional, and national comparative risk assessment of 79 behavioural, environmental and occupational, and metabolic risks or clusters of risks in 188 countries, 1990-2013: a systematic analysis for the Global Burden of Disease Study 2013</t>
  </si>
  <si>
    <t>5-Dec-2015</t>
  </si>
  <si>
    <t>11-Sep-2015</t>
  </si>
  <si>
    <t>386(10010):2287-323</t>
  </si>
  <si>
    <t>Comparative Study | Journal Article | Research Support, N.I.H., Intramural | Research Support, Non-U.S. Gov't</t>
  </si>
  <si>
    <t>https://pubmed.ncbi.nlm.nih.gov/26364544</t>
  </si>
  <si>
    <t>https://www.clinicalkey.com/content/playBy/pii?v=S0140-6736(15)00128-2</t>
  </si>
  <si>
    <t>['Newton JN', 'Briggs AD', 'Murray CJ', 'Dicker D', 'Foreman KJ', 'Wang H', 'Naghavi M', 'Forouzanfar MH', 'Ohno SL', 'Barber RM', 'Vos T', 'Stanaway JD', 'Schmidt JC', 'Hughes AJ', 'Fay DF', 'Ecob R', 'Gresser C', 'McKee M', 'Rutter H', 'Abubakar I', 'Ali R', 'Anderson HR', 'Banerjee A', 'Bennett DA', 'Bernabé E', 'Bhui KS', 'Biryukov SM', 'Bourne RR', 'Brayne CE', 'Bruce NG', 'Brugha TS', 'Burch M', 'Capewell S', 'Casey D', 'Chowdhury R', 'Coates MM', 'Cooper C', 'Critchley JA', 'Dargan PI', 'Dherani MK', 'Elliott P', 'Ezzati M', 'Fenton KA', 'Fraser MS', 'Fürst T', 'Greaves F', 'Green MA', 'Gunnell DJ', 'Hannigan BM', 'Hay RJ', 'Hay SI', 'Hemingway H', 'Larson HJ', 'Looker KJ', 'Lunevicius R', 'Lyons RA', 'Marcenes W', 'Mason-Jones AJ', 'Matthews FE', 'Moller H', 'Murdoch ME', 'Newton CR', 'Pearce N', 'Piel FB', 'Pope D', 'Rahimi K', 'Rodriguez A', 'Scarborough P', 'Schumacher AE', 'Shiue I', 'Smeeth L', 'Tedstone A', 'Valabhji J', 'Williams HC', 'Wolfe CD', 'Woolf AD', 'Davis AC']</t>
  </si>
  <si>
    <t>Changes in health in England, with analysis by English regions and areas of deprivation, 1990-2013: a systematic analysis for the Global Burden of Disease Study 2013</t>
  </si>
  <si>
    <t>14-Sep-2015</t>
  </si>
  <si>
    <t>386(10010):2257-74</t>
  </si>
  <si>
    <t>https://pubmed.ncbi.nlm.nih.gov/26382241</t>
  </si>
  <si>
    <t>https://www.clinicalkey.com/content/playBy/pii?v=S0140-6736(15)00195-6</t>
  </si>
  <si>
    <t>['Williams HC', 'Apfelbacher C', 'Chalmers JR', 'Schmitt J', 'Simpson EL', 'Spuls PI', 'Thomas KS']</t>
  </si>
  <si>
    <t>Clearing up misunderstandings around core outcomes for atopic dermatitis</t>
  </si>
  <si>
    <t>173(2):623-4; discussion 624-5</t>
  </si>
  <si>
    <t>https://pubmed.ncbi.nlm.nih.gov/25819300</t>
  </si>
  <si>
    <t>https://academic.oup.com/bjd/article-abstract/173/2/623/6616406?redirectedFrom=fulltext</t>
  </si>
  <si>
    <t>['Burden-Teh E', 'Wootton CI', 'Williams HC']</t>
  </si>
  <si>
    <t>Can a simple outpatient-based treatment be used to treat cutaneous leishmaniasis in young children? A Critically Appraised Topic</t>
  </si>
  <si>
    <t>172(4):861-6</t>
  </si>
  <si>
    <t>https://pubmed.ncbi.nlm.nih.gov/25354137</t>
  </si>
  <si>
    <t>https://academic.oup.com/bjd/article-abstract/172/4/861/6616264?redirectedFrom=fulltext</t>
  </si>
  <si>
    <t>['Karimkhani C', 'Boyers LN', 'Naghavi M', 'Coffeng LE', 'Lott JP', 'Wulf S', 'Hay R', 'Williams HC', 'Weinstock MA', 'Norton SA', 'Armstrong AW', 'Dunnick CA', 'Norris DA', 'Dellavalle RP']</t>
  </si>
  <si>
    <t>The global burden of disease associated with alopecia areata</t>
  </si>
  <si>
    <t>18-Mar-2015</t>
  </si>
  <si>
    <t>172(5):1424-6</t>
  </si>
  <si>
    <t>https://pubmed.ncbi.nlm.nih.gov/25422028</t>
  </si>
  <si>
    <t>https://academic.oup.com/bjd/article-abstract/172/5/1424/6616215?redirectedFrom=fulltext</t>
  </si>
  <si>
    <t>['Wang H', 'Liddell CA', 'Coates MM', 'Mooney MD', 'Levitz CE', 'Schumacher AE', 'Apfel H', 'Iannarone M', 'Phillips B', 'Lofgren KT', 'Sandar L', 'Dorrington RE', 'Rakovac I', 'Jacobs TA', 'Liang X', 'Zhou M', 'Zhu J', 'Yang G', 'Wang Y', 'Liu S', 'Li Y', 'Ozgoren AA', 'Abera SF', 'Abubakar I', 'Achoki T', 'Adelekan A', 'Ademi Z', 'Alemu ZA', 'Allen PJ', 'AlMazroa MA', 'Alvarez E', 'Amankwaa AA', 'Amare AT', 'Ammar W', 'Anwari P', 'Cunningham SA', 'Asad MM', 'Assadi R', 'Banerjee A', 'Basu S', 'Bedi N', 'Bekele T', 'Bell ML', 'Bhutta Z', 'Blore JD', 'Basara BB', 'Boufous S', 'Breitborde N', 'Bruce NG', 'Bui LN', 'Carapetis JR', 'Cárdenas R', 'Carpenter DO', 'Caso V', 'Castro RE', 'Catalá-Lopéz F', 'Cavlin A', 'Che X', 'Chiang PP', 'Chowdhury R', 'Christophi CA', 'Chuang TW', 'Cirillo M', 'da Costa Leite I', 'Courville KJ', 'Dandona L', 'Dandona R', 'Davis A', 'Dayama A', 'Deribe K', 'Dharmaratne SD', 'Dherani MK', 'Dilmen U', 'Ding EL', 'Edmond KM', 'Ermakov SP', 'Farzadfar F', 'Fereshtehnejad SM', 'Fijabi DO', 'Foigt N', 'Forouzanfar MH', 'Garcia AC', 'Geleijnse JM', 'Gessner BD', 'Goginashvili K', 'Gona P', 'Goto A', 'Gouda HN', 'Green MA', 'Greenwell KF', 'Gugnani HC', 'Gupta R', 'Hamadeh RR', 'Hammami M', 'Harb HL', 'Hay S', 'Hedayati MT', 'Hosgood HD', 'Hoy DG', 'Idrisov BT', 'Islami F', 'Ismayilova S', 'Jha V', 'Jiang G', 'Jonas JB', 'Juel K', 'Kabagambe EK', 'Kazi DS', 'Kengne AP', 'Kereselidze M', 'Khader YS', 'Khalifa SE', 'Khang YH', 'Kim D', 'Kinfu Y', 'Kinge JM', 'Kokubo Y', 'Kosen S', 'Defo BK', 'Kumar GA', 'Kumar K', 'Kumar RB', 'Lai T', 'Lan Q', 'Larsson A', 'Lee JT', 'Leinsalu M', 'Lim SS', 'Lipshultz SE', 'Logroscino G', 'Lotufo PA', 'Lunevicius R', 'Lyons RA', 'Ma S', 'Mahdi AA', 'Marzan MB', 'Mashal MT', 'Mazorodze TT', 'McGrath JJ', 'Memish ZA', 'Mendoza W', 'Mensah GA', 'Meretoja A', 'Miller TR', 'Mills EJ', 'Mohammad KA', 'Mokdad AH', 'Monasta L', 'Montico M', 'Moore AR', 'Moschandreas J', 'Msemburi WT', 'Mueller UO', 'Muszynska MM', 'Naghavi M', 'Naidoo KS', 'Narayan KM', 'Nejjari C', 'Ng M', 'de Dieu Ngirabega J', 'Nieuwenhuijsen MJ', 'Nyakarahuka L', 'Ohkubo T', 'Omer SB', 'Caicedo AJ', 'Pillay-van Wyk V', 'Pope D', 'Pourmalek F', 'Prabhakaran D', 'Rahman SU', 'Rana SM', 'Reilly RQ', 'Rojas-Rueda D', 'Ronfani L', 'Rushton L', 'Saeedi MY', 'Salomon JA', 'Sampson U', 'Santos IS', 'Sawhney M', 'Schmidt JC', 'Shakh-Nazarova M', 'She J', 'Sheikhbahaei S', 'Shibuya K', 'Shin HH', 'Shishani K', 'Shiue I', 'Sigfusdottir ID', 'Singh JA', 'Skirbekk V', 'Sliwa K', 'Soshnikov SS', 'Sposato LA', 'Stathopoulou VK', 'Stroumpoulis K', 'Tabb KM', 'Talongwa RT', 'Teixeira CM', 'Terkawi AS', 'Thomson AJ', 'Thorne-Lyman AL', 'Toyoshima H', 'Dimbuene ZT', 'Uwaliraye P', 'Uzun SB', 'Vasankari TJ', 'Vasconcelos AM', 'Vlassov VV', 'Vollset SE', 'Waller S', 'Wan X', 'Weichenthal S', 'Weiderpass E', 'Weintraub RG', 'Westerman R', 'Wilkinson JD', 'Williams HC', 'Yang YC', 'Yentur GK', 'Yip P', 'Yonemoto N', 'Younis M', 'Yu C', 'Jin KY', 'El Sayed Zaki M', 'Zhu S', 'Vos T', 'Lopez AD', 'Murray CJ']</t>
  </si>
  <si>
    <t>Global, regional, and national levels of neonatal, infant, and under-5 mortality during 1990-2013: a systematic analysis for the Global Burden of Disease Study 2013</t>
  </si>
  <si>
    <t>13-Sep-2014</t>
  </si>
  <si>
    <t>2-May-2014</t>
  </si>
  <si>
    <t>384(9947):957-79</t>
  </si>
  <si>
    <t>https://pubmed.ncbi.nlm.nih.gov/24797572</t>
  </si>
  <si>
    <t>https://www.clinicalkey.com/content/playBy/pii?v=S0140-6736(14)60497-9</t>
  </si>
  <si>
    <t>['Karimkhani C', 'Boyers LN', 'Prescott L', 'Welch V', 'Delamere FM', 'Nasser M', 'Zaveri A', 'Hay RJ', 'Vos T', 'Murray CJ', 'Margolis DJ', 'Hilton J', 'MacLehose H', 'Williams HC', 'Dellavalle RP']</t>
  </si>
  <si>
    <t>Global burden of skin disease as reflected in Cochrane Database of Systematic Reviews</t>
  </si>
  <si>
    <t>150(9):945-51</t>
  </si>
  <si>
    <t>Journal Article | Research Support, N.I.H., Extramural | Research Support, Non-U.S. Gov't | Research Support, U.S. Gov't, P.H.S.</t>
  </si>
  <si>
    <t>https://pubmed.ncbi.nlm.nih.gov/24807687</t>
  </si>
  <si>
    <t>https://jamanetwork.com/journals/jamadermatology/fullarticle/10.1001/jamadermatol.2014.709</t>
  </si>
  <si>
    <t>['Schmitt J', 'Spuls PI', 'Thomas KS', 'Simpson E', 'Furue M', 'Deckert S', 'Dohil M', 'Apfelbacher C', 'Singh JA', 'Chalmers J', 'Williams HC']</t>
  </si>
  <si>
    <t>The Harmonising Outcome Measures for Eczema (HOME) statement to assess clinical signs of atopic eczema in trials</t>
  </si>
  <si>
    <t>134(4):800-7</t>
  </si>
  <si>
    <t>https://pubmed.ncbi.nlm.nih.gov/25282560</t>
  </si>
  <si>
    <t>https://www.clinicalkey.com/content/playBy/pii?v=S0091-6749(14)01047-1</t>
  </si>
  <si>
    <t>Strengths and limitations of evidence-based dermatology</t>
  </si>
  <si>
    <t>Indian journal of dermatology</t>
  </si>
  <si>
    <t>59(2):127-33</t>
  </si>
  <si>
    <t>https://pubmed.ncbi.nlm.nih.gov/24700929</t>
  </si>
  <si>
    <t>https://europepmc.org/abstract/MED/24700929</t>
  </si>
  <si>
    <t>Basal-cell carcinoma: no response versus relapse - author's reply</t>
  </si>
  <si>
    <t>The Lancet. Oncology</t>
  </si>
  <si>
    <t>15(3):e105</t>
  </si>
  <si>
    <t>https://pubmed.ncbi.nlm.nih.gov/24599928</t>
  </si>
  <si>
    <t>https://www.clinicalkey.com/content/playBy/pii?v=S1470-2045(14)70068-3</t>
  </si>
  <si>
    <t>['Langan SM', 'Schmitt J', 'Williams HC', 'Smith S', 'Thomas KS']</t>
  </si>
  <si>
    <t>How are eczema 'flares' defined? A systematic review and recommendation for future studies</t>
  </si>
  <si>
    <t>170(3):548-56</t>
  </si>
  <si>
    <t>https://pubmed.ncbi.nlm.nih.gov/24266741</t>
  </si>
  <si>
    <t>https://academic.oup.com/bjd/article-abstract/170/3/548/6614712?redirectedFrom=fulltext</t>
  </si>
  <si>
    <t>['Hay RJ', 'Johns NE', 'Williams HC', 'Bolliger IW', 'Dellavalle RP', 'Margolis DJ', 'Marks R', 'Naldi L', 'Weinstock MA', 'Wulf SK', 'Michaud C', 'J L Murray C', 'Naghavi M']</t>
  </si>
  <si>
    <t>The global burden of skin disease in 2010: an analysis of the prevalence and impact of skin conditions</t>
  </si>
  <si>
    <t>28-Oct-2013</t>
  </si>
  <si>
    <t>134(6):1527-1534</t>
  </si>
  <si>
    <t>https://pubmed.ncbi.nlm.nih.gov/24166134</t>
  </si>
  <si>
    <t>https://linkinghub.elsevier.com/retrieve/pii/S0022-202X(15)36827-5</t>
  </si>
  <si>
    <t>['Tang TS', 'Bieber T', 'Williams HC']</t>
  </si>
  <si>
    <t>Are the concepts of induction of remission and treatment of subclinical inflammation in atopic dermatitis clinically useful?</t>
  </si>
  <si>
    <t>18-Mar-2014</t>
  </si>
  <si>
    <t>133(6):1615-25.e1</t>
  </si>
  <si>
    <t>https://pubmed.ncbi.nlm.nih.gov/24655575</t>
  </si>
  <si>
    <t>https://www.clinicalkey.com/content/playBy/pii?v=S0091-6749(14)00058-X</t>
  </si>
  <si>
    <t>['Wootton CI', 'Cartwright RP', 'Manning P', 'Williams HC']</t>
  </si>
  <si>
    <t>Should isotretinoin be stopped prior to surgery? A critically appraised topic</t>
  </si>
  <si>
    <t>170(2):239-44</t>
  </si>
  <si>
    <t>https://pubmed.ncbi.nlm.nih.gov/24547720</t>
  </si>
  <si>
    <t>https://academic.oup.com/bjd/article-abstract/170/2/239/6614852?redirectedFrom=fulltext</t>
  </si>
  <si>
    <t>['Simpson R', 'Layfield C', 'Williams H']</t>
  </si>
  <si>
    <t>Collaborative clinician-led research networks</t>
  </si>
  <si>
    <t>14(6):691</t>
  </si>
  <si>
    <t>https://pubmed.ncbi.nlm.nih.gov/25468865</t>
  </si>
  <si>
    <t>https://europepmc.org/abstract/MED/25468865</t>
  </si>
  <si>
    <t>['Garcia-Marcos L', 'Robertson CF', 'Ross Anderson H', 'Ellwood P', 'Williams HC', 'Wong GW']</t>
  </si>
  <si>
    <t>Does migration affect asthma, rhinoconjunctivitis and eczema prevalence? Global findings from the international study of asthma and allergies in childhood</t>
  </si>
  <si>
    <t>23-Jul-2014</t>
  </si>
  <si>
    <t>International journal of epidemiology</t>
  </si>
  <si>
    <t>43(6):1846-54</t>
  </si>
  <si>
    <t>https://pubmed.ncbi.nlm.nih.gov/25056339</t>
  </si>
  <si>
    <t>https://academic.oup.com/ije/article/43/6/1846/705702</t>
  </si>
  <si>
    <t>['Boyers LN', 'Karimkhani C', 'Naghavi M', 'Sherwood D', 'Margolis DJ', 'Hay RJ', 'Williams HC', 'Naldi L', 'Coffeng LE', 'Weinstock MA', 'Dunnick CA', 'Pederson H', 'Vos T', 'Dellavalle RP']</t>
  </si>
  <si>
    <t>Global mortality from conditions with skin manifestations</t>
  </si>
  <si>
    <t>3-Oct-2014</t>
  </si>
  <si>
    <t>71(6):1137-1143.e17</t>
  </si>
  <si>
    <t>https://pubmed.ncbi.nlm.nih.gov/25282129</t>
  </si>
  <si>
    <t>https://www.clinicalkey.com/content/playBy/pii?v=S0190-9622(14)01869-6</t>
  </si>
  <si>
    <t>['Bhate K', 'Williams HC']</t>
  </si>
  <si>
    <t>What's new in acne? An analysis of systematic reviews published in 2011-2012</t>
  </si>
  <si>
    <t>39(3):273-7; quiz 277-8</t>
  </si>
  <si>
    <t>https://pubmed.ncbi.nlm.nih.gov/24635060</t>
  </si>
  <si>
    <t>https://academic.oup.com/ced/article-abstract/39/3/273/6621191?redirectedFrom=fulltext</t>
  </si>
  <si>
    <t>['Karimkhani C', 'Boyers LN', 'Margolis DJ', 'Naghavi M', 'Hay RJ', 'Williams HC', 'Naldi L', 'Coffeng LE', 'Weinstock MA', 'Dunnick CA', 'Pederson H', 'Vos T', 'Murray CJ', 'Dellavalle RP']</t>
  </si>
  <si>
    <t>Comparing cutaneous research funded by the National Institute of Arthritis and Musculoskeletal and Skin Diseases with 2010 Global Burden of Disease results</t>
  </si>
  <si>
    <t>8-Jul-2014</t>
  </si>
  <si>
    <t>9(7):e102122</t>
  </si>
  <si>
    <t>https://pubmed.ncbi.nlm.nih.gov/25003335</t>
  </si>
  <si>
    <t>https://europepmc.org/abstract/MED/25003335</t>
  </si>
  <si>
    <t>['Kong K', 'Rowlands CJ', 'Varma S', 'Perkins W', 'Leach IH', 'Koloydenko AA', 'Williams HC', 'Notingher I']</t>
  </si>
  <si>
    <t>Diagnosis of tumors during tissue-conserving surgery with integrated autofluorescence and Raman scattering microscopy</t>
  </si>
  <si>
    <t>17-Sep-2013</t>
  </si>
  <si>
    <t>3-Sep-2013</t>
  </si>
  <si>
    <t>Proceedings of the National Academy of Sciences of the United States of America</t>
  </si>
  <si>
    <t>110(38):15189-94</t>
  </si>
  <si>
    <t>Evaluation Study | Journal Article | Research Support, N.I.H., Extramural</t>
  </si>
  <si>
    <t>https://pubmed.ncbi.nlm.nih.gov/24003124</t>
  </si>
  <si>
    <t>https://www.pnas.org/doi/abs/10.1073/pnas.1311289110?url_ver=Z39.88-2003&amp;rfr_id=ori:rid:crossref.org&amp;rfr_dat=cr_pub%20%200pubmed</t>
  </si>
  <si>
    <t>['Zhang W', 'Leonard T', 'Bath-Hextall FJ', 'Chambers C', 'Lee C', 'Humphreys R', 'Williams HC']</t>
  </si>
  <si>
    <t>WITHDRAWN: Chinese herbal medicine for atopic eczema</t>
  </si>
  <si>
    <t>11-Sep-2013</t>
  </si>
  <si>
    <t>(9):CD002291</t>
  </si>
  <si>
    <t>https://pubmed.ncbi.nlm.nih.gov/24027064</t>
  </si>
  <si>
    <t>https://www.cochranelibrary.com/cdsr/doi/10.1002/14651858.CD002291.pub4/full</t>
  </si>
  <si>
    <t>['Gu S', 'Yang AW', 'Xue CC', 'Li CG', 'Pang C', 'Zhang W', 'Williams HC']</t>
  </si>
  <si>
    <t>Chinese herbal medicine for atopic eczema</t>
  </si>
  <si>
    <t>10-Sep-2013</t>
  </si>
  <si>
    <t>2013(9):CD008642</t>
  </si>
  <si>
    <t>https://pubmed.ncbi.nlm.nih.gov/24018636</t>
  </si>
  <si>
    <t>https://www.cochranelibrary.com/cdsr/doi/10.1002/14651858.CD008642.pub2/full</t>
  </si>
  <si>
    <t>A TREAT in store for those wishing to identify uncertainties in the treatment of severe childhood eczema</t>
  </si>
  <si>
    <t>169(4):731-2</t>
  </si>
  <si>
    <t>https://pubmed.ncbi.nlm.nih.gov/24117244</t>
  </si>
  <si>
    <t>https://academic.oup.com/bjd/article/169/4/731/6615052</t>
  </si>
  <si>
    <t>['Reddi A', 'Prescott L', 'Doney E', 'Delamere F', 'Kollipara R', 'Dellavalle RP', 'Williams HC']</t>
  </si>
  <si>
    <t>The Cochrane Skin Group: a vanguard for developing and promoting evidence-based dermatology</t>
  </si>
  <si>
    <t>Journal of evidencebased medicine</t>
  </si>
  <si>
    <t>6(4):236-42</t>
  </si>
  <si>
    <t>https://pubmed.ncbi.nlm.nih.gov/24325417</t>
  </si>
  <si>
    <t>https://onlinelibrary.wiley.com/doi/10.1111/jebm.12068</t>
  </si>
  <si>
    <t>['Naidoo RJ', 'Williams HC']</t>
  </si>
  <si>
    <t>Therapeutic use of stories for children with atopic eczema and other chronic skin conditions</t>
  </si>
  <si>
    <t>23-Sep-2013</t>
  </si>
  <si>
    <t>30(6):765-7</t>
  </si>
  <si>
    <t>https://pubmed.ncbi.nlm.nih.gov/24069961</t>
  </si>
  <si>
    <t>https://onlinelibrary.wiley.com/doi/10.1111/pde.12215</t>
  </si>
  <si>
    <t>Democratizing the clinical trials agenda in dermatology</t>
  </si>
  <si>
    <t>133(5):1118-20</t>
  </si>
  <si>
    <t>https://pubmed.ncbi.nlm.nih.gov/23594527</t>
  </si>
  <si>
    <t>https://linkinghub.elsevier.com/retrieve/pii/S0022-202X(15)36258-8</t>
  </si>
  <si>
    <t>['Murray CJ', 'Richards MA', 'Newton JN', 'Fenton KA', 'Anderson HR', 'Atkinson C', 'Bennett D', 'Bernabé E', 'Blencowe H', 'Bourne R', 'Braithwaite T', 'Brayne C', 'Bruce NG', 'Brugha TS', 'Burney P', 'Dherani M', 'Dolk H', 'Edmond K', 'Ezzati M', 'Flaxman AD', 'Fleming TD', 'Freedman G', 'Gunnell D', 'Hay RJ', 'Hutchings SJ', 'Ohno SL', 'Lozano R', 'Lyons RA', 'Marcenes W', 'Naghavi M', 'Newton CR', 'Pearce N', 'Pope D', 'Rushton L', 'Salomon JA', 'Shibuya K', 'Vos T', 'Wang H', 'Williams HC', 'Woolf AD', 'Lopez AD', 'Davis A']</t>
  </si>
  <si>
    <t>UK health performance: findings of the Global Burden of Disease Study 2010</t>
  </si>
  <si>
    <t>23-Mar-2013</t>
  </si>
  <si>
    <t>5-Mar-2013</t>
  </si>
  <si>
    <t>381(9871):997-1020</t>
  </si>
  <si>
    <t>https://pubmed.ncbi.nlm.nih.gov/23668584</t>
  </si>
  <si>
    <t>https://www.clinicalkey.com/content/playBy/pii?v=S0140-6736(13)60355-4</t>
  </si>
  <si>
    <t>Epidemiology of acne vulgaris</t>
  </si>
  <si>
    <t>168(3):474-85</t>
  </si>
  <si>
    <t>https://pubmed.ncbi.nlm.nih.gov/23210645</t>
  </si>
  <si>
    <t>https://academic.oup.com/bjd/article-abstract/168/3/474/6614561?redirectedFrom=fulltext</t>
  </si>
  <si>
    <t>['Ridd M', 'Guy R', 'Ball N', 'Roberts A', 'Williams H']</t>
  </si>
  <si>
    <t>Products in "Bounty bags" potentially harm newborn skin</t>
  </si>
  <si>
    <t>18-Jun-2013</t>
  </si>
  <si>
    <t>346:f3895</t>
  </si>
  <si>
    <t>https://pubmed.ncbi.nlm.nih.gov/23778276</t>
  </si>
  <si>
    <t>https://www.bmj.com/lookup/pmidlookup?view=long&amp;pmid=23778276</t>
  </si>
  <si>
    <t>['Torley D', 'Futamura M', 'Williams HC', 'Thomas KS']</t>
  </si>
  <si>
    <t>What's new in atopic eczema? An analysis of systematic reviews published in 2010-11</t>
  </si>
  <si>
    <t>11-Jun-2013</t>
  </si>
  <si>
    <t>38(5):449-56</t>
  </si>
  <si>
    <t>https://pubmed.ncbi.nlm.nih.gov/23750610</t>
  </si>
  <si>
    <t>https://academic.oup.com/ced/article-abstract/38/5/449/6622936?redirectedFrom=fulltext</t>
  </si>
  <si>
    <t>['Matin RN', 'Williams HC']</t>
  </si>
  <si>
    <t>Is Mohs micrographic surgery more effective than wide local excision for treatment of dermatofibrosarcoma protuberans in reducing risk of local recurrence? Reply from authors</t>
  </si>
  <si>
    <t>14-Dec-2012</t>
  </si>
  <si>
    <t>168(1):230-1</t>
  </si>
  <si>
    <t>https://pubmed.ncbi.nlm.nih.gov/23013525</t>
  </si>
  <si>
    <t>https://academic.oup.com/bjd/article-abstract/168/1/230/6614505?redirectedFrom=fulltext</t>
  </si>
  <si>
    <t>IJD(®): Consorting with CONSORT 2010</t>
  </si>
  <si>
    <t>58(1):2-5</t>
  </si>
  <si>
    <t>https://pubmed.ncbi.nlm.nih.gov/23372203</t>
  </si>
  <si>
    <t>https://europepmc.org/abstract/MED/23372203</t>
  </si>
  <si>
    <t>Epidemiology of human atopic dermatitis--seven areas of notable progress and seven areas of notable ignorance</t>
  </si>
  <si>
    <t>Veterinary dermatology</t>
  </si>
  <si>
    <t>24(1):3-9.e1-2</t>
  </si>
  <si>
    <t>https://pubmed.ncbi.nlm.nih.gov/23331673</t>
  </si>
  <si>
    <t>https://onlinelibrary.wiley.com/doi/10.1111/j.1365-3164.2012.01079.x</t>
  </si>
  <si>
    <t>['Charman CR', 'Venn AJ', 'Ravenscroft JC', 'Williams HC']</t>
  </si>
  <si>
    <t>Translating Patient-Oriented Eczema Measure (POEM) scores into clinical practice by suggesting severity strata derived using anchor-based methods</t>
  </si>
  <si>
    <t>169(6):1326-32</t>
  </si>
  <si>
    <t>https://pubmed.ncbi.nlm.nih.gov/24024631</t>
  </si>
  <si>
    <t>https://academic.oup.com/bjd/article/169/6/1326/6615045</t>
  </si>
  <si>
    <t>['Williams HC', 'Crook AM', 'Mason JM']</t>
  </si>
  <si>
    <t>29-Aug-2013</t>
  </si>
  <si>
    <t>369(9):881-2</t>
  </si>
  <si>
    <t>https://pubmed.ncbi.nlm.nih.gov/23984744</t>
  </si>
  <si>
    <t>https://www.nejm.org/doi/10.1056/NEJMc1307321?url_ver=Z39.88-2003&amp;rfr_id=ori:rid:crossref.org&amp;rfr_dat=cr_pub%20%200pubmed</t>
  </si>
  <si>
    <t>['Ellwood P', 'Asher MI', 'García-Marcos L', 'Williams H', 'Keil U', 'Robertson C', 'Nagel G']</t>
  </si>
  <si>
    <t>Do fast foods cause asthma, rhinoconjunctivitis and eczema? Global findings from the International Study of Asthma and Allergies in Childhood (ISAAC) phase three</t>
  </si>
  <si>
    <t>14-Jan-2013</t>
  </si>
  <si>
    <t>68(4):351-60</t>
  </si>
  <si>
    <t>https://pubmed.ncbi.nlm.nih.gov/23319429</t>
  </si>
  <si>
    <t>https://core.ac.uk/reader/132619270?utm_source=linkout</t>
  </si>
  <si>
    <t>['Futamura M', 'Thomas KS', 'Grindlay DJ', 'Doney EJ', 'Torley D', 'Williams HC']</t>
  </si>
  <si>
    <t>Mapping systematic reviews on atopic eczema--an essential resource for dermatology professionals and researchers</t>
  </si>
  <si>
    <t>11-Mar-2013</t>
  </si>
  <si>
    <t>8(3):e58484</t>
  </si>
  <si>
    <t>https://pubmed.ncbi.nlm.nih.gov/23505516</t>
  </si>
  <si>
    <t>https://europepmc.org/abstract/MED/23505516</t>
  </si>
  <si>
    <t>['Bratton DJ', 'Williams HC', 'Kahan BC', 'Phillips PP', 'Nunn AJ']</t>
  </si>
  <si>
    <t>When inferiority meets non-inferiority: implications for interim analyses</t>
  </si>
  <si>
    <t>13-Jul-2012</t>
  </si>
  <si>
    <t>Clinical trials (London, England)</t>
  </si>
  <si>
    <t>9(5):605-9</t>
  </si>
  <si>
    <t>https://pubmed.ncbi.nlm.nih.gov/22796636</t>
  </si>
  <si>
    <t>https://journals.sagepub.com/doi/10.1177/1740774512453220?url_ver=Z39.88-2003&amp;rfr_id=ori:rid:crossref.org&amp;rfr_dat=cr_pub%20%200pubmed</t>
  </si>
  <si>
    <t>Does "autoreactivity" play a role in atopic dermatitis?</t>
  </si>
  <si>
    <t>10-Mar-2012</t>
  </si>
  <si>
    <t>129(5):1209-1215.e2</t>
  </si>
  <si>
    <t>https://pubmed.ncbi.nlm.nih.gov/22409986</t>
  </si>
  <si>
    <t>https://www.clinicalkey.com/content/playBy/pii?v=S0091-6749(12)00263-1</t>
  </si>
  <si>
    <t>['Williams HC', 'Dellavalle RP']</t>
  </si>
  <si>
    <t>The growth of clinical trials and systematic reviews in informing dermatological patient care</t>
  </si>
  <si>
    <t>3-Nov-2011</t>
  </si>
  <si>
    <t>132(3 Pt 2):1008-17</t>
  </si>
  <si>
    <t>https://pubmed.ncbi.nlm.nih.gov/22048732</t>
  </si>
  <si>
    <t>https://linkinghub.elsevier.com/retrieve/pii/S0022-202X(15)35607-4</t>
  </si>
  <si>
    <t>['Matin RN', 'Acland KM', 'Williams HC']</t>
  </si>
  <si>
    <t>Is Mohs micrographic surgery more effective than wide local excision for treatment of dermatofibrosarcoma protuberans in reducing risk of local recurrence? A Critically Appraised Topic</t>
  </si>
  <si>
    <t>Jul-2012</t>
  </si>
  <si>
    <t>167(1):6-9</t>
  </si>
  <si>
    <t>https://pubmed.ncbi.nlm.nih.gov/22738412</t>
  </si>
  <si>
    <t>https://academic.oup.com/bjd/article-abstract/167/1/6/6614077?redirectedFrom=fulltext</t>
  </si>
  <si>
    <t>['Simpson EL', 'Keck LE', 'Chalmers JR', 'Williams HC']</t>
  </si>
  <si>
    <t>How should an incident case of atopic dermatitis be defined? A systematic review of primary prevention studies</t>
  </si>
  <si>
    <t>15-Mar-2012</t>
  </si>
  <si>
    <t>130(1):137-44</t>
  </si>
  <si>
    <t>https://pubmed.ncbi.nlm.nih.gov/22424882</t>
  </si>
  <si>
    <t>https://www.clinicalkey.com/content/playBy/pii?v=S0091-6749(12)00268-0</t>
  </si>
  <si>
    <t>['Williams HC', 'Dellavalle RP', 'Garner S']</t>
  </si>
  <si>
    <t>Acne vulgaris</t>
  </si>
  <si>
    <t>28-Jan-2012</t>
  </si>
  <si>
    <t>29-Aug-2011</t>
  </si>
  <si>
    <t>379(9813):361-72</t>
  </si>
  <si>
    <t>https://pubmed.ncbi.nlm.nih.gov/21880356</t>
  </si>
  <si>
    <t>https://www.clinicalkey.com/content/playBy/pii?v=S0140-6736(11)60321-8</t>
  </si>
  <si>
    <t>['Bath-Hextall FJ', 'Jenkinson C', 'Humphreys R', 'Williams HC']</t>
  </si>
  <si>
    <t>Dietary supplements for established atopic eczema</t>
  </si>
  <si>
    <t>15-Feb-2012</t>
  </si>
  <si>
    <t>2012(2):CD005205</t>
  </si>
  <si>
    <t>https://pubmed.ncbi.nlm.nih.gov/22336810</t>
  </si>
  <si>
    <t>https://www.cochranelibrary.com/cdsr/doi/10.1002/14651858.CD005205.pub3/full</t>
  </si>
  <si>
    <t>['Vos T', 'Flaxman AD', 'Naghavi M', 'Lozano R', 'Michaud C', 'Ezzati M', 'Shibuya K', 'Salomon JA', 'Abdalla S', 'Aboyans V', 'Abraham J', 'Ackerman I', 'Aggarwal R', 'Ahn SY', 'Ali MK', 'Alvarado M', 'Anderson HR', 'Anderson LM', 'Andrews KG', 'Atkinson C', 'Baddour LM', 'Bahalim AN', 'Barker-Collo S', 'Barrero LH', 'Bartels DH', 'Basáñez MG', 'Baxter A', 'Bell ML', 'Benjamin EJ', 'Bennett D', 'Bernabé E', 'Bhalla K', 'Bhandari B', 'Bikbov B', 'Bin Abdulhak A', 'Birbeck G', 'Black JA', 'Blencowe H', 'Blore JD', 'Blyth F', 'Bolliger I', 'Bonaventure A', 'Boufous S', 'Bourne R', 'Boussinesq M', 'Braithwaite T', 'Brayne C', 'Bridgett L', 'Brooker S', 'Brooks P', 'Brugha TS', 'Bryan-Hancock C', 'Bucello C', 'Buchbinder R', 'Buckle G', 'Budke CM', 'Burch M', 'Burney P', 'Burstein R', 'Calabria B', 'Campbell B', 'Canter CE', 'Carabin H', 'Carapetis J', 'Carmona L', 'Cella C', 'Charlson F', 'Chen H', 'Cheng AT', 'Chou D', 'Chugh SS', 'Coffeng LE', 'Colan SD', 'Colquhoun S', 'Colson KE', 'Condon J', 'Connor MD', 'Cooper LT', 'Corriere M', 'Cortinovis M', 'de Vaccaro KC', 'Couser W', 'Cowie BC', 'Criqui MH', 'Cross M', 'Dabhadkar KC', 'Dahiya M', 'Dahodwala N', 'Damsere-Derry J', 'Danaei G', 'Davis A', 'De Leo D', 'Degenhardt L', 'Dellavalle R', 'Delossantos A', 'Denenberg J', 'Derrett S', 'Des Jarlais DC', 'Dharmaratne SD', 'Dherani M', 'Diaz-Torne C', 'Dolk H', 'Dorsey ER', 'Driscoll T', 'Duber H', 'Ebel B', 'Edmond K', 'Elbaz A', 'Ali SE', 'Erskine H', 'Erwin PJ', 'Espindola P', 'Ewoigbokhan SE', 'Farzadfar F', 'Feigin V', 'Felson DT', 'Ferrari A', 'Ferri CP', 'Fèvre EM', 'Finucane MM', 'Flaxman S', 'Flood L', 'Foreman K', 'Forouzanfar MH', 'Fowkes FG', 'Franklin R', 'Fransen M', 'Freeman MK', 'Gabbe BJ', 'Gabriel SE', 'Gakidou E', 'Ganatra HA', 'Garcia B', 'Gaspari F', 'Gillum RF', 'Gmel G', 'Gosselin R', 'Grainger R', 'Groeger J', 'Guillemin F', 'Gunnell D', 'Gupta R', 'Haagsma J', 'Hagan H', 'Halasa YA', 'Hall W', 'Haring D', 'Haro JM', 'Harrison JE', 'Havmoeller R', 'Hay RJ', 'Higashi H', 'Hill C', 'Hoen B', 'Hoffman H', 'Hotez PJ', 'Hoy D', 'Huang JJ', 'Ibeanusi SE', 'Jacobsen KH', 'James SL', 'Jarvis D', 'Jasrasaria R', 'Jayaraman S', 'Johns N', 'Jonas JB', 'Karthikeyan G', 'Kassebaum N', 'Kawakami N', 'Keren A', 'Khoo JP', 'King CH', 'Knowlton LM', 'Kobusingye O', 'Koranteng A', 'Krishnamurthi R', 'Lalloo R', 'Laslett LL', 'Lathlean T', 'Leasher JL', 'Lee YY', 'Leigh J', 'Lim SS', 'Limb E', 'Lin JK', 'Lipnick M', 'Lipshultz SE', 'Liu W', 'Loane M', 'Ohno SL', 'Lyons R', 'Ma J', 'Mabweijano J', 'MacIntyre MF', 'Malekzadeh R', 'Mallinger L', 'Manivannan S', 'Marcenes W', 'March L', 'Margolis DJ', 'Marks GB', 'Marks R', 'Matsumori A', 'Matzopoulos R', 'Mayosi BM', 'McAnulty JH', 'McDermott MM', 'McGill N', 'McGrath J', 'Medina-Mora ME', 'Meltzer M', 'Mensah GA', 'Merriman TR', 'Meyer AC', 'Miglioli V', 'Miller M', 'Miller TR', 'Mitchell PB', 'Mocumbi AO', 'Moffitt TE', 'Mokdad AA', 'Monasta L', 'Montico M', 'Moradi-Lakeh M', 'Moran A', 'Morawska L', 'Mori R', 'Murdoch ME', 'Mwaniki MK', 'Naidoo K', 'Nair MN', 'Naldi L', 'Narayan KM', 'Nelson PK', 'Nelson RG', 'Nevitt MC', 'Newton CR', 'Nolte S', 'Norman P', 'Norman R', "O'Donnell M", "O'Hanlon S", 'Olives C', 'Omer SB', 'Ortblad K', 'Osborne R', 'Ozgediz D', 'Page A', 'Pahari B', 'Pandian JD', 'Rivero AP', 'Patten SB', 'Pearce N', 'Padilla RP', 'Perez-Ruiz F', 'Perico N', 'Pesudovs K', 'Phillips D', 'Phillips MR', 'Pierce K', 'Pion S', 'Polanczyk GV', 'Polinder S', 'Pope CA 3rd', 'Popova S', 'Porrini E', 'Pourmalek F', 'Prince M', 'Pullan RL', 'Ramaiah KD', 'Ranganathan D', 'Razavi H', 'Regan M', 'Rehm JT', 'Rein DB', 'Remuzzi G', 'Richardson K', 'Rivara FP', 'Roberts T', 'Robinson C', 'De Leòn FR', 'Ronfani L', 'Room R', 'Rosenfeld LC', 'Rushton L', 'Sacco RL', 'Saha S', 'Sampson U', 'Sanchez-Riera L', 'Sanman E', 'Schwebel DC', 'Scott JG', 'Segui-Gomez M', 'Shahraz S', 'Shepard DS', 'Shin H', 'Shivakoti R', 'Singh D', 'Singh GM', 'Singh JA', 'Singleton J', 'Sleet DA', 'Sliwa K', 'Smith E', 'Smith JL', 'Stapelberg NJ', 'Steer A', 'Steiner T', 'Stolk WA', 'Stovner LJ', 'Sudfeld C', 'Syed S', 'Tamburlini G', 'Tavakkoli M', 'Taylor HR', 'Taylor JA', 'Taylor WJ', 'Thomas B', 'Thomson WM', 'Thurston GD', 'Tleyjeh IM', 'Tonelli M', 'Towbin JA', 'Truelsen T', 'Tsilimbaris MK', 'Ubeda C', 'Undurraga EA', 'van der Werf MJ', 'van Os J', 'Vavilala MS', 'Venketasubramanian N', 'Wang M', 'Wang W', 'Watt K', 'Weatherall DJ', 'Weinstock MA', 'Weintraub R', 'Weisskopf MG', 'Weissman MM', 'White RA', 'Whiteford H', 'Wiersma ST', 'Wilkinson JD', 'Williams HC', 'Williams SR', 'Witt E', 'Wolfe F', 'Woolf AD', 'Wulf S', 'Yeh PH', 'Zaidi AK', 'Zheng ZJ', 'Zonies D', 'Lopez AD', 'Murray CJ', 'AlMazroa MA', 'Memish ZA']</t>
  </si>
  <si>
    <t>Years lived with disability (YLDs) for 1160 sequelae of 289 diseases and injuries 1990-2010: a systematic analysis for the Global Burden of Disease Study 2010</t>
  </si>
  <si>
    <t>15-Dec-2012</t>
  </si>
  <si>
    <t>380(9859):2163-96</t>
  </si>
  <si>
    <t>Journal Article | Research Support, N.I.H., Extramural | Research Support, N.I.H., Intramural | Research Support, Non-U.S. Gov't</t>
  </si>
  <si>
    <t>https://pubmed.ncbi.nlm.nih.gov/23245607</t>
  </si>
  <si>
    <t>https://www.clinicalkey.com/content/playBy/pii?v=S0140-6736(12)61729-2</t>
  </si>
  <si>
    <t>['Murray CJ', 'Vos T', 'Lozano R', 'Naghavi M', 'Flaxman AD', 'Michaud C', 'Ezzati M', 'Shibuya K', 'Salomon JA', 'Abdalla S', 'Aboyans V', 'Abraham J', 'Ackerman I', 'Aggarwal R', 'Ahn SY', 'Ali MK', 'Alvarado M', 'Anderson HR', 'Anderson LM', 'Andrews KG', 'Atkinson C', 'Baddour LM', 'Bahalim AN', 'Barker-Collo S', 'Barrero LH', 'Bartels DH', 'Basáñez MG', 'Baxter A', 'Bell ML', 'Benjamin EJ', 'Bennett D', 'Bernabé E', 'Bhalla K', 'Bhandari B', 'Bikbov B', 'Bin Abdulhak A', 'Birbeck G', 'Black JA', 'Blencowe H', 'Blore JD', 'Blyth F', 'Bolliger I', 'Bonaventure A', 'Boufous S', 'Bourne R', 'Boussinesq M', 'Braithwaite T', 'Brayne C', 'Bridgett L', 'Brooker S', 'Brooks P', 'Brugha TS', 'Bryan-Hancock C', 'Bucello C', 'Buchbinder R', 'Buckle G', 'Budke CM', 'Burch M', 'Burney P', 'Burstein R', 'Calabria B', 'Campbell B', 'Canter CE', 'Carabin H', 'Carapetis J', 'Carmona L', 'Cella C', 'Charlson F', 'Chen H', 'Cheng AT', 'Chou D', 'Chugh SS', 'Coffeng LE', 'Colan SD', 'Colquhoun S', 'Colson KE', 'Condon J', 'Connor MD', 'Cooper LT', 'Corriere M', 'Cortinovis M', 'de Vaccaro KC', 'Couser W', 'Cowie BC', 'Criqui MH', 'Cross M', 'Dabhadkar KC', 'Dahiya M', 'Dahodwala N', 'Damsere-Derry J', 'Danaei G', 'Davis A', 'De Leo D', 'Degenhardt L', 'Dellavalle R', 'Delossantos A', 'Denenberg J', 'Derrett S', 'Des Jarlais DC', 'Dharmaratne SD', 'Dherani M', 'Diaz-Torne C', 'Dolk H', 'Dorsey ER', 'Driscoll T', 'Duber H', 'Ebel B', 'Edmond K', 'Elbaz A', 'Ali SE', 'Erskine H', 'Erwin PJ', 'Espindola P', 'Ewoigbokhan SE', 'Farzadfar F', 'Feigin V', 'Felson DT', 'Ferrari A', 'Ferri CP', 'Fèvre EM', 'Finucane MM', 'Flaxman S', 'Flood L', 'Foreman K', 'Forouzanfar MH', 'Fowkes FG', 'Fransen M', 'Freeman MK', 'Gabbe BJ', 'Gabriel SE', 'Gakidou E', 'Ganatra HA', 'Garcia B', 'Gaspari F', 'Gillum RF', 'Gmel G', 'Gonzalez-Medina D', 'Gosselin R', 'Grainger R', 'Grant B', 'Groeger J', 'Guillemin F', 'Gunnell D', 'Gupta R', 'Haagsma J', 'Hagan H', 'Halasa YA', 'Hall W', 'Haring D', 'Haro JM', 'Harrison JE', 'Havmoeller R', 'Hay RJ', 'Higashi H', 'Hill C', 'Hoen B', 'Hoffman H', 'Hotez PJ', 'Hoy D', 'Huang JJ', 'Ibeanusi SE', 'Jacobsen KH', 'James SL', 'Jarvis D', 'Jasrasaria R', 'Jayaraman S', 'Johns N', 'Jonas JB', 'Karthikeyan G', 'Kassebaum N', 'Kawakami N', 'Keren A', 'Khoo JP', 'King CH', 'Knowlton LM', 'Kobusingye O', 'Koranteng A', 'Krishnamurthi R', 'Laden F', 'Lalloo R', 'Laslett LL', 'Lathlean T', 'Leasher JL', 'Lee YY', 'Leigh J', 'Levinson D', 'Lim SS', 'Limb E', 'Lin JK', 'Lipnick M', 'Lipshultz SE', 'Liu W', 'Loane M', 'Ohno SL', 'Lyons R', 'Mabweijano J', 'MacIntyre MF', 'Malekzadeh R', 'Mallinger L', 'Manivannan S', 'Marcenes W', 'March L', 'Margolis DJ', 'Marks GB', 'Marks R', 'Matsumori A', 'Matzopoulos R', 'Mayosi BM', 'McAnulty JH', 'McDermott MM', 'McGill N', 'McGrath J', 'Medina-Mora ME', 'Meltzer M', 'Mensah GA', 'Merriman TR', 'Meyer AC', 'Miglioli V', 'Miller M', 'Miller TR', 'Mitchell PB', 'Mock C', 'Mocumbi AO', 'Moffitt TE', 'Mokdad AA', 'Monasta L', 'Montico M', 'Moradi-Lakeh M', 'Moran A', 'Morawska L', 'Mori R', 'Murdoch ME', 'Mwaniki MK', 'Naidoo K', 'Nair MN', 'Naldi L', 'Narayan KM', 'Nelson PK', 'Nelson RG', 'Nevitt MC', 'Newton CR', 'Nolte S', 'Norman P', 'Norman R', "O'Donnell M", "O'Hanlon S", 'Olives C', 'Omer SB', 'Ortblad K', 'Osborne R', 'Ozgediz D', 'Page A', 'Pahari B', 'Pandian JD', 'Rivero AP', 'Patten SB', 'Pearce N', 'Padilla RP', 'Perez-Ruiz F', 'Perico N', 'Pesudovs K', 'Phillips D', 'Phillips MR', 'Pierce K', 'Pion S', 'Polanczyk GV', 'Polinder S', 'Pope CA 3rd', 'Popova S', 'Porrini E', 'Pourmalek F', 'Prince M', 'Pullan RL', 'Ramaiah KD', 'Ranganathan D', 'Razavi H', 'Regan M', 'Rehm JT', 'Rein DB', 'Remuzzi G', 'Richardson K', 'Rivara FP', 'Roberts T', 'Robinson C', 'De Leòn FR', 'Ronfani L', 'Room R', 'Rosenfeld LC', 'Rushton L', 'Sacco RL', 'Saha S', 'Sampson U', 'Sanchez-Riera L', 'Sanman E', 'Schwebel DC', 'Scott JG', 'Segui-Gomez M', 'Shahraz S', 'Shepard DS', 'Shin H', 'Shivakoti R', 'Singh D', 'Singh GM', 'Singh JA', 'Singleton J', 'Sleet DA', 'Sliwa K', 'Smith E', 'Smith JL', 'Stapelberg NJ', 'Steer A', 'Steiner T', 'Stolk WA', 'Stovner LJ', 'Sudfeld C', 'Syed S', 'Tamburlini G', 'Tavakkoli M', 'Taylor HR', 'Taylor JA', 'Taylor WJ', 'Thomas B', 'Thomson WM', 'Thurston GD', 'Tleyjeh IM', 'Tonelli M', 'Towbin JA', 'Truelsen T', 'Tsilimbaris MK', 'Ubeda C', 'Undurraga EA', 'van der Werf MJ', 'van Os J', 'Vavilala MS', 'Venketasubramanian N', 'Wang M', 'Wang W', 'Watt K', 'Weatherall DJ', 'Weinstock MA', 'Weintraub R', 'Weisskopf MG', 'Weissman MM', 'White RA', 'Whiteford H', 'Wiebe N', 'Wiersma ST', 'Wilkinson JD', 'Williams HC', 'Williams SR', 'Witt E', 'Wolfe F', 'Woolf AD', 'Wulf S', 'Yeh PH', 'Zaidi AK', 'Zheng ZJ', 'Zonies D', 'Lopez AD', 'AlMazroa MA', 'Memish ZA']</t>
  </si>
  <si>
    <t>Disability-adjusted life years (DALYs) for 291 diseases and injuries in 21 regions, 1990-2010: a systematic analysis for the Global Burden of Disease Study 2010</t>
  </si>
  <si>
    <t>380(9859):2197-223</t>
  </si>
  <si>
    <t>Journal Article | Research Support, N.I.H., Extramural | Research Support, N.I.H., Intramural | Research Support, Non-U.S. Gov't | Research Support, U.S. Gov't, Non-P.H.S.</t>
  </si>
  <si>
    <t>https://pubmed.ncbi.nlm.nih.gov/23245608</t>
  </si>
  <si>
    <t>https://www.clinicalkey.com/content/playBy/pii?v=S0140-6736(12)61689-4</t>
  </si>
  <si>
    <t>['Lim SS', 'Vos T', 'Flaxman AD', 'Danaei G', 'Shibuya K', 'Adair-Rohani H', 'Amann M', 'Anderson HR', 'Andrews KG', 'Aryee M', 'Atkinson C', 'Bacchus LJ', 'Bahalim AN', 'Balakrishnan K', 'Balmes J', 'Barker-Collo S', 'Baxter A', 'Bell ML', 'Blore JD', 'Blyth F', 'Bonner C', 'Borges G', 'Bourne R', 'Boussinesq M', 'Brauer M', 'Brooks P', 'Bruce NG', 'Brunekreef B', 'Bryan-Hancock C', 'Bucello C', 'Buchbinder R', 'Bull F', 'Burnett RT', 'Byers TE', 'Calabria B', 'Carapetis J', 'Carnahan E', 'Chafe Z', 'Charlson F', 'Chen H', 'Chen JS', 'Cheng AT', 'Child JC', 'Cohen A', 'Colson KE', 'Cowie BC', 'Darby S', 'Darling S', 'Davis A', 'Degenhardt L', 'Dentener F', 'Des Jarlais DC', 'Devries K', 'Dherani M', 'Ding EL', 'Dorsey ER', 'Driscoll T', 'Edmond K', 'Ali SE', 'Engell RE', 'Erwin PJ', 'Fahimi S', 'Falder G', 'Farzadfar F', 'Ferrari A', 'Finucane MM', 'Flaxman S', 'Fowkes FG', 'Freedman G', 'Freeman MK', 'Gakidou E', 'Ghosh S', 'Giovannucci E', 'Gmel G', 'Graham K', 'Grainger R', 'Grant B', 'Gunnell D', 'Gutierrez HR', 'Hall W', 'Hoek HW', 'Hogan A', 'Hosgood HD 3rd', 'Hoy D', 'Hu H', 'Hubbell BJ', 'Hutchings SJ', 'Ibeanusi SE', 'Jacklyn GL', 'Jasrasaria R', 'Jonas JB', 'Kan H', 'Kanis JA', 'Kassebaum N', 'Kawakami N', 'Khang YH', 'Khatibzadeh S', 'Khoo JP', 'Kok C', 'Laden F', 'Lalloo R', 'Lan Q', 'Lathlean T', 'Leasher JL', 'Leigh J', 'Li Y', 'Lin JK', 'Lipshultz SE', 'London S', 'Lozano R', 'Lu Y', 'Mak J', 'Malekzadeh R', 'Mallinger L', 'Marcenes W', 'March L', 'Marks R', 'Martin R', 'McGale P', 'McGrath J', 'Mehta S', 'Mensah GA', 'Merriman TR', 'Micha R', 'Michaud C', 'Mishra V', 'Mohd Hanafiah K', 'Mokdad AA', 'Morawska L', 'Mozaffarian D', 'Murphy T', 'Naghavi M', 'Neal B', 'Nelson PK', 'Nolla JM', 'Norman R', 'Olives C', 'Omer SB', 'Orchard J', 'Osborne R', 'Ostro B', 'Page A', 'Pandey KD', 'Parry CD', 'Passmore E', 'Patra J', 'Pearce N', 'Pelizzari PM', 'Petzold M', 'Phillips MR', 'Pope D', 'Pope CA 3rd', 'Powles J', 'Rao M', 'Razavi H', 'Rehfuess EA', 'Rehm JT', 'Ritz B', 'Rivara FP', 'Roberts T', 'Robinson C', 'Rodriguez-Portales JA', 'Romieu I', 'Room R', 'Rosenfeld LC', 'Roy A', 'Rushton L', 'Salomon JA', 'Sampson U', 'Sanchez-Riera L', 'Sanman E', 'Sapkota A', 'Seedat S', 'Shi P', 'Shield K', 'Shivakoti R', 'Singh GM', 'Sleet DA', 'Smith E', 'Smith KR', 'Stapelberg NJ', 'Steenland K', 'Stöckl H', 'Stovner LJ', 'Straif K', 'Straney L', 'Thurston GD', 'Tran JH', 'Van Dingenen R', 'van Donkelaar A', 'Veerman JL', 'Vijayakumar L', 'Weintraub R', 'Weissman MM', 'White RA', 'Whiteford H', 'Wiersma ST', 'Wilkinson JD', 'Williams HC', 'Williams W', 'Wilson N', 'Woolf AD', 'Yip P', 'Zielinski JM', 'Lopez AD', 'Murray CJ', 'Ezzati M', 'AlMazroa MA', 'Memish ZA']</t>
  </si>
  <si>
    <t>A comparative risk assessment of burden of disease and injury attributable to 67 risk factors and risk factor clusters in 21 regions, 1990-2010: a systematic analysis for the Global Burden of Disease Study 2010</t>
  </si>
  <si>
    <t>380(9859):2224-60</t>
  </si>
  <si>
    <t>https://pubmed.ncbi.nlm.nih.gov/23245609</t>
  </si>
  <si>
    <t>https://www.clinicalkey.com/content/playBy/pii?v=S0140-6736(12)61766-8</t>
  </si>
  <si>
    <t>['Nankervis H', 'Baibergenova A', 'Williams HC', 'Thomas KS']</t>
  </si>
  <si>
    <t>Prospective registration and outcome-reporting bias in randomized controlled trials of eczema treatments: a systematic review</t>
  </si>
  <si>
    <t>26-Jul-2012</t>
  </si>
  <si>
    <t>132(12):2727-34</t>
  </si>
  <si>
    <t>https://pubmed.ncbi.nlm.nih.gov/22832489</t>
  </si>
  <si>
    <t>https://linkinghub.elsevier.com/retrieve/pii/S0022-202X(15)35532-9</t>
  </si>
  <si>
    <t>['Bratton DJ', 'Nunn AJ', 'Wojnarowska F', 'Kirtschig G', 'Sandell A', 'Williams HC']</t>
  </si>
  <si>
    <t>The value of the pragmatic-explanatory continuum indicator summary wheel in an ongoing study: the bullous pemphigoid steroids and tetracyclines study</t>
  </si>
  <si>
    <t>27-Apr-2012</t>
  </si>
  <si>
    <t>13:50</t>
  </si>
  <si>
    <t>https://pubmed.ncbi.nlm.nih.gov/22540678</t>
  </si>
  <si>
    <t>https://trialsjournal.biomedcentral.com/articles/10.1186/1745-6215-13-50</t>
  </si>
  <si>
    <t>Commentary: are methotrexate and azathioprine really equivalent for treating severe atopic eczema?</t>
  </si>
  <si>
    <t>166(4):705-7</t>
  </si>
  <si>
    <t>https://pubmed.ncbi.nlm.nih.gov/22452434</t>
  </si>
  <si>
    <t>https://academic.oup.com/bjd/article-abstract/166/4/705/6613597?redirectedFrom=fulltext</t>
  </si>
  <si>
    <t>['Williams HC', 'Chalmers JR', 'Simpson EL']</t>
  </si>
  <si>
    <t>Prevention of atopic dermatitis</t>
  </si>
  <si>
    <t>3-Dec-2012</t>
  </si>
  <si>
    <t>F medicine reports</t>
  </si>
  <si>
    <t>4:24</t>
  </si>
  <si>
    <t>https://pubmed.ncbi.nlm.nih.gov/23236339</t>
  </si>
  <si>
    <t>https://europepmc.org/abstract/MED/23236339</t>
  </si>
  <si>
    <t>['Foisy M', 'Boyle RJ', 'Chalmers JR', 'Simpson EL', 'Williams HC']</t>
  </si>
  <si>
    <t>Overview of Reviews The prevention of eczema in infants and children: an overview of Cochrane and non-Cochrane reviews</t>
  </si>
  <si>
    <t>8-Sep-2011</t>
  </si>
  <si>
    <t>Evidencebased child health : a Cochrane review journal</t>
  </si>
  <si>
    <t>6(5):1322-1339</t>
  </si>
  <si>
    <t>https://pubmed.ncbi.nlm.nih.gov/22822349</t>
  </si>
  <si>
    <t>https://onlinelibrary.wiley.com/doi/10.1002/ebch.827</t>
  </si>
  <si>
    <t>['Nankervis H', 'Maplethorpe A', 'Williams HC']</t>
  </si>
  <si>
    <t>Mapping randomized controlled trials of treatments for eczema--the GREAT database (the Global Resource of EczemA Trials: a collection of key data on randomized controlled trials of treatments for eczema from 2000 to 2010)</t>
  </si>
  <si>
    <t>18-May-2011</t>
  </si>
  <si>
    <t>11:10</t>
  </si>
  <si>
    <t>https://pubmed.ncbi.nlm.nih.gov/21592376</t>
  </si>
  <si>
    <t>https://bmcdermatol.biomedcentral.com/articles/10.1186/1471-5945-11-10</t>
  </si>
  <si>
    <t>['Smith EV', 'Grindlay DJ', 'Williams HC']</t>
  </si>
  <si>
    <t>What's new in acne? An analysis of systematic reviews published in 2009-2010</t>
  </si>
  <si>
    <t>25-Aug-2010</t>
  </si>
  <si>
    <t>36(2):119-22; quiz 123</t>
  </si>
  <si>
    <t>https://pubmed.ncbi.nlm.nih.gov/20738323</t>
  </si>
  <si>
    <t>https://academic.oup.com/ced/article-abstract/36/2/119/6622221?redirectedFrom=fulltext</t>
  </si>
  <si>
    <t>['Macbeth AE', 'Grindlay DJ', 'Williams HC']</t>
  </si>
  <si>
    <t>What's new in skin cancer? An analysis of guidelines and systematic reviews published in 2008-2009</t>
  </si>
  <si>
    <t>14-Jun-2011</t>
  </si>
  <si>
    <t>36(5):453-8</t>
  </si>
  <si>
    <t>https://pubmed.ncbi.nlm.nih.gov/21671988</t>
  </si>
  <si>
    <t>https://academic.oup.com/ced/article-abstract/36/5/453/6622456?redirectedFrom=fulltext</t>
  </si>
  <si>
    <t>['Langan SM', 'Schmitt J', 'Coenraads PJ', 'Svensson A', 'von Elm E', 'Williams HC']</t>
  </si>
  <si>
    <t>STROBE and reporting observational studies in dermatology</t>
  </si>
  <si>
    <t>164(1):1-3</t>
  </si>
  <si>
    <t>https://pubmed.ncbi.nlm.nih.gov/21175559</t>
  </si>
  <si>
    <t>https://academic.oup.com/bjd/article/164/1/1/6642846</t>
  </si>
  <si>
    <t>Eczema across the world: the missing piece of the jigsaw revealed</t>
  </si>
  <si>
    <t>131(1):12-4</t>
  </si>
  <si>
    <t>https://pubmed.ncbi.nlm.nih.gov/21157423</t>
  </si>
  <si>
    <t>https://linkinghub.elsevier.com/retrieve/pii/S0022-202X(15)35000-4</t>
  </si>
  <si>
    <t>['Bath-Hextall FJ', 'Birnie AJ', 'Ravenscroft JC', 'Williams HC']</t>
  </si>
  <si>
    <t>Interventions to reduce Staphylococcus aureus in the management of atopic eczema: an updated Cochrane review</t>
  </si>
  <si>
    <t>164(1):228</t>
  </si>
  <si>
    <t>https://pubmed.ncbi.nlm.nih.gov/20874857</t>
  </si>
  <si>
    <t>https://academic.oup.com/bjd/article-abstract/164/1/228/6642873?redirectedFrom=fulltext</t>
  </si>
  <si>
    <t>Preventing eczema flares with topical corticosteroids or tacrolimus: which is best?</t>
  </si>
  <si>
    <t>164(2):231-3</t>
  </si>
  <si>
    <t>https://pubmed.ncbi.nlm.nih.gov/21271989</t>
  </si>
  <si>
    <t>https://academic.oup.com/bjd/article/164/2/231/6643863</t>
  </si>
  <si>
    <t>['Williams H']</t>
  </si>
  <si>
    <t>Evidence-Based Dermatology: Everyone's Business</t>
  </si>
  <si>
    <t>1-Dec-2011</t>
  </si>
  <si>
    <t>12(6):357-9</t>
  </si>
  <si>
    <t>https://pubmed.ncbi.nlm.nih.gov/21967113</t>
  </si>
  <si>
    <t>https://link.springer.com/article/10.2165/11595500-000000000-00000</t>
  </si>
  <si>
    <t>['Simpson RC', 'Grindlay DJ', 'Williams HC']</t>
  </si>
  <si>
    <t>What's new in acne? An analysis of systematic reviews and clinically significant trials published in 2010-11</t>
  </si>
  <si>
    <t>36(8):840-3; quiz 843-4</t>
  </si>
  <si>
    <t>https://pubmed.ncbi.nlm.nih.gov/22074369</t>
  </si>
  <si>
    <t>https://academic.oup.com/ced/article-abstract/36/8/840/6622347?redirectedFrom=fulltext</t>
  </si>
  <si>
    <t>['Wootton CI', 'Patel AN', 'Williams HC']</t>
  </si>
  <si>
    <t>In a patient with toxic epidermal necrolysis, does intravenous immunoglobulin improve survival compared with supportive care?</t>
  </si>
  <si>
    <t>147(12):1437-40</t>
  </si>
  <si>
    <t>Case Reports | Comparative Study | Journal Article</t>
  </si>
  <si>
    <t>https://pubmed.ncbi.nlm.nih.gov/22184767</t>
  </si>
  <si>
    <t>https://jamanetwork.com/journals/jamadermatology/fullarticle/10.1001/archdermatol.2011.300</t>
  </si>
  <si>
    <t>['Shams K', 'Grindlay DJ', 'Williams HC']</t>
  </si>
  <si>
    <t>What's new in atopic eczema? An analysis of systematic reviews published in 2009-2010</t>
  </si>
  <si>
    <t>36(6):573-7; quiz 577-8</t>
  </si>
  <si>
    <t>https://pubmed.ncbi.nlm.nih.gov/21718344</t>
  </si>
  <si>
    <t>https://academic.oup.com/ced/article-abstract/36/6/573/6622478?redirectedFrom=fulltext</t>
  </si>
  <si>
    <t>['Strina A', 'Barreto ML', 'Cunha S', 'de Fátima S P de Oliveira M', 'Moreira SC', 'Williams HC', 'Rodrigues LC']</t>
  </si>
  <si>
    <t>Validation of epidemiological tools for eczema diagnosis in Brazilian children: the ISAAC's and UK Working Party's criteria</t>
  </si>
  <si>
    <t>9-Nov-2010</t>
  </si>
  <si>
    <t>10:11</t>
  </si>
  <si>
    <t>https://pubmed.ncbi.nlm.nih.gov/21062476</t>
  </si>
  <si>
    <t>https://bmcdermatol.biomedcentral.com/articles/10.1186/1471-5945-10-11</t>
  </si>
  <si>
    <t>['Langan S', 'Schmitt J', 'Coenraads PJ', 'Svensson A', 'von Elm E', 'Williams H']</t>
  </si>
  <si>
    <t>The reporting of observational research studies in dermatology journals: a literature-based study</t>
  </si>
  <si>
    <t>146(5):534-41</t>
  </si>
  <si>
    <t>https://pubmed.ncbi.nlm.nih.gov/20479302</t>
  </si>
  <si>
    <t>https://jamanetwork.com/journals/jamadermatology/fullarticle/10.1001/archdermatol.2010.87</t>
  </si>
  <si>
    <t>['Craig FE', 'Smith EV', 'Williams HC']</t>
  </si>
  <si>
    <t>Bleach baths to reduce severity of atopic dermatitis colonized by Staphylococcus</t>
  </si>
  <si>
    <t>146(5):541-3</t>
  </si>
  <si>
    <t>https://pubmed.ncbi.nlm.nih.gov/20479303</t>
  </si>
  <si>
    <t>https://jamanetwork.com/journals/jamadermatology/fullarticle/10.1001/archdermatol.2010.58</t>
  </si>
  <si>
    <t>['Schram ME', 'Tedja AM', 'Spijker R', 'Bos JD', 'Williams HC', 'Spuls PI']</t>
  </si>
  <si>
    <t>Is there a rural/urban gradient in the prevalence of eczema? A systematic review</t>
  </si>
  <si>
    <t>16-Mar-2010</t>
  </si>
  <si>
    <t>162(5):964-73</t>
  </si>
  <si>
    <t>https://pubmed.ncbi.nlm.nih.gov/20331459</t>
  </si>
  <si>
    <t>https://academic.oup.com/bjd/article-abstract/162/5/964/6642641?redirectedFrom=fulltext</t>
  </si>
  <si>
    <t>Cars, CONSORT 2010, and clinical practice</t>
  </si>
  <si>
    <t>24-Mar-2010</t>
  </si>
  <si>
    <t>11:33</t>
  </si>
  <si>
    <t>https://pubmed.ncbi.nlm.nih.gov/20334635</t>
  </si>
  <si>
    <t>https://trialsjournal.biomedcentral.com/articles/10.1186/1745-6215-11-33</t>
  </si>
  <si>
    <t>['Bauer A', 'Schmitt J', 'Bennett C', 'Coenraads PJ', 'Elsner P', 'English J', 'Williams HC']</t>
  </si>
  <si>
    <t>16-Jun-2010</t>
  </si>
  <si>
    <t>(6):CD004414</t>
  </si>
  <si>
    <t>https://pubmed.ncbi.nlm.nih.gov/20556758</t>
  </si>
  <si>
    <t>https://www.cochranelibrary.com/cdsr/doi/10.1002/14651858.CD004414.pub2/full</t>
  </si>
  <si>
    <t>['Ingram JR', 'Grindlay DJ', 'Williams HC']</t>
  </si>
  <si>
    <t>Management of acne vulgaris: an evidence-based update</t>
  </si>
  <si>
    <t>35(4):351-4</t>
  </si>
  <si>
    <t>https://pubmed.ncbi.nlm.nih.gov/19874358</t>
  </si>
  <si>
    <t>https://academic.oup.com/ced/article-abstract/35/4/351/6622273?redirectedFrom=fulltext</t>
  </si>
  <si>
    <t>Problems in the reporting of acne clinical trials: a spot check from the 2009 Annual Evidence Update on Acne Vulgaris</t>
  </si>
  <si>
    <t>12-Jul-2010</t>
  </si>
  <si>
    <t>11:77</t>
  </si>
  <si>
    <t>https://pubmed.ncbi.nlm.nih.gov/20624287</t>
  </si>
  <si>
    <t>https://trialsjournal.biomedcentral.com/articles/10.1186/1745-6215-11-77</t>
  </si>
  <si>
    <t>5-Mar-2010</t>
  </si>
  <si>
    <t>163(1):12-26</t>
  </si>
  <si>
    <t>https://pubmed.ncbi.nlm.nih.gov/20222931</t>
  </si>
  <si>
    <t>https://academic.oup.com/bjd/article-abstract/163/1/12/6642657?redirectedFrom=fulltext</t>
  </si>
  <si>
    <t>Nurse practitioners for management of childhood eczema</t>
  </si>
  <si>
    <t>162(1):4-5</t>
  </si>
  <si>
    <t>https://pubmed.ncbi.nlm.nih.gov/20367876</t>
  </si>
  <si>
    <t>https://academic.oup.com/bjd/article-abstract/162/1/4/6642433?redirectedFrom=fulltext</t>
  </si>
  <si>
    <t>['Williams HC', 'Grindlay DJ']</t>
  </si>
  <si>
    <t>What's new in atopic eczema? An analysis of systematic reviews published in 2007 and 2008. Part 1. Definitions, causes and consequences of eczema</t>
  </si>
  <si>
    <t>35(1):12-5</t>
  </si>
  <si>
    <t>https://pubmed.ncbi.nlm.nih.gov/19874343</t>
  </si>
  <si>
    <t>https://academic.oup.com/ced/article-abstract/35/1/12/6622064?redirectedFrom=fulltext</t>
  </si>
  <si>
    <t>['Olivry T', 'Foster AP', 'Mueller RS', 'McEwan NA', 'Chesney C', 'Williams HC']</t>
  </si>
  <si>
    <t>Interventions for atopic dermatitis in dogs: a systematic review of randomized controlled trials</t>
  </si>
  <si>
    <t>21(1):4-22</t>
  </si>
  <si>
    <t>https://pubmed.ncbi.nlm.nih.gov/20187910</t>
  </si>
  <si>
    <t>https://onlinelibrary.wiley.com/doi/10.1111/j.1365-3164.2009.00784.x</t>
  </si>
  <si>
    <t>Evidence-based veterinary dermatology--better to light a candle than curse the darkness</t>
  </si>
  <si>
    <t>21(1):1-3</t>
  </si>
  <si>
    <t>https://pubmed.ncbi.nlm.nih.gov/20187909</t>
  </si>
  <si>
    <t>https://onlinelibrary.wiley.com/doi/10.1111/j.1365-3164.2009.00873.x</t>
  </si>
  <si>
    <t>['Batchelor JM', 'Grindlay DJ', 'Williams HC']</t>
  </si>
  <si>
    <t>What's new in atopic eczema? An analysis of systematic reviews published in 2008 and 2009</t>
  </si>
  <si>
    <t>35(8):823-7; quiz 827-8</t>
  </si>
  <si>
    <t>https://pubmed.ncbi.nlm.nih.gov/20649899</t>
  </si>
  <si>
    <t>https://academic.oup.com/ced/article-abstract/35/8/823/6622383?redirectedFrom=fulltext</t>
  </si>
  <si>
    <t>['Chen CM', 'Sausenthaler S', 'Bischof W', 'Herbarth O', 'Borte M', 'Behrendt H', 'Krämer U', 'Williams HC', 'Wichmann HE', 'Heinrich J']</t>
  </si>
  <si>
    <t>Perinatal exposure to endotoxin and the development of eczema during the first 6 years of life</t>
  </si>
  <si>
    <t>35(3):238-44</t>
  </si>
  <si>
    <t>https://pubmed.ncbi.nlm.nih.gov/19874326</t>
  </si>
  <si>
    <t>https://academic.oup.com/ced/article-abstract/35/3/238/6622289?redirectedFrom=fulltext</t>
  </si>
  <si>
    <t>What's new in atopic eczema? An analysis of systematic reviews published in 2007 and 2008. Part 2. Disease prevention and treatment</t>
  </si>
  <si>
    <t>35(3):223-7</t>
  </si>
  <si>
    <t>https://pubmed.ncbi.nlm.nih.gov/19874342</t>
  </si>
  <si>
    <t>https://academic.oup.com/ced/article-abstract/35/3/223/6622269?redirectedFrom=fulltext</t>
  </si>
  <si>
    <t>['Langan SM', 'Silcocks P', 'Williams HC']</t>
  </si>
  <si>
    <t>What causes flares of eczema in children?</t>
  </si>
  <si>
    <t>5-Jun-2009</t>
  </si>
  <si>
    <t>161(3):640-6</t>
  </si>
  <si>
    <t>https://pubmed.ncbi.nlm.nih.gov/19656150</t>
  </si>
  <si>
    <t>https://academic.oup.com/bjd/article-abstract/161/3/640/6642058?redirectedFrom=fulltext</t>
  </si>
  <si>
    <t>['Ingram JR', 'Batchelor JM', 'Williams HC']</t>
  </si>
  <si>
    <t>Alitretinoin as a potential advance in the management of severe chronic hand eczema</t>
  </si>
  <si>
    <t>145(3):314-5</t>
  </si>
  <si>
    <t>https://pubmed.ncbi.nlm.nih.gov/19289765</t>
  </si>
  <si>
    <t>https://jamanetwork.com/journals/jamadermatology/fullarticle/10.1001/archdermatol.2008.608</t>
  </si>
  <si>
    <t>Clindamycin and benzoyl peroxide combined was more effective than either agent alone or placebo for acne vulgaris</t>
  </si>
  <si>
    <t>Evidencebased medicine</t>
  </si>
  <si>
    <t>14(3):85</t>
  </si>
  <si>
    <t>https://pubmed.ncbi.nlm.nih.gov/19483034</t>
  </si>
  <si>
    <t>https://ebm.bmj.com/lookup/pmidlookup?view=long&amp;pmid=19483034</t>
  </si>
  <si>
    <t>['Batchelor JM', 'Ingram JR', 'Williams H']</t>
  </si>
  <si>
    <t>Adalimumab vs methotrexate for the treatment of chronic plaque psoriasis</t>
  </si>
  <si>
    <t>145(6):704-6; discussion 706</t>
  </si>
  <si>
    <t>https://pubmed.ncbi.nlm.nih.gov/19528428</t>
  </si>
  <si>
    <t>https://jamanetwork.com/journals/jamadermatology/fullarticle/10.1001/archdermatol.2009.104</t>
  </si>
  <si>
    <t>['Langan SM', 'Williams HC']</t>
  </si>
  <si>
    <t>A systematic review of randomized controlled trials of treatments for inherited forms of epidermolysis bullosa</t>
  </si>
  <si>
    <t>25-Sep-2008</t>
  </si>
  <si>
    <t>34(1):20-5</t>
  </si>
  <si>
    <t>https://pubmed.ncbi.nlm.nih.gov/18828848</t>
  </si>
  <si>
    <t>https://academic.oup.com/ced/article-abstract/34/1/20/6624656?redirectedFrom=fulltext</t>
  </si>
  <si>
    <t>['Bath-Hextall F', 'Delamere FM', 'Williams HC']</t>
  </si>
  <si>
    <t>Dietary exclusions for improving established atopic eczema in adults and children: systematic review</t>
  </si>
  <si>
    <t>64(2):258-64</t>
  </si>
  <si>
    <t>https://pubmed.ncbi.nlm.nih.gov/19178405</t>
  </si>
  <si>
    <t>https://onlinelibrary.wiley.com/doi/10.1111/j.1398-9995.2008.01917.x</t>
  </si>
  <si>
    <t>['Katz KA', 'Kim CY', 'Williams HC']</t>
  </si>
  <si>
    <t>Reporting clinical trials: why one plus one does not equal two</t>
  </si>
  <si>
    <t>61(6):1082-3</t>
  </si>
  <si>
    <t>https://pubmed.ncbi.nlm.nih.gov/19925935</t>
  </si>
  <si>
    <t>https://www.clinicalkey.com/content/playBy/pii?v=S0190-9622(09)00840-8</t>
  </si>
  <si>
    <t>['Vlachou C', 'Thomas KS', 'Williams HC']</t>
  </si>
  <si>
    <t>A case report and critical appraisal of the literature on the use of DermaSilk in children with atopic dermatitis</t>
  </si>
  <si>
    <t>34(8):e901-3</t>
  </si>
  <si>
    <t>https://pubmed.ncbi.nlm.nih.gov/20055862</t>
  </si>
  <si>
    <t>https://academic.oup.com/ced/article-abstract/34/8/e901/6625470?redirectedFrom=fulltext</t>
  </si>
  <si>
    <t>['Odhiambo JA', 'Williams HC', 'Clayton TO', 'Robertson CF', 'Asher MI']</t>
  </si>
  <si>
    <t>Global variations in prevalence of eczema symptoms in children from ISAAC Phase Three</t>
  </si>
  <si>
    <t>124(6):1251-8.e23</t>
  </si>
  <si>
    <t>https://pubmed.ncbi.nlm.nih.gov/20004783</t>
  </si>
  <si>
    <t>https://www.clinicalkey.com/content/playBy/pii?v=S0091-6749(09)01535-8</t>
  </si>
  <si>
    <t>Why is the center of evidence-based dermatology relevant to Indian dermatology?</t>
  </si>
  <si>
    <t>54(2):118-23</t>
  </si>
  <si>
    <t>https://pubmed.ncbi.nlm.nih.gov/20101305</t>
  </si>
  <si>
    <t>https://europepmc.org/abstract/MED/20101305</t>
  </si>
  <si>
    <t>The use of electronic diaries in dermatology research</t>
  </si>
  <si>
    <t>21-Feb-2009</t>
  </si>
  <si>
    <t>218(4):344-6</t>
  </si>
  <si>
    <t>https://pubmed.ncbi.nlm.nih.gov/19246877</t>
  </si>
  <si>
    <t>https://karger.com/drm/article-abstract/218/4/344/113609/The-Use-of-Electronic-Diaries-in-Dermatology?redirectedFrom=fulltext</t>
  </si>
  <si>
    <t>["O'Donovan MC", 'Craddock N', 'Norton N', 'Williams H', 'Peirce T', 'Moskvina V', 'Nikolov I', 'Hamshere M', 'Carroll L', 'Georgieva L', 'Dwyer S', 'Holmans P', 'Marchini JL', 'Spencer CC', 'Howie B', 'Leung HT', 'Hartmann AM', 'Möller HJ', 'Morris DW', 'Shi Y', 'Feng G', 'Hoffmann P', 'Propping P', 'Vasilescu C', 'Maier W', 'Rietschel M', 'Zammit S', 'Schumacher J', 'Quinn EM', 'Schulze TG', 'Williams NM', 'Giegling I', 'Iwata N', 'Ikeda M', 'Darvasi A', 'Shifman S', 'He L', 'Duan J', 'Sanders AR', 'Levinson DF', 'Gejman PV', 'Cichon S', 'Nöthen MM', 'Gill M', 'Corvin A', 'Rujescu D', 'Kirov G', 'Owen MJ', 'Buccola NG', 'Mowry BJ', 'Freedman R', 'Amin F', 'Black DW', 'Silverman JM', 'Byerley WF', 'Cloninger CR']</t>
  </si>
  <si>
    <t>Identification of loci associated with schizophrenia by genome-wide association and follow-up</t>
  </si>
  <si>
    <t>40(9):1053-5</t>
  </si>
  <si>
    <t>https://pubmed.ncbi.nlm.nih.gov/18677311</t>
  </si>
  <si>
    <t>https://www.nature.com/articles/ng.201</t>
  </si>
  <si>
    <t>['Crawford F', 'Harris R', 'Williams HC']</t>
  </si>
  <si>
    <t>Are placebo-controlled trials of creams for athlete's foot still justified?</t>
  </si>
  <si>
    <t>159(4):773-9</t>
  </si>
  <si>
    <t>https://pubmed.ncbi.nlm.nih.gov/18834482</t>
  </si>
  <si>
    <t>https://academic.oup.com/bjd/article-abstract/159/4/773/6641360?redirectedFrom=fulltext</t>
  </si>
  <si>
    <t>['Williams NM', 'Williams H', 'Majounie E', 'Norton N', 'Glaser B', 'Morris HR', 'Owen MJ', "O'Donovan MC"]</t>
  </si>
  <si>
    <t>Analysis of copy number variation using quantitative interspecies competitive PCR</t>
  </si>
  <si>
    <t>12-Aug-2008</t>
  </si>
  <si>
    <t>Nucleic acids research</t>
  </si>
  <si>
    <t>36(17):e112</t>
  </si>
  <si>
    <t>https://pubmed.ncbi.nlm.nih.gov/18697816</t>
  </si>
  <si>
    <t>https://academic.oup.com/nar/article/36/17/e112/2410259</t>
  </si>
  <si>
    <t>What's new in atopic eczema? An analysis of the clinical significance of systematic reviews on atopic eczema published in 2006 and 2007</t>
  </si>
  <si>
    <t>7-Aug-2008</t>
  </si>
  <si>
    <t>33(6):685-8</t>
  </si>
  <si>
    <t>https://pubmed.ncbi.nlm.nih.gov/18691244</t>
  </si>
  <si>
    <t>https://academic.oup.com/ced/article-abstract/33/6/685/6624399?redirectedFrom=fulltext</t>
  </si>
  <si>
    <t>['Townshend AP', 'Chen CM', 'Williams HC']</t>
  </si>
  <si>
    <t>How prominent are patient-reported outcomes in clinical trials of dermatological treatments?</t>
  </si>
  <si>
    <t>20-Aug-2008</t>
  </si>
  <si>
    <t>159(5):1152-9</t>
  </si>
  <si>
    <t>https://pubmed.ncbi.nlm.nih.gov/18721190</t>
  </si>
  <si>
    <t>https://academic.oup.com/bjd/article-abstract/159/5/1152/6641634?redirectedFrom=fulltext</t>
  </si>
  <si>
    <t>['Birnie AJ', 'Bath-Hextall FJ', 'Ravenscroft JC', 'Williams HC']</t>
  </si>
  <si>
    <t>Interventions to reduce Staphylococcus aureus in the management of atopic eczema</t>
  </si>
  <si>
    <t>16-Jul-2008</t>
  </si>
  <si>
    <t>(3):CD003871</t>
  </si>
  <si>
    <t>https://pubmed.ncbi.nlm.nih.gov/18646096</t>
  </si>
  <si>
    <t>https://www.cochranelibrary.com/cdsr/doi/10.1002/14651858.CD003871.pub2/full</t>
  </si>
  <si>
    <t>Dietary exclusions for established atopic eczema</t>
  </si>
  <si>
    <t>23-Jan-2008</t>
  </si>
  <si>
    <t>2008(1):CD005203</t>
  </si>
  <si>
    <t>https://pubmed.ncbi.nlm.nih.gov/18254073</t>
  </si>
  <si>
    <t>https://www.cochranelibrary.com/cdsr/doi/10.1002/14651858.CD005203.pub2/full</t>
  </si>
  <si>
    <t>['Williams NM', 'Glaser B', 'Norton N', 'Williams H', 'Pierce T', 'Moskvina V', 'Monks S', 'Del Favero J', 'Goossens D', 'Rujescu D', 'Giegling I', 'Kirov G', 'Craddock N', 'Murphy KC', "O'Donovan MC", 'Owen MJ']</t>
  </si>
  <si>
    <t>Strong evidence that GNB1L is associated with schizophrenia</t>
  </si>
  <si>
    <t>15-Feb-2008</t>
  </si>
  <si>
    <t>13-Nov-2007</t>
  </si>
  <si>
    <t>17(4):555-66</t>
  </si>
  <si>
    <t>https://pubmed.ncbi.nlm.nih.gov/18003636</t>
  </si>
  <si>
    <t>https://academic.oup.com/hmg/article/17/4/555/2356103</t>
  </si>
  <si>
    <t>['Affleck AG', 'Williams H']</t>
  </si>
  <si>
    <t>Is leflunomide effective in the treatment of psoriasis in a patient who is unable to benefit from standard first- and second-line therapies and needs an affordable treatment option?</t>
  </si>
  <si>
    <t>144(12):1642-3</t>
  </si>
  <si>
    <t>https://pubmed.ncbi.nlm.nih.gov/19075151</t>
  </si>
  <si>
    <t>https://jamanetwork.com/journals/jamadermatology/fullarticle/10.1001/archdermatol.2008.502</t>
  </si>
  <si>
    <t>['Williams H', 'Stewart A', 'von Mutius E', 'Cookson W', 'Anderson HR']</t>
  </si>
  <si>
    <t>Is eczema really on the increase worldwide?</t>
  </si>
  <si>
    <t>21-Dec-2007</t>
  </si>
  <si>
    <t>121(4):947-54.e15</t>
  </si>
  <si>
    <t>https://pubmed.ncbi.nlm.nih.gov/18155278</t>
  </si>
  <si>
    <t>https://www.clinicalkey.com/content/playBy/pii?v=S0091-6749(07)02212-9</t>
  </si>
  <si>
    <t>['Ashcroft DM', 'Chen LC', 'Garside R', 'Stein K', 'Williams HC']</t>
  </si>
  <si>
    <t>Topical pimecrolimus for eczema</t>
  </si>
  <si>
    <t>17-Oct-2007</t>
  </si>
  <si>
    <t>2007(4):CD005500</t>
  </si>
  <si>
    <t>https://pubmed.ncbi.nlm.nih.gov/17943859</t>
  </si>
  <si>
    <t>https://www.cochranelibrary.com/cdsr/doi/10.1002/14651858.CD005500.pub2/full</t>
  </si>
  <si>
    <t>['Zammit S', 'Spurlock G', 'Williams H', 'Norton N', 'Williams N', "O'Donovan MC", 'Owen MJ']</t>
  </si>
  <si>
    <t>Genotype effects of CHRNA7, CNR1 and COMT in schizophrenia: interactions with tobacco and cannabis use</t>
  </si>
  <si>
    <t>The British journal of psychiatry : the journal of mental science</t>
  </si>
  <si>
    <t>191:402-7</t>
  </si>
  <si>
    <t>https://pubmed.ncbi.nlm.nih.gov/17978319</t>
  </si>
  <si>
    <t>https://www.cambridge.org/core/product/identifier/S000712500024720X/type/journal_article</t>
  </si>
  <si>
    <t>['Dellavalle RP', 'Freeman SR', 'Williams HC']</t>
  </si>
  <si>
    <t>Clinical evidence epistemology</t>
  </si>
  <si>
    <t>17-May-2007</t>
  </si>
  <si>
    <t>127(11):2668-9</t>
  </si>
  <si>
    <t>Comment | Letter | Research Support, N.I.H., Extramural | Research Support, Non-U.S. Gov't</t>
  </si>
  <si>
    <t>https://pubmed.ncbi.nlm.nih.gov/17508017</t>
  </si>
  <si>
    <t>https://linkinghub.elsevier.com/retrieve/pii/S0022-202X(15)33165-1</t>
  </si>
  <si>
    <t>Established corticosteroid creams should be applied only once daily in patients with atopic eczema</t>
  </si>
  <si>
    <t>16-Jun-2007</t>
  </si>
  <si>
    <t>334(7606):1272</t>
  </si>
  <si>
    <t>https://pubmed.ncbi.nlm.nih.gov/17569936</t>
  </si>
  <si>
    <t>https://europepmc.org/abstract/MED/17569936</t>
  </si>
  <si>
    <t>['Thomas KS', 'Cox NH', 'Savelyich BS', 'Shipley D', 'Meredith S', 'Nunn A', 'Reynolds N', 'Williams HC']</t>
  </si>
  <si>
    <t>Feasibility study to inform the design of a UK multi-centre randomised controlled trial of prophylactic antibiotics for the prevention of recurrent cellulitis of the leg</t>
  </si>
  <si>
    <t>26-Jan-2007</t>
  </si>
  <si>
    <t>8:3</t>
  </si>
  <si>
    <t>https://pubmed.ncbi.nlm.nih.gov/17257411</t>
  </si>
  <si>
    <t>https://trialsjournal.biomedcentral.com/articles/10.1186/1745-6215-8-3</t>
  </si>
  <si>
    <t>['Bath-Hextall FJ', 'Perkins W', 'Bong J', 'Williams HC']</t>
  </si>
  <si>
    <t>24-Jan-2007</t>
  </si>
  <si>
    <t>(1):CD003412</t>
  </si>
  <si>
    <t>https://pubmed.ncbi.nlm.nih.gov/17253489</t>
  </si>
  <si>
    <t>https://www.cochranelibrary.com/cdsr/doi/10.1002/14651858.CD003412.pub2/full</t>
  </si>
  <si>
    <t>['Chalmers DA', 'Todd G', 'Saxe N', 'Milne JT', 'Tolosana S', 'Ngcelwane PN', 'Hlaba BN', 'Mngomeni LN', 'Nonxuba TG', 'Williams HC']</t>
  </si>
  <si>
    <t>Validation of the U.K. Working Party diagnostic criteria for atopic eczema in a Xhosa-speaking African population</t>
  </si>
  <si>
    <t>156(1):111-6</t>
  </si>
  <si>
    <t>Journal Article | Multicenter Study | Research Support, Non-U.S. Gov't | Validation Study</t>
  </si>
  <si>
    <t>https://pubmed.ncbi.nlm.nih.gov/17199576</t>
  </si>
  <si>
    <t>https://academic.oup.com/bjd/article-abstract/156/1/111/6643072?redirectedFrom=fulltext</t>
  </si>
  <si>
    <t>['Brown TP', 'Rushton L', 'Williams HC', 'English JS']</t>
  </si>
  <si>
    <t>Intervention implementation research: an exploratory study of reduction strategies for occupational contact dermatitis in the printing industry</t>
  </si>
  <si>
    <t>56(1):16-20</t>
  </si>
  <si>
    <t>https://pubmed.ncbi.nlm.nih.gov/17177704</t>
  </si>
  <si>
    <t>https://onlinelibrary.wiley.com/doi/10.1111/j.1600-0536.2007.00979.x</t>
  </si>
  <si>
    <t>['Schmitt J', 'Langan S', 'Williams HC']</t>
  </si>
  <si>
    <t>What are the best outcome measurements for atopic eczema? A systematic review</t>
  </si>
  <si>
    <t>1-Oct-2007</t>
  </si>
  <si>
    <t>120(6):1389-98</t>
  </si>
  <si>
    <t>Journal Article | Review | Systematic Review | Validation Study</t>
  </si>
  <si>
    <t>https://pubmed.ncbi.nlm.nih.gov/17910890</t>
  </si>
  <si>
    <t>https://www.clinicalkey.com/content/playBy/pii?v=S0091-6749(07)01574-6</t>
  </si>
  <si>
    <t>Full disclosure--nothing less will do</t>
  </si>
  <si>
    <t>127(8):1831-3</t>
  </si>
  <si>
    <t>https://pubmed.ncbi.nlm.nih.gov/17632552</t>
  </si>
  <si>
    <t>https://linkinghub.elsevier.com/retrieve/pii/S0022-202X(15)33530-2</t>
  </si>
  <si>
    <t>['Keogh-Brown MR', 'Fordham RJ', 'Thomas KS', 'Bachmann MO', 'Holland RC', 'Avery AJ', 'Armstrong SJ', 'Chalmers JR', 'Howe A', 'Rodgers S', 'Williams HC', 'Harvey I']</t>
  </si>
  <si>
    <t>To freeze or not to freeze: a cost-effectiveness analysis of wart treatment</t>
  </si>
  <si>
    <t>Apr-2007</t>
  </si>
  <si>
    <t>27-Feb-2007</t>
  </si>
  <si>
    <t>156(4):687-92</t>
  </si>
  <si>
    <t>https://pubmed.ncbi.nlm.nih.gov/17326748</t>
  </si>
  <si>
    <t>https://academic.oup.com/bjd/article-abstract/156/4/687/6643613?redirectedFrom=fulltext</t>
  </si>
  <si>
    <t>['Harris JM', 'Williams HC', 'White C', 'Moffat S', 'Mills P', 'Newman Taylor AJ', 'Cullinan P']</t>
  </si>
  <si>
    <t>Early allergen exposure and atopic eczema</t>
  </si>
  <si>
    <t>30-Jan-2007</t>
  </si>
  <si>
    <t>156(4):698-704</t>
  </si>
  <si>
    <t>https://pubmed.ncbi.nlm.nih.gov/17263823</t>
  </si>
  <si>
    <t>https://academic.oup.com/bjd/article-abstract/156/4/698/6643621?redirectedFrom=fulltext</t>
  </si>
  <si>
    <t>['Manriquez JJ', 'Villouta MF', 'Williams HC']</t>
  </si>
  <si>
    <t>Evidence-based dermatology: number needed to treat and its relation to other risk measures</t>
  </si>
  <si>
    <t>27-Oct-2006</t>
  </si>
  <si>
    <t>56(4):664-71</t>
  </si>
  <si>
    <t>https://pubmed.ncbi.nlm.nih.gov/17367615</t>
  </si>
  <si>
    <t>https://www.clinicalkey.com/content/playBy/pii?v=S0190-9622(06)02267-5</t>
  </si>
  <si>
    <t>Two "positive" studies of probiotics for atopic dermatitis: or are they?</t>
  </si>
  <si>
    <t>142(9):1201-3</t>
  </si>
  <si>
    <t>https://pubmed.ncbi.nlm.nih.gov/16983007</t>
  </si>
  <si>
    <t>https://jamanetwork.com/journals/jamadermatology/fullarticle/10.1001/archderm.142.9.1201</t>
  </si>
  <si>
    <t>['Langan SM', 'Thomas KS', 'Williams HC']</t>
  </si>
  <si>
    <t>What is meant by a "flare" in atopic dermatitis? A systematic review and proposal</t>
  </si>
  <si>
    <t>142(9):1190-6</t>
  </si>
  <si>
    <t>https://pubmed.ncbi.nlm.nih.gov/16983006</t>
  </si>
  <si>
    <t>https://jamanetwork.com/journals/jamadermatology/fullarticle/10.1001/archderm.142.9.1190</t>
  </si>
  <si>
    <t>What causes worsening of eczema? A systematic review</t>
  </si>
  <si>
    <t>155(3):504-14</t>
  </si>
  <si>
    <t>https://pubmed.ncbi.nlm.nih.gov/16911274</t>
  </si>
  <si>
    <t>https://academic.oup.com/bjd/article-abstract/155/3/504/6636999?redirectedFrom=fulltext</t>
  </si>
  <si>
    <t>['Glaser B', 'Moskvina V', 'Kirov G', 'Murphy KC', 'Williams H', 'Williams N', 'Owen MJ', "O'Donovan MC"]</t>
  </si>
  <si>
    <t>Analysis of ProDH, COMT and ZDHHC8 risk variants does not support individual or interactive effects on schizophrenia susceptibility</t>
  </si>
  <si>
    <t>21-Jul-2006</t>
  </si>
  <si>
    <t>Schizophrenia research</t>
  </si>
  <si>
    <t>87(1-3):21-7</t>
  </si>
  <si>
    <t>https://pubmed.ncbi.nlm.nih.gov/16860541</t>
  </si>
  <si>
    <t>https://linkinghub.elsevier.com/retrieve/pii/S0920-9964(06)00250-7</t>
  </si>
  <si>
    <t>['Freeman SR', 'Williams HC', 'Dellavalle RP']</t>
  </si>
  <si>
    <t>The increasing importance of systematic reviews in clinical dermatology research and publication</t>
  </si>
  <si>
    <t>126(11):2357-60</t>
  </si>
  <si>
    <t>Editorial | Research Support, N.I.H., Extramural | Research Support, Non-U.S. Gov't</t>
  </si>
  <si>
    <t>https://pubmed.ncbi.nlm.nih.gov/17041612</t>
  </si>
  <si>
    <t>https://linkinghub.elsevier.com/retrieve/pii/S0022-202X(15)32668-3</t>
  </si>
  <si>
    <t>['Langan SM', 'Bourke JF', 'Silcocks P', 'Williams HC']</t>
  </si>
  <si>
    <t>An exploratory prospective observational study of environmental factors exacerbating atopic eczema in children</t>
  </si>
  <si>
    <t>154(5):979-80</t>
  </si>
  <si>
    <t>https://pubmed.ncbi.nlm.nih.gov/16634905</t>
  </si>
  <si>
    <t>https://academic.oup.com/bjd/article-abstract/154/5/979/6637258?redirectedFrom=fulltext</t>
  </si>
  <si>
    <t>['Asher MI', 'Montefort S', 'Björkstén B', 'Lai CK', 'Strachan DP', 'Weiland SK', 'Williams H']</t>
  </si>
  <si>
    <t>Worldwide time trends in the prevalence of symptoms of asthma, allergic rhinoconjunctivitis, and eczema in childhood: ISAAC Phases One and Three repeat multicountry cross-sectional surveys</t>
  </si>
  <si>
    <t>26-Aug-2006</t>
  </si>
  <si>
    <t>368(9537):733-43</t>
  </si>
  <si>
    <t>https://pubmed.ncbi.nlm.nih.gov/16935684</t>
  </si>
  <si>
    <t>https://linkinghub.elsevier.com/retrieve/pii/S0140-6736(06)69283-0</t>
  </si>
  <si>
    <t>['Georgieva L', 'Moskvina V', 'Peirce T', 'Norton N', 'Bray NJ', 'Jones L', 'Holmans P', 'Macgregor S', 'Zammit S', 'Wilkinson J', 'Williams H', 'Nikolov I', 'Williams N', 'Ivanov D', 'Davis KL', 'Haroutunian V', 'Buxbaum JD', 'Craddock N', 'Kirov G', 'Owen MJ', "O'Donovan MC"]</t>
  </si>
  <si>
    <t>Convergent evidence that oligodendrocyte lineage transcription factor 2 (OLIG2) and interacting genes influence susceptibility to schizophrenia</t>
  </si>
  <si>
    <t>15-Aug-2006</t>
  </si>
  <si>
    <t>4-Aug-2006</t>
  </si>
  <si>
    <t>103(33):12469-74</t>
  </si>
  <si>
    <t>https://pubmed.ncbi.nlm.nih.gov/16891421</t>
  </si>
  <si>
    <t>https://www.pnas.org/doi/10.1073/pnas.0603029103?url_ver=Z39.88-2003&amp;rfr_id=ori:rid:crossref.org&amp;rfr_dat=cr_pub%20%200pubmed</t>
  </si>
  <si>
    <t>Wet wrap bandages for 4 weeks did not differ from topical ointments but increased skin infections in paediatric atopic eczema</t>
  </si>
  <si>
    <t>11(4):108</t>
  </si>
  <si>
    <t>https://pubmed.ncbi.nlm.nih.gov/17213121</t>
  </si>
  <si>
    <t>https://ebm.bmj.com/lookup/pmidlookup?view=long&amp;pmid=17213121</t>
  </si>
  <si>
    <t>['Thomas KS', 'Keogh-Brown MR', 'Chalmers JR', 'Fordham RJ', 'Holland RC', 'Armstrong SJ', 'Bachmann MO', 'Howe AH', 'Rodgers S', 'Avery AJ', 'Harvey I', 'Williams HC']</t>
  </si>
  <si>
    <t>Effectiveness and cost-effectiveness of salicylic acid and cryotherapy for cutaneous warts. An economic decision model</t>
  </si>
  <si>
    <t>10(25):iii, ix-87</t>
  </si>
  <si>
    <t>https://pubmed.ncbi.nlm.nih.gov/16849001</t>
  </si>
  <si>
    <t>https://www.journalslibrary.nihr.ac.uk/hta/hta10250/#/abstract</t>
  </si>
  <si>
    <t>Educational programmes for young people with eczema</t>
  </si>
  <si>
    <t>22-Apr-2006</t>
  </si>
  <si>
    <t>332(7547):923-4</t>
  </si>
  <si>
    <t>https://pubmed.ncbi.nlm.nih.gov/16627489</t>
  </si>
  <si>
    <t>https://europepmc.org/abstract/MED/16627489</t>
  </si>
  <si>
    <t>['Williams NM', 'Green EK', 'Macgregor S', 'Dwyer S', 'Norton N', 'Williams H', 'Raybould R', 'Grozeva D', 'Hamshere M', 'Zammit S', 'Jones L', 'Cardno A', 'Kirov G', 'Jones I', "O'Donovan MC", 'Owen MJ', 'Craddock N']</t>
  </si>
  <si>
    <t>Variation at the DAOA/G30 locus influences susceptibility to major mood episodes but not psychosis in schizophrenia and bipolar disorder</t>
  </si>
  <si>
    <t>Archives of general psychiatry</t>
  </si>
  <si>
    <t>63(4):366-73</t>
  </si>
  <si>
    <t>https://pubmed.ncbi.nlm.nih.gov/16585465</t>
  </si>
  <si>
    <t>https://jamanetwork.com/journals/jamapsychiatry/fullarticle/10.1001/archpsyc.63.4.366</t>
  </si>
  <si>
    <t>Intervention development in occupational research: an example from the printing industry</t>
  </si>
  <si>
    <t>Occupational and environmental medicine</t>
  </si>
  <si>
    <t>63(4):261-6</t>
  </si>
  <si>
    <t>https://pubmed.ncbi.nlm.nih.gov/16556746</t>
  </si>
  <si>
    <t>https://europepmc.org/abstract/MED/16556746</t>
  </si>
  <si>
    <t>['Langan SM', 'Bouwes Bavinck JN', 'Coenraads PJ', 'Diepgen T', 'Elsner P', 'Grob JJ', 'Linder D', 'Naldi L', 'Svensson A', 'Williams HC']</t>
  </si>
  <si>
    <t>Update on the activities of the European Dermato-Epidemiology Network (EDEN)</t>
  </si>
  <si>
    <t>213(1):1-2</t>
  </si>
  <si>
    <t>https://pubmed.ncbi.nlm.nih.gov/16778417</t>
  </si>
  <si>
    <t>https://karger.com/drm/article/213/1/1/112226/Update-on-the-Activities-of-the-European-Dermato</t>
  </si>
  <si>
    <t>['Williams HC', 'Naldi L', 'Paul C', 'Vahlquist A', 'Schroter S', 'Jobling R']</t>
  </si>
  <si>
    <t>Conflicts of interest in dermatology</t>
  </si>
  <si>
    <t>86(6):485-97</t>
  </si>
  <si>
    <t>https://pubmed.ncbi.nlm.nih.gov/17106594</t>
  </si>
  <si>
    <t>https://medicaljournalssweden.se/actadv/article/view/8297</t>
  </si>
  <si>
    <t>['Charman CR', 'Venn AJ', 'Williams H']</t>
  </si>
  <si>
    <t>Measuring atopic eczema severity visually: which variables are most important to patients?</t>
  </si>
  <si>
    <t>141(9):1146-51; discussion 1151</t>
  </si>
  <si>
    <t>https://pubmed.ncbi.nlm.nih.gov/16172312</t>
  </si>
  <si>
    <t>https://jamanetwork.com/journals/jamadermatology/fullarticle/10.1001/archderm.141.9.1146</t>
  </si>
  <si>
    <t>['Hamshere ML', 'Bennett P', 'Williams N', 'Segurado R', 'Cardno A', 'Norton N', 'Lambert D', 'Williams H', 'Kirov G', 'Corvin A', 'Holmans P', 'Jones L', 'Jones I', 'Gill M', "O'Donovan MC", 'Owen MJ', 'Craddock N']</t>
  </si>
  <si>
    <t>Genomewide linkage scan in schizoaffective disorder: significant evidence for linkage at 1q42 close to DISC1, and suggestive evidence at 22q11 and 19p13</t>
  </si>
  <si>
    <t>62(10):1081-8</t>
  </si>
  <si>
    <t>https://pubmed.ncbi.nlm.nih.gov/16203953</t>
  </si>
  <si>
    <t>https://jamanetwork.com/journals/jamapsychiatry/fullarticle/10.1001/archpsyc.62.10.1081</t>
  </si>
  <si>
    <t>['Collier A', 'Johnson K', 'Heilig L', 'Leonard T', 'Williams H', 'Dellavalle RP']</t>
  </si>
  <si>
    <t>A win-win proposition: fostering US health care consumer involvement in the Cochrane Collaboration Skin Group</t>
  </si>
  <si>
    <t>53(5):920-1</t>
  </si>
  <si>
    <t>Letter | Research Support, N.I.H., Extramural | Research Support, Non-U.S. Gov't | Research Support, U.S. Gov't, P.H.S.</t>
  </si>
  <si>
    <t>https://pubmed.ncbi.nlm.nih.gov/16243169</t>
  </si>
  <si>
    <t>https://linkinghub.elsevier.com/retrieve/pii/S0190-9622(05)02098-0</t>
  </si>
  <si>
    <t>['Williams HC', 'Johansson SG']</t>
  </si>
  <si>
    <t>Two types of eczema--or are there?</t>
  </si>
  <si>
    <t>3-Oct-2005</t>
  </si>
  <si>
    <t>116(5):1064-6</t>
  </si>
  <si>
    <t>https://pubmed.ncbi.nlm.nih.gov/16275377</t>
  </si>
  <si>
    <t>https://linkinghub.elsevier.com/retrieve/pii/S0091-6749(05)01910-X</t>
  </si>
  <si>
    <t>['Holmans P', 'Hamshere M', 'Hollingworth P', 'Rice F', 'Tunstall N', 'Jones S', 'Moore P', 'Wavrant DeVrieze F', 'Myers A', 'Crook R', 'Compton D', 'Marshall H', 'Meyer D', 'Shears S', 'Booth J', 'Ramic D', 'Williams N', 'Norton N', 'Abraham R', 'Kehoe P', 'Williams H', 'Rudrasingham V', "O'Donovan M", 'Jones L', 'Hardy J', 'Goate A', 'Lovestone S', 'Owen M', 'Williams J']</t>
  </si>
  <si>
    <t>Genome screen for loci influencing age at onset and rate of decline in late onset Alzheimer's disease</t>
  </si>
  <si>
    <t>5-May-2005</t>
  </si>
  <si>
    <t>American journal of medical genetics. Part B, Neuropsychiatric genetics : the official publication of the International Society of Psychiatric Genetics</t>
  </si>
  <si>
    <t>135B(1):24-32</t>
  </si>
  <si>
    <t>https://pubmed.ncbi.nlm.nih.gov/15729734</t>
  </si>
  <si>
    <t>https://onlinelibrary.wiley.com/doi/10.1002/ajmg.b.30114</t>
  </si>
  <si>
    <t>['Ormerod AD', 'Williams HC']</t>
  </si>
  <si>
    <t>Compulsory registration of clinical trials</t>
  </si>
  <si>
    <t>May-2005</t>
  </si>
  <si>
    <t>152(5):859-60</t>
  </si>
  <si>
    <t>https://pubmed.ncbi.nlm.nih.gov/15888137</t>
  </si>
  <si>
    <t>https://academic.oup.com/bjd/article/152/5/859/6636137</t>
  </si>
  <si>
    <t>['Ashcroft DM', 'Dimmock P', 'Garside R', 'Stein K', 'Williams HC']</t>
  </si>
  <si>
    <t>Efficacy and tolerability of topical pimecrolimus and tacrolimus in the treatment of atopic dermatitis: meta-analysis of randomised controlled trials</t>
  </si>
  <si>
    <t>5-Mar-2005</t>
  </si>
  <si>
    <t>24-Feb-2005</t>
  </si>
  <si>
    <t>330(7490):516</t>
  </si>
  <si>
    <t>https://pubmed.ncbi.nlm.nih.gov/15731121</t>
  </si>
  <si>
    <t>https://europepmc.org/abstract/MED/15731121</t>
  </si>
  <si>
    <t>['Diepgen TL', 'Williams HC']</t>
  </si>
  <si>
    <t>[Evidence-based medicine and the Cochrane Skin Group]</t>
  </si>
  <si>
    <t>Der Hautarzt; Zeitschrift fur Dermatologie, Venerologie, und verwandte Gebiete</t>
  </si>
  <si>
    <t>56(3):251-6</t>
  </si>
  <si>
    <t>English Abstract | Journal Article</t>
  </si>
  <si>
    <t>https://pubmed.ncbi.nlm.nih.gov/15717174</t>
  </si>
  <si>
    <t>https://link.springer.com/article/10.1007/s00105-005-0900-2</t>
  </si>
  <si>
    <t>['Silcocks P', 'Williams HC']</t>
  </si>
  <si>
    <t>A scientific look at seasonality of symptom severity in atopic dermatitis</t>
  </si>
  <si>
    <t>124(3):xviii-xix</t>
  </si>
  <si>
    <t>Comment | Journal Article | Review</t>
  </si>
  <si>
    <t>https://pubmed.ncbi.nlm.nih.gov/15737185</t>
  </si>
  <si>
    <t>https://linkinghub.elsevier.com/retrieve/pii/S0022-202X(15)32199-0</t>
  </si>
  <si>
    <t>Clinical practice. Atopic dermatitis</t>
  </si>
  <si>
    <t>2-Jun-2005</t>
  </si>
  <si>
    <t>352(22):2314-24</t>
  </si>
  <si>
    <t>https://pubmed.ncbi.nlm.nih.gov/15930422</t>
  </si>
  <si>
    <t>https://www.nejm.org/doi/10.1056/NEJMcp042803?url_ver=Z39.88-2003&amp;rfr_id=ori:rid:crossref.org&amp;rfr_dat=cr_pub%20%200pubmed</t>
  </si>
  <si>
    <t>['Turic D', 'Langley K', 'Williams H', 'Norton N', 'Williams NM', 'Moskvina V', 'Van den Bree MB', 'Owen MJ', 'Thapar A', "O'Donovan MC"]</t>
  </si>
  <si>
    <t>A family based study implicates solute carrier family 1-member 3 (SLC1A3) gene in attention-deficit/hyperactivity disorder</t>
  </si>
  <si>
    <t>Biological psychiatry</t>
  </si>
  <si>
    <t>57(11):1461-6</t>
  </si>
  <si>
    <t>https://pubmed.ncbi.nlm.nih.gov/15950021</t>
  </si>
  <si>
    <t>https://linkinghub.elsevier.com/retrieve/pii/S0006-3223(05)00367-7</t>
  </si>
  <si>
    <t>['Haileamlak A', 'Dagoye D', 'Williams H', 'Venn AJ', 'Hubbard R', 'Britton J', 'Lewis SA']</t>
  </si>
  <si>
    <t>Early life risk factors for atopic dermatitis in Ethiopian children</t>
  </si>
  <si>
    <t>115(2):370-6</t>
  </si>
  <si>
    <t>https://pubmed.ncbi.nlm.nih.gov/15696097</t>
  </si>
  <si>
    <t>https://linkinghub.elsevier.com/retrieve/pii/S0091674904026806</t>
  </si>
  <si>
    <t>['Collier A', 'Johnson KR', 'Delamere F', 'Leonard T', 'Dellavalle RP', 'Williams H']</t>
  </si>
  <si>
    <t>The Cochrane Skin Group: promoting the best evidence</t>
  </si>
  <si>
    <t>Journal of cutaneous medicine and surgery</t>
  </si>
  <si>
    <t>9(6):324-31</t>
  </si>
  <si>
    <t>https://pubmed.ncbi.nlm.nih.gov/16699901</t>
  </si>
  <si>
    <t>https://journals.sagepub.com/doi/10.1007/s10227-005-0120-5?url_ver=Z39.88-2003&amp;rfr_id=ori:rid:crossref.org&amp;rfr_dat=cr_pub%20%200pubmed</t>
  </si>
  <si>
    <t>['Grindlay D', 'Boulos MN', 'Williams HC']</t>
  </si>
  <si>
    <t>Introducing the National Library for Health Skin Conditions Specialist Library</t>
  </si>
  <si>
    <t>26-Apr-2005</t>
  </si>
  <si>
    <t>5:4</t>
  </si>
  <si>
    <t>https://pubmed.ncbi.nlm.nih.gov/15854224</t>
  </si>
  <si>
    <t>https://bmcdermatol.biomedcentral.com/articles/10.1186/1471-5945-5-4</t>
  </si>
  <si>
    <t>['Zhang W', 'Leonard T', 'Bath-Hextall F', 'Chambers CA', 'Lee C', 'Humphreys R', 'Williams HC']</t>
  </si>
  <si>
    <t>18-Apr-2005</t>
  </si>
  <si>
    <t>(2):CD002291</t>
  </si>
  <si>
    <t>https://pubmed.ncbi.nlm.nih.gov/15846635</t>
  </si>
  <si>
    <t>https://www.cochranelibrary.com/cdsr/doi/10.1002/14651858.CD002291.pub2/full</t>
  </si>
  <si>
    <t>['Haileamlak A', 'Lewis SA', 'Britton J', 'Venn AJ', 'Woldemariam D', 'Hubbard R', 'Williams HC']</t>
  </si>
  <si>
    <t>Validation of the International Study of Asthma and Allergies in Children (ISAAC) and U.K. criteria for atopic eczema in Ethiopian children</t>
  </si>
  <si>
    <t>152(4):735-41</t>
  </si>
  <si>
    <t>https://pubmed.ncbi.nlm.nih.gov/15840106</t>
  </si>
  <si>
    <t>https://academic.oup.com/bjd/article-abstract/152/4/735/6636078?redirectedFrom=fulltext</t>
  </si>
  <si>
    <t>['Bath-Hextall F', 'Bong J', 'Perkins W', 'Williams H']</t>
  </si>
  <si>
    <t>Interventions for basal cell carcinoma of the skin: systematic review</t>
  </si>
  <si>
    <t>25-Sep-2004</t>
  </si>
  <si>
    <t>13-Sep-2004</t>
  </si>
  <si>
    <t>329(7468):705</t>
  </si>
  <si>
    <t>https://pubmed.ncbi.nlm.nih.gov/15364703</t>
  </si>
  <si>
    <t>https://europepmc.org/abstract/MED/15364703</t>
  </si>
  <si>
    <t>18-Oct-2004</t>
  </si>
  <si>
    <t>(4):CD002291</t>
  </si>
  <si>
    <t>https://pubmed.ncbi.nlm.nih.gov/15495031</t>
  </si>
  <si>
    <t>['Johansson SG', 'Bieber T', 'Dahl R', 'Friedmann PS', 'Lanier BQ', 'Lockey RF', 'Motala C', 'Ortega Martell JA', 'Platts-Mills TA', 'Ring J', 'Thien F', 'Van Cauwenberge P', 'Williams HC']</t>
  </si>
  <si>
    <t>Revised nomenclature for allergy for global use: Report of the Nomenclature Review Committee of the World Allergy Organization, October 2003</t>
  </si>
  <si>
    <t>113(5):832-6</t>
  </si>
  <si>
    <t>https://pubmed.ncbi.nlm.nih.gov/15131563</t>
  </si>
  <si>
    <t>https://linkinghub.elsevier.com/retrieve/pii/S0091674904009303</t>
  </si>
  <si>
    <t>['Perkin MR', 'Strachan DP', 'Williams HC', 'Kennedy CT', 'Golding J']</t>
  </si>
  <si>
    <t>Natural history of atopic dermatitis and its relationship to serum total immunoglobulin E in a population-based birth cohort study</t>
  </si>
  <si>
    <t>15(3):221-9</t>
  </si>
  <si>
    <t>https://pubmed.ncbi.nlm.nih.gov/15209954</t>
  </si>
  <si>
    <t>https://onlinelibrary.wiley.com/resolve/openurl?genre=article&amp;sid=nlm:pubmed&amp;issn=0905-6157&amp;date=2004&amp;volume=15&amp;issue=3&amp;spage=221</t>
  </si>
  <si>
    <t>['Williams JR', 'Burr ML', 'Williams HC']</t>
  </si>
  <si>
    <t>Factors influencing atopic dermatitis-a questionnaire survey of schoolchildren's perceptions</t>
  </si>
  <si>
    <t>150(6):1154-61</t>
  </si>
  <si>
    <t>https://pubmed.ncbi.nlm.nih.gov/15214903</t>
  </si>
  <si>
    <t>https://academic.oup.com/bjd/article-abstract/150/6/1154/6635709?redirectedFrom=fulltext</t>
  </si>
  <si>
    <t>How to reply to referees' comments when submitting manuscripts for publication</t>
  </si>
  <si>
    <t>51(1):79-83</t>
  </si>
  <si>
    <t>https://pubmed.ncbi.nlm.nih.gov/15243528</t>
  </si>
  <si>
    <t>https://linkinghub.elsevier.com/retrieve/pii/S0190962204005377</t>
  </si>
  <si>
    <t>['Tomkins CS', 'Braid JJ', 'Williams HC']</t>
  </si>
  <si>
    <t>Do dermatology outpatients value a copy of the letter sent to their general practitioner? In what way and at what cost?</t>
  </si>
  <si>
    <t>29(1):81-6</t>
  </si>
  <si>
    <t>https://pubmed.ncbi.nlm.nih.gov/14723730</t>
  </si>
  <si>
    <t>https://academic.oup.com/ced/article-abstract/29/1/81/6626602?redirectedFrom=fulltext</t>
  </si>
  <si>
    <t>['Charman CR', 'Venn AJ', 'Williams HC']</t>
  </si>
  <si>
    <t>The patient-oriented eczema measure: development and initial validation of a new tool for measuring atopic eczema severity from the patients' perspective</t>
  </si>
  <si>
    <t>140(12):1513-9</t>
  </si>
  <si>
    <t>https://pubmed.ncbi.nlm.nih.gov/15611432</t>
  </si>
  <si>
    <t>https://jamanetwork.com/journals/jamadermatology/fullarticle/10.1001/archderm.140.12.1513</t>
  </si>
  <si>
    <t>['Van Coevorden AM', 'Coenraads PJ', 'Svensson A', 'Bavinck JN', 'Diepgen TL', 'Naldi L', 'Elsner P', 'Williams HC']</t>
  </si>
  <si>
    <t>Overview of studies of treatments for hand eczema-the EDEN hand eczema survey</t>
  </si>
  <si>
    <t>151(2):446-51</t>
  </si>
  <si>
    <t>https://pubmed.ncbi.nlm.nih.gov/15327553</t>
  </si>
  <si>
    <t>https://academic.oup.com/bjd/article-abstract/151/2/446/6635597?redirectedFrom=fulltext</t>
  </si>
  <si>
    <t>['Parker ER', 'Schilling LM', 'Diba V', 'Williams HC', 'Dellavalle RP']</t>
  </si>
  <si>
    <t>What is the point of databases of reviews for dermatology if all they compile is "insufficient evidence"?</t>
  </si>
  <si>
    <t>Apr-2004</t>
  </si>
  <si>
    <t>50(4):635-9</t>
  </si>
  <si>
    <t>Journal Article | Meta-Analysis | Research Support, U.S. Gov't, P.H.S.</t>
  </si>
  <si>
    <t>https://pubmed.ncbi.nlm.nih.gov/15034517</t>
  </si>
  <si>
    <t>https://linkinghub.elsevier.com/retrieve/pii/S0190962203008831</t>
  </si>
  <si>
    <t>Applying trial evidence back to the patient</t>
  </si>
  <si>
    <t>139(9):1195-200</t>
  </si>
  <si>
    <t>https://pubmed.ncbi.nlm.nih.gov/12975164</t>
  </si>
  <si>
    <t>https://jamanetwork.com/journals/jamadermatology/fullarticle/vol/139/pg/1195</t>
  </si>
  <si>
    <t>Objective measures of atopic dermatitis severity: in search of the holy Grail</t>
  </si>
  <si>
    <t>Nov-2003</t>
  </si>
  <si>
    <t>139(11):1490-2</t>
  </si>
  <si>
    <t>https://pubmed.ncbi.nlm.nih.gov/14623711</t>
  </si>
  <si>
    <t>https://jamanetwork.com/journals/jamadermatology/fullarticle/vol/139/pg/1490</t>
  </si>
  <si>
    <t>['Charman C', 'Williams H']</t>
  </si>
  <si>
    <t>The use of corticosteroids and corticosteroid phobia in atopic dermatitis</t>
  </si>
  <si>
    <t>21(3):193-200</t>
  </si>
  <si>
    <t>https://pubmed.ncbi.nlm.nih.gov/12781437</t>
  </si>
  <si>
    <t>https://linkinghub.elsevier.com/retrieve/pii/S0738081X02003681</t>
  </si>
  <si>
    <t>['Naldi L', 'Svensson A', 'Diepgen T', 'Elsner P', 'Grob JJ', 'Coenraads PJ', 'Bavinck JN', 'Williams H']</t>
  </si>
  <si>
    <t>Randomized clinical trials for psoriasis 1977-2000: the EDEN survey</t>
  </si>
  <si>
    <t>120(5):738-41</t>
  </si>
  <si>
    <t>https://pubmed.ncbi.nlm.nih.gov/12713574</t>
  </si>
  <si>
    <t>https://linkinghub.elsevier.com/retrieve/pii/S0022-202X(15)30247-5</t>
  </si>
  <si>
    <t>['Charman C', 'Chambers C', 'Williams H']</t>
  </si>
  <si>
    <t>Measuring atopic dermatitis severity in randomized controlled clinical trials: what exactly are we measuring?</t>
  </si>
  <si>
    <t>120(6):932-41</t>
  </si>
  <si>
    <t>https://pubmed.ncbi.nlm.nih.gov/12787117</t>
  </si>
  <si>
    <t>https://linkinghub.elsevier.com/retrieve/pii/S0022-202X(15)30278-5</t>
  </si>
  <si>
    <t>['Bigby M', 'Williams H']</t>
  </si>
  <si>
    <t>Appraising systematic reviews and meta-analyses</t>
  </si>
  <si>
    <t>139(6):795-8</t>
  </si>
  <si>
    <t>https://pubmed.ncbi.nlm.nih.gov/12810513</t>
  </si>
  <si>
    <t>https://jamanetwork.com/journals/jamadermatology/fullarticle/vol/139/pg/795</t>
  </si>
  <si>
    <t>Evening primrose oil for atopic dermatitis</t>
  </si>
  <si>
    <t>13-Dec-2003</t>
  </si>
  <si>
    <t>327(7428):1358-9</t>
  </si>
  <si>
    <t>https://pubmed.ncbi.nlm.nih.gov/14670851</t>
  </si>
  <si>
    <t>https://europepmc.org/abstract/MED/14670851</t>
  </si>
  <si>
    <t>['Cox NH', 'Williams HC']</t>
  </si>
  <si>
    <t>The British Association of Dermatologists therapeutic guidelines: can we AGREE?</t>
  </si>
  <si>
    <t>148(4):621-5</t>
  </si>
  <si>
    <t>https://pubmed.ncbi.nlm.nih.gov/12752117</t>
  </si>
  <si>
    <t>https://academic.oup.com/bjd/article/148/4/621/6634716</t>
  </si>
  <si>
    <t>['Bath FJ', 'Bong J', 'Perkins W', 'Williams HC']</t>
  </si>
  <si>
    <t>(2):CD003412</t>
  </si>
  <si>
    <t>https://pubmed.ncbi.nlm.nih.gov/12804465</t>
  </si>
  <si>
    <t>https://www.cochranelibrary.com/cdsr/doi/10.1002/14651858.CD003412/full</t>
  </si>
  <si>
    <t>['Ravenscroft JC', 'Thomas KS', 'Williams HC']</t>
  </si>
  <si>
    <t>Current management of atopic eczema</t>
  </si>
  <si>
    <t>246(1639):690-5</t>
  </si>
  <si>
    <t>https://pubmed.ncbi.nlm.nih.gov/12407953</t>
  </si>
  <si>
    <t>Have you ever seen an Asian/Pacific Islander?</t>
  </si>
  <si>
    <t>138(5):673-4</t>
  </si>
  <si>
    <t>https://pubmed.ncbi.nlm.nih.gov/12020231</t>
  </si>
  <si>
    <t>https://jamanetwork.com/journals/jamadermatology/fullarticle/vol/138/pg/673</t>
  </si>
  <si>
    <t>['Myers A', 'Wavrant De-Vrieze F', 'Holmans P', 'Hamshere M', 'Crook R', 'Compton D', 'Marshall H', 'Meyer D', 'Shears S', 'Booth J', 'Ramic D', 'Knowles H', 'Morris JC', 'Williams N', 'Norton N', 'Abraham R', 'Kehoe P', 'Williams H', 'Rudrasingham V', 'Rice F', 'Giles P', 'Tunstall N', 'Jones L', 'Lovestone S', 'Williams J', 'Owen MJ', 'Hardy J', 'Goate A']</t>
  </si>
  <si>
    <t>Full genome screen for Alzheimer disease: stage II analysis</t>
  </si>
  <si>
    <t>8-Mar-2002</t>
  </si>
  <si>
    <t>American journal of medical genetics</t>
  </si>
  <si>
    <t>114(2):235-44</t>
  </si>
  <si>
    <t>Journal Article | Research Support, U.S. Gov't, P.H.S.</t>
  </si>
  <si>
    <t>https://pubmed.ncbi.nlm.nih.gov/11857588</t>
  </si>
  <si>
    <t>https://onlinelibrary.wiley.com/resolve/openurl?genre=article&amp;sid=nlm:pubmed&amp;issn=0148-7299&amp;date=2002&amp;volume=114&amp;issue=2&amp;spage=235</t>
  </si>
  <si>
    <t>Prevention of atopic eczema: a dream not so far away?</t>
  </si>
  <si>
    <t>138(3):391-2</t>
  </si>
  <si>
    <t>https://pubmed.ncbi.nlm.nih.gov/11902991</t>
  </si>
  <si>
    <t>https://jamanetwork.com/journals/jamadermatology/fullarticle/vol/138/pg/391</t>
  </si>
  <si>
    <t>New treatments for atopic dermatitis</t>
  </si>
  <si>
    <t>29-Jun-2002</t>
  </si>
  <si>
    <t>324(7353):1533-4</t>
  </si>
  <si>
    <t>https://pubmed.ncbi.nlm.nih.gov/12089073</t>
  </si>
  <si>
    <t>https://europepmc.org/abstract/MED/12089073</t>
  </si>
  <si>
    <t>['Smethurst DP', 'Williams HC']</t>
  </si>
  <si>
    <t>Self-regulation in hospital waiting lists</t>
  </si>
  <si>
    <t>95(6):287-9</t>
  </si>
  <si>
    <t>https://pubmed.ncbi.nlm.nih.gov/12042375</t>
  </si>
  <si>
    <t>https://journals.sagepub.com/doi/10.1177/014107680209500606?url_ver=Z39.88-2003&amp;rfr_id=ori:rid:crossref.org&amp;rfr_dat=cr_pub%20%200pubmed</t>
  </si>
  <si>
    <t>Reliability testing of the Six Area, Six Sign Atopic Dermatitis severity score</t>
  </si>
  <si>
    <t>146(6):1057-60</t>
  </si>
  <si>
    <t>https://pubmed.ncbi.nlm.nih.gov/12072077</t>
  </si>
  <si>
    <t>https://academic.oup.com/bjd/article-abstract/146/6/1057/6634503?redirectedFrom=fulltext</t>
  </si>
  <si>
    <t>Dermatological games, by J. A. Cotterill Br. J. Dermatol. 1981: 105: 311-320</t>
  </si>
  <si>
    <t>27(4):349-51</t>
  </si>
  <si>
    <t>https://pubmed.ncbi.nlm.nih.gov/12139701</t>
  </si>
  <si>
    <t>https://academic.oup.com/ced/article-abstract/27/4/349/6626234?redirectedFrom=fulltext</t>
  </si>
  <si>
    <t>['Livesley EJ', 'Rushton L', 'English JS', 'Williams HC']</t>
  </si>
  <si>
    <t>The prevalence of occupational dermatitis in the UK printing industry</t>
  </si>
  <si>
    <t>59(7):487-92</t>
  </si>
  <si>
    <t>https://pubmed.ncbi.nlm.nih.gov/12107299</t>
  </si>
  <si>
    <t>https://europepmc.org/abstract/MED/12107299</t>
  </si>
  <si>
    <t>Clinical examinations to validate self-completion questionnaires: dermatitis in the UK printing industry</t>
  </si>
  <si>
    <t>47(1):7-13</t>
  </si>
  <si>
    <t>https://pubmed.ncbi.nlm.nih.gov/12225406</t>
  </si>
  <si>
    <t>https://onlinelibrary.wiley.com/resolve/openurl?genre=article&amp;sid=nlm:pubmed&amp;issn=0105-1873&amp;date=2002&amp;volume=47&amp;issue=1&amp;spage=7</t>
  </si>
  <si>
    <t>['Bauer A', 'Kelterer D', 'Bartsch R', 'Pearson J', 'Stadeler M', 'Kleesz P', 'Elsner P', 'Williams H']</t>
  </si>
  <si>
    <t>Skin protection in bakers' apprentices</t>
  </si>
  <si>
    <t>46(2):81-5</t>
  </si>
  <si>
    <t>https://pubmed.ncbi.nlm.nih.gov/11918600</t>
  </si>
  <si>
    <t>https://onlinelibrary.wiley.com/resolve/openurl?genre=article&amp;sid=nlm:pubmed&amp;issn=0105-1873&amp;date=2002&amp;volume=46&amp;issue=2&amp;spage=81</t>
  </si>
  <si>
    <t>['Ferguson AD', 'Williams HC']</t>
  </si>
  <si>
    <t>Size matters</t>
  </si>
  <si>
    <t>147(6):1269-70</t>
  </si>
  <si>
    <t>https://pubmed.ncbi.nlm.nih.gov/12452887</t>
  </si>
  <si>
    <t>https://academic.oup.com/bjd/article-abstract/147/6/1269/6637646?redirectedFrom=fulltext</t>
  </si>
  <si>
    <t>Another vehicle-controlled study of 1% pimecrolimus in atopic dermatitis: how does it help clinicians and patients, and is it ethically sound?</t>
  </si>
  <si>
    <t>138(12):1602-3</t>
  </si>
  <si>
    <t>https://pubmed.ncbi.nlm.nih.gov/12472351</t>
  </si>
  <si>
    <t>https://jamanetwork.com/journals/jamadermatology/fullarticle/vol/138/pg/1602</t>
  </si>
  <si>
    <t>['Levinson DF', 'Holmans PA', 'Laurent C', 'Riley B', 'Pulver AE', 'Gejman PV', 'Schwab SG', 'Williams NM', 'Owen MJ', 'Wildenauer DB', 'Sanders AR', 'Nestadt G', 'Mowry BJ', 'Wormley B', 'Bauché S', 'Soubigou S', 'Ribble R', 'Nertney DA', 'Liang KY', 'Martinolich L', 'Maier W', 'Norton N', 'Williams H', 'Albus M', 'Carpenter EB', 'DeMarchi N', 'Ewen-White KR', 'Walsh D', 'Jay M', 'Deleuze JF', "O'Neill FA", 'Papadimitriou G', 'Weilbaecher A', 'Lerer B', "O'Donovan MC", 'Dikeos D', 'Silverman JM', 'Kendler KS', 'Mallet J', 'Crowe RR', 'Walters M']</t>
  </si>
  <si>
    <t>No major schizophrenia locus detected on chromosome 1q in a large multicenter sample</t>
  </si>
  <si>
    <t>26-Apr-2002</t>
  </si>
  <si>
    <t>Science (New York, N.Y.)</t>
  </si>
  <si>
    <t>296(5568):739-41</t>
  </si>
  <si>
    <t>https://pubmed.ncbi.nlm.nih.gov/11976456</t>
  </si>
  <si>
    <t>https://www.science.org/doi/10.1126/science.1069914?url_ver=Z39.88-2003&amp;rfr_id=ori:rid:crossref.org&amp;rfr_dat=cr_pub%20%200pubmed</t>
  </si>
  <si>
    <t>95(4):220</t>
  </si>
  <si>
    <t>https://pubmed.ncbi.nlm.nih.gov/11934925</t>
  </si>
  <si>
    <t>https://journals.sagepub.com/doi/10.1258/jrsm.95.4.220-a?url_ver=Z39.88-2003&amp;rfr_id=ori:rid:crossref.org&amp;rfr_dat=cr_pub%20%200pubmed</t>
  </si>
  <si>
    <t>['McNally NJ', 'Williams HC', 'Phillips DR']</t>
  </si>
  <si>
    <t>Atopic eczema and the home environment</t>
  </si>
  <si>
    <t>145(5):730-6</t>
  </si>
  <si>
    <t>https://pubmed.ncbi.nlm.nih.gov/11736896</t>
  </si>
  <si>
    <t>https://academic.oup.com/bjd/article-abstract/145/5/730/6687927?redirectedFrom=fulltext</t>
  </si>
  <si>
    <t>['Emerson RM', 'Williams HC', 'Allen BR']</t>
  </si>
  <si>
    <t>What is the cost of atopic dermatitis in preschool children?</t>
  </si>
  <si>
    <t>144(3):514-22</t>
  </si>
  <si>
    <t>https://pubmed.ncbi.nlm.nih.gov/11260008</t>
  </si>
  <si>
    <t>https://academic.oup.com/bjd/article-abstract/144/3/514/6690850?redirectedFrom=fulltext</t>
  </si>
  <si>
    <t>['Delamere FM', 'Williams HC']</t>
  </si>
  <si>
    <t>How can hand searching the dermatological literature benefit people with skin problems?</t>
  </si>
  <si>
    <t>137(3):332-5</t>
  </si>
  <si>
    <t>https://pubmed.ncbi.nlm.nih.gov/11255334</t>
  </si>
  <si>
    <t>https://jamanetwork.com/journals/jamadermatology/fullarticle/vol/137/pg/332</t>
  </si>
  <si>
    <t>Are we going OTT about ITT?</t>
  </si>
  <si>
    <t>144(6):1101-2</t>
  </si>
  <si>
    <t>https://pubmed.ncbi.nlm.nih.gov/11422026</t>
  </si>
  <si>
    <t>https://academic.oup.com/bjd/article/144/6/1101/6690952</t>
  </si>
  <si>
    <t>Beyond the year 2000: how may epidemiology influence future clinical practice in dermatology?</t>
  </si>
  <si>
    <t>19(1):55-8</t>
  </si>
  <si>
    <t>https://pubmed.ncbi.nlm.nih.gov/11369488</t>
  </si>
  <si>
    <t>https://linkinghub.elsevier.com/retrieve/pii/S0738-081X(00)00211-X</t>
  </si>
  <si>
    <t>Exorex for psoriasis: the importance of randomized controlled trials in testing "new" products</t>
  </si>
  <si>
    <t>137(12):1637-8</t>
  </si>
  <si>
    <t>https://pubmed.ncbi.nlm.nih.gov/11735715</t>
  </si>
  <si>
    <t>https://jamanetwork.com/journals/jamadermatology/fullarticle/vol/137/pg/1637</t>
  </si>
  <si>
    <t>['Smithard A', 'Glazebrook C', 'Williams HC']</t>
  </si>
  <si>
    <t>Acne prevalence, knowledge about acne and psychological morbidity in mid-adolescence: a community-based study</t>
  </si>
  <si>
    <t>145(2):274-9</t>
  </si>
  <si>
    <t>https://pubmed.ncbi.nlm.nih.gov/11531791</t>
  </si>
  <si>
    <t>https://academic.oup.com/bjd/article-abstract/145/2/274/6688049?redirectedFrom=fulltext</t>
  </si>
  <si>
    <t>Power laws. Are hospital waiting lists self-regulating?</t>
  </si>
  <si>
    <t>5-Apr-2001</t>
  </si>
  <si>
    <t>410(6829):652-3</t>
  </si>
  <si>
    <t>https://pubmed.ncbi.nlm.nih.gov/11287943</t>
  </si>
  <si>
    <t>https://www.nature.com/articles/35070647</t>
  </si>
  <si>
    <t>['Harris JM', 'Cullinan P', 'Williams HC', 'Mills P', 'Moffat S', 'White C', 'Newman Taylor AJ']</t>
  </si>
  <si>
    <t>Environmental associations with eczema in early life</t>
  </si>
  <si>
    <t>144(4):795-802</t>
  </si>
  <si>
    <t>https://pubmed.ncbi.nlm.nih.gov/11298539</t>
  </si>
  <si>
    <t>https://academic.oup.com/bjd/article-abstract/144/4/795/6691097?redirectedFrom=fulltext</t>
  </si>
  <si>
    <t>['von der Werth JM', 'Williams HC']</t>
  </si>
  <si>
    <t>The natural history of hidradenitis suppurativa</t>
  </si>
  <si>
    <t>14(5):389-92</t>
  </si>
  <si>
    <t>https://pubmed.ncbi.nlm.nih.gov/11305381</t>
  </si>
  <si>
    <t>https://onlinelibrary.wiley.com/resolve/openurl?genre=article&amp;sid=nlm:pubmed&amp;issn=0926-9959&amp;date=2000&amp;volume=14&amp;issue=5&amp;spage=389</t>
  </si>
  <si>
    <t>Epidemiology of atopic dermatitis</t>
  </si>
  <si>
    <t>25(7):522-9</t>
  </si>
  <si>
    <t>https://pubmed.ncbi.nlm.nih.gov/11122223</t>
  </si>
  <si>
    <t>https://academic.oup.com/ced/article-abstract/25/7/522/6627843?redirectedFrom=fulltext</t>
  </si>
  <si>
    <t>['Irvine AD', 'Smith FJ', 'Shum KW', 'Williams HC', 'McLean WH']</t>
  </si>
  <si>
    <t>A novel mutation in the 2B domain of keratin 2e causing ichthyosis bullosa of Siemens</t>
  </si>
  <si>
    <t>25(8):648-51</t>
  </si>
  <si>
    <t>https://pubmed.ncbi.nlm.nih.gov/11167982</t>
  </si>
  <si>
    <t>https://academic.oup.com/ced/article-abstract/25/8/648/6628037?redirectedFrom=fulltext</t>
  </si>
  <si>
    <t>['Von Der Werth JM', 'Williams HC', 'Raeburn JA']</t>
  </si>
  <si>
    <t>The clinical genetics of hidradenitis suppurativa revisited</t>
  </si>
  <si>
    <t>142(5):947-53</t>
  </si>
  <si>
    <t>https://pubmed.ncbi.nlm.nih.gov/10809853</t>
  </si>
  <si>
    <t>https://academic.oup.com/bjd/article-abstract/142/5/947/6689894?redirectedFrom=fulltext</t>
  </si>
  <si>
    <t>['Charman CR', 'Morris AD', 'Williams HC']</t>
  </si>
  <si>
    <t>Topical corticosteroid phobia in patients with atopic eczema</t>
  </si>
  <si>
    <t>142(5):931-6</t>
  </si>
  <si>
    <t>https://pubmed.ncbi.nlm.nih.gov/10809850</t>
  </si>
  <si>
    <t>https://academic.oup.com/bjd/article-abstract/142/5/931/6689715?redirectedFrom=fulltext</t>
  </si>
  <si>
    <t>Can you COPE with CONSORT?</t>
  </si>
  <si>
    <t>142(1):1-3</t>
  </si>
  <si>
    <t>https://pubmed.ncbi.nlm.nih.gov/10651685</t>
  </si>
  <si>
    <t>https://academic.oup.com/bjd/article/142/1/1/6689578</t>
  </si>
  <si>
    <t>['Shum KW', 'Lawton S', 'Williams HC', 'Docherty G', 'Jones J']</t>
  </si>
  <si>
    <t>The British Association of Dermatologists audit of atopic eczema management in secondary care. Phase 2: audit of service process</t>
  </si>
  <si>
    <t>142(2):274-8</t>
  </si>
  <si>
    <t>https://pubmed.ncbi.nlm.nih.gov/10730760</t>
  </si>
  <si>
    <t>https://academic.oup.com/bjd/article-abstract/142/2/274/6690250?redirectedFrom=fulltext</t>
  </si>
  <si>
    <t>['Emerson RM', 'Charman CR', 'Williams HC']</t>
  </si>
  <si>
    <t>The Nottingham Eczema Severity Score: preliminary refinement of the Rajka and Langeland grading</t>
  </si>
  <si>
    <t>142(2):288-97</t>
  </si>
  <si>
    <t>https://pubmed.ncbi.nlm.nih.gov/10730763</t>
  </si>
  <si>
    <t>https://academic.oup.com/bjd/article-abstract/142/2/288/6690403?redirectedFrom=fulltext</t>
  </si>
  <si>
    <t>The British Association of Dermatologists audit of atopic eczema management in secondary care. Phase 3: audit of service outcome</t>
  </si>
  <si>
    <t>142(4):721-7</t>
  </si>
  <si>
    <t>https://pubmed.ncbi.nlm.nih.gov/10792222</t>
  </si>
  <si>
    <t>https://academic.oup.com/bjd/article-abstract/142/4/721/6689864?redirectedFrom=fulltext</t>
  </si>
  <si>
    <t>['McNally NJ', 'Williams HC', 'Phillips DR', 'Strachan DP']</t>
  </si>
  <si>
    <t>Is there a geographical variation in eczema prevalence in the UK? Evidence from the 1958 British Birth Cohort Study</t>
  </si>
  <si>
    <t>142(4):712-20</t>
  </si>
  <si>
    <t>https://pubmed.ncbi.nlm.nih.gov/10792221</t>
  </si>
  <si>
    <t>https://academic.oup.com/bjd/article-abstract/142/4/712/6689713?redirectedFrom=fulltext</t>
  </si>
  <si>
    <t>The British Association of Dermatologists audit of atopic eczema management in secondary care. Phase 1: audit of service structure</t>
  </si>
  <si>
    <t>141(3):430-7</t>
  </si>
  <si>
    <t>https://pubmed.ncbi.nlm.nih.gov/10583045</t>
  </si>
  <si>
    <t>https://academic.oup.com/bjd/article-abstract/141/3/430/6686799?redirectedFrom=fulltext</t>
  </si>
  <si>
    <t>Follow up for cutaneous malignant melanoma</t>
  </si>
  <si>
    <t>141(4):762-3</t>
  </si>
  <si>
    <t>https://pubmed.ncbi.nlm.nih.gov/10583143</t>
  </si>
  <si>
    <t>https://academic.oup.com/bjd/article-abstract/141/4/762/6686920?redirectedFrom=fulltext</t>
  </si>
  <si>
    <t>['Popescu R', 'Popescu CM', 'Williams HC', 'Forsea D']</t>
  </si>
  <si>
    <t>The prevalence of skin conditions in Romanian school children</t>
  </si>
  <si>
    <t>140(5):891-6</t>
  </si>
  <si>
    <t>https://pubmed.ncbi.nlm.nih.gov/10354028</t>
  </si>
  <si>
    <t>https://academic.oup.com/bjd/article-abstract/140/5/891/6683934?redirectedFrom=fulltext</t>
  </si>
  <si>
    <t>Diagnostic criteria for atopic dermatitis: where do we go from here?</t>
  </si>
  <si>
    <t>135(5):583-6</t>
  </si>
  <si>
    <t>https://pubmed.ncbi.nlm.nih.gov/10328200</t>
  </si>
  <si>
    <t>https://jamanetwork.com/journals/jamadermatology/fullarticle/vol/135/pg/583</t>
  </si>
  <si>
    <t>['Williams HC', 'Rich A']</t>
  </si>
  <si>
    <t>Shin guards for preventing leg ulcer recurrence</t>
  </si>
  <si>
    <t>140(1):189-90</t>
  </si>
  <si>
    <t>https://pubmed.ncbi.nlm.nih.gov/10215807</t>
  </si>
  <si>
    <t>https://academic.oup.com/bjd/article-abstract/140/1/189/6691541?redirectedFrom=fulltext</t>
  </si>
  <si>
    <t>Measurement of body surface area involvement in atopic eczema: an impossible task?</t>
  </si>
  <si>
    <t>140(1):109-11</t>
  </si>
  <si>
    <t>https://pubmed.ncbi.nlm.nih.gov/10215778</t>
  </si>
  <si>
    <t>https://academic.oup.com/bjd/article-abstract/140/1/109/6691478?redirectedFrom=fulltext</t>
  </si>
  <si>
    <t>['Douglas E', 'Rushton L', 'Williams HC']</t>
  </si>
  <si>
    <t>Is occupational dermatitis being taken seriously by UK industries?</t>
  </si>
  <si>
    <t>49(2):85-91</t>
  </si>
  <si>
    <t>https://pubmed.ncbi.nlm.nih.gov/10436560</t>
  </si>
  <si>
    <t>https://academic.oup.com/occmed/article/49/2/85/1356960</t>
  </si>
  <si>
    <t>Severity of disease in inflammatory cutaneous disease</t>
  </si>
  <si>
    <t>141(6):1142</t>
  </si>
  <si>
    <t>https://pubmed.ncbi.nlm.nih.gov/10722272</t>
  </si>
  <si>
    <t>https://academic.oup.com/bjd/article-abstract/141/6/1136/6687056?redirectedFrom=fulltext</t>
  </si>
  <si>
    <t>Epidemiology of atopic dermatitis: recent advances and future predictions</t>
  </si>
  <si>
    <t>28:9-17</t>
  </si>
  <si>
    <t>https://pubmed.ncbi.nlm.nih.gov/10374045</t>
  </si>
  <si>
    <t>https://karger.com/sza/article-abstract/22/2/229/297156/Vergleichende-Untersuchungen-der-Zellatmung-mit?redirectedFrom=fulltext</t>
  </si>
  <si>
    <t>['McNally NJ', 'Phillips DR', 'Williams HC']</t>
  </si>
  <si>
    <t>Focus groups in dermatology</t>
  </si>
  <si>
    <t>23(5):195-200</t>
  </si>
  <si>
    <t>https://pubmed.ncbi.nlm.nih.gov/10233598</t>
  </si>
  <si>
    <t>https://academic.oup.com/ced/article-abstract/23/5/195/6627627?redirectedFrom=fulltext</t>
  </si>
  <si>
    <t>['Williams HC', 'Po AL', 'Murrel D', 'Naldi L', 'Diepgen T']</t>
  </si>
  <si>
    <t>A systematic review of five systemic treatments for severe psoriasis</t>
  </si>
  <si>
    <t>139(4):757-8</t>
  </si>
  <si>
    <t>https://pubmed.ncbi.nlm.nih.gov/9892936</t>
  </si>
  <si>
    <t>https://academic.oup.com/bjd/article-abstract/139/4/757/6683693?redirectedFrom=fulltext</t>
  </si>
  <si>
    <t>['Williams HC', 'Strachan DP']</t>
  </si>
  <si>
    <t>The natural history of childhood eczema: observations from the British 1958 birth cohort study</t>
  </si>
  <si>
    <t>Nov-1998</t>
  </si>
  <si>
    <t>139(5):834-9</t>
  </si>
  <si>
    <t>https://pubmed.ncbi.nlm.nih.gov/9892950</t>
  </si>
  <si>
    <t>https://academic.oup.com/bjd/article-abstract/139/5/834/6683646?redirectedFrom=fulltext</t>
  </si>
  <si>
    <t>The problem of atopic eczema: aetiological clues from the environment and lifestyles</t>
  </si>
  <si>
    <t>Social science &amp; medicine ()</t>
  </si>
  <si>
    <t>46(6):729-41</t>
  </si>
  <si>
    <t>https://pubmed.ncbi.nlm.nih.gov/9522432</t>
  </si>
  <si>
    <t>https://linkinghub.elsevier.com/retrieve/pii/S0277953697001743</t>
  </si>
  <si>
    <t>Severity distribution of atopic dermatitis in the community and its relationship to secondary referral</t>
  </si>
  <si>
    <t>139(1):73-6</t>
  </si>
  <si>
    <t>https://pubmed.ncbi.nlm.nih.gov/9764151</t>
  </si>
  <si>
    <t>https://academic.oup.com/bjd/article-abstract/139/1/73/6683538?redirectedFrom=fulltext</t>
  </si>
  <si>
    <t>['Ladhani S', 'Williams HC']</t>
  </si>
  <si>
    <t>The management of established postherpetic neuralgia: a comparison of the quality and content of traditional vs. systematic reviews</t>
  </si>
  <si>
    <t>139(1):66-72</t>
  </si>
  <si>
    <t>https://pubmed.ncbi.nlm.nih.gov/9764150</t>
  </si>
  <si>
    <t>https://academic.oup.com/bjd/article-abstract/139/1/66/6683533?redirectedFrom=fulltext</t>
  </si>
  <si>
    <t>Too soon to market. Problem is acute in dermatology</t>
  </si>
  <si>
    <t>17-Jan-1998</t>
  </si>
  <si>
    <t>316(7126):229</t>
  </si>
  <si>
    <t>https://pubmed.ncbi.nlm.nih.gov/9468708</t>
  </si>
  <si>
    <t>https://europepmc.org/abstract/MED/9468708</t>
  </si>
  <si>
    <t>Early diagnosis of malignant melanoma: surgical excision of 37 moles</t>
  </si>
  <si>
    <t>138(1):202-3</t>
  </si>
  <si>
    <t>https://pubmed.ncbi.nlm.nih.gov/9536258</t>
  </si>
  <si>
    <t>https://academic.oup.com/bjd/article-abstract/138/1/202/6683058?redirectedFrom=fulltext</t>
  </si>
  <si>
    <t>['McNally NJ', 'Williams HC', 'Phillips DR', 'Smallman-Raynor M', 'Lewis S', 'Venn A', 'Britton J']</t>
  </si>
  <si>
    <t>Atopic eczema and domestic water hardness</t>
  </si>
  <si>
    <t>15-Aug-1998</t>
  </si>
  <si>
    <t>352(9127):527-31</t>
  </si>
  <si>
    <t>https://pubmed.ncbi.nlm.nih.gov/9716057</t>
  </si>
  <si>
    <t>https://linkinghub.elsevier.com/retrieve/pii/S0140673698014020</t>
  </si>
  <si>
    <t>Is a simple generic index of dermatologic disease severity an attainable goal?</t>
  </si>
  <si>
    <t>133(11):1451-2</t>
  </si>
  <si>
    <t>https://pubmed.ncbi.nlm.nih.gov/9371031</t>
  </si>
  <si>
    <t>https://jamanetwork.com/journals/jamadermatology/fullarticle/vol/133/pg/1451</t>
  </si>
  <si>
    <t>Increasing demand for dermatological services: how much is needed?</t>
  </si>
  <si>
    <t>31(3):261-2</t>
  </si>
  <si>
    <t>https://pubmed.ncbi.nlm.nih.gov/9192326</t>
  </si>
  <si>
    <t>https://europepmc.org/abstract/MED/9192326</t>
  </si>
  <si>
    <t>['Speight EL', 'Williams HC']</t>
  </si>
  <si>
    <t>Fish tank granuloma in a 14-month-old girl</t>
  </si>
  <si>
    <t>14(3):209-12</t>
  </si>
  <si>
    <t>https://pubmed.ncbi.nlm.nih.gov/9192414</t>
  </si>
  <si>
    <t>https://onlinelibrary.wiley.com/resolve/openurl?genre=article&amp;sid=nlm:pubmed&amp;issn=0736-8046&amp;date=1997&amp;volume=14&amp;issue=3&amp;spage=209</t>
  </si>
  <si>
    <t>['Lynn SE', 'Lawton S', 'Newham S', 'Cox M', 'Williams HC', 'Emerson R']</t>
  </si>
  <si>
    <t>Managing atopic eczema: the needs of children</t>
  </si>
  <si>
    <t>Jun-1997</t>
  </si>
  <si>
    <t>Professional nurse (London, England)</t>
  </si>
  <si>
    <t>12(9):622-5</t>
  </si>
  <si>
    <t>https://pubmed.ncbi.nlm.nih.gov/9248434</t>
  </si>
  <si>
    <t>['Lawton S', 'Lynn SE', 'Newham S', 'Cox M', 'Williams HC', 'Emerson R']</t>
  </si>
  <si>
    <t>Managing atopic eczema: running a specialist clinic</t>
  </si>
  <si>
    <t>12(10):706-11</t>
  </si>
  <si>
    <t>https://pubmed.ncbi.nlm.nih.gov/9248450</t>
  </si>
  <si>
    <t>Diagnostic criteria for atopic dermatitis</t>
  </si>
  <si>
    <t>16-Nov-1996</t>
  </si>
  <si>
    <t>348(9038):1391-2</t>
  </si>
  <si>
    <t>https://pubmed.ncbi.nlm.nih.gov/8918311</t>
  </si>
  <si>
    <t>https://linkinghub.elsevier.com/retrieve/pii/S0140-6736(05)65466-9</t>
  </si>
  <si>
    <t>Childhood granulomatous periorificial dermatitis</t>
  </si>
  <si>
    <t>Nov-1996</t>
  </si>
  <si>
    <t>13(6):515</t>
  </si>
  <si>
    <t>Case Reports | Comment | Letter</t>
  </si>
  <si>
    <t>https://pubmed.ncbi.nlm.nih.gov/8987067</t>
  </si>
  <si>
    <t>https://onlinelibrary.wiley.com/resolve/openurl?genre=article&amp;sid=nlm:pubmed&amp;issn=0736-8046&amp;date=1996&amp;volume=13&amp;issue=6&amp;spage=515</t>
  </si>
  <si>
    <t>['Scerri L', 'Williams HC', 'Allen BR']</t>
  </si>
  <si>
    <t>Dissecting cellulitis of the scalp: response to isotretinoin</t>
  </si>
  <si>
    <t>134(6):1105-8</t>
  </si>
  <si>
    <t>https://pubmed.ncbi.nlm.nih.gov/8763434</t>
  </si>
  <si>
    <t>https://onlinelibrary.wiley.com/resolve/openurl?genre=article&amp;sid=nlm:pubmed&amp;issn=0007-0963&amp;date=1996&amp;volume=134&amp;issue=6&amp;spage=1105</t>
  </si>
  <si>
    <t>['Williams HC', 'Burney PG', 'Pembroke AC', 'Hay RJ']</t>
  </si>
  <si>
    <t>Validation of the U.K. diagnostic criteria for atopic dermatitis in a population setting. U.K. Diagnostic Criteria for Atopic Dermatitis Working Party</t>
  </si>
  <si>
    <t>135(1):12-7</t>
  </si>
  <si>
    <t>https://pubmed.ncbi.nlm.nih.gov/8776351</t>
  </si>
  <si>
    <t>https://onlinelibrary.wiley.com/resolve/openurl?genre=article&amp;sid=nlm:pubmed&amp;issn=0007-0963&amp;date=1996&amp;volume=135&amp;issue=1&amp;spage=12</t>
  </si>
  <si>
    <t>['Williams HC', 'Pembroke AC']</t>
  </si>
  <si>
    <t>Infraorbital crease, ethnic group, and atopic dermatitis</t>
  </si>
  <si>
    <t>132(1):51-4</t>
  </si>
  <si>
    <t>https://pubmed.ncbi.nlm.nih.gov/8546483</t>
  </si>
  <si>
    <t>https://jamanetwork.com/journals/jamadermatology/fullarticle/vol/132/pg/51</t>
  </si>
  <si>
    <t>Relative and attributable risk and its relevance to the prevention of contact dermatitis</t>
  </si>
  <si>
    <t>25:10-7</t>
  </si>
  <si>
    <t>https://pubmed.ncbi.nlm.nih.gov/8787584</t>
  </si>
  <si>
    <t>https://karger.com/books/book/2962/chapter-abstract/5839916/Relative-and-Attributable-Risk-and-Its-Relevance?redirectedFrom=fulltext</t>
  </si>
  <si>
    <t>["O'Donnell BF", 'Williams HC', 'Carr R']</t>
  </si>
  <si>
    <t>Myelodysplastic syndrome presenting as cutaneous vasculitis</t>
  </si>
  <si>
    <t>20(5):439-42</t>
  </si>
  <si>
    <t>https://pubmed.ncbi.nlm.nih.gov/8593729</t>
  </si>
  <si>
    <t>https://academic.oup.com/ced/article-abstract/20/5/439/6629788?redirectedFrom=fulltext</t>
  </si>
  <si>
    <t>Atopic eczema</t>
  </si>
  <si>
    <t>11-Nov-1995</t>
  </si>
  <si>
    <t>311(7015):1241-2</t>
  </si>
  <si>
    <t>https://pubmed.ncbi.nlm.nih.gov/7496218</t>
  </si>
  <si>
    <t>https://europepmc.org/abstract/MED/7496218</t>
  </si>
  <si>
    <t>On the definition and epidemiology of atopic dermatitis</t>
  </si>
  <si>
    <t>13(3):649-57</t>
  </si>
  <si>
    <t>https://pubmed.ncbi.nlm.nih.gov/7554512</t>
  </si>
  <si>
    <t>['Williams HC', 'Pembroke AC', 'Forsdyke H', 'Boodoo G', 'Hay RJ', 'Burney PG']</t>
  </si>
  <si>
    <t>London-born black Caribbean children are at increased risk of atopic dermatitis</t>
  </si>
  <si>
    <t>32(2 Pt 1):212-7</t>
  </si>
  <si>
    <t>https://pubmed.ncbi.nlm.nih.gov/7829705</t>
  </si>
  <si>
    <t>https://linkinghub.elsevier.com/retrieve/pii/0190-9622(95)90128-0</t>
  </si>
  <si>
    <t>['Williams HC', 'Forsdyke H', 'Boodoo G', 'Hay RJ', 'Burney PG']</t>
  </si>
  <si>
    <t>A protocol for recording the sign of flexural dermatitis in children</t>
  </si>
  <si>
    <t>133(6):941-9</t>
  </si>
  <si>
    <t>https://pubmed.ncbi.nlm.nih.gov/8547049</t>
  </si>
  <si>
    <t>https://academic.oup.com/bjd/article-abstract/133/6/941/6682451?redirectedFrom=fulltext</t>
  </si>
  <si>
    <t>Extended roles for pharmacists in caring for skin conditions: a welcome development which needs further evaluation</t>
  </si>
  <si>
    <t>20(6):310-2</t>
  </si>
  <si>
    <t>https://pubmed.ncbi.nlm.nih.gov/8847367</t>
  </si>
  <si>
    <t>https://onlinelibrary.wiley.com/resolve/openurl?genre=article&amp;sid=nlm:pubmed&amp;issn=0269-4727&amp;date=1995&amp;volume=20&amp;issue=6&amp;spage=310</t>
  </si>
  <si>
    <t>Melanoma with no sun exposure</t>
  </si>
  <si>
    <t>26-Aug-1995</t>
  </si>
  <si>
    <t>346(8974):581</t>
  </si>
  <si>
    <t>https://pubmed.ncbi.nlm.nih.gov/7658806</t>
  </si>
  <si>
    <t>https://linkinghub.elsevier.com/retrieve/pii/S0140-6736(95)91420-X</t>
  </si>
  <si>
    <t>The U.K. Working Party's Diagnostic Criteria for Atopic Dermatitis. III. Independent hospital validation</t>
  </si>
  <si>
    <t>131(3):406-16</t>
  </si>
  <si>
    <t>https://pubmed.ncbi.nlm.nih.gov/7918017</t>
  </si>
  <si>
    <t>https://academic.oup.com/bjd/article-abstract/131/3/406/6680854?redirectedFrom=fulltext</t>
  </si>
  <si>
    <t>['Williams HC', 'Burney PG', 'Strachan D', 'Hay RJ']</t>
  </si>
  <si>
    <t>The U.K. Working Party's Diagnostic Criteria for Atopic Dermatitis. II. Observer variation of clinical diagnosis and signs of atopic dermatitis</t>
  </si>
  <si>
    <t>131(3):397-405</t>
  </si>
  <si>
    <t>https://pubmed.ncbi.nlm.nih.gov/7918016</t>
  </si>
  <si>
    <t>https://academic.oup.com/bjd/article-abstract/131/3/397/6680828?redirectedFrom=fulltext</t>
  </si>
  <si>
    <t>['Williams HC', 'Burney PG', 'Hay RJ', 'Archer CB', 'Shipley MJ', 'Hunter JJ', 'Bingham EA', 'Finlay AY', 'Pembroke AC', 'Graham-Brown RA']</t>
  </si>
  <si>
    <t>The U.K. Working Party's Diagnostic Criteria for Atopic Dermatitis. I. Derivation of a minimum set of discriminators for atopic dermatitis</t>
  </si>
  <si>
    <t>131(3):383-96</t>
  </si>
  <si>
    <t>https://pubmed.ncbi.nlm.nih.gov/7918015</t>
  </si>
  <si>
    <t>https://academic.oup.com/bjd/article-abstract/131/3/383/6680796?redirectedFrom=fulltext</t>
  </si>
  <si>
    <t>Atopic dermatitis: new information from epidemiological studies</t>
  </si>
  <si>
    <t>19-Oct-1994</t>
  </si>
  <si>
    <t>British journal of hospital medicine</t>
  </si>
  <si>
    <t>52(8):409-12</t>
  </si>
  <si>
    <t>https://pubmed.ncbi.nlm.nih.gov/7858831</t>
  </si>
  <si>
    <t>Livedo reticularis and massive thoracoabdominal aneurysm</t>
  </si>
  <si>
    <t>19(4):353-5</t>
  </si>
  <si>
    <t>https://pubmed.ncbi.nlm.nih.gov/7955484</t>
  </si>
  <si>
    <t>https://academic.oup.com/ced/article-abstract/19/4/353/6629806?redirectedFrom=fulltext</t>
  </si>
  <si>
    <t>Turban ear</t>
  </si>
  <si>
    <t>130(1):117-9</t>
  </si>
  <si>
    <t>https://pubmed.ncbi.nlm.nih.gov/8285732</t>
  </si>
  <si>
    <t>https://jamanetwork.com/journals/jamadermatology/fullarticle/vol/130/pg/117</t>
  </si>
  <si>
    <t>You say potato, we say potatoe</t>
  </si>
  <si>
    <t>130(1):114-5</t>
  </si>
  <si>
    <t>https://pubmed.ncbi.nlm.nih.gov/8285729</t>
  </si>
  <si>
    <t>https://jamanetwork.com/journals/jamadermatology/fullarticle/vol/130/pg/114</t>
  </si>
  <si>
    <t>Smoking and psoriasis</t>
  </si>
  <si>
    <t>12-Feb-1994</t>
  </si>
  <si>
    <t>308(6926):428-9</t>
  </si>
  <si>
    <t>https://pubmed.ncbi.nlm.nih.gov/8124170</t>
  </si>
  <si>
    <t>https://europepmc.org/abstract/MED/8124170</t>
  </si>
  <si>
    <t>['Williams HC', 'Strachan DP', 'Hay RJ']</t>
  </si>
  <si>
    <t>Childhood eczema: disease of the advantaged?</t>
  </si>
  <si>
    <t>30-Apr-1994</t>
  </si>
  <si>
    <t>308(6937):1132-5</t>
  </si>
  <si>
    <t>https://pubmed.ncbi.nlm.nih.gov/8173454</t>
  </si>
  <si>
    <t>https://europepmc.org/abstract/MED/8173454</t>
  </si>
  <si>
    <t>Psoriasis and eczema are not mutually exclusive diseases</t>
  </si>
  <si>
    <t>189(3):238-40</t>
  </si>
  <si>
    <t>https://pubmed.ncbi.nlm.nih.gov/7949474</t>
  </si>
  <si>
    <t>https://karger.com/drm/article-abstract/189/3/238/117295/Psoriasis-and-Eczema-Are-Not-Mutually-Exclusive?redirectedFrom=fulltext</t>
  </si>
  <si>
    <t>['Williams HC', 'Pottier A', 'Strachan D']</t>
  </si>
  <si>
    <t>The descriptive epidemiology of warts in British schoolchildren</t>
  </si>
  <si>
    <t>May-1993</t>
  </si>
  <si>
    <t>128(5):504-11</t>
  </si>
  <si>
    <t>https://pubmed.ncbi.nlm.nih.gov/8504040</t>
  </si>
  <si>
    <t>https://academic.oup.com/bjd/article-abstract/128/5/504/6681165?redirectedFrom=fulltext</t>
  </si>
  <si>
    <t>['Williams HC', 'Seed P']</t>
  </si>
  <si>
    <t>Inadequate size of 'negative' clinical trials in dermatology</t>
  </si>
  <si>
    <t>128(3):317-26</t>
  </si>
  <si>
    <t>https://pubmed.ncbi.nlm.nih.gov/8471517</t>
  </si>
  <si>
    <t>https://academic.oup.com/bjd/article-abstract/128/3/317/6680378?redirectedFrom=fulltext</t>
  </si>
  <si>
    <t>Giving early solids to infants. Beware of misclassifying eczema</t>
  </si>
  <si>
    <t>14-Aug-1993</t>
  </si>
  <si>
    <t>307(6901):444</t>
  </si>
  <si>
    <t>https://pubmed.ncbi.nlm.nih.gov/8374464</t>
  </si>
  <si>
    <t>https://europepmc.org/abstract/MED/8374464</t>
  </si>
  <si>
    <t>The epidemiology of onychomycosis in Britain</t>
  </si>
  <si>
    <t>129(2):101-9</t>
  </si>
  <si>
    <t>https://pubmed.ncbi.nlm.nih.gov/7654568</t>
  </si>
  <si>
    <t>https://academic.oup.com/bjd/article-abstract/129/2/101/6680379?redirectedFrom=fulltext</t>
  </si>
  <si>
    <t>128(10):1406-7</t>
  </si>
  <si>
    <t>https://pubmed.ncbi.nlm.nih.gov/1417037</t>
  </si>
  <si>
    <t>https://jamanetwork.com/journals/jamadermatology/fullarticle/vol/128/pg/1406</t>
  </si>
  <si>
    <t>['Williams HC', 'Aclimandos WA', 'Salisbury J']</t>
  </si>
  <si>
    <t>Bilateral external chalazia presenting as granulomas of the lower eyelids</t>
  </si>
  <si>
    <t>17(6):441-2</t>
  </si>
  <si>
    <t>https://pubmed.ncbi.nlm.nih.gov/1486713</t>
  </si>
  <si>
    <t>https://academic.oup.com/ced/article-abstract/17/6/441/6629425?redirectedFrom=fulltext</t>
  </si>
  <si>
    <t>Is the prevalence of atopic dermatitis increasing?</t>
  </si>
  <si>
    <t>17(6):385-91</t>
  </si>
  <si>
    <t>https://pubmed.ncbi.nlm.nih.gov/1486704</t>
  </si>
  <si>
    <t>https://academic.oup.com/ced/article-abstract/17/6/385/6629474?redirectedFrom=fulltext</t>
  </si>
  <si>
    <t>['du Vivier AW', 'Williams HC', 'Brett JV', 'Higgins EM']</t>
  </si>
  <si>
    <t>How do malignant melanomas present and does this correlate with the seven-point check-list?</t>
  </si>
  <si>
    <t>16(5):344-7</t>
  </si>
  <si>
    <t>https://pubmed.ncbi.nlm.nih.gov/1794186</t>
  </si>
  <si>
    <t>https://academic.oup.com/ced/article-abstract/16/5/344/6629013?redirectedFrom=fulltext</t>
  </si>
  <si>
    <t>['Williams HC', 'Smith D', 'du Vivier A']</t>
  </si>
  <si>
    <t>Melanoma. Differences observed by general surgeons and dermatologists</t>
  </si>
  <si>
    <t>Apr-1991</t>
  </si>
  <si>
    <t>30(4):257-61</t>
  </si>
  <si>
    <t>https://pubmed.ncbi.nlm.nih.gov/2050452</t>
  </si>
  <si>
    <t>https://onlinelibrary.wiley.com/resolve/openurl?genre=article&amp;sid=nlm:pubmed&amp;issn=0011-9059&amp;date=1991&amp;volume=30&amp;issue=4&amp;spage=257</t>
  </si>
  <si>
    <t>['Williams HC', 'Du Vivier AW']</t>
  </si>
  <si>
    <t>Etretinate and AIDS-related Reiter's disease</t>
  </si>
  <si>
    <t>124(4):389-92</t>
  </si>
  <si>
    <t>https://pubmed.ncbi.nlm.nih.gov/2025563</t>
  </si>
  <si>
    <t>https://academic.oup.com/bjd/article-abstract/124/4/389/6685804?redirectedFrom=fulltext</t>
  </si>
  <si>
    <t>['Williams HC', 'Ashworth J', 'Pembroke AC', 'Breathnach SM']</t>
  </si>
  <si>
    <t>FACE--facial Afro-Caribbean childhood eruption</t>
  </si>
  <si>
    <t>15(3):163-6</t>
  </si>
  <si>
    <t>https://pubmed.ncbi.nlm.nih.gov/2364568</t>
  </si>
  <si>
    <t>https://academic.oup.com/ced/article-abstract/15/3/163/6628981?redirectedFrom=fulltext</t>
  </si>
  <si>
    <t>['Williams HC', 'Smith D', 'du Vivier AW']</t>
  </si>
  <si>
    <t>Evaluation of public education campaigns in cutaneous melanoma: the King's College Hospital experience</t>
  </si>
  <si>
    <t>Jul-1990</t>
  </si>
  <si>
    <t>123(1):85-92</t>
  </si>
  <si>
    <t>https://pubmed.ncbi.nlm.nih.gov/2390498</t>
  </si>
  <si>
    <t>https://academic.oup.com/bjd/article-abstract/123/1/85/6685400?redirectedFrom=fulltext</t>
  </si>
  <si>
    <t>['Williams HC', 'du Vivier A']</t>
  </si>
  <si>
    <t>Belladonna plaster--not as bella as it seems</t>
  </si>
  <si>
    <t>23(2):119-20</t>
  </si>
  <si>
    <t>https://pubmed.ncbi.nlm.nih.gov/2145124</t>
  </si>
  <si>
    <t>https://onlinelibrary.wiley.com/resolve/openurl?genre=article&amp;sid=nlm:pubmed&amp;issn=0105-1873&amp;date=1990&amp;volume=23&amp;issue=2&amp;spage=119</t>
  </si>
  <si>
    <t>['Williams HC', 'Monk B']</t>
  </si>
  <si>
    <t>Creeping eruption stopped in its tracks by albendazole</t>
  </si>
  <si>
    <t>Sep-1989</t>
  </si>
  <si>
    <t>14(5):355-6</t>
  </si>
  <si>
    <t>https://pubmed.ncbi.nlm.nih.gov/2612039</t>
  </si>
  <si>
    <t>https://academic.oup.com/ced/article-abstract/14/5/355/6630744?redirectedFrom=fulltext</t>
  </si>
  <si>
    <t>Methotrexate in the treatment of vasculitic cutaneous ulceration in rheumatoid arthritis</t>
  </si>
  <si>
    <t>82(12):763</t>
  </si>
  <si>
    <t>https://pubmed.ncbi.nlm.nih.gov/2614773</t>
  </si>
  <si>
    <t>https://europepmc.org/abstract/MED/2614773</t>
  </si>
  <si>
    <t>['Williams HC', 'Salisbury J', 'Brett J', 'du Vivier A']</t>
  </si>
  <si>
    <t>Sunbed lentigines</t>
  </si>
  <si>
    <t>16-Apr-1988</t>
  </si>
  <si>
    <t>296(6629):1097</t>
  </si>
  <si>
    <t>https://pubmed.ncbi.nlm.nih.gov/3132222</t>
  </si>
  <si>
    <t>https://europepmc.org/abstract/MED/3132222</t>
  </si>
  <si>
    <t>Ibbotson S</t>
  </si>
  <si>
    <t>Ibbotson S | Ibbotson SH</t>
  </si>
  <si>
    <t>['Eadie E', 'Josso M', 'Touti R', 'Renoux P', 'Dawe RS', 'Ibbotson SH']</t>
  </si>
  <si>
    <t>Commercial visible-light protecting sunscreens for photosensitive individuals</t>
  </si>
  <si>
    <t>188(3):445-447</t>
  </si>
  <si>
    <t>https://pubmed.ncbi.nlm.nih.gov/36680336</t>
  </si>
  <si>
    <t>https://academic.oup.com/bjd/article/188/3/445/6855586</t>
  </si>
  <si>
    <t>["O'Mahoney P", 'Wood K', 'Ibbotson SH', 'Eadie E']</t>
  </si>
  <si>
    <t>Potential harm to the skin from unfiltered krypton chloride 'far-ultraviolet-C' lamps, even below an occupational exposure limit</t>
  </si>
  <si>
    <t>16-Nov-2022</t>
  </si>
  <si>
    <t>Journal of radiological protection : official journal of the Society for adiological Protection</t>
  </si>
  <si>
    <t>42(4)</t>
  </si>
  <si>
    <t>https://pubmed.ncbi.nlm.nih.gov/36317283</t>
  </si>
  <si>
    <t>https://iopscience.iop.org/article/10.1088/1361-6498/ac9e60</t>
  </si>
  <si>
    <t>['Dubash F', 'Ibbotson S']</t>
  </si>
  <si>
    <t>Athena speciality certificate examination case for photodermatology</t>
  </si>
  <si>
    <t>31-May-2022</t>
  </si>
  <si>
    <t>47(7):1399-1401</t>
  </si>
  <si>
    <t>https://pubmed.ncbi.nlm.nih.gov/35474335</t>
  </si>
  <si>
    <t>https://academic.oup.com/ced/article/47/7/1399/6692919</t>
  </si>
  <si>
    <t>['Finlayson L', 'Barnard IRM', 'McMillan L', 'Ibbotson SH', 'Brown CTA', 'Eadie E', 'Wood K']</t>
  </si>
  <si>
    <t>Depth Penetration of Light into Skin as a Function of Wavelength from 200 to 1000 nm</t>
  </si>
  <si>
    <t>9-Nov-2021</t>
  </si>
  <si>
    <t>Photochemistry and photobiology</t>
  </si>
  <si>
    <t>98(4):974-981</t>
  </si>
  <si>
    <t>https://pubmed.ncbi.nlm.nih.gov/34699624</t>
  </si>
  <si>
    <t>https://onlinelibrary.wiley.com/doi/10.1111/php.13550</t>
  </si>
  <si>
    <t>['Butt S', 'McMullan A', 'Dawe R', 'Ibbotson S']</t>
  </si>
  <si>
    <t>Insights into proton pump inhibitor-induced photosensitivity: An observational study in a tertiary photobiology service</t>
  </si>
  <si>
    <t>The journal of the oyal College of Physicians of Edinburgh</t>
  </si>
  <si>
    <t>52(4):287-291</t>
  </si>
  <si>
    <t>https://pubmed.ncbi.nlm.nih.gov/36281748</t>
  </si>
  <si>
    <t>https://journals.sagepub.com/doi/10.1177/14782715221132858?url_ver=Z39.88-2003&amp;rfr_id=ori:rid:crossref.org&amp;rfr_dat=cr_pub%20%200pubmed</t>
  </si>
  <si>
    <t>['Eadie E', "O'Mahoney P", 'Finlayson L', 'Barnard IRM', 'Ibbotson SH', 'Wood K']</t>
  </si>
  <si>
    <t>Computer Modeling Indicates Dramatically Less DNA Damage from Far-UVC Krypton Chloride Lamps (222 nm) than from Sunlight Exposure</t>
  </si>
  <si>
    <t>97(5):1150-1154</t>
  </si>
  <si>
    <t>https://pubmed.ncbi.nlm.nih.gov/34161614</t>
  </si>
  <si>
    <t>https://onlinelibrary.wiley.com/doi/10.1111/php.13477</t>
  </si>
  <si>
    <t>['Butt S', 'Khalid A', 'Alani A', 'Fityan A', 'Fassihi H', 'Dawe R', 'Ibbotson S']</t>
  </si>
  <si>
    <t>Broad-spectrum abnormal localized photosensitivity syndrome</t>
  </si>
  <si>
    <t>4-Sep-2020</t>
  </si>
  <si>
    <t>85(5):1298-1300</t>
  </si>
  <si>
    <t>https://pubmed.ncbi.nlm.nih.gov/32896592</t>
  </si>
  <si>
    <t>https://www.clinicalkey.com/content/playBy/pii?v=S0190-9622(20)32580-9</t>
  </si>
  <si>
    <t>['Ji Y', 'Zhou K', 'Ibbotson SH', 'Wang RK', 'Li C', 'Huang Z']</t>
  </si>
  <si>
    <t>A novel automatic 3D stitching algorithm for optical coherence tomography angiography and its application in dermatology</t>
  </si>
  <si>
    <t>5-Aug-2021</t>
  </si>
  <si>
    <t>Journal of biophotonics</t>
  </si>
  <si>
    <t>14(11):e202100152</t>
  </si>
  <si>
    <t>https://pubmed.ncbi.nlm.nih.gov/34260830</t>
  </si>
  <si>
    <t>https://onlinelibrary.wiley.com/doi/10.1002/jbio.202100152</t>
  </si>
  <si>
    <t>['Eadie E', 'Barnard IMR', 'Ibbotson SH', 'Wood K']</t>
  </si>
  <si>
    <t>Extreme Exposure to Filtered Far-UVC: A Case Study(†)</t>
  </si>
  <si>
    <t>3-Feb-2021</t>
  </si>
  <si>
    <t>97(3):527-531</t>
  </si>
  <si>
    <t>https://pubmed.ncbi.nlm.nih.gov/33471372</t>
  </si>
  <si>
    <t>https://onlinelibrary.wiley.com/doi/10.1111/php.13385</t>
  </si>
  <si>
    <t>['Ho B', 'Howard N', 'Howard S', 'Cochrane A', 'Ferguson J', 'Ibbotson S']</t>
  </si>
  <si>
    <t>A photodynamic therapy patient survey: Real-life experience from two regional services</t>
  </si>
  <si>
    <t>27-Dec-2020</t>
  </si>
  <si>
    <t>Photodermatology, photoimmunology &amp; photomedicine</t>
  </si>
  <si>
    <t>37(3):226-229</t>
  </si>
  <si>
    <t>https://pubmed.ncbi.nlm.nih.gov/33301621</t>
  </si>
  <si>
    <t>https://onlinelibrary.wiley.com/doi/10.1111/phpp.12638</t>
  </si>
  <si>
    <t>['Baseggio Conrado A', 'Fanelli S', 'McGuire VA', 'Ibbotson SH']</t>
  </si>
  <si>
    <t>Role of Hypotaurine in Protection against UVA-Induced Damage in Keratinocytes</t>
  </si>
  <si>
    <t>8-Oct-2020</t>
  </si>
  <si>
    <t>97(2):353-359</t>
  </si>
  <si>
    <t>https://pubmed.ncbi.nlm.nih.gov/32959397</t>
  </si>
  <si>
    <t>https://onlinelibrary.wiley.com/doi/10.1111/php.13334</t>
  </si>
  <si>
    <t>['Kotb I', 'Lesar A', "O'Mahoney P", 'Eadie E', 'Ibbotson SH']</t>
  </si>
  <si>
    <t>Daylight photodynamic therapy for actinic keratosis: Is it affected by the British weather?</t>
  </si>
  <si>
    <t>37(2):157-158</t>
  </si>
  <si>
    <t>https://pubmed.ncbi.nlm.nih.gov/32964500</t>
  </si>
  <si>
    <t>https://onlinelibrary.wiley.com/doi/10.1111/phpp.12610</t>
  </si>
  <si>
    <t>['Hickerson RP', 'Conneely MJ', 'Hirata Tsutsumi SK', 'Wood K', 'Jackson DN', 'Ibbotson SH', 'Eadie E']</t>
  </si>
  <si>
    <t>Minimal, superficial DNA damage in human skin from filtered far-ultraviolet C</t>
  </si>
  <si>
    <t>184(6):1197-1199</t>
  </si>
  <si>
    <t>https://pubmed.ncbi.nlm.nih.gov/33452809</t>
  </si>
  <si>
    <t>https://academic.oup.com/bjd/article/184/6/1197/6697809</t>
  </si>
  <si>
    <t>["O'Mahoney P", 'Khazova M', 'LaRochelle E', 'Pogue B', 'Ibbotson SH', 'Eadie E']</t>
  </si>
  <si>
    <t>Global verification of a model for determining daylight photodynamic therapy dose</t>
  </si>
  <si>
    <t>26-Mar-2021</t>
  </si>
  <si>
    <t>Photodiagnosis and photodynamic therapy</t>
  </si>
  <si>
    <t>34:102260</t>
  </si>
  <si>
    <t>https://pubmed.ncbi.nlm.nih.gov/33781909</t>
  </si>
  <si>
    <t>https://www.clinicalkey.com/content/playBy/pii?v=S1572-1000(21)00086-7</t>
  </si>
  <si>
    <t>["O'Mahoney P", 'Samuel IDW', 'Eadie E', 'Ibbotson S']</t>
  </si>
  <si>
    <t>Fluorescence and thermal imaging of non-melanoma skin cancers before and during photodynamic therapy</t>
  </si>
  <si>
    <t>4-May-2021</t>
  </si>
  <si>
    <t>34:102327</t>
  </si>
  <si>
    <t>https://pubmed.ncbi.nlm.nih.gov/33962057</t>
  </si>
  <si>
    <t>https://www.clinicalkey.com/content/playBy/pii?v=S1572-1000(21)00153-8</t>
  </si>
  <si>
    <t>['Butt S', 'Dawe R', 'Blair R', 'Ibbotson S']</t>
  </si>
  <si>
    <t>A new approach to actinic folliculitis: prophylactic narrowband ultraviolet B phototherapy</t>
  </si>
  <si>
    <t>6-Jan-2021</t>
  </si>
  <si>
    <t>46(4):675-679</t>
  </si>
  <si>
    <t>https://pubmed.ncbi.nlm.nih.gov/33215732</t>
  </si>
  <si>
    <t>https://academic.oup.com/ced/article-abstract/46/4/675/6598486?redirectedFrom=fulltext</t>
  </si>
  <si>
    <t>['McMillan L', "O'Mahoney P", 'Feng K', 'Zheng K', 'Barnard IRM', 'Li C', 'Ibbotson S', 'Eadie E', 'Brown CTA', 'Wood K']</t>
  </si>
  <si>
    <t>Development of a Predictive Monte Carlo Radiative Transfer Model for Ablative Fractional Skin Lasers</t>
  </si>
  <si>
    <t>8-Nov-2020</t>
  </si>
  <si>
    <t>Lasers in surgery and medicine</t>
  </si>
  <si>
    <t>53(5):731-740</t>
  </si>
  <si>
    <t>https://pubmed.ncbi.nlm.nih.gov/33161582</t>
  </si>
  <si>
    <t>https://onlinelibrary.wiley.com/doi/10.1002/lsm.23335</t>
  </si>
  <si>
    <t>['Ibbotson SH', 'Allan D', 'Dawe RS', 'Eadie E', 'Farr PM', 'Fassihi H', 'Fedele F', 'Ferguson J', 'Fityan A', 'Freeman P', 'Fullerton L', 'Goulden V', 'Haque S', 'Ling TC', 'Mackay A', 'McKenna K', 'Ralph N', 'Rhodes LE', 'Sarkany R', 'Turner D', 'Ungureanu S', 'Weatherhead S']</t>
  </si>
  <si>
    <t>Photodiagnostic services in the UK and Republic of Ireland: a British Photodermatology Group Workshop Report</t>
  </si>
  <si>
    <t>13-Sep-2021</t>
  </si>
  <si>
    <t>35(12):2448-2455</t>
  </si>
  <si>
    <t>https://pubmed.ncbi.nlm.nih.gov/34459043</t>
  </si>
  <si>
    <t>https://onlinelibrary.wiley.com/doi/10.1111/jdv.17632</t>
  </si>
  <si>
    <t>['Choi JY', 'Owusu-Ayim M', 'Dawe R', 'Ibbotson S', 'Fleming C', 'Foerster J']</t>
  </si>
  <si>
    <t>Narrowband ultraviolet B phototherapy is associated with a reduction in topical corticosteroid and clinical improvement in atopic dermatitis: a historical inception cohort study</t>
  </si>
  <si>
    <t>46(6):1067-1074</t>
  </si>
  <si>
    <t>https://pubmed.ncbi.nlm.nih.gov/33837558</t>
  </si>
  <si>
    <t>https://academic.oup.com/ced/article/46/6/1067/6598345</t>
  </si>
  <si>
    <t>['McLellan LJ', 'Morelli M', 'Simeone E', 'Khazova M', 'Ibbotson SH', 'Eadie E']</t>
  </si>
  <si>
    <t>SmartPDT®: Smartphone enabled real-time dosimetry via satellite observation for daylight photodynamic therapy</t>
  </si>
  <si>
    <t>31:101914</t>
  </si>
  <si>
    <t>https://pubmed.ncbi.nlm.nih.gov/32645436</t>
  </si>
  <si>
    <t>https://www.clinicalkey.com/content/playBy/pii?v=S1572-1000(20)30268-4</t>
  </si>
  <si>
    <t>["O'Mahoney P", 'McGuire VA', 'Dawe RS', 'Eadie E', 'Ibbotson SH']</t>
  </si>
  <si>
    <t>Research Techniques Made Simple: Experimental UVR Exposure</t>
  </si>
  <si>
    <t>140(11):2099-2104.e1</t>
  </si>
  <si>
    <t>https://pubmed.ncbi.nlm.nih.gov/33099396</t>
  </si>
  <si>
    <t>https://linkinghub.elsevier.com/retrieve/pii/S0022-202X(20)31965-5</t>
  </si>
  <si>
    <t>['Todd BK', 'Lesar A', "O'Mahoney P", 'Eadie E', 'Ibbotson SH']</t>
  </si>
  <si>
    <t>Is there an optimal irradiation dose for photodynamic therapy: 37 J cm(-2) or 75 J cm(-2) ?</t>
  </si>
  <si>
    <t>13-Dec-2019</t>
  </si>
  <si>
    <t>182(5):1287-1288</t>
  </si>
  <si>
    <t>https://pubmed.ncbi.nlm.nih.gov/31677268</t>
  </si>
  <si>
    <t>https://academic.oup.com/bjd/article-abstract/182/5/1287/6603173?redirectedFrom=fulltext</t>
  </si>
  <si>
    <t>['Choi JY', 'Dawe R', 'Ibbotson S', 'Fleming C', 'Doney A', 'Foerster J']</t>
  </si>
  <si>
    <t>Quantitative analysis of topical treatments in atopic dermatitis: unexpectedly low use of emollients and strong correlation of topical corticosteroid use both with depression and concurrent asthma</t>
  </si>
  <si>
    <t>15-Sep-2019</t>
  </si>
  <si>
    <t>182(4):1017-1025</t>
  </si>
  <si>
    <t>Clinical Study | Journal Article</t>
  </si>
  <si>
    <t>https://pubmed.ncbi.nlm.nih.gov/31257575</t>
  </si>
  <si>
    <t>https://academic.oup.com/bjd/article-abstract/182/4/1017/6747366?redirectedFrom=fulltext</t>
  </si>
  <si>
    <t>["O'Mahoney P", 'Khazova M', 'Eadie E', 'Ibbotson S']</t>
  </si>
  <si>
    <t>Measuring Daylight: A Review of Dosimetry in Daylight Photodynamic Therapy</t>
  </si>
  <si>
    <t>12(4):143</t>
  </si>
  <si>
    <t>https://pubmed.ncbi.nlm.nih.gov/31547141</t>
  </si>
  <si>
    <t>https://europepmc.org/abstract/MED/31547141</t>
  </si>
  <si>
    <t>['McLellan LJ', "O'Mahoney P", 'Khazova M', 'Higlett M', 'Ibbotson SH', 'Eadie E']</t>
  </si>
  <si>
    <t>Ultraviolet radiation exposure during daylight Photodynamic Therapy</t>
  </si>
  <si>
    <t>19-May-2019</t>
  </si>
  <si>
    <t>27:19-23</t>
  </si>
  <si>
    <t>https://pubmed.ncbi.nlm.nih.gov/31117000</t>
  </si>
  <si>
    <t>https://www.clinicalkey.com/content/playBy/pii?v=S1572-1000(19)30093-6</t>
  </si>
  <si>
    <t>['McLellan LJ', "O'Mahoney P", 'Logan S', 'Yule S', 'Goodman C', 'Lesar A', 'Fullerton L', 'Ibbotson S', 'Eadie E']</t>
  </si>
  <si>
    <t>Daylight photodynamic therapy: patient willingness to undertake home treatment</t>
  </si>
  <si>
    <t>5-Jun-2019</t>
  </si>
  <si>
    <t>181(4):834-835</t>
  </si>
  <si>
    <t>https://pubmed.ncbi.nlm.nih.gov/30921486</t>
  </si>
  <si>
    <t>https://academic.oup.com/bjd/article/181/4/834/6602898</t>
  </si>
  <si>
    <t>["O'Mahoney P", 'Khazova M', 'Ibbotson S', 'Eadie E']</t>
  </si>
  <si>
    <t>The effects of sunscreen use and window glass on daylight photodynamic therapy dosimetry</t>
  </si>
  <si>
    <t>23-Apr-2019</t>
  </si>
  <si>
    <t>181(1):220-221</t>
  </si>
  <si>
    <t>https://pubmed.ncbi.nlm.nih.gov/30891731</t>
  </si>
  <si>
    <t>https://academic.oup.com/bjd/article-abstract/181/1/220/6747250?redirectedFrom=fulltext</t>
  </si>
  <si>
    <t>['Lydon E', 'Dawe RS', 'Ibbotson SH']</t>
  </si>
  <si>
    <t>Factors influencing pain and efficacy of topical photodynamic therapy: a retrospective study</t>
  </si>
  <si>
    <t>5-Nov-2018</t>
  </si>
  <si>
    <t>180(1):205-206</t>
  </si>
  <si>
    <t>https://pubmed.ncbi.nlm.nih.gov/30216404</t>
  </si>
  <si>
    <t>https://academic.oup.com/bjd/article-abstract/180/1/205/6601730?redirectedFrom=fulltext</t>
  </si>
  <si>
    <t>['Ibbotson S']</t>
  </si>
  <si>
    <t>Shedding light on the itch of cholestasis</t>
  </si>
  <si>
    <t>9-Aug-2019</t>
  </si>
  <si>
    <t>181(6):1117</t>
  </si>
  <si>
    <t>https://pubmed.ncbi.nlm.nih.gov/31400003</t>
  </si>
  <si>
    <t>https://academic.oup.com/bjd/article-abstract/181/6/1117/6752155?redirectedFrom=fulltext</t>
  </si>
  <si>
    <t>['Naasan H', 'Dawe RS', 'Ibbotson SH']</t>
  </si>
  <si>
    <t>Efficacy of localized hand and foot phototherapy: a review of patients treated in a teaching hospital setting</t>
  </si>
  <si>
    <t>2-Oct-2018</t>
  </si>
  <si>
    <t>44(3):356-358</t>
  </si>
  <si>
    <t>https://pubmed.ncbi.nlm.nih.gov/30280424</t>
  </si>
  <si>
    <t>https://academic.oup.com/ced/article-abstract/44/3/356/6597472?redirectedFrom=fulltext</t>
  </si>
  <si>
    <t>['Ibbotson SH', 'Wong TH', 'Morton CA', 'Collier NJ', 'Haylett A', 'McKenna KE', 'Mallipeddi R', 'Moseley H', 'Rhodes LE', 'Seukeran DC', 'Ward KA', 'Mohd Mustapa MF', 'Exton LS']</t>
  </si>
  <si>
    <t>Adverse effects of topical photodynamic therapy: a consensus review and approach to management</t>
  </si>
  <si>
    <t>30-Oct-2018</t>
  </si>
  <si>
    <t>180(4):715-729</t>
  </si>
  <si>
    <t>https://pubmed.ncbi.nlm.nih.gov/30183065</t>
  </si>
  <si>
    <t>https://academic.oup.com/bjd/article-abstract/180/4/715/6901153?redirectedFrom=fulltext</t>
  </si>
  <si>
    <t>["O'Mahoney P", 'Haigh N', 'Wood K', 'Brown CTA', 'Ibbotson S', 'Eadie E']</t>
  </si>
  <si>
    <t>A novel light source with tuneable uniformity of light distribution for artificial daylight photodynamic therapy</t>
  </si>
  <si>
    <t>18-Jun-2018</t>
  </si>
  <si>
    <t>23:144-150</t>
  </si>
  <si>
    <t>https://pubmed.ncbi.nlm.nih.gov/29920346</t>
  </si>
  <si>
    <t>https://www.clinicalkey.com/content/playBy/pii?v=S1572-1000(18)30109-1</t>
  </si>
  <si>
    <t>['Boswell K', 'Cameron H', 'West J', 'Fleming C', 'Ibbotson S', 'Dawe R', 'Foerster J']</t>
  </si>
  <si>
    <t>Narrowband ultraviolet B treatment for psoriasis is highly economical and causes significant savings in cost for topical treatments</t>
  </si>
  <si>
    <t>29-Jul-2018</t>
  </si>
  <si>
    <t>179(5):1148-1156</t>
  </si>
  <si>
    <t>Journal Article | Observational Study | Video-Audio Media</t>
  </si>
  <si>
    <t>https://pubmed.ncbi.nlm.nih.gov/29901862</t>
  </si>
  <si>
    <t>https://academic.oup.com/bjd/article-abstract/179/5/1148/6732521?redirectedFrom=fulltext</t>
  </si>
  <si>
    <t>['Harrop G', 'Dawe RS', 'Ibbotson S']</t>
  </si>
  <si>
    <t>Are photosensitizing medications associated with increased risk of important erythemal reactions during ultraviolet B phototherapy?</t>
  </si>
  <si>
    <t>179(5):1184-1185</t>
  </si>
  <si>
    <t>https://pubmed.ncbi.nlm.nih.gov/29777627</t>
  </si>
  <si>
    <t>https://academic.oup.com/bjd/article-abstract/179/5/1184/6732588?redirectedFrom=fulltext</t>
  </si>
  <si>
    <t>['Fargnoli MC', 'Ibbotson SH', 'Hunger RE', 'Rostain G', 'Gaastra MTW', 'Eibenschutz L', 'Cantisani C', 'Venema AW', 'Medina S', 'Kerrouche N', 'Pérez-Garcia B']</t>
  </si>
  <si>
    <t>Patient and physician satisfaction in an observational study with methyl aminolevulinate daylight photodynamic therapy in the treatment of multiple actinic keratoses of the face and scalp in six European countries</t>
  </si>
  <si>
    <t>32(5):757-762</t>
  </si>
  <si>
    <t>https://pubmed.ncbi.nlm.nih.gov/29136306</t>
  </si>
  <si>
    <t>https://onlinelibrary.wiley.com/doi/10.1111/jdv.14691</t>
  </si>
  <si>
    <t>Optimizing photodynamic therapy regimens: variables in irradiation may influence outcomes</t>
  </si>
  <si>
    <t>178(5):1003</t>
  </si>
  <si>
    <t>https://pubmed.ncbi.nlm.nih.gov/29785821</t>
  </si>
  <si>
    <t>https://academic.oup.com/bjd/article-abstract/178/5/1003/6752986?redirectedFrom=fulltext</t>
  </si>
  <si>
    <t>['Eadie E', 'Ibbotson SH', 'Dawe RS']</t>
  </si>
  <si>
    <t>Irradiance, as well as body site and timing of readings, is important in determining ultraviolet A minimal erythema dose</t>
  </si>
  <si>
    <t>29-Nov-2017</t>
  </si>
  <si>
    <t>178(1):297-298</t>
  </si>
  <si>
    <t>https://pubmed.ncbi.nlm.nih.gov/28940196</t>
  </si>
  <si>
    <t>https://academic.oup.com/bjd/article-abstract/178/1/297/6668340?redirectedFrom=fulltext</t>
  </si>
  <si>
    <t>['Wright L', 'Baptista-Hon D', 'Bull F', 'Dalgaty F', 'Gallacher M', 'Ibbotson SH', 'Hales TG']</t>
  </si>
  <si>
    <t>Menthol reduces phototoxicity pain in a mouse model of photodynamic therapy</t>
  </si>
  <si>
    <t>Pain</t>
  </si>
  <si>
    <t>159(2):284-297</t>
  </si>
  <si>
    <t>https://pubmed.ncbi.nlm.nih.gov/29194091</t>
  </si>
  <si>
    <t>https://journals.lww.com/pain/abstract/2018/02000/menthol_reduces_phototoxicity_pain_in_a_mouse.12.aspx</t>
  </si>
  <si>
    <t>Drug and chemical induced photosensitivity from a clinical perspective</t>
  </si>
  <si>
    <t>17(12):1885-1903</t>
  </si>
  <si>
    <t>https://pubmed.ncbi.nlm.nih.gov/30283959</t>
  </si>
  <si>
    <t>https://link.springer.com/article/10.1039/c8pp00011e</t>
  </si>
  <si>
    <t>['Collier NJ', 'Haylett AK', 'Wong TH', 'Morton CA', 'Ibbotson SH', 'McKenna KE', 'Mallipeddi R', 'Moseley H', 'Seukeran D', 'Ward KA', 'Mohd Mustapa MF', 'Exton LS', 'Green AC', 'Rhodes LE']</t>
  </si>
  <si>
    <t>Conventional and combination topical photodynamic therapy for basal cell carcinoma: systematic review and meta-analysis</t>
  </si>
  <si>
    <t>9-Sep-2018</t>
  </si>
  <si>
    <t>179(6):1277-1296</t>
  </si>
  <si>
    <t>https://pubmed.ncbi.nlm.nih.gov/29889302</t>
  </si>
  <si>
    <t>https://academic.oup.com/bjd/article-abstract/179/6/1277/6731035?redirectedFrom=fulltext</t>
  </si>
  <si>
    <t>['Ibbotson SH']</t>
  </si>
  <si>
    <t>Field-change actinic keratosis and immunosuppression: therapeutic options</t>
  </si>
  <si>
    <t>178(4):829-830</t>
  </si>
  <si>
    <t>https://pubmed.ncbi.nlm.nih.gov/29668097</t>
  </si>
  <si>
    <t>https://academic.oup.com/bjd/article-abstract/178/4/829/6602641?redirectedFrom=fulltext</t>
  </si>
  <si>
    <t>A Perspective on the Use of NB-UVB Phototherapy vs. PUVA Photochemotherapy</t>
  </si>
  <si>
    <t>2-Jul-2018</t>
  </si>
  <si>
    <t>5:184</t>
  </si>
  <si>
    <t>https://pubmed.ncbi.nlm.nih.gov/30013973</t>
  </si>
  <si>
    <t>https://www.frontiersin.org/articles/10.3389/fmed.2018.00184/full</t>
  </si>
  <si>
    <t>['Harkins CP', 'Waters AJ', 'Dawe RS', 'Ferguson J', 'Ibbotson SH']</t>
  </si>
  <si>
    <t>Polymorphic light eruption with severe abnormal phototesting sensitivity (PLESAPS)</t>
  </si>
  <si>
    <t>22-Jun-2017</t>
  </si>
  <si>
    <t>33(6):326-328</t>
  </si>
  <si>
    <t>https://pubmed.ncbi.nlm.nih.gov/28580732</t>
  </si>
  <si>
    <t>https://onlinelibrary.wiley.com/doi/10.1111/phpp.12322</t>
  </si>
  <si>
    <t>['Cordey H', 'Valentine R', 'Lesar A', 'Moseley H', 'Eadie E', 'Ibbotson S']</t>
  </si>
  <si>
    <t>Daylight photodynamic therapy in Scotland</t>
  </si>
  <si>
    <t>16-May-2017</t>
  </si>
  <si>
    <t>Scottish medical journal</t>
  </si>
  <si>
    <t>62(2):48-53</t>
  </si>
  <si>
    <t>https://pubmed.ncbi.nlm.nih.gov/28511619</t>
  </si>
  <si>
    <t>https://journals.sagepub.com/doi/10.1177/0036933017695156?url_ver=Z39.88-2003&amp;rfr_id=ori:rid:crossref.org&amp;rfr_dat=cr_pub%20%200pubmed</t>
  </si>
  <si>
    <t>['Calzavara-Pinton P', 'Hædersdal M', 'Barber K', 'Basset-Seguin N', 'Del Pino Flores ME', 'Foley P', 'Galimberti G', 'Gerritsen R', 'Gilaberte Y', 'Ibbotson S', 'Peris K', 'Sapra S', 'Sotiriou E', 'Torezan L', 'Ulrich C', 'Guillemot J', 'Hendrich J', 'Szeimies RM']</t>
  </si>
  <si>
    <t>Structured Expert Consensus on Actinic Keratosis: Treatment Algorithm Focusing on Daylight PDT</t>
  </si>
  <si>
    <t>13-Apr-2017</t>
  </si>
  <si>
    <t>21(1_suppl):3S-16S</t>
  </si>
  <si>
    <t>https://pubmed.ncbi.nlm.nih.gov/28406719</t>
  </si>
  <si>
    <t>https://journals.sagepub.com/doi/10.1177/1203475417702994?url_ver=Z39.88-2003&amp;rfr_id=ori:rid:crossref.org&amp;rfr_dat=cr_pub%20%200pubmed</t>
  </si>
  <si>
    <t>['Harcourt SE', 'Morbey RA', 'Loveridge P', 'Carrilho L', 'Baynham D', 'Povey E', 'Fox P', 'Rutter J', 'Moores P', 'Tiffen J', 'Bellerby S', 'McIntosh P', 'Large S', 'McMenamin J', 'Reynolds A', 'Ibbotson S', 'Smith GE', 'Elliot AJ']</t>
  </si>
  <si>
    <t>Developing and validating a new national remote health advice syndromic surveillance system in England</t>
  </si>
  <si>
    <t>Journal of public health (Oxford, England)</t>
  </si>
  <si>
    <t>39(1):184-192</t>
  </si>
  <si>
    <t>https://pubmed.ncbi.nlm.nih.gov/26956114</t>
  </si>
  <si>
    <t>https://academic.oup.com/jpubhealth/article/39/1/184/3065719</t>
  </si>
  <si>
    <t>['Ibbotson S', 'Stones R', 'Bowling J', 'Campbell S', 'Kownacki S', 'Sivaramakrishnan M', 'Valentine R', 'Morton CA']</t>
  </si>
  <si>
    <t>A consensus on the use of daylight photodynamic therapy in the UK</t>
  </si>
  <si>
    <t>27-Oct-2016</t>
  </si>
  <si>
    <t>28(4):360-367</t>
  </si>
  <si>
    <t>https://pubmed.ncbi.nlm.nih.gov/27788605</t>
  </si>
  <si>
    <t>["O'Mahoney P", 'Khazova M', 'Higlett M', 'Lister T', 'Ibbotson S', 'Eadie E']</t>
  </si>
  <si>
    <t>Use of illuminance as a guide to effective light delivery during daylight photodynamic therapy in the U.K</t>
  </si>
  <si>
    <t>5-Apr-2017</t>
  </si>
  <si>
    <t>176(6):1607-1616</t>
  </si>
  <si>
    <t>Evaluation Study | Journal Article | Multicenter Study</t>
  </si>
  <si>
    <t>https://pubmed.ncbi.nlm.nih.gov/27775832</t>
  </si>
  <si>
    <t>https://academic.oup.com/bjd/article-abstract/176/6/1607/6687256?redirectedFrom=fulltext</t>
  </si>
  <si>
    <t>['Aslam A', 'Fullerton L', 'Ibbotson SH']</t>
  </si>
  <si>
    <t>Phototherapy and photochemotherapy for polymorphic light eruption desensitization: a five-year case series review from a university teaching hospital</t>
  </si>
  <si>
    <t>11-May-2017</t>
  </si>
  <si>
    <t>33(4):225-227</t>
  </si>
  <si>
    <t>https://pubmed.ncbi.nlm.nih.gov/28419574</t>
  </si>
  <si>
    <t>https://onlinelibrary.wiley.com/doi/10.1111/phpp.12310</t>
  </si>
  <si>
    <t>['Attili SK', 'Dawe RS', 'Ibbotson SH']</t>
  </si>
  <si>
    <t>Ultraviolet A1 phototherapy: One center's experience</t>
  </si>
  <si>
    <t>83(1):60-65</t>
  </si>
  <si>
    <t>https://pubmed.ncbi.nlm.nih.gov/27212283</t>
  </si>
  <si>
    <t>https://ijdvl.com/ultraviolet-a1-phototherapy-one-centers-experience/</t>
  </si>
  <si>
    <t>['Nassan H', 'Dawe RS', 'Moseley H', 'Ibbotson SH']</t>
  </si>
  <si>
    <t>A review of photodiagnostic investigations over 26 years: experience of the National Scottish Photobiology Service (1989-2015)</t>
  </si>
  <si>
    <t>47(4):345-350</t>
  </si>
  <si>
    <t>https://pubmed.ncbi.nlm.nih.gov/29537405</t>
  </si>
  <si>
    <t>https://journals.sagepub.com/doi/10.4997/JRCPE.2017.408?url_ver=Z39.88-2003&amp;rfr_id=ori:rid:crossref.org&amp;rfr_dat=cr_pub%20%200pubmed</t>
  </si>
  <si>
    <t>Shedding light on drug photosensitivity reactions</t>
  </si>
  <si>
    <t>176(4):850-851</t>
  </si>
  <si>
    <t>https://pubmed.ncbi.nlm.nih.gov/28418140</t>
  </si>
  <si>
    <t>https://academic.oup.com/bjd/article-abstract/176/4/850/6748064?redirectedFrom=fulltext</t>
  </si>
  <si>
    <t>['Foerster J', 'Boswell K', 'West J', 'Cameron H', 'Fleming C', 'Ibbotson S', 'Dawe R']</t>
  </si>
  <si>
    <t>Narrowband UVB treatment is highly effective and causes a strong reduction in the use of steroid and other creams in psoriasis patients in clinical practice</t>
  </si>
  <si>
    <t>3-Aug-2017</t>
  </si>
  <si>
    <t>12(8):e0181813</t>
  </si>
  <si>
    <t>https://pubmed.ncbi.nlm.nih.gov/28771503</t>
  </si>
  <si>
    <t>https://europepmc.org/abstract/MED/28771503</t>
  </si>
  <si>
    <t>['Cordey H', 'Ibbotson S']</t>
  </si>
  <si>
    <t>Allergic contact dermatitis to topical prodrugs used in photodynamic therapy</t>
  </si>
  <si>
    <t>15-Aug-2016</t>
  </si>
  <si>
    <t>32(5-6):320-322</t>
  </si>
  <si>
    <t>https://pubmed.ncbi.nlm.nih.gov/27387561</t>
  </si>
  <si>
    <t>https://onlinelibrary.wiley.com/doi/10.1111/phpp.12252</t>
  </si>
  <si>
    <t>['Macfarlane L', 'Hawkey S', 'Naasan H', 'Ibbotson S']</t>
  </si>
  <si>
    <t>Characteristics of actinic prurigo in Scotland: 24 cases seen between 2001 and 2015</t>
  </si>
  <si>
    <t>30-Mar-2016</t>
  </si>
  <si>
    <t>174(6):1411-4</t>
  </si>
  <si>
    <t>https://pubmed.ncbi.nlm.nih.gov/26847497</t>
  </si>
  <si>
    <t>https://academic.oup.com/bjd/article-abstract/174/6/1411/6617079?redirectedFrom=fulltext</t>
  </si>
  <si>
    <t>['Wilkie R', 'Ibbotson S']</t>
  </si>
  <si>
    <t>Patient satisfaction in the photodynamic therapy clinic</t>
  </si>
  <si>
    <t>32(1):44-7</t>
  </si>
  <si>
    <t>https://pubmed.ncbi.nlm.nih.gov/26447949</t>
  </si>
  <si>
    <t>https://onlinelibrary.wiley.com/doi/10.1111/phpp.12218</t>
  </si>
  <si>
    <t>['Forbes D', 'Johnston L', 'Gardner J', 'MacCallum SF', 'Campbell LE', 'Dinkova-Kostova AT', 'McLean WHI', 'Ibbotson SH', 'Dawe RS', 'Brown SJ']</t>
  </si>
  <si>
    <t>Filaggrin genotype does not determine the skin's threshold to UV-induced erythema</t>
  </si>
  <si>
    <t>29-Jan-2016</t>
  </si>
  <si>
    <t>137(4):1280-1282.e3</t>
  </si>
  <si>
    <t>https://pubmed.ncbi.nlm.nih.gov/26830116</t>
  </si>
  <si>
    <t>https://www.clinicalkey.com/content/playBy/pii?v=S0091-6749(16)00023-3</t>
  </si>
  <si>
    <t>['Valentine R', 'Kata S', 'Ibbotson S', 'Nabi G', 'Moseley H']</t>
  </si>
  <si>
    <t>Is photodynamic diagnostic flexible ureterorenoscopy suitable for a patient presenting with chronic actinic dermatitis?</t>
  </si>
  <si>
    <t>29-Jun-2015</t>
  </si>
  <si>
    <t>31(5):279-81</t>
  </si>
  <si>
    <t>https://pubmed.ncbi.nlm.nih.gov/26012562</t>
  </si>
  <si>
    <t>https://onlinelibrary.wiley.com/doi/10.1111/phpp.12183</t>
  </si>
  <si>
    <t>['Knatko EV', 'Ibbotson SH', 'Zhang Y', 'Higgins M', 'Fahey JW', 'Talalay P', 'Dawe RS', 'Ferguson J', 'Huang JT', 'Clarke R', 'Zheng S', 'Saito A', 'Kalra S', 'Benedict AL', 'Honda T', 'Proby CM', 'Dinkova-Kostova AT']</t>
  </si>
  <si>
    <t>Nrf2 Activation Protects against Solar-Simulated Ultraviolet Radiation in Mice and Humans</t>
  </si>
  <si>
    <t>24-Mar-2015</t>
  </si>
  <si>
    <t>Cancer prevention research (Philadelphia, Pa.)</t>
  </si>
  <si>
    <t>8(6):475-86</t>
  </si>
  <si>
    <t>https://pubmed.ncbi.nlm.nih.gov/25804610</t>
  </si>
  <si>
    <t>https://aacrjournals.org/cancerpreventionresearch/article/8/6/475/50427/Nrf2-Activation-Protects-against-Solar-Simulated</t>
  </si>
  <si>
    <t>['Harkins CP', 'Waters A', 'Kerr A', 'Campbell L', 'Irwin McLean WH', 'Brown SJ', 'Ibbotson SH']</t>
  </si>
  <si>
    <t>Loss-of-Function Mutations in the Gene Encoding Filaggrin Are Not Strongly Associated with Chronic Actinic Dermatitis</t>
  </si>
  <si>
    <t>3-Mar-2015</t>
  </si>
  <si>
    <t>135(7):1919-1921</t>
  </si>
  <si>
    <t>https://pubmed.ncbi.nlm.nih.gov/25734812</t>
  </si>
  <si>
    <t>https://linkinghub.elsevier.com/retrieve/pii/S0022-202X(15)37302-4</t>
  </si>
  <si>
    <t>['Macfarlane L', 'Bhoyrul B', 'Ibbotson SH', 'Dawe RS']</t>
  </si>
  <si>
    <t>Practice when minimal phototoxic and minimal erythema doses are not determinable</t>
  </si>
  <si>
    <t>1-Apr-2015</t>
  </si>
  <si>
    <t>31(4):224-6</t>
  </si>
  <si>
    <t>https://pubmed.ncbi.nlm.nih.gov/25771856</t>
  </si>
  <si>
    <t>https://onlinelibrary.wiley.com/doi/10.1111/phpp.12172</t>
  </si>
  <si>
    <t>['Tierney P', 'de Gruijl FR', 'Ibbotson S', 'Moseley H']</t>
  </si>
  <si>
    <t>Predicted increased risk of squamous cell carcinoma induction associated with sunbed exposure habits</t>
  </si>
  <si>
    <t>26-May-2015</t>
  </si>
  <si>
    <t>173(1):201-8</t>
  </si>
  <si>
    <t>https://pubmed.ncbi.nlm.nih.gov/25645571</t>
  </si>
  <si>
    <t>https://academic.oup.com/bjd/article-abstract/173/1/201/6616687?redirectedFrom=fulltext</t>
  </si>
  <si>
    <t>['Lau YN', 'Moseley H', 'Ibbotson SH']</t>
  </si>
  <si>
    <t>Topical photodynamic therapy for non-malignant skin conditions: experience from a university teaching hospital</t>
  </si>
  <si>
    <t>3-Mar-2014</t>
  </si>
  <si>
    <t>30(5):280-2</t>
  </si>
  <si>
    <t>https://pubmed.ncbi.nlm.nih.gov/24517855</t>
  </si>
  <si>
    <t>https://onlinelibrary.wiley.com/doi/10.1111/phpp.12116</t>
  </si>
  <si>
    <t>['Morbey RA', 'Elliot AJ', 'Charlett A', 'Ibbotson S', 'Verlander NQ', 'Leach S', 'Hall I', 'Barrass I', 'Catchpole M', 'McCloskey B', 'Said B', 'Walsh A', 'Pebody R', 'Smith GE']</t>
  </si>
  <si>
    <t>Using public health scenarios to predict the utility of a national syndromic surveillance programme during the 2012 London Olympic and Paralympic Games</t>
  </si>
  <si>
    <t>Epidemiology and infection</t>
  </si>
  <si>
    <t>142(5):984-93</t>
  </si>
  <si>
    <t>https://pubmed.ncbi.nlm.nih.gov/23902949</t>
  </si>
  <si>
    <t>https://www.cambridge.org/core/product/identifier/S095026881300188X/type/journal_article</t>
  </si>
  <si>
    <t>['Fenton L', 'Dawe R', 'Ibbotson S', 'Ferguson J', 'Silburn S', 'Moseley H']</t>
  </si>
  <si>
    <t>Impact assessment of energy-efficient lighting in patients with lupus erythematosus: a pilot study</t>
  </si>
  <si>
    <t>170(3):694-8</t>
  </si>
  <si>
    <t>https://pubmed.ncbi.nlm.nih.gov/24617435</t>
  </si>
  <si>
    <t>https://academic.oup.com/bjd/article-abstract/170/3/694/6614844?redirectedFrom=fulltext</t>
  </si>
  <si>
    <t>['Dawe RS', 'Ibbotson SH']</t>
  </si>
  <si>
    <t>32(3):363-8, ix</t>
  </si>
  <si>
    <t>https://pubmed.ncbi.nlm.nih.gov/24891058</t>
  </si>
  <si>
    <t>https://www.clinicalkey.com/content/playBy/pii?v=S0733-8635(14)00029-1</t>
  </si>
  <si>
    <t>['Hughes HE', 'Morbey R', 'Hughes TC', 'Locker TE', 'Shannon T', 'Carmichael C', 'Murray V', 'Ibbotson S', 'Catchpole M', 'McCloskey B', 'Smith G', 'Elliot AJ']</t>
  </si>
  <si>
    <t>Using an Emergency Department Syndromic Surveillance System to investigate the impact of extreme cold weather events</t>
  </si>
  <si>
    <t>Public health</t>
  </si>
  <si>
    <t>128(7):628-35</t>
  </si>
  <si>
    <t>https://pubmed.ncbi.nlm.nih.gov/25065517</t>
  </si>
  <si>
    <t>https://www.clinicalkey.com/content/playBy/pii?v=S0033-3506(14)00119-X</t>
  </si>
  <si>
    <t>['Inglis NJ', 'Bagnall H', 'Janmohamed K', 'Suleman S', 'Awofisayo A', 'De Souza V', 'Smit E', 'Pebody R', 'Mohamed H', 'Ibbotson S', 'Smith GE', 'House T', 'Olowokure B']</t>
  </si>
  <si>
    <t>Measuring the effect of influenza A(H1N1)pdm09: the epidemiological experience in the West Midlands, England during the 'containment' phase</t>
  </si>
  <si>
    <t>4-Jun-2013</t>
  </si>
  <si>
    <t>142(2):428-37</t>
  </si>
  <si>
    <t>https://pubmed.ncbi.nlm.nih.gov/23731730</t>
  </si>
  <si>
    <t>https://www.cambridge.org/core/product/identifier/S0950268813001234/type/journal_article</t>
  </si>
  <si>
    <t>['Cameron H', 'Yule S', 'Dawe RS', 'Ibbotson SH', 'Moseley H', 'Ferguson J']</t>
  </si>
  <si>
    <t>Review of an established UK home phototherapy service 1998-2011: improving access to a cost-effective treatment for chronic skin disease</t>
  </si>
  <si>
    <t>13-Apr-2014</t>
  </si>
  <si>
    <t>128(4):317-24</t>
  </si>
  <si>
    <t>https://pubmed.ncbi.nlm.nih.gov/24726005</t>
  </si>
  <si>
    <t>https://www.clinicalkey.com/content/playBy/pii?v=S0033-3506(14)00024-9</t>
  </si>
  <si>
    <t>How should we diagnose and manage photosensitivity?</t>
  </si>
  <si>
    <t>44(4):308-12</t>
  </si>
  <si>
    <t>https://pubmed.ncbi.nlm.nih.gov/25516903</t>
  </si>
  <si>
    <t>https://journals.sagepub.com/doi/10.4997/JRCPE.2014.413?url_ver=Z39.88-2003&amp;rfr_id=ori:rid:crossref.org&amp;rfr_dat=cr_pub%20%200pubmed</t>
  </si>
  <si>
    <t>The acute inflammatory response to photodynamic therapy</t>
  </si>
  <si>
    <t>169(3):491-2</t>
  </si>
  <si>
    <t>https://pubmed.ncbi.nlm.nih.gov/24033154</t>
  </si>
  <si>
    <t>https://academic.oup.com/bjd/article-abstract/169/3/491/6615026?redirectedFrom=fulltext</t>
  </si>
  <si>
    <t>['Fenton L', 'Ferguson J', 'Ibbotson S', 'Moseley H']</t>
  </si>
  <si>
    <t>Energy-saving lamps and their impact on photosensitive and normal individuals</t>
  </si>
  <si>
    <t>169(4):910-5</t>
  </si>
  <si>
    <t>https://pubmed.ncbi.nlm.nih.gov/23746038</t>
  </si>
  <si>
    <t>https://academic.oup.com/bjd/article-abstract/169/4/910/6615070?redirectedFrom=fulltext</t>
  </si>
  <si>
    <t>['Tierney P', 'Ferguson J', 'Ibbotson S', 'Dawe R', 'Eadie E', 'Moseley H']</t>
  </si>
  <si>
    <t>Nine out of 10 sunbeds in England emit ultraviolet radiation levels that exceed current safety limits</t>
  </si>
  <si>
    <t>17-Jan-2013</t>
  </si>
  <si>
    <t>168(3):602-8</t>
  </si>
  <si>
    <t>https://pubmed.ncbi.nlm.nih.gov/23330641</t>
  </si>
  <si>
    <t>https://academic.oup.com/bjd/article-abstract/168/3/602/6614577?redirectedFrom=fulltext</t>
  </si>
  <si>
    <t>['Ibbotson SH', 'Dawe RS', 'Morton CA']</t>
  </si>
  <si>
    <t>A survey of photodynamic therapy services in dermatology departments across Scotland</t>
  </si>
  <si>
    <t>30-Apr-2013</t>
  </si>
  <si>
    <t>38(5):511-6</t>
  </si>
  <si>
    <t>https://pubmed.ncbi.nlm.nih.gov/23627462</t>
  </si>
  <si>
    <t>https://academic.oup.com/ced/article-abstract/38/5/511/6622991?redirectedFrom=fulltext</t>
  </si>
  <si>
    <t>['Valentine RM', 'Ibbotson SH', 'Wood K', 'Brown CT', 'Moseley H']</t>
  </si>
  <si>
    <t>Modelling fluorescence in clinical photodynamic therapy</t>
  </si>
  <si>
    <t>12(1):203-13</t>
  </si>
  <si>
    <t>https://pubmed.ncbi.nlm.nih.gov/23128146</t>
  </si>
  <si>
    <t>https://link.springer.com/article/10.1039/c2pp25271f</t>
  </si>
  <si>
    <t>['Yule S', 'Sanyal S', 'Ibbotson S', 'Moseley H', 'Dawe RS']</t>
  </si>
  <si>
    <t>Self-administration of hospital-based narrowband ultraviolet B (TL-01) phototherapy: a feasibility study in an outpatient setting</t>
  </si>
  <si>
    <t>169(2):464-8</t>
  </si>
  <si>
    <t>https://pubmed.ncbi.nlm.nih.gov/23488569</t>
  </si>
  <si>
    <t>https://academic.oup.com/bjd/article-abstract/169/2/464/6615182?redirectedFrom=fulltext</t>
  </si>
  <si>
    <t>['Deeni YY', 'Ibbotson SH', 'Woods JA', 'Wolf CR', 'Smith G']</t>
  </si>
  <si>
    <t>Cytochrome P450 CYP1B1 interacts with 8-methoxypsoralen (8-MOP) and influences psoralen-ultraviolet A (PUVA) sensitivity</t>
  </si>
  <si>
    <t>8(9):e75494</t>
  </si>
  <si>
    <t>https://pubmed.ncbi.nlm.nih.gov/24086543</t>
  </si>
  <si>
    <t>https://europepmc.org/abstract/MED/24086543</t>
  </si>
  <si>
    <t>Photodynamic therapy and immunosuppression</t>
  </si>
  <si>
    <t>167(3):465-7</t>
  </si>
  <si>
    <t>https://pubmed.ncbi.nlm.nih.gov/22924947</t>
  </si>
  <si>
    <t>https://academic.oup.com/bjd/article-abstract/167/3/465/6613969?redirectedFrom=fulltext</t>
  </si>
  <si>
    <t>['Valentine RM', 'Wood K', 'Brown CT', 'Ibbotson SH', 'Moseley H']</t>
  </si>
  <si>
    <t>Monte Carlo simulations for optimal light delivery in photodynamic therapy of non-melanoma skin cancer</t>
  </si>
  <si>
    <t>21-Oct-2012</t>
  </si>
  <si>
    <t>19-Sep-2012</t>
  </si>
  <si>
    <t>Physics in medicine and biology</t>
  </si>
  <si>
    <t>57(20):6327-45</t>
  </si>
  <si>
    <t>https://pubmed.ncbi.nlm.nih.gov/22990348</t>
  </si>
  <si>
    <t>https://hcvalidate.perfdrive.com/fb803c746e9148689b3984a31fccd902//?ssa=b45d8df9-a7d4-45a6-8cff-ca24a9a08e6a&amp;ssb=05191280077&amp;ssc=https%3A%2F%2Fiopscience.iop.org%2Farticle%2F10.1088%2F0031-9155%2F57%2F20%2F6327&amp;ssi=cc689380-8427-4ffb-8989-93089dd92025&amp;ssk=support@shieldsquare.com&amp;ssm=36320380440184139137582327885010&amp;ssn=425082c0410e26a3b448ef167f03784dd90f4aea5493-77e6-49f4-b4c454&amp;sso=389dd892-7519fe3c479e0b6abc083ebddd90da563def88424465ff06&amp;ssp=02627202941702419844170244218099713&amp;ssq=28178105633150632386156299216954835770598&amp;ssr=NDUuMjUxLjMzLjk2&amp;sst=Mozilla/5.0%20(Windows%20NT%2010.0;%20Win64;%20x64)%20AppleWebKit/537.36%20(KHTML,%20like%20Gecko)%20Chrome/120.0.0.0%20Safari/537.36&amp;ssu=&amp;ssv=&amp;ssw=&amp;ssx=W10=</t>
  </si>
  <si>
    <t>['Ibbotson SH', 'Valentine R', 'Hearn R']</t>
  </si>
  <si>
    <t>Is the pain of topical photodynamic therapy with methyl aminolevulinate any different from that with 5-aminolaevulinic acid?</t>
  </si>
  <si>
    <t>28(5):272-3</t>
  </si>
  <si>
    <t>https://pubmed.ncbi.nlm.nih.gov/22971196</t>
  </si>
  <si>
    <t>https://onlinelibrary.wiley.com/doi/10.1111/j.1600-0781.2012.00684.x</t>
  </si>
  <si>
    <t>What is the role of photodynamic therapy in the treatment of acne vulgaris?</t>
  </si>
  <si>
    <t>9(1):2-4</t>
  </si>
  <si>
    <t>https://pubmed.ncbi.nlm.nih.gov/22369722</t>
  </si>
  <si>
    <t>https://www.clinicalkey.com/content/playBy/pii?v=S1572-1000(12)00002-6</t>
  </si>
  <si>
    <t>['Ferguson J', 'Ibbotson SH']</t>
  </si>
  <si>
    <t>A case of false-negative monochromator phototesting in a patient with chronic actinic dermatitis taking prednisolone</t>
  </si>
  <si>
    <t>167(1):214-5</t>
  </si>
  <si>
    <t>https://pubmed.ncbi.nlm.nih.gov/22250731</t>
  </si>
  <si>
    <t>https://academic.oup.com/bjd/article-abstract/167/1/214/6614150?redirectedFrom=fulltext</t>
  </si>
  <si>
    <t>['Ibbotson SH', 'Dawe RS', 'Dinkova-Kostova AT', 'Weidlich S', 'Farr PM', 'Ferguson J', 'Wolf CR', 'Smith G']</t>
  </si>
  <si>
    <t>Glutathione S-transferase genotype is associated with sensitivity to psoralen-ultraviolet A photochemotherapy</t>
  </si>
  <si>
    <t>166(2):380-8</t>
  </si>
  <si>
    <t>https://pubmed.ncbi.nlm.nih.gov/21967523</t>
  </si>
  <si>
    <t>https://academic.oup.com/bjd/article-abstract/166/2/380/6613735?redirectedFrom=fulltext</t>
  </si>
  <si>
    <t>['McNeilly AD', 'Woods JA', 'Ibbotson SH', 'Wolf CR', 'Smith G']</t>
  </si>
  <si>
    <t>Characterization of a human keratinocyte HaCaT cell line model to study the regulation of CYP2S1</t>
  </si>
  <si>
    <t>28-Oct-2011</t>
  </si>
  <si>
    <t>Drug metabolism and disposition: the biological fate of chemicals</t>
  </si>
  <si>
    <t>40(2):283-9</t>
  </si>
  <si>
    <t>https://pubmed.ncbi.nlm.nih.gov/22039172</t>
  </si>
  <si>
    <t>https://dmd.aspetjournals.org/lookup/pmidlookup?view=long&amp;pmid=22039172</t>
  </si>
  <si>
    <t>['Kerr AC', 'Ferguson J', 'Attili SK', 'Beattie PE', 'Coleman AJ', 'Dawe RS', 'Eberlein B', 'Goulden V', 'Ibbotson SH', 'Menage Hdu P', 'Moseley H', 'Novakovic L', 'Walker SL', 'Woods JA', 'Young AR', 'Sarkany RP']</t>
  </si>
  <si>
    <t>Ultraviolet A1 phototherapy: a British Photodermatology Group workshop report</t>
  </si>
  <si>
    <t>25-Jan-2012</t>
  </si>
  <si>
    <t>37(3):219-26</t>
  </si>
  <si>
    <t>https://pubmed.ncbi.nlm.nih.gov/22277060</t>
  </si>
  <si>
    <t>https://academic.oup.com/ced/article-abstract/37/3/219/6622739?redirectedFrom=fulltext</t>
  </si>
  <si>
    <t>['Reid SM', 'Robinson M', 'Kerr AC', 'Ibbotson SH']</t>
  </si>
  <si>
    <t>Prevalence and predictors of low vitamin D status in patients referred to a tertiary photodiagnostic service: a retrospective study</t>
  </si>
  <si>
    <t>28(2):91-6</t>
  </si>
  <si>
    <t>https://pubmed.ncbi.nlm.nih.gov/22409712</t>
  </si>
  <si>
    <t>https://onlinelibrary.wiley.com/doi/10.1111/j.1600-0781.2011.00644.x</t>
  </si>
  <si>
    <t>['Attili SK', 'Ibbotson SH', 'Fleming C']</t>
  </si>
  <si>
    <t>Role of non-surgical therapies in the management of periocular basal cell carcinoma and squamous intra-epidermal carcinoma: a case series and review of the literature</t>
  </si>
  <si>
    <t>28(2):68-79</t>
  </si>
  <si>
    <t>https://pubmed.ncbi.nlm.nih.gov/22409709</t>
  </si>
  <si>
    <t>https://onlinelibrary.wiley.com/doi/10.1111/j.1600-0781.2011.00640.x</t>
  </si>
  <si>
    <t>['Waters AJ', 'Ibbotson SH']</t>
  </si>
  <si>
    <t>Parameters associated with severe pain during photodynamic therapy: results of a large Scottish series</t>
  </si>
  <si>
    <t>4-Aug-2011</t>
  </si>
  <si>
    <t>165(3):696-8</t>
  </si>
  <si>
    <t>https://pubmed.ncbi.nlm.nih.gov/21623746</t>
  </si>
  <si>
    <t>https://academic.oup.com/bjd/article-abstract/165/3/696/6644261?redirectedFrom=fulltext</t>
  </si>
  <si>
    <t>['Rakvit P', 'Kerr AC', 'Ibbotson SH']</t>
  </si>
  <si>
    <t>Localized bullous pemphigoid induced by photodynamic therapy</t>
  </si>
  <si>
    <t>27(5):251-3</t>
  </si>
  <si>
    <t>https://pubmed.ncbi.nlm.nih.gov/21950630</t>
  </si>
  <si>
    <t>https://onlinelibrary.wiley.com/doi/10.1111/j.1600-0781.2011.00609.x</t>
  </si>
  <si>
    <t>['Sarkany RP', 'Ibbotson SH', 'Whatley SD', 'Lawrence CM', 'Gover P', 'Mufti GJ', 'Murphy GM', 'Masters GS', 'Badminton MN', 'Elder GH']</t>
  </si>
  <si>
    <t>Erythropoietic uroporphyria associated with myeloid malignancy is likely distinct from autosomal recessive congenital erythropoietic porphyria</t>
  </si>
  <si>
    <t>17-Feb-2011</t>
  </si>
  <si>
    <t>131(5):1172-5</t>
  </si>
  <si>
    <t>Case Reports | Letter | Research Support, Non-U.S. Gov't</t>
  </si>
  <si>
    <t>https://pubmed.ncbi.nlm.nih.gov/21326293</t>
  </si>
  <si>
    <t>https://linkinghub.elsevier.com/retrieve/pii/S0022-202X(15)35250-7</t>
  </si>
  <si>
    <t>['Attili SK', 'Dawe R', 'Ibbotson S']</t>
  </si>
  <si>
    <t>A review of pain experienced during topical photodynamic therapy--our experience in Dundee</t>
  </si>
  <si>
    <t>2-Feb-2011</t>
  </si>
  <si>
    <t>8(1):53-7</t>
  </si>
  <si>
    <t>https://pubmed.ncbi.nlm.nih.gov/21333935</t>
  </si>
  <si>
    <t>https://www.clinicalkey.com/content/playBy/pii?v=S1572-1000(11)00002-0</t>
  </si>
  <si>
    <t>Adverse effects of topical photodynamic therapy</t>
  </si>
  <si>
    <t>27(3):116-30</t>
  </si>
  <si>
    <t>https://pubmed.ncbi.nlm.nih.gov/21535165</t>
  </si>
  <si>
    <t>https://onlinelibrary.wiley.com/doi/10.1111/j.1600-0781.2010.00560.x</t>
  </si>
  <si>
    <t>Irradiance is an important determinant of pain experienced during topical photodynamic therapy</t>
  </si>
  <si>
    <t>65(1):201-2</t>
  </si>
  <si>
    <t>https://pubmed.ncbi.nlm.nih.gov/21679812</t>
  </si>
  <si>
    <t>https://www.clinicalkey.com/content/playBy/pii?v=S0190-9622(10)02263-2</t>
  </si>
  <si>
    <t>['Valentine RM', 'Ibbotson SH', 'Brown CT', 'Wood K', 'Moseley H']</t>
  </si>
  <si>
    <t>A quantitative comparison of 5-aminolaevulinic acid- and methyl aminolevulinate-induced fluorescence, photobleaching and pain during photodynamic therapy</t>
  </si>
  <si>
    <t>15-Nov-2010</t>
  </si>
  <si>
    <t>87(1):242-9</t>
  </si>
  <si>
    <t>https://pubmed.ncbi.nlm.nih.gov/21077899</t>
  </si>
  <si>
    <t>https://onlinelibrary.wiley.com/doi/10.1111/j.1751-1097.2010.00829.x</t>
  </si>
  <si>
    <t>Oxygen saturation and perfusion changes during photodynamic therapy: use of noninvasive monitoring</t>
  </si>
  <si>
    <t>165(6):1158-9</t>
  </si>
  <si>
    <t>https://pubmed.ncbi.nlm.nih.gov/22118554</t>
  </si>
  <si>
    <t>https://academic.oup.com/bjd/article-abstract/165/6/1158/6642822?redirectedFrom=fulltext</t>
  </si>
  <si>
    <t>['Kerr A', 'Becher G', 'Ibbotson S', 'Ferguson J']</t>
  </si>
  <si>
    <t>Action spectrum for etofenamate photoallergic contact dermatitis</t>
  </si>
  <si>
    <t>65(2):117-8</t>
  </si>
  <si>
    <t>https://pubmed.ncbi.nlm.nih.gov/21745218</t>
  </si>
  <si>
    <t>https://onlinelibrary.wiley.com/doi/10.1111/j.1600-0536.2011.01920.x</t>
  </si>
  <si>
    <t>['Smith G', 'Weidlich S', 'Dawe RS', 'Ibbotson SH']</t>
  </si>
  <si>
    <t>Glutathione S-transferase M1 (GSTM1) genotype but not GSTT1 or MC1R genotype influences erythemal sensitivity to narrow band (TL-01) UVB phototherapy</t>
  </si>
  <si>
    <t>Pharmacogenetics and genomics</t>
  </si>
  <si>
    <t>21(4):217-24</t>
  </si>
  <si>
    <t>https://pubmed.ncbi.nlm.nih.gov/20802377</t>
  </si>
  <si>
    <t>https://journals.lww.com/jpharmacogenetics/abstract/2011/04000/glutathione_s_transferase_m1__gstm1__genotype_but.7.aspx</t>
  </si>
  <si>
    <t>['Valentine RM', 'Brown CT', 'Moseley H', 'Ibbotson S', 'Wood K']</t>
  </si>
  <si>
    <t>Monte Carlo modeling of in vivo protoporphyrin IX fluorescence and singlet oxygen production during photodynamic therapy for patients presenting with superficial basal cell carcinomas</t>
  </si>
  <si>
    <t>Journal of biomedical optics</t>
  </si>
  <si>
    <t>16(4):048002</t>
  </si>
  <si>
    <t>https://pubmed.ncbi.nlm.nih.gov/21529097</t>
  </si>
  <si>
    <t>https://www.spiedigitallibrary.org/journals/journal-of-biomedical-optics/volume-16/issue-04/048002/Monte-Carlo-modeling-of-in-vivo-protoporphyrin-IX-fluorescence-and/10.1117/1.3562540.full</t>
  </si>
  <si>
    <t>An overview of topical photodynamic therapy in dermatology</t>
  </si>
  <si>
    <t>29-Dec-2009</t>
  </si>
  <si>
    <t>7(1):16-23</t>
  </si>
  <si>
    <t>https://pubmed.ncbi.nlm.nih.gov/20230989</t>
  </si>
  <si>
    <t>https://www.clinicalkey.com/content/playBy/pii?v=S1572-1000(09)00164-1</t>
  </si>
  <si>
    <t>['Attili SK', 'Ibbotson SH']</t>
  </si>
  <si>
    <t>How we treat Bowen's disease with topical photodynamic therapy in Dundee</t>
  </si>
  <si>
    <t>5-May-2009</t>
  </si>
  <si>
    <t>6(1):41-5</t>
  </si>
  <si>
    <t>https://pubmed.ncbi.nlm.nih.gov/19447370</t>
  </si>
  <si>
    <t>https://www.clinicalkey.com/content/playBy/pii?v=S1572-1000(09)00033-7</t>
  </si>
  <si>
    <t>['Berroeta L', 'Attili S', 'Wong A', 'Man I', 'Dawe RS', 'Ferguson J', 'Ibbotson SH']</t>
  </si>
  <si>
    <t>Time course for development of psoralen plus ultraviolet A erythema following oral administration of 5-methoxypsoralen</t>
  </si>
  <si>
    <t>13-Jan-2009</t>
  </si>
  <si>
    <t>160(3):717-9</t>
  </si>
  <si>
    <t>https://pubmed.ncbi.nlm.nih.gov/19183168</t>
  </si>
  <si>
    <t>https://academic.oup.com/bjd/article-abstract/160/3/717/6641841?redirectedFrom=fulltext</t>
  </si>
  <si>
    <t>['Brown SB', 'Ibbotson SH']</t>
  </si>
  <si>
    <t>Photodynamic therapy and cancer</t>
  </si>
  <si>
    <t>1-Jul-2009</t>
  </si>
  <si>
    <t>339:b2459</t>
  </si>
  <si>
    <t>https://pubmed.ncbi.nlm.nih.gov/19570834</t>
  </si>
  <si>
    <t>https://www.bmj.com/lookup/pmidlookup?view=long&amp;pmid=19570834</t>
  </si>
  <si>
    <t>['Attili SK', 'Lesar A', 'McNeill A', 'Camacho-Lopez M', 'Moseley H', 'Ibbotson S', 'Samuel ID', 'Ferguson J']</t>
  </si>
  <si>
    <t>An open pilot study of ambulatory photodynamic therapy using a wearable low-irradiance organic light-emitting diode light source in the treatment of nonmelanoma skin cancer</t>
  </si>
  <si>
    <t>19-Mar-2009</t>
  </si>
  <si>
    <t>161(1):170-3</t>
  </si>
  <si>
    <t>https://pubmed.ncbi.nlm.nih.gov/19302071</t>
  </si>
  <si>
    <t>https://academic.oup.com/bjd/article-abstract/161/1/170/6642132?redirectedFrom=fulltext</t>
  </si>
  <si>
    <t>['Berroeta L', 'Man I', 'Goudie DR', 'Whatley SD', 'Elder GH', 'Ibbotson SH']</t>
  </si>
  <si>
    <t>Late presentation of erythropoietic protoporphyria: case report and genetic analysis of family members</t>
  </si>
  <si>
    <t>17-Aug-2007</t>
  </si>
  <si>
    <t>157(5):1030-1</t>
  </si>
  <si>
    <t>https://pubmed.ncbi.nlm.nih.gov/17711525</t>
  </si>
  <si>
    <t>https://academic.oup.com/bjd/article-abstract/157/5/1030/6641009?redirectedFrom=fulltext</t>
  </si>
  <si>
    <t>['Kerr AC', 'Ferguson J', 'Ibbotson SH']</t>
  </si>
  <si>
    <t>Acute phototoxicity with urticarial features during topical 5-aminolaevulinic acid photodynamic therapy</t>
  </si>
  <si>
    <t>18-Jan-2007</t>
  </si>
  <si>
    <t>32(2):201-2</t>
  </si>
  <si>
    <t>https://pubmed.ncbi.nlm.nih.gov/17244343</t>
  </si>
  <si>
    <t>https://academic.oup.com/ced/article-abstract/32/2/201/6624149?redirectedFrom=fulltext</t>
  </si>
  <si>
    <t>['Beattie PE', 'Wilkie MJ', 'Smith G', 'Ferguson J', 'Ibbotson SH']</t>
  </si>
  <si>
    <t>Can dietary furanocoumarin ingestion enhance the erythemal response during high-dose UVA1 therapy?</t>
  </si>
  <si>
    <t>14-Sep-2006</t>
  </si>
  <si>
    <t>56(1):84-7</t>
  </si>
  <si>
    <t>https://pubmed.ncbi.nlm.nih.gov/17097373</t>
  </si>
  <si>
    <t>https://www.clinicalkey.com/content/playBy/pii?v=S0190-9622(06)02020-2</t>
  </si>
  <si>
    <t>['Smith G', 'Wilkie MJ', 'Deeni YY', 'Farr PM', 'Ferguson J', 'Wolf CR', 'Ibbotson SH']</t>
  </si>
  <si>
    <t>Melanocortin 1 receptor (MC1R) genotype influences erythemal sensitivity to psoralen-ultraviolet A photochemotherapy</t>
  </si>
  <si>
    <t>4-Oct-2007</t>
  </si>
  <si>
    <t>157(6):1230-4</t>
  </si>
  <si>
    <t>https://pubmed.ncbi.nlm.nih.gov/17916200</t>
  </si>
  <si>
    <t>https://academic.oup.com/bjd/article-abstract/157/6/1230/6641053?redirectedFrom=fulltext</t>
  </si>
  <si>
    <t>['Bryden AM', 'Moseley H', 'Ibbotson SH', 'Chowdhury MM', 'Beck MH', 'Bourke J', 'English J', 'Farr P', 'Foulds IS', 'Gawkrodger DJ', 'George S', 'Orton DI', 'Shaw S', 'McFadden J', 'Norris P', 'Podmore P', 'Powell S', 'Rhodes LE', 'Sansom J', 'Wilkinson M', 'van Weelden H', 'Ferguson J']</t>
  </si>
  <si>
    <t>Photopatch testing of 1155 patients: results of the U.K. multicentre photopatch study group</t>
  </si>
  <si>
    <t>155(4):737-47</t>
  </si>
  <si>
    <t>https://pubmed.ncbi.nlm.nih.gov/16965423</t>
  </si>
  <si>
    <t>https://academic.oup.com/bjd/article-abstract/155/4/737/6636972?redirectedFrom=fulltext</t>
  </si>
  <si>
    <t>['Finlan LE', 'Nenutil R', 'Ibbotson SH', 'Vojtesek B', 'Hupp TR']</t>
  </si>
  <si>
    <t>CK2-site phosphorylation of p53 is induced in DeltaNp63 expressing basal stem cells in UVB irradiated human skin</t>
  </si>
  <si>
    <t>1-Nov-2006</t>
  </si>
  <si>
    <t>12-Sep-2006</t>
  </si>
  <si>
    <t>Cell cycle (Georgetown, Tex.)</t>
  </si>
  <si>
    <t>5(21):2489-94</t>
  </si>
  <si>
    <t>https://pubmed.ncbi.nlm.nih.gov/17106255</t>
  </si>
  <si>
    <t>https://www.tandfonline.com/doi/full/10.4161/cc.5.21.3393</t>
  </si>
  <si>
    <t>['Beattie PE', 'Dawe RS', 'Ibbotson SH', 'Ferguson J']</t>
  </si>
  <si>
    <t>UVA1 phototherapy for treatment of necrobiosis lipoidica</t>
  </si>
  <si>
    <t>31(2):235-8</t>
  </si>
  <si>
    <t>https://pubmed.ncbi.nlm.nih.gov/16487100</t>
  </si>
  <si>
    <t>https://academic.oup.com/ced/article-abstract/31/2/235/6624276?redirectedFrom=fulltext</t>
  </si>
  <si>
    <t>How we treat a superficial basal cell carcinoma with topical photodynamic therapy in Dundee</t>
  </si>
  <si>
    <t>3-May-2006</t>
  </si>
  <si>
    <t>3(2):128-31</t>
  </si>
  <si>
    <t>https://pubmed.ncbi.nlm.nih.gov/25049104</t>
  </si>
  <si>
    <t>https://linkinghub.elsevier.com/retrieve/pii/S1572-1000(06)00058-5</t>
  </si>
  <si>
    <t>['Moseley H', 'Ibbotson S', 'Woods J', 'Brancaleon L', 'Lesar A', 'Goodman C', 'Ferguson J']</t>
  </si>
  <si>
    <t>Clinical and research applications of photodynamic therapy in dermatology: experience of the Scottish PDT Centre</t>
  </si>
  <si>
    <t>38(5):403-16</t>
  </si>
  <si>
    <t>https://pubmed.ncbi.nlm.nih.gov/16788933</t>
  </si>
  <si>
    <t>https://onlinelibrary.wiley.com/doi/10.1002/lsm.20369</t>
  </si>
  <si>
    <t>['McKenna KE', 'Whittaker S', 'Rhodes LE', 'Taylor P', 'Lloyd J', 'Ibbotson S', 'Russell-Jones R']</t>
  </si>
  <si>
    <t>Evidence-based practice of photopheresis 1987-2001: a report of a workshop of the British Photodermatology Group and the U.K. Skin Lymphoma Group</t>
  </si>
  <si>
    <t>154(1):7-20</t>
  </si>
  <si>
    <t>Consensus Development Conference | Journal Article</t>
  </si>
  <si>
    <t>https://pubmed.ncbi.nlm.nih.gov/16403088</t>
  </si>
  <si>
    <t>https://academic.oup.com/bjd/article-abstract/154/1/7/6636620?redirectedFrom=fulltext</t>
  </si>
  <si>
    <t>['Moseley H', 'Allen JW', 'Ibbotson S', 'Lesar A', 'McNeill A', 'Camacho-Lopez MA', 'Samuel ID', 'Sibbett W', 'Ferguson J']</t>
  </si>
  <si>
    <t>Ambulatory photodynamic therapy: a new concept in delivering photodynamic therapy</t>
  </si>
  <si>
    <t>154(4):747-50</t>
  </si>
  <si>
    <t>https://pubmed.ncbi.nlm.nih.gov/16536822</t>
  </si>
  <si>
    <t>https://academic.oup.com/bjd/article-abstract/154/4/747/6637233?redirectedFrom=fulltext</t>
  </si>
  <si>
    <t>['Ibbotson SH', 'Jong C', 'Lesar A', 'Ferguson JS', 'Padgett M', "O'Dwyer M", 'Barnetson R', 'Ferguson J']</t>
  </si>
  <si>
    <t>Characteristics of 5-aminolaevulinic acid-induced protoporphyrin IX fluorescence in human skin in vivo</t>
  </si>
  <si>
    <t>22(2):105-10</t>
  </si>
  <si>
    <t>https://pubmed.ncbi.nlm.nih.gov/16606416</t>
  </si>
  <si>
    <t>https://onlinelibrary.wiley.com/doi/10.1111/j.1600-0781.2006.00202.x</t>
  </si>
  <si>
    <t>['So JS', 'Edwards SL', 'Ibbotson SH']</t>
  </si>
  <si>
    <t>Carbamazepine-induced hypersensitivity syndrome occurring in a photodistributed pattern</t>
  </si>
  <si>
    <t>213(2):166-8</t>
  </si>
  <si>
    <t>https://pubmed.ncbi.nlm.nih.gov/16902299</t>
  </si>
  <si>
    <t>https://karger.com/drm/article-abstract/213/2/166/112866/Carbamazepine-Induced-Hypersensitivity-Syndrome?redirectedFrom=fulltext</t>
  </si>
  <si>
    <t>['Traynor NJ', 'Beattie PE', 'Ibbotson SH', 'Moseley H', 'Ferguson J', 'Woods JA']</t>
  </si>
  <si>
    <t>Photogenotoxicity of hypericin in HaCaT keratinocytes: implications for St. John's Wort supplements and high dose UVA-1 therapy</t>
  </si>
  <si>
    <t>15-Sep-2005</t>
  </si>
  <si>
    <t>Toxicology letters</t>
  </si>
  <si>
    <t>158(3):220-4</t>
  </si>
  <si>
    <t>https://pubmed.ncbi.nlm.nih.gov/15890476</t>
  </si>
  <si>
    <t>https://linkinghub.elsevier.com/retrieve/pii/S0378-4274(05)00116-5</t>
  </si>
  <si>
    <t>['Finlan LE', 'Kernohan NM', 'Thomson G', 'Beattie PE', 'Hupp TR', 'Ibbotson SH']</t>
  </si>
  <si>
    <t>Differential effects of 5-aminolaevulinic acid photodynamic therapy and psoralen + ultraviolet A therapy on p53 phosphorylation in normal human skin in vivo</t>
  </si>
  <si>
    <t>153(5):1001-10</t>
  </si>
  <si>
    <t>https://pubmed.ncbi.nlm.nih.gov/16225614</t>
  </si>
  <si>
    <t>https://academic.oup.com/bjd/article-abstract/153/5/1001/6636930?redirectedFrom=fulltext</t>
  </si>
  <si>
    <t>['Beattie PE', 'Finlan LE', 'Kernohan NM', 'Thomson G', 'Hupp TR', 'Ibbotson SH']</t>
  </si>
  <si>
    <t>The effect of ultraviolet (UV) A1, UVB and solar-simulated radiation on p53 activation and p21</t>
  </si>
  <si>
    <t>152(5):1001-8</t>
  </si>
  <si>
    <t>https://pubmed.ncbi.nlm.nih.gov/15888160</t>
  </si>
  <si>
    <t>https://academic.oup.com/bjd/article-abstract/152/5/1001/6636249?redirectedFrom=fulltext</t>
  </si>
  <si>
    <t>['Berroeta L', 'Lewis-Jones MS', 'Evans AT', 'Ibbotson SH']</t>
  </si>
  <si>
    <t>Woringer-Kolopp (localized pagetoid reticulosis) treated with topical photodynamic therapy (PDT)</t>
  </si>
  <si>
    <t>30(4):446-7</t>
  </si>
  <si>
    <t>https://pubmed.ncbi.nlm.nih.gov/15953099</t>
  </si>
  <si>
    <t>https://academic.oup.com/ced/article-abstract/30/4/446/6627085?redirectedFrom=fulltext</t>
  </si>
  <si>
    <t>['Beattie PE', 'Dawe RS', 'Ferguson J', 'Ibbotson SH']</t>
  </si>
  <si>
    <t>Dose-response and time-course characteristics of UV-A1 erythema</t>
  </si>
  <si>
    <t>141(12):1549-55</t>
  </si>
  <si>
    <t>https://pubmed.ncbi.nlm.nih.gov/16365256</t>
  </si>
  <si>
    <t>https://jamanetwork.com/journals/jamadermatology/fullarticle/10.1001/archderm.141.12.1549</t>
  </si>
  <si>
    <t>['Beattie PE', 'Dawe RS', 'Traynor NJ', 'Woods JA', 'Ferguson J', 'Ibbotson SH']</t>
  </si>
  <si>
    <t>Can St John's wort (hypericin) ingestion enhance the erythemal response during high-dose ultraviolet A1 therapy?</t>
  </si>
  <si>
    <t>153(6):1187-91</t>
  </si>
  <si>
    <t>https://pubmed.ncbi.nlm.nih.gov/16307656</t>
  </si>
  <si>
    <t>https://academic.oup.com/bjd/article-abstract/153/6/1187/6636678?redirectedFrom=fulltext</t>
  </si>
  <si>
    <t>['Man I', 'Crombie IK', 'Dawe RS', 'Ibbotson SH', 'Ferguson J']</t>
  </si>
  <si>
    <t>The photocarcinogenic risk of narrowband UVB (TL-01) phototherapy: early follow-up data</t>
  </si>
  <si>
    <t>152(4):755-7</t>
  </si>
  <si>
    <t>https://pubmed.ncbi.nlm.nih.gov/15840109</t>
  </si>
  <si>
    <t>https://academic.oup.com/bjd/article-abstract/152/4/755/6635896?redirectedFrom=fulltext</t>
  </si>
  <si>
    <t>Lack of efficacy and tolerability of topical PDT for psoriasis in comparison with narrowband UVB phototherapy</t>
  </si>
  <si>
    <t>29(5):560-2</t>
  </si>
  <si>
    <t>Comparative Study | Letter</t>
  </si>
  <si>
    <t>https://pubmed.ncbi.nlm.nih.gov/15347356</t>
  </si>
  <si>
    <t>https://academic.oup.com/ced/article-abstract/29/5/560/6626522?redirectedFrom=fulltext</t>
  </si>
  <si>
    <t>['Ibbotson SH', 'Moseley H', 'Brancaleon L', 'Padgett M', "O'Dwyer M", 'Woods JA', 'Lesar A', 'Goodman C', 'Ferguson J']</t>
  </si>
  <si>
    <t>Photodynamic therapy in dermatology: Dundee clinical and research experience</t>
  </si>
  <si>
    <t>1(3):211-23</t>
  </si>
  <si>
    <t>https://pubmed.ncbi.nlm.nih.gov/25048335</t>
  </si>
  <si>
    <t>https://linkinghub.elsevier.com/retrieve/pii/S1572-1000(04)00045-6</t>
  </si>
  <si>
    <t>['Beattie PE', 'Traynor NJ', 'Woods JA', 'Dawe RS', 'Ferguson J', 'Ibbotson SH']</t>
  </si>
  <si>
    <t>Can a positive photopatch test be elicited by subclinical irritancy or allergy plus suberythemal UV exposure?</t>
  </si>
  <si>
    <t>51(5-6):235-40</t>
  </si>
  <si>
    <t>https://pubmed.ncbi.nlm.nih.gov/15606647</t>
  </si>
  <si>
    <t>https://onlinelibrary.wiley.com/doi/10.1111/j.0105-1873.2004.00432.x</t>
  </si>
  <si>
    <t>['Man I', 'Dawe RS', 'Ferguson J', 'Ibbotson SH']</t>
  </si>
  <si>
    <t>The optimal time to determine the minimal phototoxic dose in skin photosensitized by topical 8 methoxypsoralen</t>
  </si>
  <si>
    <t>151(1):179-82</t>
  </si>
  <si>
    <t>https://pubmed.ncbi.nlm.nih.gov/15270888</t>
  </si>
  <si>
    <t>https://academic.oup.com/bjd/article-abstract/151/1/179/6635798?redirectedFrom=fulltext</t>
  </si>
  <si>
    <t>['Berroeta L', 'Clark C', 'Ibbotson SH', 'Ferguson J', 'Dawe RS']</t>
  </si>
  <si>
    <t>Narrow-band (TL-01) ultraviolet B phototherapy for chronic urticaria</t>
  </si>
  <si>
    <t>29(1):97-8</t>
  </si>
  <si>
    <t>https://pubmed.ncbi.nlm.nih.gov/14723739</t>
  </si>
  <si>
    <t>https://academic.oup.com/ced/article-abstract/29/1/97/6626599?redirectedFrom=fulltext</t>
  </si>
  <si>
    <t>['Man I', 'Ibbotson SH', 'Ferguson J']</t>
  </si>
  <si>
    <t>Photoinduced pompholyx: a report of 5 cases</t>
  </si>
  <si>
    <t>50(1):55-60</t>
  </si>
  <si>
    <t>https://pubmed.ncbi.nlm.nih.gov/14699365</t>
  </si>
  <si>
    <t>https://linkinghub.elsevier.com/retrieve/pii/S0190962203008910</t>
  </si>
  <si>
    <t>['Ferguson M', 'Luciani MG', 'Finlan L', 'Rankin EM', 'Ibbotson S', 'Fersht A', 'Hupp TR']</t>
  </si>
  <si>
    <t>The development of a CDK2-docking site peptide that inhibits p53 and sensitizes cells to death</t>
  </si>
  <si>
    <t>3(1):80-9</t>
  </si>
  <si>
    <t>https://pubmed.ncbi.nlm.nih.gov/14657672</t>
  </si>
  <si>
    <t>Co-existence of chronic actinic dermatitis and solar urticaria in three patients</t>
  </si>
  <si>
    <t>151(2):513-5</t>
  </si>
  <si>
    <t>https://pubmed.ncbi.nlm.nih.gov/15327570</t>
  </si>
  <si>
    <t>https://academic.oup.com/bjd/article-abstract/151/2/513/6635996?redirectedFrom=fulltext</t>
  </si>
  <si>
    <t>['Fleming CJ', 'Bryden AM', 'Evans A', 'Dawe RS', 'Ibbotson SH']</t>
  </si>
  <si>
    <t>A pilot study of treatment of lentigo maligna with 5% imiquimod cream</t>
  </si>
  <si>
    <t>151(2):485-8</t>
  </si>
  <si>
    <t>https://pubmed.ncbi.nlm.nih.gov/15327559</t>
  </si>
  <si>
    <t>https://academic.oup.com/bjd/article-abstract/151/2/485/6635953?redirectedFrom=fulltext</t>
  </si>
  <si>
    <t>['Clark C', 'Dawe RS', 'Moseley H', 'Ferguson J', 'Ibbotson SH']</t>
  </si>
  <si>
    <t>The characteristics of erythema induced by topical 5-aminolaevulinic acid photodynamic therapy</t>
  </si>
  <si>
    <t>20(2):105-7</t>
  </si>
  <si>
    <t>https://pubmed.ncbi.nlm.nih.gov/15030596</t>
  </si>
  <si>
    <t>https://onlinelibrary.wiley.com/resolve/openurl?genre=article&amp;sid=nlm:pubmed&amp;issn=0905-4383&amp;date=2004&amp;volume=20&amp;issue=2&amp;spage=105</t>
  </si>
  <si>
    <t>['Clark C', 'Cameron H', 'Moseley H', 'Ferguson J', 'Ibbotson SH']</t>
  </si>
  <si>
    <t>Treatment of superficial cutaneous vascular lesions: experience with the KTP 532 nm laser</t>
  </si>
  <si>
    <t>14-Apr-2004</t>
  </si>
  <si>
    <t>Lasers in medical science</t>
  </si>
  <si>
    <t>19(1):1-5</t>
  </si>
  <si>
    <t>https://pubmed.ncbi.nlm.nih.gov/15316851</t>
  </si>
  <si>
    <t>https://link.springer.com/article/10.1007/s10103-004-0294-x</t>
  </si>
  <si>
    <t>Characteristics and prognosis of idiopathic solar urticaria: a cohort of 87 cases</t>
  </si>
  <si>
    <t>139(9):1149-54</t>
  </si>
  <si>
    <t>https://pubmed.ncbi.nlm.nih.gov/12975156</t>
  </si>
  <si>
    <t>https://jamanetwork.com/journals/jamadermatology/fullarticle/vol/139/pg/1149</t>
  </si>
  <si>
    <t>['Bryden AM', 'Ferguson J', 'Ibbotson SH']</t>
  </si>
  <si>
    <t>Milia complicating photocontact allergy to absorbent sunscreen chemicals</t>
  </si>
  <si>
    <t>28(6):668-9</t>
  </si>
  <si>
    <t>https://pubmed.ncbi.nlm.nih.gov/14616839</t>
  </si>
  <si>
    <t>https://academic.oup.com/ced/article-abstract/28/6/668/6626840?redirectedFrom=fulltext</t>
  </si>
  <si>
    <t>['Man I', 'Kwok YK', 'Dawe RS', 'Ferguson J', 'Ibbotson SH']</t>
  </si>
  <si>
    <t>The time course of topical PUVA erythema following 15- and 5-minute methoxsalen immersion</t>
  </si>
  <si>
    <t>139(3):331-4</t>
  </si>
  <si>
    <t>https://pubmed.ncbi.nlm.nih.gov/12622625</t>
  </si>
  <si>
    <t>https://jamanetwork.com/journals/jamadermatology/fullarticle/vol/139/pg/331</t>
  </si>
  <si>
    <t>['Clark C', 'Bryden A', 'Dawe R', 'Moseley H', 'Ferguson J', 'Ibbotson SH']</t>
  </si>
  <si>
    <t>Topical 5-aminolaevulinic acid photodynamic therapy for cutaneous lesions: outcome and comparison of light sources</t>
  </si>
  <si>
    <t>19(3):134-41</t>
  </si>
  <si>
    <t>Comparative Study | Evaluation Study | Journal Article | Multicenter Study</t>
  </si>
  <si>
    <t>https://pubmed.ncbi.nlm.nih.gov/12914598</t>
  </si>
  <si>
    <t>https://onlinelibrary.wiley.com/resolve/openurl?genre=article&amp;sid=nlm:pubmed&amp;issn=0905-4383&amp;date=2003&amp;volume=19&amp;issue=3&amp;spage=134</t>
  </si>
  <si>
    <t>An intraindividual study of the characteristics of erythema induced by bath and oral methoxsalen photochemotherapy and narrowband ultraviolet B</t>
  </si>
  <si>
    <t>78(1):55-60</t>
  </si>
  <si>
    <t>https://pubmed.ncbi.nlm.nih.gov/12929749</t>
  </si>
  <si>
    <t>https://onlinelibrary.wiley.com/resolve/openurl?genre=article&amp;sid=nlm:pubmed&amp;issn=0031-8655&amp;date=2003&amp;volume=78&amp;issue=1&amp;spage=55</t>
  </si>
  <si>
    <t>['Man I', 'McKinlay J', 'Dawe RS', 'Ferguson J', 'Ibbotson SH']</t>
  </si>
  <si>
    <t>An intraindividual comparative study of psoralen-UVA erythema induced by bath 8-methoxypsoralen and 4, 5', 8-trimethylpsoralen</t>
  </si>
  <si>
    <t>49(1):59-64</t>
  </si>
  <si>
    <t>https://pubmed.ncbi.nlm.nih.gov/12833009</t>
  </si>
  <si>
    <t>https://linkinghub.elsevier.com/retrieve/pii/S0190962203007758</t>
  </si>
  <si>
    <t>['Smith G', 'Dawe RS', 'Clark C', 'Evans AT', 'Comrie MM', 'Wolf CR', 'Ferguson J', 'Ibbotson SH']</t>
  </si>
  <si>
    <t>Quantitative real-time reverse transcription-polymerase chain reaction analysis of drug metabolizing and cytoprotective genes in psoriasis and regulation by ultraviolet radiation</t>
  </si>
  <si>
    <t>121(2):390-8</t>
  </si>
  <si>
    <t>https://pubmed.ncbi.nlm.nih.gov/12880432</t>
  </si>
  <si>
    <t>https://linkinghub.elsevier.com/retrieve/pii/S0022-202X(15)30376-6</t>
  </si>
  <si>
    <t>['Darling M', 'Ibbotson SH']</t>
  </si>
  <si>
    <t>Sun awareness and behaviour in healthcare professionals and the general public</t>
  </si>
  <si>
    <t>27(6):442-4</t>
  </si>
  <si>
    <t>https://pubmed.ncbi.nlm.nih.gov/12372079</t>
  </si>
  <si>
    <t>https://academic.oup.com/ced/article-abstract/27/6/442/6626880?redirectedFrom=fulltext</t>
  </si>
  <si>
    <t>['Bryden AM', 'Ibbotson SH', 'Ferguson J']</t>
  </si>
  <si>
    <t>Spontaneous resolution of chronic actinic dermatitis in a young patient with atopic dermatitis</t>
  </si>
  <si>
    <t>27(2):163-4</t>
  </si>
  <si>
    <t>https://pubmed.ncbi.nlm.nih.gov/11952714</t>
  </si>
  <si>
    <t>https://academic.oup.com/ced/article-abstract/27/2/163/6626123?redirectedFrom=fulltext</t>
  </si>
  <si>
    <t>Topical 5-aminolaevulinic acid photodynamic therapy for the treatment of skin conditions other than non-melanoma skin cancer</t>
  </si>
  <si>
    <t>146(2):178-88</t>
  </si>
  <si>
    <t>https://pubmed.ncbi.nlm.nih.gov/11903225</t>
  </si>
  <si>
    <t>https://academic.oup.com/bjd/article-abstract/146/2/178/6634474?redirectedFrom=fulltext</t>
  </si>
  <si>
    <t>['Man I', 'Ibbotson SH']</t>
  </si>
  <si>
    <t>Time course of PUVA erythema</t>
  </si>
  <si>
    <t>13(4):179-83</t>
  </si>
  <si>
    <t>https://pubmed.ncbi.nlm.nih.gov/19753738</t>
  </si>
  <si>
    <t>https://www.tandfonline.com/doi/full/10.1080/09546630212345675</t>
  </si>
  <si>
    <t>['Ibbotson SH', 'Dawe RS', 'Farr PM']</t>
  </si>
  <si>
    <t>The effect of methoxsalen dose on ultraviolet-A-induced erythema</t>
  </si>
  <si>
    <t>116(5):813-5</t>
  </si>
  <si>
    <t>https://pubmed.ncbi.nlm.nih.gov/11348476</t>
  </si>
  <si>
    <t>https://linkinghub.elsevier.com/retrieve/pii/S0022-202X(15)41245-X</t>
  </si>
  <si>
    <t>Experimental contact sensitivity in patients with previous exposure to high-dose puva photochemotherapy</t>
  </si>
  <si>
    <t>137(3):381-3</t>
  </si>
  <si>
    <t>https://pubmed.ncbi.nlm.nih.gov/11255359</t>
  </si>
  <si>
    <t>https://jamanetwork.com/journals/jamadermatology/fullarticle/vol/137/pg/381</t>
  </si>
  <si>
    <t>['Hewett J', 'Nadeau V', 'Ferguson J', 'Moseley H', 'Ibbotson S', 'Allen JW', 'Sibbett W', 'Padgett M']</t>
  </si>
  <si>
    <t>The application of a compact multispectral imaging system with integrated excitation source to in vivo monitoring of fluorescence during topical photodynamic therapy of superficial skin cancers</t>
  </si>
  <si>
    <t>73(3):278-82</t>
  </si>
  <si>
    <t>https://pubmed.ncbi.nlm.nih.gov/11281024</t>
  </si>
  <si>
    <t>https://onlinelibrary.wiley.com/resolve/openurl?genre=article&amp;sid=nlm:pubmed&amp;issn=0031-8655&amp;date=2001&amp;volume=73&amp;issue=3&amp;spage=278</t>
  </si>
  <si>
    <t>The review of the public health function in Scotland: implications for the National Health Service</t>
  </si>
  <si>
    <t>Health bulletin</t>
  </si>
  <si>
    <t>58(2):81-6</t>
  </si>
  <si>
    <t>https://pubmed.ncbi.nlm.nih.gov/12813834</t>
  </si>
  <si>
    <t>['Ibbotson SH', 'Sviland L', 'Slater DN', 'Reynolds NJ']</t>
  </si>
  <si>
    <t>Non-Langerhans cell histiocytosis associated with lymphocyte-predominant Hodgkin's disease</t>
  </si>
  <si>
    <t>24(5):365-7</t>
  </si>
  <si>
    <t>https://pubmed.ncbi.nlm.nih.gov/10564322</t>
  </si>
  <si>
    <t>https://academic.oup.com/ced/article-abstract/24/5/365/6627784?redirectedFrom=fulltext</t>
  </si>
  <si>
    <t>['Ibbotson SH', 'Farr PM']</t>
  </si>
  <si>
    <t>The time-course of psoralen ultraviolet A (PUVA) erythema</t>
  </si>
  <si>
    <t>113(3):346-50</t>
  </si>
  <si>
    <t>https://pubmed.ncbi.nlm.nih.gov/10469332</t>
  </si>
  <si>
    <t>https://linkinghub.elsevier.com/retrieve/pii/S0022-202X(15)40592-5</t>
  </si>
  <si>
    <t>['Ibbotson SH', 'Moran MN', 'Nash JF', 'Kochevar IE']</t>
  </si>
  <si>
    <t>The effects of radicals compared with UVB as initiating species for the induction of chronic cutaneous photodamage</t>
  </si>
  <si>
    <t>112(6):933-8</t>
  </si>
  <si>
    <t>https://pubmed.ncbi.nlm.nih.gov/10383741</t>
  </si>
  <si>
    <t>https://linkinghub.elsevier.com/retrieve/pii/S0022-202X(15)40510-X</t>
  </si>
  <si>
    <t>['Ferguson J', 'Ibbotson S']</t>
  </si>
  <si>
    <t>The idiopathic photodermatoses</t>
  </si>
  <si>
    <t>18(4):257-73</t>
  </si>
  <si>
    <t>https://pubmed.ncbi.nlm.nih.gov/10604792</t>
  </si>
  <si>
    <t>['Ibbotson SH', 'Lambert CR', 'Moran MN', 'Lynch MC', 'Kochevar IE']</t>
  </si>
  <si>
    <t>Benzoyl peroxide increases UVA-induced plasma membrane damage and lipid oxidation in murine leukemia L1210 cells</t>
  </si>
  <si>
    <t>110(1):79-83</t>
  </si>
  <si>
    <t>https://pubmed.ncbi.nlm.nih.gov/9424093</t>
  </si>
  <si>
    <t>https://linkinghub.elsevier.com/retrieve/pii/S0022-202X(15)37371-1</t>
  </si>
  <si>
    <t>['Ibbotson SH', 'McLelland J']</t>
  </si>
  <si>
    <t>Episodic vasculitis of the hands and feet in association with Behçet's disease</t>
  </si>
  <si>
    <t>21(6):465-6</t>
  </si>
  <si>
    <t>https://pubmed.ncbi.nlm.nih.gov/9167355</t>
  </si>
  <si>
    <t>https://academic.oup.com/ced/article-abstract/21/6/465/6629815?redirectedFrom=fulltext</t>
  </si>
  <si>
    <t>['Ibbotson SH', 'Speight EL', 'Macleod RI', 'Smart ER', 'Lawrence CM']</t>
  </si>
  <si>
    <t>The relevance and effect of amalgam replacement in subjects with oral lichenoid reactions</t>
  </si>
  <si>
    <t>134(3):420-3</t>
  </si>
  <si>
    <t>https://pubmed.ncbi.nlm.nih.gov/8731663</t>
  </si>
  <si>
    <t>https://onlinelibrary.wiley.com/resolve/openurl?genre=article&amp;sid=nlm:pubmed&amp;issn=0007-0963&amp;date=1996&amp;volume=134&amp;issue=3&amp;spage=420</t>
  </si>
  <si>
    <t>['Ibbotson SH', 'Taylor WD', 'Farr PM']</t>
  </si>
  <si>
    <t>Milia as unusual sequelae to allergic contact dermatitis</t>
  </si>
  <si>
    <t>35(1):49-50</t>
  </si>
  <si>
    <t>https://pubmed.ncbi.nlm.nih.gov/8896959</t>
  </si>
  <si>
    <t>https://onlinelibrary.wiley.com/resolve/openurl?genre=article&amp;sid=nlm:pubmed&amp;issn=0105-1873&amp;date=1996&amp;volume=35&amp;issue=1&amp;spage=49</t>
  </si>
  <si>
    <t>Disseminated superficial porokeratosis: what is the association with ultraviolet radiation?</t>
  </si>
  <si>
    <t>21(1):48-50</t>
  </si>
  <si>
    <t>https://pubmed.ncbi.nlm.nih.gov/8689770</t>
  </si>
  <si>
    <t>https://academic.oup.com/ced/article-lookup/doi/10.1046/j.1365-2230.1996.d01-177.x</t>
  </si>
  <si>
    <t>['Ibbotson SH', 'Lawrence CM']</t>
  </si>
  <si>
    <t>An uninvolved pregnancy in a patient after a previous episode of herpes gestationis</t>
  </si>
  <si>
    <t>131(9):1091-2</t>
  </si>
  <si>
    <t>https://pubmed.ncbi.nlm.nih.gov/7661620</t>
  </si>
  <si>
    <t>https://jamanetwork.com/journals/jamadermatology/fullarticle/vol/131/pg/1091</t>
  </si>
  <si>
    <t>['Ibbotson SH', 'Dahl MG', 'Farr PM']</t>
  </si>
  <si>
    <t>Do we need pigmented lesion clinics?</t>
  </si>
  <si>
    <t>18-Nov-1995</t>
  </si>
  <si>
    <t>346(8986):1373</t>
  </si>
  <si>
    <t>https://pubmed.ncbi.nlm.nih.gov/7475808</t>
  </si>
  <si>
    <t>https://linkinghub.elsevier.com/retrieve/pii/S0140-6736(95)92392-6</t>
  </si>
  <si>
    <t>['Jones SC', 'Banks RE', 'Haidar A', 'Gearing AJ', 'Hemingway IK', 'Ibbotson SH', 'Dixon MF', 'Axon AT']</t>
  </si>
  <si>
    <t>Adhesion molecules in inflammatory bowel disease</t>
  </si>
  <si>
    <t>36(5):724-30</t>
  </si>
  <si>
    <t>https://pubmed.ncbi.nlm.nih.gov/7541009</t>
  </si>
  <si>
    <t>https://europepmc.org/abstract/MED/7541009</t>
  </si>
  <si>
    <t>['Ibbotson SH', 'Stenton SC', 'Simpson NB']</t>
  </si>
  <si>
    <t>Acute severe bronchoconstriction precipitated by coal tar bandages</t>
  </si>
  <si>
    <t>20(1):58-9</t>
  </si>
  <si>
    <t>https://pubmed.ncbi.nlm.nih.gov/7671400</t>
  </si>
  <si>
    <t>https://academic.oup.com/ced/article-abstract/20/1/58/6629653?redirectedFrom=fulltext</t>
  </si>
  <si>
    <t>['de Berker D', 'Ibbotson S', 'Simpson NB', 'Matthews JN', 'Idle JR', 'Rees JL']</t>
  </si>
  <si>
    <t>Reduced experimental contact sensitivity in squamous cell but not basal cell carcinomas of skin</t>
  </si>
  <si>
    <t>18-Feb-1995</t>
  </si>
  <si>
    <t>345(8947):425-6</t>
  </si>
  <si>
    <t>https://pubmed.ncbi.nlm.nih.gov/7853955</t>
  </si>
  <si>
    <t>https://linkinghub.elsevier.com/retrieve/pii/S0140-6736(95)90406-9</t>
  </si>
  <si>
    <t>['Ibbotson SH', 'Catto A', 'Davies JA', 'Grant PJ']</t>
  </si>
  <si>
    <t>The effect of insulin-induced hypoglycaemia on factor VIII:C concentrations and thrombin activity in subjects with type 1 (insulin-dependent) diabetes</t>
  </si>
  <si>
    <t>Thrombosis and haemostasis</t>
  </si>
  <si>
    <t>73(2):243-6</t>
  </si>
  <si>
    <t>https://pubmed.ncbi.nlm.nih.gov/7792737</t>
  </si>
  <si>
    <t>['Ibbotson SH', 'Layton AM', 'Davies JA', 'Goodfield MJ']</t>
  </si>
  <si>
    <t>Plasminogen activator inhibitor 1 (PAI-1) levels in patients with chronic venous leg ulceration</t>
  </si>
  <si>
    <t>131(5):738-9</t>
  </si>
  <si>
    <t>https://pubmed.ncbi.nlm.nih.gov/7999621</t>
  </si>
  <si>
    <t>https://academic.oup.com/bjd/article-abstract/131/5/738/6681026?redirectedFrom=fulltext</t>
  </si>
  <si>
    <t>Allergic contact dermatitis from aziridine crosslinker cx100</t>
  </si>
  <si>
    <t>May-1994</t>
  </si>
  <si>
    <t>30(5):306-7</t>
  </si>
  <si>
    <t>https://pubmed.ncbi.nlm.nih.gov/8088152</t>
  </si>
  <si>
    <t>https://onlinelibrary.wiley.com/resolve/openurl?genre=article&amp;sid=nlm:pubmed&amp;issn=0105-1873&amp;date=1994&amp;volume=30&amp;issue=5&amp;spage=306</t>
  </si>
  <si>
    <t>['Ibbotson SH', 'Simpson NB', 'Fyfe NC', 'Lawrence CM']</t>
  </si>
  <si>
    <t>Follicular keratoses at amputation sites</t>
  </si>
  <si>
    <t>130(6):770-2</t>
  </si>
  <si>
    <t>https://pubmed.ncbi.nlm.nih.gov/8011504</t>
  </si>
  <si>
    <t>https://academic.oup.com/bjd/article-abstract/130/6/770/6681246?redirectedFrom=fulltext</t>
  </si>
  <si>
    <t>['Ibbotson SH', 'Rayner H', 'Stickland MH', 'Davies JA', 'Grant PJ']</t>
  </si>
  <si>
    <t>Thrombin generation and factor VIII:C levels in patients with type 1 diabetes complicated by nephropathy</t>
  </si>
  <si>
    <t>Diabetic medicine : a journal of the British Diabetic Association</t>
  </si>
  <si>
    <t>10(4):336-40</t>
  </si>
  <si>
    <t>https://pubmed.ncbi.nlm.nih.gov/8508616</t>
  </si>
  <si>
    <t>['Ibbotson SH', 'Tate GM', 'Davies JA']</t>
  </si>
  <si>
    <t>Effect of high physiological levels of factor VIII:C and factor V on rate of generation of thrombin activity in vitro</t>
  </si>
  <si>
    <t>Blood coagulation &amp; fibrinolysis : an international journal in haemostasis and thrombosis</t>
  </si>
  <si>
    <t>4(3):415-9</t>
  </si>
  <si>
    <t>https://pubmed.ncbi.nlm.nih.gov/8329566</t>
  </si>
  <si>
    <t>['Ibbotson SH', 'Gough SC', 'Rice PJ', 'Davies JA', 'Grant PJ']</t>
  </si>
  <si>
    <t>The effect of short-term exercise on plasma procoagulant activity in patients with type II (non-insulin-dependent) diabetes and healthy volunteers</t>
  </si>
  <si>
    <t>15-Jul-1993</t>
  </si>
  <si>
    <t>Thrombosis research</t>
  </si>
  <si>
    <t>71(2):149-58</t>
  </si>
  <si>
    <t>https://pubmed.ncbi.nlm.nih.gov/8362378</t>
  </si>
  <si>
    <t>https://linkinghub.elsevier.com/retrieve/pii/0049-3848(93)90181-M</t>
  </si>
  <si>
    <t>['Ibbotson SH', 'Walmsley D', 'Davies JA', 'Grant PJ']</t>
  </si>
  <si>
    <t>Generation of thrombin activity in relation to factor VIII:C concentrations and vascular complications in type 1 (insulin-dependent) diabetes mellitus</t>
  </si>
  <si>
    <t>Diabetologia</t>
  </si>
  <si>
    <t>35(9):863-7</t>
  </si>
  <si>
    <t>https://pubmed.ncbi.nlm.nih.gov/1397782</t>
  </si>
  <si>
    <t>Thrombin activity by intrinsic activation of plasma in-vitro accelerates with increasing age of the donor</t>
  </si>
  <si>
    <t>2-Mar-1992</t>
  </si>
  <si>
    <t>67(3):377-80</t>
  </si>
  <si>
    <t>https://pubmed.ncbi.nlm.nih.gov/1641829</t>
  </si>
  <si>
    <t>['Ibbotson SH', 'Davies JA', 'Grant PJ']</t>
  </si>
  <si>
    <t>The influence of infusions of 1-desamino-8-D-arginine vasopressin (DDAVP) in vivo on thrombin generation in vitro</t>
  </si>
  <si>
    <t>6-Jul-1992</t>
  </si>
  <si>
    <t>68(1):37-9</t>
  </si>
  <si>
    <t>https://pubmed.ncbi.nlm.nih.gov/1514171</t>
  </si>
  <si>
    <t>['Ibbotson SH', 'Grant PJ', 'Kerry R', 'Findlay VS', 'Prentice CR']</t>
  </si>
  <si>
    <t>The influence of infusions of 1-desamino-8-D-arginine vasopressin (DDAVP) in vivo on the anticoagulant effect of recombinant hirudin (CGP39393) in vitro</t>
  </si>
  <si>
    <t>23-Jan-1991</t>
  </si>
  <si>
    <t>65(1):64-6</t>
  </si>
  <si>
    <t>https://pubmed.ncbi.nlm.nih.gov/1902596</t>
  </si>
  <si>
    <t>Weight-lifter's headache</t>
  </si>
  <si>
    <t>British journal of sports medicine</t>
  </si>
  <si>
    <t>21(3):138</t>
  </si>
  <si>
    <t>https://pubmed.ncbi.nlm.nih.gov/3676641</t>
  </si>
  <si>
    <t>https://europepmc.org/abstract/MED/3676641</t>
  </si>
  <si>
    <t>Reynolds N | Reynolds NJ</t>
  </si>
  <si>
    <t>['Hussain AB', 'Singleton G', 'Ball S', 'Weatherhead SC', 'Reynolds NJ', 'Hampton PJ']</t>
  </si>
  <si>
    <t>Adopting a personalised approach to blood monitoring in psoriasis patients prescribed biologic therapy - a retrospective single centre review of real-world data</t>
  </si>
  <si>
    <t>https://pubmed.ncbi.nlm.nih.gov/37801631</t>
  </si>
  <si>
    <t>https://academic.oup.com/ced/advance-article-abstract/doi/10.1093/ced/llad340/7293178?redirectedFrom=fulltext</t>
  </si>
  <si>
    <t>Reynolds N</t>
  </si>
  <si>
    <t>['Ewen T', 'Husain A', 'Stefanos N', 'Barrett P', 'Jones C', 'Ness T', 'Long A', 'Horswell S', 'Bosomworth H', 'Lowenstein J', 'Richardson G', 'Swan D', 'McConnell A', 'Rose A', 'Andrew T', 'Reynolds N', 'Malvehy J', 'Carrera C', 'Also L', 'Mailer S', 'Helm T', 'Ding L', 'Bogner P', 'Podlipnik S', 'Puig S', 'McArthur GA', 'Paragh G', 'Labus M', 'Sloan P', 'Armstrong JL', 'Lovat PE']</t>
  </si>
  <si>
    <t>Validation of Epidermal AMBRA1 and Loricrin (AMBLor) as a prognostic biomarker for non-ulcerated AJCC stage I/II cutaneous melanoma</t>
  </si>
  <si>
    <t>25-Nov-2023</t>
  </si>
  <si>
    <t>https://pubmed.ncbi.nlm.nih.gov/38006317</t>
  </si>
  <si>
    <t>https://academic.oup.com/bjd/advance-article/doi/10.1093/bjd/ljad459/7450982</t>
  </si>
  <si>
    <t>['Ding Y', 'Dhawan G', 'Jones C', 'Ness T', 'Nichols E', 'Krasnogor N', 'Reynolds NJ']</t>
  </si>
  <si>
    <t>An open source pipeline for quantitative immunohistochemistry image analysis of inflammatory skin disease using artificial intelligence</t>
  </si>
  <si>
    <t>37(3):605-614</t>
  </si>
  <si>
    <t>https://pubmed.ncbi.nlm.nih.gov/36367625</t>
  </si>
  <si>
    <t>https://onlinelibrary.wiley.com/doi/10.1111/jdv.18726</t>
  </si>
  <si>
    <t>['Hussain AB', 'Havelin A', 'Ball S', 'Weatherhead S', 'Reynolds NJ', 'Hampton P']</t>
  </si>
  <si>
    <t>Increasing to weekly adalimumab dosing leads to improved psoriasis outcomes-A retrospective single-centre review of real-world data</t>
  </si>
  <si>
    <t>37(4):e527-e528</t>
  </si>
  <si>
    <t>https://pubmed.ncbi.nlm.nih.gov/36178145</t>
  </si>
  <si>
    <t>https://onlinelibrary.wiley.com/doi/10.1111/jdv.18623</t>
  </si>
  <si>
    <t>['Shmarov F', 'Smith GR', 'Weatherhead SC', 'Reynolds NJ', 'Zuliani P']</t>
  </si>
  <si>
    <t>Individualised computational modelling of immune mediated disease onset, flare and clearance in psoriasis</t>
  </si>
  <si>
    <t>PLoS computational biology</t>
  </si>
  <si>
    <t>18(9):e1010267</t>
  </si>
  <si>
    <t>https://pubmed.ncbi.nlm.nih.gov/36178923</t>
  </si>
  <si>
    <t>https://europepmc.org/abstract/MED/36178923</t>
  </si>
  <si>
    <t>['Grantham HJ', 'Hussain AB', 'Reynolds NJ']</t>
  </si>
  <si>
    <t>Serum S100A8/A9 May Act as Biomarker of Atherosclerosis Severity in Psoriasis</t>
  </si>
  <si>
    <t>16-Sep-2022</t>
  </si>
  <si>
    <t>142(11):2848-2850</t>
  </si>
  <si>
    <t>https://pubmed.ncbi.nlm.nih.gov/36123182</t>
  </si>
  <si>
    <t>https://linkinghub.elsevier.com/retrieve/pii/S0022-202X(22)01670-0</t>
  </si>
  <si>
    <t>['Esson GA', 'Hussain AB', 'Meggitt SJ', 'Reynolds NJ', 'Sayer JA']</t>
  </si>
  <si>
    <t>Cutaneous manifestations of acute kidney injury</t>
  </si>
  <si>
    <t>9-Dec-2021</t>
  </si>
  <si>
    <t>Clinical kidney journal</t>
  </si>
  <si>
    <t>15(5):855-864</t>
  </si>
  <si>
    <t>https://pubmed.ncbi.nlm.nih.gov/35498882</t>
  </si>
  <si>
    <t>https://academic.oup.com/ckj/article/15/5/855/6458367</t>
  </si>
  <si>
    <t>['Hussain AB', 'Healy E', 'Reynolds NJ']</t>
  </si>
  <si>
    <t>Training and Retaining Physician-Scientists in Dermatology: A United Kingdom Perspective</t>
  </si>
  <si>
    <t>14-Dec-2021</t>
  </si>
  <si>
    <t>2(1):100091</t>
  </si>
  <si>
    <t>https://pubmed.ncbi.nlm.nih.gov/35072142</t>
  </si>
  <si>
    <t>https://linkinghub.elsevier.com/retrieve/pii/S2667-0267(21)00093-X</t>
  </si>
  <si>
    <t>['Watson N', 'Wilson N', 'Shmarov F', 'Zuliani P', 'Reynolds NJ', 'Weatherhead SC']</t>
  </si>
  <si>
    <t>The use of psoriasis biomarkers, including trajectory of clinical response, to predict clearance and remission duration to UVB phototherapy</t>
  </si>
  <si>
    <t>3-Aug-2021</t>
  </si>
  <si>
    <t>35(11):2250-2258</t>
  </si>
  <si>
    <t>https://pubmed.ncbi.nlm.nih.gov/34255884</t>
  </si>
  <si>
    <t>https://onlinelibrary.wiley.com/doi/10.1111/jdv.17519</t>
  </si>
  <si>
    <t>['Addison R', 'Weatherhead SC', 'Pawitri A', 'Smith GR', 'Rider A', 'Grantham HJ', 'Cockell SJ', 'Reynolds NJ']</t>
  </si>
  <si>
    <t>Therapeutic wavelengths of ultraviolet B radiation activate apoptotic, circadian rhythm, redox signalling and key canonical pathways in psoriatic epidermis</t>
  </si>
  <si>
    <t>10-Mar-2021</t>
  </si>
  <si>
    <t>41:101924</t>
  </si>
  <si>
    <t>https://pubmed.ncbi.nlm.nih.gov/33812333</t>
  </si>
  <si>
    <t>https://linkinghub.elsevier.com/retrieve/pii/S2213-2317(21)00072-0</t>
  </si>
  <si>
    <t>['Reynolds G', 'Vegh P', 'Fletcher J', 'Poyner EFM', 'Stephenson E', 'Goh I', 'Botting RA', 'Huang N', 'Olabi B', 'Dubois A', 'Dixon D', 'Green K', 'Maunder D', 'Engelbert J', 'Efremova M', 'Polański K', 'Jardine L', 'Jones C', 'Ness T', 'Horsfall D', 'McGrath J', 'Carey C', 'Popescu DM', 'Webb S', 'Wang XN', 'Sayer B', 'Park JE', 'Negri VA', 'Belokhvostova D', 'Lynch MD', 'McDonald D', 'Filby A', 'Hagai T', 'Meyer KB', 'Husain A', 'Coxhead J', 'Vento-Tormo R', 'Behjati S', 'Lisgo S', 'Villani AC', 'Bacardit J', 'Jones PH', "O'Toole EA", 'Ogg GS', 'Rajan N', 'Reynolds NJ', 'Teichmann SA', 'Watt FM', 'Haniffa M']</t>
  </si>
  <si>
    <t>Developmental cell programs are co-opted in inflammatory skin disease</t>
  </si>
  <si>
    <t>22-Jan-2021</t>
  </si>
  <si>
    <t>371(6527):eaba6500</t>
  </si>
  <si>
    <t>https://pubmed.ncbi.nlm.nih.gov/33479125</t>
  </si>
  <si>
    <t>https://www.science.org/doi/10.1126/science.aba6500?url_ver=Z39.88-2003&amp;rfr_id=ori:rid:crossref.org&amp;rfr_dat=cr_pub%20%200pubmed</t>
  </si>
  <si>
    <t>['Hill D', 'Cosgarea I', 'Reynolds N', 'Lovat P', 'Armstrong J']</t>
  </si>
  <si>
    <t>Research Techniques Made Simple: Analysis of Autophagy in the Skin</t>
  </si>
  <si>
    <t>141(1):5-9.e1</t>
  </si>
  <si>
    <t>https://pubmed.ncbi.nlm.nih.gov/33342508</t>
  </si>
  <si>
    <t>https://linkinghub.elsevier.com/retrieve/pii/S0022-202X(20)32185-0</t>
  </si>
  <si>
    <t>['Hudson L', 'Begg M', 'Wright B', 'Cheek T', 'Jahoda CAB', 'Reynolds NJ']</t>
  </si>
  <si>
    <t>Dominant effect of gap junction communication in wound-induced calcium-wave, NFAT activation and wound closure in keratinocytes</t>
  </si>
  <si>
    <t>27-Jun-2021</t>
  </si>
  <si>
    <t>236(12):8171-8183</t>
  </si>
  <si>
    <t>https://pubmed.ncbi.nlm.nih.gov/34180060</t>
  </si>
  <si>
    <t>https://onlinelibrary.wiley.com/doi/10.1002/jcp.30488</t>
  </si>
  <si>
    <t>['Mason KJ', 'Burden AD', 'Barker JNWN', 'Lunt M', 'Ali H', 'Kleyn CE', 'McElhone K', 'Soliman MM', 'Green AC', 'Griffiths CEM', 'Reynolds NJ', 'Ormerod AD']</t>
  </si>
  <si>
    <t>Risks of basal cell and squamous cell carcinoma in psoriasis patients after treatment with biologic vs non-biologic systemic therapies</t>
  </si>
  <si>
    <t>3-May-2021</t>
  </si>
  <si>
    <t>35(8):e496-e498</t>
  </si>
  <si>
    <t>https://pubmed.ncbi.nlm.nih.gov/33866626</t>
  </si>
  <si>
    <t>https://onlinelibrary.wiley.com/doi/10.1111/jdv.17282</t>
  </si>
  <si>
    <t>Characteristics and skin cancer risk of psoriasis patients with a history of skin cancer in BADBIR</t>
  </si>
  <si>
    <t>35(8):e498-e501</t>
  </si>
  <si>
    <t>https://pubmed.ncbi.nlm.nih.gov/33725378</t>
  </si>
  <si>
    <t>https://onlinelibrary.wiley.com/doi/10.1111/jdv.17230</t>
  </si>
  <si>
    <t>['Reynolds NJ', 'Enk AH']</t>
  </si>
  <si>
    <t>The History and Future Prospects of ISID: A European Perspective</t>
  </si>
  <si>
    <t>140(9S):S178-S180</t>
  </si>
  <si>
    <t>https://pubmed.ncbi.nlm.nih.gov/32800168</t>
  </si>
  <si>
    <t>https://linkinghub.elsevier.com/retrieve/pii/S0022-202X(20)31667-5</t>
  </si>
  <si>
    <t>['Richardson A', 'Powell AK', 'Sexton DW', 'Parsons JL', 'Reynolds NJ', 'Ross K']</t>
  </si>
  <si>
    <t>microRNA-184 is induced by store-operated calcium entry and regulates early keratinocyte differentiation</t>
  </si>
  <si>
    <t>27-Jan-2020</t>
  </si>
  <si>
    <t>235(10):6854-6861</t>
  </si>
  <si>
    <t>https://pubmed.ncbi.nlm.nih.gov/31985037</t>
  </si>
  <si>
    <t>https://onlinelibrary.wiley.com/doi/10.1002/jcp.29579</t>
  </si>
  <si>
    <t>['Ritchlin CT', 'Pennington SR', 'Reynolds NJ', 'FitzGerald O']</t>
  </si>
  <si>
    <t>Moving Toward Precision Medicine in Psoriasis and Psoriatic Arthritis</t>
  </si>
  <si>
    <t>The Journal of rheumatology. Supplement</t>
  </si>
  <si>
    <t>96:19-24</t>
  </si>
  <si>
    <t>https://pubmed.ncbi.nlm.nih.gov/32482763</t>
  </si>
  <si>
    <t>['Ellis R', 'Tang D', 'Nasr B', 'Greenwood A', 'McConnell A', 'Anagnostou ME', 'Elias M', 'Verykiou S', 'Bajwa D', 'Ewen T', 'Reynolds NJ', 'Barrett P', 'Carling E', 'Watson G', 'Armstrong J', 'Allen AJ', 'Horswell S', 'Labus M', 'Lovat PE']</t>
  </si>
  <si>
    <t>Epidermal autophagy and beclin 1 regulator 1 and loricrin: a paradigm shift in the prognostication and stratification of the American Joint Committee on Cancer stage I melanomas</t>
  </si>
  <si>
    <t>19-Jun-2019</t>
  </si>
  <si>
    <t>182(1):156-165</t>
  </si>
  <si>
    <t>https://pubmed.ncbi.nlm.nih.gov/31056744</t>
  </si>
  <si>
    <t>https://academic.oup.com/bjd/article/182/1/156/6731366</t>
  </si>
  <si>
    <t>['Gardner LCS', 'Grantham HJ', 'Reynolds NJ']</t>
  </si>
  <si>
    <t>IL-17 May Be a Key Cytokine Linking Psoriasis and Hyperglycemia</t>
  </si>
  <si>
    <t>139(6):1214-1216</t>
  </si>
  <si>
    <t>https://pubmed.ncbi.nlm.nih.gov/31126427</t>
  </si>
  <si>
    <t>https://linkinghub.elsevier.com/retrieve/pii/S0022-202X(19)31482-4</t>
  </si>
  <si>
    <t>['Watson N', 'Wu K', 'Farr P', 'Reynolds NJ', 'Hampton PJ']</t>
  </si>
  <si>
    <t>Ustekinumab exposure during conception and pregnancy in patients with chronic plaque psoriasis: a case series of 10 pregnancies</t>
  </si>
  <si>
    <t>180(1):195-196</t>
  </si>
  <si>
    <t>https://pubmed.ncbi.nlm.nih.gov/30101563</t>
  </si>
  <si>
    <t>https://academic.oup.com/bjd/article-abstract/180/1/195/6601625?redirectedFrom=fulltext</t>
  </si>
  <si>
    <t>['Grantham HJ', 'Reynolds NJ']</t>
  </si>
  <si>
    <t>The devil is in the data: differences in drug persistence between SNIIRAM, the French national health insurance database, and psoriasis biologics intervention registers</t>
  </si>
  <si>
    <t>180(1):8-10</t>
  </si>
  <si>
    <t>https://pubmed.ncbi.nlm.nih.gov/30604531</t>
  </si>
  <si>
    <t>https://academic.oup.com/bjd/article/180/1/8/6601696</t>
  </si>
  <si>
    <t>['Eyerich K', 'Brown SJ', 'Perez White BE', 'Tanaka RJ', 'Bissonette R', 'Dhar S', 'Bieber T', 'Hijnen DJ', 'Guttman-Yassky E', 'Irvine A', 'Thyssen JP', 'Vestergaard C', 'Werfel T', 'Wollenberg A', 'Paller AS', 'Reynolds NJ']</t>
  </si>
  <si>
    <t>Human and computational models of atopic dermatitis: A review and perspectives by an expert panel of the International Eczema Council</t>
  </si>
  <si>
    <t>7-Nov-2018</t>
  </si>
  <si>
    <t>143(1):36-45</t>
  </si>
  <si>
    <t>https://pubmed.ncbi.nlm.nih.gov/30414395</t>
  </si>
  <si>
    <t>https://www.clinicalkey.com/content/playBy/pii?v=S0091-6749(18)31573-2</t>
  </si>
  <si>
    <t>['Hussain AB', 'Samuel R', 'Hegade VS', 'Jones DE', 'Reynolds NJ']</t>
  </si>
  <si>
    <t>Pruritus secondary to primary biliary cholangitis: a review of the pathophysiology and management with phototherapy</t>
  </si>
  <si>
    <t>28-Jul-2019</t>
  </si>
  <si>
    <t>181(6):1138-1145</t>
  </si>
  <si>
    <t>https://pubmed.ncbi.nlm.nih.gov/30920648</t>
  </si>
  <si>
    <t>https://academic.oup.com/bjd/article-abstract/181/6/1138/6752131?redirectedFrom=fulltext</t>
  </si>
  <si>
    <t>['Al-Jefri K', 'Newbury-Birch D', 'Muirhead CR', 'Gilvarry E', 'Araújo-Soares V', 'Reynolds NJ', 'Kaner E', 'Hampton PJ']</t>
  </si>
  <si>
    <t>High prevalence of alcohol use disorders in patients with inflammatory skin diseases</t>
  </si>
  <si>
    <t>7-Jul-2017</t>
  </si>
  <si>
    <t>177(3):837-844</t>
  </si>
  <si>
    <t>https://pubmed.ncbi.nlm.nih.gov/28346655</t>
  </si>
  <si>
    <t>https://academic.oup.com/bjd/article-abstract/177/3/837/6673319?redirectedFrom=fulltext</t>
  </si>
  <si>
    <t>['Elias MS', 'Long HA', 'Newman CF', 'Wilson PA', 'West A', 'McGill PJ', 'Wu KC', 'Donaldson MJ', 'Reynolds NJ']</t>
  </si>
  <si>
    <t>Proteomic analysis of filaggrin deficiency identifies molecular signatures characteristic of atopic eczema</t>
  </si>
  <si>
    <t>4-May-2017</t>
  </si>
  <si>
    <t>140(5):1299-1309</t>
  </si>
  <si>
    <t>https://pubmed.ncbi.nlm.nih.gov/28479159</t>
  </si>
  <si>
    <t>https://www.clinicalkey.com/content/playBy/pii?v=S0091-6749(17)30471-2</t>
  </si>
  <si>
    <t>['Taylor S', 'Huang Y', 'Mallett G', 'Stathopoulou C', 'Felizardo TC', 'Sun MA', 'Martin EL', 'Zhu N', 'Woodward EL', 'Elias MS', 'Scott J', 'Reynolds NJ', 'Paul WE', 'Fowler DH', 'Amarnath S']</t>
  </si>
  <si>
    <t>PD-1 regulates KLRG1(+) group 2 innate lymphoid cells</t>
  </si>
  <si>
    <t>5-Jun-2017</t>
  </si>
  <si>
    <t>10-May-2017</t>
  </si>
  <si>
    <t>214(6):1663-1678</t>
  </si>
  <si>
    <t>Journal Article | Research Support, N.I.H., Intramural | Research Support, Non-U.S. Gov't</t>
  </si>
  <si>
    <t>https://pubmed.ncbi.nlm.nih.gov/28490441</t>
  </si>
  <si>
    <t>https://rupress.org/jem/article/214/6/1663/42375/PD-1-regulates-KLRG1-group-2-innate-lymphoid</t>
  </si>
  <si>
    <t>['Samuel RJ', 'Reynolds NJ']</t>
  </si>
  <si>
    <t>Ustekinumab for severe atopic dermatitis: an important negative study</t>
  </si>
  <si>
    <t>177(2):339-341</t>
  </si>
  <si>
    <t>https://pubmed.ncbi.nlm.nih.gov/28833005</t>
  </si>
  <si>
    <t>https://academic.oup.com/bjd/article-abstract/177/2/339/6668635?redirectedFrom=fulltext</t>
  </si>
  <si>
    <t>['Grantham HJ', 'Stocken DD', 'Reynolds NJ']</t>
  </si>
  <si>
    <t>Doxycycline: a first-line treatment for bullous pemphigoid?</t>
  </si>
  <si>
    <t>6-Mar-2017</t>
  </si>
  <si>
    <t>389(10079):1586-1588</t>
  </si>
  <si>
    <t>https://pubmed.ncbi.nlm.nih.gov/28279483</t>
  </si>
  <si>
    <t>https://www.clinicalkey.com/content/playBy/pii?v=S0140-6736(17)30549-4</t>
  </si>
  <si>
    <t>['Reynolds NJ', 'Sinha A', 'Elias MS', 'Meggitt SJ']</t>
  </si>
  <si>
    <t>Translating translation into patient benefit for atopic eczema</t>
  </si>
  <si>
    <t>175 Suppl 2(Suppl Suppl 2):8-12</t>
  </si>
  <si>
    <t>https://pubmed.ncbi.nlm.nih.gov/27667309</t>
  </si>
  <si>
    <t>https://academic.oup.com/bjd/article/175/S2/8/6616329</t>
  </si>
  <si>
    <t>['Wu KC', 'Reynolds NJ']</t>
  </si>
  <si>
    <t>CARD14 mutations may predict response to antitumour necrosis factor-α therapy in psoriasis: a potential further step towards personalized medicine</t>
  </si>
  <si>
    <t>175(1):17-8</t>
  </si>
  <si>
    <t>https://pubmed.ncbi.nlm.nih.gov/27484270</t>
  </si>
  <si>
    <t>https://academic.oup.com/bjd/article/175/1/17/6616723</t>
  </si>
  <si>
    <t>['Jabbar-Lopez ZK', 'Weatherhead SC', 'Reynolds NJ']</t>
  </si>
  <si>
    <t>Kidney disease in moderate-to-severe psoriasis: a critical appraisal</t>
  </si>
  <si>
    <t>174(2):267-70</t>
  </si>
  <si>
    <t>https://pubmed.ncbi.nlm.nih.gov/26871922</t>
  </si>
  <si>
    <t>https://academic.oup.com/bjd/article-abstract/174/2/267/6616590?redirectedFrom=fulltext</t>
  </si>
  <si>
    <t>['Healy E', 'Brown SJ', 'Langan SM', 'Nicholls SG', 'Shams K', 'Reynolds NJ']</t>
  </si>
  <si>
    <t>Identification of translational dermatology research priorities in the U.K.: results of an electronic Delphi exercise</t>
  </si>
  <si>
    <t>14-Oct-2015</t>
  </si>
  <si>
    <t>173(5):1191-1198</t>
  </si>
  <si>
    <t>https://pubmed.ncbi.nlm.nih.gov/26149834</t>
  </si>
  <si>
    <t>https://academic.oup.com/bjd/article-abstract/173/5/1191/6617013?redirectedFrom=fulltext</t>
  </si>
  <si>
    <t>['Anstey A', 'Reynolds NJ']</t>
  </si>
  <si>
    <t>What does the BJD now stand for? A position statement</t>
  </si>
  <si>
    <t>172(6):1463-1465</t>
  </si>
  <si>
    <t>https://pubmed.ncbi.nlm.nih.gov/26036147</t>
  </si>
  <si>
    <t>https://academic.oup.com/bjd/article/172/6/1463/6615912</t>
  </si>
  <si>
    <t>['Jabbar-Lopez ZK', 'Wu KC', 'Reynolds NJ']</t>
  </si>
  <si>
    <t>Newer agents for psoriasis in adults</t>
  </si>
  <si>
    <t>9-Jul-2014</t>
  </si>
  <si>
    <t>349:g4026</t>
  </si>
  <si>
    <t>https://pubmed.ncbi.nlm.nih.gov/25008099</t>
  </si>
  <si>
    <t>https://www.bmj.com/lookup/pmidlookup?view=long&amp;pmid=25008099</t>
  </si>
  <si>
    <t>['Forrester AR', 'Elias MS', 'Woodward EL', 'Graham M', 'Williams FM', 'Reynolds NJ']</t>
  </si>
  <si>
    <t>Induction of a chloracne phenotype in an epidermal equivalent model by 2,3,7,8-tetrachlorodibenzo-p-dioxin (TCDD) is dependent on aryl hydrocarbon receptor activation and is not reproduced by aryl hydrocarbon receptor knock down</t>
  </si>
  <si>
    <t>73(1):10-22</t>
  </si>
  <si>
    <t>https://pubmed.ncbi.nlm.nih.gov/24161567</t>
  </si>
  <si>
    <t>https://www.clinicalkey.com/content/playBy/pii?v=S0923-1811(13)00306-X</t>
  </si>
  <si>
    <t>['Mulgrew S', 'Khoo A', 'Cartwright R', 'Reynolds N']</t>
  </si>
  <si>
    <t>Morbidity in pediatric burns, toxic shock syndrome, and antibiotic prophylaxis: a retrospective comparative study</t>
  </si>
  <si>
    <t>Annals of plastic surgery</t>
  </si>
  <si>
    <t>72(1):34-7</t>
  </si>
  <si>
    <t>Comparative Study | Evaluation Study | Journal Article</t>
  </si>
  <si>
    <t>https://pubmed.ncbi.nlm.nih.gov/24056250</t>
  </si>
  <si>
    <t>https://journals.lww.com/annalsplasticsurgery/abstract/2014/01000/morbidity_in_pediatric_burns,_toxic_shock.9.aspx</t>
  </si>
  <si>
    <t>['Weidmann A', 'Foulkes AC', 'Kirkham N', 'Reynolds NJ']</t>
  </si>
  <si>
    <t>Methotrexate toxicity during treatment of chronic plaque psoriasis: a case report and review of the literature</t>
  </si>
  <si>
    <t>19-Jun-2014</t>
  </si>
  <si>
    <t>4(2):145-56</t>
  </si>
  <si>
    <t>https://pubmed.ncbi.nlm.nih.gov/24942326</t>
  </si>
  <si>
    <t>https://link.springer.com/article/10.1007/s13555-014-0056-z</t>
  </si>
  <si>
    <t>['Reynolds NJ']</t>
  </si>
  <si>
    <t>One hundred and twenty-five years and counting: into an era of systems dermatology</t>
  </si>
  <si>
    <t>171(6):1279-81</t>
  </si>
  <si>
    <t>https://pubmed.ncbi.nlm.nih.gov/25523246</t>
  </si>
  <si>
    <t>https://academic.oup.com/bjd/article/171/6/1279/6616142</t>
  </si>
  <si>
    <t>['Saunders SP', 'Goh CS', 'Brown SJ', 'Palmer CN', 'Porter RM', 'Cole C', 'Campbell LE', 'Gierlinski M', 'Barton GJ', 'Schneider G', 'Balmain A', 'Prescott AR', 'Weidinger S', 'Baurecht H', 'Kabesch M', 'Gieger C', 'Lee YA', 'Tavendale R', 'Mukhopadhyay S', 'Turner SW', 'Madhok VB', 'Sullivan FM', 'Relton C', 'Burn J', 'Meggitt S', 'Smith CH', 'Allen MA', 'Barker JN', 'Reynolds NJ', 'Cordell HJ', 'Irvine AD', 'McLean WH', 'Sandilands A', 'Fallon PG']</t>
  </si>
  <si>
    <t>Tmem79/Matt is the matted mouse gene and is a predisposing gene for atopic dermatitis in human subjects</t>
  </si>
  <si>
    <t>29-Sep-2013</t>
  </si>
  <si>
    <t>132(5):1121-9</t>
  </si>
  <si>
    <t>https://pubmed.ncbi.nlm.nih.gov/24084074</t>
  </si>
  <si>
    <t>https://www.clinicalkey.com/content/playBy/pii?v=S0091-6749(13)01437-1</t>
  </si>
  <si>
    <t>['Jans R', 'Mottram L', 'Johnson DL', 'Brown AM', 'Sikkink S', 'Ross K', 'Reynolds NJ']</t>
  </si>
  <si>
    <t>Lysophosphatidic acid promotes cell migration through STIM1- and Orai1-mediated Ca2+(i) mobilization and NFAT2 activation</t>
  </si>
  <si>
    <t>133(3):793-802</t>
  </si>
  <si>
    <t>https://pubmed.ncbi.nlm.nih.gov/23096711</t>
  </si>
  <si>
    <t>https://linkinghub.elsevier.com/retrieve/pii/S0022-202X(15)36152-2</t>
  </si>
  <si>
    <t>['Fullard N', 'Moles A', "O'Reilly S", 'van Laar JM', 'Faini D', 'Diboll J', 'Reynolds NJ', 'Mann DA', 'Reichelt J', 'Oakley F']</t>
  </si>
  <si>
    <t>The c-Rel subunit of NF-κB regulates epidermal homeostasis and promotes skin fibrosis in mice</t>
  </si>
  <si>
    <t>4-Apr-2013</t>
  </si>
  <si>
    <t>182(6):2109-20</t>
  </si>
  <si>
    <t>https://pubmed.ncbi.nlm.nih.gov/23562440</t>
  </si>
  <si>
    <t>https://www.clinicalkey.com/content/playBy/pii?v=S0002-9440(13)00194-6</t>
  </si>
  <si>
    <t>['Weatherhead SC', 'Farr PM', 'Reynolds NJ']</t>
  </si>
  <si>
    <t>Spectral effects of UV on psoriasis</t>
  </si>
  <si>
    <t>12(1):47-53</t>
  </si>
  <si>
    <t>https://pubmed.ncbi.nlm.nih.gov/23023652</t>
  </si>
  <si>
    <t>https://link.springer.com/article/10.1039/c2pp25116g</t>
  </si>
  <si>
    <t>Predicting response to anti-interleukin 12/23 treatment in psoriasis</t>
  </si>
  <si>
    <t>169(2):240-1</t>
  </si>
  <si>
    <t>https://pubmed.ncbi.nlm.nih.gov/23941250</t>
  </si>
  <si>
    <t>https://academic.oup.com/bjd/article-abstract/169/2/240/6615059?redirectedFrom=fulltext</t>
  </si>
  <si>
    <t>['Wu K', 'Reynolds NJ']</t>
  </si>
  <si>
    <t>Pharmacogenetic screening to prevent carbamazepine-induced toxic epidermal necrolysis and Stevens-Johnson syndrome: a critical appraisal</t>
  </si>
  <si>
    <t>166(1):7-11; discussion 11-4</t>
  </si>
  <si>
    <t>https://pubmed.ncbi.nlm.nih.gov/22212057</t>
  </si>
  <si>
    <t>https://academic.oup.com/bjd/article-abstract/166/1/7/6613748?redirectedFrom=fulltext</t>
  </si>
  <si>
    <t>['Hampton PJ', 'Jans R', 'Flockhart RJ', 'Parker G', 'Reynolds NJ']</t>
  </si>
  <si>
    <t>Lithium regulates keratinocyte proliferation via glycogen synthase kinase 3 and NFAT2 (nuclear factor of activated T cells 2)</t>
  </si>
  <si>
    <t>227(4):1529-37</t>
  </si>
  <si>
    <t>https://pubmed.ncbi.nlm.nih.gov/21678407</t>
  </si>
  <si>
    <t>https://onlinelibrary.wiley.com/doi/10.1002/jcp.22872</t>
  </si>
  <si>
    <t>['Wahie S', 'Daly AK', 'Cordell HJ', 'Goodfield MJ', 'Jones SK', 'Lovell CR', 'Carmichael AJ', 'Carr MM', 'Drummond A', 'Natarajan S', 'Smith CH', 'Reynolds NJ', 'Meggitt SJ']</t>
  </si>
  <si>
    <t>Clinical and pharmacogenetic influences on response to hydroxychloroquine in discoid lupus erythematosus: a retrospective cohort study</t>
  </si>
  <si>
    <t>7-Jul-2011</t>
  </si>
  <si>
    <t>131(10):1981-6</t>
  </si>
  <si>
    <t>https://pubmed.ncbi.nlm.nih.gov/21734714</t>
  </si>
  <si>
    <t>https://linkinghub.elsevier.com/retrieve/pii/S0022-202X(15)35030-2</t>
  </si>
  <si>
    <t>['Fearon P', 'Lonsdale-Eccles AA', 'Ross OK', 'Todd C', 'Sinha A', 'Allain F', 'Reynolds NJ']</t>
  </si>
  <si>
    <t>Keratinocyte secretion of cyclophilin B via the constitutive pathway is regulated through its cyclosporin-binding site</t>
  </si>
  <si>
    <t>27-Jan-2011</t>
  </si>
  <si>
    <t>131(5):1085-94</t>
  </si>
  <si>
    <t>https://pubmed.ncbi.nlm.nih.gov/21270823</t>
  </si>
  <si>
    <t>https://linkinghub.elsevier.com/retrieve/pii/S0022-202X(15)35267-2</t>
  </si>
  <si>
    <t>['Wahie S', 'McColl E', 'Reynolds NJ', 'Meggitt SJ']</t>
  </si>
  <si>
    <t>Measuring disease activity and damage in cutaneous lupus erythematosus</t>
  </si>
  <si>
    <t>164(1):221-2; author reply 222-4</t>
  </si>
  <si>
    <t>https://pubmed.ncbi.nlm.nih.gov/20874790</t>
  </si>
  <si>
    <t>https://academic.oup.com/bjd/article-abstract/164/1/221/6643000?redirectedFrom=fulltext</t>
  </si>
  <si>
    <t>Measuring disease activity and damage in discoid lupus erythematosus</t>
  </si>
  <si>
    <t>1-Mar-2010</t>
  </si>
  <si>
    <t>162(5):1030-7</t>
  </si>
  <si>
    <t>https://pubmed.ncbi.nlm.nih.gov/20199547</t>
  </si>
  <si>
    <t>https://academic.oup.com/bjd/article-abstract/162/5/1030/6642413?redirectedFrom=fulltext</t>
  </si>
  <si>
    <t>['Brown SJ', 'Relton CL', 'Liao H', 'Zhao Y', 'Sandilands A', 'McLean WH', 'Cordell HJ', 'Reynolds NJ']</t>
  </si>
  <si>
    <t>Filaggrin haploinsufficiency is highly penetrant and is associated with increased severity of eczema: further delineation of the skin phenotype in a prospective epidemiological study of 792 school children</t>
  </si>
  <si>
    <t>11-Jun-2009</t>
  </si>
  <si>
    <t>161(4):884-9</t>
  </si>
  <si>
    <t>https://pubmed.ncbi.nlm.nih.gov/19681860</t>
  </si>
  <si>
    <t>https://academic.oup.com/bjd/article-abstract/161/4/884/6642180?redirectedFrom=fulltext</t>
  </si>
  <si>
    <t>['Weidinger S', 'Baurecht H', 'Wagenpfeil S', 'Henderson J', 'Novak N', 'Sandilands A', 'Chen H', 'Rodriguez E', "O'Regan GM", 'Watson R', 'Liao H', 'Zhao Y', 'Barker JN', 'Allen M', 'Reynolds N', 'Meggitt S', 'Northstone K', 'Smith GD', 'Strobl C', 'Stahl C', 'Kneib T', 'Klopp N', 'Bieber T', 'Behrendt H', 'Palmer CN', 'Wichmann HE', 'Ring J', 'Illig T', 'McLean WH', 'Irvine AD']</t>
  </si>
  <si>
    <t>Analysis of the individual and aggregate genetic contributions of previously identified serine peptidase inhibitor Kazal type 5 (SPINK5), kallikrein-related peptidase 7 (KLK7), and filaggrin (FLG) polymorphisms to eczema risk</t>
  </si>
  <si>
    <t>122(3):560-8.e4</t>
  </si>
  <si>
    <t>https://pubmed.ncbi.nlm.nih.gov/18774391</t>
  </si>
  <si>
    <t>https://www.clinicalkey.com/content/playBy/pii?v=S0091-6749(08)01175-5</t>
  </si>
  <si>
    <t>['Brown SJ', 'Sandilands A', 'Zhao Y', 'Liao H', 'Relton CL', 'Meggitt SJ', 'Trembath RC', 'Barker JN', 'Reynolds NJ', 'Cordell HJ', 'McLean WH']</t>
  </si>
  <si>
    <t>Prevalent and low-frequency null mutations in the filaggrin gene are associated with early-onset and persistent atopic eczema</t>
  </si>
  <si>
    <t>20-Dec-2007</t>
  </si>
  <si>
    <t>128(6):1591-4</t>
  </si>
  <si>
    <t>https://pubmed.ncbi.nlm.nih.gov/18094728</t>
  </si>
  <si>
    <t>https://linkinghub.elsevier.com/retrieve/pii/S0022-202X(15)33884-7</t>
  </si>
  <si>
    <t>['Ross K', 'Parker G', 'Whitaker M', 'Reynolds NJ']</t>
  </si>
  <si>
    <t>Inhibition of calcium-independent phospholipase A impairs agonist-induced calcium entry in keratinocytes</t>
  </si>
  <si>
    <t>19-Nov-2007</t>
  </si>
  <si>
    <t>158(1):31-7</t>
  </si>
  <si>
    <t>https://pubmed.ncbi.nlm.nih.gov/18028502</t>
  </si>
  <si>
    <t>https://academic.oup.com/bjd/article-abstract/158/1/31/6641166?redirectedFrom=fulltext</t>
  </si>
  <si>
    <t>['Brown SJ', 'Relton CL', 'Liao H', 'Zhao Y', 'Sandilands A', 'Wilson IJ', 'Burn J', 'Reynolds NJ', 'McLean WH', 'Cordell HJ']</t>
  </si>
  <si>
    <t>Filaggrin null mutations and childhood atopic eczema: a population-based case-control study</t>
  </si>
  <si>
    <t>4-Mar-2008</t>
  </si>
  <si>
    <t>121(4):940-46.e3</t>
  </si>
  <si>
    <t>https://pubmed.ncbi.nlm.nih.gov/18313126</t>
  </si>
  <si>
    <t>https://www.clinicalkey.com/content/playBy/pii?v=S0091-6749(08)00143-7</t>
  </si>
  <si>
    <t>['Barker JN', 'Palmer CN', 'Zhao Y', 'Liao H', 'Hull PR', 'Lee SP', 'Allen MH', 'Meggitt SJ', 'Reynolds NJ', 'Trembath RC', 'McLean WH']</t>
  </si>
  <si>
    <t>Null mutations in the filaggrin gene (FLG) determine major susceptibility to early-onset atopic dermatitis that persists into adulthood</t>
  </si>
  <si>
    <t>21-Sep-2006</t>
  </si>
  <si>
    <t>127(3):564-7</t>
  </si>
  <si>
    <t>https://pubmed.ncbi.nlm.nih.gov/16990802</t>
  </si>
  <si>
    <t>https://linkinghub.elsevier.com/retrieve/pii/S0022-202X(15)33306-6</t>
  </si>
  <si>
    <t>['Weatherhead S', 'Robson SC', 'Reynolds NJ']</t>
  </si>
  <si>
    <t>Management of psoriasis in pregnancy</t>
  </si>
  <si>
    <t>9-Jun-2007</t>
  </si>
  <si>
    <t>334(7605):1218-20</t>
  </si>
  <si>
    <t>https://pubmed.ncbi.nlm.nih.gov/17556479</t>
  </si>
  <si>
    <t>https://europepmc.org/abstract/MED/17556479</t>
  </si>
  <si>
    <t>Eczema in pregnancy</t>
  </si>
  <si>
    <t>335(7611):152-4</t>
  </si>
  <si>
    <t>https://pubmed.ncbi.nlm.nih.gov/17641349</t>
  </si>
  <si>
    <t>https://europepmc.org/abstract/MED/17641349</t>
  </si>
  <si>
    <t>['Bajaj V', 'Haniffa M', 'Reynolds NJ']</t>
  </si>
  <si>
    <t>Use of topical glycopyrrolate in Ross syndrome</t>
  </si>
  <si>
    <t>55(5 Suppl):S111-2</t>
  </si>
  <si>
    <t>https://pubmed.ncbi.nlm.nih.gov/17052524</t>
  </si>
  <si>
    <t>https://linkinghub.elsevier.com/retrieve/pii/S0190-9622(05)02711-8</t>
  </si>
  <si>
    <t>['Brown SJ', 'Jackson GH', 'Reynolds NJ', 'Lawrence CM']</t>
  </si>
  <si>
    <t>Chronic cutaneous graft-versus-host disease associated with multiple cutaneous squamous cell carcinomas</t>
  </si>
  <si>
    <t>31(3):472-3</t>
  </si>
  <si>
    <t>Case Reports | Letter | Review</t>
  </si>
  <si>
    <t>https://pubmed.ncbi.nlm.nih.gov/16681614</t>
  </si>
  <si>
    <t>https://academic.oup.com/ced/article-abstract/31/3/472/6624427?redirectedFrom=fulltext</t>
  </si>
  <si>
    <t>['Wahie S', 'Alexandroff A', 'Reynolds NJ']</t>
  </si>
  <si>
    <t>Hepatitis: a rare, but important, complication of infliximab therapy for psoriasis</t>
  </si>
  <si>
    <t>31(3):460-1</t>
  </si>
  <si>
    <t>https://pubmed.ncbi.nlm.nih.gov/16681606</t>
  </si>
  <si>
    <t>https://academic.oup.com/ced/article-abstract/31/3/460/6624231?redirectedFrom=fulltext</t>
  </si>
  <si>
    <t>['Brown S', 'Reynolds NJ']</t>
  </si>
  <si>
    <t>Atopic and non-atopic eczema</t>
  </si>
  <si>
    <t>332(7541):584-8</t>
  </si>
  <si>
    <t>https://pubmed.ncbi.nlm.nih.gov/16528081</t>
  </si>
  <si>
    <t>https://europepmc.org/abstract/MED/16528081</t>
  </si>
  <si>
    <t>['Ekelund E', 'Saaf A', 'Tengvall-Linder M', 'Melen E', 'Link J', 'Barker J', 'Reynolds NJ', 'Meggitt SJ', 'Kere J', 'Wahlgren CF', 'Pershagen G', 'Wickman M', 'Nordenskjold M', 'Kockum I', 'Bradley M']</t>
  </si>
  <si>
    <t>Elevated expression and genetic association links the SOCS3 gene to atopic dermatitis</t>
  </si>
  <si>
    <t>14-Apr-2006</t>
  </si>
  <si>
    <t>78(6):1060-5</t>
  </si>
  <si>
    <t>https://pubmed.ncbi.nlm.nih.gov/16685656</t>
  </si>
  <si>
    <t>https://linkinghub.elsevier.com/retrieve/pii/S0002-9297(07)63927-5</t>
  </si>
  <si>
    <t>['Weatherhead SC', 'Charlton FG', 'Reynolds NJ']</t>
  </si>
  <si>
    <t>Plaques, papules, and nodules in a 40-year-old man</t>
  </si>
  <si>
    <t>142(7):921-6</t>
  </si>
  <si>
    <t>https://pubmed.ncbi.nlm.nih.gov/16847213</t>
  </si>
  <si>
    <t>https://jamanetwork.com/journals/jamadermatology/fullarticle/10.1001/archderm.142.7.921-a</t>
  </si>
  <si>
    <t>['Wahie S', 'Alexandroff A', 'Reynolds NJ', 'Meggit SJ']</t>
  </si>
  <si>
    <t>Psoriasis occurring after myeloablative therapy and autologous stem cell transplantation</t>
  </si>
  <si>
    <t>154(1):194-5</t>
  </si>
  <si>
    <t>https://pubmed.ncbi.nlm.nih.gov/16729392</t>
  </si>
  <si>
    <t>https://academic.oup.com/bjd/article-abstract/154/1/194/6636748?redirectedFrom=fulltext</t>
  </si>
  <si>
    <t>['Hampton PJ', 'Reynolds NJ']</t>
  </si>
  <si>
    <t>Calcineurin inhibitors for the treatment of skin disease: how do they work?</t>
  </si>
  <si>
    <t>35(5):549-50</t>
  </si>
  <si>
    <t>Editorial | Research Support, Non-U.S. Gov't | Research Support, U.S. Gov't, P.H.S.</t>
  </si>
  <si>
    <t>https://pubmed.ncbi.nlm.nih.gov/15898972</t>
  </si>
  <si>
    <t>https://onlinelibrary.wiley.com/doi/10.1111/j.1365-2222.2005.02255.x</t>
  </si>
  <si>
    <t>['McGill A', 'Frank A', 'Emmett N', 'Turnbull DM', 'Birch-Machin MA', 'Reynolds NJ']</t>
  </si>
  <si>
    <t>The anti-psoriatic drug anthralin accumulates in keratinocyte mitochondria, dissipates mitochondrial membrane potential, and induces apoptosis through a pathway dependent on respiratory competent mitochondria</t>
  </si>
  <si>
    <t>31-Mar-2005</t>
  </si>
  <si>
    <t>FASEB journal : official publication of the Federation of American Societies for Experimental Biology</t>
  </si>
  <si>
    <t>19(8):1012-4</t>
  </si>
  <si>
    <t>https://pubmed.ncbi.nlm.nih.gov/15802490</t>
  </si>
  <si>
    <t>https://onlinelibrary.wiley.com/doi/10.1096/fj.04-2664fje</t>
  </si>
  <si>
    <t>['Veal CD', 'Reynolds NJ', 'Meggitt SJ', 'Allen MH', 'Lindgren CM', 'Kere J', 'Trembath RC', 'Barker JN']</t>
  </si>
  <si>
    <t>Absence of association between asthma and high serum immunoglobulin E associated GPRA haplotypes and adult atopic dermatitis</t>
  </si>
  <si>
    <t>125(2):399-401</t>
  </si>
  <si>
    <t>https://pubmed.ncbi.nlm.nih.gov/16098057</t>
  </si>
  <si>
    <t>https://linkinghub.elsevier.com/retrieve/pii/S0022-202X(15)32385-X</t>
  </si>
  <si>
    <t>['Reynolds N', 'Kenealy J', 'Mercer N']</t>
  </si>
  <si>
    <t>Carbon dioxide laser dermabrasion for giant congenital melanocytic nevi</t>
  </si>
  <si>
    <t>Plastic and reconstructive surgery</t>
  </si>
  <si>
    <t>111(7):2209-14</t>
  </si>
  <si>
    <t>https://pubmed.ncbi.nlm.nih.gov/12794461</t>
  </si>
  <si>
    <t>https://journals.lww.com/plasreconsurg/abstract/2003/06000/carbon_dioxide_laser_dermabrasion_for_giant.13.aspx</t>
  </si>
  <si>
    <t>['McBride SR', 'Leonard N', 'Reynolds NJ']</t>
  </si>
  <si>
    <t>Loss of p21(WAF1) compartmentalisation in sebaceous carcinoma compared with sebaceous hyperplasia and sebaceous adenoma</t>
  </si>
  <si>
    <t>Journal of clinical pathology</t>
  </si>
  <si>
    <t>55(10):763-6</t>
  </si>
  <si>
    <t>https://pubmed.ncbi.nlm.nih.gov/12354803</t>
  </si>
  <si>
    <t>https://europepmc.org/abstract/MED/12354803</t>
  </si>
  <si>
    <t>['Reynolds NJ', 'Al-Daraji WI']</t>
  </si>
  <si>
    <t>Calcineurin inhibitors and sirolimus: mechanisms of action and applications in dermatology</t>
  </si>
  <si>
    <t>27(7):555-61</t>
  </si>
  <si>
    <t>https://pubmed.ncbi.nlm.nih.gov/12464150</t>
  </si>
  <si>
    <t>https://academic.oup.com/ced/article-abstract/27/7/555/6626160?redirectedFrom=fulltext</t>
  </si>
  <si>
    <t>['Reynolds NJ', 'Meggitt SJ']</t>
  </si>
  <si>
    <t>Phototherapy and systemic treatments</t>
  </si>
  <si>
    <t>63(11):657-61</t>
  </si>
  <si>
    <t>https://pubmed.ncbi.nlm.nih.gov/12474609</t>
  </si>
  <si>
    <t>['Al-Daraji WI', 'Grant KR', 'Ryan K', 'Saxton A', 'Reynolds NJ']</t>
  </si>
  <si>
    <t>Localization of calcineurin/NFAT in human skin and psoriasis and inhibition of calcineurin/NFAT activation in human keratinocytes by cyclosporin A</t>
  </si>
  <si>
    <t>118(5):779-88</t>
  </si>
  <si>
    <t>https://pubmed.ncbi.nlm.nih.gov/11982754</t>
  </si>
  <si>
    <t>https://linkinghub.elsevier.com/retrieve/pii/S0022-202X(15)41643-4</t>
  </si>
  <si>
    <t>['Amador AG', 'Righi PD', 'Radpour S', 'Everett ET', 'Weisberger E', 'Langer M', 'Eckert GJ', 'Christen AG', 'Campbell S Jr', 'Summerlin DJ', 'Reynolds N', 'Hartsfield JK Jr']</t>
  </si>
  <si>
    <t>Polymorphisms of xenobiotic metabolizing genes in oropharyngeal carcinoma</t>
  </si>
  <si>
    <t>Oral surgery, oral medicine, oral pathology, oral radiology, and endodontics</t>
  </si>
  <si>
    <t>93(4):440-5</t>
  </si>
  <si>
    <t>https://pubmed.ncbi.nlm.nih.gov/12029283</t>
  </si>
  <si>
    <t>https://linkinghub.elsevier.com/retrieve/pii/S1079210402642234</t>
  </si>
  <si>
    <t>['Meggitt SJ', 'Reynolds NJ']</t>
  </si>
  <si>
    <t>Azathioprine for atopic dermatitis</t>
  </si>
  <si>
    <t>26(5):369-75</t>
  </si>
  <si>
    <t>https://pubmed.ncbi.nlm.nih.gov/11488818</t>
  </si>
  <si>
    <t>https://academic.oup.com/ced/article-abstract/26/5/369/6628169?redirectedFrom=fulltext</t>
  </si>
  <si>
    <t>['Das S', 'Leonard N', 'Reynolds NJ']</t>
  </si>
  <si>
    <t>Herpes simplex virus type 1 as a cause of widespread intracorneal blistering of the lower limbs</t>
  </si>
  <si>
    <t>25(2):119-21</t>
  </si>
  <si>
    <t>https://pubmed.ncbi.nlm.nih.gov/10733634</t>
  </si>
  <si>
    <t>https://academic.oup.com/ced/article-abstract/25/2/119/6627938?redirectedFrom=fulltext</t>
  </si>
  <si>
    <t>['McBride SR', 'Reynolds NJ']</t>
  </si>
  <si>
    <t>Key developments in dermatology</t>
  </si>
  <si>
    <t>243(1604):789, 793, 796 passim</t>
  </si>
  <si>
    <t>https://pubmed.ncbi.nlm.nih.gov/10715878</t>
  </si>
  <si>
    <t>['Reynolds N']</t>
  </si>
  <si>
    <t>Hydroxyurea in psoriasis</t>
  </si>
  <si>
    <t>24(6):496</t>
  </si>
  <si>
    <t>https://pubmed.ncbi.nlm.nih.gov/10681171</t>
  </si>
  <si>
    <t>https://academic.oup.com/ced/article-abstract/24/6/496/6627714?redirectedFrom=fulltext</t>
  </si>
  <si>
    <t>['Todd C', 'Reynolds NJ']</t>
  </si>
  <si>
    <t>Up-regulation of p21WAF1 by phorbol ester and calcium in human keratinocytes through a protein kinase C-dependent pathway</t>
  </si>
  <si>
    <t>153(1):39-45</t>
  </si>
  <si>
    <t>https://pubmed.ncbi.nlm.nih.gov/9665463</t>
  </si>
  <si>
    <t>https://linkinghub.elsevier.com/retrieve/pii/S0002-9440(10)65543-5</t>
  </si>
  <si>
    <t>['Reynolds NJ', 'Voorhees JJ', 'Fisher GJ']</t>
  </si>
  <si>
    <t>Cyclosporin A inhibits 12-O-tetradecanoyl-phorbol-13-acetate-induced cutaneous inflammation in severe combined immunodeficient mice that lack functional lymphocytes</t>
  </si>
  <si>
    <t>139(1):16-22</t>
  </si>
  <si>
    <t>https://pubmed.ncbi.nlm.nih.gov/9764143</t>
  </si>
  <si>
    <t>https://academic.oup.com/bjd/article-abstract/139/1/16/6683581?redirectedFrom=fulltext</t>
  </si>
  <si>
    <t>['Sinclair SA', 'Reynolds NJ']</t>
  </si>
  <si>
    <t>Necrolytic migratory erythema and zinc deficiency</t>
  </si>
  <si>
    <t>136(5):783-5</t>
  </si>
  <si>
    <t>https://pubmed.ncbi.nlm.nih.gov/9205519</t>
  </si>
  <si>
    <t>https://onlinelibrary.wiley.com/resolve/openurl?genre=article&amp;sid=nlm:pubmed&amp;issn=0007-0963&amp;date=1997&amp;volume=136&amp;issue=5&amp;spage=783</t>
  </si>
  <si>
    <t>['Reynolds NJ', 'Todd C', 'Angus B']</t>
  </si>
  <si>
    <t>Overexpression of protein kinase C-alpha and -beta isozymes by stromal dendritic cells in basal and squamous cell carcinoma</t>
  </si>
  <si>
    <t>136(5):666-73</t>
  </si>
  <si>
    <t>https://pubmed.ncbi.nlm.nih.gov/9205496</t>
  </si>
  <si>
    <t>https://onlinelibrary.wiley.com/resolve/openurl?genre=article&amp;sid=nlm:pubmed&amp;issn=0007-0963&amp;date=1997&amp;volume=136&amp;issue=5&amp;spage=666</t>
  </si>
  <si>
    <t>Recent advances in atopic dermatitis</t>
  </si>
  <si>
    <t>31(3):241-5</t>
  </si>
  <si>
    <t>https://pubmed.ncbi.nlm.nih.gov/9192321</t>
  </si>
  <si>
    <t>https://europepmc.org/abstract/MED/9192321</t>
  </si>
  <si>
    <t>['Reynolds NJ', 'McCombie SW', 'Shankar BB', 'Bishop WR', 'Fisher GJ']</t>
  </si>
  <si>
    <t>SCH 47112, a novel staurosporine derivative, inhibits 12-O-tetradecanoylphorbol-13-acetate-induced inflammation and epidermal hyperplasia in hairless mouse skin</t>
  </si>
  <si>
    <t>Aug-1997</t>
  </si>
  <si>
    <t>289(9):540-6</t>
  </si>
  <si>
    <t>https://pubmed.ncbi.nlm.nih.gov/9341975</t>
  </si>
  <si>
    <t>http://hdl.handle.net/2027.42/42211</t>
  </si>
  <si>
    <t>['Healy E', 'Reynolds NJ', 'Smith MD', 'Harrison D', 'Doherty E', 'Campbell C', 'Rees JL']</t>
  </si>
  <si>
    <t>Up-regulation of p21WAF1/CIP1 in psoriasis and after the application of irritants and tape stripping</t>
  </si>
  <si>
    <t>105(2):274-9</t>
  </si>
  <si>
    <t>https://pubmed.ncbi.nlm.nih.gov/7636313</t>
  </si>
  <si>
    <t>https://linkinghub.elsevier.com/retrieve/pii/S0022-202X(15)42291-2</t>
  </si>
  <si>
    <t>['Reynolds NJ', 'Baldassare JJ', 'Henderson PA', 'Shuler JL', 'Ballas LM', 'Burns DJ', 'Moomaw CR', 'Fisher GJ']</t>
  </si>
  <si>
    <t>Translocation and downregulation of protein kinase C isoenzymes-alpha and -epsilon by phorbol ester and bryostatin-1 in human keratinocytes and fibroblasts</t>
  </si>
  <si>
    <t>103(3):364-9</t>
  </si>
  <si>
    <t>https://pubmed.ncbi.nlm.nih.gov/8077702</t>
  </si>
  <si>
    <t>https://linkinghub.elsevier.com/retrieve/pii/S0022-202X(94)92174-1</t>
  </si>
  <si>
    <t>['Healy E', 'Reynolds NJ', 'Smith MD', 'Campbell C', 'Farr PM', 'Rees JL']</t>
  </si>
  <si>
    <t>Dissociation of erythema and p53 protein expression in human skin following UVB irradiation, and induction of p53 protein and mRNA following application of skin irritants</t>
  </si>
  <si>
    <t>103(4):493-9</t>
  </si>
  <si>
    <t>https://pubmed.ncbi.nlm.nih.gov/7930673</t>
  </si>
  <si>
    <t>https://linkinghub.elsevier.com/retrieve/pii/S0022-202X(94)90135-I</t>
  </si>
  <si>
    <t>['Reynolds NJ', 'Talwar HS', 'Baldassare JJ', 'Henderson PA', 'Elder JT', 'Voorhees JJ', 'Fisher GJ']</t>
  </si>
  <si>
    <t>Differential induction of phosphatidylcholine hydrolysis, diacylglycerol formation and protein kinase C activation by epidermal growth factor and transforming growth factor-alpha in normal human skin fibroblasts and keratinocytes</t>
  </si>
  <si>
    <t>1-Sep-1993</t>
  </si>
  <si>
    <t>The Biochemical journal</t>
  </si>
  <si>
    <t>294 ( Pt 2)(Pt 2):535-44</t>
  </si>
  <si>
    <t>https://pubmed.ncbi.nlm.nih.gov/7690546</t>
  </si>
  <si>
    <t>https://portlandpress.com/biochemj/article-abstract/294/2/535/37155/Differential-induction-of-phosphatidylcholine?redirectedFrom=fulltext</t>
  </si>
  <si>
    <t>['Reynolds NJ', 'Wallington TB', 'Burton JL']</t>
  </si>
  <si>
    <t>Hydralazine predisposes to acute cutaneous vasculitis following urography with iopamidol</t>
  </si>
  <si>
    <t>129(1):82-5</t>
  </si>
  <si>
    <t>https://pubmed.ncbi.nlm.nih.gov/8369214</t>
  </si>
  <si>
    <t>https://academic.oup.com/bjd/article-abstract/129/1/82/6680360?redirectedFrom=fulltext</t>
  </si>
  <si>
    <t>['Kavanagh GM', 'Leeming JP', 'Marshman GM', 'Reynolds NJ', 'Burton JL']</t>
  </si>
  <si>
    <t>Folliculitis in Down's syndrome</t>
  </si>
  <si>
    <t>129(6):696-9</t>
  </si>
  <si>
    <t>https://pubmed.ncbi.nlm.nih.gov/8286253</t>
  </si>
  <si>
    <t>https://academic.oup.com/bjd/article-abstract/129/6/696/6681287?redirectedFrom=fulltext</t>
  </si>
  <si>
    <t>['Reynolds NJ', 'Sansom JE']</t>
  </si>
  <si>
    <t>Erythema multiforme during danazol therapy</t>
  </si>
  <si>
    <t>17(2):140</t>
  </si>
  <si>
    <t>https://pubmed.ncbi.nlm.nih.gov/1387593</t>
  </si>
  <si>
    <t>https://academic.oup.com/ced/article-abstract/17/2/140/6629167?redirectedFrom=fulltext</t>
  </si>
  <si>
    <t>['Reynolds NJ', 'Collins CM', 'Burton JL']</t>
  </si>
  <si>
    <t>Discrete papular mucinosis responding to intralesional and topical steroids</t>
  </si>
  <si>
    <t>128(6):857-8</t>
  </si>
  <si>
    <t>https://pubmed.ncbi.nlm.nih.gov/1599285</t>
  </si>
  <si>
    <t>https://jamanetwork.com/journals/jamadermatology/fullarticle/vol/128/pg/857</t>
  </si>
  <si>
    <t>['Sansom JE', 'Reynolds NJ', 'Peachey RD']</t>
  </si>
  <si>
    <t>Delayed reaction to bed bug bites</t>
  </si>
  <si>
    <t>128(2):272-3</t>
  </si>
  <si>
    <t>https://pubmed.ncbi.nlm.nih.gov/1739312</t>
  </si>
  <si>
    <t>https://jamanetwork.com/journals/jamadermatology/fullarticle/vol/128/pg/272</t>
  </si>
  <si>
    <t>['Reynolds NJ', 'Burton JL', 'Bradfield JW', 'Matthews CN']</t>
  </si>
  <si>
    <t>Weed wacker dermatitis</t>
  </si>
  <si>
    <t>127(9):1419-20</t>
  </si>
  <si>
    <t>https://pubmed.ncbi.nlm.nih.gov/1892418</t>
  </si>
  <si>
    <t>https://jamanetwork.com/journals/jamadermatology/fullarticle/vol/127/pg/1419</t>
  </si>
  <si>
    <t>['Poblete MT', 'Reynolds NJ', 'Figueroa CD', 'Burton JL', 'Muller-Esterl W', 'Bhoola KD']</t>
  </si>
  <si>
    <t>Tissue kallikrein and kininogen in human sweat glands and psoriatic skin</t>
  </si>
  <si>
    <t>Mar-1991</t>
  </si>
  <si>
    <t>124(3):236-41</t>
  </si>
  <si>
    <t>https://pubmed.ncbi.nlm.nih.gov/1708271</t>
  </si>
  <si>
    <t>https://academic.oup.com/bjd/article-abstract/124/3/236/6685775?redirectedFrom=fulltext</t>
  </si>
  <si>
    <t>['Reynolds NJ', 'Gough M', 'Clamp JR', 'Burton JL']</t>
  </si>
  <si>
    <t>Effect of oral isotretinoin therapy on saliva volume and composition</t>
  </si>
  <si>
    <t>125(2):189-90</t>
  </si>
  <si>
    <t>https://pubmed.ncbi.nlm.nih.gov/1832930</t>
  </si>
  <si>
    <t>https://academic.oup.com/bjd/article-abstract/125/2/189/6685995?redirectedFrom=fulltext</t>
  </si>
  <si>
    <t>['Jones SK', 'Reynolds NJ', 'Oliwiecki S', 'Harman RR']</t>
  </si>
  <si>
    <t>Oral albendazole for the treatment of cutaneous larva migrans</t>
  </si>
  <si>
    <t>122(1):99-101</t>
  </si>
  <si>
    <t>https://pubmed.ncbi.nlm.nih.gov/2297509</t>
  </si>
  <si>
    <t>https://academic.oup.com/bjd/article-abstract/122/1/99/6685399?redirectedFrom=fulltext</t>
  </si>
  <si>
    <t>['Reynolds NJ', 'Peachey RD']</t>
  </si>
  <si>
    <t>Allergic contact dermatitis from a sulfosuccinate derivative in a hand cleanser</t>
  </si>
  <si>
    <t>22(1):59-60</t>
  </si>
  <si>
    <t>https://pubmed.ncbi.nlm.nih.gov/2323192</t>
  </si>
  <si>
    <t>https://onlinelibrary.wiley.com/resolve/openurl?genre=article&amp;sid=nlm:pubmed&amp;issn=0105-1873&amp;date=1990&amp;volume=22&amp;issue=1&amp;spage=59</t>
  </si>
  <si>
    <t>['Reynolds NJ', 'Harman RR']</t>
  </si>
  <si>
    <t>Allergic contact dermatitis from chlorhexidine diacetate in a skin swab</t>
  </si>
  <si>
    <t>22(2):103-4</t>
  </si>
  <si>
    <t>https://pubmed.ncbi.nlm.nih.gov/2138963</t>
  </si>
  <si>
    <t>https://onlinelibrary.wiley.com/resolve/openurl?genre=article&amp;sid=nlm:pubmed&amp;issn=0105-1873&amp;date=1990&amp;volume=22&amp;issue=2&amp;spage=103</t>
  </si>
  <si>
    <t>Response of atypical bullous pyoderma gangrenosum to oral minocycline hydrochloride and topical steroids</t>
  </si>
  <si>
    <t>70(6):538-9</t>
  </si>
  <si>
    <t>https://pubmed.ncbi.nlm.nih.gov/1981437</t>
  </si>
  <si>
    <t>['Reynolds NJ', 'Jones SK', 'Crossley J', 'Harman RR']</t>
  </si>
  <si>
    <t>Exfoliative dermatitis due to nifedipine</t>
  </si>
  <si>
    <t>121(3):401-4</t>
  </si>
  <si>
    <t>https://pubmed.ncbi.nlm.nih.gov/2529896</t>
  </si>
  <si>
    <t>https://academic.oup.com/bjd/article-abstract/121/3/401/6685305?redirectedFrom=fulltext</t>
  </si>
  <si>
    <t>Methotrexate induced skin necrosis: a drug interaction with amiodarone?</t>
  </si>
  <si>
    <t>14-Oct-1989</t>
  </si>
  <si>
    <t>299(6705):980-1</t>
  </si>
  <si>
    <t>https://pubmed.ncbi.nlm.nih.gov/2508966</t>
  </si>
  <si>
    <t>https://europepmc.org/abstract/MED/2508966</t>
  </si>
  <si>
    <t>['Jones SK', 'Reynolds NJ', 'Crossley J', 'Kennedy CT']</t>
  </si>
  <si>
    <t>Cutaneous reaction to diltiazem resulting in an exacerbation of angina</t>
  </si>
  <si>
    <t>Nov-1989</t>
  </si>
  <si>
    <t>14(6):457-8</t>
  </si>
  <si>
    <t>https://pubmed.ncbi.nlm.nih.gov/2532574</t>
  </si>
  <si>
    <t>https://academic.oup.com/ced/article-abstract/14/6/457/6630646?redirectedFrom=fulltext</t>
  </si>
  <si>
    <t>['Reynolds NJ', 'Crossley J', 'Ferguson I', 'Peachey RD']</t>
  </si>
  <si>
    <t>Darkening of white hair in Parkinson's disease</t>
  </si>
  <si>
    <t>14(4):317-8</t>
  </si>
  <si>
    <t>https://pubmed.ncbi.nlm.nih.gov/2591099</t>
  </si>
  <si>
    <t>https://academic.oup.com/ced/article-abstract/14/4/317/6630595?redirectedFrom=fulltext</t>
  </si>
  <si>
    <t>Irvine A | Irvine AD</t>
  </si>
  <si>
    <t>['Stefanovic N', 'Irvine AD']</t>
  </si>
  <si>
    <t>Filaggrin and beyond: New insights into the skin barrier in atopic dermatitis and allergic diseases, from genetics to therapeutic perspectives</t>
  </si>
  <si>
    <t>25-Sep-2023</t>
  </si>
  <si>
    <t>https://pubmed.ncbi.nlm.nih.gov/37758055</t>
  </si>
  <si>
    <t>https://www.clinicalkey.com/content/playBy/pii?v=S1081-1206(23)01265-6</t>
  </si>
  <si>
    <t>['Eyerich K', 'Gooderham MJ', 'Silvestre JF', 'Shumack SP', 'Mendes-Bastos P', 'Aoki V', 'Ortoncelli M', 'Silverberg JI', 'Teixeira HD', 'Chen SH', 'Calimlim BM', 'Takemoto S', 'Sancho C', 'Fritz B', 'Irvine AD']</t>
  </si>
  <si>
    <t>Real-world clinical, psychosocial and economic burden of atopic dermatitis: Results from a multicountry study</t>
  </si>
  <si>
    <t>5-Sep-2023</t>
  </si>
  <si>
    <t>https://pubmed.ncbi.nlm.nih.gov/37669868</t>
  </si>
  <si>
    <t>https://onlinelibrary.wiley.com/doi/10.1111/jdv.19500</t>
  </si>
  <si>
    <t>Irvine A</t>
  </si>
  <si>
    <t>['Bieber T', 'Feist E', 'Irvine AD', 'Harigai M', 'Haladyj E', 'Ball S', 'Deberdt W', 'Issa M', 'Grond S', 'Taylor PC']</t>
  </si>
  <si>
    <t>Correction to: A Review of Safety Outcomes from Clinical Trials of Baricitinib in Rheumatology, Dermatology and COVID-19</t>
  </si>
  <si>
    <t>40(9):4114-4115</t>
  </si>
  <si>
    <t>https://pubmed.ncbi.nlm.nih.gov/37347406</t>
  </si>
  <si>
    <t>https://link.springer.com/article/10.1007/s12325-023-02526-w</t>
  </si>
  <si>
    <t>['Budu-Aggrey A', 'Kilanowski A', 'Sobczyk MK', 'Shringarpure SS', 'Mitchell R', 'Reis K', 'Reigo A', 'Mägi R', 'Nelis M', 'Tanaka N', 'Brumpton BM', 'Thomas LF', 'Sole-Navais P', 'Flatley C', 'Espuela-Ortiz A', 'Herrera-Luis E', 'Lominchar JVT', 'Bork-Jensen J', 'Marenholz I', 'Arnau-Soler A', 'Jeong A', 'Fawcett KA', 'Baurecht H', 'Rodriguez E', 'Alves AC', 'Kumar A', 'Sleiman PM', 'Chang X', 'Medina-Gomez C', 'Hu C', 'Xu CJ', 'Qi C', 'El-Heis S', 'Titcombe P', 'Antoun E', 'Fadista J', 'Wang CA', 'Thiering E', 'Wu B', 'Kress S', 'Kothalawala DM', 'Kadalayil L', 'Duan J', 'Zhang H', 'Hadebe S', 'Hoffmann T', 'Jorgenson E', 'Choquet H', 'Risch N', 'Njølstad P', 'Andreassen OA', 'Johansson S', 'Almqvist C', 'Gong T', 'Ullemar V', 'Karlsson R', 'Magnusson PKE', 'Szwajda A', 'Burchard EG', 'Thyssen JP', 'Hansen T', 'Kårhus LL', 'Dantoft TM', 'Jeanrenaud ACSN', 'Ghauri A', 'Arnold A', 'Homuth G', 'Lau S', 'Nöthen MM', 'Hübner N', 'Imboden M', 'Visconti A', 'Falchi M', 'Bataille V', 'Hysi P', 'Ballardini N', 'Boomsma DI', 'Hottenga JJ', 'Müller-Nurasyid M', 'Ahluwalia TS', 'Stokholm J', 'Chawes B', 'Schoos AM', 'Esplugues A', 'Bustamante M', 'Raby B', 'Arshad S', 'German C', 'Esko T', 'Milani LA', 'Metspalu A', 'Terao C', 'Abuabara K', 'Løset M', 'Hveem K', 'Jacobsson B', 'Pino-Yanes M', 'Strachan DP', 'Grarup N', 'Linneberg A', 'Lee YA', 'Probst-Hensch N', 'Weidinger S', 'Jarvelin MR', 'Melén E', 'Hakonarson H', 'Irvine AD', 'Jarvis D', 'Nijsten T', 'Duijts L', 'Vonk JM', 'Koppelmann GH', 'Godfrey KM', 'Barton SJ', 'Feenstra B', 'Pennell CE', 'Sly PD', 'Holt PG', 'Williams LK', 'Bisgaard H', 'Bønnelykke K', 'Curtin J', 'Simpson A', 'Murray C', 'Schikowski T', 'Bunyavanich S', 'Weiss ST', 'Holloway JW', 'Min JL', 'Brown SJ', 'Standl M', 'Paternoster L']</t>
  </si>
  <si>
    <t>European and multi-ancestry genome-wide association meta-analysis of atopic dermatitis highlights importance of systemic immune regulation</t>
  </si>
  <si>
    <t>4-Oct-2023</t>
  </si>
  <si>
    <t>14(1):6172</t>
  </si>
  <si>
    <t>https://pubmed.ncbi.nlm.nih.gov/37794016</t>
  </si>
  <si>
    <t>https://www.nature.com/articles/s41467-023-41180-2</t>
  </si>
  <si>
    <t>['Ismail M', 'Doelger E', 'Eckert D', 'Irvine AD', 'Chu AD', 'Teixeira HD', 'Liu W', 'Nader A']</t>
  </si>
  <si>
    <t>Population pharmacokinetic and exposure-response modelling to inform upadacitinib dose selection in adolescent and adult patients with atopic dermatitis</t>
  </si>
  <si>
    <t>26-Jun-2023</t>
  </si>
  <si>
    <t>British journal of clinical pharmacology</t>
  </si>
  <si>
    <t>89(10):3139-3151</t>
  </si>
  <si>
    <t>https://pubmed.ncbi.nlm.nih.gov/37232215</t>
  </si>
  <si>
    <t>https://bpspubs.onlinelibrary.wiley.com/doi/10.1111/bcp.15803</t>
  </si>
  <si>
    <t>['Duggan C', 'Irvine AD', "O'B Hourihane J", 'Kiely ME', 'Murray DM']</t>
  </si>
  <si>
    <t>ASQ-3 and BSID-III's concurrent validity and predictive ability of cognitive outcome at 5 years</t>
  </si>
  <si>
    <t>25-Feb-2023</t>
  </si>
  <si>
    <t>Pediatric research</t>
  </si>
  <si>
    <t>94(4):1465-1471</t>
  </si>
  <si>
    <t>https://pubmed.ncbi.nlm.nih.gov/36841883</t>
  </si>
  <si>
    <t>https://www.nature.com/articles/s41390-023-02528-y</t>
  </si>
  <si>
    <t>['Nousbeck J', 'McAleer MA', 'Irvine AD']</t>
  </si>
  <si>
    <t>Peripheral Blood Gene Expression Profile of Infants with Atopic Dermatitis</t>
  </si>
  <si>
    <t>7-Oct-2022</t>
  </si>
  <si>
    <t>3(2):100165</t>
  </si>
  <si>
    <t>https://pubmed.ncbi.nlm.nih.gov/36699197</t>
  </si>
  <si>
    <t>https://linkinghub.elsevier.com/retrieve/pii/S2667-0267(22)00073-X</t>
  </si>
  <si>
    <t>['Dompmartin A', 'Baselga E', 'Boon LM', 'Diociaiuti A', 'Dvorakova V', 'El Hachem M', 'Gasparella P', 'Haxhija E', 'Ghaffarpour N', 'Kyrklund K', 'Irvine AD', 'Kapp FG', 'Rößler J', 'Salminen P', 'van den Bosch C', 'van der Vleuten C', 'Schultze Kool L', 'Vikkula M']</t>
  </si>
  <si>
    <t>The VASCERN-VASCA Working Group Diagnostic and Management Pathways for Venous Malformations</t>
  </si>
  <si>
    <t>Journal of vascular anomalies</t>
  </si>
  <si>
    <t>4(2):e064</t>
  </si>
  <si>
    <t>https://pubmed.ncbi.nlm.nih.gov/37332880</t>
  </si>
  <si>
    <t>https://boris.unibe.ch/id/eprint/183531</t>
  </si>
  <si>
    <t>["O'Connor C", 'Livingstone V', "O'B Hourihane J", 'Irvine AD', 'Boylan G', 'Murray D']</t>
  </si>
  <si>
    <t>Early emollient bathing is associated with subsequent atopic dermatitis in an unselected birth cohort study</t>
  </si>
  <si>
    <t>34(7):e13998</t>
  </si>
  <si>
    <t>https://pubmed.ncbi.nlm.nih.gov/37492907</t>
  </si>
  <si>
    <t>https://onlinelibrary.wiley.com/doi/10.1111/pai.13998</t>
  </si>
  <si>
    <t>['Guttman-Yassky E', 'Thyssen JP', 'Silverberg JI', 'Papp KA', 'Paller AS', 'Weidinger S', 'Chih-Ho Hong H', 'Hendrickson B', 'Dilley D', 'Tenorio AR', 'Ladizinski B', 'Chu AD', 'Liu J', 'Irvine AD']</t>
  </si>
  <si>
    <t>Safety of upadacitinib in moderate-to-severe atopic dermatitis: An integrated analysis of phase 3 studies</t>
  </si>
  <si>
    <t>151(1):172-181</t>
  </si>
  <si>
    <t>https://pubmed.ncbi.nlm.nih.gov/36195170</t>
  </si>
  <si>
    <t>https://www.clinicalkey.com/content/playBy/pii?v=S0091-6749(22)01327-6</t>
  </si>
  <si>
    <t>['Mussa A', 'Leoni C', 'Iacoviello M', 'Carli D', 'Ranieri C', 'Pantaleo A', 'Buonuomo PS', 'Bagnulo R', 'Ferrero GB', 'Bartuli A', 'Melis D', 'Maitz S', 'Loconte DC', 'Turchiano A', 'Piglionica M', 'De Luisi A', 'Susca FC', 'Bukvic N', 'Forleo C', 'Selicorni A', 'Zampino G', 'Onesimo R', 'Cappuccio G', 'Garavelli L', 'Novelli C', 'Memo L', 'Morando C', 'Della Monica M', 'Accadia M', 'Capurso M', 'Piscopo C', 'Cereda A', 'Di Giacomo MC', 'Saletti V', 'Spinelli AM', 'Lastella P', 'Tenconi R', 'Dvorakova V', 'Irvine AD', 'Resta N']</t>
  </si>
  <si>
    <t>Genotypes and phenotypes heterogeneity in PIK3CA-related overgrowth spectrum and overlapping conditions: 150 novel patients and systematic review of 1007 patients with PIK3CA pathogenetic variants</t>
  </si>
  <si>
    <t>60(2):163-173</t>
  </si>
  <si>
    <t>https://pubmed.ncbi.nlm.nih.gov/35256403</t>
  </si>
  <si>
    <t>https://jmg.bmj.com/lookup/pmidlookup?view=long&amp;pmid=35256403</t>
  </si>
  <si>
    <t>['Augustin M', 'Nosbaum A', 'Werfel T', 'Grond S', 'Reed C', 'Lampropoulou A', 'Tietz N', 'Irvine AD', 'Riedl E']</t>
  </si>
  <si>
    <t>Treatment satisfaction of adult patients with moderate-to-severe atopic dermatitis treated with baricitinib in France, Germany, and the United Kingdom: results from a cross-sectional international patient survey</t>
  </si>
  <si>
    <t>34(1):2276047</t>
  </si>
  <si>
    <t>https://pubmed.ncbi.nlm.nih.gov/37965779</t>
  </si>
  <si>
    <t>https://www.tandfonline.com/doi/full/10.1080/09546634.2023.2276047</t>
  </si>
  <si>
    <t>['Fagan N', 'Browne F', 'Dvorokova V', 'Carroll Á', 'Irvine AD']</t>
  </si>
  <si>
    <t>Guidelines are not the issue, access to support and advice is the problem'; A cross sectional survey of general practitioners referring to paediatric dermatology</t>
  </si>
  <si>
    <t>https://pubmed.ncbi.nlm.nih.gov/37624991</t>
  </si>
  <si>
    <t>https://academic.oup.com/ced/advance-article-abstract/doi/10.1093/ced/llad284/7251233?redirectedFrom=fulltext</t>
  </si>
  <si>
    <t>['Canaud G', 'Lopez Gutierrez JC', 'Irvine AD', 'Vabres P', 'Hansford JR', 'Ankrah N', 'Branle F', 'Papadimitriou A', 'Ridolfi A', "O'Connell P", 'Turner S', 'Adams DM']</t>
  </si>
  <si>
    <t>Alpelisib for treatment of patients with PIK3CA-related overgrowth spectrum (PROS)</t>
  </si>
  <si>
    <t>Genetics in medicine : official journal of the American College of Medical Genetics</t>
  </si>
  <si>
    <t>25(12):100969</t>
  </si>
  <si>
    <t>https://pubmed.ncbi.nlm.nih.gov/37634128</t>
  </si>
  <si>
    <t>https://linkinghub.elsevier.com/retrieve/pii/S1098-3600(23)00985-1</t>
  </si>
  <si>
    <t>['Fagan N', 'Browne F', 'Dvorakova V', 'Carroll Á', 'Irvine AD']</t>
  </si>
  <si>
    <t>Getting it right the first time: an Irish paediatric dermatology perspective from a national care centre</t>
  </si>
  <si>
    <t>11-Aug-2023</t>
  </si>
  <si>
    <t>https://pubmed.ncbi.nlm.nih.gov/37566733</t>
  </si>
  <si>
    <t>https://academic.oup.com/ced/advance-article/doi/10.1093/ced/llad269/7241482</t>
  </si>
  <si>
    <t>['Guttman-Yassky E', 'Irvine AD', 'Brunner PM', 'Kim BS', 'Boguniewicz M', 'Parmentier J', 'Platt AM', 'Kabashima K']</t>
  </si>
  <si>
    <t>The role of Janus kinase signaling in the pathology of atopic dermatitis</t>
  </si>
  <si>
    <t>https://pubmed.ncbi.nlm.nih.gov/37536511</t>
  </si>
  <si>
    <t>https://www.clinicalkey.com/content/playBy/pii?v=S0091-6749(23)00970-3</t>
  </si>
  <si>
    <t>['Irvine AD', 'Hourihane JOB']</t>
  </si>
  <si>
    <t>Reply to correspondence "Food allergens to emollients"</t>
  </si>
  <si>
    <t>78(4):1123</t>
  </si>
  <si>
    <t>https://pubmed.ncbi.nlm.nih.gov/37002657</t>
  </si>
  <si>
    <t>https://onlinelibrary.wiley.com/doi/10.1111/all.15651</t>
  </si>
  <si>
    <t>['Stefanovic N', 'Fitzmaurice CJ', 'Ormond P', 'Irvine AD', 'Barry RB']</t>
  </si>
  <si>
    <t>Risk factors for distant metastasis in cutaneous squamous cell carcinoma</t>
  </si>
  <si>
    <t>187(3):435-436</t>
  </si>
  <si>
    <t>https://pubmed.ncbi.nlm.nih.gov/35318643</t>
  </si>
  <si>
    <t>https://academic.oup.com/bjd/article/187/3/435/6966558</t>
  </si>
  <si>
    <t>['Werfel T', 'Irvine AD', 'Bangert C', 'Seneschal J', 'Grond S', 'Cardillo T', 'Brinker D', 'Zhong J', 'Riedl E', 'Wollenberg A']</t>
  </si>
  <si>
    <t>An integrated analysis of herpes virus infections from eight randomized clinical studies of baricitinib in adults with moderate-to-severe atopic dermatitis</t>
  </si>
  <si>
    <t>18-May-2022</t>
  </si>
  <si>
    <t>36(9):1486-1496</t>
  </si>
  <si>
    <t>https://pubmed.ncbi.nlm.nih.gov/35490395</t>
  </si>
  <si>
    <t>https://onlinelibrary.wiley.com/doi/10.1111/jdv.18193</t>
  </si>
  <si>
    <t>["O'Connor C", 'Livingstone V', 'Hourihane JOB', 'Irvine AD', 'Boylan G', 'Murray D']</t>
  </si>
  <si>
    <t>Parental atopy and risk of atopic dermatitis in the first two years of life in the BASELINE birth cohort study</t>
  </si>
  <si>
    <t>39(6):896-902</t>
  </si>
  <si>
    <t>https://pubmed.ncbi.nlm.nih.gov/35879246</t>
  </si>
  <si>
    <t>https://onlinelibrary.wiley.com/doi/10.1111/pde.15090</t>
  </si>
  <si>
    <t>A Review of Safety Outcomes from Clinical Trials of Baricitinib in Rheumatology, Dermatology and COVID-19</t>
  </si>
  <si>
    <t>5-Sep-2022</t>
  </si>
  <si>
    <t>39(11):4910-4960</t>
  </si>
  <si>
    <t>https://pubmed.ncbi.nlm.nih.gov/36063279</t>
  </si>
  <si>
    <t>https://link.springer.com/article/10.1007/s12325-022-02281-4</t>
  </si>
  <si>
    <t>['Paller AS', 'Guttman-Yassky E', 'Schuttelaar MLA', 'Irvine AD', 'Baselga E', 'Kataoka Y', 'Antila M', 'de Bruin-Weller MS', 'Marcoux D', 'Abramova A', 'Rizova E', 'Liu C', 'Zhang A']</t>
  </si>
  <si>
    <t>Disease characteristics, comorbidities, treatment patterns and quality of life impact in children &lt;12 years old with atopic dermatitis: Interim results from the PEDISTAD Real-World Registry</t>
  </si>
  <si>
    <t>87(5):1104-1108</t>
  </si>
  <si>
    <t>https://pubmed.ncbi.nlm.nih.gov/35081419</t>
  </si>
  <si>
    <t>https://www.clinicalkey.com/content/playBy/pii?v=S0190-9622(22)00092-5</t>
  </si>
  <si>
    <t>['Miyano T', 'Irvine AD', 'Tanaka RJ']</t>
  </si>
  <si>
    <t>Model-Based Meta-Analysis to Optimize Staphylococcus aureus‒Targeted Therapies for Atopic Dermatitis</t>
  </si>
  <si>
    <t>18-Feb-2022</t>
  </si>
  <si>
    <t>2(3):100110</t>
  </si>
  <si>
    <t>https://pubmed.ncbi.nlm.nih.gov/35757782</t>
  </si>
  <si>
    <t>https://linkinghub.elsevier.com/retrieve/pii/S2667-0267(22)00017-0</t>
  </si>
  <si>
    <t>["O'Connor C", 'Irvine AD', 'Murray D', 'Murphy M', "O'B Hourihane J", 'Boylan G']</t>
  </si>
  <si>
    <t>Study protocol: assessing SleeP IN infants with early-onset atopic Dermatitis by Longitudinal Evaluation (The SPINDLE study)</t>
  </si>
  <si>
    <t>18-Jun-2022</t>
  </si>
  <si>
    <t>BMC pediatrics</t>
  </si>
  <si>
    <t>22(1):352</t>
  </si>
  <si>
    <t>https://pubmed.ncbi.nlm.nih.gov/35717147</t>
  </si>
  <si>
    <t>https://bmcpediatr.biomedcentral.com/articles/10.1186/s12887-022-03382-3</t>
  </si>
  <si>
    <t>['Diociaiuti A', 'Baselga E', 'Boon LM', 'Dompmartin A', 'Dvorakova V', 'El Hachem M', 'Gasparella P', 'Haxhija E', 'Ghaffarpour N', 'Kyrklund K', 'Irvine AD', 'Kapp FG', 'Rößler J', 'Salminen P', 'van den Bosch C', 'van der Vleuten C', 'Kool LS', 'Vikkula M']</t>
  </si>
  <si>
    <t>The VASCERN-VASCA working group diagnostic and management pathways for severe and/or rare infantile hemangiomas</t>
  </si>
  <si>
    <t>27-Apr-2022</t>
  </si>
  <si>
    <t>European journal of medical genetics</t>
  </si>
  <si>
    <t>65(6):104517</t>
  </si>
  <si>
    <t>https://pubmed.ncbi.nlm.nih.gov/35487416</t>
  </si>
  <si>
    <t>https://www.clinicalkey.com/content/playBy/pii?v=S1769-7212(22)00098-2</t>
  </si>
  <si>
    <t>['Kezic S', 'McAleer MA', 'Jakasa I', 'Goorden SMI', 'der Vlugt KG', 'Beers-Stet FS', 'Meijer J', 'Roelofsen J', 'Nieman MM', 'van Kuilenburg ABP', 'Irvine AD']</t>
  </si>
  <si>
    <t>Children with atopic dermatitis show increased activity of β-glucocerebrosidase and stratum corneum levels of glucosylcholesterol that are strongly related to the local cytokine milieu</t>
  </si>
  <si>
    <t>186(6):988-996</t>
  </si>
  <si>
    <t>https://pubmed.ncbi.nlm.nih.gov/34993951</t>
  </si>
  <si>
    <t>https://academic.oup.com/bjd/article/186/6/988/6705636</t>
  </si>
  <si>
    <t>['Cox F', 'Bigley V', 'Irvine A', 'Leahy R', 'Conlon N']</t>
  </si>
  <si>
    <t>PAMI Syndrome: Two Cases of an Autoinflammatory Disease with an ALPS-Like Phenotype</t>
  </si>
  <si>
    <t>Journal of clinical immunology</t>
  </si>
  <si>
    <t>42(5):955-958</t>
  </si>
  <si>
    <t>https://pubmed.ncbi.nlm.nih.gov/35438416</t>
  </si>
  <si>
    <t>https://link.springer.com/article/10.1007/s10875-022-01265-x</t>
  </si>
  <si>
    <t>['Doherty AM', 'Colleran GC', 'Durcan L', 'Irvine AD', 'Barrett E']</t>
  </si>
  <si>
    <t>A pilot study of burnout and long covid in senior specialist doctors</t>
  </si>
  <si>
    <t>13-Mar-2021</t>
  </si>
  <si>
    <t>Irish journal of medical science</t>
  </si>
  <si>
    <t>191(1):133-137</t>
  </si>
  <si>
    <t>https://pubmed.ncbi.nlm.nih.gov/33713306</t>
  </si>
  <si>
    <t>https://link.springer.com/article/10.1007/s11845-021-02594-3</t>
  </si>
  <si>
    <t>A mathematical model to identify optimal combinations of drug targets for dupilumab poor responders in atopic dermatitis</t>
  </si>
  <si>
    <t>77(2):582-594</t>
  </si>
  <si>
    <t>https://pubmed.ncbi.nlm.nih.gov/33894014</t>
  </si>
  <si>
    <t>https://onlinelibrary.wiley.com/doi/10.1111/all.14870</t>
  </si>
  <si>
    <t>['Ghaffarpour N', 'Baselga E', 'Boon LM', 'Diociaiuti A', 'Dompmartin A', 'Dvorakova V', 'El Hachem M', 'Gasparella P', 'Haxhija E', 'Kyrklund K', 'Irvine AD', 'Kapp FG', 'Rößler J', 'Salminen P', 'van den Bosch C', 'van der Vleuten C', 'Kool LS', 'Vikkula M']</t>
  </si>
  <si>
    <t>The VASCERN-VASCA working group diagnostic and management pathways for lymphatic malformations</t>
  </si>
  <si>
    <t>9-Oct-2022</t>
  </si>
  <si>
    <t>65(12):104637</t>
  </si>
  <si>
    <t>https://pubmed.ncbi.nlm.nih.gov/36223836</t>
  </si>
  <si>
    <t>https://boris.unibe.ch/id/eprint/173698</t>
  </si>
  <si>
    <t>['Mulick AR', 'Mansfield KE', 'Silverwood RJ', 'Budu-Aggrey A', 'Roberts A', 'Custovic A', 'Pearce N', 'Irvine AD', 'Smeeth L', 'Abuabara K', 'Langan SM']</t>
  </si>
  <si>
    <t>Four childhood atopic dermatitis subtypes identified from trajectory and severity of disease and internally validated in a large UK birth cohort</t>
  </si>
  <si>
    <t>9-May-2021</t>
  </si>
  <si>
    <t>185(3):526-536</t>
  </si>
  <si>
    <t>https://pubmed.ncbi.nlm.nih.gov/33655501</t>
  </si>
  <si>
    <t>https://academic.oup.com/bjd/article/185/3/526/6599158</t>
  </si>
  <si>
    <t>['Onoufriadis A', 'Cabezas A', 'Ng JCF', 'Canales J', 'Costas MJ', 'Ribeiro JM', 'Rodrigues JR', 'McAleer MA', 'Castelo-Soccio L', 'Simpson MA', 'Fraternali F', 'Irvine AD', 'Cameselle JC', 'McGrath JA']</t>
  </si>
  <si>
    <t>Autosomal recessive hypotrichosis with loose anagen hairs associated with TKFC mutations</t>
  </si>
  <si>
    <t>2-Nov-2020</t>
  </si>
  <si>
    <t>184(5):935-943</t>
  </si>
  <si>
    <t>https://pubmed.ncbi.nlm.nih.gov/32790068</t>
  </si>
  <si>
    <t>https://academic.oup.com/bjd/article/184/5/935/6702300</t>
  </si>
  <si>
    <t>['Nousbeck J', 'McAleer MA', 'Hurault G', 'Kenny E', 'Harte K', 'Kezic S', 'Tanaka RJ', 'Irvine AD']</t>
  </si>
  <si>
    <t>MicroRNA analysis of childhood atopic dermatitis reveals a role for miR-451a</t>
  </si>
  <si>
    <t>27-Jul-2020</t>
  </si>
  <si>
    <t>184(3):514-523</t>
  </si>
  <si>
    <t>https://pubmed.ncbi.nlm.nih.gov/32478410</t>
  </si>
  <si>
    <t>https://academic.oup.com/bjd/article-abstract/184/3/514/6702257?redirectedFrom=fulltext</t>
  </si>
  <si>
    <t>['Cunningham L', 'Dvorakova V', 'Browne F', 'Irvine AD']</t>
  </si>
  <si>
    <t>High-dose bilastine for the treatment of BASCULE syndrome</t>
  </si>
  <si>
    <t>46(2):357-358</t>
  </si>
  <si>
    <t>https://pubmed.ncbi.nlm.nih.gov/32658312</t>
  </si>
  <si>
    <t>https://academic.oup.com/ced/article-abstract/46/2/357/6598256?redirectedFrom=fulltext</t>
  </si>
  <si>
    <t>['Luger T', 'Paller AS', 'Irvine AD', 'Sidbury R', 'Eichenfield LF', 'Werfel T', 'Bieber T']</t>
  </si>
  <si>
    <t>Topical therapy of atopic dermatitis with a focus on pimecrolimus</t>
  </si>
  <si>
    <t>2-May-2021</t>
  </si>
  <si>
    <t>35(7):1505-1518</t>
  </si>
  <si>
    <t>https://pubmed.ncbi.nlm.nih.gov/33834524</t>
  </si>
  <si>
    <t>https://onlinelibrary.wiley.com/doi/10.1111/jdv.17272</t>
  </si>
  <si>
    <t>['McAleer MA', 'Jakasa I', 'Stefanovic N', 'McLean WHI', 'Kezic S', 'Irvine AD']</t>
  </si>
  <si>
    <t>Topical corticosteroids normalize both skin and systemic inflammatory markers in infant atopic dermatitis</t>
  </si>
  <si>
    <t>185(1):153-163</t>
  </si>
  <si>
    <t>https://pubmed.ncbi.nlm.nih.gov/33269467</t>
  </si>
  <si>
    <t>https://academic.oup.com/bjd/article/185/1/153/6600347</t>
  </si>
  <si>
    <t>['Hotz A', 'Kopp J', 'Bourrat E', 'Oji V', 'Komlosi K', 'Giehl K', 'Bouadjar B', 'Bygum A', 'Tantcheva-Poor I', 'Hellström Pigg M', 'Has C', 'Yang Z', 'Irvine AD', 'Betz RC', 'Zambruno G', 'Tadini G', 'Süßmuth K', 'Gruber R', 'Schmuth M', 'Mazereeuw-Hautier J', 'Jonca N', 'Guez S', 'Brena M', 'Hernandez-Martin A', 'van den Akker P', 'Bolling MC', 'Hannula-Jouppi K', 'Zimmer AD', 'Alter S', 'Vahlquist A', 'Fischer J']</t>
  </si>
  <si>
    <t>Meta-Analysis of Mutations in ALOX12B or ALOXE3 Identified in a Large Cohort of 224 Patients</t>
  </si>
  <si>
    <t>Genes</t>
  </si>
  <si>
    <t>12(1):80</t>
  </si>
  <si>
    <t>https://pubmed.ncbi.nlm.nih.gov/33435499</t>
  </si>
  <si>
    <t>https://europepmc.org/abstract/MED/33435499</t>
  </si>
  <si>
    <t>['Towell AM', 'Feuillie C', 'Vitry P', 'Da Costa TM', 'Mathelié-Guinlet M', 'Kezic S', 'Fleury OM', 'McAleer MA', 'Dufrêne YF', 'Irvine AD', 'Geoghegan JA']</t>
  </si>
  <si>
    <t>Staphylococcus aureus binds to the N-terminal region of corneodesmosin to adhere to the stratum corneum in atopic dermatitis</t>
  </si>
  <si>
    <t>118(1):e2014444118</t>
  </si>
  <si>
    <t>https://pubmed.ncbi.nlm.nih.gov/33361150</t>
  </si>
  <si>
    <t>https://www.pnas.org/doi/abs/10.1073/pnas.2014444118?url_ver=Z39.88-2003&amp;rfr_id=ori%3Arid%3Acrossref.org&amp;rfr_dat=cr_pub++0pubmed</t>
  </si>
  <si>
    <t>['Boggs JME', 'Irvine AD']</t>
  </si>
  <si>
    <t>PLACK syndrome resulting from a novel homozygous variant in CAST</t>
  </si>
  <si>
    <t>3-Oct-2020</t>
  </si>
  <si>
    <t>38(1):210-212</t>
  </si>
  <si>
    <t>https://pubmed.ncbi.nlm.nih.gov/33010050</t>
  </si>
  <si>
    <t>https://onlinelibrary.wiley.com/doi/10.1111/pde.14383</t>
  </si>
  <si>
    <t>['Fagan N', 'Meah N', 'York K', 'Bokhari L', 'Fletcher G', 'Chen G', 'Tobin DJ', 'Messenger A', 'Irvine AD', 'Sinclair R', 'Wall D']</t>
  </si>
  <si>
    <t>Shedding light on therapeutics in alopecia and their relevance to COVID-19</t>
  </si>
  <si>
    <t>16-Dec-2020</t>
  </si>
  <si>
    <t>39(1):76-83</t>
  </si>
  <si>
    <t>https://pubmed.ncbi.nlm.nih.gov/33972056</t>
  </si>
  <si>
    <t>https://www.clinicalkey.com/content/playBy/pii?v=S0738-081X(20)30250-9</t>
  </si>
  <si>
    <t>['Delles C', 'Dayan CM', 'Dominiczak AF', 'Donnelly SC', 'Irvine AD']</t>
  </si>
  <si>
    <t>Announcing the first AoP webinar: 'Can evidence-based medicine survive in a pandemic?'</t>
  </si>
  <si>
    <t>QJM : monthly journal of the Association of Physicians</t>
  </si>
  <si>
    <t>114(1):11-12</t>
  </si>
  <si>
    <t>https://pubmed.ncbi.nlm.nih.gov/33070190</t>
  </si>
  <si>
    <t>https://academic.oup.com/qjmed/article/114/1/11/5929698</t>
  </si>
  <si>
    <t>['Xing C', 'Kanchwala M', 'Rios JJ', 'Hyatt T', 'Wang RC', 'Tran A', 'Dougherty I', 'Tovar-Garza A', 'Purnadi C', 'Kumar MG', 'Berk D', 'Shinawi M', 'Irvine AD', 'Toledo-Bahena M', 'Agim NG', 'Glass DA 2nd']</t>
  </si>
  <si>
    <t>Biallelic variants in RNU12 cause CDAGS syndrome</t>
  </si>
  <si>
    <t>15-Jun-2021</t>
  </si>
  <si>
    <t>Human mutation</t>
  </si>
  <si>
    <t>42(8):1042-1052</t>
  </si>
  <si>
    <t>https://pubmed.ncbi.nlm.nih.gov/34085356</t>
  </si>
  <si>
    <t>https://onlinelibrary.wiley.com/doi/10.1002/humu.24239</t>
  </si>
  <si>
    <t>['McCarthy EK', 'Murray DM', 'Hourihane JOB', 'Kenny LC', 'Irvine AD', 'Kiely ME']</t>
  </si>
  <si>
    <t>Behavioral consequences at 5 y of neonatal iron deficiency in a low-risk maternal-infant cohort</t>
  </si>
  <si>
    <t>The American journal of clinical nutrition</t>
  </si>
  <si>
    <t>113(4):1032-1041</t>
  </si>
  <si>
    <t>https://pubmed.ncbi.nlm.nih.gov/33515035</t>
  </si>
  <si>
    <t>https://ajcn.nutrition.org/</t>
  </si>
  <si>
    <t>['Wall D', 'Meah N', 'York K', 'Bhoyrul B', 'Bokhari L', 'Abraham LS', 'Adams R', 'Bergfeld W', 'Betz RC', 'Blume-Peytavi U', 'Callender V', 'Campbell C', 'Chambers J', 'Chen G', 'Chitreddy V', 'Cotsarelis G', 'Craiglow B', 'Dhurat R', 'Dlova N', 'Donovan J', 'Duque-Estrada B', 'Eisman S', 'Ellison A', 'Farrant P', 'Barberá JF', 'Gadzhigoroeva A', 'Grimalt R', 'Harries M', 'Hordinsky M', 'Irvine AD', 'Jolliffe V', 'Jones L', 'King B', 'Lee WS', 'Lortkipanidze N', 'McMichael A', 'Messenger A', 'Mirmirani P', 'Olsen E', 'Orlow SJ', 'Ovcharenko Y', 'Piraccini BM', 'Pirmez R', 'Rakowska A', 'Reygagne P', 'Riley M', 'Rudnicka L', 'Saceda Corralo D', 'Shapiro J', 'Sharma P', 'Silyuk T', 'Kaiumov S', 'Tobin DJ', 'Tosti A', 'Vañó-Galván S', 'Vogt A', 'Wade M', 'Yip L', 'Zlotogorski A', 'Zhou C', 'Sinclair R']</t>
  </si>
  <si>
    <t>A Global eDelphi Exercise to Identify Core Domains and Domain Items for the Development of a Global Registry of Alopecia Areata Disease Severity and Treatment Safety (GRASS)</t>
  </si>
  <si>
    <t>157(4):1-11</t>
  </si>
  <si>
    <t>https://pubmed.ncbi.nlm.nih.gov/33656556</t>
  </si>
  <si>
    <t>https://jamanetwork.com/journals/jamadermatology/fullarticle/10.1001/jamadermatol.2020.5839</t>
  </si>
  <si>
    <t>['Holm A', 'Te Loo M', 'Schultze Kool L', 'Salminen P', 'Celis V', 'Baselga E', 'Duignan S', 'Dvorakova V', 'Irvine AD', 'Boon LM', 'Vikkula M', 'Ghaffarpour N', 'Niemeyer CM', 'Rössler J', 'Kapp FG']</t>
  </si>
  <si>
    <t>Efficacy of Sirolimus in Patients Requiring Tracheostomy for Life-Threatening Lymphatic Malformation of the Head and Neck: A Report From the European Reference Network</t>
  </si>
  <si>
    <t>9:697960</t>
  </si>
  <si>
    <t>https://pubmed.ncbi.nlm.nih.gov/34660476</t>
  </si>
  <si>
    <t>https://www.frontiersin.org/articles/10.3389/fped.2021.697960/full</t>
  </si>
  <si>
    <t>['Hooftman A', 'Angiari S', 'Hester S', 'Corcoran SE', 'Runtsch MC', 'Ling C', 'Ruzek MC', 'Slivka PF', 'McGettrick AF', 'Banahan K', 'Hughes MM', 'Irvine AD', 'Fischer R', "O'Neill LAJ"]</t>
  </si>
  <si>
    <t>The Immunomodulatory Metabolite Itaconate Modifies NLRP3 and Inhibits Inflammasome Activation</t>
  </si>
  <si>
    <t>12-Aug-2020</t>
  </si>
  <si>
    <t>Cell metabolism</t>
  </si>
  <si>
    <t>32(3):468-478.e7</t>
  </si>
  <si>
    <t>https://pubmed.ncbi.nlm.nih.gov/32791101</t>
  </si>
  <si>
    <t>https://linkinghub.elsevier.com/retrieve/pii/S1550-4131(20)30411-3</t>
  </si>
  <si>
    <t>['Alsaleemi A', "O'Connor C", 'Irvine AD', 'Leahy TR']</t>
  </si>
  <si>
    <t>Topical cidofovir for the treatment of recalcitrant viral warts and molluscum contagiosum in Jacobsen syndrome</t>
  </si>
  <si>
    <t>37(6):1191-1192</t>
  </si>
  <si>
    <t>https://pubmed.ncbi.nlm.nih.gov/32897593</t>
  </si>
  <si>
    <t>https://onlinelibrary.wiley.com/doi/10.1111/pde.14355</t>
  </si>
  <si>
    <t>['Ní Chaoimh C', 'Nico C', 'Puppels GJ', 'Caspers PJ', 'Wong XFCC', 'Common JE', 'Irvine AD', 'Hourihane JO']</t>
  </si>
  <si>
    <t>In vivo Raman spectroscopy discriminates between FLG loss-of-function carriers vs wild-type in day 1-4 neonates</t>
  </si>
  <si>
    <t>6-Feb-2020</t>
  </si>
  <si>
    <t>124(5):500-504</t>
  </si>
  <si>
    <t>https://pubmed.ncbi.nlm.nih.gov/32035937</t>
  </si>
  <si>
    <t>https://www.clinicalkey.com/content/playBy/pii?v=S1081-1206(20)30068-5</t>
  </si>
  <si>
    <t>['Lenehan SM', 'Boylan GB', 'Livingstone V', 'Fogarty L', 'Twomey DM', 'Nikolovski J', 'Irvine AD', 'Kiely M', 'Kenny LC', 'Hourihane JOB', 'Murray DM']</t>
  </si>
  <si>
    <t>The impact of short-term predominate breastfeeding on cognitive outcome at 5 years</t>
  </si>
  <si>
    <t>21-Jan-2020</t>
  </si>
  <si>
    <t>Acta paediatrica (Oslo, Norway : )</t>
  </si>
  <si>
    <t>109(5):982-988</t>
  </si>
  <si>
    <t>https://pubmed.ncbi.nlm.nih.gov/31520432</t>
  </si>
  <si>
    <t>https://onlinelibrary.wiley.com/doi/10.1111/apa.15014</t>
  </si>
  <si>
    <t>['Paller AS', 'Guttman-Yassky E', 'Irvine AD', 'Baselga E', 'de Bruin-Weller M', 'Jayawardena S', 'Zhang A', 'Mina-Osorio P', 'Rizova E', 'Ozturk ZE']</t>
  </si>
  <si>
    <t>Protocol for a prospective, observational, longitudinal study in paediatric patients with moderate-to-severe atopic dermatitis (PEDISTAD): study objectives, design and methodology</t>
  </si>
  <si>
    <t>24-Mar-2020</t>
  </si>
  <si>
    <t>10(3):e033507</t>
  </si>
  <si>
    <t>https://pubmed.ncbi.nlm.nih.gov/32209624</t>
  </si>
  <si>
    <t>https://europepmc.org/abstract/MED/32209624</t>
  </si>
  <si>
    <t>['Thyssen JP', 'Jakasa I', 'Riethmüller C', 'Schön MP', 'Braun A', 'Haftek M', 'Fallon PG', 'Wróblewski J', 'Jakubowski H', 'Eckhart L', 'Declercq W', 'Koppes S', 'Engebretsen KA', 'Bonefeld C', 'Irvine AD', 'Keita-Alassane S', 'Simon M', 'Kawasaki H', 'Kubo A', 'Amagai M', 'Matsui T', 'Kezic S']</t>
  </si>
  <si>
    <t>Filaggrin Expression and Processing Deficiencies Impair Corneocyte Surface Texture and Stiffness in Mice</t>
  </si>
  <si>
    <t>140(3):615-623.e5</t>
  </si>
  <si>
    <t>https://pubmed.ncbi.nlm.nih.gov/31479664</t>
  </si>
  <si>
    <t>https://linkinghub.elsevier.com/retrieve/pii/S0022-202X(19)33201-4</t>
  </si>
  <si>
    <t>['Revencu N', 'Fastre E', 'Ravoet M', 'Helaers R', 'Brouillard P', 'Bisdorff-Bresson A', 'Chung CWT', 'Gerard M', 'Dvorakova V', 'Irvine AD', 'Boon LM', 'Vikkula M']</t>
  </si>
  <si>
    <t>RASA1 mosaic mutations in patients with capillary malformation-arteriovenous malformation</t>
  </si>
  <si>
    <t>12-Jul-2019</t>
  </si>
  <si>
    <t>57(1):48-52</t>
  </si>
  <si>
    <t>https://pubmed.ncbi.nlm.nih.gov/31300548</t>
  </si>
  <si>
    <t>https://jmg.bmj.com/lookup/pmidlookup?view=long&amp;pmid=31300548</t>
  </si>
  <si>
    <t>['Drislane C', 'Irvine AD']</t>
  </si>
  <si>
    <t>The role of filaggrin in atopic dermatitis and allergic disease</t>
  </si>
  <si>
    <t>14-Oct-2019</t>
  </si>
  <si>
    <t>124(1):36-43</t>
  </si>
  <si>
    <t>https://pubmed.ncbi.nlm.nih.gov/31622670</t>
  </si>
  <si>
    <t>https://www.clinicalkey.com/content/playBy/pii?v=S1081-1206(19)31289-X</t>
  </si>
  <si>
    <t>['Kelly E', 'Leahy R', 'McDermott M', 'Connor S', 'Kyne L', 'Irvine A', 'Dvorakova V', 'Browne F', 'Watson R']</t>
  </si>
  <si>
    <t>Persistent pruritic subcutaneous nodules at injection sites and other delayed type hypersensitivity reactions to aluminium adsorbed vaccines in Irish children: A case series</t>
  </si>
  <si>
    <t>28-Jun-2020</t>
  </si>
  <si>
    <t>109(12):2692-2693</t>
  </si>
  <si>
    <t>https://pubmed.ncbi.nlm.nih.gov/32506521</t>
  </si>
  <si>
    <t>https://onlinelibrary.wiley.com/doi/10.1111/apa.15394</t>
  </si>
  <si>
    <t>['Langan SM', 'Irvine AD', 'Weidinger S']</t>
  </si>
  <si>
    <t>1-Aug-2020</t>
  </si>
  <si>
    <t>396(10247):345-360</t>
  </si>
  <si>
    <t>https://pubmed.ncbi.nlm.nih.gov/32738956</t>
  </si>
  <si>
    <t>https://www.clinicalkey.com/content/playBy/pii?v=S0140-6736(20)31286-1</t>
  </si>
  <si>
    <t>['Haftek M', 'McAleer MA', 'Jakasa I', 'McLean WI', 'Kezic S', 'Irvine AD']</t>
  </si>
  <si>
    <t>Changes in nano-mechanical properties of human epidermal cornified cells in children with atopic dermatitis</t>
  </si>
  <si>
    <t>17-Jul-2020</t>
  </si>
  <si>
    <t>Wellcome open research</t>
  </si>
  <si>
    <t>5:97</t>
  </si>
  <si>
    <t>https://pubmed.ncbi.nlm.nih.gov/32954014</t>
  </si>
  <si>
    <t>https://wellcomeopenresearch.org/articles/10.12688/wellcomeopenres.15729.2/doi</t>
  </si>
  <si>
    <t>['Schwartz C', 'Moran T', 'Saunders SP', 'Kaszlikowska A', 'Floudas A', 'Bom J', 'Nunez G', 'Iwakura Y', "O'Neill L", 'Irvine AD', 'McKenzie ANJ', 'Ogg G', 'Walsh PT', 'Demengeot J', 'Fallon PG']</t>
  </si>
  <si>
    <t>Spontaneous atopic dermatitis in mice with a defective skin barrier is independent of ILC2 and mediated by IL-1β</t>
  </si>
  <si>
    <t>74(10):1920-1933</t>
  </si>
  <si>
    <t>https://pubmed.ncbi.nlm.nih.gov/30937919</t>
  </si>
  <si>
    <t>https://europepmc.org/abstract/MED/30937919</t>
  </si>
  <si>
    <t>['Chasseuil E', 'McGrath JA', 'Seo A', 'Balguerie X', 'Bodak N', 'Chasseuil H', 'Denis-Musquer M', 'Goldenberg A', 'Goussot R', 'Irvine AD', 'Khumalo NP', 'King MC', 'Küry S', 'Lipsker D', 'Mallet S', 'Mayosi BM', 'Nanda A', 'Puzenat E', 'Salort-Campana E', 'Sidbury R', 'Shimamura A', 'Bézieau S', 'Mercier S', 'Barbarot S']</t>
  </si>
  <si>
    <t>Dermatological manifestations of hereditary fibrosing poikiloderma with tendon contractures, myopathy and pulmonary fibrosis (POIKTMP): a case series of 28 patients</t>
  </si>
  <si>
    <t>10-Apr-2019</t>
  </si>
  <si>
    <t>181(4):862-864</t>
  </si>
  <si>
    <t>https://pubmed.ncbi.nlm.nih.gov/30972747</t>
  </si>
  <si>
    <t>https://academic.oup.com/bjd/article-abstract/181/4/862/6602508?redirectedFrom=fulltext</t>
  </si>
  <si>
    <t>['Irvine AD', 'Mina-Osorio P']</t>
  </si>
  <si>
    <t>Disease trajectories in childhood atopic dermatitis: an update and practitioner's guide</t>
  </si>
  <si>
    <t>15-May-2019</t>
  </si>
  <si>
    <t>181(5):895-906</t>
  </si>
  <si>
    <t>https://pubmed.ncbi.nlm.nih.gov/30758843</t>
  </si>
  <si>
    <t>https://academic.oup.com/bjd/article/181/5/895/6602241</t>
  </si>
  <si>
    <t>['Davidson WF', 'Leung DYM', 'Beck LA', 'Berin CM', 'Boguniewicz M', 'Busse WW', 'Chatila TA', 'Geha RS', 'Gern JE', 'Guttman-Yassky E', 'Irvine AD', 'Kim BS', 'Kong HH', 'Lack G', 'Nadeau KC', 'Schwaninger J', 'Simpson A', 'Simpson EL', 'Spergel JM', 'Togias A', 'Wahn U', 'Wood RA', 'Woodfolk JA', 'Ziegler SF', 'Plaut M']</t>
  </si>
  <si>
    <t>Report from the National Institute of Allergy and Infectious Diseases workshop on "Atopic dermatitis and the atopic march: Mechanisms and interventions"</t>
  </si>
  <si>
    <t>9-Jan-2019</t>
  </si>
  <si>
    <t>143(3):894-913</t>
  </si>
  <si>
    <t>Congress | Research Support, N.I.H., Extramural</t>
  </si>
  <si>
    <t>https://pubmed.ncbi.nlm.nih.gov/30639346</t>
  </si>
  <si>
    <t>https://www.clinicalkey.com/content/playBy/pii?v=S0091-6749(19)30014-4</t>
  </si>
  <si>
    <t>['McAleer MA', 'Jakasa I', 'Hurault G', 'Sarvari P', 'McLean WHI', 'Tanaka RJ', 'Kezic S', 'Irvine AD']</t>
  </si>
  <si>
    <t>Systemic and stratum corneum biomarkers of severity in infant atopic dermatitis include markers of innate and T helper cell-related immunity and angiogenesis</t>
  </si>
  <si>
    <t>180(3):586-596</t>
  </si>
  <si>
    <t>https://pubmed.ncbi.nlm.nih.gov/30132823</t>
  </si>
  <si>
    <t>https://academic.oup.com/bjd/article/180/3/586/6749815</t>
  </si>
  <si>
    <t>['Harkins CP', 'Holden MTG', 'Irvine AD']</t>
  </si>
  <si>
    <t>Antimicrobial resistance in atopic dermatitis: Need for an urgent rethink</t>
  </si>
  <si>
    <t>29-Nov-2018</t>
  </si>
  <si>
    <t>122(3):236-240</t>
  </si>
  <si>
    <t>https://pubmed.ncbi.nlm.nih.gov/30503409</t>
  </si>
  <si>
    <t>https://www.clinicalkey.com/content/playBy/pii?v=S1081-1206(18)31498-4</t>
  </si>
  <si>
    <t>['Clowry J', 'Irvine AD', 'McLoughlin RM']</t>
  </si>
  <si>
    <t>Next-generation anti-Staphylococcus aureus vaccines: A potential new therapeutic option for atopic dermatitis?</t>
  </si>
  <si>
    <t>12-Sep-2018</t>
  </si>
  <si>
    <t>143(1):78-81</t>
  </si>
  <si>
    <t>https://pubmed.ncbi.nlm.nih.gov/30218675</t>
  </si>
  <si>
    <t>https://www.clinicalkey.com/content/playBy/pii?v=S0091-6749(18)31290-9</t>
  </si>
  <si>
    <t>['Paller AS', 'Kong HH', 'Seed P', 'Naik S', 'Scharschmidt TC', 'Gallo RL', 'Luger T', 'Irvine AD']</t>
  </si>
  <si>
    <t>The microbiome in patients with atopic dermatitis</t>
  </si>
  <si>
    <t>143(1):26-35</t>
  </si>
  <si>
    <t>https://pubmed.ncbi.nlm.nih.gov/30476499</t>
  </si>
  <si>
    <t>https://www.clinicalkey.com/content/playBy/pii?v=S0091-6749(18)31664-6</t>
  </si>
  <si>
    <t>['Paller AS', 'Spergel JM', 'Mina-Osorio P', 'Irvine AD']</t>
  </si>
  <si>
    <t>The atopic march and atopic multimorbidity: Many trajectories, many pathways</t>
  </si>
  <si>
    <t>17-Nov-2018</t>
  </si>
  <si>
    <t>143(1):46-55</t>
  </si>
  <si>
    <t>https://pubmed.ncbi.nlm.nih.gov/30458183</t>
  </si>
  <si>
    <t>https://www.clinicalkey.com/content/playBy/pii?v=S0091-6749(18)31638-5</t>
  </si>
  <si>
    <t>['Ballin N', 'Hotz A', 'Bourrat E', 'Küsel J', 'Oji V', 'Bouadjar B', 'Brognoli D', 'Hickman G', 'Heinz L', 'Vabres P', 'Marrakchi S', 'Leclerc-Mercier S', 'Irvine A', 'Tadini G', 'Hamm H', 'Has C', 'Blume-Peytavi U', 'Mitter D', 'Reitenbach M', 'Hausser I', 'Zimmer AD', 'Alter S', 'Fischer J']</t>
  </si>
  <si>
    <t>Genetical, clinical, and functional analysis of a large international cohort of patients with autosomal recessive congenital ichthyosis due to mutations in NIPAL4</t>
  </si>
  <si>
    <t>6-Sep-2019</t>
  </si>
  <si>
    <t>40(12):2318-2333</t>
  </si>
  <si>
    <t>https://pubmed.ncbi.nlm.nih.gov/31347739</t>
  </si>
  <si>
    <t>https://onlinelibrary.wiley.com/doi/10.1002/humu.23883</t>
  </si>
  <si>
    <t>['Hawkes CP', 'Grimberg A', 'Kenny LC', 'Kiely M', 'Hourihane JOB', 'Irvine AD', 'McPhaul MJ', 'Caulfield MP', 'Zemel BS', 'Murray DM']</t>
  </si>
  <si>
    <t>The relationship between IGF-I and -II concentrations and body composition at birth and over the first 2 months</t>
  </si>
  <si>
    <t>11-Feb-2019</t>
  </si>
  <si>
    <t>85(5):687-692</t>
  </si>
  <si>
    <t>https://pubmed.ncbi.nlm.nih.gov/30745570</t>
  </si>
  <si>
    <t>https://www.nature.com/articles/s41390-019-0331-x</t>
  </si>
  <si>
    <t>['McCarthy EK', 'Murray DM', 'Malvisi L', 'Kenny LC', "O'B Hourihane J", 'Irvine AD', 'Kiely ME']</t>
  </si>
  <si>
    <t>Antenatal Vitamin D Status Is Not Associated with Standard Neurodevelopmental Assessments at Age 5 Years in a Well-Characterized Prospective Maternal-Infant Cohort</t>
  </si>
  <si>
    <t>1-Oct-2018</t>
  </si>
  <si>
    <t>The Journal of nutrition</t>
  </si>
  <si>
    <t>148(10):1580-1586</t>
  </si>
  <si>
    <t>https://pubmed.ncbi.nlm.nih.gov/30169669</t>
  </si>
  <si>
    <t>https://jn.nutrition.org/</t>
  </si>
  <si>
    <t>['Harkins CP', 'McAleer MA', 'Bennett D', 'McHugh M', 'Fleury OM', 'Pettigrew KA', 'Oravcová K', 'Parkhill J', 'Proby CM', 'Dawe RS', 'Geoghegan JA', 'Irvine AD', 'Holden MTG']</t>
  </si>
  <si>
    <t>The widespread use of topical antimicrobials enriches for resistance in Staphylococcus aureus isolated from patients with atopic dermatitis</t>
  </si>
  <si>
    <t>24-Jul-2018</t>
  </si>
  <si>
    <t>179(4):951-958</t>
  </si>
  <si>
    <t>https://pubmed.ncbi.nlm.nih.gov/29729180</t>
  </si>
  <si>
    <t>https://academic.oup.com/bjd/article/179/4/951/6873176</t>
  </si>
  <si>
    <t>['Hennessy Á', 'Hourihane JO', 'Malvisi L', 'Irvine AD', 'Kenny LC', 'Murray DM', 'Kiely ME']</t>
  </si>
  <si>
    <t>Antenatal vitamin D exposure and childhood eczema, food allergy, asthma and allergic rhinitis at 2 and 5 years of age in the atopic disease-specific Cork BASELINE Birth Cohort Study</t>
  </si>
  <si>
    <t>73(11):2182-2191</t>
  </si>
  <si>
    <t>https://pubmed.ncbi.nlm.nih.gov/30085352</t>
  </si>
  <si>
    <t>https://onlinelibrary.wiley.com/doi/10.1111/all.13590</t>
  </si>
  <si>
    <t>['Ní Chaoimh C', 'McCarthy EK', 'Hourihane JO', 'Kenny LC', 'Irvine AD', 'Murray DM', 'Kiely ME']</t>
  </si>
  <si>
    <t>Low vitamin D deficiency in Irish toddlers despite northerly latitude and a high prevalence of inadequate intakes</t>
  </si>
  <si>
    <t>26-Dec-2016</t>
  </si>
  <si>
    <t>European journal of nutrition</t>
  </si>
  <si>
    <t>57(2):783-794</t>
  </si>
  <si>
    <t>Comparative Study | Journal Article | Multicenter Study</t>
  </si>
  <si>
    <t>https://pubmed.ncbi.nlm.nih.gov/28025694</t>
  </si>
  <si>
    <t>https://link.springer.com/article/10.1007/s00394-016-1368-9</t>
  </si>
  <si>
    <t>['Paller AS', 'Czarnowicki T', 'Renert-Yuval Y', 'Holland K', 'Huynh T', 'Sadlier M', 'McAleer MA', 'Tran G', 'Geddes GC', 'Irvine AD', 'Guttman-Yassky E']</t>
  </si>
  <si>
    <t>The spectrum of manifestations in desmoplakin gene (DSP) spectrin repeat 6 domain mutations: Immunophenotyping and response to ustekinumab</t>
  </si>
  <si>
    <t>21-Oct-2017</t>
  </si>
  <si>
    <t>78(3):498-505.e2</t>
  </si>
  <si>
    <t>https://pubmed.ncbi.nlm.nih.gov/29066275</t>
  </si>
  <si>
    <t>https://www.clinicalkey.com/content/playBy/pii?v=S0190-9622(17)32582-3</t>
  </si>
  <si>
    <t>['Hennessy Á', 'Ní Chaoimh C', 'McCarthy EK', 'Kingston C', 'Irvine AD', 'Hourihane JO', 'Kenny LC', 'Murray DM', 'Kiely M']</t>
  </si>
  <si>
    <t>Variation in iodine food composition data has a major impact on estimates of iodine intake in young children</t>
  </si>
  <si>
    <t>9-Nov-2017</t>
  </si>
  <si>
    <t>European journal of clinical nutrition</t>
  </si>
  <si>
    <t>72(3):410-419</t>
  </si>
  <si>
    <t>https://pubmed.ncbi.nlm.nih.gov/29176712</t>
  </si>
  <si>
    <t>https://www.nature.com/articles/s41430-017-0030-9</t>
  </si>
  <si>
    <t>['Weidinger S', 'Beck LA', 'Bieber T', 'Kabashima K', 'Irvine AD']</t>
  </si>
  <si>
    <t>21-Jun-2018</t>
  </si>
  <si>
    <t>Nature reviews. Disease primers</t>
  </si>
  <si>
    <t>4(1):1</t>
  </si>
  <si>
    <t>https://pubmed.ncbi.nlm.nih.gov/29930242</t>
  </si>
  <si>
    <t>https://www.nature.com/articles/s41572-018-0001-z</t>
  </si>
  <si>
    <t>['Geoghegan JA', 'Irvine AD', 'Foster TJ']</t>
  </si>
  <si>
    <t>Staphylococcus aureus and Atopic Dermatitis: A Complex and Evolving Relationship</t>
  </si>
  <si>
    <t>9-Dec-2017</t>
  </si>
  <si>
    <t>Trends in microbiology</t>
  </si>
  <si>
    <t>26(6):484-497</t>
  </si>
  <si>
    <t>https://pubmed.ncbi.nlm.nih.gov/29233606</t>
  </si>
  <si>
    <t>https://www.clinicalkey.com/content/playBy/pii?v=S0966-842X(17)30257-3</t>
  </si>
  <si>
    <t>['Dvorakova V', 'Rea D', "O'Regan GM", 'Irvine AD']</t>
  </si>
  <si>
    <t>Generalized lymphatic anomaly successfully treated with long-term, low-dose sirolimus</t>
  </si>
  <si>
    <t>35(4):533-534</t>
  </si>
  <si>
    <t>https://pubmed.ncbi.nlm.nih.gov/29582448</t>
  </si>
  <si>
    <t>https://onlinelibrary.wiley.com/doi/10.1111/pde.13494</t>
  </si>
  <si>
    <t>['McCarthy EK', 'Ní Chaoimh C', 'Kenny LC', 'Hourihane JO', 'Irvine AD', 'Murray DM', 'Kiely ME']</t>
  </si>
  <si>
    <t>Iron status, body size, and growth in the first 2 years of life</t>
  </si>
  <si>
    <t>Maternal &amp; child nutrition</t>
  </si>
  <si>
    <t>14(1):e12458</t>
  </si>
  <si>
    <t>https://pubmed.ncbi.nlm.nih.gov/28449384</t>
  </si>
  <si>
    <t>https://onlinelibrary.wiley.com/doi/10.1111/mcn.12458</t>
  </si>
  <si>
    <t>['Pigors M', 'Common JEA', 'Wong XFCC', 'Malik S', 'Scott CA', 'Tabarra N', 'Liany H', 'Liu J', 'Limviphuvadh V', 'Maurer-Stroh S', 'Tang MBY', 'Lench N', 'Margolis DJ', 'van Heel DA', 'Mein CA', 'Novak N', 'Baurecht H', 'Weidinger S', 'McLean WHI', 'Irvine AD', "O'Toole EA", 'Simpson MA', 'Kelsell DP']</t>
  </si>
  <si>
    <t>Exome Sequencing and Rare Variant Analysis Reveals Multiple Filaggrin Mutations in Bangladeshi Families with Atopic Eczema and Additional Risk Genes</t>
  </si>
  <si>
    <t>30-May-2018</t>
  </si>
  <si>
    <t>138(12):2674-2677</t>
  </si>
  <si>
    <t>https://pubmed.ncbi.nlm.nih.gov/29857066</t>
  </si>
  <si>
    <t>https://linkinghub.elsevier.com/retrieve/pii/S0022-202X(18)31990-0</t>
  </si>
  <si>
    <t>['Feuillie C', 'Vitry P', 'McAleer MA', 'Kezic S', 'Irvine AD', 'Geoghegan JA', 'Dufrêne YF']</t>
  </si>
  <si>
    <t>Adhesion of Staphylococcus aureus to Corneocytes from Atopic Dermatitis Patients Is Controlled by Natural Moisturizing Factor Levels</t>
  </si>
  <si>
    <t>14-Aug-2018</t>
  </si>
  <si>
    <t>mBio</t>
  </si>
  <si>
    <t>9(4):e01184-18</t>
  </si>
  <si>
    <t>https://pubmed.ncbi.nlm.nih.gov/30108169</t>
  </si>
  <si>
    <t>https://journals.asm.org/doi/full/10.1128/mbio.01184-18?rfr_dat=cr_pub++0pubmed&amp;url_ver=Z39.88-2003&amp;rfr_id=ori%3Arid%3Acrossref.org</t>
  </si>
  <si>
    <t>['McAleer MA', 'Jakasa I', 'Raj N', "O'Donnell CPF", 'Lane ME', 'Rawlings AV', 'Voegeli R', 'McLean WHI', 'Kezic S', 'Irvine AD']</t>
  </si>
  <si>
    <t>Early-life regional and temporal variation in filaggrin-derived natural moisturizing factor, filaggrin-processing enzyme activity, corneocyte phenotypes and plasmin activity: implications for atopic dermatitis</t>
  </si>
  <si>
    <t>179(2):431-441</t>
  </si>
  <si>
    <t>https://pubmed.ncbi.nlm.nih.gov/29691836</t>
  </si>
  <si>
    <t>https://academic.oup.com/bjd/article/179/2/431/6730858</t>
  </si>
  <si>
    <t>['Lynch SA', 'Crushell E', 'Lambert DM', 'Byrne N', 'Gorman K', 'King MD', 'Green A', "O'Sullivan S", 'Browne F', 'Hughes J', 'Knerr I', 'Monavari AA', 'Cotter M', 'McConnell VPM', 'Kerr B', 'Jones SA', 'Keenan C', 'Murphy N', 'Cody D', 'Ennis S', 'Turner J', 'Irvine AD', 'Casey J']</t>
  </si>
  <si>
    <t>Catalogue of inherited disorders found among the Irish Traveller population</t>
  </si>
  <si>
    <t>22-Jan-2018</t>
  </si>
  <si>
    <t>55(4):233-239</t>
  </si>
  <si>
    <t>https://pubmed.ncbi.nlm.nih.gov/29358271</t>
  </si>
  <si>
    <t>https://jmg.bmj.com/lookup/pmidlookup?view=long&amp;pmid=29358271</t>
  </si>
  <si>
    <t>['Hawkes CP', 'Murray DM', 'Kenny LC', 'Kiely M', "O'B Hourihane J", 'Irvine AD', 'Wu Z', 'Argon Y', 'Reitz RE', 'McPhaul MJ', 'Grimberg A']</t>
  </si>
  <si>
    <t>Correlation of Insulin-Like Growth Factor-I and -II Concentrations at Birth Measured by Mass Spectrometry and Growth from Birth to Two Months</t>
  </si>
  <si>
    <t>18-Jan-2018</t>
  </si>
  <si>
    <t>Hormone research in paediatrics</t>
  </si>
  <si>
    <t>89(2):122-131</t>
  </si>
  <si>
    <t>https://pubmed.ncbi.nlm.nih.gov/29402777</t>
  </si>
  <si>
    <t>https://karger.com/hrp/article/89/2/122/162720/Correlation-of-Insulin-Like-Growth-Factor-I-and-II</t>
  </si>
  <si>
    <t>['McCarthy EK', 'Kiely ME', 'Hannon G', 'Ahearne C', 'Kenny LC', 'Hourihane JO', 'Irvine AD', 'Murray DM']</t>
  </si>
  <si>
    <t>Microcytosis is associated with low cognitive outcomes in healthy 2-year-olds in a high-resource setting</t>
  </si>
  <si>
    <t>The British journal of nutrition</t>
  </si>
  <si>
    <t>118(5):360-367</t>
  </si>
  <si>
    <t>https://pubmed.ncbi.nlm.nih.gov/28901887</t>
  </si>
  <si>
    <t>https://www.cambridge.org/core/product/identifier/S0007114517001945/type/journal_article</t>
  </si>
  <si>
    <t>['Dvorakova V', "O'Regan GM", 'Irvine AD']</t>
  </si>
  <si>
    <t>Methotrexate for Severe Childhood Atopic Dermatitis: Clinical Experience in a Tertiary Center</t>
  </si>
  <si>
    <t>34(5):528-534</t>
  </si>
  <si>
    <t>https://pubmed.ncbi.nlm.nih.gov/28730617</t>
  </si>
  <si>
    <t>https://onlinelibrary.wiley.com/doi/10.1111/pde.13209</t>
  </si>
  <si>
    <t>['Lovgren ML', 'McAleer MA', 'Irvine AD', 'Wilson NJ', 'Tavadia S', 'Schwartz ME', 'Cole C', 'Sandilands A', 'Smith FJD', 'Zamiri M']</t>
  </si>
  <si>
    <t>Mutations in desmoglein 1 cause diverse inherited palmoplantar keratoderma phenotypes: implications for genetic screening</t>
  </si>
  <si>
    <t>2-Apr-2017</t>
  </si>
  <si>
    <t>176(5):1345-1350</t>
  </si>
  <si>
    <t>https://pubmed.ncbi.nlm.nih.gov/27534273</t>
  </si>
  <si>
    <t>https://academic.oup.com/bjd/article/176/5/1345/6661155</t>
  </si>
  <si>
    <t>['Samuelov L', 'Li Q', 'Bochner R', 'Najor NA', 'Albrecht L', 'Malchin N', 'Goldsmith T', 'Grafi-Cohen M', 'Vodo D', 'Fainberg G', 'Meilik B', 'Goldberg I', 'Warshauer E', 'Rogers T', 'Edie S', 'Ishida-Yamamoto A', 'Burzenski L', 'Erez N', 'Murray SA', 'Irvine AD', 'Shultz L', 'Green KJ', 'Uitto J', 'Sprecher E', 'Sarig O']</t>
  </si>
  <si>
    <t>SVEP1 plays a crucial role in epidermal differentiation</t>
  </si>
  <si>
    <t>20-Feb-2017</t>
  </si>
  <si>
    <t>26(5):423-430</t>
  </si>
  <si>
    <t>https://pubmed.ncbi.nlm.nih.gov/27892606</t>
  </si>
  <si>
    <t>https://onlinelibrary.wiley.com/doi/10.1111/exd.13256</t>
  </si>
  <si>
    <t>['Kiely M', "O'Donovan SM", 'Kenny LC', 'Hourihane JO', 'Irvine AD', 'Murray DM']</t>
  </si>
  <si>
    <t>Vitamin D metabolite concentrations in umbilical cord blood serum and associations with clinical characteristics in a large prospective mother-infant cohort in Ireland</t>
  </si>
  <si>
    <t>19-Dec-2016</t>
  </si>
  <si>
    <t>The Journal of steroid biochemistry and molecular biology</t>
  </si>
  <si>
    <t>167:162-168</t>
  </si>
  <si>
    <t>https://pubmed.ncbi.nlm.nih.gov/28007533</t>
  </si>
  <si>
    <t>https://linkinghub.elsevier.com/retrieve/pii/S0960-0760(16)30345-4</t>
  </si>
  <si>
    <t>['Gilhooley E', 'Gormally S', 'Irvine A', 'Lynch SA', 'Collins S']</t>
  </si>
  <si>
    <t>FOXN1 Duplication and Congenital Hypertrichosis</t>
  </si>
  <si>
    <t>34(2):e77-e79</t>
  </si>
  <si>
    <t>https://pubmed.ncbi.nlm.nih.gov/28297140</t>
  </si>
  <si>
    <t>https://onlinelibrary.wiley.com/doi/10.1111/pde.13078</t>
  </si>
  <si>
    <t>['McCarthy EK', 'Kenny LC', 'Hourihane JOB', 'Irvine AD', 'Murray DM', 'Kiely ME']</t>
  </si>
  <si>
    <t>Impact of maternal, antenatal and birth-associated factors on iron stores at birth: data from a prospective maternal-infant birth cohort</t>
  </si>
  <si>
    <t>21-Dec-2016</t>
  </si>
  <si>
    <t>71(6):782-787</t>
  </si>
  <si>
    <t>https://pubmed.ncbi.nlm.nih.gov/28000692</t>
  </si>
  <si>
    <t>https://www.nature.com/articles/ejcn2016255</t>
  </si>
  <si>
    <t>['Domínguez-Hüttinger E', 'Christodoulides P', 'Miyauchi K', 'Irvine AD', 'Okada-Hatakeyama M', 'Kubo M', 'Tanaka RJ']</t>
  </si>
  <si>
    <t>Mathematical modeling of atopic dermatitis reveals "double-switch" mechanisms underlying 4 common disease phenotypes</t>
  </si>
  <si>
    <t>5-Dec-2016</t>
  </si>
  <si>
    <t>139(6):1861-1872.e7</t>
  </si>
  <si>
    <t>https://pubmed.ncbi.nlm.nih.gov/27931974</t>
  </si>
  <si>
    <t>https://www.clinicalkey.com/content/playBy/pii?v=S0091-6749(16)31433-6</t>
  </si>
  <si>
    <t>['Murad A', "O'Regan G", 'Watson R', 'McDermott M', "O'Sullivan M", 'Irvine AD']</t>
  </si>
  <si>
    <t>Erythema elevatum diutinum in a healthy child</t>
  </si>
  <si>
    <t>42(4):434-436</t>
  </si>
  <si>
    <t>https://pubmed.ncbi.nlm.nih.gov/28397292</t>
  </si>
  <si>
    <t>https://academic.oup.com/ced/article-abstract/42/4/434/6621746?redirectedFrom=fulltext</t>
  </si>
  <si>
    <t>['Fleury OM', 'McAleer MA', 'Feuillie C', 'Formosa-Dague C', 'Sansevere E', 'Bennett DE', 'Towell AM', 'McLean WHI', 'Kezic S', 'Robinson DA', 'Fallon PG', 'Foster TJ', 'Dufrêne YF', 'Irvine AD', 'Geoghegan JA']</t>
  </si>
  <si>
    <t>Clumping Factor B Promotes Adherence of Staphylococcus aureus to Corneocytes in Atopic Dermatitis</t>
  </si>
  <si>
    <t>23-May-2017</t>
  </si>
  <si>
    <t>Infection and immunity</t>
  </si>
  <si>
    <t>85(6):e00994-16</t>
  </si>
  <si>
    <t>https://pubmed.ncbi.nlm.nih.gov/28373353</t>
  </si>
  <si>
    <t>https://journals.asm.org/doi/10.1128/IAI.00994-16?url_ver=Z39.88-2003&amp;rfr_id=ori:rid:crossref.org&amp;rfr_dat=cr_pub%20%200pubmed</t>
  </si>
  <si>
    <t>['McCarthy EK', 'Ní Chaoimh C', 'Hourihane JO', 'Kenny LC', 'Irvine AD', 'Murray DM', 'Kiely M']</t>
  </si>
  <si>
    <t>Iron intakes and status of 2-year-old children in the Cork BASELINE Birth Cohort Study</t>
  </si>
  <si>
    <t>13(3):e12320</t>
  </si>
  <si>
    <t>https://pubmed.ncbi.nlm.nih.gov/27501864</t>
  </si>
  <si>
    <t>https://onlinelibrary.wiley.com/doi/10.1111/mcn.12320</t>
  </si>
  <si>
    <t>['Urban M', 'Cuzick A', 'Rutherford K', 'Irvine A', 'Pedro H', 'Pant R', 'Sadanadan V', 'Khamari L', 'Billal S', 'Mohanty S', 'Hammond-Kosack KE']</t>
  </si>
  <si>
    <t>PHI-base: a new interface and further additions for the multi-species pathogen-host interactions database</t>
  </si>
  <si>
    <t>3-Dec-2016</t>
  </si>
  <si>
    <t>45(D1):D604-D610</t>
  </si>
  <si>
    <t>https://pubmed.ncbi.nlm.nih.gov/27915230</t>
  </si>
  <si>
    <t>https://academic.oup.com/nar/article/45/D1/D604/2631399</t>
  </si>
  <si>
    <t>['Kennedy EA', 'Connolly J', 'Hourihane JO', 'Fallon PG', 'McLean WHI', 'Murray D', 'Jo JH', 'Segre JA', 'Kong HH', 'Irvine AD']</t>
  </si>
  <si>
    <t>Skin microbiome before development of atopic dermatitis: Early colonization with commensal staphylococci at 2 months is associated with a lower risk of atopic dermatitis at 1 year</t>
  </si>
  <si>
    <t>5-Sep-2016</t>
  </si>
  <si>
    <t>139(1):166-172</t>
  </si>
  <si>
    <t>https://pubmed.ncbi.nlm.nih.gov/27609659</t>
  </si>
  <si>
    <t>https://www.clinicalkey.com/content/playBy/pii?v=S0091-6749(16)30893-4</t>
  </si>
  <si>
    <t>['Soblet J', 'Kangas J', 'Nätynki M', 'Mendola A', 'Helaers R', 'Uebelhoer M', 'Kaakinen M', 'Cordisco M', 'Dompmartin A', 'Enjolras O', 'Holden S', 'Irvine AD', 'Kangesu L', 'Léauté-Labrèze C', 'Lanoel A', 'Lokmic Z', 'Maas S', 'McAleer MA', 'Penington A', 'Rieu P', 'Syed S', 'van der Vleuten C', 'Watson R', 'Fishman SJ', 'Mulliken JB', 'Eklund L', 'Limaye N', 'Boon LM', 'Vikkula M']</t>
  </si>
  <si>
    <t>Blue Rubber Bleb Nevus (BRBN) Syndrome Is Caused by Somatic TEK (TIE2) Mutations</t>
  </si>
  <si>
    <t>137(1):207-216</t>
  </si>
  <si>
    <t>https://pubmed.ncbi.nlm.nih.gov/27519652</t>
  </si>
  <si>
    <t>https://linkinghub.elsevier.com/retrieve/pii/S0022-202X(16)32252-7</t>
  </si>
  <si>
    <t>['Storan ER', 'Irvine AD']</t>
  </si>
  <si>
    <t>Access to Genetic Diagnostics for Genodermatoses: Who Should Get Tested? Why? Who Pays?</t>
  </si>
  <si>
    <t>34(1):105-108</t>
  </si>
  <si>
    <t>https://pubmed.ncbi.nlm.nih.gov/27981618</t>
  </si>
  <si>
    <t>https://onlinelibrary.wiley.com/doi/10.1111/pde.13041</t>
  </si>
  <si>
    <t>['Mahil SK', 'Twelves S', 'Farkas K', 'Setta-Kaffetzi N', 'Burden AD', 'Gach JE', 'Irvine AD', 'Képíró L', 'Mockenhaupt M', 'Oon HH', 'Pinner J', 'Ranki A', 'Seyger MMB', 'Soler-Palacin P', 'Storan ER', 'Tan ES', 'Valeyrie-Allanore L', 'Young HS', 'Trembath RC', 'Choon SE', 'Szell M', 'Bata-Csorgo Z', 'Smith CH', 'Di Meglio P', 'Barker JN', 'Capon F']</t>
  </si>
  <si>
    <t>AP1S3 Mutations Cause Skin Autoinflammation by Disrupting Keratinocyte Autophagy and Up-Regulating IL-36 Production</t>
  </si>
  <si>
    <t>136(11):2251-2259</t>
  </si>
  <si>
    <t>https://pubmed.ncbi.nlm.nih.gov/27388993</t>
  </si>
  <si>
    <t>https://linkinghub.elsevier.com/retrieve/pii/S0022-202X(16)32094-2</t>
  </si>
  <si>
    <t>['Chaoimh CN', 'Murray DM', 'Kenny LC', 'Irvine AD', 'Hourihane JO', 'Kiely M']</t>
  </si>
  <si>
    <t>Cord blood leptin and gains in body weight and fat mass during infancy</t>
  </si>
  <si>
    <t>European journal of endocrinology</t>
  </si>
  <si>
    <t>175(5):403-10</t>
  </si>
  <si>
    <t>https://pubmed.ncbi.nlm.nih.gov/27528502</t>
  </si>
  <si>
    <t>https://academic.oup.com/ejendo</t>
  </si>
  <si>
    <t>['Bieber T', 'Akdis C', 'Lauener R', 'Traidl-Hoffmann C', 'Schmid-Grendelmeier P', 'Schäppi G', 'Allam JP', 'Apfelbacher C', 'Augustin M', 'Beck L', 'Biedermann T', 'Braun-Fahrländer C', 'Chew FT', 'Clavel T', 'Crameri R', 'Darsow U', 'Deleuran M', 'Dittlein D', 'Duchna HW', 'Eichenfeld L', 'Eyerich K', 'Frei R', 'Gelmetti C', 'Gieler U', 'Gilles S', 'Glatz M', 'Grando K', 'Green J', 'Gutermuth J', 'Guttman-Yassky E', 'Hanifin J', 'Hijnen D', 'Hoetzenecker W', 'Irvine A', 'Kalweit A', 'Katoh N', 'Knol E', 'Koren H', 'Möhrenschlager M', 'Münch D', 'Novak N', "O'Mahony L", 'Paller AS', 'Rhyner C', 'Roduit C', 'Schiesser K', 'Schröder J', 'Simon D', 'Simon HU', 'Sokolowska M', 'Spuls P', 'Stalder JF', 'Straub D', 'Szalai Z', 'Taieb A', 'Takaoka R', 'Todd G', 'Todorova A', 'Vestergaard C', 'Werfel T', 'Wollenberg A', 'Ring J']</t>
  </si>
  <si>
    <t>Global Allergy Forum and 3rd Davos Declaration 2015: Atopic dermatitis/Eczema: challenges and opportunities toward precision medicine</t>
  </si>
  <si>
    <t>71(5):588-92</t>
  </si>
  <si>
    <t>News</t>
  </si>
  <si>
    <t>https://pubmed.ncbi.nlm.nih.gov/27023268</t>
  </si>
  <si>
    <t>https://onlinelibrary.wiley.com/doi/10.1111/all.12857</t>
  </si>
  <si>
    <t>['Strid J', 'McLean WHI', 'Irvine AD']</t>
  </si>
  <si>
    <t>Too Much, Too Little or Just Enough: A Goldilocks Effect for IL-13 and Skin Barrier Regulation?</t>
  </si>
  <si>
    <t>136(3):561-564</t>
  </si>
  <si>
    <t>https://pubmed.ncbi.nlm.nih.gov/26902126</t>
  </si>
  <si>
    <t>https://linkinghub.elsevier.com/retrieve/pii/S0022-202X(15)00321-8</t>
  </si>
  <si>
    <t>['Simpson EL Md McR', 'Irvine AD Md', 'Eichenfield LF Md', 'Friedlander SF Md']</t>
  </si>
  <si>
    <t>Update on Epidemiology, Diagnosis, and Disease Course of Atopic Dermatitis</t>
  </si>
  <si>
    <t>35(5 Suppl):S84-8</t>
  </si>
  <si>
    <t>https://pubmed.ncbi.nlm.nih.gov/27525380</t>
  </si>
  <si>
    <t>['Irvine AD Md', 'Eichenfield LF Md', 'Friedlander SF Md', 'Simpson EL Md McR']</t>
  </si>
  <si>
    <t>Review of Critical Issues in the Pathogenesis of Atopic Dermatitis</t>
  </si>
  <si>
    <t>35(5 Suppl):S89-91</t>
  </si>
  <si>
    <t>https://pubmed.ncbi.nlm.nih.gov/27525507</t>
  </si>
  <si>
    <t>['Friedlander SF Md', 'Simpson EL Md McR', 'Irvine AD Md', 'Eichenfield LF Md']</t>
  </si>
  <si>
    <t>The Changing Paradigm of Atopic Dermatitis Therapy</t>
  </si>
  <si>
    <t>35(5 Suppl):S97-9</t>
  </si>
  <si>
    <t>https://pubmed.ncbi.nlm.nih.gov/27526330</t>
  </si>
  <si>
    <t>['Eichenfield LF Md', 'Friedlander SF Md', 'Simpson EL Md McR', 'Irvine AD Md']</t>
  </si>
  <si>
    <t>Assessing the New and Emerging Treatments for Atopic Dermatitis</t>
  </si>
  <si>
    <t>35(5 Suppl):S92-6</t>
  </si>
  <si>
    <t>https://pubmed.ncbi.nlm.nih.gov/27525671</t>
  </si>
  <si>
    <t>['Dvorakova V', 'Watson RM', 'Terron-Kwiatkowski A', 'Andrew N', 'Irvine AD']</t>
  </si>
  <si>
    <t>Congenital reticular ichthyosiform erythroderma</t>
  </si>
  <si>
    <t>23-Jan-2016</t>
  </si>
  <si>
    <t>41(5):576-7</t>
  </si>
  <si>
    <t>https://pubmed.ncbi.nlm.nih.gov/26801004</t>
  </si>
  <si>
    <t>https://academic.oup.com/ced/article-abstract/41/5/576/6621444?redirectedFrom=fulltext</t>
  </si>
  <si>
    <t>["O'Donovan SM", "O'B Hourihane J", 'Murray DM', 'Kenny LC', 'Khashan AS', 'Chaoimh CN', 'Irvine AD', 'Kiely M']</t>
  </si>
  <si>
    <t>Neonatal adiposity increases the risk of atopic dermatitis during the first year of life</t>
  </si>
  <si>
    <t>17-Jul-2015</t>
  </si>
  <si>
    <t>137(1):108-117</t>
  </si>
  <si>
    <t>https://pubmed.ncbi.nlm.nih.gov/26194543</t>
  </si>
  <si>
    <t>https://www.clinicalkey.com/content/playBy/pii?v=S0091-6749(15)00786-1</t>
  </si>
  <si>
    <t>['Schmitt J', 'Schwarz K', 'Baurecht H', 'Hotze M', 'Fölster-Holst R', 'Rodríguez E', 'Lee YAE', 'Franke A', 'Degenhardt F', 'Lieb W', 'Gieger C', 'Kabesch M', 'Nöthen MM', 'Irvine AD', 'McLean WHI', 'Deckert S', 'Stephan V', 'Schwarz P', 'Aringer M', 'Novak N', 'Weidinger S']</t>
  </si>
  <si>
    <t>Atopic dermatitis is associated with an increased risk for rheumatoid arthritis and inflammatory bowel disease, and a decreased risk for type 1 diabetes</t>
  </si>
  <si>
    <t>4-Aug-2015</t>
  </si>
  <si>
    <t>137(1):130-136</t>
  </si>
  <si>
    <t>https://pubmed.ncbi.nlm.nih.gov/26253344</t>
  </si>
  <si>
    <t>https://www.clinicalkey.com/content/playBy/pii?v=S0091-6749(15)00882-9</t>
  </si>
  <si>
    <t>['Saunders SP', 'Moran T', 'Floudas A', 'Wurlod F', 'Kaszlikowska A', 'Salimi M', 'Quinn EM', 'Oliphant CJ', 'Núñez G', 'McManus R', 'Hams E', 'Irvine AD', 'McKenzie AN', 'Ogg GS', 'Fallon PG']</t>
  </si>
  <si>
    <t>Spontaneous atopic dermatitis is mediated by innate immunity, with the secondary lung inflammation of the atopic march requiring adaptive immunity</t>
  </si>
  <si>
    <t>20-Aug-2015</t>
  </si>
  <si>
    <t>137(2):482-91</t>
  </si>
  <si>
    <t>https://pubmed.ncbi.nlm.nih.gov/26299987</t>
  </si>
  <si>
    <t>https://www.clinicalkey.com/content/playBy/pii?v=S0091-6749(15)01022-2</t>
  </si>
  <si>
    <t>['Nousbeck J', 'Irvine AD']</t>
  </si>
  <si>
    <t>Atopic Dermatitis According to GARP: New Mechanistic Insights in Disease Pathogenesis</t>
  </si>
  <si>
    <t>136(12):2340-2341</t>
  </si>
  <si>
    <t>https://pubmed.ncbi.nlm.nih.gov/27884290</t>
  </si>
  <si>
    <t>https://linkinghub.elsevier.com/retrieve/pii/S0022-202X(16)32354-5</t>
  </si>
  <si>
    <t>['Kelleher MM', 'Dunn-Galvin A', 'Gray C', 'Murray DM', 'Kiely M', 'Kenny L', 'McLean WHI', 'Irvine AD', 'Hourihane JO']</t>
  </si>
  <si>
    <t>Skin barrier impairment at birth predicts food allergy at 2 years of age</t>
  </si>
  <si>
    <t>137(4):1111-1116.e8</t>
  </si>
  <si>
    <t>Journal Article | Observational Study | Research Support, Non-U.S. Gov't | Retracted Publication</t>
  </si>
  <si>
    <t>https://pubmed.ncbi.nlm.nih.gov/26924469</t>
  </si>
  <si>
    <t>https://www.clinicalkey.com/content/playBy/pii?v=S0091-6749(16)00113-5</t>
  </si>
  <si>
    <t>['Purcell C', 'Cant A', 'Irvine AD']</t>
  </si>
  <si>
    <t>DOCK8 primary immunodeficiency syndrome</t>
  </si>
  <si>
    <t>5-Sep-2015</t>
  </si>
  <si>
    <t>20-Mar-2015</t>
  </si>
  <si>
    <t>386(9997):982</t>
  </si>
  <si>
    <t>https://pubmed.ncbi.nlm.nih.gov/25798541</t>
  </si>
  <si>
    <t>https://www.clinicalkey.com/content/playBy/pii?v=S0140-6736(14)62039-0</t>
  </si>
  <si>
    <t>['Mercier S', 'Küry S', 'Salort-Campana E', 'Magot A', 'Agbim U', 'Besnard T', 'Bodak N', 'Bou-Hanna C', 'Bréhéret F', 'Brunelle P', 'Caillon F', 'Chabrol B', 'Cormier-Daire V', 'David A', 'Eymard B', 'Faivre L', 'Figarella-Branger D', 'Fleurence E', 'Ganapathi M', 'Gherardi R', 'Goldenberg A', 'Hamel A', 'Igual J', 'Irvine AD', 'Israël-Biet D', 'Kannengiesser C', 'Laboisse C', 'Le Caignec C', 'Mahé JY', 'Mallet S', 'MacGowan S', 'McAleer MA', 'McLean I', 'Méni C', 'Munnich A', 'Mussini JM', 'Nagy PL', 'Odel J', "O'Regan GM", 'Péréon Y', 'Perrier J', 'Piard J', 'Puzenat E', 'Sampson JB', 'Smith F', 'Soufir N', 'Tanji K', 'Thauvin C', 'Ulane C', 'Watson RM', 'Khumalo NP', 'Mayosi BM', 'Barbarot S', 'Bézieau S']</t>
  </si>
  <si>
    <t>Expanding the clinical spectrum of hereditary fibrosing poikiloderma with tendon contractures, myopathy and pulmonary fibrosis due to FAM111B mutations</t>
  </si>
  <si>
    <t>15-Oct-2015</t>
  </si>
  <si>
    <t>Orphanet journal of rare diseases</t>
  </si>
  <si>
    <t>10:135</t>
  </si>
  <si>
    <t>https://pubmed.ncbi.nlm.nih.gov/26471370</t>
  </si>
  <si>
    <t>https://ojrd.biomedcentral.com/articles/10.1186/s13023-015-0352-4</t>
  </si>
  <si>
    <t>["O'Rafferty C", "O'Regan GM", 'Irvine AD', 'Smith OP']</t>
  </si>
  <si>
    <t>Kasabach-Merritt syndrome, kaposiform haemangioendothelioma and platelet blockade</t>
  </si>
  <si>
    <t>26-Jun-2015</t>
  </si>
  <si>
    <t>171(1):11</t>
  </si>
  <si>
    <t>https://pubmed.ncbi.nlm.nih.gov/26114338</t>
  </si>
  <si>
    <t>https://onlinelibrary.wiley.com/resolve/openurl?genre=article&amp;sid=nlm:pubmed&amp;issn=0007-1048&amp;date=2015&amp;volume=171&amp;issue=1&amp;spage=11</t>
  </si>
  <si>
    <t>Recent advances in the pathobiology and management of Kasabach-Merritt phenomenon</t>
  </si>
  <si>
    <t>30-Jun-2015</t>
  </si>
  <si>
    <t>171(1):38-51</t>
  </si>
  <si>
    <t>https://pubmed.ncbi.nlm.nih.gov/26123689</t>
  </si>
  <si>
    <t>https://onlinelibrary.wiley.com/resolve/openurl?genre=article&amp;sid=nlm:pubmed&amp;issn=0007-1048&amp;date=2015&amp;volume=171&amp;issue=1&amp;spage=38</t>
  </si>
  <si>
    <t>["O'Donovan SM", 'Murray DM', 'Hourihane JO', 'Kenny LC', 'Irvine AD', 'Kiely M']</t>
  </si>
  <si>
    <t>Adherence with early infant feeding and complementary feeding guidelines in the Cork BASELINE Birth Cohort Study</t>
  </si>
  <si>
    <t>18-Feb-2015</t>
  </si>
  <si>
    <t>Public health nutrition</t>
  </si>
  <si>
    <t>18(15):2864-73</t>
  </si>
  <si>
    <t>https://pubmed.ncbi.nlm.nih.gov/25690944</t>
  </si>
  <si>
    <t>https://www.cambridge.org/core/product/identifier/S136898001500018X/type/journal_article</t>
  </si>
  <si>
    <t>['McAleer MA', 'Pohler E', 'Smith FJ', 'Wilson NJ', 'Cole C', 'MacGowan S', 'Koetsier JL', 'Godsel LM', 'Harmon RM', 'Gruber R', 'Crumrine D', 'Elias PM', 'McDermott M', 'Butler K', 'Broderick A', 'Sarig O', 'Sprecher E', 'Green KJ', 'McLean WH', 'Irvine AD']</t>
  </si>
  <si>
    <t>Severe dermatitis, multiple allergies, and metabolic wasting syndrome caused by a novel mutation in the N-terminal plakin domain of desmoplakin</t>
  </si>
  <si>
    <t>136(5):1268-76</t>
  </si>
  <si>
    <t>Case Reports | Journal Article | Research Support, N.I.H., Extramural | Research Support, Non-U.S. Gov't</t>
  </si>
  <si>
    <t>https://pubmed.ncbi.nlm.nih.gov/26073755</t>
  </si>
  <si>
    <t>https://www.clinicalkey.com/content/playBy/pii?v=S0091-6749(15)00653-3</t>
  </si>
  <si>
    <t>Cohort profile: The Cork BASELINE Birth Cohort Study: Babies after SCOPE: Evaluating the Longitudinal Impact on Neurological and Nutritional Endpoints</t>
  </si>
  <si>
    <t>7-Aug-2014</t>
  </si>
  <si>
    <t>44(3):764-75</t>
  </si>
  <si>
    <t>https://pubmed.ncbi.nlm.nih.gov/25102856</t>
  </si>
  <si>
    <t>https://academic.oup.com/ije/article/44/3/764/629555</t>
  </si>
  <si>
    <t>['Chen YC', 'Auer-Grumbach M', 'Matsukawa S', 'Zitzelsberger M', 'Themistocleous AC', 'Strom TM', 'Samara C', 'Moore AW', 'Cho LT', 'Young GT', 'Weiss C', 'Schabhüttl M', 'Stucka R', 'Schmid AB', 'Parman Y', 'Graul-Neumann L', 'Heinritz W', 'Passarge E', 'Watson RM', 'Hertz JM', 'Moog U', 'Baumgartner M', 'Valente EM', 'Pereira D', 'Restrepo CM', 'Katona I', 'Dusl M', 'Stendel C', 'Wieland T', 'Stafford F', 'Reimann F', 'von Au K', 'Finke C', 'Willems PJ', 'Nahorski MS', 'Shaikh SS', 'Carvalho OP', 'Nicholas AK', 'Karbani G', 'McAleer MA', 'Cilio MR', 'McHugh JC', 'Murphy SM', 'Irvine AD', 'Jensen UB', 'Windhager R', 'Weis J', 'Bergmann C', 'Rautenstrauss B', 'Baets J', 'De Jonghe P', 'Reilly MM', 'Kropatsch R', 'Kurth I', 'Chrast R', 'Michiue T', 'Bennett DL', 'Woods CG', 'Senderek J']</t>
  </si>
  <si>
    <t>Transcriptional regulator PRDM12 is essential for human pain perception</t>
  </si>
  <si>
    <t>25-May-2015</t>
  </si>
  <si>
    <t>47(7):803-8</t>
  </si>
  <si>
    <t>https://pubmed.ncbi.nlm.nih.gov/26005867</t>
  </si>
  <si>
    <t>https://www.nature.com/articles/ng.3308</t>
  </si>
  <si>
    <t>['Baurecht H', 'Hotze M', 'Brand S', 'Büning C', 'Cormican P', 'Corvin A', 'Ellinghaus D', 'Ellinghaus E', 'Esparza-Gordillo J', 'Fölster-Holst R', 'Franke A', 'Gieger C', 'Hubner N', 'Illig T', 'Irvine AD', 'Kabesch M', 'Lee YA', 'Lieb W', 'Marenholz I', 'McLean WH', 'Morris DW', 'Mrowietz U', 'Nair R', 'Nöthen MM', 'Novak N', "O'Regan GM", 'Schreiber S', 'Smith C', 'Strauch K', 'Stuart PE', 'Trembath R', 'Tsoi LC', 'Weichenthal M', 'Barker J', 'Elder JT', 'Weidinger S', 'Cordell HJ', 'Brown SJ']</t>
  </si>
  <si>
    <t>Genome-wide comparative analysis of atopic dermatitis and psoriasis gives insight into opposing genetic mechanisms</t>
  </si>
  <si>
    <t>8-Jan-2015</t>
  </si>
  <si>
    <t>96(1):104-20</t>
  </si>
  <si>
    <t>Journal Article | Research Support, N.I.H., Extramural | Research Support, Non-U.S. Gov't | Research Support, U.S. Gov't, Non-P.H.S.</t>
  </si>
  <si>
    <t>https://pubmed.ncbi.nlm.nih.gov/25574825</t>
  </si>
  <si>
    <t>https://linkinghub.elsevier.com/retrieve/pii/S0002-9297(14)00510-2</t>
  </si>
  <si>
    <t>['Higgins E', 'Al Shehri T', 'McAleer MA', 'Conlon N', 'Feighery C', 'Lilic D', 'Irvine AD']</t>
  </si>
  <si>
    <t>Use of ruxolitinib to successfully treat chronic mucocutaneous candidiasis caused by gain-of-function signal transducer and activator of transcription 1 (STAT1) mutation</t>
  </si>
  <si>
    <t>135(2):551-3</t>
  </si>
  <si>
    <t>https://pubmed.ncbi.nlm.nih.gov/25662309</t>
  </si>
  <si>
    <t>https://www.clinicalkey.com/content/playBy/pii?v=S0091-6749(14)03662-8</t>
  </si>
  <si>
    <t>['Quinn N', 'MacMahon J', 'Irvine AD', 'Lowry C']</t>
  </si>
  <si>
    <t>Sweet syndrome revealing systemic lupus erythematosus</t>
  </si>
  <si>
    <t>Irish medical journal</t>
  </si>
  <si>
    <t>108(2):59-60</t>
  </si>
  <si>
    <t>https://pubmed.ncbi.nlm.nih.gov/25803961</t>
  </si>
  <si>
    <t>['Connor S', "O'Brien M", 'Irvine A', "O'Marcaigh A", 'Smith O']</t>
  </si>
  <si>
    <t>C3-C4 shingles post haematopoietic stem-cell transplantation</t>
  </si>
  <si>
    <t>Archives of disease in childhood</t>
  </si>
  <si>
    <t>100(2):137</t>
  </si>
  <si>
    <t>https://pubmed.ncbi.nlm.nih.gov/25187495</t>
  </si>
  <si>
    <t>https://adc.bmj.com/lookup/pmidlookup?view=long&amp;pmid=25187495</t>
  </si>
  <si>
    <t>['Paternoster L', 'Standl M', 'Waage J', 'Baurecht H', 'Hotze M', 'Strachan DP', 'Curtin JA', 'Bønnelykke K', 'Tian C', 'Takahashi A', 'Esparza-Gordillo J', 'Alves AC', 'Thyssen JP', 'den Dekker HT', 'Ferreira MA', 'Altmaier E', 'Sleiman PM', 'Xiao FL', 'Gonzalez JR', 'Marenholz I', 'Kalb B', 'Yanes MP', 'Xu CJ', 'Carstensen L', 'Groen-Blokhuis MM', 'Venturini C', 'Pennell CE', 'Barton SJ', 'Levin AM', 'Curjuric I', 'Bustamante M', 'Kreiner-Møller E', 'Lockett GA', 'Bacelis J', 'Bunyavanich S', 'Myers RA', 'Matanovic A', 'Kumar A', 'Tung JY', 'Hirota T', 'Kubo M', 'McArdle WL', 'Henderson AJ', 'Kemp JP', 'Zheng J', 'Smith GD', 'Rüschendorf F', 'Bauerfeind A', 'Lee-Kirsch MA', 'Arnold A', 'Homuth G', 'Schmidt CO', 'Mangold E', 'Cichon S', 'Keil T', 'Rodríguez E', 'Peters A', 'Franke A', 'Lieb W', 'Novak N', 'Fölster-Holst R', 'Horikoshi M', 'Pekkanen J', 'Sebert S', 'Husemoen LL', 'Grarup N', 'de Jongste JC', 'Rivadeneira F', 'Hofman A', 'Jaddoe VW', 'Pasmans SG', 'Elbert NJ', 'Uitterlinden AG', 'Marks GB', 'Thompson PJ', 'Matheson MC', 'Robertson CF', 'Ried JS', 'Li J', 'Zuo XB', 'Zheng XD', 'Yin XY', 'Sun LD', 'McAleer MA', "O'Regan GM", 'Fahy CM', 'Campbell LE', 'Macek M', 'Kurek M', 'Hu D', 'Eng C', 'Postma DS', 'Feenstra B', 'Geller F', 'Hottenga JJ', 'Middeldorp CM', 'Hysi P', 'Bataille V', 'Spector T', 'Tiesler CM', 'Thiering E', 'Pahukasahasram B', 'Yang JJ', 'Imboden M', 'Huntsman S', 'Vilor-Tejedor N', 'Relton CL', 'Myhre R', 'Nystad W', 'Custovic A', 'Weiss ST', 'Meyers DA', 'Söderhäll C', 'Melén E', 'Ober C', 'Raby BA', 'Simpson A', 'Jacobsson B', 'Holloway JW', 'Bisgaard H', 'Sunyer J', 'Hensch NMP', 'Williams LK', 'Godfrey KM', 'Wang CA', 'Boomsma DI', 'Melbye M', 'Koppelman GH', 'Jarvis D', 'McLean WI', 'Irvine AD', 'Zhang XJ', 'Hakonarson H', 'Gieger C', 'Burchard EG', 'Martin NG', 'Duijts L', 'Linneberg A', 'Jarvelin MR', 'Noethen MM', 'Lau S', 'Hübner N', 'Lee YA', 'Tamari M', 'Hinds DA', 'Glass D', 'Brown SJ', 'Heinrich J', 'Evans DM', 'Weidinger S']</t>
  </si>
  <si>
    <t>Multi-ancestry genome-wide association study of 21,000 cases and 95,000 controls identifies new risk loci for atopic dermatitis</t>
  </si>
  <si>
    <t>19-Oct-2015</t>
  </si>
  <si>
    <t>47(12):1449-1456</t>
  </si>
  <si>
    <t>https://pubmed.ncbi.nlm.nih.gov/26482879</t>
  </si>
  <si>
    <t>https://www.nature.com/articles/ng.3424</t>
  </si>
  <si>
    <t>['Riethmuller C', 'McAleer MA', 'Koppes SA', 'Abdayem R', 'Franz J', 'Haftek M', 'Campbell LE', 'MacCallum SF', 'McLean WHI', 'Irvine AD', 'Kezic S']</t>
  </si>
  <si>
    <t>Filaggrin breakdown products determine corneocyte conformation in patients with atopic dermatitis</t>
  </si>
  <si>
    <t>11-Jun-2015</t>
  </si>
  <si>
    <t>136(6):1573-1580.e2</t>
  </si>
  <si>
    <t>https://pubmed.ncbi.nlm.nih.gov/26071937</t>
  </si>
  <si>
    <t>https://www.clinicalkey.com/content/playBy/pii?v=S0091-6749(15)00649-1</t>
  </si>
  <si>
    <t>Corrigendum: Transcriptional regulator PRDM12 is essential for human pain perception</t>
  </si>
  <si>
    <t>47(8):962</t>
  </si>
  <si>
    <t>https://pubmed.ncbi.nlm.nih.gov/26220135</t>
  </si>
  <si>
    <t>https://www.nature.com/articles/ng0815-962b</t>
  </si>
  <si>
    <t>['Hussain S', 'Berki DM', 'Choon SE', 'Burden AD', 'Allen MH', 'Arostegui JI', 'Chaves A', 'Duckworth M', 'Irvine AD', 'Mockenhaupt M', 'Navarini AA', 'Seyger MMB', 'Soler-Palacin P', 'Prins C', 'Valeyrie-Allanore L', 'Vicente MA', 'Trembath RC', 'Smith CH', 'Barker JN', 'Capon F']</t>
  </si>
  <si>
    <t>IL36RN mutations define a severe autoinflammatory phenotype of generalized pustular psoriasis</t>
  </si>
  <si>
    <t>12-Nov-2014</t>
  </si>
  <si>
    <t>135(4):1067-1070.e9</t>
  </si>
  <si>
    <t>https://pubmed.ncbi.nlm.nih.gov/25458002</t>
  </si>
  <si>
    <t>https://www.clinicalkey.com/content/playBy/pii?v=S0091-6749(14)01429-8</t>
  </si>
  <si>
    <t>['Kelleher M', 'Dunn-Galvin A', 'Hourihane JO', 'Murray D', 'Campbell LE', 'McLean WHI', 'Irvine AD']</t>
  </si>
  <si>
    <t>Skin barrier dysfunction measured by transepidermal water loss at 2 days and 2 months predates and predicts atopic dermatitis at 1 year</t>
  </si>
  <si>
    <t>135(4):930-935.e1</t>
  </si>
  <si>
    <t>Journal Article | Research Support, Non-U.S. Gov't | Retracted Publication</t>
  </si>
  <si>
    <t>https://pubmed.ncbi.nlm.nih.gov/25618747</t>
  </si>
  <si>
    <t>https://www.clinicalkey.com/content/playBy/pii?v=S0091-6749(14)01793-X</t>
  </si>
  <si>
    <t>['Salinas CF', 'Irvine AD', 'Itin PH', 'Di Giovanna JJ', 'Schneider H', 'Clarke AJ', 'McGovern LS', 'Fete M']</t>
  </si>
  <si>
    <t>Second International Conference on a classification of ectodermal dysplasias: development of a multiaxis model</t>
  </si>
  <si>
    <t>3-Apr-2014</t>
  </si>
  <si>
    <t>American journal of medical genetics. Part A</t>
  </si>
  <si>
    <t>164A(10):2482-9</t>
  </si>
  <si>
    <t>https://pubmed.ncbi.nlm.nih.gov/24700551</t>
  </si>
  <si>
    <t>https://onlinelibrary.wiley.com/doi/10.1002/ajmg.a.36507</t>
  </si>
  <si>
    <t>['Courtney DG', 'Atkinson SD', 'Allen EH', 'Moore JE', 'Walsh CP', 'Pedrioli DM', 'MacEwen CJ', 'Pellegrini G', 'Maurizi E', 'Serafini C', 'Fantacci M', 'Liao H', 'Irvine AD', 'McLean WH', 'Moore CB']</t>
  </si>
  <si>
    <t>siRNA silencing of the mutant keratin 12 allele in corneal limbal epithelial cells grown from patients with Meesmann's epithelial corneal dystrophy</t>
  </si>
  <si>
    <t>6-May-2014</t>
  </si>
  <si>
    <t>Investigative ophthalmology &amp; visual science</t>
  </si>
  <si>
    <t>55(5):3352-60</t>
  </si>
  <si>
    <t>https://pubmed.ncbi.nlm.nih.gov/24801514</t>
  </si>
  <si>
    <t>https://iovs.arvojournals.org/article.aspx?articleid=2128990</t>
  </si>
  <si>
    <t>['Hughes R', 'McAleer M', 'Watson R', 'Collins S', 'Irvine A', 'White M']</t>
  </si>
  <si>
    <t>Rapidly involuting congenital hemangioma with pustules: two cases</t>
  </si>
  <si>
    <t>1-Apr-2014</t>
  </si>
  <si>
    <t>31(3):398-400</t>
  </si>
  <si>
    <t>https://pubmed.ncbi.nlm.nih.gov/24689686</t>
  </si>
  <si>
    <t>https://onlinelibrary.wiley.com/doi/10.1111/pde.12309</t>
  </si>
  <si>
    <t>['Nason GJ', 'Baker JF', 'Seoighe D', 'Irvine AD', 'McDermott M', 'Orr D', 'Capra M', 'Kelly PM']</t>
  </si>
  <si>
    <t>Congenital-infantile fibrosarcoma of the foot--avoidance of amputation</t>
  </si>
  <si>
    <t>107(5):148-9</t>
  </si>
  <si>
    <t>https://pubmed.ncbi.nlm.nih.gov/24908860</t>
  </si>
  <si>
    <t>['Irvine AD']</t>
  </si>
  <si>
    <t>Commentary: Methotrexate and ciclosporin in the treatment of severe eczema in children</t>
  </si>
  <si>
    <t>170(3):499-500</t>
  </si>
  <si>
    <t>https://pubmed.ncbi.nlm.nih.gov/24617433</t>
  </si>
  <si>
    <t>https://academic.oup.com/bjd/article-abstract/170/3/499/6614748?redirectedFrom=fulltext</t>
  </si>
  <si>
    <t>['Kiely C', 'Devaney D', 'Fischer J', 'Lenane P', 'Irvine AD']</t>
  </si>
  <si>
    <t>Ichthyosis prematurity syndrome: a case report and review of known mutations</t>
  </si>
  <si>
    <t>29-May-2014</t>
  </si>
  <si>
    <t>31(4):517-8</t>
  </si>
  <si>
    <t>https://pubmed.ncbi.nlm.nih.gov/24889544</t>
  </si>
  <si>
    <t>https://onlinelibrary.wiley.com/doi/10.1111/pde.12320</t>
  </si>
  <si>
    <t>['Cole C', 'Kroboth K', 'Schurch NJ', 'Sandilands A', 'Sherstnev A', "O'Regan GM", 'Watson RM', 'McLean WH', 'Barton GJ', 'Irvine AD', 'Brown SJ']</t>
  </si>
  <si>
    <t>Filaggrin-stratified transcriptomic analysis of pediatric skin identifies mechanistic pathways in patients with atopic dermatitis</t>
  </si>
  <si>
    <t>28-May-2014</t>
  </si>
  <si>
    <t>134(1):82-91</t>
  </si>
  <si>
    <t>https://pubmed.ncbi.nlm.nih.gov/24880632</t>
  </si>
  <si>
    <t>https://www.clinicalkey.com/content/playBy/pii?v=S0091-6749(14)00596-X</t>
  </si>
  <si>
    <t>['Thawer-Esmail F', 'Jakasa I', 'Todd G', 'Wen Y', 'Brown SJ', 'Kroboth K', 'Campbell LE', "O'Regan GM", 'McLean WH', 'Irvine AD', 'Kezic S', 'Sandilands A']</t>
  </si>
  <si>
    <t>South African amaXhosa patients with atopic dermatitis have decreased levels of filaggrin breakdown products but no loss-of-function mutations in filaggrin</t>
  </si>
  <si>
    <t>133(1):280-2.e1-2</t>
  </si>
  <si>
    <t>https://pubmed.ncbi.nlm.nih.gov/24369804</t>
  </si>
  <si>
    <t>https://www.clinicalkey.com/content/playBy/pii?v=S0091-6749(13)01644-8</t>
  </si>
  <si>
    <t>['Foley C', 'Moran B', 'McMenamin M', 'McDermott R', 'Ormond P', 'Irvine AD']</t>
  </si>
  <si>
    <t>Spontaneous regression of cutaneous metastases of squamous cell carcinoma</t>
  </si>
  <si>
    <t>30-Jul-2013</t>
  </si>
  <si>
    <t>107(1):61-3</t>
  </si>
  <si>
    <t>https://pubmed.ncbi.nlm.nih.gov/23904518</t>
  </si>
  <si>
    <t>https://academic.oup.com/qjmed/article/107/1/61/1513824</t>
  </si>
  <si>
    <t>['Conte MI', 'Pescatore A', 'Paciolla M', 'Esposito E', 'Miano MG', 'Lioi MB', 'McAleer MA', 'Giardino G', 'Pignata C', 'Irvine AD', 'Scheuerle AE', 'Royer G', 'Hadj-Rabia S', 'Bodemer C', 'Bonnefont JP', 'Munnich A', 'Smahi A', 'Steffann J', 'Fusco F', 'Ursini MV']</t>
  </si>
  <si>
    <t>Insight into IKBKG/NEMO locus: report of new mutations and complex genomic rearrangements leading to incontinentia pigmenti disease</t>
  </si>
  <si>
    <t>12-Dec-2013</t>
  </si>
  <si>
    <t>35(2):165-77</t>
  </si>
  <si>
    <t>https://pubmed.ncbi.nlm.nih.gov/24339369</t>
  </si>
  <si>
    <t>https://onlinelibrary.wiley.com/doi/10.1002/humu.22483</t>
  </si>
  <si>
    <t>['Fahy CM', 'Fortune A', 'Quinn F', 'McMenamin ME', 'Browne PV', 'Langabeer S', 'McCarron S', 'Hayden P', 'Marren P', 'Ni Chonghaile M', 'Irvine AD', 'Vandenberghe E', 'Barnes L']</t>
  </si>
  <si>
    <t>Development of mycosis fungoides after bone marrow transplantation for chronic myeloid leukaemia: transmission from an allogeneic donor</t>
  </si>
  <si>
    <t>170(2):462-7</t>
  </si>
  <si>
    <t>https://pubmed.ncbi.nlm.nih.gov/24116988</t>
  </si>
  <si>
    <t>https://academic.oup.com/bjd/article-abstract/170/2/462/6614893?redirectedFrom=fulltext</t>
  </si>
  <si>
    <t>Crossing barriers; restoring barriers? Filaggrin protein replacement takes a bow</t>
  </si>
  <si>
    <t>134(2):313-314</t>
  </si>
  <si>
    <t>https://pubmed.ncbi.nlm.nih.gov/24424455</t>
  </si>
  <si>
    <t>https://linkinghub.elsevier.com/retrieve/pii/S0022-202X(15)36623-9</t>
  </si>
  <si>
    <t>['Gallagher A', 'Hourihane JO', 'Kenny LC', 'Irvine AD', 'Khashan AS']</t>
  </si>
  <si>
    <t>A longitudinal study of skin barrier function in pregnancy and the postnatal period</t>
  </si>
  <si>
    <t>Obstetric medicine</t>
  </si>
  <si>
    <t>7(4):156-9</t>
  </si>
  <si>
    <t>https://pubmed.ncbi.nlm.nih.gov/27512444</t>
  </si>
  <si>
    <t>https://journals.sagepub.com/doi/10.1177/1753495X14547428?url_ver=Z39.88-2003&amp;rfr_id=ori:rid:crossref.org&amp;rfr_dat=cr_pub%20%200pubmed</t>
  </si>
  <si>
    <t>['Samuelov L', 'Sarig O', 'Harmon RM', 'Rapaport D', 'Ishida-Yamamoto A', 'Isakov O', 'Koetsier JL', 'Gat A', 'Goldberg I', 'Bergman R', 'Spiegel R', 'Eytan O', 'Geller S', 'Peleg S', 'Shomron N', 'Goh CSM', 'Wilson NJ', 'Smith FJD', 'Pohler E', 'Simpson MA', 'McLean WHI', 'Irvine AD', 'Horowitz M', 'McGrath JA', 'Green KJ', 'Sprecher E']</t>
  </si>
  <si>
    <t>Desmoglein 1 deficiency results in severe dermatitis, multiple allergies and metabolic wasting</t>
  </si>
  <si>
    <t>25-Aug-2013</t>
  </si>
  <si>
    <t>45(10):1244-1248</t>
  </si>
  <si>
    <t>https://pubmed.ncbi.nlm.nih.gov/23974871</t>
  </si>
  <si>
    <t>https://www.nature.com/articles/ng.2739</t>
  </si>
  <si>
    <t>['Wall D', 'McMenamin M', "O'Mahony D", 'Irvine AD']</t>
  </si>
  <si>
    <t>Kaposi sarcoma in an patient with atopic dermatitis treated with ciclosporin</t>
  </si>
  <si>
    <t>2013:bcr2013202171</t>
  </si>
  <si>
    <t>https://pubmed.ncbi.nlm.nih.gov/24265347</t>
  </si>
  <si>
    <t>https://europepmc.org/abstract/MED/24265347</t>
  </si>
  <si>
    <t>['Kelleher MM', "O'Carroll M", 'Gallagher A', 'Murray DM', 'Dunn Galvin A', 'Irvine AD', 'Hourihane JO']</t>
  </si>
  <si>
    <t>Newborn transepidermal water loss values: a reference dataset</t>
  </si>
  <si>
    <t>30(6):712-6</t>
  </si>
  <si>
    <t>https://pubmed.ncbi.nlm.nih.gov/23458265</t>
  </si>
  <si>
    <t>https://onlinelibrary.wiley.com/doi/10.1111/pde.12106</t>
  </si>
  <si>
    <t>['Hackett BC', 'Phelan E', 'Ryan A', 'Kenny L', 'Murphy M', 'Irvine AD', 'Watson RM']</t>
  </si>
  <si>
    <t>Use of systemic corticosteroids in management of a large congenital haemangioma of the scalp</t>
  </si>
  <si>
    <t>25-Sep-2012</t>
  </si>
  <si>
    <t>30(6):e121-4</t>
  </si>
  <si>
    <t>https://pubmed.ncbi.nlm.nih.gov/23004357</t>
  </si>
  <si>
    <t>https://onlinelibrary.wiley.com/doi/10.1111/j.1525-1470.2012.01795.x</t>
  </si>
  <si>
    <t>['Ellinghaus D', 'Baurecht H', 'Esparza-Gordillo J', 'Rodríguez E', 'Matanovic A', 'Marenholz I', 'Hübner N', 'Schaarschmidt H', 'Novak N', 'Michel S', 'Maintz L', 'Werfel T', 'Meyer-Hoffert U', 'Hotze M', 'Prokisch H', 'Heim K', 'Herder C', 'Hirota T', 'Tamari M', 'Kubo M', 'Takahashi A', 'Nakamura Y', 'Tsoi LC', 'Stuart P', 'Elder JT', 'Sun L', 'Zuo X', 'Yang S', 'Zhang X', 'Hoffmann P', 'Nöthen MM', 'Fölster-Holst R', 'Winkelmann J', 'Illig T', 'Boehm BO', 'Duerr RH', 'Büning C', 'Brand S', 'Glas J', 'McAleer MA', 'Fahy CM', 'Kabesch M', 'Brown S', 'McLean WH', 'Irvine AD', 'Schreiber S', 'Lee YA', 'Franke A', 'Weidinger S']</t>
  </si>
  <si>
    <t>High-density genotyping study identifies four new susceptibility loci for atopic dermatitis</t>
  </si>
  <si>
    <t>2-Jun-2013</t>
  </si>
  <si>
    <t>45(7):808-12</t>
  </si>
  <si>
    <t>Journal Article | Multicenter Study | Research Support, N.I.H., Extramural | Research Support, Non-U.S. Gov't</t>
  </si>
  <si>
    <t>https://pubmed.ncbi.nlm.nih.gov/23727859</t>
  </si>
  <si>
    <t>https://www.nature.com/articles/ng.2642</t>
  </si>
  <si>
    <t>['Langan SM', 'Irvine AD']</t>
  </si>
  <si>
    <t>Childhood eczema and the importance of the physical environment</t>
  </si>
  <si>
    <t>133(7):1706-9</t>
  </si>
  <si>
    <t>https://pubmed.ncbi.nlm.nih.gov/23760046</t>
  </si>
  <si>
    <t>https://linkinghub.elsevier.com/retrieve/pii/S0022-202X(15)36319-3</t>
  </si>
  <si>
    <t>['Asai Y', 'Greenwood C', 'Hull PR', 'Alizadehfar R', 'Ben-Shoshan M', 'Brown SJ', 'Campbell L', 'Michel DL', 'Bussières J', 'Rousseau F', 'Fujiwara TM', 'Morgan K', 'Irvine AD', 'McLean WH', 'Clarke A']</t>
  </si>
  <si>
    <t>Filaggrin gene mutation associations with peanut allergy persist despite variations in peanut allergy diagnostic criteria or asthma status</t>
  </si>
  <si>
    <t>132(1):239-42</t>
  </si>
  <si>
    <t>https://pubmed.ncbi.nlm.nih.gov/23684069</t>
  </si>
  <si>
    <t>https://www.clinicalkey.com/content/playBy/pii?v=S0091-6749(13)00582-4</t>
  </si>
  <si>
    <t>['McLean WH', 'Irvine AD']</t>
  </si>
  <si>
    <t>Old King coal - molecular mechanisms underlying an ancient treatment for atopic eczema</t>
  </si>
  <si>
    <t>25-Jan-2013</t>
  </si>
  <si>
    <t>123(2):551-3</t>
  </si>
  <si>
    <t>https://pubmed.ncbi.nlm.nih.gov/23348733</t>
  </si>
  <si>
    <t>https://www.jci.org/articles/view/67438</t>
  </si>
  <si>
    <t>['McAleer MA', 'Irvine AD']</t>
  </si>
  <si>
    <t>The multifunctional role of filaggrin in allergic skin disease</t>
  </si>
  <si>
    <t>131(2):280-91</t>
  </si>
  <si>
    <t>https://pubmed.ncbi.nlm.nih.gov/23374260</t>
  </si>
  <si>
    <t>https://www.clinicalkey.com/content/playBy/pii?v=S0091-6749(12)02648-6</t>
  </si>
  <si>
    <t>['Weidinger S', 'Willis-Owen SA', 'Kamatani Y', 'Baurecht H', 'Morar N', 'Liang L', 'Edser P', 'Street T', 'Rodriguez E', "O'Regan GM", 'Beattie P', 'Fölster-Holst R', 'Franke A', 'Novak N', 'Fahy CM', 'Winge MC', 'Kabesch M', 'Illig T', 'Heath S', 'Söderhäll C', 'Melén E', 'Pershagen G', 'Kere J', 'Bradley M', 'Lieden A', 'Nordenskjold M', 'Harper JI', 'McLean WH', 'Brown SJ', 'Cookson WO', 'Lathrop GM', 'Irvine AD', 'Moffatt MF']</t>
  </si>
  <si>
    <t>A genome-wide association study of atopic dermatitis identifies loci with overlapping effects on asthma and psoriasis</t>
  </si>
  <si>
    <t>1-Dec-2013</t>
  </si>
  <si>
    <t>25-Jul-2013</t>
  </si>
  <si>
    <t>22(23):4841-56</t>
  </si>
  <si>
    <t>https://pubmed.ncbi.nlm.nih.gov/23886662</t>
  </si>
  <si>
    <t>https://academic.oup.com/hmg/article/22/23/4841/1159693</t>
  </si>
  <si>
    <t>['Revencu N', 'Boon LM', 'Mendola A', 'Cordisco MR', 'Dubois J', 'Clapuyt P', 'Hammer F', 'Amor DJ', 'Irvine AD', 'Baselga E', 'Dompmartin A', 'Syed S', 'Martin-Santiago A', 'Ades L', 'Collins F', 'Smith J', 'Sandaradura S', 'Barrio VR', 'Burrows PE', 'Blei F', 'Cozzolino M', 'Brunetti-Pierri N', 'Vicente A', 'Abramowicz M', 'Désir J', 'Vilain C', 'Chung WK', 'Wilson A', 'Gardiner CA', 'Dwight Y', 'Lord DJ', 'Fishman L', 'Cytrynbaum C', 'Chamlin S', 'Ghali F', 'Gilaberte Y', 'Joss S', 'Boente Mdel C', 'Léauté-Labrèze C', 'Delrue MA', 'Bayliss S', 'Martorell L', 'González-Enseñat MA', 'Mazereeuw-Hautier J', "O'Donnell B", 'Bessis D', 'Pyeritz RE', 'Salhi A', 'Tan OT', 'Wargon O', 'Mulliken JB', 'Vikkula M']</t>
  </si>
  <si>
    <t>RASA1 mutations and associated phenotypes in 68 families with capillary malformation-arteriovenous malformation</t>
  </si>
  <si>
    <t>34(12):1632-41</t>
  </si>
  <si>
    <t>https://pubmed.ncbi.nlm.nih.gov/24038909</t>
  </si>
  <si>
    <t>https://onlinelibrary.wiley.com/doi/10.1002/humu.22431</t>
  </si>
  <si>
    <t>['Higgins E', 'Capra M', 'Schwartz ME', 'Smith FJ', 'McLean WH', 'Irvine AD']</t>
  </si>
  <si>
    <t>Resolution of the plantar hyperkeratosis of pachyonychia congenita during chemotherapy for Ewing sarcoma</t>
  </si>
  <si>
    <t>169(6):1357-60</t>
  </si>
  <si>
    <t>https://pubmed.ncbi.nlm.nih.gov/23927070</t>
  </si>
  <si>
    <t>https://academic.oup.com/bjd/article/169/6/1357/6614993</t>
  </si>
  <si>
    <t>['Foley CC', 'McMenamin M', 'Gordon KD', 'Irvine AD']</t>
  </si>
  <si>
    <t>An unusual case of genital swelling</t>
  </si>
  <si>
    <t>10-May-2013</t>
  </si>
  <si>
    <t>38(8):946-8</t>
  </si>
  <si>
    <t>https://pubmed.ncbi.nlm.nih.gov/23659728</t>
  </si>
  <si>
    <t>https://academic.oup.com/ced/article-abstract/38/8/946/6592041?redirectedFrom=fulltext</t>
  </si>
  <si>
    <t>['Crushell E', "O'Leary D", 'Irvine AD', "O'Shea A", 'Mayne PD', 'Reardon W']</t>
  </si>
  <si>
    <t>Methylenetetrahydrofolate reductase (MTHFR) deficiency presenting as a rash</t>
  </si>
  <si>
    <t>27-Jul-2012</t>
  </si>
  <si>
    <t>158A(9):2254-7</t>
  </si>
  <si>
    <t>https://pubmed.ncbi.nlm.nih.gov/22848014</t>
  </si>
  <si>
    <t>https://onlinelibrary.wiley.com/doi/10.1002/ajmg.a.35479</t>
  </si>
  <si>
    <t>Heritable filaggrin disorders: the paradigm of atopic dermatitis</t>
  </si>
  <si>
    <t>15-Nov-2012</t>
  </si>
  <si>
    <t>132(E1):E20-1</t>
  </si>
  <si>
    <t>https://pubmed.ncbi.nlm.nih.gov/23154627</t>
  </si>
  <si>
    <t>https://linkinghub.elsevier.com/retrieve/pii/S0022-202X(15)61059-4</t>
  </si>
  <si>
    <t>['Pohler E', 'Mamai O', 'Hirst J', 'Zamiri M', 'Horn H', 'Nomura T', 'Irvine AD', 'Moran B', 'Wilson NJ', 'Smith FJ', 'Goh CS', 'Sandilands A', 'Cole C', 'Barton GJ', 'Evans AT', 'Shimizu H', 'Akiyama M', 'Suehiro M', 'Konohana I', 'Shboul M', 'Teissier S', 'Boussofara L', 'Denguezli M', 'Saad A', 'Gribaa M', 'Dopping-Hepenstal PJ', 'McGrath JA', 'Brown SJ', 'Goudie DR', 'Reversade B', 'Munro CS', 'McLean WH']</t>
  </si>
  <si>
    <t>Haploinsufficiency for AAGAB causes clinically heterogeneous forms of punctate palmoplantar keratoderma</t>
  </si>
  <si>
    <t>14-Oct-2012</t>
  </si>
  <si>
    <t>44(11):1272-6</t>
  </si>
  <si>
    <t>https://pubmed.ncbi.nlm.nih.gov/23064416</t>
  </si>
  <si>
    <t>https://www.nature.com/articles/ng.2444</t>
  </si>
  <si>
    <t>['Irwin McLean WH', 'Irvine AD']</t>
  </si>
  <si>
    <t>Heritable Filaggrin Disorders: The Paradigm of Atopic Dermatitis</t>
  </si>
  <si>
    <t>132 Suppl 3:E20-1</t>
  </si>
  <si>
    <t>https://pubmed.ncbi.nlm.nih.gov/26875437</t>
  </si>
  <si>
    <t>['Sandilands A', 'Brown SJ', 'Goh CS', 'Pohler E', 'Wilson NJ', 'Campbell LE', 'Miyamoto K', 'Kubo A', 'Irvine AD', 'Thawer-Esmail F', 'Munro CS', 'McLean WH', 'Kudoh J', 'Amagai M', 'Matsui T']</t>
  </si>
  <si>
    <t>Mutations in the SASPase gene (ASPRV1) are not associated with atopic eczema or clinically dry skin</t>
  </si>
  <si>
    <t>9-Feb-2012</t>
  </si>
  <si>
    <t>132(5):1507-10</t>
  </si>
  <si>
    <t>https://pubmed.ncbi.nlm.nih.gov/22318384</t>
  </si>
  <si>
    <t>https://linkinghub.elsevier.com/retrieve/pii/S0022-202X(15)35720-1</t>
  </si>
  <si>
    <t>['Krawczyk J', 'McDermott M', 'Irvine AD', "O'Marcaigh A", 'Storey L', 'Smith O']</t>
  </si>
  <si>
    <t>Skin involvement in Down syndrome transient abnormal myelopoiesis</t>
  </si>
  <si>
    <t>3-Mar-2012</t>
  </si>
  <si>
    <t>157(3):280</t>
  </si>
  <si>
    <t>https://pubmed.ncbi.nlm.nih.gov/22385123</t>
  </si>
  <si>
    <t>https://onlinelibrary.wiley.com/resolve/openurl?genre=article&amp;sid=nlm:pubmed&amp;issn=0007-1048&amp;date=2012&amp;volume=157&amp;issue=3&amp;spage=280</t>
  </si>
  <si>
    <t>Double trouble: homozygous dominant mutations and hair loss in pachyonychia congenita</t>
  </si>
  <si>
    <t>132(7):1757-9</t>
  </si>
  <si>
    <t>https://pubmed.ncbi.nlm.nih.gov/22695286</t>
  </si>
  <si>
    <t>https://linkinghub.elsevier.com/retrieve/pii/S0022-202X(15)35831-0</t>
  </si>
  <si>
    <t>['Brown SJ', 'Kroboth K', 'Sandilands A', 'Campbell LE', 'Pohler E', 'Kezic S', 'Cordell HJ', 'McLean WH', 'Irvine AD']</t>
  </si>
  <si>
    <t>Intragenic copy number variation within filaggrin contributes to the risk of atopic dermatitis with a dose-dependent effect</t>
  </si>
  <si>
    <t>10-Nov-2011</t>
  </si>
  <si>
    <t>132(1):98-104</t>
  </si>
  <si>
    <t>https://pubmed.ncbi.nlm.nih.gov/22071473</t>
  </si>
  <si>
    <t>https://linkinghub.elsevier.com/retrieve/pii/S0022-202X(15)35450-6</t>
  </si>
  <si>
    <t>['Kezic S', "O'Regan GM", 'Lutter R', 'Jakasa I', 'Koster ES', 'Saunders S', 'Caspers P', 'Kemperman PM', 'Puppels GJ', 'Sandilands A', 'Chen H', 'Campbell LE', 'Kroboth K', 'Watson R', 'Fallon PG', 'McLean WH', 'Irvine AD']</t>
  </si>
  <si>
    <t>Filaggrin loss-of-function mutations are associated with enhanced expression of IL-1 cytokines in the stratum corneum of patients with atopic dermatitis and in a murine model of filaggrin deficiency</t>
  </si>
  <si>
    <t>8-Feb-2012</t>
  </si>
  <si>
    <t>129(4):1031-9.e1</t>
  </si>
  <si>
    <t>https://pubmed.ncbi.nlm.nih.gov/22322004</t>
  </si>
  <si>
    <t>https://www.clinicalkey.com/content/playBy/pii?v=S0091-6749(11)02958-7</t>
  </si>
  <si>
    <t>['Bracken J', 'Robinson I', 'Snow A', 'Watson R', 'Irvine AD', 'Rea D', 'Phelan E']</t>
  </si>
  <si>
    <t>PHACE syndrome: MRI of intracerebral vascular anomalies and clinical findings in a series of 12 patients</t>
  </si>
  <si>
    <t>15-Jun-2011</t>
  </si>
  <si>
    <t>Pediatric radiology</t>
  </si>
  <si>
    <t>41(9):1129-38</t>
  </si>
  <si>
    <t>https://pubmed.ncbi.nlm.nih.gov/21674285</t>
  </si>
  <si>
    <t>https://link.springer.com/article/10.1007/s00247-011-2142-z</t>
  </si>
  <si>
    <t>['Fleming P', 'Fitzgerald K', 'Watson R', 'Irvine A']</t>
  </si>
  <si>
    <t>Response to "Dental caries as a side effect of infantile hemangioma treatment with propranolol solution"</t>
  </si>
  <si>
    <t>28(5):602; author reply 602</t>
  </si>
  <si>
    <t>https://pubmed.ncbi.nlm.nih.gov/21916966</t>
  </si>
  <si>
    <t>https://onlinelibrary.wiley.com/doi/10.1111/j.1525-1470.2011.01579.x</t>
  </si>
  <si>
    <t>['Hawkes CP', 'Hourihane JO', 'Kenny LC', 'Irvine AD', 'Kiely M', 'Murray DM']</t>
  </si>
  <si>
    <t>Gender- and gestational age-specific body fat percentage at birth</t>
  </si>
  <si>
    <t>8-Aug-2011</t>
  </si>
  <si>
    <t>128(3):e645-51</t>
  </si>
  <si>
    <t>https://pubmed.ncbi.nlm.nih.gov/21824882</t>
  </si>
  <si>
    <t>https://publications.aap.org/pediatrics/article-abstract/128/3/e645/30722/Gender-and-Gestational-Age-Specific-Body-Fat?redirectedFrom=fulltext</t>
  </si>
  <si>
    <t>['Irvine AD', 'McLean WH', 'Leung DY']</t>
  </si>
  <si>
    <t>Filaggrin mutations associated with skin and allergic diseases</t>
  </si>
  <si>
    <t>6-Oct-2011</t>
  </si>
  <si>
    <t>365(14):1315-27</t>
  </si>
  <si>
    <t>https://pubmed.ncbi.nlm.nih.gov/21991953</t>
  </si>
  <si>
    <t>https://www.nejm.org/doi/10.1056/NEJMra1011040?url_ver=Z39.88-2003&amp;rfr_id=ori:rid:crossref.org&amp;rfr_dat=cr_pub%20%200pubmed</t>
  </si>
  <si>
    <t>['Ricciardo B', 'Irvine A', 'McDermott M', 'Ryan J', 'Collins S']</t>
  </si>
  <si>
    <t>A case of congenital solitary Langerhans cell histiocytoma</t>
  </si>
  <si>
    <t>26-Feb-2010</t>
  </si>
  <si>
    <t>The Australasian journal of dermatology</t>
  </si>
  <si>
    <t>52(2):e1-3</t>
  </si>
  <si>
    <t>https://pubmed.ncbi.nlm.nih.gov/21605085</t>
  </si>
  <si>
    <t>https://onlinelibrary.wiley.com/doi/10.1111/j.1440-0960.2010.00625.x</t>
  </si>
  <si>
    <t>['Brown SJ', 'Asai Y', 'Cordell HJ', 'Campbell LE', 'Zhao Y', 'Liao H', 'Northstone K', 'Henderson J', 'Alizadehfar R', 'Ben-Shoshan M', 'Morgan K', 'Roberts G', 'Masthoff LJ', 'Pasmans SG', 'van den Akker PC', 'Wijmenga C', 'Hourihane JO', 'Palmer CN', 'Lack G', 'Clarke A', 'Hull PR', 'Irvine AD', 'McLean WH']</t>
  </si>
  <si>
    <t>Loss-of-function variants in the filaggrin gene are a significant risk factor for peanut allergy</t>
  </si>
  <si>
    <t>127(3):661-7</t>
  </si>
  <si>
    <t>https://pubmed.ncbi.nlm.nih.gov/21377035</t>
  </si>
  <si>
    <t>https://www.clinicalkey.com/content/playBy/pii?v=S0091-6749(11)00120-5</t>
  </si>
  <si>
    <t>['Scurr I', 'Wilson L', 'Lees M', 'Robertson S', 'Kirk E', 'Turner A', 'Morton J', 'Kidd A', 'Shashi V', 'Stanley C', 'Berry M', 'Irvine AD', 'Goudie D', 'Turner C', 'Brewer C', 'Smithson S']</t>
  </si>
  <si>
    <t>Cantú syndrome: report of nine new cases and expansion of the clinical phenotype</t>
  </si>
  <si>
    <t>22-Feb-2011</t>
  </si>
  <si>
    <t>155A(3):508-18</t>
  </si>
  <si>
    <t>https://pubmed.ncbi.nlm.nih.gov/21344641</t>
  </si>
  <si>
    <t>https://onlinelibrary.wiley.com/doi/10.1002/ajmg.a.33885</t>
  </si>
  <si>
    <t>['Kezic S', "O'Regan GM", 'Yau N', 'Sandilands A', 'Chen H', 'Campbell LE', 'Kroboth K', 'Watson R', 'Rowland M', 'McLean WH', 'Irvine AD']</t>
  </si>
  <si>
    <t>Levels of filaggrin degradation products are influenced by both filaggrin genotype and atopic dermatitis severity</t>
  </si>
  <si>
    <t>25-Jan-2011</t>
  </si>
  <si>
    <t>66(7):934-40</t>
  </si>
  <si>
    <t>https://pubmed.ncbi.nlm.nih.gov/21261659</t>
  </si>
  <si>
    <t>https://onlinelibrary.wiley.com/doi/10.1111/j.1398-9995.2010.02540.x</t>
  </si>
  <si>
    <t>['Chen H', 'Common JE', 'Haines RL', 'Balakrishnan A', 'Brown SJ', 'Goh CS', 'Cordell HJ', 'Sandilands A', 'Campbell LE', 'Kroboth K', 'Irvine AD', 'Goh DL', 'Tang MB', 'van Bever HP', 'Giam YC', 'McLean WH', 'Lane EB']</t>
  </si>
  <si>
    <t>Wide spectrum of filaggrin-null mutations in atopic dermatitis highlights differences between Singaporean Chinese and European populations</t>
  </si>
  <si>
    <t>165(1):106-14</t>
  </si>
  <si>
    <t>https://pubmed.ncbi.nlm.nih.gov/21428977</t>
  </si>
  <si>
    <t>https://academic.oup.com/bjd/article-abstract/165/1/106/6644145?redirectedFrom=fulltext</t>
  </si>
  <si>
    <t>['Clericuzio C', 'Harutyunyan K', 'Jin W', 'Erickson RP', 'Irvine AD', 'McLean WH', 'Wen Y', 'Bagatell R', 'Griffin TA', 'Shwayder TA', 'Plon SE', 'Wang LL']</t>
  </si>
  <si>
    <t>Identification of a novel C16orf57 mutation in Athabaskan patients with Poikiloderma with Neutropenia</t>
  </si>
  <si>
    <t>22-Dec-2010</t>
  </si>
  <si>
    <t>155A(2):337-42</t>
  </si>
  <si>
    <t>https://pubmed.ncbi.nlm.nih.gov/21271650</t>
  </si>
  <si>
    <t>https://onlinelibrary.wiley.com/doi/10.1002/ajmg.a.33807</t>
  </si>
  <si>
    <t>['Keohane C', 'Bacon CL', 'Moran B', 'Irvine AD', 'Smith OP']</t>
  </si>
  <si>
    <t>Drug rash with eosinophilia and systemic symptoms (DRESS) syndrome induced by cidofovir</t>
  </si>
  <si>
    <t>15-Sep-2010</t>
  </si>
  <si>
    <t>Pediatric transplantation</t>
  </si>
  <si>
    <t>15(1):121</t>
  </si>
  <si>
    <t>https://pubmed.ncbi.nlm.nih.gov/20846239</t>
  </si>
  <si>
    <t>https://onlinelibrary.wiley.com/doi/10.1111/j.1399-3046.2010.01387.x</t>
  </si>
  <si>
    <t>['Liao H', 'Irvine AD', 'Macewen CJ', 'Weed KH', 'Porter L', 'Corden LD', 'Gibson AB', 'Moore JE', 'Smith FJ', 'McLean WH', 'Moore CB']</t>
  </si>
  <si>
    <t>Development of allele-specific therapeutic siRNA in Meesmann epithelial corneal dystrophy</t>
  </si>
  <si>
    <t>12-Dec-2011</t>
  </si>
  <si>
    <t>6(12):e28582</t>
  </si>
  <si>
    <t>https://pubmed.ncbi.nlm.nih.gov/22174841</t>
  </si>
  <si>
    <t>https://europepmc.org/abstract/MED/22174841</t>
  </si>
  <si>
    <t>["O'Regan GM", 'Kemperman PM', 'Sandilands A', 'Chen H', 'Campbell LE', 'Kroboth K', 'Watson R', 'Rowland M', 'Puppels GJ', 'McLean WH', 'Caspers PJ', 'Irvine AD']</t>
  </si>
  <si>
    <t>Raman profiles of the stratum corneum define 3 filaggrin genotype-determined atopic dermatitis endophenotypes</t>
  </si>
  <si>
    <t>126(3):574-80.e1</t>
  </si>
  <si>
    <t>https://pubmed.ncbi.nlm.nih.gov/20621340</t>
  </si>
  <si>
    <t>https://www.clinicalkey.com/content/playBy/pii?v=S0091-6749(10)00738-4</t>
  </si>
  <si>
    <t>["O'Regan GM", 'Irvine AD']</t>
  </si>
  <si>
    <t>The role of filaggrin in the atopic diathesis</t>
  </si>
  <si>
    <t>40(7):965-72</t>
  </si>
  <si>
    <t>https://pubmed.ncbi.nlm.nih.gov/20642575</t>
  </si>
  <si>
    <t>https://onlinelibrary.wiley.com/doi/10.1111/j.1365-2222.2010.03522.x</t>
  </si>
  <si>
    <t>["O'Regan GM", 'Campbell LE', 'Cordell HJ', 'Irvine AD', 'McLean WH', 'Brown SJ']</t>
  </si>
  <si>
    <t>Chromosome 11q13.5 variant associated with childhood eczema: an effect supplementary to filaggrin mutations</t>
  </si>
  <si>
    <t>125(1):170-4.e1-2</t>
  </si>
  <si>
    <t>https://pubmed.ncbi.nlm.nih.gov/20109745</t>
  </si>
  <si>
    <t>https://www.clinicalkey.com/content/playBy/pii?v=S0091-6749(09)01612-1</t>
  </si>
  <si>
    <t>['Hackett BC', 'Fitzgerald D', 'Watson RM', 'Hol FA', 'Irvine AD']</t>
  </si>
  <si>
    <t>Genotype-phenotype correlations with TGM1: clustering of mutations in the bathing suit ichthyosis and self-healing collodion baby variants of lamellar ichthyosis</t>
  </si>
  <si>
    <t>26-Oct-2009</t>
  </si>
  <si>
    <t>162(2):448-51</t>
  </si>
  <si>
    <t>https://pubmed.ncbi.nlm.nih.gov/19863506</t>
  </si>
  <si>
    <t>https://academic.oup.com/bjd/article-abstract/162/2/448/6642329?redirectedFrom=fulltext</t>
  </si>
  <si>
    <t>['Miajlovic H', 'Fallon PG', 'Irvine AD', 'Foster TJ']</t>
  </si>
  <si>
    <t>Effect of filaggrin breakdown products on growth of and protein expression by Staphylococcus aureus</t>
  </si>
  <si>
    <t>30-Oct-2010</t>
  </si>
  <si>
    <t>126(6):1184-90.e3</t>
  </si>
  <si>
    <t>https://pubmed.ncbi.nlm.nih.gov/21036388</t>
  </si>
  <si>
    <t>https://www.clinicalkey.com/content/playBy/pii?v=S0091-6749(10)01425-9</t>
  </si>
  <si>
    <t>['Bergboer JG', 'Zeeuwen PL', 'Irvine AD', 'Weidinger S', 'Giardina E', 'Novelli G', 'Den Heijer M', 'Rodriguez E', 'Illig T', 'Riveira-Munoz E', 'Campbell LE', 'Tyson J', 'Dannhauser EN', "O'Regan GM", 'Galli E', 'Klopp N', 'Koppelman GH', 'Novak N', 'Estivill X', 'McLean WH', 'Postma DS', 'Armour JA', 'Schalkwijk J']</t>
  </si>
  <si>
    <t>Deletion of Late Cornified Envelope 3B and 3C genes is not associated with atopic dermatitis</t>
  </si>
  <si>
    <t>8-Apr-2010</t>
  </si>
  <si>
    <t>130(8):2057-61</t>
  </si>
  <si>
    <t>https://pubmed.ncbi.nlm.nih.gov/20376060</t>
  </si>
  <si>
    <t>https://linkinghub.elsevier.com/retrieve/pii/S0022-202X(15)34945-9</t>
  </si>
  <si>
    <t>['Moriarty B', 'Bourke JF', 'Fitzgibbon J', 'Irvine AD']</t>
  </si>
  <si>
    <t>An unusual rash in a neonate. X-linked dominant ichthyosis (XLDI)</t>
  </si>
  <si>
    <t>35(3):e62-4</t>
  </si>
  <si>
    <t>https://pubmed.ncbi.nlm.nih.gov/20500184</t>
  </si>
  <si>
    <t>https://academic.oup.com/ced/article-abstract/35/3/e62/6622582?redirectedFrom=fulltext</t>
  </si>
  <si>
    <t>Towards a unified classification of the ectodermal dysplasias: opportunities outweigh challenges</t>
  </si>
  <si>
    <t>149A(9):1970-2</t>
  </si>
  <si>
    <t>https://pubmed.ncbi.nlm.nih.gov/19681131</t>
  </si>
  <si>
    <t>https://onlinelibrary.wiley.com/doi/10.1002/ajmg.a.32852</t>
  </si>
  <si>
    <t>["O'Regan GM", 'Sandilands A', 'McLean WH', 'Irvine AD']</t>
  </si>
  <si>
    <t>Filaggrin in atopic dermatitis</t>
  </si>
  <si>
    <t>124(3 Suppl 2):R2-6</t>
  </si>
  <si>
    <t>https://pubmed.ncbi.nlm.nih.gov/19720209</t>
  </si>
  <si>
    <t>https://www.clinicalkey.com/content/playBy/pii?v=S0091-6749(09)01123-3</t>
  </si>
  <si>
    <t>['Sandilands A', 'Sutherland C', 'Irvine AD', 'McLean WH']</t>
  </si>
  <si>
    <t>Filaggrin in the frontline: role in skin barrier function and disease</t>
  </si>
  <si>
    <t>1-May-2009</t>
  </si>
  <si>
    <t>Journal of cell science</t>
  </si>
  <si>
    <t>122(Pt 9):1285-94</t>
  </si>
  <si>
    <t>https://pubmed.ncbi.nlm.nih.gov/19386895</t>
  </si>
  <si>
    <t>https://journals.biologists.com/jcs/article/122/9/1285/35613/Filaggrin-in-the-frontline-role-in-skin-barrier</t>
  </si>
  <si>
    <t>["O'Regan GM", 'Irvine AD', 'Yao N', "O'Marcaigh A", 'Sheridan-Pereira M', 'Phelan E', 'McDermott MB', 'Twomey A', 'Russell J', 'Watson R']</t>
  </si>
  <si>
    <t>Mediastinal and neck kaposiform hemangioendothelioma: report of three cases</t>
  </si>
  <si>
    <t>26(3):331-7</t>
  </si>
  <si>
    <t>https://pubmed.ncbi.nlm.nih.gov/19706099</t>
  </si>
  <si>
    <t>https://onlinelibrary.wiley.com/doi/10.1111/j.1525-1470.2009.00913.x</t>
  </si>
  <si>
    <t>['Fallon PG', 'Sasaki T', 'Sandilands A', 'Campbell LE', 'Saunders SP', 'Mangan NE', 'Callanan JJ', 'Kawasaki H', 'Shiohama A', 'Kubo A', 'Sundberg JP', 'Presland RB', 'Fleckman P', 'Shimizu N', 'Kudoh J', 'Irvine AD', 'Amagai M', 'McLean WH']</t>
  </si>
  <si>
    <t>A homozygous frameshift mutation in the mouse Flg gene facilitates enhanced percutaneous allergen priming</t>
  </si>
  <si>
    <t>6-Apr-2009</t>
  </si>
  <si>
    <t>41(5):602-8</t>
  </si>
  <si>
    <t>https://pubmed.ncbi.nlm.nih.gov/19349982</t>
  </si>
  <si>
    <t>https://www.nature.com/articles/ng.358</t>
  </si>
  <si>
    <t>['Rodriguez S', 'Hall AJ', 'Granell R', 'McLean WH', 'Irvine AD', 'Palmer CN', 'Smith GD', 'Henderson J', 'Day IN']</t>
  </si>
  <si>
    <t>Carrier status for the common R501X and 2282del4 filaggrin mutations is not associated with hearing phenotypes in 5,377 children from the ALSPAC cohort</t>
  </si>
  <si>
    <t>3-Jun-2009</t>
  </si>
  <si>
    <t>4(6):e5784</t>
  </si>
  <si>
    <t>https://pubmed.ncbi.nlm.nih.gov/19492053</t>
  </si>
  <si>
    <t>https://europepmc.org/abstract/MED/19492053</t>
  </si>
  <si>
    <t>['Rodríguez E', 'Baurecht H', 'Herberich E', 'Wagenpfeil S', 'Brown SJ', 'Cordell HJ', 'Irvine AD', 'Weidinger S']</t>
  </si>
  <si>
    <t>Meta-analysis of filaggrin polymorphisms in eczema and asthma: robust risk factors in atopic disease</t>
  </si>
  <si>
    <t>123(6):1361-70.e7</t>
  </si>
  <si>
    <t>https://pubmed.ncbi.nlm.nih.gov/19501237</t>
  </si>
  <si>
    <t>https://www.clinicalkey.com/content/playBy/pii?v=S0091-6749(09)00524-7</t>
  </si>
  <si>
    <t>['Sun M', 'Li N', 'Dong W', 'Chen Z', 'Liu Q', 'Xu Y', 'He G', 'Shi Y', 'Li X', 'Hao J', 'Luo Y', 'Shang D', 'Lv D', 'Ma F', 'Zhang D', 'Hua R', 'Lu C', 'Wen Y', 'Cao L', 'Irvine AD', 'McLean WH', 'Dong Q', 'Wang MR', 'Yu J', 'He L', 'Lo WH', 'Zhang X']</t>
  </si>
  <si>
    <t>Copy-number mutations on chromosome 17q24.2-q24.3 in congenital generalized hypertrichosis terminalis with or without gingival hyperplasia</t>
  </si>
  <si>
    <t>21-May-2009</t>
  </si>
  <si>
    <t>84(6):807-13</t>
  </si>
  <si>
    <t>https://pubmed.ncbi.nlm.nih.gov/19463983</t>
  </si>
  <si>
    <t>https://linkinghub.elsevier.com/retrieve/pii/S0002-9297(09)00160-8</t>
  </si>
  <si>
    <t>['Field S', 'Irvine AD', 'Kirby B']</t>
  </si>
  <si>
    <t>The treatment of viral warts with topical cidofovir 1%: our experience of seven paediatric patients</t>
  </si>
  <si>
    <t>28-Nov-2008</t>
  </si>
  <si>
    <t>160(1):223-4</t>
  </si>
  <si>
    <t>https://pubmed.ncbi.nlm.nih.gov/19067689</t>
  </si>
  <si>
    <t>https://academic.oup.com/bjd/article-abstract/160/1/223/6641545?redirectedFrom=fulltext</t>
  </si>
  <si>
    <t>['Wen Y', 'Liu Y', 'Xu Y', 'Zhao Y', 'Hua R', 'Wang K', 'Sun M', 'Li Y', 'Yang S', 'Zhang XJ', 'Kruse R', 'Cichon S', 'Betz RC', 'Nöthen MM', 'van Steensel MA', 'van Geel M', 'Steijlen PM', 'Hohl D', 'Huber M', 'Dunnill GS', 'Kennedy C', 'Messenger A', 'Munro CS', 'Terrinoni A', 'Hovnanian A', 'Bodemer C', 'de Prost Y', 'Paller AS', 'Irvine AD', 'Sinclair R', 'Green J', 'Shang D', 'Liu Q', 'Luo Y', 'Jiang L', 'Chen HD', 'Lo WH', 'McLean WH', 'He CD', 'Zhang X']</t>
  </si>
  <si>
    <t>Loss-of-function mutations of an inhibitory upstream ORF in the human hairless transcript cause Marie Unna hereditary hypotrichosis</t>
  </si>
  <si>
    <t>4-Jan-2009</t>
  </si>
  <si>
    <t>41(2):228-33</t>
  </si>
  <si>
    <t>https://pubmed.ncbi.nlm.nih.gov/19122663</t>
  </si>
  <si>
    <t>https://www.nature.com/articles/ng.276</t>
  </si>
  <si>
    <t>The role of filaggrin loss-of-function mutations in atopic dermatitis</t>
  </si>
  <si>
    <t>8(5):406-10</t>
  </si>
  <si>
    <t>https://pubmed.ncbi.nlm.nih.gov/18769192</t>
  </si>
  <si>
    <t>https://journals.lww.com/co-allergy/abstract/2008/10000/the_role_of_filaggrin_loss_of_function_mutations.8.aspx</t>
  </si>
  <si>
    <t>["O'Regan GM", 'Sandilands A', 'McLean WHI', 'Irvine AD']</t>
  </si>
  <si>
    <t>5-Sep-2008</t>
  </si>
  <si>
    <t>122(4):689-693</t>
  </si>
  <si>
    <t>https://pubmed.ncbi.nlm.nih.gov/18774165</t>
  </si>
  <si>
    <t>https://www.clinicalkey.com/content/playBy/pii?v=S0091-6749(08)01458-9</t>
  </si>
  <si>
    <t>['Cusack C', 'Fitzgerald D', 'Clayton TM', 'Irvine AD']</t>
  </si>
  <si>
    <t>Successful treatment of florid cutaneous warts with intravenous cidofovir in an 11-year-old girl</t>
  </si>
  <si>
    <t>25(3):387-9</t>
  </si>
  <si>
    <t>https://pubmed.ncbi.nlm.nih.gov/18577053</t>
  </si>
  <si>
    <t>https://onlinelibrary.wiley.com/doi/10.1111/j.1525-1470.2008.00689.x</t>
  </si>
  <si>
    <t>['Weidinger S', "O'Sullivan M", 'Illig T', 'Baurecht H', 'Depner M', 'Rodriguez E', 'Ruether A', 'Klopp N', 'Vogelberg C', 'Weiland SK', 'McLean WH', 'von Mutius E', 'Irvine AD', 'Kabesch M']</t>
  </si>
  <si>
    <t>Filaggrin mutations, atopic eczema, hay fever, and asthma in children</t>
  </si>
  <si>
    <t>8-Apr-2008</t>
  </si>
  <si>
    <t>121(5):1203-1209.e1</t>
  </si>
  <si>
    <t>https://pubmed.ncbi.nlm.nih.gov/18396323</t>
  </si>
  <si>
    <t>https://www.clinicalkey.com/content/playBy/pii?v=S0091-6749(08)00363-1</t>
  </si>
  <si>
    <t>['McLean WH', 'Palmer CN', 'Henderson J', 'Kabesch M', 'Weidinger S', 'Irvine AD']</t>
  </si>
  <si>
    <t>Filaggrin variants confer susceptibility to asthma</t>
  </si>
  <si>
    <t>121(5):1294-5; author reply 1295-6</t>
  </si>
  <si>
    <t>https://pubmed.ncbi.nlm.nih.gov/18395783</t>
  </si>
  <si>
    <t>https://www.clinicalkey.com/content/playBy/pii?v=S0091-6749(08)00551-4</t>
  </si>
  <si>
    <t>['Brown SJ', 'Irvine AD']</t>
  </si>
  <si>
    <t>Atopic eczema and the filaggrin story</t>
  </si>
  <si>
    <t>27(2):128-37</t>
  </si>
  <si>
    <t>https://pubmed.ncbi.nlm.nih.gov/18620134</t>
  </si>
  <si>
    <t>http://scmsjournal.com/article/buy_now/?id=163</t>
  </si>
  <si>
    <t>['Cox D', "O' Regan G", 'Collins S', 'Byrne A', 'Irvine A', 'Watson R']</t>
  </si>
  <si>
    <t>Juvenile localised scleroderma: a retrospective review of response to systemic treatment</t>
  </si>
  <si>
    <t>21-Oct-2008</t>
  </si>
  <si>
    <t>177(4):343-6</t>
  </si>
  <si>
    <t>https://pubmed.ncbi.nlm.nih.gov/18941862</t>
  </si>
  <si>
    <t>https://link.springer.com/article/10.1007/s11845-008-0217-0</t>
  </si>
  <si>
    <t>['Kezic S', 'Kemperman PM', 'Koster ES', 'de Jongh CM', 'Thio HB', 'Campbell LE', 'Irvine AD', 'McLean WH', 'Puppels GJ', 'Caspers PJ']</t>
  </si>
  <si>
    <t>Loss-of-function mutations in the filaggrin gene lead to reduced level of natural moisturizing factor in the stratum corneum</t>
  </si>
  <si>
    <t>28-Feb-2008</t>
  </si>
  <si>
    <t>128(8):2117-9</t>
  </si>
  <si>
    <t>https://pubmed.ncbi.nlm.nih.gov/18305568</t>
  </si>
  <si>
    <t>https://linkinghub.elsevier.com/retrieve/pii/S0022-202X(15)33989-0</t>
  </si>
  <si>
    <t>['Henderson J', 'Northstone K', 'Lee SP', 'Liao H', 'Zhao Y', 'Pembrey M', 'Mukhopadhyay S', 'Smith GD', 'Palmer CN', 'McLean WH', 'Irvine AD']</t>
  </si>
  <si>
    <t>The burden of disease associated with filaggrin mutations: a population-based, longitudinal birth cohort study</t>
  </si>
  <si>
    <t>5-Mar-2008</t>
  </si>
  <si>
    <t>121(4):872-7.e9</t>
  </si>
  <si>
    <t>https://pubmed.ncbi.nlm.nih.gov/18325573</t>
  </si>
  <si>
    <t>https://www.clinicalkey.com/content/playBy/pii?v=S0091-6749(08)00187-5</t>
  </si>
  <si>
    <t>['Clayton TH', 'Barry J', 'Fitzgerald D', 'Watson R', 'Irvine AD']</t>
  </si>
  <si>
    <t>Clarithromycin suspension-associated toxic epidermal necrolysis in a 2-year-old girl</t>
  </si>
  <si>
    <t>22-Aug-2007</t>
  </si>
  <si>
    <t>32(6):755-6</t>
  </si>
  <si>
    <t>https://pubmed.ncbi.nlm.nih.gov/17714526</t>
  </si>
  <si>
    <t>https://academic.oup.com/ced/article-abstract/32/6/755/6624490?redirectedFrom=fulltext</t>
  </si>
  <si>
    <t>['Sandilands A', 'Terron-Kwiatkowski A', 'Hull PR', "O'Regan GM", 'Clayton TH', 'Watson RM', 'Carrick T', 'Evans AT', 'Liao H', 'Zhao Y', 'Campbell LE', 'Schmuth M', 'Gruber R', 'Janecke AR', 'Elias PM', 'van Steensel MA', 'Nagtzaam I', 'van Geel M', 'Steijlen PM', 'Munro CS', 'Bradley DG', 'Palmer CN', 'Smith FJ', 'McLean WH', 'Irvine AD']</t>
  </si>
  <si>
    <t>Comprehensive analysis of the gene encoding filaggrin uncovers prevalent and rare mutations in ichthyosis vulgaris and atopic eczema</t>
  </si>
  <si>
    <t>8-Apr-2007</t>
  </si>
  <si>
    <t>39(5):650-4</t>
  </si>
  <si>
    <t>https://pubmed.ncbi.nlm.nih.gov/17417636</t>
  </si>
  <si>
    <t>https://www.nature.com/articles/ng2020</t>
  </si>
  <si>
    <t>Disorders of keratinisation: from rare to common genetic diseases of skin and other epithelial tissues</t>
  </si>
  <si>
    <t>76(2):72-82</t>
  </si>
  <si>
    <t>https://pubmed.ncbi.nlm.nih.gov/17476820</t>
  </si>
  <si>
    <t>https://europepmc.org/abstract/MED/17476820</t>
  </si>
  <si>
    <t>Fleshing out filaggrin phenotypes</t>
  </si>
  <si>
    <t>127(3):504-7</t>
  </si>
  <si>
    <t>https://pubmed.ncbi.nlm.nih.gov/17299430</t>
  </si>
  <si>
    <t>https://linkinghub.elsevier.com/retrieve/pii/S0022-202X(15)33299-1</t>
  </si>
  <si>
    <t>['Sandilands A', 'Smith FJ', 'Irvine AD', 'McLean WH']</t>
  </si>
  <si>
    <t>Filaggrin's fuller figure: a glimpse into the genetic architecture of atopic dermatitis</t>
  </si>
  <si>
    <t>127(6):1282-4</t>
  </si>
  <si>
    <t>https://pubmed.ncbi.nlm.nih.gov/17502856</t>
  </si>
  <si>
    <t>https://linkinghub.elsevier.com/retrieve/pii/S0022-202X(15)33410-2</t>
  </si>
  <si>
    <t>["O'Connell SM", "O'Regan GM", 'Bolger T', 'Hoffman HM', 'Cant A', 'Irvine AD', 'Watson RM']</t>
  </si>
  <si>
    <t>Response to IL-1-receptor antagonist in a child with familial cold autoinflammatory syndrome</t>
  </si>
  <si>
    <t>24(1):85-9</t>
  </si>
  <si>
    <t>https://pubmed.ncbi.nlm.nih.gov/17300660</t>
  </si>
  <si>
    <t>https://onlinelibrary.wiley.com/doi/10.1111/j.1525-1470.2007.00343.x</t>
  </si>
  <si>
    <t>['Baurecht H', 'Irvine AD', 'Novak N', 'Illig T', 'Bühler B', 'Ring J', 'Wagenpfeil S', 'Weidinger S']</t>
  </si>
  <si>
    <t>Toward a major risk factor for atopic eczema: meta-analysis of filaggrin polymorphism data</t>
  </si>
  <si>
    <t>120(6):1406-12</t>
  </si>
  <si>
    <t>https://pubmed.ncbi.nlm.nih.gov/17980411</t>
  </si>
  <si>
    <t>https://www.clinicalkey.com/content/playBy/pii?v=S0091-6749(07)01773-3</t>
  </si>
  <si>
    <t>['Liao H', 'Sayers JM', 'Wilson NJ', 'Irvine AD', 'Mellerio JE', 'Baselga E', 'Bayliss SJ', 'Uliana V', 'Fimiani M', 'Lane EB', 'McLean WH', 'Leachman SA', 'Smith FJ']</t>
  </si>
  <si>
    <t>A spectrum of mutations in keratins K6a, K16 and K17 causing pachyonychia congenita</t>
  </si>
  <si>
    <t>24-Aug-2007</t>
  </si>
  <si>
    <t>48(3):199-205</t>
  </si>
  <si>
    <t>https://pubmed.ncbi.nlm.nih.gov/17719747</t>
  </si>
  <si>
    <t>https://www.clinicalkey.com/content/playBy/pii?v=S0923-1811(07)00252-6</t>
  </si>
  <si>
    <t>["O'Regan GM", 'Zurada J', 'Martinez-Mir A', 'Christiano AM', 'Irvine AD']</t>
  </si>
  <si>
    <t>A recurrent splice-site mutation in the human hairless gene underlies congenital atrichia in Irish families</t>
  </si>
  <si>
    <t>156(4):744-7</t>
  </si>
  <si>
    <t>https://pubmed.ncbi.nlm.nih.gov/17263802</t>
  </si>
  <si>
    <t>https://academic.oup.com/bjd/article-abstract/156/4/744/6643620?redirectedFrom=fulltext</t>
  </si>
  <si>
    <t>['Dominguez M', 'Crushell E', 'Ilmarinen T', 'McGovern E', 'Collins S', 'Chang B', 'Fleming P', 'Irvine AD', 'Brosnahan D', 'Ulmanen I', 'Murphy N', 'Costigan C']</t>
  </si>
  <si>
    <t>Autoimmune polyendocrinopathy-candidiasis-ectodermal dystrophy (APECED) in the Irish population</t>
  </si>
  <si>
    <t>Journal of pediatric endocrinology &amp; metabolism : JPEM</t>
  </si>
  <si>
    <t>19(11):1343-52</t>
  </si>
  <si>
    <t>https://pubmed.ncbi.nlm.nih.gov/17220063</t>
  </si>
  <si>
    <t>https://www.degruyter.com/document/doi/10.1515/jpem.2006.19.11.1343/html</t>
  </si>
  <si>
    <t>['Smith FJ', 'Irvine AD', 'Terron-Kwiatkowski A', 'Sandilands A', 'Campbell LE', 'Zhao Y', 'Liao H', 'Evans AT', 'Goudie DR', 'Lewis-Jones S', 'Arseculeratne G', 'Munro CS', 'Sergeant A', "O'Regan G", 'Bale SJ', 'Compton JG', 'DiGiovanna JJ', 'Presland RB', 'Fleckman P', 'McLean WH']</t>
  </si>
  <si>
    <t>Loss-of-function mutations in the gene encoding filaggrin cause ichthyosis vulgaris</t>
  </si>
  <si>
    <t>29-Jan-2006</t>
  </si>
  <si>
    <t>38(3):337-42</t>
  </si>
  <si>
    <t>https://pubmed.ncbi.nlm.nih.gov/16444271</t>
  </si>
  <si>
    <t>https://www.nature.com/articles/ng1743</t>
  </si>
  <si>
    <t>['Madasseri A', 'McDermott MB', 'Irvine AD']</t>
  </si>
  <si>
    <t>Lipoatrophic panniculitis of the ankles</t>
  </si>
  <si>
    <t>31(2):303-5</t>
  </si>
  <si>
    <t>https://pubmed.ncbi.nlm.nih.gov/16487130</t>
  </si>
  <si>
    <t>https://academic.oup.com/ced/article-abstract/31/2/303/6624296?redirectedFrom=fulltext</t>
  </si>
  <si>
    <t>['Irvine AD', 'McLean WH']</t>
  </si>
  <si>
    <t>Breaking the (un)sound barrier: filaggrin is a major gene for atopic dermatitis</t>
  </si>
  <si>
    <t>126(6):1200-2</t>
  </si>
  <si>
    <t>https://pubmed.ncbi.nlm.nih.gov/16702964</t>
  </si>
  <si>
    <t>https://linkinghub.elsevier.com/retrieve/pii/S0022-202X(15)32936-5</t>
  </si>
  <si>
    <t>['Collins SM', 'Dominguez M', 'Ilmarinen T', 'Costigan C', 'Irvine AD']</t>
  </si>
  <si>
    <t>Dermatological manifestations of autoimmune polyendocrinopathy-candidiasis-ectodermal dystrophy syndrome</t>
  </si>
  <si>
    <t>154(6):1088-93</t>
  </si>
  <si>
    <t>https://pubmed.ncbi.nlm.nih.gov/16704638</t>
  </si>
  <si>
    <t>https://academic.oup.com/bjd/article-abstract/154/6/1088/6637118?redirectedFrom=fulltext</t>
  </si>
  <si>
    <t>['Weidinger S', 'Illig T', 'Baurecht H', 'Irvine AD', 'Rodriguez E', 'Diaz-Lacava A', 'Klopp N', 'Wagenpfeil S', 'Zhao Y', 'Liao H', 'Lee SP', 'Palmer CN', 'Jenneck C', 'Maintz L', 'Hagemann T', 'Behrendt H', 'Ring J', 'Nothen MM', 'McLean WH', 'Novak N']</t>
  </si>
  <si>
    <t>Loss-of-function variations within the filaggrin gene predispose for atopic dermatitis with allergic sensitizations</t>
  </si>
  <si>
    <t>118(1):214-9</t>
  </si>
  <si>
    <t>https://pubmed.ncbi.nlm.nih.gov/16815158</t>
  </si>
  <si>
    <t>https://linkinghub.elsevier.com/retrieve/pii/S0091-6749(06)01136-5</t>
  </si>
  <si>
    <t>["O'Regan GM", 'Canny G', 'Irvine AD']</t>
  </si>
  <si>
    <t>Peeling paint' dermatitis as a presenting sign of cystic fibrosis</t>
  </si>
  <si>
    <t>21-Jun-2006</t>
  </si>
  <si>
    <t>Journal of cystic fibrosis : official journal of the European Cystic Fibrosis Society</t>
  </si>
  <si>
    <t>5(4):257-9</t>
  </si>
  <si>
    <t>https://pubmed.ncbi.nlm.nih.gov/16797256</t>
  </si>
  <si>
    <t>https://linkinghub.elsevier.com/retrieve/pii/S1569-1993(06)00068-3</t>
  </si>
  <si>
    <t>['Sandilands A', "O'Regan GM", 'Liao H', 'Zhao Y', 'Terron-Kwiatkowski A', 'Watson RM', 'Cassidy AJ', 'Goudie DR', 'Smith FJ', 'McLean WH', 'Irvine AD']</t>
  </si>
  <si>
    <t>Prevalent and rare mutations in the gene encoding filaggrin cause ichthyosis vulgaris and predispose individuals to atopic dermatitis</t>
  </si>
  <si>
    <t>29-Jun-2006</t>
  </si>
  <si>
    <t>126(8):1770-5</t>
  </si>
  <si>
    <t>https://pubmed.ncbi.nlm.nih.gov/16810297</t>
  </si>
  <si>
    <t>https://linkinghub.elsevier.com/retrieve/pii/S0022-202X(15)33027-X</t>
  </si>
  <si>
    <t>['Palmer CN', 'Irvine AD', 'Terron-Kwiatkowski A', 'Zhao Y', 'Liao H', 'Lee SP', 'Goudie DR', 'Sandilands A', 'Campbell LE', 'Smith FJ', "O'Regan GM", 'Watson RM', 'Cecil JE', 'Bale SJ', 'Compton JG', 'DiGiovanna JJ', 'Fleckman P', 'Lewis-Jones S', 'Arseculeratne G', 'Sergeant A', 'Munro CS', 'El Houate B', 'McElreavey K', 'Halkjaer LB', 'Bisgaard H', 'Mukhopadhyay S', 'McLean WH']</t>
  </si>
  <si>
    <t>Common loss-of-function variants of the epidermal barrier protein filaggrin are a major predisposing factor for atopic dermatitis</t>
  </si>
  <si>
    <t>19-Mar-2006</t>
  </si>
  <si>
    <t>38(4):441-6</t>
  </si>
  <si>
    <t>https://pubmed.ncbi.nlm.nih.gov/16550169</t>
  </si>
  <si>
    <t>https://www.nature.com/articles/ng1767</t>
  </si>
  <si>
    <t>['Williams S', 'Mustoe T', 'Mulcahy T', 'Griffiths M', 'Simpson D', 'Antoniou M', 'Irvine A', 'Mountain A', 'Crombie R']</t>
  </si>
  <si>
    <t>CpG-island fragments from the HNRPA2B1/CBX3 genomic locus reduce silencing and enhance transgene expression from the hCMV promoter/enhancer in mammalian cells</t>
  </si>
  <si>
    <t>3-Jun-2005</t>
  </si>
  <si>
    <t>BMC biotechnology</t>
  </si>
  <si>
    <t>5:17</t>
  </si>
  <si>
    <t>https://pubmed.ncbi.nlm.nih.gov/15935093</t>
  </si>
  <si>
    <t>https://bmcbiotechnol.biomedcentral.com/articles/10.1186/1472-6750-5-17</t>
  </si>
  <si>
    <t>Inherited defects in keratins</t>
  </si>
  <si>
    <t>23(1):6-14</t>
  </si>
  <si>
    <t>https://pubmed.ncbi.nlm.nih.gov/15708284</t>
  </si>
  <si>
    <t>https://linkinghub.elsevier.com/retrieve/pii/S0738-081X(04)00174-9</t>
  </si>
  <si>
    <t>['Tobin AM', 'Cotter M', 'Irvine AD', 'Kirby B']</t>
  </si>
  <si>
    <t>Successful treatment of a refractory verruca in a child with acute lymphoblastic leukaemia with topical cidofovir</t>
  </si>
  <si>
    <t>152(2):386-8</t>
  </si>
  <si>
    <t>https://pubmed.ncbi.nlm.nih.gov/15727669</t>
  </si>
  <si>
    <t>https://academic.oup.com/bjd/article-abstract/152/2/386/6636246?redirectedFrom=fulltext</t>
  </si>
  <si>
    <t>['Veugelers M', 'Wilkes D', 'Burton K', 'McDermott DA', 'Song Y', 'Goldstein MM', 'La Perle K', 'Vaughan CJ', "O'Hagan A", 'Bennett KR', 'Meyer BJ', 'Legius E', 'Karttunen M', 'Norio R', 'Kaariainen H', 'Lavyne M', 'Neau JP', 'Richter G', 'Kirali K', 'Farnsworth A', 'Stapleton K', 'Morelli P', 'Takanashi Y', 'Bamforth JS', 'Eitelberger F', 'Noszian I', 'Manfroi W', 'Powers J', 'Mochizuki Y', 'Imai T', 'Ko GT', 'Driscoll DA', 'Goldmuntz E', 'Edelberg JM', 'Collins A', 'Eccles D', 'Irvine AD', 'McKnight GS', 'Basson CT']</t>
  </si>
  <si>
    <t>Comparative PRKAR1A genotype-phenotype analyses in humans with Carney complex and prkar1a haploinsufficient mice</t>
  </si>
  <si>
    <t>28-Sep-2004</t>
  </si>
  <si>
    <t>15-Sep-2004</t>
  </si>
  <si>
    <t>101(39):14222-7</t>
  </si>
  <si>
    <t>https://pubmed.ncbi.nlm.nih.gov/15371594</t>
  </si>
  <si>
    <t>https://www.pnas.org/doi/10.1073/pnas.0405535101?url_ver=Z39.88-2003&amp;rfr_id=ori:rid:crossref.org&amp;rfr_dat=cr_pub%20%200pubmed</t>
  </si>
  <si>
    <t>['Terron-Kwiatkowski A', 'Terrinoni A', 'Didona B', 'Melino G', 'Atherton DJ', 'Irvine AD', 'McLean WH']</t>
  </si>
  <si>
    <t>Atypical epidermolytic palmoplantar keratoderma presentation associated with a mutation in the keratin 1 gene</t>
  </si>
  <si>
    <t>150(6):1096-103</t>
  </si>
  <si>
    <t>https://pubmed.ncbi.nlm.nih.gov/15214894</t>
  </si>
  <si>
    <t>https://academic.oup.com/bjd/article-abstract/150/6/1096/6635720?redirectedFrom=fulltext</t>
  </si>
  <si>
    <t>["O'Hagan AH", 'Irvine AD', 'Sands A', "O'Donaghue D", 'Casey F', 'Bingham EA']</t>
  </si>
  <si>
    <t>Miliary neonatal hemangiomatosis with fulminant heart failure and cardiac septal hypertrophy in two infants</t>
  </si>
  <si>
    <t>21(4):469-72</t>
  </si>
  <si>
    <t>https://pubmed.ncbi.nlm.nih.gov/15283793</t>
  </si>
  <si>
    <t>https://onlinelibrary.wiley.com/resolve/openurl?genre=article&amp;sid=nlm:pubmed&amp;issn=0736-8046&amp;date=2004&amp;volume=21&amp;issue=4&amp;spage=469</t>
  </si>
  <si>
    <t>['McLean WH', 'Irvine AD', 'Hamill KJ', 'Whittock NV', 'Coleman-Campbell CM', 'Mellerio JE', 'Ashton GS', 'Dopping-Hepenstal PJ', 'Eady RA', 'Jamil T', 'Phillips R', 'Shabbir SG', 'Haroon TS', 'Khurshid K', 'Moore JE', 'Page B', 'Darling J', 'Atherton DJ', 'Van Steensel MA', 'Munro CS', 'Smith FJ', 'McGrath JA']</t>
  </si>
  <si>
    <t>An unusual N-terminal deletion of the laminin alpha3a isoform leads to the chronic granulation tissue disorder laryngo-onycho-cutaneous syndrome</t>
  </si>
  <si>
    <t>15-Sep-2003</t>
  </si>
  <si>
    <t>15-Jul-2003</t>
  </si>
  <si>
    <t>12(18):2395-409</t>
  </si>
  <si>
    <t>https://pubmed.ncbi.nlm.nih.gov/12915477</t>
  </si>
  <si>
    <t>https://academic.oup.com/hmg/article/12/18/2395/2355626</t>
  </si>
  <si>
    <t>['McMullen EA', 'McCarron P', 'Irvine AD', 'Dolan OM', 'Allen GE']</t>
  </si>
  <si>
    <t>Association between long-term acitretin therapy and osteoporosis: no evidence of increased risk</t>
  </si>
  <si>
    <t>28(3):307-9</t>
  </si>
  <si>
    <t>https://pubmed.ncbi.nlm.nih.gov/12780720</t>
  </si>
  <si>
    <t>https://academic.oup.com/ced/article-abstract/28/3/307/6626699?redirectedFrom=fulltext</t>
  </si>
  <si>
    <t>The molecular genetics of the genodermatoses: progress to date and future directions</t>
  </si>
  <si>
    <t>148(1):1-13</t>
  </si>
  <si>
    <t>https://pubmed.ncbi.nlm.nih.gov/12534588</t>
  </si>
  <si>
    <t>https://academic.oup.com/bjd/article-abstract/148/1/1/6634638?redirectedFrom=fulltext</t>
  </si>
  <si>
    <t>['Russi DC', 'Irvine AD', 'Paller AS']</t>
  </si>
  <si>
    <t>Raised limb bands developing in infancy</t>
  </si>
  <si>
    <t>149(2):436-7</t>
  </si>
  <si>
    <t>https://pubmed.ncbi.nlm.nih.gov/12932268</t>
  </si>
  <si>
    <t>https://academic.oup.com/bjd/article-abstract/149/2/436/6635497?redirectedFrom=fulltext</t>
  </si>
  <si>
    <t>['Wang LL', 'Gannavarapu A', 'Clericuzio CL', 'Erickson RP', 'Irvine AD', 'Plon SE']</t>
  </si>
  <si>
    <t>Absence of RECQL4 mutations in poikiloderma with neutropenia in Navajo and non-Navajo patients</t>
  </si>
  <si>
    <t>30-Apr-2003</t>
  </si>
  <si>
    <t>118A(3):299-301</t>
  </si>
  <si>
    <t>Case Reports | Letter | Research Support, U.S. Gov't, P.H.S.</t>
  </si>
  <si>
    <t>https://pubmed.ncbi.nlm.nih.gov/12673665</t>
  </si>
  <si>
    <t>https://onlinelibrary.wiley.com/doi/10.1002/ajmg.a.10057</t>
  </si>
  <si>
    <t>['Terron-Kwiatkowski A', 'Paller AS', 'Compton J', 'Atherton DJ', 'McLean WH', 'Irvine AD']</t>
  </si>
  <si>
    <t>Two cases of primarily palmoplantar keratoderma associated with novel mutations in keratin 1</t>
  </si>
  <si>
    <t>119(4):966-71</t>
  </si>
  <si>
    <t>https://pubmed.ncbi.nlm.nih.gov/12406346</t>
  </si>
  <si>
    <t>https://linkinghub.elsevier.com/retrieve/pii/S0022-202X(15)30008-7</t>
  </si>
  <si>
    <t>['Irvine AD', 'Sun P', 'Kos L', 'Wang XQ', 'Paller AS']</t>
  </si>
  <si>
    <t>A colorimetric bead-binding assay for detection of intermolecular interactions</t>
  </si>
  <si>
    <t>11(5):462-7</t>
  </si>
  <si>
    <t>https://pubmed.ncbi.nlm.nih.gov/12366700</t>
  </si>
  <si>
    <t>https://onlinelibrary.wiley.com/resolve/openurl?genre=article&amp;sid=nlm:pubmed&amp;issn=0906-6705&amp;date=2002&amp;volume=11&amp;issue=5&amp;spage=462</t>
  </si>
  <si>
    <t>['Irvine AD', 'Coleman CM', 'Moore JE', 'Swensson O', 'Morgan SJ', 'McCarthy JH', 'Smith FJ', 'Black GC', 'McLean WH']</t>
  </si>
  <si>
    <t>A novel mutation in KRT12 associated with Meesmann's epithelial corneal dystrophy</t>
  </si>
  <si>
    <t>The British journal of ophthalmology</t>
  </si>
  <si>
    <t>86(7):729-32</t>
  </si>
  <si>
    <t>https://pubmed.ncbi.nlm.nih.gov/12084738</t>
  </si>
  <si>
    <t>https://europepmc.org/abstract/MED/12084738</t>
  </si>
  <si>
    <t>['Bitoun E', 'Chavanas S', 'Irvine AD', 'Lonie L', 'Bodemer C', 'Paradisi M', 'Hamel-Teillac D', 'Ansai S', 'Mitsuhashi Y', 'Taïeb A', 'de Prost Y', 'Zambruno G', 'Harper JI', 'Hovnanian A']</t>
  </si>
  <si>
    <t>Netherton syndrome: disease expression and spectrum of SPINK5 mutations in 21 families</t>
  </si>
  <si>
    <t>118(2):352-61</t>
  </si>
  <si>
    <t>https://pubmed.ncbi.nlm.nih.gov/11841556</t>
  </si>
  <si>
    <t>https://linkinghub.elsevier.com/retrieve/pii/S0022-202X(15)41573-8</t>
  </si>
  <si>
    <t>['Irvine AD', 'Paller AS']</t>
  </si>
  <si>
    <t>Molecular genetics of the inherited disorders of cornification: an update</t>
  </si>
  <si>
    <t>Advances in dermatology</t>
  </si>
  <si>
    <t>18:111-49</t>
  </si>
  <si>
    <t>https://pubmed.ncbi.nlm.nih.gov/12528404</t>
  </si>
  <si>
    <t>['Moore JE', 'Dua HS', 'Page AB', 'Irvine AD', 'Archer DB']</t>
  </si>
  <si>
    <t>Ocular surface reconstruction in LOGIC syndrome by amniotic membrane transplantation</t>
  </si>
  <si>
    <t>Cornea</t>
  </si>
  <si>
    <t>20(7):753-6</t>
  </si>
  <si>
    <t>https://pubmed.ncbi.nlm.nih.gov/11588430</t>
  </si>
  <si>
    <t>https://journals.lww.com/corneajrnl/abstract/2001/10000/ocular_surface_reconstruction_in_logic_syndrome_by.16.aspx</t>
  </si>
  <si>
    <t>['Irvine AD', 'Rugg EL', 'Lane EB', 'Hoare S', 'Peret C', 'Hughes AE', 'Heagerty AH']</t>
  </si>
  <si>
    <t>Molecular confirmation of the unique phenotype of epidermolysis bullosa simplex with mottled pigmentation</t>
  </si>
  <si>
    <t>144(1):40-5</t>
  </si>
  <si>
    <t>https://pubmed.ncbi.nlm.nih.gov/11167681</t>
  </si>
  <si>
    <t>https://academic.oup.com/bjd/article-abstract/144/1/40/6691022?redirectedFrom=fulltext</t>
  </si>
  <si>
    <t>['Irvine AD', 'Christiano AM']</t>
  </si>
  <si>
    <t>Hair on a gene string: recent advances in understanding the molecular genetics of hair loss</t>
  </si>
  <si>
    <t>26(1):59-71</t>
  </si>
  <si>
    <t>https://pubmed.ncbi.nlm.nih.gov/11260183</t>
  </si>
  <si>
    <t>https://academic.oup.com/ced/article-abstract/26/1/59/6628050?redirectedFrom=fulltext</t>
  </si>
  <si>
    <t>['McGrath JA', 'Duijf PH', 'Doetsch V', 'Irvine AD', 'de Waal R', 'Vanmolkot KR', 'Wessagowit V', 'Kelly A', 'Atherton DJ', 'Griffiths WA', 'Orlow SJ', 'van Haeringen A', 'Ausems MG', 'Yang A', 'McKeon F', 'Bamshad MA', 'Brunner HG', 'Hamel BC', 'van Bokhoven H']</t>
  </si>
  <si>
    <t>Hay-Wells syndrome is caused by heterozygous missense mutations in the SAM domain of p63</t>
  </si>
  <si>
    <t>1-Feb-2001</t>
  </si>
  <si>
    <t>10(3):221-9</t>
  </si>
  <si>
    <t>https://pubmed.ncbi.nlm.nih.gov/11159940</t>
  </si>
  <si>
    <t>https://academic.oup.com/hmg/article/10/3/221/2901563</t>
  </si>
  <si>
    <t>['Chavanas S', 'Bodemer C', 'Rochat A', 'Hamel-Teillac D', 'Ali M', 'Irvine AD', 'Bonafé JL', 'Wilkinson J', 'Taïeb A', 'Barrandon Y', 'Harper JI', 'de Prost Y', 'Hovnanian A']</t>
  </si>
  <si>
    <t>Mutations in SPINK5, encoding a serine protease inhibitor, cause Netherton syndrome</t>
  </si>
  <si>
    <t>25(2):141-2</t>
  </si>
  <si>
    <t>https://pubmed.ncbi.nlm.nih.gov/10835624</t>
  </si>
  <si>
    <t>https://www.nature.com/articles/ng0600_141</t>
  </si>
  <si>
    <t>['Korge BP', 'Hamm H', 'Jury CS', 'Traupe H', 'Irvine AD', 'Healy E', 'Birch-MacHin M', 'Rees JL', 'Messenger AG', 'Holmes SC', 'Parry DA', 'Munro CS']</t>
  </si>
  <si>
    <t>Identification of novel mutations in basic hair keratins hHb1 and hHb6 in monilethrix: implications for protein structure and clinical phenotype</t>
  </si>
  <si>
    <t>113(4):607-12</t>
  </si>
  <si>
    <t>https://pubmed.ncbi.nlm.nih.gov/10504448</t>
  </si>
  <si>
    <t>https://linkinghub.elsevier.com/retrieve/pii/S0022-202X(15)40624-4</t>
  </si>
  <si>
    <t>Human keratin diseases: the increasing spectrum of disease and subtlety of the phenotype-genotype correlation</t>
  </si>
  <si>
    <t>140(5):815-28</t>
  </si>
  <si>
    <t>https://pubmed.ncbi.nlm.nih.gov/10354017</t>
  </si>
  <si>
    <t>https://academic.oup.com/bjd/article-abstract/140/5/815/6683995?redirectedFrom=fulltext</t>
  </si>
  <si>
    <t>['Smith FJ', 'McKenna KE', 'Irvine AD', 'Bingham EA', 'Coleman CM', 'Uitto J', 'McLean WH']</t>
  </si>
  <si>
    <t>A mutation detection strategy for the human keratin 6A gene and novel missense mutations in two cases of pachyonychia congenita type 1</t>
  </si>
  <si>
    <t>8(2):109-14</t>
  </si>
  <si>
    <t>Case Reports | Journal Article | Research Support, Non-U.S. Gov't | Research Support, U.S. Gov't, P.H.S.</t>
  </si>
  <si>
    <t>https://pubmed.ncbi.nlm.nih.gov/10232400</t>
  </si>
  <si>
    <t>https://onlinelibrary.wiley.com/resolve/openurl?genre=article&amp;sid=nlm:pubmed&amp;issn=0906-6705&amp;date=1999&amp;volume=8&amp;issue=2&amp;spage=109</t>
  </si>
  <si>
    <t>["O'Hagan AH", 'Irvine AD', 'Allen GE', 'Walsh M']</t>
  </si>
  <si>
    <t>Pyodermatitis-pyostomatitis vegetans: evidence for an entirely mucocutaneous variant</t>
  </si>
  <si>
    <t>139(3):552-3</t>
  </si>
  <si>
    <t>https://pubmed.ncbi.nlm.nih.gov/9767318</t>
  </si>
  <si>
    <t>https://academic.oup.com/bjd/article-abstract/139/3/552/6683824?redirectedFrom=fulltext</t>
  </si>
  <si>
    <t>['Ahmad W', 'Irvine AD', 'Lam H', 'Buckley C', 'Bingham EA', 'Panteleyev AA', 'Ahmad M', 'McGrath JA', 'Christiano AM']</t>
  </si>
  <si>
    <t>A missense mutation in the zinc-finger domain of the human hairless gene underlies congenital atrichia in a family of Irish travellers</t>
  </si>
  <si>
    <t>63(4):984-91</t>
  </si>
  <si>
    <t>https://pubmed.ncbi.nlm.nih.gov/9758627</t>
  </si>
  <si>
    <t>https://linkinghub.elsevier.com/retrieve/pii/S0002-9297(07)61788-1</t>
  </si>
  <si>
    <t>['Irvine AD', 'Armstrong DK', 'Bingham EA', 'Hadden DR', 'Nevin NC', 'Hughes AE']</t>
  </si>
  <si>
    <t>Evidence for a second genetic locus in Carney complex</t>
  </si>
  <si>
    <t>139(4):572-6</t>
  </si>
  <si>
    <t>https://pubmed.ncbi.nlm.nih.gov/9892898</t>
  </si>
  <si>
    <t>https://academic.oup.com/bjd/article-abstract/139/4/572/6683688?redirectedFrom=fulltext</t>
  </si>
  <si>
    <t>['Casey M', 'Mah C', 'Merliss AD', 'Kirschner LS', 'Taymans SE', 'Denio AE', 'Korf B', 'Irvine AD', 'Hughes A', 'Carney JA', 'Stratakis CA', 'Basson CT']</t>
  </si>
  <si>
    <t>Identification of a novel genetic locus for familial cardiac myxomas and Carney complex</t>
  </si>
  <si>
    <t>8-Dec-1998</t>
  </si>
  <si>
    <t>Circulation</t>
  </si>
  <si>
    <t>98(23):2560-6</t>
  </si>
  <si>
    <t>https://pubmed.ncbi.nlm.nih.gov/9843463</t>
  </si>
  <si>
    <t>https://www.ahajournals.org/doi/10.1161/01.cir.98.23.2560?url_ver=Z39.88-2003&amp;rfr_id=ori:rid:crossref.org&amp;rfr_dat=cr_pub%20%200pubmed</t>
  </si>
  <si>
    <t>['Covello SP', 'Irvine AD', 'McKenna KE', 'Munro CS', 'Nevin NC', 'Smith FJ', 'Uitto J', 'McLean WH']</t>
  </si>
  <si>
    <t>Mutations in keratin K9 in kindreds with epidermolytic palmoplantar keratoderma and epidemiology in Northern Ireland</t>
  </si>
  <si>
    <t>111(6):1207-9</t>
  </si>
  <si>
    <t>https://pubmed.ncbi.nlm.nih.gov/9856842</t>
  </si>
  <si>
    <t>https://linkinghub.elsevier.com/retrieve/pii/S0022-202X(15)40343-4</t>
  </si>
  <si>
    <t>Pseudoporphyria induced by mefenamic acid</t>
  </si>
  <si>
    <t>139(6):1131-2</t>
  </si>
  <si>
    <t>https://pubmed.ncbi.nlm.nih.gov/9990399</t>
  </si>
  <si>
    <t>https://academic.oup.com/bjd/article-abstract/139/6/1131/6683798?redirectedFrom=fulltext</t>
  </si>
  <si>
    <t>['Irvine AD', 'McKenna KE', 'Jenkinson H', 'Hughes AE']</t>
  </si>
  <si>
    <t>A mutation in the V1 domain of keratin 5 causes epidermolysis bullosa simplex with mottled pigmentation</t>
  </si>
  <si>
    <t>108(5):809-10</t>
  </si>
  <si>
    <t>https://pubmed.ncbi.nlm.nih.gov/9129237</t>
  </si>
  <si>
    <t>https://linkinghub.elsevier.com/retrieve/pii/S0022-202X(15)42900-8</t>
  </si>
  <si>
    <t>['Irvine AD', 'Corden LD', 'Swensson O', 'Swensson B', 'Moore JE', 'Frazer DG', 'Smith FJ', 'Knowlton RG', 'Christophers E', 'Rochels R', 'Uitto J', 'McLean WH']</t>
  </si>
  <si>
    <t>Mutations in cornea-specific keratin K3 or K12 genes cause Meesmann's corneal dystrophy</t>
  </si>
  <si>
    <t>16(2):184-7</t>
  </si>
  <si>
    <t>https://pubmed.ncbi.nlm.nih.gov/9171831</t>
  </si>
  <si>
    <t>https://www.nature.com/articles/ng0697-184</t>
  </si>
  <si>
    <t>['Loughrey MB', 'Irvine AD', 'Girdwood RW', 'McMillan JC']</t>
  </si>
  <si>
    <t>Cutaneous larva migrans: the case for routine oral treatment</t>
  </si>
  <si>
    <t>137(1):155-6</t>
  </si>
  <si>
    <t>https://pubmed.ncbi.nlm.nih.gov/9274651</t>
  </si>
  <si>
    <t>https://academic.oup.com/bjd/article-abstract/137/1/155/6682324?redirectedFrom=fulltext</t>
  </si>
  <si>
    <t>['Irvine AD', 'McKenna KE', 'Bingham A', 'Nevin NC', 'Hughes AE']</t>
  </si>
  <si>
    <t>A novel mutation in the helix termination peptide of keratin 5 causing epidermolysis bullosa simplex Dowling-Meara</t>
  </si>
  <si>
    <t>109(6):815-6</t>
  </si>
  <si>
    <t>https://pubmed.ncbi.nlm.nih.gov/9406827</t>
  </si>
  <si>
    <t>https://linkinghub.elsevier.com/retrieve/pii/S0022-202X(15)43074-X</t>
  </si>
  <si>
    <t>['Irvine AD', 'Bruce IN', 'Walsh MY', 'Bingham EA']</t>
  </si>
  <si>
    <t>Microscopic polyangiitis. Delineation of a cutaneous-limited variant associated with antimyeloperoxidase autoantibody</t>
  </si>
  <si>
    <t>133(4):474-7</t>
  </si>
  <si>
    <t>https://pubmed.ncbi.nlm.nih.gov/9126011</t>
  </si>
  <si>
    <t>https://jamanetwork.com/journals/jamadermatology/fullarticle/vol/133/pg/474</t>
  </si>
  <si>
    <t>['Armstrong DK', 'Irvine AD', 'Handley JM', 'Walsh MY', 'Hadden DR', 'Bingham EA']</t>
  </si>
  <si>
    <t>Carney complex: report of a kindred with predominantly cutaneous manifestations</t>
  </si>
  <si>
    <t>136(4):578-82</t>
  </si>
  <si>
    <t>https://pubmed.ncbi.nlm.nih.gov/9155962</t>
  </si>
  <si>
    <t>https://onlinelibrary.wiley.com/resolve/openurl?genre=article&amp;sid=nlm:pubmed&amp;issn=0007-0963&amp;date=1997&amp;volume=136&amp;issue=4&amp;spage=578</t>
  </si>
  <si>
    <t>['Irvine AD', 'Dolan OM', 'Hadden DR', 'Stewart FJ', 'Bingham EA', 'Nevin NC']</t>
  </si>
  <si>
    <t>An autosomal dominant syndrome of acromegaloid facial appearance and generalised hypertrichosis terminalis</t>
  </si>
  <si>
    <t>33(11):972-4</t>
  </si>
  <si>
    <t>https://pubmed.ncbi.nlm.nih.gov/8950682</t>
  </si>
  <si>
    <t>https://europepmc.org/abstract/MED/8950682</t>
  </si>
  <si>
    <t>['Irvine AD', 'Kenny B', 'Walsh MY', 'Burrows D']</t>
  </si>
  <si>
    <t>Primary cutaneous adenoid cystic carcinoma</t>
  </si>
  <si>
    <t>21(3):249-50</t>
  </si>
  <si>
    <t>https://pubmed.ncbi.nlm.nih.gov/8914382</t>
  </si>
  <si>
    <t>https://academic.oup.com/ced/article-abstract/21/3/249/6630089?redirectedFrom=fulltext</t>
  </si>
  <si>
    <t>['Irvine AD', 'Bruce IN', 'Walsh M', 'Burrows D', 'Handley J']</t>
  </si>
  <si>
    <t>Dermatological presentation of disease associated with antineutrophil cytoplasmic antibodies: a report of two contrasting cases and a review of the literature</t>
  </si>
  <si>
    <t>134(5):924-8</t>
  </si>
  <si>
    <t>https://pubmed.ncbi.nlm.nih.gov/8736337</t>
  </si>
  <si>
    <t>https://onlinelibrary.wiley.com/resolve/openurl?genre=article&amp;sid=nlm:pubmed&amp;issn=0007-0963&amp;date=1996&amp;volume=134&amp;issue=5&amp;spage=924</t>
  </si>
  <si>
    <t>['Irvine AD', 'Stewart FJ', 'Bingham EA', 'Nevin NC', 'Boston VE']</t>
  </si>
  <si>
    <t>Focal dermal hypoplasia (Goltz syndrome) associated with intestinal malrotation and mediastinal dextroposition</t>
  </si>
  <si>
    <t>29-Mar-1996</t>
  </si>
  <si>
    <t>62(3):213-5</t>
  </si>
  <si>
    <t>https://pubmed.ncbi.nlm.nih.gov/8882775</t>
  </si>
  <si>
    <t>https://onlinelibrary.wiley.com/resolve/openurl?genre=article&amp;sid=nlm:pubmed&amp;issn=0148-7299&amp;date=1996&amp;volume=62&amp;issue=3&amp;spage=213</t>
  </si>
  <si>
    <t>['Irvine AD', 'Sweeney L', 'Corbett JR']</t>
  </si>
  <si>
    <t>Lymphangioma circumscriptum associated with paravesical cystic retroperitoneal lymphangioma</t>
  </si>
  <si>
    <t>134(6):1135-7</t>
  </si>
  <si>
    <t>https://pubmed.ncbi.nlm.nih.gov/8763441</t>
  </si>
  <si>
    <t>https://onlinelibrary.wiley.com/resolve/openurl?genre=article&amp;sid=nlm:pubmed&amp;issn=0007-0963&amp;date=1996&amp;volume=134&amp;issue=6&amp;spage=1135</t>
  </si>
  <si>
    <t>['Armstrong DK', 'Irvine A', 'Walsh MY', 'Mayne EE', 'Burrows D']</t>
  </si>
  <si>
    <t>Multiple dermatofibromas in a patient with HIV infection</t>
  </si>
  <si>
    <t>20(6):474-6</t>
  </si>
  <si>
    <t>https://pubmed.ncbi.nlm.nih.gov/8857340</t>
  </si>
  <si>
    <t>https://academic.oup.com/ced/article-abstract/20/6/474/6591981?redirectedFrom=fulltext</t>
  </si>
  <si>
    <t>['Dolan OM', 'Burrows D', 'Irvine A', 'Walsh M']</t>
  </si>
  <si>
    <t>The value of a baseline liver biopsy prior to methotrexate treatment</t>
  </si>
  <si>
    <t>Dec-1994</t>
  </si>
  <si>
    <t>131(6):891-4</t>
  </si>
  <si>
    <t>https://pubmed.ncbi.nlm.nih.gov/7857846</t>
  </si>
  <si>
    <t>https://academic.oup.com/bjd/article-abstract/131/6/891/6680940?redirectedFrom=fulltext</t>
  </si>
  <si>
    <t>['Mathias CG', 'Mailbach HI', 'Irvine A', 'Adler W']</t>
  </si>
  <si>
    <t>Allergic contact dermatitis to echothiophate iodide and phenylephrine</t>
  </si>
  <si>
    <t>Feb-1979</t>
  </si>
  <si>
    <t>Archives of ophthalmology (Chicago, Ill. : )</t>
  </si>
  <si>
    <t>97(2):286-7</t>
  </si>
  <si>
    <t>https://pubmed.ncbi.nlm.nih.gov/550798</t>
  </si>
  <si>
    <t>https://jamanetwork.com/journals/jamaophthalmology/fullarticle/vol/97/pg/286</t>
  </si>
  <si>
    <t>Coarctation of the Aorta</t>
  </si>
  <si>
    <t>May-1942</t>
  </si>
  <si>
    <t>Canadian Medical Association journal</t>
  </si>
  <si>
    <t>46(5):436-41</t>
  </si>
  <si>
    <t>https://pubmed.ncbi.nlm.nih.gov/20322445</t>
  </si>
  <si>
    <t>https://europepmc.org/abstract/MED/20322445</t>
  </si>
  <si>
    <t>An Analysis of Published Statistics in Connection with Mammary Cancer</t>
  </si>
  <si>
    <t>Jul-1941</t>
  </si>
  <si>
    <t>45(1):42-6</t>
  </si>
  <si>
    <t>https://pubmed.ncbi.nlm.nih.gov/20322138</t>
  </si>
  <si>
    <t>https://europepmc.org/abstract/MED/20322138</t>
  </si>
  <si>
    <t>Ardern-Jones M | Ardern-Jones MR</t>
  </si>
  <si>
    <t>Ardern-Jones M</t>
  </si>
  <si>
    <t>['Brüggen MC', 'Walsh S', 'Ameri MM', 'Anasiewicz N', 'Maverakis E', 'French LE', 'Ingen-Housz-Oro S', 'Abe R', 'Ardern-Jones M', 'Assier H', 'Barbaud A', 'Bensaid B', 'Bernal W', 'Bernier C', 'Brassard A', 'Brezinová E', 'Cabañas R', 'Cardones A', 'Chu CY', 'Chua SL', 'Descamps V', 'Didona B', 'Divito SJ', 'Dodiuk-Gad R', 'Elman S', 'Gaspar K', 'Mortz CG', 'Hama N', 'Lee HY', 'Horváth B', 'Jörg L', 'Kaffenberger BH', 'Kucinskiene V', 'Lebrun-Vignes B', 'Lehloenya RJ', 'Meyersburg D', 'Micheletti R', 'Milpied B', 'Miyagawa F', 'Mostaghimi A', 'Nägeli M', 'Naldi L', 'Oppel E', 'Phillips EJ', 'Pirani T', 'Ranki A', 'Mälkönen T', 'Rosenbach M', 'Salavastru C', 'Staumont-Salle D', 'Sandberg H', 'Setterfield J', 'Shinkai K', 'Shiohara T', 'Soria A', 'Tartar D', 'Tiplica GS', 'Traidl S', 'Vorobyev A', 'von Wachter C', 'Worswick S', 'Cho YT']</t>
  </si>
  <si>
    <t>Management of Adult Patients With Drug Reaction With Eosinophilia and Systemic Symptoms: A Delphi-Based International Consensus</t>
  </si>
  <si>
    <t>https://pubmed.ncbi.nlm.nih.gov/37966824</t>
  </si>
  <si>
    <t>https://jamanetwork.com/journals/jamadermatology/fullarticle/10.1001/jamadermatol.2023.4450</t>
  </si>
  <si>
    <t>['Rayinda T', 'McSweeney SM', 'Fenton D', 'Stefanato CM', 'Harries M', 'Palamaras I', 'Tidman A', 'Holmes S', 'Koutalopoulou A', 'Ardern-Jones M', 'Williams G', 'Papanikou S', 'Chasapi V', 'Vañó-Galvan S', 'Saceda-Corralo D', 'Melián-Olivera A', 'Azcarraga-Llobet C', 'Lobato-Berezo A', 'Bustamante M', 'Sunyer J', 'Starace MVR', 'Piraccini BM', 'Wiss IP', 'Senna MM', 'Singh R', 'Hilmann K', 'Kanti-Schmidt V', 'Blume-Peytavi U', 'Simpson M', 'McGrath JA', 'Dand N', 'Tziotzios C']</t>
  </si>
  <si>
    <t>Shared Genetic Risk Variants in Both Male and Female Frontal Fibrosing Alopecia</t>
  </si>
  <si>
    <t>19-May-2023</t>
  </si>
  <si>
    <t>143(11):2311-2314.e5</t>
  </si>
  <si>
    <t>https://pubmed.ncbi.nlm.nih.gov/37211199</t>
  </si>
  <si>
    <t>https://linkinghub.elsevier.com/retrieve/pii/S0022-202X(23)02068-7</t>
  </si>
  <si>
    <t>['Sirvent S', 'Vallejo AF', 'Corden E', 'Teo Y', 'Davies J', 'Clayton K', 'Seaby EG', 'Lai C', 'Ennis S', 'Alyami R', 'Douilhet G', 'Dean LSN', 'Loxham M', 'Horswill S', 'Healy E', 'Roberts G', 'Hall NJ', 'Friedmann PS', 'Singh H', 'Bennett CL', 'Ardern-Jones MR', 'Polak ME']</t>
  </si>
  <si>
    <t>Impaired expression of metallothioneins contributes to allergen-induced inflammation in patients with atopic dermatitis</t>
  </si>
  <si>
    <t>14(1):2880</t>
  </si>
  <si>
    <t>https://pubmed.ncbi.nlm.nih.gov/37208336</t>
  </si>
  <si>
    <t>https://www.nature.com/articles/s41467-023-38588-1</t>
  </si>
  <si>
    <t>['Clayton K', 'Holbrook DJ', 'Vallejo A', 'Porter G', 'Sirvent S', 'Davies J', 'Pople J', 'Lim FL', 'Christodoulides M', 'Polak ME', 'Ardern-Jones MR']</t>
  </si>
  <si>
    <t>Skin programming of inflammatory responses to Staphylococcus aureus is compartmentalized according to epidermal keratinocyte differentiation status</t>
  </si>
  <si>
    <t>188(3):396-406</t>
  </si>
  <si>
    <t>https://pubmed.ncbi.nlm.nih.gov/36637891</t>
  </si>
  <si>
    <t>https://academic.oup.com/bjd/article/188/3/396/6831705</t>
  </si>
  <si>
    <t>['Teo YX', 'Friedmann PS', 'Polak ME', 'Ardern-Jones MR']</t>
  </si>
  <si>
    <t>Utility and Safety of Skin Tests in Drug Reaction With Eosinophilia and Systemic Symptoms (DRESS): A Systematic Review</t>
  </si>
  <si>
    <t>11(2):481-491.e5</t>
  </si>
  <si>
    <t>https://pubmed.ncbi.nlm.nih.gov/36154897</t>
  </si>
  <si>
    <t>https://www.clinicalkey.com/content/playBy/pii?v=S2213-2198(22)00946-1</t>
  </si>
  <si>
    <t>['Ardern-Jones MR', 'Buchanan EE', 'Njungu S', "O'Driscoll D"]</t>
  </si>
  <si>
    <t>Successful dose reduction of dupilumab in atopic dermatitis</t>
  </si>
  <si>
    <t>188(5):678-679</t>
  </si>
  <si>
    <t>https://pubmed.ncbi.nlm.nih.gov/36662536</t>
  </si>
  <si>
    <t>https://academic.oup.com/bjd/article-abstract/188/5/678/6994409?redirectedFrom=fulltext</t>
  </si>
  <si>
    <t>['Todorov A', 'Torah R', 'Ardern-Jones MR', 'Beeby SP']</t>
  </si>
  <si>
    <t>Electromagnetic Sensing Techniques for Monitoring Atopic Dermatitis-Current Practices and Possible Advancements: A Review</t>
  </si>
  <si>
    <t>12-Apr-2023</t>
  </si>
  <si>
    <t>Sensors (Basel, Switzerland)</t>
  </si>
  <si>
    <t>23(8):3935</t>
  </si>
  <si>
    <t>https://pubmed.ncbi.nlm.nih.gov/37112275</t>
  </si>
  <si>
    <t>https://europepmc.org/abstract/MED/37112275</t>
  </si>
  <si>
    <t>['Ardern-Jones MR', 'Phan HTT', 'Borca F', 'Stammers M', 'Batchelor J', 'Reading IC', 'Fletcher SV', 'Smith T', 'Duncombe AS']</t>
  </si>
  <si>
    <t>A hyperinflammation clinical risk tool, HI5-NEWS2, stratifies hospitalised COVID-19 patients to associate risk of death and effect of early dexamethasone in an observational cohort</t>
  </si>
  <si>
    <t>17-Jan-2023</t>
  </si>
  <si>
    <t>18(1):e0280079</t>
  </si>
  <si>
    <t>https://pubmed.ncbi.nlm.nih.gov/36649371</t>
  </si>
  <si>
    <t>https://europepmc.org/abstract/MED/36649371</t>
  </si>
  <si>
    <t>['Savic L', 'Ardern-Jones M', 'Avery A', 'Cook T', 'Denman S', 'Farooque S', 'Garcez T', 'Gold R', 'Jay N', 'Krishna MT', 'Leech S', 'McKibben S', 'Nasser S', 'Premchand N', 'Sandoe J', 'Sneddon J', 'Warner A']</t>
  </si>
  <si>
    <t>BSACI guideline for the set-up of penicillin allergy de-labelling services by non-allergists working in a hospital setting</t>
  </si>
  <si>
    <t>21-Sep-2022</t>
  </si>
  <si>
    <t>52(10):1135-1141</t>
  </si>
  <si>
    <t>https://pubmed.ncbi.nlm.nih.gov/36128691</t>
  </si>
  <si>
    <t>https://onlinelibrary.wiley.com/doi/10.1111/cea.14217</t>
  </si>
  <si>
    <t>['Popiela M', 'Ardern-Jones M', 'Hossain P']</t>
  </si>
  <si>
    <t>Response to: 'Comment on: 'Dupilumab-associated ocular surface disease: presentation, management and long-term sequelae''</t>
  </si>
  <si>
    <t>Eye (London, England)</t>
  </si>
  <si>
    <t>36(7):1516</t>
  </si>
  <si>
    <t>https://pubmed.ncbi.nlm.nih.gov/34594008</t>
  </si>
  <si>
    <t>https://www.nature.com/articles/s41433-021-01782-w</t>
  </si>
  <si>
    <t>['Kwiatkowska M', 'Ahmed S', 'Ardern-Jones MR', 'Bhatti LA', 'Bleiker TO', 'Gavin A', 'Hussain S', 'Huws DW', 'Irvine L', 'Langan SM', 'Millington GWM', 'Mitchell H', 'Murphy R', 'Paley L', 'Proby CM', 'Thomson CS', 'Thomas R', 'Turner C', 'Vernon S', 'Venables ZC']</t>
  </si>
  <si>
    <t>A summary of the updated report on the incidence and epidemiological trends of keratinocyte cancers in the UK 2013-2018</t>
  </si>
  <si>
    <t>186(2):367-369</t>
  </si>
  <si>
    <t>https://pubmed.ncbi.nlm.nih.gov/34564854</t>
  </si>
  <si>
    <t>https://academic.oup.com/bjd/article/186/2/367/6599340</t>
  </si>
  <si>
    <t>['Teo YX', 'Haw WY', 'Vallejo A', 'McGuire C', 'Woo J', 'Friedmann PS', 'Polak ME', 'Ardern-Jones MR']</t>
  </si>
  <si>
    <t>Potential Biomarker Identification by RNA-Seq Analysis in Antibiotic-Related Drug Reaction with Eosinophilia and Systemic Symptoms (DRESS): A Pilot Study</t>
  </si>
  <si>
    <t>25-Aug-2022</t>
  </si>
  <si>
    <t>Toxicological sciences : an official journal of the Society of Toxicology</t>
  </si>
  <si>
    <t>189(1):20-31</t>
  </si>
  <si>
    <t>https://pubmed.ncbi.nlm.nih.gov/35703984</t>
  </si>
  <si>
    <t>https://academic.oup.com/toxsci/article/189/1/20/6608713</t>
  </si>
  <si>
    <t>['Illing PT', 'Mifsud NA', 'Ardern-Jones MR', 'Trubiano J']</t>
  </si>
  <si>
    <t>Editorial: The Immunology of Adverse Drug Reactions</t>
  </si>
  <si>
    <t>Frontiers in immunology</t>
  </si>
  <si>
    <t>13:863414</t>
  </si>
  <si>
    <t>Editorial | Introductory Journal Article</t>
  </si>
  <si>
    <t>https://pubmed.ncbi.nlm.nih.gov/35251055</t>
  </si>
  <si>
    <t>https://www.frontiersin.org/articles/10.3389/fimmu.2022.863414/full</t>
  </si>
  <si>
    <t>['Davies J', 'Sirvent S', 'Vallejo AF', 'Clayton K', 'Douilhet G', 'Keeler PS', 'West J', 'Ardern-Jones M', 'MacArthur BD', 'Singh H', 'Polak ME']</t>
  </si>
  <si>
    <t>Transcriptional programming of immunoregulatory responses in human Langerhans cells</t>
  </si>
  <si>
    <t>13:892254</t>
  </si>
  <si>
    <t>https://pubmed.ncbi.nlm.nih.gov/36203560</t>
  </si>
  <si>
    <t>https://www.frontiersin.org/articles/10.3389/fimmu.2022.892254/full</t>
  </si>
  <si>
    <t>['Ardern-Jones MR', 'Stammers M', 'Phan HT', 'Borca F', 'Koutalopoulou A', 'Teo Y', 'Batchelor J', 'Smith T', 'Duncombe AS']</t>
  </si>
  <si>
    <t>Secondary haemophagocytic lymphohistiocytosis in hospitalised COVID-19 patients as indicated by a modified HScore is infrequent and high scores do not associate with increased mortality</t>
  </si>
  <si>
    <t>13-Aug-2021</t>
  </si>
  <si>
    <t>21(5):e543-e547</t>
  </si>
  <si>
    <t>https://pubmed.ncbi.nlm.nih.gov/34389636</t>
  </si>
  <si>
    <t>https://europepmc.org/abstract/MED/34389636</t>
  </si>
  <si>
    <t>['Bermingham WH', 'Ardern-Jones MR', 'Huissoon AP', 'Krishna MT']</t>
  </si>
  <si>
    <t>Forewarned is forearmed: chronic spontaneous urticaria as a potential risk to effective SARS-CoV-2 vaccine uptake and global public health</t>
  </si>
  <si>
    <t>22-Jul-2021</t>
  </si>
  <si>
    <t>185(4):838-839</t>
  </si>
  <si>
    <t>https://pubmed.ncbi.nlm.nih.gov/34013621</t>
  </si>
  <si>
    <t>https://academic.oup.com/bjd/article/185/4/838/6600030</t>
  </si>
  <si>
    <t>['Chang WC', 'Abe R', 'Anderson P', 'Anderson W', 'Ardern-Jones MR', 'Beachkofsky TM', 'Bellón T', 'Biala AK', 'Bouchard C', 'Cavalleri GL', 'Chapman N', 'Chodosh J', 'Choi HK', 'Cibotti RR', 'Divito SJ', 'Dewar K', 'Dehaeck U', 'Etminan M', 'Forbes D', 'Fuchs E', 'Goldman JL', 'Holmes JH 4th', 'Hope EA', 'Hung SI', 'Hsieh CL', 'Iovieno A', 'Jagdeo J', 'Kim MK', 'Koelle DM', 'Lacouture ME', 'Le Pallec S', 'Lehloenya RJ', 'Lim R', 'Lowe A', 'McCawley J', 'McCawley J', 'Micheletti RG', 'Mockenhaupt M', 'Niemeyer K', 'Norcross MA', 'Oboh D', 'Olteanu C', 'Pasieka HB', 'Peter J', 'Pirmohamed M', 'Rieder M', 'Saeed HN', 'Shear NH', 'Shieh C', 'Straus S', 'Sukasem C', 'Sung C', 'Trubiano JA', 'Tsou SY', 'Ueta M', 'Volpi S', 'Wan C', 'Wang H', 'Wang ZQ', 'Weintraub J', 'Whale C', 'Wheatley LM', 'Whyte-Croasdaile S', 'Williams KB', 'Wright G', 'Yeung SN', 'Zhou L', 'Chung WH', 'Phillips EJ', 'Carleton BC']</t>
  </si>
  <si>
    <t>Corrigendum to 'SJS/TEN 2019: From science to translation' [J. Dermatol. Sci. 98/1 (2020) 2-12]</t>
  </si>
  <si>
    <t>104(2):146-147</t>
  </si>
  <si>
    <t>https://pubmed.ncbi.nlm.nih.gov/34763988</t>
  </si>
  <si>
    <t>https://www.clinicalkey.com/content/playBy/pii?v=S0923-1811(21)00225-5</t>
  </si>
  <si>
    <t>['Clayton K', 'Vallejo A', 'Sirvent S', 'Davies J', 'Porter G', 'Reading IC', 'Lim F', 'Ardern-Jones MR', 'Polak ME']</t>
  </si>
  <si>
    <t>Machine learning applied to atopic dermatitis transcriptome reveals distinct therapy-dependent modification of the keratinocyte immunophenotype</t>
  </si>
  <si>
    <t>20-Sep-2020</t>
  </si>
  <si>
    <t>184(5):913-922</t>
  </si>
  <si>
    <t>https://pubmed.ncbi.nlm.nih.gov/32730675</t>
  </si>
  <si>
    <t>https://academic.oup.com/bjd/article/184/5/913/6702287</t>
  </si>
  <si>
    <t>['Plant A', 'Ardern-Jones MR']</t>
  </si>
  <si>
    <t>21(3):177-181</t>
  </si>
  <si>
    <t>https://pubmed.ncbi.nlm.nih.gov/34001568</t>
  </si>
  <si>
    <t>https://europepmc.org/abstract/MED/34001568</t>
  </si>
  <si>
    <t>['Bailey A', 'Nicholas B', 'Darley R', 'Parkinson E', 'Teo Y', 'Aleksic M', 'Maxwell G', 'Elliott T', 'Ardern-Jones M', 'Skipp P']</t>
  </si>
  <si>
    <t>Characterization of the Class I MHC Peptidome Resulting From DNCB Exposure of HaCaT Cells</t>
  </si>
  <si>
    <t>26-Feb-2021</t>
  </si>
  <si>
    <t>180(1):136-147</t>
  </si>
  <si>
    <t>https://pubmed.ncbi.nlm.nih.gov/33372950</t>
  </si>
  <si>
    <t>https://academic.oup.com/toxsci/article/180/1/136/6054830</t>
  </si>
  <si>
    <t>['Popiela MZ', 'Barbara R', 'Turnbull AMJ', 'Corden E', 'Martinez-Falero BS', "O'Driscoll D", 'Ardern-Jones MR', 'Hossain PN']</t>
  </si>
  <si>
    <t>Dupilumab-associated ocular surface disease: presentation, management and long-term sequelae</t>
  </si>
  <si>
    <t>35(12):3277-3284</t>
  </si>
  <si>
    <t>https://pubmed.ncbi.nlm.nih.gov/33504973</t>
  </si>
  <si>
    <t>https://www.nature.com/articles/s41433-020-01379-9</t>
  </si>
  <si>
    <t>['Kwiatkowska M', 'Ahmed S', 'Ardern-Jones M', 'Bhatti LA', 'Bleiker TO', 'Gavin A', 'Hussain S', 'Huws DW', 'Irvine L', 'Langan SM', 'Millington GWM', 'Mitchell H', 'Murphy R', 'Paley L', 'Proby CM', 'Thomson CS', 'Thomas R', 'Turner C', 'Vernon S', 'Venables ZC']</t>
  </si>
  <si>
    <t>An updated report on the incidence and epidemiological trends of keratinocyte cancers in the United Kingdom 2013-2018</t>
  </si>
  <si>
    <t>1(4):e61</t>
  </si>
  <si>
    <t>https://pubmed.ncbi.nlm.nih.gov/35663774</t>
  </si>
  <si>
    <t>https://europepmc.org/abstract/MED/35663774</t>
  </si>
  <si>
    <t>['Yusuf IH', 'Latheef F', 'Ardern-Jones M', 'Lotery AJ']</t>
  </si>
  <si>
    <t>New recommendations for retinal monitoring in hydroxychloroquine users: baseline testing is no longer supported</t>
  </si>
  <si>
    <t>185(2):435-438</t>
  </si>
  <si>
    <t>https://pubmed.ncbi.nlm.nih.gov/33733454</t>
  </si>
  <si>
    <t>https://academic.oup.com/bjd/article-abstract/185/2/435/6600228?redirectedFrom=fulltext</t>
  </si>
  <si>
    <t>['Teo YX', 'Ardern-Jones MR']</t>
  </si>
  <si>
    <t>Reactivation of drug reaction with eosinophilia and systemic symptoms with ranitidine patch testing</t>
  </si>
  <si>
    <t>19-Nov-2020</t>
  </si>
  <si>
    <t>84(4):278-279</t>
  </si>
  <si>
    <t>https://pubmed.ncbi.nlm.nih.gov/33104238</t>
  </si>
  <si>
    <t>https://onlinelibrary.wiley.com/doi/10.1111/cod.13733</t>
  </si>
  <si>
    <t>['Sirvent S', 'Vallejo AF', 'Davies J', 'Clayton K', 'Wu Z', 'Woo J', 'Riddell J', 'Chaudhri VK', 'Stumpf P', 'Nazlamova LA', 'Wheway G', 'Rose-Zerilli M', 'West J', 'Pujato M', 'Chen X', 'Woelk CH', 'MacArthur B', 'Ardern-Jones M', 'Friedmann PS', 'Weirauch MT', 'Singh H', 'Polak ME']</t>
  </si>
  <si>
    <t>Genomic programming of IRF4-expressing human Langerhans cells</t>
  </si>
  <si>
    <t>16-Jan-2020</t>
  </si>
  <si>
    <t>11(1):313</t>
  </si>
  <si>
    <t>https://pubmed.ncbi.nlm.nih.gov/31949143</t>
  </si>
  <si>
    <t>https://www.nature.com/articles/s41467-019-14125-x</t>
  </si>
  <si>
    <t>['McSweeney SM', 'Christou EAA', 'Dand N', 'Boalch A', 'Holmes S', 'Harries M', 'Palamaras I', 'Cunningham F', 'Parkins G', 'Kaur M', 'Farrant P', 'McDonagh A', 'Messenger A', 'Jones J', 'Jolliffe V', 'Ali I', 'Ardern-Jones M', 'Mitchell C', 'Burrows N', 'Atkar R', 'Banfield C', 'Alexandroff A', 'Champagne C', 'Cooper HL', 'Patel GK', 'Macbeth A', 'Page M', 'Bryden A', 'Mowbray M', 'Wahie S', 'Armstrong K', 'Cooke N', 'Goodfield M', 'Man I', 'de Berker D', 'Dunnil G', 'Takwale A', 'Rao A', 'Siah TW', 'Sinclair R', 'Wade MS', 'Bhargava K', 'Fenton DA', 'McGrath JA', 'Tziotzios C']</t>
  </si>
  <si>
    <t>Frontal fibrosing alopecia: a descriptive cross-sectional study of 711 cases in female patients from the UK</t>
  </si>
  <si>
    <t>10-Sep-2020</t>
  </si>
  <si>
    <t>183(6):1136-1138</t>
  </si>
  <si>
    <t>https://pubmed.ncbi.nlm.nih.gov/32652611</t>
  </si>
  <si>
    <t>https://academic.oup.com/bjd/article/183/6/1136/6600147</t>
  </si>
  <si>
    <t>['Eckert L', 'Amand C', 'Gadkari A', 'Rout R', 'Hudson R', 'Ardern-Jones M']</t>
  </si>
  <si>
    <t>Treatment patterns in UK adult patients with atopic dermatitis treated with systemic immunosuppressants: data from The Health Improvement Network (THIN)</t>
  </si>
  <si>
    <t>15-Jul-2019</t>
  </si>
  <si>
    <t>31(8):815-820</t>
  </si>
  <si>
    <t>https://pubmed.ncbi.nlm.nih.gov/31305182</t>
  </si>
  <si>
    <t>https://www.tandfonline.com/doi/full/10.1080/09546634.2019.1639604</t>
  </si>
  <si>
    <t>SJS/TEN 2019: From science to translation</t>
  </si>
  <si>
    <t>7-Mar-2020</t>
  </si>
  <si>
    <t>98(1):2-12</t>
  </si>
  <si>
    <t>https://pubmed.ncbi.nlm.nih.gov/32192826</t>
  </si>
  <si>
    <t>https://www.clinicalkey.com/content/playBy/pii?v=S0923-1811(20)30064-5</t>
  </si>
  <si>
    <t>['Bellinvia S', 'Cummings JRF', 'Ardern-Jones MR', 'Edwards CJ']</t>
  </si>
  <si>
    <t>Adalimumab Biosimilars in Europe: An Overview of the Clinical Evidence</t>
  </si>
  <si>
    <t>BioDrugs : clinical immunotherapeutics, biopharmaceuticals and gene therapy</t>
  </si>
  <si>
    <t>33(3):241-253</t>
  </si>
  <si>
    <t>https://pubmed.ncbi.nlm.nih.gov/31111422</t>
  </si>
  <si>
    <t>https://link.springer.com/article/10.1007/s40259-019-00355-4</t>
  </si>
  <si>
    <t>['Seccombe EL', 'Ardern-Jones M', 'Walker W', 'Austin S', 'Taibjee S', 'Williams S', 'Hossain P', 'Shenoy D', 'Fityan A']</t>
  </si>
  <si>
    <t>Bronchiolitis obliterans as a long-term sequela of Stevens-Johnson syndrome and toxic epidermal necrolysis in children</t>
  </si>
  <si>
    <t>17-Jul-2019</t>
  </si>
  <si>
    <t>44(8):897-902</t>
  </si>
  <si>
    <t>https://pubmed.ncbi.nlm.nih.gov/30908698</t>
  </si>
  <si>
    <t>https://academic.oup.com/ced/article-abstract/44/8/897/6607841?redirectedFrom=fulltext</t>
  </si>
  <si>
    <t>["O'Driscoll D", 'Foria V', 'Fityan A', 'Ardern-Jones M']</t>
  </si>
  <si>
    <t>Accidental re-exposure causing repeated severe acute generalized exanthematous pustulosis</t>
  </si>
  <si>
    <t>44(8):927-929</t>
  </si>
  <si>
    <t>https://pubmed.ncbi.nlm.nih.gov/30817022</t>
  </si>
  <si>
    <t>https://academic.oup.com/ced/article-abstract/44/8/927/6597476?redirectedFrom=fulltext</t>
  </si>
  <si>
    <t>['Ardern-Jones MR', 'Mockenhaupt M']</t>
  </si>
  <si>
    <t>Making a diagnosis in severe cutaneous drug hypersensitivity reactions</t>
  </si>
  <si>
    <t>19(4):283-293</t>
  </si>
  <si>
    <t>https://pubmed.ncbi.nlm.nih.gov/31247634</t>
  </si>
  <si>
    <t>https://journals.lww.com/co-allergy/abstract/2019/08000/making_a_diagnosis_in_severe_cutaneous_drug.5.aspx</t>
  </si>
  <si>
    <t>['Yusuf IH', 'Lotery AJ', 'Ardern-Jones MR']</t>
  </si>
  <si>
    <t>Joint recommendations for retinal screening in long-term users of hydroxychloroquine and chloroquine in the United Kingdom, 2018</t>
  </si>
  <si>
    <t>5-Sep-2018</t>
  </si>
  <si>
    <t>179(4):995-996</t>
  </si>
  <si>
    <t>https://pubmed.ncbi.nlm.nih.gov/29770429</t>
  </si>
  <si>
    <t>https://academic.oup.com/bjd/article-abstract/179/4/995/6753771?redirectedFrom=fulltext</t>
  </si>
  <si>
    <t>['White KD', 'Abe R', 'Ardern-Jones M', 'Beachkofsky T', 'Bouchard C', 'Carleton B', 'Chodosh J', 'Cibotti R', 'Davis R', 'Denny JC', 'Dodiuk-Gad RP', 'Ergen EN', 'Goldman JL', 'Holmes JH 4th', 'Hung SI', 'Lacouture ME', 'Lehloenya RJ', 'Mallal S', 'Manolio TA', 'Micheletti RG', 'Mitchell CM', 'Mockenhaupt M', 'Ostrov DA', 'Pavlos R', 'Pirmohamed M', 'Pope E', 'Redwood A', 'Rosenbach M', 'Rosenblum MD', 'Roujeau JC', 'Saavedra AP', 'Saeed HN', 'Struewing JP', 'Sueki H', 'Sukasem C', 'Sung C', 'Trubiano JA', 'Weintraub J', 'Wheatley LM', 'Williams KB', 'Worley B', 'Chung WH', 'Shear NH', 'Phillips EJ']</t>
  </si>
  <si>
    <t>SJS/TEN 2017: Building Multidisciplinary Networks to Drive Science and Translation</t>
  </si>
  <si>
    <t>6(1):38-69</t>
  </si>
  <si>
    <t>Journal Article | Research Support, N.I.H., Extramural | Research Support, Non-U.S. Gov't | Research Support, U.S. Gov't, P.H.S. | Review</t>
  </si>
  <si>
    <t>https://pubmed.ncbi.nlm.nih.gov/29310768</t>
  </si>
  <si>
    <t>https://www.clinicalkey.com/content/playBy/pii?v=S2213-2198(17)30911-X</t>
  </si>
  <si>
    <t>['Ardern-Jones MR']</t>
  </si>
  <si>
    <t>Characterisation of atopic dermatitis (AD) endotypes and novel treatment targets: towards a molecular classification</t>
  </si>
  <si>
    <t>27-Dec-2016</t>
  </si>
  <si>
    <t>27(4):433-434</t>
  </si>
  <si>
    <t>https://pubmed.ncbi.nlm.nih.gov/27488915</t>
  </si>
  <si>
    <t>https://onlinelibrary.wiley.com/doi/10.1111/exd.13152</t>
  </si>
  <si>
    <t>['Bristow I', 'Lim WC', 'Lee A', 'Holbrook D', 'Savelyeva N', 'Thomson P', 'Webb C', 'Polak M', 'Ardern-Jones MR']</t>
  </si>
  <si>
    <t>Microwave therapy for cutaneous human papilloma virus infection</t>
  </si>
  <si>
    <t>27(5):511-518</t>
  </si>
  <si>
    <t>https://pubmed.ncbi.nlm.nih.gov/29084638</t>
  </si>
  <si>
    <t>https://www.jle.com/fr/revues/ejd/e-docs/microwave_therapy_for_cutaneous_human_papilloma_virus_infection_310630/article.phtml</t>
  </si>
  <si>
    <t>['Ferreli C', 'Lai C', 'August S', 'Buggy Y', 'Kumar P', 'Brownlow N', 'Parker P', 'Friedmann PS', 'Ardern-Jones M', 'Pickard C', 'Healy E']</t>
  </si>
  <si>
    <t>STAT4 expression and activation is increased during mitosis in vitro and in vivo in skin- and mucosa-derived cell types: implications in neoplastic and inflammatory skin diseases</t>
  </si>
  <si>
    <t>31(10):1663-1673</t>
  </si>
  <si>
    <t>https://pubmed.ncbi.nlm.nih.gov/28516569</t>
  </si>
  <si>
    <t>https://onlinelibrary.wiley.com/doi/10.1111/jdv.14342</t>
  </si>
  <si>
    <t>['Nedorost S', 'Atwater A', 'Ardern-Jones M', 'Elias P', 'Mukherjee P', 'Honari G', 'Ertel M', 'Hammond M', 'Machler B', 'Scheman A', 'Mulligan K', 'Montanez-Wiskovich M', 'Jacob S', 'Brod B']</t>
  </si>
  <si>
    <t>Defining Gaps in Dermatitis Care</t>
  </si>
  <si>
    <t>28(6):372-375</t>
  </si>
  <si>
    <t>https://pubmed.ncbi.nlm.nih.gov/29135684</t>
  </si>
  <si>
    <t>https://www.liebertpub.com/doi/10.1097/DER.0000000000000325?url_ver=Z39.88-2003&amp;rfr_id=ori:rid:crossref.org&amp;rfr_dat=cr_pub%20%200pubmed</t>
  </si>
  <si>
    <t>['Bristow IR', 'Webb C', 'Ardern-Jones MR']</t>
  </si>
  <si>
    <t>The Successful Use of a Novel Microwave Device in the Treatment of a Plantar Wart</t>
  </si>
  <si>
    <t>27-Jul-2017</t>
  </si>
  <si>
    <t>Case reports in dermatology</t>
  </si>
  <si>
    <t>9(2):102-107</t>
  </si>
  <si>
    <t>https://pubmed.ncbi.nlm.nih.gov/29033812</t>
  </si>
  <si>
    <t>https://karger.com/cde/article/9/2/102/55795/The-Successful-Use-of-a-Novel-Microwave-Device-in</t>
  </si>
  <si>
    <t>['Polak ME', 'Ung CY', 'Masapust J', 'Freeman TC', 'Ardern-Jones MR']</t>
  </si>
  <si>
    <t>Petri Net computational modelling of Langerhans cell Interferon Regulatory Factor Network predicts their role in T cell activation</t>
  </si>
  <si>
    <t>6-Apr-2017</t>
  </si>
  <si>
    <t>7(1):668</t>
  </si>
  <si>
    <t>https://pubmed.ncbi.nlm.nih.gov/28386100</t>
  </si>
  <si>
    <t>https://www.nature.com/articles/s41598-017-00651-5</t>
  </si>
  <si>
    <t>['El-Heis S', 'Burke G', 'Gibb W', 'Ardern-Jones MR']</t>
  </si>
  <si>
    <t>Myaesthenia gravis exacerbation caused by axillary injection of botulinum toxin A for treatment of hyperhidrosis</t>
  </si>
  <si>
    <t>23-Jan-2017</t>
  </si>
  <si>
    <t>42(3):357-359</t>
  </si>
  <si>
    <t>https://pubmed.ncbi.nlm.nih.gov/28111784</t>
  </si>
  <si>
    <t>https://academic.oup.com/ced/article-abstract/42/3/357/6621591?redirectedFrom=fulltext</t>
  </si>
  <si>
    <t>['Haw WY', 'Polak ME', 'McGuire C', 'Erlewyn-Lajeunesse M', 'Ardern-Jones MR']</t>
  </si>
  <si>
    <t>In vitro rapid diagnostic tests for severe drug hypersensitivity reactions in children</t>
  </si>
  <si>
    <t>21-May-2016</t>
  </si>
  <si>
    <t>117(1):61-6</t>
  </si>
  <si>
    <t>https://pubmed.ncbi.nlm.nih.gov/27221062</t>
  </si>
  <si>
    <t>https://www.clinicalkey.com/content/playBy/pii?v=S1081-1206(16)30175-2</t>
  </si>
  <si>
    <t>['Lee AH', 'Cho SY', 'Yam TS', 'Harris K', 'Ardern-Jones MR']</t>
  </si>
  <si>
    <t>Staphylococcus aureus and chronic folliculocentric pustuloses of the scalp - cause or association?</t>
  </si>
  <si>
    <t>29-May-2016</t>
  </si>
  <si>
    <t>175(2):410-3</t>
  </si>
  <si>
    <t>https://pubmed.ncbi.nlm.nih.gov/26949158</t>
  </si>
  <si>
    <t>https://academic.oup.com/bjd/article-abstract/175/2/410/6616511?redirectedFrom=fulltext</t>
  </si>
  <si>
    <t>['Rice SA', 'Carpenter M', 'Fityan A', 'Vearncombe LM', 'Ardern-Jones M', 'Jackson AA', 'Cooper C', 'Baird J', 'Healy E']</t>
  </si>
  <si>
    <t>Limited exposure to ambient ultraviolet radiation and 25-hydroxyvitamin D levels: a systematic review</t>
  </si>
  <si>
    <t>3-Feb-2015</t>
  </si>
  <si>
    <t>172(3):652-61</t>
  </si>
  <si>
    <t>https://pubmed.ncbi.nlm.nih.gov/25646772</t>
  </si>
  <si>
    <t>https://academic.oup.com/bjd/article-abstract/172/3/652/6615874?redirectedFrom=fulltext</t>
  </si>
  <si>
    <t>['White AL', 'Chan HT', 'French RR', 'Willoughby J', 'Mockridge CI', 'Roghanian A', 'Penfold CA', 'Booth SG', 'Dodhy A', 'Polak ME', 'Potter EA', 'Ardern-Jones MR', 'Verbeek JS', 'Johnson PW', 'Al-Shamkhani A', 'Cragg MS', 'Beers SA', 'Glennie MJ']</t>
  </si>
  <si>
    <t>Conformation of the human immunoglobulin G2 hinge imparts superagonistic properties to immunostimulatory anticancer antibodies</t>
  </si>
  <si>
    <t>12-Jan-2015</t>
  </si>
  <si>
    <t>11-Dec-2014</t>
  </si>
  <si>
    <t>Cancer cell</t>
  </si>
  <si>
    <t>27(1):138-48</t>
  </si>
  <si>
    <t>https://pubmed.ncbi.nlm.nih.gov/25500122</t>
  </si>
  <si>
    <t>https://linkinghub.elsevier.com/retrieve/pii/S1535-6108(14)00452-8</t>
  </si>
  <si>
    <t>['Lai C', 'August S', 'Behar R', 'Polak M', 'Ardern-Jones M', 'Theaker J', 'Al-Shamkhani A', 'Healy E']</t>
  </si>
  <si>
    <t>Characteristics of immunosuppressive regulatory T cells in cutaneous squamous cell carcinomas and role in metastasis</t>
  </si>
  <si>
    <t>385 Suppl 1:S59</t>
  </si>
  <si>
    <t>https://pubmed.ncbi.nlm.nih.gov/26312881</t>
  </si>
  <si>
    <t>https://linkinghub.elsevier.com/retrieve/pii/S0140-6736(15)60374-9</t>
  </si>
  <si>
    <t>['Fernandes R', 'Smyth NR', 'Muskens OL', 'Nitti S', 'Heuer-Jungemann A', 'Ardern-Jones MR', 'Kanaras AG']</t>
  </si>
  <si>
    <t>Interactions of skin with gold nanoparticles of different surface charge, shape, and functionality</t>
  </si>
  <si>
    <t>7-Oct-2014</t>
  </si>
  <si>
    <t>Small (Weinheim an der Bergstrasse, Germany)</t>
  </si>
  <si>
    <t>11(6):713-21</t>
  </si>
  <si>
    <t>https://pubmed.ncbi.nlm.nih.gov/25288531</t>
  </si>
  <si>
    <t>https://onlinelibrary.wiley.com/doi/10.1002/smll.201401913</t>
  </si>
  <si>
    <t>['Savic S', 'Marsland A', 'McKay D', 'Ardern-Jones MR', 'Leslie T', 'Somenzi O', 'Baldock L', 'Grattan C']</t>
  </si>
  <si>
    <t>Retrospective case note review of chronic spontaneous urticaria outcomes and adverse effects in patients treated with omalizumab or ciclosporin in UK secondary care</t>
  </si>
  <si>
    <t>21-Jul-2015</t>
  </si>
  <si>
    <t>Allergy, asthma, and clinical immunology : official journal of the Canadian Society of Allergy and Clinical Immunology</t>
  </si>
  <si>
    <t>11(1):21</t>
  </si>
  <si>
    <t>https://pubmed.ncbi.nlm.nih.gov/26195984</t>
  </si>
  <si>
    <t>https://aacijournal.biomedcentral.com/articles/10.1186/s13223-015-0088-7</t>
  </si>
  <si>
    <t>['Wu CH', 'Eren E', 'Ardern-Jones MR', 'Venter C']</t>
  </si>
  <si>
    <t>Association between Micronutrient Levels and Chronic Spontaneous Urticaria</t>
  </si>
  <si>
    <t>22-Oct-2015</t>
  </si>
  <si>
    <t>2015:926167</t>
  </si>
  <si>
    <t>https://pubmed.ncbi.nlm.nih.gov/26579542</t>
  </si>
  <si>
    <t>https://www.hindawi.com/journals/bmri/2015/926167/</t>
  </si>
  <si>
    <t>['Wu CH', 'Ardern-Jones MR', 'Eren E', 'Venter C']</t>
  </si>
  <si>
    <t>An Observational Study of the Diagnosis and Management of Chronic Urticaria in the UK</t>
  </si>
  <si>
    <t>5-Jun-2015</t>
  </si>
  <si>
    <t>167(1):1-8</t>
  </si>
  <si>
    <t>https://pubmed.ncbi.nlm.nih.gov/26045080</t>
  </si>
  <si>
    <t>https://karger.com/iaa/article-abstract/167/1/1/181587/An-Observational-Study-of-the-Diagnosis-and?redirectedFrom=fulltext</t>
  </si>
  <si>
    <t>['Polak ME', 'Thirdborough SM', 'Ung CY', 'Elliott T', 'Healy E', 'Freeman TC', 'Ardern-Jones MR']</t>
  </si>
  <si>
    <t>Distinct molecular signature of human skin Langerhans cells denotes critical differences in cutaneous dendritic cell immune regulation</t>
  </si>
  <si>
    <t>4-Sep-2013</t>
  </si>
  <si>
    <t>134(3):695-703</t>
  </si>
  <si>
    <t>https://pubmed.ncbi.nlm.nih.gov/24005050</t>
  </si>
  <si>
    <t>http://hdl.handle.net/20.500.11820/ca7928a1-64b4-464a-a081-9c72d24fd700</t>
  </si>
  <si>
    <t>['Ung CY', 'Carr NJ', 'Ardern-Jones MR']</t>
  </si>
  <si>
    <t>Primary cutaneous nodular amyloidosis associated with psoriasis</t>
  </si>
  <si>
    <t>30-May-2014</t>
  </si>
  <si>
    <t>39(5):608-11</t>
  </si>
  <si>
    <t>https://pubmed.ncbi.nlm.nih.gov/24888341</t>
  </si>
  <si>
    <t>https://academic.oup.com/ced/article-abstract/39/5/608/6621059?redirectedFrom=fulltext</t>
  </si>
  <si>
    <t>['Ardern-Jones MR', 'Bieber T']</t>
  </si>
  <si>
    <t>Biomarkers in atopic dermatitis: it is time to stratify</t>
  </si>
  <si>
    <t>171(2):207-8</t>
  </si>
  <si>
    <t>https://pubmed.ncbi.nlm.nih.gov/25135047</t>
  </si>
  <si>
    <t>https://academic.oup.com/bjd/article/171/2/207/6615543</t>
  </si>
  <si>
    <t>['Anjum N', 'Polak ME', 'Ardern-Jones M', 'Cooper HL']</t>
  </si>
  <si>
    <t>Presence of the HLA-A*3101 allele in a familial case of drug reaction with eosinophilia and systemic symptoms, secondary to carbamazepine</t>
  </si>
  <si>
    <t>39(3):307-9</t>
  </si>
  <si>
    <t>https://pubmed.ncbi.nlm.nih.gov/24635066</t>
  </si>
  <si>
    <t>https://academic.oup.com/ced/article-abstract/39/3/307/6621233?redirectedFrom=fulltext</t>
  </si>
  <si>
    <t>['Newell L', 'Polak ME', 'Perera J', 'Owen C', 'Boyd P', 'Pickard C', 'Howarth PH', 'Healy E', 'Holloway JW', 'Friedmann PS', 'Ardern-Jones MR']</t>
  </si>
  <si>
    <t>Sensitization via healthy skin programs Th2 responses in individuals with atopic dermatitis</t>
  </si>
  <si>
    <t>25-Mar-2013</t>
  </si>
  <si>
    <t>133(10):2372-2380</t>
  </si>
  <si>
    <t>https://pubmed.ncbi.nlm.nih.gov/23528819</t>
  </si>
  <si>
    <t>https://linkinghub.elsevier.com/retrieve/pii/S0022-202X(15)35994-7</t>
  </si>
  <si>
    <t>['Polak ME', 'Belgi G', 'McGuire C', 'Pickard C', 'Healy E', 'Friedmann PS', 'Ardern-Jones MR']</t>
  </si>
  <si>
    <t>In vitro diagnostic assays are effective during the acute phase of delayed-type drug hypersensitivity reactions</t>
  </si>
  <si>
    <t>168(3):539-49</t>
  </si>
  <si>
    <t>https://pubmed.ncbi.nlm.nih.gov/23106791</t>
  </si>
  <si>
    <t>https://academic.oup.com/bjd/article-abstract/168/3/539/6614547?redirectedFrom=fulltext</t>
  </si>
  <si>
    <t>Atypical erythema multiforme is a prognostic indicator of severe hepatic dysfunction in Dress (Drug Reaction with Eosinophilia and Systemic Symptoms)</t>
  </si>
  <si>
    <t>168(2):234-5</t>
  </si>
  <si>
    <t>https://pubmed.ncbi.nlm.nih.gov/23362966</t>
  </si>
  <si>
    <t>https://academic.oup.com/bjd/article-abstract/168/2/234/6614278?redirectedFrom=fulltext</t>
  </si>
  <si>
    <t>['Polak ME', 'Newell L', 'Taraban VY', 'Pickard C', 'Healy E', 'Friedmann PS', 'Al-Shamkhani A', 'Ardern-Jones MR']</t>
  </si>
  <si>
    <t>CD70-CD27 interaction augments CD8+ T-cell activation by human epidermal Langerhans cells</t>
  </si>
  <si>
    <t>1-Mar-2012</t>
  </si>
  <si>
    <t>132(6):1636-44</t>
  </si>
  <si>
    <t>https://pubmed.ncbi.nlm.nih.gov/22377764</t>
  </si>
  <si>
    <t>https://linkinghub.elsevier.com/retrieve/pii/S0022-202X(15)35776-6</t>
  </si>
  <si>
    <t>['Oakford ME', 'Dixon SV', 'August S', 'Pickard C', 'Ardern-Jones M', 'Lackie P', 'Friedmann PS', 'Healy E']</t>
  </si>
  <si>
    <t>Migration of immunocytes across the basement membrane in skin: the role of basement membrane pores</t>
  </si>
  <si>
    <t>2-Jun-2011</t>
  </si>
  <si>
    <t>131(9):1950-3</t>
  </si>
  <si>
    <t>https://pubmed.ncbi.nlm.nih.gov/21633370</t>
  </si>
  <si>
    <t>https://linkinghub.elsevier.com/retrieve/pii/S0022-202X(15)35394-X</t>
  </si>
  <si>
    <t>['Ardern-Jones MR', 'Friedmann PS']</t>
  </si>
  <si>
    <t>Skin manifestations of drug allergy</t>
  </si>
  <si>
    <t>71(5):672-83</t>
  </si>
  <si>
    <t>https://pubmed.ncbi.nlm.nih.gov/21480947</t>
  </si>
  <si>
    <t>https://bpspubs.onlinelibrary.wiley.com/doi/10.1111/j.1365-2125.2010.03703.x</t>
  </si>
  <si>
    <t>['McPherson T', 'Sherman VJ', 'Aslam A', 'Crack L', 'Chan H', 'Lloyd-Lavery A', 'Jones L', 'Ardern-Jones M', 'Ogg G']</t>
  </si>
  <si>
    <t>Filaggrin null mutations associate with increased frequencies of allergen-specific CD4+ T-helper 2 cells in patients with atopic eczema</t>
  </si>
  <si>
    <t>28-Jul-2010</t>
  </si>
  <si>
    <t>163(3):544-9</t>
  </si>
  <si>
    <t>https://pubmed.ncbi.nlm.nih.gov/20500796</t>
  </si>
  <si>
    <t>https://academic.oup.com/bjd/article-abstract/163/3/544/6642560?redirectedFrom=fulltext</t>
  </si>
  <si>
    <t>['Friedmann PS', 'Pickard C', 'Ardern-Jones M', 'Bircher AJ']</t>
  </si>
  <si>
    <t>Drug-induced exanthemata: a source of clinical and intellectual confusion</t>
  </si>
  <si>
    <t>2-Feb-2010</t>
  </si>
  <si>
    <t>20(3):255-9</t>
  </si>
  <si>
    <t>https://pubmed.ncbi.nlm.nih.gov/20123640</t>
  </si>
  <si>
    <t>https://www.jle.com/fr/revues/ejd/e-docs/drug_induced_exanthemata_a_source_of_clinical_and_intellectual_confusion_284625/article.phtml</t>
  </si>
  <si>
    <t>['Friedmann PS', 'Ardern-Jones M']</t>
  </si>
  <si>
    <t>Patch testing in drug allergy</t>
  </si>
  <si>
    <t>10(4):291-6</t>
  </si>
  <si>
    <t>https://pubmed.ncbi.nlm.nih.gov/20485160</t>
  </si>
  <si>
    <t>https://journals.lww.com/co-allergy/abstract/2010/08000/patch_testing_in_drug_allergy.5.aspx</t>
  </si>
  <si>
    <t>['Bateman EA', 'Ardern-Jones MR', 'Ogg GS']</t>
  </si>
  <si>
    <t>Identification of an immunodominant region of Fel d 1 and characterization of constituent epitopes</t>
  </si>
  <si>
    <t>38(11):1760-8</t>
  </si>
  <si>
    <t>https://pubmed.ncbi.nlm.nih.gov/19489916</t>
  </si>
  <si>
    <t>https://onlinelibrary.wiley.com/doi/10.1111/j.1365-2222.2008.03098.x</t>
  </si>
  <si>
    <t>['Ardern-Jones MR', 'Black AP', 'Ogg GS']</t>
  </si>
  <si>
    <t>Anti-lymphocyte function associated antigen-1 inhibits T-helper 2 function of human allergen-specific CD4+ T cells</t>
  </si>
  <si>
    <t>17-Jan-2008</t>
  </si>
  <si>
    <t>158(3):456-62</t>
  </si>
  <si>
    <t>https://pubmed.ncbi.nlm.nih.gov/18205875</t>
  </si>
  <si>
    <t>https://academic.oup.com/bjd/article-abstract/158/3/456/6643804?redirectedFrom=fulltext</t>
  </si>
  <si>
    <t>['Ardern-Jones MR', 'Black AP', 'Bateman EA', 'Ogg GS']</t>
  </si>
  <si>
    <t>Bacterial superantigen facilitates epithelial presentation of allergen to T helper 2 cells</t>
  </si>
  <si>
    <t>27-Mar-2007</t>
  </si>
  <si>
    <t>19-Mar-2007</t>
  </si>
  <si>
    <t>104(13):5557-62</t>
  </si>
  <si>
    <t>https://pubmed.ncbi.nlm.nih.gov/17372219</t>
  </si>
  <si>
    <t>https://www.pnas.org/doi/10.1073/pnas.0700733104?url_ver=Z39.88-2003&amp;rfr_id=ori%3Arid%3Acrossref.org&amp;rfr_dat=cr_pub++0pubmed</t>
  </si>
  <si>
    <t>['Black AP', 'Ardern-Jones MR', 'Kasprowicz V', 'Bowness P', 'Jones L', 'Bailey AS', 'Ogg GS']</t>
  </si>
  <si>
    <t>Human keratinocyte induction of rapid effector function in antigen-specific memory CD4+ and CD8+ T cells</t>
  </si>
  <si>
    <t>European journal of immunology</t>
  </si>
  <si>
    <t>37(6):1485-93</t>
  </si>
  <si>
    <t>https://pubmed.ncbi.nlm.nih.gov/17506032</t>
  </si>
  <si>
    <t>https://onlinelibrary.wiley.com/doi/10.1002/eji.200636915</t>
  </si>
  <si>
    <t>['Bateman EA', 'Ardern-Jones M', 'Ogg GS']</t>
  </si>
  <si>
    <t>Dose-related reduction in allergen-specific T cells associates with clinical response of atopic dermatitis to methotrexate</t>
  </si>
  <si>
    <t>156(6):1376-7</t>
  </si>
  <si>
    <t>https://pubmed.ncbi.nlm.nih.gov/17535236</t>
  </si>
  <si>
    <t>https://academic.oup.com/bjd/article-abstract/156/6/1376/6643736?redirectedFrom=fulltext</t>
  </si>
  <si>
    <t>['Black AP', 'Jones L', 'Ardern-Jones M', 'Ogg GS']</t>
  </si>
  <si>
    <t>A novel fluorescent sensitive assay for detection of differential T cell mediated lysis of multiple adherent target cells</t>
  </si>
  <si>
    <t>20-Oct-2006</t>
  </si>
  <si>
    <t>1-Sep-2006</t>
  </si>
  <si>
    <t>Journal of immunological methods</t>
  </si>
  <si>
    <t>316(1-2):153-7</t>
  </si>
  <si>
    <t>https://pubmed.ncbi.nlm.nih.gov/16989854</t>
  </si>
  <si>
    <t>https://linkinghub.elsevier.com/retrieve/pii/S0022-1759(06)00220-1</t>
  </si>
  <si>
    <t>Persistent central memory phenotype of circulating Fel d 1 peptide/DRB1*0101 tetramer-binding CD4+ T cells</t>
  </si>
  <si>
    <t>118(6):1350-6</t>
  </si>
  <si>
    <t>https://pubmed.ncbi.nlm.nih.gov/17137868</t>
  </si>
  <si>
    <t>https://linkinghub.elsevier.com/retrieve/pii/S0091-6749(06)01592-2</t>
  </si>
  <si>
    <t>['Ardern-Jones MR', 'James MP']</t>
  </si>
  <si>
    <t>Blistering eruption on an elderly woman's leg--quiz case</t>
  </si>
  <si>
    <t>140(4):479-84</t>
  </si>
  <si>
    <t>https://pubmed.ncbi.nlm.nih.gov/15096379</t>
  </si>
  <si>
    <t>https://jamanetwork.com/journals/jamadermatology/fullarticle/10.1001/archderm.140.4.479-g</t>
  </si>
  <si>
    <t>['Ardern-Jones MR', 'Black MM']</t>
  </si>
  <si>
    <t>Widespread morphoea following radiotherapy for carcinoma of the breast</t>
  </si>
  <si>
    <t>28(2):160-2</t>
  </si>
  <si>
    <t>https://pubmed.ncbi.nlm.nih.gov/12653704</t>
  </si>
  <si>
    <t>https://academic.oup.com/ced/article-abstract/28/2/160/6626277?redirectedFrom=fulltext</t>
  </si>
  <si>
    <t>['Antony FC', 'Ardern-Jones M', 'Evans AV', 'Rosenbaum T', 'Russell-Jones R']</t>
  </si>
  <si>
    <t>Giant condyloma of Buschke-Loewenstein in association with erythroderma</t>
  </si>
  <si>
    <t>28(1):46-9</t>
  </si>
  <si>
    <t>https://pubmed.ncbi.nlm.nih.gov/12558630</t>
  </si>
  <si>
    <t>https://academic.oup.com/ced/article-abstract/28/1/46/6627053?redirectedFrom=fulltext</t>
  </si>
  <si>
    <t>['Ardern-Jones MR', 'Venning VA', 'Wojnarowska F']</t>
  </si>
  <si>
    <t>Oral and topical corticosteroids in bullous pemphigoid</t>
  </si>
  <si>
    <t>11-Jul-2002</t>
  </si>
  <si>
    <t>347(2):143-5; author reply 143-5</t>
  </si>
  <si>
    <t>https://pubmed.ncbi.nlm.nih.gov/12110747</t>
  </si>
  <si>
    <t>https://www.nejm.org/doi/10.1056/NEJM200207113470215?url_ver=Z39.88-2003&amp;rfr_id=ori:rid:crossref.org&amp;rfr_dat=cr_pub%20%200pubmed</t>
  </si>
  <si>
    <t>['Fletcher CL', 'Ardern-Jones MR', 'Hay RJ']</t>
  </si>
  <si>
    <t>Widespread bullous eruption due to multiple bed bug bites</t>
  </si>
  <si>
    <t>27(1):74-5</t>
  </si>
  <si>
    <t>https://pubmed.ncbi.nlm.nih.gov/11952681</t>
  </si>
  <si>
    <t>https://academic.oup.com/ced/article-abstract/27/1/74/6626224?redirectedFrom=fulltext</t>
  </si>
  <si>
    <t>Chowdhury MM</t>
  </si>
  <si>
    <t>['Morrow SE', 'Arianayagam S', 'Wilkinson M', 'Bourke J', 'Bertram CG', 'Buckley DA', 'Chowdhury MMU', 'Divekar P', 'Ghaffar SA', 'Green C', 'Holden C', 'Johnston GA', 'Mughal A', 'Dhonncha EN', 'Reckling C', 'Scharrer K', 'Stone N', 'Thompson D', 'Wakelin S', 'Cooper S']</t>
  </si>
  <si>
    <t>Recommendation to update the British Society for Cutaneous Allergy corticosteroid series</t>
  </si>
  <si>
    <t>48(4):339-344</t>
  </si>
  <si>
    <t>https://pubmed.ncbi.nlm.nih.gov/36763742</t>
  </si>
  <si>
    <t>https://academic.oup.com/ced/article-abstract/48/4/339/6884077?redirectedFrom=fulltext</t>
  </si>
  <si>
    <t>['Tatovic D', 'McAteer MA', 'Barry J', 'Barrientos A', 'Rodríguez Terradillos K', 'Perera I', 'Kochba E', 'Levin Y', 'Dul M', 'Coulman SA', 'Birchall JC', 'von Ruhland C', 'Howell A', 'Stenson R', 'Alhadj Ali M', 'Luzio SD', 'Dunseath G', 'Cheung WY', 'Holland G', 'May K', 'Ingram JR', 'Chowdhury MMU', 'Wong FS', 'Casas R', 'Dayan C', 'Ludvigsson J']</t>
  </si>
  <si>
    <t>Safety of the use of gold nanoparticles conjugated with proinsulin peptide and administered by hollow microneedles as an immunotherapy in type 1 diabetes</t>
  </si>
  <si>
    <t>27-Jan-2022</t>
  </si>
  <si>
    <t>Immunotherapy advances</t>
  </si>
  <si>
    <t>2(1):ltac002</t>
  </si>
  <si>
    <t>https://pubmed.ncbi.nlm.nih.gov/35919496</t>
  </si>
  <si>
    <t>https://europepmc.org/abstract/MED/35919496</t>
  </si>
  <si>
    <t>["O'Neill H", 'Narang I', 'Buckley DA', 'Phillips TA', 'Bertram CG', 'Bleiker TO', 'Chowdhury MMU', 'Cooper SM', 'Abdul Ghaffar S', 'Johnston GA', 'Kiely LF', 'Sansom JE', 'Stone N', 'Thompson DA', 'Banerjee P']</t>
  </si>
  <si>
    <t>Occupational dermatoses during the COVID-19 pandemic: a multicentre audit in the UK and Ireland</t>
  </si>
  <si>
    <t>184(3):575-577</t>
  </si>
  <si>
    <t>https://pubmed.ncbi.nlm.nih.gov/33111978</t>
  </si>
  <si>
    <t>https://academic.oup.com/bjd/article/184/3/575/6702182</t>
  </si>
  <si>
    <t>['Soriano LF', 'Bertram CG', 'Chowdhury MMU', 'Cousen P', 'Divekar P', 'Ghaffar SA', 'Green C', 'Havelin A', 'Holden CR', 'Johnston GA', 'Mughal AA', 'Nic Dhonncha E', 'Sabroe RA', 'Stone NM', 'Thompson DA', 'Wilkinson SM', 'Buckley DA']</t>
  </si>
  <si>
    <t>Prevalence of allergic contact dermatitis to decyl and lauryl glucoside in the UK and Ireland</t>
  </si>
  <si>
    <t>184(3):571-573</t>
  </si>
  <si>
    <t>https://pubmed.ncbi.nlm.nih.gov/33090453</t>
  </si>
  <si>
    <t>https://academic.oup.com/bjd/article-abstract/184/3/571/6702215?redirectedFrom=fulltext</t>
  </si>
  <si>
    <t>['Pararajasingam A', 'Atwan A', 'Srivastava P', 'Chowdhury MMU', 'Stone NM']</t>
  </si>
  <si>
    <t>Shades of grey: an outbreak of tattoo-associated Mycobacterium chelonae</t>
  </si>
  <si>
    <t>184(3):e54</t>
  </si>
  <si>
    <t>https://pubmed.ncbi.nlm.nih.gov/32875558</t>
  </si>
  <si>
    <t>https://academic.oup.com/bjd/article-abstract/184/3/e54/6702252?redirectedFrom=fulltext</t>
  </si>
  <si>
    <t>['Ali FM', 'Caesar JG', 'Chowdhury MMU']</t>
  </si>
  <si>
    <t>Electronic Learning for Healthcare e-Dermatology modules as a key educational tool for trainees during the COVID-19 pandemic: a regional experience</t>
  </si>
  <si>
    <t>12-Dec-2020</t>
  </si>
  <si>
    <t>46(2):371-372</t>
  </si>
  <si>
    <t>https://pubmed.ncbi.nlm.nih.gov/33190275</t>
  </si>
  <si>
    <t>https://academic.oup.com/ced/article/46/2/371/6598264</t>
  </si>
  <si>
    <t>['Ashraf I', 'Chowdhury MMU', 'Murphy R', 'Griffiths TW', 'Esmail A', 'Young HS']</t>
  </si>
  <si>
    <t>Next steps in dermatology training: choosing to enter higher speciality training and the transition from trainee to consultant dermatologist</t>
  </si>
  <si>
    <t>17-Jan-2021</t>
  </si>
  <si>
    <t>46(4):687-693</t>
  </si>
  <si>
    <t>https://pubmed.ncbi.nlm.nih.gov/33222209</t>
  </si>
  <si>
    <t>https://academic.oup.com/ced/article/46/4/687/6598319</t>
  </si>
  <si>
    <t>['Alden K', 'Chowdhury MMU', 'Williams PE', 'Kalavala M']</t>
  </si>
  <si>
    <t>Comments on: 'Four-year data from use of the nut and soya testing protocol before treatment with isotretinoin and alitretinion': reply from authors</t>
  </si>
  <si>
    <t>20-Dec-2020</t>
  </si>
  <si>
    <t>46(4):733-734</t>
  </si>
  <si>
    <t>https://pubmed.ncbi.nlm.nih.gov/33215744</t>
  </si>
  <si>
    <t>https://academic.oup.com/ced/article-abstract/46/4/733/6598315?redirectedFrom=fulltext</t>
  </si>
  <si>
    <t>['Soriano LF', 'Chowdhury MMU', 'Cooper SM', 'Cousen P', 'Dawe S', 'Havelin A', 'Holden CR', 'Johnston GA', 'Orton DI', 'Ramoutar A', 'Stone NM', 'Thompson DA', 'Buckley DA']</t>
  </si>
  <si>
    <t>Current prevalence and relevance of positive patch test reactions to cosmetic and noncosmetic isothiazolinones in the UK</t>
  </si>
  <si>
    <t>185(1):223-225</t>
  </si>
  <si>
    <t>https://pubmed.ncbi.nlm.nih.gov/33657657</t>
  </si>
  <si>
    <t>https://academic.oup.com/bjd/article-abstract/185/1/223/6600454?redirectedFrom=fulltext</t>
  </si>
  <si>
    <t>['Rolls S', 'Owen E', 'Bertram CG', 'Bourke JF', 'Buckley DA', 'Chowdhury MMU', 'Cooper SM', 'Ghaffar SA', 'Green CM', 'Hughes TM', 'Johnston GA', 'Reckling CM', 'Thompson DA', 'Wakelin SH', 'Wilkinson M', 'Stone NM']</t>
  </si>
  <si>
    <t>What is in? What is out? Updating the British Society for Cutaneous Allergy facial series</t>
  </si>
  <si>
    <t>26-May-2020</t>
  </si>
  <si>
    <t>184(1):151-155</t>
  </si>
  <si>
    <t>https://pubmed.ncbi.nlm.nih.gov/32282055</t>
  </si>
  <si>
    <t>https://academic.oup.com/bjd/article-abstract/184/1/151/6599797?redirectedFrom=fulltext</t>
  </si>
  <si>
    <t>['Finlay AY', 'Griffiths TW', 'Belmo S', 'Chowdhury MMU']</t>
  </si>
  <si>
    <t>Why we should abandon the misused descriptor 'erythema'</t>
  </si>
  <si>
    <t>185(6):1240-1241</t>
  </si>
  <si>
    <t>https://pubmed.ncbi.nlm.nih.gov/34319584</t>
  </si>
  <si>
    <t>https://academic.oup.com/bjd/article/185/6/1240/6599874</t>
  </si>
  <si>
    <t>['Chowdhury MMU', 'Katugampola RP', 'Finlay AY']</t>
  </si>
  <si>
    <t>Dermatology at a Glance: Koebner not forgotten!</t>
  </si>
  <si>
    <t>12-Nov-2020</t>
  </si>
  <si>
    <t>46(3):575</t>
  </si>
  <si>
    <t>https://pubmed.ncbi.nlm.nih.gov/33073375</t>
  </si>
  <si>
    <t>https://academic.oup.com/ced/article-abstract/46/3/575/6598540?redirectedFrom=fulltext</t>
  </si>
  <si>
    <t>['Horton E', 'Wilkinson M', 'Aalto-Korte K', 'Pesonen M', 'Bauer A', 'Chowdhury MMU', 'Cooper S', 'Cousen P', 'Crépy MN', 'Larese Filon F F', 'Gallo R', 'Geier J', 'Giménez-Arnau A', 'Gonçalo M', 'Goossens A', 'Green C', 'Guarneri F', 'Ljubojević Hadžavdić S', 'Johansen JD', 'Johnston GA', 'Rustemeyer T', 'Sánchez-Pérez J', 'Thyssen JP', 'Schuttelaar MA', 'Stone N', 'Uter W']</t>
  </si>
  <si>
    <t>A survey of members of the European Surveillance System on Contact Allergy and the EU project "StanDerm" to identify allergens tested in cosmetic series across Europe</t>
  </si>
  <si>
    <t>3-Jan-2020</t>
  </si>
  <si>
    <t>82(3):195-200</t>
  </si>
  <si>
    <t>https://pubmed.ncbi.nlm.nih.gov/31747053</t>
  </si>
  <si>
    <t>https://onlinelibrary.wiley.com/doi/10.1111/cod.13437</t>
  </si>
  <si>
    <t>['Chowdhury MM', 'Bevan N', 'Ryan K']</t>
  </si>
  <si>
    <t>Covid-19: virtual occupational skin health clinics for healthcare workers</t>
  </si>
  <si>
    <t>18-Jun-2020</t>
  </si>
  <si>
    <t>369:m2281</t>
  </si>
  <si>
    <t>https://pubmed.ncbi.nlm.nih.gov/32554389</t>
  </si>
  <si>
    <t>https://www.bmj.com/lookup/pmidlookup?view=long&amp;pmid=32554389</t>
  </si>
  <si>
    <t>Four-year data from use of the nut and soya allergy testing protocol before treatment with isotretinoin and alitretinoin</t>
  </si>
  <si>
    <t>2-May-2020</t>
  </si>
  <si>
    <t>45(5):627-629</t>
  </si>
  <si>
    <t>https://pubmed.ncbi.nlm.nih.gov/32149418</t>
  </si>
  <si>
    <t>https://academic.oup.com/ced/article-abstract/45/5/627/6597819?redirectedFrom=fulltext</t>
  </si>
  <si>
    <t>['Rolls S', 'Chowdhury MM', 'Cooper S', 'Cousen P', 'Flynn AM', 'Ghaffar SA', 'Green CM', 'Haworth A', 'Holden C', 'Johnston GA', 'Naidoo K', 'Orton DI', 'Reckling C', 'Sabroe RA', 'Scorer M', 'Stone NM', 'Thompson D', 'Wakelin S', 'Wilkinson M', 'Buckley DA']</t>
  </si>
  <si>
    <t>Recommendation to include hydroxyethyl (meth)acrylate in the British baseline patch test series</t>
  </si>
  <si>
    <t>21-Apr-2019</t>
  </si>
  <si>
    <t>181(4):811-817</t>
  </si>
  <si>
    <t>Journal Article | Multicenter Study | Video-Audio Media</t>
  </si>
  <si>
    <t>https://pubmed.ncbi.nlm.nih.gov/30703264</t>
  </si>
  <si>
    <t>https://academic.oup.com/bjd/article-abstract/181/4/811/6602712?redirectedFrom=fulltext</t>
  </si>
  <si>
    <t>['Rolls S', 'Rajan S', 'Shah A', 'Bourke JF', 'Chowdhury MM', 'Ghaffar SA', 'Green C', 'Johnston GA', 'Orton DI', 'Reckling C', 'Stone NM', 'Wilkinson SM', 'Buckley DA']</t>
  </si>
  <si>
    <t>(Meth)acrylate allergy: frequently missed?</t>
  </si>
  <si>
    <t>178(4):980-981</t>
  </si>
  <si>
    <t>https://pubmed.ncbi.nlm.nih.gov/29524210</t>
  </si>
  <si>
    <t>https://academic.oup.com/bjd/article-abstract/178/4/980/6602490?redirectedFrom=fulltext</t>
  </si>
  <si>
    <t>['Uter W', 'Amario-Hita JC', 'Balato A', 'Ballmer-Weber B', 'Bauer A', 'Belloni Fortina A', 'Bircher A', 'Chowdhury MMU', 'Cooper SM', 'Czarnecka-Operacz M', 'Dugonik A', 'Gallo R', 'Giménez-Arnau A', 'Johansen JD', 'John SM', 'Kieć-Świerczyńska M', 'Kmecl T', 'Kręcisz B', 'Larese Filon F', 'Mahler V', 'Pesonen M', 'Rustemeyer T', 'Sadowska-Przytocka A', 'Sánchez-Pérez J', 'Schliemann S', 'Schuttelaar ML', 'Simon D', 'Spiewak R', 'Valiukevičienė S', 'Weisshaar E', 'White IR', 'Wilkinson SM']</t>
  </si>
  <si>
    <t>European Surveillance System on Contact Allergies (ESSCA): results with the European baseline series, 2013/14</t>
  </si>
  <si>
    <t>13-Aug-2017</t>
  </si>
  <si>
    <t>31(9):1516-1525</t>
  </si>
  <si>
    <t>https://pubmed.ncbi.nlm.nih.gov/28627111</t>
  </si>
  <si>
    <t>https://onlinelibrary.wiley.com/doi/10.1111/jdv.14423</t>
  </si>
  <si>
    <t>Chowdhury M</t>
  </si>
  <si>
    <t>['Sherwani S', 'Chowdhury M', 'Bugert JJ']</t>
  </si>
  <si>
    <t>ELISA for Molluscum Contagiosum Virus</t>
  </si>
  <si>
    <t>Current protocols in microbiology</t>
  </si>
  <si>
    <t>47:14A.6.1-14A.6.9</t>
  </si>
  <si>
    <t>https://pubmed.ncbi.nlm.nih.gov/29120484</t>
  </si>
  <si>
    <t>https://currentprotocols.onlinelibrary.wiley.com/doi/10.1002/cpmc.42</t>
  </si>
  <si>
    <t>['Venables ZC', 'Bourke JF', 'Buckley DA', 'Campbell F', 'Chowdhury MMU', 'Abdul-Ghaffar S', 'Green C', 'Holden CR', 'McFadden J', 'Orton D', 'Sabroe RA', 'Sansom J', 'Stone NM', 'Wakelin SH', 'Wilkinson SM', 'Johnston GA']</t>
  </si>
  <si>
    <t>Has the epidemic of allergic contact dermatitis due to methylisothiazolinone reached its peak?</t>
  </si>
  <si>
    <t>29-May-2017</t>
  </si>
  <si>
    <t>177(1):276-278</t>
  </si>
  <si>
    <t>https://pubmed.ncbi.nlm.nih.gov/27579576</t>
  </si>
  <si>
    <t>https://academic.oup.com/bjd/article-abstract/177/1/276/6601902?redirectedFrom=fulltext</t>
  </si>
  <si>
    <t>['Wlodek C', 'Penfold CM', 'Bourke JF', 'Chowdhury MMU', 'Cooper SM', 'Ghaffar S', 'Green C', 'Holden CR', 'Johnston GA', 'Mughal AA', 'Reckling C', 'Sabroe RA', 'Stone NM', 'Thompson D', 'Wilkinson SM', 'Buckley DA']</t>
  </si>
  <si>
    <t>Recommendation to test limonene hydroperoxides 0·3% and linalool hydroperoxides 1·0% in the British baseline patch test series</t>
  </si>
  <si>
    <t>16-Nov-2017</t>
  </si>
  <si>
    <t>177(6):1708-1715</t>
  </si>
  <si>
    <t>https://pubmed.ncbi.nlm.nih.gov/28494107</t>
  </si>
  <si>
    <t>https://academic.oup.com/bjd/article-abstract/177/6/1708/6697367?redirectedFrom=fulltext</t>
  </si>
  <si>
    <t>['Alden K', 'Chowdhury MM', 'Williams PE', 'Kalavala M']</t>
  </si>
  <si>
    <t>Protocol for investigation of possible soya allergy in patients being considered for treatment with isotretinoin or alitretinoin</t>
  </si>
  <si>
    <t>9-Oct-2015</t>
  </si>
  <si>
    <t>41(3):326-7</t>
  </si>
  <si>
    <t>https://pubmed.ncbi.nlm.nih.gov/26452340</t>
  </si>
  <si>
    <t>https://academic.oup.com/ced/article-abstract/41/3/326/6621547?redirectedFrom=fulltext</t>
  </si>
  <si>
    <t>['Warburton KL', 'Bauer A', 'Chowdhury MM', 'Cooper S', 'Kręcisz B', 'Chomiczewska-Skóra D', 'Kieć-Świerczyńska M', 'Filon FL', 'Mahler V', 'Sánchez-Pérez J', 'Schnuch A', 'Uter W', 'Wilkinson M']</t>
  </si>
  <si>
    <t>ESSCA results with the baseline series, 2009-2012: rubber allergens</t>
  </si>
  <si>
    <t>73(5):305-12</t>
  </si>
  <si>
    <t>https://pubmed.ncbi.nlm.nih.gov/26336874</t>
  </si>
  <si>
    <t>https://onlinelibrary.wiley.com/doi/10.1111/cod.12454</t>
  </si>
  <si>
    <t>['Chowdhury MM']</t>
  </si>
  <si>
    <t>Occupational contact urticaria: a diagnosis not to be missed</t>
  </si>
  <si>
    <t>173(6):1364-5</t>
  </si>
  <si>
    <t>https://pubmed.ncbi.nlm.nih.gov/26708543</t>
  </si>
  <si>
    <t>https://academic.oup.com/bjd/article-abstract/173/6/1364/6616472?redirectedFrom=fulltext</t>
  </si>
  <si>
    <t>['Audrain H', 'Kenward C', 'Lovell CR', 'Green C', 'Ormerod AD', 'Sansom J', 'Chowdhury MM', 'Cooper SM', 'Johnston GA', 'Wilkinson M', 'King C', 'Stone N', 'Horne HL', 'Holden CR', 'Wakelin S', 'Buckley DA']</t>
  </si>
  <si>
    <t>Allergy to oxidized limonene and linalool is frequent in the U.K</t>
  </si>
  <si>
    <t>26-Jul-2014</t>
  </si>
  <si>
    <t>171(2):292-7</t>
  </si>
  <si>
    <t>https://pubmed.ncbi.nlm.nih.gov/24702129</t>
  </si>
  <si>
    <t>https://academic.oup.com/bjd/article-abstract/171/2/292/6615596?redirectedFrom=fulltext</t>
  </si>
  <si>
    <t>['Robson Y', 'Chowdhury MM', 'Short E', 'Rowlands GL', 'Howarth S', 'Nash J']</t>
  </si>
  <si>
    <t>Painful cutaneous nodules and ulcerations in a 68-year-old woman with rheumatoid arthritis</t>
  </si>
  <si>
    <t>3-Apr-2013</t>
  </si>
  <si>
    <t>38(7):799-801</t>
  </si>
  <si>
    <t>https://pubmed.ncbi.nlm.nih.gov/23551265</t>
  </si>
  <si>
    <t>https://academic.oup.com/ced/article-abstract/38/7/799/6623110?redirectedFrom=fulltext</t>
  </si>
  <si>
    <t>['Uter W', 'Aberer W', 'Armario-Hita JC', 'Fernandez-Vozmediano JM', 'Ayala F', 'Balato A', 'Bauer A', 'Ballmer-Weber B', 'Beliauskiene A', 'Fortina AB', 'Bircher A', 'Brasch J', 'Chowdhury MM', 'Coenraads PJ', 'Schuttelaar ML', 'Cooper S', 'Czarnecka-Operacz M', 'Zmudzinska M', 'Elsner P', 'English JS', 'Frosch PJ', 'Fuchs T', 'García-Gavín J', 'Fernández-Redondo V', 'Gawkrodger DJ', 'Giménez-Arnau A', 'Green CM', 'Horne HL', 'Johansen JD', 'Jolanki R', 'Pesonen M', 'King CM', 'Krêcisz B', 'Chomiczewska D', 'Kiec-Swierczynska M', 'Larese F', 'Mahler V', 'Ormerod AD', 'Peserico A', 'Rantanen T', 'Rustemeyer T', 'Sánchez-Pérez J', 'Sansom JE', 'Silvestre JF', 'Simon D', 'Spiewak R', 'Statham BN', 'Stone N', 'Wilkinson M', 'Schnuch A']</t>
  </si>
  <si>
    <t>Current patch test results with the European baseline series and extensions to it from the 'European Surveillance System on Contact Allergy' network, 2007-2008</t>
  </si>
  <si>
    <t>15-Apr-2012</t>
  </si>
  <si>
    <t>67(1):9-19</t>
  </si>
  <si>
    <t>https://pubmed.ncbi.nlm.nih.gov/22500724</t>
  </si>
  <si>
    <t>https://onlinelibrary.wiley.com/doi/10.1111/j.1600-0536.2012.02070.x</t>
  </si>
  <si>
    <t>['Basra MK', 'Chowdhury MM', 'Smith EV', 'Freemantle N', 'Piguet V']</t>
  </si>
  <si>
    <t>Quality of life in psoriasis and chronic hand eczema: the discrepancy in the definition of severity in NICE guidelines and its implications</t>
  </si>
  <si>
    <t>5-Dec-2011</t>
  </si>
  <si>
    <t>166(2):462-3</t>
  </si>
  <si>
    <t>https://pubmed.ncbi.nlm.nih.gov/21895626</t>
  </si>
  <si>
    <t>https://academic.oup.com/bjd/article-abstract/166/2/462/6613825?redirectedFrom=fulltext</t>
  </si>
  <si>
    <t>A review of the use of the dermatology life quality index as a criterion in clinical guidelines and health technology assessments in psoriasis and chronic hand eczema</t>
  </si>
  <si>
    <t>21-Dec-2011</t>
  </si>
  <si>
    <t>30(2):237-44, viii</t>
  </si>
  <si>
    <t>https://pubmed.ncbi.nlm.nih.gov/22284138</t>
  </si>
  <si>
    <t>https://www.clinicalkey.com/content/playBy/pii?v=S0733-8635(11)00197-5</t>
  </si>
  <si>
    <t>['Shah D', 'Chowdhury MM']</t>
  </si>
  <si>
    <t>Rubber allergy</t>
  </si>
  <si>
    <t>29(3):278-86</t>
  </si>
  <si>
    <t>https://pubmed.ncbi.nlm.nih.gov/21496735</t>
  </si>
  <si>
    <t>https://www.clinicalkey.com/content/playBy/pii?v=S0738-081X(10)00214-2</t>
  </si>
  <si>
    <t>['Statham BN', 'Smith EV', 'Bodger OG', 'Green CM', 'King CM', 'Ormerod AD', 'Sansom JE', 'English JS', 'Wilkinson MS', 'Gawkrodger DJ', 'Chowdhury MM']</t>
  </si>
  <si>
    <t>Concomitant contact allergy to methylchloroisothiazolinone/methylisothiazolinone and formaldehyde-releasing preservatives</t>
  </si>
  <si>
    <t>62(1):56-7</t>
  </si>
  <si>
    <t>https://pubmed.ncbi.nlm.nih.gov/20136882</t>
  </si>
  <si>
    <t>https://onlinelibrary.wiley.com/doi/10.1111/j.1600-0536.2009.01653.x</t>
  </si>
  <si>
    <t>['Rajpara S', 'Wilkinson MS', 'King CM', 'Gawkrodger DJ', 'English JS', 'Statham BN', 'Green C', 'Sansom JE', 'Chowdhury MM', 'Horne HL', 'Ormerod AD']</t>
  </si>
  <si>
    <t>The importance of propolis in patch testing--a multicentre survey</t>
  </si>
  <si>
    <t>61(5):287-90</t>
  </si>
  <si>
    <t>https://pubmed.ncbi.nlm.nih.gov/19878244</t>
  </si>
  <si>
    <t>https://onlinelibrary.wiley.com/doi/10.1111/j.1600-0536.2009.01629.x</t>
  </si>
  <si>
    <t>['Uter W', 'Rämsch C', 'Aberer W', 'Ayala F', 'Balato A', 'Beliauskiene A', 'Fortina AB', 'Bircher A', 'Brasch J', 'Chowdhury MM', 'Coenraads PJ', 'Schuttelaar ML', 'Cooper S', 'Corradin MT', 'Elsner P', 'English JS', 'Fartasch M', 'Mahler V', 'Frosch PJ', 'Fuchs T', 'Gawkrodger DJ', 'Gimènez-Arnau AM', 'Green CM', 'Horne HL', 'Jolanki R', 'King CM', 'Krêcisz B', 'Kiec-Swierczynska M', 'Ormerod AD', 'Orton DI', 'Peserico A', 'Rantanen T', 'Rustemeyer T', 'Sansom JE', 'Simon D', 'Statham BN', 'Wilkinson M', 'Schnuch A']</t>
  </si>
  <si>
    <t>The European baseline series in 10 European Countries, 2005/2006--results of the European Surveillance System on Contact Allergies (ESSCA)</t>
  </si>
  <si>
    <t>61(1):31-8</t>
  </si>
  <si>
    <t>https://pubmed.ncbi.nlm.nih.gov/19659962</t>
  </si>
  <si>
    <t>https://onlinelibrary.wiley.com/doi/10.1111/j.1600-0536.2009.01572.x</t>
  </si>
  <si>
    <t>['Jong CT', 'Statham BN', 'Green CM', 'King CM', 'Gawkrodger DJ', 'Sansom JE', 'English JS', 'Wilkinson SM', 'Ormerod AD', 'Chowdhury MM']</t>
  </si>
  <si>
    <t>Contact sensitivity to preservatives in the UK, 2004-2005: results of multicentre study</t>
  </si>
  <si>
    <t>57(3):165-8</t>
  </si>
  <si>
    <t>https://pubmed.ncbi.nlm.nih.gov/17680865</t>
  </si>
  <si>
    <t>https://onlinelibrary.wiley.com/doi/10.1111/j.1600-0536.2007.01181.x</t>
  </si>
  <si>
    <t>['Shah D', 'Rowbottom AW', 'Thomas CL', 'Cumber P', 'Chowdhury MM']</t>
  </si>
  <si>
    <t>Hypocomplementaemic urticarial vasculitis associated with non-Hodgkin lymphoma and treatment with intravenous immunoglobulin</t>
  </si>
  <si>
    <t>6-Jun-2007</t>
  </si>
  <si>
    <t>157(2):392-3</t>
  </si>
  <si>
    <t>https://pubmed.ncbi.nlm.nih.gov/17553046</t>
  </si>
  <si>
    <t>https://academic.oup.com/bjd/article-abstract/157/2/392/6641112?redirectedFrom=fulltext</t>
  </si>
  <si>
    <t>['Khan S', 'Subedi D', 'Chowdhury MM']</t>
  </si>
  <si>
    <t>Use of amino terminal type III procollagen peptide (P3NP) assay in methotrexate therapy for psoriasis</t>
  </si>
  <si>
    <t>Postgraduate medical journal</t>
  </si>
  <si>
    <t>82(967):353-4</t>
  </si>
  <si>
    <t>https://pubmed.ncbi.nlm.nih.gov/16679477</t>
  </si>
  <si>
    <t>https://academic.oup.com/pmj/article/82/967/353/7045228</t>
  </si>
  <si>
    <t>['Katugampola RP', 'Statham BN', 'English JS', 'Wilkinson MM', 'Foulds IS', 'Green CM', 'Ormerod AD', 'Stone NM', 'Horne HL', 'Chowdhury MM']</t>
  </si>
  <si>
    <t>A multicentre review of the footwear allergens tested in the UK</t>
  </si>
  <si>
    <t>53(3):133-5</t>
  </si>
  <si>
    <t>https://pubmed.ncbi.nlm.nih.gov/16128751</t>
  </si>
  <si>
    <t>https://onlinelibrary.wiley.com/doi/10.1111/j.0105-1873.2005.00662.x</t>
  </si>
  <si>
    <t>A multicentre review of the hairdressing allergens tested in the UK</t>
  </si>
  <si>
    <t>53(3):130-2</t>
  </si>
  <si>
    <t>https://pubmed.ncbi.nlm.nih.gov/16128750</t>
  </si>
  <si>
    <t>https://onlinelibrary.wiley.com/doi/10.1111/j.0105-1873.2005.00661.x</t>
  </si>
  <si>
    <t>['Lewis VJ', 'Statham BN', 'Chowdhury MM']</t>
  </si>
  <si>
    <t>Allergic contact dermatitis in 191 consecutively patch tested children</t>
  </si>
  <si>
    <t>51(3):155-6</t>
  </si>
  <si>
    <t>https://pubmed.ncbi.nlm.nih.gov/15479212</t>
  </si>
  <si>
    <t>https://onlinelibrary.wiley.com/doi/10.1111/j.0105-1873.2004.0426i.x</t>
  </si>
  <si>
    <t>['Lewis VJ', 'Chowdhury MM', 'Statham BN']</t>
  </si>
  <si>
    <t>Natural rubber latex allergy: the impact on lifestyle and quality of life</t>
  </si>
  <si>
    <t>51(5-6):317-8</t>
  </si>
  <si>
    <t>https://pubmed.ncbi.nlm.nih.gov/15606666</t>
  </si>
  <si>
    <t>https://onlinelibrary.wiley.com/doi/10.1111/j.0105-1873.2004.0459i.x</t>
  </si>
  <si>
    <t>['Diba VC', 'Chowdhury MM', 'Adisesh A', 'Statham BN']</t>
  </si>
  <si>
    <t>Occupational allergic contact dermatitis in hospital workers caused by methyldibromo glutaronitrile in a work soap</t>
  </si>
  <si>
    <t>Feb-2003</t>
  </si>
  <si>
    <t>48(2):118-9</t>
  </si>
  <si>
    <t>https://pubmed.ncbi.nlm.nih.gov/12694221</t>
  </si>
  <si>
    <t>https://onlinelibrary.wiley.com/resolve/openurl?genre=article&amp;sid=nlm:pubmed&amp;issn=0105-1873&amp;date=2003&amp;volume=48&amp;issue=2&amp;spage=118</t>
  </si>
  <si>
    <t>['Chowdhury MM', 'Statham BN']</t>
  </si>
  <si>
    <t>Natural rubber latex allergy in a health-care population in Wales</t>
  </si>
  <si>
    <t>148(4):737-40</t>
  </si>
  <si>
    <t>https://pubmed.ncbi.nlm.nih.gov/12752132</t>
  </si>
  <si>
    <t>https://academic.oup.com/bjd/article-abstract/148/4/737/6634531?redirectedFrom=fulltext</t>
  </si>
  <si>
    <t>['Chowdhury MM', 'Statham BN', 'Sansom JE', 'Foulds IS', 'English JS', 'Podmore P', 'Bourke J', 'Orton D', 'Ormerod AD']</t>
  </si>
  <si>
    <t>Patch testing for corticosteroid allergy with low and high concentrations of tixocortol pivalate and budesonide</t>
  </si>
  <si>
    <t>46(5):311-2</t>
  </si>
  <si>
    <t>https://pubmed.ncbi.nlm.nih.gov/12084094</t>
  </si>
  <si>
    <t>https://onlinelibrary.wiley.com/resolve/openurl?genre=article&amp;sid=nlm:pubmed&amp;issn=0105-1873&amp;date=2002&amp;volume=46&amp;issue=5&amp;spage=311</t>
  </si>
  <si>
    <t>['Chowdhury MM', 'Inaloz HS', 'Motley RJ', 'Knight AG']</t>
  </si>
  <si>
    <t>Erythema elevatum diutinum and IgA paraproteinaemia: 'a preclinical iceberg'</t>
  </si>
  <si>
    <t>41(6):368-70</t>
  </si>
  <si>
    <t>https://pubmed.ncbi.nlm.nih.gov/12100696</t>
  </si>
  <si>
    <t>https://onlinelibrary.wiley.com/resolve/openurl?genre=article&amp;sid=nlm:pubmed&amp;issn=0011-9059&amp;date=2002&amp;volume=41&amp;issue=6&amp;spage=368</t>
  </si>
  <si>
    <t>Allergic contact dermatitis from dibutyl phthalate and benzalkonium chloride in Timodine cream</t>
  </si>
  <si>
    <t>46(1):57</t>
  </si>
  <si>
    <t>https://pubmed.ncbi.nlm.nih.gov/11918593</t>
  </si>
  <si>
    <t>https://onlinelibrary.wiley.com/resolve/openurl?genre=article&amp;sid=nlm:pubmed&amp;issn=0105-1873&amp;date=2002&amp;volume=46&amp;issue=1&amp;spage=57</t>
  </si>
  <si>
    <t>['Chowdhury MM', 'Williams EJ', 'Morris JS', 'Ferguson BJ', 'McGregor AD', 'Hedges AR', 'Stamatakis JD', 'Pope FM']</t>
  </si>
  <si>
    <t>Severe panniculitis caused by homozygous ZZ alpha1-antitrypsin deficiency treated successfully with human purified enzyme (Prolastin)</t>
  </si>
  <si>
    <t>147(6):1258-61</t>
  </si>
  <si>
    <t>https://pubmed.ncbi.nlm.nih.gov/12452881</t>
  </si>
  <si>
    <t>https://academic.oup.com/bjd/article-abstract/147/6/1258/6637625?redirectedFrom=fulltext</t>
  </si>
  <si>
    <t>Allergic contact dermatitis from prime yellow carnauba wax and coathylene in mascara</t>
  </si>
  <si>
    <t>46(4):244</t>
  </si>
  <si>
    <t>https://pubmed.ncbi.nlm.nih.gov/12081708</t>
  </si>
  <si>
    <t>https://onlinelibrary.wiley.com/resolve/openurl?genre=article&amp;sid=nlm:pubmed&amp;issn=0105-1873&amp;date=2002&amp;volume=46&amp;issue=4&amp;spage=244</t>
  </si>
  <si>
    <t>['Inalöz HS', 'Chowdhury MM', 'Knight AG']</t>
  </si>
  <si>
    <t>Cutaneous lymphadenoma</t>
  </si>
  <si>
    <t>15(5):481-3</t>
  </si>
  <si>
    <t>https://pubmed.ncbi.nlm.nih.gov/11763398</t>
  </si>
  <si>
    <t>https://onlinelibrary.wiley.com/resolve/openurl?genre=article&amp;sid=nlm:pubmed&amp;issn=0926-9959&amp;date=2001&amp;volume=15&amp;issue=5&amp;spage=481</t>
  </si>
  <si>
    <t>['Chowdhury MM', 'Motley RJ']</t>
  </si>
  <si>
    <t>Treatment of acrodermatitis continua of Hallopeau with oral propylthiouracil and methotrexate</t>
  </si>
  <si>
    <t>26(8):657-60</t>
  </si>
  <si>
    <t>https://pubmed.ncbi.nlm.nih.gov/11722449</t>
  </si>
  <si>
    <t>https://academic.oup.com/ced/article-abstract/26/8/657/6628124?redirectedFrom=fulltext</t>
  </si>
  <si>
    <t>['Holme SA', 'Varma S', 'Chowdhury MM', 'Roberts DL']</t>
  </si>
  <si>
    <t>Audit of a melanoma screening day in the U.K.: clinical results, participant satisfaction and perceived value</t>
  </si>
  <si>
    <t>145(5):784-8</t>
  </si>
  <si>
    <t>https://pubmed.ncbi.nlm.nih.gov/11736902</t>
  </si>
  <si>
    <t>https://academic.oup.com/bjd/article-abstract/145/5/784/6687919?redirectedFrom=fulltext</t>
  </si>
  <si>
    <t>['Inalöz HS', 'Chowdhury MM', 'Varma S', 'Holt PJ']</t>
  </si>
  <si>
    <t>Dermoid cyst with unusual basaloid differentiation</t>
  </si>
  <si>
    <t>15(3):268-9</t>
  </si>
  <si>
    <t>https://pubmed.ncbi.nlm.nih.gov/11683299</t>
  </si>
  <si>
    <t>https://onlinelibrary.wiley.com/resolve/openurl?genre=article&amp;sid=nlm:pubmed&amp;issn=0926-9959&amp;date=2001&amp;volume=15&amp;issue=3&amp;spage=268</t>
  </si>
  <si>
    <t>['Inalöz HS', 'Chowdhury MM', 'Motley RJ']</t>
  </si>
  <si>
    <t>Lupus erythematosus/lichen planus overlap syndrome with scarring alopecia</t>
  </si>
  <si>
    <t>15(2):171-4</t>
  </si>
  <si>
    <t>https://pubmed.ncbi.nlm.nih.gov/11495530</t>
  </si>
  <si>
    <t>https://onlinelibrary.wiley.com/resolve/openurl?genre=article&amp;sid=nlm:pubmed&amp;issn=0926-9959&amp;date=2001&amp;volume=15&amp;issue=2&amp;spage=171</t>
  </si>
  <si>
    <t>['Chowdhury MM', 'Marks R']</t>
  </si>
  <si>
    <t>Oral propylthiouracil for the treatment of resistant plaque psoriasis</t>
  </si>
  <si>
    <t>12(2):81-5</t>
  </si>
  <si>
    <t>https://pubmed.ncbi.nlm.nih.gov/12243663</t>
  </si>
  <si>
    <t>https://www.tandfonline.com/doi/full/10.1080/095466301317085354</t>
  </si>
  <si>
    <t>['Chowdhury MM', 'Holt PJ']</t>
  </si>
  <si>
    <t>Burning fingers, but where is the fire?</t>
  </si>
  <si>
    <t>144(6):1286</t>
  </si>
  <si>
    <t>https://pubmed.ncbi.nlm.nih.gov/11422072</t>
  </si>
  <si>
    <t>https://academic.oup.com/bjd/article-abstract/144/6/1286/6691074?redirectedFrom=fulltext</t>
  </si>
  <si>
    <t>['Chave TA', 'Chowdhury MM', 'Holt PJ']</t>
  </si>
  <si>
    <t>Recalcitrant necrobiotic xanthogranuloma responding to pulsed high-dose oral dexamethasone plus maintenance therapy with oral prednisolone</t>
  </si>
  <si>
    <t>144(1):158-61</t>
  </si>
  <si>
    <t>https://pubmed.ncbi.nlm.nih.gov/11167699</t>
  </si>
  <si>
    <t>https://academic.oup.com/bjd/article-abstract/144/1/158/6691034?redirectedFrom=fulltext</t>
  </si>
  <si>
    <t>['Chowdhury MM', 'Chakrabarti A', 'Prais L', 'Foulds IS']</t>
  </si>
  <si>
    <t>Occupational allergic contact dermatitis caused by 5,7-dichloro-4-(4-fluorophenoxy)quinoline (quinoxyfen)</t>
  </si>
  <si>
    <t>45(2):119-20</t>
  </si>
  <si>
    <t>https://pubmed.ncbi.nlm.nih.gov/11553131</t>
  </si>
  <si>
    <t>https://onlinelibrary.wiley.com/resolve/openurl?genre=article&amp;sid=nlm:pubmed&amp;issn=0105-1873&amp;date=2001&amp;volume=45&amp;issue=2&amp;spage=119</t>
  </si>
  <si>
    <t>['Chowdhury MM', 'Hedges R', 'Lanigan SW']</t>
  </si>
  <si>
    <t>Unilateral resolution of palmar eczema and hyperhidrosis complicated by Horner's syndrome following ipsilateral endoscopic cervical sympathectomy</t>
  </si>
  <si>
    <t>143(3):653-4</t>
  </si>
  <si>
    <t>https://pubmed.ncbi.nlm.nih.gov/10971352</t>
  </si>
  <si>
    <t>https://academic.oup.com/bjd/article-abstract/143/3/653/6691616?redirectedFrom=fulltext</t>
  </si>
  <si>
    <t>['Chowdhury MM', 'Anstey A', 'Matthews CN']</t>
  </si>
  <si>
    <t>The dermatosis of chronic granulomatous disease</t>
  </si>
  <si>
    <t>25(3):190-4</t>
  </si>
  <si>
    <t>https://pubmed.ncbi.nlm.nih.gov/10844491</t>
  </si>
  <si>
    <t>https://academic.oup.com/ced/article-abstract/25/3/190/6628098?redirectedFrom=fulltext</t>
  </si>
  <si>
    <t>['Chowdhury MM', 'Inaloz HS', 'Holt PJ']</t>
  </si>
  <si>
    <t>A scaly macule on the bridge of the nose of a 15-year-old boy</t>
  </si>
  <si>
    <t>17(2):149-50</t>
  </si>
  <si>
    <t>https://pubmed.ncbi.nlm.nih.gov/10792809</t>
  </si>
  <si>
    <t>https://onlinelibrary.wiley.com/resolve/openurl?genre=article&amp;sid=nlm:pubmed&amp;issn=0736-8046&amp;date=2000&amp;volume=17&amp;issue=2&amp;spage=149</t>
  </si>
  <si>
    <t>['Chowdhury MM', 'Blackford S', 'Williams S']</t>
  </si>
  <si>
    <t>Juvenile colloid milium associated with ligneous conjunctivitis: report of a case and review of the literature</t>
  </si>
  <si>
    <t>25(2):138-40</t>
  </si>
  <si>
    <t>https://pubmed.ncbi.nlm.nih.gov/10733640</t>
  </si>
  <si>
    <t>https://academic.oup.com/ced/article-abstract/25/2/138/6627918?redirectedFrom=fulltext</t>
  </si>
  <si>
    <t>['Chowdhury MM', 'Natarajan S']</t>
  </si>
  <si>
    <t>Unusual cases of Wegener's granulomatosis</t>
  </si>
  <si>
    <t>61(7):512</t>
  </si>
  <si>
    <t>https://pubmed.ncbi.nlm.nih.gov/11091812</t>
  </si>
  <si>
    <t>['Chowdhury MM', 'Varma S', 'Howell S', 'Holt PJ', 'Statham BN']</t>
  </si>
  <si>
    <t>Facial cutaneous tuberculosis: an unusual presentation</t>
  </si>
  <si>
    <t>25(1):48-50</t>
  </si>
  <si>
    <t>https://pubmed.ncbi.nlm.nih.gov/10671973</t>
  </si>
  <si>
    <t>https://academic.oup.com/ced/article-abstract/25/1/48/6627863?redirectedFrom=fulltext</t>
  </si>
  <si>
    <t>Panniculitis of the breast preceding presentation of Wegener's granulomatosis by 7 years</t>
  </si>
  <si>
    <t>39(4):312-3</t>
  </si>
  <si>
    <t>https://pubmed.ncbi.nlm.nih.gov/10809986</t>
  </si>
  <si>
    <t>https://onlinelibrary.wiley.com/resolve/openurl?genre=article&amp;sid=nlm:pubmed&amp;issn=0011-9059&amp;date=2000&amp;volume=39&amp;issue=4&amp;spage=312</t>
  </si>
  <si>
    <t>['Chowdhury MM', 'Patel GK', 'Inaloz HS', 'Holt PJ']</t>
  </si>
  <si>
    <t>Hydroxyurea-induced skin disease mimicking the baboon syndrome</t>
  </si>
  <si>
    <t>24(4):336-7</t>
  </si>
  <si>
    <t>https://pubmed.ncbi.nlm.nih.gov/10457142</t>
  </si>
  <si>
    <t>https://academic.oup.com/ced/article-abstract/24/4/336/6627755?redirectedFrom=fulltext</t>
  </si>
  <si>
    <t>['Patel GK', 'Chowdhury MM', 'Clark SM', 'Knight AG']</t>
  </si>
  <si>
    <t>Localised facial swelling associated with isotretinoin</t>
  </si>
  <si>
    <t>199(2):196</t>
  </si>
  <si>
    <t>https://pubmed.ncbi.nlm.nih.gov/10559604</t>
  </si>
  <si>
    <t>https://karger.com/drm/article-abstract/199/2/196/112004/Localised-Facial-Swelling-Associated-with?redirectedFrom=fulltext</t>
  </si>
  <si>
    <t>Neonatal pemphigus vulgaris associated with mild oral pemphigus vulgaris in the mother during pregnancy</t>
  </si>
  <si>
    <t>139(3):500-3</t>
  </si>
  <si>
    <t>https://pubmed.ncbi.nlm.nih.gov/9767299</t>
  </si>
  <si>
    <t>https://academic.oup.com/bjd/article-abstract/139/3/500/6683758?redirectedFrom=fulltext</t>
  </si>
  <si>
    <t>A case of a yellow patient</t>
  </si>
  <si>
    <t>74(867):55-6</t>
  </si>
  <si>
    <t>https://pubmed.ncbi.nlm.nih.gov/9538495</t>
  </si>
  <si>
    <t>https://academic.oup.com/pmj/article/74/867/55/7061043</t>
  </si>
  <si>
    <t>Bleiker T</t>
  </si>
  <si>
    <t>['Charles H', 'Prochazka M', 'Murray J', 'Sexual Health Liaison Group U', 'Soni S', 'Haddow L', 'Beets K', 'Pilkington V', 'Low N', 'Candfield S', 'Jones R', 'Bleiker T', 'Dewsnap C', 'Phillips M', 'Phillips D']</t>
  </si>
  <si>
    <t>Surveillance of Mpox Cases Attending Sexual Health Services in England (SOMASS): design, implementation and initial findings from the SOMASS data collection tool, 2022</t>
  </si>
  <si>
    <t>Sexually transmitted infections</t>
  </si>
  <si>
    <t>99(7):461-466</t>
  </si>
  <si>
    <t>https://pubmed.ncbi.nlm.nih.gov/37202181</t>
  </si>
  <si>
    <t>https://boris.unibe.ch/id/eprint/182688</t>
  </si>
  <si>
    <t>Bleiker T | Bleiker TO</t>
  </si>
  <si>
    <t>['Narang I', 'Smith J', 'Bleiker TO']</t>
  </si>
  <si>
    <t>The National Institute for Health and Care Excellence recommends glucose monitoring devices for all patients with Type 1 diabetes: anticipating further increase in cutaneous reactions to these devices</t>
  </si>
  <si>
    <t>48(4):382-383</t>
  </si>
  <si>
    <t>https://pubmed.ncbi.nlm.nih.gov/36653932</t>
  </si>
  <si>
    <t>https://academic.oup.com/ced/article-abstract/48/4/382/6831456?redirectedFrom=fulltext</t>
  </si>
  <si>
    <t>['Narang I', 'Chohan B', 'Bleiker TO']</t>
  </si>
  <si>
    <t>Degos disease with renal cell carcinoma</t>
  </si>
  <si>
    <t>29-Jun-2021</t>
  </si>
  <si>
    <t>46(8):1653-1655</t>
  </si>
  <si>
    <t>https://pubmed.ncbi.nlm.nih.gov/34184287</t>
  </si>
  <si>
    <t>https://academic.oup.com/ced/article-abstract/46/8/1653/6598771?redirectedFrom=fulltext</t>
  </si>
  <si>
    <t>['Burden-Teh E', 'Shinhmar S', 'Bleiker T']</t>
  </si>
  <si>
    <t>Fragranced hand gels: beware the risk of contact allergy</t>
  </si>
  <si>
    <t>27-Apr-2021</t>
  </si>
  <si>
    <t>46(6):1114-1116</t>
  </si>
  <si>
    <t>https://pubmed.ncbi.nlm.nih.gov/33908082</t>
  </si>
  <si>
    <t>https://academic.oup.com/ced/article-abstract/46/6/1114/6598368?redirectedFrom=fulltext</t>
  </si>
  <si>
    <t>['Mohandas P', 'Bowker R', 'Ravenscroft J', 'Bleiker T']</t>
  </si>
  <si>
    <t>Recurrent chilblains in a child with neurological impairment</t>
  </si>
  <si>
    <t>43(4):500-502</t>
  </si>
  <si>
    <t>https://pubmed.ncbi.nlm.nih.gov/29277929</t>
  </si>
  <si>
    <t>https://academic.oup.com/ced/article-abstract/43/4/500/6597412?redirectedFrom=fulltext</t>
  </si>
  <si>
    <t>['Anstey A', 'Bleiker T']</t>
  </si>
  <si>
    <t>Commissioned scholarly reviews in dermatology</t>
  </si>
  <si>
    <t>169(1):1</t>
  </si>
  <si>
    <t>https://pubmed.ncbi.nlm.nih.gov/23834111</t>
  </si>
  <si>
    <t>https://academic.oup.com/bjd/article/169/1/1/6615146</t>
  </si>
  <si>
    <t>['Bleiker TO', 'Hughes RE']</t>
  </si>
  <si>
    <t>British Journal of Dermatology: a fresh complexion</t>
  </si>
  <si>
    <t>162(1):1-3</t>
  </si>
  <si>
    <t>https://pubmed.ncbi.nlm.nih.gov/20373521</t>
  </si>
  <si>
    <t>https://academic.oup.com/bjd/article/162/1/1/6642386</t>
  </si>
  <si>
    <t>['Bhatti I', 'Cohen SN', 'Bleiker T', 'Lund J', 'Tierney G']</t>
  </si>
  <si>
    <t>Nicorandil-induced foreskin ulceration</t>
  </si>
  <si>
    <t>5-Aug-2008</t>
  </si>
  <si>
    <t>11(4):424-5</t>
  </si>
  <si>
    <t>https://pubmed.ncbi.nlm.nih.gov/18684152</t>
  </si>
  <si>
    <t>https://onlinelibrary.wiley.com/doi/10.1111/j.1463-1318.2008.01661.x</t>
  </si>
  <si>
    <t>['Bleiker TO', 'Graham-Brown RA']</t>
  </si>
  <si>
    <t>Diagnosing skin disease in the elderly</t>
  </si>
  <si>
    <t>244(1616):974-81</t>
  </si>
  <si>
    <t>https://pubmed.ncbi.nlm.nih.gov/11116745</t>
  </si>
  <si>
    <t>['Bleiker TO', 'Shahidullah H', 'Dutton E', 'Graham-Brown RA']</t>
  </si>
  <si>
    <t>The prevalence and incidence of atopic dermatitis in a birth cohort: the importance of a family history of atopy</t>
  </si>
  <si>
    <t>136(2):274</t>
  </si>
  <si>
    <t>https://pubmed.ncbi.nlm.nih.gov/10677116</t>
  </si>
  <si>
    <t>https://jamanetwork.com/journals/jamadermatology/fullarticle/vol/136/pg/274</t>
  </si>
  <si>
    <t>['Ahmad J', 'Cooke MS', 'Hussieni A', 'Evans MD', 'Patel K', 'Burd RM', 'Bleiker TO', 'Hutchinson PE', 'Lunec J']</t>
  </si>
  <si>
    <t>Urinary thymine dimers and 8-oxo-2'-deoxyguanosine in psoriasis</t>
  </si>
  <si>
    <t>5-Nov-1999</t>
  </si>
  <si>
    <t>FEBS letters</t>
  </si>
  <si>
    <t>460(3):549-53</t>
  </si>
  <si>
    <t>https://pubmed.ncbi.nlm.nih.gov/10556533</t>
  </si>
  <si>
    <t>https://linkinghub.elsevier.com/retrieve/pii/S0014-5793(99)01402-7</t>
  </si>
  <si>
    <t>['Bleiker TO', 'Burns DA']</t>
  </si>
  <si>
    <t>Darier's disease with hypopigmented macules</t>
  </si>
  <si>
    <t>138(5):913-4</t>
  </si>
  <si>
    <t>https://pubmed.ncbi.nlm.nih.gov/9666852</t>
  </si>
  <si>
    <t>https://academic.oup.com/bjd/article-abstract/138/5/913/6683080?redirectedFrom=fulltext</t>
  </si>
  <si>
    <t>['Bleiker TO', 'English JS']</t>
  </si>
  <si>
    <t>Acute contact allergy to dental amalgam</t>
  </si>
  <si>
    <t>Feb-1998</t>
  </si>
  <si>
    <t>38(2):112</t>
  </si>
  <si>
    <t>https://pubmed.ncbi.nlm.nih.gov/9506230</t>
  </si>
  <si>
    <t>https://onlinelibrary.wiley.com/resolve/openurl?genre=article&amp;sid=nlm:pubmed&amp;issn=0105-1873&amp;date=1998&amp;volume=38&amp;issue=2&amp;spage=112</t>
  </si>
  <si>
    <t>['Bleiker TO', 'Bourke JF', 'Mumford R', 'Hutchinson PE']</t>
  </si>
  <si>
    <t>Long-term outcome of severe chronic plaque psoriasis following treatment with high-dose topical calcipotriol</t>
  </si>
  <si>
    <t>139(2):285-6</t>
  </si>
  <si>
    <t>https://pubmed.ncbi.nlm.nih.gov/9767244</t>
  </si>
  <si>
    <t>https://academic.oup.com/bjd/article-abstract/139/2/285/6683617?redirectedFrom=fulltext</t>
  </si>
  <si>
    <t>['Bleiker TO', 'Bourke JF', 'Graham-Brown RA', 'Hutchinson PE']</t>
  </si>
  <si>
    <t>Etretinate may work where acitretin fails</t>
  </si>
  <si>
    <t>136(3):368-70</t>
  </si>
  <si>
    <t>https://pubmed.ncbi.nlm.nih.gov/9115918</t>
  </si>
  <si>
    <t>https://onlinelibrary.wiley.com/resolve/openurl?genre=article&amp;sid=nlm:pubmed&amp;issn=0007-0963&amp;date=1997&amp;volume=136&amp;issue=3&amp;spage=368</t>
  </si>
  <si>
    <t>['Bleiker TO', 'Bourke JE', 'Burns DA']</t>
  </si>
  <si>
    <t>Fish tank granuloma in a 4-year-old boy</t>
  </si>
  <si>
    <t>135(5):863-4</t>
  </si>
  <si>
    <t>https://pubmed.ncbi.nlm.nih.gov/8977703</t>
  </si>
  <si>
    <t>https://academic.oup.com/bjd/article-abstract/135/5/863/6681589?redirectedFrom=fulltext</t>
  </si>
  <si>
    <t>McGrath JA</t>
  </si>
  <si>
    <t>['McSweeney SM', 'Saklatvala J', 'Rispoli R', 'Ganier C', 'Woszczek G', 'Thomas L', 'Hveem K', 'Løset M', 'Dand N', 'Tziotzios C', 'Simpson M', 'McGrath JA']</t>
  </si>
  <si>
    <t>Genome-wide meta-analysis implicates variation affecting mast cell biology in urticaria</t>
  </si>
  <si>
    <t>9-Sep-2023</t>
  </si>
  <si>
    <t>https://pubmed.ncbi.nlm.nih.gov/37690594</t>
  </si>
  <si>
    <t>https://www.clinicalkey.com/content/playBy/pii?v=S0091-6749(23)01117-X</t>
  </si>
  <si>
    <t>['Dieter K', 'Niebergall-Roth E', 'Daniele C', 'Fluhr S', 'Frank NY', 'Ganss C', 'Kiritsi D', 'McGrath JA', 'Tolar J', 'Frank MH', 'Kluth MA']</t>
  </si>
  <si>
    <t>Corrigendum to ABCB5+ mesenchymal stromal cells facilitate complete and durable wound closure in recessive dystrophic epidermolysis bullosa [Cytotherapy 25 (2023) 782-788/1562]</t>
  </si>
  <si>
    <t>Cytotherapy</t>
  </si>
  <si>
    <t>25(9):1016</t>
  </si>
  <si>
    <t>https://pubmed.ncbi.nlm.nih.gov/37517864</t>
  </si>
  <si>
    <t>https://www.clinicalkey.com/content/playBy/pii?v=S1465-3249(23)00963-5</t>
  </si>
  <si>
    <t>['Acos RLC', 'Chang YH', 'Lin YC', 'Salazar-Paras DKR', 'Fujimura Y', 'Nakano H', 'Akasaka E', 'Natsuga K', 'Guevara BEK', 'McGrath JA', 'Hsu CK']</t>
  </si>
  <si>
    <t>Variable clinical consequences of mosaicism for c.1167dupC in IKBKG in males and females with incontinentia pigmenti and related phenotypes</t>
  </si>
  <si>
    <t>https://pubmed.ncbi.nlm.nih.gov/37878592</t>
  </si>
  <si>
    <t>https://academic.oup.com/ced/advance-article-abstract/doi/10.1093/ced/llad358/7329440?redirectedFrom=fulltext</t>
  </si>
  <si>
    <t>['Sacedón R', 'de Arriba MC', 'Martínez-Santamaría L', 'Maseda R', 'Herráiz-Gil S', 'Jiménez E', 'Rosales I', 'Quintana L', 'Illera N', 'García M', 'Butta N', 'Fernández-Bello I', 'Lwin SM', 'Fernández-Arquero M', 'León C', 'McGrath JA', 'Vicente MÁ', 'Del Río M', 'de Lucas R', 'Sánchez-Ramón S', 'Escámez MJ']</t>
  </si>
  <si>
    <t>Gluten-sensitive enteropathy in recessive dystrophic epidermolysis bullosa</t>
  </si>
  <si>
    <t>189(6):774-776</t>
  </si>
  <si>
    <t>https://pubmed.ncbi.nlm.nih.gov/37655918</t>
  </si>
  <si>
    <t>https://academic.oup.com/bjd/article-abstract/189/6/774/7257967?redirectedFrom=fulltext</t>
  </si>
  <si>
    <t>['Doolan BJ', 'McGrath JA', 'Mellerio JE']</t>
  </si>
  <si>
    <t>Beremagene geperpavec (B-VEC) gene therapy for the treatment of cutaneous wounds in patients with dystrophic epidermolysis bullosa: a critical appraisal</t>
  </si>
  <si>
    <t>https://pubmed.ncbi.nlm.nih.gov/37936299</t>
  </si>
  <si>
    <t>https://academic.oup.com/bjd/advance-article-abstract/doi/10.1093/bjd/ljad433/7344665?redirectedFrom=fulltext</t>
  </si>
  <si>
    <t>McGrath J</t>
  </si>
  <si>
    <t>['Knight LK', 'McGrath J', 'Ozoemena L', 'Roberts R', 'Hlela C']</t>
  </si>
  <si>
    <t>A new heterozygous frameshift variant in keratin 10 resulting in ichthyosis hystrix in a father and daughter</t>
  </si>
  <si>
    <t>35:22-24</t>
  </si>
  <si>
    <t>https://pubmed.ncbi.nlm.nih.gov/37089757</t>
  </si>
  <si>
    <t>https://linkinghub.elsevier.com/retrieve/pii/S2352-5126(23)00072-3</t>
  </si>
  <si>
    <t>['Naso G', 'Gkazi SA', 'Georgiadis C', 'Jayarajan V', 'Jacków J', 'Fleck R', 'Allison L', 'Ogunbiyi OK', 'McGrath JA', 'Ilic D', 'Di WL', 'Petrova A', 'Qasim W']</t>
  </si>
  <si>
    <t>Cytosine Deaminase Base Editing to Restore COL7A1 in Dystrophic Epidermolysis Bullosa Human: Murine Skin Model</t>
  </si>
  <si>
    <t>3(3):100191</t>
  </si>
  <si>
    <t>https://pubmed.ncbi.nlm.nih.gov/37213713</t>
  </si>
  <si>
    <t>https://linkinghub.elsevier.com/retrieve/pii/S2667-0267(23)00013-9</t>
  </si>
  <si>
    <t>['Tekkela S', 'Theocharidis G', 'McGrath JA', 'Onoufriadis A']</t>
  </si>
  <si>
    <t>Spatial transcriptomics in human skin research</t>
  </si>
  <si>
    <t>32(6):731-739</t>
  </si>
  <si>
    <t>https://pubmed.ncbi.nlm.nih.gov/37150587</t>
  </si>
  <si>
    <t>https://onlinelibrary.wiley.com/doi/10.1111/exd.14827</t>
  </si>
  <si>
    <t>['Doolan BJ', 'Rayinda T', 'Chiu FP', 'McGrath JA', 'Onoufriadis A']</t>
  </si>
  <si>
    <t>A review of genotrichoses and hair pathology associated with inherited skin diseases</t>
  </si>
  <si>
    <t>189(2):154-160</t>
  </si>
  <si>
    <t>https://pubmed.ncbi.nlm.nih.gov/36978220</t>
  </si>
  <si>
    <t>https://academic.oup.com/bjd/article/189/2/154/7092410</t>
  </si>
  <si>
    <t>['Takeichi T', 'Ito Y', 'Lee JYW', 'Murase C', 'Okuno Y', 'Muro Y', 'McGrath JA', 'Akiyama M']</t>
  </si>
  <si>
    <t>KLK11 ichthyosis: large truncal hyperkeratotic pigmented plaques underscore a distinct autosomal dominant disorder of cornification</t>
  </si>
  <si>
    <t>189(1):134-136</t>
  </si>
  <si>
    <t>Comment | Journal Article | Letter</t>
  </si>
  <si>
    <t>https://pubmed.ncbi.nlm.nih.gov/37212630</t>
  </si>
  <si>
    <t>https://academic.oup.com/bjd/article-abstract/189/1/134/7175211?redirectedFrom=fulltext</t>
  </si>
  <si>
    <t>['Rayinda T', 'McSweeney SM', 'Fassihi H', 'Fenton D', 'Liu L', 'Stefanato CM', 'Dand N', 'McGrath JA', 'Tziotzios C']</t>
  </si>
  <si>
    <t>A novel heterozygous missense variant in ribosomal protein L21 associated with familial hypotrichosis simplex</t>
  </si>
  <si>
    <t>48(7):840-843</t>
  </si>
  <si>
    <t>https://pubmed.ncbi.nlm.nih.gov/36929380</t>
  </si>
  <si>
    <t>https://academic.oup.com/ced/article/48/7/840/7079273</t>
  </si>
  <si>
    <t>['McSweeney SM', 'Kloczko E', 'Chadha M', 'Sarkany R', 'Fassihi H', 'Tziotzios C', 'McGrath JA']</t>
  </si>
  <si>
    <t>Systematic review of the clinical characteristics and natural history of solar urticaria</t>
  </si>
  <si>
    <t>89(1):138-140</t>
  </si>
  <si>
    <t>https://pubmed.ncbi.nlm.nih.gov/36796725</t>
  </si>
  <si>
    <t>https://www.clinicalkey.com/content/playBy/pii?v=S0190-9622(23)00192-5</t>
  </si>
  <si>
    <t>ABCB5(+) mesenchymal stromal cells facilitate complete and durable wound closure in recessive dystrophic epidermolysis bullosa</t>
  </si>
  <si>
    <t>25(7):782-788</t>
  </si>
  <si>
    <t>https://pubmed.ncbi.nlm.nih.gov/36868990</t>
  </si>
  <si>
    <t>https://www.clinicalkey.com/content/playBy/pii?v=S1465-3249(23)00036-1</t>
  </si>
  <si>
    <t>['Jackson A', 'Moss C', 'Chandler KE', 'Balboa PL', 'Bageta ML', 'Petrof G', 'Martinez AE', 'Liu L', 'Guy A', 'Mellerio JE', 'Lee JYW', 'Ogboli M', 'Ryan G', 'McGrath JA', 'Banka S']</t>
  </si>
  <si>
    <t>Biallelic TUFT1 variants cause woolly hair, superficial skin fragility and desmosomal defects</t>
  </si>
  <si>
    <t>23-Jan-2023</t>
  </si>
  <si>
    <t>188(1):75-83</t>
  </si>
  <si>
    <t>https://pubmed.ncbi.nlm.nih.gov/36689522</t>
  </si>
  <si>
    <t>https://academic.oup.com/bjd/article/188/1/75/6806089</t>
  </si>
  <si>
    <t>['Alheggi A', 'McGrath JA', 'Hubbard L', 'Greenblatt DT', 'Mellerio JE']</t>
  </si>
  <si>
    <t>Treatment of multifactorial anaemia in adults with severe epidermolysis bullosa using intravenous ferric carboxymaltose: a single institution, observational, retrospective study</t>
  </si>
  <si>
    <t>188(2):306-307</t>
  </si>
  <si>
    <t>https://pubmed.ncbi.nlm.nih.gov/36763865</t>
  </si>
  <si>
    <t>https://academic.oup.com/bjd/article-abstract/188/2/306/6775278?redirectedFrom=fulltext</t>
  </si>
  <si>
    <t>['Lalagianni N', 'McSweeney SM', 'Christou EAA', 'Rayinda T', 'Ferguson J', 'Stefanato CM', 'McGrath JA', 'Tziotzios C']</t>
  </si>
  <si>
    <t>Actinic lichen planopilaris: a new variant of lichen planopilaris triggered by ultraviolet radiation</t>
  </si>
  <si>
    <t>48(2):158-160</t>
  </si>
  <si>
    <t>https://pubmed.ncbi.nlm.nih.gov/36730518</t>
  </si>
  <si>
    <t>https://academic.oup.com/ced/article-abstract/48/2/158/6795228?redirectedFrom=fulltext</t>
  </si>
  <si>
    <t>['Ung CY', 'Warwick A', 'Onoufriadis A', 'Barker JN', 'Parsons M', 'McGrath JA', 'Shaw TJ', 'Dand N']</t>
  </si>
  <si>
    <t>Comorbidities of Keloid and Hypertrophic Scars Among Participants in UK Biobank</t>
  </si>
  <si>
    <t>1-Feb-2023</t>
  </si>
  <si>
    <t>159(2):172-181</t>
  </si>
  <si>
    <t>https://pubmed.ncbi.nlm.nih.gov/36598763</t>
  </si>
  <si>
    <t>https://jamanetwork.com/journals/jamadermatology/fullarticle/10.1001/jamadermatol.2022.5607</t>
  </si>
  <si>
    <t>['Mellerio JE', 'Pillay EI', 'Ledwaba-Chapman L', 'Bisquera A', 'Robertson SJ', 'Papanikolaou M', 'McGrath JA', 'Wang Y', 'Martinez AE', 'Jeffs E']</t>
  </si>
  <si>
    <t>Itch in recessive dystrophic epidermolysis bullosa: findings of PEBLES, a prospective register study</t>
  </si>
  <si>
    <t>18(1):235</t>
  </si>
  <si>
    <t>https://pubmed.ncbi.nlm.nih.gov/37559055</t>
  </si>
  <si>
    <t>https://ojrd.biomedcentral.com/articles/10.1186/s13023-023-02817-z</t>
  </si>
  <si>
    <t>['McSweeney SM', 'Christou EAA', 'Maurer M', 'Grattan CE', 'Tziotzios C', 'McGrath JA']</t>
  </si>
  <si>
    <t>Physical urticaria: Clinical features, pathogenesis, diagnostic work-up, and management</t>
  </si>
  <si>
    <t>89(2):324-337</t>
  </si>
  <si>
    <t>https://pubmed.ncbi.nlm.nih.gov/37001733</t>
  </si>
  <si>
    <t>https://www.clinicalkey.com/content/playBy/pii?v=S0190-9622(23)00515-7</t>
  </si>
  <si>
    <t>['Endzhievskaya S', 'Hsu CK', 'Yang HS', 'Huang HY', 'Lin YC', 'Hong YK', 'Lee JYW', 'Onoufriadis A', 'Takeichi T', 'Yu-Yun Lee J', 'Shaw TJ', 'McGrath JA', 'Parsons M']</t>
  </si>
  <si>
    <t>Loss of RhoE Function in Dermatofibroma Promotes Disorganized Dermal Fibroblast Extracellular Matrix and Increased Integrin Activation</t>
  </si>
  <si>
    <t>143(8):1487-1497.e9</t>
  </si>
  <si>
    <t>https://pubmed.ncbi.nlm.nih.gov/36774976</t>
  </si>
  <si>
    <t>https://linkinghub.elsevier.com/retrieve/pii/S0022-202X(23)00075-1</t>
  </si>
  <si>
    <t>['Segovia JC', 'Lin YC', 'Aala W', 'Dolendo MCJ', 'McGrath JA', 'Hsu CK', 'Guevara BEK']</t>
  </si>
  <si>
    <t>Atrichia with papular lesions in a 1-year-old girl resulting from a new homozygous nonsense pathogenic variant in the hairless gene</t>
  </si>
  <si>
    <t>27-Apr-2023</t>
  </si>
  <si>
    <t>48(5):536-538</t>
  </si>
  <si>
    <t>https://pubmed.ncbi.nlm.nih.gov/36757922</t>
  </si>
  <si>
    <t>https://academic.oup.com/ced/article-abstract/48/5/536/6975992?redirectedFrom=fulltext</t>
  </si>
  <si>
    <t>['Rayinda T', 'McSweeney SM', 'Lalagianni N', 'Liu L', 'Guy A', 'Fenton D', 'Stefanato CM', 'Dand N', 'McGrath JA', 'Tziotzios C']</t>
  </si>
  <si>
    <t>Familial hypotrichosis simplex of the scalp associated with a novel heterozygous nonsense variant in CDSN</t>
  </si>
  <si>
    <t>48(5):579-583</t>
  </si>
  <si>
    <t>https://pubmed.ncbi.nlm.nih.gov/36864587</t>
  </si>
  <si>
    <t>https://academic.oup.com/ced/article/48/5/579/7067676</t>
  </si>
  <si>
    <t>['Hou PC', 'Del Agua N', 'Lwin SM', 'Hsu CK', 'McGrath JA']</t>
  </si>
  <si>
    <t>Innovations in the Treatment of Dystrophic Epidermolysis Bullosa (DEB): Current Landscape and Prospects</t>
  </si>
  <si>
    <t>Therapeutics and clinical risk management</t>
  </si>
  <si>
    <t>19:455-473</t>
  </si>
  <si>
    <t>https://pubmed.ncbi.nlm.nih.gov/37337559</t>
  </si>
  <si>
    <t>https://www.dovepress.com/innovations-in-the-treatment-of-dystrophic-epidermolysis-bullosa-deb-c-peer-reviewed-fulltext-article-TCRM</t>
  </si>
  <si>
    <t>['Sheriff A', 'Guri I', 'Zebrowska P', 'Llopis-Hernandez V', 'Brooks IR', 'Tekkela S', 'Subramaniam K', 'Gebrezgabher R', 'Naso G', 'Petrova A', 'Balon K', 'Onoufriadis A', 'Kujawa D', 'Kotulska M', 'Newby G', 'Łaczmański Ł', 'Liu DR', 'McGrath JA', 'Jacków J']</t>
  </si>
  <si>
    <t>ABE8e adenine base editor precisely and efficiently corrects a recurrent COL7A1 nonsense mutation</t>
  </si>
  <si>
    <t>12(1):19643</t>
  </si>
  <si>
    <t>https://pubmed.ncbi.nlm.nih.gov/36385635</t>
  </si>
  <si>
    <t>https://www.nature.com/articles/s41598-022-24184-8</t>
  </si>
  <si>
    <t>['Greenblatt DT', 'Hubbard L', 'Bloor C', 'Card D', 'McGrath JA', 'Mellerio JE']</t>
  </si>
  <si>
    <t>Vitamin C concentrations in patients with epidermolysis bullosa</t>
  </si>
  <si>
    <t>22-Jul-2022</t>
  </si>
  <si>
    <t>187(5):808-810</t>
  </si>
  <si>
    <t>https://pubmed.ncbi.nlm.nih.gov/35763388</t>
  </si>
  <si>
    <t>https://academic.oup.com/bjd/article-abstract/187/5/808/6966417?redirectedFrom=fulltext</t>
  </si>
  <si>
    <t>['Lwin SM', 'McGrath JA']</t>
  </si>
  <si>
    <t>Restoring type VII collagen in skin</t>
  </si>
  <si>
    <t>13-May-2022</t>
  </si>
  <si>
    <t>Med (New York, N.Y.)</t>
  </si>
  <si>
    <t>3(5):273-275</t>
  </si>
  <si>
    <t>https://pubmed.ncbi.nlm.nih.gov/35584643</t>
  </si>
  <si>
    <t>https://linkinghub.elsevier.com/retrieve/pii/S2666-6340(22)00174-X</t>
  </si>
  <si>
    <t>['Hou PC', 'Aala W Jr', 'Lee YR', 'Guevara BEK', 'Chen PC', 'McGrath JA', 'Hsu CK']</t>
  </si>
  <si>
    <t>Transcriptomic response of peripheral blood mononuclear cells to secukinumab in an 8-year-old boy with juvenile generalized pustular psoriasis</t>
  </si>
  <si>
    <t>36(5):e378-e381</t>
  </si>
  <si>
    <t>https://pubmed.ncbi.nlm.nih.gov/35023595</t>
  </si>
  <si>
    <t>https://onlinelibrary.wiley.com/doi/10.1111/jdv.17922</t>
  </si>
  <si>
    <t>['Petrof G', 'Papanikolaou M', 'Martinez AE', 'Mellerio JE', 'McGrath JA', 'Bardhan A', 'Harper N', 'Heagerty A', 'Ogboli M', 'Chiswell C', 'Moss C']</t>
  </si>
  <si>
    <t>The epidemiology of epidermolysis bullosa in England and Wales: data from the national epidermolysis bullosa database</t>
  </si>
  <si>
    <t>186(5):843-848</t>
  </si>
  <si>
    <t>https://pubmed.ncbi.nlm.nih.gov/34927719</t>
  </si>
  <si>
    <t>https://academic.oup.com/bjd/article-abstract/186/5/843/6705879?redirectedFrom=fulltext</t>
  </si>
  <si>
    <t>['Kantaputra P', 'Olsen B', 'McGrath JA']</t>
  </si>
  <si>
    <t>WNT10A variant and severe scoliosis?</t>
  </si>
  <si>
    <t>21-Feb-2022</t>
  </si>
  <si>
    <t>The Journal of dermatology</t>
  </si>
  <si>
    <t>49(5):e183-e184</t>
  </si>
  <si>
    <t>https://pubmed.ncbi.nlm.nih.gov/35191062</t>
  </si>
  <si>
    <t>https://onlinelibrary.wiley.com/doi/10.1111/1346-8138.16313</t>
  </si>
  <si>
    <t>['Theocharidis G', 'Tekkela S', 'Veves A', 'McGrath JA', 'Onoufriadis A']</t>
  </si>
  <si>
    <t>Single-cell transcriptomics in human skin research: available technologies, technical considerations and disease applications</t>
  </si>
  <si>
    <t>4-Mar-2022</t>
  </si>
  <si>
    <t>31(5):655-673</t>
  </si>
  <si>
    <t>https://pubmed.ncbi.nlm.nih.gov/35196402</t>
  </si>
  <si>
    <t>https://onlinelibrary.wiley.com/doi/10.1111/exd.14547</t>
  </si>
  <si>
    <t>['Doolan BJ', 'McGrath JA', 'Onoufriadis A']</t>
  </si>
  <si>
    <t>A clinician's guide to omics resources in dermatology</t>
  </si>
  <si>
    <t>3-Mar-2022</t>
  </si>
  <si>
    <t>47(5):858-866</t>
  </si>
  <si>
    <t>https://pubmed.ncbi.nlm.nih.gov/35104371</t>
  </si>
  <si>
    <t>https://academic.oup.com/ced/article/47/5/858/6693078</t>
  </si>
  <si>
    <t>['Onoufriadis A', 'Hsu CK', 'Hong YK', 'Lin YC', 'McGrath JA']</t>
  </si>
  <si>
    <t>Plasma metabolomic and lipidomic profiling highlights metabolic changes in keloid-prone individuals</t>
  </si>
  <si>
    <t>31(3):433-434</t>
  </si>
  <si>
    <t>https://pubmed.ncbi.nlm.nih.gov/34665888</t>
  </si>
  <si>
    <t>https://onlinelibrary.wiley.com/doi/10.1111/exd.14472</t>
  </si>
  <si>
    <t>['Onoufriadis A', 'Proudfoot LE', 'Ainali C', 'Torre D', 'Papanikolaou M', 'Rayinda T', 'Rashidghamat E', 'Danarti R', 'Mellerio JE', "Ma'ayan A", 'McGrath JA']</t>
  </si>
  <si>
    <t>Transcriptomic profiling of recessive dystrophic epidermolysis bullosa wounded skin highlights drug repurposing opportunities to improve wound healing</t>
  </si>
  <si>
    <t>2-Nov-2021</t>
  </si>
  <si>
    <t>31(3):420-426</t>
  </si>
  <si>
    <t>https://pubmed.ncbi.nlm.nih.gov/34694680</t>
  </si>
  <si>
    <t>https://onlinelibrary.wiley.com/doi/10.1111/exd.14481</t>
  </si>
  <si>
    <t>['Han JH', 'Ryan G', 'Guy A', 'Liu L', 'Quinodoz M', 'Helbling I', 'Lai-Cheong JE', 'Barwell J', 'Folcher M', 'McGrath JA', 'Moss C', 'Rivolta C']</t>
  </si>
  <si>
    <t>Mutations in the ribosome biogenesis factor gene LTV1 are linked to LIPHAK syndrome, a novel poikiloderma-like disorder</t>
  </si>
  <si>
    <t>22-Jun-2022</t>
  </si>
  <si>
    <t>31(12):1970-1978</t>
  </si>
  <si>
    <t>https://pubmed.ncbi.nlm.nih.gov/34999892</t>
  </si>
  <si>
    <t>https://academic.oup.com/hmg/article/31/12/1970/6498461</t>
  </si>
  <si>
    <t>['Yang MC', 'Lin YC', 'Huang CH', 'Ko TM', 'Tsai MC', 'Kuo PL', 'Lee JY', 'McGrath JA', 'Hsu CK']</t>
  </si>
  <si>
    <t>Incontinentia pigmenti in a male infant and a proposed diagnostic algorithm</t>
  </si>
  <si>
    <t>18-Apr-2022</t>
  </si>
  <si>
    <t>47(7):1366-1368</t>
  </si>
  <si>
    <t>https://pubmed.ncbi.nlm.nih.gov/35267209</t>
  </si>
  <si>
    <t>https://academic.oup.com/ced/article-abstract/47/7/1366/6692994?redirectedFrom=fulltext</t>
  </si>
  <si>
    <t>['McSweeney SM', 'White IR', 'McFadden JP', 'Tziotzios C', 'McGrath JA']</t>
  </si>
  <si>
    <t>Unravelling the genetic basis of contact allergy</t>
  </si>
  <si>
    <t>86(1):1-2</t>
  </si>
  <si>
    <t>https://pubmed.ncbi.nlm.nih.gov/34596894</t>
  </si>
  <si>
    <t>https://onlinelibrary.wiley.com/doi/10.1111/cod.13983</t>
  </si>
  <si>
    <t>['Rayinda T', 'McSweeney SM', 'Dand N', 'Fenton DA', 'McGrath JA', 'Tziotzios C']</t>
  </si>
  <si>
    <t>Clinical characteristics of male frontal fibrosing alopecia: a single-centre case series from London, UK</t>
  </si>
  <si>
    <t>186(1):195-197</t>
  </si>
  <si>
    <t>https://pubmed.ncbi.nlm.nih.gov/34480347</t>
  </si>
  <si>
    <t>https://academic.oup.com/bjd/article-abstract/186/1/195/6593566?redirectedFrom=fulltext</t>
  </si>
  <si>
    <t>['Endo Y', 'Tabara Y', 'Kawaguchi T', 'Onoufriadis A', 'McGrath JA', 'Matsuda F', 'Kabashima K']</t>
  </si>
  <si>
    <t>Metabolic syndrome and comorbidities in patients with psoriasis: a community-based case-control study from the Nagahama cohort in Japan</t>
  </si>
  <si>
    <t>1-Feb-2022</t>
  </si>
  <si>
    <t>32(1):86-93</t>
  </si>
  <si>
    <t>https://pubmed.ncbi.nlm.nih.gov/35514103</t>
  </si>
  <si>
    <t>https://www.jle.com/fr/revues/ejd/e-docs/metabolic_syndrome_and_comorbidities_in_patients_with_psoriasis_a_community_based_case_control_study_from_the_nagahama_cohort_in_japan_322226/article.phtml</t>
  </si>
  <si>
    <t>['Wen D', 'Balacco DL', 'Bardhan A', 'Harper N', 'Walsh D', 'Ryan G', 'Liu L', 'Guy A', 'McGrath JA', 'Ogboli M', 'Heagerty AHM']</t>
  </si>
  <si>
    <t>Localized autosomal recessive epidermolysis bullosa simplex arising from a novel homozygous frameshift mutation in DST (BPAG1)</t>
  </si>
  <si>
    <t>47(2):497-502</t>
  </si>
  <si>
    <t>https://pubmed.ncbi.nlm.nih.gov/34806203</t>
  </si>
  <si>
    <t>https://academic.oup.com/ced/article-abstract/47/2/497/6592162?redirectedFrom=fulltext</t>
  </si>
  <si>
    <t>['Onoufriadis A', 'Niazi U', 'Dimitrakopoulou K', 'Reich J', 'Ainali C', 'Papanikolaou M', 'Kesidou E', 'Hsu CK', 'Saqi M', 'McGrath JA', 'Reich K']</t>
  </si>
  <si>
    <t>Transcriptomic Analysis of Blaschko-Linear Psoriasis Reveals Shared and Distinct Features with Psoriasis Vulgaris</t>
  </si>
  <si>
    <t>24-Jul-2021</t>
  </si>
  <si>
    <t>142(2):489-493</t>
  </si>
  <si>
    <t>https://pubmed.ncbi.nlm.nih.gov/34310949</t>
  </si>
  <si>
    <t>https://linkinghub.elsevier.com/retrieve/pii/S0022-202X(21)01506-2</t>
  </si>
  <si>
    <t>['Tu WT', 'Hou PC', 'Chen PC', 'Chen WR', 'Huang HY', 'Wang JY', 'Huang YT', 'Wu YH', 'Su CL', 'Tang YA', 'Iwata H', 'Natsuga K', 'Chao SC', 'Sun HS', 'Tang MJ', 'Lee JY', 'McGrath JA', 'Hsu CK']</t>
  </si>
  <si>
    <t>Mutational analysis of epidermolysis bullosa in Taiwan by whole-exome sequencing complemented by RNA sequencing: a series of 77 patients</t>
  </si>
  <si>
    <t>28-Dec-2022</t>
  </si>
  <si>
    <t>17(1):451</t>
  </si>
  <si>
    <t>https://pubmed.ncbi.nlm.nih.gov/36578049</t>
  </si>
  <si>
    <t>https://ojrd.biomedcentral.com/articles/10.1186/s13023-022-02605-1</t>
  </si>
  <si>
    <t>['Chen YF', 'Lu HC', 'Hou PC', 'Lin YC', 'Aala WJ', 'Onoufriadis A', 'McGrath JA', 'Chen YL', 'Hsu CK']</t>
  </si>
  <si>
    <t>Plasma metabolomic profiling reflects the malnourished and chronic inflammatory state in recessive dystrophic epidermolysis bullosa</t>
  </si>
  <si>
    <t>13-Jul-2022</t>
  </si>
  <si>
    <t>107(2):82-88</t>
  </si>
  <si>
    <t>https://pubmed.ncbi.nlm.nih.gov/35909063</t>
  </si>
  <si>
    <t>https://www.clinicalkey.com/content/playBy/pii?v=S0923-1811(22)00168-2</t>
  </si>
  <si>
    <t>['Cao Q', 'Tartaglia G', 'Alexander M', 'Park PH', 'Poojan S', 'Farshchian M', 'Fuentes I', 'Chen M', 'McGrath JA', 'Palisson F', 'Salas-Alanis J', 'South AP']</t>
  </si>
  <si>
    <t>Collagen VII maintains proteostasis in dermal fibroblasts by scaffolding TANGO1 cargo</t>
  </si>
  <si>
    <t>30-Jun-2022</t>
  </si>
  <si>
    <t>111:226-244</t>
  </si>
  <si>
    <t>https://pubmed.ncbi.nlm.nih.gov/35779741</t>
  </si>
  <si>
    <t>https://linkinghub.elsevier.com/retrieve/pii/S0945-053X(22)00088-9</t>
  </si>
  <si>
    <t>['Lin YC', 'Tu WT', 'Hou PC', 'Huang HY', 'Chen PC', 'Chang CH', 'Lee JY', 'McGrath JA', 'Hsu CK']</t>
  </si>
  <si>
    <t>Autosomal dominant epidermolysis bullosa simplex exacerbated by hyperkeratotic scabies</t>
  </si>
  <si>
    <t>49(8):e283-e284</t>
  </si>
  <si>
    <t>https://pubmed.ncbi.nlm.nih.gov/35491651</t>
  </si>
  <si>
    <t>https://onlinelibrary.wiley.com/doi/10.1111/1346-8138.16406</t>
  </si>
  <si>
    <t>['McSweeney SM', 'Sarkany R', 'Fassihi H', 'Tziotzios C', 'McGrath JA']</t>
  </si>
  <si>
    <t>Pathogenesis of solar urticaria: Classic perspectives and emerging concepts</t>
  </si>
  <si>
    <t>12-Nov-2021</t>
  </si>
  <si>
    <t>31(4):586-593</t>
  </si>
  <si>
    <t>https://pubmed.ncbi.nlm.nih.gov/34726314</t>
  </si>
  <si>
    <t>https://onlinelibrary.wiley.com/doi/10.1111/exd.14493</t>
  </si>
  <si>
    <t>['Subramaniam KS', 'Antoniou MN', 'McGrath JA', 'Lwin SM']</t>
  </si>
  <si>
    <t>The potential of gene therapy for recessive dystrophic epidermolysis bullosa</t>
  </si>
  <si>
    <t>186(4):609-619</t>
  </si>
  <si>
    <t>https://pubmed.ncbi.nlm.nih.gov/34862606</t>
  </si>
  <si>
    <t>https://academic.oup.com/bjd/article-abstract/186/4/609/6705634?redirectedFrom=fulltext</t>
  </si>
  <si>
    <t>['Onoufriadis A', 'McGrath JA']</t>
  </si>
  <si>
    <t>The Past and Future of Rare Skin Disease Research and Therapy</t>
  </si>
  <si>
    <t>5-Feb-2022</t>
  </si>
  <si>
    <t>142(4):1010-1014</t>
  </si>
  <si>
    <t>https://pubmed.ncbi.nlm.nih.gov/35131257</t>
  </si>
  <si>
    <t>https://linkinghub.elsevier.com/retrieve/pii/S0022-202X(22)00087-2</t>
  </si>
  <si>
    <t>['Stefanski HE', 'Xing Y', 'Nicholls J', 'Jonart L', 'Goren E', 'Taylor PA', 'Mills AA', 'Riddle M', 'McGrath J', 'Tolar J', 'Hollander GA', 'Blazar BR']</t>
  </si>
  <si>
    <t>P63 targeted deletion under the FOXN1 promoter disrupts pre-and post-natal thymus development, function and maintenance as well as induces severe hair loss</t>
  </si>
  <si>
    <t>17(1):e0261770</t>
  </si>
  <si>
    <t>https://pubmed.ncbi.nlm.nih.gov/35077450</t>
  </si>
  <si>
    <t>https://europepmc.org/abstract/MED/35077450</t>
  </si>
  <si>
    <t>['Prodinger C', 'Chottianchaiwat S', 'Mellerio JE', 'McGrath JA', 'Ozoemena L', 'Liu L', 'Moore W', 'Laimer M', 'Petrof G', 'Martinez AE']</t>
  </si>
  <si>
    <t>The natural history of laryngo-onycho-cutaneous syndrome: A case series of six pediatric patients and literature review</t>
  </si>
  <si>
    <t>38(5):1094-1101</t>
  </si>
  <si>
    <t>https://pubmed.ncbi.nlm.nih.gov/34514630</t>
  </si>
  <si>
    <t>https://onlinelibrary.wiley.com/doi/10.1111/pde.14790</t>
  </si>
  <si>
    <t>['Mohamad J', 'Samuelov L', 'Malchin N', 'Rabinowitz T', 'Assaf S', 'Malki L', 'Malovitski K', 'Israeli S', 'Grafi-Cohen M', 'Bitterman-Deutsch O', 'Molho-Pessach V', 'Cohen-Barak E', 'Bach G', 'Garty BZ', 'Bergman R', 'Harel A', 'Nanda A', 'Lestringant GG', 'McGrath J', 'Shalev S', 'Shomron N', 'Mashiah J', 'Eskin-Schwartz M', 'Sprecher E', 'Sarig O']</t>
  </si>
  <si>
    <t>Molecular epidemiology of non-syndromic autosomal recessive congenital ichthyosis in a Middle-Eastern population</t>
  </si>
  <si>
    <t>15-Apr-2021</t>
  </si>
  <si>
    <t>30(9):1290-1297</t>
  </si>
  <si>
    <t>https://pubmed.ncbi.nlm.nih.gov/33786896</t>
  </si>
  <si>
    <t>https://onlinelibrary.wiley.com/doi/10.1111/exd.14345</t>
  </si>
  <si>
    <t>['Ung CY', 'Onoufriadis A', 'Parsons M', 'McGrath JA', 'Shaw TJ']</t>
  </si>
  <si>
    <t>Metabolic perturbations in fibrosis disease</t>
  </si>
  <si>
    <t>27-Aug-2021</t>
  </si>
  <si>
    <t>The international journal of biochemistry &amp; cell biology</t>
  </si>
  <si>
    <t>139:106073</t>
  </si>
  <si>
    <t>https://pubmed.ncbi.nlm.nih.gov/34461262</t>
  </si>
  <si>
    <t>https://linkinghub.elsevier.com/retrieve/pii/S1357-2725(21)00153-9</t>
  </si>
  <si>
    <t>['Rayinda T', 'McSweeney SM', 'McFadden JP', 'White IR', 'McGrath JA', 'Tziotzios C']</t>
  </si>
  <si>
    <t>There is no proven association between sensitization to benzyl salicylate and frontal fibrosing alopecia</t>
  </si>
  <si>
    <t>26-Jul-2021</t>
  </si>
  <si>
    <t>85(4):483-484</t>
  </si>
  <si>
    <t>https://pubmed.ncbi.nlm.nih.gov/34247396</t>
  </si>
  <si>
    <t>https://onlinelibrary.wiley.com/doi/10.1111/cod.13933</t>
  </si>
  <si>
    <t>['Kantaputra P', 'Chaowattanapanit S', 'Kiratikanon S', 'Chaiwarith R', 'Choonhakarn C', 'Intachai W', 'Quarto N', 'Tongsima S', 'Ketudat Cairns JR', 'Ngamphiw C', 'McGrath JA', 'Chuamanochan M']</t>
  </si>
  <si>
    <t>SERPINA1, generalized pustular psoriasis, and adult-onset immunodeficiency</t>
  </si>
  <si>
    <t>12-Aug-2021</t>
  </si>
  <si>
    <t>48(10):1597-1601</t>
  </si>
  <si>
    <t>https://pubmed.ncbi.nlm.nih.gov/34390020</t>
  </si>
  <si>
    <t>https://onlinelibrary.wiley.com/doi/10.1111/1346-8138.16081</t>
  </si>
  <si>
    <t>['Kiritsi D', 'Dieter K', 'Niebergall-Roth E', 'Fluhr S', 'Daniele C', 'Esterlechner J', 'Sadeghi S', 'Ballikaya S', 'Erdinger L', 'Schauer F', 'Gewert S', 'Laimer M', 'Bauer JW', 'Hovnanian A', 'Zambruno G', 'El Hachem M', 'Bourrat E', 'Papanikolaou M', 'Petrof G', 'Kitzmüller S', 'Ebens CL', 'Frank MH', 'Frank NY', 'Ganss C', 'Martinez AE', 'McGrath JA', 'Tolar J', 'Kluth MA']</t>
  </si>
  <si>
    <t>Clinical trial of ABCB5+ mesenchymal stem cells for recessive dystrophic epidermolysis bullosa</t>
  </si>
  <si>
    <t>22-Nov-2021</t>
  </si>
  <si>
    <t>6(22):e151922</t>
  </si>
  <si>
    <t>https://pubmed.ncbi.nlm.nih.gov/34665781</t>
  </si>
  <si>
    <t>https://insight.jci.org/articles/view/151922</t>
  </si>
  <si>
    <t>['Warshauer EM', 'Brown A', 'Fuentes I', 'Shortt J', 'Gignoux C', 'Montinaro F', 'Metspalu M', 'Youssefian L', 'Vahidnezhad H', 'Jacków J', 'Christiano AM', 'Uitto J', 'Fajardo-Ramírez ÓR', 'Salas-Alanis JC', 'McGrath JA', 'Consuegra L', 'Rivera C', 'Maier PA', 'Runfeldt G', 'Behar DM', 'Skorecki K', 'Sprecher E', 'Palisson F', 'Norris DA', 'Bruckner AL', 'Kogut I', 'Bilousova G', 'Roop DR']</t>
  </si>
  <si>
    <t>Ancestral patterns of recessive dystrophic epidermolysis bullosa mutations in Hispanic populations suggest sephardic ancestry</t>
  </si>
  <si>
    <t>185(11):3390-3400</t>
  </si>
  <si>
    <t>https://pubmed.ncbi.nlm.nih.gov/34435747</t>
  </si>
  <si>
    <t>https://onlinelibrary.wiley.com/doi/10.1002/ajmg.a.62456</t>
  </si>
  <si>
    <t>['Hou PC', 'Wang HT', 'Abhee S', 'Tu WT', 'McGrath JA', 'Hsu CK']</t>
  </si>
  <si>
    <t>Investigational Treatments for Epidermolysis Bullosa</t>
  </si>
  <si>
    <t>22(6):801-817</t>
  </si>
  <si>
    <t>https://pubmed.ncbi.nlm.nih.gov/34292508</t>
  </si>
  <si>
    <t>https://link.springer.com/article/10.1007/s40257-021-00626-3</t>
  </si>
  <si>
    <t>['Papanikolaou M', 'Onoufriadis A', 'Mellerio JE', 'Nattkemper LA', 'Yosipovitch G', 'Steinhoff M', 'McGrath JA']</t>
  </si>
  <si>
    <t>Prevalence, pathophysiology and management of itch in epidermolysis bullosa</t>
  </si>
  <si>
    <t>184(5):816-825</t>
  </si>
  <si>
    <t>https://pubmed.ncbi.nlm.nih.gov/32810291</t>
  </si>
  <si>
    <t>https://academic.oup.com/bjd/article/184/5/816/6702346</t>
  </si>
  <si>
    <t>['Onoufriadis A', 'Boulouadnine B', 'Dachy G', 'Higashino T', 'Huang HY', 'Hsu CK', 'Simpson MA', 'Bork K', 'Demoulin JB', 'McGrath JA']</t>
  </si>
  <si>
    <t>A germline mutation in the platelet-derived growth factor receptor beta gene may be implicated in hereditary progressive mucinous histiocytosis</t>
  </si>
  <si>
    <t>184(5):967-970</t>
  </si>
  <si>
    <t>https://pubmed.ncbi.nlm.nih.gov/33301597</t>
  </si>
  <si>
    <t>https://academic.oup.com/bjd/article-abstract/184/5/967/6702312?redirectedFrom=fulltext</t>
  </si>
  <si>
    <t>['Vahidnezhad H', 'Youssefian L', 'Saeidian AH', 'Boyden LM', 'Touati A', 'Harvey N', 'Naji M', 'Zabihi M', 'Barzegar M', 'Sotoudeh S', 'Liu L', 'Guy A', 'Kariminejad A', 'Zeinali S', 'Choate KA', 'McGrath JA', 'Uitto J']</t>
  </si>
  <si>
    <t>Kindler epidermolysis bullosa-like skin phenotype and downregulated basement membrane zone gene expression in poikiloderma with neutropenia and a homozygous USB1 mutation</t>
  </si>
  <si>
    <t>99:43-57</t>
  </si>
  <si>
    <t>https://pubmed.ncbi.nlm.nih.gov/34004352</t>
  </si>
  <si>
    <t>https://linkinghub.elsevier.com/retrieve/pii/S0945-053X(21)00042-1</t>
  </si>
  <si>
    <t>['Bare Y', 'Chan GK', 'Hayday T', 'McGrath JA', 'Parsons M']</t>
  </si>
  <si>
    <t>Slac2-b Coordinates Extracellular Vesicle Secretion to Regulate Keratinocyte Adhesion and Migration</t>
  </si>
  <si>
    <t>2-Sep-2020</t>
  </si>
  <si>
    <t>141(3):523-532.e2</t>
  </si>
  <si>
    <t>https://pubmed.ncbi.nlm.nih.gov/32890627</t>
  </si>
  <si>
    <t>https://linkinghub.elsevier.com/retrieve/pii/S0022-202X(20)32041-8</t>
  </si>
  <si>
    <t>['Ebens CL', 'McGrath JA', 'Riedl JA', 'Keith AR', 'Lilja G', 'Rusch S', 'Keene DR', 'Tufa SF', 'Riddle MJ', 'Shanley R', 'Van Heest AE', 'Tolar J']</t>
  </si>
  <si>
    <t>Immune tolerance of allogeneic haematopoietic cell transplantation supports donor epidermal grafting of recessive dystrophic epidermolysis bullosa chronic wounds</t>
  </si>
  <si>
    <t>184(6):1161-1169</t>
  </si>
  <si>
    <t>https://pubmed.ncbi.nlm.nih.gov/32866988</t>
  </si>
  <si>
    <t>https://academic.oup.com/bjd/article-abstract/184/6/1161/6697794?redirectedFrom=fulltext</t>
  </si>
  <si>
    <t>['Doolan BJ', 'Onoufriadis A', 'Kantaputra P', 'McGrath JA']</t>
  </si>
  <si>
    <t>WNT10A, dermatology and dentistry</t>
  </si>
  <si>
    <t>7-Sep-2021</t>
  </si>
  <si>
    <t>185(6):1105-1111</t>
  </si>
  <si>
    <t>https://pubmed.ncbi.nlm.nih.gov/34184264</t>
  </si>
  <si>
    <t>https://academic.oup.com/bjd/article/185/6/1105/6599916</t>
  </si>
  <si>
    <t>['Natsuga K', 'Shinkuma S', 'Hsu CK', 'Fujita Y', 'Ishiko A', 'Tamai K', 'McGrath JA']</t>
  </si>
  <si>
    <t>Current topics in Epidermolysis bullosa: Pathophysiology and therapeutic challenges</t>
  </si>
  <si>
    <t>104(3):164-176</t>
  </si>
  <si>
    <t>https://pubmed.ncbi.nlm.nih.gov/34916041</t>
  </si>
  <si>
    <t>https://www.clinicalkey.com/content/playBy/pii?v=S0923-1811(21)00289-9</t>
  </si>
  <si>
    <t>Corrigendum to "Metabolic perturbations in fibrosis disease" [Int. J. Biochem. Cell Biol. 139 (2021) 106073]</t>
  </si>
  <si>
    <t>30-Oct-2021</t>
  </si>
  <si>
    <t>141:106109</t>
  </si>
  <si>
    <t>https://pubmed.ncbi.nlm.nih.gov/34756815</t>
  </si>
  <si>
    <t>https://linkinghub.elsevier.com/retrieve/pii/S1357-2725(21)00190-4</t>
  </si>
  <si>
    <t>['Robertson SJ', 'Orrin E', 'Lakhan MK', "O'Sullivan G", 'Felton J', 'Robson A', 'Greenblatt DT', 'Bernardis C', 'McGrath JA', 'Martinez AE', 'Mellerio JE']</t>
  </si>
  <si>
    <t>Cutaneous Squamous Cell Carcinoma in Epidermolysis Bullosa: a 28-year Retrospective Study</t>
  </si>
  <si>
    <t>101(8):adv00523</t>
  </si>
  <si>
    <t>https://pubmed.ncbi.nlm.nih.gov/34230977</t>
  </si>
  <si>
    <t>https://medicaljournalssweden.se/actadv/article/view/100</t>
  </si>
  <si>
    <t>['Hou PC', 'Natsuga K', 'Tu WT', 'Huang HY', 'Chen B', 'Chen LY', 'Chen WR', 'Hong YK', 'Tang YA', 'Lee JY', 'Chen PC', 'Sun HS', 'McGrath JA', 'Hsu CK']</t>
  </si>
  <si>
    <t>Complexity of Transcriptional and Translational Interference of Laminin-332 Subunits in Junctional Epidermolysis Bullosa with LAMB3 Mutations</t>
  </si>
  <si>
    <t>101(8):adv00522</t>
  </si>
  <si>
    <t>https://pubmed.ncbi.nlm.nih.gov/34231856</t>
  </si>
  <si>
    <t>https://medicaljournalssweden.se/actadv/article/view/94</t>
  </si>
  <si>
    <t>['McFadden JP', 'Cunningham LS', 'Ferguson FJ', 'Tziotzios C', 'McGrath JA']</t>
  </si>
  <si>
    <t>Synergistic multiple early therapy (SMET) for inflammatory diseases with pathogenic autoinflammatory feedback circuits</t>
  </si>
  <si>
    <t>25-May-2021</t>
  </si>
  <si>
    <t>185(2):469-470</t>
  </si>
  <si>
    <t>https://pubmed.ncbi.nlm.nih.gov/33797104</t>
  </si>
  <si>
    <t>https://academic.oup.com/bjd/article-abstract/185/2/469/6600075?redirectedFrom=fulltext</t>
  </si>
  <si>
    <t>['Chan GK', 'McGrath JA', 'Parsons M']</t>
  </si>
  <si>
    <t>Spatial activation of ezrin by epidermal growth factor receptor and focal adhesion kinase co-ordinates epithelial cell migration</t>
  </si>
  <si>
    <t>11-Aug-2021</t>
  </si>
  <si>
    <t>Open biology</t>
  </si>
  <si>
    <t>11(8):210166</t>
  </si>
  <si>
    <t>https://pubmed.ncbi.nlm.nih.gov/34375550</t>
  </si>
  <si>
    <t>https://royalsocietypublishing.org/doi/abs/10.1098/rsob.210166?url_ver=Z39.88-2003&amp;rfr_id=ori:rid:crossref.org&amp;rfr_dat=cr_pub%20%200pubmed</t>
  </si>
  <si>
    <t>['Kantaputra PN', 'Chuamanochan M', 'Kiratikanon S', 'Chiewchanvit S', 'Chaiwarith R', 'Intachai W', 'Quarto N', 'Tongsima S', 'McGrath JA', 'Ngamphiw C']</t>
  </si>
  <si>
    <t>A truncating variant in SERPINA3, skin pustules and adult-onset immunodeficiency</t>
  </si>
  <si>
    <t>48(8):e370-e371</t>
  </si>
  <si>
    <t>https://pubmed.ncbi.nlm.nih.gov/33961311</t>
  </si>
  <si>
    <t>https://onlinelibrary.wiley.com/doi/10.1111/1346-8138.15942</t>
  </si>
  <si>
    <t>['Ropret S', 'Jeriha J', 'Sorčan T', 'Rogar M', 'Zemljič Jokhadar Š', 'McGrath JA', 'Ilic D', 'Liovic M']</t>
  </si>
  <si>
    <t>Induced pluripotent stem cell (iPSC) line MLi-004A derived from a patient with recessive dystrophic epidermolysis bullosa (RDEB)</t>
  </si>
  <si>
    <t>13-Jul-2021</t>
  </si>
  <si>
    <t>Stem cell research</t>
  </si>
  <si>
    <t>55:102463</t>
  </si>
  <si>
    <t>https://pubmed.ncbi.nlm.nih.gov/34284275</t>
  </si>
  <si>
    <t>https://linkinghub.elsevier.com/retrieve/pii/S1873-5061(21)00310-X</t>
  </si>
  <si>
    <t>['Lee JYW', 'McGrath JA']</t>
  </si>
  <si>
    <t>Mutations in genes encoding desmosomal proteins: spectrum of cutaneous and extracutaneous abnormalities</t>
  </si>
  <si>
    <t>2-Aug-2020</t>
  </si>
  <si>
    <t>184(4):596-605</t>
  </si>
  <si>
    <t>https://pubmed.ncbi.nlm.nih.gov/32593191</t>
  </si>
  <si>
    <t>https://academic.oup.com/bjd/article/184/4/596/6602873</t>
  </si>
  <si>
    <t>['Chiu FP', 'Doolan BJ', 'McGrath JA', 'Onoufriadis A']</t>
  </si>
  <si>
    <t>A decade of next-generation sequencing in genodermatoses: the impact on gene discovery and clinical diagnostics</t>
  </si>
  <si>
    <t>1-Feb-2021</t>
  </si>
  <si>
    <t>184(4):606-616</t>
  </si>
  <si>
    <t>https://pubmed.ncbi.nlm.nih.gov/32628274</t>
  </si>
  <si>
    <t>https://academic.oup.com/bjd/article/184/4/606/6602929</t>
  </si>
  <si>
    <t>['Dayal JHS', 'Mason SM', 'Salas-Alanis JC', 'McGrath JA', 'Taylor RG', 'Mellerio JE', 'Blyth K', 'South AP', 'Inman GJ']</t>
  </si>
  <si>
    <t>Heterogeneous addiction to transforming growth factor-beta signalling in recessive dystrophic epidermolysis bullosa-associated cutaneous squamous cell carcinoma</t>
  </si>
  <si>
    <t>9-Oct-2020</t>
  </si>
  <si>
    <t>184(4):697-708</t>
  </si>
  <si>
    <t>https://pubmed.ncbi.nlm.nih.gov/32726455</t>
  </si>
  <si>
    <t>https://academic.oup.com/bjd/article-abstract/184/4/697/6603012?redirectedFrom=fulltext</t>
  </si>
  <si>
    <t>['Hight-Warburton W', 'Felix R', 'Burton A', 'Maple H', 'Chegkazi MS', 'Steiner RA', 'McGrath JA', 'Parsons M']</t>
  </si>
  <si>
    <t>α4/α9 Integrins Coordinate Epithelial Cell Migration Through Local Suppression of MAP Kinase Signaling Pathways</t>
  </si>
  <si>
    <t>25-Nov-2021</t>
  </si>
  <si>
    <t>Frontiers in cell and developmental biology</t>
  </si>
  <si>
    <t>9:750771</t>
  </si>
  <si>
    <t>https://pubmed.ncbi.nlm.nih.gov/34900996</t>
  </si>
  <si>
    <t>https://www.frontiersin.org/articles/10.3389/fcell.2021.750771/full</t>
  </si>
  <si>
    <t>['Takeichi T', 'Lee JYW', 'Okuno Y', 'Miyasaka Y', 'Murase Y', 'Yoshikawa T', 'Tanahashi K', 'Nishida E', 'Okamoto T', 'Ito K', 'Muro Y', 'Sugiura K', 'Ohno T', 'McGrath JA', 'Akiyama M']</t>
  </si>
  <si>
    <t>Autoinflammatory Keratinization Disease With Hepatitis and Autism Reveals Roles for JAK1 Kinase Hyperactivity in Autoinflammation</t>
  </si>
  <si>
    <t>3-Jan-2022</t>
  </si>
  <si>
    <t>12:737747</t>
  </si>
  <si>
    <t>https://pubmed.ncbi.nlm.nih.gov/35046931</t>
  </si>
  <si>
    <t>https://www.frontiersin.org/articles/10.3389/fimmu.2021.737747/full</t>
  </si>
  <si>
    <t>['Bardhan A', 'Bruckner-Tuderman L', 'Chapple ILC', 'Fine JD', 'Harper N', 'Has C', 'Magin TM', 'Marinkovich MP', 'Marshall JF', 'McGrath JA', 'Mellerio JE', 'Polson R', 'Heagerty AH']</t>
  </si>
  <si>
    <t>Epidermolysis bullosa</t>
  </si>
  <si>
    <t>6(1):78</t>
  </si>
  <si>
    <t>https://pubmed.ncbi.nlm.nih.gov/32973163</t>
  </si>
  <si>
    <t>https://www.nature.com/articles/s41572-020-0210-0</t>
  </si>
  <si>
    <t>['Pincelli C', 'McGrath JA']</t>
  </si>
  <si>
    <t>ESDR and the European Dermatology Forum: ESDR's Baby Big Brother</t>
  </si>
  <si>
    <t>140(9S):S181-S182</t>
  </si>
  <si>
    <t>https://pubmed.ncbi.nlm.nih.gov/32800169</t>
  </si>
  <si>
    <t>https://linkinghub.elsevier.com/retrieve/pii/S0022-202X(20)31363-4</t>
  </si>
  <si>
    <t>['Chuamanochan M', 'Onoufriadis A', 'Farnood S', 'Hsu CK', 'Simpson MA', 'Mahanupab P', 'Tovanabutra N', 'Chiewchanvit S', 'McGrath JA']</t>
  </si>
  <si>
    <t>Blaschko-linear lichen planus: Clinicopathological and genetic analysis</t>
  </si>
  <si>
    <t>47(11):e384-e385</t>
  </si>
  <si>
    <t>https://pubmed.ncbi.nlm.nih.gov/32789885</t>
  </si>
  <si>
    <t>https://onlinelibrary.wiley.com/doi/10.1111/1346-8138.15546</t>
  </si>
  <si>
    <t>['Doolan BJ', 'Mellerio JE', 'Semkova K', 'McGrath JA', 'Morris-Jones R']</t>
  </si>
  <si>
    <t>Pseudoporphyria induced by ultraviolet radiation</t>
  </si>
  <si>
    <t>61(2):177-179</t>
  </si>
  <si>
    <t>https://pubmed.ncbi.nlm.nih.gov/31820441</t>
  </si>
  <si>
    <t>https://onlinelibrary.wiley.com/doi/10.1111/ajd.13212</t>
  </si>
  <si>
    <t>['Vahidnezhad H', 'Youssefian L', 'Sotoudeh S', 'Liu L', 'Guy A', 'Lovell PA', 'Kariminejad A', 'Zeinali S', 'McGrath JA', 'Uitto J']</t>
  </si>
  <si>
    <t>Genomics-based treatment in a patient with two overlapping heritable skin disorders: Epidermolysis bullosa and acrodermatitis enteropathica</t>
  </si>
  <si>
    <t>25-Jan-2020</t>
  </si>
  <si>
    <t>41(5):906-912</t>
  </si>
  <si>
    <t>https://pubmed.ncbi.nlm.nih.gov/31930626</t>
  </si>
  <si>
    <t>https://onlinelibrary.wiley.com/doi/10.1002/humu.23980</t>
  </si>
  <si>
    <t>['Supsrisunjai C', 'Hsu CK', 'Michael M', 'Duval C', 'Lee JYW', 'Yang HS', 'Huang HY', 'Chaikul T', 'Onoufriadis A', 'Steiner RA', 'Ariëns RAS', 'Sarig O', 'Sprecher E', 'Eskin-Schwartz M', 'Samlaska C', 'Simpson MA', 'Calonje E', 'Parsons M', 'McGrath JA']</t>
  </si>
  <si>
    <t>Coagulation Factor XIII-A Subunit Missense Mutation in the Pathobiology of Autosomal Dominant Multiple Dermatofibromas</t>
  </si>
  <si>
    <t>4-Sep-2019</t>
  </si>
  <si>
    <t>140(3):624-635.e7</t>
  </si>
  <si>
    <t>https://pubmed.ncbi.nlm.nih.gov/31493396</t>
  </si>
  <si>
    <t>https://linkinghub.elsevier.com/retrieve/pii/S0022-202X(19)33212-9</t>
  </si>
  <si>
    <t>['Dagnewu KY', 'Ayele A', 'Liu L', 'Pramanik R', 'Onoufriadis A', 'Abebe E', 'McGrath JA']</t>
  </si>
  <si>
    <t>Griscelli syndrome type 3 in Ethiopian sisters resulting from a homozygous missense mutation in MLPH</t>
  </si>
  <si>
    <t>13-Nov-2019</t>
  </si>
  <si>
    <t>59(3):e55-e57</t>
  </si>
  <si>
    <t>https://pubmed.ncbi.nlm.nih.gov/31721180</t>
  </si>
  <si>
    <t>https://onlinelibrary.wiley.com/doi/10.1111/ijd.14724</t>
  </si>
  <si>
    <t>['Tull TJ', 'Martin B', 'Spencer J', 'Sangle S', 'Chua S', 'McGrath JA', "D'Cruz DP", 'McGibbon DH']</t>
  </si>
  <si>
    <t>Sneddon syndrome associated with two novel ADA2 gene mutations</t>
  </si>
  <si>
    <t>59(6):1448-1450</t>
  </si>
  <si>
    <t>https://pubmed.ncbi.nlm.nih.gov/31652311</t>
  </si>
  <si>
    <t>https://academic.oup.com/rheumatology/article/59/6/1448/5607340</t>
  </si>
  <si>
    <t>['Onoufriadis A', 'Ahmed N', 'Bessar H', 'Guy A', 'Liu L', 'Marantzidis A', 'Kesidou E', 'Papanikolaou M', 'Simpson MA', 'Mellerio JE', 'Lee JYW', 'McGrath JA']</t>
  </si>
  <si>
    <t>Homozygous Nonsense Mutation in DSC3 Resulting in Skin Fragility and Hypotrichosis</t>
  </si>
  <si>
    <t>140(6):1285-1288</t>
  </si>
  <si>
    <t>https://pubmed.ncbi.nlm.nih.gov/31790667</t>
  </si>
  <si>
    <t>https://linkinghub.elsevier.com/retrieve/pii/S0022-202X(19)33464-5</t>
  </si>
  <si>
    <t>['Doolan BJ', 'Gomaa NS', 'Fawzy MM', 'Dogheim NN', 'Liu L', 'Mellerio JE', 'Onoufriadis A', 'McGrath JA']</t>
  </si>
  <si>
    <t>Ectodermal dysplasia-skin fragility syndrome: Two new cases and review of this desmosomal genodermatosis</t>
  </si>
  <si>
    <t>29(6):520-530</t>
  </si>
  <si>
    <t>https://pubmed.ncbi.nlm.nih.gov/32248567</t>
  </si>
  <si>
    <t>https://onlinelibrary.wiley.com/doi/10.1111/exd.14096</t>
  </si>
  <si>
    <t>['Takeichi T', 'Suga Y', 'Mizuno T', 'Okuno Y', 'Ichikawa D', 'Kono M', 'Lee JYW', 'McGrath JA', 'Akiyama M']</t>
  </si>
  <si>
    <t>Recurrent KRT10 Variant in Ichthyosis with Confetti</t>
  </si>
  <si>
    <t>2-Jul-2020</t>
  </si>
  <si>
    <t>100(14):adv00209</t>
  </si>
  <si>
    <t>https://pubmed.ncbi.nlm.nih.gov/32556352</t>
  </si>
  <si>
    <t>https://medicaljournalssweden.se/actadv/article/view/1746</t>
  </si>
  <si>
    <t>['Ertop P', 'Vural S', 'Gökpınar Ili E', 'Durmaz CD', 'Heper AO', 'McGrath JA', 'Ilgın RH', 'Boyvat A']</t>
  </si>
  <si>
    <t>Promising effect of intravenous immunoglobulin therapy for epidermolysis bullosa pruriginosa</t>
  </si>
  <si>
    <t>7-Jun-2020</t>
  </si>
  <si>
    <t>59(7):851-855</t>
  </si>
  <si>
    <t>https://pubmed.ncbi.nlm.nih.gov/32506551</t>
  </si>
  <si>
    <t>https://onlinelibrary.wiley.com/doi/10.1111/ijd.14951</t>
  </si>
  <si>
    <t>['Chiu FPC', 'Wessagowit V', 'Cakmak MF', 'Doolan BJ', 'Kootiratrakarn T', 'Chaowalit P', 'Bunnag T', 'Simpson MA', 'McGrath JA', 'Onoufriadis A']</t>
  </si>
  <si>
    <t>Molecular basis and inheritance patterns of amyloidosis cutis dyschromica</t>
  </si>
  <si>
    <t>45(5):650-653</t>
  </si>
  <si>
    <t>https://pubmed.ncbi.nlm.nih.gov/32097499</t>
  </si>
  <si>
    <t>https://academic.oup.com/ced/article-abstract/45/5/650/6597886?redirectedFrom=fulltext</t>
  </si>
  <si>
    <t>['Oktem A', 'Doolan BJ', 'Akay BN', 'Onoufriadis A', 'Okcu Heper A', 'Kocak O', 'Ersoy-Evans S', 'McGrath JA']</t>
  </si>
  <si>
    <t>Autosomal recessive mutations in plakoglobin and risk of cardiac abnormalities</t>
  </si>
  <si>
    <t>45(5):654-657</t>
  </si>
  <si>
    <t>https://pubmed.ncbi.nlm.nih.gov/32212272</t>
  </si>
  <si>
    <t>https://academic.oup.com/ced/article-abstract/45/5/654/6597883?redirectedFrom=fulltext</t>
  </si>
  <si>
    <t>['Veraitch O', 'Allison L', 'Vizcay-Barrena G', 'Fleck RA', 'Price A', 'Fenton DA', 'McGrath JA', 'Stefanato CM']</t>
  </si>
  <si>
    <t>Detailed hair shaft analysis in a man with delayed-onset Chediak-Higashi syndrome</t>
  </si>
  <si>
    <t>182(1):223-225</t>
  </si>
  <si>
    <t>https://pubmed.ncbi.nlm.nih.gov/31301233</t>
  </si>
  <si>
    <t>https://academic.oup.com/bjd/article-abstract/182/1/223/6731317?redirectedFrom=fulltext</t>
  </si>
  <si>
    <t>['Petrova A', 'Georgiadis C', 'Fleck RA', 'Allison L', 'McGrath JA', 'Dazzi F', 'Di WL', 'Qasim W']</t>
  </si>
  <si>
    <t>Human Mesenchymal Stromal Cells Engineered to Express Collagen VII Can Restore Anchoring Fibrils in Recessive Dystrophic Epidermolysis Bullosa Skin Graft Chimeras</t>
  </si>
  <si>
    <t>19-Jul-2019</t>
  </si>
  <si>
    <t>140(1):121-131.e6</t>
  </si>
  <si>
    <t>https://pubmed.ncbi.nlm.nih.gov/31326396</t>
  </si>
  <si>
    <t>https://linkinghub.elsevier.com/retrieve/pii/S0022-202X(19)32535-7</t>
  </si>
  <si>
    <t>['Ismail FF', 'McGrath J', 'Sinclair R']</t>
  </si>
  <si>
    <t>Schopf-Schulz-Passarge syndrome: a rare ectodermal dysplasia with a delayed diagnosis</t>
  </si>
  <si>
    <t>29-Aug-2019</t>
  </si>
  <si>
    <t>59(2):257-258</t>
  </si>
  <si>
    <t>https://pubmed.ncbi.nlm.nih.gov/31468502</t>
  </si>
  <si>
    <t>https://onlinelibrary.wiley.com/doi/10.1111/ijd.14616</t>
  </si>
  <si>
    <t>['Vahidnezhad H', 'Youssefian L', 'Faghankhani M', 'Mozafari N', 'Saeidian AH', 'Niaziorimi F', 'Abdollahimajd F', 'Sotoudeh S', 'Rajabi F', 'Mirsafaei L', 'Sani ZA', 'Liu L', 'Guy A', 'Zeinali S', 'Kariminejad A', 'Ho RT', 'McGrath JA', 'Uitto J']</t>
  </si>
  <si>
    <t>Arrhythmogenic right ventricular cardiomyopathy in patients with biallelic JUP-associated skin fragility</t>
  </si>
  <si>
    <t>10-Dec-2020</t>
  </si>
  <si>
    <t>10(1):21622</t>
  </si>
  <si>
    <t>https://pubmed.ncbi.nlm.nih.gov/33303784</t>
  </si>
  <si>
    <t>https://www.nature.com/articles/s41598-020-78344-9</t>
  </si>
  <si>
    <t>["O'Sullivan S", 'Ozoemena L', 'Liu L', 'McGrath JA', 'Mellerio JE', 'Martinez AE']</t>
  </si>
  <si>
    <t>PLACK syndrome: the penny dropped</t>
  </si>
  <si>
    <t>12-Sep-2020</t>
  </si>
  <si>
    <t>45(8):1091-1092</t>
  </si>
  <si>
    <t>https://pubmed.ncbi.nlm.nih.gov/32918489</t>
  </si>
  <si>
    <t>https://academic.oup.com/ced/article-abstract/45/8/1091/6597923?redirectedFrom=fulltext</t>
  </si>
  <si>
    <t>['Tu WT', 'Chen PC', 'Hou PC', 'Huang HY', 'Wang JY', 'Chao SC', 'Lee JY', 'McGrath JA', 'Natsuga K', 'Hsu CK']</t>
  </si>
  <si>
    <t>Plectin Missense Mutation p.Leu319Pro in the Pathogenesis of Autosomal Recessive Epidermolysis Bullosa Simplex</t>
  </si>
  <si>
    <t>18-Aug-2020</t>
  </si>
  <si>
    <t>100(15):adv00242</t>
  </si>
  <si>
    <t>https://pubmed.ncbi.nlm.nih.gov/32725257</t>
  </si>
  <si>
    <t>https://medicaljournalssweden.se/actadv/article/view/1773</t>
  </si>
  <si>
    <t>['Chiu FP', 'Salas-Alanis JC', 'Amaya-Guerra M', 'Cepeda-Valdes R', 'McGrath JA', 'Hsu CK']</t>
  </si>
  <si>
    <t>Novel p.Ala675Thr missense mutation in TRPV3 in Olmsted syndrome</t>
  </si>
  <si>
    <t>14-May-2020</t>
  </si>
  <si>
    <t>45(6):796-798</t>
  </si>
  <si>
    <t>https://pubmed.ncbi.nlm.nih.gov/32410213</t>
  </si>
  <si>
    <t>https://academic.oup.com/ced/article-abstract/45/6/796/6598011?redirectedFrom=fulltext</t>
  </si>
  <si>
    <t>['Mohamad J', 'Nanda A', 'Pavlovsky M', 'Peled A', 'Malchin N', 'Malovitski K', 'Pramanik R', 'Weissglas-Volkov D', 'Shomron N', 'McGrath J', 'Sprecher E', 'Sarig O']</t>
  </si>
  <si>
    <t>Phenotypic suppression of acral peeling skin syndrome in a patient with autosomal recessive congenital ichthyosis</t>
  </si>
  <si>
    <t>20-Jul-2020</t>
  </si>
  <si>
    <t>29(8):742-748</t>
  </si>
  <si>
    <t>https://pubmed.ncbi.nlm.nih.gov/32618001</t>
  </si>
  <si>
    <t>https://onlinelibrary.wiley.com/doi/10.1111/exd.14140</t>
  </si>
  <si>
    <t>['McSweeney SM', 'Stefanato CM', 'Fenton DA', 'McGrath JA', 'Tziotzios C']</t>
  </si>
  <si>
    <t>Alopecia areata and frontal fibrosing alopecia: dimorphism by concurrence</t>
  </si>
  <si>
    <t>45(6):734-737</t>
  </si>
  <si>
    <t>https://pubmed.ncbi.nlm.nih.gov/32198940</t>
  </si>
  <si>
    <t>https://academic.oup.com/ced/article-abstract/45/6/734/6597965?redirectedFrom=fulltext</t>
  </si>
  <si>
    <t>['Abd Elmaksoud MS', 'Gomaa NS', 'Azouz HG', 'On CNV', 'Ho CT', 'Omar TE', 'McGrath JA', 'Onoufriadis A']</t>
  </si>
  <si>
    <t>Genetic analysis in three Egyptian patients with Griscelli syndrome Type 1 reveals new nonsense mutations in MYO5A</t>
  </si>
  <si>
    <t>45(6):789-792</t>
  </si>
  <si>
    <t>https://pubmed.ncbi.nlm.nih.gov/32275080</t>
  </si>
  <si>
    <t>https://academic.oup.com/ced/article/45/6/789/6597935</t>
  </si>
  <si>
    <t>['Onoufriadis A', 'Simpson JK', 'McDonald C', 'Nguyen TTM', 'Campeau PM', 'Simpson MA', 'Martinez AE', 'McGrath JA']</t>
  </si>
  <si>
    <t>Nonsyndromic erythrodermic ichthyosis resulting from a homozygous mutation in PIGL</t>
  </si>
  <si>
    <t>45(3):391-394</t>
  </si>
  <si>
    <t>https://pubmed.ncbi.nlm.nih.gov/31535386</t>
  </si>
  <si>
    <t>https://academic.oup.com/ced/article-abstract/45/3/391/6598075?redirectedFrom=fulltext</t>
  </si>
  <si>
    <t>['Kalay Yildizhan I', 'Gökpınar İli E', 'Onoufriadis A', 'Kocyigit P', 'Kesidou E', 'Simpson MA', 'McGrath JA', 'Kutlay NY', 'Kundakci N']</t>
  </si>
  <si>
    <t>New Homozygous Missense MSMO1 Mutation in Two Siblings with SC4MOL Deficiency Presenting with Psoriasiform Dermatitis</t>
  </si>
  <si>
    <t>6-Nov-2020</t>
  </si>
  <si>
    <t>Cytogenetic and genome research</t>
  </si>
  <si>
    <t>160(9):523-530</t>
  </si>
  <si>
    <t>https://pubmed.ncbi.nlm.nih.gov/33161406</t>
  </si>
  <si>
    <t>https://karger.com/cgr/article-abstract/160/9/523/62866/New-Homozygous-Missense-MSMO1-Mutation-in-Two?redirectedFrom=fulltext</t>
  </si>
  <si>
    <t>['Sukakul T', 'Yang HS', 'Onoufriadis A', 'Hsu CK', 'McGrath JA']</t>
  </si>
  <si>
    <t>Pterygium and thinning of nails as an unusual manifestation in Clouston syndrome</t>
  </si>
  <si>
    <t>25-Mar-2019</t>
  </si>
  <si>
    <t>46(9):e329-e330</t>
  </si>
  <si>
    <t>https://pubmed.ncbi.nlm.nih.gov/30908727</t>
  </si>
  <si>
    <t>https://onlinelibrary.wiley.com/doi/10.1111/1346-8138.14867</t>
  </si>
  <si>
    <t>['Vahidnezhad H', 'Youssefian L', 'Daneshpazhooh M', 'Mahmoudi H', 'Kariminejad A', 'Fischer J', 'Christiansen J', 'Schneider H', 'Guy A', 'Liu L', 'McGrath JA', 'Has C', 'Uitto J']</t>
  </si>
  <si>
    <t>Biallelic KRT5 mutations in autosomal recessive epidermolysis bullosa simplex, including a complete human keratin 5 "knock-out"</t>
  </si>
  <si>
    <t>11-Jul-2019</t>
  </si>
  <si>
    <t>83:48-59</t>
  </si>
  <si>
    <t>https://pubmed.ncbi.nlm.nih.gov/31302245</t>
  </si>
  <si>
    <t>https://linkinghub.elsevier.com/retrieve/pii/S0945-053X(19)30241-0</t>
  </si>
  <si>
    <t>['Gomaa NS', 'Lee JYW', 'El Sharkawy A', 'El Chazli YF', 'Hassab HMA', 'Doghaim NN', 'McGrath JA', 'Onoufriadis A']</t>
  </si>
  <si>
    <t>Genetic analysis in Egyptian patients with Chediak-Higashi syndrome reveals new LYST mutations</t>
  </si>
  <si>
    <t>27-Feb-2019</t>
  </si>
  <si>
    <t>44(7):814-817</t>
  </si>
  <si>
    <t>https://pubmed.ncbi.nlm.nih.gov/30815890</t>
  </si>
  <si>
    <t>https://academic.oup.com/ced/article-abstract/44/7/814/6597557?redirectedFrom=fulltext</t>
  </si>
  <si>
    <t>['Anzilotti C', 'Swan DJ', 'Boisson B', 'Deobagkar-Lele M', 'Oliveira C', 'Chabosseau P', 'Engelhardt KR', 'Xu X', 'Chen R', 'Alvarez L', 'Berlinguer-Palmini R', 'Bull KR', 'Cawthorne E', 'Cribbs AP', 'Crockford TL', 'Dang TS', 'Fearn A', 'Fenech EJ', 'de Jong SJ', 'Lagerholm BC', 'Ma CS', 'Sims D', 'van den Berg B', 'Xu Y', 'Cant AJ', 'Kleiner G', 'Leahy TR', 'de la Morena MT', 'Puck JM', 'Shapiro RS', 'van der Burg M', 'Chapman JR', 'Christianson JC', 'Davies B', 'McGrath JA', 'Przyborski S', 'Santibanez Koref M', 'Tangye SG', 'Werner A', 'Rutter GA', 'Padilla-Parra S', 'Casanova JL', 'Cornall RJ', 'Conley ME', 'Hambleton S']</t>
  </si>
  <si>
    <t>An essential role for the Zn(2+) transporter ZIP7 in B cell development</t>
  </si>
  <si>
    <t>4-Feb-2019</t>
  </si>
  <si>
    <t>Nature immunology</t>
  </si>
  <si>
    <t>20(3):350-361</t>
  </si>
  <si>
    <t>https://pubmed.ncbi.nlm.nih.gov/30718914</t>
  </si>
  <si>
    <t>https://www.nature.com/articles/s41590-018-0295-8</t>
  </si>
  <si>
    <t>['Atanasova VS', 'Pourreyron C', 'Farshchian M', 'Lawler M', 'Brown CA 4th', 'Watt SA', 'Wright S', 'Warkala M', 'Guttmann-Gruber C', 'Hofbauer JP', 'Fuentes I', 'Prisco M', 'Rashidghamat E', 'Has C', 'Salas-Alanis JC', 'Palisson F', 'Hovnanian A', 'McGrath JA', 'Mellerio JE', 'Bauer JW', 'South AP']</t>
  </si>
  <si>
    <t>Identification of Rigosertib for the Treatment of Recessive Dystrophic Epidermolysis Bullosa-Associated Squamous Cell Carcinoma</t>
  </si>
  <si>
    <t>1-Jun-2019</t>
  </si>
  <si>
    <t>7-Mar-2019</t>
  </si>
  <si>
    <t>Clinical cancer research : an official journal of the American Association for Cancer esearch</t>
  </si>
  <si>
    <t>25(11):3384-3391</t>
  </si>
  <si>
    <t>https://pubmed.ncbi.nlm.nih.gov/30846478</t>
  </si>
  <si>
    <t>https://aacrjournals.org/clincancerres/article/25/11/3384/81614/Identification-of-Rigosertib-for-the-Treatment-of</t>
  </si>
  <si>
    <t>['Tziotzios C', 'McGrath JA', 'Fenton DA']</t>
  </si>
  <si>
    <t>Nail lichen planus</t>
  </si>
  <si>
    <t>23-Jan-2019</t>
  </si>
  <si>
    <t>80(6):e179</t>
  </si>
  <si>
    <t>https://pubmed.ncbi.nlm.nih.gov/30682393</t>
  </si>
  <si>
    <t>https://www.clinicalkey.com/content/playBy/pii?v=S0190-9622(19)30129-X</t>
  </si>
  <si>
    <t>['Atanasova VS', 'Russell RJ', 'Webster TG', 'Cao Q', 'Agarwal P', 'Lim YZ', 'Krishnan S', 'Fuentes I', 'Guttmann-Gruber C', 'McGrath JA', 'Salas-Alanis JC', 'Fertala A', 'South AP']</t>
  </si>
  <si>
    <t>Thrombospondin-1 Is a Major Activator of TGF-β Signaling in Recessive Dystrophic Epidermolysis Bullosa Fibroblasts</t>
  </si>
  <si>
    <t>139(7):1497-1505.e5</t>
  </si>
  <si>
    <t>https://pubmed.ncbi.nlm.nih.gov/30684555</t>
  </si>
  <si>
    <t>https://linkinghub.elsevier.com/retrieve/pii/S0022-202X(19)30028-4</t>
  </si>
  <si>
    <t>['Onoufriadis A', 'Nanda A', 'Sheriff A', 'Tomita K', 'Gomaa NS', 'Simpson MA', 'McGrath JA']</t>
  </si>
  <si>
    <t>Consanguinity and Double Recessive Gene Pathology: Cutis Laxa (PYCR1) and Nephrotic Syndrome (PLCE1)</t>
  </si>
  <si>
    <t>155(2):257-259</t>
  </si>
  <si>
    <t>https://pubmed.ncbi.nlm.nih.gov/30586144</t>
  </si>
  <si>
    <t>https://jamanetwork.com/journals/jamadermatology/fullarticle/10.1001/jamadermatol.2018.4665</t>
  </si>
  <si>
    <t>['Michael M', 'Begum R', 'Chan GK', 'Whitewood AJ', 'Matthews DR', 'Goult BT', 'McGrath JA', 'Parsons M']</t>
  </si>
  <si>
    <t>Kindlin-1 Regulates Epidermal Growth Factor Receptor Signaling</t>
  </si>
  <si>
    <t>21-Sep-2018</t>
  </si>
  <si>
    <t>139(2):369-379</t>
  </si>
  <si>
    <t>Journal Article | Research Support, Non-U.S. Gov't | Video-Audio Media</t>
  </si>
  <si>
    <t>https://pubmed.ncbi.nlm.nih.gov/30248333</t>
  </si>
  <si>
    <t>https://linkinghub.elsevier.com/retrieve/pii/S0022-202X(18)32587-9</t>
  </si>
  <si>
    <t>['McGrath JA', 'Ohyama M', 'Simpson MA']</t>
  </si>
  <si>
    <t>PADI3, hair disorders and genomic investigation</t>
  </si>
  <si>
    <t>181(6):1115-1116</t>
  </si>
  <si>
    <t>https://pubmed.ncbi.nlm.nih.gov/31797372</t>
  </si>
  <si>
    <t>https://academic.oup.com/bjd/article/181/6/1115/6752020</t>
  </si>
  <si>
    <t>['Twaroski K', 'Eide C', 'Riddle MJ', 'Xia L', 'Lees CJ', 'Chen W', 'Mathews W', 'Keene DR', 'McGrath JA', 'Tolar J']</t>
  </si>
  <si>
    <t>Revertant mosaic fibroblasts in recessive dystrophic epidermolysis bullosa</t>
  </si>
  <si>
    <t>8-Jul-2019</t>
  </si>
  <si>
    <t>181(6):1247-1253</t>
  </si>
  <si>
    <t>https://pubmed.ncbi.nlm.nih.gov/30924923</t>
  </si>
  <si>
    <t>https://academic.oup.com/bjd/article-abstract/181/6/1247/6752194?redirectedFrom=fulltext</t>
  </si>
  <si>
    <t>['Onoufriadis A', 'Hsu CK', 'Eide CR', 'Nanda A', 'Orchard GE', 'Tomita K', 'Sheriff A', 'Scott W', 'Tierney C', 'Lee JYW', 'Gomaa NS', 'Desomchoke R', 'Lwin SM', 'Tu WT', 'Chen LY', 'Huang HY', 'Chao SC', 'Yu-Yun Lee J', 'Bare Y', 'Hayday T', 'Guy AL', 'Liu L', 'Lees C', 'Hirdler T', 'Lovell P', 'Xia L', 'Dayrit JF', 'Calonje E', 'Simpson MA', 'Tolar J', 'Parsons M', 'McGrath JA']</t>
  </si>
  <si>
    <t>Semidominant GPNMB Mutations in Amyloidosis Cutis Dyschromica</t>
  </si>
  <si>
    <t>139(12):2550-2554.e9</t>
  </si>
  <si>
    <t>https://pubmed.ncbi.nlm.nih.gov/31226264</t>
  </si>
  <si>
    <t>https://linkinghub.elsevier.com/retrieve/pii/S0022-202X(19)31772-5</t>
  </si>
  <si>
    <t>['Vahidnezhad H', 'Youssefian L', 'Saeidian AH', 'Touati A', 'Pajouhanfar S', 'Baghdadi T', 'Shadmehri AA', 'Giunta C', 'Kraenzlin M', 'Syx D', 'Malfait F', 'Has C', 'Lwin SM', 'Karamzadeh R', 'Liu L', 'Guy A', 'Hamid M', 'Kariminejad A', 'Zeinali S', 'McGrath JA', 'Uitto J']</t>
  </si>
  <si>
    <t>Mutations in PLOD3, encoding lysyl hydroxylase 3, cause a complex connective tissue disorder including recessive dystrophic epidermolysis bullosa-like blistering phenotype with abnormal anchoring fibrils and type VII collagen deficiency</t>
  </si>
  <si>
    <t>18-Nov-2018</t>
  </si>
  <si>
    <t>81:91-106</t>
  </si>
  <si>
    <t>https://pubmed.ncbi.nlm.nih.gov/30463024</t>
  </si>
  <si>
    <t>https://www.zora.uzh.ch/id/eprint/160756/</t>
  </si>
  <si>
    <t>['Elias MS', 'Wright SC', 'Remenyi J', 'Abbott JC', 'Bray SE', 'Cole C', 'Edwards S', 'Gierlinski M', 'Glok M', 'McGrath JA', 'Nicholson WV', 'Paternoster L', 'Prescott AR', 'Have ST', 'Whitfield PD', 'Lamond AI', 'Brown SJ']</t>
  </si>
  <si>
    <t>EMSY expression affects multiple components of the skin barrier with relevance to atopic dermatitis</t>
  </si>
  <si>
    <t>31-May-2019</t>
  </si>
  <si>
    <t>144(2):470-481</t>
  </si>
  <si>
    <t>https://pubmed.ncbi.nlm.nih.gov/31158401</t>
  </si>
  <si>
    <t>https://www.clinicalkey.com/content/playBy/pii?v=S0091-6749(19)30741-9</t>
  </si>
  <si>
    <t>['Tziotzios C', 'Stefanato CM', 'McGrath JA', 'Fenton DA']</t>
  </si>
  <si>
    <t>Frontal fibrosing alopecia should be renamed to lichen planopilaris of Kossard</t>
  </si>
  <si>
    <t>81(2):e53</t>
  </si>
  <si>
    <t>https://pubmed.ncbi.nlm.nih.gov/30978421</t>
  </si>
  <si>
    <t>https://www.clinicalkey.com/content/playBy/pii?v=S0190-9622(19)30592-4</t>
  </si>
  <si>
    <t>['Nanda A', 'Liu L', 'Al-Ajmi H', 'Al-Saleh QA', 'Al-Fadhli S', 'Anim JT', 'Ozoemena L', 'Mellerio JE', 'McGrath JA']</t>
  </si>
  <si>
    <t>Clinical subtypes and molecular basis of epidermolysis bullosa in Kuwait</t>
  </si>
  <si>
    <t>16-Jul-2018</t>
  </si>
  <si>
    <t>57(9):1058-1067</t>
  </si>
  <si>
    <t>https://pubmed.ncbi.nlm.nih.gov/30011071</t>
  </si>
  <si>
    <t>https://onlinelibrary.wiley.com/doi/10.1111/ijd.14099</t>
  </si>
  <si>
    <t>['Vahidnezhad H', 'Youssefian L', 'Saeidian AH', 'Touati A', 'Sotoudeh S', 'Jazayeri A', 'Guy A', 'Lovell PA', 'Liu L', 'Kariminejad A', 'McGrath JA', 'Zeinali S', 'Uitto J']</t>
  </si>
  <si>
    <t>Next generation sequencing identifies double homozygous mutations in two distinct genes (EXPH5 and COL17A1) in a patient with concomitant simplex and junctional epidermolysis bullosa</t>
  </si>
  <si>
    <t>39(10):1349-1354</t>
  </si>
  <si>
    <t>https://pubmed.ncbi.nlm.nih.gov/30016581</t>
  </si>
  <si>
    <t>https://onlinelibrary.wiley.com/doi/10.1002/humu.23592</t>
  </si>
  <si>
    <t>['Tziotzios C', 'Brier T', 'Lee JYW', 'Saito R', 'Hsu CK', 'Bhargava K', 'Stefanato CM', 'Fenton DA', 'McGrath JA']</t>
  </si>
  <si>
    <t>Lichen planus and lichenoid dermatoses: Conventional and emerging therapeutic strategies</t>
  </si>
  <si>
    <t>79(5):807-818</t>
  </si>
  <si>
    <t>https://pubmed.ncbi.nlm.nih.gov/30318137</t>
  </si>
  <si>
    <t>https://www.clinicalkey.com/content/playBy/pii?v=S0190-9622(18)30191-9</t>
  </si>
  <si>
    <t>['Tziotzios C', 'Lee JYW', 'Brier T', 'Saito R', 'Hsu CK', 'Bhargava K', 'Stefanato CM', 'Fenton DA', 'McGrath JA']</t>
  </si>
  <si>
    <t>Lichen planus and lichenoid dermatoses: Clinical overview and molecular basis</t>
  </si>
  <si>
    <t>79(5):789-804</t>
  </si>
  <si>
    <t>https://pubmed.ncbi.nlm.nih.gov/30318136</t>
  </si>
  <si>
    <t>https://www.clinicalkey.com/content/playBy/pii?v=S0190-9622(18)30188-9</t>
  </si>
  <si>
    <t>['Hale GI', 'Cohen MC', 'Quarrell OW', 'McGrath JA', 'Messenger AG']</t>
  </si>
  <si>
    <t>Coinheritance of 2 New Potentially Damaging Heterozygous COL7A1 Variants in a Family With Autosomal Dominant Epidermolysis Bullosa Pruriginosa</t>
  </si>
  <si>
    <t>4-Mar-2018</t>
  </si>
  <si>
    <t>Pediatric and developmental pathology : the official journal of the Society for Pediatric Pathology and the Paediatric Pathology Society</t>
  </si>
  <si>
    <t>21(6):580-584</t>
  </si>
  <si>
    <t>https://pubmed.ncbi.nlm.nih.gov/29504492</t>
  </si>
  <si>
    <t>https://journals.sagepub.com/doi/10.1177/1093526618761497?url_ver=Z39.88-2003&amp;rfr_id=ori:rid:crossref.org&amp;rfr_dat=cr_pub%20%200pubmed</t>
  </si>
  <si>
    <t>['Akiyama M', 'Takeichi T', 'McGrath JA', 'Sugiura K']</t>
  </si>
  <si>
    <t>Autoinflammatory keratinization diseases: An emerging concept encompassing various inflammatory keratinization disorders of the skin</t>
  </si>
  <si>
    <t>1-Feb-2018</t>
  </si>
  <si>
    <t>90(2):105-111</t>
  </si>
  <si>
    <t>https://pubmed.ncbi.nlm.nih.gov/29422292</t>
  </si>
  <si>
    <t>https://core.ac.uk/reader/146495110?utm_source=linkout</t>
  </si>
  <si>
    <t>['Uitto J', 'Bruckner-Tuderman L', 'McGrath JA', 'Riedl R', 'Robinson C']</t>
  </si>
  <si>
    <t>EB2017-Progress in Epidermolysis Bullosa Research toward Treatment and Cure</t>
  </si>
  <si>
    <t>138(5):1010-1016</t>
  </si>
  <si>
    <t>https://pubmed.ncbi.nlm.nih.gov/29391251</t>
  </si>
  <si>
    <t>https://linkinghub.elsevier.com/retrieve/pii/S0022-202X(17)33310-9</t>
  </si>
  <si>
    <t>['Vahidnezhad H', 'Youssefian L', 'Saeidian AH', 'Mahmoudi H', 'Touati A', 'Abiri M', 'Kajbafzadeh AM', 'Aristodemou S', 'Liu L', 'McGrath JA', 'Ertel A', 'Londin E', 'Kariminejad A', 'Zeinali S', 'Fortina P', 'Uitto J']</t>
  </si>
  <si>
    <t>Recessive mutation in tetraspanin CD151 causes Kindler syndrome-like epidermolysis bullosa with multi-systemic manifestations including nephropathy</t>
  </si>
  <si>
    <t>11-Nov-2017</t>
  </si>
  <si>
    <t>66:22-33</t>
  </si>
  <si>
    <t>https://pubmed.ncbi.nlm.nih.gov/29138120</t>
  </si>
  <si>
    <t>https://linkinghub.elsevier.com/retrieve/pii/S0945-053X(17)30243-3</t>
  </si>
  <si>
    <t>['Thomas LJ', 'Freeman A', "O'Toole EA", 'McGrath JA', 'Perrett CM']</t>
  </si>
  <si>
    <t>Inherited palmoplantar keratodermas: the heart of the matter</t>
  </si>
  <si>
    <t>43(2):228-230</t>
  </si>
  <si>
    <t>https://pubmed.ncbi.nlm.nih.gov/28940524</t>
  </si>
  <si>
    <t>https://academic.oup.com/ced/article-abstract/43/2/228/6597149?redirectedFrom=fulltext</t>
  </si>
  <si>
    <t>['Tolar J', 'Bauer JW', 'Kaplan DH', 'Leachman SA', 'McGrath JA', 'Paller AS', 'Griffith-Bauer KA', 'Stemwedel CE', 'Kulesz-Martin MF']</t>
  </si>
  <si>
    <t>Montagna Symposium 2017-Precision Dermatology: Next Generation Prevention, Diagnosis, and Treatment</t>
  </si>
  <si>
    <t>2-May-2018</t>
  </si>
  <si>
    <t>138(6):1243-1248</t>
  </si>
  <si>
    <t>Congress | Research Support, N.I.H., Extramural | Research Support, Non-U.S. Gov't</t>
  </si>
  <si>
    <t>https://pubmed.ncbi.nlm.nih.gov/29550416</t>
  </si>
  <si>
    <t>https://linkinghub.elsevier.com/retrieve/pii/S0022-202X(18)30227-6</t>
  </si>
  <si>
    <t>['Liao Y', 'Ivanova L', 'Sivalenka R', 'Plumer T', 'Zhu H', 'Zhang X', 'Christiano AM', 'McGrath JA', 'Gurney JP', 'Cairo MS']</t>
  </si>
  <si>
    <t>Efficacy of Human Placental-Derived Stem Cells in Collagen VII Knockout (Recessive Dystrophic Epidermolysis Bullosa) Animal Model</t>
  </si>
  <si>
    <t>10-May-2018</t>
  </si>
  <si>
    <t>Stem cells translational medicine</t>
  </si>
  <si>
    <t>7(7):530-542</t>
  </si>
  <si>
    <t>https://pubmed.ncbi.nlm.nih.gov/29745997</t>
  </si>
  <si>
    <t>https://academic.oup.com/stcltm/article/7/7/530/6454933</t>
  </si>
  <si>
    <t>['Hsu CK', 'Lin HH', 'Harn HI', 'Ogawa R', 'Wang YK', 'Ho YT', 'Chen WR', 'Lee YC', 'Lee JY', 'Shieh SJ', 'Cheng CM', 'McGrath JA', 'Tang MJ']</t>
  </si>
  <si>
    <t>Caveolin-1 Controls Hyperresponsiveness to Mechanical Stimuli and Fibrogenesis-Associated RUNX2 Activation in Keloid Fibroblasts</t>
  </si>
  <si>
    <t>9-Sep-2017</t>
  </si>
  <si>
    <t>138(1):208-218</t>
  </si>
  <si>
    <t>https://pubmed.ncbi.nlm.nih.gov/28899682</t>
  </si>
  <si>
    <t>https://linkinghub.elsevier.com/retrieve/pii/S0022-202X(17)32933-0</t>
  </si>
  <si>
    <t>['McGrath JA']</t>
  </si>
  <si>
    <t>Concurrent hidradenitis suppurativa and Dowling-Degos disease taken down a 'Notch'</t>
  </si>
  <si>
    <t>178(2):328</t>
  </si>
  <si>
    <t>https://pubmed.ncbi.nlm.nih.gov/29441533</t>
  </si>
  <si>
    <t>https://academic.oup.com/bjd/article-abstract/178/2/328/6732187?redirectedFrom=fulltext</t>
  </si>
  <si>
    <t>['Lee JYW', 'Farag A', 'Tawdy A', 'Liu L', 'Michael M', 'Rashidghamat E', 'Aristodemou S', 'Hsu CK', 'Simpson MA', 'Parsons M', 'McGrath JA']</t>
  </si>
  <si>
    <t>Homozygous acceptor splice site mutation in DSG1 disrupts plakoglobin localization and results in keratoderma and skin fragility</t>
  </si>
  <si>
    <t>2-Dec-2017</t>
  </si>
  <si>
    <t>89(2):198-201</t>
  </si>
  <si>
    <t>https://pubmed.ncbi.nlm.nih.gov/29229434</t>
  </si>
  <si>
    <t>https://www.clinicalkey.com/content/playBy/pii?v=S0923-1811(17)30985-4</t>
  </si>
  <si>
    <t>['Petridis C', 'Navarini AA', 'Dand N', 'Saklatvala J', 'Baudry D', 'Duckworth M', 'Allen MH', 'Curtis CJ', 'Lee SH', 'Burden AD', 'Layton A', 'Bataille V', 'Pink AE', 'Carlavan I', 'Voegel JJ', 'Spector TD', 'Trembath RC', 'McGrath JA', 'Smith CH', 'Barker JN', 'Simpson MA']</t>
  </si>
  <si>
    <t>Genome-wide meta-analysis implicates mediators of hair follicle development and morphogenesis in risk for severe acne</t>
  </si>
  <si>
    <t>9(1):5075</t>
  </si>
  <si>
    <t>https://pubmed.ncbi.nlm.nih.gov/30542056</t>
  </si>
  <si>
    <t>https://www.nature.com/articles/s41467-018-07459-5</t>
  </si>
  <si>
    <t>['Onoufriadis A', 'Hsu CK', 'Ainali C', 'Ung CY', 'Rashidghamat E', 'Yang HS', 'Huang HY', 'Niazi U', 'Tziotzios C', 'Yang JC', 'Nuamah R', 'Tang MJ', 'Saxena A', 'de Rinaldis E', 'McGrath JA']</t>
  </si>
  <si>
    <t>Time Series Integrative Analysis of RNA Sequencing and MicroRNA Expression Data Reveals Key Biologic Wound Healing Pathways in Keloid-Prone Individuals</t>
  </si>
  <si>
    <t>2-Jun-2018</t>
  </si>
  <si>
    <t>138(12):2690-2693</t>
  </si>
  <si>
    <t>https://pubmed.ncbi.nlm.nih.gov/29870686</t>
  </si>
  <si>
    <t>https://linkinghub.elsevier.com/retrieve/pii/S0022-202X(18)32038-4</t>
  </si>
  <si>
    <t>['Liao Y', 'Ivanova L', 'Zhu H', 'Plumer T', 'Hamby C', 'Mehta B', 'Gevertz A', 'Christiano AM', 'McGrath JA', 'Cairo MS']</t>
  </si>
  <si>
    <t>Cord Blood-Derived Stem Cells Suppress Fibrosis and May Prevent Malignant Progression in Recessive Dystrophic Epidermolysis Bullosa</t>
  </si>
  <si>
    <t>24-Sep-2018</t>
  </si>
  <si>
    <t>Stem cells (Dayton, Ohio)</t>
  </si>
  <si>
    <t>36(12):1839-1850</t>
  </si>
  <si>
    <t>https://pubmed.ncbi.nlm.nih.gov/30247783</t>
  </si>
  <si>
    <t>https://academic.oup.com/stmcls/article/36/12/1839/6423869</t>
  </si>
  <si>
    <t>['Cho RJ', 'Alexandrov LB', 'den Breems NY', 'Atanasova VS', 'Farshchian M', 'Purdom E', 'Nguyen TN', 'Coarfa C', 'Rajapakshe K', 'Prisco M', 'Sahu J', 'Tassone P', 'Greenawalt EJ', 'Collisson EA', 'Wu W', 'Yao H', 'Su X', 'Guttmann-Gruber C', 'Hofbauer JP', 'Hashmi R', 'Fuentes I', 'Benz SC', 'Golovato J', 'Ehli EA', 'Davis CM', 'Davies GE', 'Covington KR', 'Murrell DF', 'Salas-Alanis JC', 'Palisson F', 'Bruckner AL', 'Robinson W', 'Has C', 'Bruckner-Tuderman L', 'Titeux M', 'Jonkman MF', 'Rashidghamat E', 'Lwin SM', 'Mellerio JE', 'McGrath JA', 'Bauer JW', 'Hovnanian A', 'Tsai KY', 'South AP']</t>
  </si>
  <si>
    <t>APOBEC mutation drives early-onset squamous cell carcinomas in recessive dystrophic epidermolysis bullosa</t>
  </si>
  <si>
    <t>22-Aug-2018</t>
  </si>
  <si>
    <t>Science translational medicine</t>
  </si>
  <si>
    <t>10(455):eaas9668</t>
  </si>
  <si>
    <t>https://pubmed.ncbi.nlm.nih.gov/30135250</t>
  </si>
  <si>
    <t>https://www.science.org/doi/10.1126/scitranslmed.aas9668?url_ver=Z39.88-2003&amp;rfr_id=ori:rid:crossref.org&amp;rfr_dat=cr_pub%20%200pubmed</t>
  </si>
  <si>
    <t>['Lwin SM', 'Hsu CK', 'Liu L', 'Huang HY', 'Levell NJ', 'McGrath JA']</t>
  </si>
  <si>
    <t>Beneficial effect of ustekinumab in familial pityriasis rubra pilaris with a new missense mutation in CARD14</t>
  </si>
  <si>
    <t>178(4):969-972</t>
  </si>
  <si>
    <t>https://pubmed.ncbi.nlm.nih.gov/28301045</t>
  </si>
  <si>
    <t>https://academic.oup.com/bjd/article-abstract/178/4/969/6602485?redirectedFrom=fulltext</t>
  </si>
  <si>
    <t>['Takeichi T', 'Nomura T', 'Takama H', 'Kono M', 'Sugiura K', 'Watanabe D', 'Shimizu H', 'Simpson MA', 'McGrath JA', 'Akiyama M']</t>
  </si>
  <si>
    <t>Deficient stratum corneum intercellular lipid in a Japanese patient with lamellar ichthyosis with a homozygous deletion mutation in SDR9C7</t>
  </si>
  <si>
    <t>19-Jul-2017</t>
  </si>
  <si>
    <t>177(3):e62-e64</t>
  </si>
  <si>
    <t>https://pubmed.ncbi.nlm.nih.gov/28112794</t>
  </si>
  <si>
    <t>https://academic.oup.com/bjd/article-abstract/177/3/e62/6673354?redirectedFrom=fulltext</t>
  </si>
  <si>
    <t>['Atanasova VS', 'Jiang Q', 'Prisco M', 'Gruber C', 'Piñón Hofbauer J', 'Chen M', 'Has C', 'Bruckner-Tuderman L', 'McGrath JA', 'Uitto J', 'South AP']</t>
  </si>
  <si>
    <t>Amlexanox Enhances Premature Termination Codon Read-Through in COL7A1 and Expression of Full Length Type VII Collagen: Potential Therapy for Recessive Dystrophic Epidermolysis Bullosa</t>
  </si>
  <si>
    <t>24-May-2017</t>
  </si>
  <si>
    <t>137(9):1842-1849</t>
  </si>
  <si>
    <t>https://pubmed.ncbi.nlm.nih.gov/28549954</t>
  </si>
  <si>
    <t>https://linkinghub.elsevier.com/retrieve/pii/S0022-202X(17)31550-6</t>
  </si>
  <si>
    <t>['Straussberg R', 'Onoufriadis A', 'Konen O', 'Zouabi Y', 'Cohen L', 'Lee JYW', 'Hsu CK', 'Simpson MA', 'McGrath JA']</t>
  </si>
  <si>
    <t>Novel homozygous missense mutation in NT5C2 underlying hereditary spastic paraplegia SPG45</t>
  </si>
  <si>
    <t>8-Sep-2017</t>
  </si>
  <si>
    <t>173(11):3109-3113</t>
  </si>
  <si>
    <t>https://pubmed.ncbi.nlm.nih.gov/28884889</t>
  </si>
  <si>
    <t>https://onlinelibrary.wiley.com/doi/10.1002/ajmg.a.38414</t>
  </si>
  <si>
    <t>['Alkhalifah A', 'Chiaverini C', 'Del Giudice P', 'Supsrisunjai C', 'Hsu CK', 'Liu L', 'Charlesworth A', 'McGrath JA', 'Lacour JP']</t>
  </si>
  <si>
    <t>PLACK syndrome resulting from a new homozygous insertion mutation in CAST</t>
  </si>
  <si>
    <t>9-Jun-2017</t>
  </si>
  <si>
    <t>88(2):256-258</t>
  </si>
  <si>
    <t>https://pubmed.ncbi.nlm.nih.gov/28851602</t>
  </si>
  <si>
    <t>https://www.clinicalkey.com/content/playBy/pii?v=S0923-1811(17)30129-9</t>
  </si>
  <si>
    <t>['Tziotzios C', 'Ainali C', 'Holmes S', 'Cunningham F', 'Lwin SM', 'Palamaras I', 'Bhargava K', 'Rymer J', 'Stefanato CM', 'Kirkpatrick N', 'Vano-Galvan S', 'Petridis C', 'Fenton DA', 'Simpson MA', 'Onoufriadis A', 'McGrath JA']</t>
  </si>
  <si>
    <t>Tissue and Circulating MicroRNA Co-expression Analysis Shows Potential Involvement of miRNAs in the Pathobiology of Frontal Fibrosing Alopecia</t>
  </si>
  <si>
    <t>31-Jul-2017</t>
  </si>
  <si>
    <t>137(11):2440-2443</t>
  </si>
  <si>
    <t>https://pubmed.ncbi.nlm.nih.gov/28774594</t>
  </si>
  <si>
    <t>https://linkinghub.elsevier.com/retrieve/pii/S0022-202X(17)32736-7</t>
  </si>
  <si>
    <t>['Takeichi T', 'Torrelo A', 'Lee JYW', 'Ohno Y', 'Lozano ML', 'Kihara A', 'Liu L', 'Yasuda Y', 'Ishikawa J', 'Murase T', 'Rodrigo AB', 'Fernández-Crehuet P', 'Toi Y', 'Mellerio J', 'Rivera J', 'Vicente V', 'Kelsell DP', 'Nishimura Y', 'Okuno Y', 'Kojima D', 'Ogawa Y', 'Sugiura K', 'Simpson MA', 'McLean WHI', 'Akiyama M', 'McGrath JA']</t>
  </si>
  <si>
    <t>Biallelic Mutations in KDSR Disrupt Ceramide Synthesis and Result in a Spectrum of Keratinization Disorders Associated with Thrombocytopenia</t>
  </si>
  <si>
    <t>137(11):2344-2353</t>
  </si>
  <si>
    <t>https://pubmed.ncbi.nlm.nih.gov/28774589</t>
  </si>
  <si>
    <t>https://linkinghub.elsevier.com/retrieve/pii/S0022-202X(17)32733-1</t>
  </si>
  <si>
    <t>The Molecular Revolution in Cutaneous Biology: Era of Molecular Diagnostics for Inherited Skin Diseases</t>
  </si>
  <si>
    <t>137(5):e83-e86</t>
  </si>
  <si>
    <t>https://pubmed.ncbi.nlm.nih.gov/28411852</t>
  </si>
  <si>
    <t>https://linkinghub.elsevier.com/retrieve/pii/S0022-202X(16)32781-6</t>
  </si>
  <si>
    <t>['Hsu CK', 'Romano MT', 'Nanda A', 'Rashidghamat E', 'Lee JYW', 'Huang HY', 'Songsantiphap C', 'Lee JY', 'Al-Ajmi H', 'Betz RC', 'Simpson MA', 'McGrath JA', 'Tziotzios C']</t>
  </si>
  <si>
    <t>Congenital Anonychia and Uncombable Hair Syndrome: Coinheritance of Homozygous Mutations in RSPO4 and PADI3</t>
  </si>
  <si>
    <t>10-Jan-2017</t>
  </si>
  <si>
    <t>137(5):1176-1179</t>
  </si>
  <si>
    <t>https://pubmed.ncbi.nlm.nih.gov/28087452</t>
  </si>
  <si>
    <t>https://linkinghub.elsevier.com/retrieve/pii/S0022-202X(17)30007-6</t>
  </si>
  <si>
    <t>['Xu M', 'Horrell J', 'Snitow M', 'Cui J', 'Gochnauer H', 'Syrett CM', 'Kallish S', 'Seykora JT', 'Liu F', 'Gaillard D', 'Katz JP', 'Kaestner KH', 'Levin B', 'Mansfield C', 'Douglas JE', 'Cowart BJ', 'Tordoff M', 'Liu F', 'Zhu X', 'Barlow LA', 'Rubin AI', 'McGrath JA', 'Morrisey EE', 'Chu EY', 'Millar SE']</t>
  </si>
  <si>
    <t>WNT10A mutation causes ectodermal dysplasia by impairing progenitor cell proliferation and KLF4-mediated differentiation</t>
  </si>
  <si>
    <t>7-Jun-2017</t>
  </si>
  <si>
    <t>8:15397</t>
  </si>
  <si>
    <t>https://pubmed.ncbi.nlm.nih.gov/28589954</t>
  </si>
  <si>
    <t>https://www.nature.com/articles/ncomms15397</t>
  </si>
  <si>
    <t>['Lee JYW', 'Liu L', 'Hsu CK', 'Aristodemou S', 'Ozoemena L', 'Ogboli M', 'Moss C', 'Martinez AE', 'Mellerio JE', 'McGrath JA']</t>
  </si>
  <si>
    <t>Mutations in KLHL24 Add to the Molecular Heterogeneity of Epidermolysis Bullosa Simplex</t>
  </si>
  <si>
    <t>19-Jan-2017</t>
  </si>
  <si>
    <t>137(6):1378-1380</t>
  </si>
  <si>
    <t>https://pubmed.ncbi.nlm.nih.gov/28111128</t>
  </si>
  <si>
    <t>https://linkinghub.elsevier.com/retrieve/pii/S0022-202X(17)30032-5</t>
  </si>
  <si>
    <t>A new clinical diagnostic matrix for epidermolysis bullosa</t>
  </si>
  <si>
    <t>176(6):1442-1443</t>
  </si>
  <si>
    <t>https://pubmed.ncbi.nlm.nih.gov/28581214</t>
  </si>
  <si>
    <t>https://academic.oup.com/bjd/article-abstract/176/6/1442/6687239?redirectedFrom=fulltext</t>
  </si>
  <si>
    <t>['Takeichi T', 'Sugiura K', 'Nomura T', 'Sakamoto T', 'Ogawa Y', 'Oiso N', 'Futei Y', 'Fujisaki A', 'Koizumi A', 'Aoyama Y', 'Nakajima K', 'Hatano Y', 'Hayashi K', 'Ishida-Yamamoto A', 'Fujiwara S', 'Sano S', 'Iwatsuki K', 'Kawada A', 'Suga Y', 'Shimizu H', 'McGrath JA', 'Akiyama M']</t>
  </si>
  <si>
    <t>Pityriasis Rubra Pilaris Type V as an Autoinflammatory Disease by CARD14 Mutations</t>
  </si>
  <si>
    <t>153(1):66-70</t>
  </si>
  <si>
    <t>https://pubmed.ncbi.nlm.nih.gov/27760266</t>
  </si>
  <si>
    <t>https://jamanetwork.com/journals/jamadermatology/fullarticle/10.1001/jamadermatol.2016.3601</t>
  </si>
  <si>
    <t>['Fong K', 'Bailey CV', 'Tuttle P', 'Cunningham B', 'McGrath JA', 'Cho RJ']</t>
  </si>
  <si>
    <t>Questioning the Clinical Utility of Exome Sequencing in Developing Countries</t>
  </si>
  <si>
    <t>22-Nov-2016</t>
  </si>
  <si>
    <t>34(1):e32-e34</t>
  </si>
  <si>
    <t>https://pubmed.ncbi.nlm.nih.gov/27874213</t>
  </si>
  <si>
    <t>https://onlinelibrary.wiley.com/doi/10.1111/pde.13029</t>
  </si>
  <si>
    <t>['Lee JYW', 'Hsu CK', 'Michael M', 'Nanda A', 'Liu L', 'McMillan JR', 'Pourreyron C', 'Takeichi T', 'Tolar J', 'Reid E', 'Hayday T', 'Blumen SC', 'Abu-Mouch S', 'Straussberg R', 'Basel-Vanagaite L', 'Barhum Y', 'Zouabi Y', 'Al-Ajmi H', 'Huang HY', 'Lin TC', 'Akiyama M', 'Lee JYY', 'McLean WHI', 'Simpson MA', 'Parsons M', 'McGrath JA']</t>
  </si>
  <si>
    <t>Large Intragenic Deletion in DSTYK Underlies Autosomal-Recessive Complicated Spastic Paraparesis, SPG23</t>
  </si>
  <si>
    <t>100(2):364-370</t>
  </si>
  <si>
    <t>https://pubmed.ncbi.nlm.nih.gov/28157540</t>
  </si>
  <si>
    <t>https://linkinghub.elsevier.com/retrieve/pii/S0002-9297(17)30014-9</t>
  </si>
  <si>
    <t>['Rashidghamat E', 'McGrath JA']</t>
  </si>
  <si>
    <t>Novel and emerging therapies in the treatment of recessive dystrophic epidermolysis bullosa</t>
  </si>
  <si>
    <t>Intractable &amp; rare diseases research</t>
  </si>
  <si>
    <t>6(1):6-20</t>
  </si>
  <si>
    <t>https://pubmed.ncbi.nlm.nih.gov/28357176</t>
  </si>
  <si>
    <t>https://europepmc.org/abstract/MED/28357176</t>
  </si>
  <si>
    <t>['Hsu CK', 'Saito R', 'Nanda A', 'Rashidghamat E', 'Al-Ajmi H', 'Lee JY', 'Hide M', 'McGrath JA']</t>
  </si>
  <si>
    <t>Systematised naevus sebaceus resulting from post-zygotic mutation in HRAS</t>
  </si>
  <si>
    <t>23-Sep-2015</t>
  </si>
  <si>
    <t>58(1):58-60</t>
  </si>
  <si>
    <t>https://pubmed.ncbi.nlm.nih.gov/26400620</t>
  </si>
  <si>
    <t>https://onlinelibrary.wiley.com/doi/10.1111/ajd.12399</t>
  </si>
  <si>
    <t>['Takeichi T', 'Nanda A', 'Yang HS', 'Hsu CK', 'Lee JY', 'Al-Ajmi H', 'Akiyama M', 'Simpson MA', 'McGrath JA']</t>
  </si>
  <si>
    <t>Syndromic inherited poikiloderma due to a de novo mutation in FAM111B</t>
  </si>
  <si>
    <t>176(2):534-536</t>
  </si>
  <si>
    <t>https://pubmed.ncbi.nlm.nih.gov/27406236</t>
  </si>
  <si>
    <t>https://academic.oup.com/bjd/article-abstract/176/2/534/6601833?redirectedFrom=fulltext</t>
  </si>
  <si>
    <t>['Jeannon JP', 'Tanaka A', 'Thavaraj S', 'Guerrero-Urbano T', 'McGrath JA', 'Tavassoli M']</t>
  </si>
  <si>
    <t>ATR gene mutations in HPV negative oropharyngeal cancer</t>
  </si>
  <si>
    <t>23-Dec-2016</t>
  </si>
  <si>
    <t>Oral oncology</t>
  </si>
  <si>
    <t>65:121-123</t>
  </si>
  <si>
    <t>https://pubmed.ncbi.nlm.nih.gov/28017652</t>
  </si>
  <si>
    <t>https://www.clinicalkey.com/content/playBy/pii?v=S1368-8375(16)30244-5</t>
  </si>
  <si>
    <t>['Tekin B', 'Yucelten D', 'Liu L', 'McGrath JA']</t>
  </si>
  <si>
    <t>Alopecia, palmoplantar keratoderma, skin fragility and follicular hyperkeratoses due to compound heterozygous mutations in desmoplakin</t>
  </si>
  <si>
    <t>58(1):e17-e19</t>
  </si>
  <si>
    <t>https://pubmed.ncbi.nlm.nih.gov/26303123</t>
  </si>
  <si>
    <t>https://onlinelibrary.wiley.com/doi/10.1111/ajd.12385</t>
  </si>
  <si>
    <t>Autoinflammatory keratinization diseases</t>
  </si>
  <si>
    <t>140(6):1545-1547</t>
  </si>
  <si>
    <t>https://pubmed.ncbi.nlm.nih.gov/28668225</t>
  </si>
  <si>
    <t>https://www.clinicalkey.com/content/playBy/pii?v=S0091-6749(17)30918-1</t>
  </si>
  <si>
    <t>['Lee JYW', 'Eldeeb MS', 'Hsu CK', 'Saito R', 'Abouzeid SA', 'McGrath JA']</t>
  </si>
  <si>
    <t>Further evidence for genotype-phenotype disparity in Griscelli syndrome</t>
  </si>
  <si>
    <t>176(4):1086-1089</t>
  </si>
  <si>
    <t>https://pubmed.ncbi.nlm.nih.gov/27416802</t>
  </si>
  <si>
    <t>https://academic.oup.com/bjd/article-abstract/176/4/1086/6748010?redirectedFrom=fulltext</t>
  </si>
  <si>
    <t>['Zhong FL', 'Mamaï O', 'Sborgi L', 'Boussofara L', 'Hopkins R', 'Robinson K', 'Szeverényi I', 'Takeichi T', 'Balaji R', 'Lau A', 'Tye H', 'Roy K', 'Bonnard C', 'Ahl PJ', 'Jones LA', 'Baker PJ', 'Lacina L', 'Otsuka A', 'Fournie PR', 'Malecaze F', 'Lane EB', 'Akiyama M', 'Kabashima K', 'Connolly JE', 'Masters SL', 'Soler VJ', 'Omar SS', 'McGrath JA', 'Nedelcu R', 'Gribaa M', 'Denguezli M', 'Saad A', 'Hiller S', 'Reversade B']</t>
  </si>
  <si>
    <t>Germline NLRP1 Mutations Cause Skin Inflammatory and Cancer Susceptibility Syndromes via Inflammasome Activation</t>
  </si>
  <si>
    <t>22-Sep-2016</t>
  </si>
  <si>
    <t>Cell</t>
  </si>
  <si>
    <t>167(1):187-202.e17</t>
  </si>
  <si>
    <t>https://pubmed.ncbi.nlm.nih.gov/27662089</t>
  </si>
  <si>
    <t>https://linkinghub.elsevier.com/retrieve/pii/S0092-8674(16)31229-6</t>
  </si>
  <si>
    <t>['Petrova A', 'Capalbo A', 'Jacquet L', 'Hazelwood-Smith S', 'Dafou D', 'Hobbs C', 'Arno M', 'Farcomeni A', 'Devito L', 'Badraiq H', 'Simpson M', 'McGrath JA', 'Di WL', 'Cheng JB', 'Mauro TM', 'Ilic D']</t>
  </si>
  <si>
    <t>Induced Pluripotent Stem Cell Differentiation and Three-Dimensional Tissue Formation Attenuate Clonal Epigenetic Differences in Trichohyalin</t>
  </si>
  <si>
    <t>15-Sep-2016</t>
  </si>
  <si>
    <t>Stem cells and development</t>
  </si>
  <si>
    <t>25(18):1366-75</t>
  </si>
  <si>
    <t>https://pubmed.ncbi.nlm.nih.gov/27460132</t>
  </si>
  <si>
    <t>https://www.liebertpub.com/doi/10.1089/scd.2016.0156?url_ver=Z39.88-2003&amp;rfr_id=ori:rid:crossref.org&amp;rfr_dat=cr_pub%20%200pubmed</t>
  </si>
  <si>
    <t>['Lwin SM', 'Hsu CK', 'McMillan JR', 'Mellerio JE', 'McGrath JA']</t>
  </si>
  <si>
    <t>Ichthyosis Prematurity Syndrome: From Fetus to Adulthood</t>
  </si>
  <si>
    <t>152(9):1055-8</t>
  </si>
  <si>
    <t>https://pubmed.ncbi.nlm.nih.gov/27224495</t>
  </si>
  <si>
    <t>https://jamanetwork.com/journals/jamadermatology/fullarticle/10.1001/jamadermatol.2016.1187</t>
  </si>
  <si>
    <t>['Boente Mdel C', 'Nanda A', 'Baselaga PA', 'Kelsell DP', 'McGrath JA', 'South AP']</t>
  </si>
  <si>
    <t>Cardiomyopathy diagnosed in the eldest child harbouring p.S24X mutation in JUP</t>
  </si>
  <si>
    <t>25-Jul-2016</t>
  </si>
  <si>
    <t>175(3):644-6</t>
  </si>
  <si>
    <t>https://pubmed.ncbi.nlm.nih.gov/27037756</t>
  </si>
  <si>
    <t>https://academic.oup.com/bjd/article-abstract/175/3/644/6616872?redirectedFrom=fulltext</t>
  </si>
  <si>
    <t>['Takeichi T', 'Liu L', 'Abdul-Wahab A', 'McMillan JR', 'Stone KL', 'Akiyama M', 'Simpson MA', 'Parsons M', 'Mellerio JE', 'McGrath JA']</t>
  </si>
  <si>
    <t>Large Intragenic KRT1 Deletion Underlying Atypical Autosomal Dominant Keratinopathic Ichthyosis</t>
  </si>
  <si>
    <t>25-Jun-2016</t>
  </si>
  <si>
    <t>136(10):2095-2098</t>
  </si>
  <si>
    <t>https://pubmed.ncbi.nlm.nih.gov/27349861</t>
  </si>
  <si>
    <t>https://linkinghub.elsevier.com/retrieve/pii/S0022-202X(16)31367-7</t>
  </si>
  <si>
    <t>['Cunningham L', 'Liu L', 'Menzies S', 'McGrath JA', 'Lally A']</t>
  </si>
  <si>
    <t>Novel missense mutation in a patient with recessive pretibial epidermolysis bullosa and a mild phenotype</t>
  </si>
  <si>
    <t>7-Oct-2015</t>
  </si>
  <si>
    <t>30(11):e115-e116</t>
  </si>
  <si>
    <t>https://pubmed.ncbi.nlm.nih.gov/26446410</t>
  </si>
  <si>
    <t>https://onlinelibrary.wiley.com/doi/10.1111/jdv.13385</t>
  </si>
  <si>
    <t>['Zhang G', 'Gu Y', 'Begum R', 'Chen H', 'Gao X', 'McGrath JA', 'Parsons M', 'Song B']</t>
  </si>
  <si>
    <t>Kindlin-1 Regulates Keratinocyte Electrotaxis</t>
  </si>
  <si>
    <t>15-Jul-2016</t>
  </si>
  <si>
    <t>136(11):2229-2239</t>
  </si>
  <si>
    <t>https://pubmed.ncbi.nlm.nih.gov/27427485</t>
  </si>
  <si>
    <t>https://linkinghub.elsevier.com/retrieve/pii/S0022-202X(16)32105-4</t>
  </si>
  <si>
    <t>['Rashidghamat E', 'Hsu CK', 'Nanda A', 'Liu L', 'Al-Ajmi H', 'McGrath JA']</t>
  </si>
  <si>
    <t>Incontinentia pigmenti in a father and daughter</t>
  </si>
  <si>
    <t>24-Jul-2016</t>
  </si>
  <si>
    <t>175(5):1059-1060</t>
  </si>
  <si>
    <t>https://pubmed.ncbi.nlm.nih.gov/27037530</t>
  </si>
  <si>
    <t>https://academic.oup.com/bjd/article-abstract/175/5/1059/6697100?redirectedFrom=fulltext</t>
  </si>
  <si>
    <t>['Hsu CK', 'Liu L', 'Can PK', 'Kocatürk E', 'McMillan JR', 'Güngör Ş', 'Hürdoğan Ö', 'Sargan A', 'Degirmentepe EN', 'Lee JY', 'Simpson MA', 'McGrath JA']</t>
  </si>
  <si>
    <t>Ectodermal dysplasia-skin fragility syndrome resulting from a new atypical homozygous cryptic acceptor splice site mutation in PKP1</t>
  </si>
  <si>
    <t>11-Aug-2016</t>
  </si>
  <si>
    <t>84(2):210-212</t>
  </si>
  <si>
    <t>https://pubmed.ncbi.nlm.nih.gov/27554337</t>
  </si>
  <si>
    <t>https://www.clinicalkey.com/content/playBy/pii?v=S0923-1811(16)30190-6</t>
  </si>
  <si>
    <t>['Tziotzios C', 'Stefanato CM', 'Fenton DA', 'Simpson MA', 'McGrath JA']</t>
  </si>
  <si>
    <t>Frontal fibrosing alopecia: reflections and hypotheses on aetiology and pathogenesis</t>
  </si>
  <si>
    <t>25(11):847-852</t>
  </si>
  <si>
    <t>https://pubmed.ncbi.nlm.nih.gov/27198858</t>
  </si>
  <si>
    <t>https://onlinelibrary.wiley.com/doi/10.1111/exd.13071</t>
  </si>
  <si>
    <t>['Guevara BE', 'Hsu CK', 'Liu L', 'Feast A', 'Alabado KL', 'Lacuesta MP', 'Lee JY', 'McGrath JA']</t>
  </si>
  <si>
    <t>Improved molecular diagnosis of the common recurrent intragenic deletion mutation in IKBKG in a Filipino family with incontinentia pigmenti</t>
  </si>
  <si>
    <t>6-Oct-2015</t>
  </si>
  <si>
    <t>57(2):150-3</t>
  </si>
  <si>
    <t>https://pubmed.ncbi.nlm.nih.gov/26437686</t>
  </si>
  <si>
    <t>https://onlinelibrary.wiley.com/doi/10.1111/ajd.12407</t>
  </si>
  <si>
    <t>['Takeichi T', 'Sugiura K', 'Hsu CK', 'Nomura T', 'Takama H', 'Simpson MA', 'Shimizu H', 'McGrath JA', 'Akiyama M']</t>
  </si>
  <si>
    <t>Erythrokeratoderma Variabilis Caused by p.Gly45Glu in Connexin 31: Importance of the First Extracellular Loop Glycine Residue for Gap Junction Function</t>
  </si>
  <si>
    <t>96(4):557-9</t>
  </si>
  <si>
    <t>https://pubmed.ncbi.nlm.nih.gov/26632638</t>
  </si>
  <si>
    <t>https://medicaljournalssweden.se/actadv/article/view/6101</t>
  </si>
  <si>
    <t>['Sathishkumar D', 'Orrin E', 'Terron-Kwiatkowski A', 'Browne F', 'Martinez AE', 'Mellerio JE', 'Ogboli M', 'Hoey S', 'Ozoemena L', 'Liu L', 'Baty D', 'McGrath JA', 'Moss C']</t>
  </si>
  <si>
    <t>The p.Glu477Lys Mutation in Keratin 5 Is Strongly Associated with Mortality in Generalized Severe Epidermolysis Bullosa Simplex</t>
  </si>
  <si>
    <t>30-Dec-2015</t>
  </si>
  <si>
    <t>136(3):719-721</t>
  </si>
  <si>
    <t>https://pubmed.ncbi.nlm.nih.gov/26743602</t>
  </si>
  <si>
    <t>https://linkinghub.elsevier.com/retrieve/pii/S0022-202X(15)00237-7</t>
  </si>
  <si>
    <t>['Agarwala MK', 'George R', 'Pramanik R', 'McGrath JA']</t>
  </si>
  <si>
    <t>Olmsted syndrome in an Indian male with a new de novo mutation in TRPV3</t>
  </si>
  <si>
    <t>8-Nov-2015</t>
  </si>
  <si>
    <t>174(1):209-11</t>
  </si>
  <si>
    <t>https://pubmed.ncbi.nlm.nih.gov/25989441</t>
  </si>
  <si>
    <t>https://academic.oup.com/bjd/article-abstract/174/1/209/6616514?redirectedFrom=fulltext</t>
  </si>
  <si>
    <t>['Georgiadis C', 'Syed F', 'Petrova A', 'Abdul-Wahab A', 'Lwin SM', 'Farzaneh F', 'Chan L', 'Ghani S', 'Fleck RA', 'Glover L', 'McMillan JR', 'Chen M', 'Thrasher AJ', 'McGrath JA', 'Di WL', 'Qasim W']</t>
  </si>
  <si>
    <t>Lentiviral Engineered Fibroblasts Expressing Codon-Optimized COL7A1 Restore Anchoring Fibrils in RDEB</t>
  </si>
  <si>
    <t>136(1):284-92</t>
  </si>
  <si>
    <t>https://pubmed.ncbi.nlm.nih.gov/26763448</t>
  </si>
  <si>
    <t>https://linkinghub.elsevier.com/retrieve/pii/S0022-202X(15)00027-5</t>
  </si>
  <si>
    <t>['Martins VL', 'Caley MP', 'Moore K', 'Szentpetery Z', 'Marsh ST', 'Murrell DF', 'Kim MH', 'Avari M', 'McGrath JA', 'Cerio R', 'Kivisaari A', 'Kähäri VM', 'Hodivala-Dilke K', 'Brennan CH', 'Chen M', 'Marshall JF', "O'Toole EA"]</t>
  </si>
  <si>
    <t>Suppression of TGFβ and Angiogenesis by Type VII Collagen in Cutaneous SCC</t>
  </si>
  <si>
    <t>Journal of the National Cancer Institute</t>
  </si>
  <si>
    <t>108(1):djv293</t>
  </si>
  <si>
    <t>https://pubmed.ncbi.nlm.nih.gov/26476432</t>
  </si>
  <si>
    <t>https://academic.oup.com/jnci/article/108/1/djv293/2457758</t>
  </si>
  <si>
    <t>['Uitto J', 'Bruckner-Tuderman L', 'Christiano AM', 'McGrath JA', 'Has C', 'South AP', 'Kopelan B', 'Robinson EC']</t>
  </si>
  <si>
    <t>Progress toward Treatment and Cure of Epidermolysis Bullosa: Summary of the DEBRA International Research Symposium EB2015</t>
  </si>
  <si>
    <t>136(2):352-358</t>
  </si>
  <si>
    <t>Comparative Study | Journal Article | Research Support, N.I.H., Extramural | Research Support, Non-U.S. Gov't | Review</t>
  </si>
  <si>
    <t>https://pubmed.ncbi.nlm.nih.gov/26802230</t>
  </si>
  <si>
    <t>https://linkinghub.elsevier.com/retrieve/pii/S0022-202X(15)00051-2</t>
  </si>
  <si>
    <t>['Rashidghamat E', 'Ozoemena L', 'Liu L', 'McGrath JA', 'Martinez AE', 'Mellerio JE']</t>
  </si>
  <si>
    <t>Mutations in EXPH5 underlie a rare subtype of autosomal recessive epidermolysis bullosa simplex</t>
  </si>
  <si>
    <t>17-Nov-2015</t>
  </si>
  <si>
    <t>174(2):452-3</t>
  </si>
  <si>
    <t>https://pubmed.ncbi.nlm.nih.gov/26211931</t>
  </si>
  <si>
    <t>https://academic.oup.com/bjd/article-abstract/174/2/452/6616629?redirectedFrom=fulltext</t>
  </si>
  <si>
    <t>Rare inherited skin diseases and the Genomics England 100 000 Genome Project</t>
  </si>
  <si>
    <t>174(2):257-8</t>
  </si>
  <si>
    <t>https://pubmed.ncbi.nlm.nih.gov/26871914</t>
  </si>
  <si>
    <t>https://academic.oup.com/bjd/article/174/2/257/6616764</t>
  </si>
  <si>
    <t>['Takeichi T', 'Sugiura K', 'Tso S', 'Simpson MA', 'McGrath JA', 'Akiyama M']</t>
  </si>
  <si>
    <t>Bi-allelic nonsense mutations inABHD5 underlie a mild phenotype of Dorfman-Chanarin syndrome</t>
  </si>
  <si>
    <t>27-Oct-2015</t>
  </si>
  <si>
    <t>81(2):134-6</t>
  </si>
  <si>
    <t>https://pubmed.ncbi.nlm.nih.gov/26547112</t>
  </si>
  <si>
    <t>https://www.clinicalkey.com/content/playBy/pii?v=S0923-1811(15)30067-0</t>
  </si>
  <si>
    <t>['Abdul-Wahab A', 'Takeichi T', 'Liu L', 'Lomas D', 'Hughes B', 'Akiyama M', 'McGrath JA', 'Mellerio JE']</t>
  </si>
  <si>
    <t>Autosomal dominant diffuse nonepidermolytic palmoplantar keratoderma due to a recurrent mutation in aquaporin-5</t>
  </si>
  <si>
    <t>12-Nov-2015</t>
  </si>
  <si>
    <t>174(2):430-2</t>
  </si>
  <si>
    <t>https://pubmed.ncbi.nlm.nih.gov/26032342</t>
  </si>
  <si>
    <t>https://academic.oup.com/bjd/article-abstract/174/2/430/6616793?redirectedFrom=fulltext</t>
  </si>
  <si>
    <t>['Seegobin SD', 'Tziotzios C', 'Stefanato CM', 'Bhargava K', 'Fenton DA', 'McGrath JA']</t>
  </si>
  <si>
    <t>Frontal fibrosing alopecia: there is no statistically significant association with leave-on facial skin care products and sunscreens</t>
  </si>
  <si>
    <t>26-Oct-2016</t>
  </si>
  <si>
    <t>175(6):1407-1408</t>
  </si>
  <si>
    <t>https://pubmed.ncbi.nlm.nih.gov/27614082</t>
  </si>
  <si>
    <t>https://academic.oup.com/bjd/article-abstract/175/6/1407/6698402?redirectedFrom=fulltext</t>
  </si>
  <si>
    <t>['Tolarová M', 'McGrath JA', 'Tolar J']</t>
  </si>
  <si>
    <t>Venturing into the New Science of Nucleases</t>
  </si>
  <si>
    <t>136(4):742-745</t>
  </si>
  <si>
    <t>https://pubmed.ncbi.nlm.nih.gov/27012560</t>
  </si>
  <si>
    <t>https://linkinghub.elsevier.com/retrieve/pii/S0022-202X(16)00450-4</t>
  </si>
  <si>
    <t>['Abdul-Wahab A', 'Takeichi T', 'Liu L', 'Stephens C', 'Akiyama M', 'McGrath JA']</t>
  </si>
  <si>
    <t>Intrafamilial phenotypic heterogeneity of epidermolytic ichthyosis associated with a new missense mutation in keratin 10</t>
  </si>
  <si>
    <t>41(3):290-3</t>
  </si>
  <si>
    <t>https://pubmed.ncbi.nlm.nih.gov/26338057</t>
  </si>
  <si>
    <t>https://academic.oup.com/ced/article-abstract/41/3/290/6621550?redirectedFrom=fulltext</t>
  </si>
  <si>
    <t>['Tziotzios C', 'Fenton DA', 'Stefanato CM', 'McGrath JA']</t>
  </si>
  <si>
    <t>Finasteride is of uncertain utility in treating frontal fibrosing alopecia</t>
  </si>
  <si>
    <t>74(4):e73-4</t>
  </si>
  <si>
    <t>https://pubmed.ncbi.nlm.nih.gov/26979373</t>
  </si>
  <si>
    <t>https://www.clinicalkey.com/content/playBy/pii?v=S0190-9622(15)02488-3</t>
  </si>
  <si>
    <t>['Takeichi T', 'Sugiura K', 'Hsu CK', 'Tanahashi K', 'Takama H', 'Simpson MA', 'McGrath JA', 'Akiyama M']</t>
  </si>
  <si>
    <t>Novel indel mutation of STS underlies a new phenotype of self-healing recessive X-linked ichthyosis</t>
  </si>
  <si>
    <t>79(3):317-9</t>
  </si>
  <si>
    <t>https://pubmed.ncbi.nlm.nih.gov/26169345</t>
  </si>
  <si>
    <t>https://www.clinicalkey.com/content/playBy/pii?v=S0923-1811(15)30021-9</t>
  </si>
  <si>
    <t>['Ganetzky R', 'Finn E', 'Bagchi A', 'Zollo O', 'Conlin L', 'Deardorff M', 'Harr M', 'Simpson MA', 'McGrath JA', 'Zackai E', 'Lemmon MA', 'Sondheimer N']</t>
  </si>
  <si>
    <t>EGFR mutations cause a lethal syndrome of epithelial dysfunction with progeroid features</t>
  </si>
  <si>
    <t>Molecular genetics &amp; genomic medicine</t>
  </si>
  <si>
    <t>3(5):452-8</t>
  </si>
  <si>
    <t>https://pubmed.ncbi.nlm.nih.gov/26436111</t>
  </si>
  <si>
    <t>https://onlinelibrary.wiley.com/doi/10.1002/mgg3.156</t>
  </si>
  <si>
    <t>['Pohler E', 'Cunningham F', 'Sandilands A', 'Cole C', 'Digby S', 'McMillan JR', 'Aristodemou S', 'McGrath JA', 'Smith FJ', 'McLean WH', 'Munro CS', 'Zamiri M']</t>
  </si>
  <si>
    <t>Novel autosomal dominant mutation in loricrin presenting as prominent ichthyosis</t>
  </si>
  <si>
    <t>22-Aug-2015</t>
  </si>
  <si>
    <t>173(5):1291-4</t>
  </si>
  <si>
    <t>https://pubmed.ncbi.nlm.nih.gov/25965869</t>
  </si>
  <si>
    <t>https://academic.oup.com/bjd/article/173/5/1291/6616931</t>
  </si>
  <si>
    <t>['Wali A', 'Liu L', 'Takeichi T', 'Jelani M', 'Rahman OU', 'Heng YK', 'Thng S', 'Lee J', 'Akiyama M', 'McGrath JA', 'Betz RC']</t>
  </si>
  <si>
    <t>Familial primary localized cutaneous amyloidosis results from either dominant or recessive mutations in OSMR</t>
  </si>
  <si>
    <t>95(8):1005-7</t>
  </si>
  <si>
    <t>https://pubmed.ncbi.nlm.nih.gov/25792357</t>
  </si>
  <si>
    <t>https://medicaljournalssweden.se/actadv/article/view/5905</t>
  </si>
  <si>
    <t>['Almeida HL Jr', 'Goetze FM', 'Fong K', 'Lai-Cheong J', 'McGrath J']</t>
  </si>
  <si>
    <t>Is adermatoglyphia an additional feature of Kindler Syndrome?</t>
  </si>
  <si>
    <t>Anais brasileiros de dermatologia</t>
  </si>
  <si>
    <t>90(4):592-3</t>
  </si>
  <si>
    <t>https://pubmed.ncbi.nlm.nih.gov/26375235</t>
  </si>
  <si>
    <t>https://europepmc.org/abstract/MED/26375235</t>
  </si>
  <si>
    <t>['Fong K', 'Takeichi T', 'Liu L', 'Pramanik R', 'Lee J', 'Akiyama M', 'McGrath JA']</t>
  </si>
  <si>
    <t>Ichthyosis follicularis, atrichia, and photophobia syndrome associated with a new mutation in MBTPS2</t>
  </si>
  <si>
    <t>40(5):529-32</t>
  </si>
  <si>
    <t>https://pubmed.ncbi.nlm.nih.gov/25683132</t>
  </si>
  <si>
    <t>https://academic.oup.com/ced/article-abstract/40/5/529/6621361?redirectedFrom=fulltext</t>
  </si>
  <si>
    <t>Familial frontal fibrosing alopecia</t>
  </si>
  <si>
    <t>73(1):e37</t>
  </si>
  <si>
    <t>https://pubmed.ncbi.nlm.nih.gov/26089074</t>
  </si>
  <si>
    <t>https://www.clinicalkey.com/content/playBy/pii?v=S0190-9622(15)01505-4</t>
  </si>
  <si>
    <t>['Takeichi T', 'Liu L', 'Fong K', 'Ozoemena L', 'McMillan JR', 'Salam A', 'Campbell P', 'Akiyama M', 'Mellerio JE', 'McLean WH', 'Simpson MA', 'McGrath JA']</t>
  </si>
  <si>
    <t>Whole-exome sequencing improves mutation detection in a diagnostic epidermolysis bullosa laboratory</t>
  </si>
  <si>
    <t>19-Nov-2014</t>
  </si>
  <si>
    <t>172(1):94-100</t>
  </si>
  <si>
    <t>https://pubmed.ncbi.nlm.nih.gov/24947307</t>
  </si>
  <si>
    <t>https://academic.oup.com/bjd/article-abstract/172/1/94/6615842?redirectedFrom=fulltext</t>
  </si>
  <si>
    <t>['Salam A', 'McGrath JA']</t>
  </si>
  <si>
    <t>Diagnosis by numbers: defining skin disease pathogenesis through collated gene signatures</t>
  </si>
  <si>
    <t>135(1):17-19</t>
  </si>
  <si>
    <t>https://pubmed.ncbi.nlm.nih.gov/25501379</t>
  </si>
  <si>
    <t>https://linkinghub.elsevier.com/retrieve/pii/S0022-202X(15)37045-7</t>
  </si>
  <si>
    <t>['Iinuma S', 'Aikawa E', 'Tamai K', 'Fujita R', 'Kikuchi Y', 'Chino T', 'Kikuta J', 'McGrath JA', 'Uitto J', 'Ishii M', 'Iizuka H', 'Kaneda Y']</t>
  </si>
  <si>
    <t>Transplanted bone marrow-derived circulating PDGFRα+ cells restore type VII collagen in recessive dystrophic epidermolysis bullosa mouse skin graft</t>
  </si>
  <si>
    <t>15-Feb-2015</t>
  </si>
  <si>
    <t>Journal of immunology (Baltimore, Md. : )</t>
  </si>
  <si>
    <t>194(4):1996-2003</t>
  </si>
  <si>
    <t>https://pubmed.ncbi.nlm.nih.gov/25601922</t>
  </si>
  <si>
    <t>https://journals.aai.org/jimmunol/article/194/4/1996/99446/Transplanted-Bone-Marrow-Derived-Circulating-PDGFR</t>
  </si>
  <si>
    <t>['Anbar TS', 'El-Badry MM', 'McGrath JA', 'Abdel-Azim ES']</t>
  </si>
  <si>
    <t>Most individuals with either segmental or non-segmental vitiligo display evidence of bilateral cochlear dysfunction</t>
  </si>
  <si>
    <t>25-Dec-2014</t>
  </si>
  <si>
    <t>172(2):406-11</t>
  </si>
  <si>
    <t>https://pubmed.ncbi.nlm.nih.gov/25041189</t>
  </si>
  <si>
    <t>https://academic.oup.com/bjd/article-abstract/172/2/406/6615715?redirectedFrom=fulltext</t>
  </si>
  <si>
    <t>['Dousset L', 'Seneschal J', 'Boniface K', 'Charreau S', 'Ezzedine K', 'Milpied B', 'Mossalayi MD', 'McGrath JA', 'Lecron JC', 'Taïeb A']</t>
  </si>
  <si>
    <t>A Th2 cytokine interleukin-31 signature in a case of sporadic lichen amyloidosis</t>
  </si>
  <si>
    <t>95(2):223-4</t>
  </si>
  <si>
    <t>https://pubmed.ncbi.nlm.nih.gov/24573820</t>
  </si>
  <si>
    <t>https://medicaljournalssweden.se/actadv/article/view/5653</t>
  </si>
  <si>
    <t>['Takeichi T', 'Nanda A', 'Liu L', 'Aristodemou S', 'McMillan JR', 'Sugiura K', 'Akiyama M', 'Al-Ajmi H', 'Simpson MA', 'McGrath JA']</t>
  </si>
  <si>
    <t>Founder mutation in dystonin-e underlying autosomal recessive epidermolysis bullosa simplex in Kuwait</t>
  </si>
  <si>
    <t>30-Dec-2014</t>
  </si>
  <si>
    <t>172(2):527-31</t>
  </si>
  <si>
    <t>https://pubmed.ncbi.nlm.nih.gov/25059916</t>
  </si>
  <si>
    <t>https://academic.oup.com/bjd/article-abstract/172/2/527/6615807?redirectedFrom=fulltext</t>
  </si>
  <si>
    <t>['Almeida FV', 'Walko G', 'McMillan JR', 'McGrath JA', 'Wiche G', 'Barber AH', 'Connelly JT']</t>
  </si>
  <si>
    <t>The cytolinker plectin regulates nuclear mechanotransduction in keratinocytes</t>
  </si>
  <si>
    <t>2-Nov-2015</t>
  </si>
  <si>
    <t>128(24):4475-86</t>
  </si>
  <si>
    <t>https://pubmed.ncbi.nlm.nih.gov/26527396</t>
  </si>
  <si>
    <t>https://journals.biologists.com/jcs/article/128/24/4475/55383/The-cytolinker-plectin-regulates-nuclear</t>
  </si>
  <si>
    <t>Recently Identified Forms of Epidermolysis Bullosa</t>
  </si>
  <si>
    <t>7-Dec-2015</t>
  </si>
  <si>
    <t>Annals of dermatology</t>
  </si>
  <si>
    <t>27(6):658-66</t>
  </si>
  <si>
    <t>https://pubmed.ncbi.nlm.nih.gov/26719633</t>
  </si>
  <si>
    <t>https://europepmc.org/abstract/MED/26719633</t>
  </si>
  <si>
    <t>['Cuell A', 'Bansal N', 'Cole T', 'Kaur MR', 'Lee J', 'Loffeld A', 'Moss C', "O'Donnell M", 'Takeichi T', 'Thind CK', 'McGrath JA']</t>
  </si>
  <si>
    <t>Familial progressive hyper- and hypopigmentation and malignancy in two families with new mutations in KITLG</t>
  </si>
  <si>
    <t>40(8):860-4</t>
  </si>
  <si>
    <t>https://pubmed.ncbi.nlm.nih.gov/26179221</t>
  </si>
  <si>
    <t>https://academic.oup.com/ced/article-abstract/40/8/860/6621481?redirectedFrom=fulltext</t>
  </si>
  <si>
    <t>['van der Velden JJ', 'van Geel M', 'Nellen RG', 'Jonkman MF', 'McGrath JA', 'Nanda A', 'Sprecher E', 'van Steensel MA', 'McLean WH', 'Cassidy AJ']</t>
  </si>
  <si>
    <t>Novel TGM5 mutations in acral peeling skin syndrome</t>
  </si>
  <si>
    <t>24(4):285-9</t>
  </si>
  <si>
    <t>https://pubmed.ncbi.nlm.nih.gov/25644735</t>
  </si>
  <si>
    <t>https://onlinelibrary.wiley.com/doi/10.1111/exd.12650</t>
  </si>
  <si>
    <t>['Takeichi T', 'Hsu CK', 'Yang HS', 'Chen HY', 'Wong TW', 'Tsai WL', 'Chao SC', 'Lee JY', 'Akiyama M', 'Simpson MA', 'McGrath JA']</t>
  </si>
  <si>
    <t>Progressive hyperpigmentation in a Taiwanese child due to an inborn error of vitamin B12 metabolism (cblJ)</t>
  </si>
  <si>
    <t>27-Feb-2015</t>
  </si>
  <si>
    <t>172(4):1111-5</t>
  </si>
  <si>
    <t>https://pubmed.ncbi.nlm.nih.gov/25234635</t>
  </si>
  <si>
    <t>https://academic.oup.com/bjd/article-abstract/172/4/1111/6616302?redirectedFrom=fulltext</t>
  </si>
  <si>
    <t>['Watt SA', 'Dayal JH', 'Wright S', 'Riddle M', 'Pourreyron C', 'McMillan JR', 'Kimble RM', 'Prisco M', 'Gartner U', 'Warbrick E', 'McLean WH', 'Leigh IM', 'McGrath JA', 'Salas-Alanis JC', 'Tolar J', 'South AP']</t>
  </si>
  <si>
    <t>Lysyl Hydroxylase 3 Localizes to Epidermal Basement Membrane and Is Reduced in Patients with Recessive Dystrophic Epidermolysis Bullosa</t>
  </si>
  <si>
    <t>18-Sep-2015</t>
  </si>
  <si>
    <t>10(9):e0137639</t>
  </si>
  <si>
    <t>https://pubmed.ncbi.nlm.nih.gov/26380979</t>
  </si>
  <si>
    <t>https://europepmc.org/abstract/MED/26380979</t>
  </si>
  <si>
    <t>['Tolar J', 'McGrath JA']</t>
  </si>
  <si>
    <t>The three-body problem of therapy with induced pluripotent stem cells</t>
  </si>
  <si>
    <t>20-Feb-2015</t>
  </si>
  <si>
    <t>7(1):15</t>
  </si>
  <si>
    <t>https://pubmed.ncbi.nlm.nih.gov/25705260</t>
  </si>
  <si>
    <t>https://genomemedicine.biomedcentral.com/articles/10.1186/s13073-015-0141-7</t>
  </si>
  <si>
    <t>['Takeichi T', 'Nanda A', 'Aristodemou S', 'McMillan JR', 'Lee J', 'Akiyama M', 'Al-Ajmi H', 'Simpson MA', 'McGrath JA']</t>
  </si>
  <si>
    <t>Whole-exome sequencing diagnosis of two autosomal recessive disorders in one family</t>
  </si>
  <si>
    <t>172(5):1407-11</t>
  </si>
  <si>
    <t>https://pubmed.ncbi.nlm.nih.gov/25308318</t>
  </si>
  <si>
    <t>https://academic.oup.com/bjd/article-abstract/172/5/1407/6615981?redirectedFrom=fulltext</t>
  </si>
  <si>
    <t>['Petrof G', 'Nanda A', 'Howden J', 'Takeichi T', 'McMillan JR', 'Aristodemou S', 'Ozoemena L', 'Liu L', 'South AP', 'Pourreyron C', 'Dafou D', 'Proudfoot LE', 'Al-Ajmi H', 'Akiyama M', 'McLean WH', 'Simpson MA', 'Parsons M', 'McGrath JA']</t>
  </si>
  <si>
    <t>Mutations in GRHL2 result in an autosomal-recessive ectodermal Dysplasia syndrome</t>
  </si>
  <si>
    <t>21-Aug-2014</t>
  </si>
  <si>
    <t>95(3):308-14</t>
  </si>
  <si>
    <t>https://pubmed.ncbi.nlm.nih.gov/25152456</t>
  </si>
  <si>
    <t>https://linkinghub.elsevier.com/retrieve/pii/S0002-9297(14)00345-0</t>
  </si>
  <si>
    <t>['Shipman AR', 'Liu L', 'Lai-Cheong JE', 'McGrath JA', 'Heagerty A']</t>
  </si>
  <si>
    <t>Somatic forward (nonrevertant) mosaicism in recessive dystrophic epidermolysis bullosa</t>
  </si>
  <si>
    <t>150(9):1025-7</t>
  </si>
  <si>
    <t>https://pubmed.ncbi.nlm.nih.gov/24989707</t>
  </si>
  <si>
    <t>https://jamanetwork.com/journals/jamadermatology/fullarticle/10.1001/jamadermatol.2014.281</t>
  </si>
  <si>
    <t>Augmentation of cutaneous wound healing by pharmacologic mobilization of endogenous bone marrow stem cells</t>
  </si>
  <si>
    <t>134(9):2312-2314</t>
  </si>
  <si>
    <t>https://pubmed.ncbi.nlm.nih.gov/25120149</t>
  </si>
  <si>
    <t>https://linkinghub.elsevier.com/retrieve/pii/S0022-202X(15)36978-5</t>
  </si>
  <si>
    <t>['Campbell P', 'Morton PE', 'Takeichi T', 'Salam A', 'Roberts N', 'Proudfoot LE', 'Mellerio JE', 'Aminu K', 'Wellington C', 'Patil SN', 'Akiyama M', 'Liu L', 'McMillan JR', 'Aristodemou S', 'Ishida-Yamamoto A', 'Abdul-Wahab A', 'Petrof G', 'Fong K', 'Harnchoowong S', 'Stone KL', 'Harper JI', 'Irwin McLean WH', 'Simpson MA', 'Parsons M', 'McGrath JA']</t>
  </si>
  <si>
    <t>Epithelial inflammation resulting from an inherited loss-of-function mutation in EGFR</t>
  </si>
  <si>
    <t>134(10):2570-2578</t>
  </si>
  <si>
    <t>https://pubmed.ncbi.nlm.nih.gov/24691054</t>
  </si>
  <si>
    <t>https://linkinghub.elsevier.com/retrieve/pii/S0022-202X(15)36516-7</t>
  </si>
  <si>
    <t>['Szczecinska W', 'Nesteruk D', 'Wertheim-Tysarowska K', 'Greenblatt DT', 'Baty D', 'Browne F', 'Liu L', 'Ozoemena L', 'Terron-Kwiatkowski A', 'McGrath JA', 'Mellerio JE', 'Morton J', 'Woźniak K', 'Kowalewski C', 'Has C', 'Moss C']</t>
  </si>
  <si>
    <t>Under-recognition of acral peeling skin syndrome: 59 new cases with 15 novel mutations</t>
  </si>
  <si>
    <t>171(5):1206-10</t>
  </si>
  <si>
    <t>https://pubmed.ncbi.nlm.nih.gov/24628291</t>
  </si>
  <si>
    <t>https://academic.oup.com/bjd/article-abstract/171/5/1206/6616218?redirectedFrom=fulltext</t>
  </si>
  <si>
    <t>['Tziotzios C', 'Petrof G', 'Liu L', 'Verma A', 'Wedgeworth EK', 'Mellerio JE', 'McGrath JA']</t>
  </si>
  <si>
    <t>Clinical features and WNT10A mutations in seven unrelated cases of Schöpf-Schulz-Passarge syndrome</t>
  </si>
  <si>
    <t>15-Oct-2014</t>
  </si>
  <si>
    <t>171(5):1211-4</t>
  </si>
  <si>
    <t>https://pubmed.ncbi.nlm.nih.gov/24902757</t>
  </si>
  <si>
    <t>https://academic.oup.com/bjd/article-abstract/171/5/1211/6615878?redirectedFrom=fulltext</t>
  </si>
  <si>
    <t>['Petrova A', 'Celli A', 'Jacquet L', 'Dafou D', 'Crumrine D', 'Hupe M', 'Arno M', 'Hobbs C', 'Cvoro A', 'Karagiannis P', 'Devito L', 'Sun R', 'Adame LC', 'Vaughan R', 'McGrath JA', 'Mauro TM', 'Ilic D']</t>
  </si>
  <si>
    <t>3D In vitro model of a functional epidermal permeability barrier from human embryonic stem cells and induced pluripotent stem cells</t>
  </si>
  <si>
    <t>24-Apr-2014</t>
  </si>
  <si>
    <t>Stem cell reports</t>
  </si>
  <si>
    <t>2(5):675-89</t>
  </si>
  <si>
    <t>https://pubmed.ncbi.nlm.nih.gov/24936454</t>
  </si>
  <si>
    <t>https://linkinghub.elsevier.com/retrieve/pii/S2213-6711(14)00088-5</t>
  </si>
  <si>
    <t>['Tolar J', 'McGrath JA', 'Xia L', 'Riddle MJ', 'Lees CJ', 'Eide C', 'Keene DR', 'Liu L', 'Osborn MJ', 'Lund TC', 'Blazar BR', 'Wagner JE']</t>
  </si>
  <si>
    <t>Patient-specific naturally gene-reverted induced pluripotent stem cells in recessive dystrophic epidermolysis bullosa</t>
  </si>
  <si>
    <t>6-Dec-2013</t>
  </si>
  <si>
    <t>134(5):1246-1254</t>
  </si>
  <si>
    <t>https://pubmed.ncbi.nlm.nih.gov/24317394</t>
  </si>
  <si>
    <t>https://linkinghub.elsevier.com/retrieve/pii/S0022-202X(15)36796-8</t>
  </si>
  <si>
    <t>['Pratsou P', 'Defty CL', 'Ozoemena L', 'McGrath JA', 'Moss C', 'Gach JE']</t>
  </si>
  <si>
    <t>Limited ectrodactyly, ectodermal dysplasia and cleft lip-palate syndrome with a p63 mutation, associated with linear and whorled naevoid hypermelanosis</t>
  </si>
  <si>
    <t>24-Jan-2014</t>
  </si>
  <si>
    <t>39(2):266-8</t>
  </si>
  <si>
    <t>https://pubmed.ncbi.nlm.nih.gov/24460914</t>
  </si>
  <si>
    <t>https://academic.oup.com/ced/article-abstract/39/2/266/6620975?redirectedFrom=fulltext</t>
  </si>
  <si>
    <t>['Has C', 'Kiritsi D', 'Mellerio JE', 'Franzke CW', 'Wedgeworth E', 'Tantcheva-Poor I', 'Kernland-Lang K', 'Itin P', 'Simpson MA', 'Dopping-Hepenstal PJ', 'Fujimoto W', 'McGrath JA', 'Bruckner-Tuderman L']</t>
  </si>
  <si>
    <t>The missense mutation p.R1303Q in type XVII collagen underlies junctional epidermolysis bullosa resembling Kindler syndrome</t>
  </si>
  <si>
    <t>134(3):845-849</t>
  </si>
  <si>
    <t>https://pubmed.ncbi.nlm.nih.gov/24005051</t>
  </si>
  <si>
    <t>https://linkinghub.elsevier.com/retrieve/pii/S0022-202X(15)36661-6</t>
  </si>
  <si>
    <t>['Michael M', 'Begum R', 'Fong K', 'Pourreyrone C', 'South AP', 'McGrath JA', 'Parsons M']</t>
  </si>
  <si>
    <t>BPAG1-e restricts keratinocyte migration through control of adhesion stability</t>
  </si>
  <si>
    <t>134(3):773-782</t>
  </si>
  <si>
    <t>https://pubmed.ncbi.nlm.nih.gov/24025550</t>
  </si>
  <si>
    <t>https://linkinghub.elsevier.com/retrieve/pii/S0022-202X(15)36670-7</t>
  </si>
  <si>
    <t>['Fu DJ', 'Thomson C', 'Lunny DP', 'Dopping-Hepenstal PJ', 'McGrath JA', 'Smith FJD', 'Irwin McLean WH', 'Leslie Pedrioli DM']</t>
  </si>
  <si>
    <t>Keratin 9 is required for the structural integrity and terminal differentiation of the palmoplantar epidermis</t>
  </si>
  <si>
    <t>20-Aug-2013</t>
  </si>
  <si>
    <t>134(3):754-763</t>
  </si>
  <si>
    <t>https://pubmed.ncbi.nlm.nih.gov/23962810</t>
  </si>
  <si>
    <t>https://linkinghub.elsevier.com/retrieve/pii/S0022-202X(15)36658-6</t>
  </si>
  <si>
    <t>['Petrof G', 'Abdul-Wahab A', 'McGrath JA']</t>
  </si>
  <si>
    <t>Cell therapy in dermatology</t>
  </si>
  <si>
    <t>2-Jun-2014</t>
  </si>
  <si>
    <t>Cold Spring Harbor perspectives in medicine</t>
  </si>
  <si>
    <t>4(6):a015156</t>
  </si>
  <si>
    <t>https://pubmed.ncbi.nlm.nih.gov/24890834</t>
  </si>
  <si>
    <t>https://europepmc.org/abstract/MED/24890834</t>
  </si>
  <si>
    <t>['Kariminejad A', 'Barzegar M', 'Abdollahimajd F', 'Pramanik R', 'McGrath JA']</t>
  </si>
  <si>
    <t>Olmsted syndrome in an Iranian boy with a new de novo mutation in TRPV3</t>
  </si>
  <si>
    <t>39(4):492-5</t>
  </si>
  <si>
    <t>https://pubmed.ncbi.nlm.nih.gov/24758389</t>
  </si>
  <si>
    <t>https://academic.oup.com/ced/article-abstract/39/4/492/6620903?redirectedFrom=fulltext</t>
  </si>
  <si>
    <t>['Pourreyron C', 'Chen M', 'McGrath JA', 'Salas-Alanis JC', 'South AP', 'Leigh IM']</t>
  </si>
  <si>
    <t>High levels of type VII collagen expression in recessive dystrophic epidermolysis bullosa cutaneous squamous cell carcinoma keratinocytes increases PI3K and MAPK signalling, cell migration and invasion</t>
  </si>
  <si>
    <t>170(6):1256-65</t>
  </si>
  <si>
    <t>https://pubmed.ncbi.nlm.nih.gov/24641191</t>
  </si>
  <si>
    <t>https://academic.oup.com/bjd/article-abstract/170/6/1256/6614683?redirectedFrom=fulltext</t>
  </si>
  <si>
    <t>['Fine JD', 'Bruckner-Tuderman L', 'Eady RA', 'Bauer EA', 'Bauer JW', 'Has C', 'Heagerty A', 'Hintner H', 'Hovnanian A', 'Jonkman MF', 'Leigh I', 'Marinkovich MP', 'Martinez AE', 'McGrath JA', 'Mellerio JE', 'Moss C', 'Murrell DF', 'Shimizu H', 'Uitto J', 'Woodley D', 'Zambruno G']</t>
  </si>
  <si>
    <t>Inherited epidermolysis bullosa: updated recommendations on diagnosis and classification</t>
  </si>
  <si>
    <t>29-Mar-2014</t>
  </si>
  <si>
    <t>70(6):1103-26</t>
  </si>
  <si>
    <t>https://pubmed.ncbi.nlm.nih.gov/24690439</t>
  </si>
  <si>
    <t>https://www.clinicalkey.com/content/playBy/pii?v=S0190-9622(14)01040-8</t>
  </si>
  <si>
    <t>['Abdul-Wahab A', 'Qasim W', 'McGrath JA']</t>
  </si>
  <si>
    <t>Gene therapies for inherited skin disorders</t>
  </si>
  <si>
    <t>33(2):83-90</t>
  </si>
  <si>
    <t>https://pubmed.ncbi.nlm.nih.gov/25085667</t>
  </si>
  <si>
    <t>http://scmsjournal.com/article/buy_now/?id=62</t>
  </si>
  <si>
    <t>['Salam A', 'Simpson MA', 'Stone KL', 'Takeichi T', 'Nanda A', 'Akiyama M', 'McGrath JA']</t>
  </si>
  <si>
    <t>Next generation diagnostics of heritable connective tissue disorders</t>
  </si>
  <si>
    <t>26-Jul-2013</t>
  </si>
  <si>
    <t>33:35-40</t>
  </si>
  <si>
    <t>https://pubmed.ncbi.nlm.nih.gov/23896220</t>
  </si>
  <si>
    <t>https://linkinghub.elsevier.com/retrieve/pii/S0945-053X(13)00102-9</t>
  </si>
  <si>
    <t>['Liu L', 'Mellerio JE', 'Martinez AE', 'McMillan JR', 'Aristodemou S', 'Parsons M', 'McGrath JA']</t>
  </si>
  <si>
    <t>Mutations in EXPH5 result in autosomal recessive inherited skin fragility</t>
  </si>
  <si>
    <t>170(1):196-9</t>
  </si>
  <si>
    <t>https://pubmed.ncbi.nlm.nih.gov/24443915</t>
  </si>
  <si>
    <t>https://academic.oup.com/bjd/article-abstract/170/1/196/6615022?redirectedFrom=fulltext</t>
  </si>
  <si>
    <t>['Vahlquist A', 'Virtanen M', 'Hellström-Pigg M', 'Dragomir A', 'Ryberg K', 'Wilson NJ', 'Östman--Smith I', 'Lu L', 'McGrath JA', 'Smith FJ']</t>
  </si>
  <si>
    <t>A Scandinavian case of skin fragility, alopecia and cardiomyopathy caused by DSP mutations</t>
  </si>
  <si>
    <t>39(1):30-4</t>
  </si>
  <si>
    <t>https://pubmed.ncbi.nlm.nih.gov/24341478</t>
  </si>
  <si>
    <t>https://academic.oup.com/ced/article-abstract/39/1/30/6621012?redirectedFrom=fulltext</t>
  </si>
  <si>
    <t>['Tolar J', 'Tolarova S', 'McGrath JA']</t>
  </si>
  <si>
    <t>On Medawar's 'Actively acquired tolerance of foreign cells'</t>
  </si>
  <si>
    <t>23(2):97-8</t>
  </si>
  <si>
    <t>Biography | Comment | Journal Article</t>
  </si>
  <si>
    <t>https://pubmed.ncbi.nlm.nih.gov/24476006</t>
  </si>
  <si>
    <t>https://onlinelibrary.wiley.com/doi/10.1111/exd.12227</t>
  </si>
  <si>
    <t>['Hsu CK', 'Wang SP', 'Lee JY', 'McGrath JA']</t>
  </si>
  <si>
    <t>Treatment of hereditary epidermolysis bullosa: updates and future prospects</t>
  </si>
  <si>
    <t>15(1):1-6</t>
  </si>
  <si>
    <t>https://pubmed.ncbi.nlm.nih.gov/24402870</t>
  </si>
  <si>
    <t>https://link.springer.com/article/10.1007/s40257-013-0059-z</t>
  </si>
  <si>
    <t>['Almeida TF', 'Soares DC', 'Quaio CR', 'Honjo RS', 'Bertola DR', 'McGrath JA', 'Kim CA']</t>
  </si>
  <si>
    <t>Lipoid proteinosis: rare case confirmed by ECM1 mutation detection</t>
  </si>
  <si>
    <t>2-Oct-2014</t>
  </si>
  <si>
    <t>International journal of pediatric otorhinolaryngology</t>
  </si>
  <si>
    <t>78(12):2314-5</t>
  </si>
  <si>
    <t>https://pubmed.ncbi.nlm.nih.gov/25441608</t>
  </si>
  <si>
    <t>https://www.clinicalkey.com/content/playBy/pii?v=S0165-5876(14)00530-8</t>
  </si>
  <si>
    <t>['Chattopadhyay M', 'Pramanik R', 'McGrath JA', 'Burrows NP']</t>
  </si>
  <si>
    <t>Familial carotenaemia and carotenoderma</t>
  </si>
  <si>
    <t>39(6):771-2</t>
  </si>
  <si>
    <t>https://pubmed.ncbi.nlm.nih.gov/24890364</t>
  </si>
  <si>
    <t>https://academic.oup.com/ced/article-abstract/39/6/771/6620982?redirectedFrom=fulltext</t>
  </si>
  <si>
    <t>['Fuchs-Telem D', 'Nousbeck J', 'Singer A', 'McGrath JA', 'Sarig O', 'Sprecher E']</t>
  </si>
  <si>
    <t>New intragenic and promoter region deletion mutations in FERMT1 underscore genetic homogeneity in Kindler syndrome</t>
  </si>
  <si>
    <t>39(3):361-7</t>
  </si>
  <si>
    <t>https://pubmed.ncbi.nlm.nih.gov/24635080</t>
  </si>
  <si>
    <t>https://academic.oup.com/ced/article-abstract/39/3/361/6621212?redirectedFrom=fulltext</t>
  </si>
  <si>
    <t>['Rognoni E', 'Widmaier M', 'Jakobson M', 'Ruppert R', 'Ussar S', 'Katsougkri D', 'Böttcher RT', 'Lai-Cheong JE', 'Rifkin DB', 'McGrath JA', 'Fässler R']</t>
  </si>
  <si>
    <t>Kindlin-1 controls Wnt and TGF-β availability to regulate cutaneous stem cell proliferation</t>
  </si>
  <si>
    <t>30-Mar-2014</t>
  </si>
  <si>
    <t>Nature medicine</t>
  </si>
  <si>
    <t>20(4):350-9</t>
  </si>
  <si>
    <t>https://pubmed.ncbi.nlm.nih.gov/24681597</t>
  </si>
  <si>
    <t>https://www.nature.com/articles/nm.3490</t>
  </si>
  <si>
    <t>['Bruckner-Tuderman L', 'McGrath JA', 'Robinson EC', 'Uitto J']</t>
  </si>
  <si>
    <t>Progress in Epidermolysis bullosa research: summary of DEBRA International Research Conference 2012</t>
  </si>
  <si>
    <t>133(9):2121-6</t>
  </si>
  <si>
    <t>https://pubmed.ncbi.nlm.nih.gov/23949764</t>
  </si>
  <si>
    <t>https://linkinghub.elsevier.com/retrieve/pii/S0022-202X(15)36398-3</t>
  </si>
  <si>
    <t>['Krunic AL', 'Stone KL', 'Simpson MA', 'McGrath JA']</t>
  </si>
  <si>
    <t>Acral peeling skin syndrome resulting from a homozygous nonsense mutation in the CSTA gene encoding cystatin A</t>
  </si>
  <si>
    <t>30(5):e87-8</t>
  </si>
  <si>
    <t>https://pubmed.ncbi.nlm.nih.gov/23534700</t>
  </si>
  <si>
    <t>https://onlinelibrary.wiley.com/doi/10.1111/pde.12092</t>
  </si>
  <si>
    <t>['Di WL', 'Mellerio JE', 'Bernadis C', 'Harper J', 'Abdul-Wahab A', 'Ghani S', 'Martinez-Queipo M', 'Hara H', 'McNicol AM', 'McGrath J', 'Thrasher AJ', 'Qasim W']</t>
  </si>
  <si>
    <t>Phase I study protocol for ex-vivo lentiviral gene therapy for the inherited skin disease, Netherton Syndrome</t>
  </si>
  <si>
    <t>18-Oct-2013</t>
  </si>
  <si>
    <t>Human gene therapy. Clinical development</t>
  </si>
  <si>
    <t>https://pubmed.ncbi.nlm.nih.gov/24138501</t>
  </si>
  <si>
    <t>https://www.liebertpub.com/doi/10.1089/hum.2013.195?url_ver=Z39.88-2003&amp;rfr_id=ori:rid:crossref.org&amp;rfr_dat=cr_pub%20%200pubmed</t>
  </si>
  <si>
    <t>['Almeida HL Jr', 'Heckler GT', 'Fong K', 'Lai-Cheong J', 'McGrath J']</t>
  </si>
  <si>
    <t>Sporadic Kindler syndrome with a novel mutation</t>
  </si>
  <si>
    <t>88(6 Suppl 1):212-5</t>
  </si>
  <si>
    <t>https://pubmed.ncbi.nlm.nih.gov/24346923</t>
  </si>
  <si>
    <t>https://europepmc.org/abstract/MED/24346923</t>
  </si>
  <si>
    <t>['Petrof G', 'Abdul-Wahab A', 'Proudfoot L', 'Pramanik R', 'Mellerio JE', 'McGrath JA']</t>
  </si>
  <si>
    <t>Serum levels of high mobility group box 1 correlate with disease severity in recessive dystrophic epidermolysis bullosa</t>
  </si>
  <si>
    <t>22(6):433-5</t>
  </si>
  <si>
    <t>https://pubmed.ncbi.nlm.nih.gov/23711070</t>
  </si>
  <si>
    <t>https://onlinelibrary.wiley.com/doi/10.1111/exd.12152</t>
  </si>
  <si>
    <t>['Vivehanantha S', 'Carr RA', 'McGrath JA', 'Taibjee SM', 'Madhogaria S', 'Ilchyshyn A']</t>
  </si>
  <si>
    <t>Epidermolysis bullosa pruriginosa: a case with prominent histopathologic inflammation</t>
  </si>
  <si>
    <t>149(6):727-31</t>
  </si>
  <si>
    <t>https://pubmed.ncbi.nlm.nih.gov/23616197</t>
  </si>
  <si>
    <t>https://jamanetwork.com/journals/jamadermatology/fullarticle/10.1001/jamadermatol.2013.155</t>
  </si>
  <si>
    <t>['Granger RH', 'Marshman G', 'Liu L', 'McGrath JA']</t>
  </si>
  <si>
    <t>Late diagnosis of ectodermal dysplasia syndrome</t>
  </si>
  <si>
    <t>54(1):46-8</t>
  </si>
  <si>
    <t>https://pubmed.ncbi.nlm.nih.gov/22670871</t>
  </si>
  <si>
    <t>https://onlinelibrary.wiley.com/doi/10.1111/j.1440-0960.2012.00895.x</t>
  </si>
  <si>
    <t>['Lai-Cheong JE', 'McGrath JA']</t>
  </si>
  <si>
    <t>Revertant mosaicism in the skin</t>
  </si>
  <si>
    <t>148(1):73-82</t>
  </si>
  <si>
    <t>https://pubmed.ncbi.nlm.nih.gov/23407079</t>
  </si>
  <si>
    <t>http://www.minervamedica.it/index2.t?show=R23Y2013N01A0073</t>
  </si>
  <si>
    <t>['Barzegar M', 'Mozafari N', 'Kariminejad A', 'Asadikani Z', 'Ozoemena L', 'McGrath JA']</t>
  </si>
  <si>
    <t>A new homozygous nonsense mutation in LAMA3A underlying laryngo-onycho-cutaneous syndrome</t>
  </si>
  <si>
    <t>169(6):1353-6</t>
  </si>
  <si>
    <t>https://pubmed.ncbi.nlm.nih.gov/23869449</t>
  </si>
  <si>
    <t>https://academic.oup.com/bjd/article-abstract/169/6/1353/6615178?redirectedFrom=fulltext</t>
  </si>
  <si>
    <t>['Takeichi T', 'Nanda A', 'Liu L', 'Salam A', 'Campbell P', 'Fong K', 'Akiyama M', 'Ozoemena L', 'Stone KL', 'Al-Ajmi H', 'Simpson MA', 'McGrath JA']</t>
  </si>
  <si>
    <t>Impact of next generation sequencing on diagnostics in a genetic skin disease clinic</t>
  </si>
  <si>
    <t>22(12):825-31</t>
  </si>
  <si>
    <t>https://pubmed.ncbi.nlm.nih.gov/24279917</t>
  </si>
  <si>
    <t>https://onlinelibrary.wiley.com/doi/10.1111/exd.12276</t>
  </si>
  <si>
    <t>['Mahto A', 'McGrath JA', 'Deroide F', 'Rustin MH']</t>
  </si>
  <si>
    <t>Late-onset pretibial recessive dystrophic epidermolysis bullosa</t>
  </si>
  <si>
    <t>20-Jun-2013</t>
  </si>
  <si>
    <t>38(6):630-2</t>
  </si>
  <si>
    <t>https://pubmed.ncbi.nlm.nih.gov/23786535</t>
  </si>
  <si>
    <t>https://academic.oup.com/ced/article-abstract/38/6/630/6623072?redirectedFrom=fulltext</t>
  </si>
  <si>
    <t>['Tümer L', 'Kasapkara C', 'Fong K', 'Serdaroğlu A', 'McGrath JA']</t>
  </si>
  <si>
    <t>Hyaline fibromatosis syndrome resulting from a new homozygous missense mutation, p.Gly116Val, in ANTXR2</t>
  </si>
  <si>
    <t>5-Jun-2013</t>
  </si>
  <si>
    <t>40(8):677-8</t>
  </si>
  <si>
    <t>https://pubmed.ncbi.nlm.nih.gov/23734713</t>
  </si>
  <si>
    <t>https://onlinelibrary.wiley.com/doi/10.1111/1346-8138.12182</t>
  </si>
  <si>
    <t>['Cho RJ', 'Simpson MA', 'McGrath JA']</t>
  </si>
  <si>
    <t>Next-generation diagnostics for genodermatoses</t>
  </si>
  <si>
    <t>132(E1):E27-8</t>
  </si>
  <si>
    <t>https://pubmed.ncbi.nlm.nih.gov/23154629</t>
  </si>
  <si>
    <t>https://linkinghub.elsevier.com/retrieve/pii/S0022-202X(15)61061-2</t>
  </si>
  <si>
    <t>Next-Generation Diagnostics for Genodermatoses</t>
  </si>
  <si>
    <t>132 Suppl 3:E27-8</t>
  </si>
  <si>
    <t>https://pubmed.ncbi.nlm.nih.gov/26875439</t>
  </si>
  <si>
    <t>['Pavlovic S', 'Krunic AL', 'Bulj TK', 'Medenica MM', 'Fong K', 'Arita K', 'McGrath JA']</t>
  </si>
  <si>
    <t>Acral peeling skin syndrome: a clinically and genetically heterogeneous disorder</t>
  </si>
  <si>
    <t>8-Nov-2011</t>
  </si>
  <si>
    <t>29(3):258-63</t>
  </si>
  <si>
    <t>https://pubmed.ncbi.nlm.nih.gov/22066523</t>
  </si>
  <si>
    <t>https://onlinelibrary.wiley.com/doi/10.1111/j.1525-1470.2011.01563.x</t>
  </si>
  <si>
    <t>['Uitto J', 'Christiano AM', 'McLean WH', 'McGrath JA']</t>
  </si>
  <si>
    <t>Novel molecular therapies for heritable skin disorders</t>
  </si>
  <si>
    <t>8-Dec-2011</t>
  </si>
  <si>
    <t>132(3 Pt 2):820-8</t>
  </si>
  <si>
    <t>https://pubmed.ncbi.nlm.nih.gov/22158553</t>
  </si>
  <si>
    <t>https://linkinghub.elsevier.com/retrieve/pii/S0022-202X(15)35667-0</t>
  </si>
  <si>
    <t>['Lai-Cheong JE', 'Moss C', 'Parsons M', 'Almaani N', 'McGrath JA']</t>
  </si>
  <si>
    <t>Revertant mosaicism in Kindler syndrome</t>
  </si>
  <si>
    <t>17-Nov-2011</t>
  </si>
  <si>
    <t>132(3 Pt 1):730-2</t>
  </si>
  <si>
    <t>https://pubmed.ncbi.nlm.nih.gov/22089829</t>
  </si>
  <si>
    <t>https://linkinghub.elsevier.com/retrieve/pii/S0022-202X(15)35647-5</t>
  </si>
  <si>
    <t>['Liu L', 'Dopping-Hepenstal PJ', 'Lovell PA', 'Michael M', 'Horn H', 'Fong K', 'Lai-Cheong JE', 'Mellerio JE', 'Parsons M', 'McGrath JA']</t>
  </si>
  <si>
    <t>Autosomal recessive epidermolysis bullosa simplex due to loss of BPAG1-e expression</t>
  </si>
  <si>
    <t>24-Nov-2011</t>
  </si>
  <si>
    <t>132(3 Pt 1):742-4</t>
  </si>
  <si>
    <t>https://pubmed.ncbi.nlm.nih.gov/22113475</t>
  </si>
  <si>
    <t>https://linkinghub.elsevier.com/retrieve/pii/S0022-202X(15)35628-1</t>
  </si>
  <si>
    <t>['McGrath JA', 'Robinson MK', 'Binder RL']</t>
  </si>
  <si>
    <t>Skin differences based on age and chronicity of ultraviolet exposure: results from a gene expression profiling study</t>
  </si>
  <si>
    <t>166 Suppl 2:9-15</t>
  </si>
  <si>
    <t>https://pubmed.ncbi.nlm.nih.gov/22670613</t>
  </si>
  <si>
    <t>https://academic.oup.com/bjd/article-abstract/166/s2/9/6613897?redirectedFrom=fulltext</t>
  </si>
  <si>
    <t>['Clements SE', 'Techanukul T', 'Lai-Cheong JE', 'Mee JB', 'South AP', 'Pourreyron C', 'Burrows NP', 'Mellerio JE', 'McGrath JA']</t>
  </si>
  <si>
    <t>Mutations in AEC syndrome skin reveal a role for p63 in basement membrane adhesion, skin barrier integrity and hair follicle biology</t>
  </si>
  <si>
    <t>167(1):134-44</t>
  </si>
  <si>
    <t>https://pubmed.ncbi.nlm.nih.gov/22329826</t>
  </si>
  <si>
    <t>https://academic.oup.com/bjd/article-abstract/167/1/134/6614122?redirectedFrom=fulltext</t>
  </si>
  <si>
    <t>Profilaggrin, dry skin, and atopic dermatitis risk: size matters</t>
  </si>
  <si>
    <t>132(1):10-1</t>
  </si>
  <si>
    <t>https://pubmed.ncbi.nlm.nih.gov/22158606</t>
  </si>
  <si>
    <t>https://linkinghub.elsevier.com/retrieve/pii/S0022-202X(15)35434-8</t>
  </si>
  <si>
    <t>['Hanafusa T', 'Tamai K', 'Umegaki N', 'Yamaguchi Y', 'Fukuda S', 'Nishikawa Y', 'Yaegashi N', 'Okuyama R', 'McGrath JA', 'Katayama I']</t>
  </si>
  <si>
    <t>The course of pregnancy and childbirth in three mothers with recessive dystrophic epidermolysis bullosa</t>
  </si>
  <si>
    <t>18-Oct-2011</t>
  </si>
  <si>
    <t>37(1):10-4</t>
  </si>
  <si>
    <t>https://pubmed.ncbi.nlm.nih.gov/22007850</t>
  </si>
  <si>
    <t>https://academic.oup.com/ced/article-abstract/37/1/10/6622679?redirectedFrom=fulltext</t>
  </si>
  <si>
    <t>['Petrof G', 'Mellerio JE', 'McGrath JA']</t>
  </si>
  <si>
    <t>Desmosomal genodermatoses</t>
  </si>
  <si>
    <t>166(1):36-45</t>
  </si>
  <si>
    <t>https://pubmed.ncbi.nlm.nih.gov/21929534</t>
  </si>
  <si>
    <t>https://academic.oup.com/bjd/article-abstract/166/1/36/6613650?redirectedFrom=fulltext</t>
  </si>
  <si>
    <t>['Rodríguez FA', 'Gana MJ', 'Yubero MJ', 'Zillmann G', 'Krämer SM', 'Catalán J', 'Rubio-Astudillo J', 'González S', 'Liu L', 'Ozoemena L', 'Mellerio JE', 'McGrath JA', 'Palisson F', 'Conget P']</t>
  </si>
  <si>
    <t>Novel and recurrent COL7A1 mutations in Chilean patients with dystrophic epidermolysis bullosa</t>
  </si>
  <si>
    <t>13-Dec-2011</t>
  </si>
  <si>
    <t>65(2):149-52</t>
  </si>
  <si>
    <t>https://pubmed.ncbi.nlm.nih.gov/22209565</t>
  </si>
  <si>
    <t>https://www.clinicalkey.com/content/playBy/pii?v=S0923-1811(11)00326-4</t>
  </si>
  <si>
    <t>['Boyce AE', 'McGrath JA', 'Techanukul T', 'Murrell DF', 'Chow CW', 'McGregor L', 'Warren LJ']</t>
  </si>
  <si>
    <t>Ectodermal dysplasia-skin fragility syndrome due to a new homozygous internal deletion mutation in the PKP1 gene</t>
  </si>
  <si>
    <t>29-Dec-2011</t>
  </si>
  <si>
    <t>53(1):61-5</t>
  </si>
  <si>
    <t>https://pubmed.ncbi.nlm.nih.gov/22309335</t>
  </si>
  <si>
    <t>https://onlinelibrary.wiley.com/doi/10.1111/j.1440-0960.2011.00846.x</t>
  </si>
  <si>
    <t>['McGrath JA', 'Stone KL', 'Begum R', 'Simpson MA', 'Dopping-Hepenstal PJ', 'Liu L', 'McMillan JR', 'South AP', 'Pourreyron C', 'McLean WH', 'Martinez AE', 'Mellerio JE', 'Parsons M']</t>
  </si>
  <si>
    <t>Germline Mutation in EXPH5 Implicates the Rab27B Effector Protein Slac2-b in Inherited Skin Fragility</t>
  </si>
  <si>
    <t>7-Dec-2012</t>
  </si>
  <si>
    <t>21-Nov-2012</t>
  </si>
  <si>
    <t>91(6):1115-21</t>
  </si>
  <si>
    <t>https://pubmed.ncbi.nlm.nih.gov/23176819</t>
  </si>
  <si>
    <t>https://linkinghub.elsevier.com/retrieve/pii/S0002-9297(12)00535-6</t>
  </si>
  <si>
    <t>['Wada M', 'Masuda K', 'Tsuruta D', 'Tamai K', 'Lai-Cheong JE', 'McGrath JA', 'Katoh N']</t>
  </si>
  <si>
    <t>Case of Kindler syndrome resulting from mutation in the FERMT1 gene</t>
  </si>
  <si>
    <t>6-Jun-2012</t>
  </si>
  <si>
    <t>39(12):1057-8</t>
  </si>
  <si>
    <t>https://pubmed.ncbi.nlm.nih.gov/22672060</t>
  </si>
  <si>
    <t>https://onlinelibrary.wiley.com/doi/10.1111/j.1346-8138.2012.01598.x</t>
  </si>
  <si>
    <t>['Fong K', 'Wedgeworth EK', 'Lai-Cheong JE', 'Tosi I', 'Mellerio JE', 'Powell AM', 'McGrath JA']</t>
  </si>
  <si>
    <t>MBTPS2 mutation in a British pedigree with keratosis follicularis spinulosa decalvans</t>
  </si>
  <si>
    <t>37(6):631-4</t>
  </si>
  <si>
    <t>https://pubmed.ncbi.nlm.nih.gov/22816986</t>
  </si>
  <si>
    <t>https://academic.oup.com/ced/article-abstract/37/6/631/6623239?redirectedFrom=fulltext</t>
  </si>
  <si>
    <t>['Lai-Cheong JE', 'Sethuraman G', 'Ramam M', 'Stone K', 'Simpson MA', 'McGrath JA']</t>
  </si>
  <si>
    <t>Recurrent heterozygous missense mutation, p.Gly573Ser, in the TRPV3 gene in an Indian boy with sporadic Olmsted syndrome</t>
  </si>
  <si>
    <t>167(2):440-2</t>
  </si>
  <si>
    <t>https://pubmed.ncbi.nlm.nih.gov/22835024</t>
  </si>
  <si>
    <t>https://academic.oup.com/bjd/article-abstract/167/2/440/6614175?redirectedFrom=fulltext</t>
  </si>
  <si>
    <t>['Fong K', 'Rama Devi AR', 'Lai-Cheong JE', 'Chirla D', 'Panda SK', 'Liu L', 'Tosi I', 'McGrath JA']</t>
  </si>
  <si>
    <t>Infantile systemic hyalinosis associated with a putative splice-site mutation in the ANTXR2 gene</t>
  </si>
  <si>
    <t>2-Feb-2012</t>
  </si>
  <si>
    <t>37(6):635-8</t>
  </si>
  <si>
    <t>https://pubmed.ncbi.nlm.nih.gov/22300424</t>
  </si>
  <si>
    <t>https://academic.oup.com/ced/article-abstract/37/6/635/6623203?redirectedFrom=fulltext</t>
  </si>
  <si>
    <t>Next-generation diagnostics for inherited skin disorders</t>
  </si>
  <si>
    <t>131(10):1971-3</t>
  </si>
  <si>
    <t>https://pubmed.ncbi.nlm.nih.gov/21918571</t>
  </si>
  <si>
    <t>https://linkinghub.elsevier.com/retrieve/pii/S0022-202X(15)35055-7</t>
  </si>
  <si>
    <t>['van den Akker PC', 'Jonkman MF', 'Rengaw T', 'Bruckner-Tuderman L', 'Has C', 'Bauer JW', 'Klausegger A', 'Zambruno G', 'Castiglia D', 'Mellerio JE', 'McGrath JA', 'van Essen AJ', 'Hofstra RM', 'Swertz MA']</t>
  </si>
  <si>
    <t>The international dystrophic epidermolysis bullosa patient registry: an online database of dystrophic epidermolysis bullosa patients and their COL7A1 mutations</t>
  </si>
  <si>
    <t>9-Sep-2011</t>
  </si>
  <si>
    <t>32(10):1100-7</t>
  </si>
  <si>
    <t>https://pubmed.ncbi.nlm.nih.gov/21681854</t>
  </si>
  <si>
    <t>https://onlinelibrary.wiley.com/doi/10.1002/humu.21551</t>
  </si>
  <si>
    <t>Pachyonychia congenita: cast in translation</t>
  </si>
  <si>
    <t>131(5):995</t>
  </si>
  <si>
    <t>https://pubmed.ncbi.nlm.nih.gov/21494233</t>
  </si>
  <si>
    <t>https://linkinghub.elsevier.com/retrieve/pii/S0022-202X(15)35263-5</t>
  </si>
  <si>
    <t>['Techanukul T', 'Sethuraman G', 'Zlotogorski A', 'Horev L', 'Macarov M', 'Trainer A', 'Fong K', 'Lens M', 'Medenica L', 'Ramesh V', 'McGrath JA', 'Lai-Cheong JE']</t>
  </si>
  <si>
    <t>Novel and recurrent FERMT1 gene mutations in Kindler syndrome</t>
  </si>
  <si>
    <t>91(3):267-70</t>
  </si>
  <si>
    <t>https://pubmed.ncbi.nlm.nih.gov/21336475</t>
  </si>
  <si>
    <t>https://medicaljournalssweden.se/actadv/article/view/9043</t>
  </si>
  <si>
    <t>What is Kindler syndrome?</t>
  </si>
  <si>
    <t>9(3):145-6</t>
  </si>
  <si>
    <t>https://pubmed.ncbi.nlm.nih.gov/21675491</t>
  </si>
  <si>
    <t>['Almaani N', 'Liu L', 'Dopping-Hepenstal PJ', 'Lai-Cheong JE', 'Wong A', 'Nanda A', 'Moss C', 'Martinéz AE', 'Mellerio JE', 'McGrath JA']</t>
  </si>
  <si>
    <t>Identical glycine substitution mutations in type VII collagen may underlie both dominant and recessive forms of dystrophic epidermolysis bullosa</t>
  </si>
  <si>
    <t>91(3):262-6</t>
  </si>
  <si>
    <t>https://pubmed.ncbi.nlm.nih.gov/21448560</t>
  </si>
  <si>
    <t>https://medicaljournalssweden.se/actadv/article/view/9042</t>
  </si>
  <si>
    <t>['Wedgeworth EK', 'Nagy N', 'White JM', 'Pembroke AC', 'McGrath JA']</t>
  </si>
  <si>
    <t>Intra-familial variability of ectodermal defects associated with WNT10A mutations</t>
  </si>
  <si>
    <t>91(3):346-7</t>
  </si>
  <si>
    <t>https://pubmed.ncbi.nlm.nih.gov/21279306</t>
  </si>
  <si>
    <t>https://medicaljournalssweden.se/actadv/article/view/9061</t>
  </si>
  <si>
    <t>['van den Akker PC', 'Mellerio JE', 'Martinez AE', 'Liu L', 'Meijer R', 'Dopping-Hepenstal PJ', 'van Essen AJ', 'Scheffer H', 'Hofstra RM', 'McGrath JA', 'Jonkman MF']</t>
  </si>
  <si>
    <t>The inversa type of recessive dystrophic epidermolysis bullosa is caused by specific arginine and glycine substitutions in type VII collagen</t>
  </si>
  <si>
    <t>26-Nov-2010</t>
  </si>
  <si>
    <t>48(3):160-7</t>
  </si>
  <si>
    <t>https://pubmed.ncbi.nlm.nih.gov/21113014</t>
  </si>
  <si>
    <t>https://jmg.bmj.com/lookup/pmidlookup?view=long&amp;pmid=21113014</t>
  </si>
  <si>
    <t>['Lai-Cheong JE', 'McGrath JA', 'Uitto J']</t>
  </si>
  <si>
    <t>Revertant mosaicism in skin: natural gene therapy</t>
  </si>
  <si>
    <t>Trends in molecular medicine</t>
  </si>
  <si>
    <t>17(3):140-8</t>
  </si>
  <si>
    <t>https://pubmed.ncbi.nlm.nih.gov/21195026</t>
  </si>
  <si>
    <t>https://www.clinicalkey.com/content/playBy/pii?v=S1471-4914(10)00181-4</t>
  </si>
  <si>
    <t>['Fong K', 'Akdeniz S', 'Isi H', 'Taskesen M', 'McGrath JA', 'Lai-Cheong JE']</t>
  </si>
  <si>
    <t>New homozygous SPINK5 mutation, p.Gln333X, in a Turkish pedigree with Netherton syndrome</t>
  </si>
  <si>
    <t>24-Dec-2010</t>
  </si>
  <si>
    <t>36(4):412-5</t>
  </si>
  <si>
    <t>https://pubmed.ncbi.nlm.nih.gov/21564178</t>
  </si>
  <si>
    <t>https://academic.oup.com/ced/article-abstract/36/4/412/6622614?redirectedFrom=fulltext</t>
  </si>
  <si>
    <t>['Edmonds EV', 'Oyama N', 'Chan I', 'Francis N', 'McGrath JA', 'Bunker CB']</t>
  </si>
  <si>
    <t>Extracellular matrix protein 1 autoantibodies in male genital lichen sclerosus</t>
  </si>
  <si>
    <t>165(1):218-9</t>
  </si>
  <si>
    <t>https://pubmed.ncbi.nlm.nih.gov/21428972</t>
  </si>
  <si>
    <t>https://academic.oup.com/bjd/article-abstract/165/1/218/6644201?redirectedFrom=fulltext</t>
  </si>
  <si>
    <t>['Petrof G', 'Fong K', 'Lai-Cheong JE', 'Cockayne SE', 'McGrath JA']</t>
  </si>
  <si>
    <t>Schöpf-Schulz-Passarge syndrome resulting from a homozygous nonsense mutation, p.Cys107X, in WNT10A</t>
  </si>
  <si>
    <t>29-Jun-2011</t>
  </si>
  <si>
    <t>52(3):224-6</t>
  </si>
  <si>
    <t>https://pubmed.ncbi.nlm.nih.gov/21834823</t>
  </si>
  <si>
    <t>https://onlinelibrary.wiley.com/doi/10.1111/j.1440-0960.2011.00788.x</t>
  </si>
  <si>
    <t>['Nagy N', 'Almaani N', 'Tanaka A', 'Lai-Cheong JE', 'Techanukul T', 'Mellerio JE', 'McGrath JA']</t>
  </si>
  <si>
    <t>HB-EGF induces COL7A1 expression in keratinocytes and fibroblasts: possible mechanism underlying allogeneic fibroblast therapy in recessive dystrophic epidermolysis Bullosa</t>
  </si>
  <si>
    <t>7-Apr-2011</t>
  </si>
  <si>
    <t>131(8):1771-4</t>
  </si>
  <si>
    <t>https://pubmed.ncbi.nlm.nih.gov/21471992</t>
  </si>
  <si>
    <t>https://linkinghub.elsevier.com/retrieve/pii/S0022-202X(15)35386-0</t>
  </si>
  <si>
    <t>['Tey HL', 'Lee AD', 'Almaani N', 'McGrath JA', 'Mills KC', 'Yosipovitch G']</t>
  </si>
  <si>
    <t>Epidermolysis bullosa pruriginosa masquerading as psychogenic pruritus</t>
  </si>
  <si>
    <t>147(8):956-60</t>
  </si>
  <si>
    <t>https://pubmed.ncbi.nlm.nih.gov/21844455</t>
  </si>
  <si>
    <t>https://jamanetwork.com/journals/jamadermatology/fullarticle/10.1001/archdermatol.2011.189</t>
  </si>
  <si>
    <t>['Clements SE', 'Techanukul T', 'Holden ST', 'Mellerio JE', 'Dorkins H', 'Escande F', 'McGrath JA']</t>
  </si>
  <si>
    <t>Rapp-Hodgkin and Hay-Wells ectodermal dysplasia syndromes represent a variable spectrum of the same genetic disorder</t>
  </si>
  <si>
    <t>163(3):624-9</t>
  </si>
  <si>
    <t>https://pubmed.ncbi.nlm.nih.gov/20491771</t>
  </si>
  <si>
    <t>https://academic.oup.com/bjd/article-abstract/163/3/624/6642510?redirectedFrom=fulltext</t>
  </si>
  <si>
    <t>['Kivisaari AK', 'Kallajoki M', 'Ala-aho R', 'McGrath JA', 'Bauer JW', 'Königová R', 'Medvecz M', 'Beckert W', 'Grénman R', 'Kähäri VM']</t>
  </si>
  <si>
    <t>Matrix metalloproteinase-7 activates heparin-binding epidermal growth factor-like growth factor in cutaneous squamous cell carcinoma</t>
  </si>
  <si>
    <t>2-Sep-2010</t>
  </si>
  <si>
    <t>163(4):726-35</t>
  </si>
  <si>
    <t>https://pubmed.ncbi.nlm.nih.gov/20586780</t>
  </si>
  <si>
    <t>https://academic.oup.com/bjd/article-abstract/163/4/726/6644096?redirectedFrom=fulltext</t>
  </si>
  <si>
    <t>['Nagy N', 'Tanaka A', 'Techanukul T', 'McGrath JA']</t>
  </si>
  <si>
    <t>Common IL-31 gene haplotype associated with non-atopic eczema is not implicated in epidermolysis bullosa pruriginosa</t>
  </si>
  <si>
    <t>90(6):631-2</t>
  </si>
  <si>
    <t>https://pubmed.ncbi.nlm.nih.gov/21057749</t>
  </si>
  <si>
    <t>https://medicaljournalssweden.se/actadv/article/view/7816</t>
  </si>
  <si>
    <t>['Forrest K', 'Mellerio JE', 'Robb S', 'Dopping-Hepenstal PJ', 'McGrath JA', 'Liu L', 'Buk SJ', 'Al-Sarraj S', 'Wraige E', 'Jungbluth H']</t>
  </si>
  <si>
    <t>Congenital muscular dystrophy, myasthenic symptoms and epidermolysis bullosa simplex (EBS) associated with mutations in the PLEC1 gene encoding plectin</t>
  </si>
  <si>
    <t>10-Jul-2010</t>
  </si>
  <si>
    <t>Neuromuscular disorders : NMD</t>
  </si>
  <si>
    <t>20(11):709-11</t>
  </si>
  <si>
    <t>https://pubmed.ncbi.nlm.nih.gov/20624679</t>
  </si>
  <si>
    <t>https://www.clinicalkey.com/content/playBy/pii?v=S0960-8966(10)00257-9</t>
  </si>
  <si>
    <t>['Tanaka A', 'Lai-Cheong JE', 'van den Akker PC', 'Nagy N', 'Millington G', 'Diercks GF', 'van Voorst Vader PC', 'Clements SE', 'Almaani N', 'Techanukul T', 'Hide M', 'South AP', 'McGrath JA']</t>
  </si>
  <si>
    <t>The molecular skin pathology of familial primary localized cutaneous amyloidosis</t>
  </si>
  <si>
    <t>19(5):416-23</t>
  </si>
  <si>
    <t>https://pubmed.ncbi.nlm.nih.gov/20507362</t>
  </si>
  <si>
    <t>https://onlinelibrary.wiley.com/doi/10.1111/j.1600-0625.2010.01083.x</t>
  </si>
  <si>
    <t>['Nagy N', 'Wedgeworth E', 'Hamada T', 'White JM', 'Hashimoto T', 'McGrath JA']</t>
  </si>
  <si>
    <t>Schöpf-Schulz-Passarge syndrome resulting from a homozygous nonsense mutation in WNT10A</t>
  </si>
  <si>
    <t>23-Mar-2010</t>
  </si>
  <si>
    <t>58(3):220-2</t>
  </si>
  <si>
    <t>https://pubmed.ncbi.nlm.nih.gov/20418069</t>
  </si>
  <si>
    <t>https://www.clinicalkey.com/content/playBy/pii?v=S0923-1811(10)00090-3</t>
  </si>
  <si>
    <t>['Fassihi H', 'Liu L', 'Renwick PJ', 'Braude PR', 'McGrath JA']</t>
  </si>
  <si>
    <t>Development and successful clinical application of preimplantation genetic haplotyping for Herlitz junctional epidermolysis bullosa</t>
  </si>
  <si>
    <t>15-Feb-2010</t>
  </si>
  <si>
    <t>162(6):1330-6</t>
  </si>
  <si>
    <t>https://pubmed.ncbi.nlm.nih.gov/20163412</t>
  </si>
  <si>
    <t>https://academic.oup.com/bjd/article-abstract/162/6/1330/6642735?redirectedFrom=fulltext</t>
  </si>
  <si>
    <t>['Groves RW', 'Liu L', 'Dopping-Hepenstal PJ', 'Markus HS', 'Lovell PA', 'Ozoemena L', 'Lai-Cheong JE', 'Gawler J', 'Owaribe K', 'Hashimoto T', 'Mellerio JE', 'Mee JB', 'McGrath JA']</t>
  </si>
  <si>
    <t>A homozygous nonsense mutation within the dystonin gene coding for the coiled-coil domain of the epithelial isoform of BPAG1 underlies a new subtype of autosomal recessive epidermolysis bullosa simplex</t>
  </si>
  <si>
    <t>18-Feb-2010</t>
  </si>
  <si>
    <t>130(6):1551-7</t>
  </si>
  <si>
    <t>https://pubmed.ncbi.nlm.nih.gov/20164846</t>
  </si>
  <si>
    <t>https://linkinghub.elsevier.com/retrieve/pii/S0022-202X(15)34855-7</t>
  </si>
  <si>
    <t>Animal models of epidermolysis bullosa: update 2010</t>
  </si>
  <si>
    <t>130(6):1485-8</t>
  </si>
  <si>
    <t>https://pubmed.ncbi.nlm.nih.gov/20463671</t>
  </si>
  <si>
    <t>https://linkinghub.elsevier.com/retrieve/pii/S0022-202X(15)34845-4</t>
  </si>
  <si>
    <t>['Cabral RM', 'Liu L', 'Hogan C', 'Dopping-Hepenstal PJ', 'Winik BC', 'Asial RA', 'Dobson R', 'Mein CA', 'Baselaga PA', 'Mellerio JE', 'Nanda A', 'Boente Mdel C', 'Kelsell DP', 'McGrath JA', 'South AP']</t>
  </si>
  <si>
    <t>Homozygous mutations in the 5' region of the JUP gene result in cutaneous disease but normal heart development in children</t>
  </si>
  <si>
    <t>4-Feb-2010</t>
  </si>
  <si>
    <t>130(6):1543-50</t>
  </si>
  <si>
    <t>https://pubmed.ncbi.nlm.nih.gov/20130592</t>
  </si>
  <si>
    <t>https://linkinghub.elsevier.com/retrieve/pii/S0022-202X(15)34863-6</t>
  </si>
  <si>
    <t>['Uitto J', 'McGrath JA', 'Rodeck U', 'Bruckner-Tuderman L', 'Robinson EC']</t>
  </si>
  <si>
    <t>Progress in epidermolysis bullosa research: toward treatment and cure</t>
  </si>
  <si>
    <t>15-Apr-2010</t>
  </si>
  <si>
    <t>130(7):1778-84</t>
  </si>
  <si>
    <t>https://pubmed.ncbi.nlm.nih.gov/20393479</t>
  </si>
  <si>
    <t>https://linkinghub.elsevier.com/retrieve/pii/S0022-202X(15)34881-8</t>
  </si>
  <si>
    <t>['Almaani N', 'Nagy N', 'Liu L', 'Dopping-Hepenstal PJ', 'Lai-Cheong JE', 'Clements SE', 'Techanukul T', 'Tanaka A', 'Mellerio JE', 'McGrath JA']</t>
  </si>
  <si>
    <t>Revertant mosaicism in recessive dystrophic epidermolysis bullosa</t>
  </si>
  <si>
    <t>130(7):1937-40</t>
  </si>
  <si>
    <t>https://pubmed.ncbi.nlm.nih.gov/20357813</t>
  </si>
  <si>
    <t>https://linkinghub.elsevier.com/retrieve/pii/S0022-202X(15)34911-3</t>
  </si>
  <si>
    <t>['El-Kamah GY', 'Fong K', 'El-Ruby M', 'Afifi HH', 'Clements SE', 'Lai-Cheong JE', 'Amr K', 'El-Darouti M', 'McGrath JA']</t>
  </si>
  <si>
    <t>Spectrum of mutations in the ANTXR2 (CMG2) gene in infantile systemic hyalinosis and juvenile hyaline fibromatosis</t>
  </si>
  <si>
    <t>17-Mar-2010</t>
  </si>
  <si>
    <t>163(1):213-5</t>
  </si>
  <si>
    <t>https://pubmed.ncbi.nlm.nih.gov/20331448</t>
  </si>
  <si>
    <t>https://academic.oup.com/bjd/article-abstract/163/1/213/6642538?redirectedFrom=fulltext</t>
  </si>
  <si>
    <t>['McGrath JA', 'Bolling MC', 'Jonkman MF']</t>
  </si>
  <si>
    <t>Lethal acantholytic epidermolysis bullosa</t>
  </si>
  <si>
    <t>28(1):131-5</t>
  </si>
  <si>
    <t>https://pubmed.ncbi.nlm.nih.gov/19945626</t>
  </si>
  <si>
    <t>https://www.clinicalkey.com/content/playBy/pii?v=S0733-8635(09)00089-8</t>
  </si>
  <si>
    <t>['Clements SE', 'Techanukul T', 'Coman D', 'Mellerio JE', 'McGrath JA']</t>
  </si>
  <si>
    <t>Molecular basis of EEC (ectrodactyly, ectodermal dysplasia, clefting) syndrome: five new mutations in the DNA-binding domain of the TP63 gene and genotype-phenotype correlation</t>
  </si>
  <si>
    <t>162(1):201-7</t>
  </si>
  <si>
    <t>https://pubmed.ncbi.nlm.nih.gov/19903181</t>
  </si>
  <si>
    <t>https://academic.oup.com/bjd/article-abstract/162/1/201/6642503?redirectedFrom=fulltext</t>
  </si>
  <si>
    <t>Kindler syndrome</t>
  </si>
  <si>
    <t>28(1):119-24</t>
  </si>
  <si>
    <t>https://pubmed.ncbi.nlm.nih.gov/19945624</t>
  </si>
  <si>
    <t>https://www.clinicalkey.com/content/playBy/pii?v=S0733-8635(09)00087-4</t>
  </si>
  <si>
    <t>['Nagy N', 'McGrath JA']</t>
  </si>
  <si>
    <t>Blistering skin diseases: a bridge between dermatopathology and molecular biology</t>
  </si>
  <si>
    <t>Histopathology</t>
  </si>
  <si>
    <t>56(1):91-9</t>
  </si>
  <si>
    <t>https://pubmed.ncbi.nlm.nih.gov/20055907</t>
  </si>
  <si>
    <t>https://onlinelibrary.wiley.com/doi/10.1111/j.1365-2559.2009.03442.x</t>
  </si>
  <si>
    <t>['McGrath JA', 'Mellerio JE']</t>
  </si>
  <si>
    <t>Ectodermal dysplasia-skin fragility syndrome</t>
  </si>
  <si>
    <t>28(1):125-9</t>
  </si>
  <si>
    <t>https://pubmed.ncbi.nlm.nih.gov/19945625</t>
  </si>
  <si>
    <t>https://www.clinicalkey.com/content/playBy/pii?v=S0733-8635(09)00088-6</t>
  </si>
  <si>
    <t>['Purdie KJ', 'Pourreyron C', 'Fassihi H', 'Cepeda-Valdes R', 'Frew JW', 'Volz A', 'Weissenborn SJ', 'Pfister H', 'Proby CM', 'Bruckner-Tuderman L', 'Murrell DF', 'Salas-Alanis JC', 'McGrath JA', 'Leigh IM', 'Harwood CA', 'South AP']</t>
  </si>
  <si>
    <t>No evidence that human papillomavirus is responsible for the aggressive nature of recessive dystrophic epidermolysis bullosa-associated squamous cell carcinoma</t>
  </si>
  <si>
    <t>26-Aug-2010</t>
  </si>
  <si>
    <t>130(12):2853-5</t>
  </si>
  <si>
    <t>https://pubmed.ncbi.nlm.nih.gov/20739945</t>
  </si>
  <si>
    <t>https://linkinghub.elsevier.com/retrieve/pii/S0022-202X(15)34625-X</t>
  </si>
  <si>
    <t>['Petrova A', 'Ilic D', 'McGrath JA']</t>
  </si>
  <si>
    <t>Stem cell therapies for recessive dystrophic epidermolysis bullosa</t>
  </si>
  <si>
    <t>4-Nov-2010</t>
  </si>
  <si>
    <t>163(6):1149-56</t>
  </si>
  <si>
    <t>https://pubmed.ncbi.nlm.nih.gov/20716209</t>
  </si>
  <si>
    <t>https://academic.oup.com/bjd/article-abstract/163/6/1149/6643873?redirectedFrom=fulltext</t>
  </si>
  <si>
    <t>['Pérez A', 'Almaani N', 'Stefanato CM', 'BhogaL B', 'Groves RW', 'Mellerio JE', 'McGrath JA']</t>
  </si>
  <si>
    <t>Bullous pemphigoid in a patient with suspected non-Herlitz junctional epidermolysis bullosa</t>
  </si>
  <si>
    <t>35(8):881-4</t>
  </si>
  <si>
    <t>https://pubmed.ncbi.nlm.nih.gov/20456391</t>
  </si>
  <si>
    <t>https://academic.oup.com/ced/article-abstract/35/8/881/6622375?redirectedFrom=fulltext</t>
  </si>
  <si>
    <t>['Nagy N', 'Grattan CE', 'McGrath JA']</t>
  </si>
  <si>
    <t>New insights into hereditary angio-oedema: Molecular diagnosis and therapy</t>
  </si>
  <si>
    <t>51(3):157-62</t>
  </si>
  <si>
    <t>https://pubmed.ncbi.nlm.nih.gov/20695852</t>
  </si>
  <si>
    <t>https://onlinelibrary.wiley.com/doi/10.1111/j.1440-0960.2010.00649.x</t>
  </si>
  <si>
    <t>['Frew JW', 'Dopping-Hepenstal PJ', 'McGrath JA']</t>
  </si>
  <si>
    <t>Categorizing immunoflourescence mapping in epidermolysis bullosa with pyloric atresia: Use as a broad prognostic indicator</t>
  </si>
  <si>
    <t>51(3):212-4</t>
  </si>
  <si>
    <t>https://pubmed.ncbi.nlm.nih.gov/20695865</t>
  </si>
  <si>
    <t>https://onlinelibrary.wiley.com/doi/10.1111/j.1440-0960.2010.00666.x</t>
  </si>
  <si>
    <t>['Fassihi H', 'McGrath JA']</t>
  </si>
  <si>
    <t>Prenatal diagnosis of epidermolysis bullosa</t>
  </si>
  <si>
    <t>28(2):231-7, viii</t>
  </si>
  <si>
    <t>https://pubmed.ncbi.nlm.nih.gov/20447485</t>
  </si>
  <si>
    <t>https://www.clinicalkey.com/content/playBy/pii?v=S0733-8635(10)00017-3</t>
  </si>
  <si>
    <t>['Nagy N', 'Greaves MW', 'Tanaka A', 'McGrath JA', 'Grattan CE']</t>
  </si>
  <si>
    <t>Recurrent European missense mutation in the F12 gene in a British family with type III hereditary angioedema</t>
  </si>
  <si>
    <t>31-Jul-2009</t>
  </si>
  <si>
    <t>56(1):62-4</t>
  </si>
  <si>
    <t>https://pubmed.ncbi.nlm.nih.gov/19647418</t>
  </si>
  <si>
    <t>https://www.clinicalkey.com/content/playBy/pii?v=S0923-1811(09)00192-3</t>
  </si>
  <si>
    <t>['Clements SE', 'Mellerio JE', 'Holden ST', 'McCauley J', 'McGrath JA']</t>
  </si>
  <si>
    <t>PORCN gene mutations and the protean nature of focal dermal hypoplasia</t>
  </si>
  <si>
    <t>9-Mar-2009</t>
  </si>
  <si>
    <t>160(5):1103-9</t>
  </si>
  <si>
    <t>https://pubmed.ncbi.nlm.nih.gov/19292719</t>
  </si>
  <si>
    <t>https://academic.oup.com/bjd/article-abstract/160/5/1103/6641641?redirectedFrom=fulltext</t>
  </si>
  <si>
    <t>['Almaani N', 'Liu L', 'Dopping-Hepenstal PJ', 'Lovell PA', 'Lai-Cheong JE', 'Graham RM', 'Mellerio JE', 'McGrath JA']</t>
  </si>
  <si>
    <t>Autosomal dominant junctional epidermolysis bullosa</t>
  </si>
  <si>
    <t>16-Dec-2009</t>
  </si>
  <si>
    <t>160(5):1094-7</t>
  </si>
  <si>
    <t>https://pubmed.ncbi.nlm.nih.gov/19120338</t>
  </si>
  <si>
    <t>https://academic.oup.com/bjd/article-abstract/160/5/1094/6641622?redirectedFrom=fulltext</t>
  </si>
  <si>
    <t>['Tanaka A', 'Lai-Cheong JE', 'Café ME', 'Gontijo B', 'Salomão PR', 'Pereira L', 'McGrath JA']</t>
  </si>
  <si>
    <t>Novel truncating mutations in PKP1 and DSP cause similar skin phenotypes in two Brazilian families</t>
  </si>
  <si>
    <t>160(3):692-7</t>
  </si>
  <si>
    <t>https://pubmed.ncbi.nlm.nih.gov/19016709</t>
  </si>
  <si>
    <t>https://academic.oup.com/bjd/article-abstract/160/3/692/6641723?redirectedFrom=fulltext</t>
  </si>
  <si>
    <t>['Sakuma TH', 'Hans-Filho G', 'Arita K', 'Odashiro M', 'Odashiro DN', 'Hans NR', 'Hans-Neto G', 'McGrath JA']</t>
  </si>
  <si>
    <t>Familial primary localized cutaneous amyloidosis in Brazil</t>
  </si>
  <si>
    <t>145(6):695-9</t>
  </si>
  <si>
    <t>https://pubmed.ncbi.nlm.nih.gov/19528426</t>
  </si>
  <si>
    <t>https://jamanetwork.com/journals/jamadermatology/fullarticle/10.1001/archdermatol.2009.107</t>
  </si>
  <si>
    <t>['Arita K', 'Abe R', 'Baba K', 'McGrath JA', 'Akiyama M', 'Shimizu H']</t>
  </si>
  <si>
    <t>A novel OSMR mutation in familial primary localized cutaneous amyloidosis in a Japanese family</t>
  </si>
  <si>
    <t>17-Apr-2009</t>
  </si>
  <si>
    <t>55(1):64-5</t>
  </si>
  <si>
    <t>https://pubmed.ncbi.nlm.nih.gov/19375894</t>
  </si>
  <si>
    <t>https://www.clinicalkey.com/content/playBy/pii?v=S0923-1811(09)00087-5</t>
  </si>
  <si>
    <t>['Lai-Cheong JE', 'Tanaka A', 'Hawche G', 'Emanuel P', 'Maari C', 'Taskesen M', 'Akdeniz S', 'Liu L', 'McGrath JA']</t>
  </si>
  <si>
    <t>Kindler syndrome: a focal adhesion genodermatosis</t>
  </si>
  <si>
    <t>160(2):233-42</t>
  </si>
  <si>
    <t>https://pubmed.ncbi.nlm.nih.gov/19120339</t>
  </si>
  <si>
    <t>https://academic.oup.com/bjd/article-abstract/160/2/233/6641974?redirectedFrom=fulltext</t>
  </si>
  <si>
    <t>['Tanaka A', 'Arita K', 'Lai-Cheong JE', 'Palisson F', 'Hide M', 'McGrath JA']</t>
  </si>
  <si>
    <t>New insight into mechanisms of pruritus from molecular studies on familial primary localized cutaneous amyloidosis</t>
  </si>
  <si>
    <t>26-May-2009</t>
  </si>
  <si>
    <t>161(6):1217-24</t>
  </si>
  <si>
    <t>https://pubmed.ncbi.nlm.nih.gov/19663869</t>
  </si>
  <si>
    <t>https://academic.oup.com/bjd/article-abstract/161/6/1217/6642371?redirectedFrom=fulltext</t>
  </si>
  <si>
    <t>['Almaani N', 'Liu L', 'Perez A', 'Robson A', 'Mellerio JE', 'McGrath JA']</t>
  </si>
  <si>
    <t>Epidermolysis bullosa pruriginosa in association with lichen planopilaris</t>
  </si>
  <si>
    <t>34(8):e825-8</t>
  </si>
  <si>
    <t>https://pubmed.ncbi.nlm.nih.gov/20055845</t>
  </si>
  <si>
    <t>https://academic.oup.com/ced/article-abstract/34/8/e825/6625414?redirectedFrom=fulltext</t>
  </si>
  <si>
    <t>['Winik BC', 'Asial RA', 'McGrath JA', 'South AP', 'Boente MC']</t>
  </si>
  <si>
    <t>Acantholytic ectodermal dysplasia: clinicopathological study of a new desmosomal disorder</t>
  </si>
  <si>
    <t>160(4):868-74</t>
  </si>
  <si>
    <t>https://pubmed.ncbi.nlm.nih.gov/19067702</t>
  </si>
  <si>
    <t>https://academic.oup.com/bjd/article-abstract/160/4/868/6641926?redirectedFrom=fulltext</t>
  </si>
  <si>
    <t>['Horev L', 'Wollina DU', 'Potikha T', 'Hafner A', 'Ingber A', 'Liu L', 'McGrath JA', 'Zlotogorski A']</t>
  </si>
  <si>
    <t>Lipoid proteinosis: identification of two novel mutations in the human ECM-1 gene and lack of genotype-phenotype correlation</t>
  </si>
  <si>
    <t>89(5):528-9</t>
  </si>
  <si>
    <t>https://pubmed.ncbi.nlm.nih.gov/19734986</t>
  </si>
  <si>
    <t>https://medicaljournalssweden.se/actadv/article/view/9297</t>
  </si>
  <si>
    <t>['Almaani N', 'Liu L', 'Harrison N', 'Tanaka A', 'Lai-Cheong J', 'Mellerio JE', 'McGrath JA']</t>
  </si>
  <si>
    <t>New glycine substitution mutations in type VII collagen underlying epidermolysis bullosa pruriginosa but the phenotype is not explained by a common polymorphism in the matrix metalloproteinase-1 gene promoter</t>
  </si>
  <si>
    <t>89(1):6-11</t>
  </si>
  <si>
    <t>https://pubmed.ncbi.nlm.nih.gov/19197535</t>
  </si>
  <si>
    <t>https://medicaljournalssweden.se/actadv/article/view/9181</t>
  </si>
  <si>
    <t>['Lai-Cheong JE', 'Ussar S', 'Arita K', 'Hart IR', 'McGrath JA']</t>
  </si>
  <si>
    <t>Colocalization of kindlin-1, kindlin-2, and migfilin at keratinocyte focal adhesion and relevance to the pathophysiology of Kindler syndrome</t>
  </si>
  <si>
    <t>5-Jun-2008</t>
  </si>
  <si>
    <t>128(9):2156-65</t>
  </si>
  <si>
    <t>https://pubmed.ncbi.nlm.nih.gov/18528435</t>
  </si>
  <si>
    <t>https://linkinghub.elsevier.com/retrieve/pii/S0022-202X(15)34002-1</t>
  </si>
  <si>
    <t>Filaggrin and the great epidermal barrier grief</t>
  </si>
  <si>
    <t>49(2):67-73; quiz 73-4</t>
  </si>
  <si>
    <t>https://pubmed.ncbi.nlm.nih.gov/18412804</t>
  </si>
  <si>
    <t>https://onlinelibrary.wiley.com/doi/10.1111/j.1440-0960.2008.00443.x</t>
  </si>
  <si>
    <t>['Thomas AC', 'Sinclair C', 'Mahmud N', 'Cullup T', 'Mellerio JE', 'Harper J', 'Dale BA', 'Turc-Carel C', 'Hohl D', 'McGrath JA', 'Vahlquist A', 'Hellstrom-Pigg M', 'Ganemo A', 'Metcalfe K', 'Mein CA', "O'Toole EA", 'Kelsell DP']</t>
  </si>
  <si>
    <t>Novel and recurring ABCA12 mutations associated with harlequin ichthyosis: implications for prenatal diagnosis</t>
  </si>
  <si>
    <t>6-Nov-2007</t>
  </si>
  <si>
    <t>158(3):611-3</t>
  </si>
  <si>
    <t>https://pubmed.ncbi.nlm.nih.gov/17986308</t>
  </si>
  <si>
    <t>https://academic.oup.com/bjd/article-abstract/158/3/611/6643800?redirectedFrom=fulltext</t>
  </si>
  <si>
    <t>['Clements SE', 'McGrath JA']</t>
  </si>
  <si>
    <t>Molecular genetics as a diagnostic and prognostic aid in the assessment of neonates with red, scaly genodermatoses: work still in progress</t>
  </si>
  <si>
    <t>144(3):387-8</t>
  </si>
  <si>
    <t>https://pubmed.ncbi.nlm.nih.gov/18347296</t>
  </si>
  <si>
    <t>https://jamanetwork.com/journals/jamadermatology/fullarticle/10.1001/archderm.144.3.387</t>
  </si>
  <si>
    <t>['Lugassy J', 'McGrath JA', 'Itin P', 'Shemer R', 'Verbov J', 'Murphy HR', 'Ishida-Yamamoto A', 'Digiovanna JJ', 'Bercovich D', 'Karin N', 'Vitenshtein A', 'Uitto J', 'Bergman R', 'Richard G', 'Sprecher E']</t>
  </si>
  <si>
    <t>KRT14 haploinsufficiency results in increased susceptibility of keratinocytes to TNF-alpha-induced apoptosis and causes Naegeli-Franceschetti-Jadassohn syndrome</t>
  </si>
  <si>
    <t>29-Nov-2007</t>
  </si>
  <si>
    <t>128(6):1517-24</t>
  </si>
  <si>
    <t>https://pubmed.ncbi.nlm.nih.gov/18049449</t>
  </si>
  <si>
    <t>https://linkinghub.elsevier.com/retrieve/pii/S0022-202X(15)33890-2</t>
  </si>
  <si>
    <t>['Fine JD', 'Eady RA', 'Bauer EA', 'Bauer JW', 'Bruckner-Tuderman L', 'Heagerty A', 'Hintner H', 'Hovnanian A', 'Jonkman MF', 'Leigh I', 'McGrath JA', 'Mellerio JE', 'Murrell DF', 'Shimizu H', 'Uitto J', 'Vahlquist A', 'Woodley D', 'Zambruno G']</t>
  </si>
  <si>
    <t>The classification of inherited epidermolysis bullosa (EB): Report of the Third International Consensus Meeting on Diagnosis and Classification of EB</t>
  </si>
  <si>
    <t>18-Apr-2008</t>
  </si>
  <si>
    <t>58(6):931-50</t>
  </si>
  <si>
    <t>https://pubmed.ncbi.nlm.nih.gov/18374450</t>
  </si>
  <si>
    <t>https://www.clinicalkey.com/content/playBy/pii?v=S0190-9622(08)00208-9</t>
  </si>
  <si>
    <t>['McGrath JA', 'Uitto J']</t>
  </si>
  <si>
    <t>The filaggrin story: novel insights into skin-barrier function and disease</t>
  </si>
  <si>
    <t>14(1):20-7</t>
  </si>
  <si>
    <t>https://pubmed.ncbi.nlm.nih.gov/18068483</t>
  </si>
  <si>
    <t>https://www.clinicalkey.com/content/playBy/pii?v=S1471-4914(07)00221-3</t>
  </si>
  <si>
    <t>['Arita K', 'Nanda A', 'Wessagowit V', 'Akiyama M', 'Alsaleh QA', 'McGrath JA']</t>
  </si>
  <si>
    <t>A novel mutation in the VDR gene in hereditary vitamin D-resistant rickets</t>
  </si>
  <si>
    <t>158(1):168-71</t>
  </si>
  <si>
    <t>https://pubmed.ncbi.nlm.nih.gov/17970811</t>
  </si>
  <si>
    <t>https://academic.oup.com/bjd/article-abstract/158/1/168/6641249?redirectedFrom=fulltext</t>
  </si>
  <si>
    <t>['Clements SE', 'Wessagowit V', 'Lai-Cheong JE', 'Arita K', 'McGrath JA']</t>
  </si>
  <si>
    <t>Focal dermal hypoplasia resulting from a new nonsense mutation, p.E300X, in the PORCN gene</t>
  </si>
  <si>
    <t>24-Oct-2007</t>
  </si>
  <si>
    <t>49(1):39-42</t>
  </si>
  <si>
    <t>https://pubmed.ncbi.nlm.nih.gov/17951029</t>
  </si>
  <si>
    <t>https://www.clinicalkey.com/content/playBy/pii?v=S0923-1811(07)00317-9</t>
  </si>
  <si>
    <t>['Kivisaari AK', 'Kallajoki M', 'Mirtti T', 'McGrath JA', 'Bauer JW', 'Weber F', 'Königová R', 'Sawamura D', 'Sato-Matsumura KC', 'Shimizu H', 'Csikós M', 'Sinemus K', 'Beckert W', 'Kähäri VM']</t>
  </si>
  <si>
    <t>Transformation-specific matrix metalloproteinases (MMP)-7 and MMP-13 are expressed by tumour cells in epidermolysis bullosa-associated squamous cell carcinomas</t>
  </si>
  <si>
    <t>16-Feb-2008</t>
  </si>
  <si>
    <t>158(4):778-85</t>
  </si>
  <si>
    <t>https://pubmed.ncbi.nlm.nih.gov/18284387</t>
  </si>
  <si>
    <t>https://academic.oup.com/bjd/article-abstract/158/4/778/6641198?redirectedFrom=fulltext</t>
  </si>
  <si>
    <t>['Sheth N', 'Greenblatt D', 'McGrath JA']</t>
  </si>
  <si>
    <t>New KRT10 gene mutation underlying the annular variant of bullous congenital ichthyosiform erythroderma with clinical worsening during pregnancy</t>
  </si>
  <si>
    <t>26-Jun-2007</t>
  </si>
  <si>
    <t>157(3):602-4</t>
  </si>
  <si>
    <t>https://pubmed.ncbi.nlm.nih.gov/17596149</t>
  </si>
  <si>
    <t>https://academic.oup.com/bjd/article-abstract/157/3/602/6640988?redirectedFrom=fulltext</t>
  </si>
  <si>
    <t>['Hamada T', 'Yasumoto S', 'Karashima T', 'Ishii N', 'Shimada H', 'Kawano Y', 'Imayama S', 'McGrath JA', 'Hashimoto T']</t>
  </si>
  <si>
    <t>Recurrent p.N767S mutation in the ATP2A2 gene in a Japanese family with haemorrhagic Darier disease clinically mimicking epidermolysis bullosa simplex with mottled pigmentation</t>
  </si>
  <si>
    <t>16-Jul-2007</t>
  </si>
  <si>
    <t>157(3):605-8</t>
  </si>
  <si>
    <t>https://pubmed.ncbi.nlm.nih.gov/17635506</t>
  </si>
  <si>
    <t>https://academic.oup.com/bjd/article-abstract/157/3/605/6640983?redirectedFrom=fulltext</t>
  </si>
  <si>
    <t>['Lai-Cheong JE', 'Liu L', 'Sethuraman G', 'Kumar R', 'Sharma VK', 'Reddy SR', 'Vahlquist A', 'Pather S', 'Arita K', 'Wessagowit V', 'McGrath JA']</t>
  </si>
  <si>
    <t>Five new homozygous mutations in the KIND1 gene in Kindler syndrome</t>
  </si>
  <si>
    <t>26-Apr-2007</t>
  </si>
  <si>
    <t>127(9):2268-70</t>
  </si>
  <si>
    <t>Case Reports | Comment | Letter | Research Support, Non-U.S. Gov't</t>
  </si>
  <si>
    <t>https://pubmed.ncbi.nlm.nih.gov/17460733</t>
  </si>
  <si>
    <t>https://linkinghub.elsevier.com/retrieve/pii/S0022-202X(15)33562-4</t>
  </si>
  <si>
    <t>['Pourreyron C', 'Cox G', 'Mao X', 'Volz A', 'Baksh N', 'Wong T', 'Fassihi H', 'Arita K', "O'Toole EA", 'Ocampo-Candiani J', 'Chen M', 'Hart IR', 'Bruckner-Tuderman L', 'Salas-Alanis JC', 'McGrath JA', 'Leigh IM', 'South AP']</t>
  </si>
  <si>
    <t>Patients with recessive dystrophic epidermolysis bullosa develop squamous-cell carcinoma regardless of type VII collagen expression</t>
  </si>
  <si>
    <t>10-May-2007</t>
  </si>
  <si>
    <t>127(10):2438-44</t>
  </si>
  <si>
    <t>https://pubmed.ncbi.nlm.nih.gov/17495952</t>
  </si>
  <si>
    <t>https://linkinghub.elsevier.com/retrieve/pii/S0022-202X(15)33148-1</t>
  </si>
  <si>
    <t>['Sercu S', 'Poumay Y', 'Herphelin F', 'Liekens J', 'Beek L', 'Zwijsen A', 'Wessagowit V', 'Huylebroeck D', 'McGrath JA', 'Merregaert J']</t>
  </si>
  <si>
    <t>Functional redundancy of extracellular matrix protein 1 in epidermal differentiation</t>
  </si>
  <si>
    <t>157(4):771-5</t>
  </si>
  <si>
    <t>https://pubmed.ncbi.nlm.nih.gov/17711528</t>
  </si>
  <si>
    <t>https://academic.oup.com/bjd/article-abstract/157/4/771/6640996?redirectedFrom=fulltext</t>
  </si>
  <si>
    <t>['Chan I', 'Liu L', 'Hamada T', 'Sethuraman G', 'McGrath JA']</t>
  </si>
  <si>
    <t>The molecular basis of lipoid proteinosis: mutations in extracellular matrix protein 1</t>
  </si>
  <si>
    <t>16(11):881-90</t>
  </si>
  <si>
    <t>https://pubmed.ncbi.nlm.nih.gov/17927570</t>
  </si>
  <si>
    <t>https://onlinelibrary.wiley.com/doi/10.1111/j.1600-0625.2007.00608.x</t>
  </si>
  <si>
    <t>['Wessagowit V', 'Chunharas A', 'Wattanasirichaigoon D', 'McGrath JA']</t>
  </si>
  <si>
    <t>Globalization of DNA-based prenatal diagnosis for recessive dystrophic epidermolysis bullosa</t>
  </si>
  <si>
    <t>32(6):687-9</t>
  </si>
  <si>
    <t>https://pubmed.ncbi.nlm.nih.gov/17868393</t>
  </si>
  <si>
    <t>https://academic.oup.com/ced/article-abstract/32/6/687/6624524?redirectedFrom=fulltext</t>
  </si>
  <si>
    <t>['Ee HL', 'Liu L', 'Goh CL', 'McGrath JA']</t>
  </si>
  <si>
    <t>Clinical and molecular dilemmas in the diagnosis of familial epidermolysis bullosa pruriginosa</t>
  </si>
  <si>
    <t>56(5 Suppl):S77-81</t>
  </si>
  <si>
    <t>https://pubmed.ncbi.nlm.nih.gov/17434045</t>
  </si>
  <si>
    <t>https://www.clinicalkey.com/content/playBy/pii?v=S0190-9622(06)02847-7</t>
  </si>
  <si>
    <t>['Wong T', 'McGrath JA', 'Navsaria H']</t>
  </si>
  <si>
    <t>The role of fibroblasts in tissue engineering and regeneration</t>
  </si>
  <si>
    <t>156(6):1149-55</t>
  </si>
  <si>
    <t>https://pubmed.ncbi.nlm.nih.gov/17535219</t>
  </si>
  <si>
    <t>https://academic.oup.com/bjd/article-abstract/156/6/1149/6643672?redirectedFrom=fulltext</t>
  </si>
  <si>
    <t>['Arita K', 'Jacyk WK', 'Wessagowit V', 'van Rensburg EJ', 'Chaplin T', 'Mein CA', 'Akiyama M', 'Shimizu H', 'Happle R', 'McGrath JA']</t>
  </si>
  <si>
    <t>The South African "bathing suit ichthyosis" is a form of lamellar ichthyosis caused by a homozygous missense mutation, p.R315L, in transglutaminase 1</t>
  </si>
  <si>
    <t>127(2):490-3</t>
  </si>
  <si>
    <t>https://pubmed.ncbi.nlm.nih.gov/16977323</t>
  </si>
  <si>
    <t>https://linkinghub.elsevier.com/retrieve/pii/S0022-202X(15)33237-1</t>
  </si>
  <si>
    <t>['Liao H', 'Zhao Y', 'Baty DU', 'McGrath JA', 'Mellerio JE', 'McLean WH']</t>
  </si>
  <si>
    <t>A heterozygous frameshift mutation in the V1 domain of keratin 5 in a family with Dowling-Degos disease</t>
  </si>
  <si>
    <t>17-Aug-2006</t>
  </si>
  <si>
    <t>127(2):298-300</t>
  </si>
  <si>
    <t>https://pubmed.ncbi.nlm.nih.gov/16917491</t>
  </si>
  <si>
    <t>https://linkinghub.elsevier.com/retrieve/pii/S0022-202X(15)33266-8</t>
  </si>
  <si>
    <t>['Arita K', 'Wessagowit V', 'Inamadar AC', 'Palit A', 'Fassihi H', 'Lai-Cheong JE', 'Pourreyron C', 'South AP', 'McGrath JA']</t>
  </si>
  <si>
    <t>Unusual molecular findings in Kindler syndrome</t>
  </si>
  <si>
    <t>13-Sep-2007</t>
  </si>
  <si>
    <t>157(6):1252-6</t>
  </si>
  <si>
    <t>https://pubmed.ncbi.nlm.nih.gov/17854379</t>
  </si>
  <si>
    <t>https://academic.oup.com/bjd/article-abstract/157/6/1252/6641125?redirectedFrom=fulltext</t>
  </si>
  <si>
    <t>['Martignago BC', 'Lai-Cheong JE', 'Liu L', 'McGrath JA', 'Cestari TF']</t>
  </si>
  <si>
    <t>Recurrent KIND1 (C20orf42) gene mutation, c.676insC, in a Brazilian pedigree with Kindler syndrome</t>
  </si>
  <si>
    <t>157(6):1281-4</t>
  </si>
  <si>
    <t>https://pubmed.ncbi.nlm.nih.gov/17916195</t>
  </si>
  <si>
    <t>https://academic.oup.com/bjd/article-abstract/157/6/1281/6641212?redirectedFrom=fulltext</t>
  </si>
  <si>
    <t>['Lai-Cheong JE', 'Arita K', 'McGrath JA']</t>
  </si>
  <si>
    <t>Genetic diseases of junctions</t>
  </si>
  <si>
    <t>127(12):2713-25</t>
  </si>
  <si>
    <t>https://pubmed.ncbi.nlm.nih.gov/18007692</t>
  </si>
  <si>
    <t>https://linkinghub.elsevier.com/retrieve/pii/S0022-202X(15)33208-5</t>
  </si>
  <si>
    <t>['Fassihi H', 'Lu L', 'Wessagowit V', 'Ozoemena LC', 'Jones CA', 'Dopping-Hepenstal PJ', 'Foster L', 'Atherton DJ', 'Mellerio JE', 'McGrath JA']</t>
  </si>
  <si>
    <t>Complete maternal isodisomy of chromosome 3 in a child with recessive dystrophic epidermolysis bullosa but no other phenotypic abnormalities</t>
  </si>
  <si>
    <t>18-May-2006</t>
  </si>
  <si>
    <t>126(9):2039-43</t>
  </si>
  <si>
    <t>https://pubmed.ncbi.nlm.nih.gov/16710310</t>
  </si>
  <si>
    <t>https://linkinghub.elsevier.com/retrieve/pii/S0022-202X(15)33059-1</t>
  </si>
  <si>
    <t>['Liu L', 'Choy YS', 'Wessagowit V', 'Ozoemena L', 'Dopping-Hepenstal PJ', 'Fassihi H', 'McGrath JA']</t>
  </si>
  <si>
    <t>Single nucleotide polymorphism in a commonly utilized LAMB3 primer sequence: implications for mutation detection and haplotype analysis in junctional epidermolysis bullosa</t>
  </si>
  <si>
    <t>30-Jun-2006</t>
  </si>
  <si>
    <t>44(1):48-51</t>
  </si>
  <si>
    <t>https://pubmed.ncbi.nlm.nih.gov/16814527</t>
  </si>
  <si>
    <t>https://linkinghub.elsevier.com/retrieve/pii/S0923-1811(06)00165-4</t>
  </si>
  <si>
    <t>Second cite</t>
  </si>
  <si>
    <t>31(6):826-8</t>
  </si>
  <si>
    <t>https://pubmed.ncbi.nlm.nih.gov/17040272</t>
  </si>
  <si>
    <t>https://academic.oup.com/ced/article-abstract/31/6/826/6624008?redirectedFrom=fulltext</t>
  </si>
  <si>
    <t>['Burch JM', 'Fassihi H', 'Jones CA', 'Mengshol SC', 'Fitzpatrick JE', 'McGrath JA']</t>
  </si>
  <si>
    <t>Kindler syndrome: a new mutation and new diagnostic possibilities</t>
  </si>
  <si>
    <t>142(5):620-4</t>
  </si>
  <si>
    <t>https://pubmed.ncbi.nlm.nih.gov/16702500</t>
  </si>
  <si>
    <t>https://jamanetwork.com/journals/jamadermatology/fullarticle/10.1001/archderm.142.5.620</t>
  </si>
  <si>
    <t>['Fassihi H', 'Grace J', 'Lashwood A', 'Whittock NV', 'Braude PR', 'Pickering SJ', 'McGrath JA']</t>
  </si>
  <si>
    <t>Preimplantation genetic diagnosis of skin fragility-ectodermal dysplasia syndrome</t>
  </si>
  <si>
    <t>154(3):546-50</t>
  </si>
  <si>
    <t>https://pubmed.ncbi.nlm.nih.gov/16445790</t>
  </si>
  <si>
    <t>https://academic.oup.com/bjd/article-abstract/154/3/546/6636581?redirectedFrom=fulltext</t>
  </si>
  <si>
    <t>['Fassihi H', 'Wong T', 'Wessagowit V', 'McGrath JA', 'Mellerio JE']</t>
  </si>
  <si>
    <t>Target proteins in inherited and acquired blistering skin disorders</t>
  </si>
  <si>
    <t>31(2):252-9</t>
  </si>
  <si>
    <t>https://pubmed.ncbi.nlm.nih.gov/16487105</t>
  </si>
  <si>
    <t>https://academic.oup.com/ced/article-abstract/31/2/252/6624408?redirectedFrom=fulltext</t>
  </si>
  <si>
    <t>['Fassihi H', 'Renwick PJ', 'Black C', 'McGrath JA']</t>
  </si>
  <si>
    <t>Single cell PCR amplification of microsatellites flanking the COL7A1 gene and suitability for preimplantation genetic diagnosis of Hallopeau-Siemens recessive dystrophic epidermolysis bullosa</t>
  </si>
  <si>
    <t>24-Feb-2006</t>
  </si>
  <si>
    <t>42(3):241-8</t>
  </si>
  <si>
    <t>https://pubmed.ncbi.nlm.nih.gov/16500083</t>
  </si>
  <si>
    <t>https://linkinghub.elsevier.com/retrieve/pii/S0923-1811(06)00011-9</t>
  </si>
  <si>
    <t>['Ersoy-Evans S', 'Erkin G', 'Fassihi H', 'Chan I', 'Paller AS', 'Sürücü S', 'McGrath JA']</t>
  </si>
  <si>
    <t>Ectodermal dysplasia-skin fragility syndrome resulting from a new homozygous mutation, 888delC, in the desmosomal protein plakophilin 1</t>
  </si>
  <si>
    <t>55(1):157-61</t>
  </si>
  <si>
    <t>https://pubmed.ncbi.nlm.nih.gov/16781314</t>
  </si>
  <si>
    <t>https://linkinghub.elsevier.com/retrieve/pii/S0190-9622(05)03022-7</t>
  </si>
  <si>
    <t>['Fassihi H', 'Eady RA', 'Mellerio JE', 'Ashton GH', 'Dopping-Hepenstal PJ', 'Denyer JE', 'Nicolaides KH', 'Rodeck CH', 'McGrath JA']</t>
  </si>
  <si>
    <t>Prenatal diagnosis for severe inherited skin disorders: 25 years' experience</t>
  </si>
  <si>
    <t>154(1):106-13</t>
  </si>
  <si>
    <t>https://pubmed.ncbi.nlm.nih.gov/16403102</t>
  </si>
  <si>
    <t>https://academic.oup.com/bjd/article-abstract/154/1/106/6636419?redirectedFrom=fulltext</t>
  </si>
  <si>
    <t>['Thomson MA', 'Ashton GH', 'McGrath JA', 'Eady RA', 'Moss C']</t>
  </si>
  <si>
    <t>Retrospective diagnosis of Kindler syndrome in a 37-year-old man</t>
  </si>
  <si>
    <t>31(1):45-7</t>
  </si>
  <si>
    <t>https://pubmed.ncbi.nlm.nih.gov/16309479</t>
  </si>
  <si>
    <t>https://academic.oup.com/ced/article-abstract/31/1/45/6624083?redirectedFrom=fulltext</t>
  </si>
  <si>
    <t>['Leslie KS', 'Lachmann HJ', 'Bruning E', 'McGrath JA', 'Bybee A', 'Gallimore JR', 'Roberts PF', 'Woo P', 'Grattan CE', 'Hawkins PN']</t>
  </si>
  <si>
    <t>Phenotype, genotype, and sustained response to anakinra in 22 patients with autoinflammatory disease associated with CIAS-1/NALP3 mutations</t>
  </si>
  <si>
    <t>142(12):1591-7</t>
  </si>
  <si>
    <t>https://pubmed.ncbi.nlm.nih.gov/17178985</t>
  </si>
  <si>
    <t>https://jamanetwork.com/journals/jamadermatology/fullarticle/10.1001/archderm.142.12.1591</t>
  </si>
  <si>
    <t>['Has C', 'Wessagowit V', 'Pascucci M', 'Baer C', 'Didona B', 'Wilhelm C', 'Pedicelli C', 'Locatelli A', 'Kohlhase J', 'Ashton GH', 'Tadini G', 'Zambruno G', 'Bruckner-Tuderman L', 'McGrath JA', 'Castiglia D']</t>
  </si>
  <si>
    <t>Molecular basis of Kindler syndrome in Italy: novel and recurrent Alu/Alu recombination, splice site, nonsense, and frameshift mutations in the KIND1 gene</t>
  </si>
  <si>
    <t>126(8):1776-83</t>
  </si>
  <si>
    <t>https://pubmed.ncbi.nlm.nih.gov/16675959</t>
  </si>
  <si>
    <t>https://linkinghub.elsevier.com/retrieve/pii/S0022-202X(15)33024-4</t>
  </si>
  <si>
    <t>67(4):188-91</t>
  </si>
  <si>
    <t>https://pubmed.ncbi.nlm.nih.gov/16681305</t>
  </si>
  <si>
    <t>https://www.magonlinelibrary.com/doi/10.12968/hmed.2006.67.4.20864?url_ver=Z39.88-2003&amp;rfr_id=ori:rid:crossref.org&amp;rfr_dat=cr_pub%20%200pubmed</t>
  </si>
  <si>
    <t>['Fujimoto N', 'Terlizzi J', 'Aho S', 'Brittingham R', 'Fertala A', 'Oyama N', 'McGrath JA', 'Uitto J']</t>
  </si>
  <si>
    <t>Extracellular matrix protein 1 inhibits the activity of matrix metalloproteinase 9 through high-affinity protein/protein interactions</t>
  </si>
  <si>
    <t>15(4):300-7</t>
  </si>
  <si>
    <t>https://pubmed.ncbi.nlm.nih.gov/16512877</t>
  </si>
  <si>
    <t>https://onlinelibrary.wiley.com/doi/10.1111/j.0906-6705.2006.00409.x</t>
  </si>
  <si>
    <t>['Fassihi H', 'Wessagowit V', 'Jones C', 'Dopping-Hepenstal P', 'Denyer J', 'Mellerio JE', 'Clark S', 'McGrath JA']</t>
  </si>
  <si>
    <t>Neonatal diagnosis of Kindler syndrome</t>
  </si>
  <si>
    <t>39(3):183-5</t>
  </si>
  <si>
    <t>https://pubmed.ncbi.nlm.nih.gov/16051467</t>
  </si>
  <si>
    <t>https://linkinghub.elsevier.com/retrieve/pii/S0923-1811(05)00167-2</t>
  </si>
  <si>
    <t>['Desmet S', 'Devos SA', 'Chan I', 'Hamada T', 'Dhooge I', 'McGrath JA', 'Naeyaert JM']</t>
  </si>
  <si>
    <t>Clinical and molecular abnormalities in lipoid proteinosis</t>
  </si>
  <si>
    <t>15(5):344-6</t>
  </si>
  <si>
    <t>https://pubmed.ncbi.nlm.nih.gov/16172042</t>
  </si>
  <si>
    <t>['Chew AL', 'Chan I', 'McGrath JA', 'Atherton DJ']</t>
  </si>
  <si>
    <t>Infantile acquired zinc deficiency resembling acrodermatitis enteropathica</t>
  </si>
  <si>
    <t>30(5):594-5</t>
  </si>
  <si>
    <t>https://pubmed.ncbi.nlm.nih.gov/16045711</t>
  </si>
  <si>
    <t>https://academic.oup.com/ced/article-abstract/30/5/594/6626995?redirectedFrom=fulltext</t>
  </si>
  <si>
    <t>['Wessagowit V', 'Nalla VK', 'Rogan PK', 'McGrath JA']</t>
  </si>
  <si>
    <t>Normal and abnormal mechanisms of gene splicing and relevance to inherited skin diseases</t>
  </si>
  <si>
    <t>27-Jul-2005</t>
  </si>
  <si>
    <t>40(2):73-84</t>
  </si>
  <si>
    <t>https://pubmed.ncbi.nlm.nih.gov/16054339</t>
  </si>
  <si>
    <t>https://linkinghub.elsevier.com/retrieve/pii/S0923-1811(05)00166-0</t>
  </si>
  <si>
    <t>['Fassihi H', 'Diba VC', 'Wessagowit V', 'Dopping-Hepenstal PJ', 'Jones CA', 'Burrows NP', 'McGrath JA']</t>
  </si>
  <si>
    <t>Transient bullous dermolysis of the newborn in three generations</t>
  </si>
  <si>
    <t>153(5):1058-63</t>
  </si>
  <si>
    <t>https://pubmed.ncbi.nlm.nih.gov/16225626</t>
  </si>
  <si>
    <t>https://academic.oup.com/bjd/article-abstract/153/5/1058/6637086?redirectedFrom=fulltext</t>
  </si>
  <si>
    <t>Inherited disorders of desmosomes</t>
  </si>
  <si>
    <t>46(4):221-9</t>
  </si>
  <si>
    <t>https://pubmed.ncbi.nlm.nih.gov/16197419</t>
  </si>
  <si>
    <t>https://onlinelibrary.wiley.com/doi/10.1111/j.1440-0960.2005.00188.x</t>
  </si>
  <si>
    <t>['Lai Cheong JE', 'Wessagowit V', 'McGrath JA']</t>
  </si>
  <si>
    <t>Molecular abnormalities of the desmosomal protein desmoplakin in human disease</t>
  </si>
  <si>
    <t>30(3):261-6</t>
  </si>
  <si>
    <t>https://pubmed.ncbi.nlm.nih.gov/15807686</t>
  </si>
  <si>
    <t>https://academic.oup.com/ced/article-abstract/30/3/261/6626749?redirectedFrom=fulltext</t>
  </si>
  <si>
    <t>['Sethuraman G', 'Fassihi H', 'Ashton GH', 'Bansal A', 'Kabra M', 'Sharma VK', 'McGrath JA']</t>
  </si>
  <si>
    <t>An Indian child with Kindler syndrome resulting from a new homozygous nonsense mutation (C468X) in the KIND1 gene</t>
  </si>
  <si>
    <t>30(3):286-8</t>
  </si>
  <si>
    <t>https://pubmed.ncbi.nlm.nih.gov/15807691</t>
  </si>
  <si>
    <t>https://academic.oup.com/ced/article-abstract/30/3/286/6626690?redirectedFrom=fulltext</t>
  </si>
  <si>
    <t>['Fassihi H', 'Ashton GH', 'Denyer J', 'Mellerio JE', 'Mason G', 'McGrath JA']</t>
  </si>
  <si>
    <t>Prenatal diagnosis of Herlitz junctional epidermolysis bullosa in nonidentical twins</t>
  </si>
  <si>
    <t>30(2):180-2</t>
  </si>
  <si>
    <t>https://pubmed.ncbi.nlm.nih.gov/15725250</t>
  </si>
  <si>
    <t>https://academic.oup.com/ced/article-abstract/30/2/180/6626730?redirectedFrom=fulltext</t>
  </si>
  <si>
    <t>['Chan I', 'McGrath JA', 'Kivirikko S']</t>
  </si>
  <si>
    <t>Rapp-Hodgkin syndrome and the tail of p63</t>
  </si>
  <si>
    <t>30(2):183-6</t>
  </si>
  <si>
    <t>https://pubmed.ncbi.nlm.nih.gov/15725251</t>
  </si>
  <si>
    <t>https://academic.oup.com/ced/article-abstract/30/2/183/6626742?redirectedFrom=fulltext</t>
  </si>
  <si>
    <t>['Kowalewski C', 'Kozłowska A', 'Chan I', 'Górska M', 'Woźniak K', 'Jabłońska S', 'McGrath JA']</t>
  </si>
  <si>
    <t>Three-dimensional imaging reveals major changes in skin microvasculature in lipoid proteinosis and lichen sclerosus</t>
  </si>
  <si>
    <t>3-Mar-2005</t>
  </si>
  <si>
    <t>38(3):215-24</t>
  </si>
  <si>
    <t>https://pubmed.ncbi.nlm.nih.gov/15927815</t>
  </si>
  <si>
    <t>https://linkinghub.elsevier.com/retrieve/pii/S0923-1811(05)00052-6</t>
  </si>
  <si>
    <t>['Ozanic Bulic S', 'Fassihi H', 'Mellerio JE', 'McGrath JA', 'Atherton DJ']</t>
  </si>
  <si>
    <t>Thalidomide in the management of epidermolysis bullosa pruriginosa</t>
  </si>
  <si>
    <t>152(6):1332-4</t>
  </si>
  <si>
    <t>https://pubmed.ncbi.nlm.nih.gov/15949003</t>
  </si>
  <si>
    <t>https://academic.oup.com/bjd/article-abstract/152/6/1332/6636688?redirectedFrom=fulltext</t>
  </si>
  <si>
    <t>['McGrath JA', 'Wessagowit V']</t>
  </si>
  <si>
    <t>Human hair abnormalities resulting from inherited desmosome gene mutations</t>
  </si>
  <si>
    <t>The Keio journal of medicine</t>
  </si>
  <si>
    <t>54(2):72-9</t>
  </si>
  <si>
    <t>https://pubmed.ncbi.nlm.nih.gov/16077256</t>
  </si>
  <si>
    <t>https://japanlinkcenter.org/JST.JSTAGE/kjm/54.72?from=PubMed</t>
  </si>
  <si>
    <t>['Fassihi H', 'Wessagowit V', 'Ashton GH', 'Moss C', 'Ward R', 'Denyer J', 'Mellerio JE', 'McGrath JA']</t>
  </si>
  <si>
    <t>Complete paternal uniparental isodisomy of chromosome 1 resulting in Herlitz junctional epidermolysis bullosa</t>
  </si>
  <si>
    <t>30(1):71-4</t>
  </si>
  <si>
    <t>https://pubmed.ncbi.nlm.nih.gov/15663509</t>
  </si>
  <si>
    <t>https://academic.oup.com/ced/article-abstract/30/1/71/6626765?redirectedFrom=fulltext</t>
  </si>
  <si>
    <t>['Chan I', 'Wong T', 'Martinez-Mir A', 'Christiano AM', 'McGrath JA']</t>
  </si>
  <si>
    <t>Familial multiple cutaneous and uterine leiomyomas associated with papillary renal cell cancer</t>
  </si>
  <si>
    <t>30(1):75-8</t>
  </si>
  <si>
    <t>https://pubmed.ncbi.nlm.nih.gov/15663510</t>
  </si>
  <si>
    <t>https://academic.oup.com/ced/article-abstract/30/1/75/6626707?redirectedFrom=fulltext</t>
  </si>
  <si>
    <t>['Ishida-Yamamoto A', 'Deraison C', 'Bonnart C', 'Bitoun E', 'Robinson R', "O'Brien TJ", 'Wakamatsu K', 'Ohtsubo S', 'Takahashi H', 'Hashimoto Y', 'Dopping-Hepenstal PJ', 'McGrath JA', 'Iizuka H', 'Richard G', 'Hovnanian A']</t>
  </si>
  <si>
    <t>LEKTI is localized in lamellar granules, separated from KLK5 and KLK7, and is secreted in the extracellular spaces of the superficial stratum granulosum</t>
  </si>
  <si>
    <t>124(2):360-6</t>
  </si>
  <si>
    <t>https://pubmed.ncbi.nlm.nih.gov/15675955</t>
  </si>
  <si>
    <t>https://linkinghub.elsevier.com/retrieve/pii/S0022-202X(15)32178-3</t>
  </si>
  <si>
    <t>['Wessagowit V', 'Kim SC', 'Woong Oh S', 'McGrath JA']</t>
  </si>
  <si>
    <t>Genotype-phenotype correlation in recessive dystrophic epidermolysis bullosa: when missense doesn't make sense</t>
  </si>
  <si>
    <t>124(4):863-6</t>
  </si>
  <si>
    <t>https://pubmed.ncbi.nlm.nih.gov/15816848</t>
  </si>
  <si>
    <t>https://linkinghub.elsevier.com/retrieve/pii/S0022-202X(15)32220-X</t>
  </si>
  <si>
    <t>['Wessagowit V', 'McGrath JA']</t>
  </si>
  <si>
    <t>Clinical and molecular significance of splice site mutations in the plakophilin 1 gene in patients with ectodermal dysplasia-skin fragility syndrome</t>
  </si>
  <si>
    <t>85(5):386-8</t>
  </si>
  <si>
    <t>https://pubmed.ncbi.nlm.nih.gov/16159727</t>
  </si>
  <si>
    <t>https://medicaljournalssweden.se/actadv/article/view/13596</t>
  </si>
  <si>
    <t>['Chan I', 'Sethuraman G', 'Sharma VK', 'Bruning E', 'Hamada T', 'McGrath JA']</t>
  </si>
  <si>
    <t>Molecular basis of lipoid proteinosis in two Indian siblings</t>
  </si>
  <si>
    <t>31(9):764-6</t>
  </si>
  <si>
    <t>https://pubmed.ncbi.nlm.nih.gov/15628326</t>
  </si>
  <si>
    <t>https://onlinelibrary.wiley.com/resolve/openurl?genre=article&amp;sid=nlm:pubmed&amp;issn=0385-2407&amp;date=2004&amp;volume=31&amp;issue=9&amp;spage=764</t>
  </si>
  <si>
    <t>['Chan I', 'Oyama N', 'Neill SM', 'Wojnarowska F', 'Black MM', 'McGrath JA']</t>
  </si>
  <si>
    <t>Characterization of IgG autoantibodies to extracellular matrix protein 1 in lichen sclerosus</t>
  </si>
  <si>
    <t>29(5):499-504</t>
  </si>
  <si>
    <t>https://pubmed.ncbi.nlm.nih.gov/15347336</t>
  </si>
  <si>
    <t>https://academic.oup.com/ced/article-abstract/29/5/499/6626583?redirectedFrom=fulltext</t>
  </si>
  <si>
    <t>['Chan I', 'Bingewar G', 'Patil K', 'Nayak C', 'Wadhwa SL', 'McGrath JA']</t>
  </si>
  <si>
    <t>An Indian child with lipoid proteinosis resulting from a recurrent frameshift mutation (507delT) in the extracellular matrix protein 1 gene</t>
  </si>
  <si>
    <t>151(3):726-7</t>
  </si>
  <si>
    <t>https://pubmed.ncbi.nlm.nih.gov/15377379</t>
  </si>
  <si>
    <t>https://academic.oup.com/bjd/article-abstract/151/3/726/6637595?redirectedFrom=fulltext</t>
  </si>
  <si>
    <t>['Mallipeddi R', 'Keane FM', 'McGrath JA', 'Mayou BJ', 'Eady RA']</t>
  </si>
  <si>
    <t>Increased risk of squamous cell carcinoma in junctional epidermolysis bullosa</t>
  </si>
  <si>
    <t>18(5):521-6</t>
  </si>
  <si>
    <t>https://pubmed.ncbi.nlm.nih.gov/15324385</t>
  </si>
  <si>
    <t>https://onlinelibrary.wiley.com/resolve/openurl?genre=article&amp;sid=nlm:pubmed&amp;issn=0926-9959&amp;date=2004&amp;volume=18&amp;issue=5&amp;spage=521</t>
  </si>
  <si>
    <t>['Sahin MT', 'Türel-Ermertcan A', 'Chan I', 'McGrath JA', 'Oztürkcan S']</t>
  </si>
  <si>
    <t>Ectodermal dysplasia showing clinical overlap between AEC, Rapp-Hodgkin and CHAND syndromes</t>
  </si>
  <si>
    <t>29(5):486-8</t>
  </si>
  <si>
    <t>https://pubmed.ncbi.nlm.nih.gov/15347331</t>
  </si>
  <si>
    <t>https://academic.oup.com/ced/article-abstract/29/5/486/6626514?redirectedFrom=fulltext</t>
  </si>
  <si>
    <t>['Wessagowit V', 'Mallipeddi R', 'McGrath JA', 'South AP']</t>
  </si>
  <si>
    <t>Altered expression of L-arginine metabolism pathway genes in chronic wounds in recessive dystrophic epidermolysis bullosa</t>
  </si>
  <si>
    <t>29(6):664-8</t>
  </si>
  <si>
    <t>https://pubmed.ncbi.nlm.nih.gov/15550148</t>
  </si>
  <si>
    <t>https://academic.oup.com/ced/article-abstract/29/6/664/6627204?redirectedFrom=fulltext</t>
  </si>
  <si>
    <t>['Chan I', 'Harper JI', 'Mellerio JE', 'McGrath JA']</t>
  </si>
  <si>
    <t>ADULT ectodermal dysplasia syndrome resulting from the missense mutation R298Q in the p63 gene</t>
  </si>
  <si>
    <t>29(6):669-72</t>
  </si>
  <si>
    <t>https://pubmed.ncbi.nlm.nih.gov/15550149</t>
  </si>
  <si>
    <t>https://academic.oup.com/ced/article-abstract/29/6/669/6627194?redirectedFrom=fulltext</t>
  </si>
  <si>
    <t>Translational benefits from research on rare genodermatoses</t>
  </si>
  <si>
    <t>45(2):89-93</t>
  </si>
  <si>
    <t>https://pubmed.ncbi.nlm.nih.gov/15068453</t>
  </si>
  <si>
    <t>https://onlinelibrary.wiley.com/resolve/openurl?genre=article&amp;sid=nlm:pubmed&amp;issn=0004-8380&amp;date=2004&amp;volume=45&amp;issue=2&amp;spage=89</t>
  </si>
  <si>
    <t>['Mallipeddi R', 'Wessagowit V', 'South AP', 'Robson AM', 'Orchard GE', 'Eady RA', 'McGrath JA']</t>
  </si>
  <si>
    <t>Reduced expression of insulin-like growth factor-binding protein-3 (IGFBP-3) in Squamous cell carcinoma complicating recessive dystrophic epidermolysis bullosa</t>
  </si>
  <si>
    <t>122(5):1302-9</t>
  </si>
  <si>
    <t>https://pubmed.ncbi.nlm.nih.gov/15140235</t>
  </si>
  <si>
    <t>https://linkinghub.elsevier.com/retrieve/pii/S0022-202X(15)30795-8</t>
  </si>
  <si>
    <t>['Wan H', 'Dopping-Hepenstal PJ', 'Gratian MJ', 'Stone MG', 'Zhu G', 'Purkis PE', 'South AP', 'Keane F', 'Armstrong DK', 'Buxton RS', 'McGrath JA', 'Eady RA']</t>
  </si>
  <si>
    <t>Striate palmoplantar keratoderma arising from desmoplakin and desmoglein 1 mutations is associated with contrasting perturbations of desmosomes and the keratin filament network</t>
  </si>
  <si>
    <t>150(5):878-91</t>
  </si>
  <si>
    <t>https://pubmed.ncbi.nlm.nih.gov/15149499</t>
  </si>
  <si>
    <t>https://academic.oup.com/bjd/article-abstract/150/5/878/6635746?redirectedFrom=fulltext</t>
  </si>
  <si>
    <t>['Chan I', 'Hamada T', 'Hardman C', 'McGrath JA', 'Child FJ']</t>
  </si>
  <si>
    <t>Progressive osseous heteroplasia resulting from a new mutation in the GNAS1 gene</t>
  </si>
  <si>
    <t>29(1):77-80</t>
  </si>
  <si>
    <t>https://pubmed.ncbi.nlm.nih.gov/14723729</t>
  </si>
  <si>
    <t>https://academic.oup.com/ced/article-abstract/29/1/77/6626645?redirectedFrom=fulltext</t>
  </si>
  <si>
    <t>['Ashton GH', 'McLean WH', 'South AP', 'Oyama N', 'Smith FJ', 'Al-Suwaid R', 'Al-Ismaily A', 'Atherton DJ', 'Harwood CA', 'Leigh IM', 'Moss C', 'Didona B', 'Zambruno G', 'Patrizi A', 'Eady RA', 'McGrath JA']</t>
  </si>
  <si>
    <t>Recurrent mutations in kindlin-1, a novel keratinocyte focal contact protein, in the autosomal recessive skin fragility and photosensitivity disorder, Kindler syndrome</t>
  </si>
  <si>
    <t>122(1):78-83</t>
  </si>
  <si>
    <t>https://pubmed.ncbi.nlm.nih.gov/14962093</t>
  </si>
  <si>
    <t>https://linkinghub.elsevier.com/retrieve/pii/S0022-202X(15)30622-9</t>
  </si>
  <si>
    <t>Keratinocyte heal thyself: a new form of "natural gene therapy"</t>
  </si>
  <si>
    <t>122(1):x-xi</t>
  </si>
  <si>
    <t>https://pubmed.ncbi.nlm.nih.gov/14962118</t>
  </si>
  <si>
    <t>https://linkinghub.elsevier.com/retrieve/pii/S0022-202X(15)30606-0</t>
  </si>
  <si>
    <t>['Chan I', 'South AP', 'McGrath JA', 'Oyama N', 'Bhogal BS', 'Black MM', 'Hamada T']</t>
  </si>
  <si>
    <t>Rapid diagnosis of lipoid proteinosis using an anti-extracellular matrix protein 1 (ECM1) antibody</t>
  </si>
  <si>
    <t>35(2):151-3</t>
  </si>
  <si>
    <t>https://pubmed.ncbi.nlm.nih.gov/15265527</t>
  </si>
  <si>
    <t>https://linkinghub.elsevier.com/retrieve/pii/S0923181104000738</t>
  </si>
  <si>
    <t>['Van Hougenhouck-Tulleken W', 'Chan I', 'Hamada T', 'Thornton H', 'Jenkins T', 'McLean WH', 'McGrath JA', 'Ramsay M']</t>
  </si>
  <si>
    <t>Clinical and molecular characterization of lipoid proteinosis in Namaqualand, South Africa</t>
  </si>
  <si>
    <t>151(2):413-23</t>
  </si>
  <si>
    <t>https://pubmed.ncbi.nlm.nih.gov/15327549</t>
  </si>
  <si>
    <t>https://academic.oup.com/bjd/article-abstract/151/2/413/6635924?redirectedFrom=fulltext</t>
  </si>
  <si>
    <t>['Chan I', 'El-Zurghany A', 'Zendah B', 'Benghazil M', 'Oyama N', 'Hamada T', 'McGrath JA']</t>
  </si>
  <si>
    <t>Molecular basis of lipoid proteinosis in a Libyan family</t>
  </si>
  <si>
    <t>28(5):545-8</t>
  </si>
  <si>
    <t>https://pubmed.ncbi.nlm.nih.gov/12950350</t>
  </si>
  <si>
    <t>https://academic.oup.com/ced/article-abstract/28/5/545/6626507?redirectedFrom=fulltext</t>
  </si>
  <si>
    <t>Biologic lessons from mutations in the Kreb's cycle enzyme, fumarate hydratase</t>
  </si>
  <si>
    <t>Oct-2003</t>
  </si>
  <si>
    <t>121(4):vii</t>
  </si>
  <si>
    <t>https://pubmed.ncbi.nlm.nih.gov/14632173</t>
  </si>
  <si>
    <t>https://linkinghub.elsevier.com/retrieve/pii/S0022-202X(15)30440-1</t>
  </si>
  <si>
    <t>['Mallipeddi R', 'Bleck O', 'Mellerio JE', 'Ashton GH', 'Eady RA', 'McGrath JA']</t>
  </si>
  <si>
    <t>Dilemmas in distinguishing between dominant and recessive forms of dystrophic epidermolysis bullosa</t>
  </si>
  <si>
    <t>149(4):810-8</t>
  </si>
  <si>
    <t>https://pubmed.ncbi.nlm.nih.gov/14616374</t>
  </si>
  <si>
    <t>https://academic.oup.com/bjd/article-abstract/149/4/810/6637662?redirectedFrom=fulltext</t>
  </si>
  <si>
    <t>['Hamada T', 'Wessagowit V', 'South AP', 'Ashton GH', 'Chan I', 'Oyama N', 'Siriwattana A', 'Jewhasuchin P', 'Charuwichitratana S', 'Thappa DM', 'Jeevankumar B', 'Lenane P', 'Krafchik B', 'Kulthanan K', 'Shimizu H', 'Kaya TI', 'Erdal ME', 'Paradisi M', 'Paller AS', 'Seishima M', 'Hashimoto T', 'McGrath JA']</t>
  </si>
  <si>
    <t>Extracellular matrix protein 1 gene (ECM1) mutations in lipoid proteinosis and genotype-phenotype correlation</t>
  </si>
  <si>
    <t>120(3):345-50</t>
  </si>
  <si>
    <t>https://pubmed.ncbi.nlm.nih.gov/12603844</t>
  </si>
  <si>
    <t>https://linkinghub.elsevier.com/retrieve/pii/S0022-202X(15)30196-2</t>
  </si>
  <si>
    <t>['McMillan JR', 'Haftek M', 'Akiyama M', 'South AP', 'Perrot H', 'McGrath JA', 'Eady RA', 'Shimizu H']</t>
  </si>
  <si>
    <t>Alterations in desmosome size and number coincide with the loss of keratinocyte cohesion in skin with homozygous and heterozygous defects in the desmosomal protein plakophilin 1</t>
  </si>
  <si>
    <t>121(1):96-103</t>
  </si>
  <si>
    <t>https://pubmed.ncbi.nlm.nih.gov/12839569</t>
  </si>
  <si>
    <t>https://linkinghub.elsevier.com/retrieve/pii/S0022-202X(15)30321-3</t>
  </si>
  <si>
    <t>['South AP', 'Wan H', 'Stone MG', 'Dopping-Hepenstal PJ', 'Purkis PE', 'Marshall JF', 'Leigh IM', 'Eady RA', 'Hart IR', 'McGrath JA']</t>
  </si>
  <si>
    <t>Lack of plakophilin 1 increases keratinocyte migration and reduces desmosome stability</t>
  </si>
  <si>
    <t>15-Aug-2003</t>
  </si>
  <si>
    <t>2-Jul-2003</t>
  </si>
  <si>
    <t>116(Pt 16):3303-14</t>
  </si>
  <si>
    <t>https://pubmed.ncbi.nlm.nih.gov/12840072</t>
  </si>
  <si>
    <t>https://journals.biologists.com/jcs/article/116/16/3303/26989/Lack-of-plakophilin-1-increases-keratinocyte</t>
  </si>
  <si>
    <t>['Wan H', 'Dopping-Hepenstal PJ', 'Gratian MJ', 'Stone MG', 'McGrath JA', 'Eady RA']</t>
  </si>
  <si>
    <t>Desmosomes exhibit site-specific features in human palm skin</t>
  </si>
  <si>
    <t>12(4):378-88</t>
  </si>
  <si>
    <t>https://pubmed.ncbi.nlm.nih.gov/12930293</t>
  </si>
  <si>
    <t>https://onlinelibrary.wiley.com/resolve/openurl?genre=article&amp;sid=nlm:pubmed&amp;issn=0906-6705&amp;date=2003&amp;volume=12&amp;issue=4&amp;spage=378</t>
  </si>
  <si>
    <t>['Sprecher E', 'Itin P', 'Whittock NV', 'McGrath JA', 'Meyer R', 'DiGiovanna JJ', 'Bale SJ', 'Uitto J', 'Richard G']</t>
  </si>
  <si>
    <t>Refined mapping of Naegeli-Franceschetti- Jadassohn syndrome to a 6 cM interval on chromosome 17q11.2-q21 and investigation of candidate genes</t>
  </si>
  <si>
    <t>119(3):692-8</t>
  </si>
  <si>
    <t>https://pubmed.ncbi.nlm.nih.gov/12230514</t>
  </si>
  <si>
    <t>https://linkinghub.elsevier.com/retrieve/pii/S0022-202X(15)41780-4</t>
  </si>
  <si>
    <t>['Morris SD', 'Mallipeddi R', 'Oyama N', 'Gratian MJ', 'Harman KE', 'Bhogal BS', 'Black MM', 'Eady RA', 'Hashimoto T', 'McGrath JA']</t>
  </si>
  <si>
    <t>Psoriasis bullosa acquisita</t>
  </si>
  <si>
    <t>27(8):665-9</t>
  </si>
  <si>
    <t>https://pubmed.ncbi.nlm.nih.gov/12472542</t>
  </si>
  <si>
    <t>https://academic.oup.com/ced/article-abstract/27/8/665/6626226?redirectedFrom=fulltext</t>
  </si>
  <si>
    <t>['Hamada T', 'Chan I', 'Willoughby CE', 'Goudie DR', 'McGrath JA']</t>
  </si>
  <si>
    <t>Common mutations in Arg304 of the p63 gene in ectrodactyly, ectodermal dysplasia, clefting syndrome: lack of genotype-phenotype correlation and implications for mutation detection strategies</t>
  </si>
  <si>
    <t>119(5):1202-3</t>
  </si>
  <si>
    <t>https://pubmed.ncbi.nlm.nih.gov/12445213</t>
  </si>
  <si>
    <t>https://linkinghub.elsevier.com/retrieve/pii/S0022-202X(15)30036-1</t>
  </si>
  <si>
    <t>["O'Driscoll J", 'Muston GC', 'McGrath JA', 'Lam HM', 'Ashworth J', 'Christiano AM']</t>
  </si>
  <si>
    <t>A recurrent mutation in the loricrin gene underlies the ichthyotic variant of Vohwinkel syndrome</t>
  </si>
  <si>
    <t>27(3):243-6</t>
  </si>
  <si>
    <t>https://pubmed.ncbi.nlm.nih.gov/12072018</t>
  </si>
  <si>
    <t>https://academic.oup.com/ced/article-abstract/27/3/243/6626129?redirectedFrom=fulltext</t>
  </si>
  <si>
    <t>['Whittock NV', 'Smith FJ', 'Wan H', 'Mallipeddi R', 'Griffiths WA', 'Dopping-Hepenstal P', 'Ashton GH', 'Eady RA', 'McLean WH', 'McGrath JA']</t>
  </si>
  <si>
    <t>Frameshift mutation in the V2 domain of human keratin 1 results in striate palmoplantar keratoderma</t>
  </si>
  <si>
    <t>118(5):838-44</t>
  </si>
  <si>
    <t>https://pubmed.ncbi.nlm.nih.gov/11982762</t>
  </si>
  <si>
    <t>https://linkinghub.elsevier.com/retrieve/pii/S0022-202X(15)41651-3</t>
  </si>
  <si>
    <t>['Whittock NV', 'Wan H', 'Morley SM', 'Garzon MC', 'Kristal L', 'Hyde P', 'McLean WH', 'Pulkkinen L', 'Uitto J', 'Christiano AM', 'Eady RA', 'McGrath JA']</t>
  </si>
  <si>
    <t>Compound heterozygosity for non-sense and mis-sense mutations in desmoplakin underlies skin fragility/woolly hair syndrome</t>
  </si>
  <si>
    <t>118(2):232-8</t>
  </si>
  <si>
    <t>https://pubmed.ncbi.nlm.nih.gov/11841538</t>
  </si>
  <si>
    <t>https://linkinghub.elsevier.com/retrieve/pii/S0022-202X(15)41555-6</t>
  </si>
  <si>
    <t>['Millard TP', 'Ashton GH', 'Kondeatis E', 'Vaughan RW', 'Hughes GR', 'Khamashta MA', 'Hawk JL', 'McGregor JM', 'McGrath JA']</t>
  </si>
  <si>
    <t>Human Ro60 (SSA2) genomic organization and sequence alterations, examined in cutaneous lupus erythematosus</t>
  </si>
  <si>
    <t>146(2):210-5</t>
  </si>
  <si>
    <t>https://pubmed.ncbi.nlm.nih.gov/11903229</t>
  </si>
  <si>
    <t>https://academic.oup.com/bjd/article-abstract/146/2/210/6634424?redirectedFrom=fulltext</t>
  </si>
  <si>
    <t>['South AP', 'Ashton GH', 'Willoughby C', 'Ellis IH', 'Bleck O', 'Hamada T', 'Mannion G', 'Wessagowit V', 'Hashimoto T', 'Eady RA', 'McGrath JA']</t>
  </si>
  <si>
    <t>EEC (Ectrodactyly, Ectodermal dysplasia, Clefting) syndrome: heterozygous mutation in the p63 gene (R279H) and DNA-based prenatal diagnosis</t>
  </si>
  <si>
    <t>146(2):216-20</t>
  </si>
  <si>
    <t>https://pubmed.ncbi.nlm.nih.gov/11903230</t>
  </si>
  <si>
    <t>https://academic.oup.com/bjd/article-abstract/146/2/216/6634392?redirectedFrom=fulltext</t>
  </si>
  <si>
    <t>['Gardella R', 'Castiglia D', 'Posteraro P', 'Bernardini S', 'Zoppi N', 'Paradisi M', 'Tadini G', 'Barlati S', 'McGrath JA', 'Zambruno G', 'Colombi M']</t>
  </si>
  <si>
    <t>Genotype-phenotype correlation in italian patients with dystrophic epidermolysis bullosa</t>
  </si>
  <si>
    <t>119(6):1456-62</t>
  </si>
  <si>
    <t>https://pubmed.ncbi.nlm.nih.gov/12485454</t>
  </si>
  <si>
    <t>https://linkinghub.elsevier.com/retrieve/pii/S0022-202X(15)30092-0</t>
  </si>
  <si>
    <t>['Hamada T', 'McLean WH', 'Ramsay M', 'Ashton GH', 'Nanda A', 'Jenkins T', 'Edelstein I', 'South AP', 'Bleck O', 'Wessagowit V', 'Mallipeddi R', 'Orchard GE', 'Wan H', 'Dopping-Hepenstal PJ', 'Mellerio JE', 'Whittock NV', 'Munro CS', 'van Steensel MA', 'Steijlen PM', 'Ni J', 'Zhang L', 'Hashimoto T', 'Eady RA', 'McGrath JA']</t>
  </si>
  <si>
    <t>Lipoid proteinosis maps to 1q21 and is caused by mutations in the extracellular matrix protein 1 gene (ECM1)</t>
  </si>
  <si>
    <t>11(7):833-40</t>
  </si>
  <si>
    <t>https://pubmed.ncbi.nlm.nih.gov/11929856</t>
  </si>
  <si>
    <t>https://academic.oup.com/hmg/article/11/7/833/800547</t>
  </si>
  <si>
    <t>['Hamada T', 'South AP', 'Mitsuhashi Y', 'Kinebuchi T', 'Bleck O', 'Ashton GH', 'Hozumi Y', 'Suzuki T', 'Hashimoto T', 'Eady RA', 'McGrath JA']</t>
  </si>
  <si>
    <t>Genotype-phenotype correlation in skin fragility-ectodermal dysplasia syndrome resulting from mutations in plakophilin 1</t>
  </si>
  <si>
    <t>11(2):107-14</t>
  </si>
  <si>
    <t>https://pubmed.ncbi.nlm.nih.gov/11994137</t>
  </si>
  <si>
    <t>https://onlinelibrary.wiley.com/resolve/openurl?genre=article&amp;sid=nlm:pubmed&amp;issn=0906-6705&amp;date=2002&amp;volume=11&amp;issue=2&amp;spage=107</t>
  </si>
  <si>
    <t>['Sorelli P', 'Gratian MJ', 'Bhogal BS', 'McGrath JA']</t>
  </si>
  <si>
    <t>Immunogold electron microscopy using skin in Michel's medium intended for immunofluorescence analysis</t>
  </si>
  <si>
    <t>19(5):638-41</t>
  </si>
  <si>
    <t>https://pubmed.ncbi.nlm.nih.gov/11604312</t>
  </si>
  <si>
    <t>https://linkinghub.elsevier.com/retrieve/pii/S0738081X00001772</t>
  </si>
  <si>
    <t>['Bleck O', 'McGrath JA', 'South AP']</t>
  </si>
  <si>
    <t>Searching for candidate genes in the new millennium</t>
  </si>
  <si>
    <t>26(3):279-83</t>
  </si>
  <si>
    <t>https://pubmed.ncbi.nlm.nih.gov/11422176</t>
  </si>
  <si>
    <t>https://academic.oup.com/ced/article-abstract/26/3/279/6627989?redirectedFrom=fulltext</t>
  </si>
  <si>
    <t>Keratinocyte adhesion and the missing link: from Dowling-Meara to Hay-Wells. St John's Hospital Dermatological Society Annual Oration 2000</t>
  </si>
  <si>
    <t>26(3):296-304</t>
  </si>
  <si>
    <t>https://pubmed.ncbi.nlm.nih.gov/11422179</t>
  </si>
  <si>
    <t>https://academic.oup.com/ced/article-abstract/26/3/296/6628024?redirectedFrom=fulltext</t>
  </si>
  <si>
    <t>['Wessagowit V', 'Ashton GH', 'Mohammedi R', 'Salas-Alanis JC', 'Denyer JE', 'Mellerio JE', 'Eady RA', 'McGrath JA']</t>
  </si>
  <si>
    <t>Three cases of de novo dominant dystrophic epidermolysis bullosa associated with the mutation G2043R in COL7A1</t>
  </si>
  <si>
    <t>26(1):97-9</t>
  </si>
  <si>
    <t>https://pubmed.ncbi.nlm.nih.gov/11260189</t>
  </si>
  <si>
    <t>https://academic.oup.com/ced/article-abstract/26/1/97/6628015?redirectedFrom=fulltext</t>
  </si>
  <si>
    <t>Gene mutations, great expectations</t>
  </si>
  <si>
    <t>19(1):59-64</t>
  </si>
  <si>
    <t>https://pubmed.ncbi.nlm.nih.gov/11369489</t>
  </si>
  <si>
    <t>https://linkinghub.elsevier.com/retrieve/pii/S0738-081X(00)00213-3</t>
  </si>
  <si>
    <t>['Dharma B', 'Moss C', 'McGrath JA', 'Mellerio JE', 'Ilchyshyn A']</t>
  </si>
  <si>
    <t>Dominant dystrophic epidermolysis bullosa presenting as familial nail dystrophy</t>
  </si>
  <si>
    <t>26(1):93-6</t>
  </si>
  <si>
    <t>https://pubmed.ncbi.nlm.nih.gov/11260188</t>
  </si>
  <si>
    <t>https://onlinelibrary.wiley.com/resolve/openurl?genre=article&amp;sid=nlm:pubmed&amp;issn=0307-6938&amp;date=2001&amp;volume=26&amp;issue=1&amp;spage=93</t>
  </si>
  <si>
    <t>['Ashton GH', 'Sorelli P', 'Mellerio JE', 'Keane FM', 'Eady RA', 'McGrath JA']</t>
  </si>
  <si>
    <t>Alpha 6 beta 4 integrin abnormalities in junctional epidermolysis bullosa with pyloric atresia</t>
  </si>
  <si>
    <t>144(2):408-14</t>
  </si>
  <si>
    <t>https://pubmed.ncbi.nlm.nih.gov/11251584</t>
  </si>
  <si>
    <t>https://academic.oup.com/bjd/article-abstract/144/2/408/6690804?redirectedFrom=fulltext</t>
  </si>
  <si>
    <t>['Whittock NV', 'Ashton GH', 'Griffiths WA', 'Eady RA', 'McGrath JA']</t>
  </si>
  <si>
    <t>New mutations in keratin 1 that cause bullous congenital ichthyosiform erythroderma and keratin 2e that cause ichthyosis bullosa of Siemens</t>
  </si>
  <si>
    <t>145(2):330-5</t>
  </si>
  <si>
    <t>https://pubmed.ncbi.nlm.nih.gov/11531804</t>
  </si>
  <si>
    <t>https://academic.oup.com/bjd/article-abstract/145/2/330/6688030?redirectedFrom=fulltext</t>
  </si>
  <si>
    <t>['Bleck O', 'Ashton GH', 'Mallipeddi R', 'South AP', 'Whittock NV', 'McLean WH', 'Atherton DJ', 'McGrath JA']</t>
  </si>
  <si>
    <t>Genomic localization, organization and amplification of the human zinc transporter protein gene, ZNT4, and exclusion as a candidate gene in different clinical variants of acrodermatitis enteropathica</t>
  </si>
  <si>
    <t>293(8):392-6</t>
  </si>
  <si>
    <t>https://pubmed.ncbi.nlm.nih.gov/11686514</t>
  </si>
  <si>
    <t>https://link.springer.com/article/10.1007/s004030100246</t>
  </si>
  <si>
    <t>['McGrath JA', 'Eady RA']</t>
  </si>
  <si>
    <t>Recent advances in the molecular basis of inherited skin diseases</t>
  </si>
  <si>
    <t>Advances in genetics</t>
  </si>
  <si>
    <t>43:1-32</t>
  </si>
  <si>
    <t>https://pubmed.ncbi.nlm.nih.gov/11037297</t>
  </si>
  <si>
    <t>['Whittock NV', 'Haftek M', 'Angoulvant N', 'Wolf F', 'Perrot H', 'Eady RA', 'McGrath JA']</t>
  </si>
  <si>
    <t>Genomic amplification of the human plakophilin 1 gene and detection of a new mutation in ectodermal dysplasia/skin fragility syndrome</t>
  </si>
  <si>
    <t>115(3):368-74</t>
  </si>
  <si>
    <t>https://pubmed.ncbi.nlm.nih.gov/10951270</t>
  </si>
  <si>
    <t>https://linkinghub.elsevier.com/retrieve/pii/S0022-202X(15)40981-9</t>
  </si>
  <si>
    <t>['Whittock NV', 'Coleman CM', 'McLean WH', 'Ashton GH', 'Acland KM', 'Eady RA', 'McGrath JA']</t>
  </si>
  <si>
    <t>The gene for Naegeli-Franceschetti-Jadassohn syndrome maps to 17q21</t>
  </si>
  <si>
    <t>115(4):694-8</t>
  </si>
  <si>
    <t>https://pubmed.ncbi.nlm.nih.gov/10998145</t>
  </si>
  <si>
    <t>https://linkinghub.elsevier.com/retrieve/pii/S0022-202X(15)41022-X</t>
  </si>
  <si>
    <t>['Whittock NV', 'Eady RA', 'McGrath JA']</t>
  </si>
  <si>
    <t>Genomic organization and amplification of the human plakoglobin gene (JUP)</t>
  </si>
  <si>
    <t>9(5):323-6</t>
  </si>
  <si>
    <t>https://pubmed.ncbi.nlm.nih.gov/11016852</t>
  </si>
  <si>
    <t>https://onlinelibrary.wiley.com/resolve/openurl?genre=article&amp;sid=nlm:pubmed&amp;issn=0906-6705&amp;date=2000&amp;volume=9&amp;issue=5&amp;spage=323</t>
  </si>
  <si>
    <t>['Ashton GH', 'Eady RA', 'McGrath JA']</t>
  </si>
  <si>
    <t>Prenatal diagnosis for inherited skin diseases</t>
  </si>
  <si>
    <t>18(6):643-8</t>
  </si>
  <si>
    <t>https://pubmed.ncbi.nlm.nih.gov/11173198</t>
  </si>
  <si>
    <t>https://linkinghub.elsevier.com/retrieve/pii/S0738-081X(00)00153-X</t>
  </si>
  <si>
    <t>['Inoue M', 'Tamai K', 'Shimizu H', 'Owaribe K', 'Nakama T', 'Hashimoto T', 'McGrath JA']</t>
  </si>
  <si>
    <t>A homozygous missense mutation in the cytoplasmic tail of beta4 integrin, G931D, that disrupts hemidesmosome assembly and underlies Non-Herlitz junctional epidermolysis bullosa without pyloric atresia?</t>
  </si>
  <si>
    <t>114(5):1061-4</t>
  </si>
  <si>
    <t>https://pubmed.ncbi.nlm.nih.gov/10792571</t>
  </si>
  <si>
    <t>https://linkinghub.elsevier.com/retrieve/pii/S0022-202X(15)40879-6</t>
  </si>
  <si>
    <t>['Salas-Alanis JC', 'Amaya-Guerra M', 'McGrath JA']</t>
  </si>
  <si>
    <t>The molecular basis of dystrophic epidermolysis bullosa in Mexico</t>
  </si>
  <si>
    <t>39(6):436-42</t>
  </si>
  <si>
    <t>https://pubmed.ncbi.nlm.nih.gov/10944088</t>
  </si>
  <si>
    <t>https://onlinelibrary.wiley.com/resolve/openurl?genre=article&amp;sid=nlm:pubmed&amp;issn=0011-9059&amp;date=2000&amp;volume=39&amp;issue=6&amp;spage=436</t>
  </si>
  <si>
    <t>['Wessagowit V', 'Mellerio JE', 'Pembroke AC', 'McGrath JA']</t>
  </si>
  <si>
    <t>Heterozygous germline missense mutation in the p63 gene underlying EEC syndrome</t>
  </si>
  <si>
    <t>25(5):441-3</t>
  </si>
  <si>
    <t>https://pubmed.ncbi.nlm.nih.gov/11012604</t>
  </si>
  <si>
    <t>https://academic.oup.com/ced/article-abstract/25/5/441/6631113?redirectedFrom=fulltext</t>
  </si>
  <si>
    <t>['McGrath JA', 'Ashton GH', 'Mellerio JE', 'Salas-Alanis JC', 'Swensson O', 'McMillan JR', 'Eady RA']</t>
  </si>
  <si>
    <t>Moderation of phenotypic severity in dystrophic and junctional forms of epidermolysis bullosa through in-frame skipping of exons containing non-sense or frameshift mutations</t>
  </si>
  <si>
    <t>113(3):314-21</t>
  </si>
  <si>
    <t>https://pubmed.ncbi.nlm.nih.gov/10469327</t>
  </si>
  <si>
    <t>https://linkinghub.elsevier.com/retrieve/pii/S0022-202X(15)40587-1</t>
  </si>
  <si>
    <t>['Harman KE', 'Bhogal BS', 'Eady RA', 'McGrath JA', 'Black MM']</t>
  </si>
  <si>
    <t>Defining target antigens in linear IgA disease using skin from subjects with inherited epidermolysis bullosa as a substrate for indirect immunofluorescence microscopy</t>
  </si>
  <si>
    <t>141(3):475-80</t>
  </si>
  <si>
    <t>https://pubmed.ncbi.nlm.nih.gov/10583051</t>
  </si>
  <si>
    <t>https://academic.oup.com/bjd/article-abstract/141/3/475/6686833?redirectedFrom=fulltext</t>
  </si>
  <si>
    <t>['Whittock NV', 'Ashton GH', 'Mohammedi R', 'Mellerio JE', 'Mathew CG', 'Abbs SJ', 'Eady RA', 'McGrath JA']</t>
  </si>
  <si>
    <t>Comparative mutation detection screening of the type VII collagen gene (COL7A1) using the protein truncation test, fluorescent chemical cleavage of mismatch, and conformation sensitive gel electrophoresis</t>
  </si>
  <si>
    <t>113(4):673-86</t>
  </si>
  <si>
    <t>https://pubmed.ncbi.nlm.nih.gov/10504458</t>
  </si>
  <si>
    <t>https://linkinghub.elsevier.com/retrieve/pii/S0022-202X(15)40634-7</t>
  </si>
  <si>
    <t>A novel genodermatosis caused by mutations in plakophilin 1, a structural component of desmosomes</t>
  </si>
  <si>
    <t>26(11):764-9</t>
  </si>
  <si>
    <t>https://pubmed.ncbi.nlm.nih.gov/10635620</t>
  </si>
  <si>
    <t>https://onlinelibrary.wiley.com/resolve/openurl?genre=article&amp;sid=nlm:pubmed&amp;issn=0385-2407&amp;date=1999&amp;volume=26&amp;issue=11&amp;spage=764</t>
  </si>
  <si>
    <t>['Ashton GH', 'Mellerio JE', 'Dunnill MG', 'Milana G', 'Mayou BJ', 'Carrera J', 'McGrath JA', 'Eady RA']</t>
  </si>
  <si>
    <t>Recurrent molecular abnormalities in type VII collagen in Southern Italian patients with recessive dystrophic epidermolysis bullosa</t>
  </si>
  <si>
    <t>24(3):232-5</t>
  </si>
  <si>
    <t>https://pubmed.ncbi.nlm.nih.gov/10354186</t>
  </si>
  <si>
    <t>https://academic.oup.com/ced/article-abstract/24/3/232/6627717?redirectedFrom=fulltext</t>
  </si>
  <si>
    <t>['Poon E', 'McGrath JA']</t>
  </si>
  <si>
    <t>Non-specific scalp crusting as a presenting feature of Brunsting-Perry cicatricial pemphigoid</t>
  </si>
  <si>
    <t>12(2):177-8</t>
  </si>
  <si>
    <t>https://pubmed.ncbi.nlm.nih.gov/10343952</t>
  </si>
  <si>
    <t>https://linkinghub.elsevier.com/retrieve/pii/S092699599800097X</t>
  </si>
  <si>
    <t>['Salas-Alanis JC', 'Mellerio JE', 'Ashton GH', 'McGrath JA']</t>
  </si>
  <si>
    <t>Frequency of the CCR5 gene 32-basepair deletion in Hispanic Mexicans</t>
  </si>
  <si>
    <t>24(2):127-9</t>
  </si>
  <si>
    <t>https://pubmed.ncbi.nlm.nih.gov/10233669</t>
  </si>
  <si>
    <t>https://academic.oup.com/ced/article-abstract/24/2/127/6627655?redirectedFrom=fulltext</t>
  </si>
  <si>
    <t>['Tamai K', 'Murai T', 'Mayama M', 'Kon A', 'Nomura K', 'Sawamura D', 'Hanada K', 'Hashimoto I', 'Shimizu H', 'Masunaga T', 'Nishikawa T', 'Mitsuhashi Y', 'Ishida-Yamamoto A', 'Ikeda S', 'Ogawa H', 'McGrath JA', 'Pulkkinen L', 'Uitto J']</t>
  </si>
  <si>
    <t>Recurrent COL7A1 mutations in Japanese patients with dystrophic epidermolysis bullosa: positional effects of premature termination codon mutations on clinical severity. Japanese Collaborative Study Group on Epidermolysis Bullosa</t>
  </si>
  <si>
    <t>112(6):991-3</t>
  </si>
  <si>
    <t>Letter | Research Support, Non-U.S. Gov't | Research Support, U.S. Gov't, P.H.S.</t>
  </si>
  <si>
    <t>https://pubmed.ncbi.nlm.nih.gov/10383751</t>
  </si>
  <si>
    <t>https://linkinghub.elsevier.com/retrieve/pii/S0022-202X(15)40520-2</t>
  </si>
  <si>
    <t>['Mellerio JE', 'Ashton GH', 'Mohammedi R', 'Lyon CC', 'Kirby B', 'Harman KE', 'Salas-Alanis JC', 'Atherton DJ', 'Harrison PV', 'Griffiths WA', 'Black MM', 'Eady RA', 'McGrath JA']</t>
  </si>
  <si>
    <t>Allelic heterogeneity of dominant and recessive COL7A1 mutations underlying epidermolysis bullosa pruriginosa</t>
  </si>
  <si>
    <t>112(6):984-7</t>
  </si>
  <si>
    <t>https://pubmed.ncbi.nlm.nih.gov/10383749</t>
  </si>
  <si>
    <t>https://linkinghub.elsevier.com/retrieve/pii/S0022-202X(15)40518-4</t>
  </si>
  <si>
    <t>Hereditary diseases of desmosomes</t>
  </si>
  <si>
    <t>20(2):85-91</t>
  </si>
  <si>
    <t>https://pubmed.ncbi.nlm.nih.gov/10379701</t>
  </si>
  <si>
    <t>https://linkinghub.elsevier.com/retrieve/pii/S0923-1811(99)00015-8</t>
  </si>
  <si>
    <t>['Frank J', 'McGrath JA', 'Poh-Fitzpatrick MB', 'Hawk JL', 'Christiano AM']</t>
  </si>
  <si>
    <t>Mutations in the translation initiation codon of the protoporphyrinogen oxidase gene underlie variegate porphyria</t>
  </si>
  <si>
    <t>24(4):296-301</t>
  </si>
  <si>
    <t>https://pubmed.ncbi.nlm.nih.gov/10457135</t>
  </si>
  <si>
    <t>https://academic.oup.com/ced/article-abstract/24/4/296/6627790?redirectedFrom=fulltext</t>
  </si>
  <si>
    <t>['Basarab T', 'Ashton GH', 'Menagé HP', 'McGrath JA']</t>
  </si>
  <si>
    <t>Sequence variations in the flavin-containing mono-oxygenase 3 gene (FMO3) in fish odour syndrome</t>
  </si>
  <si>
    <t>140(1):164-7</t>
  </si>
  <si>
    <t>https://pubmed.ncbi.nlm.nih.gov/10215790</t>
  </si>
  <si>
    <t>https://academic.oup.com/bjd/article-abstract/140/1/164/6691613?redirectedFrom=fulltext</t>
  </si>
  <si>
    <t>['Mohammedi R', 'Mellerio JE', 'Ashton GH', 'Eady RA', 'McGrath JA']</t>
  </si>
  <si>
    <t>A recurrent COL7A1 mutation, R2814X, in British patients with recessive dystrophic epidermolysis bullosa</t>
  </si>
  <si>
    <t>24(1):37-9</t>
  </si>
  <si>
    <t>https://pubmed.ncbi.nlm.nih.gov/10233647</t>
  </si>
  <si>
    <t>https://academic.oup.com/ced/article-abstract/24/1/37/6628143?redirectedFrom=fulltext</t>
  </si>
  <si>
    <t>['McGrath JA', 'Hoeger PH', 'Christiano AM', 'McMillan JR', 'Mellerio JE', 'Ashton GH', 'Dopping-Hepenstal PJ', 'Lake BD', 'Leigh IM', 'Harper JI', 'Eady RA']</t>
  </si>
  <si>
    <t>Skin fragility and hypohidrotic ectodermal dysplasia resulting from ablation of plakophilin 1</t>
  </si>
  <si>
    <t>140(2):297-307</t>
  </si>
  <si>
    <t>https://pubmed.ncbi.nlm.nih.gov/10233227</t>
  </si>
  <si>
    <t>https://academic.oup.com/bjd/article-abstract/140/2/297/6683855?redirectedFrom=fulltext</t>
  </si>
  <si>
    <t>['Mellerio JE', 'Salas-Alanis JC', 'Amaya-Guerra M', 'Tamez E', 'Ashton GH', 'Mohammedi R', 'Eady RA', 'McGrath JA']</t>
  </si>
  <si>
    <t>A recurrent frameshift mutation in exon 19 of the type VII collagen gene (COL7A1) in Mexican patients with recessive dystrophic epidermolysis bullosa</t>
  </si>
  <si>
    <t>8(1):22-9</t>
  </si>
  <si>
    <t>https://pubmed.ncbi.nlm.nih.gov/10206718</t>
  </si>
  <si>
    <t>https://onlinelibrary.wiley.com/resolve/openurl?genre=article&amp;sid=nlm:pubmed&amp;issn=0906-6705&amp;date=1999&amp;volume=8&amp;issue=1&amp;spage=22</t>
  </si>
  <si>
    <t>['Whittock NV', 'Ashton GH', 'Dopping-Hepenstal PJ', 'Gratian MJ', 'Keane FM', 'Eady RA', 'McGrath JA']</t>
  </si>
  <si>
    <t>Striate palmoplantar keratoderma resulting from desmoplakin haploinsufficiency</t>
  </si>
  <si>
    <t>113(6):940-6</t>
  </si>
  <si>
    <t>https://pubmed.ncbi.nlm.nih.gov/10594734</t>
  </si>
  <si>
    <t>https://linkinghub.elsevier.com/retrieve/pii/S0022-202X(15)40680-3</t>
  </si>
  <si>
    <t>['Ahmad W', 'Nomura K', 'McGrath JA', 'Hashimoto I', 'Christiano AM']</t>
  </si>
  <si>
    <t>A homozygous nonsense mutation in the zinc-finger domain of the human hairless gene underlies congenital atrichia</t>
  </si>
  <si>
    <t>113(2):281-3</t>
  </si>
  <si>
    <t>https://pubmed.ncbi.nlm.nih.gov/10469319</t>
  </si>
  <si>
    <t>https://linkinghub.elsevier.com/retrieve/pii/S0022-202X(15)40577-9</t>
  </si>
  <si>
    <t>Dyskeratosis congenita: new clinical and molecular insights into ribosome function</t>
  </si>
  <si>
    <t>10-Apr-1999</t>
  </si>
  <si>
    <t>353(9160):1204-5</t>
  </si>
  <si>
    <t>https://pubmed.ncbi.nlm.nih.gov/10217077</t>
  </si>
  <si>
    <t>https://linkinghub.elsevier.com/retrieve/pii/S0140-6736(99)00011-2</t>
  </si>
  <si>
    <t>['Mellerio JE', 'Salas-Alanis JC', 'Talamantes ML', 'Horn H', 'Tidman MJ', 'Ashton GH', 'Eady RA', 'McGrath JA']</t>
  </si>
  <si>
    <t>A recurrent glycine substitution mutation, G2043R, in the type VII collagen gene (COL7A1) in dominant dystrophic epidermolysis bullosa</t>
  </si>
  <si>
    <t>139(4):730-7</t>
  </si>
  <si>
    <t>https://pubmed.ncbi.nlm.nih.gov/9892921</t>
  </si>
  <si>
    <t>https://academic.oup.com/bjd/article-abstract/139/4/730/6683712?redirectedFrom=fulltext</t>
  </si>
  <si>
    <t>['Mellerio JE', 'Pulkkinen L', 'McMillan JR', 'Lake BD', 'Horn HM', 'Tidman MJ', 'Harper JI', 'McGrath JA', 'Uitto J', 'Eady RA']</t>
  </si>
  <si>
    <t>Pyloric atresia-junctional epidermolysis bullosa syndrome: mutations in the integrin beta4 gene (ITGB4) in two unrelated patients with mild disease</t>
  </si>
  <si>
    <t>139(5):862-71</t>
  </si>
  <si>
    <t>https://pubmed.ncbi.nlm.nih.gov/9892956</t>
  </si>
  <si>
    <t>https://academic.oup.com/bjd/article-abstract/139/5/862/6683704?redirectedFrom=fulltext</t>
  </si>
  <si>
    <t>['Salas-Alanis JC', 'Mellerio JE', 'Amaya-Guerra M', 'Ashton GH', 'Eady RA', 'McGrath JA']</t>
  </si>
  <si>
    <t>Frameshift mutations in the type VII collagen gene (COL7A1) in five Mexican cousins with recessive dystrophic epidermolysis bullosa</t>
  </si>
  <si>
    <t>138(5):852-8</t>
  </si>
  <si>
    <t>https://pubmed.ncbi.nlm.nih.gov/9666834</t>
  </si>
  <si>
    <t>https://academic.oup.com/bjd/article-abstract/138/5/852/6683097?redirectedFrom=fulltext</t>
  </si>
  <si>
    <t>Molecular basis of blistering skin diseases</t>
  </si>
  <si>
    <t>59(1):28-32</t>
  </si>
  <si>
    <t>https://pubmed.ncbi.nlm.nih.gov/9798561</t>
  </si>
  <si>
    <t>['Takizawa Y', 'Shimizu H', 'Pulkkinen L', 'Hiraoka Y', 'McGrath JA', 'Suzumori K', 'Aiso S', 'Uitto J', 'Nishikawa T']</t>
  </si>
  <si>
    <t>Novel mutations in the LAMB3 gene shared by two Japanese unrelated families with Herlitz junctional epidermolysis bullosa, and their application for prenatal testing</t>
  </si>
  <si>
    <t>110(2):174-8</t>
  </si>
  <si>
    <t>https://pubmed.ncbi.nlm.nih.gov/9457915</t>
  </si>
  <si>
    <t>https://linkinghub.elsevier.com/retrieve/pii/S0022-202X(15)40010-7</t>
  </si>
  <si>
    <t>['Darling TN', 'Yee C', 'Koh B', 'McGrath JA', 'Bauer JW', 'Uitto J', 'Hintner H', 'Yancey KB']</t>
  </si>
  <si>
    <t>Cycloheximide facilitates the identification of aberrant transcripts resulting from a novel splice-site mutation in COL17A1 in a patient with generalized atrophic benign epidermolysis bullosa</t>
  </si>
  <si>
    <t>110(2):165-9</t>
  </si>
  <si>
    <t>https://pubmed.ncbi.nlm.nih.gov/9457913</t>
  </si>
  <si>
    <t>https://linkinghub.elsevier.com/retrieve/pii/S0022-202X(15)40008-9</t>
  </si>
  <si>
    <t>['McMillan JR', 'McGrath JA', 'Tidman MJ', 'Eady RA']</t>
  </si>
  <si>
    <t>Hemidesmosomes show abnormal association with the keratin filament network in junctional forms of epidermolysis bullosa</t>
  </si>
  <si>
    <t>110(2):132-7</t>
  </si>
  <si>
    <t>https://pubmed.ncbi.nlm.nih.gov/9457907</t>
  </si>
  <si>
    <t>https://linkinghub.elsevier.com/retrieve/pii/S0022-202X(15)40002-8</t>
  </si>
  <si>
    <t>['Cserhalmi-Friedman PB', 'McGrath JA', 'Mellerio JE', 'Romero R', 'Salas-Alanis JC', 'Paller AS', 'Dietz HC', 'Christiano AM']</t>
  </si>
  <si>
    <t>Restoration of open reading frame resulting from skipping of an exon with an internal deletion in the COL7A1 gene</t>
  </si>
  <si>
    <t>Laboratory investigation; a journal of technical methods and pathology</t>
  </si>
  <si>
    <t>78(12):1483-92</t>
  </si>
  <si>
    <t>https://pubmed.ncbi.nlm.nih.gov/9881948</t>
  </si>
  <si>
    <t>['Mellerio JE', 'Eady RA', 'Atherton DJ', 'Lake BD', 'McGrath JA']</t>
  </si>
  <si>
    <t>E210K mutation in the gene encoding the beta3 chain of laminin-5 (LAMB3) is predictive of a phenotype of generalized atrophic benign epidermolysis bullosa</t>
  </si>
  <si>
    <t>139(2):325-31</t>
  </si>
  <si>
    <t>https://pubmed.ncbi.nlm.nih.gov/9767254</t>
  </si>
  <si>
    <t>https://academic.oup.com/bjd/article-abstract/139/2/325/6683629?redirectedFrom=fulltext</t>
  </si>
  <si>
    <t>['Mellerio JE', 'Denyer JE', 'Atherton DJ', 'Eady RA', 'McGrath JA']</t>
  </si>
  <si>
    <t>Prognostic implications of determining 180 kDa bullous pemphigoid antigen (BPAG2) gene/protein pathology in neonatal junctional epidermolysis bullosa</t>
  </si>
  <si>
    <t>138(4):661-6</t>
  </si>
  <si>
    <t>https://pubmed.ncbi.nlm.nih.gov/9640376</t>
  </si>
  <si>
    <t>https://academic.oup.com/bjd/article-abstract/138/4/661/6683010?redirectedFrom=fulltext</t>
  </si>
  <si>
    <t>['McGrath JA', 'Handyside AH']</t>
  </si>
  <si>
    <t>Preimplantation genetic diagnosis of severe inherited skin diseases</t>
  </si>
  <si>
    <t>7(2-3):65-72</t>
  </si>
  <si>
    <t>https://pubmed.ncbi.nlm.nih.gov/9583745</t>
  </si>
  <si>
    <t>https://onlinelibrary.wiley.com/resolve/openurl?genre=article&amp;sid=nlm:pubmed&amp;issn=0906-6705&amp;date=1998&amp;volume=7&amp;issue=2-3&amp;spage=65</t>
  </si>
  <si>
    <t>['Corden LD', 'Mellerio JE', 'Gratian MJ', 'Eady RA', 'Harper JI', 'Lacour M', 'Magee G', 'Lane EB', 'McGrath JA', 'McLean WH']</t>
  </si>
  <si>
    <t>Homozygous nonsense mutation in helix 2 of K14 causes severe recessive epidermolysis bullosa simplex</t>
  </si>
  <si>
    <t>11(4):279-85</t>
  </si>
  <si>
    <t>https://pubmed.ncbi.nlm.nih.gov/9554744</t>
  </si>
  <si>
    <t>https://onlinelibrary.wiley.com/doi/10.1002/(SICI)1098-1004(1998)11:4%3C279::AID-HUMU5%3E3.0.CO;2-E</t>
  </si>
  <si>
    <t>['Shimizu H', 'Sato M', 'Ban M', 'Kitajima Y', 'Ishizaki S', 'Harada T', 'Bruckner-Tuderman L', 'Fine JD', 'Burgeson R', 'Kon A', 'McGrath JA', 'Christiano AM', 'Uitto J', 'Nishikawa T']</t>
  </si>
  <si>
    <t>Immunohistochemical, ultrastructural, and molecular features of Kindler syndrome distinguish it from dystrophic epidermolysis bullosa</t>
  </si>
  <si>
    <t>133(9):1111-7</t>
  </si>
  <si>
    <t>Case Reports | Journal Article | Research Support, Non-U.S. Gov't | Research Support, U.S. Gov't, P.H.S. | Review</t>
  </si>
  <si>
    <t>https://pubmed.ncbi.nlm.nih.gov/9301588</t>
  </si>
  <si>
    <t>https://jamanetwork.com/journals/jamadermatology/fullarticle/vol/133/pg/1111</t>
  </si>
  <si>
    <t>['McGrath JA', 'McMillan JR', 'Shemanko CS', 'Runswick SK', 'Leigh IM', 'Lane EB', 'Garrod DR', 'Eady RA']</t>
  </si>
  <si>
    <t>Mutations in the plakophilin 1 gene result in ectodermal dysplasia/skin fragility syndrome</t>
  </si>
  <si>
    <t>Oct-1997</t>
  </si>
  <si>
    <t>17(2):240-4</t>
  </si>
  <si>
    <t>https://pubmed.ncbi.nlm.nih.gov/9326952</t>
  </si>
  <si>
    <t>https://www.nature.com/articles/ng1097-240</t>
  </si>
  <si>
    <t>['Ashton GH', 'Mellerio JE', 'Dunnill MG', 'Pulkkinen L', 'Christiano AM', 'Uitto J', 'Eady RA', 'McGrath JA']</t>
  </si>
  <si>
    <t>A recurrent laminin 5 mutation in British patients with lethal (Herlitz) junctional epidermolysis bullosa: evidence for a mutational hotspot rather than propagation of an ancestral allele</t>
  </si>
  <si>
    <t>136(5):674-7</t>
  </si>
  <si>
    <t>https://pubmed.ncbi.nlm.nih.gov/9205497</t>
  </si>
  <si>
    <t>https://onlinelibrary.wiley.com/resolve/openurl?genre=article&amp;sid=nlm:pubmed&amp;issn=0007-0963&amp;date=1997&amp;volume=136&amp;issue=5&amp;spage=674</t>
  </si>
  <si>
    <t>['McMillan JR', 'McGrath JA', 'Pulkkinen L', 'Kon A', 'Burgeson RE', 'Ortonne JP', 'Meneguzzi G', 'Uitto J', 'Eady RA']</t>
  </si>
  <si>
    <t>Immunohistochemical analysis of the skin in junctional epidermolysis bullosa using laminin 5 chain specific antibodies is of limited value in predicting the underlying gene mutation</t>
  </si>
  <si>
    <t>136(6):817-22</t>
  </si>
  <si>
    <t>https://pubmed.ncbi.nlm.nih.gov/9217810</t>
  </si>
  <si>
    <t>https://onlinelibrary.wiley.com/resolve/openurl?genre=article&amp;sid=nlm:pubmed&amp;issn=0007-0963&amp;date=1997&amp;volume=136&amp;issue=6&amp;spage=817</t>
  </si>
  <si>
    <t>The role of immunohistochemistry in the diagnosis of the non-lethal forms of junctional epidermolysis bullosa</t>
  </si>
  <si>
    <t>14(1):68-75</t>
  </si>
  <si>
    <t>https://pubmed.ncbi.nlm.nih.gov/9049810</t>
  </si>
  <si>
    <t>https://linkinghub.elsevier.com/retrieve/pii/S0923181196005543</t>
  </si>
  <si>
    <t>['McGrath JA', 'Hawk JL', 'Graham RM', 'Christiano AM']</t>
  </si>
  <si>
    <t>Lack of the R59W South African founder effect mutation in protoporphyrinogen oxidase in a British patient with homozygous variegate porphyria</t>
  </si>
  <si>
    <t>136(2):292</t>
  </si>
  <si>
    <t>https://pubmed.ncbi.nlm.nih.gov/9068758</t>
  </si>
  <si>
    <t>https://academic.oup.com/bjd/article-abstract/136/2/292/6681774?redirectedFrom=fulltext</t>
  </si>
  <si>
    <t>['Shimizu H', 'Takizawa Y', 'McGrath JA', 'Pulkkinen L', 'Christiano AM', 'Uitto J', 'Burgeson RE', 'Iwatsuki K', 'Niimi N', 'Noguchi M', 'Imayama S', 'Abe Y', 'Shirakata Y', 'Hagiwara S', 'Saida T', 'Ogawa H', 'Hashimoto I', 'Nishikawa T']</t>
  </si>
  <si>
    <t>Absence of R42X and R635X mutations in the LAMB3 gene in 12 Japanese patients with junctional epidermolysis bullosa</t>
  </si>
  <si>
    <t>289(3):174-6</t>
  </si>
  <si>
    <t>https://pubmed.ncbi.nlm.nih.gov/9128767</t>
  </si>
  <si>
    <t>['Kon A', 'McGrath JA', 'Pulkkinen L', 'Nomura K', 'Nakamura T', 'Maekawa Y', 'Christiano AM', 'Hashimoto I', 'Uitto J']</t>
  </si>
  <si>
    <t>Glycine substitution mutations in the type VII collagen gene (COL7A1) in dystrophic epidermolysis bullosa: implications for genetic counseling</t>
  </si>
  <si>
    <t>108(2):224-8</t>
  </si>
  <si>
    <t>https://pubmed.ncbi.nlm.nih.gov/9008239</t>
  </si>
  <si>
    <t>https://linkinghub.elsevier.com/retrieve/pii/S0022-202X(15)42810-6</t>
  </si>
  <si>
    <t>['Mellerio JE', 'Smith FJ', 'McMillan JR', 'McLean WH', 'McGrath JA', 'Morrison GA', 'Tierney P', 'Albert DM', 'Wiche G', 'Leigh IM', 'Geddes JF', 'Lane EB', 'Uitto J', 'Eady RA']</t>
  </si>
  <si>
    <t>Recessive epidermolysis bullosa simplex associated with plectin mutations: infantile respiratory complications in two unrelated cases</t>
  </si>
  <si>
    <t>137(6):898-906</t>
  </si>
  <si>
    <t>https://pubmed.ncbi.nlm.nih.gov/9470905</t>
  </si>
  <si>
    <t>https://onlinelibrary.wiley.com/resolve/openurl?genre=article&amp;sid=nlm:pubmed&amp;issn=0007-0963&amp;date=1997&amp;volume=137&amp;issue=6&amp;spage=898</t>
  </si>
  <si>
    <t>['Pulkkinen L', 'Meneguzzi G', 'McGrath JA', 'Xu Y', 'Blanchet-Bardon C', 'Ortonne JP', 'Christiano AM', 'Uitto J']</t>
  </si>
  <si>
    <t>Predominance of the recurrent mutation R635X in the LAMB3 gene in European patients with Herlitz junctional epidermolysis bullosa has implications for mutation detection strategy</t>
  </si>
  <si>
    <t>109(2):232-7</t>
  </si>
  <si>
    <t>https://pubmed.ncbi.nlm.nih.gov/9242513</t>
  </si>
  <si>
    <t>https://linkinghub.elsevier.com/retrieve/pii/S0022-202X(15)42977-X</t>
  </si>
  <si>
    <t>['Mellerio JE', 'Dunnill MG', 'Allison W', 'Ashton GH', 'Christiano AM', 'Uitto J', 'Eady RA', 'McGrath JA']</t>
  </si>
  <si>
    <t>Recurrent mutations in the type VII collagen gene (COL7A1) in patients with recessive dystrophic epidermolysis bullosa</t>
  </si>
  <si>
    <t>109(2):246-9</t>
  </si>
  <si>
    <t>https://pubmed.ncbi.nlm.nih.gov/9242516</t>
  </si>
  <si>
    <t>https://linkinghub.elsevier.com/retrieve/pii/S0022-202X(15)42980-X</t>
  </si>
  <si>
    <t>['Darling TN', 'McGrath JA', 'Yee C', 'Gatalica B', 'Hametner R', 'Bauer JW', 'Pohla-Gubo G', 'Christiano AM', 'Uitto J', 'Hintner H', 'Yancey KB']</t>
  </si>
  <si>
    <t>Premature termination codons are present on both alleles of the bullous pemphigoid antigen 2/type XVII collagen gene in five Austrian families with generalized atrophic benign epidermolysis bullosa</t>
  </si>
  <si>
    <t>108(4):463-8</t>
  </si>
  <si>
    <t>https://pubmed.ncbi.nlm.nih.gov/9077475</t>
  </si>
  <si>
    <t>https://linkinghub.elsevier.com/retrieve/pii/S0022-202X(15)42855-6</t>
  </si>
  <si>
    <t>['Shimizu H', 'McGrath JA', 'Christiano AM', 'Nishikawa T', 'Uitto J']</t>
  </si>
  <si>
    <t>Molecular basis of recessive dystrophic epidermolysis bullosa: genotype/phenotype correlation in a case of moderate clinical severity</t>
  </si>
  <si>
    <t>106(1):119-24</t>
  </si>
  <si>
    <t>https://pubmed.ncbi.nlm.nih.gov/8592061</t>
  </si>
  <si>
    <t>https://linkinghub.elsevier.com/retrieve/pii/S0022-202X(15)42413-3</t>
  </si>
  <si>
    <t>['Dunnill MG', 'McGrath JA', 'Richards AJ', 'Christiano AM', 'Uitto J', 'Pope FM', 'Eady RA']</t>
  </si>
  <si>
    <t>Clinicopathological correlations of compound heterozygous COL7A1 mutations in recessive dystrophic epidermolysis bullosa</t>
  </si>
  <si>
    <t>107(2):171-7</t>
  </si>
  <si>
    <t>https://pubmed.ncbi.nlm.nih.gov/8757758</t>
  </si>
  <si>
    <t>https://linkinghub.elsevier.com/retrieve/pii/S0022-202X(15)42647-8</t>
  </si>
  <si>
    <t>['McGrath JA', 'Kivirikko S', 'Ciatti S', 'Moss C', 'Christiano AM', 'Uitto J']</t>
  </si>
  <si>
    <t>A recurrent homozygous nonsense mutation within the LAMA3 gene as a cause of Herlitz junctional epidermolysis bullosa in patients of Pakistani ancestry: evidence for a founder effect</t>
  </si>
  <si>
    <t>106(4):781-4</t>
  </si>
  <si>
    <t>https://pubmed.ncbi.nlm.nih.gov/8618022</t>
  </si>
  <si>
    <t>https://linkinghub.elsevier.com/retrieve/pii/S0022-202X(15)42531-X</t>
  </si>
  <si>
    <t>['McGrath JA', 'Darling T', 'Gatalica B', 'Pohla-Gubo G', 'Hintner H', 'Christiano AM', 'Yancey K', 'Uitto J']</t>
  </si>
  <si>
    <t>A homozygous deletion mutation in the gene encoding the 180-kDa bullous pemphigoid antigen (BPAG2) in a family with generalized atrophic benign epidermolysis bullosa</t>
  </si>
  <si>
    <t>106(4):771-4</t>
  </si>
  <si>
    <t>https://pubmed.ncbi.nlm.nih.gov/8618019</t>
  </si>
  <si>
    <t>https://linkinghub.elsevier.com/retrieve/pii/S0022-202X(15)42528-X</t>
  </si>
  <si>
    <t>['Christiano AM', 'McGrath JA', 'Uitto J']</t>
  </si>
  <si>
    <t>Influence of the second COL7A1 mutation in determining the phenotypic severity of recessive dystrophic epidermolysis bullosa</t>
  </si>
  <si>
    <t>106(4):766-70</t>
  </si>
  <si>
    <t>https://pubmed.ncbi.nlm.nih.gov/8618018</t>
  </si>
  <si>
    <t>https://linkinghub.elsevier.com/retrieve/pii/S0022-202X(15)42527-8</t>
  </si>
  <si>
    <t>['McGrath JA', 'Dunnill MG', 'Christiano AM', 'Lake BD', 'Atherton DJ', 'Rodeck CH', 'Pope FM', 'Eady RA', 'Uitto J']</t>
  </si>
  <si>
    <t>First trimester DNA-based exclusion of recessive dystrophic epidermolysis bullosa from chorionic villus sampling</t>
  </si>
  <si>
    <t>134(4):734-9</t>
  </si>
  <si>
    <t>https://pubmed.ncbi.nlm.nih.gov/8733382</t>
  </si>
  <si>
    <t>https://academic.oup.com/bjd/article-abstract/134/4/734/6681783?redirectedFrom=fulltext</t>
  </si>
  <si>
    <t>['Creamer JD', 'McGrath JA', 'Webb-Peploe M', 'Smith NP']</t>
  </si>
  <si>
    <t>Serum sickness-like illness following streptokinase therapy. A case report</t>
  </si>
  <si>
    <t>20(6):468-70</t>
  </si>
  <si>
    <t>https://pubmed.ncbi.nlm.nih.gov/8857338</t>
  </si>
  <si>
    <t>https://academic.oup.com/ced/article-abstract/20/6/468/6591971?redirectedFrom=fulltext</t>
  </si>
  <si>
    <t>['McGrath JA', 'Pulkkinen L', 'Christiano AM', 'Leigh IM', 'Eady RA', 'Uitto J']</t>
  </si>
  <si>
    <t>Altered laminin 5 expression due to mutations in the gene encoding the beta 3 chain (LAMB3) in generalized atrophic benign epidermolysis bullosa</t>
  </si>
  <si>
    <t>104(4):467-74</t>
  </si>
  <si>
    <t>https://pubmed.ncbi.nlm.nih.gov/7706760</t>
  </si>
  <si>
    <t>https://linkinghub.elsevier.com/retrieve/pii/S0022-202X(15)42093-7</t>
  </si>
  <si>
    <t>['McGrath JA', 'Sakai LY', 'Eady RA']</t>
  </si>
  <si>
    <t>Fibrillin immunoreactivity is associated with normal or fragmented elastic microfibrils at the dermal-epidermal junction in recessive dystrophic epidermolysis bullosa</t>
  </si>
  <si>
    <t>131(4):465-71</t>
  </si>
  <si>
    <t>https://pubmed.ncbi.nlm.nih.gov/7947198</t>
  </si>
  <si>
    <t>https://academic.oup.com/bjd/article-abstract/131/4/465/6680818?redirectedFrom=fulltext</t>
  </si>
  <si>
    <t>['Eady RA', 'McGrath JA', 'McMillan JR']</t>
  </si>
  <si>
    <t>Ultrastructural clues to genetic disorders of skin: the dermal-epidermal junction</t>
  </si>
  <si>
    <t>103(5 Suppl):13S-18S</t>
  </si>
  <si>
    <t>https://pubmed.ncbi.nlm.nih.gov/7963675</t>
  </si>
  <si>
    <t>https://linkinghub.elsevier.com/retrieve/pii/S0022-202X(15)57487-3</t>
  </si>
  <si>
    <t>['McGrath JA', 'Ishida-Yamamoto A', 'Shimizu H', 'Fine JD', 'Eady RA']</t>
  </si>
  <si>
    <t>Immunoelectron microscopy of skin basement membrane zone antigens: a pre-embedding method using 1-nm immunogold with silver enhancement</t>
  </si>
  <si>
    <t>74(3):197-200</t>
  </si>
  <si>
    <t>https://pubmed.ncbi.nlm.nih.gov/7915461</t>
  </si>
  <si>
    <t>https://medicaljournalssweden.se/actadv/article/view/16342</t>
  </si>
  <si>
    <t>['McGrath JA', 'Schofield OM', 'Eady RA']</t>
  </si>
  <si>
    <t>Epidermolysis bullosa pruriginosa: dystrophic epidermolysis bullosa with distinctive clinicopathological features</t>
  </si>
  <si>
    <t>130(5):617-25</t>
  </si>
  <si>
    <t>https://pubmed.ncbi.nlm.nih.gov/8204470</t>
  </si>
  <si>
    <t>https://academic.oup.com/bjd/article-abstract/130/5/617/6680555?redirectedFrom=fulltext</t>
  </si>
  <si>
    <t>['Vaughan Jones SA', 'Salas J', 'McGrath JA', 'Palmer I', 'Bhogal GS', 'Black MM']</t>
  </si>
  <si>
    <t>A retrospective analysis of tissue-fixed immunoreactants from skin biopsies maintained in Michel's medium</t>
  </si>
  <si>
    <t>189 Suppl 1:131-2</t>
  </si>
  <si>
    <t>https://pubmed.ncbi.nlm.nih.gov/8049555</t>
  </si>
  <si>
    <t>https://karger.com/drm/article/189/Suppl.%201/131/113043/A-Retrospective-Analysis-of-Tissue-Fixed</t>
  </si>
  <si>
    <t>['McGrath JA', 'Schofield OM', 'Ishida-Yamamoto A', "O'Grady A", 'Mayou BJ', 'Navsaria H', 'Leigh IM', 'Eady RA']</t>
  </si>
  <si>
    <t>Cultured keratinocyte allografts and wound healing in severe recessive dystrophic epidermolysis bullosa</t>
  </si>
  <si>
    <t>29(3):407-19</t>
  </si>
  <si>
    <t>https://pubmed.ncbi.nlm.nih.gov/8349857</t>
  </si>
  <si>
    <t>https://linkinghub.elsevier.com/retrieve/pii/0190-9622(93)70203-6</t>
  </si>
  <si>
    <t>['McGrath JA', 'Ishida-Yamamoto A', "O'Grady A", 'Leigh IM', 'Eady RA']</t>
  </si>
  <si>
    <t>Structural variations in anchoring fibrils in dystrophic epidermolysis bullosa: correlation with type VII collagen expression</t>
  </si>
  <si>
    <t>100(4):366-72</t>
  </si>
  <si>
    <t>https://pubmed.ncbi.nlm.nih.gov/8454899</t>
  </si>
  <si>
    <t>https://linkinghub.elsevier.com/retrieve/pii/S0022-202X(93)91186-Q</t>
  </si>
  <si>
    <t>['McGrath JA', 'Burrows NP', 'Russell Jones R', 'Eady RA']</t>
  </si>
  <si>
    <t>Epidermolysis bullosa simplex Dowling-Meara: troublesome blistering and pruritus in an adult patient</t>
  </si>
  <si>
    <t>186(1):68-71</t>
  </si>
  <si>
    <t>https://pubmed.ncbi.nlm.nih.gov/8435522</t>
  </si>
  <si>
    <t>https://karger.com/drm/article-abstract/186/1/68/109657/Epidermolysis-bullosa-simplex-Dowling-Meara?redirectedFrom=fulltext</t>
  </si>
  <si>
    <t>['McGrath JA', "O'Grady A", 'Mayou BJ', 'Eady RA']</t>
  </si>
  <si>
    <t>Mitten deformity in severe generalized recessive dystrophic epidermolysis bullosa: histological, immunofluorescence, and ultrastructural study</t>
  </si>
  <si>
    <t>Journal of cutaneous pathology</t>
  </si>
  <si>
    <t>19(5):385-9</t>
  </si>
  <si>
    <t>https://pubmed.ncbi.nlm.nih.gov/1474191</t>
  </si>
  <si>
    <t>https://onlinelibrary.wiley.com/resolve/openurl?genre=article&amp;sid=nlm:pubmed&amp;issn=0303-6987&amp;date=1992&amp;volume=19&amp;issue=5&amp;spage=385</t>
  </si>
  <si>
    <t>['McGrath JA', 'Leigh IM', 'Eady RA']</t>
  </si>
  <si>
    <t>Intracellular expression of type VII collagen during wound healing in severe recessive dystrophic epidermolysis bullosa and normal human skin</t>
  </si>
  <si>
    <t>127(4):312-7</t>
  </si>
  <si>
    <t>https://pubmed.ncbi.nlm.nih.gov/1419750</t>
  </si>
  <si>
    <t>https://academic.oup.com/bjd/article-abstract/127/4/312/6686501?redirectedFrom=fulltext</t>
  </si>
  <si>
    <t>['McGrath JA', 'Ishida-Yamamoto A', 'Tidman MJ', 'Heagerty AH', 'Schofield OM', 'Eady RA']</t>
  </si>
  <si>
    <t>Epidermolysis bullosa simplex (Dowling-Meara). A clinicopathological review</t>
  </si>
  <si>
    <t>126(5):421-30</t>
  </si>
  <si>
    <t>https://pubmed.ncbi.nlm.nih.gov/1610681</t>
  </si>
  <si>
    <t>https://academic.oup.com/bjd/article-abstract/126/5/421/6685705?redirectedFrom=fulltext</t>
  </si>
  <si>
    <t>['Ishida-Yamamoto A', 'McGrath JA', 'Judge MR', 'Leigh IM', 'Lane EB', 'Eady RA']</t>
  </si>
  <si>
    <t>Selective involvement of keratins K1 and K10 in the cytoskeletal abnormality of epidermolytic hyperkeratosis (bullous congenital ichthyosiform erythroderma)</t>
  </si>
  <si>
    <t>99(1):19-26</t>
  </si>
  <si>
    <t>https://pubmed.ncbi.nlm.nih.gov/1376754</t>
  </si>
  <si>
    <t>https://linkinghub.elsevier.com/retrieve/pii/S0022-202X(92)90489-Q</t>
  </si>
  <si>
    <t>['McGrath JA', 'Schofield OM', 'Mayou BJ', 'McKee PH', 'Eady RA']</t>
  </si>
  <si>
    <t>Epidermolysis bullosa complicated by squamous cell carcinoma: report of 10 cases</t>
  </si>
  <si>
    <t>Apr-1992</t>
  </si>
  <si>
    <t>19(2):116-23</t>
  </si>
  <si>
    <t>https://pubmed.ncbi.nlm.nih.gov/1597567</t>
  </si>
  <si>
    <t>https://onlinelibrary.wiley.com/resolve/openurl?genre=article&amp;sid=nlm:pubmed&amp;issn=0303-6987&amp;date=1992&amp;volume=19&amp;issue=2&amp;spage=116</t>
  </si>
  <si>
    <t>['Ishida-Yamamoto A', 'McGrath JA', 'Chapman SJ', 'Leigh IM', 'Lane EB', 'Eady RA']</t>
  </si>
  <si>
    <t>Epidermolysis bullosa simplex (Dowling-Meara type) is a genetic disease characterized by an abnormal keratin-filament network involving keratins K5 and K14</t>
  </si>
  <si>
    <t>Dec-1991</t>
  </si>
  <si>
    <t>97(6):959-68</t>
  </si>
  <si>
    <t>https://pubmed.ncbi.nlm.nih.gov/1721080</t>
  </si>
  <si>
    <t>https://linkinghub.elsevier.com/retrieve/pii/S0022-202X(91)90228-I</t>
  </si>
  <si>
    <t>Metastatic squamous cell carcinoma resembling angiosarcoma complicating dystrophic epidermolysis bullosa</t>
  </si>
  <si>
    <t>Dermatologica</t>
  </si>
  <si>
    <t>182(4):235-8</t>
  </si>
  <si>
    <t>https://pubmed.ncbi.nlm.nih.gov/1884860</t>
  </si>
  <si>
    <t>['McGrath JA', 'Greaves MW']</t>
  </si>
  <si>
    <t>Aquagenic pruritus and the myelodysplastic syndrome</t>
  </si>
  <si>
    <t>Sep-1990</t>
  </si>
  <si>
    <t>123(3):414-5</t>
  </si>
  <si>
    <t>https://pubmed.ncbi.nlm.nih.gov/2206981</t>
  </si>
  <si>
    <t>https://academic.oup.com/bjd/article-abstract/123/3/414/6685475?redirectedFrom=fulltext</t>
  </si>
  <si>
    <t>['Rivers JK', 'Podgorski MR', 'Goulding NJ', 'Wong E', 'McGrath JA', 'Flower RJ', 'Greaves MW']</t>
  </si>
  <si>
    <t>The presence of autoantibody to recombinant lipocortin-I in patients with psoriasis and psoriatic arthritis</t>
  </si>
  <si>
    <t>123(5):569-72</t>
  </si>
  <si>
    <t>https://pubmed.ncbi.nlm.nih.gov/2147389</t>
  </si>
  <si>
    <t>https://academic.oup.com/bjd/article-abstract/123/5/569/6685540?redirectedFrom=fulltext</t>
  </si>
  <si>
    <t>Kirby B</t>
  </si>
  <si>
    <t>['Kearney N', "O'Donohoe S", 'Hughes R', 'Kirby B']</t>
  </si>
  <si>
    <t>Shorter time to initiation of biologic therapy in the setting of a hidradenitis suppurativa specialty clinic</t>
  </si>
  <si>
    <t>19-Sep-2023</t>
  </si>
  <si>
    <t>48(10):1149-1151</t>
  </si>
  <si>
    <t>https://pubmed.ncbi.nlm.nih.gov/37256275</t>
  </si>
  <si>
    <t>https://academic.oup.com/ced/article-abstract/48/10/1149/7187150?redirectedFrom=fulltext</t>
  </si>
  <si>
    <t>['Kearney N', 'Hughes R', 'McCourt C', "O'Kane D", 'Kirby B']</t>
  </si>
  <si>
    <t>Opportunity for significant reduction in risk of major adverse cardiac events with screening for cardiovascular disease risk factors in hidradenitis suppurativa</t>
  </si>
  <si>
    <t>48(10):1175-1177</t>
  </si>
  <si>
    <t>https://pubmed.ncbi.nlm.nih.gov/37309914</t>
  </si>
  <si>
    <t>https://academic.oup.com/ced/article-abstract/48/10/1175/7194781?redirectedFrom=fulltext</t>
  </si>
  <si>
    <t>['Krueger JG', 'Frew J', 'Jemec GBE', 'Kimball AB', 'Kirby B', 'Bechara FG', 'Navrazhina K', 'Prens E', 'Reich K', 'Cullen E', 'Wolk K']</t>
  </si>
  <si>
    <t>Hidradenitis suppurativa: New insights into disease mechanisms and an evolving treatment landscape</t>
  </si>
  <si>
    <t>16-Sep-2023</t>
  </si>
  <si>
    <t>https://pubmed.ncbi.nlm.nih.gov/37715694</t>
  </si>
  <si>
    <t>['Moran B', 'Smith CM', 'Zaborowski A', 'Ryan M', 'Karman J', 'Dunstan RW', 'Smith KM', 'Hambly R', 'Musilova J', 'Petrasca A', 'Fabre A', "O'Donnell M", 'Hokamp K', 'Mills KHG', 'Housley WJ', 'Winter DC', 'Kirby B', 'Fletcher JM']</t>
  </si>
  <si>
    <t>Targeting the NLRP3 inflammasome reduces inflammation in hidradenitis suppurativa skin</t>
  </si>
  <si>
    <t>189(4):447-458</t>
  </si>
  <si>
    <t>https://pubmed.ncbi.nlm.nih.gov/37243544</t>
  </si>
  <si>
    <t>https://academic.oup.com/bjd/article/189/4/447/7181042</t>
  </si>
  <si>
    <t>['Kearney N', 'Kirby B']</t>
  </si>
  <si>
    <t>The expanding psoriasis therapeutic landscape: reading and understanding clinical trials</t>
  </si>
  <si>
    <t>189(4):358-359</t>
  </si>
  <si>
    <t>https://pubmed.ncbi.nlm.nih.gov/37434294</t>
  </si>
  <si>
    <t>https://academic.oup.com/bjd/article-abstract/189/4/358/7222966?redirectedFrom=fulltext</t>
  </si>
  <si>
    <t>['Kearney N', 'McCourt C', 'Hughes R', 'McGrath B', "O'Kane D", 'Kirby B']</t>
  </si>
  <si>
    <t>High unemployment rate in patients with hidradenitis suppurativa despite high educational attainment</t>
  </si>
  <si>
    <t>https://pubmed.ncbi.nlm.nih.gov/37989126</t>
  </si>
  <si>
    <t>https://karger.com/drm/article-abstract/doi/10.1159/000533739/870134/High-Unemployment-Rate-in-Patients-with?redirectedFrom=fulltext</t>
  </si>
  <si>
    <t>['Wainman HE', 'Chandran NS', 'Frew JW', 'Garg A', 'Gibbons A', 'Gierbolini A', 'Horvath B', 'Jemec GB', 'Kirby B', 'Kirby J', 'Lowes MA', 'Martorell A', 'McGrath BM', 'Naik HB', 'Oon HH', 'Prens E', 'Sayed CJ', 'Thorlacius L', 'Van der Zee HH', 'Villumsen B', 'Ingram JR']</t>
  </si>
  <si>
    <t>Global consensus process to establish a core data set for hidradenitis suppurativa registries</t>
  </si>
  <si>
    <t>https://pubmed.ncbi.nlm.nih.gov/37976235</t>
  </si>
  <si>
    <t>https://academic.oup.com/bjd/advance-article-abstract/doi/10.1093/bjd/ljad454/7425603?redirectedFrom=fulltext</t>
  </si>
  <si>
    <t>['Petrasca A', 'Hambly R', 'Kearney N', 'Smith CM', 'Pender EK', 'Mac Mahon J', "O'Rourke AM", 'Ismaiel M', 'Boland PA', 'Almeida JP', 'Kennedy C', 'Zaborowski A', 'Murphy S', 'Winter D', 'Kirby B', 'Fletcher JM']</t>
  </si>
  <si>
    <t>Metformin has anti-inflammatory effects and induces immunometabolic reprogramming via multiple mechanisms in hidradenitis suppurativa</t>
  </si>
  <si>
    <t>189(6):730-740</t>
  </si>
  <si>
    <t>https://pubmed.ncbi.nlm.nih.gov/37648653</t>
  </si>
  <si>
    <t>https://academic.oup.com/bjd/article/189/6/730/7256193</t>
  </si>
  <si>
    <t>['Garg A', 'Rawal S', 'Akilov O', 'Alavi A', 'Ardon C', 'Bechara FG', 'Cohen AD', 'Cohen SR', 'Daveluy S', 'Del Marmol V', 'Delage M', 'Esmann S', 'Fisher S', 'Giamarellos-Bourboulis EJ', 'Glowaczewska A', 'Goldfarb N', 'Brant EG', 'Grimstad Ø', 'Guilbault S', 'Hamzavi I', 'Hughes R', 'Ingram JR', 'Jemec GBE', 'Ju Q', 'Kappe N', 'Kirby B', 'Kirby JS', 'Lowes MA', 'Matusiak L', 'Micha S', 'Micheletti RG', 'Miller AP', 'Moseng D', 'Naik HB', 'Nassif A', 'Nikolakis G', 'Paek SY', 'Pascual JC', 'Prens E', 'Resnik B', 'Riad H', 'Sayed C', 'Smith SD', 'Soliman Y', 'Szepietowski JC', 'Tan J', 'Thorlacius L', 'Tzellos T', 'van der Zee HH', 'Villumsen B', 'Wang L', 'Zouboulis CC', 'Strunk A']</t>
  </si>
  <si>
    <t>Factors associated with disease-specific life impact in patients with hidradenitis suppurativa: results from the Global VOICE project</t>
  </si>
  <si>
    <t>188(6):808-810</t>
  </si>
  <si>
    <t>https://pubmed.ncbi.nlm.nih.gov/36891871</t>
  </si>
  <si>
    <t>https://academic.oup.com/bjd/article-abstract/188/6/808/7073693?redirectedFrom=fulltext</t>
  </si>
  <si>
    <t>['Dc M', 'Shao DF', 'Hou VD', 'Vailionis A', 'Quarterman P', 'Habiboglu A', 'Venuti MB', 'Xue F', 'Huang YL', 'Lee CM', 'Miura M', 'Kirby B', 'Bi C', 'Li X', 'Deng Y', 'Lin SJ', 'Tsai W', 'Eley S', 'Wang WG', 'Borchers JA', 'Tsymbal EY', 'Wang SX']</t>
  </si>
  <si>
    <t>Observation of anti-damping spin-orbit torques generated by in-plane and out-of-plane spin polarizations in MnPd(3)</t>
  </si>
  <si>
    <t>Nature materials</t>
  </si>
  <si>
    <t>22(5):591-598</t>
  </si>
  <si>
    <t>https://pubmed.ncbi.nlm.nih.gov/37012436</t>
  </si>
  <si>
    <t>https://www.nature.com/articles/s41563-023-01522-3</t>
  </si>
  <si>
    <t>['Killion L', 'Alsharqi A', 'Kirby B']</t>
  </si>
  <si>
    <t>Switching from adalimumab originator to biosimilar: a 3-year retrospective cohort analysis</t>
  </si>
  <si>
    <t>48(4):397-398</t>
  </si>
  <si>
    <t>https://pubmed.ncbi.nlm.nih.gov/36745550</t>
  </si>
  <si>
    <t>https://academic.oup.com/ced/article-abstract/48/4/397/6973035?redirectedFrom=fulltext</t>
  </si>
  <si>
    <t>The devastating impact of hidradenitis suppurativa on employment</t>
  </si>
  <si>
    <t>188(1):9-10</t>
  </si>
  <si>
    <t>https://pubmed.ncbi.nlm.nih.gov/36689516</t>
  </si>
  <si>
    <t>https://academic.oup.com/bjd/article-abstract/188/1/9/6792791?redirectedFrom=fulltext</t>
  </si>
  <si>
    <t>['Hambly R', 'Gatault S', 'Smith CM', 'Iglesias-Martinez LF', 'Kearns S', 'Rea H', 'Marasigan V', 'Lynam-Loane K', 'Kirthi S', 'Hughes R', 'Fletcher JM', 'Kolch W', 'Kirby B']</t>
  </si>
  <si>
    <t>B-cell and complement signature in severe hidradenitis suppurativa that does not respond to adalimumab</t>
  </si>
  <si>
    <t>188(1):52-63</t>
  </si>
  <si>
    <t>https://pubmed.ncbi.nlm.nih.gov/36689500</t>
  </si>
  <si>
    <t>https://academic.oup.com/bjd/article-abstract/188/1/52/6763723?redirectedFrom=fulltext</t>
  </si>
  <si>
    <t>['Smith CM', 'Hambly R', 'Gatault S', 'Iglesias-Martinez LF', 'Kearns S', 'Rea H', 'Marasigan V', 'Lynam-Loane K', 'Kirthi S', 'Hughes R', 'Fletcher JM', 'Kolch W', 'Kirby B']</t>
  </si>
  <si>
    <t>B-cell-derived transforming growth factor-β may drive the activation of inflammatory macrophages and contribute to scarring in hidradenitis suppurativa</t>
  </si>
  <si>
    <t>188(2):290-310</t>
  </si>
  <si>
    <t>https://pubmed.ncbi.nlm.nih.gov/36763877</t>
  </si>
  <si>
    <t>https://academic.oup.com/bjd/article/188/2/290/6821290</t>
  </si>
  <si>
    <t>['Kearney N', 'McCourt C', 'Hambly R', 'Hughes R', "O'Kane D", 'Kirby B']</t>
  </si>
  <si>
    <t>Association of Biologic Treatment in Hidradenitis Suppurativa With Reduced Neutrophil-Lymphocyte Ratio and Platelet-Lymphocyte Ratio</t>
  </si>
  <si>
    <t>159(2):222-224</t>
  </si>
  <si>
    <t>https://pubmed.ncbi.nlm.nih.gov/36576747</t>
  </si>
  <si>
    <t>https://jamanetwork.com/journals/jamadermatology/fullarticle/10.1001/jamadermatol.2022.5710</t>
  </si>
  <si>
    <t>['Johnston DGW', 'Hambly R', 'Kearney N', 'Tobin DJ', 'Kirby B']</t>
  </si>
  <si>
    <t>Cell-free DNA is elevated in the serum of patients with hidradenitis suppurativa</t>
  </si>
  <si>
    <t>14-Dec-2022</t>
  </si>
  <si>
    <t>50(2):271-273</t>
  </si>
  <si>
    <t>https://pubmed.ncbi.nlm.nih.gov/36514882</t>
  </si>
  <si>
    <t>https://onlinelibrary.wiley.com/doi/10.1111/1346-8138.16676</t>
  </si>
  <si>
    <t>Moving toward structured, specialized hidradenitis suppurativa care to improve patient outcomes</t>
  </si>
  <si>
    <t>189(3):e57-e58</t>
  </si>
  <si>
    <t>https://pubmed.ncbi.nlm.nih.gov/37317955</t>
  </si>
  <si>
    <t>https://academic.oup.com/bjd/article-abstract/189/3/e57/7198262?redirectedFrom=fulltext</t>
  </si>
  <si>
    <t>['Morales-Heil DJ', 'Cao L', 'Sweeney C', 'Malara A', 'Brown F', 'Milam P', 'Anadkat M', 'Kaffenberger J', 'Kaffenberger B', 'Nagele P', 'Kirby B', 'Roberson EDO']</t>
  </si>
  <si>
    <t>Rare missense variants in the SH3 domain of PSTPIP1 are associated with hidradenitis suppurativa</t>
  </si>
  <si>
    <t>13-Apr-2023</t>
  </si>
  <si>
    <t>13-Mar-2023</t>
  </si>
  <si>
    <t>HGG advances</t>
  </si>
  <si>
    <t>4(2):100187</t>
  </si>
  <si>
    <t>https://pubmed.ncbi.nlm.nih.gov/37013170</t>
  </si>
  <si>
    <t>https://linkinghub.elsevier.com/retrieve/pii/S2666-2477(23)00019-2</t>
  </si>
  <si>
    <t>['Hambly R', 'Kearney N', 'Hughes R', 'Fletcher JM', 'Kirby B']</t>
  </si>
  <si>
    <t>Metformin Treatment of Hidradenitis Suppurativa: Effect on Metabolic Parameters, Inflammation, Cardiovascular Risk Biomarkers, and Immune Mediators</t>
  </si>
  <si>
    <t>9-Apr-2023</t>
  </si>
  <si>
    <t>24(8):6969</t>
  </si>
  <si>
    <t>https://pubmed.ncbi.nlm.nih.gov/37108132</t>
  </si>
  <si>
    <t>https://europepmc.org/abstract/MED/37108132</t>
  </si>
  <si>
    <t>['Petrasca A', 'Hambly R', 'Molloy O', 'Kearns S', 'Moran B', 'Smith CM', 'Hughes R', "O'Donnell M", 'Zaborowski A', 'Winter D', 'Fletcher JM', 'Kirby B', 'Malara A']</t>
  </si>
  <si>
    <t>Innate lymphoid cell (ILC) subsets are enriched in the skin of patients with hidradenitis suppurativa</t>
  </si>
  <si>
    <t>13-Feb-2023</t>
  </si>
  <si>
    <t>18(2):e0281688</t>
  </si>
  <si>
    <t>https://pubmed.ncbi.nlm.nih.gov/36780439</t>
  </si>
  <si>
    <t>https://europepmc.org/abstract/MED/36780439</t>
  </si>
  <si>
    <t>["O'Keeffe C", 'Kirby B']</t>
  </si>
  <si>
    <t>Cigarette smoking precedes the onset of hidradenitis suppurativa</t>
  </si>
  <si>
    <t>28-Jan-2022</t>
  </si>
  <si>
    <t>61(9):e320-e321</t>
  </si>
  <si>
    <t>https://pubmed.ncbi.nlm.nih.gov/35090045</t>
  </si>
  <si>
    <t>https://onlinelibrary.wiley.com/doi/10.1111/ijd.16117</t>
  </si>
  <si>
    <t>['Kearney N', 'McCourt C', 'Hughes R', 'Alsharqi A', "O'Kane D", 'Kirby B']</t>
  </si>
  <si>
    <t>Systemic immune inflammation index is a marker of cardiovascular risk and not just disease severity in hidradenitis suppurativa</t>
  </si>
  <si>
    <t>36(11):e928-e929</t>
  </si>
  <si>
    <t>https://pubmed.ncbi.nlm.nih.gov/35694838</t>
  </si>
  <si>
    <t>https://onlinelibrary.wiley.com/doi/10.1111/jdv.18322</t>
  </si>
  <si>
    <t>Alcohol and Psoriasis for the Dermatologist: Know, Screen, Intervene</t>
  </si>
  <si>
    <t>23-Aug-2022</t>
  </si>
  <si>
    <t>23(6):881-890</t>
  </si>
  <si>
    <t>https://pubmed.ncbi.nlm.nih.gov/35997945</t>
  </si>
  <si>
    <t>https://link.springer.com/article/10.1007/s40257-022-00713-z</t>
  </si>
  <si>
    <t>The prevalence of hidradenitis suppurativa outside the hospital setting: the impact of the undiagnosed</t>
  </si>
  <si>
    <t>15-Apr-2022</t>
  </si>
  <si>
    <t>186(5):767-768</t>
  </si>
  <si>
    <t>https://pubmed.ncbi.nlm.nih.gov/35428975</t>
  </si>
  <si>
    <t>https://academic.oup.com/bjd/article/186/5/767/6705857</t>
  </si>
  <si>
    <t>['Hollywood A', 'Murray G', 'Fleming S', 'Kirby B', 'Hughes R']</t>
  </si>
  <si>
    <t>Ustekinumab in the Management of Hidradenitis Suppurativa: A Retrospective Study</t>
  </si>
  <si>
    <t>21(3):319-320</t>
  </si>
  <si>
    <t>https://pubmed.ncbi.nlm.nih.gov/35254749</t>
  </si>
  <si>
    <t>http://jddonline.com/articles/dermatology/S1545961622P0319X</t>
  </si>
  <si>
    <t>['Kearney N', 'Hambly R', 'Alsharqi A', 'Kirby B']</t>
  </si>
  <si>
    <t>Not relevant' responses in the era of COVID-19: are we underestimating Dermatology Life Quality Index values?</t>
  </si>
  <si>
    <t>21-Oct-2021</t>
  </si>
  <si>
    <t>186(1):187-189</t>
  </si>
  <si>
    <t>https://pubmed.ncbi.nlm.nih.gov/34427918</t>
  </si>
  <si>
    <t>https://academic.oup.com/bjd/article/186/1/187/6593600</t>
  </si>
  <si>
    <t>['Midgette B', 'Strunk A', 'Akilov O', 'Alavi A', 'Ardon C', 'Bechara FG', 'Cohen AD', 'Cohen S', 'Daveluy S', 'Del Marmol V', 'Delage M', 'Esmann S', 'Fisher S', 'Giamarellos-Bourboulis EJ', 'Glowaczewska A', 'Goldfarb N', 'Brant EG', 'Grimstad Ø', 'Guilbault S', 'Hamzavi I', 'Hughes R', 'Ingram JR', 'Jemec GBE', 'Ju Q', 'Kappe N', 'Kirby B', 'Kirby JS', 'Lowes MA', 'Matusiak L', 'Micha S', 'Micheletti R', 'Miller AP', 'Moseng D', 'Naik H', 'Nassif A', 'Nikolakis G', 'Paek SY', 'Pascual JC', 'Prens E', 'Resnik B', 'Riad H', 'Sayed C', 'Smith SD', 'Soliman Y', 'Szepietowski JC', 'Tan J', 'Thorlacius L', 'Tzellos T', 'van der Zee HH', 'Villumsen B', 'Wang L', 'Zouboulis C', 'Garg A']</t>
  </si>
  <si>
    <t>Factors associated with treatment satisfaction in patients with hidradenitis suppurativa: results from the Global VOICE project</t>
  </si>
  <si>
    <t>187(6):927-935</t>
  </si>
  <si>
    <t>https://pubmed.ncbi.nlm.nih.gov/36056741</t>
  </si>
  <si>
    <t>https://academic.oup.com/bjd/article-abstract/187/6/927/6972567?redirectedFrom=fulltext</t>
  </si>
  <si>
    <t>['Kirby B', 'Fletcher JM']</t>
  </si>
  <si>
    <t>Mechanism of action of dimethyl fumarate: a small molecule with big effects</t>
  </si>
  <si>
    <t>185(3):483-484</t>
  </si>
  <si>
    <t>https://pubmed.ncbi.nlm.nih.gov/34259344</t>
  </si>
  <si>
    <t>https://academic.oup.com/bjd/article-abstract/185/3/483/6599164?redirectedFrom=fulltext</t>
  </si>
  <si>
    <t>['Gilhooley E', "O'Grady C", 'Roche D', 'Mahon JM', 'Hambly R', 'Kelly A', 'Dhonncha EN', 'Moriarty B', 'Connolly M', 'Kirby B', 'Tobin AM', 'Ryan C']</t>
  </si>
  <si>
    <t>High Levels of Psychological Distress, Sleep Disturbance, and Alcohol Use Disorder in Adults With Atopic Dermatitis</t>
  </si>
  <si>
    <t>32(1S):S33-S38</t>
  </si>
  <si>
    <t>https://pubmed.ncbi.nlm.nih.gov/33332864</t>
  </si>
  <si>
    <t>https://www.liebertpub.com/doi/10.1097/DER.0000000000000687?url_ver=Z39.88-2003&amp;rfr_id=ori%3Arid%3Acrossref.org&amp;rfr_dat=cr_pub++0pubmed</t>
  </si>
  <si>
    <t>['Johnston DGW', 'Kirby B', 'Tobin DJ']</t>
  </si>
  <si>
    <t>Hidradenitis suppurativa: A folliculotropic disease of innate immune barrier dysfunction?</t>
  </si>
  <si>
    <t>30(10):1554-1568</t>
  </si>
  <si>
    <t>https://pubmed.ncbi.nlm.nih.gov/34418166</t>
  </si>
  <si>
    <t>https://onlinelibrary.wiley.com/doi/10.1111/exd.14451</t>
  </si>
  <si>
    <t>['Hafner A', 'Ghislain PD', 'Kovács R', 'Batchelor R', 'Katoulis AC', 'Kirby B', 'Banayan H', 'Schonbrun M']</t>
  </si>
  <si>
    <t>Improvement in Hidradenitis Suppurativa and quality of life in patients treated with adalimumab: Real-world results from the HARMONY Study</t>
  </si>
  <si>
    <t>35(11):2277-2284</t>
  </si>
  <si>
    <t>https://pubmed.ncbi.nlm.nih.gov/34320249</t>
  </si>
  <si>
    <t>https://onlinelibrary.wiley.com/doi/10.1111/jdv.17551</t>
  </si>
  <si>
    <t>['Sulaimani J', 'Cluxton D', 'Clowry J', 'Petrasca A', 'Molloy OE', 'Moran B', 'Sweeney CM', 'Malara A', 'McNicholas N', 'McGuigan C', 'Kirby B', 'Fletcher JM']</t>
  </si>
  <si>
    <t>Dimethyl fumarate modulates the Treg-Th17 cell axis in patients with psoriasis</t>
  </si>
  <si>
    <t>26-Jul-2020</t>
  </si>
  <si>
    <t>184(3):495-503</t>
  </si>
  <si>
    <t>https://pubmed.ncbi.nlm.nih.gov/32438447</t>
  </si>
  <si>
    <t>https://academic.oup.com/bjd/article-abstract/184/3/495/6702186?redirectedFrom=fulltext</t>
  </si>
  <si>
    <t>['Kelly A', 'Meurling J', 'Kirthi Jeyarajah S', 'Ryan C', 'Hughes R', 'Garvey J', 'Kirby B']</t>
  </si>
  <si>
    <t>Obstructive sleep apnoea in psoriasis and hidradenitis suppurativa</t>
  </si>
  <si>
    <t>184(6):1183-1185</t>
  </si>
  <si>
    <t>https://pubmed.ncbi.nlm.nih.gov/33404093</t>
  </si>
  <si>
    <t>https://academic.oup.com/bjd/article-abstract/184/6/1183/6697810?redirectedFrom=fulltext</t>
  </si>
  <si>
    <t>['Hambly R', 'Kirby B']</t>
  </si>
  <si>
    <t>Biologic survival in hidradenitis suppurativa: much done, more to do</t>
  </si>
  <si>
    <t>14-Jun-2021</t>
  </si>
  <si>
    <t>185(1):16-17</t>
  </si>
  <si>
    <t>https://pubmed.ncbi.nlm.nih.gov/34121174</t>
  </si>
  <si>
    <t>https://academic.oup.com/bjd/article/185/1/16/6600341</t>
  </si>
  <si>
    <t>['Li S', 'Zhang Q', 'Lin S', 'Sang X', 'Need RF', 'Roldan MA', 'Cui W', 'Hu Z', 'Jin Q', 'Chen S', 'Zhao J', 'Wang JO', 'Wang J', 'He M', 'Ge C', 'Wang C', 'Lu HB', 'Wu Z', 'Guo H', 'Tong X', 'Zhu T', 'Kirby B', 'Gu L', 'Jin KJ', 'Guo EJ']</t>
  </si>
  <si>
    <t>Strong Ferromagnetism Achieved via Breathing Lattices in Atomically Thin Cobaltites</t>
  </si>
  <si>
    <t>Advanced materials (Deerfield Beach, Fla.)</t>
  </si>
  <si>
    <t>33(4):e2001324</t>
  </si>
  <si>
    <t>https://pubmed.ncbi.nlm.nih.gov/33314400</t>
  </si>
  <si>
    <t>https://onlinelibrary.wiley.com/doi/10.1002/adma.202001324</t>
  </si>
  <si>
    <t>['Hoegsberg T', 'Iversen L', 'Lange MM', 'Bissonette R', 'Carvalho AVE', 'van de Kerkhof PC', 'Kirby B', 'Kleyn CE', 'van der Walt JM', 'Wu JJ', 'Lynde CW']</t>
  </si>
  <si>
    <t>Topical treatment of psoriasis: questionnaire results on topical therapy as long-term continuous treatment and use on specific body sites</t>
  </si>
  <si>
    <t>32(8):916-921</t>
  </si>
  <si>
    <t>https://pubmed.ncbi.nlm.nih.gov/31996058</t>
  </si>
  <si>
    <t>https://www.tandfonline.com/doi/full/10.1080/09546634.2020.1724250</t>
  </si>
  <si>
    <t>['Ralph J', 'Kelly A', 'Lally A', 'Kirby B']</t>
  </si>
  <si>
    <t>Recalcitrant dermatitis herpetiformis treated successfully with sulfasalazine</t>
  </si>
  <si>
    <t>60(4):e149-e150</t>
  </si>
  <si>
    <t>https://pubmed.ncbi.nlm.nih.gov/33226639</t>
  </si>
  <si>
    <t>https://onlinelibrary.wiley.com/doi/10.1111/ijd.15327</t>
  </si>
  <si>
    <t>['Lynch M', 'Malara A', 'Timoney I', 'Ahern T', 'Awdeh F', 'Sweeney C', 'Galligan M', 'Venckens S', 'Kelly G', 'Hughes R', 'O Apos Shea D', 'Doran P', 'Kirby B']</t>
  </si>
  <si>
    <t>Dipeptidyl Peptidase-4 Inhibition in Psoriasis Patients with Diabetes: A Double-Blind Randomized Controlled Trial</t>
  </si>
  <si>
    <t>30-Aug-2019</t>
  </si>
  <si>
    <t>237(1):66-69</t>
  </si>
  <si>
    <t>https://pubmed.ncbi.nlm.nih.gov/31473741</t>
  </si>
  <si>
    <t>https://karger.com/drm/article/237/1/66/115024/Dipeptidyl-Peptidase-4-Inhibition-in-Psoriasis</t>
  </si>
  <si>
    <t>['Molloy OE', 'Kearney N', 'Byrne N', 'Kirby B']</t>
  </si>
  <si>
    <t>Successful treatment of recalcitrant nodular prurigo with tofacitinib</t>
  </si>
  <si>
    <t>18-Jul-2020</t>
  </si>
  <si>
    <t>45(7):918-920</t>
  </si>
  <si>
    <t>https://pubmed.ncbi.nlm.nih.gov/32484964</t>
  </si>
  <si>
    <t>https://academic.oup.com/ced/article-abstract/45/7/918/6597988?redirectedFrom=fulltext</t>
  </si>
  <si>
    <t>['Murray G', 'Hollywood A', 'Kirby B', 'Hughes R']</t>
  </si>
  <si>
    <t>Dapsone therapy for hidradenitis suppurativa</t>
  </si>
  <si>
    <t>183(4):767-768</t>
  </si>
  <si>
    <t>https://pubmed.ncbi.nlm.nih.gov/32294243</t>
  </si>
  <si>
    <t>https://academic.oup.com/bjd/article-abstract/183/4/767/6761612?redirectedFrom=fulltext</t>
  </si>
  <si>
    <t>['Kirby B', 'Fitzgerald O']</t>
  </si>
  <si>
    <t>A new biomarker for psoriatic arthritis?</t>
  </si>
  <si>
    <t>183(5):805-806</t>
  </si>
  <si>
    <t>https://pubmed.ncbi.nlm.nih.gov/32394422</t>
  </si>
  <si>
    <t>https://academic.oup.com/bjd/article-abstract/183/5/805/6600200?redirectedFrom=fulltext</t>
  </si>
  <si>
    <t>['Jennings L', 'Hambly R', 'Hughes R', 'Moriarty B', 'Kirby B']</t>
  </si>
  <si>
    <t>Metformin use in hidradenitis suppurativa</t>
  </si>
  <si>
    <t>31(3):261-263</t>
  </si>
  <si>
    <t>https://pubmed.ncbi.nlm.nih.gov/30893570</t>
  </si>
  <si>
    <t>https://www.tandfonline.com/doi/full/10.1080/09546634.2019.1592100</t>
  </si>
  <si>
    <t>['Musilova J', 'Moran B', 'Sweeney CM', 'Malara A', 'Zaborowski A', 'Hughes R', 'Winter DC', 'Fletcher JM', 'Kirby B']</t>
  </si>
  <si>
    <t>Enrichment of Plasma Cells in the Peripheral Blood and Skin of Patients with Hidradenitis Suppurativa</t>
  </si>
  <si>
    <t>140(5):1091-1094.e2</t>
  </si>
  <si>
    <t>https://pubmed.ncbi.nlm.nih.gov/31682839</t>
  </si>
  <si>
    <t>https://linkinghub.elsevier.com/retrieve/pii/S0022-202X(19)33374-3</t>
  </si>
  <si>
    <t>['Hellen R', 'Nic Dhonncha E', 'Havelin A', 'Fleming L', 'Kavanagh A', 'Lally A', 'Kirby B', 'Moriarty B', 'Collins P']</t>
  </si>
  <si>
    <t>An audit of pain scores with conventional and white light topical 5-methyl aminolaevulinic acid photodynamic therapy for superficial basal cell carcinoma and squamous cell carcinoma in situ</t>
  </si>
  <si>
    <t>5-Nov-2019</t>
  </si>
  <si>
    <t>36(2):161-162</t>
  </si>
  <si>
    <t>https://pubmed.ncbi.nlm.nih.gov/31613393</t>
  </si>
  <si>
    <t>https://onlinelibrary.wiley.com/doi/10.1111/phpp.12521</t>
  </si>
  <si>
    <t>['Quinlan C', 'Kirby B', 'Hughes R']</t>
  </si>
  <si>
    <t>Spironolactone therapy for hidradenitis suppurativa</t>
  </si>
  <si>
    <t>17-Nov-2019</t>
  </si>
  <si>
    <t>45(4):464-465</t>
  </si>
  <si>
    <t>https://pubmed.ncbi.nlm.nih.gov/31602704</t>
  </si>
  <si>
    <t>https://academic.oup.com/ced/article-abstract/45/4/464/6597802?redirectedFrom=fulltext</t>
  </si>
  <si>
    <t>['Molloy OE', 'Malara A', 'Hassan J', 'Lynch M', 'Clowry J', 'Hedman K', 'De Gascun CF', 'Kirby B']</t>
  </si>
  <si>
    <t>The prevalence of Human polyomavirus 2 (HPyV2) antibody positivity in psoriasis patients</t>
  </si>
  <si>
    <t>14-Apr-2020</t>
  </si>
  <si>
    <t>Journal of clinical virology : the official publication of the Pan American Society for Clinical Virology</t>
  </si>
  <si>
    <t>127:104368</t>
  </si>
  <si>
    <t>https://pubmed.ncbi.nlm.nih.gov/32325396</t>
  </si>
  <si>
    <t>https://www.clinicalkey.com/content/playBy/pii?v=S1386-6532(20)30110-4</t>
  </si>
  <si>
    <t>['Kearney N', 'Byrne N', 'Kirby B', 'Hughes R']</t>
  </si>
  <si>
    <t>Successful use of guselkumab in the treatment of severe hidradenitis suppurativa</t>
  </si>
  <si>
    <t>45(5):618-619</t>
  </si>
  <si>
    <t>https://pubmed.ncbi.nlm.nih.gov/32068912</t>
  </si>
  <si>
    <t>https://academic.oup.com/ced/article-abstract/45/5/618/6597871?redirectedFrom=fulltext</t>
  </si>
  <si>
    <t>['Zouboulis CC', 'Gulliver W', 'Ingram J', 'Kirby B', 'Giamarellos-Bourboulis EJ', 'Podda M', 'Tzellos T', 'Jemec GBE']</t>
  </si>
  <si>
    <t>Endpoints of clinical trials for Hidradenitis Suppurativa: Proceedings of a round-table session</t>
  </si>
  <si>
    <t>29 Suppl 1:67-72</t>
  </si>
  <si>
    <t>https://pubmed.ncbi.nlm.nih.gov/32691939</t>
  </si>
  <si>
    <t>https://onlinelibrary.wiley.com/doi/10.1111/exd.14123</t>
  </si>
  <si>
    <t>['Byrne N', 'Hughes R', 'Murphy LA', 'Kirby B']</t>
  </si>
  <si>
    <t>Remission of severe hidradenitis suppurativa following chemotherapy for Hodgkin lymphoma</t>
  </si>
  <si>
    <t>182(2):483-484</t>
  </si>
  <si>
    <t>https://pubmed.ncbi.nlm.nih.gov/31396947</t>
  </si>
  <si>
    <t>https://academic.oup.com/bjd/article-abstract/182/2/483/6753142?redirectedFrom=fulltext</t>
  </si>
  <si>
    <t>Complementary and alternative medicine use in hidradenitis suppurativa</t>
  </si>
  <si>
    <t>182(2):484-485</t>
  </si>
  <si>
    <t>https://pubmed.ncbi.nlm.nih.gov/31396946</t>
  </si>
  <si>
    <t>https://academic.oup.com/bjd/article-abstract/182/2/484/6753141?redirectedFrom=fulltext</t>
  </si>
  <si>
    <t>['Garg A', 'Neuren E', 'Cha D', 'Kirby JS', 'Ingram JR', 'Jemec GBE', 'Esmann S', 'Thorlacius L', 'Villumsen B', 'Marmol VD', 'Nassif A', 'Delage M', 'Tzellos T', 'Moseng D', 'Grimstad Ø', 'Naik H', 'Micheletti R', 'Guilbault S', 'Miller AP', 'Hamzavi I', 'van der Zee H', 'Prens E', 'Kappe N', 'Ardon C', 'Kirby B', 'Hughes R', 'Zouboulis CC', 'Nikolakis G', 'Bechara FG', 'Matusiak L', 'Szepietowski J', 'Glowaczewska A', 'Smith SD', 'Goldfarb N', 'Daveluy S', 'Avgoustou C', 'Giamarellos-Bourboulis E', 'Cohen S', 'Soliman Y', 'Brant EG', 'Akilov O', 'Sayed C', 'Tan J', 'Alavi A', 'Lowes MA', 'Pascual JC', 'Riad H', 'Fisher S', 'Cohen A', 'Paek SY', 'Resnik B', 'Ju Q', 'Wang L', 'Strunk A']</t>
  </si>
  <si>
    <t>Evaluating patients' unmet needs in hidradenitis suppurativa: Results from the Global Survey Of Impact and Healthcare Needs (VOICE) Project</t>
  </si>
  <si>
    <t>82(2):366-376</t>
  </si>
  <si>
    <t>https://pubmed.ncbi.nlm.nih.gov/31279015</t>
  </si>
  <si>
    <t>https://www.clinicalkey.com/content/playBy/pii?v=S0190-9622(19)32300-X</t>
  </si>
  <si>
    <t>['Maddock A', 'Hevey D', "D'Alton P", 'Kirby B']</t>
  </si>
  <si>
    <t>Examining Individual Differences in Wellbeing, Anxiety and Depression in Psoriasis Using a Clinically Modified Buddhist Psychological Model</t>
  </si>
  <si>
    <t>Journal of clinical psychology in medical settings</t>
  </si>
  <si>
    <t>27(4):842-858</t>
  </si>
  <si>
    <t>https://pubmed.ncbi.nlm.nih.gov/31802330</t>
  </si>
  <si>
    <t>['Gatault S', 'Kirby B', 'Danso-Abeam D']</t>
  </si>
  <si>
    <t>Comment on "Olmsted Syndrome"</t>
  </si>
  <si>
    <t>Case reports in dermatological medicine</t>
  </si>
  <si>
    <t>2020:8024981</t>
  </si>
  <si>
    <t>https://pubmed.ncbi.nlm.nih.gov/32566327</t>
  </si>
  <si>
    <t>https://www.hindawi.com/journals/cridm/2020/8024981/</t>
  </si>
  <si>
    <t>['Prast-Nielsen S', 'Tobin AM', 'Adamzik K', 'Powles A', 'Hugerth LW', 'Sweeney C', 'Kirby B', 'Engstrand L', 'Fry L']</t>
  </si>
  <si>
    <t>Investigation of the skin microbiome: swabs vs. biopsies</t>
  </si>
  <si>
    <t>181(3):572-579</t>
  </si>
  <si>
    <t>https://pubmed.ncbi.nlm.nih.gov/30693476</t>
  </si>
  <si>
    <t>https://academic.oup.com/bjd/article-abstract/181/3/572/6764906?redirectedFrom=fulltext</t>
  </si>
  <si>
    <t>['Rea H', 'Kirby B']</t>
  </si>
  <si>
    <t>A Review of Cutaneous Microdialysis of Inflammatory Dermatoses</t>
  </si>
  <si>
    <t>99(11):945-952</t>
  </si>
  <si>
    <t>https://pubmed.ncbi.nlm.nih.gov/31120543</t>
  </si>
  <si>
    <t>https://medicaljournalssweden.se/actadv/article/view/3347</t>
  </si>
  <si>
    <t>['Lockhart A', 'Kirby B', 'McGuigan C']</t>
  </si>
  <si>
    <t>Rash developing after cessation of Daclizumab for relapsing remitting MS; a case series</t>
  </si>
  <si>
    <t>5-Aug-2019</t>
  </si>
  <si>
    <t>Multiple sclerosis and related disorders</t>
  </si>
  <si>
    <t>35:239-240</t>
  </si>
  <si>
    <t>https://pubmed.ncbi.nlm.nih.gov/31421627</t>
  </si>
  <si>
    <t>https://linkinghub.elsevier.com/retrieve/pii/S2211-0348(19)30335-9</t>
  </si>
  <si>
    <t>['Founta O', 'Adamzik K', 'Tobin AM', 'Kirby B', 'Hevey D']</t>
  </si>
  <si>
    <t>Psychological Distress, Alexithymia and Alcohol Misuse in Patients with Psoriasis: A Cross-Sectional Study</t>
  </si>
  <si>
    <t>26(2):200-219</t>
  </si>
  <si>
    <t>https://pubmed.ncbi.nlm.nih.gov/30206746</t>
  </si>
  <si>
    <t>['Foley CC', 'White S', 'Merry S', 'Nolan U', 'Moriarty B', 'Kirby B', 'Collins P', 'Lally A']</t>
  </si>
  <si>
    <t>Understanding the role of cutaneous allergy testing in anogenital dermatoses: a retrospective evaluation of contact sensitization in anogenital dermatoses</t>
  </si>
  <si>
    <t>6-Feb-2019</t>
  </si>
  <si>
    <t>58(7):806-810</t>
  </si>
  <si>
    <t>https://pubmed.ncbi.nlm.nih.gov/30724346</t>
  </si>
  <si>
    <t>https://onlinelibrary.wiley.com/doi/10.1111/ijd.14360</t>
  </si>
  <si>
    <t>['Nearchou F', "D'Alton P", 'Donnelly A', "O'Driscoll L", "O'Flanagan S", 'Kirby B']</t>
  </si>
  <si>
    <t>Validation and psychometric evaluation of a brief screening questionnaire for psychological distress in patients with psoriasis</t>
  </si>
  <si>
    <t>33(7):1325-1330</t>
  </si>
  <si>
    <t>https://pubmed.ncbi.nlm.nih.gov/30977217</t>
  </si>
  <si>
    <t>https://onlinelibrary.wiley.com/doi/10.1111/jdv.15612</t>
  </si>
  <si>
    <t>['Zouboulis CC', 'Bechara FG', 'Dickinson-Blok JL', 'Gulliver W', 'Horváth B', 'Hughes R', 'Kimball AB', 'Kirby B', 'Martorell A', 'Podda M', 'Prens EP', 'Ring HC', 'Tzellos T', 'van der Zee HH', 'van Straalen KR', 'Vossen ARJV', 'Jemec GBE']</t>
  </si>
  <si>
    <t>Hidradenitis suppurativa/acne inversa: a practical framework for treatment optimization - systematic review and recommendations from the HS ALLIANCE working group</t>
  </si>
  <si>
    <t>33(1):19-31</t>
  </si>
  <si>
    <t>Consensus Development Conference | Journal Article | Systematic Review</t>
  </si>
  <si>
    <t>https://pubmed.ncbi.nlm.nih.gov/30176066</t>
  </si>
  <si>
    <t>https://onlinelibrary.wiley.com/doi/10.1111/jdv.15233</t>
  </si>
  <si>
    <t>['Sampogna F', 'Puig L', 'Spuls P', 'Girolomoni G', 'Radtke MA', 'Kirby B', 'Brunori M', 'Bergmans P', 'Smirnov P', 'Rundle J', 'Castiglia A', 'Lavie F', 'Paul C']</t>
  </si>
  <si>
    <t>Reversibility of alexithymia with effective treatment of moderate-to-severe psoriasis: longitudinal data from EPIDEPSO</t>
  </si>
  <si>
    <t>26-Nov-2018</t>
  </si>
  <si>
    <t>180(2):397-403</t>
  </si>
  <si>
    <t>https://pubmed.ncbi.nlm.nih.gov/30269346</t>
  </si>
  <si>
    <t>https://academic.oup.com/bjd/article-abstract/180/2/397/6601616?redirectedFrom=fulltext</t>
  </si>
  <si>
    <t>Prolonged clindamycin and rifampicin for hidradenitis suppurativa: resist to prevent resistance</t>
  </si>
  <si>
    <t>180(4):702-703</t>
  </si>
  <si>
    <t>https://pubmed.ncbi.nlm.nih.gov/30933345</t>
  </si>
  <si>
    <t>https://academic.oup.com/bjd/article-abstract/180/4/702/6901225?redirectedFrom=fulltext</t>
  </si>
  <si>
    <t>['Nic Dhonncha E', 'Callanan I', 'Clowry J', 'Collins P', 'Moriarty B', 'Kirby B', 'Lally A']</t>
  </si>
  <si>
    <t>A re-audit of cervical screening uptake in a dermatology cohort on immunosuppressive medications</t>
  </si>
  <si>
    <t>179(3):778-779</t>
  </si>
  <si>
    <t>https://pubmed.ncbi.nlm.nih.gov/29602167</t>
  </si>
  <si>
    <t>https://academic.oup.com/bjd/article-abstract/179/3/778/6732423?redirectedFrom=fulltext</t>
  </si>
  <si>
    <t>['Murad A', 'Sheahan K', 'Kirby B']</t>
  </si>
  <si>
    <t>Primary cutaneous post liver transplant lymphoproliferative disorder (PTLD) successfully treated with radiotherapy</t>
  </si>
  <si>
    <t>29(2):168-169</t>
  </si>
  <si>
    <t>https://pubmed.ncbi.nlm.nih.gov/28604230</t>
  </si>
  <si>
    <t>https://www.tandfonline.com/doi/full/10.1080/09546634.2017.1341613</t>
  </si>
  <si>
    <t>['Gottlieb AB', 'Kirby B', 'Ryan C', 'Naegeli AN', 'Burge R', 'Potts Bleakman A', 'Anatchkova MD', 'Yosipovitch G']</t>
  </si>
  <si>
    <t>The Development of a Patient-Reported Outcome Measure for Assessment of Genital Psoriasis Symptoms: The Genital Psoriasis Symptoms Scale (GPSS)</t>
  </si>
  <si>
    <t>4-Dec-2017</t>
  </si>
  <si>
    <t>8(1):45-56</t>
  </si>
  <si>
    <t>https://pubmed.ncbi.nlm.nih.gov/29204893</t>
  </si>
  <si>
    <t>https://link.springer.com/article/10.1007/s13555-017-0213-2</t>
  </si>
  <si>
    <t>['Gottlieb AB', 'Kirby B', 'Ryan C', 'Naegeli AN', 'Burge R', 'Potts Bleakman A', 'Anatchkova MD', 'Cather J']</t>
  </si>
  <si>
    <t>The Development of the Genital Psoriasis Sexual Frequency Questionnaire (GenPs-SFQ) to Assess the Impact of Genital Psoriasis on Sexual Health</t>
  </si>
  <si>
    <t>8(1):33-44</t>
  </si>
  <si>
    <t>https://pubmed.ncbi.nlm.nih.gov/29204894</t>
  </si>
  <si>
    <t>https://link.springer.com/article/10.1007/s13555-017-0212-3</t>
  </si>
  <si>
    <t>['Delany E', 'Gormley G', 'Hughes R', 'McCarthy S', 'Kirthi S', 'Markham T', 'Tobin AM', 'Murphy M', 'Kirby B']</t>
  </si>
  <si>
    <t>A cross-sectional epidemiological study of hidradenitis suppurativa in an Irish population (SHIP)</t>
  </si>
  <si>
    <t>32(3):467-473</t>
  </si>
  <si>
    <t>https://pubmed.ncbi.nlm.nih.gov/29125658</t>
  </si>
  <si>
    <t>https://onlinelibrary.wiley.com/doi/10.1111/jdv.14686</t>
  </si>
  <si>
    <t>['Malara A', 'Hughes R', 'Jennings L', 'Sweeney CM', 'Lynch M', 'Awdeh F', 'Timoney I', 'Tobin AM', 'Lynam-Loane K', 'Tobin L', 'Hogan A', "O'Shea D", 'Kirby B']</t>
  </si>
  <si>
    <t>Adipokines are dysregulated in patients with hidradenitis suppurativa</t>
  </si>
  <si>
    <t>15-Jan-2018</t>
  </si>
  <si>
    <t>178(3):792-793</t>
  </si>
  <si>
    <t>https://pubmed.ncbi.nlm.nih.gov/28834543</t>
  </si>
  <si>
    <t>https://academic.oup.com/bjd/article-abstract/178/3/792/6687336?redirectedFrom=fulltext</t>
  </si>
  <si>
    <t>['Kirby B']</t>
  </si>
  <si>
    <t>Langerhans cells in psoriasis: getting to the core of the disease</t>
  </si>
  <si>
    <t>178(6):1240</t>
  </si>
  <si>
    <t>https://pubmed.ncbi.nlm.nih.gov/29897117</t>
  </si>
  <si>
    <t>https://academic.oup.com/bjd/article-abstract/178/6/1240/6687595?redirectedFrom=fulltext</t>
  </si>
  <si>
    <t>['Campbell NK', 'Fitzgerald HK', 'Malara A', 'Hambly R', 'Sweeney CM', 'Kirby B', 'Fletcher JM', 'Dunne A']</t>
  </si>
  <si>
    <t>Naturally derived Heme-Oxygenase 1 inducers attenuate inflammatory responses in human dendritic cells and T cells: relevance for psoriasis treatment</t>
  </si>
  <si>
    <t>6-Jul-2018</t>
  </si>
  <si>
    <t>8(1):10287</t>
  </si>
  <si>
    <t>https://pubmed.ncbi.nlm.nih.gov/29980703</t>
  </si>
  <si>
    <t>https://www.nature.com/articles/s41598-018-28488-6</t>
  </si>
  <si>
    <t>['Kelly A', 'Kirby B']</t>
  </si>
  <si>
    <t>An audit of compliance with tuberculosis screening prior to treatment with biologics in psoriasis</t>
  </si>
  <si>
    <t>15-Feb-2018</t>
  </si>
  <si>
    <t>43(5):611</t>
  </si>
  <si>
    <t>https://pubmed.ncbi.nlm.nih.gov/29446475</t>
  </si>
  <si>
    <t>https://academic.oup.com/ced/article-abstract/43/5/611/6597243?redirectedFrom=fulltext</t>
  </si>
  <si>
    <t>['Hambly R', 'Kelly A', 'Gilhooley E', 'Nic Dhonncha E', 'Murad A', 'Hughes R', 'Lally A', 'Kirby B']</t>
  </si>
  <si>
    <t>Medication adherence among patients with psoriasis on traditional systemic and biologics treatment</t>
  </si>
  <si>
    <t>12-Dec-2017</t>
  </si>
  <si>
    <t>178(1):e46-e48</t>
  </si>
  <si>
    <t>https://pubmed.ncbi.nlm.nih.gov/28762482</t>
  </si>
  <si>
    <t>https://academic.oup.com/bjd/article-abstract/178/1/e46/6668436?redirectedFrom=fulltext</t>
  </si>
  <si>
    <t>['Kirby B', 'Lynch M']</t>
  </si>
  <si>
    <t>Adipokines and psoriasis: the obesity link</t>
  </si>
  <si>
    <t>179(2):239</t>
  </si>
  <si>
    <t>https://pubmed.ncbi.nlm.nih.gov/30141537</t>
  </si>
  <si>
    <t>https://academic.oup.com/bjd/article-abstract/179/2/239/6730883?redirectedFrom=fulltext</t>
  </si>
  <si>
    <t>['Jennings L', 'Nestor L', 'Molloy O', 'Hughes R', 'Moriarty B', 'Kirby B']</t>
  </si>
  <si>
    <t>The treatment of hidradenitis suppurativa with the glucagon-like peptide-1 agonist liraglutide</t>
  </si>
  <si>
    <t>177(3):858-859</t>
  </si>
  <si>
    <t>https://pubmed.ncbi.nlm.nih.gov/27943236</t>
  </si>
  <si>
    <t>https://academic.oup.com/bjd/article-abstract/177/3/858/6673304?redirectedFrom=fulltext</t>
  </si>
  <si>
    <t>The relevance of serum vitamin D in psoriasis: a review</t>
  </si>
  <si>
    <t>3-Jul-2017</t>
  </si>
  <si>
    <t>309(7):499-517</t>
  </si>
  <si>
    <t>https://pubmed.ncbi.nlm.nih.gov/28674914</t>
  </si>
  <si>
    <t>https://link.springer.com/article/10.1007/s00403-017-1751-2</t>
  </si>
  <si>
    <t>['Duffy E', 'Jacobs MR', 'Kirby B', 'Morrin A']</t>
  </si>
  <si>
    <t>Probing skin physiology through the volatile footprint: Discriminating volatile emissions before and after acute barrier disruption</t>
  </si>
  <si>
    <t>26(10):919-925</t>
  </si>
  <si>
    <t>https://pubmed.ncbi.nlm.nih.gov/28370710</t>
  </si>
  <si>
    <t>https://onlinelibrary.wiley.com/doi/10.1111/exd.13344</t>
  </si>
  <si>
    <t>['Lynch M', 'Ahern T', 'Sweeney CM', 'Malara A', 'Tobin AM', "O'Shea D", 'Kirby B']</t>
  </si>
  <si>
    <t>Adipokines, psoriasis, systemic inflammation, and endothelial dysfunction</t>
  </si>
  <si>
    <t>56(11):1103-1118</t>
  </si>
  <si>
    <t>https://pubmed.ncbi.nlm.nih.gov/28762474</t>
  </si>
  <si>
    <t>https://onlinelibrary.wiley.com/doi/10.1111/ijd.13699</t>
  </si>
  <si>
    <t>['Moran B', 'Sweeney CM', 'Hughes R', 'Malara A', 'Kirthi S', 'Tobin AM', 'Kirby B', 'Fletcher JM']</t>
  </si>
  <si>
    <t>Hidradenitis Suppurativa Is Characterized by Dysregulation of the Th17:Treg Cell Axis, Which Is Corrected by Anti-TNF Therapy</t>
  </si>
  <si>
    <t>23-Jun-2017</t>
  </si>
  <si>
    <t>137(11):2389-2395</t>
  </si>
  <si>
    <t>https://pubmed.ncbi.nlm.nih.gov/28652108</t>
  </si>
  <si>
    <t>https://linkinghub.elsevier.com/retrieve/pii/S0022-202X(17)31666-4</t>
  </si>
  <si>
    <t>['Sampogna F', 'Puig L', 'Spuls P', 'Girolomoni G', 'Radtke MA', 'Kirby B', 'Brunori M', 'Bergmans P', 'Smirnov P', 'Rundle J', 'Lavie F', 'Paul C']</t>
  </si>
  <si>
    <t>Prevalence of alexithymia in patients with psoriasis and its association with disease burden: a multicentre observational study</t>
  </si>
  <si>
    <t>176(5):1195-1203</t>
  </si>
  <si>
    <t>https://pubmed.ncbi.nlm.nih.gov/27995617</t>
  </si>
  <si>
    <t>https://academic.oup.com/bjd/article-abstract/176/5/1195/6661103?redirectedFrom=fulltext</t>
  </si>
  <si>
    <t>['Hughes R', 'Knudsen E', 'Kirthi S', 'Kelly G', 'Tobin AM', 'Sweeney CM', 'Jemec GBE', 'Kirby B']</t>
  </si>
  <si>
    <t>Framingham risk assessment in hidradenitis suppurativa</t>
  </si>
  <si>
    <t>27-Mar-2017</t>
  </si>
  <si>
    <t>176(5):1404-1406</t>
  </si>
  <si>
    <t>Letter | Multicenter Study | Observational Study</t>
  </si>
  <si>
    <t>https://pubmed.ncbi.nlm.nih.gov/28164266</t>
  </si>
  <si>
    <t>https://academic.oup.com/bjd/article-abstract/176/5/1404/6661152?redirectedFrom=fulltext</t>
  </si>
  <si>
    <t>['Hartman J', 'Kirby B']</t>
  </si>
  <si>
    <t>Decorrelation correction for nanoparticle tracking analysis of dilute polydisperse suspensions in bulk flow</t>
  </si>
  <si>
    <t>Physical review. E</t>
  </si>
  <si>
    <t>95(3-1):033305</t>
  </si>
  <si>
    <t>https://pubmed.ncbi.nlm.nih.gov/28415349</t>
  </si>
  <si>
    <t>['Tobin AM', 'Sadlier M', 'Collins P', 'Rogers S', 'FitzGerald O', 'Kirby B']</t>
  </si>
  <si>
    <t>Fatigue as a symptom in psoriasis and psoriatic arthritis: an observational study</t>
  </si>
  <si>
    <t>176(3):827-828</t>
  </si>
  <si>
    <t>https://pubmed.ncbi.nlm.nih.gov/28005279</t>
  </si>
  <si>
    <t>https://academic.oup.com/bjd/article-abstract/176/3/827/6749959?redirectedFrom=fulltext</t>
  </si>
  <si>
    <t>['Molloy OE', 'Foley CC', 'Lally A', 'Moriarty B', 'Collins P', "O'Gorman J", 'de Gascun CF', 'Kirby B']</t>
  </si>
  <si>
    <t>Progressive multifocal leucoencephalopathy and psoriasis</t>
  </si>
  <si>
    <t>177(1):271-272</t>
  </si>
  <si>
    <t>https://pubmed.ncbi.nlm.nih.gov/27589678</t>
  </si>
  <si>
    <t>https://academic.oup.com/bjd/article-abstract/177/1/271/6601892?redirectedFrom=fulltext</t>
  </si>
  <si>
    <t>['Iversen L', 'Lange MM', 'Bissonette R', 'Carvalho AVE', 'van de Kerkhof PC', 'Kirby B', 'Kleyn CE', 'Lynde CW', 'van der Walt JM', 'Wu JJ']</t>
  </si>
  <si>
    <t>Topical treatment of psoriasis: questionnaire results on topical therapy accessibility and influence of body surface area on usage</t>
  </si>
  <si>
    <t>19-Apr-2017</t>
  </si>
  <si>
    <t>31(7):1188-1195</t>
  </si>
  <si>
    <t>https://pubmed.ncbi.nlm.nih.gov/28370534</t>
  </si>
  <si>
    <t>https://onlinelibrary.wiley.com/doi/10.1111/jdv.14250</t>
  </si>
  <si>
    <t>Worldwide perspective of biosimilars for psoriasis</t>
  </si>
  <si>
    <t>177(6):1473</t>
  </si>
  <si>
    <t>https://pubmed.ncbi.nlm.nih.gov/29313926</t>
  </si>
  <si>
    <t>https://academic.oup.com/bjd/article-abstract/177/6/1473/6697356?redirectedFrom=fulltext</t>
  </si>
  <si>
    <t>['Timoney I', 'Lynch M', 'Timoney L', 'Feeney E', 'Kirby B']</t>
  </si>
  <si>
    <t>Mycobacterium marinum infection contracted from seaweed wrap in a psoriasis patient undergoing treatment with adalimumab</t>
  </si>
  <si>
    <t>15-Aug-2017</t>
  </si>
  <si>
    <t>Dermatology online journal</t>
  </si>
  <si>
    <t>23(8):13030/qt7zx7m93c</t>
  </si>
  <si>
    <t>https://pubmed.ncbi.nlm.nih.gov/29469748</t>
  </si>
  <si>
    <t>http://escholarship.org/uc/item/7zx7m93c</t>
  </si>
  <si>
    <t>Drug survival of methotrexate in psoriasis</t>
  </si>
  <si>
    <t>177(2):345-346</t>
  </si>
  <si>
    <t>https://pubmed.ncbi.nlm.nih.gov/28833007</t>
  </si>
  <si>
    <t>https://academic.oup.com/bjd/article-abstract/177/2/345/6668634?redirectedFrom=fulltext</t>
  </si>
  <si>
    <t>['Menzies S', 'Ismail N', 'Abdalla A', 'Collins P', 'Kirby B', 'Holian J', 'Lally A']</t>
  </si>
  <si>
    <t>Renal dysfunction in patients taking fumaric acid esters - a retrospective cross-sectional study</t>
  </si>
  <si>
    <t>20-Nov-2016</t>
  </si>
  <si>
    <t>31(4):686-691</t>
  </si>
  <si>
    <t>https://pubmed.ncbi.nlm.nih.gov/27790753</t>
  </si>
  <si>
    <t>https://onlinelibrary.wiley.com/doi/10.1111/jdv.14025</t>
  </si>
  <si>
    <t>['Dunphy SE', 'Sweeney CM', 'Kelly G', 'Tobin AM', 'Kirby B', 'Gardiner CM']</t>
  </si>
  <si>
    <t>Natural killer cells from psoriasis vulgaris patients have reduced levels of cytotoxicity associated degranulation and cytokine production</t>
  </si>
  <si>
    <t>20-Oct-2015</t>
  </si>
  <si>
    <t>Clinical immunology (Orlando, Fla.)</t>
  </si>
  <si>
    <t>177:43-49</t>
  </si>
  <si>
    <t>https://pubmed.ncbi.nlm.nih.gov/26477484</t>
  </si>
  <si>
    <t>https://www.clinicalkey.com/content/playBy/pii?v=S1521-6616(15)30052-8</t>
  </si>
  <si>
    <t>['Foley CC', 'Molloy OE', 'Lally A', 'Kirby B']</t>
  </si>
  <si>
    <t>The Implications of Recent Recommendations for Managing Patients with Psoriasis Treated with Fumaric Acid Esters</t>
  </si>
  <si>
    <t>5-Sep-2017</t>
  </si>
  <si>
    <t>233(2-3):175-177</t>
  </si>
  <si>
    <t>https://pubmed.ncbi.nlm.nih.gov/28869956</t>
  </si>
  <si>
    <t>https://karger.com/drm/article-abstract/233/2-3/175/117626/The-Implications-of-Recent-Recommendations-for?redirectedFrom=fulltext</t>
  </si>
  <si>
    <t>['Lannin T', 'Su WW', 'Gruber C', 'Cardle I', 'Huang C', 'Thege F', 'Kirby B']</t>
  </si>
  <si>
    <t>Automated electrorotation shows electrokinetic separation of pancreatic cancer cells is robust to acquired chemotherapy resistance, serum starvation, and EMT</t>
  </si>
  <si>
    <t>29-Nov-2016</t>
  </si>
  <si>
    <t>Biomicrofluidics</t>
  </si>
  <si>
    <t>10(6):064109</t>
  </si>
  <si>
    <t>https://pubmed.ncbi.nlm.nih.gov/27990211</t>
  </si>
  <si>
    <t>https://europepmc.org/abstract/MED/27990211</t>
  </si>
  <si>
    <t>Is late-onset psoriasis a distinct subtype of chronic plaque psoriasis?</t>
  </si>
  <si>
    <t>175(5):869-870</t>
  </si>
  <si>
    <t>https://pubmed.ncbi.nlm.nih.gov/27790674</t>
  </si>
  <si>
    <t>https://academic.oup.com/bjd/article-abstract/175/5/869/6697126?redirectedFrom=fulltext</t>
  </si>
  <si>
    <t>['Storan ER', 'Nolan U', 'Kirby B']</t>
  </si>
  <si>
    <t>Allergic contact dermatitis caused by the tea tree oil-containing hydrogel Burnshield®</t>
  </si>
  <si>
    <t>74(5):309-10</t>
  </si>
  <si>
    <t>https://pubmed.ncbi.nlm.nih.gov/27040879</t>
  </si>
  <si>
    <t>https://onlinelibrary.wiley.com/doi/10.1111/cod.12531</t>
  </si>
  <si>
    <t>['Sweeney CM', 'Russell SE', 'Malara A', 'Kelly G', 'Hughes R', 'Tobin AM', 'Adamzik K', 'Walsh PT', 'Kirby B']</t>
  </si>
  <si>
    <t>Human ß-Defensin 3 and Its Mouse Ortholog Murine ß-Defensin 14 Activate Langerhans Cells and Exacerbate Psoriasis-Like Skin Inflammation in Mice</t>
  </si>
  <si>
    <t>18-Dec-2015</t>
  </si>
  <si>
    <t>136(3):723-727</t>
  </si>
  <si>
    <t>https://pubmed.ncbi.nlm.nih.gov/27015459</t>
  </si>
  <si>
    <t>https://linkinghub.elsevier.com/retrieve/pii/S0022-202X(15)00218-3</t>
  </si>
  <si>
    <t>['Wu JJ', 'Lynde CW', 'Kleyn CE', 'Iversen L', 'van der Walt JM', 'Carvalho A', 'Kirby B', 'Bissonnette R']</t>
  </si>
  <si>
    <t>Identification of key research needs for topical therapy treatment of psoriasis - a consensus paper by the International Psoriasis Council</t>
  </si>
  <si>
    <t>10-Mar-2016</t>
  </si>
  <si>
    <t>30(7):1115-9</t>
  </si>
  <si>
    <t>https://pubmed.ncbi.nlm.nih.gov/26969587</t>
  </si>
  <si>
    <t>https://onlinelibrary.wiley.com/doi/10.1111/jdv.13614</t>
  </si>
  <si>
    <t>['Cunningham L', 'Kirby B', 'Lally A', 'Collins P']</t>
  </si>
  <si>
    <t>The efficacy of PUVA and narrowband UVB phototherapy in the management of generalised granuloma annulare</t>
  </si>
  <si>
    <t>27(2):136-9</t>
  </si>
  <si>
    <t>https://pubmed.ncbi.nlm.nih.gov/26447167</t>
  </si>
  <si>
    <t>https://www.tandfonline.com/doi/full/10.3109/09546634.2015.1087461</t>
  </si>
  <si>
    <t>["O'Malley E", 'Ahern T', 'Dunlevy C', 'Lehane C', 'Kirby B', "O'Shea D"]</t>
  </si>
  <si>
    <t>Obesity-related chronic lymphoedema-like swelling and physical function</t>
  </si>
  <si>
    <t>1-Aug-2014</t>
  </si>
  <si>
    <t>108(3):183-7</t>
  </si>
  <si>
    <t>https://pubmed.ncbi.nlm.nih.gov/25086107</t>
  </si>
  <si>
    <t>https://academic.oup.com/qjmed/article/108/3/183/1607019</t>
  </si>
  <si>
    <t>['Clowry J', 'Callanan I', 'Eustace K', 'Collins P', 'Kirby B', 'Lally A']</t>
  </si>
  <si>
    <t>Cervical screening uptake in a dermatology cohort on immunosuppressive agents</t>
  </si>
  <si>
    <t>172(6):1682-1683</t>
  </si>
  <si>
    <t>https://pubmed.ncbi.nlm.nih.gov/25495166</t>
  </si>
  <si>
    <t>https://academic.oup.com/bjd/article-abstract/172/6/1682/6616124?redirectedFrom=fulltext</t>
  </si>
  <si>
    <t>['Ryan C', 'Sadlier M', 'De Vol E', 'Patel M', 'Lloyd AA', 'Day A', 'Lally A', 'Kirby B', 'Menter A']</t>
  </si>
  <si>
    <t>Genital psoriasis is associated with significant impairment in quality of life and sexual functioning</t>
  </si>
  <si>
    <t>29-Mar-2015</t>
  </si>
  <si>
    <t>72(6):978-83</t>
  </si>
  <si>
    <t>https://pubmed.ncbi.nlm.nih.gov/25824273</t>
  </si>
  <si>
    <t>https://www.clinicalkey.com/content/playBy/pii?v=S0190-9622(15)01368-7</t>
  </si>
  <si>
    <t>['Ralph N', 'Verma S', 'Merry S', 'Lally A', 'Kirby B', 'Collins P']</t>
  </si>
  <si>
    <t>What is the relevance of contact allergy to sodium metabisulfite and which concentration of the allergen should we use?</t>
  </si>
  <si>
    <t>26(4):162-5</t>
  </si>
  <si>
    <t>https://pubmed.ncbi.nlm.nih.gov/26172484</t>
  </si>
  <si>
    <t>https://www.liebertpub.com/doi/10.1097/DER.0000000000000120?url_ver=Z39.88-2003&amp;rfr_id=ori:rid:crossref.org&amp;rfr_dat=cr_pub%20%200pubmed</t>
  </si>
  <si>
    <t>['Ryan C', 'Kirby B']</t>
  </si>
  <si>
    <t>Psoriasis is a systemic disease with multiple cardiovascular and metabolic comorbidities</t>
  </si>
  <si>
    <t>33(1):41-55</t>
  </si>
  <si>
    <t>https://pubmed.ncbi.nlm.nih.gov/25412782</t>
  </si>
  <si>
    <t>https://www.clinicalkey.com/content/playBy/pii?v=S0733-8635(14)00110-7</t>
  </si>
  <si>
    <t>['Menzies S', 'Kirby B']</t>
  </si>
  <si>
    <t>Drug-induced elastosis perforans serpiginosa</t>
  </si>
  <si>
    <t>2015:bcr2015212482</t>
  </si>
  <si>
    <t>https://pubmed.ncbi.nlm.nih.gov/26643186</t>
  </si>
  <si>
    <t>https://europepmc.org/abstract/MED/26643186</t>
  </si>
  <si>
    <t>['Saunte DM', 'Boer J', 'Stratigos A', 'Szepietowski JC', 'Hamzavi I', 'Kim KH', 'Zarchi K', 'Antoniou C', 'Matusiak L', 'Lim HW', 'Williams M', 'Kwon HH', 'Gürer MA', 'Mammadova F', 'Kaminsky A', 'Prens E', 'van der Zee HH', 'Bettoli V', 'Zauli S', 'Hafner J', 'Lauchli S', 'French LE', 'Riad H', 'El-Domyati M', 'Abdel-Wahab H', 'Kirby B', 'Kelly G', 'Calderon P', 'del Marmol V', 'Benhadou F', 'Revuz J', 'Zouboulis CC', 'Karagiannidis I', 'Sartorius K', 'Hagströmer L', 'McMeniman E', 'Ong N', 'Dolenc-Voljc M', 'Mokos ZB', 'Borradori L', 'Hunger RE', 'Sladden C', 'Scheinfeld N', 'Moftah N', 'Emtestam L', 'Lapins J', 'Doss N', 'Kurokawa I', 'Jemec GB']</t>
  </si>
  <si>
    <t>Diagnostic delay in hidradenitis suppurativa is a global problem</t>
  </si>
  <si>
    <t>173(6):1546-9</t>
  </si>
  <si>
    <t>Comparative Study | Letter | Multicenter Study | Observational Study</t>
  </si>
  <si>
    <t>https://pubmed.ncbi.nlm.nih.gov/26198191</t>
  </si>
  <si>
    <t>https://academic.oup.com/bjd/article-abstract/173/6/1546/6616521?redirectedFrom=fulltext</t>
  </si>
  <si>
    <t>['Kelly G', 'Hughes R', 'McGarry T', 'van den Born M', 'Adamzik K', 'Fitzgerald R', 'Lawlor C', 'Tobin AM', 'Sweeney CM', 'Kirby B']</t>
  </si>
  <si>
    <t>Dysregulated cytokine expression in lesional and nonlesional skin in hidradenitis suppurativa</t>
  </si>
  <si>
    <t>173(6):1431-9</t>
  </si>
  <si>
    <t>https://pubmed.ncbi.nlm.nih.gov/26282467</t>
  </si>
  <si>
    <t>https://academic.oup.com/bjd/article/173/6/1431/6616538</t>
  </si>
  <si>
    <t>['Hughes R', 'Kelly G', 'Sweeny C', 'Lally A', 'Kirby B']</t>
  </si>
  <si>
    <t>The medical and laser management of hidradenitis suppurativa</t>
  </si>
  <si>
    <t>16(2):111-23</t>
  </si>
  <si>
    <t>https://pubmed.ncbi.nlm.nih.gov/25708371</t>
  </si>
  <si>
    <t>https://link.springer.com/article/10.1007/s40257-015-0118-8</t>
  </si>
  <si>
    <t>['Lynch M', 'Tobin AM', 'Ahern T', "O'Shea D", 'Kirby B']</t>
  </si>
  <si>
    <t>Sitagliptin for severe psoriasis</t>
  </si>
  <si>
    <t>22-Aug-2014</t>
  </si>
  <si>
    <t>39(7):841-2</t>
  </si>
  <si>
    <t>https://pubmed.ncbi.nlm.nih.gov/25154439</t>
  </si>
  <si>
    <t>https://academic.oup.com/ced/article-abstract/39/7/841/6621244?redirectedFrom=fulltext</t>
  </si>
  <si>
    <t>['Kelly G', 'Sweeney CM', 'Tobin AM', 'Kirby B']</t>
  </si>
  <si>
    <t>Hidradenitis suppurativa: the role of immune dysregulation</t>
  </si>
  <si>
    <t>25-Jun-2014</t>
  </si>
  <si>
    <t>53(10):1186-96</t>
  </si>
  <si>
    <t>https://pubmed.ncbi.nlm.nih.gov/24961484</t>
  </si>
  <si>
    <t>https://onlinelibrary.wiley.com/doi/10.1111/ijd.12550</t>
  </si>
  <si>
    <t>['Puig L', 'Kirby B', 'Mallbris L', 'Strohal R']</t>
  </si>
  <si>
    <t>Psoriasis beyond the skin: a review of the literature on cardiometabolic and psychological co-morbidities of psoriasis</t>
  </si>
  <si>
    <t>24(3):305-11</t>
  </si>
  <si>
    <t>https://pubmed.ncbi.nlm.nih.gov/24752135</t>
  </si>
  <si>
    <t>https://www.jle.com/fr/revues/ejd/e-docs/psoriasis_beyond_the_skin_a_review_of_the_literature_on_cardiometabolic_and_psychological_co_morbidities_of_psoriasis_301418/article.phtml</t>
  </si>
  <si>
    <t>['Boehncke WH', 'Kirby B', 'Fitzgerald O', 'van de Kerkhof PC']</t>
  </si>
  <si>
    <t>New developments in our understanding of psoriatic arthritis and their impact on the diagnosis and clinical management of the disease</t>
  </si>
  <si>
    <t>28(3):264-70</t>
  </si>
  <si>
    <t>https://pubmed.ncbi.nlm.nih.gov/23909874</t>
  </si>
  <si>
    <t>https://onlinelibrary.wiley.com/doi/10.1111/jdv.12222</t>
  </si>
  <si>
    <t>['Kelly G', 'Sweeney CM', 'Fitzgerald R', "O'Keane MP", 'Kilbane M', 'Lally A', 'Tobin AM', 'McKenna MJ', 'Kirby B']</t>
  </si>
  <si>
    <t>Vitamin D status in hidradenitis suppurativa</t>
  </si>
  <si>
    <t>170(6):1379-80</t>
  </si>
  <si>
    <t>https://pubmed.ncbi.nlm.nih.gov/24593276</t>
  </si>
  <si>
    <t>https://academic.oup.com/bjd/article-abstract/170/6/1379/6614699?redirectedFrom=fulltext</t>
  </si>
  <si>
    <t>['Ryan C', 'Kelleher J', 'Fagan MF', 'Rogers S', 'Collins P', 'Barker JN', 'Allen M', 'Hagan R', 'Renfro L', 'Kirby B']</t>
  </si>
  <si>
    <t>Genetic markers of treatment response to tumour necrosis factor-α inhibitors in the treatment of psoriasis</t>
  </si>
  <si>
    <t>39(4):519-24</t>
  </si>
  <si>
    <t>https://pubmed.ncbi.nlm.nih.gov/24758522</t>
  </si>
  <si>
    <t>https://academic.oup.com/ced/article-abstract/39/4/519/6621024?redirectedFrom=fulltext</t>
  </si>
  <si>
    <t>['Boehncke WH', 'Kirby B', 'Thaci D']</t>
  </si>
  <si>
    <t>GRAPPA Fellows Symposium Adjacent to the European Academy of Dermatology and Venereology (EADV) Congress, Istanbul, 2013: a meeting report</t>
  </si>
  <si>
    <t>41(6):1197-9</t>
  </si>
  <si>
    <t>https://pubmed.ncbi.nlm.nih.gov/24882851</t>
  </si>
  <si>
    <t>http://www.jrheum.org/lookup/pmidlookup?view=long&amp;pmid=24882851</t>
  </si>
  <si>
    <t>['Rooney P', 'Connolly M', 'Gao W', 'McCormick J', 'Biniecka M', 'Sullivan O', 'Kirby B', 'Sweeney C', 'Molloy E', 'Markham T', 'Fearon U', 'Veale DJ']</t>
  </si>
  <si>
    <t>Notch-1 mediates endothelial cell activation and invasion in psoriasis</t>
  </si>
  <si>
    <t>23(2):113-8</t>
  </si>
  <si>
    <t>https://pubmed.ncbi.nlm.nih.gov/24330353</t>
  </si>
  <si>
    <t>https://onlinelibrary.wiley.com/doi/10.1111/exd.12306</t>
  </si>
  <si>
    <t>['Strohal R', 'Kirby B', 'Puig L', 'Girolomoni G', 'Kragballe K', 'Luger T', 'Nestle FO', 'Prinz JC', 'Ståhle M', 'Yawalkar N']</t>
  </si>
  <si>
    <t>Psoriasis beyond the skin: an expert group consensus on the management of psoriatic arthritis and common co-morbidities in patients with moderate-to-severe psoriasis</t>
  </si>
  <si>
    <t>24-Dec-2013</t>
  </si>
  <si>
    <t>28(12):1661-9</t>
  </si>
  <si>
    <t>https://pubmed.ncbi.nlm.nih.gov/24372845</t>
  </si>
  <si>
    <t>https://boris.unibe.ch/id/eprint/45504</t>
  </si>
  <si>
    <t>['Lynch M', 'Higgins E', 'McCormick PA', 'Kirby B', 'Nolan N', 'Rogers S', 'Lally A', 'Vellinga A', 'Omar H', 'Collins P']</t>
  </si>
  <si>
    <t>The use of transient elastography and FibroTest for monitoring hepatotoxicity in patients receiving methotrexate for psoriasis</t>
  </si>
  <si>
    <t>150(8):856-62</t>
  </si>
  <si>
    <t>https://pubmed.ncbi.nlm.nih.gov/24964792</t>
  </si>
  <si>
    <t>https://jamanetwork.com/journals/jamadermatology/fullarticle/10.1001/jamadermatol.2013.9336</t>
  </si>
  <si>
    <t>['Tobin AM', 'Hackett CB', 'Rogers S', 'Collins P', 'Richards HL', "O'Shea D", 'Kirby B']</t>
  </si>
  <si>
    <t>Body mass index, waist circumference and HOMA-IR correlate with the Psoriasis Area and Severity Index in patients with psoriasis receiving phototherapy</t>
  </si>
  <si>
    <t>11-Aug-2014</t>
  </si>
  <si>
    <t>171(2):436-8</t>
  </si>
  <si>
    <t>https://pubmed.ncbi.nlm.nih.gov/24641699</t>
  </si>
  <si>
    <t>https://academic.oup.com/bjd/article-abstract/171/2/436/6615568?redirectedFrom=fulltext</t>
  </si>
  <si>
    <t>['Ismail N', 'Collins P', 'Rogers S', 'Kirby B', 'Lally A']</t>
  </si>
  <si>
    <t>Drug survival of fumaric acid esters for psoriasis: a retrospective study</t>
  </si>
  <si>
    <t>6-Aug-2014</t>
  </si>
  <si>
    <t>171(2):397-402</t>
  </si>
  <si>
    <t>https://pubmed.ncbi.nlm.nih.gov/24471408</t>
  </si>
  <si>
    <t>https://academic.oup.com/bjd/article-abstract/171/2/397/6615590?redirectedFrom=fulltext</t>
  </si>
  <si>
    <t>['Ahern T', 'Tobin AM', 'Corrigan M', 'Hogan A', 'Sweeney C', 'Kirby B', "O'Shea D"]</t>
  </si>
  <si>
    <t>Glucagon-like peptide-1 analogue therapy for psoriasis patients with obesity and type 2 diabetes: a prospective cohort study</t>
  </si>
  <si>
    <t>27(11):1440-3</t>
  </si>
  <si>
    <t>https://pubmed.ncbi.nlm.nih.gov/22691169</t>
  </si>
  <si>
    <t>https://onlinelibrary.wiley.com/doi/10.1111/j.1468-3083.2012.04609.x</t>
  </si>
  <si>
    <t>['Haroon M', 'Kirby B', 'FitzGerald O']</t>
  </si>
  <si>
    <t>High prevalence of psoriatic arthritis in patients with severe psoriasis with suboptimal performance of screening questionnaires</t>
  </si>
  <si>
    <t>23-Jun-2012</t>
  </si>
  <si>
    <t>72(5):736-40</t>
  </si>
  <si>
    <t>https://pubmed.ncbi.nlm.nih.gov/22730367</t>
  </si>
  <si>
    <t>https://ard.bmj.com/lookup/pmidlookup?view=long&amp;pmid=22730367</t>
  </si>
  <si>
    <t>['Higgins E', 'Kirby B', 'Rogers S', 'Collins P']</t>
  </si>
  <si>
    <t>Methylchloroisothiazolinone and methylisothiazolinone allergic contact dermatitis and the effect of patch test concentration</t>
  </si>
  <si>
    <t>24(2):73-6</t>
  </si>
  <si>
    <t>https://pubmed.ncbi.nlm.nih.gov/23474447</t>
  </si>
  <si>
    <t>https://www.liebertpub.com/doi/10.1097/DER.0b013e3182811432?url_ver=Z39.88-2003&amp;rfr_id=ori:rid:crossref.org&amp;rfr_dat=cr_pub%20%200pubmed</t>
  </si>
  <si>
    <t>['Reid CT', 'Tobin AM', 'Ahern T', "O'Shea D", 'Kirby B']</t>
  </si>
  <si>
    <t>Liraglutide in combination with acitretin for severe recalcitrant psoriasis</t>
  </si>
  <si>
    <t>169(1):230-1</t>
  </si>
  <si>
    <t>https://pubmed.ncbi.nlm.nih.gov/23834125</t>
  </si>
  <si>
    <t>https://academic.oup.com/bjd/article-abstract/169/1/230/6615270?redirectedFrom=fulltext</t>
  </si>
  <si>
    <t>['Adamzik K', 'McAleer MA', 'Kirby B']</t>
  </si>
  <si>
    <t>Alcohol and psoriasis: sobering thoughts</t>
  </si>
  <si>
    <t>38(8):819-22</t>
  </si>
  <si>
    <t>https://pubmed.ncbi.nlm.nih.gov/24252076</t>
  </si>
  <si>
    <t>https://academic.oup.com/ced/article-abstract/38/8/819/6592016?redirectedFrom=fulltext</t>
  </si>
  <si>
    <t>['Tobin AM', 'Ahern T', 'Rogers S', 'Collins P', "O'Shea D", 'Kirby B']</t>
  </si>
  <si>
    <t>The dermatological consequences of obesity</t>
  </si>
  <si>
    <t>52(8):927-32</t>
  </si>
  <si>
    <t>https://pubmed.ncbi.nlm.nih.gov/23869924</t>
  </si>
  <si>
    <t>https://onlinelibrary.wiley.com/doi/10.1111/j.1365-4632.2012.05624.x</t>
  </si>
  <si>
    <t>['Boehncke WH', 'Kirby B']</t>
  </si>
  <si>
    <t>GRAPPA Fellows Symposium adjacent to the European Academy of Dermatology and Venerology meeting, Verona, 2012: a meeting report</t>
  </si>
  <si>
    <t>40(8):1410-2</t>
  </si>
  <si>
    <t>Congress | Research Support, Non-U.S. Gov't</t>
  </si>
  <si>
    <t>https://pubmed.ncbi.nlm.nih.gov/23908534</t>
  </si>
  <si>
    <t>http://www.jrheum.org/lookup/pmidlookup?view=long&amp;pmid=23908534</t>
  </si>
  <si>
    <t>['Sadlier M', 'Lally A', 'Kirby B']</t>
  </si>
  <si>
    <t>Malignancies developing in obese patients with psoriasis while on antitumour necrosis factor-α therapies: a case series</t>
  </si>
  <si>
    <t>167(4):937-8</t>
  </si>
  <si>
    <t>https://pubmed.ncbi.nlm.nih.gov/22428935</t>
  </si>
  <si>
    <t>https://academic.oup.com/bjd/article-abstract/167/4/937/6614087?redirectedFrom=fulltext</t>
  </si>
  <si>
    <t>The psych and inflammatory skin disease</t>
  </si>
  <si>
    <t>166(5):911</t>
  </si>
  <si>
    <t>https://pubmed.ncbi.nlm.nih.gov/22524393</t>
  </si>
  <si>
    <t>https://academic.oup.com/bjd/article-abstract/166/5/911/6613841?redirectedFrom=fulltext</t>
  </si>
  <si>
    <t>['Sadlier M', 'Kirby B', 'Lally A']</t>
  </si>
  <si>
    <t>Mycophenolate mofetil and hydroxychloroquine: an effective treatment for recalcitrant cutaneous lupus erythematosus</t>
  </si>
  <si>
    <t>66(1):160-1; author reply 161-2</t>
  </si>
  <si>
    <t>https://pubmed.ncbi.nlm.nih.gov/22177639</t>
  </si>
  <si>
    <t>https://www.clinicalkey.com/content/playBy/pii?v=S0190-9622(11)01083-8</t>
  </si>
  <si>
    <t>['Sadlier M', 'Connaghan G', 'Kirby B']</t>
  </si>
  <si>
    <t>Acute myeloid leukemia presenting with cutaneous infiltrates in a patient receiving etanercept for chronic lymphocytic vasculitis</t>
  </si>
  <si>
    <t>67(6):e264-5</t>
  </si>
  <si>
    <t>https://pubmed.ncbi.nlm.nih.gov/23158628</t>
  </si>
  <si>
    <t>https://www.clinicalkey.com/content/playBy/pii?v=S0190-9622(12)00487-2</t>
  </si>
  <si>
    <t>['Winchester R', 'Minevich G', 'Steshenko V', 'Kirby B', 'Kane D', 'Greenberg DA', 'FitzGerald O']</t>
  </si>
  <si>
    <t>HLA associations reveal genetic heterogeneity in psoriatic arthritis and in the psoriasis phenotype</t>
  </si>
  <si>
    <t>17-Oct-2011</t>
  </si>
  <si>
    <t>64(4):1134-44</t>
  </si>
  <si>
    <t>https://pubmed.ncbi.nlm.nih.gov/22006066</t>
  </si>
  <si>
    <t>https://onlinelibrary.wiley.com/doi/10.1002/art.33415</t>
  </si>
  <si>
    <t>['Moran B', 'McDonald I', 'Wall D', "O'Shea SJ", 'Ryan C', 'Ryan AJ', 'Kirby B']</t>
  </si>
  <si>
    <t>Complete skin examination is essential in the assessment of dermatology patients: findings from 483 patients</t>
  </si>
  <si>
    <t>165(5):1124-6</t>
  </si>
  <si>
    <t>https://pubmed.ncbi.nlm.nih.gov/21711328</t>
  </si>
  <si>
    <t>https://academic.oup.com/bjd/article-abstract/165/5/1124/6644014?redirectedFrom=fulltext</t>
  </si>
  <si>
    <t>['Lynch M', 'Kirby B']</t>
  </si>
  <si>
    <t>John Updike and psoriasis</t>
  </si>
  <si>
    <t>165(5):927-8</t>
  </si>
  <si>
    <t>Biography | Editorial | Historical Article</t>
  </si>
  <si>
    <t>https://pubmed.ncbi.nlm.nih.gov/22023780</t>
  </si>
  <si>
    <t>https://academic.oup.com/bjd/article/165/5/927/6643954</t>
  </si>
  <si>
    <t>['Hogan AE', 'Tobin AM', 'Ahern T', 'Corrigan MA', 'Gaoatswe G', 'Jackson R', "O'Reilly V", 'Lynch L', 'Doherty DG', 'Moynagh PN', 'Kirby B', "O'Connell J", "O'Shea D"]</t>
  </si>
  <si>
    <t>Glucagon-like peptide-1 (GLP-1) and the regulation of human invariant natural killer T cells: lessons from obesity, diabetes and psoriasis</t>
  </si>
  <si>
    <t>9-Jul-2011</t>
  </si>
  <si>
    <t>54(11):2745-54</t>
  </si>
  <si>
    <t>https://pubmed.ncbi.nlm.nih.gov/21744074</t>
  </si>
  <si>
    <t>https://link.springer.com/article/10.1007/s00125-011-2232-3</t>
  </si>
  <si>
    <t>['Sweeney C', 'Kirby B']</t>
  </si>
  <si>
    <t>Does HLA-G prevent tissue destruction in psoriasis?</t>
  </si>
  <si>
    <t>164(5):1118-9</t>
  </si>
  <si>
    <t>https://pubmed.ncbi.nlm.nih.gov/21250964</t>
  </si>
  <si>
    <t>https://academic.oup.com/bjd/article-abstract/164/5/1118/6642996?redirectedFrom=fulltext</t>
  </si>
  <si>
    <t>['Riveira-Munoz E', 'He SM', 'Escaramís G', 'Stuart PE', 'Hüffmeier U', 'Lee C', 'Kirby B', 'Oka A', 'Giardina E', 'Liao W', 'Bergboer J', 'Kainu K', 'de Cid R', 'Munkhbat B', 'Zeeuwen PL', 'Armour JA', 'Poon A', 'Mabuchi T', 'Ozawa A', 'Zawirska A', 'Burden AD', 'Barker JN', 'Capon F', 'Traupe H', 'Sun LD', 'Cui Y', 'Yin XY', 'Chen G', 'Lim HW', 'Nair RP', 'Voorhees JJ', 'Tejasvi T', 'Pujol R', 'Munkhtuvshin N', 'Fischer J', 'Kere J', 'Schalkwijk J', 'Bowcock A', 'Kwok PY', 'Novelli G', 'Inoko H', 'Ryan AW', 'Trembath RC', 'Reis A', 'Zhang XJ', 'Elder JT', 'Estivill X']</t>
  </si>
  <si>
    <t>Meta-analysis confirms the LCE3C_LCE3B deletion as a risk factor for psoriasis in several ethnic groups and finds interaction with HLA-Cw6</t>
  </si>
  <si>
    <t>25-Nov-2010</t>
  </si>
  <si>
    <t>131(5):1105-9</t>
  </si>
  <si>
    <t>Journal Article | Meta-Analysis | Research Support, N.I.H., Extramural | Research Support, Non-U.S. Gov't</t>
  </si>
  <si>
    <t>https://pubmed.ncbi.nlm.nih.gov/21107349</t>
  </si>
  <si>
    <t>https://linkinghub.elsevier.com/retrieve/pii/S0022-202X(15)35254-4</t>
  </si>
  <si>
    <t>['Hackett CB', 'Wall D', 'Fitzgerald SF', 'Rogers S', 'Kirby B']</t>
  </si>
  <si>
    <t>Varicella-zoster virus immunity in dermatological patients on systemic immunosuppressant treatment</t>
  </si>
  <si>
    <t>164(6):1387-9</t>
  </si>
  <si>
    <t>https://pubmed.ncbi.nlm.nih.gov/21410679</t>
  </si>
  <si>
    <t>https://academic.oup.com/bjd/article-abstract/164/6/1387/6644359?redirectedFrom=fulltext</t>
  </si>
  <si>
    <t>['Ryan C', 'De Gascun CF', 'Powell C', 'Sheahan K', 'Mooney EE', 'McCormick A', 'Kirby B']</t>
  </si>
  <si>
    <t>Cytomegalovirus-induced cutaneous vasculopathy and perianal ulceration</t>
  </si>
  <si>
    <t>64(6):1216-8</t>
  </si>
  <si>
    <t>https://pubmed.ncbi.nlm.nih.gov/21571203</t>
  </si>
  <si>
    <t>https://www.clinicalkey.com/content/playBy/pii?v=S0190-9622(09)01442-X</t>
  </si>
  <si>
    <t>['McAleer MA', 'Mason DL', 'Cunningham S', "O'Shea SJ", 'McCormick PA', 'Stone C', 'Collins P', 'Rogers S', 'Kirby B']</t>
  </si>
  <si>
    <t>Alcohol misuse in patients with psoriasis: identification and relationship to disease severity and psychological distress</t>
  </si>
  <si>
    <t>164(6):1256-61</t>
  </si>
  <si>
    <t>https://pubmed.ncbi.nlm.nih.gov/21457207</t>
  </si>
  <si>
    <t>https://academic.oup.com/bjd/article-abstract/164/6/1256/6644346?redirectedFrom=fulltext</t>
  </si>
  <si>
    <t>['Lynch M', 'Murphy K', 'Slaby J', 'Kirby B']</t>
  </si>
  <si>
    <t>T-cell clone associated with efalizumab therapy</t>
  </si>
  <si>
    <t>36(1):99-100</t>
  </si>
  <si>
    <t>https://pubmed.ncbi.nlm.nih.gov/20545952</t>
  </si>
  <si>
    <t>https://academic.oup.com/ced/article-abstract/36/1/99/6622242?redirectedFrom=fulltext</t>
  </si>
  <si>
    <t>['Tobin AM', 'Hughes R', 'Hand EB', 'Leong T', 'Graham IM', 'Kirby B']</t>
  </si>
  <si>
    <t>Homocysteine status and cardiovascular risk factors in patients with psoriasis: a case-control study</t>
  </si>
  <si>
    <t>36(1):19-23</t>
  </si>
  <si>
    <t>https://pubmed.ncbi.nlm.nih.gov/20545954</t>
  </si>
  <si>
    <t>https://academic.oup.com/ced/article-abstract/36/1/19/6622179?redirectedFrom=fulltext</t>
  </si>
  <si>
    <t>['Mumtaz A', 'Gallagher P', 'Kirby B', 'Waxman R', 'Coates LC', 'Veale J D', 'Helliwell P', 'FitzGerald O']</t>
  </si>
  <si>
    <t>Development of a preliminary composite disease activity index in psoriatic arthritis</t>
  </si>
  <si>
    <t>29-Nov-2010</t>
  </si>
  <si>
    <t>70(2):272-7</t>
  </si>
  <si>
    <t>Evaluation Study | Journal Article | Multicenter Study | Research Support, Non-U.S. Gov't</t>
  </si>
  <si>
    <t>https://pubmed.ncbi.nlm.nih.gov/21115550</t>
  </si>
  <si>
    <t>https://ard.bmj.com/lookup/pmidlookup?view=long&amp;pmid=21115550</t>
  </si>
  <si>
    <t>['Sweeney CM', 'Tobin AM', 'Kirby B']</t>
  </si>
  <si>
    <t>Innate immunity in the pathogenesis of psoriasis</t>
  </si>
  <si>
    <t>24-Aug-2011</t>
  </si>
  <si>
    <t>303(10):691-705</t>
  </si>
  <si>
    <t>https://pubmed.ncbi.nlm.nih.gov/21863252</t>
  </si>
  <si>
    <t>https://link.springer.com/article/10.1007/s00403-011-1169-1</t>
  </si>
  <si>
    <t>['Wall D', 'Kirby B']</t>
  </si>
  <si>
    <t>Rifampicin and clindamycin for hidradenitis</t>
  </si>
  <si>
    <t>64(4):790</t>
  </si>
  <si>
    <t>https://pubmed.ncbi.nlm.nih.gov/21414503</t>
  </si>
  <si>
    <t>https://www.clinicalkey.com/content/playBy/pii?v=S0190-9622(10)02030-X</t>
  </si>
  <si>
    <t>['Boehncke WH', 'Boehncke S', 'Tobin AM', 'Kirby B']</t>
  </si>
  <si>
    <t>The 'psoriatic march': a concept of how severe psoriasis may drive cardiovascular comorbidity</t>
  </si>
  <si>
    <t>20(4):303-7</t>
  </si>
  <si>
    <t>https://pubmed.ncbi.nlm.nih.gov/21410760</t>
  </si>
  <si>
    <t>https://onlinelibrary.wiley.com/doi/10.1111/j.1600-0625.2011.01261.x</t>
  </si>
  <si>
    <t>['Tobin AM', 'Lynch L', 'Kirby B', "O'Farrelly C"]</t>
  </si>
  <si>
    <t>Natural killer cells in psoriasis</t>
  </si>
  <si>
    <t>25-May-2011</t>
  </si>
  <si>
    <t>Journal of innate immunity</t>
  </si>
  <si>
    <t>3(4):403-10</t>
  </si>
  <si>
    <t>https://pubmed.ncbi.nlm.nih.gov/21613780</t>
  </si>
  <si>
    <t>https://karger.com/jin/article/3/4/403/180364/Natural-Killer-Cells-in-Psoriasis</t>
  </si>
  <si>
    <t>['Deegan AP', 'Kirby B', 'Rogers S', 'Crotty TB', 'McDonnell TJ']</t>
  </si>
  <si>
    <t>Organising pneumonia associated with fumaric acid ester treatment for psoriasis</t>
  </si>
  <si>
    <t>The clinical respiratory journal</t>
  </si>
  <si>
    <t>4(4):248-51</t>
  </si>
  <si>
    <t>https://pubmed.ncbi.nlm.nih.gov/20887349</t>
  </si>
  <si>
    <t>https://onlinelibrary.wiley.com/doi/10.1111/j.1752-699X.2009.00180.x</t>
  </si>
  <si>
    <t>['Hackett CB', 'Kirby B']</t>
  </si>
  <si>
    <t>Primary varicella-zoster infection in patients on biologic therapies for psoriasis</t>
  </si>
  <si>
    <t>163(5):1122</t>
  </si>
  <si>
    <t>https://pubmed.ncbi.nlm.nih.gov/20633011</t>
  </si>
  <si>
    <t>https://academic.oup.com/bjd/article-abstract/163/5/1122/6644126?redirectedFrom=fulltext</t>
  </si>
  <si>
    <t>['Ryan C', 'Renfro L', 'Collins P', 'Kirby B', 'Rogers S']</t>
  </si>
  <si>
    <t>Clinical and genetic predictors of response to narrowband ultraviolet B for the treatment of chronic plaque psoriasis</t>
  </si>
  <si>
    <t>163(5):1056-63</t>
  </si>
  <si>
    <t>https://pubmed.ncbi.nlm.nih.gov/20716226</t>
  </si>
  <si>
    <t>https://academic.oup.com/bjd/article-abstract/163/5/1056/6644128?redirectedFrom=fulltext</t>
  </si>
  <si>
    <t>['Tobin AM', 'Veale DJ', 'Fitzgerald O', 'Rogers S', 'Collins P', "O'Shea D", 'Kirby B']</t>
  </si>
  <si>
    <t>Cardiovascular disease and risk factors in patients with psoriasis and psoriatic arthritis</t>
  </si>
  <si>
    <t>15-May-2010</t>
  </si>
  <si>
    <t>37(7):1386-94</t>
  </si>
  <si>
    <t>https://pubmed.ncbi.nlm.nih.gov/20472927</t>
  </si>
  <si>
    <t>http://www.jrheum.org/lookup/pmidlookup?view=long&amp;pmid=20472927</t>
  </si>
  <si>
    <t>Comment on: Hepatotoxicity rates do not differ in patients with rheumatoid arthritis and psoriasis treated with methotrexate</t>
  </si>
  <si>
    <t>25-Oct-2009</t>
  </si>
  <si>
    <t>49(1):196-7; author reply 197-8</t>
  </si>
  <si>
    <t>https://pubmed.ncbi.nlm.nih.gov/19858119</t>
  </si>
  <si>
    <t>https://academic.oup.com/rheumatology/article/49/1/196/1789689</t>
  </si>
  <si>
    <t>['Tobin AM', 'Kirby B']</t>
  </si>
  <si>
    <t>Psoriasis: an opportunity to identify cardiovascular risk</t>
  </si>
  <si>
    <t>15-Jul-2009</t>
  </si>
  <si>
    <t>161(3):719</t>
  </si>
  <si>
    <t>https://pubmed.ncbi.nlm.nih.gov/19614648</t>
  </si>
  <si>
    <t>https://academic.oup.com/bjd/article-abstract/161/3/719/6642185?redirectedFrom=fulltext</t>
  </si>
  <si>
    <t>['Ryan C', 'Kirby B', 'Collins P', 'Rogers S']</t>
  </si>
  <si>
    <t>Adalimumab treatment for severe recalcitrant chronic plaque psoriasis</t>
  </si>
  <si>
    <t>34(7):784-8</t>
  </si>
  <si>
    <t>https://pubmed.ncbi.nlm.nih.gov/19438535</t>
  </si>
  <si>
    <t>https://academic.oup.com/ced/article-abstract/34/7/784/6625093?redirectedFrom=fulltext</t>
  </si>
  <si>
    <t>['Hughes R', 'Gibney J', 'Kirby B']</t>
  </si>
  <si>
    <t>Steroid swapping between friends: adrenal suppression secondary to psoriasis treatment</t>
  </si>
  <si>
    <t>7-Nov-2008</t>
  </si>
  <si>
    <t>178(2):241-2</t>
  </si>
  <si>
    <t>https://pubmed.ncbi.nlm.nih.gov/18989722</t>
  </si>
  <si>
    <t>https://link.springer.com/article/10.1007/s11845-008-0249-5</t>
  </si>
  <si>
    <t>['Tobin AM', 'Langan SM', 'Collins P', 'Kirby B']</t>
  </si>
  <si>
    <t>Generalized pustular psoriasis (von Zumbusch) following the use of calcipotriol and betamethasone dipropionate ointment: a report of two cases</t>
  </si>
  <si>
    <t>34(5):629-30</t>
  </si>
  <si>
    <t>https://pubmed.ncbi.nlm.nih.gov/19508565</t>
  </si>
  <si>
    <t>https://academic.oup.com/ced/article-abstract/34/5/629/6625105?redirectedFrom=fulltext</t>
  </si>
  <si>
    <t>['Ryan C', 'Collins P', 'Kirby B', 'Rogers S']</t>
  </si>
  <si>
    <t>Treatment of acrodermatitis continua of Hallopeau with adalimumab</t>
  </si>
  <si>
    <t>11-Oct-2008</t>
  </si>
  <si>
    <t>160(1):203-5</t>
  </si>
  <si>
    <t>https://pubmed.ncbi.nlm.nih.gov/18945314</t>
  </si>
  <si>
    <t>https://academic.oup.com/bjd/article-abstract/160/1/203/6641684?redirectedFrom=fulltext</t>
  </si>
  <si>
    <t>['Hughes R', 'Cusack C', 'Murphy GM', 'Kirby B']</t>
  </si>
  <si>
    <t>Solar urticaria successfully treated with intravenous immunoglobulin</t>
  </si>
  <si>
    <t>22-Jun-2009</t>
  </si>
  <si>
    <t>34(8):e660-2</t>
  </si>
  <si>
    <t>https://pubmed.ncbi.nlm.nih.gov/19549230</t>
  </si>
  <si>
    <t>https://academic.oup.com/ced/article-abstract/34/8/e660/6625526?redirectedFrom=fulltext</t>
  </si>
  <si>
    <t>['Hughes R', 'Loftus B', 'Kirby B']</t>
  </si>
  <si>
    <t>Subacute cutaneous lupus erythematosus presenting as poikiloderma</t>
  </si>
  <si>
    <t>34(8):e859-61</t>
  </si>
  <si>
    <t>https://pubmed.ncbi.nlm.nih.gov/20055848</t>
  </si>
  <si>
    <t>https://academic.oup.com/ced/article-abstract/34/8/e859/6625517?redirectedFrom=fulltext</t>
  </si>
  <si>
    <t>['Tobin AM', 'Higgins EM', 'Norris S', 'Kirby B']</t>
  </si>
  <si>
    <t>Prevalence of psoriasis in patients with alcoholic liver disease</t>
  </si>
  <si>
    <t>34(6):698-701</t>
  </si>
  <si>
    <t>https://pubmed.ncbi.nlm.nih.gov/19438541</t>
  </si>
  <si>
    <t>https://academic.oup.com/ced/article-abstract/34/6/698/6624569?redirectedFrom=fulltext</t>
  </si>
  <si>
    <t>['Tobin AM', 'Maguire B', 'Enright H', 'Kirby B']</t>
  </si>
  <si>
    <t>The effects of phototherapy on the numbers of circulating natural killer cells and T lymphocytes in psoriasis</t>
  </si>
  <si>
    <t>25(2):109-10</t>
  </si>
  <si>
    <t>https://pubmed.ncbi.nlm.nih.gov/19292789</t>
  </si>
  <si>
    <t>https://onlinelibrary.wiley.com/doi/10.1111/j.1600-0781.2009.00409.x</t>
  </si>
  <si>
    <t>['McAleer MA', 'Kirby B', 'Sheahan K', 'Collins P']</t>
  </si>
  <si>
    <t>An erythematous patch and plaque on the shoulder--quiz case. Acquired tufted angioma (TA)</t>
  </si>
  <si>
    <t>144(9):1217-22</t>
  </si>
  <si>
    <t>https://pubmed.ncbi.nlm.nih.gov/18794471</t>
  </si>
  <si>
    <t>https://jamanetwork.com/journals/jamadermatology/fullarticle/10.1001/archderm.144.9.1217-c</t>
  </si>
  <si>
    <t>['Field S', 'Kelly G', 'Tobin AM', 'Barragry JM', 'Conlon KC', 'Kirby B']</t>
  </si>
  <si>
    <t>Severe deterioration of psoriasis due to an insulinoma</t>
  </si>
  <si>
    <t>10-Dec-2007</t>
  </si>
  <si>
    <t>33(2):145-7</t>
  </si>
  <si>
    <t>https://pubmed.ncbi.nlm.nih.gov/18076690</t>
  </si>
  <si>
    <t>https://academic.oup.com/ced/article-abstract/33/2/145/6624802?redirectedFrom=fulltext</t>
  </si>
  <si>
    <t>["O'Kane M", 'Markham T', 'McEvoy AN', 'Fearon U', 'Veale DJ', 'FitzGerald O', 'Kirby B', 'Murphy EP']</t>
  </si>
  <si>
    <t>Increased expression of the orphan nuclear receptor NURR1 in psoriasis and modulation following TNF-alpha inhibition</t>
  </si>
  <si>
    <t>2-Aug-2007</t>
  </si>
  <si>
    <t>128(2):300-10</t>
  </si>
  <si>
    <t>https://pubmed.ncbi.nlm.nih.gov/17671512</t>
  </si>
  <si>
    <t>https://linkinghub.elsevier.com/retrieve/pii/S0022-202X(15)33714-3</t>
  </si>
  <si>
    <t>['Malik M', 'Tobin AM', 'Shanahan F', "O'Morain C", 'Kirby B', 'Bourke J']</t>
  </si>
  <si>
    <t>Steroid allergy in patients with inflammatory bowel disease</t>
  </si>
  <si>
    <t>157(5):967-9</t>
  </si>
  <si>
    <t>Case Reports | Journal Article | Multicenter Study</t>
  </si>
  <si>
    <t>https://pubmed.ncbi.nlm.nih.gov/17854354</t>
  </si>
  <si>
    <t>https://academic.oup.com/bjd/article-abstract/157/5/967/6641040?redirectedFrom=fulltext</t>
  </si>
  <si>
    <t>['Hughes R', 'Ward D', 'Tobin AM', 'Keegan K', 'Kirby B']</t>
  </si>
  <si>
    <t>The use of alternative medicine in pediatric patients with atopic dermatitis</t>
  </si>
  <si>
    <t>24(2):118-20</t>
  </si>
  <si>
    <t>https://pubmed.ncbi.nlm.nih.gov/17461804</t>
  </si>
  <si>
    <t>https://onlinelibrary.wiley.com/doi/10.1111/j.1525-1470.2007.00355.x</t>
  </si>
  <si>
    <t>["O'Kane M", 'Murphy EP', 'Kirby B']</t>
  </si>
  <si>
    <t>The role of corticotropin-releasing hormone in immune-mediated cutaneous inflammatory disease</t>
  </si>
  <si>
    <t>15(3):143-53</t>
  </si>
  <si>
    <t>https://pubmed.ncbi.nlm.nih.gov/16480421</t>
  </si>
  <si>
    <t>https://onlinelibrary.wiley.com/doi/10.1111/j.1600-0625.2006.00382.x</t>
  </si>
  <si>
    <t>['Healy CM', 'Tobin AM', 'Kirby B', 'Flint SR']</t>
  </si>
  <si>
    <t>Oral lesions as an initial manifestation of dermatomyositis with occult malignancy</t>
  </si>
  <si>
    <t>101(2):184-7</t>
  </si>
  <si>
    <t>https://pubmed.ncbi.nlm.nih.gov/16448919</t>
  </si>
  <si>
    <t>https://linkinghub.elsevier.com/retrieve/pii/S1079-2104(05)00767-5</t>
  </si>
  <si>
    <t>['Hughes R', 'Harries M', 'Chalmers RJ', 'Kirby B']</t>
  </si>
  <si>
    <t>Folic acid supplementation and methotrexate therapy for psoriasis</t>
  </si>
  <si>
    <t>55(2):366-7</t>
  </si>
  <si>
    <t>https://pubmed.ncbi.nlm.nih.gov/16844540</t>
  </si>
  <si>
    <t>https://linkinghub.elsevier.com/retrieve/pii/S0190-9622(06)00623-2</t>
  </si>
  <si>
    <t>['Chalmers RJ', 'Kirby B', 'Smith A', 'Burrows P', 'Little R', 'Horan M', 'Hextall JM', 'Smith CH', 'Klaber M', 'Rogers S']</t>
  </si>
  <si>
    <t>Replacement of routine liver biopsy by procollagen III aminopeptide for monitoring patients with psoriasis receiving long-term methotrexate: a multicentre audit and health economic analysis</t>
  </si>
  <si>
    <t>152(3):444-50</t>
  </si>
  <si>
    <t>https://pubmed.ncbi.nlm.nih.gov/15787812</t>
  </si>
  <si>
    <t>https://academic.oup.com/bjd/article-abstract/152/3/444/6636292?redirectedFrom=fulltext</t>
  </si>
  <si>
    <t>Successful treatment of recalcitrant acrodermatitis continua of Hallopeau with adalimumab and acitretin</t>
  </si>
  <si>
    <t>153(2):445-6</t>
  </si>
  <si>
    <t>https://pubmed.ncbi.nlm.nih.gov/16086767</t>
  </si>
  <si>
    <t>https://academic.oup.com/bjd/article-abstract/153/2/445/6636959?redirectedFrom=fulltext</t>
  </si>
  <si>
    <t>TNF alpha inhibitors in the treatment of psoriasis and psoriatic arthritis</t>
  </si>
  <si>
    <t>19(1):47-57</t>
  </si>
  <si>
    <t>https://pubmed.ncbi.nlm.nih.gov/15691217</t>
  </si>
  <si>
    <t>https://link.springer.com/article/10.2165/00063030-200519010-00006</t>
  </si>
  <si>
    <t>['Wong CS', 'Kirby B']</t>
  </si>
  <si>
    <t>Demodicidosis in scalp rosacea?</t>
  </si>
  <si>
    <t>29(3):318-9</t>
  </si>
  <si>
    <t>https://pubmed.ncbi.nlm.nih.gov/15115525</t>
  </si>
  <si>
    <t>https://academic.oup.com/ced/article-abstract/29/3/318/6626642?redirectedFrom=fulltext</t>
  </si>
  <si>
    <t>['Barry J', 'Kirby B']</t>
  </si>
  <si>
    <t>Novel biologic therapies for psoriasis</t>
  </si>
  <si>
    <t>4(6):975-87</t>
  </si>
  <si>
    <t>https://pubmed.ncbi.nlm.nih.gov/15174979</t>
  </si>
  <si>
    <t>https://www.tandfonline.com/doi/full/10.1517/14712598.4.6.975</t>
  </si>
  <si>
    <t>Airborne contact dermatitis induced by a neighbour's beehives</t>
  </si>
  <si>
    <t>49(4):214-5</t>
  </si>
  <si>
    <t>https://pubmed.ncbi.nlm.nih.gov/14996072</t>
  </si>
  <si>
    <t>https://onlinelibrary.wiley.com/resolve/openurl?genre=article&amp;sid=nlm:pubmed&amp;issn=0105-1873&amp;date=2003&amp;volume=49&amp;issue=4&amp;spage=214</t>
  </si>
  <si>
    <t>['Walker SL', 'Kirby B', 'Chalmers RJ']</t>
  </si>
  <si>
    <t>Use of 0.1% tacrolimus ointment in patients with various forms of lupus erythematosus</t>
  </si>
  <si>
    <t>12(4):387-8; author reply 389</t>
  </si>
  <si>
    <t>https://pubmed.ncbi.nlm.nih.gov/12095891</t>
  </si>
  <si>
    <t>The effect of topical tacrolimus on severe recalcitrant chronic discoid lupus erythematosus</t>
  </si>
  <si>
    <t>147(2):405-6</t>
  </si>
  <si>
    <t>https://pubmed.ncbi.nlm.nih.gov/12174136</t>
  </si>
  <si>
    <t>https://academic.oup.com/bjd/article-abstract/147/2/405/6635014?redirectedFrom=fulltext</t>
  </si>
  <si>
    <t>['Kirby B', 'Owen CM', 'Blewitt RW', 'Yates VM']</t>
  </si>
  <si>
    <t>Cutaneous T-cell lymphoma developing in a patient on cyclosporin therapy</t>
  </si>
  <si>
    <t>47(2 Suppl):S165-7</t>
  </si>
  <si>
    <t>https://pubmed.ncbi.nlm.nih.gov/12140451</t>
  </si>
  <si>
    <t>https://linkinghub.elsevier.com/retrieve/pii/S0190962202000683</t>
  </si>
  <si>
    <t>['Young HS', 'Kirby B', 'Stewart EJ']</t>
  </si>
  <si>
    <t>Aggressive, extensive, vasculitic leg ulceration associated with hydroxyurea therapy and a fatal outcome</t>
  </si>
  <si>
    <t>26(8):664-7</t>
  </si>
  <si>
    <t>https://pubmed.ncbi.nlm.nih.gov/11722451</t>
  </si>
  <si>
    <t>https://academic.oup.com/ced/article-abstract/26/8/664/6628126?redirectedFrom=fulltext</t>
  </si>
  <si>
    <t>['Wong C', 'Kirby B']</t>
  </si>
  <si>
    <t>Managing the patient with psoriasis</t>
  </si>
  <si>
    <t>245(1628):913-8, 920, 922</t>
  </si>
  <si>
    <t>https://pubmed.ncbi.nlm.nih.gov/11727344</t>
  </si>
  <si>
    <t>['Kirby B', 'Butt A', 'Morrison AM', 'Beck MH']</t>
  </si>
  <si>
    <t>Type I allergic reaction to hyaluronidase during ophthalmic surgery</t>
  </si>
  <si>
    <t>44(1):52</t>
  </si>
  <si>
    <t>https://pubmed.ncbi.nlm.nih.gov/11156027</t>
  </si>
  <si>
    <t>https://onlinelibrary.wiley.com/resolve/openurl?genre=article&amp;sid=nlm:pubmed&amp;issn=0105-1873&amp;date=2001&amp;volume=44&amp;issue=1&amp;spage=52</t>
  </si>
  <si>
    <t>['Connolly MC', 'Kirby B', 'Bhushan M', "O'Driscoll JB", 'Beck MH']</t>
  </si>
  <si>
    <t>Occupational allergic contact dermatitis from methylchloroisothiazolinone and methylisothiazolinone (MCI/MI) in a silicone-emulsion lock lubricant</t>
  </si>
  <si>
    <t>44(4):246-63</t>
  </si>
  <si>
    <t>https://pubmed.ncbi.nlm.nih.gov/11260242</t>
  </si>
  <si>
    <t>https://onlinelibrary.wiley.com/resolve/openurl?genre=article&amp;sid=nlm:pubmed&amp;issn=0105-1873&amp;date=2001&amp;volume=44&amp;issue=4&amp;spage=246</t>
  </si>
  <si>
    <t>['Hill PB', 'Auxilia ST', 'Munro E', 'Genovese L', 'Silkstone MA', 'Kirby B']</t>
  </si>
  <si>
    <t>Resolution of skin lesions and long-term survival in a dog with superficial necrolytic dermatitis and liver cirrhosis</t>
  </si>
  <si>
    <t>The Journal of small animal practice</t>
  </si>
  <si>
    <t>41(11):519-23</t>
  </si>
  <si>
    <t>https://pubmed.ncbi.nlm.nih.gov/11105793</t>
  </si>
  <si>
    <t>https://onlinelibrary.wiley.com/resolve/openurl?genre=article&amp;sid=nlm:pubmed&amp;issn=0022-4510&amp;date=2000&amp;volume=41&amp;issue=11&amp;spage=519</t>
  </si>
  <si>
    <t>['Kirby B', 'Gibson LE', 'Rogers S', 'Pittelkow M']</t>
  </si>
  <si>
    <t>Dermatomyositis-like eruption and leg ulceration caused by hydroxyurea in a patient with psoriasis</t>
  </si>
  <si>
    <t>25(3):256-7</t>
  </si>
  <si>
    <t>https://pubmed.ncbi.nlm.nih.gov/10844510</t>
  </si>
  <si>
    <t>https://academic.oup.com/ced/article-abstract/25/3/256/6628081?redirectedFrom=fulltext</t>
  </si>
  <si>
    <t>['Kirby B', 'Rogers S']</t>
  </si>
  <si>
    <t>Gingival hyperplasia in psoriasis patients treated with cyclosporin</t>
  </si>
  <si>
    <t>25(1):97-8</t>
  </si>
  <si>
    <t>https://pubmed.ncbi.nlm.nih.gov/10819606</t>
  </si>
  <si>
    <t>https://academic.oup.com/ced/article-abstract/25/1/97/6627871?redirectedFrom=fulltext</t>
  </si>
  <si>
    <t>['Chalmers RJ', 'Kirby B']</t>
  </si>
  <si>
    <t>Gluten and psoriasis</t>
  </si>
  <si>
    <t>142(1):5-7</t>
  </si>
  <si>
    <t>https://pubmed.ncbi.nlm.nih.gov/10651687</t>
  </si>
  <si>
    <t>https://academic.oup.com/bjd/article/142/1/5/6689602</t>
  </si>
  <si>
    <t>['Kirby B', 'Watson R']</t>
  </si>
  <si>
    <t>Pityriasis rubra pilaris treated with acitretin and narrow-band ultraviolet B (Re-TL-01)</t>
  </si>
  <si>
    <t>142(2):376-7</t>
  </si>
  <si>
    <t>https://pubmed.ncbi.nlm.nih.gov/10730782</t>
  </si>
  <si>
    <t>https://academic.oup.com/bjd/article-abstract/142/2/376/6690770?redirectedFrom=fulltext</t>
  </si>
  <si>
    <t>['Kirby B', 'Watson RE']</t>
  </si>
  <si>
    <t>Annual meeting of the British Society for Investigative Dermatology. Cardiff, 7-9 April 1999</t>
  </si>
  <si>
    <t>24(5):423</t>
  </si>
  <si>
    <t>https://pubmed.ncbi.nlm.nih.gov/10610259</t>
  </si>
  <si>
    <t>https://onlinelibrary.wiley.com/resolve/openurl?genre=article&amp;sid=nlm:pubmed&amp;issn=0307-6938&amp;date=1999&amp;volume=24&amp;issue=5&amp;spage=423</t>
  </si>
  <si>
    <t>Annual meeting of the british society for investigative dermatology. Cardiff, 7-9 april 1999</t>
  </si>
  <si>
    <t>https://pubmed.ncbi.nlm.nih.gov/10564336</t>
  </si>
  <si>
    <t>https://onlinelibrary.wiley.com/resolve/openurl?genre=article&amp;sid=nlm:pubmed&amp;issn=&amp;date=1999&amp;volume=24&amp;issue=5&amp;spage=423</t>
  </si>
  <si>
    <t>['Kirby B', 'Whitehurst C', 'Moore JV', 'Yates VM']</t>
  </si>
  <si>
    <t>Treatment of lichen planus of the penis with photodynamic therapy</t>
  </si>
  <si>
    <t>141(4):765-6</t>
  </si>
  <si>
    <t>https://pubmed.ncbi.nlm.nih.gov/10583146</t>
  </si>
  <si>
    <t>https://academic.oup.com/bjd/article-abstract/141/4/765/6686876?redirectedFrom=fulltext</t>
  </si>
  <si>
    <t>['Kirby B', 'Yell JA']</t>
  </si>
  <si>
    <t>Vulvodynia is important cause of vulval pain</t>
  </si>
  <si>
    <t>5-Jun-1999</t>
  </si>
  <si>
    <t>318(7197):1559</t>
  </si>
  <si>
    <t>https://pubmed.ncbi.nlm.nih.gov/10356035</t>
  </si>
  <si>
    <t>https://europepmc.org/abstract/MED/10356035</t>
  </si>
  <si>
    <t>['Kirby B', 'Chalmers RJ']</t>
  </si>
  <si>
    <t>Multiple squamous cell carcinomas following photochemotherapy for atopic eczema</t>
  </si>
  <si>
    <t>24(4):337</t>
  </si>
  <si>
    <t>https://pubmed.ncbi.nlm.nih.gov/10457143</t>
  </si>
  <si>
    <t>https://academic.oup.com/ced/article-abstract/24/4/337/6627729?redirectedFrom=fulltext</t>
  </si>
  <si>
    <t>['Kirby B', 'Keaveney A', 'Brophy D', "O'Donoghue D", 'Rogers S']</t>
  </si>
  <si>
    <t>Abnormal liver function tests induced by dapsone in a patient with dermatitis herpetiformis and primary sclerosing cholangitis</t>
  </si>
  <si>
    <t>141(1):172-3</t>
  </si>
  <si>
    <t>https://pubmed.ncbi.nlm.nih.gov/10417547</t>
  </si>
  <si>
    <t>https://academic.oup.com/bjd/article-abstract/141/1/172/6687007?redirectedFrom=fulltext</t>
  </si>
  <si>
    <t>['Kirby B', 'Caird A', 'Rogers S']</t>
  </si>
  <si>
    <t>Intolerance of isotretinoin in a patient with anhidrotic ectodermal dysplasia</t>
  </si>
  <si>
    <t>141(1):175</t>
  </si>
  <si>
    <t>https://pubmed.ncbi.nlm.nih.gov/10417840</t>
  </si>
  <si>
    <t>https://academic.oup.com/bjd/article-abstract/141/1/175/6687105?redirectedFrom=fulltext</t>
  </si>
  <si>
    <t>['Kirby B', 'Harrison PV']</t>
  </si>
  <si>
    <t>Combination low-dose cyclosporin (Neoral) and hydroxyurea for severe recalcitrant psoriasis</t>
  </si>
  <si>
    <t>140(1):186-7</t>
  </si>
  <si>
    <t>https://pubmed.ncbi.nlm.nih.gov/10215804</t>
  </si>
  <si>
    <t>https://academic.oup.com/bjd/article-abstract/140/1/186/6691594?redirectedFrom=fulltext</t>
  </si>
  <si>
    <t>Hydroxyurea-induced dermopathy: a unique lichenoid eruption complicating long-term therapy with hydroxyurea</t>
  </si>
  <si>
    <t>38(5 Pt 1):781-2</t>
  </si>
  <si>
    <t>https://pubmed.ncbi.nlm.nih.gov/9591832</t>
  </si>
  <si>
    <t>https://linkinghub.elsevier.com/retrieve/pii/S0190-9622(98)70217-8</t>
  </si>
  <si>
    <t>Maintenance treatment with cyclosporin in psoriasis</t>
  </si>
  <si>
    <t>138(3):561-2</t>
  </si>
  <si>
    <t>https://pubmed.ncbi.nlm.nih.gov/9580834</t>
  </si>
  <si>
    <t>https://academic.oup.com/bjd/article-abstract/138/3/561/6682918?redirectedFrom=fulltext</t>
  </si>
  <si>
    <t>['Davis MD', 'Daoud MS', 'Kirby B', 'Gibson LE', 'Rogers RS 3rd']</t>
  </si>
  <si>
    <t>Clinicopathologic correlation of hypocomplementemic and normocomplementemic urticarial vasculitis</t>
  </si>
  <si>
    <t>38(6 Pt 1):899-905</t>
  </si>
  <si>
    <t>https://pubmed.ncbi.nlm.nih.gov/9631995</t>
  </si>
  <si>
    <t>https://linkinghub.elsevier.com/retrieve/pii/S0190962298005313</t>
  </si>
  <si>
    <t>['Kirby B', 'Yates VM']</t>
  </si>
  <si>
    <t>Mycophenolate mofetil for psoriasis</t>
  </si>
  <si>
    <t>139(2):357</t>
  </si>
  <si>
    <t>https://pubmed.ncbi.nlm.nih.gov/9767269</t>
  </si>
  <si>
    <t>https://academic.oup.com/bjd/article-abstract/139/2/357/6683570?redirectedFrom=fulltext</t>
  </si>
  <si>
    <t>['Harrison PV', 'Kirby B', 'Dickinson Y', 'Schofield R']</t>
  </si>
  <si>
    <t>Teledermatology--high technology or not?</t>
  </si>
  <si>
    <t>Journal of telemedicine and telecare</t>
  </si>
  <si>
    <t>4 Suppl 1:31-2</t>
  </si>
  <si>
    <t>https://pubmed.ncbi.nlm.nih.gov/9640726</t>
  </si>
  <si>
    <t>https://journals.sagepub.com/doi/10.1258/1357633981931344?url_ver=Z39.88-2003&amp;rfr_id=ori:rid:crossref.org&amp;rfr_dat=cr_pub%20%200pubmed</t>
  </si>
  <si>
    <t>Treatment of PUVA itch with capsaicin</t>
  </si>
  <si>
    <t>137(1):152</t>
  </si>
  <si>
    <t>https://pubmed.ncbi.nlm.nih.gov/9274648</t>
  </si>
  <si>
    <t>https://academic.oup.com/bjd/article-abstract/137/1/152/6682246?redirectedFrom=fulltext</t>
  </si>
  <si>
    <t>['Manning PJ', 'Curran K', 'Kirby B', 'Taylor MR', 'Clancy L']</t>
  </si>
  <si>
    <t>Asthma, hay fever and eczema in Irish teenagers (ISAAC protocol)</t>
  </si>
  <si>
    <t>90(3):110-2</t>
  </si>
  <si>
    <t>https://pubmed.ncbi.nlm.nih.gov/9183097</t>
  </si>
  <si>
    <t>A review of the rational use of corticosteroids</t>
  </si>
  <si>
    <t>The Journal of international medical research</t>
  </si>
  <si>
    <t>17(6):493-505</t>
  </si>
  <si>
    <t>https://pubmed.ncbi.nlm.nih.gov/2697624</t>
  </si>
  <si>
    <t>https://journals.sagepub.com/doi/10.1177/030006058901700601?url_ver=Z39.88-2003&amp;rfr_id=ori:rid:crossref.org&amp;rfr_dat=cr_pub%20%200pubmed</t>
  </si>
  <si>
    <t>Thompson D</t>
  </si>
  <si>
    <t>Thompson DA</t>
  </si>
  <si>
    <t>['Eleftheriadou V', 'Roche L', 'Bourke JF', 'Buckley DA', 'Orton DI', 'Stone NM', 'Wilkinson SM', 'Thompson DA', 'Johnston GA']</t>
  </si>
  <si>
    <t>Allergic contact dermatitis to nonmethacrylate nail allergens in the UK</t>
  </si>
  <si>
    <t>183(4):754-756</t>
  </si>
  <si>
    <t>https://pubmed.ncbi.nlm.nih.gov/32275769</t>
  </si>
  <si>
    <t>https://academic.oup.com/bjd/article-abstract/183/4/754/6761562?redirectedFrom=fulltext</t>
  </si>
  <si>
    <t>['Lindsay LR', 'Thompson DA', "O'Dell MW"]</t>
  </si>
  <si>
    <t>Updated Approach to Stroke Rehabilitation</t>
  </si>
  <si>
    <t>The Medical clinics of North America</t>
  </si>
  <si>
    <t>104(2):199-211</t>
  </si>
  <si>
    <t>https://pubmed.ncbi.nlm.nih.gov/32035564</t>
  </si>
  <si>
    <t>https://www.clinicalkey.com/content/playBy/pii?v=S0025-7125(19)30130-0</t>
  </si>
  <si>
    <t>['Spencer A', 'Gazzani P', 'Thompson DA']</t>
  </si>
  <si>
    <t>Acrylate and methacrylate contact allergy and allergic contact disease: a 13-year review</t>
  </si>
  <si>
    <t>75(3):157-64</t>
  </si>
  <si>
    <t>https://pubmed.ncbi.nlm.nih.gov/27402324</t>
  </si>
  <si>
    <t>https://onlinelibrary.wiley.com/doi/10.1111/cod.12647</t>
  </si>
  <si>
    <t>['Thompson DA', 'Tan BB']</t>
  </si>
  <si>
    <t>Tetrahydracurcumin-related allergic contact dermatitis</t>
  </si>
  <si>
    <t>55(4):254-5</t>
  </si>
  <si>
    <t>https://pubmed.ncbi.nlm.nih.gov/16958931</t>
  </si>
  <si>
    <t>https://onlinelibrary.wiley.com/doi/10.1111/j.1600-0536.2006.00857.x</t>
  </si>
  <si>
    <t>Johnston GA</t>
  </si>
  <si>
    <t>Johnston G</t>
  </si>
  <si>
    <t>['Reeder MJ', 'Warshaw E', 'Aravamuthan S', 'Belsito DV', 'Geier J', 'Wilkinson M', 'Atwater AR', 'White IR', 'Silverberg JI', 'Taylor JS', 'Fowler JF Jr', 'Maibach HI', 'DeKoven JG', 'Buhl T', 'Botto N', 'Giménez-Arnau AM', 'Gallo R', 'Mowad C', 'Lang CCV', 'DeLeo VA', 'Johnston G', 'Pratt MD', 'Brockow K', 'Adler BL', 'Houle MC', 'Dickel H', 'Schuttelaar MLA', 'Yu J', 'Spiewak R', 'Dunnick C', 'Filon FL', 'Valiukeviciene S', 'Uter W']</t>
  </si>
  <si>
    <t>Trends in the Prevalence of Methylchloroisothiazolinone/Methylisothiazolinone Contact Allergy in North America and Europe</t>
  </si>
  <si>
    <t>159(3):267-274</t>
  </si>
  <si>
    <t>https://pubmed.ncbi.nlm.nih.gov/36652228</t>
  </si>
  <si>
    <t>https://jamanetwork.com/journals/jamadermatology/fullarticle/10.1001/jamadermatol.2022.5991</t>
  </si>
  <si>
    <t>['Uter W', 'Bauer A', 'Belloni Fortina A', 'Bircher AJ', 'Brans R', 'Buhl T', 'Cooper SM', 'Czarnecka-Operacz M', 'Dickel H', 'Dugonik A', 'Geier J', 'Giménez-Arnau AM', 'Gonçalo M', 'Johansen JD', 'Johnston GA', 'Mahler V', 'Rustemeyer T', 'Sanchez-Perez J', 'Schuttelaar MLA', 'Simon D', 'Spiewak R', 'Valiukevičienė S', 'Weisshaar E', 'White IR', 'Wilkinson M']</t>
  </si>
  <si>
    <t>Patch test results with the European baseline series and additions thereof in the ESSCA network, 2015-2018</t>
  </si>
  <si>
    <t>7-Oct-2020</t>
  </si>
  <si>
    <t>84(2):109-120</t>
  </si>
  <si>
    <t>https://pubmed.ncbi.nlm.nih.gov/32945543</t>
  </si>
  <si>
    <t>https://onlinelibrary.wiley.com/doi/10.1111/cod.13704</t>
  </si>
  <si>
    <t>['Whitehouse H', 'Uter W', 'Geier J', 'Ballmer-Weber B', 'Bauer A', 'Cooper S', 'Czarnecka-Operacz M', 'Dagmar S', 'Dickel H', 'Fortina AB', 'Gallo R', 'Giménez-Arnau AM', 'Johnston GA', 'Filon FL', 'Mahler V', 'Pesonen M', 'Rustemeyer T', 'Schuttelaar MLA', 'Valiukevičienė S', 'Weisshaar E', 'Werfel T', 'Wilkinson M']</t>
  </si>
  <si>
    <t>Formaldehyde 2% is not a useful means of detecting allergy to formaldehyde releasers- results of the ESSCA network, 2015-2018</t>
  </si>
  <si>
    <t>16-Oct-2020</t>
  </si>
  <si>
    <t>84(2):95-102</t>
  </si>
  <si>
    <t>https://pubmed.ncbi.nlm.nih.gov/32876992</t>
  </si>
  <si>
    <t>https://onlinelibrary.wiley.com/doi/10.1111/cod.13691</t>
  </si>
  <si>
    <t>['Mughal AA', 'Lowe A', 'Hadjieconomou S', 'Bhoyrul B', 'Chu A', 'Cooper SM', 'Divekar P', 'Hill G', 'Holden CR', 'Johnston GA', 'Sabroe RA', 'Scharrer K', 'Stone N', 'Usmani N', 'Wilkinson SM']</t>
  </si>
  <si>
    <t>Ideal proportion of the population to be patch tested: How many should we be doing?</t>
  </si>
  <si>
    <t>10-Sep-2021</t>
  </si>
  <si>
    <t>85(6):693-697</t>
  </si>
  <si>
    <t>https://pubmed.ncbi.nlm.nih.gov/34418105</t>
  </si>
  <si>
    <t>https://onlinelibrary.wiley.com/doi/10.1111/cod.13957</t>
  </si>
  <si>
    <t>['Potter DA', 'Veitch D', 'Johnston GA']</t>
  </si>
  <si>
    <t>Scarring and wound healing</t>
  </si>
  <si>
    <t>2-Nov-2019</t>
  </si>
  <si>
    <t>80(11):C166-C171</t>
  </si>
  <si>
    <t>https://pubmed.ncbi.nlm.nih.gov/31707882</t>
  </si>
  <si>
    <t>https://www.magonlinelibrary.com/doi/10.12968/hmed.2019.80.11.C166?url_ver=Z39.88-2003&amp;rfr_id=ori:rid:crossref.org&amp;rfr_dat=cr_pub%20%200pubmed</t>
  </si>
  <si>
    <t>['Dittmar D', 'Uter W', 'Bauer A', 'Fortina AB', 'Bircher AJ', 'Czarnecka-Operacz M', 'Dugonik A', 'Elsner P', 'Gallo R', 'Ghaffar SA', 'Giménez-Arnau A', 'Johnston GA', 'Kręcisz B', 'Filon FL', 'Rustemeyer T', 'Sadowska-Przytocka A', 'Sánchez-Pérez J', 'Schnuch A', 'Simon D', 'Spiewak R', 'Spring P', 'Corradin MT', 'Valiukevičienė S', 'Vok M', 'Weisshaar E', 'Wilkinson M', 'Schuttelaar ML']</t>
  </si>
  <si>
    <t>European Surveillance System on Contact Allergies (ESSCA): polysensitization, 2009-2014</t>
  </si>
  <si>
    <t>22-Feb-2018</t>
  </si>
  <si>
    <t>78(6):373-385</t>
  </si>
  <si>
    <t>https://pubmed.ncbi.nlm.nih.gov/29468728</t>
  </si>
  <si>
    <t>https://onlinelibrary.wiley.com/doi/10.1111/cod.12966</t>
  </si>
  <si>
    <t>['Johnston G']</t>
  </si>
  <si>
    <t>Antisynthetase syndrome</t>
  </si>
  <si>
    <t>17(6):591</t>
  </si>
  <si>
    <t>https://pubmed.ncbi.nlm.nih.gov/29196375</t>
  </si>
  <si>
    <t>https://europepmc.org/abstract/MED/29196375</t>
  </si>
  <si>
    <t>['Giménez-Arnau AM', 'Deza G', 'Bauer A', 'Johnston GA', 'Mahler V', 'Schuttelaar ML', 'Sanchez-Perez J', 'Silvestre JF', 'Wilkinson M', 'Uter W']</t>
  </si>
  <si>
    <t>Contact allergy to preservatives: ESSCA* results with the baseline series, 2009-2012</t>
  </si>
  <si>
    <t>17-Jan-2017</t>
  </si>
  <si>
    <t>31(4):664-671</t>
  </si>
  <si>
    <t>https://pubmed.ncbi.nlm.nih.gov/27896884</t>
  </si>
  <si>
    <t>https://onlinelibrary.wiley.com/doi/10.1111/jdv.14063</t>
  </si>
  <si>
    <t>['Venables ZC', 'Narayana K', 'Johnston GA']</t>
  </si>
  <si>
    <t>Two unusual cases of allergic contact stomatitis caused by methacrylates</t>
  </si>
  <si>
    <t>74(2):126-7</t>
  </si>
  <si>
    <t>https://pubmed.ncbi.nlm.nih.gov/26763994</t>
  </si>
  <si>
    <t>https://onlinelibrary.wiley.com/doi/10.1111/cod.12504</t>
  </si>
  <si>
    <t>['Rasool S', 'Johnston GA', 'Bamford MW']</t>
  </si>
  <si>
    <t>A venous ulcer on the hand secondary to an arteriovenous fistula for hemodialysis treated successfully by transvenous embolization</t>
  </si>
  <si>
    <t>Kidney international</t>
  </si>
  <si>
    <t>87(3):666</t>
  </si>
  <si>
    <t>https://pubmed.ncbi.nlm.nih.gov/25723643</t>
  </si>
  <si>
    <t>https://linkinghub.elsevier.com/retrieve/pii/S0085-2538(15)30153-8</t>
  </si>
  <si>
    <t>['Golberg O', 'Johnston GA', 'Wilkinson M']</t>
  </si>
  <si>
    <t>Symptomatic dermographism mimicking latex allergy</t>
  </si>
  <si>
    <t>25(2):101-3</t>
  </si>
  <si>
    <t>https://pubmed.ncbi.nlm.nih.gov/24603512</t>
  </si>
  <si>
    <t>https://www.liebertpub.com/doi/10.1097/DER.0000000000000016?url_ver=Z39.88-2003&amp;rfr_id=ori:rid:crossref.org&amp;rfr_dat=cr_pub%20%200pubmed</t>
  </si>
  <si>
    <t>['Rasool S', 'Johnston GA', 'Bamford M']</t>
  </si>
  <si>
    <t>A cutaneous presentation of a rare condition</t>
  </si>
  <si>
    <t>39(2):248-9</t>
  </si>
  <si>
    <t>https://pubmed.ncbi.nlm.nih.gov/24313912</t>
  </si>
  <si>
    <t>https://academic.oup.com/ced/article-abstract/39/2/248/6621091?redirectedFrom=fulltext</t>
  </si>
  <si>
    <t>['De Mozzi P', 'Johnston GA']</t>
  </si>
  <si>
    <t>An outbreak of allergic contact dermatitis caused by citral in beauticians working in a health spa</t>
  </si>
  <si>
    <t>70(6):377-9</t>
  </si>
  <si>
    <t>https://pubmed.ncbi.nlm.nih.gov/24846588</t>
  </si>
  <si>
    <t>https://onlinelibrary.wiley.com/doi/10.1111/cod.12173</t>
  </si>
  <si>
    <t>['Tan CH', 'Rasool S', 'Johnston GA']</t>
  </si>
  <si>
    <t>Contact dermatitis: allergic and irritant</t>
  </si>
  <si>
    <t>32(1):116-24</t>
  </si>
  <si>
    <t>https://pubmed.ncbi.nlm.nih.gov/24314385</t>
  </si>
  <si>
    <t>https://www.clinicalkey.com/content/playBy/pii?v=S0738-081X(13)00100-4</t>
  </si>
  <si>
    <t>['Shaheen B', 'Saldanha G', 'Calonje E', 'Johnston GA']</t>
  </si>
  <si>
    <t>Multiple clustered dermatofibromas (fibrous histiocytomas): an atypical clinical variant of dermatofibroma</t>
  </si>
  <si>
    <t>39(1):88-90</t>
  </si>
  <si>
    <t>https://pubmed.ncbi.nlm.nih.gov/24016104</t>
  </si>
  <si>
    <t>https://academic.oup.com/ced/article-abstract/39/1/88/6621064?redirectedFrom=fulltext</t>
  </si>
  <si>
    <t>['Johnston GA']</t>
  </si>
  <si>
    <t>The rise in prevalence of contact allergy to methylisothiazolinone in the British Isles</t>
  </si>
  <si>
    <t>70(4):238-40</t>
  </si>
  <si>
    <t>https://pubmed.ncbi.nlm.nih.gov/24628346</t>
  </si>
  <si>
    <t>https://onlinelibrary.wiley.com/doi/10.1111/cod.12185</t>
  </si>
  <si>
    <t>['Elangasinghe V', 'Johnston G']</t>
  </si>
  <si>
    <t>Occupational hand dermatitis caused by benzoyl peroxide in transformer coil binding tape</t>
  </si>
  <si>
    <t>66(5):293</t>
  </si>
  <si>
    <t>https://pubmed.ncbi.nlm.nih.gov/22486571</t>
  </si>
  <si>
    <t>https://onlinelibrary.wiley.com/doi/10.1111/j.1600-0536.2012.02007.x</t>
  </si>
  <si>
    <t>['De Mozzi P', 'Johnston GA', 'Alexandroff AB']</t>
  </si>
  <si>
    <t>Psoriasis: an evidence-based update. Report of the 9th evidenced based update meeting, 12 May 2011, Loughborough, UK</t>
  </si>
  <si>
    <t>166(2):252-60</t>
  </si>
  <si>
    <t>https://pubmed.ncbi.nlm.nih.gov/22268857</t>
  </si>
  <si>
    <t>https://academic.oup.com/bjd/article-abstract/166/2/252/6613755?redirectedFrom=fulltext</t>
  </si>
  <si>
    <t>['Karim N', 'Curmi J', 'Gavande N', 'Johnston GA', 'Hanrahan JR', 'Tierney ML', 'Chebib M']</t>
  </si>
  <si>
    <t>2'-Methoxy-6-methylflavone: a novel anxiolytic and sedative with subtype selective activating and modulating actions at GABA(A) receptors</t>
  </si>
  <si>
    <t>British journal of pharmacology</t>
  </si>
  <si>
    <t>165(4):880-96</t>
  </si>
  <si>
    <t>https://pubmed.ncbi.nlm.nih.gov/21797842</t>
  </si>
  <si>
    <t>https://bpspubs.onlinelibrary.wiley.com/doi/10.1111/j.1476-5381.2011.01604.x</t>
  </si>
  <si>
    <t>['Fernandez SP', 'Karim N', 'Mewett KN', 'Chebib M', 'Johnston GA', 'Hanrahan JR']</t>
  </si>
  <si>
    <t>Flavan-3-ol esters: new agents for exploring modulatory sites on GABA(A) receptors</t>
  </si>
  <si>
    <t>165(4):965-77</t>
  </si>
  <si>
    <t>https://pubmed.ncbi.nlm.nih.gov/21806603</t>
  </si>
  <si>
    <t>https://bpspubs.onlinelibrary.wiley.com/doi/10.1111/j.1476-5381.2011.01615.x</t>
  </si>
  <si>
    <t>['De Mozzi P', 'Alexandroff AB', 'Johnston GA']</t>
  </si>
  <si>
    <t>Updates from the British Association of Dermatologists 91st annual meeting, 5-7 July 2011, London, U.K</t>
  </si>
  <si>
    <t>167(2):232-9</t>
  </si>
  <si>
    <t>https://pubmed.ncbi.nlm.nih.gov/22835023</t>
  </si>
  <si>
    <t>https://academic.oup.com/bjd/article-abstract/167/2/232/6614153?redirectedFrom=fulltext</t>
  </si>
  <si>
    <t>['Ghazavi MK', 'Johnston GA']</t>
  </si>
  <si>
    <t>Insulin allergy</t>
  </si>
  <si>
    <t>29(3):300-5</t>
  </si>
  <si>
    <t>https://pubmed.ncbi.nlm.nih.gov/21496738</t>
  </si>
  <si>
    <t>https://www.clinicalkey.com/content/playBy/pii?v=S0738-081X(10)00217-8</t>
  </si>
  <si>
    <t>Current views on contact dermatitis</t>
  </si>
  <si>
    <t>29(3):255-6</t>
  </si>
  <si>
    <t>Introductory Journal Article</t>
  </si>
  <si>
    <t>https://pubmed.ncbi.nlm.nih.gov/21496731</t>
  </si>
  <si>
    <t>https://www.clinicalkey.com/content/playBy/pii?v=S0738-081X(10)00209-9</t>
  </si>
  <si>
    <t>['Davies RF', 'Johnston GA']</t>
  </si>
  <si>
    <t>New and emerging cosmetic allergens</t>
  </si>
  <si>
    <t>29(3):311-5</t>
  </si>
  <si>
    <t>https://pubmed.ncbi.nlm.nih.gov/21496740</t>
  </si>
  <si>
    <t>https://www.clinicalkey.com/content/playBy/pii?v=S0738-081X(10)00218-X</t>
  </si>
  <si>
    <t>Occupational dermatology: an evidence-based discipline?</t>
  </si>
  <si>
    <t>36(2):117-8</t>
  </si>
  <si>
    <t>https://pubmed.ncbi.nlm.nih.gov/21323936</t>
  </si>
  <si>
    <t>https://academic.oup.com/ced/article/36/2/117/6622197</t>
  </si>
  <si>
    <t>['Kai AC', 'White JM', 'White IR', 'Johnston G', 'McFadden JP']</t>
  </si>
  <si>
    <t>Contact dermatitis caused by C30-38 olefin/isopropyl maleate/MA copolymer in a sunscreen</t>
  </si>
  <si>
    <t>64(6):353-4</t>
  </si>
  <si>
    <t>https://pubmed.ncbi.nlm.nih.gov/21564125</t>
  </si>
  <si>
    <t>https://onlinelibrary.wiley.com/doi/10.1111/j.1600-0536.2010.01868.x</t>
  </si>
  <si>
    <t>Photo-allergic contact dermatitis caused by isoamyl p-methoxycinnamate in an 'organic' sunscreen</t>
  </si>
  <si>
    <t>64(2):115-6</t>
  </si>
  <si>
    <t>https://pubmed.ncbi.nlm.nih.gov/21210828</t>
  </si>
  <si>
    <t>https://onlinelibrary.wiley.com/doi/10.1111/j.1600-0536.2010.01839.x</t>
  </si>
  <si>
    <t>An outbreak of occupational allergic contact dermatitis caused by 2-N-octyl-4-isothiazolin-3-one among workers in an adhesive factory</t>
  </si>
  <si>
    <t>64(2):114-5</t>
  </si>
  <si>
    <t>https://pubmed.ncbi.nlm.nih.gov/21210827</t>
  </si>
  <si>
    <t>https://onlinelibrary.wiley.com/doi/10.1111/j.1600-0536.2010.01838.x</t>
  </si>
  <si>
    <t>['Alexandroff AB', 'Johnston GA']</t>
  </si>
  <si>
    <t>The patient's journey: living with psoriasis - the doctors' perspective</t>
  </si>
  <si>
    <t>60(571):141</t>
  </si>
  <si>
    <t>https://pubmed.ncbi.nlm.nih.gov/20132723</t>
  </si>
  <si>
    <t>https://europepmc.org/abstract/MED/20132723</t>
  </si>
  <si>
    <t>Standardization of patch tests and the doctors who read them</t>
  </si>
  <si>
    <t>161(3):493-5</t>
  </si>
  <si>
    <t>https://pubmed.ncbi.nlm.nih.gov/19706041</t>
  </si>
  <si>
    <t>https://academic.oup.com/bjd/article/161/3/493/6642069</t>
  </si>
  <si>
    <t>Medical management of contact dermatitis</t>
  </si>
  <si>
    <t>144(5):537-40</t>
  </si>
  <si>
    <t>https://pubmed.ncbi.nlm.nih.gov/19834432</t>
  </si>
  <si>
    <t>http://www.minervamedica.it/index2.t?show=R23Y2009N05A0537</t>
  </si>
  <si>
    <t>['Gait RC', 'Bickers A', 'Bamford M', 'Johnston GA']</t>
  </si>
  <si>
    <t>Unusual plaques on the back</t>
  </si>
  <si>
    <t>34(8):931-2</t>
  </si>
  <si>
    <t>https://pubmed.ncbi.nlm.nih.gov/20055886</t>
  </si>
  <si>
    <t>https://academic.oup.com/ced/article-abstract/34/8/931/6625316?redirectedFrom=fulltext</t>
  </si>
  <si>
    <t>['Davis RF', 'Johnston GA', 'Sladden MJ']</t>
  </si>
  <si>
    <t>Recognition and management of common ectoparasitic diseases in travelers</t>
  </si>
  <si>
    <t>10(1):1-8</t>
  </si>
  <si>
    <t>https://pubmed.ncbi.nlm.nih.gov/19170405</t>
  </si>
  <si>
    <t>https://link.springer.com/article/10.2165/0128071-200910010-00001</t>
  </si>
  <si>
    <t>['Macbeth AE', 'Johnston GA']</t>
  </si>
  <si>
    <t>Twenty-one years of oral retinoid therapy in siblings with nonbullous ichthyosiform erythroderma</t>
  </si>
  <si>
    <t>9-Oct-2007</t>
  </si>
  <si>
    <t>33(2):190-1</t>
  </si>
  <si>
    <t>https://pubmed.ncbi.nlm.nih.gov/17927786</t>
  </si>
  <si>
    <t>https://academic.oup.com/ced/article-abstract/33/2/190/6624948?redirectedFrom=fulltext</t>
  </si>
  <si>
    <t>['Davis RF', 'Mortimer NJ', 'Sladden MJ', 'Johnston GA']</t>
  </si>
  <si>
    <t>The use of dietary manipulation in patients referred to a contact dermatitis clinic</t>
  </si>
  <si>
    <t>11-Dec-2007</t>
  </si>
  <si>
    <t>158(3):639-40</t>
  </si>
  <si>
    <t>https://pubmed.ncbi.nlm.nih.gov/18076700</t>
  </si>
  <si>
    <t>https://academic.oup.com/bjd/article-abstract/158/3/639/6643751?redirectedFrom=fulltext</t>
  </si>
  <si>
    <t>['Gait CR', 'Johnston GA']</t>
  </si>
  <si>
    <t>Acute skin conditions in children</t>
  </si>
  <si>
    <t>69(4):M56-8</t>
  </si>
  <si>
    <t>https://pubmed.ncbi.nlm.nih.gov/18444342</t>
  </si>
  <si>
    <t>https://www.magonlinelibrary.com/doi/10.12968/hmed.2008.69.Sup4.38895?url_ver=Z39.88-2003&amp;rfr_id=ori:rid:crossref.org&amp;rfr_dat=cr_pub%20%200pubmed</t>
  </si>
  <si>
    <t>['Davis RF', 'Bamford WM', 'Johnston GA']</t>
  </si>
  <si>
    <t>Skin and bones</t>
  </si>
  <si>
    <t>11-Jan-2007</t>
  </si>
  <si>
    <t>32(3):341-2</t>
  </si>
  <si>
    <t>https://pubmed.ncbi.nlm.nih.gov/17239093</t>
  </si>
  <si>
    <t>https://academic.oup.com/ced/article-abstract/32/3/341/6625523?redirectedFrom=fulltext</t>
  </si>
  <si>
    <t>['Johnston GA', 'English JS']</t>
  </si>
  <si>
    <t>The alcohol hand rub: a good soap substitute?</t>
  </si>
  <si>
    <t>157(1):1-3</t>
  </si>
  <si>
    <t>https://pubmed.ncbi.nlm.nih.gov/17578433</t>
  </si>
  <si>
    <t>https://academic.oup.com/bjd/article/157/1/1/6640844</t>
  </si>
  <si>
    <t>['Elston GE', 'Johnston GA', 'Mortimer NJ', 'Harman KE']</t>
  </si>
  <si>
    <t>Acute generalized exanthematous pustulosis associated with azathioprine hypersensitivity</t>
  </si>
  <si>
    <t>27-Sep-2006</t>
  </si>
  <si>
    <t>32(1):52-3</t>
  </si>
  <si>
    <t>https://pubmed.ncbi.nlm.nih.gov/17004986</t>
  </si>
  <si>
    <t>https://academic.oup.com/ced/article-abstract/32/1/52/6624615?redirectedFrom=fulltext</t>
  </si>
  <si>
    <t>['Davis RF', 'Johnston GA']</t>
  </si>
  <si>
    <t>Iodopropynyl butylcarbamate contact allergy from wood preservative</t>
  </si>
  <si>
    <t>56(2):112</t>
  </si>
  <si>
    <t>https://pubmed.ncbi.nlm.nih.gov/17244082</t>
  </si>
  <si>
    <t>https://onlinelibrary.wiley.com/doi/10.1111/j.1600-0536.2007.00970.x</t>
  </si>
  <si>
    <t>['Johnston G', 'Mansouri Y']</t>
  </si>
  <si>
    <t>Common rashes in children: 1</t>
  </si>
  <si>
    <t>68(8):M130-2</t>
  </si>
  <si>
    <t>https://pubmed.ncbi.nlm.nih.gov/17847686</t>
  </si>
  <si>
    <t>https://www.magonlinelibrary.com/doi/10.12968/hmed.2007.68.Sup8.24507?url_ver=Z39.88-2003&amp;rfr_id=ori:rid:crossref.org&amp;rfr_dat=cr_pub%20%200pubmed</t>
  </si>
  <si>
    <t>['Mortimer NJ', 'Johnston GA']</t>
  </si>
  <si>
    <t>Images in clinical medicine. Giant ganglion cyst</t>
  </si>
  <si>
    <t>16-Mar-2006</t>
  </si>
  <si>
    <t>354(11):e10</t>
  </si>
  <si>
    <t>https://pubmed.ncbi.nlm.nih.gov/16540607</t>
  </si>
  <si>
    <t>https://www.nejm.org/doi/10.1056/NEJMicm040924?url_ver=Z39.88-2003&amp;rfr_id=ori:rid:crossref.org&amp;rfr_dat=cr_pub%20%200www.ncbi.nlm.nih.gov</t>
  </si>
  <si>
    <t>['Sladden MJ', 'Johnston GA']</t>
  </si>
  <si>
    <t>Complete resolution of dermatitis herpetiformis with the Atkins' diet</t>
  </si>
  <si>
    <t>154(3):565-6</t>
  </si>
  <si>
    <t>https://pubmed.ncbi.nlm.nih.gov/16445800</t>
  </si>
  <si>
    <t>https://academic.oup.com/bjd/article-abstract/154/3/565/6636720?redirectedFrom=fulltext</t>
  </si>
  <si>
    <t>['Johnston G', 'Sladden M']</t>
  </si>
  <si>
    <t>Scabies: diagnosis and treatment</t>
  </si>
  <si>
    <t>331(7517):619-22</t>
  </si>
  <si>
    <t>https://pubmed.ncbi.nlm.nih.gov/16166133</t>
  </si>
  <si>
    <t>https://europepmc.org/abstract/MED/16166133</t>
  </si>
  <si>
    <t>Current options for the treatment of impetigo in children</t>
  </si>
  <si>
    <t>6(13):2245-56</t>
  </si>
  <si>
    <t>https://pubmed.ncbi.nlm.nih.gov/16218885</t>
  </si>
  <si>
    <t>https://www.tandfonline.com/doi/full/10.1517/14656566.6.13.2245</t>
  </si>
  <si>
    <t>More common skin infections in children</t>
  </si>
  <si>
    <t>21-May-2005</t>
  </si>
  <si>
    <t>330(7501):1194-8</t>
  </si>
  <si>
    <t>https://pubmed.ncbi.nlm.nih.gov/15905257</t>
  </si>
  <si>
    <t>https://europepmc.org/abstract/MED/15905257</t>
  </si>
  <si>
    <t>['Chave TA', 'Mortimer NJ', 'Johnston GA']</t>
  </si>
  <si>
    <t>Simultaneous pseudolymphomatous and lichenoid tattoo reactions triggered by re-tattooing</t>
  </si>
  <si>
    <t>29(2):197-9</t>
  </si>
  <si>
    <t>https://pubmed.ncbi.nlm.nih.gov/14987283</t>
  </si>
  <si>
    <t>https://academic.oup.com/ced/article-abstract/29/2/197/6626378?redirectedFrom=fulltext</t>
  </si>
  <si>
    <t>Treatment of bullous impetigo and the staphylococcal scalded skin syndrome in infants</t>
  </si>
  <si>
    <t>Expert review of antiinfective therapy</t>
  </si>
  <si>
    <t>2(3):439-46</t>
  </si>
  <si>
    <t>https://pubmed.ncbi.nlm.nih.gov/15482208</t>
  </si>
  <si>
    <t>https://www.tandfonline.com/doi/abs/10.1586/14787210.2.3.439</t>
  </si>
  <si>
    <t>['Johnston GA', 'Bilbao RM', 'Graham-Brown RA']</t>
  </si>
  <si>
    <t>The use of dietary manipulation by parents of children with atopic dermatitis</t>
  </si>
  <si>
    <t>150(6):1186-9</t>
  </si>
  <si>
    <t>https://pubmed.ncbi.nlm.nih.gov/15214908</t>
  </si>
  <si>
    <t>https://academic.oup.com/bjd/article-abstract/150/6/1186/6635889?redirectedFrom=fulltext</t>
  </si>
  <si>
    <t>Common skin infections in children</t>
  </si>
  <si>
    <t>10-Jul-2004</t>
  </si>
  <si>
    <t>329(7457):95-9</t>
  </si>
  <si>
    <t>https://pubmed.ncbi.nlm.nih.gov/15242915</t>
  </si>
  <si>
    <t>https://europepmc.org/abstract/MED/15242915</t>
  </si>
  <si>
    <t>['Nicolaou N', 'Johnston GA']</t>
  </si>
  <si>
    <t>The use of complementary medicine by patients referred to a contact dermatitis clinic</t>
  </si>
  <si>
    <t>51(1):30-3</t>
  </si>
  <si>
    <t>https://pubmed.ncbi.nlm.nih.gov/15291830</t>
  </si>
  <si>
    <t>https://onlinelibrary.wiley.com/doi/10.1111/j.0105-1873.2004.00391.x</t>
  </si>
  <si>
    <t>['Mortimer NJ', 'Chave TA', 'Johnston GA']</t>
  </si>
  <si>
    <t>Red tattoo reactions</t>
  </si>
  <si>
    <t>28(5):508-10</t>
  </si>
  <si>
    <t>https://pubmed.ncbi.nlm.nih.gov/12950341</t>
  </si>
  <si>
    <t>https://academic.oup.com/ced/article-abstract/28/5/508/6626384?redirectedFrom=fulltext</t>
  </si>
  <si>
    <t>The use of complementary medicine in children with atopic dermatitis in secondary care in Leicester</t>
  </si>
  <si>
    <t>149(3):566-71</t>
  </si>
  <si>
    <t>https://pubmed.ncbi.nlm.nih.gov/14510990</t>
  </si>
  <si>
    <t>https://academic.oup.com/bjd/article-abstract/149/3/566/6635473?redirectedFrom=fulltext</t>
  </si>
  <si>
    <t>['Sladden MJ', 'Nicolaou N', 'Johnston GA', 'Hutchinson PE']</t>
  </si>
  <si>
    <t>Livedo reticularis induced by amantadine</t>
  </si>
  <si>
    <t>149(3):656-8</t>
  </si>
  <si>
    <t>https://pubmed.ncbi.nlm.nih.gov/14511008</t>
  </si>
  <si>
    <t>https://academic.oup.com/bjd/article-abstract/149/3/656/6635486?redirectedFrom=fulltext</t>
  </si>
  <si>
    <t>['Chave TA', 'Nicolaou N', 'Johnston GA']</t>
  </si>
  <si>
    <t>Hand dermatitis in a student caused by Basic Red 46</t>
  </si>
  <si>
    <t>49(3):161-2</t>
  </si>
  <si>
    <t>https://pubmed.ncbi.nlm.nih.gov/14678216</t>
  </si>
  <si>
    <t>https://onlinelibrary.wiley.com/resolve/openurl?genre=article&amp;sid=nlm:pubmed&amp;issn=0105-1873&amp;date=2003&amp;volume=49&amp;issue=3&amp;spage=161</t>
  </si>
  <si>
    <t>Anaphylaxis following prick testing with natural rubber latex</t>
  </si>
  <si>
    <t>47(4):251-2</t>
  </si>
  <si>
    <t>https://pubmed.ncbi.nlm.nih.gov/12492542</t>
  </si>
  <si>
    <t>https://onlinelibrary.wiley.com/resolve/openurl?genre=article&amp;sid=nlm:pubmed&amp;issn=0105-1873&amp;date=2002&amp;volume=47&amp;issue=4&amp;spage=251</t>
  </si>
  <si>
    <t>Thiazide-induced lichenoid photosensitivity</t>
  </si>
  <si>
    <t>27(8):670-2</t>
  </si>
  <si>
    <t>https://pubmed.ncbi.nlm.nih.gov/12472543</t>
  </si>
  <si>
    <t>https://academic.oup.com/ced/article-abstract/27/8/670/6626236?redirectedFrom=fulltext</t>
  </si>
  <si>
    <t>['Johnston GA', 'Ghura HS', 'Carter E', 'Graham-Brown RA']</t>
  </si>
  <si>
    <t>Neonatal erythema multiforme major</t>
  </si>
  <si>
    <t>27(8):661-4</t>
  </si>
  <si>
    <t>https://pubmed.ncbi.nlm.nih.gov/12472541</t>
  </si>
  <si>
    <t>https://academic.oup.com/ced/article-abstract/27/8/661/6626216?redirectedFrom=fulltext</t>
  </si>
  <si>
    <t>['Johnston GA', 'Sviland L', 'McLelland J']</t>
  </si>
  <si>
    <t>Melasma of the arms associated with hormone replacement therapy</t>
  </si>
  <si>
    <t>139(5):932</t>
  </si>
  <si>
    <t>https://pubmed.ncbi.nlm.nih.gov/9892978</t>
  </si>
  <si>
    <t>https://academic.oup.com/bjd/article-abstract/139/5/932/6683680?redirectedFrom=fulltext</t>
  </si>
  <si>
    <t>Pink A</t>
  </si>
  <si>
    <t>['Gan C', 'Mahil S', 'Pink A', 'Rodrigues M']</t>
  </si>
  <si>
    <t>Atopic dermatitis in skin of colour. Part 2: considerations in clinical presentation and treatment options</t>
  </si>
  <si>
    <t>48(10):1091-1101</t>
  </si>
  <si>
    <t>https://pubmed.ncbi.nlm.nih.gov/37119261</t>
  </si>
  <si>
    <t>https://academic.oup.com/ced/article/48/10/1091/7147058</t>
  </si>
  <si>
    <t>Pink A | Pink AE</t>
  </si>
  <si>
    <t>['Raharja A', 'Arkir Z', 'Rinaldi G', 'Tsakok T', 'Dasandi T', 'Guard S', 'McGuire A', 'Pink AE', 'Woolf R', 'Barker JN', 'Smith CH', 'Mahil SK']</t>
  </si>
  <si>
    <t>Real-World Implementation and Outcomes of Adalimumab Therapeutic Drug Monitoring in Psoriasis: A National Specialized Center Experience</t>
  </si>
  <si>
    <t>143(9):1708-1716.e4</t>
  </si>
  <si>
    <t>https://pubmed.ncbi.nlm.nih.gov/36889663</t>
  </si>
  <si>
    <t>https://linkinghub.elsevier.com/retrieve/pii/S0022-202X(23)00160-4</t>
  </si>
  <si>
    <t>['Gooderham MJ', 'Pink AE', 'Simpson EL', 'Silverberg JI', 'Güler E', 'Watkins M']</t>
  </si>
  <si>
    <t>Abrocitinib 100 mg Once Daily for Moderate-to-Severe Atopic Dermatitis: A Review of Efficacy and Safety, and Expert Opinion on Use in Clinical Practice</t>
  </si>
  <si>
    <t>23-Jul-2023</t>
  </si>
  <si>
    <t>13(9):1893-1907</t>
  </si>
  <si>
    <t>https://pubmed.ncbi.nlm.nih.gov/37482564</t>
  </si>
  <si>
    <t>https://link.springer.com/article/10.1007/s13555-023-00948-6</t>
  </si>
  <si>
    <t>['Hughes CD', 'Nathan J', 'Mathew L', 'Pink AE', 'Woolf RT', 'Smith C', 'Menon B', 'Kirkham B']</t>
  </si>
  <si>
    <t>Characterization of a Musculoskeletal Syndrome of Enthesitis and Arthritis in Patients With Atopic Dermatitis Treated With Dupilumab, an Interleukin-4/13 Inhibitor</t>
  </si>
  <si>
    <t>27-Jul-2023</t>
  </si>
  <si>
    <t>75(10):1793-1797</t>
  </si>
  <si>
    <t>https://pubmed.ncbi.nlm.nih.gov/37163452</t>
  </si>
  <si>
    <t>https://acrjournals.onlinelibrary.wiley.com/doi/10.1002/art.42558</t>
  </si>
  <si>
    <t>['Pathmarajah P', 'Corso R', 'Salam A', 'Shah G', 'Woolf R', 'Smith CH', 'Pink AE']</t>
  </si>
  <si>
    <t>Neutropenia in patients on dupilumab for atopic dermatitis: a case series and review of trial data</t>
  </si>
  <si>
    <t>188(6):803-805</t>
  </si>
  <si>
    <t>https://pubmed.ncbi.nlm.nih.gov/36930577</t>
  </si>
  <si>
    <t>https://academic.oup.com/bjd/article-abstract/188/6/803/7080025?redirectedFrom=fulltext</t>
  </si>
  <si>
    <t>['Gleeson D', 'Barker JNWN', 'Capon F', 'Pink AE', 'Woolf RT', 'Smith CH', 'Mahil SK']</t>
  </si>
  <si>
    <t>Are Janus kinase inhibitors an effective treatment for palmoplantar pustulosis? A critically appraised topic</t>
  </si>
  <si>
    <t>188(4):471-473</t>
  </si>
  <si>
    <t>https://pubmed.ncbi.nlm.nih.gov/36715624</t>
  </si>
  <si>
    <t>https://academic.oup.com/bjd/article/188/4/471/6931753</t>
  </si>
  <si>
    <t>Atopic dermatitis in skin of colour. Part 1: new discoveries in epidemiology and pathogenesis</t>
  </si>
  <si>
    <t>5-Jun-2023</t>
  </si>
  <si>
    <t>48(6):609-616</t>
  </si>
  <si>
    <t>https://pubmed.ncbi.nlm.nih.gov/37002798</t>
  </si>
  <si>
    <t>https://academic.oup.com/ced/article/48/6/609/7098574</t>
  </si>
  <si>
    <t>['De Bruin-Weller M', 'Deleuran M', 'Biedermann T', 'Bissonnette R', 'Foley P', 'Girolomoni G', 'Hercogová J', 'Hong CH', 'Katoh N', 'Pink A', 'Richard MA', 'Shumack S', 'Silvestre JF', 'Thyssen JP', 'Weidinger S']</t>
  </si>
  <si>
    <t>The Treat-to-Target Project in Atopic Dermatitis: One Year On</t>
  </si>
  <si>
    <t>21-Apr-2023</t>
  </si>
  <si>
    <t>103:adv5382</t>
  </si>
  <si>
    <t>https://pubmed.ncbi.nlm.nih.gov/37083095</t>
  </si>
  <si>
    <t>https://medicaljournalssweden.se/actadv/article/view/5382</t>
  </si>
  <si>
    <t>['Mickevicius T', 'Pink AE', 'Bhogal M', "O'Brart D", 'Robbie SJ']</t>
  </si>
  <si>
    <t>Dupilumab-Induced, Tralokinumab-Induced, and Belantamab Mafodotin-Induced Adverse Ocular Events-Incidence, Etiology, and Management</t>
  </si>
  <si>
    <t>1-Apr-2023</t>
  </si>
  <si>
    <t>42(4):507-519</t>
  </si>
  <si>
    <t>https://pubmed.ncbi.nlm.nih.gov/36525340</t>
  </si>
  <si>
    <t>https://europepmc.org/abstract/MED/36525340</t>
  </si>
  <si>
    <t>['Paller AS', 'Weidinger S', 'Capozza K', 'Pink AE', 'Tang M', 'Guillaume X', 'Praestgaard A', 'Leclerc M', 'Chuang CC', 'Thomas RB', 'Prescilla R']</t>
  </si>
  <si>
    <t>Similarities and Differences in the Perception of Atopic Dermatitis Burden Between Patients, Caregivers, and Independent Physicians (AD-GAP Survey)</t>
  </si>
  <si>
    <t>15-Mar-2023</t>
  </si>
  <si>
    <t>13(4):961-980</t>
  </si>
  <si>
    <t>https://pubmed.ncbi.nlm.nih.gov/36922463</t>
  </si>
  <si>
    <t>https://link.springer.com/article/10.1007/s13555-022-00850-7</t>
  </si>
  <si>
    <t>['Blauvelt A', 'Pink A', 'Worm M', 'Langley RGB', 'Elewski BE', 'Gjerum L', 'Guttman-Yassky E']</t>
  </si>
  <si>
    <t>Outcomes of COVID-19 and Vaccination in Patients With Moderate to Severe Atopic Dermatitis Treated With Tralokinumab</t>
  </si>
  <si>
    <t>158(11):1327-1330</t>
  </si>
  <si>
    <t>https://pubmed.ncbi.nlm.nih.gov/36223087</t>
  </si>
  <si>
    <t>https://europepmc.org/abstract/MED/36223087</t>
  </si>
  <si>
    <t>['Cro S', 'Cornelius V', 'Capon F', 'Barker J', 'Burden D', 'Griffiths C', 'Lachmann HJ', 'McAteer H', 'Patel P', 'Pink A', 'Reynolds N', 'Warren R', 'Smith C']</t>
  </si>
  <si>
    <t>The interleukin 1 receptor antagonist anakinra to reduce disease severity of palmoplantar pustulosis in adults: APRICOT RCT and PLUM mechanistic study</t>
  </si>
  <si>
    <t>https://pubmed.ncbi.nlm.nih.gov/35377574</t>
  </si>
  <si>
    <t>https://www.ncbi.nlm.nih.gov/books/NBK579221</t>
  </si>
  <si>
    <t>['Bieber T', 'Simpson EL', 'Silverberg JI', 'Thaçi D', 'Paul C', 'Pink AE', 'Kataoka Y', 'Chu CY', 'DiBonaventura M', 'Rojo R', 'Antinew J', 'Ionita I', 'Sinclair R', 'Forman S', 'Zdybski J', 'Biswas P', 'Malhotra B', 'Zhang F', 'Valdez H']</t>
  </si>
  <si>
    <t>Comparing abrocitinib and dupilumab in the treatment of atopic dermatitis: a plain language summary</t>
  </si>
  <si>
    <t>15-Nov-2021</t>
  </si>
  <si>
    <t>14(1):5-14</t>
  </si>
  <si>
    <t>https://pubmed.ncbi.nlm.nih.gov/34775830</t>
  </si>
  <si>
    <t>https://www.futuremedicine.com/doi/full/10.2217/imt-2021-0224?rfr_dat=cr_pub++0pubmed&amp;url_ver=Z39.88-2003&amp;rfr_id=ori%3Arid%3Acrossref.org</t>
  </si>
  <si>
    <t>['Segaert S', 'Calzavara-Pinton P', 'de la Cueva P', 'Jalili A', 'Lons Danic D', 'Pink AE', 'Thaçi D', 'Gooderham M']</t>
  </si>
  <si>
    <t>Long-term topical management of psoriasis: the road ahead</t>
  </si>
  <si>
    <t>33(1):111-120</t>
  </si>
  <si>
    <t>https://pubmed.ncbi.nlm.nih.gov/32091278</t>
  </si>
  <si>
    <t>https://www.tandfonline.com/doi/full/10.1080/09546634.2020.1729335</t>
  </si>
  <si>
    <t>['Augustin M', 'Costanzo A', 'Pink A', 'Seneschal J', 'Schuster C', 'Mert C', 'Guerreiro M', 'Tietz N', 'Grond S', 'De Bruin-Weller M']</t>
  </si>
  <si>
    <t>Real-World Treatment Patterns and Treatment Benefits among Adult Patients with Atopic Dermatitis: Results from the Atopic Dermatitis Patient Satisfaction and Unmet Need Survey</t>
  </si>
  <si>
    <t>102:adv00830</t>
  </si>
  <si>
    <t>https://pubmed.ncbi.nlm.nih.gov/36479885</t>
  </si>
  <si>
    <t>https://medicaljournalssweden.se/actadv/article/view/3932</t>
  </si>
  <si>
    <t>['de Bruin-Weller M', 'Pink AE', 'Ferrucci SM', 'Patrizi A', 'Svensson A', 'Schuttelaar MLA', 'Tauber M', 'Ardeleanu M', 'Jayawardena S', 'Daoud M']</t>
  </si>
  <si>
    <t>Use of systemic therapies in adults with atopic dermatitis: 12-month results from the European prospective observational study in patients eligible for systemic therapy for atopic dermatitis (EUROSTAD)</t>
  </si>
  <si>
    <t>8-Mar-2022</t>
  </si>
  <si>
    <t>33(5):2565-2570</t>
  </si>
  <si>
    <t>https://pubmed.ncbi.nlm.nih.gov/35255779</t>
  </si>
  <si>
    <t>https://www.tandfonline.com/doi/full/10.1080/09546634.2022.2038361</t>
  </si>
  <si>
    <t>['Masuda K', 'Delozier AM', 'Kolodsick J', 'Buchanan A', 'Pink AE', 'Sun L', 'Wang Z', 'Stingeni L', 'Thac I D']</t>
  </si>
  <si>
    <t>Improvements in itch and sleep following treatment with baricitinib in combination with topical corticosteroids are associated with better quality of life and productivity in adult patients with moderate-to-severe atopic dermatitis: a post hoc analysis from BREEZE-AD7</t>
  </si>
  <si>
    <t>32(2):237-243</t>
  </si>
  <si>
    <t>https://pubmed.ncbi.nlm.nih.gov/35866910</t>
  </si>
  <si>
    <t>https://www.jle.com/fr/revues/ejd/e-docs/improvements_in_itch_and_sleep_following_treatment_with_baricitinib_in_combination_with_topical_corticosteroids_are_associated_with_better_quality_of_life_and_productivity_in_adult_patients_with_moderate_to_severe_atopic_dermatitis_a_post_hoc_analysis_from_breeze_ad7_322753/article.phtml</t>
  </si>
  <si>
    <t>['Bruin-Weller M', 'Pink AE', 'Patrizi A', 'Gimenez-Arnau AM', 'Agner T', 'Roquet-Gravy PP', 'Ferrucci SM', 'Arenberger P', 'Svensson A', 'Schuttelaar MLA', 'Nosbaum A', 'Jayawardena S', 'Rizova E', 'Ardeleanu M', 'Eckert L', 'Ozturk ZE']</t>
  </si>
  <si>
    <t>Disease burden and treatment history among adults with atopic dermatitis receiving systemic therapy: baseline characteristics of participants on the EUROSTAD prospective observational study</t>
  </si>
  <si>
    <t>18-Jan-2021</t>
  </si>
  <si>
    <t>32(2):164-173</t>
  </si>
  <si>
    <t>https://pubmed.ncbi.nlm.nih.gov/33461356</t>
  </si>
  <si>
    <t>https://www.tandfonline.com/doi/full/10.1080/09546634.2020.1866741</t>
  </si>
  <si>
    <t>['Carr E', 'Mahil SK', 'Brailean A', 'Dasandi T', 'Pink AE', 'Barker JN', 'Rayner L', 'Turner MA', 'Goldsmith K', 'Smith CH']</t>
  </si>
  <si>
    <t>Association of Patient Mental Health Status With the Level of Agreement Between Patient and Physician Ratings of Psoriasis Severity</t>
  </si>
  <si>
    <t>157(4):413-420</t>
  </si>
  <si>
    <t>https://pubmed.ncbi.nlm.nih.gov/33656512</t>
  </si>
  <si>
    <t>https://europepmc.org/abstract/MED/33656512</t>
  </si>
  <si>
    <t>['Sears AV', 'Woolf RT', 'Gribaleva E', 'Abdelrahman W', 'Robbie S', 'Menon B', 'Kirkham B', 'Smith CH', 'Pink AE']</t>
  </si>
  <si>
    <t>Real-world effectiveness and tolerability of dupilumab in adult atopic dermatitis: a single-centre, prospective 1-year observational cohort study of the first 100 patients treated</t>
  </si>
  <si>
    <t>28-Feb-2021</t>
  </si>
  <si>
    <t>184(4):755-757</t>
  </si>
  <si>
    <t>https://pubmed.ncbi.nlm.nih.gov/33107978</t>
  </si>
  <si>
    <t>https://academic.oup.com/bjd/article-abstract/184/4/755/6603062?redirectedFrom=fulltext</t>
  </si>
  <si>
    <t>['White JML', 'Pink AE']</t>
  </si>
  <si>
    <t>English Sunday lunch dermatitis: Allergic contact dermatitis to parsnip, carrot, fennel (and ivy)</t>
  </si>
  <si>
    <t>83(4):317-318</t>
  </si>
  <si>
    <t>https://pubmed.ncbi.nlm.nih.gov/32383193</t>
  </si>
  <si>
    <t>https://onlinelibrary.wiley.com/doi/10.1111/cod.13593</t>
  </si>
  <si>
    <t>['de Bruin-Weller M', 'Gadkari A', 'Auziere S', 'Simpson EL', 'Puig L', 'Barbarot S', 'Girolomoni G', 'Papp K', 'Pink AE', 'Saba G', 'Werfel T', 'Eckert L']</t>
  </si>
  <si>
    <t>The patient-reported disease burden in adults with atopic dermatitis: a cross-sectional study in Europe and Canada</t>
  </si>
  <si>
    <t>14-Jan-2020</t>
  </si>
  <si>
    <t>34(5):1026-1036</t>
  </si>
  <si>
    <t>https://pubmed.ncbi.nlm.nih.gov/31587373</t>
  </si>
  <si>
    <t>https://onlinelibrary.wiley.com/doi/10.1111/jdv.16003</t>
  </si>
  <si>
    <t>['Tull TJ', 'Jackson K', 'Smith CH', 'Pink AE']</t>
  </si>
  <si>
    <t>Developing an online patient education resource for topical therapy: a pilot study</t>
  </si>
  <si>
    <t>182(2):508-509</t>
  </si>
  <si>
    <t>https://pubmed.ncbi.nlm.nih.gov/31420862</t>
  </si>
  <si>
    <t>https://academic.oup.com/bjd/article-abstract/182/2/508/6753139?redirectedFrom=fulltext</t>
  </si>
  <si>
    <t>['Thaçi D', 'de la Cueva P', 'Pink AE', 'Jalili A', 'Segaert S', 'Hjuler KF', 'Calzavara-Pinton P']</t>
  </si>
  <si>
    <t>General practice recommendations for the topical treatment of psoriasis: a modified-Delphi approach</t>
  </si>
  <si>
    <t>BJGP open</t>
  </si>
  <si>
    <t>4(5):bjgpopen20X101108</t>
  </si>
  <si>
    <t>https://pubmed.ncbi.nlm.nih.gov/33144365</t>
  </si>
  <si>
    <t>https://europepmc.org/abstract/MED/33144365</t>
  </si>
  <si>
    <t>['Lai FYX', 'Higgins E', 'Smith CH', 'Barker JN', 'Pink A']</t>
  </si>
  <si>
    <t>Morphologic Switch From Psoriasiform to Eczematous Dermatitis After Anti-IL-17 Therapy: A Case Series</t>
  </si>
  <si>
    <t>155(9):1082-1084</t>
  </si>
  <si>
    <t>https://pubmed.ncbi.nlm.nih.gov/31290949</t>
  </si>
  <si>
    <t>https://jamanetwork.com/journals/jamadermatology/fullarticle/10.1001/jamadermatol.2019.1268</t>
  </si>
  <si>
    <t>['Willsmore ZN', 'Woolf RT', 'Hughes C', 'Menon B', 'Kirkham B', 'Smith CH', 'Pink AE']</t>
  </si>
  <si>
    <t>Development of inflammatory arthritis and enthesitis in patients on dupilumab: a case series</t>
  </si>
  <si>
    <t>181(5):1068-1070</t>
  </si>
  <si>
    <t>https://pubmed.ncbi.nlm.nih.gov/31017658</t>
  </si>
  <si>
    <t>https://academic.oup.com/bjd/article-abstract/181/5/1068/6602219?redirectedFrom=fulltext</t>
  </si>
  <si>
    <t>['Pink AE', 'Jalili A', 'Berg P', 'Calzavara-Pinton PG', 'de la Cueva Dobao P', 'Thaçi D', 'Torpet M', 'Jensen KL', 'Segaert S']</t>
  </si>
  <si>
    <t>Rapid onset of action of calcipotriol/betamethasone dipropionate cutaneous foam in psoriasis, even in patients with more severe disease</t>
  </si>
  <si>
    <t>33(6):1116-1123</t>
  </si>
  <si>
    <t>https://pubmed.ncbi.nlm.nih.gov/30916417</t>
  </si>
  <si>
    <t>https://onlinelibrary.wiley.com/doi/10.1111/jdv.15398</t>
  </si>
  <si>
    <t>['Sears AV', 'Szlumper C', 'Liu KW', 'Smith CH', 'Barker JNWN', 'Pink AE']</t>
  </si>
  <si>
    <t>Clinical outcomes in patients on secukinumab (Cosentyx(®) ) within a specialist psoriasis clinic: a single centre, retrospective cohort study</t>
  </si>
  <si>
    <t>33(2):e89-e91</t>
  </si>
  <si>
    <t>https://pubmed.ncbi.nlm.nih.gov/30198598</t>
  </si>
  <si>
    <t>https://onlinelibrary.wiley.com/doi/10.1111/jdv.15245</t>
  </si>
  <si>
    <t>['Storan ER', 'Woolf RT', 'Smith CH', 'Pink AE']</t>
  </si>
  <si>
    <t>Clearance of molluscum contagiosum virus infection in patients with atopic eczema treated with dupilumab</t>
  </si>
  <si>
    <t>19-Apr-2019</t>
  </si>
  <si>
    <t>181(2):385-386</t>
  </si>
  <si>
    <t>https://pubmed.ncbi.nlm.nih.gov/30719708</t>
  </si>
  <si>
    <t>https://academic.oup.com/bjd/article-abstract/181/2/385/6602776?redirectedFrom=fulltext</t>
  </si>
  <si>
    <t>['Jalili A', 'Lebwohl M', 'Stein Gold L', 'Andersen SB', 'Jensen KL', 'Pink AE', 'Segaert S', 'Berg P', 'Calzavara-Pinton PG', 'de la Cueva Dobao P', 'Thaçi D']</t>
  </si>
  <si>
    <t>Itch relief in patients with psoriasis: effectiveness of calcipotriol plus betamethasone dipropionate foam</t>
  </si>
  <si>
    <t>33(4):709-717</t>
  </si>
  <si>
    <t>https://pubmed.ncbi.nlm.nih.gov/30520168</t>
  </si>
  <si>
    <t>https://onlinelibrary.wiley.com/doi/10.1111/jdv.15393</t>
  </si>
  <si>
    <t>['Pink A', 'Anzengruber F', 'Navarini AA']</t>
  </si>
  <si>
    <t>Acne and hidradenitis suppurativa</t>
  </si>
  <si>
    <t>30-Jan-2018</t>
  </si>
  <si>
    <t>178(3):619-631</t>
  </si>
  <si>
    <t>https://pubmed.ncbi.nlm.nih.gov/29380349</t>
  </si>
  <si>
    <t>https://academic.oup.com/bjd/article-abstract/178/3/619/6687366?redirectedFrom=fulltext</t>
  </si>
  <si>
    <t>['Pink AE', 'Smith CH']</t>
  </si>
  <si>
    <t>Biologics for psoriasis: more drugs, new patient categories, but fresh challenges for clinical dermatologists</t>
  </si>
  <si>
    <t>177(1):7-8</t>
  </si>
  <si>
    <t>https://pubmed.ncbi.nlm.nih.gov/28731243</t>
  </si>
  <si>
    <t>https://academic.oup.com/bjd/article/177/1/7/6601931</t>
  </si>
  <si>
    <t>['Higgins R', 'Pink A', 'Hunger R', 'Yawalkar N', 'Navarini AA']</t>
  </si>
  <si>
    <t>Generalized Comedones, Acne, and Hidradenitis Suppurativa in a Patient with an FGFR2 Missense Mutation</t>
  </si>
  <si>
    <t>4:16</t>
  </si>
  <si>
    <t>https://pubmed.ncbi.nlm.nih.gov/28293556</t>
  </si>
  <si>
    <t>https://www.frontiersin.org/articles/10.3389/fmed.2017.00016/full</t>
  </si>
  <si>
    <t>['Pink AE', 'Dafou D', 'Desai N', 'Holmes O', 'Hobbs C', 'Smith CH', 'Mortimer P', 'Simpson MA', 'Trembath RC', 'Barker JN']</t>
  </si>
  <si>
    <t>Hidradenitis suppurativa: haploinsufficiency of gamma-secretase components does not affect gamma-secretase enzyme activity in vitro</t>
  </si>
  <si>
    <t>28-Jul-2016</t>
  </si>
  <si>
    <t>175(3):632-5</t>
  </si>
  <si>
    <t>https://pubmed.ncbi.nlm.nih.gov/27467207</t>
  </si>
  <si>
    <t>https://academic.oup.com/bjd/article-abstract/175/3/632/6616836?redirectedFrom=fulltext</t>
  </si>
  <si>
    <t>['Maybury CM', 'Pink A', 'Lewis F']</t>
  </si>
  <si>
    <t>A persistent vulval ulcer</t>
  </si>
  <si>
    <t>351:h5421</t>
  </si>
  <si>
    <t>https://pubmed.ncbi.nlm.nih.gov/26475594</t>
  </si>
  <si>
    <t>https://www.bmj.com/lookup/pmidlookup?view=long&amp;pmid=26475594</t>
  </si>
  <si>
    <t>['Tull TJ', 'Pink AE', 'Benton EC', "D'Cruz D"]</t>
  </si>
  <si>
    <t>Cutaneous lupus erythematosus</t>
  </si>
  <si>
    <t>76(11):C162-5</t>
  </si>
  <si>
    <t>https://pubmed.ncbi.nlm.nih.gov/26551507</t>
  </si>
  <si>
    <t>https://www.magonlinelibrary.com/doi/abs/10.12968/hmed.2015.76.11.C162?rfr_dat=cr_pub++0pubmed&amp;url_ver=Z39.88-2003&amp;rfr_id=ori%3Arid%3Acrossref.org</t>
  </si>
  <si>
    <t>['Navarini AA', 'Simpson MA', 'Weale M', 'Knight J', 'Carlavan I', 'Reiniche P', 'Burden DA', 'Layton A', 'Bataille V', 'Allen M', 'Pleass R', 'Pink A', 'Creamer D', 'English J', 'Munn S', 'Walton S', 'Willis C', 'Déret S', 'Voegel JJ', 'Spector T', 'Smith CH', 'Trembath RC', 'Barker JN']</t>
  </si>
  <si>
    <t>Genome-wide association study identifies three novel susceptibility loci for severe Acne vulgaris</t>
  </si>
  <si>
    <t>13-Jun-2014</t>
  </si>
  <si>
    <t>5:4020</t>
  </si>
  <si>
    <t>https://pubmed.ncbi.nlm.nih.gov/24927181</t>
  </si>
  <si>
    <t>https://www.nature.com/articles/ncomms5020</t>
  </si>
  <si>
    <t>['Moriarty B', 'Pink A', 'Creamer D', 'Desai N']</t>
  </si>
  <si>
    <t>Hidradenitis suppurativa fulminans: a clinically distinct phenotype?</t>
  </si>
  <si>
    <t>171(6):1576-8</t>
  </si>
  <si>
    <t>https://pubmed.ncbi.nlm.nih.gov/24890903</t>
  </si>
  <si>
    <t>https://academic.oup.com/bjd/article-abstract/171/6/1576/6616233?redirectedFrom=fulltext</t>
  </si>
  <si>
    <t>['Pink AE', 'Simpson MA', 'Desai N', 'Trembath RC', 'Barker JNW']</t>
  </si>
  <si>
    <t>γ-Secretase mutations in hidradenitis suppurativa: new insights into disease pathogenesis</t>
  </si>
  <si>
    <t>133(3):601-607</t>
  </si>
  <si>
    <t>https://pubmed.ncbi.nlm.nih.gov/23096707</t>
  </si>
  <si>
    <t>https://linkinghub.elsevier.com/retrieve/pii/S0022-202X(15)36117-0</t>
  </si>
  <si>
    <t>['Pink AE', 'Simpson MA', 'Desai N', 'Dafou D', 'Hills A', 'Mortimer P', 'Smith CH', 'Trembath RC', 'Barker JNW']</t>
  </si>
  <si>
    <t>Mutations in the γ-secretase genes NCSTN, PSENEN, and PSEN1 underlie rare forms of hidradenitis suppurativa (acne inversa)</t>
  </si>
  <si>
    <t>24-May-2012</t>
  </si>
  <si>
    <t>132(10):2459-2461</t>
  </si>
  <si>
    <t>https://pubmed.ncbi.nlm.nih.gov/22622421</t>
  </si>
  <si>
    <t>https://linkinghub.elsevier.com/retrieve/pii/S0022-202X(15)35485-3</t>
  </si>
  <si>
    <t>['Pink AE', 'Stefanato CM', 'Breathnach SM']</t>
  </si>
  <si>
    <t>An unusual presentation of systemic AL amyloidosis: bullae, milia and nail dystrophy</t>
  </si>
  <si>
    <t>22-Mar-2012</t>
  </si>
  <si>
    <t>37(7):788-90</t>
  </si>
  <si>
    <t>https://pubmed.ncbi.nlm.nih.gov/22439768</t>
  </si>
  <si>
    <t>https://academic.oup.com/ced/article-abstract/37/7/788/6622961?redirectedFrom=fulltext</t>
  </si>
  <si>
    <t>['Pink A', 'Barker J']</t>
  </si>
  <si>
    <t>Erythema nodosum</t>
  </si>
  <si>
    <t>73(4):C50-2</t>
  </si>
  <si>
    <t>https://pubmed.ncbi.nlm.nih.gov/22585118</t>
  </si>
  <si>
    <t>https://www.magonlinelibrary.com/doi/10.12968/hmed.2012.73.sup4.c50?url_ver=Z39.88-2003&amp;rfr_id=ori:rid:crossref.org&amp;rfr_dat=cr_pub%20%200pubmed</t>
  </si>
  <si>
    <t>['Onoufriadis A', 'Simpson MA', 'Pink AE', 'Di Meglio P', 'Smith CH', 'Pullabhatla V', 'Knight J', 'Spain SL', 'Nestle FO', 'Burden AD', 'Capon F', 'Trembath RC', 'Barker JN']</t>
  </si>
  <si>
    <t>Mutations in IL36RN/IL1F5 are associated with the severe episodic inflammatory skin disease known as generalized pustular psoriasis</t>
  </si>
  <si>
    <t>11-Aug-2011</t>
  </si>
  <si>
    <t>89(3):432-7</t>
  </si>
  <si>
    <t>https://pubmed.ncbi.nlm.nih.gov/21839423</t>
  </si>
  <si>
    <t>https://linkinghub.elsevier.com/retrieve/pii/S0002-9297(11)00316-8</t>
  </si>
  <si>
    <t>['Pink AE', 'Simpson MA', 'Brice GW', 'Smith CH', 'Desai N', 'Mortimer PS', 'Barker JN', 'Trembath RC']</t>
  </si>
  <si>
    <t>PSENEN and NCSTN mutations in familial hidradenitis suppurativa (Acne Inversa)</t>
  </si>
  <si>
    <t>131(7):1568-70</t>
  </si>
  <si>
    <t>https://pubmed.ncbi.nlm.nih.gov/21412258</t>
  </si>
  <si>
    <t>https://linkinghub.elsevier.com/retrieve/pii/S0022-202X(15)35322-7</t>
  </si>
  <si>
    <t>['Pink AE', 'Fonia A', 'Smith CH', 'Barker JN']</t>
  </si>
  <si>
    <t>The development of sarcoidosis on antitumour necrosis factor therapy: a paradox</t>
  </si>
  <si>
    <t>8-May-2010</t>
  </si>
  <si>
    <t>163(3):648-9</t>
  </si>
  <si>
    <t>https://pubmed.ncbi.nlm.nih.gov/20456350</t>
  </si>
  <si>
    <t>https://academic.oup.com/bjd/article-abstract/163/3/648/6642470?redirectedFrom=fulltext</t>
  </si>
  <si>
    <t>['Pink AE', 'Fonia A', 'Allen MH', 'Smith CH', 'Barker JN']</t>
  </si>
  <si>
    <t>Antinuclear antibodies associate with loss of response to antitumour necrosis factor-alpha therapy in psoriasis: a retrospective, observational study</t>
  </si>
  <si>
    <t>162(4):780-5</t>
  </si>
  <si>
    <t>https://pubmed.ncbi.nlm.nih.gov/19863499</t>
  </si>
  <si>
    <t>https://academic.oup.com/bjd/article-abstract/162/4/780/6642348?redirectedFrom=fulltext</t>
  </si>
  <si>
    <t>['Pink AE', 'White JM', 'White IR']</t>
  </si>
  <si>
    <t>A call for full ingredient labelling and uniform nomenclature on medicaments</t>
  </si>
  <si>
    <t>161(2):489-90</t>
  </si>
  <si>
    <t>https://pubmed.ncbi.nlm.nih.gov/19545294</t>
  </si>
  <si>
    <t>https://academic.oup.com/bjd/article-abstract/161/2/489/6642707?redirectedFrom=fulltext</t>
  </si>
  <si>
    <t>['Stafford NP', 'Pink AE', 'White AE', 'Glenn JR', 'Heptinstall S']</t>
  </si>
  <si>
    <t>Mechanisms involved in adenosine triphosphate--induced platelet aggregation in whole blood</t>
  </si>
  <si>
    <t>1-Oct-2003</t>
  </si>
  <si>
    <t>31-Jul-2003</t>
  </si>
  <si>
    <t>Arteriosclerosis, thrombosis, and vascular biology</t>
  </si>
  <si>
    <t>23(10):1928-33</t>
  </si>
  <si>
    <t>https://pubmed.ncbi.nlm.nih.gov/12893689</t>
  </si>
  <si>
    <t>https://www.ahajournals.org/doi/10.1161/01.ATV.0000089330.88461.D6?url_ver=Z39.88-2003&amp;rfr_id=ori:rid:crossref.org&amp;rfr_dat=cr_pub%20%200pubmed</t>
  </si>
  <si>
    <t>Smith CH</t>
  </si>
  <si>
    <t>['Choy SP', 'Kim BJ', 'Paolino A', 'Tan WR', 'Lim SML', 'Seo J', 'Tan SP', 'Francis L', 'Tsakok T', 'Simpson M', 'Barker JNWN', 'Lynch MD', 'Corbett MS', 'Smith CH', 'Mahil SK']</t>
  </si>
  <si>
    <t>Systematic review of deep learning image analyses for the diagnosis and monitoring of skin disease</t>
  </si>
  <si>
    <t>27-Sep-2023</t>
  </si>
  <si>
    <t>NPJ digital medicine</t>
  </si>
  <si>
    <t>6(1):180</t>
  </si>
  <si>
    <t>https://pubmed.ncbi.nlm.nih.gov/37758829</t>
  </si>
  <si>
    <t>https://www.nature.com/articles/s41746-023-00914-8</t>
  </si>
  <si>
    <t>['Adesanya EI', 'Matthewman J', 'Schonmann Y', 'Hayes JF', 'Henderson A', 'Mathur R', 'Mulick AR', 'Smith CH', 'Langan SM', 'Mansfield KE']</t>
  </si>
  <si>
    <t>Factors associated with depression, anxiety and severe mental illness among adults with atopic eczema or psoriasis: a systematic review and meta-analysis</t>
  </si>
  <si>
    <t>188(4):460-470</t>
  </si>
  <si>
    <t>https://pubmed.ncbi.nlm.nih.gov/36745557</t>
  </si>
  <si>
    <t>https://academic.oup.com/bjd/article/188/4/460/6931836</t>
  </si>
  <si>
    <t>['Bechman K', 'Hayes JF', 'Mathewman J', 'Henderson AD', 'Adesanya EI', 'Mansfield KE', 'Smith CH', 'Galloway J', 'Langan SM']</t>
  </si>
  <si>
    <t>Electronic screening for mental illness in patients with psoriasis</t>
  </si>
  <si>
    <t>189(2):246-248</t>
  </si>
  <si>
    <t>https://pubmed.ncbi.nlm.nih.gov/37224480</t>
  </si>
  <si>
    <t>https://academic.oup.com/bjd/article/189/2/246/7177592</t>
  </si>
  <si>
    <t>['Ali F', 'Smith CH', 'Mahil SK']</t>
  </si>
  <si>
    <t>Spesolimab in the treatment of generalized pustular psoriasis: a critically appraised research paper</t>
  </si>
  <si>
    <t>188(3):328-329</t>
  </si>
  <si>
    <t>https://pubmed.ncbi.nlm.nih.gov/36763745</t>
  </si>
  <si>
    <t>https://academic.oup.com/bjd/article/188/3/328/6770094</t>
  </si>
  <si>
    <t>['Bosma AL', 'Gerbens LAA', 'El Khattabi H', 'Loeff FC', 'Duckworth M', 'Woolf RT', 'Rispens T', 'Smith CH', 'Spuls PI']</t>
  </si>
  <si>
    <t>The clinical relevance of dupilumab serum concentration in patients with atopic dermatitis: a two-center prospective cohort study</t>
  </si>
  <si>
    <t>34(1):2193663</t>
  </si>
  <si>
    <t>https://pubmed.ncbi.nlm.nih.gov/37098906</t>
  </si>
  <si>
    <t>https://www.tandfonline.com/doi/full/10.1080/09546634.2023.2193663</t>
  </si>
  <si>
    <t>['Henderson AD', 'Adesanya E', 'Mulick A', 'Matthewman J', 'Vu N', 'Davies F', 'Smith CH', 'Hayes J', 'Mansfield KE', 'Langan SM']</t>
  </si>
  <si>
    <t>Common mental health disorders in adults with inflammatory skin conditions: nationwide population-based matched cohort studies in the UK</t>
  </si>
  <si>
    <t>4-Aug-2023</t>
  </si>
  <si>
    <t>BMC medicine</t>
  </si>
  <si>
    <t>21(1):285</t>
  </si>
  <si>
    <t>https://pubmed.ncbi.nlm.nih.gov/37542272</t>
  </si>
  <si>
    <t>https://bmcmedicine.biomedcentral.com/articles/10.1186/s12916-023-02948-x</t>
  </si>
  <si>
    <t>['Saklatvala JR', 'Hanscombe KB', 'Mahil SK', 'Tsoi LC', 'Elder JT', 'Barker JN', 'Simpson MA', 'Smith CH', 'Dand N']</t>
  </si>
  <si>
    <t>Genetic Validation of Psoriasis Phenotyping in UK Biobank Supports the Utility of Self-Reported Data and Composite Definitions for Large Genetic and Epidemiological Studies</t>
  </si>
  <si>
    <t>3-Mar-2023</t>
  </si>
  <si>
    <t>143(8):1598-1601.e10</t>
  </si>
  <si>
    <t>https://pubmed.ncbi.nlm.nih.gov/36870556</t>
  </si>
  <si>
    <t>https://linkinghub.elsevier.com/retrieve/pii/S0022-202X(23)00106-9</t>
  </si>
  <si>
    <t>['Matthewman J', 'Mansfield KE', 'Hayes JF', 'Adesanya EI', 'Smith CH', 'Roberts A', 'Langan SM', 'Henderson AD']</t>
  </si>
  <si>
    <t>Anxiety and Depression in People with Eczema or Psoriasis: A Comparison of Associations in UK Biobank and Linked Primary Care Data</t>
  </si>
  <si>
    <t>7-Aug-2023</t>
  </si>
  <si>
    <t>Clinical epidemiology</t>
  </si>
  <si>
    <t>15:891-899</t>
  </si>
  <si>
    <t>https://pubmed.ncbi.nlm.nih.gov/37575973</t>
  </si>
  <si>
    <t>https://www.dovepress.com/anxiety-and-depression-in-people-with-eczema-or-psoriasis-a-comparison-peer-reviewed-fulltext-article-CLEP</t>
  </si>
  <si>
    <t>['Ramessur R', 'Corbett M', 'Marshall D', 'Acencio ML', 'Barbosa IA', 'Dand N', 'Di Meglio P', 'Haddad S', 'Jensen AHM', 'Koopmann W', 'Mahil SK', 'Ostaszewski M', 'Rahmatulla S', 'Rastrick J', 'Saklatvala J', 'Weidinger S', 'Wright K', 'Eyerich K', 'Ndlovu M', 'Barker JN', 'Skov L', 'Conrad C', 'Smith CH']</t>
  </si>
  <si>
    <t>Biomarkers of disease progression in people with psoriasis: a scoping review</t>
  </si>
  <si>
    <t>11-Jul-2022</t>
  </si>
  <si>
    <t>187(4):481-493</t>
  </si>
  <si>
    <t>https://pubmed.ncbi.nlm.nih.gov/35482474</t>
  </si>
  <si>
    <t>https://academic.oup.com/bjd/article/187/4/481/6966266</t>
  </si>
  <si>
    <t>['Corbett M', 'Ramessur R', 'Marshall D', 'Acencio ML', 'Ostaszewski M', 'Barbosa IA', 'Dand N', 'Di Meglio P', 'Haddad S', 'Jensen AHM', 'Koopmann W', 'Mahil SK', 'Rahmatulla S', 'Rastrick J', 'Saklatvala J', 'Weidinger S', 'Wright K', 'Eyerich K', 'Barker JN', 'Ndlovu M', 'Conrad C', 'Skov L', 'Smith CH']</t>
  </si>
  <si>
    <t>Biomarkers of systemic treatment response in people with psoriasis: a scoping review</t>
  </si>
  <si>
    <t>20-Jul-2022</t>
  </si>
  <si>
    <t>187(4):494-506</t>
  </si>
  <si>
    <t>https://pubmed.ncbi.nlm.nih.gov/35606928</t>
  </si>
  <si>
    <t>https://academic.oup.com/bjd/article/187/4/494/6966275</t>
  </si>
  <si>
    <t>['MacKenna B', 'Kennedy NA', 'Mehrkar A', 'Rowan A', 'Galloway J', 'Matthewman J', 'Mansfield KE', 'Bechman K', 'Yates M', 'Brown J', 'Schultze A', 'Norton S', 'Walker AJ', 'Morton CE', 'Harrison D', 'Bhaskaran K', 'Rentsch CT', 'Williamson E', 'Croker R', 'Bacon S', 'Hickman G', 'Ward T', 'Davy S', 'Green A', 'Fisher L', 'Hulme W', 'Bates C', 'Curtis HJ', 'Tazare J', 'Eggo RM', 'Evans D', 'Inglesby P', 'Cockburn J', 'McDonald HI', 'Tomlinson LA', 'Mathur R', 'Wong AYS', 'Forbes H', 'Parry J', 'Hester F', 'Harper S', 'Douglas IJ', 'Smeeth L', 'Lees CW', 'Evans SJW', 'Goldacre B', 'Smith CH', 'Langan SM']</t>
  </si>
  <si>
    <t>9-Jun-2022</t>
  </si>
  <si>
    <t>The Lancet. heumatology</t>
  </si>
  <si>
    <t>4(7):e490-e506</t>
  </si>
  <si>
    <t>https://pubmed.ncbi.nlm.nih.gov/35698725</t>
  </si>
  <si>
    <t>https://linkinghub.elsevier.com/retrieve/pii/S2665-9913(22)00098-4</t>
  </si>
  <si>
    <t>['Mahil SK', 'Bechman K', 'Raharja A', 'Domingo-Vila C', 'Baudry D', 'Brown MA', 'Cope AP', 'Dasandi T', 'Graham C', 'Khan H', 'Lechmere T', 'Malim MH', 'Meynell F', 'Pollock E', 'Sychowska K', 'Barker JN', 'Norton S', 'Galloway JB', 'Doores KJ', 'Tree T', 'Smith CH']</t>
  </si>
  <si>
    <t>Humoral and cellular immunogenicity to a second dose of COVID-19 vaccine BNT162b2 in people receiving methotrexate or targeted immunosuppression: a longitudinal cohort study</t>
  </si>
  <si>
    <t>4(1):e42-e52</t>
  </si>
  <si>
    <t>https://pubmed.ncbi.nlm.nih.gov/34778846</t>
  </si>
  <si>
    <t>https://linkinghub.elsevier.com/retrieve/pii/S2665-9913(21)00333-7</t>
  </si>
  <si>
    <t>['Armstrong A', 'Blauvelt A', 'Simpson EL', 'Smith CH', 'Herranz P', 'Kataoka Y', 'Seo SJ', 'Ferrucci SM', 'Chao J', 'Chen Z', 'Rossi AB', 'Shumel B', 'Tomondy P']</t>
  </si>
  <si>
    <t>Continued Treatment with Dupilumab is Associated with Improved Efficacy in Adults with Moderate-to-Severe Atopic Dermatitis Not Achieving Optimal Responses with Short-Term Treatment</t>
  </si>
  <si>
    <t>13-Dec-2021</t>
  </si>
  <si>
    <t>12(1):195-202</t>
  </si>
  <si>
    <t>https://pubmed.ncbi.nlm.nih.gov/34897582</t>
  </si>
  <si>
    <t>https://link.springer.com/article/10.1007/s13555-021-00643-4</t>
  </si>
  <si>
    <t>['Mitchell BL', 'Saklatvala JR', 'Dand N', 'Hagenbeek FA', 'Li X', 'Min JL', 'Thomas L', 'Bartels M', 'Jan Hottenga J', 'Lupton MK', 'Boomsma DI', 'Dong X', 'Hveem K', 'Løset M', 'Martin NG', 'Barker JN', 'Han J', 'Smith CH', 'Rentería ME', 'Simpson MA']</t>
  </si>
  <si>
    <t>Genome-wide association meta-analysis identifies 29 new acne susceptibility loci</t>
  </si>
  <si>
    <t>7-Feb-2022</t>
  </si>
  <si>
    <t>13(1):702</t>
  </si>
  <si>
    <t>https://pubmed.ncbi.nlm.nih.gov/35132056</t>
  </si>
  <si>
    <t>https://www.nature.com/articles/s41467-022-28252-5</t>
  </si>
  <si>
    <t>['Liew SY', 'Tree T', 'Smith CH', 'Mahil SK']</t>
  </si>
  <si>
    <t>The Impact of Immune-Modifying Treatments for Skin Diseases on the Immune Response to COVID-19 Vaccines: a Narrative Review</t>
  </si>
  <si>
    <t>Current dermatology reports</t>
  </si>
  <si>
    <t>11(4):263-288</t>
  </si>
  <si>
    <t>https://pubmed.ncbi.nlm.nih.gov/36310766</t>
  </si>
  <si>
    <t>https://europepmc.org/abstract/MED/36310766</t>
  </si>
  <si>
    <t>['Mahil SK', 'Bechman K', 'Raharja A', 'Domingo-Vila C', 'Baudry D', 'Brown MA', 'Cope AP', 'Dasandi T', 'Graham C', 'Lechmere T', 'Malim MH', 'Meynell F', 'Pollock E', 'Seow J', 'Sychowska K', 'Barker JN', 'Norton S', 'Galloway JB', 'Doores KJ', 'Tree TIM', 'Smith CH']</t>
  </si>
  <si>
    <t>The effect of methotrexate and targeted immunosuppression on humoral and cellular immune responses to the COVID-19 vaccine BNT162b2: a cohort study</t>
  </si>
  <si>
    <t>3(9):e627-e637</t>
  </si>
  <si>
    <t>https://pubmed.ncbi.nlm.nih.gov/34258590</t>
  </si>
  <si>
    <t>https://linkinghub.elsevier.com/retrieve/pii/S2665-9913(21)00212-5</t>
  </si>
  <si>
    <t>['Dalal G', 'Wright SJ', 'Vass CM', 'Davison NJ', 'Vander Stichele G', 'Smith CH', 'Griffiths CEM', 'Payne K']</t>
  </si>
  <si>
    <t>Patient preferences for stratified medicine in psoriasis: a discrete choice experiment</t>
  </si>
  <si>
    <t>29-Jul-2021</t>
  </si>
  <si>
    <t>185(5):978-987</t>
  </si>
  <si>
    <t>https://pubmed.ncbi.nlm.nih.gov/33991338</t>
  </si>
  <si>
    <t>https://academic.oup.com/bjd/article/185/5/978/6600064</t>
  </si>
  <si>
    <t>['Kyoreva M', 'Li Y', 'Hoosenally M', 'Hardman-Smart J', 'Morrison K', 'Tosi I', 'Tolaini M', 'Barinaga G', 'Stockinger B', 'Mrowietz U', 'Nestle FO', 'Smith CH', 'Barker JN', 'Di Meglio P']</t>
  </si>
  <si>
    <t>CYP1A1 Enzymatic Activity Influences Skin Inflammation Via Regulation of the AHR Pathway</t>
  </si>
  <si>
    <t>29-Dec-2020</t>
  </si>
  <si>
    <t>141(6):1553-1563.e3</t>
  </si>
  <si>
    <t>https://pubmed.ncbi.nlm.nih.gov/33385398</t>
  </si>
  <si>
    <t>https://linkinghub.elsevier.com/retrieve/pii/S0022-202X(20)32393-9</t>
  </si>
  <si>
    <t>['Smith CH', 'Mahil SK', 'Yiu ZZN', 'Bale T', 'Burden AD', 'Coates LC', 'McGuire A', 'Murphy R', 'Owen CM', 'Parslew R', 'Uthman OA', 'Woolf RT', 'Manounah L', 'Ezejimofor MC', 'Exton LS', 'Mohd Mustapa MF']</t>
  </si>
  <si>
    <t>Quantitative Evaluation of Biologic Therapy Options for Psoriasis: A Systematic Review and Network Meta-Analysis-Correction</t>
  </si>
  <si>
    <t>141(1):177-181</t>
  </si>
  <si>
    <t>https://pubmed.ncbi.nlm.nih.gov/33342507</t>
  </si>
  <si>
    <t>https://linkinghub.elsevier.com/retrieve/pii/S0022-202X(20)31578-5</t>
  </si>
  <si>
    <t>['Smith CH', 'Yiu ZZN', 'Bale T', 'Burden AD', 'Coates LC', 'Edwards W', 'MacMahon E', 'Mahil SK', 'McGuire A', 'Murphy R', 'Nelson-Piercy C', 'Owen CM', 'Parslew R', 'Uthman OA', 'Woolf RT', 'Manounah L', 'Ezejimofor MC', 'Exton LS', 'Mohd Mustapa MF']</t>
  </si>
  <si>
    <t>British Association of Dermatologists guidelines for biologic therapy for psoriasis 2020: a rapid update</t>
  </si>
  <si>
    <t>21-Jul-2020</t>
  </si>
  <si>
    <t>183(4):628-637</t>
  </si>
  <si>
    <t>https://pubmed.ncbi.nlm.nih.gov/32189327</t>
  </si>
  <si>
    <t>https://academic.oup.com/bjd/article/183/4/628/6761584</t>
  </si>
  <si>
    <t>['Mahil SK', 'Ezejimofor MC', 'Exton LS', 'Manounah L', 'Burden AD', 'Coates LC', 'de Brito M', 'McGuire A', 'Murphy R', 'Owen CM', 'Parslew R', 'Woolf RT', 'Yiu ZZN', 'Uthman OA', 'Mohd Mustapa MF', 'Smith CH']</t>
  </si>
  <si>
    <t>Comparing the efficacy and tolerability of biologic therapies in psoriasis: an updated network meta-analysis</t>
  </si>
  <si>
    <t>9-Aug-2020</t>
  </si>
  <si>
    <t>183(4):638-649</t>
  </si>
  <si>
    <t>Journal Article | Meta-Analysis | Research Support, Non-U.S. Gov't | Review</t>
  </si>
  <si>
    <t>https://pubmed.ncbi.nlm.nih.gov/32562551</t>
  </si>
  <si>
    <t>https://academic.oup.com/bjd/article-abstract/183/4/638/6761593?redirectedFrom=fulltext</t>
  </si>
  <si>
    <t>['Mahil SK', 'Smith CH']</t>
  </si>
  <si>
    <t>In chronic plaque psoriasis, roflumilast cream safely increased likelihood of clear or almost clear state at 6 weeks</t>
  </si>
  <si>
    <t>Annals of internal medicine</t>
  </si>
  <si>
    <t>173(10):JC55</t>
  </si>
  <si>
    <t>https://pubmed.ncbi.nlm.nih.gov/33197348</t>
  </si>
  <si>
    <t>https://www.acpjournals.org/doi/10.7326/ACPJ202011170-055?url_ver=Z39.88-2003&amp;rfr_id=ori:rid:crossref.org&amp;rfr_dat=cr_pub%20%200pubmed</t>
  </si>
  <si>
    <t>['Farrera C', 'Melchiotti R', 'Petrov N', 'Weng Teng KW', 'Wong MT', 'Loh CY', 'Villanova F', 'Tosi I', 'Chen J', 'Grys K', 'Sreeneebus H', 'Chapman A', 'Perera GK', 'Heck S', 'Gracio F', 'de Rinaldis E', 'Barker JN', 'Smith CH', 'Nestle FO', 'Newell EW', 'Di Meglio P']</t>
  </si>
  <si>
    <t>T-cell phenotyping uncovers systemic features of atopic dermatitis and psoriasis</t>
  </si>
  <si>
    <t>5-Dec-2019</t>
  </si>
  <si>
    <t>145(3):1021-1025.e15</t>
  </si>
  <si>
    <t>Letter | Observational Study | Research Support, Non-U.S. Gov't</t>
  </si>
  <si>
    <t>https://pubmed.ncbi.nlm.nih.gov/31812571</t>
  </si>
  <si>
    <t>https://www.clinicalkey.com/content/playBy/pii?v=S0091-6749(19)31623-9</t>
  </si>
  <si>
    <t>['Dand N', 'Mahil SK', 'Capon F', 'Smith CH', 'Simpson MA', 'Barker JN']</t>
  </si>
  <si>
    <t>Psoriasis and Genetics</t>
  </si>
  <si>
    <t>100(3):adv00030</t>
  </si>
  <si>
    <t>https://pubmed.ncbi.nlm.nih.gov/31971603</t>
  </si>
  <si>
    <t>https://medicaljournalssweden.se/actadv/article/view/1878</t>
  </si>
  <si>
    <t>['Adesanya EI', 'Schonmann Y', 'Hayes JF', 'Mathur R', 'Mulick AR', 'Rayner L', 'Smeeth L', 'Smith CH', 'Langan SM', 'Mansfield KE']</t>
  </si>
  <si>
    <t>Risk factors for mental illness in adults with atopic eczema or psoriasis: protocol for a systematic review</t>
  </si>
  <si>
    <t>28-Dec-2020</t>
  </si>
  <si>
    <t>10(12):e038324</t>
  </si>
  <si>
    <t>https://pubmed.ncbi.nlm.nih.gov/33372068</t>
  </si>
  <si>
    <t>https://europepmc.org/abstract/MED/33372068</t>
  </si>
  <si>
    <t>['Yiu ZZN', 'Mason KJ', 'Smith CH', 'Griffiths CEM']</t>
  </si>
  <si>
    <t>The British Association of Dermatologists Biologics and Immunomodulators Register: a centenary celebration of research collaboration in British dermatology</t>
  </si>
  <si>
    <t>183(6):981-983</t>
  </si>
  <si>
    <t>https://pubmed.ncbi.nlm.nih.gov/33316094</t>
  </si>
  <si>
    <t>https://academic.oup.com/bjd/article/183/6/981/6600158</t>
  </si>
  <si>
    <t>['Catapano M', 'Vergnano M', 'Romano M', 'Mahil SK', 'Choon SE', 'Burden AD', 'Young HS', 'Carr IM', 'Lachmann HJ', 'Lombardi G', 'Smith CH', 'Ciccarelli FD', 'Barker JN', 'Capon F']</t>
  </si>
  <si>
    <t>IL-36 Promotes Systemic IFN-I Responses in Severe Forms of Psoriasis</t>
  </si>
  <si>
    <t>17-Sep-2019</t>
  </si>
  <si>
    <t>140(4):816-826.e3</t>
  </si>
  <si>
    <t>https://pubmed.ncbi.nlm.nih.gov/31539532</t>
  </si>
  <si>
    <t>https://linkinghub.elsevier.com/retrieve/pii/S0022-202X(19)33232-4</t>
  </si>
  <si>
    <t>Psoriasis biologics: a new era of choice</t>
  </si>
  <si>
    <t>7-Sep-2019</t>
  </si>
  <si>
    <t>8-Aug-2019</t>
  </si>
  <si>
    <t>394(10201):807-808</t>
  </si>
  <si>
    <t>https://pubmed.ncbi.nlm.nih.gov/31402113</t>
  </si>
  <si>
    <t>https://www.clinicalkey.com/content/playBy/pii?v=S0140-6736(19)31772-6</t>
  </si>
  <si>
    <t>['Maybury CM', 'Porter HF', 'Kloczko E', 'Duckworth M', 'Cotton A', 'Thornberry K', 'Dew T', 'Crook M', 'Natas S', 'Miquel R', 'Lewis CM', 'Wong T', 'Smith CH', 'Barker JN']</t>
  </si>
  <si>
    <t>Prevalence of Advanced Liver Fibrosis in Patients With Severe Psoriasis</t>
  </si>
  <si>
    <t>155(9):1028-1032</t>
  </si>
  <si>
    <t>https://pubmed.ncbi.nlm.nih.gov/31166567</t>
  </si>
  <si>
    <t>https://europepmc.org/abstract/MED/31166567</t>
  </si>
  <si>
    <t>['Mahil SK', 'McSweeney SM', 'Kloczko E', 'McGowan B', 'Barker JN', 'Smith CH']</t>
  </si>
  <si>
    <t>Does weight loss reduce the severity and incidence of psoriasis or psoriatic arthritis? A Critically Appraised Topic</t>
  </si>
  <si>
    <t>2-May-2019</t>
  </si>
  <si>
    <t>181(5):946-953</t>
  </si>
  <si>
    <t>https://pubmed.ncbi.nlm.nih.gov/30729517</t>
  </si>
  <si>
    <t>https://academic.oup.com/bjd/article-abstract/181/5/946/6602181?redirectedFrom=fulltext</t>
  </si>
  <si>
    <t>['Navarini AA', 'Smith CH', 'Barker JN', 'Capon F']</t>
  </si>
  <si>
    <t>1-Jan-2019</t>
  </si>
  <si>
    <t>143(2):810-811</t>
  </si>
  <si>
    <t>https://pubmed.ncbi.nlm.nih.gov/30606493</t>
  </si>
  <si>
    <t>https://www.clinicalkey.com/content/playBy/pii?v=S0091-6749(18)31642-7</t>
  </si>
  <si>
    <t>['Tsakok T', 'Jabbar-Lopez ZK', 'Smith CH']</t>
  </si>
  <si>
    <t>Subcutaneous methotrexate in patients with moderate-to-severe psoriasis: a critical appraisal</t>
  </si>
  <si>
    <t>179(1):50-53</t>
  </si>
  <si>
    <t>https://pubmed.ncbi.nlm.nih.gov/29399784</t>
  </si>
  <si>
    <t>https://academic.oup.com/bjd/article-abstract/179/1/50/6732316?redirectedFrom=fulltext</t>
  </si>
  <si>
    <t>['Maybury CM', 'Di Meglio P', 'Smith CH']</t>
  </si>
  <si>
    <t>Aldara-induced dermatitis is associated with development of liver fibrosis in mice</t>
  </si>
  <si>
    <t>179(1):9-10</t>
  </si>
  <si>
    <t>https://pubmed.ncbi.nlm.nih.gov/30156283</t>
  </si>
  <si>
    <t>https://academic.oup.com/bjd/article-abstract/179/1/9/6732317?redirectedFrom=fulltext</t>
  </si>
  <si>
    <t>['Peleva E', 'Exton LS', 'Kelley K', 'Kleyn CE', 'Mason KJ', 'Smith CH']</t>
  </si>
  <si>
    <t>Risk of cancer in patients with psoriasis on biological therapies: a systematic review</t>
  </si>
  <si>
    <t>18-Dec-2017</t>
  </si>
  <si>
    <t>178(1):103-113</t>
  </si>
  <si>
    <t>https://pubmed.ncbi.nlm.nih.gov/28722163</t>
  </si>
  <si>
    <t>https://academic.oup.com/bjd/article-abstract/178/1/103/6668344?redirectedFrom=fulltext</t>
  </si>
  <si>
    <t>['Pottinger E', 'Woolf RT', 'Exton LS', 'Burden AD', 'Nelson-Piercy C', 'Smith CH']</t>
  </si>
  <si>
    <t>Exposure to biological therapies during conception and pregnancy: a systematic review</t>
  </si>
  <si>
    <t>14-Dec-2017</t>
  </si>
  <si>
    <t>178(1):95-102</t>
  </si>
  <si>
    <t>https://pubmed.ncbi.nlm.nih.gov/28718898</t>
  </si>
  <si>
    <t>https://academic.oup.com/bjd/article-abstract/178/1/95/6668404?redirectedFrom=fulltext</t>
  </si>
  <si>
    <t>['Charlton R', 'Green A', 'Shaddick G', 'Snowball J', 'Nightingale A', 'Tillett W', 'Smith CH', 'McHugh N']</t>
  </si>
  <si>
    <t>Risk of uveitis and inflammatory bowel disease in people with psoriatic arthritis: a population-based cohort study</t>
  </si>
  <si>
    <t>77(2):277-280</t>
  </si>
  <si>
    <t>https://pubmed.ncbi.nlm.nih.gov/29092855</t>
  </si>
  <si>
    <t>https://ard.bmj.com/lookup/pmidlookup?view=long&amp;pmid=29092855</t>
  </si>
  <si>
    <t>['Potts JR', 'Maybury CM', 'Salam A', 'Barker JN', 'Agarwal K', 'Smith CH']</t>
  </si>
  <si>
    <t>Diagnosing liver fibrosis: a narrative review of current literature for dermatologists</t>
  </si>
  <si>
    <t>177(3):637-644</t>
  </si>
  <si>
    <t>https://pubmed.ncbi.nlm.nih.gov/27995624</t>
  </si>
  <si>
    <t>https://academic.oup.com/bjd/article-abstract/177/3/637/6673343?redirectedFrom=fulltext</t>
  </si>
  <si>
    <t>['Mahil SK', 'Catapano M', 'Di Meglio P', 'Dand N', 'Ahlfors H', 'Carr IM', 'Smith CH', 'Trembath RC', 'Peakman M', 'Wright J', 'Ciccarelli FD', 'Barker JN', 'Capon F']</t>
  </si>
  <si>
    <t>An analysis of IL-36 signature genes and individuals with IL1RL2 knockout mutations validates IL-36 as a psoriasis therapeutic target</t>
  </si>
  <si>
    <t>11-Oct-2017</t>
  </si>
  <si>
    <t>9(411):eaan2514</t>
  </si>
  <si>
    <t>https://pubmed.ncbi.nlm.nih.gov/29021166</t>
  </si>
  <si>
    <t>https://www.science.org/doi/10.1126/scitranslmed.aan2514?url_ver=Z39.88-2003&amp;rfr_id=ori:rid:crossref.org&amp;rfr_dat=cr_pub%20%200pubmed</t>
  </si>
  <si>
    <t>['Smith IL', 'Brown S', 'Nixon J', 'Cowdell FC', 'Ersser S', 'Fernandez C', 'Goodfield M', 'Green CM', 'Hampton P', 'Lear JT', 'Smith CH', 'Sunderland L', 'Tubeuf S', 'Wittmann M']</t>
  </si>
  <si>
    <t>Treatment of severe, chronic hand eczema: results from a UK-wide survey</t>
  </si>
  <si>
    <t>2-Dec-2016</t>
  </si>
  <si>
    <t>42(2):185-188</t>
  </si>
  <si>
    <t>https://pubmed.ncbi.nlm.nih.gov/27910127</t>
  </si>
  <si>
    <t>https://academic.oup.com/ced/article-abstract/42/2/185/6621474?redirectedFrom=fulltext</t>
  </si>
  <si>
    <t>['Snekvik I', 'Smith CH', 'Nilsen TIL', 'Langan SM', 'Modalsli EH', 'Romundstad PR', 'Saunes M']</t>
  </si>
  <si>
    <t>Obesity, Waist Circumference, Weight Change, and Risk of Incident Psoriasis: Prospective Data from the HUNT Study</t>
  </si>
  <si>
    <t>2-Aug-2017</t>
  </si>
  <si>
    <t>137(12):2484-2490</t>
  </si>
  <si>
    <t>https://pubmed.ncbi.nlm.nih.gov/28780086</t>
  </si>
  <si>
    <t>https://linkinghub.elsevier.com/retrieve/pii/S0022-202X(17)32744-6</t>
  </si>
  <si>
    <t>['Momen SE', 'Kirkham B', 'Barker JN', 'Smith CH']</t>
  </si>
  <si>
    <t>Tumour necrosis factor antagonist-induced lupus: a Critically Appraised Topic</t>
  </si>
  <si>
    <t>177(6):1519-1526</t>
  </si>
  <si>
    <t>https://pubmed.ncbi.nlm.nih.gov/28771665</t>
  </si>
  <si>
    <t>https://academic.oup.com/bjd/article-abstract/177/6/1519/6697338?redirectedFrom=fulltext</t>
  </si>
  <si>
    <t>['Lamb RC', 'Matcham F', 'Turner MA', 'Rayner L', 'Simpson A', 'Hotopf M', 'Barker JNWN', 'Jackson K', 'Smith CH']</t>
  </si>
  <si>
    <t>Screening for anxiety and depression in people with psoriasis: a cross-sectional study in a tertiary referral setting</t>
  </si>
  <si>
    <t>29-Dec-2016</t>
  </si>
  <si>
    <t>176(4):1028-1034</t>
  </si>
  <si>
    <t>https://pubmed.ncbi.nlm.nih.gov/27363600</t>
  </si>
  <si>
    <t>https://academic.oup.com/bjd/article-abstract/176/4/1028/6748082?redirectedFrom=fulltext</t>
  </si>
  <si>
    <t>['Williams CP', 'Smith CH', 'Osborn K', 'Bemrich-Stolz CJ', 'Hilliard LM', 'Howard TH', 'Lebensburger JD']</t>
  </si>
  <si>
    <t>Patient-centered approach to designing sickle cell transition education</t>
  </si>
  <si>
    <t>Journal of pediatric hematology/oncology</t>
  </si>
  <si>
    <t>37(1):43-7</t>
  </si>
  <si>
    <t>https://pubmed.ncbi.nlm.nih.gov/24807007</t>
  </si>
  <si>
    <t>https://journals.lww.com/jpho-online/abstract/2015/01000/patient_centered_approach_to_designing_sickle_cell.7.aspx</t>
  </si>
  <si>
    <t>['Sawyer LM', 'Wonderling D', 'Jackson K', 'Murphy R', 'Samarasekera EJ', 'Smith CH']</t>
  </si>
  <si>
    <t>Biological therapies for the treatment of severe psoriasis in patients with previous exposure to biological therapy: a cost-effectiveness analysis</t>
  </si>
  <si>
    <t>33(2):163-77</t>
  </si>
  <si>
    <t>Comparative Study | Journal Article | Meta-Analysis | Research Support, N.I.H., Extramural</t>
  </si>
  <si>
    <t>https://pubmed.ncbi.nlm.nih.gov/25526841</t>
  </si>
  <si>
    <t>https://link.springer.com/article/10.1007/s40273-014-0226-y</t>
  </si>
  <si>
    <t>['Maybury CM', 'Samarasekera E', 'Douiri A', 'Barker JN', 'Smith CH']</t>
  </si>
  <si>
    <t>Diagnostic accuracy of noninvasive markers of liver fibrosis in patients with psoriasis taking methotrexate: a systematic review and meta-analysis</t>
  </si>
  <si>
    <t>170(6):1237-47</t>
  </si>
  <si>
    <t>https://pubmed.ncbi.nlm.nih.gov/24588075</t>
  </si>
  <si>
    <t>https://academic.oup.com/bjd/article-abstract/170/6/1237/6614674?redirectedFrom=fulltext</t>
  </si>
  <si>
    <t>['Maybury CM', 'Jabbar-Lopez ZK', 'Wong T', 'Dhillon AP', 'Barker JN', 'Smith CH']</t>
  </si>
  <si>
    <t>Methotrexate and liver fibrosis in people with psoriasis: a systematic review of observational studies</t>
  </si>
  <si>
    <t>15-Jul-2014</t>
  </si>
  <si>
    <t>171(1):17-29</t>
  </si>
  <si>
    <t>https://pubmed.ncbi.nlm.nih.gov/24606161</t>
  </si>
  <si>
    <t>https://academic.oup.com/bjd/article-abstract/171/1/17/6615674?redirectedFrom=fulltext</t>
  </si>
  <si>
    <t>['Mahil SK', 'Martin B', 'Creamer D', 'Smith CH']</t>
  </si>
  <si>
    <t>New blisters in a patient treated for Stevens-Johnson syndrome/toxic epidermal necrolysis</t>
  </si>
  <si>
    <t>3-Oct-2013</t>
  </si>
  <si>
    <t>39(1):63-5</t>
  </si>
  <si>
    <t>https://pubmed.ncbi.nlm.nih.gov/24117512</t>
  </si>
  <si>
    <t>https://academic.oup.com/ced/article-abstract/39/1/63/6621008?redirectedFrom=fulltext</t>
  </si>
  <si>
    <t>['Berki DM', 'Mahil SK', 'David Burden A', 'Trembath RC', 'Smith CH', 'Capon F', 'Barker JN']</t>
  </si>
  <si>
    <t>Loss of IL36RN function does not confer susceptibility to psoriasis vulgaris</t>
  </si>
  <si>
    <t>21-Jun-2013</t>
  </si>
  <si>
    <t>134(1):271-273</t>
  </si>
  <si>
    <t>https://pubmed.ncbi.nlm.nih.gov/23792462</t>
  </si>
  <si>
    <t>https://linkinghub.elsevier.com/retrieve/pii/S0022-202X(15)36451-4</t>
  </si>
  <si>
    <t>['Navarini AA', 'Valeyrie-Allanore L', 'Setta-Kaffetzi N', 'Barker JN', 'Capon F', 'Creamer D', 'Roujeau JC', 'Sekula P', 'Simpson MA', 'Trembath RC', 'Mockenhaupt M', 'Smith CH']</t>
  </si>
  <si>
    <t>Generalized pustular eruptions: time to adapt the disease taxonomy to the genetic architecture?</t>
  </si>
  <si>
    <t>16-Aug-2013</t>
  </si>
  <si>
    <t>134(2):580-581</t>
  </si>
  <si>
    <t>https://pubmed.ncbi.nlm.nih.gov/23955072</t>
  </si>
  <si>
    <t>https://linkinghub.elsevier.com/retrieve/pii/S0022-202X(15)36597-0</t>
  </si>
  <si>
    <t>['Martyn-Simmons CL', 'Rosenberg WM', 'Cross R', 'Wong T', 'Smith CH', 'Barker JN']</t>
  </si>
  <si>
    <t>Validity of noninvasive markers of methotrexate-induced hepatotoxicity: a retrospective cohort study</t>
  </si>
  <si>
    <t>171(2):267-73</t>
  </si>
  <si>
    <t>https://pubmed.ncbi.nlm.nih.gov/24942271</t>
  </si>
  <si>
    <t>https://academic.oup.com/bjd/article-abstract/171/2/267/6615551?redirectedFrom=fulltext</t>
  </si>
  <si>
    <t>['Villanova F', 'Flutter B', 'Tosi I', 'Grys K', 'Sreeneebus H', 'Perera GK', 'Chapman A', 'Smith CH', 'Di Meglio P', 'Nestle FO']</t>
  </si>
  <si>
    <t>Characterization of innate lymphoid cells in human skin and blood demonstrates increase of NKp44+ ILC3 in psoriasis</t>
  </si>
  <si>
    <t>11-Nov-2013</t>
  </si>
  <si>
    <t>134(4):984-991</t>
  </si>
  <si>
    <t>https://pubmed.ncbi.nlm.nih.gov/24352038</t>
  </si>
  <si>
    <t>https://linkinghub.elsevier.com/retrieve/pii/S0022-202X(15)36698-7</t>
  </si>
  <si>
    <t>['Garrett GL', 'Davies JB', 'Fiandeiro PT', 'Smith CH']</t>
  </si>
  <si>
    <t>A difficult case of atopic eczema</t>
  </si>
  <si>
    <t>14-Oct-2013</t>
  </si>
  <si>
    <t>347:f6010</t>
  </si>
  <si>
    <t>https://pubmed.ncbi.nlm.nih.gov/24126859</t>
  </si>
  <si>
    <t>https://www.bmj.com/lookup/pmidlookup?view=long&amp;pmid=24126859</t>
  </si>
  <si>
    <t>['Maybury CM', 'Barker JN', 'Smith CH']</t>
  </si>
  <si>
    <t>Psoriasis and cardiovascular disease: where is the risk?</t>
  </si>
  <si>
    <t>133(10):2308-2311</t>
  </si>
  <si>
    <t>https://pubmed.ncbi.nlm.nih.gov/24030646</t>
  </si>
  <si>
    <t>https://linkinghub.elsevier.com/retrieve/pii/S0022-202X(15)35973-X</t>
  </si>
  <si>
    <t>['Di Meglio P', 'Villanova F', 'Napolitano L', 'Tosi I', 'Terranova Barberio M', 'Mak RK', 'Nutland S', 'Smith CH', 'Barker JNWN', 'Todd JA', 'Nestle FO']</t>
  </si>
  <si>
    <t>The IL23R A/Gln381 allele promotes IL-23 unresponsiveness in human memory T-helper 17 cells and impairs Th17 responses in psoriasis patients</t>
  </si>
  <si>
    <t>5-Apr-2013</t>
  </si>
  <si>
    <t>133(10):2381-2389</t>
  </si>
  <si>
    <t>https://pubmed.ncbi.nlm.nih.gov/23563201</t>
  </si>
  <si>
    <t>https://linkinghub.elsevier.com/retrieve/pii/S0022-202X(15)35976-5</t>
  </si>
  <si>
    <t>Comment on 'Predicting treatment response in psoriasis using serum levels of adalimumab and etanercept: a single-centre, cohort study': reply from authors</t>
  </si>
  <si>
    <t>169(5):1170-1</t>
  </si>
  <si>
    <t>https://pubmed.ncbi.nlm.nih.gov/23855619</t>
  </si>
  <si>
    <t>https://academic.oup.com/bjd/article-abstract/169/5/1170/6615318?redirectedFrom=fulltext</t>
  </si>
  <si>
    <t>['Sawyer L', 'Samarasekera EJ', 'Wonderling D', 'Smith CH']</t>
  </si>
  <si>
    <t>Topical therapies for the treatment of localized plaque psoriasis in primary care: a cost-effectiveness analysis</t>
  </si>
  <si>
    <t>168(5):1095-105</t>
  </si>
  <si>
    <t>https://pubmed.ncbi.nlm.nih.gov/23374249</t>
  </si>
  <si>
    <t>https://academic.oup.com/bjd/article-abstract/168/5/1095/6614334?redirectedFrom=fulltext</t>
  </si>
  <si>
    <t>['Samarasekera EJ', 'Sawyer L', 'Wonderling D', 'Tucker R', 'Smith CH']</t>
  </si>
  <si>
    <t>Topical therapies for the treatment of plaque psoriasis: systematic review and network meta-analyses</t>
  </si>
  <si>
    <t>168(5):954-67</t>
  </si>
  <si>
    <t>https://pubmed.ncbi.nlm.nih.gov/23413913</t>
  </si>
  <si>
    <t>https://academic.oup.com/bjd/article-abstract/168/5/954/6614434?redirectedFrom=fulltext</t>
  </si>
  <si>
    <t>Rare variations in IL36RN in severe adverse drug reactions manifesting as acute generalized exanthematous pustulosis</t>
  </si>
  <si>
    <t>28-Jan-2013</t>
  </si>
  <si>
    <t>133(7):1904-7</t>
  </si>
  <si>
    <t>https://pubmed.ncbi.nlm.nih.gov/23358093</t>
  </si>
  <si>
    <t>https://linkinghub.elsevier.com/retrieve/pii/S0022-202X(15)36321-1</t>
  </si>
  <si>
    <t>['Petrof G', 'Almaani N', 'Archer CB', 'Griffiths WA', 'Smith CH']</t>
  </si>
  <si>
    <t>A systematic review of the literature on the treatment of pityriasis rubra pilaris type 1 with TNF-antagonists</t>
  </si>
  <si>
    <t>27(1):e131-5</t>
  </si>
  <si>
    <t>https://pubmed.ncbi.nlm.nih.gov/22324561</t>
  </si>
  <si>
    <t>https://onlinelibrary.wiley.com/doi/10.1111/j.1468-3083.2012.04456.x</t>
  </si>
  <si>
    <t>['Mahil SK', 'Andrews TC', 'Brierley C', 'Barker JN', 'Smith CH']</t>
  </si>
  <si>
    <t>Demyelination during tumour necrosis factor antagonist therapy for psoriasis: a case report and review of the literature</t>
  </si>
  <si>
    <t>11-Mar-2012</t>
  </si>
  <si>
    <t>24(1):38-49</t>
  </si>
  <si>
    <t>https://pubmed.ncbi.nlm.nih.gov/22268700</t>
  </si>
  <si>
    <t>https://www.tandfonline.com/doi/full/10.3109/09546634.2012.660520</t>
  </si>
  <si>
    <t>['Mahil SK', 'Arkir Z', 'Richards G', 'Lewis CM', 'Barker JN', 'Smith CH']</t>
  </si>
  <si>
    <t>Predicting treatment response in psoriasis using serum levels of adalimumab and etanercept: a single-centre, cohort study</t>
  </si>
  <si>
    <t>169(2):306-13</t>
  </si>
  <si>
    <t>https://pubmed.ncbi.nlm.nih.gov/23550925</t>
  </si>
  <si>
    <t>https://academic.oup.com/bjd/article-abstract/169/2/306/6615078?redirectedFrom=fulltext</t>
  </si>
  <si>
    <t>['Samarasekera E', 'Sawyer L', 'Parnham J', 'Smith CH']</t>
  </si>
  <si>
    <t>Assessment and management of psoriasis: summary of NICE guidance</t>
  </si>
  <si>
    <t>24-Oct-2012</t>
  </si>
  <si>
    <t>345:e6712</t>
  </si>
  <si>
    <t>https://pubmed.ncbi.nlm.nih.gov/23097521</t>
  </si>
  <si>
    <t>https://www.bmj.com/lookup/pmidlookup?view=long&amp;pmid=23097521</t>
  </si>
  <si>
    <t>['Woolf RT', 'West SL', 'Arenas-Hernandez M', 'Hare N', 'Peters van Ton AM', 'Lewis CM', 'Marinaki AM', 'Barker JN', 'Smith CH']</t>
  </si>
  <si>
    <t>Methotrexate polyglutamates as a marker of patient compliance and clinical response in psoriasis: a single-centre prospective study</t>
  </si>
  <si>
    <t>167(1):165-73</t>
  </si>
  <si>
    <t>https://pubmed.ncbi.nlm.nih.gov/22309614</t>
  </si>
  <si>
    <t>https://academic.oup.com/bjd/article-abstract/167/1/165/6613985?redirectedFrom=fulltext</t>
  </si>
  <si>
    <t>['Wee JS', 'Petrof G', 'Jackson K', 'Barker JN', 'Smith CH']</t>
  </si>
  <si>
    <t>Infliximab for the treatment of psoriasis in the U.K.: 9 years' experience of infusion reactions at a single centre</t>
  </si>
  <si>
    <t>167(2):411-6</t>
  </si>
  <si>
    <t>https://pubmed.ncbi.nlm.nih.gov/22404545</t>
  </si>
  <si>
    <t>https://academic.oup.com/bjd/article-abstract/167/2/411/6614144?redirectedFrom=fulltext</t>
  </si>
  <si>
    <t>['Laggner U', 'Di Meglio P', 'Perera GK', 'Hundhausen C', 'Lacy KE', 'Ali N', 'Smith CH', 'Hayday AC', 'Nickoloff BJ', 'Nestle FO']</t>
  </si>
  <si>
    <t>Identification of a novel proinflammatory human skin-homing Vγ9Vδ2 T cell subset with a potential role in psoriasis</t>
  </si>
  <si>
    <t>1-Sep-2011</t>
  </si>
  <si>
    <t>3-Aug-2011</t>
  </si>
  <si>
    <t>187(5):2783-93</t>
  </si>
  <si>
    <t>https://pubmed.ncbi.nlm.nih.gov/21813772</t>
  </si>
  <si>
    <t>https://journals.aai.org/jimmunol/article/187/5/2783/86329/Identification-of-a-Novel-Proinflammatory-Human</t>
  </si>
  <si>
    <t>['Wee JS', 'Marinaki A', 'Smith CH']</t>
  </si>
  <si>
    <t>Life threatening myelotoxicity secondary to azathioprine in a patient with atopic eczema and normal thiopurine methyltransferase activity</t>
  </si>
  <si>
    <t>25-Mar-2011</t>
  </si>
  <si>
    <t>342:d1417</t>
  </si>
  <si>
    <t>https://pubmed.ncbi.nlm.nih.gov/21441287</t>
  </si>
  <si>
    <t>https://www.bmj.com/lookup/pmidlookup?view=long&amp;pmid=21441287</t>
  </si>
  <si>
    <t>['Wee JS', 'Langan SM', 'Petrof G', 'Yeo L', 'Smith CH']</t>
  </si>
  <si>
    <t>A case of unilateral leg ulcers secondary to Brown-Séquard syndrome</t>
  </si>
  <si>
    <t>36(4):445-6</t>
  </si>
  <si>
    <t>https://pubmed.ncbi.nlm.nih.gov/21564190</t>
  </si>
  <si>
    <t>https://academic.oup.com/ced/article-abstract/36/4/445/6622632?redirectedFrom=fulltext</t>
  </si>
  <si>
    <t>['Martyn-Simmons CL', 'Ranawaka RR', 'Chowienczyk P', 'Crook MA', 'Marber MS', 'Smith CH', 'Barker JN']</t>
  </si>
  <si>
    <t>A prospective case-controlled cohort study of endothelial function in patients with moderate to severe psoriasis</t>
  </si>
  <si>
    <t>8-Nov-2010</t>
  </si>
  <si>
    <t>164(1):26-32</t>
  </si>
  <si>
    <t>https://pubmed.ncbi.nlm.nih.gov/20819085</t>
  </si>
  <si>
    <t>https://academic.oup.com/bjd/article-abstract/164/1/26/6642909?redirectedFrom=fulltext</t>
  </si>
  <si>
    <t>['Chew AL', 'Bashir SJ', 'Johnston A', 'Barker JN', 'Smith CH']</t>
  </si>
  <si>
    <t>The value of monitoring ciclosporin concentration 2 hours post-dose (C2) in dermatology: a prospective cohort study</t>
  </si>
  <si>
    <t>1-Aug-2010</t>
  </si>
  <si>
    <t>22(2):79-85</t>
  </si>
  <si>
    <t>https://pubmed.ncbi.nlm.nih.gov/20673153</t>
  </si>
  <si>
    <t>https://www.tandfonline.com/doi/full/10.3109/09546630903575539</t>
  </si>
  <si>
    <t>['Woolf RT', 'Smith CH', 'Robertson K', 'Barker JN']</t>
  </si>
  <si>
    <t>Switching to adalimumab in patients with moderate to severe psoriasis who have failed on etanercept: a retrospective case cohort study</t>
  </si>
  <si>
    <t>163(4):889-92</t>
  </si>
  <si>
    <t>Letter | Research Support, Non-U.S. Gov't | Review</t>
  </si>
  <si>
    <t>https://pubmed.ncbi.nlm.nih.gov/20854408</t>
  </si>
  <si>
    <t>https://academic.oup.com/bjd/article-abstract/163/4/889/6644259?redirectedFrom=fulltext</t>
  </si>
  <si>
    <t>['Fonia A', 'Jackson K', 'Lereun C', 'Grant DM', 'Barker JN', 'Smith CH']</t>
  </si>
  <si>
    <t>A retrospective cohort study of the impact of biologic therapy initiation on medical resource use and costs in patients with moderate to severe psoriasis</t>
  </si>
  <si>
    <t>163(4):807-16</t>
  </si>
  <si>
    <t>https://pubmed.ncbi.nlm.nih.gov/20662837</t>
  </si>
  <si>
    <t>https://academic.oup.com/bjd/article-abstract/163/4/807/6644092?redirectedFrom=fulltext</t>
  </si>
  <si>
    <t>['Woolf RT', 'Smith CH']</t>
  </si>
  <si>
    <t>How genetic variation affects patient response and outcome to therapy for psoriasis</t>
  </si>
  <si>
    <t>6(6):957-66</t>
  </si>
  <si>
    <t>https://pubmed.ncbi.nlm.nih.gov/20979559</t>
  </si>
  <si>
    <t>https://www.tandfonline.com/doi/full/10.1586/eci.10.74</t>
  </si>
  <si>
    <t>['Wain EM', 'Darling MI', 'Pleass RD', 'Barker JN', 'Smith CH']</t>
  </si>
  <si>
    <t>Treatment of severe, recalcitrant, chronic plaque psoriasis with fumaric acid esters: a prospective study</t>
  </si>
  <si>
    <t>12-Jun-2009</t>
  </si>
  <si>
    <t>162(2):427-34</t>
  </si>
  <si>
    <t>https://pubmed.ncbi.nlm.nih.gov/19519838</t>
  </si>
  <si>
    <t>https://academic.oup.com/bjd/article-abstract/162/2/427/6642307?redirectedFrom=fulltext</t>
  </si>
  <si>
    <t>['Pathirana D', 'Nast A', 'Ormerod AD', 'Reytan N', 'Saiag P', 'Smith CH', 'Spuls P', 'Rzany B']</t>
  </si>
  <si>
    <t>On the development of the European S3 guidelines on the systemic treatment of psoriasis vulgaris: structure and challenges</t>
  </si>
  <si>
    <t>24(12):1458-67</t>
  </si>
  <si>
    <t>https://pubmed.ncbi.nlm.nih.gov/20456548</t>
  </si>
  <si>
    <t>https://onlinelibrary.wiley.com/doi/10.1111/j.1468-3083.2010.03671.x</t>
  </si>
  <si>
    <t>['Nast A', 'Spuls PH', 'Ormerod AD', 'Reytan N', 'Saiag PH', 'Smith CH', 'Rzany B']</t>
  </si>
  <si>
    <t>A critical appraisal of evidence-based guidelines for the treatment of psoriasis vulgaris: 'AGREE-ing' on a common base for European evidence-based psoriasis treatment guidelines</t>
  </si>
  <si>
    <t>28-Feb-2009</t>
  </si>
  <si>
    <t>23(7):782-7</t>
  </si>
  <si>
    <t>https://pubmed.ncbi.nlm.nih.gov/19298485</t>
  </si>
  <si>
    <t>https://onlinelibrary.wiley.com/doi/10.1111/j.1468-3083.2009.03166.x</t>
  </si>
  <si>
    <t>['White JM', 'Smith CH', 'Robson A', 'Ash G', 'Barker JN']</t>
  </si>
  <si>
    <t>DRESS syndrome caused by efalizumab</t>
  </si>
  <si>
    <t>33(1):50-2</t>
  </si>
  <si>
    <t>https://pubmed.ncbi.nlm.nih.gov/18021270</t>
  </si>
  <si>
    <t>https://academic.oup.com/ced/article-abstract/33/1/50/6624417?redirectedFrom=fulltext</t>
  </si>
  <si>
    <t>['Campalani E', 'Arenas M', 'Marinaki AM', 'Lewis CM', 'Barker JN', 'Smith CH']</t>
  </si>
  <si>
    <t>Polymorphisms in folate, pyrimidine, and purine metabolism are associated with efficacy and toxicity of methotrexate in psoriasis</t>
  </si>
  <si>
    <t>127(8):1860-7</t>
  </si>
  <si>
    <t>https://pubmed.ncbi.nlm.nih.gov/17410198</t>
  </si>
  <si>
    <t>https://linkinghub.elsevier.com/retrieve/pii/S0022-202X(15)33531-4</t>
  </si>
  <si>
    <t>['Remitz A', 'Harper J', 'Rustin M', 'Goldschmidt WF', 'Palatsi R', 'van der Valk PG', 'Sharpe G', 'Smith CH', 'Dobozy A', 'Turjanmaa K']</t>
  </si>
  <si>
    <t>Long-term safety and efficacy of tacrolimus ointment for the treatment of atopic dermatitis in children</t>
  </si>
  <si>
    <t>87(1):54-61</t>
  </si>
  <si>
    <t>https://pubmed.ncbi.nlm.nih.gov/17225017</t>
  </si>
  <si>
    <t>https://medicaljournalssweden.se/actadv/article/view/8330</t>
  </si>
  <si>
    <t>['Smith CH', 'Barker JN']</t>
  </si>
  <si>
    <t>Psoriasis and its management</t>
  </si>
  <si>
    <t>19-Aug-2006</t>
  </si>
  <si>
    <t>333(7564):380-4</t>
  </si>
  <si>
    <t>https://pubmed.ncbi.nlm.nih.gov/16916825</t>
  </si>
  <si>
    <t>https://europepmc.org/abstract/MED/16916825</t>
  </si>
  <si>
    <t>['Wain EM', 'Smith CH']</t>
  </si>
  <si>
    <t>Acute severe blistering in a 24-year-old man: phytophotodermatitis, caused by contact with lime</t>
  </si>
  <si>
    <t>142(8):1059-64</t>
  </si>
  <si>
    <t>https://pubmed.ncbi.nlm.nih.gov/16924057</t>
  </si>
  <si>
    <t>https://jamanetwork.com/journals/jamadermatology/fullarticle/10.1001/archderm.142.8.1059-d</t>
  </si>
  <si>
    <t>['Hickey JR', 'Robson A', 'Barker JN', 'Smith CH']</t>
  </si>
  <si>
    <t>Does topical tacrolimus induce lentigines in children with atopic dermatitis? A report of three cases</t>
  </si>
  <si>
    <t>152(1):152-4</t>
  </si>
  <si>
    <t>https://pubmed.ncbi.nlm.nih.gov/15656817</t>
  </si>
  <si>
    <t>https://academic.oup.com/bjd/article-abstract/152/1/152/6636189?redirectedFrom=fulltext</t>
  </si>
  <si>
    <t>['Chew AL', 'Bennett A', 'Smith CH', 'Barker J', 'Kirkham B']</t>
  </si>
  <si>
    <t>Successful treatment of severe psoriasis and psoriatic arthritis with adalimumab</t>
  </si>
  <si>
    <t>151(2):492-6</t>
  </si>
  <si>
    <t>https://pubmed.ncbi.nlm.nih.gov/15327561</t>
  </si>
  <si>
    <t>https://academic.oup.com/bjd/article-abstract/151/2/492/6635916?redirectedFrom=fulltext</t>
  </si>
  <si>
    <t>['Ameen M', 'Smith CH', 'Barker JN']</t>
  </si>
  <si>
    <t>Pharmacogenetics in clinical dermatology</t>
  </si>
  <si>
    <t>146(1):2-6</t>
  </si>
  <si>
    <t>https://pubmed.ncbi.nlm.nih.gov/11841360</t>
  </si>
  <si>
    <t>https://academic.oup.com/bjd/article-abstract/146/1/2/6634497?redirectedFrom=fulltext</t>
  </si>
  <si>
    <t>['Smith CH']</t>
  </si>
  <si>
    <t>New approaches to topical therapy</t>
  </si>
  <si>
    <t>25(7):567-74</t>
  </si>
  <si>
    <t>https://pubmed.ncbi.nlm.nih.gov/11122229</t>
  </si>
  <si>
    <t>https://academic.oup.com/ced/article-abstract/25/7/567/6627831?redirectedFrom=fulltext</t>
  </si>
  <si>
    <t>Use of hydroxyurea in psoriasis</t>
  </si>
  <si>
    <t>24(1):2-6</t>
  </si>
  <si>
    <t>https://pubmed.ncbi.nlm.nih.gov/10233638</t>
  </si>
  <si>
    <t>https://onlinelibrary.wiley.com/resolve/openurl?genre=article&amp;sid=nlm:pubmed&amp;issn=0307-6938&amp;date=1999&amp;volume=24&amp;issue=1&amp;spage=2</t>
  </si>
  <si>
    <t>['Whittam LR', 'Rao GG', 'Smith CH']</t>
  </si>
  <si>
    <t>Mycobacterium chelonei infection in a patient with chronic active hepatitis</t>
  </si>
  <si>
    <t>23(5):238-9</t>
  </si>
  <si>
    <t>https://pubmed.ncbi.nlm.nih.gov/10233615</t>
  </si>
  <si>
    <t>https://academic.oup.com/ced/article-abstract/23/5/238/6627646?redirectedFrom=fulltext</t>
  </si>
  <si>
    <t>['Smith CH', 'Allen MH', 'Groves RW', 'Barker JN']</t>
  </si>
  <si>
    <t>Effect of granulocyte macrophage-colony stimulating factor on Langerhans cells in normal and healthy atopic subjects</t>
  </si>
  <si>
    <t>139(2):239-46</t>
  </si>
  <si>
    <t>https://pubmed.ncbi.nlm.nih.gov/9767237</t>
  </si>
  <si>
    <t>https://academic.oup.com/bjd/article-abstract/139/2/239/6683565?redirectedFrom=fulltext</t>
  </si>
  <si>
    <t>['Litchfield TM', 'Smith CH', 'Atkinson BA', 'Norris PG', 'Elliott P', 'Haskard DO', 'Lee TH']</t>
  </si>
  <si>
    <t>Eosinophil infiltration into human skin is antigen-dependent in the late-phase reaction</t>
  </si>
  <si>
    <t>134(6):997-1004</t>
  </si>
  <si>
    <t>https://pubmed.ncbi.nlm.nih.gov/8763415</t>
  </si>
  <si>
    <t>https://onlinelibrary.wiley.com/resolve/openurl?genre=article&amp;sid=nlm:pubmed&amp;issn=0007-0963&amp;date=1996&amp;volume=134&amp;issue=6&amp;spage=997</t>
  </si>
  <si>
    <t>['Smith CH', 'Kepley C', 'Schwartz LB', 'Lee TH']</t>
  </si>
  <si>
    <t>Mast cell number and phenotype in chronic idiopathic urticaria</t>
  </si>
  <si>
    <t>96(3):360-4</t>
  </si>
  <si>
    <t>https://pubmed.ncbi.nlm.nih.gov/7560638</t>
  </si>
  <si>
    <t>https://linkinghub.elsevier.com/retrieve/pii/S0091-6749(95)70055-2</t>
  </si>
  <si>
    <t>Cell trafficking and role of adhesion molecules in psoriasis</t>
  </si>
  <si>
    <t>13(2):151-60</t>
  </si>
  <si>
    <t>https://pubmed.ncbi.nlm.nih.gov/7780917</t>
  </si>
  <si>
    <t>https://linkinghub.elsevier.com/retrieve/pii/0738-081X(95)93821-5</t>
  </si>
  <si>
    <t>['Smith CH', 'Barker JN', 'Hay RJ']</t>
  </si>
  <si>
    <t>Diffuse plane xanthomatosis and acquired palmoplantar keratoderma in association with myeloma</t>
  </si>
  <si>
    <t>132(2):286-9</t>
  </si>
  <si>
    <t>https://pubmed.ncbi.nlm.nih.gov/7888370</t>
  </si>
  <si>
    <t>https://academic.oup.com/bjd/article-abstract/132/2/286/6680967?redirectedFrom=fulltext</t>
  </si>
  <si>
    <t>['Smith CH', 'McGregor JM', 'Barker JN', 'Morris RW', 'Rigden SP', 'MacDonald DM']</t>
  </si>
  <si>
    <t>Excess melanocytic nevi in children with renal allografts</t>
  </si>
  <si>
    <t>28(1):51-5</t>
  </si>
  <si>
    <t>https://pubmed.ncbi.nlm.nih.gov/8425970</t>
  </si>
  <si>
    <t>https://linkinghub.elsevier.com/retrieve/pii/0190-9622(93)70008-H</t>
  </si>
  <si>
    <t>['Smith CH', 'Barker JN', 'Lee TH']</t>
  </si>
  <si>
    <t>Adhesion molecules in allergic inflammation</t>
  </si>
  <si>
    <t>The American review of respiratory disease</t>
  </si>
  <si>
    <t>148(6 Pt 2):S75-8</t>
  </si>
  <si>
    <t>https://pubmed.ncbi.nlm.nih.gov/7504897</t>
  </si>
  <si>
    <t>https://www.atsjournals.org/doi/10.1164/ajrccm/148.6_Pt_2.S75?url_ver=Z39.88-2003&amp;rfr_id=ori:rid:crossref.org&amp;rfr_dat=cr_pub%20%200pubmed</t>
  </si>
  <si>
    <t>A case of chromoblastomycosis responding to treatment with itraconazole</t>
  </si>
  <si>
    <t>128(4):436-9</t>
  </si>
  <si>
    <t>https://pubmed.ncbi.nlm.nih.gov/8388236</t>
  </si>
  <si>
    <t>https://academic.oup.com/bjd/article-abstract/128/4/436/6680323?redirectedFrom=fulltext</t>
  </si>
  <si>
    <t>['Smith CH', 'Soh C', 'Lee TH']</t>
  </si>
  <si>
    <t>Cutaneous histamine metabolism in chronic urticaria</t>
  </si>
  <si>
    <t>89(5):944-50</t>
  </si>
  <si>
    <t>https://pubmed.ncbi.nlm.nih.gov/1374771</t>
  </si>
  <si>
    <t>https://linkinghub.elsevier.com/retrieve/pii/0091-6749(92)90216-O</t>
  </si>
  <si>
    <t>Thomas KS</t>
  </si>
  <si>
    <t>['Ingram JR', 'Bates J', 'Cannings-John R', 'Collier F', 'Evans J', 'Gibbons A', 'Harris C', 'Howells L', 'Hood K', 'Howes R', 'Leighton P', 'Riaz M', 'Rodrigues J', 'Stanton H', 'Thomas KS', 'Thomas-Jones E']</t>
  </si>
  <si>
    <t>Treatment of Hidradenitis Suppurativa Evaluation Study (THESEUS): a prospective cohort study</t>
  </si>
  <si>
    <t>https://pubmed.ncbi.nlm.nih.gov/37823414</t>
  </si>
  <si>
    <t>https://academic.oup.com/bjd/advance-article/doi/10.1093/bjd/ljad388/7308529</t>
  </si>
  <si>
    <t>Thomas K</t>
  </si>
  <si>
    <t>['Santer M', 'Roberts A', 'Muller I', 'Thomas K']</t>
  </si>
  <si>
    <t>Atopic eczema in under 12s: signpost families to online resources</t>
  </si>
  <si>
    <t>383:2282</t>
  </si>
  <si>
    <t>https://pubmed.ncbi.nlm.nih.gov/37793684</t>
  </si>
  <si>
    <t>https://www.bmj.com/lookup/pmidlookup?view=long&amp;pmid=37793684</t>
  </si>
  <si>
    <t>['Jacobson ME', 'Rick JW', 'Gerbens LAA', 'Baghoomian W', 'Gould LJ', 'Marzano AV', 'Chen DM', 'Oakes DL', 'Dissemond J', 'Yamamoto T', 'Shinkai K', 'Nolan B', 'Lobato D', 'Thomas KS', 'Ortega-Loayza AG']</t>
  </si>
  <si>
    <t>A core domain set for pyoderma gangrenosum trial outcomes - an international e-Delphi and consensus study from the UPGRADE initiative</t>
  </si>
  <si>
    <t>https://pubmed.ncbi.nlm.nih.gov/37952167</t>
  </si>
  <si>
    <t>https://academic.oup.com/bjd/advance-article-abstract/doi/10.1093/bjd/ljad420/7410310?redirectedFrom=fulltext</t>
  </si>
  <si>
    <t>['Mousoulis C', 'Karantana A', 'Trickett RW', 'Thomas KS', 'Leighton P']</t>
  </si>
  <si>
    <t>It's just a finger isn't it…': patients' perspectives of recovery following finger fractures and participation in surgical trials - a qualitative interview study</t>
  </si>
  <si>
    <t>13(5):e065185</t>
  </si>
  <si>
    <t>https://pubmed.ncbi.nlm.nih.gov/37173108</t>
  </si>
  <si>
    <t>https://europepmc.org/abstract/MED/37173108</t>
  </si>
  <si>
    <t>['Rick J', 'Gould LJ', 'Marzano AV', 'Garg A', 'Chen D', 'Oakes DL', 'Dissemond J', 'Herfarth H', 'Friedman MA', 'Alavi A', 'Yamamoto T', 'Gerbens LAA', 'Thomas KS', 'Ortega-Loayza AG']</t>
  </si>
  <si>
    <t>The "Understanding Pyoderma Gangrenosum, Review and Assessment of Disease Effects (UPGRADE)" Project: a protocol for the development of the core outcome domain set for trials in pyoderma gangrenosum</t>
  </si>
  <si>
    <t>315(4):983-988</t>
  </si>
  <si>
    <t>https://pubmed.ncbi.nlm.nih.gov/36305958</t>
  </si>
  <si>
    <t>https://link.springer.com/article/10.1007/s00403-022-02424-1</t>
  </si>
  <si>
    <t>['Moledina Z', 'McPhee M', 'Ravenscroft JC', 'Healy E', 'Radley K', 'Thomas KS', 'Burden-Teh E']</t>
  </si>
  <si>
    <t>How is oral isotretinoin prescribed for the treatment of acne vulgaris? Results from a UK Dermatology Clinical Trials Network (UKDCTN) and British Dermatological Nursing Group (BDNG) survey of health professionals</t>
  </si>
  <si>
    <t>48(1):20-23</t>
  </si>
  <si>
    <t>https://pubmed.ncbi.nlm.nih.gov/36669181</t>
  </si>
  <si>
    <t>https://academic.oup.com/ced/article-abstract/48/1/20/6764863?redirectedFrom=fulltext</t>
  </si>
  <si>
    <t>['Howells L', 'Broome H', 'Burleigh A', 'Hammond H', 'Ismail F', 'Proctor A', 'Roberts A', 'Thomas KS', 'Leighton P']</t>
  </si>
  <si>
    <t>Topical corticosteroid withdrawal syndrome: the patient community call for high-quality research, clear definitions and diagnostic criteria</t>
  </si>
  <si>
    <t>188(2):288-289</t>
  </si>
  <si>
    <t>https://pubmed.ncbi.nlm.nih.gov/36763872</t>
  </si>
  <si>
    <t>https://academic.oup.com/bjd/article/188/2/288/6795529</t>
  </si>
  <si>
    <t>['Leighton P', 'Howells L', 'Bates J', 'Gibbons A', 'Cannings-John R', 'Collier F', 'Evans J', 'Harris C', 'Hood K', 'Howes R', 'Riaz M', 'Rodrigues J', 'Stanton H', 'Thomas-Jones E', 'Thomas K', 'Ingram JR']</t>
  </si>
  <si>
    <t>Research priorities in the management of hidradenitis suppurativa</t>
  </si>
  <si>
    <t>189(3):343-345</t>
  </si>
  <si>
    <t>https://pubmed.ncbi.nlm.nih.gov/37200410</t>
  </si>
  <si>
    <t>https://academic.oup.com/bjd/article-abstract/189/3/343/7170339?redirectedFrom=fulltext</t>
  </si>
  <si>
    <t>['Batchelor JM', 'Gran S', 'Leighton P', 'Howells L', 'Montgomery AA', 'Tan W', 'Ahmed I', 'Thomas KS']</t>
  </si>
  <si>
    <t>Using the Vitiligo Noticeability Scale in clinical trials: construct validity, interpretability, reliability and acceptability</t>
  </si>
  <si>
    <t>187(4):548-556</t>
  </si>
  <si>
    <t>https://pubmed.ncbi.nlm.nih.gov/35596714</t>
  </si>
  <si>
    <t>https://academic.oup.com/bjd/article/187/4/548/6966222</t>
  </si>
  <si>
    <t>['Howes R', 'Ingram JR', 'Thomas KS', 'Collier F', 'Rodrigues JN']</t>
  </si>
  <si>
    <t>The surgical management of hidradenitis suppurativa in the United Kingdom: a national survey of care pathways informing the THESEUS study</t>
  </si>
  <si>
    <t>20-Sep-2021</t>
  </si>
  <si>
    <t>Journal of plastic, reconstructive &amp; aesthetic surgery : JPAS</t>
  </si>
  <si>
    <t>75(1):240-247</t>
  </si>
  <si>
    <t>https://pubmed.ncbi.nlm.nih.gov/34674976</t>
  </si>
  <si>
    <t>https://www.clinicalkey.com/content/playBy/pii?v=S1748-6815(21)00422-8</t>
  </si>
  <si>
    <t>['Santer M', 'Yardley L', 'Muller I', 'Roberts A', 'Thomas KS']</t>
  </si>
  <si>
    <t>How to make Eczema Care Online freely available</t>
  </si>
  <si>
    <t>379:o2973</t>
  </si>
  <si>
    <t>https://pubmed.ncbi.nlm.nih.gov/36740876</t>
  </si>
  <si>
    <t>https://www.bmj.com/lookup/pmidlookup?view=long&amp;pmid=36740876</t>
  </si>
  <si>
    <t>['Gabes M', 'Ragamin A', 'Baker A', 'Kann G', 'Donhauser T', 'Gabes D', 'Howells L', 'Thomas KS', 'Oosterhaven JAF', 'Pasmans SGMA', 'Schuttelaar ML', 'Apfelbacher C']</t>
  </si>
  <si>
    <t>Content validity of the Recap of atopic eczema (RECAP) instrument in Dutch, English and German to measure eczema control in young people with atopic eczema: a cognitive interview study</t>
  </si>
  <si>
    <t>19-Aug-2022</t>
  </si>
  <si>
    <t>187(6):919-926</t>
  </si>
  <si>
    <t>https://pubmed.ncbi.nlm.nih.gov/35842231</t>
  </si>
  <si>
    <t>https://academic.oup.com/bjd/article/187/6/919/6972570</t>
  </si>
  <si>
    <t>['Bates J', 'Stanton H', 'Cannings-John R', 'Thomas KS', 'Leighton P', 'Howells LM', 'Rodrigues J', 'Howes R', 'Collier F', 'Harris C', 'Gibbons A', 'Thomas-Jones E', 'Hood K', 'Ingram JR']</t>
  </si>
  <si>
    <t>Treatment of Hidradenitis Suppurativa Evaluation Study (THESEUS): protocol for a prospective cohort study</t>
  </si>
  <si>
    <t>12(4):e060815</t>
  </si>
  <si>
    <t>https://pubmed.ncbi.nlm.nih.gov/35450918</t>
  </si>
  <si>
    <t>https://europepmc.org/abstract/MED/35450918</t>
  </si>
  <si>
    <t>['Howells L', 'Gran S', 'Chalmers JR', 'Stuart B', 'Santer M', 'Bradshaw L', 'Gaunt DM', 'Ridd MJ', 'Gerbens LAA', 'Spuls PI', 'Huang C', 'Francis NA', 'Thomas KS']</t>
  </si>
  <si>
    <t>Do patient characteristics matter when calculating sample size for eczema clinical trials?</t>
  </si>
  <si>
    <t>19-May-2021</t>
  </si>
  <si>
    <t>1(3):e42</t>
  </si>
  <si>
    <t>https://pubmed.ncbi.nlm.nih.gov/35663143</t>
  </si>
  <si>
    <t>https://europepmc.org/abstract/MED/35663143</t>
  </si>
  <si>
    <t>['Collier F', 'Howes R', 'Rodrigues J', 'Thomas KS', 'Leighton P', 'Ingram JR']</t>
  </si>
  <si>
    <t>Primary care management of hidradenitis suppurativa: a cross-sectional survey of UK GPs</t>
  </si>
  <si>
    <t>5(5):BJGPO.2021.0051</t>
  </si>
  <si>
    <t>https://pubmed.ncbi.nlm.nih.gov/34326099</t>
  </si>
  <si>
    <t>https://europepmc.org/abstract/MED/34326099</t>
  </si>
  <si>
    <t>['Stuart BL', 'Howells L', 'Pattinson RL', 'Chalmers JR', 'Grindlay D', 'Rogers NK', 'Grinich E', 'Pawlitschek T', 'Simpson EL', 'Thomas KS']</t>
  </si>
  <si>
    <t>Measurement properties of patient-reported outcome measures for eczema control: a systematic review</t>
  </si>
  <si>
    <t>27-May-2021</t>
  </si>
  <si>
    <t>35(10):1987-1993</t>
  </si>
  <si>
    <t>https://pubmed.ncbi.nlm.nih.gov/33977561</t>
  </si>
  <si>
    <t>https://onlinelibrary.wiley.com/doi/10.1111/jdv.17335</t>
  </si>
  <si>
    <t>['Howells L', 'Lancaster N', 'McPhee M', 'Bundy C', 'Ingram JR', 'Leighton P', 'Henaghan-Sykes K', 'Thomas KS']</t>
  </si>
  <si>
    <t>Thematic synthesis of the experiences of people with hidradenitis suppurativa: a systematic review</t>
  </si>
  <si>
    <t>10-Aug-2021</t>
  </si>
  <si>
    <t>185(5):921-934</t>
  </si>
  <si>
    <t>https://pubmed.ncbi.nlm.nih.gov/34050935</t>
  </si>
  <si>
    <t>https://academic.oup.com/bjd/article/185/5/921/6599967</t>
  </si>
  <si>
    <t>['Rogers A', 'Akram P', 'Batchelor JM', 'Crutchley J', 'Grocki M', 'Haines RH', 'Meakin G', "O'Dowd K", 'Ravenscroft J', 'Thomas KS']</t>
  </si>
  <si>
    <t>Quality assurance and characterization of narrowband ultraviolet B devices for use at home: lessons from the HI-Light Vitiligo Trial</t>
  </si>
  <si>
    <t>184(5):954-955</t>
  </si>
  <si>
    <t>https://pubmed.ncbi.nlm.nih.gov/33107975</t>
  </si>
  <si>
    <t>https://academic.oup.com/bjd/article/184/5/954/6702296</t>
  </si>
  <si>
    <t>['Persson MSM', 'Harman KE', 'Vinogradova Y', 'Langan SM', 'Hippisley-Cox J', 'Thomas KS', 'Gran S']</t>
  </si>
  <si>
    <t>Incidence, prevalence and mortality of bullous pemphigoid in England 1998-2017: a population-based cohort study</t>
  </si>
  <si>
    <t>27-Apr-2020</t>
  </si>
  <si>
    <t>184(1):68-77</t>
  </si>
  <si>
    <t>https://pubmed.ncbi.nlm.nih.gov/32147814</t>
  </si>
  <si>
    <t>https://academic.oup.com/bjd/article/184/1/68/6599769</t>
  </si>
  <si>
    <t>['Persson MSM', 'Harman KE', 'Thomas KS', 'Chalmers JR', 'Vinogradova Y', 'Langan SM', 'Hippisley-Cox J', 'Gran S']</t>
  </si>
  <si>
    <t>Using electronic health records to inform trial feasibility in a rare autoimmune blistering skin disease in England</t>
  </si>
  <si>
    <t>4-Feb-2021</t>
  </si>
  <si>
    <t>BMC medical research methodology</t>
  </si>
  <si>
    <t>21(1):22</t>
  </si>
  <si>
    <t>https://pubmed.ncbi.nlm.nih.gov/33541270</t>
  </si>
  <si>
    <t>https://bmcmedresmethodol.biomedcentral.com/articles/10.1186/s12874-021-01212-1</t>
  </si>
  <si>
    <t>['Persson MS', 'Harman KE', 'Thomas KS', 'Chalmers JR', 'Vinogradova Y', 'Langan SM', 'Hippisley-Cox J', 'Gran S']</t>
  </si>
  <si>
    <t>Long-term oral prednisolone exposure in primary care for bullous pemphigoid: population-based study</t>
  </si>
  <si>
    <t>71(713):e904-e911</t>
  </si>
  <si>
    <t>https://pubmed.ncbi.nlm.nih.gov/34607796</t>
  </si>
  <si>
    <t>https://europepmc.org/abstract/MED/34607796</t>
  </si>
  <si>
    <t>['Teasdale E', 'Muller I', 'Sivyer K', 'Ghio D', 'Greenwell K', 'Wilczynska S', 'Roberts A', 'Ridd MJ', 'Francis N', 'Yardley L', 'Thomas KS', 'Santer M']</t>
  </si>
  <si>
    <t>Views and experiences of managing eczema: systematic review and thematic synthesis of qualitative studies</t>
  </si>
  <si>
    <t>14-Aug-2020</t>
  </si>
  <si>
    <t>184(4):627-637</t>
  </si>
  <si>
    <t>https://pubmed.ncbi.nlm.nih.gov/32531800</t>
  </si>
  <si>
    <t>https://academic.oup.com/bjd/article/184/4/627/6603036</t>
  </si>
  <si>
    <t>['Howells LM', 'Chalmers JR', 'Gran S', 'Ahmed A', 'Apfelbacher C', 'Burton T', 'Howie L', 'Lawton S', 'Ridd MJ', 'Rogers NK', 'Sears AV', 'Spuls P', 'von Kobyletzki L', 'Thomas KS']</t>
  </si>
  <si>
    <t>Development and initial testing of a new instrument to measure the experience of eczema control in adults and children: Recap of atopic eczema (RECAP)</t>
  </si>
  <si>
    <t>183(3):524-536</t>
  </si>
  <si>
    <t>https://pubmed.ncbi.nlm.nih.gov/31794074</t>
  </si>
  <si>
    <t>https://academic.oup.com/bjd/article/183/3/524/6748132</t>
  </si>
  <si>
    <t>['Vincent R', 'Chalmers JR', 'McWilliams C', 'Thomas KS', 'Dodd S', 'Rogers N', 'Ridd MJ', 'Schmitt J', 'Kirkham JJ']</t>
  </si>
  <si>
    <t>Assessing uptake of the Harmonising Outcome Measures for Eczema (HOME) Core Outcome Set and recommended instruments</t>
  </si>
  <si>
    <t>10-May-2020</t>
  </si>
  <si>
    <t>183(3):566-568</t>
  </si>
  <si>
    <t>https://pubmed.ncbi.nlm.nih.gov/32167583</t>
  </si>
  <si>
    <t>https://academic.oup.com/bjd/article-abstract/183/3/566/6748116?redirectedFrom=fulltext</t>
  </si>
  <si>
    <t>['Patel M', 'Lee SI', 'Levell NJ', 'Smart P', 'Kai J', 'Thomas KS', 'Leighton P']</t>
  </si>
  <si>
    <t>An interview study to determine the experiences of cellulitis diagnosis amongst health care professionals in the UK</t>
  </si>
  <si>
    <t>14-Oct-2020</t>
  </si>
  <si>
    <t>10(10):e034692</t>
  </si>
  <si>
    <t>https://pubmed.ncbi.nlm.nih.gov/33055110</t>
  </si>
  <si>
    <t>https://europepmc.org/abstract/MED/33055110</t>
  </si>
  <si>
    <t>Validation study of bullous pemphigoid and pemphigus vulgaris recording in routinely collected electronic primary healthcare records in England</t>
  </si>
  <si>
    <t>14-Jul-2020</t>
  </si>
  <si>
    <t>10(7):e035934</t>
  </si>
  <si>
    <t>https://pubmed.ncbi.nlm.nih.gov/32665386</t>
  </si>
  <si>
    <t>https://europepmc.org/abstract/MED/32665386</t>
  </si>
  <si>
    <t>Confidence of recurrent cellulitis self-diagnosis among people with lymphoedema: a qualitative interview study</t>
  </si>
  <si>
    <t>70(691):e130-e137</t>
  </si>
  <si>
    <t>https://pubmed.ncbi.nlm.nih.gov/31848202</t>
  </si>
  <si>
    <t>https://europepmc.org/abstract/MED/31848202</t>
  </si>
  <si>
    <t>['Mousoulis C', 'Thomas K', 'Leighton P', 'Deshmukh S', 'Grindlay D', 'Karantana A']</t>
  </si>
  <si>
    <t>Treatment interventions for hand fractures and joint injuries: a scoping review of randomized controlled trials</t>
  </si>
  <si>
    <t>The Journal of hand surgery, European volume</t>
  </si>
  <si>
    <t>45(2):111-118</t>
  </si>
  <si>
    <t>https://pubmed.ncbi.nlm.nih.gov/31382799</t>
  </si>
  <si>
    <t>https://journals.sagepub.com/doi/abs/10.1177/1753193419865897?url_ver=Z39.88-2003&amp;rfr_id=ori:rid:crossref.org&amp;rfr_dat=cr_pub%20%200pubmed</t>
  </si>
  <si>
    <t>['Patel M', 'Lee SI', 'Thomas KS', 'Kai J']</t>
  </si>
  <si>
    <t>The red leg dilemma: a scoping review of the challenges of diagnosing lower-limb cellulitis</t>
  </si>
  <si>
    <t>180(5):993-1000</t>
  </si>
  <si>
    <t>https://pubmed.ncbi.nlm.nih.gov/30422315</t>
  </si>
  <si>
    <t>https://academic.oup.com/bjd/article-abstract/180/5/993/6732760?redirectedFrom=fulltext</t>
  </si>
  <si>
    <t>['Simpson RC', 'Cooper SM', 'Kirtschig G', 'Larsen S', 'Lawton S', 'McPhee M', 'Murphy R', 'Nunns D', 'Rees S', 'Tarpey M', 'Thomas KS']</t>
  </si>
  <si>
    <t>Future research priorities for lichen sclerosus - results of a James Lind Alliance Priority Setting Partnership</t>
  </si>
  <si>
    <t>180(5):1236-1237</t>
  </si>
  <si>
    <t>https://pubmed.ncbi.nlm.nih.gov/30472735</t>
  </si>
  <si>
    <t>https://academic.oup.com/bjd/article/180/5/1236/6732776</t>
  </si>
  <si>
    <t>['Lloyd-Lavery A', 'Solman L', 'Grindlay DJC', 'Rogers NK', 'Thomas KS', 'Harman KE']</t>
  </si>
  <si>
    <t>What's new in atopic eczema? An analysis of systematic reviews published in 2016. Part 3: nomenclature and outcome assessment</t>
  </si>
  <si>
    <t>44(4):376-380</t>
  </si>
  <si>
    <t>https://pubmed.ncbi.nlm.nih.gov/30706507</t>
  </si>
  <si>
    <t>https://academic.oup.com/ced/article-abstract/44/4/376/6597586?redirectedFrom=fulltext</t>
  </si>
  <si>
    <t>What's new in atopic eczema? An analysis of systematic reviews published in 2016. Part 2: Epidemiology, aetiology and risk factors</t>
  </si>
  <si>
    <t>44(4):370-375</t>
  </si>
  <si>
    <t>Comparative Study | Journal Article | Systematic Review</t>
  </si>
  <si>
    <t>https://pubmed.ncbi.nlm.nih.gov/30706503</t>
  </si>
  <si>
    <t>https://academic.oup.com/ced/article-abstract/44/4/370/6597611?redirectedFrom=fulltext</t>
  </si>
  <si>
    <t>['Solman L', 'Lloyd-Lavery A', 'Grindlay DJC', 'Rogers NK', 'Thomas KS', 'Harman KE']</t>
  </si>
  <si>
    <t>What's new in atopic eczema? An analysis of systematic reviews published in 2016. Part 1: treatment and prevention</t>
  </si>
  <si>
    <t>44(4):363-369</t>
  </si>
  <si>
    <t>https://pubmed.ncbi.nlm.nih.gov/30706549</t>
  </si>
  <si>
    <t>https://academic.oup.com/ced/article-abstract/44/4/363/6597577?redirectedFrom=fulltext</t>
  </si>
  <si>
    <t>['Howells L', 'Thomas KS', 'Sears AV', 'Nasr I', 'Wollenberg A', 'Schuttelaar MLA', 'Romeijn GLE', 'Paller AS', 'Mueller K', 'Doytcheva K', 'Kataoka Y', 'Daguze J', 'Barbarot S', 'von Kobyletzki LB', 'Beckman L', 'Ratib S', 'Cowdell F', 'Santer M', 'Chalmers JR']</t>
  </si>
  <si>
    <t>Defining and measuring 'eczema control': an international qualitative study to explore the views of those living with and treating atopic eczema</t>
  </si>
  <si>
    <t>33(6):1124-1132</t>
  </si>
  <si>
    <t>https://pubmed.ncbi.nlm.nih.gov/30720903</t>
  </si>
  <si>
    <t>https://onlinelibrary.wiley.com/doi/10.1111/jdv.15475</t>
  </si>
  <si>
    <t>['Patel M', 'Lee SI', 'Akyea RK', 'Grindlay D', 'Francis N', 'Levell NJ', 'Smart P', 'Kai J', 'Thomas KS']</t>
  </si>
  <si>
    <t>A systematic review showing the lack of diagnostic criteria and tools developed for lower-limb cellulitis</t>
  </si>
  <si>
    <t>181(6):1156-1165</t>
  </si>
  <si>
    <t>https://pubmed.ncbi.nlm.nih.gov/30844076</t>
  </si>
  <si>
    <t>https://academic.oup.com/bjd/article/181/6/1156/6752080</t>
  </si>
  <si>
    <t>['Burden-Teh E', 'Murphy R', 'Gran S', 'Nijsten T', 'Hughes C', 'Thomas KS']</t>
  </si>
  <si>
    <t>Protocol for a case-control diagnostic accuracy study to develop diagnostic criteria for psoriasis in children (DIPSOC study): a multicentre study recruiting in UK paediatric dermatology clinics</t>
  </si>
  <si>
    <t>27-Aug-2019</t>
  </si>
  <si>
    <t>9(8):e028689</t>
  </si>
  <si>
    <t>https://pubmed.ncbi.nlm.nih.gov/31462472</t>
  </si>
  <si>
    <t>https://europepmc.org/abstract/MED/31462472</t>
  </si>
  <si>
    <t>['Thomas KS']</t>
  </si>
  <si>
    <t>Response from the CLOTHES Trial Team</t>
  </si>
  <si>
    <t>33(8):e308-e309</t>
  </si>
  <si>
    <t>https://pubmed.ncbi.nlm.nih.gov/30897239</t>
  </si>
  <si>
    <t>https://onlinelibrary.wiley.com/doi/10.1111/jdv.15587</t>
  </si>
  <si>
    <t>['Teasdale EJ', 'Lalonde A', 'Muller I', 'Chalmers J', 'Smart P', 'Hooper J', 'El-Gohary M', 'Thomas KS', 'Santer M']</t>
  </si>
  <si>
    <t>Patients' understanding of cellulitis and views about how best to prevent recurrent episodes: mixed-methods study in primary and secondary care</t>
  </si>
  <si>
    <t>180(4):810-820</t>
  </si>
  <si>
    <t>https://pubmed.ncbi.nlm.nih.gov/30451281</t>
  </si>
  <si>
    <t>https://academic.oup.com/bjd/article/180/4/810/6901241</t>
  </si>
  <si>
    <t>['Teasdale E', 'Lalonde A', 'Muller I', 'Chalmers J', 'Smart P', 'Hooper J', 'El-Gohary M', 'Thomas KS', 'Santer M']</t>
  </si>
  <si>
    <t>Patients' understanding of cellulitis and their information needs: a mixed-methods study in primary and secondary care</t>
  </si>
  <si>
    <t>11-Mar-2019</t>
  </si>
  <si>
    <t>69(681):e279-e286</t>
  </si>
  <si>
    <t>https://pubmed.ncbi.nlm.nih.gov/30858335</t>
  </si>
  <si>
    <t>https://europepmc.org/abstract/MED/30858335</t>
  </si>
  <si>
    <t>['Smith E', 'Patel M', 'Thomas KS']</t>
  </si>
  <si>
    <t>Which outcomes are reported in cellulitis trials? Results of a review of outcomes included in cellulitis trials and a patient priority setting survey</t>
  </si>
  <si>
    <t>30-Mar-2018</t>
  </si>
  <si>
    <t>178(5):1028-1034</t>
  </si>
  <si>
    <t>https://pubmed.ncbi.nlm.nih.gov/29222939</t>
  </si>
  <si>
    <t>https://academic.oup.com/bjd/article-abstract/178/5/1028/6752997?redirectedFrom=fulltext</t>
  </si>
  <si>
    <t>['Burden-Teh E', 'Phillips RC', 'Thomas KS', 'Ratib S', 'Grindlay D', 'Murphy R']</t>
  </si>
  <si>
    <t>A systematic review of diagnostic criteria for psoriasis in adults and children: evidence from studies with a primary aim to develop or validate diagnostic criteria</t>
  </si>
  <si>
    <t>6-Mar-2018</t>
  </si>
  <si>
    <t>178(5):1035-1043</t>
  </si>
  <si>
    <t>https://pubmed.ncbi.nlm.nih.gov/29106713</t>
  </si>
  <si>
    <t>https://academic.oup.com/bjd/article-abstract/178/5/1035/6753068?redirectedFrom=fulltext</t>
  </si>
  <si>
    <t>['Ban L', 'Langan SM', 'Abuabara K', 'Thomas KS', 'Abdul Sultan A', 'Sach T', 'McManus E', 'Santer M', 'Ratib S']</t>
  </si>
  <si>
    <t>Incidence and sociodemographic characteristics of eczema diagnosis in children: A cohort study</t>
  </si>
  <si>
    <t>141(5):1927-1929.e8</t>
  </si>
  <si>
    <t>https://pubmed.ncbi.nlm.nih.gov/29382597</t>
  </si>
  <si>
    <t>https://www.clinicalkey.com/content/playBy/pii?v=S0091-6749(18)30128-3</t>
  </si>
  <si>
    <t>['Davies E', 'Rogers NK', 'Lloyd-Lavery A', 'Grindlay DJC', 'Thomas KS']</t>
  </si>
  <si>
    <t>What's new in atopic eczema? An analysis of systematic reviews published in 2015. Part 1: epidemiology and methodology</t>
  </si>
  <si>
    <t>4-Jan-2018</t>
  </si>
  <si>
    <t>43(4):375-379</t>
  </si>
  <si>
    <t>https://pubmed.ncbi.nlm.nih.gov/29314180</t>
  </si>
  <si>
    <t>https://academic.oup.com/ced/article-abstract/43/4/375/6597339?redirectedFrom=fulltext</t>
  </si>
  <si>
    <t>['Teasdale E', 'Muller I', 'Abdullah Sani A', 'Thomas KS', 'Stuart B', 'Santer M']</t>
  </si>
  <si>
    <t>Views and experiences of seeking information and help for vitiligo: a qualitative study of written accounts</t>
  </si>
  <si>
    <t>8(1):e018652</t>
  </si>
  <si>
    <t>https://pubmed.ncbi.nlm.nih.gov/29330174</t>
  </si>
  <si>
    <t>https://europepmc.org/abstract/MED/29330174</t>
  </si>
  <si>
    <t>The BJD is embracing core outcome set development - why this is good news</t>
  </si>
  <si>
    <t>178(2):326-327</t>
  </si>
  <si>
    <t>https://pubmed.ncbi.nlm.nih.gov/29441538</t>
  </si>
  <si>
    <t>https://academic.oup.com/bjd/article-abstract/178/2/326/6732156?redirectedFrom=fulltext</t>
  </si>
  <si>
    <t>['Santer M', 'Lalonde A', 'Francis NA', 'Smart P', 'Hooper J', 'Teasdale E', 'Del Mar C', 'Chalmers JR', 'Thomas KS']</t>
  </si>
  <si>
    <t>Management of cellulitis: current practice and research questions</t>
  </si>
  <si>
    <t>68(677):595-596</t>
  </si>
  <si>
    <t>https://pubmed.ncbi.nlm.nih.gov/30498163</t>
  </si>
  <si>
    <t>https://europepmc.org/abstract/MED/30498163</t>
  </si>
  <si>
    <t>['Lloyd-Lavery A', 'Rogers NK', 'Davies E', 'Grindlay DJC', 'Thomas KS']</t>
  </si>
  <si>
    <t>What's new in atopic eczema? An analysis of systematic reviews published in 2015. Part 2: prevention and treatment</t>
  </si>
  <si>
    <t>43(6):653-658</t>
  </si>
  <si>
    <t>https://pubmed.ncbi.nlm.nih.gov/29806218</t>
  </si>
  <si>
    <t>https://academic.oup.com/ced/article-abstract/43/6/653/6597294?redirectedFrom=fulltext</t>
  </si>
  <si>
    <t>Could we be doing more to provide an evidence base for rare skin conditions?</t>
  </si>
  <si>
    <t>179(2):240-241</t>
  </si>
  <si>
    <t>https://pubmed.ncbi.nlm.nih.gov/30141565</t>
  </si>
  <si>
    <t>https://academic.oup.com/bjd/article-abstract/179/2/240/6730925?redirectedFrom=fulltext</t>
  </si>
  <si>
    <t>['Howells LM', 'Chalmers JR', 'Cowdell F', 'Ratib S', 'Santer M', 'Thomas KS']</t>
  </si>
  <si>
    <t>When it goes back to my normal I suppose': a qualitative study using online focus groups to explore perceptions of 'control' among people with eczema and parents of children with eczema in the UK</t>
  </si>
  <si>
    <t>7(11):e017731</t>
  </si>
  <si>
    <t>https://pubmed.ncbi.nlm.nih.gov/29146642</t>
  </si>
  <si>
    <t>https://europepmc.org/abstract/MED/29146642</t>
  </si>
  <si>
    <t>['Burden-Teh E', 'Thomas KS', 'Rangaraj S', 'Cranwell J', 'Murphy R']</t>
  </si>
  <si>
    <t>Early recognition and detection of juvenile psoriatic arthritis: a call for a standardized approach to screening</t>
  </si>
  <si>
    <t>2-Jan-2017</t>
  </si>
  <si>
    <t>42(2):153-160</t>
  </si>
  <si>
    <t>https://pubmed.ncbi.nlm.nih.gov/28044348</t>
  </si>
  <si>
    <t>https://academic.oup.com/ced/article-abstract/42/2/153/6621485?redirectedFrom=fulltext</t>
  </si>
  <si>
    <t>['Ridd MJ', 'Santer M', 'Thomas KS', 'Roberts A', 'MacNeill SJ']</t>
  </si>
  <si>
    <t>How do carers and children with eczema choose their emollient?</t>
  </si>
  <si>
    <t>42(2):203</t>
  </si>
  <si>
    <t>https://pubmed.ncbi.nlm.nih.gov/28044369</t>
  </si>
  <si>
    <t>https://academic.oup.com/ced/article-abstract/42/2/203/6621574?redirectedFrom=fulltext</t>
  </si>
  <si>
    <t>['Burden-Teh E', 'Thomas KS', 'Rangaraj S', 'Murphy R']</t>
  </si>
  <si>
    <t>Interviews with paediatric rheumatologists about psoriasis and psoriatic arthritis in children: how can specialties learn from each other?</t>
  </si>
  <si>
    <t>11-Jun-2017</t>
  </si>
  <si>
    <t>177(1):316-318</t>
  </si>
  <si>
    <t>https://pubmed.ncbi.nlm.nih.gov/27680897</t>
  </si>
  <si>
    <t>https://academic.oup.com/bjd/article-abstract/177/1/316/6601959?redirectedFrom=fulltext</t>
  </si>
  <si>
    <t>['von Kobyletzki LB', 'Thomas KS', 'Schmitt J', 'Chalmers JR', 'Deckert S', 'Aoki V', 'Weisshaar E', 'Ojo JA', 'Svensson Å']</t>
  </si>
  <si>
    <t>What Factors are Important to Patients when Assessing Treatment Response: An International Cross-sectional Survey</t>
  </si>
  <si>
    <t>97(1):86-90</t>
  </si>
  <si>
    <t>https://pubmed.ncbi.nlm.nih.gov/27305646</t>
  </si>
  <si>
    <t>https://medicaljournalssweden.se/actadv/article/view/4909</t>
  </si>
  <si>
    <t>['Lloyd-Lavery A', 'Rogers NK', 'Hatfield SJ', 'Grindlay D', 'Barnett R', 'Thomas KS']</t>
  </si>
  <si>
    <t>What's new in atopic eczema? An analysis of systematic reviews published in 2014. Part 2. Treatment and prevention</t>
  </si>
  <si>
    <t>21-Nov-2016</t>
  </si>
  <si>
    <t>42(1):3-7</t>
  </si>
  <si>
    <t>https://pubmed.ncbi.nlm.nih.gov/27868221</t>
  </si>
  <si>
    <t>https://academic.oup.com/ced/article-abstract/42/1/3/6621691?redirectedFrom=fulltext</t>
  </si>
  <si>
    <t>['Thomas KS', 'Brindle R', 'Chalmers JR', 'Gamble B', 'Francis NA', 'Hardy D', 'Hooper J', 'Keeley V', 'Levell NJ', 'McPhee M', 'Metcalf L', 'Santer M', 'Tarpey M', 'Smart P', 'Wallace A', 'Wilkes S']</t>
  </si>
  <si>
    <t>Identifying priority areas for research into the diagnosis, treatment and prevention of cellulitis (erysipelas): results of a James Lind Alliance Priority Setting Partnership</t>
  </si>
  <si>
    <t>177(2):541-543</t>
  </si>
  <si>
    <t>https://pubmed.ncbi.nlm.nih.gov/28477399</t>
  </si>
  <si>
    <t>https://academic.oup.com/bjd/article/177/2/541/6668683</t>
  </si>
  <si>
    <t>['Prayle AP', 'Cox T', 'Smith SJ', 'Rycroft-Malone J', 'Thomas KS', 'Hughes DA', 'Smyth AR']</t>
  </si>
  <si>
    <t>Do guidelines for treating chest disease in children use Cochrane Reviews effectively? A systematic review</t>
  </si>
  <si>
    <t>73(7):670-3</t>
  </si>
  <si>
    <t>https://pubmed.ncbi.nlm.nih.gov/28446662</t>
  </si>
  <si>
    <t>https://europepmc.org/abstract/MED/28446662</t>
  </si>
  <si>
    <t>['Burden-Teh E', 'Thomas KS', 'Ratib S', 'Grindlay D', 'Adaji E', 'Murphy R']</t>
  </si>
  <si>
    <t>The epidemiology of childhood psoriasis: a scoping review</t>
  </si>
  <si>
    <t>174(6):1242-57</t>
  </si>
  <si>
    <t>https://pubmed.ncbi.nlm.nih.gov/26928555</t>
  </si>
  <si>
    <t>https://academic.oup.com/bjd/article-abstract/174/6/1242/6616994?redirectedFrom=fulltext</t>
  </si>
  <si>
    <t>['Batchelor JM', 'Tan W', 'Tour S', 'Yong A', 'Montgomery AA', 'Thomas KS']</t>
  </si>
  <si>
    <t>Validation of the Vitiligo Noticeability Scale: a patient-reported outcome measure of vitiligo treatment success</t>
  </si>
  <si>
    <t>14-Dec-2015</t>
  </si>
  <si>
    <t>174(2):386-94</t>
  </si>
  <si>
    <t>Evaluation Study | Journal Article | Research Support, Non-U.S. Gov't | Validation Study</t>
  </si>
  <si>
    <t>https://pubmed.ncbi.nlm.nih.gov/26409256</t>
  </si>
  <si>
    <t>https://academic.oup.com/bjd/article/174/2/386/6616605</t>
  </si>
  <si>
    <t>['Hatfield SJ', 'Rogers NK', 'Lloyd-Lavery A', 'Grindlay D', 'Barnett R', 'Thomas KS']</t>
  </si>
  <si>
    <t>What's new in atopic eczema? An analysis of systematic reviews published in 2014. Part 1. Epidemiology, risk factors and outcomes</t>
  </si>
  <si>
    <t>2-Nov-2016</t>
  </si>
  <si>
    <t>41(8):843-846</t>
  </si>
  <si>
    <t>https://pubmed.ncbi.nlm.nih.gov/27805275</t>
  </si>
  <si>
    <t>https://academic.oup.com/ced/article-abstract/41/8/843/6621684?redirectedFrom=fulltext</t>
  </si>
  <si>
    <t>['Ormerod AD', 'Thomas KS']</t>
  </si>
  <si>
    <t>Authors' reply to Elshimy</t>
  </si>
  <si>
    <t>30-Sep-2015</t>
  </si>
  <si>
    <t>351:h5115</t>
  </si>
  <si>
    <t>https://pubmed.ncbi.nlm.nih.gov/26424744</t>
  </si>
  <si>
    <t>https://www.bmj.com/lookup/pmidlookup?view=long&amp;pmid=26424744</t>
  </si>
  <si>
    <t>['Madhok V', 'Futamura M', 'Thomas KS', 'Barbarot S']</t>
  </si>
  <si>
    <t>What's new in atopic eczema? An analysis of systematic reviews published in 2012 and 2013. Part 2. Treatment and prevention</t>
  </si>
  <si>
    <t>40(4):349-54; quiz 354-5</t>
  </si>
  <si>
    <t>https://pubmed.ncbi.nlm.nih.gov/25622761</t>
  </si>
  <si>
    <t>https://academic.oup.com/ced/article-abstract/40/4/349/6621123?redirectedFrom=fulltext</t>
  </si>
  <si>
    <t>EASI does it: a comparison of four eczema severity scales</t>
  </si>
  <si>
    <t>173(2):316-7</t>
  </si>
  <si>
    <t>https://pubmed.ncbi.nlm.nih.gov/26346073</t>
  </si>
  <si>
    <t>https://academic.oup.com/bjd/article/173/2/316/6616602</t>
  </si>
  <si>
    <t>What's new in atopic eczema? An analysis of systematic reviews published in 2012 and 2013. Part 1. Epidemiology, mechanisms of disease and methodological issues</t>
  </si>
  <si>
    <t>40(3):238-42</t>
  </si>
  <si>
    <t>https://pubmed.ncbi.nlm.nih.gov/25622689</t>
  </si>
  <si>
    <t>https://academic.oup.com/ced/article-abstract/40/3/238/6621220?redirectedFrom=fulltext</t>
  </si>
  <si>
    <t>['Tour SK', 'Thomas KS', 'Walker DM', 'Leighton P', 'Yong AS', 'Batchelor JM']</t>
  </si>
  <si>
    <t>Survey and online discussion groups to develop a patient-rated outcome measure on acceptability of treatment response in vitiligo</t>
  </si>
  <si>
    <t>14-Jun-2014</t>
  </si>
  <si>
    <t>14:10</t>
  </si>
  <si>
    <t>https://pubmed.ncbi.nlm.nih.gov/24929563</t>
  </si>
  <si>
    <t>https://bmcdermatol.biomedcentral.com/articles/10.1186/1471-5945-14-10</t>
  </si>
  <si>
    <t>Author response to van Zuuren et al., Penicillin to prevent recurrent cellulitis: a critical appraisal</t>
  </si>
  <si>
    <t>171(6):1303-4</t>
  </si>
  <si>
    <t>https://pubmed.ncbi.nlm.nih.gov/25523264</t>
  </si>
  <si>
    <t>https://academic.oup.com/bjd/article-abstract/171/6/1303/6616330?redirectedFrom=fulltext</t>
  </si>
  <si>
    <t>['Simpson RC', 'Thomas KS', 'Murphy R']</t>
  </si>
  <si>
    <t>Outcome measures for vulval skin conditions: a systematic review of randomized controlled trials</t>
  </si>
  <si>
    <t>169(3):494-501</t>
  </si>
  <si>
    <t>https://pubmed.ncbi.nlm.nih.gov/23600623</t>
  </si>
  <si>
    <t>https://academic.oup.com/bjd/article-abstract/169/3/494/6615074?redirectedFrom=fulltext</t>
  </si>
  <si>
    <t>['Batchelor JM', 'Ridd MJ', 'Clarke T', 'Ahmed A', 'Cox M', 'Crowe S', 'Howard M', 'Lawton S', 'McPhee M', 'Rani A', 'Ravenscroft JC', 'Roberts A', 'Thomas KS']</t>
  </si>
  <si>
    <t>The Eczema Priority Setting Partnership: a collaboration between patients, carers, clinicians and researchers to identify and prioritize important research questions for the treatment of eczema</t>
  </si>
  <si>
    <t>168(3):577-82</t>
  </si>
  <si>
    <t>https://pubmed.ncbi.nlm.nih.gov/22963149</t>
  </si>
  <si>
    <t>https://academic.oup.com/bjd/article-abstract/168/3/577/6614533?redirectedFrom=fulltext</t>
  </si>
  <si>
    <t>Vulval erosive lichen planus: a qualitative investigation of U.K. clinician views and principles of management</t>
  </si>
  <si>
    <t>169(1):226-7</t>
  </si>
  <si>
    <t>https://pubmed.ncbi.nlm.nih.gov/23574487</t>
  </si>
  <si>
    <t>https://academic.oup.com/bjd/article-abstract/169/1/226/6615268?redirectedFrom=fulltext</t>
  </si>
  <si>
    <t>['Schmitt J', 'Langan S', 'Deckert S', 'Svensson A', 'von Kobyletzki L', 'Thomas K', 'Spuls P']</t>
  </si>
  <si>
    <t>Assessment of clinical signs of atopic dermatitis: a systematic review and recommendation</t>
  </si>
  <si>
    <t>12-Sep-2013</t>
  </si>
  <si>
    <t>132(6):1337-47</t>
  </si>
  <si>
    <t>https://pubmed.ncbi.nlm.nih.gov/24035157</t>
  </si>
  <si>
    <t>https://www.clinicalkey.com/content/playBy/pii?v=S0091-6749(13)01068-3</t>
  </si>
  <si>
    <t>['Eleftheriadou V', 'Thomas KS', 'Whitton ME', 'Batchelor JM', 'Ravenscroft JC']</t>
  </si>
  <si>
    <t>Which outcomes should we measure in vitiligo? Results of a systematic review and a survey among patients and clinicians on outcomes in vitiligo trials</t>
  </si>
  <si>
    <t>167(4):804-14</t>
  </si>
  <si>
    <t>https://pubmed.ncbi.nlm.nih.gov/22591025</t>
  </si>
  <si>
    <t>https://academic.oup.com/bjd/article-abstract/167/4/804/6614120?redirectedFrom=fulltext</t>
  </si>
  <si>
    <t>['Wootton CI', 'Koller K', 'Lawton S', "O'Leary C", 'Thomas KS']</t>
  </si>
  <si>
    <t>Are accelerometers a useful tool for measuring disease activity in children with eczema? Validity, responsiveness to change, and acceptability of use in a clinical trial setting</t>
  </si>
  <si>
    <t>167(5):1131-7</t>
  </si>
  <si>
    <t>https://pubmed.ncbi.nlm.nih.gov/22970691</t>
  </si>
  <si>
    <t>https://academic.oup.com/bjd/article-abstract/167/5/1131/6614103?redirectedFrom=fulltext</t>
  </si>
  <si>
    <t>['Thomas K', 'English J']</t>
  </si>
  <si>
    <t>Avoiding hand eczema in healthcare workers</t>
  </si>
  <si>
    <t>345:e8370</t>
  </si>
  <si>
    <t>https://pubmed.ncbi.nlm.nih.gov/23236037</t>
  </si>
  <si>
    <t>https://www.bmj.com/lookup/pmidlookup?view=long&amp;pmid=23236037</t>
  </si>
  <si>
    <t>['Eleftheriadou V', 'Whitton ME', 'Gawkrodger DJ', 'Batchelor J', 'Corne J', 'Lamb B', 'Ersser S', 'Ravenscroft J', 'Thomas KS']</t>
  </si>
  <si>
    <t>Future research into the treatment of vitiligo: where should our priorities lie? Results of the vitiligo priority setting partnership</t>
  </si>
  <si>
    <t>28-Jan-2011</t>
  </si>
  <si>
    <t>164(3):530-6</t>
  </si>
  <si>
    <t>https://pubmed.ncbi.nlm.nih.gov/21128908</t>
  </si>
  <si>
    <t>https://academic.oup.com/bjd/article-abstract/164/3/530/6643922?redirectedFrom=fulltext</t>
  </si>
  <si>
    <t>['Thomas KS', 'Koller K', 'Foster K', 'Perdue J', 'Charlesworth L', 'Chalmers JR']</t>
  </si>
  <si>
    <t>The UK clinical research network--has it been a success for dermatology clinical trials?</t>
  </si>
  <si>
    <t>16-Jun-2011</t>
  </si>
  <si>
    <t>12:153</t>
  </si>
  <si>
    <t>https://pubmed.ncbi.nlm.nih.gov/21679433</t>
  </si>
  <si>
    <t>https://trialsjournal.biomedcentral.com/articles/10.1186/1745-6215-12-153</t>
  </si>
  <si>
    <t>['Birnie AJ', 'Thomas KS', 'Varma S']</t>
  </si>
  <si>
    <t>Should eye protection be worn during dermatological surgery: prospective observational study</t>
  </si>
  <si>
    <t>156(6):1258-62</t>
  </si>
  <si>
    <t>https://pubmed.ncbi.nlm.nih.gov/17535224</t>
  </si>
  <si>
    <t>https://academic.oup.com/bjd/article-abstract/156/6/1258/6643699?redirectedFrom=fulltext</t>
  </si>
  <si>
    <t>['Jo M', 'Thomas KS', 'Takimoto S', 'Gaultier A', 'Hsieh EH', 'Lester RD', 'Gonias SL']</t>
  </si>
  <si>
    <t>Urokinase receptor primes cells to proliferate in response to epidermal growth factor</t>
  </si>
  <si>
    <t>19-Apr-2007</t>
  </si>
  <si>
    <t>16-Oct-2006</t>
  </si>
  <si>
    <t>Oncogene</t>
  </si>
  <si>
    <t>26(18):2585-94</t>
  </si>
  <si>
    <t>https://pubmed.ncbi.nlm.nih.gov/17043637</t>
  </si>
  <si>
    <t>https://www.nature.com/articles/1210066</t>
  </si>
  <si>
    <t>Mellerio J | Mellerio JE</t>
  </si>
  <si>
    <t>['South AP', 'Laimer M', 'Gueye M', 'Sui JY', 'Eichenfield LF', 'Mellerio JE', 'Nyström A']</t>
  </si>
  <si>
    <t>Type VII Collagen Deficiency in the Oncogenesis of Cutaneous Squamous Cell Carcinoma in Dystrophic Epidermolysis Bullosa</t>
  </si>
  <si>
    <t>143(11):2108-2119</t>
  </si>
  <si>
    <t>https://pubmed.ncbi.nlm.nih.gov/37327859</t>
  </si>
  <si>
    <t>https://linkinghub.elsevier.com/retrieve/pii/S0022-202X(23)02338-2</t>
  </si>
  <si>
    <t>['Mellerio JE', 'Kiritsi D', 'Marinkovich MP', 'Haro NR', 'Badger K', 'Arora M', 'Dziasko MA', 'Vithlani M', 'Martinez AE']</t>
  </si>
  <si>
    <t>Mapping the burden of severe forms of epidermolysis bullosa - Implications for patient management</t>
  </si>
  <si>
    <t>11:224-232</t>
  </si>
  <si>
    <t>https://pubmed.ncbi.nlm.nih.gov/37179539</t>
  </si>
  <si>
    <t>https://linkinghub.elsevier.com/retrieve/pii/S2666-3287(23)00045-7</t>
  </si>
  <si>
    <t>['Mellerio JE']</t>
  </si>
  <si>
    <t>EASE-y does it: Oleogel-S10 for epidermolysis bullosa wounds</t>
  </si>
  <si>
    <t>188(1):10-11</t>
  </si>
  <si>
    <t>https://pubmed.ncbi.nlm.nih.gov/36689525</t>
  </si>
  <si>
    <t>https://academic.oup.com/bjd/article-abstract/188/1/10/6819826?redirectedFrom=fulltext</t>
  </si>
  <si>
    <t>['Prodinger C', 'Yerlett N', 'MacDonald C', 'Chottianchaiwat S', 'Goh L', 'Du Toit G', 'Mellerio JE', 'Petrof G', 'Martinez AE']</t>
  </si>
  <si>
    <t>Prevalence of and risk factors for nutritional deficiency and food allergy in a cohort of 21 patients with Netherton syndrome</t>
  </si>
  <si>
    <t>34(1):e13914</t>
  </si>
  <si>
    <t>https://pubmed.ncbi.nlm.nih.gov/36705039</t>
  </si>
  <si>
    <t>https://onlinelibrary.wiley.com/doi/10.1111/pai.13914</t>
  </si>
  <si>
    <t>['Garcia-Doval I', 'Rajan N', 'Hunter H', 'Frew J', 'Naldi L', 'Mellerio JE', 'Hay R']</t>
  </si>
  <si>
    <t>Clinical reports: the overarching home for case series and case reports in the BJD</t>
  </si>
  <si>
    <t>21-Aug-2023</t>
  </si>
  <si>
    <t>https://pubmed.ncbi.nlm.nih.gov/37603852</t>
  </si>
  <si>
    <t>https://academic.oup.com/bjd/advance-article/doi/10.1093/bjd/ljad301/7246854</t>
  </si>
  <si>
    <t>['Angelis A', 'Mellerio JE', 'Kanavos P']</t>
  </si>
  <si>
    <t>Understanding the socioeconomic costs of dystrophic epidermolysis bullosa in Europe: a costing and health-related quality of life study</t>
  </si>
  <si>
    <t>17(1):346</t>
  </si>
  <si>
    <t>https://pubmed.ncbi.nlm.nih.gov/36068590</t>
  </si>
  <si>
    <t>https://ojrd.biomedcentral.com/articles/10.1186/s13023-022-02419-1</t>
  </si>
  <si>
    <t>The challenges of clinical trials in rare diseases</t>
  </si>
  <si>
    <t>187(4):453-454</t>
  </si>
  <si>
    <t>https://pubmed.ncbi.nlm.nih.gov/36192346</t>
  </si>
  <si>
    <t>https://academic.oup.com/bjd/article/187/4/453/6966311</t>
  </si>
  <si>
    <t>["O'Sullivan SL", 'Mellerio JE', 'Semkova K']</t>
  </si>
  <si>
    <t>Gamer's nodulesBRIEF REPORT</t>
  </si>
  <si>
    <t>39(2):307-308</t>
  </si>
  <si>
    <t>https://pubmed.ncbi.nlm.nih.gov/34970794</t>
  </si>
  <si>
    <t>https://onlinelibrary.wiley.com/doi/10.1111/pde.14894</t>
  </si>
  <si>
    <t>['Bageta ML', 'Cella E', 'Cervini AB', 'Centeno MDV', 'Roquel L', 'Mee JB', 'Groves RW', 'Calonje E', 'Goodwin RG', 'Mellerio JE', 'Petrof G', 'Martinez AE']</t>
  </si>
  <si>
    <t>Epidermolysis bullosa acquisita: a case series of three paediatric patients</t>
  </si>
  <si>
    <t>47(7):1346-1349</t>
  </si>
  <si>
    <t>https://pubmed.ncbi.nlm.nih.gov/35080258</t>
  </si>
  <si>
    <t>https://academic.oup.com/ced/article-abstract/47/7/1346/6692978?redirectedFrom=fulltext</t>
  </si>
  <si>
    <t>['Doolan BJ', 'Paolino A', 'Greenblatt DT', 'Mellerio JE']</t>
  </si>
  <si>
    <t>Retinoid-induced skeletal hyperostosis in disorders of keratinization</t>
  </si>
  <si>
    <t>47(12):2273-2276</t>
  </si>
  <si>
    <t>https://pubmed.ncbi.nlm.nih.gov/35988035</t>
  </si>
  <si>
    <t>https://academic.oup.com/ced/article/47/12/2273/6966207</t>
  </si>
  <si>
    <t>['Robertson SJ', 'Prodinger C', 'Liu L', 'Skilbeck C', 'Petrof G', 'Martinez AE', 'Mellerio JE', 'Greenblatt DT']</t>
  </si>
  <si>
    <t>Otological complications in inversa type recessive dystrophic epidermolysis bullosa</t>
  </si>
  <si>
    <t>5-Jan-2022</t>
  </si>
  <si>
    <t>47(4):717-723</t>
  </si>
  <si>
    <t>https://pubmed.ncbi.nlm.nih.gov/34826142</t>
  </si>
  <si>
    <t>https://academic.oup.com/ced/article-abstract/47/4/717/6693113?redirectedFrom=fulltext</t>
  </si>
  <si>
    <t>['Prodinger C', 'Yerlett N', 'MacDonald C', 'Subhanitthaya C', 'Laimer M', 'Goh L', 'Du Toit G', 'Mellerio JE', 'Petrof G', 'Martinez AE']</t>
  </si>
  <si>
    <t>Characteristics of children with Netherton syndrome: a review of 21 patients</t>
  </si>
  <si>
    <t>35(7):e466-e469</t>
  </si>
  <si>
    <t>https://pubmed.ncbi.nlm.nih.gov/33725371</t>
  </si>
  <si>
    <t>https://onlinelibrary.wiley.com/doi/10.1111/jdv.17226</t>
  </si>
  <si>
    <t>['Sleiwah A', 'Psomadakis C', 'Craythorne E', 'Stefanato CM', 'Rickaby W', 'Robson A', 'Mellerio JE', 'Greig A']</t>
  </si>
  <si>
    <t>Dermatofibrosarcoma protuberans (DFSP) in children: A combined multidisciplinary approach</t>
  </si>
  <si>
    <t>38(1):233-236</t>
  </si>
  <si>
    <t>https://pubmed.ncbi.nlm.nih.gov/33174641</t>
  </si>
  <si>
    <t>https://onlinelibrary.wiley.com/doi/10.1111/pde.14425</t>
  </si>
  <si>
    <t>['Has C', 'El Hachem M', 'Bučková H', 'Fischer P', 'Friedová M', 'Greco C', 'Nevoránková P', 'Salavastru C', 'Mellerio JE', 'Zambruno G', 'Bodemer C']</t>
  </si>
  <si>
    <t>Practical management of epidermolysis bullosa: consensus clinical position statement from the European Reference Network for Rare Skin Diseases</t>
  </si>
  <si>
    <t>21-Sep-2021</t>
  </si>
  <si>
    <t>35(12):2349-2360</t>
  </si>
  <si>
    <t>https://pubmed.ncbi.nlm.nih.gov/34545960</t>
  </si>
  <si>
    <t>https://onlinelibrary.wiley.com/doi/10.1111/jdv.17629</t>
  </si>
  <si>
    <t>['Mellerio JE', 'Uitto J']</t>
  </si>
  <si>
    <t>Meeting Report: The First Global Congress on Epidermolysis Bullosa, EB2020 London: Toward Treatment and Cure</t>
  </si>
  <si>
    <t>16-May-2020</t>
  </si>
  <si>
    <t>140(9):1681-1687</t>
  </si>
  <si>
    <t>https://pubmed.ncbi.nlm.nih.gov/32428541</t>
  </si>
  <si>
    <t>https://linkinghub.elsevier.com/retrieve/pii/S0022-202X(20)31573-6</t>
  </si>
  <si>
    <t>Mellerio J</t>
  </si>
  <si>
    <t>['Pope E', 'Mansour M', 'Berseneva M', 'Liy-Wong C', 'Salas J', 'Fuentes I', 'Yubero MJ', 'Palisson F', 'Martinez A', 'Mellerio J', 'Lara-Corrales I', 'Yang A', 'Murrell D', 'Torres-Pradilla M', 'Lucky A']</t>
  </si>
  <si>
    <t>Outcomes and Predictors for Re-stenosis of Esophageal Stricture in Epidermolysis Bullosa: A Multicenter Cohort Study</t>
  </si>
  <si>
    <t>Journal of pediatric gastroenterology and nutrition</t>
  </si>
  <si>
    <t>71(3):310-314</t>
  </si>
  <si>
    <t>https://pubmed.ncbi.nlm.nih.gov/32833391</t>
  </si>
  <si>
    <t>https://journals.lww.com/jpgn/fulltext/2020/09000/outcomes_and_predictors_for_re_stenosis_of.6.aspx</t>
  </si>
  <si>
    <t>['Murrell DF', 'Lucky AW', 'Salas-Alanis JC', 'Woodley DT', 'Palisson F', 'Natsuga K', 'Nikolic M', 'Ramirez-Quizon M', 'Paller AS', 'Lara-Corrales I', 'Barzegar MA', 'Sprecher E', 'Has C', 'Laimer M', 'Bruckner AL', 'Bilgic A', 'Nanda A', 'Purvis D', 'Hovnanian A', 'Murat-Sušić S', 'Bauer J', 'Kern JS', 'Bodemer C', 'Martin LK', 'Mellerio J', 'Kowaleski C', 'Robertson SJ', 'Bruckner-Tuderman L', 'Pope E', 'Marinkovich MP', 'Tang JY', 'Su J', 'Uitto J', 'Eichenfield LF', 'Teng J', 'Aan Koh MJ', 'Lee SE', 'Khuu P', 'Rishel HI', 'Sommerlund M', 'Wiss K', 'Hsu CK', 'Chiu TW', 'Martinez AE']</t>
  </si>
  <si>
    <t>Multidisciplinary care of epidermolysis bullosa during the COVID-19 pandemic-Consensus: Recommendations by an international panel of experts</t>
  </si>
  <si>
    <t>83(4):1222-1224</t>
  </si>
  <si>
    <t>https://pubmed.ncbi.nlm.nih.gov/32682031</t>
  </si>
  <si>
    <t>https://www.clinicalkey.com/content/playBy/pii?v=S0190-9622(20)32195-2</t>
  </si>
  <si>
    <t>['Mellerio JE', 'Lakhan MK', 'Kozakli SE', 'Harper N', "O'Sullivan M", 'James L', 'Fawkes R', 'Heagerty A']</t>
  </si>
  <si>
    <t>A Retrospective Review of Clinical Problems and Interventions in Patients Attending Epidermolysis Bullosa Podiatry Clinics Highlighting the Demand and Need for Specialized Services</t>
  </si>
  <si>
    <t>Journal of the American Podiatric Medical Association</t>
  </si>
  <si>
    <t>110(6):Article_22</t>
  </si>
  <si>
    <t>https://pubmed.ncbi.nlm.nih.gov/33301584</t>
  </si>
  <si>
    <t>https://japmaonline.org/view/journals/apms/110/6/i8750-7315-110-6-article_22.xml</t>
  </si>
  <si>
    <t>['Khan MT', "O'Sullivan M", 'Faitli B', 'Mellerio JE', 'Fawkes R', 'Wood M', 'Hubbard LD', 'Harris AG', 'Iacobaccio L', 'Vlahovic T', 'James L', 'Brains L', 'Fitzpatrick M', 'Mayre-Chilton K']</t>
  </si>
  <si>
    <t>Foot care in epidermolysis bullosa: evidence-based guideline</t>
  </si>
  <si>
    <t>23-Oct-2019</t>
  </si>
  <si>
    <t>182(3):593-604</t>
  </si>
  <si>
    <t>https://pubmed.ncbi.nlm.nih.gov/31397882</t>
  </si>
  <si>
    <t>https://academic.oup.com/bjd/article/182/3/593/6731478</t>
  </si>
  <si>
    <t>['Soon K', 'Mason R', 'Martinez AE', 'Mellerio JE']</t>
  </si>
  <si>
    <t>The psychological functioning of children with epidermolysis bullosa and its relationship with specific aspects of disease</t>
  </si>
  <si>
    <t>25-Nov-2019</t>
  </si>
  <si>
    <t>182(3):789-790</t>
  </si>
  <si>
    <t>https://pubmed.ncbi.nlm.nih.gov/31587254</t>
  </si>
  <si>
    <t>https://academic.oup.com/bjd/article-abstract/182/3/789/6731527?redirectedFrom=fulltext</t>
  </si>
  <si>
    <t>['Mellerio JE', 'El Hachem M', 'Bellon N', 'Zambruno G', 'Buckova H', 'Autrata R', 'Salavastru C', 'Caldaro T', 'Greco C', 'Has C', 'Bodemer C']</t>
  </si>
  <si>
    <t>Emergency management in epidermolysis bullosa: consensus clinical recommendations from the European reference network for rare skin diseases</t>
  </si>
  <si>
    <t>6-Jun-2020</t>
  </si>
  <si>
    <t>15(1):142</t>
  </si>
  <si>
    <t>https://pubmed.ncbi.nlm.nih.gov/32505191</t>
  </si>
  <si>
    <t>https://ojrd.biomedcentral.com/articles/10.1186/s13023-020-01403-x</t>
  </si>
  <si>
    <t>['Cave A', 'Plumptre I', 'Mellerio JE', 'Martinez AE', 'Kinsler VA']</t>
  </si>
  <si>
    <t>The adverse effect profile of acitretin in a pediatric dermatology population-Longitudinal cohort study and recommendations for monitoring</t>
  </si>
  <si>
    <t>1-Apr-2020</t>
  </si>
  <si>
    <t>83(6):1779-1781</t>
  </si>
  <si>
    <t>https://pubmed.ncbi.nlm.nih.gov/32246970</t>
  </si>
  <si>
    <t>https://www.clinicalkey.com/content/playBy/pii?v=S0190-9622(20)30505-3</t>
  </si>
  <si>
    <t>Enduring support for the case report</t>
  </si>
  <si>
    <t>181(3):429-430</t>
  </si>
  <si>
    <t>https://pubmed.ncbi.nlm.nih.gov/31475346</t>
  </si>
  <si>
    <t>https://academic.oup.com/bjd/article/181/3/429/6764944</t>
  </si>
  <si>
    <t>Beta blockers for infantile haemangiomas: where should we go from here?</t>
  </si>
  <si>
    <t>180(3):450-451</t>
  </si>
  <si>
    <t>https://pubmed.ncbi.nlm.nih.gov/30821386</t>
  </si>
  <si>
    <t>https://academic.oup.com/bjd/article-abstract/180/3/450/6749810?redirectedFrom=fulltext</t>
  </si>
  <si>
    <t>Potential therapeutic targeting of inflammation in epidermolysis bullosa simplex</t>
  </si>
  <si>
    <t>180(2):258-260</t>
  </si>
  <si>
    <t>https://pubmed.ncbi.nlm.nih.gov/30714107</t>
  </si>
  <si>
    <t>https://academic.oup.com/bjd/article-abstract/180/2/258/6601599?redirectedFrom=fulltext</t>
  </si>
  <si>
    <t>['Greenblatt DT', 'Mellerio JE']</t>
  </si>
  <si>
    <t>Itch and scratch: could pain be the catch?</t>
  </si>
  <si>
    <t>179(5):1029</t>
  </si>
  <si>
    <t>https://pubmed.ncbi.nlm.nih.gov/30387519</t>
  </si>
  <si>
    <t>https://academic.oup.com/bjd/article-abstract/179/5/1029/6732567?redirectedFrom=fulltext</t>
  </si>
  <si>
    <t>['Sun Y', 'Woess K', 'Kienzl M', 'Leb-Reichl VM', 'Feinle A', 'Wimmer M', 'Zauner R', 'Wally V', 'Luetz-Meindl U', 'Mellerio JE', 'Fuentes I', 'South AP', 'Bauer JW', 'Reichelt J', 'Furihata T', 'Guttmann-Gruber C', 'Piñón Hofbauer J']</t>
  </si>
  <si>
    <t>Extracellular Vesicles as Biomarkers for the Detection of a Tumor Marker Gene in Epidermolysis Bullosa-Associated Squamous Cell Carcinoma</t>
  </si>
  <si>
    <t>138(5):1197-1200</t>
  </si>
  <si>
    <t>https://pubmed.ncbi.nlm.nih.gov/29203361</t>
  </si>
  <si>
    <t>https://linkinghub.elsevier.com/retrieve/pii/S0022-202X(17)33230-X</t>
  </si>
  <si>
    <t>['McHugh A', 'Fernandes K', 'South AP', 'Mellerio JE', 'Salas-Alanís JC', 'Proby CM', 'Leigh IM', 'Saville MK']</t>
  </si>
  <si>
    <t>Preclinical comparison of proteasome and ubiquitin E1 enzyme inhibitors in cutaneous squamous cell carcinoma: the identification of mechanisms of differential sensitivity</t>
  </si>
  <si>
    <t>17-Apr-2018</t>
  </si>
  <si>
    <t>Oncotarget</t>
  </si>
  <si>
    <t>9(29):20265-20281</t>
  </si>
  <si>
    <t>https://pubmed.ncbi.nlm.nih.gov/29755650</t>
  </si>
  <si>
    <t>https://www.oncotarget.com/article/24750/text/</t>
  </si>
  <si>
    <t>Neonatal aggressive systemic mastocytosis</t>
  </si>
  <si>
    <t>177(5):1167-1168</t>
  </si>
  <si>
    <t>https://pubmed.ncbi.nlm.nih.gov/29192973</t>
  </si>
  <si>
    <t>https://academic.oup.com/bjd/article-abstract/177/5/1167/6749720?redirectedFrom=fulltext</t>
  </si>
  <si>
    <t>['Ashton R', 'Moledina J', 'Sivakumar B', 'Mellerio JE', 'Martinez AE']</t>
  </si>
  <si>
    <t>Considerations in surgical management of a Buschke-Lowenstein tumor in Netherton syndrome: A case report</t>
  </si>
  <si>
    <t>34(6):e328-e330</t>
  </si>
  <si>
    <t>https://pubmed.ncbi.nlm.nih.gov/29144034</t>
  </si>
  <si>
    <t>https://onlinelibrary.wiley.com/doi/10.1111/pde.13292</t>
  </si>
  <si>
    <t>['Bruckner-Tuderman L', 'Mellerio JE']</t>
  </si>
  <si>
    <t>Wound healing in epidermolysis bullosa</t>
  </si>
  <si>
    <t>10-Oct-2017</t>
  </si>
  <si>
    <t>177(5):e193-e195</t>
  </si>
  <si>
    <t>https://pubmed.ncbi.nlm.nih.gov/28718937</t>
  </si>
  <si>
    <t>https://academic.oup.com/bjd/article-abstract/177/5/e193/6749704?redirectedFrom=fulltext</t>
  </si>
  <si>
    <t>['Trokoudes D', 'Boyce A', 'Mellerio JE']</t>
  </si>
  <si>
    <t>A Keratotic Papule on the Ear of a 10-Year-Old Girl</t>
  </si>
  <si>
    <t>34(2):195-196</t>
  </si>
  <si>
    <t>https://pubmed.ncbi.nlm.nih.gov/28297149</t>
  </si>
  <si>
    <t>https://onlinelibrary.wiley.com/doi/10.1111/pde.13112</t>
  </si>
  <si>
    <t>['Durack A', 'Burrows NP', 'Staughton RCD', 'Shalders K', 'Mellerio JE', 'Holden ST']</t>
  </si>
  <si>
    <t>Focal dermal hypoplasia: inheritance from father to daughter</t>
  </si>
  <si>
    <t>42(4):457-459</t>
  </si>
  <si>
    <t>https://pubmed.ncbi.nlm.nih.gov/28397289</t>
  </si>
  <si>
    <t>https://academic.oup.com/ced/article-abstract/42/4/457/6621809?redirectedFrom=fulltext</t>
  </si>
  <si>
    <t>['Walker GD', 'Woody M', 'Orrin E', 'Mellerio JE', 'Levy ML']</t>
  </si>
  <si>
    <t>Epidermolysis Bullosa with Pyloric Atresia and Significant Urologic Involvement</t>
  </si>
  <si>
    <t>4-Nov-2016</t>
  </si>
  <si>
    <t>34(1):e61-e64</t>
  </si>
  <si>
    <t>https://pubmed.ncbi.nlm.nih.gov/27813154</t>
  </si>
  <si>
    <t>https://onlinelibrary.wiley.com/doi/10.1111/pde.13026</t>
  </si>
  <si>
    <t>['Tasani M', 'Daniels J', 'Mellerio J', 'Martinez A']</t>
  </si>
  <si>
    <t>Ulcerative skin lesions following varicella infection</t>
  </si>
  <si>
    <t>21-Sep-2016</t>
  </si>
  <si>
    <t>102(1):16</t>
  </si>
  <si>
    <t>https://pubmed.ncbi.nlm.nih.gov/27655661</t>
  </si>
  <si>
    <t>https://adc.bmj.com/lookup/pmidlookup?view=long&amp;pmid=27655661</t>
  </si>
  <si>
    <t>['Dinani N', 'Ali M', 'Liu L', 'McGrath J', 'Mellerio J']</t>
  </si>
  <si>
    <t>Mutations in AAGAB underlie autosomal dominant punctate palmoplantar keratoderma</t>
  </si>
  <si>
    <t>42(3):316-319</t>
  </si>
  <si>
    <t>https://pubmed.ncbi.nlm.nih.gov/28239884</t>
  </si>
  <si>
    <t>https://academic.oup.com/ced/article-abstract/42/3/316/6621561?redirectedFrom=fulltext</t>
  </si>
  <si>
    <t>['Jones SM', 'Smith KA', 'Jain M', 'Mellerio JE', 'Martinez A', 'Nischal KK']</t>
  </si>
  <si>
    <t>The Frequency of Signs of Meibomian Gland Dysfunction in Children with Epidermolysis Bullosa</t>
  </si>
  <si>
    <t>Ophthalmology</t>
  </si>
  <si>
    <t>123(5):991-9</t>
  </si>
  <si>
    <t>https://pubmed.ncbi.nlm.nih.gov/26876697</t>
  </si>
  <si>
    <t>https://www.clinicalkey.com/content/playBy/pii?v=S0161-6420(15)01564-X</t>
  </si>
  <si>
    <t>['Veraitch O', 'Rickaby W', 'Robson A', 'Higgins E', 'Mellerio JE']</t>
  </si>
  <si>
    <t>Early-onset dermatosis papulosa nigra</t>
  </si>
  <si>
    <t>17-Feb-2016</t>
  </si>
  <si>
    <t>174(5):1148-50</t>
  </si>
  <si>
    <t>https://pubmed.ncbi.nlm.nih.gov/26639606</t>
  </si>
  <si>
    <t>https://academic.oup.com/bjd/article-abstract/174/5/1148/6616646?redirectedFrom=fulltext</t>
  </si>
  <si>
    <t>['Rashidghamat E', 'Griffiths WA', 'Mellerio JE', 'Robson A']</t>
  </si>
  <si>
    <t>Pityriasis rubra pilaris with histologic features of lichen nitidus</t>
  </si>
  <si>
    <t>73(2):336-7</t>
  </si>
  <si>
    <t>https://pubmed.ncbi.nlm.nih.gov/26183985</t>
  </si>
  <si>
    <t>https://www.clinicalkey.com/content/playBy/pii?v=S0190-9622(15)01495-4</t>
  </si>
  <si>
    <t>['Pinder VA', 'Holden ST', 'Deshpande C', 'Siddiqui A', 'Mellerio JE', 'Wraige E', 'Powell AM']</t>
  </si>
  <si>
    <t>Homozygous variegate porphyria presenting with developmental and language delay in childhood</t>
  </si>
  <si>
    <t>38(7):737-40</t>
  </si>
  <si>
    <t>https://pubmed.ncbi.nlm.nih.gov/24073655</t>
  </si>
  <si>
    <t>https://academic.oup.com/ced/article-abstract/38/7/737/6623191?redirectedFrom=fulltext</t>
  </si>
  <si>
    <t>['Fleming JD', 'Martin B', 'Card DJ', 'Mellerio JE']</t>
  </si>
  <si>
    <t>Pain, purpura and curly hairs</t>
  </si>
  <si>
    <t>12-Jun-2013</t>
  </si>
  <si>
    <t>38(8):940-2</t>
  </si>
  <si>
    <t>https://pubmed.ncbi.nlm.nih.gov/23905675</t>
  </si>
  <si>
    <t>https://academic.oup.com/ced/article-abstract/38/8/940/6591997?redirectedFrom=fulltext</t>
  </si>
  <si>
    <t>['Pope E', 'Lara-Corrales I', 'Mellerio JE', 'Martinez AE', 'Sibbald C', 'Sibbald RG']</t>
  </si>
  <si>
    <t>Epidermolysis bullosa and chronic wounds: a model for wound bed preparation of fragile skin</t>
  </si>
  <si>
    <t>Advances in skin &amp; wound care</t>
  </si>
  <si>
    <t>26(4):177-88; quiz 189-90</t>
  </si>
  <si>
    <t>Consensus Development Conference | Journal Article | Research Support, Non-U.S. Gov't</t>
  </si>
  <si>
    <t>https://pubmed.ncbi.nlm.nih.gov/23507695</t>
  </si>
  <si>
    <t>https://journals.lww.com/aswcjournal/fulltext/2013/04000/epidermolysis_bullosa_and_chronic_wounds__a_model.7.aspx</t>
  </si>
  <si>
    <t>['Webber NK', 'Dadzie OE', 'Stefanto CM', 'Esse MN', 'Powell AM', 'Mellerio JE']</t>
  </si>
  <si>
    <t>A pyrexial unwell child with a papular eruption</t>
  </si>
  <si>
    <t>37(7):811-3</t>
  </si>
  <si>
    <t>https://pubmed.ncbi.nlm.nih.gov/22439645</t>
  </si>
  <si>
    <t>https://academic.oup.com/ced/article-abstract/37/7/811/6623057?redirectedFrom=fulltext</t>
  </si>
  <si>
    <t>['Pope E', 'Lara-Corrales I', 'Mellerio J', 'Martinez A', 'Schultz G', 'Burrell R', 'Goodman L', 'Coutts P', 'Wagner J', 'Allen U', 'Sibbald G']</t>
  </si>
  <si>
    <t>A consensus approach to wound care in epidermolysis bullosa</t>
  </si>
  <si>
    <t>2-Mar-2012</t>
  </si>
  <si>
    <t>67(5):904-17</t>
  </si>
  <si>
    <t>https://pubmed.ncbi.nlm.nih.gov/22387035</t>
  </si>
  <si>
    <t>https://www.clinicalkey.com/content/playBy/pii?v=S0190-9622(12)00101-6</t>
  </si>
  <si>
    <t>['Rao R', 'Mellerio J', 'Bhogal BS', 'Groves R']</t>
  </si>
  <si>
    <t>Immunofluorescence antigen mapping for hereditary epidermolysis bullosa</t>
  </si>
  <si>
    <t>78(6):692-7</t>
  </si>
  <si>
    <t>https://pubmed.ncbi.nlm.nih.gov/23075637</t>
  </si>
  <si>
    <t>https://ijdvl.com/immunofluorescence-antigen-mapping-for-hereditary-epidermolysis-bullosa/</t>
  </si>
  <si>
    <t>['Haynes L', 'Mellerio JE', 'Martinez AE']</t>
  </si>
  <si>
    <t>Gastrostomy tube feeding in children with epidermolysis bullosa: consideration of key issues</t>
  </si>
  <si>
    <t>31-Jan-2012</t>
  </si>
  <si>
    <t>29(3):277-84</t>
  </si>
  <si>
    <t>https://pubmed.ncbi.nlm.nih.gov/22288644</t>
  </si>
  <si>
    <t>https://onlinelibrary.wiley.com/doi/10.1111/j.1525-1470.2011.01612.x</t>
  </si>
  <si>
    <t>['Salas-Alanis JC', 'Cepeda-Valdes R', 'Mellerio JE', 'Christiano AM', 'Uitto J']</t>
  </si>
  <si>
    <t>Progress in epidermolysis bullosa: summary of a workshop in CILAD-2010*</t>
  </si>
  <si>
    <t>51(6):682-7</t>
  </si>
  <si>
    <t>https://pubmed.ncbi.nlm.nih.gov/22607285</t>
  </si>
  <si>
    <t>https://onlinelibrary.wiley.com/doi/10.1111/j.1365-4632.2011.05130.x</t>
  </si>
  <si>
    <t>['Spiliopoulos S', 'Sabharwal T', 'Krokidis M', 'Gkoutzios P', 'Mellerio J', 'Dourado R', 'Adam A']</t>
  </si>
  <si>
    <t>Fluoroscopically guided dilation of esophageal strictures in patients with dystrophic epidermolysis bullosa: long-term results</t>
  </si>
  <si>
    <t>AJ. American journal of roentgenology</t>
  </si>
  <si>
    <t>199(1):208-12</t>
  </si>
  <si>
    <t>https://pubmed.ncbi.nlm.nih.gov/22733914</t>
  </si>
  <si>
    <t>https://www.ajronline.org/doi/10.2214/AJR.11.8159</t>
  </si>
  <si>
    <t>['Webber NK', 'Pope MF', 'Powell AM', 'Mellerio J']</t>
  </si>
  <si>
    <t>Recalcitrant generalized eruption and low alkaline phosphatase: think zinc</t>
  </si>
  <si>
    <t>36(2):225-6</t>
  </si>
  <si>
    <t>https://pubmed.ncbi.nlm.nih.gov/21323942</t>
  </si>
  <si>
    <t>https://academic.oup.com/ced/article-abstract/36/2/225/6622283?redirectedFrom=fulltext</t>
  </si>
  <si>
    <t>['Maritsi D', 'Martinez AE', 'Mellerio JE', 'Eleftheriou D', 'Pilkington CA']</t>
  </si>
  <si>
    <t>An unusual case of epidermolysis bullosa complicated by persistent oligoarticular juvenile idiopathic arthritis; lessons to be learned</t>
  </si>
  <si>
    <t>27-Jun-2011</t>
  </si>
  <si>
    <t>Pediatric rheumatology online journal</t>
  </si>
  <si>
    <t>9:13</t>
  </si>
  <si>
    <t>https://pubmed.ncbi.nlm.nih.gov/21707991</t>
  </si>
  <si>
    <t>https://ped-rheum.biomedcentral.com/articles/10.1186/1546-0096-9-13</t>
  </si>
  <si>
    <t>['Rajpopat S', 'Moss C', 'Mellerio J', 'Vahlquist A', 'Gånemo A', 'Hellstrom-Pigg M', 'Ilchyshyn A', 'Burrows N', 'Lestringant G', 'Taylor A', 'Kennedy C', 'Paige D', 'Harper J', 'Glover M', 'Fleckman P', 'Everman D', 'Fouani M', 'Kayserili H', 'Purvis D', 'Hobson E', 'Chu C', 'Mein C', 'Kelsell D', "O'Toole E"]</t>
  </si>
  <si>
    <t>Harlequin ichthyosis: a review of clinical and molecular findings in 45 cases</t>
  </si>
  <si>
    <t>21-Feb-2011</t>
  </si>
  <si>
    <t>147(6):681-6</t>
  </si>
  <si>
    <t>Case Reports | Journal Article | Multicenter Study | Research Support, Non-U.S. Gov't</t>
  </si>
  <si>
    <t>https://pubmed.ncbi.nlm.nih.gov/21339420</t>
  </si>
  <si>
    <t>https://jamanetwork.com/journals/jamadermatology/fullarticle/10.1001/archdermatol.2011.9</t>
  </si>
  <si>
    <t>['Hubbard L', 'Haynes L', 'Sklar M', 'Martinez AE', 'Mellerio JE']</t>
  </si>
  <si>
    <t>The challenges of meeting nutritional requirements in children and adults with epidermolysis bullosa: proceedings of a multidisciplinary team study day</t>
  </si>
  <si>
    <t>36(6):579-83; quiz 583-4</t>
  </si>
  <si>
    <t>https://pubmed.ncbi.nlm.nih.gov/21671991</t>
  </si>
  <si>
    <t>https://academic.oup.com/ced/article-abstract/36/6/579/6622488?redirectedFrom=fulltext</t>
  </si>
  <si>
    <t>['Goldschneider K', 'Lucky AW', 'Mellerio JE', 'Palisson F', 'del Carmen Viñuela Miranda M', 'Azizkhan RG']</t>
  </si>
  <si>
    <t>Perioperative care of patients with epidermolysis bullosa: proceedings of the 5th international symposium on epidermolysis bullosa, Santiago Chile, December 4-6, 2008</t>
  </si>
  <si>
    <t>Paediatric anaesthesia</t>
  </si>
  <si>
    <t>20(9):797-804</t>
  </si>
  <si>
    <t>https://pubmed.ncbi.nlm.nih.gov/20716071</t>
  </si>
  <si>
    <t>https://onlinelibrary.wiley.com/doi/10.1111/j.1460-9592.2010.03359.x</t>
  </si>
  <si>
    <t>['Lara-Corrales I', 'Mellerio JE', 'Martinez AE', 'Green A', 'Lucky AW', 'Azizkhan RG', 'Murrell DF', 'Agero AL', 'Kantor PF', 'Pope E']</t>
  </si>
  <si>
    <t>Dilated cardiomyopathy in epidermolysis bullosa: a retrospective, multicenter study</t>
  </si>
  <si>
    <t>27(3):238-43</t>
  </si>
  <si>
    <t>https://pubmed.ncbi.nlm.nih.gov/20609141</t>
  </si>
  <si>
    <t>https://onlinelibrary.wiley.com/doi/10.1111/j.1525-1470.2010.01127.x</t>
  </si>
  <si>
    <t>['Martinez AE', 'Mellerio JE']</t>
  </si>
  <si>
    <t>Osteopenia and osteoporosis in epidermolysis bullosa</t>
  </si>
  <si>
    <t>28(2):353-5, xi</t>
  </si>
  <si>
    <t>https://pubmed.ncbi.nlm.nih.gov/20447502</t>
  </si>
  <si>
    <t>https://www.clinicalkey.com/content/playBy/pii?v=S0733-8635(10)00007-0</t>
  </si>
  <si>
    <t>['Almaani N', 'Mellerio JE']</t>
  </si>
  <si>
    <t>Genitourinary tract involvement in epidermolysis bullosa</t>
  </si>
  <si>
    <t>28(2):343-6, xi</t>
  </si>
  <si>
    <t>https://pubmed.ncbi.nlm.nih.gov/20447500</t>
  </si>
  <si>
    <t>https://www.clinicalkey.com/content/playBy/pii?v=S0733-8635(10)00015-X</t>
  </si>
  <si>
    <t>Infection and colonization in epidermolysis bullosa</t>
  </si>
  <si>
    <t>28(2):267-9, ix</t>
  </si>
  <si>
    <t>https://pubmed.ncbi.nlm.nih.gov/20447490</t>
  </si>
  <si>
    <t>https://www.clinicalkey.com/content/playBy/pii?v=S0733-8635(10)00005-7</t>
  </si>
  <si>
    <t>Epidermolysis bullosa care in the United Kingdom</t>
  </si>
  <si>
    <t>28(2):395-6, xiv</t>
  </si>
  <si>
    <t>https://pubmed.ncbi.nlm.nih.gov/20447511</t>
  </si>
  <si>
    <t>https://www.clinicalkey.com/content/playBy/pii?v=S0733-8635(10)00031-8</t>
  </si>
  <si>
    <t>['Fine JD', 'Mellerio JE']</t>
  </si>
  <si>
    <t>Extracutaneous manifestations and complications of inherited epidermolysis bullosa: part I. Epithelial associated tissues</t>
  </si>
  <si>
    <t>61(3):367-84; quiz 385-6</t>
  </si>
  <si>
    <t>https://pubmed.ncbi.nlm.nih.gov/19700010</t>
  </si>
  <si>
    <t>https://www.clinicalkey.com/content/playBy/pii?v=S0190-9622(09)00705-1</t>
  </si>
  <si>
    <t>Extracutaneous manifestations and complications of inherited epidermolysis bullosa: part II. Other organs</t>
  </si>
  <si>
    <t>61(3):387-402; quiz 403-4</t>
  </si>
  <si>
    <t>https://pubmed.ncbi.nlm.nih.gov/19700011</t>
  </si>
  <si>
    <t>https://www.clinicalkey.com/content/playBy/pii?v=S0190-9622(09)00700-2</t>
  </si>
  <si>
    <t>['George M', 'Martinez AE', 'Mellerio JE', 'Nandi R']</t>
  </si>
  <si>
    <t>Maxillary alveolar process fracture complicating intubation in a patient with epidermolysis bullosa</t>
  </si>
  <si>
    <t>19(7):706-7</t>
  </si>
  <si>
    <t>https://pubmed.ncbi.nlm.nih.gov/19638122</t>
  </si>
  <si>
    <t>https://onlinelibrary.wiley.com/doi/10.1111/j.1460-9592.2009.02995.x</t>
  </si>
  <si>
    <t>['Wain EM', 'Mellerio JE', 'Robson A', 'Atherton DJ']</t>
  </si>
  <si>
    <t>Congenital anetoderma in a preterm infant</t>
  </si>
  <si>
    <t>25(6):626-9</t>
  </si>
  <si>
    <t>https://pubmed.ncbi.nlm.nih.gov/19067869</t>
  </si>
  <si>
    <t>https://onlinelibrary.wiley.com/doi/10.1111/j.1525-1470.2008.00785.x</t>
  </si>
  <si>
    <t>['Freeman EB', 'Köglmeier J', 'Martinez AE', 'Mellerio JE', 'Haynes L', 'Sebire NJ', 'Lindley KJ', 'Shah N']</t>
  </si>
  <si>
    <t>Gastrointestinal complications of epidermolysis bullosa in children</t>
  </si>
  <si>
    <t>20-Mar-2008</t>
  </si>
  <si>
    <t>158(6):1308-14</t>
  </si>
  <si>
    <t>https://pubmed.ncbi.nlm.nih.gov/18363753</t>
  </si>
  <si>
    <t>https://academic.oup.com/bjd/article-abstract/158/6/1308/6641118?redirectedFrom=fulltext</t>
  </si>
  <si>
    <t>['Wain EM', 'Mellerio JE', 'Stefanato CM', 'Sarkany R']</t>
  </si>
  <si>
    <t>Generalized pustular eruption in a 5-year-old boy</t>
  </si>
  <si>
    <t>33(1):79-80</t>
  </si>
  <si>
    <t>https://pubmed.ncbi.nlm.nih.gov/18076681</t>
  </si>
  <si>
    <t>https://academic.oup.com/ced/article-abstract/33/1/79/6624382?redirectedFrom=fulltext</t>
  </si>
  <si>
    <t>['Lucky AW', 'Palisson F', 'Mellerio JE']</t>
  </si>
  <si>
    <t>The IVth International Symposium on Epidermolysis Bullosa, Santiago, Chile, 27-29 September 2007</t>
  </si>
  <si>
    <t>49(2):178-84</t>
  </si>
  <si>
    <t>https://pubmed.ncbi.nlm.nih.gov/18093805</t>
  </si>
  <si>
    <t>https://www.clinicalkey.com/content/playBy/pii?v=S0923-1811(07)00362-3</t>
  </si>
  <si>
    <t>['Baloch MS', 'Fitzwilliams B', 'Mellerio J', 'Lakasing L', 'Bewley S', "O'Sullivan G"]</t>
  </si>
  <si>
    <t>Anaesthetic management of two different modes of delivery in patients with dystrophic epidermolysis bullosa</t>
  </si>
  <si>
    <t>International journal of obstetric anesthesia</t>
  </si>
  <si>
    <t>17(2):153-8</t>
  </si>
  <si>
    <t>https://pubmed.ncbi.nlm.nih.gov/18308542</t>
  </si>
  <si>
    <t>https://www.clinicalkey.com/content/playBy/pii?v=S0959-289X(07)00157-4</t>
  </si>
  <si>
    <t>['Hore I', 'Bajaj Y', 'Denyer J', 'Martinez AE', 'Mellerio JE', 'Bibas T', 'Albert D']</t>
  </si>
  <si>
    <t>The management of general and disease specific ENT problems in children with Epidermolysis Bullosa--a retrospective case note review</t>
  </si>
  <si>
    <t>4-Dec-2006</t>
  </si>
  <si>
    <t>71(3):385-91</t>
  </si>
  <si>
    <t>https://pubmed.ncbi.nlm.nih.gov/17145082</t>
  </si>
  <si>
    <t>https://www.clinicalkey.com/content/playBy/pii?v=S0165-5876(06)00471-X</t>
  </si>
  <si>
    <t>['Shah N', 'Freeman E', 'Martinez A', 'Mellerio J', 'Smith VV', 'Lindley KJ', 'Sebire NJ']</t>
  </si>
  <si>
    <t>Histopathological features of gastrointestinal mucosal biopsy specimens in children with epidermolysis bullosa</t>
  </si>
  <si>
    <t>17-Oct-2006</t>
  </si>
  <si>
    <t>60(7):843-4</t>
  </si>
  <si>
    <t>https://pubmed.ncbi.nlm.nih.gov/17046847</t>
  </si>
  <si>
    <t>https://europepmc.org/abstract/MED/17046847</t>
  </si>
  <si>
    <t>['McMillan JR', 'Akiyama M', 'Rouan F', 'Mellerio JE', 'Lane EB', 'Leigh IM', 'Owaribe K', 'Wiche G', 'Fujii N', 'Uitto J', 'Eady RA', 'Shimizu H']</t>
  </si>
  <si>
    <t>Plectin defects in epidermolysis bullosa simplex with muscular dystrophy</t>
  </si>
  <si>
    <t>Muscle &amp; nerve</t>
  </si>
  <si>
    <t>35(1):24-35</t>
  </si>
  <si>
    <t>https://pubmed.ncbi.nlm.nih.gov/16967486</t>
  </si>
  <si>
    <t>https://onlinelibrary.wiley.com/doi/10.1002/mus.20655</t>
  </si>
  <si>
    <t>['Mellerio JE', 'Weiner M', 'Denyer JE', 'Pillay EI', 'Lucky AW', 'Bruckner A', 'Palisson F']</t>
  </si>
  <si>
    <t>Medical management of epidermolysis bullosa: Proceedings of the IInd International Symposium on Epidermolysis Bullosa, Santiago, Chile, 2005</t>
  </si>
  <si>
    <t>46(8):795-800</t>
  </si>
  <si>
    <t>https://pubmed.ncbi.nlm.nih.gov/17651159</t>
  </si>
  <si>
    <t>https://onlinelibrary.wiley.com/doi/10.1111/j.1365-4632.2007.03316.x</t>
  </si>
  <si>
    <t>['Azizkhan RG', 'Denyer JE', 'Mellerio JE', 'González R', 'Bacigalupo M', 'Kantor A', 'Passalacqua G', 'Palisson F', 'Lucky AW']</t>
  </si>
  <si>
    <t>Surgical management of epidermolysis bullosa: Proceedings of the IInd International Symposium on Epidermolysis Bullosa, Santiago, Chile, 2005</t>
  </si>
  <si>
    <t>46(8):801-8</t>
  </si>
  <si>
    <t>https://pubmed.ncbi.nlm.nih.gov/17651160</t>
  </si>
  <si>
    <t>https://onlinelibrary.wiley.com/doi/10.1111/j.1365-4632.2007.03313.x</t>
  </si>
  <si>
    <t>['Pfendner EG', 'Bruckner A', 'Conget P', 'Mellerio J', 'Palisson F', 'Lucky AW']</t>
  </si>
  <si>
    <t>Basic science of epidermolysis bullosa and diagnostic and molecular characterization: Proceedings of the IInd International Symposium on Epidermolysis Bullosa, Santiago, Chile, 2005</t>
  </si>
  <si>
    <t>46(8):781-94</t>
  </si>
  <si>
    <t>https://pubmed.ncbi.nlm.nih.gov/17651158</t>
  </si>
  <si>
    <t>https://onlinelibrary.wiley.com/doi/10.1111/j.1365-4632.2007.03307.x</t>
  </si>
  <si>
    <t>['Mak RK', 'Griffiths WA', 'Mellerio JE']</t>
  </si>
  <si>
    <t>An unusual patient with Rothmund-Thomson syndrome, porokeratosis and bilateral iris dysgenesis</t>
  </si>
  <si>
    <t>31(3):401-3</t>
  </si>
  <si>
    <t>https://pubmed.ncbi.nlm.nih.gov/16681588</t>
  </si>
  <si>
    <t>https://academic.oup.com/ced/article-abstract/31/3/401/6624305?redirectedFrom=fulltext</t>
  </si>
  <si>
    <t>['Fewtrell MS', 'Allgrove J', 'Gordon I', 'Brain C', 'Atherton D', 'Harper J', 'Mellerio JE', 'Martinez AE']</t>
  </si>
  <si>
    <t>Bone mineralization in children with epidermolysis bullosa</t>
  </si>
  <si>
    <t>154(5):959-62</t>
  </si>
  <si>
    <t>https://pubmed.ncbi.nlm.nih.gov/16634901</t>
  </si>
  <si>
    <t>https://academic.oup.com/bjd/article-abstract/154/5/959/6637047?redirectedFrom=fulltext</t>
  </si>
  <si>
    <t>['Chan I', 'Robson A', 'Mellerio JE']</t>
  </si>
  <si>
    <t>Multiple dermatofibromas associated with lupus profundus</t>
  </si>
  <si>
    <t>30(2):128-30</t>
  </si>
  <si>
    <t>https://pubmed.ncbi.nlm.nih.gov/15725236</t>
  </si>
  <si>
    <t>https://academic.oup.com/ced/article-abstract/30/2/128/6626654?redirectedFrom=fulltext</t>
  </si>
  <si>
    <t>['Higgins EM', 'Ismail K', 'Kant K', 'Harman K', 'Mellerio J', 'Du Vivier AW', 'Wessely S']</t>
  </si>
  <si>
    <t>Skin disease in Gulf war veterans</t>
  </si>
  <si>
    <t>95(10):671-6</t>
  </si>
  <si>
    <t>https://pubmed.ncbi.nlm.nih.gov/12324639</t>
  </si>
  <si>
    <t>https://academic.oup.com/qjmed/article/95/10/671/1538320</t>
  </si>
  <si>
    <t>['Mellerio J', 'Ahmadi-Lari S', 'van Kuijk F', 'Pauleikhoff D', 'Bird A', 'Marshall J']</t>
  </si>
  <si>
    <t>A portable instrument for measuring macular pigment with central fixation</t>
  </si>
  <si>
    <t>Current eye research</t>
  </si>
  <si>
    <t>25(1):37-47</t>
  </si>
  <si>
    <t>https://pubmed.ncbi.nlm.nih.gov/12518242</t>
  </si>
  <si>
    <t>https://www.tandfonline.com/doi/full/10.1076/ceyr.25.1.37.9961</t>
  </si>
  <si>
    <t>Molecular pathology of the cutaneous basement membrane zone</t>
  </si>
  <si>
    <t>24(1):25-32</t>
  </si>
  <si>
    <t>https://pubmed.ncbi.nlm.nih.gov/10233645</t>
  </si>
  <si>
    <t>https://academic.oup.com/ced/article-abstract/24/1/25/6628145?redirectedFrom=fulltext</t>
  </si>
  <si>
    <t>['Shemanko CS', 'Mellerio JE', 'Tidman MJ', 'Lane EB', 'Eady RA']</t>
  </si>
  <si>
    <t>Severe palmo-plantar hyperkeratosis in Dowling-Meara epidermolysis bullosa simplex caused by a mutation in the keratin 14 gene (KRT14)</t>
  </si>
  <si>
    <t>111(5):893-5</t>
  </si>
  <si>
    <t>https://pubmed.ncbi.nlm.nih.gov/9804355</t>
  </si>
  <si>
    <t>https://linkinghub.elsevier.com/retrieve/pii/S0022-202X(15)40286-6</t>
  </si>
  <si>
    <t>['Svensson B', 'Mellerio J']</t>
  </si>
  <si>
    <t>Phaco-emulsification causes the formation of cavitation bubbles</t>
  </si>
  <si>
    <t>13(9):649-53</t>
  </si>
  <si>
    <t>https://pubmed.ncbi.nlm.nih.gov/7805395</t>
  </si>
  <si>
    <t>https://www.tandfonline.com/doi/full/10.3109/02713689408999900</t>
  </si>
  <si>
    <t>['Mellerio J', 'Greenblatt D']</t>
  </si>
  <si>
    <t>Hidrotic Ectodermal Dysplasia 2</t>
  </si>
  <si>
    <t>Review | Book Chapter</t>
  </si>
  <si>
    <t>https://pubmed.ncbi.nlm.nih.gov/20301379</t>
  </si>
  <si>
    <t>https://www.ncbi.nlm.nih.gov/books/NBK1200</t>
  </si>
  <si>
    <t>['Warner J', 'Boulton M', 'Mellerio J', 'Eysteinsson T', 'Marshall J']</t>
  </si>
  <si>
    <t>Temporal variations in the ionic transport across rabbit retinal pigment epithelium</t>
  </si>
  <si>
    <t>10(6):513-22</t>
  </si>
  <si>
    <t>https://pubmed.ncbi.nlm.nih.gov/1893768</t>
  </si>
  <si>
    <t>https://www.tandfonline.com/doi/full/10.3109/02713689109001759</t>
  </si>
  <si>
    <t>['Crossman M', 'Boulton M', 'Marshall J', 'Mellerio J']</t>
  </si>
  <si>
    <t>Specificity of phagocytosis by human retinal pigment epithelial cells in vitro</t>
  </si>
  <si>
    <t>Biochemical Society transactions</t>
  </si>
  <si>
    <t>18(2):301-2</t>
  </si>
  <si>
    <t>https://pubmed.ncbi.nlm.nih.gov/2379728</t>
  </si>
  <si>
    <t>https://portlandpress.com/biochemsoctrans/article-abstract/18/2/301/80650/Specificity-of-phagocytosis-by-human-retinal?redirectedFrom=fulltext</t>
  </si>
  <si>
    <t>['Docchio F', 'Regondi P', 'Capon MR', 'Mellerio J']</t>
  </si>
  <si>
    <t>Study of the temporal and spatial dynamics of plasmas induced in liquids by nanosecond Nd:YAG laser pulses. 1: Analysis of the plasma starting times</t>
  </si>
  <si>
    <t>1-Sep-1988</t>
  </si>
  <si>
    <t>Applied optics</t>
  </si>
  <si>
    <t>27(17):3661-8</t>
  </si>
  <si>
    <t>https://pubmed.ncbi.nlm.nih.gov/20539438</t>
  </si>
  <si>
    <t>Study of the temporal and spatial dynamics of plasmas induced in liquids by nanosecond Nd:YAG laser pulses. 2: Plasma luminescence and shielding</t>
  </si>
  <si>
    <t>27(17):3669-74</t>
  </si>
  <si>
    <t>https://pubmed.ncbi.nlm.nih.gov/20539439</t>
  </si>
  <si>
    <t>['Capon M', 'Mellerio J', 'Docchio F']</t>
  </si>
  <si>
    <t>Intraocular lens damage from Nd:YAG laser pulses focused in the vitreous. Part I: Q-switched lasers</t>
  </si>
  <si>
    <t>Sep-1988</t>
  </si>
  <si>
    <t>Journal of cataract and refractive surgery</t>
  </si>
  <si>
    <t>14(5):526-9</t>
  </si>
  <si>
    <t>https://pubmed.ncbi.nlm.nih.gov/3183934</t>
  </si>
  <si>
    <t>https://journals.lww.com/jcrs/abstract/1988/09000/intraocular_lens_damage_from_nd_yag_laser_pulses.10.aspx</t>
  </si>
  <si>
    <t>['Capon MR', 'Docchio F', 'Mellerio J']</t>
  </si>
  <si>
    <t>Nd:YAG laser photodisruption: an experimental investigation on shielding and multiple plasma formation</t>
  </si>
  <si>
    <t>" Graefes archive for clinical and experimental ophthalmology = Albrecht von Graefes Archiv fur klinische und experimentelle Ophthalmologie "</t>
  </si>
  <si>
    <t>226(4):362-6</t>
  </si>
  <si>
    <t>https://pubmed.ncbi.nlm.nih.gov/3169588</t>
  </si>
  <si>
    <t>['Mellerio J', 'Capon MR', 'Docchio F', 'Sliney D', 'Krafft J']</t>
  </si>
  <si>
    <t>A new form of damage to PMMA intraocular lenses by Nd:YAG laser photodisruptors</t>
  </si>
  <si>
    <t>2 ( Pt 4):376-81</t>
  </si>
  <si>
    <t>https://pubmed.ncbi.nlm.nih.gov/3253130</t>
  </si>
  <si>
    <t>https://www.nature.com/articles/eye198869</t>
  </si>
  <si>
    <t>['Griffiths MF', 'Capon MR', 'Boulton ME', 'Mellerio J']</t>
  </si>
  <si>
    <t>Toxic effects after laser decomposition of intraocular gases</t>
  </si>
  <si>
    <t>26-Dec-1987</t>
  </si>
  <si>
    <t>2(8574):1517</t>
  </si>
  <si>
    <t>https://pubmed.ncbi.nlm.nih.gov/2892066</t>
  </si>
  <si>
    <t>https://linkinghub.elsevier.com/retrieve/pii/S0140-6736(87)92642-0</t>
  </si>
  <si>
    <t>['Ficker LA', 'Vickers S', 'Capon MR', 'Mellerio J', 'Cooling RJ']</t>
  </si>
  <si>
    <t>Retinal detachment following Nd:YAG posterior capsulotomy</t>
  </si>
  <si>
    <t>1 ( Pt 1):86-9</t>
  </si>
  <si>
    <t>https://pubmed.ncbi.nlm.nih.gov/3556664</t>
  </si>
  <si>
    <t>https://www.nature.com/articles/eye198713</t>
  </si>
  <si>
    <t>['Mellerio J']</t>
  </si>
  <si>
    <t>Yellowing of the human lens: nuclear and cortical contributions</t>
  </si>
  <si>
    <t>Vision research</t>
  </si>
  <si>
    <t>27(9):1581-7</t>
  </si>
  <si>
    <t>https://pubmed.ncbi.nlm.nih.gov/3445490</t>
  </si>
  <si>
    <t>https://linkinghub.elsevier.com/retrieve/pii/0042-6989(87)90166-0</t>
  </si>
  <si>
    <t>['Boulton M', 'Marshall J', 'Mellerio J']</t>
  </si>
  <si>
    <t>An analysis of some behavioural characteristics of normal and dystrophic human RPE cells in tissue culture</t>
  </si>
  <si>
    <t>Dec-1985</t>
  </si>
  <si>
    <t>Ophthalmic paediatrics and genetics</t>
  </si>
  <si>
    <t>6(3):157-62</t>
  </si>
  <si>
    <t>https://pubmed.ncbi.nlm.nih.gov/4094731</t>
  </si>
  <si>
    <t>Retinitis pigmentosa: a quantitative study of the apical membrane of normal and dystrophic human retinal pigment epithelial cells in tissue culture in relation to phagocytosis</t>
  </si>
  <si>
    <t>221(5):214-29</t>
  </si>
  <si>
    <t>https://pubmed.ncbi.nlm.nih.gov/6489769</t>
  </si>
  <si>
    <t>['Boulton ME', 'Marshall J', 'Mellerio J']</t>
  </si>
  <si>
    <t>Retinitis pigmentosa: a preliminary report on tissue culture studies of retinal pigment epithelial cells from eight affected human eyes</t>
  </si>
  <si>
    <t>Sep-1983</t>
  </si>
  <si>
    <t>Experimental eye research</t>
  </si>
  <si>
    <t>37(3):307-13</t>
  </si>
  <si>
    <t>https://pubmed.ncbi.nlm.nih.gov/6628578</t>
  </si>
  <si>
    <t>https://linkinghub.elsevier.com/retrieve/pii/0014-4835(83)90166-5</t>
  </si>
  <si>
    <t>Human retinal pigment epithelial cells in tissue culture: a means of studying inherited retinal diseases</t>
  </si>
  <si>
    <t>Birth defects original article series</t>
  </si>
  <si>
    <t>18(6):101-18</t>
  </si>
  <si>
    <t>https://pubmed.ncbi.nlm.nih.gov/7171748</t>
  </si>
  <si>
    <t>Ocular physiology</t>
  </si>
  <si>
    <t>Mar-1980</t>
  </si>
  <si>
    <t>Journal of medical engineering &amp; technology</t>
  </si>
  <si>
    <t>4(2):61-73</t>
  </si>
  <si>
    <t>https://pubmed.ncbi.nlm.nih.gov/6251220</t>
  </si>
  <si>
    <t>https://www.tandfonline.com/doi/full/10.3109/03091908009161093</t>
  </si>
  <si>
    <t>['Marshall J', 'Mellerio J', 'Palmer DA']</t>
  </si>
  <si>
    <t>A schematic eye for the pigeon</t>
  </si>
  <si>
    <t>Dec-1973</t>
  </si>
  <si>
    <t>13(12):2449-53</t>
  </si>
  <si>
    <t>https://pubmed.ncbi.nlm.nih.gov/4771207</t>
  </si>
  <si>
    <t>https://linkinghub.elsevier.com/retrieve/pii/0042-6989(73)90242-3</t>
  </si>
  <si>
    <t>Damage to pigeon retinae by moderate illumination from fluorescent lamps</t>
  </si>
  <si>
    <t>Sep-1972</t>
  </si>
  <si>
    <t>14(2):164-9</t>
  </si>
  <si>
    <t>https://pubmed.ncbi.nlm.nih.gov/5070229</t>
  </si>
  <si>
    <t>['Mellerio J', 'Palmer DA']</t>
  </si>
  <si>
    <t>Entoptic halos and glare</t>
  </si>
  <si>
    <t>Jan-1972</t>
  </si>
  <si>
    <t>12(1):141-3</t>
  </si>
  <si>
    <t>https://pubmed.ncbi.nlm.nih.gov/5034628</t>
  </si>
  <si>
    <t>https://linkinghub.elsevier.com/retrieve/pii/0042-6989(72)90146-0</t>
  </si>
  <si>
    <t>Bioengineering and the eye</t>
  </si>
  <si>
    <t>Dec-1972</t>
  </si>
  <si>
    <t>Biomedical engineering</t>
  </si>
  <si>
    <t>7(11):518-27</t>
  </si>
  <si>
    <t>https://pubmed.ncbi.nlm.nih.gov/4636168</t>
  </si>
  <si>
    <t>['Manson N', 'Marshall J', 'Mellerio J', 'Smart D']</t>
  </si>
  <si>
    <t>Comments on histological studies of gas laser lesions in humans and possible non-linear optical phenomena, together with experiments using a tuneable dye laser</t>
  </si>
  <si>
    <t>1972</t>
  </si>
  <si>
    <t>Modern problems in ophthalmology</t>
  </si>
  <si>
    <t>10:114-28</t>
  </si>
  <si>
    <t>https://pubmed.ncbi.nlm.nih.gov/5066475</t>
  </si>
  <si>
    <t>['Marshall J', 'Mellerio J']</t>
  </si>
  <si>
    <t>Disappearance of retino-epithelial scar tissue from ruby laser photocoagulations</t>
  </si>
  <si>
    <t>Sep-1971</t>
  </si>
  <si>
    <t>12(2):173-4</t>
  </si>
  <si>
    <t>https://pubmed.ncbi.nlm.nih.gov/5165848</t>
  </si>
  <si>
    <t>Damage to pigeon retinae by commercial light sources operating at moderate levels</t>
  </si>
  <si>
    <t>Oct-1971</t>
  </si>
  <si>
    <t>11(10):1198-9</t>
  </si>
  <si>
    <t>https://pubmed.ncbi.nlm.nih.gov/5156797</t>
  </si>
  <si>
    <t>https://linkinghub.elsevier.com/retrieve/pii/0042-6989(71)90140-4</t>
  </si>
  <si>
    <t>Light absorption and scatter in the human lens</t>
  </si>
  <si>
    <t>Feb-1971</t>
  </si>
  <si>
    <t>11(2):129-41</t>
  </si>
  <si>
    <t>https://pubmed.ncbi.nlm.nih.gov/5551493</t>
  </si>
  <si>
    <t>https://linkinghub.elsevier.com/retrieve/pii/0042-6989(71)90229-X</t>
  </si>
  <si>
    <t>['Smart D', 'Manson N', 'Marshall J', 'Mellerio J']</t>
  </si>
  <si>
    <t>New ocular hazard of mode locking in CW lasers</t>
  </si>
  <si>
    <t>12-Sep-1970</t>
  </si>
  <si>
    <t>227(5263):1149-50</t>
  </si>
  <si>
    <t>https://pubmed.ncbi.nlm.nih.gov/5451111</t>
  </si>
  <si>
    <t>https://www.nature.com/articles/2271149a0</t>
  </si>
  <si>
    <t>Laser irradiation of retinal tissue</t>
  </si>
  <si>
    <t>May-1970</t>
  </si>
  <si>
    <t>British medical bulletin</t>
  </si>
  <si>
    <t>26(2):156-60</t>
  </si>
  <si>
    <t>https://pubmed.ncbi.nlm.nih.gov/4911768</t>
  </si>
  <si>
    <t>https://academic.oup.com/bmb/article-abstract/26/2/156/262307?redirectedFrom=fulltext</t>
  </si>
  <si>
    <t>Entoptic halos</t>
  </si>
  <si>
    <t>Jul-1970</t>
  </si>
  <si>
    <t>10(7):595-9</t>
  </si>
  <si>
    <t>https://pubmed.ncbi.nlm.nih.gov/5491508</t>
  </si>
  <si>
    <t>https://linkinghub.elsevier.com/retrieve/pii/0042-6989(70)90053-2</t>
  </si>
  <si>
    <t>Entopic halos</t>
  </si>
  <si>
    <t>Apr-1969</t>
  </si>
  <si>
    <t>The Journal of physiology</t>
  </si>
  <si>
    <t>201(2):62P-63P</t>
  </si>
  <si>
    <t>https://pubmed.ncbi.nlm.nih.gov/5780564</t>
  </si>
  <si>
    <t>https://onlinelibrary.wiley.com/resolve/openurl?genre=article&amp;sid=nlm:pubmed&amp;issn=0022-3751&amp;date=1969&amp;volume=201&amp;spage=62P</t>
  </si>
  <si>
    <t>Laser coagulation</t>
  </si>
  <si>
    <t>Feb-1968</t>
  </si>
  <si>
    <t>52(2):210</t>
  </si>
  <si>
    <t>https://pubmed.ncbi.nlm.nih.gov/5689291</t>
  </si>
  <si>
    <t>https://europepmc.org/abstract/MED/5689291</t>
  </si>
  <si>
    <t>Pathological development of retinal laser photocoagulations</t>
  </si>
  <si>
    <t>Oct-1967</t>
  </si>
  <si>
    <t>6(4):303-8</t>
  </si>
  <si>
    <t>https://pubmed.ncbi.nlm.nih.gov/6070131</t>
  </si>
  <si>
    <t>Histology of the formation of retinal laser lesions</t>
  </si>
  <si>
    <t>Jan-1967</t>
  </si>
  <si>
    <t>6(1):4-9</t>
  </si>
  <si>
    <t>https://pubmed.ncbi.nlm.nih.gov/5335494</t>
  </si>
  <si>
    <t>Laser light and its effect on the retina</t>
  </si>
  <si>
    <t>1967</t>
  </si>
  <si>
    <t>87:335-43</t>
  </si>
  <si>
    <t>https://pubmed.ncbi.nlm.nih.gov/5255228</t>
  </si>
  <si>
    <t>The thermal nature of retinal laser photocoagulation</t>
  </si>
  <si>
    <t>Oct-1966</t>
  </si>
  <si>
    <t>5(4):242-8</t>
  </si>
  <si>
    <t>https://pubmed.ncbi.nlm.nih.gov/5954514</t>
  </si>
  <si>
    <t>Is there a hazard in laser photocoagulation?</t>
  </si>
  <si>
    <t>19-Mar-1966</t>
  </si>
  <si>
    <t>British medical journal</t>
  </si>
  <si>
    <t>1(5489):719</t>
  </si>
  <si>
    <t>https://pubmed.ncbi.nlm.nih.gov/5909484</t>
  </si>
  <si>
    <t>https://europepmc.org/abstract/MED/5909484</t>
  </si>
  <si>
    <t>Lasers and ultrasonics</t>
  </si>
  <si>
    <t>16-Apr-1966</t>
  </si>
  <si>
    <t>1(5493):978-9</t>
  </si>
  <si>
    <t>https://pubmed.ncbi.nlm.nih.gov/20836207</t>
  </si>
  <si>
    <t>https://europepmc.org/abstract/MED/20836207</t>
  </si>
  <si>
    <t>Ocular refraction at low illuminations</t>
  </si>
  <si>
    <t>Apr-1966</t>
  </si>
  <si>
    <t>6(3):217-37</t>
  </si>
  <si>
    <t>https://pubmed.ncbi.nlm.nih.gov/4889649</t>
  </si>
  <si>
    <t>https://linkinghub.elsevier.com/retrieve/pii/0042-6989(66)90043-5</t>
  </si>
  <si>
    <t>['Mellerio J', 'Weale RA']</t>
  </si>
  <si>
    <t>Hazy vision in amine plant operatives</t>
  </si>
  <si>
    <t>British journal of industrial medicine</t>
  </si>
  <si>
    <t>23(2):153-4</t>
  </si>
  <si>
    <t>https://pubmed.ncbi.nlm.nih.gov/5929690</t>
  </si>
  <si>
    <t>https://europepmc.org/abstract/MED/5929690</t>
  </si>
  <si>
    <t>Buckley D | Buckley DA</t>
  </si>
  <si>
    <t>['Soriano LF', 'Soriano SK', 'Buckley DA']</t>
  </si>
  <si>
    <t>Dog cosmetics: Another unexpected source of allergen exposure</t>
  </si>
  <si>
    <t>4-Apr-2023</t>
  </si>
  <si>
    <t>88(6):496-499</t>
  </si>
  <si>
    <t>https://pubmed.ncbi.nlm.nih.gov/37015256</t>
  </si>
  <si>
    <t>https://onlinelibrary.wiley.com/doi/10.1111/cod.14307</t>
  </si>
  <si>
    <t>Ironing water: An under-recognized source of contact allergens</t>
  </si>
  <si>
    <t>5-Oct-2022</t>
  </si>
  <si>
    <t>88(1):75-76</t>
  </si>
  <si>
    <t>https://pubmed.ncbi.nlm.nih.gov/36124850</t>
  </si>
  <si>
    <t>https://onlinelibrary.wiley.com/doi/10.1111/cod.14225</t>
  </si>
  <si>
    <t>['Phillips PF', 'Soriano LF', 'Buckley DA']</t>
  </si>
  <si>
    <t>Contact allergy to topical diltiazem with co-sensitization to glyceryl trinitrate</t>
  </si>
  <si>
    <t>86(5):427-429</t>
  </si>
  <si>
    <t>https://pubmed.ncbi.nlm.nih.gov/35000214</t>
  </si>
  <si>
    <t>https://onlinelibrary.wiley.com/doi/10.1111/cod.14046</t>
  </si>
  <si>
    <t>['Soriano LF', 'Buckley DA']</t>
  </si>
  <si>
    <t>Sudocrem(®) dermatitis: easily missed</t>
  </si>
  <si>
    <t>46(7):1308-1310</t>
  </si>
  <si>
    <t>https://pubmed.ncbi.nlm.nih.gov/33864275</t>
  </si>
  <si>
    <t>https://academic.oup.com/ced/article-abstract/46/7/1308/6598527?redirectedFrom=fulltext</t>
  </si>
  <si>
    <t>['Soriano LF', 'Walker SL', 'Buckley DA']</t>
  </si>
  <si>
    <t>Cutaneous myiasis misdiagnosed as an abdominal abscess</t>
  </si>
  <si>
    <t>46(7):1335-1336</t>
  </si>
  <si>
    <t>https://pubmed.ncbi.nlm.nih.gov/33964034</t>
  </si>
  <si>
    <t>https://academic.oup.com/ced/article-abstract/46/7/1335/6598633?redirectedFrom=fulltext</t>
  </si>
  <si>
    <t>Unrecognized leather sofa dermatitis complicating chronic plaque psoriasis</t>
  </si>
  <si>
    <t>85(1):115-117</t>
  </si>
  <si>
    <t>https://pubmed.ncbi.nlm.nih.gov/33576039</t>
  </si>
  <si>
    <t>https://onlinelibrary.wiley.com/doi/10.1111/cod.13810</t>
  </si>
  <si>
    <t>Pet consort dermatitis from dog grooming products</t>
  </si>
  <si>
    <t>28-Nov-2019</t>
  </si>
  <si>
    <t>82(3):187-188</t>
  </si>
  <si>
    <t>https://pubmed.ncbi.nlm.nih.gov/31697417</t>
  </si>
  <si>
    <t>https://onlinelibrary.wiley.com/doi/10.1111/cod.13432</t>
  </si>
  <si>
    <t>Buckley D</t>
  </si>
  <si>
    <t>['Buckley D', 'Stone N']</t>
  </si>
  <si>
    <t>British Society for Cutaneous Allergy advice on skin damage from FFP3 masks</t>
  </si>
  <si>
    <t>369:m2268</t>
  </si>
  <si>
    <t>https://pubmed.ncbi.nlm.nih.gov/32518080</t>
  </si>
  <si>
    <t>https://www.bmj.com/lookup/pmidlookup?view=long&amp;pmid=32518080</t>
  </si>
  <si>
    <t>['Soriano LF', 'Rasool S', 'Buckley DA']</t>
  </si>
  <si>
    <t>Bullous allergic contact dermatitis from disperse dyes in Lycra cycling shorts</t>
  </si>
  <si>
    <t>17-Oct-2019</t>
  </si>
  <si>
    <t>82(2):122-124</t>
  </si>
  <si>
    <t>https://pubmed.ncbi.nlm.nih.gov/31566755</t>
  </si>
  <si>
    <t>https://onlinelibrary.wiley.com/doi/10.1111/cod.13406</t>
  </si>
  <si>
    <t>['Webber L', 'Keith D', 'Walker-Smith P', 'Buckley DA']</t>
  </si>
  <si>
    <t>Fragrance exposure in the U.K.: has there been a change in the last decade?</t>
  </si>
  <si>
    <t>179(5):1199-1200</t>
  </si>
  <si>
    <t>https://pubmed.ncbi.nlm.nih.gov/29945302</t>
  </si>
  <si>
    <t>https://academic.oup.com/bjd/article-abstract/179/5/1199/6732573?redirectedFrom=fulltext</t>
  </si>
  <si>
    <t>['Buckley D']</t>
  </si>
  <si>
    <t>Re: The freeze-thaw cycle in cryosurgery</t>
  </si>
  <si>
    <t>31-Mar-2017</t>
  </si>
  <si>
    <t>31(9):e405-e406</t>
  </si>
  <si>
    <t>https://pubmed.ncbi.nlm.nih.gov/28295705</t>
  </si>
  <si>
    <t>https://onlinelibrary.wiley.com/doi/10.1111/jdv.14215</t>
  </si>
  <si>
    <t>['El-Heis S', 'Buckley DA']</t>
  </si>
  <si>
    <t>Rosacea-like eruption due to topical pimecrolimus</t>
  </si>
  <si>
    <t>18-May-2015</t>
  </si>
  <si>
    <t>21(5):13030/qt7kd1048m</t>
  </si>
  <si>
    <t>https://pubmed.ncbi.nlm.nih.gov/26295863</t>
  </si>
  <si>
    <t>['Ali FR', 'Shepherd EL', 'Yell LC', 'Buckley DA', 'Williams JD']</t>
  </si>
  <si>
    <t>Escalating methylisothiazolinone/methylchloroisothiazolinone allergy probably attributable to methylisothiazolinone in leave-on body cosmetics</t>
  </si>
  <si>
    <t>70(5):316-7</t>
  </si>
  <si>
    <t>https://pubmed.ncbi.nlm.nih.gov/24731087</t>
  </si>
  <si>
    <t>https://onlinelibrary.wiley.com/doi/10.1111/cod.12236</t>
  </si>
  <si>
    <t>['McDonald BS', 'Buckley DA']</t>
  </si>
  <si>
    <t>Severe dermatitis from Dermabond ® surgical glue</t>
  </si>
  <si>
    <t>170(3):739-41</t>
  </si>
  <si>
    <t>https://pubmed.ncbi.nlm.nih.gov/24125099</t>
  </si>
  <si>
    <t>https://academic.oup.com/bjd/article-abstract/170/3/739/6614885?redirectedFrom=fulltext</t>
  </si>
  <si>
    <t>['Audrain H', 'Siddiqui H', 'Buckley DA']</t>
  </si>
  <si>
    <t>Diphencyprone immunotherapy for viral warts in immunosuppressed patients</t>
  </si>
  <si>
    <t>168(5):1138-9</t>
  </si>
  <si>
    <t>https://pubmed.ncbi.nlm.nih.gov/23210741</t>
  </si>
  <si>
    <t>https://academic.oup.com/bjd/article-abstract/168/5/1138/6614423?redirectedFrom=fulltext</t>
  </si>
  <si>
    <t>['Thrower SL', 'Taylor NF', 'Buckley DA']</t>
  </si>
  <si>
    <t>Cushing syndrome and rebound generalized pustular psoriasis from Chinese herbs</t>
  </si>
  <si>
    <t>169(6):1367-9</t>
  </si>
  <si>
    <t>https://pubmed.ncbi.nlm.nih.gov/23855684</t>
  </si>
  <si>
    <t>https://academic.oup.com/bjd/article-abstract/169/6/1367/6614962?redirectedFrom=fulltext</t>
  </si>
  <si>
    <t>['Buckley DA']</t>
  </si>
  <si>
    <t>Advance preparation of some patch test series should be avoided</t>
  </si>
  <si>
    <t>167(4):708-9</t>
  </si>
  <si>
    <t>https://pubmed.ncbi.nlm.nih.gov/23013310</t>
  </si>
  <si>
    <t>https://academic.oup.com/bjd/article-abstract/167/4/708/6614054?redirectedFrom=fulltext</t>
  </si>
  <si>
    <t>Staphylococcus aureus endocarditis as a complication of acupuncture for eczema</t>
  </si>
  <si>
    <t>164(6):1405-6</t>
  </si>
  <si>
    <t>https://pubmed.ncbi.nlm.nih.gov/21615373</t>
  </si>
  <si>
    <t>https://academic.oup.com/bjd/article-abstract/164/6/1405/6644308?redirectedFrom=fulltext</t>
  </si>
  <si>
    <t>['Toms-Whittle LM', 'John LH', 'Griffiths DJ', 'Buckley DA']</t>
  </si>
  <si>
    <t>Autoimmune progesterone dermatitis: a diagnosis easily missed</t>
  </si>
  <si>
    <t>36(4):378-80</t>
  </si>
  <si>
    <t>https://pubmed.ncbi.nlm.nih.gov/21564176</t>
  </si>
  <si>
    <t>https://academic.oup.com/ced/article-abstract/36/4/378/6622629?redirectedFrom=fulltext</t>
  </si>
  <si>
    <t>['Toms-Whittle LM', 'John LH', 'Buckley DA']</t>
  </si>
  <si>
    <t>Drug-induced subacute cutaneous lupus erythematosus associated with omeprazole</t>
  </si>
  <si>
    <t>36(3):281-3</t>
  </si>
  <si>
    <t>https://pubmed.ncbi.nlm.nih.gov/20738320</t>
  </si>
  <si>
    <t>https://academic.oup.com/ced/article-abstract/36/3/281/6623311?redirectedFrom=fulltext</t>
  </si>
  <si>
    <t>Allergy to oxidized linalool in the UK</t>
  </si>
  <si>
    <t>64(4):240-1</t>
  </si>
  <si>
    <t>https://pubmed.ncbi.nlm.nih.gov/21392034</t>
  </si>
  <si>
    <t>https://onlinelibrary.wiley.com/doi/10.1111/j.1600-0536.2011.01873.x</t>
  </si>
  <si>
    <t>['Billingham K', 'Sittampalam G', 'Buckley DA']</t>
  </si>
  <si>
    <t>Acute facial swelling: a challenging diagnosis</t>
  </si>
  <si>
    <t>35(6):679-80</t>
  </si>
  <si>
    <t>https://pubmed.ncbi.nlm.nih.gov/20642801</t>
  </si>
  <si>
    <t>https://academic.oup.com/ced/article-abstract/35/6/679/6622308?redirectedFrom=fulltext</t>
  </si>
  <si>
    <t>['White JM', 'White IR', 'Kimber I', 'Basketter DA', 'Buckley DA', 'McFadden JP']</t>
  </si>
  <si>
    <t>Atopic dermatitis and allergic reactions to individual fragrance chemicals</t>
  </si>
  <si>
    <t>64(2):312-6</t>
  </si>
  <si>
    <t>https://pubmed.ncbi.nlm.nih.gov/19178409</t>
  </si>
  <si>
    <t>https://onlinelibrary.wiley.com/doi/10.1111/j.1398-9995.2008.01904.x</t>
  </si>
  <si>
    <t>['Buckley DA', 'Basketter DA', 'Kan-King-Yu D', 'White IR', 'White JL', 'McFadden JP']</t>
  </si>
  <si>
    <t>Atopy and contact allergy to fragrance: allergic reactions to the fragrance mix I (the Larsen mix)</t>
  </si>
  <si>
    <t>59(4):220-5</t>
  </si>
  <si>
    <t>https://pubmed.ncbi.nlm.nih.gov/18844697</t>
  </si>
  <si>
    <t>https://onlinelibrary.wiley.com/doi/10.1111/j.1600-0536.2008.01373.x</t>
  </si>
  <si>
    <t>['White JM', 'White IR', 'Glendinning A', 'Fleming J', 'Jefferies D', 'Basketter DA', 'McFadden JP', 'Buckley DA']</t>
  </si>
  <si>
    <t>Frequency of allergic contact dermatitis to isoeugenol is increasing: a review of 3636 patients tested from 2001 to 2005</t>
  </si>
  <si>
    <t>15-Jun-2007</t>
  </si>
  <si>
    <t>157(3):580-2</t>
  </si>
  <si>
    <t>https://pubmed.ncbi.nlm.nih.gov/17573874</t>
  </si>
  <si>
    <t>https://academic.oup.com/bjd/article-abstract/157/3/580/6641219?redirectedFrom=fulltext</t>
  </si>
  <si>
    <t>Fragrance ingredient labelling in products on sale in the U.K</t>
  </si>
  <si>
    <t>157(2):295-300</t>
  </si>
  <si>
    <t>https://pubmed.ncbi.nlm.nih.gov/17573873</t>
  </si>
  <si>
    <t>https://academic.oup.com/bjd/article-abstract/157/2/295/6640907?redirectedFrom=fulltext</t>
  </si>
  <si>
    <t>['Buckley DA', 'Basketter DA', 'Smith Pease CK', 'Rycroft RJ', 'White IR', 'McFadden JP']</t>
  </si>
  <si>
    <t>Simultaneous sensitivity to fragrances</t>
  </si>
  <si>
    <t>154(5):885-8</t>
  </si>
  <si>
    <t>https://pubmed.ncbi.nlm.nih.gov/16634891</t>
  </si>
  <si>
    <t>https://academic.oup.com/bjd/article-abstract/154/5/885/6637054?redirectedFrom=fulltext</t>
  </si>
  <si>
    <t>['Connolly M', 'Armstrong JS', 'Buckley DA']</t>
  </si>
  <si>
    <t>Tender papules around a stoma</t>
  </si>
  <si>
    <t>31(1):165-6</t>
  </si>
  <si>
    <t>https://pubmed.ncbi.nlm.nih.gov/16309533</t>
  </si>
  <si>
    <t>https://academic.oup.com/ced/article-abstract/31/1/165/6624064?redirectedFrom=fulltext</t>
  </si>
  <si>
    <t>Infliximab treatment for severe orogenital ulceration in Behçet's disease</t>
  </si>
  <si>
    <t>153(5):1073-5</t>
  </si>
  <si>
    <t>https://pubmed.ncbi.nlm.nih.gov/16225632</t>
  </si>
  <si>
    <t>https://academic.oup.com/bjd/article-abstract/153/5/1073/6637034?redirectedFrom=fulltext</t>
  </si>
  <si>
    <t>['Tanaka S', 'Royds C', 'Buckley D', 'Basketter DA', 'Goossens A', 'Bruze M', 'Svedman C', 'Menné T', 'Johansen JD', 'White IR', 'McFadden JP']</t>
  </si>
  <si>
    <t>Contact allergy to isoeugenol and its derivatives: problems with allergen substitution</t>
  </si>
  <si>
    <t>51(5-6):288-91</t>
  </si>
  <si>
    <t>https://pubmed.ncbi.nlm.nih.gov/15606655</t>
  </si>
  <si>
    <t>https://onlinelibrary.wiley.com/doi/10.1111/j.0105-1873.2004.00446.x</t>
  </si>
  <si>
    <t>['Connolly M', 'Buckley DA']</t>
  </si>
  <si>
    <t>Contact dermatitis from propylene glycol in ECG electrodes, complicated by medicament allergy</t>
  </si>
  <si>
    <t>50(1):42</t>
  </si>
  <si>
    <t>https://pubmed.ncbi.nlm.nih.gov/15059104</t>
  </si>
  <si>
    <t>https://onlinelibrary.wiley.com/doi/10.1111/j.0105-1873.2004.00271c.x</t>
  </si>
  <si>
    <t>['Connolly M', 'Oxley JD', 'Buckley DA']</t>
  </si>
  <si>
    <t>Black rubber tyremaker's tattoo</t>
  </si>
  <si>
    <t>50(4):257-8</t>
  </si>
  <si>
    <t>https://pubmed.ncbi.nlm.nih.gov/15186391</t>
  </si>
  <si>
    <t>https://onlinelibrary.wiley.com/doi/10.1111/j.0105-1873.2004.0301h.x</t>
  </si>
  <si>
    <t>['Buckley DA', 'Rycroft RJ', 'White IR', 'McFadden JP']</t>
  </si>
  <si>
    <t>The frequency of fragrance allergy in patch-tested patients increases with their age</t>
  </si>
  <si>
    <t>149(5):986-9</t>
  </si>
  <si>
    <t>https://pubmed.ncbi.nlm.nih.gov/14632803</t>
  </si>
  <si>
    <t>https://academic.oup.com/bjd/article-abstract/149/5/986/6635276?redirectedFrom=fulltext</t>
  </si>
  <si>
    <t>['Antony FC', 'Buckley DA', 'Russell-Jones R']</t>
  </si>
  <si>
    <t>Childhood granulomatous periorificial dermatitis in an Asian girl--a variant of sarcoid?</t>
  </si>
  <si>
    <t>27(4):275-6</t>
  </si>
  <si>
    <t>https://pubmed.ncbi.nlm.nih.gov/12139668</t>
  </si>
  <si>
    <t>https://academic.oup.com/ced/article-abstract/27/4/275/6626228?redirectedFrom=fulltext</t>
  </si>
  <si>
    <t>Contaminating resin acids have not caused the high rate of sensitivity to oak moss</t>
  </si>
  <si>
    <t>47(1):19-20</t>
  </si>
  <si>
    <t>https://pubmed.ncbi.nlm.nih.gov/12225408</t>
  </si>
  <si>
    <t>https://onlinelibrary.wiley.com/resolve/openurl?genre=article&amp;sid=nlm:pubmed&amp;issn=0105-1873&amp;date=2002&amp;volume=47&amp;issue=1&amp;spage=19</t>
  </si>
  <si>
    <t>Fragrance as an occupational allergen</t>
  </si>
  <si>
    <t>52(1):13-6</t>
  </si>
  <si>
    <t>https://pubmed.ncbi.nlm.nih.gov/11872789</t>
  </si>
  <si>
    <t>https://academic.oup.com/occmed/article/52/1/13/1381976</t>
  </si>
  <si>
    <t>['Buckley DA', 'Du Vivier AW']</t>
  </si>
  <si>
    <t>The therapeutic use of topical contact sensitizers in benign dermatoses</t>
  </si>
  <si>
    <t>145(3):385-405</t>
  </si>
  <si>
    <t>https://pubmed.ncbi.nlm.nih.gov/11531828</t>
  </si>
  <si>
    <t>https://academic.oup.com/bjd/article-lookup/doi/10.1046/j.1365-2133.2001.04399.x</t>
  </si>
  <si>
    <t>['Buckley DA', 'Munn SE', 'Higgins EM']</t>
  </si>
  <si>
    <t>Neonatal eosinophilic pustular folliculitis</t>
  </si>
  <si>
    <t>26(3):251-5</t>
  </si>
  <si>
    <t>https://pubmed.ncbi.nlm.nih.gov/11422167</t>
  </si>
  <si>
    <t>https://academic.oup.com/ced/article-abstract/26/3/251/6628040?redirectedFrom=fulltext</t>
  </si>
  <si>
    <t>['Keane FM', 'Munn SE', 'Buckley DA', 'Hopster D', 'Mufti GJ', 'du Vivier AW']</t>
  </si>
  <si>
    <t>Neutrophilic eccrine hidradenitis in two neutropaenic patients</t>
  </si>
  <si>
    <t>26(2):162-5</t>
  </si>
  <si>
    <t>https://pubmed.ncbi.nlm.nih.gov/11298106</t>
  </si>
  <si>
    <t>https://academic.oup.com/ced/article-abstract/26/2/162/6631158?redirectedFrom=fulltext</t>
  </si>
  <si>
    <t>Contact allergy to doxepin</t>
  </si>
  <si>
    <t>43(4):231-2</t>
  </si>
  <si>
    <t>https://pubmed.ncbi.nlm.nih.gov/11011930</t>
  </si>
  <si>
    <t>https://onlinelibrary.wiley.com/resolve/openurl?genre=article&amp;sid=nlm:pubmed&amp;issn=0105-1873&amp;date=2000&amp;volume=43&amp;issue=4&amp;spage=231</t>
  </si>
  <si>
    <t>Contact allergy to individual fragrance mix constituents in relation to primary site of dermatitis</t>
  </si>
  <si>
    <t>43(5):304-5</t>
  </si>
  <si>
    <t>https://pubmed.ncbi.nlm.nih.gov/11016673</t>
  </si>
  <si>
    <t>https://onlinelibrary.wiley.com/resolve/openurl?genre=article&amp;sid=nlm:pubmed&amp;issn=0105-1873&amp;date=2000&amp;volume=43&amp;issue=5&amp;spage=304</t>
  </si>
  <si>
    <t>['Buckley DA', 'Brockwell M', 'Leeming JG', 'Moss C']</t>
  </si>
  <si>
    <t>Scalp ringworm epidemic in Birmingham: a decline?</t>
  </si>
  <si>
    <t>25(4):349</t>
  </si>
  <si>
    <t>https://pubmed.ncbi.nlm.nih.gov/10971499</t>
  </si>
  <si>
    <t>https://academic.oup.com/ced/article-abstract/25/4/349/6627922?redirectedFrom=fulltext</t>
  </si>
  <si>
    <t>['Buckley DA', 'Wakelin SH', 'Seed PT', 'Holloway D', 'Rycroft RJ', 'White IR', 'McFadden JP']</t>
  </si>
  <si>
    <t>The frequency of fragrance allergy in a patch-test population over a 17-year period</t>
  </si>
  <si>
    <t>142(2):279-83</t>
  </si>
  <si>
    <t>https://pubmed.ncbi.nlm.nih.gov/10730761</t>
  </si>
  <si>
    <t>https://academic.oup.com/bjd/article-abstract/142/2/279/6690276?redirectedFrom=fulltext</t>
  </si>
  <si>
    <t>['Buckley DA', 'du Vivier AW']</t>
  </si>
  <si>
    <t>Topical immunotherapy in dermatology</t>
  </si>
  <si>
    <t>International journal of clinical practice</t>
  </si>
  <si>
    <t>53(2):130-7</t>
  </si>
  <si>
    <t>https://pubmed.ncbi.nlm.nih.gov/10344049</t>
  </si>
  <si>
    <t>['Buckley DA', 'Keane FM', 'Munn SE', 'Fuller LC', 'Higgins EM', 'Du Vivier AW']</t>
  </si>
  <si>
    <t>Recalcitrant viral warts treated by diphencyprone immunotherapy</t>
  </si>
  <si>
    <t>141(2):292-6</t>
  </si>
  <si>
    <t>https://pubmed.ncbi.nlm.nih.gov/10468802</t>
  </si>
  <si>
    <t>https://academic.oup.com/bjd/article-abstract/141/2/292/6686977?redirectedFrom=fulltext</t>
  </si>
  <si>
    <t>['Buckley DA', 'Baldwin P', 'Rogers S']</t>
  </si>
  <si>
    <t>The use of azathioprine in severe adult atopic eczema</t>
  </si>
  <si>
    <t>11(2):137-40</t>
  </si>
  <si>
    <t>https://pubmed.ncbi.nlm.nih.gov/9784039</t>
  </si>
  <si>
    <t>https://linkinghub.elsevier.com/retrieve/pii/S0926-9959(98)00074-9</t>
  </si>
  <si>
    <t>['Buckley DA', 'Higgins EM', 'du Vivier AW']</t>
  </si>
  <si>
    <t>Resolution of xanthomas in Alagille syndrome after liver transplantation</t>
  </si>
  <si>
    <t>15(3):199-202</t>
  </si>
  <si>
    <t>https://pubmed.ncbi.nlm.nih.gov/9655315</t>
  </si>
  <si>
    <t>https://onlinelibrary.wiley.com/resolve/openurl?genre=article&amp;sid=nlm:pubmed&amp;issn=0736-8046&amp;date=1998&amp;volume=15&amp;issue=3&amp;spage=199</t>
  </si>
  <si>
    <t>['Buckley DA', 'Murphy A', 'Dervan P', 'Hone R', "O'Dwyer T", "O'Loughlin S"]</t>
  </si>
  <si>
    <t>Persistent infection of the chin with an unusual skin pathogen (Streptococcus milleri): a sign of intraoral carcinoma</t>
  </si>
  <si>
    <t>23(1):35-7</t>
  </si>
  <si>
    <t>https://pubmed.ncbi.nlm.nih.gov/9667108</t>
  </si>
  <si>
    <t>https://academic.oup.com/ced/article-abstract/23/1/35/6627649?redirectedFrom=fulltext</t>
  </si>
  <si>
    <t>['Buckley DA', 'Wilkinson SM', 'Higgins EM']</t>
  </si>
  <si>
    <t>Contact allergy to a testosterone patch</t>
  </si>
  <si>
    <t>39(2):91-2</t>
  </si>
  <si>
    <t>https://pubmed.ncbi.nlm.nih.gov/9746197</t>
  </si>
  <si>
    <t>https://onlinelibrary.wiley.com/resolve/openurl?genre=article&amp;sid=nlm:pubmed&amp;issn=0105-1873&amp;date=1998&amp;volume=39&amp;issue=2&amp;spage=91</t>
  </si>
  <si>
    <t>['Buckley DA', 'Phillips WG']</t>
  </si>
  <si>
    <t>8-Methoxypsoralen PUVA for psoriasis: a comparison of a minimal phototoxic dose-based regimen with a skin-type approach</t>
  </si>
  <si>
    <t>136(5):800-1</t>
  </si>
  <si>
    <t>Comment | Comparative Study | Letter</t>
  </si>
  <si>
    <t>https://pubmed.ncbi.nlm.nih.gov/9205529</t>
  </si>
  <si>
    <t>https://academic.oup.com/bjd/article-abstract/136/5/800/6681851?redirectedFrom=fulltext</t>
  </si>
  <si>
    <t>['Buckley DA', 'Barnes L']</t>
  </si>
  <si>
    <t>Vulvar lymphangiectasia due to recurrent cellulitis</t>
  </si>
  <si>
    <t>21(3):215-6</t>
  </si>
  <si>
    <t>https://pubmed.ncbi.nlm.nih.gov/8914364</t>
  </si>
  <si>
    <t>https://academic.oup.com/ced/article-abstract/21/3/215/6630099?redirectedFrom=fulltext</t>
  </si>
  <si>
    <t>['Buckley DA', 'Rogers S']</t>
  </si>
  <si>
    <t>Multiple keratoses and squamous carcinoma after PUVA treatment of vitiligo</t>
  </si>
  <si>
    <t>21(1):43-5</t>
  </si>
  <si>
    <t>https://pubmed.ncbi.nlm.nih.gov/8689768</t>
  </si>
  <si>
    <t>https://onlinelibrary.wiley.com/resolve/openurl?genre=article&amp;sid=nlm:pubmed&amp;issn=0307-6938&amp;date=1996&amp;volume=21&amp;issue=1&amp;spage=43</t>
  </si>
  <si>
    <t>Cyclosporin-responsive hidradenitis suppurativa</t>
  </si>
  <si>
    <t>88(5):289P-290P</t>
  </si>
  <si>
    <t>https://pubmed.ncbi.nlm.nih.gov/7636825</t>
  </si>
  <si>
    <t>https://europepmc.org/abstract/MED/7636825</t>
  </si>
  <si>
    <t>Current management and future trends in atopic eczema (A.E.)</t>
  </si>
  <si>
    <t>88(4):110, 112</t>
  </si>
  <si>
    <t>https://pubmed.ncbi.nlm.nih.gov/7672939</t>
  </si>
  <si>
    <t>Fiddler's fingers': violin-string dermatitis</t>
  </si>
  <si>
    <t>32(1):46-7</t>
  </si>
  <si>
    <t>https://pubmed.ncbi.nlm.nih.gov/7720372</t>
  </si>
  <si>
    <t>https://onlinelibrary.wiley.com/resolve/openurl?genre=article&amp;sid=nlm:pubmed&amp;issn=0105-1873&amp;date=1995&amp;volume=32&amp;issue=1&amp;spage=46</t>
  </si>
  <si>
    <t>['Buckley D', 'Barnes L']</t>
  </si>
  <si>
    <t>Childhood subacute cutaneous lupus erythematosus associated with homozygous complement 2 deficiency</t>
  </si>
  <si>
    <t>12(4):327-30</t>
  </si>
  <si>
    <t>https://pubmed.ncbi.nlm.nih.gov/8747579</t>
  </si>
  <si>
    <t>https://onlinelibrary.wiley.com/resolve/openurl?genre=article&amp;sid=nlm:pubmed&amp;issn=0736-8046&amp;date=1995&amp;volume=12&amp;issue=4&amp;spage=327</t>
  </si>
  <si>
    <t>['Buckley DA', 'Wayte J', "O'Sullivan D", 'Murphy GM']</t>
  </si>
  <si>
    <t>Duration of response to UVA irradiation after application of a known photoallergen</t>
  </si>
  <si>
    <t>33(2):138-9</t>
  </si>
  <si>
    <t>https://pubmed.ncbi.nlm.nih.gov/8549143</t>
  </si>
  <si>
    <t>https://onlinelibrary.wiley.com/resolve/openurl?genre=article&amp;sid=nlm:pubmed&amp;issn=0105-1873&amp;date=1995&amp;volume=33&amp;issue=2&amp;spage=138</t>
  </si>
  <si>
    <t>['Buckley DA', "O'Sullivan D", 'Murphy GM']</t>
  </si>
  <si>
    <t>Contact and photocontact allergy to dibenzoylmethanes and contact allergy to methylbenzylidene camphor</t>
  </si>
  <si>
    <t>29(1):47</t>
  </si>
  <si>
    <t>https://pubmed.ncbi.nlm.nih.gov/8365160</t>
  </si>
  <si>
    <t>https://onlinelibrary.wiley.com/resolve/openurl?genre=article&amp;sid=nlm:pubmed&amp;issn=0105-1873&amp;date=1993&amp;volume=29&amp;issue=1&amp;spage=47</t>
  </si>
  <si>
    <t>['Buckley D', 'Rogers S', 'Daly P']</t>
  </si>
  <si>
    <t>Isotretinoin therapy for acne vulgaris: results in an Irish population</t>
  </si>
  <si>
    <t>159(1):2-5</t>
  </si>
  <si>
    <t>https://pubmed.ncbi.nlm.nih.gov/2138592</t>
  </si>
  <si>
    <t>['Cooney T', 'Doyle CT', 'Buckley D', 'Whelton MJ']</t>
  </si>
  <si>
    <t>Dermatitis herpetiformis: a comparative assessment of skin and bowel abnormality</t>
  </si>
  <si>
    <t>Oct-1977</t>
  </si>
  <si>
    <t>30(10):976-80</t>
  </si>
  <si>
    <t>https://pubmed.ncbi.nlm.nih.gov/591635</t>
  </si>
  <si>
    <t>https://europepmc.org/abstract/MED/591635</t>
  </si>
  <si>
    <t>['Cooney T', 'Buckley D', 'Doyle C', 'Whelton MJ', 'Fottrell PF']</t>
  </si>
  <si>
    <t>Proceedings: "Asymptomatic" treated dermatitis herpetiformis - a misnomer</t>
  </si>
  <si>
    <t>Feb-1975</t>
  </si>
  <si>
    <t>144(2):77</t>
  </si>
  <si>
    <t>https://pubmed.ncbi.nlm.nih.gov/1112680</t>
  </si>
  <si>
    <t>Wilkinson SM</t>
  </si>
  <si>
    <t>['Ghadiri SJ', 'Sambi P', 'Wilkinson SM', 'Whitehouse H']</t>
  </si>
  <si>
    <t>Contact sensitisation to shellac: A possible marker of fragrance allergy</t>
  </si>
  <si>
    <t>9-Jun-2023</t>
  </si>
  <si>
    <t>89(3):205-206</t>
  </si>
  <si>
    <t>https://pubmed.ncbi.nlm.nih.gov/37293765</t>
  </si>
  <si>
    <t>https://onlinelibrary.wiley.com/doi/10.1111/cod.14364</t>
  </si>
  <si>
    <t>['Wilkinson SM']</t>
  </si>
  <si>
    <t>Contact allergy to resacetophenone</t>
  </si>
  <si>
    <t>27-Feb-2023</t>
  </si>
  <si>
    <t>88(6):485-487</t>
  </si>
  <si>
    <t>https://pubmed.ncbi.nlm.nih.gov/36808613</t>
  </si>
  <si>
    <t>https://onlinelibrary.wiley.com/doi/10.1111/cod.14298</t>
  </si>
  <si>
    <t>['Wilkinson SM', 'Gonçalo M', 'Aerts O', 'Badulici S', 'Dickel H', 'Gallo R', 'Garcia-Abujeta JL', 'Giménez-Arnau AM', 'Hamman C', 'Hervella M', 'Isaksson M', 'Johansen JD', 'Mahler V', 'Niklasson B', 'Pigatto P', 'Ponyai G', 'Rustemeyer T', 'Schuttelaar MLA', 'Spiewak R', 'Stingeni L', 'Thyssen JP', 'Uter W']</t>
  </si>
  <si>
    <t>The European baseline series and recommended additions: 2023</t>
  </si>
  <si>
    <t>88(2):87-92</t>
  </si>
  <si>
    <t>https://pubmed.ncbi.nlm.nih.gov/36443008</t>
  </si>
  <si>
    <t>https://onlinelibrary.wiley.com/doi/10.1111/cod.14255</t>
  </si>
  <si>
    <t>['Uter W', 'Wilkinson SM', 'Aerts O', 'Bauer A', 'Borrego L', 'Brans R', 'Buhl T', 'Dickel H', 'Dugonik A', 'Filon FL', 'Garcìa PM', 'Giménez-Arnau A', 'Patruno C', 'Pesonen M', 'Pónyai G', 'Rustemeyer T', 'Schubert S', 'Schuttelaar MA', 'Simon D', 'Stingeni L', 'Valiukevičienė S', 'Weisshaar E', 'Werfel T', 'Gonçalo M']</t>
  </si>
  <si>
    <t>Patch test results with the European baseline series, 2019/20-Joint European results of the ESSCA and the EBS working groups of the ESCD, and the GEIDAC</t>
  </si>
  <si>
    <t>24-Jun-2022</t>
  </si>
  <si>
    <t>87(4):343-355</t>
  </si>
  <si>
    <t>https://pubmed.ncbi.nlm.nih.gov/35678309</t>
  </si>
  <si>
    <t>https://onlinelibrary.wiley.com/doi/10.1111/cod.14170</t>
  </si>
  <si>
    <t>['Uter W', 'Wilkinson SM', 'Aerts O', 'Bauer A', 'Borrego L', 'Buhl T', 'Cooper SM', 'Dickel H', 'Gallo R', 'Giménez-Arnau AM', 'John SM', 'Navarini AA', 'Pesonen M', 'Pónyai G', 'Rustemeyer T', 'Schliemann S', 'Schubert S', 'Schuttelaar MA', 'Valiukevičienė S', 'Wagner N', 'Weisshaar E', 'Gonçalo M']</t>
  </si>
  <si>
    <t>European patch test results with audit allergens as candidates for inclusion in the European Baseline Series, 2019/20: Joint results of the ESSCA(A) and the EBS(B) working groups of the ESCD, and the GEIDAC(C)</t>
  </si>
  <si>
    <t>17-Feb-2022</t>
  </si>
  <si>
    <t>86(5):379-389</t>
  </si>
  <si>
    <t>https://pubmed.ncbi.nlm.nih.gov/35099073</t>
  </si>
  <si>
    <t>https://onlinelibrary.wiley.com/doi/10.1111/cod.14059</t>
  </si>
  <si>
    <t>['Coe J', 'Robinson R', 'Wilkinson SM']</t>
  </si>
  <si>
    <t>Nail dystrophy mimicking psoriatic disease caused by contact allergy to nail varnish allergens including copolymers</t>
  </si>
  <si>
    <t>16-Jul-2021</t>
  </si>
  <si>
    <t>85(5):600-602</t>
  </si>
  <si>
    <t>https://pubmed.ncbi.nlm.nih.gov/34216028</t>
  </si>
  <si>
    <t>https://onlinelibrary.wiley.com/doi/10.1111/cod.13926</t>
  </si>
  <si>
    <t>['Wilkinson SM', 'Badulici S', 'Giménez-Arnau A', 'Dickel H', 'Gonçalo M', 'Hervella M', 'Isaksson M', 'Johansen JD', 'Mahler V', 'Thyssen JP', 'Uter W']</t>
  </si>
  <si>
    <t>The European baseline series: Criteria for allergen inclusion (with reference to formaldehyde releasers)</t>
  </si>
  <si>
    <t>21-Mar-2021</t>
  </si>
  <si>
    <t>https://pubmed.ncbi.nlm.nih.gov/33745196</t>
  </si>
  <si>
    <t>https://onlinelibrary.wiley.com/doi/10.1111/cod.13836</t>
  </si>
  <si>
    <t>['Montgomery RL', 'Agius R', 'Wilkinson SM', 'Carder M']</t>
  </si>
  <si>
    <t>UK trends of allergic occupational skin disease attributed to fragrances 1996-2015</t>
  </si>
  <si>
    <t>27-Oct-2017</t>
  </si>
  <si>
    <t>78(1):33-40</t>
  </si>
  <si>
    <t>https://pubmed.ncbi.nlm.nih.gov/29076574</t>
  </si>
  <si>
    <t>https://onlinelibrary.wiley.com/doi/10.1111/cod.12902</t>
  </si>
  <si>
    <t>['Hines J', 'Wilkinson SM', 'John SM', 'Diepgen TL', 'English J', 'Rustemeyer T', 'Wassilew S', 'Kezic S', 'Maibach HI']</t>
  </si>
  <si>
    <t>Response to letter to the editor re. Hines J, Wilkinson SM, John SM, et al. The three moments of skin cream application: an evidence-based proposal for use of skin creams in the prevention of irritant contact dermatitis in the workplace</t>
  </si>
  <si>
    <t>31(7):e308</t>
  </si>
  <si>
    <t>https://pubmed.ncbi.nlm.nih.gov/27878862</t>
  </si>
  <si>
    <t>https://onlinelibrary.wiley.com/doi/10.1111/jdv.14039</t>
  </si>
  <si>
    <t>The three moments of skin cream application: an evidence-based proposal for use of skin creams in the prevention of irritant contact dermatitis in the workplace</t>
  </si>
  <si>
    <t>22-Aug-2016</t>
  </si>
  <si>
    <t>31(1):53-64</t>
  </si>
  <si>
    <t>https://pubmed.ncbi.nlm.nih.gov/27545662</t>
  </si>
  <si>
    <t>https://onlinelibrary.wiley.com/doi/10.1111/jdv.13851</t>
  </si>
  <si>
    <t>['Smith VM', 'Pollock B', 'Wilkinson SM', 'Rose RF']</t>
  </si>
  <si>
    <t>Acute generalized exanthematous pustulosis mimicking toxic epidermal necrolysis in patients with psoriasis</t>
  </si>
  <si>
    <t>41(5):561-2</t>
  </si>
  <si>
    <t>https://pubmed.ncbi.nlm.nih.gov/26931079</t>
  </si>
  <si>
    <t>https://academic.oup.com/ced/article-abstract/41/5/561/6621514?redirectedFrom=fulltext</t>
  </si>
  <si>
    <t>Labelling: do we have it right?</t>
  </si>
  <si>
    <t>174(2):266</t>
  </si>
  <si>
    <t>https://pubmed.ncbi.nlm.nih.gov/26871921</t>
  </si>
  <si>
    <t>https://academic.oup.com/bjd/article-abstract/174/2/266/6616562?redirectedFrom=fulltext</t>
  </si>
  <si>
    <t>['Montgomery R', 'Stocks SJ', 'Wilkinson SM']</t>
  </si>
  <si>
    <t>Contact allergy resulting from the use of acrylate nails is increasing in both users and those who are occupationally exposed</t>
  </si>
  <si>
    <t>74(2):120-2</t>
  </si>
  <si>
    <t>https://pubmed.ncbi.nlm.nih.gov/26763991</t>
  </si>
  <si>
    <t>https://onlinelibrary.wiley.com/doi/10.1111/cod.12497</t>
  </si>
  <si>
    <t>Careers advice: do we leave it too late?</t>
  </si>
  <si>
    <t>175(2):244</t>
  </si>
  <si>
    <t>https://pubmed.ncbi.nlm.nih.gov/27535598</t>
  </si>
  <si>
    <t>https://academic.oup.com/bjd/article-abstract/175/2/244/6616697?redirectedFrom=fulltext</t>
  </si>
  <si>
    <t>['Latheef F', 'Wilkinson SM']</t>
  </si>
  <si>
    <t>Methylisothiazolinone outbreak in the European Union</t>
  </si>
  <si>
    <t>15(5):461-6</t>
  </si>
  <si>
    <t>https://pubmed.ncbi.nlm.nih.gov/26308332</t>
  </si>
  <si>
    <t>https://journals.lww.com/co-allergy/abstract/2015/10000/methylisothiazolinone_outbreak_in_the_european.11.aspx</t>
  </si>
  <si>
    <t>['Warburton KL', 'Urwin R', 'Carder M', 'Turner S', 'Agius R', 'Wilkinson SM']</t>
  </si>
  <si>
    <t>UK rates of occupational skin disease attributed to rubber accelerators, 1996-2012</t>
  </si>
  <si>
    <t>25-Feb-2015</t>
  </si>
  <si>
    <t>72(5):305-11</t>
  </si>
  <si>
    <t>https://pubmed.ncbi.nlm.nih.gov/25711250</t>
  </si>
  <si>
    <t>https://onlinelibrary.wiley.com/doi/10.1111/cod.12356</t>
  </si>
  <si>
    <t>['Urwin R', 'Warburton K', 'Carder M', 'Turner S', 'Agius R', 'Wilkinson SM']</t>
  </si>
  <si>
    <t>Methylchloroisothiazolinone and methylisothiazolinone contact allergy: an occupational perspective</t>
  </si>
  <si>
    <t>25-Mar-2015</t>
  </si>
  <si>
    <t>72(6):381-6</t>
  </si>
  <si>
    <t>https://pubmed.ncbi.nlm.nih.gov/25810132</t>
  </si>
  <si>
    <t>https://onlinelibrary.wiley.com/doi/10.1111/cod.12379</t>
  </si>
  <si>
    <t>['Turner S', 'Forman SD', 'McNamee R', 'Wilkinson SM', 'Agius R']</t>
  </si>
  <si>
    <t>Investigating work-related neoplasia associated with solar radiation</t>
  </si>
  <si>
    <t>24-Nov-2014</t>
  </si>
  <si>
    <t>65(1):22-8</t>
  </si>
  <si>
    <t>https://pubmed.ncbi.nlm.nih.gov/25421392</t>
  </si>
  <si>
    <t>https://academic.oup.com/occmed/article/65/1/22/1432969</t>
  </si>
  <si>
    <t>['Tabor D', 'Smith VM', 'Wilkinson SM']</t>
  </si>
  <si>
    <t>Chronic cheilitis caused by acrylates used as an adhesive for an orthodontic brace</t>
  </si>
  <si>
    <t>72(2):115-6</t>
  </si>
  <si>
    <t>https://pubmed.ncbi.nlm.nih.gov/25603970</t>
  </si>
  <si>
    <t>https://onlinelibrary.wiley.com/doi/10.1111/cod.12310</t>
  </si>
  <si>
    <t>['Smith VM', 'Wilkinson SM']</t>
  </si>
  <si>
    <t>A multicentre audit of cutaneous allergy (patch testing) services within Yorkshire, UK</t>
  </si>
  <si>
    <t>29-Sep-2014</t>
  </si>
  <si>
    <t>40(8):923-6</t>
  </si>
  <si>
    <t>https://pubmed.ncbi.nlm.nih.gov/25262848</t>
  </si>
  <si>
    <t>https://academic.oup.com/ced/article-abstract/40/8/923/6621404?redirectedFrom=fulltext</t>
  </si>
  <si>
    <t>['Smith VM', 'Oliphant T', 'Shareef M', 'Merchant W', 'Wilkinson SM']</t>
  </si>
  <si>
    <t>Calciphylaxis with normal renal function: treated with intravenous sodium thiosulfate</t>
  </si>
  <si>
    <t>30-Apr-2012</t>
  </si>
  <si>
    <t>37(8):874-8</t>
  </si>
  <si>
    <t>https://pubmed.ncbi.nlm.nih.gov/22548382</t>
  </si>
  <si>
    <t>https://academic.oup.com/ced/article-abstract/37/8/874/6622945?redirectedFrom=fulltext</t>
  </si>
  <si>
    <t>['Turner S', 'McNamee R', 'Agius R', 'Wilkinson SM', 'Carder M', 'Stocks SJ']</t>
  </si>
  <si>
    <t>Evaluating interventions aimed at reducing occupational exposure to latex and rubber glove allergens</t>
  </si>
  <si>
    <t>19-Oct-2012</t>
  </si>
  <si>
    <t>69(12):925-31</t>
  </si>
  <si>
    <t>https://pubmed.ncbi.nlm.nih.gov/23085557</t>
  </si>
  <si>
    <t>https://oem.bmj.com/lookup/pmidlookup?view=long&amp;pmid=23085557</t>
  </si>
  <si>
    <t>['Browne F', 'Wilkinson SM']</t>
  </si>
  <si>
    <t>Effective prescribing in steroid allergy: controversies and cross-reactions</t>
  </si>
  <si>
    <t>29(3):287-94</t>
  </si>
  <si>
    <t>https://pubmed.ncbi.nlm.nih.gov/21496736</t>
  </si>
  <si>
    <t>https://www.clinicalkey.com/content/playBy/pii?v=S0738-081X(10)00215-4</t>
  </si>
  <si>
    <t>['Rose RF', 'Merchant W', 'Wilkinson SM']</t>
  </si>
  <si>
    <t>Acquired port-wine stain occurring in association with a congenital lesion</t>
  </si>
  <si>
    <t>36(6):621-3</t>
  </si>
  <si>
    <t>https://pubmed.ncbi.nlm.nih.gov/21771006</t>
  </si>
  <si>
    <t>https://academic.oup.com/ced/article-abstract/36/6/621/6622622?redirectedFrom=fulltext</t>
  </si>
  <si>
    <t>['Rose RF', 'Wilkinson SM']</t>
  </si>
  <si>
    <t>Contact sensitization to topical diltiazem</t>
  </si>
  <si>
    <t>60(6):347-8</t>
  </si>
  <si>
    <t>https://pubmed.ncbi.nlm.nih.gov/19489975</t>
  </si>
  <si>
    <t>https://onlinelibrary.wiley.com/doi/10.1111/j.1600-0536.2009.01557.x</t>
  </si>
  <si>
    <t>['Ellis RA', 'Wilkinson SM']</t>
  </si>
  <si>
    <t>Contact dermatitis to 4-amino-2-hydroxytoluene in hair dye</t>
  </si>
  <si>
    <t>60(2):118-9</t>
  </si>
  <si>
    <t>https://pubmed.ncbi.nlm.nih.gov/19207391</t>
  </si>
  <si>
    <t>https://onlinelibrary.wiley.com/doi/10.1111/j.1600-0536.2008.01491.x</t>
  </si>
  <si>
    <t>['Rose RF', 'Goulden V', 'Wilkinson SM']</t>
  </si>
  <si>
    <t>The spontaneous resolution of photosensitivity and contact allergy in a patient with chronic actinic dermatitis</t>
  </si>
  <si>
    <t>25(2):114-6</t>
  </si>
  <si>
    <t>https://pubmed.ncbi.nlm.nih.gov/19292791</t>
  </si>
  <si>
    <t>https://onlinelibrary.wiley.com/doi/10.1111/j.1600-0781.2009.00416.x</t>
  </si>
  <si>
    <t>['Usmani N', 'Wilkinson SM']</t>
  </si>
  <si>
    <t>Allergic skin disease: investigation of both immediate- and delayed-type hypersensitivity is essential</t>
  </si>
  <si>
    <t>37(10):1541-6</t>
  </si>
  <si>
    <t>https://pubmed.ncbi.nlm.nih.gov/17883733</t>
  </si>
  <si>
    <t>https://onlinelibrary.wiley.com/doi/10.1111/j.1365-2222.2007.02805.x</t>
  </si>
  <si>
    <t>['Ogden S', 'Denyer ME', 'Wilkinson SM']</t>
  </si>
  <si>
    <t>Erythema nodosum and eosinophilic oesophagitis: more than a chance association?</t>
  </si>
  <si>
    <t>156(6):1388-9</t>
  </si>
  <si>
    <t>https://pubmed.ncbi.nlm.nih.gov/17535238</t>
  </si>
  <si>
    <t>https://academic.oup.com/bjd/article-abstract/156/6/1388/6643731?redirectedFrom=fulltext</t>
  </si>
  <si>
    <t>['Walsh G', 'Wilkinson SM']</t>
  </si>
  <si>
    <t>Materials and allergens within spectacle frames: a review</t>
  </si>
  <si>
    <t>55(3):130-9</t>
  </si>
  <si>
    <t>https://pubmed.ncbi.nlm.nih.gov/16918611</t>
  </si>
  <si>
    <t>https://onlinelibrary.wiley.com/doi/10.1111/j.1600-0536.2006.00791.x</t>
  </si>
  <si>
    <t>['Clayton TH', 'Wilkinson SM', 'Rawcliffe C', 'Pollock B', 'Clark SM']</t>
  </si>
  <si>
    <t>Allergic contact dermatitis in children: should pattern of dermatitis determine referral? A retrospective study of 500 children tested between 1995 and 2004 in one U.K. centre</t>
  </si>
  <si>
    <t>154(1):114-7</t>
  </si>
  <si>
    <t>https://pubmed.ncbi.nlm.nih.gov/16403103</t>
  </si>
  <si>
    <t>https://academic.oup.com/bjd/article-abstract/154/1/114/6636395?redirectedFrom=fulltext</t>
  </si>
  <si>
    <t>['Batchelor RJ', 'Wilkinson SM']</t>
  </si>
  <si>
    <t>Contact allergy to disperse dyes in plastic spectacle frames</t>
  </si>
  <si>
    <t>54(1):66-7</t>
  </si>
  <si>
    <t>https://pubmed.ncbi.nlm.nih.gov/16426302</t>
  </si>
  <si>
    <t>https://onlinelibrary.wiley.com/doi/10.1111/j.0105-1873.2006.0729h.x</t>
  </si>
  <si>
    <t>Photopatch testing-- a retrospective review using the 1 day and 2 day irradiation protocols</t>
  </si>
  <si>
    <t>54(2):75-8</t>
  </si>
  <si>
    <t>https://pubmed.ncbi.nlm.nih.gov/16487278</t>
  </si>
  <si>
    <t>https://onlinelibrary.wiley.com/doi/10.1111/j.0105-1873.2006.00760.x</t>
  </si>
  <si>
    <t>['Clayton TH', 'Wilkinson SM']</t>
  </si>
  <si>
    <t>Contact dermatoses in healthcare workers: reduction in type I latex allergy in a UK centre</t>
  </si>
  <si>
    <t>30(3):221-5</t>
  </si>
  <si>
    <t>https://pubmed.ncbi.nlm.nih.gov/15807673</t>
  </si>
  <si>
    <t>https://academic.oup.com/ced/article-abstract/30/3/221/6626702?redirectedFrom=fulltext</t>
  </si>
  <si>
    <t>['Lamb SR', 'Wilkinson SM']</t>
  </si>
  <si>
    <t>Contact allergy to progesterone and estradiol in a patient with multiple corticosteroid allergies</t>
  </si>
  <si>
    <t>15(2):78-81</t>
  </si>
  <si>
    <t>https://pubmed.ncbi.nlm.nih.gov/15473334</t>
  </si>
  <si>
    <t>https://www.liebertpub.com/doi/10.2310/6620.2004.03033?url_ver=Z39.88-2003&amp;rfr_id=ori:rid:crossref.org&amp;rfr_dat=cr_pub%20%200pubmed</t>
  </si>
  <si>
    <t>Audit of primary and secondary care as a source of patch test clinic referrals</t>
  </si>
  <si>
    <t>151(6):1258-60</t>
  </si>
  <si>
    <t>https://pubmed.ncbi.nlm.nih.gov/15606523</t>
  </si>
  <si>
    <t>https://academic.oup.com/bjd/article-abstract/151/6/1258/6635684?redirectedFrom=fulltext</t>
  </si>
  <si>
    <t>['Sommer S', 'Wilkinson SM']</t>
  </si>
  <si>
    <t>Porphyria cutanea tarda masquerading as chronic hand eczema</t>
  </si>
  <si>
    <t>84(2):170-1</t>
  </si>
  <si>
    <t>https://pubmed.ncbi.nlm.nih.gov/15206707</t>
  </si>
  <si>
    <t>https://www.medicaljournals.se/acta/content/abstract/10.1080/00015550310006798</t>
  </si>
  <si>
    <t>['Baxter KF', 'Wilkinson SM', 'Kirk SJ']</t>
  </si>
  <si>
    <t>Hydroxymethyl pentylcyclohexene- carboxaldehyde (Lyral) as a fragrance allergen in the UK</t>
  </si>
  <si>
    <t>48(2):117-8</t>
  </si>
  <si>
    <t>https://pubmed.ncbi.nlm.nih.gov/12694220</t>
  </si>
  <si>
    <t>https://onlinelibrary.wiley.com/resolve/openurl?genre=article&amp;sid=nlm:pubmed&amp;issn=0105-1873&amp;date=2003&amp;volume=48&amp;issue=2&amp;spage=117</t>
  </si>
  <si>
    <t>['Britton JE', 'Wilkinson SM', 'English JS', 'Gawkrodger DJ', 'Ormerod AD', 'Sansom JE', 'Shaw S', 'Statham B']</t>
  </si>
  <si>
    <t>The British standard series of contact dermatitis allergens: validation in clinical practice and value for clinical governance</t>
  </si>
  <si>
    <t>148(2):259-64</t>
  </si>
  <si>
    <t>https://pubmed.ncbi.nlm.nih.gov/12588377</t>
  </si>
  <si>
    <t>https://academic.oup.com/bjd/article-abstract/148/2/259/6634644?redirectedFrom=fulltext</t>
  </si>
  <si>
    <t>['Yung A', 'Papworth-Smith J', 'Wilkinson SM']</t>
  </si>
  <si>
    <t>Occupational contact urticaria from the solid-phase peptide synthesis coupling agents HATU and HBTU</t>
  </si>
  <si>
    <t>49(2):108-9</t>
  </si>
  <si>
    <t>https://pubmed.ncbi.nlm.nih.gov/14641366</t>
  </si>
  <si>
    <t>https://onlinelibrary.wiley.com/resolve/openurl?genre=article&amp;sid=nlm:pubmed&amp;issn=0105-1873&amp;date=2003&amp;volume=49&amp;issue=2&amp;spage=108</t>
  </si>
  <si>
    <t>['Yung A', 'Wilkinson SM']</t>
  </si>
  <si>
    <t>Allergic contact dermatitis from the epoxy resin plasticizer diglycidyl ether of propylene glycol</t>
  </si>
  <si>
    <t>49(2):109-10</t>
  </si>
  <si>
    <t>https://pubmed.ncbi.nlm.nih.gov/14641367</t>
  </si>
  <si>
    <t>https://onlinelibrary.wiley.com/resolve/openurl?genre=article&amp;sid=nlm:pubmed&amp;issn=0105-1873&amp;date=2003&amp;volume=49&amp;issue=2&amp;spage=109</t>
  </si>
  <si>
    <t>['Lamb SR', 'Ardley HC', 'Wilkinson SM']</t>
  </si>
  <si>
    <t>Contact allergy to propylene glycol in brassiere padding inserts</t>
  </si>
  <si>
    <t>48(4):224-5</t>
  </si>
  <si>
    <t>https://pubmed.ncbi.nlm.nih.gov/12786729</t>
  </si>
  <si>
    <t>https://onlinelibrary.wiley.com/resolve/openurl?genre=article&amp;sid=nlm:pubmed&amp;issn=0105-1873&amp;date=2003&amp;volume=48&amp;issue=4&amp;spage=224</t>
  </si>
  <si>
    <t>Contact allergy to tetrahydrocurcumin</t>
  </si>
  <si>
    <t>48(4):227</t>
  </si>
  <si>
    <t>https://pubmed.ncbi.nlm.nih.gov/12786734</t>
  </si>
  <si>
    <t>https://onlinelibrary.wiley.com/resolve/openurl?genre=article&amp;sid=nlm:pubmed&amp;issn=0105-1873&amp;date=2003&amp;volume=48&amp;issue=4&amp;spage=227</t>
  </si>
  <si>
    <t>Wilkinson S</t>
  </si>
  <si>
    <t>['Kite S', 'Wilkinson S']</t>
  </si>
  <si>
    <t>Beyond futility: to what extent is the concept of futility useful in clinical decision-making about CPR?</t>
  </si>
  <si>
    <t>3(10):638-42</t>
  </si>
  <si>
    <t>https://pubmed.ncbi.nlm.nih.gov/12372726</t>
  </si>
  <si>
    <t>https://linkinghub.elsevier.com/retrieve/pii/S1470204502008781</t>
  </si>
  <si>
    <t>['Sommer S', 'Wilkinson SM', 'English JS', 'Ferguson J']</t>
  </si>
  <si>
    <t>Photoallergic contact dermatitis from the sunscreen octyl triazone</t>
  </si>
  <si>
    <t>46(5):304-5</t>
  </si>
  <si>
    <t>https://pubmed.ncbi.nlm.nih.gov/12084089</t>
  </si>
  <si>
    <t>https://onlinelibrary.wiley.com/resolve/openurl?genre=article&amp;sid=nlm:pubmed&amp;issn=0105-1873&amp;date=2002&amp;volume=46&amp;issue=5&amp;spage=304</t>
  </si>
  <si>
    <t>['Strauss RM', 'Wilkinson SM']</t>
  </si>
  <si>
    <t>Shoe dermatitis due to colophonium used as leather tanning or finishing agent in Portuguese shoes</t>
  </si>
  <si>
    <t>47(1):59</t>
  </si>
  <si>
    <t>https://pubmed.ncbi.nlm.nih.gov/12225424</t>
  </si>
  <si>
    <t>https://onlinelibrary.wiley.com/resolve/openurl?genre=article&amp;sid=nlm:pubmed&amp;issn=0105-1873&amp;date=2002&amp;volume=47&amp;issue=1&amp;spage=59</t>
  </si>
  <si>
    <t>['Baxter KF', 'Wilkinson SM']</t>
  </si>
  <si>
    <t>Contact dermatitis from a nickel-containing bindi</t>
  </si>
  <si>
    <t>47(1):55</t>
  </si>
  <si>
    <t>https://pubmed.ncbi.nlm.nih.gov/12225421</t>
  </si>
  <si>
    <t>https://onlinelibrary.wiley.com/resolve/openurl?genre=article&amp;sid=nlm:pubmed&amp;issn=0105-1873&amp;date=2002&amp;volume=47&amp;issue=1&amp;spage=55</t>
  </si>
  <si>
    <t>['Sommer S', 'Wilkinson SM', 'Beck MH', 'English JS', 'Gawkrodger DJ', 'Green C']</t>
  </si>
  <si>
    <t>Type IV hypersensitivity reactions to natural rubber latex: results of a multicentre study</t>
  </si>
  <si>
    <t>146(1):114-7</t>
  </si>
  <si>
    <t>https://pubmed.ncbi.nlm.nih.gov/11841376</t>
  </si>
  <si>
    <t>https://academic.oup.com/bjd/article-abstract/146/1/114/6634297?redirectedFrom=fulltext</t>
  </si>
  <si>
    <t>['Sommer S', 'Wilkinson SM', 'Peckham D', 'Wilson C']</t>
  </si>
  <si>
    <t>Type IV hypersensitivity to vitamin K</t>
  </si>
  <si>
    <t>46(2):94-6</t>
  </si>
  <si>
    <t>https://pubmed.ncbi.nlm.nih.gov/11918602</t>
  </si>
  <si>
    <t>https://onlinelibrary.wiley.com/resolve/openurl?genre=article&amp;sid=nlm:pubmed&amp;issn=0105-1873&amp;date=2002&amp;volume=46&amp;issue=2&amp;spage=94</t>
  </si>
  <si>
    <t>['Sommer S', 'Wilkinson SM', 'English JS', 'Gawkrodger DJ', 'Green C', 'King CM', 'Powell S', 'Sansom JE', 'Shaw S']</t>
  </si>
  <si>
    <t>Type-IV hypersensitivity to betamethasone valerate and clobetasol propionate: results of a multicentre study</t>
  </si>
  <si>
    <t>147(2):266-9</t>
  </si>
  <si>
    <t>https://pubmed.ncbi.nlm.nih.gov/12174097</t>
  </si>
  <si>
    <t>https://academic.oup.com/bjd/article-abstract/147/2/266/6635010?redirectedFrom=fulltext</t>
  </si>
  <si>
    <t>['Mahendran R', 'Quinlan RM', 'Wilkinson SM']</t>
  </si>
  <si>
    <t>Allergic contact dermatitis from occupational propyl gallate exposure</t>
  </si>
  <si>
    <t>47(2):122-3</t>
  </si>
  <si>
    <t>https://pubmed.ncbi.nlm.nih.gov/12596823</t>
  </si>
  <si>
    <t>https://onlinelibrary.wiley.com/resolve/openurl?genre=article&amp;sid=nlm:pubmed&amp;issn=0105-1873&amp;date=2002&amp;volume=47&amp;issue=2&amp;spage=122</t>
  </si>
  <si>
    <t>['Isaksson M', 'Beck MH', 'Wilkinson SM']</t>
  </si>
  <si>
    <t>Comparative testing with budesonide in petrolatum and ethanol in a standard series</t>
  </si>
  <si>
    <t>47(2):123-4</t>
  </si>
  <si>
    <t>https://pubmed.ncbi.nlm.nih.gov/12423420</t>
  </si>
  <si>
    <t>https://onlinelibrary.wiley.com/resolve/openurl?genre=article&amp;sid=nlm:pubmed&amp;issn=0105-1873&amp;date=2002&amp;volume=47&amp;issue=2&amp;spage=123</t>
  </si>
  <si>
    <t>['Mahendran R', 'Stables GI', 'Wilkinson SM']</t>
  </si>
  <si>
    <t>Contact leukoderma secondary to occupational toluenediamine sulfate exposure</t>
  </si>
  <si>
    <t>47(2):117-8</t>
  </si>
  <si>
    <t>https://pubmed.ncbi.nlm.nih.gov/12423410</t>
  </si>
  <si>
    <t>https://onlinelibrary.wiley.com/resolve/openurl?genre=article&amp;sid=nlm:pubmed&amp;issn=0105-1873&amp;date=2002&amp;volume=47&amp;issue=2&amp;spage=117</t>
  </si>
  <si>
    <t>['Thomson KF', 'Wilkinson SM', 'Sommer S', 'Pollock B']</t>
  </si>
  <si>
    <t>Eczema: quality of life by body site and the effect of patch testing</t>
  </si>
  <si>
    <t>146(4):627-30</t>
  </si>
  <si>
    <t>https://pubmed.ncbi.nlm.nih.gov/11966694</t>
  </si>
  <si>
    <t>https://academic.oup.com/bjd/article-abstract/146/4/627/6634470?redirectedFrom=fulltext</t>
  </si>
  <si>
    <t>['Pollock B', 'Wilkinson SM']</t>
  </si>
  <si>
    <t>Photopatch test method: influence of type of irradiation and value of day-7 reading</t>
  </si>
  <si>
    <t>44(5):270-2</t>
  </si>
  <si>
    <t>https://pubmed.ncbi.nlm.nih.gov/11298690</t>
  </si>
  <si>
    <t>https://onlinelibrary.wiley.com/resolve/openurl?genre=article&amp;sid=nlm:pubmed&amp;issn=0105-1873&amp;date=2001&amp;volume=44&amp;issue=5&amp;spage=270</t>
  </si>
  <si>
    <t>Allergic contact dermatitis caused by a nickel-containing headband</t>
  </si>
  <si>
    <t>44(3):178</t>
  </si>
  <si>
    <t>https://pubmed.ncbi.nlm.nih.gov/11217991</t>
  </si>
  <si>
    <t>https://onlinelibrary.wiley.com/resolve/openurl?genre=article&amp;sid=nlm:pubmed&amp;issn=0105-1873&amp;date=2001&amp;volume=44&amp;issue=3&amp;spage=178</t>
  </si>
  <si>
    <t>Occupational contact dermatitis due to the epoxy hardener m-xylylenediamine</t>
  </si>
  <si>
    <t>44(6):374</t>
  </si>
  <si>
    <t>https://pubmed.ncbi.nlm.nih.gov/11417528</t>
  </si>
  <si>
    <t>https://onlinelibrary.wiley.com/resolve/openurl?genre=article&amp;sid=nlm:pubmed&amp;issn=0105-1873&amp;date=2001&amp;volume=44&amp;issue=6&amp;spage=374</t>
  </si>
  <si>
    <t>['Pollock B', 'Wilkinson SM', 'MacDonald Hull SP']</t>
  </si>
  <si>
    <t>Chronic urticaria associated with intra-articular methylprednisolone</t>
  </si>
  <si>
    <t>144(6):1228-30</t>
  </si>
  <si>
    <t>https://pubmed.ncbi.nlm.nih.gov/11422047</t>
  </si>
  <si>
    <t>https://academic.oup.com/bjd/article-abstract/144/6/1228/6690969?redirectedFrom=fulltext</t>
  </si>
  <si>
    <t>['Bong JL', 'English JS', 'Wilkinson SM']</t>
  </si>
  <si>
    <t>Diluted Compositae mix versus sesquiterpene lactone mix as a screening agent for Compositae dermatitis: a multicentre study</t>
  </si>
  <si>
    <t>45(1):26-8</t>
  </si>
  <si>
    <t>https://pubmed.ncbi.nlm.nih.gov/11422264</t>
  </si>
  <si>
    <t>https://onlinelibrary.wiley.com/resolve/openurl?genre=article&amp;sid=nlm:pubmed&amp;issn=0105-1873&amp;date=2001&amp;volume=45&amp;issue=1&amp;spage=26</t>
  </si>
  <si>
    <t>False-negative patch test with levobunolol</t>
  </si>
  <si>
    <t>44(4):264</t>
  </si>
  <si>
    <t>https://pubmed.ncbi.nlm.nih.gov/11260243</t>
  </si>
  <si>
    <t>https://onlinelibrary.wiley.com/resolve/openurl?genre=article&amp;sid=nlm:pubmed&amp;issn=0105-1873&amp;date=2001&amp;volume=44&amp;issue=4&amp;spage=264</t>
  </si>
  <si>
    <t>A series of 3 patients sensitized to reactive dyes during patch testing</t>
  </si>
  <si>
    <t>43(4):227-8</t>
  </si>
  <si>
    <t>https://pubmed.ncbi.nlm.nih.gov/11011926</t>
  </si>
  <si>
    <t>https://onlinelibrary.wiley.com/resolve/openurl?genre=article&amp;sid=nlm:pubmed&amp;issn=0105-1873&amp;date=2000&amp;volume=43&amp;issue=4&amp;spage=227</t>
  </si>
  <si>
    <t>['Sommer S', 'Wilkinson SM', 'Sheehan-Dare R']</t>
  </si>
  <si>
    <t>Persistent telangiectasia following patch testing with topical corticosteroids</t>
  </si>
  <si>
    <t>43(5):306</t>
  </si>
  <si>
    <t>https://pubmed.ncbi.nlm.nih.gov/11016674</t>
  </si>
  <si>
    <t>['Wilkinson SM', 'Beck MH', 'Steel I']</t>
  </si>
  <si>
    <t>Results of patch testing with hydrocortisone butyrate in different vehicles</t>
  </si>
  <si>
    <t>42(5):299-300</t>
  </si>
  <si>
    <t>https://pubmed.ncbi.nlm.nih.gov/10789860</t>
  </si>
  <si>
    <t>https://onlinelibrary.wiley.com/resolve/openurl?genre=article&amp;sid=nlm:pubmed&amp;issn=0105-1873&amp;date=2000&amp;volume=42&amp;issue=5&amp;spage=299</t>
  </si>
  <si>
    <t>Patch test reactions to natural rubber latex: irritant or allergic?</t>
  </si>
  <si>
    <t>42(3):179-81</t>
  </si>
  <si>
    <t>https://pubmed.ncbi.nlm.nih.gov/10727181</t>
  </si>
  <si>
    <t>https://onlinelibrary.wiley.com/resolve/openurl?genre=article&amp;sid=nlm:pubmed&amp;issn=0105-1873&amp;date=2000&amp;volume=42&amp;issue=3&amp;spage=179</t>
  </si>
  <si>
    <t>['Wilkinson SM', 'Thomson KF']</t>
  </si>
  <si>
    <t>Foot dermatitis due to non-disperse azo dyes</t>
  </si>
  <si>
    <t>42(3):162-3</t>
  </si>
  <si>
    <t>https://pubmed.ncbi.nlm.nih.gov/10727167</t>
  </si>
  <si>
    <t>https://onlinelibrary.wiley.com/resolve/openurl?genre=article&amp;sid=nlm:pubmed&amp;issn=0105-1873&amp;date=2000&amp;volume=42&amp;issue=3&amp;spage=162</t>
  </si>
  <si>
    <t>['Thomson KF', 'Wilkinson SM']</t>
  </si>
  <si>
    <t>Allergic contact dermatitis to plant extracts in patients with cosmetic dermatitis</t>
  </si>
  <si>
    <t>142(1):84-8</t>
  </si>
  <si>
    <t>https://pubmed.ncbi.nlm.nih.gov/10651699</t>
  </si>
  <si>
    <t>https://academic.oup.com/bjd/article-abstract/142/1/84/6689865?redirectedFrom=fulltext</t>
  </si>
  <si>
    <t>['Goulden V', 'Wilkinson SM']</t>
  </si>
  <si>
    <t>Evaluation of a contact allergy clinic</t>
  </si>
  <si>
    <t>25(1):67-70</t>
  </si>
  <si>
    <t>https://pubmed.ncbi.nlm.nih.gov/10671978</t>
  </si>
  <si>
    <t>https://academic.oup.com/ced/article-abstract/25/1/67/6627872?redirectedFrom=fulltext</t>
  </si>
  <si>
    <t>['Sommer S', 'Wilkinson SM', 'Merchant WJ', 'Goulden V']</t>
  </si>
  <si>
    <t>Sweet's syndrome presenting as palmoplantar pustulosis</t>
  </si>
  <si>
    <t>42(2 Pt 2):332-4</t>
  </si>
  <si>
    <t>https://pubmed.ncbi.nlm.nih.gov/10640926</t>
  </si>
  <si>
    <t>https://linkinghub.elsevier.com/retrieve/pii/S0190-9622(00)90105-1</t>
  </si>
  <si>
    <t>['Thomson KF', 'Sheehan-Dare RA', 'Wilkinson SM']</t>
  </si>
  <si>
    <t>Allergic contact dermatitis from topical carmustine</t>
  </si>
  <si>
    <t>42(2):112</t>
  </si>
  <si>
    <t>https://pubmed.ncbi.nlm.nih.gov/10703643</t>
  </si>
  <si>
    <t>https://onlinelibrary.wiley.com/resolve/openurl?genre=article&amp;sid=nlm:pubmed&amp;issn=0105-1873&amp;date=2000&amp;volume=42&amp;issue=2&amp;spage=112</t>
  </si>
  <si>
    <t>Corticosteroid cross-reactions: an alternative view</t>
  </si>
  <si>
    <t>42(2):59-63</t>
  </si>
  <si>
    <t>https://pubmed.ncbi.nlm.nih.gov/10703624</t>
  </si>
  <si>
    <t>https://onlinelibrary.wiley.com/resolve/openurl?genre=article&amp;sid=nlm:pubmed&amp;issn=0105-1873&amp;date=2000&amp;volume=42&amp;issue=2&amp;spage=59</t>
  </si>
  <si>
    <t>Effects of infection control measures on skin of health care workers</t>
  </si>
  <si>
    <t>Communicable disease and public health</t>
  </si>
  <si>
    <t>3(4):305-6</t>
  </si>
  <si>
    <t>https://pubmed.ncbi.nlm.nih.gov/11280268</t>
  </si>
  <si>
    <t>['Seukeran DC', 'Hilari EE', 'Quinlan R', 'Wilkinson SM']</t>
  </si>
  <si>
    <t>Allergic contact dermatitis from dithio-2,2-bis(benzmethylamide)</t>
  </si>
  <si>
    <t>41(3):169-70</t>
  </si>
  <si>
    <t>https://pubmed.ncbi.nlm.nih.gov/10475525</t>
  </si>
  <si>
    <t>https://onlinelibrary.wiley.com/resolve/openurl?genre=article&amp;sid=nlm:pubmed&amp;issn=0105-1873&amp;date=1999&amp;volume=41&amp;issue=3&amp;spage=169</t>
  </si>
  <si>
    <t>['Sommer S', 'Wilkinson SM', 'Quinlan R']</t>
  </si>
  <si>
    <t>Exposure-pattern dermatitis caused by N-(2-amino-4,6-dichloro-5-pyrimidinyl) formamide</t>
  </si>
  <si>
    <t>41(3):174</t>
  </si>
  <si>
    <t>https://pubmed.ncbi.nlm.nih.gov/10475530</t>
  </si>
  <si>
    <t>https://onlinelibrary.wiley.com/resolve/openurl?genre=article&amp;sid=nlm:pubmed&amp;issn=0105-1873&amp;date=1999&amp;volume=41&amp;issue=3&amp;spage=174</t>
  </si>
  <si>
    <t>Exposure-pattern dermatitis due to 2-aminothiophenol and 2-aminophenyldisulfide</t>
  </si>
  <si>
    <t>41(3):173-4</t>
  </si>
  <si>
    <t>https://pubmed.ncbi.nlm.nih.gov/10475529</t>
  </si>
  <si>
    <t>https://onlinelibrary.wiley.com/resolve/openurl?genre=article&amp;sid=nlm:pubmed&amp;issn=0105-1873&amp;date=1999&amp;volume=41&amp;issue=3&amp;spage=173</t>
  </si>
  <si>
    <t>['Thomson KF', 'Wilkinson SM', 'Powell S', 'Beck MH']</t>
  </si>
  <si>
    <t>The prevalence of corticosteroid allergy in two U.K. centres: prescribing implications</t>
  </si>
  <si>
    <t>141(5):863-6</t>
  </si>
  <si>
    <t>https://pubmed.ncbi.nlm.nih.gov/10583168</t>
  </si>
  <si>
    <t>https://academic.oup.com/bjd/article-abstract/141/5/863/6686938?redirectedFrom=fulltext</t>
  </si>
  <si>
    <t>['Sommer S', 'Wilkinson SM', 'Merchant WJ']</t>
  </si>
  <si>
    <t>Eosinophilic cellulitis following the lines of Blaschko</t>
  </si>
  <si>
    <t>24(6):449-51</t>
  </si>
  <si>
    <t>https://pubmed.ncbi.nlm.nih.gov/10606945</t>
  </si>
  <si>
    <t>https://academic.oup.com/ced/article-abstract/24/6/449/6627712?redirectedFrom=fulltext</t>
  </si>
  <si>
    <t>['Wilkinson SM', 'Pollock B']</t>
  </si>
  <si>
    <t>Patch test sensitization after use of the Compositae mix</t>
  </si>
  <si>
    <t>40(5):277-8</t>
  </si>
  <si>
    <t>https://pubmed.ncbi.nlm.nih.gov/10344484</t>
  </si>
  <si>
    <t>https://onlinelibrary.wiley.com/resolve/openurl?genre=article&amp;sid=nlm:pubmed&amp;issn=0105-1873&amp;date=1999&amp;volume=40&amp;issue=5&amp;spage=277</t>
  </si>
  <si>
    <t>['Sommer S', 'Wilkinson SM', 'Dodman B']</t>
  </si>
  <si>
    <t>Contact dermatitis due to urea-formaldehyde resin in shin-pads</t>
  </si>
  <si>
    <t>40(3):159-60</t>
  </si>
  <si>
    <t>https://pubmed.ncbi.nlm.nih.gov/10073446</t>
  </si>
  <si>
    <t>https://onlinelibrary.wiley.com/resolve/openurl?genre=article&amp;sid=nlm:pubmed&amp;issn=0105-1873&amp;date=1999&amp;volume=40&amp;issue=3&amp;spage=159</t>
  </si>
  <si>
    <t>Exposure-pattern dermatitis due to CS gas</t>
  </si>
  <si>
    <t>40(1):46-7</t>
  </si>
  <si>
    <t>https://pubmed.ncbi.nlm.nih.gov/9928805</t>
  </si>
  <si>
    <t>https://onlinelibrary.wiley.com/resolve/openurl?genre=article&amp;sid=nlm:pubmed&amp;issn=0105-1873&amp;date=1999&amp;volume=40&amp;issue=1&amp;spage=46</t>
  </si>
  <si>
    <t>['Sommer S', 'Barton RC', 'Wilkinson SM', 'Merchant WJ', 'Evans EG', 'Moore MK']</t>
  </si>
  <si>
    <t>Microbiological and molecular diagnosis of deep localized cutaneous infection with Trichophyton mentagrophytes</t>
  </si>
  <si>
    <t>141(2):323-5</t>
  </si>
  <si>
    <t>https://pubmed.ncbi.nlm.nih.gov/10468809</t>
  </si>
  <si>
    <t>https://academic.oup.com/bjd/article-abstract/141/2/323/6686937?redirectedFrom=fulltext</t>
  </si>
  <si>
    <t>Localized dermographism: a differential diagnosis of latex glove allergy</t>
  </si>
  <si>
    <t>41(2):103-4</t>
  </si>
  <si>
    <t>https://pubmed.ncbi.nlm.nih.gov/10445694</t>
  </si>
  <si>
    <t>https://onlinelibrary.wiley.com/resolve/openurl?genre=article&amp;sid=nlm:pubmed&amp;issn=0105-1873&amp;date=1999&amp;volume=41&amp;issue=2&amp;spage=103</t>
  </si>
  <si>
    <t>['Sommer S', 'Wilkinson SM', 'Wilson CL']</t>
  </si>
  <si>
    <t>Airborne contact dermatitis caused by microscopy immersion fluid containing epoxy resin</t>
  </si>
  <si>
    <t>39(3):141-2</t>
  </si>
  <si>
    <t>https://pubmed.ncbi.nlm.nih.gov/9771997</t>
  </si>
  <si>
    <t>https://onlinelibrary.wiley.com/resolve/openurl?genre=article&amp;sid=nlm:pubmed&amp;issn=0105-1873&amp;date=1998&amp;volume=39&amp;issue=3&amp;spage=141</t>
  </si>
  <si>
    <t>['Clark SM', 'Wilkinson SM']</t>
  </si>
  <si>
    <t>Phototoxic contact dermatitis from 5-methoxypsoralen in aromatherapy oil</t>
  </si>
  <si>
    <t>38(5):289-90</t>
  </si>
  <si>
    <t>https://pubmed.ncbi.nlm.nih.gov/9667455</t>
  </si>
  <si>
    <t>https://onlinelibrary.wiley.com/resolve/openurl?genre=article&amp;sid=nlm:pubmed&amp;issn=0105-1873&amp;date=1998&amp;volume=38&amp;issue=5&amp;spage=289</t>
  </si>
  <si>
    <t>['Thomson KF', 'Wilkinson SM', 'Chalmers RJ', 'Beck MH']</t>
  </si>
  <si>
    <t>Allergic contact dermatitis from a neoprene elbow splint</t>
  </si>
  <si>
    <t>38(3):179</t>
  </si>
  <si>
    <t>https://pubmed.ncbi.nlm.nih.gov/9536422</t>
  </si>
  <si>
    <t>https://onlinelibrary.wiley.com/resolve/openurl?genre=article&amp;sid=nlm:pubmed&amp;issn=0105-1873&amp;date=1998&amp;volume=38&amp;issue=3&amp;spage=179</t>
  </si>
  <si>
    <t>Patch testing for Compositae allergy</t>
  </si>
  <si>
    <t>138(6):1018-21</t>
  </si>
  <si>
    <t>https://pubmed.ncbi.nlm.nih.gov/9747365</t>
  </si>
  <si>
    <t>https://academic.oup.com/bjd/article-abstract/138/6/1018/6682936?redirectedFrom=fulltext</t>
  </si>
  <si>
    <t>Contact dermatitis caused by phenoxybenzamine hydrochloride</t>
  </si>
  <si>
    <t>38(6):352-3</t>
  </si>
  <si>
    <t>https://pubmed.ncbi.nlm.nih.gov/9687048</t>
  </si>
  <si>
    <t>https://onlinelibrary.wiley.com/resolve/openurl?genre=article&amp;sid=nlm:pubmed&amp;issn=0105-1873&amp;date=1998&amp;volume=38&amp;issue=6&amp;spage=352</t>
  </si>
  <si>
    <t>['Wilkinson SM', 'Burd R']</t>
  </si>
  <si>
    <t>Latex: a cause of allergic contact eczema in users of natural rubber gloves</t>
  </si>
  <si>
    <t>39(1):36-42</t>
  </si>
  <si>
    <t>https://pubmed.ncbi.nlm.nih.gov/9674395</t>
  </si>
  <si>
    <t>https://linkinghub.elsevier.com/retrieve/pii/S0190-9622(98)70399-8</t>
  </si>
  <si>
    <t>['Wilkinson SM', 'Beck MH']</t>
  </si>
  <si>
    <t>Patch testing with budesonide</t>
  </si>
  <si>
    <t>39(1):52-3</t>
  </si>
  <si>
    <t>https://pubmed.ncbi.nlm.nih.gov/9686997</t>
  </si>
  <si>
    <t>https://onlinelibrary.wiley.com/resolve/openurl?genre=article&amp;sid=nlm:pubmed&amp;issn=0105-1873&amp;date=1998&amp;volume=39&amp;issue=1&amp;spage=52</t>
  </si>
  <si>
    <t>['Stables GI', 'Wilkinson SM']</t>
  </si>
  <si>
    <t>Allergic contact dermatitis due to panthenol</t>
  </si>
  <si>
    <t>38(4):236-7</t>
  </si>
  <si>
    <t>https://pubmed.ncbi.nlm.nih.gov/9565315</t>
  </si>
  <si>
    <t>https://onlinelibrary.wiley.com/resolve/openurl?genre=article&amp;sid=nlm:pubmed&amp;issn=0105-1873&amp;date=1998&amp;volume=38&amp;issue=4&amp;spage=236</t>
  </si>
  <si>
    <t>['Seukeran DC', 'Wilkinson SM', 'Beck MH']</t>
  </si>
  <si>
    <t>Patch testing to detect corticosteroid allergy: is it adequate?</t>
  </si>
  <si>
    <t>36(3):127-30</t>
  </si>
  <si>
    <t>https://pubmed.ncbi.nlm.nih.gov/9145260</t>
  </si>
  <si>
    <t>https://onlinelibrary.wiley.com/resolve/openurl?genre=article&amp;sid=nlm:pubmed&amp;issn=0105-1873&amp;date=1997&amp;volume=36&amp;issue=3&amp;spage=127</t>
  </si>
  <si>
    <t>Occupational allergic contact dermatitis from epoxy resin on chipboard</t>
  </si>
  <si>
    <t>35(4):262-3</t>
  </si>
  <si>
    <t>https://pubmed.ncbi.nlm.nih.gov/8957662</t>
  </si>
  <si>
    <t>https://onlinelibrary.wiley.com/resolve/openurl?genre=article&amp;sid=nlm:pubmed&amp;issn=0105-1873&amp;date=1996&amp;volume=35&amp;issue=4&amp;spage=262</t>
  </si>
  <si>
    <t>Fluticasone propionate and mometasone furoate have a low risk of contact sensitization</t>
  </si>
  <si>
    <t>34(5):365-6</t>
  </si>
  <si>
    <t>https://pubmed.ncbi.nlm.nih.gov/8807234</t>
  </si>
  <si>
    <t>https://onlinelibrary.wiley.com/resolve/openurl?genre=article&amp;sid=nlm:pubmed&amp;issn=0105-1873&amp;date=1996&amp;volume=34&amp;issue=5&amp;spage=365</t>
  </si>
  <si>
    <t>Allergic contact dermatitis from latex rubber</t>
  </si>
  <si>
    <t>134(5):910-4</t>
  </si>
  <si>
    <t>https://pubmed.ncbi.nlm.nih.gov/8736334</t>
  </si>
  <si>
    <t>https://onlinelibrary.wiley.com/resolve/openurl?genre=article&amp;sid=nlm:pubmed&amp;issn=0007-0963&amp;date=1996&amp;volume=134&amp;issue=5&amp;spage=910</t>
  </si>
  <si>
    <t>Corticosteroid contact hypersensitivity: what vehicle and concentration?</t>
  </si>
  <si>
    <t>34(5):305-8</t>
  </si>
  <si>
    <t>https://pubmed.ncbi.nlm.nih.gov/8807220</t>
  </si>
  <si>
    <t>https://onlinelibrary.wiley.com/resolve/openurl?genre=article&amp;sid=nlm:pubmed&amp;issn=0105-1873&amp;date=1996&amp;volume=34&amp;issue=5&amp;spage=305</t>
  </si>
  <si>
    <t>['Boffa MJ', 'Heron RJ', 'Wilkinson SM', 'Beck MH']</t>
  </si>
  <si>
    <t>Allergic contact dermatitis from 3-(alpha-methoxy) methylenebenzofuran-2(3H)-one (MBF) and alpha-chloro-4-fluoroacetophenone (CFAP) in chemical process workers</t>
  </si>
  <si>
    <t>34(6):434-5</t>
  </si>
  <si>
    <t>https://pubmed.ncbi.nlm.nih.gov/8879938</t>
  </si>
  <si>
    <t>https://onlinelibrary.wiley.com/resolve/openurl?genre=article&amp;sid=nlm:pubmed&amp;issn=0105-1873&amp;date=1996&amp;volume=34&amp;issue=6&amp;spage=434</t>
  </si>
  <si>
    <t>['Wilkinson SM', 'McGechaen K']</t>
  </si>
  <si>
    <t>Occupational allergic contact dermatitis from reactive dyes</t>
  </si>
  <si>
    <t>Dec-1996</t>
  </si>
  <si>
    <t>35(6):376</t>
  </si>
  <si>
    <t>https://pubmed.ncbi.nlm.nih.gov/9118645</t>
  </si>
  <si>
    <t>https://onlinelibrary.wiley.com/resolve/openurl?genre=article&amp;sid=nlm:pubmed&amp;issn=0105-1873&amp;date=1996&amp;volume=35&amp;issue=6&amp;spage=376</t>
  </si>
  <si>
    <t>['Wilkinson SM', 'Jones MF']</t>
  </si>
  <si>
    <t>Corticosteroid usage and binding to arginine: determinants of corticosteroid hypersensitivity</t>
  </si>
  <si>
    <t>135(2):225-30</t>
  </si>
  <si>
    <t>https://pubmed.ncbi.nlm.nih.gov/8881664</t>
  </si>
  <si>
    <t>https://onlinelibrary.wiley.com/resolve/openurl?genre=article&amp;sid=nlm:pubmed&amp;issn=0007-0963&amp;date=1996&amp;volume=135&amp;issue=2&amp;spage=225</t>
  </si>
  <si>
    <t>['Boffa MJ', 'Wilkinson SM', 'Beck MH']</t>
  </si>
  <si>
    <t>Screening for corticosteroid contact hypersensitivity</t>
  </si>
  <si>
    <t>33(3):149-51</t>
  </si>
  <si>
    <t>https://pubmed.ncbi.nlm.nih.gov/8565453</t>
  </si>
  <si>
    <t>https://onlinelibrary.wiley.com/resolve/openurl?genre=article&amp;sid=nlm:pubmed&amp;issn=0105-1873&amp;date=1995&amp;volume=33&amp;issue=3&amp;spage=149</t>
  </si>
  <si>
    <t>['Wilkinson SM', 'Beck MH', 'Kingston TP']</t>
  </si>
  <si>
    <t>Progesterone-induced urticaria--need it be autoimmune?</t>
  </si>
  <si>
    <t>133(5):792-4</t>
  </si>
  <si>
    <t>https://pubmed.ncbi.nlm.nih.gov/8555037</t>
  </si>
  <si>
    <t>https://academic.oup.com/bjd/article-abstract/133/5/792/6681559?redirectedFrom=fulltext</t>
  </si>
  <si>
    <t>['Wilkinson SM', 'Hollis S', 'Beck MH']</t>
  </si>
  <si>
    <t>Reactions to other corticosteroids in patients with allergic contact dermatitis from hydrocortisone</t>
  </si>
  <si>
    <t>132(5):766-71</t>
  </si>
  <si>
    <t>https://pubmed.ncbi.nlm.nih.gov/7772483</t>
  </si>
  <si>
    <t>https://academic.oup.com/bjd/article-abstract/132/5/766/6681389?redirectedFrom=fulltext</t>
  </si>
  <si>
    <t>['Wilkinson SM', 'Buckler H', 'Wilkinson N', "O'Driscoll J", 'Roberts MM']</t>
  </si>
  <si>
    <t>Androgen levels in pruritic folliculitis of pregnancy</t>
  </si>
  <si>
    <t>20(3):234-6</t>
  </si>
  <si>
    <t>https://pubmed.ncbi.nlm.nih.gov/7671420</t>
  </si>
  <si>
    <t>https://academic.oup.com/ced/article-abstract/20/3/234/6630029?redirectedFrom=fulltext</t>
  </si>
  <si>
    <t>Is tixocortol pivalate a photoallergen?</t>
  </si>
  <si>
    <t>33(1):55-6</t>
  </si>
  <si>
    <t>https://pubmed.ncbi.nlm.nih.gov/7493469</t>
  </si>
  <si>
    <t>https://onlinelibrary.wiley.com/resolve/openurl?genre=article&amp;sid=nlm:pubmed&amp;issn=0105-1873&amp;date=1995&amp;volume=33&amp;issue=1&amp;spage=55</t>
  </si>
  <si>
    <t>['Fitzgerald DA', 'Wilkinson SM', 'Bhaggoe R', 'Beck MH', 'English JS']</t>
  </si>
  <si>
    <t>Spa pool dermatitis</t>
  </si>
  <si>
    <t>33(1):53</t>
  </si>
  <si>
    <t>https://pubmed.ncbi.nlm.nih.gov/7493466</t>
  </si>
  <si>
    <t>https://onlinelibrary.wiley.com/resolve/openurl?genre=article&amp;sid=nlm:pubmed&amp;issn=0105-1873&amp;date=1995&amp;volume=33&amp;issue=1&amp;spage=53</t>
  </si>
  <si>
    <t>['Wilkinson SM', 'Hausen BM', 'Beck MH']</t>
  </si>
  <si>
    <t>Allergic contact dermatitis from plant extracts in a cosmetic</t>
  </si>
  <si>
    <t>33(1):58-9</t>
  </si>
  <si>
    <t>https://pubmed.ncbi.nlm.nih.gov/7493472</t>
  </si>
  <si>
    <t>https://onlinelibrary.wiley.com/resolve/openurl?genre=article&amp;sid=nlm:pubmed&amp;issn=0105-1873&amp;date=1995&amp;volume=33&amp;issue=1&amp;spage=58</t>
  </si>
  <si>
    <t>['Wilkinson SM', 'Beck MH', 'August PJ']</t>
  </si>
  <si>
    <t>Allergic contact dermatitis from nonoxynol-12 in a polish</t>
  </si>
  <si>
    <t>33(2):128-9</t>
  </si>
  <si>
    <t>https://pubmed.ncbi.nlm.nih.gov/8549133</t>
  </si>
  <si>
    <t>https://onlinelibrary.wiley.com/resolve/openurl?genre=article&amp;sid=nlm:pubmed&amp;issn=0105-1873&amp;date=1995&amp;volume=33&amp;issue=2&amp;spage=128</t>
  </si>
  <si>
    <t>['Wilkinson SM', 'Beck MH', 'English JS', 'Lovell CR']</t>
  </si>
  <si>
    <t>Contact dermatitis from Fremontodendron</t>
  </si>
  <si>
    <t>31(3):192-3</t>
  </si>
  <si>
    <t>https://pubmed.ncbi.nlm.nih.gov/7821021</t>
  </si>
  <si>
    <t>https://onlinelibrary.wiley.com/resolve/openurl?genre=article&amp;sid=nlm:pubmed&amp;issn=0105-1873&amp;date=1994&amp;volume=31&amp;issue=3&amp;spage=192</t>
  </si>
  <si>
    <t>['Wilkinson SM', 'Mattey DL', 'Beck MH']</t>
  </si>
  <si>
    <t>IgG antibodies and early intradermal reactions to hydrocortisone in patients with cutaneous delayed-type hypersensitivity to hydrocortisone</t>
  </si>
  <si>
    <t>131(4):495-8</t>
  </si>
  <si>
    <t>https://pubmed.ncbi.nlm.nih.gov/7947201</t>
  </si>
  <si>
    <t>https://academic.oup.com/bjd/article-abstract/131/4/495/6681046?redirectedFrom=fulltext</t>
  </si>
  <si>
    <t>['Wilkinson SM', 'Andrew SM', 'Maseruka H', 'Beck MH']</t>
  </si>
  <si>
    <t>Immunohistochemical appearance of corticosteroid contact hypersensitivity reactions</t>
  </si>
  <si>
    <t>31(5):304-7</t>
  </si>
  <si>
    <t>https://pubmed.ncbi.nlm.nih.gov/7532558</t>
  </si>
  <si>
    <t>https://onlinelibrary.wiley.com/resolve/openurl?genre=article&amp;sid=nlm:pubmed&amp;issn=0105-1873&amp;date=1994&amp;volume=31&amp;issue=5&amp;spage=304</t>
  </si>
  <si>
    <t>['Wilkinson SM', 'Wilkinson N', 'Chalmers RJ']</t>
  </si>
  <si>
    <t>Multiple minute digitate keratoses: a transient, sporadic variant</t>
  </si>
  <si>
    <t>31(5 Pt 1):802-3</t>
  </si>
  <si>
    <t>https://pubmed.ncbi.nlm.nih.gov/7929929</t>
  </si>
  <si>
    <t>https://linkinghub.elsevier.com/retrieve/pii/S0190-9622(09)80047-9</t>
  </si>
  <si>
    <t>The significance of positive patch tests to 17-hydroxyprogesterone</t>
  </si>
  <si>
    <t>30(5):302-3</t>
  </si>
  <si>
    <t>https://pubmed.ncbi.nlm.nih.gov/8088149</t>
  </si>
  <si>
    <t>https://onlinelibrary.wiley.com/resolve/openurl?genre=article&amp;sid=nlm:pubmed&amp;issn=0105-1873&amp;date=1994&amp;volume=30&amp;issue=5&amp;spage=302</t>
  </si>
  <si>
    <t>['Burden AD', 'Wilkinson SM', 'Beck MH', 'Chalmers RJ']</t>
  </si>
  <si>
    <t>Garlic-induced systemic contact dermatitis</t>
  </si>
  <si>
    <t>30(5):299-300</t>
  </si>
  <si>
    <t>https://pubmed.ncbi.nlm.nih.gov/8088146</t>
  </si>
  <si>
    <t>https://onlinelibrary.wiley.com/resolve/openurl?genre=article&amp;sid=nlm:pubmed&amp;issn=0105-1873&amp;date=1994&amp;volume=30&amp;issue=5&amp;spage=299</t>
  </si>
  <si>
    <t>['Beck MH', 'Wilkinson SM']</t>
  </si>
  <si>
    <t>A distinctive irritant contact reaction to Vioform (clioquinol)</t>
  </si>
  <si>
    <t>31(1):54-5</t>
  </si>
  <si>
    <t>https://pubmed.ncbi.nlm.nih.gov/7924302</t>
  </si>
  <si>
    <t>https://onlinelibrary.wiley.com/resolve/openurl?genre=article&amp;sid=nlm:pubmed&amp;issn=0105-1873&amp;date=1994&amp;volume=31&amp;issue=1&amp;spage=54</t>
  </si>
  <si>
    <t>Hypersensitivity to topical corticosteroids</t>
  </si>
  <si>
    <t>19(1):1-11</t>
  </si>
  <si>
    <t>https://pubmed.ncbi.nlm.nih.gov/8313630</t>
  </si>
  <si>
    <t>https://academic.oup.com/ced/article-abstract/19/1/1/6629466?redirectedFrom=fulltext</t>
  </si>
  <si>
    <t>Allergic contact dermatitis from menthol in peppermint</t>
  </si>
  <si>
    <t>30(1):42-3</t>
  </si>
  <si>
    <t>https://pubmed.ncbi.nlm.nih.gov/8156763</t>
  </si>
  <si>
    <t>https://onlinelibrary.wiley.com/resolve/openurl?genre=article&amp;sid=nlm:pubmed&amp;issn=0105-1873&amp;date=1994&amp;volume=30&amp;issue=1&amp;spage=42</t>
  </si>
  <si>
    <t>['Bilsland DJ', 'Rhodes LE', 'Zaki I', 'Wilkinson SM', 'McKenna KE', 'Handfield-Jones SE', 'Williams RE']</t>
  </si>
  <si>
    <t>PUVA and methotrexate therapy of psoriasis: how closely do dermatology departments follow treatment guidelines? Psoriasis Audit Workgroup of the British Association of Dermatologists</t>
  </si>
  <si>
    <t>131(2):220-5</t>
  </si>
  <si>
    <t>https://pubmed.ncbi.nlm.nih.gov/7917986</t>
  </si>
  <si>
    <t>https://academic.oup.com/bjd/article-abstract/131/2/220/6680733?redirectedFrom=fulltext</t>
  </si>
  <si>
    <t>['Wilkinson SM', 'Brittain J', 'Beck MH']</t>
  </si>
  <si>
    <t>Allergic contact dermatitis from an anthraquinone derivative in a chemical plant</t>
  </si>
  <si>
    <t>30(4):241-2</t>
  </si>
  <si>
    <t>https://pubmed.ncbi.nlm.nih.gov/8033554</t>
  </si>
  <si>
    <t>https://onlinelibrary.wiley.com/resolve/openurl?genre=article&amp;sid=nlm:pubmed&amp;issn=0105-1873&amp;date=1994&amp;volume=30&amp;issue=4&amp;spage=241</t>
  </si>
  <si>
    <t>['Wilkinson SM', 'English JS', 'Mattey DL']</t>
  </si>
  <si>
    <t>In vitro evidence of delayed-type hypersensitivity to hydrocortisone</t>
  </si>
  <si>
    <t>29(5):241-5</t>
  </si>
  <si>
    <t>https://pubmed.ncbi.nlm.nih.gov/8112062</t>
  </si>
  <si>
    <t>https://onlinelibrary.wiley.com/resolve/openurl?genre=article&amp;sid=nlm:pubmed&amp;issn=0105-1873&amp;date=1993&amp;volume=29&amp;issue=5&amp;spage=241</t>
  </si>
  <si>
    <t>Allergic contact dermatitis from sealants containing polysulphide polymers (Thiokol)</t>
  </si>
  <si>
    <t>29(5):273-4</t>
  </si>
  <si>
    <t>https://pubmed.ncbi.nlm.nih.gov/8112071</t>
  </si>
  <si>
    <t>https://onlinelibrary.wiley.com/resolve/openurl?genre=article&amp;sid=nlm:pubmed&amp;issn=0105-1873&amp;date=1993&amp;volume=29&amp;issue=5&amp;spage=273</t>
  </si>
  <si>
    <t>['Wilkinson SM', 'Morrey K', 'Hollowood K', 'Heagerty AH', 'English JS']</t>
  </si>
  <si>
    <t>HLA-A, -B and -DR antigens in hydrocortisone contact hypersensitivity</t>
  </si>
  <si>
    <t>28(5):295-7</t>
  </si>
  <si>
    <t>https://pubmed.ncbi.nlm.nih.gov/8365133</t>
  </si>
  <si>
    <t>https://onlinelibrary.wiley.com/resolve/openurl?genre=article&amp;sid=nlm:pubmed&amp;issn=0105-1873&amp;date=1993&amp;volume=28&amp;issue=5&amp;spage=295</t>
  </si>
  <si>
    <t>['Wilkinson SM', 'Heagerty AH', 'English JS']</t>
  </si>
  <si>
    <t>Acute febrile neutrophilic dermatosis in association with erythema nodosum and sarcoidosis</t>
  </si>
  <si>
    <t>18(1):47-9</t>
  </si>
  <si>
    <t>https://pubmed.ncbi.nlm.nih.gov/8440052</t>
  </si>
  <si>
    <t>https://academic.oup.com/ced/article-abstract/18/1/47/6629447?redirectedFrom=fulltext</t>
  </si>
  <si>
    <t>['Wilkinson SM', 'Kingston TP', 'Beck MH']</t>
  </si>
  <si>
    <t>Allergic contact dermatitis from phenylephrine in a rectal ointment</t>
  </si>
  <si>
    <t>29(2):100-1</t>
  </si>
  <si>
    <t>https://pubmed.ncbi.nlm.nih.gov/8365168</t>
  </si>
  <si>
    <t>https://onlinelibrary.wiley.com/resolve/openurl?genre=article&amp;sid=nlm:pubmed&amp;issn=0105-1873&amp;date=1993&amp;volume=29&amp;issue=2&amp;spage=100</t>
  </si>
  <si>
    <t>Allergic contact dermatitis from dibutyl phthalate, propyl gallate and hydrocortisone in Timodine</t>
  </si>
  <si>
    <t>27(3):197</t>
  </si>
  <si>
    <t>https://pubmed.ncbi.nlm.nih.gov/1451476</t>
  </si>
  <si>
    <t>https://onlinelibrary.wiley.com/resolve/openurl?genre=article&amp;sid=nlm:pubmed&amp;issn=0105-1873&amp;date=1992&amp;volume=27&amp;issue=3&amp;spage=197</t>
  </si>
  <si>
    <t>['Wilkinson SM', 'English JS']</t>
  </si>
  <si>
    <t>Hydrocortisone sensitivity: clinical features of fifty-nine cases</t>
  </si>
  <si>
    <t>27(5 Pt 1):683-7</t>
  </si>
  <si>
    <t>https://pubmed.ncbi.nlm.nih.gov/1430387</t>
  </si>
  <si>
    <t>https://linkinghub.elsevier.com/retrieve/pii/0190-9622(92)70237-A</t>
  </si>
  <si>
    <t>['Wilkinson SM', 'Heagerty AH', 'Smith AG']</t>
  </si>
  <si>
    <t>Toxic epidermal necrolysis localized to an area of lymphoedema</t>
  </si>
  <si>
    <t>17(6):456-7</t>
  </si>
  <si>
    <t>https://pubmed.ncbi.nlm.nih.gov/1486718</t>
  </si>
  <si>
    <t>https://academic.oup.com/ced/article-abstract/17/6/456/6629498?redirectedFrom=fulltext</t>
  </si>
  <si>
    <t>['Wilkinson SM', 'Atkinson A', 'Neary RH', 'Smith AG']</t>
  </si>
  <si>
    <t>Normolipaemic plane xanthomas: an association with increased vascular permeability and serum lipoprotein(a) concentration</t>
  </si>
  <si>
    <t>17(3):211-3</t>
  </si>
  <si>
    <t>https://pubmed.ncbi.nlm.nih.gov/1451306</t>
  </si>
  <si>
    <t>https://academic.oup.com/ced/article-abstract/17/3/211/6629295?redirectedFrom=fulltext</t>
  </si>
  <si>
    <t>['Wilkinson SM', 'English JS', 'Smith NP', 'Wilson-Jones E', 'Winkelmann RK']</t>
  </si>
  <si>
    <t>Erythema elevatum diutinum: a clinicopathological study</t>
  </si>
  <si>
    <t>17(2):87-93</t>
  </si>
  <si>
    <t>https://pubmed.ncbi.nlm.nih.gov/1516248</t>
  </si>
  <si>
    <t>https://academic.oup.com/ced/article-abstract/17/2/87/6629136?redirectedFrom=fulltext</t>
  </si>
  <si>
    <t>['Wilkinson SM', 'Smith AG', 'Davis MJ', 'Mattey D', 'Dawes PT']</t>
  </si>
  <si>
    <t>Pityriasis rosea and discoid eczema: dose related reactions to treatment with gold</t>
  </si>
  <si>
    <t>51(7):881-4</t>
  </si>
  <si>
    <t>https://pubmed.ncbi.nlm.nih.gov/1385941</t>
  </si>
  <si>
    <t>https://europepmc.org/abstract/MED/1385941</t>
  </si>
  <si>
    <t>A prospective study into the value of patch and intradermal tests in identifying topical corticosteroid allergy</t>
  </si>
  <si>
    <t>127(1):22-5</t>
  </si>
  <si>
    <t>https://pubmed.ncbi.nlm.nih.gov/1386246</t>
  </si>
  <si>
    <t>https://academic.oup.com/bjd/article-abstract/127/1/22/6686238?redirectedFrom=fulltext</t>
  </si>
  <si>
    <t>Patch tests are poor detectors of corticosteroid allergy</t>
  </si>
  <si>
    <t>26(1):67-8</t>
  </si>
  <si>
    <t>https://pubmed.ncbi.nlm.nih.gov/1534741</t>
  </si>
  <si>
    <t>https://onlinelibrary.wiley.com/resolve/openurl?genre=article&amp;sid=nlm:pubmed&amp;issn=0105-1873&amp;date=1992&amp;volume=26&amp;issue=1&amp;spage=67</t>
  </si>
  <si>
    <t>Hand dermatitis in the pottery industry</t>
  </si>
  <si>
    <t>26(2):91-4</t>
  </si>
  <si>
    <t>https://pubmed.ncbi.nlm.nih.gov/1386017</t>
  </si>
  <si>
    <t>https://onlinelibrary.wiley.com/resolve/openurl?genre=article&amp;sid=nlm:pubmed&amp;issn=0105-1873&amp;date=1992&amp;volume=26&amp;issue=2&amp;spage=91</t>
  </si>
  <si>
    <t>['Wilkinson SM', 'Smith AG', 'Davis MJ', 'Hollowood K', 'Dawes PT']</t>
  </si>
  <si>
    <t>Rheumatoid arthritis: an association with pemphigus foliaceous</t>
  </si>
  <si>
    <t>72(4):289-91</t>
  </si>
  <si>
    <t>https://pubmed.ncbi.nlm.nih.gov/1357891</t>
  </si>
  <si>
    <t>['Wilkinson SM', 'Smith AG', 'English JS']</t>
  </si>
  <si>
    <t>Erythroderma following the intradermal injection of the corticosteroid budesonide</t>
  </si>
  <si>
    <t>27(2):121-2</t>
  </si>
  <si>
    <t>https://pubmed.ncbi.nlm.nih.gov/1395620</t>
  </si>
  <si>
    <t>https://onlinelibrary.wiley.com/resolve/openurl?genre=article&amp;sid=nlm:pubmed&amp;issn=0105-1873&amp;date=1992&amp;volume=27&amp;issue=2&amp;spage=121</t>
  </si>
  <si>
    <t>Hydrocortisone sensitivity. An investigation into the nature of the allergen</t>
  </si>
  <si>
    <t>25(3):178-81</t>
  </si>
  <si>
    <t>https://pubmed.ncbi.nlm.nih.gov/1838313</t>
  </si>
  <si>
    <t>https://onlinelibrary.wiley.com/resolve/openurl?genre=article&amp;sid=nlm:pubmed&amp;issn=0105-1873&amp;date=1991&amp;volume=25&amp;issue=3&amp;spage=178</t>
  </si>
  <si>
    <t>['Wilkinson SM', 'Cartwright PH', 'English JS']</t>
  </si>
  <si>
    <t>Hydrocortisone: an important cutaneous allergen</t>
  </si>
  <si>
    <t>30-Mar-1991</t>
  </si>
  <si>
    <t>337(8744):761-2</t>
  </si>
  <si>
    <t>https://pubmed.ncbi.nlm.nih.gov/1672393</t>
  </si>
  <si>
    <t>https://linkinghub.elsevier.com/retrieve/pii/0140-6736(91)91373-3</t>
  </si>
  <si>
    <t>['Wilkinson SM', 'Tan CY', 'Smith AG']</t>
  </si>
  <si>
    <t>Keratoacanthoma arising within organoid naevi</t>
  </si>
  <si>
    <t>16(1):58-60</t>
  </si>
  <si>
    <t>https://pubmed.ncbi.nlm.nih.gov/2025939</t>
  </si>
  <si>
    <t>https://academic.oup.com/ced/article-abstract/16/1/58/6629153?redirectedFrom=fulltext</t>
  </si>
  <si>
    <t>Porokeratosis of Mibelli and immunosuppression</t>
  </si>
  <si>
    <t>16(1):61-2</t>
  </si>
  <si>
    <t>https://pubmed.ncbi.nlm.nih.gov/2025940</t>
  </si>
  <si>
    <t>https://academic.oup.com/ced/article-abstract/16/1/61/6629202?redirectedFrom=fulltext</t>
  </si>
  <si>
    <t>['Wilkinson SM', 'Schouten P', 'English JS']</t>
  </si>
  <si>
    <t>Allergic contact dermatitis from Tego 51</t>
  </si>
  <si>
    <t>https://pubmed.ncbi.nlm.nih.gov/1828413</t>
  </si>
  <si>
    <t>https://onlinelibrary.wiley.com/resolve/openurl?genre=article&amp;sid=nlm:pubmed&amp;issn=0105-1873&amp;date=1991&amp;volume=24&amp;issue=1&amp;spage=74</t>
  </si>
  <si>
    <t>Hydrocortisone sensitivity: a prospective study of the value of tixocortol pivalate and hydrocortisone acetate as patch test markers</t>
  </si>
  <si>
    <t>25(2):132-3</t>
  </si>
  <si>
    <t>https://pubmed.ncbi.nlm.nih.gov/1935046</t>
  </si>
  <si>
    <t>https://onlinelibrary.wiley.com/resolve/openurl?genre=article&amp;sid=nlm:pubmed&amp;issn=0105-1873&amp;date=1991&amp;volume=25&amp;issue=2&amp;spage=132</t>
  </si>
  <si>
    <t>['Wilkinson SM', 'Cartwright PH', 'Armitage J', 'English JS']</t>
  </si>
  <si>
    <t>Allergic contact dermatitis from 1,6-diisocyanatohexane in an anti-pill finish</t>
  </si>
  <si>
    <t>25(2):94-6</t>
  </si>
  <si>
    <t>https://pubmed.ncbi.nlm.nih.gov/1834431</t>
  </si>
  <si>
    <t>https://onlinelibrary.wiley.com/resolve/openurl?genre=article&amp;sid=nlm:pubmed&amp;issn=0105-1873&amp;date=1991&amp;volume=25&amp;issue=2&amp;spage=94</t>
  </si>
  <si>
    <t>Allergic contact dermatitis from mercaptobenzothiazole in a releasing fluid</t>
  </si>
  <si>
    <t>23(5):370</t>
  </si>
  <si>
    <t>https://pubmed.ncbi.nlm.nih.gov/2151376</t>
  </si>
  <si>
    <t>https://onlinelibrary.wiley.com/resolve/openurl?genre=article&amp;sid=nlm:pubmed&amp;issn=0105-1873&amp;date=1990&amp;volume=23&amp;issue=5&amp;spage=370</t>
  </si>
  <si>
    <t>['Wilkinson SM', 'Cartwright PH', 'Allen C', 'Reeves S', 'Alexander L', 'Byrne JP']</t>
  </si>
  <si>
    <t>Necrolytic migratory erythema: association with neuroendocrine tumour with predominant insulin secretion</t>
  </si>
  <si>
    <t>123(6):801-5</t>
  </si>
  <si>
    <t>https://pubmed.ncbi.nlm.nih.gov/2176092</t>
  </si>
  <si>
    <t>https://academic.oup.com/bjd/article-abstract/123/6/801/6685651?redirectedFrom=fulltext</t>
  </si>
  <si>
    <t>Layton A | Layton AM</t>
  </si>
  <si>
    <t>['Layton AM', 'Alexis A', 'Baldwin H', 'Bettoli V', 'Del Rosso J', 'Dirschka T', 'Dréno B', 'Gold LS', 'Harper J', 'Ko JY', 'Al Nuaimi K', 'Oon HH', 'Rajagopalan M', 'Rocha M', 'See JA', 'Weiss J', 'Tan J']</t>
  </si>
  <si>
    <t>The Personalized Acne Treatment Tool - Recommendations to facilitate a patient-centered approach to acne management from the Personalizing Acne: Consensus of Experts</t>
  </si>
  <si>
    <t>26-Apr-2023</t>
  </si>
  <si>
    <t>12:60-69</t>
  </si>
  <si>
    <t>https://pubmed.ncbi.nlm.nih.gov/37274381</t>
  </si>
  <si>
    <t>https://linkinghub.elsevier.com/retrieve/pii/S2666-3287(23)00067-6</t>
  </si>
  <si>
    <t>['McDowell A', 'Brüggemann H', 'Layton AM']</t>
  </si>
  <si>
    <t>Treatment of acne patients with isotretinoin increases β-diversity of a putative health-associated strain of Cutibacterium acnes within the follicular microbiome of responders</t>
  </si>
  <si>
    <t>https://pubmed.ncbi.nlm.nih.gov/37891715</t>
  </si>
  <si>
    <t>https://onlinelibrary.wiley.com/doi/10.1111/exd.14967</t>
  </si>
  <si>
    <t>Layton A</t>
  </si>
  <si>
    <t>['Shields A', 'Armstrong AW', 'Kaur MN', 'Layton A', 'Thiboutot D', 'Tan J', 'Barbieri JS']</t>
  </si>
  <si>
    <t>Evaluation of DermSat-7 for Assessing Treatment Satisfaction in Patients with Acne</t>
  </si>
  <si>
    <t>22-Nov-2023</t>
  </si>
  <si>
    <t>https://pubmed.ncbi.nlm.nih.gov/37991774</t>
  </si>
  <si>
    <t>https://jamanetwork.com/journals/jamadermatology/fullarticle/10.1001/jamadermatol.2023.4481</t>
  </si>
  <si>
    <t>['Santer M', 'Layton A']</t>
  </si>
  <si>
    <t>What do we know about prescribing spironolactone for acne?</t>
  </si>
  <si>
    <t>17-May-2023</t>
  </si>
  <si>
    <t>381:1114</t>
  </si>
  <si>
    <t>https://pubmed.ncbi.nlm.nih.gov/37197774</t>
  </si>
  <si>
    <t>https://www.bmj.com/lookup/pmidlookup?view=long&amp;pmid=37197774</t>
  </si>
  <si>
    <t>['Layton AM', 'Ravenscroft J']</t>
  </si>
  <si>
    <t>Adolescent acne vulgaris: current and emerging treatments</t>
  </si>
  <si>
    <t>13-Dec-2022</t>
  </si>
  <si>
    <t>The Lancet. Child &amp; adolescent health</t>
  </si>
  <si>
    <t>7(2):136-144</t>
  </si>
  <si>
    <t>https://pubmed.ncbi.nlm.nih.gov/36525984</t>
  </si>
  <si>
    <t>https://linkinghub.elsevier.com/retrieve/pii/S2352-4642(22)00314-5</t>
  </si>
  <si>
    <t>['Oon HH', 'Lim DZJ', 'Barbieri JS', 'Dréno B', 'Goh CL', 'Layton AM', 'Rocha M', 'See JA', 'Thiboutot D', 'Zouboulis CC', 'Tan J']</t>
  </si>
  <si>
    <t>A call for action to tackle the increasing global burden and challenges of acne</t>
  </si>
  <si>
    <t>37(12):e1430-e1431</t>
  </si>
  <si>
    <t>https://pubmed.ncbi.nlm.nih.gov/37458525</t>
  </si>
  <si>
    <t>https://onlinelibrary.wiley.com/doi/10.1111/jdv.19349</t>
  </si>
  <si>
    <t>['Corcoran L', 'Muller I', 'Layton AM', 'Rucinski G', 'Venkatess V', 'Sufraz A', 'Dove S', 'Lown M', 'Stuart B', 'Francis N', 'Santer M']</t>
  </si>
  <si>
    <t>Systematic review of clinical practice guidelines for acne vulgaris published between January 2017 and July 2021</t>
  </si>
  <si>
    <t>3(4):e240</t>
  </si>
  <si>
    <t>https://pubmed.ncbi.nlm.nih.gov/37538340</t>
  </si>
  <si>
    <t>https://europepmc.org/abstract/MED/37538340</t>
  </si>
  <si>
    <t>['Schuster B', 'Gallinger J', 'Philipp-Dormston WG', 'Vasel M', 'Layton AM']</t>
  </si>
  <si>
    <t>Less confident, successful and happy: patients with post-acne hyperpigmentation are stigmatized</t>
  </si>
  <si>
    <t>188(5):682-684</t>
  </si>
  <si>
    <t>https://pubmed.ncbi.nlm.nih.gov/36722369</t>
  </si>
  <si>
    <t>https://academic.oup.com/bjd/article/188/5/682/7019682</t>
  </si>
  <si>
    <t>['Layton AM', 'Dias da Rocha MA']</t>
  </si>
  <si>
    <t>Real-World Case Studies Showing the Effective Use of Azelaic Acid in the Treatment, and During the Maintenance Phase, of Adult Female Acne Patients</t>
  </si>
  <si>
    <t>24-Feb-2023</t>
  </si>
  <si>
    <t>16:515-527</t>
  </si>
  <si>
    <t>https://pubmed.ncbi.nlm.nih.gov/36873659</t>
  </si>
  <si>
    <t>https://www.dovepress.com/real-world-case-studies-showing-the-effective-use-of-azelaic-acid-in-t-peer-reviewed-fulltext-article-CCID</t>
  </si>
  <si>
    <t>['Tan J', 'Del Rosso JQ', 'Weiss JS', 'Layton AM', 'Bhatia ND', 'Arekapudi KL', 'Hougeir FG', 'Desai SR']</t>
  </si>
  <si>
    <t>Prevalence and Demographics of Truncal Involvement Among Acne Patients: Survey Data and a Review of the Literature</t>
  </si>
  <si>
    <t>15(10):62-67</t>
  </si>
  <si>
    <t>https://pubmed.ncbi.nlm.nih.gov/36312821</t>
  </si>
  <si>
    <t>https://europepmc.org/abstract/MED/36312821</t>
  </si>
  <si>
    <t>['Heague M', 'Ray C', 'Bowers J', 'Guckian J', 'Arents BWM', 'Layton A']</t>
  </si>
  <si>
    <t>Patient and Public Involvement in Dermatology Research: A Review</t>
  </si>
  <si>
    <t>23(3):319-329</t>
  </si>
  <si>
    <t>https://pubmed.ncbi.nlm.nih.gov/35349092</t>
  </si>
  <si>
    <t>https://link.springer.com/article/10.1007/s40257-022-00680-5</t>
  </si>
  <si>
    <t>['Tan J', 'Beissert S', 'Cook-Bolden F', 'Chavda R', 'Harper J', 'Hebert A', 'Lain E', 'Layton A', 'Rocha M', 'Weiss J', 'Dréno B']</t>
  </si>
  <si>
    <t>Evaluation of psychological well-being and social impact of atrophic acne scarring: A multinational, mixed-methods study</t>
  </si>
  <si>
    <t>23-Dec-2021</t>
  </si>
  <si>
    <t>6:43-50</t>
  </si>
  <si>
    <t>https://pubmed.ncbi.nlm.nih.gov/35005652</t>
  </si>
  <si>
    <t>https://linkinghub.elsevier.com/retrieve/pii/S2666-3287(21)00099-7</t>
  </si>
  <si>
    <t>['Dréno B', 'Layton AM', 'Troielli P', 'Rocha M', 'Chavda R']</t>
  </si>
  <si>
    <t>Adapalene/benzoyl peroxide gel 0.3%/2.5% for acne vulgaris</t>
  </si>
  <si>
    <t>32(4):445-450</t>
  </si>
  <si>
    <t>https://pubmed.ncbi.nlm.nih.gov/36301750</t>
  </si>
  <si>
    <t>https://www.jle.com/fr/revues/ejd/e-docs/adapalene_benzoyl_peroxide_gel_0.3_2.5_for_acne_vulgaris_323275/article.phtml</t>
  </si>
  <si>
    <t>Impact of Facial Atrophic Acne Scars on Quality of Life: A Multi-country Population-Based Survey</t>
  </si>
  <si>
    <t>27-Oct-2021</t>
  </si>
  <si>
    <t>23(1):115-123</t>
  </si>
  <si>
    <t>https://pubmed.ncbi.nlm.nih.gov/34705166</t>
  </si>
  <si>
    <t>https://link.springer.com/article/10.1007/s40257-021-00628-1</t>
  </si>
  <si>
    <t>Evaluation of Psychological Wellbeing and Social Impact of Combined Facial and Truncal Acne: a Multi-national, Mixed-Methods Study</t>
  </si>
  <si>
    <t>29-Jul-2022</t>
  </si>
  <si>
    <t>12(8):1847-1858</t>
  </si>
  <si>
    <t>https://pubmed.ncbi.nlm.nih.gov/35904707</t>
  </si>
  <si>
    <t>https://link.springer.com/article/10.1007/s13555-022-00768-0</t>
  </si>
  <si>
    <t>['Araviiskaia E', 'Layton AM', 'Estebaranz JLL', 'Ochsendorf F', 'Micali G']</t>
  </si>
  <si>
    <t>The Synergy between Pharmacological Regimens and Dermocosmetics and Its Impact on Adherence in Acne Treatment</t>
  </si>
  <si>
    <t>9-Aug-2022</t>
  </si>
  <si>
    <t>Dermatology research and practice</t>
  </si>
  <si>
    <t>2022:3644720</t>
  </si>
  <si>
    <t>https://pubmed.ncbi.nlm.nih.gov/35982914</t>
  </si>
  <si>
    <t>https://www.hindawi.com/journals/drp/2022/3644720/</t>
  </si>
  <si>
    <t>['Thiboutot D', 'Zaenglein A', 'Layton AM']</t>
  </si>
  <si>
    <t>What Matters the Most to Adult Women With Acne?</t>
  </si>
  <si>
    <t>157(9):1035-1037</t>
  </si>
  <si>
    <t>https://pubmed.ncbi.nlm.nih.gov/34319367</t>
  </si>
  <si>
    <t>https://jamanetwork.com/journals/jamadermatology/fullarticle/10.1001/jamadermatol.2021.2184</t>
  </si>
  <si>
    <t>['Stuart B', 'Maund E', 'Wilcox C', 'Sridharan K', 'Sivaramakrishnan G', 'Regas C', 'Newell D', 'Soulsby I', 'Tang KF', 'Finlay AY', 'Bucher HC', 'Little P', 'Layton AM', 'Santer M']</t>
  </si>
  <si>
    <t>Topical preparations for the treatment of mild-to-moderate acne vulgaris: systematic review and network meta-analysis</t>
  </si>
  <si>
    <t>185(3):512-525</t>
  </si>
  <si>
    <t>https://pubmed.ncbi.nlm.nih.gov/33825196</t>
  </si>
  <si>
    <t>https://academic.oup.com/bjd/article/185/3/512/6599205</t>
  </si>
  <si>
    <t>['Bromley M', 'Marsh S', 'Layton A']</t>
  </si>
  <si>
    <t>Life-threatening skin conditions presenting to critical care</t>
  </si>
  <si>
    <t>23-Jul-2021</t>
  </si>
  <si>
    <t>BJA education</t>
  </si>
  <si>
    <t>21(10):376-383</t>
  </si>
  <si>
    <t>https://pubmed.ncbi.nlm.nih.gov/34567792</t>
  </si>
  <si>
    <t>https://www.clinicalkey.com/content/playBy/pii?v=S2058-5349(21)00070-6</t>
  </si>
  <si>
    <t>['Parkash V', 'Kaye PM', 'Layton AM', 'Lacey CJ']</t>
  </si>
  <si>
    <t>Vaccines against leishmaniasis: using controlled human infection models to accelerate development</t>
  </si>
  <si>
    <t>Expert review of vaccines</t>
  </si>
  <si>
    <t>20(11):1407-1418</t>
  </si>
  <si>
    <t>https://pubmed.ncbi.nlm.nih.gov/34664543</t>
  </si>
  <si>
    <t>https://www.tandfonline.com/doi/full/10.1080/14760584.2021.1991795</t>
  </si>
  <si>
    <t>['Kaye PM', 'Mohan S', 'Mantel C', 'Malhame M', 'Revill P', 'Le Rutte E', 'Parkash V', 'Layton AM', 'Lacey CJN', 'Malvolti S']</t>
  </si>
  <si>
    <t>Overcoming roadblocks in the development of vaccines for leishmaniasis</t>
  </si>
  <si>
    <t>20(11):1419-1430</t>
  </si>
  <si>
    <t>https://pubmed.ncbi.nlm.nih.gov/34727814</t>
  </si>
  <si>
    <t>https://www.tandfonline.com/doi/full/10.1080/14760584.2021.1990043</t>
  </si>
  <si>
    <t>Dermatological complications of critical care</t>
  </si>
  <si>
    <t>21(11):408-413</t>
  </si>
  <si>
    <t>https://pubmed.ncbi.nlm.nih.gov/34707885</t>
  </si>
  <si>
    <t>https://www.clinicalkey.com/content/playBy/pii?v=S2058-5349(21)00069-X</t>
  </si>
  <si>
    <t>['Parkash V', 'Jones G', 'Martin N', 'Steigmann M', 'Greensted E', 'Kaye P', 'Layton AM', 'Lacey CJ']</t>
  </si>
  <si>
    <t>Assessing public perception of a sand fly biting study on the pathway to a controlled human infection model for cutaneous leishmaniasis</t>
  </si>
  <si>
    <t>esearch involvement and engagement</t>
  </si>
  <si>
    <t>7(1):33</t>
  </si>
  <si>
    <t>https://pubmed.ncbi.nlm.nih.gov/34053461</t>
  </si>
  <si>
    <t>https://researchinvolvement.biomedcentral.com/articles/10.1186/s40900-021-00277-y</t>
  </si>
  <si>
    <t>['Hornsey S', 'Stuart B', 'Muller I', 'Layton AM', 'Morrison L', 'King J', 'Thomas K', 'Little P', 'Santer M']</t>
  </si>
  <si>
    <t>Patient-reported outcome measures for acne: a mixed-methods validation study (acne PROMs)</t>
  </si>
  <si>
    <t>19-Mar-2021</t>
  </si>
  <si>
    <t>11(3):e034047</t>
  </si>
  <si>
    <t>https://pubmed.ncbi.nlm.nih.gov/33741658</t>
  </si>
  <si>
    <t>https://europepmc.org/abstract/MED/33741658</t>
  </si>
  <si>
    <t>['Smith H', 'Layton AM', 'Thiboutot D', 'Smith A', 'Whitehouse H', 'Ghumra W', 'Verma M', 'Tan J', 'Jones G', 'Gilliland K', 'Patel M', 'Otchere E', 'Eady A']</t>
  </si>
  <si>
    <t>Identifying the Impacts of Acne and the Use of Questionnaires to Detect These Impacts: A Systematic Literature Review</t>
  </si>
  <si>
    <t>22(2):159-171</t>
  </si>
  <si>
    <t>Systematic Review</t>
  </si>
  <si>
    <t>https://pubmed.ncbi.nlm.nih.gov/33175359</t>
  </si>
  <si>
    <t>https://link.springer.com/article/10.1007/s40257-020-00564-6</t>
  </si>
  <si>
    <t>['Tan J', 'Chien AL', 'York JP', 'Layton AM']</t>
  </si>
  <si>
    <t>Concerns, Expectations, and Management Gaps Relating to Acne and Associated Scarring Identified from Survey Data</t>
  </si>
  <si>
    <t>20(6):600-606</t>
  </si>
  <si>
    <t>https://pubmed.ncbi.nlm.nih.gov/34076398</t>
  </si>
  <si>
    <t>http://jddonline.com/articles/dermatology/S1545961621P0600X</t>
  </si>
  <si>
    <t>Impact of facial and truncal acne on quality of life: A multi-country population-based survey</t>
  </si>
  <si>
    <t>3:102-110</t>
  </si>
  <si>
    <t>https://pubmed.ncbi.nlm.nih.gov/34409378</t>
  </si>
  <si>
    <t>https://linkinghub.elsevier.com/retrieve/pii/S2666-3287(21)00016-X</t>
  </si>
  <si>
    <t>['Hameed F', 'Palatulan E', 'Jaywant A', 'Said R', 'Lau C', 'Sood V', 'Layton A', 'Gellhorn A']</t>
  </si>
  <si>
    <t>Outcomes of a COVID-19 recovery program for patients hospitalized with SARS-CoV-2 infection in New York City: A prospective cohort study</t>
  </si>
  <si>
    <t>22-Mar-2021</t>
  </si>
  <si>
    <t>PM &amp; : the journal of injury, function, and rehabilitation</t>
  </si>
  <si>
    <t>13(6):609-617</t>
  </si>
  <si>
    <t>https://pubmed.ncbi.nlm.nih.gov/33599057</t>
  </si>
  <si>
    <t>https://onlinelibrary.wiley.com/doi/10.1002/pmrj.12578</t>
  </si>
  <si>
    <t>['Ashwin H', 'Sadlova J', 'Vojtkova B', 'Becvar T', 'Lypaczewski P', 'Schwartz E', 'Greensted E', 'Van Bocxlaer K', 'Pasin M', 'Lipinski KS', 'Parkash V', 'Matlashewski G', 'Layton AM', 'Lacey CJ', 'Jaffe CL', 'Volf P', 'Kaye PM']</t>
  </si>
  <si>
    <t>Characterization of a new Leishmania major strain for use in a controlled human infection model</t>
  </si>
  <si>
    <t>11-Jan-2021</t>
  </si>
  <si>
    <t>12(1):215</t>
  </si>
  <si>
    <t>https://pubmed.ncbi.nlm.nih.gov/33431825</t>
  </si>
  <si>
    <t>https://www.nature.com/articles/s41467-020-20569-3</t>
  </si>
  <si>
    <t>['McDowell A', 'McLaughlin J', 'Layton AM']</t>
  </si>
  <si>
    <t>Is Cutibacterium (previously Propionibacterium) acnes a potential pathogenic factor in the aetiology of the skin disease progressive macular hypomelanosis?</t>
  </si>
  <si>
    <t>35(2):338-344</t>
  </si>
  <si>
    <t>https://pubmed.ncbi.nlm.nih.gov/32603510</t>
  </si>
  <si>
    <t>https://onlinelibrary.wiley.com/doi/10.1111/jdv.16789</t>
  </si>
  <si>
    <t>['Layton AM', 'Thiboutot D', 'Tan J']</t>
  </si>
  <si>
    <t>Reviewing the global burden of acne: how could we improve care to reduce the burden?</t>
  </si>
  <si>
    <t>184(2):219-225</t>
  </si>
  <si>
    <t>https://pubmed.ncbi.nlm.nih.gov/32770673</t>
  </si>
  <si>
    <t>https://academic.oup.com/bjd/article-abstract/184/2/219/6599706?redirectedFrom=fulltext</t>
  </si>
  <si>
    <t>['Tan J', 'Alexis A', 'Baldwin H', 'Beissert S', 'Bettoli V', 'Del Rosso J', 'Dréno B', 'Gold LS', 'Harper J', 'Lynde C', 'Thiboutot D', 'Weiss J', 'Layton AM']</t>
  </si>
  <si>
    <t>Gaps and recommendations for clinical management of truncal acne from the Personalising Acne: Consensus of Experts panel</t>
  </si>
  <si>
    <t>17-Aug-2021</t>
  </si>
  <si>
    <t>5:33-40</t>
  </si>
  <si>
    <t>https://pubmed.ncbi.nlm.nih.gov/34816132</t>
  </si>
  <si>
    <t>https://linkinghub.elsevier.com/retrieve/pii/S2666-3287(21)00053-5</t>
  </si>
  <si>
    <t>The Personalised Acne Care Pathway-Recommendations to guide longitudinal management from the Personalising Acne: Consensus of Experts</t>
  </si>
  <si>
    <t>5:101-111</t>
  </si>
  <si>
    <t>https://pubmed.ncbi.nlm.nih.gov/34816135</t>
  </si>
  <si>
    <t>https://linkinghub.elsevier.com/retrieve/pii/S2666-3287(21)00075-4</t>
  </si>
  <si>
    <t>['Ghumra W', 'Lee N', 'Whitehouse H', 'Bhutani R', 'Lagos D', 'Layton AM']</t>
  </si>
  <si>
    <t>MicroRNAs as biomarkers of atrophic scarring in acne: a cross-sectional analysis of 41 patients</t>
  </si>
  <si>
    <t>46(8):1495-1503</t>
  </si>
  <si>
    <t>https://pubmed.ncbi.nlm.nih.gov/34101224</t>
  </si>
  <si>
    <t>https://academic.oup.com/ced/article-abstract/46/8/1495/6598717?redirectedFrom=fulltext</t>
  </si>
  <si>
    <t>['Layton A', 'Alexis A', 'Baldwin H', 'Beissert S', 'Bettoli V', 'Del Rosso J', 'Dréno B', 'Gold LS', 'Harper J', 'Lynde C', 'Thiboutot D', 'Weiss J', 'Tan J']</t>
  </si>
  <si>
    <t>Identifying gaps and providing recommendations to address shortcomings in the investigation of acne sequelae by the Personalising Acne: Consensus of Experts panel</t>
  </si>
  <si>
    <t>5:41-48</t>
  </si>
  <si>
    <t>https://pubmed.ncbi.nlm.nih.gov/34816133</t>
  </si>
  <si>
    <t>https://linkinghub.elsevier.com/retrieve/pii/S2666-3287(21)00051-1</t>
  </si>
  <si>
    <t>['Kurokawa I', 'Layton AM', 'Ogawa R']</t>
  </si>
  <si>
    <t>Updated Treatment for Acne: Targeted Therapy Based on Pathogenesis</t>
  </si>
  <si>
    <t>11-Jun-2021</t>
  </si>
  <si>
    <t>11(4):1129-1139</t>
  </si>
  <si>
    <t>https://pubmed.ncbi.nlm.nih.gov/34115308</t>
  </si>
  <si>
    <t>https://link.springer.com/article/10.1007/s13555-021-00552-6</t>
  </si>
  <si>
    <t>Reply to Letter regarding "Outcomes of a COVID-19 recovery program for patients hospitalized with SARS-CoV-2 infection in New York City: A prospective cohort study"</t>
  </si>
  <si>
    <t>20-Jul-2021</t>
  </si>
  <si>
    <t>13(8):927-928</t>
  </si>
  <si>
    <t>https://pubmed.ncbi.nlm.nih.gov/33966358</t>
  </si>
  <si>
    <t>https://onlinelibrary.wiley.com/doi/10.1002/pmrj.12629</t>
  </si>
  <si>
    <t>['Parkash V', 'Ashwin H', 'Sadlova J', 'Vojtkova B', 'Jones G', 'Martin N', 'Greensted E', 'Allgar V', 'Kamhawi S', 'Valenzuela JG', 'Layton AM', 'Jaffe CL', 'Volf P', 'Kaye PM', 'Lacey CJN']</t>
  </si>
  <si>
    <t>A clinical study to optimise a sand fly biting protocol for use in a controlled human infection model of cutaneous leishmaniasis (the FLYBITE study)</t>
  </si>
  <si>
    <t>30-Jun-2021</t>
  </si>
  <si>
    <t>6:168</t>
  </si>
  <si>
    <t>https://pubmed.ncbi.nlm.nih.gov/34693027</t>
  </si>
  <si>
    <t>https://wellcomeopenresearch.org/articles/10.12688/wellcomeopenres.16870.1/doi</t>
  </si>
  <si>
    <t>['Sun EW', 'Hajirezaie S', 'Dooner M', 'Vishnivetskaya TA', 'Layton A', 'Chauhan A', 'Pfiffner SM', 'Whyte LG', 'Onstott TC', 'Lau MCY']</t>
  </si>
  <si>
    <t>Thaumarchaea Genome Sequences from a High Arctic Active Layer</t>
  </si>
  <si>
    <t>21-May-2020</t>
  </si>
  <si>
    <t>Microbiology resource announcements</t>
  </si>
  <si>
    <t>9(21):e00326-20</t>
  </si>
  <si>
    <t>https://pubmed.ncbi.nlm.nih.gov/32439668</t>
  </si>
  <si>
    <t>https://journals.asm.org/doi/abs/10.1128/MRA.00326-20?url_ver=Z39.88-2003&amp;rfr_id=ori:rid:crossref.org&amp;rfr_dat=cr_pub%20%200pubmed</t>
  </si>
  <si>
    <t>['Tan J', 'Frey MP', 'Thiboutot D', 'Layton A', 'Eady A']</t>
  </si>
  <si>
    <t>Identifying the Impacts of Acne: A Delphi Survey of Patients and Clinicians</t>
  </si>
  <si>
    <t>24(3):259-266</t>
  </si>
  <si>
    <t>https://pubmed.ncbi.nlm.nih.gov/32096429</t>
  </si>
  <si>
    <t>https://journals.sagepub.com/doi/10.1177/1203475420907088?url_ver=Z39.88-2003&amp;rfr_id=ori:rid:crossref.org&amp;rfr_dat=cr_pub%20%200pubmed</t>
  </si>
  <si>
    <t>['Barker RA', 'Wilcox C', 'Layton AM']</t>
  </si>
  <si>
    <t>Oral Spironolactone for Acne Vulgaris in Adult Females: An Update of the Literature</t>
  </si>
  <si>
    <t>21(2):303-305</t>
  </si>
  <si>
    <t>https://pubmed.ncbi.nlm.nih.gov/32166709</t>
  </si>
  <si>
    <t>https://link.springer.com/article/10.1007/s40257-020-00511-5</t>
  </si>
  <si>
    <t>['Estrella Porter J', 'Camacho M', 'Viteri MI', 'Aguilar K', 'Belhadi D', 'Bettoli V', 'Buestán ADR', 'Dréno B', 'Endara P', 'Layton A', 'Machado N', 'Mateus R', 'Tan J', 'Terán E', 'Yépez P', 'Guillemot J']</t>
  </si>
  <si>
    <t>Pilot study for the evaluation and adaptation of a Four Item-Acne-Scar Risk Assessment Tool (4-ASRAT): a resource to estimate the risk of acne-induced scars</t>
  </si>
  <si>
    <t>26-Jun-2020</t>
  </si>
  <si>
    <t>9:651</t>
  </si>
  <si>
    <t>https://pubmed.ncbi.nlm.nih.gov/32850122</t>
  </si>
  <si>
    <t>https://f1000research.com/articles/9-651/v1</t>
  </si>
  <si>
    <t>['Thiboutot DM', 'Layton AM', 'Chren MM', 'Eady EA', 'Tan J']</t>
  </si>
  <si>
    <t>Assessing effectiveness in acne clinical trials: steps towards a core outcome measure set</t>
  </si>
  <si>
    <t>181(4):700-706</t>
  </si>
  <si>
    <t>https://pubmed.ncbi.nlm.nih.gov/31002382</t>
  </si>
  <si>
    <t>https://academic.oup.com/bjd/article-abstract/181/4/700/6602824?redirectedFrom=fulltext</t>
  </si>
  <si>
    <t>['Rusley C', 'Onstott TC', 'Vishnivetskaya TA', 'Layton A', 'Chauhan A', 'Pfiffner SM', 'Whyte LG', 'Lau MCY']</t>
  </si>
  <si>
    <t>Metagenome-Assembled Genome of USCα AHI, a Potential High-Affinity Methanotroph from Axel Heiberg Island, Canadian High Arctic</t>
  </si>
  <si>
    <t>14-Nov-2019</t>
  </si>
  <si>
    <t>8(46):e01178-19</t>
  </si>
  <si>
    <t>https://pubmed.ncbi.nlm.nih.gov/31727712</t>
  </si>
  <si>
    <t>https://journals.asm.org/doi/abs/10.1128/MRA.01178-19?url_ver=Z39.88-2003&amp;rfr_id=ori:rid:crossref.org&amp;rfr_dat=cr_pub%20%200pubmed</t>
  </si>
  <si>
    <t>['McLaughlin J', 'Watterson S', 'Layton AM', 'Bjourson AJ', 'Barnard E', 'McDowell A']</t>
  </si>
  <si>
    <t>Propionibacterium acnes and Acne Vulgaris: New Insights from the Integration of Population Genetic, Multi-Omic, Biochemical and Host-Microbe Studies</t>
  </si>
  <si>
    <t>13-May-2019</t>
  </si>
  <si>
    <t>Microorganisms</t>
  </si>
  <si>
    <t>7(5):128</t>
  </si>
  <si>
    <t>https://pubmed.ncbi.nlm.nih.gov/31086023</t>
  </si>
  <si>
    <t>https://europepmc.org/abstract/MED/31086023</t>
  </si>
  <si>
    <t>['Wade R', 'Jones-Diette J', 'Wright K', 'Layton AM', 'Woolacott N']</t>
  </si>
  <si>
    <t>Hyperhidrosis quality of life measures: review and patient perspective</t>
  </si>
  <si>
    <t>30(3):303-308</t>
  </si>
  <si>
    <t>https://pubmed.ncbi.nlm.nih.gov/30051732</t>
  </si>
  <si>
    <t>https://www.tandfonline.com/doi/full/10.1080/09546634.2018.1506080</t>
  </si>
  <si>
    <t>['Horton E', 'Lee N', 'Layton AM', 'Eady EA']</t>
  </si>
  <si>
    <t>Response to 'Views of oral antibiotics and advice seeking about acne: a qualitative study of online discussion forums' based on evidence obtained from The Acne Priority Setting Partnership</t>
  </si>
  <si>
    <t>180(5):1265-1266</t>
  </si>
  <si>
    <t>https://pubmed.ncbi.nlm.nih.gov/30604870</t>
  </si>
  <si>
    <t>https://academic.oup.com/bjd/article-abstract/180/5/1265/6732788?redirectedFrom=fulltext</t>
  </si>
  <si>
    <t>['Whitehouse H', 'Solman L', 'Eady EA', 'Layton AM']</t>
  </si>
  <si>
    <t>Oral antibiotics in acne: a retrospective single-centre analysis of current prescribing in primary care and its alignment with the national antibiotic quality premium</t>
  </si>
  <si>
    <t>181(6):1341-1342</t>
  </si>
  <si>
    <t>https://pubmed.ncbi.nlm.nih.gov/31301232</t>
  </si>
  <si>
    <t>https://academic.oup.com/bjd/article-abstract/181/6/1341/6751996?redirectedFrom=fulltext</t>
  </si>
  <si>
    <t>['Wade R', 'Llewellyn A', 'Jones-Diette J', 'Wright K', 'Rice S', 'Layton AM', 'Levell NJ', 'Craig D', 'Woolacott N']</t>
  </si>
  <si>
    <t>Interventional management of hyperhidrosis in secondary care: a systematic review</t>
  </si>
  <si>
    <t>179(3):599-608</t>
  </si>
  <si>
    <t>https://pubmed.ncbi.nlm.nih.gov/29573391</t>
  </si>
  <si>
    <t>https://academic.oup.com/bjd/article-abstract/179/3/599/6732381?redirectedFrom=fulltext</t>
  </si>
  <si>
    <t>['Petit L', 'Zugaj D', 'Bettoli V', 'Dreno B', 'Kang S', 'Tan J', 'Torres V', 'Layton AM', 'Martel P']</t>
  </si>
  <si>
    <t>Validation of 3D skin imaging for objective repeatable quantification of severity of atrophic acne scarring</t>
  </si>
  <si>
    <t>24(4):542-550</t>
  </si>
  <si>
    <t>https://pubmed.ncbi.nlm.nih.gov/29512189</t>
  </si>
  <si>
    <t>https://onlinelibrary.wiley.com/doi/10.1111/srt.12464</t>
  </si>
  <si>
    <t>['Arnold RJG', 'Han Y', 'Balakrishnan R', 'Layton A', 'Lok CE', 'Glickman M', 'Rajan DK']</t>
  </si>
  <si>
    <t>Comparison between Surgical and Endovascular Hemodialysis Arteriovenous Fistula Interventions and Associated Costs</t>
  </si>
  <si>
    <t>Journal of vascular and interventional radiology : JVI</t>
  </si>
  <si>
    <t>29(11):1558-1566.e2</t>
  </si>
  <si>
    <t>https://pubmed.ncbi.nlm.nih.gov/30293731</t>
  </si>
  <si>
    <t>https://www.clinicalkey.com/content/playBy/pii?v=S1051-0443(18)31212-0</t>
  </si>
  <si>
    <t>['Alexeyev OA', 'Dekio I', 'Layton AM', 'Li H', 'Hughes H', 'Morris T', 'Zouboulis CC', 'Patrick S']</t>
  </si>
  <si>
    <t>Why we continue to use the name Propionibacterium acnes</t>
  </si>
  <si>
    <t>19-Sep-2018</t>
  </si>
  <si>
    <t>179(5):1227</t>
  </si>
  <si>
    <t>https://pubmed.ncbi.nlm.nih.gov/30101491</t>
  </si>
  <si>
    <t>https://academic.oup.com/bjd/article-abstract/179/5/1227/6732519?redirectedFrom=fulltext</t>
  </si>
  <si>
    <t>['McLellan C', 'Frey MP', 'Thiboutot D', 'Layton A', 'Chren MM', 'Tan J']</t>
  </si>
  <si>
    <t>Development of a Comprehensive Quality-of-Life Measure for Facial and Torso Acne</t>
  </si>
  <si>
    <t>22(3):304-311</t>
  </si>
  <si>
    <t>https://pubmed.ncbi.nlm.nih.gov/29383947</t>
  </si>
  <si>
    <t>https://journals.sagepub.com/doi/10.1177/1203475418756379?url_ver=Z39.88-2003&amp;rfr_id=ori:rid:crossref.org&amp;rfr_dat=cr_pub%20%200pubmed</t>
  </si>
  <si>
    <t>['Kuet K', 'Fryatt E', 'Eady A', 'Layton AM']</t>
  </si>
  <si>
    <t>Antibiotic resistance rates in cutaneous propionibacteria from UK patients with acne are not falling</t>
  </si>
  <si>
    <t>20-Dec-2017</t>
  </si>
  <si>
    <t>43(4):467-468</t>
  </si>
  <si>
    <t>https://pubmed.ncbi.nlm.nih.gov/29266566</t>
  </si>
  <si>
    <t>https://academic.oup.com/ced/article-abstract/43/4/467/6597343?redirectedFrom=fulltext</t>
  </si>
  <si>
    <t>['Barbaric J', 'Abbott R', 'Posadzki P', 'Car M', 'Gunn LH', 'Layton AM', 'Majeed A', 'Car J']</t>
  </si>
  <si>
    <t>Light therapies for acne: abridged Cochrane systematic review including GRADE assessments</t>
  </si>
  <si>
    <t>16-Oct-2017</t>
  </si>
  <si>
    <t>178(1):61-75</t>
  </si>
  <si>
    <t>https://pubmed.ncbi.nlm.nih.gov/28338214</t>
  </si>
  <si>
    <t>https://academic.oup.com/bjd/article-abstract/178/1/61/6668306?redirectedFrom=fulltext</t>
  </si>
  <si>
    <t>['Santer M', 'Francis NA', 'Platt D', 'Eady EA', 'Layton AM']</t>
  </si>
  <si>
    <t>Stemming the tide of antimicrobial resistance: implications for management of acne vulgaris</t>
  </si>
  <si>
    <t>68(667):64-65</t>
  </si>
  <si>
    <t>https://pubmed.ncbi.nlm.nih.gov/29371295</t>
  </si>
  <si>
    <t>https://europepmc.org/abstract/MED/29371295</t>
  </si>
  <si>
    <t>['Thiboutot DM', 'Dréno B', 'Abanmi A', 'Alexis AF', 'Araviiskaia E', 'Barona Cabal MI', 'Bettoli V', 'Casintahan F', 'Chow S', 'da Costa A', 'El Ouazzani T', 'Goh CL', 'Gollnick HPM', 'Gomez M', 'Hayashi N', 'Herane MI', 'Honeyman J', 'Kang S', 'Kemeny L', 'Kubba R', 'Lambert J', 'Layton AM', 'Leyden JJ', 'López-Estebaranz JL', 'Noppakun N', 'Ochsendorf F', 'Oprica C', 'Orozco B', 'Perez M', 'Piquero-Martin J', 'See JA', 'Suh DH', 'Tan J', 'Lozada VT', 'Troielli P', 'Xiang LF']</t>
  </si>
  <si>
    <t>Practical management of acne for clinicians: An international consensus from the Global Alliance to Improve Outcomes in Acne</t>
  </si>
  <si>
    <t>8-Nov-2017</t>
  </si>
  <si>
    <t>78(2 Suppl 1):S1-S23.e1</t>
  </si>
  <si>
    <t>https://pubmed.ncbi.nlm.nih.gov/29127053</t>
  </si>
  <si>
    <t>https://www.clinicalkey.com/content/playBy/pii?v=S0190-9622(17)32603-8</t>
  </si>
  <si>
    <t>['Tan J', 'Thiboutot D', 'Gollnick H', 'Kang S', 'Layton A', 'Leyden JJ', 'Torres V', 'Guillemot J', 'Dréno B']</t>
  </si>
  <si>
    <t>Development of an atrophic acne scar risk assessment tool</t>
  </si>
  <si>
    <t>31(9):1547-1554</t>
  </si>
  <si>
    <t>https://pubmed.ncbi.nlm.nih.gov/28499079</t>
  </si>
  <si>
    <t>https://onlinelibrary.wiley.com/doi/10.1111/jdv.14325</t>
  </si>
  <si>
    <t>['Layton AM']</t>
  </si>
  <si>
    <t>Pharmacologic treatments for rosacea</t>
  </si>
  <si>
    <t>35(2):207-212</t>
  </si>
  <si>
    <t>https://pubmed.ncbi.nlm.nih.gov/28274361</t>
  </si>
  <si>
    <t>https://www.clinicalkey.com/content/playBy/pii?v=S0738-081X(16)30277-2</t>
  </si>
  <si>
    <t>['Francis NA', 'Entwistle K', 'Santer M', 'Layton AM', 'Eady EA', 'Butler CC']</t>
  </si>
  <si>
    <t>The management of acne vulgaris in primary care: a cohort study of consulting and prescribing patterns using the Clinical Practice Research Datalink</t>
  </si>
  <si>
    <t>176(1):107-115</t>
  </si>
  <si>
    <t>https://pubmed.ncbi.nlm.nih.gov/27716910</t>
  </si>
  <si>
    <t>https://academic.oup.com/bjd/article-abstract/176/1/107/6747913?redirectedFrom=fulltext</t>
  </si>
  <si>
    <t>['Tan J', 'Steinhoff M', 'Berg M', 'Del Rosso J', 'Layton A', 'Leyden J', 'Schauber J', 'Schaller M', 'Cribier B', 'Thiboutot D', 'Webster G']</t>
  </si>
  <si>
    <t>Shortcomings in rosacea diagnosis and classification</t>
  </si>
  <si>
    <t>176(1):197-199</t>
  </si>
  <si>
    <t>https://pubmed.ncbi.nlm.nih.gov/28098383</t>
  </si>
  <si>
    <t>https://academic.oup.com/bjd/article-abstract/176/1/197/6747879?redirectedFrom=fulltext</t>
  </si>
  <si>
    <t>['Wade R', 'Rice S', 'Llewellyn A', 'Moloney E', 'Jones-Diette J', 'Stoniute J', 'Wright K', 'Layton AM', 'Levell NJ', 'Stansby G', 'Craig D', 'Woolacott N']</t>
  </si>
  <si>
    <t>Interventions for hyperhidrosis in secondary care: a systematic review and value-of-information analysis</t>
  </si>
  <si>
    <t>21(80):1-280</t>
  </si>
  <si>
    <t>https://pubmed.ncbi.nlm.nih.gov/29271741</t>
  </si>
  <si>
    <t>https://www.journalslibrary.nihr.ac.uk/hta/hta21800#/abstract</t>
  </si>
  <si>
    <t>['Layton AM', 'Eady EA', 'Thiboutot DM', 'Tan J']</t>
  </si>
  <si>
    <t>Identifying What to Measure in Acne Clinical Trials: First Steps towards Development of a Core Outcome Set</t>
  </si>
  <si>
    <t>137(8):1784-1786</t>
  </si>
  <si>
    <t>Letter | Research Support, N.I.H., Extramural</t>
  </si>
  <si>
    <t>https://pubmed.ncbi.nlm.nih.gov/28457913</t>
  </si>
  <si>
    <t>https://linkinghub.elsevier.com/retrieve/pii/S0022-202X(17)31438-0</t>
  </si>
  <si>
    <t>['Layton AM', 'Whitehouse H', 'Eady EA', 'Cowdell F', 'Warburton KL', 'Fenton M']</t>
  </si>
  <si>
    <t>Prioritizing treatment outcomes: How people with acne vulgaris decide if their treatment is working</t>
  </si>
  <si>
    <t>10(3):163-170</t>
  </si>
  <si>
    <t>https://pubmed.ncbi.nlm.nih.gov/28444879</t>
  </si>
  <si>
    <t>https://onlinelibrary.wiley.com/doi/10.1111/jebm.12249</t>
  </si>
  <si>
    <t>['Layton AM', 'Eady EA', 'Whitehouse H', 'Del Rosso JQ', 'Fedorowicz Z', 'van Zuuren EJ']</t>
  </si>
  <si>
    <t>Oral Spironolactone for Acne Vulgaris in Adult Females: A Hybrid Systematic Review</t>
  </si>
  <si>
    <t>18(2):169-191</t>
  </si>
  <si>
    <t>https://pubmed.ncbi.nlm.nih.gov/28155090</t>
  </si>
  <si>
    <t>https://link.springer.com/article/10.1007/s40257-016-0245-x</t>
  </si>
  <si>
    <t>Light therapies for acne</t>
  </si>
  <si>
    <t>27-Sep-2016</t>
  </si>
  <si>
    <t>9(9):CD007917</t>
  </si>
  <si>
    <t>https://pubmed.ncbi.nlm.nih.gov/27670126</t>
  </si>
  <si>
    <t>https://www.cochranelibrary.com/cdsr/doi/10.1002/14651858.CD007917.pub2/full</t>
  </si>
  <si>
    <t>['Cowdell F', 'Eady EA', 'Layton AM', 'Levell NJ', 'Jones C', 'Ridd MJ']</t>
  </si>
  <si>
    <t>Ineffective consultations for acne: what is important to patients?</t>
  </si>
  <si>
    <t>175(4):826-8</t>
  </si>
  <si>
    <t>https://pubmed.ncbi.nlm.nih.gov/27114267</t>
  </si>
  <si>
    <t>https://academic.oup.com/bjd/article-abstract/175/4/826/6616968?redirectedFrom=fulltext</t>
  </si>
  <si>
    <t>['Kircik LH', 'Del Rosso JQ', 'Layton AM', 'Schauber J']</t>
  </si>
  <si>
    <t>Over 25 Years of Clinical Experience With Ivermectin: An Overview of Safety for an Increasing Number of Indications</t>
  </si>
  <si>
    <t>15(3):325-32</t>
  </si>
  <si>
    <t>https://pubmed.ncbi.nlm.nih.gov/26954318</t>
  </si>
  <si>
    <t>http://jddonline.com/articles/dermatology/S1545961616P0325X</t>
  </si>
  <si>
    <t>['Dugel PU', 'Layton A', 'Varma RB']</t>
  </si>
  <si>
    <t>Diabetic Macular Edema Diagnosis and Treatment in the Real World: An Analysis of Medicare Claims Data (2008 to 2010)</t>
  </si>
  <si>
    <t>Ophthalmic surgery, lasers &amp; imaging retina</t>
  </si>
  <si>
    <t>47(3):258-67</t>
  </si>
  <si>
    <t>https://pubmed.ncbi.nlm.nih.gov/26985800</t>
  </si>
  <si>
    <t>https://journals.healio.com/doi/10.3928/23258160-20160229-09?url_ver=Z39.88-2003&amp;rfr_id=ori:rid:crossref.org&amp;rfr_dat=cr_pub%20%200pubmed</t>
  </si>
  <si>
    <t>['Kang S', 'Lozada VT', 'Bettoli V', 'Tan J', 'Rueda MJ', 'Layton A', 'Petit L', 'Dréno B']</t>
  </si>
  <si>
    <t>New Atrophic Acne Scar Classification: Reliability of Assessments Based on Size, Shape, and Number</t>
  </si>
  <si>
    <t>15(6):693-702</t>
  </si>
  <si>
    <t>https://pubmed.ncbi.nlm.nih.gov/27272075</t>
  </si>
  <si>
    <t>http://jddonline.com/articles/dermatology/S1545961616P0693X</t>
  </si>
  <si>
    <t>['Dréno B', 'Tan J', 'Kang S', 'Rueda MJ', 'Torres Lozada V', 'Bettoli V', 'Layton AM']</t>
  </si>
  <si>
    <t>How People with Facial Acne Scars are Perceived in Society: an Online Survey</t>
  </si>
  <si>
    <t>18-Apr-2016</t>
  </si>
  <si>
    <t>6(2):207-18</t>
  </si>
  <si>
    <t>https://pubmed.ncbi.nlm.nih.gov/27090421</t>
  </si>
  <si>
    <t>https://link.springer.com/article/10.1007/s13555-016-0113-x</t>
  </si>
  <si>
    <t>['Layton A', 'Dréno B', 'Finlay AY', 'Thiboutot D', 'Kang S', 'Lozada VT', 'Bourdès V', 'Bettoli V', 'Petit L', 'Tan J']</t>
  </si>
  <si>
    <t>Erratum to: New Patient-Oriented Tools for Assessing Atrophic Acne Scarring</t>
  </si>
  <si>
    <t>6(2):235-6</t>
  </si>
  <si>
    <t>https://pubmed.ncbi.nlm.nih.gov/27008237</t>
  </si>
  <si>
    <t>https://link.springer.com/article/10.1007/s13555-016-0107-8</t>
  </si>
  <si>
    <t>New Patient-Oriented Tools for Assessing Atrophic Acne Scarring</t>
  </si>
  <si>
    <t>6(2):219-33</t>
  </si>
  <si>
    <t>https://pubmed.ncbi.nlm.nih.gov/26886873</t>
  </si>
  <si>
    <t>https://link.springer.com/article/10.1007/s13555-016-0098-5</t>
  </si>
  <si>
    <t>['Stallard MA', 'Otter RR', 'Winesett S', 'Barbero M', 'Bruce M', 'Layton A', 'Bailey FC']</t>
  </si>
  <si>
    <t>A Watershed Analysis of Seasonal Concentration- and Loading-based Results for Escherichia coli in Inland Waters</t>
  </si>
  <si>
    <t>23-Sep-2016</t>
  </si>
  <si>
    <t>Bulletin of environmental contamination and toxicology</t>
  </si>
  <si>
    <t>97(6):838-842</t>
  </si>
  <si>
    <t>https://pubmed.ncbi.nlm.nih.gov/27663443</t>
  </si>
  <si>
    <t>https://link.springer.com/article/10.1007/s00128-016-1928-y</t>
  </si>
  <si>
    <t>['Nast A', 'Dréno B', 'Bettoli V', 'Bukvic Mokos Z', 'Degitz K', 'Dressler C', 'Finlay AY', 'Haedersdal M', 'Lambert J', 'Layton A', 'Lomholt HB', 'López-Estebaranz JL', 'Ochsendorf F', 'Oprica C', 'Rosumeck S', 'Simonart T', 'Werner RN', 'Gollnick H']</t>
  </si>
  <si>
    <t>European evidence-based (S3) guideline for the treatment of acne - update 2016 - short version</t>
  </si>
  <si>
    <t>30(8):1261-8</t>
  </si>
  <si>
    <t>https://pubmed.ncbi.nlm.nih.gov/27514932</t>
  </si>
  <si>
    <t>https://onlinelibrary.wiley.com/doi/10.1111/jdv.13776</t>
  </si>
  <si>
    <t>['Abdel Hay R', 'Shalaby K', 'Zaher H', 'Hafez V', 'Chi CC', 'Dimitri S', 'Nabhan AF', 'Layton AM']</t>
  </si>
  <si>
    <t>Interventions for acne scars</t>
  </si>
  <si>
    <t>4(4):CD011946</t>
  </si>
  <si>
    <t>https://pubmed.ncbi.nlm.nih.gov/27038134</t>
  </si>
  <si>
    <t>https://www.cochranelibrary.com/cdsr/doi/10.1002/14651858.CD011946.pub2/full</t>
  </si>
  <si>
    <t>Top Ten List of Clinical Pearls in the Treatment of Acne Vulgaris</t>
  </si>
  <si>
    <t>28-Jan-2016</t>
  </si>
  <si>
    <t>34(2):147-57</t>
  </si>
  <si>
    <t>https://pubmed.ncbi.nlm.nih.gov/27015774</t>
  </si>
  <si>
    <t>https://www.clinicalkey.com/content/playBy/pii?v=S0733-8635(15)00147-3</t>
  </si>
  <si>
    <t>['Wood DE', 'Lauer LM', 'Layton A', 'Tong KB']</t>
  </si>
  <si>
    <t>Prolonged length of stay associated with air leak following pulmonary resection has a negative impact on hospital margin</t>
  </si>
  <si>
    <t>17-May-2016</t>
  </si>
  <si>
    <t>8:187-95</t>
  </si>
  <si>
    <t>https://pubmed.ncbi.nlm.nih.gov/27274293</t>
  </si>
  <si>
    <t>https://www.dovepress.com/prolonged-length-of-stay-associated-with-air-leak-following-pulmonary--peer-reviewed-fulltext-article-CEOR</t>
  </si>
  <si>
    <t>['Dréno B', 'Thiboutot D', 'Layton AM', 'Berson D', 'Perez M', 'Kang S']</t>
  </si>
  <si>
    <t>Large-scale international study enhances understanding of an emerging acne population: adult females</t>
  </si>
  <si>
    <t>8-Oct-2014</t>
  </si>
  <si>
    <t>29(6):1096-106</t>
  </si>
  <si>
    <t>https://pubmed.ncbi.nlm.nih.gov/25296739</t>
  </si>
  <si>
    <t>https://onlinelibrary.wiley.com/doi/10.1111/jdv.12757</t>
  </si>
  <si>
    <t>['Dirschka T', 'Micali G', 'Papadopoulos L', 'Tan J', 'Layton A', 'Moore S']</t>
  </si>
  <si>
    <t>Perceptions on the Psychological Impact of Facial Erythema Associated with Rosacea: Results of International Survey</t>
  </si>
  <si>
    <t>29-May-2015</t>
  </si>
  <si>
    <t>5(2):117-27</t>
  </si>
  <si>
    <t>https://pubmed.ncbi.nlm.nih.gov/26022994</t>
  </si>
  <si>
    <t>https://link.springer.com/article/10.1007/s13555-015-0077-2</t>
  </si>
  <si>
    <t>['Layton A', 'Eady EA', 'Peat M', 'Whitehouse H', 'Levell N', 'Ridd M', 'Cowdell F', 'Patel M', 'Andrews S', 'Oxnard C', 'Fenton M', 'Firkins L']</t>
  </si>
  <si>
    <t>Identifying acne treatment uncertainties via a James Lind Alliance Priority Setting Partnership</t>
  </si>
  <si>
    <t>5(7):e008085</t>
  </si>
  <si>
    <t>https://pubmed.ncbi.nlm.nih.gov/26187120</t>
  </si>
  <si>
    <t>https://europepmc.org/abstract/MED/26187120</t>
  </si>
  <si>
    <t>['Arnold RJ', 'Layton A']</t>
  </si>
  <si>
    <t>Cost Analysis and Clinical Outcomes of Ambulatory Care Monitoring in Medicare Patients: Describing the Diagnostic Odyssey</t>
  </si>
  <si>
    <t>Journal of health economics and outcomes research</t>
  </si>
  <si>
    <t>2(2):161-169</t>
  </si>
  <si>
    <t>https://pubmed.ncbi.nlm.nih.gov/37663579</t>
  </si>
  <si>
    <t>https://europepmc.org/abstract/MED/37663579</t>
  </si>
  <si>
    <t>['Pross SE', 'Layton A', 'Tong K', 'Lustig LR']</t>
  </si>
  <si>
    <t>Cost of placement and complications associated with osseointegrated bone-conducting hearing prostheses: a retrospective analysis of medicare billing data</t>
  </si>
  <si>
    <t>Otology &amp; neurotology : official publication of the American Otological Society, American Neurotology Society and European Academy of Otology and Neurotology</t>
  </si>
  <si>
    <t>35(3):476-81</t>
  </si>
  <si>
    <t>https://pubmed.ncbi.nlm.nih.gov/24080981</t>
  </si>
  <si>
    <t>https://journals.lww.com/otology-neurotology/abstract/2014/03000/cost_of_placement_and_complications_associated.14.aspx</t>
  </si>
  <si>
    <t>['Thiboutot DM', 'Layton AM', 'Anne Eady E']</t>
  </si>
  <si>
    <t>IL-17: a key player in the P. acnes inflammatory cascade?</t>
  </si>
  <si>
    <t>134(2):307-310</t>
  </si>
  <si>
    <t>https://pubmed.ncbi.nlm.nih.gov/24424453</t>
  </si>
  <si>
    <t>https://linkinghub.elsevier.com/retrieve/pii/S0022-202X(15)36621-5</t>
  </si>
  <si>
    <t>['Dréno B', 'Layton A', 'Zouboulis CC', 'López-Estebaranz JL', 'Zalewska-Janowska A', 'Bagatin E', 'Zampeli VA', 'Yutskovskaya Y', 'Harper JC']</t>
  </si>
  <si>
    <t>Adult female acne: a new paradigm</t>
  </si>
  <si>
    <t>27(9):1063-70</t>
  </si>
  <si>
    <t>https://pubmed.ncbi.nlm.nih.gov/23302006</t>
  </si>
  <si>
    <t>https://onlinelibrary.wiley.com/doi/10.1111/jdv.12061</t>
  </si>
  <si>
    <t>['Eady EA', 'Layton AM']</t>
  </si>
  <si>
    <t>A distinct acne microbiome: fact or fiction?</t>
  </si>
  <si>
    <t>133(9):2294-5</t>
  </si>
  <si>
    <t>https://pubmed.ncbi.nlm.nih.gov/23760080</t>
  </si>
  <si>
    <t>https://linkinghub.elsevier.com/retrieve/pii/S0022-202X(15)36404-6</t>
  </si>
  <si>
    <t>['Aubry W', 'Lieberthal R', 'Willis A', 'Bagley G', 'Willis SM 3rd', 'Layton A']</t>
  </si>
  <si>
    <t>Budget impact model: epigenetic assay can help avoid unnecessary repeated prostate biopsies and reduce healthcare spending</t>
  </si>
  <si>
    <t>American health &amp; drug benefits</t>
  </si>
  <si>
    <t>6(1):15-24</t>
  </si>
  <si>
    <t>https://pubmed.ncbi.nlm.nih.gov/24991343</t>
  </si>
  <si>
    <t>https://europepmc.org/abstract/MED/24991343</t>
  </si>
  <si>
    <t>['Layton A', 'Thiboutot D']</t>
  </si>
  <si>
    <t>Emerging therapies in rosacea</t>
  </si>
  <si>
    <t>69(6 Suppl 1):S57-65</t>
  </si>
  <si>
    <t>https://pubmed.ncbi.nlm.nih.gov/24229638</t>
  </si>
  <si>
    <t>https://www.clinicalkey.com/content/playBy/pii?v=S0190-9622(13)00433-7</t>
  </si>
  <si>
    <t>['Eady EA', 'Layton AM', 'Cove JH']</t>
  </si>
  <si>
    <t>A honey trap for the treatment of acne: manipulating the follicular microenvironment to control Propionibacterium acnes</t>
  </si>
  <si>
    <t>14-May-2013</t>
  </si>
  <si>
    <t>2013:679680</t>
  </si>
  <si>
    <t>https://pubmed.ncbi.nlm.nih.gov/23762853</t>
  </si>
  <si>
    <t>https://www.hindawi.com/journals/bmri/2013/679680/</t>
  </si>
  <si>
    <t>['Deasy AM', 'Walker B', 'Layton AM', 'Lacey CJ']</t>
  </si>
  <si>
    <t>Sweet's syndrome in a patient with haemophilia, HIV and hepatitis C infection</t>
  </si>
  <si>
    <t>International journal of STD &amp; AIDS</t>
  </si>
  <si>
    <t>23(6):e11-3</t>
  </si>
  <si>
    <t>https://pubmed.ncbi.nlm.nih.gov/22807550</t>
  </si>
  <si>
    <t>https://journals.sagepub.com/doi/10.1258/ijsa.2009.009314?url_ver=Z39.88-2003&amp;rfr_id=ori:rid:crossref.org&amp;rfr_dat=cr_pub%20%200pubmed</t>
  </si>
  <si>
    <t>['Knappett PS', 'McKay LD', 'Layton A', 'Williams DE', 'Alam MJ', 'Huq MR', 'Mey J', 'Feighery JE', 'Culligan PJ', 'Mailloux BJ', 'Zhuang J', 'Escamilla V', 'Emch M', 'Perfect E', 'Sayler GS', 'Ahmed KM', 'van Geen A']</t>
  </si>
  <si>
    <t>Implications of fecal bacteria input from latrine-polluted ponds for wells in sandy aquifers</t>
  </si>
  <si>
    <t>7-Feb-2012</t>
  </si>
  <si>
    <t>11-Jan-2012</t>
  </si>
  <si>
    <t>Environmental science &amp; technology</t>
  </si>
  <si>
    <t>46(3):1361-70</t>
  </si>
  <si>
    <t>https://pubmed.ncbi.nlm.nih.gov/22191430</t>
  </si>
  <si>
    <t>https://pubs.acs.org/doi/10.1021/es202773w</t>
  </si>
  <si>
    <t>['Knappett PS', 'McKay LD', 'Layton A', 'Williams DE', 'Alam MJ', 'Mailloux BJ', 'Ferguson AS', 'Culligan PJ', 'Serre ML', 'Emch M', 'Ahmed KM', 'Sayler GS', 'van Geen A']</t>
  </si>
  <si>
    <t>Unsealed tubewells lead to increased fecal contamination of drinking water</t>
  </si>
  <si>
    <t>Journal of water and health</t>
  </si>
  <si>
    <t>10(4):565-78</t>
  </si>
  <si>
    <t>https://pubmed.ncbi.nlm.nih.gov/23165714</t>
  </si>
  <si>
    <t>https://iwaponline.com/jwh/article/10/4/565/2775/Unsealed-tubewells-lead-to-increased-fecal</t>
  </si>
  <si>
    <t>['Layton AM', 'Garber CE', 'Basner RC', 'Bartels MN']</t>
  </si>
  <si>
    <t>An assessment of pulmonary function testing and ventilatory kinematics by optoelectronic plethysmography</t>
  </si>
  <si>
    <t>29-May-2011</t>
  </si>
  <si>
    <t>Clinical physiology and functional imaging</t>
  </si>
  <si>
    <t>31(5):333-6</t>
  </si>
  <si>
    <t>https://pubmed.ncbi.nlm.nih.gov/21771250</t>
  </si>
  <si>
    <t>https://onlinelibrary.wiley.com/doi/10.1111/j.1475-097X.2011.01028.x</t>
  </si>
  <si>
    <t>['Knappett PS', 'Layton A', 'McKay LD', 'Williams D', 'Mailloux BJ', 'Huq MR', 'Alam MJ', 'Ahmed KM', 'Akita Y', 'Serre ML', 'Sayler GS', 'van Geen A']</t>
  </si>
  <si>
    <t>Efficacy of hollow-fiber ultrafiltration for microbial sampling in groundwater</t>
  </si>
  <si>
    <t>Ground water</t>
  </si>
  <si>
    <t>49(1):53-65</t>
  </si>
  <si>
    <t>https://pubmed.ncbi.nlm.nih.gov/20497484</t>
  </si>
  <si>
    <t>https://onlinelibrary.wiley.com/doi/10.1111/j.1745-6584.2010.00712.x</t>
  </si>
  <si>
    <t>['Elewski BE', 'Draelos Z', 'Dréno B', 'Jansen T', 'Layton A', 'Picardo M']</t>
  </si>
  <si>
    <t>Rosacea - global diversity and optimized outcome: proposed international consensus from the Rosacea International Expert Group</t>
  </si>
  <si>
    <t>25-Jun-2010</t>
  </si>
  <si>
    <t>25(2):188-200</t>
  </si>
  <si>
    <t>https://pubmed.ncbi.nlm.nih.gov/20586834</t>
  </si>
  <si>
    <t>https://onlinelibrary.wiley.com/doi/10.1111/j.1468-3083.2010.03751.x</t>
  </si>
  <si>
    <t>['Knappett PS', 'Escamilla V', 'Layton A', 'McKay LD', 'Emch M', 'Williams DE', 'Huq R', 'Alam J', 'Farhana L', 'Mailloux BJ', 'Ferguson A', 'Sayler GS', 'Ahmed KM', 'van Geen A']</t>
  </si>
  <si>
    <t>Impact of population and latrines on fecal contamination of ponds in rural Bangladesh</t>
  </si>
  <si>
    <t>1-Aug-2011</t>
  </si>
  <si>
    <t>31-May-2011</t>
  </si>
  <si>
    <t>The Science of the total environment</t>
  </si>
  <si>
    <t>409(17):3174-82</t>
  </si>
  <si>
    <t>https://pubmed.ncbi.nlm.nih.gov/21632095</t>
  </si>
  <si>
    <t>https://linkinghub.elsevier.com/retrieve/pii/S0048-9697(11)00431-1</t>
  </si>
  <si>
    <t>['Hawkins S', 'Robinson K', 'Layton A', 'Sayler G']</t>
  </si>
  <si>
    <t>Limited impact of free ammonia on Nitrobacter spp. inhibition assessed by chemical and molecular techniques</t>
  </si>
  <si>
    <t>13-Feb-2010</t>
  </si>
  <si>
    <t>Bioresource technology</t>
  </si>
  <si>
    <t>101(12):4513-9</t>
  </si>
  <si>
    <t>https://pubmed.ncbi.nlm.nih.gov/20153631</t>
  </si>
  <si>
    <t>https://linkinghub.elsevier.com/retrieve/pii/S0960-8524(10)00176-8</t>
  </si>
  <si>
    <t>['Savage LJ', 'Layton AM']</t>
  </si>
  <si>
    <t>Treating acne vulgaris: systemic, local and combination therapy</t>
  </si>
  <si>
    <t>3(4):563-80</t>
  </si>
  <si>
    <t>https://pubmed.ncbi.nlm.nih.gov/22111684</t>
  </si>
  <si>
    <t>https://www.tandfonline.com/doi/full/10.1586/ecp.10.27</t>
  </si>
  <si>
    <t>['Caillon F', "O'Connell M", 'Eady EA', 'Jenkins GR', 'Cove JH', 'Layton AM', 'Mountford AP']</t>
  </si>
  <si>
    <t>Interleukin-10 secretion from CD14+ peripheral blood mononuclear cells is downregulated in patients with acne vulgaris</t>
  </si>
  <si>
    <t>20-Jul-2009</t>
  </si>
  <si>
    <t>162(2):296-303</t>
  </si>
  <si>
    <t>https://pubmed.ncbi.nlm.nih.gov/19796181</t>
  </si>
  <si>
    <t>https://academic.oup.com/bjd/article-abstract/162/2/296/6642422?redirectedFrom=fulltext</t>
  </si>
  <si>
    <t>['Dréno B', 'Thiboutot D', 'Gollnick H', 'Finlay AY', 'Layton A', 'Leyden JJ', 'Leutenegger E', 'Perez M']</t>
  </si>
  <si>
    <t>Large-scale worldwide observational study of adherence with acne therapy</t>
  </si>
  <si>
    <t>49(4):448-56</t>
  </si>
  <si>
    <t>https://pubmed.ncbi.nlm.nih.gov/20465705</t>
  </si>
  <si>
    <t>https://onlinelibrary.wiley.com/doi/10.1111/j.1365-4632.2010.04416.x</t>
  </si>
  <si>
    <t>['Tree JJ', 'Wang D', 'McInally C', 'Mahajan A', 'Layton A', 'Houghton I', 'Elofsson M', 'Stevens MP', 'Gally DL', 'Roe AJ']</t>
  </si>
  <si>
    <t>Characterization of the effects of salicylidene acylhydrazide compounds on type III secretion in Escherichia coli O157:H7</t>
  </si>
  <si>
    <t>27-Jul-2009</t>
  </si>
  <si>
    <t>77(10):4209-20</t>
  </si>
  <si>
    <t>https://pubmed.ncbi.nlm.nih.gov/19635828</t>
  </si>
  <si>
    <t>https://journals.asm.org/doi/10.1128/IAI.00562-09?url_ver=Z39.88-2003&amp;rfr_id=ori:rid:crossref.org&amp;rfr_dat=cr_pub%20%200pubmed</t>
  </si>
  <si>
    <t>['Hamilton F', 'Car J', 'Layton A']</t>
  </si>
  <si>
    <t>[Acne vulgaris]</t>
  </si>
  <si>
    <t>4-Nov-2009</t>
  </si>
  <si>
    <t>Praxis</t>
  </si>
  <si>
    <t>98(22):1307-10</t>
  </si>
  <si>
    <t>https://pubmed.ncbi.nlm.nih.gov/20029784</t>
  </si>
  <si>
    <t>https://econtent.hogrefe.com/doi/10.1024/1661-8157.98.22.1307?url_ver=Z39.88-2003&amp;rfr_id=ori:rid:crossref.org&amp;rfr_dat=cr_pub%20%200pubmed</t>
  </si>
  <si>
    <t>['Layton AM', 'Eady EA']</t>
  </si>
  <si>
    <t>Benzoyl peroxide and adapalene fixed combination: a novel agent for acne</t>
  </si>
  <si>
    <t>161(5):971-6</t>
  </si>
  <si>
    <t>https://pubmed.ncbi.nlm.nih.gov/19857206</t>
  </si>
  <si>
    <t>https://academic.oup.com/bjd/article/161/5/971/6642296</t>
  </si>
  <si>
    <t>['Layton A']</t>
  </si>
  <si>
    <t>The use of isotretinoin in acne</t>
  </si>
  <si>
    <t>Dermatoendocrinology</t>
  </si>
  <si>
    <t>1(3):162-9</t>
  </si>
  <si>
    <t>https://pubmed.ncbi.nlm.nih.gov/20436884</t>
  </si>
  <si>
    <t>https://europepmc.org/abstract/MED/20436884</t>
  </si>
  <si>
    <t>['Lindsay K', 'Fraser AD', 'Layton A', 'Goodfield M', 'Gruss H', 'Gough A']</t>
  </si>
  <si>
    <t>Liver fibrosis in patients with psoriasis and psoriatic arthritis on long-term, high cumulative dose methotrexate therapy</t>
  </si>
  <si>
    <t>48(5):569-72</t>
  </si>
  <si>
    <t>https://pubmed.ncbi.nlm.nih.gov/19273538</t>
  </si>
  <si>
    <t>https://academic.oup.com/rheumatology/article/48/5/569/1786880</t>
  </si>
  <si>
    <t>['Thiboutot D', 'Gollnick H', 'Bettoli V', 'Dréno B', 'Kang S', 'Leyden JJ', 'Shalita AR', 'Lozada VT', 'Berson D', 'Finlay A', 'Goh CL', 'Herane MI', 'Kaminsky A', 'Kubba R', 'Layton A', 'Miyachi Y', 'Perez M', 'Martin JP', 'Ramos-E-Silva M', 'See JA', 'Shear N', 'Wolf J Jr']</t>
  </si>
  <si>
    <t>New insights into the management of acne: an update from the Global Alliance to Improve Outcomes in Acne group</t>
  </si>
  <si>
    <t>60(5 Suppl):S1-50</t>
  </si>
  <si>
    <t>Comparative Study | Journal Article | Research Support, Non-U.S. Gov't | Review</t>
  </si>
  <si>
    <t>https://pubmed.ncbi.nlm.nih.gov/19376456</t>
  </si>
  <si>
    <t>https://www.clinicalkey.com/content/playBy/pii?v=S0190-9622(09)00082-6</t>
  </si>
  <si>
    <t>338:a2738</t>
  </si>
  <si>
    <t>https://pubmed.ncbi.nlm.nih.gov/19502277</t>
  </si>
  <si>
    <t>https://www.bmj.com/lookup/pmidlookup?view=long&amp;pmid=19502277</t>
  </si>
  <si>
    <t>['Hamilton FL', 'Car J', 'Lyons C', 'Car M', 'Layton A', 'Majeed A']</t>
  </si>
  <si>
    <t>Laser and other light therapies for the treatment of acne vulgaris: systematic review</t>
  </si>
  <si>
    <t>23-Feb-2009</t>
  </si>
  <si>
    <t>160(6):1273-85</t>
  </si>
  <si>
    <t>https://pubmed.ncbi.nlm.nih.gov/19239470</t>
  </si>
  <si>
    <t>https://academic.oup.com/bjd/article-abstract/160/6/1273/6641933?redirectedFrom=fulltext</t>
  </si>
  <si>
    <t>['Layton AM', 'Dréno B', 'Gollnick H', 'Mobaken H', 'Shear N']</t>
  </si>
  <si>
    <t>Isotretinoin therapy and the incidence of acne relapse: a nested case-control study</t>
  </si>
  <si>
    <t>29-Nov-2008</t>
  </si>
  <si>
    <t>160(1):217-8; author reply 218-9</t>
  </si>
  <si>
    <t>https://pubmed.ncbi.nlm.nih.gov/19067687</t>
  </si>
  <si>
    <t>https://academic.oup.com/bjd/article-abstract/160/1/217/6641812?redirectedFrom=fulltext</t>
  </si>
  <si>
    <t>['Barratt H', 'Hamilton F', 'Car J', 'Lyons C', 'Layton A', 'Majeed A']</t>
  </si>
  <si>
    <t>Outcome measures in acne vulgaris: systematic review</t>
  </si>
  <si>
    <t>5-Dec-2008</t>
  </si>
  <si>
    <t>160(1):132-6</t>
  </si>
  <si>
    <t>https://pubmed.ncbi.nlm.nih.gov/19067711</t>
  </si>
  <si>
    <t>https://academic.oup.com/bjd/article-abstract/160/1/132/6641864?redirectedFrom=fulltext</t>
  </si>
  <si>
    <t>['Gollnick H', 'Layton A']</t>
  </si>
  <si>
    <t>Azelaic acid 15% gel in the treatment of rosacea</t>
  </si>
  <si>
    <t>9(15):2699-706</t>
  </si>
  <si>
    <t>https://pubmed.ncbi.nlm.nih.gov/18803456</t>
  </si>
  <si>
    <t>https://www.tandfonline.com/doi/full/10.1517/14656566.9.15.2699</t>
  </si>
  <si>
    <t>['Thomson NR', 'Clayton DJ', 'Windhorst D', 'Vernikos G', 'Davidson S', 'Churcher C', 'Quail MA', 'Stevens M', 'Jones MA', 'Watson M', 'Barron A', 'Layton A', 'Pickard D', 'Kingsley RA', 'Bignell A', 'Clark L', 'Harris B', 'Ormond D', 'Abdellah Z', 'Brooks K', 'Cherevach I', 'Chillingworth T', 'Woodward J', 'Norberczak H', 'Lord A', 'Arrowsmith C', 'Jagels K', 'Moule S', 'Mungall K', 'Sanders M', 'Whitehead S', 'Chabalgoity JA', 'Maskell D', 'Humphrey T', 'Roberts M', 'Barrow PA', 'Dougan G', 'Parkhill J']</t>
  </si>
  <si>
    <t>Comparative genome analysis of Salmonella Enteritidis PT4 and Salmonella Gallinarum 287/91 provides insights into evolutionary and host adaptation pathways</t>
  </si>
  <si>
    <t>Genome research</t>
  </si>
  <si>
    <t>18(10):1624-37</t>
  </si>
  <si>
    <t>https://pubmed.ncbi.nlm.nih.gov/18583645</t>
  </si>
  <si>
    <t>https://europepmc.org/abstract/MED/18583645</t>
  </si>
  <si>
    <t>['Williams C', 'Layton AM', 'Kerr K', 'Kibbler C', 'Barton RC']</t>
  </si>
  <si>
    <t>Cutaneous infection with an Alternaria sp. in an immunocompetent host</t>
  </si>
  <si>
    <t>33(4):440-2</t>
  </si>
  <si>
    <t>https://pubmed.ncbi.nlm.nih.gov/18312460</t>
  </si>
  <si>
    <t>https://academic.oup.com/ced/article-abstract/33/4/440/6624710?redirectedFrom=fulltext</t>
  </si>
  <si>
    <t>['Thiboutot D', 'Dréno B', 'Layton A']</t>
  </si>
  <si>
    <t>Acne counseling to improve adherence</t>
  </si>
  <si>
    <t>Cutis</t>
  </si>
  <si>
    <t>81(1):81-6</t>
  </si>
  <si>
    <t>https://pubmed.ncbi.nlm.nih.gov/18306854</t>
  </si>
  <si>
    <t>['Franks S', 'Layton A', 'Glasier A']</t>
  </si>
  <si>
    <t>Cyproterone acetate/ethinyl estradiol for acne and hirsutism: time to revise prescribing policy</t>
  </si>
  <si>
    <t>14-Dec-2007</t>
  </si>
  <si>
    <t>Human reproduction (Oxford, England)</t>
  </si>
  <si>
    <t>23(2):231-2</t>
  </si>
  <si>
    <t>https://pubmed.ncbi.nlm.nih.gov/18083746</t>
  </si>
  <si>
    <t>https://academic.oup.com/humrep/article/23/2/231/627729</t>
  </si>
  <si>
    <t>['Dréno B', 'Bettoli V', 'Ochsendorf F', 'Perez-Lopez M', 'Mobacken H', 'Degreef H', 'Layton A']</t>
  </si>
  <si>
    <t>An expert view on the treatment of acne with systemic antibiotics and/or oral isotretinoin in the light of the new European recommendations</t>
  </si>
  <si>
    <t>16(5):565-71</t>
  </si>
  <si>
    <t>https://pubmed.ncbi.nlm.nih.gov/17101480</t>
  </si>
  <si>
    <t>['Hussain W', 'Layton A', 'Baxter K', 'Scott D']</t>
  </si>
  <si>
    <t>Pyoderma gangrenosum preceding the onset of cutaneous T-cell lymphoma</t>
  </si>
  <si>
    <t>31(2):284-6</t>
  </si>
  <si>
    <t>https://pubmed.ncbi.nlm.nih.gov/16487114</t>
  </si>
  <si>
    <t>https://academic.oup.com/ced/article-abstract/31/2/284/6624337?redirectedFrom=fulltext</t>
  </si>
  <si>
    <t>['Layton A', 'McKay L', 'Williams D', 'Garrett V', 'Gentry R', 'Sayler G']</t>
  </si>
  <si>
    <t>Development of Bacteroides 16S rRNA gene TaqMan-based real-time PCR assays for estimation of total, human, and bovine fecal pollution in water</t>
  </si>
  <si>
    <t>Applied and environmental microbiology</t>
  </si>
  <si>
    <t>72(6):4214-24</t>
  </si>
  <si>
    <t>https://pubmed.ncbi.nlm.nih.gov/16751534</t>
  </si>
  <si>
    <t>https://journals.asm.org/doi/10.1128/AEM.01036-05?url_ver=Z39.88-2003&amp;rfr_id=ori:rid:crossref.org&amp;rfr_dat=cr_pub%20%200pubmed</t>
  </si>
  <si>
    <t>['Hussain W', 'Layton A']</t>
  </si>
  <si>
    <t>Blue sheet syndrome'</t>
  </si>
  <si>
    <t>20(6):763</t>
  </si>
  <si>
    <t>https://pubmed.ncbi.nlm.nih.gov/16836526</t>
  </si>
  <si>
    <t>https://onlinelibrary.wiley.com/doi/10.1111/j.1468-3083.2006.01539.x</t>
  </si>
  <si>
    <t>A review on the treatment of acne vulgaris</t>
  </si>
  <si>
    <t>60(1):64-72</t>
  </si>
  <si>
    <t>https://pubmed.ncbi.nlm.nih.gov/16409430</t>
  </si>
  <si>
    <t>https://onlinelibrary.wiley.com/doi/10.1111/j.1368-5031.2005.00695.x</t>
  </si>
  <si>
    <t>['Layton AM', 'Dreno B', 'Gollnick HP', 'Zouboulis CC']</t>
  </si>
  <si>
    <t>A review of the European Directive for prescribing systemic isotretinoin for acne vulgaris</t>
  </si>
  <si>
    <t>20(7):773-6</t>
  </si>
  <si>
    <t>https://pubmed.ncbi.nlm.nih.gov/16898895</t>
  </si>
  <si>
    <t>https://onlinelibrary.wiley.com/doi/10.1111/j.1468-3083.2006.01671.x</t>
  </si>
  <si>
    <t>['Williams C', 'Layton AM']</t>
  </si>
  <si>
    <t>Persistent acne in women : implications for the patient and for therapy</t>
  </si>
  <si>
    <t>7(5):281-90</t>
  </si>
  <si>
    <t>https://pubmed.ncbi.nlm.nih.gov/17007539</t>
  </si>
  <si>
    <t>https://link.springer.com/article/10.2165/00128071-200607050-00002</t>
  </si>
  <si>
    <t>['Segaert S', 'Tabernero J', 'Chosidow O', 'Dirschka T', 'Elsner J', 'Mancini L', 'Maughan T', 'Morere JF', 'Santoro A', 'Sobrero A', 'Van Cutsem E', 'Layton A']</t>
  </si>
  <si>
    <t>The management of skin reactions in cancer patients receiving epidermal growth factor receptor targeted therapies</t>
  </si>
  <si>
    <t>Journal der Deutschen Dermatologischen Gesellschaft = Journal of the German Society of Dermatology : JDDG</t>
  </si>
  <si>
    <t>3(8):599-606</t>
  </si>
  <si>
    <t>Comparative Study | Evaluation Study | Journal Article | Review</t>
  </si>
  <si>
    <t>https://pubmed.ncbi.nlm.nih.gov/16033478</t>
  </si>
  <si>
    <t>https://onlinelibrary.wiley.com/doi/10.1111/j.1610-0387.2005.05058.x</t>
  </si>
  <si>
    <t>['Lenczewski ME', 'McKay LD', 'Layton A']</t>
  </si>
  <si>
    <t>Anaerobic biodegradation of TCE in laboratory columns of fractured saprolite</t>
  </si>
  <si>
    <t>42(4):534-41</t>
  </si>
  <si>
    <t>https://pubmed.ncbi.nlm.nih.gov/15318776</t>
  </si>
  <si>
    <t>https://ngwa.onlinelibrary.wiley.com/doi/10.1111/j.1745-6584.2004.tb02622.x</t>
  </si>
  <si>
    <t>['Holland DB', 'Jeremy AH', 'Roberts SG', 'Seukeran DC', 'Layton AM', 'Cunliffe WJ']</t>
  </si>
  <si>
    <t>Inflammation in acne scarring: a comparison of the responses in lesions from patients prone and not prone to scar</t>
  </si>
  <si>
    <t>150(1):72-81</t>
  </si>
  <si>
    <t>https://pubmed.ncbi.nlm.nih.gov/14746619</t>
  </si>
  <si>
    <t>https://academic.oup.com/bjd/article-abstract/150/1/72/6635641?redirectedFrom=fulltext</t>
  </si>
  <si>
    <t>Systemic therapy for acne vulgaris</t>
  </si>
  <si>
    <t>65(2):80-5</t>
  </si>
  <si>
    <t>https://pubmed.ncbi.nlm.nih.gov/14997773</t>
  </si>
  <si>
    <t>['Lenczewski M', 'Jardine P', 'McKay L', 'Layton A']</t>
  </si>
  <si>
    <t>Natural attenuation of trichloroethylene in fractured shale bedrock</t>
  </si>
  <si>
    <t>Journal of contaminant hydrology</t>
  </si>
  <si>
    <t>64(3-4):151-68</t>
  </si>
  <si>
    <t>https://pubmed.ncbi.nlm.nih.gov/12814878</t>
  </si>
  <si>
    <t>https://linkinghub.elsevier.com/retrieve/pii/S0169-7722(02)00090-6</t>
  </si>
  <si>
    <t>['Eady AE', 'Cove JH', 'Layton AM']</t>
  </si>
  <si>
    <t>Is antibiotic resistance in cutaneous propionibacteria clinically relevant? : implications of resistance for acne patients and prescribers</t>
  </si>
  <si>
    <t>4(12):813-31</t>
  </si>
  <si>
    <t>https://pubmed.ncbi.nlm.nih.gov/14640775</t>
  </si>
  <si>
    <t>https://link.springer.com/article/10.2165/00128071-200304120-00002</t>
  </si>
  <si>
    <t>Optimal management of acne to prevent scarring and psychological sequelae</t>
  </si>
  <si>
    <t>2(3):135-41</t>
  </si>
  <si>
    <t>https://pubmed.ncbi.nlm.nih.gov/11705090</t>
  </si>
  <si>
    <t>https://link.springer.com/article/10.2165/00128071-200102030-00002</t>
  </si>
  <si>
    <t>['Antony F', 'Layton AM']</t>
  </si>
  <si>
    <t>Nabumetone-associated pseudoporphyria</t>
  </si>
  <si>
    <t>142(5):1067-9</t>
  </si>
  <si>
    <t>https://pubmed.ncbi.nlm.nih.gov/10809892</t>
  </si>
  <si>
    <t>https://academic.oup.com/bjd/article-abstract/142/5/1067/6690154?redirectedFrom=fulltext</t>
  </si>
  <si>
    <t>A case of cutaneous acral sarcoidosis with response to allopurinol</t>
  </si>
  <si>
    <t>142(5):1052-3</t>
  </si>
  <si>
    <t>https://pubmed.ncbi.nlm.nih.gov/10809876</t>
  </si>
  <si>
    <t>https://academic.oup.com/bjd/article-abstract/142/5/1052/6690245?redirectedFrom=fulltext</t>
  </si>
  <si>
    <t>['Ravenscroft JC', 'Layton A', 'Barnham M']</t>
  </si>
  <si>
    <t>Observations on high levels of fusidic acid resistant Staphylococcus aureus in Harrogate, North Yorkshire, UK</t>
  </si>
  <si>
    <t>25(4):327-30</t>
  </si>
  <si>
    <t>https://pubmed.ncbi.nlm.nih.gov/10971497</t>
  </si>
  <si>
    <t>https://academic.oup.com/ced/article-abstract/25/4/327/6627912?redirectedFrom=fulltext</t>
  </si>
  <si>
    <t>['Morgan G', 'Layton A']</t>
  </si>
  <si>
    <t>Patient's perspective. All in the timing</t>
  </si>
  <si>
    <t>10-Jun-1999</t>
  </si>
  <si>
    <t>The Health service journal</t>
  </si>
  <si>
    <t>109(5658):suppl 12</t>
  </si>
  <si>
    <t>https://pubmed.ncbi.nlm.nih.gov/10537533</t>
  </si>
  <si>
    <t>Know how treatment for childhood eczema</t>
  </si>
  <si>
    <t>14-Oct-1998</t>
  </si>
  <si>
    <t>Nursing times</t>
  </si>
  <si>
    <t>94(41):30-1</t>
  </si>
  <si>
    <t>https://pubmed.ncbi.nlm.nih.gov/9832864</t>
  </si>
  <si>
    <t>Psychosocial aspects of acne vulgaris</t>
  </si>
  <si>
    <t>2 Suppl 3:19-23</t>
  </si>
  <si>
    <t>https://pubmed.ncbi.nlm.nih.gov/9873119</t>
  </si>
  <si>
    <t>['Layton A', 'Moss F', 'Morgan G']</t>
  </si>
  <si>
    <t>Mapping out the patient's journey: experiences of developing pathways of care</t>
  </si>
  <si>
    <t>Quality in health care : QHC</t>
  </si>
  <si>
    <t>7 Suppl:S30-6</t>
  </si>
  <si>
    <t>https://pubmed.ncbi.nlm.nih.gov/10339033</t>
  </si>
  <si>
    <t>['Layton AM', 'Morris C', 'Cunliffe WJ', 'Ingham E']</t>
  </si>
  <si>
    <t>Immunohistochemical investigation of evolving inflammation in lesions of acne vulgaris</t>
  </si>
  <si>
    <t>7(4):191-7</t>
  </si>
  <si>
    <t>https://pubmed.ncbi.nlm.nih.gov/9758417</t>
  </si>
  <si>
    <t>https://onlinelibrary.wiley.com/resolve/openurl?genre=article&amp;sid=nlm:pubmed&amp;issn=0906-6705&amp;date=1998&amp;volume=7&amp;issue=4&amp;spage=191</t>
  </si>
  <si>
    <t>Care documentation. Clear winners</t>
  </si>
  <si>
    <t>30-May-1996</t>
  </si>
  <si>
    <t>106(5505):27</t>
  </si>
  <si>
    <t>https://pubmed.ncbi.nlm.nih.gov/10158266</t>
  </si>
  <si>
    <t>['Barth JH', 'Layton AM', 'Cunliffe WJ']</t>
  </si>
  <si>
    <t>Endocrine factors in pre- and postmenopausal women with hidradenitis suppurativa</t>
  </si>
  <si>
    <t>134(6):1057-9</t>
  </si>
  <si>
    <t>https://pubmed.ncbi.nlm.nih.gov/8763424</t>
  </si>
  <si>
    <t>https://onlinelibrary.wiley.com/resolve/openurl?genre=article&amp;sid=nlm:pubmed&amp;issn=0007-0963&amp;date=1996&amp;volume=134&amp;issue=6&amp;spage=1057</t>
  </si>
  <si>
    <t>['Shah M', 'Reid WA', 'Layton AM']</t>
  </si>
  <si>
    <t>Cutaneous T-cell lymphoma presenting as papuloerythroderma--a case and review of the literature</t>
  </si>
  <si>
    <t>20(2):161-3</t>
  </si>
  <si>
    <t>https://pubmed.ncbi.nlm.nih.gov/8565256</t>
  </si>
  <si>
    <t>https://academic.oup.com/ced/article-abstract/20/2/161/6629549?redirectedFrom=fulltext</t>
  </si>
  <si>
    <t>['Layton AM', 'Cunliffe WJ']</t>
  </si>
  <si>
    <t>Erosive pustular dermatosis of the scalp following surgery</t>
  </si>
  <si>
    <t>132(3):472-3</t>
  </si>
  <si>
    <t>https://pubmed.ncbi.nlm.nih.gov/7718470</t>
  </si>
  <si>
    <t>https://academic.oup.com/bjd/article-abstract/132/3/472/6681017?redirectedFrom=fulltext</t>
  </si>
  <si>
    <t>['Sayler GS', 'Layton A', 'Lajoie C', 'Bowman J', 'Tschantz M', 'Fleming JT']</t>
  </si>
  <si>
    <t>Molecular site assessment and process monitoring in bioremediation and natural attenuation. off</t>
  </si>
  <si>
    <t>Applied biochemistry and biotechnology</t>
  </si>
  <si>
    <t>54(1-3):277-90</t>
  </si>
  <si>
    <t>Journal Article | Research Support, Non-U.S. Gov't | Research Support, U.S. Gov't, Non-P.H.S. | Review</t>
  </si>
  <si>
    <t>https://pubmed.ncbi.nlm.nih.gov/7486982</t>
  </si>
  <si>
    <t>['Goulden V', 'Layton AM', 'Cunliffe WJ']</t>
  </si>
  <si>
    <t>Long-term safety of isotretinoin as a treatment for acne vulgaris</t>
  </si>
  <si>
    <t>131(3):360-3</t>
  </si>
  <si>
    <t>https://pubmed.ncbi.nlm.nih.gov/7918010</t>
  </si>
  <si>
    <t>https://academic.oup.com/bjd/article-abstract/131/3/360/6680788?redirectedFrom=fulltext</t>
  </si>
  <si>
    <t>['Layton AM', 'Cotterill JA']</t>
  </si>
  <si>
    <t>Immunological changes in hydroxyurea-induced collagen disease</t>
  </si>
  <si>
    <t>131(4):581-2</t>
  </si>
  <si>
    <t>https://pubmed.ncbi.nlm.nih.gov/7947215</t>
  </si>
  <si>
    <t>https://academic.oup.com/bjd/article-abstract/131/4/581/6680800?redirectedFrom=fulltext</t>
  </si>
  <si>
    <t>['Knaggs HE', 'Layton AM', 'Morris C', 'Wood EJ', 'Holland DB', 'Cunliffe WJ']</t>
  </si>
  <si>
    <t>Investigation of the expression of the extracellular matrix glycoproteins tenascin and fibronectin during acne vulgaris</t>
  </si>
  <si>
    <t>130(5):576-82</t>
  </si>
  <si>
    <t>https://pubmed.ncbi.nlm.nih.gov/7515637</t>
  </si>
  <si>
    <t>https://academic.oup.com/bjd/article-abstract/130/5/576/6680578?redirectedFrom=fulltext</t>
  </si>
  <si>
    <t>['Layton AM', 'Cotterill JA', 'Tomlinson IW']</t>
  </si>
  <si>
    <t>Hydroxyurea-induced lupus erythematosus</t>
  </si>
  <si>
    <t>130(5):687-8</t>
  </si>
  <si>
    <t>https://pubmed.ncbi.nlm.nih.gov/8204488</t>
  </si>
  <si>
    <t>https://academic.oup.com/bjd/article-abstract/130/5/687/6680586?redirectedFrom=fulltext</t>
  </si>
  <si>
    <t>['Layton AM', 'Henderson CA', 'Cunliffe WJ']</t>
  </si>
  <si>
    <t>A clinical evaluation of acne scarring and its incidence</t>
  </si>
  <si>
    <t>19(4):303-8</t>
  </si>
  <si>
    <t>https://pubmed.ncbi.nlm.nih.gov/7955470</t>
  </si>
  <si>
    <t>https://academic.oup.com/ced/article-abstract/19/4/303/6629778?redirectedFrom=fulltext</t>
  </si>
  <si>
    <t>Erosive pustular dermatosis of the scalp secondary synthetic fibre implantation</t>
  </si>
  <si>
    <t>87(12):741</t>
  </si>
  <si>
    <t>https://pubmed.ncbi.nlm.nih.gov/7853298</t>
  </si>
  <si>
    <t>https://europepmc.org/abstract/MED/7853298</t>
  </si>
  <si>
    <t>Planning individual care with protocols</t>
  </si>
  <si>
    <t>22-Sep-1993</t>
  </si>
  <si>
    <t>Nursing standard (oyal College of Nursing (Great Britain) : )</t>
  </si>
  <si>
    <t>8(1):32-3</t>
  </si>
  <si>
    <t>https://pubmed.ncbi.nlm.nih.gov/8217664</t>
  </si>
  <si>
    <t>['McNicol M', 'Layton A', 'Morgan G']</t>
  </si>
  <si>
    <t>Implementing clinical guidelines. Has a lot to offer patient care</t>
  </si>
  <si>
    <t>11-Sep-1993</t>
  </si>
  <si>
    <t>307(6905):678</t>
  </si>
  <si>
    <t>https://pubmed.ncbi.nlm.nih.gov/8401059</t>
  </si>
  <si>
    <t>https://europepmc.org/abstract/MED/8401059</t>
  </si>
  <si>
    <t>['Layton AM', 'Knaggs H', 'Taylor J', 'Cunliffe WJ']</t>
  </si>
  <si>
    <t>Isotretinoin for acne vulgaris--10 years later: a safe and successful treatment</t>
  </si>
  <si>
    <t>129(3):292-6</t>
  </si>
  <si>
    <t>https://pubmed.ncbi.nlm.nih.gov/8286227</t>
  </si>
  <si>
    <t>https://academic.oup.com/bjd/article-abstract/129/3/292/6681157?redirectedFrom=fulltext</t>
  </si>
  <si>
    <t>['Stainforth JM', 'Layton AM', 'Taylor JP', 'Cunliffe WJ']</t>
  </si>
  <si>
    <t>Isotretinoin for the treatment of acne vulgaris: which factors may predict the need for more than one course?</t>
  </si>
  <si>
    <t>129(3):297-301</t>
  </si>
  <si>
    <t>https://pubmed.ncbi.nlm.nih.gov/8286228</t>
  </si>
  <si>
    <t>https://academic.oup.com/bjd/article-abstract/129/3/297/6681172?redirectedFrom=fulltext</t>
  </si>
  <si>
    <t>Phototoxic eruptions due to doxycycline--a dose-related phenomenon</t>
  </si>
  <si>
    <t>18(5):425-7</t>
  </si>
  <si>
    <t>https://pubmed.ncbi.nlm.nih.gov/8252763</t>
  </si>
  <si>
    <t>https://academic.oup.com/ced/article-abstract/18/5/425/6629670?redirectedFrom=fulltext</t>
  </si>
  <si>
    <t>A case of ulerythema ophryogenes responding to isotretinoin</t>
  </si>
  <si>
    <t>129(5):645-6</t>
  </si>
  <si>
    <t>https://pubmed.ncbi.nlm.nih.gov/8251372</t>
  </si>
  <si>
    <t>https://academic.oup.com/bjd/article-abstract/129/5/645/6681183?redirectedFrom=fulltext</t>
  </si>
  <si>
    <t>['Monk B', 'Cunliffe WJ', 'Layton AM', 'Rhodes DJ']</t>
  </si>
  <si>
    <t>Acne induced by inhaled corticosteroids</t>
  </si>
  <si>
    <t>18(2):148-50</t>
  </si>
  <si>
    <t>https://pubmed.ncbi.nlm.nih.gov/8481992</t>
  </si>
  <si>
    <t>https://academic.oup.com/ced/article-abstract/18/2/148/6629331?redirectedFrom=fulltext</t>
  </si>
  <si>
    <t>A case of Achenbach's syndrome</t>
  </si>
  <si>
    <t>18(1):60-1</t>
  </si>
  <si>
    <t>https://pubmed.ncbi.nlm.nih.gov/8440056</t>
  </si>
  <si>
    <t>https://academic.oup.com/ced/article-abstract/18/1/60/6629512?redirectedFrom=fulltext</t>
  </si>
  <si>
    <t>['Eady EA', 'Jones CE', 'Tipper JL', 'Cove JH', 'Cunliffe WJ', 'Layton AM']</t>
  </si>
  <si>
    <t>Antibiotic resistant propionibacteria in acne: need for policies to modify antibiotic usage</t>
  </si>
  <si>
    <t>27-Feb-1993</t>
  </si>
  <si>
    <t>306(6877):555-6</t>
  </si>
  <si>
    <t>https://pubmed.ncbi.nlm.nih.gov/8461769</t>
  </si>
  <si>
    <t>https://europepmc.org/abstract/MED/8461769</t>
  </si>
  <si>
    <t>Team working: the key to implementing guidelines?</t>
  </si>
  <si>
    <t>2(4):215-6</t>
  </si>
  <si>
    <t>https://pubmed.ncbi.nlm.nih.gov/10132453</t>
  </si>
  <si>
    <t>https://europepmc.org/abstract/MED/10132453</t>
  </si>
  <si>
    <t>['Jutley JK', 'Ng KY', 'Cunliffe WJ', 'Layton AM', 'Wood EJ']</t>
  </si>
  <si>
    <t>Analysis of collagen composition in acne keloids</t>
  </si>
  <si>
    <t>21 ( Pt 3)(3):303S</t>
  </si>
  <si>
    <t>https://pubmed.ncbi.nlm.nih.gov/8224450</t>
  </si>
  <si>
    <t>https://portlandpress.com/biochemsoctrans/article-abstract/21/3/303S/83199/Analysis-of-collagen-composition-in-acne-keloids?redirectedFrom=fulltext</t>
  </si>
  <si>
    <t>['Gray JD', 'Bottomley W', 'Layton AM', 'Cotterill JA', 'Monteiro E']</t>
  </si>
  <si>
    <t>The use of calcipotriol in HIV-related psoriasis</t>
  </si>
  <si>
    <t>17(5):342-3</t>
  </si>
  <si>
    <t>https://pubmed.ncbi.nlm.nih.gov/1458640</t>
  </si>
  <si>
    <t>https://academic.oup.com/ced/article-abstract/17/5/342/6629229?redirectedFrom=fulltext</t>
  </si>
  <si>
    <t>['Jutley JK', 'Cunliffe WJ', 'Layton A', 'Wood EJ']</t>
  </si>
  <si>
    <t>Collagen chain composition and collagen gene expression in acne keloids</t>
  </si>
  <si>
    <t>20(4):374S</t>
  </si>
  <si>
    <t>https://pubmed.ncbi.nlm.nih.gov/1487034</t>
  </si>
  <si>
    <t>https://portlandpress.com/biochemsoctrans/article-abstract/20/4/374S/61429/Collagen-chain-composition-and-collagen-gene?redirectedFrom=fulltext</t>
  </si>
  <si>
    <t>['Layton AM', 'Hughes BR', 'Hull SM', 'Eady EA', 'Cunliffe WJ']</t>
  </si>
  <si>
    <t>Seborrhoea--an indicator for poor clinical response in acne patients treated with antibiotics</t>
  </si>
  <si>
    <t>17(3):173-5</t>
  </si>
  <si>
    <t>https://pubmed.ncbi.nlm.nih.gov/1451293</t>
  </si>
  <si>
    <t>https://academic.oup.com/ced/article-abstract/17/3/173/6629329?redirectedFrom=fulltext</t>
  </si>
  <si>
    <t>['Luck J', 'Layton A', 'Noble BA']</t>
  </si>
  <si>
    <t>Necrobiotic xanthogranuloma with orbital involvement</t>
  </si>
  <si>
    <t>85(6):357-8</t>
  </si>
  <si>
    <t>https://pubmed.ncbi.nlm.nih.gov/1625271</t>
  </si>
  <si>
    <t>https://europepmc.org/abstract/MED/1625271</t>
  </si>
  <si>
    <t>Guidelines for optimal use of isotretinoin in acne</t>
  </si>
  <si>
    <t>Dec-1992</t>
  </si>
  <si>
    <t>27(6 Pt 2):S2-7</t>
  </si>
  <si>
    <t>https://pubmed.ncbi.nlm.nih.gov/1460120</t>
  </si>
  <si>
    <t>https://linkinghub.elsevier.com/retrieve/pii/S0190-9622(08)80252-6</t>
  </si>
  <si>
    <t>['Lanigan SW', 'Layton A']</t>
  </si>
  <si>
    <t>Level of knowledge and information sources used by patients with psoriasis</t>
  </si>
  <si>
    <t>125(4):340-2</t>
  </si>
  <si>
    <t>https://pubmed.ncbi.nlm.nih.gov/1954123</t>
  </si>
  <si>
    <t>https://academic.oup.com/bjd/article-abstract/125/4/340/6685798?redirectedFrom=fulltext</t>
  </si>
  <si>
    <t>Notalgia paraesthetica--report of three cases and their treatment</t>
  </si>
  <si>
    <t>16(3):197-8</t>
  </si>
  <si>
    <t>https://pubmed.ncbi.nlm.nih.gov/1934572</t>
  </si>
  <si>
    <t>https://academic.oup.com/ced/article-abstract/16/3/197/6629221?redirectedFrom=fulltext</t>
  </si>
  <si>
    <t>['Layton AM', 'Cunliffe WJ', 'Jones W']</t>
  </si>
  <si>
    <t>Enhanced amyloid deposition in Bowen's disease treated with radiotherapy</t>
  </si>
  <si>
    <t>125(6):606-7</t>
  </si>
  <si>
    <t>https://pubmed.ncbi.nlm.nih.gov/1760372</t>
  </si>
  <si>
    <t>https://academic.oup.com/bjd/article-abstract/125/6/606/6686330?redirectedFrom=fulltext</t>
  </si>
  <si>
    <t>Making the most of audit workers</t>
  </si>
  <si>
    <t>8-Nov-1990</t>
  </si>
  <si>
    <t>100(5226):1685</t>
  </si>
  <si>
    <t>https://pubmed.ncbi.nlm.nih.gov/10108245</t>
  </si>
  <si>
    <t>Clearing of epidermolysis bullosa acquisita with cyclosporine</t>
  </si>
  <si>
    <t>22(3):535-6</t>
  </si>
  <si>
    <t>https://pubmed.ncbi.nlm.nih.gov/2312839</t>
  </si>
  <si>
    <t>https://linkinghub.elsevier.com/retrieve/pii/S0190-9622(08)80404-5</t>
  </si>
  <si>
    <t>['Layton AM', 'Sheehan-Dare RA', 'Goodfield MJ', 'Cotterill JA']</t>
  </si>
  <si>
    <t>Hydroxyurea in the management of therapy resistant psoriasis</t>
  </si>
  <si>
    <t>121(5):647-53</t>
  </si>
  <si>
    <t>https://pubmed.ncbi.nlm.nih.gov/2597635</t>
  </si>
  <si>
    <t>https://academic.oup.com/bjd/article-abstract/121/5/647/6684857?redirectedFrom=fulltext</t>
  </si>
  <si>
    <t>A supplementary technique for balancing refraction</t>
  </si>
  <si>
    <t>American journal of optometry and physiological optics</t>
  </si>
  <si>
    <t>52(2):125-7</t>
  </si>
  <si>
    <t>https://pubmed.ncbi.nlm.nih.gov/1130473</t>
  </si>
  <si>
    <t>https://journals.lww.com/optvissci/abstract/1975/02000/a_supplementary_technique_for_balancing.6.aspx</t>
  </si>
  <si>
    <t>Body imagery in perceptual learning</t>
  </si>
  <si>
    <t>Oct-1972</t>
  </si>
  <si>
    <t>American journal of optometry and archives of American Academy of Optometry</t>
  </si>
  <si>
    <t>49(10):840-6</t>
  </si>
  <si>
    <t>https://pubmed.ncbi.nlm.nih.gov/4508718</t>
  </si>
  <si>
    <t>https://journals.lww.com/optvissci/abstract/1972/10000/body_imagery_in_perceptual_learning_.5.aspx</t>
  </si>
  <si>
    <t>['Reis J', 'Layton A']</t>
  </si>
  <si>
    <t>Dental care for the homebound</t>
  </si>
  <si>
    <t>Apr-1970</t>
  </si>
  <si>
    <t>The Dental assistant</t>
  </si>
  <si>
    <t>39(4):19-20</t>
  </si>
  <si>
    <t>https://pubmed.ncbi.nlm.nih.gov/4246383</t>
  </si>
  <si>
    <t>A perceptual approach to validity in vision test design</t>
  </si>
  <si>
    <t>Nov-1967</t>
  </si>
  <si>
    <t>44(11):711-6</t>
  </si>
  <si>
    <t>https://pubmed.ncbi.nlm.nih.gov/5234765</t>
  </si>
  <si>
    <t>Charman C</t>
  </si>
  <si>
    <t>Charman C | Charman CR</t>
  </si>
  <si>
    <t>['Riachi M', 'Polubothu S', 'Stadnik P', 'Hughes C', 'Martin SB', 'Charman CR', 'Cheng IL', 'Gholam K', 'Ogunbiyi O', 'Paige DG', 'Sebire NJ', 'Pittman A', 'Di WL', 'Kinsler VA']</t>
  </si>
  <si>
    <t>Molecular Genetic Dissection of Inflammatory Linear Verrucous Epidermal Naevus Leads to Successful Targeted Therapy</t>
  </si>
  <si>
    <t>8-Jun-2021</t>
  </si>
  <si>
    <t>141(12):2979-2983.e1</t>
  </si>
  <si>
    <t>https://pubmed.ncbi.nlm.nih.gov/34116062</t>
  </si>
  <si>
    <t>https://linkinghub.elsevier.com/retrieve/pii/S0022-202X(21)01320-8</t>
  </si>
  <si>
    <t>['Powell RJ', 'Hayward CJ', 'Snelgrove CL', 'Polverino K', 'Park L', 'Chauhan R', 'Evans PH', 'Byford R', 'Charman C', 'Foy CJW', 'Pritchard C', 'Kingsley A']</t>
  </si>
  <si>
    <t>Pilot parallel randomised controlled trial of protective socks against usual care to reduce skin tears in high risk people: 'STOPCUTS'</t>
  </si>
  <si>
    <t>Pilot and feasibility studies</t>
  </si>
  <si>
    <t>3:43</t>
  </si>
  <si>
    <t>https://pubmed.ncbi.nlm.nih.gov/29075507</t>
  </si>
  <si>
    <t>https://pilotfeasibilitystudies.biomedcentral.com/articles/10.1186/s40814-017-0182-3</t>
  </si>
  <si>
    <t>['Powell RJ', 'Hayward CJ', 'Snelgrove CL', 'Polverino K', 'Park L', 'Chauhan R', 'Evans PH', 'Byford R', 'Charman C', 'Foy CJ', 'Kingsley A']</t>
  </si>
  <si>
    <t>Pilot randomised controlled trial of protective socks against usual care to reduce skin tears in high risk people "STOPCUTS": study protocol</t>
  </si>
  <si>
    <t>1:12</t>
  </si>
  <si>
    <t>https://pubmed.ncbi.nlm.nih.gov/27965791</t>
  </si>
  <si>
    <t>https://pilotfeasibilitystudies.biomedcentral.com/articles/10.1186/s40814-015-0005-3</t>
  </si>
  <si>
    <t>['Mehta AJ', 'Charman CR']</t>
  </si>
  <si>
    <t>Pyoderma gangrenosum in association with autoimmune neutropenia of infancy</t>
  </si>
  <si>
    <t>25(6):620-2</t>
  </si>
  <si>
    <t>https://pubmed.ncbi.nlm.nih.gov/19067867</t>
  </si>
  <si>
    <t>https://onlinelibrary.wiley.com/doi/10.1111/j.1525-1470.2008.00784.x</t>
  </si>
  <si>
    <t>['Charman CR', 'English JS']</t>
  </si>
  <si>
    <t>Getting to grips with hand eczema: measuring skin disease severity objectively</t>
  </si>
  <si>
    <t>152(2):199-201</t>
  </si>
  <si>
    <t>https://pubmed.ncbi.nlm.nih.gov/15727629</t>
  </si>
  <si>
    <t>https://academic.oup.com/bjd/article/152/2/199/6635862</t>
  </si>
  <si>
    <t>Outcome measures of disease severity in atopic eczema</t>
  </si>
  <si>
    <t>136(6):763-9</t>
  </si>
  <si>
    <t>https://pubmed.ncbi.nlm.nih.gov/10871941</t>
  </si>
  <si>
    <t>https://jamanetwork.com/journals/jamadermatology/fullarticle/vol/136/pg/763</t>
  </si>
  <si>
    <t>['Anstey AV', 'Ryan A', 'Rhodes LE', 'Charman CR', 'Arlett CF', 'Tyrrell RM', 'Taylor CR', 'Pearse AD']</t>
  </si>
  <si>
    <t>Characterization of photosensitivity in the Smith-Lemli-Opitz syndrome: a new congenital photosensitivity syndrome</t>
  </si>
  <si>
    <t>141(3):406-14</t>
  </si>
  <si>
    <t>https://pubmed.ncbi.nlm.nih.gov/10583043</t>
  </si>
  <si>
    <t>https://academic.oup.com/bjd/article-abstract/141/3/406/6686899?redirectedFrom=fulltext</t>
  </si>
  <si>
    <t>['Charman C']</t>
  </si>
  <si>
    <t>Clinical evidence: atopic eczema</t>
  </si>
  <si>
    <t>12-Jun-1999</t>
  </si>
  <si>
    <t>318(7198):1600-4</t>
  </si>
  <si>
    <t>https://pubmed.ncbi.nlm.nih.gov/10364122</t>
  </si>
  <si>
    <t>https://europepmc.org/abstract/MED/10364122</t>
  </si>
  <si>
    <t>['Charman CR', 'Ryan A', 'Tyrrell RM', 'Pearse AD', 'Arlett CF', 'Kurwa HA', 'Shortland G', 'Anstey A']</t>
  </si>
  <si>
    <t>Photosensitivity associated with the Smith-Lemli-Opitz syndrome</t>
  </si>
  <si>
    <t>138(5):885-8</t>
  </si>
  <si>
    <t>https://pubmed.ncbi.nlm.nih.gov/9666840</t>
  </si>
  <si>
    <t>https://academic.oup.com/bjd/article-abstract/138/5/885/6683060?redirectedFrom=fulltext</t>
  </si>
  <si>
    <t>['Charman C', 'Williams H', 'Kinnear W']</t>
  </si>
  <si>
    <t>Recognition of dermatological conditions by junior doctors on general medical wards</t>
  </si>
  <si>
    <t>32(2):146-8</t>
  </si>
  <si>
    <t>https://pubmed.ncbi.nlm.nih.gov/9597632</t>
  </si>
  <si>
    <t>https://europepmc.org/abstract/MED/9597632</t>
  </si>
  <si>
    <t>Hampton P | Hampton PJ</t>
  </si>
  <si>
    <t>['Harman KE', 'Barha J', 'Chalmers JR', 'Dart JKG', 'Davies I', 'Ellis P', 'Grindlay D', 'Hampton PJ', 'Hill S', 'Hockey S', 'Lloyd-Lavery A', 'McPhee M', 'Murphy R', 'Rauz S', 'Setterfield JF', 'Thompson I', 'Westmoreland M', 'Waistell C']</t>
  </si>
  <si>
    <t>The top 10 research priorities for the treatment of bullous pemphigoid, mucous membrane pemphigoid and pemphigus vulgaris in the UK: results of a James Lind Alliance Priority Setting Partnership</t>
  </si>
  <si>
    <t>189(4):469-498</t>
  </si>
  <si>
    <t>https://pubmed.ncbi.nlm.nih.gov/37201904</t>
  </si>
  <si>
    <t>https://academic.oup.com/bjd/article-abstract/189/4/469/7171350?redirectedFrom=fulltext</t>
  </si>
  <si>
    <t>['Dissemond J', 'Marzano AV', 'Hampton PJ', 'Ortega-Loayza AG']</t>
  </si>
  <si>
    <t>Pyoderma Gangrenosum: Treatment Options</t>
  </si>
  <si>
    <t>83(14):1255-1267</t>
  </si>
  <si>
    <t>https://pubmed.ncbi.nlm.nih.gov/37610614</t>
  </si>
  <si>
    <t>https://link.springer.com/article/10.1007/s40265-023-01931-3</t>
  </si>
  <si>
    <t>['Hussain AB', 'Hampton PJ']</t>
  </si>
  <si>
    <t>Improving the Accuracy of Biologic Drug Survival Data: The Increasing Prevalence of Off-Label Dosing Must Be Considered when Reporting Drug Effectiveness and Safety</t>
  </si>
  <si>
    <t>17-Jun-2023</t>
  </si>
  <si>
    <t>143(11):2096-2098</t>
  </si>
  <si>
    <t>https://pubmed.ncbi.nlm.nih.gov/37330717</t>
  </si>
  <si>
    <t>https://linkinghub.elsevier.com/retrieve/pii/S0022-202X(23)02072-9</t>
  </si>
  <si>
    <t>['Haddadin OM', 'Jacobson ME', 'Chen DM', 'Croitoru DO', 'Dissemond J', 'Gontijo JRV', 'Hampton PJ', 'Kelly RI', 'Marzano AV', 'Tada Y', 'Gerbens LAA', 'Ortega-Loayza AG']</t>
  </si>
  <si>
    <t>Minimum data set for treatment effectiveness in pyoderma gangrenosum (MIDSTEP): an international protocol of an e-Delphi study to develop a clinical physician-driven treatment effectiveness registry on behalf of the UPGRADE initiative</t>
  </si>
  <si>
    <t>315(10):2913-2919</t>
  </si>
  <si>
    <t>https://pubmed.ncbi.nlm.nih.gov/37755505</t>
  </si>
  <si>
    <t>https://link.springer.com/article/10.1007/s00403-023-02729-9</t>
  </si>
  <si>
    <t>Hampton P</t>
  </si>
  <si>
    <t>['Havelin A', 'Hampton P']</t>
  </si>
  <si>
    <t>Telemedicine and e-Health in the Management of Psoriasis: Improving Patient Outcomes - A Narrative Review</t>
  </si>
  <si>
    <t>12:15-24</t>
  </si>
  <si>
    <t>https://pubmed.ncbi.nlm.nih.gov/35320971</t>
  </si>
  <si>
    <t>https://www.dovepress.com/telemedicine-and-e-health-in-the-management-of-psoriasis-improving-pat-peer-reviewed-fulltext-article-PTT</t>
  </si>
  <si>
    <t>['Gopee NH', 'Charlton FG', 'Hampton PJ']</t>
  </si>
  <si>
    <t>Sweet syndrome: A retrospective study of 64 cases and proposal of an algorithmic approach to improve investigation and management</t>
  </si>
  <si>
    <t>1(2):e23</t>
  </si>
  <si>
    <t>https://pubmed.ncbi.nlm.nih.gov/35664987</t>
  </si>
  <si>
    <t>https://europepmc.org/abstract/MED/35664987</t>
  </si>
  <si>
    <t>['Watson N', 'Carrozzo M', 'Hampton P']</t>
  </si>
  <si>
    <t>A retrospective cohort study reporting rituximab treatment for 33 patients with immunobullous disease</t>
  </si>
  <si>
    <t>3-Dec-2020</t>
  </si>
  <si>
    <t>Journal of oral pathology &amp; medicine : official publication of the International Association of Oral Pathologists and the American Academy of Oral Pathology</t>
  </si>
  <si>
    <t>50(1):92-97</t>
  </si>
  <si>
    <t>https://pubmed.ncbi.nlm.nih.gov/33184901</t>
  </si>
  <si>
    <t>https://onlinelibrary.wiley.com/doi/10.1111/jop.13123</t>
  </si>
  <si>
    <t>['Hampton P', 'Halliday A', 'Aassi M', 'Subramanian S', 'Jain M', 'Griffiths CEM']</t>
  </si>
  <si>
    <t>Twelve-week secukinumab treatment is consistently efficacious for moderate-to-severe psoriasis regardless of prior biologic and non-biologic systemic treatment: Post hoc analysis of six randomised trials</t>
  </si>
  <si>
    <t>9-Feb-2021</t>
  </si>
  <si>
    <t>35(4):928-937</t>
  </si>
  <si>
    <t>https://pubmed.ncbi.nlm.nih.gov/33030755</t>
  </si>
  <si>
    <t>https://onlinelibrary.wiley.com/doi/10.1111/jdv.16982</t>
  </si>
  <si>
    <t>['Hampton P', 'Borg E', 'Hansen JB', 'Augustin M']</t>
  </si>
  <si>
    <t>Efficacy of Brodalumab and Guselkumab in Patients with Moderate-to-Severe Plaque Psoriasis Who are Inadequate Responders to Ustekinumab: A Matching Adjusted Indirect Comparison</t>
  </si>
  <si>
    <t>11:123-131</t>
  </si>
  <si>
    <t>https://pubmed.ncbi.nlm.nih.gov/34765537</t>
  </si>
  <si>
    <t>https://www.dovepress.com/efficacy-of-brodalumab-and-guselkumab-in-patients-with-moderate-to-sev-peer-reviewed-fulltext-article-PTT</t>
  </si>
  <si>
    <t>['Hampton PJ']</t>
  </si>
  <si>
    <t>Expanding treatment options for rosacea</t>
  </si>
  <si>
    <t>183(3):412-413</t>
  </si>
  <si>
    <t>https://pubmed.ncbi.nlm.nih.gov/32189331</t>
  </si>
  <si>
    <t>https://academic.oup.com/bjd/article-abstract/183/3/412/6748101?redirectedFrom=fulltext</t>
  </si>
  <si>
    <t>['Dubois A', 'Meggitt S', 'Hampton PJ']</t>
  </si>
  <si>
    <t>Description of a disease activity proforma for documentation of hidradenitis suppurativa severity and distribution, and suggestions for use as a patient-reported outcome measure</t>
  </si>
  <si>
    <t>45(5):598-599</t>
  </si>
  <si>
    <t>https://pubmed.ncbi.nlm.nih.gov/31885089</t>
  </si>
  <si>
    <t>https://academic.oup.com/ced/article-abstract/45/5/598/6597856?redirectedFrom=fulltext</t>
  </si>
  <si>
    <t>['Hampton P', 'Richardson D', 'Brown S', 'Goodhead C', 'Montague K', 'Olivier P']</t>
  </si>
  <si>
    <t>Usability testing of MySkinSelfie: a mobile phone application for skin self-monitoring</t>
  </si>
  <si>
    <t>21-May-2019</t>
  </si>
  <si>
    <t>45(1):73-78</t>
  </si>
  <si>
    <t>https://pubmed.ncbi.nlm.nih.gov/31021009</t>
  </si>
  <si>
    <t>https://academic.oup.com/ced/article-abstract/45/1/73/6597730?redirectedFrom=fulltext</t>
  </si>
  <si>
    <t>['Babakinejad P', 'Hampton PJ']</t>
  </si>
  <si>
    <t>New brodalumab psoriasis outcome data suggests that intermittent treatment is as effective as continuous dosing. Is it time to re-evaluate our treatment regimens?</t>
  </si>
  <si>
    <t>183(6):984-985</t>
  </si>
  <si>
    <t>https://pubmed.ncbi.nlm.nih.gov/33316092</t>
  </si>
  <si>
    <t>https://academic.oup.com/bjd/article-abstract/183/6/984/6600130?redirectedFrom=fulltext</t>
  </si>
  <si>
    <t>['Gopee NH', 'Gourley AM', 'Oliphant TJ', 'Hampton PJ']</t>
  </si>
  <si>
    <t>Toxic epidermal necrolysis occurring with immune checkpoint inhibitors</t>
  </si>
  <si>
    <t>15-Aug-2020</t>
  </si>
  <si>
    <t>26(8):13030/qt8fc428f6</t>
  </si>
  <si>
    <t>https://pubmed.ncbi.nlm.nih.gov/32941713</t>
  </si>
  <si>
    <t>http://escholarship.org/uc/item/8fc428f6</t>
  </si>
  <si>
    <t>['Brown SM', 'Aljefri K', 'Waas R', 'Hampton P']</t>
  </si>
  <si>
    <t>Systemic medications used in treatment of common dermatological conditions: safety profile with respect to pregnancy, breast feeding and content in seminal fluid</t>
  </si>
  <si>
    <t>13-Sep-2018</t>
  </si>
  <si>
    <t>30(1):2-18</t>
  </si>
  <si>
    <t>https://pubmed.ncbi.nlm.nih.gov/28092212</t>
  </si>
  <si>
    <t>https://www.tandfonline.com/doi/full/10.1080/09546634.2016.1202402</t>
  </si>
  <si>
    <t>['Goodhead C', 'Hampton P']</t>
  </si>
  <si>
    <t>Actikerall: an alternative to curettage for some seborrhoeic keratoses?</t>
  </si>
  <si>
    <t>43(2):198-200</t>
  </si>
  <si>
    <t>https://pubmed.ncbi.nlm.nih.gov/29226982</t>
  </si>
  <si>
    <t>https://academic.oup.com/ced/article-abstract/43/2/198/6597206?redirectedFrom=fulltext</t>
  </si>
  <si>
    <t>['Schaefer C', 'Mamolo C', 'Cappelleri JC', 'Daniel S', 'Le C', 'Tatulych S', 'Griffiths CEM', 'Hampton PJ']</t>
  </si>
  <si>
    <t>Treatment patterns and outcomes among adults admitted to hospital in the U.K. due to plaque or erythrodermic psoriasis</t>
  </si>
  <si>
    <t>25-Jul-2017</t>
  </si>
  <si>
    <t>177(3):e52-e54</t>
  </si>
  <si>
    <t>Evaluation Study | Letter | Multicenter Study</t>
  </si>
  <si>
    <t>https://pubmed.ncbi.nlm.nih.gov/28012158</t>
  </si>
  <si>
    <t>https://academic.oup.com/bjd/article-abstract/177/3/e52/6673361?redirectedFrom=fulltext</t>
  </si>
  <si>
    <t>['Nemazee L', 'Hampton PJ']</t>
  </si>
  <si>
    <t>Despite numerous recent advances in dermatological therapy, the need for inpatient dermatology care remains considerable</t>
  </si>
  <si>
    <t>42(1):89-90</t>
  </si>
  <si>
    <t>https://pubmed.ncbi.nlm.nih.gov/27905142</t>
  </si>
  <si>
    <t>https://academic.oup.com/ced/article-abstract/42/1/89/6621744?redirectedFrom=fulltext</t>
  </si>
  <si>
    <t>['Hampton P', 'Meggitt S']</t>
  </si>
  <si>
    <t>Better definition of hidradenitis suppurativa subtypes is needed to progress disease-specific treatment outcomes</t>
  </si>
  <si>
    <t>176(4):862-863</t>
  </si>
  <si>
    <t>https://pubmed.ncbi.nlm.nih.gov/28418128</t>
  </si>
  <si>
    <t>https://academic.oup.com/bjd/article-abstract/176/4/862/6748063?redirectedFrom=fulltext</t>
  </si>
  <si>
    <t>['Kreeshan FC', 'Hampton P']</t>
  </si>
  <si>
    <t>Delayed hypersensitivity reaction to intralesional triamcinolone acetonide following treatment for alopecia areata. Intradermal testing</t>
  </si>
  <si>
    <t>31-Dec-2015</t>
  </si>
  <si>
    <t>Journal of dermatological case reports</t>
  </si>
  <si>
    <t>9(4):107-9</t>
  </si>
  <si>
    <t>https://pubmed.ncbi.nlm.nih.gov/26848319</t>
  </si>
  <si>
    <t>https://europepmc.org/abstract/MED/26848319</t>
  </si>
  <si>
    <t>['Siah TW', 'Hampton PJ']</t>
  </si>
  <si>
    <t>The effectiveness of tap water iontophoresis for palmoplantar hyperhidrosis using a Monday, Wednesday, and Friday treatment regime</t>
  </si>
  <si>
    <t>19(3):14</t>
  </si>
  <si>
    <t>https://pubmed.ncbi.nlm.nih.gov/23552011</t>
  </si>
  <si>
    <t>['Chambers AE', 'Hampton PJ', 'Staines KS']</t>
  </si>
  <si>
    <t>A case of strawberry gingivitis</t>
  </si>
  <si>
    <t>38(2):207-8</t>
  </si>
  <si>
    <t>https://pubmed.ncbi.nlm.nih.gov/22439869</t>
  </si>
  <si>
    <t>https://academic.oup.com/ced/article-abstract/38/2/207/6623022?redirectedFrom=fulltext</t>
  </si>
  <si>
    <t>['Walmsley N', 'Hampton P']</t>
  </si>
  <si>
    <t>Bullous pemphigoid triggered by swine flu vaccination: case report and review of vaccine triggered pemphigoid</t>
  </si>
  <si>
    <t>5(4):74-6</t>
  </si>
  <si>
    <t>https://pubmed.ncbi.nlm.nih.gov/22408707</t>
  </si>
  <si>
    <t>https://europepmc.org/abstract/MED/22408707</t>
  </si>
  <si>
    <t>['Hampton PJ', 'Wood K', 'Lawrence CM']</t>
  </si>
  <si>
    <t>Painless unilateral ulceration of the lower leg</t>
  </si>
  <si>
    <t>34(4):545-6</t>
  </si>
  <si>
    <t>https://pubmed.ncbi.nlm.nih.gov/19522987</t>
  </si>
  <si>
    <t>https://academic.oup.com/ced/article-abstract/34/4/545/6624900?redirectedFrom=fulltext</t>
  </si>
  <si>
    <t>['Hampton PJ', 'Angus B', 'Carmichael AJ']</t>
  </si>
  <si>
    <t>A case of Schöpf-Schulz-Passarge syndrome</t>
  </si>
  <si>
    <t>30(5):528-30</t>
  </si>
  <si>
    <t>https://pubmed.ncbi.nlm.nih.gov/16045686</t>
  </si>
  <si>
    <t>https://academic.oup.com/ced/article-abstract/30/5/528/6626926?redirectedFrom=fulltext</t>
  </si>
  <si>
    <t>['Hampton PJ', 'Farr PM', 'Diffey BL', 'Lloyd JJ']</t>
  </si>
  <si>
    <t>Implication for photosensitive patients of ultraviolet A exposure in vehicles</t>
  </si>
  <si>
    <t>151(4):873-6</t>
  </si>
  <si>
    <t>https://pubmed.ncbi.nlm.nih.gov/15491429</t>
  </si>
  <si>
    <t>https://academic.oup.com/bjd/article-abstract/151/4/873/6636003?redirectedFrom=fulltext</t>
  </si>
  <si>
    <t>['Hampton PJ', 'Leonard N', 'Lawrence CM']</t>
  </si>
  <si>
    <t>Case 5. Giant-cell tumor of tendon sheath</t>
  </si>
  <si>
    <t>28(5):573-4</t>
  </si>
  <si>
    <t>https://pubmed.ncbi.nlm.nih.gov/12950366</t>
  </si>
  <si>
    <t>https://academic.oup.com/ced/article-abstract/28/5/573/6626392?redirectedFrom=fulltext</t>
  </si>
  <si>
    <t>['Lampe AK', 'Hampton PJ', 'Woodford-Richens K', 'Tomlinson I', 'Lawrence CM', 'Douglas FS']</t>
  </si>
  <si>
    <t>Laugier-Hunziker syndrome: an important differential diagnosis for Peutz-Jeghers syndrome</t>
  </si>
  <si>
    <t>40(6):e77</t>
  </si>
  <si>
    <t>https://pubmed.ncbi.nlm.nih.gov/12807976</t>
  </si>
  <si>
    <t>https://europepmc.org/abstract/MED/12807976</t>
  </si>
  <si>
    <t>Teaching by tutoring</t>
  </si>
  <si>
    <t>Summer-1979</t>
  </si>
  <si>
    <t>Adolescence</t>
  </si>
  <si>
    <t>14(54):427-32</t>
  </si>
  <si>
    <t>https://pubmed.ncbi.nlm.nih.gov/484319</t>
  </si>
  <si>
    <t>Coping with the male patient's sexuality</t>
  </si>
  <si>
    <t>Nursing forum</t>
  </si>
  <si>
    <t>18(3):304-10</t>
  </si>
  <si>
    <t>https://pubmed.ncbi.nlm.nih.gov/259272</t>
  </si>
  <si>
    <t>https://onlinelibrary.wiley.com/resolve/openurl?genre=article&amp;sid=nlm:pubmed&amp;issn=0029-6473&amp;date=1979&amp;volume=18&amp;issue=3&amp;spage=304</t>
  </si>
  <si>
    <t>Learning needs of academically disadvantaged students</t>
  </si>
  <si>
    <t>Winter-1974</t>
  </si>
  <si>
    <t>9(36):555-64</t>
  </si>
  <si>
    <t>https://pubmed.ncbi.nlm.nih.gov/4458413</t>
  </si>
  <si>
    <t>The practical nursing student. At the top of the class</t>
  </si>
  <si>
    <t>Feb-1974</t>
  </si>
  <si>
    <t>Nursing care</t>
  </si>
  <si>
    <t>7(2):14-7</t>
  </si>
  <si>
    <t>https://pubmed.ncbi.nlm.nih.gov/4492670</t>
  </si>
  <si>
    <t>Tragedy examined</t>
  </si>
  <si>
    <t>1974</t>
  </si>
  <si>
    <t>MH</t>
  </si>
  <si>
    <t>58(4):23-4</t>
  </si>
  <si>
    <t>https://pubmed.ncbi.nlm.nih.gov/4453197</t>
  </si>
  <si>
    <t>Why do they care?</t>
  </si>
  <si>
    <t>Jul-1972</t>
  </si>
  <si>
    <t>Bedside nurse</t>
  </si>
  <si>
    <t>5(7):12-7</t>
  </si>
  <si>
    <t>https://pubmed.ncbi.nlm.nih.gov/4483331</t>
  </si>
  <si>
    <t>Why they choose nursing</t>
  </si>
  <si>
    <t>The Journal of nursing education</t>
  </si>
  <si>
    <t>11(1):2-7</t>
  </si>
  <si>
    <t>https://pubmed.ncbi.nlm.nih.gov/4400873</t>
  </si>
  <si>
    <t>The bedside manner</t>
  </si>
  <si>
    <t>Apr-1971</t>
  </si>
  <si>
    <t>4(4):8-13</t>
  </si>
  <si>
    <t>https://pubmed.ncbi.nlm.nih.gov/5205724</t>
  </si>
  <si>
    <t>Bertram C | Bertram CG</t>
  </si>
  <si>
    <t>['Tabor D', 'Bertram CG', 'Williams AJK', 'Mathers ME', 'Biswas A']</t>
  </si>
  <si>
    <t>Nicolau Syndrome (Embolia Cutis Medicamentosa): A Rare and Poorly Recognized Iatrogenic Cause of Cutaneous Thrombotic Vasculopathy</t>
  </si>
  <si>
    <t>The American Journal of dermatopathology</t>
  </si>
  <si>
    <t>40(3):212-215</t>
  </si>
  <si>
    <t>https://pubmed.ncbi.nlm.nih.gov/28816739</t>
  </si>
  <si>
    <t>https://journals.lww.com/amjdermatopathology/abstract/2018/03000/nicolau_syndrome__embolia_cutis_medicamentosa___a.11.aspx</t>
  </si>
  <si>
    <t>Bertram C</t>
  </si>
  <si>
    <t>['Shim TN', 'Bertram C']</t>
  </si>
  <si>
    <t>Human seminal plasma hypersensitivity and successful conception</t>
  </si>
  <si>
    <t>24(1):40</t>
  </si>
  <si>
    <t>https://pubmed.ncbi.nlm.nih.gov/23340400</t>
  </si>
  <si>
    <t>https://www.liebertpub.com/doi/10.1097/DER.0b013e31827b1510?url_ver=Z39.88-2003&amp;rfr_id=ori:rid:crossref.org&amp;rfr_dat=cr_pub%20%200pubmed</t>
  </si>
  <si>
    <t>['Newton-Bishop JA', 'Beswick S', 'Randerson-Moor J', 'Chang YM', 'Affleck P', 'Elliott F', 'Chan M', 'Leake S', 'Karpavicius B', 'Haynes S', 'Kukalizch K', 'Whitaker L', 'Jackson S', 'Gerry E', 'Nolan C', 'Bertram C', 'Marsden J', 'Elder DE', 'Barrett JH', 'Bishop DT']</t>
  </si>
  <si>
    <t>Serum 25-hydroxyvitamin D3 levels are associated with breslow thickness at presentation and survival from melanoma</t>
  </si>
  <si>
    <t>10-Nov-2009</t>
  </si>
  <si>
    <t>21-Sep-2009</t>
  </si>
  <si>
    <t>Journal of clinical oncology : official journal of the American Society of Clinical Oncology</t>
  </si>
  <si>
    <t>27(32):5439-44</t>
  </si>
  <si>
    <t>https://pubmed.ncbi.nlm.nih.gov/19770375</t>
  </si>
  <si>
    <t>https://ascopubs.org/doi/10.1200/JCO.2009.22.1135?url_ver=Z39.88-2003&amp;rfr_id=ori:rid:crossref.org&amp;rfr_dat=cr_pub%20%200pubmed</t>
  </si>
  <si>
    <t>['Randerson-Moor JA', 'Taylor JC', 'Elliott F', 'Chang YM', 'Beswick S', 'Kukalizch K', 'Affleck P', 'Leake S', 'Haynes S', 'Karpavicius B', 'Marsden J', 'Gerry E', 'Bale L', 'Bertram C', 'Field H', 'Barth JH', 'Silva Idos S', 'Swerdlow A', 'Kanetsky PA', 'Barrett JH', 'Bishop DT', 'Bishop JA']</t>
  </si>
  <si>
    <t>Vitamin D receptor gene polymorphisms, serum 25-hydroxyvitamin D levels, and melanoma: UK case-control comparisons and a meta-analysis of published VDR data</t>
  </si>
  <si>
    <t>European journal of cancer (Oxford, England : )</t>
  </si>
  <si>
    <t>45(18):3271-81</t>
  </si>
  <si>
    <t>https://pubmed.ncbi.nlm.nih.gov/19615888</t>
  </si>
  <si>
    <t>https://www.clinicalkey.com/content/playBy/pii?v=S0959-8049(09)00439-0</t>
  </si>
  <si>
    <t>['Beswick S', 'Affleck P', 'Elliott F', 'Gerry E', 'Boon A', 'Bale L', 'Nolan C', 'Barrett JH', 'Bertram C', 'Marsden J', 'Bishop DT', 'Newton-Bishop JA']</t>
  </si>
  <si>
    <t>Environmental risk factors for relapse of melanoma</t>
  </si>
  <si>
    <t>44(12):1717-25</t>
  </si>
  <si>
    <t>https://pubmed.ncbi.nlm.nih.gov/18602256</t>
  </si>
  <si>
    <t>https://www.clinicalkey.com/content/playBy/pii?v=S0959-8049(08)00382-1</t>
  </si>
  <si>
    <t>['Bertram CG', 'Gaut RM', 'Barrett JH', 'Randerson-Moor J', 'Whitaker L', 'Turner F', 'Bataille V', 'dos Santos Silva I', 'Swerdlow AJ', 'Bishop DT', 'Newton Bishop JA']</t>
  </si>
  <si>
    <t>An assessment of a variant of the DNA repair gene XRCC3 as a possible nevus or melanoma susceptibility genotype</t>
  </si>
  <si>
    <t>122(2):429-32</t>
  </si>
  <si>
    <t>https://pubmed.ncbi.nlm.nih.gov/15009726</t>
  </si>
  <si>
    <t>https://linkinghub.elsevier.com/retrieve/pii/S0022-202X(15)30688-6</t>
  </si>
  <si>
    <t>['Bertram CG', 'Gaut RM', 'Barrett JH', 'Pinney E', 'Whitaker L', 'Turner F', 'Bataille V', 'Dos Santos Silva I', 'J Swerdlow A', 'Bishop DT', 'Newton Bishop JA']</t>
  </si>
  <si>
    <t>An assessment of the CDKN2A variant Ala148Thr as a nevus/melanoma susceptibility allele</t>
  </si>
  <si>
    <t>119(4):961-5</t>
  </si>
  <si>
    <t>https://pubmed.ncbi.nlm.nih.gov/12406345</t>
  </si>
  <si>
    <t>https://linkinghub.elsevier.com/retrieve/pii/S0022-202X(15)30003-8</t>
  </si>
  <si>
    <t>['König DP', 'Schierholz JM', 'Hilgers RD', 'Bertram C', 'Perdreau-Remington F', 'Rütt J']</t>
  </si>
  <si>
    <t>In vitro adherence and accumulation of Staphylococcus epidermidis RP 62 A and Staphylococcus epidermidis M7 on four different bone cements</t>
  </si>
  <si>
    <t>" Langenbecks archives of surgery "</t>
  </si>
  <si>
    <t>386(5):328-32</t>
  </si>
  <si>
    <t>https://pubmed.ncbi.nlm.nih.gov/11685562</t>
  </si>
  <si>
    <t>https://link.springer.com/article/10.1007/s004230100229</t>
  </si>
  <si>
    <t>Weller R</t>
  </si>
  <si>
    <t>['Shelley JR', 'McHugh BJ', 'Wills J', 'Dorin JR', 'Weller R', 'Clarke DJ', 'Davidson DJ']</t>
  </si>
  <si>
    <t>A mechanistic evaluation of human beta defensin 2 mediated protection of human skin barrier in vitro</t>
  </si>
  <si>
    <t>13(1):2271</t>
  </si>
  <si>
    <t>https://pubmed.ncbi.nlm.nih.gov/36755116</t>
  </si>
  <si>
    <t>https://www.nature.com/articles/s41598-023-29558-0</t>
  </si>
  <si>
    <t>['Yizengaw E', 'Nibret E', 'Yismaw G', 'Gashaw B', 'Tamiru D', 'Munshea A', 'Takele Y', 'Müller I', 'Chapman L', 'Weller R', 'Cotton JA', 'Kropf P']</t>
  </si>
  <si>
    <t>Cutaneous leishmaniasis in a newly established treatment centre in the Lay Gayint district, Northwest Ethiopia</t>
  </si>
  <si>
    <t>3(4):e229</t>
  </si>
  <si>
    <t>https://pubmed.ncbi.nlm.nih.gov/37538321</t>
  </si>
  <si>
    <t>https://europepmc.org/abstract/MED/37538321</t>
  </si>
  <si>
    <t>['Holmes Z', 'Courtney A', 'Lincoln M', 'Weller R']</t>
  </si>
  <si>
    <t>Rash morphology as a predictor of COVID-19 severity: A systematic review of the cutaneous manifestations of COVID-19</t>
  </si>
  <si>
    <t>2(3):e120</t>
  </si>
  <si>
    <t>https://pubmed.ncbi.nlm.nih.gov/35941938</t>
  </si>
  <si>
    <t>https://europepmc.org/abstract/MED/35941938</t>
  </si>
  <si>
    <t>['Shikur F', 'Yeung H', 'Amogne W', 'Weller R']</t>
  </si>
  <si>
    <t>Pattern of skin disease in Ethiopian HIV-infected patients on combination antiretroviral therapy: A cross-sectional study in a dermatology referral hospital</t>
  </si>
  <si>
    <t>1(2):e28</t>
  </si>
  <si>
    <t>https://pubmed.ncbi.nlm.nih.gov/35664986</t>
  </si>
  <si>
    <t>https://europepmc.org/abstract/MED/35664986</t>
  </si>
  <si>
    <t>['Chen X', 'Chen J', 'Fu R', 'Rao P', 'Weller R', 'Bradshaw J', 'Liu S']</t>
  </si>
  <si>
    <t>Can the Cellular Internalization of Cargo Proteins Be Enhanced by Fusing a Tat Peptide in the Center of Proteins? A Fluorescence Study</t>
  </si>
  <si>
    <t>Journal of pharmaceutical sciences</t>
  </si>
  <si>
    <t>107(3):879-886</t>
  </si>
  <si>
    <t>https://pubmed.ncbi.nlm.nih.gov/29133235</t>
  </si>
  <si>
    <t>http://hdl.handle.net/20.500.11820/b4c5bccf-d728-486c-94e3-7eccd04a6271</t>
  </si>
  <si>
    <t>['Megaw L', 'Clemens T', 'Dibben C', 'Weller R', 'Stock S']</t>
  </si>
  <si>
    <t>Pregnancy outcome and ultraviolet radiation; A systematic review</t>
  </si>
  <si>
    <t>10-Mar-2017</t>
  </si>
  <si>
    <t>Environmental research</t>
  </si>
  <si>
    <t>155:335-343</t>
  </si>
  <si>
    <t>https://pubmed.ncbi.nlm.nih.gov/28264782</t>
  </si>
  <si>
    <t>http://hdl.handle.net/20.500.11820/1bc9681a-61c3-4581-96fa-39019ed87bfd</t>
  </si>
  <si>
    <t>['Chen X', 'Liu S', 'Deme B', 'Cristiglio V', 'Marquardt D', 'Weller R', 'Rao P', 'Wang Y', 'Bradshaw J']</t>
  </si>
  <si>
    <t>Efficient internalization of TAT peptide in zwitterionic DOPC phospholipid membrane revealed by neutron diffraction</t>
  </si>
  <si>
    <t>Biochimica et biophysica acta. Biomembranes</t>
  </si>
  <si>
    <t>1859(5):910-916</t>
  </si>
  <si>
    <t>https://pubmed.ncbi.nlm.nih.gov/28153495</t>
  </si>
  <si>
    <t>https://linkinghub.elsevier.com/retrieve/pii/S0005-2736(17)30044-5</t>
  </si>
  <si>
    <t>['Wang B', 'McHugh BJ', 'Qureshi A', 'Campopiano DJ', 'Clarke DJ', 'Fitzgerald JR', 'Dorin JR', 'Weller R', 'Davidson DJ']</t>
  </si>
  <si>
    <t>IL-1β-Induced Protection of Keratinocytes against Staphylococcus aureus-Secreted Proteases Is Mediated by Human β-Defensin 2</t>
  </si>
  <si>
    <t>1-Oct-2016</t>
  </si>
  <si>
    <t>137(1):95-105</t>
  </si>
  <si>
    <t>https://pubmed.ncbi.nlm.nih.gov/27702565</t>
  </si>
  <si>
    <t>https://linkinghub.elsevier.com/retrieve/pii/S0022-202X(16)32369-7</t>
  </si>
  <si>
    <t>['Chen X', 'Liu S', 'Rao P', 'Bradshaw J', 'Weller R']</t>
  </si>
  <si>
    <t>Topical application of superoxide dismutase mediated by HIV-TAT peptide attenuates UVB-induced damages in human skin</t>
  </si>
  <si>
    <t>European journal of pharmaceutics and biopharmaceutics : official journal of Arbeitsgemeinschaft fur Pharmazeutische Verfahrenstechnik e.V</t>
  </si>
  <si>
    <t>107:286-94</t>
  </si>
  <si>
    <t>https://pubmed.ncbi.nlm.nih.gov/27460952</t>
  </si>
  <si>
    <t>http://hdl.handle.net/20.500.11820/d46d0245-2291-4bba-b518-b0f8886a1fb5</t>
  </si>
  <si>
    <t>['Johnson RS', 'Titze J', 'Weller R']</t>
  </si>
  <si>
    <t>Cutaneous control of blood pressure</t>
  </si>
  <si>
    <t>Current opinion in nephrology and hypertension</t>
  </si>
  <si>
    <t>25(1):11-5</t>
  </si>
  <si>
    <t>https://pubmed.ncbi.nlm.nih.gov/26625865</t>
  </si>
  <si>
    <t>https://journals.lww.com/co-nephrolhypertens/abstract/2016/01000/cutaneous_control_of_blood_pressure.4.aspx</t>
  </si>
  <si>
    <t>['Gorman S', 'Black LJ', 'Feelisch M', 'Hart PH', 'Weller R']</t>
  </si>
  <si>
    <t>Can skin exposure to sunlight prevent liver inflammation?</t>
  </si>
  <si>
    <t>5-May-2015</t>
  </si>
  <si>
    <t>7(5):3219-39</t>
  </si>
  <si>
    <t>https://pubmed.ncbi.nlm.nih.gov/25951129</t>
  </si>
  <si>
    <t>https://europepmc.org/abstract/MED/25951129</t>
  </si>
  <si>
    <t>['Weller R', 'Skrypnyk A', 'Zavgorodniy A', 'Stegniy B', 'Gerilovych A', 'Kutsan O', 'Pozmogova S', 'Sapko S']</t>
  </si>
  <si>
    <t>The bovine tuberculosis burden in cattle herds in zones with low dose radiation pollution in Ukraine</t>
  </si>
  <si>
    <t>Veterinaria italiana</t>
  </si>
  <si>
    <t>45(2):225-33</t>
  </si>
  <si>
    <t>Journal Article | Research Support, U.S. Gov't, Non-P.H.S.</t>
  </si>
  <si>
    <t>https://pubmed.ncbi.nlm.nih.gov/20391374</t>
  </si>
  <si>
    <t>http://www.izs.it/vet_italiana/2009/45_2/225.htm</t>
  </si>
  <si>
    <t>['Weller R', 'Finnen MJ']</t>
  </si>
  <si>
    <t>The effects of topical treatment with acidified nitrite on wound healing in normal and diabetic mice</t>
  </si>
  <si>
    <t>27-Apr-2006</t>
  </si>
  <si>
    <t>Nitric oxide : biology and chemistry</t>
  </si>
  <si>
    <t>15(4):395-9</t>
  </si>
  <si>
    <t>https://pubmed.ncbi.nlm.nih.gov/16731016</t>
  </si>
  <si>
    <t>https://linkinghub.elsevier.com/retrieve/pii/S1089-8603(06)00057-7</t>
  </si>
  <si>
    <t>['Weller R']</t>
  </si>
  <si>
    <t>U.S. experience of immunomodulators in the treatment of psoriasis</t>
  </si>
  <si>
    <t>152(4):817-8; author reply 818-9</t>
  </si>
  <si>
    <t>https://pubmed.ncbi.nlm.nih.gov/15840131</t>
  </si>
  <si>
    <t>https://academic.oup.com/bjd/article-abstract/152/4/817/6636323?redirectedFrom=fulltext</t>
  </si>
  <si>
    <t>['Seabra AB', 'Fitzpatrick A', 'Paul J', 'De Oliveira MG', 'Weller R']</t>
  </si>
  <si>
    <t>Topically applied S-nitrosothiol-containing hydrogels as experimental and pharmacological nitric oxide donors in human skin</t>
  </si>
  <si>
    <t>151(5):977-83</t>
  </si>
  <si>
    <t>https://pubmed.ncbi.nlm.nih.gov/15541075</t>
  </si>
  <si>
    <t>https://academic.oup.com/bjd/article-abstract/151/5/977/6635805?redirectedFrom=fulltext</t>
  </si>
  <si>
    <t>Nitric oxide: a key mediator in cutaneous physiology</t>
  </si>
  <si>
    <t>28(5):511-4</t>
  </si>
  <si>
    <t>https://pubmed.ncbi.nlm.nih.gov/12950342</t>
  </si>
  <si>
    <t>https://academic.oup.com/ced/article-abstract/28/5/511/6626353?redirectedFrom=fulltext</t>
  </si>
  <si>
    <t>['Weller R', 'Ha T']</t>
  </si>
  <si>
    <t>Fuzzy math</t>
  </si>
  <si>
    <t>49(4):775; author reply 775</t>
  </si>
  <si>
    <t>https://pubmed.ncbi.nlm.nih.gov/14512945</t>
  </si>
  <si>
    <t>https://linkinghub.elsevier.com/retrieve/pii/S0190962203000756</t>
  </si>
  <si>
    <t>Nitric oxide donors and the skin: useful therapeutic agents?</t>
  </si>
  <si>
    <t>Clinical science (London, England : )</t>
  </si>
  <si>
    <t>105(5):533-5</t>
  </si>
  <si>
    <t>https://pubmed.ncbi.nlm.nih.gov/12895140</t>
  </si>
  <si>
    <t>https://portlandpress.com/clinsci/article-abstract/105/5/533/67851/Nitric-oxide-donors-and-the-skin-useful?redirectedFrom=fulltext</t>
  </si>
  <si>
    <t>['Weller R', 'Schwentker A', 'Billiar TR', 'Vodovotz Y']</t>
  </si>
  <si>
    <t>Autologous nitric oxide protects mouse and human keratinocytes from ultraviolet B radiation-induced apoptosis</t>
  </si>
  <si>
    <t>American journal of physiology. Cell physiology</t>
  </si>
  <si>
    <t>284(5):C1140-8</t>
  </si>
  <si>
    <t>https://pubmed.ncbi.nlm.nih.gov/12676653</t>
  </si>
  <si>
    <t>https://journals.physiology.org/doi/full/10.1152/ajpcell.00462.2002?rfr_dat=cr_pub++0pubmed&amp;url_ver=Z39.88-2003&amp;rfr_id=ori%3Arid%3Acrossref.org</t>
  </si>
  <si>
    <t>['Kim PK', 'Weller R', 'Hua Y', 'Billiar TR']</t>
  </si>
  <si>
    <t>Ultraviolet irradiation increases FADD protein in apoptotic human keratinocytes</t>
  </si>
  <si>
    <t>7-Mar-2003</t>
  </si>
  <si>
    <t>Biochemical and biophysical research communications</t>
  </si>
  <si>
    <t>302(2):290-5</t>
  </si>
  <si>
    <t>https://pubmed.ncbi.nlm.nih.gov/12604344</t>
  </si>
  <si>
    <t>https://linkinghub.elsevier.com/retrieve/pii/S0006291X03001864</t>
  </si>
  <si>
    <t>['Weller R', 'Billiar T', 'Vodovotz Y']</t>
  </si>
  <si>
    <t>Pro- and anti-apoptotic effects of nitric oxide in irradiated keratinocytes: the role of superoxide</t>
  </si>
  <si>
    <t>Skin pharmacology and applied skin physiology</t>
  </si>
  <si>
    <t>15(5):348-52</t>
  </si>
  <si>
    <t>https://pubmed.ncbi.nlm.nih.gov/12239430</t>
  </si>
  <si>
    <t>['Kim PK', 'Wang Y', 'Gambotto A', 'Kim YM', 'Weller R', 'Zuckerbraun BS', 'Hua Y', 'Watkins SC', 'Billiar TR']</t>
  </si>
  <si>
    <t>Hepatocyte Fas-associating death domain protein/mediator of receptor-induced toxicity (FADD/MORT1) levels increase in response to pro-apoptotic stimuli</t>
  </si>
  <si>
    <t>11-Oct-2002</t>
  </si>
  <si>
    <t>6-Aug-2002</t>
  </si>
  <si>
    <t>277(41):38855-62</t>
  </si>
  <si>
    <t>https://pubmed.ncbi.nlm.nih.gov/12167637</t>
  </si>
  <si>
    <t>https://linkinghub.elsevier.com/retrieve/pii/S0021-9258(18)36374-9</t>
  </si>
  <si>
    <t>['Sherratt JA', 'Weller R', 'Savill NJ']</t>
  </si>
  <si>
    <t>Modelling blood flow regulation by nitric oxide in psoriatic plaques</t>
  </si>
  <si>
    <t>Bulletin of mathematical biology</t>
  </si>
  <si>
    <t>64(4):623-41</t>
  </si>
  <si>
    <t>https://pubmed.ncbi.nlm.nih.gov/12216415</t>
  </si>
  <si>
    <t>['Savill NJ', 'Weller R', 'Sherratt JA']</t>
  </si>
  <si>
    <t>Mathematical modelling of nitric oxide regulation of rete peg formation in psoriasis</t>
  </si>
  <si>
    <t>7-Jan-2002</t>
  </si>
  <si>
    <t>Journal of theoretical biology</t>
  </si>
  <si>
    <t>214(1):1-16</t>
  </si>
  <si>
    <t>https://pubmed.ncbi.nlm.nih.gov/11786028</t>
  </si>
  <si>
    <t>https://linkinghub.elsevier.com/retrieve/pii/S0022519301924002</t>
  </si>
  <si>
    <t>['Schwentker A', 'Vodovotz Y', 'Weller R', 'Billiar TR']</t>
  </si>
  <si>
    <t>Nitric oxide and wound repair: role of cytokines?</t>
  </si>
  <si>
    <t>7(1):1-10</t>
  </si>
  <si>
    <t>https://pubmed.ncbi.nlm.nih.gov/12175813</t>
  </si>
  <si>
    <t>https://linkinghub.elsevier.com/retrieve/pii/S1089860302000022</t>
  </si>
  <si>
    <t>['Weller R', 'Price RJ', 'Ormerod AD', 'Benjamin N', 'Leifert C']</t>
  </si>
  <si>
    <t>Antimicrobial effect of acidified nitrite on dermatophyte fungi, Candida and bacterial skin pathogens</t>
  </si>
  <si>
    <t>Journal of applied microbiology</t>
  </si>
  <si>
    <t>90(4):648-52</t>
  </si>
  <si>
    <t>https://pubmed.ncbi.nlm.nih.gov/11309079</t>
  </si>
  <si>
    <t>https://academic.oup.com/jambio/article-abstract/90/4/648/6721726?redirectedFrom=fulltext</t>
  </si>
  <si>
    <t>Nitric oxide, skin growth and differentiation: more questions than answers?</t>
  </si>
  <si>
    <t>24(5):388-91</t>
  </si>
  <si>
    <t>https://pubmed.ncbi.nlm.nih.gov/10564329</t>
  </si>
  <si>
    <t>https://academic.oup.com/ced/article-abstract/24/5/388/6627764?redirectedFrom=fulltext</t>
  </si>
  <si>
    <t>['Jackson M', 'Frame F', 'Weller R', 'McKenzie RC']</t>
  </si>
  <si>
    <t>Expression of nitric oxide synthase III (eNOS) mRNA by human skin cells: melanocytes but not keratinocytes express eNOS mRNA</t>
  </si>
  <si>
    <t>290(6):350-2</t>
  </si>
  <si>
    <t>https://pubmed.ncbi.nlm.nih.gov/9705168</t>
  </si>
  <si>
    <t>['Ormerod AD', 'Weller R', 'Copeland P', 'Benjamin N', 'Ralston SH', 'Grabowksi P', 'Herriot R']</t>
  </si>
  <si>
    <t>Detection of nitric oxide and nitric oxide synthases in psoriasis</t>
  </si>
  <si>
    <t>290(1-2):3-8</t>
  </si>
  <si>
    <t>https://pubmed.ncbi.nlm.nih.gov/9522994</t>
  </si>
  <si>
    <t>['Weller R', 'White MI']</t>
  </si>
  <si>
    <t>Penicillamine in the etiology of bullous pemphigoid</t>
  </si>
  <si>
    <t>The Annals of pharmacotherapy</t>
  </si>
  <si>
    <t>32(12):1368</t>
  </si>
  <si>
    <t>https://pubmed.ncbi.nlm.nih.gov/9876821</t>
  </si>
  <si>
    <t>https://journals.sagepub.com/doi/10.1345/aph.18099?url_ver=Z39.88-2003&amp;rfr_id=ori:rid:crossref.org&amp;rfr_dat=cr_pub%20%200pubmed</t>
  </si>
  <si>
    <t>Nitric oxide--a newly discovered chemical transmitter in human skin</t>
  </si>
  <si>
    <t>137(5):665-72</t>
  </si>
  <si>
    <t>https://pubmed.ncbi.nlm.nih.gov/9415222</t>
  </si>
  <si>
    <t>https://onlinelibrary.wiley.com/resolve/openurl?genre=article&amp;sid=nlm:pubmed&amp;issn=0007-0963&amp;date=1997&amp;volume=137&amp;issue=5&amp;spage=665</t>
  </si>
  <si>
    <t>['Weller R', 'Ormerod A']</t>
  </si>
  <si>
    <t>Increased expression of inducible nitric oxide (NO) synthase</t>
  </si>
  <si>
    <t>136(1):136-7</t>
  </si>
  <si>
    <t>https://pubmed.ncbi.nlm.nih.gov/9039317</t>
  </si>
  <si>
    <t>https://academic.oup.com/bjd/article-abstract/136/1/136/6682682?redirectedFrom=fulltext</t>
  </si>
  <si>
    <t>['Weller R', 'Dykhuizen R', 'Leifert C', 'Ormerod A']</t>
  </si>
  <si>
    <t>Nitric oxide release accounts for the reduced incidence of cutaneous infections in psoriasis</t>
  </si>
  <si>
    <t>36(2 Pt 1):281-2</t>
  </si>
  <si>
    <t>https://pubmed.ncbi.nlm.nih.gov/9039193</t>
  </si>
  <si>
    <t>https://linkinghub.elsevier.com/retrieve/pii/S0190-9622(97)70307-4</t>
  </si>
  <si>
    <t>['Weller R', 'Pattullo S', 'Smith L', 'Golden M', 'Ormerod A', 'Benjamin N']</t>
  </si>
  <si>
    <t>Nitric oxide is generated on the skin surface by reduction of sweat nitrate</t>
  </si>
  <si>
    <t>107(3):327-31</t>
  </si>
  <si>
    <t>https://pubmed.ncbi.nlm.nih.gov/8751965</t>
  </si>
  <si>
    <t>https://linkinghub.elsevier.com/retrieve/pii/S0022-202X(15)42673-9</t>
  </si>
  <si>
    <t>['Weller R', 'Leifert C']</t>
  </si>
  <si>
    <t>Transmission of Trichophyton interdigitale via an intermediate plant host</t>
  </si>
  <si>
    <t>135(4):656-7</t>
  </si>
  <si>
    <t>https://pubmed.ncbi.nlm.nih.gov/8915172</t>
  </si>
  <si>
    <t>https://academic.oup.com/bjd/article-abstract/135/4/656/6681750?redirectedFrom=fulltext</t>
  </si>
  <si>
    <t>['Weller R', 'Handfield-Jones S', 'Menagé HP', 'Mak V', 'Greaves MW']</t>
  </si>
  <si>
    <t>Endobronchial involvement in a patient presenting with cutaneous sarcoid</t>
  </si>
  <si>
    <t>21(3):239-40</t>
  </si>
  <si>
    <t>https://pubmed.ncbi.nlm.nih.gov/8914372</t>
  </si>
  <si>
    <t>https://academic.oup.com/ced/article-abstract/21/3/239/6630096?redirectedFrom=fulltext</t>
  </si>
  <si>
    <t>Bullous pemphigoid and penicillamine</t>
  </si>
  <si>
    <t>21(2):121-2</t>
  </si>
  <si>
    <t>https://pubmed.ncbi.nlm.nih.gov/8759198</t>
  </si>
  <si>
    <t>https://onlinelibrary.wiley.com/resolve/openurl?genre=article&amp;sid=nlm:pubmed&amp;issn=0307-6938&amp;date=1996&amp;volume=21&amp;issue=2&amp;spage=121</t>
  </si>
  <si>
    <t>Contact dermatitis from cotoneaster</t>
  </si>
  <si>
    <t>34(6):433-4</t>
  </si>
  <si>
    <t>https://pubmed.ncbi.nlm.nih.gov/8879937</t>
  </si>
  <si>
    <t>https://onlinelibrary.wiley.com/resolve/openurl?genre=article&amp;sid=nlm:pubmed&amp;issn=0105-1873&amp;date=1996&amp;volume=34&amp;issue=6&amp;spage=433</t>
  </si>
  <si>
    <t>Water tester's dermatitis due to a para-phenylenediamine derivative</t>
  </si>
  <si>
    <t>34(2):138</t>
  </si>
  <si>
    <t>https://pubmed.ncbi.nlm.nih.gov/8681543</t>
  </si>
  <si>
    <t>https://onlinelibrary.wiley.com/resolve/openurl?genre=article&amp;sid=nlm:pubmed&amp;issn=0105-1873&amp;date=1996&amp;volume=34&amp;issue=2&amp;spage=138</t>
  </si>
  <si>
    <t>['Phillips WG', 'Weller R', 'Handfield-Jones SE', 'Kobza-Black A']</t>
  </si>
  <si>
    <t>Adult Still's disease</t>
  </si>
  <si>
    <t>130(4):511-3</t>
  </si>
  <si>
    <t>https://pubmed.ncbi.nlm.nih.gov/8186120</t>
  </si>
  <si>
    <t>https://academic.oup.com/bjd/article-abstract/130/4/511/6680605?redirectedFrom=fulltext</t>
  </si>
  <si>
    <t>['Morgan JM', 'Weller R', 'Adams SJ']</t>
  </si>
  <si>
    <t>Onycholysis in a case of atopic eczema treated with PUVA photochemotherapy</t>
  </si>
  <si>
    <t>17(1):65-6</t>
  </si>
  <si>
    <t>https://pubmed.ncbi.nlm.nih.gov/1424267</t>
  </si>
  <si>
    <t>https://academic.oup.com/ced/article-abstract/17/1/65/6629193?redirectedFrom=fulltext</t>
  </si>
  <si>
    <t>English J</t>
  </si>
  <si>
    <t>['Wootton CI', 'Sodaly MK', 'Billamay SX', 'English JSC', 'Mayxay M']</t>
  </si>
  <si>
    <t>Correction: Patch test results in paediatric patients with atopic dermatitis in Laos</t>
  </si>
  <si>
    <t>9-Jul-2020</t>
  </si>
  <si>
    <t>15(7):e0236215</t>
  </si>
  <si>
    <t>https://pubmed.ncbi.nlm.nih.gov/32645085</t>
  </si>
  <si>
    <t>https://europepmc.org/abstract/MED/32645085</t>
  </si>
  <si>
    <t>['Wootton CI', 'Soukavong M', 'Kidoikhammouan S', 'Samountry B', 'English JSC', 'Mayxay M']</t>
  </si>
  <si>
    <t>Correction: Patch testing in Lao medical students</t>
  </si>
  <si>
    <t>15(7):e0236214</t>
  </si>
  <si>
    <t>https://pubmed.ncbi.nlm.nih.gov/32645103</t>
  </si>
  <si>
    <t>https://europepmc.org/abstract/MED/32645103</t>
  </si>
  <si>
    <t>Patch testing in Lao medical students</t>
  </si>
  <si>
    <t>15(1):e0217192</t>
  </si>
  <si>
    <t>https://pubmed.ncbi.nlm.nih.gov/31945067</t>
  </si>
  <si>
    <t>https://europepmc.org/abstract/MED/31945067</t>
  </si>
  <si>
    <t>Patch test results in paediatric patients with atopic dermatitis in Laos</t>
  </si>
  <si>
    <t>15(4):e0231455</t>
  </si>
  <si>
    <t>https://pubmed.ncbi.nlm.nih.gov/32287282</t>
  </si>
  <si>
    <t>https://europepmc.org/abstract/MED/32287282</t>
  </si>
  <si>
    <t>['Cornejo CM', 'Haun P', 'English J 3rd', 'Rosenbach M']</t>
  </si>
  <si>
    <t>Immune checkpoint inhibitors and the development of granulomatous reactions</t>
  </si>
  <si>
    <t>81(5):1165-1175</t>
  </si>
  <si>
    <t>https://pubmed.ncbi.nlm.nih.gov/30092327</t>
  </si>
  <si>
    <t>https://www.clinicalkey.com/content/playBy/pii?v=S0190-9622(18)32355-7</t>
  </si>
  <si>
    <t>['Crane MM', 'Webb DJ', 'Watson E', 'Cunliffe T', 'English J']</t>
  </si>
  <si>
    <t>Hand eczema and steroid-refractory chronic hand eczema in general practice: prevalence and initial treatment</t>
  </si>
  <si>
    <t>176(4):955-964</t>
  </si>
  <si>
    <t>https://pubmed.ncbi.nlm.nih.gov/27534443</t>
  </si>
  <si>
    <t>https://academic.oup.com/bjd/article-abstract/176/4/955/6748029?redirectedFrom=fulltext</t>
  </si>
  <si>
    <t>['Malik M', 'English J']</t>
  </si>
  <si>
    <t>Re: Response to 'Irritant hand dermatitis in health care workers'</t>
  </si>
  <si>
    <t>66(4):338</t>
  </si>
  <si>
    <t>https://pubmed.ncbi.nlm.nih.gov/27162255</t>
  </si>
  <si>
    <t>https://academic.oup.com/occmed/article/66/4/338/1752748</t>
  </si>
  <si>
    <t>['Diepgen TL', 'Andersen KE', 'Chosidow O', 'Coenraads PJ', 'Elsner P', 'English J', 'Fartasch M', 'Gimenez-Arnau A', 'Nixon R', 'Sasseville D', 'Agner T']</t>
  </si>
  <si>
    <t>Guidelines for diagnosis, prevention and treatment of hand eczema--short version</t>
  </si>
  <si>
    <t>13(1):77-85</t>
  </si>
  <si>
    <t>https://pubmed.ncbi.nlm.nih.gov/25640512</t>
  </si>
  <si>
    <t>https://onlinelibrary.wiley.com/doi/10.1111/ddg.12510</t>
  </si>
  <si>
    <t>Irritant hand dermatitis in health care workers</t>
  </si>
  <si>
    <t>65(6):474-6</t>
  </si>
  <si>
    <t>https://pubmed.ncbi.nlm.nih.gov/26070815</t>
  </si>
  <si>
    <t>https://academic.oup.com/occmed/article/65/6/474/1421117</t>
  </si>
  <si>
    <t>English J | English JS</t>
  </si>
  <si>
    <t>['Patel AN', 'Wootton CI', 'English JS']</t>
  </si>
  <si>
    <t>Methylisothiazolinone allergy in the paediatric population: the epidemic begins?</t>
  </si>
  <si>
    <t>170(5):1200-1</t>
  </si>
  <si>
    <t>https://pubmed.ncbi.nlm.nih.gov/24410262</t>
  </si>
  <si>
    <t>https://academic.oup.com/bjd/article-abstract/170/5/1200/6614899?redirectedFrom=fulltext</t>
  </si>
  <si>
    <t>['Patel AN', 'Wootton CI', 'Babakinejad P', 'English JS']</t>
  </si>
  <si>
    <t>Alitretinoin: the Nottingham experience</t>
  </si>
  <si>
    <t>25-Nov-2013</t>
  </si>
  <si>
    <t>39(2):224-5</t>
  </si>
  <si>
    <t>https://pubmed.ncbi.nlm.nih.gov/24266785</t>
  </si>
  <si>
    <t>https://academic.oup.com/ced/article-abstract/39/2/224/6621072?redirectedFrom=fulltext</t>
  </si>
  <si>
    <t>['Telford G', 'Brown AP', 'Rich A', 'English JS', 'Pritchard DI']</t>
  </si>
  <si>
    <t>Wound debridement potential of glycosidases of the wound-healing maggot, Lucilia sericata</t>
  </si>
  <si>
    <t>Medical and veterinary entomology</t>
  </si>
  <si>
    <t>26(3):291-9</t>
  </si>
  <si>
    <t>https://pubmed.ncbi.nlm.nih.gov/22620282</t>
  </si>
  <si>
    <t>https://resjournals.onlinelibrary.wiley.com/doi/10.1111/j.1365-2915.2011.01000.x</t>
  </si>
  <si>
    <t>['English J']</t>
  </si>
  <si>
    <t>Is there still a role for psoralen ultraviolet A in the treatment of chronic hand eczema?</t>
  </si>
  <si>
    <t>27-Aug-2012</t>
  </si>
  <si>
    <t>37(7):802-3</t>
  </si>
  <si>
    <t>https://pubmed.ncbi.nlm.nih.gov/22998544</t>
  </si>
  <si>
    <t>https://academic.oup.com/ced/article-abstract/37/7/802/6623032?redirectedFrom=fulltext</t>
  </si>
  <si>
    <t>['Bessell EM', 'Humber CE', "O'Connor S", 'English JS', 'Perkins W', 'Dickinson PD', 'Patel AN']</t>
  </si>
  <si>
    <t>Primary cutaneous B-cell lymphoma in Nottinghamshire U.K.: prognosis of subtypes defined in the WHO-EORTC classification</t>
  </si>
  <si>
    <t>5-Sep-2012</t>
  </si>
  <si>
    <t>167(5):1118-23</t>
  </si>
  <si>
    <t>https://pubmed.ncbi.nlm.nih.gov/22759204</t>
  </si>
  <si>
    <t>https://academic.oup.com/bjd/article-abstract/167/5/1118/6614179?redirectedFrom=fulltext</t>
  </si>
  <si>
    <t>['Peiser M', 'Tralau T', 'Heidler J', 'Api AM', 'Arts JH', 'Basketter DA', 'English J', 'Diepgen TL', 'Fuhlbrigge RC', 'Gaspari AA', 'Johansen JD', 'Karlberg AT', 'Kimber I', 'Lepoittevin JP', 'Liebsch M', 'Maibach HI', 'Martin SF', 'Merk HF', 'Platzek T', 'Rustemeyer T', 'Schnuch A', 'Vandebriel RJ', 'White IR', 'Luch A']</t>
  </si>
  <si>
    <t>Allergic contact dermatitis: epidemiology, molecular mechanisms, in vitro methods and regulatory aspects. Current knowledge assembled at an international workshop at BfR, Germany</t>
  </si>
  <si>
    <t>14-Oct-2011</t>
  </si>
  <si>
    <t>Cellular and molecular life sciences : CMLS</t>
  </si>
  <si>
    <t>69(5):763-81</t>
  </si>
  <si>
    <t>https://pubmed.ncbi.nlm.nih.gov/21997384</t>
  </si>
  <si>
    <t>https://link.springer.com/article/10.1007/s00018-011-0846-8</t>
  </si>
  <si>
    <t>['Wootton CI', 'English JS']</t>
  </si>
  <si>
    <t>Occupational allergic contact dermatitis caused by oxycodone</t>
  </si>
  <si>
    <t>67(6):383-4</t>
  </si>
  <si>
    <t>https://pubmed.ncbi.nlm.nih.gov/23151197</t>
  </si>
  <si>
    <t>https://onlinelibrary.wiley.com/doi/10.1111/j.1600-0536.2012.02137.x</t>
  </si>
  <si>
    <t>['English JS', 'Wootton CI']</t>
  </si>
  <si>
    <t>Recent advances in the management of hand dermatitis: does alitretinoin work?</t>
  </si>
  <si>
    <t>29(3):273-7</t>
  </si>
  <si>
    <t>https://pubmed.ncbi.nlm.nih.gov/21496734</t>
  </si>
  <si>
    <t>https://www.clinicalkey.com/content/playBy/pii?v=S0738-081X(10)00213-0</t>
  </si>
  <si>
    <t>Case study 1--A 54-year-old male gardener with chronic hand eczema</t>
  </si>
  <si>
    <t>36 Suppl:3-4</t>
  </si>
  <si>
    <t>https://pubmed.ncbi.nlm.nih.gov/21309811</t>
  </si>
  <si>
    <t>https://academic.oup.com/ced/article-abstract/36/s1/3/6622218?redirectedFrom=fulltext</t>
  </si>
  <si>
    <t>Case study 2--A 33-year-old female horse trainer with long-standing hand and foot eczema</t>
  </si>
  <si>
    <t>36 Suppl:5-6</t>
  </si>
  <si>
    <t>https://pubmed.ncbi.nlm.nih.gov/21309812</t>
  </si>
  <si>
    <t>https://academic.oup.com/ced/article-abstract/36/s1/5/6622220?redirectedFrom=fulltext</t>
  </si>
  <si>
    <t>['English J', 'Graham-Brown R', 'de Sica Chapman A', 'Alexandroff AB']</t>
  </si>
  <si>
    <t>Everyday clinical experience of alitretinoin in the treatment of severe chronic hand eczema: seven case studies</t>
  </si>
  <si>
    <t>36 Suppl:1-2</t>
  </si>
  <si>
    <t>https://pubmed.ncbi.nlm.nih.gov/21309810</t>
  </si>
  <si>
    <t>https://academic.oup.com/ced/article-abstract/36/s1/1/6622216?redirectedFrom=fulltext</t>
  </si>
  <si>
    <t>['English JS']</t>
  </si>
  <si>
    <t>Measure the extent of hand eczema rather than its severity?</t>
  </si>
  <si>
    <t>165(1):1</t>
  </si>
  <si>
    <t>https://pubmed.ncbi.nlm.nih.gov/21707570</t>
  </si>
  <si>
    <t>https://academic.oup.com/bjd/article-abstract/165/1/1/6644077?redirectedFrom=fulltext</t>
  </si>
  <si>
    <t>['Telford G', 'Brown AP', 'Kind A', 'English JS', 'Pritchard DI']</t>
  </si>
  <si>
    <t>Maggot chymotrypsin I from Lucilia sericata is resistant to endogenous wound protease inhibitors</t>
  </si>
  <si>
    <t>164(1):192-6</t>
  </si>
  <si>
    <t>https://pubmed.ncbi.nlm.nih.gov/21175562</t>
  </si>
  <si>
    <t>https://academic.oup.com/bjd/article-abstract/164/1/192/6642827?redirectedFrom=fulltext</t>
  </si>
  <si>
    <t>['Telford G', 'Brown AP', 'Seabra RA', 'Horobin AJ', 'Rich A', 'English JS', 'Pritchard DI']</t>
  </si>
  <si>
    <t>Degradation of eschar from venous leg ulcers using a recombinant chymotrypsin from Lucilia sericata</t>
  </si>
  <si>
    <t>12-Aug-2010</t>
  </si>
  <si>
    <t>163(3):523-31</t>
  </si>
  <si>
    <t>https://pubmed.ncbi.nlm.nih.gov/20491762</t>
  </si>
  <si>
    <t>https://academic.oup.com/bjd/article-abstract/163/3/523/6642596?redirectedFrom=fulltext</t>
  </si>
  <si>
    <t>['Bissonnette R', 'Diepgen TL', 'Elsner P', 'English J', 'Graham-Brown R', 'Homey B', 'Luger T', 'Lynde C', 'Maares J', 'Maibach HI']</t>
  </si>
  <si>
    <t>Redefining treatment options in chronic hand eczema (CHE)</t>
  </si>
  <si>
    <t>24 Suppl 3:1-20</t>
  </si>
  <si>
    <t>https://pubmed.ncbi.nlm.nih.gov/20443999</t>
  </si>
  <si>
    <t>https://onlinelibrary.wiley.com/doi/10.1111/j.1468-3083.2010.03615.x</t>
  </si>
  <si>
    <t>Managing chronic hand eczema</t>
  </si>
  <si>
    <t>162(2):237</t>
  </si>
  <si>
    <t>https://pubmed.ncbi.nlm.nih.gov/20374247</t>
  </si>
  <si>
    <t>https://academic.oup.com/bjd/article-abstract/162/2/237/6642276?redirectedFrom=fulltext</t>
  </si>
  <si>
    <t>['Keir J', 'English J', 'Fergie N']</t>
  </si>
  <si>
    <t>Patch testing in allergic contact dermatitis</t>
  </si>
  <si>
    <t>The Journal of laryngology and otology</t>
  </si>
  <si>
    <t>123(5):558-9</t>
  </si>
  <si>
    <t>https://pubmed.ncbi.nlm.nih.gov/19138454</t>
  </si>
  <si>
    <t>https://www.cambridge.org/core/product/identifier/S0022215109004289/type/journal_article</t>
  </si>
  <si>
    <t>['Basketter DA', 'English J']</t>
  </si>
  <si>
    <t>Pre-testing in hair dye users: an assessment of the Colourstart system</t>
  </si>
  <si>
    <t>27-Feb-2009</t>
  </si>
  <si>
    <t>19(3):232-7</t>
  </si>
  <si>
    <t>https://pubmed.ncbi.nlm.nih.gov/19251577</t>
  </si>
  <si>
    <t>https://www.jle.com/fr/revues/ejd/e-docs/pre_testing_in_hair_dye_users_an_assessment_of_the_colourstart_system_280920/article.phtml</t>
  </si>
  <si>
    <t>Cross-reactions among hair dye allergens</t>
  </si>
  <si>
    <t>Cutaneous and ocular toxicology</t>
  </si>
  <si>
    <t>28(3):104-6</t>
  </si>
  <si>
    <t>https://pubmed.ncbi.nlm.nih.gov/19552541</t>
  </si>
  <si>
    <t>https://www.tandfonline.com/doi/full/10.1080/15569520902940335</t>
  </si>
  <si>
    <t>['Birnie A', 'English JS']</t>
  </si>
  <si>
    <t>Updates from the British Society for Investigative Dermatology Annual Meeting, 16-18 April 2007, Nottingham, U.K</t>
  </si>
  <si>
    <t>158(5):913-6</t>
  </si>
  <si>
    <t>https://pubmed.ncbi.nlm.nih.gov/18405342</t>
  </si>
  <si>
    <t>https://academic.oup.com/bjd/article-abstract/158/5/913/6641092?redirectedFrom=fulltext</t>
  </si>
  <si>
    <t>['Basketter DA', 'English JS', 'Wakelin SH', 'White IR']</t>
  </si>
  <si>
    <t>Enzymes, detergents and skin: facts and fantasies</t>
  </si>
  <si>
    <t>12-Apr-2008</t>
  </si>
  <si>
    <t>158(6):1177-81</t>
  </si>
  <si>
    <t>https://pubmed.ncbi.nlm.nih.gov/18422788</t>
  </si>
  <si>
    <t>https://academic.oup.com/bjd/article-abstract/158/6/1177/6641437?redirectedFrom=fulltext</t>
  </si>
  <si>
    <t>['Birnie A', 'Langan S', 'English JS']</t>
  </si>
  <si>
    <t>Updates from the British Association of Dermatologists 87 th annual meeting, 10-13 July 2007, Birmingham, U.K</t>
  </si>
  <si>
    <t>10-Apr-2008</t>
  </si>
  <si>
    <t>158(6):1182-8</t>
  </si>
  <si>
    <t>https://pubmed.ncbi.nlm.nih.gov/18410413</t>
  </si>
  <si>
    <t>https://academic.oup.com/bjd/article-abstract/158/6/1182/6641358?redirectedFrom=fulltext</t>
  </si>
  <si>
    <t>['Birnie A', 'Langan S', 'English JS', 'Eedy DJ']</t>
  </si>
  <si>
    <t>Updates from the British Association of Dermatologists 86th annual meeting, 4-7 July 2006, Manchester, U.K</t>
  </si>
  <si>
    <t>7-Feb-2007</t>
  </si>
  <si>
    <t>156(5):802-13</t>
  </si>
  <si>
    <t>https://pubmed.ncbi.nlm.nih.gov/17286629</t>
  </si>
  <si>
    <t>https://academic.oup.com/bjd/article-abstract/156/5/802/6640740?redirectedFrom=fulltext</t>
  </si>
  <si>
    <t>['English JS', 'Eedy DJ']</t>
  </si>
  <si>
    <t>Has teledermatology in the U.K. finally failed?</t>
  </si>
  <si>
    <t>156(3):411</t>
  </si>
  <si>
    <t>https://pubmed.ncbi.nlm.nih.gov/17300226</t>
  </si>
  <si>
    <t>https://academic.oup.com/bjd/article/156/3/411/6640720</t>
  </si>
  <si>
    <t>['Worsnop F', 'Affleck A', 'Varma S', 'English J']</t>
  </si>
  <si>
    <t>Allergic contact dermatitis from Mastisol mistaken for cellulitis</t>
  </si>
  <si>
    <t>56(6):357-8</t>
  </si>
  <si>
    <t>https://pubmed.ncbi.nlm.nih.gov/17577380</t>
  </si>
  <si>
    <t>https://onlinelibrary.wiley.com/doi/10.1111/j.1600-0536.2006.01043.x</t>
  </si>
  <si>
    <t>['Kalavala M', 'Statham BN', 'Green CM', 'King C', 'Ormerod AD', 'Sansom J', 'English JS', 'Wilkinson MS', 'Horne H', 'Gawkrodger D']</t>
  </si>
  <si>
    <t>Tixocortol pivalate: what is the right concentration?</t>
  </si>
  <si>
    <t>57(1):44-6</t>
  </si>
  <si>
    <t>https://pubmed.ncbi.nlm.nih.gov/17577357</t>
  </si>
  <si>
    <t>https://onlinelibrary.wiley.com/doi/10.1111/j.1600-0536.2007.01136.x</t>
  </si>
  <si>
    <t>['Langan SM', 'English JS']</t>
  </si>
  <si>
    <t>Occupational contact dermatitis from propolis in a dental technician</t>
  </si>
  <si>
    <t>56(1):43</t>
  </si>
  <si>
    <t>https://pubmed.ncbi.nlm.nih.gov/17177709</t>
  </si>
  <si>
    <t>https://onlinelibrary.wiley.com/doi/10.1111/j.1600-0536.2007.00965.x</t>
  </si>
  <si>
    <t>['Birnie AJ', 'English JS']</t>
  </si>
  <si>
    <t>Immediate hypersensitivity to paraphenylenediamine</t>
  </si>
  <si>
    <t>56(4):240</t>
  </si>
  <si>
    <t>https://pubmed.ncbi.nlm.nih.gov/17343629</t>
  </si>
  <si>
    <t>https://onlinelibrary.wiley.com/doi/10.1111/j.1600-0536.2007.00914.x</t>
  </si>
  <si>
    <t>['Angus J', 'Langan SM', 'Stanway A', 'Leach IH', 'Littlewood SM', 'English JS']</t>
  </si>
  <si>
    <t>The many faces of secondary syphilis: a re-emergence of an old disease</t>
  </si>
  <si>
    <t>31(5):741-5</t>
  </si>
  <si>
    <t>https://pubmed.ncbi.nlm.nih.gov/16901332</t>
  </si>
  <si>
    <t>https://academic.oup.com/ced/article-abstract/31/5/741/6592039?redirectedFrom=fulltext</t>
  </si>
  <si>
    <t>['Gawkrodger DJ', 'English JS']</t>
  </si>
  <si>
    <t>How safe is patch testing to PPD?</t>
  </si>
  <si>
    <t>154(6):1025-7</t>
  </si>
  <si>
    <t>https://pubmed.ncbi.nlm.nih.gov/16704631</t>
  </si>
  <si>
    <t>https://academic.oup.com/bjd/article/154/6/1025/6636861</t>
  </si>
  <si>
    <t>['Eedy DJ', 'English JS', 'Coulson IH']</t>
  </si>
  <si>
    <t>Updates from the British Association of Dermatologists 85th annual meeting, 5-8 July 2005, Glasgow, U.K</t>
  </si>
  <si>
    <t>154(6):1028-45</t>
  </si>
  <si>
    <t>https://pubmed.ncbi.nlm.nih.gov/16704632</t>
  </si>
  <si>
    <t>https://academic.oup.com/bjd/article-abstract/154/6/1028/6636974?redirectedFrom=fulltext</t>
  </si>
  <si>
    <t>2-phenoxyethanol-induced contact urticaria</t>
  </si>
  <si>
    <t>54(6):349</t>
  </si>
  <si>
    <t>https://pubmed.ncbi.nlm.nih.gov/16787464</t>
  </si>
  <si>
    <t>https://onlinelibrary.wiley.com/doi/10.1111/j.0105-1873.2006.0645g.x</t>
  </si>
  <si>
    <t>Ethylene oxide allergy may have been confirmed by patch testing to a similar epoxy compound</t>
  </si>
  <si>
    <t>55(2):126</t>
  </si>
  <si>
    <t>https://pubmed.ncbi.nlm.nih.gov/16930248</t>
  </si>
  <si>
    <t>https://onlinelibrary.wiley.com/doi/10.1111/j.0105-1873.2006.00834a.x</t>
  </si>
  <si>
    <t>['Eedy DJ', 'English JS']</t>
  </si>
  <si>
    <t>Updates from the British Association of Dermatologists 84th annual meeting, 6-9 July 2004, Belfast, U.K</t>
  </si>
  <si>
    <t>152(1):13-28</t>
  </si>
  <si>
    <t>https://pubmed.ncbi.nlm.nih.gov/15656796</t>
  </si>
  <si>
    <t>https://academic.oup.com/bjd/article-abstract/152/1/13/6636321?redirectedFrom=fulltext</t>
  </si>
  <si>
    <t>Occupational dermatoses: overview</t>
  </si>
  <si>
    <t>54(7):439-40</t>
  </si>
  <si>
    <t>https://pubmed.ncbi.nlm.nih.gov/15486174</t>
  </si>
  <si>
    <t>https://academic.oup.com/occmed/article/54/7/439/1370680</t>
  </si>
  <si>
    <t>Updates from the British Association of Dermatologists 83rd annual meeting, 1-4 July 2003, Brighton, U.K</t>
  </si>
  <si>
    <t>150(1):11-32</t>
  </si>
  <si>
    <t>https://pubmed.ncbi.nlm.nih.gov/14746613</t>
  </si>
  <si>
    <t>https://academic.oup.com/bjd/article-abstract/150/1/11/6635529?redirectedFrom=fulltext</t>
  </si>
  <si>
    <t>Current concepts of irritant contact dermatitis</t>
  </si>
  <si>
    <t>61(8):722-6, 674</t>
  </si>
  <si>
    <t>https://pubmed.ncbi.nlm.nih.gov/15258284</t>
  </si>
  <si>
    <t>https://europepmc.org/abstract/MED/15258284</t>
  </si>
  <si>
    <t>['Lawton S', 'English J', 'McWilliam J', 'Wildgust L', 'Patel R']</t>
  </si>
  <si>
    <t>Development of a district-wide teledermatology service</t>
  </si>
  <si>
    <t>6-Apr-2004</t>
  </si>
  <si>
    <t>100(14):38-41</t>
  </si>
  <si>
    <t>https://pubmed.ncbi.nlm.nih.gov/15119133</t>
  </si>
  <si>
    <t>['English J 3rd', 'Greer KE', 'McCrone SA', 'Patterson JW', 'VanLoock JS']</t>
  </si>
  <si>
    <t>Fluticasone-associated cutaneous allergic granulomatous vasculitis</t>
  </si>
  <si>
    <t>2(3):326-9</t>
  </si>
  <si>
    <t>https://pubmed.ncbi.nlm.nih.gov/12848118</t>
  </si>
  <si>
    <t>['English JS', 'Dawe RS', 'Ferguson J']</t>
  </si>
  <si>
    <t>Environmental effects and skin disease</t>
  </si>
  <si>
    <t>68:129-42</t>
  </si>
  <si>
    <t>https://pubmed.ncbi.nlm.nih.gov/14757713</t>
  </si>
  <si>
    <t>https://academic.oup.com/bmb/article/68/1/129/421238</t>
  </si>
  <si>
    <t>['Holden C', 'English J', 'Hoare C', 'Jordan A', 'Kownacki S', 'Turnbull R', 'Staughton RC']</t>
  </si>
  <si>
    <t>Advised best practice for the use of emollients in eczema and other dry skin conditions</t>
  </si>
  <si>
    <t>13(3):103-6</t>
  </si>
  <si>
    <t>https://pubmed.ncbi.nlm.nih.gov/12227871</t>
  </si>
  <si>
    <t>https://www.tandfonline.com/doi/full/10.1080/09546630260199442</t>
  </si>
  <si>
    <t>['Diba VC', 'English JS']</t>
  </si>
  <si>
    <t>Contact allergy to green coffee bean dust in a coffee processing plant worker</t>
  </si>
  <si>
    <t>47(1):56</t>
  </si>
  <si>
    <t>https://pubmed.ncbi.nlm.nih.gov/12225422</t>
  </si>
  <si>
    <t>https://onlinelibrary.wiley.com/resolve/openurl?genre=article&amp;sid=nlm:pubmed&amp;issn=0105-1873&amp;date=2002&amp;volume=47&amp;issue=1&amp;spage=56</t>
  </si>
  <si>
    <t>['Ferguson AD', 'Emerson RM', 'English JS']</t>
  </si>
  <si>
    <t>Cross-reactivity patterns to budesonide</t>
  </si>
  <si>
    <t>47(6):337-40</t>
  </si>
  <si>
    <t>https://pubmed.ncbi.nlm.nih.gov/12581279</t>
  </si>
  <si>
    <t>https://onlinelibrary.wiley.com/resolve/openurl?genre=article&amp;sid=nlm:pubmed&amp;issn=0105-1873&amp;date=2002&amp;volume=47&amp;issue=6&amp;spage=337</t>
  </si>
  <si>
    <t>['Shalders K', 'English JS', 'Cartwright DH', 'Nelson H']</t>
  </si>
  <si>
    <t>Allergic contact dermatitis from tall oil in undiluted soluble oils used as releasing fluids</t>
  </si>
  <si>
    <t>45(3):171</t>
  </si>
  <si>
    <t>https://pubmed.ncbi.nlm.nih.gov/11553148</t>
  </si>
  <si>
    <t>https://onlinelibrary.wiley.com/resolve/openurl?genre=article&amp;sid=nlm:pubmed&amp;issn=0105-1873&amp;date=2001&amp;volume=45&amp;issue=3&amp;spage=171</t>
  </si>
  <si>
    <t>Current concepts in contact dermatitis</t>
  </si>
  <si>
    <t>145(4):527-9</t>
  </si>
  <si>
    <t>https://pubmed.ncbi.nlm.nih.gov/11703276</t>
  </si>
  <si>
    <t>https://academic.oup.com/bjd/article-abstract/145/4/527/6687871?redirectedFrom=fulltext</t>
  </si>
  <si>
    <t>['Bong JL', 'English JS']</t>
  </si>
  <si>
    <t>Compositae mix: what is the optimum concentration for patch testing?</t>
  </si>
  <si>
    <t>44(4):251-2</t>
  </si>
  <si>
    <t>https://pubmed.ncbi.nlm.nih.gov/11336006</t>
  </si>
  <si>
    <t>https://onlinelibrary.wiley.com/resolve/openurl?genre=article&amp;sid=nlm:pubmed&amp;issn=0105-1873&amp;date=2001&amp;volume=44&amp;issue=4&amp;spage=251</t>
  </si>
  <si>
    <t>Allergic contact dermatitis from airborne exposure to acrylates</t>
  </si>
  <si>
    <t>43(4):242</t>
  </si>
  <si>
    <t>https://pubmed.ncbi.nlm.nih.gov/11011939</t>
  </si>
  <si>
    <t>https://onlinelibrary.wiley.com/resolve/openurl?genre=article&amp;sid=nlm:pubmed&amp;issn=0105-1873&amp;date=2000&amp;volume=43&amp;issue=4&amp;spage=242</t>
  </si>
  <si>
    <t>Corticosteroid-induced contact dermatitis: a pragmatic approach</t>
  </si>
  <si>
    <t>25(4):261-4</t>
  </si>
  <si>
    <t>https://pubmed.ncbi.nlm.nih.gov/10971480</t>
  </si>
  <si>
    <t>https://academic.oup.com/ced/article-abstract/25/4/261/6627896?redirectedFrom=fulltext</t>
  </si>
  <si>
    <t>['von der Werth JM', 'Ratcliffe J', 'English JS']</t>
  </si>
  <si>
    <t>Compositae mix is a more sensitive test for Compositae dermatitis than the sesquiterpene lactone mix</t>
  </si>
  <si>
    <t>40(5):273-6</t>
  </si>
  <si>
    <t>https://pubmed.ncbi.nlm.nih.gov/10344483</t>
  </si>
  <si>
    <t>https://onlinelibrary.wiley.com/resolve/openurl?genre=article&amp;sid=nlm:pubmed&amp;issn=0105-1873&amp;date=1999&amp;volume=40&amp;issue=5&amp;spage=273</t>
  </si>
  <si>
    <t>General practitioner excision of malignant melanoma</t>
  </si>
  <si>
    <t>139(4):759</t>
  </si>
  <si>
    <t>https://pubmed.ncbi.nlm.nih.gov/9892938</t>
  </si>
  <si>
    <t>https://academic.oup.com/bjd/article-abstract/139/4/759/6683702?redirectedFrom=fulltext</t>
  </si>
  <si>
    <t>['Ratcliffe J', 'English JS']</t>
  </si>
  <si>
    <t>Allergic contact dermatitis from cobalt in animal feed</t>
  </si>
  <si>
    <t>39(4):201-2</t>
  </si>
  <si>
    <t>https://pubmed.ncbi.nlm.nih.gov/9817233</t>
  </si>
  <si>
    <t>https://onlinelibrary.wiley.com/resolve/openurl?genre=article&amp;sid=nlm:pubmed&amp;issn=0105-1873&amp;date=1998&amp;volume=39&amp;issue=4&amp;spage=201</t>
  </si>
  <si>
    <t>['Shum KW', 'English JS']</t>
  </si>
  <si>
    <t>Allergic contact dermatitis in food handlers, with patch tests positive to Compositae mix but negative to sesquiterpene lactone mix</t>
  </si>
  <si>
    <t>39(4):207-8</t>
  </si>
  <si>
    <t>https://pubmed.ncbi.nlm.nih.gov/9817239</t>
  </si>
  <si>
    <t>https://onlinelibrary.wiley.com/resolve/openurl?genre=article&amp;sid=nlm:pubmed&amp;issn=0105-1873&amp;date=1998&amp;volume=39&amp;issue=4&amp;spage=207</t>
  </si>
  <si>
    <t>['English JS', 'Walker NL']</t>
  </si>
  <si>
    <t>Allergic contact dermatitis from dimethyl-oxo-propenyl-phenyl-imidazoline</t>
  </si>
  <si>
    <t>39(5):270</t>
  </si>
  <si>
    <t>https://pubmed.ncbi.nlm.nih.gov/9840277</t>
  </si>
  <si>
    <t>https://onlinelibrary.wiley.com/resolve/openurl?genre=article&amp;sid=nlm:pubmed&amp;issn=0105-1873&amp;date=1998&amp;volume=39&amp;issue=5&amp;spage=270</t>
  </si>
  <si>
    <t>['Morris A', 'English J']</t>
  </si>
  <si>
    <t>Copper is unlikely to cause contact allergy</t>
  </si>
  <si>
    <t>20-Jun-1998</t>
  </si>
  <si>
    <t>316(7148):1902-3</t>
  </si>
  <si>
    <t>https://pubmed.ncbi.nlm.nih.gov/9632422</t>
  </si>
  <si>
    <t>https://europepmc.org/abstract/MED/9632422</t>
  </si>
  <si>
    <t>['Morris AD', 'Ratcliffe J', 'Dalziel KL', 'English JS']</t>
  </si>
  <si>
    <t>Allergic contact dermatitis from epoxy propane</t>
  </si>
  <si>
    <t>38(1):57</t>
  </si>
  <si>
    <t>https://pubmed.ncbi.nlm.nih.gov/9504260</t>
  </si>
  <si>
    <t>https://onlinelibrary.wiley.com/resolve/openurl?genre=article&amp;sid=nlm:pubmed&amp;issn=0105-1873&amp;date=1998&amp;volume=38&amp;issue=1&amp;spage=57</t>
  </si>
  <si>
    <t>['von der Werth JM', 'English JS', 'Dalziel KL']</t>
  </si>
  <si>
    <t>Loss of patch test positivity to cetylstearyl alcohol</t>
  </si>
  <si>
    <t>38(2):109-10</t>
  </si>
  <si>
    <t>https://pubmed.ncbi.nlm.nih.gov/9506228</t>
  </si>
  <si>
    <t>https://onlinelibrary.wiley.com/resolve/openurl?genre=article&amp;sid=nlm:pubmed&amp;issn=0105-1873&amp;date=1998&amp;volume=38&amp;issue=2&amp;spage=109</t>
  </si>
  <si>
    <t>['Lear JT', 'Sandhu G', 'English JS']</t>
  </si>
  <si>
    <t>Hearing aid dermatitis: a study in 20 consecutive patients</t>
  </si>
  <si>
    <t>38(4):212</t>
  </si>
  <si>
    <t>https://pubmed.ncbi.nlm.nih.gov/9565294</t>
  </si>
  <si>
    <t>https://onlinelibrary.wiley.com/resolve/openurl?genre=article&amp;sid=nlm:pubmed&amp;issn=0105-1873&amp;date=1998&amp;volume=38&amp;issue=4&amp;spage=212</t>
  </si>
  <si>
    <t>['Lear JT', 'Neary RH', 'Jones P', 'Fitzgerald DA', 'English JS']</t>
  </si>
  <si>
    <t>Risk factors for ischaemic heart disease in patients with dermatitis herpetiformis</t>
  </si>
  <si>
    <t>90(5):247-9</t>
  </si>
  <si>
    <t>https://pubmed.ncbi.nlm.nih.gov/9204017</t>
  </si>
  <si>
    <t>https://journals.sagepub.com/doi/10.1177/014107689709000504?url_ver=Z39.88-2003&amp;rfr_id=ori:rid:crossref.org&amp;rfr_dat=cr_pub%20%200pubmed</t>
  </si>
  <si>
    <t>['Tan BB', 'Lear JT', 'English JS']</t>
  </si>
  <si>
    <t>Metastasis from carcinoma of breast masquerading as chilblains</t>
  </si>
  <si>
    <t>90(3):162</t>
  </si>
  <si>
    <t>https://pubmed.ncbi.nlm.nih.gov/9135619</t>
  </si>
  <si>
    <t>https://journals.sagepub.com/doi/10.1177/014107689709000315?url_ver=Z39.88-2003&amp;rfr_id=ori:rid:crossref.org&amp;rfr_dat=cr_pub%20%200pubmed</t>
  </si>
  <si>
    <t>['Tan BB', 'Lear JT', 'Gawkrodger DJ', 'English JS']</t>
  </si>
  <si>
    <t>Azathioprine in dermatology: a survey of current practice in the U.K</t>
  </si>
  <si>
    <t>136(3):351-5</t>
  </si>
  <si>
    <t>https://pubmed.ncbi.nlm.nih.gov/9115914</t>
  </si>
  <si>
    <t>https://onlinelibrary.wiley.com/resolve/openurl?genre=article&amp;sid=nlm:pubmed&amp;issn=0007-0963&amp;date=1997&amp;volume=136&amp;issue=3&amp;spage=351</t>
  </si>
  <si>
    <t>['Tan BB', 'Noble AL', 'Roberts ME', 'Lear JT', 'English JS']</t>
  </si>
  <si>
    <t>Allergic contact dermatitis from oleyl alcohol in lipstick cross-reacting with ricinoleic acid in castor oil and lanolin</t>
  </si>
  <si>
    <t>37(1):41-2</t>
  </si>
  <si>
    <t>https://pubmed.ncbi.nlm.nih.gov/9255492</t>
  </si>
  <si>
    <t>https://onlinelibrary.wiley.com/resolve/openurl?genre=article&amp;sid=nlm:pubmed&amp;issn=0105-1873&amp;date=1997&amp;volume=37&amp;issue=1&amp;spage=41</t>
  </si>
  <si>
    <t>['Tan BB', 'Lear JT', 'Watts J', 'Jones P', 'English JS']</t>
  </si>
  <si>
    <t>Perioperative collapse: prevalence of latex allergy in patients sensitive to anaesthetic agents</t>
  </si>
  <si>
    <t>36(1):47-50</t>
  </si>
  <si>
    <t>https://pubmed.ncbi.nlm.nih.gov/9034688</t>
  </si>
  <si>
    <t>https://onlinelibrary.wiley.com/resolve/openurl?genre=article&amp;sid=nlm:pubmed&amp;issn=0105-1873&amp;date=1997&amp;volume=36&amp;issue=1&amp;spage=47</t>
  </si>
  <si>
    <t>['Lear JT', 'English JS', 'Jones PW']</t>
  </si>
  <si>
    <t>Adult coeliac disease, dermatitis herpetiformis and smoking</t>
  </si>
  <si>
    <t>40(2):289</t>
  </si>
  <si>
    <t>https://pubmed.ncbi.nlm.nih.gov/9071949</t>
  </si>
  <si>
    <t>https://europepmc.org/abstract/MED/9071949</t>
  </si>
  <si>
    <t>Latex contact urticaria presenting as facial swelling in a motor mechanic</t>
  </si>
  <si>
    <t>36(4):229-30</t>
  </si>
  <si>
    <t>https://pubmed.ncbi.nlm.nih.gov/9165212</t>
  </si>
  <si>
    <t>https://onlinelibrary.wiley.com/resolve/openurl?genre=article&amp;sid=nlm:pubmed&amp;issn=0105-1873&amp;date=1997&amp;volume=36&amp;issue=4&amp;spage=229</t>
  </si>
  <si>
    <t>['Lear JT', 'Tan BB', 'Lovell CR', 'English JS']</t>
  </si>
  <si>
    <t>Irritant contact dermatitis from Cerastium tomentosum (snow-in-summer)</t>
  </si>
  <si>
    <t>35(3):182</t>
  </si>
  <si>
    <t>https://pubmed.ncbi.nlm.nih.gov/8930486</t>
  </si>
  <si>
    <t>https://onlinelibrary.wiley.com/resolve/openurl?genre=article&amp;sid=nlm:pubmed&amp;issn=0105-1873&amp;date=1996&amp;volume=35&amp;issue=3&amp;spage=182</t>
  </si>
  <si>
    <t>['Lear JT', 'Heagerty AH', 'Tan BB', 'Smith AG', 'English JS']</t>
  </si>
  <si>
    <t>Transient re-emergence of oil of turpentine allergy in the pottery industry</t>
  </si>
  <si>
    <t>35(3):169-72</t>
  </si>
  <si>
    <t>https://pubmed.ncbi.nlm.nih.gov/8930478</t>
  </si>
  <si>
    <t>https://onlinelibrary.wiley.com/resolve/openurl?genre=article&amp;sid=nlm:pubmed&amp;issn=0105-1873&amp;date=1996&amp;volume=35&amp;issue=3&amp;spage=169</t>
  </si>
  <si>
    <t>['Lear JT', 'Tan BB', 'English JS']</t>
  </si>
  <si>
    <t>Bullous pemphigoid following influenza vaccination</t>
  </si>
  <si>
    <t>21(5):392</t>
  </si>
  <si>
    <t>https://pubmed.ncbi.nlm.nih.gov/9136169</t>
  </si>
  <si>
    <t>https://academic.oup.com/ced/article-abstract/21/5/392/6629826?redirectedFrom=fulltext</t>
  </si>
  <si>
    <t>['Lear JT', 'English JS', 'Jones P', 'Smith AG']</t>
  </si>
  <si>
    <t>Retrospective review of the use of azathioprine in severe atopic dermatitis</t>
  </si>
  <si>
    <t>35(4):642-3</t>
  </si>
  <si>
    <t>https://pubmed.ncbi.nlm.nih.gov/8859304</t>
  </si>
  <si>
    <t>https://linkinghub.elsevier.com/retrieve/pii/S0190-9622(96)90701-X</t>
  </si>
  <si>
    <t>Allergic contact dermatitis from disodium ricinoleamido MEA-sulfosuccinate in shampoo</t>
  </si>
  <si>
    <t>35(5):307</t>
  </si>
  <si>
    <t>https://pubmed.ncbi.nlm.nih.gov/9007382</t>
  </si>
  <si>
    <t>https://onlinelibrary.wiley.com/resolve/openurl?genre=article&amp;sid=nlm:pubmed&amp;issn=0105-1873&amp;date=1996&amp;volume=35&amp;issue=5&amp;spage=307</t>
  </si>
  <si>
    <t>['Lear JT', 'English JS']</t>
  </si>
  <si>
    <t>Toxic epidermal necrolysis associated with indomethacin therapy</t>
  </si>
  <si>
    <t>72(845):186-7</t>
  </si>
  <si>
    <t>https://pubmed.ncbi.nlm.nih.gov/8731717</t>
  </si>
  <si>
    <t>https://academic.oup.com/pmj/article/72/845/186/7046591</t>
  </si>
  <si>
    <t>['Lear JT', 'English JS', 'Smith AG']</t>
  </si>
  <si>
    <t>Nodular prurigo responsive to azathioprine</t>
  </si>
  <si>
    <t>134(6):1151</t>
  </si>
  <si>
    <t>https://pubmed.ncbi.nlm.nih.gov/8763446</t>
  </si>
  <si>
    <t>https://academic.oup.com/bjd/article-abstract/134/6/1151/6681583?redirectedFrom=fulltext</t>
  </si>
  <si>
    <t>Hand involvement in allergic contact dermatitis from mercaptobenzothiazole in shoes</t>
  </si>
  <si>
    <t>34(6):432</t>
  </si>
  <si>
    <t>https://pubmed.ncbi.nlm.nih.gov/8879935</t>
  </si>
  <si>
    <t>https://onlinelibrary.wiley.com/resolve/openurl?genre=article&amp;sid=nlm:pubmed&amp;issn=0105-1873&amp;date=1996&amp;volume=34&amp;issue=6&amp;spage=432</t>
  </si>
  <si>
    <t>Erosive and generalized lichen planus responsive to azathioprine</t>
  </si>
  <si>
    <t>21(1):56-7</t>
  </si>
  <si>
    <t>https://pubmed.ncbi.nlm.nih.gov/8689773</t>
  </si>
  <si>
    <t>https://onlinelibrary.wiley.com/resolve/openurl?genre=article&amp;sid=nlm:pubmed&amp;issn=0307-6938&amp;date=1996&amp;volume=21&amp;issue=1&amp;spage=56</t>
  </si>
  <si>
    <t>['Heagerty A', 'Smith A', 'English J', 'Lear J', 'Perkins W', 'Bowers B', 'Jones P', 'Gilford J', 'Alldersea J', 'Fryer A', 'Strange RC']</t>
  </si>
  <si>
    <t>Susceptibility to multiple cutaneous basal cell carcinomas: significant interactions between glutathione S-transferase GSTM1 genotypes, skin type and male gender</t>
  </si>
  <si>
    <t>British journal of cancer</t>
  </si>
  <si>
    <t>73(1):44-8</t>
  </si>
  <si>
    <t>https://pubmed.ncbi.nlm.nih.gov/8554981</t>
  </si>
  <si>
    <t>https://www.nature.com/articles/bjc19968</t>
  </si>
  <si>
    <t>Anabolic steroids and psoriasis exacerbation</t>
  </si>
  <si>
    <t>134(4):809</t>
  </si>
  <si>
    <t>https://pubmed.ncbi.nlm.nih.gov/8733400</t>
  </si>
  <si>
    <t>https://academic.oup.com/bjd/article-abstract/134/4/809/6681985?redirectedFrom=fulltext</t>
  </si>
  <si>
    <t>['Fitzgerald DA', 'Stephens M', 'English JS']</t>
  </si>
  <si>
    <t>Eruptive acanthomas following sunburn</t>
  </si>
  <si>
    <t>133(3):493-4</t>
  </si>
  <si>
    <t>https://pubmed.ncbi.nlm.nih.gov/8547016</t>
  </si>
  <si>
    <t>https://academic.oup.com/bjd/article-abstract/133/3/493/6681419?redirectedFrom=fulltext</t>
  </si>
  <si>
    <t>Anaphylaxis after hepatitis B vaccination</t>
  </si>
  <si>
    <t>13-May-1995</t>
  </si>
  <si>
    <t>345(8959):1249</t>
  </si>
  <si>
    <t>https://pubmed.ncbi.nlm.nih.gov/7739341</t>
  </si>
  <si>
    <t>https://linkinghub.elsevier.com/retrieve/pii/S0140-6736(95)92039-0</t>
  </si>
  <si>
    <t>['Fitzgerald DA', 'Bhaggoe R', 'English JS']</t>
  </si>
  <si>
    <t>Contact sensitivity to cyanoacrylate nail-adhesive with dermatitis at remote sites</t>
  </si>
  <si>
    <t>32(3):175-6</t>
  </si>
  <si>
    <t>https://pubmed.ncbi.nlm.nih.gov/7774195</t>
  </si>
  <si>
    <t>https://onlinelibrary.wiley.com/resolve/openurl?genre=article&amp;sid=nlm:pubmed&amp;issn=0105-1873&amp;date=1995&amp;volume=32&amp;issue=3&amp;spage=175</t>
  </si>
  <si>
    <t>Managing scalp conditions</t>
  </si>
  <si>
    <t>239(1546):48-52, 54</t>
  </si>
  <si>
    <t>https://pubmed.ncbi.nlm.nih.gov/7708609</t>
  </si>
  <si>
    <t>['McEvoy MT', 'Peterson EA', 'Kobza-Black A', 'English JS', 'Dover JS', 'Murphy GM', 'Bhogal B', 'Greaves MW', 'Winkelmann RK', 'Leiferman KM']</t>
  </si>
  <si>
    <t>Immunohistological comparison of granulated cell proteins in induced immediate urticarial dermographism and delayed pressure urticaria lesions</t>
  </si>
  <si>
    <t>133(6):853-60</t>
  </si>
  <si>
    <t>https://pubmed.ncbi.nlm.nih.gov/8547035</t>
  </si>
  <si>
    <t>https://academic.oup.com/bjd/article-abstract/133/6/853/6681890?redirectedFrom=fulltext</t>
  </si>
  <si>
    <t>['Swerdlow AJ', 'English JS', 'Qiao Z']</t>
  </si>
  <si>
    <t>The risk of melanoma in patients with congenital nevi: a cohort study</t>
  </si>
  <si>
    <t>32(4):595-9</t>
  </si>
  <si>
    <t>https://pubmed.ncbi.nlm.nih.gov/7896948</t>
  </si>
  <si>
    <t>https://linkinghub.elsevier.com/retrieve/pii/0190-9622(95)90343-7</t>
  </si>
  <si>
    <t>['Fitzgerald DA', 'Heagerty AH', 'English JS']</t>
  </si>
  <si>
    <t>Cold urticaria as an occupational dermatosis</t>
  </si>
  <si>
    <t>32(4):238</t>
  </si>
  <si>
    <t>https://pubmed.ncbi.nlm.nih.gov/7600780</t>
  </si>
  <si>
    <t>https://onlinelibrary.wiley.com/resolve/openurl?genre=article&amp;sid=nlm:pubmed&amp;issn=0105-1873&amp;date=1995&amp;volume=32&amp;issue=4&amp;spage=238</t>
  </si>
  <si>
    <t>['Fitzgerald DA', 'English JS']</t>
  </si>
  <si>
    <t>The long-term prognosis in irritant contact hand dermatitis</t>
  </si>
  <si>
    <t>23:73-6</t>
  </si>
  <si>
    <t>https://pubmed.ncbi.nlm.nih.gov/9035929</t>
  </si>
  <si>
    <t>https://karger.com/books/book/2212/chapter-abstract/5715950/The-Long-Term-Prognosis-in-Irritant-Contact-Hand?redirectedFrom=fulltext</t>
  </si>
  <si>
    <t>Lymphoedema of the hands as a complication of chronic allergic contact dermatitis</t>
  </si>
  <si>
    <t>30(5):310</t>
  </si>
  <si>
    <t>https://pubmed.ncbi.nlm.nih.gov/8088156</t>
  </si>
  <si>
    <t>https://onlinelibrary.wiley.com/resolve/openurl?genre=article&amp;sid=nlm:pubmed&amp;issn=0105-1873&amp;date=1994&amp;volume=30&amp;issue=5&amp;spage=310</t>
  </si>
  <si>
    <t>Widespread contact dermatitis from sculptured nails</t>
  </si>
  <si>
    <t>30(2):118</t>
  </si>
  <si>
    <t>https://pubmed.ncbi.nlm.nih.gov/8187493</t>
  </si>
  <si>
    <t>https://onlinelibrary.wiley.com/resolve/openurl?genre=article&amp;sid=nlm:pubmed&amp;issn=0105-1873&amp;date=1994&amp;volume=30&amp;issue=2&amp;spage=118</t>
  </si>
  <si>
    <t>['Swerdlow AJ', 'Whittaker S', 'Carpenter LM', 'English JS']</t>
  </si>
  <si>
    <t>Mortality and cancer incidence in patients with dermatitis herpetiformis: a cohort study</t>
  </si>
  <si>
    <t>129(2):140-4</t>
  </si>
  <si>
    <t>https://pubmed.ncbi.nlm.nih.gov/7654572</t>
  </si>
  <si>
    <t>https://academic.oup.com/bjd/article-abstract/129/2/140/6680343?redirectedFrom=fulltext</t>
  </si>
  <si>
    <t>Compositae dermatitis presenting as hand eczema</t>
  </si>
  <si>
    <t>27(4):256-7</t>
  </si>
  <si>
    <t>https://pubmed.ncbi.nlm.nih.gov/1451494</t>
  </si>
  <si>
    <t>https://onlinelibrary.wiley.com/resolve/openurl?genre=article&amp;sid=nlm:pubmed&amp;issn=0105-1873&amp;date=1992&amp;volume=27&amp;issue=4&amp;spage=256</t>
  </si>
  <si>
    <t>['English JS', 'Ford G', 'Beck MH', 'Rycroft RJ']</t>
  </si>
  <si>
    <t>Allergic contact dermatitis from topical and systemic steroids</t>
  </si>
  <si>
    <t>23(3):196-7</t>
  </si>
  <si>
    <t>https://pubmed.ncbi.nlm.nih.gov/1704300</t>
  </si>
  <si>
    <t>https://onlinelibrary.wiley.com/resolve/openurl?genre=article&amp;sid=nlm:pubmed&amp;issn=0105-1873&amp;date=1990&amp;volume=23&amp;issue=3&amp;spage=196</t>
  </si>
  <si>
    <t>['Wilkinson M', 'Cartwright P', 'English JS']</t>
  </si>
  <si>
    <t>The significance of tixocortol-pivalate-positive patch tests in leg ulcer patients</t>
  </si>
  <si>
    <t>23(2):120-1</t>
  </si>
  <si>
    <t>https://pubmed.ncbi.nlm.nih.gov/2145125</t>
  </si>
  <si>
    <t>https://onlinelibrary.wiley.com/resolve/openurl?genre=article&amp;sid=nlm:pubmed&amp;issn=0105-1873&amp;date=1990&amp;volume=23&amp;issue=2&amp;spage=120</t>
  </si>
  <si>
    <t>['English JS', 'Smith NP', 'Spaull J', 'Wilson-Jones E', 'Winkelmann RK']</t>
  </si>
  <si>
    <t>Large cell lymphocytoma--a clinicopathological study</t>
  </si>
  <si>
    <t>14(3):181-5</t>
  </si>
  <si>
    <t>https://pubmed.ncbi.nlm.nih.gov/2591076</t>
  </si>
  <si>
    <t>https://academic.oup.com/ced/article-abstract/14/3/181/6630764?redirectedFrom=fulltext</t>
  </si>
  <si>
    <t>['Grattan CE', 'English JS', 'Foulds IS', 'Rycroft RJ']</t>
  </si>
  <si>
    <t>Cutting fluid dermatitis</t>
  </si>
  <si>
    <t>20(5):372-6</t>
  </si>
  <si>
    <t>https://pubmed.ncbi.nlm.nih.gov/2527717</t>
  </si>
  <si>
    <t>https://onlinelibrary.wiley.com/resolve/openurl?genre=article&amp;sid=nlm:pubmed&amp;issn=0105-1873&amp;date=1989&amp;volume=20&amp;issue=5&amp;spage=372</t>
  </si>
  <si>
    <t>['English JS', 'Rycroft RJ']</t>
  </si>
  <si>
    <t>Occupational sensitization to ethylenediamine in a floor polish remover</t>
  </si>
  <si>
    <t>Mar-1989</t>
  </si>
  <si>
    <t>20(3):220-1</t>
  </si>
  <si>
    <t>https://pubmed.ncbi.nlm.nih.gov/2524354</t>
  </si>
  <si>
    <t>https://onlinelibrary.wiley.com/resolve/openurl?genre=article&amp;sid=nlm:pubmed&amp;issn=0105-1873&amp;date=1989&amp;volume=20&amp;issue=3&amp;spage=220</t>
  </si>
  <si>
    <t>['Swerdlow AJ', 'English J', 'MacKie RM', "O'Doherty CJ", 'Hunter JA', 'Clark J', 'Hole DJ']</t>
  </si>
  <si>
    <t>Melanocytic nevus counts and melanoma</t>
  </si>
  <si>
    <t>20(3):522-3</t>
  </si>
  <si>
    <t>https://pubmed.ncbi.nlm.nih.gov/2918126</t>
  </si>
  <si>
    <t>['Pryce DW', 'Irvine D', 'English JS', 'Rycroft RJ']</t>
  </si>
  <si>
    <t>Soluble oil dermatitis: a follow-up study</t>
  </si>
  <si>
    <t>21(1):28-35</t>
  </si>
  <si>
    <t>https://pubmed.ncbi.nlm.nih.gov/2530037</t>
  </si>
  <si>
    <t>https://onlinelibrary.wiley.com/resolve/openurl?genre=article&amp;sid=nlm:pubmed&amp;issn=0105-1873&amp;date=1989&amp;volume=21&amp;issue=1&amp;spage=28</t>
  </si>
  <si>
    <t>['Pryce DW', 'White J', 'English JS', 'Rycroft RJ']</t>
  </si>
  <si>
    <t>Soluble oil dermatitis: a review</t>
  </si>
  <si>
    <t>Autumn-1989</t>
  </si>
  <si>
    <t>The Journal of the Society of Occupational Medicine</t>
  </si>
  <si>
    <t>39(3):93-8</t>
  </si>
  <si>
    <t>https://pubmed.ncbi.nlm.nih.gov/2531255</t>
  </si>
  <si>
    <t>['Swerdlow AJ', 'English JS', 'MacKie RM', "O'Doherty CJ", 'Hunter JA', 'Clark J', 'Hole DJ']</t>
  </si>
  <si>
    <t>Fluorescent lights, ultraviolet lamps, and risk of cutaneous melanoma</t>
  </si>
  <si>
    <t>10-Sep-1988</t>
  </si>
  <si>
    <t>297(6649):647-50</t>
  </si>
  <si>
    <t>https://pubmed.ncbi.nlm.nih.gov/3140927</t>
  </si>
  <si>
    <t>https://europepmc.org/abstract/MED/3140927</t>
  </si>
  <si>
    <t>['Archer CB', 'English JS']</t>
  </si>
  <si>
    <t>Extensive fixed drug eruption induced by temazepam</t>
  </si>
  <si>
    <t>13(5):336-8</t>
  </si>
  <si>
    <t>https://pubmed.ncbi.nlm.nih.gov/2908270</t>
  </si>
  <si>
    <t>https://academic.oup.com/ced/article-abstract/13/5/336/6630456?redirectedFrom=fulltext</t>
  </si>
  <si>
    <t>['English JS', 'Murphy GM', 'Winkelmann RK', 'Bhogal B']</t>
  </si>
  <si>
    <t>A sequential histopathological study of dermographism</t>
  </si>
  <si>
    <t>13(5):314-7</t>
  </si>
  <si>
    <t>https://pubmed.ncbi.nlm.nih.gov/3256448</t>
  </si>
  <si>
    <t>https://academic.oup.com/ced/article-abstract/13/5/314/6630408?redirectedFrom=fulltext</t>
  </si>
  <si>
    <t>['English JS', 'Swerdlow AJ', 'Mackie RM', "O'Doherty CJ", 'Hunter JA', 'Clark J', 'Hole DJ']</t>
  </si>
  <si>
    <t>Site-specific melanocytic naevus counts as predictors of whole body naevi</t>
  </si>
  <si>
    <t>May-1988</t>
  </si>
  <si>
    <t>118(5):641-4</t>
  </si>
  <si>
    <t>https://pubmed.ncbi.nlm.nih.gov/3395562</t>
  </si>
  <si>
    <t>https://academic.oup.com/bjd/article-abstract/118/5/641/6684413?redirectedFrom=fulltext</t>
  </si>
  <si>
    <t>Allergic contact dermatitis from methyl heptine and methyl octine carbonates</t>
  </si>
  <si>
    <t>18(3):174-5</t>
  </si>
  <si>
    <t>https://pubmed.ncbi.nlm.nih.gov/2966714</t>
  </si>
  <si>
    <t>https://onlinelibrary.wiley.com/resolve/openurl?genre=article&amp;sid=nlm:pubmed&amp;issn=0105-1873&amp;date=1988&amp;volume=18&amp;issue=3&amp;spage=174</t>
  </si>
  <si>
    <t>['English JS', 'Cronin E']</t>
  </si>
  <si>
    <t>Allergic contact dermatitis from Cistus creticus</t>
  </si>
  <si>
    <t>18(2):123</t>
  </si>
  <si>
    <t>https://pubmed.ncbi.nlm.nih.gov/3365959</t>
  </si>
  <si>
    <t>https://onlinelibrary.wiley.com/resolve/openurl?genre=article&amp;sid=nlm:pubmed&amp;issn=0105-1873&amp;date=1988&amp;volume=18&amp;issue=2&amp;spage=123</t>
  </si>
  <si>
    <t>['Milledge JS', 'Thomas PS', 'Beeley JM', 'English JS']</t>
  </si>
  <si>
    <t>Hypoxic ventilatory response and acute mountain sickness</t>
  </si>
  <si>
    <t>Dec-1988</t>
  </si>
  <si>
    <t>The European respiratory journal</t>
  </si>
  <si>
    <t>1(10):948-51</t>
  </si>
  <si>
    <t>https://pubmed.ncbi.nlm.nih.gov/3224691</t>
  </si>
  <si>
    <t>['Winkelmann RK', 'Wilson-Jones E', 'Smith NP', 'English JS', 'Greaves MW']</t>
  </si>
  <si>
    <t>Neutrophilic urticaria</t>
  </si>
  <si>
    <t>68(2):129-33</t>
  </si>
  <si>
    <t>https://pubmed.ncbi.nlm.nih.gov/2453991</t>
  </si>
  <si>
    <t>['English JS', 'White IR', 'Cronin E']</t>
  </si>
  <si>
    <t>Sensitivity to sunscreens</t>
  </si>
  <si>
    <t>17(3):159-62</t>
  </si>
  <si>
    <t>https://pubmed.ncbi.nlm.nih.gov/3677658</t>
  </si>
  <si>
    <t>https://onlinelibrary.wiley.com/resolve/openurl?genre=article&amp;sid=nlm:pubmed&amp;issn=0105-1873&amp;date=1987&amp;volume=17&amp;issue=3&amp;spage=159</t>
  </si>
  <si>
    <t>['English JS', 'Swerdlow AJ']</t>
  </si>
  <si>
    <t>The risk of malignant melanoma, internal malignancy and mortality in xeroderma pigmentosum patients</t>
  </si>
  <si>
    <t>117(4):457-61</t>
  </si>
  <si>
    <t>https://pubmed.ncbi.nlm.nih.gov/3676093</t>
  </si>
  <si>
    <t>https://academic.oup.com/bjd/article-abstract/117/4/457/6684591?redirectedFrom=fulltext</t>
  </si>
  <si>
    <t>['English JS', 'Winkelmann RK', 'Louback JB', 'Greaves MW', 'MacDonald DM']</t>
  </si>
  <si>
    <t>The cellular inflammatory response in nicotinate skin reactions</t>
  </si>
  <si>
    <t>116(3):341-9</t>
  </si>
  <si>
    <t>https://pubmed.ncbi.nlm.nih.gov/3567073</t>
  </si>
  <si>
    <t>https://academic.oup.com/bjd/article-abstract/116/3/341/6684244?redirectedFrom=fulltext</t>
  </si>
  <si>
    <t>['Hay RJ', 'Adriaans B', 'Midgley G', 'English JS', 'Zachary CB']</t>
  </si>
  <si>
    <t>A single application of bifonazole 1% lotion in pityriasis versicolor</t>
  </si>
  <si>
    <t>12(4):315</t>
  </si>
  <si>
    <t>https://pubmed.ncbi.nlm.nih.gov/3427820</t>
  </si>
  <si>
    <t>https://academic.oup.com/ced/article-abstract/12/4/315/6630423?redirectedFrom=fulltext</t>
  </si>
  <si>
    <t>['English JS', 'Swerdlow AJ', 'MacKie RM', "O'Doherty CJ", 'Hunter JA', 'Clark J', 'Hole DJ']</t>
  </si>
  <si>
    <t>Relation between phenotype and banal melanocytic naevi</t>
  </si>
  <si>
    <t>17-Jan-1987</t>
  </si>
  <si>
    <t>294(6565):152-4</t>
  </si>
  <si>
    <t>https://pubmed.ncbi.nlm.nih.gov/3109545</t>
  </si>
  <si>
    <t>https://europepmc.org/abstract/MED/3109545</t>
  </si>
  <si>
    <t>['Jones SK', 'English JS', 'Forsyth A', 'Mackie RM']</t>
  </si>
  <si>
    <t>Juvenile plantar dermatosis--an 8-year follow-up of 102 patients</t>
  </si>
  <si>
    <t>Jan-1987</t>
  </si>
  <si>
    <t>12(1):5-7</t>
  </si>
  <si>
    <t>https://pubmed.ncbi.nlm.nih.gov/3652505</t>
  </si>
  <si>
    <t>https://academic.oup.com/ced/article-abstract/12/1/5/6630359?redirectedFrom=fulltext</t>
  </si>
  <si>
    <t>['Hirschmann JV', 'Lawlor F', 'English JS', 'Louback JB', 'Winkelmann RK', 'Greaves MW']</t>
  </si>
  <si>
    <t>Cholinergic urticaria. A clinical and histologic study</t>
  </si>
  <si>
    <t>123(4):462-7</t>
  </si>
  <si>
    <t>https://pubmed.ncbi.nlm.nih.gov/3827277</t>
  </si>
  <si>
    <t>https://jamanetwork.com/journals/jamadermatology/fullarticle/vol/123/pg/462</t>
  </si>
  <si>
    <t>Recognising occupational skin disease</t>
  </si>
  <si>
    <t>Sep-1986</t>
  </si>
  <si>
    <t>Occupational health; a journal for occupational health nurses</t>
  </si>
  <si>
    <t>38(9):281-4</t>
  </si>
  <si>
    <t>https://pubmed.ncbi.nlm.nih.gov/2947001</t>
  </si>
  <si>
    <t>['English JS', 'White IR']</t>
  </si>
  <si>
    <t>Contact dermatitis from benzene sulphonyl hydrazide</t>
  </si>
  <si>
    <t>Mar-1986</t>
  </si>
  <si>
    <t>14(3):183</t>
  </si>
  <si>
    <t>https://pubmed.ncbi.nlm.nih.gov/2940064</t>
  </si>
  <si>
    <t>https://onlinelibrary.wiley.com/resolve/openurl?genre=article&amp;sid=nlm:pubmed&amp;issn=0105-1873&amp;date=1986&amp;volume=14&amp;issue=3&amp;spage=183</t>
  </si>
  <si>
    <t>Benign melanocytic naevi as a risk factor for malignant melanoma</t>
  </si>
  <si>
    <t>14-Jun-1986</t>
  </si>
  <si>
    <t>292(6535):1555-9</t>
  </si>
  <si>
    <t>https://pubmed.ncbi.nlm.nih.gov/3087514</t>
  </si>
  <si>
    <t>https://europepmc.org/abstract/MED/3087514</t>
  </si>
  <si>
    <t>['James MP', 'Graham RM', 'English J']</t>
  </si>
  <si>
    <t>Percutaneous iontophoresis of prednisolone--a pharmacokinetic study</t>
  </si>
  <si>
    <t>Jan-1986</t>
  </si>
  <si>
    <t>11(1):54-61</t>
  </si>
  <si>
    <t>https://pubmed.ncbi.nlm.nih.gov/3708894</t>
  </si>
  <si>
    <t>https://academic.oup.com/ced/article-abstract/11/1/54/6630525?redirectedFrom=fulltext</t>
  </si>
  <si>
    <t>['English JS', 'Foulds I', 'White IR', 'Rycroft RJ']</t>
  </si>
  <si>
    <t>Allergic contact sensitization to the glycidyl ester of hexahydrophthalic acid in a cutting oil</t>
  </si>
  <si>
    <t>15(2):66-8</t>
  </si>
  <si>
    <t>https://pubmed.ncbi.nlm.nih.gov/2946526</t>
  </si>
  <si>
    <t>https://onlinelibrary.wiley.com/resolve/openurl?genre=article&amp;sid=nlm:pubmed&amp;issn=0105-1873&amp;date=1986&amp;volume=15&amp;issue=2&amp;spage=66</t>
  </si>
  <si>
    <t>Allergic contact dermatitis from isopropyl dibenzoylmethane</t>
  </si>
  <si>
    <t>15(2):94</t>
  </si>
  <si>
    <t>https://pubmed.ncbi.nlm.nih.gov/3780209</t>
  </si>
  <si>
    <t>https://onlinelibrary.wiley.com/resolve/openurl?genre=article&amp;sid=nlm:pubmed&amp;issn=0105-1873&amp;date=1986&amp;volume=15&amp;issue=2&amp;spage=94</t>
  </si>
  <si>
    <t>['English JS', 'White IR', 'Rycroft RJ']</t>
  </si>
  <si>
    <t>Sensitization by 1-methylquinoxalinium-p-toluene sulfonate</t>
  </si>
  <si>
    <t>Apr-1986</t>
  </si>
  <si>
    <t>14(4):261-2</t>
  </si>
  <si>
    <t>https://pubmed.ncbi.nlm.nih.gov/2941235</t>
  </si>
  <si>
    <t>https://onlinelibrary.wiley.com/resolve/openurl?genre=article&amp;sid=nlm:pubmed&amp;issn=0105-1873&amp;date=1986&amp;volume=14&amp;issue=4&amp;spage=261</t>
  </si>
  <si>
    <t>['English JS', 'Rycroft RJ', 'Calnan CD']</t>
  </si>
  <si>
    <t>Allergic contact dermatitis from aminotriazole</t>
  </si>
  <si>
    <t>14(4):255-6</t>
  </si>
  <si>
    <t>https://pubmed.ncbi.nlm.nih.gov/2941232</t>
  </si>
  <si>
    <t>https://onlinelibrary.wiley.com/resolve/openurl?genre=article&amp;sid=nlm:pubmed&amp;issn=0105-1873&amp;date=1986&amp;volume=14&amp;issue=4&amp;spage=255</t>
  </si>
  <si>
    <t>['Winkelmann RK', 'Camp R', 'English JS', 'Greaves MW']</t>
  </si>
  <si>
    <t>The perivascular cell populations in human skin after topical application of leukotriene B4</t>
  </si>
  <si>
    <t>66(4):340-3</t>
  </si>
  <si>
    <t>https://pubmed.ncbi.nlm.nih.gov/2430407</t>
  </si>
  <si>
    <t>['English JS', 'Murphy G']</t>
  </si>
  <si>
    <t>Acne secondary to white petrolatum use</t>
  </si>
  <si>
    <t>Oct-1985</t>
  </si>
  <si>
    <t>121(10):1240</t>
  </si>
  <si>
    <t>https://pubmed.ncbi.nlm.nih.gov/2931052</t>
  </si>
  <si>
    <t>https://jamanetwork.com/journals/jamadermatology/fullarticle/vol/121/pg/1240</t>
  </si>
  <si>
    <t>['English JS', 'Smith NP', 'Kersy PJ', 'Levene GM']</t>
  </si>
  <si>
    <t>Erythema elevatum diutinum--an unusual case</t>
  </si>
  <si>
    <t>10(6):577-80</t>
  </si>
  <si>
    <t>https://pubmed.ncbi.nlm.nih.gov/4092361</t>
  </si>
  <si>
    <t>https://academic.oup.com/ced/article-abstract/10/6/577/6630313?redirectedFrom=fulltext</t>
  </si>
  <si>
    <t>Dermatitis from D &amp; C Red No. 36</t>
  </si>
  <si>
    <t>13(5):335</t>
  </si>
  <si>
    <t>https://pubmed.ncbi.nlm.nih.gov/4092456</t>
  </si>
  <si>
    <t>https://onlinelibrary.wiley.com/resolve/openurl?genre=article&amp;sid=nlm:pubmed&amp;issn=0105-1873&amp;date=1985&amp;volume=13&amp;issue=5&amp;spage=335</t>
  </si>
  <si>
    <t>['English JS', 'Lovell CR', 'Rycroft RJ']</t>
  </si>
  <si>
    <t>Contact dermatitis from dibutyl maleate</t>
  </si>
  <si>
    <t>13(5):337-8</t>
  </si>
  <si>
    <t>https://pubmed.ncbi.nlm.nih.gov/2936550</t>
  </si>
  <si>
    <t>https://onlinelibrary.wiley.com/resolve/openurl?genre=article&amp;sid=nlm:pubmed&amp;issn=0105-1873&amp;date=1985&amp;volume=13&amp;issue=5&amp;spage=337</t>
  </si>
  <si>
    <t>['Young DW', 'Lever RS', 'English JS', 'MacKie RM']</t>
  </si>
  <si>
    <t>The use of BELD combination chemotherapy (bleomycin, vindesine, CCNU, and DTIC) in advanced malignant melanoma</t>
  </si>
  <si>
    <t>1-May-1985</t>
  </si>
  <si>
    <t>Cancer</t>
  </si>
  <si>
    <t>55(9):1879-81</t>
  </si>
  <si>
    <t>https://pubmed.ncbi.nlm.nih.gov/2579722</t>
  </si>
  <si>
    <t>Lichen aureus</t>
  </si>
  <si>
    <t>Feb-1985</t>
  </si>
  <si>
    <t>12(2 Pt 1):377-9</t>
  </si>
  <si>
    <t>https://pubmed.ncbi.nlm.nih.gov/3973137</t>
  </si>
  <si>
    <t>https://linkinghub.elsevier.com/retrieve/pii/S0190-9622(85)80071-2</t>
  </si>
  <si>
    <t>['MacKie RM', 'English J', 'Aitchison TC', 'Fitzsimons CP', 'Wilson P']</t>
  </si>
  <si>
    <t>The number and distribution of benign pigmented moles (melanocytic naevi) in a healthy British population</t>
  </si>
  <si>
    <t>Aug-1985</t>
  </si>
  <si>
    <t>113(2):167-74</t>
  </si>
  <si>
    <t>https://pubmed.ncbi.nlm.nih.gov/4027184</t>
  </si>
  <si>
    <t>https://academic.oup.com/bjd/article-abstract/113/2/167/6689526?redirectedFrom=fulltext</t>
  </si>
  <si>
    <t>['Mortimer PS', 'Gummer C', 'English J', 'Dawber RP']</t>
  </si>
  <si>
    <t>Acquired progressive kinking of hair. Report of six cases and review of literature</t>
  </si>
  <si>
    <t>121(8):1031-3</t>
  </si>
  <si>
    <t>https://pubmed.ncbi.nlm.nih.gov/4026340</t>
  </si>
  <si>
    <t>https://jamanetwork.com/journals/jamadermatology/fullarticle/vol/121/pg/1031</t>
  </si>
  <si>
    <t>['English JS', 'Fenton DA', 'Barth J', 'Gray W', 'Wilkinson JD']</t>
  </si>
  <si>
    <t>Pyoderma gangrenosum and leucocytoclastic vasculitis in association with rheumatoid arthritis--a report of two cases</t>
  </si>
  <si>
    <t>May-1984</t>
  </si>
  <si>
    <t>9(3):270-6</t>
  </si>
  <si>
    <t>https://pubmed.ncbi.nlm.nih.gov/6733957</t>
  </si>
  <si>
    <t>https://academic.oup.com/ced/article-abstract/9/3/270/6631006?redirectedFrom=fulltext</t>
  </si>
  <si>
    <t>['English JS', 'Roberts DT']</t>
  </si>
  <si>
    <t>Treatment of hyperkeratotic conditions of the legs with etretinate</t>
  </si>
  <si>
    <t>Jun-1984</t>
  </si>
  <si>
    <t>10(6):1067-8</t>
  </si>
  <si>
    <t>https://pubmed.ncbi.nlm.nih.gov/6736328</t>
  </si>
  <si>
    <t>https://linkinghub.elsevier.com/retrieve/pii/S0190-9622(84)80342-4</t>
  </si>
  <si>
    <t>['Swerdlow AJ', 'English J', 'MacKie RM', "O'Doherty CJ", 'Hunter JA', 'Clark J']</t>
  </si>
  <si>
    <t>Benign naevi associated with high risk of melanoma</t>
  </si>
  <si>
    <t>21-Jul-1984</t>
  </si>
  <si>
    <t>2(8395):168</t>
  </si>
  <si>
    <t>https://pubmed.ncbi.nlm.nih.gov/6146067</t>
  </si>
  <si>
    <t>https://linkinghub.elsevier.com/retrieve/pii/S0140-6736(84)91086-9</t>
  </si>
  <si>
    <t>['Graham RM', 'English JS', 'Emmerson RW']</t>
  </si>
  <si>
    <t>Lichen aureus--a study of twelve cases</t>
  </si>
  <si>
    <t>Jul-1984</t>
  </si>
  <si>
    <t>9(4):393-401</t>
  </si>
  <si>
    <t>https://pubmed.ncbi.nlm.nih.gov/6744650</t>
  </si>
  <si>
    <t>https://academic.oup.com/ced/article-abstract/9/4/393/6630975?redirectedFrom=fulltext</t>
  </si>
  <si>
    <t>['English JS', 'Fenton DA', 'Wilkinson JD']</t>
  </si>
  <si>
    <t>Prayer nodules</t>
  </si>
  <si>
    <t>Jan-1984</t>
  </si>
  <si>
    <t>9(1):97-8</t>
  </si>
  <si>
    <t>https://pubmed.ncbi.nlm.nih.gov/6692593</t>
  </si>
  <si>
    <t>https://academic.oup.com/ced/article-abstract/9/1/97/6630944?redirectedFrom=fulltext</t>
  </si>
  <si>
    <t>['English JS', 'Mortimer PS']</t>
  </si>
  <si>
    <t>Acquired progressive kinking of the hair</t>
  </si>
  <si>
    <t>9(1):102-4</t>
  </si>
  <si>
    <t>https://pubmed.ncbi.nlm.nih.gov/6692583</t>
  </si>
  <si>
    <t>https://academic.oup.com/ced/article-abstract/9/1/102/6630951?redirectedFrom=fulltext</t>
  </si>
  <si>
    <t>['English JS', 'Hunter I', 'Skerrow CJ', 'Skerrow D', 'Finlay AY']</t>
  </si>
  <si>
    <t>Kyrle-Flegel's--one or two diseases?</t>
  </si>
  <si>
    <t>77 Suppl 4(Suppl 4):16-8</t>
  </si>
  <si>
    <t>https://pubmed.ncbi.nlm.nih.gov/6210366</t>
  </si>
  <si>
    <t>https://europepmc.org/abstract/MED/6210366</t>
  </si>
  <si>
    <t>['Buckley DB', 'English J', 'Molloy W', 'Doyle CT', 'Whelton MJ']</t>
  </si>
  <si>
    <t>Dermatitis herpetiformis: a review of 119 cases</t>
  </si>
  <si>
    <t>8(5):477-87</t>
  </si>
  <si>
    <t>https://pubmed.ncbi.nlm.nih.gov/6641006</t>
  </si>
  <si>
    <t>https://academic.oup.com/ced/article-abstract/8/5/477/6630889?redirectedFrom=fulltext</t>
  </si>
  <si>
    <t>['MacKie RM', 'English JS', 'Ashworth J', 'Doherty V']</t>
  </si>
  <si>
    <t>Managing the dysplastic naevus</t>
  </si>
  <si>
    <t>26-Nov-1983</t>
  </si>
  <si>
    <t>2(8361):1249-50</t>
  </si>
  <si>
    <t>https://pubmed.ncbi.nlm.nih.gov/6139592</t>
  </si>
  <si>
    <t>https://linkinghub.elsevier.com/retrieve/pii/S0140-6736(83)91294-1</t>
  </si>
  <si>
    <t>['English JS', 'Al-Hussani A']</t>
  </si>
  <si>
    <t>Recurrent suppurative thyroiditis due to pyriform fossa--thyroid fistula</t>
  </si>
  <si>
    <t>Jun-1983</t>
  </si>
  <si>
    <t>97(6):557-9</t>
  </si>
  <si>
    <t>https://pubmed.ncbi.nlm.nih.gov/6864098</t>
  </si>
  <si>
    <t>['Fenton DA', 'English JS']</t>
  </si>
  <si>
    <t>Toxic epidermal necrolysis, leucopenia and thrombocytopenic purpura--a further complication of Benoxaprofen therapy</t>
  </si>
  <si>
    <t>May-1982</t>
  </si>
  <si>
    <t>7(3):277-79</t>
  </si>
  <si>
    <t>https://pubmed.ncbi.nlm.nih.gov/7105480</t>
  </si>
  <si>
    <t>https://academic.oup.com/ced/article-abstract/7/3/277/6632091?redirectedFrom=fulltext</t>
  </si>
  <si>
    <t>['Fenton DA', 'English JS', 'Wilkinson JD']</t>
  </si>
  <si>
    <t>Reversal of male-pattern baldness, hypertrichosis, and accelerated hair and nail growth in patients receiving benoxaprofen</t>
  </si>
  <si>
    <t>24-Apr-1982</t>
  </si>
  <si>
    <t>284(6324):1228-9</t>
  </si>
  <si>
    <t>https://pubmed.ncbi.nlm.nih.gov/6803912</t>
  </si>
  <si>
    <t>https://europepmc.org/abstract/MED/6803912</t>
  </si>
  <si>
    <t>['Fenton DA', 'Wilkinson JD', 'English JS']</t>
  </si>
  <si>
    <t>Photosensitization to benoxaprofen not due to ultraviolet A alone</t>
  </si>
  <si>
    <t>28-Nov-1981</t>
  </si>
  <si>
    <t>2(8257):1230-1</t>
  </si>
  <si>
    <t>https://pubmed.ncbi.nlm.nih.gov/6118656</t>
  </si>
  <si>
    <t>['Madden FJ', 'English JS', 'Moore AK', 'Newton KA']</t>
  </si>
  <si>
    <t>Split course radiation in inoperable carcinoma of the bronchus</t>
  </si>
  <si>
    <t>European journal of cancer</t>
  </si>
  <si>
    <t>15(9):1175-7</t>
  </si>
  <si>
    <t>https://pubmed.ncbi.nlm.nih.gov/230972</t>
  </si>
  <si>
    <t>Dawe R | Dawe RS</t>
  </si>
  <si>
    <t>["O'Reilly M", 'McGuire VA', 'Dawe RS']</t>
  </si>
  <si>
    <t>Erythropoietic Protoporphyria and Afamelanotide: A Patient's Perspective</t>
  </si>
  <si>
    <t>https://pubmed.ncbi.nlm.nih.gov/37831089</t>
  </si>
  <si>
    <t>https://academic.oup.com/ced/advance-article-abstract/doi/10.1093/ced/llad346/7311090?redirectedFrom=fulltext</t>
  </si>
  <si>
    <t>Dawe R</t>
  </si>
  <si>
    <t>['Eadie E', 'Gallacher M', 'Gorczynski A', 'Smith L', 'Dawe RS']</t>
  </si>
  <si>
    <t>Response to 'Decline in the use of phototherapy in France from 2010 to 2019'</t>
  </si>
  <si>
    <t>185(4):871-872</t>
  </si>
  <si>
    <t>https://pubmed.ncbi.nlm.nih.gov/34137460</t>
  </si>
  <si>
    <t>https://academic.oup.com/bjd/article-abstract/185/4/871/6599891?redirectedFrom=fulltext</t>
  </si>
  <si>
    <t>['Prabhu D', 'Dawe RS', 'Mponda K']</t>
  </si>
  <si>
    <t>Pellagra a review exploring causes and mechanisms, including isoniazid-induced pellagra</t>
  </si>
  <si>
    <t>2-Feb-2021</t>
  </si>
  <si>
    <t>37(2):99-104</t>
  </si>
  <si>
    <t>https://pubmed.ncbi.nlm.nih.gov/33471377</t>
  </si>
  <si>
    <t>https://onlinelibrary.wiley.com/doi/10.1111/phpp.12659</t>
  </si>
  <si>
    <t>['Garbayo-Salmons P', 'Butt S', 'Dawe RS']</t>
  </si>
  <si>
    <t>Methotrexate combined with omalizumab for difficult to treat urticaria: a further step-up treatment?</t>
  </si>
  <si>
    <t>46(2):350-351</t>
  </si>
  <si>
    <t>https://pubmed.ncbi.nlm.nih.gov/32598497</t>
  </si>
  <si>
    <t>https://academic.oup.com/ced/article-abstract/46/2/350/6598320?redirectedFrom=fulltext</t>
  </si>
  <si>
    <t>['Bedair KF', 'Dawe RS']</t>
  </si>
  <si>
    <t>A retrospective review of factors associated with response to phototherapy and PUVA for atopic eczema</t>
  </si>
  <si>
    <t>11-Oct-2020</t>
  </si>
  <si>
    <t>37(2):153-156</t>
  </si>
  <si>
    <t>https://pubmed.ncbi.nlm.nih.gov/32966663</t>
  </si>
  <si>
    <t>https://onlinelibrary.wiley.com/doi/10.1111/phpp.12609</t>
  </si>
  <si>
    <t>['Bedair K', 'Elhadad A', 'Hamad S', 'Ferguson J', 'Donnan P', 'Dawe RS']</t>
  </si>
  <si>
    <t>No association between whole-body ultraviolet A1 phototherapy and skin cancers in humans: a cancer registry linkage study</t>
  </si>
  <si>
    <t>183(3):586-587</t>
  </si>
  <si>
    <t>https://pubmed.ncbi.nlm.nih.gov/32198750</t>
  </si>
  <si>
    <t>https://academic.oup.com/bjd/article-abstract/183/3/586/6748153?redirectedFrom=fulltext</t>
  </si>
  <si>
    <t>['Foerster J', 'Dawe R']</t>
  </si>
  <si>
    <t>Phototherapy achieves significant cost savings by the delay of drug-based treatment in psoriasis</t>
  </si>
  <si>
    <t>36(2):90-96</t>
  </si>
  <si>
    <t>https://pubmed.ncbi.nlm.nih.gov/31518445</t>
  </si>
  <si>
    <t>https://onlinelibrary.wiley.com/doi/10.1111/phpp.12511</t>
  </si>
  <si>
    <t>['Barnard IRM', 'Eadie E', 'McMillan L', 'Moseley H', 'Brown T', 'Wood K', 'Dawe R']</t>
  </si>
  <si>
    <t>Could psoralen plus ultraviolet A1 ('PUVA1') work? Depth penetration achieved by phototherapy lamps</t>
  </si>
  <si>
    <t>27-Nov-2019</t>
  </si>
  <si>
    <t>182(3):813-814</t>
  </si>
  <si>
    <t>https://pubmed.ncbi.nlm.nih.gov/31562820</t>
  </si>
  <si>
    <t>https://academic.oup.com/bjd/article-abstract/182/3/813/6731524?redirectedFrom=fulltext</t>
  </si>
  <si>
    <t>['Dawe RS']</t>
  </si>
  <si>
    <t>Choice of topical prodrug in daylight photodynamic therapy for actinic keratoses</t>
  </si>
  <si>
    <t>181(2):246-247</t>
  </si>
  <si>
    <t>https://pubmed.ncbi.nlm.nih.gov/31314130</t>
  </si>
  <si>
    <t>https://academic.oup.com/bjd/article-abstract/181/2/246/6602707?redirectedFrom=fulltext</t>
  </si>
  <si>
    <t>Further evidence for carotenoid antioxidants in photoprotection</t>
  </si>
  <si>
    <t>176(5):1120-1121</t>
  </si>
  <si>
    <t>https://pubmed.ncbi.nlm.nih.gov/28504382</t>
  </si>
  <si>
    <t>https://academic.oup.com/bjd/article-abstract/176/5/1120/6661078?redirectedFrom=fulltext</t>
  </si>
  <si>
    <t>['Dawe RS', 'McGuire VA']</t>
  </si>
  <si>
    <t>Mild classical xeroderma pigmentosum</t>
  </si>
  <si>
    <t>177(1):21-22</t>
  </si>
  <si>
    <t>https://pubmed.ncbi.nlm.nih.gov/28731255</t>
  </si>
  <si>
    <t>https://academic.oup.com/bjd/article-abstract/177/1/21/6601920?redirectedFrom=fulltext</t>
  </si>
  <si>
    <t>Maintenance therapy with psoralen-ultraviolet A for mycosis fungoides: in the absence of evidence sitting on the fence is appropriate</t>
  </si>
  <si>
    <t>177(2):337-338</t>
  </si>
  <si>
    <t>https://pubmed.ncbi.nlm.nih.gov/28833022</t>
  </si>
  <si>
    <t>https://academic.oup.com/bjd/article-abstract/177/2/337/6668647?redirectedFrom=fulltext</t>
  </si>
  <si>
    <t>['Dawe R']</t>
  </si>
  <si>
    <t>An overview of the cutaneous porphyrias</t>
  </si>
  <si>
    <t>30-Oct-2017</t>
  </si>
  <si>
    <t>6:1906</t>
  </si>
  <si>
    <t>https://pubmed.ncbi.nlm.nih.gov/29152226</t>
  </si>
  <si>
    <t>https://f1000research.com/articles/6-1906/v1</t>
  </si>
  <si>
    <t>Freely available meteorological data can be used to predict population vitamin D levels</t>
  </si>
  <si>
    <t>174(5):960</t>
  </si>
  <si>
    <t>https://pubmed.ncbi.nlm.nih.gov/27206361</t>
  </si>
  <si>
    <t>https://academic.oup.com/bjd/article-abstract/174/5/960/6616525?redirectedFrom=fulltext</t>
  </si>
  <si>
    <t>['West J', 'Ogston S', 'Palmer C', 'Fleming C', 'Dawe R', 'Kumar V', 'Waterston S', 'Foerster J']</t>
  </si>
  <si>
    <t>Methotrexate in psoriasis under real-world conditions: long-term efficacy and tolerability</t>
  </si>
  <si>
    <t>26-Apr-2016</t>
  </si>
  <si>
    <t>174(6):1407-10</t>
  </si>
  <si>
    <t>https://pubmed.ncbi.nlm.nih.gov/26852010</t>
  </si>
  <si>
    <t>https://academic.oup.com/bjd/article-abstract/174/6/1407/6617091?redirectedFrom=fulltext</t>
  </si>
  <si>
    <t>['Fenton L', 'Dawe RS']</t>
  </si>
  <si>
    <t>Six years' experience of grenz ray therapy for the treatment of inflammatory skin conditions</t>
  </si>
  <si>
    <t>16-Oct-2016</t>
  </si>
  <si>
    <t>41(8):864-870</t>
  </si>
  <si>
    <t>https://pubmed.ncbi.nlm.nih.gov/27747909</t>
  </si>
  <si>
    <t>https://academic.oup.com/ced/article-abstract/41/8/864/6621635?redirectedFrom=fulltext</t>
  </si>
  <si>
    <t>A new way of targeting phototherapy to body sites where it is needed</t>
  </si>
  <si>
    <t>172(3):563-4</t>
  </si>
  <si>
    <t>https://pubmed.ncbi.nlm.nih.gov/25776244</t>
  </si>
  <si>
    <t>https://academic.oup.com/bjd/article-abstract/172/3/563/6615841?redirectedFrom=fulltext</t>
  </si>
  <si>
    <t>Interventions for the pain of topical photodynamic therapy</t>
  </si>
  <si>
    <t>173(1):15-6</t>
  </si>
  <si>
    <t>https://pubmed.ncbi.nlm.nih.gov/26174645</t>
  </si>
  <si>
    <t>https://academic.oup.com/bjd/article-abstract/173/1/15/6616679?redirectedFrom=fulltext</t>
  </si>
  <si>
    <t>['Sivaramakrishnan M', 'Woods J', 'Dawe R']</t>
  </si>
  <si>
    <t>Narrowband ultraviolet B phototherapy in erythropoietic protoporphyria: case series</t>
  </si>
  <si>
    <t>170(4):987-8</t>
  </si>
  <si>
    <t>https://pubmed.ncbi.nlm.nih.gov/24641168</t>
  </si>
  <si>
    <t>https://academic.oup.com/bjd/article-abstract/170/4/987/6614937?redirectedFrom=fulltext</t>
  </si>
  <si>
    <t>Reduced dermatology hospital bed numbers in Scotland: where do patients go?</t>
  </si>
  <si>
    <t>25-Jul-2011</t>
  </si>
  <si>
    <t>37(2):189-90</t>
  </si>
  <si>
    <t>https://pubmed.ncbi.nlm.nih.gov/21790729</t>
  </si>
  <si>
    <t>https://academic.oup.com/ced/article-abstract/37/2/189/6622803?redirectedFrom=fulltext</t>
  </si>
  <si>
    <t>Alopecia areata</t>
  </si>
  <si>
    <t>19-Jul-2012</t>
  </si>
  <si>
    <t>367(3):279-80; author reply 280</t>
  </si>
  <si>
    <t>https://pubmed.ncbi.nlm.nih.gov/22808977</t>
  </si>
  <si>
    <t>https://www.nejm.org/doi/10.1056/NEJMc1205933?url_ver=Z39.88-2003&amp;rfr_id=ori:rid:crossref.org&amp;rfr_dat=cr_pub%20%200pubmed</t>
  </si>
  <si>
    <t>Induction of tolerance in solar urticaria by ultraviolet A 'rush hardening': is this true desensitization?</t>
  </si>
  <si>
    <t>167(1):4-5</t>
  </si>
  <si>
    <t>https://pubmed.ncbi.nlm.nih.gov/22738411</t>
  </si>
  <si>
    <t>https://academic.oup.com/bjd/article-abstract/167/1/4/6614034?redirectedFrom=fulltext</t>
  </si>
  <si>
    <t>Topical sunscreens and vitamin D</t>
  </si>
  <si>
    <t>167(2):229-30</t>
  </si>
  <si>
    <t>https://pubmed.ncbi.nlm.nih.gov/22835020</t>
  </si>
  <si>
    <t>https://academic.oup.com/bjd/article-abstract/167/2/229/6614045?redirectedFrom=fulltext</t>
  </si>
  <si>
    <t>['Ogilvie S', 'Lewis Jones S', 'Dawe R', 'Foerster J']</t>
  </si>
  <si>
    <t>Proteinuria with fumaric acid ester treatment for psoriasis</t>
  </si>
  <si>
    <t>36(6):632-4</t>
  </si>
  <si>
    <t>https://pubmed.ncbi.nlm.nih.gov/21771009</t>
  </si>
  <si>
    <t>https://academic.oup.com/ced/article-abstract/36/6/632/6622506?redirectedFrom=fulltext</t>
  </si>
  <si>
    <t>['Shareef M', 'Dawe R']</t>
  </si>
  <si>
    <t>Bath psoralen plus ultraviolet A for hidradenitis suppurativa: a review of 13 patients</t>
  </si>
  <si>
    <t>164(4):895-6</t>
  </si>
  <si>
    <t>https://pubmed.ncbi.nlm.nih.gov/21166664</t>
  </si>
  <si>
    <t>https://academic.oup.com/bjd/article-abstract/164/4/895/6642892?redirectedFrom=fulltext</t>
  </si>
  <si>
    <t>['Chuah SY', 'Dawe RS']</t>
  </si>
  <si>
    <t>Blistering eruption following a rubefacient rub for shoulder discomfort</t>
  </si>
  <si>
    <t>39(11):870-1</t>
  </si>
  <si>
    <t>https://pubmed.ncbi.nlm.nih.gov/21165529</t>
  </si>
  <si>
    <t>http://www.annals.edu.sg/pdf/39VolNo11Nov2010/V39N11p870.pdf</t>
  </si>
  <si>
    <t>['Kerr AC', 'Dawe RS', 'Lowe G', 'Ferguson J']</t>
  </si>
  <si>
    <t>False-negative monochromator phototesting in chronic actinic dermatitis</t>
  </si>
  <si>
    <t>24-Feb-2010</t>
  </si>
  <si>
    <t>162(6):1406-8</t>
  </si>
  <si>
    <t>https://pubmed.ncbi.nlm.nih.gov/20184579</t>
  </si>
  <si>
    <t>https://academic.oup.com/bjd/article-abstract/162/6/1406/6642768?redirectedFrom=fulltext</t>
  </si>
  <si>
    <t>['Kerr A', 'Shareef M', 'Dawe R', 'Ferguson J']</t>
  </si>
  <si>
    <t>Photopatch testing negative in systemic quinine phototoxicity</t>
  </si>
  <si>
    <t>26(3):151-2</t>
  </si>
  <si>
    <t>https://pubmed.ncbi.nlm.nih.gov/20584254</t>
  </si>
  <si>
    <t>https://onlinelibrary.wiley.com/doi/10.1111/j.1600-0781.2010.00503.x</t>
  </si>
  <si>
    <t>There are no 'safe exposure limits' for phototherapy</t>
  </si>
  <si>
    <t>163(1):209-10</t>
  </si>
  <si>
    <t>https://pubmed.ncbi.nlm.nih.gov/20222928</t>
  </si>
  <si>
    <t>https://academic.oup.com/bjd/article-abstract/163/1/209/6642564?redirectedFrom=fulltext</t>
  </si>
  <si>
    <t>Using 'number needed to treat' to express the magnitudes of benefit of ultraviolet B phototherapy and of antitumour necrosis factor-alpha therapies for psoriasis</t>
  </si>
  <si>
    <t>16-Nov-2009</t>
  </si>
  <si>
    <t>162(2):456-7</t>
  </si>
  <si>
    <t>https://pubmed.ncbi.nlm.nih.gov/19919632</t>
  </si>
  <si>
    <t>https://academic.oup.com/bjd/article-abstract/162/2/456/6642445?redirectedFrom=fulltext</t>
  </si>
  <si>
    <t>['Cameron H', 'Dawe R']</t>
  </si>
  <si>
    <t>UVB phototherapy for psoriasis. Narrowband UVB phototherapy</t>
  </si>
  <si>
    <t>338:b2213</t>
  </si>
  <si>
    <t>https://pubmed.ncbi.nlm.nih.gov/19493945</t>
  </si>
  <si>
    <t>https://www.bmj.com/lookup/pmidlookup?view=long&amp;pmid=19493945</t>
  </si>
  <si>
    <t>['Rahim KF', 'Dawe RS']</t>
  </si>
  <si>
    <t>Dermatomyositis presenting with symptomatic dermographism and raised troponin T: a case report</t>
  </si>
  <si>
    <t>14-Jul-2009</t>
  </si>
  <si>
    <t>Journal of medical case reports</t>
  </si>
  <si>
    <t>3:7319</t>
  </si>
  <si>
    <t>https://pubmed.ncbi.nlm.nih.gov/19830184</t>
  </si>
  <si>
    <t>https://jmedicalcasereports.biomedcentral.com/articles/10.4076/1752-1947-3-7319</t>
  </si>
  <si>
    <t>['Kerr A', 'Dawe RS', 'Nathwani D', 'Evans AT', 'Ferguson J']</t>
  </si>
  <si>
    <t>Presentation of leishmaniasis (Leishmania infantum) in the skin of a patient with severe atopic dermatitis</t>
  </si>
  <si>
    <t>161(1):202-3</t>
  </si>
  <si>
    <t>https://pubmed.ncbi.nlm.nih.gov/19438451</t>
  </si>
  <si>
    <t>https://academic.oup.com/bjd/article-abstract/161/1/202/6642094?redirectedFrom=fulltext</t>
  </si>
  <si>
    <t>['Zamiri M', 'Jury CS', 'Dawe RS', "O'Neill S", 'Douglas WS']</t>
  </si>
  <si>
    <t>Reactivity to autologous serum skin test and relationship with complement levels in chronic idiopathic urticaria and angio-oedema</t>
  </si>
  <si>
    <t>15-Dec-2008</t>
  </si>
  <si>
    <t>34(5):587-90</t>
  </si>
  <si>
    <t>https://pubmed.ncbi.nlm.nih.gov/19094131</t>
  </si>
  <si>
    <t>https://academic.oup.com/ced/article-abstract/34/5/587/6625014?redirectedFrom=fulltext</t>
  </si>
  <si>
    <t>Prevalences of chronic photodermatoses in Scotland</t>
  </si>
  <si>
    <t>25(1):59-60</t>
  </si>
  <si>
    <t>https://pubmed.ncbi.nlm.nih.gov/19152521</t>
  </si>
  <si>
    <t>https://onlinelibrary.wiley.com/doi/10.1111/j.1600-0781.2009.00394.x</t>
  </si>
  <si>
    <t>Comparing narrowband ultraviolet B treatment regimens for psoriasis</t>
  </si>
  <si>
    <t>161(6):1215-6</t>
  </si>
  <si>
    <t>https://pubmed.ncbi.nlm.nih.gov/19941485</t>
  </si>
  <si>
    <t>https://academic.oup.com/bjd/article/161/6/1215/6642264</t>
  </si>
  <si>
    <t>Treatment options for non-melanoma skin cancer</t>
  </si>
  <si>
    <t>144(4):453-8</t>
  </si>
  <si>
    <t>https://pubmed.ncbi.nlm.nih.gov/19755949</t>
  </si>
  <si>
    <t>http://www.minervamedica.it/index2.t?show=R23Y2009N04A0453</t>
  </si>
  <si>
    <t>['Hearn RM', 'Kerr AC', 'Rahim KF', 'Ferguson J', 'Dawe RS']</t>
  </si>
  <si>
    <t>Incidence of skin cancers in 3867 patients treated with narrow-band ultraviolet B phototherapy</t>
  </si>
  <si>
    <t>159(4):931-5</t>
  </si>
  <si>
    <t>https://pubmed.ncbi.nlm.nih.gov/18834483</t>
  </si>
  <si>
    <t>https://academic.oup.com/bjd/article-abstract/159/4/931/6641540?redirectedFrom=fulltext</t>
  </si>
  <si>
    <t>['Bianchi J', 'Zamiri M', 'Loney M', 'McIntosh H', 'Dawe RS', 'Douglas WS']</t>
  </si>
  <si>
    <t>Pulse oximetry index: a simple arterial assessment for patients with venous disease</t>
  </si>
  <si>
    <t>Journal of wound care</t>
  </si>
  <si>
    <t>17(6):253-4, 256-8, 260</t>
  </si>
  <si>
    <t>Comparative Study | Journal Article | Validation Study</t>
  </si>
  <si>
    <t>https://pubmed.ncbi.nlm.nih.gov/18666719</t>
  </si>
  <si>
    <t>https://www.magonlinelibrary.com/doi/10.12968/jowc.2008.17.6.29585?url_ver=Z39.88-2003&amp;rfr_id=ori:rid:crossref.org&amp;rfr_dat=cr_pub%20%200pubmed</t>
  </si>
  <si>
    <t>['Kerr AC', 'Muller F', 'Ferguson J', 'Dawe RS']</t>
  </si>
  <si>
    <t>Occupational carprofen photoallergic contact dermatitis</t>
  </si>
  <si>
    <t>159(6):1303-8</t>
  </si>
  <si>
    <t>https://pubmed.ncbi.nlm.nih.gov/18945311</t>
  </si>
  <si>
    <t>https://academic.oup.com/bjd/article-abstract/159/6/1303/6641483?redirectedFrom=fulltext</t>
  </si>
  <si>
    <t>Knowledge of body site variability in ultraviolet-induced erythemal responses guides choice of site for pre-therapy minimal erythema dose testing</t>
  </si>
  <si>
    <t>124(3):662; author reply 663</t>
  </si>
  <si>
    <t>https://pubmed.ncbi.nlm.nih.gov/15737209</t>
  </si>
  <si>
    <t>https://linkinghub.elsevier.com/retrieve/pii/S0022-202X(15)32210-7</t>
  </si>
  <si>
    <t>['Dawe RS', 'Arseculeratne G', 'Ferguson J']</t>
  </si>
  <si>
    <t>Chronic actinic dermatitis recognized on minimal erythema dose testing prior to narrow-band UVB treatment for psoriasis</t>
  </si>
  <si>
    <t>21(2):112-3</t>
  </si>
  <si>
    <t>https://pubmed.ncbi.nlm.nih.gov/15752132</t>
  </si>
  <si>
    <t>https://onlinelibrary.wiley.com/doi/10.1111/j.1600-0781.2005.00140.x</t>
  </si>
  <si>
    <t>Chronic actinic dermatitis in the elderly: recognition and treatment</t>
  </si>
  <si>
    <t>22(3):201-7</t>
  </si>
  <si>
    <t>https://pubmed.ncbi.nlm.nih.gov/15813653</t>
  </si>
  <si>
    <t>https://link.springer.com/article/10.2165/00002512-200522030-00002</t>
  </si>
  <si>
    <t>['Bryden AM', 'Dawe RS', 'Fleming C']</t>
  </si>
  <si>
    <t>Dermatoscopic features of benign sebaceous proliferation</t>
  </si>
  <si>
    <t>29(6):676-7</t>
  </si>
  <si>
    <t>https://pubmed.ncbi.nlm.nih.gov/15550152</t>
  </si>
  <si>
    <t>https://academic.oup.com/ced/article-abstract/29/6/676/6627183?redirectedFrom=fulltext</t>
  </si>
  <si>
    <t>Hepatocellular carcinoma</t>
  </si>
  <si>
    <t>13-Mar-2004</t>
  </si>
  <si>
    <t>363(9412):899</t>
  </si>
  <si>
    <t>https://pubmed.ncbi.nlm.nih.gov/15031049</t>
  </si>
  <si>
    <t>https://linkinghub.elsevier.com/retrieve/pii/S0140673604157516</t>
  </si>
  <si>
    <t>['Dawe RS', 'Ferguson J']</t>
  </si>
  <si>
    <t>History of psoriasis response to sunlight does not predict outcome of UVB phototherapy</t>
  </si>
  <si>
    <t>29(4):413-4</t>
  </si>
  <si>
    <t>https://pubmed.ncbi.nlm.nih.gov/15245544</t>
  </si>
  <si>
    <t>https://academic.oup.com/ced/article-abstract/29/4/413/6626447?redirectedFrom=fulltext</t>
  </si>
  <si>
    <t>A quantitative review of studies comparing the efficacy of narrow-band and broad-band ultraviolet B for psoriasis</t>
  </si>
  <si>
    <t>149(3):669-72</t>
  </si>
  <si>
    <t>https://pubmed.ncbi.nlm.nih.gov/14511017</t>
  </si>
  <si>
    <t>https://academic.oup.com/bjd/article-abstract/149/3/669/6635506?redirectedFrom=fulltext</t>
  </si>
  <si>
    <t>['Tavadia S', 'Bianchi J', 'Dawe RS', 'McEvoy M', 'Wiggins E', 'Hamill E', 'Urcelay M', 'Strong AM', 'Douglas WS']</t>
  </si>
  <si>
    <t>Allergic contact dermatitis in venous leg ulcer patients</t>
  </si>
  <si>
    <t>48(5):261-5</t>
  </si>
  <si>
    <t>https://pubmed.ncbi.nlm.nih.gov/12868967</t>
  </si>
  <si>
    <t>https://onlinelibrary.wiley.com/resolve/openurl?genre=article&amp;sid=nlm:pubmed&amp;issn=0105-1873&amp;date=2003&amp;volume=48&amp;issue=5&amp;spage=261</t>
  </si>
  <si>
    <t>Ultraviolet A1 phototherapy</t>
  </si>
  <si>
    <t>148(4):626-37</t>
  </si>
  <si>
    <t>https://pubmed.ncbi.nlm.nih.gov/12752118</t>
  </si>
  <si>
    <t>https://academic.oup.com/bjd/article-abstract/148/4/626/6634645?redirectedFrom=fulltext</t>
  </si>
  <si>
    <t>Diagnosis and treatment of chronic actinic dermatitis</t>
  </si>
  <si>
    <t>16(1):45-51</t>
  </si>
  <si>
    <t>https://pubmed.ncbi.nlm.nih.gov/12919126</t>
  </si>
  <si>
    <t>https://onlinelibrary.wiley.com/resolve/openurl?genre=article&amp;sid=nlm:pubmed&amp;issn=1396-0296&amp;date=2003&amp;volume=16&amp;issue=1&amp;spage=45</t>
  </si>
  <si>
    <t>['Cameron H', 'Yule S', 'Moseley H', 'Dawe RS', 'Ferguson J']</t>
  </si>
  <si>
    <t>Taking treatment to the patient: development of a home TL-01 ultraviolet B phototherapy service</t>
  </si>
  <si>
    <t>147(5):957-65</t>
  </si>
  <si>
    <t>https://pubmed.ncbi.nlm.nih.gov/12410707</t>
  </si>
  <si>
    <t>https://academic.oup.com/bjd/article-abstract/147/5/957/6635338?redirectedFrom=fulltext</t>
  </si>
  <si>
    <t>['Dawe RS', 'Watt D', "O'Neill S", 'Forsyth A']</t>
  </si>
  <si>
    <t>A laser-clinic nurse with allergic contact dermatitis from tetracaine</t>
  </si>
  <si>
    <t>46(5):306</t>
  </si>
  <si>
    <t>https://pubmed.ncbi.nlm.nih.gov/12084090</t>
  </si>
  <si>
    <t>https://onlinelibrary.wiley.com/resolve/openurl?genre=article&amp;sid=nlm:pubmed&amp;issn=0105-1873&amp;date=2002&amp;volume=46&amp;issue=5&amp;spage=306</t>
  </si>
  <si>
    <t>['Dawe RS', 'Sweeney G', 'Munro CS']</t>
  </si>
  <si>
    <t>A vesico-pustular rash and arthralgia</t>
  </si>
  <si>
    <t>26(1):113-4</t>
  </si>
  <si>
    <t>https://pubmed.ncbi.nlm.nih.gov/11260198</t>
  </si>
  <si>
    <t>https://academic.oup.com/ced/article-abstract/26/1/113/6628076?redirectedFrom=fulltext</t>
  </si>
  <si>
    <t>['Dawe RS', 'Crombie IK', 'Ferguson J']</t>
  </si>
  <si>
    <t>The natural history of chronic actinic dermatitis</t>
  </si>
  <si>
    <t>136(10):1215-20</t>
  </si>
  <si>
    <t>https://pubmed.ncbi.nlm.nih.gov/11030767</t>
  </si>
  <si>
    <t>https://jamanetwork.com/journals/jamadermatology/fullarticle/vol/136/pg/1215</t>
  </si>
  <si>
    <t>['Clark C', 'Dawe RS', 'Evans AT', 'Lowe G', 'Ferguson J']</t>
  </si>
  <si>
    <t>Narrowband TL-01 phototherapy for patch-stage mycosis fungoides</t>
  </si>
  <si>
    <t>136(6):748-52</t>
  </si>
  <si>
    <t>https://pubmed.ncbi.nlm.nih.gov/10871938</t>
  </si>
  <si>
    <t>https://jamanetwork.com/journals/jamadermatology/fullarticle/vol/136/pg/748</t>
  </si>
  <si>
    <t>['Cameron H', 'Dawe RS']</t>
  </si>
  <si>
    <t>Photosensitizing drugs may lower the narrow-band ultraviolet B (TL-01) minimal erythema dose</t>
  </si>
  <si>
    <t>142(2):389-90</t>
  </si>
  <si>
    <t>https://pubmed.ncbi.nlm.nih.gov/10730791</t>
  </si>
  <si>
    <t>https://academic.oup.com/bjd/article-abstract/142/2/389/6690366?redirectedFrom=fulltext</t>
  </si>
  <si>
    <t>['Dawe RS', 'Bianchi J', 'Douglas WS']</t>
  </si>
  <si>
    <t>Allergic reactions to hydrogels</t>
  </si>
  <si>
    <t>9(4):179</t>
  </si>
  <si>
    <t>https://pubmed.ncbi.nlm.nih.gov/11933302</t>
  </si>
  <si>
    <t>['Dawe RS', 'Clark C', 'Ferguson J']</t>
  </si>
  <si>
    <t>Porphyria cutanea tarda presenting as solar urticaria</t>
  </si>
  <si>
    <t>141(3):590-1</t>
  </si>
  <si>
    <t>https://pubmed.ncbi.nlm.nih.gov/10583087</t>
  </si>
  <si>
    <t>https://academic.oup.com/bjd/article-abstract/141/3/590/6686783?redirectedFrom=fulltext</t>
  </si>
  <si>
    <t>['Man I', 'Dawe RS', 'Ferguson J']</t>
  </si>
  <si>
    <t>Artificial hardening for polymorphic light eruption: practical points from ten years' experience</t>
  </si>
  <si>
    <t>15(3-4):96-9</t>
  </si>
  <si>
    <t>https://pubmed.ncbi.nlm.nih.gov/10404717</t>
  </si>
  <si>
    <t>https://onlinelibrary.wiley.com/resolve/openurl?genre=article&amp;sid=nlm:pubmed&amp;issn=0905-4383&amp;date=1999&amp;volume=15&amp;issue=3-4&amp;spage=96</t>
  </si>
  <si>
    <t>['Dawe RS', 'Wainwright NJ', 'Evans AT', 'Lowe JG']</t>
  </si>
  <si>
    <t>Multiple widespread eruptive Spitz naevi</t>
  </si>
  <si>
    <t>138(5):872-4</t>
  </si>
  <si>
    <t>https://pubmed.ncbi.nlm.nih.gov/9666837</t>
  </si>
  <si>
    <t>https://academic.oup.com/bjd/article-abstract/138/5/872/6683042?redirectedFrom=fulltext</t>
  </si>
  <si>
    <t>['Russell SC', 'Dawe RS', 'Collins P', 'Man I', 'Ferguson J']</t>
  </si>
  <si>
    <t>The photosensitivity dermatitis and actinic reticuloid syndrome (chronic actinic dermatitis) occurring in seven young atopic dermatitis patients</t>
  </si>
  <si>
    <t>138(3):496-501</t>
  </si>
  <si>
    <t>https://pubmed.ncbi.nlm.nih.gov/9580807</t>
  </si>
  <si>
    <t>https://academic.oup.com/bjd/article-abstract/138/3/496/6682961?redirectedFrom=fulltext</t>
  </si>
  <si>
    <t>['Dawe RS', 'Russell S', 'Lowe G']</t>
  </si>
  <si>
    <t>Blue facial nodules</t>
  </si>
  <si>
    <t>134(7):861-2; discussion 864-5</t>
  </si>
  <si>
    <t>https://pubmed.ncbi.nlm.nih.gov/9681351</t>
  </si>
  <si>
    <t>https://jamanetwork.com/journals/jamadermatology/fullarticle/vol/134/pg/861</t>
  </si>
  <si>
    <t>['Dawe RS', 'Cameron H', 'Lowe JG']</t>
  </si>
  <si>
    <t>PUVA for diffuse cutaneous reticulohistiocytosis</t>
  </si>
  <si>
    <t>138(4):720-1</t>
  </si>
  <si>
    <t>https://pubmed.ncbi.nlm.nih.gov/9640397</t>
  </si>
  <si>
    <t>https://academic.oup.com/bjd/article-abstract/138/4/720/6682931?redirectedFrom=fulltext</t>
  </si>
  <si>
    <t>['Dawe RS', 'Naidoo DK', 'Ferguson J']</t>
  </si>
  <si>
    <t>Severe bullous pemphigoid responsive to pulsed intravenous dexamethasone and oral cyclophosphamide</t>
  </si>
  <si>
    <t>137(5):826-7</t>
  </si>
  <si>
    <t>https://pubmed.ncbi.nlm.nih.gov/9415254</t>
  </si>
  <si>
    <t>https://academic.oup.com/bjd/article-abstract/137/5/826/6682662?redirectedFrom=fulltext</t>
  </si>
  <si>
    <t>A family with actinic prurigo and polymorphic light eruption</t>
  </si>
  <si>
    <t>137(5):827-9</t>
  </si>
  <si>
    <t>https://pubmed.ncbi.nlm.nih.gov/9415255</t>
  </si>
  <si>
    <t>https://academic.oup.com/bjd/article-abstract/137/5/827/6682656?redirectedFrom=fulltext</t>
  </si>
  <si>
    <t>Subcorneal pustular dermatosis (Sneddon-Wilkinson disease) treated with narrowband (TL-01) UVB phototherapy</t>
  </si>
  <si>
    <t>137(1):150-1</t>
  </si>
  <si>
    <t>https://pubmed.ncbi.nlm.nih.gov/9274646</t>
  </si>
  <si>
    <t>https://academic.oup.com/bjd/article-abstract/137/1/150/6682385?redirectedFrom=fulltext</t>
  </si>
  <si>
    <t>Prolonged benefit following ultraviolet A phototherapy for solar urticaria</t>
  </si>
  <si>
    <t>137(1):144-8</t>
  </si>
  <si>
    <t>https://pubmed.ncbi.nlm.nih.gov/9274644</t>
  </si>
  <si>
    <t>https://onlinelibrary.wiley.com/resolve/openurl?genre=article&amp;sid=nlm:pubmed&amp;issn=0007-0963&amp;date=1997&amp;volume=137&amp;issue=1&amp;spage=144</t>
  </si>
  <si>
    <t>['Dawe RS', 'Collins P', 'Ferguson J', "O'Sullivan A"]</t>
  </si>
  <si>
    <t>Actinic prurigo and HLA-DR4</t>
  </si>
  <si>
    <t>108(2):233-4</t>
  </si>
  <si>
    <t>https://pubmed.ncbi.nlm.nih.gov/9008241</t>
  </si>
  <si>
    <t>https://linkinghub.elsevier.com/retrieve/pii/S0022-202X(15)42811-8</t>
  </si>
  <si>
    <t>Allergy to peanut</t>
  </si>
  <si>
    <t>30-Nov-1996</t>
  </si>
  <si>
    <t>348(9040):1522-3</t>
  </si>
  <si>
    <t>https://pubmed.ncbi.nlm.nih.gov/8942812</t>
  </si>
  <si>
    <t>https://linkinghub.elsevier.com/retrieve/pii/S0140-6736(05)65946-6</t>
  </si>
  <si>
    <t>['Dawe R', 'Russell S', 'Ferguson J']</t>
  </si>
  <si>
    <t>Borrowing from museums and industry: two photoprotective devices</t>
  </si>
  <si>
    <t>135(6):1016-7</t>
  </si>
  <si>
    <t>https://pubmed.ncbi.nlm.nih.gov/8977744</t>
  </si>
  <si>
    <t>https://academic.oup.com/bjd/article-lookup/doi/10.1046/j.1365-2133.1996.d01-1125.x</t>
  </si>
  <si>
    <t>['Dawe RS', 'Green CM', 'MacLeod TM', 'Ferguson J']</t>
  </si>
  <si>
    <t>Daisy, dandelion and thistle contact allergy in the photosensitivity dermatitis and actinic reticuloid syndrome</t>
  </si>
  <si>
    <t>35(2):109-10</t>
  </si>
  <si>
    <t>https://pubmed.ncbi.nlm.nih.gov/8917835</t>
  </si>
  <si>
    <t>https://onlinelibrary.wiley.com/resolve/openurl?genre=article&amp;sid=nlm:pubmed&amp;issn=0105-1873&amp;date=1996&amp;volume=35&amp;issue=2&amp;spage=109</t>
  </si>
  <si>
    <t>['Guckian M', 'Jones CD', 'Vestey JP', 'Cooper EJ', 'Dawe R', 'Gibbs NK', 'Norval M']</t>
  </si>
  <si>
    <t>Immunomodulation at the initiation of phototherapy and photochemotherapy</t>
  </si>
  <si>
    <t>11(4):163-9</t>
  </si>
  <si>
    <t>https://pubmed.ncbi.nlm.nih.gov/8850250</t>
  </si>
  <si>
    <t>https://onlinelibrary.wiley.com/resolve/openurl?genre=article&amp;sid=nlm:pubmed&amp;issn=0905-4383&amp;date=1995&amp;volume=11&amp;issue=4&amp;spage=163</t>
  </si>
  <si>
    <t>White IR</t>
  </si>
  <si>
    <t>['White IR', 'Szubert AJ', 'Choodari-Oskooei B', 'Walker AS', 'Parmar MK']</t>
  </si>
  <si>
    <t>When should factorial designs be used for late-phase randomised controlled trials?</t>
  </si>
  <si>
    <t>https://pubmed.ncbi.nlm.nih.gov/37904490</t>
  </si>
  <si>
    <t>https://journals.sagepub.com/doi/abs/10.1177/17407745231206261?url_ver=Z39.88-2003&amp;rfr_id=ori:rid:crossref.org&amp;rfr_dat=cr_pub%20%200pubmed</t>
  </si>
  <si>
    <t>['Fleming S', 'White IR', 'Cunningham L', 'Eustace K']</t>
  </si>
  <si>
    <t>Positive patch testing to the corticosteroid series; a clinical conundrum</t>
  </si>
  <si>
    <t>24-Oct-2023</t>
  </si>
  <si>
    <t>https://pubmed.ncbi.nlm.nih.gov/37874011</t>
  </si>
  <si>
    <t>https://academic.oup.com/ced/advance-article-abstract/doi/10.1093/ced/llad351/7329000?redirectedFrom=fulltext</t>
  </si>
  <si>
    <t>['White IR', 'Pham TM', 'Quartagno M', 'Morris TP']</t>
  </si>
  <si>
    <t>How to check a simulation study</t>
  </si>
  <si>
    <t>https://pubmed.ncbi.nlm.nih.gov/37833853</t>
  </si>
  <si>
    <t>https://academic.oup.com/ije/advance-article/doi/10.1093/ije/dyad134/7313663</t>
  </si>
  <si>
    <t>['Teo YX', 'McCarthy S', 'McFadden JP', 'White IR', 'Cunningham L']</t>
  </si>
  <si>
    <t>Co-sensitisation to rubber accelerators and surfactants in three healthcare workers</t>
  </si>
  <si>
    <t>10-Oct-2023</t>
  </si>
  <si>
    <t>https://pubmed.ncbi.nlm.nih.gov/37816369</t>
  </si>
  <si>
    <t>https://onlinelibrary.wiley.com/doi/10.1111/cod.14434</t>
  </si>
  <si>
    <t>['Ruxrungtham P', 'Teo YX', 'White IR']</t>
  </si>
  <si>
    <t>Allergic contact dermatitis from Solvent Orange 60 and Solvent Red 179 in spectacles</t>
  </si>
  <si>
    <t>89(4):290-292</t>
  </si>
  <si>
    <t>https://pubmed.ncbi.nlm.nih.gov/37403409</t>
  </si>
  <si>
    <t>https://onlinelibrary.wiley.com/doi/10.1111/cod.14375</t>
  </si>
  <si>
    <t>['Teo YX', 'White IR', 'McFadden JP']</t>
  </si>
  <si>
    <t>Allergic contact dermatitis to multiple salicylates: A case report</t>
  </si>
  <si>
    <t>https://pubmed.ncbi.nlm.nih.gov/38012081</t>
  </si>
  <si>
    <t>https://onlinelibrary.wiley.com/doi/10.1111/cod.14464</t>
  </si>
  <si>
    <t>['Royle KL', 'Meads D', 'Visser-Rogers JK', 'White IR', 'Cairns DA']</t>
  </si>
  <si>
    <t>How is overall survival assessed in randomised clinical trials in cancer and are subsequent treatment lines considered? A systematic review</t>
  </si>
  <si>
    <t>6-Nov-2023</t>
  </si>
  <si>
    <t>24(1):708</t>
  </si>
  <si>
    <t>https://pubmed.ncbi.nlm.nih.gov/37926806</t>
  </si>
  <si>
    <t>https://trialsjournal.biomedcentral.com/articles/10.1186/s13063-023-07730-1</t>
  </si>
  <si>
    <t>['Galante J', 'Friedrich C', 'Dalgleish T', 'Jones PB', 'White IR']</t>
  </si>
  <si>
    <t>Individual participant data systematic review and meta-analysis of randomised controlled trials assessing adult mindfulness-based programmes for mental health promotion in non-clinical settings</t>
  </si>
  <si>
    <t>10-Jul-2023</t>
  </si>
  <si>
    <t>Nature mental health</t>
  </si>
  <si>
    <t>1(7):462-476</t>
  </si>
  <si>
    <t>https://pubmed.ncbi.nlm.nih.gov/37867573</t>
  </si>
  <si>
    <t>https://europepmc.org/abstract/MED/37867573</t>
  </si>
  <si>
    <t>['McCarthy S', 'White IR', 'McFadden JP', 'Cunningham L']</t>
  </si>
  <si>
    <t>Recurrent contact urticaria to cosmetics: An unexpected allergen</t>
  </si>
  <si>
    <t>88(1):63-64</t>
  </si>
  <si>
    <t>https://pubmed.ncbi.nlm.nih.gov/36073253</t>
  </si>
  <si>
    <t>https://onlinelibrary.wiley.com/doi/10.1111/cod.14217</t>
  </si>
  <si>
    <t>['Ryan SF', 'Ferguson FJ', 'Cunningham L', 'White IR', 'McFadden JP']</t>
  </si>
  <si>
    <t>Occupational hand dermatitis secondary to methacrylates-The 'manual tray' sign</t>
  </si>
  <si>
    <t>26-Oct-2022</t>
  </si>
  <si>
    <t>88(2):152-153</t>
  </si>
  <si>
    <t>https://pubmed.ncbi.nlm.nih.gov/36258285</t>
  </si>
  <si>
    <t>https://onlinelibrary.wiley.com/doi/10.1111/cod.14235</t>
  </si>
  <si>
    <t>['Lidén C', 'Andersson N', 'White IR']</t>
  </si>
  <si>
    <t>Preservatives in non-cosmetic products: Increasing human exposure requires action for protection of health</t>
  </si>
  <si>
    <t>18-Jul-2022</t>
  </si>
  <si>
    <t>87(5):389-405</t>
  </si>
  <si>
    <t>https://pubmed.ncbi.nlm.nih.gov/35794071</t>
  </si>
  <si>
    <t>https://onlinelibrary.wiley.com/doi/10.1111/cod.14181</t>
  </si>
  <si>
    <t>['White IR', 'Pandis N', 'Pham TM']</t>
  </si>
  <si>
    <t>Missing data, part 6. Choices in doing multiple imputation</t>
  </si>
  <si>
    <t>American journal of orthodontics and dentofacial orthopedics : official publication of the American Association of Orthodontists, its constituent societies, and the American Board of Orthodontics</t>
  </si>
  <si>
    <t>162(5):795-797</t>
  </si>
  <si>
    <t>https://pubmed.ncbi.nlm.nih.gov/37830536</t>
  </si>
  <si>
    <t>https://www.clinicalkey.com/content/playBy/pii?v=S0889-5406(22)00503-0</t>
  </si>
  <si>
    <t>['Salanti G', 'Nikolakopoulou A', 'Efthimiou O', 'Mavridis D', 'Egger M', 'White IR']</t>
  </si>
  <si>
    <t>24-Mar-2022</t>
  </si>
  <si>
    <t>American journal of epidemiology</t>
  </si>
  <si>
    <t>191(5):930-938</t>
  </si>
  <si>
    <t>https://pubmed.ncbi.nlm.nih.gov/35146500</t>
  </si>
  <si>
    <t>https://academic.oup.com/aje/article/191/5/930/6433427</t>
  </si>
  <si>
    <t>['Cunningham L', 'Ganier C', 'Ferguson F', 'White IR', 'Watt FM', 'McFadden J', 'Lynch MD']</t>
  </si>
  <si>
    <t>Gradient boosting approaches can outperform logistic regression for risk prediction in cutaneous allergy</t>
  </si>
  <si>
    <t>86(3):165-174</t>
  </si>
  <si>
    <t>https://pubmed.ncbi.nlm.nih.gov/34812539</t>
  </si>
  <si>
    <t>https://onlinelibrary.wiley.com/doi/10.1111/cod.14011</t>
  </si>
  <si>
    <t>['White IR', 'Kleinstein SE', 'Praet C', 'Chamberlain C', 'McHale D', 'Maia JM', 'Xie P', 'Goldstein DB', 'Urban TJ', 'Shea PR']</t>
  </si>
  <si>
    <t>A genome-wide screen for variants influencing certolizumab pegol response in a moderate to severe rheumatoid arthritis population</t>
  </si>
  <si>
    <t>12-Apr-2022</t>
  </si>
  <si>
    <t>17(4):e0261165</t>
  </si>
  <si>
    <t>https://pubmed.ncbi.nlm.nih.gov/35413058</t>
  </si>
  <si>
    <t>https://europepmc.org/abstract/MED/35413058</t>
  </si>
  <si>
    <t>['Lidén C', 'White IR']</t>
  </si>
  <si>
    <t>Reply to further response: Comment on MDBGN/DBDCB, the European baseline series, and EU legislation-Again</t>
  </si>
  <si>
    <t>85(5):614</t>
  </si>
  <si>
    <t>https://pubmed.ncbi.nlm.nih.gov/34312851</t>
  </si>
  <si>
    <t>https://onlinelibrary.wiley.com/doi/10.1111/cod.13949</t>
  </si>
  <si>
    <t>Comment on MDBGN/DBDCB, the European baseline series, and EU legislation</t>
  </si>
  <si>
    <t>23-Aug-2021</t>
  </si>
  <si>
    <t>85(5):607-610</t>
  </si>
  <si>
    <t>https://pubmed.ncbi.nlm.nih.gov/34250623</t>
  </si>
  <si>
    <t>https://onlinelibrary.wiley.com/doi/10.1111/cod.13937</t>
  </si>
  <si>
    <t>['Koch C', 'Badissi AA', 'Basketter DA', 'McFadden JP', 'White IR']</t>
  </si>
  <si>
    <t>Comment on "occupational psoriasis after exposure to rockwool"</t>
  </si>
  <si>
    <t>84(5):357-358</t>
  </si>
  <si>
    <t>https://pubmed.ncbi.nlm.nih.gov/33486764</t>
  </si>
  <si>
    <t>https://onlinelibrary.wiley.com/doi/10.1111/cod.13791</t>
  </si>
  <si>
    <t>['Walker AS', 'White IR', 'Turner RM', 'Hsu LY', 'Yeo TW', 'White NJ', 'Sharland M', 'Thwaites GE']</t>
  </si>
  <si>
    <t>Personalised randomised controlled trial designs-a new paradigm to define optimal treatments for carbapenem-resistant infections</t>
  </si>
  <si>
    <t>21-Apr-2021</t>
  </si>
  <si>
    <t>The Lancet. Infectious diseases</t>
  </si>
  <si>
    <t>21(6):e175-e181</t>
  </si>
  <si>
    <t>https://pubmed.ncbi.nlm.nih.gov/33894130</t>
  </si>
  <si>
    <t>https://www.clinicalkey.com/content/playBy/pii?v=S1473-3099(20)30791-X</t>
  </si>
  <si>
    <t>White I</t>
  </si>
  <si>
    <t>['Barturen G', 'Babaei S', 'Català-Moll F', 'Martínez-Bueno M', 'Makowska Z', 'Martorell-Marugán J', 'Carmona-Sáez P', 'Toro-Domínguez D', 'Carnero-Montoro E', 'Teruel M', 'Kerick M', 'Acosta-Herrera M', 'Le Lann L', 'Jamin C', 'Rodríguez-Ubreva J', 'García-Gómez A', 'Kageyama J', 'Buttgereit A', 'Hayat S', 'Mueller J', 'Lesche R', 'Hernandez-Fuentes M', 'Juarez M', 'Rowley T', 'White I', 'Marañón C', 'Gomes Anjos T', 'Varela N', 'Aguilar-Quesada R', 'Garrancho FJ', 'López-Berrio A', 'Rodriguez Maresca M', 'Navarro-Linares H', 'Almeida I', 'Azevedo N', 'Brandão M', 'Campar A', 'Faria R', 'Farinha F', 'Marinho A', 'Neves E', 'Tavares A', 'Vasconcelos C', 'Trombetta E', 'Montanelli G', 'Vigone B', 'Alvarez-Errico D', 'Li T', 'Thiagaran D', 'Blanco Alonso R', 'Corrales Martínez A', 'Genre F', 'López Mejías R', 'Gonzalez-Gay MA', 'Remuzgo S', 'Ubilla Garcia B', 'Cervera R', 'Espinosa G', 'Rodríguez-Pintó I', 'De Langhe E', 'Cremer J', 'Lories R', 'Belz D', 'Hunzelmann N', 'Baerlecken N', 'Kniesch K', 'Witte T', 'Lehner M', 'Stummvoll G', 'Zauner M', 'Aguirre-Zamorano MA', 'Barbarroja N', 'Castro-Villegas MC', 'Collantes-Estevez E', 'de Ramon E', 'Díaz Quintero I', 'Escudero-Contreras A', 'Fernández Roldán MC', 'Jiménez Gómez Y', 'Jiménez Moleón I', 'Lopez-Pedrera R', 'Ortega-Castro R', 'Ortego N', 'Raya E', 'Artusi C', 'Gerosa M', 'Meroni PL', 'Schioppo T', 'De Groof A', 'Ducreux J', 'Lauwerys B', 'Maudoux AL', 'Cornec D', 'Devauchelle-Pensec V', 'Jousse-Joulin S', 'Jouve PE', 'Rouvière B', 'Saraux A', 'Simon Q', 'Alvarez M', 'Chizzolini C', 'Dufour A', 'Wynar D', 'Balog A', 'Bocskai M', 'Deák M', 'Dulic S', 'Kádár G', 'Kovács L', 'Cheng Q', 'Gerl V', 'Hiepe F', 'Khodadadi L', 'Thiel S', 'de Rinaldis E', 'Rao S', 'Benschop RJ', 'Chamberlain C', 'Dow ER', 'Ioannou Y', 'Laigle L', 'Marovac J', 'Wojcik J', 'Renaudineau Y', 'Borghi MO', 'Frostegård J', 'Martín J', 'Beretta L', 'Ballestar E', 'McDonald F', 'Pers JO', 'Alarcón-Riquelme ME']</t>
  </si>
  <si>
    <t>Integrative Analysis Reveals a Molecular Stratification of Systemic Autoimmune Diseases</t>
  </si>
  <si>
    <t>26-Apr-2021</t>
  </si>
  <si>
    <t>73(6):1073-1085</t>
  </si>
  <si>
    <t>https://pubmed.ncbi.nlm.nih.gov/33497037</t>
  </si>
  <si>
    <t>https://acrjournals.onlinelibrary.wiley.com/doi/10.1002/art.41610</t>
  </si>
  <si>
    <t>['Herman A', 'Uter W', 'Rustemeyer T', 'Matura M', 'Aalto-Korte K', 'Duus Johansen J', 'Gonçalo M', 'White IR', 'Balato A', 'Giménez Arnau AM', 'Brockow K', 'Mortz CG', 'Mahler V', 'Goossens A']</t>
  </si>
  <si>
    <t>Position statement: The need for EU legislation to require disclosure and labelling of the composition of medical devices</t>
  </si>
  <si>
    <t>35(7):1444-1448</t>
  </si>
  <si>
    <t>https://pubmed.ncbi.nlm.nih.gov/33955077</t>
  </si>
  <si>
    <t>https://onlinelibrary.wiley.com/doi/10.1111/jdv.17238</t>
  </si>
  <si>
    <t>['Corso R', 'White IR', 'McFadden JP', 'Ferguson FJ']</t>
  </si>
  <si>
    <t>Occupational allergic contact dermatitis caused by nalmefene</t>
  </si>
  <si>
    <t>5-Mar-2021</t>
  </si>
  <si>
    <t>85(1):108-109</t>
  </si>
  <si>
    <t>https://pubmed.ncbi.nlm.nih.gov/33527420</t>
  </si>
  <si>
    <t>https://onlinelibrary.wiley.com/doi/10.1111/cod.13799</t>
  </si>
  <si>
    <t>['Ferguson FJ', 'Street G', 'Cunningham L', 'White IR', 'McFadden JP', 'Williams J']</t>
  </si>
  <si>
    <t>Occupational dermatology in the time of the COVID-19 pandemic: a report of experience from London and Manchester, UK</t>
  </si>
  <si>
    <t>184(1):180-182</t>
  </si>
  <si>
    <t>https://pubmed.ncbi.nlm.nih.gov/32790187</t>
  </si>
  <si>
    <t>https://academic.oup.com/bjd/article/184/1/180/6599809</t>
  </si>
  <si>
    <t>['Cunningham LS', 'McFadden JP', 'Basketter DA', 'Ferguson FJ', 'White IR', 'Kimber I']</t>
  </si>
  <si>
    <t>Harnessing co-operative immune augmentation by contact allergens to enhance the efficacy of viral vaccines</t>
  </si>
  <si>
    <t>83(5):432-435</t>
  </si>
  <si>
    <t>https://pubmed.ncbi.nlm.nih.gov/32880961</t>
  </si>
  <si>
    <t>https://onlinelibrary.wiley.com/doi/10.1111/cod.13685</t>
  </si>
  <si>
    <t>['McSweeney SM', 'White IR', 'McFadden JP', 'Tziotzios C']</t>
  </si>
  <si>
    <t>Contact urticaria to non-latex synthetic glove material: A case report</t>
  </si>
  <si>
    <t>83(5):417-418</t>
  </si>
  <si>
    <t>https://pubmed.ncbi.nlm.nih.gov/32484282</t>
  </si>
  <si>
    <t>https://onlinelibrary.wiley.com/doi/10.1111/cod.13627</t>
  </si>
  <si>
    <t>['McSweeney SM', 'White IR', 'Kimber I', 'McFadden JP', 'Tziotzios C']</t>
  </si>
  <si>
    <t>Contact allergy across the human lifespan</t>
  </si>
  <si>
    <t>145(5):1352-1354</t>
  </si>
  <si>
    <t>https://pubmed.ncbi.nlm.nih.gov/32247849</t>
  </si>
  <si>
    <t>https://www.clinicalkey.com/content/playBy/pii?v=S0091-6749(20)30417-6</t>
  </si>
  <si>
    <t>['Uter W', 'Aalto-Korte K', 'Agner T', 'Andersen KE', 'Bircher AJ', 'Brans R', 'Bruze M', 'Diepgen TL', 'Foti C', 'Giménez Arnau A', 'Gonçalo M', 'Goossens A', 'McFadden J', 'Paulsen E', 'Svedman C', 'Rustemeyer T', 'White IR', 'Wilkinson M', 'Johansen JD']</t>
  </si>
  <si>
    <t>The epidemic of methylisothiazolinone contact allergy in Europe: follow-up on changing exposures</t>
  </si>
  <si>
    <t>34(2):333-339</t>
  </si>
  <si>
    <t>https://pubmed.ncbi.nlm.nih.gov/31419348</t>
  </si>
  <si>
    <t>https://onlinelibrary.wiley.com/doi/10.1111/jdv.15875</t>
  </si>
  <si>
    <t>['Api AM', 'Basketter D', 'Bridges J', 'Cadby P', 'Ellis G', 'Gilmour N', 'Greim H', 'Griem P', 'Kern P', 'Khaiat A', "O'Brien J", 'Rustemeyer T', 'Ryan C', 'Safford B', 'Smith B', 'Vey M', 'White IR']</t>
  </si>
  <si>
    <t>Updating exposure assessment for skin sensitization quantitative risk assessment for fragrance materials</t>
  </si>
  <si>
    <t>17-Oct-2020</t>
  </si>
  <si>
    <t>egulatory toxicology and pharmacology : TP</t>
  </si>
  <si>
    <t>118:104805</t>
  </si>
  <si>
    <t>https://pubmed.ncbi.nlm.nih.gov/33075411</t>
  </si>
  <si>
    <t>https://linkinghub.elsevier.com/retrieve/pii/S0273-2300(20)30231-2</t>
  </si>
  <si>
    <t>['Cunningham L', 'Ferguson FJ', 'White IR', 'Rosbotham J', 'McFadden JP']</t>
  </si>
  <si>
    <t>The virtue of "virtual" patch testing: A case report</t>
  </si>
  <si>
    <t>83(6):527-528</t>
  </si>
  <si>
    <t>https://pubmed.ncbi.nlm.nih.gov/32712999</t>
  </si>
  <si>
    <t>https://onlinelibrary.wiley.com/doi/10.1111/cod.13673</t>
  </si>
  <si>
    <t>['Uter W', 'Werfel T', 'Lepoittevin JP', 'White IR']</t>
  </si>
  <si>
    <t>Contact Allergy-Emerging Allergens and Public Health Impact</t>
  </si>
  <si>
    <t>International journal of environmental research and public health</t>
  </si>
  <si>
    <t>17(7):2404</t>
  </si>
  <si>
    <t>https://pubmed.ncbi.nlm.nih.gov/32244763</t>
  </si>
  <si>
    <t>https://europepmc.org/abstract/MED/32244763</t>
  </si>
  <si>
    <t>['Abu-Asi MJ', 'White IR', 'White JML']</t>
  </si>
  <si>
    <t>Multiple chemical sensitivity syndrome is not caused by contact allergy</t>
  </si>
  <si>
    <t>10-Jan-2019</t>
  </si>
  <si>
    <t>80(5):315-316</t>
  </si>
  <si>
    <t>https://pubmed.ncbi.nlm.nih.gov/30537140</t>
  </si>
  <si>
    <t>https://onlinelibrary.wiley.com/doi/10.1111/cod.13196</t>
  </si>
  <si>
    <t>['White JM', 'Abu-Asi M', 'White IR']</t>
  </si>
  <si>
    <t>Contact allergy to metals and "multiple chemical sensitivity"</t>
  </si>
  <si>
    <t>81(1):80</t>
  </si>
  <si>
    <t>https://pubmed.ncbi.nlm.nih.gov/31012485</t>
  </si>
  <si>
    <t>https://onlinelibrary.wiley.com/doi/10.1111/cod.13280</t>
  </si>
  <si>
    <t>['Teo Y', 'McFadden JP', 'White IR', 'Lynch M', 'Banerjee P']</t>
  </si>
  <si>
    <t>Allergic contact dermatitis in atopic individuals: Results of a 30-year retrospective study</t>
  </si>
  <si>
    <t>16-Aug-2019</t>
  </si>
  <si>
    <t>81(6):409-416</t>
  </si>
  <si>
    <t>https://pubmed.ncbi.nlm.nih.gov/31347185</t>
  </si>
  <si>
    <t>https://onlinelibrary.wiley.com/doi/10.1111/cod.13363</t>
  </si>
  <si>
    <t>['Ferguson FJ', 'Pongpairoj K', 'Basketter DA', 'White IR', 'McFadden JP']</t>
  </si>
  <si>
    <t>Addressing the conundrums of p-phenylenediamine hair dye allergy by applying Friedmann's principles of contact sensitization</t>
  </si>
  <si>
    <t>19-Dec-2018</t>
  </si>
  <si>
    <t>80(4):234-237</t>
  </si>
  <si>
    <t>https://pubmed.ncbi.nlm.nih.gov/30411370</t>
  </si>
  <si>
    <t>https://onlinelibrary.wiley.com/doi/10.1111/cod.13171</t>
  </si>
  <si>
    <t>['Uter W', 'Werfel T', 'White IR', 'Johansen JD']</t>
  </si>
  <si>
    <t>Contact Allergy: A Review of Current Problems from a Clinical Perspective</t>
  </si>
  <si>
    <t>29-May-2018</t>
  </si>
  <si>
    <t>15(6):1108</t>
  </si>
  <si>
    <t>https://pubmed.ncbi.nlm.nih.gov/29844295</t>
  </si>
  <si>
    <t>https://europepmc.org/abstract/MED/29844295</t>
  </si>
  <si>
    <t>['Ung CY', 'White JML', 'White IR', 'Banerjee P', 'McFadden JP']</t>
  </si>
  <si>
    <t>Patch testing with the European baseline series fragrance markers: a 2016 update</t>
  </si>
  <si>
    <t>178(3):776-780</t>
  </si>
  <si>
    <t>https://pubmed.ncbi.nlm.nih.gov/28960261</t>
  </si>
  <si>
    <t>https://academic.oup.com/bjd/article-abstract/178/3/776/6687389?redirectedFrom=fulltext</t>
  </si>
  <si>
    <t>['Jellesen MS', 'Olsen CB', 'Ruff S', 'Spiewak R', 'Hamann D', 'Hamann CR', 'White IR', 'Johansen JD', 'Thyssen JP']</t>
  </si>
  <si>
    <t>Electrochemical Screening Spot Test Method for Detection of Nickel and Cobalt Ion Release From Metal Surfaces</t>
  </si>
  <si>
    <t>29(4):187-192</t>
  </si>
  <si>
    <t>https://pubmed.ncbi.nlm.nih.gov/29933257</t>
  </si>
  <si>
    <t>https://www.liebertpub.com/doi/10.1097/DER.0000000000000389?url_ver=Z39.88-2003&amp;rfr_id=ori:rid:crossref.org&amp;rfr_dat=cr_pub%20%200pubmed</t>
  </si>
  <si>
    <t>['Friis UF', 'Goosens A', 'Giménez-Arnau AM', 'Lidén C', 'Giménez-Arnau E', 'White IR', 'Alfonso JH', 'Uter W', 'Johansen JD']</t>
  </si>
  <si>
    <t>Self-testing for contact allergy to hair dyes - a 5-year follow-up multicentre study</t>
  </si>
  <si>
    <t>29-Sep-2017</t>
  </si>
  <si>
    <t>78(2):131-138</t>
  </si>
  <si>
    <t>https://pubmed.ncbi.nlm.nih.gov/28961320</t>
  </si>
  <si>
    <t>https://onlinelibrary.wiley.com/doi/10.1111/cod.12882</t>
  </si>
  <si>
    <t>['Alwan W', 'Lynch M', 'McFadden J', 'White IR', 'Banerjee P']</t>
  </si>
  <si>
    <t>Patch testing in patients with psoriasis: results of a 30-year retrospective study</t>
  </si>
  <si>
    <t>178(2):559-560</t>
  </si>
  <si>
    <t>https://pubmed.ncbi.nlm.nih.gov/28617935</t>
  </si>
  <si>
    <t>https://academic.oup.com/bjd/article-abstract/178/2/559/6732224?redirectedFrom=fulltext</t>
  </si>
  <si>
    <t>['Thomsen AV', 'Schwensen JF', 'Bossi R', 'Banerjee P', 'Giménez-Arnau E', 'Lepoittevin JP', 'Lidén C', 'Uter W', 'White IR', 'Johansen JD']</t>
  </si>
  <si>
    <t>Isothiazolinones are still widely used in paints purchased in five European countries: a follow-up study</t>
  </si>
  <si>
    <t>78(4):246-253</t>
  </si>
  <si>
    <t>https://pubmed.ncbi.nlm.nih.gov/29265415</t>
  </si>
  <si>
    <t>https://onlinelibrary.wiley.com/doi/10.1111/cod.12937</t>
  </si>
  <si>
    <t>['Lynch MD', 'McFadden JP', 'White JM', 'Banerjee P', 'White IR']</t>
  </si>
  <si>
    <t>Age-specific profiling of cutaneous allergy at high temporal resolution suggests age-related alterations in regulatory immune function</t>
  </si>
  <si>
    <t>140(5):1451-1453.e5</t>
  </si>
  <si>
    <t>https://pubmed.ncbi.nlm.nih.gov/28606588</t>
  </si>
  <si>
    <t>https://www.clinicalkey.com/content/playBy/pii?v=S0091-6749(17)30929-6</t>
  </si>
  <si>
    <t>['Trokoudes D', 'Banerjee P', 'Fityan A', 'Sarkany R', 'White IR', 'White JM', 'McFadden JP']</t>
  </si>
  <si>
    <t>Photoaggravated contact dermatitis caused by methylisothiazolinone</t>
  </si>
  <si>
    <t>76(5):303-304</t>
  </si>
  <si>
    <t>https://pubmed.ncbi.nlm.nih.gov/28386977</t>
  </si>
  <si>
    <t>https://onlinelibrary.wiley.com/doi/10.1111/cod.12718</t>
  </si>
  <si>
    <t>['Schwensen JF', 'Uter W', 'Bruze M', 'Svedman C', 'Goossens A', 'Wilkinson M', 'Giménez Arnau A', 'Gonçalo M', 'Andersen KE', 'Paulsen E', 'Agner T', 'Foti C', 'Aalto-Korte K', 'McFadden J', 'White I', 'Johansen JD']</t>
  </si>
  <si>
    <t>The epidemic of methylisothiazolinone: a European prospective study</t>
  </si>
  <si>
    <t>28-Dec-2016</t>
  </si>
  <si>
    <t>76(5):272-279</t>
  </si>
  <si>
    <t>https://pubmed.ncbi.nlm.nih.gov/28032337</t>
  </si>
  <si>
    <t>https://onlinelibrary.wiley.com/doi/10.1111/cod.12733</t>
  </si>
  <si>
    <t>['Uter W', 'Johansen JD', 'Lidén C', 'Lepoittevin JP', 'White IR']</t>
  </si>
  <si>
    <t>Criteria for the evidence-based categorisation of skin sensitisers</t>
  </si>
  <si>
    <t>22-Mar-2017</t>
  </si>
  <si>
    <t>Food and chemical toxicology : an international journal published for the British Industrial Biological esearch Association</t>
  </si>
  <si>
    <t>105:14-21</t>
  </si>
  <si>
    <t>https://pubmed.ncbi.nlm.nih.gov/28341136</t>
  </si>
  <si>
    <t>https://linkinghub.elsevier.com/retrieve/pii/S0278-6915(17)30126-6</t>
  </si>
  <si>
    <t>['Lynch MD', 'White JM', 'McFadden JP', 'Wang Y', 'White IR', 'Banerjee P']</t>
  </si>
  <si>
    <t>A dynamic landscape of allergen associations in delayed-type cutaneous hypersensitivity</t>
  </si>
  <si>
    <t>176(1):184-196</t>
  </si>
  <si>
    <t>https://pubmed.ncbi.nlm.nih.gov/27285898</t>
  </si>
  <si>
    <t>https://academic.oup.com/bjd/article-abstract/176/1/184/6747880?redirectedFrom=fulltext</t>
  </si>
  <si>
    <t>['White IR']</t>
  </si>
  <si>
    <t>Quantitative risk assessment and the burden of fragrance contact allergy</t>
  </si>
  <si>
    <t>176(4):860-861</t>
  </si>
  <si>
    <t>https://pubmed.ncbi.nlm.nih.gov/28418125</t>
  </si>
  <si>
    <t>https://academic.oup.com/bjd/article-abstract/176/4/860/6748054?redirectedFrom=fulltext</t>
  </si>
  <si>
    <t>['Watson R', 'Morris J', 'Isitt J', 'Barrio P', 'Ortega L', 'Gual A', 'Conner K', 'Stecker T', 'Maisto S', 'Paroz S', 'Graap C', 'Grazioli VS', 'Daeppen JB', 'Collins SE', 'Bertholet N', 'McNeely J', 'Kushnir V', 'Cunningham JA', 'Crombie IK', 'Cunningham KB', 'Irvine L', 'Williams B', 'Sniehotta FF', 'Norrie J', 'Melson A', 'Jones C', 'Briggs A', 'Rice P', 'Achison M', 'McKenzie A', 'Dimova E', 'Slane PW', 'Grazioli VS', 'Collins SE', 'Paroz S', 'Graap C', 'Daeppen JB', 'Baggio S', 'Dupuis M', 'Studer J', 'Gmel G', 'Magill M', 'Grazioli VS', 'Tait RJ', 'Teoh L', 'Kelty E', 'Geelhoed E', 'Mountain D', 'Hulse GK', 'Renko E', 'Mitchell SG', 'Lounsbury D', 'Li Z', 'Schwartz RP', 'Gryczynski J', 'Kirk AS', 'Oros M', 'Hosler C', 'Dusek K', 'Brown BS', 'Finnell DS', 'Holloway A', 'Wu LT', 'Subramaniam G', 'Sharma G', 'Wallhed Finn S', 'Andreasson S', 'Dvorak RD', 'Kramer MP', 'Stevenson BL', 'Sargent EM', 'Kilwein TM', 'Harris SK', 'Sherritt L', 'Copelas S', 'Knight JR', 'Mdege ND', 'McCambridge J', 'Bischof G', 'Bischof A', 'Freyer-Adam J', 'Rumpf HJ', 'Fitzgerald N', 'Schölin L', 'Toner P', 'Böhnke JR', 'Veach LJ', 'Currin O', 'Dongre LZ', 'Miller PR', 'White E', 'Williams EC', 'Lapham GT', 'Bobb JJ', 'Rubinsky AD', 'Catz SL', 'Shortreed S', 'Bensley KM', 'Bradley KA', 'Milward J', 'Deluca P', 'Khadjesari Z', 'Watson R', 'Fincham-Campbell S', 'Drummond C', 'Angus K', 'Bauld L', 'Baumann S', 'Haberecht K', 'Schnuerer I', 'Meyer C', 'Rumpf HJ', 'John U', 'Gaertner B', 'Barrault-Couchouron M', 'Béracochéa M', 'Allafort V', 'Barthélémy V', 'Bonnefoi H', 'Bussières E', 'Garguil V', 'Auriacombe M', 'Saint-Jacques M', 'Dorval M', 'M’Bailara K', 'Segura-Garcia L', 'Ibañez-Martinez N', 'Mendive-Arbeloa JM', 'Anoro-Perminger M', 'Diaz-Gallego P', 'Piñar-Mateos MªA', 'Colom-Farran J', 'Deligianni M', 'Yersin B', 'Adam A', 'Weisner C', 'Chi F', 'Lu W', 'Sterling S', 'Kraemer KL', 'McGinnis KA', 'Fiellin DA', 'Skanderson M', 'Gordon AJ', 'Robbins J', 'Zickmund S', 'Korthuis PT', 'Edelman EJ', 'Hansen NB', 'Cutter CJ', 'Dziura J', 'Fiellin LE', 'O’Connor PG', 'Maisto SA', 'Bedimo R', 'Gilbert C', 'Marconi VC', 'Rimland D', 'Rodriguez-Barradas M', 'Simberkoff M', 'Justice AC', 'Bryant KJ', 'Berman AH', 'Shorter GW', 'Bray JW', 'Barbosa C', 'Johansson M', 'Hester R', 'Campbell W', 'Souza Formigoni MLO', 'Andrade ALM', 'Sartes LMA', 'Sundström C', 'Eék N', 'Kraepelien M', 'Kaldo V', 'Fahlke C', 'Hernandez L', 'Becker SJ', 'Jones RN', 'Graves HR', 'Spirito A', 'Diestelkamp S', 'Wartberg L', 'Arnaud N', 'Thomasius R', 'Gaume J', 'Grazioli V', 'Fortini C', 'Malan Z', 'Mash B', 'Everett-Murphy K', 'Grazioli VS', 'Studer J', 'Mohler-Kuo M', 'Bertholet N', 'Gmel G', 'Doi L', 'Cheyne H', 'Jepson R', 'Luna V', 'Echeverria L', 'Morales S', 'Barroso T', 'Abreu Â', 'Aguiar C', 'Stewart D', 'Abreu A', 'Brites RM', 'Jomar R', 'Marinho G', 'Parreira P', 'Seale JP', 'Johnson JA', 'Henry D', 'Chalmers S', 'Payne F', 'Tuck L', 'Morris A', 'Gonçalves C', 'Besser B', 'Casajuana C', 'López-Pelayo H', 'Balcells MM', 'Teixidó L', 'Miquel L', 'Colom J', 'Hepner KA', 'Hoggatt KJ', 'Bogart A', 'Paddock SM', 'Hardoon SL', 'Petersen I', 'Hamilton FL', 'Nazareth I', 'White IR', 'Marston L', 'Wallace P', 'Godfrey C', 'Murray E', 'Sovinová H', 'Csémy L']</t>
  </si>
  <si>
    <t>Proceedings of the 13th annual conference of INEBRIA</t>
  </si>
  <si>
    <t>19-Sep-2016</t>
  </si>
  <si>
    <t>Addiction science &amp; clinical practice</t>
  </si>
  <si>
    <t>11(Suppl 1):13</t>
  </si>
  <si>
    <t>https://pubmed.ncbi.nlm.nih.gov/27654147</t>
  </si>
  <si>
    <t>https://ascpjournal.biomedcentral.com/articles/10.1186/s13722-016-0062-9</t>
  </si>
  <si>
    <t>['Muttardi K', 'White IR', 'Banerjee P']</t>
  </si>
  <si>
    <t>The burden of allergic contact dermatitis caused by acrylates</t>
  </si>
  <si>
    <t>75(3):180-4</t>
  </si>
  <si>
    <t>https://pubmed.ncbi.nlm.nih.gov/27480513</t>
  </si>
  <si>
    <t>https://onlinelibrary.wiley.com/doi/10.1111/cod.12578</t>
  </si>
  <si>
    <t>['Lidén C', 'Yazar K', 'Johansen JD', 'Karlberg AT', 'Uter W', 'White IR']</t>
  </si>
  <si>
    <t>Comparative sensitizing potencies of fragrances, preservatives, and hair dyes</t>
  </si>
  <si>
    <t>75(5):265-275</t>
  </si>
  <si>
    <t>https://pubmed.ncbi.nlm.nih.gov/27633650</t>
  </si>
  <si>
    <t>https://onlinelibrary.wiley.com/doi/10.1111/cod.12683</t>
  </si>
  <si>
    <t>['Bendtsen P', 'Bendtsen M', 'Karlsson N', 'White IR', 'McCambridge J']</t>
  </si>
  <si>
    <t>Correction: Online Alcohol Assessment and Feedback for Hazardous and Harmful Drinkers: Findings From the AMADEUS-2 Randomized Controlled Trial of Routine Practice in Swedish Universities</t>
  </si>
  <si>
    <t>16-May-2016</t>
  </si>
  <si>
    <t>Journal of medical Internet research</t>
  </si>
  <si>
    <t>18(5):e118</t>
  </si>
  <si>
    <t>https://pubmed.ncbi.nlm.nih.gov/27183182</t>
  </si>
  <si>
    <t>https://europepmc.org/abstract/MED/27183182</t>
  </si>
  <si>
    <t>['Bråred Christensson J', 'Karlberg AT', 'Andersen KE', 'Bruze M', 'Johansen JD', 'Garcia-Bravo B', 'Giménez Arnau A', 'Goh CL', 'Nixon R', 'White IR']</t>
  </si>
  <si>
    <t>Oxidized limonene and oxidized linalool - concomitant contact allergy to common fragrance terpenes</t>
  </si>
  <si>
    <t>74(5):273-80</t>
  </si>
  <si>
    <t>https://pubmed.ncbi.nlm.nih.gov/26918793</t>
  </si>
  <si>
    <t>https://onlinelibrary.wiley.com/doi/10.1111/cod.12545</t>
  </si>
  <si>
    <t>['Abu-Asi MJ', 'White IR', 'McFadden JP', 'White JM']</t>
  </si>
  <si>
    <t>Patch testing is clinically important for patients with peri-anal dermatoses and pruritus ani</t>
  </si>
  <si>
    <t>74(5):298-300</t>
  </si>
  <si>
    <t>https://pubmed.ncbi.nlm.nih.gov/27040873</t>
  </si>
  <si>
    <t>https://onlinelibrary.wiley.com/doi/10.1111/cod.12514</t>
  </si>
  <si>
    <t>['Basketter DA', 'White IR', 'Kullavanijaya P', 'Tresukosol P', 'Wichaidit M', 'McFadden JP']</t>
  </si>
  <si>
    <t>Influence of vitamin C on the elicitation of allergic contact dermatitis to p-phenylenediamine</t>
  </si>
  <si>
    <t>29-Mar-2016</t>
  </si>
  <si>
    <t>74(6):368-72</t>
  </si>
  <si>
    <t>https://pubmed.ncbi.nlm.nih.gov/27027508</t>
  </si>
  <si>
    <t>https://onlinelibrary.wiley.com/doi/10.1111/cod.12576</t>
  </si>
  <si>
    <t>['Schwensen JF', 'White IR', 'Thyssen JP', 'Menné T', 'Johansen JD']</t>
  </si>
  <si>
    <t>Failures in risk assessment and risk management for cosmetic preservatives in Europe and the impact on public health</t>
  </si>
  <si>
    <t>73(3):133-41</t>
  </si>
  <si>
    <t>https://pubmed.ncbi.nlm.nih.gov/26184096</t>
  </si>
  <si>
    <t>https://onlinelibrary.wiley.com/doi/10.1111/cod.12446</t>
  </si>
  <si>
    <t>['Becque T', 'White IR', 'Haggard M']</t>
  </si>
  <si>
    <t>A causal model for longitudinal randomised trials with time-dependent non-compliance</t>
  </si>
  <si>
    <t>30-May-2015</t>
  </si>
  <si>
    <t>16-Mar-2015</t>
  </si>
  <si>
    <t>Statistics in medicine</t>
  </si>
  <si>
    <t>34(12):2019-34</t>
  </si>
  <si>
    <t>https://pubmed.ncbi.nlm.nih.gov/25778798</t>
  </si>
  <si>
    <t>https://europepmc.org/abstract/MED/25778798</t>
  </si>
  <si>
    <t>['Schwensen JF', 'Lundov MD', 'Bossi R', 'Banerjee P', 'Giménez-Arnau E', 'Lepoittevin JP', 'Lidén C', 'Uter W', 'Yazar K', 'White IR', 'Johansen JD']</t>
  </si>
  <si>
    <t>Methylisothiazolinone and benzisothiazolinone are widely used in paint: a multicentre study of paints from five European countries</t>
  </si>
  <si>
    <t>16-Dec-2014</t>
  </si>
  <si>
    <t>72(3):127-38</t>
  </si>
  <si>
    <t>Journal Article | Multicenter Study | Review</t>
  </si>
  <si>
    <t>https://pubmed.ncbi.nlm.nih.gov/25510184</t>
  </si>
  <si>
    <t>https://onlinelibrary.wiley.com/doi/10.1111/cod.12322</t>
  </si>
  <si>
    <t>['Mavridis D', 'White IR', 'Higgins JP', 'Cipriani A', 'Salanti G']</t>
  </si>
  <si>
    <t>Allowing for uncertainty due to missing continuous outcome data in pairwise and network meta-analysis</t>
  </si>
  <si>
    <t>28-Feb-2015</t>
  </si>
  <si>
    <t>13-Nov-2014</t>
  </si>
  <si>
    <t>34(5):721-41</t>
  </si>
  <si>
    <t>https://pubmed.ncbi.nlm.nih.gov/25393541</t>
  </si>
  <si>
    <t>https://europepmc.org/abstract/MED/25393541</t>
  </si>
  <si>
    <t>['Cookson H', 'McFadden J', 'White J', 'White IR']</t>
  </si>
  <si>
    <t>Allergic contact dermatitis caused by Mirvaso®, brimonidine tartrate gel 0.33%, a new topical treatment for rosaceal erythema</t>
  </si>
  <si>
    <t>73(6):366-7</t>
  </si>
  <si>
    <t>https://pubmed.ncbi.nlm.nih.gov/26768997</t>
  </si>
  <si>
    <t>https://onlinelibrary.wiley.com/doi/10.1111/cod.12476</t>
  </si>
  <si>
    <t>['Basketter DA', 'White IR', 'McFadden JP', 'Kimber I']</t>
  </si>
  <si>
    <t>Skin sensitization: Implications for integration of clinical data into hazard identification and risk assessment</t>
  </si>
  <si>
    <t>Human &amp; experimental toxicology</t>
  </si>
  <si>
    <t>34(12):1222-30</t>
  </si>
  <si>
    <t>https://pubmed.ncbi.nlm.nih.gov/26614809</t>
  </si>
  <si>
    <t>https://journals.sagepub.com/doi/10.1177/0960327115601760?url_ver=Z39.88-2003&amp;rfr_id=ori:rid:crossref.org&amp;rfr_dat=cr_pub%20%200pubmed</t>
  </si>
  <si>
    <t>Time to say 'goodbye'</t>
  </si>
  <si>
    <t>73(6):325</t>
  </si>
  <si>
    <t>https://pubmed.ncbi.nlm.nih.gov/26768995</t>
  </si>
  <si>
    <t>https://onlinelibrary.wiley.com/doi/10.1111/cod.12516</t>
  </si>
  <si>
    <t>['Uter W', 'Bensefa-Colas L', 'Frosch P', 'Giménez-Arnau A', 'John SM', 'Lepoittevin JP', 'Lidén C', 'White IR', 'Duus Johansen J']</t>
  </si>
  <si>
    <t>Patch testing with hair cosmetic series in Europe: a critical review and recommendation</t>
  </si>
  <si>
    <t>15-Jun-2015</t>
  </si>
  <si>
    <t>73(2):69-81</t>
  </si>
  <si>
    <t>https://pubmed.ncbi.nlm.nih.gov/26080054</t>
  </si>
  <si>
    <t>https://onlinelibrary.wiley.com/doi/10.1111/cod.12424</t>
  </si>
  <si>
    <t>['Basketter D', 'White IR', 'McFadden JP', 'Kimber I']</t>
  </si>
  <si>
    <t>Hexyl cinnamal: consideration of skin-sensitizing properties and suitability as a positive control</t>
  </si>
  <si>
    <t>2-Jul-2014</t>
  </si>
  <si>
    <t>34(3):227-31</t>
  </si>
  <si>
    <t>https://pubmed.ncbi.nlm.nih.gov/24988491</t>
  </si>
  <si>
    <t>https://www.tandfonline.com/doi/full/10.3109/15569527.2014.933973</t>
  </si>
  <si>
    <t>['Jackson D', 'Barrett JK', 'Rice S', 'White IR', 'Higgins JP']</t>
  </si>
  <si>
    <t>A design-by-treatment interaction model for network meta-analysis with random inconsistency effects</t>
  </si>
  <si>
    <t>20-Sep-2014</t>
  </si>
  <si>
    <t>29-Apr-2014</t>
  </si>
  <si>
    <t>33(21):3639-54</t>
  </si>
  <si>
    <t>https://pubmed.ncbi.nlm.nih.gov/24777711</t>
  </si>
  <si>
    <t>https://onlinelibrary.wiley.com/doi/10.1002/sim.6188</t>
  </si>
  <si>
    <t>['Welch CA', 'Petersen I', 'Bartlett JW', 'White IR', 'Marston L', 'Morris RW', 'Nazareth I', 'Walters K', 'Carpenter J']</t>
  </si>
  <si>
    <t>Evaluation of two-fold fully conditional specification multiple imputation for longitudinal electronic health record data</t>
  </si>
  <si>
    <t>30-Apr-2014</t>
  </si>
  <si>
    <t>33(21):3725-37</t>
  </si>
  <si>
    <t>https://pubmed.ncbi.nlm.nih.gov/24782349</t>
  </si>
  <si>
    <t>https://onlinelibrary.wiley.com/doi/10.1002/sim.6184</t>
  </si>
  <si>
    <t>['Yazar K', 'Seimyr GÖ', 'Novak JA', 'White IR', 'Lidén C']</t>
  </si>
  <si>
    <t>Readability of product ingredient labels can be improved by simple means: an experimental study</t>
  </si>
  <si>
    <t>18-Jul-2014</t>
  </si>
  <si>
    <t>71(4):233-41</t>
  </si>
  <si>
    <t>https://pubmed.ncbi.nlm.nih.gov/25040942</t>
  </si>
  <si>
    <t>https://onlinelibrary.wiley.com/doi/10.1111/cod.12274</t>
  </si>
  <si>
    <t>['Jackson D', 'White IR', 'Seaman S', 'Evans H', 'Baisley K', 'Carpenter J']</t>
  </si>
  <si>
    <t>Relaxing the independent censoring assumption in the Cox proportional hazards model using multiple imputation</t>
  </si>
  <si>
    <t>30-Nov-2014</t>
  </si>
  <si>
    <t>25-Jul-2014</t>
  </si>
  <si>
    <t>33(27):4681-94</t>
  </si>
  <si>
    <t>https://pubmed.ncbi.nlm.nih.gov/25060703</t>
  </si>
  <si>
    <t>https://onlinelibrary.wiley.com/doi/10.1002/sim.6274</t>
  </si>
  <si>
    <t>['Gorman E', 'Leyland AH', 'McCartney G', 'White IR', 'Katikireddi SV', 'Rutherford L', 'Graham L', 'Gray L']</t>
  </si>
  <si>
    <t>Assessing the representativeness of population-sampled health surveys through linkage to administrative data on alcohol-related outcomes</t>
  </si>
  <si>
    <t>16-Sep-2014</t>
  </si>
  <si>
    <t>180(9):941-8</t>
  </si>
  <si>
    <t>https://pubmed.ncbi.nlm.nih.gov/25227767</t>
  </si>
  <si>
    <t>https://academic.oup.com/aje/article/180/9/941/2739162</t>
  </si>
  <si>
    <t>['Bråred Christensson J', 'Andersen KE', 'Bruze M', 'Johansen JD', 'Garcia-Bravo B', 'Gimenez Arnau A', 'Goh CL', 'Nixon R', 'White IR']</t>
  </si>
  <si>
    <t>Positive patch test reactions to oxidized limonene: exposure and relevance</t>
  </si>
  <si>
    <t>71(5):264-72</t>
  </si>
  <si>
    <t>https://pubmed.ncbi.nlm.nih.gov/25099087</t>
  </si>
  <si>
    <t>https://onlinelibrary.wiley.com/doi/10.1111/cod.12285</t>
  </si>
  <si>
    <t>['Keogh RH', 'White IR']</t>
  </si>
  <si>
    <t>A toolkit for measurement error correction, with a focus on nutritional epidemiology</t>
  </si>
  <si>
    <t>4-Feb-2014</t>
  </si>
  <si>
    <t>33(12):2137-55</t>
  </si>
  <si>
    <t>https://pubmed.ncbi.nlm.nih.gov/24497385</t>
  </si>
  <si>
    <t>https://onlinelibrary.wiley.com/doi/10.1002/sim.6095</t>
  </si>
  <si>
    <t>['Alwan W', 'White IR', 'Banerjee P']</t>
  </si>
  <si>
    <t>Presumed airborne contact allergy to methylisothiazolinone causing acute severe facial dermatitis and respiratory difficulty</t>
  </si>
  <si>
    <t>70(5):320-1</t>
  </si>
  <si>
    <t>https://pubmed.ncbi.nlm.nih.gov/24731089</t>
  </si>
  <si>
    <t>https://onlinelibrary.wiley.com/doi/10.1111/cod.12219</t>
  </si>
  <si>
    <t>['Isaksson M', 'Andersen KE', 'Gonçalo M', 'Goossens A', 'Gruvberger B', 'Johansen JD', 'Maibach HI', 'Rustemeyer T', 'Le Coz CJ', 'White IR', 'Bruze M']</t>
  </si>
  <si>
    <t>Multicentre patch testing with methylisothiazolinone by the European Environmental and Contact Dermatitis Research Group</t>
  </si>
  <si>
    <t>70(5):317-20</t>
  </si>
  <si>
    <t>https://pubmed.ncbi.nlm.nih.gov/24731088</t>
  </si>
  <si>
    <t>https://onlinelibrary.wiley.com/doi/10.1111/cod.12220</t>
  </si>
  <si>
    <t>['Mann J', 'McFadden JP', 'White JM', 'White IR', 'Banerjee P']</t>
  </si>
  <si>
    <t>Baseline series fragrance markers fail to predict contact allergy</t>
  </si>
  <si>
    <t>70(5):276-81</t>
  </si>
  <si>
    <t>https://pubmed.ncbi.nlm.nih.gov/24731084</t>
  </si>
  <si>
    <t>https://onlinelibrary.wiley.com/doi/10.1111/cod.12171</t>
  </si>
  <si>
    <t>['Pennells L', 'Kaptoge S', 'White IR', 'Thompson SG', 'Wood AM']</t>
  </si>
  <si>
    <t>Assessing risk prediction models using individual participant data from multiple studies</t>
  </si>
  <si>
    <t>1-Mar-2014</t>
  </si>
  <si>
    <t>22-Dec-2013</t>
  </si>
  <si>
    <t>179(5):621-32</t>
  </si>
  <si>
    <t>https://pubmed.ncbi.nlm.nih.gov/24366051</t>
  </si>
  <si>
    <t>https://academic.oup.com/aje/article/179/5/621/143564</t>
  </si>
  <si>
    <t>['Morris TP', 'White IR', 'Royston P']</t>
  </si>
  <si>
    <t>Tuning multiple imputation by predictive mean matching and local residual draws</t>
  </si>
  <si>
    <t>5-Jun-2014</t>
  </si>
  <si>
    <t>14:75</t>
  </si>
  <si>
    <t>https://pubmed.ncbi.nlm.nih.gov/24903709</t>
  </si>
  <si>
    <t>https://bmcmedresmethodol.biomedcentral.com/articles/10.1186/1471-2288-14-75</t>
  </si>
  <si>
    <t>['Bruze M', 'Isaksson M', 'Gruvberger B', 'Andersen KE', 'Gonçalo M', 'Goossens A', 'Johansen JD', 'Maibach HI', 'Rustemeyer T', 'Le Coz CJ', 'White IR']</t>
  </si>
  <si>
    <t>Patch testing with methylchloroisothiazolinone/methylisothiazolinone 200ppm aq. detects significantly more contact allergy than 100ppm. A multicentre study within the European Environmental and Contact Dermatitis Research Group</t>
  </si>
  <si>
    <t>71(1):31-4</t>
  </si>
  <si>
    <t>https://pubmed.ncbi.nlm.nih.gov/24712418</t>
  </si>
  <si>
    <t>https://onlinelibrary.wiley.com/doi/10.1111/cod.12241</t>
  </si>
  <si>
    <t>['Sheraz A', 'Simms MJ', 'White IR', 'White JM']</t>
  </si>
  <si>
    <t>Erythematous reactions on removal of Scanpor® tape in patch testing are not necessarily caused by dermographism</t>
  </si>
  <si>
    <t>71(1):62-4</t>
  </si>
  <si>
    <t>https://pubmed.ncbi.nlm.nih.gov/24924815</t>
  </si>
  <si>
    <t>https://onlinelibrary.wiley.com/doi/10.1111/cod.12197</t>
  </si>
  <si>
    <t>['Morris TP', 'Kahan BC', 'White IR']</t>
  </si>
  <si>
    <t>Choosing sensitivity analyses for randomised trials: principles</t>
  </si>
  <si>
    <t>14:11</t>
  </si>
  <si>
    <t>https://pubmed.ncbi.nlm.nih.gov/24456267</t>
  </si>
  <si>
    <t>https://bmcmedresmethodol.biomedcentral.com/articles/10.1186/1471-2288-14-11</t>
  </si>
  <si>
    <t>['Smith GC', 'White IR']</t>
  </si>
  <si>
    <t>Planned cesarean or vaginal delivery for twin pregnancy</t>
  </si>
  <si>
    <t>16-Jan-2014</t>
  </si>
  <si>
    <t>370(3):279</t>
  </si>
  <si>
    <t>https://pubmed.ncbi.nlm.nih.gov/24428475</t>
  </si>
  <si>
    <t>https://www.nejm.org/doi/10.1056/NEJMc1314560?url_ver=Z39.88-2003&amp;rfr_id=ori:rid:crossref.org&amp;rfr_dat=cr_pub%20%200pubmed</t>
  </si>
  <si>
    <t>['Morris TP', 'White IR', 'Royston P', 'Seaman SR', 'Wood AM']</t>
  </si>
  <si>
    <t>Multiple imputation for an incomplete covariate that is a ratio</t>
  </si>
  <si>
    <t>15-Jan-2014</t>
  </si>
  <si>
    <t>6-Aug-2013</t>
  </si>
  <si>
    <t>33(1):88-104</t>
  </si>
  <si>
    <t>https://pubmed.ncbi.nlm.nih.gov/23922236</t>
  </si>
  <si>
    <t>https://onlinelibrary.wiley.com/doi/10.1002/sim.5935</t>
  </si>
  <si>
    <t>['Williamson EJ', 'Forbes A', 'White IR']</t>
  </si>
  <si>
    <t>Variance reduction in randomised trials by inverse probability weighting using the propensity score</t>
  </si>
  <si>
    <t>28-Feb-2014</t>
  </si>
  <si>
    <t>30-Sep-2013</t>
  </si>
  <si>
    <t>33(5):721-37</t>
  </si>
  <si>
    <t>https://pubmed.ncbi.nlm.nih.gov/24114884</t>
  </si>
  <si>
    <t>https://onlinelibrary.wiley.com/doi/10.1002/sim.5991</t>
  </si>
  <si>
    <t>['Hughes RA', 'White IR', 'Seaman SR', 'Carpenter JR', 'Tilling K', 'Sterne JA']</t>
  </si>
  <si>
    <t>Joint modelling rationale for chained equations</t>
  </si>
  <si>
    <t>21-Feb-2014</t>
  </si>
  <si>
    <t>14:28</t>
  </si>
  <si>
    <t>https://pubmed.ncbi.nlm.nih.gov/24559129</t>
  </si>
  <si>
    <t>https://bmcmedresmethodol.biomedcentral.com/articles/10.1186/1471-2288-14-28</t>
  </si>
  <si>
    <t>['Alwan W', 'Banerjee P', 'White IR']</t>
  </si>
  <si>
    <t>Occupational contact dermatitis caused by omeprazole in a veterinary medicament</t>
  </si>
  <si>
    <t>71(6):376</t>
  </si>
  <si>
    <t>https://pubmed.ncbi.nlm.nih.gov/25377304</t>
  </si>
  <si>
    <t>https://onlinelibrary.wiley.com/doi/10.1111/cod.12306</t>
  </si>
  <si>
    <t>['Faria R', 'Gomes M', 'Epstein D', 'White IR']</t>
  </si>
  <si>
    <t>A guide to handling missing data in cost-effectiveness analysis conducted within randomised controlled trials</t>
  </si>
  <si>
    <t>32(12):1157-70</t>
  </si>
  <si>
    <t>https://pubmed.ncbi.nlm.nih.gov/25069632</t>
  </si>
  <si>
    <t>https://link.springer.com/article/10.1007/s40273-014-0193-3</t>
  </si>
  <si>
    <t>['Jackson D', 'White IR', 'Mason D', 'Sutton S']</t>
  </si>
  <si>
    <t>A general method for handling missing binary outcome data in randomized controlled trials</t>
  </si>
  <si>
    <t>Addiction (Abingdon, England)</t>
  </si>
  <si>
    <t>109(12):1986-93</t>
  </si>
  <si>
    <t>https://pubmed.ncbi.nlm.nih.gov/25171441</t>
  </si>
  <si>
    <t>https://onlinelibrary.wiley.com/doi/10.1111/add.12721</t>
  </si>
  <si>
    <t>['Smith GC', 'Seaman SR', 'Wood AM', 'Royston P', 'White IR']</t>
  </si>
  <si>
    <t>Correcting for optimistic prediction in small data sets</t>
  </si>
  <si>
    <t>24-Jun-2014</t>
  </si>
  <si>
    <t>180(3):318-24</t>
  </si>
  <si>
    <t>https://pubmed.ncbi.nlm.nih.gov/24966219</t>
  </si>
  <si>
    <t>https://academic.oup.com/aje/article/180/3/318/2739260</t>
  </si>
  <si>
    <t>['Thomas BR', 'White IR', 'McFadden JP', 'Banerjee P']</t>
  </si>
  <si>
    <t>Positive relationship-intensity of response to p-phenylenediamine on patch testing and cross-reactions with related allergens</t>
  </si>
  <si>
    <t>22-May-2014</t>
  </si>
  <si>
    <t>71(2):98-101</t>
  </si>
  <si>
    <t>https://pubmed.ncbi.nlm.nih.gov/24850439</t>
  </si>
  <si>
    <t>https://onlinelibrary.wiley.com/doi/10.1111/cod.12255</t>
  </si>
  <si>
    <t>['Marston L', 'Carpenter JR', 'Walters KR', 'Morris RW', 'Nazareth I', 'White IR', 'Petersen I']</t>
  </si>
  <si>
    <t>Smoker, ex-smoker or non-smoker? The validity of routinely recorded smoking status in UK primary care: a cross-sectional study</t>
  </si>
  <si>
    <t>4(4):e004958</t>
  </si>
  <si>
    <t>https://pubmed.ncbi.nlm.nih.gov/24760355</t>
  </si>
  <si>
    <t>https://europepmc.org/abstract/MED/24760355</t>
  </si>
  <si>
    <t>['Seaman SR', 'White IR', 'Leacy FP']</t>
  </si>
  <si>
    <t>Comment on "analysis of longitudinal trials with protocol deviations: a framework for relevant, accessible assumptions, and inference via multiple imputation," by Carpenter, Roger, and Kenward</t>
  </si>
  <si>
    <t>Journal of biopharmaceutical statistics</t>
  </si>
  <si>
    <t>24(6):1358-62</t>
  </si>
  <si>
    <t>https://pubmed.ncbi.nlm.nih.gov/24915418</t>
  </si>
  <si>
    <t>https://www.tandfonline.com/doi/full/10.1080/10543406.2014.928306</t>
  </si>
  <si>
    <t>['Keogh RH', 'White IR', 'Rodwell SA']</t>
  </si>
  <si>
    <t>Using surrogate biomarkers to improve measurement error models in nutritional epidemiology</t>
  </si>
  <si>
    <t>2-Apr-2013</t>
  </si>
  <si>
    <t>32(22):3838-61</t>
  </si>
  <si>
    <t>https://pubmed.ncbi.nlm.nih.gov/23553407</t>
  </si>
  <si>
    <t>https://onlinelibrary.wiley.com/doi/10.1002/sim.5803</t>
  </si>
  <si>
    <t>['Sanderson J', 'Thompson SG', 'White IR', 'Aspelund T', 'Pennells L']</t>
  </si>
  <si>
    <t>Derivation and assessment of risk prediction models using case-cohort data</t>
  </si>
  <si>
    <t>13-Sep-2013</t>
  </si>
  <si>
    <t>13:113</t>
  </si>
  <si>
    <t>https://pubmed.ncbi.nlm.nih.gov/24034146</t>
  </si>
  <si>
    <t>https://bmcmedresmethodol.biomedcentral.com/articles/10.1186/1471-2288-13-113</t>
  </si>
  <si>
    <t>['McFadden JP', 'White IR', 'Basketter D', 'Puangpet P', 'Kimber I']</t>
  </si>
  <si>
    <t>The cosmetic allergy conundrum: inference of an immunoregulatory response to cosmetic allergens</t>
  </si>
  <si>
    <t>69(3):129-37</t>
  </si>
  <si>
    <t>https://pubmed.ncbi.nlm.nih.gov/23948031</t>
  </si>
  <si>
    <t>https://onlinelibrary.wiley.com/doi/10.1111/cod.12100</t>
  </si>
  <si>
    <t>['Uter W', 'Johansen JD', 'Börje A', 'Karlberg AT', 'Lidén C', 'Rastogi S', 'Roberts D', 'White IR']</t>
  </si>
  <si>
    <t>Categorization of fragrance contact allergens for prioritization of preventive measures: clinical and experimental data and consideration of structure-activity relationships</t>
  </si>
  <si>
    <t>27-Jul-2013</t>
  </si>
  <si>
    <t>69(4):196-230</t>
  </si>
  <si>
    <t>https://pubmed.ncbi.nlm.nih.gov/23889298</t>
  </si>
  <si>
    <t>https://onlinelibrary.wiley.com/doi/10.1111/cod.12117</t>
  </si>
  <si>
    <t>['Burgess S', 'White IR', 'Resche-Rigon M', 'Wood AM']</t>
  </si>
  <si>
    <t>Combining multiple imputation and meta-analysis with individual participant data</t>
  </si>
  <si>
    <t>20-Nov-2013</t>
  </si>
  <si>
    <t>32(26):4499-514</t>
  </si>
  <si>
    <t>https://pubmed.ncbi.nlm.nih.gov/23703895</t>
  </si>
  <si>
    <t>https://onlinelibrary.wiley.com/doi/10.1002/sim.5844</t>
  </si>
  <si>
    <t>['Mills JK', 'White I', 'Diggs B', 'Fortino J', 'Vetto JT']</t>
  </si>
  <si>
    <t>Effect of biopsy type on outcomes in the treatment of primary cutaneous melanoma</t>
  </si>
  <si>
    <t>American journal of surgery</t>
  </si>
  <si>
    <t>205(5):585-90; discussion 590</t>
  </si>
  <si>
    <t>https://pubmed.ncbi.nlm.nih.gov/23592167</t>
  </si>
  <si>
    <t>https://www.clinicalkey.com/content/playBy/pii?v=S0002-9610(13)00126-8</t>
  </si>
  <si>
    <t>['Basketter DA', 'White IR', 'Burleson FG', 'Burleson GR', 'Kimber I']</t>
  </si>
  <si>
    <t>Dimethylfumarate: potency prediction and clinical experience</t>
  </si>
  <si>
    <t>68(5):269-72</t>
  </si>
  <si>
    <t>https://pubmed.ncbi.nlm.nih.gov/23586478</t>
  </si>
  <si>
    <t>https://onlinelibrary.wiley.com/doi/10.1111/cod.12007</t>
  </si>
  <si>
    <t>['Gray L', 'McCartney G', 'White IR', 'Katikireddi SV', 'Rutherford L', 'Gorman E', 'Leyland AH']</t>
  </si>
  <si>
    <t>Use of record-linkage to handle non-response and improve alcohol consumption estimates in health survey data: a study protocol</t>
  </si>
  <si>
    <t>3(3):e002647</t>
  </si>
  <si>
    <t>https://pubmed.ncbi.nlm.nih.gov/23457333</t>
  </si>
  <si>
    <t>https://europepmc.org/abstract/MED/23457333</t>
  </si>
  <si>
    <t>['Seaman SR', 'White IR']</t>
  </si>
  <si>
    <t>Review of inverse probability weighting for dealing with missing data</t>
  </si>
  <si>
    <t>10-Jan-2011</t>
  </si>
  <si>
    <t>Statistical methods in medical research</t>
  </si>
  <si>
    <t>22(3):278-95</t>
  </si>
  <si>
    <t>https://pubmed.ncbi.nlm.nih.gov/21220355</t>
  </si>
  <si>
    <t>https://journals.sagepub.com/doi/10.1177/0962280210395740?url_ver=Z39.88-2003&amp;rfr_id=ori:rid:crossref.org&amp;rfr_dat=cr_pub%20%200pubmed</t>
  </si>
  <si>
    <t>['Wormser D', 'White IR', 'Thompson SG', 'Wood AM']</t>
  </si>
  <si>
    <t>Within-person variability in calculated risk factors: comparing the aetiological association of adiposity ratios with risk of coronary heart disease</t>
  </si>
  <si>
    <t>42(3):849-59</t>
  </si>
  <si>
    <t>https://pubmed.ncbi.nlm.nih.gov/23918853</t>
  </si>
  <si>
    <t>https://academic.oup.com/ije/article/42/3/849/912971</t>
  </si>
  <si>
    <t>['McFadden JP', 'Mann J', 'White JM', 'Banerjee P', 'White IR']</t>
  </si>
  <si>
    <t>Outbreak of methylisothiazolinone allergy targeting those aged ≥40 years</t>
  </si>
  <si>
    <t>69(1):53-5</t>
  </si>
  <si>
    <t>https://pubmed.ncbi.nlm.nih.gov/23782359</t>
  </si>
  <si>
    <t>https://onlinelibrary.wiley.com/doi/10.1111/cod.12093</t>
  </si>
  <si>
    <t>['Søsted H', 'Rustemeyer T', 'Gonçalo M', 'Bruze M', 'Goossens A', 'Giménez-Arnau AM', 'Le Coz CJ', 'White IR', 'Diepgen TL', 'Andersen KE', 'Agner T', 'Maibach H', 'Menné T', 'Johansen JD']</t>
  </si>
  <si>
    <t>Contact allergy to common ingredients in hair dyes</t>
  </si>
  <si>
    <t>69(1):32-9</t>
  </si>
  <si>
    <t>https://pubmed.ncbi.nlm.nih.gov/23782356</t>
  </si>
  <si>
    <t>https://onlinelibrary.wiley.com/doi/10.1111/cod.12077</t>
  </si>
  <si>
    <t>['Pontén A', 'Aalto-Korte K', 'Agner T', 'Andersen KE', 'Giménez-Arnau AM', 'Gonçalo M', 'Goossens A', 'Johansen JD', 'Le Coz CJ', 'Maibach HI', 'Rustemeyer T', 'White IR', 'Bruze M']</t>
  </si>
  <si>
    <t>Patch testing with 2.0% (0.60 mg/cm 2) formaldehyde instead of 1.0% (0.30 mg/cm 2) detects significantly more contact allergy</t>
  </si>
  <si>
    <t>68(1):50-3</t>
  </si>
  <si>
    <t>https://pubmed.ncbi.nlm.nih.gov/23035891</t>
  </si>
  <si>
    <t>https://onlinelibrary.wiley.com/doi/10.1111/j.1600-0536.2012.02169.x</t>
  </si>
  <si>
    <t>['Thyssen JP', 'Gawkrodger DJ', 'White IR', 'Julander A', 'Menné T', 'Lidén C']</t>
  </si>
  <si>
    <t>Coin exposure may cause allergic nickel dermatitis: a review</t>
  </si>
  <si>
    <t>5-Jul-2012</t>
  </si>
  <si>
    <t>68(1):3-14</t>
  </si>
  <si>
    <t>https://pubmed.ncbi.nlm.nih.gov/22762130</t>
  </si>
  <si>
    <t>https://onlinelibrary.wiley.com/doi/10.1111/j.1600-0536.2012.02127.x</t>
  </si>
  <si>
    <t>['Lidén C', 'Thyssen JP', 'White IR']</t>
  </si>
  <si>
    <t>Is there a flip-side to nickel use in coins?</t>
  </si>
  <si>
    <t>68(1):1-2</t>
  </si>
  <si>
    <t>https://pubmed.ncbi.nlm.nih.gov/23227866</t>
  </si>
  <si>
    <t>https://onlinelibrary.wiley.com/doi/10.1111/cod.12012</t>
  </si>
  <si>
    <t>['Thyssen JP', 'White IR', 'Lidén C', 'Johansen JD']</t>
  </si>
  <si>
    <t>The hair dye allergy self-test: considerations for treating physicians</t>
  </si>
  <si>
    <t>168(2):448</t>
  </si>
  <si>
    <t>https://pubmed.ncbi.nlm.nih.gov/22816517</t>
  </si>
  <si>
    <t>https://academic.oup.com/bjd/article-abstract/168/2/448/6614444?redirectedFrom=fulltext</t>
  </si>
  <si>
    <t>['Resche-Rigon M', 'White IR', 'Bartlett JW', 'Peters SA', 'Thompson SG']</t>
  </si>
  <si>
    <t>Multiple imputation for handling systematically missing confounders in meta-analysis of individual participant data</t>
  </si>
  <si>
    <t>10-Dec-2013</t>
  </si>
  <si>
    <t>16-Jul-2013</t>
  </si>
  <si>
    <t>32(28):4890-905</t>
  </si>
  <si>
    <t>https://pubmed.ncbi.nlm.nih.gov/23857554</t>
  </si>
  <si>
    <t>['Karlberg AT', 'Börje A', 'Duus Johansen J', 'Lidén C', 'Rastogi S', 'Roberts D', 'Uter W', 'White IR']</t>
  </si>
  <si>
    <t>Activation of non-sensitizing or low-sensitizing fragrance substances into potent sensitizers - prehaptens and prohaptens</t>
  </si>
  <si>
    <t>20-Sep-2013</t>
  </si>
  <si>
    <t>69(6):323-34</t>
  </si>
  <si>
    <t>https://pubmed.ncbi.nlm.nih.gov/24107147</t>
  </si>
  <si>
    <t>https://onlinelibrary.wiley.com/doi/10.1111/cod.12127</t>
  </si>
  <si>
    <t>['Murray E', 'White IR', 'Varagunam M', 'Godfrey C', 'Khadjesari Z', 'McCambridge J']</t>
  </si>
  <si>
    <t>Attrition revisited: adherence and retention in a web-based alcohol trial</t>
  </si>
  <si>
    <t>30-Aug-2013</t>
  </si>
  <si>
    <t>15(8):e162</t>
  </si>
  <si>
    <t>https://pubmed.ncbi.nlm.nih.gov/23996958</t>
  </si>
  <si>
    <t>https://europepmc.org/abstract/MED/23996958</t>
  </si>
  <si>
    <t>['Bråred Christensson J', 'Andersen KE', 'Bruze M', 'Johansen JD', 'Garcia-Bravo B', 'Giménez-Arnau A', 'Goh CL', 'Nixon R', 'White IR']</t>
  </si>
  <si>
    <t>An international multicentre study on the allergenic activity of air-oxidized R-limonene</t>
  </si>
  <si>
    <t>68(4):214-23</t>
  </si>
  <si>
    <t>Comparative Study | Journal Article | Multicenter Study | Research Support, Non-U.S. Gov't</t>
  </si>
  <si>
    <t>https://pubmed.ncbi.nlm.nih.gov/23510342</t>
  </si>
  <si>
    <t>https://onlinelibrary.wiley.com/doi/10.1111/cod.12036</t>
  </si>
  <si>
    <t>['Lu G', 'Welton NJ', 'Higgins JP', 'White IR', 'Ades AE']</t>
  </si>
  <si>
    <t>Linear inference for mixed treatment comparison meta-analysis: a two-stage approach</t>
  </si>
  <si>
    <t>esearch synthesis methods</t>
  </si>
  <si>
    <t>3(3):255</t>
  </si>
  <si>
    <t>https://pubmed.ncbi.nlm.nih.gov/26062168</t>
  </si>
  <si>
    <t>https://onlinelibrary.wiley.com/doi/10.1002/jrsm.1059</t>
  </si>
  <si>
    <t>['Kaptoge S', 'Di Angelantonio E', 'Pennells L', 'Wood AM', 'White IR', 'Gao P', 'Walker M', 'Thompson A', 'Sarwar N', 'Caslake M', 'Butterworth AS', 'Amouyel P', 'Assmann G', 'Bakker SJ', 'Barr EL', 'Barrett-Connor E', 'Benjamin EJ', 'Björkelund C', 'Brenner H', 'Brunner E', 'Clarke R', 'Cooper JA', 'Cremer P', 'Cushman M', 'Dagenais GR', "D'Agostino RB Sr", 'Dankner R', 'Davey-Smith G', 'Deeg D', 'Dekker JM', 'Engström G', 'Folsom AR', 'Fowkes FG', 'Gallacher J', 'Gaziano JM', 'Giampaoli S', 'Gillum RF', 'Hofman A', 'Howard BV', 'Ingelsson E', 'Iso H', 'Jørgensen T', 'Kiechl S', 'Kitamura A', 'Kiyohara Y', 'Koenig W', 'Kromhout D', 'Kuller LH', 'Lawlor DA', 'Meade TW', 'Nissinen A', 'Nordestgaard BG', 'Onat A', 'Panagiotakos DB', 'Psaty BM', 'Rodriguez B', 'Rosengren A', 'Salomaa V', 'Kauhanen J', 'Salonen JT', 'Shaffer JA', 'Shea S', 'Ford I', 'Stehouwer CD', 'Strandberg TE', 'Tipping RW', 'Tosetto A', 'Wassertheil-Smoller S', 'Wennberg P', 'Westendorp RG', 'Whincup PH', 'Wilhelmsen L', 'Woodward M', 'Lowe GD', 'Wareham NJ', 'Khaw KT', 'Sattar N', 'Packard CJ', 'Gudnason V', 'Ridker PM', 'Pepys MB', 'Thompson SG', 'Danesh J']</t>
  </si>
  <si>
    <t>C-reactive protein, fibrinogen, and cardiovascular disease prediction</t>
  </si>
  <si>
    <t>367(14):1310-20</t>
  </si>
  <si>
    <t>https://pubmed.ncbi.nlm.nih.gov/23034020</t>
  </si>
  <si>
    <t>https://www.nejm.org/doi/10.1056/NEJMoa1107477?url_ver=Z39.88-2003&amp;rfr_id=ori:rid:crossref.org&amp;rfr_dat=cr_pub%20%200www.ncbi.nlm.nih.gov</t>
  </si>
  <si>
    <t>['Benton EC', 'White IR', 'McFadden JP']</t>
  </si>
  <si>
    <t>Allergic contact dermatitis to methyl hydroxystearate in a rubber respirator</t>
  </si>
  <si>
    <t>67(4):238-9</t>
  </si>
  <si>
    <t>https://pubmed.ncbi.nlm.nih.gov/22957486</t>
  </si>
  <si>
    <t>https://onlinelibrary.wiley.com/doi/10.1111/j.1600-0536.2012.02077.x</t>
  </si>
  <si>
    <t>['Bhargava K', 'White JM', 'White IR']</t>
  </si>
  <si>
    <t>Eyelid allergic contact dermatitis caused by ethyl cyanoacrylate-containing eyelash adhesive</t>
  </si>
  <si>
    <t>67(5):306-7</t>
  </si>
  <si>
    <t>https://pubmed.ncbi.nlm.nih.gov/23039003</t>
  </si>
  <si>
    <t>https://onlinelibrary.wiley.com/doi/10.1111/j.1600-0536.2012.02150.x</t>
  </si>
  <si>
    <t>Air-oxidized linalool: a frequent cause of fragrance contact allergy</t>
  </si>
  <si>
    <t>21-Aug-2012</t>
  </si>
  <si>
    <t>67(5):247-59</t>
  </si>
  <si>
    <t>https://pubmed.ncbi.nlm.nih.gov/22906042</t>
  </si>
  <si>
    <t>https://onlinelibrary.wiley.com/doi/10.1111/j.1600-0536.2012.02134.x</t>
  </si>
  <si>
    <t>['Svedman C', 'Andersen KE', 'Brandão FM', 'Bruynzeel DP', 'Diepgen TL', 'Frosch PJ', 'Rustemeyer T', 'Giménez-Arnau A', 'Gonçalo M', 'Goossens A', 'Johansen JD', 'Lahti A', 'Menné T', 'Seidenari S', 'Tosti A', 'Wahlberg JE', 'White IR', 'Wilkinson JD', 'Mowitz M', 'Bruze M']</t>
  </si>
  <si>
    <t>Follow-up of the monitored levels of preservative sensitivity in Europe: overview of the years 2001-2008</t>
  </si>
  <si>
    <t>67(5):312-4</t>
  </si>
  <si>
    <t>https://pubmed.ncbi.nlm.nih.gov/23039007</t>
  </si>
  <si>
    <t>https://onlinelibrary.wiley.com/doi/10.1111/j.1600-0536.2012.02140.x</t>
  </si>
  <si>
    <t>['Roberts DW', 'Basketter D', 'Kimber I', 'White J', 'McFadden J', 'White IR']</t>
  </si>
  <si>
    <t>Sodium metabisulfite as a contact allergen--an example of a rare chemical mechanism for protein modification</t>
  </si>
  <si>
    <t>66(3):123-7</t>
  </si>
  <si>
    <t>https://pubmed.ncbi.nlm.nih.gov/22320665</t>
  </si>
  <si>
    <t>https://onlinelibrary.wiley.com/doi/10.1111/j.1600-0536.2011.02038.x</t>
  </si>
  <si>
    <t>['Thyssen JP', 'Søsted H', 'Uter W', 'Schnuch A', 'Giménez-Arnau AM', 'Vigan M', 'Rustemeyer T', 'Granum B', 'McFadden J', 'White JM', 'White IR', 'Goossens A', 'Menné T', 'Lidén C', 'Johansen JD']</t>
  </si>
  <si>
    <t>Self-testing for contact sensitization to hair dyes--scientific considerations and clinical concerns of an industry-led screening programme</t>
  </si>
  <si>
    <t>66(6):300-11</t>
  </si>
  <si>
    <t>https://pubmed.ncbi.nlm.nih.gov/22568836</t>
  </si>
  <si>
    <t>https://onlinelibrary.wiley.com/doi/10.1111/j.1600-0536.2012.02078.x</t>
  </si>
  <si>
    <t>['Welch C', 'Petersen I', 'Walters K', 'Morris RW', 'Nazareth I', 'Kalaitzaki E', 'White IR', 'Marston L', 'Carpenter J']</t>
  </si>
  <si>
    <t>Two-stage method to remove population- and individual-level outliers from longitudinal data in a primary care database</t>
  </si>
  <si>
    <t>Pharmacoepidemiology and drug safety</t>
  </si>
  <si>
    <t>21(7):725-732</t>
  </si>
  <si>
    <t>https://pubmed.ncbi.nlm.nih.gov/22052713</t>
  </si>
  <si>
    <t>https://onlinelibrary.wiley.com/doi/10.1002/pds.2270</t>
  </si>
  <si>
    <t>['Keogh RH', 'Park JY', 'White IR', 'Lentjes MA', 'McTaggart A', 'Bhaniani A', 'Cairns BJ', 'Key TJ', 'Greenwood DC', 'Burley VJ', 'Cade JE', 'Dahm CC', 'Pot GK', 'Stephen AM', 'Masset G', 'Brunner EJ', 'Khaw KT']</t>
  </si>
  <si>
    <t>Estimating the alcohol-breast cancer association: a comparison of diet diaries, FFQs and combined measurements</t>
  </si>
  <si>
    <t>29-May-2012</t>
  </si>
  <si>
    <t>European journal of epidemiology</t>
  </si>
  <si>
    <t>27(7):547-59</t>
  </si>
  <si>
    <t>https://pubmed.ncbi.nlm.nih.gov/22644108</t>
  </si>
  <si>
    <t>https://link.springer.com/article/10.1007/s10654-012-9693-7</t>
  </si>
  <si>
    <t>['Basketter DA', 'White IR']</t>
  </si>
  <si>
    <t>Diagnostic patch testing--does it have a wider relevance?</t>
  </si>
  <si>
    <t>67(1):1-2</t>
  </si>
  <si>
    <t>https://pubmed.ncbi.nlm.nih.gov/22681461</t>
  </si>
  <si>
    <t>https://onlinelibrary.wiley.com/doi/10.1111/j.1600-0536.2012.02131.x</t>
  </si>
  <si>
    <t>['Rapsomaniki E', 'White IR', 'Wood AM', 'Thompson SG']</t>
  </si>
  <si>
    <t>A framework for quantifying net benefits of alternative prognostic models</t>
  </si>
  <si>
    <t>30-Jan-2012</t>
  </si>
  <si>
    <t>31(2):114-30</t>
  </si>
  <si>
    <t>https://pubmed.ncbi.nlm.nih.gov/21905066</t>
  </si>
  <si>
    <t>https://onlinelibrary.wiley.com/doi/10.1002/sim.4362</t>
  </si>
  <si>
    <t>['Bhargava K', 'Banerjee P', 'White IR']</t>
  </si>
  <si>
    <t>Investigating contact allergy to CS spray</t>
  </si>
  <si>
    <t>66(2):109-10</t>
  </si>
  <si>
    <t>https://pubmed.ncbi.nlm.nih.gov/22233473</t>
  </si>
  <si>
    <t>https://onlinelibrary.wiley.com/doi/10.1111/j.1600-0536.2011.01989.x</t>
  </si>
  <si>
    <t>['Puangpet P', 'White JM', 'White IR', 'McFadden JP']</t>
  </si>
  <si>
    <t>Allergic contact dermatitis caused by a black permanent marker</t>
  </si>
  <si>
    <t>67(6):375-6</t>
  </si>
  <si>
    <t>https://pubmed.ncbi.nlm.nih.gov/23151192</t>
  </si>
  <si>
    <t>https://onlinelibrary.wiley.com/doi/10.1111/cod.12006</t>
  </si>
  <si>
    <t>['Groenwold RH', 'White IR', 'Donders AR', 'Carpenter JR', 'Altman DG', 'Moons KG']</t>
  </si>
  <si>
    <t>Missing covariate data in clinical research: when and when not to use the missing-indicator method for analysis</t>
  </si>
  <si>
    <t>7-Aug-2012</t>
  </si>
  <si>
    <t>27-Feb-2012</t>
  </si>
  <si>
    <t>184(11):1265-9</t>
  </si>
  <si>
    <t>https://pubmed.ncbi.nlm.nih.gov/22371511</t>
  </si>
  <si>
    <t>https://www.clinicalkey.com/content/playBy?issn=0820-3946&amp;vol=184&amp;issue=11&amp;pgfirst=1265</t>
  </si>
  <si>
    <t>['Greenblatt DT', 'Gawkrodger DJ', 'White IR']</t>
  </si>
  <si>
    <t>Allergy risk from Royal Mint's new nickel plated steel coins should be publicly assessed</t>
  </si>
  <si>
    <t>19-Apr-2012</t>
  </si>
  <si>
    <t>344:e2730</t>
  </si>
  <si>
    <t>https://pubmed.ncbi.nlm.nih.gov/22517932</t>
  </si>
  <si>
    <t>https://www.bmj.com/lookup/pmidlookup?view=long&amp;pmid=22517932</t>
  </si>
  <si>
    <t>['Seaman SR', 'Bartlett JW', 'White IR']</t>
  </si>
  <si>
    <t>Multiple imputation of missing covariates with non-linear effects and interactions: an evaluation of statistical methods</t>
  </si>
  <si>
    <t>10-Apr-2012</t>
  </si>
  <si>
    <t>12:46</t>
  </si>
  <si>
    <t>https://pubmed.ncbi.nlm.nih.gov/22489953</t>
  </si>
  <si>
    <t>https://bmcmedresmethodol.biomedcentral.com/articles/10.1186/1471-2288-12-46</t>
  </si>
  <si>
    <t>['Jackson D', 'Riley R', 'White IR']</t>
  </si>
  <si>
    <t>Multivariate meta-analysis: potential and promise</t>
  </si>
  <si>
    <t>10-Sep-2011</t>
  </si>
  <si>
    <t>26-Jan-2011</t>
  </si>
  <si>
    <t>30(20):2481-98</t>
  </si>
  <si>
    <t>https://pubmed.ncbi.nlm.nih.gov/21268052</t>
  </si>
  <si>
    <t>https://onlinelibrary.wiley.com/doi/10.1002/sim.4172</t>
  </si>
  <si>
    <t>['Thyssen JP', 'Menné T', 'Lidén C', 'White IR', 'White J', 'Spiewak R', 'Johansen JD']</t>
  </si>
  <si>
    <t>Excessive nickel release from earrings purchased from independent shops and street markets--a field study from Warsaw and London</t>
  </si>
  <si>
    <t>25(9):1021-6</t>
  </si>
  <si>
    <t>https://pubmed.ncbi.nlm.nih.gov/21108663</t>
  </si>
  <si>
    <t>https://onlinelibrary.wiley.com/doi/10.1111/j.1468-3083.2010.03909.x</t>
  </si>
  <si>
    <t>Allowing for never and episodic consumers when correcting for error in food record measurements of dietary intake</t>
  </si>
  <si>
    <t>4-Mar-2011</t>
  </si>
  <si>
    <t>Biostatistics (Oxford, England)</t>
  </si>
  <si>
    <t>12(4):624-36</t>
  </si>
  <si>
    <t>https://pubmed.ncbi.nlm.nih.gov/21378386</t>
  </si>
  <si>
    <t>https://academic.oup.com/biostatistics/article/12/4/624/248719</t>
  </si>
  <si>
    <t>['Key TJ', 'Appleby PN', 'Cairns BJ', 'Luben R', 'Dahm CC', 'Akbaraly T', 'Brunner EJ', 'Burley V', 'Cade JE', 'Greenwood DC', 'Stephen AM', 'Mishra G', 'Kuh D', 'Keogh RH', 'White IR', 'Bhaniani A', 'Borgulya G', 'Mulligan AA', 'Khaw KT']</t>
  </si>
  <si>
    <t>Dietary fat and breast cancer: comparison of results from food diaries and food-frequency questionnaires in the UK Dietary Cohort Consortium</t>
  </si>
  <si>
    <t>94(4):1043-52</t>
  </si>
  <si>
    <t>https://pubmed.ncbi.nlm.nih.gov/21865329</t>
  </si>
  <si>
    <t>['White IR', 'Kalaitzaki E', 'Thompson SG']</t>
  </si>
  <si>
    <t>Allowing for missing outcome data and incomplete uptake of randomised interventions, with application to an Internet-based alcohol trial</t>
  </si>
  <si>
    <t>21-Sep-2011</t>
  </si>
  <si>
    <t>30(27):3192-207</t>
  </si>
  <si>
    <t>https://pubmed.ncbi.nlm.nih.gov/21948462</t>
  </si>
  <si>
    <t>https://onlinelibrary.wiley.com/doi/10.1002/sim.4360</t>
  </si>
  <si>
    <t>['Schnuch A', 'Uter W', 'White IR']</t>
  </si>
  <si>
    <t>The EU clinical trials directive jeopardises consumer and occupational safety</t>
  </si>
  <si>
    <t>65(5):251-3</t>
  </si>
  <si>
    <t>https://pubmed.ncbi.nlm.nih.gov/21985084</t>
  </si>
  <si>
    <t>https://onlinelibrary.wiley.com/doi/10.1111/j.1600-0536.2011.01998.x</t>
  </si>
  <si>
    <t>['Khandaker GM', 'Barnett JH', 'White IR', 'Jones PB']</t>
  </si>
  <si>
    <t>A quantitative meta-analysis of population-based studies of premorbid intelligence and schizophrenia</t>
  </si>
  <si>
    <t>18-Jul-2011</t>
  </si>
  <si>
    <t>132(2-3):220-7</t>
  </si>
  <si>
    <t>https://pubmed.ncbi.nlm.nih.gov/21764562</t>
  </si>
  <si>
    <t>https://www.clinicalkey.com/content/playBy/pii?v=S0920-9964(11)00322-7</t>
  </si>
  <si>
    <t>['Zokaie S', 'White IR', 'McFadden JD']</t>
  </si>
  <si>
    <t>Allergic contact dermatitis caused by iodophor-impregnated surgical incise drape</t>
  </si>
  <si>
    <t>65(5):309</t>
  </si>
  <si>
    <t>https://pubmed.ncbi.nlm.nih.gov/21985088</t>
  </si>
  <si>
    <t>https://onlinelibrary.wiley.com/doi/10.1111/j.1600-0536.2011.01965.x</t>
  </si>
  <si>
    <t>['Yeo L', 'Kuuliala O', 'White IR', 'Alto-Korte K']</t>
  </si>
  <si>
    <t>Allergic contact dermatitis caused by Solvent Orange 60 dye</t>
  </si>
  <si>
    <t>64(6):354-6</t>
  </si>
  <si>
    <t>https://pubmed.ncbi.nlm.nih.gov/21564126</t>
  </si>
  <si>
    <t>https://onlinelibrary.wiley.com/doi/10.1111/j.1600-0536.2011.01871.x</t>
  </si>
  <si>
    <t>['Dahm CC', 'Keogh RH', 'Lentjes MA', 'Spencer EA', 'Key TJ', 'Greenwood DC', 'Cade JE', 'Burley VJ', 'Shipley MJ', 'Brunner EJ', 'Stephen AM', 'Mishra G', 'Kuh D', 'Fentiman IS', 'White IR', 'Luben R', 'Khaw KT', 'Rodwell Bingham SA']</t>
  </si>
  <si>
    <t>Intake of dietary fats and colorectal cancer risk: prospective findings from the UK Dietary Cohort Consortium</t>
  </si>
  <si>
    <t>11-Aug-2010</t>
  </si>
  <si>
    <t>Cancer epidemiology</t>
  </si>
  <si>
    <t>34(5):562-7</t>
  </si>
  <si>
    <t>https://pubmed.ncbi.nlm.nih.gov/20702156</t>
  </si>
  <si>
    <t>https://www.clinicalkey.com/content/playBy/pii?v=S1877-7821(10)00134-7</t>
  </si>
  <si>
    <t>['Rubin IM', 'Dabelsteen S', 'Nielsen MM', 'White IR', 'Johansen JD', 'Geisler C', 'Bonefeld CM']</t>
  </si>
  <si>
    <t>Repeated exposure to hair dye induces regulatory T cells in mice</t>
  </si>
  <si>
    <t>30-Sep-2010</t>
  </si>
  <si>
    <t>163(5):992-8</t>
  </si>
  <si>
    <t>https://pubmed.ncbi.nlm.nih.gov/20716223</t>
  </si>
  <si>
    <t>https://academic.oup.com/bjd/article-abstract/163/5/992/6644115?redirectedFrom=fulltext</t>
  </si>
  <si>
    <t>['Horton NJ', 'White IR', 'Carpenter J']</t>
  </si>
  <si>
    <t>The performance of multiple imputation for missing covariates relative to complete case analysis</t>
  </si>
  <si>
    <t>30-May-2010</t>
  </si>
  <si>
    <t>29(12):1357; author reply 1358</t>
  </si>
  <si>
    <t>https://pubmed.ncbi.nlm.nih.gov/20499333</t>
  </si>
  <si>
    <t>['Jackson D', 'White IR', 'Thompson SG']</t>
  </si>
  <si>
    <t>Extending DerSimonian and Laird's methodology to perform multivariate random effects meta-analyses</t>
  </si>
  <si>
    <t>29(12):1282-97</t>
  </si>
  <si>
    <t>https://pubmed.ncbi.nlm.nih.gov/19408255</t>
  </si>
  <si>
    <t>['Dahm CC', 'Keogh RH', 'Spencer EA', 'Greenwood DC', 'Key TJ', 'Fentiman IS', 'Shipley MJ', 'Brunner EJ', 'Cade JE', 'Burley VJ', 'Mishra G', 'Stephen AM', 'Kuh D', 'White IR', 'Luben R', 'Lentjes MA', 'Khaw KT', 'Rodwell Bingham SA']</t>
  </si>
  <si>
    <t>Dietary fiber and colorectal cancer risk: a nested case-control study using food diaries</t>
  </si>
  <si>
    <t>5-May-2010</t>
  </si>
  <si>
    <t>20-Apr-2010</t>
  </si>
  <si>
    <t>102(9):614-26</t>
  </si>
  <si>
    <t>https://pubmed.ncbi.nlm.nih.gov/20407088</t>
  </si>
  <si>
    <t>https://academic.oup.com/jnci/article/102/9/614/893779</t>
  </si>
  <si>
    <t>['Smith GC', 'Wood AM', 'White IR', 'Pell JP', 'Hattie J']</t>
  </si>
  <si>
    <t>Birth weight and the risk of cardiovascular disease in the maternal grandparents</t>
  </si>
  <si>
    <t>15-Mar-2010</t>
  </si>
  <si>
    <t>171(6):736-44</t>
  </si>
  <si>
    <t>https://pubmed.ncbi.nlm.nih.gov/20133517</t>
  </si>
  <si>
    <t>https://academic.oup.com/aje/article/171/6/736/113444</t>
  </si>
  <si>
    <t>['Wee JS', 'White JM', 'McFadden JP', 'White IR']</t>
  </si>
  <si>
    <t>Patch testing in patients treated with systemic immunosuppression and cytokine inhibitors</t>
  </si>
  <si>
    <t>62(3):165-9</t>
  </si>
  <si>
    <t>https://pubmed.ncbi.nlm.nih.gov/20565503</t>
  </si>
  <si>
    <t>https://onlinelibrary.wiley.com/doi/10.1111/j.1600-0536.2009.01695.x</t>
  </si>
  <si>
    <t>["O'Connell RL", 'White IR', 'Mc Fadden JP', 'White JM']</t>
  </si>
  <si>
    <t>Hairdressers with dermatitis should always be patch tested regardless of atopy status</t>
  </si>
  <si>
    <t>62(3):177-81</t>
  </si>
  <si>
    <t>https://pubmed.ncbi.nlm.nih.gov/20565505</t>
  </si>
  <si>
    <t>https://onlinelibrary.wiley.com/doi/10.1111/j.1600-0536.2009.01696.x</t>
  </si>
  <si>
    <t>['Sarwar N', 'Gao P', 'Seshasai SR', 'Gobin R', 'Kaptoge S', 'Di Angelantonio E', 'Ingelsson E', 'Lawlor DA', 'Selvin E', 'Stampfer M', 'Stehouwer CD', 'Lewington S', 'Pennells L', 'Thompson A', 'Sattar N', 'White IR', 'Ray KK', 'Danesh J']</t>
  </si>
  <si>
    <t>Diabetes mellitus, fasting blood glucose concentration, and risk of vascular disease: a collaborative meta-analysis of 102 prospective studies</t>
  </si>
  <si>
    <t>26-Jun-2010</t>
  </si>
  <si>
    <t>375(9733):2215-22</t>
  </si>
  <si>
    <t>https://pubmed.ncbi.nlm.nih.gov/20609967</t>
  </si>
  <si>
    <t>https://www.clinicalkey.com/content/playBy/pii?v=S0140-6736(10)60484-9</t>
  </si>
  <si>
    <t>['Kenward MG', 'White IR', 'Carpenter JR']</t>
  </si>
  <si>
    <t>Should baseline be a covariate or dependent variable in analyses of change from baseline in clinical trials? by G. F. Liu, K. Lu, R. Mogg, M. Mallick and D. V. Mehrotra, Statistics in Medicine 2009; 28:2509-2530</t>
  </si>
  <si>
    <t>15-Jun-2010</t>
  </si>
  <si>
    <t>29(13):1455-6; author reply 1457</t>
  </si>
  <si>
    <t>https://pubmed.ncbi.nlm.nih.gov/20527014</t>
  </si>
  <si>
    <t>['Emsley R', 'Dunn G', 'White IR']</t>
  </si>
  <si>
    <t>Mediation and moderation of treatment effects in randomised controlled trials of complex interventions</t>
  </si>
  <si>
    <t>16-Jul-2009</t>
  </si>
  <si>
    <t>19(3):237-70</t>
  </si>
  <si>
    <t>https://pubmed.ncbi.nlm.nih.gov/19608601</t>
  </si>
  <si>
    <t>https://journals.sagepub.com/doi/10.1177/0962280209105014?url_ver=Z39.88-2003&amp;rfr_id=ori:rid:crossref.org&amp;rfr_dat=cr_pub%20%200pubmed</t>
  </si>
  <si>
    <t>['Jackson D', 'White IR', 'Leese M']</t>
  </si>
  <si>
    <t>How much can we learn about missing data?: an exploration of a clinical trial in psychiatry</t>
  </si>
  <si>
    <t>Journal of the oyal Statistical Society. Series A, (Statistics in Society)</t>
  </si>
  <si>
    <t>173(3):593-612</t>
  </si>
  <si>
    <t>https://pubmed.ncbi.nlm.nih.gov/20711246</t>
  </si>
  <si>
    <t>https://academic.oup.com/jrsssa/article/173/3/593/7077633</t>
  </si>
  <si>
    <t>['Chew AL', 'Bashir SJ', 'Hawk JL', 'Palmer R', 'White IR', 'McFadden JP']</t>
  </si>
  <si>
    <t>Contact and photocontact sensitization in chronic actinic dermatitis: a changing picture</t>
  </si>
  <si>
    <t>62(1):42-6</t>
  </si>
  <si>
    <t>https://pubmed.ncbi.nlm.nih.gov/20136878</t>
  </si>
  <si>
    <t>https://onlinelibrary.wiley.com/doi/10.1111/j.1600-0536.2009.01658.x</t>
  </si>
  <si>
    <t>['Bonefeld CM', 'Larsen JM', 'Dabelsteen S', 'Geisler C', 'White IR', 'Menné T', 'Johansen JD']</t>
  </si>
  <si>
    <t>Consumer available permanent hair dye products cause major allergic immune activation in an animal model</t>
  </si>
  <si>
    <t>162(1):102-7</t>
  </si>
  <si>
    <t>https://pubmed.ncbi.nlm.nih.gov/19785606</t>
  </si>
  <si>
    <t>https://academic.oup.com/bjd/article-abstract/162/1/102/6642523?redirectedFrom=fulltext</t>
  </si>
  <si>
    <t>['de Groot A', 'White IR', 'Flyvholm MA', 'Lensen G', 'Coenraads PJ']</t>
  </si>
  <si>
    <t>Formaldehyde-releasers in cosmetics: relationship to formaldehyde contact allergy. Part 2. Patch test relationship to formaldehyde contact allergy, experimental provocation tests, amount of formaldehyde released, and assessment of risk to consumers allergic to formaldehyde</t>
  </si>
  <si>
    <t>62(1):18-31</t>
  </si>
  <si>
    <t>https://pubmed.ncbi.nlm.nih.gov/20136876</t>
  </si>
  <si>
    <t>https://onlinelibrary.wiley.com/doi/10.1111/j.1600-0536.2009.01631.x</t>
  </si>
  <si>
    <t>['de Groot AC', 'White IR', 'Flyvholm MA', 'Lensen G', 'Coenraads PJ']</t>
  </si>
  <si>
    <t>Formaldehyde-releasers in cosmetics: relationship to formaldehyde contact allergy. Part 1. Characterization, frequency and relevance of sensitization, and frequency of use in cosmetics</t>
  </si>
  <si>
    <t>62(1):2-17</t>
  </si>
  <si>
    <t>https://pubmed.ncbi.nlm.nih.gov/20136875</t>
  </si>
  <si>
    <t>https://onlinelibrary.wiley.com/doi/10.1111/j.1600-0536.2009.01615.x</t>
  </si>
  <si>
    <t>['Thyssen JP', 'Johansen JD', 'Menné T', 'Lidén C', 'Bruze M', 'White IR']</t>
  </si>
  <si>
    <t>Hypersensitivity reactions from metallic implants: a future challenge that needs to be addressed</t>
  </si>
  <si>
    <t>162(2):235-6</t>
  </si>
  <si>
    <t>https://pubmed.ncbi.nlm.nih.gov/20374245</t>
  </si>
  <si>
    <t>https://academic.oup.com/bjd/article/162/2/235/6642306</t>
  </si>
  <si>
    <t>['White IR', 'Carlin JB']</t>
  </si>
  <si>
    <t>Bias and efficiency of multiple imputation compared with complete-case analysis for missing covariate values</t>
  </si>
  <si>
    <t>10-Dec-2010</t>
  </si>
  <si>
    <t>29(28):2920-31</t>
  </si>
  <si>
    <t>https://pubmed.ncbi.nlm.nih.gov/20842622</t>
  </si>
  <si>
    <t>['Bond SJ', 'White IR']</t>
  </si>
  <si>
    <t>Estimating causal effects using prior information on nontrial treatments</t>
  </si>
  <si>
    <t>3-Sep-2010</t>
  </si>
  <si>
    <t>7(6):664-76</t>
  </si>
  <si>
    <t>https://pubmed.ncbi.nlm.nih.gov/20817650</t>
  </si>
  <si>
    <t>https://journals.sagepub.com/doi/abs/10.1177/1740774510382439?url_ver=Z39.88-2003&amp;rfr_id=ori:rid:crossref.org&amp;rfr_dat=cr_pub%20%200pubmed</t>
  </si>
  <si>
    <t>['Park JY', 'Dahm CC', 'Keogh RH', 'Mitrou PN', 'Cairns BJ', 'Greenwood DC', 'Spencer EA', 'Fentiman IS', 'Shipley MJ', 'Brunner EJ', 'Cade JE', 'Burley VJ', 'Mishra GD', 'Kuh D', 'Stephen AM', 'White IR', 'Luben RN', 'Mulligan AA', 'Khaw KT', 'Rodwell SA']</t>
  </si>
  <si>
    <t>Alcohol intake and risk of colorectal cancer: results from the UK Dietary Cohort Consortium</t>
  </si>
  <si>
    <t>24-Aug-2010</t>
  </si>
  <si>
    <t>20-Jul-2010</t>
  </si>
  <si>
    <t>103(5):747-56</t>
  </si>
  <si>
    <t>https://pubmed.ncbi.nlm.nih.gov/20648013</t>
  </si>
  <si>
    <t>https://www.nature.com/articles/6605802</t>
  </si>
  <si>
    <t>['Robertson SJ', 'Maxfield J', 'White IR']</t>
  </si>
  <si>
    <t>The Köbner response of lichen planus occurring in abdominal striae</t>
  </si>
  <si>
    <t>34(7):e512-3</t>
  </si>
  <si>
    <t>https://pubmed.ncbi.nlm.nih.gov/19747337</t>
  </si>
  <si>
    <t>https://academic.oup.com/ced/article-abstract/34/7/e512/6625058?redirectedFrom=fulltext</t>
  </si>
  <si>
    <t>['Agner T', 'Andersen KE', 'Brandao FM', 'Bruynzeel DP', 'Bruze M', 'Frosch P', 'Gonçalo M', 'Goossens A', 'Le Coz CJ', 'Rustemeyer T', 'White IR', 'Diepgen T']</t>
  </si>
  <si>
    <t>Contact sensitisation in hand eczema patients-relation to subdiagnosis, severity and quality of life: a multi-centre study</t>
  </si>
  <si>
    <t>61(5):291-6</t>
  </si>
  <si>
    <t>https://pubmed.ncbi.nlm.nih.gov/19878245</t>
  </si>
  <si>
    <t>https://onlinelibrary.wiley.com/doi/10.1111/j.1600-0536.2009.01630.x</t>
  </si>
  <si>
    <t>['Wedgeworth EK', 'Banerjee P', 'White IR']</t>
  </si>
  <si>
    <t>Linear lichenified nodules in a case of thiuram allergy</t>
  </si>
  <si>
    <t>60(3):181-2</t>
  </si>
  <si>
    <t>https://pubmed.ncbi.nlm.nih.gov/19260924</t>
  </si>
  <si>
    <t>https://onlinelibrary.wiley.com/doi/10.1111/j.1600-0536.2008.01494.x</t>
  </si>
  <si>
    <t>['Fonia A', 'White IR', 'White JM']</t>
  </si>
  <si>
    <t>Allergic contact dermatitis to Elaeagnus plant (Oleaster)</t>
  </si>
  <si>
    <t>60(3):178-9</t>
  </si>
  <si>
    <t>https://pubmed.ncbi.nlm.nih.gov/19260921</t>
  </si>
  <si>
    <t>https://onlinelibrary.wiley.com/doi/10.1111/j.1600-0536.2008.01485.x</t>
  </si>
  <si>
    <t>['Jones JM', 'White IR', 'White JM', 'McFadden JP']</t>
  </si>
  <si>
    <t>Allergic contact dermatitis to English ivy (Hedera helix)--a case series</t>
  </si>
  <si>
    <t>60(3):179-80</t>
  </si>
  <si>
    <t>https://pubmed.ncbi.nlm.nih.gov/19260922</t>
  </si>
  <si>
    <t>https://onlinelibrary.wiley.com/doi/10.1111/j.1600-0536.2008.01492.x</t>
  </si>
  <si>
    <t>['Sterne JA', 'White IR', 'Carlin JB', 'Spratt M', 'Royston P', 'Kenward MG', 'Wood AM', 'Carpenter JR']</t>
  </si>
  <si>
    <t>Multiple imputation for missing data in epidemiological and clinical research: potential and pitfalls</t>
  </si>
  <si>
    <t>29-Jun-2009</t>
  </si>
  <si>
    <t>338:b2393</t>
  </si>
  <si>
    <t>https://pubmed.ncbi.nlm.nih.gov/19564179</t>
  </si>
  <si>
    <t>https://europepmc.org/abstract/MED/19564179</t>
  </si>
  <si>
    <t>['Thyssen JP', 'Andersen KE', 'Bruze M', 'Diepgen T', 'Giménez-Arnau AM', 'Gonçalo M', 'Goossens A', 'Le Coz C', 'McFadden J', 'Rustemeyer T', 'White IR', 'White JM', 'Johansen JD']</t>
  </si>
  <si>
    <t>p-Phenylenediamine sensitization is more prevalent in central and southern European patch test centres than in Scandinavian: results from a multicentre study</t>
  </si>
  <si>
    <t>60(6):314-9</t>
  </si>
  <si>
    <t>https://pubmed.ncbi.nlm.nih.gov/19489965</t>
  </si>
  <si>
    <t>https://onlinelibrary.wiley.com/doi/10.1111/j.1600-0536.2009.01547.x</t>
  </si>
  <si>
    <t>['Erqou S', 'Kaptoge S', 'Perry PL', 'Di Angelantonio E', 'Thompson A', 'White IR', 'Marcovina SM', 'Collins R', 'Thompson SG', 'Danesh J']</t>
  </si>
  <si>
    <t>Lipoprotein(a) concentration and the risk of coronary heart disease, stroke, and nonvascular mortality</t>
  </si>
  <si>
    <t>JAMA</t>
  </si>
  <si>
    <t>302(4):412-23</t>
  </si>
  <si>
    <t>https://pubmed.ncbi.nlm.nih.gov/19622820</t>
  </si>
  <si>
    <t>https://europepmc.org/abstract/MED/19622820</t>
  </si>
  <si>
    <t>['White IR', 'Royston P']</t>
  </si>
  <si>
    <t>Imputing missing covariate values for the Cox model</t>
  </si>
  <si>
    <t>10-Jul-2009</t>
  </si>
  <si>
    <t>28(15):1982-98</t>
  </si>
  <si>
    <t>https://pubmed.ncbi.nlm.nih.gov/19452569</t>
  </si>
  <si>
    <t>https://onlinelibrary.wiley.com/doi/10.1002/sim.3618</t>
  </si>
  <si>
    <t>['Thyssen JP', 'Menné T', 'Schnuch A', 'Uter W', 'White I', 'White JM', 'Johansen JD']</t>
  </si>
  <si>
    <t>Acceptable risk of contact allergy in the general population assessed by CE-DUR--a method to detect and categorize contact allergy epidemics based on patient data</t>
  </si>
  <si>
    <t>19-Apr-2009</t>
  </si>
  <si>
    <t>54(2):183-7</t>
  </si>
  <si>
    <t>https://pubmed.ncbi.nlm.nih.gov/19383524</t>
  </si>
  <si>
    <t>https://linkinghub.elsevier.com/retrieve/pii/S0273-2300(09)00061-0</t>
  </si>
  <si>
    <t>['Fonia A', 'White JM', 'McFadden JP', 'White IR']</t>
  </si>
  <si>
    <t>Active sensitization to chloracetamide</t>
  </si>
  <si>
    <t>60(1):58-9</t>
  </si>
  <si>
    <t>https://pubmed.ncbi.nlm.nih.gov/19125726</t>
  </si>
  <si>
    <t>https://onlinelibrary.wiley.com/doi/10.1111/j.1600-0536.2008.01457.x</t>
  </si>
  <si>
    <t>['Diepgen TL', 'Andersen KE', 'Brandao FM', 'Bruze M', 'Bruynzeel DP', 'Frosch P', 'Gonçalo M', 'Goossens A', 'Le Coz CJ', 'Rustemeyer T', 'White IR', 'Agner T']</t>
  </si>
  <si>
    <t>Hand eczema classification: a cross-sectional, multicentre study of the aetiology and morphology of hand eczema</t>
  </si>
  <si>
    <t>23-Oct-2008</t>
  </si>
  <si>
    <t>160(2):353-8</t>
  </si>
  <si>
    <t>https://pubmed.ncbi.nlm.nih.gov/19016702</t>
  </si>
  <si>
    <t>https://academic.oup.com/bjd/article-abstract/160/2/353/6641961?redirectedFrom=fulltext</t>
  </si>
  <si>
    <t>['White IR', 'Horton N', 'Carpenter J']</t>
  </si>
  <si>
    <t>Complete-cases analysis is appropriate for randomised trials with pre-test-post-test designs</t>
  </si>
  <si>
    <t>25-Jun-2009</t>
  </si>
  <si>
    <t>Psychiatry research</t>
  </si>
  <si>
    <t>168(3):268; author reply 269</t>
  </si>
  <si>
    <t>https://pubmed.ncbi.nlm.nih.gov/19556011</t>
  </si>
  <si>
    <t>https://www.clinicalkey.com/content/playBy/pii?v=S0165-1781(09)00015-8</t>
  </si>
  <si>
    <t>['Jackson D', 'White I', 'Kostis JB', 'Wilson AC', 'Folsom AR', 'Wu K', 'Chambless L', 'Benderly M', 'Goldbourt U', 'Willeit J', 'Kiechl S', 'Yarnell JW', 'Sweetnam PM', 'Elwood PC', 'Cushman M', 'Psaty BM', 'Tracy RP', 'Tybjaerg-Hansen A', 'Haverkate F', 'de Maat MP', 'Thompson SG', 'Fowkes FG', 'Lee AJ', 'Smith FB', 'Salomaa V', 'Harald K', 'Rasi V', 'Vahtera E', 'Jousilahti P', "D'Agostino R", 'Kannel WB', 'Wilson PW', 'Tofler G', 'Levy D', 'Marchioli R', 'Valagussa F', 'Rosengren A', 'Wilhelmsen L', 'Lappas G', 'Eriksson H', 'Cremer P', 'Nagel D', 'Curb JD', 'Rodriguez B', 'Yano K', 'Salonen J', 'Nyyssönen K', 'Tuomainen TP', 'Hedblad B', 'Engström G', 'Berglund G', 'Loewel H', 'Koenig W', 'Hense HW', 'Meade TW', 'Cooper JA', 'De Stavola B', 'Knottenbelt C', 'Miller GJ', 'Cooper JA', 'Bauer KA', 'Rosenberg RD', 'Sato S', 'Kitamura A', 'Naito Y', 'Iso H', 'Salomaa V', 'Harald K', 'Rasi V', 'Vahtera E', 'Jousilahti P', 'Palosuo T', 'Ducimetiere P', 'Amouyel P', 'Arveiler D', 'Evans AE', 'Ferrieres J', 'Juhan-Vague I', 'Bingham A', 'Schulte H', 'Assmann G', 'Cantin B', 'Lamarche B', 'Despres JP', 'Dagenais GR', 'Tunstall-Pedoe H', 'Lowe GD', 'Woodward M', 'Ben-Shlomo Y', 'Davey Smith G', 'Palmieri V', 'Yeh JL', 'Meade TW', 'Rudnicka A', 'Brennan P', 'Knottenbelt C', 'Cooper JA', 'Ridker P', 'Rodeghiero F', 'Tosetto A', 'Shepherd J', 'Lowe GD', 'Ford I', 'Robertson M', 'Brunner E', 'Shipley M', 'Feskens EJ', 'Di Angelantonio E', 'Kaptoge S', 'Lewington S', 'Lowe GD', 'Sarwar N', 'Thompson SG', 'Walker M', 'Watson S', 'White IR', 'Wood AM', 'Danesh J']</t>
  </si>
  <si>
    <t>Systematically missing confounders in individual participant data meta-analysis of observational cohort studies</t>
  </si>
  <si>
    <t>28(8):1218-37</t>
  </si>
  <si>
    <t>https://pubmed.ncbi.nlm.nih.gov/19222087</t>
  </si>
  <si>
    <t>https://onlinelibrary.wiley.com/doi/10.1002/sim.3540</t>
  </si>
  <si>
    <t>['Murray E', 'Khadjesari Z', 'White IR', 'Kalaitzaki E', 'Godfrey C', 'McCambridge J', 'Thompson SG', 'Wallace P']</t>
  </si>
  <si>
    <t>Methodological challenges in online trials</t>
  </si>
  <si>
    <t>3-Apr-2009</t>
  </si>
  <si>
    <t>11(2):e9</t>
  </si>
  <si>
    <t>https://pubmed.ncbi.nlm.nih.gov/19403465</t>
  </si>
  <si>
    <t>https://europepmc.org/abstract/MED/19403465</t>
  </si>
  <si>
    <t>['Bhargava K', 'White IR', 'White JM']</t>
  </si>
  <si>
    <t>Thiuram patch test positivity 1980-2006: incidence is now falling</t>
  </si>
  <si>
    <t>60(4):222-3</t>
  </si>
  <si>
    <t>https://pubmed.ncbi.nlm.nih.gov/19338591</t>
  </si>
  <si>
    <t>https://onlinelibrary.wiley.com/doi/10.1111/j.1600-0536.2008.01358.x</t>
  </si>
  <si>
    <t>['Abbott RA', 'White JM', 'White IR']</t>
  </si>
  <si>
    <t>Occupational allergic contact dermatitis in a chemist</t>
  </si>
  <si>
    <t>60(4):233-4</t>
  </si>
  <si>
    <t>https://pubmed.ncbi.nlm.nih.gov/19338600</t>
  </si>
  <si>
    <t>https://onlinelibrary.wiley.com/doi/10.1111/j.1600-0536.2009.01515.x</t>
  </si>
  <si>
    <t>['Pasupathy D', 'Dacey A', 'Cook E', 'Charnock-Jones DS', 'White IR', 'Smith GC']</t>
  </si>
  <si>
    <t>Study protocol. A prospective cohort study of unselected primiparous women: the pregnancy outcome prediction study</t>
  </si>
  <si>
    <t>19-Nov-2008</t>
  </si>
  <si>
    <t>BMC pregnancy and childbirth</t>
  </si>
  <si>
    <t>8:51</t>
  </si>
  <si>
    <t>https://pubmed.ncbi.nlm.nih.gov/19019223</t>
  </si>
  <si>
    <t>https://bmcpregnancychildbirth.biomedcentral.com/articles/10.1186/1471-2393-8-51</t>
  </si>
  <si>
    <t>['White JM', 'McFadden JP', 'White IR']</t>
  </si>
  <si>
    <t>A review of 241 subjects who were patch tested twice: could fragrance mix I cause active sensitization?</t>
  </si>
  <si>
    <t>158(3):518-21</t>
  </si>
  <si>
    <t>https://pubmed.ncbi.nlm.nih.gov/18205877</t>
  </si>
  <si>
    <t>https://academic.oup.com/bjd/article-abstract/158/3/518/6643766?redirectedFrom=fulltext</t>
  </si>
  <si>
    <t>['Menné T', 'White I']</t>
  </si>
  <si>
    <t>Standardization in Contact Dermatitis</t>
  </si>
  <si>
    <t>58(6):321</t>
  </si>
  <si>
    <t>https://pubmed.ncbi.nlm.nih.gov/18503679</t>
  </si>
  <si>
    <t>https://onlinelibrary.wiley.com/doi/10.1111/j.1600-0536.2008.01385.x</t>
  </si>
  <si>
    <t>['Leese M', 'Schene A', 'Koeter M', 'Meijer K', 'Bindman J', 'Mazzi M', 'Puschner B', 'Burti L', 'Becker T', 'Moreno M', 'Celani D', 'White IR', 'Thonicroft G']</t>
  </si>
  <si>
    <t>SF-36 scales, and simple sums of scales, were reliable quality-of-life summaries for patients with schizophrenia</t>
  </si>
  <si>
    <t>14-Feb-2008</t>
  </si>
  <si>
    <t>61(6):588-96</t>
  </si>
  <si>
    <t>https://pubmed.ncbi.nlm.nih.gov/18471663</t>
  </si>
  <si>
    <t>https://www.clinicalkey.com/content/playBy/pii?v=S0895-4356(07)00291-0</t>
  </si>
  <si>
    <t>['Wood AM', 'White IR', 'Royston P']</t>
  </si>
  <si>
    <t>How should variable selection be performed with multiply imputed data?</t>
  </si>
  <si>
    <t>30-Jul-2008</t>
  </si>
  <si>
    <t>27(17):3227-46</t>
  </si>
  <si>
    <t>https://pubmed.ncbi.nlm.nih.gov/18203127</t>
  </si>
  <si>
    <t>['Smith GC', 'Cordeaux Y', 'White IR', 'Pasupathy D', 'Missfelder-Lobos H', 'Pell JP', 'Charnock-Jones DS', 'Fleming M']</t>
  </si>
  <si>
    <t>The effect of delaying childbirth on primary cesarean section rates</t>
  </si>
  <si>
    <t>PLoS medicine</t>
  </si>
  <si>
    <t>5(7):e144</t>
  </si>
  <si>
    <t>https://pubmed.ncbi.nlm.nih.gov/18597550</t>
  </si>
  <si>
    <t>https://europepmc.org/abstract/MED/18597550</t>
  </si>
  <si>
    <t>["O'Connell RL", 'White IR', 'White JM', 'McFadden JP']</t>
  </si>
  <si>
    <t>Liquorice extract in a cosmetic product causing contact allergy</t>
  </si>
  <si>
    <t>59(1):52</t>
  </si>
  <si>
    <t>https://pubmed.ncbi.nlm.nih.gov/18598306</t>
  </si>
  <si>
    <t>https://onlinelibrary.wiley.com/doi/10.1111/j.1600-0536.2008.01339.x</t>
  </si>
  <si>
    <t>['Agner T', 'Andersen KE', 'Brandao FM', 'Bruynzeel DP', 'Bruze M', 'Frosch P', 'Goncalo M', 'Goossens A', 'Le Coz CJ', 'Rustemeyer T', 'White IR', 'Diepgen T']</t>
  </si>
  <si>
    <t>Hand eczema severity and quality of life: a cross-sectional, multicentre study of hand eczema patients</t>
  </si>
  <si>
    <t>59(1):43-7</t>
  </si>
  <si>
    <t>https://pubmed.ncbi.nlm.nih.gov/18537992</t>
  </si>
  <si>
    <t>https://onlinelibrary.wiley.com/doi/10.1111/j.1600-0536.2008.01362.x</t>
  </si>
  <si>
    <t>['Perez A', 'Basketter DA', 'White IR', 'McFadden J']</t>
  </si>
  <si>
    <t>Positive rates to propyl gallate on patch testing: a change in trend</t>
  </si>
  <si>
    <t>58(1):47-8</t>
  </si>
  <si>
    <t>https://pubmed.ncbi.nlm.nih.gov/18154559</t>
  </si>
  <si>
    <t>https://onlinelibrary.wiley.com/doi/10.1111/j.1600-0536.2007.01150.x</t>
  </si>
  <si>
    <t>['White IR', 'Welton NJ', 'Wood AM', 'Ades AE', 'Higgins JP']</t>
  </si>
  <si>
    <t>Allowing for uncertainty due to missing data in meta-analysis--part 2: hierarchical models</t>
  </si>
  <si>
    <t>27(5):728-45</t>
  </si>
  <si>
    <t>https://pubmed.ncbi.nlm.nih.gov/17703502</t>
  </si>
  <si>
    <t>['White IR', 'Higgins JP', 'Wood AM']</t>
  </si>
  <si>
    <t>Allowing for uncertainty due to missing data in meta-analysis--part 1: two-stage methods</t>
  </si>
  <si>
    <t>27(5):711-27</t>
  </si>
  <si>
    <t>https://pubmed.ncbi.nlm.nih.gov/17703496</t>
  </si>
  <si>
    <t>['Higgins JP', 'White IR', 'Anzures-Cabrera J']</t>
  </si>
  <si>
    <t>Meta-analysis of skewed data: combining results reported on log-transformed or raw scales</t>
  </si>
  <si>
    <t>20-Dec-2008</t>
  </si>
  <si>
    <t>27(29):6072-92</t>
  </si>
  <si>
    <t>Comparative Study | Evaluation Study | Journal Article | Research Support, N.I.H., Extramural | Research Support, Non-U.S. Gov't</t>
  </si>
  <si>
    <t>https://pubmed.ncbi.nlm.nih.gov/18800342</t>
  </si>
  <si>
    <t>https://onlinelibrary.wiley.com/doi/10.1002/sim.3427</t>
  </si>
  <si>
    <t>['Fleming JD', 'White JM', 'White IR']</t>
  </si>
  <si>
    <t>Allergic contact dermatitis to hydroxydecyl ubiquinone: a newly described contact allergen in cosmetics</t>
  </si>
  <si>
    <t>58(4):245</t>
  </si>
  <si>
    <t>https://pubmed.ncbi.nlm.nih.gov/18353039</t>
  </si>
  <si>
    <t>https://onlinelibrary.wiley.com/doi/10.1111/j.1600-0536.2007.01264.x</t>
  </si>
  <si>
    <t>['Nock CM', 'Ball MS', 'White IR', 'Skehel JM', 'Bill L', 'Karuso P']</t>
  </si>
  <si>
    <t>Mass spectrometric compatibility of Deep Purple and SYPRO Ruby total protein stains for high-throughput proteomics using large-format two-dimensional gel electrophoresis</t>
  </si>
  <si>
    <t>apid communications in mass spectrometry : CM</t>
  </si>
  <si>
    <t>22(6):881-6</t>
  </si>
  <si>
    <t>https://pubmed.ncbi.nlm.nih.gov/18293286</t>
  </si>
  <si>
    <t>https://analyticalsciencejournals.onlinelibrary.wiley.com/doi/10.1002/rcm.3483</t>
  </si>
  <si>
    <t>['Higgins JP', 'White IR', 'Wood AM']</t>
  </si>
  <si>
    <t>Imputation methods for missing outcome data in meta-analysis of clinical trials</t>
  </si>
  <si>
    <t>5(3):225-39</t>
  </si>
  <si>
    <t>https://pubmed.ncbi.nlm.nih.gov/18559412</t>
  </si>
  <si>
    <t>https://journals.sagepub.com/doi/abs/10.1177/1740774508091600?url_ver=Z39.88-2003&amp;rfr_id=ori:rid:crossref.org&amp;rfr_dat=cr_pub%20%200pubmed</t>
  </si>
  <si>
    <t>['Mak RK', 'White IR', 'White JM', 'McFadden JP', 'Goon AJ']</t>
  </si>
  <si>
    <t>Lower incidence of sesquiterpene lactone sensitivity in a population in Asia versus a population in Europe: an effect of chrysanthemum tea?</t>
  </si>
  <si>
    <t>57(3):163-4</t>
  </si>
  <si>
    <t>https://pubmed.ncbi.nlm.nih.gov/17680864</t>
  </si>
  <si>
    <t>https://onlinelibrary.wiley.com/doi/10.1111/j.1600-0536.2007.01117.x</t>
  </si>
  <si>
    <t>['Kaptoge S', 'White IR', 'Thompson SG', 'Wood AM', 'Lewington S', 'Lowe GD', 'Danesh J']</t>
  </si>
  <si>
    <t>Associations of plasma fibrinogen levels with established cardiovascular disease risk factors, inflammatory markers, and other characteristics: individual participant meta-analysis of 154,211 adults in 31 prospective studies: the fibrinogen studies collaboration</t>
  </si>
  <si>
    <t>15-Oct-2007</t>
  </si>
  <si>
    <t>4-Sep-2007</t>
  </si>
  <si>
    <t>166(8):867-79</t>
  </si>
  <si>
    <t>https://pubmed.ncbi.nlm.nih.gov/17785713</t>
  </si>
  <si>
    <t>https://academic.oup.com/aje/article/166/8/867/108954</t>
  </si>
  <si>
    <t>['Cotton MA', 'Johnson S', 'Bindman J', 'Sandor A', 'White IR', 'Thornicroft G', 'Nolan F', 'Pilling S', 'Hoult J', 'McKenzie N', 'Bebbington P']</t>
  </si>
  <si>
    <t>An investigation of factors associated with psychiatric hospital admission despite the presence of crisis resolution teams</t>
  </si>
  <si>
    <t>2-Oct-2007</t>
  </si>
  <si>
    <t>BMC psychiatry</t>
  </si>
  <si>
    <t>7:52</t>
  </si>
  <si>
    <t>https://pubmed.ncbi.nlm.nih.gov/17910756</t>
  </si>
  <si>
    <t>https://bmcpsychiatry.biomedcentral.com/articles/10.1186/1471-244X-7-52</t>
  </si>
  <si>
    <t>['White JM', 'White IR']</t>
  </si>
  <si>
    <t>The role of self-tests in the diagnosis of hair dye allergy</t>
  </si>
  <si>
    <t>157(5):847-8</t>
  </si>
  <si>
    <t>https://pubmed.ncbi.nlm.nih.gov/17935513</t>
  </si>
  <si>
    <t>https://academic.oup.com/bjd/article/157/5/847/6640992</t>
  </si>
  <si>
    <t>['Bond SJ', 'White IR', 'Sarah Walker A']</t>
  </si>
  <si>
    <t>Instrumental variables and interactions in the causal analysis of a complex clinical trial</t>
  </si>
  <si>
    <t>30-Mar-2007</t>
  </si>
  <si>
    <t>26(7):1473-96</t>
  </si>
  <si>
    <t>https://pubmed.ncbi.nlm.nih.gov/16900567</t>
  </si>
  <si>
    <t>['Smith GC', 'Fleming KM', 'White IR']</t>
  </si>
  <si>
    <t>Birth order of twins and risk of perinatal death related to delivery in England, Northern Ireland, and Wales, 1994-2003: retrospective cohort study</t>
  </si>
  <si>
    <t>17-Mar-2007</t>
  </si>
  <si>
    <t>2-Mar-2007</t>
  </si>
  <si>
    <t>334(7593):576</t>
  </si>
  <si>
    <t>https://pubmed.ncbi.nlm.nih.gov/17337456</t>
  </si>
  <si>
    <t>https://europepmc.org/abstract/MED/17337456</t>
  </si>
  <si>
    <t>['Welton NJ', 'White IR', 'Lu G', 'Higgins JP', 'Hilden J', 'Ades AE']</t>
  </si>
  <si>
    <t>Correction: interpretation of random effects meta-analysis in decision models</t>
  </si>
  <si>
    <t>Medical decision making : an international journal of the Society for Medical Decision Making</t>
  </si>
  <si>
    <t>27(2):212-4</t>
  </si>
  <si>
    <t>https://pubmed.ncbi.nlm.nih.gov/17409370</t>
  </si>
  <si>
    <t>https://journals.sagepub.com/doi/10.1177/0272989X07300428?url_ver=Z39.88-2003&amp;rfr_id=ori:rid:crossref.org&amp;rfr_dat=cr_pub%20%200pubmed</t>
  </si>
  <si>
    <t>['Jowsey IR', 'Kligman AM', 'White IR', 'Goossens A', 'Basketter DA']</t>
  </si>
  <si>
    <t>Evidence that two alkyl ester quaternary ammonium compounds lack substantial human skin-sensitizing potential</t>
  </si>
  <si>
    <t>18(1):32-9</t>
  </si>
  <si>
    <t>https://pubmed.ncbi.nlm.nih.gov/17303042</t>
  </si>
  <si>
    <t>https://www.liebertpub.com/doi/10.2310/6620.2007.06036?url_ver=Z39.88-2003&amp;rfr_id=ori:rid:crossref.org&amp;rfr_dat=cr_pub%20%200pubmed</t>
  </si>
  <si>
    <t>['Smith GC', 'Shah I', 'White IR', 'Pell JP', 'Crossley JA', 'Dobbie R']</t>
  </si>
  <si>
    <t>Maternal and biochemical predictors of antepartum stillbirth among nulliparous women in relation to gestational age of fetal death</t>
  </si>
  <si>
    <t>BJOG : an international journal of obstetrics and gynaecology</t>
  </si>
  <si>
    <t>114(6):705-14</t>
  </si>
  <si>
    <t>https://pubmed.ncbi.nlm.nih.gov/17516962</t>
  </si>
  <si>
    <t>https://obgyn.onlinelibrary.wiley.com/doi/10.1111/j.1471-0528.2007.01343.x</t>
  </si>
  <si>
    <t>['White IR', 'Patel K', 'Symonds WT', 'Dev A', 'Griffin P', 'Tsokanas N', 'Skehel M', 'Liu C', 'Zekry A', 'Cutler P', 'Gattu M', 'Rockey DC', 'Berrey MM', 'McHutchison JG']</t>
  </si>
  <si>
    <t>Serum proteomic analysis focused on fibrosis in patients with hepatitis C virus infection</t>
  </si>
  <si>
    <t>Journal of translational medicine</t>
  </si>
  <si>
    <t>5:33</t>
  </si>
  <si>
    <t>https://pubmed.ncbi.nlm.nih.gov/17625010</t>
  </si>
  <si>
    <t>https://translational-medicine.biomedcentral.com/articles/10.1186/1479-5876-5-33</t>
  </si>
  <si>
    <t>['Turner RM', 'White IR', 'Croudace T']</t>
  </si>
  <si>
    <t>Analysis of cluster randomized cross-over trial data: a comparison of methods</t>
  </si>
  <si>
    <t>26(2):274-89</t>
  </si>
  <si>
    <t>https://pubmed.ncbi.nlm.nih.gov/16538700</t>
  </si>
  <si>
    <t>['Smith GC', 'Shah I', 'White IR', 'Pell JP', 'Dobbie R']</t>
  </si>
  <si>
    <t>Previous preeclampsia, preterm delivery, and delivery of a small for gestational age infant and the risk of unexplained stillbirth in the second pregnancy: a retrospective cohort study, Scotland, 1992-2001</t>
  </si>
  <si>
    <t>15-Jan-2007</t>
  </si>
  <si>
    <t>25-Oct-2006</t>
  </si>
  <si>
    <t>165(2):194-202</t>
  </si>
  <si>
    <t>https://pubmed.ncbi.nlm.nih.gov/17065276</t>
  </si>
  <si>
    <t>https://academic.oup.com/aje/article/165/2/194/97698</t>
  </si>
  <si>
    <t>['Patel S', 'Basketter DA', 'Jefferies D', 'White IR', 'Rycroft RJ', 'McFadden JP', 'Ho SY']</t>
  </si>
  <si>
    <t>Patch test frequency to p-phenylenediamine: follow up over the last 6 years</t>
  </si>
  <si>
    <t>56(1):35-7</t>
  </si>
  <si>
    <t>https://pubmed.ncbi.nlm.nih.gov/17177707</t>
  </si>
  <si>
    <t>https://onlinelibrary.wiley.com/doi/10.1111/j.1600-0536.2007.00779.x</t>
  </si>
  <si>
    <t>['McFadden JP', 'White IR', 'Frosch PJ', 'Sosted H', 'Johansen JD', 'Menne T']</t>
  </si>
  <si>
    <t>Allergy to hair dye</t>
  </si>
  <si>
    <t>3-Feb-2007</t>
  </si>
  <si>
    <t>334(7587):220</t>
  </si>
  <si>
    <t>https://pubmed.ncbi.nlm.nih.gov/17272532</t>
  </si>
  <si>
    <t>https://europepmc.org/abstract/MED/17272532</t>
  </si>
  <si>
    <t>['Danesh J', 'Erqou S', 'Walker M', 'Thompson SG', 'Tipping R', 'Ford C', 'Pressel S', 'Walldius G', 'Jungner I', 'Folsom AR', 'Chambless LE', 'Knuiman M', 'Whincup PH', 'Wannamethee SG', 'Morris RW', 'Willeit J', 'Kiechl S', 'Santer P', 'Mayr A', 'Wald N', 'Ebrahim S', 'Lawlor DA', 'Yarnell JW', 'Gallacher J', 'Casiglia E', 'Tikhonoff V', 'Nietert PJ', 'Sutherland SE', 'Bachman DL', 'Keil JE', 'Cushman M', 'Psaty BM', 'Tracy RP', 'Tybjaerg-Hansen A', 'Nordestgaard BG', 'Frikke-Schmidt R', 'Giampaoli S', 'Palmieri L', 'Panico S', 'Vanuzzo D', 'Pilotto L', 'Simons L', 'McCallum J', 'Friedlander Y', 'Fowkes FG', 'Lee AJ', 'Smith FB', 'Taylor J', 'Guralnik J', 'Phillips C', 'Wallace R', 'Blazer D', 'Khaw KT', 'Jansson JH', 'Donfrancesco C', 'Salomaa V', 'Harald K', 'Jousilahti P', 'Vartiainen E', 'Woodward M', "D'Agostino RB", 'Wolf PA', 'Vasan RS', 'Pencina MJ', 'Bladbjerg EM', 'Jorgensen T', 'Moller L', 'Jespersen J', 'Dankner R', 'Chetrit A', 'Lubin F', 'Rosengren A', 'Wilhelmsen L', 'Lappas G', 'Eriksson H', 'Bjorkelund C', 'Cremer P', 'Nagel D', 'Tilvis R', 'Strandberg T', 'Rodriguez B', 'Bouter LM', 'Heine RJ', 'Dekker JM', 'Nijpels G', 'Stehouwer CD', 'Rimm E', 'Pai J', 'Sato S', 'Iso H', 'Kitamura A', 'Noda H', 'Goldbourt U', 'Salomaa V', 'Salonen JT', 'Nyyssönen K', 'Tuomainen TP', 'Deeg D', 'Poppelaars JL', 'Meade T', 'Cooper J', 'Hedblad B', 'Berglund G', 'Engstrom G', 'Döring A', 'Koenig W', 'Meisinger C', 'Mraz W', 'Kuller L', 'Selmer R', 'Tverdal A', 'Nystad W', 'Gillum R', 'Mussolino M', 'Hankinson S', 'Manson J', 'De Stavola B', 'Knottenbelt C', 'Cooper JA', 'Bauer KA', 'Rosenberg RD', 'Sato S', 'Naito Y', 'Holme I', 'Nakagawa H', 'Miura H', 'Ducimetiere P', 'Jouven X', 'Crespo C', 'Garcia-Palmieri M', 'Amouyel P', 'Arveiler D', 'Evans A', 'Ferrieres J', 'Schulte H', 'Assmann G', 'Shepherd J', 'Packard C', 'Sattar N', 'Cantin B', 'Lamarche B', 'Després JP', 'Dagenais GR', 'Barrett-Connor E', 'Wingard D', 'Bettencourt R', 'Gudnason V', 'Aspelund T', 'Sigurdsson G', 'Thorsson B', 'Trevisan M', 'Witteman J', 'Kardys I', 'Breteler M', 'Hofman A', 'Tunstall-Pedoe H', 'Tavendale R', 'Lowe GD', 'Ben-Shlomo Y', 'Howard BV', 'Zhang Y', 'Best L', 'Umans J', 'Onat A', 'Meade TW', 'Njolstad I', 'Mathiesen E', 'Lochen ML', 'Wilsgaard T', 'Gaziano JM', 'Stampfer M', 'Ridker P', 'Ulmer H', 'Diem G', 'Concin H', 'Rodeghiero F', 'Tosetto A', 'Brunner E', 'Shipley M', 'Buring J', 'Cobbe SM', 'Ford I', 'Robertson M', 'He Y', 'Ibanez AM', 'Feskens EJ', 'Kromhout D', 'Collins R', 'Di Angelantonio E', 'Kaptoge S', 'Lewington S', 'Orfei L', 'Pennells L', 'Perry P', 'Ray K', 'Sarwar N', 'Scherman M', 'Thompson A', 'Watson S', 'Wensley F', 'White IR', 'Wood AM']</t>
  </si>
  <si>
    <t>The Emerging Risk Factors Collaboration: analysis of individual data on lipid, inflammatory and other markers in over 1.1 million participants in 104 prospective studies of cardiovascular diseases</t>
  </si>
  <si>
    <t>18-Sep-2007</t>
  </si>
  <si>
    <t>22(12):839-69</t>
  </si>
  <si>
    <t>https://pubmed.ncbi.nlm.nih.gov/17876711</t>
  </si>
  <si>
    <t>https://link.springer.com/article/10.1007/s10654-007-9165-7</t>
  </si>
  <si>
    <t>Second cite. Contact allergy to hair dyes is a well-recognized problem</t>
  </si>
  <si>
    <t>4-Jul-2006</t>
  </si>
  <si>
    <t>31(5):724-6</t>
  </si>
  <si>
    <t>https://pubmed.ncbi.nlm.nih.gov/16824048</t>
  </si>
  <si>
    <t>https://academic.oup.com/ced/article-abstract/31/5/724/6592066?redirectedFrom=fulltext</t>
  </si>
  <si>
    <t>Maternal and biochemical predictors of spontaneous preterm birth among nulliparous women: a systematic analysis in relation to the degree of prematurity</t>
  </si>
  <si>
    <t>31-Jul-2006</t>
  </si>
  <si>
    <t>35(5):1169-77</t>
  </si>
  <si>
    <t>https://pubmed.ncbi.nlm.nih.gov/16882673</t>
  </si>
  <si>
    <t>https://academic.oup.com/ije/article/35/5/1169/762245</t>
  </si>
  <si>
    <t>['Matura M', 'Sköld M', 'Börje A', 'Andersen KE', 'Bruze M', 'Frosch P', 'Goossens A', 'Johansen JD', 'Svedman C', 'White IR', 'Karlberg AT']</t>
  </si>
  <si>
    <t>Not only oxidized R-(+)- but also S-(-)-limonene is a common cause of contact allergy in dermatitis patients in Europe</t>
  </si>
  <si>
    <t>55(5):274-9</t>
  </si>
  <si>
    <t>https://pubmed.ncbi.nlm.nih.gov/17026692</t>
  </si>
  <si>
    <t>https://onlinelibrary.wiley.com/doi/10.1111/j.1600-0536.2006.00939.x</t>
  </si>
  <si>
    <t>['Diepgen TL', 'Bruynzeel DP', 'Andersen KE', 'Brandão FM', 'Bruze M', 'Gonçalo M', 'Goossens A', 'Lahti A', 'Mahler V', 'Menné T', 'White IR', 'Wilkinson JD']</t>
  </si>
  <si>
    <t>Mercaptobenzothiazole or the mercapto-mix: which should be in the standard series?</t>
  </si>
  <si>
    <t>55(1):36-8</t>
  </si>
  <si>
    <t>https://pubmed.ncbi.nlm.nih.gov/16842552</t>
  </si>
  <si>
    <t>https://onlinelibrary.wiley.com/doi/10.1111/j.0105-1873.2006.00864.x</t>
  </si>
  <si>
    <t>Predicting the risk for sudden infant death syndrome from obstetric characteristics: a retrospective cohort study of 505,011 live births</t>
  </si>
  <si>
    <t>117(1):60-6</t>
  </si>
  <si>
    <t>https://pubmed.ncbi.nlm.nih.gov/16396861</t>
  </si>
  <si>
    <t>https://publications.aap.org/pediatrics/article-abstract/117/1/60/67942/Predicting-the-Risk-for-Sudden-Infant-Death?redirectedFrom=fulltext</t>
  </si>
  <si>
    <t>['Smith GC', 'White IR', 'Pell JP', 'Dobbie R']</t>
  </si>
  <si>
    <t>Predicting cesarean section and uterine rupture among women attempting vaginal birth after prior cesarean section</t>
  </si>
  <si>
    <t>13-Sep-2005</t>
  </si>
  <si>
    <t>2(9):e252</t>
  </si>
  <si>
    <t>https://pubmed.ncbi.nlm.nih.gov/16146414</t>
  </si>
  <si>
    <t>https://europepmc.org/abstract/MED/16146414</t>
  </si>
  <si>
    <t>['McFadden JP', 'White IR', 'Johansen J', 'Bruze M']</t>
  </si>
  <si>
    <t>Should para-phenylenediamine (PPD) 1% pet. be part of commercially available standard series?</t>
  </si>
  <si>
    <t>53(3):183-4</t>
  </si>
  <si>
    <t>https://pubmed.ncbi.nlm.nih.gov/16128772</t>
  </si>
  <si>
    <t>https://onlinelibrary.wiley.com/doi/10.1111/j.0105-1873.2005.00610.x</t>
  </si>
  <si>
    <t>['Chaudhry SI', 'Murphy LA', 'White IR']</t>
  </si>
  <si>
    <t>Subacute cutaneous lupus erythematosus: a paraneoplastic dermatosis?</t>
  </si>
  <si>
    <t>30(6):655-8</t>
  </si>
  <si>
    <t>https://pubmed.ncbi.nlm.nih.gov/16197381</t>
  </si>
  <si>
    <t>https://academic.oup.com/ced/article-abstract/30/6/655/6626982?redirectedFrom=fulltext</t>
  </si>
  <si>
    <t>['Pathmanaban ON', 'Porter JS', 'White IR']</t>
  </si>
  <si>
    <t>Dogger Bank itch in the eastern English Channel: a newly described geographical distribution of an old problem</t>
  </si>
  <si>
    <t>30(6):622-6</t>
  </si>
  <si>
    <t>https://pubmed.ncbi.nlm.nih.gov/16197372</t>
  </si>
  <si>
    <t>https://academic.oup.com/ced/article-abstract/30/6/622/6626974?redirectedFrom=fulltext</t>
  </si>
  <si>
    <t>['Bruze M', 'Johansen JD', 'Andersen KE', 'Frosch P', 'Goossens A', 'Lepoittevin JP', 'Rastogi SC', 'White I', 'Menné T']</t>
  </si>
  <si>
    <t>Deodorants: an experimental provocation study with isoeugenol</t>
  </si>
  <si>
    <t>52(5):260-7</t>
  </si>
  <si>
    <t>https://pubmed.ncbi.nlm.nih.gov/15898999</t>
  </si>
  <si>
    <t>https://onlinelibrary.wiley.com/doi/10.1111/j.0105-1873.2005.00576.x</t>
  </si>
  <si>
    <t>Selected oxidized fragrance terpenes are common contact allergens</t>
  </si>
  <si>
    <t>52(6):320-8</t>
  </si>
  <si>
    <t>https://pubmed.ncbi.nlm.nih.gov/15932583</t>
  </si>
  <si>
    <t>https://onlinelibrary.wiley.com/doi/10.1111/j.0105-1873.2005.00605.x</t>
  </si>
  <si>
    <t>['Johnson S', 'Nolan F', 'Hoult J', 'White IR', 'Bebbington P', 'Sandor A', 'McKenzie N', 'Patel SN', 'Pilling S']</t>
  </si>
  <si>
    <t>Outcomes of crises before and after introduction of a crisis resolution team</t>
  </si>
  <si>
    <t>187:68-75</t>
  </si>
  <si>
    <t>https://pubmed.ncbi.nlm.nih.gov/15994574</t>
  </si>
  <si>
    <t>https://www.cambridge.org/core/product/identifier/S0007125000166899/type/journal_article</t>
  </si>
  <si>
    <t>['Wood AM', 'White IR', 'Hillsdon M', 'Carpenter J']</t>
  </si>
  <si>
    <t>Comparison of imputation and modelling methods in the analysis of a physical activity trial with missing outcomes</t>
  </si>
  <si>
    <t>27-Aug-2004</t>
  </si>
  <si>
    <t>34(1):89-99</t>
  </si>
  <si>
    <t>https://pubmed.ncbi.nlm.nih.gov/15333619</t>
  </si>
  <si>
    <t>https://academic.oup.com/ije/article/34/1/89/638496</t>
  </si>
  <si>
    <t>['White IR', 'Pocock SJ', 'Wang D']</t>
  </si>
  <si>
    <t>Eliciting and using expert opinions about influence of patient characteristics on treatment effects: a Bayesian analysis of the CHARM trials</t>
  </si>
  <si>
    <t>30-Dec-2005</t>
  </si>
  <si>
    <t>24(24):3805-21</t>
  </si>
  <si>
    <t>https://pubmed.ncbi.nlm.nih.gov/16320265</t>
  </si>
  <si>
    <t>Mode of delivery and the risk of delivery-related perinatal death among twins at term: a retrospective cohort study of 8073 births</t>
  </si>
  <si>
    <t>112(8):1139-44</t>
  </si>
  <si>
    <t>https://pubmed.ncbi.nlm.nih.gov/16045531</t>
  </si>
  <si>
    <t>https://obgyn.onlinelibrary.wiley.com/doi/10.1111/j.1471-0528.2005.00631.x</t>
  </si>
  <si>
    <t>['Ho SG', 'Basketter DA', 'Jefferies D', 'Rycroft RJ', 'White IR', 'McFadden JP']</t>
  </si>
  <si>
    <t>Analysis of para-phenylenediamine allergic patients in relation to strength of patch test reaction</t>
  </si>
  <si>
    <t>153(2):364-7</t>
  </si>
  <si>
    <t>https://pubmed.ncbi.nlm.nih.gov/16086750</t>
  </si>
  <si>
    <t>https://academic.oup.com/bjd/article-abstract/153/2/364/6636454?redirectedFrom=fulltext</t>
  </si>
  <si>
    <t>['White IR', 'Elbourne D']</t>
  </si>
  <si>
    <t>Assessing subgroup effects with binary data: can the use of different effect measures lead to different conclusions?</t>
  </si>
  <si>
    <t>29-Apr-2005</t>
  </si>
  <si>
    <t>5:15</t>
  </si>
  <si>
    <t>https://pubmed.ncbi.nlm.nih.gov/15862124</t>
  </si>
  <si>
    <t>https://bmcmedresmethodol.biomedcentral.com/articles/10.1186/1471-2288-5-15</t>
  </si>
  <si>
    <t>['White IR', 'Thompson SG']</t>
  </si>
  <si>
    <t>Adjusting for partially missing baseline measurements in randomized trials</t>
  </si>
  <si>
    <t>15-Apr-2005</t>
  </si>
  <si>
    <t>24(7):993-1007</t>
  </si>
  <si>
    <t>https://pubmed.ncbi.nlm.nih.gov/15570623</t>
  </si>
  <si>
    <t>['Frosch PJ', 'Pirker C', 'Rastogi SC', 'Andersen KE', 'Bruze M', 'Svedman C', 'Goossens A', 'White IR', 'Uter W', 'Arnau EG', 'Lepoittevin JP', 'Menné T', 'Johansen JD']</t>
  </si>
  <si>
    <t>Patch testing with a new fragrance mix detects additional patients sensitive to perfumes and missed by the current fragrance mix</t>
  </si>
  <si>
    <t>52(4):207-15</t>
  </si>
  <si>
    <t>https://pubmed.ncbi.nlm.nih.gov/15859993</t>
  </si>
  <si>
    <t>https://onlinelibrary.wiley.com/doi/10.1111/j.0105-1873.2005.00565.x</t>
  </si>
  <si>
    <t>['Frosch PJ', 'Rastogi SC', 'Pirker C', 'Brinkmeier T', 'Andersen KE', 'Bruze M', 'Svedman C', 'Goossens A', 'White IR', 'Uter W', 'Arnau EG', 'Lepoittevin JP', 'Johansen JD', 'Menne T']</t>
  </si>
  <si>
    <t>Patch testing with a new fragrance mix - reactivity to the individual constituents and chemical detection in relevant cosmetic products</t>
  </si>
  <si>
    <t>52(4):216-25</t>
  </si>
  <si>
    <t>https://pubmed.ncbi.nlm.nih.gov/15859994</t>
  </si>
  <si>
    <t>https://onlinelibrary.wiley.com/doi/10.1111/j.0105-1873.2005.00563.x</t>
  </si>
  <si>
    <t>['White IR', 'Thomas J']</t>
  </si>
  <si>
    <t>Standardized mean differences in individually-randomized and cluster-randomized trials, with applications to meta-analysis</t>
  </si>
  <si>
    <t>2(2):141-51</t>
  </si>
  <si>
    <t>https://pubmed.ncbi.nlm.nih.gov/16279136</t>
  </si>
  <si>
    <t>https://journals.sagepub.com/doi/10.1191/1740774505cn081oa?url_ver=Z39.88-2003&amp;rfr_id=ori:rid:crossref.org&amp;rfr_dat=cr_pub%20%200pubmed</t>
  </si>
  <si>
    <t>['Smith GC', 'Wood AM', 'Pell JP', 'White IR', 'Crossley JA', 'Dobbie R']</t>
  </si>
  <si>
    <t>Second-trimester maternal serum levels of alpha-fetoprotein and the subsequent risk of sudden infant death syndrome</t>
  </si>
  <si>
    <t>2-Sep-2004</t>
  </si>
  <si>
    <t>351(10):978-86</t>
  </si>
  <si>
    <t>https://pubmed.ncbi.nlm.nih.gov/15342806</t>
  </si>
  <si>
    <t>https://www.nejm.org/doi/10.1056/NEJMoa040963?url_ver=Z39.88-2003&amp;rfr_id=ori:rid:crossref.org&amp;rfr_dat=cr_pub%20%200www.ncbi.nlm.nih.gov</t>
  </si>
  <si>
    <t>['White IR', 'Pickford R', 'Wood J', 'Skehel JM', 'Gangadharan B', 'Cutler P']</t>
  </si>
  <si>
    <t>A statistical comparison of silver and SYPRO Ruby staining for proteomic analysis</t>
  </si>
  <si>
    <t>Electrophoresis</t>
  </si>
  <si>
    <t>25(17):3048-54</t>
  </si>
  <si>
    <t>https://pubmed.ncbi.nlm.nih.gov/15349947</t>
  </si>
  <si>
    <t>https://analyticalsciencejournals.onlinelibrary.wiley.com/doi/10.1002/elps.200405947</t>
  </si>
  <si>
    <t>['Smith GC', 'Wood AM', 'White IR', 'Pell JP', 'Cameron AD', 'Dobbie R']</t>
  </si>
  <si>
    <t>Neonatal respiratory morbidity at term and the risk of childhood asthma</t>
  </si>
  <si>
    <t>89(10):956-60</t>
  </si>
  <si>
    <t>https://pubmed.ncbi.nlm.nih.gov/15383441</t>
  </si>
  <si>
    <t>https://europepmc.org/abstract/MED/15383441</t>
  </si>
  <si>
    <t>['Ho SG', 'White IR', 'Rycroft RJ', 'McFadden JP']</t>
  </si>
  <si>
    <t>A new approach to patch testing patients with para-phenylenediamine allergy secondary to temporary black henna tattoos</t>
  </si>
  <si>
    <t>51(4):213-4</t>
  </si>
  <si>
    <t>https://pubmed.ncbi.nlm.nih.gov/15500674</t>
  </si>
  <si>
    <t>https://onlinelibrary.wiley.com/doi/10.1111/j.0105-1873.2004.0424d.x</t>
  </si>
  <si>
    <t>['Murphy LA', 'White IR', 'Rastogi SC']</t>
  </si>
  <si>
    <t>Is hypoallergenic a credible term?</t>
  </si>
  <si>
    <t>29(3):325-7</t>
  </si>
  <si>
    <t>https://pubmed.ncbi.nlm.nih.gov/15115531</t>
  </si>
  <si>
    <t>https://academic.oup.com/ced/article-abstract/29/3/325/6626546?redirectedFrom=fulltext</t>
  </si>
  <si>
    <t>['Goon AT', 'White IR', 'Rycroft RJ', 'McFadden JP']</t>
  </si>
  <si>
    <t>Allergic contact dermatitis from chlorhexidine</t>
  </si>
  <si>
    <t>15(1):45-7</t>
  </si>
  <si>
    <t>https://pubmed.ncbi.nlm.nih.gov/15573648</t>
  </si>
  <si>
    <t>https://www.liebertpub.com/doi/10.2310/6620.2004.20438?url_ver=Z39.88-2003&amp;rfr_id=ori:rid:crossref.org&amp;rfr_dat=cr_pub%20%200pubmed</t>
  </si>
  <si>
    <t>['White IR', 'Altmann DR', 'Nanchahal K']</t>
  </si>
  <si>
    <t>Mortality in England and Wales attributable to any drinking, drinking above sensible limits and drinking above lowest-risk level</t>
  </si>
  <si>
    <t>99(6):749-56</t>
  </si>
  <si>
    <t>https://pubmed.ncbi.nlm.nih.gov/15139873</t>
  </si>
  <si>
    <t>https://onlinelibrary.wiley.com/resolve/openurl?genre=article&amp;sid=nlm:pubmed&amp;issn=0965-2140&amp;date=2004&amp;volume=99&amp;issue=6&amp;spage=749</t>
  </si>
  <si>
    <t>['Tanaka S', 'Matsumoto Y', 'Dlova N', 'Ostlere LS', 'Goldsmith PC', 'Rycroft RJ', 'Basketter DA', 'White IR', 'Banerjee P', 'McFadden JP']</t>
  </si>
  <si>
    <t>Immediate contact reactions to fragrance mix constituents and Myroxylon pereirae resin</t>
  </si>
  <si>
    <t>51(1):20-1</t>
  </si>
  <si>
    <t>https://pubmed.ncbi.nlm.nih.gov/15291827</t>
  </si>
  <si>
    <t>https://onlinelibrary.wiley.com/doi/10.1111/j.0105-1873.2004.00326.x</t>
  </si>
  <si>
    <t>['Hegde PS', 'White IR', 'Debouck C']</t>
  </si>
  <si>
    <t>Interplay of transcriptomics and proteomics</t>
  </si>
  <si>
    <t>15-Jan-2004</t>
  </si>
  <si>
    <t>Drug discovery today</t>
  </si>
  <si>
    <t>9(2 Suppl):S53-6</t>
  </si>
  <si>
    <t>https://pubmed.ncbi.nlm.nih.gov/23573645</t>
  </si>
  <si>
    <t>['Walker AS', 'White IR', 'Babiker AG']</t>
  </si>
  <si>
    <t>Parametric randomization-based methods for correcting for treatment changes in the assessment of the causal effect of treatment</t>
  </si>
  <si>
    <t>28-Feb-2004</t>
  </si>
  <si>
    <t>23(4):571-90</t>
  </si>
  <si>
    <t>https://pubmed.ncbi.nlm.nih.gov/14755390</t>
  </si>
  <si>
    <t>['Smith GC', 'Dellens M', 'White IR', 'Pell JP']</t>
  </si>
  <si>
    <t>Combined logistic and Bayesian modeling of cesarean section risk</t>
  </si>
  <si>
    <t>American journal of obstetrics and gynecology</t>
  </si>
  <si>
    <t>191(6):2029-34</t>
  </si>
  <si>
    <t>https://pubmed.ncbi.nlm.nih.gov/15592287</t>
  </si>
  <si>
    <t>https://linkinghub.elsevier.com/retrieve/pii/S0002937804004223</t>
  </si>
  <si>
    <t>['Dawe SA', 'White IR', 'Rycroft RJ', 'Basketter DA', 'McFadden JP']</t>
  </si>
  <si>
    <t>Active sensitization to para-phenylenediamine and its relevance: a 10-year review</t>
  </si>
  <si>
    <t>51(2):96-7</t>
  </si>
  <si>
    <t>https://pubmed.ncbi.nlm.nih.gov/15373858</t>
  </si>
  <si>
    <t>https://onlinelibrary.wiley.com/doi/10.1111/j.0105-1873.2004.0396i.x</t>
  </si>
  <si>
    <t>Allergic contact dermatitis from para-phenylenediamine in Bigen powder hair dye</t>
  </si>
  <si>
    <t>51(2):93-4</t>
  </si>
  <si>
    <t>https://pubmed.ncbi.nlm.nih.gov/15373855</t>
  </si>
  <si>
    <t>https://onlinelibrary.wiley.com/doi/10.1111/j.0105-1873.2004.0396f.x</t>
  </si>
  <si>
    <t>['Basketter DA', 'Marriott M', 'Gilmour NJ', 'White IR']</t>
  </si>
  <si>
    <t>Strong irritants masquerading as skin allergens: the case of benzalkonium chloride</t>
  </si>
  <si>
    <t>50(4):213-7</t>
  </si>
  <si>
    <t>https://pubmed.ncbi.nlm.nih.gov/15186375</t>
  </si>
  <si>
    <t>https://onlinelibrary.wiley.com/doi/10.1111/j.0105-1873.2004.00331.x</t>
  </si>
  <si>
    <t>['Ecob R', 'Croudace TJ', 'White IR', 'Evans JE', 'Harrison GL', 'Sharp D', 'Jones PB']</t>
  </si>
  <si>
    <t>Multilevel investigation of variation in HoNOS ratings by mental health professionals: a naturalistic study of consecutive referrals</t>
  </si>
  <si>
    <t>International journal of methods in psychiatric research</t>
  </si>
  <si>
    <t>13(3):152-64</t>
  </si>
  <si>
    <t>https://pubmed.ncbi.nlm.nih.gov/15297899</t>
  </si>
  <si>
    <t>https://europepmc.org/abstract/MED/15297899</t>
  </si>
  <si>
    <t>['Wood AM', 'White IR', 'Thompson SG']</t>
  </si>
  <si>
    <t>Are missing outcome data adequately handled? A review of published randomized controlled trials in major medical journals</t>
  </si>
  <si>
    <t>1(4):368-76</t>
  </si>
  <si>
    <t>https://pubmed.ncbi.nlm.nih.gov/16279275</t>
  </si>
  <si>
    <t>https://journals.sagepub.com/doi/10.1191/1740774504cn032oa?url_ver=Z39.88-2003&amp;rfr_id=ori:rid:crossref.org&amp;rfr_dat=cr_pub%20%200pubmed</t>
  </si>
  <si>
    <t>['Goon AT', 'Gilmour NJ', 'Basketter DA', 'White IR', 'Rycroft RJ', 'McFadden JP']</t>
  </si>
  <si>
    <t>High frequency of simultaneous sensitivity to Disperse Orange 3 in patients with positive patch tests to para-phenylenediamine</t>
  </si>
  <si>
    <t>48(5):248-50</t>
  </si>
  <si>
    <t>https://pubmed.ncbi.nlm.nih.gov/12868964</t>
  </si>
  <si>
    <t>https://onlinelibrary.wiley.com/resolve/openurl?genre=article&amp;sid=nlm:pubmed&amp;issn=0105-1873&amp;date=2003&amp;volume=48&amp;issue=5&amp;spage=248</t>
  </si>
  <si>
    <t>['White IR', 'Carpenter J', 'Pocock SJ', 'Henderson RA']</t>
  </si>
  <si>
    <t>Adjusting treatment comparisons to account for non-randomized interventions: an example from an angina trial</t>
  </si>
  <si>
    <t>15-Mar-2003</t>
  </si>
  <si>
    <t>22(5):781-93</t>
  </si>
  <si>
    <t>https://pubmed.ncbi.nlm.nih.gov/12587105</t>
  </si>
  <si>
    <t>['Heydorn S', 'Johansen JD', 'Andersen KE', 'Bruze M', 'Svedman C', 'White IR', 'Basketter DA', 'Menné T']</t>
  </si>
  <si>
    <t>Fragrance allergy in patients with hand eczema - a clinical study</t>
  </si>
  <si>
    <t>48(6):317-23</t>
  </si>
  <si>
    <t>https://pubmed.ncbi.nlm.nih.gov/14531870</t>
  </si>
  <si>
    <t>https://onlinelibrary.wiley.com/resolve/openurl?genre=article&amp;sid=nlm:pubmed&amp;issn=0105-1873&amp;date=2003&amp;volume=48&amp;issue=6&amp;spage=317</t>
  </si>
  <si>
    <t>['Heydorn S', 'Menné T', 'Andersen KE', 'Bruze M', 'Svedman C', 'White IR', 'Basketter DA']</t>
  </si>
  <si>
    <t>Citral a fragrance allergen and irritant</t>
  </si>
  <si>
    <t>49(1):32-6</t>
  </si>
  <si>
    <t>https://pubmed.ncbi.nlm.nih.gov/14641118</t>
  </si>
  <si>
    <t>https://onlinelibrary.wiley.com/resolve/openurl?genre=article&amp;sid=nlm:pubmed&amp;issn=0105-1873&amp;date=2003&amp;volume=49&amp;issue=1&amp;spage=32</t>
  </si>
  <si>
    <t>['Murphy LA', 'White IR']</t>
  </si>
  <si>
    <t>Contact dermatitis from geraniol in washing-up liquid</t>
  </si>
  <si>
    <t>49(1):52</t>
  </si>
  <si>
    <t>https://pubmed.ncbi.nlm.nih.gov/14641121</t>
  </si>
  <si>
    <t>https://onlinelibrary.wiley.com/resolve/openurl?genre=article&amp;sid=nlm:pubmed&amp;issn=0105-1873&amp;date=2003&amp;volume=49&amp;issue=1&amp;spage=52</t>
  </si>
  <si>
    <t>Current opinion in biotechnology</t>
  </si>
  <si>
    <t>14(6):647-51</t>
  </si>
  <si>
    <t>https://pubmed.ncbi.nlm.nih.gov/14662396</t>
  </si>
  <si>
    <t>https://linkinghub.elsevier.com/retrieve/pii/S0958166903001575</t>
  </si>
  <si>
    <t>['Visscher PM', 'Tynan M', 'Whiteman MC', 'Pattie A', 'White I', 'Hayward C', 'Wright AF', 'Starr JM', 'Whalley LJ', 'Deary IJ']</t>
  </si>
  <si>
    <t>Lack of association between polymorphisms in angiotensin-converting-enzyme and methylenetetrahydrofolate reductase genes and normal cognitive ageing in humans</t>
  </si>
  <si>
    <t>28-Aug-2003</t>
  </si>
  <si>
    <t>Neuroscience letters</t>
  </si>
  <si>
    <t>347(3):175-8</t>
  </si>
  <si>
    <t>https://pubmed.ncbi.nlm.nih.gov/12875914</t>
  </si>
  <si>
    <t>https://linkinghub.elsevier.com/retrieve/pii/S0304394003006918</t>
  </si>
  <si>
    <t>['Banerjee P', 'McFadden JP', 'Ross JS', 'Rycroft RJ', 'White IR']</t>
  </si>
  <si>
    <t>Increased positive patch test reactivity to methyldibromo glutaronitrile</t>
  </si>
  <si>
    <t>49(2):111-3</t>
  </si>
  <si>
    <t>https://pubmed.ncbi.nlm.nih.gov/14641369</t>
  </si>
  <si>
    <t>https://onlinelibrary.wiley.com/resolve/openurl?genre=article&amp;sid=nlm:pubmed&amp;issn=0105-1873&amp;date=2003&amp;volume=49&amp;issue=2&amp;spage=111</t>
  </si>
  <si>
    <t>Choice of test for comparing two groups, with particular application to skewed outcomes</t>
  </si>
  <si>
    <t>22(8):1205-15</t>
  </si>
  <si>
    <t>https://pubmed.ncbi.nlm.nih.gov/12687651</t>
  </si>
  <si>
    <t>['White IR', 'Koupilova I', 'Carpenter J']</t>
  </si>
  <si>
    <t>The use of regression models for medians when observed outcomes may be modified by interventions</t>
  </si>
  <si>
    <t>15-Apr-2003</t>
  </si>
  <si>
    <t>22(7):1083-96</t>
  </si>
  <si>
    <t>https://pubmed.ncbi.nlm.nih.gov/12652555</t>
  </si>
  <si>
    <t>['White IR', 'Man WJ', 'Bryant D', 'Bugelski P', 'Camilleri P', 'Cutler P', 'Hayes W', 'Holbrook JD', 'Kramer K', 'Lord PG', 'Wood J']</t>
  </si>
  <si>
    <t>Protein expression changes in the Sprague Dawley rat liver proteome following administration of peroxisome proliferator activated receptor alpha and gamma ligands</t>
  </si>
  <si>
    <t>Proteomics</t>
  </si>
  <si>
    <t>3(4):505-12</t>
  </si>
  <si>
    <t>https://pubmed.ncbi.nlm.nih.gov/12687617</t>
  </si>
  <si>
    <t>https://analyticalsciencejournals.onlinelibrary.wiley.com/doi/10.1002/pmic.200390064</t>
  </si>
  <si>
    <t>['Cutler P', 'Heald G', 'White IR', 'Ruan J']</t>
  </si>
  <si>
    <t>A novel approach to spot detection for two-dimensional gel electrophoresis images using pixel value collection</t>
  </si>
  <si>
    <t>3(4):392-401</t>
  </si>
  <si>
    <t>https://pubmed.ncbi.nlm.nih.gov/12687607</t>
  </si>
  <si>
    <t>https://analyticalsciencejournals.onlinelibrary.wiley.com/doi/10.1002/pmic.200390054</t>
  </si>
  <si>
    <t>['White IR', 'Moodie E', 'Thompson SG', 'Croudace T']</t>
  </si>
  <si>
    <t>A modelling strategy for the analysis of clinical trials with partly missing longitudinal data</t>
  </si>
  <si>
    <t>12(3):139-50</t>
  </si>
  <si>
    <t>https://pubmed.ncbi.nlm.nih.gov/12953141</t>
  </si>
  <si>
    <t>https://europepmc.org/abstract/MED/12953141</t>
  </si>
  <si>
    <t>['Britton A', 'Nolte E', 'White IR', 'Grønbaek M', 'Powles J', 'Cavallo F', 'McPherson K']</t>
  </si>
  <si>
    <t>A comparison of the alcohol-attributable mortality in four European countries</t>
  </si>
  <si>
    <t>18(7):643-51</t>
  </si>
  <si>
    <t>https://pubmed.ncbi.nlm.nih.gov/12952137</t>
  </si>
  <si>
    <t>https://link.springer.com/article/10.1023/A:1024834608689</t>
  </si>
  <si>
    <t>['Man WJ', 'White IR', 'Bryant D', 'Bugelski P', 'Camilleri P', 'Cutler P', 'Heald G', 'Lord PG', 'Wood J', 'Kramer K']</t>
  </si>
  <si>
    <t>Protein expression analysis of drug-mediated hepatotoxicity in the Sprague-Dawley rat</t>
  </si>
  <si>
    <t>2(11):1577-85</t>
  </si>
  <si>
    <t>https://pubmed.ncbi.nlm.nih.gov/12442256</t>
  </si>
  <si>
    <t>https://onlinelibrary.wiley.com/doi/10.1002/1615-9861(200211)2:11%3C1577::AID-PROT1577%3E3.0.CO;2-G</t>
  </si>
  <si>
    <t>['Frosch PJ', 'Johansen JD', 'Menné T', 'Pirker C', 'Rastogi SC', 'Andersen KE', 'Bruze M', 'Goossens A', 'Lepoittevin JP', 'White IR']</t>
  </si>
  <si>
    <t>Further important sensitizers in patients sensitive to fragrances</t>
  </si>
  <si>
    <t>47(5):279-87</t>
  </si>
  <si>
    <t>https://pubmed.ncbi.nlm.nih.gov/12534532</t>
  </si>
  <si>
    <t>https://onlinelibrary.wiley.com/resolve/openurl?genre=article&amp;sid=nlm:pubmed&amp;issn=0105-1873&amp;date=2002&amp;volume=47&amp;issue=5&amp;spage=279</t>
  </si>
  <si>
    <t>['Smith Pease CK', 'White IR', 'Basketter DA']</t>
  </si>
  <si>
    <t>Skin as a route of exposure to protein allergens</t>
  </si>
  <si>
    <t>27(4):296-300</t>
  </si>
  <si>
    <t>https://pubmed.ncbi.nlm.nih.gov/12139675</t>
  </si>
  <si>
    <t>https://academic.oup.com/ced/article-abstract/27/4/296/6626275?redirectedFrom=fulltext</t>
  </si>
  <si>
    <t>['Morris SD', 'Rycroft RJ', 'White IR', 'Wakelin SH', 'McFadden JP']</t>
  </si>
  <si>
    <t>Comparative frequency of patch test reactions to topical antibiotics</t>
  </si>
  <si>
    <t>146(6):1047-51</t>
  </si>
  <si>
    <t>https://pubmed.ncbi.nlm.nih.gov/12072075</t>
  </si>
  <si>
    <t>https://academic.oup.com/bjd/article-abstract/146/6/1047/6634567?redirectedFrom=fulltext</t>
  </si>
  <si>
    <t>Alcohol consumption and mortality: modelling risks for men and women at different ages</t>
  </si>
  <si>
    <t>27-Jul-2002</t>
  </si>
  <si>
    <t>325(7357):191</t>
  </si>
  <si>
    <t>https://pubmed.ncbi.nlm.nih.gov/12142306</t>
  </si>
  <si>
    <t>https://europepmc.org/abstract/MED/12142306</t>
  </si>
  <si>
    <t>['Tai BC', 'White IR', 'Gebski V', 'Machin D']</t>
  </si>
  <si>
    <t>On the issue of 'multiple' first failures in competing risks analysis</t>
  </si>
  <si>
    <t>15-Aug-2002</t>
  </si>
  <si>
    <t>21(15):2243-55</t>
  </si>
  <si>
    <t>https://pubmed.ncbi.nlm.nih.gov/12210636</t>
  </si>
  <si>
    <t>47(2):78-85</t>
  </si>
  <si>
    <t>https://pubmed.ncbi.nlm.nih.gov/12423404</t>
  </si>
  <si>
    <t>https://onlinelibrary.wiley.com/resolve/openurl?genre=article&amp;sid=nlm:pubmed&amp;issn=0105-1873&amp;date=2002&amp;volume=47&amp;issue=2&amp;spage=78</t>
  </si>
  <si>
    <t>['Morris-Jones R', 'Robertson SJ', 'Ross JS', 'White IR', 'McFadden JP', 'Rycroft RJ']</t>
  </si>
  <si>
    <t>Dermatitis caused by physical irritants</t>
  </si>
  <si>
    <t>147(2):270-5</t>
  </si>
  <si>
    <t>https://pubmed.ncbi.nlm.nih.gov/12174098</t>
  </si>
  <si>
    <t>https://academic.oup.com/bjd/article-abstract/147/2/270/6635078?redirectedFrom=fulltext</t>
  </si>
  <si>
    <t>['Tokunaga S', 'White IR', 'Frost C', 'Tanaka K', 'Kono S', 'Tokudome S', 'Akamatsu T', 'Moriyama T', 'Zakouji H']</t>
  </si>
  <si>
    <t>Green tea consumption and serum lipids and lipoproteins in a population of healthy workers in Japan</t>
  </si>
  <si>
    <t>Annals of epidemiology</t>
  </si>
  <si>
    <t>12(3):157-65</t>
  </si>
  <si>
    <t>https://pubmed.ncbi.nlm.nih.gov/11897173</t>
  </si>
  <si>
    <t>https://linkinghub.elsevier.com/retrieve/pii/S1047279701003076</t>
  </si>
  <si>
    <t>['Fletcher CL', 'White IR']</t>
  </si>
  <si>
    <t>Type I hypersensitivity to latex and fungal alpha-amylase in a laboratory worker</t>
  </si>
  <si>
    <t>45(3):165</t>
  </si>
  <si>
    <t>https://pubmed.ncbi.nlm.nih.gov/11553144</t>
  </si>
  <si>
    <t>https://onlinelibrary.wiley.com/resolve/openurl?genre=article&amp;sid=nlm:pubmed&amp;issn=0105-1873&amp;date=2001&amp;volume=45&amp;issue=3&amp;spage=165</t>
  </si>
  <si>
    <t>['White IR', 'Bamias C', 'Hardy P', 'Pocock S', 'Warner J']</t>
  </si>
  <si>
    <t>Randomized clinical trials with added rescue medication: some approaches to their analysis and interpretation</t>
  </si>
  <si>
    <t>30-Oct-2001</t>
  </si>
  <si>
    <t>20(20):2995-3008</t>
  </si>
  <si>
    <t>https://pubmed.ncbi.nlm.nih.gov/11590628</t>
  </si>
  <si>
    <t>['Darvay A', 'White IR', 'Rycroft RJ', 'Jones AB', 'Hawk JL', 'McFadden JP']</t>
  </si>
  <si>
    <t>Photoallergic contact dermatitis is uncommon</t>
  </si>
  <si>
    <t>145(4):597-601</t>
  </si>
  <si>
    <t>https://pubmed.ncbi.nlm.nih.gov/11703286</t>
  </si>
  <si>
    <t>https://academic.oup.com/bjd/article-abstract/145/4/597/6687869?redirectedFrom=fulltext</t>
  </si>
  <si>
    <t>['Hillsdon M', 'Cavill N', 'Nanchahal K', 'Diamond A', 'White IR']</t>
  </si>
  <si>
    <t>National level promotion of physical activity: results from England's ACTIVE for LIFE campaign</t>
  </si>
  <si>
    <t>Journal of epidemiology and community health</t>
  </si>
  <si>
    <t>55(10):755-61</t>
  </si>
  <si>
    <t>https://pubmed.ncbi.nlm.nih.gov/11553661</t>
  </si>
  <si>
    <t>https://europepmc.org/abstract/MED/11553661</t>
  </si>
  <si>
    <t>['Sandhu MS', 'White IR', 'McPherson K']</t>
  </si>
  <si>
    <t>Systematic review of the prospective cohort studies on meat consumption and colorectal cancer risk: a meta-analytical approach</t>
  </si>
  <si>
    <t>Cancer epidemiology, biomarkers &amp; prevention : a publication of the American Association for Cancer esearch, cosponsored by the American Society of Preventive Oncology</t>
  </si>
  <si>
    <t>10(5):439-46</t>
  </si>
  <si>
    <t>Comparative Study | Journal Article | Meta-Analysis | Research Support, Non-U.S. Gov't | Systematic Review</t>
  </si>
  <si>
    <t>https://pubmed.ncbi.nlm.nih.gov/11352852</t>
  </si>
  <si>
    <t>['Wakelin SH', 'Smith H', 'White IR', 'Rycroft RJ', 'McFadden JP']</t>
  </si>
  <si>
    <t>A retrospective analysis of contact allergy to lanolin</t>
  </si>
  <si>
    <t>145(1):28-31</t>
  </si>
  <si>
    <t>https://pubmed.ncbi.nlm.nih.gov/11453903</t>
  </si>
  <si>
    <t>https://academic.oup.com/bjd/article-abstract/145/1/28/6687908?redirectedFrom=fulltext</t>
  </si>
  <si>
    <t>['Gibbon KL', 'McFadden JP', 'Rycroft RJ', 'Ross JS', 'Chinn S', 'White IR']</t>
  </si>
  <si>
    <t>Changing frequency of thiuram allergy in healthcare workers with hand dermatitis</t>
  </si>
  <si>
    <t>144(2):347-50</t>
  </si>
  <si>
    <t>https://pubmed.ncbi.nlm.nih.gov/11251570</t>
  </si>
  <si>
    <t>https://academic.oup.com/bjd/article-abstract/144/2/347/6690948?redirectedFrom=fulltext</t>
  </si>
  <si>
    <t>['Banerjee P', 'White IR']</t>
  </si>
  <si>
    <t>Allergic contact dermatitis at the application site of an electrosurgical earthing plate occurring in a windscreen repairer</t>
  </si>
  <si>
    <t>44(2):97</t>
  </si>
  <si>
    <t>https://pubmed.ncbi.nlm.nih.gov/11205413</t>
  </si>
  <si>
    <t>https://onlinelibrary.wiley.com/resolve/openurl?genre=article&amp;sid=nlm:pubmed&amp;issn=0105-1873&amp;date=2001&amp;volume=44&amp;issue=2&amp;spage=97</t>
  </si>
  <si>
    <t>['Gerberick GF', 'Robinson MK', 'Felter SP', 'White IR', 'Basketter DA']</t>
  </si>
  <si>
    <t>Understanding fragrance allergy using an exposure-based risk assessment approach</t>
  </si>
  <si>
    <t>45(6):333-40</t>
  </si>
  <si>
    <t>https://pubmed.ncbi.nlm.nih.gov/11846748</t>
  </si>
  <si>
    <t>https://onlinelibrary.wiley.com/resolve/openurl?genre=article&amp;sid=nlm:pubmed&amp;issn=0105-1873&amp;date=2001&amp;volume=45&amp;issue=6&amp;spage=333</t>
  </si>
  <si>
    <t>['Gray J', 'Haran MM', 'Schneider K', 'Vesce S', 'Ray AM', 'Owen D', 'White IR', 'Cutler P', 'Davis JB']</t>
  </si>
  <si>
    <t>Evidence that inhibition of cathepsin-B contributes to the neuroprotective properties of caspase inhibitor Tyr-Val-Ala-Asp-chloromethyl ketone</t>
  </si>
  <si>
    <t>31-Aug-2001</t>
  </si>
  <si>
    <t>26-Jun-2001</t>
  </si>
  <si>
    <t>276(35):32750-5</t>
  </si>
  <si>
    <t>https://pubmed.ncbi.nlm.nih.gov/11427531</t>
  </si>
  <si>
    <t>https://linkinghub.elsevier.com/retrieve/pii/S0021-9258(20)77800-2</t>
  </si>
  <si>
    <t>['McFadden JP', 'Ross JS', 'White IR', 'Basketter DA']</t>
  </si>
  <si>
    <t>Clinical allergy to cocamidopropyl betaine: reactivity to cocamidopropylamine and lack of reactivity to 3-dimethylaminopropylamine</t>
  </si>
  <si>
    <t>45(2):72-4</t>
  </si>
  <si>
    <t>https://pubmed.ncbi.nlm.nih.gov/11553115</t>
  </si>
  <si>
    <t>https://onlinelibrary.wiley.com/resolve/openurl?genre=article&amp;sid=nlm:pubmed&amp;issn=0105-1873&amp;date=2001&amp;volume=45&amp;issue=2&amp;spage=72</t>
  </si>
  <si>
    <t>['Basketter DA', 'Wright ZM', 'Warbrick EV', 'Dearman RJ', 'Kimber I', 'Ryan CA', 'Gerberick GF', 'White IR']</t>
  </si>
  <si>
    <t>Human potency predictions for aldehydes using the local lymph node assay</t>
  </si>
  <si>
    <t>45(2):89-94</t>
  </si>
  <si>
    <t>https://pubmed.ncbi.nlm.nih.gov/11553118</t>
  </si>
  <si>
    <t>https://onlinelibrary.wiley.com/resolve/openurl?genre=article&amp;sid=nlm:pubmed&amp;issn=0105-1873&amp;date=2001&amp;volume=45&amp;issue=2&amp;spage=89</t>
  </si>
  <si>
    <t>['Bryant DK', 'Monté S', 'Man WJ', 'Kramer K', 'Bugelski P', 'Neville W', 'White IR', 'Camilleri P']</t>
  </si>
  <si>
    <t>Principal component analysis of mass spectra of peptides generated from the tryptic digestion of protein mixtures</t>
  </si>
  <si>
    <t>15(6):418-27</t>
  </si>
  <si>
    <t>https://pubmed.ncbi.nlm.nih.gov/11291120</t>
  </si>
  <si>
    <t>https://analyticalsciencejournals.onlinelibrary.wiley.com/doi/10.1002/rcm.247</t>
  </si>
  <si>
    <t>['McFadden JP', 'Rycroft RJ', 'White IR', 'Wakelin SH', 'Basketter DA']</t>
  </si>
  <si>
    <t>Hydrolyzed protein shampoo additives are not a common contact allergen</t>
  </si>
  <si>
    <t>43(4):243</t>
  </si>
  <si>
    <t>https://pubmed.ncbi.nlm.nih.gov/11011941</t>
  </si>
  <si>
    <t>https://onlinelibrary.wiley.com/resolve/openurl?genre=article&amp;sid=nlm:pubmed&amp;issn=0105-1873&amp;date=2000&amp;volume=43&amp;issue=4&amp;spage=243</t>
  </si>
  <si>
    <t>['Roberts C', 'Bond B', 'White IR', 'Herdon HJ']</t>
  </si>
  <si>
    <t>Solubilisation of a novel anticonvulsant binding site from pig cortical membranes</t>
  </si>
  <si>
    <t>Journal of receptor and signal transduction research</t>
  </si>
  <si>
    <t>20(2-3):167-86</t>
  </si>
  <si>
    <t>https://pubmed.ncbi.nlm.nih.gov/10994652</t>
  </si>
  <si>
    <t>https://www.tandfonline.com/doi/full/10.3109/10799890009150643</t>
  </si>
  <si>
    <t>['Robinson MK', 'Gerberick GF', 'Ryan CA', 'McNamee P', 'White IR', 'Basketter DA']</t>
  </si>
  <si>
    <t>The importance of exposure estimation in the assessment of skin sensitization risk</t>
  </si>
  <si>
    <t>42(5):251-9</t>
  </si>
  <si>
    <t>https://pubmed.ncbi.nlm.nih.gov/10789838</t>
  </si>
  <si>
    <t>https://onlinelibrary.wiley.com/resolve/openurl?genre=article&amp;sid=nlm:pubmed&amp;issn=0105-1873&amp;date=2000&amp;volume=42&amp;issue=5&amp;spage=251</t>
  </si>
  <si>
    <t>['Basketter DA', 'Balikie L', 'Dearman RJ', 'Kimber I', 'Ryan CA', 'Gerberick GF', 'Harvey P', 'Evans P', 'White IR', 'Rycroft RJ']</t>
  </si>
  <si>
    <t>Use of the local lymph node assay for the estimation of relative contact allergenic potency</t>
  </si>
  <si>
    <t>42(6):344-8</t>
  </si>
  <si>
    <t>https://pubmed.ncbi.nlm.nih.gov/10871098</t>
  </si>
  <si>
    <t>https://onlinelibrary.wiley.com/resolve/openurl?genre=article&amp;sid=nlm:pubmed&amp;issn=0105-1873&amp;date=2000&amp;volume=42&amp;issue=6&amp;spage=344</t>
  </si>
  <si>
    <t>['Keane FM', 'Smith HR', 'White IR', 'Rycroft RJ']</t>
  </si>
  <si>
    <t>Occupational allergic contact dermatitis in two aromatherapists</t>
  </si>
  <si>
    <t>43(1):49-51</t>
  </si>
  <si>
    <t>https://pubmed.ncbi.nlm.nih.gov/10902596</t>
  </si>
  <si>
    <t>https://onlinelibrary.wiley.com/resolve/openurl?genre=article&amp;sid=nlm:pubmed&amp;issn=0105-1873&amp;date=2000&amp;volume=43&amp;issue=1&amp;spage=49</t>
  </si>
  <si>
    <t>['Smith HR', 'White IR', 'Rycroft RJ', 'McFadden JP']</t>
  </si>
  <si>
    <t>Descriptive comparison of isolated hand dermatitis and other populations at St. John's Contact Dermatitis Clinic</t>
  </si>
  <si>
    <t>43(1):51-2</t>
  </si>
  <si>
    <t>https://pubmed.ncbi.nlm.nih.gov/10902597</t>
  </si>
  <si>
    <t>https://onlinelibrary.wiley.com/resolve/openurl?genre=article&amp;sid=nlm:pubmed&amp;issn=0105-1873&amp;date=2000&amp;volume=43&amp;issue=1&amp;spage=51</t>
  </si>
  <si>
    <t>['Isaksson M', 'Andersen KE', 'Brandão FM', 'Bruynzeel DP', 'Bruze M', 'Camarasa JG', 'Diepgen T', 'Ducombs G', 'Frosch PJ', 'Goossens A', 'Lahti A', 'Menné T', 'Rycroft RJ', 'Seidenari S', 'Shaw S', 'Tosti A', 'Wahlberg J', 'White IR', 'Wilkinson JD']</t>
  </si>
  <si>
    <t>Patch testing with corticosteroid mixes in Europe. A multicentre study of the EECDRG</t>
  </si>
  <si>
    <t>42(1):27-35</t>
  </si>
  <si>
    <t>https://pubmed.ncbi.nlm.nih.gov/10644022</t>
  </si>
  <si>
    <t>https://onlinelibrary.wiley.com/resolve/openurl?genre=article&amp;sid=nlm:pubmed&amp;issn=0105-1873&amp;date=2000&amp;volume=42&amp;issue=1&amp;spage=27</t>
  </si>
  <si>
    <t>['Smith HR', 'Holloway D', 'Armstrong DK', 'Whittam L', 'White IR', 'Rycroft RJ', 'McFadden JP']</t>
  </si>
  <si>
    <t>Association between tinea manuum and male manual workers</t>
  </si>
  <si>
    <t>42(1):45</t>
  </si>
  <si>
    <t>https://pubmed.ncbi.nlm.nih.gov/10644027</t>
  </si>
  <si>
    <t>https://onlinelibrary.wiley.com/resolve/openurl?genre=article&amp;sid=nlm:pubmed&amp;issn=0105-1873&amp;date=2000&amp;volume=42&amp;issue=1&amp;spage=45</t>
  </si>
  <si>
    <t>['McFadden JP', 'Ross JS', 'Jones AB', 'Rycroft RJ', 'Smith HR', 'White IR']</t>
  </si>
  <si>
    <t>Increased rate of patch test reactivity to methyldibromo glutaronitrile</t>
  </si>
  <si>
    <t>42(1):54-5</t>
  </si>
  <si>
    <t>https://pubmed.ncbi.nlm.nih.gov/10644036</t>
  </si>
  <si>
    <t>https://onlinelibrary.wiley.com/resolve/openurl?genre=article&amp;sid=nlm:pubmed&amp;issn=0105-1873&amp;date=2000&amp;volume=42&amp;issue=1&amp;spage=54</t>
  </si>
  <si>
    <t>['Smith HR', 'Armstrong DK', 'Wakelin SH', 'Rycroft RJ', 'White IR', 'McFadden JP']</t>
  </si>
  <si>
    <t>Descriptive epidemiology of hand dermatitis at the St John's contact dermatitis clinic 1983-97</t>
  </si>
  <si>
    <t>142(2):284-7</t>
  </si>
  <si>
    <t>https://pubmed.ncbi.nlm.nih.gov/10730762</t>
  </si>
  <si>
    <t>https://academic.oup.com/bjd/article-abstract/142/2/284/6690314?redirectedFrom=fulltext</t>
  </si>
  <si>
    <t>['Arnau EG', 'Andersen KE', 'Bruze M', 'Frosch PJ', 'Johansen JD', 'Menné T', 'Rastogi SC', 'White IR', 'Lepoittevin JP']</t>
  </si>
  <si>
    <t>Identification of Lilial as a fragrance sensitizer in a perfume by bioassay-guided chemical fractionation and structure-activity relationships</t>
  </si>
  <si>
    <t>43(6):351-8</t>
  </si>
  <si>
    <t>https://pubmed.ncbi.nlm.nih.gov/11140386</t>
  </si>
  <si>
    <t>https://onlinelibrary.wiley.com/resolve/openurl?genre=article&amp;sid=nlm:pubmed&amp;issn=0105-1873&amp;date=2000&amp;volume=43&amp;issue=6&amp;spage=351</t>
  </si>
  <si>
    <t>['McCrone P', 'Leese M', 'Thornicroft G', 'Schene AH', 'Knudsen HC', 'Vázquez-Barquero JL', 'Lasalvia A', 'Padfield S', 'White IR', 'Griffiths G']</t>
  </si>
  <si>
    <t>Reliability of the Camberwell Assessment of Need--European Version. EPSILON Study 6. European Psychiatric Services: Inputs Linked to Outcome Domains and Needs</t>
  </si>
  <si>
    <t>The British journal of psychiatry. Supplement</t>
  </si>
  <si>
    <t>(39):s34-40</t>
  </si>
  <si>
    <t>https://pubmed.ncbi.nlm.nih.gov/10945076</t>
  </si>
  <si>
    <t>https://www.cambridge.org/core/journals/the-british-journal-of-psychiatry/article/reliability-of-the-camberwell-assessment-of-need-european-version/4B8761D35153ABD9EA30FF3B1444384A</t>
  </si>
  <si>
    <t>['Schene AH', 'Koeter M', 'van Wijngaarden B', 'Knudsen HC', 'Leese M', 'Ruggeri M', 'White IR', 'Vázquez-Barquero JL']</t>
  </si>
  <si>
    <t>Methodology of a multi-site reliability study. EPSILON Study 3. European Psychiatric Services: Inputs Linked to Outcome Domains and Needs</t>
  </si>
  <si>
    <t>(39):s15-20</t>
  </si>
  <si>
    <t>https://pubmed.ncbi.nlm.nih.gov/10945073</t>
  </si>
  <si>
    <t>['Bruze M', 'Condé-Salazar L', 'Goossens A', 'Kanerva L', 'White IR']</t>
  </si>
  <si>
    <t>Thoughts on sensitizers in a standard patch test series. The European Society of Contact Dermatitis</t>
  </si>
  <si>
    <t>41(5):241-50</t>
  </si>
  <si>
    <t>https://pubmed.ncbi.nlm.nih.gov/10554056</t>
  </si>
  <si>
    <t>https://onlinelibrary.wiley.com/resolve/openurl?genre=article&amp;sid=nlm:pubmed&amp;issn=0105-1873&amp;date=1999&amp;volume=41&amp;issue=5&amp;spage=241</t>
  </si>
  <si>
    <t>['White IR', 'Johansen JD', 'Arnau EG', 'Lepoittevin JP', 'Rastogi S', 'Bruze M', 'Andersen KE', 'Frosch PJ', 'Goossens A', 'Menné T']</t>
  </si>
  <si>
    <t>Isoeugenol is an important contact allergen: can it be safely replaced with isoeugenyl acetate?</t>
  </si>
  <si>
    <t>41(5):272-5</t>
  </si>
  <si>
    <t>https://pubmed.ncbi.nlm.nih.gov/10554062</t>
  </si>
  <si>
    <t>https://onlinelibrary.wiley.com/resolve/openurl?genre=article&amp;sid=nlm:pubmed&amp;issn=0105-1873&amp;date=1999&amp;volume=41&amp;issue=5&amp;spage=272</t>
  </si>
  <si>
    <t>['Smith HR', 'Armstrong K', 'Wakelin SH', 'White IR']</t>
  </si>
  <si>
    <t>Contact allergy to PVP/eicosene copolymer</t>
  </si>
  <si>
    <t>40(5):283</t>
  </si>
  <si>
    <t>https://pubmed.ncbi.nlm.nih.gov/10344488</t>
  </si>
  <si>
    <t>https://onlinelibrary.wiley.com/resolve/openurl?genre=article&amp;sid=nlm:pubmed&amp;issn=0105-1873&amp;date=1999&amp;volume=40&amp;issue=5&amp;spage=283</t>
  </si>
  <si>
    <t>['Armstrong DK', 'Smith HR', 'Ross JS', 'White IR']</t>
  </si>
  <si>
    <t>Sensitization to cocamidopropylbetaine: an 8-year review</t>
  </si>
  <si>
    <t>40(6):335-6</t>
  </si>
  <si>
    <t>https://pubmed.ncbi.nlm.nih.gov/10385346</t>
  </si>
  <si>
    <t>https://onlinelibrary.wiley.com/resolve/openurl?genre=article&amp;sid=nlm:pubmed&amp;issn=0105-1873&amp;date=1999&amp;volume=40&amp;issue=6&amp;spage=335</t>
  </si>
  <si>
    <t>['Wakelin SH', 'White IR']</t>
  </si>
  <si>
    <t>Natural rubber latex allergy</t>
  </si>
  <si>
    <t>24(4):245-8</t>
  </si>
  <si>
    <t>https://pubmed.ncbi.nlm.nih.gov/10457121</t>
  </si>
  <si>
    <t>https://academic.oup.com/ced/article-abstract/24/4/245/6627795?redirectedFrom=fulltext</t>
  </si>
  <si>
    <t>['Wakelin SH', 'Jenkins RE', 'Rycroft RJ', 'McFadden JP', 'White IR']</t>
  </si>
  <si>
    <t>Patch testing with natural rubber latex</t>
  </si>
  <si>
    <t>40(2):89-93</t>
  </si>
  <si>
    <t>https://pubmed.ncbi.nlm.nih.gov/10048653</t>
  </si>
  <si>
    <t>https://onlinelibrary.wiley.com/resolve/openurl?genre=article&amp;sid=nlm:pubmed&amp;issn=0105-1873&amp;date=1999&amp;volume=40&amp;issue=2&amp;spage=89</t>
  </si>
  <si>
    <t>['Frosch PJ', 'Johansen JD', 'Menné T', 'Rastogi SC', 'Bruze M', 'Andersen KE', 'Lepoittevin JP', 'Giménez Arnau E', 'Pirker C', 'Goossens A', 'White IR']</t>
  </si>
  <si>
    <t>Lyral is an important sensitizer in patients sensitive to fragrances</t>
  </si>
  <si>
    <t>141(6):1076-83</t>
  </si>
  <si>
    <t>https://pubmed.ncbi.nlm.nih.gov/10606855</t>
  </si>
  <si>
    <t>https://academic.oup.com/bjd/article-abstract/141/6/1076/6687001?redirectedFrom=fulltext</t>
  </si>
  <si>
    <t>['Armstrong DK', 'Jones AB', 'Smith HR', 'Ross JS', 'White IR', 'Rycroft RJ', 'McFadden JP']</t>
  </si>
  <si>
    <t>Occupational sensitization to p-phenylenediamine: a 17-year review</t>
  </si>
  <si>
    <t>41(6):348-9</t>
  </si>
  <si>
    <t>https://pubmed.ncbi.nlm.nih.gov/10617223</t>
  </si>
  <si>
    <t>https://onlinelibrary.wiley.com/resolve/openurl?genre=article&amp;sid=nlm:pubmed&amp;issn=0105-1873&amp;date=1999&amp;volume=41&amp;issue=6&amp;spage=348</t>
  </si>
  <si>
    <t>['Rastogi SC', 'Johansen JD', 'Menné T', 'Frosch P', 'Bruze M', 'Andersen KE', 'Lepoittevin JP', 'Wakelin S', 'White IR']</t>
  </si>
  <si>
    <t>Contents of fragrance allergens in children's cosmetics and cosmetic-toys</t>
  </si>
  <si>
    <t>41(2):84-8</t>
  </si>
  <si>
    <t>https://pubmed.ncbi.nlm.nih.gov/10445687</t>
  </si>
  <si>
    <t>https://onlinelibrary.wiley.com/resolve/openurl?genre=article&amp;sid=nlm:pubmed&amp;issn=0105-1873&amp;date=1999&amp;volume=41&amp;issue=2&amp;spage=84</t>
  </si>
  <si>
    <t>['Smith HR', 'Wakelin SH', 'McFadden JP', 'Rycroft RJ', 'White IR']</t>
  </si>
  <si>
    <t>A 15-year review of our MOAHLFA index</t>
  </si>
  <si>
    <t>40(4):227-8</t>
  </si>
  <si>
    <t>https://pubmed.ncbi.nlm.nih.gov/10208525</t>
  </si>
  <si>
    <t>https://onlinelibrary.wiley.com/resolve/openurl?genre=article&amp;sid=nlm:pubmed&amp;issn=0105-1873&amp;date=1999&amp;volume=40&amp;issue=4&amp;spage=227</t>
  </si>
  <si>
    <t>['Nicholson A', 'White IR', 'Macfarlane P', 'Brunner E', 'Marmot M']</t>
  </si>
  <si>
    <t>Rose questionnaire angina in younger men and women: gender differences in the relationship to cardiovascular risk factors and other reported symptoms</t>
  </si>
  <si>
    <t>52(4):337-46</t>
  </si>
  <si>
    <t>https://pubmed.ncbi.nlm.nih.gov/10235174</t>
  </si>
  <si>
    <t>https://linkinghub.elsevier.com/retrieve/pii/S0895-4356(99)00007-4</t>
  </si>
  <si>
    <t>['Mutterer V', 'Giménez Arnau E', 'Lepoittevin JP', 'Johansen JD', 'Frosch PJ', 'Menné T', 'Andersen KE', 'Bruze M', 'Rastogi SC', 'White IR']</t>
  </si>
  <si>
    <t>Identification of coumarin as the sensitizer in a patient sensitive to her own perfume but negative to the fragrance mix</t>
  </si>
  <si>
    <t>40(4):196-9</t>
  </si>
  <si>
    <t>https://pubmed.ncbi.nlm.nih.gov/10208506</t>
  </si>
  <si>
    <t>https://onlinelibrary.wiley.com/resolve/openurl?genre=article&amp;sid=nlm:pubmed&amp;issn=0105-1873&amp;date=1999&amp;volume=40&amp;issue=4&amp;spage=196</t>
  </si>
  <si>
    <t>['du P Menagé H', 'Hawk JL', 'White IR']</t>
  </si>
  <si>
    <t>Sesquiterpene lactone mix contact sensitivity and its relationship to chronic actinic dermatitis: a follow-up study</t>
  </si>
  <si>
    <t>39(3):119-22</t>
  </si>
  <si>
    <t>https://pubmed.ncbi.nlm.nih.gov/9771984</t>
  </si>
  <si>
    <t>https://onlinelibrary.wiley.com/resolve/openurl?genre=article&amp;sid=nlm:pubmed&amp;issn=0105-1873&amp;date=1998&amp;volume=39&amp;issue=3&amp;spage=119</t>
  </si>
  <si>
    <t>['Ross JS', 'White IR']</t>
  </si>
  <si>
    <t>Human studies fail to detect the allergenic potential of cystamine bis-lactamide</t>
  </si>
  <si>
    <t>39(3):139</t>
  </si>
  <si>
    <t>https://pubmed.ncbi.nlm.nih.gov/9771994</t>
  </si>
  <si>
    <t>https://onlinelibrary.wiley.com/resolve/openurl?genre=article&amp;sid=nlm:pubmed&amp;issn=0105-1873&amp;date=1998&amp;volume=39&amp;issue=3&amp;spage=139</t>
  </si>
  <si>
    <t>['Smith HR', 'Wakelin SH', 'White IR']</t>
  </si>
  <si>
    <t>Banana hair conditioner and natural rubber latex allergy</t>
  </si>
  <si>
    <t>39(4):202</t>
  </si>
  <si>
    <t>https://pubmed.ncbi.nlm.nih.gov/9817234</t>
  </si>
  <si>
    <t>https://onlinelibrary.wiley.com/resolve/openurl?genre=article&amp;sid=nlm:pubmed&amp;issn=0105-1873&amp;date=1998&amp;volume=39&amp;issue=4&amp;spage=202</t>
  </si>
  <si>
    <t>['Saricaoğlu H', 'Tunali S', 'Bülbül E', 'White IR', 'Palali Z']</t>
  </si>
  <si>
    <t>Prevention of nickel-induced allergic contact reactions with pentoxifylline</t>
  </si>
  <si>
    <t>39(5):244-7</t>
  </si>
  <si>
    <t>https://pubmed.ncbi.nlm.nih.gov/9840261</t>
  </si>
  <si>
    <t>https://onlinelibrary.wiley.com/resolve/openurl?genre=article&amp;sid=nlm:pubmed&amp;issn=0105-1873&amp;date=1998&amp;volume=39&amp;issue=5&amp;spage=244</t>
  </si>
  <si>
    <t>['Olsavszky R', 'Rycroft RJ', 'White IR', 'McFadden JP']</t>
  </si>
  <si>
    <t>Contact sensitivity to chromate: comparison at a London contact dermatitis clinic over a 10-year period</t>
  </si>
  <si>
    <t>38(6):329-31</t>
  </si>
  <si>
    <t>https://pubmed.ncbi.nlm.nih.gov/9687032</t>
  </si>
  <si>
    <t>https://onlinelibrary.wiley.com/resolve/openurl?genre=article&amp;sid=nlm:pubmed&amp;issn=0105-1873&amp;date=1998&amp;volume=38&amp;issue=6&amp;spage=329</t>
  </si>
  <si>
    <t>['Rastogi SC', 'Johansen JD', 'Frosch P', 'Menné T', 'Bruze M', 'Lepoittevin JP', 'Dreier B', 'Andersen KE', 'White IR']</t>
  </si>
  <si>
    <t>Deodorants on the European market: quantitative chemical analysis of 21 fragrances</t>
  </si>
  <si>
    <t>38(1):29-35</t>
  </si>
  <si>
    <t>https://pubmed.ncbi.nlm.nih.gov/9504243</t>
  </si>
  <si>
    <t>https://onlinelibrary.wiley.com/resolve/openurl?genre=article&amp;sid=nlm:pubmed&amp;issn=0105-1873&amp;date=1998&amp;volume=38&amp;issue=1&amp;spage=29</t>
  </si>
  <si>
    <t>['Rastogi SC', 'Lepoittevin JP', 'Johansen JD', 'Frosch PJ', 'Menné T', 'Bruze M', 'Dreier B', 'Andersen KE', 'White IR']</t>
  </si>
  <si>
    <t>Fragrances and other materials in deodorants: search for potentially sensitizing molecules using combined GC-MS and structure activity relationship (SAR) analysis</t>
  </si>
  <si>
    <t>39(6):293-303</t>
  </si>
  <si>
    <t>https://pubmed.ncbi.nlm.nih.gov/9874020</t>
  </si>
  <si>
    <t>https://onlinelibrary.wiley.com/resolve/openurl?genre=article&amp;sid=nlm:pubmed&amp;issn=0105-1873&amp;date=1998&amp;volume=39&amp;issue=6&amp;spage=293</t>
  </si>
  <si>
    <t>['Johansen JD', 'Bruze M', 'Andersen KE', 'Frosch PJ', 'Dreier B', 'White IR', 'Rastogi S', 'Lepoittevin JP', 'Menné T']</t>
  </si>
  <si>
    <t>The repeated open application test: suggestions for a scale of evaluation</t>
  </si>
  <si>
    <t>39(2):95-6</t>
  </si>
  <si>
    <t>https://pubmed.ncbi.nlm.nih.gov/9746200</t>
  </si>
  <si>
    <t>https://onlinelibrary.wiley.com/resolve/openurl?genre=article&amp;sid=nlm:pubmed&amp;issn=0105-1873&amp;date=1998&amp;volume=39&amp;issue=2&amp;spage=95</t>
  </si>
  <si>
    <t>['Wakelin SH', 'Creamer D', 'Rycroft RJ', 'White IR', 'McFadden JP']</t>
  </si>
  <si>
    <t>Contact dermatitis from paraphenylenediamine used as a skin paint</t>
  </si>
  <si>
    <t>39(2):92-3</t>
  </si>
  <si>
    <t>https://pubmed.ncbi.nlm.nih.gov/9746198</t>
  </si>
  <si>
    <t>https://onlinelibrary.wiley.com/resolve/openurl?genre=article&amp;sid=nlm:pubmed&amp;issn=0105-1873&amp;date=1998&amp;volume=39&amp;issue=2&amp;spage=92</t>
  </si>
  <si>
    <t>['Errington RJ', 'Puustjarvi K', 'White IR', 'Roberts S', 'Urban JP']</t>
  </si>
  <si>
    <t>Characterisation of cytoplasm-filled processes in cells of the intervertebral disc</t>
  </si>
  <si>
    <t>192 ( Pt 3)(Pt 3):369-78</t>
  </si>
  <si>
    <t>https://pubmed.ncbi.nlm.nih.gov/9688503</t>
  </si>
  <si>
    <t>https://www.ncbi.nlm.nih.gov/pmc/articles/pmid/9688503/</t>
  </si>
  <si>
    <t>Dermatitis from chlorphenesin in a facial cosmetic</t>
  </si>
  <si>
    <t>37(3):138-9</t>
  </si>
  <si>
    <t>https://pubmed.ncbi.nlm.nih.gov/9330833</t>
  </si>
  <si>
    <t>https://onlinelibrary.wiley.com/resolve/openurl?genre=article&amp;sid=nlm:pubmed&amp;issn=0105-1873&amp;date=1997&amp;volume=37&amp;issue=3&amp;spage=138</t>
  </si>
  <si>
    <t>Survival analysis of randomized clinical trials adjusted for patients who switch treatments</t>
  </si>
  <si>
    <t>30-Nov-1997</t>
  </si>
  <si>
    <t>16(22):2619-21</t>
  </si>
  <si>
    <t>https://pubmed.ncbi.nlm.nih.gov/9403960</t>
  </si>
  <si>
    <t>['Goldsmith PC', 'Rycroft RJ', 'White IR', 'Ridley CM', 'Neill SM', 'McFadden JP']</t>
  </si>
  <si>
    <t>Contact sensitivity in women with anogenital dermatoses</t>
  </si>
  <si>
    <t>36(3):174-5</t>
  </si>
  <si>
    <t>https://pubmed.ncbi.nlm.nih.gov/9145281</t>
  </si>
  <si>
    <t>https://onlinelibrary.wiley.com/resolve/openurl?genre=article&amp;sid=nlm:pubmed&amp;issn=0105-1873&amp;date=1997&amp;volume=36&amp;issue=3&amp;spage=174</t>
  </si>
  <si>
    <t>['Wakelinj SH', 'Cordina G', 'Basketter D', 'White IR']</t>
  </si>
  <si>
    <t>Contact sensitivity to 1-(4-(2-chloroethyl)phenyl)-2-chloroethanol in a polymer chemist</t>
  </si>
  <si>
    <t>37(1):39-40</t>
  </si>
  <si>
    <t>https://pubmed.ncbi.nlm.nih.gov/9255490</t>
  </si>
  <si>
    <t>https://onlinelibrary.wiley.com/resolve/openurl?genre=article&amp;sid=nlm:pubmed&amp;issn=0105-1873&amp;date=1997&amp;volume=37&amp;issue=1&amp;spage=39</t>
  </si>
  <si>
    <t>['White IR', 'McKee M']</t>
  </si>
  <si>
    <t>Festive cheer for all?</t>
  </si>
  <si>
    <t>20-Dec-1997</t>
  </si>
  <si>
    <t>315(7123):1638-9</t>
  </si>
  <si>
    <t>https://pubmed.ncbi.nlm.nih.gov/9448523</t>
  </si>
  <si>
    <t>https://europepmc.org/abstract/MED/9448523</t>
  </si>
  <si>
    <t>Setting standards for product selection: allergy prevention</t>
  </si>
  <si>
    <t>The European journal of surgery. Supplement. : = Acta chirurgica. Supplement</t>
  </si>
  <si>
    <t>(579):27-8</t>
  </si>
  <si>
    <t>https://pubmed.ncbi.nlm.nih.gov/9195180</t>
  </si>
  <si>
    <t>The cardioprotective effects of moderate alcohol consumption</t>
  </si>
  <si>
    <t>11-May-1996</t>
  </si>
  <si>
    <t>312(7040):1179-80</t>
  </si>
  <si>
    <t>https://pubmed.ncbi.nlm.nih.gov/8634553</t>
  </si>
  <si>
    <t>https://europepmc.org/abstract/MED/8634553</t>
  </si>
  <si>
    <t>Plant products in perfumes and cosmetics</t>
  </si>
  <si>
    <t>Seminars in dermatology</t>
  </si>
  <si>
    <t>15(2):78-82</t>
  </si>
  <si>
    <t>https://pubmed.ncbi.nlm.nih.gov/8840401</t>
  </si>
  <si>
    <t>['Judge MR', 'Griffiths HA', 'Basketter DA', 'White IR', 'Rycroft RJ', 'McFadden JP']</t>
  </si>
  <si>
    <t>Variation in response of human skin to irritant challenge</t>
  </si>
  <si>
    <t>34(2):115-7</t>
  </si>
  <si>
    <t>https://pubmed.ncbi.nlm.nih.gov/8681538</t>
  </si>
  <si>
    <t>https://onlinelibrary.wiley.com/resolve/openurl?genre=article&amp;sid=nlm:pubmed&amp;issn=0105-1873&amp;date=1996&amp;volume=34&amp;issue=2&amp;spage=115</t>
  </si>
  <si>
    <t>['Morris JN', 'Blane DB', 'White IR']</t>
  </si>
  <si>
    <t>Levels of mortality, education, and social conditions in the 107 local education authority areas of England</t>
  </si>
  <si>
    <t>50(1):15-7</t>
  </si>
  <si>
    <t>https://pubmed.ncbi.nlm.nih.gov/8762347</t>
  </si>
  <si>
    <t>https://europepmc.org/abstract/MED/8762347</t>
  </si>
  <si>
    <t>ABC of work related disorders. Occupational dermatitis</t>
  </si>
  <si>
    <t>24-Aug-1996</t>
  </si>
  <si>
    <t>313(7055):487-9</t>
  </si>
  <si>
    <t>https://pubmed.ncbi.nlm.nih.gov/8776325</t>
  </si>
  <si>
    <t>https://europepmc.org/abstract/MED/8776325</t>
  </si>
  <si>
    <t>['Lee YC', 'Rycroft RJ', 'White IR', 'McFadden JP']</t>
  </si>
  <si>
    <t>Recurrent focal palmar peeling</t>
  </si>
  <si>
    <t>37(3):143-4</t>
  </si>
  <si>
    <t>https://pubmed.ncbi.nlm.nih.gov/8771868</t>
  </si>
  <si>
    <t>https://onlinelibrary.wiley.com/resolve/openurl?genre=article&amp;sid=nlm:pubmed&amp;issn=0004-8380&amp;date=1996&amp;volume=37&amp;issue=3&amp;spage=143</t>
  </si>
  <si>
    <t>['Ben-Shlomo Y', 'White IR', 'Marmot M']</t>
  </si>
  <si>
    <t>Does the variation in the socioeconomic characteristics of an area affect mortality?</t>
  </si>
  <si>
    <t>20-Apr-1996</t>
  </si>
  <si>
    <t>312(7037):1013-4</t>
  </si>
  <si>
    <t>https://pubmed.ncbi.nlm.nih.gov/8616348</t>
  </si>
  <si>
    <t>https://europepmc.org/abstract/MED/8616348</t>
  </si>
  <si>
    <t>['Bruynzeel DP', 'Andersen KE', 'Camarasa JG', 'Lachapelle JM', 'Menné T', 'White IR']</t>
  </si>
  <si>
    <t>The European standard series. European Environmental and Contact Dermatitis Research Group (EECDRG)</t>
  </si>
  <si>
    <t>33(3):145-8</t>
  </si>
  <si>
    <t>https://pubmed.ncbi.nlm.nih.gov/8565452</t>
  </si>
  <si>
    <t>https://onlinelibrary.wiley.com/resolve/openurl?genre=article&amp;sid=nlm:pubmed&amp;issn=0105-1873&amp;date=1995&amp;volume=33&amp;issue=3&amp;spage=145</t>
  </si>
  <si>
    <t>['Jacobs MC', 'White IR', 'Rycroft RJ', 'Taub N']</t>
  </si>
  <si>
    <t>Patch testing with preservatives at St John's from 1982 to 1993</t>
  </si>
  <si>
    <t>33(4):247-54</t>
  </si>
  <si>
    <t>https://pubmed.ncbi.nlm.nih.gov/8654076</t>
  </si>
  <si>
    <t>https://onlinelibrary.wiley.com/resolve/openurl?genre=article&amp;sid=nlm:pubmed&amp;issn=0105-1873&amp;date=1995&amp;volume=33&amp;issue=4&amp;spage=247</t>
  </si>
  <si>
    <t>['Drøbak BK', 'Watkins PA', 'Bunney TD', 'Dove SK', 'Shaw PJ', 'White IR', 'Millner PA']</t>
  </si>
  <si>
    <t>Association of multiple GTP-binding proteins with the plant cytoskeleton and nuclear matrix</t>
  </si>
  <si>
    <t>5-May-1995</t>
  </si>
  <si>
    <t>210(1):7-13</t>
  </si>
  <si>
    <t>https://pubmed.ncbi.nlm.nih.gov/7741751</t>
  </si>
  <si>
    <t>https://linkinghub.elsevier.com/retrieve/pii/S0006-291X(85)71620-8</t>
  </si>
  <si>
    <t>['Jacobs MC', 'Lachapelle JM', 'White IR', 'McFadden JP']</t>
  </si>
  <si>
    <t>Assessment of continuing sensitivity to MCI/MI (Kathon CG)</t>
  </si>
  <si>
    <t>33(1):69</t>
  </si>
  <si>
    <t>https://pubmed.ncbi.nlm.nih.gov/7493482</t>
  </si>
  <si>
    <t>https://onlinelibrary.wiley.com/resolve/openurl?genre=article&amp;sid=nlm:pubmed&amp;issn=0105-1873&amp;date=1995&amp;volume=33&amp;issue=1&amp;spage=69</t>
  </si>
  <si>
    <t>['Goldsmith PC', 'White IR', 'Rycroft RJ', 'McFadden JP']</t>
  </si>
  <si>
    <t>Probable active sensitization to tixocortol pivalate</t>
  </si>
  <si>
    <t>33(6):429</t>
  </si>
  <si>
    <t>https://pubmed.ncbi.nlm.nih.gov/8706404</t>
  </si>
  <si>
    <t>https://onlinelibrary.wiley.com/resolve/openurl?genre=article&amp;sid=nlm:pubmed&amp;issn=0105-1873&amp;date=1995&amp;volume=33&amp;issue=6&amp;spage=429</t>
  </si>
  <si>
    <t>['Menagé H', 'Ross JS', 'Norris PG', 'Hawk JL', 'White IR']</t>
  </si>
  <si>
    <t>Contact and photocontact sensitization in chronic actinic dermatitis: sesquiterpene lactone mix is an important allergen</t>
  </si>
  <si>
    <t>132(4):543-7</t>
  </si>
  <si>
    <t>https://pubmed.ncbi.nlm.nih.gov/7748743</t>
  </si>
  <si>
    <t>https://academic.oup.com/bjd/article-abstract/132/4/543/6681014?redirectedFrom=fulltext</t>
  </si>
  <si>
    <t>['Wise A', 'Thomas PG', 'White IR', 'Millner PA']</t>
  </si>
  <si>
    <t>Isolation of a putative receptor from Zea mays microsomal membranes that interacts with the G-protein, GP alpha 1</t>
  </si>
  <si>
    <t>19-Dec-1994</t>
  </si>
  <si>
    <t>356(2-3):233-7</t>
  </si>
  <si>
    <t>https://pubmed.ncbi.nlm.nih.gov/7805845</t>
  </si>
  <si>
    <t>https://linkinghub.elsevier.com/retrieve/pii/S0014-5793(94)80076-6</t>
  </si>
  <si>
    <t>['Finan PM', 'White IR', 'Redpath SH', 'Findlay JB', 'Millner PA']</t>
  </si>
  <si>
    <t>Molecular cloning, sequence determination and heterologous expression of nucleoside diphosphate kinase from Pisum sativum</t>
  </si>
  <si>
    <t>Plant molecular biology</t>
  </si>
  <si>
    <t>25(1):59-67</t>
  </si>
  <si>
    <t>https://pubmed.ncbi.nlm.nih.gov/8003697</t>
  </si>
  <si>
    <t>['Millner PA', 'White IR', 'Groarke DA', 'Theil G', 'Blatt MR']</t>
  </si>
  <si>
    <t>Novel strategies to an auxin-evoked transport control</t>
  </si>
  <si>
    <t>Symposia of the Society for Experimental Biology</t>
  </si>
  <si>
    <t>48:203-13</t>
  </si>
  <si>
    <t>https://pubmed.ncbi.nlm.nih.gov/7597644</t>
  </si>
  <si>
    <t>['Brunner EJ', 'Marmot MG', 'White IR', "O'Brien JR", 'Etherington MD', 'Slavin BM', 'Kearney EM', 'Smith GD']</t>
  </si>
  <si>
    <t>Gender and employment grade differences in blood cholesterol, apolipoproteins and haemostatic factors in the Whitehall II study</t>
  </si>
  <si>
    <t>Atherosclerosis</t>
  </si>
  <si>
    <t>102(2):195-207</t>
  </si>
  <si>
    <t>https://pubmed.ncbi.nlm.nih.gov/8251006</t>
  </si>
  <si>
    <t>https://linkinghub.elsevier.com/retrieve/pii/0021-9150(93)90162-N</t>
  </si>
  <si>
    <t>['Frosch PJ', 'Burrows D', 'Camarasa JG', 'Dooms-Goossens A', 'Ducombs G', 'Lahti A', 'Menné T', 'Rycroft RJ', 'Shaw S', 'White IR']</t>
  </si>
  <si>
    <t>Allergic reactions to a hairdressers' series: results from 9 European centres. The European Environmental and Contact Dermatitis Research Group (EECDRG)</t>
  </si>
  <si>
    <t>28(3):180-3</t>
  </si>
  <si>
    <t>https://pubmed.ncbi.nlm.nih.gov/8462298</t>
  </si>
  <si>
    <t>https://onlinelibrary.wiley.com/resolve/openurl?genre=article&amp;sid=nlm:pubmed&amp;issn=0105-1873&amp;date=1993&amp;volume=28&amp;issue=3&amp;spage=180</t>
  </si>
  <si>
    <t>['Aberer W', 'Andersen KE', 'White IR']</t>
  </si>
  <si>
    <t>Should patch testing be restricted to dermatologists only?</t>
  </si>
  <si>
    <t>28(1):1-2</t>
  </si>
  <si>
    <t>https://pubmed.ncbi.nlm.nih.gov/8428437</t>
  </si>
  <si>
    <t>https://onlinelibrary.wiley.com/resolve/openurl?genre=article&amp;sid=nlm:pubmed&amp;issn=0105-1873&amp;date=1993&amp;volume=28&amp;issue=1&amp;spage=1</t>
  </si>
  <si>
    <t>['Thiel G', 'Blatt MR', 'Fricker MD', 'White IR', 'Millner P']</t>
  </si>
  <si>
    <t>Modulation of K+ channels in Vicia stomatal guard cells by peptide homologs to the auxin-binding protein C terminus</t>
  </si>
  <si>
    <t>15-Dec-1993</t>
  </si>
  <si>
    <t>90(24):11493-7</t>
  </si>
  <si>
    <t>https://pubmed.ncbi.nlm.nih.gov/8265579</t>
  </si>
  <si>
    <t>https://www.pnas.org/doi/10.1073/pnas.90.24.11493?url_ver=Z39.88-2003&amp;rfr_id=ori:rid:crossref.org&amp;rfr_dat=cr_pub%20%200pubmed</t>
  </si>
  <si>
    <t>['Ishak Z', 'White IR', 'Millner PA']</t>
  </si>
  <si>
    <t>Molecular interaction of LHC II kinase with petD peptides</t>
  </si>
  <si>
    <t>21 ( Pt 3)(3):263S</t>
  </si>
  <si>
    <t>https://pubmed.ncbi.nlm.nih.gov/8224415</t>
  </si>
  <si>
    <t>https://portlandpress.com/biochemsoctrans/article-abstract/21/3/263S/83359/Molecular-interaction-of-LHC-II-Kinase-with-petD?redirectedFrom=fulltext</t>
  </si>
  <si>
    <t>['Ross JS', 'du Peloux Menagé H', 'Hawk JL', 'White IR']</t>
  </si>
  <si>
    <t>Sesquiterpene lactone contact sensitivity: clinical patterns of Compositae dermatitis and relationship to chronic actinic dermatitis</t>
  </si>
  <si>
    <t>29(2):84-7</t>
  </si>
  <si>
    <t>https://pubmed.ncbi.nlm.nih.gov/8365182</t>
  </si>
  <si>
    <t>https://onlinelibrary.wiley.com/resolve/openurl?genre=article&amp;sid=nlm:pubmed&amp;issn=0105-1873&amp;date=1993&amp;volume=29&amp;issue=2&amp;spage=84</t>
  </si>
  <si>
    <t>['Wise A', 'White IR', 'Millner PA']</t>
  </si>
  <si>
    <t>Stimulation of guanosine 5'-O-(3-thio)triphosphate binding to higher plant plasma membranes by the mastoparan-analogue, Mas 7</t>
  </si>
  <si>
    <t>21 ( Pt 3)(3):228S</t>
  </si>
  <si>
    <t>https://pubmed.ncbi.nlm.nih.gov/8224386</t>
  </si>
  <si>
    <t>https://portlandpress.com/biochemsoctrans/article-abstract/21/3/228S/83248/Stimulation-of-guanosine-5-o-3-thio-triphosphate?redirectedFrom=fulltext</t>
  </si>
  <si>
    <t>['Ricart CA', 'Morhy L', 'White IR', 'Findlay JB', 'Millner PA']</t>
  </si>
  <si>
    <t>Specific immunodetection and purification of G proteins from Sorghum bicolor</t>
  </si>
  <si>
    <t>21 ( Pt 3)(3):226S</t>
  </si>
  <si>
    <t>https://pubmed.ncbi.nlm.nih.gov/8224384</t>
  </si>
  <si>
    <t>https://portlandpress.com/biochemsoctrans/article-abstract/21/3/226S/83185/Specific-immunodetection-and-purification-of-G?redirectedFrom=fulltext</t>
  </si>
  <si>
    <t>['Groarke A', 'Webster J', 'White IR', 'Millner PA']</t>
  </si>
  <si>
    <t>Identification of a membrane receptor for the auxin binding protein</t>
  </si>
  <si>
    <t>21 ( Pt 3)(3):227S</t>
  </si>
  <si>
    <t>https://pubmed.ncbi.nlm.nih.gov/8224385</t>
  </si>
  <si>
    <t>https://portlandpress.com/biochemsoctrans/article-abstract/21/3/227S/83208/Identification-of-a-membrane-receptor-for-the?redirectedFrom=fulltext</t>
  </si>
  <si>
    <t>['McFadden JP', 'White IR', 'Rycroft RJ']</t>
  </si>
  <si>
    <t>Allergic contact dermatitis from garlic</t>
  </si>
  <si>
    <t>27(5):333-4</t>
  </si>
  <si>
    <t>https://pubmed.ncbi.nlm.nih.gov/1493696</t>
  </si>
  <si>
    <t>https://onlinelibrary.wiley.com/resolve/openurl?genre=article&amp;sid=nlm:pubmed&amp;issn=0105-1873&amp;date=1992&amp;volume=27&amp;issue=5&amp;spage=333</t>
  </si>
  <si>
    <t>['Menné T', 'White IR', 'Bruynzeel DP', 'Dooms-Goossens A']</t>
  </si>
  <si>
    <t>Patch test reactivity to the PPD-black-rubber-mix (industrial rubber chemicals) and individual ingredients</t>
  </si>
  <si>
    <t>26(5):354</t>
  </si>
  <si>
    <t>https://pubmed.ncbi.nlm.nih.gov/1395604</t>
  </si>
  <si>
    <t>https://onlinelibrary.wiley.com/resolve/openurl?genre=article&amp;sid=nlm:pubmed&amp;issn=0105-1873&amp;date=1992&amp;volume=26&amp;issue=5&amp;spage=354</t>
  </si>
  <si>
    <t>['Menné T', 'Dooms-Goossens A', 'Wahlberg JE', 'White IR', 'Shaw S']</t>
  </si>
  <si>
    <t>How large a proportion of contact sensitivities are diagnosed with the European standard series?</t>
  </si>
  <si>
    <t>26(3):201-2</t>
  </si>
  <si>
    <t>https://pubmed.ncbi.nlm.nih.gov/1505187</t>
  </si>
  <si>
    <t>https://onlinelibrary.wiley.com/resolve/openurl?genre=article&amp;sid=nlm:pubmed&amp;issn=0105-1873&amp;date=1992&amp;volume=26&amp;issue=3&amp;spage=201</t>
  </si>
  <si>
    <t>['Ross JS', 'Cronin E', 'White IR', 'Rycroft RJ']</t>
  </si>
  <si>
    <t>Contact dermatitis from Euxyl K 400 in cucumber eye gel</t>
  </si>
  <si>
    <t>26(1):60</t>
  </si>
  <si>
    <t>https://pubmed.ncbi.nlm.nih.gov/1600741</t>
  </si>
  <si>
    <t>https://onlinelibrary.wiley.com/resolve/openurl?genre=article&amp;sid=nlm:pubmed&amp;issn=0105-1873&amp;date=1992&amp;volume=26&amp;issue=1&amp;spage=60</t>
  </si>
  <si>
    <t>Sensitivity of protein phosphorylation in tobacco thylakoids to protein kinase C inhibitors and synthetic peptides</t>
  </si>
  <si>
    <t>20(1):8S</t>
  </si>
  <si>
    <t>https://pubmed.ncbi.nlm.nih.gov/1634001</t>
  </si>
  <si>
    <t>https://portlandpress.com/biochemsoctrans/article-abstract/20/1/8S/82048/Sensitivity-of-protein-phosphorylation-in-tobacco?redirectedFrom=fulltext</t>
  </si>
  <si>
    <t>['Clarkson J', 'White IR', 'Millner PA']</t>
  </si>
  <si>
    <t>Specific immune detection and partial purification of G-proteins from Arabidopsis thaliana</t>
  </si>
  <si>
    <t>20(1):9S</t>
  </si>
  <si>
    <t>https://pubmed.ncbi.nlm.nih.gov/1634011</t>
  </si>
  <si>
    <t>https://portlandpress.com/biochemsoctrans/article-abstract/20/1/9S/81741/Specific-immune-detection-and-partial-purification?redirectedFrom=fulltext</t>
  </si>
  <si>
    <t>['Finan PM', 'White IR', 'Findlay JB', 'Millner PA']</t>
  </si>
  <si>
    <t>Identification of nucleoside diphosphate kinase from pea microsomal membranes</t>
  </si>
  <si>
    <t>20(1):10S</t>
  </si>
  <si>
    <t>https://pubmed.ncbi.nlm.nih.gov/1321741</t>
  </si>
  <si>
    <t>https://portlandpress.com/biochemsoctrans/article-abstract/20/1/10S/81828/Identification-of-nucleoside-diphosphate-kinase?redirectedFrom=fulltext</t>
  </si>
  <si>
    <t>Topical drugs and cosmetics</t>
  </si>
  <si>
    <t>Acta pharmaceutica Nordica</t>
  </si>
  <si>
    <t>4(2):124</t>
  </si>
  <si>
    <t>https://pubmed.ncbi.nlm.nih.gov/1388765</t>
  </si>
  <si>
    <t>['Ross JS', 'Smith NP', 'White IR']</t>
  </si>
  <si>
    <t>Role of aluminium sensitivity in delayed persistent immunisation reactions</t>
  </si>
  <si>
    <t>44(10):876-7</t>
  </si>
  <si>
    <t>https://pubmed.ncbi.nlm.nih.gov/1960229</t>
  </si>
  <si>
    <t>https://europepmc.org/abstract/MED/1960229</t>
  </si>
  <si>
    <t>['de Groot AC', 'White IR']</t>
  </si>
  <si>
    <t>Cosmetic ingredient labelling in the European Community</t>
  </si>
  <si>
    <t>25(5):273-5</t>
  </si>
  <si>
    <t>https://pubmed.ncbi.nlm.nih.gov/1809529</t>
  </si>
  <si>
    <t>https://onlinelibrary.wiley.com/resolve/openurl?genre=article&amp;sid=nlm:pubmed&amp;issn=0105-1873&amp;date=1991&amp;volume=25&amp;issue=5&amp;spage=273</t>
  </si>
  <si>
    <t>['Jones RR', 'White IR']</t>
  </si>
  <si>
    <t>Assessing protective effect of sunscreen products</t>
  </si>
  <si>
    <t>6-Jul-1991</t>
  </si>
  <si>
    <t>303(6793):52</t>
  </si>
  <si>
    <t>https://pubmed.ncbi.nlm.nih.gov/1859961</t>
  </si>
  <si>
    <t>https://europepmc.org/abstract/MED/1859961</t>
  </si>
  <si>
    <t>Eyelid dermatitis due to cocamidopropyl betaine in an eye make-up remover</t>
  </si>
  <si>
    <t>25(1):64</t>
  </si>
  <si>
    <t>https://pubmed.ncbi.nlm.nih.gov/1935036</t>
  </si>
  <si>
    <t>https://onlinelibrary.wiley.com/resolve/openurl?genre=article&amp;sid=nlm:pubmed&amp;issn=0105-1873&amp;date=1991&amp;volume=25&amp;issue=1&amp;spage=64</t>
  </si>
  <si>
    <t>['Ashworth J', 'White IR']</t>
  </si>
  <si>
    <t>Contact allergy to ethoxylated phenol</t>
  </si>
  <si>
    <t>Feb-1991</t>
  </si>
  <si>
    <t>24(2):133-4</t>
  </si>
  <si>
    <t>https://pubmed.ncbi.nlm.nih.gov/1828212</t>
  </si>
  <si>
    <t>https://onlinelibrary.wiley.com/resolve/openurl?genre=article&amp;sid=nlm:pubmed&amp;issn=0105-1873&amp;date=1991&amp;volume=24&amp;issue=2&amp;spage=133</t>
  </si>
  <si>
    <t>['Clarkson J', 'Finah PM', 'Ricart CA', 'White IR', 'Millner PA']</t>
  </si>
  <si>
    <t>Specific immunodetection of G-proteins in plant cell membranes</t>
  </si>
  <si>
    <t>19(2):239S</t>
  </si>
  <si>
    <t>https://pubmed.ncbi.nlm.nih.gov/1909662</t>
  </si>
  <si>
    <t>https://portlandpress.com/biochemsoctrans/article-abstract/19/2/239S/86296/Specific-immunodetection-of-G-proteins-in-plant?redirectedFrom=fulltext</t>
  </si>
  <si>
    <t>['White IR', 'Rycroft RJ', 'Andersen KE', 'Burrows D', 'Camarasa JG', 'Dooms-Goossens A', 'Ducombs G', 'Frosch PJ', 'Lachapelle JM', 'Lahti A']</t>
  </si>
  <si>
    <t>The patch test dilution of glyceryl thioglycolate</t>
  </si>
  <si>
    <t>23(3):198-9</t>
  </si>
  <si>
    <t>https://pubmed.ncbi.nlm.nih.gov/2149328</t>
  </si>
  <si>
    <t>https://onlinelibrary.wiley.com/resolve/openurl?genre=article&amp;sid=nlm:pubmed&amp;issn=0105-1873&amp;date=1990&amp;volume=23&amp;issue=3&amp;spage=198</t>
  </si>
  <si>
    <t>Hand eczema</t>
  </si>
  <si>
    <t>42(11):322-4, 326</t>
  </si>
  <si>
    <t>https://pubmed.ncbi.nlm.nih.gov/2147466</t>
  </si>
  <si>
    <t>['Ashworth J', 'Curry FM', 'White IR', 'Rycroft RJ']</t>
  </si>
  <si>
    <t>Occupational allergic contact dermatitis in east coast of England fishermen: newly described hypersensitivities to marine organisms</t>
  </si>
  <si>
    <t>22(3):185-6</t>
  </si>
  <si>
    <t>https://pubmed.ncbi.nlm.nih.gov/2139840</t>
  </si>
  <si>
    <t>https://onlinelibrary.wiley.com/resolve/openurl?genre=article&amp;sid=nlm:pubmed&amp;issn=0105-1873&amp;date=1990&amp;volume=22&amp;issue=3&amp;spage=185</t>
  </si>
  <si>
    <t>['Murphy GM', 'White IR', 'Cronin E']</t>
  </si>
  <si>
    <t>Immediate and delayed photocontact dermatitis from isopropyl dibenzoylmethane</t>
  </si>
  <si>
    <t>22(3):129-31</t>
  </si>
  <si>
    <t>https://pubmed.ncbi.nlm.nih.gov/2335082</t>
  </si>
  <si>
    <t>https://onlinelibrary.wiley.com/resolve/openurl?genre=article&amp;sid=nlm:pubmed&amp;issn=0105-1873&amp;date=1990&amp;volume=22&amp;issue=3&amp;spage=129</t>
  </si>
  <si>
    <t>['Care AD', 'Abbas SK', 'Pickard DW', 'Barri M', 'Drinkhill M', 'Findlay JB', 'White IR', 'Caple IW']</t>
  </si>
  <si>
    <t>Stimulation of ovine placental transport of calcium and magnesium by mid-molecule fragments of human parathyroid hormone-related protein</t>
  </si>
  <si>
    <t>Experimental physiology</t>
  </si>
  <si>
    <t>75(4):605-8</t>
  </si>
  <si>
    <t>https://pubmed.ncbi.nlm.nih.gov/2223059</t>
  </si>
  <si>
    <t>https://onlinelibrary.wiley.com/resolve/openurl?genre=article&amp;sid=nlm:pubmed&amp;issn=0958-0670&amp;date=1990&amp;volume=75&amp;issue=4&amp;spage=605</t>
  </si>
  <si>
    <t>['Frosch PJ', 'White IR', 'Rycroft RJ', 'Lahti A', 'Burrows D', 'Camarasa JG', 'Ducombs G', 'Wilkinson JD']</t>
  </si>
  <si>
    <t>Contact allergy to Bronopol</t>
  </si>
  <si>
    <t>22(1):24-6</t>
  </si>
  <si>
    <t>https://pubmed.ncbi.nlm.nih.gov/2323186</t>
  </si>
  <si>
    <t>https://onlinelibrary.wiley.com/resolve/openurl?genre=article&amp;sid=nlm:pubmed&amp;issn=0105-1873&amp;date=1990&amp;volume=22&amp;issue=1&amp;spage=24</t>
  </si>
  <si>
    <t>['Murphy GH', 'White IR', 'Hawk JL']</t>
  </si>
  <si>
    <t>Allergic airborne contact dermatitis to Compositae with photosensitivity--chronic actinic dermatitis in evolution</t>
  </si>
  <si>
    <t>7(1):38-9</t>
  </si>
  <si>
    <t>https://pubmed.ncbi.nlm.nih.gov/2371171</t>
  </si>
  <si>
    <t>['White IR', "O'Donnell PJ", 'Keen JN', 'Findlay JB', 'Millner PA']</t>
  </si>
  <si>
    <t>Investigation of the substrate specificity of thylakoid protein kinase using synthetic peptides</t>
  </si>
  <si>
    <t>20-Aug-1990</t>
  </si>
  <si>
    <t>269(1):49-52</t>
  </si>
  <si>
    <t>https://pubmed.ncbi.nlm.nih.gov/2387414</t>
  </si>
  <si>
    <t>https://linkinghub.elsevier.com/retrieve/pii/0014-5793(90)81116-6</t>
  </si>
  <si>
    <t>['Wilkinson JD', 'Andersen KE', 'Lahti A', 'Rycroft RJ', 'Shaw S', 'White IR']</t>
  </si>
  <si>
    <t>Preliminary patch testing with 25% and 15% 'caine'-mixes. The EECDRG</t>
  </si>
  <si>
    <t>22(4):244-5</t>
  </si>
  <si>
    <t>https://pubmed.ncbi.nlm.nih.gov/2347181</t>
  </si>
  <si>
    <t>https://onlinelibrary.wiley.com/resolve/openurl?genre=article&amp;sid=nlm:pubmed&amp;issn=0105-1873&amp;date=1990&amp;volume=22&amp;issue=4&amp;spage=244</t>
  </si>
  <si>
    <t>Skin tolerance to cleansing agents</t>
  </si>
  <si>
    <t>Wiener medizinische Wochenschrift. Supplement</t>
  </si>
  <si>
    <t>108:13-6</t>
  </si>
  <si>
    <t>https://pubmed.ncbi.nlm.nih.gov/2247982</t>
  </si>
  <si>
    <t>['Burrows D', 'Andersen KE', 'Camarasa JG', 'Dooms-Goossens A', 'Ducombs G', 'Lachapelle JM', 'Menné T', 'Rycroft RJ', 'Wahlberg JE', 'White IR']</t>
  </si>
  <si>
    <t>Trial of 0.5% versus 0.375% potassium dichromate. European Environmental and Contact Dermatitis Research Group (EECDRG)</t>
  </si>
  <si>
    <t>21(5):351</t>
  </si>
  <si>
    <t>https://pubmed.ncbi.nlm.nih.gov/2620518</t>
  </si>
  <si>
    <t>https://onlinelibrary.wiley.com/resolve/openurl?genre=article&amp;sid=nlm:pubmed&amp;issn=0105-1873&amp;date=1989&amp;volume=21&amp;issue=5&amp;spage=351</t>
  </si>
  <si>
    <t>['Dannaker CJ', 'White IR', 'Rycroft RJ']</t>
  </si>
  <si>
    <t>Long-term prognosis in occupational chromate allergy: an attempted 18-year follow-up study</t>
  </si>
  <si>
    <t>21(1):59</t>
  </si>
  <si>
    <t>https://pubmed.ncbi.nlm.nih.gov/2530044</t>
  </si>
  <si>
    <t>https://onlinelibrary.wiley.com/resolve/openurl?genre=article&amp;sid=nlm:pubmed&amp;issn=0105-1873&amp;date=1989&amp;volume=21&amp;issue=1&amp;spage=59</t>
  </si>
  <si>
    <t>['Wilson AG', 'White IR', 'Kirby JD']</t>
  </si>
  <si>
    <t>Allergic contact dermatitis from propyl gallate in a lip balm</t>
  </si>
  <si>
    <t>20(2):145-6</t>
  </si>
  <si>
    <t>https://pubmed.ncbi.nlm.nih.gov/2523275</t>
  </si>
  <si>
    <t>https://onlinelibrary.wiley.com/resolve/openurl?genre=article&amp;sid=nlm:pubmed&amp;issn=0105-1873&amp;date=1989&amp;volume=20&amp;issue=2&amp;spage=145</t>
  </si>
  <si>
    <t>['White IR', 'McKelvey WA', 'Busby S', 'Sneddon A', 'Hamilton WJ']</t>
  </si>
  <si>
    <t>Diagnosis of pregnancy and prediction of fetal age in red deer by real-time ultrasonic scanning</t>
  </si>
  <si>
    <t>15-Apr-1989</t>
  </si>
  <si>
    <t>The Veterinary record</t>
  </si>
  <si>
    <t>124(15):395-7</t>
  </si>
  <si>
    <t>https://pubmed.ncbi.nlm.nih.gov/2658297</t>
  </si>
  <si>
    <t>['Andersen KE', 'Burrows D', 'Cronin E', 'Dooms-Goossens A', 'Rycroft RJ', 'White IR']</t>
  </si>
  <si>
    <t>Recommended changes to standard series</t>
  </si>
  <si>
    <t>Nov-1988</t>
  </si>
  <si>
    <t>19(5):389-90</t>
  </si>
  <si>
    <t>https://pubmed.ncbi.nlm.nih.gov/3233964</t>
  </si>
  <si>
    <t>https://onlinelibrary.wiley.com/resolve/openurl?genre=article&amp;sid=nlm:pubmed&amp;issn=0105-1873&amp;date=1988&amp;volume=19&amp;issue=5&amp;spage=389</t>
  </si>
  <si>
    <t>['Matthies C', 'Dooms-Goossens A', 'Lachapelle JM', 'Lahti A', 'Menné T', 'White IR', 'Wilkinson J']</t>
  </si>
  <si>
    <t>Patch testing with fractionated balsam of Peru</t>
  </si>
  <si>
    <t>19(5):384-5</t>
  </si>
  <si>
    <t>https://pubmed.ncbi.nlm.nih.gov/3233961</t>
  </si>
  <si>
    <t>https://onlinelibrary.wiley.com/resolve/openurl?genre=article&amp;sid=nlm:pubmed&amp;issn=0105-1873&amp;date=1988&amp;volume=19&amp;issue=5&amp;spage=384</t>
  </si>
  <si>
    <t>['Norris PG', 'Hawk JL', 'White IR']</t>
  </si>
  <si>
    <t>Photoallergic contact dermatitis from fentichlor</t>
  </si>
  <si>
    <t>18(5):318-20</t>
  </si>
  <si>
    <t>https://pubmed.ncbi.nlm.nih.gov/2970943</t>
  </si>
  <si>
    <t>https://onlinelibrary.wiley.com/resolve/openurl?genre=article&amp;sid=nlm:pubmed&amp;issn=0105-1873&amp;date=1988&amp;volume=18&amp;issue=5&amp;spage=318</t>
  </si>
  <si>
    <t>['Logan RA', 'White IR']</t>
  </si>
  <si>
    <t>Carbamix is redundant in the patch test series</t>
  </si>
  <si>
    <t>18(5):303-4</t>
  </si>
  <si>
    <t>https://pubmed.ncbi.nlm.nih.gov/3416594</t>
  </si>
  <si>
    <t>https://onlinelibrary.wiley.com/resolve/openurl?genre=article&amp;sid=nlm:pubmed&amp;issn=0105-1873&amp;date=1988&amp;volume=18&amp;issue=5&amp;spage=303</t>
  </si>
  <si>
    <t>Primula dermatitis: prevalence, detection and outcome</t>
  </si>
  <si>
    <t>19(1):68-9</t>
  </si>
  <si>
    <t>https://pubmed.ncbi.nlm.nih.gov/3180772</t>
  </si>
  <si>
    <t>https://onlinelibrary.wiley.com/resolve/openurl?genre=article&amp;sid=nlm:pubmed&amp;issn=0105-1873&amp;date=1988&amp;volume=19&amp;issue=1&amp;spage=68</t>
  </si>
  <si>
    <t>Dermatitis in rubber manufacturing industries</t>
  </si>
  <si>
    <t>6(1):53-9</t>
  </si>
  <si>
    <t>https://pubmed.ncbi.nlm.nih.gov/2968214</t>
  </si>
  <si>
    <t>['Wright IA', 'White IR', 'Russel AJ', 'Whyte TK', 'McBean AJ']</t>
  </si>
  <si>
    <t>Prediction of calving date in beef cows by real-time ultrasonic scanning</t>
  </si>
  <si>
    <t>27-Aug-1988</t>
  </si>
  <si>
    <t>123(9):228-9</t>
  </si>
  <si>
    <t>https://pubmed.ncbi.nlm.nih.gov/3051643</t>
  </si>
  <si>
    <t>['Nicholls DS', 'White IR']</t>
  </si>
  <si>
    <t>Contact reaction to flame retardant</t>
  </si>
  <si>
    <t>19(2):153-4</t>
  </si>
  <si>
    <t>https://pubmed.ncbi.nlm.nih.gov/2972527</t>
  </si>
  <si>
    <t>https://onlinelibrary.wiley.com/resolve/openurl?genre=article&amp;sid=nlm:pubmed&amp;issn=0105-1873&amp;date=1988&amp;volume=19&amp;issue=2&amp;spage=153</t>
  </si>
  <si>
    <t>['Lachapelle JM', 'Bruynzeel DP', 'Ducombs G', 'Hannuksela M', 'Ring J', 'White IR', 'Wilkinson J', 'Fischer T', 'Billberg K']</t>
  </si>
  <si>
    <t>European multicenter study of the TRUE Test</t>
  </si>
  <si>
    <t>19(2):91-7</t>
  </si>
  <si>
    <t>https://pubmed.ncbi.nlm.nih.gov/3180789</t>
  </si>
  <si>
    <t>https://onlinelibrary.wiley.com/resolve/openurl?genre=article&amp;sid=nlm:pubmed&amp;issn=0105-1873&amp;date=1988&amp;volume=19&amp;issue=2&amp;spage=91</t>
  </si>
  <si>
    <t>['Murphy GM', 'White IR']</t>
  </si>
  <si>
    <t>Photoallergic contact dermatitis to 2-ethoxyethyl-p-methoxycinnamate</t>
  </si>
  <si>
    <t>May-1987</t>
  </si>
  <si>
    <t>16(5):296</t>
  </si>
  <si>
    <t>https://pubmed.ncbi.nlm.nih.gov/3621935</t>
  </si>
  <si>
    <t>https://onlinelibrary.wiley.com/resolve/openurl?genre=article&amp;sid=nlm:pubmed&amp;issn=0105-1873&amp;date=1987&amp;volume=16&amp;issue=5&amp;spage=296</t>
  </si>
  <si>
    <t>['Dannaker CJ', 'White IR']</t>
  </si>
  <si>
    <t>Cutaneous allergy to mustard in a salad maker</t>
  </si>
  <si>
    <t>16(4):212-4</t>
  </si>
  <si>
    <t>https://pubmed.ncbi.nlm.nih.gov/2954759</t>
  </si>
  <si>
    <t>https://onlinelibrary.wiley.com/resolve/openurl?genre=article&amp;sid=nlm:pubmed&amp;issn=0105-1873&amp;date=1987&amp;volume=16&amp;issue=4&amp;spage=212</t>
  </si>
  <si>
    <t>['Rademaker M', 'Kirby JD', 'White IR']</t>
  </si>
  <si>
    <t>Contact cheilitis to shellac, Lanpol 5 and colophony</t>
  </si>
  <si>
    <t>Nov-1986</t>
  </si>
  <si>
    <t>15(5):307-8</t>
  </si>
  <si>
    <t>https://pubmed.ncbi.nlm.nih.gov/3816199</t>
  </si>
  <si>
    <t>https://onlinelibrary.wiley.com/resolve/openurl?genre=article&amp;sid=nlm:pubmed&amp;issn=0105-1873&amp;date=1986&amp;volume=15&amp;issue=5&amp;spage=307</t>
  </si>
  <si>
    <t>['Lovell CR', 'Dannaker CJ', 'White IR']</t>
  </si>
  <si>
    <t>Dermatitis from X Cupressocyparis leylandii and concomitant sensitivity to colophony</t>
  </si>
  <si>
    <t>13(5):344-5</t>
  </si>
  <si>
    <t>https://pubmed.ncbi.nlm.nih.gov/4092459</t>
  </si>
  <si>
    <t>https://onlinelibrary.wiley.com/resolve/openurl?genre=article&amp;sid=nlm:pubmed&amp;issn=0105-1873&amp;date=1985&amp;volume=13&amp;issue=5&amp;spage=344</t>
  </si>
  <si>
    <t>['Lovell CR', 'White IR']</t>
  </si>
  <si>
    <t>Allergic contact dermatitis from tobacco in a consumer</t>
  </si>
  <si>
    <t>May-1985</t>
  </si>
  <si>
    <t>78(5):409-10</t>
  </si>
  <si>
    <t>https://pubmed.ncbi.nlm.nih.gov/3989810</t>
  </si>
  <si>
    <t>https://journals.sagepub.com/doi/10.1177/014107688507800514?url_ver=Z39.88-2003&amp;rfr_id=ori:rid:crossref.org&amp;rfr_dat=cr_pub%20%200pubmed</t>
  </si>
  <si>
    <t>['White IR', 'Russel AJ', 'Wright IA', 'Whyte TK']</t>
  </si>
  <si>
    <t>Real-time ultrasonic scanning in the diagnosis of pregnancy and the estimation of gestational age in cattle</t>
  </si>
  <si>
    <t>6-Jul-1985</t>
  </si>
  <si>
    <t>117(1):5-8</t>
  </si>
  <si>
    <t>https://pubmed.ncbi.nlm.nih.gov/3895717</t>
  </si>
  <si>
    <t>['Lovell CR', 'White IR', 'Boyle J']</t>
  </si>
  <si>
    <t>Contact dermatitis from phenoxyethanol in aqueous cream BP</t>
  </si>
  <si>
    <t>Sep-1984</t>
  </si>
  <si>
    <t>11(3):187</t>
  </si>
  <si>
    <t>https://pubmed.ncbi.nlm.nih.gov/6238791</t>
  </si>
  <si>
    <t>https://onlinelibrary.wiley.com/resolve/openurl?genre=article&amp;sid=nlm:pubmed&amp;issn=0105-1873&amp;date=1984&amp;volume=11&amp;issue=3&amp;spage=187</t>
  </si>
  <si>
    <t>['White IR', 'Lovell CR', 'Cronin E']</t>
  </si>
  <si>
    <t>Antioxidants in cosmetics</t>
  </si>
  <si>
    <t>Nov-1984</t>
  </si>
  <si>
    <t>11(5):265-7</t>
  </si>
  <si>
    <t>https://pubmed.ncbi.nlm.nih.gov/6525819</t>
  </si>
  <si>
    <t>https://onlinelibrary.wiley.com/resolve/openurl?genre=article&amp;sid=nlm:pubmed&amp;issn=0105-1873&amp;date=1984&amp;volume=11&amp;issue=5&amp;spage=265</t>
  </si>
  <si>
    <t>['White IR', 'Russel AJ']</t>
  </si>
  <si>
    <t>Determination of fetal numbers in sheep by real time ultrasonic scanning</t>
  </si>
  <si>
    <t>In practice</t>
  </si>
  <si>
    <t>6(6):200-2</t>
  </si>
  <si>
    <t>https://pubmed.ncbi.nlm.nih.gov/6392106</t>
  </si>
  <si>
    <t>https://inpractice.bmj.com/lookup/pmidlookup?view=long&amp;pmid=6392106</t>
  </si>
  <si>
    <t>['White IR', 'Cronin E']</t>
  </si>
  <si>
    <t>Irritant contact urticaria to diethyl fumarate</t>
  </si>
  <si>
    <t>10(5):315</t>
  </si>
  <si>
    <t>https://pubmed.ncbi.nlm.nih.gov/6734197</t>
  </si>
  <si>
    <t>https://onlinelibrary.wiley.com/resolve/openurl?genre=article&amp;sid=nlm:pubmed&amp;issn=0105-1873&amp;date=1984&amp;volume=10&amp;issue=5&amp;spage=315</t>
  </si>
  <si>
    <t>['White IR', 'Russel AJ', 'Fowler DG']</t>
  </si>
  <si>
    <t>Real-time ultrasonic scanning in the diagnosis of pregnancy and the determination of fetal numbers in sheep</t>
  </si>
  <si>
    <t>18-Aug-1984</t>
  </si>
  <si>
    <t>115(7):140-3</t>
  </si>
  <si>
    <t>https://pubmed.ncbi.nlm.nih.gov/6385455</t>
  </si>
  <si>
    <t>['White IR', 'Smith BG']</t>
  </si>
  <si>
    <t>Dental amalgam dermatitis</t>
  </si>
  <si>
    <t>7-Apr-1984</t>
  </si>
  <si>
    <t>British dental journal</t>
  </si>
  <si>
    <t>156(7):259-60</t>
  </si>
  <si>
    <t>https://pubmed.ncbi.nlm.nih.gov/6584161</t>
  </si>
  <si>
    <t>https://www.nature.com/articles/4805333</t>
  </si>
  <si>
    <t>Photopatch test in a hydrochlorothiazide drug eruption</t>
  </si>
  <si>
    <t>May-1983</t>
  </si>
  <si>
    <t>9(3):237</t>
  </si>
  <si>
    <t>https://pubmed.ncbi.nlm.nih.gov/6222881</t>
  </si>
  <si>
    <t>https://onlinelibrary.wiley.com/resolve/openurl?genre=article&amp;sid=nlm:pubmed&amp;issn=0105-1873&amp;date=1983&amp;volume=9&amp;issue=3&amp;spage=237</t>
  </si>
  <si>
    <t>['White IR', 'Calnan CD']</t>
  </si>
  <si>
    <t>Contact urticaria to fruit and birch sensitivity</t>
  </si>
  <si>
    <t>9(2):164-5</t>
  </si>
  <si>
    <t>https://pubmed.ncbi.nlm.nih.gov/6851537</t>
  </si>
  <si>
    <t>https://onlinelibrary.wiley.com/resolve/openurl?genre=article&amp;sid=nlm:pubmed&amp;issn=0105-1873&amp;date=1983&amp;volume=9&amp;issue=2&amp;spage=164</t>
  </si>
  <si>
    <t>['White IR', 'Rycroft RJ']</t>
  </si>
  <si>
    <t>Contact urticaria from phosphorus sesquisulphide</t>
  </si>
  <si>
    <t>9(2):162</t>
  </si>
  <si>
    <t>https://pubmed.ncbi.nlm.nih.gov/6851535</t>
  </si>
  <si>
    <t>https://onlinelibrary.wiley.com/resolve/openurl?genre=article&amp;sid=nlm:pubmed&amp;issn=0105-1873&amp;date=1983&amp;volume=9&amp;issue=2&amp;spage=162</t>
  </si>
  <si>
    <t>['White IR', 'Stewart JR', 'Rycroft RJ']</t>
  </si>
  <si>
    <t>Allergic contact dermatitis from an organic di-isocyanate</t>
  </si>
  <si>
    <t>Jul-1983</t>
  </si>
  <si>
    <t>9(4):300-3</t>
  </si>
  <si>
    <t>https://pubmed.ncbi.nlm.nih.gov/6225609</t>
  </si>
  <si>
    <t>https://onlinelibrary.wiley.com/resolve/openurl?genre=article&amp;sid=nlm:pubmed&amp;issn=0105-1873&amp;date=1983&amp;volume=9&amp;issue=4&amp;spage=300</t>
  </si>
  <si>
    <t>Allergic contact dermatitis from a colour film process chemical (PBA1)</t>
  </si>
  <si>
    <t>9(4):323-4</t>
  </si>
  <si>
    <t>https://pubmed.ncbi.nlm.nih.gov/6225618</t>
  </si>
  <si>
    <t>https://onlinelibrary.wiley.com/resolve/openurl?genre=article&amp;sid=nlm:pubmed&amp;issn=0105-1873&amp;date=1983&amp;volume=9&amp;issue=4&amp;spage=323</t>
  </si>
  <si>
    <t>Low humidity occupational dermatosis - an epidemic</t>
  </si>
  <si>
    <t>Sep-1982</t>
  </si>
  <si>
    <t>8(5):287-90</t>
  </si>
  <si>
    <t>https://pubmed.ncbi.nlm.nih.gov/6216045</t>
  </si>
  <si>
    <t>https://onlinelibrary.wiley.com/resolve/openurl?genre=article&amp;sid=nlm:pubmed&amp;issn=0105-1873&amp;date=1982&amp;volume=8&amp;issue=5&amp;spage=287</t>
  </si>
  <si>
    <t>['Chambers AR', 'White IR']</t>
  </si>
  <si>
    <t>Urine measurement and sampling equipment (UMASE) for measuring the daily output of urine of grazing female sheep</t>
  </si>
  <si>
    <t>Nov-1982</t>
  </si>
  <si>
    <t>Medical &amp; biological engineering &amp; computing</t>
  </si>
  <si>
    <t>20(6):775-8</t>
  </si>
  <si>
    <t>https://pubmed.ncbi.nlm.nih.gov/7169822</t>
  </si>
  <si>
    <t>['White IR', 'Catchpole HE', 'Rycroft RJ']</t>
  </si>
  <si>
    <t>Rashes amongst persulphate workers</t>
  </si>
  <si>
    <t>8(3):168-72</t>
  </si>
  <si>
    <t>https://pubmed.ncbi.nlm.nih.gov/6212183</t>
  </si>
  <si>
    <t>https://onlinelibrary.wiley.com/resolve/openurl?genre=article&amp;sid=nlm:pubmed&amp;issn=0105-1873&amp;date=1982&amp;volume=8&amp;issue=3&amp;spage=168</t>
  </si>
  <si>
    <t>Contact dermatitis from silver fulminate-fulminate itch</t>
  </si>
  <si>
    <t>8(3):159-63</t>
  </si>
  <si>
    <t>https://pubmed.ncbi.nlm.nih.gov/6212182</t>
  </si>
  <si>
    <t>https://onlinelibrary.wiley.com/resolve/openurl?genre=article&amp;sid=nlm:pubmed&amp;issn=0105-1873&amp;date=1982&amp;volume=8&amp;issue=3&amp;spage=159</t>
  </si>
  <si>
    <t>['White IR', 'MacDonald DM']</t>
  </si>
  <si>
    <t>Thomas Addison, M.D. First dermatologist at Guy's Hospital</t>
  </si>
  <si>
    <t>Mar-1982</t>
  </si>
  <si>
    <t>6(3):426-30</t>
  </si>
  <si>
    <t>https://pubmed.ncbi.nlm.nih.gov/7040509</t>
  </si>
  <si>
    <t>https://linkinghub.elsevier.com/retrieve/pii/S0190-9622(82)80302-2</t>
  </si>
  <si>
    <t>Familial multiple melanocytic naevi--the B-K mole syndrome</t>
  </si>
  <si>
    <t>6(5):549-53</t>
  </si>
  <si>
    <t>https://pubmed.ncbi.nlm.nih.gov/7318249</t>
  </si>
  <si>
    <t>https://academic.oup.com/ced/article-abstract/6/5/549/6632224?redirectedFrom=fulltext</t>
  </si>
  <si>
    <t>Cutaneous leiomyosarcoma with coexistent superficial angioleiomyoma</t>
  </si>
  <si>
    <t>May-1981</t>
  </si>
  <si>
    <t>6(3):333-7</t>
  </si>
  <si>
    <t>https://pubmed.ncbi.nlm.nih.gov/7296963</t>
  </si>
  <si>
    <t>https://academic.oup.com/ced/article-abstract/6/3/333/6632026?redirectedFrom=fulltext</t>
  </si>
  <si>
    <t>['White IR', 'Souteyrand P', 'MacDonald DM']</t>
  </si>
  <si>
    <t>Granulomatous cheilitis (Miescher)</t>
  </si>
  <si>
    <t>Jul-1981</t>
  </si>
  <si>
    <t>6(4):391-7</t>
  </si>
  <si>
    <t>https://pubmed.ncbi.nlm.nih.gov/7307330</t>
  </si>
  <si>
    <t>https://academic.oup.com/ced/article-abstract/6/4/391/6632143?redirectedFrom=fulltext</t>
  </si>
  <si>
    <t>['White IR', 'Morgan E', 'MacDonald DM']</t>
  </si>
  <si>
    <t>An immunoperoxidase technique in light and electron microscopy in the evaluation of bullous disorders and lupus erythematosus [proceedings]</t>
  </si>
  <si>
    <t>Jul-1979</t>
  </si>
  <si>
    <t>101 Suppl 17:25-6</t>
  </si>
  <si>
    <t>https://pubmed.ncbi.nlm.nih.gov/380625</t>
  </si>
  <si>
    <t>https://onlinelibrary.wiley.com/resolve/openurl?genre=article&amp;sid=nlm:pubmed&amp;issn=0007-0963&amp;date=1979&amp;volume=101&amp;issue=&amp;spage=25</t>
  </si>
  <si>
    <t>Dicyclohexyl carbodiimide sensitivity</t>
  </si>
  <si>
    <t>5(4):275-6</t>
  </si>
  <si>
    <t>https://pubmed.ncbi.nlm.nih.gov/498780</t>
  </si>
  <si>
    <t>https://onlinelibrary.wiley.com/resolve/openurl?genre=article&amp;sid=nlm:pubmed&amp;issn=0105-1873&amp;date=1979&amp;volume=5&amp;issue=4&amp;spage=275</t>
  </si>
  <si>
    <t>['Chambers AR', 'White IR', 'Russel AJ', 'Milne JA']</t>
  </si>
  <si>
    <t>Instruments for sampling and measuring the volume output of urine from grazing female sheep</t>
  </si>
  <si>
    <t>Nov-1976</t>
  </si>
  <si>
    <t>Medical &amp; biological engineering</t>
  </si>
  <si>
    <t>14(6):665-70</t>
  </si>
  <si>
    <t>https://pubmed.ncbi.nlm.nih.gov/994578</t>
  </si>
  <si>
    <t>['Chambers AR', 'Milne JA', 'Russel AJ', 'White IR']</t>
  </si>
  <si>
    <t>An apparatus for the measurement and sampling of urine from grazing female sheep</t>
  </si>
  <si>
    <t>Sep-1975</t>
  </si>
  <si>
    <t>The Proceedings of the Nutrition Society</t>
  </si>
  <si>
    <t>34(2):71A-72A</t>
  </si>
  <si>
    <t>https://pubmed.ncbi.nlm.nih.gov/1187634</t>
  </si>
  <si>
    <t>['Jefferys DB', 'White IR']</t>
  </si>
  <si>
    <t>A urea cycle enzyme and protein deficiency</t>
  </si>
  <si>
    <t>May-1975</t>
  </si>
  <si>
    <t>34(1):30A-31A</t>
  </si>
  <si>
    <t>https://pubmed.ncbi.nlm.nih.gov/1144405</t>
  </si>
  <si>
    <t>Proceedings: The differing response shown by male and female rats given low-protein--high carbohydrate diets</t>
  </si>
  <si>
    <t>Sep-1974</t>
  </si>
  <si>
    <t>33(2):25A-26A</t>
  </si>
  <si>
    <t>https://pubmed.ncbi.nlm.nih.gov/4456384</t>
  </si>
  <si>
    <t>The resistance of the mature female rat to protein deficiency</t>
  </si>
  <si>
    <t>Nutrition and metabolism</t>
  </si>
  <si>
    <t>17(3):181-8</t>
  </si>
  <si>
    <t>https://pubmed.ncbi.nlm.nih.gov/4462042</t>
  </si>
  <si>
    <t>Influence of a combined oral contraceptive upon rats fed low protein-high carbohydrate diets</t>
  </si>
  <si>
    <t>16(3):155-62</t>
  </si>
  <si>
    <t>https://pubmed.ncbi.nlm.nih.gov/4134785</t>
  </si>
  <si>
    <t>The lipid response to female gonadal hormones of male rats given a high-sucrose diet</t>
  </si>
  <si>
    <t>Sep-1973</t>
  </si>
  <si>
    <t>32(2):60A</t>
  </si>
  <si>
    <t>https://pubmed.ncbi.nlm.nih.gov/4791060</t>
  </si>
  <si>
    <t>The influence of oral contraceptives on the effect of low-protein-high sucrose or low-protein-high-starch diets on male rats</t>
  </si>
  <si>
    <t>32(2):81A-82A</t>
  </si>
  <si>
    <t>https://pubmed.ncbi.nlm.nih.gov/4133892</t>
  </si>
  <si>
    <t>Green CM</t>
  </si>
  <si>
    <t>['Kliszczak M', 'Moralli D', 'Jankowska JD', 'Bryjka P', 'Subha Meem L', 'Goncalves T', 'Hester SS', 'Fischer R', 'Clynes D', 'Green CM']</t>
  </si>
  <si>
    <t>Loss of FAM111B protease mutated in hereditary fibrosing poikiloderma negatively regulates telomere length</t>
  </si>
  <si>
    <t>11:1175069</t>
  </si>
  <si>
    <t>https://pubmed.ncbi.nlm.nih.gov/37342232</t>
  </si>
  <si>
    <t>https://www.frontiersin.org/articles/10.3389/fcell.2023.1175069/full</t>
  </si>
  <si>
    <t>['Munis AM', 'Wright B', 'Jackson F', 'Lockstone H', 'Hyde SC', 'Green CM', 'Gill DR']</t>
  </si>
  <si>
    <t>RNA-seq analysis of the human surfactant air-liquid interface culture reveals alveolar type II cell-like transcriptome</t>
  </si>
  <si>
    <t>Molecular therapy. Methods &amp; clinical development</t>
  </si>
  <si>
    <t>24:62-70</t>
  </si>
  <si>
    <t>https://pubmed.ncbi.nlm.nih.gov/34977273</t>
  </si>
  <si>
    <t>https://linkinghub.elsevier.com/retrieve/pii/S2329-0501(21)00178-9</t>
  </si>
  <si>
    <t>['Joe CCD', 'Jiang J', 'Linke T', 'Li Y', 'Fedosyuk S', 'Gupta G', 'Berg A', 'Segireddy RR', 'Mainwaring D', 'Joshi A', 'Cashen P', 'Rees B', 'Chopra N', 'Nestola P', 'Humphreys J', 'Davies S', 'Smith N', 'Bruce S', 'Verbart D', 'Bormans D', 'Knevelman C', 'Woodyer M', 'Davies L', 'Cooper L', 'Kapanidou M', 'Bleckwenn N', 'Pappas D', 'Lambe T', 'Smith DC', 'Green CM', 'Venkat R', 'Ritchie AJ', 'Gilbert SC', 'Turner R', 'Douglas AD']</t>
  </si>
  <si>
    <t>Manufacturing a chimpanzee adenovirus-vectored SARS-CoV-2 vaccine to meet global needs</t>
  </si>
  <si>
    <t>Biotechnology and bioengineering</t>
  </si>
  <si>
    <t>119(1):48-58</t>
  </si>
  <si>
    <t>https://pubmed.ncbi.nlm.nih.gov/34585736</t>
  </si>
  <si>
    <t>https://onlinelibrary.wiley.com/doi/10.1002/bit.27945</t>
  </si>
  <si>
    <t>['Tenan MR', 'Nicolle A', 'Moralli D', 'Verbouwe E', 'Jankowska JD', 'Durin MA', 'Green CM', 'Mandriota SJ', 'Sappino AP']</t>
  </si>
  <si>
    <t>Aluminum Enters Mammalian Cells and Destabilizes Chromosome Structure and Number</t>
  </si>
  <si>
    <t>22(17):9515</t>
  </si>
  <si>
    <t>https://pubmed.ncbi.nlm.nih.gov/34502420</t>
  </si>
  <si>
    <t>https://europepmc.org/abstract/MED/34502420</t>
  </si>
  <si>
    <t>['Sailer S', 'Coassin S', 'Lackner K', 'Fischer C', 'McNeill E', 'Streiter G', 'Kremser C', 'Maglione M', 'Green CM', 'Moralli D', 'Moschen AR', 'Keller MA', 'Golderer G', 'Werner-Felmayer G', 'Tegeder I', 'Channon KM', 'Davies B', 'Werner ER', 'Watschinger K']</t>
  </si>
  <si>
    <t>When the genome bluffs: a tandem duplication event during generation of a novel Agmo knockout mouse model fools routine genotyping</t>
  </si>
  <si>
    <t>16-Mar-2021</t>
  </si>
  <si>
    <t>Cell &amp; bioscience</t>
  </si>
  <si>
    <t>11(1):54</t>
  </si>
  <si>
    <t>https://pubmed.ncbi.nlm.nih.gov/33726865</t>
  </si>
  <si>
    <t>https://cellandbioscience.biomedcentral.com/articles/10.1186/s13578-021-00566-9</t>
  </si>
  <si>
    <t>['Voysey M', 'Costa Clemens SA', 'Madhi SA', 'Weckx LY', 'Folegatti PM', 'Aley PK', 'Angus B', 'Baillie VL', 'Barnabas SL', 'Bhorat QE', 'Bibi S', 'Briner C', 'Cicconi P', 'Clutterbuck EA', 'Collins AM', 'Cutland CL', 'Darton TC', 'Dheda K', 'Dold C', 'Duncan CJA', 'Emary KRW', 'Ewer KJ', 'Flaxman A', 'Fairlie L', 'Faust SN', 'Feng S', 'Ferreira DM', 'Finn A', 'Galiza E', 'Goodman AL', 'Green CM', 'Green CA', 'Greenland M', 'Hill C', 'Hill HC', 'Hirsch I', 'Izu A', 'Jenkin D', 'Joe CCD', 'Kerridge S', 'Koen A', 'Kwatra G', 'Lazarus R', 'Libri V', 'Lillie PJ', 'Marchevsky NG', 'Marshall RP', 'Mendes AVA', 'Milan EP', 'Minassian AM', 'McGregor A', 'Mujadidi YF', 'Nana A', 'Padayachee SD', 'Phillips DJ', 'Pittella A', 'Plested E', 'Pollock KM', 'Ramasamy MN', 'Ritchie AJ', 'Robinson H', 'Schwarzbold AV', 'Smith A', 'Song R', 'Snape MD', 'Sprinz E', 'Sutherland RK', 'Thomson EC', 'Török ME', 'Toshner M', 'Turner DPJ', 'Vekemans J', 'Villafana TL', 'White T', 'Williams CJ', 'Douglas AD', 'Hill AVS', 'Lambe T', 'Gilbert SC', 'Pollard AJ']</t>
  </si>
  <si>
    <t>Single-dose administration and the influence of the timing of the booster dose on immunogenicity and efficacy of ChAdOx1 nCoV-19 (AZD1222) vaccine: a pooled analysis of four randomised trials</t>
  </si>
  <si>
    <t>6-Mar-2021</t>
  </si>
  <si>
    <t>19-Feb-2021</t>
  </si>
  <si>
    <t>397(10277):881-891</t>
  </si>
  <si>
    <t>https://pubmed.ncbi.nlm.nih.gov/33617777</t>
  </si>
  <si>
    <t>https://www.clinicalkey.com/content/playBy/pii?v=S0140-6736(21)00432-3</t>
  </si>
  <si>
    <t>['Antonowicz S', 'Bodai Z', 'Wiggins T', 'Markar SR', 'Boshier PR', 'Goh YM', 'Adam ME', 'Lu H', 'Kudo H', 'Rosini F', 'Goldin R', 'Moralli D', 'Green CM', 'Peters CJ', 'Habib N', 'Gabra H', 'Fitzgerald RC', 'Takats Z', 'Hanna GB']</t>
  </si>
  <si>
    <t>Endogenous aldehyde accumulation generates genotoxicity and exhaled biomarkers in esophageal adenocarcinoma</t>
  </si>
  <si>
    <t>12(1):1454</t>
  </si>
  <si>
    <t>https://pubmed.ncbi.nlm.nih.gov/33674602</t>
  </si>
  <si>
    <t>https://www.nature.com/articles/s41467-021-21800-5</t>
  </si>
  <si>
    <t>['Ewer KJ', 'Barrett JR', 'Belij-Rammerstorfer S', 'Sharpe H', 'Makinson R', 'Morter R', 'Flaxman A', 'Wright D', 'Bellamy D', 'Bittaye M', 'Dold C', 'Provine NM', 'Aboagye J', 'Fowler J', 'Silk SE', 'Alderson J', 'Aley PK', 'Angus B', 'Berrie E', 'Bibi S', 'Cicconi P', 'Clutterbuck EA', 'Chelysheva I', 'Folegatti PM', 'Fuskova M', 'Green CM', 'Jenkin D', 'Kerridge S', 'Lawrie A', 'Minassian AM', 'Moore M', 'Mujadidi Y', 'Plested E', 'Poulton I', 'Ramasamy MN', 'Robinson H', 'Song R', 'Snape MD', 'Tarrant R', 'Voysey M', 'Watson MEE', 'Douglas AD', 'Hill AVS', 'Gilbert SC', 'Pollard AJ', 'Lambe T']</t>
  </si>
  <si>
    <t>Author Correction: T cell and antibody responses induced by a single dose of ChAdOx1 nCoV-19 (AZD1222) vaccine in a phase 1/2 clinical trial</t>
  </si>
  <si>
    <t>27(6):1116</t>
  </si>
  <si>
    <t>https://pubmed.ncbi.nlm.nih.gov/34021278</t>
  </si>
  <si>
    <t>https://www.nature.com/articles/s41591-021-01363-0</t>
  </si>
  <si>
    <t>['Barrett JR', 'Belij-Rammerstorfer S', 'Dold C', 'Ewer KJ', 'Folegatti PM', 'Gilbride C', 'Halkerston R', 'Hill J', 'Jenkin D', 'Stockdale L', 'Verheul MK', 'Aley PK', 'Angus B', 'Bellamy D', 'Berrie E', 'Bibi S', 'Bittaye M', 'Carroll MW', 'Cavell B', 'Clutterbuck EA', 'Edwards N', 'Flaxman A', 'Fuskova M', 'Gorringe A', 'Hallis B', 'Kerridge S', 'Lawrie AM', 'Linder A', 'Liu X', 'Madhavan M', 'Makinson R', 'Mellors J', 'Minassian A', 'Moore M', 'Mujadidi Y', 'Plested E', 'Poulton I', 'Ramasamy MN', 'Robinson H', 'Rollier CS', 'Song R', 'Snape MD', 'Tarrant R', 'Taylor S', 'Thomas KM', 'Voysey M', 'Watson MEE', 'Wright D', 'Douglas AD', 'Green CM', 'Hill AVS', 'Lambe T', 'Gilbert S', 'Pollard AJ']</t>
  </si>
  <si>
    <t>Author Correction: Phase 1/2 trial of SARS-CoV-2 vaccine ChAdOx1 nCoV-19 with a booster dose induces multifunctional antibody responses</t>
  </si>
  <si>
    <t>27(6):1113</t>
  </si>
  <si>
    <t>https://pubmed.ncbi.nlm.nih.gov/33958800</t>
  </si>
  <si>
    <t>https://www.nature.com/articles/s41591-021-01372-z</t>
  </si>
  <si>
    <t>['Watanabe Y', 'Mendonça L', 'Allen ER', 'Howe A', 'Lee M', 'Allen JD', 'Chawla H', 'Pulido D', 'Donnellan F', 'Davies H', 'Ulaszewska M', 'Belij-Rammerstorfer S', 'Morris S', 'Krebs AS', 'Dejnirattisai W', 'Mongkolsapaya J', 'Supasa P', 'Screaton GR', 'Green CM', 'Lambe T', 'Zhang P', 'Gilbert SC', 'Crispin M']</t>
  </si>
  <si>
    <t>Native-like SARS-CoV-2 spike glycoprotein expressed by ChAdOx1 nCoV-19/AZD1222 vaccine</t>
  </si>
  <si>
    <t>19-Jan-2021</t>
  </si>
  <si>
    <t>bioxiv : the preprint server for biology</t>
  </si>
  <si>
    <t>https://pubmed.ncbi.nlm.nih.gov/33501433</t>
  </si>
  <si>
    <t>https://www.biorxiv.org/content/10.1101/2021.01.15.426463v1</t>
  </si>
  <si>
    <t>Native-like SARS-CoV-2 Spike Glycoprotein Expressed by ChAdOx1 nCoV-19/AZD1222 Vaccine</t>
  </si>
  <si>
    <t>28-Apr-2021</t>
  </si>
  <si>
    <t>2-Apr-2021</t>
  </si>
  <si>
    <t>ACS central science</t>
  </si>
  <si>
    <t>7(4):594-602</t>
  </si>
  <si>
    <t>https://pubmed.ncbi.nlm.nih.gov/34056089</t>
  </si>
  <si>
    <t>https://pubs.acs.org/doi/10.1021/acscentsci.1c00080</t>
  </si>
  <si>
    <t>['Yeow ZY', 'Lambrus BG', 'Marlow R', 'Zhan KH', 'Durin MA', 'Evans LT', 'Scott PM', 'Phan T', 'Park E', 'Ruiz LA', 'Moralli D', 'Knight EG', 'Badder LM', 'Novo D', 'Haider S', 'Green CM', 'Tutt ANJ', 'Lord CJ', 'Chapman JR', 'Holland AJ']</t>
  </si>
  <si>
    <t>Targeting TRIM37-driven centrosome dysfunction in 17q23-amplified breast cancer</t>
  </si>
  <si>
    <t>585(7825):447-452</t>
  </si>
  <si>
    <t>https://pubmed.ncbi.nlm.nih.gov/32908313</t>
  </si>
  <si>
    <t>https://www.nature.com/articles/s41586-020-2690-1</t>
  </si>
  <si>
    <t>['Tamura N', 'Shaikh N', 'Muliaditan D', 'Soliman TN', 'McGuinness JR', 'Maniati E', 'Moralli D', 'Durin MA', 'Green CM', 'Balkwill FR', 'Wang J', 'Curtius K', 'McClelland SE']</t>
  </si>
  <si>
    <t>Specific Mechanisms of Chromosomal Instability Indicate Therapeutic Sensitivities in High-Grade Serous Ovarian Carcinoma</t>
  </si>
  <si>
    <t>15-Nov-2020</t>
  </si>
  <si>
    <t>Cancer research</t>
  </si>
  <si>
    <t>80(22):4946-4959</t>
  </si>
  <si>
    <t>https://pubmed.ncbi.nlm.nih.gov/32998996</t>
  </si>
  <si>
    <t>https://aacrjournals.org/cancerres/article/80/22/4946/645931/Specific-Mechanisms-of-Chromosomal-Instability</t>
  </si>
  <si>
    <t>['Nelson L', 'Tighe A', 'Golder A', 'Littler S', 'Bakker B', 'Moralli D', 'Murtuza Baker S', 'Donaldson IJ', 'Spierings DCJ', 'Wardenaar R', 'Neale B', 'Burghel GJ', 'Winter-Roach B', 'Edmondson R', 'Clamp AR', 'Jayson GC', 'Desai S', 'Green CM', 'Hayes A', 'Foijer F', 'Morgan RD', 'Taylor SS']</t>
  </si>
  <si>
    <t>A living biobank of ovarian cancer ex vivo models reveals profound mitotic heterogeneity</t>
  </si>
  <si>
    <t>11(1):822</t>
  </si>
  <si>
    <t>https://pubmed.ncbi.nlm.nih.gov/32054838</t>
  </si>
  <si>
    <t>https://www.nature.com/articles/s41467-020-14551-2</t>
  </si>
  <si>
    <t>['Mandriota SJ', 'Tenan M', 'Nicolle A', 'Jankowska JD', 'Ferrari P', 'Tille JC', 'Durin MA', 'Green CM', 'Tabruyn S', 'Moralli D', 'Sappino AP']</t>
  </si>
  <si>
    <t>Genomic Instability Is an Early Event in Aluminium-Induced Tumorigenesis</t>
  </si>
  <si>
    <t>7-Dec-2020</t>
  </si>
  <si>
    <t>21(23):9332</t>
  </si>
  <si>
    <t>https://pubmed.ncbi.nlm.nih.gov/33297592</t>
  </si>
  <si>
    <t>https://europepmc.org/abstract/MED/33297592</t>
  </si>
  <si>
    <t>['Ragusa D', 'Makarov EM', 'Britten O', 'Moralli D', 'Green CM', 'Tosi S']</t>
  </si>
  <si>
    <t>The RS4;11 cell line as a model for leukaemia with t(4;11)(q21;q23): Revised characterisation of cytogenetic features</t>
  </si>
  <si>
    <t>7-Aug-2019</t>
  </si>
  <si>
    <t>Cancer reports (Hoboken, N.J.)</t>
  </si>
  <si>
    <t>2(5):e1207</t>
  </si>
  <si>
    <t>https://pubmed.ncbi.nlm.nih.gov/32721124</t>
  </si>
  <si>
    <t>https://onlinelibrary.wiley.com/doi/10.1002/cnr2.1207</t>
  </si>
  <si>
    <t>['Kwon HJ', 'Kumar H', 'Green CM', 'Crowston JG', 'McGuinness MB', 'Kerr NM']</t>
  </si>
  <si>
    <t>Bleb-associated endophthalmitis: Proportion, presentation, management and outcomes in Victoria, Australia</t>
  </si>
  <si>
    <t>Clinical &amp; experimental ophthalmology</t>
  </si>
  <si>
    <t>47(5):588-597</t>
  </si>
  <si>
    <t>https://pubmed.ncbi.nlm.nih.gov/30788894</t>
  </si>
  <si>
    <t>https://onlinelibrary.wiley.com/doi/10.1111/ceo.13477</t>
  </si>
  <si>
    <t>['Gdula MR', 'Nesterova TB', 'Pintacuda G', 'Godwin J', 'Zhan Y', 'Ozadam H', 'McClellan M', 'Moralli D', 'Krueger F', 'Green CM', 'Reik W', 'Kriaucionis S', 'Heard E', 'Dekker J', 'Brockdorff N']</t>
  </si>
  <si>
    <t>The non-canonical SMC protein SmcHD1 antagonises TAD formation and compartmentalisation on the inactive X chromosome</t>
  </si>
  <si>
    <t>3-Jan-2019</t>
  </si>
  <si>
    <t>10(1):30</t>
  </si>
  <si>
    <t>https://pubmed.ncbi.nlm.nih.gov/30604745</t>
  </si>
  <si>
    <t>https://www.nature.com/articles/s41467-018-07907-2</t>
  </si>
  <si>
    <t>['Rayner E', 'Durin MA', 'Thomas R', 'Moralli D', "O'Cathail SM", 'Tomlinson I', 'Green CM', 'Lewis A']</t>
  </si>
  <si>
    <t>CRISPR-Cas9 Causes Chromosomal Instability and Rearrangements in Cancer Cell Lines, Detectable by Cytogenetic Methods</t>
  </si>
  <si>
    <t>The CISP journal</t>
  </si>
  <si>
    <t>2(6):406-416</t>
  </si>
  <si>
    <t>https://pubmed.ncbi.nlm.nih.gov/31742432</t>
  </si>
  <si>
    <t>https://www.liebertpub.com/doi/10.1089/crispr.2019.0006?url_ver=Z39.88-2003&amp;rfr_id=ori:rid:crossref.org&amp;rfr_dat=cr_pub%20%200pubmed</t>
  </si>
  <si>
    <t>['Simões-Sousa S', 'Littler S', 'Thompson SL', 'Minshall P', 'Whalley H', 'Bakker B', 'Belkot K', 'Moralli D', 'Bronder D', 'Tighe A', 'Spierings DCJ', 'Bah N', 'Graham J', 'Nelson L', 'Green CM', 'Foijer F', 'Townsend PA', 'Taylor SS']</t>
  </si>
  <si>
    <t>The p38α Stress Kinase Suppresses Aneuploidy Tolerance by Inhibiting Hif-1α</t>
  </si>
  <si>
    <t>16-Oct-2018</t>
  </si>
  <si>
    <t>Cell reports</t>
  </si>
  <si>
    <t>25(3):749-760.e6</t>
  </si>
  <si>
    <t>https://pubmed.ncbi.nlm.nih.gov/30332653</t>
  </si>
  <si>
    <t>https://linkinghub.elsevier.com/retrieve/pii/S2211-1247(18)31505-5</t>
  </si>
  <si>
    <t>['Ghezraoui H', 'Oliveira C', 'Becker JR', 'Bilham K', 'Moralli D', 'Anzilotti C', 'Fischer R', 'Deobagkar-Lele M', 'Sanchiz-Calvo M', 'Fueyo-Marcos E', 'Bonham S', 'Kessler BM', 'Rottenberg S', 'Cornall RJ', 'Green CM', 'Chapman JR']</t>
  </si>
  <si>
    <t>53BP1 cooperation with the REV7-shieldin complex underpins DNA structure-specific NHEJ</t>
  </si>
  <si>
    <t>25-Jul-2018</t>
  </si>
  <si>
    <t>560(7716):122-127</t>
  </si>
  <si>
    <t>https://pubmed.ncbi.nlm.nih.gov/30046110</t>
  </si>
  <si>
    <t>https://www.nature.com/articles/s41586-018-0362-1</t>
  </si>
  <si>
    <t>['Green CM', 'Salim S', 'Edward DP', 'Mudumbai RC', 'Golnik K']</t>
  </si>
  <si>
    <t>The Ophthalmology Surgical Competency Assessment Rubric for Trabeculectomy</t>
  </si>
  <si>
    <t>Journal of glaucoma</t>
  </si>
  <si>
    <t>26(9):805-809</t>
  </si>
  <si>
    <t>https://pubmed.ncbi.nlm.nih.gov/28719416</t>
  </si>
  <si>
    <t>https://journals.lww.com/glaucomajournal/abstract/2017/09000/the_ophthalmology_surgical_competency_assessment.9.aspx</t>
  </si>
  <si>
    <t>['Wilson RH', 'Biasutto AJ', 'Wang L', 'Fischer R', 'Baple EL', 'Crosby AH', 'Mancini EJ', 'Green CM']</t>
  </si>
  <si>
    <t>PCNA dependent cellular activities tolerate dramatic perturbations in PCNA client interactions</t>
  </si>
  <si>
    <t>DNA repair</t>
  </si>
  <si>
    <t>50:22-35</t>
  </si>
  <si>
    <t>https://pubmed.ncbi.nlm.nih.gov/28073635</t>
  </si>
  <si>
    <t>https://linkinghub.elsevier.com/retrieve/pii/S1568-7864(16)30401-3</t>
  </si>
  <si>
    <t>['Singh MS', 'Balmer J', 'Barnard AR', 'Aslam SA', 'Moralli D', 'Green CM', 'Barnea-Cramer A', 'Duncan I', 'MacLaren RE']</t>
  </si>
  <si>
    <t>Transplanted photoreceptor precursors transfer proteins to host photoreceptors by a mechanism of cytoplasmic fusion</t>
  </si>
  <si>
    <t>30-Nov-2016</t>
  </si>
  <si>
    <t>7:13537</t>
  </si>
  <si>
    <t>https://pubmed.ncbi.nlm.nih.gov/27901042</t>
  </si>
  <si>
    <t>https://www.nature.com/articles/ncomms13537</t>
  </si>
  <si>
    <t>['Davies B', 'Hatton E', 'Altemose N', 'Hussin JG', 'Pratto F', 'Zhang G', 'Hinch AG', 'Moralli D', 'Biggs D', 'Diaz R', 'Preece C', 'Li R', 'Bitoun E', 'Brick K', 'Green CM', 'Camerini-Otero RD', 'Myers SR', 'Donnelly P']</t>
  </si>
  <si>
    <t>Re-engineering the zinc fingers of PRDM9 reverses hybrid sterility in mice</t>
  </si>
  <si>
    <t>11-Feb-2016</t>
  </si>
  <si>
    <t>3-Feb-2016</t>
  </si>
  <si>
    <t>530(7589):171-176</t>
  </si>
  <si>
    <t>https://pubmed.ncbi.nlm.nih.gov/26840484</t>
  </si>
  <si>
    <t>https://www.nature.com/articles/nature16931</t>
  </si>
  <si>
    <t>['White AJ', 'Green CM']</t>
  </si>
  <si>
    <t>Collaborative care: the way of the future</t>
  </si>
  <si>
    <t>43(5):401-2</t>
  </si>
  <si>
    <t>https://pubmed.ncbi.nlm.nih.gov/26177779</t>
  </si>
  <si>
    <t>https://onlinelibrary.wiley.com/doi/10.1111/ceo.12551</t>
  </si>
  <si>
    <t>['Cooper SE', 'Hodimont E', 'Green CM']</t>
  </si>
  <si>
    <t>A fluorescent bimolecular complementation screen reveals MAF1, RNF7 and SETD3 as PCNA-associated proteins in human cells</t>
  </si>
  <si>
    <t>3-Aug-2015</t>
  </si>
  <si>
    <t>1-Jun-2015</t>
  </si>
  <si>
    <t>14(15):2509-19</t>
  </si>
  <si>
    <t>https://pubmed.ncbi.nlm.nih.gov/26030842</t>
  </si>
  <si>
    <t>https://www.tandfonline.com/doi/full/10.1080/15384101.2015.1053667</t>
  </si>
  <si>
    <t>['Moralli D', 'Nudel R', 'Chan MT', 'Green CM', 'Volpi EV', 'Benítez-Burraco A', 'Newbury DF', 'García-Bellido P']</t>
  </si>
  <si>
    <t>Language impairment in a case of a complex chromosomal rearrangement with a breakpoint downstream of FOXP2</t>
  </si>
  <si>
    <t>10-Jun-2015</t>
  </si>
  <si>
    <t>Molecular cytogenetics</t>
  </si>
  <si>
    <t>8:36</t>
  </si>
  <si>
    <t>https://pubmed.ncbi.nlm.nih.gov/26060509</t>
  </si>
  <si>
    <t>https://molecularcytogenetics.biomedcentral.com/articles/10.1186/s13039-015-0148-1</t>
  </si>
  <si>
    <t>['Baple EL', 'Chambers H', 'Cross HE', 'Fawcett H', 'Nakazawa Y', 'Chioza BA', 'Harlalka GV', 'Mansour S', 'Sreekantan-Nair A', 'Patton MA', 'Muggenthaler M', 'Rich P', 'Wagner K', 'Coblentz R', 'Stein CK', 'Last JI', 'Taylor AM', 'Jackson AP', 'Ogi T', 'Lehmann AR', 'Green CM', 'Crosby AH']</t>
  </si>
  <si>
    <t>Hypomorphic PCNA mutation underlies a human DNA repair disorder</t>
  </si>
  <si>
    <t>9-Jun-2014</t>
  </si>
  <si>
    <t>124(7):3137-46</t>
  </si>
  <si>
    <t>https://pubmed.ncbi.nlm.nih.gov/24911150</t>
  </si>
  <si>
    <t>https://www.jci.org/articles/view/74593</t>
  </si>
  <si>
    <t>['Lau YN', 'Green CM', 'Hussain W', 'Affleck AG']</t>
  </si>
  <si>
    <t>Use of skin adhesive in dermatological surgery</t>
  </si>
  <si>
    <t>39(6):773-4</t>
  </si>
  <si>
    <t>https://pubmed.ncbi.nlm.nih.gov/25039597</t>
  </si>
  <si>
    <t>https://academic.oup.com/ced/article-abstract/39/6/773/6620938?redirectedFrom=fulltext</t>
  </si>
  <si>
    <t>['Green CM', 'Baple EL', 'Crosby AH']</t>
  </si>
  <si>
    <t>PCNA mutation affects DNA repair not replication</t>
  </si>
  <si>
    <t>13(20):3157-8</t>
  </si>
  <si>
    <t>https://pubmed.ncbi.nlm.nih.gov/25485490</t>
  </si>
  <si>
    <t>https://www.tandfonline.com/doi/full/10.4161/15384101.2014.969994</t>
  </si>
  <si>
    <t>['Rakvit P', 'Green CM', 'Hearn RM']</t>
  </si>
  <si>
    <t>Allergic contact dermatitis to cotoneaster species</t>
  </si>
  <si>
    <t>68(2):117-8</t>
  </si>
  <si>
    <t>https://pubmed.ncbi.nlm.nih.gov/23289882</t>
  </si>
  <si>
    <t>https://onlinelibrary.wiley.com/doi/10.1111/j.1600-0536.2012.02163.x</t>
  </si>
  <si>
    <t>['Simpson RC', 'Littlewood SM', 'Cooper SM', 'Cruickshank ME', 'Green CM', 'Derrick E', 'Yell J', 'Chiang N', 'Bell H', 'Owen C', 'Javed A', 'Wilson CL', 'McLelland J', 'Murphy R']</t>
  </si>
  <si>
    <t>Real-life experience of managing vulval erosive lichen planus: a case-based review and U.K. multicentre case note audit</t>
  </si>
  <si>
    <t>167(1):85-91</t>
  </si>
  <si>
    <t>https://pubmed.ncbi.nlm.nih.gov/22384934</t>
  </si>
  <si>
    <t>https://academic.oup.com/bjd/article-abstract/167/1/85/6614052?redirectedFrom=fulltext</t>
  </si>
  <si>
    <t>['Green CM', 'Ewe YP', 'Verma N']</t>
  </si>
  <si>
    <t>Glaucoma in Timor-Leste: an unmet need in diagnosis and treatment</t>
  </si>
  <si>
    <t>12-Apr-2012</t>
  </si>
  <si>
    <t>40(6):645-6</t>
  </si>
  <si>
    <t>https://pubmed.ncbi.nlm.nih.gov/22299726</t>
  </si>
  <si>
    <t>https://onlinelibrary.wiley.com/doi/10.1111/j.1442-9071.2012.02767.x</t>
  </si>
  <si>
    <t>['Rowbotham SP', 'Barki L', 'Neves-Costa A', 'Santos F', 'Dean W', 'Hawkes N', 'Choudhary P', 'Will WR', 'Webster J', 'Oxley D', 'Green CM', 'Varga-Weisz P', 'Mermoud JE']</t>
  </si>
  <si>
    <t>Maintenance of silent chromatin through replication requires SWI/SNF-like chromatin remodeler SMARCAD1</t>
  </si>
  <si>
    <t>6-May-2011</t>
  </si>
  <si>
    <t>Molecular cell</t>
  </si>
  <si>
    <t>42(3):285-96</t>
  </si>
  <si>
    <t>https://pubmed.ncbi.nlm.nih.gov/21549307</t>
  </si>
  <si>
    <t>https://linkinghub.elsevier.com/retrieve/pii/S1097-2765(11)00254-1</t>
  </si>
  <si>
    <t>['Göhler T', 'Sabbioneda S', 'Green CM', 'Lehmann AR']</t>
  </si>
  <si>
    <t>ATR-mediated phosphorylation of DNA polymerase η is needed for efficient recovery from UV damage</t>
  </si>
  <si>
    <t>24-Jan-2011</t>
  </si>
  <si>
    <t>17-Jan-2011</t>
  </si>
  <si>
    <t>The Journal of cell biology</t>
  </si>
  <si>
    <t>192(2):219-27</t>
  </si>
  <si>
    <t>https://pubmed.ncbi.nlm.nih.gov/21242293</t>
  </si>
  <si>
    <t>https://rupress.org/jcb/article/192/2/219/36347/ATR-mediated-phosphorylation-of-DNA-polymerase-is</t>
  </si>
  <si>
    <t>['Ramasubramanyan S', 'Coulon S', 'Fuchs RP', 'Lehmann AR', 'Green CM']</t>
  </si>
  <si>
    <t>Ubiquitin-PCNA fusion as a mimic for mono-ubiquitinated PCNA in Schizosaccharomyces pombe</t>
  </si>
  <si>
    <t>1-Jul-2010</t>
  </si>
  <si>
    <t>9(7):777-84</t>
  </si>
  <si>
    <t>https://pubmed.ncbi.nlm.nih.gov/20452294</t>
  </si>
  <si>
    <t>https://linkinghub.elsevier.com/retrieve/pii/S1568-7864(10)00110-2</t>
  </si>
  <si>
    <t>['Bienko M', 'Green CM', 'Sabbioneda S', 'Crosetto N', 'Matic I', 'Hibbert RG', 'Begovic T', 'Niimi A', 'Mann M', 'Lehmann AR', 'Dikic I']</t>
  </si>
  <si>
    <t>Regulation of translesion synthesis DNA polymerase eta by monoubiquitination</t>
  </si>
  <si>
    <t>12-Feb-2010</t>
  </si>
  <si>
    <t>37(3):396-407</t>
  </si>
  <si>
    <t>https://pubmed.ncbi.nlm.nih.gov/20159558</t>
  </si>
  <si>
    <t>https://linkinghub.elsevier.com/retrieve/pii/S1097-2765(10)00078-X</t>
  </si>
  <si>
    <t>['Hewitt AW', 'Wu J', 'Green CM', 'Lai T', 'Kearns LS', 'Craig JE', 'Mackey DA']</t>
  </si>
  <si>
    <t>Systemic disease associations of familial and sporadic glaucoma: the Glaucoma Inheritance Study in Tasmania</t>
  </si>
  <si>
    <t>Acta ophthalmologica</t>
  </si>
  <si>
    <t>88(1):70-4</t>
  </si>
  <si>
    <t>https://pubmed.ncbi.nlm.nih.gov/19958295</t>
  </si>
  <si>
    <t>https://onlinelibrary.wiley.com/doi/10.1111/j.1755-3768.2009.01786.x</t>
  </si>
  <si>
    <t>['Sabbioneda S', 'Green CM', 'Bienko M', 'Kannouche P', 'Dikic I', 'Lehmann AR']</t>
  </si>
  <si>
    <t>Ubiquitin-binding motif of human DNA polymerase eta is required for correct localization</t>
  </si>
  <si>
    <t>24-Feb-2009</t>
  </si>
  <si>
    <t>106(8):E20; author reply E21</t>
  </si>
  <si>
    <t>https://pubmed.ncbi.nlm.nih.gov/19240217</t>
  </si>
  <si>
    <t>https://www.pnas.org/doi/10.1073/pnas.0812744106?url_ver=Z39.88-2003&amp;rfr_id=ori:rid:crossref.org&amp;rfr_dat=cr_pub%20%200pubmed</t>
  </si>
  <si>
    <t>['Cseresnyes Z', 'Schwarz U', 'Green CM']</t>
  </si>
  <si>
    <t>Analysis of replication factories in human cells by super-resolution light microscopy</t>
  </si>
  <si>
    <t>BMC cell biology</t>
  </si>
  <si>
    <t>10:88</t>
  </si>
  <si>
    <t>https://pubmed.ncbi.nlm.nih.gov/20015367</t>
  </si>
  <si>
    <t>https://bmccellbiol.biomedcentral.com/articles/10.1186/1471-2121-10-88</t>
  </si>
  <si>
    <t>['Waters AJ', 'Sandhu DR', 'Green CM', 'Ferguson J']</t>
  </si>
  <si>
    <t>Solar capillaritis as a cause of solar purpura</t>
  </si>
  <si>
    <t>28-Sep-2009</t>
  </si>
  <si>
    <t>34(8):e821-4</t>
  </si>
  <si>
    <t>https://pubmed.ncbi.nlm.nih.gov/19793096</t>
  </si>
  <si>
    <t>https://academic.oup.com/ced/article-abstract/34/8/e821/6625440?redirectedFrom=fulltext</t>
  </si>
  <si>
    <t>['Niimi A', 'Brown S', 'Sabbioneda S', 'Kannouche PL', 'Scott A', 'Yasui A', 'Green CM', 'Lehmann AR']</t>
  </si>
  <si>
    <t>Regulation of proliferating cell nuclear antigen ubiquitination in mammalian cells</t>
  </si>
  <si>
    <t>9-Oct-2008</t>
  </si>
  <si>
    <t>105(42):16125-30</t>
  </si>
  <si>
    <t>https://pubmed.ncbi.nlm.nih.gov/18845679</t>
  </si>
  <si>
    <t>https://www.pnas.org/doi/10.1073/pnas.0802727105?url_ver=Z39.88-2003&amp;rfr_id=ori:rid:crossref.org&amp;rfr_dat=cr_pub%20%200pubmed</t>
  </si>
  <si>
    <t>['Sabbioneda S', 'Gourdin AM', 'Green CM', 'Zotter A', 'Giglia-Mari G', 'Houtsmuller A', 'Vermeulen W', 'Lehmann AR']</t>
  </si>
  <si>
    <t>Effect of proliferating cell nuclear antigen ubiquitination and chromatin structure on the dynamic properties of the Y-family DNA polymerases</t>
  </si>
  <si>
    <t>17-Sep-2008</t>
  </si>
  <si>
    <t>Molecular biology of the cell</t>
  </si>
  <si>
    <t>19(12):5193-202</t>
  </si>
  <si>
    <t>https://pubmed.ncbi.nlm.nih.gov/18799611</t>
  </si>
  <si>
    <t>https://www.molbiolcell.org/doi/10.1091/mbc.e08-07-0724?url_ver=Z39.88-2003&amp;rfr_id=ori:rid:crossref.org&amp;rfr_dat=cr_pub%20%200pubmed</t>
  </si>
  <si>
    <t>['Hewitt AW', 'Poulsen JP', 'Alward WL', 'Bennett SL', 'Budde WM', 'Cooper RL', 'Craig JE', 'Fingert JH', 'Foster PJ', 'Garway-Heath DF', 'Green CM', 'Hammond CJ', 'Hayreh SS', 'Jonas JB', 'Kaufman PL', 'Miller NR', 'Morgan WH', 'Newman NJ', 'Quigley HA', 'Samples JR', 'Spaeth GL', 'Pesudovs K', 'Mackey DA']</t>
  </si>
  <si>
    <t>Heritable features of the optic disc: a novel twin method for determining genetic significance</t>
  </si>
  <si>
    <t>48(6):2469-75</t>
  </si>
  <si>
    <t>https://pubmed.ncbi.nlm.nih.gov/17525172</t>
  </si>
  <si>
    <t>https://iovs.arvojournals.org/article.aspx?articleid=2164660</t>
  </si>
  <si>
    <t>['Lehmann AR', 'Niimi A', 'Ogi T', 'Brown S', 'Sabbioneda S', 'Wing JF', 'Kannouche PL', 'Green CM']</t>
  </si>
  <si>
    <t>Translesion synthesis: Y-family polymerases and the polymerase switch</t>
  </si>
  <si>
    <t>1-Jul-2007</t>
  </si>
  <si>
    <t>23-Mar-2007</t>
  </si>
  <si>
    <t>6(7):891-9</t>
  </si>
  <si>
    <t>https://pubmed.ncbi.nlm.nih.gov/17363342</t>
  </si>
  <si>
    <t>https://linkinghub.elsevier.com/retrieve/pii/S1568-7864(07)00053-5</t>
  </si>
  <si>
    <t>['Green CM']</t>
  </si>
  <si>
    <t>Topical tacrolimus for the treatment of cutaneous sarcoidosis</t>
  </si>
  <si>
    <t>14-Mar-2007</t>
  </si>
  <si>
    <t>32(4):457-8</t>
  </si>
  <si>
    <t>https://pubmed.ncbi.nlm.nih.gov/17362231</t>
  </si>
  <si>
    <t>https://academic.oup.com/ced/article-abstract/32/4/457/6639421?redirectedFrom=fulltext</t>
  </si>
  <si>
    <t>['Green CM', 'Kearns LS', 'Wu J', 'Barbour JM', 'Wilkinson RM', 'Ring MA', 'Craig JE', 'Wong TL', 'Hewitt AW', 'Mackey DA']</t>
  </si>
  <si>
    <t>How significant is a family history of glaucoma? Experience from the Glaucoma Inheritance Study in Tasmania</t>
  </si>
  <si>
    <t>35(9):793-9</t>
  </si>
  <si>
    <t>https://pubmed.ncbi.nlm.nih.gov/18173405</t>
  </si>
  <si>
    <t>https://onlinelibrary.wiley.com/doi/10.1111/j.1442-9071.2007.01612.x</t>
  </si>
  <si>
    <t>['Green CM', 'Holden CR', 'Gawkrodger DJ']</t>
  </si>
  <si>
    <t>Contact allergy to topical medicaments becomes more common with advancing age: an age-stratified study</t>
  </si>
  <si>
    <t>56(4):229-31</t>
  </si>
  <si>
    <t>https://pubmed.ncbi.nlm.nih.gov/17343625</t>
  </si>
  <si>
    <t>https://onlinelibrary.wiley.com/doi/10.1111/j.1600-0536.2006.01084.x</t>
  </si>
  <si>
    <t>One ring to rule them all? Another cellular responsibility for PCNA</t>
  </si>
  <si>
    <t>22-Aug-2006</t>
  </si>
  <si>
    <t>12(10):455-8</t>
  </si>
  <si>
    <t>https://pubmed.ncbi.nlm.nih.gov/16931160</t>
  </si>
  <si>
    <t>https://linkinghub.elsevier.com/retrieve/pii/S1471-4914(06)00173-0</t>
  </si>
  <si>
    <t>['Frampton J', 'Irmisch A', 'Green CM', 'Neiss A', 'Trickey M', 'Ulrich HD', 'Furuya K', 'Watts FZ', 'Carr AM', 'Lehmann AR']</t>
  </si>
  <si>
    <t>Postreplication repair and PCNA modification in Schizosaccharomyces pombe</t>
  </si>
  <si>
    <t>26-Apr-2006</t>
  </si>
  <si>
    <t>17(7):2976-85</t>
  </si>
  <si>
    <t>https://pubmed.ncbi.nlm.nih.gov/16641370</t>
  </si>
  <si>
    <t>https://www.molbiolcell.org/doi/10.1091/mbc.e05-11-1008?url_ver=Z39.88-2003&amp;rfr_id=ori:rid:crossref.org&amp;rfr_dat=cr_pub%20%200pubmed</t>
  </si>
  <si>
    <t>['Wu J', 'Hewitt AW', 'Green CM', 'Ring MA', 'McCartney PJ', 'Craig JE', 'Mackey DA']</t>
  </si>
  <si>
    <t>Disease severity of familial glaucoma compared with sporadic glaucoma</t>
  </si>
  <si>
    <t>124(7):950-4</t>
  </si>
  <si>
    <t>https://pubmed.ncbi.nlm.nih.gov/16832017</t>
  </si>
  <si>
    <t>https://jamanetwork.com/journals/jamaophthalmology/fullarticle/10.1001/archopht.124.7.950</t>
  </si>
  <si>
    <t>['Sinclair CG', 'Green CM']</t>
  </si>
  <si>
    <t>An audit of knowledge and application of skin protective measures in hairdressers in Dundee</t>
  </si>
  <si>
    <t>54(1):68-9</t>
  </si>
  <si>
    <t>https://pubmed.ncbi.nlm.nih.gov/16426304</t>
  </si>
  <si>
    <t>https://onlinelibrary.wiley.com/doi/10.1111/j.0105-1873.2006.0729j.x</t>
  </si>
  <si>
    <t>["O'Shaughnessy AM", 'Grenon M', 'Gilbert C', 'Toh GW', 'Green CM', 'Lowndes NF']</t>
  </si>
  <si>
    <t>Multiple approaches to study S. cerevisiae Rad9, a prototypical checkpoint protein</t>
  </si>
  <si>
    <t>Methods in enzymology</t>
  </si>
  <si>
    <t>409:131-50</t>
  </si>
  <si>
    <t>https://pubmed.ncbi.nlm.nih.gov/16793399</t>
  </si>
  <si>
    <t>https://linkinghub.elsevier.com/retrieve/pii/S0076-6879(05)09008-7</t>
  </si>
  <si>
    <t>['Ezughah FI', 'Ghaly AF', 'Evans A', 'Green CM']</t>
  </si>
  <si>
    <t>Vulval sarcoid: a systemic presentation of sarcoidosis</t>
  </si>
  <si>
    <t>Journal of obstetrics and gynaecology : the journal of the Institute of Obstetrics and Gynaecology</t>
  </si>
  <si>
    <t>25(7):730-2</t>
  </si>
  <si>
    <t>https://pubmed.ncbi.nlm.nih.gov/16263562</t>
  </si>
  <si>
    <t>https://www.tandfonline.com/doi/full/10.1080/01443610500307573</t>
  </si>
  <si>
    <t>['Charlesworth JC', 'Dyer TD', 'Stankovich JM', 'Blangero J', 'Mackey DA', 'Craig JE', 'Green CM', 'Foote SJ', 'Baird PN', 'Sale MM']</t>
  </si>
  <si>
    <t>Linkage to 10q22 for maximum intraocular pressure and 1p32 for maximum cup-to-disc ratio in an extended primary open-angle glaucoma pedigree</t>
  </si>
  <si>
    <t>46(10):3723-9</t>
  </si>
  <si>
    <t>https://pubmed.ncbi.nlm.nih.gov/16186355</t>
  </si>
  <si>
    <t>https://iovs.arvojournals.org/article.aspx?articleid=2182235</t>
  </si>
  <si>
    <t>['Albertella MR', 'Green CM', 'Lehmann AR', "O'Connor MJ"]</t>
  </si>
  <si>
    <t>A role for polymerase eta in the cellular tolerance to cisplatin-induced damage</t>
  </si>
  <si>
    <t>1-Nov-2005</t>
  </si>
  <si>
    <t>65(21):9799-806</t>
  </si>
  <si>
    <t>https://pubmed.ncbi.nlm.nih.gov/16267001</t>
  </si>
  <si>
    <t>https://aacrjournals.org/cancerres/article/65/21/9799/657399/A-Role-for-Polymerase-in-the-Cellular-Tolerance-to</t>
  </si>
  <si>
    <t>['Lowe JG', 'Green CM', 'Nasser SM']</t>
  </si>
  <si>
    <t>Investigative methods for natural rubber latex allergy in the UK</t>
  </si>
  <si>
    <t>52(1):11-3</t>
  </si>
  <si>
    <t>https://pubmed.ncbi.nlm.nih.gov/15701123</t>
  </si>
  <si>
    <t>https://onlinelibrary.wiley.com/doi/10.1111/j.0105-1873.2005.00476.x</t>
  </si>
  <si>
    <t>['Bienko M', 'Green CM', 'Crosetto N', 'Rudolf F', 'Zapart G', 'Coull B', 'Kannouche P', 'Wider G', 'Peter M', 'Lehmann AR', 'Hofmann K', 'Dikic I']</t>
  </si>
  <si>
    <t>Ubiquitin-binding domains in Y-family polymerases regulate translesion synthesis</t>
  </si>
  <si>
    <t>16-Dec-2005</t>
  </si>
  <si>
    <t>310(5755):1821-4</t>
  </si>
  <si>
    <t>https://pubmed.ncbi.nlm.nih.gov/16357261</t>
  </si>
  <si>
    <t>https://www.science.org/doi/10.1126/science.1120615?url_ver=Z39.88-2003&amp;rfr_id=ori:rid:crossref.org&amp;rfr_dat=cr_pub%20%200pubmed</t>
  </si>
  <si>
    <t>['Green CM', 'Lehmann AR']</t>
  </si>
  <si>
    <t>Translesion synthesis and error-prone polymerases</t>
  </si>
  <si>
    <t>Advances in experimental medicine and biology</t>
  </si>
  <si>
    <t>570:199-223</t>
  </si>
  <si>
    <t>https://pubmed.ncbi.nlm.nih.gov/18727502</t>
  </si>
  <si>
    <t>https://link.springer.com/chapter/10.1007/1-4020-3764-3_7</t>
  </si>
  <si>
    <t>['Green CM', 'Lowndes NF']</t>
  </si>
  <si>
    <t>Purification and analysis of checkpoint protein complexes from Saccharomyces cerevisiae</t>
  </si>
  <si>
    <t>Methods in molecular biology (Clifton, N.J.)</t>
  </si>
  <si>
    <t>280:291-306</t>
  </si>
  <si>
    <t>https://pubmed.ncbi.nlm.nih.gov/15187261</t>
  </si>
  <si>
    <t>https://link.springer.com/protocol/10.1385/1-59259-788-2:291</t>
  </si>
  <si>
    <t>['Green CM', 'Almouzni G']</t>
  </si>
  <si>
    <t>Local action of the chromatin assembly factor CAF-1 at sites of nucleotide excision repair in vivo</t>
  </si>
  <si>
    <t>The EMBO journal</t>
  </si>
  <si>
    <t>22(19):5163-74</t>
  </si>
  <si>
    <t>https://pubmed.ncbi.nlm.nih.gov/14517254</t>
  </si>
  <si>
    <t>https://www.embopress.org/doi/full/10.1093/emboj/cdg478</t>
  </si>
  <si>
    <t>['Gilbert CS', 'van den Bosch M', 'Green CM', 'Vialard JE', 'Grenon M', 'Erdjument-Bromage H', 'Tempst P', 'Lowndes NF']</t>
  </si>
  <si>
    <t>The budding yeast Rad9 checkpoint complex: chaperone proteins are required for its function</t>
  </si>
  <si>
    <t>5-Sep-2003</t>
  </si>
  <si>
    <t>EMBO reports</t>
  </si>
  <si>
    <t>4(10):953-8</t>
  </si>
  <si>
    <t>https://pubmed.ncbi.nlm.nih.gov/12973299</t>
  </si>
  <si>
    <t>https://www.embopress.org/doi/full/10.1038/sj.embor.embor935</t>
  </si>
  <si>
    <t>['Gontijo AM', 'Green CM', 'Almouzni G']</t>
  </si>
  <si>
    <t>Repairing DNA damage in chromatin</t>
  </si>
  <si>
    <t>Biochimie</t>
  </si>
  <si>
    <t>85(11):1133-47</t>
  </si>
  <si>
    <t>https://pubmed.ncbi.nlm.nih.gov/14726019</t>
  </si>
  <si>
    <t>https://linkinghub.elsevier.com/retrieve/pii/S0300908403001949</t>
  </si>
  <si>
    <t>When repair meets chromatin. First in series on chromatin dynamics</t>
  </si>
  <si>
    <t>3(1):28-33</t>
  </si>
  <si>
    <t>https://pubmed.ncbi.nlm.nih.gov/11799057</t>
  </si>
  <si>
    <t>https://www.embopress.org/doi/10.1093/embo-reports/kvf005</t>
  </si>
  <si>
    <t>['Macdonald KJ', 'Green CM', 'Kenicer KJ']</t>
  </si>
  <si>
    <t>Pustular dermatosis induced by co-trimoxazole</t>
  </si>
  <si>
    <t>15-Nov-1986</t>
  </si>
  <si>
    <t>293(6557):1279-80</t>
  </si>
  <si>
    <t>https://pubmed.ncbi.nlm.nih.gov/3096466</t>
  </si>
  <si>
    <t>https://europepmc.org/abstract/MED/3096466</t>
  </si>
  <si>
    <t>Lear J | Lear JT</t>
  </si>
  <si>
    <t>['Lear JT', 'Morris LM', 'Ness DB', 'Lewis LD']</t>
  </si>
  <si>
    <t>Pharmacokinetics and pharmacodynamics of Hedgehog pathway inhibitors used in the treatment of advanced or treatment-refractory basal cell carcinoma</t>
  </si>
  <si>
    <t>https://pubmed.ncbi.nlm.nih.gov/37975712</t>
  </si>
  <si>
    <t>https://www.tandfonline.com/doi/full/10.1080/17512433.2023.2285849</t>
  </si>
  <si>
    <t>['Fisher RM', 'Ji-Xu A', 'Abbott R', 'Basu T', 'Brown A', 'Foley C', 'Glen C', 'Gupta G', 'Hasan Z', 'Ismail F', 'Khalid A', 'Khoo ABS', 'Koumaki D', 'Lally A', 'Lear JT', 'McGrath EJ', 'McKenna K', 'Milligan A', 'Mulholland O', 'Tasker F', 'Harwood CA', 'Proby CM', 'Matin RN']</t>
  </si>
  <si>
    <t>Clinicopathological characteristics of individuals with coexisting melanoma and chronic lymphocytic leukaemia: a multicentre cohort study</t>
  </si>
  <si>
    <t>47(11):1976-1981</t>
  </si>
  <si>
    <t>https://pubmed.ncbi.nlm.nih.gov/35801421</t>
  </si>
  <si>
    <t>https://academic.oup.com/ced/article-abstract/47/11/1976/6966073?redirectedFrom=fulltext</t>
  </si>
  <si>
    <t>['Liu Y', 'Banka S', 'Huang Y', 'Hardman-Smart J', 'Pye D', 'Torrelo A', 'Beaman GM', 'Kazanietz MG', 'Baker MJ', 'Ferrazzano C', 'Shi C', 'Orozco G', 'Eyre S', 'van Geel M', 'Bygum A', 'Fischer J', 'Miedzybrodzka Z', 'Abuzahra F', 'Rübben A', 'Cuvertino S', 'Ellingford JM', 'Smith MJ', 'Evans DG', 'Weppner-Parren LJMT', 'van Steensel MAM', 'Chaudhary IH', 'Mangham DC', 'Lear JT', 'Paus R', 'Frank J', 'Newman WG', 'Zhang X']</t>
  </si>
  <si>
    <t>Germline intergenic duplications at Xq26.1 underlie Bazex-Dupré-Christol basal cell carcinoma susceptibility syndrome</t>
  </si>
  <si>
    <t>12-Sep-2022</t>
  </si>
  <si>
    <t>187(6):948-961</t>
  </si>
  <si>
    <t>https://pubmed.ncbi.nlm.nih.gov/35986704</t>
  </si>
  <si>
    <t>https://academic.oup.com/bjd/article-abstract/187/6/948/6972566?redirectedFrom=fulltext</t>
  </si>
  <si>
    <t>['Ali FR', 'Lear JT']</t>
  </si>
  <si>
    <t>Thalidomide for necrobiotic xanthogranuloma</t>
  </si>
  <si>
    <t>29-Dec-2021</t>
  </si>
  <si>
    <t>47(4):769-770</t>
  </si>
  <si>
    <t>https://pubmed.ncbi.nlm.nih.gov/34856016</t>
  </si>
  <si>
    <t>https://academic.oup.com/ced/article-abstract/47/4/769/6693144?redirectedFrom=fulltext</t>
  </si>
  <si>
    <t>Lear J</t>
  </si>
  <si>
    <t>['Budden T', 'Gaudy-Marqueste C', 'Craig S', 'Hu Y', 'Earnshaw CH', 'Gurung S', 'Ra A', 'Akhras V', 'Shenjere P', 'Green R', 'Jamieson L', 'Lear J', 'Motta L', 'Caulín C', 'Oudit D', 'Furney SJ', 'Virós A']</t>
  </si>
  <si>
    <t>Female Immunity Protects from Cutaneous Squamous Cell Carcinoma</t>
  </si>
  <si>
    <t>27(11):3215-3223</t>
  </si>
  <si>
    <t>https://pubmed.ncbi.nlm.nih.gov/33795258</t>
  </si>
  <si>
    <t>https://aacrjournals.org/clincancerres/article/27/11/3215/671464/Female-Immunity-Protects-from-Cutaneous-Squamous</t>
  </si>
  <si>
    <t>['Lear JT', 'Dummer R', 'Guminski A']</t>
  </si>
  <si>
    <t>Using drug scheduling to manage adverse events associated with hedgehog pathway inhibitors for basal cell carcinoma</t>
  </si>
  <si>
    <t>21-Dec-2021</t>
  </si>
  <si>
    <t>12(26):2531-2540</t>
  </si>
  <si>
    <t>https://pubmed.ncbi.nlm.nih.gov/34966484</t>
  </si>
  <si>
    <t>https://www.oncotarget.com/article/28145/text/</t>
  </si>
  <si>
    <t>['Dummer R', 'Liu L', 'Squittieri N', 'Gutzmer R', 'Lear J']</t>
  </si>
  <si>
    <t>Expression of Glioma-associated oncogene homolog 1 as biomarker with sonidegib in advanced basal cell carcinoma</t>
  </si>
  <si>
    <t>15-Sep-2020</t>
  </si>
  <si>
    <t>11(37):3473-3483</t>
  </si>
  <si>
    <t>https://pubmed.ncbi.nlm.nih.gov/32973971</t>
  </si>
  <si>
    <t>https://www.oncotarget.com/article/27735/text/</t>
  </si>
  <si>
    <t>['Dummer R', 'Ascierto PA', 'Basset-Seguin N', 'Dréno B', 'Garbe C', 'Gutzmer R', 'Hauschild A', 'Krattinger R', 'Lear JT', 'Malvehy J', 'Schadendorf D', 'Grob JJ']</t>
  </si>
  <si>
    <t>Sonidegib and vismodegib in the treatment of patients with locally advanced basal cell carcinoma: a joint expert opinion</t>
  </si>
  <si>
    <t>34(9):1944-1956</t>
  </si>
  <si>
    <t>https://pubmed.ncbi.nlm.nih.gov/31990414</t>
  </si>
  <si>
    <t>https://onlinelibrary.wiley.com/doi/10.1111/jdv.16230</t>
  </si>
  <si>
    <t>['Gollins CE', 'Shah A', 'Sinha K', 'Khan S', 'Paul N', 'Meeajun B', 'Abbott RA', 'Blasdale C', 'Cooper H', 'Harwood CA', 'Ismail F', 'Lear JT', 'Mackintosh L', 'McCormack S', 'Perrett CM', 'Proby CM', 'Durack A', 'Patalay R', 'Matin RN']</t>
  </si>
  <si>
    <t>Feasibility of a trial to evaluate nicotinamide for chemoprevention of skin cancers in organ transplant recipients in the UK</t>
  </si>
  <si>
    <t>7-Apr-2020</t>
  </si>
  <si>
    <t>183(2):394-396</t>
  </si>
  <si>
    <t>https://pubmed.ncbi.nlm.nih.gov/32119116</t>
  </si>
  <si>
    <t>https://academic.oup.com/bjd/article-abstract/183/2/394/6600511?redirectedFrom=fulltext</t>
  </si>
  <si>
    <t>['Lear JT', 'Hauschild A', 'Stockfleth E', 'Squittieri N', 'Basset-Seguin N', 'Dummer R']</t>
  </si>
  <si>
    <t>Efficacy and Safety of Sonidegib in Adult Patients with Nevoid Basal Cell Carcinoma Syndrome (Gorlin Syndrome): Results from a Phase 2, Double-Blind, Randomized Trial</t>
  </si>
  <si>
    <t>3-Feb-2020</t>
  </si>
  <si>
    <t>13:117-121</t>
  </si>
  <si>
    <t>https://pubmed.ncbi.nlm.nih.gov/32104037</t>
  </si>
  <si>
    <t>['Collins L', 'Asfour L', 'Stephany M', 'Lear JT', 'Stasko T']</t>
  </si>
  <si>
    <t>Management of Non-melanoma Skin Cancer in Transplant Recipients</t>
  </si>
  <si>
    <t>Clinical oncology (oyal College of adiologists (Great Britain))</t>
  </si>
  <si>
    <t>31(11):779-788</t>
  </si>
  <si>
    <t>https://pubmed.ncbi.nlm.nih.gov/31500949</t>
  </si>
  <si>
    <t>https://www.clinicalkey.com/content/playBy/pii?v=S0936-6555(19)30341-3</t>
  </si>
  <si>
    <t>['Joly F', 'Deret S', 'Gamboa B', 'Menigot C', 'Fogel P', 'Mounier C', 'Reiniche P', 'Sidou F', 'Aubert J', 'Lear J', 'Fryer AA', 'Zolezzi F', 'Voegel JJ']</t>
  </si>
  <si>
    <t>Photodynamic therapy corrects abnormal cancer-associated gene expression observed in actinic keratosis lesions and induces a remodeling effect in photodamaged skin</t>
  </si>
  <si>
    <t>https://pubmed.ncbi.nlm.nih.gov/29779986</t>
  </si>
  <si>
    <t>https://www.clinicalkey.com/content/playBy/pii?v=S0923-1811(17)30775-2</t>
  </si>
  <si>
    <t>['Migden MR', 'Chang ALS', 'Dirix L', 'Stratigos AJ', 'Lear JT']</t>
  </si>
  <si>
    <t>Emerging trends in the treatment of advanced basal cell carcinoma</t>
  </si>
  <si>
    <t>Cancer treatment reviews</t>
  </si>
  <si>
    <t>64:1-10</t>
  </si>
  <si>
    <t>https://pubmed.ncbi.nlm.nih.gov/29407368</t>
  </si>
  <si>
    <t>https://www.clinicalkey.com/content/playBy/pii?v=S0305-7372(17)30211-6</t>
  </si>
  <si>
    <t>['Figueras Nart I', 'Cerio R', 'Dirschka T', 'Dréno B', 'Lear JT', 'Pellacani G', 'Peris K', 'Ruiz de Casas A']</t>
  </si>
  <si>
    <t>Defining the actinic keratosis field: a literature review and discussion</t>
  </si>
  <si>
    <t>24-Nov-2017</t>
  </si>
  <si>
    <t>32(4):544-563</t>
  </si>
  <si>
    <t>https://pubmed.ncbi.nlm.nih.gov/29055153</t>
  </si>
  <si>
    <t>https://onlinelibrary.wiley.com/doi/10.1111/jdv.14652</t>
  </si>
  <si>
    <t>['Dréno B', 'Cerio R', 'Dirschka T', 'Nart IF', 'Lear JT', 'Peris K', 'de Casas AR', 'Kaleci S', 'Pellacani G']</t>
  </si>
  <si>
    <t>A Novel Actinic Keratosis Field Assessment Scale for Grading Actinic Keratosis Disease Severity</t>
  </si>
  <si>
    <t>2-Oct-2017</t>
  </si>
  <si>
    <t>97(9):1108-1113</t>
  </si>
  <si>
    <t>https://pubmed.ncbi.nlm.nih.gov/28536731</t>
  </si>
  <si>
    <t>https://medicaljournalssweden.se/actadv/article/view/5186</t>
  </si>
  <si>
    <t>['Wojcik R', 'Lowin J', 'Vilardell D', 'Maeso S', 'Ruiz L', 'Lear JT', 'Morton C']</t>
  </si>
  <si>
    <t>The cost-effectiveness of 5-FU-SA in the treatment of actinic keratoses of the face and scalp in the UK secondary care setting</t>
  </si>
  <si>
    <t>1-Nov-2016</t>
  </si>
  <si>
    <t>Journal of medical economics</t>
  </si>
  <si>
    <t>20(3):221-227</t>
  </si>
  <si>
    <t>https://pubmed.ncbi.nlm.nih.gov/27715356</t>
  </si>
  <si>
    <t>https://www.tandfonline.com/doi/full/10.1080/13696998.2016.1246450</t>
  </si>
  <si>
    <t>['Lear JT']</t>
  </si>
  <si>
    <t>What lies beneath actinic keratosis? Looking beyond visible lesions to optimize patient outcomes</t>
  </si>
  <si>
    <t>31 Suppl 2:3-4</t>
  </si>
  <si>
    <t>Congress | Editorial | Introductory Journal Article</t>
  </si>
  <si>
    <t>https://pubmed.ncbi.nlm.nih.gov/28263019</t>
  </si>
  <si>
    <t>https://onlinelibrary.wiley.com/doi/10.1111/jdv.14109</t>
  </si>
  <si>
    <t>['Wong KY', 'Fife K', 'Lear JT', 'Price RD', 'Durrani AJ']</t>
  </si>
  <si>
    <t>Vismodegib for Locally Advanced Periocular and Orbital Basal Cell Carcinoma: A Review of 15 Consecutive Cases</t>
  </si>
  <si>
    <t>Plastic and reconstructive surgery. Global open</t>
  </si>
  <si>
    <t>5(7):e1424</t>
  </si>
  <si>
    <t>https://pubmed.ncbi.nlm.nih.gov/28831360</t>
  </si>
  <si>
    <t>https://europepmc.org/abstract/MED/28831360</t>
  </si>
  <si>
    <t>['Fife K', 'Herd R', 'Lalondrelle S', 'Plummer R', 'Strong A', 'Jones S', 'Lear JT']</t>
  </si>
  <si>
    <t>Managing adverse events associated with vismodegib in the treatment of basal cell carcinoma</t>
  </si>
  <si>
    <t>Future oncology (London, England)</t>
  </si>
  <si>
    <t>13(2):175-184</t>
  </si>
  <si>
    <t>Consensus Development Conference | Journal Article | Review</t>
  </si>
  <si>
    <t>https://pubmed.ncbi.nlm.nih.gov/27640448</t>
  </si>
  <si>
    <t>https://www.futuremedicine.com/doi/10.2217/fon-2016-0296?url_ver=Z39.88-2003&amp;rfr_id=ori%3Arid%3Acrossref.org&amp;rfr_dat=cr_pub++0pubmed</t>
  </si>
  <si>
    <t>['Cerio R', 'Dirschka T', 'Dréno B', 'Figueras Nart I', 'Lear JT', 'Pellacani G', 'Peris K', 'de Casas AR']</t>
  </si>
  <si>
    <t>Actinic Keratosis, a Chronic, Progressive Disease: Understanding Clinical Gaps to Optimise Patient Management</t>
  </si>
  <si>
    <t>97(8):997-998</t>
  </si>
  <si>
    <t>https://pubmed.ncbi.nlm.nih.gov/28448101</t>
  </si>
  <si>
    <t>https://medicaljournalssweden.se/actadv/article/view/5159</t>
  </si>
  <si>
    <t>['Lear JT', 'Basset-Seguin N', 'Kaatz M', 'Jouary T', 'Mortier L', 'Fabrizio T', 'Herd R', 'Leverkus M', 'Revil C', 'Page DR', 'Grob JJ']</t>
  </si>
  <si>
    <t>Treatment patterns and outcomes for patients with locally advanced basal cell carcinoma before availability of Hedgehog pathway inhibitors: a retrospective chart review</t>
  </si>
  <si>
    <t>27(4):386-392</t>
  </si>
  <si>
    <t>https://pubmed.ncbi.nlm.nih.gov/28862133</t>
  </si>
  <si>
    <t>https://www.jle.com/en/recherche/recherche.phtml?code_type_doc=article</t>
  </si>
  <si>
    <t>['Evans DG', 'Oudit D', 'Smith MJ', 'Rutkowski D', 'Allan E', 'Newman WG', 'Lear JT']</t>
  </si>
  <si>
    <t>First evidence of genotype-phenotype correlations in Gorlin syndrome</t>
  </si>
  <si>
    <t>8-Jun-2017</t>
  </si>
  <si>
    <t>54(8):530-536</t>
  </si>
  <si>
    <t>https://pubmed.ncbi.nlm.nih.gov/28596197</t>
  </si>
  <si>
    <t>https://jmg.bmj.com/lookup/pmidlookup?view=long&amp;pmid=28596197</t>
  </si>
  <si>
    <t>['Griffin LL', 'Lear JT']</t>
  </si>
  <si>
    <t>Photodynamic Therapy and Non-Melanoma Skin Cancer</t>
  </si>
  <si>
    <t>22-Oct-2016</t>
  </si>
  <si>
    <t>Cancers</t>
  </si>
  <si>
    <t>8(10):98</t>
  </si>
  <si>
    <t>https://pubmed.ncbi.nlm.nih.gov/27782094</t>
  </si>
  <si>
    <t>https://europepmc.org/abstract/MED/27782094</t>
  </si>
  <si>
    <t>['Collier NJ', 'Ali FR', 'Lear JT']</t>
  </si>
  <si>
    <t>The safety and efficacy of sonidegib for the treatment of locally advanced basal cell carcinoma</t>
  </si>
  <si>
    <t>Expert review of anticancer therapy</t>
  </si>
  <si>
    <t>16(10):1011-8</t>
  </si>
  <si>
    <t>https://pubmed.ncbi.nlm.nih.gov/27636236</t>
  </si>
  <si>
    <t>https://www.tandfonline.com/doi/full/10.1080/14737140.2016.1230020</t>
  </si>
  <si>
    <t>['Khoo AB', 'Ali FR', 'Lear JT']</t>
  </si>
  <si>
    <t>Defining locally advanced basal cell carcinoma and integrating smoothened inhibitors into clinical practice</t>
  </si>
  <si>
    <t>Current opinion in oncology</t>
  </si>
  <si>
    <t>28(2):180-4</t>
  </si>
  <si>
    <t>https://pubmed.ncbi.nlm.nih.gov/26780190</t>
  </si>
  <si>
    <t>https://journals.lww.com/co-oncology/abstract/2016/03000/defining_locally_advanced_basal_cell_carcinoma_and.14.aspx</t>
  </si>
  <si>
    <t>['Ali FR', 'Collier NJ', 'Evans DG', 'Costello M', 'Webster S', 'Lear JT']</t>
  </si>
  <si>
    <t>National survey of patients with Gorlin syndrome highlights poor awareness, multiple treatments and profound psychosocial impact of disease</t>
  </si>
  <si>
    <t>29-Oct-2014</t>
  </si>
  <si>
    <t>30(2):371-3</t>
  </si>
  <si>
    <t>https://pubmed.ncbi.nlm.nih.gov/25351930</t>
  </si>
  <si>
    <t>https://onlinelibrary.wiley.com/doi/10.1111/jdv.12796</t>
  </si>
  <si>
    <t>['Griffin LL', 'Ali FR', 'Lear JT']</t>
  </si>
  <si>
    <t>Non-melanoma skin cancer</t>
  </si>
  <si>
    <t>16(1):62-5</t>
  </si>
  <si>
    <t>https://pubmed.ncbi.nlm.nih.gov/26833519</t>
  </si>
  <si>
    <t>https://europepmc.org/abstract/MED/26833519</t>
  </si>
  <si>
    <t>['Ulrich C', 'Salavastru C', 'Agner T', 'Bauer A', 'Brans R', 'Crepy MN', 'Ettler K', 'Gobba F', 'Goncalo M', 'Imko-Walczuk B', 'Lear J', 'Macan J', 'Modenese A', 'Paoli J', 'Sartorelli P', 'Stageland K', 'Weinert P', 'Wroblewski N', 'Wulf HC', 'John SM']</t>
  </si>
  <si>
    <t>The European Status Quo in legal recognition and patient-care services of occupational skin cancer</t>
  </si>
  <si>
    <t>30 Suppl 3:46-51</t>
  </si>
  <si>
    <t>https://pubmed.ncbi.nlm.nih.gov/26995023</t>
  </si>
  <si>
    <t>https://onlinelibrary.wiley.com/doi/10.1111/jdv.13609</t>
  </si>
  <si>
    <t>['Wallingford SC', 'Russell SA', 'Vail A', 'Proby CM', 'Lear JT', 'Green AC']</t>
  </si>
  <si>
    <t>Actinic keratoses, actinic field change and associations with squamous cell carcinoma in renal transplant recipients in Manchester, UK</t>
  </si>
  <si>
    <t>95(7):830-4</t>
  </si>
  <si>
    <t>https://pubmed.ncbi.nlm.nih.gov/25784002</t>
  </si>
  <si>
    <t>https://medicaljournalssweden.se/actadv/article/view/5859</t>
  </si>
  <si>
    <t>['Ali FR', 'Aslam A', 'Motta L', 'Lear JT']</t>
  </si>
  <si>
    <t>Facial spicules and pink papules in a renal transplant recipient</t>
  </si>
  <si>
    <t>40(7):816-8</t>
  </si>
  <si>
    <t>https://pubmed.ncbi.nlm.nih.gov/25753909</t>
  </si>
  <si>
    <t>https://academic.oup.com/ced/article-abstract/40/7/816/6621198?redirectedFrom=fulltext</t>
  </si>
  <si>
    <t>['Yasar B', 'Byers HJ', 'Smith MJ', 'Lear J', 'Oudit D', 'Bholah Z', 'Roberts SA', 'Newman WG', 'Evans DG']</t>
  </si>
  <si>
    <t>Common variants modify the age of onset for basal cell carcinomas in Gorlin syndrome</t>
  </si>
  <si>
    <t>27-Aug-2014</t>
  </si>
  <si>
    <t>23(5):708-10</t>
  </si>
  <si>
    <t>https://pubmed.ncbi.nlm.nih.gov/25159867</t>
  </si>
  <si>
    <t>https://www.nature.com/articles/ejhg2014167</t>
  </si>
  <si>
    <t>Efficacy of photodynamic therapy for treatment of basal cell carcinoma in organ transplant recipients</t>
  </si>
  <si>
    <t>15-Oct-2013</t>
  </si>
  <si>
    <t>30(4):1407-9</t>
  </si>
  <si>
    <t>https://pubmed.ncbi.nlm.nih.gov/24126943</t>
  </si>
  <si>
    <t>https://link.springer.com/article/10.1007/s10103-013-1454-7</t>
  </si>
  <si>
    <t>No age-related decline in efficacy of photodynamic therapy for treatment of basal cell carcinoma</t>
  </si>
  <si>
    <t>173(6):1564-5</t>
  </si>
  <si>
    <t>https://pubmed.ncbi.nlm.nih.gov/26286806</t>
  </si>
  <si>
    <t>https://academic.oup.com/bjd/article-abstract/173/6/1564/6616429?redirectedFrom=fulltext</t>
  </si>
  <si>
    <t>['Lear JT', 'Corner C', 'Dziewulski P', 'Fife K', 'Ross GL', 'Varma S', 'Harwood CA']</t>
  </si>
  <si>
    <t>Challenges and new horizons in the management of advanced basal cell carcinoma: a UK perspective</t>
  </si>
  <si>
    <t>14-Oct-2014</t>
  </si>
  <si>
    <t>11-Sep-2014</t>
  </si>
  <si>
    <t>111(8):1476-81</t>
  </si>
  <si>
    <t>https://pubmed.ncbi.nlm.nih.gov/25211660</t>
  </si>
  <si>
    <t>https://www.nature.com/articles/bjc2014270</t>
  </si>
  <si>
    <t>['Dirschka T', 'Lear JT']</t>
  </si>
  <si>
    <t>Sequential treatment of multiple actinic keratoses with solaraze and actikerall</t>
  </si>
  <si>
    <t>6(2):164-8</t>
  </si>
  <si>
    <t>https://pubmed.ncbi.nlm.nih.gov/25120467</t>
  </si>
  <si>
    <t>https://karger.com/cde/article/6/2/164/55601/Sequential-Treatment-of-Multiple-Actinic-Keratoses</t>
  </si>
  <si>
    <t>['Basset-Seguin N', 'Bissonnette R', 'Girard C', 'Haedersdal M', 'Lear JT', 'Paul C', 'Piaserico S']</t>
  </si>
  <si>
    <t>Consensus recommendations for the treatment of basal cell carcinomas in Gorlin syndrome with topical methylaminolaevulinate-photodynamic therapy</t>
  </si>
  <si>
    <t>13-Apr-2013</t>
  </si>
  <si>
    <t>28(5):626-32</t>
  </si>
  <si>
    <t>https://pubmed.ncbi.nlm.nih.gov/23581795</t>
  </si>
  <si>
    <t>https://onlinelibrary.wiley.com/doi/10.1111/jdv.12150</t>
  </si>
  <si>
    <t>['Ulrich M', 'Pellacani G', 'Ferrandiz C', 'Lear JT']</t>
  </si>
  <si>
    <t>Evidence for field cancerisation treatment of actinic keratoses with topical diclofenac in hyaluronic acid</t>
  </si>
  <si>
    <t>24(2):158-67</t>
  </si>
  <si>
    <t>https://pubmed.ncbi.nlm.nih.gov/24721544</t>
  </si>
  <si>
    <t>https://www.jle.com/fr/revues/ejd/e-docs/evidence_for_field_cancerisation_treatment_of_actinic_keratoses_with_topical_diclofenac_in_hyaluronic_acid_301577/article.phtml</t>
  </si>
  <si>
    <t>['Ali FR', 'Brown N', 'Lear JT', 'Helbert M', 'Bruce IN', 'Venning MC']</t>
  </si>
  <si>
    <t>Lack of awareness of skin cancer among immunocompromised patients with antineutrophil cytoplasmic antibody-associated vasculitis: a questionnaire survey</t>
  </si>
  <si>
    <t>7-Jul-2014</t>
  </si>
  <si>
    <t>171(1):193-5</t>
  </si>
  <si>
    <t>https://pubmed.ncbi.nlm.nih.gov/24484377</t>
  </si>
  <si>
    <t>https://academic.oup.com/bjd/article-abstract/171/1/193/6615684?redirectedFrom=fulltext</t>
  </si>
  <si>
    <t>['Ali FR', 'Lear J']</t>
  </si>
  <si>
    <t>Mitigating the risk of skin cancer associated with thiopurine use</t>
  </si>
  <si>
    <t>75(1):55</t>
  </si>
  <si>
    <t>https://pubmed.ncbi.nlm.nih.gov/24401978</t>
  </si>
  <si>
    <t>https://www.magonlinelibrary.com/doi/abs/10.12968/hmed.2014.75.1.55?rfr_dat=cr_pub++0pubmed&amp;url_ver=Z39.88-2003&amp;rfr_id=ori%3Arid%3Acrossref.org</t>
  </si>
  <si>
    <t>Evidence-based treatment for low-risk basal cell carcinoma</t>
  </si>
  <si>
    <t>11-Dec-2013</t>
  </si>
  <si>
    <t>15(1):12-3</t>
  </si>
  <si>
    <t>https://pubmed.ncbi.nlm.nih.gov/24332515</t>
  </si>
  <si>
    <t>https://www.clinicalkey.com/content/playBy/pii?v=S1470-2045(13)70582-5</t>
  </si>
  <si>
    <t>['Ali FR', 'Aslam A', 'Lear JT']</t>
  </si>
  <si>
    <t>Sunscreen adherence: proffer patient preference</t>
  </si>
  <si>
    <t>9-Nov-2014</t>
  </si>
  <si>
    <t>171(6):1567</t>
  </si>
  <si>
    <t>https://pubmed.ncbi.nlm.nih.gov/24861202</t>
  </si>
  <si>
    <t>https://academic.oup.com/bjd/article-abstract/171/6/1567/6616080?redirectedFrom=fulltext</t>
  </si>
  <si>
    <t>['Ali FR', 'Samarasinghe V', 'Russell SA', 'Lear JT']</t>
  </si>
  <si>
    <t>Increasing capacity for skin surveillance in a transplant review clinic</t>
  </si>
  <si>
    <t>27-Apr-2014</t>
  </si>
  <si>
    <t>Transplantation</t>
  </si>
  <si>
    <t>97(8):e48-50</t>
  </si>
  <si>
    <t>https://pubmed.ncbi.nlm.nih.gov/24732901</t>
  </si>
  <si>
    <t>https://journals.lww.com/transplantjournal/fulltext/2014/04270/increasing_capacity_for_skin_surveillance_in_a.17.aspx</t>
  </si>
  <si>
    <t>['Ali FR', 'Kanigicherla D', 'Ul-Haque H', 'Russell SA', 'Lear JT']</t>
  </si>
  <si>
    <t>Skin surveillance and reduction of immunosuppression after failure of renal transplant</t>
  </si>
  <si>
    <t>38(4):428-9</t>
  </si>
  <si>
    <t>https://pubmed.ncbi.nlm.nih.gov/23495758</t>
  </si>
  <si>
    <t>https://academic.oup.com/ced/article-abstract/38/4/428/6622985?redirectedFrom=fulltext</t>
  </si>
  <si>
    <t>Is dermatitis herpetiformis a proxy of prosperity?</t>
  </si>
  <si>
    <t>169(1):231</t>
  </si>
  <si>
    <t>https://pubmed.ncbi.nlm.nih.gov/23496160</t>
  </si>
  <si>
    <t>https://academic.oup.com/bjd/article-abstract/169/1/231/6615269?redirectedFrom=fulltext</t>
  </si>
  <si>
    <t>Systemic treatments for basal cell carcinoma (BCC): the advent of dermato-oncology in BCC</t>
  </si>
  <si>
    <t>169(1):53-7</t>
  </si>
  <si>
    <t>https://pubmed.ncbi.nlm.nih.gov/23488543</t>
  </si>
  <si>
    <t>https://academic.oup.com/bjd/article-abstract/169/1/53/6615157?redirectedFrom=fulltext</t>
  </si>
  <si>
    <t>['Basset-Seguin N', 'Baumann Conzett K', 'Gerritsen MJ', 'Gonzalez H', 'Haedersdal M', 'Hofbauer GF', 'Aguado L', 'Kerob D', 'Lear JT', 'Piaserico S', 'Ulrich C']</t>
  </si>
  <si>
    <t>Photodynamic therapy for actinic keratosis in organ transplant patients</t>
  </si>
  <si>
    <t>10-Dec-2011</t>
  </si>
  <si>
    <t>27(1):57-66</t>
  </si>
  <si>
    <t>https://pubmed.ncbi.nlm.nih.gov/22151793</t>
  </si>
  <si>
    <t>https://onlinelibrary.wiley.com/doi/10.1111/j.1468-3083.2011.04356.x</t>
  </si>
  <si>
    <t>Medical image. Systemic retinoids for recurrent keratoacanthomas</t>
  </si>
  <si>
    <t>The New Zealand medical journal</t>
  </si>
  <si>
    <t>126(1380):83-5</t>
  </si>
  <si>
    <t>https://pubmed.ncbi.nlm.nih.gov/24126755</t>
  </si>
  <si>
    <t>['Wlodek C', 'Ali FR', 'Lear JT']</t>
  </si>
  <si>
    <t>Use of photodynamic therapy for treatment of actinic keratoses in organ transplant recipients</t>
  </si>
  <si>
    <t>24-Dec-2012</t>
  </si>
  <si>
    <t>2013:349526</t>
  </si>
  <si>
    <t>https://pubmed.ncbi.nlm.nih.gov/23509711</t>
  </si>
  <si>
    <t>https://www.hindawi.com/journals/bmri/2013/349526/</t>
  </si>
  <si>
    <t>['Shingler SL', 'Garside J', 'Samanta K', 'Lear JT', 'Keohane S', 'Lloyd AJ']</t>
  </si>
  <si>
    <t>Utilities for advanced basal cell carcinoma</t>
  </si>
  <si>
    <t>16(6):777-83</t>
  </si>
  <si>
    <t>https://pubmed.ncbi.nlm.nih.gov/23621505</t>
  </si>
  <si>
    <t>https://www.tandfonline.com/doi/full/10.3111/13696998.2013.800822</t>
  </si>
  <si>
    <t>Oral hedgehog-pathway inhibitors for basal-cell carcinoma</t>
  </si>
  <si>
    <t>7-Jun-2012</t>
  </si>
  <si>
    <t>366(23):2225-6</t>
  </si>
  <si>
    <t>https://pubmed.ncbi.nlm.nih.gov/22670909</t>
  </si>
  <si>
    <t>https://www.nejm.org/doi/10.1056/NEJMe1202170?url_ver=Z39.88-2003&amp;rfr_id=ori:rid:crossref.org&amp;rfr_dat=cr_pub%20%200pubmed</t>
  </si>
  <si>
    <t>['Ali FR', 'Wlodek C', 'Lear JT']</t>
  </si>
  <si>
    <t>The role of ingenol mebutate in the treatment of actinic keratoses</t>
  </si>
  <si>
    <t>2(1):8</t>
  </si>
  <si>
    <t>https://pubmed.ncbi.nlm.nih.gov/23205331</t>
  </si>
  <si>
    <t>https://europepmc.org/abstract/MED/23205331</t>
  </si>
  <si>
    <t>Melanoma in organ transplant recipients: incidence, outcomes and management considerations</t>
  </si>
  <si>
    <t>25-Nov-2012</t>
  </si>
  <si>
    <t>Journal of skin cancer</t>
  </si>
  <si>
    <t>2012:404615</t>
  </si>
  <si>
    <t>https://pubmed.ncbi.nlm.nih.gov/23227339</t>
  </si>
  <si>
    <t>https://www.hindawi.com/journals/jsc/2012/404615/</t>
  </si>
  <si>
    <t>['Samarasinghe V', 'Madan V', 'Lear JT']</t>
  </si>
  <si>
    <t>Management of high-risk squamous cell carcinoma of the skin</t>
  </si>
  <si>
    <t>11(5):763-9</t>
  </si>
  <si>
    <t>https://pubmed.ncbi.nlm.nih.gov/21554051</t>
  </si>
  <si>
    <t>https://www.tandfonline.com/doi/full/10.1586/era.11.36</t>
  </si>
  <si>
    <t>['Weidmann A', 'Chaudhry IH', 'Lear J']</t>
  </si>
  <si>
    <t>Vasculitis and painful ulceration of the legs</t>
  </si>
  <si>
    <t>36(4):441-2</t>
  </si>
  <si>
    <t>https://pubmed.ncbi.nlm.nih.gov/21564188</t>
  </si>
  <si>
    <t>https://academic.oup.com/ced/article-abstract/36/4/441/6622543?redirectedFrom=fulltext</t>
  </si>
  <si>
    <t>Focus on Basal cell carcinoma</t>
  </si>
  <si>
    <t>24-Oct-2010</t>
  </si>
  <si>
    <t>2011:328615</t>
  </si>
  <si>
    <t>https://pubmed.ncbi.nlm.nih.gov/21152128</t>
  </si>
  <si>
    <t>https://www.hindawi.com/journals/jsc/2011/328615/</t>
  </si>
  <si>
    <t>['Madan V', 'Lear JT', 'Szeimies RM']</t>
  </si>
  <si>
    <t>20-Feb-2010</t>
  </si>
  <si>
    <t>375(9715):673-85</t>
  </si>
  <si>
    <t>https://pubmed.ncbi.nlm.nih.gov/20171403</t>
  </si>
  <si>
    <t>https://www.clinicalkey.com/content/playBy/pii?v=S0140-6736(09)61196-X</t>
  </si>
  <si>
    <t>['Madan V', 'West CA', 'Murphy JV', 'Lear JT']</t>
  </si>
  <si>
    <t>Sequential treatment of giant basal cell carcinomas</t>
  </si>
  <si>
    <t>24-Jun-2008</t>
  </si>
  <si>
    <t>62(10):e368-72</t>
  </si>
  <si>
    <t>https://pubmed.ncbi.nlm.nih.gov/18572004</t>
  </si>
  <si>
    <t>https://www.clinicalkey.com/content/playBy/pii?v=S1748-6815(08)00354-9</t>
  </si>
  <si>
    <t>['Ramachandran S', 'Rajaratnam R', 'Smith AG', 'Lear JT', 'Strange RC']</t>
  </si>
  <si>
    <t>Patients with both basal and squamous cell carcinomas are at a lower risk of further basal cell carcinomas than patients with only a basal cell carcinoma</t>
  </si>
  <si>
    <t>29-May-2009</t>
  </si>
  <si>
    <t>61(2):247-51</t>
  </si>
  <si>
    <t>https://pubmed.ncbi.nlm.nih.gov/19481292</t>
  </si>
  <si>
    <t>https://www.clinicalkey.com/content/playBy/pii?v=S0190-9622(09)00355-7</t>
  </si>
  <si>
    <t>['Matin RN', 'Mesher D', 'Proby CM', 'McGregor JM', 'Bouwes Bavinck JN', 'del Marmol V', 'Euvrard S', 'Ferrandiz C', 'Geusau A', 'Hackethal M', 'Ho WL', 'Hofbauer GF', 'Imko-Walczuk B', 'Kanitakis J', 'Lally A', 'Lear JT', 'Lebbe C', 'Murphy GM', 'Piaserico S', 'Seckin D', 'Stockfleth E', 'Ulrich C', 'Wojnarowska FT', 'Lin HY', 'Balch C', 'Harwood CA']</t>
  </si>
  <si>
    <t>Melanoma in organ transplant recipients: clinicopathological features and outcome in 100 cases</t>
  </si>
  <si>
    <t>American journal of transplantation : official journal of the American Society of Transplantation and the American Society of Transplant Surgeons</t>
  </si>
  <si>
    <t>8(9):1891-900</t>
  </si>
  <si>
    <t>https://pubmed.ncbi.nlm.nih.gov/18786232</t>
  </si>
  <si>
    <t>https://onlinelibrary.wiley.com/doi/10.1111/j.1600-6143.2008.02326.x</t>
  </si>
  <si>
    <t>['Dewan P', 'Francis ND', 'Lear JT', 'Bunker CB']</t>
  </si>
  <si>
    <t>Angiolymphoid hyperplasia with eosinophilia affecting the penis</t>
  </si>
  <si>
    <t>8-Jul-2008</t>
  </si>
  <si>
    <t>159(3):755-7</t>
  </si>
  <si>
    <t>https://pubmed.ncbi.nlm.nih.gov/18627371</t>
  </si>
  <si>
    <t>https://academic.oup.com/bjd/article-abstract/159/3/755/6641584?redirectedFrom=fulltext</t>
  </si>
  <si>
    <t>['Madan V', 'Lear JT']</t>
  </si>
  <si>
    <t>Minocycline-induced pigmentation of pre-existing capillaritis</t>
  </si>
  <si>
    <t>156(3):590-1</t>
  </si>
  <si>
    <t>https://pubmed.ncbi.nlm.nih.gov/17300262</t>
  </si>
  <si>
    <t>https://academic.oup.com/bjd/article-abstract/156/3/590/6640738?redirectedFrom=fulltext</t>
  </si>
  <si>
    <t>['Ghaffar SA', 'Clements SE', 'Lear JT']</t>
  </si>
  <si>
    <t>Epidermoid cysts mimicking recurrence of superficial basal cell carcinoma following photodynamic therapy</t>
  </si>
  <si>
    <t>27-Nov-2006</t>
  </si>
  <si>
    <t>32(2):223-4</t>
  </si>
  <si>
    <t>https://pubmed.ncbi.nlm.nih.gov/17137478</t>
  </si>
  <si>
    <t>https://academic.oup.com/ced/article-abstract/32/2/223/6624247?redirectedFrom=fulltext</t>
  </si>
  <si>
    <t>['Rukin NJ', 'Zeegers MP', 'Ramachandran S', 'Luscombe CJ', 'Liu S', 'Saxby M', 'Lear J', 'Strange RC']</t>
  </si>
  <si>
    <t>A comparison of sunlight exposure in men with prostate cancer and basal cell carcinoma</t>
  </si>
  <si>
    <t>12-Feb-2007</t>
  </si>
  <si>
    <t>96(3):523-8</t>
  </si>
  <si>
    <t>https://pubmed.ncbi.nlm.nih.gov/17262085</t>
  </si>
  <si>
    <t>https://www.nature.com/articles/6603576</t>
  </si>
  <si>
    <t>['Madan V', 'Lear J']</t>
  </si>
  <si>
    <t>Pathergy</t>
  </si>
  <si>
    <t>24-Apr-2007</t>
  </si>
  <si>
    <t>176(9):1275-6</t>
  </si>
  <si>
    <t>https://pubmed.ncbi.nlm.nih.gov/17452660</t>
  </si>
  <si>
    <t>https://www.clinicalkey.com/content/playBy?issn=0820-3946&amp;vol=176&amp;issue=9&amp;pgfirst=1275</t>
  </si>
  <si>
    <t>Sporotrichoid streptococcal pyoderma</t>
  </si>
  <si>
    <t>21(4):572-3</t>
  </si>
  <si>
    <t>https://pubmed.ncbi.nlm.nih.gov/17374011</t>
  </si>
  <si>
    <t>https://onlinelibrary.wiley.com/doi/10.1111/j.1468-3083.2006.01969.x</t>
  </si>
  <si>
    <t>['Madan V', 'Williams J', 'Lear JT']</t>
  </si>
  <si>
    <t>Dermatological manifestations of Down's syndrome</t>
  </si>
  <si>
    <t>31(5):623-9</t>
  </si>
  <si>
    <t>https://pubmed.ncbi.nlm.nih.gov/16901300</t>
  </si>
  <si>
    <t>https://academic.oup.com/ced/article-abstract/31/5/623/6592027?redirectedFrom=fulltext</t>
  </si>
  <si>
    <t>['Hoban PR', 'Lear JT', 'Strange RC']</t>
  </si>
  <si>
    <t>Basal cell carcinoma: genetic homogeneity in a tumour type displaying phenotypic diversity</t>
  </si>
  <si>
    <t>24-May-2006</t>
  </si>
  <si>
    <t>14(9):977-8</t>
  </si>
  <si>
    <t>https://pubmed.ncbi.nlm.nih.gov/16723997</t>
  </si>
  <si>
    <t>https://www.nature.com/articles/5201658</t>
  </si>
  <si>
    <t>['Madan V', 'Loncaster JA', 'Allan D', 'Lear JT', 'Sheridan L', 'Leach C', 'Allan E']</t>
  </si>
  <si>
    <t>Nodular basal cell carcinoma in Gorlin's syndrome treated with systemic photodynamic therapy and interstitial optical fiber diffuser laser</t>
  </si>
  <si>
    <t>28-Aug-2006</t>
  </si>
  <si>
    <t>55(5 Suppl):S86-9</t>
  </si>
  <si>
    <t>https://pubmed.ncbi.nlm.nih.gov/17052541</t>
  </si>
  <si>
    <t>https://linkinghub.elsevier.com/retrieve/pii/S0190-9622(05)04698-0</t>
  </si>
  <si>
    <t>['Chan SY', 'Madan V', 'Lear JT', 'Helbert M']</t>
  </si>
  <si>
    <t>Highly active antiretroviral therapy-induced regression of basal cell carcinomas in a patient with acquired immunodeficiency and Gorlin syndrome</t>
  </si>
  <si>
    <t>155(5):1079-80</t>
  </si>
  <si>
    <t>https://pubmed.ncbi.nlm.nih.gov/17034550</t>
  </si>
  <si>
    <t>https://academic.oup.com/bjd/article-abstract/155/5/1079/6637381?redirectedFrom=fulltext</t>
  </si>
  <si>
    <t>['Madan V', 'Hoban P', 'Strange RC', 'Fryer AA', 'Lear JT']</t>
  </si>
  <si>
    <t>Genetics and risk factors for basal cell carcinoma</t>
  </si>
  <si>
    <t>154 Suppl 1:5-7</t>
  </si>
  <si>
    <t>https://pubmed.ncbi.nlm.nih.gov/16712709</t>
  </si>
  <si>
    <t>https://academic.oup.com/bjd/article-abstract/154/s1/5/6636575?redirectedFrom=fulltext</t>
  </si>
  <si>
    <t>['Walker SL', 'Lear JT', 'Beck MH']</t>
  </si>
  <si>
    <t>Toxicodendron dermatitis in the UK</t>
  </si>
  <si>
    <t>45(7):810-3</t>
  </si>
  <si>
    <t>https://pubmed.ncbi.nlm.nih.gov/16863516</t>
  </si>
  <si>
    <t>https://onlinelibrary.wiley.com/doi/10.1111/j.1365-4632.2006.02825.x</t>
  </si>
  <si>
    <t>['Madan V', 'Hoban PR', 'Strange RC', 'Fryer AA', 'Lear JT']</t>
  </si>
  <si>
    <t>Prognostic factors for a subsequent basal cell carcinoma: implications for follow-up</t>
  </si>
  <si>
    <t>155(1):217-8</t>
  </si>
  <si>
    <t>https://pubmed.ncbi.nlm.nih.gov/16792784</t>
  </si>
  <si>
    <t>https://academic.oup.com/bjd/article-abstract/155/1/217/6636808?redirectedFrom=fulltext</t>
  </si>
  <si>
    <t>['Lear JT', 'Hoban P', 'Strange RC', 'Fryer AA']</t>
  </si>
  <si>
    <t>Basal cell carcinoma: from host response and polymorphic variants to tumour suppressor genes</t>
  </si>
  <si>
    <t>30(1):49-55</t>
  </si>
  <si>
    <t>https://pubmed.ncbi.nlm.nih.gov/15663504</t>
  </si>
  <si>
    <t>https://academic.oup.com/ced/article-abstract/30/1/49/6626768?redirectedFrom=fulltext</t>
  </si>
  <si>
    <t>['Winhoven SM', 'Ahmed I', 'Owen CM', 'Lear JT']</t>
  </si>
  <si>
    <t>Postinflammatory hyperpigmentation in an Asian patient: a dramatic response to oral isotretinoin (13-cis-retinoic acid)</t>
  </si>
  <si>
    <t>152(2):368-9</t>
  </si>
  <si>
    <t>https://pubmed.ncbi.nlm.nih.gov/15727656</t>
  </si>
  <si>
    <t>https://academic.oup.com/bjd/article-abstract/152/2/368/6636230?redirectedFrom=fulltext</t>
  </si>
  <si>
    <t>['Madan V', 'Loncaster J', 'Allan D', 'Lear J', 'Sheridan L', 'Leach C', 'Allan E']</t>
  </si>
  <si>
    <t>Extramammary Paget's disease treated with topical and systemic photodynamic therapy</t>
  </si>
  <si>
    <t>11-Nov-2005</t>
  </si>
  <si>
    <t>2(4):309-11</t>
  </si>
  <si>
    <t>https://pubmed.ncbi.nlm.nih.gov/25048872</t>
  </si>
  <si>
    <t>https://linkinghub.elsevier.com/retrieve/pii/S1572-1000(05)00100-6</t>
  </si>
  <si>
    <t>Systemic photodynamic therapy with Photofrin for naevoid basal cell carcinoma syndrome-A pilot study</t>
  </si>
  <si>
    <t>18-Nov-2005</t>
  </si>
  <si>
    <t>2(4):273-81</t>
  </si>
  <si>
    <t>https://pubmed.ncbi.nlm.nih.gov/25048869</t>
  </si>
  <si>
    <t>https://linkinghub.elsevier.com/retrieve/pii/S1572-1000(05)00101-8</t>
  </si>
  <si>
    <t>['Lovatt T', 'Alldersea J', 'Lear JT', 'Hoban PR', 'Ramachandran S', 'Fryer AA', 'Smith AG', 'Strange RC']</t>
  </si>
  <si>
    <t>Polymorphism in the nuclear excision repair gene ERCC2/XPD: association between an exon 6-exon 10 haplotype and susceptibility to cutaneous basal cell carcinoma</t>
  </si>
  <si>
    <t>25(4):353-9</t>
  </si>
  <si>
    <t>https://pubmed.ncbi.nlm.nih.gov/15776433</t>
  </si>
  <si>
    <t>https://onlinelibrary.wiley.com/doi/10.1002/humu.20158</t>
  </si>
  <si>
    <t>['Harries MJ', 'Lear JT']</t>
  </si>
  <si>
    <t>Occupational skin infections</t>
  </si>
  <si>
    <t>54(7):441-9</t>
  </si>
  <si>
    <t>https://pubmed.ncbi.nlm.nih.gov/15486175</t>
  </si>
  <si>
    <t>https://academic.oup.com/occmed/article/54/7/441/1370739</t>
  </si>
  <si>
    <t>['Strange RC', 'El-Genidy N', 'Ramachandran S', 'Lovatt TJ', 'Fryer AA', 'Smith AG', 'Lear JT', 'Wong C', 'Jones PW', 'Ichii-Jones F', 'Hoban PR']</t>
  </si>
  <si>
    <t>Susceptibility to basal cell carcinoma: associations with PTCH polymorphisms</t>
  </si>
  <si>
    <t>Annals of human genetics</t>
  </si>
  <si>
    <t>68(Pt 6):536-45</t>
  </si>
  <si>
    <t>https://pubmed.ncbi.nlm.nih.gov/15598212</t>
  </si>
  <si>
    <t>https://onlinelibrary.wiley.com/doi/10.1046/j.1529-8817.2004.00132.x</t>
  </si>
  <si>
    <t>['Singh M', 'Andrew SM', 'Lear JT']</t>
  </si>
  <si>
    <t>Infliximab as a treatment for recalcitrant pyoderma gangrenosum</t>
  </si>
  <si>
    <t>29(2):196-7</t>
  </si>
  <si>
    <t>https://pubmed.ncbi.nlm.nih.gov/14987282</t>
  </si>
  <si>
    <t>https://academic.oup.com/ced/article-abstract/29/2/196/6626535?redirectedFrom=fulltext</t>
  </si>
  <si>
    <t>['Strange RC', 'El-Genidy N', 'Ramachandran S', 'Lovatt TJ', 'Fryer AA', 'Smith AG', 'Lear JT', 'Ichii-Jones F', 'Jones PW', 'Hoban PR']</t>
  </si>
  <si>
    <t>PTCH polymorphism is associated with the rate of increase in basal cell carcinoma numbers during follow-up: preliminary data on the influence of an exon 12-exon 23 haplotype</t>
  </si>
  <si>
    <t>Environmental and molecular mutagenesis</t>
  </si>
  <si>
    <t>44(5):469-76</t>
  </si>
  <si>
    <t>https://pubmed.ncbi.nlm.nih.gov/15534865</t>
  </si>
  <si>
    <t>https://onlinelibrary.wiley.com/doi/10.1002/em.20068</t>
  </si>
  <si>
    <t>['Wong CS', 'Strange RC', 'Lear JT']</t>
  </si>
  <si>
    <t>Basal cell carcinoma</t>
  </si>
  <si>
    <t>4-Oct-2003</t>
  </si>
  <si>
    <t>327(7418):794-8</t>
  </si>
  <si>
    <t>https://pubmed.ncbi.nlm.nih.gov/14525881</t>
  </si>
  <si>
    <t>https://europepmc.org/abstract/MED/14525881</t>
  </si>
  <si>
    <t>['Ramachandran S', 'Fryer AA', 'Lovatt TJ', 'Smith AG', 'Lear JT', 'Jones PW', 'Strange RC']</t>
  </si>
  <si>
    <t>Combined effects of gender, skin type and polymorphic genes on clinical phenotype: use of rate of increase in numbers of basal cell carcinomas as a model system</t>
  </si>
  <si>
    <t>28-Jan-2003</t>
  </si>
  <si>
    <t>189(2):175-81</t>
  </si>
  <si>
    <t>https://pubmed.ncbi.nlm.nih.gov/12490310</t>
  </si>
  <si>
    <t>https://linkinghub.elsevier.com/retrieve/pii/S0304383502005165</t>
  </si>
  <si>
    <t>['Shahbazi M', 'Pravica V', 'Nasreen N', 'Fakhoury H', 'Fryer AA', 'Strange RC', 'Hutchinson PE', 'Osborne JE', 'Lear JT', 'Smith AG', 'Hutchinson IV']</t>
  </si>
  <si>
    <t>Association between functional polymorphism in EGF gene and malignant melanoma</t>
  </si>
  <si>
    <t>2-Feb-2002</t>
  </si>
  <si>
    <t>359(9304):397-401</t>
  </si>
  <si>
    <t>https://pubmed.ncbi.nlm.nih.gov/11844511</t>
  </si>
  <si>
    <t>https://linkinghub.elsevier.com/retrieve/pii/S0140-6736(02)07600-6</t>
  </si>
  <si>
    <t>['Ramachandran S', 'Fryer AA', 'Lovatt T', 'Smith A', 'Lear J', 'Jones PW', 'Strange RC']</t>
  </si>
  <si>
    <t>The rate of increase in the numbers of primary sporadic basal cell carcinomas during follow up is associated with age at first presentation</t>
  </si>
  <si>
    <t>23(12):2051-4</t>
  </si>
  <si>
    <t>https://pubmed.ncbi.nlm.nih.gov/12507928</t>
  </si>
  <si>
    <t>https://academic.oup.com/carcin/article/23/12/2051/2608329</t>
  </si>
  <si>
    <t>['Hutchinson D', 'Shepstone L', 'Moots R', 'Lear JT', 'Lynch MP']</t>
  </si>
  <si>
    <t>Heavy cigarette smoking is strongly associated with rheumatoid arthritis (RA), particularly in patients without a family history of RA</t>
  </si>
  <si>
    <t>60(3):223-7</t>
  </si>
  <si>
    <t>https://pubmed.ncbi.nlm.nih.gov/11171682</t>
  </si>
  <si>
    <t>https://europepmc.org/abstract/MED/11171682</t>
  </si>
  <si>
    <t>['Ramachandran S', 'Fryer AA', 'Smith A', 'Lear J', 'Bowers B', 'Jones PW', 'Strange RC']</t>
  </si>
  <si>
    <t>Cutaneous basal cell carcinomas: distinct host factors are associated with the development of tumors on the trunk and on the head and neck</t>
  </si>
  <si>
    <t>15-Jul-2001</t>
  </si>
  <si>
    <t>92(2):354-8</t>
  </si>
  <si>
    <t>https://pubmed.ncbi.nlm.nih.gov/11466690</t>
  </si>
  <si>
    <t>['Bower CP', 'Lear JT', 'de Berker DA']</t>
  </si>
  <si>
    <t>Basal cell carcinoma follow-up practices by dermatologists: a national survey</t>
  </si>
  <si>
    <t>145(6):949-56</t>
  </si>
  <si>
    <t>https://pubmed.ncbi.nlm.nih.gov/11899149</t>
  </si>
  <si>
    <t>https://academic.oup.com/bjd/article-abstract/145/6/949/6687999?redirectedFrom=fulltext</t>
  </si>
  <si>
    <t>['Ramachandran S', 'Fryer AA', 'Smith AG', 'Lear JT', 'Bowers B', 'Hartland AJ', 'Whiteside JR', 'Jones PW', 'Strange RC']</t>
  </si>
  <si>
    <t>Basal cell carcinomas: association of allelic variants with a high-risk subgroup of patients with the multiple presentation phenotype</t>
  </si>
  <si>
    <t>Pharmacogenetics</t>
  </si>
  <si>
    <t>11(3):247-54</t>
  </si>
  <si>
    <t>https://pubmed.ncbi.nlm.nih.gov/11337940</t>
  </si>
  <si>
    <t>https://journals.lww.com/jpharmacogenetics/abstract/2001/04000/basal_cell_carcinomas__association_of_allelic.8.aspx</t>
  </si>
  <si>
    <t>['Ramachandran S', 'Fryer AA', 'Smith AG', 'Lear JT', 'Bowers B', 'Griffiths CE', 'Jones PW', 'Strange RC']</t>
  </si>
  <si>
    <t>1-Sep-2000</t>
  </si>
  <si>
    <t>89(5):1012-8</t>
  </si>
  <si>
    <t>https://pubmed.ncbi.nlm.nih.gov/10964331</t>
  </si>
  <si>
    <t>['Hajeer AH', 'Lear JT', 'Ollier WE', 'Naves M', 'Worthington J', 'Bell DA', 'Smith AG', 'Bowers WP', 'Jones PW', 'Strange RC', 'Fryer AA']</t>
  </si>
  <si>
    <t>Preliminary evidence of an association of tumour necrosis factor microsatellites with increased risk of multiple basal cell carcinomas</t>
  </si>
  <si>
    <t>142(3):441-5</t>
  </si>
  <si>
    <t>https://pubmed.ncbi.nlm.nih.gov/10735947</t>
  </si>
  <si>
    <t>https://academic.oup.com/bjd/article-abstract/142/3/441/6689648?redirectedFrom=fulltext</t>
  </si>
  <si>
    <t>['Bower CP', 'Lear JT', 'Bygrave S', 'Etherington D', 'Harvey I', 'Archer CB']</t>
  </si>
  <si>
    <t>Basal cell carcinoma and risk of subsequent malignancies: A cancer registry-based study in southwest England</t>
  </si>
  <si>
    <t>42(6):988-91</t>
  </si>
  <si>
    <t>https://pubmed.ncbi.nlm.nih.gov/10827401</t>
  </si>
  <si>
    <t>https://linkinghub.elsevier.com/retrieve/pii/S0190-9622(00)90291-3</t>
  </si>
  <si>
    <t>['Lear JT', 'Smith AG', 'Strange RC', 'Fryer AA']</t>
  </si>
  <si>
    <t>Detoxifying enzyme genotypes and susceptibility to cutaneous malignancy</t>
  </si>
  <si>
    <t>142(1):8-15</t>
  </si>
  <si>
    <t>https://pubmed.ncbi.nlm.nih.gov/10651688</t>
  </si>
  <si>
    <t>https://academic.oup.com/bjd/article-abstract/142/1/8/6690123?redirectedFrom=fulltext</t>
  </si>
  <si>
    <t>['Hutchinson PE', 'Osborne JE', 'Lear JT', 'Smith AG', 'Bowers PW', 'Morris PN', 'Jones PW', 'York C', 'Strange RC', 'Fryer AA']</t>
  </si>
  <si>
    <t>Vitamin D receptor polymorphisms are associated with altered prognosis in patients with malignant melanoma</t>
  </si>
  <si>
    <t>6(2):498-504</t>
  </si>
  <si>
    <t>https://pubmed.ncbi.nlm.nih.gov/10690530</t>
  </si>
  <si>
    <t>['Ramachandran S', 'Hoban PR', 'Ichii-Jones F', 'Pleasants L', 'Ali-Osman F', 'Lear JT', 'Smith AG', 'Bowers B', 'Jones PW', 'Fryer AA', 'Strange RC']</t>
  </si>
  <si>
    <t>Glutathione S-transferase GSTP1 and cyclin D1 genotypes: association with numbers of basal cell carcinomas in a patient subgroup at high-risk of multiple tumours</t>
  </si>
  <si>
    <t>10(6):545-56</t>
  </si>
  <si>
    <t>https://pubmed.ncbi.nlm.nih.gov/10975609</t>
  </si>
  <si>
    <t>https://journals.lww.com/jpharmacogenetics/abstract/2000/08000/glutathione_s_transferase_gstp1_and_cyclin_d1.8.aspx</t>
  </si>
  <si>
    <t>['Downs AM', 'Lear JT', 'Dunnill MG']</t>
  </si>
  <si>
    <t>Polymorphic light eruption limited to areas of vitiligo</t>
  </si>
  <si>
    <t>24(5):379-81</t>
  </si>
  <si>
    <t>https://pubmed.ncbi.nlm.nih.gov/10564326</t>
  </si>
  <si>
    <t>https://academic.oup.com/ced/article-abstract/24/5/379/6627779?redirectedFrom=fulltext</t>
  </si>
  <si>
    <t>['Downs AM', 'Lear JT', 'Archer CB']</t>
  </si>
  <si>
    <t>Scytalidium hyalinum onychomycosis successfully treated with 5% amorolfine nail lacquer</t>
  </si>
  <si>
    <t>140(3):555</t>
  </si>
  <si>
    <t>https://pubmed.ncbi.nlm.nih.gov/10233295</t>
  </si>
  <si>
    <t>https://academic.oup.com/bjd/article-abstract/140/3/555/6691598?redirectedFrom=fulltext</t>
  </si>
  <si>
    <t>['Strange RC', 'Ellison T', 'Ichii-Jones F', 'Bath J', 'Hoban P', 'Lear JT', 'Smith AG', 'Hutchinson PE', 'Osborne J', 'Bowers B', 'Jones PW', 'Fryer AA']</t>
  </si>
  <si>
    <t>Cytochrome P450 CYP2D6 genotypes: association with hair colour, Breslow thickness and melanocyte stimulating hormone receptor alleles in patients with malignant melanoma</t>
  </si>
  <si>
    <t>9(3):269-76</t>
  </si>
  <si>
    <t>https://pubmed.ncbi.nlm.nih.gov/10471058</t>
  </si>
  <si>
    <t>['Clairmont A', 'Sies H', 'Ramachandran S', 'Lear JT', 'Smith AG', 'Bowers B', 'Jones PW', 'Fryer AA', 'Strange RC']</t>
  </si>
  <si>
    <t>Association of NAD(P)H:quinone oxidoreductase (NQO1) null with numbers of basal cell carcinomas: use of a multivariate model to rank the relative importance of this polymorphism and those at other relevant loci</t>
  </si>
  <si>
    <t>20(7):1235-40</t>
  </si>
  <si>
    <t>https://pubmed.ncbi.nlm.nih.gov/10383895</t>
  </si>
  <si>
    <t>https://academic.oup.com/carcin/article/20/7/1235/2733527</t>
  </si>
  <si>
    <t>['Ramachandran S', 'Lear JT', 'Ramsay H', 'Smith AG', 'Bowers B', 'Hutchinson PE', 'Jones PW', 'Fryer AA', 'Strange RC']</t>
  </si>
  <si>
    <t>Presentation with multiple cutaneous basal cell carcinomas: association of glutathione S-transferase and cytochrome P450 genotypes with clinical phenotype</t>
  </si>
  <si>
    <t>8(1):61-7</t>
  </si>
  <si>
    <t>https://pubmed.ncbi.nlm.nih.gov/9950241</t>
  </si>
  <si>
    <t>['Jones FI', 'Ramachandran S', 'Lear J', 'Smith A', 'Bowers B', 'Ollier WE', 'Jones P', 'Fryer AA', 'Strange RC']</t>
  </si>
  <si>
    <t>The melanocyte stimulating hormone receptor polymorphism: association of the V92M and A294H alleles with basal cell carcinoma</t>
  </si>
  <si>
    <t>Clinica chimica acta; international journal of clinical chemistry</t>
  </si>
  <si>
    <t>282(1-2):125-34</t>
  </si>
  <si>
    <t>https://pubmed.ncbi.nlm.nih.gov/10340440</t>
  </si>
  <si>
    <t>https://linkinghub.elsevier.com/retrieve/pii/S0009-8981(99)00017-0</t>
  </si>
  <si>
    <t>['Downs AM', 'Lear JT', 'Kennedy CT']</t>
  </si>
  <si>
    <t>Anaphylaxis to intradermal triamcinolone acetonide</t>
  </si>
  <si>
    <t>134(9):1163-4</t>
  </si>
  <si>
    <t>https://pubmed.ncbi.nlm.nih.gov/9762042</t>
  </si>
  <si>
    <t>https://jamanetwork.com/journals/jamadermatology/fullarticle/vol/134/pg/1163</t>
  </si>
  <si>
    <t>['Lear JT', 'Harvey I', 'de Berker D', 'Strange RC', 'Fryer AA']</t>
  </si>
  <si>
    <t>91(11):585-8</t>
  </si>
  <si>
    <t>https://pubmed.ncbi.nlm.nih.gov/10325876</t>
  </si>
  <si>
    <t>https://journals.sagepub.com/doi/10.1177/014107689809101110?url_ver=Z39.88-2003&amp;rfr_id=ori:rid:crossref.org&amp;rfr_dat=cr_pub%20%200pubmed</t>
  </si>
  <si>
    <t>['Downs AM', 'Lear JT', 'Sansom JE']</t>
  </si>
  <si>
    <t>Contact sensitivity in patients with oral symptoms</t>
  </si>
  <si>
    <t>39(5):258-9</t>
  </si>
  <si>
    <t>https://pubmed.ncbi.nlm.nih.gov/9840265</t>
  </si>
  <si>
    <t>https://onlinelibrary.wiley.com/resolve/openurl?genre=article&amp;sid=nlm:pubmed&amp;issn=0105-1873&amp;date=1998&amp;volume=39&amp;issue=5&amp;spage=258</t>
  </si>
  <si>
    <t>['Lear JT', 'Smith AG']</t>
  </si>
  <si>
    <t>Multiple blisters in a young boy. Linear IgA disease of childhood (LADC). (Chronic bullous dermatosis of childhood)</t>
  </si>
  <si>
    <t>134(5):625, 628</t>
  </si>
  <si>
    <t>https://pubmed.ncbi.nlm.nih.gov/9606333</t>
  </si>
  <si>
    <t>https://jamanetwork.com/journals/jamadermatology/fullarticle/vol/134/pg/625</t>
  </si>
  <si>
    <t>Patients with truncal basal cell carcinoma represent a high-risk group</t>
  </si>
  <si>
    <t>134(3):373</t>
  </si>
  <si>
    <t>https://pubmed.ncbi.nlm.nih.gov/9521039</t>
  </si>
  <si>
    <t>https://jamanetwork.com/journals/jamadermatology/fullarticle/vol/134/pg/373</t>
  </si>
  <si>
    <t>['Downs AM', 'Lear JT', 'Oxley JD', 'Kennedy CT']</t>
  </si>
  <si>
    <t>AIDS associated eosinophilic folliculitis which responded to both high dose co-trimoxazole and low dose isotretinoin</t>
  </si>
  <si>
    <t>74(3):229-30</t>
  </si>
  <si>
    <t>https://pubmed.ncbi.nlm.nih.gov/9849567</t>
  </si>
  <si>
    <t>['Lear JT', 'Graham C', 'Pavord S', 'Mitchell V', 'Hutchinson PE']</t>
  </si>
  <si>
    <t>Cutaneous vascular infarcts secondary to spontaneous platelet aggregation</t>
  </si>
  <si>
    <t>138(6):1061-3</t>
  </si>
  <si>
    <t>https://pubmed.ncbi.nlm.nih.gov/9747375</t>
  </si>
  <si>
    <t>https://academic.oup.com/bjd/article-abstract/138/6/1061/6683016?redirectedFrom=fulltext</t>
  </si>
  <si>
    <t>['Moffitt DL', 'Lear JT', 'de Berker DA', 'Peachey RD']</t>
  </si>
  <si>
    <t>Pili annulati coincident with alopecia areata</t>
  </si>
  <si>
    <t>15(4):271-3</t>
  </si>
  <si>
    <t>https://pubmed.ncbi.nlm.nih.gov/9720689</t>
  </si>
  <si>
    <t>https://onlinelibrary.wiley.com/resolve/openurl?genre=article&amp;sid=nlm:pubmed&amp;issn=0736-8046&amp;date=1998&amp;volume=15&amp;issue=4&amp;spage=271</t>
  </si>
  <si>
    <t>['Downs AM', 'Mehta R', 'Lear JT', 'Peachey RD']</t>
  </si>
  <si>
    <t>Acne in a Becker's naevus: an androgen-mediated link?</t>
  </si>
  <si>
    <t>23(4):191-2</t>
  </si>
  <si>
    <t>https://pubmed.ncbi.nlm.nih.gov/9894369</t>
  </si>
  <si>
    <t>https://academic.oup.com/ced/article-abstract/23/4/192/6631062?redirectedFrom=fulltext</t>
  </si>
  <si>
    <t>['Downs AM', 'Lear JT', 'Condon CA', 'Porter H', 'Kennedy CT']</t>
  </si>
  <si>
    <t>Eruptive collagenomas of the skin: a case history</t>
  </si>
  <si>
    <t>15(4):269-70</t>
  </si>
  <si>
    <t>https://pubmed.ncbi.nlm.nih.gov/9720688</t>
  </si>
  <si>
    <t>https://onlinelibrary.wiley.com/resolve/openurl?genre=article&amp;sid=nlm:pubmed&amp;issn=0736-8046&amp;date=1998&amp;volume=15&amp;issue=4&amp;spage=269</t>
  </si>
  <si>
    <t>['Downs AM', 'Lear JT', 'Wallington TB', 'Sansom JE']</t>
  </si>
  <si>
    <t>Contact sensitivity and systemic reaction to pseudoephedrine and lignocaine</t>
  </si>
  <si>
    <t>39(1):33</t>
  </si>
  <si>
    <t>https://pubmed.ncbi.nlm.nih.gov/9686978</t>
  </si>
  <si>
    <t>https://onlinelibrary.wiley.com/resolve/openurl?genre=article&amp;sid=nlm:pubmed&amp;issn=0105-1873&amp;date=1998&amp;volume=39&amp;issue=1&amp;spage=33</t>
  </si>
  <si>
    <t>['Anstey A', 'Lear JT']</t>
  </si>
  <si>
    <t>Azathioprine: clinical pharmacology and current indications in autoimmune disorders</t>
  </si>
  <si>
    <t>9(1):33-47</t>
  </si>
  <si>
    <t>https://pubmed.ncbi.nlm.nih.gov/18020555</t>
  </si>
  <si>
    <t>https://link.springer.com/article/10.2165/00063030-199809010-00004</t>
  </si>
  <si>
    <t>['Downs AM', 'Lear JT', 'Bower CP', 'Kennedy CT']</t>
  </si>
  <si>
    <t>Does influenza vaccination induce bullous pemphigoid? A report of four cases</t>
  </si>
  <si>
    <t>138(2):363</t>
  </si>
  <si>
    <t>https://pubmed.ncbi.nlm.nih.gov/9602897</t>
  </si>
  <si>
    <t>https://academic.oup.com/bjd/article-abstract/138/2/363/6683163?redirectedFrom=fulltext</t>
  </si>
  <si>
    <t>['Ichii-Jones F', 'Lear JT', 'Heagerty AH', 'Smith AG', 'Hutchinson PE', 'Osborne J', 'Bowers B', 'Jones PW', 'Davies E', 'Ollier WE', 'Thomson W', 'Yengi L', 'Bath J', 'Fryer AA', 'Strange RC']</t>
  </si>
  <si>
    <t>Susceptibility to melanoma: influence of skin type and polymorphism in the melanocyte stimulating hormone receptor gene</t>
  </si>
  <si>
    <t>111(2):218-21</t>
  </si>
  <si>
    <t>https://pubmed.ncbi.nlm.nih.gov/9699720</t>
  </si>
  <si>
    <t>https://linkinghub.elsevier.com/retrieve/pii/S0022-202X(15)40163-0</t>
  </si>
  <si>
    <t>['Strange RC', 'Lear JT', 'Fryer AA']</t>
  </si>
  <si>
    <t>Glutathione S-transferase polymorphisms: influence on susceptibility to cancer</t>
  </si>
  <si>
    <t>24-Apr-1998</t>
  </si>
  <si>
    <t>Chemicobiological interactions</t>
  </si>
  <si>
    <t>111-112:351-64</t>
  </si>
  <si>
    <t>https://pubmed.ncbi.nlm.nih.gov/9679566</t>
  </si>
  <si>
    <t>https://linkinghub.elsevier.com/retrieve/pii/S0009-2797(97)00172-5</t>
  </si>
  <si>
    <t>['Lear JT', 'Tan BB', 'Smith AG', 'Jones PW', 'Heagerty AH', 'Strange RC', 'Fryer AA']</t>
  </si>
  <si>
    <t>A comparison of risk factors for malignant melanoma, squamous cell carcinoma and basal cell carcinoma in the UK</t>
  </si>
  <si>
    <t>52(3):145-9</t>
  </si>
  <si>
    <t>https://pubmed.ncbi.nlm.nih.gov/9684427</t>
  </si>
  <si>
    <t>Polymorphism in glutathione S-transferase loci as a risk factor for common cancers</t>
  </si>
  <si>
    <t>Archives of toxicology. Supplement. = Archiv fur Toxikologie. Supplement</t>
  </si>
  <si>
    <t>20:419-28</t>
  </si>
  <si>
    <t>https://pubmed.ncbi.nlm.nih.gov/9442313</t>
  </si>
  <si>
    <t>73(863):538-42</t>
  </si>
  <si>
    <t>https://pubmed.ncbi.nlm.nih.gov/9373591</t>
  </si>
  <si>
    <t>https://academic.oup.com/pmj/article/73/863/538/7042246</t>
  </si>
  <si>
    <t>['Lear JT', 'Strange RC', 'Fryer AA']</t>
  </si>
  <si>
    <t>Re: relationship between sunlight exposure and a key genetic alteration in basal cell carcinoma</t>
  </si>
  <si>
    <t>19-Mar-1997</t>
  </si>
  <si>
    <t>89(6):454-5</t>
  </si>
  <si>
    <t>https://pubmed.ncbi.nlm.nih.gov/9091648</t>
  </si>
  <si>
    <t>https://academic.oup.com/jnci/article/89/6/354/2526955</t>
  </si>
  <si>
    <t>['Lear JT', 'Tan BB', 'Smith AG', 'Bowers W', 'Jones PW', 'Heagerty AH', 'Strange RC', 'Fryer AA']</t>
  </si>
  <si>
    <t>Risk factors for basal cell carcinoma in the UK: case-control study in 806 patients</t>
  </si>
  <si>
    <t>90(7):371-4</t>
  </si>
  <si>
    <t>https://pubmed.ncbi.nlm.nih.gov/9290417</t>
  </si>
  <si>
    <t>https://journals.sagepub.com/doi/10.1177/014107689709000704?url_ver=Z39.88-2003&amp;rfr_id=ori:rid:crossref.org&amp;rfr_dat=cr_pub%20%200pubmed</t>
  </si>
  <si>
    <t>['Tan BB', 'Lear JT', 'Smith AG']</t>
  </si>
  <si>
    <t>Acne fulminans and erythema nodosum during isotretinoin therapy responding to dapsone</t>
  </si>
  <si>
    <t>22(1):26-7</t>
  </si>
  <si>
    <t>https://pubmed.ncbi.nlm.nih.gov/9330049</t>
  </si>
  <si>
    <t>https://academic.oup.com/ced/article-abstract/22/1/26/6629533?redirectedFrom=fulltext</t>
  </si>
  <si>
    <t>['Lear J', 'Bourke JF', 'Burns DA']</t>
  </si>
  <si>
    <t>Hyperplastic pseudofolliculitis barbae associated with cyclosporin</t>
  </si>
  <si>
    <t>136(1):132-3</t>
  </si>
  <si>
    <t>https://pubmed.ncbi.nlm.nih.gov/9039313</t>
  </si>
  <si>
    <t>https://academic.oup.com/bjd/article-abstract/136/1/132/6682183?redirectedFrom=fulltext</t>
  </si>
  <si>
    <t>['Lear JT', 'Atherton MT', 'Byrne JP']</t>
  </si>
  <si>
    <t>Neutrophilic dermatoses: pyoderma gangrenosum and Sweet's syndrome</t>
  </si>
  <si>
    <t>73(856):65-8</t>
  </si>
  <si>
    <t>https://pubmed.ncbi.nlm.nih.gov/9122099</t>
  </si>
  <si>
    <t>https://academic.oup.com/pmj/article/73/856/65/7042101</t>
  </si>
  <si>
    <t>['Lear JT', 'Byrne JP']</t>
  </si>
  <si>
    <t>Bullous pyoderma gangrenosum, Sweet's syndrome and malignancy</t>
  </si>
  <si>
    <t>136(2):296-7</t>
  </si>
  <si>
    <t>https://pubmed.ncbi.nlm.nih.gov/9068763</t>
  </si>
  <si>
    <t>https://academic.oup.com/bjd/article-abstract/136/2/296/6681961?redirectedFrom=fulltext</t>
  </si>
  <si>
    <t>['Lear JT', 'Smith AG', 'Heagerty AH', 'Bowers B', 'Jones PW', 'Gilford J', 'Alldersea J', 'Strange RC', 'Fryer AA']</t>
  </si>
  <si>
    <t>Truncal site and detoxifying enzyme polymorphisms significantly reduce time to presentation of further primary cutaneous basal cell carcinoma</t>
  </si>
  <si>
    <t>18(8):1499-503</t>
  </si>
  <si>
    <t>https://pubmed.ncbi.nlm.nih.gov/9276622</t>
  </si>
  <si>
    <t>https://academic.oup.com/carcin/article/18/8/1499/2365303</t>
  </si>
  <si>
    <t>['Lear JT', 'Smith AG', 'Bowers B', 'Heagearty AH', 'Jones PW', 'Gilford J', 'Alldersea J', 'Strange RC', 'Fryer AA']</t>
  </si>
  <si>
    <t>Truncal tumor site is associated with high risk of multiple basal cell carcinoma and is influenced by glutathione S-transferase, GSTT1, and cytochrome P450, CYP1A1 genotypes, and their interaction</t>
  </si>
  <si>
    <t>108(4):519-22</t>
  </si>
  <si>
    <t>https://pubmed.ncbi.nlm.nih.gov/9077484</t>
  </si>
  <si>
    <t>https://linkinghub.elsevier.com/retrieve/pii/S0022-202X(15)42864-7</t>
  </si>
  <si>
    <t>['Lear JT', 'Heagerty AH', 'Smith A', 'Bowers B', 'Payne CR', 'Smith CA', 'Jones PW', 'Gilford J', 'Yengi L', 'Alldersea J', 'Fryer AA', 'Strange RC']</t>
  </si>
  <si>
    <t>Multiple cutaneous basal cell carcinomas: glutathione S-transferase (GSTM1, GSTT1) and cytochrome P450 (CYP2D6, CYP1A1) polymorphisms influence tumour numbers and accrual</t>
  </si>
  <si>
    <t>17(9):1891-6</t>
  </si>
  <si>
    <t>https://pubmed.ncbi.nlm.nih.gov/8824510</t>
  </si>
  <si>
    <t>https://academic.oup.com/carcin/article/17/9/1891/337991</t>
  </si>
  <si>
    <t>['Lear JT', 'Lawrence IG', 'Burden AC']</t>
  </si>
  <si>
    <t>Prevalence of diabetes in elderly patients requiring permanent cardiac pacemaker insertion</t>
  </si>
  <si>
    <t>Acta diabetologica</t>
  </si>
  <si>
    <t>33(2):169-70</t>
  </si>
  <si>
    <t>https://pubmed.ncbi.nlm.nih.gov/8870822</t>
  </si>
  <si>
    <t>Finasteride-related cutaneous vaculitis</t>
  </si>
  <si>
    <t>72(844):127</t>
  </si>
  <si>
    <t>https://pubmed.ncbi.nlm.nih.gov/8871471</t>
  </si>
  <si>
    <t>https://academic.oup.com/pmj/article/72/844/127/7043877</t>
  </si>
  <si>
    <t>['Lear JT', 'Tan BB', 'Smith AG', 'Fryer AA', 'Strange RC', 'Jones PW']</t>
  </si>
  <si>
    <t>Non-Hodgkins lymphoma and solar ultraviolet radiation. Basal cell carcinoma may be linked to haematological malignancy</t>
  </si>
  <si>
    <t>3-Aug-1996</t>
  </si>
  <si>
    <t>313(7052):298-9</t>
  </si>
  <si>
    <t>https://pubmed.ncbi.nlm.nih.gov/8704555</t>
  </si>
  <si>
    <t>https://europepmc.org/abstract/MED/8704555</t>
  </si>
  <si>
    <t>['Lear J', 'Heagerty A', 'Smith A', 'Bowers B', 'Jones P', 'Gilford J', 'Alldersea J', 'Fryer A', 'Strange R']</t>
  </si>
  <si>
    <t>Polymorphism in detoxifying enzymes and susceptibility to skin cancer</t>
  </si>
  <si>
    <t>63(4):424-8</t>
  </si>
  <si>
    <t>https://pubmed.ncbi.nlm.nih.gov/8934756</t>
  </si>
  <si>
    <t>https://onlinelibrary.wiley.com/resolve/openurl?genre=article&amp;sid=nlm:pubmed&amp;issn=0031-8655&amp;date=1996&amp;volume=63&amp;issue=4&amp;spage=424</t>
  </si>
  <si>
    <t>['Lear JT', 'Atherton MT', 'Weston P']</t>
  </si>
  <si>
    <t>Dieulafoy haemorrhage in association with polycythaemia rubra vera</t>
  </si>
  <si>
    <t>The British journal of clinical practice</t>
  </si>
  <si>
    <t>49(2):99-100</t>
  </si>
  <si>
    <t>https://pubmed.ncbi.nlm.nih.gov/7779655</t>
  </si>
  <si>
    <t>Prevalence of diabetes in elderly patients with pacemakers</t>
  </si>
  <si>
    <t>71(842):765</t>
  </si>
  <si>
    <t>https://pubmed.ncbi.nlm.nih.gov/8552553</t>
  </si>
  <si>
    <t>https://academic.oup.com/pmj/article/71/842/765/7154757</t>
  </si>
  <si>
    <t>['Lear JT', 'Lawrence IG', 'Burden AC', 'Pohl JE']</t>
  </si>
  <si>
    <t>A comparison of stress test referral rates and outcome between Asians and Europeans</t>
  </si>
  <si>
    <t>87(11):661-2</t>
  </si>
  <si>
    <t>https://pubmed.ncbi.nlm.nih.gov/7837185</t>
  </si>
  <si>
    <t>https://journals.sagepub.com/doi/10.1177/014107689408701108?url_ver=Z39.88-2003&amp;rfr_id=ori:rid:crossref.org&amp;rfr_dat=cr_pub%20%200pubmed</t>
  </si>
  <si>
    <t>['Lear JT', 'Lawrence IG', 'Pohl JE', 'Burden AC']</t>
  </si>
  <si>
    <t>Myocardial infarction and thrombolysis: a comparison of the Indian and European populations on a coronary care unit</t>
  </si>
  <si>
    <t>Mar-1994</t>
  </si>
  <si>
    <t>28(2):143-7</t>
  </si>
  <si>
    <t>https://pubmed.ncbi.nlm.nih.gov/8006867</t>
  </si>
  <si>
    <t>https://europepmc.org/abstract/MED/8006867</t>
  </si>
  <si>
    <t>Age-related differences in simultaneous interarm blood pressure measurements</t>
  </si>
  <si>
    <t>69(817):893</t>
  </si>
  <si>
    <t>https://pubmed.ncbi.nlm.nih.gov/8290441</t>
  </si>
  <si>
    <t>https://academic.oup.com/pmj/article/69/817/893/7063055</t>
  </si>
  <si>
    <t>['Lear JT', 'Kelly MJ', 'Worley C']</t>
  </si>
  <si>
    <t>Disruption caused by the house officer's bleep: a simple solution</t>
  </si>
  <si>
    <t>Annals of the oyal College of Surgeons of England</t>
  </si>
  <si>
    <t>75(1 Suppl):9-11</t>
  </si>
  <si>
    <t>https://pubmed.ncbi.nlm.nih.gov/8422162</t>
  </si>
  <si>
    <t>Proctor A</t>
  </si>
  <si>
    <t>['Moss C', 'Haider Z', 'Proctor A']</t>
  </si>
  <si>
    <t>Do people with eczema and their carers understand topical steroid potency? Results of two surveys</t>
  </si>
  <si>
    <t>https://pubmed.ncbi.nlm.nih.gov/37925627</t>
  </si>
  <si>
    <t>https://academic.oup.com/ced/advance-article-abstract/doi/10.1093/ced/llad372/7334389?redirectedFrom=fulltext</t>
  </si>
  <si>
    <t>['Moss C', 'Ross K', 'Proctor A']</t>
  </si>
  <si>
    <t>Topical steroid withdrawal is not a myth. Comment on '#corticophobia: a review on online misinformation related to topical steroids'</t>
  </si>
  <si>
    <t>48(6):697</t>
  </si>
  <si>
    <t>https://pubmed.ncbi.nlm.nih.gov/36787284</t>
  </si>
  <si>
    <t>https://academic.oup.com/ced/article-abstract/48/6/697/7036639?redirectedFrom=fulltext</t>
  </si>
  <si>
    <t>['Capozza K', 'Funk M', 'Hering M', 'Lang J', 'Merhand S', 'Manion R', 'Orevillo K', 'Picozza M', 'Proctor A', 'Schwennesen T', 'Begolka WS', 'Tullos K', 'Talent C', 'Tu M', 'Vastrup AS', 'Schwartz A']</t>
  </si>
  <si>
    <t>Patients' and Caregivers' Experiences With Atopic Dermatitis-Related Burden, Medical Care, and Treatments in 8 Countries</t>
  </si>
  <si>
    <t>11(1):264-273.e1</t>
  </si>
  <si>
    <t>https://pubmed.ncbi.nlm.nih.gov/36332836</t>
  </si>
  <si>
    <t>https://www.clinicalkey.com/content/playBy/pii?v=S2213-2198(22)01134-5</t>
  </si>
  <si>
    <t>['Haider Z', 'Proctor A', 'Moss C']</t>
  </si>
  <si>
    <t>Potency of topical steroids should be clearly labelled on all packaging</t>
  </si>
  <si>
    <t>188(3):427-428</t>
  </si>
  <si>
    <t>https://pubmed.ncbi.nlm.nih.gov/36637151</t>
  </si>
  <si>
    <t>https://academic.oup.com/bjd/article-abstract/188/3/427/6847262?redirectedFrom=fulltext</t>
  </si>
  <si>
    <t>['Capozza K', 'Vastrup A', 'Proctor A', 'Roberts A', 'Picozza M', 'Manion R', 'Talent C', 'Hering M', 'Merhand S', 'Funk M', 'Tullos KZ', 'Arents BWM']</t>
  </si>
  <si>
    <t>The sound of silence: where are the voices of patients in eczema guideline development?</t>
  </si>
  <si>
    <t>2-Sep-2022</t>
  </si>
  <si>
    <t>187(6):1005-1006</t>
  </si>
  <si>
    <t>https://pubmed.ncbi.nlm.nih.gov/36052766</t>
  </si>
  <si>
    <t>https://academic.oup.com/bjd/article/187/6/1005/6972549</t>
  </si>
  <si>
    <t>['El Badri S', 'Tahir B', 'Balachandran K', 'Bezecny P', 'Britton F', 'Davies M', 'Desouza K', 'Dixon S', 'Hills D', 'Moe M', 'Pigott T', 'Proctor A', 'Shah Y', 'Simcock R', 'Stansfeld A', 'Synowiec A', 'Theodoulou M', 'Verrill M', 'Wadhawan A', 'Harper-Wynne C', 'Wilson C']</t>
  </si>
  <si>
    <t>Palbociclib in combination with aromatase inhibitors in patients ≥ 75 years with oestrogen receptor-positive, human epidermal growth factor receptor 2 negative advanced breast cancer: A real-world multicentre UK study</t>
  </si>
  <si>
    <t>Breast (Edinburgh, Scotland)</t>
  </si>
  <si>
    <t>60:199-205</t>
  </si>
  <si>
    <t>https://pubmed.ncbi.nlm.nih.gov/34736090</t>
  </si>
  <si>
    <t>https://www.clinicalkey.com/content/playBy/pii?v=S0960-9776(21)00980-2</t>
  </si>
  <si>
    <t>Smedley J</t>
  </si>
  <si>
    <t>['Parsons V', 'Juszczyk D', 'Gilworth G', 'Ntani G', 'Henderson M', 'Smedley J', 'McCrone P', 'Hatch SL', 'Shannon R', 'Coggon D', 'Molokhia M', 'Griffiths A', 'Walker-Bone K', 'Madan I']</t>
  </si>
  <si>
    <t>Developing and testing a case-management intervention to support the return to work of health care workers with common mental health disorders</t>
  </si>
  <si>
    <t>45(2):e285-e295</t>
  </si>
  <si>
    <t>https://pubmed.ncbi.nlm.nih.gov/35640243</t>
  </si>
  <si>
    <t>https://academic.oup.com/jpubhealth/article/45/2/e285/6594717</t>
  </si>
  <si>
    <t>['Lawrence W', 'Hine J', 'Watson D', 'Smedley J', 'Walker-Bone K']</t>
  </si>
  <si>
    <t>How to improve hospital employees' health and well-being: a staff consultation</t>
  </si>
  <si>
    <t>6-Dec-2022</t>
  </si>
  <si>
    <t>22(1):1488</t>
  </si>
  <si>
    <t>https://pubmed.ncbi.nlm.nih.gov/36474241</t>
  </si>
  <si>
    <t>https://bmchealthservres.biomedcentral.com/articles/10.1186/s12913-022-08621-y</t>
  </si>
  <si>
    <t>['Walker-Bone K', 'Channa S', 'Leeser J', 'Kause J', 'Skidmore A', 'Smedley J']</t>
  </si>
  <si>
    <t>Occupational health: the thin line protecting the front line</t>
  </si>
  <si>
    <t>70(5):292</t>
  </si>
  <si>
    <t>https://pubmed.ncbi.nlm.nih.gov/32879558</t>
  </si>
  <si>
    <t>https://academic.oup.com/occmed/article/70/5/292/5849364</t>
  </si>
  <si>
    <t>['See B', 'Juszczyk D', 'Parsons V', 'Smedley J', 'Gilworth G', 'Madan I']</t>
  </si>
  <si>
    <t>Managing common mental health disorders in healthcare workers</t>
  </si>
  <si>
    <t>24-Jun-2019</t>
  </si>
  <si>
    <t>69(4):290-293</t>
  </si>
  <si>
    <t>https://pubmed.ncbi.nlm.nih.gov/31087067</t>
  </si>
  <si>
    <t>https://academic.oup.com/occmed/article/69/4/290/5489134</t>
  </si>
  <si>
    <t>['Lalloo D', 'Demou E', 'Smedley J', 'Madan I', 'Asanati K', 'Macdonald EB']</t>
  </si>
  <si>
    <t>Current research priorities for UK occupational physicians and occupational health researchers: a modified Delphi study</t>
  </si>
  <si>
    <t>75(11):830-836</t>
  </si>
  <si>
    <t>https://pubmed.ncbi.nlm.nih.gov/30121583</t>
  </si>
  <si>
    <t>https://europepmc.org/abstract/MED/30121583</t>
  </si>
  <si>
    <t>['Smedley J', 'Harris EC', 'Cox V', 'Ntani G', 'Coggon D']</t>
  </si>
  <si>
    <t>Evaluation of a case management service to reduce sickness absence</t>
  </si>
  <si>
    <t>30-Jan-2013</t>
  </si>
  <si>
    <t>63(2):89-95</t>
  </si>
  <si>
    <t>https://pubmed.ncbi.nlm.nih.gov/23365116</t>
  </si>
  <si>
    <t>https://academic.oup.com/occmed/article/63/2/89/1376281</t>
  </si>
  <si>
    <t>['Williams S', 'Rogers C', 'Peel P', 'Harvey SB', 'Henderson M', 'Madan I', 'Smedley J', 'Grant R']</t>
  </si>
  <si>
    <t>Measuring how well the NHS looks after its own staff: methodology of the first national clinical audits of occupational health services in the NHS</t>
  </si>
  <si>
    <t>18-Nov-2010</t>
  </si>
  <si>
    <t>Journal of evaluation in clinical practice</t>
  </si>
  <si>
    <t>18(2):283-9</t>
  </si>
  <si>
    <t>https://pubmed.ncbi.nlm.nih.gov/21087370</t>
  </si>
  <si>
    <t>https://onlinelibrary.wiley.com/doi/10.1111/j.1365-2753.2010.01574.x</t>
  </si>
  <si>
    <t>['Smedley J', 'Williams S', 'Peel P', 'Pedersen K']</t>
  </si>
  <si>
    <t>Management of occupational dermatitis in healthcare workers: a systematic review</t>
  </si>
  <si>
    <t>27-Oct-2011</t>
  </si>
  <si>
    <t>69(4):276-9</t>
  </si>
  <si>
    <t>https://pubmed.ncbi.nlm.nih.gov/22034544</t>
  </si>
  <si>
    <t>https://oem.bmj.com/lookup/pmidlookup?view=long&amp;pmid=22034544</t>
  </si>
  <si>
    <t>['Palmer KT', 'Smedley J']</t>
  </si>
  <si>
    <t>Work relatedness of chronic neck pain with physical findings--a systematic review</t>
  </si>
  <si>
    <t>Scandinavian journal of work, environment &amp; health</t>
  </si>
  <si>
    <t>33(3):165-91</t>
  </si>
  <si>
    <t>https://pubmed.ncbi.nlm.nih.gov/17572827</t>
  </si>
  <si>
    <t>https://www.sjweh.fi/article/1134</t>
  </si>
  <si>
    <t>['Smedley J', 'Poole J', 'Waclawski E', 'Stevens A', 'Harrison J', 'Watson J', 'Hayward A', 'Coggon D']</t>
  </si>
  <si>
    <t>Influenza immunisation: attitudes and beliefs of UK healthcare workers</t>
  </si>
  <si>
    <t>20-Dec-2006</t>
  </si>
  <si>
    <t>64(4):223-7</t>
  </si>
  <si>
    <t>https://pubmed.ncbi.nlm.nih.gov/17182640</t>
  </si>
  <si>
    <t>https://europepmc.org/abstract/MED/17182640</t>
  </si>
  <si>
    <t>['Smedley J', 'Inskip H', 'Buckle P', 'Cooper C', 'Coggon D']</t>
  </si>
  <si>
    <t>Epidemiological differences between back pain of sudden and gradual onset</t>
  </si>
  <si>
    <t>32(3):528-32</t>
  </si>
  <si>
    <t>https://pubmed.ncbi.nlm.nih.gov/15742448</t>
  </si>
  <si>
    <t>http://www.jrheum.org/lookup/pmidlookup?view=long&amp;pmid=15742448</t>
  </si>
  <si>
    <t>['Smedley J', 'Poole J', 'Waclawski E', 'Stevens A', 'Harrison J', 'Buckle P', 'Coggon D']</t>
  </si>
  <si>
    <t>Assessing investment in manual handling risk controls: a scoring system for use in observational studies</t>
  </si>
  <si>
    <t>62(1):63-5</t>
  </si>
  <si>
    <t>https://pubmed.ncbi.nlm.nih.gov/15613612</t>
  </si>
  <si>
    <t>https://europepmc.org/abstract/MED/15613612</t>
  </si>
  <si>
    <t>['Smedley J', 'Inskip H', 'Trevelyan F', 'Buckle P', 'Cooper C', 'Coggon D']</t>
  </si>
  <si>
    <t>Risk factors for incident neck and shoulder pain in hospital nurses</t>
  </si>
  <si>
    <t>60(11):864-9</t>
  </si>
  <si>
    <t>https://pubmed.ncbi.nlm.nih.gov/14573717</t>
  </si>
  <si>
    <t>https://europepmc.org/abstract/MED/14573717</t>
  </si>
  <si>
    <t>['Linaker C', 'Smedley J']</t>
  </si>
  <si>
    <t>Respiratory illness in agricultural workers</t>
  </si>
  <si>
    <t>52(8):451-9</t>
  </si>
  <si>
    <t>https://pubmed.ncbi.nlm.nih.gov/12488515</t>
  </si>
  <si>
    <t>https://academic.oup.com/occmed/article/52/8/451/1404429</t>
  </si>
  <si>
    <t>['Smedley J', 'Palmer C', 'Baird J', 'Barker M']</t>
  </si>
  <si>
    <t>A survey of the delivery and uptake of influenza vaccine among health care workers</t>
  </si>
  <si>
    <t>52(5):271-6</t>
  </si>
  <si>
    <t>https://pubmed.ncbi.nlm.nih.gov/12181376</t>
  </si>
  <si>
    <t>https://academic.oup.com/occmed/article/52/5/271/1456560</t>
  </si>
  <si>
    <t>['Smedley J', 'Beach J']</t>
  </si>
  <si>
    <t>Occupational surveillance schemes</t>
  </si>
  <si>
    <t>51(7):425-6</t>
  </si>
  <si>
    <t>https://pubmed.ncbi.nlm.nih.gov/11719611</t>
  </si>
  <si>
    <t>https://academic.oup.com/occmed/article/51/7/425/1465910</t>
  </si>
  <si>
    <t>['Cherry N', 'Creed F', 'Silman A', 'Dunn G', 'Baxter D', 'Smedley J', 'Taylor S', 'Macfarlane GJ']</t>
  </si>
  <si>
    <t>Health and exposures of United Kingdom Gulf war veterans. Part II: The relation of health to exposure</t>
  </si>
  <si>
    <t>58(5):299-306</t>
  </si>
  <si>
    <t>https://pubmed.ncbi.nlm.nih.gov/11303078</t>
  </si>
  <si>
    <t>https://europepmc.org/abstract/MED/11303078</t>
  </si>
  <si>
    <t>Health and exposures of United Kingdom Gulf war veterans. Part I: The pattern and extent of ill health</t>
  </si>
  <si>
    <t>58(5):291-8</t>
  </si>
  <si>
    <t>https://pubmed.ncbi.nlm.nih.gov/11303077</t>
  </si>
  <si>
    <t>https://europepmc.org/abstract/MED/11303077</t>
  </si>
  <si>
    <t>['Smedley J', 'Coggon D']</t>
  </si>
  <si>
    <t>Do symptomatic radiographers provide evidence for 'darkroom disease'? Nallon et al. Occup Med 2000; 50: 1:39-42</t>
  </si>
  <si>
    <t>50(7):532-3</t>
  </si>
  <si>
    <t>https://pubmed.ncbi.nlm.nih.gov/11198680</t>
  </si>
  <si>
    <t>https://academic.oup.com/occmed/article/50/7/532/1444517</t>
  </si>
  <si>
    <t>['Smedley J']</t>
  </si>
  <si>
    <t>Occupational latex allergy: the magnitude of the problem and its prevention</t>
  </si>
  <si>
    <t>30(4):458-60</t>
  </si>
  <si>
    <t>https://pubmed.ncbi.nlm.nih.gov/10718841</t>
  </si>
  <si>
    <t>https://onlinelibrary.wiley.com/resolve/openurl?genre=article&amp;sid=nlm:pubmed&amp;issn=0954-7894&amp;date=2000&amp;volume=30&amp;issue=4&amp;spage=458</t>
  </si>
  <si>
    <t>['Smedley J', 'Cullinan P', 'Frew A', 'Newman-Taylor A', 'Coggon D']</t>
  </si>
  <si>
    <t>Work related respiratory symptoms in radiographers</t>
  </si>
  <si>
    <t>56(9):646</t>
  </si>
  <si>
    <t>https://pubmed.ncbi.nlm.nih.gov/10615300</t>
  </si>
  <si>
    <t>https://europepmc.org/abstract/MED/10615300</t>
  </si>
  <si>
    <t>['Smedley J', 'Jury A', 'Bendall H', 'Frew A', 'Coggon D']</t>
  </si>
  <si>
    <t>Prevalence and risk factors for latex allergy: a cross sectional study in a United Kingdom hospital</t>
  </si>
  <si>
    <t>56(12):833-6</t>
  </si>
  <si>
    <t>https://pubmed.ncbi.nlm.nih.gov/10658540</t>
  </si>
  <si>
    <t>https://europepmc.org/abstract/MED/10658540</t>
  </si>
  <si>
    <t>['Smedley J', 'Inskip H', 'Cooper C', 'Coggon D']</t>
  </si>
  <si>
    <t>Natural history of low back pain. A longitudinal study in nurses</t>
  </si>
  <si>
    <t>15-Nov-1998</t>
  </si>
  <si>
    <t>Spine</t>
  </si>
  <si>
    <t>23(22):2422-6</t>
  </si>
  <si>
    <t>https://pubmed.ncbi.nlm.nih.gov/9836356</t>
  </si>
  <si>
    <t>https://journals.lww.com/spinejournal/abstract/1998/11150/natural_history_of_low_back_pain__a_longitudinal.12.aspx</t>
  </si>
  <si>
    <t>['Smedley J', 'Egger P', 'Cooper C', 'Coggon D']</t>
  </si>
  <si>
    <t>Prospective cohort study of predictors of incident low back pain in nurses</t>
  </si>
  <si>
    <t>26-Apr-1997</t>
  </si>
  <si>
    <t>314(7089):1225-8</t>
  </si>
  <si>
    <t>https://pubmed.ncbi.nlm.nih.gov/9154024</t>
  </si>
  <si>
    <t>https://europepmc.org/abstract/MED/9154024</t>
  </si>
  <si>
    <t>Is formaldehyde an important cause of allergic respiratory disease?</t>
  </si>
  <si>
    <t>26(3):247-9</t>
  </si>
  <si>
    <t>https://pubmed.ncbi.nlm.nih.gov/8729659</t>
  </si>
  <si>
    <t>https://onlinelibrary.wiley.com/resolve/openurl?genre=article&amp;sid=nlm:pubmed&amp;issn=0954-7894&amp;date=1996&amp;volume=26&amp;issue=3&amp;spage=247</t>
  </si>
  <si>
    <t>['Smedley J', 'Inskip H', 'Wield G', 'Coggon D']</t>
  </si>
  <si>
    <t>53(7):450-4</t>
  </si>
  <si>
    <t>https://pubmed.ncbi.nlm.nih.gov/8704868</t>
  </si>
  <si>
    <t>https://europepmc.org/abstract/MED/8704868</t>
  </si>
  <si>
    <t>Health surveillance for hospital employees exposed to respiratory sensitizers</t>
  </si>
  <si>
    <t>46(1):33-6</t>
  </si>
  <si>
    <t>https://pubmed.ncbi.nlm.nih.gov/8672791</t>
  </si>
  <si>
    <t>https://academic.oup.com/occmed/article/46/1/33/1410700</t>
  </si>
  <si>
    <t>['Smedley J', 'Coggon D', 'Heap D', 'Ross A']</t>
  </si>
  <si>
    <t>Management of sharps injuries and contamination incidents in health care workers: an audit in the Wessex and Oxford regions</t>
  </si>
  <si>
    <t>45(5):273-5</t>
  </si>
  <si>
    <t>https://pubmed.ncbi.nlm.nih.gov/7579304</t>
  </si>
  <si>
    <t>https://academic.oup.com/occmed/article-abstract/45/5/273/1506544?redirectedFrom=fulltext</t>
  </si>
  <si>
    <t>Manual handling activities and risk of low back pain in nurses</t>
  </si>
  <si>
    <t>52(3):160-3</t>
  </si>
  <si>
    <t>https://pubmed.ncbi.nlm.nih.gov/7735387</t>
  </si>
  <si>
    <t>https://europepmc.org/abstract/MED/7735387</t>
  </si>
  <si>
    <t>Will the manual handling regulations reduce the incidence of back disorders?</t>
  </si>
  <si>
    <t>44(2):63-5</t>
  </si>
  <si>
    <t>https://pubmed.ncbi.nlm.nih.gov/8032033</t>
  </si>
  <si>
    <t>https://academic.oup.com/occmed/article-abstract/44/2/63/1419267?redirectedFrom=fulltext</t>
  </si>
  <si>
    <t>Madan I</t>
  </si>
  <si>
    <t>['Williamson V', 'Lamb D', 'Hotopf M', 'Raine R', 'Stevelink S', 'Wessely S', 'Docherty M', 'Madan I', 'Murphy D', 'Greenberg N']</t>
  </si>
  <si>
    <t>Moral injury and psychological wellbeing in UK healthcare staff</t>
  </si>
  <si>
    <t>8-Mar-2023</t>
  </si>
  <si>
    <t>Journal of mental health (Abingdon, England)</t>
  </si>
  <si>
    <t>32(5):890-898</t>
  </si>
  <si>
    <t>https://pubmed.ncbi.nlm.nih.gov/36883341</t>
  </si>
  <si>
    <t>https://www.tandfonline.com/doi/full/10.1080/09638237.2023.2182414</t>
  </si>
  <si>
    <t>['Scott HR', 'Stevelink SAM', 'Gafoor R', 'Lamb D', 'Carr E', 'Bakolis I', 'Bhundia R', 'Docherty MJ', 'Dorrington S', 'Gnanapragasam S', 'Hegarty S', 'Hotopf M', 'Madan I', 'McManus S', 'Moran P', 'Souliou E', 'Raine R', 'Razavi R', 'Weston D', 'Greenberg N', 'Wessely S']</t>
  </si>
  <si>
    <t>Prevalence of post-traumatic stress disorder and common mental disorders in health-care workers in England during the COVID-19 pandemic: a two-phase cross-sectional study</t>
  </si>
  <si>
    <t>The lancet. Psychiatry</t>
  </si>
  <si>
    <t>10(1):40-49</t>
  </si>
  <si>
    <t>https://pubmed.ncbi.nlm.nih.gov/36502817</t>
  </si>
  <si>
    <t>https://www.clinicalkey.com/content/playBy/pii?v=S2215-0366(22)00375-3</t>
  </si>
  <si>
    <t>['Ravinskaya M', 'Verbeek JH', 'Langendam M', 'Madan I', 'Verstappen SMM', 'Kunz R', 'Hulshof CTJ', 'Hoving JL']</t>
  </si>
  <si>
    <t>Which outcomes should always be measured in intervention studies for improving work participation for people with a health problem? An international multistakeholder Delphi study to develop a core outcome set for Work participation (COS for Work)</t>
  </si>
  <si>
    <t>13(2):e069174</t>
  </si>
  <si>
    <t>https://pubmed.ncbi.nlm.nih.gov/36792339</t>
  </si>
  <si>
    <t>https://europepmc.org/abstract/MED/36792339</t>
  </si>
  <si>
    <t>['Stevelink SAM', 'Phillips A', 'Broadbent M', 'Boyd A', 'Dorrington S', 'Jewell A', 'Leal R', 'Bakolis I', 'Madan I', 'Hotopf M', 'Fear NT', 'Downs J']</t>
  </si>
  <si>
    <t>Linking electronic mental healthcare and benefits records in South London: design, procedure and descriptive outcomes</t>
  </si>
  <si>
    <t>13(2):e067136</t>
  </si>
  <si>
    <t>https://pubmed.ncbi.nlm.nih.gov/36792321</t>
  </si>
  <si>
    <t>https://europepmc.org/abstract/MED/36792321</t>
  </si>
  <si>
    <t>['White P', 'Abbey S', 'Angus B', 'Ball HA', 'Buchwald DS', 'Burness C', 'Carson AJ', 'Chalder T', 'Clauw DJ', 'Coebergh J', 'David AS', 'Dworetzky BA', 'Edwards MJ', 'Espay AJ', 'Etherington J', 'Fink P', 'Flottorp S', 'Garcin B', 'Garner P', 'Glasziou P', 'Hamilton W', 'Henningsen P', 'Hoeritzauer I', 'Husain M', 'Huys AML', 'Knoop H', 'Kroenke K', 'Lehn A', 'Levenson JL', 'Little P', 'Lloyd A', 'Madan I', 'van der Meer JWM', 'Miller A', 'Murphy M', 'Nazareth I', 'Perez DL', 'Phillips W', 'Reuber M', 'Rief W', 'Santhouse A', 'Serranova T', 'Sharpe M', 'Stanton B', 'Stewart DE', 'Stone J', 'Tinazzi M', 'Wade DT', 'Wessely SC', 'Wyller V', 'Zeman A']</t>
  </si>
  <si>
    <t>Anomalies in the review process and interpretation of the evidence in the NICE guideline for chronic fatigue syndrome and myalgic encephalomyelitis</t>
  </si>
  <si>
    <t>Journal of neurology, neurosurgery, and psychiatry</t>
  </si>
  <si>
    <t>94(12):1056-1063</t>
  </si>
  <si>
    <t>https://pubmed.ncbi.nlm.nih.gov/37434321</t>
  </si>
  <si>
    <t>https://jnnp.bmj.com/lookup/pmidlookup?view=long&amp;pmid=37434321</t>
  </si>
  <si>
    <t>['Clarkson C', 'Scott HR', 'Hegarty S', 'Souliou E', 'Bhundia R', 'Gnanapragasam S', 'Docherty MJ', 'Raine R', 'Stevelink SA', 'Greenberg N', 'Hotopf M', 'Wessely S', 'Madan I', 'Rafferty AM', 'Lamb D']</t>
  </si>
  <si>
    <t>You get looked at like you're failing': A reflexive thematic analysis of experiences of mental health and wellbeing support for NHS staff</t>
  </si>
  <si>
    <t>4-Jan-2023</t>
  </si>
  <si>
    <t>Journal of health psychology</t>
  </si>
  <si>
    <t>28(9):818-831</t>
  </si>
  <si>
    <t>https://pubmed.ncbi.nlm.nih.gov/36597919</t>
  </si>
  <si>
    <t>https://journals.sagepub.com/doi/abs/10.1177/13591053221140255?url_ver=Z39.88-2003&amp;rfr_id=ori:rid:crossref.org&amp;rfr_dat=cr_pub%20%200pubmed</t>
  </si>
  <si>
    <t>['Saunders B', 'Chew-Graham C', 'Sowden G', 'Cooke K', 'Walker-Bone K', 'Madan I', 'Parsons V', 'Linaker CH', 'Wynne-Jones G']</t>
  </si>
  <si>
    <t>Constructing therapeutic support and negotiating competing agendas: A discourse analysis of vocational advice provided to individuals who are absent from work due to ill-health</t>
  </si>
  <si>
    <t>24-Apr-2023</t>
  </si>
  <si>
    <t>Health (London, England : )</t>
  </si>
  <si>
    <t>https://pubmed.ncbi.nlm.nih.gov/37092765</t>
  </si>
  <si>
    <t>https://journals.sagepub.com/doi/abs/10.1177/13634593221148446?url_ver=Z39.88-2003&amp;rfr_id=ori:rid:crossref.org&amp;rfr_dat=cr_pub%20%200pubmed</t>
  </si>
  <si>
    <t>['Stagg AL', 'Harber-Aschan L', 'Hatch SL', 'Fear NT', 'Dorrington S', 'Madan I', 'Stevelink SAM']</t>
  </si>
  <si>
    <t>Risk factors for the progression to multimorbidity among UK urban working-age adults. A community cohort study</t>
  </si>
  <si>
    <t>18(9):e0291295</t>
  </si>
  <si>
    <t>https://pubmed.ncbi.nlm.nih.gov/37682940</t>
  </si>
  <si>
    <t>https://europepmc.org/abstract/MED/37682940</t>
  </si>
  <si>
    <t>['Padmanathan P', 'Lamb D', 'Scott H', 'Stevelink S', 'Greenberg N', 'Hotopf M', 'Morriss R', 'Raine R', 'Rafferty AM', 'Madan I', 'Dorrington S', 'Wessely S', 'Moran P']</t>
  </si>
  <si>
    <t>Suicidal thoughts and behaviour among healthcare workers in England during the COVID-19 pandemic: A longitudinal study</t>
  </si>
  <si>
    <t>21-Jun-2023</t>
  </si>
  <si>
    <t>18(6):e0286207</t>
  </si>
  <si>
    <t>https://pubmed.ncbi.nlm.nih.gov/37343030</t>
  </si>
  <si>
    <t>https://europepmc.org/abstract/MED/37343030</t>
  </si>
  <si>
    <t>['Newington L', 'Madan I', 'Sandford F']</t>
  </si>
  <si>
    <t>Driving, work, wound care and rehabilitation after carpal tunnel release: Consensus recommendations from a UK Delphi study</t>
  </si>
  <si>
    <t>15-Jul-2022</t>
  </si>
  <si>
    <t>Hand therapy</t>
  </si>
  <si>
    <t>27(3):71-82</t>
  </si>
  <si>
    <t>https://pubmed.ncbi.nlm.nih.gov/37905199</t>
  </si>
  <si>
    <t>https://europepmc.org/abstract/MED/37905199</t>
  </si>
  <si>
    <t>['Parsons V', 'Pattani S', 'Gilbey A', 'Madan I', 'Harling C', 'Muiry R', 'de Bono A']</t>
  </si>
  <si>
    <t>Expanding the strategic and clinical leadership role of accredited specialists</t>
  </si>
  <si>
    <t>72(7):456-461</t>
  </si>
  <si>
    <t>https://pubmed.ncbi.nlm.nih.gov/35815920</t>
  </si>
  <si>
    <t>https://academic.oup.com/occmed/article/72/7/456/6639672</t>
  </si>
  <si>
    <t>['Ravinskaya M', 'Verbeek JH', 'Langendam MW', 'Madan I', 'Verstappen SMM', 'Kunz R', 'Hulshof CTJ', 'Hoving JL']</t>
  </si>
  <si>
    <t>A general framework for selecting work participation outcomes in intervention studies among persons with health problems: a concept paper</t>
  </si>
  <si>
    <t>26-Nov-2022</t>
  </si>
  <si>
    <t>BMC public health</t>
  </si>
  <si>
    <t>22(1):2189</t>
  </si>
  <si>
    <t>https://pubmed.ncbi.nlm.nih.gov/36435773</t>
  </si>
  <si>
    <t>https://bmcpublichealth.biomedcentral.com/articles/10.1186/s12889-022-14564-0</t>
  </si>
  <si>
    <t>['Stagg AL', 'Hatch S', 'Fear NT', 'Dorrington S', 'Madan I', 'Stevelink SAM']</t>
  </si>
  <si>
    <t>Long-term health conditions in UK working-age adults: a cross-sectional analysis of associations with demographic, socioeconomic, psychosocial and health-related factors in an inner-city population</t>
  </si>
  <si>
    <t>12(11):e062115</t>
  </si>
  <si>
    <t>https://pubmed.ncbi.nlm.nih.gov/36385039</t>
  </si>
  <si>
    <t>https://europepmc.org/abstract/MED/36385039</t>
  </si>
  <si>
    <t>['Sparks R', 'Ahluwalia S', 'Aslam I', 'Austin G', 'Fitzgerald R', 'Gupta S', 'Inyang D', 'Khan A', 'Opoka V', 'Wardere J', 'Madan I', 'Naleem S', 'Parsons V']</t>
  </si>
  <si>
    <t>Exploring the importance of work outcomes in gynaecological patients</t>
  </si>
  <si>
    <t>72(4):260-263</t>
  </si>
  <si>
    <t>https://pubmed.ncbi.nlm.nih.gov/35233606</t>
  </si>
  <si>
    <t>https://academic.oup.com/occmed/article/72/4/260/6540593</t>
  </si>
  <si>
    <t>['Edge R', 'van der Plaat DA', 'Parsons V', 'Coggon D', 'van Tongeren M', 'Muiry R', 'Madan I', 'Cullinan P']</t>
  </si>
  <si>
    <t>Changing patterns of sickness absence among healthcare workers in England during the COVID-19 pandemic</t>
  </si>
  <si>
    <t>44(1):e42-e50</t>
  </si>
  <si>
    <t>https://pubmed.ncbi.nlm.nih.gov/34514506</t>
  </si>
  <si>
    <t>https://academic.oup.com/jpubhealth/article/44/1/e42/6369023</t>
  </si>
  <si>
    <t>['van der Plaat DA', 'Madan I', 'Coggon D', 'van Tongeren M', 'Edge R', 'Muiry R', 'Parsons V', 'Cullinan P']</t>
  </si>
  <si>
    <t>Risks of COVID-19 by occupation in NHS workers in England</t>
  </si>
  <si>
    <t>79(3):176-183</t>
  </si>
  <si>
    <t>https://pubmed.ncbi.nlm.nih.gov/34462304</t>
  </si>
  <si>
    <t>https://oem.bmj.com/lookup/pmidlookup?view=long&amp;pmid=34462304</t>
  </si>
  <si>
    <t>['Walker-Bone K', 'Fraser SD', 'Price C', 'Maguire N', 'Cooper C', 'Madan I', 'Ntani G', 'Linaker CL']</t>
  </si>
  <si>
    <t>A pilot trial investigating the feasibility of a future randomised controlled trial of Individualised Placement and Support for people unemployed with chronic pain recruiting in primary care</t>
  </si>
  <si>
    <t>Primary health care research &amp; development</t>
  </si>
  <si>
    <t>23:e39</t>
  </si>
  <si>
    <t>https://pubmed.ncbi.nlm.nih.gov/35866327</t>
  </si>
  <si>
    <t>https://www.cambridge.org/core/product/identifier/S1463423622000342/type/journal_article</t>
  </si>
  <si>
    <t>['Parsons V', 'Ntani G', 'Muiry R', 'Madan I', 'Bricker-Katz G']</t>
  </si>
  <si>
    <t>Assessing the psychosocial impact of stammering on work</t>
  </si>
  <si>
    <t>22-Feb-2022</t>
  </si>
  <si>
    <t>72(2):125-131</t>
  </si>
  <si>
    <t>https://pubmed.ncbi.nlm.nih.gov/34865150</t>
  </si>
  <si>
    <t>https://academic.oup.com/occmed/article/72/2/125/6448182</t>
  </si>
  <si>
    <t>['Ravinskaya M', 'Verbeek JH', 'Langendam M', 'Daams JG', 'Hulshof CTJ', 'Madan I', 'Verstappen SMM', 'Hagendijk M', 'Kunz R', 'Hoving JL']</t>
  </si>
  <si>
    <t>Extensive variability of work participation outcomes measured in randomized controlled trials: a systematic review</t>
  </si>
  <si>
    <t>29-Oct-2021</t>
  </si>
  <si>
    <t>142:60-99</t>
  </si>
  <si>
    <t>https://pubmed.ncbi.nlm.nih.gov/34715311</t>
  </si>
  <si>
    <t>https://www.clinicalkey.com/content/playBy/pii?v=S0895-4356(21)00342-5</t>
  </si>
  <si>
    <t>['Edge R', 'van der Plaat DA', 'Parsons V', 'Coggon D', 'van Tongeren M', 'Muiry R', 'Cullinan P', 'Madan I']</t>
  </si>
  <si>
    <t>Ethnic differences in risk of severe Covid-19: To what extent are they driven by exposure?</t>
  </si>
  <si>
    <t>1-Dec-2022</t>
  </si>
  <si>
    <t>44(4):787-796</t>
  </si>
  <si>
    <t>https://pubmed.ncbi.nlm.nih.gov/34549280</t>
  </si>
  <si>
    <t>https://academic.oup.com/jpubhealth/article/44/4/787/6373277</t>
  </si>
  <si>
    <t>Preferred Methods of Measuring Work Participation: An International Survey Among Trialists and Cochrane Systematic Reviewers</t>
  </si>
  <si>
    <t>Journal of occupational rehabilitation</t>
  </si>
  <si>
    <t>32(4):620-628</t>
  </si>
  <si>
    <t>https://pubmed.ncbi.nlm.nih.gov/35347539</t>
  </si>
  <si>
    <t>https://link.springer.com/article/10.1007/s10926-022-10031-0</t>
  </si>
  <si>
    <t>['Strawbridge L', 'Mackie S', 'Bharath N', 'Shahaf-Oren B', 'Madan I', 'Henderson C']</t>
  </si>
  <si>
    <t>Development of decision aid on health help-seeking for medical students</t>
  </si>
  <si>
    <t>72(3):191-199</t>
  </si>
  <si>
    <t>https://pubmed.ncbi.nlm.nih.gov/35020911</t>
  </si>
  <si>
    <t>https://academic.oup.com/occmed/article/72/3/191/6502039</t>
  </si>
  <si>
    <t>['Dorrington S', 'Carr E', 'Stevelink SAM', 'Dregan A', 'Woodhead C', 'Das-Munshi J', 'Ashworth M', 'Broadbent M', 'Madan I', 'Hatch SL', 'Hotopf M']</t>
  </si>
  <si>
    <t>Multimorbidity and fit note receipt in working-age adults with long-term health conditions</t>
  </si>
  <si>
    <t>Psychological medicine</t>
  </si>
  <si>
    <t>52(6):1156-1165</t>
  </si>
  <si>
    <t>https://pubmed.ncbi.nlm.nih.gov/32895068</t>
  </si>
  <si>
    <t>https://www.cambridge.org/core/product/identifier/S0033291720002937/type/journal_article</t>
  </si>
  <si>
    <t>['Kuncewicz K', 'Schiff I', 'Liszka J', 'Akinfie S', 'McLurcan N', 'Madan I', 'Naleem S', 'Parsons V']</t>
  </si>
  <si>
    <t>Attitudes and practices of ophthalmology doctors in London (UK) on the importance of discussing work as a clinical outcome with patients during consultations: A cross sectional survey</t>
  </si>
  <si>
    <t>17(6):e0268997</t>
  </si>
  <si>
    <t>https://pubmed.ncbi.nlm.nih.gov/35679260</t>
  </si>
  <si>
    <t>https://europepmc.org/abstract/MED/35679260</t>
  </si>
  <si>
    <t>['Muiry R', 'Parsons V', 'Madan I']</t>
  </si>
  <si>
    <t>71(6-7):304-305</t>
  </si>
  <si>
    <t>https://pubmed.ncbi.nlm.nih.gov/34597399</t>
  </si>
  <si>
    <t>https://academic.oup.com/occmed/article/71/6-7/304/6379107</t>
  </si>
  <si>
    <t>['Dorrington S', 'Carr E', 'Stevelink S', 'Ashworth M', 'Broadbent M', 'Madan I', 'Hatch S', 'Hotopf M']</t>
  </si>
  <si>
    <t>Access to mental healthcare in the year after first fit note: a longitudinal study of linked clinical records</t>
  </si>
  <si>
    <t>11-Nov-2021</t>
  </si>
  <si>
    <t>11(11):e044725</t>
  </si>
  <si>
    <t>https://pubmed.ncbi.nlm.nih.gov/34764162</t>
  </si>
  <si>
    <t>https://europepmc.org/abstract/MED/34764162</t>
  </si>
  <si>
    <t>['van der Plaat DA', 'Edge R', 'Coggon D', 'van Tongeren M', 'Muiry R', 'Parsons V', 'Cullinan P', 'Madan I']</t>
  </si>
  <si>
    <t>Impact of COVID-19 pandemic on sickness absence for mental ill health in National Health Service staff</t>
  </si>
  <si>
    <t>11(11):e054533</t>
  </si>
  <si>
    <t>https://pubmed.ncbi.nlm.nih.gov/34732501</t>
  </si>
  <si>
    <t>https://europepmc.org/abstract/MED/34732501</t>
  </si>
  <si>
    <t>['Lamb D', 'Gnanapragasam S', 'Greenberg N', 'Bhundia R', 'Carr E', 'Hotopf M', 'Razavi R', 'Raine R', 'Cross S', 'Dewar A', 'Docherty M', 'Dorrington S', 'Hatch S', 'Wilson-Jones C', 'Leightley D', 'Madan I', 'Marlow S', 'McMullen I', 'Rafferty AM', 'Parsons M', 'Polling C', 'Serfioti D', 'Gaunt H', 'Aitken P', 'Morris-Bone J', 'Simela C', 'French V', 'Harris R', 'Stevelink SAM', 'Wessely S']</t>
  </si>
  <si>
    <t>Psychosocial impact of the COVID-19 pandemic on 4378 UK healthcare workers and ancillary staff: initial baseline data from a cohort study collected during the first wave of the pandemic</t>
  </si>
  <si>
    <t>28-Jun-2021</t>
  </si>
  <si>
    <t>78(11):801-808</t>
  </si>
  <si>
    <t>https://pubmed.ncbi.nlm.nih.gov/34183447</t>
  </si>
  <si>
    <t>https://europepmc.org/abstract/MED/34183447</t>
  </si>
  <si>
    <t>['Madan I', 'Briggs T', 'Chew-Graham C']</t>
  </si>
  <si>
    <t>Supporting patients with long COVID return to work</t>
  </si>
  <si>
    <t>71(712):508-509</t>
  </si>
  <si>
    <t>https://pubmed.ncbi.nlm.nih.gov/34711562</t>
  </si>
  <si>
    <t>https://europepmc.org/abstract/MED/34711562</t>
  </si>
  <si>
    <t>['Dorrington S', 'Carr E', 'Polling C', 'Stevelink S', 'Ashworth M', 'Roberts E', 'Broadbent M', 'Hatch S', 'Madan I', 'Hotopf M']</t>
  </si>
  <si>
    <t>Health condition at first fit note and number of fit notes: a longitudinal study of primary care records in south London</t>
  </si>
  <si>
    <t>11(3):e043889</t>
  </si>
  <si>
    <t>https://pubmed.ncbi.nlm.nih.gov/33771823</t>
  </si>
  <si>
    <t>https://europepmc.org/abstract/MED/33771823</t>
  </si>
  <si>
    <t>['Grime P', 'McElvenny DM', 'Madan I']</t>
  </si>
  <si>
    <t>Factors associated with sickness absence in a large NHS Trust</t>
  </si>
  <si>
    <t>24-Dec-2021</t>
  </si>
  <si>
    <t>71(9):467-472</t>
  </si>
  <si>
    <t>https://pubmed.ncbi.nlm.nih.gov/34534342</t>
  </si>
  <si>
    <t>https://academic.oup.com/occmed/article/71/9/467/6371819</t>
  </si>
  <si>
    <t>['Shahaf-Oren B', 'Madan I', 'Henderson C']</t>
  </si>
  <si>
    <t>A lot of medical students, their biggest fear is failing at being seen to be a functional human: disclosure and help-seeking decisions by medical students with health problems</t>
  </si>
  <si>
    <t>5-Dec-2021</t>
  </si>
  <si>
    <t>BMC medical education</t>
  </si>
  <si>
    <t>21(1):599</t>
  </si>
  <si>
    <t>https://pubmed.ncbi.nlm.nih.gov/34865636</t>
  </si>
  <si>
    <t>https://bmcmededuc.biomedcentral.com/articles/10.1186/s12909-021-03032-9</t>
  </si>
  <si>
    <t>Risks posed by Covid-19 to healthcare workers</t>
  </si>
  <si>
    <t>9-Apr-2021</t>
  </si>
  <si>
    <t>71(2):56-58</t>
  </si>
  <si>
    <t>https://pubmed.ncbi.nlm.nih.gov/33247304</t>
  </si>
  <si>
    <t>https://academic.oup.com/occmed/article/71/2/56/6008094</t>
  </si>
  <si>
    <t>['Gray CL', 'Whetten K', 'Daniels JL', 'Hudgens MG', 'Pettifor AE', 'Hobbie AM', 'Thielman NM', 'Dubie ME', 'Itemba D', 'Madan I', 'Vann V', 'Wasonga AI', 'Manongi R', 'Ostermann J', 'Whetten RA', 'Pence BW']</t>
  </si>
  <si>
    <t>Family Composition and Stability for Orphans: A Longitudinal Study of Well-Being in 5 Low- and Middle-Income Countries</t>
  </si>
  <si>
    <t>International journal of public health</t>
  </si>
  <si>
    <t>66:1604057</t>
  </si>
  <si>
    <t>https://pubmed.ncbi.nlm.nih.gov/34992514</t>
  </si>
  <si>
    <t>https://europepmc.org/abstract/MED/34992514</t>
  </si>
  <si>
    <t>['Harrison S', 'Dorrington S', 'Parsons V', 'Shah SGS', 'Madan I']</t>
  </si>
  <si>
    <t>The quality of e-fit notes issued in secondary care</t>
  </si>
  <si>
    <t>70(6):394-399</t>
  </si>
  <si>
    <t>https://pubmed.ncbi.nlm.nih.gov/32756894</t>
  </si>
  <si>
    <t>https://academic.oup.com/occmed/article/70/6/394/5881243</t>
  </si>
  <si>
    <t>['Holmes EA', "O'Connor RC", 'Perry VH', 'Tracey I', 'Wessely S', 'Arseneault L', 'Ballard C', 'Christensen H', 'Cohen Silver R', 'Everall I', 'Ford T', 'John A', 'Kabir T', 'King K', 'Madan I', 'Michie S', 'Przybylski AK', 'Shafran R', 'Sweeney A', 'Worthman CM', 'Yardley L', 'Cowan K', 'Cope C', 'Hotopf M', 'Bullmore E']</t>
  </si>
  <si>
    <t>Multidisciplinary research priorities for the COVID-19 pandemic: a call for action for mental health science</t>
  </si>
  <si>
    <t>15-Apr-2020</t>
  </si>
  <si>
    <t>7(6):547-560</t>
  </si>
  <si>
    <t>https://pubmed.ncbi.nlm.nih.gov/32304649</t>
  </si>
  <si>
    <t>https://www.clinicalkey.com/content/playBy/pii?v=S2215-0366(20)30168-1</t>
  </si>
  <si>
    <t>['Dorrington S', 'Carr E', 'Stevelink SAM', 'Dregan A', 'Whitney D', 'Durbaba S', 'Ashworth M', 'Mykletun A', 'Broadbent M', 'Madan I', 'Hatch S', 'Hotopf M']</t>
  </si>
  <si>
    <t>Demographic variation in fit note receipt and long-term conditions in south London</t>
  </si>
  <si>
    <t>77(6):418-426</t>
  </si>
  <si>
    <t>https://pubmed.ncbi.nlm.nih.gov/32209610</t>
  </si>
  <si>
    <t>https://oem.bmj.com/lookup/pmidlookup?view=long&amp;pmid=32209610</t>
  </si>
  <si>
    <t>["O'Connor RC", 'Hotopf M', 'Worthman CM', 'Perry VH', 'Tracey I', 'Wessely S', 'Arseneault L', 'Ballard C', 'Christensen H', 'Silver RC', 'Ford T', 'John A', 'Kabir T', 'King K', 'Simpson A', 'Madan I', 'Cowan K', 'Bullmore E', 'Holmes EA']</t>
  </si>
  <si>
    <t>Multidisciplinary research priorities for the COVID-19 pandemic - Authors' reply</t>
  </si>
  <si>
    <t>7(7):e44-e45</t>
  </si>
  <si>
    <t>https://pubmed.ncbi.nlm.nih.gov/32563319</t>
  </si>
  <si>
    <t>https://www.clinicalkey.com/content/playBy/pii?v=S2215-0366(20)30247-9</t>
  </si>
  <si>
    <t>['Stevelink SAM', 'Pollitt A', 'Madan I']</t>
  </si>
  <si>
    <t>Mental health and work: what's next?</t>
  </si>
  <si>
    <t>76(10):703-704</t>
  </si>
  <si>
    <t>https://pubmed.ncbi.nlm.nih.gov/31467043</t>
  </si>
  <si>
    <t>https://oem.bmj.com/lookup/pmidlookup?view=long&amp;pmid=31467043</t>
  </si>
  <si>
    <t>['Rizzello E', 'Ntani G', 'Madan I', 'Coggon D']</t>
  </si>
  <si>
    <t>Multisite musculoskeletal pain in migrants from the Indian subcontinent to the UK: a cross-sectional survey</t>
  </si>
  <si>
    <t>28-Mar-2019</t>
  </si>
  <si>
    <t>BMC musculoskeletal disorders</t>
  </si>
  <si>
    <t>20(1):133</t>
  </si>
  <si>
    <t>https://pubmed.ncbi.nlm.nih.gov/30922284</t>
  </si>
  <si>
    <t>https://bmcmusculoskeletdisord.biomedcentral.com/articles/10.1186/s12891-019-2494-3</t>
  </si>
  <si>
    <t>['Gayed A', 'Tan L', 'LaMontagne AD', 'Milner A', 'Deady M', 'Milligan-Saville JS', 'Madan I', 'Calvo RA', 'Christensen H', 'Mykletun A', 'Glozier N', 'Harvey SB']</t>
  </si>
  <si>
    <t>A comparison of face-to-face and online training in improving managers' confidence to support the mental health of workers</t>
  </si>
  <si>
    <t>13-Jul-2019</t>
  </si>
  <si>
    <t>Internet interventions</t>
  </si>
  <si>
    <t>18:100258</t>
  </si>
  <si>
    <t>https://pubmed.ncbi.nlm.nih.gov/31890611</t>
  </si>
  <si>
    <t>https://linkinghub.elsevier.com/retrieve/pii/S2214-7829(19)30022-3</t>
  </si>
  <si>
    <t>['Huynh HV', 'Limber SP', 'Gray CL', 'Thompson MP', 'Wasonga AI', 'Vann V', 'Itemba D', 'Eticha M', 'Madan I', 'Whetten K']</t>
  </si>
  <si>
    <t>Factors affecting the psychosocial well-being of orphan and separated children in five low- and middle-income countries: Which is more important, quality of care or care setting?</t>
  </si>
  <si>
    <t>14(6):e0218100</t>
  </si>
  <si>
    <t>https://pubmed.ncbi.nlm.nih.gov/31194781</t>
  </si>
  <si>
    <t>https://europepmc.org/abstract/MED/31194781</t>
  </si>
  <si>
    <t>['Bryan BT', 'Gayed A', 'Milligan-Saville JS', 'Madan I', 'Calvo RA', 'Glozier N', 'Harvey SB']</t>
  </si>
  <si>
    <t>Managers' response to mental health issues among their staff</t>
  </si>
  <si>
    <t>68(7):464-468</t>
  </si>
  <si>
    <t>https://pubmed.ncbi.nlm.nih.gov/30060150</t>
  </si>
  <si>
    <t>https://academic.oup.com/occmed/article/68/7/464/5061291</t>
  </si>
  <si>
    <t>['Burke KM', 'Wright AJ', 'Parsons V', 'Madan I']</t>
  </si>
  <si>
    <t>Influences on use of hand moisturizers in nurses</t>
  </si>
  <si>
    <t>20-Jun-2018</t>
  </si>
  <si>
    <t>68(5):340-342</t>
  </si>
  <si>
    <t>https://pubmed.ncbi.nlm.nih.gov/29741666</t>
  </si>
  <si>
    <t>https://academic.oup.com/occmed/article/68/5/340/4993549</t>
  </si>
  <si>
    <t>['Gayed A', 'Milligan-Saville JS', 'Nicholas J', 'Bryan BT', 'LaMontagne AD', 'Milner A', 'Madan I', 'Calvo RA', 'Christensen H', 'Mykletun A', 'Glozier N', 'Harvey SB']</t>
  </si>
  <si>
    <t>Effectiveness of training workplace managers to understand and support the mental health needs of employees: a systematic review and meta-analysis</t>
  </si>
  <si>
    <t>21-Mar-2018</t>
  </si>
  <si>
    <t>75(6):462-470</t>
  </si>
  <si>
    <t>https://pubmed.ncbi.nlm.nih.gov/29563195</t>
  </si>
  <si>
    <t>https://oem.bmj.com/lookup/pmidlookup?view=long&amp;pmid=29563195</t>
  </si>
  <si>
    <t>['Dorrington S', 'Roberts E', 'Mykletun A', 'Hatch S', 'Madan I', 'Hotopf M']</t>
  </si>
  <si>
    <t>Systematic review of fit note use for workers in the UK</t>
  </si>
  <si>
    <t>75(7):530-539</t>
  </si>
  <si>
    <t>https://pubmed.ncbi.nlm.nih.gov/29735750</t>
  </si>
  <si>
    <t>https://oem.bmj.com/lookup/pmidlookup?view=long&amp;pmid=29735750</t>
  </si>
  <si>
    <t>['Harvey SB', 'Wang MJ', 'Dorrington S', 'Henderson M', 'Madan I', 'Hatch SL', 'Hotopf M']</t>
  </si>
  <si>
    <t>NIPSA: a new scale for measuring non-illness predictors of sickness absence</t>
  </si>
  <si>
    <t>4-Oct-2017</t>
  </si>
  <si>
    <t>75(2):98-104</t>
  </si>
  <si>
    <t>https://pubmed.ncbi.nlm.nih.gov/28978718</t>
  </si>
  <si>
    <t>https://oem.bmj.com/lookup/pmidlookup?view=long&amp;pmid=28978718</t>
  </si>
  <si>
    <t>['Petrie K', 'Gayed A', 'Bryan BT', 'Deady M', 'Madan I', 'Savic A', 'Wooldridge Z', 'Counson I', 'Calvo RA', 'Glozier N', 'Harvey SB']</t>
  </si>
  <si>
    <t>The importance of manager support for the mental health and well-being of ambulance personnel</t>
  </si>
  <si>
    <t>23-May-2018</t>
  </si>
  <si>
    <t>13(5):e0197802</t>
  </si>
  <si>
    <t>https://pubmed.ncbi.nlm.nih.gov/29791510</t>
  </si>
  <si>
    <t>https://europepmc.org/abstract/MED/29791510</t>
  </si>
  <si>
    <t>['Sharma V', 'Sarna A', 'Tun W', 'Saraswati LR', 'Thior I', 'Madan I', 'Luchters S']</t>
  </si>
  <si>
    <t>Women and substance use: a qualitative study on sexual and reproductive health of women who use drugs in Delhi, India</t>
  </si>
  <si>
    <t>19-Nov-2017</t>
  </si>
  <si>
    <t>7(11):e018530</t>
  </si>
  <si>
    <t>https://pubmed.ncbi.nlm.nih.gov/29158326</t>
  </si>
  <si>
    <t>https://europepmc.org/abstract/MED/29158326</t>
  </si>
  <si>
    <t>['Sebastian MP', 'Dasgupta A', 'Saraswati LR', 'Singh A', 'Sharma V', 'Madan I', 'Tun W', 'Pulerwitz J', 'Thior I', 'Sarna A']</t>
  </si>
  <si>
    <t>Service utilization and cost of implementing a comprehensive HIV prevention and care program among people who inject drugs in Delhi, India</t>
  </si>
  <si>
    <t>Harm reduction journal</t>
  </si>
  <si>
    <t>14(1):38</t>
  </si>
  <si>
    <t>https://pubmed.ncbi.nlm.nih.gov/28615077</t>
  </si>
  <si>
    <t>https://harmreductionjournal.biomedcentral.com/articles/10.1186/s12954-017-0165-y</t>
  </si>
  <si>
    <t>['Weston D', 'Parsons V', 'Ntani G', 'Rushton L', 'Madan I']</t>
  </si>
  <si>
    <t>Mixed contact methods to improve response to a postal questionnaire</t>
  </si>
  <si>
    <t>67(4):305-307</t>
  </si>
  <si>
    <t>https://pubmed.ncbi.nlm.nih.gov/28371932</t>
  </si>
  <si>
    <t>https://academic.oup.com/occmed/article/67/4/305/3089758</t>
  </si>
  <si>
    <t>['Seaton A', 'Madan I']</t>
  </si>
  <si>
    <t>Can I get compensation, doctor?</t>
  </si>
  <si>
    <t>66(652):572</t>
  </si>
  <si>
    <t>https://pubmed.ncbi.nlm.nih.gov/27789498</t>
  </si>
  <si>
    <t>https://europepmc.org/abstract/MED/27789498</t>
  </si>
  <si>
    <t>['Naidu VV', 'Giblin E', 'Burke KM', 'Madan I']</t>
  </si>
  <si>
    <t>Delivery of cognitive behavioural therapy to workers: a systematic review</t>
  </si>
  <si>
    <t>25-Sep-2015</t>
  </si>
  <si>
    <t>66(2):112-7</t>
  </si>
  <si>
    <t>https://pubmed.ncbi.nlm.nih.gov/26409057</t>
  </si>
  <si>
    <t>https://academic.oup.com/occmed/article/66/2/112/2750569</t>
  </si>
  <si>
    <t>['Madan I', 'Grime PR']</t>
  </si>
  <si>
    <t>The management of musculoskeletal disorders in the workplace</t>
  </si>
  <si>
    <t>19-Apr-2015</t>
  </si>
  <si>
    <t>Best practice &amp; research. Clinical rheumatology</t>
  </si>
  <si>
    <t>29(3):345-55</t>
  </si>
  <si>
    <t>https://pubmed.ncbi.nlm.nih.gov/26612234</t>
  </si>
  <si>
    <t>https://www.clinicalkey.com/content/playBy/pii?v=S1521-6942(15)00005-4</t>
  </si>
  <si>
    <t>['Ray Saraswati L', 'Sarna A', 'Sebastian MP', 'Sharma V', 'Madan I', 'Thior I', 'Pulerwitz J', 'Tun W']</t>
  </si>
  <si>
    <t>HIV, Hepatitis B and C among people who inject drugs: high prevalence of HIV and Hepatitis C RNA positive infections observed in Delhi, India</t>
  </si>
  <si>
    <t>15:726</t>
  </si>
  <si>
    <t>https://pubmed.ncbi.nlm.nih.gov/26223866</t>
  </si>
  <si>
    <t>https://bmcpublichealth.biomedcentral.com/articles/10.1186/s12889-015-2003-z</t>
  </si>
  <si>
    <t>['Sharma V', 'Sarna A', 'Luchters S', 'Sebastian M', 'Degomme O', 'Saraswati LR', 'Madan I', 'Thior I', 'Tun W']</t>
  </si>
  <si>
    <t>Women at risk': the health and social vulnerabilities of the regular female partners of men who inject drugs in Delhi, India</t>
  </si>
  <si>
    <t>2-Dec-2014</t>
  </si>
  <si>
    <t>Culture, health &amp; sexuality</t>
  </si>
  <si>
    <t>17(5):623-37</t>
  </si>
  <si>
    <t>https://pubmed.ncbi.nlm.nih.gov/25439527</t>
  </si>
  <si>
    <t>https://www.tandfonline.com/doi/full/10.1080/13691058.2014.979885</t>
  </si>
  <si>
    <t>['Henderson M', 'Madan I', 'Hotopf M']</t>
  </si>
  <si>
    <t>Work and mental health in the UK</t>
  </si>
  <si>
    <t>21-Mar-2014</t>
  </si>
  <si>
    <t>348:g2256</t>
  </si>
  <si>
    <t>https://pubmed.ncbi.nlm.nih.gov/24657769</t>
  </si>
  <si>
    <t>https://www.bmj.com/lookup/pmidlookup?view=long&amp;pmid=24657769</t>
  </si>
  <si>
    <t>['Sarna A', 'Saraswati LR', 'Sebastian M', 'Sharma V', 'Madan I', 'Lewis D', 'Pulerwitz J', 'Thior I', 'Tun W']</t>
  </si>
  <si>
    <t>High HIV incidence in a cohort of male injection drug users in Delhi, India</t>
  </si>
  <si>
    <t>1-Jun-2014</t>
  </si>
  <si>
    <t>Drug and alcohol dependence</t>
  </si>
  <si>
    <t>139:106-14</t>
  </si>
  <si>
    <t>https://pubmed.ncbi.nlm.nih.gov/24768060</t>
  </si>
  <si>
    <t>https://www.clinicalkey.com/content/playBy/pii?v=S0376-8716(14)00797-2</t>
  </si>
  <si>
    <t>['Brooks SK', 'Del Busso L', 'Chalder T', 'Harvey SB', 'Hatch SL', 'Hotopf M', 'Madan I', 'Henderson M']</t>
  </si>
  <si>
    <t>You feel you've been bad, not ill': Sick doctors' experiences of interactions with the General Medical Council</t>
  </si>
  <si>
    <t>17-Jul-2014</t>
  </si>
  <si>
    <t>4(7):e005537</t>
  </si>
  <si>
    <t>https://pubmed.ncbi.nlm.nih.gov/25034631</t>
  </si>
  <si>
    <t>https://europepmc.org/abstract/MED/25034631</t>
  </si>
  <si>
    <t>['Ali S', 'Chalder T', 'Madan I']</t>
  </si>
  <si>
    <t>Evaluating Interactive Fatigue Management Workshops for Occupational Health Professionals in the United Kingdom</t>
  </si>
  <si>
    <t>27-Jul-2014</t>
  </si>
  <si>
    <t>Safety and health at work</t>
  </si>
  <si>
    <t>5(4):191-7</t>
  </si>
  <si>
    <t>https://pubmed.ncbi.nlm.nih.gov/25516811</t>
  </si>
  <si>
    <t>https://linkinghub.elsevier.com/retrieve/pii/S2093-7911(14)00050-X</t>
  </si>
  <si>
    <t>['Stilz R', 'Madan I']</t>
  </si>
  <si>
    <t>Worker expectations of occupational health consultations</t>
  </si>
  <si>
    <t>10-Feb-2014</t>
  </si>
  <si>
    <t>64(3):177-80</t>
  </si>
  <si>
    <t>https://pubmed.ncbi.nlm.nih.gov/24514573</t>
  </si>
  <si>
    <t>https://academic.oup.com/occmed/article/64/3/177/1437926</t>
  </si>
  <si>
    <t>['Whetten K', 'Ostermann J', 'Pence BW', 'Whetten RA', 'Messer LC', 'Ariely S', "O'Donnell K", 'Wasonga AI', 'Vann V', 'Itemba D', 'Eticha M', 'Madan I', 'Thielman NM']</t>
  </si>
  <si>
    <t>Three-year change in the wellbeing of orphaned and separated children in institutional and family-based care settings in five low- and middle-income countries</t>
  </si>
  <si>
    <t>9(8):e104872</t>
  </si>
  <si>
    <t>https://pubmed.ncbi.nlm.nih.gov/25162410</t>
  </si>
  <si>
    <t>https://europepmc.org/abstract/MED/25162410</t>
  </si>
  <si>
    <t>['Tun W', 'Sebastian MP', 'Sharma V', 'Madan I', 'Souidi S', 'Lewis D', 'Thior I', 'Sarna A']</t>
  </si>
  <si>
    <t>Strategies for recruiting injection drug users for HIV prevention services in Delhi, India</t>
  </si>
  <si>
    <t>25-Sep-2013</t>
  </si>
  <si>
    <t>10:16</t>
  </si>
  <si>
    <t>https://pubmed.ncbi.nlm.nih.gov/24063610</t>
  </si>
  <si>
    <t>https://harmreductionjournal.biomedcentral.com/articles/10.1186/1477-7517-10-16</t>
  </si>
  <si>
    <t>['Madan I', 'Cullinan P', 'Ahmed SM']</t>
  </si>
  <si>
    <t>Occupational management of type I latex allergy</t>
  </si>
  <si>
    <t>63(6):395-404</t>
  </si>
  <si>
    <t>https://pubmed.ncbi.nlm.nih.gov/23966436</t>
  </si>
  <si>
    <t>https://academic.oup.com/occmed/article/63/6/395/1369345</t>
  </si>
  <si>
    <t>['Sarna A', 'Tun W', 'Sharma V', 'Sebastian M', 'Madan I', 'Yadav A', 'Sheehy M', 'Lewis D', 'Thior I']</t>
  </si>
  <si>
    <t>High uptake of HIV testing in a cohort of male injection drug users in Delhi, India: prevalence and correlates of HIV infection</t>
  </si>
  <si>
    <t>AIDS and behavior</t>
  </si>
  <si>
    <t>17(7):2479-89</t>
  </si>
  <si>
    <t>https://pubmed.ncbi.nlm.nih.gov/23474594</t>
  </si>
  <si>
    <t>https://link.springer.com/article/10.1007/s10461-013-0442-z</t>
  </si>
  <si>
    <t>['Burman-roy S', 'Butterworth M', 'Madan I', 'Henderson M', 'Harvey SB']</t>
  </si>
  <si>
    <t>Which patients are seen by an occupational psychiatry service?</t>
  </si>
  <si>
    <t>63(7):507-9</t>
  </si>
  <si>
    <t>https://pubmed.ncbi.nlm.nih.gov/23990507</t>
  </si>
  <si>
    <t>https://academic.oup.com/occmed/article/63/7/507/1453050</t>
  </si>
  <si>
    <t>['Baker A', 'Madan I']</t>
  </si>
  <si>
    <t>Process quality indicators for general clinical occupational health practice</t>
  </si>
  <si>
    <t>23-Dec-2012</t>
  </si>
  <si>
    <t>63(2):116-22</t>
  </si>
  <si>
    <t>https://pubmed.ncbi.nlm.nih.gov/23266432</t>
  </si>
  <si>
    <t>https://academic.oup.com/occmed/article/63/2/116/1375638</t>
  </si>
  <si>
    <t>['Madan I', 'Walker-Bone K']</t>
  </si>
  <si>
    <t>Evaluation of a musculoskeletal training package for occupational health practitioners</t>
  </si>
  <si>
    <t>7-Nov-2013</t>
  </si>
  <si>
    <t>63(8):579-82</t>
  </si>
  <si>
    <t>https://pubmed.ncbi.nlm.nih.gov/24213093</t>
  </si>
  <si>
    <t>https://academic.oup.com/occmed/article/63/8/579/1464846</t>
  </si>
  <si>
    <t>['Madan I', 'Henderson M', 'Hashtroudi A', 'Hope V', 'Harvey SB']</t>
  </si>
  <si>
    <t>Prospective evaluation of mental health training for occupational health practitioners</t>
  </si>
  <si>
    <t>63(3):217-23</t>
  </si>
  <si>
    <t>https://pubmed.ncbi.nlm.nih.gov/23447034</t>
  </si>
  <si>
    <t>https://academic.oup.com/occmed/article/63/3/217/1414269</t>
  </si>
  <si>
    <t>['Madan I', 'Williams S']</t>
  </si>
  <si>
    <t>Is pre-employment health screening by questionnaire effective?</t>
  </si>
  <si>
    <t>62(2):112-6</t>
  </si>
  <si>
    <t>https://pubmed.ncbi.nlm.nih.gov/22207454</t>
  </si>
  <si>
    <t>https://academic.oup.com/occmed/article/62/2/112/1482208</t>
  </si>
  <si>
    <t>['Arends I', 'Bruinvels DJ', 'Rebergen DS', 'Nieuwenhuijsen K', 'Madan I', 'Neumeyer-Gromen A', 'Bültmann U', 'Verbeek JH']</t>
  </si>
  <si>
    <t>Interventions to facilitate return to work in adults with adjustment disorders</t>
  </si>
  <si>
    <t>12:CD006389</t>
  </si>
  <si>
    <t>https://pubmed.ncbi.nlm.nih.gov/23235630</t>
  </si>
  <si>
    <t>https://www.cochranelibrary.com/cdsr/doi/10.1002/14651858.CD006389.pub2/full</t>
  </si>
  <si>
    <t>['Stern AF', 'Madan I']</t>
  </si>
  <si>
    <t>Optimal communication from occupational physicians to GPs: a cross-sectional survey</t>
  </si>
  <si>
    <t>62(605):e833-9</t>
  </si>
  <si>
    <t>https://pubmed.ncbi.nlm.nih.gov/23211264</t>
  </si>
  <si>
    <t>https://europepmc.org/abstract/MED/23211264</t>
  </si>
  <si>
    <t>['Henderson M', 'Brooks SK', 'Del Busso L', 'Chalder T', 'Harvey SB', 'Hotopf M', 'Madan I', 'Hatch S']</t>
  </si>
  <si>
    <t>Shame! Self-stigmatisation as an obstacle to sick doctors returning to work: a qualitative study</t>
  </si>
  <si>
    <t>15-Oct-2012</t>
  </si>
  <si>
    <t>2(5):e001776</t>
  </si>
  <si>
    <t>https://pubmed.ncbi.nlm.nih.gov/23069770</t>
  </si>
  <si>
    <t>https://europepmc.org/abstract/MED/23069770</t>
  </si>
  <si>
    <t>['Baker A', 'Potter J', 'Young K', 'Madan I']</t>
  </si>
  <si>
    <t>The applicability of grading systems for guidelines</t>
  </si>
  <si>
    <t>17(4):758-62</t>
  </si>
  <si>
    <t>https://pubmed.ncbi.nlm.nih.gov/21615629</t>
  </si>
  <si>
    <t>https://onlinelibrary.wiley.com/doi/10.1111/j.1365-2753.2011.01693.x</t>
  </si>
  <si>
    <t>['Madan I']</t>
  </si>
  <si>
    <t>Why I became an occupational physician...</t>
  </si>
  <si>
    <t>60(4):246</t>
  </si>
  <si>
    <t>https://pubmed.ncbi.nlm.nih.gov/20511263</t>
  </si>
  <si>
    <t>https://academic.oup.com/occmed/article/60/4/246/1390148</t>
  </si>
  <si>
    <t>['Baker A', 'Young K', 'Potter J', 'Madan I']</t>
  </si>
  <si>
    <t>A review of grading systems for evidence-based guidelines produced by medical specialties</t>
  </si>
  <si>
    <t>10(4):358-63</t>
  </si>
  <si>
    <t>https://pubmed.ncbi.nlm.nih.gov/20849010</t>
  </si>
  <si>
    <t>https://europepmc.org/abstract/MED/20849010</t>
  </si>
  <si>
    <t>['Adeodu A', 'Agius R', 'Madan I']</t>
  </si>
  <si>
    <t>Attitudes and barriers to evidence-based guidelines among UK occupational physicians</t>
  </si>
  <si>
    <t>24-Aug-2009</t>
  </si>
  <si>
    <t>59(8):586-92</t>
  </si>
  <si>
    <t>https://pubmed.ncbi.nlm.nih.gov/19704031</t>
  </si>
  <si>
    <t>https://academic.oup.com/occmed/article/59/8/586/1370155</t>
  </si>
  <si>
    <t>['Verbeek J', 'Madan I']</t>
  </si>
  <si>
    <t>From sick notes to fit notes</t>
  </si>
  <si>
    <t>10-Aug-2009</t>
  </si>
  <si>
    <t>339:b3114</t>
  </si>
  <si>
    <t>https://pubmed.ncbi.nlm.nih.gov/19666986</t>
  </si>
  <si>
    <t>https://www.bmj.com/lookup/pmidlookup?view=long&amp;pmid=19666986</t>
  </si>
  <si>
    <t>['Madan I', 'Reading I', 'Palmer KT', 'Coggon D']</t>
  </si>
  <si>
    <t>Cultural differences in musculoskeletal symptoms and disability</t>
  </si>
  <si>
    <t>29-May-2008</t>
  </si>
  <si>
    <t>37(5):1181-9</t>
  </si>
  <si>
    <t>https://pubmed.ncbi.nlm.nih.gov/18511493</t>
  </si>
  <si>
    <t>https://academic.oup.com/ije/article/37/5/1181/867946</t>
  </si>
  <si>
    <t>['Madan I', 'Paterson S', 'Harling K']</t>
  </si>
  <si>
    <t>Methodology for the development of NHS Plus evidence-based guidelines</t>
  </si>
  <si>
    <t>57(5):304-7</t>
  </si>
  <si>
    <t>https://pubmed.ncbi.nlm.nih.gov/17656493</t>
  </si>
  <si>
    <t>https://academic.oup.com/occmed/article/57/5/304/1407455</t>
  </si>
  <si>
    <t>['Madan I', 'Harling K']</t>
  </si>
  <si>
    <t>The NHS Plus evidence-based guideline project</t>
  </si>
  <si>
    <t>57(5):307-10</t>
  </si>
  <si>
    <t>https://pubmed.ncbi.nlm.nih.gov/17656494</t>
  </si>
  <si>
    <t>https://academic.oup.com/occmed/article/57/5/307/1407492</t>
  </si>
  <si>
    <t>['Waclawski ER', 'Madan I']</t>
  </si>
  <si>
    <t>In the current era of evidence-based guidelines, do consensus-based guidelines still have a place?</t>
  </si>
  <si>
    <t>55(5):343-4</t>
  </si>
  <si>
    <t>https://pubmed.ncbi.nlm.nih.gov/16040767</t>
  </si>
  <si>
    <t>https://academic.oup.com/occmed/article/55/5/343/1418701</t>
  </si>
  <si>
    <t>['Patel D', 'Gawthrop M', 'Snashall D', 'Madan I']</t>
  </si>
  <si>
    <t>Out of hours management of occupational exposures to blood and body fluids in healthcare staff</t>
  </si>
  <si>
    <t>59(6):415-8</t>
  </si>
  <si>
    <t>https://pubmed.ncbi.nlm.nih.gov/12040119</t>
  </si>
  <si>
    <t>https://europepmc.org/abstract/MED/12040119</t>
  </si>
  <si>
    <t>['Patel D', 'Madan I']</t>
  </si>
  <si>
    <t>Methicillin-resistant Staphylococcus aureus and multidrug resistant tuberculosis: Part 2</t>
  </si>
  <si>
    <t>50(6):395-7</t>
  </si>
  <si>
    <t>https://pubmed.ncbi.nlm.nih.gov/10994241</t>
  </si>
  <si>
    <t>https://academic.oup.com/occmed/article/50/6/395/1387731</t>
  </si>
  <si>
    <t>Methicillin-resistant Staphylococcus aureus and multidrug resistant tuberculosis: Part 1</t>
  </si>
  <si>
    <t>50(6):392-4</t>
  </si>
  <si>
    <t>https://pubmed.ncbi.nlm.nih.gov/10994240</t>
  </si>
  <si>
    <t>https://academic.oup.com/occmed/article/50/6/392/1387682</t>
  </si>
  <si>
    <t>['Firman E', 'Park R', 'Madan I']</t>
  </si>
  <si>
    <t>Audit of a pre-employment risk identification form</t>
  </si>
  <si>
    <t>47(5):277-80</t>
  </si>
  <si>
    <t>https://pubmed.ncbi.nlm.nih.gov/9302810</t>
  </si>
  <si>
    <t>https://academic.oup.com/occmed/article/47/5/277/1363477</t>
  </si>
  <si>
    <t>['Burke S', 'Madan I']</t>
  </si>
  <si>
    <t>Contamination incidents among doctors and midwives: reasons for non-reporting and knowledge of risks</t>
  </si>
  <si>
    <t>47(6):357-60</t>
  </si>
  <si>
    <t>https://pubmed.ncbi.nlm.nih.gov/9327639</t>
  </si>
  <si>
    <t>https://academic.oup.com/occmed/article/47/6/357/1439232</t>
  </si>
  <si>
    <t>Occupational medicine: the way ahead</t>
  </si>
  <si>
    <t>53(1):71</t>
  </si>
  <si>
    <t>https://pubmed.ncbi.nlm.nih.gov/8563864</t>
  </si>
  <si>
    <t>https://europepmc.org/abstract/MED/8563864</t>
  </si>
  <si>
    <t>['Madan I', 'Bright P', 'Miller MR']</t>
  </si>
  <si>
    <t>Expired air temperature at the mouth during a maximal forced expiratory manoeuvre</t>
  </si>
  <si>
    <t>6(10):1556-62</t>
  </si>
  <si>
    <t>https://pubmed.ncbi.nlm.nih.gov/8112450</t>
  </si>
  <si>
    <t>Pre-employment chest radiography for health service staff: who needs it?</t>
  </si>
  <si>
    <t>17-Apr-1993</t>
  </si>
  <si>
    <t>306(6884):1041-2</t>
  </si>
  <si>
    <t>https://pubmed.ncbi.nlm.nih.gov/8490499</t>
  </si>
  <si>
    <t>https://europepmc.org/abstract/MED/8490499</t>
  </si>
  <si>
    <t>Harman K | Harman KE</t>
  </si>
  <si>
    <t>['Persson MSM', 'Begum N', 'Grainge MJ', 'Harman KE', 'Grindlay D', 'Gran S']</t>
  </si>
  <si>
    <t>The global incidence of bullous pemphigoid: a systematic review and meta-analysis</t>
  </si>
  <si>
    <t>30-Nov-2021</t>
  </si>
  <si>
    <t>186(3):414-425</t>
  </si>
  <si>
    <t>https://pubmed.ncbi.nlm.nih.gov/34480482</t>
  </si>
  <si>
    <t>https://academic.oup.com/bjd/article-abstract/186/3/414/6705811?redirectedFrom=fulltext</t>
  </si>
  <si>
    <t>['Hasanaj A', 'Zaki F', 'Harman KE', 'Grindlay D', 'Gran S']</t>
  </si>
  <si>
    <t>Cause-specific mortality in people with bullous pemphigoid and pemphigus vulgaris: a systematic review and meta-analysis</t>
  </si>
  <si>
    <t>186(2):359-361</t>
  </si>
  <si>
    <t>Letter | Meta-Analysis | Systematic Review</t>
  </si>
  <si>
    <t>https://pubmed.ncbi.nlm.nih.gov/34510412</t>
  </si>
  <si>
    <t>https://academic.oup.com/bjd/article-abstract/186/2/359/6599282?redirectedFrom=fulltext</t>
  </si>
  <si>
    <t>['Roberts EJ', 'Melchionda V', 'Saldanha G', 'Shaffu S', 'Royle J', 'Harman KE']</t>
  </si>
  <si>
    <t>Toxic epidermal necrolysis-like lupus</t>
  </si>
  <si>
    <t>46(7):1299-1303</t>
  </si>
  <si>
    <t>https://pubmed.ncbi.nlm.nih.gov/33760256</t>
  </si>
  <si>
    <t>https://academic.oup.com/ced/article-abstract/46/7/1299/6598627?redirectedFrom=fulltext</t>
  </si>
  <si>
    <t>['Jubber A', 'Gnanappiragasam D', 'Durrani M', 'Kinder A', 'Harman KE']</t>
  </si>
  <si>
    <t>Pachydermodactyly presenting as juvenile idiopathic arthritis in an adolescent man</t>
  </si>
  <si>
    <t>14(1):e237214</t>
  </si>
  <si>
    <t>https://pubmed.ncbi.nlm.nih.gov/33462008</t>
  </si>
  <si>
    <t>https://europepmc.org/abstract/MED/33462008</t>
  </si>
  <si>
    <t>['Shah A', 'Veitch D', 'Harman KE']</t>
  </si>
  <si>
    <t>Alopecia universalis-like hair loss in acrodermatitis enteropathica</t>
  </si>
  <si>
    <t>45(7):929-931</t>
  </si>
  <si>
    <t>https://pubmed.ncbi.nlm.nih.gov/32428274</t>
  </si>
  <si>
    <t>https://academic.oup.com/ced/article-abstract/45/7/929/6598002?redirectedFrom=fulltext</t>
  </si>
  <si>
    <t>['Scorer M', 'Setterfield JF', 'Harman KE']</t>
  </si>
  <si>
    <t>Rituximab with prednisolone as first-line treatment in pemphigus vulgaris</t>
  </si>
  <si>
    <t>20-Jan-2020</t>
  </si>
  <si>
    <t>182(5):1078-1079</t>
  </si>
  <si>
    <t>https://pubmed.ncbi.nlm.nih.gov/31957012</t>
  </si>
  <si>
    <t>https://academic.oup.com/bjd/article-abstract/182/5/1078/6603194?redirectedFrom=fulltext</t>
  </si>
  <si>
    <t>['Murrell DF', 'Peña S', 'Joly P', 'Marinovic B', 'Hashimoto T', 'Diaz LA', 'Sinha AA', 'Payne AS', 'Daneshpazhooh M', 'Eming R', 'Jonkman MF', 'Mimouni D', 'Borradori L', 'Kim SC', 'Yamagami J', 'Lehman JS', 'Saleh MA', 'Culton DA', 'Czernik A', 'Zone JJ', 'Fivenson D', 'Ujiie H', 'Wozniak K', 'Akman-Karakaş A', 'Bernard P', 'Korman NJ', 'Caux F', 'Drenovska K', 'Prost-Squarcioni C', 'Vassileva S', 'Feldman RJ', 'Cardones AR', 'Bauer J', 'Ioannides D', 'Jedlickova H', 'Palisson F', 'Patsatsi A', 'Uzun S', 'Yayli S', 'Zillikens D', 'Amagai M', 'Hertl M', 'Schmidt E', 'Aoki V', 'Grando SA', 'Shimizu H', 'Baum S', 'Cianchini G', 'Feliciani C', 'Iranzo P', 'Mascaró JM Jr', 'Kowalewski C', 'Hall R', 'Groves R', 'Harman KE', 'Marinkovich MP', 'Maverakis E', 'Werth VP']</t>
  </si>
  <si>
    <t>Diagnosis and management of pemphigus: Recommendations of an international panel of experts</t>
  </si>
  <si>
    <t>10-Feb-2018</t>
  </si>
  <si>
    <t>82(3):575-585.e1</t>
  </si>
  <si>
    <t>https://pubmed.ncbi.nlm.nih.gov/29438767</t>
  </si>
  <si>
    <t>https://boris.unibe.ch/id/eprint/121879</t>
  </si>
  <si>
    <t>['Tasker F', 'Brown A', 'Grindlay DJC', 'Rogers NK', 'Harman KE']</t>
  </si>
  <si>
    <t>What's new in atopic eczema? An analysis of systematic reviews published in 2018. Part 1: prevention and topical therapies</t>
  </si>
  <si>
    <t>27-Aug-2020</t>
  </si>
  <si>
    <t>45(8):974-979</t>
  </si>
  <si>
    <t>https://pubmed.ncbi.nlm.nih.gov/32852805</t>
  </si>
  <si>
    <t>https://academic.oup.com/ced/article/45/8/974/6597877</t>
  </si>
  <si>
    <t>['Olabi B', 'Worboys S', 'Garland T', 'Grindlay DJC', 'Rogers NK', 'Harman KE']</t>
  </si>
  <si>
    <t>What's new in atopic eczema? An analysis of systematic reviews published in 2018. Part 2: systemic therapies</t>
  </si>
  <si>
    <t>45(8):980-985</t>
  </si>
  <si>
    <t>https://pubmed.ncbi.nlm.nih.gov/32568435</t>
  </si>
  <si>
    <t>https://academic.oup.com/ced/article/45/8/980/6597842</t>
  </si>
  <si>
    <t>['Melchionda V', 'Harman KE']</t>
  </si>
  <si>
    <t>Pemphigus vulgaris and pemphigus foliaceus: an overview of the clinical presentation, investigations and management</t>
  </si>
  <si>
    <t>4-Aug-2019</t>
  </si>
  <si>
    <t>44(7):740-746</t>
  </si>
  <si>
    <t>https://pubmed.ncbi.nlm.nih.gov/31378971</t>
  </si>
  <si>
    <t>https://academic.oup.com/ced/article-abstract/44/7/740/6597558?redirectedFrom=fulltext</t>
  </si>
  <si>
    <t>Harman K</t>
  </si>
  <si>
    <t>['Ganatra N', 'Ban L', 'Harman K', 'Thomas K']</t>
  </si>
  <si>
    <t>How often are bath emollients prescribed to children with atopic eczema in primary care in England? A cross-sectional study</t>
  </si>
  <si>
    <t>28-Jan-2019</t>
  </si>
  <si>
    <t>180(5):1252-1253</t>
  </si>
  <si>
    <t>https://pubmed.ncbi.nlm.nih.gov/30536786</t>
  </si>
  <si>
    <t>https://academic.oup.com/bjd/article-abstract/180/5/1252/6732730?redirectedFrom=fulltext</t>
  </si>
  <si>
    <t>['Hale G', 'Davies E', 'Grindlay DJC', 'Rogers NK', 'Harman KE']</t>
  </si>
  <si>
    <t>What's new in atopic eczema? An analysis of systematic reviews published in 2017. Part 2: epidemiology, aetiology and risk factors</t>
  </si>
  <si>
    <t>44(8):868-873</t>
  </si>
  <si>
    <t>https://pubmed.ncbi.nlm.nih.gov/31502320</t>
  </si>
  <si>
    <t>https://academic.oup.com/ced/article-abstract/44/8/868/6597467?redirectedFrom=fulltext</t>
  </si>
  <si>
    <t>['Wernham AGH', 'Veitch D', 'Grindlay DJC', 'Rogers NK', 'Harman KE']</t>
  </si>
  <si>
    <t>What's new in atopic eczema? An analysis of systematic reviews published in 2017. Part 1: treatment and prevention</t>
  </si>
  <si>
    <t>44(8):861-867</t>
  </si>
  <si>
    <t>https://pubmed.ncbi.nlm.nih.gov/31392785</t>
  </si>
  <si>
    <t>https://academic.oup.com/ced/article-abstract/44/8/861/6597455?redirectedFrom=fulltext</t>
  </si>
  <si>
    <t>['Saha M', 'Harman K', 'Mortimer NJ', 'Binda V', 'Black MM', 'Kondeatis E', 'Vaughan R', 'Groves RW']</t>
  </si>
  <si>
    <t>Sporadic pemphigus foliaceus and class II human leucocyte antigen allele associations in the white British and Indo-Asian populations in the UK</t>
  </si>
  <si>
    <t>44(3):290-294</t>
  </si>
  <si>
    <t>https://pubmed.ncbi.nlm.nih.gov/30280412</t>
  </si>
  <si>
    <t>https://academic.oup.com/ced/article-abstract/44/3/290/6597389?redirectedFrom=fulltext</t>
  </si>
  <si>
    <t>['Carmichael AJ', 'Harman KE']</t>
  </si>
  <si>
    <t>Orf - a potential trigger for self-limiting epidermolysis bullosa acquisita-like blistering</t>
  </si>
  <si>
    <t>178(2):333</t>
  </si>
  <si>
    <t>https://pubmed.ncbi.nlm.nih.gov/29441548</t>
  </si>
  <si>
    <t>https://academic.oup.com/bjd/article-abstract/178/2/333/6732191?redirectedFrom=fulltext</t>
  </si>
  <si>
    <t>['Lee J', 'Werth VP', 'Hall RP 3rd', 'Eming R', 'Fairley JA', 'Fajgenbaum DC', 'Harman KE', 'Jonkman MF', 'Korman NJ', 'Ludwig RJ', 'Murrell DF', 'Musette P', 'Naik HB', 'Sadik CD', 'Yamagami J', 'Yale ML', 'Payne AS']</t>
  </si>
  <si>
    <t>Perspective From the 5th International Pemphigus and Pemphigoid Foundation Scientific Conference</t>
  </si>
  <si>
    <t>8-Nov-2018</t>
  </si>
  <si>
    <t>5:306</t>
  </si>
  <si>
    <t>https://pubmed.ncbi.nlm.nih.gov/30467542</t>
  </si>
  <si>
    <t>https://www.frontiersin.org/articles/10.3389/fmed.2018.00306/full</t>
  </si>
  <si>
    <t>['Schmidt E', 'Spindler V', 'Eming R', 'Amagai M', 'Antonicelli F', 'Baines JF', 'Belheouane M', 'Bernard P', 'Borradori L', 'Caproni M', 'Di Zenzo G', 'Grando S', 'Harman K', 'Jonkman MF', 'Koga H', 'Ludwig RJ', 'Kowalczyk AP', 'Müller EJ', 'Nishie W', 'Pas H', 'Payne AS', 'Sadik CD', 'Seppänen A', 'Setterfield J', 'Shimizu H', 'Sinha AA', 'Sprecher E', 'Sticherling M', 'Ujiie H', 'Zillikens D', 'Hertl M', 'Waschke J']</t>
  </si>
  <si>
    <t>Meeting Report of the Pathogenesis of Pemphigus and Pemphigoid Meeting in Munich, September 2016</t>
  </si>
  <si>
    <t>137(6):1199-1203</t>
  </si>
  <si>
    <t>https://pubmed.ncbi.nlm.nih.gov/28390814</t>
  </si>
  <si>
    <t>https://linkinghub.elsevier.com/retrieve/pii/S0022-202X(17)30173-2</t>
  </si>
  <si>
    <t>['Imran F', 'Harman K']</t>
  </si>
  <si>
    <t>A perplexing case</t>
  </si>
  <si>
    <t>41(5):566-7</t>
  </si>
  <si>
    <t>https://pubmed.ncbi.nlm.nih.gov/26932534</t>
  </si>
  <si>
    <t>https://academic.oup.com/ced/article-abstract/41/5/566/6621597?redirectedFrom=fulltext</t>
  </si>
  <si>
    <t>['Tan CH', 'Shelley C', 'Harman KE']</t>
  </si>
  <si>
    <t>Doxycycline-induced hypoglycaemia</t>
  </si>
  <si>
    <t>6-Jun-2015</t>
  </si>
  <si>
    <t>41(1):43-4</t>
  </si>
  <si>
    <t>https://pubmed.ncbi.nlm.nih.gov/26053970</t>
  </si>
  <si>
    <t>https://academic.oup.com/ced/article-abstract/41/1/43/6623141?redirectedFrom=fulltext</t>
  </si>
  <si>
    <t>['Sim VR', 'DeMozzi P', 'Saldhana G', 'Bamford M', 'Harman K']</t>
  </si>
  <si>
    <t>Progressive widespread asymptomatic telangiectases</t>
  </si>
  <si>
    <t>21-Mar-2015</t>
  </si>
  <si>
    <t>40(8):935-7</t>
  </si>
  <si>
    <t>https://pubmed.ncbi.nlm.nih.gov/25809530</t>
  </si>
  <si>
    <t>https://academic.oup.com/ced/article-abstract/40/8/935/6621507?redirectedFrom=fulltext</t>
  </si>
  <si>
    <t>['De Mozzi P', 'Da Forno P', 'Yii N', 'Harman K']</t>
  </si>
  <si>
    <t>An unusual complication of axillary lymph-node clearance</t>
  </si>
  <si>
    <t>38(2):164-6</t>
  </si>
  <si>
    <t>https://pubmed.ncbi.nlm.nih.gov/23397943</t>
  </si>
  <si>
    <t>https://academic.oup.com/ced/article-abstract/38/2/164/6622995?redirectedFrom=fulltext</t>
  </si>
  <si>
    <t>['Ghazavi M', 'Bamford MW', 'Mensah P', 'Harman KE']</t>
  </si>
  <si>
    <t>Antiphospholipid syndrome masquerading as necrotising fasciitis</t>
  </si>
  <si>
    <t>65(11):e322-3</t>
  </si>
  <si>
    <t>https://pubmed.ncbi.nlm.nih.gov/22633390</t>
  </si>
  <si>
    <t>https://www.clinicalkey.com/content/playBy/pii?v=S1748-6815(12)00275-6</t>
  </si>
  <si>
    <t>['Davis RF', 'Ravenscroft J', 'Hashimoto T', 'Evans JH', 'Harman KE']</t>
  </si>
  <si>
    <t>Bullous pemphigoid associated with renal transplant rejection</t>
  </si>
  <si>
    <t>36(7):824-5</t>
  </si>
  <si>
    <t>https://pubmed.ncbi.nlm.nih.gov/21933239</t>
  </si>
  <si>
    <t>https://academic.oup.com/ced/article-abstract/36/7/824/6622693?redirectedFrom=fulltext</t>
  </si>
  <si>
    <t>['Crichlow SM', 'Alexandroff AB', 'Simpson RC', 'Saldanha G', 'Walker S', 'Harman KE']</t>
  </si>
  <si>
    <t>Is IgA antineutrophil cytoplasmic antibody a marker for patients with erythema elevatum diutinum? A further three cases demonstrating this association</t>
  </si>
  <si>
    <t>3-Feb-2011</t>
  </si>
  <si>
    <t>164(3):675-7</t>
  </si>
  <si>
    <t>https://pubmed.ncbi.nlm.nih.gov/21143463</t>
  </si>
  <si>
    <t>https://academic.oup.com/bjd/article-abstract/164/3/675/6643979?redirectedFrom=fulltext</t>
  </si>
  <si>
    <t>['Simpson RC', 'Dyer MJ', 'Entwisle J', 'Harman KE']</t>
  </si>
  <si>
    <t>Positron emission tomography features of hidradenitis suppurativa</t>
  </si>
  <si>
    <t>The British journal of radiology</t>
  </si>
  <si>
    <t>84(1004):e164-5</t>
  </si>
  <si>
    <t>https://pubmed.ncbi.nlm.nih.gov/21750134</t>
  </si>
  <si>
    <t>https://www.birpublications.org/doi/10.1259/bjr/74184796?url_ver=Z39.88-2003&amp;rfr_id=ori:rid:crossref.org&amp;rfr_dat=cr_pub%20%200pubmed</t>
  </si>
  <si>
    <t>['Simpson RC', 'Da Forno P', 'Nagarajan C', 'Harman KE']</t>
  </si>
  <si>
    <t>A pruritic rash in a patient with Hodgkin lymphoma. Bleomycin-induced flagellate dermatosis</t>
  </si>
  <si>
    <t>36(6):680-2</t>
  </si>
  <si>
    <t>https://pubmed.ncbi.nlm.nih.gov/21771014</t>
  </si>
  <si>
    <t>https://academic.oup.com/ced/article-abstract/36/6/680/6622518?redirectedFrom=fulltext</t>
  </si>
  <si>
    <t>['Simpson RC', 'Crichlow S', 'Harman KE']</t>
  </si>
  <si>
    <t>Pigmented facial plaques. Granuloma faciale (GF)</t>
  </si>
  <si>
    <t>35(7):805-6</t>
  </si>
  <si>
    <t>https://pubmed.ncbi.nlm.nih.gov/20831610</t>
  </si>
  <si>
    <t>https://academic.oup.com/ced/article-abstract/35/7/805/6622146?redirectedFrom=fulltext</t>
  </si>
  <si>
    <t>Pemphigus vulgaris in White Europeans is linked with HLA Class II allele HLA DRB1*1454 but not DRB1*1401</t>
  </si>
  <si>
    <t>130(1):311-4</t>
  </si>
  <si>
    <t>https://pubmed.ncbi.nlm.nih.gov/19847191</t>
  </si>
  <si>
    <t>https://linkinghub.elsevier.com/retrieve/pii/S0022-202X(15)34535-8</t>
  </si>
  <si>
    <t>['Alexandroff AB', 'Harman KE']</t>
  </si>
  <si>
    <t>Urticaria: an evidence-based update. Conference report</t>
  </si>
  <si>
    <t>163(2):275-8</t>
  </si>
  <si>
    <t>https://pubmed.ncbi.nlm.nih.gov/20666769</t>
  </si>
  <si>
    <t>https://academic.oup.com/bjd/article-abstract/163/2/275/6642497?redirectedFrom=fulltext</t>
  </si>
  <si>
    <t>Blistering skin disorders: an evidence-based update. Conference report</t>
  </si>
  <si>
    <t>160(3):502-4</t>
  </si>
  <si>
    <t>https://pubmed.ncbi.nlm.nih.gov/18945308</t>
  </si>
  <si>
    <t>https://academic.oup.com/bjd/article-abstract/160/3/502/6641717?redirectedFrom=fulltext</t>
  </si>
  <si>
    <t>['Capon F', 'Boulding H', 'Quaranta M', 'Mortimer NJ', 'Setterfield JF', 'Black MM', 'Trembath RC', 'Harman KE']</t>
  </si>
  <si>
    <t>Genetic analysis of desmoglein 3 (DSG3) sequence variants in patients with pemphigus vulgaris</t>
  </si>
  <si>
    <t>12-Aug-2009</t>
  </si>
  <si>
    <t>161(6):1403-5</t>
  </si>
  <si>
    <t>https://pubmed.ncbi.nlm.nih.gov/19678820</t>
  </si>
  <si>
    <t>https://academic.oup.com/bjd/article-abstract/161/6/1403/6642316?redirectedFrom=fulltext</t>
  </si>
  <si>
    <t>['Gupta S', 'Bamford M', 'Hashimoto T', 'Harman K']</t>
  </si>
  <si>
    <t>A rare and challenging diagnosis not to be missed</t>
  </si>
  <si>
    <t>33(3):375-6</t>
  </si>
  <si>
    <t>https://pubmed.ncbi.nlm.nih.gov/18419617</t>
  </si>
  <si>
    <t>https://academic.oup.com/ced/article-abstract/33/3/375/6624528?redirectedFrom=fulltext</t>
  </si>
  <si>
    <t>['Crichlow SM', 'Pavord SR', 'Mortimer NJ', 'Thurston H', 'Harman KE']</t>
  </si>
  <si>
    <t>An unusual case of leg ulceration--quiz case</t>
  </si>
  <si>
    <t>144(3):405-10</t>
  </si>
  <si>
    <t>https://pubmed.ncbi.nlm.nih.gov/18347303</t>
  </si>
  <si>
    <t>https://jamanetwork.com/journals/jamadermatology/fullarticle/10.1001/archderm.144.3.dof70020-a</t>
  </si>
  <si>
    <t>['Sladden MJ', 'Harman KE']</t>
  </si>
  <si>
    <t>What is the chance of a normal pregnancy in a woman whose fetus has been exposed to isotretinoin?</t>
  </si>
  <si>
    <t>143(9):1187-8</t>
  </si>
  <si>
    <t>https://pubmed.ncbi.nlm.nih.gov/17875883</t>
  </si>
  <si>
    <t>https://jamanetwork.com/journals/jamadermatology/fullarticle/10.1001/archderm.143.9.1187</t>
  </si>
  <si>
    <t>['Macbeth AE', 'Kendall BR', 'Smith A', 'Saldanha G', 'Harman KE']</t>
  </si>
  <si>
    <t>Calcified subcutaneous nodules: a long-term complication of interferon beta-1a therapy</t>
  </si>
  <si>
    <t>157(3):624-5</t>
  </si>
  <si>
    <t>https://pubmed.ncbi.nlm.nih.gov/17596164</t>
  </si>
  <si>
    <t>https://academic.oup.com/bjd/article-abstract/157/3/624/6640911?redirectedFrom=fulltext</t>
  </si>
  <si>
    <t>['Sladden MJ', 'Mortimer NJ', 'Elston G', 'Newey M', 'Harman KE']</t>
  </si>
  <si>
    <t>Staphylococcal scalded skin syndrome as a complication of septic arthritis</t>
  </si>
  <si>
    <t>32(6):754-5</t>
  </si>
  <si>
    <t>https://pubmed.ncbi.nlm.nih.gov/17714529</t>
  </si>
  <si>
    <t>https://academic.oup.com/ced/article-abstract/32/6/754/6624345?redirectedFrom=fulltext</t>
  </si>
  <si>
    <t>['Helbling I', 'Walewska R', 'Dyer MJ', 'Bamford M', 'Harman KE']</t>
  </si>
  <si>
    <t>Erythema annulare centrifugum associated with chronic lymphocytic leukaemia</t>
  </si>
  <si>
    <t>157(5):1044-5</t>
  </si>
  <si>
    <t>https://pubmed.ncbi.nlm.nih.gov/17935518</t>
  </si>
  <si>
    <t>https://academic.oup.com/bjd/article-abstract/157/5/1044/6641344?redirectedFrom=fulltext</t>
  </si>
  <si>
    <t>['Davis RF', 'Harman KE']</t>
  </si>
  <si>
    <t>Confluent and reticulated papillomatosis successfully treated with amoxicillin</t>
  </si>
  <si>
    <t>156(3):583-4</t>
  </si>
  <si>
    <t>https://pubmed.ncbi.nlm.nih.gov/17300258</t>
  </si>
  <si>
    <t>https://academic.oup.com/bjd/article-abstract/156/3/583/6640769?redirectedFrom=fulltext</t>
  </si>
  <si>
    <t>['Crichlow SM', 'Mortimer NJ', 'Harman KE']</t>
  </si>
  <si>
    <t>A successful therapeutic trial of rituximab in the treatment of a patient with recalcitrant, high-titre epidermolysis bullosa acquisita</t>
  </si>
  <si>
    <t>156(1):194-6</t>
  </si>
  <si>
    <t>https://pubmed.ncbi.nlm.nih.gov/17199602</t>
  </si>
  <si>
    <t>https://academic.oup.com/bjd/article-abstract/156/1/194/6643067?redirectedFrom=fulltext</t>
  </si>
  <si>
    <t>['Davis RF', 'Mortimer NJ', 'Riley V', 'Harman KE']</t>
  </si>
  <si>
    <t>Syphilis: no longer a historical disease</t>
  </si>
  <si>
    <t>31(6):835-6</t>
  </si>
  <si>
    <t>https://pubmed.ncbi.nlm.nih.gov/16813570</t>
  </si>
  <si>
    <t>https://academic.oup.com/ced/article-abstract/31/6/835/6624026?redirectedFrom=fulltext</t>
  </si>
  <si>
    <t>['Davis RF', 'Dusanjh P', 'Majid A', 'Fletcher A', 'Wardlaw A', 'Siebert R', 'Dyer MJ', 'Harman KE']</t>
  </si>
  <si>
    <t>Eosinophilic cellulitis as a presenting feature of chronic eosinophilic leukaemia, secondary to a deletion on chromosome 4q12 creating the FIP1L1-PDGFRA fusion gene</t>
  </si>
  <si>
    <t>155(5):1087-9</t>
  </si>
  <si>
    <t>https://pubmed.ncbi.nlm.nih.gov/17034555</t>
  </si>
  <si>
    <t>https://academic.oup.com/bjd/article-abstract/155/5/1087/6637368?redirectedFrom=fulltext</t>
  </si>
  <si>
    <t>['Elston GE', 'Harman KE']</t>
  </si>
  <si>
    <t>Recurrent blistering of the scalp with scarring</t>
  </si>
  <si>
    <t>31(4):605-6</t>
  </si>
  <si>
    <t>https://pubmed.ncbi.nlm.nih.gov/16716181</t>
  </si>
  <si>
    <t>https://academic.oup.com/ced/article-abstract/31/4/605/6624096?redirectedFrom=fulltext</t>
  </si>
  <si>
    <t>['Capon F', 'Bharkhada J', 'Cochrane NE', 'Mortimer NJ', 'Setterfield JF', 'Reynaert S', 'Black MM', 'Vaughan RW', 'Trembath RC', 'Harman KE']</t>
  </si>
  <si>
    <t>Evidence of an association between desmoglein 3 haplotypes and pemphigus vulgaris</t>
  </si>
  <si>
    <t>154(1):67-71</t>
  </si>
  <si>
    <t>https://pubmed.ncbi.nlm.nih.gov/16403096</t>
  </si>
  <si>
    <t>https://academic.oup.com/bjd/article-abstract/154/1/67/6636536?redirectedFrom=fulltext</t>
  </si>
  <si>
    <t>['Miall FM', 'Harman K', 'Kennedy B', 'Dyer MJ']</t>
  </si>
  <si>
    <t>Pyoderma gangrenosum complicating pegylated granulocyte colony-stimulating factor in Hodgkin lymphoma</t>
  </si>
  <si>
    <t>132(1):115-6</t>
  </si>
  <si>
    <t>https://pubmed.ncbi.nlm.nih.gov/16371028</t>
  </si>
  <si>
    <t>https://onlinelibrary.wiley.com/resolve/openurl?genre=article&amp;sid=nlm:pubmed&amp;issn=0007-1048&amp;date=2006&amp;volume=132&amp;issue=1&amp;spage=115</t>
  </si>
  <si>
    <t>['Patel RS', 'Harman KE', 'Nichols C', 'Burd RM', 'Pavord S']</t>
  </si>
  <si>
    <t>Acquired haemophilia heralded by bleeding into the oral mucosa in a patient with bullous pemphigoid, rheumatoid arthritis, and vitiligo</t>
  </si>
  <si>
    <t>82(963):e3</t>
  </si>
  <si>
    <t>https://pubmed.ncbi.nlm.nih.gov/16397069</t>
  </si>
  <si>
    <t>https://academic.oup.com/pmj/article/82/963/e3/7045092</t>
  </si>
  <si>
    <t>['Mortimer NJ', 'Saldanha G', 'Harman KE']</t>
  </si>
  <si>
    <t>An unusual tender eruption</t>
  </si>
  <si>
    <t>30(1):103-4</t>
  </si>
  <si>
    <t>https://pubmed.ncbi.nlm.nih.gov/15663524</t>
  </si>
  <si>
    <t>https://academic.oup.com/ced/article-abstract/30/1/103/6626774?redirectedFrom=fulltext</t>
  </si>
  <si>
    <t>['Harman KE', 'Fuller LC', 'Salisbury JR', 'Higgins EM', 'du Vivier AW']</t>
  </si>
  <si>
    <t>Trends in the presentation of cutaneous malignant melanoma over three decades at King's College Hospital, London</t>
  </si>
  <si>
    <t>29(5):563-6</t>
  </si>
  <si>
    <t>https://pubmed.ncbi.nlm.nih.gov/15347357</t>
  </si>
  <si>
    <t>https://academic.oup.com/ced/article-abstract/29/5/563/6626574?redirectedFrom=fulltext</t>
  </si>
  <si>
    <t>['Chave TA', 'Bamford WM', 'Harman KE']</t>
  </si>
  <si>
    <t>Acrokeratosis paraneoplastica associated with recurrent metastatic thymic carcinoma</t>
  </si>
  <si>
    <t>29(4):430-2</t>
  </si>
  <si>
    <t>https://pubmed.ncbi.nlm.nih.gov/15245552</t>
  </si>
  <si>
    <t>https://academic.oup.com/ced/article-abstract/29/4/430/6626665?redirectedFrom=fulltext</t>
  </si>
  <si>
    <t>['Harman KE', 'Calonje E', 'Robson A', 'Black MM']</t>
  </si>
  <si>
    <t>Case 1. Sarcoidosis presenting as a scarring alopecia resembling necrosis lipoidica</t>
  </si>
  <si>
    <t>28(5):565-6</t>
  </si>
  <si>
    <t>https://pubmed.ncbi.nlm.nih.gov/12950362</t>
  </si>
  <si>
    <t>https://academic.oup.com/ced/article-abstract/28/5/565/6626481?redirectedFrom=fulltext</t>
  </si>
  <si>
    <t>['Harman KE', 'Higgins EM']</t>
  </si>
  <si>
    <t>Case 4: eruption on the face of a diabetic man suffering from retinopathy, hypertension, and nephropathy. Diagnosis: ciclosporin-associated hyperplastic folliculitis</t>
  </si>
  <si>
    <t>28(3):341-2</t>
  </si>
  <si>
    <t>https://pubmed.ncbi.nlm.nih.gov/12780737</t>
  </si>
  <si>
    <t>https://academic.oup.com/ced/article-abstract/28/3/341/6626500?redirectedFrom=fulltext</t>
  </si>
  <si>
    <t>['Harman KE', 'Morris SD', 'Higgins EM']</t>
  </si>
  <si>
    <t>Persistent anticonvulsant hypersensitivity syndrome responding to ciclosporin</t>
  </si>
  <si>
    <t>28(4):364-5</t>
  </si>
  <si>
    <t>https://pubmed.ncbi.nlm.nih.gov/12823292</t>
  </si>
  <si>
    <t>https://academic.oup.com/ced/article-abstract/28/4/364/6626310?redirectedFrom=fulltext</t>
  </si>
  <si>
    <t>['Harman KE', 'Setterfield JF', 'Shirlaw PJ', 'Black MM', 'Challacombe SJ']</t>
  </si>
  <si>
    <t>Clinicopathological case 1: mucous membrane pemphigoid, epidermolysis bullosa acquisita and linear immunoglobulin A disease</t>
  </si>
  <si>
    <t>28(4):461-2</t>
  </si>
  <si>
    <t>https://pubmed.ncbi.nlm.nih.gov/12823323</t>
  </si>
  <si>
    <t>https://academic.oup.com/ced/article-abstract/28/4/461/6626426?redirectedFrom=fulltext</t>
  </si>
  <si>
    <t>['Bradley EA', 'Lunsky Y', 'Berg JM', 'Brooks-Hill RW', "O'Leary DA", 'Harman KE', 'Korossy M']</t>
  </si>
  <si>
    <t>Re: Atypical antipsychotic use in treating adolescents and young adults with developmental disabilities</t>
  </si>
  <si>
    <t>Canadian journal of psychiatry. evue canadienne de psychiatrie</t>
  </si>
  <si>
    <t>47(8):785; author reply 785-6</t>
  </si>
  <si>
    <t>https://pubmed.ncbi.nlm.nih.gov/12420658</t>
  </si>
  <si>
    <t>https://journals.sagepub.com/doi/10.1177/070674370204700817?url_ver=Z39.88-2003&amp;rfr_id=ori:rid:crossref.org&amp;rfr_dat=cr_pub%20%200pubmed</t>
  </si>
  <si>
    <t>['Harman KE']</t>
  </si>
  <si>
    <t>New laboratory techniques for the assessment of acquired immunobullous disorders</t>
  </si>
  <si>
    <t>27(1):40-6</t>
  </si>
  <si>
    <t>https://pubmed.ncbi.nlm.nih.gov/11952669</t>
  </si>
  <si>
    <t>https://academic.oup.com/ced/article-abstract/27/1/40/6626141?redirectedFrom=fulltext</t>
  </si>
  <si>
    <t>['Chittenden HB', 'Harman KE', 'Robinson F', 'Higgins EM']</t>
  </si>
  <si>
    <t>A case of encephalocraniocutaneous lipomatosis</t>
  </si>
  <si>
    <t>86(8):934-5</t>
  </si>
  <si>
    <t>https://pubmed.ncbi.nlm.nih.gov/12140223</t>
  </si>
  <si>
    <t>https://europepmc.org/abstract/MED/12140223</t>
  </si>
  <si>
    <t>['Harman KE', 'Gratian MJ', 'Shirlaw PJ', 'Bhogal BS', 'Challacombe SJ', 'Black MM']</t>
  </si>
  <si>
    <t>The transition of pemphigus vulgaris into pemphigus foliaceus: a reflection of changing desmoglein 1 and 3 autoantibody levels in pemphigus vulgaris</t>
  </si>
  <si>
    <t>146(4):684-7</t>
  </si>
  <si>
    <t>https://pubmed.ncbi.nlm.nih.gov/11966706</t>
  </si>
  <si>
    <t>https://academic.oup.com/bjd/article-abstract/146/4/684/6634309?redirectedFrom=fulltext</t>
  </si>
  <si>
    <t>['Stavropoulos PG', 'Zarafonitis G', 'Petridis A', 'Hashimoto T', 'Harman KE', 'Black MM']</t>
  </si>
  <si>
    <t>Pemphigus vulgaris in two sisters</t>
  </si>
  <si>
    <t>81(2):149</t>
  </si>
  <si>
    <t>https://pubmed.ncbi.nlm.nih.gov/11501661</t>
  </si>
  <si>
    <t>https://medicaljournalssweden.se/actadv/article/view/13848</t>
  </si>
  <si>
    <t>['Challacombe SJ', 'Setterfield J', 'Shirlaw P', 'Harman K', 'Scully C', 'Black MM']</t>
  </si>
  <si>
    <t>Immunodiagnosis of pemphigus and mucous membrane pemphigoid</t>
  </si>
  <si>
    <t>Acta odontologica Scandinavica</t>
  </si>
  <si>
    <t>59(4):226-34</t>
  </si>
  <si>
    <t>https://pubmed.ncbi.nlm.nih.gov/11570526</t>
  </si>
  <si>
    <t>https://www.tandfonline.com/doi/full/10.1080/00016350152509256</t>
  </si>
  <si>
    <t>['Harman KE', 'Seed PT', 'Gratian MJ', 'Bhogal BS', 'Challacombe SJ', 'Black MM']</t>
  </si>
  <si>
    <t>The severity of cutaneous and oral pemphigus is related to desmoglein 1 and 3 antibody levels</t>
  </si>
  <si>
    <t>144(4):775-80</t>
  </si>
  <si>
    <t>https://pubmed.ncbi.nlm.nih.gov/11298536</t>
  </si>
  <si>
    <t>https://academic.oup.com/bjd/article-abstract/144/4/775/6690984?redirectedFrom=fulltext</t>
  </si>
  <si>
    <t>['Harman KE', 'Gratian MJ', 'Seed PT', 'Bhogal BS', 'Challacombe SJ', 'Black MM']</t>
  </si>
  <si>
    <t>Diagnosis of pemphigus by ELISA: a critical evaluation of two ELISAs for the detection of antibodies to the major pemphigus antigens, desmoglein 1 and 3</t>
  </si>
  <si>
    <t>25(3):236-40</t>
  </si>
  <si>
    <t>https://pubmed.ncbi.nlm.nih.gov/10844505</t>
  </si>
  <si>
    <t>https://academic.oup.com/ced/article-abstract/25/3/236/6628097?redirectedFrom=fulltext</t>
  </si>
  <si>
    <t>['Ameen M', 'Harman KE', 'Black MM']</t>
  </si>
  <si>
    <t>Pemphigoid nodularis associated with nifedipine</t>
  </si>
  <si>
    <t>142(3):575-7</t>
  </si>
  <si>
    <t>https://pubmed.ncbi.nlm.nih.gov/10777269</t>
  </si>
  <si>
    <t>https://academic.oup.com/bjd/article-abstract/142/3/575/6690693?redirectedFrom=fulltext</t>
  </si>
  <si>
    <t>['Harman KE', 'Gratian MJ', 'Bhogal BS', 'Challacombe SJ', 'Black MM']</t>
  </si>
  <si>
    <t>The use of two substrates to improve the sensitivity of indirect immunofluorescence in the diagnosis of pemphigus</t>
  </si>
  <si>
    <t>142(6):1135-9</t>
  </si>
  <si>
    <t>https://pubmed.ncbi.nlm.nih.gov/10848736</t>
  </si>
  <si>
    <t>https://academic.oup.com/bjd/article-abstract/142/6/1135/6730692?redirectedFrom=fulltext</t>
  </si>
  <si>
    <t>A study of desmoglein 1 autoantibodies in pemphigus vulgaris: racial differences in frequency and the association with a more severe phenotype</t>
  </si>
  <si>
    <t>143(2):343-8</t>
  </si>
  <si>
    <t>https://pubmed.ncbi.nlm.nih.gov/10951143</t>
  </si>
  <si>
    <t>https://academic.oup.com/bjd/article-abstract/143/2/343/6687925?redirectedFrom=fulltext</t>
  </si>
  <si>
    <t>['Harman KE', 'Holmes G', 'Bhogal BS', 'McFadden J', 'Black MM']</t>
  </si>
  <si>
    <t>Intercellular IgA dermatosis (IgA pemphigus)--two cases illustrating the clinical heterogeneity of this disorder</t>
  </si>
  <si>
    <t>24(6):464-6</t>
  </si>
  <si>
    <t>https://pubmed.ncbi.nlm.nih.gov/10606950</t>
  </si>
  <si>
    <t>https://academic.oup.com/ced/article-abstract/24/6/464/6627700?redirectedFrom=fulltext</t>
  </si>
  <si>
    <t>['Harman KE', 'Black MM']</t>
  </si>
  <si>
    <t>High-dose intravenous immune globulin for the treatment of autoimmune blistering diseases: an evaluation of its use in 14 cases</t>
  </si>
  <si>
    <t>140(5):865-74</t>
  </si>
  <si>
    <t>https://pubmed.ncbi.nlm.nih.gov/10354024</t>
  </si>
  <si>
    <t>https://academic.oup.com/bjd/article-abstract/140/5/865/6683951?redirectedFrom=fulltext</t>
  </si>
  <si>
    <t>['Setterfield J', 'Shirlaw PJ', 'Lazarova Z', 'Bryant BM', 'Bhogal BS', 'Harman K', 'Challacombe SJ', 'Black MM']</t>
  </si>
  <si>
    <t>Paraneoplastic cicatricial pemphigoid</t>
  </si>
  <si>
    <t>141(1):127-31</t>
  </si>
  <si>
    <t>https://pubmed.ncbi.nlm.nih.gov/10417528</t>
  </si>
  <si>
    <t>https://academic.oup.com/bjd/article-abstract/141/1/127/6686995?redirectedFrom=fulltext</t>
  </si>
  <si>
    <t>['Harman KE', 'Abbs IC', 'Mahood JM', 'Black MM']</t>
  </si>
  <si>
    <t>Scleromyxoedema and thrombotic thrombocytopaenic purpura: two rare conditions both responding to plasma exchange</t>
  </si>
  <si>
    <t>11(1):59-65</t>
  </si>
  <si>
    <t>https://pubmed.ncbi.nlm.nih.gov/9731969</t>
  </si>
  <si>
    <t>https://linkinghub.elsevier.com/retrieve/pii/S0926995998000233</t>
  </si>
  <si>
    <t>['Hern S', 'Harman K', 'Bhogal BS', 'Black MM']</t>
  </si>
  <si>
    <t>A severe persistent case of pemphigoid gestationis treated with intravenous immunoglobulins and cyclosporin</t>
  </si>
  <si>
    <t>23(4):185-8</t>
  </si>
  <si>
    <t>https://pubmed.ncbi.nlm.nih.gov/9894365</t>
  </si>
  <si>
    <t>https://academic.oup.com/ced/article-abstract/23/4/185/6631080?redirectedFrom=fulltext</t>
  </si>
  <si>
    <t>['Harman KE', 'Whittam LR', 'Wakelin SH', 'Black MM']</t>
  </si>
  <si>
    <t>Severe, refractory epidermolysis bullosa acquisita complicated by an oesophageal stricture responding to intravenous immune globulin</t>
  </si>
  <si>
    <t>139(6):1126-7</t>
  </si>
  <si>
    <t>https://pubmed.ncbi.nlm.nih.gov/9990396</t>
  </si>
  <si>
    <t>https://academic.oup.com/bjd/article-abstract/139/6/1126/6683775?redirectedFrom=fulltext</t>
  </si>
  <si>
    <t>['Hern S', 'Harman K', 'Clement M', 'Black MM']</t>
  </si>
  <si>
    <t>Bullous fixed drug eruption due to paracetamol with an unusual immunofluorescence pattern</t>
  </si>
  <si>
    <t>139(6):1129-31</t>
  </si>
  <si>
    <t>https://pubmed.ncbi.nlm.nih.gov/9990398</t>
  </si>
  <si>
    <t>https://academic.oup.com/bjd/article-abstract/139/6/1129/6683799?redirectedFrom=fulltext</t>
  </si>
  <si>
    <t>Azurdia R | Azurdia RM</t>
  </si>
  <si>
    <t>['Ashraf AZ', 'Azurdia RM', 'Cohen SN']</t>
  </si>
  <si>
    <t>The effectiveness of home-based phototherapy for vitiligo: A systematic review of randomised controlled trials</t>
  </si>
  <si>
    <t>38(5):409-417</t>
  </si>
  <si>
    <t>https://pubmed.ncbi.nlm.nih.gov/34967477</t>
  </si>
  <si>
    <t>https://onlinelibrary.wiley.com/doi/10.1111/phpp.12766</t>
  </si>
  <si>
    <t>Azurdia R</t>
  </si>
  <si>
    <t>['Rolim I', 'BakShi A', 'West E', 'Azurdia R', 'Kempf W', 'Robson A']</t>
  </si>
  <si>
    <t>Solitary CD8-Positive Primary Cutaneous Peripheral T-Cell Lymphoma: A Question of Classification</t>
  </si>
  <si>
    <t>43(9):e107-e110</t>
  </si>
  <si>
    <t>https://pubmed.ncbi.nlm.nih.gov/33767068</t>
  </si>
  <si>
    <t>https://journals.lww.com/amjdermatopathology/abstract/2021/09000/solitary_cd8_positive_primary_cutaneous_peripheral.20.aspx</t>
  </si>
  <si>
    <t>['Lavery MJ', 'Phillips D', 'Yip V', 'Azurdia R', 'Thompson B']</t>
  </si>
  <si>
    <t>Survey to evaluate the patient experience of virtual telephone consultations during the COVID-19 pandemic</t>
  </si>
  <si>
    <t>25-Nov-2020</t>
  </si>
  <si>
    <t>39(2):334-336</t>
  </si>
  <si>
    <t>https://pubmed.ncbi.nlm.nih.gov/34272032</t>
  </si>
  <si>
    <t>https://www.clinicalkey.com/content/playBy/pii?v=S0738-081X(20)30221-2</t>
  </si>
  <si>
    <t>['Ghumra W', 'Gold A', 'Azurdia RM']</t>
  </si>
  <si>
    <t>Pyoderma gangrenosum following an unplanned caesarean section: a patient revisited</t>
  </si>
  <si>
    <t>22-Feb-2021</t>
  </si>
  <si>
    <t>14(2):e238702</t>
  </si>
  <si>
    <t>https://pubmed.ncbi.nlm.nih.gov/33619133</t>
  </si>
  <si>
    <t>https://europepmc.org/abstract/MED/33619133</t>
  </si>
  <si>
    <t>['Lavery MJ', 'Vasile C', 'Bakshi A', 'Azurdia RM']</t>
  </si>
  <si>
    <t>A Superficial Acral Fibromyxoma Presenting as an Exquisitely Painful Lesion on the Finger</t>
  </si>
  <si>
    <t>19(5):399-400</t>
  </si>
  <si>
    <t>https://pubmed.ncbi.nlm.nih.gov/34861926</t>
  </si>
  <si>
    <t>['Scarisbrick JJ', 'Quaglino P', 'Prince HM', 'Papadavid E', 'Hodak E', 'Bagot M', 'Servitje O', 'Berti E', 'Ortiz-Romero P', 'Stadler R', 'Patsatsi A', 'Knobler R', 'Guenova E', 'Child F', 'Whittaker S', 'Nikolaou V', 'Tomasini C', 'Amitay I', 'Prag Naveh H', 'Ram-Wolff C', 'Battistella M', 'Alberti-Violetti S', 'Stranzenbach R', 'Gargallo V', 'Muniesa C', 'Koletsa T', 'Jonak C', 'Porkert S', 'Mitteldorf C', 'Estrach T', 'Combalia A', 'Marschalko M', 'Csomor J', 'Szepesi A', 'Cozzio A', 'Dummer R', 'Pimpinelli N', 'Grandi V', 'Beylot-Barry M', 'Pham-Ledard A', 'Wobser M', 'Geissinger E', 'Wehkamp U', 'Weichenthal M', 'Cowan R', 'Parry E', 'Harris J', 'Wachsmuth R', 'Turner D', 'Bates A', 'Healy E', 'Trautinger F', 'Latzka J', 'Yoo J', 'Vydianath B', 'Amel-Kashipaz R', 'Marinos L', 'Oikonomidi A', 'Stratigos A', 'Vignon-Pennamen MD', 'Battistella M', 'Climent F', 'Gonzalez-Barca E', 'Georgiou E', 'Senetta R', 'Zinzani P', 'Vakeva L', 'Ranki A', 'Busschots AM', 'Hauben E', 'Bervoets A', 'Woei-A-Jin FJSH', 'Matin R', 'Collins G', 'Weatherhead S', 'Frew J', 'Bayne M', 'Dunnill G', 'McKay P', 'Arumainathan A', 'Azurdia R', 'Benstead K', 'Twigger R', 'Rieger K', 'Brown R', 'Sanches JA', 'Miyashiro D', 'Akilov O', 'McCann S', 'Sahi H', 'Damasco FM', 'Querfeld C', 'Folkes A', 'Bur C', 'Klemke CD', 'Enz P', 'Pujol R', 'Quint K', 'Geskin L', 'Hong E', 'Evison F', 'Vermeer M', 'Cerroni L', 'Kempf W', 'Kim Y', 'Willemze R']</t>
  </si>
  <si>
    <t>The PROCLIPI international registry of early-stage mycosis fungoides identifies substantial diagnostic delay in most patients</t>
  </si>
  <si>
    <t>25-Nov-2018</t>
  </si>
  <si>
    <t>181(2):350-357</t>
  </si>
  <si>
    <t>https://pubmed.ncbi.nlm.nih.gov/30267549</t>
  </si>
  <si>
    <t>https://academic.oup.com/bjd/article-abstract/181/2/350/6602863?redirectedFrom=fulltext</t>
  </si>
  <si>
    <t>['Eustace K', 'Harper J', 'Azurdia R', 'Bakshi A']</t>
  </si>
  <si>
    <t>Multiple Scattered Purpuric Vesicles: Challenge</t>
  </si>
  <si>
    <t>40(1):e1-e2</t>
  </si>
  <si>
    <t>https://pubmed.ncbi.nlm.nih.gov/29286978</t>
  </si>
  <si>
    <t>https://journals.lww.com/amjdermatopathology/citation/2018/01000/multiple_scattered_purpuric_vesicles__challenge.22.aspx</t>
  </si>
  <si>
    <t>Multiple Scattered Purpuric Vesicles: Answer</t>
  </si>
  <si>
    <t>40(1):64-65</t>
  </si>
  <si>
    <t>https://pubmed.ncbi.nlm.nih.gov/27779485</t>
  </si>
  <si>
    <t>https://journals.lww.com/amjdermatopathology/citation/2018/01000/multiple_scattered_purpuric_vesicles__answer.12.aspx</t>
  </si>
  <si>
    <t>['Meah N', 'Alsharqi A', 'Azurdia RM', 'Owens LC', 'Parslew R', 'Chularojanamontri L']</t>
  </si>
  <si>
    <t>Assessing the validity and response distribution of the simplified psoriasis index in patients receiving phototherapy</t>
  </si>
  <si>
    <t>12-Oct-2016</t>
  </si>
  <si>
    <t>59(1):41-47</t>
  </si>
  <si>
    <t>https://pubmed.ncbi.nlm.nih.gov/27730628</t>
  </si>
  <si>
    <t>https://onlinelibrary.wiley.com/doi/10.1111/ajd.12549</t>
  </si>
  <si>
    <t>['Sanyal S', 'Child F', 'Alfred A', 'Callaghan T', 'Alband N', 'Whittaker S', 'Cowan R', 'Parry E', 'Robinson S', 'Dunnill MGS', 'Wain M', 'Morris S', 'Malladi R', 'Tahir S', 'Howles A', 'Arumainathan A', 'Azurdia R', 'Grant-Casey J', 'Matin RN', 'Gilson D', 'Howell C', 'El-Gheriani K', 'Taylor P', 'Scarisbrick J']</t>
  </si>
  <si>
    <t>U.K. national audit of extracorporeal photopheresis in cutaneous T-cell lymphoma</t>
  </si>
  <si>
    <t>12-Jan-2018</t>
  </si>
  <si>
    <t>178(2):569-570</t>
  </si>
  <si>
    <t>https://pubmed.ncbi.nlm.nih.gov/28782100</t>
  </si>
  <si>
    <t>https://academic.oup.com/bjd/article-abstract/178/2/569/6732234?redirectedFrom=fulltext</t>
  </si>
  <si>
    <t>['Eustace K', 'Azurdia RM']</t>
  </si>
  <si>
    <t>Cocktails and sunbeds: beware!</t>
  </si>
  <si>
    <t>26-Jul-2015</t>
  </si>
  <si>
    <t>41(2):227-8</t>
  </si>
  <si>
    <t>https://pubmed.ncbi.nlm.nih.gov/26211557</t>
  </si>
  <si>
    <t>https://academic.oup.com/ced/article-abstract/41/2/227/6621289?redirectedFrom=fulltext</t>
  </si>
  <si>
    <t>['Scarisbrick JJ', 'Morris S', 'Azurdia R', 'Illidge T', 'Parry E', 'Graham-Brown R', 'Cowan R', 'Gallop-Evans E', 'Wachsmuth R', 'Eagle M', 'Wierzbicki AS', 'Soran H', 'Whittaker S', 'Wain EM']</t>
  </si>
  <si>
    <t>U.K. consensus statement on safe clinical prescribing of bexarotene for patients with cutaneous T-cell lymphoma</t>
  </si>
  <si>
    <t>168(1):192-200</t>
  </si>
  <si>
    <t>https://pubmed.ncbi.nlm.nih.gov/22963233</t>
  </si>
  <si>
    <t>https://academic.oup.com/bjd/article-abstract/168/1/192/6614370?redirectedFrom=fulltext</t>
  </si>
  <si>
    <t>['Angit C', 'Khirwadkar N', 'Azurdia RM']</t>
  </si>
  <si>
    <t>Malignant melanoma arising in a nevus spilus</t>
  </si>
  <si>
    <t>15-Apr-2011</t>
  </si>
  <si>
    <t>17(4):10</t>
  </si>
  <si>
    <t>https://pubmed.ncbi.nlm.nih.gov/21549085</t>
  </si>
  <si>
    <t>['Hall G', 'Duncan A', 'Azurdia R', 'Leonard N']</t>
  </si>
  <si>
    <t>Lymphoepithelioma-like carcinoma of the skin: a case with lymph node metastases at presentation</t>
  </si>
  <si>
    <t>28(3):211-5</t>
  </si>
  <si>
    <t>https://pubmed.ncbi.nlm.nih.gov/16778488</t>
  </si>
  <si>
    <t>https://journals.lww.com/amjdermatopathology/abstract/2006/06000/lymphoepithelioma_like_carcinoma_of_the_skin__a.7.aspx</t>
  </si>
  <si>
    <t>['Anstey AV', 'Azurdia RM', 'Rhodes LE', 'Pearse AD', 'Bowden PE']</t>
  </si>
  <si>
    <t>Photosensitive Smith-Lemli-Opitz syndrome is not caused by a single gene mutation: analysis of the gene encoding 7-dehydrocholesterol reductase in five U.K. families</t>
  </si>
  <si>
    <t>153(4):774-9</t>
  </si>
  <si>
    <t>https://pubmed.ncbi.nlm.nih.gov/16181459</t>
  </si>
  <si>
    <t>https://academic.oup.com/bjd/article-abstract/153/4/774/6636351?redirectedFrom=fulltext</t>
  </si>
  <si>
    <t>['Lai Cheong JE', 'Rajpara SM', 'Azurdia RM']</t>
  </si>
  <si>
    <t>Unusual scars in a young female patient</t>
  </si>
  <si>
    <t>81(957):e4-5</t>
  </si>
  <si>
    <t>https://pubmed.ncbi.nlm.nih.gov/15998813</t>
  </si>
  <si>
    <t>https://academic.oup.com/pmj/article/81/957/e4/7032187</t>
  </si>
  <si>
    <t>['Yesudian PD', 'Azurdia RM']</t>
  </si>
  <si>
    <t>Scar sarcoidosis following tattooing of the lips treated with mepacrine</t>
  </si>
  <si>
    <t>29(5):552-4</t>
  </si>
  <si>
    <t>https://pubmed.ncbi.nlm.nih.gov/15347351</t>
  </si>
  <si>
    <t>https://academic.oup.com/ced/article-abstract/29/5/552/6626502?redirectedFrom=fulltext</t>
  </si>
  <si>
    <t>['Yesudian PD', 'Penny M', 'Azurdia RM', 'King CM']</t>
  </si>
  <si>
    <t>Ibuprofen-induced acute generalized exanthematous pustulosis</t>
  </si>
  <si>
    <t>43(3):208-10</t>
  </si>
  <si>
    <t>https://pubmed.ncbi.nlm.nih.gov/15009394</t>
  </si>
  <si>
    <t>https://onlinelibrary.wiley.com/resolve/openurl?genre=article&amp;sid=nlm:pubmed&amp;issn=0011-9059&amp;date=2004&amp;volume=43&amp;issue=3&amp;spage=208</t>
  </si>
  <si>
    <t>['Dobson CM', 'Azurdia RM', 'King CM']</t>
  </si>
  <si>
    <t>Squamous cell carcinoma arising in a psoriatic nail bed: case report with discussion of diagnostic difficulties and therapeutic options</t>
  </si>
  <si>
    <t>147(1):144-9</t>
  </si>
  <si>
    <t>https://pubmed.ncbi.nlm.nih.gov/12100198</t>
  </si>
  <si>
    <t>https://academic.oup.com/bjd/article-abstract/147/1/144/6634966?redirectedFrom=fulltext</t>
  </si>
  <si>
    <t>['Yesudian PD', 'Dobson CM', 'Ahmad R', 'Azurdia RM']</t>
  </si>
  <si>
    <t>Trauma-induced bullous pemphigoid around venous access site in a haemodialysis patient</t>
  </si>
  <si>
    <t>27(1):70-2</t>
  </si>
  <si>
    <t>https://pubmed.ncbi.nlm.nih.gov/11952679</t>
  </si>
  <si>
    <t>https://academic.oup.com/ced/article-abstract/27/1/70/6626250?redirectedFrom=fulltext</t>
  </si>
  <si>
    <t>['Azurdia RM', 'Anstey AV', 'Rhodes LE']</t>
  </si>
  <si>
    <t>Cholesterol supplementation objectively reduces photosensitivity in the Smith-Lemli-Opitz syndrome</t>
  </si>
  <si>
    <t>144(1):143-5</t>
  </si>
  <si>
    <t>https://pubmed.ncbi.nlm.nih.gov/11167696</t>
  </si>
  <si>
    <t>https://academic.oup.com/bjd/article-abstract/144/1/143/6691019?redirectedFrom=fulltext</t>
  </si>
  <si>
    <t>['Azurdia R', 'Rhodes L']</t>
  </si>
  <si>
    <t>Has the sun protection factor had its day? Sunscreen users need education in application technique</t>
  </si>
  <si>
    <t>6-May-2000</t>
  </si>
  <si>
    <t>320(7244):1275</t>
  </si>
  <si>
    <t>https://pubmed.ncbi.nlm.nih.gov/10847739</t>
  </si>
  <si>
    <t>['Azurdia RM', 'Guerin DM', 'Sharpe GR']</t>
  </si>
  <si>
    <t>Recurrent bullous dermatitis artefacta mimicking immunobullous disease</t>
  </si>
  <si>
    <t>143(1):229-30</t>
  </si>
  <si>
    <t>https://pubmed.ncbi.nlm.nih.gov/10886187</t>
  </si>
  <si>
    <t>https://academic.oup.com/bjd/article-abstract/143/1/229/6688380?redirectedFrom=fulltext</t>
  </si>
  <si>
    <t>['Azurdia RM', 'Dean MP', 'Rhodes LE']</t>
  </si>
  <si>
    <t>Reduction in 8-methoxypsoralen immersion time alters the erythemal response to bath PUVA</t>
  </si>
  <si>
    <t>16(4):186-8</t>
  </si>
  <si>
    <t>https://pubmed.ncbi.nlm.nih.gov/11019945</t>
  </si>
  <si>
    <t>https://onlinelibrary.wiley.com/resolve/openurl?genre=article&amp;sid=nlm:pubmed&amp;issn=0905-4383&amp;date=2000&amp;volume=16&amp;issue=4&amp;spage=186</t>
  </si>
  <si>
    <t>['Azurdia RM', 'Graham RM', 'Weismann K', 'Guerin DM', 'Parslew R']</t>
  </si>
  <si>
    <t>Acne keloidalis in caucasian patients on cyclosporin following organ transplantation</t>
  </si>
  <si>
    <t>143(2):465-7</t>
  </si>
  <si>
    <t>https://pubmed.ncbi.nlm.nih.gov/10951177</t>
  </si>
  <si>
    <t>https://academic.oup.com/bjd/article-abstract/143/2/465/6688333?redirectedFrom=fulltext</t>
  </si>
  <si>
    <t>['Azurdia RM', 'Pagliaro JA', 'Rhodes LE']</t>
  </si>
  <si>
    <t>Sunscreen application technique in photosensitive patients: a quantitative assessment of the effect of education</t>
  </si>
  <si>
    <t>16(2):53-6</t>
  </si>
  <si>
    <t>https://pubmed.ncbi.nlm.nih.gov/10823312</t>
  </si>
  <si>
    <t>https://onlinelibrary.wiley.com/resolve/openurl?genre=article&amp;sid=nlm:pubmed&amp;issn=0905-4383&amp;date=2000&amp;volume=16&amp;issue=2&amp;spage=53</t>
  </si>
  <si>
    <t>['Azurdia RM', 'Verbov JL']</t>
  </si>
  <si>
    <t>Myotonic dystrophy and basal cell carcinoma-a true association?</t>
  </si>
  <si>
    <t>141(5):941-2</t>
  </si>
  <si>
    <t>https://pubmed.ncbi.nlm.nih.gov/10583193</t>
  </si>
  <si>
    <t>https://academic.oup.com/bjd/article-abstract/141/5/941/6687080?redirectedFrom=fulltext</t>
  </si>
  <si>
    <t>['Azurdia RM', 'Sharpe GR']</t>
  </si>
  <si>
    <t>Isotretinoin treatment for acne vulgaris and its cutaneous and ocular side-effects</t>
  </si>
  <si>
    <t>141(5):947</t>
  </si>
  <si>
    <t>https://pubmed.ncbi.nlm.nih.gov/10583197</t>
  </si>
  <si>
    <t>https://academic.oup.com/bjd/article-abstract/141/5/947/6687061?redirectedFrom=fulltext</t>
  </si>
  <si>
    <t>['Azurdia RM', 'Clark RE', 'Friedmann PS']</t>
  </si>
  <si>
    <t>Chemotherapy-induced acral erythema (CIAE) with bullous reaction</t>
  </si>
  <si>
    <t>24(2):64-6</t>
  </si>
  <si>
    <t>https://pubmed.ncbi.nlm.nih.gov/10233654</t>
  </si>
  <si>
    <t>https://academic.oup.com/ced/article-abstract/24/2/64/6627667?redirectedFrom=fulltext</t>
  </si>
  <si>
    <t>['Azurdia RM', 'Guerin DM', 'Verbov JL']</t>
  </si>
  <si>
    <t>Chronic lymphoedema and angiosarcoma</t>
  </si>
  <si>
    <t>24(4):270-2</t>
  </si>
  <si>
    <t>https://pubmed.ncbi.nlm.nih.gov/10457127</t>
  </si>
  <si>
    <t>https://academic.oup.com/ced/article-abstract/24/4/270/6627810?redirectedFrom=fulltext</t>
  </si>
  <si>
    <t>['Azurdia RM', 'Luzzi GA', 'Byren I', 'Welsh K', 'Wojnarowska F', 'Marren P', 'Edwards A']</t>
  </si>
  <si>
    <t>Lichen sclerosus in adult men: a study of HLA associations and susceptibility to autoimmune disease</t>
  </si>
  <si>
    <t>140(1):79-83</t>
  </si>
  <si>
    <t>https://pubmed.ncbi.nlm.nih.gov/10215772</t>
  </si>
  <si>
    <t>https://academic.oup.com/bjd/article-abstract/140/1/79/6691493?redirectedFrom=fulltext</t>
  </si>
  <si>
    <t>['Azurdia RM', 'Pagliaro JA', 'Diffey BL', 'Rhodes LE']</t>
  </si>
  <si>
    <t>Sunscreen application by photosensitive patients is inadequate for protection</t>
  </si>
  <si>
    <t>140(2):255-8</t>
  </si>
  <si>
    <t>https://pubmed.ncbi.nlm.nih.gov/10233218</t>
  </si>
  <si>
    <t>https://academic.oup.com/bjd/article-abstract/140/2/255/6683910?redirectedFrom=fulltext</t>
  </si>
  <si>
    <t>['Azurdia RM', 'King CM']</t>
  </si>
  <si>
    <t>Allergic contact dermatitis due to phenol-formaldehyde resin and benzoyl peroxide in swimming goggles</t>
  </si>
  <si>
    <t>38(4):234-5</t>
  </si>
  <si>
    <t>https://pubmed.ncbi.nlm.nih.gov/9565314</t>
  </si>
  <si>
    <t>https://onlinelibrary.wiley.com/resolve/openurl?genre=article&amp;sid=nlm:pubmed&amp;issn=0105-1873&amp;date=1998&amp;volume=38&amp;issue=4&amp;spage=234</t>
  </si>
  <si>
    <t>Cousen P</t>
  </si>
  <si>
    <t>['Thomas L', 'Cousen P', 'Svec A', 'Robinson K', 'Carmichael AJ']</t>
  </si>
  <si>
    <t>Treatment-resistant presumed allergic contact dermatitis of the face</t>
  </si>
  <si>
    <t>22-Oct-2020</t>
  </si>
  <si>
    <t>46(2):391-393</t>
  </si>
  <si>
    <t>https://pubmed.ncbi.nlm.nih.gov/33091185</t>
  </si>
  <si>
    <t>https://academic.oup.com/ced/article-abstract/46/2/391/6598334?redirectedFrom=fulltext</t>
  </si>
  <si>
    <t>Cousen P | Cousen PJ</t>
  </si>
  <si>
    <t>['Cousen PJ', 'Ramsay HM', 'Gawkrodger DJ']</t>
  </si>
  <si>
    <t>An unusual cause of fingernail dystrophy</t>
  </si>
  <si>
    <t>37(5):589-90</t>
  </si>
  <si>
    <t>https://pubmed.ncbi.nlm.nih.gov/22439595</t>
  </si>
  <si>
    <t>https://academic.oup.com/ced/article-abstract/37/5/589/6622865?redirectedFrom=fulltext</t>
  </si>
  <si>
    <t>['Cousen PJ', 'Gawkrodger DJ']</t>
  </si>
  <si>
    <t>Metal allergy and second-generation metal-on-metal arthroplasties</t>
  </si>
  <si>
    <t>66(2):55-62</t>
  </si>
  <si>
    <t>https://pubmed.ncbi.nlm.nih.gov/21957973</t>
  </si>
  <si>
    <t>https://onlinelibrary.wiley.com/doi/10.1111/j.1600-0536.2011.01970.x</t>
  </si>
  <si>
    <t>['Cousen P', 'Messenger A']</t>
  </si>
  <si>
    <t>Female pattern hair loss in complete androgen insensitivity syndrome</t>
  </si>
  <si>
    <t>162(5):1135-7</t>
  </si>
  <si>
    <t>https://pubmed.ncbi.nlm.nih.gov/20128792</t>
  </si>
  <si>
    <t>https://academic.oup.com/bjd/article-abstract/162/5/1135/6642720?redirectedFrom=fulltext</t>
  </si>
  <si>
    <t>['Cousen P', 'Chow K', 'Colver G']</t>
  </si>
  <si>
    <t>What is the role of ultrasound evaluation of lymph nodes in patients with high-grade squamous cell carcinoma of the head and neck?</t>
  </si>
  <si>
    <t>12-Mar-2010</t>
  </si>
  <si>
    <t>162(5):1146-7</t>
  </si>
  <si>
    <t>https://pubmed.ncbi.nlm.nih.gov/20346037</t>
  </si>
  <si>
    <t>https://academic.oup.com/bjd/article-abstract/162/5/1146/6642436?redirectedFrom=fulltext</t>
  </si>
  <si>
    <t>['Cousen P', 'Colver G', 'Helbling I']</t>
  </si>
  <si>
    <t>Eruptive melanocytic naevi following melanotan injection</t>
  </si>
  <si>
    <t>2-Jul-2009</t>
  </si>
  <si>
    <t>161(3):707-8</t>
  </si>
  <si>
    <t>https://pubmed.ncbi.nlm.nih.gov/19575725</t>
  </si>
  <si>
    <t>https://academic.oup.com/bjd/article-abstract/161/3/707/6642168?redirectedFrom=fulltext</t>
  </si>
  <si>
    <t>['Cousen P']</t>
  </si>
  <si>
    <t>Dermatological emergencies</t>
  </si>
  <si>
    <t>Acute medicine</t>
  </si>
  <si>
    <t>8(3):97-105</t>
  </si>
  <si>
    <t>https://pubmed.ncbi.nlm.nih.gov/21603659</t>
  </si>
  <si>
    <t>Cowdell F</t>
  </si>
  <si>
    <t>['Mathiesen KL', 'Lindberg E', 'Nässén K', 'Cowdell F', 'Palmér L']</t>
  </si>
  <si>
    <t>Home care nurses lived experiences of caring relationships with older adults: A phenomenological study</t>
  </si>
  <si>
    <t>Scandinavian journal of caring sciences</t>
  </si>
  <si>
    <t>https://pubmed.ncbi.nlm.nih.gov/37750377</t>
  </si>
  <si>
    <t>https://onlinelibrary.wiley.com/doi/10.1111/scs.13217</t>
  </si>
  <si>
    <t>['Tauzer J', 'Cowdell F', 'Nässén K']</t>
  </si>
  <si>
    <t>From ethical approval to an ethics of care: Considerations for the inclusion of older adults in ethnographic research from the perspective of a 'humanisation of care framework'</t>
  </si>
  <si>
    <t>30-Jul-2023</t>
  </si>
  <si>
    <t>Journal of aging studies</t>
  </si>
  <si>
    <t>66:101162</t>
  </si>
  <si>
    <t>https://pubmed.ncbi.nlm.nih.gov/37704280</t>
  </si>
  <si>
    <t>https://www.clinicalkey.com/content/playBy/pii?v=S0890-4065(23)00063-4</t>
  </si>
  <si>
    <t>['Xiarchi LM', 'Nässén K', 'Palmér L', 'Cowdell F', 'Lindberg E']</t>
  </si>
  <si>
    <t>Gender influences on caring, dignity and well-being in older person care: A systematic literature review and thematic synthesis</t>
  </si>
  <si>
    <t>Nursing philosophy : an international journal for healthcare professionals</t>
  </si>
  <si>
    <t>https://pubmed.ncbi.nlm.nih.gov/37901941</t>
  </si>
  <si>
    <t>https://onlinelibrary.wiley.com/doi/10.1111/nup.12467</t>
  </si>
  <si>
    <t>['Burlingham M', 'Maguire L', 'Hibberd L', 'Turville N', 'Cowdell F', 'Bailey E']</t>
  </si>
  <si>
    <t>The needs of multiple birth families during the first 1001 critical days: A rapid review with a systematic literature search and narrative synthesis</t>
  </si>
  <si>
    <t>2-Nov-2023</t>
  </si>
  <si>
    <t>Public health nursing (Boston, Mass.)</t>
  </si>
  <si>
    <t>https://pubmed.ncbi.nlm.nih.gov/37916962</t>
  </si>
  <si>
    <t>https://onlinelibrary.wiley.com/doi/10.1111/phn.13259</t>
  </si>
  <si>
    <t>['Raju S', 'Cowdell F', 'Dyson J']</t>
  </si>
  <si>
    <t>A Systematic Review of Women's Experiences of Interventions to Prevent Excessive Gestational Weight Gain</t>
  </si>
  <si>
    <t>17-Apr-2023</t>
  </si>
  <si>
    <t>" Nursing for womens health "</t>
  </si>
  <si>
    <t>27(3):211-219</t>
  </si>
  <si>
    <t>https://pubmed.ncbi.nlm.nih.gov/37080250</t>
  </si>
  <si>
    <t>https://www.clinicalkey.com/nursing/content/playBy/pii?v=S1751-4851(23)00058-2</t>
  </si>
  <si>
    <t>['Heague M', 'Dyson J', 'Cowdell F']</t>
  </si>
  <si>
    <t>Barriers and facilitators to delivering everyday personal hygiene care in residential settings: A systematic review</t>
  </si>
  <si>
    <t>28-Jun-2022</t>
  </si>
  <si>
    <t>Journal of clinical nursing</t>
  </si>
  <si>
    <t>32(13-14):3102-3116</t>
  </si>
  <si>
    <t>https://pubmed.ncbi.nlm.nih.gov/35765172</t>
  </si>
  <si>
    <t>https://onlinelibrary.wiley.com/doi/10.1111/jocn.16413</t>
  </si>
  <si>
    <t>['Cowdell F', 'Heague M', 'Dyson J']</t>
  </si>
  <si>
    <t>Barriers and facilitators to skin hygiene care and emollient use in residential care homes: Instrument design and survey</t>
  </si>
  <si>
    <t>29-May-2023</t>
  </si>
  <si>
    <t>International journal of older people nursing</t>
  </si>
  <si>
    <t>18(4):e12550</t>
  </si>
  <si>
    <t>https://pubmed.ncbi.nlm.nih.gov/37246502</t>
  </si>
  <si>
    <t>https://onlinelibrary.wiley.com/doi/10.1111/opn.12550</t>
  </si>
  <si>
    <t>['Cowdell F']</t>
  </si>
  <si>
    <t>Living with hidradenitis suppurativa: managing the pain</t>
  </si>
  <si>
    <t>188(2):e10</t>
  </si>
  <si>
    <t>https://pubmed.ncbi.nlm.nih.gov/36763895</t>
  </si>
  <si>
    <t>https://academic.oup.com/bjd/article-abstract/188/2/e10/6795872?redirectedFrom=fulltext</t>
  </si>
  <si>
    <t>A becoming in the meeting: the interpretations of competence in home care from the perspectives of older people and registered nurses - a meta-ethnography</t>
  </si>
  <si>
    <t>International journal of qualitative studies on health and wellbeing</t>
  </si>
  <si>
    <t>18(1):2262170</t>
  </si>
  <si>
    <t>https://pubmed.ncbi.nlm.nih.gov/37771312</t>
  </si>
  <si>
    <t>https://www.tandfonline.com/doi/full/10.1080/17482631.2023.2262170</t>
  </si>
  <si>
    <t>['Xiarchi LM', 'Palmér L', 'Nässén K', 'Cowdell F', 'Lindberg E']</t>
  </si>
  <si>
    <t>Balancing between familiarity and professionalism in caring for older persons: A phenomenological study from the perspective of nursing students</t>
  </si>
  <si>
    <t>Nurse education in practice</t>
  </si>
  <si>
    <t>71:103695</t>
  </si>
  <si>
    <t>https://pubmed.ncbi.nlm.nih.gov/37429220</t>
  </si>
  <si>
    <t>https://www.clinicalkey.com/nursing/content/playBy/pii?v=S1471-5953(23)00157-9</t>
  </si>
  <si>
    <t>['Cowdell F', 'Lax S', 'Van Onselen J', 'Pendleton R']</t>
  </si>
  <si>
    <t>Can co-created knowledge mobilisation interventions alter and enhance mindlines to improve childhood eczema care? A UK-based Social Impact Framework evaluation</t>
  </si>
  <si>
    <t>19-Apr-2023</t>
  </si>
  <si>
    <t>13(4):e065557</t>
  </si>
  <si>
    <t>https://pubmed.ncbi.nlm.nih.gov/37076153</t>
  </si>
  <si>
    <t>https://europepmc.org/abstract/MED/37076153</t>
  </si>
  <si>
    <t>['Collinson M', 'Mason E', 'Kelley R', 'Griffiths A', 'Ashley L', 'Henry A', 'Inman H', 'Cowdell F', 'Hennell J', 'Jones L', 'Walsh M', 'Ogden M', 'Farrin A', 'Surr C']</t>
  </si>
  <si>
    <t>Characteristics and general practice resource use of people with comorbid cancer and dementia in England: a retrospective cross-sectional study</t>
  </si>
  <si>
    <t>BMC primary care</t>
  </si>
  <si>
    <t>23(1):281</t>
  </si>
  <si>
    <t>https://pubmed.ncbi.nlm.nih.gov/36371194</t>
  </si>
  <si>
    <t>https://europepmc.org/abstract/MED/36371194</t>
  </si>
  <si>
    <t>Evidence should inform more than prescribing decisions</t>
  </si>
  <si>
    <t>187(1):4</t>
  </si>
  <si>
    <t>https://pubmed.ncbi.nlm.nih.gov/35490370</t>
  </si>
  <si>
    <t>https://academic.oup.com/bjd/article/187/1/4/6705679</t>
  </si>
  <si>
    <t>['Cowdell F', 'Dyson J', 'Sykes M', 'Dam R', 'Pendleton R']</t>
  </si>
  <si>
    <t>How and how well have older people been engaged in healthcare intervention design, development or delivery using co-methodologies: A scoping review with narrative summary</t>
  </si>
  <si>
    <t>25-Oct-2020</t>
  </si>
  <si>
    <t>Health &amp; social care in the community</t>
  </si>
  <si>
    <t>30(2):776-798</t>
  </si>
  <si>
    <t>https://pubmed.ncbi.nlm.nih.gov/33103313</t>
  </si>
  <si>
    <t>https://onlinelibrary.wiley.com/doi/10.1111/hsc.13199</t>
  </si>
  <si>
    <t>['Mulligan KM', "O'Connell KA", 'da Silva A', 'Szeto MD', 'Sivesind TE', 'Cowdell F', 'Dyson J', 'Dellavalle RP']</t>
  </si>
  <si>
    <t>From the Cochrane library: Hygiene and emollient interventions for maintaining skin integrity in older people in hospital and residential care settings</t>
  </si>
  <si>
    <t>6-Aug-2022</t>
  </si>
  <si>
    <t>87(6):1428-1431</t>
  </si>
  <si>
    <t>https://pubmed.ncbi.nlm.nih.gov/35944812</t>
  </si>
  <si>
    <t>https://www.clinicalkey.com/content/playBy/pii?v=S0190-9622(22)02436-7</t>
  </si>
  <si>
    <t>['Griffiths AW', 'Ashley L', 'Kelley R', 'Cowdell F', 'Collinson M', 'Mason E', 'Inman H', 'Henry A', 'Farrin A', 'Surr C']</t>
  </si>
  <si>
    <t>Balancing the needs of individuals and services in cancer treatment for people with dementia: A focused ethnographic study</t>
  </si>
  <si>
    <t>International journal of nursing studies</t>
  </si>
  <si>
    <t>121:104006</t>
  </si>
  <si>
    <t>https://pubmed.ncbi.nlm.nih.gov/34271462</t>
  </si>
  <si>
    <t>https://www.clinicalkey.com/nursing/content/playBy/pii?v=S0020-7489(21)00153-X</t>
  </si>
  <si>
    <t>['Nunan D', 'Lindblad A', 'Widyahening IS', 'Bernardo WM', 'Chi CC', 'Cowdell F', 'Becker K', 'Constantine S', 'East C', 'Myrhaug HT', 'Johnson SG', 'Jack E', 'Thompson R', 'Achilleos H', 'Berg RC', 'Snibsøer AK', 'Puscasiu L', 'Bartelink ME', 'van Peet PG', 'Berti F', 'Tilson J', 'Tikkinen KA', 'Albarqouni L', 'Hoegen P']</t>
  </si>
  <si>
    <t>Ten papers for teachers of evidence-based medicine and health care: Sicily workshop 2019</t>
  </si>
  <si>
    <t>10-Nov-2020</t>
  </si>
  <si>
    <t>BMJ evidencebased medicine</t>
  </si>
  <si>
    <t>26(5):224-227</t>
  </si>
  <si>
    <t>https://pubmed.ncbi.nlm.nih.gov/33172938</t>
  </si>
  <si>
    <t>https://ebm.bmj.com/lookup/pmidlookup?view=long&amp;pmid=33172938</t>
  </si>
  <si>
    <t>['Surr C', 'Griffiths AW', 'Kelley R', 'Ashley L', 'Cowdell F', 'Henry A', 'Inman H', 'Collinson M', 'Mason E', 'Farrin A']</t>
  </si>
  <si>
    <t>Navigating cancer treatment and care when living with comorbid dementia: an ethnographic study</t>
  </si>
  <si>
    <t>21-Sep-2020</t>
  </si>
  <si>
    <t>Supportive care in cancer : official journal of the Multinational Association of Supportive Care in Cancer</t>
  </si>
  <si>
    <t>29(5):2571-2579</t>
  </si>
  <si>
    <t>https://pubmed.ncbi.nlm.nih.gov/32955656</t>
  </si>
  <si>
    <t>https://link.springer.com/article/10.1007/s00520-020-05735-z</t>
  </si>
  <si>
    <t>['Dyson J', 'Cowdell F']</t>
  </si>
  <si>
    <t>How is the Theoretical Domains Framework applied in designing interventions to support healthcare practitioner behaviour change? A systematic review</t>
  </si>
  <si>
    <t>28-Jul-2021</t>
  </si>
  <si>
    <t>International journal for quality in health care : journal of the International Society for Quality in Health Care</t>
  </si>
  <si>
    <t>33(3):mzab106</t>
  </si>
  <si>
    <t>https://pubmed.ncbi.nlm.nih.gov/34279637</t>
  </si>
  <si>
    <t>https://academic.oup.com/intqhc/article/33/3/mzab106/6324052</t>
  </si>
  <si>
    <t>['Zygouri I', 'Cowdell F', 'Ploumis A', 'Gouva M', 'Mantzoukas S']</t>
  </si>
  <si>
    <t>Gendered experiences of providing informal care for older people: a systematic review and thematic synthesis</t>
  </si>
  <si>
    <t>21(1):730</t>
  </si>
  <si>
    <t>https://pubmed.ncbi.nlm.nih.gov/34301248</t>
  </si>
  <si>
    <t>https://bmchealthservres.biomedcentral.com/articles/10.1186/s12913-021-06736-2</t>
  </si>
  <si>
    <t>['Ashley L', 'Kelley R', 'Griffiths A', 'Cowdell F', 'Henry A', 'Inman H', 'Hennell J', 'Ogden M', 'Walsh M', 'Jones L', 'Mason E', 'Collinson M', 'Farrin A', 'Surr C']</t>
  </si>
  <si>
    <t>Understanding and identifying ways to improve hospital-based cancer care and treatment for people with dementia: an ethnographic study</t>
  </si>
  <si>
    <t>8-Jan-2021</t>
  </si>
  <si>
    <t>Age and ageing</t>
  </si>
  <si>
    <t>50(1):233-241</t>
  </si>
  <si>
    <t>https://pubmed.ncbi.nlm.nih.gov/33156901</t>
  </si>
  <si>
    <t>https://academic.oup.com/ageing/article/50/1/233/5958499</t>
  </si>
  <si>
    <t>['Appleby B', 'Cowdell F', 'Booth A']</t>
  </si>
  <si>
    <t>Knowledge mobilization in bridging patient-practitioner-researcher boundaries: A systematic integrative review</t>
  </si>
  <si>
    <t>Journal of advanced nursing</t>
  </si>
  <si>
    <t>77(2):523-536</t>
  </si>
  <si>
    <t>https://pubmed.ncbi.nlm.nih.gov/33068022</t>
  </si>
  <si>
    <t>https://onlinelibrary.wiley.com/doi/10.1111/jan.14586</t>
  </si>
  <si>
    <t>['Cowdell F', 'Ahmed T', 'Layfield C']</t>
  </si>
  <si>
    <t>Knowledge mobilisation: a UK co-creation study to devise strategies to amend lay and practitioner atopic eczema mindlines to improve consultation experiences and self-management practices in primary care</t>
  </si>
  <si>
    <t>28-Sep-2020</t>
  </si>
  <si>
    <t>10(9):e036520</t>
  </si>
  <si>
    <t>https://pubmed.ncbi.nlm.nih.gov/32988943</t>
  </si>
  <si>
    <t>https://europepmc.org/abstract/MED/32988943</t>
  </si>
  <si>
    <t>['Surr CA', 'Kelley R', 'Griffiths AW', 'Ashley L', 'Cowdell F', 'Henry A', 'Collinson M', 'Mason E', 'Farrin AJ']</t>
  </si>
  <si>
    <t>Enabling people with dementia to access and receive cancer treatment and care: The crucial role of supportive networks</t>
  </si>
  <si>
    <t>4-Apr-2020</t>
  </si>
  <si>
    <t>Journal of geriatric oncology</t>
  </si>
  <si>
    <t>11(7):1125-1131</t>
  </si>
  <si>
    <t>https://pubmed.ncbi.nlm.nih.gov/32253158</t>
  </si>
  <si>
    <t>https://www.clinicalkey.com/content/playBy?issn=1879-4068&amp;vol=11&amp;issue=7&amp;pgfirst=1125</t>
  </si>
  <si>
    <t>['Glover L', 'Dyson J', 'Cowdell F', 'Kinsey D']</t>
  </si>
  <si>
    <t>Healthy ageing in a deprived northern UK city: A co-creation study</t>
  </si>
  <si>
    <t>22-May-2020</t>
  </si>
  <si>
    <t>28(6):2233-2242</t>
  </si>
  <si>
    <t>https://pubmed.ncbi.nlm.nih.gov/32445280</t>
  </si>
  <si>
    <t>https://onlinelibrary.wiley.com/doi/10.1111/hsc.13036</t>
  </si>
  <si>
    <t>['Jenkins C', 'Webster N', 'Smythe A', 'Cowdell F']</t>
  </si>
  <si>
    <t>What is the nature of Mental Capacity Act training and how do health and social care practitioners change their practice post-training? A narrative review</t>
  </si>
  <si>
    <t>16-Apr-2020</t>
  </si>
  <si>
    <t>29(13-14):2093-2106</t>
  </si>
  <si>
    <t>https://pubmed.ncbi.nlm.nih.gov/32223040</t>
  </si>
  <si>
    <t>https://onlinelibrary.wiley.com/doi/10.1111/jocn.15256</t>
  </si>
  <si>
    <t>['Cowdell F', 'Jadotte YT', 'Ersser SJ', 'Danby S', 'Lawton S', 'Roberts A', 'Dyson J']</t>
  </si>
  <si>
    <t>Hygiene and emollient interventions for maintaining skin integrity in older people in hospital and residential care settings</t>
  </si>
  <si>
    <t>1(1):CD011377</t>
  </si>
  <si>
    <t>https://pubmed.ncbi.nlm.nih.gov/32006460</t>
  </si>
  <si>
    <t>https://www.cochranelibrary.com/cdsr/doi/10.1002/14651858.CD011377.pub2/full</t>
  </si>
  <si>
    <t>['Galvin KT', 'Pound C', 'Cowdell F', 'Ellis-Hill C', 'Sloan C', 'Brooks S', 'Ersser SJ']</t>
  </si>
  <si>
    <t>A lifeworld theory-led action research process for humanizing services: improving "what matters" to older people to enhance humanly sensitive care</t>
  </si>
  <si>
    <t>15(1):1817275</t>
  </si>
  <si>
    <t>https://pubmed.ncbi.nlm.nih.gov/33222652</t>
  </si>
  <si>
    <t>https://www.tandfonline.com/doi/full/10.1080/17482631.2020.1817275</t>
  </si>
  <si>
    <t>['Griffiths AW', 'Ashley L', 'Kelley R', 'Cowdell F', 'Collinson M', 'Mason E', 'Farrin A', 'Henry A', 'Inman H', 'Surr C']</t>
  </si>
  <si>
    <t>Decision-making in cancer care for people living with dementia</t>
  </si>
  <si>
    <t>7-Jul-2020</t>
  </si>
  <si>
    <t>Psychooncology</t>
  </si>
  <si>
    <t>29(8):1347-1354</t>
  </si>
  <si>
    <t>https://pubmed.ncbi.nlm.nih.gov/32567082</t>
  </si>
  <si>
    <t>https://onlinelibrary.wiley.com/doi/10.1002/pon.5448</t>
  </si>
  <si>
    <t>['Kottner J', 'Ludwig O', 'Bode T', 'Cowdell F', 'Ersser S', 'Blume-Peytavi U', 'Lahmann N']</t>
  </si>
  <si>
    <t>Person-Centred Dermatology Self-care Index: a translation and validation study</t>
  </si>
  <si>
    <t>2-Sep-2019</t>
  </si>
  <si>
    <t>28(9):566-575</t>
  </si>
  <si>
    <t>https://pubmed.ncbi.nlm.nih.gov/31513501</t>
  </si>
  <si>
    <t>https://www.magonlinelibrary.com/doi/10.12968/jowc.2019.28.9.566?url_ver=Z39.88-2003&amp;rfr_id=ori:rid:crossref.org&amp;rfr_dat=cr_pub%20%200pubmed</t>
  </si>
  <si>
    <t>Knowledge mobilisation: an exploratory qualitative interview study to confirm and envision modification of lay and practitioner eczema mindlines to improve consultation experiences and self-management in primary care in the UK</t>
  </si>
  <si>
    <t>9(6):e028225</t>
  </si>
  <si>
    <t>https://pubmed.ncbi.nlm.nih.gov/31256031</t>
  </si>
  <si>
    <t>https://europepmc.org/abstract/MED/31256031</t>
  </si>
  <si>
    <t>Knowledge mobilisation: an ethnographic study of the influence of practitioner mindlines on atopic eczema self-management in primary care in the UK</t>
  </si>
  <si>
    <t>26-Jul-2019</t>
  </si>
  <si>
    <t>9(7):e025220</t>
  </si>
  <si>
    <t>https://pubmed.ncbi.nlm.nih.gov/31350238</t>
  </si>
  <si>
    <t>https://europepmc.org/abstract/MED/31350238</t>
  </si>
  <si>
    <t>['Aleo G', 'Bagnasco A', 'Watson R', 'Dyson J', 'Cowdell F', 'Catania G', 'Zanini MP', 'Cozzani E', 'Parodi A', 'Sasso L']</t>
  </si>
  <si>
    <t>Comparing questionnaires across cultures: Using Mokken scaling to compare the Italian and English versions of the MOLES index</t>
  </si>
  <si>
    <t>20-May-2019</t>
  </si>
  <si>
    <t>Nursing open</t>
  </si>
  <si>
    <t>6(3):1022-1028</t>
  </si>
  <si>
    <t>https://pubmed.ncbi.nlm.nih.gov/31367427</t>
  </si>
  <si>
    <t>https://onlinelibrary.wiley.com/doi/10.1002/nop2.297</t>
  </si>
  <si>
    <t>Role of nurses in promoting the skin health of older people in the community</t>
  </si>
  <si>
    <t>3-Feb-2019</t>
  </si>
  <si>
    <t>35(2):61-66</t>
  </si>
  <si>
    <t>https://pubmed.ncbi.nlm.nih.gov/31468854</t>
  </si>
  <si>
    <t>['Lewis Z', 'George DN', 'Cowdell F', 'Holle H']</t>
  </si>
  <si>
    <t>Effects of Short-term Temperature Change in the Innocuous Range on Histaminergic and Non-histaminergic Acute Itch</t>
  </si>
  <si>
    <t>99(2):188-195</t>
  </si>
  <si>
    <t>https://pubmed.ncbi.nlm.nih.gov/30358890</t>
  </si>
  <si>
    <t>https://medicaljournalssweden.se/actadv/article/view/3085</t>
  </si>
  <si>
    <t>['Cowdell F', 'Dyson J']</t>
  </si>
  <si>
    <t>How is the theoretical domains framework applied to developing health behaviour interventions? A systematic search and narrative synthesis</t>
  </si>
  <si>
    <t>28-Aug-2019</t>
  </si>
  <si>
    <t>19(1):1180</t>
  </si>
  <si>
    <t>https://pubmed.ncbi.nlm.nih.gov/31455327</t>
  </si>
  <si>
    <t>https://bmcpublichealth.biomedcentral.com/articles/10.1186/s12889-019-7442-5</t>
  </si>
  <si>
    <t>['Cowdell F', 'Dyson J', 'Long J', 'Macleod U']</t>
  </si>
  <si>
    <t>Self-reported skin concerns: An epidemiological study of community-dwelling older people</t>
  </si>
  <si>
    <t>25-Mar-2018</t>
  </si>
  <si>
    <t>13(3):e12195</t>
  </si>
  <si>
    <t>https://pubmed.ncbi.nlm.nih.gov/29577628</t>
  </si>
  <si>
    <t>https://onlinelibrary.wiley.com/doi/10.1111/opn.12195</t>
  </si>
  <si>
    <t>['Cowdell F', 'Galvin KT']</t>
  </si>
  <si>
    <t>A lifeworld phenomenological study of the experience of living within ageing skin</t>
  </si>
  <si>
    <t>Nursing inquiry</t>
  </si>
  <si>
    <t>25(4):e12251</t>
  </si>
  <si>
    <t>https://pubmed.ncbi.nlm.nih.gov/29927017</t>
  </si>
  <si>
    <t>https://onlinelibrary.wiley.com/doi/10.1111/nin.12251</t>
  </si>
  <si>
    <t>['Galvin KT', 'Sloan C', 'Cowdell F', 'Ellis-Hill C', 'Pound C', 'Watson R', 'Ersser S', 'Brooks S']</t>
  </si>
  <si>
    <t>Facilitating a dedicated focus on the human dimensions of care in practice settings: Development of a new humanised care assessment tool (HCAT) to sensitise care</t>
  </si>
  <si>
    <t>25(3):e12235</t>
  </si>
  <si>
    <t>https://pubmed.ncbi.nlm.nih.gov/29504191</t>
  </si>
  <si>
    <t>https://onlinelibrary.wiley.com/doi/10.1111/nin.12235</t>
  </si>
  <si>
    <t>["O'Connor CA", 'Dyson J', 'Cowdell F', 'Watson R']</t>
  </si>
  <si>
    <t>Do universal school-based mental health promotion programmes improve the mental health and emotional wellbeing of young people? A literature review</t>
  </si>
  <si>
    <t>23-Oct-2017</t>
  </si>
  <si>
    <t>27(3-4):e412-e426</t>
  </si>
  <si>
    <t>https://pubmed.ncbi.nlm.nih.gov/28926147</t>
  </si>
  <si>
    <t>https://onlinelibrary.wiley.com/doi/10.1111/jocn.14078</t>
  </si>
  <si>
    <t>Knowledge mobilisation: an ethnographic study of the influence of lay mindlines on eczema self-management in primary care in the UK</t>
  </si>
  <si>
    <t>8(8):e021498</t>
  </si>
  <si>
    <t>https://pubmed.ncbi.nlm.nih.gov/30158225</t>
  </si>
  <si>
    <t>https://europepmc.org/abstract/MED/30158225</t>
  </si>
  <si>
    <t>['Brooks J', 'Cowdell F', 'Ersser SJ', 'Gardiner ED']</t>
  </si>
  <si>
    <t>Skin cleansing and emolliating for older people: A quasi-experimental pilot study</t>
  </si>
  <si>
    <t>12-Jan-2017</t>
  </si>
  <si>
    <t>12(3)</t>
  </si>
  <si>
    <t>https://pubmed.ncbi.nlm.nih.gov/28078772</t>
  </si>
  <si>
    <t>https://onlinelibrary.wiley.com/doi/10.1111/opn.12145</t>
  </si>
  <si>
    <t>Health-seeking behaviour in people with psoriasis</t>
  </si>
  <si>
    <t>177(3):615-616</t>
  </si>
  <si>
    <t>https://pubmed.ncbi.nlm.nih.gov/28940270</t>
  </si>
  <si>
    <t>https://academic.oup.com/bjd/article-abstract/177/3/615/6673322?redirectedFrom=fulltext</t>
  </si>
  <si>
    <t>['Cowdell F', 'Booth A', 'Appleby B']</t>
  </si>
  <si>
    <t>Knowledge mobilization in bridging patient-practitioner-researcher boundaries: A systematic integrative review protocol</t>
  </si>
  <si>
    <t>73(11):2757-2764</t>
  </si>
  <si>
    <t>https://pubmed.ncbi.nlm.nih.gov/28677118</t>
  </si>
  <si>
    <t>https://onlinelibrary.wiley.com/doi/10.1111/jan.13378</t>
  </si>
  <si>
    <t>['Cowdell F', 'Galvin K']</t>
  </si>
  <si>
    <t>Practice question</t>
  </si>
  <si>
    <t>Nursing older people</t>
  </si>
  <si>
    <t>28(2):14-5</t>
  </si>
  <si>
    <t>https://pubmed.ncbi.nlm.nih.gov/26917185</t>
  </si>
  <si>
    <t>['Swithenbank S', 'Cowdell F', 'Holle H']</t>
  </si>
  <si>
    <t>The Role of Auditory Itch Contagion in Psoriasis</t>
  </si>
  <si>
    <t>96(6):728-31</t>
  </si>
  <si>
    <t>https://pubmed.ncbi.nlm.nih.gov/26676729</t>
  </si>
  <si>
    <t>https://medicaljournalssweden.se/actadv/article/view/6141</t>
  </si>
  <si>
    <t>Developing the evidence base for hygiene and emollient practices</t>
  </si>
  <si>
    <t>27(4):16-20</t>
  </si>
  <si>
    <t>https://pubmed.ncbi.nlm.nih.gov/25924756</t>
  </si>
  <si>
    <t>['Cowdell F', 'Steventon K']</t>
  </si>
  <si>
    <t>Skin cleansing practices for older people: a systematic review</t>
  </si>
  <si>
    <t>1-Oct-2013</t>
  </si>
  <si>
    <t>10(1):3-13</t>
  </si>
  <si>
    <t>https://pubmed.ncbi.nlm.nih.gov/24118822</t>
  </si>
  <si>
    <t>https://onlinelibrary.wiley.com/doi/10.1111/opn.12041</t>
  </si>
  <si>
    <t>Commentary on Kottner et al. (2015) The epidemiology of skin care provided by nurses at home: a multicentre prevalence study. Journal of Advanced Nursing 71(3), 570-580. doi: 10.1111/jan.12517</t>
  </si>
  <si>
    <t>71(3):710-1</t>
  </si>
  <si>
    <t>https://pubmed.ncbi.nlm.nih.gov/25664388</t>
  </si>
  <si>
    <t>https://onlinelibrary.wiley.com/doi/10.1111/jan.12562</t>
  </si>
  <si>
    <t>['Ersser SJ', 'Farasat H', 'Jackson K', 'Gardiner E', 'Sheppard ZA', 'Cowdell F']</t>
  </si>
  <si>
    <t>Parental self-efficacy and the management of childhood atopic eczema: development and testing of a new clinical outcome measure</t>
  </si>
  <si>
    <t>173(6):1479-85</t>
  </si>
  <si>
    <t>https://pubmed.ncbi.nlm.nih.gov/26384587</t>
  </si>
  <si>
    <t>https://academic.oup.com/bjd/article-abstract/173/6/1479/6616425?redirectedFrom=fulltext</t>
  </si>
  <si>
    <t>['Cowdell F', 'Radley K']</t>
  </si>
  <si>
    <t>What do we know about skin-hygiene care for patients with bariatric needs? Implications for nursing practice</t>
  </si>
  <si>
    <t>11-Jul-2013</t>
  </si>
  <si>
    <t>70(3):543-52</t>
  </si>
  <si>
    <t>https://pubmed.ncbi.nlm.nih.gov/23844987</t>
  </si>
  <si>
    <t>https://onlinelibrary.wiley.com/doi/10.1111/jan.12208</t>
  </si>
  <si>
    <t>['Cowdell F', 'Garrett D']</t>
  </si>
  <si>
    <t>Older people and skin: challenging perceptions</t>
  </si>
  <si>
    <t>26-Jun-2014</t>
  </si>
  <si>
    <t>23(12):S4-8</t>
  </si>
  <si>
    <t>https://pubmed.ncbi.nlm.nih.gov/25075384</t>
  </si>
  <si>
    <t>https://www.magonlinelibrary.com/doi/10.12968/bjon.2014.23.sup12.S4?url_ver=Z39.88-2003&amp;rfr_id=ori:rid:crossref.org&amp;rfr_dat=cr_pub%20%200pubmed</t>
  </si>
  <si>
    <t>Skin hygiene for patients with bariatric needs</t>
  </si>
  <si>
    <t>11-Jun-2014</t>
  </si>
  <si>
    <t>110(24):22-3</t>
  </si>
  <si>
    <t>https://pubmed.ncbi.nlm.nih.gov/25007500</t>
  </si>
  <si>
    <t>A telephone-based motivational interviewing intervention has positive effects on psoriasis severity and self-management: a randomized controlled trial</t>
  </si>
  <si>
    <t>171(6):1296-7</t>
  </si>
  <si>
    <t>https://pubmed.ncbi.nlm.nih.gov/25523260</t>
  </si>
  <si>
    <t>https://academic.oup.com/bjd/article-abstract/171/6/1296/6616253?redirectedFrom=fulltext</t>
  </si>
  <si>
    <t>Development and psychometric testing of the 'Motivation and Self-Efficacy in Early Detection of Skin Lesions' index</t>
  </si>
  <si>
    <t>70(12):2952-63</t>
  </si>
  <si>
    <t>https://pubmed.ncbi.nlm.nih.gov/24805303</t>
  </si>
  <si>
    <t>https://onlinelibrary.wiley.com/doi/10.1111/jan.12436</t>
  </si>
  <si>
    <t>['Büscher TP', 'Dyson J', 'Cowdell F']</t>
  </si>
  <si>
    <t>The effects of hoarding disorder on families: an integrative review</t>
  </si>
  <si>
    <t>21-Jul-2013</t>
  </si>
  <si>
    <t>Journal of psychiatric and mental health nursing</t>
  </si>
  <si>
    <t>21(6):491-8</t>
  </si>
  <si>
    <t>https://pubmed.ncbi.nlm.nih.gov/23869617</t>
  </si>
  <si>
    <t>https://onlinelibrary.wiley.com/doi/10.1111/jpm.12098</t>
  </si>
  <si>
    <t>['Cowdell F', 'Ersser S', 'Jackson K']</t>
  </si>
  <si>
    <t>Parental management of eczema</t>
  </si>
  <si>
    <t>22(22):1288</t>
  </si>
  <si>
    <t>https://pubmed.ncbi.nlm.nih.gov/24335865</t>
  </si>
  <si>
    <t>https://www.magonlinelibrary.com/doi/10.12968/bjon.2013.22.22.1288?url_ver=Z39.88-2003&amp;rfr_id=ori:rid:crossref.org&amp;rfr_dat=cr_pub%20%200pubmed</t>
  </si>
  <si>
    <t>['Cowdell F', 'Ersser SJ', 'Gradwell C', 'Thomas PW']</t>
  </si>
  <si>
    <t>The Person-Centered Dermatology Self-Care Index: a tool to measure education and support needs of patients with long-term skin conditions</t>
  </si>
  <si>
    <t>148(11):1251-5</t>
  </si>
  <si>
    <t>https://pubmed.ncbi.nlm.nih.gov/23165828</t>
  </si>
  <si>
    <t>https://jamanetwork.com/journals/jamadermatology/fullarticle/10.1001/archdermatol.2012.1892</t>
  </si>
  <si>
    <t>Maintaining skin health in older people</t>
  </si>
  <si>
    <t>4-Dec-2012</t>
  </si>
  <si>
    <t>108(49):16, 18, 20</t>
  </si>
  <si>
    <t>https://pubmed.ncbi.nlm.nih.gov/23342836</t>
  </si>
  <si>
    <t>Older people, personal hygiene, and skin care</t>
  </si>
  <si>
    <t>Medsurg nursing : official journal of the Academy of MedicalSurgical Nurses</t>
  </si>
  <si>
    <t>20(5):235-40</t>
  </si>
  <si>
    <t>https://pubmed.ncbi.nlm.nih.gov/22165782</t>
  </si>
  <si>
    <t>The care of older people with dementia in acute hospitals</t>
  </si>
  <si>
    <t>5(2):83-92</t>
  </si>
  <si>
    <t>https://pubmed.ncbi.nlm.nih.gov/20925710</t>
  </si>
  <si>
    <t>https://onlinelibrary.wiley.com/doi/10.1111/j.1748-3743.2010.00208.x</t>
  </si>
  <si>
    <t>Care of older people with dementia in an acute hospital setting</t>
  </si>
  <si>
    <t>10-Feb-2010</t>
  </si>
  <si>
    <t>24(23):42-8</t>
  </si>
  <si>
    <t>https://pubmed.ncbi.nlm.nih.gov/20222245</t>
  </si>
  <si>
    <t>https://journals.rcni.com//doi/abs/10.7748/ns2010.02.24.23.42.c7551</t>
  </si>
  <si>
    <t>['Garrett D', 'Cowdell F']</t>
  </si>
  <si>
    <t>22(10):12</t>
  </si>
  <si>
    <t>https://pubmed.ncbi.nlm.nih.gov/27732354</t>
  </si>
  <si>
    <t>https://journals.rcni.com/nursing-older-people/practice-question-nop.22.10.12.s21</t>
  </si>
  <si>
    <t>Promoting skin health in older people</t>
  </si>
  <si>
    <t>22(10):21-6</t>
  </si>
  <si>
    <t>https://pubmed.ncbi.nlm.nih.gov/21197892</t>
  </si>
  <si>
    <t>https://journals.rcni.com//doi/abs/10.7748/nop2010.12.22.10.21.c8114</t>
  </si>
  <si>
    <t>Improving care</t>
  </si>
  <si>
    <t>https://pubmed.ncbi.nlm.nih.gov/21197890</t>
  </si>
  <si>
    <t>['Hemingway A', 'Cowdell F']</t>
  </si>
  <si>
    <t>Using practice development methodology to develop children's centre teams: ideas for the future</t>
  </si>
  <si>
    <t>Perspectives in public health</t>
  </si>
  <si>
    <t>129(5):234-8</t>
  </si>
  <si>
    <t>https://pubmed.ncbi.nlm.nih.gov/19788167</t>
  </si>
  <si>
    <t>https://journals.sagepub.com/doi/10.1177/1757913909343883?url_ver=Z39.88-2003&amp;rfr_id=ori:rid:crossref.org&amp;rfr_dat=cr_pub%20%200pubmed</t>
  </si>
  <si>
    <t>Care and management of patients with pruritus</t>
  </si>
  <si>
    <t>21(7):35-41</t>
  </si>
  <si>
    <t>https://pubmed.ncbi.nlm.nih.gov/19785297</t>
  </si>
  <si>
    <t>https://journals.rcni.com//doi/abs/10.7748/nop2009.09.21.7.35.c7277</t>
  </si>
  <si>
    <t>Engaging older people with dementia in research: myth or possibility</t>
  </si>
  <si>
    <t>3(1):29-34</t>
  </si>
  <si>
    <t>https://pubmed.ncbi.nlm.nih.gov/20925887</t>
  </si>
  <si>
    <t>https://onlinelibrary.wiley.com/doi/10.1111/j.1748-3743.2007.00096.x</t>
  </si>
  <si>
    <t>Preserving personhood in dementia research: a literature review</t>
  </si>
  <si>
    <t>1(2):85-94</t>
  </si>
  <si>
    <t>https://pubmed.ncbi.nlm.nih.gov/20925734</t>
  </si>
  <si>
    <t>https://onlinelibrary.wiley.com/doi/10.1111/j.1748-3743.2006.00016.x</t>
  </si>
  <si>
    <t>Information needs of patients and carers following stroke</t>
  </si>
  <si>
    <t>17(6):14-6</t>
  </si>
  <si>
    <t>https://pubmed.ncbi.nlm.nih.gov/16161322</t>
  </si>
  <si>
    <t>['Cowdell F', 'Lees B', 'Wade M']</t>
  </si>
  <si>
    <t>Discharge planning. Armchair fan</t>
  </si>
  <si>
    <t>30-May-2002</t>
  </si>
  <si>
    <t>112(5807):28-9</t>
  </si>
  <si>
    <t>https://pubmed.ncbi.nlm.nih.gov/12073514</t>
  </si>
  <si>
    <t>Woolf R</t>
  </si>
  <si>
    <t>Woolf R | Woolf RT</t>
  </si>
  <si>
    <t>['Du-Harpur X', 'Arthurs C', 'Ganier C', 'Woolf R', 'Laftah Z', 'Lakhan M', 'Salam A', 'Wan B', 'Watt FM', 'Luscombe NM', 'Lynch MD']</t>
  </si>
  <si>
    <t>Clinically Relevant Vulnerabilities of Deep Machine Learning Systems for Skin Cancer Diagnosis</t>
  </si>
  <si>
    <t>141(4):916-920</t>
  </si>
  <si>
    <t>https://pubmed.ncbi.nlm.nih.gov/32931808</t>
  </si>
  <si>
    <t>https://linkinghub.elsevier.com/retrieve/pii/S0022-202X(20)32056-X</t>
  </si>
  <si>
    <t>['McSweeney SM', 'Woolf RT', 'Calonje E', 'Lewis F']</t>
  </si>
  <si>
    <t>Just vulval lichen simplex?</t>
  </si>
  <si>
    <t>3-May-2019</t>
  </si>
  <si>
    <t>45(2):232-234</t>
  </si>
  <si>
    <t>https://pubmed.ncbi.nlm.nih.gov/31054170</t>
  </si>
  <si>
    <t>https://academic.oup.com/ced/article-abstract/45/2/232/6597770?redirectedFrom=fulltext</t>
  </si>
  <si>
    <t>['Wu Y', 'Kyle-Cezar F', 'Woolf RT', 'Naceur-Lombardelli C', 'Owen J', 'Biswas D', 'Lorenc A', 'Vantourout P', 'Gazinska P', 'Grigoriadis A', 'Tutt A', 'Hayday A']</t>
  </si>
  <si>
    <t>An innate-like Vδ1(+) γδ T cell compartment in the human breast is associated with remission in triple-negative breast cancer</t>
  </si>
  <si>
    <t>11(513):eaax9364</t>
  </si>
  <si>
    <t>https://pubmed.ncbi.nlm.nih.gov/31597756</t>
  </si>
  <si>
    <t>https://www.science.org/doi/10.1126/scitranslmed.aax9364?url_ver=Z39.88-2003&amp;rfr_id=ori:rid:crossref.org&amp;rfr_dat=cr_pub%20%200pubmed</t>
  </si>
  <si>
    <t>['Woolf RT', 'Ferrara G', 'Rongioletti F', 'Agarwal A', 'Wain EM', 'Stefanato CM']</t>
  </si>
  <si>
    <t>Unusual plaque and papules affecting the legs</t>
  </si>
  <si>
    <t>5-Dec-2013</t>
  </si>
  <si>
    <t>39(2):245-7</t>
  </si>
  <si>
    <t>https://pubmed.ncbi.nlm.nih.gov/24304371</t>
  </si>
  <si>
    <t>https://academic.oup.com/ced/article-abstract/39/2/245/6621093?redirectedFrom=fulltext</t>
  </si>
  <si>
    <t>['Woolf RT', 'Yeghen T', 'Menagé Hdu P']</t>
  </si>
  <si>
    <t>A rash in a patient with neutropenia</t>
  </si>
  <si>
    <t>345:e8296</t>
  </si>
  <si>
    <t>https://pubmed.ncbi.nlm.nih.gov/23243291</t>
  </si>
  <si>
    <t>https://www.bmj.com/lookup/pmidlookup?view=long&amp;pmid=23243291</t>
  </si>
  <si>
    <t>['Woolf RT', 'Abdul-Wahab A']</t>
  </si>
  <si>
    <t>A pruritic rash in pregnancy</t>
  </si>
  <si>
    <t>19-Sep-2011</t>
  </si>
  <si>
    <t>343:d5325</t>
  </si>
  <si>
    <t>https://pubmed.ncbi.nlm.nih.gov/21930814</t>
  </si>
  <si>
    <t>https://www.bmj.com/lookup/pmidlookup?view=long&amp;pmid=21930814</t>
  </si>
  <si>
    <t>['Williams K', 'Woolf R', 'Morrison D']</t>
  </si>
  <si>
    <t>Periocular lesion in an infant</t>
  </si>
  <si>
    <t>28-Nov-2011</t>
  </si>
  <si>
    <t>343:d7461</t>
  </si>
  <si>
    <t>https://pubmed.ncbi.nlm.nih.gov/22123913</t>
  </si>
  <si>
    <t>https://www.bmj.com/lookup/pmidlookup?view=long&amp;pmid=22123913</t>
  </si>
  <si>
    <t>['Woolf R', 'Blencowe N', 'Muhammad K', 'Paterson D', 'Pye G']</t>
  </si>
  <si>
    <t>A gastrointestinal stromal tumour presenting incidentally with haemorrhage and perforation associated with a Meckel's diverticulum: a case report</t>
  </si>
  <si>
    <t>3:7423</t>
  </si>
  <si>
    <t>https://pubmed.ncbi.nlm.nih.gov/19830205</t>
  </si>
  <si>
    <t>https://jmedicalcasereports.biomedcentral.com/articles/10.4076/1752-1947-3-7423</t>
  </si>
  <si>
    <t>['Anderson PO', 'Sundstedt A', 'Yazici Z', 'Minaee S', "O'Neill EJ", 'Woolf R', 'Nicolson K', 'Whitley N', 'Li L', 'Li S', 'Wraith DC', 'Wang P']</t>
  </si>
  <si>
    <t>IL-2 overcomes the unresponsiveness but fails to reverse the regulatory function of antigen-induced T regulatory cells</t>
  </si>
  <si>
    <t>1-Jan-2005</t>
  </si>
  <si>
    <t>174(1):310-9</t>
  </si>
  <si>
    <t>https://pubmed.ncbi.nlm.nih.gov/15611254</t>
  </si>
  <si>
    <t>https://journals.aai.org/jimmunol/article/174/1/310/72250/IL-2-Overcomes-the-Unresponsiveness-but-Fails-to</t>
  </si>
  <si>
    <t>['Woolf R']</t>
  </si>
  <si>
    <t>Questionnaire responses and clinical practice in bereavement care--mind the gap</t>
  </si>
  <si>
    <t>49(438):66</t>
  </si>
  <si>
    <t>https://pubmed.ncbi.nlm.nih.gov/10622029</t>
  </si>
  <si>
    <t>https://europepmc.org/abstract/MED/10622029</t>
  </si>
  <si>
    <t>['Stempel DA', 'Durcannin-Robbins JF', 'Hedblom EC', 'Woolf R', 'Sturm LL', 'Stempl AB']</t>
  </si>
  <si>
    <t>Drug utilization evaluation identifies costs associated with high use of beta-adrenergic agonists</t>
  </si>
  <si>
    <t>76(2):153-8</t>
  </si>
  <si>
    <t>https://pubmed.ncbi.nlm.nih.gov/8595534</t>
  </si>
  <si>
    <t>Basketter D</t>
  </si>
  <si>
    <t>['Mizumachi H', 'Watanabe M', 'Ikezumi M', 'Kajiwara M', 'Yasuda M', 'Mizuno M', 'Imai N', 'Sakuma M', 'Shibata M', 'Watanabe SI', 'Motoyama J', 'Basketter D', 'Eskes C', 'Hoffmann S', 'Lehmann DM', 'Ashikaga T', 'Sozu T', 'Takeyoshi M', 'Suzuki S', 'Miyazawa M', 'Kojima H']</t>
  </si>
  <si>
    <t>The inter-laboratory validation study of EpiSensA for predicting skin sensitization potential</t>
  </si>
  <si>
    <t>28-Oct-2023</t>
  </si>
  <si>
    <t>Journal of applied toxicology : JAT</t>
  </si>
  <si>
    <t>https://pubmed.ncbi.nlm.nih.gov/37897225</t>
  </si>
  <si>
    <t>https://analyticalsciencejournals.onlinelibrary.wiley.com/doi/10.1002/jat.4559</t>
  </si>
  <si>
    <t>Basketter D | Basketter DA</t>
  </si>
  <si>
    <t>['Sanvido O', 'Basketter DA', 'Berthet A', 'Bloch D', 'Ezendam J', 'Hopf NB', 'Kleinstreuer N', 'Merolla LL', 'Uter W', 'Wiemann C', 'Wilks MF']</t>
  </si>
  <si>
    <t>Quantitative risk assessment of skin sensitising pesticides: Clinical and toxicological considerations</t>
  </si>
  <si>
    <t>144:105493</t>
  </si>
  <si>
    <t>https://pubmed.ncbi.nlm.nih.gov/37717614</t>
  </si>
  <si>
    <t>https://linkinghub.elsevier.com/retrieve/pii/S0273-2300(23)00161-7</t>
  </si>
  <si>
    <t>['Basketter DA']</t>
  </si>
  <si>
    <t>Risk management of skin sensitisers: A commentary</t>
  </si>
  <si>
    <t>140:105384</t>
  </si>
  <si>
    <t>https://pubmed.ncbi.nlm.nih.gov/37028500</t>
  </si>
  <si>
    <t>https://linkinghub.elsevier.com/retrieve/pii/S0273-2300(23)00052-1</t>
  </si>
  <si>
    <t>['Roberts DW', 'Basketter DA']</t>
  </si>
  <si>
    <t>Comment on "Reduced specificity for the local lymph node assay for lipophilic chemicals: Implications for the validation of new approach methods for skin sensitization" ()</t>
  </si>
  <si>
    <t>140:105370</t>
  </si>
  <si>
    <t>https://pubmed.ncbi.nlm.nih.gov/36898648</t>
  </si>
  <si>
    <t>https://linkinghub.elsevier.com/retrieve/pii/S0273-2300(23)00038-7</t>
  </si>
  <si>
    <t>['Roberts DW', 'Kimber I', 'Basketter DA']</t>
  </si>
  <si>
    <t>Specificity of the local lymph node assay (LLNA) for skin sensitisation</t>
  </si>
  <si>
    <t>141:105402</t>
  </si>
  <si>
    <t>https://pubmed.ncbi.nlm.nih.gov/37116738</t>
  </si>
  <si>
    <t>https://linkinghub.elsevier.com/retrieve/pii/S0273-2300(23)00070-3</t>
  </si>
  <si>
    <t>['Corea N', 'Corvaro M', 'Kluxen FM', 'Grivel A', 'Morgan N', 'Wiemann C', 'Basketter D']</t>
  </si>
  <si>
    <t>Assessing the risk of induction of skin sensitization to plant protection products: A quantitative approach</t>
  </si>
  <si>
    <t>141:105408</t>
  </si>
  <si>
    <t>https://pubmed.ncbi.nlm.nih.gov/37207870</t>
  </si>
  <si>
    <t>https://linkinghub.elsevier.com/retrieve/pii/S0273-2300(23)00076-4</t>
  </si>
  <si>
    <t>['Kolle SN', 'Flach M', 'Kleber M', 'Basketter DA', 'Wareing B', 'Mehling A', 'Hareng L', 'Watzek N', 'Bade S', 'Funk-Weyer D', 'Landsiedel R']</t>
  </si>
  <si>
    <t>Plant extracts, polymers and new approach methods: Practical experience with skin sensitization assessment</t>
  </si>
  <si>
    <t>1-Jan-2023</t>
  </si>
  <si>
    <t>138:105330</t>
  </si>
  <si>
    <t>https://pubmed.ncbi.nlm.nih.gov/36599391</t>
  </si>
  <si>
    <t>https://linkinghub.elsevier.com/retrieve/pii/S0273-2300(22)00217-3</t>
  </si>
  <si>
    <t>['Kimber I', 'Basketter DA']</t>
  </si>
  <si>
    <t>Allergic Sensitization to Nickel and Implanted Metal Devices: A Perspective</t>
  </si>
  <si>
    <t>33(6):396-404</t>
  </si>
  <si>
    <t>https://pubmed.ncbi.nlm.nih.gov/34845168</t>
  </si>
  <si>
    <t>https://www.liebertpub.com/doi/10.1097/DER.0000000000000819?url_ver=Z39.88-2003&amp;rfr_id=ori:rid:crossref.org&amp;rfr_dat=cr_pub%20%200pubmed</t>
  </si>
  <si>
    <t>['Basketter DA', 'Kimber I']</t>
  </si>
  <si>
    <t>Enzymes and sensitization via skin exposure: A critical analysis</t>
  </si>
  <si>
    <t>30-Dec-2021</t>
  </si>
  <si>
    <t>129:105112</t>
  </si>
  <si>
    <t>https://pubmed.ncbi.nlm.nih.gov/34973388</t>
  </si>
  <si>
    <t>https://linkinghub.elsevier.com/retrieve/pii/S0273-2300(21)00253-1</t>
  </si>
  <si>
    <t>['Ogasawara A', 'Yuki T', 'Katagiri A', 'Lai YT', 'Takahashi Y', 'Basketter D', 'Sakaguchi H']</t>
  </si>
  <si>
    <t>Proteolytic activity accelerates the T(H)17/T(H)22 recall response to an epicutaneous protein allergen-induced T(H)2 response</t>
  </si>
  <si>
    <t>Journal of immunotoxicology</t>
  </si>
  <si>
    <t>19(1):27-33</t>
  </si>
  <si>
    <t>https://pubmed.ncbi.nlm.nih.gov/35378053</t>
  </si>
  <si>
    <t>https://www.tandfonline.com/doi/full/10.1080/1547691X.2022.2049665</t>
  </si>
  <si>
    <t>['Na M', 'Ritacco G', "O'Brien D", 'Lavelle M', 'Api AM', 'Basketter D']</t>
  </si>
  <si>
    <t>Fragrance Skin Sensitization Evaluation and Human Testing: 30-Year Experience</t>
  </si>
  <si>
    <t>32(5):339-352</t>
  </si>
  <si>
    <t>https://pubmed.ncbi.nlm.nih.gov/33093296</t>
  </si>
  <si>
    <t>https://www.liebertpub.com/doi/10.1097/DER.0000000000000684?url_ver=Z39.88-2003&amp;rfr_id=ori:rid:crossref.org&amp;rfr_dat=cr_pub%20%200pubmed</t>
  </si>
  <si>
    <t>['Cunningham L', 'Kimber I', 'Basketter D', 'Simmonds P', 'McSweeney S', 'Tziotzios C', 'McFadden JP']</t>
  </si>
  <si>
    <t>Perforin, COVID-19 and a possible pathogenic auto-inflammatory feedback loop</t>
  </si>
  <si>
    <t>94(5):e13102</t>
  </si>
  <si>
    <t>https://pubmed.ncbi.nlm.nih.gov/34755902</t>
  </si>
  <si>
    <t>https://onlinelibrary.wiley.com/doi/10.1111/sji.13102</t>
  </si>
  <si>
    <t>['Basketter D']</t>
  </si>
  <si>
    <t>Nickel: Intrinsic Skin Sensitization Potency and Relation to Prevalence of Contact Allergy</t>
  </si>
  <si>
    <t>32(2):71-77</t>
  </si>
  <si>
    <t>https://pubmed.ncbi.nlm.nih.gov/32826408</t>
  </si>
  <si>
    <t>https://www.liebertpub.com/doi/10.1097/DER.0000000000000666?url_ver=Z39.88-2003&amp;rfr_id=ori:rid:crossref.org&amp;rfr_dat=cr_pub%20%200pubmed</t>
  </si>
  <si>
    <t>['Yokozeki K', 'Yuki T', 'Ogasawara A', 'Katagiri A', 'Takahashi Y', 'Basketter D', 'Sakaguchi H']</t>
  </si>
  <si>
    <t>Total dose defines the incidence of percutaneous IgE/IgG1 mediated immediate-type hypersensitivity caused by papain</t>
  </si>
  <si>
    <t>41(6):898-906</t>
  </si>
  <si>
    <t>https://pubmed.ncbi.nlm.nih.gov/33090523</t>
  </si>
  <si>
    <t>https://analyticalsciencejournals.onlinelibrary.wiley.com/doi/10.1002/jat.4073</t>
  </si>
  <si>
    <t>['Ogasawara A', 'Yuki T', 'Takai T', 'Yokozeki K', 'Katagiri A', 'Takahashi Y', 'Yokozeki H', 'Basketter D', 'Sakaguchi H']</t>
  </si>
  <si>
    <t>Epicutaneous challenge with protease allergen requires its protease activity to recall T(H)2 and T(H)17/T(H)22 responses in mice pre-sensitized via distant skin</t>
  </si>
  <si>
    <t>18(1):118-126</t>
  </si>
  <si>
    <t>https://pubmed.ncbi.nlm.nih.gov/34487475</t>
  </si>
  <si>
    <t>https://www.tandfonline.com/doi/full/10.1080/1547691X.2021.1968548</t>
  </si>
  <si>
    <t>['Corsini E', 'Gibbs S', 'Roggen E', 'Kimber I', 'Basketter DA']</t>
  </si>
  <si>
    <t>Skin Sensitization Tests: The LLNA and the RhE IL-18 Potency Assay</t>
  </si>
  <si>
    <t>2240:13-29</t>
  </si>
  <si>
    <t>https://pubmed.ncbi.nlm.nih.gov/33423223</t>
  </si>
  <si>
    <t>https://link.springer.com/protocol/10.1007/978-1-0716-1091-6_2</t>
  </si>
  <si>
    <t>['Basketter D', 'Beken S', 'Bender H', 'Bridges J', 'Casati S', 'Corvaro M', 'Cuvellier S', 'Hubesch B', 'Irizar A', 'Jacobs MN', 'Kern P', 'Lamplmair F', 'Manou I', 'Müller BP', 'Roggeband R', 'Rossi LH']</t>
  </si>
  <si>
    <t>Building confidence in skin sensitisation potency assessment using new approach methodologies: report of the 3rd EPAA Partners Forum, Brussels, 28th October 2019</t>
  </si>
  <si>
    <t>28-Aug-2020</t>
  </si>
  <si>
    <t>117:104767</t>
  </si>
  <si>
    <t>https://pubmed.ncbi.nlm.nih.gov/32866543</t>
  </si>
  <si>
    <t>https://linkinghub.elsevier.com/retrieve/pii/S0273-2300(20)30193-8</t>
  </si>
  <si>
    <t>['Cunningham L', 'Simmonds P', 'Kimber I', 'Basketter DA', 'McFadden JP']</t>
  </si>
  <si>
    <t>Perforin and resistance to SARS coronavirus 2</t>
  </si>
  <si>
    <t>146(1):52-53</t>
  </si>
  <si>
    <t>https://pubmed.ncbi.nlm.nih.gov/32422144</t>
  </si>
  <si>
    <t>https://www.clinicalkey.com/content/playBy/pii?v=S0091-6749(20)30676-X</t>
  </si>
  <si>
    <t>['Cunningham L', 'Kimber I', 'Basketter DA', 'McFadden JP']</t>
  </si>
  <si>
    <t>Why judiciously timed anti-IL 6 therapy may be of benefit in severe COVID-19 infection</t>
  </si>
  <si>
    <t>5-May-2020</t>
  </si>
  <si>
    <t>Autoimmunity reviews</t>
  </si>
  <si>
    <t>19(7):102563</t>
  </si>
  <si>
    <t>https://pubmed.ncbi.nlm.nih.gov/32380318</t>
  </si>
  <si>
    <t>https://www.clinicalkey.com/content/playBy/pii?v=S1568-9972(20)30125-7</t>
  </si>
  <si>
    <t>['Tourneix F', 'Alépée N', 'Detroyer A', 'Eilstein J', 'Ez-Zoubir M', 'Teissier SM', 'Noçairi H', 'Piroird C', 'Basketter D', 'Del Bufalo A']</t>
  </si>
  <si>
    <t>Skin sensitisation testing in practice: Applying a stacking meta model to cosmetic ingredients</t>
  </si>
  <si>
    <t>Toxicology in vitro : an international journal published in association with BIBA</t>
  </si>
  <si>
    <t>66:104831</t>
  </si>
  <si>
    <t>https://pubmed.ncbi.nlm.nih.gov/32198056</t>
  </si>
  <si>
    <t>https://linkinghub.elsevier.com/retrieve/pii/S0887-2333(19)30947-6</t>
  </si>
  <si>
    <t>['Basketter D', 'Fox P', 'Simonsen M']</t>
  </si>
  <si>
    <t>Evidence-Informed Occupational Exposure Limits for Enzymes</t>
  </si>
  <si>
    <t>Annals of work exposures and health</t>
  </si>
  <si>
    <t>63(9):1081-1082</t>
  </si>
  <si>
    <t>https://pubmed.ncbi.nlm.nih.gov/31665211</t>
  </si>
  <si>
    <t>['Mehling A', 'Adriaens E', 'Casati S', 'Hubesch B', 'Irizar A', 'Klaric M', 'Letasiova S', 'Manou I', 'Müller BP', 'Roggen E', 'van Vliet E', 'Basketter D']</t>
  </si>
  <si>
    <t>In vitro RHE skin sensitisation assays: Applicability to challenging substances</t>
  </si>
  <si>
    <t>5-Sep-2019</t>
  </si>
  <si>
    <t>108:104473</t>
  </si>
  <si>
    <t>https://pubmed.ncbi.nlm.nih.gov/31494190</t>
  </si>
  <si>
    <t>https://linkinghub.elsevier.com/retrieve/pii/S0273-2300(19)30237-5</t>
  </si>
  <si>
    <t>['Basketter DA', 'Huggard J', 'Kimber I']</t>
  </si>
  <si>
    <t>Fragrance inhalation and adverse health effects: The question of causation</t>
  </si>
  <si>
    <t>21-Mar-2019</t>
  </si>
  <si>
    <t>104:151-156</t>
  </si>
  <si>
    <t>https://pubmed.ncbi.nlm.nih.gov/30904429</t>
  </si>
  <si>
    <t>https://linkinghub.elsevier.com/retrieve/pii/S0273-2300(19)30083-2</t>
  </si>
  <si>
    <t>['Basketter D', 'Azam P', 'Casati S', 'Corvaro M', 'Ezendam J', 'Griem P', 'Hubesch B', 'Irizar A', 'Kern P', 'Manou I', 'Mehling A', 'Rossi LH']</t>
  </si>
  <si>
    <t>Applying non-animal strategies for assessing skin sensitisation report from an EPAA/cefic-LRI/IFRA Europe cross sector workshop, ECHA helsinki, February 7th and 8th 2019</t>
  </si>
  <si>
    <t>3-Oct-2019</t>
  </si>
  <si>
    <t>109:104477</t>
  </si>
  <si>
    <t>https://pubmed.ncbi.nlm.nih.gov/31586681</t>
  </si>
  <si>
    <t>https://linkinghub.elsevier.com/retrieve/pii/S0273-2300(19)30241-7</t>
  </si>
  <si>
    <t>['Basketter D', 'Huggard J', 'Kimber I']</t>
  </si>
  <si>
    <t>A response to Professor Steinemann</t>
  </si>
  <si>
    <t>11-May-2019</t>
  </si>
  <si>
    <t>106:351</t>
  </si>
  <si>
    <t>https://pubmed.ncbi.nlm.nih.gov/31085252</t>
  </si>
  <si>
    <t>https://linkinghub.elsevier.com/retrieve/pii/S0273-2300(19)30128-X</t>
  </si>
  <si>
    <t>Are skin sensitisation test methods relevant for proteins?</t>
  </si>
  <si>
    <t>27-Sep-2018</t>
  </si>
  <si>
    <t>99:244-248</t>
  </si>
  <si>
    <t>https://pubmed.ncbi.nlm.nih.gov/30268830</t>
  </si>
  <si>
    <t>https://linkinghub.elsevier.com/retrieve/pii/S0273-2300(18)30250-2</t>
  </si>
  <si>
    <t>['Kimber I', 'Poole A', 'Basketter DA']</t>
  </si>
  <si>
    <t>Skin and respiratory chemical allergy: confluence and divergence in a hybrid adverse outcome pathway</t>
  </si>
  <si>
    <t>1-Jul-2018</t>
  </si>
  <si>
    <t>Toxicology research</t>
  </si>
  <si>
    <t>7(4):586-605</t>
  </si>
  <si>
    <t>https://pubmed.ncbi.nlm.nih.gov/30090609</t>
  </si>
  <si>
    <t>https://academic.oup.com/toxres/article/7/4/586/5555796</t>
  </si>
  <si>
    <t>['Basketter DA', 'Natsch A', 'Ellis G', 'Api AM', 'Irizar A', 'Safford B', 'Ryan C', 'Kern P']</t>
  </si>
  <si>
    <t>Interspecies assessment factors and skin sensitization risk assessment</t>
  </si>
  <si>
    <t>28-Jun-2018</t>
  </si>
  <si>
    <t>97:186-188</t>
  </si>
  <si>
    <t>https://pubmed.ncbi.nlm.nih.gov/29964119</t>
  </si>
  <si>
    <t>https://linkinghub.elsevier.com/retrieve/pii/S0273-2300(18)30174-0</t>
  </si>
  <si>
    <t>['Api AM', 'Parakhia R', 'OʼBrien D', 'Basketter DA']</t>
  </si>
  <si>
    <t>Fragrances Categorized According to Relative Human Skin Sensitization Potency</t>
  </si>
  <si>
    <t>28(5):299-307</t>
  </si>
  <si>
    <t>https://pubmed.ncbi.nlm.nih.gov/28691948</t>
  </si>
  <si>
    <t>https://www.liebertpub.com/doi/10.1097/DER.0000000000000304?url_ver=Z39.88-2003&amp;rfr_id=ori:rid:crossref.org&amp;rfr_dat=cr_pub%20%200pubmed</t>
  </si>
  <si>
    <t>['Vincent MJ', 'Bernstein JA', 'Basketter D', 'LaKind JS', 'Dotson GS', 'Maier A']</t>
  </si>
  <si>
    <t>Chemical-induced asthma and the role of clinical, toxicological, exposure and epidemiological research in regulatory and hazard characterization approaches</t>
  </si>
  <si>
    <t>1-Sep-2017</t>
  </si>
  <si>
    <t>90:126-132</t>
  </si>
  <si>
    <t>https://pubmed.ncbi.nlm.nih.gov/28866265</t>
  </si>
  <si>
    <t>https://linkinghub.elsevier.com/retrieve/pii/S0273-2300(17)30268-4</t>
  </si>
  <si>
    <t>['Basketter D', 'Poole A', 'Kimber I']</t>
  </si>
  <si>
    <t>Behaviour of chemical respiratory allergens in novel predictive methods for skin sensitisation</t>
  </si>
  <si>
    <t>86:101-106</t>
  </si>
  <si>
    <t>https://pubmed.ncbi.nlm.nih.gov/28274809</t>
  </si>
  <si>
    <t>https://linkinghub.elsevier.com/retrieve/pii/S0273-2300(17)30060-0</t>
  </si>
  <si>
    <t>['Onoue S', 'Seto Y', 'Sato H', 'Nishida H', 'Hirota M', 'Ashikaga T', 'Api AM', 'Basketter D', 'Tokura Y']</t>
  </si>
  <si>
    <t>Chemical photoallergy: photobiochemical mechanisms, classification, and risk assessments</t>
  </si>
  <si>
    <t>6-Aug-2016</t>
  </si>
  <si>
    <t>85(1):4-11</t>
  </si>
  <si>
    <t>https://pubmed.ncbi.nlm.nih.gov/27528585</t>
  </si>
  <si>
    <t>https://www.clinicalkey.com/content/playBy/pii?v=S0923-1811(16)30182-7</t>
  </si>
  <si>
    <t>['Kimber I', 'Gerberick GF', 'Basketter DA']</t>
  </si>
  <si>
    <t>Quantitative risk assessment for skin sensitization: Success or failure?</t>
  </si>
  <si>
    <t>18-Nov-2016</t>
  </si>
  <si>
    <t>83:104-108</t>
  </si>
  <si>
    <t>https://pubmed.ncbi.nlm.nih.gov/27871868</t>
  </si>
  <si>
    <t>https://linkinghub.elsevier.com/retrieve/pii/S0273-2300(16)30364-6</t>
  </si>
  <si>
    <t>Skin sensitisation, adverse outcome pathways and alternatives</t>
  </si>
  <si>
    <t>Alternatives to laboratory animals : ATLA</t>
  </si>
  <si>
    <t>44(5):431-436</t>
  </si>
  <si>
    <t>https://pubmed.ncbi.nlm.nih.gov/27805825</t>
  </si>
  <si>
    <t>https://journals.sagepub.com/doi/10.1177/026119291604400501?url_ver=Z39.88-2003&amp;rfr_id=ori:rid:crossref.org&amp;rfr_dat=cr_pub%20%200pubmed</t>
  </si>
  <si>
    <t>Phthalic anhydride: Illustrating a conundrum in chemical allergy</t>
  </si>
  <si>
    <t>26-May-2016</t>
  </si>
  <si>
    <t>13(6):767-769</t>
  </si>
  <si>
    <t>https://pubmed.ncbi.nlm.nih.gov/27230707</t>
  </si>
  <si>
    <t>https://www.tandfonline.com/doi/full/10.1080/1547691X.2016.1177149</t>
  </si>
  <si>
    <t>['Pongpairoj K', 'McFadden JP', 'Basketter DA']</t>
  </si>
  <si>
    <t>Advice for patients with hair dye allergy remains 'stop using permanent hair dyes'</t>
  </si>
  <si>
    <t>174(5):957-8</t>
  </si>
  <si>
    <t>https://pubmed.ncbi.nlm.nih.gov/27206358</t>
  </si>
  <si>
    <t>https://academic.oup.com/bjd/article-abstract/174/5/957/6616549?redirectedFrom=fulltext</t>
  </si>
  <si>
    <t>['Basketter D', 'Safford B']</t>
  </si>
  <si>
    <t>Skin sensitization quantitative risk assessment: A review of underlying assumptions</t>
  </si>
  <si>
    <t>24-Nov-2015</t>
  </si>
  <si>
    <t>74:105-16</t>
  </si>
  <si>
    <t>https://pubmed.ncbi.nlm.nih.gov/26619781</t>
  </si>
  <si>
    <t>https://linkinghub.elsevier.com/retrieve/pii/S0273-2300(15)30124-0</t>
  </si>
  <si>
    <t>Authors' response to Lewandowski and Cohen</t>
  </si>
  <si>
    <t>8-Sep-2016</t>
  </si>
  <si>
    <t>82:188</t>
  </si>
  <si>
    <t>https://pubmed.ncbi.nlm.nih.gov/27614136</t>
  </si>
  <si>
    <t>https://linkinghub.elsevier.com/retrieve/pii/S0273-2300(16)30253-7</t>
  </si>
  <si>
    <t>['Patlewicz G', 'Casati S', 'Basketter DA', 'Asturiol D', 'Roberts DW', 'Lepoittevin JP', 'Worth AP', 'Aschberger K']</t>
  </si>
  <si>
    <t>Can currently available non-animal methods detect pre and pro-haptens relevant for skin sensitization?</t>
  </si>
  <si>
    <t>26-Aug-2016</t>
  </si>
  <si>
    <t>82:147-155</t>
  </si>
  <si>
    <t>https://pubmed.ncbi.nlm.nih.gov/27569201</t>
  </si>
  <si>
    <t>https://linkinghub.elsevier.com/retrieve/pii/S0273-2300(16)30228-8</t>
  </si>
  <si>
    <t>['Basketter D', 'Ashikaga T', 'Casati S', 'Hubesch B', 'Jaworska J', 'de Knecht J', 'Landsiedel R', 'Manou I', 'Mehling A', 'Petersohn D', 'Rorije E', 'Rossi LH', 'Steiling W', 'Teissier S', 'Worth A']</t>
  </si>
  <si>
    <t>Alternatives for skin sensitisation: Hazard identification and potency categorisation: Report from an EPAA/CEFIC LRI/Cosmetics Europe cross sector workshop, ECHA Helsinki, April 23rd and 24th 2015</t>
  </si>
  <si>
    <t>73(2):660-6</t>
  </si>
  <si>
    <t>https://pubmed.ncbi.nlm.nih.gov/26456663</t>
  </si>
  <si>
    <t>https://linkinghub.elsevier.com/retrieve/pii/S0273-2300(15)30089-1</t>
  </si>
  <si>
    <t>['McFadden JP', 'Thyssen JP', 'Basketter DA', 'Puangpet P', 'Kimber I']</t>
  </si>
  <si>
    <t>T helper cell 2 immune skewing in pregnancy/early life: chemical exposure and the development of atopic disease and allergy</t>
  </si>
  <si>
    <t>28-Jan-2015</t>
  </si>
  <si>
    <t>172(3):584-91</t>
  </si>
  <si>
    <t>https://pubmed.ncbi.nlm.nih.gov/25354210</t>
  </si>
  <si>
    <t>https://academic.oup.com/bjd/article-abstract/172/3/584/6615969?redirectedFrom=fulltext</t>
  </si>
  <si>
    <t>['Basketter DA', 'Lemoine S', 'McFadden JP']</t>
  </si>
  <si>
    <t>Skin sensitisation to fragrance ingredients: is there a role for household cleaning/maintenance products?</t>
  </si>
  <si>
    <t>25(1):7-13</t>
  </si>
  <si>
    <t>https://pubmed.ncbi.nlm.nih.gov/25547642</t>
  </si>
  <si>
    <t>https://www.jle.com/fr/revues/ejd/e-docs/skin_sensitisation_to_fragrance_ingredients_is_there_a_role_for_household_cleaning_maintenance_products__303504/article.phtml</t>
  </si>
  <si>
    <t>['Basketter D', 'Kimber I']</t>
  </si>
  <si>
    <t>Fragrance sensitisers: Is inhalation an allergy risk?</t>
  </si>
  <si>
    <t>73(3):897-902</t>
  </si>
  <si>
    <t>https://pubmed.ncbi.nlm.nih.gov/26433121</t>
  </si>
  <si>
    <t>https://linkinghub.elsevier.com/retrieve/pii/S0273-2300(15)30080-5</t>
  </si>
  <si>
    <t>['Basketter DA', 'Kruszewski FH', 'Mathieu S', 'Kirchner DB', 'Panepinto A', 'Fieldsend M', 'Siegert V', 'Barnes F', 'Bookstaff R', 'Simonsen M', 'Concoby B']</t>
  </si>
  <si>
    <t>Managing the Risk of Occupational Allergy in the Enzyme Detergent Industry</t>
  </si>
  <si>
    <t>Journal of occupational and environmental hygiene</t>
  </si>
  <si>
    <t>12(7):431-7</t>
  </si>
  <si>
    <t>https://pubmed.ncbi.nlm.nih.gov/25692928</t>
  </si>
  <si>
    <t>https://www.tandfonline.com/doi/full/10.1080/15459624.2015.1011741</t>
  </si>
  <si>
    <t>['Rovida C', 'Alépée N', 'Api AM', 'Basketter DA', 'Bois FY', 'Caloni F', 'Corsini E', 'Daneshian M', 'Eskes C', 'Ezendam J', 'Fuchs H', 'Hayden P', 'Hegele-Hartung C', 'Hoffmann S', 'Hubesch B', 'Jacobs MN', 'Jaworska J', 'Kleensang A', 'Kleinstreuer N', 'Lalko J', 'Landsiedel R', 'Lebreux F', 'Luechtefeld T', 'Locatelli M', 'Mehling A', 'Natsch A', 'Pitchford JW', 'Prater D', 'Prieto P', 'Schepky A', 'Schüürmann G', 'Smirnova L', 'Toole C', 'van Vliet E', 'Weisensee D', 'Hartung T']</t>
  </si>
  <si>
    <t>Integrated Testing Strategies (ITS) for safety assessment</t>
  </si>
  <si>
    <t>ALTEX</t>
  </si>
  <si>
    <t>32(1):25-40</t>
  </si>
  <si>
    <t>https://pubmed.ncbi.nlm.nih.gov/25413849</t>
  </si>
  <si>
    <t>https://www.altex.org/index.php/altex/article/view/243</t>
  </si>
  <si>
    <t>['Api AM', 'Basketter D', 'Lalko J']</t>
  </si>
  <si>
    <t>Correlation between experimental human and murine skin sensitization induction thresholds</t>
  </si>
  <si>
    <t>28-Nov-2014</t>
  </si>
  <si>
    <t>34(4):298-302</t>
  </si>
  <si>
    <t>https://pubmed.ncbi.nlm.nih.gov/25430073</t>
  </si>
  <si>
    <t>https://www.tandfonline.com/doi/full/10.3109/15569527.2014.979425</t>
  </si>
  <si>
    <t>['Kimber I', 'Dearman RJ', 'Basketter DA']</t>
  </si>
  <si>
    <t>Diisocyanates, occupational asthma and IgE antibody: implications for hazard characterization</t>
  </si>
  <si>
    <t>34(10):1073-7</t>
  </si>
  <si>
    <t>https://pubmed.ncbi.nlm.nih.gov/25059672</t>
  </si>
  <si>
    <t>https://analyticalsciencejournals.onlinelibrary.wiley.com/doi/10.1002/jat.3041</t>
  </si>
  <si>
    <t>['Basketter DA', 'Gerberick GF', 'Kimber I']</t>
  </si>
  <si>
    <t>The local lymph node assay in 2014</t>
  </si>
  <si>
    <t>25(2):49-50</t>
  </si>
  <si>
    <t>https://pubmed.ncbi.nlm.nih.gov/24603516</t>
  </si>
  <si>
    <t>https://www.liebertpub.com/doi/10.1097/DER.0000000000000024?url_ver=Z39.88-2003&amp;rfr_id=ori:rid:crossref.org&amp;rfr_dat=cr_pub%20%200pubmed</t>
  </si>
  <si>
    <t>['Kimber I', 'Basketter DA', 'Thyssen JP', 'Dearman RJ', 'McFadden JP']</t>
  </si>
  <si>
    <t>Chemical allergy in humans: fresh perspectives</t>
  </si>
  <si>
    <t>11(3):203-4</t>
  </si>
  <si>
    <t>https://pubmed.ncbi.nlm.nih.gov/24063595</t>
  </si>
  <si>
    <t>https://www.tandfonline.com/doi/full/10.3109/1547691X.2013.833661</t>
  </si>
  <si>
    <t>['McFadden JP', 'Basketter DA', 'Dearman RJ', 'Puangpet P', 'Kimber I']</t>
  </si>
  <si>
    <t>The hapten-atopy hypothesis III: the potential role of airborne chemicals</t>
  </si>
  <si>
    <t>170(1):45-51</t>
  </si>
  <si>
    <t>https://pubmed.ncbi.nlm.nih.gov/23980877</t>
  </si>
  <si>
    <t>https://academic.oup.com/bjd/article-abstract/170/1/45/6614833?redirectedFrom=fulltext</t>
  </si>
  <si>
    <t>['Basketter DA', 'Alépée N', 'Ashikaga T', 'Barroso J', 'Gilmour N', 'Goebel C', 'Hibatallah J', 'Hoffmann S', 'Kern P', 'Martinozzi-Teissier S', 'Maxwell G', 'Reisinger K', 'Sakaguchi H', 'Schepky A', 'Tailhardat M', 'Templier M']</t>
  </si>
  <si>
    <t>Categorization of chemicals according to their relative human skin sensitizing potency</t>
  </si>
  <si>
    <t>25(1):11-21</t>
  </si>
  <si>
    <t>https://pubmed.ncbi.nlm.nih.gov/24407057</t>
  </si>
  <si>
    <t>https://www.liebertpub.com/doi/10.1097/DER.0000000000000003?url_ver=Z39.88-2003&amp;rfr_id=ori:rid:crossref.org&amp;rfr_dat=cr_pub%20%200pubmed</t>
  </si>
  <si>
    <t>Consideration of criteria required for assignment of a (skin) sensitiser a substance of very high concern (SVHC) under the REACH regulation</t>
  </si>
  <si>
    <t>69(3):524-8</t>
  </si>
  <si>
    <t>https://pubmed.ncbi.nlm.nih.gov/24893346</t>
  </si>
  <si>
    <t>https://linkinghub.elsevier.com/retrieve/pii/S0273-2300(14)00111-1</t>
  </si>
  <si>
    <t>['Kimber I', 'Dearman RJ', 'Basketter DA', 'Boverhof DR']</t>
  </si>
  <si>
    <t>Chemical respiratory allergy: reverse engineering an adverse outcome pathway</t>
  </si>
  <si>
    <t>6-Apr-2014</t>
  </si>
  <si>
    <t>15-Feb-2014</t>
  </si>
  <si>
    <t>318:32-9</t>
  </si>
  <si>
    <t>https://pubmed.ncbi.nlm.nih.gov/24534103</t>
  </si>
  <si>
    <t>https://www.clinicalkey.com/content/playBy/pii?v=S0300-483X(14)00020-1</t>
  </si>
  <si>
    <t>Categorisation of protein respiratory allergens: the case of Subtilisin</t>
  </si>
  <si>
    <t>68(3):488-92</t>
  </si>
  <si>
    <t>https://pubmed.ncbi.nlm.nih.gov/24534002</t>
  </si>
  <si>
    <t>https://linkinghub.elsevier.com/retrieve/pii/S0273-2300(14)00028-2</t>
  </si>
  <si>
    <t>['Leist M', 'Hasiwa N', 'Rovida C', 'Daneshian M', 'Basketter D', 'Kimber I', 'Clewell H', 'Gocht T', 'Goldberg A', 'Busquet F', 'Rossi AM', 'Schwarz M', 'Stephens M', 'Taalman R', 'Knudsen TB', 'McKim J', 'Harris G', 'Pamies D', 'Hartung T']</t>
  </si>
  <si>
    <t>Consensus report on the future of animal-free systemic toxicity testing</t>
  </si>
  <si>
    <t>31(3):341-56</t>
  </si>
  <si>
    <t>https://pubmed.ncbi.nlm.nih.gov/25061899</t>
  </si>
  <si>
    <t>https://www.altex.org/index.php/altex/article/view/299</t>
  </si>
  <si>
    <t>['Kolle SN', 'Basketter DA', 'Casati S', 'Stokes WS', 'Strickland J', 'van Ravenzwaay B', 'Vohr HW', 'Landsiedel R']</t>
  </si>
  <si>
    <t>Performance standards and alternative assays: practical insights from skin sensitization</t>
  </si>
  <si>
    <t>29-Dec-2012</t>
  </si>
  <si>
    <t>65(2):278-85</t>
  </si>
  <si>
    <t>https://pubmed.ncbi.nlm.nih.gov/23279805</t>
  </si>
  <si>
    <t>https://linkinghub.elsevier.com/retrieve/pii/S0273-2300(12)00256-5</t>
  </si>
  <si>
    <t>Dendritic cells and the assessment in vitro of skin sensitizing potential</t>
  </si>
  <si>
    <t>32(1):54-9</t>
  </si>
  <si>
    <t>https://pubmed.ncbi.nlm.nih.gov/22668204</t>
  </si>
  <si>
    <t>https://www.tandfonline.com/doi/full/10.3109/15569527.2012.692135</t>
  </si>
  <si>
    <t>['Dearman RJ', 'Basketter DA', 'Kimber I']</t>
  </si>
  <si>
    <t>Inter-relationships between different classes of chemical allergens</t>
  </si>
  <si>
    <t>23-Jan-2012</t>
  </si>
  <si>
    <t>33(7):558-65</t>
  </si>
  <si>
    <t>https://pubmed.ncbi.nlm.nih.gov/22271251</t>
  </si>
  <si>
    <t>https://analyticalsciencejournals.onlinelibrary.wiley.com/doi/10.1002/jat.1758</t>
  </si>
  <si>
    <t>['Basketter D', 'Alépée N', 'Casati S', 'Crozier J', 'Eigler D', 'Griem P', 'Hubesch B', 'de Knecht J', 'Landsiedel R', 'Louekari K', 'Manou I', 'Maxwell G', 'Mehling A', 'Netzeva T', 'Petry T', 'Rossi LH']</t>
  </si>
  <si>
    <t>Skin sensitisation--moving forward with non-animal testing strategies for regulatory purposes in the EU</t>
  </si>
  <si>
    <t>16-Oct-2013</t>
  </si>
  <si>
    <t>67(3):531-5</t>
  </si>
  <si>
    <t>https://pubmed.ncbi.nlm.nih.gov/24140884</t>
  </si>
  <si>
    <t>https://linkinghub.elsevier.com/retrieve/pii/S0273-2300(13)00178-5</t>
  </si>
  <si>
    <t>Allergic contact dermatitis: is the reactive chemistry of skin sensitizers the whole story?</t>
  </si>
  <si>
    <t>68(4):244-5</t>
  </si>
  <si>
    <t>https://pubmed.ncbi.nlm.nih.gov/23510345</t>
  </si>
  <si>
    <t>https://onlinelibrary.wiley.com/doi/10.1111/cod.12052</t>
  </si>
  <si>
    <t>['McFadden JP', 'Puangpet P', 'Basketter DA', 'Dearman RJ', 'Kimber I']</t>
  </si>
  <si>
    <t>Why does allergic contact dermatitis exist?</t>
  </si>
  <si>
    <t>168(4):692-9</t>
  </si>
  <si>
    <t>https://pubmed.ncbi.nlm.nih.gov/23383741</t>
  </si>
  <si>
    <t>https://academic.oup.com/bjd/article-abstract/168/4/692/6614448?redirectedFrom=fulltext</t>
  </si>
  <si>
    <t>['Basketter D', 'Crozier J', 'Hubesch B', 'Manou I', 'Mehling A', 'Scheel J']</t>
  </si>
  <si>
    <t>Optimised testing strategies for skin sensitization--the LLNA and beyond</t>
  </si>
  <si>
    <t>17-Jun-2012</t>
  </si>
  <si>
    <t>64(1):9-16</t>
  </si>
  <si>
    <t>Congress | Evaluation Study</t>
  </si>
  <si>
    <t>https://pubmed.ncbi.nlm.nih.gov/22713689</t>
  </si>
  <si>
    <t>https://linkinghub.elsevier.com/retrieve/pii/S0273-2300(12)00112-2</t>
  </si>
  <si>
    <t>['Basketter D', 'Berg N', 'Broekhuizen C', 'Fieldsend M', 'Kirkwood S', 'Kluin C', 'Mathieu S', 'Rodriguez C']</t>
  </si>
  <si>
    <t>Enzymes in cleaning products: an overview of toxicological properties and risk assessment/management</t>
  </si>
  <si>
    <t>26-Jun-2012</t>
  </si>
  <si>
    <t>64(1):117-23</t>
  </si>
  <si>
    <t>https://pubmed.ncbi.nlm.nih.gov/22743221</t>
  </si>
  <si>
    <t>https://linkinghub.elsevier.com/retrieve/pii/S0273-2300(12)00127-4</t>
  </si>
  <si>
    <t>['Basketter D', 'Jírova D', 'Kandárová H']</t>
  </si>
  <si>
    <t>Review of skin irritation/corrosion Hazards on the basis of human data: A regulatory perspective</t>
  </si>
  <si>
    <t>Interdisciplinary toxicology</t>
  </si>
  <si>
    <t>5(2):98-104</t>
  </si>
  <si>
    <t>https://pubmed.ncbi.nlm.nih.gov/23118595</t>
  </si>
  <si>
    <t>https://europepmc.org/abstract/MED/23118595</t>
  </si>
  <si>
    <t>['Orton D', 'Basketter D']</t>
  </si>
  <si>
    <t>Hair dye sensitivity testing: a critical commentary</t>
  </si>
  <si>
    <t>66(6):312-6</t>
  </si>
  <si>
    <t>https://pubmed.ncbi.nlm.nih.gov/22568837</t>
  </si>
  <si>
    <t>https://onlinelibrary.wiley.com/doi/10.1111/j.1600-0536.2012.02095.x</t>
  </si>
  <si>
    <t>['Basketter D', 'Berg N', 'Kruszewski FH', 'Sarlo K', 'Concoby B']</t>
  </si>
  <si>
    <t>The toxicology and immunology of detergent enzymes</t>
  </si>
  <si>
    <t>9(3):320-6</t>
  </si>
  <si>
    <t>https://pubmed.ncbi.nlm.nih.gov/22375922</t>
  </si>
  <si>
    <t>https://www.tandfonline.com/doi/full/10.3109/1547691X.2012.659358</t>
  </si>
  <si>
    <t>Relevance of sensitization to occupational allergy and asthma in the detergent industry</t>
  </si>
  <si>
    <t>6-Mar-2012</t>
  </si>
  <si>
    <t>9(3):314-9</t>
  </si>
  <si>
    <t>https://pubmed.ncbi.nlm.nih.gov/22390316</t>
  </si>
  <si>
    <t>https://www.tandfonline.com/doi/full/10.3109/1547691X.2012.656855</t>
  </si>
  <si>
    <t>['Basketter DA', 'McFadden JP', 'Kimber I']</t>
  </si>
  <si>
    <t>Assessing the severity of allergic reactions: a regulatory dilemma</t>
  </si>
  <si>
    <t>67(1):3-8</t>
  </si>
  <si>
    <t>https://pubmed.ncbi.nlm.nih.gov/22681462</t>
  </si>
  <si>
    <t>https://onlinelibrary.wiley.com/doi/10.1111/j.1600-0536.2012.02102.x</t>
  </si>
  <si>
    <t>['Rovida C', 'Ryan C', 'Cinelli S', 'Basketter D', 'Dearman R', 'Kimber I']</t>
  </si>
  <si>
    <t>The local lymph node assay (LLNA)</t>
  </si>
  <si>
    <t>Current protocols in toxicology</t>
  </si>
  <si>
    <t>Chapter 20:Unit 20.7</t>
  </si>
  <si>
    <t>https://pubmed.ncbi.nlm.nih.gov/22511117</t>
  </si>
  <si>
    <t>https://currentprotocols.onlinelibrary.wiley.com/doi/10.1002/0471140856.tx2007s51</t>
  </si>
  <si>
    <t>Non-animal approaches in skin toxicology</t>
  </si>
  <si>
    <t>Archives of toxicology</t>
  </si>
  <si>
    <t>86(8):1159-60</t>
  </si>
  <si>
    <t>https://pubmed.ncbi.nlm.nih.gov/22811021</t>
  </si>
  <si>
    <t>https://link.springer.com/article/10.1007/s00204-012-0901-8</t>
  </si>
  <si>
    <t>['Kolle SN', 'Basketter D', 'Schrage A', 'Gamer AO', 'van Ravenzwaay B', 'Landsiedel R']</t>
  </si>
  <si>
    <t>Further experience with the local lymph node assay using standard radioactive and nonradioactive cell count measurements</t>
  </si>
  <si>
    <t>25-May-2012</t>
  </si>
  <si>
    <t>32(8):597-607</t>
  </si>
  <si>
    <t>https://pubmed.ncbi.nlm.nih.gov/22627909</t>
  </si>
  <si>
    <t>https://analyticalsciencejournals.onlinelibrary.wiley.com/doi/10.1002/jat.2754</t>
  </si>
  <si>
    <t>['Basketter D', 'Kolle SN', 'Schrage A', 'Honarvar N', 'Gamer AO', 'van Ravenzwaay B', 'Landsiedel R']</t>
  </si>
  <si>
    <t>Experience with local lymph node assay performance standards using standard radioactivity and nonradioactive cell count measurements</t>
  </si>
  <si>
    <t>32(8):590-6</t>
  </si>
  <si>
    <t>https://pubmed.ncbi.nlm.nih.gov/21618258</t>
  </si>
  <si>
    <t>https://analyticalsciencejournals.onlinelibrary.wiley.com/doi/10.1002/jat.1684</t>
  </si>
  <si>
    <t>['Basketter DA', 'Clewell H', 'Kimber I', 'Rossi A', 'Blaauboer B', 'Burrier R', 'Daneshian M', 'Eskes C', 'Goldberg A', 'Hasiwa N', 'Hoffmann S', 'Jaworska J', 'Knudsen TB', 'Landsiedel R', 'Leist M', 'Locke P', 'Maxwell G', 'McKim J', 'McVey EA', 'Ouédraogo G', 'Patlewicz G', 'Pelkonen O', 'Roggen E', 'Rovida C', 'Ruhdel I', 'Schwarz M', 'Schepky A', 'Schoeters G', 'Skinner N', 'Trentz K', 'Turner M', 'Vanparys P', 'Yager J', 'Zurlo J', 'Hartung T']</t>
  </si>
  <si>
    <t>A roadmap for the development of alternative (non-animal) methods for systemic toxicity testing</t>
  </si>
  <si>
    <t>29(1):3-91</t>
  </si>
  <si>
    <t>https://pubmed.ncbi.nlm.nih.gov/22307314</t>
  </si>
  <si>
    <t>['Adler S', 'Basketter D', 'Creton S', 'Pelkonen O', 'van Benthem J', 'Zuang V', 'Andersen KE', 'Angers-Loustau A', 'Aptula A', 'Bal-Price A', 'Benfenati E', 'Bernauer U', 'Bessems J', 'Bois FY', 'Boobis A', 'Brandon E', 'Bremer S', 'Broschard T', 'Casati S', 'Coecke S', 'Corvi R', 'Cronin M', 'Daston G', 'Dekant W', 'Felter S', 'Grignard E', 'Gundert-Remy U', 'Heinonen T', 'Kimber I', 'Kleinjans J', 'Komulainen H', 'Kreiling R', 'Kreysa J', 'Leite SB', 'Loizou G', 'Maxwell G', 'Mazzatorta P', 'Munn S', 'Pfuhler S', 'Phrakonkham P', 'Piersma A', 'Poth A', 'Prieto P', 'Repetto G', 'Rogiers V', 'Schoeters G', 'Schwarz M', 'Serafimova R', 'Tähti H', 'Testai E', 'van Delft J', 'van Loveren H', 'Vinken M', 'Worth A', 'Zaldivar JM']</t>
  </si>
  <si>
    <t>Alternative (non-animal) methods for cosmetics testing: current status and future prospects-2010</t>
  </si>
  <si>
    <t>1-May-2011</t>
  </si>
  <si>
    <t>85(5):367-485</t>
  </si>
  <si>
    <t>https://pubmed.ncbi.nlm.nih.gov/21533817</t>
  </si>
  <si>
    <t>https://link.springer.com/article/10.1007/s00204-011-0693-2</t>
  </si>
  <si>
    <t>['McFadden JP', 'Basketter DA', 'Dearman RJ', 'Kimber IR']</t>
  </si>
  <si>
    <t>Extra domain A-positive fibronectin-positive feedback loops and their association with cutaneous inflammatory disease</t>
  </si>
  <si>
    <t>29(3):257-65</t>
  </si>
  <si>
    <t>https://pubmed.ncbi.nlm.nih.gov/21496732</t>
  </si>
  <si>
    <t>https://www.clinicalkey.com/content/playBy/pii?v=S0738-081X(10)00211-7</t>
  </si>
  <si>
    <t>['McFadden JP', 'Dearman RJ', 'White JM', 'Basketter DA', 'Kimber I']</t>
  </si>
  <si>
    <t>The Hapten-Atopy hypothesis II: the 'cutaneous hapten paradox'</t>
  </si>
  <si>
    <t>41(3):327-37</t>
  </si>
  <si>
    <t>https://pubmed.ncbi.nlm.nih.gov/21255157</t>
  </si>
  <si>
    <t>https://onlinelibrary.wiley.com/doi/10.1111/j.1365-2222.2010.03684.x</t>
  </si>
  <si>
    <t>['Kimber I', 'Basketter DA', 'Gerberick GF', 'Ryan CA', 'Dearman RJ']</t>
  </si>
  <si>
    <t>Chemical allergy: translating biology into hazard characterization</t>
  </si>
  <si>
    <t>22-Nov-2010</t>
  </si>
  <si>
    <t>120 Suppl 1:S238-68</t>
  </si>
  <si>
    <t>https://pubmed.ncbi.nlm.nih.gov/21097995</t>
  </si>
  <si>
    <t>https://academic.oup.com/toxsci/article/120/suppl_1/S238/1620231</t>
  </si>
  <si>
    <t>['Kimber I', 'Basketter DA', 'McFadden JP', 'Dearman RJ']</t>
  </si>
  <si>
    <t>Characterization of skin sensitizing chemicals: a lesson learnt from nickel allergy</t>
  </si>
  <si>
    <t>11-Nov-2010</t>
  </si>
  <si>
    <t>8(1):1-2</t>
  </si>
  <si>
    <t>https://pubmed.ncbi.nlm.nih.gov/21067469</t>
  </si>
  <si>
    <t>https://www.tandfonline.com/doi/full/10.3109/1547691X.2010.531298</t>
  </si>
  <si>
    <t>Assessing the potency of respiratory allergens: uncertainties and challenges</t>
  </si>
  <si>
    <t>10-Oct-2011</t>
  </si>
  <si>
    <t>61(3):365-72</t>
  </si>
  <si>
    <t>https://pubmed.ncbi.nlm.nih.gov/22019813</t>
  </si>
  <si>
    <t>https://linkinghub.elsevier.com/retrieve/pii/S0273-2300(11)00194-2</t>
  </si>
  <si>
    <t>Methyldibromoglutaronitrile: skin sensitization and quantitative risk assessment</t>
  </si>
  <si>
    <t>29(1):4-9</t>
  </si>
  <si>
    <t>https://pubmed.ncbi.nlm.nih.gov/19883218</t>
  </si>
  <si>
    <t>https://www.tandfonline.com/doi/full/10.3109/15569520903351151</t>
  </si>
  <si>
    <t>['Basketter DA', 'Kimber I', 'Hartung T']</t>
  </si>
  <si>
    <t>The evolution of validation: a commentary</t>
  </si>
  <si>
    <t>29(1):1-3</t>
  </si>
  <si>
    <t>https://pubmed.ncbi.nlm.nih.gov/19883246</t>
  </si>
  <si>
    <t>https://www.tandfonline.com/doi/full/10.3109/15569520903367843</t>
  </si>
  <si>
    <t>['Basketter DA', 'Pons-Guiraud A', 'van Asten A', 'Laverdet C', 'Marty JP', 'Martin L', 'Berthod D', 'Siest S', 'Giordano-Labadie F', 'Tennstedt D', 'Baeck M', 'Vigan M', 'Lainé G', 'Le Coz CJ', 'Jacobs MC', 'Bayrou O', 'Germaux MA']</t>
  </si>
  <si>
    <t>Fragrance allergy: assessing the safety of washed fabrics</t>
  </si>
  <si>
    <t>62(6):349-54</t>
  </si>
  <si>
    <t>https://pubmed.ncbi.nlm.nih.gov/20557341</t>
  </si>
  <si>
    <t>https://onlinelibrary.wiley.com/doi/10.1111/j.1600-0536.2010.01728.x</t>
  </si>
  <si>
    <t>Reactivity assays: dealing with substances and samples in an in vitro world - the solution and the real problem</t>
  </si>
  <si>
    <t>63(1):55-6</t>
  </si>
  <si>
    <t>https://pubmed.ncbi.nlm.nih.gov/20597938</t>
  </si>
  <si>
    <t>https://onlinelibrary.wiley.com/doi/10.1111/j.1600-0536.2010.01742.x</t>
  </si>
  <si>
    <t>Skin sensitization, false positives and false negatives: experience with guinea pig assays</t>
  </si>
  <si>
    <t>30(5):381-6</t>
  </si>
  <si>
    <t>https://pubmed.ncbi.nlm.nih.gov/20583317</t>
  </si>
  <si>
    <t>https://analyticalsciencejournals.onlinelibrary.wiley.com/doi/10.1002/jat.1545</t>
  </si>
  <si>
    <t>['Kern PS', 'Gerberick GF', 'Ryan CA', 'Kimber I', 'Aptula A', 'Basketter DA']</t>
  </si>
  <si>
    <t>Local lymph node data for the evaluation of skin sensitization alternatives: a second compilation</t>
  </si>
  <si>
    <t>21(1):8-32</t>
  </si>
  <si>
    <t>https://pubmed.ncbi.nlm.nih.gov/20137736</t>
  </si>
  <si>
    <t>['Coulter EM', 'Jenkinson C', 'Farrell J', 'Lavergne SN', 'Pease C', 'White A', 'Aleksic M', 'Basketter D', 'Williams DP', 'King C', 'Pirmohamed M', 'Park BK', 'Naisbitt DJ']</t>
  </si>
  <si>
    <t>Measurement of CD4+ and CD8+ T-lymphocyte cytokine secretion and gene expression changes in p-phenylenediamine allergic patients and tolerant individuals</t>
  </si>
  <si>
    <t>130(1):161-74</t>
  </si>
  <si>
    <t>https://pubmed.ncbi.nlm.nih.gov/19657353</t>
  </si>
  <si>
    <t>https://linkinghub.elsevier.com/retrieve/pii/S0022-202X(15)34540-1</t>
  </si>
  <si>
    <t>['Basketter DA', 'Broekhuizen C', 'Fieldsend M', 'Kirkwood S', 'Mascarenhas R', 'Maurer K', 'Pedersen C', 'Rodriguez C', 'Schiff HE']</t>
  </si>
  <si>
    <t>Defining occupational and consumer exposure limits for enzyme protein respiratory allergens under REACH</t>
  </si>
  <si>
    <t>9-Feb-2010</t>
  </si>
  <si>
    <t>21-Dec-2009</t>
  </si>
  <si>
    <t>268(3):165-70</t>
  </si>
  <si>
    <t>https://pubmed.ncbi.nlm.nih.gov/20026217</t>
  </si>
  <si>
    <t>https://www.clinicalkey.com/content/playBy/pii?v=S0300-483X(09)00636-2</t>
  </si>
  <si>
    <t>['Kimber I', 'Basketter DA', 'Dearman RJ']</t>
  </si>
  <si>
    <t>Chemical allergens--what are the issues?</t>
  </si>
  <si>
    <t>268(3):139-42</t>
  </si>
  <si>
    <t>https://pubmed.ncbi.nlm.nih.gov/19646501</t>
  </si>
  <si>
    <t>https://www.clinicalkey.com/content/playBy/pii?v=S0300-483X(09)00406-5</t>
  </si>
  <si>
    <t>['Jírová D', 'Basketter D', 'Liebsch M', 'Bendová H', 'Kejlová K', 'Marriott M', 'Kandárová H']</t>
  </si>
  <si>
    <t>Comparison of human skin irritation patch test data with in vitro skin irritation assays and animal data</t>
  </si>
  <si>
    <t>62(2):109-16</t>
  </si>
  <si>
    <t>https://pubmed.ncbi.nlm.nih.gov/20136894</t>
  </si>
  <si>
    <t>https://onlinelibrary.wiley.com/doi/10.1111/j.1600-0536.2009.01640.x</t>
  </si>
  <si>
    <t>['Basketter D', 'Ball N', 'Cagen S', 'Carrillo JC', 'Certa H', 'Eigler D', 'Garcia C', 'Esch H', 'Graham C', 'Haux C', 'Kreiling R', 'Mehling A']</t>
  </si>
  <si>
    <t>Application of a weight of evidence approach to assessing discordant sensitisation datasets: implications for REACH</t>
  </si>
  <si>
    <t>10-Jun-2009</t>
  </si>
  <si>
    <t>55(1):90-6</t>
  </si>
  <si>
    <t>https://pubmed.ncbi.nlm.nih.gov/19523501</t>
  </si>
  <si>
    <t>https://linkinghub.elsevier.com/retrieve/pii/S0273-2300(09)00108-1</t>
  </si>
  <si>
    <t>Reactivity assays, substances, samples and in vitro alternatives: why should we care?</t>
  </si>
  <si>
    <t>61(5):310-1</t>
  </si>
  <si>
    <t>https://pubmed.ncbi.nlm.nih.gov/19878254</t>
  </si>
  <si>
    <t>https://onlinelibrary.wiley.com/doi/10.1111/j.1600-0536.2009.01600.x</t>
  </si>
  <si>
    <t>['Casati S', 'Aeby P', 'Kimber I', 'Maxwell G', 'Ovigne JM', 'Roggen E', 'Rovida C', 'Tosti L', 'Basketter D']</t>
  </si>
  <si>
    <t>Selection of chemicals for the development and evaluation of in vitro methods for skin sensitisation testing</t>
  </si>
  <si>
    <t>37(3):305-12</t>
  </si>
  <si>
    <t>https://pubmed.ncbi.nlm.nih.gov/19678732</t>
  </si>
  <si>
    <t>https://journals.sagepub.com/doi/10.1177/026119290903700313?url_ver=Z39.88-2003&amp;rfr_id=ori:rid:crossref.org&amp;rfr_dat=cr_pub%20%200pubmed</t>
  </si>
  <si>
    <t>['Basketter DA', 'McFadden JF', 'Gerberick F', 'Cockshott A', 'Kimber I']</t>
  </si>
  <si>
    <t>Nothing is perfect, not even the local lymph node assay: a commentary and the implications for REACH</t>
  </si>
  <si>
    <t>60(2):65-9</t>
  </si>
  <si>
    <t>https://pubmed.ncbi.nlm.nih.gov/19207375</t>
  </si>
  <si>
    <t>https://onlinelibrary.wiley.com/doi/10.1111/j.1600-0536.2008.01444.x</t>
  </si>
  <si>
    <t>['McFadden JP', 'White JM', 'Basketter DA', 'Kimber I']</t>
  </si>
  <si>
    <t>Does hapten exposure predispose to atopic disease? The hapten-atopy hypothesis</t>
  </si>
  <si>
    <t>8-Jan-2009</t>
  </si>
  <si>
    <t>Trends in immunology</t>
  </si>
  <si>
    <t>30(2):67-74</t>
  </si>
  <si>
    <t>https://pubmed.ncbi.nlm.nih.gov/19138566</t>
  </si>
  <si>
    <t>https://www.clinicalkey.com/content/playBy/pii?v=S1471-4906(08)00274-3</t>
  </si>
  <si>
    <t>Updating the skin sensitization in vitro data assessment paradigm in 2009</t>
  </si>
  <si>
    <t>29(6):545-50</t>
  </si>
  <si>
    <t>https://pubmed.ncbi.nlm.nih.gov/19484705</t>
  </si>
  <si>
    <t>https://analyticalsciencejournals.onlinelibrary.wiley.com/doi/10.1002/jat.1443</t>
  </si>
  <si>
    <t>['Dearman RJ', 'Cumberbatch M', 'Maxwell G', 'Basketter DA', 'Kimber I']</t>
  </si>
  <si>
    <t>Toll-like receptor ligand activation of murine bone marrow-derived dendritic cells</t>
  </si>
  <si>
    <t>4-Sep-2008</t>
  </si>
  <si>
    <t>126(4):475-84</t>
  </si>
  <si>
    <t>https://pubmed.ncbi.nlm.nih.gov/18778283</t>
  </si>
  <si>
    <t>https://onlinelibrary.wiley.com/doi/10.1111/j.1365-2567.2008.02922.x</t>
  </si>
  <si>
    <t>['Basketter DA', 'Dearman RJ', 'Kimber I', 'Gerberick GF', 'Ryan CA']</t>
  </si>
  <si>
    <t>The impact of LLNA group size on the identification and potency classification of skin sensitizers: a review of published data</t>
  </si>
  <si>
    <t>28(1):19-22</t>
  </si>
  <si>
    <t>https://pubmed.ncbi.nlm.nih.gov/19514920</t>
  </si>
  <si>
    <t>https://www.tandfonline.com/doi/full/10.1080/15569520802636280</t>
  </si>
  <si>
    <t>The human repeated insult patch test in the 21st century: a commentary</t>
  </si>
  <si>
    <t>28(2):49-53</t>
  </si>
  <si>
    <t>https://pubmed.ncbi.nlm.nih.gov/19514927</t>
  </si>
  <si>
    <t>https://www.tandfonline.com/doi/full/10.1080/15569520902938032</t>
  </si>
  <si>
    <t>['Robinson S', 'Basketter D', 'Bussi R', 'Coenen J', 'Connolly P', 'Elvig-Jørgensen SG', 'Hermans H', 'Hoffmeister A', 'Lacerda A', 'Linge JP', 'Spielmann H', 'Török M', 'van der Valk J', 'Watson T']</t>
  </si>
  <si>
    <t>Dissemination strategies: how do they influence the uptake of the new Three Rs methods across laboratories and other boundaries? A report of a workshop held by the European Partnership for Alternative Approaches to Animal Testing (EPAA) Working Group 3</t>
  </si>
  <si>
    <t>36(4):453-8</t>
  </si>
  <si>
    <t>https://pubmed.ncbi.nlm.nih.gov/18826334</t>
  </si>
  <si>
    <t>https://journals.sagepub.com/doi/10.1177/026119290803600406?url_ver=Z39.88-2003&amp;rfr_id=ori:rid:crossref.org&amp;rfr_dat=cr_pub%20%200pubmed</t>
  </si>
  <si>
    <t>['McNamee PM', 'Api AM', 'Basketter DA', 'Frank Gerberick G', 'Gilpin DA', 'Hall BM', 'Jowsey I', 'Robinson MK']</t>
  </si>
  <si>
    <t>A review of critical factors in the conduct and interpretation of the human repeat insult patch test</t>
  </si>
  <si>
    <t>4-Dec-2007</t>
  </si>
  <si>
    <t>52(1):24-34</t>
  </si>
  <si>
    <t>https://pubmed.ncbi.nlm.nih.gov/18639964</t>
  </si>
  <si>
    <t>https://linkinghub.elsevier.com/retrieve/pii/S0273-2300(07)00187-0</t>
  </si>
  <si>
    <t>['Api AM', 'Basketter DA', 'Cadby PA', 'Cano MF', 'Ellis G', 'Gerberick GF', 'Griem P', 'McNamee PM', 'Ryan CA', 'Safford R']</t>
  </si>
  <si>
    <t>Dermal sensitization quantitative risk assessment (QRA) for fragrance ingredients</t>
  </si>
  <si>
    <t>52(1):3-23</t>
  </si>
  <si>
    <t>https://pubmed.ncbi.nlm.nih.gov/18406028</t>
  </si>
  <si>
    <t>https://linkinghub.elsevier.com/retrieve/pii/S0273-2300(07)00154-7</t>
  </si>
  <si>
    <t>['Kimber I', 'Dearman RJ', 'Basketter DA', 'Ryan CA', 'Gerberick GF', 'McNamee PM', 'Lalko J', 'Api AM']</t>
  </si>
  <si>
    <t>Dose metrics in the acquisition of skin sensitization: thresholds and importance of dose per unit area</t>
  </si>
  <si>
    <t>1-Feb-2008</t>
  </si>
  <si>
    <t>52(1):39-45</t>
  </si>
  <si>
    <t>https://pubmed.ncbi.nlm.nih.gov/18423821</t>
  </si>
  <si>
    <t>https://linkinghub.elsevier.com/retrieve/pii/S0273-2300(08)00008-1</t>
  </si>
  <si>
    <t>['Ryan CA', 'Chaney JG', 'Kern PS', 'Patlewicz GY', 'Basketter DA', 'Betts CJ', 'Dearman RJ', 'Kimber I', 'Gerberick GF']</t>
  </si>
  <si>
    <t>The reduced local lymph node assay: the impact of group size</t>
  </si>
  <si>
    <t>28(4):518-23</t>
  </si>
  <si>
    <t>https://pubmed.ncbi.nlm.nih.gov/17879259</t>
  </si>
  <si>
    <t>https://analyticalsciencejournals.onlinelibrary.wiley.com/doi/10.1002/jat.1303</t>
  </si>
  <si>
    <t>['Gerberick F', 'Aleksic M', 'Basketter D', 'Casati S', 'Karlberg AT', 'Kern P', 'Kimber I', 'Lepoittevin JP', 'Natsch A', 'Ovigne JM', 'Rovida C', 'Sakaguchi H', 'Schultz T']</t>
  </si>
  <si>
    <t>Chemical reactivity measurement and the predicitve identification of skin sensitisers. The report and recommendations of ECVAM Workshop 64</t>
  </si>
  <si>
    <t>36(2):215-42</t>
  </si>
  <si>
    <t>https://pubmed.ncbi.nlm.nih.gov/18522487</t>
  </si>
  <si>
    <t>https://journals.sagepub.com/doi/10.1177/026119290803600210?url_ver=Z39.88-2003&amp;rfr_id=ori:rid:crossref.org&amp;rfr_dat=cr_pub%20%200pubmed</t>
  </si>
  <si>
    <t>['Basketter D', 'Cockshott A', 'Corsini E', 'Gerberick GF', 'Idehara K', 'Kimber I', 'Van Loveren H', 'Matheson J', 'Mehling A', 'Omori T', 'Rovida C', 'Sozu T', 'Takeyoshi M', 'Casati S']</t>
  </si>
  <si>
    <t>An evaluation of performance standards and non-radioactive endpoints for the local lymph node assay. The report and recommendations of ECVAM Workshop 65</t>
  </si>
  <si>
    <t>36(2):243-57</t>
  </si>
  <si>
    <t>https://pubmed.ncbi.nlm.nih.gov/18522488</t>
  </si>
  <si>
    <t>https://journals.sagepub.com/doi/10.1177/026119290803600211?url_ver=Z39.88-2003&amp;rfr_id=ori:rid:crossref.org&amp;rfr_dat=cr_pub%20%200pubmed</t>
  </si>
  <si>
    <t>Nonanimal alternatives for skin sensitization: a step forward?</t>
  </si>
  <si>
    <t>102(1):1-2</t>
  </si>
  <si>
    <t>https://pubmed.ncbi.nlm.nih.gov/18256044</t>
  </si>
  <si>
    <t>https://academic.oup.com/toxsci/article/102/1/1/1631950</t>
  </si>
  <si>
    <t>Reduced allergy rates in atopic eczema to contact allergens used in both skin products and foods: atopy and the 'hapten-atopy hypothesis'</t>
  </si>
  <si>
    <t>58(3):156-8</t>
  </si>
  <si>
    <t>https://pubmed.ncbi.nlm.nih.gov/18279153</t>
  </si>
  <si>
    <t>https://onlinelibrary.wiley.com/doi/10.1111/j.1600-0536.2007.01291.x</t>
  </si>
  <si>
    <t>['Holden NJ', 'Bedford PA', 'McCarthy NE', 'Marks NA', 'Ind PW', 'Jowsey IR', 'Basketter DA', 'Knight SC']</t>
  </si>
  <si>
    <t>Dendritic cells from control but not atopic donors respond to contact and respiratory sensitizer treatment in vitro with differential cytokine production and altered stimulatory capacity</t>
  </si>
  <si>
    <t>21-May-2008</t>
  </si>
  <si>
    <t>38(7):1148-59</t>
  </si>
  <si>
    <t>https://pubmed.ncbi.nlm.nih.gov/18498417</t>
  </si>
  <si>
    <t>https://onlinelibrary.wiley.com/doi/10.1111/j.1365-2222.2008.02997.x</t>
  </si>
  <si>
    <t>['Basketter DA', 'Clapp CJ', 'Safford BJ', 'Jowsey IR', 'McNamee P', 'Ryan CA', 'Gerberick GF']</t>
  </si>
  <si>
    <t>Preservatives and skin sensitization quantitative risk assessment</t>
  </si>
  <si>
    <t>19(1):20-7</t>
  </si>
  <si>
    <t>https://pubmed.ncbi.nlm.nih.gov/18346392</t>
  </si>
  <si>
    <t>['Dearman RJ', 'Cumberbatch M', 'Portsmouth C', 'Maxwell G', 'Basketter DA', 'Kimber I']</t>
  </si>
  <si>
    <t>Synergistic effects of chemical insult and toll-like receptor ligands on dendritic cell activation</t>
  </si>
  <si>
    <t>23-Sep-2008</t>
  </si>
  <si>
    <t>22(8):1927-34</t>
  </si>
  <si>
    <t>https://pubmed.ncbi.nlm.nih.gov/18848616</t>
  </si>
  <si>
    <t>https://linkinghub.elsevier.com/retrieve/pii/S0887-2333(08)00239-7</t>
  </si>
  <si>
    <t>['Kimber I', 'Basketter D']</t>
  </si>
  <si>
    <t>Thresholds, dose-response relationships and dose metrics in allergic contact dermatitis</t>
  </si>
  <si>
    <t>20-Sep-2008</t>
  </si>
  <si>
    <t>159(6):1380-1; author reply 1381-2</t>
  </si>
  <si>
    <t>https://pubmed.ncbi.nlm.nih.gov/18811682</t>
  </si>
  <si>
    <t>https://academic.oup.com/bjd/article-abstract/159/6/1380/6641497?redirectedFrom=fulltext</t>
  </si>
  <si>
    <t>['Aleksic M', 'Pease CK', 'Basketter DA', 'Panico M', 'Morris HR', 'Dell A']</t>
  </si>
  <si>
    <t>Mass spectrometric identification of covalent adducts of the skin allergen 2,4-dinitro-1-chlorobenzene and model skin proteins</t>
  </si>
  <si>
    <t>16-Mar-2008</t>
  </si>
  <si>
    <t>22(5):1169-76</t>
  </si>
  <si>
    <t>https://pubmed.ncbi.nlm.nih.gov/18440195</t>
  </si>
  <si>
    <t>https://linkinghub.elsevier.com/retrieve/pii/S0887-2333(08)00080-5</t>
  </si>
  <si>
    <t>['Jowsey IR', 'Basketter DA', 'Irwin A']</t>
  </si>
  <si>
    <t>Proliferative responses in the local lymph node assay associated with concomitant exposure to 1,4-phenylenediamine and methyldibromo glutaronitrile: evidence for synergy?</t>
  </si>
  <si>
    <t>59(2):90-5</t>
  </si>
  <si>
    <t>https://pubmed.ncbi.nlm.nih.gov/18759875</t>
  </si>
  <si>
    <t>https://onlinelibrary.wiley.com/doi/10.1111/j.1600-0536.2008.01349.x</t>
  </si>
  <si>
    <t>Skin sensitization: strategies for the assessment and management of risk</t>
  </si>
  <si>
    <t>159(2):267-73</t>
  </si>
  <si>
    <t>https://pubmed.ncbi.nlm.nih.gov/18503602</t>
  </si>
  <si>
    <t>https://academic.oup.com/bjd/article-abstract/159/2/267/6641672?redirectedFrom=fulltext</t>
  </si>
  <si>
    <t>['Coulter EM', 'Jenkinson C', 'Wu Y', 'Farrell J', 'Foster B', 'Smith A', 'McGuire C', 'Pease C', 'Basketter D', 'King C', 'Friedmann PS', 'Pirmohamed M', 'Park BK', 'Naisbitt DJ']</t>
  </si>
  <si>
    <t>Activation of T-cells from allergic patients and volunteers by p-phenylenediamine and Bandrowski's base</t>
  </si>
  <si>
    <t>128(4):897-905</t>
  </si>
  <si>
    <t>https://pubmed.ncbi.nlm.nih.gov/17914451</t>
  </si>
  <si>
    <t>https://linkinghub.elsevier.com/retrieve/pii/S0022-202X(15)33822-7</t>
  </si>
  <si>
    <t>['Jowsey IR', 'Clapp CJ', 'Safford B', 'Gibbons BT', 'Basketter DA']</t>
  </si>
  <si>
    <t>The impact of vehicle on the relative potency of skin-sensitizing chemicals in the local lymph node assay</t>
  </si>
  <si>
    <t>27(2):67-75</t>
  </si>
  <si>
    <t>https://pubmed.ncbi.nlm.nih.gov/18568891</t>
  </si>
  <si>
    <t>https://www.tandfonline.com/doi/full/10.1080/15569520801904655</t>
  </si>
  <si>
    <t>['Fluhr JW', 'Darlenski R', 'Angelova-Fischer I', 'Tsankov N', 'Basketter D']</t>
  </si>
  <si>
    <t>Skin irritation and sensitization: mechanisms and new approaches for risk assessment. 1. Skin irritation</t>
  </si>
  <si>
    <t>3-Jun-2008</t>
  </si>
  <si>
    <t>21(3):124-35</t>
  </si>
  <si>
    <t>https://pubmed.ncbi.nlm.nih.gov/18523410</t>
  </si>
  <si>
    <t>https://karger.com/spp/article-abstract/21/3/124/295553/Skin-Irritation-and-Sensitization-Mechanisms-and?redirectedFrom=fulltext</t>
  </si>
  <si>
    <t>['Basketter D', 'Darlenski R', 'Fluhr JW']</t>
  </si>
  <si>
    <t>Skin irritation and sensitization: mechanisms and new approaches for risk assessment</t>
  </si>
  <si>
    <t>21(4):191-202</t>
  </si>
  <si>
    <t>https://pubmed.ncbi.nlm.nih.gov/18509253</t>
  </si>
  <si>
    <t>https://karger.com/spp/article/21/4/191/295507/Skin-Irritation-and-Sensitization-Mechanisms-and</t>
  </si>
  <si>
    <t>['White JM', 'Goon AT', 'Jowsey IR', 'Basketter DA', 'Mak RK', 'Kimber I', 'McFadden JP']</t>
  </si>
  <si>
    <t>Oral tolerance to contact allergens: a common occurrence? A review</t>
  </si>
  <si>
    <t>56(5):247-54</t>
  </si>
  <si>
    <t>https://pubmed.ncbi.nlm.nih.gov/17441845</t>
  </si>
  <si>
    <t>https://onlinelibrary.wiley.com/doi/10.1111/j.1600-0536.2006.01066.x</t>
  </si>
  <si>
    <t>['White JM', 'Basketter DA', 'Pease CK', 'Sanders DA', 'McFadden JP']</t>
  </si>
  <si>
    <t>Intermittent exposure to low-concentration paraphenylenediamine can be equivalent to single, higher-dose exposure</t>
  </si>
  <si>
    <t>56(5):262-5</t>
  </si>
  <si>
    <t>https://pubmed.ncbi.nlm.nih.gov/17441847</t>
  </si>
  <si>
    <t>https://onlinelibrary.wiley.com/doi/10.1111/j.1600-0536.2007.01072.x</t>
  </si>
  <si>
    <t>['Kimber I', 'Agius R', 'Basketter DA', 'Corsini E', 'Cullinan P', 'Dearman RJ', 'Gimenez-Arnau E', 'Greenwell L', 'Hartung T', 'Kuper F', 'Maestrelli P', 'Roggen E', 'Rovida C']</t>
  </si>
  <si>
    <t>Chemical respiratory allergy: opportunities for hazard identification and characterisation. The report and recommendations of ECVAM workshop 60</t>
  </si>
  <si>
    <t>35(2):243-65</t>
  </si>
  <si>
    <t>https://pubmed.ncbi.nlm.nih.gov/17559314</t>
  </si>
  <si>
    <t>https://journals.sagepub.com/doi/10.1177/026119290703500212?url_ver=Z39.88-2003&amp;rfr_id=ori:rid:crossref.org&amp;rfr_dat=cr_pub%20%200pubmed</t>
  </si>
  <si>
    <t>['Basketter D', 'Pease C', 'Kasting G', 'Kimber I', 'Casati S', 'Cronin M', 'Diembeck W', 'Gerberick F', 'Hadgraft J', 'Hartung T', 'Marty JP', 'Nikolaidis E', 'Patlewicz G', 'Roberts D', 'Roggen E', 'Rovida C', 'van de Sandt J']</t>
  </si>
  <si>
    <t>Skin sensitisation and epidermal disposition: the relevance of epidermal disposition for sensitisation hazard identification and risk assessment. The report and recommendations of ECVAM workshop 59</t>
  </si>
  <si>
    <t>35(1):137-54</t>
  </si>
  <si>
    <t>https://pubmed.ncbi.nlm.nih.gov/17411362</t>
  </si>
  <si>
    <t>https://journals.sagepub.com/doi/10.1177/026119290703500124?url_ver=Z39.88-2003&amp;rfr_id=ori:rid:crossref.org&amp;rfr_dat=cr_pub%20%200pubmed</t>
  </si>
  <si>
    <t>['Ryan CA', 'Kimber I', 'Basketter DA', 'Pallardy M', 'Gildea LA', 'Gerberick GF']</t>
  </si>
  <si>
    <t>Dendritic cells and skin sensitization: biological roles and uses in hazard identification</t>
  </si>
  <si>
    <t>24-Mar-2007</t>
  </si>
  <si>
    <t>Toxicology and applied pharmacology</t>
  </si>
  <si>
    <t>221(3):384-94</t>
  </si>
  <si>
    <t>https://pubmed.ncbi.nlm.nih.gov/17493650</t>
  </si>
  <si>
    <t>https://linkinghub.elsevier.com/retrieve/pii/S0041-008X(07)00128-7</t>
  </si>
  <si>
    <t>Investigating protein haptenation mechanisms of skin sensitisers using human serum albumin as a model protein</t>
  </si>
  <si>
    <t>21(4):723-33</t>
  </si>
  <si>
    <t>https://pubmed.ncbi.nlm.nih.gov/17317089</t>
  </si>
  <si>
    <t>https://linkinghub.elsevier.com/retrieve/pii/S0887-2333(07)00023-9</t>
  </si>
  <si>
    <t>['Rovida C', 'Basketter D', 'Casati S', 'de Silva O', 'Hermans H', 'Kimber I', 'Manou I', 'Weltzien HU', 'Roggen E']</t>
  </si>
  <si>
    <t>Management of an integrated project (Sens-it-iv) to develop in vitro tests to assess sensitisation</t>
  </si>
  <si>
    <t>35(3):317-22</t>
  </si>
  <si>
    <t>https://pubmed.ncbi.nlm.nih.gov/17650950</t>
  </si>
  <si>
    <t>https://journals.sagepub.com/doi/10.1177/026119290703500311?url_ver=Z39.88-2003&amp;rfr_id=ori:rid:crossref.org&amp;rfr_dat=cr_pub%20%200pubmed</t>
  </si>
  <si>
    <t>['Roberts DW', 'Patlewicz G', 'Kern PS', 'Gerberick F', 'Kimber I', 'Dearman RJ', 'Ryan CA', 'Basketter DA', 'Aptula AO']</t>
  </si>
  <si>
    <t>Mechanistic applicability domain classification of a local lymph node assay dataset for skin sensitization</t>
  </si>
  <si>
    <t>8-Jun-2007</t>
  </si>
  <si>
    <t>Chemical research in toxicology</t>
  </si>
  <si>
    <t>20(7):1019-30</t>
  </si>
  <si>
    <t>https://pubmed.ncbi.nlm.nih.gov/17555332</t>
  </si>
  <si>
    <t>https://pubs.acs.org/doi/10.1021/tx700024w</t>
  </si>
  <si>
    <t>['Patlewicz G', 'Aptula AO', 'Uriarte E', 'Roberts DW', 'Kern PS', 'Gerberick GF', 'Kimber I', 'Dearman RJ', 'Ryan CA', 'Basketter DA']</t>
  </si>
  <si>
    <t>An evaluation of selected global (Q)SARs/expert systems for the prediction of skin sensitisation potential</t>
  </si>
  <si>
    <t>SA and QSA in environmental research</t>
  </si>
  <si>
    <t>18(5-6):515-41</t>
  </si>
  <si>
    <t>https://pubmed.ncbi.nlm.nih.gov/17654336</t>
  </si>
  <si>
    <t>https://www.tandfonline.com/doi/full/10.1080/10629360701427872</t>
  </si>
  <si>
    <t>Information derived from sensitization test methods: test sensitivity, false positives and false negatives</t>
  </si>
  <si>
    <t>56(1):1-4</t>
  </si>
  <si>
    <t>https://pubmed.ncbi.nlm.nih.gov/17177701</t>
  </si>
  <si>
    <t>https://onlinelibrary.wiley.com/doi/10.1111/j.1600-0536.2007.01009.x</t>
  </si>
  <si>
    <t>['Coulter EM', 'Farrell J', 'Mathews KL', 'Maggs JL', 'Pease CK', 'Lockley DJ', 'Basketter DA', 'Park BK', 'Naisbitt DJ']</t>
  </si>
  <si>
    <t>Activation of human dendritic cells by p-phenylenediamine</t>
  </si>
  <si>
    <t>15-Nov-2006</t>
  </si>
  <si>
    <t>320(2):885-92</t>
  </si>
  <si>
    <t>https://pubmed.ncbi.nlm.nih.gov/17108233</t>
  </si>
  <si>
    <t>https://jpet.aspetjournals.org/lookup/pmidlookup?view=long&amp;pmid=17108233</t>
  </si>
  <si>
    <t>['White JM', 'Gilmour NJ', 'Jeffries D', 'Duangdeeden I', 'Kullavanijaya P', 'Basketter DA', 'McFadden JP']</t>
  </si>
  <si>
    <t>A general population from Thailand: incidence of common allergens with emphasis on para-phenylenediamine</t>
  </si>
  <si>
    <t>16-Oct-2007</t>
  </si>
  <si>
    <t>37(12):1848-53</t>
  </si>
  <si>
    <t>https://pubmed.ncbi.nlm.nih.gov/17941916</t>
  </si>
  <si>
    <t>https://onlinelibrary.wiley.com/doi/10.1111/j.1365-2222.2007.02846.x</t>
  </si>
  <si>
    <t>['Basketter DA', 'Gerberick F', 'Kimber I']</t>
  </si>
  <si>
    <t>The local lymph node assay and the assessment of relative potency: status of validation</t>
  </si>
  <si>
    <t>57(2):70-5</t>
  </si>
  <si>
    <t>https://pubmed.ncbi.nlm.nih.gov/17627643</t>
  </si>
  <si>
    <t>https://onlinelibrary.wiley.com/doi/10.1111/j.1600-0536.2007.01141.x</t>
  </si>
  <si>
    <t>['Basketter DA', 'Sanders D', 'Jowsey IR']</t>
  </si>
  <si>
    <t>The skin sensitization potential of resorcinol: experience with the local lymph node assay</t>
  </si>
  <si>
    <t>56(4):196-200</t>
  </si>
  <si>
    <t>https://pubmed.ncbi.nlm.nih.gov/17343618</t>
  </si>
  <si>
    <t>https://onlinelibrary.wiley.com/doi/10.1111/j.1600-0536.2006.01008.x</t>
  </si>
  <si>
    <t>['Schnuch A', 'Geier J', 'Uter W', 'Basketter DA', 'Jowsey IR']</t>
  </si>
  <si>
    <t>The biocide polyhexamethylene biguanide remains an uncommon contact allergen</t>
  </si>
  <si>
    <t>56(4):235-9</t>
  </si>
  <si>
    <t>https://pubmed.ncbi.nlm.nih.gov/17343627</t>
  </si>
  <si>
    <t>https://onlinelibrary.wiley.com/doi/10.1111/j.1600-0536.2007.01089.x</t>
  </si>
  <si>
    <t>The local lymph node assay: current position in the regulatory classification of skin sensitizing chemicals</t>
  </si>
  <si>
    <t>26(4):293-301</t>
  </si>
  <si>
    <t>https://pubmed.ncbi.nlm.nih.gov/18058304</t>
  </si>
  <si>
    <t>https://www.tandfonline.com/doi/full/10.1080/15569520701556647</t>
  </si>
  <si>
    <t>['Aleksic M', 'Thain E', 'Gutsell SJ', 'Pease CK', 'Basketter DA']</t>
  </si>
  <si>
    <t>The role of non-covalent protein binding in skin sensitisation potency of chemicals</t>
  </si>
  <si>
    <t>26(2):161-9</t>
  </si>
  <si>
    <t>https://pubmed.ncbi.nlm.nih.gov/17612982</t>
  </si>
  <si>
    <t>https://www.tandfonline.com/doi/full/10.1080/15569520701212282</t>
  </si>
  <si>
    <t>['Basketter D', 'Maxwell G']</t>
  </si>
  <si>
    <t>In vitro approaches to the identification and characterization of skin sensitizers</t>
  </si>
  <si>
    <t>26(4):359-73</t>
  </si>
  <si>
    <t>https://pubmed.ncbi.nlm.nih.gov/18058309</t>
  </si>
  <si>
    <t>https://www.tandfonline.com/doi/full/10.1080/15569520701622993</t>
  </si>
  <si>
    <t>['Ryan CA', 'Chaney JG', 'Gerberick GF', 'Kern PS', 'Dearman RJ', 'Kimber I', 'Basketter DA']</t>
  </si>
  <si>
    <t>Extrapolating local lymph node assay EC3 values to estimate relative sensitizing potency</t>
  </si>
  <si>
    <t>26(2):135-45</t>
  </si>
  <si>
    <t>https://pubmed.ncbi.nlm.nih.gov/17612980</t>
  </si>
  <si>
    <t>https://www.tandfonline.com/doi/full/10.1080/15569520701212258</t>
  </si>
  <si>
    <t>['Basketter DA', 'Kan-King-Yu D', 'Dierkes P', 'Jowsey IR']</t>
  </si>
  <si>
    <t>Does irritation potency contribute to the skin sensitization potency of contact allergens?</t>
  </si>
  <si>
    <t>26(4):279-86</t>
  </si>
  <si>
    <t>https://pubmed.ncbi.nlm.nih.gov/18058302</t>
  </si>
  <si>
    <t>https://www.tandfonline.com/doi/full/10.1080/15569520701555359</t>
  </si>
  <si>
    <t>['Fletcher ST', 'Basketter DA']</t>
  </si>
  <si>
    <t>Proteomic analysis of the response of EpiDerm cultures to sodium lauryl sulphate</t>
  </si>
  <si>
    <t>20(6):975-85</t>
  </si>
  <si>
    <t>https://pubmed.ncbi.nlm.nih.gov/16469478</t>
  </si>
  <si>
    <t>https://linkinghub.elsevier.com/retrieve/pii/S0887-2333(06)00010-5</t>
  </si>
  <si>
    <t>['Betts CJ', 'Dearman RJ', 'Heylings JR', 'Kimber I', 'Basketter DA']</t>
  </si>
  <si>
    <t>Skin sensitization potency of methyl methacrylate in the local lymph node assay: comparisons with guinea-pig data and human experience</t>
  </si>
  <si>
    <t>55(3):140-7</t>
  </si>
  <si>
    <t>https://pubmed.ncbi.nlm.nih.gov/16918612</t>
  </si>
  <si>
    <t>https://onlinelibrary.wiley.com/doi/10.1111/j.1600-0536.2006.00898.x</t>
  </si>
  <si>
    <t>['White JM', 'Kullavanijaya P', 'Duangdeeden I', 'Zazzeroni R', 'Gilmour NJ', 'Basketter DA', 'McFadden JP']</t>
  </si>
  <si>
    <t>p-Phenylenediamine allergy: the role of Bandrowski's base</t>
  </si>
  <si>
    <t>36(10):1289-93</t>
  </si>
  <si>
    <t>https://pubmed.ncbi.nlm.nih.gov/17014438</t>
  </si>
  <si>
    <t>https://onlinelibrary.wiley.com/doi/10.1111/j.1365-2222.2006.02561.x</t>
  </si>
  <si>
    <t>['Basketter DA', 'McFadden J', 'Evans P', 'Andersen KE', 'Jowsey I']</t>
  </si>
  <si>
    <t>Identification and classification of skin sensitizers: identifying false positives and false negatives</t>
  </si>
  <si>
    <t>55(5):268-73</t>
  </si>
  <si>
    <t>https://pubmed.ncbi.nlm.nih.gov/17026691</t>
  </si>
  <si>
    <t>https://onlinelibrary.wiley.com/doi/10.1111/j.1600-0536.2006.00930.x</t>
  </si>
  <si>
    <t>['Cockshott A', 'Evans P', 'Ryan CA', 'Gerberick GF', 'Betts CJ', 'Dearman RJ', 'Kimber I', 'Basketter DA']</t>
  </si>
  <si>
    <t>The local lymph node assay in practice: a current regulatory perspective</t>
  </si>
  <si>
    <t>25(7):387-94</t>
  </si>
  <si>
    <t>https://pubmed.ncbi.nlm.nih.gov/16898167</t>
  </si>
  <si>
    <t>https://journals.sagepub.com/doi/10.1191/0960327106ht640oa?url_ver=Z39.88-2003&amp;rfr_id=ori:rid:crossref.org&amp;rfr_dat=cr_pub%20%200pubmed</t>
  </si>
  <si>
    <t>['Corea NV', 'Basketter DA', 'Clapp C', 'Van Asten A', 'Marty JP', 'Pons-Guiraud A', 'Laverdet C']</t>
  </si>
  <si>
    <t>Fragrance allergy: assessing the risk from washed fabrics</t>
  </si>
  <si>
    <t>55(1):48-53</t>
  </si>
  <si>
    <t>https://pubmed.ncbi.nlm.nih.gov/16842555</t>
  </si>
  <si>
    <t>https://onlinelibrary.wiley.com/doi/10.1111/j.0105-1873.2006.00872.x</t>
  </si>
  <si>
    <t>['Jowsey IR', 'Basketter DA', 'Westmoreland C', 'Kimber I']</t>
  </si>
  <si>
    <t>A future approach to measuring relative skin sensitising potency: a proposal</t>
  </si>
  <si>
    <t>26(4):341-50</t>
  </si>
  <si>
    <t>https://pubmed.ncbi.nlm.nih.gov/16773645</t>
  </si>
  <si>
    <t>https://onlinelibrary.wiley.com/doi/10.1002/jat.1146</t>
  </si>
  <si>
    <t>['Langton K', 'Patlewicz GY', 'Long A', 'Marchant CA', 'Basketter DA']</t>
  </si>
  <si>
    <t>Structure-activity relationships for skin sensitization: recent improvements to Derek for Windows</t>
  </si>
  <si>
    <t>55(6):342-7</t>
  </si>
  <si>
    <t>https://pubmed.ncbi.nlm.nih.gov/17101009</t>
  </si>
  <si>
    <t>https://onlinelibrary.wiley.com/doi/10.1111/j.1600-0536.2006.00969.x</t>
  </si>
  <si>
    <t>['Peters L', 'Marriott M', 'Mukerji B', 'Indra P', 'Iyer JV', 'Roy A', 'Rowson M', 'Ahmed S', 'Cooper K', 'Basketter D']</t>
  </si>
  <si>
    <t>The effect of population diversity on skin irritation</t>
  </si>
  <si>
    <t>55(6):357-63</t>
  </si>
  <si>
    <t>https://pubmed.ncbi.nlm.nih.gov/17101012</t>
  </si>
  <si>
    <t>https://onlinelibrary.wiley.com/doi/10.1111/j.1600-0536.2006.00975.x</t>
  </si>
  <si>
    <t>['Kimber I', 'Dearman RJ', 'Betts CJ', 'Gerberick GF', 'Ryan CA', 'Kern PS', 'Patlewicz GY', 'Basketter DA']</t>
  </si>
  <si>
    <t>The local lymph node assay and skin sensitization: a cut-down screen to reduce animal requirements?</t>
  </si>
  <si>
    <t>54(4):181-5</t>
  </si>
  <si>
    <t>https://pubmed.ncbi.nlm.nih.gov/16650091</t>
  </si>
  <si>
    <t>https://onlinelibrary.wiley.com/doi/10.1111/j.0105-1873.2006.00827.x</t>
  </si>
  <si>
    <t>['Diepgen TL', 'Coenraads PJ', 'Wilkinson M', 'Basketter DA', 'Lepoittevin JP']</t>
  </si>
  <si>
    <t>Para-phenylendiamine (PPD) 1% pet. is an important allergen in the standard series</t>
  </si>
  <si>
    <t>53(3):185</t>
  </si>
  <si>
    <t>https://pubmed.ncbi.nlm.nih.gov/16128773</t>
  </si>
  <si>
    <t>https://onlinelibrary.wiley.com/doi/10.1111/j.0105-1873.2005.00706.x</t>
  </si>
  <si>
    <t>['Divkovic M', 'Pease CK', 'Gerberick GF', 'Basketter DA']</t>
  </si>
  <si>
    <t>Hapten-protein binding: from theory to practical application in the in vitro prediction of skin sensitization</t>
  </si>
  <si>
    <t>53(4):189-200</t>
  </si>
  <si>
    <t>https://pubmed.ncbi.nlm.nih.gov/16191014</t>
  </si>
  <si>
    <t>https://onlinelibrary.wiley.com/doi/10.1111/j.0105-1873.2005.00683.x</t>
  </si>
  <si>
    <t>['Basketter DA', 'Clapp C', 'Jefferies D', 'Safford B', 'Ryan CA', 'Gerberick F', 'Dearman RJ', 'Kimber I']</t>
  </si>
  <si>
    <t>Predictive identification of human skin sensitization thresholds</t>
  </si>
  <si>
    <t>53(5):260-7</t>
  </si>
  <si>
    <t>https://pubmed.ncbi.nlm.nih.gov/16283904</t>
  </si>
  <si>
    <t>https://onlinelibrary.wiley.com/doi/10.1111/j.0105-1873.2005.00707.x</t>
  </si>
  <si>
    <t>['Basketter D', 'Casati S', 'Gerberick GF', 'Griem P', 'Philips B', 'Worth A']</t>
  </si>
  <si>
    <t>Skin sensitisation</t>
  </si>
  <si>
    <t>33 Suppl 1:83-103</t>
  </si>
  <si>
    <t>https://pubmed.ncbi.nlm.nih.gov/16194142</t>
  </si>
  <si>
    <t>https://journals.sagepub.com/doi/10.1177/026119290503301s10?url_ver=Z39.88-2003&amp;rfr_id=ori:rid:crossref.org&amp;rfr_dat=cr_pub%20%200pubmed</t>
  </si>
  <si>
    <t>['Basketter D', 'Menné T']</t>
  </si>
  <si>
    <t>Lymphocyte transformation test in patients with allergic contact dermatitis</t>
  </si>
  <si>
    <t>53(1):1</t>
  </si>
  <si>
    <t>https://pubmed.ncbi.nlm.nih.gov/15982223</t>
  </si>
  <si>
    <t>https://onlinelibrary.wiley.com/doi/10.1111/j.0105-1873.2005.00627.x</t>
  </si>
  <si>
    <t>['Basketter DA', 'Andersen KE', 'Liden C', 'Van Loveren H', 'Boman A', 'Kimber I', 'Alanko K', 'Berggren E']</t>
  </si>
  <si>
    <t>Evaluation of the skin sensitizing potency of chemicals by using the existing methods and considerations of relevance for elicitation</t>
  </si>
  <si>
    <t>52(1):39-43</t>
  </si>
  <si>
    <t>https://pubmed.ncbi.nlm.nih.gov/15701129</t>
  </si>
  <si>
    <t>https://onlinelibrary.wiley.com/doi/10.1111/j.0105-1873.2005.00490.x</t>
  </si>
  <si>
    <t>['Casati S', 'Aeby P', 'Basketter DA', 'Cavani A', 'Gennari A', 'Gerberick GF', 'Griem P', 'Hartung T', 'Kimber I', 'Lepoittevin JP', 'Meade BJ', 'Pallardy M', 'Rougier N', 'Rousset F', 'Rubinstenn G', 'Sallusto F', 'Verheyen GR', 'Zuang V']</t>
  </si>
  <si>
    <t>Dendritic cells as a tool for the predictive identification of skin sensitisation hazard</t>
  </si>
  <si>
    <t>33(1):47-62</t>
  </si>
  <si>
    <t>https://pubmed.ncbi.nlm.nih.gov/15807636</t>
  </si>
  <si>
    <t>https://journals.sagepub.com/doi/10.1177/026119290503300108?url_ver=Z39.88-2003&amp;rfr_id=ori:rid:crossref.org&amp;rfr_dat=cr_pub%20%200pubmed</t>
  </si>
  <si>
    <t>['Gerberick GF', 'Ryan CA', 'Kern PS', 'Schlatter H', 'Dearman RJ', 'Kimber I', 'Patlewicz GY', 'Basketter DA']</t>
  </si>
  <si>
    <t>Compilation of historical local lymph node data for evaluation of skin sensitization alternative methods</t>
  </si>
  <si>
    <t>16(4):157-202</t>
  </si>
  <si>
    <t>https://pubmed.ncbi.nlm.nih.gov/16536334</t>
  </si>
  <si>
    <t>['Marriott M', 'Holmes J', 'Peters L', 'Cooper K', 'Rowson M', 'Basketter DA']</t>
  </si>
  <si>
    <t>The complex problem of sensitive skin</t>
  </si>
  <si>
    <t>53(2):93-9</t>
  </si>
  <si>
    <t>https://pubmed.ncbi.nlm.nih.gov/16033403</t>
  </si>
  <si>
    <t>https://onlinelibrary.wiley.com/doi/10.1111/j.0105-1873.2005.00653.x</t>
  </si>
  <si>
    <t>['Alvarez-Sánchez R', 'Divkovic M', 'Basketter D', 'Pease C', 'Panico M', 'Dell A', 'Morris H', 'Lepoittevin JP']</t>
  </si>
  <si>
    <t>Effect of glutathione on the covalent binding of the 13C-labeled skin sensitizer 5-chloro-2-methylisothiazol-3-one to human serum albumin: identification of adducts by nuclear magnetic resonance, matrix-assisted laser desorption/ionization mass spectrometry, and nanoelectrospray tandem mass spectrometry</t>
  </si>
  <si>
    <t>17(9):1280-8</t>
  </si>
  <si>
    <t>https://pubmed.ncbi.nlm.nih.gov/15377163</t>
  </si>
  <si>
    <t>https://pubs.acs.org/doi/10.1021/tx049935%2B</t>
  </si>
  <si>
    <t>['Søsted H', 'Basketter DA', 'Estrada E', 'Johansen JD', 'Patlewicz GY']</t>
  </si>
  <si>
    <t>Ranking of hair dye substances according to predicted sensitization potency: quantitative structure-activity relationships</t>
  </si>
  <si>
    <t>51(5-6):241-54</t>
  </si>
  <si>
    <t>https://pubmed.ncbi.nlm.nih.gov/15606648</t>
  </si>
  <si>
    <t>https://onlinelibrary.wiley.com/doi/10.1111/j.0105-1873.2004.00440.x</t>
  </si>
  <si>
    <t>['Smith HR', 'Orchard GE', 'Calonje E', 'Basketter DA', 'McFadden JP']</t>
  </si>
  <si>
    <t>Irritant threshold and histological response of epidermis to irritant application</t>
  </si>
  <si>
    <t>51(5-6):227-30</t>
  </si>
  <si>
    <t>https://pubmed.ncbi.nlm.nih.gov/15606645</t>
  </si>
  <si>
    <t>https://onlinelibrary.wiley.com/doi/10.1111/j.0105-1873.2004.00388.x</t>
  </si>
  <si>
    <t>['Gerberick GF', 'Ryan CA', 'Kern PS', 'Dearman RJ', 'Kimber I', 'Patlewicz GY', 'Basketter DA']</t>
  </si>
  <si>
    <t>A chemical dataset for evaluation of alternative approaches to skin-sensitization testing</t>
  </si>
  <si>
    <t>50(5):274-88</t>
  </si>
  <si>
    <t>https://pubmed.ncbi.nlm.nih.gov/15209809</t>
  </si>
  <si>
    <t>https://onlinelibrary.wiley.com/doi/10.1111/j.0105-1873.2004.00290.x</t>
  </si>
  <si>
    <t>['Elahi EN', 'Wright Z', 'Hinselwood D', 'Hotchkiss SA', 'Basketter DA', 'Pease CK']</t>
  </si>
  <si>
    <t>Protein binding and metabolism influence the relative skin sensitization potential of cinnamic compounds</t>
  </si>
  <si>
    <t>17(3):301-10</t>
  </si>
  <si>
    <t>https://pubmed.ncbi.nlm.nih.gov/15025500</t>
  </si>
  <si>
    <t>https://pubs.acs.org/doi/10.1021/tx0341456</t>
  </si>
  <si>
    <t>['Welss T', 'Basketter DA', 'Schröder KR']</t>
  </si>
  <si>
    <t>In vitro skin irritation: facts and future. State of the art review of mechanisms and models</t>
  </si>
  <si>
    <t>18(3):231-43</t>
  </si>
  <si>
    <t>https://pubmed.ncbi.nlm.nih.gov/15046769</t>
  </si>
  <si>
    <t>https://linkinghub.elsevier.com/retrieve/pii/S0887233303001838</t>
  </si>
  <si>
    <t>['de Silva O', 'Basketter D']</t>
  </si>
  <si>
    <t>The research programme of SCAAT</t>
  </si>
  <si>
    <t>32 Suppl 1B:679-82</t>
  </si>
  <si>
    <t>https://pubmed.ncbi.nlm.nih.gov/23581158</t>
  </si>
  <si>
    <t>https://journals.sagepub.com/doi/10.1177/026119290403201s112?url_ver=Z39.88-2003&amp;rfr_id=ori:rid:crossref.org&amp;rfr_dat=cr_pub%20%200pubmed</t>
  </si>
  <si>
    <t>['Smith HR', 'Rowson M', 'Basketter DA', 'McFadden JP']</t>
  </si>
  <si>
    <t>Intra-individual variation of irritant threshold and relationship to transepidermal water loss measurement of skin irritation</t>
  </si>
  <si>
    <t>51(1):26-9</t>
  </si>
  <si>
    <t>https://pubmed.ncbi.nlm.nih.gov/15291829</t>
  </si>
  <si>
    <t>https://onlinelibrary.wiley.com/doi/10.1111/j.0105-1873.2004.00386.x</t>
  </si>
  <si>
    <t>['Basketter DA', 'York M', 'McFadden JP', 'Robinson MK']</t>
  </si>
  <si>
    <t>Determination of skin irritation potential in the human 4-h patch test</t>
  </si>
  <si>
    <t>51(1):1-4</t>
  </si>
  <si>
    <t>https://pubmed.ncbi.nlm.nih.gov/15291823</t>
  </si>
  <si>
    <t>https://onlinelibrary.wiley.com/doi/10.1111/j.0105-1873.2004.00385.x</t>
  </si>
  <si>
    <t>['Alvarez-Sánchez R', 'Basketter D', 'Pease C', 'Lepoittevin JP']</t>
  </si>
  <si>
    <t>Covalent binding of the 13C-labeled skin sensitizers 5-chloro-2-methylisothiazol-3-one (MCI) and 2-methylisothiazol-3-one (MI) to a model peptide and glutathione</t>
  </si>
  <si>
    <t>19-Jan-2004</t>
  </si>
  <si>
    <t>Bioorganic &amp; medicinal chemistry letters</t>
  </si>
  <si>
    <t>14(2):365-8</t>
  </si>
  <si>
    <t>https://pubmed.ncbi.nlm.nih.gov/14698160</t>
  </si>
  <si>
    <t>https://linkinghub.elsevier.com/retrieve/pii/S0960894X03011661</t>
  </si>
  <si>
    <t>['Basketter DA', 'Cadby P']</t>
  </si>
  <si>
    <t>Reproducible prediction of contact allergenic potency using the local lymph node assay</t>
  </si>
  <si>
    <t>https://pubmed.ncbi.nlm.nih.gov/15059097</t>
  </si>
  <si>
    <t>https://onlinelibrary.wiley.com/doi/10.1111/j.0105-1873.2004.00278.x</t>
  </si>
  <si>
    <t>['Patlewicz GY', 'Basketter DA', 'Pease CK', 'Wilson K', 'Wright ZM', 'Roberts DW', 'Bernard G', 'Arnau EG', 'Lepoittevin JP']</t>
  </si>
  <si>
    <t>Further evaluation of quantitative structure--activity relationship models for the prediction of the skin sensitization potency of selected fragrance allergens</t>
  </si>
  <si>
    <t>50(2):91-7</t>
  </si>
  <si>
    <t>https://pubmed.ncbi.nlm.nih.gov/15128320</t>
  </si>
  <si>
    <t>https://onlinelibrary.wiley.com/doi/10.1111/j.0105-1873.2004.00322.x</t>
  </si>
  <si>
    <t>['Estrada E', 'Patlewicz G', 'Chamberlain M', 'Basketter D', 'Larbey S']</t>
  </si>
  <si>
    <t>Computer-aided knowledge generation for understanding skin sensitization mechanisms: the TOPS-MODE approach</t>
  </si>
  <si>
    <t>16(10):1226-35</t>
  </si>
  <si>
    <t>https://pubmed.ncbi.nlm.nih.gov/14565764</t>
  </si>
  <si>
    <t>https://pubs.acs.org/doi/10.1021/tx034093k</t>
  </si>
  <si>
    <t>['Marriott M', 'Whittle E', 'Basketter DA']</t>
  </si>
  <si>
    <t>Facial variations in sensory responses</t>
  </si>
  <si>
    <t>49(5):227-31</t>
  </si>
  <si>
    <t>https://pubmed.ncbi.nlm.nih.gov/14996043</t>
  </si>
  <si>
    <t>https://onlinelibrary.wiley.com/resolve/openurl?genre=article&amp;sid=nlm:pubmed&amp;issn=0105-1873&amp;date=2003&amp;volume=49&amp;issue=5&amp;spage=227</t>
  </si>
  <si>
    <t>['Dearman RJ', 'Stone S', 'Caddick HT', 'Basketter DA', 'Kimber I']</t>
  </si>
  <si>
    <t>Evaluation of protein allergenic potential in mice: dose-response analyses</t>
  </si>
  <si>
    <t>33(11):1586-94</t>
  </si>
  <si>
    <t>https://pubmed.ncbi.nlm.nih.gov/14616873</t>
  </si>
  <si>
    <t>https://onlinelibrary.wiley.com/resolve/openurl?genre=article&amp;sid=nlm:pubmed&amp;issn=0954-7894&amp;date=2003&amp;volume=33&amp;issue=11&amp;spage=1586</t>
  </si>
  <si>
    <t>Studies of chemical selectivity of hapten, reactivity, and skin sensitization potency. 3. Synthesis and studies on the reactivity toward model nucleophiles of the 13C-labeled skin sensitizers, 5-chloro-2-methylisothiazol-3-one (MCI) and 2-methylisothiazol-3-one (MI)</t>
  </si>
  <si>
    <t>16(5):627-36</t>
  </si>
  <si>
    <t>https://pubmed.ncbi.nlm.nih.gov/12755592</t>
  </si>
  <si>
    <t>https://pubs.acs.org/doi/10.1021/tx0256634</t>
  </si>
  <si>
    <t>['Smith Pease CK', 'Basketter DA', 'Patlewicz GY']</t>
  </si>
  <si>
    <t>Contact allergy: the role of skin chemistry and metabolism</t>
  </si>
  <si>
    <t>28(2):177-83</t>
  </si>
  <si>
    <t>https://pubmed.ncbi.nlm.nih.gov/12653709</t>
  </si>
  <si>
    <t>https://academic.oup.com/ced/article-abstract/28/2/177/6626264?redirectedFrom=fulltext</t>
  </si>
  <si>
    <t>['Basketter DA', 'Smith Pease CK', 'Patlewicz GY']</t>
  </si>
  <si>
    <t>Contact allergy: the local lymph node assay for the prediction of hazard and risk</t>
  </si>
  <si>
    <t>28(2):218-21</t>
  </si>
  <si>
    <t>https://pubmed.ncbi.nlm.nih.gov/12653718</t>
  </si>
  <si>
    <t>https://academic.oup.com/ced/article-abstract/28/2/218/6626284?redirectedFrom=fulltext</t>
  </si>
  <si>
    <t>['Basketter DA', 'Angelini G', 'Ingber A', 'Kern PS', 'Menné T']</t>
  </si>
  <si>
    <t>Nickel, chromium and cobalt in consumer products: revisiting safe levels in the new millennium</t>
  </si>
  <si>
    <t>49(1):1-7</t>
  </si>
  <si>
    <t>https://pubmed.ncbi.nlm.nih.gov/14641113</t>
  </si>
  <si>
    <t>https://onlinelibrary.wiley.com/resolve/openurl?genre=article&amp;sid=nlm:pubmed&amp;issn=0105-1873&amp;date=2003&amp;volume=49&amp;issue=1&amp;spage=1</t>
  </si>
  <si>
    <t>['Basketter DA', 'Gilmour NJ', 'Briggs D', 'Ullmann LG', 'Gerberick GF', 'Ryan CA', 'Dearman RJ', 'Kimber I']</t>
  </si>
  <si>
    <t>Utility of historical vehicle-control data in the interpretation of the local lymph node assay</t>
  </si>
  <si>
    <t>49(1):37-41</t>
  </si>
  <si>
    <t>https://pubmed.ncbi.nlm.nih.gov/14641119</t>
  </si>
  <si>
    <t>https://onlinelibrary.wiley.com/resolve/openurl?genre=article&amp;sid=nlm:pubmed&amp;issn=0105-1873&amp;date=2003&amp;volume=49&amp;issue=1&amp;spage=37</t>
  </si>
  <si>
    <t>['Felter SP', 'Ryan CA', 'Basketter DA', 'Gilmour NJ', 'Gerberick GF']</t>
  </si>
  <si>
    <t>Application of the risk assessment paradigm to the induction of allergic contact dermatitis</t>
  </si>
  <si>
    <t>37(1):1-10</t>
  </si>
  <si>
    <t>https://pubmed.ncbi.nlm.nih.gov/12662904</t>
  </si>
  <si>
    <t>https://linkinghub.elsevier.com/retrieve/pii/S0273230002000211</t>
  </si>
  <si>
    <t>['Dearman RJ', 'Betts CJ', 'Humphreys N', 'Flanagan BF', 'Gilmour NJ', 'Basketter DA', 'Kimber I']</t>
  </si>
  <si>
    <t>Chemical allergy: considerations for the practical application of cytokine profiling</t>
  </si>
  <si>
    <t>71(2):137-45</t>
  </si>
  <si>
    <t>https://pubmed.ncbi.nlm.nih.gov/12563099</t>
  </si>
  <si>
    <t>https://academic.oup.com/toxsci/article/71/2/137/1660324</t>
  </si>
  <si>
    <t>['Kimber I', 'Dearman RJ', 'Gerberick GF', 'Roggeband R', 'Basketter DA']</t>
  </si>
  <si>
    <t>Designation of substances as skin sensitizing chemicals: a commentary</t>
  </si>
  <si>
    <t>22(8):439-43</t>
  </si>
  <si>
    <t>https://pubmed.ncbi.nlm.nih.gov/12948084</t>
  </si>
  <si>
    <t>https://journals.sagepub.com/doi/10.1191/0960327103ht373oa?url_ver=Z39.88-2003&amp;rfr_id=ori:rid:crossref.org&amp;rfr_dat=cr_pub%20%200pubmed</t>
  </si>
  <si>
    <t>['Basketter DA', 'Wright ZM', 'Colson NR', 'Patlewicz GY', 'Pease CK']</t>
  </si>
  <si>
    <t>Investigation of the skin sensitizing activity of linalool</t>
  </si>
  <si>
    <t>47(3):161-4</t>
  </si>
  <si>
    <t>https://pubmed.ncbi.nlm.nih.gov/12492549</t>
  </si>
  <si>
    <t>https://onlinelibrary.wiley.com/resolve/openurl?genre=article&amp;sid=nlm:pubmed&amp;issn=0105-1873&amp;date=2002&amp;volume=47&amp;issue=3&amp;spage=161</t>
  </si>
  <si>
    <t>['Patlewicz GY', 'Wright ZM', 'Basketter DA', 'Pease CK', 'Lepoittevin JP', 'Arnau EG']</t>
  </si>
  <si>
    <t>Structure-activity relationships for selected fragrance allergens</t>
  </si>
  <si>
    <t>47(4):219-26</t>
  </si>
  <si>
    <t>https://pubmed.ncbi.nlm.nih.gov/12492521</t>
  </si>
  <si>
    <t>https://onlinelibrary.wiley.com/resolve/openurl?genre=article&amp;sid=nlm:pubmed&amp;issn=0105-1873&amp;date=2002&amp;volume=47&amp;issue=4&amp;spage=219</t>
  </si>
  <si>
    <t>['Felter SP', 'Robinson MK', 'Basketter DA', 'Gerberick GF']</t>
  </si>
  <si>
    <t>A review of the scientific basis for uncertainty factors for use in quantitative risk assessment for the induction of allergic contact dermatitis</t>
  </si>
  <si>
    <t>47(5):257-66</t>
  </si>
  <si>
    <t>https://pubmed.ncbi.nlm.nih.gov/12534529</t>
  </si>
  <si>
    <t>https://onlinelibrary.wiley.com/resolve/openurl?genre=article&amp;sid=nlm:pubmed&amp;issn=0105-1873&amp;date=2002&amp;volume=47&amp;issue=5&amp;spage=257</t>
  </si>
  <si>
    <t>['Dearman RJ', 'Caddick H', 'Stone S', 'Kenna JG', 'Basketter DA', 'Kimber I']</t>
  </si>
  <si>
    <t>Immunogenic properties of rapidly digested food proteins following gavage exposure of mice: a comparison of ovalbumin with a potato acid phosphatase preparation</t>
  </si>
  <si>
    <t>40(5):625-33</t>
  </si>
  <si>
    <t>https://pubmed.ncbi.nlm.nih.gov/11955668</t>
  </si>
  <si>
    <t>https://linkinghub.elsevier.com/retrieve/pii/S0278691501001326</t>
  </si>
  <si>
    <t>['Basketter DA', 'Evans P', 'Fielder RJ', 'Gerberick GF', 'Dearman RJ', 'Kimber I']</t>
  </si>
  <si>
    <t>Local lymph node assay - validation, conduct and use in practice</t>
  </si>
  <si>
    <t>40(5):593-8</t>
  </si>
  <si>
    <t>https://pubmed.ncbi.nlm.nih.gov/11955664</t>
  </si>
  <si>
    <t>https://linkinghub.elsevier.com/retrieve/pii/S0278691501001302</t>
  </si>
  <si>
    <t>['Smith HR', 'Armstrong DK', 'Holloway D', 'Whittam L', 'Basketter DA', 'McFadden JP']</t>
  </si>
  <si>
    <t>Skin irritation thresholds in hairdressers: implications for the development of hand dermatitis</t>
  </si>
  <si>
    <t>146(5):849-52</t>
  </si>
  <si>
    <t>https://pubmed.ncbi.nlm.nih.gov/12000383</t>
  </si>
  <si>
    <t>https://academic.oup.com/bjd/article-abstract/146/5/849/6634456?redirectedFrom=fulltext</t>
  </si>
  <si>
    <t>['Smith HR', 'Basketter DA', 'McFadden JP']</t>
  </si>
  <si>
    <t>Irritant dermatitis, irritancy and its role in allergic contact dermatitis</t>
  </si>
  <si>
    <t>27(2):138-46</t>
  </si>
  <si>
    <t>https://pubmed.ncbi.nlm.nih.gov/11952708</t>
  </si>
  <si>
    <t>https://academic.oup.com/ced/article-abstract/27/2/138/6626091?redirectedFrom=fulltext</t>
  </si>
  <si>
    <t>['Agner T', 'Johansen JD', 'Overgaard L', 'Vølund A', 'Basketter D', 'Menné T']</t>
  </si>
  <si>
    <t>Combined effects of irritants and allergens. Synergistic effects of nickel and sodium lauryl sulfate in nickel- sensitized individuals</t>
  </si>
  <si>
    <t>47(1):21-6</t>
  </si>
  <si>
    <t>https://pubmed.ncbi.nlm.nih.gov/12225409</t>
  </si>
  <si>
    <t>https://onlinelibrary.wiley.com/resolve/openurl?genre=article&amp;sid=nlm:pubmed&amp;issn=0105-1873&amp;date=2002&amp;volume=47&amp;issue=1&amp;spage=21</t>
  </si>
  <si>
    <t>['Basketter DA', 'Evans P', 'Gerberick GF', 'Kimber IA']</t>
  </si>
  <si>
    <t>Factors affecting thresholds in allergic contact dermatitis: safety and regulatory considerations</t>
  </si>
  <si>
    <t>47(1):1-6</t>
  </si>
  <si>
    <t>https://pubmed.ncbi.nlm.nih.gov/12225405</t>
  </si>
  <si>
    <t>https://onlinelibrary.wiley.com/resolve/openurl?genre=article&amp;sid=nlm:pubmed&amp;issn=0105-1873&amp;date=2002&amp;volume=47&amp;issue=1&amp;spage=1</t>
  </si>
  <si>
    <t>['Kimber I', 'Basketter DA', 'Gerberick GF', 'Dearman RJ']</t>
  </si>
  <si>
    <t>Allergic contact dermatitis</t>
  </si>
  <si>
    <t>International immunopharmacology</t>
  </si>
  <si>
    <t>2(2-3):201-11</t>
  </si>
  <si>
    <t>https://pubmed.ncbi.nlm.nih.gov/11811925</t>
  </si>
  <si>
    <t>https://linkinghub.elsevier.com/retrieve/pii/S1567-5769(01)00173-4</t>
  </si>
  <si>
    <t>['Kimber I', 'Dearman RJ', 'Basketter DA', 'Ryan CA', 'Gerberick GF']</t>
  </si>
  <si>
    <t>The local lymph node assay: past, present and future</t>
  </si>
  <si>
    <t>47(6):315-28</t>
  </si>
  <si>
    <t>https://pubmed.ncbi.nlm.nih.gov/12581276</t>
  </si>
  <si>
    <t>https://onlinelibrary.wiley.com/resolve/openurl?genre=article&amp;sid=nlm:pubmed&amp;issn=0105-1873&amp;date=2002&amp;volume=47&amp;issue=6&amp;spage=315</t>
  </si>
  <si>
    <t>['Hextall JM', 'Alagaratnam NJ', 'Glendinning AK', 'Holloway DB', 'Blaikie L', 'Basketter DA', 'McFadden JP']</t>
  </si>
  <si>
    <t>Dose-time relationships for elicitation of contact allergy to para-phenylenediamine</t>
  </si>
  <si>
    <t>47(2):96-9</t>
  </si>
  <si>
    <t>https://pubmed.ncbi.nlm.nih.gov/12423407</t>
  </si>
  <si>
    <t>https://onlinelibrary.wiley.com/resolve/openurl?genre=article&amp;sid=nlm:pubmed&amp;issn=0105-1873&amp;date=2002&amp;volume=47&amp;issue=2&amp;spage=96</t>
  </si>
  <si>
    <t>['Gerberick GF', 'Robinson MK', 'Ryan CA', 'Dearman RJ', 'Kimber I', 'Basketter DA', 'Wright Z', 'Marks JG']</t>
  </si>
  <si>
    <t>Contact allergenic potency: correlation of human and local lymph node assay data</t>
  </si>
  <si>
    <t>American journal of contact dermatitis : official journal of the American Contact Dermatitis Society</t>
  </si>
  <si>
    <t>12(3):156-61</t>
  </si>
  <si>
    <t>https://pubmed.ncbi.nlm.nih.gov/11526521</t>
  </si>
  <si>
    <t>https://linkinghub.elsevier.com/retrieve/pii/S1046-199X(01)49486-3</t>
  </si>
  <si>
    <t>['Dearman RJ', 'Caddick H', 'Stone S', 'Basketter DA', 'Kimber I']</t>
  </si>
  <si>
    <t>Characterization of antibody responses induced in rodents by exposure to food proteins: influence of route of exposure</t>
  </si>
  <si>
    <t>167(3):217-31</t>
  </si>
  <si>
    <t>https://pubmed.ncbi.nlm.nih.gov/11578801</t>
  </si>
  <si>
    <t>https://linkinghub.elsevier.com/retrieve/pii/S0300483X01004620</t>
  </si>
  <si>
    <t>['Kimber I', 'Basketter DA', 'Roggeband R']</t>
  </si>
  <si>
    <t>Chemical respiratory allergy: classification and labelling</t>
  </si>
  <si>
    <t>15-Oct-2001</t>
  </si>
  <si>
    <t>167(2):159-62</t>
  </si>
  <si>
    <t>https://pubmed.ncbi.nlm.nih.gov/11665678</t>
  </si>
  <si>
    <t>https://linkinghub.elsevier.com/retrieve/pii/S0300-483X(01)00433-4</t>
  </si>
  <si>
    <t>Predictive testing in contact allergy: facts and future</t>
  </si>
  <si>
    <t>56(10):937-43</t>
  </si>
  <si>
    <t>https://pubmed.ncbi.nlm.nih.gov/11576071</t>
  </si>
  <si>
    <t>https://onlinelibrary.wiley.com/resolve/openurl?genre=article&amp;sid=nlm:pubmed&amp;issn=0105-4538&amp;date=2001&amp;volume=56&amp;issue=10&amp;spage=937</t>
  </si>
  <si>
    <t>['Rastogi SC', 'Heydorn S', 'Johansen JD', 'Basketter DA']</t>
  </si>
  <si>
    <t>Fragrance chemicals in domestic and occupational products</t>
  </si>
  <si>
    <t>45(4):221-5</t>
  </si>
  <si>
    <t>https://pubmed.ncbi.nlm.nih.gov/11683833</t>
  </si>
  <si>
    <t>https://onlinelibrary.wiley.com/resolve/openurl?genre=article&amp;sid=nlm:pubmed&amp;issn=0105-1873&amp;date=2001&amp;volume=45&amp;issue=4&amp;spage=221</t>
  </si>
  <si>
    <t>['Pichowski JS', 'Cumberbatch M', 'Dearman RJ', 'Basketter DA', 'Kimber I']</t>
  </si>
  <si>
    <t>Allergen-induced changes in interleukin 1 beta (IL-1 beta) mRNA expression by human blood-derived dendritic cells: inter-individual differences and relevance for sensitization testing</t>
  </si>
  <si>
    <t>21(2):115-21</t>
  </si>
  <si>
    <t>https://pubmed.ncbi.nlm.nih.gov/11288134</t>
  </si>
  <si>
    <t>https://onlinelibrary.wiley.com/resolve/openurl?genre=article&amp;sid=nlm:pubmed&amp;issn=0260-437X&amp;date=2001&amp;volume=21&amp;issue=2&amp;spage=115</t>
  </si>
  <si>
    <t>Measurement of allergenic potency using the local lymph node assay</t>
  </si>
  <si>
    <t>Trends in pharmacological sciences</t>
  </si>
  <si>
    <t>22(6):264-5</t>
  </si>
  <si>
    <t>https://pubmed.ncbi.nlm.nih.gov/11395141</t>
  </si>
  <si>
    <t>https://linkinghub.elsevier.com/retrieve/pii/S0165-6147(00)01704-1</t>
  </si>
  <si>
    <t>['Roggeband R', 'Basketter DA', 'De Groot AC', 'Robinson MK', 'Gerberick GF']</t>
  </si>
  <si>
    <t>Labelling of skin sensitizers: the new European Dangerous Preparations Directive</t>
  </si>
  <si>
    <t>44(6):321-4</t>
  </si>
  <si>
    <t>https://pubmed.ncbi.nlm.nih.gov/11380540</t>
  </si>
  <si>
    <t>https://onlinelibrary.wiley.com/resolve/openurl?genre=article&amp;sid=nlm:pubmed&amp;issn=0105-1873&amp;date=2001&amp;volume=44&amp;issue=6&amp;spage=321</t>
  </si>
  <si>
    <t>['Dearman RJ', 'Wright ZM', 'Basketter DA', 'Ryan CA', 'Gerberick GF', 'Kimber I']</t>
  </si>
  <si>
    <t>The suitability of hexyl cinnamic aldehyde as a calibrant for the murine local lymph node assay</t>
  </si>
  <si>
    <t>44(6):357-61</t>
  </si>
  <si>
    <t>https://pubmed.ncbi.nlm.nih.gov/11380546</t>
  </si>
  <si>
    <t>https://onlinelibrary.wiley.com/resolve/openurl?genre=article&amp;sid=nlm:pubmed&amp;issn=0105-1873&amp;date=2001&amp;volume=44&amp;issue=6&amp;spage=357</t>
  </si>
  <si>
    <t>Skin sensitisation, vehicle effects and the local lymph node assay</t>
  </si>
  <si>
    <t>39(6):621-7</t>
  </si>
  <si>
    <t>https://pubmed.ncbi.nlm.nih.gov/11346493</t>
  </si>
  <si>
    <t>https://linkinghub.elsevier.com/retrieve/pii/S0278691500001691</t>
  </si>
  <si>
    <t>['Patlewicz G', 'Basketter DA', 'Smith CK', 'Hotchkiss SA', 'Roberts DW']</t>
  </si>
  <si>
    <t>Skin-sensitization structure-activity relationships for aldehydes</t>
  </si>
  <si>
    <t>44(6):331-6</t>
  </si>
  <si>
    <t>https://pubmed.ncbi.nlm.nih.gov/11380542</t>
  </si>
  <si>
    <t>https://onlinelibrary.wiley.com/resolve/openurl?genre=article&amp;sid=nlm:pubmed&amp;issn=0105-1873&amp;date=2001&amp;volume=44&amp;issue=6&amp;spage=331</t>
  </si>
  <si>
    <t>['Robinson MK', 'McFadden JP', 'Basketter DA']</t>
  </si>
  <si>
    <t>Validity and ethics of the human 4-h patch test as an alternative method to assess acute skin irritation potential</t>
  </si>
  <si>
    <t>45(1):1-12</t>
  </si>
  <si>
    <t>https://pubmed.ncbi.nlm.nih.gov/11422260</t>
  </si>
  <si>
    <t>https://onlinelibrary.wiley.com/resolve/openurl?genre=article&amp;sid=nlm:pubmed&amp;issn=0105-1873&amp;date=2001&amp;volume=45&amp;issue=1&amp;spage=1</t>
  </si>
  <si>
    <t>['Kimber I', 'Basketter DA', 'Berthold K', 'Butler M', 'Garrigue JL', 'Lea L', 'Newsome C', 'Roggeband R', 'Steiling W', 'Stropp G', 'Waterman S', 'Wiemann C']</t>
  </si>
  <si>
    <t>Skin sensitization testing in potency and risk assessment</t>
  </si>
  <si>
    <t>59(2):198-208</t>
  </si>
  <si>
    <t>https://pubmed.ncbi.nlm.nih.gov/11158712</t>
  </si>
  <si>
    <t>https://academic.oup.com/toxsci/article/59/2/198/1667174</t>
  </si>
  <si>
    <t>['Basketter D', 'Horev L', 'Slodovnik D', 'Merimes S', 'Trattner A', 'Ingber A']</t>
  </si>
  <si>
    <t>Investigation of the threshold for allergic reactivity to chromium</t>
  </si>
  <si>
    <t>44(2):70-4</t>
  </si>
  <si>
    <t>https://pubmed.ncbi.nlm.nih.gov/11205406</t>
  </si>
  <si>
    <t>https://onlinelibrary.wiley.com/resolve/openurl?genre=article&amp;sid=nlm:pubmed&amp;issn=0105-1873&amp;date=2001&amp;volume=44&amp;issue=2&amp;spage=70</t>
  </si>
  <si>
    <t>['Foy V', 'Weinkauf R', 'Whittle E', 'Basketter DA']</t>
  </si>
  <si>
    <t>Ethnic variation in the skin irritation response</t>
  </si>
  <si>
    <t>45(6):346-9</t>
  </si>
  <si>
    <t>https://pubmed.ncbi.nlm.nih.gov/11846750</t>
  </si>
  <si>
    <t>https://onlinelibrary.wiley.com/resolve/openurl?genre=article&amp;sid=nlm:pubmed&amp;issn=0105-1873&amp;date=2001&amp;volume=45&amp;issue=6&amp;spage=346</t>
  </si>
  <si>
    <t>['Fletcher ST', 'Baker VA', 'Fentem JH', 'Basketter DA', 'Kelsell DP']</t>
  </si>
  <si>
    <t>Gene expression analysis of EpiDerm following exposure to SLS using cDNA microarrays</t>
  </si>
  <si>
    <t>15(4-5):393-8</t>
  </si>
  <si>
    <t>https://pubmed.ncbi.nlm.nih.gov/11566569</t>
  </si>
  <si>
    <t>https://linkinghub.elsevier.com/retrieve/pii/S088723330100042X</t>
  </si>
  <si>
    <t>['Kimber I', 'Pichowski JS', 'Betts CJ', 'Cumberbatch M', 'Basketter DA', 'Dearman RJ']</t>
  </si>
  <si>
    <t>Alternative approaches to the identification and characterization of chemical allergens</t>
  </si>
  <si>
    <t>15(4-5):307-12</t>
  </si>
  <si>
    <t>https://pubmed.ncbi.nlm.nih.gov/11566554</t>
  </si>
  <si>
    <t>https://linkinghub.elsevier.com/retrieve/pii/S0887-2333(01)00027-3</t>
  </si>
  <si>
    <t>Quenching: fact or fiction?</t>
  </si>
  <si>
    <t>43(5):253-8</t>
  </si>
  <si>
    <t>https://pubmed.ncbi.nlm.nih.gov/11016664</t>
  </si>
  <si>
    <t>https://onlinelibrary.wiley.com/resolve/openurl?genre=article&amp;sid=nlm:pubmed&amp;issn=0105-1873&amp;date=2000&amp;volume=43&amp;issue=5&amp;spage=253</t>
  </si>
  <si>
    <t>['Schnuch A', 'Geier J', 'Brasch J', 'Fuchs T', 'Pirker C', 'Schulze-Dirks A', 'Basketter DA']</t>
  </si>
  <si>
    <t>Polyhexamethylenebiguanide: a relevant contact allergen?</t>
  </si>
  <si>
    <t>42(5):302-3</t>
  </si>
  <si>
    <t>https://pubmed.ncbi.nlm.nih.gov/10789863</t>
  </si>
  <si>
    <t>https://onlinelibrary.wiley.com/resolve/openurl?genre=article&amp;sid=nlm:pubmed&amp;issn=0105-1873&amp;date=2000&amp;volume=42&amp;issue=5&amp;spage=302</t>
  </si>
  <si>
    <t>['Basketter DA', 'Whittle E', 'Monk B']</t>
  </si>
  <si>
    <t>Possible allergy to complex titanium salt</t>
  </si>
  <si>
    <t>42(5):310-1</t>
  </si>
  <si>
    <t>https://pubmed.ncbi.nlm.nih.gov/10789872</t>
  </si>
  <si>
    <t>https://onlinelibrary.wiley.com/resolve/openurl?genre=article&amp;sid=nlm:pubmed&amp;issn=0105-1873&amp;date=2000&amp;volume=42&amp;issue=5&amp;spage=310</t>
  </si>
  <si>
    <t>Quantitative structure-activity relationships: sulfonate esters in the local lymph node assay</t>
  </si>
  <si>
    <t>42(3):154-61</t>
  </si>
  <si>
    <t>https://pubmed.ncbi.nlm.nih.gov/10727166</t>
  </si>
  <si>
    <t>https://onlinelibrary.wiley.com/resolve/openurl?genre=article&amp;sid=nlm:pubmed&amp;issn=0105-1873&amp;date=2000&amp;volume=42&amp;issue=3&amp;spage=154</t>
  </si>
  <si>
    <t>['Gerberick GF', 'Ryan CA', 'Kimber I', 'Dearman RJ', 'Lea LJ', 'Basketter DA']</t>
  </si>
  <si>
    <t>Local lymph node assay: validation assessment for regulatory purposes</t>
  </si>
  <si>
    <t>11(1):3-18</t>
  </si>
  <si>
    <t>https://pubmed.ncbi.nlm.nih.gov/10684384</t>
  </si>
  <si>
    <t>https://linkinghub.elsevier.com/retrieve/pii/S1046199X0000004X</t>
  </si>
  <si>
    <t>['McFadden JP', 'Basketter DA']</t>
  </si>
  <si>
    <t>Contact allergy, irritancy and 'danger'</t>
  </si>
  <si>
    <t>42(3):123-7</t>
  </si>
  <si>
    <t>https://pubmed.ncbi.nlm.nih.gov/10727161</t>
  </si>
  <si>
    <t>https://onlinelibrary.wiley.com/resolve/openurl?genre=article&amp;sid=nlm:pubmed&amp;issn=0105-1873&amp;date=2000&amp;volume=42&amp;issue=3&amp;spage=123</t>
  </si>
  <si>
    <t>['Warbrick EV', 'Dearman RJ', 'Basketter DA', 'Kimber I']</t>
  </si>
  <si>
    <t>Failure of vehicle to influence local lymph node assay response to benzocaine</t>
  </si>
  <si>
    <t>42(3):164-5</t>
  </si>
  <si>
    <t>https://pubmed.ncbi.nlm.nih.gov/10727169</t>
  </si>
  <si>
    <t>https://onlinelibrary.wiley.com/resolve/openurl?genre=article&amp;sid=nlm:pubmed&amp;issn=0105-1873&amp;date=2000&amp;volume=42&amp;issue=3&amp;spage=164</t>
  </si>
  <si>
    <t>['Smith HR', 'Holloway D', 'Armstrong DK', 'Basketter DA', 'McFadden JP']</t>
  </si>
  <si>
    <t>Irritant thresholds in subjects with colophony allergy</t>
  </si>
  <si>
    <t>42(2):95-7</t>
  </si>
  <si>
    <t>https://pubmed.ncbi.nlm.nih.gov/10703632</t>
  </si>
  <si>
    <t>https://onlinelibrary.wiley.com/resolve/openurl?genre=article&amp;sid=nlm:pubmed&amp;issn=0105-1873&amp;date=2000&amp;volume=42&amp;issue=2&amp;spage=95</t>
  </si>
  <si>
    <t>['Pichowski JS', 'Cumberbatch M', 'Dearman', 'Basketter DA', 'Kimber I']</t>
  </si>
  <si>
    <t>Investigation of induced changes in interleukin 1beta mRNA expression by cultured human dendritic cells as an in vitro approach to skin sensitization testing</t>
  </si>
  <si>
    <t>14(4):351-60</t>
  </si>
  <si>
    <t>https://pubmed.ncbi.nlm.nih.gov/10906442</t>
  </si>
  <si>
    <t>https://linkinghub.elsevier.com/retrieve/pii/S0887233300000308</t>
  </si>
  <si>
    <t>['Ryan CA', 'Gerberick GF', 'Cruse LW', 'Basketter DA', 'Lea L', 'Blaikie L', 'Dearman RJ', 'Warbrick EV', 'Kimber I']</t>
  </si>
  <si>
    <t>Activity of human contact allergens in the murine local lymph node assay</t>
  </si>
  <si>
    <t>43(2):95-102</t>
  </si>
  <si>
    <t>https://pubmed.ncbi.nlm.nih.gov/10945748</t>
  </si>
  <si>
    <t>https://onlinelibrary.wiley.com/resolve/openurl?genre=article&amp;sid=nlm:pubmed&amp;issn=0105-1873&amp;date=2000&amp;volume=43&amp;issue=2&amp;spage=95</t>
  </si>
  <si>
    <t>['Dearman RJ', 'Caddick H', 'Basketter DA', 'Kimber I']</t>
  </si>
  <si>
    <t>Divergent antibody isotype responses induced in mice by systemic exposure to proteins: a comparison of ovalbumin with bovine serum albumin</t>
  </si>
  <si>
    <t>38(4):351-60</t>
  </si>
  <si>
    <t>https://pubmed.ncbi.nlm.nih.gov/10722889</t>
  </si>
  <si>
    <t>https://linkinghub.elsevier.com/retrieve/pii/S0278-6915(99)00159-3</t>
  </si>
  <si>
    <t>Local lymph node assay: use in hazard and risk assessment</t>
  </si>
  <si>
    <t>19(5):299-306</t>
  </si>
  <si>
    <t>https://pubmed.ncbi.nlm.nih.gov/10513674</t>
  </si>
  <si>
    <t>https://onlinelibrary.wiley.com/resolve/openurl?genre=article&amp;sid=nlm:pubmed&amp;issn=0260-437X&amp;date=1999&amp;volume=19&amp;issue=5&amp;spage=299</t>
  </si>
  <si>
    <t>['Robinson MK', 'Whittle E', 'Basketter DA']</t>
  </si>
  <si>
    <t>A two-center study of the development of acute irritation responses to fatty acids</t>
  </si>
  <si>
    <t>10(3):136-45</t>
  </si>
  <si>
    <t>https://pubmed.ncbi.nlm.nih.gov/10444106</t>
  </si>
  <si>
    <t>https://linkinghub.elsevier.com/retrieve/pii/S1046199X99000184</t>
  </si>
  <si>
    <t>['Roggeband R', 'Scailteur V', 'Basketter DA']</t>
  </si>
  <si>
    <t>Human volunteer studies; a consumer products company view</t>
  </si>
  <si>
    <t>18(10):591-3</t>
  </si>
  <si>
    <t>https://pubmed.ncbi.nlm.nih.gov/10557007</t>
  </si>
  <si>
    <t>https://journals.sagepub.com/doi/10.1191/096032799678839491?url_ver=Z39.88-2003&amp;rfr_id=ori:rid:crossref.org&amp;rfr_dat=cr_pub%20%200pubmed</t>
  </si>
  <si>
    <t>Thresholds in contact sensitization: theoretical and practical considerations</t>
  </si>
  <si>
    <t>37(5):553-60</t>
  </si>
  <si>
    <t>https://pubmed.ncbi.nlm.nih.gov/10456684</t>
  </si>
  <si>
    <t>https://linkinghub.elsevier.com/retrieve/pii/S0278-6915(99)00048-4</t>
  </si>
  <si>
    <t>['Dearman RJ', 'Hilton J', 'Basketter DA', 'Kimber I']</t>
  </si>
  <si>
    <t>Cytokine endpoints for the local lymph node assay: consideration of interferon-gamma and interleukin 12</t>
  </si>
  <si>
    <t>19(3):149-55</t>
  </si>
  <si>
    <t>https://pubmed.ncbi.nlm.nih.gov/10362264</t>
  </si>
  <si>
    <t>https://onlinelibrary.wiley.com/resolve/openurl?genre=article&amp;sid=nlm:pubmed&amp;issn=0260-437X&amp;date=1999&amp;volume=19&amp;issue=3&amp;spage=149</t>
  </si>
  <si>
    <t>['Basketter DA', 'Rodford R', 'Kimber I', 'Smith I', 'Wahlberg JE']</t>
  </si>
  <si>
    <t>Skin sensitization risk assessment: a comparative evaluation of 3 isothiazolinone biocides</t>
  </si>
  <si>
    <t>40(3):150-4</t>
  </si>
  <si>
    <t>https://pubmed.ncbi.nlm.nih.gov/10073443</t>
  </si>
  <si>
    <t>https://onlinelibrary.wiley.com/resolve/openurl?genre=article&amp;sid=nlm:pubmed&amp;issn=0105-1873&amp;date=1999&amp;volume=40&amp;issue=3&amp;spage=150</t>
  </si>
  <si>
    <t>['Kimber I', 'Pichowski JS', 'Basketter DA', 'Dearman RJ']</t>
  </si>
  <si>
    <t>Immune responses to contact allergens: novel approaches to hazard evaluation</t>
  </si>
  <si>
    <t>1-Jun-1999</t>
  </si>
  <si>
    <t>106(2-3):237-46</t>
  </si>
  <si>
    <t>https://pubmed.ncbi.nlm.nih.gov/10403668</t>
  </si>
  <si>
    <t>https://linkinghub.elsevier.com/retrieve/pii/S0378-4274(99)00069-7</t>
  </si>
  <si>
    <t>['Warbrick EV', 'Dearman RJ', 'Lea LJ', 'Basketter DA', 'Kimber I']</t>
  </si>
  <si>
    <t>Local lymph node assay responses to paraphenylenediamine: intra- and inter-laboratory evaluations</t>
  </si>
  <si>
    <t>19(4):255-60</t>
  </si>
  <si>
    <t>https://pubmed.ncbi.nlm.nih.gov/10439339</t>
  </si>
  <si>
    <t>https://onlinelibrary.wiley.com/resolve/openurl?genre=article&amp;sid=nlm:pubmed&amp;issn=0260-437X&amp;date=1999&amp;volume=19&amp;issue=4&amp;spage=255</t>
  </si>
  <si>
    <t>['Roberts DW', 'York M', 'Basketter DA']</t>
  </si>
  <si>
    <t>Structure-activity relationships in the murine local lymph node assay for skin sensitization: alpha,beta-diketones</t>
  </si>
  <si>
    <t>41(1):14-7</t>
  </si>
  <si>
    <t>https://pubmed.ncbi.nlm.nih.gov/10416702</t>
  </si>
  <si>
    <t>https://onlinelibrary.wiley.com/resolve/openurl?genre=article&amp;sid=nlm:pubmed&amp;issn=0105-1873&amp;date=1999&amp;volume=41&amp;issue=1&amp;spage=14</t>
  </si>
  <si>
    <t>['Rogiers V', 'Balls M', 'Basketter D', 'Berardesca E', 'Edwards C', 'Elsner P', 'Ennen J', 'Lévêque JL', 'Lóden M', 'Masson P', 'Parra J', 'Paye M', 'Piérard G', 'Rodrigues L', 'Schaefer H', 'Salter D', 'Zuang V']</t>
  </si>
  <si>
    <t>The Potential Use of Non-invasive Methods in the Safety Assessment of Cosmetic Products</t>
  </si>
  <si>
    <t>27(4):515-37</t>
  </si>
  <si>
    <t>https://pubmed.ncbi.nlm.nih.gov/25487863</t>
  </si>
  <si>
    <t>https://journals.sagepub.com/doi/10.1177/026119299902700404?url_ver=Z39.88-2003&amp;rfr_id=ori:rid:crossref.org&amp;rfr_dat=cr_pub%20%200pubmed</t>
  </si>
  <si>
    <t>['Basketter DA', 'Lea LJ', 'Dickens A', 'Briggs D', 'Pate I', 'Dearman RJ', 'Kimber I']</t>
  </si>
  <si>
    <t>A comparison of statistical approaches to the derivation of EC3 values from local lymph node assay dose responses</t>
  </si>
  <si>
    <t>19(4):261-6</t>
  </si>
  <si>
    <t>https://pubmed.ncbi.nlm.nih.gov/10439340</t>
  </si>
  <si>
    <t>https://onlinelibrary.wiley.com/resolve/openurl?genre=article&amp;sid=nlm:pubmed&amp;issn=0260-437X&amp;date=1999&amp;volume=19&amp;issue=4&amp;spage=261</t>
  </si>
  <si>
    <t>Analysis of interleukin 12 protein production and mRNA expression in mice exposed topically to chemical allergens</t>
  </si>
  <si>
    <t>1-Jan-1999</t>
  </si>
  <si>
    <t>132(1):57-66</t>
  </si>
  <si>
    <t>https://pubmed.ncbi.nlm.nih.gov/10199581</t>
  </si>
  <si>
    <t>https://linkinghub.elsevier.com/retrieve/pii/S0300-483X(98)00137-1</t>
  </si>
  <si>
    <t>['Deschoolmeester ML', 'Eastmond NC', 'Dearman RJ', 'Kimber I', 'Basketter DA', 'Coleman JW']</t>
  </si>
  <si>
    <t>Reciprocal effects of interleukin-4 and interferon-gamma on immunoglobulin E-mediated mast cell degranulation: a role for nitric oxide but not peroxynitrite or cyclic guanosine monophosphate</t>
  </si>
  <si>
    <t>96(1):138-44</t>
  </si>
  <si>
    <t>https://pubmed.ncbi.nlm.nih.gov/10233688</t>
  </si>
  <si>
    <t>https://www.ncbi.nlm.nih.gov/pmc/articles/pmid/10233688/</t>
  </si>
  <si>
    <t>['Dearman RJ', 'Basketter DA', 'Evans P', 'Kimber I']</t>
  </si>
  <si>
    <t>Comparison of cytokine secretion profiles provoked in mice by glutaraldehyde and formaldehyde</t>
  </si>
  <si>
    <t>29(1):124-32</t>
  </si>
  <si>
    <t>https://pubmed.ncbi.nlm.nih.gov/10051711</t>
  </si>
  <si>
    <t>https://onlinelibrary.wiley.com/resolve/openurl?genre=article&amp;sid=nlm:pubmed&amp;issn=0954-7894&amp;date=1999&amp;volume=29&amp;issue=1&amp;spage=124</t>
  </si>
  <si>
    <t>['Basketter DA', 'Lea LJ', 'Cooper KJ', 'Ryan CA', 'Gerberick GF', 'Dearman RJ', 'Kimber I']</t>
  </si>
  <si>
    <t>Identification of metal allergens in the local lymph node assay</t>
  </si>
  <si>
    <t>10(4):207-12</t>
  </si>
  <si>
    <t>https://pubmed.ncbi.nlm.nih.gov/10594296</t>
  </si>
  <si>
    <t>https://linkinghub.elsevier.com/retrieve/pii/S1046199X99000299</t>
  </si>
  <si>
    <t>Influence of application vehicle on skin sensitization to methylchloroisothiazolinone/methylisothiazolinone: an analysis using the local lymph node assay</t>
  </si>
  <si>
    <t>41(6):325-9</t>
  </si>
  <si>
    <t>https://pubmed.ncbi.nlm.nih.gov/10617213</t>
  </si>
  <si>
    <t>https://onlinelibrary.wiley.com/resolve/openurl?genre=article&amp;sid=nlm:pubmed&amp;issn=0105-1873&amp;date=1999&amp;volume=41&amp;issue=6&amp;spage=325</t>
  </si>
  <si>
    <t>['Lea LJ', 'Warbrick EV', 'Dearman RJ', 'Kimber I', 'Basketter DA']</t>
  </si>
  <si>
    <t>The impact of vehicle on assessment of relative skin sensitization potency of 1,4-dihydroquinone in the local lymph node assay</t>
  </si>
  <si>
    <t>10(4):213-8</t>
  </si>
  <si>
    <t>https://pubmed.ncbi.nlm.nih.gov/10594297</t>
  </si>
  <si>
    <t>https://linkinghub.elsevier.com/retrieve/pii/S1046199X99000305</t>
  </si>
  <si>
    <t>['Basketter DA', 'Lea LJ', 'Cooper K', 'Stocks J', 'Dickens A', 'Pate I', 'Dearman RJ', 'Kimber I']</t>
  </si>
  <si>
    <t>Threshold for classification as a skin sensitizer in the local lymph node assay: a statistical evaluation</t>
  </si>
  <si>
    <t>37(12):1167-74</t>
  </si>
  <si>
    <t>https://pubmed.ncbi.nlm.nih.gov/10654593</t>
  </si>
  <si>
    <t>https://linkinghub.elsevier.com/retrieve/pii/S027869159900112X</t>
  </si>
  <si>
    <t>['Blaikie L', 'Basketter DA']</t>
  </si>
  <si>
    <t>Strain variation in the IgG1 antibody response to proteins administered intranasally in the mouse</t>
  </si>
  <si>
    <t>37(8):897-904</t>
  </si>
  <si>
    <t>https://pubmed.ncbi.nlm.nih.gov/10506014</t>
  </si>
  <si>
    <t>https://linkinghub.elsevier.com/retrieve/pii/S0278691599000691</t>
  </si>
  <si>
    <t>Experience with a mouse intranasal test for the predictive identification of respiratory sensitization potential of proteins</t>
  </si>
  <si>
    <t>37(8):889-96</t>
  </si>
  <si>
    <t>https://pubmed.ncbi.nlm.nih.gov/10506013</t>
  </si>
  <si>
    <t>https://linkinghub.elsevier.com/retrieve/pii/S027869159900068X</t>
  </si>
  <si>
    <t>['Karlberg AT', 'Basketter D', 'Goossens A', 'Lepoittevin JP']</t>
  </si>
  <si>
    <t>Regulatory classification of substances oxidized to skin sensitizers on exposure to air</t>
  </si>
  <si>
    <t>40(4):183-8</t>
  </si>
  <si>
    <t>https://pubmed.ncbi.nlm.nih.gov/10208503</t>
  </si>
  <si>
    <t>https://onlinelibrary.wiley.com/resolve/openurl?genre=article&amp;sid=nlm:pubmed&amp;issn=0105-1873&amp;date=1999&amp;volume=40&amp;issue=4&amp;spage=183</t>
  </si>
  <si>
    <t>['Basketter DA', 'Flyvholm MA', 'Menné T']</t>
  </si>
  <si>
    <t>Classification criteria for skin-sensitizing chemicals: a commentary</t>
  </si>
  <si>
    <t>40(4):175-82</t>
  </si>
  <si>
    <t>https://pubmed.ncbi.nlm.nih.gov/10208502</t>
  </si>
  <si>
    <t>https://onlinelibrary.wiley.com/resolve/openurl?genre=article&amp;sid=nlm:pubmed&amp;issn=0105-1873&amp;date=1999&amp;volume=40&amp;issue=4&amp;spage=175</t>
  </si>
  <si>
    <t>['Tichias K', 'Fentem J', 'Basketter D', 'Botham P', 'Brooker P', 'Bruner L', 'Evans P', 'Fairhurst S', 'Fassold E', 'Fielder R', 'Gerberick F', 'Harvey P', 'Koëter H', 'Parsons P', 'Schlede E', 'Shannon D', 'Spielmann H']</t>
  </si>
  <si>
    <t>Progress in toxicological testing: reduction and refinement issues</t>
  </si>
  <si>
    <t>26(5):619-27</t>
  </si>
  <si>
    <t>https://pubmed.ncbi.nlm.nih.gov/26042489</t>
  </si>
  <si>
    <t>['Basketter D', 'Gilpin G', 'Kuhn M', 'Lawrence D', 'Reynolds F', 'Whittle E']</t>
  </si>
  <si>
    <t>Patch tests versus use tests in skin irritation risk assessment</t>
  </si>
  <si>
    <t>39(5):252-6</t>
  </si>
  <si>
    <t>https://pubmed.ncbi.nlm.nih.gov/9840263</t>
  </si>
  <si>
    <t>https://onlinelibrary.wiley.com/resolve/openurl?genre=article&amp;sid=nlm:pubmed&amp;issn=0105-1873&amp;date=1998&amp;volume=39&amp;issue=5&amp;spage=252</t>
  </si>
  <si>
    <t>['Basketter DA', 'Miettinen J', 'Lahti A']</t>
  </si>
  <si>
    <t>Acute irritant reactivity to sodium lauryl sulfate in atopics and non-atopics</t>
  </si>
  <si>
    <t>38(5):253-7</t>
  </si>
  <si>
    <t>https://pubmed.ncbi.nlm.nih.gov/9667441</t>
  </si>
  <si>
    <t>https://onlinelibrary.wiley.com/resolve/openurl?genre=article&amp;sid=nlm:pubmed&amp;issn=0105-1873&amp;date=1998&amp;volume=38&amp;issue=5&amp;spage=253</t>
  </si>
  <si>
    <t>['Warbrick EV', 'Dearman RJ', 'Basketter DA', 'Gerberick GF', 'Ryan CA', 'Kimber I']</t>
  </si>
  <si>
    <t>Analysis of cytokine mRNA expression following repeated exposure of mice to chemical contact and respiratory allergens</t>
  </si>
  <si>
    <t>18(3):205-13</t>
  </si>
  <si>
    <t>https://pubmed.ncbi.nlm.nih.gov/9685050</t>
  </si>
  <si>
    <t>https://onlinelibrary.wiley.com/resolve/openurl?genre=article&amp;sid=nlm:pubmed&amp;issn=0260-437X&amp;date=1998&amp;volume=18&amp;issue=3&amp;spage=205</t>
  </si>
  <si>
    <t>['Hall-Manning TJ', 'Holland GH', 'Rennie G', 'Revell P', 'Hines J', 'Barratt MD', 'Basketter DA']</t>
  </si>
  <si>
    <t>Skin irritation potential of mixed surfactant systems</t>
  </si>
  <si>
    <t>36(3):233-8</t>
  </si>
  <si>
    <t>https://pubmed.ncbi.nlm.nih.gov/9609395</t>
  </si>
  <si>
    <t>https://linkinghub.elsevier.com/retrieve/pii/S0278-6915(97)00144-0</t>
  </si>
  <si>
    <t>Selective induction of type 2 cytokines following topical exposure of mice to platinum salts</t>
  </si>
  <si>
    <t>36(3):199-207</t>
  </si>
  <si>
    <t>https://pubmed.ncbi.nlm.nih.gov/9609393</t>
  </si>
  <si>
    <t>https://linkinghub.elsevier.com/retrieve/pii/S0278-6915(97)00143-9</t>
  </si>
  <si>
    <t>['McFadden JP', 'Wakelin SH', 'Basketter DA']</t>
  </si>
  <si>
    <t>Acute irritation thresholds in subjects with type I--type VI skin</t>
  </si>
  <si>
    <t>38(3):147-9</t>
  </si>
  <si>
    <t>https://pubmed.ncbi.nlm.nih.gov/9536406</t>
  </si>
  <si>
    <t>https://onlinelibrary.wiley.com/resolve/openurl?genre=article&amp;sid=nlm:pubmed&amp;issn=0105-1873&amp;date=1998&amp;volume=38&amp;issue=3&amp;spage=147</t>
  </si>
  <si>
    <t>['Hilton J', 'Dearman RJ', 'Harvey P', 'Evans P', 'Basketter DA', 'Kimber I']</t>
  </si>
  <si>
    <t>Estimation of relative skin sensitizing potency using the local lymph node assay: a comparison of formaldehyde with glutaraldehyde</t>
  </si>
  <si>
    <t>9(1):29-33</t>
  </si>
  <si>
    <t>https://pubmed.ncbi.nlm.nih.gov/9471984</t>
  </si>
  <si>
    <t>https://linkinghub.elsevier.com/retrieve/pii/S1046199X98000049</t>
  </si>
  <si>
    <t>REVIEW Skin sensitization: risk assessment</t>
  </si>
  <si>
    <t>20(3):141-50</t>
  </si>
  <si>
    <t>https://pubmed.ncbi.nlm.nih.gov/18505498</t>
  </si>
  <si>
    <t>https://onlinelibrary.wiley.com/doi/10.1046/j.1467-2494.1998.171746.x</t>
  </si>
  <si>
    <t>Chemistry of contact allergens and irritants</t>
  </si>
  <si>
    <t>9(2):119-24</t>
  </si>
  <si>
    <t>https://pubmed.ncbi.nlm.nih.gov/9601900</t>
  </si>
  <si>
    <t>https://linkinghub.elsevier.com/retrieve/pii/S1046-199X(98)90008-2</t>
  </si>
  <si>
    <t>['Dearman RJ', 'Hilton J', 'Evans P', 'Harvey P', 'Basketter DA', 'Kimber I']</t>
  </si>
  <si>
    <t>Temporal stability of local lymph node assay responses to hexyl cinnamic aldehyde</t>
  </si>
  <si>
    <t>18(4):281-4</t>
  </si>
  <si>
    <t>https://pubmed.ncbi.nlm.nih.gov/9719428</t>
  </si>
  <si>
    <t>https://onlinelibrary.wiley.com/resolve/openurl?genre=article&amp;sid=nlm:pubmed&amp;issn=0260-437X&amp;date=1998&amp;volume=18&amp;issue=4&amp;spage=281</t>
  </si>
  <si>
    <t>['Coverly J', 'Peters L', 'Whittle E', 'Basketter DA']</t>
  </si>
  <si>
    <t>Susceptibility to skin stinging, non-immunologic contact urticaria and acute skin irritation; is there a relationship?</t>
  </si>
  <si>
    <t>38(2):90-5</t>
  </si>
  <si>
    <t>https://pubmed.ncbi.nlm.nih.gov/9506221</t>
  </si>
  <si>
    <t>https://onlinelibrary.wiley.com/resolve/openurl?genre=article&amp;sid=nlm:pubmed&amp;issn=0105-1873&amp;date=1998&amp;volume=38&amp;issue=2&amp;spage=90</t>
  </si>
  <si>
    <t>['McFadden JP', 'Wakelin SH', 'Holloway DB', 'Basketter DA']</t>
  </si>
  <si>
    <t>The effect of patch duration on the elicitation of para-phenylenediamine contact allergy</t>
  </si>
  <si>
    <t>39(2):79-81</t>
  </si>
  <si>
    <t>https://pubmed.ncbi.nlm.nih.gov/9746187</t>
  </si>
  <si>
    <t>https://onlinelibrary.wiley.com/resolve/openurl?genre=article&amp;sid=nlm:pubmed&amp;issn=0105-1873&amp;date=1998&amp;volume=39&amp;issue=2&amp;spage=79</t>
  </si>
  <si>
    <t>['Kimber I', 'Hilton J', 'Dearman RJ', 'Gerberick GF', 'Ryan CA', 'Basketter DA', 'Lea L', 'House RV', 'Ladics GS', 'Loveless SE', 'Hastings KL']</t>
  </si>
  <si>
    <t>Assessment of the skin sensitization potential of topical medicaments using the local lymph node assay: an interlaboratory evaluation</t>
  </si>
  <si>
    <t>10-Apr-1998</t>
  </si>
  <si>
    <t>Journal of toxicology and environmental health. Part A</t>
  </si>
  <si>
    <t>53(7):563-79</t>
  </si>
  <si>
    <t>https://pubmed.ncbi.nlm.nih.gov/9561969</t>
  </si>
  <si>
    <t>https://www.tandfonline.com/doi/full/10.1080/009841098159141</t>
  </si>
  <si>
    <t>Strategies for identifying false positive responses in predictive skin sensitization tests</t>
  </si>
  <si>
    <t>36(4):327-33</t>
  </si>
  <si>
    <t>https://pubmed.ncbi.nlm.nih.gov/9651050</t>
  </si>
  <si>
    <t>https://linkinghub.elsevier.com/retrieve/pii/S0278-6915(97)00158-0</t>
  </si>
  <si>
    <t>['Wakelin SH', 'Price AE', 'Basketter DA', 'Rycroft RJ']</t>
  </si>
  <si>
    <t>Allergic contact dermatitis from ethoxymethylenemalononitrile in an agrochemical chemist</t>
  </si>
  <si>
    <t>38(4):237</t>
  </si>
  <si>
    <t>https://pubmed.ncbi.nlm.nih.gov/9565316</t>
  </si>
  <si>
    <t>https://onlinelibrary.wiley.com/resolve/openurl?genre=article&amp;sid=nlm:pubmed&amp;issn=0105-1873&amp;date=1998&amp;volume=38&amp;issue=4&amp;spage=237</t>
  </si>
  <si>
    <t>['Robinson MK', 'Perkins MA', 'Basketter DA']</t>
  </si>
  <si>
    <t>Application of a 4-h human patch test method for comparative and investigative assessment of skin irritation</t>
  </si>
  <si>
    <t>38(4):194-202</t>
  </si>
  <si>
    <t>https://pubmed.ncbi.nlm.nih.gov/9565290</t>
  </si>
  <si>
    <t>https://onlinelibrary.wiley.com/resolve/openurl?genre=article&amp;sid=nlm:pubmed&amp;issn=0105-1873&amp;date=1998&amp;volume=38&amp;issue=4&amp;spage=194</t>
  </si>
  <si>
    <t>Further evaluation of the quantitative structure-activity relationship for skin-sensitizing alkyl transfer agents</t>
  </si>
  <si>
    <t>37(3):107-12</t>
  </si>
  <si>
    <t>https://pubmed.ncbi.nlm.nih.gov/9330815</t>
  </si>
  <si>
    <t>https://onlinelibrary.wiley.com/resolve/openurl?genre=article&amp;sid=nlm:pubmed&amp;issn=0105-1873&amp;date=1997&amp;volume=37&amp;issue=3&amp;spage=107</t>
  </si>
  <si>
    <t>['Holliday MR', 'Corsini E', 'Smith S', 'Basketter DA', 'Dearman RJ', 'Kimber I']</t>
  </si>
  <si>
    <t>Differential induction of cutaneous TNF-alpha and IL-6 by topically applied chemicals</t>
  </si>
  <si>
    <t>8(3):158-64</t>
  </si>
  <si>
    <t>https://pubmed.ncbi.nlm.nih.gov/9249285</t>
  </si>
  <si>
    <t>https://linkinghub.elsevier.com/retrieve/pii/S1046-199X(97)90097-X</t>
  </si>
  <si>
    <t>['Basketter D', 'Gerberick F']</t>
  </si>
  <si>
    <t>The results of sensitisation testing of five metals in a mouse model</t>
  </si>
  <si>
    <t>21-Nov-1997</t>
  </si>
  <si>
    <t>123(1-2):161-4</t>
  </si>
  <si>
    <t>https://pubmed.ncbi.nlm.nih.gov/9347931</t>
  </si>
  <si>
    <t>https://linkinghub.elsevier.com/retrieve/pii/S0300-483X(97)00121-2</t>
  </si>
  <si>
    <t>['Bertrand F', 'Basketter DA', 'Roberts DW', 'Lepoittevin JP']</t>
  </si>
  <si>
    <t>Skin sensitization to eugenol and isoeugenol in mice: possible metabolic pathways involving ortho-quinone and quinone methide intermediates</t>
  </si>
  <si>
    <t>10(3):335-43</t>
  </si>
  <si>
    <t>https://pubmed.ncbi.nlm.nih.gov/9084914</t>
  </si>
  <si>
    <t>https://pubs.acs.org/doi/10.1021/tx960087v</t>
  </si>
  <si>
    <t>['Basketter DA', 'Cookman G', 'Gerberick GF', 'Hamaide N', 'Potokar M']</t>
  </si>
  <si>
    <t>Skin sensitization thresholds: determination in predictive models</t>
  </si>
  <si>
    <t>35(3-4):417-25</t>
  </si>
  <si>
    <t>https://pubmed.ncbi.nlm.nih.gov/9207904</t>
  </si>
  <si>
    <t>https://linkinghub.elsevier.com/retrieve/pii/S0278-6915(97)00129-4</t>
  </si>
  <si>
    <t>['Basketter DA', 'Reynolds FS', 'York M']</t>
  </si>
  <si>
    <t>Predictive testing in contact dermatitis. Irritant dermatitis</t>
  </si>
  <si>
    <t>15(4):637-44</t>
  </si>
  <si>
    <t>https://pubmed.ncbi.nlm.nih.gov/9255475</t>
  </si>
  <si>
    <t>https://linkinghub.elsevier.com/retrieve/pii/S0738081X97000655</t>
  </si>
  <si>
    <t>['Dearman RJ', 'Smith S', 'Basketter DA', 'Kimber I']</t>
  </si>
  <si>
    <t>Classification of chemical allergens according to cytokine secretion profiles of murine lymph node cells</t>
  </si>
  <si>
    <t>17(1):53-62</t>
  </si>
  <si>
    <t>https://pubmed.ncbi.nlm.nih.gov/9048228</t>
  </si>
  <si>
    <t>https://onlinelibrary.wiley.com/resolve/openurl?genre=article&amp;sid=nlm:pubmed&amp;issn=0260-437X&amp;date=1997&amp;volume=17&amp;issue=1&amp;spage=53</t>
  </si>
  <si>
    <t>['Dearman RJ', 'Cumberbatch M', 'Hilton J', 'Fielding I', 'Basketter DA', 'Kimber I']</t>
  </si>
  <si>
    <t>A re-appraisal of the skin-sensitizing activity of 2,4-dinitrothiocyanobenzene</t>
  </si>
  <si>
    <t>35(2):261-9</t>
  </si>
  <si>
    <t>https://pubmed.ncbi.nlm.nih.gov/9146739</t>
  </si>
  <si>
    <t>https://linkinghub.elsevier.com/retrieve/pii/S0278691596001135</t>
  </si>
  <si>
    <t>['Basketter DA', 'Dearman RJ', 'Hilton J', 'Kimber I']</t>
  </si>
  <si>
    <t>Dinitrohalobenzenes: evaluation of relative skin sensitization potential using the local lymph node assay</t>
  </si>
  <si>
    <t>36(2):97-100</t>
  </si>
  <si>
    <t>https://pubmed.ncbi.nlm.nih.gov/9062745</t>
  </si>
  <si>
    <t>https://onlinelibrary.wiley.com/resolve/openurl?genre=article&amp;sid=nlm:pubmed&amp;issn=0105-1873&amp;date=1997&amp;volume=36&amp;issue=2&amp;spage=97</t>
  </si>
  <si>
    <t>['Hilton J', 'Dearman RJ', 'Sattar N', 'Basketter DA', 'Kimber I']</t>
  </si>
  <si>
    <t>Characteristics of antibody responses induced in mice by protein allergens</t>
  </si>
  <si>
    <t>35(12):1209-18</t>
  </si>
  <si>
    <t>https://pubmed.ncbi.nlm.nih.gov/9449226</t>
  </si>
  <si>
    <t>https://linkinghub.elsevier.com/retrieve/pii/S0278691597001191</t>
  </si>
  <si>
    <t>['Basketter DA', 'Chamberlain M', 'Griffiths HA', 'Rowson M', 'Whittle E', 'York M']</t>
  </si>
  <si>
    <t>The classification of skin irritants by human patch test</t>
  </si>
  <si>
    <t>35(8):845-52</t>
  </si>
  <si>
    <t>https://pubmed.ncbi.nlm.nih.gov/9350231</t>
  </si>
  <si>
    <t>https://linkinghub.elsevier.com/retrieve/pii/S0278691597000537</t>
  </si>
  <si>
    <t>['Vento KL', 'Dearman RJ', 'Kimber I', 'Basketter DA', 'Coleman JW']</t>
  </si>
  <si>
    <t>Selectivity of IgE responses, mast cell sensitization, and cytokine expression in the immune response of Brown Norway rats to chemical allergens</t>
  </si>
  <si>
    <t>15-Sep-1996</t>
  </si>
  <si>
    <t>Cellular immunology</t>
  </si>
  <si>
    <t>172(2):246-53</t>
  </si>
  <si>
    <t>https://pubmed.ncbi.nlm.nih.gov/8964087</t>
  </si>
  <si>
    <t>https://linkinghub.elsevier.com/retrieve/pii/S0008-8749(96)90239-7</t>
  </si>
  <si>
    <t>Olive oil: suitability for use as a vehicle in the local lymph node assay</t>
  </si>
  <si>
    <t>35(3):190-1</t>
  </si>
  <si>
    <t>https://pubmed.ncbi.nlm.nih.gov/8930495</t>
  </si>
  <si>
    <t>https://onlinelibrary.wiley.com/resolve/openurl?genre=article&amp;sid=nlm:pubmed&amp;issn=0105-1873&amp;date=1996&amp;volume=35&amp;issue=3&amp;spage=190</t>
  </si>
  <si>
    <t>['Frankild S', 'Basketter DA', 'Andersen KE']</t>
  </si>
  <si>
    <t>The value and limitations of rechallenge in the guinea pig maximization test</t>
  </si>
  <si>
    <t>35(3):135-40</t>
  </si>
  <si>
    <t>https://pubmed.ncbi.nlm.nih.gov/8930472</t>
  </si>
  <si>
    <t>https://onlinelibrary.wiley.com/resolve/openurl?genre=article&amp;sid=nlm:pubmed&amp;issn=0105-1873&amp;date=1996&amp;volume=35&amp;issue=3&amp;spage=135</t>
  </si>
  <si>
    <t>['Hilton I', 'Dearman RJ', 'Fielding I', 'Basketter DA', 'Kimber I']</t>
  </si>
  <si>
    <t>Evaluation of the sensitizing potential of eugenol and isoeugenol in mice and guinea pigs</t>
  </si>
  <si>
    <t>16(5):459-64</t>
  </si>
  <si>
    <t>https://pubmed.ncbi.nlm.nih.gov/8889799</t>
  </si>
  <si>
    <t>https://onlinelibrary.wiley.com/resolve/openurl?genre=article&amp;sid=nlm:pubmed&amp;issn=0260-437X&amp;date=1996&amp;volume=16&amp;issue=5&amp;spage=459</t>
  </si>
  <si>
    <t>['Basketter DA', 'Gerberick GF']</t>
  </si>
  <si>
    <t>An interlaboratory evaluation of the Buehler test for the identification and classification of skin sensitizers</t>
  </si>
  <si>
    <t>35(3):146-51</t>
  </si>
  <si>
    <t>https://pubmed.ncbi.nlm.nih.gov/8930474</t>
  </si>
  <si>
    <t>https://onlinelibrary.wiley.com/resolve/openurl?genre=article&amp;sid=nlm:pubmed&amp;issn=0105-1873&amp;date=1996&amp;volume=35&amp;issue=3&amp;spage=146</t>
  </si>
  <si>
    <t>['Basketter DA', 'Griffiths HA', 'Wang XM', 'Wilhelm KP', 'McFadden J']</t>
  </si>
  <si>
    <t>Individual, ethnic and seasonal variability in irritant susceptibility of skin: the implications for a predictive human patch test</t>
  </si>
  <si>
    <t>35(4):208-13</t>
  </si>
  <si>
    <t>https://pubmed.ncbi.nlm.nih.gov/8957639</t>
  </si>
  <si>
    <t>https://onlinelibrary.wiley.com/resolve/openurl?genre=article&amp;sid=nlm:pubmed&amp;issn=0105-1873&amp;date=1996&amp;volume=35&amp;issue=4&amp;spage=208</t>
  </si>
  <si>
    <t>['Basketter DA', 'Gerberick GF', 'Kimber I', 'Loveless SE']</t>
  </si>
  <si>
    <t>The local lymph node assay: a viable alternative to currently accepted skin sensitization tests</t>
  </si>
  <si>
    <t>34(10):985-97</t>
  </si>
  <si>
    <t>https://pubmed.ncbi.nlm.nih.gov/9012774</t>
  </si>
  <si>
    <t>https://linkinghub.elsevier.com/retrieve/pii/S0278691596000592</t>
  </si>
  <si>
    <t>['Chamberlain M', 'Basketter DA']</t>
  </si>
  <si>
    <t>The local lymph node assay: status of validation</t>
  </si>
  <si>
    <t>34(10):999-1002</t>
  </si>
  <si>
    <t>https://pubmed.ncbi.nlm.nih.gov/9012775</t>
  </si>
  <si>
    <t>https://linkinghub.elsevier.com/retrieve/pii/S0278691596000580</t>
  </si>
  <si>
    <t>['Hilton J', 'Dearman RJ', 'Boylett MS', 'Fielding I', 'Basketter DA', 'Kimber I']</t>
  </si>
  <si>
    <t>The mouse IgE test for the identification of potential chemical respiratory allergens: considerations of stability and controls</t>
  </si>
  <si>
    <t>16(2):165-70</t>
  </si>
  <si>
    <t>https://pubmed.ncbi.nlm.nih.gov/8935793</t>
  </si>
  <si>
    <t>https://onlinelibrary.wiley.com/resolve/openurl?genre=article&amp;sid=nlm:pubmed&amp;issn=0260-437X&amp;date=1996&amp;volume=16&amp;issue=2&amp;spage=165</t>
  </si>
  <si>
    <t>['York M', 'Griffiths HA', 'Whittle E', 'Basketter DA']</t>
  </si>
  <si>
    <t>Evaluation of a human patch test for the identification and classification of skin irritation potential</t>
  </si>
  <si>
    <t>34(3):204-12</t>
  </si>
  <si>
    <t>https://pubmed.ncbi.nlm.nih.gov/8833466</t>
  </si>
  <si>
    <t>https://onlinelibrary.wiley.com/resolve/openurl?genre=article&amp;sid=nlm:pubmed&amp;issn=0105-1873&amp;date=1996&amp;volume=34&amp;issue=3&amp;spage=204</t>
  </si>
  <si>
    <t>['Hilton J', 'Dearman RJ', 'Basketter DA', 'Scholes EW', 'Kimber I']</t>
  </si>
  <si>
    <t>Experimental assessment of the sensitizing properties of formaldehyde</t>
  </si>
  <si>
    <t>34(6):571-8</t>
  </si>
  <si>
    <t>https://pubmed.ncbi.nlm.nih.gov/8690318</t>
  </si>
  <si>
    <t>https://linkinghub.elsevier.com/retrieve/pii/0278-6915(96)00012-9</t>
  </si>
  <si>
    <t>Characterization of chemical allergens as a function of divergent cytokine secretion profiles induced in mice</t>
  </si>
  <si>
    <t>138(2):308-16</t>
  </si>
  <si>
    <t>https://pubmed.ncbi.nlm.nih.gov/8658532</t>
  </si>
  <si>
    <t>https://linkinghub.elsevier.com/retrieve/pii/S0041-008X(96)90129-5</t>
  </si>
  <si>
    <t>['Holliday MR', 'Dearman RJ', 'Basketter DA', 'Kimber I']</t>
  </si>
  <si>
    <t>Stimulation by oxazolone of increased IL-6, but not IL-10, in the skin of mice</t>
  </si>
  <si>
    <t>8-Jan-1996</t>
  </si>
  <si>
    <t>106(1-3):237-42</t>
  </si>
  <si>
    <t>https://pubmed.ncbi.nlm.nih.gov/8571396</t>
  </si>
  <si>
    <t>https://linkinghub.elsevier.com/retrieve/pii/0300-483X(95)03191-H</t>
  </si>
  <si>
    <t>['Holliday MR', 'Dearman RJ', 'Corsini E', 'Basketter DA', 'Kimber I']</t>
  </si>
  <si>
    <t>Selective stimulation of cutaneous interleukin 6 expression by skin allergens</t>
  </si>
  <si>
    <t>16(1):65-70</t>
  </si>
  <si>
    <t>https://pubmed.ncbi.nlm.nih.gov/8821678</t>
  </si>
  <si>
    <t>https://onlinelibrary.wiley.com/resolve/openurl?genre=article&amp;sid=nlm:pubmed&amp;issn=0260-437X&amp;date=1996&amp;volume=16&amp;issue=1&amp;spage=65</t>
  </si>
  <si>
    <t>['Basketter DA', 'Scholes EW', 'Fielding I', 'Dearman RJ', 'Hilton J', 'Kimber I']</t>
  </si>
  <si>
    <t>Dichloronitrobenzene: a reappraisal of its skin sensitization potential</t>
  </si>
  <si>
    <t>34(1):55-8</t>
  </si>
  <si>
    <t>https://pubmed.ncbi.nlm.nih.gov/8789227</t>
  </si>
  <si>
    <t>https://onlinelibrary.wiley.com/resolve/openurl?genre=article&amp;sid=nlm:pubmed&amp;issn=0105-1873&amp;date=1996&amp;volume=34&amp;issue=1&amp;spage=55</t>
  </si>
  <si>
    <t>['Whittle E', 'Barratt MD', 'Carter JA', 'Basketter DA', 'Chamberlain M']</t>
  </si>
  <si>
    <t>Skin corrosivity potential of fatty acids: In vitro rat and human skin testing and QSAR studies</t>
  </si>
  <si>
    <t>10(1):95-100</t>
  </si>
  <si>
    <t>https://pubmed.ncbi.nlm.nih.gov/20650187</t>
  </si>
  <si>
    <t>https://linkinghub.elsevier.com/retrieve/pii/0887-2333(95)00096-8</t>
  </si>
  <si>
    <t>['Kimber I', 'Hilton J', 'Basketter DA', 'Dearman RJ']</t>
  </si>
  <si>
    <t>Predictive testing for respiratory sensitization in the mouse</t>
  </si>
  <si>
    <t>86(2-3):193-8</t>
  </si>
  <si>
    <t>https://pubmed.ncbi.nlm.nih.gov/8711772</t>
  </si>
  <si>
    <t>https://linkinghub.elsevier.com/retrieve/pii/0378-4274(96)03690-9</t>
  </si>
  <si>
    <t>['Loveless SE', 'Ladics GS', 'Gerberick GF', 'Ryan CA', 'Basketter DA', 'Scholes EW', 'House RV', 'Hilton J', 'Dearman RJ', 'Kimber I']</t>
  </si>
  <si>
    <t>Further evaluation of the local lymph node assay in the final phase of an international collaborative trial</t>
  </si>
  <si>
    <t>15-Apr-1996</t>
  </si>
  <si>
    <t>108(1-2):141-52</t>
  </si>
  <si>
    <t>https://pubmed.ncbi.nlm.nih.gov/8644112</t>
  </si>
  <si>
    <t>https://linkinghub.elsevier.com/retrieve/pii/0300-483X(95)03279-O</t>
  </si>
  <si>
    <t>['Kimber I', 'Hilton J', 'Dearman RJ', 'Gerberick GF', 'Ryan CA', 'Basketter DA', 'Scholes EW', 'Ladics GS', 'Loveless SE', 'House RV']</t>
  </si>
  <si>
    <t>An international evaluation of the murine local lymph node assay and comparison of modified procedures</t>
  </si>
  <si>
    <t>20-Nov-1995</t>
  </si>
  <si>
    <t>103(1):63-73</t>
  </si>
  <si>
    <t>https://pubmed.ncbi.nlm.nih.gov/8525491</t>
  </si>
  <si>
    <t>https://linkinghub.elsevier.com/retrieve/pii/0300483X9503114U</t>
  </si>
  <si>
    <t>['Basketter DA', 'Bremmer JN', 'Buckley P', 'Kammuller ME', 'Kawabata T', 'Kimber I', 'Loveless SE', 'Magda S', 'Stringer DA', 'Vohr HW']</t>
  </si>
  <si>
    <t>Pathology considerations for, and subsequent risk assessment of, chemicals identified as immunosuppressive in routine toxicology</t>
  </si>
  <si>
    <t>33(3):239-43</t>
  </si>
  <si>
    <t>https://pubmed.ncbi.nlm.nih.gov/7896235</t>
  </si>
  <si>
    <t>https://linkinghub.elsevier.com/retrieve/pii/027869159400128B</t>
  </si>
  <si>
    <t>['Kligman AM', 'Basketter DA']</t>
  </si>
  <si>
    <t>A critical commentary and updating of the guinea pig maximization test</t>
  </si>
  <si>
    <t>32(3):129-34</t>
  </si>
  <si>
    <t>https://pubmed.ncbi.nlm.nih.gov/7774182</t>
  </si>
  <si>
    <t>https://onlinelibrary.wiley.com/resolve/openurl?genre=article&amp;sid=nlm:pubmed&amp;issn=0105-1873&amp;date=1995&amp;volume=32&amp;issue=3&amp;spage=129</t>
  </si>
  <si>
    <t>['Basketter DA', 'Scholes EW', 'Wahlkvist H', 'Montelius J']</t>
  </si>
  <si>
    <t>An evaluation of the suitability of benzocaine as a positive control skin sensitizer</t>
  </si>
  <si>
    <t>33(1):28-32</t>
  </si>
  <si>
    <t>https://pubmed.ncbi.nlm.nih.gov/7493458</t>
  </si>
  <si>
    <t>https://onlinelibrary.wiley.com/resolve/openurl?genre=article&amp;sid=nlm:pubmed&amp;issn=0105-1873&amp;date=1995&amp;volume=33&amp;issue=1&amp;spage=28</t>
  </si>
  <si>
    <t>['Basketter D', 'Dooms-Goossens A', 'Karlberg AT', 'Lepoittevin JP']</t>
  </si>
  <si>
    <t>The chemistry of contact allergy: why is a molecule allergenic?</t>
  </si>
  <si>
    <t>32(2):65-73</t>
  </si>
  <si>
    <t>https://pubmed.ncbi.nlm.nih.gov/7758323</t>
  </si>
  <si>
    <t>https://onlinelibrary.wiley.com/resolve/openurl?genre=article&amp;sid=nlm:pubmed&amp;issn=0105-1873&amp;date=1995&amp;volume=32&amp;issue=2&amp;spage=65</t>
  </si>
  <si>
    <t>['Ashby J', 'Basketter DA', 'Paton D', 'Kimber I']</t>
  </si>
  <si>
    <t>Structure activity relationships in skin sensitization using the murine local lymph node assay</t>
  </si>
  <si>
    <t>10-Dec-1995</t>
  </si>
  <si>
    <t>103(3):177-94</t>
  </si>
  <si>
    <t>https://pubmed.ncbi.nlm.nih.gov/8553361</t>
  </si>
  <si>
    <t>https://linkinghub.elsevier.com/retrieve/pii/0300483X9503132Y</t>
  </si>
  <si>
    <t>['Basketter DA', 'Chamberlain M']</t>
  </si>
  <si>
    <t>Validation of skin sensitization assays</t>
  </si>
  <si>
    <t>33(12):1057-9</t>
  </si>
  <si>
    <t>https://pubmed.ncbi.nlm.nih.gov/8847002</t>
  </si>
  <si>
    <t>https://linkinghub.elsevier.com/retrieve/pii/0278691595000720</t>
  </si>
  <si>
    <t>Differential cytokine production following chronic exposure of mice to chemical respiratory and contact allergens</t>
  </si>
  <si>
    <t>86(4):545-50</t>
  </si>
  <si>
    <t>https://pubmed.ncbi.nlm.nih.gov/8567019</t>
  </si>
  <si>
    <t>https://www.ncbi.nlm.nih.gov/pmc/articles/pmid/8567019/</t>
  </si>
  <si>
    <t>['Basketter DA', 'Scholes EW', 'Chamberlain M', 'Barratt MD']</t>
  </si>
  <si>
    <t>An alternative strategy to the use of guinea pigs for the identification of skin sensitization hazard</t>
  </si>
  <si>
    <t>33(12):1051-6</t>
  </si>
  <si>
    <t>https://pubmed.ncbi.nlm.nih.gov/8847001</t>
  </si>
  <si>
    <t>https://linkinghub.elsevier.com/retrieve/pii/0278691595000739</t>
  </si>
  <si>
    <t>['Lewis RW', 'Basketter DA']</t>
  </si>
  <si>
    <t>Transcutaneous electrical resistance: application in predicting skin corrosives</t>
  </si>
  <si>
    <t>23:243-55</t>
  </si>
  <si>
    <t>https://pubmed.ncbi.nlm.nih.gov/9035919</t>
  </si>
  <si>
    <t>https://karger.com/books/book/2212/chapter-abstract/5716039/Transcutaneous-Electrical-Resistance-Application?redirectedFrom=fulltext</t>
  </si>
  <si>
    <t>['Kimber I', 'Dearman RJ', 'Scholes EW', 'Basketter DA']</t>
  </si>
  <si>
    <t>The local lymph node assay: developments and applications</t>
  </si>
  <si>
    <t>22-Sep-1994</t>
  </si>
  <si>
    <t>93(1):13-31</t>
  </si>
  <si>
    <t>https://pubmed.ncbi.nlm.nih.gov/7974502</t>
  </si>
  <si>
    <t>https://linkinghub.elsevier.com/retrieve/pii/0300-483X(94)90193-7</t>
  </si>
  <si>
    <t>['Barratt MD', 'Basketter DA', 'Chamberlain M', 'Admans GD', 'Langowski JJ']</t>
  </si>
  <si>
    <t>An expert system rulebase for identifying contact allergens</t>
  </si>
  <si>
    <t>8(5):1053-60</t>
  </si>
  <si>
    <t>https://pubmed.ncbi.nlm.nih.gov/20693071</t>
  </si>
  <si>
    <t>https://linkinghub.elsevier.com/retrieve/pii/0887-2333(94)90244-5</t>
  </si>
  <si>
    <t>['Franot C', 'Roberts DW', 'Basketter DA', 'Benezra C', 'Lepoittevin JP']</t>
  </si>
  <si>
    <t>Structure-activity relationships for contact allergenic potential of gamma,gamma-dimethyl-gamma-butyrolactone derivatives. 2. Quantitative structure-skin sensitization relationships for alpha-substituted-alpha-methyl-gamma,gamma-dimethyl-gamma-butyrolactone s</t>
  </si>
  <si>
    <t>7(3):307-12</t>
  </si>
  <si>
    <t>https://pubmed.ncbi.nlm.nih.gov/8075361</t>
  </si>
  <si>
    <t>['Franot C', 'Roberts DW', 'Smith RG', 'Basketter DA', 'Benezra C', 'Lepoittevin JP']</t>
  </si>
  <si>
    <t>Structure-activity relationships for contact allergenic potential of gamma,gamma-dimethyl-gamma-butyrolactone derivatives. 1. Synthesis and electrophilic reactivity studies of alpha-(omega-substituted-alkyl)-gamma,gamma-dimethyl-gamma-butyrolacton es and correlation of skin sensitization potential and cross-sensitization patterns with structure</t>
  </si>
  <si>
    <t>7(3):297-306</t>
  </si>
  <si>
    <t>https://pubmed.ncbi.nlm.nih.gov/8075360</t>
  </si>
  <si>
    <t>['Basketter DA', 'Bremmer JN', 'Kammuller ME', 'Kawabata T', 'Kimber I', 'Loveless SE', 'Magda S', 'Pal TH', 'Stringer DA', 'Vohr HW']</t>
  </si>
  <si>
    <t>The identification of chemicals with sensitizing or immunosuppressive properties in routine toxicology</t>
  </si>
  <si>
    <t>32(3):289-96</t>
  </si>
  <si>
    <t>https://pubmed.ncbi.nlm.nih.gov/8157225</t>
  </si>
  <si>
    <t>https://linkinghub.elsevier.com/retrieve/pii/0278-6915(94)90203-8</t>
  </si>
  <si>
    <t>['Allenby CF', 'Basketter DA']</t>
  </si>
  <si>
    <t>The effect of repeated open exposure to low levels of nickel on compromised hand skin of nickel-allergic subjects</t>
  </si>
  <si>
    <t>30(3):135-8</t>
  </si>
  <si>
    <t>https://pubmed.ncbi.nlm.nih.gov/8187511</t>
  </si>
  <si>
    <t>https://onlinelibrary.wiley.com/resolve/openurl?genre=article&amp;sid=nlm:pubmed&amp;issn=0105-1873&amp;date=1994&amp;volume=30&amp;issue=3&amp;spage=135</t>
  </si>
  <si>
    <t>['Basketter DA', 'Whittle E', 'Chamberlain M']</t>
  </si>
  <si>
    <t>Identification of irritation and corrosion hazards to skin: an alternative strategy to animal testing</t>
  </si>
  <si>
    <t>32(6):539-42</t>
  </si>
  <si>
    <t>https://pubmed.ncbi.nlm.nih.gov/8045460</t>
  </si>
  <si>
    <t>https://linkinghub.elsevier.com/retrieve/pii/0278-6915(94)90111-2</t>
  </si>
  <si>
    <t>['Basketter DA', 'Scholes EW', 'Kimber I']</t>
  </si>
  <si>
    <t>The performance of the local lymph node assay with chemicals identified as contact allergens in the human maximization test</t>
  </si>
  <si>
    <t>32(6):543-7</t>
  </si>
  <si>
    <t>https://pubmed.ncbi.nlm.nih.gov/8045461</t>
  </si>
  <si>
    <t>https://linkinghub.elsevier.com/retrieve/pii/0278-6915(94)90112-0</t>
  </si>
  <si>
    <t>['Dearman RJ', 'Scholes EW', 'Ramdin LS', 'Basketter DA', 'Kimber I']</t>
  </si>
  <si>
    <t>The local lymph node assay: an interlaboratory evaluation of interleukin 6 (IL-6) production by draining lymph node cells</t>
  </si>
  <si>
    <t>14(4):287-91</t>
  </si>
  <si>
    <t>https://pubmed.ncbi.nlm.nih.gov/7963242</t>
  </si>
  <si>
    <t>https://onlinelibrary.wiley.com/resolve/openurl?genre=article&amp;sid=nlm:pubmed&amp;issn=0260-437X&amp;date=1994&amp;volume=14&amp;issue=4&amp;spage=287</t>
  </si>
  <si>
    <t>['Hilton J', 'Dearman RJ', 'Basketter DA', 'Kimber I']</t>
  </si>
  <si>
    <t>Serological responses induced in mice by immunogenic proteins and by protein respiratory allergens</t>
  </si>
  <si>
    <t>73(1):43-53</t>
  </si>
  <si>
    <t>https://pubmed.ncbi.nlm.nih.gov/7518969</t>
  </si>
  <si>
    <t>https://linkinghub.elsevier.com/retrieve/pii/0378-4274(94)90187-2</t>
  </si>
  <si>
    <t>['Cronin MT', 'Basketter DA', 'York M']</t>
  </si>
  <si>
    <t>A quantitative structure-activity relationship (QSAR) investigation of a Draize eye irritation database</t>
  </si>
  <si>
    <t>8(1):21-8</t>
  </si>
  <si>
    <t>https://pubmed.ncbi.nlm.nih.gov/20692885</t>
  </si>
  <si>
    <t>https://linkinghub.elsevier.com/retrieve/pii/0887-2333(94)90204-6</t>
  </si>
  <si>
    <t>['Whittle E', 'Basketter DA']</t>
  </si>
  <si>
    <t>In vitro skin corrosivity test using human skin</t>
  </si>
  <si>
    <t>8(4):861-3</t>
  </si>
  <si>
    <t>https://pubmed.ncbi.nlm.nih.gov/20693031</t>
  </si>
  <si>
    <t>https://linkinghub.elsevier.com/retrieve/pii/0887-2333(94)90087-6</t>
  </si>
  <si>
    <t>['Basketter DA', 'Whittle E', 'Griffiths HA', 'York M']</t>
  </si>
  <si>
    <t>The identification and classification of skin irritation hazard by a human patch test</t>
  </si>
  <si>
    <t>32(8):769-75</t>
  </si>
  <si>
    <t>https://pubmed.ncbi.nlm.nih.gov/8070741</t>
  </si>
  <si>
    <t>['Barratt MD', 'Basketter DA', 'Roberts DW']</t>
  </si>
  <si>
    <t>Skin sensitization structure-activity relationships for phenyl benzoates</t>
  </si>
  <si>
    <t>8(4):823-6</t>
  </si>
  <si>
    <t>https://pubmed.ncbi.nlm.nih.gov/20693021</t>
  </si>
  <si>
    <t>https://linkinghub.elsevier.com/retrieve/pii/0887-2333(94)90077-9</t>
  </si>
  <si>
    <t>['Scholes EW', 'Pendlington RU', 'Sharma RK', 'Basketter DA']</t>
  </si>
  <si>
    <t>Skin metabolism of contact allergens</t>
  </si>
  <si>
    <t>8(4):551-3</t>
  </si>
  <si>
    <t>https://pubmed.ncbi.nlm.nih.gov/20692958</t>
  </si>
  <si>
    <t>https://linkinghub.elsevier.com/retrieve/pii/0887-2333(94)90014-0</t>
  </si>
  <si>
    <t>Strategic hierarchical approaches to acute toxicity testing</t>
  </si>
  <si>
    <t>8(4):855-9</t>
  </si>
  <si>
    <t>https://pubmed.ncbi.nlm.nih.gov/20693030</t>
  </si>
  <si>
    <t>https://linkinghub.elsevier.com/retrieve/pii/0887-2333(94)90086-8</t>
  </si>
  <si>
    <t>['Barratt MD', 'Basketter DA', 'Chamberlain M', 'Payne MP', 'Admans GD', 'Langowski JJ']</t>
  </si>
  <si>
    <t>Development of an expert system rulebase for identifying contact allergens</t>
  </si>
  <si>
    <t>8(4):837-9</t>
  </si>
  <si>
    <t>https://pubmed.ncbi.nlm.nih.gov/20693025</t>
  </si>
  <si>
    <t>https://linkinghub.elsevier.com/retrieve/pii/0887-2333(94)90081-7</t>
  </si>
  <si>
    <t>['Dearman RJ', 'Ramdin LS', 'Basketter DA', 'Kimber I']</t>
  </si>
  <si>
    <t>Inducible interleukin-4-secreting cells provoked in mice during chemical sensitization</t>
  </si>
  <si>
    <t>81(4):551-7</t>
  </si>
  <si>
    <t>https://pubmed.ncbi.nlm.nih.gov/8039807</t>
  </si>
  <si>
    <t>https://www.ncbi.nlm.nih.gov/pmc/articles/pmid/8039807/</t>
  </si>
  <si>
    <t>["O'Brien KA", 'Basketter DA', 'Jones P', 'Dixit M']</t>
  </si>
  <si>
    <t>An in vitro study of the eye irritation potential of new shampoo formulations</t>
  </si>
  <si>
    <t>8(2):257-61</t>
  </si>
  <si>
    <t>https://pubmed.ncbi.nlm.nih.gov/20692914</t>
  </si>
  <si>
    <t>https://linkinghub.elsevier.com/retrieve/pii/0887-2333(94)90191-0</t>
  </si>
  <si>
    <t>['Cronin MT', 'Basketter DA']</t>
  </si>
  <si>
    <t>Multivariate QSAR analysis of a skin sensitization database</t>
  </si>
  <si>
    <t>2(3):159-79</t>
  </si>
  <si>
    <t>https://pubmed.ncbi.nlm.nih.gov/8790644</t>
  </si>
  <si>
    <t>https://www.tandfonline.com/doi/full/10.1080/10629369408029901</t>
  </si>
  <si>
    <t>['Basketter DA', 'Griffiths HA']</t>
  </si>
  <si>
    <t>A study of the relationship between susceptibility to skin stinging and skin irritation</t>
  </si>
  <si>
    <t>29(4):185-8</t>
  </si>
  <si>
    <t>https://pubmed.ncbi.nlm.nih.gov/8281780</t>
  </si>
  <si>
    <t>https://onlinelibrary.wiley.com/resolve/openurl?genre=article&amp;sid=nlm:pubmed&amp;issn=0105-1873&amp;date=1993&amp;volume=29&amp;issue=4&amp;spage=185</t>
  </si>
  <si>
    <t>The in vitro skin corrosivity test. Development of method using human skin</t>
  </si>
  <si>
    <t>7(3):265-8</t>
  </si>
  <si>
    <t>https://pubmed.ncbi.nlm.nih.gov/20732198</t>
  </si>
  <si>
    <t>https://linkinghub.elsevier.com/retrieve/pii/0887-2333(93)90010-3</t>
  </si>
  <si>
    <t>The in vitro skin corrosivity test. Comparison of in vitro human skin with in vivo data</t>
  </si>
  <si>
    <t>7(3):269-73</t>
  </si>
  <si>
    <t>https://pubmed.ncbi.nlm.nih.gov/20732199</t>
  </si>
  <si>
    <t>https://linkinghub.elsevier.com/retrieve/pii/0887-2333(93)90011-S</t>
  </si>
  <si>
    <t>An arm immersion model of compromised skin (II). Influence on minimal eliciting patch test concentrations of nickel</t>
  </si>
  <si>
    <t>28(3):129-33</t>
  </si>
  <si>
    <t>https://pubmed.ncbi.nlm.nih.gov/8462286</t>
  </si>
  <si>
    <t>https://onlinelibrary.wiley.com/resolve/openurl?genre=article&amp;sid=nlm:pubmed&amp;issn=0105-1873&amp;date=1993&amp;volume=28&amp;issue=3&amp;spage=129</t>
  </si>
  <si>
    <t>['Cumberbatch M', 'Scott RC', 'Basketter DA', 'Scholes EW', 'Hilton J', 'Dearman RJ', 'Kimber I']</t>
  </si>
  <si>
    <t>Influence of sodium lauryl sulphate on 2,4-dinitrochlorobenzene-induced lymph node activation</t>
  </si>
  <si>
    <t>29-Jan-1993</t>
  </si>
  <si>
    <t>77(1-2):181-91</t>
  </si>
  <si>
    <t>https://pubmed.ncbi.nlm.nih.gov/8442013</t>
  </si>
  <si>
    <t>https://linkinghub.elsevier.com/retrieve/pii/0300-483X(93)90148-L</t>
  </si>
  <si>
    <t>['Basketter DA', 'Briatico-Vangosa G', 'Kaestner W', 'Lally C', 'Bontinck WJ']</t>
  </si>
  <si>
    <t>Nickel, cobalt and chromium in consumer products: a role in allergic contact dermatitis?</t>
  </si>
  <si>
    <t>28(1):15-25</t>
  </si>
  <si>
    <t>https://pubmed.ncbi.nlm.nih.gov/8428439</t>
  </si>
  <si>
    <t>https://onlinelibrary.wiley.com/resolve/openurl?genre=article&amp;sid=nlm:pubmed&amp;issn=0105-1873&amp;date=1993&amp;volume=28&amp;issue=1&amp;spage=15</t>
  </si>
  <si>
    <t>['Basketter DA', 'Selbie E', 'Scholes EW', 'Lees D', 'Kimber I', 'Botham PA']</t>
  </si>
  <si>
    <t>Results with OECD recommended positive control sensitizers in the maximization, Buehler and local lymph node assays</t>
  </si>
  <si>
    <t>31(1):63-7</t>
  </si>
  <si>
    <t>https://pubmed.ncbi.nlm.nih.gov/8444389</t>
  </si>
  <si>
    <t>https://linkinghub.elsevier.com/retrieve/pii/0278-6915(93)90181-W</t>
  </si>
  <si>
    <t>['Allenby CF', 'Basketter DA', 'Dickens A', 'Barnes EG', 'Brough HC']</t>
  </si>
  <si>
    <t>An arm immersion model of compromised skin (I). Influence on irritation reactions</t>
  </si>
  <si>
    <t>28(2):84-8</t>
  </si>
  <si>
    <t>https://pubmed.ncbi.nlm.nih.gov/8458223</t>
  </si>
  <si>
    <t>https://onlinelibrary.wiley.com/resolve/openurl?genre=article&amp;sid=nlm:pubmed&amp;issn=0105-1873&amp;date=1993&amp;volume=28&amp;issue=2&amp;spage=84</t>
  </si>
  <si>
    <t>['Dearman RJ', 'Basketter DA', 'Coleman JW', 'Kimber I']</t>
  </si>
  <si>
    <t>The cellular and molecular basis for divergent allergic responses to chemicals</t>
  </si>
  <si>
    <t>14-Sep-1992</t>
  </si>
  <si>
    <t>84(1):1-10</t>
  </si>
  <si>
    <t>https://pubmed.ncbi.nlm.nih.gov/1394613</t>
  </si>
  <si>
    <t>https://linkinghub.elsevier.com/retrieve/pii/0009-2797(92)90116-3</t>
  </si>
  <si>
    <t>['Basketter DA', 'Roberts DW', 'Cronin M', 'Scholes EW']</t>
  </si>
  <si>
    <t>The value of the local lymph node assay in quantitative structure-activity investigations</t>
  </si>
  <si>
    <t>27(3):137-42</t>
  </si>
  <si>
    <t>https://pubmed.ncbi.nlm.nih.gov/1451456</t>
  </si>
  <si>
    <t>https://onlinelibrary.wiley.com/resolve/openurl?genre=article&amp;sid=nlm:pubmed&amp;issn=0105-1873&amp;date=1992&amp;volume=27&amp;issue=3&amp;spage=137</t>
  </si>
  <si>
    <t>Variable effects of chemical allergens on serum IgE concentration in mice. Preliminary evaluation of a novel approach to the identification of respiratory sensitizers</t>
  </si>
  <si>
    <t>12(5):317-23</t>
  </si>
  <si>
    <t>https://pubmed.ncbi.nlm.nih.gov/1447476</t>
  </si>
  <si>
    <t>https://onlinelibrary.wiley.com/resolve/openurl?genre=article&amp;sid=nlm:pubmed&amp;issn=0260-437X&amp;date=1992&amp;volume=12&amp;issue=5&amp;spage=317</t>
  </si>
  <si>
    <t>['Basketter DA', 'Scholes EW', 'Cumberbatch M', 'Evans CD', 'Kimber I']</t>
  </si>
  <si>
    <t>Sulphanilic acid: divergent results in the guinea pig maximization test and the local lymph node assay</t>
  </si>
  <si>
    <t>27(4):209-13</t>
  </si>
  <si>
    <t>https://pubmed.ncbi.nlm.nih.gov/1451484</t>
  </si>
  <si>
    <t>https://onlinelibrary.wiley.com/resolve/openurl?genre=article&amp;sid=nlm:pubmed&amp;issn=0105-1873&amp;date=1992&amp;volume=27&amp;issue=4&amp;spage=209</t>
  </si>
  <si>
    <t>['Cumberbatch M', 'Gould SJ', 'Peters SW', 'Basketter DA', 'Dearman RJ', 'Kimber I']</t>
  </si>
  <si>
    <t>Langerhans cells, antigen presentation, and the diversity of responses to chemical allergens</t>
  </si>
  <si>
    <t>99(5):107S-108S</t>
  </si>
  <si>
    <t>https://pubmed.ncbi.nlm.nih.gov/1431198</t>
  </si>
  <si>
    <t>https://linkinghub.elsevier.com/retrieve/pii/0022-202X(92)90740-U</t>
  </si>
  <si>
    <t>['Botham PA', 'Hall TJ', 'Dennett R', 'McCall JC', 'Basketter DA', 'Whittle E', 'Cheeseman M', 'Esdaile DJ', 'Gardner J']</t>
  </si>
  <si>
    <t>The skin corrosivity test in vitro. Results of an inter-laboratory trial</t>
  </si>
  <si>
    <t>6(3):191-4</t>
  </si>
  <si>
    <t>https://pubmed.ncbi.nlm.nih.gov/20732113</t>
  </si>
  <si>
    <t>https://linkinghub.elsevier.com/retrieve/pii/0887-2333(92)90031-L</t>
  </si>
  <si>
    <t>['Scholes EW', 'Basketter DA', 'Sarll AE', 'Kimber I', 'Evans CD', 'Miller K', 'Robbins MC', 'Harrison PT', 'Waite SJ']</t>
  </si>
  <si>
    <t>The local lymph node assay: results of a final inter-laboratory validation under field conditions</t>
  </si>
  <si>
    <t>12(3):217-22</t>
  </si>
  <si>
    <t>https://pubmed.ncbi.nlm.nih.gov/1629518</t>
  </si>
  <si>
    <t>https://onlinelibrary.wiley.com/resolve/openurl?genre=article&amp;sid=nlm:pubmed&amp;issn=0260-437X&amp;date=1992&amp;volume=12&amp;issue=3&amp;spage=217</t>
  </si>
  <si>
    <t>['Basketter DA', 'Scholes EW']</t>
  </si>
  <si>
    <t>Comparison of the local lymph node assay with the guinea-pig maximization test for the detection of a range of contact allergens</t>
  </si>
  <si>
    <t>30(1):65-9</t>
  </si>
  <si>
    <t>https://pubmed.ncbi.nlm.nih.gov/1544608</t>
  </si>
  <si>
    <t>https://linkinghub.elsevier.com/retrieve/pii/0278-6915(92)90138-B</t>
  </si>
  <si>
    <t>The murine local lymph node assay: a commentary on collaborative studies and new directions</t>
  </si>
  <si>
    <t>30(2):165-9</t>
  </si>
  <si>
    <t>https://pubmed.ncbi.nlm.nih.gov/1555798</t>
  </si>
  <si>
    <t>https://linkinghub.elsevier.com/retrieve/pii/0278-6915(92)90153-C</t>
  </si>
  <si>
    <t>['Barratt MD', 'Basketter DA']</t>
  </si>
  <si>
    <t>Possible origin of the skin sensitization potential of isoeugenol and related compounds. (I). Preliminary studies of potential reaction mechanisms</t>
  </si>
  <si>
    <t>27(2):98-104</t>
  </si>
  <si>
    <t>https://pubmed.ncbi.nlm.nih.gov/1395636</t>
  </si>
  <si>
    <t>https://onlinelibrary.wiley.com/resolve/openurl?genre=article&amp;sid=nlm:pubmed&amp;issn=0105-1873&amp;date=1992&amp;volume=27&amp;issue=2&amp;spage=98</t>
  </si>
  <si>
    <t>['Basketter DA', 'Lidén C']</t>
  </si>
  <si>
    <t>Further investigation of the prohapten concept: reactions to benzene derivatives in man</t>
  </si>
  <si>
    <t>27(2):90-7</t>
  </si>
  <si>
    <t>https://pubmed.ncbi.nlm.nih.gov/1395635</t>
  </si>
  <si>
    <t>https://onlinelibrary.wiley.com/resolve/openurl?genre=article&amp;sid=nlm:pubmed&amp;issn=0105-1873&amp;date=1992&amp;volume=27&amp;issue=2&amp;spage=90</t>
  </si>
  <si>
    <t>Skin sensitization to cinnamic alcohol: the role of skin metabolism</t>
  </si>
  <si>
    <t>72(4):264-5</t>
  </si>
  <si>
    <t>https://pubmed.ncbi.nlm.nih.gov/1357880</t>
  </si>
  <si>
    <t>Influence of topical exposure to chemical allergens on murine Langerhans cells. Comparison of 2,4-dinitrochlorobenzene with trimellitic anhydride</t>
  </si>
  <si>
    <t>Journal of clinical &amp; laboratory immunology</t>
  </si>
  <si>
    <t>37(2):65-81</t>
  </si>
  <si>
    <t>https://pubmed.ncbi.nlm.nih.gov/1340505</t>
  </si>
  <si>
    <t>['Dearman RJ', 'Mitchell JA', 'Basketter DA', 'Kimber I']</t>
  </si>
  <si>
    <t>Differential ability of occupational chemical contact and respiratory allergens to cause immediate and delayed dermal hypersensitivity reactions in mice</t>
  </si>
  <si>
    <t>97(4):315-21</t>
  </si>
  <si>
    <t>https://pubmed.ncbi.nlm.nih.gov/1597352</t>
  </si>
  <si>
    <t>https://karger.com/iaa/article-abstract/97/4/315/168754/Differential-Ability-of-Occupational-Chemical?redirectedFrom=fulltext</t>
  </si>
  <si>
    <t>['Kimber I', 'Hilton J', 'Botham PA', 'Basketter DA', 'Scholes EW', 'Miller K', 'Robbins MC', 'Harrison PT', 'Gray TJ', 'Waite SJ']</t>
  </si>
  <si>
    <t>The murine local lymph node assay: results of an inter-laboratory trial</t>
  </si>
  <si>
    <t>55(2):203-13</t>
  </si>
  <si>
    <t>https://pubmed.ncbi.nlm.nih.gov/1998208</t>
  </si>
  <si>
    <t>https://linkinghub.elsevier.com/retrieve/pii/0378-4274(91)90135-S</t>
  </si>
  <si>
    <t>['Scholes EW', 'Basketter DA', 'Lovell WW', 'Sarll AE', 'Pendlington RU']</t>
  </si>
  <si>
    <t>The identification of photoallergic potential in the local lymph node assay</t>
  </si>
  <si>
    <t>8(6):249-54</t>
  </si>
  <si>
    <t>https://pubmed.ncbi.nlm.nih.gov/1823150</t>
  </si>
  <si>
    <t>['Botham PA', 'Basketter DA', 'Maurer T', 'Mueller D', 'Potokar M', 'Bontinck WJ']</t>
  </si>
  <si>
    <t>Skin sensitization--a critical review of predictive test methods in animals and man</t>
  </si>
  <si>
    <t>29(4):275-86</t>
  </si>
  <si>
    <t>https://pubmed.ncbi.nlm.nih.gov/2040490</t>
  </si>
  <si>
    <t>https://linkinghub.elsevier.com/retrieve/pii/0278-6915(91)90025-3</t>
  </si>
  <si>
    <t>['Safford RJ', 'Basketter DA', 'Allenby CF', 'Goodwin BF']</t>
  </si>
  <si>
    <t>Immediate contact reactions to chemicals in the fragrance mix and a study of the quenching action of eugenol</t>
  </si>
  <si>
    <t>123(5):595-606</t>
  </si>
  <si>
    <t>https://pubmed.ncbi.nlm.nih.gov/2248889</t>
  </si>
  <si>
    <t>https://academic.oup.com/bjd/article-abstract/123/5/595/6685501?redirectedFrom=fulltext</t>
  </si>
  <si>
    <t>A quantitative structure activity/dose response relationship for contact allergic potential of alkyl group transfer agents</t>
  </si>
  <si>
    <t>23(5):331-5</t>
  </si>
  <si>
    <t>https://pubmed.ncbi.nlm.nih.gov/1965716</t>
  </si>
  <si>
    <t>https://onlinelibrary.wiley.com/resolve/openurl?genre=article&amp;sid=nlm:pubmed&amp;issn=0105-1873&amp;date=1990&amp;volume=23&amp;issue=5&amp;spage=331</t>
  </si>
  <si>
    <t>['Basketter DA', 'Roberts DW']</t>
  </si>
  <si>
    <t>Structure/activity relationships in contact allergy</t>
  </si>
  <si>
    <t>12(2):81-90</t>
  </si>
  <si>
    <t>https://pubmed.ncbi.nlm.nih.gov/19456962</t>
  </si>
  <si>
    <t>https://onlinelibrary.wiley.com/doi/10.1111/j.1467-2494.1990.tb00523.x</t>
  </si>
  <si>
    <t>A quantitative structure-activity/dose relationship for contact allergenic potential of alkyl group transfer agents</t>
  </si>
  <si>
    <t>4(4-5):686-7</t>
  </si>
  <si>
    <t>https://pubmed.ncbi.nlm.nih.gov/20702256</t>
  </si>
  <si>
    <t>https://linkinghub.elsevier.com/retrieve/pii/0887-2333(90)90142-G</t>
  </si>
  <si>
    <t>Minimum eliciting patch test concentrations of cobalt</t>
  </si>
  <si>
    <t>20(3):185-90</t>
  </si>
  <si>
    <t>https://pubmed.ncbi.nlm.nih.gov/2498033</t>
  </si>
  <si>
    <t>https://onlinelibrary.wiley.com/resolve/openurl?genre=article&amp;sid=nlm:pubmed&amp;issn=0105-1873&amp;date=1989&amp;volume=20&amp;issue=3&amp;spage=185</t>
  </si>
  <si>
    <t>Quantitative structure-activity relationships</t>
  </si>
  <si>
    <t>3(4):351-3</t>
  </si>
  <si>
    <t>https://pubmed.ncbi.nlm.nih.gov/20702303</t>
  </si>
  <si>
    <t>https://linkinghub.elsevier.com/retrieve/pii/0887-2333(89)90044-1</t>
  </si>
  <si>
    <t>['Basketter DA', 'Goodwin BF']</t>
  </si>
  <si>
    <t>Investigation of the prohapten concept. Cross reactions between 1,4-substituted benzene derivatives in the guinea pig</t>
  </si>
  <si>
    <t>Oct-1988</t>
  </si>
  <si>
    <t>19(4):248-53</t>
  </si>
  <si>
    <t>https://pubmed.ncbi.nlm.nih.gov/3219831</t>
  </si>
  <si>
    <t>https://onlinelibrary.wiley.com/resolve/openurl?genre=article&amp;sid=nlm:pubmed&amp;issn=0105-1873&amp;date=1988&amp;volume=19&amp;issue=4&amp;spage=248</t>
  </si>
  <si>
    <t>['Trizio D', 'Basketter DA', 'Botham PA', 'Graepel PH', 'Lambré C', 'Magda SJ', 'Pal TM', 'Riley AJ', 'Ronneberger H', 'Van Sittert NJ']</t>
  </si>
  <si>
    <t>Identification of immunotoxic effects of chemicals and assessment of their relevance to man</t>
  </si>
  <si>
    <t>26(6):527-39</t>
  </si>
  <si>
    <t>https://pubmed.ncbi.nlm.nih.gov/3049276</t>
  </si>
  <si>
    <t>https://linkinghub.elsevier.com/retrieve/pii/0278-6915(88)90006-3</t>
  </si>
  <si>
    <t>['Roberts DW', 'Goodwin BF', 'Basketter D']</t>
  </si>
  <si>
    <t>Methyl groups as antigenic determinants in skin sensitisation</t>
  </si>
  <si>
    <t>18(4):219-25</t>
  </si>
  <si>
    <t>https://pubmed.ncbi.nlm.nih.gov/2454176</t>
  </si>
  <si>
    <t>https://onlinelibrary.wiley.com/resolve/openurl?genre=article&amp;sid=nlm:pubmed&amp;issn=0105-1873&amp;date=1988&amp;volume=18&amp;issue=4&amp;spage=219</t>
  </si>
  <si>
    <t>['Green MR', 'Basketter DA', 'Couchman JR', 'Rees DA']</t>
  </si>
  <si>
    <t>Distribution and number of epidermal growth factor receptors in skin is related to epithelial cell growth</t>
  </si>
  <si>
    <t>Dec-1983</t>
  </si>
  <si>
    <t>Developmental biology</t>
  </si>
  <si>
    <t>100(2):506-12</t>
  </si>
  <si>
    <t>https://pubmed.ncbi.nlm.nih.gov/6317490</t>
  </si>
  <si>
    <t>https://linkinghub.elsevier.com/retrieve/pii/0012-1606(83)90243-9</t>
  </si>
  <si>
    <t>['Baker GF', 'Basketter DA', 'Widdas WF']</t>
  </si>
  <si>
    <t>Asymmetry of the hexose transfer system in human erythrocytes. Experiments with non-transportable inhibitors</t>
  </si>
  <si>
    <t>May-1978</t>
  </si>
  <si>
    <t>278:377-88</t>
  </si>
  <si>
    <t>https://pubmed.ncbi.nlm.nih.gov/671317</t>
  </si>
  <si>
    <t>https://www.ncbi.nlm.nih.gov/pmc/articles/pmid/671317/</t>
  </si>
  <si>
    <t>['Basketter DA', 'Widdas WF']</t>
  </si>
  <si>
    <t>Asymmetry of the hexose transfer system in human erythrocytes. Comparison of the effects of cytochalasin B, phloretin and maltose as competitive inhibitors</t>
  </si>
  <si>
    <t>278:389-401</t>
  </si>
  <si>
    <t>https://pubmed.ncbi.nlm.nih.gov/671319</t>
  </si>
  <si>
    <t>https://www.ncbi.nlm.nih.gov/pmc/articles/pmid/671319/</t>
  </si>
  <si>
    <t>Competitive inhibition of hexose transfer in human erythrocytes by Cytochalasin B [proceedings]</t>
  </si>
  <si>
    <t>Feb-1977</t>
  </si>
  <si>
    <t>265(1):39P-40P</t>
  </si>
  <si>
    <t>https://pubmed.ncbi.nlm.nih.gov/850178</t>
  </si>
  <si>
    <t>https://onlinelibrary.wiley.com/resolve/openurl?genre=article&amp;sid=nlm:pubmed&amp;issn=0022-3751&amp;date=1977&amp;volume=265&amp;spage=39P</t>
  </si>
  <si>
    <t>Goodfield M</t>
  </si>
  <si>
    <t>['Concha JSS', 'Pena S', 'Gaffney RG', 'Patel B', 'Tarazi M', 'Kushner CJ', 'Merola JF', 'Fiorentino D', 'Dutz JP', 'Goodfield M', 'Nyberg F', 'Volc-Platzer B', 'Fujimoto M', 'Ang CC', 'Werth VP']</t>
  </si>
  <si>
    <t>Developing classification criteria for skin-predominant dermatomyositis: the Delphi process</t>
  </si>
  <si>
    <t>29-Sep-2019</t>
  </si>
  <si>
    <t>182(2):410-417</t>
  </si>
  <si>
    <t>https://pubmed.ncbi.nlm.nih.gov/31049930</t>
  </si>
  <si>
    <t>https://academic.oup.com/bjd/article/182/2/410/6753118</t>
  </si>
  <si>
    <t>Goodfield M | Goodfield MJ</t>
  </si>
  <si>
    <t>['Md Yusof MY', 'Britton J', 'Edward S', 'Hensor EMA', 'Goodfield MJ', 'Laws PM', 'Emery P', 'Wittmann M', 'Vital EM']</t>
  </si>
  <si>
    <t>Validity and sensitivity to change of laser Doppler imaging as a novel objective outcome measure for cutaneous lupus erythematosus</t>
  </si>
  <si>
    <t>14-Sep-2019</t>
  </si>
  <si>
    <t>Lupus</t>
  </si>
  <si>
    <t>28(11):1320-1328</t>
  </si>
  <si>
    <t>Journal Article | Observational Study | Validation Study</t>
  </si>
  <si>
    <t>https://pubmed.ncbi.nlm.nih.gov/31522626</t>
  </si>
  <si>
    <t>https://journals.sagepub.com/doi/10.1177/0961203319873977?url_ver=Z39.88-2003&amp;rfr_id=ori:rid:crossref.org&amp;rfr_dat=cr_pub%20%200pubmed</t>
  </si>
  <si>
    <t>['Shalbaf M', 'Alase AA', 'Berekmeri A', 'Md Yusof MY', 'Pistolic J', 'Goodfield MJ', 'Edward S', 'Botchkareva NV', 'Stacey M', 'Vital EM', 'Wittmann M']</t>
  </si>
  <si>
    <t>Plucked hair follicles from patients with chronic discoid lupus erythematosus show a disease-specific molecular signature</t>
  </si>
  <si>
    <t>14-Jul-2019</t>
  </si>
  <si>
    <t>Lupus science &amp; medicine</t>
  </si>
  <si>
    <t>6(1):e000328</t>
  </si>
  <si>
    <t>https://pubmed.ncbi.nlm.nih.gov/31413850</t>
  </si>
  <si>
    <t>https://europepmc.org/abstract/MED/31413850</t>
  </si>
  <si>
    <t>['Berekméri A', 'Latzko A', 'Alase A', 'Macleod T', 'Ainscough JS', 'Laws P', 'Goodfield M', 'Wright A', 'Helliwell P', 'Edward S', 'Brown GD', 'Reid DM', 'Wenzel J', 'Stacey M', 'Wittmann M']</t>
  </si>
  <si>
    <t>Detection of IL-36γ through noninvasive tape stripping reliably discriminates psoriasis from atopic eczema</t>
  </si>
  <si>
    <t>18-May-2018</t>
  </si>
  <si>
    <t>142(3):988-991.e4</t>
  </si>
  <si>
    <t>https://pubmed.ncbi.nlm.nih.gov/29782895</t>
  </si>
  <si>
    <t>https://www.clinicalkey.com/content/playBy/pii?v=S0091-6749(18)30706-1</t>
  </si>
  <si>
    <t>['De Marco G', 'McGonagle D', 'Mathieson HR', 'Merashli M', 'Magee C', 'FitzGerald O', 'Goodfield M', 'Marzo-Ortega H']</t>
  </si>
  <si>
    <t>Combined inhibition of tumour necrosis factor-alpha and interleukin-12/23 for long-standing, refractory psoriatic disease: a differential role for cytokine pathways?</t>
  </si>
  <si>
    <t>57(11):2053-2055</t>
  </si>
  <si>
    <t>https://pubmed.ncbi.nlm.nih.gov/29982709</t>
  </si>
  <si>
    <t>https://academic.oup.com/rheumatology/article/57/11/2053/5049208</t>
  </si>
  <si>
    <t>['Kidambi AD', 'Mathew B', 'Goodfield M', 'Laws PM']</t>
  </si>
  <si>
    <t>Sustained response of graft-versus-host disease-associated angiomatosis treated with propranolol</t>
  </si>
  <si>
    <t>13-May-2018</t>
  </si>
  <si>
    <t>43(8):962-964</t>
  </si>
  <si>
    <t>https://pubmed.ncbi.nlm.nih.gov/29756271</t>
  </si>
  <si>
    <t>https://academic.oup.com/ced/article-abstract/43/8/962/6597664?redirectedFrom=fulltext</t>
  </si>
  <si>
    <t>['Abignano G', 'Kapadia A', 'Lettieri G', 'Goodfield M', 'Emery P', 'McGonagle D', 'Del Galdo F', 'Mikeljevic J']</t>
  </si>
  <si>
    <t>Use of optical coherence tomography for the diagnosis of preclinical lesions of circumscribed palmar hypokeratosis</t>
  </si>
  <si>
    <t>42(2):192-195</t>
  </si>
  <si>
    <t>https://pubmed.ncbi.nlm.nih.gov/28052358</t>
  </si>
  <si>
    <t>https://academic.oup.com/ced/article-abstract/42/2/192/6621493?redirectedFrom=fulltext</t>
  </si>
  <si>
    <t>['Bhoyrul B', 'Goodfield MJ']</t>
  </si>
  <si>
    <t>Bullous dermatosis associated with complex regional pain syndrome</t>
  </si>
  <si>
    <t>International wound journal</t>
  </si>
  <si>
    <t>14(6):1395-1396</t>
  </si>
  <si>
    <t>https://pubmed.ncbi.nlm.nih.gov/28244249</t>
  </si>
  <si>
    <t>https://onlinelibrary.wiley.com/doi/10.1111/iwj.12727</t>
  </si>
  <si>
    <t>['Bhoyrul B', 'Goodfield MJ', 'Laws PM']</t>
  </si>
  <si>
    <t>A striking case of dermatosis neglecta</t>
  </si>
  <si>
    <t>9-Oct-2017</t>
  </si>
  <si>
    <t>14(6):1409-1410</t>
  </si>
  <si>
    <t>https://pubmed.ncbi.nlm.nih.gov/28990328</t>
  </si>
  <si>
    <t>https://onlinelibrary.wiley.com/doi/10.1111/iwj.12819</t>
  </si>
  <si>
    <t>['Elman SA', 'Joyce C', 'Nyberg F', 'Furukawa F', 'Goodfield M', 'Hasegawa M', 'Marinovic B', 'Szepietowski JC', 'Dutz J', 'Werth VP', 'Merola JF']</t>
  </si>
  <si>
    <t>Development of classification criteria for discoid lupus erythematosus: Results of a Delphi exercise</t>
  </si>
  <si>
    <t>77(2):261-267</t>
  </si>
  <si>
    <t>https://pubmed.ncbi.nlm.nih.gov/28606712</t>
  </si>
  <si>
    <t>https://www.clinicalkey.com/content/playBy/pii?v=S0190-9622(17)30250-5</t>
  </si>
  <si>
    <t>['Elman SA', 'Nyberg F', 'Furukawa F', 'Goodfield M', 'Hasegawa M', 'Marinovic B', 'Szepietowski J', 'Dutz J', 'Werth VP', 'Merola JF']</t>
  </si>
  <si>
    <t>Developing classification criteria for discoid lupus erythematosus: an update from the World Congress of Dermatology 2015 meeting</t>
  </si>
  <si>
    <t>28-Feb-2016</t>
  </si>
  <si>
    <t>2(2):44-45</t>
  </si>
  <si>
    <t>https://pubmed.ncbi.nlm.nih.gov/28492003</t>
  </si>
  <si>
    <t>https://linkinghub.elsevier.com/retrieve/pii/S2352-6475(15)00070-2</t>
  </si>
  <si>
    <t>['Mistry A', 'Parry D', 'Matthews B', 'Laws P', 'Goodfield M', 'Savic S']</t>
  </si>
  <si>
    <t>A Case of SLC29A3 Spectrum Disorder-Unresponsive to Multiple Immunomodulatory Therapies</t>
  </si>
  <si>
    <t>23-May-2016</t>
  </si>
  <si>
    <t>36(5):429-33</t>
  </si>
  <si>
    <t>https://pubmed.ncbi.nlm.nih.gov/27215564</t>
  </si>
  <si>
    <t>https://link.springer.com/article/10.1007/s10875-016-0301-6</t>
  </si>
  <si>
    <t>['Nadesalingam K', 'Goodfield M', 'Emery P']</t>
  </si>
  <si>
    <t>Halo naevi, vitiligo and diffuse alopecia areata associated with tocilizumab therapy</t>
  </si>
  <si>
    <t>Oxford medical case reports</t>
  </si>
  <si>
    <t>2016(8):omw027</t>
  </si>
  <si>
    <t>https://pubmed.ncbi.nlm.nih.gov/27516894</t>
  </si>
  <si>
    <t>https://academic.oup.com/omcr/article/2016/8/omw027/1752423</t>
  </si>
  <si>
    <t>['Vital EM', 'Wittmann M', 'Edward S', 'Md Yusof MY', 'MacIver H', 'Pease CT', 'Goodfield M', 'Emery P']</t>
  </si>
  <si>
    <t>Brief report: responses to rituximab suggest B cell-independent inflammation in cutaneous systemic lupus erythematosus</t>
  </si>
  <si>
    <t>67(6):1586-91</t>
  </si>
  <si>
    <t>https://pubmed.ncbi.nlm.nih.gov/25707733</t>
  </si>
  <si>
    <t>https://acrjournals.onlinelibrary.wiley.com/doi/epdf/10.1002/art.39085</t>
  </si>
  <si>
    <t>['Schultz HY', 'Dutz JP', 'Furukawa F', 'Goodfield MJ', 'Kuhn A', 'Lee LA', 'Nyberg F', 'Szepietowski JC', 'Sontheimer RD', 'Werth VP']</t>
  </si>
  <si>
    <t>From pathogenesis, epidemiology, and genetics to definitions, diagnosis, and treatments of cutaneous lupus erythematosus and dermatomyositis: a report from the 3rd International Conference on Cutaneous Lupus Erythematosus (ICCLE) 2013</t>
  </si>
  <si>
    <t>135(1):7-12</t>
  </si>
  <si>
    <t>Congress | Research Support, N.I.H., Extramural | Research Support, U.S. Gov't, Non-P.H.S.</t>
  </si>
  <si>
    <t>https://pubmed.ncbi.nlm.nih.gov/25501376</t>
  </si>
  <si>
    <t>https://linkinghub.elsevier.com/retrieve/pii/S0022-202X(15)37058-5</t>
  </si>
  <si>
    <t>['Merola JF', 'Nyberg F', 'Furukawa F', 'Goodfield MJ', 'Hasegawa M', 'Marinovic B', 'Szepietowski J', 'Dutz J', 'Werth VP']</t>
  </si>
  <si>
    <t>Redefining cutaneous lupus erythematosus: a proposed international consensus approach and results of a preliminary questionnaire</t>
  </si>
  <si>
    <t>26-Mar-2015</t>
  </si>
  <si>
    <t>2(1):e000085</t>
  </si>
  <si>
    <t>https://pubmed.ncbi.nlm.nih.gov/25861460</t>
  </si>
  <si>
    <t>https://europepmc.org/abstract/MED/25861460</t>
  </si>
  <si>
    <t>['Kuet K', 'Goodfield M']</t>
  </si>
  <si>
    <t>Multiple halo naevi associated with tocilizumab</t>
  </si>
  <si>
    <t>1-Jul-2014</t>
  </si>
  <si>
    <t>39(6):717-9</t>
  </si>
  <si>
    <t>https://pubmed.ncbi.nlm.nih.gov/24986573</t>
  </si>
  <si>
    <t>https://academic.oup.com/ced/article-abstract/39/6/717/6620930?redirectedFrom=fulltext</t>
  </si>
  <si>
    <t>['Aydin SZ', 'Ash ZR', 'Tinazzi I', 'Castillo-Gallego C', 'Kwok C', 'Wilson C', 'Goodfield M', 'Gisondi P', 'Tan AL', 'Marzo-Ortega H', 'Emery P', 'Wakefield RJ', 'McGonagle DG']</t>
  </si>
  <si>
    <t>The link between enthesitis and arthritis in psoriatic arthritis: a switch to a vascular phenotype at insertions may play a role in arthritis development</t>
  </si>
  <si>
    <t>3-Aug-2012</t>
  </si>
  <si>
    <t>72(6):992-5</t>
  </si>
  <si>
    <t>https://pubmed.ncbi.nlm.nih.gov/22863575</t>
  </si>
  <si>
    <t>https://ard.bmj.com/lookup/pmidlookup?view=long&amp;pmid=22863575</t>
  </si>
  <si>
    <t>['Goodfield M']</t>
  </si>
  <si>
    <t>Sequential use of biologics in moderate-to-severe plaque psoriasis: case studies illustrating an individualized approach</t>
  </si>
  <si>
    <t>167 Suppl 3:21-6</t>
  </si>
  <si>
    <t>https://pubmed.ncbi.nlm.nih.gov/23082812</t>
  </si>
  <si>
    <t>https://academic.oup.com/bjd/article-abstract/167/s3/21/6614247?redirectedFrom=fulltext</t>
  </si>
  <si>
    <t>['Hamlin PJ', 'Goodfield M']</t>
  </si>
  <si>
    <t>Anti-TNF associated psoriasis</t>
  </si>
  <si>
    <t>Alimentary pharmacology &amp; therapeutics</t>
  </si>
  <si>
    <t>35(2):308-9; discussion 309-10</t>
  </si>
  <si>
    <t>https://pubmed.ncbi.nlm.nih.gov/22172080</t>
  </si>
  <si>
    <t>https://onlinelibrary.wiley.com/doi/10.1111/j.1365-2036.2011.04928.x</t>
  </si>
  <si>
    <t>['Ash ZR', 'Tinazzi I', 'Gallego CC', 'Kwok C', 'Wilson C', 'Goodfield M', 'Gisondi P', 'Tan AL', 'Marzo-Ortega H', 'Emery P', 'Wakefield RJ', 'McGonagle DG', 'Aydin SZ']</t>
  </si>
  <si>
    <t>Psoriasis patients with nail disease have a greater magnitude of underlying systemic subclinical enthesopathy than those with normal nails</t>
  </si>
  <si>
    <t>9-Dec-2011</t>
  </si>
  <si>
    <t>71(4):553-6</t>
  </si>
  <si>
    <t>https://pubmed.ncbi.nlm.nih.gov/22156725</t>
  </si>
  <si>
    <t>https://ard.bmj.com/lookup/pmidlookup?view=long&amp;pmid=22156725</t>
  </si>
  <si>
    <t>['Al-Refu K', 'Goodfield M']</t>
  </si>
  <si>
    <t>Immunohistochemistry of ultrastructural changes in scarring lupus erythematosus</t>
  </si>
  <si>
    <t>36(1):63-8</t>
  </si>
  <si>
    <t>https://pubmed.ncbi.nlm.nih.gov/20637030</t>
  </si>
  <si>
    <t>https://academic.oup.com/ced/article-abstract/36/1/63/6622191?redirectedFrom=fulltext</t>
  </si>
  <si>
    <t>['Palmou N', 'Marzo-Ortega H', 'Ash Z', 'Goodfield M', 'Coates LC', 'Helliwell PS', 'McGonagle D']</t>
  </si>
  <si>
    <t>Linear pitting and splinter haemorrhages are more commonly seen in the nails of patients with established psoriasis in comparison to psoriatic arthritis</t>
  </si>
  <si>
    <t>223(4):370-3</t>
  </si>
  <si>
    <t>https://pubmed.ncbi.nlm.nih.gov/22301796</t>
  </si>
  <si>
    <t>https://karger.com/drm/article-abstract/223/4/370/113624/Linear-Pitting-and-Splinter-Haemorrhages-Are-More?redirectedFrom=fulltext</t>
  </si>
  <si>
    <t>['Goodfield MJ', 'Cox NH', 'Bowser A', 'McMillan JC', 'Millard LG', 'Simpson NB', 'Ormerod AD']</t>
  </si>
  <si>
    <t>Advice on the safe introduction and continued use of isotretinoin in acne in the U.K. 2010</t>
  </si>
  <si>
    <t>162(6):1172-9</t>
  </si>
  <si>
    <t>https://pubmed.ncbi.nlm.nih.gov/21250961</t>
  </si>
  <si>
    <t>https://academic.oup.com/bjd/article/162/6/1172/6642716</t>
  </si>
  <si>
    <t>['Usmani N', 'Murphy A', 'Veale D', 'Goulden V', 'Goodfield M']</t>
  </si>
  <si>
    <t>Photochemotherapy for systemic sclerosis: effect on clinical and molecular markers</t>
  </si>
  <si>
    <t>35(6):608-13</t>
  </si>
  <si>
    <t>https://pubmed.ncbi.nlm.nih.gov/19874362</t>
  </si>
  <si>
    <t>https://academic.oup.com/ced/article-abstract/35/6/608/6622369?redirectedFrom=fulltext</t>
  </si>
  <si>
    <t>Basement membrane changes in lichen planopilaris</t>
  </si>
  <si>
    <t>1-Jun-2009</t>
  </si>
  <si>
    <t>23(11):1289-93</t>
  </si>
  <si>
    <t>https://pubmed.ncbi.nlm.nih.gov/19522713</t>
  </si>
  <si>
    <t>https://onlinelibrary.wiley.com/doi/10.1111/j.1468-3083.2009.03311.x</t>
  </si>
  <si>
    <t>Scar classification in cutaneous lupus erythematosus: morphological description</t>
  </si>
  <si>
    <t>161(5):1052-8</t>
  </si>
  <si>
    <t>https://pubmed.ncbi.nlm.nih.gov/19624543</t>
  </si>
  <si>
    <t>https://academic.oup.com/bjd/article-abstract/161/5/1052/6642416?redirectedFrom=fulltext</t>
  </si>
  <si>
    <t>Hair follicle stem cells in the pathogenesis of the scarring process in cutaneous lupus erythematosus</t>
  </si>
  <si>
    <t>20-Jan-2009</t>
  </si>
  <si>
    <t>8(6):474-7</t>
  </si>
  <si>
    <t>https://pubmed.ncbi.nlm.nih.gov/19162247</t>
  </si>
  <si>
    <t>https://www.clinicalkey.com/content/playBy/pii?v=S1568-9972(08)00262-0</t>
  </si>
  <si>
    <t>['Herrick AL', 'Roberts C', 'Tracey A', 'Silman A', 'Anderson M', 'Goodfield M', 'McHugh N', 'Muir L', 'Denton CP']</t>
  </si>
  <si>
    <t>Lack of agreement between rheumatologists in defining digital ulceration in systemic sclerosis</t>
  </si>
  <si>
    <t>60(3):878-82</t>
  </si>
  <si>
    <t>https://pubmed.ncbi.nlm.nih.gov/19248100</t>
  </si>
  <si>
    <t>https://onlinelibrary.wiley.com/doi/10.1002/art.24333</t>
  </si>
  <si>
    <t>['Rose RF', 'Turner D', 'Goodfield MJ', 'Goulden V']</t>
  </si>
  <si>
    <t>Low-dose UVA1 phototherapy for proximal and acral scleroderma in systemic sclerosis</t>
  </si>
  <si>
    <t>25(3):153-5</t>
  </si>
  <si>
    <t>https://pubmed.ncbi.nlm.nih.gov/19438995</t>
  </si>
  <si>
    <t>https://onlinelibrary.wiley.com/doi/10.1111/j.1600-0781.2009.00422.x</t>
  </si>
  <si>
    <t>['Al-Refu K', 'Edward S', 'Ingham E', 'Goodfield M']</t>
  </si>
  <si>
    <t>Expression of hair follicle stem cells detected by cytokeratin 15 stain: implications for pathogenesis of the scarring process in cutaneous lupus erythematosus</t>
  </si>
  <si>
    <t>160(6):1188-96</t>
  </si>
  <si>
    <t>https://pubmed.ncbi.nlm.nih.gov/19298282</t>
  </si>
  <si>
    <t>https://academic.oup.com/bjd/article-abstract/160/6/1188/6641953?redirectedFrom=fulltext</t>
  </si>
  <si>
    <t>Photochemotherapy for localized morphoea: effect on clinical and molecular markers</t>
  </si>
  <si>
    <t>9-Aug-2008</t>
  </si>
  <si>
    <t>33(6):698-704</t>
  </si>
  <si>
    <t>https://pubmed.ncbi.nlm.nih.gov/18699840</t>
  </si>
  <si>
    <t>https://academic.oup.com/ced/article-abstract/33/6/698/6624440?redirectedFrom=fulltext</t>
  </si>
  <si>
    <t>['Abdel-Aziz K', 'Goodfield M']</t>
  </si>
  <si>
    <t>Evaluation of the Cutaneous Lupus Activity and Severity Score in the assessment of lupus erythematosus skin disease</t>
  </si>
  <si>
    <t>158(1):181-2</t>
  </si>
  <si>
    <t>Letter | Validation Study</t>
  </si>
  <si>
    <t>https://pubmed.ncbi.nlm.nih.gov/17941937</t>
  </si>
  <si>
    <t>https://academic.oup.com/bjd/article-abstract/158/1/181/6641339?redirectedFrom=fulltext</t>
  </si>
  <si>
    <t>['Usmani N', 'Goodfield M']</t>
  </si>
  <si>
    <t>Efalizumab in the treatment of discoid lupus erythematosus</t>
  </si>
  <si>
    <t>143(7):873-7</t>
  </si>
  <si>
    <t>https://pubmed.ncbi.nlm.nih.gov/17638731</t>
  </si>
  <si>
    <t>https://jamanetwork.com/journals/jamadermatology/fullarticle/10.1001/archderm.143.7.873</t>
  </si>
  <si>
    <t>['Ogden S', 'Clayton TH', 'Goodfield MJ']</t>
  </si>
  <si>
    <t>Recalcitrant hand pompholyx: variable response to etanercept</t>
  </si>
  <si>
    <t>31(1):145-6</t>
  </si>
  <si>
    <t>https://pubmed.ncbi.nlm.nih.gov/16309517</t>
  </si>
  <si>
    <t>https://academic.oup.com/ced/article-abstract/31/1/145/6624104?redirectedFrom=fulltext</t>
  </si>
  <si>
    <t>['Rose RF', 'Goodfield MJ', 'Clark SM']</t>
  </si>
  <si>
    <t>Treatment of recalcitrant hidradenitis suppurativa with oral ciclosporin</t>
  </si>
  <si>
    <t>31(1):154-5</t>
  </si>
  <si>
    <t>https://pubmed.ncbi.nlm.nih.gov/16309527</t>
  </si>
  <si>
    <t>https://academic.oup.com/ced/article-abstract/31/1/154/6624413?redirectedFrom=fulltext</t>
  </si>
  <si>
    <t>['Yung A', 'Johnson P', 'Goodfield MJ']</t>
  </si>
  <si>
    <t>Isotretinoin-induced elkonyxis</t>
  </si>
  <si>
    <t>153(3):671-2</t>
  </si>
  <si>
    <t>https://pubmed.ncbi.nlm.nih.gov/16120167</t>
  </si>
  <si>
    <t>https://academic.oup.com/bjd/article-abstract/153/3/671/6636875?redirectedFrom=fulltext</t>
  </si>
  <si>
    <t>['Mahendran R', 'Goodfield MJ', 'Sheehan-Dare RA']</t>
  </si>
  <si>
    <t>An evaluation of the role of a store-and-forward teledermatology system in skin cancer diagnosis and management</t>
  </si>
  <si>
    <t>30(3):209-14</t>
  </si>
  <si>
    <t>https://pubmed.ncbi.nlm.nih.gov/15807671</t>
  </si>
  <si>
    <t>https://academic.oup.com/ced/article-abstract/30/3/209/6626770?redirectedFrom=fulltext</t>
  </si>
  <si>
    <t>['Rose RF', 'Goodfield MJ']</t>
  </si>
  <si>
    <t>Combining PUVA therapy with systemic immunosuppression to treat progressive diffuse morphoea</t>
  </si>
  <si>
    <t>30(3):226-8</t>
  </si>
  <si>
    <t>https://pubmed.ncbi.nlm.nih.gov/15807674</t>
  </si>
  <si>
    <t>https://academic.oup.com/ced/article-abstract/30/3/226/6626731?redirectedFrom=fulltext</t>
  </si>
  <si>
    <t>['Rose RF', 'Goodfield MJ', 'Gilbey SG']</t>
  </si>
  <si>
    <t>Acute widespread oedema, hypoproteinaemia and generalized morphoea</t>
  </si>
  <si>
    <t>30(3):303-4</t>
  </si>
  <si>
    <t>https://pubmed.ncbi.nlm.nih.gov/15807702</t>
  </si>
  <si>
    <t>https://academic.oup.com/ced/article-abstract/30/3/303/6626734?redirectedFrom=fulltext</t>
  </si>
  <si>
    <t>['Zaghloul SS', 'Cunliffe WJ', 'Goodfield MJ']</t>
  </si>
  <si>
    <t>Objective assessment of compliance with treatments in acne</t>
  </si>
  <si>
    <t>152(5):1015-21</t>
  </si>
  <si>
    <t>https://pubmed.ncbi.nlm.nih.gov/15888162</t>
  </si>
  <si>
    <t>https://academic.oup.com/bjd/article-abstract/152/5/1015/6636326?redirectedFrom=fulltext</t>
  </si>
  <si>
    <t>['Batchelor RJ', 'Yung A', 'Merchant W', 'Goodfield MJ']</t>
  </si>
  <si>
    <t>Pityriasis rubra pilaris as the initial presentation of renal cell carcinoma?</t>
  </si>
  <si>
    <t>30(4):442-3</t>
  </si>
  <si>
    <t>https://pubmed.ncbi.nlm.nih.gov/15953096</t>
  </si>
  <si>
    <t>https://academic.oup.com/ced/article-abstract/30/4/442/6627110?redirectedFrom=fulltext</t>
  </si>
  <si>
    <t>['Chamberlain AJ', 'Cooper SM', 'Allen J', 'Dean D', 'Baxter KF', 'Goodfield MJ', 'Wojnarowska F']</t>
  </si>
  <si>
    <t>Paraneoplastic immunobullous disease with an epidermolysis bullosa acquisita phenotype: two cases demonstrating remission with treatment of gynaecological malignancy</t>
  </si>
  <si>
    <t>45(2):136-9</t>
  </si>
  <si>
    <t>https://pubmed.ncbi.nlm.nih.gov/15068465</t>
  </si>
  <si>
    <t>https://onlinelibrary.wiley.com/resolve/openurl?genre=article&amp;sid=nlm:pubmed&amp;issn=0004-8380&amp;date=2004&amp;volume=45&amp;issue=2&amp;spage=136</t>
  </si>
  <si>
    <t>['Sommer S', 'Piyadigamage A', 'Goodfield MJ']</t>
  </si>
  <si>
    <t>Systemic lupus erythematosus or infection with HIV, or both?</t>
  </si>
  <si>
    <t>29(4):393-5</t>
  </si>
  <si>
    <t>https://pubmed.ncbi.nlm.nih.gov/15245539</t>
  </si>
  <si>
    <t>https://academic.oup.com/ced/article-abstract/29/4/393/6626509?redirectedFrom=fulltext</t>
  </si>
  <si>
    <t>['Zaghloul SS', 'Goodfield MJ']</t>
  </si>
  <si>
    <t>Objective assessment of compliance with psoriasis treatment</t>
  </si>
  <si>
    <t>140(4):408-14</t>
  </si>
  <si>
    <t>https://pubmed.ncbi.nlm.nih.gov/15096368</t>
  </si>
  <si>
    <t>https://jamanetwork.com/journals/jamadermatology/fullarticle/10.1001/archderm.140.4.408</t>
  </si>
  <si>
    <t>['Strauss RM', 'Bhushan M', 'Goodfield MJ']</t>
  </si>
  <si>
    <t>Good response of linear scleroderma in a child to ciclosporin</t>
  </si>
  <si>
    <t>150(4):790-2</t>
  </si>
  <si>
    <t>https://pubmed.ncbi.nlm.nih.gov/15099393</t>
  </si>
  <si>
    <t>https://academic.oup.com/bjd/article-abstract/150/4/790/6635622?redirectedFrom=fulltext</t>
  </si>
  <si>
    <t>['Strauss RM', 'Goodfield MJ']</t>
  </si>
  <si>
    <t>Digital imaging in clinical dermatology across the UK in the year 2001</t>
  </si>
  <si>
    <t>17(3):285-7</t>
  </si>
  <si>
    <t>https://pubmed.ncbi.nlm.nih.gov/12702066</t>
  </si>
  <si>
    <t>https://onlinelibrary.wiley.com/resolve/openurl?genre=article&amp;sid=nlm:pubmed&amp;issn=0926-9959&amp;date=2003&amp;volume=17&amp;issue=3&amp;spage=285</t>
  </si>
  <si>
    <t>['Sommer S', 'Goodfield MJ']</t>
  </si>
  <si>
    <t>Connective tissue disease and the skin</t>
  </si>
  <si>
    <t>2(1):9-14</t>
  </si>
  <si>
    <t>https://pubmed.ncbi.nlm.nih.gov/11873767</t>
  </si>
  <si>
    <t>https://europepmc.org/abstract/MED/11873767</t>
  </si>
  <si>
    <t>['Ling TC', 'Thomson KF', 'Goulden V', 'Goodfield MJ']</t>
  </si>
  <si>
    <t>PUVA therapy in necrobiosis lipoidica diabeticorum</t>
  </si>
  <si>
    <t>46(2):319-20</t>
  </si>
  <si>
    <t>https://pubmed.ncbi.nlm.nih.gov/11807451</t>
  </si>
  <si>
    <t>https://linkinghub.elsevier.com/retrieve/pii/S0190-9622(02)70235-1</t>
  </si>
  <si>
    <t>['Thomson KF', 'Goodfield MJ']</t>
  </si>
  <si>
    <t>Low-dose thalidomide is an effective second-line treatment in cutaneous lupus erythematosus</t>
  </si>
  <si>
    <t>12(3):145-7</t>
  </si>
  <si>
    <t>https://pubmed.ncbi.nlm.nih.gov/12243705</t>
  </si>
  <si>
    <t>https://www.tandfonline.com/doi/full/10.1080/09546630152607871</t>
  </si>
  <si>
    <t>['Thomson KF', 'Murphy A', 'Goodfield MJ', 'Misbah SA']</t>
  </si>
  <si>
    <t>Is it useful to test for antibodies to extractable nuclear antigens in the presence of a negative antinuclear antibody on Hep-2 cells?</t>
  </si>
  <si>
    <t>54(5):413</t>
  </si>
  <si>
    <t>https://pubmed.ncbi.nlm.nih.gov/11328850</t>
  </si>
  <si>
    <t>https://europepmc.org/abstract/MED/11328850</t>
  </si>
  <si>
    <t>['Ling TC', 'Goulden V', 'Goodfield MJ']</t>
  </si>
  <si>
    <t>PUVA therapy in lichen aureus</t>
  </si>
  <si>
    <t>45(1):145-6</t>
  </si>
  <si>
    <t>https://pubmed.ncbi.nlm.nih.gov/11423854</t>
  </si>
  <si>
    <t>https://linkinghub.elsevier.com/retrieve/pii/S0190-9622(01)43428-1</t>
  </si>
  <si>
    <t>['Pollock B', 'Goulden V', 'Sheehan-Dare R', 'Goodfield M']</t>
  </si>
  <si>
    <t>Dermatology and the world wide web</t>
  </si>
  <si>
    <t>144(4):914-5</t>
  </si>
  <si>
    <t>https://pubmed.ncbi.nlm.nih.gov/11298569</t>
  </si>
  <si>
    <t>https://academic.oup.com/bjd/article-abstract/144/4/914/6691120?redirectedFrom=fulltext</t>
  </si>
  <si>
    <t>['Ravenscroft J', 'Goodfield MJ', 'Evans EG']</t>
  </si>
  <si>
    <t>Trichophyton tonsurans tinea capitis and tinea corporis: treatment and follow-up of four affected family members</t>
  </si>
  <si>
    <t>17(5):407-9</t>
  </si>
  <si>
    <t>https://pubmed.ncbi.nlm.nih.gov/11085674</t>
  </si>
  <si>
    <t>https://onlinelibrary.wiley.com/resolve/openurl?genre=article&amp;sid=nlm:pubmed&amp;issn=0736-8046&amp;date=2000&amp;volume=17&amp;issue=5&amp;spage=407</t>
  </si>
  <si>
    <t>Measuring the activity of disease in cutaneous lupus erythematosus</t>
  </si>
  <si>
    <t>142(3):399-400</t>
  </si>
  <si>
    <t>https://pubmed.ncbi.nlm.nih.gov/10735942</t>
  </si>
  <si>
    <t>https://academic.oup.com/bjd/article-abstract/142/3/399/6689822?redirectedFrom=fulltext</t>
  </si>
  <si>
    <t>['Goodfield MJ', 'Evans EG']</t>
  </si>
  <si>
    <t>Treatment of superficial white onychomycosis with topical terbinafine cream</t>
  </si>
  <si>
    <t>141(3):604-5</t>
  </si>
  <si>
    <t>https://pubmed.ncbi.nlm.nih.gov/10583101</t>
  </si>
  <si>
    <t>https://academic.oup.com/bjd/article-abstract/141/3/604/6686894?redirectedFrom=fulltext</t>
  </si>
  <si>
    <t>['Ormerod AD', 'Dwyer CM', 'Goodfield MJ']</t>
  </si>
  <si>
    <t>Novel causes of contact dermatitis from offshore oil-based drilling muds</t>
  </si>
  <si>
    <t>39(5):262-3</t>
  </si>
  <si>
    <t>https://pubmed.ncbi.nlm.nih.gov/9840270</t>
  </si>
  <si>
    <t>https://onlinelibrary.wiley.com/resolve/openurl?genre=article&amp;sid=nlm:pubmed&amp;issn=0105-1873&amp;date=1998&amp;volume=39&amp;issue=5&amp;spage=262</t>
  </si>
  <si>
    <t>Optimal management of chronic leg ulcers in the elderly</t>
  </si>
  <si>
    <t>10(5):341-8</t>
  </si>
  <si>
    <t>https://pubmed.ncbi.nlm.nih.gov/9143855</t>
  </si>
  <si>
    <t>https://link.springer.com/article/10.2165/00002512-199710050-00003</t>
  </si>
  <si>
    <t>['Goulden V', 'Goodfield MJ']</t>
  </si>
  <si>
    <t>Onychomycosis and linear nail growth</t>
  </si>
  <si>
    <t>136(1):139-40</t>
  </si>
  <si>
    <t>https://pubmed.ncbi.nlm.nih.gov/9039321</t>
  </si>
  <si>
    <t>https://academic.oup.com/bjd/article-abstract/136/1/139/6682675?redirectedFrom=fulltext</t>
  </si>
  <si>
    <t>['Jarrett P', 'Goodfield MJ']</t>
  </si>
  <si>
    <t>Hydroxychloroquine and chronic erythema nodosum</t>
  </si>
  <si>
    <t>134(2):373</t>
  </si>
  <si>
    <t>https://pubmed.ncbi.nlm.nih.gov/8746362</t>
  </si>
  <si>
    <t>https://academic.oup.com/bjd/article-abstract/134/2/373/6681535?redirectedFrom=fulltext</t>
  </si>
  <si>
    <t>['Bottomley WW', 'Goodfield MJ', 'Sheehan-Dare RA']</t>
  </si>
  <si>
    <t>Digital calcification in systemic sclerosis: effective treatment with good tissue preservation using the carbon dioxide laser</t>
  </si>
  <si>
    <t>135(2):302-4</t>
  </si>
  <si>
    <t>https://pubmed.ncbi.nlm.nih.gov/8881679</t>
  </si>
  <si>
    <t>https://onlinelibrary.wiley.com/resolve/openurl?genre=article&amp;sid=nlm:pubmed&amp;issn=0007-0963&amp;date=1996&amp;volume=135&amp;issue=2&amp;spage=302</t>
  </si>
  <si>
    <t>Recombinant granulocyte colony-stimulating factor in the management of toxic epidermal necrolysis</t>
  </si>
  <si>
    <t>135(2):305-6</t>
  </si>
  <si>
    <t>https://pubmed.ncbi.nlm.nih.gov/8881680</t>
  </si>
  <si>
    <t>https://onlinelibrary.wiley.com/resolve/openurl?genre=article&amp;sid=nlm:pubmed&amp;issn=0007-0963&amp;date=1996&amp;volume=135&amp;issue=2&amp;spage=305</t>
  </si>
  <si>
    <t>Delayed hypersensitivity reaction to the preservative myristyl picolinium chloride</t>
  </si>
  <si>
    <t>33(3):209-10</t>
  </si>
  <si>
    <t>https://pubmed.ncbi.nlm.nih.gov/8565476</t>
  </si>
  <si>
    <t>https://onlinelibrary.wiley.com/resolve/openurl?genre=article&amp;sid=nlm:pubmed&amp;issn=0105-1873&amp;date=1995&amp;volume=33&amp;issue=3&amp;spage=209</t>
  </si>
  <si>
    <t>['Bottomley WW', 'Goodfield MJ']</t>
  </si>
  <si>
    <t>Methotrexate for the treatment of discoid lupus erythematosus</t>
  </si>
  <si>
    <t>133(4):655-6</t>
  </si>
  <si>
    <t>https://pubmed.ncbi.nlm.nih.gov/7577605</t>
  </si>
  <si>
    <t>https://academic.oup.com/bjd/article-abstract/133/4/655/6681632?redirectedFrom=fulltext</t>
  </si>
  <si>
    <t>['Taylor G', 'Goodfield MJ']</t>
  </si>
  <si>
    <t>Fatal salmonellosis in systemic lupus erythematosus</t>
  </si>
  <si>
    <t>20(3):255-7</t>
  </si>
  <si>
    <t>https://pubmed.ncbi.nlm.nih.gov/7671427</t>
  </si>
  <si>
    <t>https://academic.oup.com/ced/article-abstract/20/3/255/6630044?redirectedFrom=fulltext</t>
  </si>
  <si>
    <t>Treatment of childhood dermatophyte infections with oral terbinafine</t>
  </si>
  <si>
    <t>12(1):53-4</t>
  </si>
  <si>
    <t>https://pubmed.ncbi.nlm.nih.gov/7792222</t>
  </si>
  <si>
    <t>https://onlinelibrary.wiley.com/resolve/openurl?genre=article&amp;sid=nlm:pubmed&amp;issn=0736-8046&amp;date=1995&amp;volume=12&amp;issue=1&amp;spage=53</t>
  </si>
  <si>
    <t>['Bottomley WW', 'Goodfield M']</t>
  </si>
  <si>
    <t>Methotrexate for the treatment of severe mucocutaneous lupus erythematosus</t>
  </si>
  <si>
    <t>133(2):311-4</t>
  </si>
  <si>
    <t>https://pubmed.ncbi.nlm.nih.gov/7547406</t>
  </si>
  <si>
    <t>https://academic.oup.com/bjd/article-abstract/133/2/311/6682060?redirectedFrom=fulltext</t>
  </si>
  <si>
    <t>['Bottomley W', 'Goodfield M']</t>
  </si>
  <si>
    <t>A pathogenic role for endothelin in Raynaud's phenomenon?</t>
  </si>
  <si>
    <t>74(6):433-4</t>
  </si>
  <si>
    <t>https://pubmed.ncbi.nlm.nih.gov/7701873</t>
  </si>
  <si>
    <t>https://medicaljournalssweden.se/actadv/article/view/16425</t>
  </si>
  <si>
    <t>Skin lesions in psoriasis</t>
  </si>
  <si>
    <t>" Baillieres clinical rheumatology "</t>
  </si>
  <si>
    <t>8(2):295-316</t>
  </si>
  <si>
    <t>https://pubmed.ncbi.nlm.nih.gov/8076389</t>
  </si>
  <si>
    <t>https://linkinghub.elsevier.com/retrieve/pii/S0950-3579(94)80020-0</t>
  </si>
  <si>
    <t>['Goodfield MJ', 'Hull SM', 'Cunliffe WJ']</t>
  </si>
  <si>
    <t>The systemic effect of dithranol treatment in psoriasis</t>
  </si>
  <si>
    <t>74(4):295-7</t>
  </si>
  <si>
    <t>https://pubmed.ncbi.nlm.nih.gov/7976091</t>
  </si>
  <si>
    <t>https://medicaljournalssweden.se/actadv/article/view/16376</t>
  </si>
  <si>
    <t>['Stainforth J', 'Goodfield MJ']</t>
  </si>
  <si>
    <t>Multiple dermatofibromata developing during pregnancy</t>
  </si>
  <si>
    <t>19(1):59-60</t>
  </si>
  <si>
    <t>https://pubmed.ncbi.nlm.nih.gov/8313640</t>
  </si>
  <si>
    <t>https://academic.oup.com/ced/article-abstract/19/1/59/6629527?redirectedFrom=fulltext</t>
  </si>
  <si>
    <t>['Goodfield M', 'Hull SM', 'Holland D', 'Roberts G', 'Wood E', 'Reid S', 'Cunliffe W']</t>
  </si>
  <si>
    <t>Investigations of the 'active' edge of plaque psoriasis: vascular proliferation precedes changes in epidermal keratin</t>
  </si>
  <si>
    <t>131(6):808-13</t>
  </si>
  <si>
    <t>https://pubmed.ncbi.nlm.nih.gov/7532001</t>
  </si>
  <si>
    <t>https://academic.oup.com/bjd/article-abstract/131/6/808/6680965?redirectedFrom=fulltext</t>
  </si>
  <si>
    <t>['Goodfield MJ']</t>
  </si>
  <si>
    <t>The skin in systemic sclerosis</t>
  </si>
  <si>
    <t>12(2):229-36</t>
  </si>
  <si>
    <t>https://pubmed.ncbi.nlm.nih.gov/8076260</t>
  </si>
  <si>
    <t>https://linkinghub.elsevier.com/retrieve/pii/S0738-081X(94)90326-3</t>
  </si>
  <si>
    <t>['Stainforth J', 'Goodfield MJ', 'Taylor PV']</t>
  </si>
  <si>
    <t>Pregnancy-induced chilblain lupus erythematosus</t>
  </si>
  <si>
    <t>18(5):449-51</t>
  </si>
  <si>
    <t>https://pubmed.ncbi.nlm.nih.gov/8252769</t>
  </si>
  <si>
    <t>https://academic.oup.com/ced/article-abstract/18/5/449/6629580?redirectedFrom=fulltext</t>
  </si>
  <si>
    <t>['Stubbings JM', 'Goodfield MJ']</t>
  </si>
  <si>
    <t>An unusual distribution of an acneiform rash due to herpes zoster infection</t>
  </si>
  <si>
    <t>18(1):92-3</t>
  </si>
  <si>
    <t>https://pubmed.ncbi.nlm.nih.gov/8440068</t>
  </si>
  <si>
    <t>https://academic.oup.com/ced/article-abstract/18/1/92/6629543?redirectedFrom=fulltext</t>
  </si>
  <si>
    <t>['Goodfield MJ', 'Orchard MA', 'Rowell NR']</t>
  </si>
  <si>
    <t>Whole blood platelet aggregation and coagulation factors in patients with systemic sclerosis</t>
  </si>
  <si>
    <t>84(4):675-80</t>
  </si>
  <si>
    <t>https://pubmed.ncbi.nlm.nih.gov/8217827</t>
  </si>
  <si>
    <t>https://onlinelibrary.wiley.com/resolve/openurl?genre=article&amp;sid=nlm:pubmed&amp;issn=0007-1048&amp;date=1993&amp;volume=84&amp;issue=4&amp;spage=675</t>
  </si>
  <si>
    <t>Cost effectiveness of minor surgery in general practice</t>
  </si>
  <si>
    <t>42(360):302-3</t>
  </si>
  <si>
    <t>https://pubmed.ncbi.nlm.nih.gov/1419270</t>
  </si>
  <si>
    <t>https://europepmc.org/abstract/MED/1419270</t>
  </si>
  <si>
    <t>['Yip J', 'Goodfield M']</t>
  </si>
  <si>
    <t>Contact dermatitis from MC 903, a topical vitamin D3 analogue</t>
  </si>
  <si>
    <t>25(2):139-40</t>
  </si>
  <si>
    <t>https://pubmed.ncbi.nlm.nih.gov/1935052</t>
  </si>
  <si>
    <t>https://onlinelibrary.wiley.com/resolve/openurl?genre=article&amp;sid=nlm:pubmed&amp;issn=0105-1873&amp;date=1991&amp;volume=25&amp;issue=2&amp;spage=139</t>
  </si>
  <si>
    <t>['Walmsley D', 'Goodfield MJ']</t>
  </si>
  <si>
    <t>Evidence for an abnormal peripherally mediated vascular response to temperature in Raynaud's phenomenon</t>
  </si>
  <si>
    <t>29(3):181-4</t>
  </si>
  <si>
    <t>https://pubmed.ncbi.nlm.nih.gov/2357499</t>
  </si>
  <si>
    <t>['Goodfield MJ', 'Hume A', 'Rowell NR']</t>
  </si>
  <si>
    <t>The acute effects of cigarette smoking on cutaneous blood flow in smoking and non-smoking subjects with and without Raynaud's phenomenon</t>
  </si>
  <si>
    <t>29(2):89-91</t>
  </si>
  <si>
    <t>https://pubmed.ncbi.nlm.nih.gov/2182173</t>
  </si>
  <si>
    <t>['Sheehan-Dare RA', 'Goodfield MJ', 'Williamson DM', 'Cotterill JA']</t>
  </si>
  <si>
    <t>Ulceration of the palms and soles. An unusual feature of cutaneous T-cell lymphoma</t>
  </si>
  <si>
    <t>70(6):523-5</t>
  </si>
  <si>
    <t>https://pubmed.ncbi.nlm.nih.gov/1981432</t>
  </si>
  <si>
    <t>['Goodfield M', 'Hume A', 'Rowell N']</t>
  </si>
  <si>
    <t>Reactive hyperemic responses in systemic sclerosis patients and healthy controls</t>
  </si>
  <si>
    <t>93(3):368-71</t>
  </si>
  <si>
    <t>https://pubmed.ncbi.nlm.nih.gov/2768838</t>
  </si>
  <si>
    <t>https://linkinghub.elsevier.com/retrieve/pii/0022-202X(89)90061-4</t>
  </si>
  <si>
    <t>['Sheehan-Dare RA', 'Goodfield MJ', 'Wilson PD', 'Rowell NR']</t>
  </si>
  <si>
    <t>Axillary artery occlusion as a presenting feature of Crohn's disease</t>
  </si>
  <si>
    <t>65(768):758-60</t>
  </si>
  <si>
    <t>https://pubmed.ncbi.nlm.nih.gov/2616405</t>
  </si>
  <si>
    <t>https://academic.oup.com/pmj/article/65/768/758/7044533</t>
  </si>
  <si>
    <t>['Goodfield MJ', 'Rowell NR']</t>
  </si>
  <si>
    <t>Treatment of peripheral gangrene due to systemic sclerosis with intravenous pentoxifylline</t>
  </si>
  <si>
    <t>14(2):161-2</t>
  </si>
  <si>
    <t>https://pubmed.ncbi.nlm.nih.gov/2598492</t>
  </si>
  <si>
    <t>https://academic.oup.com/ced/article-abstract/14/2/161/6630709?redirectedFrom=fulltext</t>
  </si>
  <si>
    <t>['Hull SM', 'Goodfield M', 'Wood EJ', 'Cunliffe WJ']</t>
  </si>
  <si>
    <t>Active and inactive edges of psoriatic plaques: identification by tracing and investigation by laser--Doppler flowmetry and immunocytochemical techniques</t>
  </si>
  <si>
    <t>92(6):782-5</t>
  </si>
  <si>
    <t>https://pubmed.ncbi.nlm.nih.gov/2656871</t>
  </si>
  <si>
    <t>https://linkinghub.elsevier.com/retrieve/pii/S0022-202X(89)90313-8</t>
  </si>
  <si>
    <t>Hand warming as a treatment for Raynaud's phenomenon in systemic sclerosis</t>
  </si>
  <si>
    <t>119(5):643-6</t>
  </si>
  <si>
    <t>https://pubmed.ncbi.nlm.nih.gov/3207617</t>
  </si>
  <si>
    <t>https://academic.oup.com/bjd/article-abstract/119/5/643/6684269?redirectedFrom=fulltext</t>
  </si>
  <si>
    <t>['Goodfield MJ', 'Millard LG']</t>
  </si>
  <si>
    <t>Systemic sclerosis in association with multiple primary pulmonary malignancy--a marker of internal malignancy?</t>
  </si>
  <si>
    <t>64(757):886-8</t>
  </si>
  <si>
    <t>https://pubmed.ncbi.nlm.nih.gov/3255941</t>
  </si>
  <si>
    <t>https://academic.oup.com/pmj/article/64/757/886/7047952</t>
  </si>
  <si>
    <t>The effect of simple warming procedures on finger blood flow in systemic sclerosis</t>
  </si>
  <si>
    <t>118(5):661-8</t>
  </si>
  <si>
    <t>https://pubmed.ncbi.nlm.nih.gov/2969257</t>
  </si>
  <si>
    <t>https://academic.oup.com/bjd/article-abstract/118/5/661/6684422?redirectedFrom=fulltext</t>
  </si>
  <si>
    <t>The clinical presentation of cutaneous angiolipomata and the response to beta-blockade</t>
  </si>
  <si>
    <t>13(3):190-2</t>
  </si>
  <si>
    <t>https://pubmed.ncbi.nlm.nih.gov/3246079</t>
  </si>
  <si>
    <t>https://academic.oup.com/ced/article-abstract/13/3/190/6630375?redirectedFrom=fulltext</t>
  </si>
  <si>
    <t>C-reactive protein levels in venous ulceration: an indication of infection?</t>
  </si>
  <si>
    <t>18(5 Pt 1):1048-52</t>
  </si>
  <si>
    <t>https://pubmed.ncbi.nlm.nih.gov/3385023</t>
  </si>
  <si>
    <t>https://linkinghub.elsevier.com/retrieve/pii/S0190-9622(88)70103-6</t>
  </si>
  <si>
    <t>['Goodfield MJ', 'Saihan EM']</t>
  </si>
  <si>
    <t>Contact urticaria to naphtha present in a solvent</t>
  </si>
  <si>
    <t>18(3):187</t>
  </si>
  <si>
    <t>https://pubmed.ncbi.nlm.nih.gov/2966720</t>
  </si>
  <si>
    <t>https://onlinelibrary.wiley.com/resolve/openurl?genre=article&amp;sid=nlm:pubmed&amp;issn=0105-1873&amp;date=1988&amp;volume=18&amp;issue=3&amp;spage=187</t>
  </si>
  <si>
    <t>['Sheehan-Dare RA', 'Goodfield MJ']</t>
  </si>
  <si>
    <t>Widespread cutaneous vasculitis associated with diltiazem</t>
  </si>
  <si>
    <t>64(752):467-8</t>
  </si>
  <si>
    <t>https://pubmed.ncbi.nlm.nih.gov/3211830</t>
  </si>
  <si>
    <t>https://academic.oup.com/pmj/article/64/752/467/7047784</t>
  </si>
  <si>
    <t>Increased platelet sensitivity to collagen-induced aggregation in whole blood patients with systemic sclerosis</t>
  </si>
  <si>
    <t>6(3):285-8</t>
  </si>
  <si>
    <t>https://pubmed.ncbi.nlm.nih.gov/3180549</t>
  </si>
  <si>
    <t>Severe cutaneous vasculitis induced by diltiazem</t>
  </si>
  <si>
    <t>119(1):134</t>
  </si>
  <si>
    <t>https://pubmed.ncbi.nlm.nih.gov/3408660</t>
  </si>
  <si>
    <t>https://academic.oup.com/bjd/article-abstract/119/1/134/6684705?redirectedFrom=fulltext</t>
  </si>
  <si>
    <t>Failure of isotretinoin therapy in Pityrosporum folliculitis</t>
  </si>
  <si>
    <t>18(1 Pt 1):143-4</t>
  </si>
  <si>
    <t>https://pubmed.ncbi.nlm.nih.gov/3162248</t>
  </si>
  <si>
    <t>https://linkinghub.elsevier.com/retrieve/pii/S0190-9622(88)80052-5</t>
  </si>
  <si>
    <t>Fragrance sensitivity in coal miners</t>
  </si>
  <si>
    <t>18(2):81-3</t>
  </si>
  <si>
    <t>https://pubmed.ncbi.nlm.nih.gov/3365964</t>
  </si>
  <si>
    <t>https://onlinelibrary.wiley.com/resolve/openurl?genre=article&amp;sid=nlm:pubmed&amp;issn=0105-1873&amp;date=1988&amp;volume=18&amp;issue=2&amp;spage=81</t>
  </si>
  <si>
    <t>The skin in diabetes mellitus</t>
  </si>
  <si>
    <t>31(8):567-75</t>
  </si>
  <si>
    <t>https://pubmed.ncbi.nlm.nih.gov/2578030</t>
  </si>
  <si>
    <t>['Goodfield MJ', 'Saihan EM', 'Crowley J']</t>
  </si>
  <si>
    <t>Experimental folliculitis with Pityrosporum orbiculare: the influence of host response</t>
  </si>
  <si>
    <t>67(5):445-7</t>
  </si>
  <si>
    <t>https://pubmed.ncbi.nlm.nih.gov/2448999</t>
  </si>
  <si>
    <t>A relative thrombocytosis and elevated mean platelet volume are features of gravitational disease</t>
  </si>
  <si>
    <t>115(5):521-8</t>
  </si>
  <si>
    <t>https://pubmed.ncbi.nlm.nih.gov/3790432</t>
  </si>
  <si>
    <t>https://academic.oup.com/bjd/article-abstract/115/5/521/6690465?redirectedFrom=fulltext</t>
  </si>
  <si>
    <t>['Goodfield MJ', 'Millard LG', 'Harvey L', 'Jeffcoate WJ']</t>
  </si>
  <si>
    <t>Bullosis diabeticorum</t>
  </si>
  <si>
    <t>Dec-1986</t>
  </si>
  <si>
    <t>15(6):1292-4</t>
  </si>
  <si>
    <t>https://pubmed.ncbi.nlm.nih.gov/3543074</t>
  </si>
  <si>
    <t>https://linkinghub.elsevier.com/retrieve/pii/S0190-9622(86)80043-3</t>
  </si>
  <si>
    <t>['Furness PN', 'Goodfield MJ', 'MacLennan KA', 'Stevens A', 'Millard LG']</t>
  </si>
  <si>
    <t>Severe cutaneous reactions to captopril and enalapril; histological study and comparison with early mycosis fungoides</t>
  </si>
  <si>
    <t>39(8):902-7</t>
  </si>
  <si>
    <t>https://pubmed.ncbi.nlm.nih.gov/3018050</t>
  </si>
  <si>
    <t>https://europepmc.org/abstract/MED/3018050</t>
  </si>
  <si>
    <t>Severe cutaneous reactions to captopril</t>
  </si>
  <si>
    <t>13-Apr-1985</t>
  </si>
  <si>
    <t>290(6475):1111</t>
  </si>
  <si>
    <t>https://pubmed.ncbi.nlm.nih.gov/3157419</t>
  </si>
  <si>
    <t>https://europepmc.org/abstract/MED/3157419</t>
  </si>
  <si>
    <t>['Goodfield MJ', 'Millard LG', 'Banks DC', 'Morris GK']</t>
  </si>
  <si>
    <t>Extended use of captopril</t>
  </si>
  <si>
    <t>1-Sep-1984</t>
  </si>
  <si>
    <t>2(8401):517</t>
  </si>
  <si>
    <t>https://pubmed.ncbi.nlm.nih.gov/6147571</t>
  </si>
  <si>
    <t>https://linkinghub.elsevier.com/retrieve/pii/S0140-6736(84)92589-3</t>
  </si>
  <si>
    <t>Latheef F</t>
  </si>
  <si>
    <t>['King N', 'Latheef F', 'Wilkinson M']</t>
  </si>
  <si>
    <t>Trends in preservative allergy: Benzisothiazolinone emerges from the pack</t>
  </si>
  <si>
    <t>85(6):637-642</t>
  </si>
  <si>
    <t>https://pubmed.ncbi.nlm.nih.gov/34482552</t>
  </si>
  <si>
    <t>https://onlinelibrary.wiley.com/doi/10.1111/cod.13968</t>
  </si>
  <si>
    <t>['Bhoyrul B', 'Lecamwasam K', 'Wilkinson M', 'Latheef F', 'Stocks SJ', 'Agius R', 'Carder M']</t>
  </si>
  <si>
    <t>A review of non-glove personal protective equipment-related occupational dermatoses reported to EPIDERM between 1993 and 2013</t>
  </si>
  <si>
    <t>80(4):217-221</t>
  </si>
  <si>
    <t>https://pubmed.ncbi.nlm.nih.gov/30430597</t>
  </si>
  <si>
    <t>https://onlinelibrary.wiley.com/doi/10.1111/cod.13177</t>
  </si>
  <si>
    <t>['Urwin R', 'Craig S', 'Latheef F', 'Wilkinson M']</t>
  </si>
  <si>
    <t>Methylisothiazolinone: the epidemic is declining - but not gone</t>
  </si>
  <si>
    <t>76(5):301-302</t>
  </si>
  <si>
    <t>https://pubmed.ncbi.nlm.nih.gov/28386974</t>
  </si>
  <si>
    <t>https://onlinelibrary.wiley.com/doi/10.1111/cod.12750</t>
  </si>
  <si>
    <t>['Craig S', 'Urwin R', 'Latheef F', 'Wilkinson M']</t>
  </si>
  <si>
    <t>Patch test clinic experience of potential cross-reactivity of isothiazolinones</t>
  </si>
  <si>
    <t>76(5):299-300</t>
  </si>
  <si>
    <t>https://pubmed.ncbi.nlm.nih.gov/28386981</t>
  </si>
  <si>
    <t>https://onlinelibrary.wiley.com/doi/10.1111/cod.12741</t>
  </si>
  <si>
    <t>['Lecamwasam K', 'Latheef F', 'Walker B', 'Wilkinson M']</t>
  </si>
  <si>
    <t>Contact allergy to reactive dyes in footwear</t>
  </si>
  <si>
    <t>76(6):370-371</t>
  </si>
  <si>
    <t>https://pubmed.ncbi.nlm.nih.gov/28497635</t>
  </si>
  <si>
    <t>https://onlinelibrary.wiley.com/doi/10.1111/cod.12723</t>
  </si>
  <si>
    <t>['Newton-Bishop JA', 'Davies JR', 'Latheef F', 'Randerson-Moor J', 'Chan M', 'Gascoyne J', 'Waseem S', 'Haynes S', "O'Donovan C", 'Bishop DT']</t>
  </si>
  <si>
    <t>25-Hydroxyvitamin D2 /D3 levels and factors associated with systemic inflammation and melanoma survival in the Leeds Melanoma Cohort</t>
  </si>
  <si>
    <t>13-Dec-2014</t>
  </si>
  <si>
    <t>International journal of cancer</t>
  </si>
  <si>
    <t>136(12):2890-9</t>
  </si>
  <si>
    <t>https://pubmed.ncbi.nlm.nih.gov/25403087</t>
  </si>
  <si>
    <t>https://onlinelibrary.wiley.com/doi/10.1002/ijc.29334</t>
  </si>
  <si>
    <t>Nixon J</t>
  </si>
  <si>
    <t>['Greenwood C', 'Nixon J', 'Nelson EA', 'McGinnis E', 'Randell R']</t>
  </si>
  <si>
    <t>Offloading devices for the prevention of heel pressure ulcers: A realist evaluation</t>
  </si>
  <si>
    <t>141:104479</t>
  </si>
  <si>
    <t>https://pubmed.ncbi.nlm.nih.gov/37001188</t>
  </si>
  <si>
    <t>https://www.clinicalkey.com/nursing/content/playBy/pii?v=S0020-7489(23)00044-5</t>
  </si>
  <si>
    <t>Nixon J | Nixon JE</t>
  </si>
  <si>
    <t>['Jones AD', 'Crossland SR', 'Nixon JE', 'Siddle HJ', 'Russell DA', 'Culmer PR']</t>
  </si>
  <si>
    <t>STrain Analysis and Mapping of the Plantar Surface (STAMPS): A novel technique of plantar load analysis during gait</t>
  </si>
  <si>
    <t>24-Jun-2023</t>
  </si>
  <si>
    <t>Proceedings of the Institution of Mechanical Engineers. Part H, Journal of engineering in medicine</t>
  </si>
  <si>
    <t>237(7):841-854</t>
  </si>
  <si>
    <t>https://pubmed.ncbi.nlm.nih.gov/37353979</t>
  </si>
  <si>
    <t>https://journals.sagepub.com/doi/10.1177/09544119231181797?url_ver=Z39.88-2003&amp;rfr_id=ori:rid:crossref.org&amp;rfr_dat=cr_pub%20%200pubmed</t>
  </si>
  <si>
    <t>['Coleman S', 'Wray F', 'Hudson K', 'Forster A', 'Conroy S', 'Tremyl J', 'Shenkin SD', 'Nixon J', 'Fader M', 'Goodwin VA', 'Woods D', 'Crossland S', 'Holt R', 'Mcgregor L', 'Maud R', 'Wyrko Z', 'Lamb SE', 'Teale E']</t>
  </si>
  <si>
    <t>Using consensus methods to prioritize modifiable risk factors for development of manifestations of frailty in hospitalized older adults</t>
  </si>
  <si>
    <t>10(2):1016-1028</t>
  </si>
  <si>
    <t>https://pubmed.ncbi.nlm.nih.gov/36161707</t>
  </si>
  <si>
    <t>https://onlinelibrary.wiley.com/doi/10.1002/nop2.1370</t>
  </si>
  <si>
    <t>['Greenwood C', 'Nixon J', 'McGinnis E']</t>
  </si>
  <si>
    <t>Should we do randomised controlled trials of something that is already viewed as being best practice?</t>
  </si>
  <si>
    <t>Journal of tissue viability</t>
  </si>
  <si>
    <t>32(3):323-324</t>
  </si>
  <si>
    <t>https://pubmed.ncbi.nlm.nih.gov/37414708</t>
  </si>
  <si>
    <t>https://www.clinicalkey.com/content/playBy/pii?v=S0965-206X(23)00077-3</t>
  </si>
  <si>
    <t>['Greenwood C', 'Nelson EA', 'Nixon J', 'Vargas-Palacios A', 'McGinnis E']</t>
  </si>
  <si>
    <t>Comparative effectiveness of heel-specific medical devices for the prevention of heel pressure ulcers: A systematic review</t>
  </si>
  <si>
    <t>3-Oct-2022</t>
  </si>
  <si>
    <t>31(4):579-592</t>
  </si>
  <si>
    <t>https://pubmed.ncbi.nlm.nih.gov/36272951</t>
  </si>
  <si>
    <t>https://www.clinicalkey.com/content/playBy/pii?v=S0965-206X(22)00108-5</t>
  </si>
  <si>
    <t>['Jones AD', 'De Siqueira J', 'Nixon JE', 'Siddle HJ', 'Culmer PR', 'Russell DA']</t>
  </si>
  <si>
    <t>Plantar shear stress in the diabetic foot: A systematic review and meta-analysis</t>
  </si>
  <si>
    <t>39(1):e14661</t>
  </si>
  <si>
    <t>https://pubmed.ncbi.nlm.nih.gov/34324731</t>
  </si>
  <si>
    <t>https://onlinelibrary.wiley.com/doi/10.1111/dme.14661</t>
  </si>
  <si>
    <t>['Hallas S', 'Nelson A', "O'Meara S", 'Adderley U', 'Meskell P', 'Nixon J', "O'Loughlin A", 'Probst S', 'Tawfick W', 'Wild T', 'Gethin G']</t>
  </si>
  <si>
    <t>Development of a core outcome set for venous leg ulceration (CoreVen) research evaluations (protocol)</t>
  </si>
  <si>
    <t>30(3):317-323</t>
  </si>
  <si>
    <t>https://pubmed.ncbi.nlm.nih.gov/33846059</t>
  </si>
  <si>
    <t>https://www.clinicalkey.com/content/playBy/pii?v=S0965-206X(21)00036-X</t>
  </si>
  <si>
    <t>['McGinnis E', 'Smith IL', 'Collier H', 'Wilson L', 'Coleman S', 'Stubbs N', 'Brown S', 'Gilberts R', 'Henderson V', 'Walker K', 'Nelson EA', 'Nixon J']</t>
  </si>
  <si>
    <t>Pressure Relieving Support Surfaces: a Randomised Evaluation 2 (PRESSURE 2): using photography for blinded central endpoint review</t>
  </si>
  <si>
    <t>22(1):308</t>
  </si>
  <si>
    <t>https://pubmed.ncbi.nlm.nih.gov/33910607</t>
  </si>
  <si>
    <t>https://trialsjournal.biomedcentral.com/articles/10.1186/s13063-021-05262-0</t>
  </si>
  <si>
    <t>['Smith IL', 'Nixon JE', 'Sharples L']</t>
  </si>
  <si>
    <t>Power and sample size for multistate model analysis of longitudinal discrete outcomes in disease prevention trials</t>
  </si>
  <si>
    <t>7-Feb-2021</t>
  </si>
  <si>
    <t>40(8):1960-1971</t>
  </si>
  <si>
    <t>https://pubmed.ncbi.nlm.nih.gov/33550652</t>
  </si>
  <si>
    <t>['Lechner A', 'Kottner J', 'Coleman S', 'Muir D', 'Beeckman D', 'Chaboyer W', 'Cuddigan J', 'Moore Z', 'Rutherford C', 'Schmitt J', 'Nixon J', 'Balzer K']</t>
  </si>
  <si>
    <t>Outcomes for Pressure Ulcer Trials (OUTPUTs) project: review and classification of outcomes reported in pressure ulcer prevention research</t>
  </si>
  <si>
    <t>184(4):617-626</t>
  </si>
  <si>
    <t>https://pubmed.ncbi.nlm.nih.gov/32510579</t>
  </si>
  <si>
    <t>https://academic.oup.com/bjd/article/184/4/617/6603028</t>
  </si>
  <si>
    <t>['Coleman S', 'Wright JM', 'Nixon J', 'Schoonhoven L', 'Twiddy M', 'Greenhalgh J']</t>
  </si>
  <si>
    <t>Searching for Programme theories for a realist evaluation: a case study comparing an academic database search and a simple Google search</t>
  </si>
  <si>
    <t>20(1):217</t>
  </si>
  <si>
    <t>https://pubmed.ncbi.nlm.nih.gov/32847521</t>
  </si>
  <si>
    <t>https://bmcmedresmethodol.biomedcentral.com/articles/10.1186/s12874-020-01084-x</t>
  </si>
  <si>
    <t>['Nixon J']</t>
  </si>
  <si>
    <t>Silicone dressings for pressure ulcer prevention</t>
  </si>
  <si>
    <t>22-Apr-2020</t>
  </si>
  <si>
    <t>183(2):200-201</t>
  </si>
  <si>
    <t>https://pubmed.ncbi.nlm.nih.gov/32323310</t>
  </si>
  <si>
    <t>https://academic.oup.com/bjd/article/183/2/200/6600466</t>
  </si>
  <si>
    <t>['Nixon J', 'Smith IL', 'Brown S', 'McGinnis E', 'Vargas-Palacios A', 'Nelson EA', 'Coleman S', 'Collier H', 'Fernandez C', 'Gilberts R', 'Henderson V', 'Muir D', 'Stubbs N', 'Walker K', 'Wilson L', 'Hulme C']</t>
  </si>
  <si>
    <t>Pressure Relieving Support Surfaces for Pressure Ulcer Prevention (PRESSURE 2): Clinical and Health Economic Results of a Randomised Controlled Trial</t>
  </si>
  <si>
    <t>3-Sep-2019</t>
  </si>
  <si>
    <t>14:42-52</t>
  </si>
  <si>
    <t>https://pubmed.ncbi.nlm.nih.gov/31709401</t>
  </si>
  <si>
    <t>https://linkinghub.elsevier.com/retrieve/pii/S2589-5370(19)30138-5</t>
  </si>
  <si>
    <t>['Sharma V', 'Coleman S', 'Nixon J', 'Sharples L', 'Hamilton-Shield J', 'Rutter H', 'Bryant M']</t>
  </si>
  <si>
    <t>A systematic review and meta-analysis estimating the population prevalence of comorbidities in children and adolescents aged 5 to 18 years</t>
  </si>
  <si>
    <t>24-Jul-2019</t>
  </si>
  <si>
    <t>Obesity reviews : an official journal of the International Association for the Study of Obesity</t>
  </si>
  <si>
    <t>20(10):1341-1349</t>
  </si>
  <si>
    <t>https://pubmed.ncbi.nlm.nih.gov/31342672</t>
  </si>
  <si>
    <t>https://europepmc.org/abstract/MED/31342672</t>
  </si>
  <si>
    <t>['Lechner A', 'Kottner J', 'Coleman S', 'Muir D', 'Bagley H', 'Beeckman D', 'Chaboyer W', 'Cuddigan J', 'Moore Z', 'Rutherford C', 'Schmitt J', 'Nixon J', 'Balzer K']</t>
  </si>
  <si>
    <t>Outcomes for Pressure Ulcer Trials (OUTPUTs): protocol for the development of a core domain set for trials evaluating the clinical efficacy or effectiveness of pressure ulcer prevention interventions</t>
  </si>
  <si>
    <t>22-Jul-2019</t>
  </si>
  <si>
    <t>20(1):449</t>
  </si>
  <si>
    <t>https://pubmed.ncbi.nlm.nih.gov/31331366</t>
  </si>
  <si>
    <t>https://trialsjournal.biomedcentral.com/articles/10.1186/s13063-019-3543-9</t>
  </si>
  <si>
    <t>['Rutherford C', 'Campbell R', 'Brown JM', 'Smith I', 'Costa DSJ', 'McGinnis E', 'Wilson L', 'Gilberts R', 'Brown S', 'Coleman S', 'Collier H', 'Nixon JE']</t>
  </si>
  <si>
    <t>Comparison of generic and disease-specific measures in their ability to detect differences in pressure ulcer clinical groups</t>
  </si>
  <si>
    <t>30-Mar-2019</t>
  </si>
  <si>
    <t>Wound repair and regeneration : official publication of the Wound Healing Society and the European Tissue epair Society</t>
  </si>
  <si>
    <t>27(4):396-405</t>
  </si>
  <si>
    <t>https://pubmed.ncbi.nlm.nih.gov/30868673</t>
  </si>
  <si>
    <t>https://onlinelibrary.wiley.com/doi/10.1111/wrr.12716</t>
  </si>
  <si>
    <t>['Nelson A', 'Wright-Hughes A', 'Backhouse MR', 'Lipsky BA', 'Nixon J', 'Bhogal MS', 'Reynolds C', 'Brown S']</t>
  </si>
  <si>
    <t>CODIFI (Concordance in Diabetic Foot Ulcer Infection): a cross-sectional study of wound swab versus tissue sampling in infected diabetic foot ulcers in England</t>
  </si>
  <si>
    <t>8(1):e019437</t>
  </si>
  <si>
    <t>https://pubmed.ncbi.nlm.nih.gov/29391370</t>
  </si>
  <si>
    <t>https://europepmc.org/abstract/MED/29391370</t>
  </si>
  <si>
    <t>['Ndosi M', 'Wright-Hughes A', 'Brown S', 'Backhouse M', 'Lipsky BA', 'Bhogal M', 'Reynolds C', 'Vowden P', 'Jude EB', 'Nixon J', 'Nelson EA']</t>
  </si>
  <si>
    <t>Prognosis of the infected diabetic foot ulcer: a 12-month prospective observational study</t>
  </si>
  <si>
    <t>20-Nov-2017</t>
  </si>
  <si>
    <t>35(1):78-88</t>
  </si>
  <si>
    <t>https://pubmed.ncbi.nlm.nih.gov/29083500</t>
  </si>
  <si>
    <t>https://europepmc.org/abstract/MED/29083500</t>
  </si>
  <si>
    <t>['Coleman S', 'Smith IL', 'McGinnis E', 'Keen J', 'Muir D', 'Wilson L', 'Stubbs N', 'Dealey C', 'Brown S', 'Nelson EA', 'Nixon J']</t>
  </si>
  <si>
    <t>Clinical evaluation of a new pressure ulcer risk assessment instrument, the Pressure Ulcer Risk Primary or Secondary Evaluation Tool (PURPOSE T)</t>
  </si>
  <si>
    <t>28-Sep-2017</t>
  </si>
  <si>
    <t>74(2):407-424</t>
  </si>
  <si>
    <t>https://pubmed.ncbi.nlm.nih.gov/28833356</t>
  </si>
  <si>
    <t>https://europepmc.org/abstract/MED/28833356</t>
  </si>
  <si>
    <t>['Rutherford C', 'Brown JM', 'Smith I', 'McGinnis E', 'Wilson L', 'Gilberts R', 'Brown S', 'Coleman S', 'Collier H', 'Nixon J']</t>
  </si>
  <si>
    <t>A patient-reported pressure ulcer health-related quality of life instrument for use in prevention trials (PU-QOL-P): psychometric evaluation</t>
  </si>
  <si>
    <t>10-Dec-2018</t>
  </si>
  <si>
    <t>Health and quality of life outcomes</t>
  </si>
  <si>
    <t>16(1):227</t>
  </si>
  <si>
    <t>https://pubmed.ncbi.nlm.nih.gov/30526657</t>
  </si>
  <si>
    <t>https://hqlo.biomedcentral.com/articles/10.1186/s12955-018-1049-x</t>
  </si>
  <si>
    <t>['Coleman S', 'Nelson EA', 'Vowden P', 'Vowden K', 'Adderley U', 'Sunderland L', 'Harker J', 'Conroy T', 'Fiori S', 'Bezer N', 'Holding E', 'Atkin L', 'Stables E', 'Dumville J', 'Gavelle S', 'Sandoz H', 'Moore K', 'Chambers T', 'Napper S', 'Nixon J']</t>
  </si>
  <si>
    <t>Development of a generic wound care assessment minimum data set</t>
  </si>
  <si>
    <t>18-Sep-2017</t>
  </si>
  <si>
    <t>26(4):226-240</t>
  </si>
  <si>
    <t>https://pubmed.ncbi.nlm.nih.gov/29030056</t>
  </si>
  <si>
    <t>https://www.clinicalkey.com/content/playBy/pii?v=S0965-206X(17)30052-9</t>
  </si>
  <si>
    <t>['Smith IL', 'Brown S', 'McGinnis E', 'Briggs M', 'Coleman S', 'Dealey C', 'Muir D', 'Nelson EA', 'Stevenson R', 'Stubbs N', 'Wilson L', 'Brown JM', 'Nixon J']</t>
  </si>
  <si>
    <t>Exploring the role of pain as an early predictor of category 2 pressure ulcers: a prospective cohort study</t>
  </si>
  <si>
    <t>20-Jan-2017</t>
  </si>
  <si>
    <t>7(1):e013623</t>
  </si>
  <si>
    <t>https://pubmed.ncbi.nlm.nih.gov/28110286</t>
  </si>
  <si>
    <t>https://europepmc.org/abstract/MED/28110286</t>
  </si>
  <si>
    <t>['Kottner J', 'Nixon J']</t>
  </si>
  <si>
    <t>Editorial for Special JTV EPUAP Focus Meeting 2016 Issue</t>
  </si>
  <si>
    <t>26(1):1</t>
  </si>
  <si>
    <t>https://pubmed.ncbi.nlm.nih.gov/28193325</t>
  </si>
  <si>
    <t>https://www.clinicalkey.com/content/playBy/pii?v=S0965-206X(17)30017-7</t>
  </si>
  <si>
    <t>['Coleman S', 'Nixon J', 'Keen J', 'Muir D', 'Wilson L', 'McGinnis E', 'Stubbs N', 'Dealey C', 'Nelson EA']</t>
  </si>
  <si>
    <t>Using cognitive pre-testing methods in the development of a new evidenced-based pressure ulcer risk assessment instrument</t>
  </si>
  <si>
    <t>16-Nov-2016</t>
  </si>
  <si>
    <t>16(1):158</t>
  </si>
  <si>
    <t>https://pubmed.ncbi.nlm.nih.gov/27852237</t>
  </si>
  <si>
    <t>https://bmcmedresmethodol.biomedcentral.com/articles/10.1186/s12874-016-0257-5</t>
  </si>
  <si>
    <t>['Nelson EA', 'Wright-Hughes A', 'Brown S', 'Lipsky BA', 'Backhouse M', 'Bhogal M', 'Ndosi M', 'Reynolds C', 'Sykes G', 'Dowson C', 'Edmonds M', 'Vowden P', 'Jude EB', 'Dickie T', 'Nixon J']</t>
  </si>
  <si>
    <t>Concordance in diabetic foot ulceration: a cross-sectional study of agreement between wound swabbing and tissue sampling in infected ulcers</t>
  </si>
  <si>
    <t>20(82):1-176</t>
  </si>
  <si>
    <t>https://pubmed.ncbi.nlm.nih.gov/27827300</t>
  </si>
  <si>
    <t>https://www.journalslibrary.nihr.ac.uk/hta/hta20820/#/abstract</t>
  </si>
  <si>
    <t>['Rutherford C', 'Nixon JE', 'Brown JM', 'Briggs M', 'Horton M']</t>
  </si>
  <si>
    <t>The Leeds Assessment of Neuropathic Symptoms and Signs Scale (LANSS) is not an adequate outcome measure of pressure ulcer-related neuropathic pain</t>
  </si>
  <si>
    <t>European journal of pain (London, England)</t>
  </si>
  <si>
    <t>20(10):1710-1720</t>
  </si>
  <si>
    <t>https://pubmed.ncbi.nlm.nih.gov/27172978</t>
  </si>
  <si>
    <t>https://onlinelibrary.wiley.com/doi/10.1002/ejp.894</t>
  </si>
  <si>
    <t>['Greenwood JP', 'Herzog BA', 'Brown JM', 'Everett CC', 'Nixon J', 'Bijsterveld P', 'Maredia N', 'Motwani M', 'Dickinson CJ', 'Ball SG', 'Plein S']</t>
  </si>
  <si>
    <t>Prognostic Value of Cardiovascular Magnetic Resonance and Single-Photon Emission Computed Tomography in Suspected Coronary Heart Disease: Long-Term Follow-up of a Prospective, Diagnostic Accuracy Cohort Study</t>
  </si>
  <si>
    <t>165(1):1-9</t>
  </si>
  <si>
    <t>https://pubmed.ncbi.nlm.nih.gov/27158921</t>
  </si>
  <si>
    <t>https://www.acpjournals.org/doi/10.7326/M15-1801?url_ver=Z39.88-2003&amp;rfr_id=ori:rid:crossref.org&amp;rfr_dat=cr_pub%20%200pubmed</t>
  </si>
  <si>
    <t>['Coleman S', 'Smith IL', 'Nixon J', 'Wilson L', 'Brown S']</t>
  </si>
  <si>
    <t>Pressure ulcer and wounds reporting in NHS hospitals in England part 2: Survey of monitoring systems</t>
  </si>
  <si>
    <t>23-Nov-2015</t>
  </si>
  <si>
    <t>25(1):16-25</t>
  </si>
  <si>
    <t>https://pubmed.ncbi.nlm.nih.gov/26774821</t>
  </si>
  <si>
    <t>https://www.clinicalkey.com/content/playBy/pii?v=S0965-206X(15)00094-7</t>
  </si>
  <si>
    <t>['Smith IL', 'Nixon J', 'Brown S', 'Wilson L', 'Coleman S']</t>
  </si>
  <si>
    <t>Pressure ulcer and wounds reporting in NHS hospitals in England part 1: Audit of monitoring systems</t>
  </si>
  <si>
    <t>25(1):3-15</t>
  </si>
  <si>
    <t>https://pubmed.ncbi.nlm.nih.gov/26778371</t>
  </si>
  <si>
    <t>https://www.clinicalkey.com/content/playBy/pii?v=S0965-206X(15)00093-5</t>
  </si>
  <si>
    <t>['Nixon J', 'Nelson EA', 'Rutherford C', 'Coleman S', 'Muir D', 'Keen J', 'McCabe C', 'Dealey C', 'Briggs M', 'Brown S', 'Collinson M', 'Hulme CT', 'Meads DM', 'McGinnis E', 'Patterson M', 'Czoski-Murray C', 'Pinkney L', 'Smith IL', 'Stevenson R', 'Stubbs N', 'Wilson L', 'Brown JM']</t>
  </si>
  <si>
    <t>Pressure UlceR Programme Of reSEarch (PURPOSE): using mixed methods (systematic reviews, prospective cohort, case study, consensus and psychometrics) to identify patient and organisational risk, develop a risk assessment tool and patient-reported outcome Quality of Life and Health Utility measures</t>
  </si>
  <si>
    <t>https://pubmed.ncbi.nlm.nih.gov/26447265</t>
  </si>
  <si>
    <t>https://www.ncbi.nlm.nih.gov/books/NBK321049</t>
  </si>
  <si>
    <t>Learning about equine biosecurity</t>
  </si>
  <si>
    <t>176(23):i-ii</t>
  </si>
  <si>
    <t>https://pubmed.ncbi.nlm.nih.gov/26044699</t>
  </si>
  <si>
    <t>https://bvajournals.onlinelibrary.wiley.com/doi/10.1136/vr.h2981</t>
  </si>
  <si>
    <t>['McGinnis E', 'Andrea Nelson E', 'Gorecki C', 'Nixon J']</t>
  </si>
  <si>
    <t>What is different for people with MS who have pressure ulcers: A reflective study of the impact upon people's quality of life?</t>
  </si>
  <si>
    <t>24(3):83-90</t>
  </si>
  <si>
    <t>https://pubmed.ncbi.nlm.nih.gov/26100054</t>
  </si>
  <si>
    <t>https://www.clinicalkey.com/content/playBy/pii?v=S0965-206X(15)00053-4</t>
  </si>
  <si>
    <t>['Coleman S', 'Nixon J', 'Keen J', 'Wilson L', 'McGinnis E', 'Dealey C', 'Stubbs N', 'Farrin A', 'Dowding D', 'Schols JM', 'Cuddigan J', 'Berlowitz D', 'Jude E', 'Vowden P', 'Schoonhoven L', 'Bader DL', 'Gefen A', 'Oomens CW', 'Nelson EA']</t>
  </si>
  <si>
    <t>A new pressure ulcer conceptual framework</t>
  </si>
  <si>
    <t>31-Mar-2014</t>
  </si>
  <si>
    <t>70(10):2222-34</t>
  </si>
  <si>
    <t>https://pubmed.ncbi.nlm.nih.gov/24684197</t>
  </si>
  <si>
    <t>https://europepmc.org/abstract/MED/24684197</t>
  </si>
  <si>
    <t>['Coleman S', 'Nelson EA', 'Keen J', 'Wilson L', 'McGinnis E', 'Dealey C', 'Stubbs N', 'Muir D', 'Farrin A', 'Dowding D', 'Schols JM', 'Cuddigan J', 'Berlowitz D', 'Jude E', 'Vowden P', 'Bader DL', 'Gefen A', 'Oomens CW', 'Schoonhoven L', 'Nixon J']</t>
  </si>
  <si>
    <t>Developing a pressure ulcer risk factor minimum data set and risk assessment framework</t>
  </si>
  <si>
    <t>21-May-2014</t>
  </si>
  <si>
    <t>70(10):2339-52</t>
  </si>
  <si>
    <t>https://pubmed.ncbi.nlm.nih.gov/24845398</t>
  </si>
  <si>
    <t>https://onlinelibrary.wiley.com/doi/10.1111/jan.12444</t>
  </si>
  <si>
    <t>['Czoski MC', 'Meads DM', 'McCabe C', 'Edlin R', 'Rutherford C', 'Hulme CT', 'Nixon J']</t>
  </si>
  <si>
    <t>A Utility Algorithm forthe Pressure Ulcer Quality of Life - Utility Instrument (Puqol-Ui)</t>
  </si>
  <si>
    <t>26-Oct-2014</t>
  </si>
  <si>
    <t>17(7):A513</t>
  </si>
  <si>
    <t>https://pubmed.ncbi.nlm.nih.gov/27201583</t>
  </si>
  <si>
    <t>https://www.clinicalkey.com/content/playBy/pii?v=S1098-3015(14)03512-8</t>
  </si>
  <si>
    <t>['Meads DM', 'Czoski-Murray C', 'Rutherford C', 'Dealey C', 'McGinnis E', 'Stubbs N', 'Wilson L', 'Nixon J', 'Hulme CT', 'McCabe C']</t>
  </si>
  <si>
    <t>Health State Utilities for Pressure Ulcers - A Comparison of Condition-Specific and Generic Measures and Time-Trade-Off (Tto)</t>
  </si>
  <si>
    <t>17(7):A610</t>
  </si>
  <si>
    <t>https://pubmed.ncbi.nlm.nih.gov/27202124</t>
  </si>
  <si>
    <t>https://www.clinicalkey.com/content/playBy/pii?v=S1098-3015(14)04067-4</t>
  </si>
  <si>
    <t>['Greenwood JP', 'Motwani M', 'Maredia N', 'Brown JM', 'Everett CC', 'Nixon J', 'Bijsterveld P', 'Dickinson CJ', 'Ball SG', 'Plein S']</t>
  </si>
  <si>
    <t>Comparison of cardiovascular magnetic resonance and single-photon emission computed tomography in women with suspected coronary artery disease from the Clinical Evaluation of Magnetic Resonance Imaging in Coronary Heart Disease (CE-MARC) Trial</t>
  </si>
  <si>
    <t>19-Dec-2013</t>
  </si>
  <si>
    <t>129(10):1129-38</t>
  </si>
  <si>
    <t>https://pubmed.ncbi.nlm.nih.gov/24357404</t>
  </si>
  <si>
    <t>https://www.ahajournals.org/doi/10.1161/CIRCULATIONAHA.112.000071?url_ver=Z39.88-2003&amp;rfr_id=ori:rid:crossref.org&amp;rfr_dat=cr_pub%20%200pubmed</t>
  </si>
  <si>
    <t>['McGinnis E', 'Greenwood DC', 'Nelson EA', 'Nixon J']</t>
  </si>
  <si>
    <t>A prospective cohort study of prognostic factors for the healing of heel pressure ulcers</t>
  </si>
  <si>
    <t>43(2):267-71</t>
  </si>
  <si>
    <t>https://pubmed.ncbi.nlm.nih.gov/24366839</t>
  </si>
  <si>
    <t>https://academic.oup.com/ageing/article/43/2/267/11125</t>
  </si>
  <si>
    <t>['Pinkney L', 'Nixon J', 'Wilson L', 'Coleman S', 'McGinnis E', 'Stubbs N', 'Dealey C', 'Nelson A', 'Patterson M', 'Keen J']</t>
  </si>
  <si>
    <t>Why do patients develop severe pressure ulcers? A retrospective case study</t>
  </si>
  <si>
    <t>2-Jan-2014</t>
  </si>
  <si>
    <t>4(1):e004303</t>
  </si>
  <si>
    <t>https://pubmed.ncbi.nlm.nih.gov/24384904</t>
  </si>
  <si>
    <t>https://europepmc.org/abstract/MED/24384904</t>
  </si>
  <si>
    <t>['Gorecki C', 'Nixon J', 'Lamping DL', 'Alavi Y', 'Brown JM']</t>
  </si>
  <si>
    <t>Patient-reported outcome measures for chronic wounds with particular reference to pressure ulcer research: a systematic review</t>
  </si>
  <si>
    <t>21-Mar-2013</t>
  </si>
  <si>
    <t>51(1):157-65</t>
  </si>
  <si>
    <t>https://pubmed.ncbi.nlm.nih.gov/23522938</t>
  </si>
  <si>
    <t>https://www.clinicalkey.com/nursing/content/playBy/pii?v=S0020-7489(13)00072-2</t>
  </si>
  <si>
    <t>['Rutherford C', 'Nixon J', 'Brown JM', 'Lamping DL', 'Cano SJ']</t>
  </si>
  <si>
    <t>Using mixed methods to select optimal mode of administration for a patient-reported outcome instrument for people with pressure ulcers</t>
  </si>
  <si>
    <t>12-Feb-2014</t>
  </si>
  <si>
    <t>14:22</t>
  </si>
  <si>
    <t>https://pubmed.ncbi.nlm.nih.gov/24521512</t>
  </si>
  <si>
    <t>https://bmcmedresmethodol.biomedcentral.com/articles/10.1186/1471-2288-14-22</t>
  </si>
  <si>
    <t>Response to letter regarding article "comparison of cardiovascular magnetic resonance and single-photon emission computed tomography in women with suspected coronary artery disease from the Clinical Evaluation of Magnetic Resonance Imaging in Coronary Heart Disease (CE-MARC) trial"</t>
  </si>
  <si>
    <t>9-Dec-2014</t>
  </si>
  <si>
    <t>130(24):e340</t>
  </si>
  <si>
    <t>https://pubmed.ncbi.nlm.nih.gov/25602955</t>
  </si>
  <si>
    <t>https://www.ahajournals.org/doi/10.1161/CIRCULATIONAHA.114.012784?url_ver=Z39.88-2003&amp;rfr_id=ori:rid:crossref.org&amp;rfr_dat=cr_pub%20%200pubmed</t>
  </si>
  <si>
    <t>['Forster A', 'Mellish K', 'Farrin A', 'Bhakta B', 'House A', 'Hewison J', 'Murray J', 'Patel A', 'Knapp M', 'Breen R', 'Chapman K', 'Holloway I', 'Hawkins R', 'Shannon R', 'Nixon J', 'Jowett A', 'Horton M', 'Alvarado N', 'Anwar S', 'Tennant A', 'Godfrey M', 'Young J']</t>
  </si>
  <si>
    <t>Development and evaluation of tools and an intervention to improve patient- and carer-centred outcomes in Longer-Term Stroke care and exploration of adjustment post stroke: the LoTS care research programme</t>
  </si>
  <si>
    <t>https://pubmed.ncbi.nlm.nih.gov/25642527</t>
  </si>
  <si>
    <t>https://www.ncbi.nlm.nih.gov/books/NBK269113</t>
  </si>
  <si>
    <t>['Bryant M', 'Ashton L', 'Brown J', 'Jebb S', 'Wright J', 'Roberts K', 'Nixon J']</t>
  </si>
  <si>
    <t>Systematic review to identify and appraise outcome measures used to evaluate childhood obesity treatment interventions (CoOR): evidence of purpose, application, validity, reliability and sensitivity</t>
  </si>
  <si>
    <t>18(51):1-380</t>
  </si>
  <si>
    <t>https://pubmed.ncbi.nlm.nih.gov/25125212</t>
  </si>
  <si>
    <t>https://www.journalslibrary.nihr.ac.uk/hta/hta18510/#/abstract</t>
  </si>
  <si>
    <t>['McGinnis E', 'Briggs M', 'Collinson M', 'Wilson L', 'Dealey C', 'Brown J', 'Coleman S', 'Stubbs N', 'Stevenson R', 'Nelson EA', 'Nixon J']</t>
  </si>
  <si>
    <t>Pressure ulcer related pain in community populations: a prevalence survey</t>
  </si>
  <si>
    <t>21-Jun-2014</t>
  </si>
  <si>
    <t>BMC nursing</t>
  </si>
  <si>
    <t>13:16</t>
  </si>
  <si>
    <t>https://pubmed.ncbi.nlm.nih.gov/25024642</t>
  </si>
  <si>
    <t>https://bmcnurs.biomedcentral.com/articles/10.1186/1472-6955-13-16</t>
  </si>
  <si>
    <t>['Stevenson R', 'Collinson M', 'Henderson V', 'Wilson L', 'Dealey C', 'McGinnis E', 'Briggs M', 'Nelson EA', 'Stubbs N', 'Coleman S', 'Nixon J']</t>
  </si>
  <si>
    <t>The prevalence of pressure ulcers in community settings: an observational study</t>
  </si>
  <si>
    <t>10-Jun-2013</t>
  </si>
  <si>
    <t>50(11):1550-7</t>
  </si>
  <si>
    <t>https://pubmed.ncbi.nlm.nih.gov/23764144</t>
  </si>
  <si>
    <t>https://www.clinicalkey.com/nursing/content/playBy/pii?v=S0020-7489(13)00100-4</t>
  </si>
  <si>
    <t>['Gorecki C', 'Brown JM', 'Cano S', 'Lamping DL', 'Briggs M', 'Coleman S', 'Dealey C', 'McGinnis E', 'Nelson AE', 'Stubbs N', 'Wilson L', 'Nixon J']</t>
  </si>
  <si>
    <t>Development and validation of a new patient-reported outcome measure for patients with pressure ulcers: the PU-QOL instrument</t>
  </si>
  <si>
    <t>11:95</t>
  </si>
  <si>
    <t>https://pubmed.ncbi.nlm.nih.gov/23764247</t>
  </si>
  <si>
    <t>https://hqlo.biomedcentral.com/articles/10.1186/1477-7525-11-95</t>
  </si>
  <si>
    <t>['Walker S', 'Girardin F', 'McKenna C', 'Ball SG', 'Nixon J', 'Plein S', 'Greenwood JP', 'Sculpher M']</t>
  </si>
  <si>
    <t>Cost-effectiveness of cardiovascular magnetic resonance in the diagnosis of coronary heart disease: an economic evaluation using data from the CE-MARC study</t>
  </si>
  <si>
    <t>Heart (British Cardiac Society)</t>
  </si>
  <si>
    <t>99(12):873-81</t>
  </si>
  <si>
    <t>https://pubmed.ncbi.nlm.nih.gov/23591668</t>
  </si>
  <si>
    <t>https://heart.bmj.com/lookup/pmidlookup?view=long&amp;pmid=23591668</t>
  </si>
  <si>
    <t>['Briggs M', 'Collinson M', 'Wilson L', 'Rivers C', 'McGinnis E', 'Dealey C', 'Brown J', 'Coleman S', 'Stubbs N', 'Stevenson R', 'Nelson EA', 'Nixon J']</t>
  </si>
  <si>
    <t>The prevalence of pain at pressure areas and pressure ulcers in hospitalised patients</t>
  </si>
  <si>
    <t>31-Jul-2013</t>
  </si>
  <si>
    <t>12(1):19</t>
  </si>
  <si>
    <t>https://pubmed.ncbi.nlm.nih.gov/23902583</t>
  </si>
  <si>
    <t>https://bmcnurs.biomedcentral.com/articles/10.1186/1472-6955-12-19</t>
  </si>
  <si>
    <t>['Coleman S', 'Gorecki C', 'Nelson EA', 'Closs SJ', 'Defloor T', 'Halfens R', 'Farrin A', 'Brown J', 'Schoonhoven L', 'Nixon J']</t>
  </si>
  <si>
    <t>Patient risk factors for pressure ulcer development: systematic review</t>
  </si>
  <si>
    <t>1-Feb-2013</t>
  </si>
  <si>
    <t>50(7):974-1003</t>
  </si>
  <si>
    <t>https://pubmed.ncbi.nlm.nih.gov/23375662</t>
  </si>
  <si>
    <t>https://www.clinicalkey.com/nursing/content/playBy/pii?v=S0020-7489(12)00421-X</t>
  </si>
  <si>
    <t>['Nelson EA', 'Backhouse MR', 'Bhogal MS', 'Wright-Hughes A', 'Lipsky BA', 'Nixon J', 'Brown S', 'Gray J']</t>
  </si>
  <si>
    <t>Concordance in diabetic foot ulcer infection</t>
  </si>
  <si>
    <t>4-Jan-2013</t>
  </si>
  <si>
    <t>3(1):e002370</t>
  </si>
  <si>
    <t>https://pubmed.ncbi.nlm.nih.gov/23293263</t>
  </si>
  <si>
    <t>https://europepmc.org/abstract/MED/23293263</t>
  </si>
  <si>
    <t>['Porter-Armstrong AP', 'Adams C', 'Moorhead AS', 'Donnelly J', 'Nixon J', 'Bader DL', 'Lyder C', 'Stinson MD']</t>
  </si>
  <si>
    <t>Do high frequency ultrasound images support clinical skin assessment?</t>
  </si>
  <si>
    <t>ISN nursing</t>
  </si>
  <si>
    <t>2013:314248</t>
  </si>
  <si>
    <t>https://pubmed.ncbi.nlm.nih.gov/23509637</t>
  </si>
  <si>
    <t>https://www.hindawi.com/journals/isrn/2013/314248/</t>
  </si>
  <si>
    <t>['Greenwood JP', 'Maredia N', 'Younger JF', 'Brown JM', 'Nixon J', 'Everett CC', 'Bijsterveld P', 'Ridgway JP', 'Radjenovic A', 'Dickinson CJ', 'Ball SG', 'Plein S']</t>
  </si>
  <si>
    <t>Cardiovascular magnetic resonance and single-photon emission computed tomography for diagnosis of coronary heart disease (CE-MARC): a prospective trial</t>
  </si>
  <si>
    <t>4-Feb-2012</t>
  </si>
  <si>
    <t>379(9814):453-60</t>
  </si>
  <si>
    <t>https://pubmed.ncbi.nlm.nih.gov/22196944</t>
  </si>
  <si>
    <t>https://www.clinicalkey.com/content/playBy/pii?v=S0140-6736(11)61335-4</t>
  </si>
  <si>
    <t>['Gorecki C', 'Nixon J', 'Madill A', 'Firth J', 'Brown JM']</t>
  </si>
  <si>
    <t>What influences the impact of pressure ulcers on health-related quality of life? A qualitative patient-focused exploration of contributory factors</t>
  </si>
  <si>
    <t>21(1):3-12</t>
  </si>
  <si>
    <t>https://pubmed.ncbi.nlm.nih.gov/22137874</t>
  </si>
  <si>
    <t>https://www.clinicalkey.com/content/playBy/pii?v=S0965-206X(11)00052-0</t>
  </si>
  <si>
    <t>['Gorecki C', 'Closs SJ', 'Nixon J', 'Briggs M']</t>
  </si>
  <si>
    <t>Patient-reported pressure ulcer pain: a mixed-methods systematic review</t>
  </si>
  <si>
    <t>27-Mar-2011</t>
  </si>
  <si>
    <t>Journal of pain and symptom management</t>
  </si>
  <si>
    <t>42(3):443-59</t>
  </si>
  <si>
    <t>https://pubmed.ncbi.nlm.nih.gov/21444182</t>
  </si>
  <si>
    <t>https://www.clinicalkey.com/content/playBy/pii?v=S0885-3924(11)00060-1</t>
  </si>
  <si>
    <t>['Sopher R', 'Nixon J', 'McGinnis E', 'Gefen A']</t>
  </si>
  <si>
    <t>The influence of foot posture, support stiffness, heel pad loading and tissue mechanical properties on biomechanical factors associated with a risk of heel ulceration</t>
  </si>
  <si>
    <t>Journal of the mechanical behavior of biomedical materials</t>
  </si>
  <si>
    <t>4(4):572-82</t>
  </si>
  <si>
    <t>https://pubmed.ncbi.nlm.nih.gov/21396606</t>
  </si>
  <si>
    <t>https://linkinghub.elsevier.com/retrieve/pii/S1751-6161(11)00005-1</t>
  </si>
  <si>
    <t>['Sopher R', 'Nixon J', 'Gorecki C', 'Gefen A']</t>
  </si>
  <si>
    <t>Effects of intramuscular fat infiltration, scarring, and spasticity on the risk for sitting-acquired deep tissue injury in spinal cord injury patients</t>
  </si>
  <si>
    <t>Journal of biomechanical engineering</t>
  </si>
  <si>
    <t>133(2):021011</t>
  </si>
  <si>
    <t>https://pubmed.ncbi.nlm.nih.gov/21280883</t>
  </si>
  <si>
    <t>https://asmedigitalcollection.asme.org/biomechanical/article-abstract/133/2/021011/383558/Effects-of-Intramuscular-Fat-Infiltration-Scarring?redirectedFrom=fulltext</t>
  </si>
  <si>
    <t>['Barth JH', 'Jackson BM', 'Farrin AJ', 'Efthymiou M', 'Worthy G', 'Copeland J', 'Bailey KM', 'Romaine SP', 'Balmforth AJ', 'McCormack T', 'Whitehead A', 'Flather MD', 'Nixon J', 'Hall AS']</t>
  </si>
  <si>
    <t>Change in serum lipids after acute coronary syndromes: secondary analysis of SPACE ROCKET study data and a comparative literature review</t>
  </si>
  <si>
    <t>20-Aug-2010</t>
  </si>
  <si>
    <t>Clinical chemistry</t>
  </si>
  <si>
    <t>56(10):1592-8</t>
  </si>
  <si>
    <t>https://pubmed.ncbi.nlm.nih.gov/20729301</t>
  </si>
  <si>
    <t>https://academic.oup.com/clinchem/article/56/10/1592/5622288</t>
  </si>
  <si>
    <t>['Gorecki CA', 'Brown JM', 'Briggs M', 'Nixon J']</t>
  </si>
  <si>
    <t>Evaluation of five search strategies in retrieving qualitative patient-reported electronic data on the impact of pressure ulcers on quality of life</t>
  </si>
  <si>
    <t>66(3):645-52</t>
  </si>
  <si>
    <t>https://pubmed.ncbi.nlm.nih.gov/20423399</t>
  </si>
  <si>
    <t>https://onlinelibrary.wiley.com/doi/10.1111/j.1365-2648.2009.05192.x</t>
  </si>
  <si>
    <t>Exposure to internal muscle tissue loads under the ischial tuberosities during sitting is elevated at abnormally high or low body mass indices</t>
  </si>
  <si>
    <t>19-Jan-2010</t>
  </si>
  <si>
    <t>16-Sep-2009</t>
  </si>
  <si>
    <t>Journal of biomechanics</t>
  </si>
  <si>
    <t>43(2):280-6</t>
  </si>
  <si>
    <t>https://pubmed.ncbi.nlm.nih.gov/19762029</t>
  </si>
  <si>
    <t>https://www.clinicalkey.com/content/playBy/pii?v=S0021-9290(09)00488-6</t>
  </si>
  <si>
    <t>['Gorecki C', 'Lamping DL', 'Brown JM', 'Madill A', 'Firth J', 'Nixon J']</t>
  </si>
  <si>
    <t>Development of a conceptual framework of health-related quality of life in pressure ulcers: a patient-focused approach</t>
  </si>
  <si>
    <t>47(12):1525-34</t>
  </si>
  <si>
    <t>https://pubmed.ncbi.nlm.nih.gov/20554279</t>
  </si>
  <si>
    <t>https://www.clinicalkey.com/nursing/content/playBy/pii?v=S0020-7489(10)00198-7</t>
  </si>
  <si>
    <t>['Gorecki C', 'Brown JM', 'Nelson EA', 'Briggs M', 'Schoonhoven L', 'Dealey C', 'Defloor T', 'Nixon J']</t>
  </si>
  <si>
    <t>Impact of pressure ulcers on quality of life in older patients: a systematic review</t>
  </si>
  <si>
    <t>Journal of the American Geriatrics Society</t>
  </si>
  <si>
    <t>57(7):1175-83</t>
  </si>
  <si>
    <t>https://pubmed.ncbi.nlm.nih.gov/19486198</t>
  </si>
  <si>
    <t>https://agsjournals.onlinelibrary.wiley.com/doi/10.1111/j.1532-5415.2009.02307.x</t>
  </si>
  <si>
    <t>['Spilsbury K', 'Petherick E', 'Cullum N', 'Nelson A', 'Nixon J', 'Mason S']</t>
  </si>
  <si>
    <t>The role and potential contribution of clinical research nurses to clinical trials</t>
  </si>
  <si>
    <t>17(4):549-57</t>
  </si>
  <si>
    <t>https://pubmed.ncbi.nlm.nih.gov/17419791</t>
  </si>
  <si>
    <t>https://onlinelibrary.wiley.com/doi/10.1111/j.1365-2702.2006.01872.x</t>
  </si>
  <si>
    <t>['Spilsbury K', 'Nelson A', 'Cullum N', 'Iglesias C', 'Nixon J', 'Mason S']</t>
  </si>
  <si>
    <t>Pressure ulcers and their treatment and effects on quality of life: hospital inpatient perspectives</t>
  </si>
  <si>
    <t>57(5):494-504</t>
  </si>
  <si>
    <t>https://pubmed.ncbi.nlm.nih.gov/17284276</t>
  </si>
  <si>
    <t>https://onlinelibrary.wiley.com/doi/10.1111/j.1365-2648.2006.04140.x</t>
  </si>
  <si>
    <t>['Nixon J', 'Cranny G', 'Bond S']</t>
  </si>
  <si>
    <t>Skin alterations of intact skin and risk factors associated with pressure ulcer development in surgical patients: a cohort study</t>
  </si>
  <si>
    <t>24-Apr-2006</t>
  </si>
  <si>
    <t>44(5):655-63</t>
  </si>
  <si>
    <t>https://pubmed.ncbi.nlm.nih.gov/16631178</t>
  </si>
  <si>
    <t>https://www.clinicalkey.com/nursing/content/playBy/pii?v=S0020-7489(06)00072-1</t>
  </si>
  <si>
    <t>['Cullum N', 'Nelson EA', 'Nixon J']</t>
  </si>
  <si>
    <t>Pressure ulcers</t>
  </si>
  <si>
    <t>Clinical evidence</t>
  </si>
  <si>
    <t>(15):2592-606</t>
  </si>
  <si>
    <t>https://pubmed.ncbi.nlm.nih.gov/16973095</t>
  </si>
  <si>
    <t>['Bellamy A', 'Fiddian M', 'Nixon J']</t>
  </si>
  <si>
    <t>Case reviews: promoting shared learning and collaborative practice</t>
  </si>
  <si>
    <t>International journal of palliative nursing</t>
  </si>
  <si>
    <t>12(4):158-62</t>
  </si>
  <si>
    <t>https://pubmed.ncbi.nlm.nih.gov/16723960</t>
  </si>
  <si>
    <t>https://www.magonlinelibrary.com/doi/10.12968/ijpn.2006.12.4.21012?url_ver=Z39.88-2003&amp;rfr_id=ori:rid:crossref.org&amp;rfr_dat=cr_pub%20%200pubmed</t>
  </si>
  <si>
    <t>Pressure sores</t>
  </si>
  <si>
    <t>(13):2495-506</t>
  </si>
  <si>
    <t>https://pubmed.ncbi.nlm.nih.gov/16135333</t>
  </si>
  <si>
    <t>Pathology, diagnosis, and classification of pressure ulcers: comparing clinical and imaging techniques</t>
  </si>
  <si>
    <t>13(4):365-72</t>
  </si>
  <si>
    <t>https://pubmed.ncbi.nlm.nih.gov/16008725</t>
  </si>
  <si>
    <t>https://onlinelibrary.wiley.com/doi/10.1111/j.1067-1927.2005.130403.x</t>
  </si>
  <si>
    <t>(11):2565-75</t>
  </si>
  <si>
    <t>https://pubmed.ncbi.nlm.nih.gov/15652123</t>
  </si>
  <si>
    <t>['Nelson EA', 'Nixon J', 'Mason S', 'Barrow H', 'Phillips A', 'Cullum N']</t>
  </si>
  <si>
    <t>A nurse-led randomised trial of pressure-relieving support surfaces</t>
  </si>
  <si>
    <t>18(9):513-6</t>
  </si>
  <si>
    <t>https://pubmed.ncbi.nlm.nih.gov/12764959</t>
  </si>
  <si>
    <t>(7):1797-805</t>
  </si>
  <si>
    <t>https://pubmed.ncbi.nlm.nih.gov/12230790</t>
  </si>
  <si>
    <t>(8):2021-30</t>
  </si>
  <si>
    <t>https://pubmed.ncbi.nlm.nih.gov/12603981</t>
  </si>
  <si>
    <t>['Nixon J', 'Smye S', 'Scott J', 'Bond S']</t>
  </si>
  <si>
    <t>The diagnosis of early pressure sores: report of the pilot study</t>
  </si>
  <si>
    <t>9(2):62-6</t>
  </si>
  <si>
    <t>https://pubmed.ncbi.nlm.nih.gov/10480973</t>
  </si>
  <si>
    <t>Ayob S</t>
  </si>
  <si>
    <t>['Almasi-Nasrabadi M', 'Ayyalaraju RS', 'Sharma A', 'Elsheikh S', 'Ayob S']</t>
  </si>
  <si>
    <t>New onset pemphigus foliaceus following AstraZeneca COVID-19 vaccination</t>
  </si>
  <si>
    <t>37(1):e1-e3</t>
  </si>
  <si>
    <t>https://pubmed.ncbi.nlm.nih.gov/35964302</t>
  </si>
  <si>
    <t>https://onlinelibrary.wiley.com/doi/10.1111/jdv.18484</t>
  </si>
  <si>
    <t>['Olabi B', 'Abbas A', 'Shah J', 'Tidman MJ', 'Ayob S', 'Abhishek A']</t>
  </si>
  <si>
    <t>Multicentric reticulohistiocytosis: an association with chronic sagittal sinus thrombosis</t>
  </si>
  <si>
    <t>10-Oct-2020</t>
  </si>
  <si>
    <t>46(3):554-556</t>
  </si>
  <si>
    <t>https://pubmed.ncbi.nlm.nih.gov/32875639</t>
  </si>
  <si>
    <t>https://academic.oup.com/ced/article-abstract/46/3/554/6598644?redirectedFrom=fulltext</t>
  </si>
  <si>
    <t>['Olabi B', 'Ayob S']</t>
  </si>
  <si>
    <t>Thyrotoxicosis Associated with Ustekinumab Treatment for Psoriasis</t>
  </si>
  <si>
    <t>2020:8868553</t>
  </si>
  <si>
    <t>https://pubmed.ncbi.nlm.nih.gov/32908719</t>
  </si>
  <si>
    <t>https://www.hindawi.com/journals/cridm/2020/8868553/</t>
  </si>
  <si>
    <t>['Ayob S', 'Cockayne SE', 'Gawkrodger DJ']</t>
  </si>
  <si>
    <t>Once weekly targeted excimer light produced modest repigmentation of vitiligo over a 20-week period</t>
  </si>
  <si>
    <t>5-Mar-2018</t>
  </si>
  <si>
    <t>32(8):e307-e308</t>
  </si>
  <si>
    <t>https://pubmed.ncbi.nlm.nih.gov/29419905</t>
  </si>
  <si>
    <t>https://onlinelibrary.wiley.com/doi/10.1111/jdv.14853</t>
  </si>
  <si>
    <t>['Roberts E', 'Gamoudi D', 'Flew S', 'George B', 'Ayob S']</t>
  </si>
  <si>
    <t>Pulmonary nodules with a rash</t>
  </si>
  <si>
    <t>2-Apr-2018</t>
  </si>
  <si>
    <t>79(4):230-231</t>
  </si>
  <si>
    <t>https://pubmed.ncbi.nlm.nih.gov/29620986</t>
  </si>
  <si>
    <t>https://www.magonlinelibrary.com/doi/10.12968/hmed.2018.79.4.230?url_ver=Z39.88-2003&amp;rfr_id=ori:rid:crossref.org&amp;rfr_dat=cr_pub%20%200pubmed</t>
  </si>
  <si>
    <t>['Ayob S', 'McDonagh AJ']</t>
  </si>
  <si>
    <t>Paraneoplastic leucocytoclastic vasculitis heralding a solid-organ tumour</t>
  </si>
  <si>
    <t>15-Sep-2014</t>
  </si>
  <si>
    <t>40(2):206-8</t>
  </si>
  <si>
    <t>https://pubmed.ncbi.nlm.nih.gov/25224465</t>
  </si>
  <si>
    <t>https://academic.oup.com/ced/article-abstract/40/2/206/6621385?redirectedFrom=fulltext</t>
  </si>
  <si>
    <t>Ayob S | Ayob SM</t>
  </si>
  <si>
    <t>['Ayob SM', 'Messenger AG']</t>
  </si>
  <si>
    <t>Androgens, hair loss and eugenics: a tale of discovery and American social history</t>
  </si>
  <si>
    <t>24(6):412-3</t>
  </si>
  <si>
    <t>https://pubmed.ncbi.nlm.nih.gov/25808933</t>
  </si>
  <si>
    <t>https://onlinelibrary.wiley.com/doi/10.1111/exd.12702</t>
  </si>
  <si>
    <t>14. BOOKS &amp; CHAPTERS</t>
  </si>
  <si>
    <t>Books Type</t>
  </si>
  <si>
    <t>Book_Title</t>
  </si>
  <si>
    <t>Chapter_Title</t>
  </si>
  <si>
    <t>Publishers</t>
  </si>
  <si>
    <t>Book Chapters</t>
  </si>
  <si>
    <t>Research Handbook on Leadership in Healthcare</t>
  </si>
  <si>
    <t>Case study of leadership crossing borders: the Burma Skincare Initiative</t>
  </si>
  <si>
    <t>Edward Elgar Publishing</t>
  </si>
  <si>
    <t>https://www.elgaronline.com/edcollchap/book/9781800886254/book-part-9781800886254-42.xml</t>
  </si>
  <si>
    <t>Handbook of Systemic Drug Treatment in Dermatology</t>
  </si>
  <si>
    <t>Interleukin-17 Inhibitors</t>
  </si>
  <si>
    <t>CRC Press, LLC</t>
  </si>
  <si>
    <t>https://www.taylorfrancis.com/chapters/edit/10.1201/9781003016786-21/interleukin-17-inhibitors-leena-chularojanamontri-christopher-griffiths?context=ubx&amp;refId=900592ea-fa35-4fc0-8157-cce697bd360c</t>
  </si>
  <si>
    <t>Tumour Necrosis Factor Antagonists</t>
  </si>
  <si>
    <t>https://www.taylorfrancis.com/chapters/edit/10.1201/9781003016786-36/tumour-necrosis-factor-antagonists-leena-chularojanamontri-christopher-griffiths?context=ubx&amp;refId=85a5ec0f-f272-470c-965c-cde4a3c616b6</t>
  </si>
  <si>
    <t>Handbook of Skin Disease Management</t>
  </si>
  <si>
    <t>John Wiley &amp; Sons Inc</t>
  </si>
  <si>
    <t>https://www.wiley.com/en-us/Handbook+of+Skin+Disease+Management-p-9781119829041</t>
  </si>
  <si>
    <t>Oxford Textbook of Medicine</t>
  </si>
  <si>
    <t>Papulosquamous disease</t>
  </si>
  <si>
    <t>Oxford University Press</t>
  </si>
  <si>
    <t>https://academic.oup.com/book/41095/chapter-abstract/351129901?redirectedFrom=fulltext&amp;login=false</t>
  </si>
  <si>
    <t>Book</t>
  </si>
  <si>
    <t>Cutaneous Photoaging</t>
  </si>
  <si>
    <t>https://books.rsc.org/books/edited-volume/741/Cutaneous-Photoaging</t>
  </si>
  <si>
    <t>Treatment of Skin Disease: Comprehensive Therapeutic Strategies</t>
  </si>
  <si>
    <t>Elsevier</t>
  </si>
  <si>
    <t>https://www.kriso.ee/treatment-skin-disease-comprehensive-therapeutic-strategies-db-9780702069123.html?id=IvsXxJ7Z</t>
  </si>
  <si>
    <t>Rook's Textbook of Dermatology, Ninth Edition</t>
  </si>
  <si>
    <t>1-Apr-2016</t>
  </si>
  <si>
    <t>http://www.rooksdermatology.com/manual/f01-sec-0001</t>
  </si>
  <si>
    <t>Psoriasis: Advances in Knowledge and Care, An Issue of Dermatologic Clinics</t>
  </si>
  <si>
    <t>https://shop.elsevier.com/books/psoriasis-advances-in-knowledge-and-care-an-issue-of-dermatologic-clinics/menter/978-0-323-34174-5</t>
  </si>
  <si>
    <t>Evidence-Based Dermatology</t>
  </si>
  <si>
    <t>11-Apr-2008</t>
  </si>
  <si>
    <t>https://onlinelibrary.wiley.com/doi/10.1002/9781444300161.ch33</t>
  </si>
  <si>
    <t>Psoriasis: Pocketbook</t>
  </si>
  <si>
    <t>Taylor &amp; Francis Group</t>
  </si>
  <si>
    <t>https://atlanticbooks.com/psoriasis-pocketbook-paperback-1999-by-christopher-e-m-griffiths-and-brian-kirby-9781853178733</t>
  </si>
  <si>
    <t>Current Problems in Dermatology</t>
  </si>
  <si>
    <t>Karger Publishers</t>
  </si>
  <si>
    <t>https://karger.com/books/book/127/pH-of-the-Skin-Issues-and-Challenges</t>
  </si>
  <si>
    <t>Neonatal and Infant Dermatology</t>
  </si>
  <si>
    <t>Neonatal Skin Care and Toxicology</t>
  </si>
  <si>
    <t>https://www.clinicalkey.com.au/#!/content/book/3-s2.0-B9781455726387000055</t>
  </si>
  <si>
    <t>Harper's Textbook of Pediatric Dermatology</t>
  </si>
  <si>
    <t>24-May-2011</t>
  </si>
  <si>
    <t>https://onlinelibrary.wiley.com/doi/10.1002/9781444345384.ch27</t>
  </si>
  <si>
    <t>Topical and Transdermal Drug Delivery: Principles and Practice</t>
  </si>
  <si>
    <t>Current and Future Trends: Skin Diseases and Treatment</t>
  </si>
  <si>
    <t>7-Dec-2011</t>
  </si>
  <si>
    <t>https://onlinelibrary.wiley.com/doi/10.1002/9781118140505.ch19</t>
  </si>
  <si>
    <t>Basic and Clinical Dermatology</t>
  </si>
  <si>
    <t>Skin Barrier Dysfunction in Atopic Dermatitis</t>
  </si>
  <si>
    <t>Informa plc</t>
  </si>
  <si>
    <t>Skin Moisturization USA</t>
  </si>
  <si>
    <t>Epidermal Barrier Dysfunction in Atopic Dermatitis</t>
  </si>
  <si>
    <t>https://onlinelibrary.wiley.com/doi/book/10.1002/9781119829072</t>
  </si>
  <si>
    <t>Epidemiology of Atopic Dermatitis</t>
  </si>
  <si>
    <t>https://onlinelibrary.wiley.com/doi/10.1002/9781119142812.ch13</t>
  </si>
  <si>
    <t>Recent Advances in Dermatology: 1</t>
  </si>
  <si>
    <t>Advances in Atopic Eczema</t>
  </si>
  <si>
    <t>Jaypee Brothers</t>
  </si>
  <si>
    <t>31-Mar-2019</t>
  </si>
  <si>
    <t>https://www.google.co.in/books/edition/Recent_Advances_in_Dermatology_1/Q3KSDwAAQBAJ?hl=en&amp;gbpv=1&amp;dq=%22carsten+flohr%22&amp;pg=PA71&amp;printsec=frontcover</t>
  </si>
  <si>
    <t>Atopic Eczema (Atopic Dermatitis)</t>
  </si>
  <si>
    <t>9-Oct-2016</t>
  </si>
  <si>
    <t>http://www.rooksdermatology.com/manual/c41-sec-0001</t>
  </si>
  <si>
    <t>Pathogenesis and Management of Atopic Dermatitis</t>
  </si>
  <si>
    <t>Atopic Dermatitis and the Hygiene Hypothesis Revisited</t>
  </si>
  <si>
    <t>Helminth Parasites and Allergic Disease in Vietnam</t>
  </si>
  <si>
    <t>Lambert Academic Publishing</t>
  </si>
  <si>
    <t>https://www.google.co.in/books/edition/Helminth_Parasites_and_Allergic_Disease/5UYrQAAACAAJ?hl=en</t>
  </si>
  <si>
    <t>Psychodermatology</t>
  </si>
  <si>
    <t>Dermatology Training: The Essentials</t>
  </si>
  <si>
    <t>https://www.wiley.com/en-ca/Dermatology+Training%3A+The+Essentials-p-9781119715702</t>
  </si>
  <si>
    <t>Psychodermatology in Clinical Practice</t>
  </si>
  <si>
    <t>Springer</t>
  </si>
  <si>
    <t>https://link.springer.com/book/10.1007/978-3-030-54307-5</t>
  </si>
  <si>
    <t>The Maudsley Practice Guidelines for Physical Health Conditions in Psychiatry</t>
  </si>
  <si>
    <t>General Dermatology and Psychodermatology: The Maudsley Practice Guidelines for Physical Health Conditions in Psychiatry</t>
  </si>
  <si>
    <t>https://www.researchgate.net/publication/354006745_General_Dermatology_and_Psychodermatology_The_Maudsley_Practice_Guidelines_for_Physical_Health_Conditions_in_Psychiatry</t>
  </si>
  <si>
    <t>Diagnosis and Treatment in Internal Medicine</t>
  </si>
  <si>
    <t>Psychocutaneous medicine</t>
  </si>
  <si>
    <t>https://academic.oup.com/book/35456/chapter-abstract/303471343?redirectedFrom=fulltext</t>
  </si>
  <si>
    <t>Psychodermatology and Psychocutaneous Disease</t>
  </si>
  <si>
    <t>https://onlinelibrary.wiley.com/doi/10.1002/9781118441213.rtd0087</t>
  </si>
  <si>
    <t>Mucocutaneous Pain Syndromes</t>
  </si>
  <si>
    <t>http://www.rooksdermatology.com/manual/c84-sec-0201</t>
  </si>
  <si>
    <t>Differential Diagnosis in Obstetrics &amp; Gynaecology</t>
  </si>
  <si>
    <t>Rashes in Pregnancy (See also Itching in Pregnancy and Vulval Itching)</t>
  </si>
  <si>
    <t>https://www.taylorfrancis.com/chapters/edit/10.1201/b18646-78/rashes-pregnancy-see-also-itching-pregnancy-vulval-itching-anthony-bewley</t>
  </si>
  <si>
    <t>Keloids and Hypertrophic Scars</t>
  </si>
  <si>
    <t>https://www.taylorfrancis.com/chapters/edit/10.1201/b18646-51/keloids-hypertrophic-scars-anthony-bewley</t>
  </si>
  <si>
    <t>Itching in Pregnancy (See Also Rashes in Pregnancy)</t>
  </si>
  <si>
    <t>https://www.taylorfrancis.com/chapters/edit/10.1201/b18646-49/itching-pregnancy-see-also-rashes-pregnancy-anthony-bewley</t>
  </si>
  <si>
    <t>Skin Diseases in the Immunocompromised</t>
  </si>
  <si>
    <t>Cutaneous Reactions to the Biologics</t>
  </si>
  <si>
    <t>3-Jul-2014</t>
  </si>
  <si>
    <t>https://link.springer.com/chapter/10.1007/978-1-4471-6479-1_7</t>
  </si>
  <si>
    <t>https://link.springer.com/chapter/10.1007/978-1-4471-6479-1_7#auth-Anthony_P_-Bewley</t>
  </si>
  <si>
    <t>Interleukin (IL)-12/23 and IL-23 Inhibitors</t>
  </si>
  <si>
    <t>https://www.taylorfrancis.com/chapters/edit/10.1201/9781003016786-20/interleukin-il-12-23-il-23-inhibitors-charles-earnshaw-richard-warren?context=ubx&amp;refId=94794e01-93bf-4af2-804c-7559a41a9399</t>
  </si>
  <si>
    <t>Clinical Features and Diagnostic Criteria of Atopic Dermatitis</t>
  </si>
  <si>
    <t>https://onlinelibrary.wiley.com/doi/10.1002/9781119142812.ch15</t>
  </si>
  <si>
    <t>Severity Scoring and Quality of Life Assessment in Atopic Dermatitis</t>
  </si>
  <si>
    <t>https://onlinelibrary.wiley.com/doi/10.1002/9781119142812.ch16</t>
  </si>
  <si>
    <t>Principles of Evidence-Based Dermatology</t>
  </si>
  <si>
    <t>https://onlinelibrary.wiley.com/doi/abs/10.1002/9781118441213.rtd0017</t>
  </si>
  <si>
    <t>Epidemiology of Skin Disease</t>
  </si>
  <si>
    <t>http://www.rooksdermatology.com/manual/c17-sec-0201</t>
  </si>
  <si>
    <t>6-Jun-2014</t>
  </si>
  <si>
    <t>https://onlinelibrary.wiley.com/doi/book/10.1002/9781118357606</t>
  </si>
  <si>
    <t>Atopic Dermatitis and Eczematous Disorders</t>
  </si>
  <si>
    <t>1-Jan-2014</t>
  </si>
  <si>
    <t>https://www.goodreads.com/book/show/28005063-atopic-dermatitis-and-eczematous-disorders</t>
  </si>
  <si>
    <t>20-Mar-2013</t>
  </si>
  <si>
    <t>https://www.taylorfrancis.com/chapters/edit/10.3109/9780203908877-8/epidemiology-carolyn-chairman-hywel-williams?context=ubx&amp;refId=4eb77fb4-9114-42ce-a542-3bea2863b459</t>
  </si>
  <si>
    <t>Evidence‐based Oncology</t>
  </si>
  <si>
    <t>19-May-2003</t>
  </si>
  <si>
    <t>https://onlinelibrary.wiley.com/doi/book/10.1002/9780470987360</t>
  </si>
  <si>
    <t>Atopic Dermatitis: The Epidemiology, Causes and Prevention of Atopic Eczema</t>
  </si>
  <si>
    <t>Cambridge University Press</t>
  </si>
  <si>
    <t>https://www.cambridge.org/in/universitypress/subjects/medicine/dermatology/atopic-dermatitis-epidemiology-causes-and-prevention-atopic-eczema?format=HB</t>
  </si>
  <si>
    <t>Systematic review of treatments for atopic eczema</t>
  </si>
  <si>
    <t>Health Technology Assessment NHS R&amp;D HTA Programme</t>
  </si>
  <si>
    <t>https://www.ncbi.nlm.nih.gov/books/NBK260243/pdf/Bookshelf_NBK260243.pdf</t>
  </si>
  <si>
    <t>The Challenge of Dermato-Epidemiology</t>
  </si>
  <si>
    <t>30-Jan-1997</t>
  </si>
  <si>
    <t>https://www.goodreads.com/book/show/1230153.The_Challenge_of_Dermato_Epidemiology</t>
  </si>
  <si>
    <t>Chronic actinic dermatitis</t>
  </si>
  <si>
    <t>Polymorphic Light Eruption</t>
  </si>
  <si>
    <t>Phototherapy and photodynamic therapy</t>
  </si>
  <si>
    <t>Principles of Phototherapy</t>
  </si>
  <si>
    <t>http://www.rooksdermatology.com/manual/c21-sec-0201</t>
  </si>
  <si>
    <t>Principles of Photodynamic Therapy</t>
  </si>
  <si>
    <t>http://www.rooksdermatology.com/manual/c22-sec-0201</t>
  </si>
  <si>
    <t>Cutaneous Photosensitivity Diseases</t>
  </si>
  <si>
    <t>http://www.rooksdermatology.com/manual/c127-sec-0001</t>
  </si>
  <si>
    <t>Photo-allergy and Photopatch Testing</t>
  </si>
  <si>
    <t>https://www.taylorfrancis.com/books/mono/10.1201/b15138/photodermatology-james-ferguson-jeffrey-dover</t>
  </si>
  <si>
    <t>https://onlinelibrary.wiley.com/doi/10.1002/9781118441213.rtd0042</t>
  </si>
  <si>
    <t>Chromosomal Disorders</t>
  </si>
  <si>
    <t>http://www.rooksdermatology.com/manual/c76-sec-0001</t>
  </si>
  <si>
    <t>Poikiloderma Syndromes</t>
  </si>
  <si>
    <t>http://www.rooksdermatology.com/manual/c77-sec-0001</t>
  </si>
  <si>
    <t>Syndromes with Premature Ageing</t>
  </si>
  <si>
    <t>Hamartoneoplastic Syndromes</t>
  </si>
  <si>
    <t>http://www.rooksdermatology.com/manual/c80-sec-0001</t>
  </si>
  <si>
    <t>Imaging Technologies and Transdermal Delivery in Skin Disorders</t>
  </si>
  <si>
    <t>Common Skin Diseases</t>
  </si>
  <si>
    <t>21-Nov-2019</t>
  </si>
  <si>
    <t>https://onlinelibrary.wiley.com/doi/10.1002/9783527814633.ch3</t>
  </si>
  <si>
    <t>https://onlinelibrary.wiley.com/doi/10.1002/9781119142812.ch134</t>
  </si>
  <si>
    <t>Fitzpatrick's Dermatology, 9th Edition</t>
  </si>
  <si>
    <t>Porokeratosis</t>
  </si>
  <si>
    <t>McGraw Hill</t>
  </si>
  <si>
    <t>https://accessmedicine.mhmedical.com/content.aspx?bookid=2570&amp;sectionid=210425340</t>
  </si>
  <si>
    <t>Neonatal Dermatology, Second Edition</t>
  </si>
  <si>
    <t>Disorders of Cornification (Ichthyosis)</t>
  </si>
  <si>
    <t>21-Mar-2012</t>
  </si>
  <si>
    <t>https://www.sciencedirect.com/science/article/abs/pii/B9781416034322500212</t>
  </si>
  <si>
    <t>Ichthyosis and disorders ofother cornification</t>
  </si>
  <si>
    <t>https://www.scribd.com/document/542687976/Pediatric-Dermatology-Nodrm</t>
  </si>
  <si>
    <t>Ichthyosis Vulgaris</t>
  </si>
  <si>
    <t>Peeling Skin Syndrome</t>
  </si>
  <si>
    <t>Rook's Textbook of Dermatology, Volume 1, Eighth Edition</t>
  </si>
  <si>
    <t>Genetics and Genodermatoses</t>
  </si>
  <si>
    <t>22-Mar-2010</t>
  </si>
  <si>
    <t>https://onlinelibrary.wiley.com/doi/abs/10.1002/9781444317633.ch15</t>
  </si>
  <si>
    <t>Genomics and Clinical Medicine</t>
  </si>
  <si>
    <t>Diseases of the Epidermis and Appendages, Skin Pigmentation, and Skin Cancer</t>
  </si>
  <si>
    <t>17-Apr-2008</t>
  </si>
  <si>
    <t>https://eprints.soton.ac.uk/155889/</t>
  </si>
  <si>
    <t>Encyclopedia of Life Sciences</t>
  </si>
  <si>
    <t>Skin: Hereditary Disorders</t>
  </si>
  <si>
    <t>27-Jan-2006</t>
  </si>
  <si>
    <t>https://onlinelibrary.wiley.com/doi/10.1038/npg.els.0005525</t>
  </si>
  <si>
    <t>Drug Eruptions</t>
  </si>
  <si>
    <t>In Vitro Drug Allergy Testing</t>
  </si>
  <si>
    <t>https://link.springer.com/chapter/10.1007/978-3-031-09388-3_5</t>
  </si>
  <si>
    <t>Cutaneous Drug Hypersensitivity</t>
  </si>
  <si>
    <t>T-Cell Assays for the Investigation of Drug Hypersensitivity</t>
  </si>
  <si>
    <t>10-Jul-2022</t>
  </si>
  <si>
    <t>https://link.springer.com/chapter/10.1007/978-3-030-82743-4_9</t>
  </si>
  <si>
    <t>Dermatology: An Illustrated Colour Text, Seventh Edition</t>
  </si>
  <si>
    <t>Taking a history</t>
  </si>
  <si>
    <t>https://www.clinicalkey.com/#!/content/book/3-s2.0-B9780702079962000172</t>
  </si>
  <si>
    <t>Terminology of skin lesions</t>
  </si>
  <si>
    <t>https://www.clinicalkey.com/#!/content/book/3-s2.0-B9780702079962000160</t>
  </si>
  <si>
    <t>Handbook of Dermatology Treatments</t>
  </si>
  <si>
    <t>18-Mar-2017</t>
  </si>
  <si>
    <t>https://jaypeebrothers.com/pgDetails.aspx?cat=s&amp;book_id=9781909836211</t>
  </si>
  <si>
    <t>Adverse Immunological Reactions to Drugs</t>
  </si>
  <si>
    <t>https://onlinelibrary.wiley.com/doi/10.1002/9781118441213.rtd0012</t>
  </si>
  <si>
    <t>Benign Cutaneous Adverse Reactions to Drugs</t>
  </si>
  <si>
    <t>http://www.rooksdermatology.com/manual/c118-sec-0001</t>
  </si>
  <si>
    <t>Landmark Papers in Allergy: Seminal Papers in Allergy with Expert Commentaries</t>
  </si>
  <si>
    <t>Does eczema have an allergic aetiology?</t>
  </si>
  <si>
    <t>https://academic.oup.com/book/30029/chapter-abstract/255757300?redirectedFrom=fulltext</t>
  </si>
  <si>
    <t>https://www.wiley.com/en-us/Dermatology+Training%3A+The+Essentials-p-9781119715702</t>
  </si>
  <si>
    <t>Common Contact Allergens: A Practical Guide to Detecting Contact Dermatitis</t>
  </si>
  <si>
    <t>Setting up a Patch Test Practice</t>
  </si>
  <si>
    <t>15-Nov-2019</t>
  </si>
  <si>
    <t>https://onlinelibrary.wiley.com/doi/10.1002/9781119405702.ch6</t>
  </si>
  <si>
    <t>Dermatology at a Glance 2nd Edition</t>
  </si>
  <si>
    <t>https://www.wiley.com/en-cn/Dermatology+at+a+Glance,+2nd+Edition-p-9781119392613</t>
  </si>
  <si>
    <t>Specialist Training in Dermatology</t>
  </si>
  <si>
    <t>Mosby Ltd</t>
  </si>
  <si>
    <t>https://www.google.co.in/books/edition/Specialist_Training_in_Dermatology/ZPBZAAAACAAJ?hl=en</t>
  </si>
  <si>
    <t>Latex Intolerance Basic Science, Epidemiology, and Clinical Management</t>
  </si>
  <si>
    <t>29-Sep-2004</t>
  </si>
  <si>
    <t>https://www.taylorfrancis.com/books/mono/10.3109/9780203505670/latex-intolerance-mahbub-chowdhury</t>
  </si>
  <si>
    <t>Grover’s disease</t>
  </si>
  <si>
    <t>McKee's Pathology of the Skin</t>
  </si>
  <si>
    <t>Specialized techniques in dermatopathology</t>
  </si>
  <si>
    <t>https://www.clinicalkey.com/#!/content/book/3-s2.0-B9780702069833000025?scrollTo=%23hl0003132</t>
  </si>
  <si>
    <t>Total Scar Management</t>
  </si>
  <si>
    <t>Genetics of Scars and Keloids</t>
  </si>
  <si>
    <t>30-Nov-2019</t>
  </si>
  <si>
    <t>https://link.springer.com/chapter/10.1007/978-981-32-9791-3_4</t>
  </si>
  <si>
    <t>Genetics in Relation to the Skin</t>
  </si>
  <si>
    <t>https://accessmedicine-mhmedical-com-443.webvpn.sysu.edu.cn/content.aspx?bookid=2570&amp;sectionid=210416645</t>
  </si>
  <si>
    <t>Structure and Function of the Skin</t>
  </si>
  <si>
    <t>https://www.wiley.com/en-us/Rook's+Textbook+of+Dermatology,+4+Volume+Set,+9th+Edition-p-9781118441190</t>
  </si>
  <si>
    <t>Genetics and the Skin</t>
  </si>
  <si>
    <t>Genetic Blistering Diseases</t>
  </si>
  <si>
    <t>Prenatal Diagnosis of Inherited Skin Disorders</t>
  </si>
  <si>
    <t>https://onlinelibrary.wiley.com/doi/10.1002/9781444345384.ch139</t>
  </si>
  <si>
    <t>Molecular Pathology</t>
  </si>
  <si>
    <t>Molecular Basis of Skin Disease</t>
  </si>
  <si>
    <t>https://www.sciencedirect.com/science/article/abs/pii/B9780123744197000263</t>
  </si>
  <si>
    <t>Cell Adhesion and Migration in Skin Disease</t>
  </si>
  <si>
    <t>https://www.taylorfrancis.com/books/edit/10.1201/9781482284126/cell-adhesion-migration-skin-disease-jonathan-barker-john-mcgrath</t>
  </si>
  <si>
    <t>Dimethyl Fumarate</t>
  </si>
  <si>
    <t>https://www.taylorfrancis.com/chapters/edit/10.1201/9781003016786-18/dimethyl-fumarate-oonagh-molloy-brian-kirby</t>
  </si>
  <si>
    <t>Pityriasis rubra pilaris</t>
  </si>
  <si>
    <t>17-Sep-2021</t>
  </si>
  <si>
    <t>https://www.kriso.ee/treatment-skin-disease-comprehensive-therapeutic-strategies-db-9780702069123.html?id=IvsXxJ7Z&amp;id=cNPUITCc</t>
  </si>
  <si>
    <t>Oxford Textbook of Psoriatic Arthritis</t>
  </si>
  <si>
    <t>Psoriasis: skin and nails</t>
  </si>
  <si>
    <t>https://academic.oup.com/book/29616/chapter-abstract/249529335</t>
  </si>
  <si>
    <t>Coloproctology</t>
  </si>
  <si>
    <t>Perianal Skin Conditions</t>
  </si>
  <si>
    <t>https://link.springer.com/chapter/10.1007/978-3-662-53210-2_7</t>
  </si>
  <si>
    <t>Other environmental risk factors</t>
  </si>
  <si>
    <t>https://booksca.ca/wp-content/uploads/XPreview/Dermatology/2/psoriasis-2nd-edition-by-m-alan-menter-caitriona-ryan.pdf</t>
  </si>
  <si>
    <t>Psoriasis and Related Disorders</t>
  </si>
  <si>
    <t>http://www.rooksdermatology.com/manual/c35-sec-0001</t>
  </si>
  <si>
    <t>Alitretinoin</t>
  </si>
  <si>
    <t>https://www.taylorfrancis.com/chapters/edit/10.1201/9781003016786-3/alitretinoin-farah-mahmood-graham-johnston</t>
  </si>
  <si>
    <t>Treatment of Skin Disease</t>
  </si>
  <si>
    <t>Pityriasis lichenoides et varioliformis acuta</t>
  </si>
  <si>
    <t>https://www.sciencedirect.com/science/article/abs/pii/B9780702069123001932?via%3Dihub</t>
  </si>
  <si>
    <t>Parapsoriasis</t>
  </si>
  <si>
    <t>Lecture Notes: Dermatology</t>
  </si>
  <si>
    <t>https://www.wiley-vch.de/en/areas-interest/medicine-health-care/lecture-notes-dermatology-978-1-118-88777-6</t>
  </si>
  <si>
    <t>Interleukin-4/13 Inhibitors</t>
  </si>
  <si>
    <t>https://www.taylorfrancis.com/chapters/edit/10.1201/9781003016786-19/interleukin-4-13-inhibitors-alison-sears-andrew-pink</t>
  </si>
  <si>
    <t>https://www.taylorfrancis.com/chapters/edit/10.1201/9781003016786-27/methotrexate-richard-woolf-catherine-smith</t>
  </si>
  <si>
    <t>Clinical Pharmacology</t>
  </si>
  <si>
    <t>http://www.rooksdermatology.com/manual/c14-sec-0101</t>
  </si>
  <si>
    <t>Principles of Systemic Therapy</t>
  </si>
  <si>
    <t>http://www.rooksdermatology.com/manual/c19-sec-0201</t>
  </si>
  <si>
    <t>Fast Facts: Psoriasis</t>
  </si>
  <si>
    <t>https://karger.com/books/book/44/Fast-Facts-Psoriasis</t>
  </si>
  <si>
    <t>Evidence‐Based Dermatology</t>
  </si>
  <si>
    <t>The Role of Patient and Public Involvement in Evidence-Based Dermatology</t>
  </si>
  <si>
    <t>https://onlinelibrary.wiley.com/doi/10.1002/9781118357606.ch3</t>
  </si>
  <si>
    <t>https://onlinelibrary.wiley.com/doi/10.1002/9781118357606.ch24</t>
  </si>
  <si>
    <t>Darier disease</t>
  </si>
  <si>
    <t>Zinc deficiency</t>
  </si>
  <si>
    <t>Schachner and Hansen’s Pediatric Dermatology</t>
  </si>
  <si>
    <t>https://www.jaypeedigital.com/book/9789352703005/chapter/ch9.1</t>
  </si>
  <si>
    <t>GeneReviews</t>
  </si>
  <si>
    <t>University of Washington</t>
  </si>
  <si>
    <t>15-Oct-2020</t>
  </si>
  <si>
    <t>https://www.ncbi.nlm.nih.gov/books/NBK1200/</t>
  </si>
  <si>
    <t>Epidermolysis Bullosa and Kindler Syndrome</t>
  </si>
  <si>
    <t>https://onlinelibrary.wiley.com/doi/10.1002/9781119142812.ch76</t>
  </si>
  <si>
    <t>http://www.rooksdermatology.com/manual/c79-sec-0001</t>
  </si>
  <si>
    <t>Blistering Diseases</t>
  </si>
  <si>
    <t>Junctional Epidermolysis Bullosa, Generalized Intermediate Type</t>
  </si>
  <si>
    <t>https://link.springer.com/chapter/10.1007/978-3-662-45698-9_37</t>
  </si>
  <si>
    <t>Supportive Care: Bathing, Wound Care, Nutrition, Pain and Itch Management, Psychosocial Support, Palliation</t>
  </si>
  <si>
    <t>https://link.springer.com/chapter/10.1007/978-3-662-45698-9_70</t>
  </si>
  <si>
    <t>Monitoring to Prevent Complications: Anemia, Infections, Osteopenia, Failure to Thrive, Renal Disease, Squamous Cell Carcinoma, Cardiomyopathy</t>
  </si>
  <si>
    <t>https://link.springer.com/chapter/10.1007/978-3-662-45698-9_71</t>
  </si>
  <si>
    <t>Vesiculobullous disease</t>
  </si>
  <si>
    <t>Cutaneous allergy</t>
  </si>
  <si>
    <t>Textbook of Primary Care Dermatology</t>
  </si>
  <si>
    <t>https://link.springer.com/book/10.1007/978-3-030-29101-3</t>
  </si>
  <si>
    <t>20-Feb-2023</t>
  </si>
  <si>
    <t>https://onlinelibrary.wiley.com/doi/abs/10.1111/cod.14298</t>
  </si>
  <si>
    <t>Comments on Various Baseline Series for Patch Testing</t>
  </si>
  <si>
    <t>13-Oct-2020</t>
  </si>
  <si>
    <t>https://link.springer.com/referenceworkentry/10.1007/978-3-030-36335-2_95</t>
  </si>
  <si>
    <t>The European Baseline Series</t>
  </si>
  <si>
    <t>https://link.springer.com/referenceworkentry/10.1007/978-3-030-36335-2_64</t>
  </si>
  <si>
    <t>Adverse Skin Reactions to Cosmetics and Skin Care Products</t>
  </si>
  <si>
    <t>https://link.springer.com/referenceworkentry/10.1007/978-3-030-36335-2_83</t>
  </si>
  <si>
    <t>Kanerva’s Occupational Dermatology</t>
  </si>
  <si>
    <t>Glass Workers</t>
  </si>
  <si>
    <t>https://link.springer.com/referenceworkentry/10.1007/978-3-319-68617-2_158</t>
  </si>
  <si>
    <t>http://www.rooksdermatology.com/manual/c128-sec-0001</t>
  </si>
  <si>
    <t>Treatment of Dry Skin Syndrome</t>
  </si>
  <si>
    <t>Update on Hand Eczema with Special Focus on the Impact of Moisturisers</t>
  </si>
  <si>
    <t>1-Jan-2012</t>
  </si>
  <si>
    <t>https://link.springer.com/chapter/10.1007/978-3-642-27606-4_17</t>
  </si>
  <si>
    <t>Isotretinoin</t>
  </si>
  <si>
    <t>https://www.taylorfrancis.com/chapters/edit/10.1201/9781003016786-22/isotretinoin-alison-layton</t>
  </si>
  <si>
    <t>Developing a Core Outcome Set for Acne Clinical Trials: Towards Standardization and Harmonization</t>
  </si>
  <si>
    <t>21-Aug-2021</t>
  </si>
  <si>
    <t>https://link.springer.com/chapter/10.1007/978-3-030-68996-4_3</t>
  </si>
  <si>
    <t>Sebaceous and sweat gland disorders</t>
  </si>
  <si>
    <t>https://academic.oup.com/book/41095/chapter-abstract/351130999</t>
  </si>
  <si>
    <t>Acne Compendium</t>
  </si>
  <si>
    <t>DK Media Poland</t>
  </si>
  <si>
    <t>https://dkmedia.pl/tradzik-kompendium/</t>
  </si>
  <si>
    <t>http://www.rooksdermatology.com/manual/c90-sec-1101</t>
  </si>
  <si>
    <t>Fast Facts: Acne</t>
  </si>
  <si>
    <t>https://karger.com/books/book/281/Fast-Facts-Acne</t>
  </si>
  <si>
    <t>Dermatology: Acne</t>
  </si>
  <si>
    <t>Adult Acne</t>
  </si>
  <si>
    <t>https://www.jaypeedigital.com/book/9789350909768/chapter/ch7</t>
  </si>
  <si>
    <t>Disorders of the Sebaceous Glands</t>
  </si>
  <si>
    <t>https://onlinelibrary.wiley.com/doi/abs/10.1002/9781444317633.ch42</t>
  </si>
  <si>
    <t>Pathology of Hidradenitis Suppurativa</t>
  </si>
  <si>
    <t>5-Oct-2006</t>
  </si>
  <si>
    <t>https://link.springer.com/chapter/10.1007/978-3-540-33101-8_4</t>
  </si>
  <si>
    <t>Atopic Dermatitis: Scoring Severity and Quality of Life Assessment</t>
  </si>
  <si>
    <t>https://onlinelibrary.wiley.com/doi/10.1002/9781444345384.ch29</t>
  </si>
  <si>
    <t>Eczema: What Really Works</t>
  </si>
  <si>
    <t>Constable &amp; Robinson Limited</t>
  </si>
  <si>
    <t>1-Apr-2006</t>
  </si>
  <si>
    <t>https://www.proquest.com/openview/86de9dfc028746232b517ab69e613aeb/1?pq-origsite=gscholar&amp;cbl=1056335</t>
  </si>
  <si>
    <t>Evidence-based Dermatology</t>
  </si>
  <si>
    <t>https://www.researchgate.net/publication/285258339_Atopic_Eczema</t>
  </si>
  <si>
    <t>Neutrophilic Dermatoses</t>
  </si>
  <si>
    <t>https://onlinelibrary.wiley.com/doi/10.1002/9781118441213.rtd0050</t>
  </si>
  <si>
    <t>https://www.wiley.com/en-gb/Clinical+Dermatology%2C+5th+Edition-p-9780470659526</t>
  </si>
  <si>
    <t>Nitric Oxide and Inflammation</t>
  </si>
  <si>
    <t>Nitric oxide and inflammatory disorders of the skin</t>
  </si>
  <si>
    <t>https://link.springer.com/chapter/10.1007/978-3-0348-8241-5_11</t>
  </si>
  <si>
    <t>The Electronics Industry</t>
  </si>
  <si>
    <t>https://link.springer.com/referenceworkentry/10.1007/978-3-319-68617-2_60</t>
  </si>
  <si>
    <t>Occupation-Induced Skin Cancer</t>
  </si>
  <si>
    <t>https://link.springer.com/referenceworkentry/10.1007/978-3-642-02035-3_24</t>
  </si>
  <si>
    <t>Prognosis of Allergic Contact Dermatitis</t>
  </si>
  <si>
    <t>https://link.springer.com/referenceworkentry/10.1007/978-3-642-02035-3_101</t>
  </si>
  <si>
    <t>Ceramic and Pottery Workers</t>
  </si>
  <si>
    <t>https://link.springer.com/referenceworkentry/10.1007/978-3-642-02035-3_136</t>
  </si>
  <si>
    <t>Printers and Lithographers</t>
  </si>
  <si>
    <t>https://link.springer.com/referenceworkentry/10.1007/978-3-642-02035-3_185</t>
  </si>
  <si>
    <t>European Handbook of Dermatological Treatments</t>
  </si>
  <si>
    <t>28-Apr-2015</t>
  </si>
  <si>
    <t>https://link.springer.com/chapter/10.1007/978-3-662-45139-7_36</t>
  </si>
  <si>
    <t>https://onlinelibrary.wiley.com/doi/10.1002/9781444345384.ch44</t>
  </si>
  <si>
    <t>General Dermatology: An Atlas of Diagnosis and Management</t>
  </si>
  <si>
    <t>Clinical Publishing</t>
  </si>
  <si>
    <t>http://www.clinicalpublishing.co.uk/samples/07/Atlas%20Gen%20Derm%20ebook%20Chp1.pdf</t>
  </si>
  <si>
    <t>The Idiopathic Photodermatoses and Skin Testing</t>
  </si>
  <si>
    <t>https://onlinelibrary.wiley.com/doi/10.1002/9781119142812.ch77</t>
  </si>
  <si>
    <t>Actinic Dermatitis</t>
  </si>
  <si>
    <t>https://accessmedicine.mhmedical.com/content.aspx?bookid=2570&amp;sectionid=210422008</t>
  </si>
  <si>
    <t>Actinic prurigo</t>
  </si>
  <si>
    <t>https://link.springer.com/chapter/10.1007/978-3-662-45139-7_78</t>
  </si>
  <si>
    <t>https://onlinelibrary.wiley.com/doi/10.1002/9781118357606.ch69</t>
  </si>
  <si>
    <t>Photo-aggravated Dermatoses</t>
  </si>
  <si>
    <t>https://www.taylorfrancis.com/chapters/mono/10.1201/b15138-13/photo-aggravated-dermatoses-robert-dawe-james-ferguson-jeffrey-dover</t>
  </si>
  <si>
    <t>The Cutaneous Porphyrias</t>
  </si>
  <si>
    <t>https://www.taylorfrancis.com/chapters/mono/10.1201/b15138-20/cutaneous-porphyrias-robert-dawe-james-ferguson-jeffrey-dover</t>
  </si>
  <si>
    <t>Textbook of Contact Dermatitis</t>
  </si>
  <si>
    <t>Phototoxic and Photoallergic Reactions</t>
  </si>
  <si>
    <t>https://link.springer.com/chapter/10.1007/978-3-662-13119-0_5</t>
  </si>
  <si>
    <t>https://link.springer.com/chapter/10.1007/978-3-662-13119-0_17</t>
  </si>
  <si>
    <t>European Legislation on Contact Allergens in Product for Consumer and Occupational Use</t>
  </si>
  <si>
    <t>https://link.springer.com/referenceworkentry/10.1007/978-3-030-36335-2_69</t>
  </si>
  <si>
    <t>Legislation</t>
  </si>
  <si>
    <t>18-Nov-2019</t>
  </si>
  <si>
    <t>https://link.springer.com/referenceworkentry/10.1007/978-3-319-72451-5_69-1</t>
  </si>
  <si>
    <t>Fragrances: Beneficial and Adverse Effects</t>
  </si>
  <si>
    <t>6-Dec-2012</t>
  </si>
  <si>
    <t>https://link.springer.com/book/10.1007/978-3-642-80340-6</t>
  </si>
  <si>
    <t>Cosmetics and Skin Care Products</t>
  </si>
  <si>
    <t>1-Jan-2010</t>
  </si>
  <si>
    <t>https://link.springer.com/chapter/10.1007/978-3-642-03827-3_32</t>
  </si>
  <si>
    <t>Allergens from the European Baseline Series</t>
  </si>
  <si>
    <t>https://link.springer.com/chapter/10.1007/978-3-642-03827-3_31</t>
  </si>
  <si>
    <t>Non-melanoma Skin Cancer: Essentials for Oncologists</t>
  </si>
  <si>
    <t>Management of Skin Cancer in the Immunocompromised Patient</t>
  </si>
  <si>
    <t>https://www.taylorfrancis.com/chapters/edit/10.1201/9781003226017-26/management-skin-cancer-immunocompromised-patient-charles-earnshaw-john-lear</t>
  </si>
  <si>
    <t>Vismodegib</t>
  </si>
  <si>
    <t>https://www.taylorfrancis.com/chapters/edit/10.1201/9781003016786-37/vismodegib-faisal-ali-john-lear</t>
  </si>
  <si>
    <t>Benign Keratinocytic Acanthomas and Proliferations</t>
  </si>
  <si>
    <t>Cutaneous Cysts</t>
  </si>
  <si>
    <t>Squamous Cell Carcinoma and its Precursors</t>
  </si>
  <si>
    <t>Genomics of Basal and Squamous Cell Carcinomas</t>
  </si>
  <si>
    <t>IntechOpen</t>
  </si>
  <si>
    <t>14-Mar-2012</t>
  </si>
  <si>
    <t>https://www.intechopen.com/chapters/32020</t>
  </si>
  <si>
    <t>Diversification in Toxicology — Man and Environment</t>
  </si>
  <si>
    <t>Polymorphism in Glutathione S-Transferase Loci as a Risk Factor for Common Cancers</t>
  </si>
  <si>
    <t>https://link.springer.com/chapter/10.1007/978-3-642-46856-8_37</t>
  </si>
  <si>
    <t>Skin tumours</t>
  </si>
  <si>
    <t>Fitness for Work: The Medical Aspects (6 edn)</t>
  </si>
  <si>
    <t>https://global.oup.com/academic/product/fitness-for-work-9780198808657?cc=us&amp;lang=en&amp;</t>
  </si>
  <si>
    <t>Oxford Handbook of Occupational Health (2 edn)</t>
  </si>
  <si>
    <t>https://academic.oup.com/book/31794?searchresult=1</t>
  </si>
  <si>
    <t>"Why I Became an Occupational Physician" and Other Occupational Health Stories</t>
  </si>
  <si>
    <t>Why I became an occupational physician</t>
  </si>
  <si>
    <t>https://academic.oup.com/book/29859/chapter-abstract/253042576?redirectedFrom=fulltext</t>
  </si>
  <si>
    <t>Gastrointestinal and Liver Disorders</t>
  </si>
  <si>
    <t>https://academic.oup.com/book/24886/chapter-abstract/188703727?redirectedFrom=fulltext&amp;login=false</t>
  </si>
  <si>
    <t>Cyclophosphamide</t>
  </si>
  <si>
    <t>https://www.taylorfrancis.com/chapters/edit/10.1201/9781003016786-16/cyclophosphamide-matthew-scorer-olga-golberg-karen-harman</t>
  </si>
  <si>
    <t>Cutaneous vasculitis, connective tissue diseases, and urticaria</t>
  </si>
  <si>
    <t>https://academic.oup.com/book/41095/chapter-abstract/351130191?redirectedFrom=fulltext</t>
  </si>
  <si>
    <t>https://www.researchgate.net/publication/308055247_Dermatology_Lecture_Notes</t>
  </si>
  <si>
    <t>Drug-Induced Pemphigus</t>
  </si>
  <si>
    <t>https://link.springer.com/chapter/10.1007/978-3-662-45139-7_72</t>
  </si>
  <si>
    <t>Paraneoplastic Pemphigus</t>
  </si>
  <si>
    <t>https://link.springer.com/chapter/10.1007/978-3-662-45139-7_73</t>
  </si>
  <si>
    <t>Fifty Dermatological Cases</t>
  </si>
  <si>
    <t>Flexural erythema following chemotherapy</t>
  </si>
  <si>
    <t>https://www.researchgate.net/publication/307911373_Flexural_erythema_following_chemotherapy</t>
  </si>
  <si>
    <t>Knowledge Transformation in Health and Social Care</t>
  </si>
  <si>
    <t>Using co-creation to modify mindlines and improve childhood eczema care</t>
  </si>
  <si>
    <t>Routledge</t>
  </si>
  <si>
    <t>https://www.researchgate.net/publication/366283784_Using_co-creation_to_modify_mindlines_and_improve_childhood_eczema_care</t>
  </si>
  <si>
    <t>Dermatologic Nursing Essentials</t>
  </si>
  <si>
    <t>Psychosocial effects and nursing interventions for dermatological disease and psychodermatoses</t>
  </si>
  <si>
    <t>Lippincott Williams &amp; Wilkins</t>
  </si>
  <si>
    <t>https://researchandscholarship.blogspot.com/2016/04/</t>
  </si>
  <si>
    <t>Practical Psychodermatology</t>
  </si>
  <si>
    <t>Nursing Interventions in Psychodermatology</t>
  </si>
  <si>
    <t>https://onlinelibrary.wiley.com/doi/10.1002/9781118560648.ch9</t>
  </si>
  <si>
    <t>Healthcare research - at a glance</t>
  </si>
  <si>
    <t>Phenomenology</t>
  </si>
  <si>
    <t>https://www.researchgate.net/publication/304623973_Phenomenology</t>
  </si>
  <si>
    <t>“That’s how we do it ... we treat them all the same”: an Exploration of the Experiences of Patients, Lay Carers and Health and Social Care staff of the Care Received by Older People with Dementia in Acute Hospital Settings</t>
  </si>
  <si>
    <t>Cambridge Scholars Publishing</t>
  </si>
  <si>
    <t>https://www.researchgate.net/publication/304624525_That's_how_we_do_it_we_treat_them_all_the_same_an_Exploration_of_the_Experiences_of_Patients_Lay_Carers_and_Health_and_Social_Care_staff_of_the_Care_Received_by_Older_People_with_Dementia_in_Acute_Hos</t>
  </si>
  <si>
    <t>Those Who Care Plan: A Guide to Writing Nursing Care Plans</t>
  </si>
  <si>
    <t>https://www.researchgate.net/publication/304624766_Those_Who_Care_Plan_A_Guide_to_Writing_Nursing_Care_Plans</t>
  </si>
  <si>
    <t>Toxicology of Metals, Volume I</t>
  </si>
  <si>
    <t>Contact Hypersensitivity to Metals</t>
  </si>
  <si>
    <t>28-Jul-2023</t>
  </si>
  <si>
    <t>https://www.taylorfrancis.com/chapters/edit/10.1201/9781003418917-71/contact-hypersensitivity-metals-ian-kimber-david-basketter</t>
  </si>
  <si>
    <t>The Identification of Skin Allergens by In Vivo Assay</t>
  </si>
  <si>
    <t>https://link.springer.com/referenceworkentry/10.1007/978-3-642-02035-3_105</t>
  </si>
  <si>
    <t>Industrial Enzymes</t>
  </si>
  <si>
    <t>https://link.springer.com/referenceworkentry/10.1007/978-3-642-02035-3_42</t>
  </si>
  <si>
    <t>Sensitive Skin Syndrome</t>
  </si>
  <si>
    <t>Irritant Reactivity Tests</t>
  </si>
  <si>
    <t>30-Mar-2017</t>
  </si>
  <si>
    <t>https://www.taylorfrancis.com/books/edit/10.1201/9781315121048/sensitive-skin-syndrome-howard-maibach-golara-honari-rosa-andersen</t>
  </si>
  <si>
    <t>Encyclopedia of Immunotoxicology</t>
  </si>
  <si>
    <t>REACH and Immunotoxicology</t>
  </si>
  <si>
    <t>https://link.springer.com/referenceworkentry/10.1007/978-3-642-27786-3_1584-1</t>
  </si>
  <si>
    <t>Reducing, Refining and Replacing the Use of Animals in Toxicity Testing</t>
  </si>
  <si>
    <t>Skin Sensitization Testing</t>
  </si>
  <si>
    <t>RSC Publishing</t>
  </si>
  <si>
    <t>31-Oct-2013</t>
  </si>
  <si>
    <t>https://books.rsc.org/books/edited-volume/1868/chapter-abstract/2313604/Skin-Sensitization-Testing</t>
  </si>
  <si>
    <t>Handbook of Occupational Dermatology</t>
  </si>
  <si>
    <t>Identification and Assessment in Relation to the Material Safety Data Sheets</t>
  </si>
  <si>
    <t>29-Jun-2013</t>
  </si>
  <si>
    <t>https://link.springer.com/chapter/10.1007/978-3-662-07677-4_50</t>
  </si>
  <si>
    <t>Dermatotoxicology Eighth Edition</t>
  </si>
  <si>
    <t>The Local Lymph Node Assay</t>
  </si>
  <si>
    <t>https://www.taylorfrancis.com/chapters/edit/10.3109/9781841848570-41/local-lymph-node-assay-david-basketter-ian-kimber-rebecca-dearman-cindy-ryan-frank-gerberick</t>
  </si>
  <si>
    <t>Allergic Contact Dermatitis: The Molecular Basis</t>
  </si>
  <si>
    <t>https://link.springer.com/book/10.1007/978-3-642-80331-4</t>
  </si>
  <si>
    <t>Comprehensive Toxicology</t>
  </si>
  <si>
    <t>Contact Hypersensitivity</t>
  </si>
  <si>
    <t>https://www.sciencedirect.com/science/article/abs/pii/B9780080468846006230</t>
  </si>
  <si>
    <t>Predictive Tests for Irritants and Allergens and Their Use in Quantitative Risk Assessment</t>
  </si>
  <si>
    <t>https://link.springer.com/chapter/10.1007/978-3-642-03827-3_13</t>
  </si>
  <si>
    <t>Immediate Contact Reactions</t>
  </si>
  <si>
    <t>https://link.springer.com/chapter/10.1007/978-3-642-03827-3_7</t>
  </si>
  <si>
    <t>Principles and Practice of Skin Toxicology</t>
  </si>
  <si>
    <t>Skin Immunology and Sensitisation</t>
  </si>
  <si>
    <t>29-Aug-2008</t>
  </si>
  <si>
    <t>https://onlinelibrary.wiley.com/doi/10.1002/9780470773093.ch9</t>
  </si>
  <si>
    <t>Immunotoxicology and Immunopharmacology</t>
  </si>
  <si>
    <t>Chemical Allergy: Hazard Identifi cation, Hazard Characterization, and Risk Assessment</t>
  </si>
  <si>
    <t>26-Dec-2006</t>
  </si>
  <si>
    <t>https://www.taylorfrancis.com/books/edit/10.1201/9781420005448/immunotoxicology-immunopharmacology-robert-luebke-ian-kimber-robert-house</t>
  </si>
  <si>
    <t>Dry Skin and Moisturizers: Chemistry and Function</t>
  </si>
  <si>
    <t>Stinging and Irritating Substances: Their Identification and Assessment</t>
  </si>
  <si>
    <t>https://www.taylorfrancis.com/chapters/edit/10.1201/b14251-43/stinging-irritating-substances-identification-assessment-karen-cooper-marie-marriott-lisa-peters-david-basketter?context=ubx&amp;refId=aa981496-c04d-4f6e-a5d2-1482877fb688</t>
  </si>
  <si>
    <t>Immune Mechanisms in Allergic Contact Dermatitis</t>
  </si>
  <si>
    <t>Approaches to the Predictive Identification and Assessment of Chemical Contact Allergens</t>
  </si>
  <si>
    <t>10-Jan-2005</t>
  </si>
  <si>
    <t>https://www.taylorfrancis.com/books/mono/10.1201/9781498712934/immune-mechanisms-allergic-contact-dermatitis-andrea-cavani</t>
  </si>
  <si>
    <t>Toxicology of Contact Dermatitis: Allergy, Irritancy and Urticaria (Current Toxicology)</t>
  </si>
  <si>
    <t>https://www.abebooks.com/9780471972013/Toxicology-Contact-Dermatitis-Allergy-Irritancy-0471972010/plp</t>
  </si>
  <si>
    <t>Irritant Dermatitis: New Clinical and Experimental Aspects</t>
  </si>
  <si>
    <t>Transcutaneous Electrical Resistance: Application in Predicting Skin Corrosives</t>
  </si>
  <si>
    <t>https://karger.com/books/book/2212/chapter-abstract/5716039/Transcutaneous-Electrical-Resistance-Application</t>
  </si>
  <si>
    <t>Antimalarials</t>
  </si>
  <si>
    <t>https://www.taylorfrancis.com/chapters/edit/10.1201/9781003016786-7/antimalarials-thomas-tull-mark-goodfield</t>
  </si>
  <si>
    <t>Oxford Textbook of Plastic and Reconstructive Surgery</t>
  </si>
  <si>
    <t>The skin: normal structure, anatomy, physiology and function</t>
  </si>
  <si>
    <t>11-Oct-2021</t>
  </si>
  <si>
    <t>https://global.oup.com/academic/product/oxford-textbook-of-plastic-and-reconstructive-surgery-9780199682874?cc=us&amp;lang=en&amp;#</t>
  </si>
  <si>
    <t>Dermatology: Handbook for medical students &amp; junior doctors</t>
  </si>
  <si>
    <t>https://cdn.bad.org.uk/uploads/2021/12/29200247/Derm_Handbook_3rd-Edition-_Nov_2020-FINAL.pdf</t>
  </si>
  <si>
    <t>Scleroderma</t>
  </si>
  <si>
    <t>Lupus Erythematosus</t>
  </si>
  <si>
    <t>http://www.rooksdermatology.com/manual/c51-sec-0001</t>
  </si>
  <si>
    <t>Antiphospholipid syndrome</t>
  </si>
  <si>
    <t>http://www.rooksdermatology.com/manual/c52-sec-0001</t>
  </si>
  <si>
    <t>Mixed connective tissue disease</t>
  </si>
  <si>
    <t>http://www.rooksdermatology.com/manual/c54-sec-0001</t>
  </si>
  <si>
    <t>Dermatological Manifestations of Rheumatoid Disease</t>
  </si>
  <si>
    <t>http://www.rooksdermatology.com/manual/c55-sec-0001</t>
  </si>
  <si>
    <t>https://link.springer.com/referenceworkentry/10.1007/978-3-319-72451-5_83-1</t>
  </si>
  <si>
    <t>Chronic Wound Care: A Problem Based Approach</t>
  </si>
  <si>
    <t>The Prevention and Treatment of Pressure Sores</t>
  </si>
  <si>
    <t>Principles of Patient Assessment:Screening for Pressure Ulcers and Potential Risk</t>
  </si>
  <si>
    <t>The Prevention and Treatment of Pressure Ulcers</t>
  </si>
  <si>
    <t>The Pathophysiology and Aetiology of Pressure Ulcers</t>
  </si>
  <si>
    <t>15. AWARD_RECOGNITION</t>
  </si>
  <si>
    <t>Award_Name</t>
  </si>
  <si>
    <t>Award_Date</t>
  </si>
  <si>
    <t>Society of Cosmetic Scientists Medal</t>
  </si>
  <si>
    <t>Society of Cosmetic Scientists</t>
  </si>
  <si>
    <t>Pro Meritis Laureate</t>
  </si>
  <si>
    <t>Order of the British Empire</t>
  </si>
  <si>
    <t>2018 New Year Honours</t>
  </si>
  <si>
    <t>https://www.dulwich.org.uk/old-alleynians-home/news/news/~board/oa-17-18/post/professor-christopher-griffiths-oa-1963-73-awarded-obe-in-new-years-honours-list</t>
  </si>
  <si>
    <t>Sir Archibald Gray Medal</t>
  </si>
  <si>
    <t>Eugene Farber Lecture Award</t>
  </si>
  <si>
    <t>Hellerstrom Lecture Award</t>
  </si>
  <si>
    <t>UK’s Top 200 Doctors</t>
  </si>
  <si>
    <t>Times of London</t>
  </si>
  <si>
    <t>Lifetime Achievement Award</t>
  </si>
  <si>
    <t>American Skin Association</t>
  </si>
  <si>
    <t>Parkes Weber Lecture Award</t>
  </si>
  <si>
    <t>Von Zumbusch Lecture Award</t>
  </si>
  <si>
    <t>Sydney Watson Smith Lecture Award</t>
  </si>
  <si>
    <t>Coburn Gold Medal</t>
  </si>
  <si>
    <t>Outstanding Achievements in Bioscience</t>
  </si>
  <si>
    <t>Health Care Professional Team of the Year</t>
  </si>
  <si>
    <t>Hospital Doctor Dermatology Team of the Year</t>
  </si>
  <si>
    <t>President’s Prize</t>
  </si>
  <si>
    <t>Barry Kay Award</t>
  </si>
  <si>
    <t>Hugh Wallace Publication Prize</t>
  </si>
  <si>
    <t>Young Investigator Award</t>
  </si>
  <si>
    <t>Herman Musaph Award</t>
  </si>
  <si>
    <t>Herman Musaph Foundation for Psychodermatology</t>
  </si>
  <si>
    <t>https://www.psychodermatology.net/about-us</t>
  </si>
  <si>
    <t>Bristol Cup</t>
  </si>
  <si>
    <t>Samuel Zukon Award</t>
  </si>
  <si>
    <t>The J Hill Abram Prize</t>
  </si>
  <si>
    <t>https://psoriasiscouncil.org/people/richard-warren/</t>
  </si>
  <si>
    <t>The Reginald Dora Goodrick Prize</t>
  </si>
  <si>
    <t>Officer of the Most Excellent Order of the British Empire</t>
  </si>
  <si>
    <t>Monarchy of the United Kingdom</t>
  </si>
  <si>
    <t>Sir Archibald Gray medal</t>
  </si>
  <si>
    <t>Gold NHS Distinction Award</t>
  </si>
  <si>
    <t>Silver Merit Award</t>
  </si>
  <si>
    <t>The Mayo Robson Prize for Surgery</t>
  </si>
  <si>
    <t>https://discovery.dundee.ac.uk/en/persons/sally-ibbotson/prizes/</t>
  </si>
  <si>
    <t>The Scattergood Prize for Obstetrics &amp; Gynaecology</t>
  </si>
  <si>
    <t>The Tomlin Prize for Opthalmology</t>
  </si>
  <si>
    <t>The William Hey Medal for the Most Distringuished Undergraduate</t>
  </si>
  <si>
    <t>The John Ingram Prize for Dermatology</t>
  </si>
  <si>
    <t>The Matthew Stewart Prize for Pathology</t>
  </si>
  <si>
    <t>The Frank Happold Prize for Biochemistry</t>
  </si>
  <si>
    <t>The Infirmary Prize for the Most Outstanding Student</t>
  </si>
  <si>
    <t>The Anatomy Prize for the Best Student</t>
  </si>
  <si>
    <t>Noteworthy Dermatologist</t>
  </si>
  <si>
    <t>Marquis Who's Who</t>
  </si>
  <si>
    <t>Rosetrees Inter-Disciplinary Prize Award</t>
  </si>
  <si>
    <t>Rosetrees Trust</t>
  </si>
  <si>
    <t>Paul Gerson Unna Prize</t>
  </si>
  <si>
    <t>German Dermatological Society (DDG)</t>
  </si>
  <si>
    <t>https://www.stjames.ie/consultants/irvinealan/</t>
  </si>
  <si>
    <t>Times Higher Education Supplement Research Project of the Year</t>
  </si>
  <si>
    <t>Times Higher Education</t>
  </si>
  <si>
    <t>Registrars’ Prize</t>
  </si>
  <si>
    <t>Undergraduate Histopathology Prize</t>
  </si>
  <si>
    <t>BMA Book Award</t>
  </si>
  <si>
    <t>N3 NHS Clinical Impact Award</t>
  </si>
  <si>
    <t>https://uk.linkedin.com/in/mabs-chowdhury-230085b1</t>
  </si>
  <si>
    <t>ACCEA Bronze Award</t>
  </si>
  <si>
    <t>Government of the United Kingdom</t>
  </si>
  <si>
    <t>Silver National Clinical Excellence Award</t>
  </si>
  <si>
    <t>https://assets.publishing.service.gov.uk/media/5cbedecfe5274a11f85e679b/personal-statements-for-2018-award-recipients.pdf</t>
  </si>
  <si>
    <t>https://www.bad.org.uk/winners-of-the-sir-archibald-gray-medal-clinician-of-year-award-2023-announced/</t>
  </si>
  <si>
    <t>Cormane Lecture</t>
  </si>
  <si>
    <t>Tanioku-Kihei Lecture</t>
  </si>
  <si>
    <t>Fothergill Gold Medal</t>
  </si>
  <si>
    <t>Medical Society of London</t>
  </si>
  <si>
    <t>Montagna Lecture</t>
  </si>
  <si>
    <t>Dohi Memorial Lecture</t>
  </si>
  <si>
    <t>Sulzberger Lecture Award</t>
  </si>
  <si>
    <t>Teacher of the Year Award</t>
  </si>
  <si>
    <t>British Skin Foundation Small Grant Award</t>
  </si>
  <si>
    <t>https://www.britishskinfoundation.org.uk/blog/understanding-inflammasomes-in-hidradenitis-suppurativa-key-protein-complexes-that-may-lead-to-chron#:~:text=Brian%20Kirby%20of%20the%20Charles,of%20patients%20with%20hidradenitis%20suppurativa%E2%80%9D.</t>
  </si>
  <si>
    <t>Wallace Essay Prize</t>
  </si>
  <si>
    <t>https://www.spirehealthcare.com/consultant-profiles/dr-graham-johnston-c3490558/#:~:text=I%20have%20received%20the%20following,Essay%20Prize%20in%202000%20and</t>
  </si>
  <si>
    <t>Centenary Early Career Award</t>
  </si>
  <si>
    <t>School of Medicine’s Research Award</t>
  </si>
  <si>
    <t>https://www.nottingham.ac.uk/research/groups/cebd/news-updates/news/2016/university-award-for-professor-kim-thomas.aspx</t>
  </si>
  <si>
    <t>Triennial Bisset Hawkins Medal</t>
  </si>
  <si>
    <t>https://www.finder.bupa.co.uk/Consultant/view/34322/dr_deirdre_buckley</t>
  </si>
  <si>
    <t>BAD Dermatology Clinician of the Year Award</t>
  </si>
  <si>
    <t>https://cdn.bad.org.uk/uploads/2023/01/13143032/BAD-Dermatology-Clinician-of-the-Year-Award-Nomination-Guidelines-2023.pdf</t>
  </si>
  <si>
    <t>Outstanding MFT clinicians and researchers</t>
  </si>
  <si>
    <t>https://mft.nhs.uk/2022/07/12/seven-outstanding-mft-clinicians-and-researchers-named-mahsc-honorary-clinical-chairs-2022/</t>
  </si>
  <si>
    <t>https://assets.publishing.service.gov.uk/media/5eb97930d3bf7f5d3defff3f/clinical-excellence-awards-personal-statements-2019.pdf</t>
  </si>
  <si>
    <t>Nursing Prize Award</t>
  </si>
  <si>
    <t>https://www.nottingham.ac.uk/research/groups/cebd/documents/newsandevents/networknewsissue13(june2008).pdf</t>
  </si>
  <si>
    <t>Research.com Microbiology in United Kingdom Leader Award</t>
  </si>
  <si>
    <t>Research.com</t>
  </si>
  <si>
    <t>The Lush Prize</t>
  </si>
  <si>
    <t>Ethical Consumer Research Association Ltd</t>
  </si>
  <si>
    <t>https://lushprize.org/2015-prize/2015-prize-winners/</t>
  </si>
  <si>
    <t>The SmithKline Beecham Laboratory Animal Welfare Prize</t>
  </si>
  <si>
    <t>https://www.thebts.org/news/hon-fellows/</t>
  </si>
  <si>
    <t>Global 100 Healthcare Award</t>
  </si>
  <si>
    <t>https://www.nuffieldhealth.com/consultants/dr-faheem-latheef#:~:text=He%20is%20a%20national%20advisor,the%20Global%20100%20healthcare%20awards.</t>
  </si>
  <si>
    <t>Best Consultant Dermatologist</t>
  </si>
  <si>
    <t>GHP Private Healthcare Award</t>
  </si>
  <si>
    <t>Global Health &amp; Pharma Magazine</t>
  </si>
  <si>
    <t>16. KOL_NETWORK</t>
  </si>
  <si>
    <t>KOL_A_PiH_ID</t>
  </si>
  <si>
    <t>KOL_A_Con_ID</t>
  </si>
  <si>
    <t>KOL_B_PiH_ID</t>
  </si>
  <si>
    <t>KOL_B_Con_ID</t>
  </si>
  <si>
    <t>KOL_A_DSID</t>
  </si>
  <si>
    <t>KOL_B_DSID</t>
  </si>
  <si>
    <t>KOL_A_Name</t>
  </si>
  <si>
    <t>KOL_B_Name</t>
  </si>
  <si>
    <t>Linked Activity</t>
  </si>
  <si>
    <t>Activity Title</t>
  </si>
  <si>
    <t>Institution</t>
  </si>
  <si>
    <t>Society</t>
  </si>
  <si>
    <t>Conference</t>
  </si>
  <si>
    <t>2022 - 102th Annual Meeting British Association of Dermatologists (BAD)</t>
  </si>
  <si>
    <t>2021 - 101th Virtual Annual Meeting British Association of Dermatologists (BAD)</t>
  </si>
  <si>
    <t>PMID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</si>
</sst>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dd\-mmm\-yyyy"/>
    <numFmt numFmtId="166" formatCode="mmm\-yyyy"/>
  </numFmts>
  <fonts count="7" x14ac:knownFonts="1">
    <font>
      <sz val="11"/>
      <color theme="1"/>
      <name val="Calibri"/>
      <family val="2"/>
      <scheme val="minor"/>
    </font>
    <font>
      <b/>
      <sz val="11"/>
      <color theme="1"/>
      <name val="Calibri"/>
      <family val="2"/>
      <scheme val="minor"/>
    </font>
    <font>
      <u/>
      <sz val="11"/>
      <color theme="10"/>
      <name val="Calibri"/>
      <family val="2"/>
    </font>
    <font>
      <b/>
      <sz val="21"/>
      <color rgb="FFFFFFFF"/>
      <name val="Calibri"/>
      <family val="2"/>
    </font>
    <font>
      <sz val="11"/>
      <name val="Calibri"/>
      <family val="2"/>
      <scheme val="minor"/>
    </font>
    <font>
      <u/>
      <sz val="11"/>
      <color theme="10"/>
      <name val="Calibri"/>
    </font>
    <font>
      <sz val="8"/>
      <name val="Calibri"/>
      <family val="2"/>
      <scheme val="minor"/>
    </font>
  </fonts>
  <fills count="5">
    <fill>
      <patternFill patternType="none"/>
    </fill>
    <fill>
      <patternFill patternType="gray125"/>
    </fill>
    <fill>
      <patternFill patternType="solid">
        <fgColor rgb="FF214761"/>
        <bgColor rgb="FF214761"/>
      </patternFill>
    </fill>
    <fill>
      <patternFill patternType="solid">
        <fgColor rgb="FFB7D7EE"/>
        <bgColor rgb="FFB7D7EE"/>
      </patternFill>
    </fill>
    <fill>
      <patternFill patternType="solid">
        <fgColor rgb="FFFF00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s>
  <cellStyleXfs count="2">
    <xf numFmtId="0" fontId="0" fillId="0" borderId="0"/>
    <xf numFmtId="0" fontId="2" fillId="0" borderId="0">
      <alignment vertical="top"/>
      <protection locked="0"/>
    </xf>
  </cellStyleXfs>
  <cellXfs count="38">
    <xf numFmtId="0" fontId="0" fillId="0" borderId="0" xfId="0"/>
    <xf numFmtId="0" fontId="1" fillId="3" borderId="2" xfId="0" applyFont="1" applyFill="1" applyBorder="1" applyAlignment="1">
      <alignment horizontal="center" vertical="center"/>
    </xf>
    <xf numFmtId="0" fontId="1" fillId="3" borderId="2" xfId="0" applyFont="1" applyFill="1" applyBorder="1" applyAlignment="1">
      <alignment horizontal="center" vertical="center" wrapText="1"/>
    </xf>
    <xf numFmtId="0" fontId="0" fillId="0" borderId="2" xfId="0" applyBorder="1" applyAlignment="1">
      <alignment horizontal="left" vertical="top" wrapText="1"/>
    </xf>
    <xf numFmtId="0" fontId="0" fillId="0" borderId="2" xfId="0" applyBorder="1" applyAlignment="1">
      <alignment horizontal="center" vertical="top" wrapText="1"/>
    </xf>
    <xf numFmtId="0" fontId="1" fillId="3" borderId="1" xfId="0" applyFont="1" applyFill="1" applyBorder="1" applyAlignment="1">
      <alignment horizontal="center" vertical="center" wrapText="1"/>
    </xf>
    <xf numFmtId="0" fontId="0" fillId="0" borderId="0" xfId="0" applyAlignment="1">
      <alignment wrapText="1"/>
    </xf>
    <xf numFmtId="0" fontId="0" fillId="4" borderId="0" xfId="0" applyFill="1"/>
    <xf numFmtId="0" fontId="2" fillId="0" borderId="2" xfId="1" applyBorder="1" applyAlignment="1" applyProtection="1">
      <alignment horizontal="left" vertical="top" wrapText="1"/>
    </xf>
    <xf numFmtId="0" fontId="0" fillId="0" borderId="2" xfId="0" quotePrefix="1" applyBorder="1" applyAlignment="1">
      <alignment horizontal="left" vertical="top" wrapText="1"/>
    </xf>
    <xf numFmtId="0" fontId="5" fillId="0" borderId="2" xfId="1" applyFont="1" applyBorder="1" applyAlignment="1" applyProtection="1">
      <alignment horizontal="left" vertical="top" wrapText="1"/>
    </xf>
    <xf numFmtId="0" fontId="0" fillId="0" borderId="1" xfId="0" applyBorder="1" applyAlignment="1">
      <alignment horizontal="left" vertical="top" wrapText="1"/>
    </xf>
    <xf numFmtId="0" fontId="2" fillId="0" borderId="1" xfId="1" applyBorder="1" applyAlignment="1" applyProtection="1">
      <alignment horizontal="left" vertical="top" wrapText="1"/>
    </xf>
    <xf numFmtId="0" fontId="0" fillId="0" borderId="1" xfId="0" applyBorder="1"/>
    <xf numFmtId="0" fontId="5" fillId="0" borderId="1" xfId="1" applyFont="1" applyBorder="1" applyAlignment="1" applyProtection="1">
      <alignment horizontal="left" vertical="top" wrapText="1"/>
    </xf>
    <xf numFmtId="0" fontId="2" fillId="0" borderId="1" xfId="1" applyBorder="1">
      <alignment vertical="top"/>
      <protection locked="0"/>
    </xf>
    <xf numFmtId="0" fontId="0" fillId="0" borderId="1" xfId="0" applyBorder="1" applyAlignment="1">
      <alignment horizontal="center" vertical="center" wrapText="1"/>
    </xf>
    <xf numFmtId="0" fontId="0" fillId="0" borderId="1" xfId="0" applyBorder="1" applyAlignment="1">
      <alignment horizontal="center" vertical="top" wrapText="1"/>
    </xf>
    <xf numFmtId="0" fontId="2" fillId="0" borderId="0" xfId="1">
      <alignment vertical="top"/>
      <protection locked="0"/>
    </xf>
    <xf numFmtId="0" fontId="0" fillId="0" borderId="2" xfId="0" applyBorder="1" applyAlignment="1">
      <alignment horizontal="left" vertical="top"/>
    </xf>
    <xf numFmtId="15" fontId="0" fillId="0" borderId="2" xfId="0" applyNumberFormat="1" applyBorder="1" applyAlignment="1">
      <alignment horizontal="left" vertical="top" wrapText="1"/>
    </xf>
    <xf numFmtId="165" fontId="0" fillId="0" borderId="2" xfId="0" applyNumberFormat="1" applyBorder="1" applyAlignment="1">
      <alignment horizontal="left" vertical="top" wrapText="1"/>
    </xf>
    <xf numFmtId="166" fontId="0" fillId="0" borderId="2" xfId="0" applyNumberFormat="1" applyBorder="1" applyAlignment="1">
      <alignment horizontal="left" vertical="top" wrapText="1"/>
    </xf>
    <xf numFmtId="0" fontId="2" fillId="0" borderId="0" xfId="1" applyAlignment="1">
      <alignment vertical="top" wrapText="1"/>
      <protection locked="0"/>
    </xf>
    <xf numFmtId="17" fontId="0" fillId="0" borderId="2" xfId="0" quotePrefix="1" applyNumberFormat="1" applyBorder="1" applyAlignment="1">
      <alignment horizontal="left" vertical="top" wrapText="1"/>
    </xf>
    <xf numFmtId="164" fontId="0" fillId="0" borderId="2" xfId="0" applyNumberFormat="1" applyBorder="1" applyAlignment="1">
      <alignment horizontal="left" vertical="top" wrapText="1"/>
    </xf>
    <xf numFmtId="0" fontId="4" fillId="0" borderId="2" xfId="0" applyFont="1" applyBorder="1" applyAlignment="1">
      <alignment horizontal="left" vertical="top" wrapText="1"/>
    </xf>
    <xf numFmtId="0" fontId="2" fillId="0" borderId="1" xfId="1" applyBorder="1" applyAlignment="1">
      <alignment vertical="top" wrapText="1"/>
      <protection locked="0"/>
    </xf>
    <xf numFmtId="0" fontId="4" fillId="0" borderId="2" xfId="0" quotePrefix="1" applyFont="1" applyBorder="1" applyAlignment="1">
      <alignment horizontal="left" vertical="top" wrapText="1"/>
    </xf>
    <xf numFmtId="0" fontId="3" fillId="2" borderId="3" xfId="0" applyFont="1" applyFill="1" applyBorder="1" applyAlignment="1">
      <alignment horizontal="center" vertical="center" wrapText="1"/>
    </xf>
    <xf numFmtId="0" fontId="0" fillId="0" borderId="3" xfId="0" applyBorder="1" applyAlignment="1">
      <alignment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0" fillId="0" borderId="2" xfId="0" applyBorder="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research.ed.ac.uk/portal/en/persons/richard-weller(b59ff560-1756-497d-81d8-ab17082a4f5b).html" TargetMode="External"/><Relationship Id="rId21" Type="http://schemas.openxmlformats.org/officeDocument/2006/relationships/hyperlink" Target="https://www.leedsth.nhs.uk/consultants/dr-s-mark-wilkinson" TargetMode="External"/><Relationship Id="rId42" Type="http://schemas.openxmlformats.org/officeDocument/2006/relationships/hyperlink" Target="https://www.leedsth.nhs.uk/consultants/dr-faheem-latheef" TargetMode="External"/><Relationship Id="rId47" Type="http://schemas.openxmlformats.org/officeDocument/2006/relationships/hyperlink" Target="https://i1.rgstatic.net/ii/profile.image/729178529857536-1550861117312_Q128/Carsten-Flohr-2.jpg" TargetMode="External"/><Relationship Id="rId63" Type="http://schemas.openxmlformats.org/officeDocument/2006/relationships/hyperlink" Target="https://www.nottingham.ac.uk/News/images/ExpertiseGuide/kim-thomas.jpg" TargetMode="External"/><Relationship Id="rId68" Type="http://schemas.openxmlformats.org/officeDocument/2006/relationships/hyperlink" Target="https://i1.rgstatic.net/ii/profile.image/984219178242058-1611667546869_Q128/Philip-Hampton.jpg" TargetMode="External"/><Relationship Id="rId84" Type="http://schemas.openxmlformats.org/officeDocument/2006/relationships/hyperlink" Target="https://forstaff.leeds.ac.uk/images/Professor_Jane_Nixon.jpg" TargetMode="External"/><Relationship Id="rId89" Type="http://schemas.openxmlformats.org/officeDocument/2006/relationships/printerSettings" Target="../printerSettings/printerSettings1.bin"/><Relationship Id="rId16" Type="http://schemas.openxmlformats.org/officeDocument/2006/relationships/hyperlink" Target="https://www.guysandstthomas.nhs.uk/our-consultants/andrew-pink" TargetMode="External"/><Relationship Id="rId11" Type="http://schemas.openxmlformats.org/officeDocument/2006/relationships/hyperlink" Target="https://www.nuffieldhealth.com/consultants/dr-tanya-bleiker" TargetMode="External"/><Relationship Id="rId32" Type="http://schemas.openxmlformats.org/officeDocument/2006/relationships/hyperlink" Target="https://eczema.org/what-we-do/our-people/our-staff-team/" TargetMode="External"/><Relationship Id="rId37" Type="http://schemas.openxmlformats.org/officeDocument/2006/relationships/hyperlink" Target="https://www.southtees.nhs.uk/consultants/dr-pippa-cousen/" TargetMode="External"/><Relationship Id="rId53" Type="http://schemas.openxmlformats.org/officeDocument/2006/relationships/hyperlink" Target="https://www.blackrockhealth.com/sites/default/files/2023-04/profalanirvine.jpg" TargetMode="External"/><Relationship Id="rId58" Type="http://schemas.openxmlformats.org/officeDocument/2006/relationships/hyperlink" Target="https://i1.rgstatic.net/ii/profile.image/11431281081387284-1661758685089_Q128/Brian-Kirby-7.jpg" TargetMode="External"/><Relationship Id="rId74" Type="http://schemas.openxmlformats.org/officeDocument/2006/relationships/hyperlink" Target="https://eczema.org/wp-content/uploads/Andy-Proctor-200x300.jpg" TargetMode="External"/><Relationship Id="rId79" Type="http://schemas.openxmlformats.org/officeDocument/2006/relationships/hyperlink" Target="https://www.bgs.org.uk/sites/default/files/styles/grid-6-wide/public/content/person/photos/2018-06-05/fiona%20cowdell.jpg?itok=UvD6x8QQ&amp;timestamp=1528213841" TargetMode="External"/><Relationship Id="rId5" Type="http://schemas.openxmlformats.org/officeDocument/2006/relationships/hyperlink" Target="https://www.nottingham.ac.uk/medicine/people/hywel.williams" TargetMode="External"/><Relationship Id="rId14" Type="http://schemas.openxmlformats.org/officeDocument/2006/relationships/hyperlink" Target="https://www.swbh.nhs.uk/gps/dr-donna-thompson/" TargetMode="External"/><Relationship Id="rId22" Type="http://schemas.openxmlformats.org/officeDocument/2006/relationships/hyperlink" Target="https://www.hdft.nhs.uk/consultants/dr-alison-layton/" TargetMode="External"/><Relationship Id="rId27" Type="http://schemas.openxmlformats.org/officeDocument/2006/relationships/hyperlink" Target="https://www.avma.org.uk/events/live-webinar-dermatology-for-lawyers/" TargetMode="External"/><Relationship Id="rId30" Type="http://schemas.openxmlformats.org/officeDocument/2006/relationships/hyperlink" Target="https://www.nhstayside.scot.nhs.uk/WorkingWithUs/ReferralHelpSystem/PROD_346241/index.htm" TargetMode="External"/><Relationship Id="rId35" Type="http://schemas.openxmlformats.org/officeDocument/2006/relationships/hyperlink" Target="https://www.leicestershospitals.nhs.uk/aboutus/departments-services/dermatology/meet-the-team/" TargetMode="External"/><Relationship Id="rId43" Type="http://schemas.openxmlformats.org/officeDocument/2006/relationships/hyperlink" Target="https://medicinehealth.leeds.ac.uk/medicine/staff/651/professor-jane-nixon" TargetMode="External"/><Relationship Id="rId48" Type="http://schemas.openxmlformats.org/officeDocument/2006/relationships/hyperlink" Target="https://encrypted-tbn0.gstatic.com/images?q=tbn:ANd9GcTbS54B3RRgdyp1kzPeHub1Tt2hVvokJxkp3R0284w52e_oxevIsUaeivlaU9sJbhPWINA&amp;usqp=CAU" TargetMode="External"/><Relationship Id="rId56" Type="http://schemas.openxmlformats.org/officeDocument/2006/relationships/hyperlink" Target="https://www.ripongrammar.co.uk/site_assets/images/23ffcafab34e42b0a94449e53b103614.jpg" TargetMode="External"/><Relationship Id="rId64" Type="http://schemas.openxmlformats.org/officeDocument/2006/relationships/hyperlink" Target="https://onewelbeck.com/media/eljb50r5/prof-jemima-mellerio.jpg" TargetMode="External"/><Relationship Id="rId69" Type="http://schemas.openxmlformats.org/officeDocument/2006/relationships/hyperlink" Target="https://www.ed.ac.uk/sites/default/files/styles/landscape_breakpoints_theme_uoe_tv_1x/public/thumbnails/image/richard_weller_900x400.jpg" TargetMode="External"/><Relationship Id="rId77" Type="http://schemas.openxmlformats.org/officeDocument/2006/relationships/hyperlink" Target="https://cdn.mdedge.com/files/s3fs-public/styles/medium/public/123865_photo_web.jpg" TargetMode="External"/><Relationship Id="rId8" Type="http://schemas.openxmlformats.org/officeDocument/2006/relationships/hyperlink" Target="https://www.tcd.ie/research/profiles/?profile=IRVINEA" TargetMode="External"/><Relationship Id="rId51" Type="http://schemas.openxmlformats.org/officeDocument/2006/relationships/hyperlink" Target="https://cdn-acquia.dundee.ac.uk/sites/default/files/styles/520x520_cropped/public/2023-06/Sally-Ibbotson.jpg?itok=0T_Da3vW&amp;h=36fedc6e" TargetMode="External"/><Relationship Id="rId72" Type="http://schemas.openxmlformats.org/officeDocument/2006/relationships/hyperlink" Target="https://images.squarespace-cdn.com/content/v1/561a791ee4b072675df0b618/1508156057172-LNTOGBNWE7ZBEJ46LRUB/dr%2Bwhite%2B1.jpg?format=2500w" TargetMode="External"/><Relationship Id="rId80" Type="http://schemas.openxmlformats.org/officeDocument/2006/relationships/hyperlink" Target="https://psoriasiscouncil.org/wp-content/uploads/2023/04/Richard-Woolf.png" TargetMode="External"/><Relationship Id="rId85" Type="http://schemas.openxmlformats.org/officeDocument/2006/relationships/hyperlink" Target="https://www.circlehealthgroup.co.uk/-/media/circle/consultants/park/shanti-ayob.jpg?rev=19e23d674bab4a47a5df556c1401f9c4&amp;webp=true&amp;iar=1&amp;mh=520&amp;mw=840&amp;hash=8C26E3ADBDCA51D64035B759BB52BB82" TargetMode="External"/><Relationship Id="rId3" Type="http://schemas.openxmlformats.org/officeDocument/2006/relationships/hyperlink" Target="https://www.guysandstthomas.nhs.uk/our-consultants/carsten-flohr" TargetMode="External"/><Relationship Id="rId12" Type="http://schemas.openxmlformats.org/officeDocument/2006/relationships/hyperlink" Target="https://www.kcl.ac.uk/people/john-mcgrath" TargetMode="External"/><Relationship Id="rId17" Type="http://schemas.openxmlformats.org/officeDocument/2006/relationships/hyperlink" Target="https://www.kcl.ac.uk/people/catherine-smith" TargetMode="External"/><Relationship Id="rId25" Type="http://schemas.openxmlformats.org/officeDocument/2006/relationships/hyperlink" Target="https://www.scotmt.scot.nhs.uk/specialty/specialty-programmes/south-east/programme-information-profiles/dermatology.aspx" TargetMode="External"/><Relationship Id="rId33" Type="http://schemas.openxmlformats.org/officeDocument/2006/relationships/hyperlink" Target="https://www.uhs.nhs.uk/for-patients/find-your-consultant/dr-julia-smedley" TargetMode="External"/><Relationship Id="rId38" Type="http://schemas.openxmlformats.org/officeDocument/2006/relationships/hyperlink" Target="https://www.bcu.ac.uk/research/-centres-of-excellence/centre-for-health-and-social-care-research/members/fiona-cowdell" TargetMode="External"/><Relationship Id="rId46" Type="http://schemas.openxmlformats.org/officeDocument/2006/relationships/hyperlink" Target="https://images.squarespace-cdn.com/content/v1/5f660d2b22e95f46e1f67c92/1604947591659-9PKJYIEZVGLRWF9NKPJ7/Pasport.jpg?format=1500w" TargetMode="External"/><Relationship Id="rId59" Type="http://schemas.openxmlformats.org/officeDocument/2006/relationships/hyperlink" Target="https://eczema.org/wp-content/uploads/Donna-Thompson.png" TargetMode="External"/><Relationship Id="rId67" Type="http://schemas.openxmlformats.org/officeDocument/2006/relationships/hyperlink" Target="https://www.hdft.nhs.uk/wp-content/uploads/2015/12/Alison-Layton-e1455268973754.jpg" TargetMode="External"/><Relationship Id="rId20" Type="http://schemas.openxmlformats.org/officeDocument/2006/relationships/hyperlink" Target="https://www.sulishospital.com/specialists/deirdre-buckley" TargetMode="External"/><Relationship Id="rId41" Type="http://schemas.openxmlformats.org/officeDocument/2006/relationships/hyperlink" Target="https://www.spirehealthcare.com/consultant-profiles/professor-mark-goodfield-c2515243/" TargetMode="External"/><Relationship Id="rId54" Type="http://schemas.openxmlformats.org/officeDocument/2006/relationships/hyperlink" Target="https://www.uhs.nhs.uk/Media/UHS-website-2019/Images/Consultants/A/michael-ardern-jones.x75ff8e78.jpg?w=400&amp;h=560&amp;crop=400,400,0,16" TargetMode="External"/><Relationship Id="rId62" Type="http://schemas.openxmlformats.org/officeDocument/2006/relationships/hyperlink" Target="https://psoriasiscouncil.org/wp-content/uploads/2022/06/Catherine-Smith-Headshot.png" TargetMode="External"/><Relationship Id="rId70" Type="http://schemas.openxmlformats.org/officeDocument/2006/relationships/hyperlink" Target="https://trichocare.co.uk/wp-content/uploads/2018/01/JE.jpg" TargetMode="External"/><Relationship Id="rId75" Type="http://schemas.openxmlformats.org/officeDocument/2006/relationships/hyperlink" Target="https://www.uhs.nhs.uk/Media/UHS-website-2019/Images/Consultants/S/julia-smedley.x3f477553.jpg?w=400&amp;h=560&amp;crop=400,400,0,18" TargetMode="External"/><Relationship Id="rId83" Type="http://schemas.openxmlformats.org/officeDocument/2006/relationships/hyperlink" Target="https://www.nuffieldhealth.com/_image/thumbnail/240x250%5E/?url=https://www.nuffieldhealth.com/local/cb/18/76bd58cf46478b8b46ebc02c473c/dr-faheem-latheef-consultant-dermatologist.jpg" TargetMode="External"/><Relationship Id="rId88" Type="http://schemas.openxmlformats.org/officeDocument/2006/relationships/hyperlink" Target="https://www.bartshealth.nhs.uk/search/contact/anthony-bewley-3753" TargetMode="External"/><Relationship Id="rId1" Type="http://schemas.openxmlformats.org/officeDocument/2006/relationships/hyperlink" Target="https://research.manchester.ac.uk/en/persons/christopher.griffiths" TargetMode="External"/><Relationship Id="rId6" Type="http://schemas.openxmlformats.org/officeDocument/2006/relationships/hyperlink" Target="https://www.dundee.ac.uk/people/sally-ibbotson" TargetMode="External"/><Relationship Id="rId15" Type="http://schemas.openxmlformats.org/officeDocument/2006/relationships/hyperlink" Target="https://www.leicestershospitals.nhs.uk/aboutus/departments-services/dermatology/meet-the-team/" TargetMode="External"/><Relationship Id="rId23" Type="http://schemas.openxmlformats.org/officeDocument/2006/relationships/hyperlink" Target="https://www.royaldevon.nhs.uk/services/dermatology/dermatology-eastern-services/skin-surgery/" TargetMode="External"/><Relationship Id="rId28" Type="http://schemas.openxmlformats.org/officeDocument/2006/relationships/hyperlink" Target="https://www.nhstayside.scot.nhs.uk/OurServicesA-Z/Dermatology/PROD_297874/index.htm" TargetMode="External"/><Relationship Id="rId36" Type="http://schemas.openxmlformats.org/officeDocument/2006/relationships/hyperlink" Target="https://www.spirehealthcare.com/consultant-profiles/dr-richard-azurdia-c3332421/" TargetMode="External"/><Relationship Id="rId49" Type="http://schemas.openxmlformats.org/officeDocument/2006/relationships/hyperlink" Target="https://psoriasiscouncil.org/wp-content/uploads/2022/06/Richard-Warren-New.jpeg" TargetMode="External"/><Relationship Id="rId57" Type="http://schemas.openxmlformats.org/officeDocument/2006/relationships/hyperlink" Target="https://www.tdmt.org/Upload/AgendaSpeakers/285.jpg" TargetMode="External"/><Relationship Id="rId10" Type="http://schemas.openxmlformats.org/officeDocument/2006/relationships/hyperlink" Target="https://www.linkedin.com/in/mabs-chowdhury-230085b1/" TargetMode="External"/><Relationship Id="rId31" Type="http://schemas.openxmlformats.org/officeDocument/2006/relationships/hyperlink" Target="https://www.circlehealthgroup.co.uk/consultants/john-thomas-lear" TargetMode="External"/><Relationship Id="rId44" Type="http://schemas.openxmlformats.org/officeDocument/2006/relationships/hyperlink" Target="https://www.nuh.nhs.uk/adult-dermatology/" TargetMode="External"/><Relationship Id="rId52" Type="http://schemas.openxmlformats.org/officeDocument/2006/relationships/hyperlink" Target="https://media.licdn.com/dms/image/C4D03AQH3UpeaWwV6Qw/profile-displayphoto-shrink_800_800/0/1555500722143?e=1702512000&amp;v=beta&amp;t=CJ8SHUOg9SECrst04g68bdZuYcIEhPiL78L6xgBLwMs" TargetMode="External"/><Relationship Id="rId60" Type="http://schemas.openxmlformats.org/officeDocument/2006/relationships/hyperlink" Target="https://i1.rgstatic.net/ii/profile.image/277179708526596-1443096200063_Q128/Graham-Johnston-3.jpg" TargetMode="External"/><Relationship Id="rId65" Type="http://schemas.openxmlformats.org/officeDocument/2006/relationships/hyperlink" Target="https://www.circlehealthgroup.co.uk/-/media/circle/consultants/bath/dr-deirdre-buckley-dermatology.jpg?rev=78aa4ff0142741d991c86ded73f5e09b&amp;webp=true&amp;iar=1&amp;mh=520&amp;mw=840&amp;hash=C5F4871E04305090B5FE3F3E812605F8" TargetMode="External"/><Relationship Id="rId73" Type="http://schemas.openxmlformats.org/officeDocument/2006/relationships/hyperlink" Target="https://www.circlehealthgroup.co.uk/-/media/circle/consultants/alexandra/prof-john-thomas-lear-dermatology.png" TargetMode="External"/><Relationship Id="rId78" Type="http://schemas.openxmlformats.org/officeDocument/2006/relationships/hyperlink" Target="https://www.spirehealthcare.com/media/8286/dr_richard_azurdia_dermatologist_murrayfieldwirral.jpg" TargetMode="External"/><Relationship Id="rId81" Type="http://schemas.openxmlformats.org/officeDocument/2006/relationships/hyperlink" Target="https://trichocare.co.uk/wp-content/uploads/2018/01/DB-Large-1400x1867.jpg" TargetMode="External"/><Relationship Id="rId86" Type="http://schemas.openxmlformats.org/officeDocument/2006/relationships/hyperlink" Target="https://www.southtees.nhs.uk/wp-content/uploads/fly-images/4305/c6071943-154x154-c.jpg" TargetMode="External"/><Relationship Id="rId4" Type="http://schemas.openxmlformats.org/officeDocument/2006/relationships/hyperlink" Target="https://research.manchester.ac.uk/en/persons/richard.warren" TargetMode="External"/><Relationship Id="rId9" Type="http://schemas.openxmlformats.org/officeDocument/2006/relationships/hyperlink" Target="https://www.southampton.ac.uk/life-sciences/interdisciplinary/members/mraj1e06.page" TargetMode="External"/><Relationship Id="rId13" Type="http://schemas.openxmlformats.org/officeDocument/2006/relationships/hyperlink" Target="https://svph.ie/healthcare-professionals/consultants-directory/prof-brian-kirby/" TargetMode="External"/><Relationship Id="rId18" Type="http://schemas.openxmlformats.org/officeDocument/2006/relationships/hyperlink" Target="https://www.nottingham.ac.uk/medicine/people/kim.thomas" TargetMode="External"/><Relationship Id="rId39" Type="http://schemas.openxmlformats.org/officeDocument/2006/relationships/hyperlink" Target="https://www.guysandstthomas.nhs.uk/our-consultants/richard-woolf" TargetMode="External"/><Relationship Id="rId34" Type="http://schemas.openxmlformats.org/officeDocument/2006/relationships/hyperlink" Target="https://kclpure.kcl.ac.uk/portal/en/persons/ira-madan" TargetMode="External"/><Relationship Id="rId50" Type="http://schemas.openxmlformats.org/officeDocument/2006/relationships/hyperlink" Target="https://www.openaccessgovernment.org/wp-content/uploads/2020/04/resize_Hywel-Williams.jpg" TargetMode="External"/><Relationship Id="rId55" Type="http://schemas.openxmlformats.org/officeDocument/2006/relationships/hyperlink" Target="https://cdn.bad.org.uk/uploads/2021/12/29200004/Dr-Mabs-e1674209449268.png" TargetMode="External"/><Relationship Id="rId76" Type="http://schemas.openxmlformats.org/officeDocument/2006/relationships/hyperlink" Target="https://pbs.twimg.com/media/ExaUiXQXIAQcaHJ?format=png&amp;name=small" TargetMode="External"/><Relationship Id="rId7" Type="http://schemas.openxmlformats.org/officeDocument/2006/relationships/hyperlink" Target="https://www.ncl.ac.uk/medical-sciences/people/profile/nickreynolds.html" TargetMode="External"/><Relationship Id="rId71" Type="http://schemas.openxmlformats.org/officeDocument/2006/relationships/hyperlink" Target="https://connect.h1.co/_next/image?url=%2Fthefaculty%2Fmemberphotos%2F1199754692001.gif&amp;w=1920&amp;q=75" TargetMode="External"/><Relationship Id="rId2" Type="http://schemas.openxmlformats.org/officeDocument/2006/relationships/hyperlink" Target="https://www.sheffield.ac.uk/smph/people/clinical-medicine/michael-j-cork" TargetMode="External"/><Relationship Id="rId29" Type="http://schemas.openxmlformats.org/officeDocument/2006/relationships/hyperlink" Target="https://www.guysandstthomas.nhs.uk/our-consultants/ian-white" TargetMode="External"/><Relationship Id="rId24" Type="http://schemas.openxmlformats.org/officeDocument/2006/relationships/hyperlink" Target="https://www.ncl.ac.uk/medical-sciences/people/profile/philiphampton.html" TargetMode="External"/><Relationship Id="rId40" Type="http://schemas.openxmlformats.org/officeDocument/2006/relationships/hyperlink" Target="https://trichocare.co.uk/speaker-profile-consultant-toxicologist-david-basketter/" TargetMode="External"/><Relationship Id="rId45" Type="http://schemas.openxmlformats.org/officeDocument/2006/relationships/hyperlink" Target="https://research.manchester.ac.uk/files-asset/84439130/CHRIS_GRIFFITHS1R.jpg/" TargetMode="External"/><Relationship Id="rId66" Type="http://schemas.openxmlformats.org/officeDocument/2006/relationships/hyperlink" Target="https://i1.rgstatic.net/ii/profile.image/606682602274816-1521655812168_Q128/Stephen-Wilkinson-2.jpg" TargetMode="External"/><Relationship Id="rId87" Type="http://schemas.openxmlformats.org/officeDocument/2006/relationships/hyperlink" Target="mailto:andrew.pink@gstt.nhs.uk" TargetMode="External"/><Relationship Id="rId61" Type="http://schemas.openxmlformats.org/officeDocument/2006/relationships/hyperlink" Target="https://www.circlehealthgroup.co.uk/-/media/circle/consultants/mount-alvernia/dr-andrew-pink-dermatology.jpg?rev=adeebc1e6bda42ff80e4f4ecc905b943&amp;sc_lang=en&amp;webp=true&amp;iar=1&amp;mh=520&amp;mw=840&amp;hash=54CFAFF43768B7D2C8793DAFE8771B17" TargetMode="External"/><Relationship Id="rId82" Type="http://schemas.openxmlformats.org/officeDocument/2006/relationships/hyperlink" Target="https://www.spirehealthcare.com/media/16278/mark_goodfield_leeds_consultant.jpg" TargetMode="External"/><Relationship Id="rId19" Type="http://schemas.openxmlformats.org/officeDocument/2006/relationships/hyperlink" Target="https://www.guysandstthomas.nhs.uk/our-consultants/jemima-mellerio" TargetMode="External"/></Relationships>
</file>

<file path=xl/worksheets/_rels/sheet10.xml.rels><?xml version="1.0" encoding="UTF-8" standalone="yes"?>
<Relationships xmlns="http://schemas.openxmlformats.org/package/2006/relationships"><Relationship Id="rId21" Type="http://schemas.openxmlformats.org/officeDocument/2006/relationships/hyperlink" Target="https://esdrmeeting.org/wp-content/uploads/2022/09/ESDR-ProgramBook.pdf" TargetMode="External"/><Relationship Id="rId170" Type="http://schemas.openxmlformats.org/officeDocument/2006/relationships/hyperlink" Target="https://isad.org/events/12th-georg-rajka-symposium-isad-montreal-2022/programme" TargetMode="External"/><Relationship Id="rId268" Type="http://schemas.openxmlformats.org/officeDocument/2006/relationships/hyperlink" Target="https://bhns.org.uk/applications/core/interface/file/attachment.php?id=3" TargetMode="External"/><Relationship Id="rId475" Type="http://schemas.openxmlformats.org/officeDocument/2006/relationships/hyperlink" Target="https://www.isds2023.org/program/" TargetMode="External"/><Relationship Id="rId682" Type="http://schemas.openxmlformats.org/officeDocument/2006/relationships/hyperlink" Target="https://eadvsymposium2023.org/wp-content/uploads/2023/05/EADV-Symposium2023_FinalProgramme.pdf" TargetMode="External"/><Relationship Id="rId128" Type="http://schemas.openxmlformats.org/officeDocument/2006/relationships/hyperlink" Target="https://eadvcongress2022.org/wp-content/uploads/2022/09/FINAL-PROGRAMME_31ST_CONGRESS_05092022_B_.pdf" TargetMode="External"/><Relationship Id="rId335" Type="http://schemas.openxmlformats.org/officeDocument/2006/relationships/hyperlink" Target="https://bspad.co.uk/app/uploads/2023/01/BAD-Brochure-2017-FOR-WEB-v2.pdf" TargetMode="External"/><Relationship Id="rId542" Type="http://schemas.openxmlformats.org/officeDocument/2006/relationships/hyperlink" Target="https://aedv.es/wp-content/uploads/2015/07/BAD-FINAL-ANNOUNCEMENT-2015.pdf" TargetMode="External"/><Relationship Id="rId987" Type="http://schemas.openxmlformats.org/officeDocument/2006/relationships/hyperlink" Target="https://bspad.co.uk/app/uploads/2023/01/BAD-Programme-2018-final-web-version.pdf" TargetMode="External"/><Relationship Id="rId402" Type="http://schemas.openxmlformats.org/officeDocument/2006/relationships/hyperlink" Target="https://www.wcd2019milan-dl.org/news-from-wcd2019/wcd-final-programme-WEB.pdf" TargetMode="External"/><Relationship Id="rId847" Type="http://schemas.openxmlformats.org/officeDocument/2006/relationships/hyperlink" Target="https://bspad.co.uk/app/uploads/2023/01/BAD-Programme-2018-final-web-version.pdf" TargetMode="External"/><Relationship Id="rId1032" Type="http://schemas.openxmlformats.org/officeDocument/2006/relationships/hyperlink" Target="https://badannualmeeting.co.uk/wp-content/uploads/2019/06/BAD-Final-Programme-2019-for-website-updated.pdf" TargetMode="External"/><Relationship Id="rId707" Type="http://schemas.openxmlformats.org/officeDocument/2006/relationships/hyperlink" Target="https://www.eventsforce.net/bad/frontend/reg/tAgendaWebsite.csp?pageID=86200&amp;ef_sel_menu=1272&amp;eventID=282&amp;mode=" TargetMode="External"/><Relationship Id="rId914" Type="http://schemas.openxmlformats.org/officeDocument/2006/relationships/hyperlink" Target="https://www.pcsa.ie/wp-content/uploads/2018/02/PCDSI-2018-Conference-Programme.pdf" TargetMode="External"/><Relationship Id="rId43" Type="http://schemas.openxmlformats.org/officeDocument/2006/relationships/hyperlink" Target="https://cdn.eventsforce.net/files/ef-uip26iq56uzw/website/298/bsid_2021_scientific_programme_final_a.pdf" TargetMode="External"/><Relationship Id="rId192" Type="http://schemas.openxmlformats.org/officeDocument/2006/relationships/hyperlink" Target="https://cdn.eventsforce.net/files/ef-uip26iq56uzw/website/296/bsi2020programmefinal.pdf" TargetMode="External"/><Relationship Id="rId497" Type="http://schemas.openxmlformats.org/officeDocument/2006/relationships/hyperlink" Target="https://espd2018.com/programme/" TargetMode="External"/><Relationship Id="rId357" Type="http://schemas.openxmlformats.org/officeDocument/2006/relationships/hyperlink" Target="https://badannualmeeting.co.uk/wp-content/uploads/2019/06/BAD-Final-Programme-2019-for-website-updated.pdf" TargetMode="External"/><Relationship Id="rId217" Type="http://schemas.openxmlformats.org/officeDocument/2006/relationships/hyperlink" Target="https://www.sidnet.org/content/uploads/2021/01/45071_IID_FINAL_PROGRAMME_20.pdf" TargetMode="External"/><Relationship Id="rId564" Type="http://schemas.openxmlformats.org/officeDocument/2006/relationships/hyperlink" Target="https://badannualmeeting.co.uk/wp-content/uploads/2021/05/BAD-Final-Programme-2020-20.5.21.pdf" TargetMode="External"/><Relationship Id="rId771" Type="http://schemas.openxmlformats.org/officeDocument/2006/relationships/hyperlink" Target="https://bspad.co.uk/app/uploads/2023/01/BAD-Brochure-2017-FOR-WEB-v2.pdf" TargetMode="External"/><Relationship Id="rId869" Type="http://schemas.openxmlformats.org/officeDocument/2006/relationships/hyperlink" Target="https://badannualmeeting.co.uk/wp-content/PDF-Flip/BAD-Final-Programme-2021.html" TargetMode="External"/><Relationship Id="rId424" Type="http://schemas.openxmlformats.org/officeDocument/2006/relationships/hyperlink" Target="https://www.bsid.org.uk/wp-content/uploads/2023/03/BSID-Annual-Meeting-2023-_Final-Programme190323.pdf" TargetMode="External"/><Relationship Id="rId631" Type="http://schemas.openxmlformats.org/officeDocument/2006/relationships/hyperlink" Target="https://www.bsid.org.uk/wp-content/uploads/2023/03/BSID-Annual-Meeting-2023-_Final-Programme190323.pdf" TargetMode="External"/><Relationship Id="rId729" Type="http://schemas.openxmlformats.org/officeDocument/2006/relationships/hyperlink" Target="https://badannualmeeting.co.uk/wp-content/uploads/2021/05/BAD-Final-Programme-2020-20.5.21.pdf" TargetMode="External"/><Relationship Id="rId1054" Type="http://schemas.openxmlformats.org/officeDocument/2006/relationships/hyperlink" Target="https://badannualmeeting.co.uk/wp-content/PDF-Flip/BAD-Final-Programme-2023.html" TargetMode="External"/><Relationship Id="rId936" Type="http://schemas.openxmlformats.org/officeDocument/2006/relationships/hyperlink" Target="https://bspad.co.uk/app/uploads/2023/01/BAD-Programme-2018-final-web-version.pdf" TargetMode="External"/><Relationship Id="rId1121" Type="http://schemas.openxmlformats.org/officeDocument/2006/relationships/hyperlink" Target="https://badannualmeeting.co.uk/wp-content/uploads/2018/10/BAD-FINAL-PROGRAMME-08-Final-version.pdf" TargetMode="External"/><Relationship Id="rId65" Type="http://schemas.openxmlformats.org/officeDocument/2006/relationships/hyperlink" Target="http://esdrmeeting.org/wp-content/uploads/2019/09/20190912-ESDR-2019-Program-Book-Web.pdf" TargetMode="External"/><Relationship Id="rId281" Type="http://schemas.openxmlformats.org/officeDocument/2006/relationships/hyperlink" Target="https://www.bsid.org.uk/wp-content/uploads/2023/03/BSID-Annual-Meeting-2023-_Final-Programme190323.pdf" TargetMode="External"/><Relationship Id="rId141" Type="http://schemas.openxmlformats.org/officeDocument/2006/relationships/hyperlink" Target="https://badannualmeeting.co.uk/wp-content/uploads/2019/06/BAD-Final-Programme-2019-for-website-updated.pdf" TargetMode="External"/><Relationship Id="rId379" Type="http://schemas.openxmlformats.org/officeDocument/2006/relationships/hyperlink" Target="https://badannualmeeting.co.uk/wp-content/PDF-Flip/BAD-Final-Programme-2022.html" TargetMode="External"/><Relationship Id="rId586" Type="http://schemas.openxmlformats.org/officeDocument/2006/relationships/hyperlink" Target="https://badannualmeeting.co.uk/wp-content/PDF-Flip/BAD-Final-Programme-2023.html" TargetMode="External"/><Relationship Id="rId793" Type="http://schemas.openxmlformats.org/officeDocument/2006/relationships/hyperlink" Target="https://badannualmeeting.co.uk/wp-content/uploads/2021/05/BAD-Final-Programme-2020-20.5.21.pdf" TargetMode="External"/><Relationship Id="rId7" Type="http://schemas.openxmlformats.org/officeDocument/2006/relationships/hyperlink" Target="https://badannualmeeting.co.uk/wp-content/PDF-Flip/BAD-Final-Programme-2023.html" TargetMode="External"/><Relationship Id="rId239" Type="http://schemas.openxmlformats.org/officeDocument/2006/relationships/hyperlink" Target="https://badannualmeeting.co.uk/wp-content/PDF-Flip/BAD-Final-Programme-2021.html" TargetMode="External"/><Relationship Id="rId446" Type="http://schemas.openxmlformats.org/officeDocument/2006/relationships/hyperlink" Target="https://www.wcd2019milan-dl.org/news-from-wcd2019/wcd-final-programme-WEB.pdf" TargetMode="External"/><Relationship Id="rId653" Type="http://schemas.openxmlformats.org/officeDocument/2006/relationships/hyperlink" Target="https://www.medicaljournals.se/acta/content_files/files/pdf/100/220/Suppl220.pdf" TargetMode="External"/><Relationship Id="rId1076" Type="http://schemas.openxmlformats.org/officeDocument/2006/relationships/hyperlink" Target="https://dds.nu/wp-content/uploads/2015/03/BoB-Invite.pdf" TargetMode="External"/><Relationship Id="rId306" Type="http://schemas.openxmlformats.org/officeDocument/2006/relationships/hyperlink" Target="https://badannualmeeting.co.uk/wp-content/PDF-Flip/BAD-Final-Programme-2022.html" TargetMode="External"/><Relationship Id="rId860" Type="http://schemas.openxmlformats.org/officeDocument/2006/relationships/hyperlink" Target="https://debracongress2021.ru/programme" TargetMode="External"/><Relationship Id="rId958" Type="http://schemas.openxmlformats.org/officeDocument/2006/relationships/hyperlink" Target="https://www.eadvsymposium2021.org/wp-content/uploads/2021/04/EADV_Symposium2021.pdf" TargetMode="External"/><Relationship Id="rId1143" Type="http://schemas.openxmlformats.org/officeDocument/2006/relationships/hyperlink" Target="https://badannualmeeting.co.uk/wp-content/PDF-Flip/BAD-Final-Programme-2022.html" TargetMode="External"/><Relationship Id="rId87" Type="http://schemas.openxmlformats.org/officeDocument/2006/relationships/hyperlink" Target="https://www.dermepi.eu/wp-content/uploads/2017/07/Final-program-EDEN-Forum-2018.pdf" TargetMode="External"/><Relationship Id="rId513" Type="http://schemas.openxmlformats.org/officeDocument/2006/relationships/hyperlink" Target="https://badannualmeeting.co.uk/wp-content/PDF-Flip/BAD-Final-Programme-2021.html" TargetMode="External"/><Relationship Id="rId720" Type="http://schemas.openxmlformats.org/officeDocument/2006/relationships/hyperlink" Target="https://badannualmeeting.co.uk/wp-content/PDF-Flip/BAD-Final-Programme-2023.html" TargetMode="External"/><Relationship Id="rId818" Type="http://schemas.openxmlformats.org/officeDocument/2006/relationships/hyperlink" Target="https://docplayer.net/157104930-Final-programme-the-modern-face-of-dermatology-madrid-spain-october-2019-ifema-feria-de-madrid-european-academy-of-dermatology-and-venereology.html" TargetMode="External"/><Relationship Id="rId1003" Type="http://schemas.openxmlformats.org/officeDocument/2006/relationships/hyperlink" Target="https://www.dermepi.eu/wp-content/uploads/2017/07/Final-program-EDEN-Forum-2018.pdf" TargetMode="External"/><Relationship Id="rId14" Type="http://schemas.openxmlformats.org/officeDocument/2006/relationships/hyperlink" Target="https://www.wcd2023singapore.org/wp-content/uploads/2023/06/Congress-Programme-29-Final.pdf" TargetMode="External"/><Relationship Id="rId163" Type="http://schemas.openxmlformats.org/officeDocument/2006/relationships/hyperlink" Target="https://eadvapps.m-anage.com/eadvcongress2023/en-GB/pag/faculty/660197" TargetMode="External"/><Relationship Id="rId370" Type="http://schemas.openxmlformats.org/officeDocument/2006/relationships/hyperlink" Target="https://eadvapps.m-anage.com/eadvcongress2023/en-GB/pag/presentation/39037" TargetMode="External"/><Relationship Id="rId230" Type="http://schemas.openxmlformats.org/officeDocument/2006/relationships/hyperlink" Target="https://badannualmeeting.co.uk/wp-content/PDF-Flip/BAD-Final-Programme-2022.html" TargetMode="External"/><Relationship Id="rId468" Type="http://schemas.openxmlformats.org/officeDocument/2006/relationships/hyperlink" Target="https://aedv.es/wp-content/uploads/2015/07/BAD-FINAL-ANNOUNCEMENT-2015.pdf" TargetMode="External"/><Relationship Id="rId675" Type="http://schemas.openxmlformats.org/officeDocument/2006/relationships/hyperlink" Target="http://asianderm.org/21rcd/download/21strcd2014_souvenirprogramme.pdf" TargetMode="External"/><Relationship Id="rId882" Type="http://schemas.openxmlformats.org/officeDocument/2006/relationships/hyperlink" Target="https://espd2018.com/programme/" TargetMode="External"/><Relationship Id="rId1098" Type="http://schemas.openxmlformats.org/officeDocument/2006/relationships/hyperlink" Target="https://badannualmeeting.co.uk/wp-content/uploads/2021/05/BAD-Final-Programme-2020-20.5.21.pdf" TargetMode="External"/><Relationship Id="rId328" Type="http://schemas.openxmlformats.org/officeDocument/2006/relationships/hyperlink" Target="https://bspad.co.uk/app/uploads/2023/01/BAD-Programme-2018-final-web-version.pdf" TargetMode="External"/><Relationship Id="rId535" Type="http://schemas.openxmlformats.org/officeDocument/2006/relationships/hyperlink" Target="https://bspad.co.uk/app/uploads/2023/01/BAD-Brochure-2017-FOR-WEB-v2.pdf" TargetMode="External"/><Relationship Id="rId742" Type="http://schemas.openxmlformats.org/officeDocument/2006/relationships/hyperlink" Target="https://bspad.co.uk/app/uploads/2023/01/BAD-Programme-2018-final-web-version.pdf" TargetMode="External"/><Relationship Id="rId1165" Type="http://schemas.openxmlformats.org/officeDocument/2006/relationships/hyperlink" Target="https://www.emedevents.com/c/medical-conferences-2020/the-2nd-european-conference-on-controversies-in-diabetic-foot-management-diabeticfoot-europe" TargetMode="External"/><Relationship Id="rId602" Type="http://schemas.openxmlformats.org/officeDocument/2006/relationships/hyperlink" Target="https://badannualmeeting.co.uk/wp-content/uploads/2021/05/BAD-Final-Programme-2020-20.5.21.pdf" TargetMode="External"/><Relationship Id="rId1025" Type="http://schemas.openxmlformats.org/officeDocument/2006/relationships/hyperlink" Target="https://badannualmeeting.co.uk/wp-content/PDF-Flip/BAD-Final-Programme-2023.html" TargetMode="External"/><Relationship Id="rId907" Type="http://schemas.openxmlformats.org/officeDocument/2006/relationships/hyperlink" Target="https://cutaneousallergy.org/download/1066/" TargetMode="External"/><Relationship Id="rId36" Type="http://schemas.openxmlformats.org/officeDocument/2006/relationships/hyperlink" Target="https://esdrmeeting.org/wp-content/uploads/2021/09/esdr2021-programme-book-a4-FinalVersion.pdf" TargetMode="External"/><Relationship Id="rId185" Type="http://schemas.openxmlformats.org/officeDocument/2006/relationships/hyperlink" Target="https://isad.org/events/11th-georg-rajka-symposium-isad-seoul-2021/programme" TargetMode="External"/><Relationship Id="rId392" Type="http://schemas.openxmlformats.org/officeDocument/2006/relationships/hyperlink" Target="https://badannualmeeting.co.uk/wp-content/PDF-Flip/BAD-Final-Programme-2021.html" TargetMode="External"/><Relationship Id="rId697" Type="http://schemas.openxmlformats.org/officeDocument/2006/relationships/hyperlink" Target="https://badannualmeeting.co.uk/wp-content/PDF-Flip/BAD-Final-Programme-2021.html" TargetMode="External"/><Relationship Id="rId252" Type="http://schemas.openxmlformats.org/officeDocument/2006/relationships/hyperlink" Target="https://badannualmeeting.co.uk/wp-content/uploads/2021/05/BAD-Final-Programme-2020-20.5.21.pdf" TargetMode="External"/><Relationship Id="rId112" Type="http://schemas.openxmlformats.org/officeDocument/2006/relationships/hyperlink" Target="https://aedv.es/wp-content/uploads/2015/07/BAD-FINAL-ANNOUNCEMENT-2015.pdf" TargetMode="External"/><Relationship Id="rId557" Type="http://schemas.openxmlformats.org/officeDocument/2006/relationships/hyperlink" Target="https://badannualmeeting.co.uk/wp-content/PDF-Flip/BAD-Final-Programme-2021.html" TargetMode="External"/><Relationship Id="rId764" Type="http://schemas.openxmlformats.org/officeDocument/2006/relationships/hyperlink" Target="https://badannualmeeting.co.uk/wp-content/uploads/2021/05/BAD-Final-Programme-2020-20.5.21.pdf" TargetMode="External"/><Relationship Id="rId971" Type="http://schemas.openxmlformats.org/officeDocument/2006/relationships/hyperlink" Target="https://badannualmeeting.co.uk/wp-content/uploads/2018/10/FINAL-PROGRAMME-2007.pdf" TargetMode="External"/><Relationship Id="rId417" Type="http://schemas.openxmlformats.org/officeDocument/2006/relationships/hyperlink" Target="https://aveiro2015.photobiology.eu/programme" TargetMode="External"/><Relationship Id="rId624" Type="http://schemas.openxmlformats.org/officeDocument/2006/relationships/hyperlink" Target="https://conference.edsuae.com/2023/agenda/EDSC2023_Scientific_Program.pdf" TargetMode="External"/><Relationship Id="rId831" Type="http://schemas.openxmlformats.org/officeDocument/2006/relationships/hyperlink" Target="https://aedv.es/wp-content/uploads/2015/07/BAD-FINAL-ANNOUNCEMENT-2015.pdf" TargetMode="External"/><Relationship Id="rId1047" Type="http://schemas.openxmlformats.org/officeDocument/2006/relationships/hyperlink" Target="https://www.sidnet.org/content/uploads/2021/01/45071_IID_FINAL_PROGRAMME_20.pdf" TargetMode="External"/><Relationship Id="rId929" Type="http://schemas.openxmlformats.org/officeDocument/2006/relationships/hyperlink" Target="https://badannualmeeting.co.uk/wp-content/uploads/2021/05/BAD-Final-Programme-2020-20.5.21.pdf" TargetMode="External"/><Relationship Id="rId1114" Type="http://schemas.openxmlformats.org/officeDocument/2006/relationships/hyperlink" Target="https://simplycpd.co.uk/courses/pcds-autumn-dermatology-meeting-12-sep-2019" TargetMode="External"/><Relationship Id="rId58" Type="http://schemas.openxmlformats.org/officeDocument/2006/relationships/hyperlink" Target="https://cdn.eventsforce.net/files/ef-uip26iq56uzw/website/296/bsi2020programmefinal.pdf" TargetMode="External"/><Relationship Id="rId428" Type="http://schemas.openxmlformats.org/officeDocument/2006/relationships/hyperlink" Target="https://www.edf-meeting.com/uploads/attachments/clfw5aqrj01mcv2jrxxaisccr-programm-edf2023-compressed.pdf" TargetMode="External"/><Relationship Id="rId635" Type="http://schemas.openxmlformats.org/officeDocument/2006/relationships/hyperlink" Target="https://www.wcd2023singapore.org/wp-content/uploads/2023/06/Congress-Programme-29-Final.pdf" TargetMode="External"/><Relationship Id="rId842" Type="http://schemas.openxmlformats.org/officeDocument/2006/relationships/hyperlink" Target="https://badannualmeeting.co.uk/wp-content/PDF-Flip/BAD-Final-Programme-2021.html" TargetMode="External"/><Relationship Id="rId1058" Type="http://schemas.openxmlformats.org/officeDocument/2006/relationships/hyperlink" Target="https://esdrmeeting.org/wp-content/uploads/2021/09/esdr2021-programme-book-a4-FinalVersion.pdf" TargetMode="External"/><Relationship Id="rId274" Type="http://schemas.openxmlformats.org/officeDocument/2006/relationships/hyperlink" Target="https://aedv.es/wp-content/uploads/2015/07/BAD-FINAL-ANNOUNCEMENT-2015.pdf" TargetMode="External"/><Relationship Id="rId481" Type="http://schemas.openxmlformats.org/officeDocument/2006/relationships/hyperlink" Target="https://wcpd2021.com/wp-content/uploads/2021/09/WCPD2021-FINAL-PROGRAMMEv3.pdf" TargetMode="External"/><Relationship Id="rId702" Type="http://schemas.openxmlformats.org/officeDocument/2006/relationships/hyperlink" Target="https://www.wcd2019milan-dl.org/news-from-wcd2019/wcd-final-programme-WEB.pdf" TargetMode="External"/><Relationship Id="rId1125" Type="http://schemas.openxmlformats.org/officeDocument/2006/relationships/hyperlink" Target="https://badannualmeeting.co.uk/wp-content/PDF-Flip/BAD-Final-Programme-2022.html" TargetMode="External"/><Relationship Id="rId69" Type="http://schemas.openxmlformats.org/officeDocument/2006/relationships/hyperlink" Target="https://docplayer.net/157104930-Final-programme-the-modern-face-of-dermatology-madrid-spain-october-2019-ifema-feria-de-madrid-european-academy-of-dermatology-and-venereology.html" TargetMode="External"/><Relationship Id="rId134" Type="http://schemas.openxmlformats.org/officeDocument/2006/relationships/hyperlink" Target="https://isad.org/events/11th-georg-rajka-symposium-isad-seoul-2021/programme" TargetMode="External"/><Relationship Id="rId579" Type="http://schemas.openxmlformats.org/officeDocument/2006/relationships/hyperlink" Target="https://bspad.co.uk/app/uploads/2023/01/BAD-Brochure-2017-FOR-WEB-v2.pdf" TargetMode="External"/><Relationship Id="rId786" Type="http://schemas.openxmlformats.org/officeDocument/2006/relationships/hyperlink" Target="https://eadvprogram.m-anage.com/eadvcongress2021/en-GB/ProgramSearch/Program/?searchstring=&amp;programid=4306&amp;pProgramGrade=Scientific&amp;pHideLogin=True&amp;pHidePersonal=False&amp;pShowPrivate=False" TargetMode="External"/><Relationship Id="rId993" Type="http://schemas.openxmlformats.org/officeDocument/2006/relationships/hyperlink" Target="https://badannualmeeting.co.uk/wp-content/PDF-Flip/BAD-Final-Programme-2023.html" TargetMode="External"/><Relationship Id="rId341" Type="http://schemas.openxmlformats.org/officeDocument/2006/relationships/hyperlink" Target="https://bspad.co.uk/app/uploads/2023/01/BAD-FINAL-PROGRAMME-2016.pdf" TargetMode="External"/><Relationship Id="rId439" Type="http://schemas.openxmlformats.org/officeDocument/2006/relationships/hyperlink" Target="https://cdn.eventsforce.net/files/ef-uip26iq56uzw/website/298/bsid_2021_scientific_programme_final_a.pdf" TargetMode="External"/><Relationship Id="rId646" Type="http://schemas.openxmlformats.org/officeDocument/2006/relationships/hyperlink" Target="https://www.intsocderm.org/files/ISD_Conn_Fall_2021.pdf" TargetMode="External"/><Relationship Id="rId1069" Type="http://schemas.openxmlformats.org/officeDocument/2006/relationships/hyperlink" Target="https://bspad.co.uk/app/uploads/2023/01/BAD-FINAL-PROGRAMME-2016.pdf" TargetMode="External"/><Relationship Id="rId201" Type="http://schemas.openxmlformats.org/officeDocument/2006/relationships/hyperlink" Target="https://badannualmeeting.co.uk/wp-content/uploads/2019/06/BAD-Final-Programme-2019-for-website-updated.pdf" TargetMode="External"/><Relationship Id="rId285" Type="http://schemas.openxmlformats.org/officeDocument/2006/relationships/hyperlink" Target="https://badannualmeeting.co.uk/wp-content/PDF-Flip/BAD-Final-Programme-2023.html" TargetMode="External"/><Relationship Id="rId506" Type="http://schemas.openxmlformats.org/officeDocument/2006/relationships/hyperlink" Target="https://www.wcd2023singapore.org/wp-content/uploads/2023/06/Congress-Programme-29-Final.pdf" TargetMode="External"/><Relationship Id="rId853" Type="http://schemas.openxmlformats.org/officeDocument/2006/relationships/hyperlink" Target="https://badannualmeeting.co.uk/wp-content/PDF-Flip/BAD-Final-Programme-2023.html" TargetMode="External"/><Relationship Id="rId1136" Type="http://schemas.openxmlformats.org/officeDocument/2006/relationships/hyperlink" Target="https://badannualmeeting.co.uk/wp-content/PDF-Flip/BAD-Final-Programme-2021.html" TargetMode="External"/><Relationship Id="rId492" Type="http://schemas.openxmlformats.org/officeDocument/2006/relationships/hyperlink" Target="https://www.wcd2019milan-dl.org/news-from-wcd2019/wcd-final-programme-WEB.pdf" TargetMode="External"/><Relationship Id="rId713" Type="http://schemas.openxmlformats.org/officeDocument/2006/relationships/hyperlink" Target="https://aedv.es/wp-content/uploads/2015/07/BAD-FINAL-ANNOUNCEMENT-2015.pdf" TargetMode="External"/><Relationship Id="rId797" Type="http://schemas.openxmlformats.org/officeDocument/2006/relationships/hyperlink" Target="https://bspad.co.uk/app/uploads/2023/01/BAD-Programme-2018-final-web-version.pdf" TargetMode="External"/><Relationship Id="rId920" Type="http://schemas.openxmlformats.org/officeDocument/2006/relationships/hyperlink" Target="https://bspad.co.uk/app/uploads/2023/01/BAD-FINAL-PROGRAMME-2016.pdf" TargetMode="External"/><Relationship Id="rId145" Type="http://schemas.openxmlformats.org/officeDocument/2006/relationships/hyperlink" Target="https://bspad.co.uk/app/uploads/2023/01/BAD-Programme-2018-final-web-version.pdf" TargetMode="External"/><Relationship Id="rId352" Type="http://schemas.openxmlformats.org/officeDocument/2006/relationships/hyperlink" Target="https://badannualmeeting.co.uk/wp-content/uploads/2021/05/BAD-Final-Programme-2020-20.5.21.pdf" TargetMode="External"/><Relationship Id="rId212" Type="http://schemas.openxmlformats.org/officeDocument/2006/relationships/hyperlink" Target="https://bspad.co.uk/app/uploads/2023/01/BAD-FINAL-PROGRAMME-2016.pdf" TargetMode="External"/><Relationship Id="rId657" Type="http://schemas.openxmlformats.org/officeDocument/2006/relationships/hyperlink" Target="https://www.edf-meeting.com/uploads/attachments/cl2g8b20z001qf291z852ucuc-gzd-147493-ctlu-22-dermtogy.pdf" TargetMode="External"/><Relationship Id="rId864" Type="http://schemas.openxmlformats.org/officeDocument/2006/relationships/hyperlink" Target="https://eadvprogram.m-anage.com/eadvcongress2021/en-GB/ProgramSearch/Program/?searchstring=&amp;programid=4360&amp;pProgramGrade=Scientific&amp;pHideLogin=True&amp;pHidePersonal=False&amp;pShowPrivate=False" TargetMode="External"/><Relationship Id="rId296" Type="http://schemas.openxmlformats.org/officeDocument/2006/relationships/hyperlink" Target="https://www.wcd2023singapore.org/wp-content/uploads/2023/06/Congress-Programme-29-Final.pdf" TargetMode="External"/><Relationship Id="rId517" Type="http://schemas.openxmlformats.org/officeDocument/2006/relationships/hyperlink" Target="https://badannualmeeting.co.uk/wp-content/uploads/2021/05/BAD-Final-Programme-2020-20.5.21.pdf" TargetMode="External"/><Relationship Id="rId724" Type="http://schemas.openxmlformats.org/officeDocument/2006/relationships/hyperlink" Target="https://badannualmeeting.co.uk/wp-content/PDF-Flip/BAD-Final-Programme-2022.html" TargetMode="External"/><Relationship Id="rId931" Type="http://schemas.openxmlformats.org/officeDocument/2006/relationships/hyperlink" Target="https://badannualmeeting.co.uk/wp-content/uploads/2021/05/BAD-Final-Programme-2020-20.5.21.pdf" TargetMode="External"/><Relationship Id="rId1147" Type="http://schemas.openxmlformats.org/officeDocument/2006/relationships/hyperlink" Target="https://bspad.co.uk/app/uploads/2023/01/BAD-Brochure-2017-FOR-WEB-v2.pdf" TargetMode="External"/><Relationship Id="rId60" Type="http://schemas.openxmlformats.org/officeDocument/2006/relationships/hyperlink" Target="https://cdn.eventsforce.net/files/ef-uip26iq56uzw/website/296/bsi2020programmefinal.pdf" TargetMode="External"/><Relationship Id="rId156" Type="http://schemas.openxmlformats.org/officeDocument/2006/relationships/hyperlink" Target="https://dds.nu/wp-content/uploads/2015/03/BoB-Invite.pdf" TargetMode="External"/><Relationship Id="rId363" Type="http://schemas.openxmlformats.org/officeDocument/2006/relationships/hyperlink" Target="https://bspad.co.uk/app/uploads/2023/01/BAD-Programme-2018-final-web-version.pdf" TargetMode="External"/><Relationship Id="rId570" Type="http://schemas.openxmlformats.org/officeDocument/2006/relationships/hyperlink" Target="https://badannualmeeting.co.uk/wp-content/uploads/2019/06/BAD-Final-Programme-2019-for-website-updated.pdf" TargetMode="External"/><Relationship Id="rId1007" Type="http://schemas.openxmlformats.org/officeDocument/2006/relationships/hyperlink" Target="https://badannualmeeting.co.uk/wp-content/PDF-Flip/BAD-Final-Programme-2022.html" TargetMode="External"/><Relationship Id="rId223" Type="http://schemas.openxmlformats.org/officeDocument/2006/relationships/hyperlink" Target="https://badannualmeeting.co.uk/wp-content/PDF-Flip/BAD-Final-Programme-2023.html" TargetMode="External"/><Relationship Id="rId430" Type="http://schemas.openxmlformats.org/officeDocument/2006/relationships/hyperlink" Target="https://eadvcongress2022.org/wp-content/uploads/2022/09/FINAL-PROGRAMME_31ST_CONGRESS_05092022_B_.pdf" TargetMode="External"/><Relationship Id="rId668" Type="http://schemas.openxmlformats.org/officeDocument/2006/relationships/hyperlink" Target="https://bspad.co.uk/app/uploads/2023/01/BAD-Brochure-2017-FOR-WEB-v2.pdf" TargetMode="External"/><Relationship Id="rId875" Type="http://schemas.openxmlformats.org/officeDocument/2006/relationships/hyperlink" Target="https://cdn.eventsforce.net/files/ef-uip26iq56uzw/website/296/bsi2020programmefinal.pdf" TargetMode="External"/><Relationship Id="rId1060" Type="http://schemas.openxmlformats.org/officeDocument/2006/relationships/hyperlink" Target="https://badannualmeeting.co.uk/wp-content/uploads/2021/05/BAD-Final-Programme-2020-20.5.21.pdf" TargetMode="External"/><Relationship Id="rId18" Type="http://schemas.openxmlformats.org/officeDocument/2006/relationships/hyperlink" Target="https://www.worldskinsummit.com/_files/ugd/9ccfce_ba32edfc400e435e812fb0d76a5e20d5.pdf" TargetMode="External"/><Relationship Id="rId528" Type="http://schemas.openxmlformats.org/officeDocument/2006/relationships/hyperlink" Target="https://cdn.eventsforce.net/files/ef-uip26iq56uzw/website/243/bsid_2018_annual_meeting_programme_web_4.pdf" TargetMode="External"/><Relationship Id="rId735" Type="http://schemas.openxmlformats.org/officeDocument/2006/relationships/hyperlink" Target="https://www.caribbeanderm.org/wp-content/uploads/2019/10/CDA-2019-Printed-Programme-Compressed-1.pdf" TargetMode="External"/><Relationship Id="rId942" Type="http://schemas.openxmlformats.org/officeDocument/2006/relationships/hyperlink" Target="https://badannualmeeting.co.uk/wp-content/uploads/2018/10/BAD-FINAL-PROGRAMME-10.pdf" TargetMode="External"/><Relationship Id="rId1158" Type="http://schemas.openxmlformats.org/officeDocument/2006/relationships/hyperlink" Target="https://dubaiderma.com/conference-speakers/" TargetMode="External"/><Relationship Id="rId167" Type="http://schemas.openxmlformats.org/officeDocument/2006/relationships/hyperlink" Target="https://www.wcd2023singapore.org/wp-content/uploads/2023/06/Congress-Programme-29-Final.pdf" TargetMode="External"/><Relationship Id="rId374" Type="http://schemas.openxmlformats.org/officeDocument/2006/relationships/hyperlink" Target="https://badannualmeeting.co.uk/wp-content/PDF-Flip/BAD-Final-Programme-2023.html" TargetMode="External"/><Relationship Id="rId581" Type="http://schemas.openxmlformats.org/officeDocument/2006/relationships/hyperlink" Target="https://aedv.es/wp-content/uploads/2015/07/BAD-FINAL-ANNOUNCEMENT-2015.pdf" TargetMode="External"/><Relationship Id="rId1018" Type="http://schemas.openxmlformats.org/officeDocument/2006/relationships/hyperlink" Target="https://badannualmeeting.co.uk/wp-content/uploads/2019/06/BAD-Final-Programme-2019-for-website-updated.pdf" TargetMode="External"/><Relationship Id="rId71" Type="http://schemas.openxmlformats.org/officeDocument/2006/relationships/hyperlink" Target="https://www.wcd2019milan-dl.org/news-from-wcd2019/wcd-final-programme-WEB.pdf" TargetMode="External"/><Relationship Id="rId234" Type="http://schemas.openxmlformats.org/officeDocument/2006/relationships/hyperlink" Target="https://badannualmeeting.co.uk/wp-content/PDF-Flip/BAD-Final-Programme-2022.html" TargetMode="External"/><Relationship Id="rId679" Type="http://schemas.openxmlformats.org/officeDocument/2006/relationships/hyperlink" Target="https://www.sidnet.org/content/uploads/2021/01/45071_IID_FINAL_PROGRAMME_20.pdf" TargetMode="External"/><Relationship Id="rId802" Type="http://schemas.openxmlformats.org/officeDocument/2006/relationships/hyperlink" Target="https://badannualmeeting.co.uk/wp-content/PDF-Flip/BAD-Final-Programme-2023.html" TargetMode="External"/><Relationship Id="rId886" Type="http://schemas.openxmlformats.org/officeDocument/2006/relationships/hyperlink" Target="https://www.emedevents.com/c/medical-conferences-2018/6th-annual-conference-dubai-academy-of-dermatology-dad-1" TargetMode="External"/><Relationship Id="rId2" Type="http://schemas.openxmlformats.org/officeDocument/2006/relationships/hyperlink" Target="https://isid2023.org/wp-content/uploads/2023/05/ISID_2023_Program-Book_Final_6-web_low.pdf" TargetMode="External"/><Relationship Id="rId29" Type="http://schemas.openxmlformats.org/officeDocument/2006/relationships/hyperlink" Target="https://badannualmeeting.co.uk/wp-content/PDF-Flip/BAD-Final-Programme-2022.html" TargetMode="External"/><Relationship Id="rId441" Type="http://schemas.openxmlformats.org/officeDocument/2006/relationships/hyperlink" Target="https://eadvapps.m-anage.com/eadvvirtual2020/en-GB/ProgramSearch/Program/?searchstring=&amp;programid=3896&amp;pProgramGrade=Scientific&amp;pHideLogin=False&amp;pHidePersonal=False&amp;pShowPrivate=False" TargetMode="External"/><Relationship Id="rId539" Type="http://schemas.openxmlformats.org/officeDocument/2006/relationships/hyperlink" Target="https://bspad.co.uk/app/uploads/2023/01/BAD-FINAL-PROGRAMME-2016.pdf" TargetMode="External"/><Relationship Id="rId746" Type="http://schemas.openxmlformats.org/officeDocument/2006/relationships/hyperlink" Target="https://bspad.co.uk/app/uploads/2023/01/BAD-Programme-2018-final-web-version.pdf" TargetMode="External"/><Relationship Id="rId1071" Type="http://schemas.openxmlformats.org/officeDocument/2006/relationships/hyperlink" Target="https://aedv.es/wp-content/uploads/2015/07/BAD-FINAL-ANNOUNCEMENT-2015.pdf" TargetMode="External"/><Relationship Id="rId1169" Type="http://schemas.openxmlformats.org/officeDocument/2006/relationships/hyperlink" Target="https://bspad.co.uk/app/uploads/2023/01/BAD-Brochure-2017-FOR-WEB-v2.pdf" TargetMode="External"/><Relationship Id="rId178" Type="http://schemas.openxmlformats.org/officeDocument/2006/relationships/hyperlink" Target="https://badannualmeeting.co.uk/wp-content/PDF-Flip/BAD-Final-Programme-2022.html" TargetMode="External"/><Relationship Id="rId301" Type="http://schemas.openxmlformats.org/officeDocument/2006/relationships/hyperlink" Target="https://badannualmeeting.co.uk/wp-content/PDF-Flip/BAD-Final-Programme-2022.html" TargetMode="External"/><Relationship Id="rId953" Type="http://schemas.openxmlformats.org/officeDocument/2006/relationships/hyperlink" Target="https://badannualmeeting.co.uk/wp-content/PDF-Flip/BAD-Final-Programme-2022.html" TargetMode="External"/><Relationship Id="rId1029" Type="http://schemas.openxmlformats.org/officeDocument/2006/relationships/hyperlink" Target="https://badannualmeeting.co.uk/wp-content/PDF-Flip/BAD-Final-Programme-2022.html" TargetMode="External"/><Relationship Id="rId82" Type="http://schemas.openxmlformats.org/officeDocument/2006/relationships/hyperlink" Target="https://cdn.eventsforce.net/files/ef-uip26iq56uzw/website/273/bsid_2019_annual_meeting_programme_final_v3.pdf" TargetMode="External"/><Relationship Id="rId385" Type="http://schemas.openxmlformats.org/officeDocument/2006/relationships/hyperlink" Target="https://dokumen.tips/download/link/19th-congress-of-the-european-society-for-photobiology.html" TargetMode="External"/><Relationship Id="rId592" Type="http://schemas.openxmlformats.org/officeDocument/2006/relationships/hyperlink" Target="https://badannualmeeting.co.uk/wp-content/PDF-Flip/BAD-Final-Programme-2022.html" TargetMode="External"/><Relationship Id="rId606" Type="http://schemas.openxmlformats.org/officeDocument/2006/relationships/hyperlink" Target="https://badannualmeeting.co.uk/wp-content/uploads/2019/06/BAD-Final-Programme-2019-for-website-updated.pdf" TargetMode="External"/><Relationship Id="rId813" Type="http://schemas.openxmlformats.org/officeDocument/2006/relationships/hyperlink" Target="https://badannualmeeting.co.uk/wp-content/PDF-Flip/BAD-Final-Programme-2021.html" TargetMode="External"/><Relationship Id="rId245" Type="http://schemas.openxmlformats.org/officeDocument/2006/relationships/hyperlink" Target="https://badannualmeeting.co.uk/wp-content/uploads/2021/05/BAD-Final-Programme-2020-20.5.21.pdf" TargetMode="External"/><Relationship Id="rId452" Type="http://schemas.openxmlformats.org/officeDocument/2006/relationships/hyperlink" Target="https://www.edf-meeting.com/uploads/attachments/cl2g8b20z001qf291z852ucuc-gzd-147493-ctlu-22-dermtogy.pdf" TargetMode="External"/><Relationship Id="rId897" Type="http://schemas.openxmlformats.org/officeDocument/2006/relationships/hyperlink" Target="https://cutaneousallergy.org/wp-content/uploads/dlm_uploads/2021/02/Flyer-Dowling-Club-and-BSCA-Contact-Dermatitis-Update-Meeting-Friday-7th-May-2021.pdf" TargetMode="External"/><Relationship Id="rId1082" Type="http://schemas.openxmlformats.org/officeDocument/2006/relationships/hyperlink" Target="https://cutaneousallergy.org/wp-content/uploads/dlm_uploads/2021/02/Flyer-Dowling-Club-and-BSCA-Contact-Dermatitis-Update-Meeting-Friday-7th-May-2021.pdf" TargetMode="External"/><Relationship Id="rId105" Type="http://schemas.openxmlformats.org/officeDocument/2006/relationships/hyperlink" Target="https://bspad.co.uk/app/uploads/2023/01/BAD-FINAL-PROGRAMME-2016.pdf" TargetMode="External"/><Relationship Id="rId312" Type="http://schemas.openxmlformats.org/officeDocument/2006/relationships/hyperlink" Target="https://badannualmeeting.co.uk/wp-content/PDF-Flip/BAD-Final-Programme-2021.html" TargetMode="External"/><Relationship Id="rId757" Type="http://schemas.openxmlformats.org/officeDocument/2006/relationships/hyperlink" Target="https://badannualmeeting.co.uk/wp-content/uploads/2021/05/BAD-Final-Programme-2020-20.5.21.pdf" TargetMode="External"/><Relationship Id="rId964" Type="http://schemas.openxmlformats.org/officeDocument/2006/relationships/hyperlink" Target="https://www.wcd2019milan-dl.org/news-from-wcd2019/wcd-final-programme-WEB.pdf" TargetMode="External"/><Relationship Id="rId93" Type="http://schemas.openxmlformats.org/officeDocument/2006/relationships/hyperlink" Target="https://bspad.co.uk/app/uploads/2023/01/BAD-Brochure-2017-FOR-WEB-v2.pdf" TargetMode="External"/><Relationship Id="rId189" Type="http://schemas.openxmlformats.org/officeDocument/2006/relationships/hyperlink" Target="https://badannualmeeting.co.uk/wp-content/uploads/2021/05/BAD-Final-Programme-2020-20.5.21.pdf" TargetMode="External"/><Relationship Id="rId396" Type="http://schemas.openxmlformats.org/officeDocument/2006/relationships/hyperlink" Target="https://eadvapps.m-anage.com/eadvvirtual2020/en-GB/ProgramSearch/Program/?searchstring=&amp;programid=3937&amp;pProgramGrade=Scientific&amp;pHideLogin=False&amp;pHidePersonal=False&amp;pShowPrivate=False" TargetMode="External"/><Relationship Id="rId617" Type="http://schemas.openxmlformats.org/officeDocument/2006/relationships/hyperlink" Target="https://bspad.co.uk/app/uploads/2023/01/BAD-Brochure-2017-FOR-WEB-v2.pdf" TargetMode="External"/><Relationship Id="rId824" Type="http://schemas.openxmlformats.org/officeDocument/2006/relationships/hyperlink" Target="https://bspad.co.uk/app/uploads/2023/01/BAD-Brochure-2017-FOR-WEB-v2.pdf" TargetMode="External"/><Relationship Id="rId256" Type="http://schemas.openxmlformats.org/officeDocument/2006/relationships/hyperlink" Target="https://www.wcd2019milan-dl.org/news-from-wcd2019/wcd-final-programme-WEB.pdf" TargetMode="External"/><Relationship Id="rId463" Type="http://schemas.openxmlformats.org/officeDocument/2006/relationships/hyperlink" Target="https://aedv.es/wp-content/uploads/2015/07/BAD-FINAL-ANNOUNCEMENT-2015.pdf" TargetMode="External"/><Relationship Id="rId670" Type="http://schemas.openxmlformats.org/officeDocument/2006/relationships/hyperlink" Target="https://aedv.es/wp-content/uploads/2015/07/BAD-FINAL-ANNOUNCEMENT-2015.pdf" TargetMode="External"/><Relationship Id="rId1093" Type="http://schemas.openxmlformats.org/officeDocument/2006/relationships/hyperlink" Target="https://aedv.es/wp-content/uploads/2015/07/BAD-FINAL-ANNOUNCEMENT-2015.pdf" TargetMode="External"/><Relationship Id="rId1107" Type="http://schemas.openxmlformats.org/officeDocument/2006/relationships/hyperlink" Target="https://aedv.es/wp-content/uploads/2015/07/BAD-FINAL-ANNOUNCEMENT-2015.pdf" TargetMode="External"/><Relationship Id="rId116" Type="http://schemas.openxmlformats.org/officeDocument/2006/relationships/hyperlink" Target="https://badannualmeeting.co.uk/wp-content/uploads/2018/10/BAD-FINAL-PROGRAMME-08-Final-version.pdf" TargetMode="External"/><Relationship Id="rId323" Type="http://schemas.openxmlformats.org/officeDocument/2006/relationships/hyperlink" Target="https://docplayer.net/157104930-Final-programme-the-modern-face-of-dermatology-madrid-spain-october-2019-ifema-feria-de-madrid-european-academy-of-dermatology-and-venereology.html" TargetMode="External"/><Relationship Id="rId530" Type="http://schemas.openxmlformats.org/officeDocument/2006/relationships/hyperlink" Target="https://bspad.co.uk/app/uploads/2023/01/BAD-Programme-2018-final-web-version.pdf" TargetMode="External"/><Relationship Id="rId768" Type="http://schemas.openxmlformats.org/officeDocument/2006/relationships/hyperlink" Target="https://badannualmeeting.co.uk/wp-content/uploads/2019/06/BAD-Final-Programme-2019-for-website-updated.pdf" TargetMode="External"/><Relationship Id="rId975" Type="http://schemas.openxmlformats.org/officeDocument/2006/relationships/hyperlink" Target="https://badannualmeeting.co.uk/wp-content/PDF-Flip/BAD-Final-Programme-2022.html" TargetMode="External"/><Relationship Id="rId1160" Type="http://schemas.openxmlformats.org/officeDocument/2006/relationships/hyperlink" Target="https://badannualmeeting.co.uk/wp-content/PDF-Flip/BAD-Final-Programme-2023.html" TargetMode="External"/><Relationship Id="rId20" Type="http://schemas.openxmlformats.org/officeDocument/2006/relationships/hyperlink" Target="https://esdrmeeting.org/wp-content/uploads/2022/09/ESDR-ProgramBook.pdf" TargetMode="External"/><Relationship Id="rId628" Type="http://schemas.openxmlformats.org/officeDocument/2006/relationships/hyperlink" Target="https://isid2023.org/wp-content/uploads/2023/05/ISID_2023_Program-Book_Final_6-web_low.pdf" TargetMode="External"/><Relationship Id="rId835" Type="http://schemas.openxmlformats.org/officeDocument/2006/relationships/hyperlink" Target="https://www.sidnet.org/content/uploads/2021/01/45071_IID_FINAL_PROGRAMME_20.pdf" TargetMode="External"/><Relationship Id="rId267" Type="http://schemas.openxmlformats.org/officeDocument/2006/relationships/hyperlink" Target="https://www.irishdermatologists.ie/events/detail/autumn-2018" TargetMode="External"/><Relationship Id="rId474" Type="http://schemas.openxmlformats.org/officeDocument/2006/relationships/hyperlink" Target="https://eadvapps.m-anage.com/eadvcongress2023/en-GB/pag/session/5316" TargetMode="External"/><Relationship Id="rId1020" Type="http://schemas.openxmlformats.org/officeDocument/2006/relationships/hyperlink" Target="https://bspad.co.uk/app/uploads/2023/01/BAD-Programme-2018-final-web-version.pdf" TargetMode="External"/><Relationship Id="rId1118" Type="http://schemas.openxmlformats.org/officeDocument/2006/relationships/hyperlink" Target="https://badannualmeeting.co.uk/wp-content/uploads/2021/05/BAD-Final-Programme-2020-20.5.21.pdf" TargetMode="External"/><Relationship Id="rId127" Type="http://schemas.openxmlformats.org/officeDocument/2006/relationships/hyperlink" Target="https://eadvcongress2022.org/wp-content/uploads/2022/09/FINAL-PROGRAMME_31ST_CONGRESS_05092022_B_.pdf" TargetMode="External"/><Relationship Id="rId681" Type="http://schemas.openxmlformats.org/officeDocument/2006/relationships/hyperlink" Target="https://eadvapps.m-anage.com/eadvcongress2023/en-GB/pag/presentation/38700" TargetMode="External"/><Relationship Id="rId779" Type="http://schemas.openxmlformats.org/officeDocument/2006/relationships/hyperlink" Target="https://www.mclosa.org.uk/2023-programme" TargetMode="External"/><Relationship Id="rId902" Type="http://schemas.openxmlformats.org/officeDocument/2006/relationships/hyperlink" Target="https://badannualmeeting.co.uk/wp-content/uploads/2021/05/BAD-Final-Programme-2020-20.5.21.pdf" TargetMode="External"/><Relationship Id="rId986" Type="http://schemas.openxmlformats.org/officeDocument/2006/relationships/hyperlink" Target="https://bspad.co.uk/app/uploads/2023/01/BAD-Programme-2018-final-web-version.pdf" TargetMode="External"/><Relationship Id="rId31" Type="http://schemas.openxmlformats.org/officeDocument/2006/relationships/hyperlink" Target="https://www.edf-meeting.com/uploads/attachments/cl2g7ga1w0047dc91n5x6txwx-7-gzd-154143-ctlu-23-dermtogy.pdf" TargetMode="External"/><Relationship Id="rId334" Type="http://schemas.openxmlformats.org/officeDocument/2006/relationships/hyperlink" Target="https://bspad.co.uk/app/uploads/2023/01/BAD-Brochure-2017-FOR-WEB-v2.pdf" TargetMode="External"/><Relationship Id="rId541" Type="http://schemas.openxmlformats.org/officeDocument/2006/relationships/hyperlink" Target="https://aedv.es/wp-content/uploads/2015/07/BAD-FINAL-ANNOUNCEMENT-2015.pdf" TargetMode="External"/><Relationship Id="rId639" Type="http://schemas.openxmlformats.org/officeDocument/2006/relationships/hyperlink" Target="https://badannualmeeting.co.uk/wp-content/PDF-Flip/BAD-Final-Programme-2022.html" TargetMode="External"/><Relationship Id="rId180" Type="http://schemas.openxmlformats.org/officeDocument/2006/relationships/hyperlink" Target="https://wcpd2021.com/wp-content/uploads/2021/09/WCPD2021-FINAL-PROGRAMMEv3.pdf" TargetMode="External"/><Relationship Id="rId278" Type="http://schemas.openxmlformats.org/officeDocument/2006/relationships/hyperlink" Target="https://psoriasiscouncil.org/wp-content/uploads/2023/11/2023-EADV-Congress-Report.pdf" TargetMode="External"/><Relationship Id="rId401" Type="http://schemas.openxmlformats.org/officeDocument/2006/relationships/hyperlink" Target="https://www.wcd2019milan-dl.org/news-from-wcd2019/wcd-final-programme-WEB.pdf" TargetMode="External"/><Relationship Id="rId846" Type="http://schemas.openxmlformats.org/officeDocument/2006/relationships/hyperlink" Target="https://bspad.co.uk/app/uploads/2023/01/BAD-Programme-2018-final-web-version.pdf" TargetMode="External"/><Relationship Id="rId1031" Type="http://schemas.openxmlformats.org/officeDocument/2006/relationships/hyperlink" Target="https://badannualmeeting.co.uk/wp-content/uploads/2021/05/BAD-Final-Programme-2020-20.5.21.pdf" TargetMode="External"/><Relationship Id="rId1129" Type="http://schemas.openxmlformats.org/officeDocument/2006/relationships/hyperlink" Target="https://badannualmeeting.co.uk/wp-content/uploads/2021/05/BAD-Final-Programme-2020-20.5.21.pdf" TargetMode="External"/><Relationship Id="rId485" Type="http://schemas.openxmlformats.org/officeDocument/2006/relationships/hyperlink" Target="https://badannualmeeting.co.uk/wp-content/PDF-Flip/BAD-Final-Programme-2021.html" TargetMode="External"/><Relationship Id="rId692" Type="http://schemas.openxmlformats.org/officeDocument/2006/relationships/hyperlink" Target="https://badannualmeeting.co.uk/wp-content/PDF-Flip/BAD-Final-Programme-2022.html" TargetMode="External"/><Relationship Id="rId706" Type="http://schemas.openxmlformats.org/officeDocument/2006/relationships/hyperlink" Target="https://cdn.eventsforce.net/files/ef-uip26iq56uzw/website/273/bsid_2019_annual_meeting_programme_final_v3.pdf" TargetMode="External"/><Relationship Id="rId913" Type="http://schemas.openxmlformats.org/officeDocument/2006/relationships/hyperlink" Target="https://www.pcsa.ie/wp-content/uploads/2018/02/PCDSI-2018-Conference-Programme.pdf" TargetMode="External"/><Relationship Id="rId42" Type="http://schemas.openxmlformats.org/officeDocument/2006/relationships/hyperlink" Target="https://www.isds2023.org/wp-content/uploads/2022/05/ISDS-2020-21_Final-Programme_55x85-Zoll_RZ04_WEB.pdf" TargetMode="External"/><Relationship Id="rId138" Type="http://schemas.openxmlformats.org/officeDocument/2006/relationships/hyperlink" Target="https://eadvapps.m-anage.com/eadvvirtual2020/en-GB/ProgramSearch/Program/?searchstring=&amp;programid=3944&amp;pProgramGrade=Scientific&amp;pHideLogin=False&amp;pHidePersonal=False&amp;pShowPrivate=False" TargetMode="External"/><Relationship Id="rId345" Type="http://schemas.openxmlformats.org/officeDocument/2006/relationships/hyperlink" Target="https://badannualmeeting.co.uk/wp-content/uploads/2018/10/BAD-FINAL-PROGRAMME-08-Final-version.pdf" TargetMode="External"/><Relationship Id="rId552" Type="http://schemas.openxmlformats.org/officeDocument/2006/relationships/hyperlink" Target="https://badannualmeeting.co.uk/wp-content/PDF-Flip/BAD-Final-Programme-2022.html" TargetMode="External"/><Relationship Id="rId997" Type="http://schemas.openxmlformats.org/officeDocument/2006/relationships/hyperlink" Target="https://badannualmeeting.co.uk/wp-content/uploads/2021/05/BAD-Final-Programme-2020-20.5.21.pdf" TargetMode="External"/><Relationship Id="rId191" Type="http://schemas.openxmlformats.org/officeDocument/2006/relationships/hyperlink" Target="https://badannualmeeting.co.uk/wp-content/uploads/2021/05/BAD-Final-Programme-2020-20.5.21.pdf" TargetMode="External"/><Relationship Id="rId205" Type="http://schemas.openxmlformats.org/officeDocument/2006/relationships/hyperlink" Target="https://espd2018.com/programme/" TargetMode="External"/><Relationship Id="rId412" Type="http://schemas.openxmlformats.org/officeDocument/2006/relationships/hyperlink" Target="https://bspad.co.uk/app/uploads/2023/01/BAD-Brochure-2017-FOR-WEB-v2.pdf" TargetMode="External"/><Relationship Id="rId857" Type="http://schemas.openxmlformats.org/officeDocument/2006/relationships/hyperlink" Target="https://badannualmeeting.co.uk/wp-content/PDF-Flip/BAD-Final-Programme-2022.html" TargetMode="External"/><Relationship Id="rId1042" Type="http://schemas.openxmlformats.org/officeDocument/2006/relationships/hyperlink" Target="https://aedv.es/wp-content/uploads/2015/07/BAD-FINAL-ANNOUNCEMENT-2015.pdf" TargetMode="External"/><Relationship Id="rId289" Type="http://schemas.openxmlformats.org/officeDocument/2006/relationships/hyperlink" Target="https://badannualmeeting.co.uk/wp-content/PDF-Flip/BAD-Final-Programme-2023.html" TargetMode="External"/><Relationship Id="rId496" Type="http://schemas.openxmlformats.org/officeDocument/2006/relationships/hyperlink" Target="https://espd2018.com/programme/" TargetMode="External"/><Relationship Id="rId717" Type="http://schemas.openxmlformats.org/officeDocument/2006/relationships/hyperlink" Target="https://badannualmeeting.co.uk/wp-content/PDF-Flip/BAD-Final-Programme-2023.html" TargetMode="External"/><Relationship Id="rId924" Type="http://schemas.openxmlformats.org/officeDocument/2006/relationships/hyperlink" Target="https://aedv.es/wp-content/uploads/2015/07/BAD-FINAL-ANNOUNCEMENT-2015.pdf" TargetMode="External"/><Relationship Id="rId53" Type="http://schemas.openxmlformats.org/officeDocument/2006/relationships/hyperlink" Target="https://badannualmeeting.co.uk/wp-content/uploads/2021/05/BAD-Final-Programme-2020-20.5.21.pdf" TargetMode="External"/><Relationship Id="rId149" Type="http://schemas.openxmlformats.org/officeDocument/2006/relationships/hyperlink" Target="https://bspad.co.uk/app/uploads/2023/01/BAD-Brochure-2017-FOR-WEB-v2.pdf" TargetMode="External"/><Relationship Id="rId356" Type="http://schemas.openxmlformats.org/officeDocument/2006/relationships/hyperlink" Target="https://badannualmeeting.co.uk/wp-content/uploads/2019/06/BAD-Final-Programme-2019-for-website-updated.pdf" TargetMode="External"/><Relationship Id="rId563" Type="http://schemas.openxmlformats.org/officeDocument/2006/relationships/hyperlink" Target="https://badannualmeeting.co.uk/wp-content/uploads/2021/05/BAD-Final-Programme-2020-20.5.21.pdf" TargetMode="External"/><Relationship Id="rId770" Type="http://schemas.openxmlformats.org/officeDocument/2006/relationships/hyperlink" Target="https://bspad.co.uk/app/uploads/2023/01/BAD-Programme-2018-final-web-version.pdf" TargetMode="External"/><Relationship Id="rId216" Type="http://schemas.openxmlformats.org/officeDocument/2006/relationships/hyperlink" Target="https://aedv.es/wp-content/uploads/2015/07/BAD-FINAL-ANNOUNCEMENT-2015.pdf" TargetMode="External"/><Relationship Id="rId423" Type="http://schemas.openxmlformats.org/officeDocument/2006/relationships/hyperlink" Target="https://eadvapps.m-anage.com/eadvcongress2023/en-GB/pag/faculty/644609" TargetMode="External"/><Relationship Id="rId868" Type="http://schemas.openxmlformats.org/officeDocument/2006/relationships/hyperlink" Target="https://badannualmeeting.co.uk/wp-content/PDF-Flip/BAD-Final-Programme-2021.html" TargetMode="External"/><Relationship Id="rId1053" Type="http://schemas.openxmlformats.org/officeDocument/2006/relationships/hyperlink" Target="https://badannualmeeting.co.uk/wp-content/uploads/2018/10/FINAL-PROGRAMME-2007.pdf" TargetMode="External"/><Relationship Id="rId630" Type="http://schemas.openxmlformats.org/officeDocument/2006/relationships/hyperlink" Target="https://www.bsid.org.uk/wp-content/uploads/2023/03/BSID-Annual-Meeting-2023-_Final-Programme190323.pdf" TargetMode="External"/><Relationship Id="rId728" Type="http://schemas.openxmlformats.org/officeDocument/2006/relationships/hyperlink" Target="https://badannualmeeting.co.uk/wp-content/uploads/2021/05/BAD-Final-Programme-2020-20.5.21.pdf" TargetMode="External"/><Relationship Id="rId935" Type="http://schemas.openxmlformats.org/officeDocument/2006/relationships/hyperlink" Target="https://badannualmeeting.co.uk/wp-content/uploads/2019/06/BAD-Final-Programme-2019-for-website-updated.pdf" TargetMode="External"/><Relationship Id="rId64" Type="http://schemas.openxmlformats.org/officeDocument/2006/relationships/hyperlink" Target="http://esdrmeeting.org/wp-content/uploads/2019/09/20190912-ESDR-2019-Program-Book-Web.pdf" TargetMode="External"/><Relationship Id="rId367" Type="http://schemas.openxmlformats.org/officeDocument/2006/relationships/hyperlink" Target="https://www.sidnet.org/content/uploads/2021/01/45071_IID_FINAL_PROGRAMME_20.pdf" TargetMode="External"/><Relationship Id="rId574" Type="http://schemas.openxmlformats.org/officeDocument/2006/relationships/hyperlink" Target="https://bspad.co.uk/app/uploads/2023/01/BAD-Programme-2018-final-web-version.pdf" TargetMode="External"/><Relationship Id="rId1120" Type="http://schemas.openxmlformats.org/officeDocument/2006/relationships/hyperlink" Target="https://badannualmeeting.co.uk/wp-content/uploads/2019/06/BAD-Final-Programme-2019-for-website-updated.pdf" TargetMode="External"/><Relationship Id="rId227" Type="http://schemas.openxmlformats.org/officeDocument/2006/relationships/hyperlink" Target="https://eadvcongress2022.org/wp-content/uploads/2022/09/FINAL-PROGRAMME_31ST_CONGRESS_05092022_B_.pdf" TargetMode="External"/><Relationship Id="rId781" Type="http://schemas.openxmlformats.org/officeDocument/2006/relationships/hyperlink" Target="https://badannualmeeting.co.uk/wp-content/PDF-Flip/BAD-Final-Programme-2022.html" TargetMode="External"/><Relationship Id="rId879" Type="http://schemas.openxmlformats.org/officeDocument/2006/relationships/hyperlink" Target="https://badannualmeeting.co.uk/wp-content/uploads/2019/06/BAD-Final-Programme-2019-for-website-updated.pdf" TargetMode="External"/><Relationship Id="rId434" Type="http://schemas.openxmlformats.org/officeDocument/2006/relationships/hyperlink" Target="https://badannualmeeting.co.uk/wp-content/PDF-Flip/BAD-Final-Programme-2022.html" TargetMode="External"/><Relationship Id="rId641" Type="http://schemas.openxmlformats.org/officeDocument/2006/relationships/hyperlink" Target="https://wcpd2021.com/wp-content/uploads/2021/09/WCPD2021-FINAL-PROGRAMMEv3.pdf" TargetMode="External"/><Relationship Id="rId739" Type="http://schemas.openxmlformats.org/officeDocument/2006/relationships/hyperlink" Target="https://badannualmeeting.co.uk/wp-content/uploads/2019/06/BAD-Final-Programme-2019-for-website-updated.pdf" TargetMode="External"/><Relationship Id="rId1064" Type="http://schemas.openxmlformats.org/officeDocument/2006/relationships/hyperlink" Target="https://bspad.co.uk/app/uploads/2023/01/BAD-Programme-2018-final-web-version.pdf" TargetMode="External"/><Relationship Id="rId280" Type="http://schemas.openxmlformats.org/officeDocument/2006/relationships/hyperlink" Target="https://www.bsid.org.uk/wp-content/uploads/2023/03/BSID-Annual-Meeting-2023-_Final-Programme190323.pdf" TargetMode="External"/><Relationship Id="rId501" Type="http://schemas.openxmlformats.org/officeDocument/2006/relationships/hyperlink" Target="https://na.eventscloud.com/file_uploads/de33a726421eb4ba1d013d2e4854560d_PreliminaryProgramme29.09.2015.pdf" TargetMode="External"/><Relationship Id="rId946" Type="http://schemas.openxmlformats.org/officeDocument/2006/relationships/hyperlink" Target="https://badannualmeeting.co.uk/wp-content/PDF-Flip/BAD-Final-Programme-2023.html" TargetMode="External"/><Relationship Id="rId1131" Type="http://schemas.openxmlformats.org/officeDocument/2006/relationships/hyperlink" Target="https://bspad.co.uk/app/uploads/2023/01/BAD-Programme-2018-final-web-version.pdf" TargetMode="External"/><Relationship Id="rId75" Type="http://schemas.openxmlformats.org/officeDocument/2006/relationships/hyperlink" Target="https://badannualmeeting.co.uk/wp-content/uploads/2019/06/BAD-Final-Programme-2019-for-website-updated.pdf" TargetMode="External"/><Relationship Id="rId140" Type="http://schemas.openxmlformats.org/officeDocument/2006/relationships/hyperlink" Target="https://www.wcd2019milan-dl.org/news-from-wcd2019/wcd-final-programme-WEB.pdf" TargetMode="External"/><Relationship Id="rId378" Type="http://schemas.openxmlformats.org/officeDocument/2006/relationships/hyperlink" Target="https://badannualmeeting.co.uk/wp-content/PDF-Flip/BAD-Final-Programme-2022.html" TargetMode="External"/><Relationship Id="rId585" Type="http://schemas.openxmlformats.org/officeDocument/2006/relationships/hyperlink" Target="https://badannualmeeting.co.uk/wp-content/PDF-Flip/BAD-Final-Programme-2023.html" TargetMode="External"/><Relationship Id="rId792" Type="http://schemas.openxmlformats.org/officeDocument/2006/relationships/hyperlink" Target="https://badannualmeeting.co.uk/wp-content/uploads/2021/05/BAD-Final-Programme-2020-20.5.21.pdf" TargetMode="External"/><Relationship Id="rId806" Type="http://schemas.openxmlformats.org/officeDocument/2006/relationships/hyperlink" Target="https://eadvcongress2022.org/wp-content/uploads/2022/09/FINAL-PROGRAMME_31ST_CONGRESS_05092022_B_.pdf" TargetMode="External"/><Relationship Id="rId6" Type="http://schemas.openxmlformats.org/officeDocument/2006/relationships/hyperlink" Target="https://badannualmeeting.co.uk/wp-content/PDF-Flip/BAD-Final-Programme-2023.html" TargetMode="External"/><Relationship Id="rId238" Type="http://schemas.openxmlformats.org/officeDocument/2006/relationships/hyperlink" Target="https://indercos.org/2021/docs/indercos_program2021.pdf?a=267399" TargetMode="External"/><Relationship Id="rId445" Type="http://schemas.openxmlformats.org/officeDocument/2006/relationships/hyperlink" Target="https://docplayer.net/157104930-Final-programme-the-modern-face-of-dermatology-madrid-spain-october-2019-ifema-feria-de-madrid-european-academy-of-dermatology-and-venereology.html" TargetMode="External"/><Relationship Id="rId652" Type="http://schemas.openxmlformats.org/officeDocument/2006/relationships/hyperlink" Target="https://badannualmeeting.co.uk/wp-content/uploads/2021/05/BAD-Final-Programme-2020-20.5.21.pdf" TargetMode="External"/><Relationship Id="rId1075" Type="http://schemas.openxmlformats.org/officeDocument/2006/relationships/hyperlink" Target="https://badannualmeeting.co.uk/wp-content/PDF-Flip/BAD-Final-Programme-2021.html" TargetMode="External"/><Relationship Id="rId291" Type="http://schemas.openxmlformats.org/officeDocument/2006/relationships/hyperlink" Target="https://badannualmeeting.co.uk/wp-content/PDF-Flip/BAD-Final-Programme-2023.html" TargetMode="External"/><Relationship Id="rId305" Type="http://schemas.openxmlformats.org/officeDocument/2006/relationships/hyperlink" Target="https://badannualmeeting.co.uk/wp-content/PDF-Flip/BAD-Final-Programme-2022.html" TargetMode="External"/><Relationship Id="rId512" Type="http://schemas.openxmlformats.org/officeDocument/2006/relationships/hyperlink" Target="https://badannualmeeting.co.uk/wp-content/PDF-Flip/BAD-Final-Programme-2022.html" TargetMode="External"/><Relationship Id="rId957" Type="http://schemas.openxmlformats.org/officeDocument/2006/relationships/hyperlink" Target="https://www.eadvsymposium2021.org/wp-content/uploads/2021/04/EADV_Symposium2021.pdf" TargetMode="External"/><Relationship Id="rId1142" Type="http://schemas.openxmlformats.org/officeDocument/2006/relationships/hyperlink" Target="https://badannualmeeting.co.uk/wp-content/PDF-Flip/BAD-Final-Programme-2022.html" TargetMode="External"/><Relationship Id="rId86" Type="http://schemas.openxmlformats.org/officeDocument/2006/relationships/hyperlink" Target="https://www.dermepi.eu/wp-content/uploads/2017/07/Final-program-EDEN-Forum-2018.pdf" TargetMode="External"/><Relationship Id="rId151" Type="http://schemas.openxmlformats.org/officeDocument/2006/relationships/hyperlink" Target="https://bspad.co.uk/app/uploads/2023/01/BAD-Brochure-2017-FOR-WEB-v2.pdf" TargetMode="External"/><Relationship Id="rId389" Type="http://schemas.openxmlformats.org/officeDocument/2006/relationships/hyperlink" Target="https://badannualmeeting.co.uk/wp-content/PDF-Flip/BAD-Final-Programme-2021.html" TargetMode="External"/><Relationship Id="rId596" Type="http://schemas.openxmlformats.org/officeDocument/2006/relationships/hyperlink" Target="https://badannualmeeting.co.uk/wp-content/PDF-Flip/BAD-Final-Programme-2021.html" TargetMode="External"/><Relationship Id="rId817" Type="http://schemas.openxmlformats.org/officeDocument/2006/relationships/hyperlink" Target="https://docplayer.net/157104930-Final-programme-the-modern-face-of-dermatology-madrid-spain-october-2019-ifema-feria-de-madrid-european-academy-of-dermatology-and-venereology.html" TargetMode="External"/><Relationship Id="rId1002" Type="http://schemas.openxmlformats.org/officeDocument/2006/relationships/hyperlink" Target="https://www.dermepi.eu/wp-content/uploads/2017/07/Final-program-EDEN-Forum-2018.pdf" TargetMode="External"/><Relationship Id="rId249" Type="http://schemas.openxmlformats.org/officeDocument/2006/relationships/hyperlink" Target="https://badannualmeeting.co.uk/wp-content/uploads/2021/05/BAD-Final-Programme-2020-20.5.21.pdf" TargetMode="External"/><Relationship Id="rId456" Type="http://schemas.openxmlformats.org/officeDocument/2006/relationships/hyperlink" Target="https://www.edf-meeting.com/uploads/attachments/cl2g7ghle004kdc91ftxxb4c0-edf-defprogramm-14-1.pdf" TargetMode="External"/><Relationship Id="rId663" Type="http://schemas.openxmlformats.org/officeDocument/2006/relationships/hyperlink" Target="https://www.edf-meeting.com/uploads/attachments/cl2g7ghle004kdc91ftxxb4c0-edf-defprogramm-14-1.pdf" TargetMode="External"/><Relationship Id="rId870" Type="http://schemas.openxmlformats.org/officeDocument/2006/relationships/hyperlink" Target="https://badannualmeeting.co.uk/wp-content/uploads/2021/05/BAD-Final-Programme-2020-20.5.21.pdf" TargetMode="External"/><Relationship Id="rId1086" Type="http://schemas.openxmlformats.org/officeDocument/2006/relationships/hyperlink" Target="https://badannualmeeting.co.uk/wp-content/uploads/2019/06/BAD-Final-Programme-2019-for-website-updated.pdf" TargetMode="External"/><Relationship Id="rId13" Type="http://schemas.openxmlformats.org/officeDocument/2006/relationships/hyperlink" Target="https://www.wcd2023singapore.org/wp-content/uploads/2023/06/Congress-Programme-29-Final.pdf" TargetMode="External"/><Relationship Id="rId109" Type="http://schemas.openxmlformats.org/officeDocument/2006/relationships/hyperlink" Target="https://aedv.es/wp-content/uploads/2015/07/BAD-FINAL-ANNOUNCEMENT-2015.pdf" TargetMode="External"/><Relationship Id="rId316" Type="http://schemas.openxmlformats.org/officeDocument/2006/relationships/hyperlink" Target="https://badannualmeeting.co.uk/wp-content/uploads/2021/05/BAD-Final-Programme-2020-20.5.21.pdf" TargetMode="External"/><Relationship Id="rId523" Type="http://schemas.openxmlformats.org/officeDocument/2006/relationships/hyperlink" Target="https://www.wcd2019milan-dl.org/news-from-wcd2019/wcd-final-programme-WEB.pdf" TargetMode="External"/><Relationship Id="rId968" Type="http://schemas.openxmlformats.org/officeDocument/2006/relationships/hyperlink" Target="https://bspad.co.uk/app/uploads/2023/01/BAD-FINAL-PROGRAMME-2016.pdf" TargetMode="External"/><Relationship Id="rId1153" Type="http://schemas.openxmlformats.org/officeDocument/2006/relationships/hyperlink" Target="https://aedv.es/wp-content/uploads/2015/07/BAD-FINAL-ANNOUNCEMENT-2015.pdf" TargetMode="External"/><Relationship Id="rId97" Type="http://schemas.openxmlformats.org/officeDocument/2006/relationships/hyperlink" Target="https://www.spindermatology.org/files/PSO-2016-Programme.pdf" TargetMode="External"/><Relationship Id="rId730" Type="http://schemas.openxmlformats.org/officeDocument/2006/relationships/hyperlink" Target="https://badannualmeeting.co.uk/wp-content/uploads/2021/05/BAD-Final-Programme-2020-20.5.21.pdf" TargetMode="External"/><Relationship Id="rId828" Type="http://schemas.openxmlformats.org/officeDocument/2006/relationships/hyperlink" Target="https://aedv.es/wp-content/uploads/2015/07/BAD-FINAL-ANNOUNCEMENT-2015.pdf" TargetMode="External"/><Relationship Id="rId1013" Type="http://schemas.openxmlformats.org/officeDocument/2006/relationships/hyperlink" Target="https://badannualmeeting.co.uk/wp-content/uploads/2021/05/BAD-Final-Programme-2020-20.5.21.pdf" TargetMode="External"/><Relationship Id="rId162" Type="http://schemas.openxmlformats.org/officeDocument/2006/relationships/hyperlink" Target="https://eadvapps.m-anage.com/eadvcongress2023/en-GB/pag/faculty/660197" TargetMode="External"/><Relationship Id="rId467" Type="http://schemas.openxmlformats.org/officeDocument/2006/relationships/hyperlink" Target="https://aedv.es/wp-content/uploads/2015/07/BAD-FINAL-ANNOUNCEMENT-2015.pdf" TargetMode="External"/><Relationship Id="rId1097" Type="http://schemas.openxmlformats.org/officeDocument/2006/relationships/hyperlink" Target="https://cdn.eventsforce.net/files/ef-uip26iq56uzw/website/298/bsid_2021_scientific_programme_final_a.pdf" TargetMode="External"/><Relationship Id="rId674" Type="http://schemas.openxmlformats.org/officeDocument/2006/relationships/hyperlink" Target="http://asianderm.org/21rcd/download/21strcd2014_souvenirprogramme.pdf" TargetMode="External"/><Relationship Id="rId881" Type="http://schemas.openxmlformats.org/officeDocument/2006/relationships/hyperlink" Target="https://badannualmeeting.co.uk/wp-content/uploads/2019/06/BAD-Final-Programme-2019-for-website-updated.pdf" TargetMode="External"/><Relationship Id="rId979" Type="http://schemas.openxmlformats.org/officeDocument/2006/relationships/hyperlink" Target="https://badannualmeeting.co.uk/wp-content/uploads/2021/05/BAD-Final-Programme-2020-20.5.21.pdf" TargetMode="External"/><Relationship Id="rId24" Type="http://schemas.openxmlformats.org/officeDocument/2006/relationships/hyperlink" Target="https://badannualmeeting.co.uk/wp-content/PDF-Flip/BAD-Final-Programme-2022.html" TargetMode="External"/><Relationship Id="rId327" Type="http://schemas.openxmlformats.org/officeDocument/2006/relationships/hyperlink" Target="https://www.dermepi.eu/wp-content/uploads/2017/07/Final-program-EDEN-Forum-2018.pdf" TargetMode="External"/><Relationship Id="rId534" Type="http://schemas.openxmlformats.org/officeDocument/2006/relationships/hyperlink" Target="https://bspad.co.uk/app/uploads/2023/01/BAD-Brochure-2017-FOR-WEB-v2.pdf" TargetMode="External"/><Relationship Id="rId741" Type="http://schemas.openxmlformats.org/officeDocument/2006/relationships/hyperlink" Target="https://bspad.co.uk/app/uploads/2023/01/BAD-Programme-2018-final-web-version.pdf" TargetMode="External"/><Relationship Id="rId839" Type="http://schemas.openxmlformats.org/officeDocument/2006/relationships/hyperlink" Target="https://badannualmeeting.co.uk/wp-content/uploads/2018/10/FINAL-PROGRAMME-2007.pdf" TargetMode="External"/><Relationship Id="rId1164" Type="http://schemas.openxmlformats.org/officeDocument/2006/relationships/hyperlink" Target="https://badannualmeeting.co.uk/wp-content/PDF-Flip/BAD-Final-Programme-2023.html" TargetMode="External"/><Relationship Id="rId173" Type="http://schemas.openxmlformats.org/officeDocument/2006/relationships/hyperlink" Target="https://badannualmeeting.co.uk/wp-content/PDF-Flip/BAD-Final-Programme-2022.html" TargetMode="External"/><Relationship Id="rId380" Type="http://schemas.openxmlformats.org/officeDocument/2006/relationships/hyperlink" Target="https://badannualmeeting.co.uk/wp-content/PDF-Flip/BAD-Final-Programme-2022.html" TargetMode="External"/><Relationship Id="rId601" Type="http://schemas.openxmlformats.org/officeDocument/2006/relationships/hyperlink" Target="https://badannualmeeting.co.uk/wp-content/uploads/2021/05/BAD-Final-Programme-2020-20.5.21.pdf" TargetMode="External"/><Relationship Id="rId1024" Type="http://schemas.openxmlformats.org/officeDocument/2006/relationships/hyperlink" Target="https://badannualmeeting.co.uk/wp-content/PDF-Flip/BAD-Final-Programme-2023.html" TargetMode="External"/><Relationship Id="rId240" Type="http://schemas.openxmlformats.org/officeDocument/2006/relationships/hyperlink" Target="https://badannualmeeting.co.uk/wp-content/PDF-Flip/BAD-Final-Programme-2021.html" TargetMode="External"/><Relationship Id="rId478" Type="http://schemas.openxmlformats.org/officeDocument/2006/relationships/hyperlink" Target="https://badannualmeeting.co.uk/wp-content/PDF-Flip/BAD-Final-Programme-2022.html" TargetMode="External"/><Relationship Id="rId685" Type="http://schemas.openxmlformats.org/officeDocument/2006/relationships/hyperlink" Target="https://www.wcd2023singapore.org/wp-content/uploads/2023/06/Congress-Programme-29-Final.pdf" TargetMode="External"/><Relationship Id="rId892" Type="http://schemas.openxmlformats.org/officeDocument/2006/relationships/hyperlink" Target="http://asianderm.org/21rcd/download/21strcd2014_souvenirprogramme.pdf" TargetMode="External"/><Relationship Id="rId906" Type="http://schemas.openxmlformats.org/officeDocument/2006/relationships/hyperlink" Target="https://badannualmeeting.co.uk/wp-content/uploads/2021/05/BAD-Final-Programme-2020-20.5.21.pdf" TargetMode="External"/><Relationship Id="rId35" Type="http://schemas.openxmlformats.org/officeDocument/2006/relationships/hyperlink" Target="https://esdrmeeting.org/wp-content/uploads/2021/09/esdr2021-programme-book-a4-FinalVersion.pdf" TargetMode="External"/><Relationship Id="rId100" Type="http://schemas.openxmlformats.org/officeDocument/2006/relationships/hyperlink" Target="https://bspad.co.uk/app/uploads/2023/01/BAD-FINAL-PROGRAMME-2016.pdf" TargetMode="External"/><Relationship Id="rId338" Type="http://schemas.openxmlformats.org/officeDocument/2006/relationships/hyperlink" Target="https://www.youtube.com/watch?v=OtmX-3uDtfY" TargetMode="External"/><Relationship Id="rId545" Type="http://schemas.openxmlformats.org/officeDocument/2006/relationships/hyperlink" Target="https://dermamedecon.com/speakers.php" TargetMode="External"/><Relationship Id="rId752" Type="http://schemas.openxmlformats.org/officeDocument/2006/relationships/hyperlink" Target="https://badannualmeeting.co.uk/wp-content/PDF-Flip/BAD-Final-Programme-2022.html" TargetMode="External"/><Relationship Id="rId184" Type="http://schemas.openxmlformats.org/officeDocument/2006/relationships/hyperlink" Target="https://badannualmeeting.co.uk/wp-content/PDF-Flip/BAD-Final-Programme-2021.html" TargetMode="External"/><Relationship Id="rId391" Type="http://schemas.openxmlformats.org/officeDocument/2006/relationships/hyperlink" Target="https://badannualmeeting.co.uk/wp-content/PDF-Flip/BAD-Final-Programme-2021.html" TargetMode="External"/><Relationship Id="rId405" Type="http://schemas.openxmlformats.org/officeDocument/2006/relationships/hyperlink" Target="https://bspad.co.uk/app/uploads/2023/01/BAD-Programme-2018-final-web-version.pdf" TargetMode="External"/><Relationship Id="rId612" Type="http://schemas.openxmlformats.org/officeDocument/2006/relationships/hyperlink" Target="https://bspad.co.uk/app/uploads/2023/01/BAD-Programme-2018-final-web-version.pdf" TargetMode="External"/><Relationship Id="rId1035" Type="http://schemas.openxmlformats.org/officeDocument/2006/relationships/hyperlink" Target="https://bspad.co.uk/app/uploads/2023/01/BAD-Programme-2018-final-web-version.pdf" TargetMode="External"/><Relationship Id="rId251" Type="http://schemas.openxmlformats.org/officeDocument/2006/relationships/hyperlink" Target="https://badannualmeeting.co.uk/wp-content/uploads/2021/05/BAD-Final-Programme-2020-20.5.21.pdf" TargetMode="External"/><Relationship Id="rId489" Type="http://schemas.openxmlformats.org/officeDocument/2006/relationships/hyperlink" Target="https://badannualmeeting.co.uk/wp-content/uploads/2021/05/BAD-Final-Programme-2020-20.5.21.pdf" TargetMode="External"/><Relationship Id="rId696" Type="http://schemas.openxmlformats.org/officeDocument/2006/relationships/hyperlink" Target="https://badannualmeeting.co.uk/wp-content/PDF-Flip/BAD-Final-Programme-2021.html" TargetMode="External"/><Relationship Id="rId917" Type="http://schemas.openxmlformats.org/officeDocument/2006/relationships/hyperlink" Target="https://bspad.co.uk/app/uploads/2023/01/BAD-Brochure-2017-FOR-WEB-v2.pdf" TargetMode="External"/><Relationship Id="rId1102" Type="http://schemas.openxmlformats.org/officeDocument/2006/relationships/hyperlink" Target="https://badannualmeeting.co.uk/wp-content/uploads/2019/06/BAD-Final-Programme-2019-for-website-updated.pdf" TargetMode="External"/><Relationship Id="rId46" Type="http://schemas.openxmlformats.org/officeDocument/2006/relationships/hyperlink" Target="https://badannualmeeting.co.uk/wp-content/PDF-Flip/BAD-Final-Programme-2021.html" TargetMode="External"/><Relationship Id="rId349" Type="http://schemas.openxmlformats.org/officeDocument/2006/relationships/hyperlink" Target="https://www.emedevents.com/c/medical-conferences-2015/2015-college-of-podiatry-annual-conference" TargetMode="External"/><Relationship Id="rId556" Type="http://schemas.openxmlformats.org/officeDocument/2006/relationships/hyperlink" Target="https://cutaneousallergy.org/wp-content/uploads/dlm_uploads/2021/02/Flyer-Dowling-Club-and-BSCA-Contact-Dermatitis-Update-Meeting-Friday-7th-May-2021.pdf" TargetMode="External"/><Relationship Id="rId763" Type="http://schemas.openxmlformats.org/officeDocument/2006/relationships/hyperlink" Target="https://badannualmeeting.co.uk/wp-content/uploads/2021/05/BAD-Final-Programme-2020-20.5.21.pdf" TargetMode="External"/><Relationship Id="rId111" Type="http://schemas.openxmlformats.org/officeDocument/2006/relationships/hyperlink" Target="https://aedv.es/wp-content/uploads/2015/07/BAD-FINAL-ANNOUNCEMENT-2015.pdf" TargetMode="External"/><Relationship Id="rId195" Type="http://schemas.openxmlformats.org/officeDocument/2006/relationships/hyperlink" Target="https://docplayer.net/157104930-Final-programme-the-modern-face-of-dermatology-madrid-spain-october-2019-ifema-feria-de-madrid-european-academy-of-dermatology-and-venereology.html" TargetMode="External"/><Relationship Id="rId209" Type="http://schemas.openxmlformats.org/officeDocument/2006/relationships/hyperlink" Target="https://bspad.co.uk/app/uploads/2023/01/BAD-FINAL-PROGRAMME-2016.pdf" TargetMode="External"/><Relationship Id="rId416" Type="http://schemas.openxmlformats.org/officeDocument/2006/relationships/hyperlink" Target="https://aveiro2015.photobiology.eu/programme" TargetMode="External"/><Relationship Id="rId970" Type="http://schemas.openxmlformats.org/officeDocument/2006/relationships/hyperlink" Target="https://badannualmeeting.co.uk/wp-content/uploads/2018/10/BAD-FINAL-PROGRAMME-08-Final-version.pdf" TargetMode="External"/><Relationship Id="rId1046" Type="http://schemas.openxmlformats.org/officeDocument/2006/relationships/hyperlink" Target="https://www.sidnet.org/content/uploads/2021/01/45071_IID_FINAL_PROGRAMME_20.pdf" TargetMode="External"/><Relationship Id="rId623" Type="http://schemas.openxmlformats.org/officeDocument/2006/relationships/hyperlink" Target="https://conference.edsuae.com/2023/agenda/EDSC2023_Scientific_Program.pdf" TargetMode="External"/><Relationship Id="rId830" Type="http://schemas.openxmlformats.org/officeDocument/2006/relationships/hyperlink" Target="https://aedv.es/wp-content/uploads/2015/07/BAD-FINAL-ANNOUNCEMENT-2015.pdf" TargetMode="External"/><Relationship Id="rId928" Type="http://schemas.openxmlformats.org/officeDocument/2006/relationships/hyperlink" Target="https://badannualmeeting.co.uk/wp-content/PDF-Flip/BAD-Final-Programme-2021.html" TargetMode="External"/><Relationship Id="rId57" Type="http://schemas.openxmlformats.org/officeDocument/2006/relationships/hyperlink" Target="https://eadvapps.m-anage.com/eadvvirtual2020/en-GB/ProgramSearch/Program/?searchstring=&amp;programid=3872&amp;pProgramGrade=Scientific&amp;pHideLogin=False&amp;pHidePersonal=False&amp;pShowPrivate=False" TargetMode="External"/><Relationship Id="rId262" Type="http://schemas.openxmlformats.org/officeDocument/2006/relationships/hyperlink" Target="https://badannualmeeting.co.uk/wp-content/uploads/2019/06/BAD-Final-Programme-2019-for-website-updated.pdf" TargetMode="External"/><Relationship Id="rId567" Type="http://schemas.openxmlformats.org/officeDocument/2006/relationships/hyperlink" Target="https://badannualmeeting.co.uk/wp-content/uploads/2019/06/BAD-Final-Programme-2019-for-website-updated.pdf" TargetMode="External"/><Relationship Id="rId1113" Type="http://schemas.openxmlformats.org/officeDocument/2006/relationships/hyperlink" Target="https://badannualmeeting.co.uk/wp-content/uploads/2021/05/BAD-Final-Programme-2020-20.5.21.pdf" TargetMode="External"/><Relationship Id="rId122" Type="http://schemas.openxmlformats.org/officeDocument/2006/relationships/hyperlink" Target="https://isad.org/events/13th-georg-rajka-symposium-gdansk-2023/programme" TargetMode="External"/><Relationship Id="rId774" Type="http://schemas.openxmlformats.org/officeDocument/2006/relationships/hyperlink" Target="https://aedv.es/wp-content/uploads/2015/07/BAD-FINAL-ANNOUNCEMENT-2015.pdf" TargetMode="External"/><Relationship Id="rId981" Type="http://schemas.openxmlformats.org/officeDocument/2006/relationships/hyperlink" Target="https://badannualmeeting.co.uk/wp-content/uploads/2021/05/BAD-Final-Programme-2020-20.5.21.pdf" TargetMode="External"/><Relationship Id="rId1057" Type="http://schemas.openxmlformats.org/officeDocument/2006/relationships/hyperlink" Target="https://badannualmeeting.co.uk/wp-content/PDF-Flip/BAD-Final-Programme-2022.html" TargetMode="External"/><Relationship Id="rId427" Type="http://schemas.openxmlformats.org/officeDocument/2006/relationships/hyperlink" Target="https://www.edf-meeting.com/uploads/attachments/clfw5aqrj01mcv2jrxxaisccr-programm-edf2023-compressed.pdf" TargetMode="External"/><Relationship Id="rId634" Type="http://schemas.openxmlformats.org/officeDocument/2006/relationships/hyperlink" Target="https://www.wcd2023singapore.org/wp-content/uploads/2023/06/Congress-Programme-29-Final.pdf" TargetMode="External"/><Relationship Id="rId841" Type="http://schemas.openxmlformats.org/officeDocument/2006/relationships/hyperlink" Target="https://badannualmeeting.co.uk/wp-content/PDF-Flip/BAD-Final-Programme-2021.html" TargetMode="External"/><Relationship Id="rId273" Type="http://schemas.openxmlformats.org/officeDocument/2006/relationships/hyperlink" Target="https://aedv.es/wp-content/uploads/2015/07/BAD-FINAL-ANNOUNCEMENT-2015.pdf" TargetMode="External"/><Relationship Id="rId480" Type="http://schemas.openxmlformats.org/officeDocument/2006/relationships/hyperlink" Target="https://www.goinginternational.eu/en/online-database/search-result/conference/22437" TargetMode="External"/><Relationship Id="rId701" Type="http://schemas.openxmlformats.org/officeDocument/2006/relationships/hyperlink" Target="https://docplayer.net/157104930-Final-programme-the-modern-face-of-dermatology-madrid-spain-october-2019-ifema-feria-de-madrid-european-academy-of-dermatology-and-venereology.html" TargetMode="External"/><Relationship Id="rId939" Type="http://schemas.openxmlformats.org/officeDocument/2006/relationships/hyperlink" Target="https://aedv.es/wp-content/uploads/2015/07/BAD-FINAL-ANNOUNCEMENT-2015.pdf" TargetMode="External"/><Relationship Id="rId1124" Type="http://schemas.openxmlformats.org/officeDocument/2006/relationships/hyperlink" Target="https://badannualmeeting.co.uk/wp-content/PDF-Flip/BAD-Final-Programme-2023.html" TargetMode="External"/><Relationship Id="rId68" Type="http://schemas.openxmlformats.org/officeDocument/2006/relationships/hyperlink" Target="https://docplayer.net/157104930-Final-programme-the-modern-face-of-dermatology-madrid-spain-october-2019-ifema-feria-de-madrid-european-academy-of-dermatology-and-venereology.html" TargetMode="External"/><Relationship Id="rId133" Type="http://schemas.openxmlformats.org/officeDocument/2006/relationships/hyperlink" Target="https://eadvprogram.m-anage.com/eadvcongress2021/en-GB/ProgramSearch/Program/?searchstring=&amp;programid=4343&amp;pProgramGrade=Scientific&amp;pHideLogin=True&amp;pHidePersonal=False&amp;pShowPrivate=False" TargetMode="External"/><Relationship Id="rId340" Type="http://schemas.openxmlformats.org/officeDocument/2006/relationships/hyperlink" Target="https://www.spindermatology.org/files/PSO-2016-Programme.pdf" TargetMode="External"/><Relationship Id="rId578" Type="http://schemas.openxmlformats.org/officeDocument/2006/relationships/hyperlink" Target="https://bspad.co.uk/app/uploads/2023/01/BAD-Programme-2018-final-web-version.pdf" TargetMode="External"/><Relationship Id="rId785" Type="http://schemas.openxmlformats.org/officeDocument/2006/relationships/hyperlink" Target="https://ncdv2022.org/industry-symposia" TargetMode="External"/><Relationship Id="rId992" Type="http://schemas.openxmlformats.org/officeDocument/2006/relationships/hyperlink" Target="https://badannualmeeting.co.uk/wp-content/PDF-Flip/BAD-Final-Programme-2023.html" TargetMode="External"/><Relationship Id="rId200" Type="http://schemas.openxmlformats.org/officeDocument/2006/relationships/hyperlink" Target="https://badannualmeeting.co.uk/wp-content/uploads/2019/06/BAD-Final-Programme-2019-for-website-updated.pdf" TargetMode="External"/><Relationship Id="rId438" Type="http://schemas.openxmlformats.org/officeDocument/2006/relationships/hyperlink" Target="https://cdn.eventsforce.net/files/ef-uip26iq56uzw/website/298/bsid_2021_scientific_programme_final_a.pdf" TargetMode="External"/><Relationship Id="rId645" Type="http://schemas.openxmlformats.org/officeDocument/2006/relationships/hyperlink" Target="https://www.intsocderm.org/files/ISD_Conn_Fall_2021.pdf" TargetMode="External"/><Relationship Id="rId852" Type="http://schemas.openxmlformats.org/officeDocument/2006/relationships/hyperlink" Target="https://uapedderm.avstreaming.es/" TargetMode="External"/><Relationship Id="rId1068" Type="http://schemas.openxmlformats.org/officeDocument/2006/relationships/hyperlink" Target="https://bspad.co.uk/app/uploads/2023/01/BAD-Programme-2018-final-web-version.pdf" TargetMode="External"/><Relationship Id="rId284" Type="http://schemas.openxmlformats.org/officeDocument/2006/relationships/hyperlink" Target="https://am2023.aad.org/speakers/13138" TargetMode="External"/><Relationship Id="rId491" Type="http://schemas.openxmlformats.org/officeDocument/2006/relationships/hyperlink" Target="https://badannualmeeting.co.uk/wp-content/uploads/2021/05/BAD-Final-Programme-2020-20.5.21.pdf" TargetMode="External"/><Relationship Id="rId505" Type="http://schemas.openxmlformats.org/officeDocument/2006/relationships/hyperlink" Target="https://www.wcd2023singapore.org/wp-content/uploads/2023/06/Congress-Programme-29-Final.pdf" TargetMode="External"/><Relationship Id="rId712" Type="http://schemas.openxmlformats.org/officeDocument/2006/relationships/hyperlink" Target="https://bspad.co.uk/app/uploads/2023/01/BAD-FINAL-PROGRAMME-2016.pdf" TargetMode="External"/><Relationship Id="rId1135" Type="http://schemas.openxmlformats.org/officeDocument/2006/relationships/hyperlink" Target="https://badannualmeeting.co.uk/wp-content/PDF-Flip/BAD-Final-Programme-2022.html" TargetMode="External"/><Relationship Id="rId79" Type="http://schemas.openxmlformats.org/officeDocument/2006/relationships/hyperlink" Target="https://badannualmeeting.co.uk/wp-content/uploads/2019/06/BAD-Final-Programme-2019-for-website-updated.pdf" TargetMode="External"/><Relationship Id="rId144" Type="http://schemas.openxmlformats.org/officeDocument/2006/relationships/hyperlink" Target="https://bspad.co.uk/app/uploads/2023/01/BAD-Programme-2018-final-web-version.pdf" TargetMode="External"/><Relationship Id="rId589" Type="http://schemas.openxmlformats.org/officeDocument/2006/relationships/hyperlink" Target="https://badannualmeeting.co.uk/wp-content/PDF-Flip/BAD-Final-Programme-2022.html" TargetMode="External"/><Relationship Id="rId796" Type="http://schemas.openxmlformats.org/officeDocument/2006/relationships/hyperlink" Target="https://bspad.co.uk/app/uploads/2023/01/BAD-Programme-2018-final-web-version.pdf" TargetMode="External"/><Relationship Id="rId351" Type="http://schemas.openxmlformats.org/officeDocument/2006/relationships/hyperlink" Target="https://isad.org/events/11th-georg-rajka-symposium-isad-seoul-2021/programme" TargetMode="External"/><Relationship Id="rId449" Type="http://schemas.openxmlformats.org/officeDocument/2006/relationships/hyperlink" Target="https://badannualmeeting.co.uk/wp-content/uploads/2019/06/BAD-Final-Programme-2019-for-website-updated.pdf" TargetMode="External"/><Relationship Id="rId656" Type="http://schemas.openxmlformats.org/officeDocument/2006/relationships/hyperlink" Target="https://badannualmeeting.co.uk/wp-content/uploads/2019/06/BAD-Final-Programme-2019-for-website-updated.pdf" TargetMode="External"/><Relationship Id="rId863" Type="http://schemas.openxmlformats.org/officeDocument/2006/relationships/hyperlink" Target="https://debracongress2021.ru/programme" TargetMode="External"/><Relationship Id="rId1079" Type="http://schemas.openxmlformats.org/officeDocument/2006/relationships/hyperlink" Target="https://badannualmeeting.co.uk/wp-content/PDF-Flip/BAD-Final-Programme-2023.html" TargetMode="External"/><Relationship Id="rId211" Type="http://schemas.openxmlformats.org/officeDocument/2006/relationships/hyperlink" Target="https://bspad.co.uk/app/uploads/2023/01/BAD-FINAL-PROGRAMME-2016.pdf" TargetMode="External"/><Relationship Id="rId295" Type="http://schemas.openxmlformats.org/officeDocument/2006/relationships/hyperlink" Target="https://www.wcd2023singapore.org/wp-content/uploads/2023/06/Congress-Programme-29-Final.pdf" TargetMode="External"/><Relationship Id="rId309" Type="http://schemas.openxmlformats.org/officeDocument/2006/relationships/hyperlink" Target="https://eadvprogram.m-anage.com/eadvcongress2021/en-GB/ProgramSearch/Program/?searchstring=&amp;programid=4445&amp;pProgramGrade=Scientific&amp;pHideLogin=True&amp;pHidePersonal=False&amp;pShowPrivate=False" TargetMode="External"/><Relationship Id="rId516" Type="http://schemas.openxmlformats.org/officeDocument/2006/relationships/hyperlink" Target="https://badannualmeeting.co.uk/wp-content/PDF-Flip/BAD-Final-Programme-2021.html" TargetMode="External"/><Relationship Id="rId1146" Type="http://schemas.openxmlformats.org/officeDocument/2006/relationships/hyperlink" Target="https://bspad.co.uk/app/uploads/2023/01/BAD-Programme-2018-final-web-version.pdf" TargetMode="External"/><Relationship Id="rId723" Type="http://schemas.openxmlformats.org/officeDocument/2006/relationships/hyperlink" Target="https://badannualmeeting.co.uk/wp-content/PDF-Flip/BAD-Final-Programme-2022.html" TargetMode="External"/><Relationship Id="rId930" Type="http://schemas.openxmlformats.org/officeDocument/2006/relationships/hyperlink" Target="https://badannualmeeting.co.uk/wp-content/uploads/2021/05/BAD-Final-Programme-2020-20.5.21.pdf" TargetMode="External"/><Relationship Id="rId1006" Type="http://schemas.openxmlformats.org/officeDocument/2006/relationships/hyperlink" Target="https://badannualmeeting.co.uk/wp-content/PDF-Flip/BAD-Final-Programme-2023.html" TargetMode="External"/><Relationship Id="rId155" Type="http://schemas.openxmlformats.org/officeDocument/2006/relationships/hyperlink" Target="https://bspad.co.uk/app/uploads/2023/01/BAD-FINAL-PROGRAMME-2016.pdf" TargetMode="External"/><Relationship Id="rId362" Type="http://schemas.openxmlformats.org/officeDocument/2006/relationships/hyperlink" Target="https://bspad.co.uk/app/uploads/2023/01/BAD-Programme-2018-final-web-version.pdf" TargetMode="External"/><Relationship Id="rId222" Type="http://schemas.openxmlformats.org/officeDocument/2006/relationships/hyperlink" Target="https://badannualmeeting.co.uk/wp-content/PDF-Flip/BAD-Final-Programme-2023.html" TargetMode="External"/><Relationship Id="rId667" Type="http://schemas.openxmlformats.org/officeDocument/2006/relationships/hyperlink" Target="https://bspad.co.uk/app/uploads/2023/01/BAD-Brochure-2017-FOR-WEB-v2.pdf" TargetMode="External"/><Relationship Id="rId874" Type="http://schemas.openxmlformats.org/officeDocument/2006/relationships/hyperlink" Target="https://cdn.eventsforce.net/files/ef-uip26iq56uzw/website/296/bsi2020programmefinal.pdf" TargetMode="External"/><Relationship Id="rId17" Type="http://schemas.openxmlformats.org/officeDocument/2006/relationships/hyperlink" Target="https://eadvcongress2022.org/wp-content/uploads/2022/09/FINAL-PROGRAMME_31ST_CONGRESS_05092022_B_.pdf" TargetMode="External"/><Relationship Id="rId527" Type="http://schemas.openxmlformats.org/officeDocument/2006/relationships/hyperlink" Target="https://badannualmeeting.co.uk/wp-content/uploads/2019/06/BAD-Final-Programme-2019-for-website-updated.pdf" TargetMode="External"/><Relationship Id="rId734" Type="http://schemas.openxmlformats.org/officeDocument/2006/relationships/hyperlink" Target="https://www.indiandermatology.org/pdf/10th%20colloquim%20program%20schedule.pdf" TargetMode="External"/><Relationship Id="rId941" Type="http://schemas.openxmlformats.org/officeDocument/2006/relationships/hyperlink" Target="https://aedv.es/wp-content/uploads/2015/07/BAD-FINAL-ANNOUNCEMENT-2015.pdf" TargetMode="External"/><Relationship Id="rId1157" Type="http://schemas.openxmlformats.org/officeDocument/2006/relationships/hyperlink" Target="https://badannualmeeting.co.uk/wp-content/uploads/2018/10/FINAL-PROGRAMME-2007.pdf" TargetMode="External"/><Relationship Id="rId70" Type="http://schemas.openxmlformats.org/officeDocument/2006/relationships/hyperlink" Target="https://docplayer.net/157104930-Final-programme-the-modern-face-of-dermatology-madrid-spain-october-2019-ifema-feria-de-madrid-european-academy-of-dermatology-and-venereology.html" TargetMode="External"/><Relationship Id="rId166" Type="http://schemas.openxmlformats.org/officeDocument/2006/relationships/hyperlink" Target="https://www.wcd2023singapore.org/wp-content/uploads/2023/06/Congress-Programme-29-Final.pdf" TargetMode="External"/><Relationship Id="rId373" Type="http://schemas.openxmlformats.org/officeDocument/2006/relationships/hyperlink" Target="https://badannualmeeting.co.uk/wp-content/PDF-Flip/BAD-Final-Programme-2023.html" TargetMode="External"/><Relationship Id="rId580" Type="http://schemas.openxmlformats.org/officeDocument/2006/relationships/hyperlink" Target="https://bspad.co.uk/app/uploads/2023/01/BAD-Brochure-2017-FOR-WEB-v2.pdf" TargetMode="External"/><Relationship Id="rId801" Type="http://schemas.openxmlformats.org/officeDocument/2006/relationships/hyperlink" Target="https://www.bsid.org.uk/wp-content/uploads/2023/03/BSID-Annual-Meeting-2023-_Final-Programme190323.pdf" TargetMode="External"/><Relationship Id="rId1017" Type="http://schemas.openxmlformats.org/officeDocument/2006/relationships/hyperlink" Target="https://badannualmeeting.co.uk/wp-content/uploads/2019/06/BAD-Final-Programme-2019-for-website-updated.pdf" TargetMode="External"/><Relationship Id="rId1" Type="http://schemas.openxmlformats.org/officeDocument/2006/relationships/hyperlink" Target="https://www.isds2023.org/" TargetMode="External"/><Relationship Id="rId233" Type="http://schemas.openxmlformats.org/officeDocument/2006/relationships/hyperlink" Target="https://badannualmeeting.co.uk/wp-content/PDF-Flip/BAD-Final-Programme-2022.html" TargetMode="External"/><Relationship Id="rId440" Type="http://schemas.openxmlformats.org/officeDocument/2006/relationships/hyperlink" Target="https://badannualmeeting.co.uk/wp-content/uploads/2021/05/BAD-Final-Programme-2020-20.5.21.pdf" TargetMode="External"/><Relationship Id="rId678" Type="http://schemas.openxmlformats.org/officeDocument/2006/relationships/hyperlink" Target="https://www.sidnet.org/content/uploads/2021/01/45071_IID_FINAL_PROGRAMME_20.pdf" TargetMode="External"/><Relationship Id="rId885" Type="http://schemas.openxmlformats.org/officeDocument/2006/relationships/hyperlink" Target="https://bspad.co.uk/app/uploads/2023/01/BAD-Programme-2018-final-web-version.pdf" TargetMode="External"/><Relationship Id="rId1070" Type="http://schemas.openxmlformats.org/officeDocument/2006/relationships/hyperlink" Target="https://aedv.es/wp-content/uploads/2015/07/BAD-FINAL-ANNOUNCEMENT-2015.pdf" TargetMode="External"/><Relationship Id="rId28" Type="http://schemas.openxmlformats.org/officeDocument/2006/relationships/hyperlink" Target="https://badannualmeeting.co.uk/wp-content/PDF-Flip/BAD-Final-Programme-2022.html" TargetMode="External"/><Relationship Id="rId300" Type="http://schemas.openxmlformats.org/officeDocument/2006/relationships/hyperlink" Target="https://eadvcongress2022.org/wp-content/uploads/2022/09/FINAL-PROGRAMME_31ST_CONGRESS_05092022_B_.pdf" TargetMode="External"/><Relationship Id="rId538" Type="http://schemas.openxmlformats.org/officeDocument/2006/relationships/hyperlink" Target="https://bspad.co.uk/app/uploads/2023/01/BAD-FINAL-PROGRAMME-2016.pdf" TargetMode="External"/><Relationship Id="rId745" Type="http://schemas.openxmlformats.org/officeDocument/2006/relationships/hyperlink" Target="https://bspad.co.uk/app/uploads/2023/01/BAD-Programme-2018-final-web-version.pdf" TargetMode="External"/><Relationship Id="rId952" Type="http://schemas.openxmlformats.org/officeDocument/2006/relationships/hyperlink" Target="https://eadvcongress2022.org/wp-content/uploads/2022/09/FINAL-PROGRAMME_31ST_CONGRESS_05092022_B_.pdf" TargetMode="External"/><Relationship Id="rId1168" Type="http://schemas.openxmlformats.org/officeDocument/2006/relationships/hyperlink" Target="https://bspad.co.uk/app/uploads/2023/01/BAD-FINAL-PROGRAMME-2016.pdf" TargetMode="External"/><Relationship Id="rId81" Type="http://schemas.openxmlformats.org/officeDocument/2006/relationships/hyperlink" Target="https://cdn.eventsforce.net/files/ef-uip26iq56uzw/website/273/bsid_2019_annual_meeting_programme_final_v3.pdf" TargetMode="External"/><Relationship Id="rId177" Type="http://schemas.openxmlformats.org/officeDocument/2006/relationships/hyperlink" Target="https://badannualmeeting.co.uk/wp-content/PDF-Flip/BAD-Final-Programme-2022.html" TargetMode="External"/><Relationship Id="rId384" Type="http://schemas.openxmlformats.org/officeDocument/2006/relationships/hyperlink" Target="https://dokumen.tips/download/link/19th-congress-of-the-european-society-for-photobiology.html" TargetMode="External"/><Relationship Id="rId591" Type="http://schemas.openxmlformats.org/officeDocument/2006/relationships/hyperlink" Target="https://badannualmeeting.co.uk/wp-content/PDF-Flip/BAD-Final-Programme-2022.html" TargetMode="External"/><Relationship Id="rId605" Type="http://schemas.openxmlformats.org/officeDocument/2006/relationships/hyperlink" Target="https://badannualmeeting.co.uk/wp-content/uploads/2019/06/BAD-Final-Programme-2019-for-website-updated.pdf" TargetMode="External"/><Relationship Id="rId812" Type="http://schemas.openxmlformats.org/officeDocument/2006/relationships/hyperlink" Target="https://badannualmeeting.co.uk/wp-content/PDF-Flip/BAD-Final-Programme-2021.html" TargetMode="External"/><Relationship Id="rId1028" Type="http://schemas.openxmlformats.org/officeDocument/2006/relationships/hyperlink" Target="https://badannualmeeting.co.uk/wp-content/PDF-Flip/BAD-Final-Programme-2022.html" TargetMode="External"/><Relationship Id="rId244" Type="http://schemas.openxmlformats.org/officeDocument/2006/relationships/hyperlink" Target="https://badannualmeeting.co.uk/wp-content/PDF-Flip/BAD-Final-Programme-2021.html" TargetMode="External"/><Relationship Id="rId689" Type="http://schemas.openxmlformats.org/officeDocument/2006/relationships/hyperlink" Target="https://esdrmeeting.org/wp-content/uploads/2022/09/ESDR-ProgramBook.pdf" TargetMode="External"/><Relationship Id="rId896" Type="http://schemas.openxmlformats.org/officeDocument/2006/relationships/hyperlink" Target="https://badannualmeeting.co.uk/wp-content/PDF-Flip/BAD-Final-Programme-2022.html" TargetMode="External"/><Relationship Id="rId1081" Type="http://schemas.openxmlformats.org/officeDocument/2006/relationships/hyperlink" Target="https://badannualmeeting.co.uk/wp-content/PDF-Flip/BAD-Final-Programme-2022.html" TargetMode="External"/><Relationship Id="rId39" Type="http://schemas.openxmlformats.org/officeDocument/2006/relationships/hyperlink" Target="https://esdrmeeting.org/wp-content/uploads/2021/09/esdr2021-programme-book-a4-FinalVersion.pdf" TargetMode="External"/><Relationship Id="rId451" Type="http://schemas.openxmlformats.org/officeDocument/2006/relationships/hyperlink" Target="https://badannualmeeting.co.uk/wp-content/uploads/2019/06/BAD-Final-Programme-2019-for-website-updated.pdf" TargetMode="External"/><Relationship Id="rId549" Type="http://schemas.openxmlformats.org/officeDocument/2006/relationships/hyperlink" Target="https://badannualmeeting.co.uk/wp-content/PDF-Flip/BAD-Final-Programme-2023.html" TargetMode="External"/><Relationship Id="rId756" Type="http://schemas.openxmlformats.org/officeDocument/2006/relationships/hyperlink" Target="https://badannualmeeting.co.uk/wp-content/PDF-Flip/BAD-Final-Programme-2021.html" TargetMode="External"/><Relationship Id="rId104" Type="http://schemas.openxmlformats.org/officeDocument/2006/relationships/hyperlink" Target="https://bspad.co.uk/app/uploads/2023/01/BAD-FINAL-PROGRAMME-2016.pdf" TargetMode="External"/><Relationship Id="rId188" Type="http://schemas.openxmlformats.org/officeDocument/2006/relationships/hyperlink" Target="https://badannualmeeting.co.uk/wp-content/uploads/2021/05/BAD-Final-Programme-2020-20.5.21.pdf" TargetMode="External"/><Relationship Id="rId311" Type="http://schemas.openxmlformats.org/officeDocument/2006/relationships/hyperlink" Target="https://badannualmeeting.co.uk/wp-content/PDF-Flip/BAD-Final-Programme-2021.html" TargetMode="External"/><Relationship Id="rId395" Type="http://schemas.openxmlformats.org/officeDocument/2006/relationships/hyperlink" Target="https://badannualmeeting.co.uk/wp-content/uploads/2021/05/BAD-Final-Programme-2020-20.5.21.pdf" TargetMode="External"/><Relationship Id="rId409" Type="http://schemas.openxmlformats.org/officeDocument/2006/relationships/hyperlink" Target="https://bspad.co.uk/app/uploads/2023/01/BAD-Programme-2018-final-web-version.pdf" TargetMode="External"/><Relationship Id="rId963" Type="http://schemas.openxmlformats.org/officeDocument/2006/relationships/hyperlink" Target="https://docplayer.net/157104930-Final-programme-the-modern-face-of-dermatology-madrid-spain-october-2019-ifema-feria-de-madrid-european-academy-of-dermatology-and-venereology.html" TargetMode="External"/><Relationship Id="rId1039" Type="http://schemas.openxmlformats.org/officeDocument/2006/relationships/hyperlink" Target="https://bspad.co.uk/app/uploads/2023/01/BAD-FINAL-PROGRAMME-2016.pdf" TargetMode="External"/><Relationship Id="rId92" Type="http://schemas.openxmlformats.org/officeDocument/2006/relationships/hyperlink" Target="https://bspad.co.uk/app/uploads/2023/01/BAD-Programme-2018-final-web-version.pdf" TargetMode="External"/><Relationship Id="rId616" Type="http://schemas.openxmlformats.org/officeDocument/2006/relationships/hyperlink" Target="https://bspad.co.uk/app/uploads/2023/01/BAD-Programme-2018-final-web-version.pdf" TargetMode="External"/><Relationship Id="rId823" Type="http://schemas.openxmlformats.org/officeDocument/2006/relationships/hyperlink" Target="https://bspad.co.uk/app/uploads/2023/01/BAD-Programme-2018-final-web-version.pdf" TargetMode="External"/><Relationship Id="rId255" Type="http://schemas.openxmlformats.org/officeDocument/2006/relationships/hyperlink" Target="https://docplayer.net/157104930-Final-programme-the-modern-face-of-dermatology-madrid-spain-october-2019-ifema-feria-de-madrid-european-academy-of-dermatology-and-venereology.html" TargetMode="External"/><Relationship Id="rId462" Type="http://schemas.openxmlformats.org/officeDocument/2006/relationships/hyperlink" Target="https://dds.nu/wp-content/uploads/2015/03/BoB-Invite.pdf" TargetMode="External"/><Relationship Id="rId1092" Type="http://schemas.openxmlformats.org/officeDocument/2006/relationships/hyperlink" Target="https://bspad.co.uk/app/uploads/2023/01/BAD-Brochure-2017-FOR-WEB-v2.pdf" TargetMode="External"/><Relationship Id="rId1106" Type="http://schemas.openxmlformats.org/officeDocument/2006/relationships/hyperlink" Target="https://bspad.co.uk/app/uploads/2023/01/BAD-FINAL-PROGRAMME-2016.pdf" TargetMode="External"/><Relationship Id="rId115" Type="http://schemas.openxmlformats.org/officeDocument/2006/relationships/hyperlink" Target="https://badannualmeeting.co.uk/wp-content/uploads/2018/10/BAD-FINAL-PROGRAMME-10.pdf" TargetMode="External"/><Relationship Id="rId322" Type="http://schemas.openxmlformats.org/officeDocument/2006/relationships/hyperlink" Target="https://docplayer.net/157104930-Final-programme-the-modern-face-of-dermatology-madrid-spain-october-2019-ifema-feria-de-madrid-european-academy-of-dermatology-and-venereology.html" TargetMode="External"/><Relationship Id="rId767" Type="http://schemas.openxmlformats.org/officeDocument/2006/relationships/hyperlink" Target="https://badannualmeeting.co.uk/wp-content/uploads/2019/06/BAD-Final-Programme-2019-for-website-updated.pdf" TargetMode="External"/><Relationship Id="rId974" Type="http://schemas.openxmlformats.org/officeDocument/2006/relationships/hyperlink" Target="https://badannualmeeting.co.uk/wp-content/PDF-Flip/BAD-Final-Programme-2022.html" TargetMode="External"/><Relationship Id="rId199" Type="http://schemas.openxmlformats.org/officeDocument/2006/relationships/hyperlink" Target="https://badannualmeeting.co.uk/wp-content/uploads/2019/06/BAD-Final-Programme-2019-for-website-updated.pdf" TargetMode="External"/><Relationship Id="rId627" Type="http://schemas.openxmlformats.org/officeDocument/2006/relationships/hyperlink" Target="https://isid2023.org/wp-content/uploads/2023/05/ISID_2023_Program-Book_Final_6-web_low.pdf" TargetMode="External"/><Relationship Id="rId834" Type="http://schemas.openxmlformats.org/officeDocument/2006/relationships/hyperlink" Target="http://asianderm.org/21rcd/download/21strcd2014_souvenirprogramme.pdf" TargetMode="External"/><Relationship Id="rId266" Type="http://schemas.openxmlformats.org/officeDocument/2006/relationships/hyperlink" Target="https://simplycpd.co.uk/courses/pcds-autumn-dermatology-meeting-12-sep-2019" TargetMode="External"/><Relationship Id="rId473" Type="http://schemas.openxmlformats.org/officeDocument/2006/relationships/hyperlink" Target="https://www.sidnet.org/content/uploads/2021/01/45071_IID_FINAL_PROGRAMME_20.pdf" TargetMode="External"/><Relationship Id="rId680" Type="http://schemas.openxmlformats.org/officeDocument/2006/relationships/hyperlink" Target="https://eadvapps.m-anage.com/eadvcongress2023/en-GB/pag/session/5161" TargetMode="External"/><Relationship Id="rId901" Type="http://schemas.openxmlformats.org/officeDocument/2006/relationships/hyperlink" Target="https://badannualmeeting.co.uk/wp-content/uploads/2021/05/BAD-Final-Programme-2020-20.5.21.pdf" TargetMode="External"/><Relationship Id="rId1117" Type="http://schemas.openxmlformats.org/officeDocument/2006/relationships/hyperlink" Target="https://badannualmeeting.co.uk/wp-content/PDF-Flip/BAD-Final-Programme-2021.html" TargetMode="External"/><Relationship Id="rId30" Type="http://schemas.openxmlformats.org/officeDocument/2006/relationships/hyperlink" Target="https://badannualmeeting.co.uk/wp-content/PDF-Flip/BAD-Final-Programme-2022.html" TargetMode="External"/><Relationship Id="rId126" Type="http://schemas.openxmlformats.org/officeDocument/2006/relationships/hyperlink" Target="https://www.wcd2023singapore.org/wp-content/uploads/2023/06/Congress-Programme-29-Final.pdf" TargetMode="External"/><Relationship Id="rId333" Type="http://schemas.openxmlformats.org/officeDocument/2006/relationships/hyperlink" Target="https://bspad.co.uk/app/uploads/2023/01/BAD-Brochure-2017-FOR-WEB-v2.pdf" TargetMode="External"/><Relationship Id="rId540" Type="http://schemas.openxmlformats.org/officeDocument/2006/relationships/hyperlink" Target="https://bspad.co.uk/app/uploads/2023/01/BAD-FINAL-PROGRAMME-2016.pdf" TargetMode="External"/><Relationship Id="rId778" Type="http://schemas.openxmlformats.org/officeDocument/2006/relationships/hyperlink" Target="https://badannualmeeting.co.uk/wp-content/PDF-Flip/BAD-Final-Programme-2023.html" TargetMode="External"/><Relationship Id="rId985" Type="http://schemas.openxmlformats.org/officeDocument/2006/relationships/hyperlink" Target="https://badannualmeeting.co.uk/wp-content/uploads/2019/06/BAD-Final-Programme-2019-for-website-updated.pdf" TargetMode="External"/><Relationship Id="rId1170" Type="http://schemas.openxmlformats.org/officeDocument/2006/relationships/printerSettings" Target="../printerSettings/printerSettings2.bin"/><Relationship Id="rId638" Type="http://schemas.openxmlformats.org/officeDocument/2006/relationships/hyperlink" Target="https://www.tdmt.org/2022/Program/Speaker.php" TargetMode="External"/><Relationship Id="rId845" Type="http://schemas.openxmlformats.org/officeDocument/2006/relationships/hyperlink" Target="https://badannualmeeting.co.uk/wp-content/uploads/2019/06/BAD-Final-Programme-2019-for-website-updated.pdf" TargetMode="External"/><Relationship Id="rId1030" Type="http://schemas.openxmlformats.org/officeDocument/2006/relationships/hyperlink" Target="https://badannualmeeting.co.uk/wp-content/uploads/2021/05/BAD-Final-Programme-2020-20.5.21.pdf" TargetMode="External"/><Relationship Id="rId277" Type="http://schemas.openxmlformats.org/officeDocument/2006/relationships/hyperlink" Target="https://aedv.es/wp-content/uploads/2015/07/BAD-FINAL-ANNOUNCEMENT-2015.pdf" TargetMode="External"/><Relationship Id="rId400" Type="http://schemas.openxmlformats.org/officeDocument/2006/relationships/hyperlink" Target="https://docplayer.net/157104930-Final-programme-the-modern-face-of-dermatology-madrid-spain-october-2019-ifema-feria-de-madrid-european-academy-of-dermatology-and-venereology.html" TargetMode="External"/><Relationship Id="rId484" Type="http://schemas.openxmlformats.org/officeDocument/2006/relationships/hyperlink" Target="https://wcpd2021.com/wp-content/uploads/2021/09/WCPD2021-FINAL-PROGRAMMEv3.pdf" TargetMode="External"/><Relationship Id="rId705" Type="http://schemas.openxmlformats.org/officeDocument/2006/relationships/hyperlink" Target="https://cdn.eventsforce.net/files/ef-uip26iq56uzw/website/273/bsid_2019_annual_meeting_programme_final_v3.pdf" TargetMode="External"/><Relationship Id="rId1128" Type="http://schemas.openxmlformats.org/officeDocument/2006/relationships/hyperlink" Target="https://cutaneousallergy.org/wp-content/uploads/dlm_uploads/2021/02/Flyer-Dowling-Club-and-BSCA-Contact-Dermatitis-Update-Meeting-Friday-7th-May-2021.pdf" TargetMode="External"/><Relationship Id="rId137" Type="http://schemas.openxmlformats.org/officeDocument/2006/relationships/hyperlink" Target="https://badannualmeeting.co.uk/wp-content/uploads/2021/05/BAD-Final-Programme-2020-20.5.21.pdf" TargetMode="External"/><Relationship Id="rId344" Type="http://schemas.openxmlformats.org/officeDocument/2006/relationships/hyperlink" Target="https://badannualmeeting.co.uk/wp-content/uploads/2018/10/BAD-FINAL-PROGRAMME-10.pdf" TargetMode="External"/><Relationship Id="rId691" Type="http://schemas.openxmlformats.org/officeDocument/2006/relationships/hyperlink" Target="https://badannualmeeting.co.uk/wp-content/PDF-Flip/BAD-Final-Programme-2022.html" TargetMode="External"/><Relationship Id="rId789" Type="http://schemas.openxmlformats.org/officeDocument/2006/relationships/hyperlink" Target="https://badannualmeeting.co.uk/wp-content/PDF-Flip/BAD-Final-Programme-2021.html" TargetMode="External"/><Relationship Id="rId912" Type="http://schemas.openxmlformats.org/officeDocument/2006/relationships/hyperlink" Target="https://badannualmeeting.co.uk/wp-content/uploads/2019/06/BAD-Final-Programme-2019-for-website-updated.pdf" TargetMode="External"/><Relationship Id="rId996" Type="http://schemas.openxmlformats.org/officeDocument/2006/relationships/hyperlink" Target="https://badannualmeeting.co.uk/wp-content/PDF-Flip/BAD-Final-Programme-2021.html" TargetMode="External"/><Relationship Id="rId41" Type="http://schemas.openxmlformats.org/officeDocument/2006/relationships/hyperlink" Target="https://eadvprogram.m-anage.com/eadvcongress2021/en-GB/ProgramSearch/Program/?searchstring=&amp;programid=4629&amp;pProgramGrade=Scientific&amp;pHideLogin=True&amp;pHidePersonal=False&amp;pShowPrivate=False" TargetMode="External"/><Relationship Id="rId551" Type="http://schemas.openxmlformats.org/officeDocument/2006/relationships/hyperlink" Target="https://badannualmeeting.co.uk/wp-content/PDF-Flip/BAD-Final-Programme-2022.html" TargetMode="External"/><Relationship Id="rId649" Type="http://schemas.openxmlformats.org/officeDocument/2006/relationships/hyperlink" Target="https://badannualmeeting.co.uk/wp-content/PDF-Flip/BAD-Final-Programme-2021.html" TargetMode="External"/><Relationship Id="rId856" Type="http://schemas.openxmlformats.org/officeDocument/2006/relationships/hyperlink" Target="https://www.wcd2023singapore.org/wp-content/uploads/2023/06/Congress-Programme-29-Final.pdf" TargetMode="External"/><Relationship Id="rId190" Type="http://schemas.openxmlformats.org/officeDocument/2006/relationships/hyperlink" Target="https://badannualmeeting.co.uk/wp-content/uploads/2021/05/BAD-Final-Programme-2020-20.5.21.pdf" TargetMode="External"/><Relationship Id="rId204" Type="http://schemas.openxmlformats.org/officeDocument/2006/relationships/hyperlink" Target="https://espd2018.com/programme/" TargetMode="External"/><Relationship Id="rId288" Type="http://schemas.openxmlformats.org/officeDocument/2006/relationships/hyperlink" Target="https://badannualmeeting.co.uk/wp-content/PDF-Flip/BAD-Final-Programme-2023.html" TargetMode="External"/><Relationship Id="rId411" Type="http://schemas.openxmlformats.org/officeDocument/2006/relationships/hyperlink" Target="https://bspad.co.uk/app/uploads/2023/01/BAD-Programme-2018-final-web-version.pdf" TargetMode="External"/><Relationship Id="rId509" Type="http://schemas.openxmlformats.org/officeDocument/2006/relationships/hyperlink" Target="https://www.irishdermatologists.ie/events/detail/autumn-meeting" TargetMode="External"/><Relationship Id="rId1041" Type="http://schemas.openxmlformats.org/officeDocument/2006/relationships/hyperlink" Target="https://bspad.co.uk/app/uploads/2023/01/BAD-FINAL-PROGRAMME-2016.pdf" TargetMode="External"/><Relationship Id="rId1139" Type="http://schemas.openxmlformats.org/officeDocument/2006/relationships/hyperlink" Target="https://trichocare.co.uk/category/trichocare-events-and-courses/" TargetMode="External"/><Relationship Id="rId495" Type="http://schemas.openxmlformats.org/officeDocument/2006/relationships/hyperlink" Target="https://www.emedevents.com/c/medical-conferences-2018/51st-australasian-college-of-dermatologists-annual-scientific-meeting-asm" TargetMode="External"/><Relationship Id="rId716" Type="http://schemas.openxmlformats.org/officeDocument/2006/relationships/hyperlink" Target="https://badannualmeeting.co.uk/wp-content/uploads/2018/10/BAD-FINAL-PROGRAMME-10.pdf" TargetMode="External"/><Relationship Id="rId923" Type="http://schemas.openxmlformats.org/officeDocument/2006/relationships/hyperlink" Target="https://aedv.es/wp-content/uploads/2015/07/BAD-FINAL-ANNOUNCEMENT-2015.pdf" TargetMode="External"/><Relationship Id="rId52" Type="http://schemas.openxmlformats.org/officeDocument/2006/relationships/hyperlink" Target="https://badannualmeeting.co.uk/wp-content/uploads/2021/05/BAD-Final-Programme-2020-20.5.21.pdf" TargetMode="External"/><Relationship Id="rId148" Type="http://schemas.openxmlformats.org/officeDocument/2006/relationships/hyperlink" Target="https://bspad.co.uk/app/uploads/2023/01/BAD-Brochure-2017-FOR-WEB-v2.pdf" TargetMode="External"/><Relationship Id="rId355" Type="http://schemas.openxmlformats.org/officeDocument/2006/relationships/hyperlink" Target="https://badannualmeeting.co.uk/wp-content/uploads/2019/06/BAD-Final-Programme-2019-for-website-updated.pdf" TargetMode="External"/><Relationship Id="rId562" Type="http://schemas.openxmlformats.org/officeDocument/2006/relationships/hyperlink" Target="https://badannualmeeting.co.uk/wp-content/uploads/2021/05/BAD-Final-Programme-2020-20.5.21.pdf" TargetMode="External"/><Relationship Id="rId215" Type="http://schemas.openxmlformats.org/officeDocument/2006/relationships/hyperlink" Target="https://aedv.es/wp-content/uploads/2015/07/BAD-FINAL-ANNOUNCEMENT-2015.pdf" TargetMode="External"/><Relationship Id="rId422" Type="http://schemas.openxmlformats.org/officeDocument/2006/relationships/hyperlink" Target="https://www.edf-meeting.com/en/program/program" TargetMode="External"/><Relationship Id="rId867" Type="http://schemas.openxmlformats.org/officeDocument/2006/relationships/hyperlink" Target="https://badannualmeeting.co.uk/wp-content/PDF-Flip/BAD-Final-Programme-2021.html" TargetMode="External"/><Relationship Id="rId1052" Type="http://schemas.openxmlformats.org/officeDocument/2006/relationships/hyperlink" Target="https://badannualmeeting.co.uk/wp-content/uploads/2018/10/BAD-FINAL-PROGRAMME-08-Final-version.pdf" TargetMode="External"/><Relationship Id="rId299" Type="http://schemas.openxmlformats.org/officeDocument/2006/relationships/hyperlink" Target="https://www.wcd2023singapore.org/wp-content/uploads/2023/06/Congress-Programme-29-Final.pdf" TargetMode="External"/><Relationship Id="rId727" Type="http://schemas.openxmlformats.org/officeDocument/2006/relationships/hyperlink" Target="https://badannualmeeting.co.uk/wp-content/PDF-Flip/BAD-Final-Programme-2021.html" TargetMode="External"/><Relationship Id="rId934" Type="http://schemas.openxmlformats.org/officeDocument/2006/relationships/hyperlink" Target="https://badannualmeeting.co.uk/wp-content/uploads/2019/06/BAD-Final-Programme-2019-for-website-updated.pdf" TargetMode="External"/><Relationship Id="rId63" Type="http://schemas.openxmlformats.org/officeDocument/2006/relationships/hyperlink" Target="http://esdrmeeting.org/wp-content/uploads/2019/09/20190912-ESDR-2019-Program-Book-Web.pdf" TargetMode="External"/><Relationship Id="rId159" Type="http://schemas.openxmlformats.org/officeDocument/2006/relationships/hyperlink" Target="https://aedv.es/wp-content/uploads/2015/07/BAD-FINAL-ANNOUNCEMENT-2015.pdf" TargetMode="External"/><Relationship Id="rId366" Type="http://schemas.openxmlformats.org/officeDocument/2006/relationships/hyperlink" Target="https://dds.nu/wp-content/uploads/2015/01/33rd-Nordic-Congress-of-Dermatology-Venereology-Trondheim-April-27-29-2016.pdf" TargetMode="External"/><Relationship Id="rId573" Type="http://schemas.openxmlformats.org/officeDocument/2006/relationships/hyperlink" Target="https://badannualmeeting.co.uk/wp-content/uploads/2019/06/BAD-Final-Programme-2019-for-website-updated.pdf" TargetMode="External"/><Relationship Id="rId780" Type="http://schemas.openxmlformats.org/officeDocument/2006/relationships/hyperlink" Target="https://badannualmeeting.co.uk/wp-content/PDF-Flip/BAD-Final-Programme-2022.html" TargetMode="External"/><Relationship Id="rId226" Type="http://schemas.openxmlformats.org/officeDocument/2006/relationships/hyperlink" Target="https://eadvcongress2022.org/wp-content/uploads/2022/09/FINAL-PROGRAMME_31ST_CONGRESS_05092022_B_.pdf" TargetMode="External"/><Relationship Id="rId433" Type="http://schemas.openxmlformats.org/officeDocument/2006/relationships/hyperlink" Target="https://badannualmeeting.co.uk/wp-content/PDF-Flip/BAD-Final-Programme-2022.html" TargetMode="External"/><Relationship Id="rId878" Type="http://schemas.openxmlformats.org/officeDocument/2006/relationships/hyperlink" Target="https://www.wcd2019milan-dl.org/news-from-wcd2019/wcd-final-programme-WEB.pdf" TargetMode="External"/><Relationship Id="rId1063" Type="http://schemas.openxmlformats.org/officeDocument/2006/relationships/hyperlink" Target="https://bspad.co.uk/app/uploads/2023/01/BAD-Programme-2018-final-web-version.pdf" TargetMode="External"/><Relationship Id="rId640" Type="http://schemas.openxmlformats.org/officeDocument/2006/relationships/hyperlink" Target="https://www.edf-meeting.com/uploads/attachments/cl2g7fjxg0034dc91n9muqkls-program-flyer-25-edf-annual-meeting-2022-1.pdf" TargetMode="External"/><Relationship Id="rId738" Type="http://schemas.openxmlformats.org/officeDocument/2006/relationships/hyperlink" Target="https://badannualmeeting.co.uk/wp-content/uploads/2019/06/BAD-Final-Programme-2019-for-website-updated.pdf" TargetMode="External"/><Relationship Id="rId945" Type="http://schemas.openxmlformats.org/officeDocument/2006/relationships/hyperlink" Target="https://badannualmeeting.co.uk/wp-content/PDF-Flip/BAD-Final-Programme-2023.html" TargetMode="External"/><Relationship Id="rId74" Type="http://schemas.openxmlformats.org/officeDocument/2006/relationships/hyperlink" Target="https://badannualmeeting.co.uk/wp-content/uploads/2019/06/BAD-Final-Programme-2019-for-website-updated.pdf" TargetMode="External"/><Relationship Id="rId377" Type="http://schemas.openxmlformats.org/officeDocument/2006/relationships/hyperlink" Target="https://eadvcongress2022.org/wp-content/uploads/2022/09/FINAL-PROGRAMME_31ST_CONGRESS_05092022_B_.pdf" TargetMode="External"/><Relationship Id="rId500" Type="http://schemas.openxmlformats.org/officeDocument/2006/relationships/hyperlink" Target="https://bspad.co.uk/app/uploads/2023/01/BAD-FINAL-PROGRAMME-2016.pdf" TargetMode="External"/><Relationship Id="rId584" Type="http://schemas.openxmlformats.org/officeDocument/2006/relationships/hyperlink" Target="https://badannualmeeting.co.uk/wp-content/PDF-Flip/BAD-Final-Programme-2023.html" TargetMode="External"/><Relationship Id="rId805" Type="http://schemas.openxmlformats.org/officeDocument/2006/relationships/hyperlink" Target="https://badannualmeeting.co.uk/wp-content/PDF-Flip/BAD-Final-Programme-2023.html" TargetMode="External"/><Relationship Id="rId1130" Type="http://schemas.openxmlformats.org/officeDocument/2006/relationships/hyperlink" Target="https://badannualmeeting.co.uk/wp-content/uploads/2021/05/BAD-Final-Programme-2020-20.5.21.pdf" TargetMode="External"/><Relationship Id="rId5" Type="http://schemas.openxmlformats.org/officeDocument/2006/relationships/hyperlink" Target="https://assets.ctfassets.net/1ny4yoiyrqia/682mExAe6kPGIKbWgGPvgf/5a5eaba8f2ff4415b528fc5e8d5a08c4/AM23-Global-Day-IPC-Agenda.pdf" TargetMode="External"/><Relationship Id="rId237" Type="http://schemas.openxmlformats.org/officeDocument/2006/relationships/hyperlink" Target="https://eadvprogram.m-anage.com/ProgramSearch/Person?eventname=eadvcongress2021&amp;language=en-GB&amp;userid=648998&amp;pProgramGrade=Scientific&amp;pShowPrivate=False&amp;pHidePersonal=False&amp;pHideLogin=True" TargetMode="External"/><Relationship Id="rId791" Type="http://schemas.openxmlformats.org/officeDocument/2006/relationships/hyperlink" Target="https://badannualmeeting.co.uk/wp-content/PDF-Flip/BAD-Final-Programme-2021.html" TargetMode="External"/><Relationship Id="rId889" Type="http://schemas.openxmlformats.org/officeDocument/2006/relationships/hyperlink" Target="https://aedv.es/wp-content/uploads/2015/07/BAD-FINAL-ANNOUNCEMENT-2015.pdf" TargetMode="External"/><Relationship Id="rId1074" Type="http://schemas.openxmlformats.org/officeDocument/2006/relationships/hyperlink" Target="https://badannualmeeting.co.uk/wp-content/PDF-Flip/BAD-Final-Programme-2021.html" TargetMode="External"/><Relationship Id="rId444" Type="http://schemas.openxmlformats.org/officeDocument/2006/relationships/hyperlink" Target="https://docplayer.net/157104930-Final-programme-the-modern-face-of-dermatology-madrid-spain-october-2019-ifema-feria-de-madrid-european-academy-of-dermatology-and-venereology.html" TargetMode="External"/><Relationship Id="rId651" Type="http://schemas.openxmlformats.org/officeDocument/2006/relationships/hyperlink" Target="https://badannualmeeting.co.uk/wp-content/uploads/2021/05/BAD-Final-Programme-2020-20.5.21.pdf" TargetMode="External"/><Relationship Id="rId749" Type="http://schemas.openxmlformats.org/officeDocument/2006/relationships/hyperlink" Target="https://aedv.es/wp-content/uploads/2015/07/BAD-FINAL-ANNOUNCEMENT-2015.pdf" TargetMode="External"/><Relationship Id="rId290" Type="http://schemas.openxmlformats.org/officeDocument/2006/relationships/hyperlink" Target="https://badannualmeeting.co.uk/wp-content/PDF-Flip/BAD-Final-Programme-2023.html" TargetMode="External"/><Relationship Id="rId304" Type="http://schemas.openxmlformats.org/officeDocument/2006/relationships/hyperlink" Target="https://badannualmeeting.co.uk/wp-content/PDF-Flip/BAD-Final-Programme-2022.html" TargetMode="External"/><Relationship Id="rId388" Type="http://schemas.openxmlformats.org/officeDocument/2006/relationships/hyperlink" Target="https://eadvprogram.m-anage.com/eadvcongress2021/en-GB/ProgramSearch/Program/?searchstring=&amp;programid=4376&amp;pProgramGrade=Scientific&amp;pHideLogin=True&amp;pHidePersonal=False&amp;pShowPrivate=False" TargetMode="External"/><Relationship Id="rId511" Type="http://schemas.openxmlformats.org/officeDocument/2006/relationships/hyperlink" Target="https://badannualmeeting.co.uk/wp-content/PDF-Flip/BAD-Final-Programme-2022.html" TargetMode="External"/><Relationship Id="rId609" Type="http://schemas.openxmlformats.org/officeDocument/2006/relationships/hyperlink" Target="https://bspad.co.uk/app/uploads/2023/01/BAD-Programme-2018-final-web-version.pdf" TargetMode="External"/><Relationship Id="rId956" Type="http://schemas.openxmlformats.org/officeDocument/2006/relationships/hyperlink" Target="https://eadvprogram.m-anage.com/eadvcongress2021/en-GB/ProgramSearch/Program/?searchstring=&amp;programid=4357&amp;pProgramGrade=Scientific&amp;pHideLogin=True&amp;pHidePersonal=False&amp;pShowPrivate=False" TargetMode="External"/><Relationship Id="rId1141" Type="http://schemas.openxmlformats.org/officeDocument/2006/relationships/hyperlink" Target="https://www.medscape.com/viewarticle/564082_3?form=fpf" TargetMode="External"/><Relationship Id="rId85" Type="http://schemas.openxmlformats.org/officeDocument/2006/relationships/hyperlink" Target="https://www.dropbox.com/s/uilc6ze694oe01m/2018IIDprogrambook.pdf?dl=0" TargetMode="External"/><Relationship Id="rId150" Type="http://schemas.openxmlformats.org/officeDocument/2006/relationships/hyperlink" Target="https://bspad.co.uk/app/uploads/2023/01/BAD-Brochure-2017-FOR-WEB-v2.pdf" TargetMode="External"/><Relationship Id="rId595" Type="http://schemas.openxmlformats.org/officeDocument/2006/relationships/hyperlink" Target="https://badannualmeeting.co.uk/wp-content/PDF-Flip/BAD-Final-Programme-2021.html" TargetMode="External"/><Relationship Id="rId816" Type="http://schemas.openxmlformats.org/officeDocument/2006/relationships/hyperlink" Target="https://badannualmeeting.co.uk/wp-content/uploads/2021/05/BAD-Final-Programme-2020-20.5.21.pdf" TargetMode="External"/><Relationship Id="rId1001" Type="http://schemas.openxmlformats.org/officeDocument/2006/relationships/hyperlink" Target="https://badannualmeeting.co.uk/wp-content/uploads/2019/06/BAD-Final-Programme-2019-for-website-updated.pdf" TargetMode="External"/><Relationship Id="rId248" Type="http://schemas.openxmlformats.org/officeDocument/2006/relationships/hyperlink" Target="https://badannualmeeting.co.uk/wp-content/uploads/2021/05/BAD-Final-Programme-2020-20.5.21.pdf" TargetMode="External"/><Relationship Id="rId455" Type="http://schemas.openxmlformats.org/officeDocument/2006/relationships/hyperlink" Target="https://bspad.co.uk/app/uploads/2023/01/BAD-Programme-2018-final-web-version.pdf" TargetMode="External"/><Relationship Id="rId662" Type="http://schemas.openxmlformats.org/officeDocument/2006/relationships/hyperlink" Target="https://www.edf-meeting.com/uploads/attachments/cl2g7ghle004kdc91ftxxb4c0-edf-defprogramm-14-1.pdf" TargetMode="External"/><Relationship Id="rId1085" Type="http://schemas.openxmlformats.org/officeDocument/2006/relationships/hyperlink" Target="https://cutaneousallergy.org/download/1066/" TargetMode="External"/><Relationship Id="rId12" Type="http://schemas.openxmlformats.org/officeDocument/2006/relationships/hyperlink" Target="https://badannualmeeting.co.uk/wp-content/PDF-Flip/BAD-Final-Programme-2023.html" TargetMode="External"/><Relationship Id="rId108" Type="http://schemas.openxmlformats.org/officeDocument/2006/relationships/hyperlink" Target="https://dds.nu/wp-content/uploads/2015/03/BoB-Invite.pdf" TargetMode="External"/><Relationship Id="rId315" Type="http://schemas.openxmlformats.org/officeDocument/2006/relationships/hyperlink" Target="https://badannualmeeting.co.uk/wp-content/PDF-Flip/BAD-Final-Programme-2021.html" TargetMode="External"/><Relationship Id="rId522" Type="http://schemas.openxmlformats.org/officeDocument/2006/relationships/hyperlink" Target="https://www.wcd2019milan-dl.org/news-from-wcd2019/wcd-final-programme-WEB.pdf" TargetMode="External"/><Relationship Id="rId967" Type="http://schemas.openxmlformats.org/officeDocument/2006/relationships/hyperlink" Target="https://badannualmeeting.co.uk/wp-content/uploads/2019/06/BAD-Final-Programme-2019-for-website-updated.pdf" TargetMode="External"/><Relationship Id="rId1152" Type="http://schemas.openxmlformats.org/officeDocument/2006/relationships/hyperlink" Target="https://aedv.es/wp-content/uploads/2015/07/BAD-FINAL-ANNOUNCEMENT-2015.pdf" TargetMode="External"/><Relationship Id="rId96" Type="http://schemas.openxmlformats.org/officeDocument/2006/relationships/hyperlink" Target="https://bspad.co.uk/app/uploads/2023/01/BAD-Brochure-2017-FOR-WEB-v2.pdf" TargetMode="External"/><Relationship Id="rId161" Type="http://schemas.openxmlformats.org/officeDocument/2006/relationships/hyperlink" Target="https://badannualmeeting.co.uk/wp-content/uploads/2018/10/FINAL-PROGRAMME-2007.pdf" TargetMode="External"/><Relationship Id="rId399" Type="http://schemas.openxmlformats.org/officeDocument/2006/relationships/hyperlink" Target="https://docplayer.net/157104930-Final-programme-the-modern-face-of-dermatology-madrid-spain-october-2019-ifema-feria-de-madrid-european-academy-of-dermatology-and-venereology.html" TargetMode="External"/><Relationship Id="rId827" Type="http://schemas.openxmlformats.org/officeDocument/2006/relationships/hyperlink" Target="https://bspad.co.uk/app/uploads/2023/01/BAD-FINAL-PROGRAMME-2016.pdf" TargetMode="External"/><Relationship Id="rId1012" Type="http://schemas.openxmlformats.org/officeDocument/2006/relationships/hyperlink" Target="https://badannualmeeting.co.uk/wp-content/uploads/2021/05/BAD-Final-Programme-2020-20.5.21.pdf" TargetMode="External"/><Relationship Id="rId259" Type="http://schemas.openxmlformats.org/officeDocument/2006/relationships/hyperlink" Target="https://badannualmeeting.co.uk/wp-content/uploads/2019/06/BAD-Final-Programme-2019-for-website-updated.pdf" TargetMode="External"/><Relationship Id="rId466" Type="http://schemas.openxmlformats.org/officeDocument/2006/relationships/hyperlink" Target="https://aedv.es/wp-content/uploads/2015/07/BAD-FINAL-ANNOUNCEMENT-2015.pdf" TargetMode="External"/><Relationship Id="rId673" Type="http://schemas.openxmlformats.org/officeDocument/2006/relationships/hyperlink" Target="http://asianderm.org/21rcd/download/21strcd2014_souvenirprogramme.pdf" TargetMode="External"/><Relationship Id="rId880" Type="http://schemas.openxmlformats.org/officeDocument/2006/relationships/hyperlink" Target="https://badannualmeeting.co.uk/wp-content/uploads/2019/06/BAD-Final-Programme-2019-for-website-updated.pdf" TargetMode="External"/><Relationship Id="rId1096" Type="http://schemas.openxmlformats.org/officeDocument/2006/relationships/hyperlink" Target="https://eadvprogram.m-anage.com/eadvcongress2021/en-GB/ProgramSearch/Program/?searchstring=&amp;programid=4315&amp;pProgramGrade=Scientific&amp;pHideLogin=True&amp;pHidePersonal=False&amp;pShowPrivate=False" TargetMode="External"/><Relationship Id="rId23" Type="http://schemas.openxmlformats.org/officeDocument/2006/relationships/hyperlink" Target="https://badannualmeeting.co.uk/wp-content/PDF-Flip/BAD-Final-Programme-2022.html" TargetMode="External"/><Relationship Id="rId119" Type="http://schemas.openxmlformats.org/officeDocument/2006/relationships/hyperlink" Target="https://www.derma.swiss/kongress/programm/speakers/" TargetMode="External"/><Relationship Id="rId326" Type="http://schemas.openxmlformats.org/officeDocument/2006/relationships/hyperlink" Target="https://www.dermepi.eu/wp-content/uploads/2017/07/Final-program-EDEN-Forum-2018.pdf" TargetMode="External"/><Relationship Id="rId533" Type="http://schemas.openxmlformats.org/officeDocument/2006/relationships/hyperlink" Target="https://bspad.co.uk/app/uploads/2023/01/BAD-Programme-2018-final-web-version.pdf" TargetMode="External"/><Relationship Id="rId978" Type="http://schemas.openxmlformats.org/officeDocument/2006/relationships/hyperlink" Target="https://badannualmeeting.co.uk/wp-content/PDF-Flip/BAD-Final-Programme-2021.html" TargetMode="External"/><Relationship Id="rId1163" Type="http://schemas.openxmlformats.org/officeDocument/2006/relationships/hyperlink" Target="https://aedv.es/wp-content/uploads/2015/07/BAD-FINAL-ANNOUNCEMENT-2015.pdf" TargetMode="External"/><Relationship Id="rId740" Type="http://schemas.openxmlformats.org/officeDocument/2006/relationships/hyperlink" Target="https://www.achicevents.org.uk/speaker-profiles/" TargetMode="External"/><Relationship Id="rId838" Type="http://schemas.openxmlformats.org/officeDocument/2006/relationships/hyperlink" Target="https://badannualmeeting.co.uk/wp-content/uploads/2018/10/FINAL-PROGRAMME-2007.pdf" TargetMode="External"/><Relationship Id="rId1023" Type="http://schemas.openxmlformats.org/officeDocument/2006/relationships/hyperlink" Target="https://badannualmeeting.co.uk/wp-content/PDF-Flip/BAD-Final-Programme-2023.html" TargetMode="External"/><Relationship Id="rId172" Type="http://schemas.openxmlformats.org/officeDocument/2006/relationships/hyperlink" Target="https://badannualmeeting.co.uk/wp-content/PDF-Flip/BAD-Final-Programme-2022.html" TargetMode="External"/><Relationship Id="rId477" Type="http://schemas.openxmlformats.org/officeDocument/2006/relationships/hyperlink" Target="https://eadvcongress2022.org/wp-content/uploads/2022/09/FINAL-PROGRAMME_31ST_CONGRESS_05092022_B_.pdf" TargetMode="External"/><Relationship Id="rId600" Type="http://schemas.openxmlformats.org/officeDocument/2006/relationships/hyperlink" Target="https://badannualmeeting.co.uk/wp-content/uploads/2021/05/BAD-Final-Programme-2020-20.5.21.pdf" TargetMode="External"/><Relationship Id="rId684" Type="http://schemas.openxmlformats.org/officeDocument/2006/relationships/hyperlink" Target="https://badannualmeeting.co.uk/wp-content/PDF-Flip/BAD-Final-Programme-2023.html" TargetMode="External"/><Relationship Id="rId337" Type="http://schemas.openxmlformats.org/officeDocument/2006/relationships/hyperlink" Target="https://bspad.co.uk/app/uploads/2023/01/BAD-Brochure-2017-FOR-WEB-v2.pdf" TargetMode="External"/><Relationship Id="rId891" Type="http://schemas.openxmlformats.org/officeDocument/2006/relationships/hyperlink" Target="http://asianderm.org/21rcd/download/21strcd2014_souvenirprogramme.pdf" TargetMode="External"/><Relationship Id="rId905" Type="http://schemas.openxmlformats.org/officeDocument/2006/relationships/hyperlink" Target="https://badannualmeeting.co.uk/wp-content/uploads/2021/05/BAD-Final-Programme-2020-20.5.21.pdf" TargetMode="External"/><Relationship Id="rId989" Type="http://schemas.openxmlformats.org/officeDocument/2006/relationships/hyperlink" Target="https://aedv.es/wp-content/uploads/2015/07/BAD-FINAL-ANNOUNCEMENT-2015.pdf" TargetMode="External"/><Relationship Id="rId34" Type="http://schemas.openxmlformats.org/officeDocument/2006/relationships/hyperlink" Target="https://esdrmeeting.org/wp-content/uploads/2021/09/esdr2021-programme-book-a4-FinalVersion.pdf" TargetMode="External"/><Relationship Id="rId544" Type="http://schemas.openxmlformats.org/officeDocument/2006/relationships/hyperlink" Target="https://badannualmeeting.co.uk/wp-content/uploads/2018/10/BAD-FINAL-PROGRAMME-08-Final-version.pdf" TargetMode="External"/><Relationship Id="rId751" Type="http://schemas.openxmlformats.org/officeDocument/2006/relationships/hyperlink" Target="https://badannualmeeting.co.uk/wp-content/PDF-Flip/BAD-Final-Programme-2023.html" TargetMode="External"/><Relationship Id="rId849" Type="http://schemas.openxmlformats.org/officeDocument/2006/relationships/hyperlink" Target="https://cuticonkn2023.com/pdf/Scientific-Schedule-Final.pdf" TargetMode="External"/><Relationship Id="rId183" Type="http://schemas.openxmlformats.org/officeDocument/2006/relationships/hyperlink" Target="https://eadvprogram.m-anage.com/eadvcongress2021/en-GB/ProgramSearch/Program/?searchstring=&amp;programid=4390&amp;pProgramGrade=Scientific&amp;pHideLogin=True&amp;pHidePersonal=False&amp;pShowPrivate=False" TargetMode="External"/><Relationship Id="rId390" Type="http://schemas.openxmlformats.org/officeDocument/2006/relationships/hyperlink" Target="https://badannualmeeting.co.uk/wp-content/PDF-Flip/BAD-Final-Programme-2021.html" TargetMode="External"/><Relationship Id="rId404" Type="http://schemas.openxmlformats.org/officeDocument/2006/relationships/hyperlink" Target="https://badannualmeeting.co.uk/wp-content/uploads/2019/06/BAD-Final-Programme-2019-for-website-updated.pdf" TargetMode="External"/><Relationship Id="rId611" Type="http://schemas.openxmlformats.org/officeDocument/2006/relationships/hyperlink" Target="https://bspad.co.uk/app/uploads/2023/01/BAD-Programme-2018-final-web-version.pdf" TargetMode="External"/><Relationship Id="rId1034" Type="http://schemas.openxmlformats.org/officeDocument/2006/relationships/hyperlink" Target="https://bspad.co.uk/app/uploads/2023/01/BAD-Programme-2018-final-web-version.pdf" TargetMode="External"/><Relationship Id="rId250" Type="http://schemas.openxmlformats.org/officeDocument/2006/relationships/hyperlink" Target="https://badannualmeeting.co.uk/wp-content/uploads/2021/05/BAD-Final-Programme-2020-20.5.21.pdf" TargetMode="External"/><Relationship Id="rId488" Type="http://schemas.openxmlformats.org/officeDocument/2006/relationships/hyperlink" Target="https://badannualmeeting.co.uk/wp-content/uploads/2021/05/BAD-Final-Programme-2020-20.5.21.pdf" TargetMode="External"/><Relationship Id="rId695" Type="http://schemas.openxmlformats.org/officeDocument/2006/relationships/hyperlink" Target="https://badannualmeeting.co.uk/wp-content/PDF-Flip/BAD-Final-Programme-2021.html" TargetMode="External"/><Relationship Id="rId709" Type="http://schemas.openxmlformats.org/officeDocument/2006/relationships/hyperlink" Target="https://bspad.co.uk/app/uploads/2023/01/BAD-Brochure-2017-FOR-WEB-v2.pdf" TargetMode="External"/><Relationship Id="rId916" Type="http://schemas.openxmlformats.org/officeDocument/2006/relationships/hyperlink" Target="https://bspad.co.uk/app/uploads/2023/01/BAD-Programme-2018-final-web-version.pdf" TargetMode="External"/><Relationship Id="rId1101" Type="http://schemas.openxmlformats.org/officeDocument/2006/relationships/hyperlink" Target="https://www.wcd2019milan-dl.org/news-from-wcd2019/wcd-final-programme-WEB.pdf" TargetMode="External"/><Relationship Id="rId45" Type="http://schemas.openxmlformats.org/officeDocument/2006/relationships/hyperlink" Target="https://badannualmeeting.co.uk/wp-content/PDF-Flip/BAD-Final-Programme-2021.html" TargetMode="External"/><Relationship Id="rId110" Type="http://schemas.openxmlformats.org/officeDocument/2006/relationships/hyperlink" Target="https://aedv.es/wp-content/uploads/2015/07/BAD-FINAL-ANNOUNCEMENT-2015.pdf" TargetMode="External"/><Relationship Id="rId348" Type="http://schemas.openxmlformats.org/officeDocument/2006/relationships/hyperlink" Target="https://wcpd2021.com/wp-content/uploads/2021/09/WCPD2021-FINAL-PROGRAMMEv3.pdf" TargetMode="External"/><Relationship Id="rId555" Type="http://schemas.openxmlformats.org/officeDocument/2006/relationships/hyperlink" Target="https://badannualmeeting.co.uk/wp-content/PDF-Flip/BAD-Final-Programme-2022.html" TargetMode="External"/><Relationship Id="rId762" Type="http://schemas.openxmlformats.org/officeDocument/2006/relationships/hyperlink" Target="https://badannualmeeting.co.uk/wp-content/uploads/2021/05/BAD-Final-Programme-2020-20.5.21.pdf" TargetMode="External"/><Relationship Id="rId194" Type="http://schemas.openxmlformats.org/officeDocument/2006/relationships/hyperlink" Target="https://cdn.eventsforce.net/files/ef-uip26iq56uzw/website/296/bsi2020programmefinal.pdf" TargetMode="External"/><Relationship Id="rId208" Type="http://schemas.openxmlformats.org/officeDocument/2006/relationships/hyperlink" Target="https://bspad.co.uk/app/uploads/2023/01/BAD-Brochure-2017-FOR-WEB-v2.pdf" TargetMode="External"/><Relationship Id="rId415" Type="http://schemas.openxmlformats.org/officeDocument/2006/relationships/hyperlink" Target="https://bspad.co.uk/app/uploads/2023/01/BAD-FINAL-PROGRAMME-2016.pdf" TargetMode="External"/><Relationship Id="rId622" Type="http://schemas.openxmlformats.org/officeDocument/2006/relationships/hyperlink" Target="https://conference.edsuae.com/2023/agenda/EDSC2023_Scientific_Program.pdf" TargetMode="External"/><Relationship Id="rId1045" Type="http://schemas.openxmlformats.org/officeDocument/2006/relationships/hyperlink" Target="https://aedv.es/wp-content/uploads/2015/07/BAD-FINAL-ANNOUNCEMENT-2015.pdf" TargetMode="External"/><Relationship Id="rId261" Type="http://schemas.openxmlformats.org/officeDocument/2006/relationships/hyperlink" Target="https://badannualmeeting.co.uk/wp-content/uploads/2019/06/BAD-Final-Programme-2019-for-website-updated.pdf" TargetMode="External"/><Relationship Id="rId499" Type="http://schemas.openxmlformats.org/officeDocument/2006/relationships/hyperlink" Target="https://www.irishdermatologists.ie/images/uploads/Spring_2018.pdf" TargetMode="External"/><Relationship Id="rId927" Type="http://schemas.openxmlformats.org/officeDocument/2006/relationships/hyperlink" Target="https://eadvprogram.m-anage.com/eadvcongress2021/en-GB/ProgramSearch/Program/?searchstring=&amp;programid=4434&amp;pProgramGrade=Scientific&amp;pHideLogin=True&amp;pHidePersonal=False&amp;pShowPrivate=False" TargetMode="External"/><Relationship Id="rId1112" Type="http://schemas.openxmlformats.org/officeDocument/2006/relationships/hyperlink" Target="https://badannualmeeting.co.uk/wp-content/PDF-Flip/BAD-Final-Programme-2021.html" TargetMode="External"/><Relationship Id="rId56" Type="http://schemas.openxmlformats.org/officeDocument/2006/relationships/hyperlink" Target="https://badannualmeeting.co.uk/wp-content/uploads/2021/05/BAD-Final-Programme-2020-20.5.21.pdf" TargetMode="External"/><Relationship Id="rId359" Type="http://schemas.openxmlformats.org/officeDocument/2006/relationships/hyperlink" Target="https://badannualmeeting.co.uk/wp-content/uploads/2019/06/BAD-Final-Programme-2019-for-website-updated.pdf" TargetMode="External"/><Relationship Id="rId566" Type="http://schemas.openxmlformats.org/officeDocument/2006/relationships/hyperlink" Target="https://cutaneousallergy.org/download/1066/" TargetMode="External"/><Relationship Id="rId773" Type="http://schemas.openxmlformats.org/officeDocument/2006/relationships/hyperlink" Target="https://aedv.es/wp-content/uploads/2015/07/BAD-FINAL-ANNOUNCEMENT-2015.pdf" TargetMode="External"/><Relationship Id="rId121" Type="http://schemas.openxmlformats.org/officeDocument/2006/relationships/hyperlink" Target="https://isad.org/events/13th-georg-rajka-symposium-gdansk-2023/programme" TargetMode="External"/><Relationship Id="rId219" Type="http://schemas.openxmlformats.org/officeDocument/2006/relationships/hyperlink" Target="https://dermamedecon.com/speakers.php" TargetMode="External"/><Relationship Id="rId426" Type="http://schemas.openxmlformats.org/officeDocument/2006/relationships/hyperlink" Target="https://badannualmeeting.co.uk/wp-content/PDF-Flip/BAD-Final-Programme-2023.html" TargetMode="External"/><Relationship Id="rId633" Type="http://schemas.openxmlformats.org/officeDocument/2006/relationships/hyperlink" Target="https://www.wcd2023singapore.org/wp-content/uploads/2023/06/Congress-Programme-29-Final.pdf" TargetMode="External"/><Relationship Id="rId980" Type="http://schemas.openxmlformats.org/officeDocument/2006/relationships/hyperlink" Target="https://badannualmeeting.co.uk/wp-content/uploads/2021/05/BAD-Final-Programme-2020-20.5.21.pdf" TargetMode="External"/><Relationship Id="rId1056" Type="http://schemas.openxmlformats.org/officeDocument/2006/relationships/hyperlink" Target="https://badannualmeeting.co.uk/wp-content/PDF-Flip/BAD-Final-Programme-2022.html" TargetMode="External"/><Relationship Id="rId840" Type="http://schemas.openxmlformats.org/officeDocument/2006/relationships/hyperlink" Target="https://badannualmeeting.co.uk/wp-content/PDF-Flip/BAD-Final-Programme-2023.html" TargetMode="External"/><Relationship Id="rId938" Type="http://schemas.openxmlformats.org/officeDocument/2006/relationships/hyperlink" Target="https://aedv.es/wp-content/uploads/2015/07/BAD-FINAL-ANNOUNCEMENT-2015.pdf" TargetMode="External"/><Relationship Id="rId67" Type="http://schemas.openxmlformats.org/officeDocument/2006/relationships/hyperlink" Target="https://docplayer.net/157104930-Final-programme-the-modern-face-of-dermatology-madrid-spain-october-2019-ifema-feria-de-madrid-european-academy-of-dermatology-and-venereology.html" TargetMode="External"/><Relationship Id="rId272" Type="http://schemas.openxmlformats.org/officeDocument/2006/relationships/hyperlink" Target="https://bspad.co.uk/app/uploads/2023/01/BAD-FINAL-PROGRAMME-2016.pdf" TargetMode="External"/><Relationship Id="rId577" Type="http://schemas.openxmlformats.org/officeDocument/2006/relationships/hyperlink" Target="https://bspad.co.uk/app/uploads/2023/01/BAD-Programme-2018-final-web-version.pdf" TargetMode="External"/><Relationship Id="rId700" Type="http://schemas.openxmlformats.org/officeDocument/2006/relationships/hyperlink" Target="https://www.irishdermatologists.ie/events/detail/autumn-2019" TargetMode="External"/><Relationship Id="rId1123" Type="http://schemas.openxmlformats.org/officeDocument/2006/relationships/hyperlink" Target="https://badannualmeeting.co.uk/wp-content/PDF-Flip/BAD-Final-Programme-2023.html" TargetMode="External"/><Relationship Id="rId132" Type="http://schemas.openxmlformats.org/officeDocument/2006/relationships/hyperlink" Target="https://wcpd2021.com/wp-content/uploads/2021/09/WCPD2021-FINAL-PROGRAMMEv3.pdf" TargetMode="External"/><Relationship Id="rId784" Type="http://schemas.openxmlformats.org/officeDocument/2006/relationships/hyperlink" Target="https://badannualmeeting.co.uk/wp-content/PDF-Flip/BAD-Final-Programme-2022.html" TargetMode="External"/><Relationship Id="rId991" Type="http://schemas.openxmlformats.org/officeDocument/2006/relationships/hyperlink" Target="https://badannualmeeting.co.uk/wp-content/PDF-Flip/BAD-Final-Programme-2023.html" TargetMode="External"/><Relationship Id="rId1067" Type="http://schemas.openxmlformats.org/officeDocument/2006/relationships/hyperlink" Target="https://bspad.co.uk/app/uploads/2023/01/BAD-Programme-2018-final-web-version.pdf" TargetMode="External"/><Relationship Id="rId437" Type="http://schemas.openxmlformats.org/officeDocument/2006/relationships/hyperlink" Target="https://eadvprogram.m-anage.com/eadvcongress2021/en-GB/ProgramSearch/Program/?searchstring=&amp;programid=4355&amp;pProgramGrade=Scientific&amp;pHideLogin=True&amp;pHidePersonal=False&amp;pShowPrivate=False" TargetMode="External"/><Relationship Id="rId644" Type="http://schemas.openxmlformats.org/officeDocument/2006/relationships/hyperlink" Target="https://wcpd2021.com/wp-content/uploads/2021/09/WCPD2021-FINAL-PROGRAMMEv3.pdf" TargetMode="External"/><Relationship Id="rId851" Type="http://schemas.openxmlformats.org/officeDocument/2006/relationships/hyperlink" Target="https://eadvapps.m-anage.com/eadvcongress2023/en-GB/pag/presentation/38865" TargetMode="External"/><Relationship Id="rId283" Type="http://schemas.openxmlformats.org/officeDocument/2006/relationships/hyperlink" Target="https://am2023.aad.org/speakers/13138" TargetMode="External"/><Relationship Id="rId490" Type="http://schemas.openxmlformats.org/officeDocument/2006/relationships/hyperlink" Target="https://badannualmeeting.co.uk/wp-content/uploads/2021/05/BAD-Final-Programme-2020-20.5.21.pdf" TargetMode="External"/><Relationship Id="rId504" Type="http://schemas.openxmlformats.org/officeDocument/2006/relationships/hyperlink" Target="https://www.wcd2023singapore.org/wp-content/uploads/2023/06/Congress-Programme-29-Final.pdf" TargetMode="External"/><Relationship Id="rId711" Type="http://schemas.openxmlformats.org/officeDocument/2006/relationships/hyperlink" Target="https://bspad.co.uk/app/uploads/2023/01/BAD-FINAL-PROGRAMME-2016.pdf" TargetMode="External"/><Relationship Id="rId949" Type="http://schemas.openxmlformats.org/officeDocument/2006/relationships/hyperlink" Target="https://badannualmeeting.co.uk/wp-content/PDF-Flip/BAD-Final-Programme-2023.html" TargetMode="External"/><Relationship Id="rId1134" Type="http://schemas.openxmlformats.org/officeDocument/2006/relationships/hyperlink" Target="https://badannualmeeting.co.uk/wp-content/PDF-Flip/BAD-Final-Programme-2023.html" TargetMode="External"/><Relationship Id="rId78" Type="http://schemas.openxmlformats.org/officeDocument/2006/relationships/hyperlink" Target="https://badannualmeeting.co.uk/wp-content/uploads/2019/06/BAD-Final-Programme-2019-for-website-updated.pdf" TargetMode="External"/><Relationship Id="rId143" Type="http://schemas.openxmlformats.org/officeDocument/2006/relationships/hyperlink" Target="https://espd2018.com/programme/" TargetMode="External"/><Relationship Id="rId350" Type="http://schemas.openxmlformats.org/officeDocument/2006/relationships/hyperlink" Target="https://www.caribbeanderm.org/wp-content/uploads/2021/08/CDA-2021-Conference-Programme-DRAFT.pdf" TargetMode="External"/><Relationship Id="rId588" Type="http://schemas.openxmlformats.org/officeDocument/2006/relationships/hyperlink" Target="https://badannualmeeting.co.uk/wp-content/PDF-Flip/BAD-Final-Programme-2022.html" TargetMode="External"/><Relationship Id="rId795" Type="http://schemas.openxmlformats.org/officeDocument/2006/relationships/hyperlink" Target="https://badannualmeeting.co.uk/wp-content/uploads/2019/06/BAD-Final-Programme-2019-for-website-updated.pdf" TargetMode="External"/><Relationship Id="rId809" Type="http://schemas.openxmlformats.org/officeDocument/2006/relationships/hyperlink" Target="https://badannualmeeting.co.uk/wp-content/PDF-Flip/BAD-Final-Programme-2022.html" TargetMode="External"/><Relationship Id="rId9" Type="http://schemas.openxmlformats.org/officeDocument/2006/relationships/hyperlink" Target="https://badannualmeeting.co.uk/wp-content/PDF-Flip/BAD-Final-Programme-2023.html" TargetMode="External"/><Relationship Id="rId210" Type="http://schemas.openxmlformats.org/officeDocument/2006/relationships/hyperlink" Target="https://bspad.co.uk/app/uploads/2023/01/BAD-FINAL-PROGRAMME-2016.pdf" TargetMode="External"/><Relationship Id="rId448" Type="http://schemas.openxmlformats.org/officeDocument/2006/relationships/hyperlink" Target="https://badannualmeeting.co.uk/wp-content/uploads/2019/06/BAD-Final-Programme-2019-for-website-updated.pdf" TargetMode="External"/><Relationship Id="rId655" Type="http://schemas.openxmlformats.org/officeDocument/2006/relationships/hyperlink" Target="https://cdn.eventsforce.net/files/ef-uip26iq56uzw/website/296/bsi2020programmefinal.pdf" TargetMode="External"/><Relationship Id="rId862" Type="http://schemas.openxmlformats.org/officeDocument/2006/relationships/hyperlink" Target="https://debracongress2021.ru/programme" TargetMode="External"/><Relationship Id="rId1078" Type="http://schemas.openxmlformats.org/officeDocument/2006/relationships/hyperlink" Target="https://aedv.es/wp-content/uploads/2015/07/BAD-FINAL-ANNOUNCEMENT-2015.pdf" TargetMode="External"/><Relationship Id="rId294" Type="http://schemas.openxmlformats.org/officeDocument/2006/relationships/hyperlink" Target="https://badannualmeeting.co.uk/wp-content/PDF-Flip/BAD-Final-Programme-2023.html" TargetMode="External"/><Relationship Id="rId308" Type="http://schemas.openxmlformats.org/officeDocument/2006/relationships/hyperlink" Target="https://eadvprogram.m-anage.com/eadvcongress2021/en-GB/ProgramSearch/Program/?searchstring=&amp;programid=4445&amp;pProgramGrade=Scientific&amp;pHideLogin=True&amp;pHidePersonal=False&amp;pShowPrivate=False" TargetMode="External"/><Relationship Id="rId515" Type="http://schemas.openxmlformats.org/officeDocument/2006/relationships/hyperlink" Target="https://badannualmeeting.co.uk/wp-content/PDF-Flip/BAD-Final-Programme-2021.html" TargetMode="External"/><Relationship Id="rId722" Type="http://schemas.openxmlformats.org/officeDocument/2006/relationships/hyperlink" Target="https://badannualmeeting.co.uk/wp-content/PDF-Flip/BAD-Final-Programme-2022.html" TargetMode="External"/><Relationship Id="rId1145" Type="http://schemas.openxmlformats.org/officeDocument/2006/relationships/hyperlink" Target="https://bdng-conference.co.uk/schedule/" TargetMode="External"/><Relationship Id="rId89" Type="http://schemas.openxmlformats.org/officeDocument/2006/relationships/hyperlink" Target="https://www.worldskinsummit.com/_files/ugd/9ccfce_9287f8b5d2c54e4ebb394a0ad280fcae.pdf" TargetMode="External"/><Relationship Id="rId154" Type="http://schemas.openxmlformats.org/officeDocument/2006/relationships/hyperlink" Target="https://bspad.co.uk/app/uploads/2023/01/BAD-FINAL-PROGRAMME-2016.pdf" TargetMode="External"/><Relationship Id="rId361" Type="http://schemas.openxmlformats.org/officeDocument/2006/relationships/hyperlink" Target="https://bspad.co.uk/app/uploads/2023/01/BAD-Programme-2018-final-web-version.pdf" TargetMode="External"/><Relationship Id="rId599" Type="http://schemas.openxmlformats.org/officeDocument/2006/relationships/hyperlink" Target="https://twitter.com/PCDSUK/status/1392083133638524928" TargetMode="External"/><Relationship Id="rId1005" Type="http://schemas.openxmlformats.org/officeDocument/2006/relationships/hyperlink" Target="https://badannualmeeting.co.uk/wp-content/uploads/2018/10/BAD-FINAL-PROGRAMME-10.pdf" TargetMode="External"/><Relationship Id="rId459" Type="http://schemas.openxmlformats.org/officeDocument/2006/relationships/hyperlink" Target="https://bspad.co.uk/app/uploads/2023/01/BAD-Brochure-2017-FOR-WEB-v2.pdf" TargetMode="External"/><Relationship Id="rId666" Type="http://schemas.openxmlformats.org/officeDocument/2006/relationships/hyperlink" Target="https://londonskinclub.org/past-meetings/" TargetMode="External"/><Relationship Id="rId873" Type="http://schemas.openxmlformats.org/officeDocument/2006/relationships/hyperlink" Target="https://cdn.eventsforce.net/files/ef-uip26iq56uzw/website/296/bsi2020programmefinal.pdf" TargetMode="External"/><Relationship Id="rId1089" Type="http://schemas.openxmlformats.org/officeDocument/2006/relationships/hyperlink" Target="https://bspad.co.uk/app/uploads/2023/01/BAD-Programme-2018-final-web-version.pdf" TargetMode="External"/><Relationship Id="rId16" Type="http://schemas.openxmlformats.org/officeDocument/2006/relationships/hyperlink" Target="https://www.edf-meeting.com/uploads/attachments/clfw5aqrj01mcv2jrxxaisccr-programm-edf2023-compressed.pdf" TargetMode="External"/><Relationship Id="rId221" Type="http://schemas.openxmlformats.org/officeDocument/2006/relationships/hyperlink" Target="https://badannualmeeting.co.uk/wp-content/PDF-Flip/BAD-Final-Programme-2023.html" TargetMode="External"/><Relationship Id="rId319" Type="http://schemas.openxmlformats.org/officeDocument/2006/relationships/hyperlink" Target="https://badannualmeeting.co.uk/wp-content/uploads/2021/05/BAD-Final-Programme-2020-20.5.21.pdf" TargetMode="External"/><Relationship Id="rId526" Type="http://schemas.openxmlformats.org/officeDocument/2006/relationships/hyperlink" Target="https://badannualmeeting.co.uk/wp-content/uploads/2019/06/BAD-Final-Programme-2019-for-website-updated.pdf" TargetMode="External"/><Relationship Id="rId1156" Type="http://schemas.openxmlformats.org/officeDocument/2006/relationships/hyperlink" Target="https://badannualmeeting.co.uk/wp-content/uploads/2018/10/BAD-FINAL-PROGRAMME-08-Final-version.pdf" TargetMode="External"/><Relationship Id="rId733" Type="http://schemas.openxmlformats.org/officeDocument/2006/relationships/hyperlink" Target="https://badannualmeeting.co.uk/wp-content/uploads/2021/05/BAD-Final-Programme-2020-20.5.21.pdf" TargetMode="External"/><Relationship Id="rId940" Type="http://schemas.openxmlformats.org/officeDocument/2006/relationships/hyperlink" Target="https://aedv.es/wp-content/uploads/2015/07/BAD-FINAL-ANNOUNCEMENT-2015.pdf" TargetMode="External"/><Relationship Id="rId1016" Type="http://schemas.openxmlformats.org/officeDocument/2006/relationships/hyperlink" Target="https://badannualmeeting.co.uk/wp-content/uploads/2019/06/BAD-Final-Programme-2019-for-website-updated.pdf" TargetMode="External"/><Relationship Id="rId165" Type="http://schemas.openxmlformats.org/officeDocument/2006/relationships/hyperlink" Target="https://badannualmeeting.co.uk/wp-content/PDF-Flip/BAD-Final-Programme-2023.html" TargetMode="External"/><Relationship Id="rId372" Type="http://schemas.openxmlformats.org/officeDocument/2006/relationships/hyperlink" Target="https://www.bsid.org.uk/wp-content/uploads/2023/03/BSID-Annual-Meeting-2023-_Final-Programme190323.pdf" TargetMode="External"/><Relationship Id="rId677" Type="http://schemas.openxmlformats.org/officeDocument/2006/relationships/hyperlink" Target="https://www.sidnet.org/content/uploads/2021/01/45071_IID_FINAL_PROGRAMME_20.pdf" TargetMode="External"/><Relationship Id="rId800" Type="http://schemas.openxmlformats.org/officeDocument/2006/relationships/hyperlink" Target="https://www.bsid.org.uk/wp-content/uploads/2023/03/BSID-Annual-Meeting-2023-_Final-Programme190323.pdf" TargetMode="External"/><Relationship Id="rId232" Type="http://schemas.openxmlformats.org/officeDocument/2006/relationships/hyperlink" Target="https://badannualmeeting.co.uk/wp-content/PDF-Flip/BAD-Final-Programme-2022.html" TargetMode="External"/><Relationship Id="rId884" Type="http://schemas.openxmlformats.org/officeDocument/2006/relationships/hyperlink" Target="https://bspad.co.uk/app/uploads/2023/01/BAD-Programme-2018-final-web-version.pdf" TargetMode="External"/><Relationship Id="rId27" Type="http://schemas.openxmlformats.org/officeDocument/2006/relationships/hyperlink" Target="https://badannualmeeting.co.uk/wp-content/PDF-Flip/BAD-Final-Programme-2022.html" TargetMode="External"/><Relationship Id="rId537" Type="http://schemas.openxmlformats.org/officeDocument/2006/relationships/hyperlink" Target="https://bspad.co.uk/app/uploads/2023/01/BAD-FINAL-PROGRAMME-2016.pdf" TargetMode="External"/><Relationship Id="rId744" Type="http://schemas.openxmlformats.org/officeDocument/2006/relationships/hyperlink" Target="https://bspad.co.uk/app/uploads/2023/01/BAD-Programme-2018-final-web-version.pdf" TargetMode="External"/><Relationship Id="rId951" Type="http://schemas.openxmlformats.org/officeDocument/2006/relationships/hyperlink" Target="https://eadvcongress2022.org/wp-content/uploads/2022/09/FINAL-PROGRAMME_31ST_CONGRESS_05092022_B_.pdf" TargetMode="External"/><Relationship Id="rId1167" Type="http://schemas.openxmlformats.org/officeDocument/2006/relationships/hyperlink" Target="https://badannualmeeting.co.uk/wp-content/PDF-Flip/BAD-Final-Programme-2022.html" TargetMode="External"/><Relationship Id="rId80" Type="http://schemas.openxmlformats.org/officeDocument/2006/relationships/hyperlink" Target="http://media-mci.info/newsletter/spin2019/PP_SPIN2019.pdf" TargetMode="External"/><Relationship Id="rId176" Type="http://schemas.openxmlformats.org/officeDocument/2006/relationships/hyperlink" Target="https://badannualmeeting.co.uk/wp-content/PDF-Flip/BAD-Final-Programme-2022.html" TargetMode="External"/><Relationship Id="rId383" Type="http://schemas.openxmlformats.org/officeDocument/2006/relationships/hyperlink" Target="https://badannualmeeting.co.uk/wp-content/PDF-Flip/BAD-Final-Programme-2022.html" TargetMode="External"/><Relationship Id="rId590" Type="http://schemas.openxmlformats.org/officeDocument/2006/relationships/hyperlink" Target="https://badannualmeeting.co.uk/wp-content/PDF-Flip/BAD-Final-Programme-2022.html" TargetMode="External"/><Relationship Id="rId604" Type="http://schemas.openxmlformats.org/officeDocument/2006/relationships/hyperlink" Target="https://www.indiandermatology.org/pdf/10th%20colloquim%20program%20schedule.pdf" TargetMode="External"/><Relationship Id="rId811" Type="http://schemas.openxmlformats.org/officeDocument/2006/relationships/hyperlink" Target="https://www.edf-meeting.com/uploads/attachments/cl2g7ga1w0047dc91n5x6txwx-7-gzd-154143-ctlu-23-dermtogy.pdf" TargetMode="External"/><Relationship Id="rId1027" Type="http://schemas.openxmlformats.org/officeDocument/2006/relationships/hyperlink" Target="https://badannualmeeting.co.uk/wp-content/PDF-Flip/BAD-Final-Programme-2022.html" TargetMode="External"/><Relationship Id="rId243" Type="http://schemas.openxmlformats.org/officeDocument/2006/relationships/hyperlink" Target="https://badannualmeeting.co.uk/wp-content/PDF-Flip/BAD-Final-Programme-2021.html" TargetMode="External"/><Relationship Id="rId450" Type="http://schemas.openxmlformats.org/officeDocument/2006/relationships/hyperlink" Target="https://badannualmeeting.co.uk/wp-content/uploads/2019/06/BAD-Final-Programme-2019-for-website-updated.pdf" TargetMode="External"/><Relationship Id="rId688" Type="http://schemas.openxmlformats.org/officeDocument/2006/relationships/hyperlink" Target="https://www.wcd2023singapore.org/wp-content/uploads/2023/06/Congress-Programme-29-Final.pdf" TargetMode="External"/><Relationship Id="rId895" Type="http://schemas.openxmlformats.org/officeDocument/2006/relationships/hyperlink" Target="https://badannualmeeting.co.uk/wp-content/PDF-Flip/BAD-Final-Programme-2022.html" TargetMode="External"/><Relationship Id="rId909" Type="http://schemas.openxmlformats.org/officeDocument/2006/relationships/hyperlink" Target="https://badannualmeeting.co.uk/wp-content/uploads/2019/06/BAD-Final-Programme-2019-for-website-updated.pdf" TargetMode="External"/><Relationship Id="rId1080" Type="http://schemas.openxmlformats.org/officeDocument/2006/relationships/hyperlink" Target="https://badannualmeeting.co.uk/wp-content/PDF-Flip/BAD-Final-Programme-2022.html" TargetMode="External"/><Relationship Id="rId38" Type="http://schemas.openxmlformats.org/officeDocument/2006/relationships/hyperlink" Target="https://esdrmeeting.org/wp-content/uploads/2021/09/esdr2021-programme-book-a4-FinalVersion.pdf" TargetMode="External"/><Relationship Id="rId103" Type="http://schemas.openxmlformats.org/officeDocument/2006/relationships/hyperlink" Target="https://bspad.co.uk/app/uploads/2023/01/BAD-FINAL-PROGRAMME-2016.pdf" TargetMode="External"/><Relationship Id="rId310" Type="http://schemas.openxmlformats.org/officeDocument/2006/relationships/hyperlink" Target="https://eadvprogram.m-anage.com/eadvcongress2021/en-GB/ProgramSearch/Program/?searchstring=&amp;programid=4445&amp;pProgramGrade=Scientific&amp;pHideLogin=True&amp;pHidePersonal=False&amp;pShowPrivate=False" TargetMode="External"/><Relationship Id="rId548" Type="http://schemas.openxmlformats.org/officeDocument/2006/relationships/hyperlink" Target="https://badannualmeeting.co.uk/wp-content/PDF-Flip/BAD-Final-Programme-2023.html" TargetMode="External"/><Relationship Id="rId755" Type="http://schemas.openxmlformats.org/officeDocument/2006/relationships/hyperlink" Target="https://cutaneousallergy.org/wp-content/uploads/dlm_uploads/2021/02/Flyer-Dowling-Club-and-BSCA-Contact-Dermatitis-Update-Meeting-Friday-7th-May-2021.pdf" TargetMode="External"/><Relationship Id="rId962" Type="http://schemas.openxmlformats.org/officeDocument/2006/relationships/hyperlink" Target="https://docplayer.net/157104930-Final-programme-the-modern-face-of-dermatology-madrid-spain-october-2019-ifema-feria-de-madrid-european-academy-of-dermatology-and-venereology.html" TargetMode="External"/><Relationship Id="rId91" Type="http://schemas.openxmlformats.org/officeDocument/2006/relationships/hyperlink" Target="https://bspad.co.uk/app/uploads/2023/01/BAD-Programme-2018-final-web-version.pdf" TargetMode="External"/><Relationship Id="rId187" Type="http://schemas.openxmlformats.org/officeDocument/2006/relationships/hyperlink" Target="https://isad.org/events/isad-2020/programme" TargetMode="External"/><Relationship Id="rId394" Type="http://schemas.openxmlformats.org/officeDocument/2006/relationships/hyperlink" Target="https://badannualmeeting.co.uk/wp-content/uploads/2021/05/BAD-Final-Programme-2020-20.5.21.pdf" TargetMode="External"/><Relationship Id="rId408" Type="http://schemas.openxmlformats.org/officeDocument/2006/relationships/hyperlink" Target="https://bspad.co.uk/app/uploads/2023/01/BAD-Programme-2018-final-web-version.pdf" TargetMode="External"/><Relationship Id="rId615" Type="http://schemas.openxmlformats.org/officeDocument/2006/relationships/hyperlink" Target="https://bspad.co.uk/app/uploads/2023/01/BAD-Programme-2018-final-web-version.pdf" TargetMode="External"/><Relationship Id="rId822" Type="http://schemas.openxmlformats.org/officeDocument/2006/relationships/hyperlink" Target="https://www.dermepi.eu/wp-content/uploads/2017/07/Final-program-EDEN-Forum-2018.pdf" TargetMode="External"/><Relationship Id="rId1038" Type="http://schemas.openxmlformats.org/officeDocument/2006/relationships/hyperlink" Target="https://bspad.co.uk/app/uploads/2023/01/BAD-Brochure-2017-FOR-WEB-v2.pdf" TargetMode="External"/><Relationship Id="rId254" Type="http://schemas.openxmlformats.org/officeDocument/2006/relationships/hyperlink" Target="https://docplayer.net/157104930-Final-programme-the-modern-face-of-dermatology-madrid-spain-october-2019-ifema-feria-de-madrid-european-academy-of-dermatology-and-venereology.html" TargetMode="External"/><Relationship Id="rId699" Type="http://schemas.openxmlformats.org/officeDocument/2006/relationships/hyperlink" Target="https://badannualmeeting.co.uk/wp-content/uploads/2021/05/BAD-Final-Programme-2020-20.5.21.pdf" TargetMode="External"/><Relationship Id="rId1091" Type="http://schemas.openxmlformats.org/officeDocument/2006/relationships/hyperlink" Target="https://bspad.co.uk/app/uploads/2023/01/BAD-Programme-2018-final-web-version.pdf" TargetMode="External"/><Relationship Id="rId1105" Type="http://schemas.openxmlformats.org/officeDocument/2006/relationships/hyperlink" Target="https://bspad.co.uk/app/uploads/2023/01/BAD-Brochure-2017-FOR-WEB-v2.pdf" TargetMode="External"/><Relationship Id="rId49" Type="http://schemas.openxmlformats.org/officeDocument/2006/relationships/hyperlink" Target="https://badannualmeeting.co.uk/wp-content/uploads/2021/05/BAD-Final-Programme-2020-20.5.21.pdf" TargetMode="External"/><Relationship Id="rId114" Type="http://schemas.openxmlformats.org/officeDocument/2006/relationships/hyperlink" Target="https://badannualmeeting.co.uk/wp-content/uploads/2018/10/BAD-FINAL-PROGRAMME-10.pdf" TargetMode="External"/><Relationship Id="rId461" Type="http://schemas.openxmlformats.org/officeDocument/2006/relationships/hyperlink" Target="https://bspad.co.uk/app/uploads/2023/01/BAD-FINAL-PROGRAMME-2016.pdf" TargetMode="External"/><Relationship Id="rId559" Type="http://schemas.openxmlformats.org/officeDocument/2006/relationships/hyperlink" Target="https://badannualmeeting.co.uk/wp-content/uploads/2021/05/BAD-Final-Programme-2020-20.5.21.pdf" TargetMode="External"/><Relationship Id="rId766" Type="http://schemas.openxmlformats.org/officeDocument/2006/relationships/hyperlink" Target="https://badannualmeeting.co.uk/wp-content/uploads/2019/06/BAD-Final-Programme-2019-for-website-updated.pdf" TargetMode="External"/><Relationship Id="rId198" Type="http://schemas.openxmlformats.org/officeDocument/2006/relationships/hyperlink" Target="https://badannualmeeting.co.uk/wp-content/uploads/2019/06/BAD-Final-Programme-2019-for-website-updated.pdf" TargetMode="External"/><Relationship Id="rId321" Type="http://schemas.openxmlformats.org/officeDocument/2006/relationships/hyperlink" Target="https://www.youtube.com/watch?v=42hlQ7OJ-Qc" TargetMode="External"/><Relationship Id="rId419" Type="http://schemas.openxmlformats.org/officeDocument/2006/relationships/hyperlink" Target="https://aedv.es/wp-content/uploads/2015/07/BAD-FINAL-ANNOUNCEMENT-2015.pdf" TargetMode="External"/><Relationship Id="rId626" Type="http://schemas.openxmlformats.org/officeDocument/2006/relationships/hyperlink" Target="https://uapedderm.avstreaming.es/" TargetMode="External"/><Relationship Id="rId973" Type="http://schemas.openxmlformats.org/officeDocument/2006/relationships/hyperlink" Target="https://badannualmeeting.co.uk/wp-content/PDF-Flip/BAD-Final-Programme-2023.html" TargetMode="External"/><Relationship Id="rId1049" Type="http://schemas.openxmlformats.org/officeDocument/2006/relationships/hyperlink" Target="https://badannualmeeting.co.uk/wp-content/uploads/2018/10/BAD-FINAL-PROGRAMME-10.pdf" TargetMode="External"/><Relationship Id="rId833" Type="http://schemas.openxmlformats.org/officeDocument/2006/relationships/hyperlink" Target="http://asianderm.org/21rcd/download/21strcd2014_souvenirprogramme.pdf" TargetMode="External"/><Relationship Id="rId1116" Type="http://schemas.openxmlformats.org/officeDocument/2006/relationships/hyperlink" Target="https://badannualmeeting.co.uk/wp-content/PDF-Flip/BAD-Final-Programme-2023.html" TargetMode="External"/><Relationship Id="rId265" Type="http://schemas.openxmlformats.org/officeDocument/2006/relationships/hyperlink" Target="https://www.emedevents.com/c/medical-conferences-2019/the-international-pediatric-dermatology-congress-1" TargetMode="External"/><Relationship Id="rId472" Type="http://schemas.openxmlformats.org/officeDocument/2006/relationships/hyperlink" Target="https://www.sidnet.org/content/uploads/2021/01/45071_IID_FINAL_PROGRAMME_20.pdf" TargetMode="External"/><Relationship Id="rId900" Type="http://schemas.openxmlformats.org/officeDocument/2006/relationships/hyperlink" Target="https://badannualmeeting.co.uk/wp-content/uploads/2021/05/BAD-Final-Programme-2020-20.5.21.pdf" TargetMode="External"/><Relationship Id="rId125" Type="http://schemas.openxmlformats.org/officeDocument/2006/relationships/hyperlink" Target="https://www.wcd2023singapore.org/wp-content/uploads/2023/06/Congress-Programme-29-Final.pdf" TargetMode="External"/><Relationship Id="rId332" Type="http://schemas.openxmlformats.org/officeDocument/2006/relationships/hyperlink" Target="https://bspad.co.uk/app/uploads/2023/01/BAD-Brochure-2017-FOR-WEB-v2.pdf" TargetMode="External"/><Relationship Id="rId777" Type="http://schemas.openxmlformats.org/officeDocument/2006/relationships/hyperlink" Target="https://badannualmeeting.co.uk/wp-content/PDF-Flip/BAD-Final-Programme-2023.html" TargetMode="External"/><Relationship Id="rId984" Type="http://schemas.openxmlformats.org/officeDocument/2006/relationships/hyperlink" Target="https://badannualmeeting.co.uk/wp-content/uploads/2019/06/BAD-Final-Programme-2019-for-website-updated.pdf" TargetMode="External"/><Relationship Id="rId637" Type="http://schemas.openxmlformats.org/officeDocument/2006/relationships/hyperlink" Target="https://pds.org.ph/the-4th-annual-meeting-of-the-asian-society-of-dermatopathology-2022-2/" TargetMode="External"/><Relationship Id="rId844" Type="http://schemas.openxmlformats.org/officeDocument/2006/relationships/hyperlink" Target="https://badannualmeeting.co.uk/wp-content/uploads/2021/05/BAD-Final-Programme-2020-20.5.21.pdf" TargetMode="External"/><Relationship Id="rId276" Type="http://schemas.openxmlformats.org/officeDocument/2006/relationships/hyperlink" Target="https://aedv.es/wp-content/uploads/2015/07/BAD-FINAL-ANNOUNCEMENT-2015.pdf" TargetMode="External"/><Relationship Id="rId483" Type="http://schemas.openxmlformats.org/officeDocument/2006/relationships/hyperlink" Target="https://wcpd2021.com/wp-content/uploads/2021/09/WCPD2021-FINAL-PROGRAMMEv3.pdf" TargetMode="External"/><Relationship Id="rId690" Type="http://schemas.openxmlformats.org/officeDocument/2006/relationships/hyperlink" Target="https://badannualmeeting.co.uk/wp-content/PDF-Flip/BAD-Final-Programme-2022.html" TargetMode="External"/><Relationship Id="rId704" Type="http://schemas.openxmlformats.org/officeDocument/2006/relationships/hyperlink" Target="https://www.wcd2019milan-dl.org/news-from-wcd2019/wcd-final-programme-WEB.pdf" TargetMode="External"/><Relationship Id="rId911" Type="http://schemas.openxmlformats.org/officeDocument/2006/relationships/hyperlink" Target="https://badannualmeeting.co.uk/wp-content/uploads/2019/06/BAD-Final-Programme-2019-for-website-updated.pdf" TargetMode="External"/><Relationship Id="rId1127" Type="http://schemas.openxmlformats.org/officeDocument/2006/relationships/hyperlink" Target="https://badannualmeeting.co.uk/wp-content/PDF-Flip/BAD-Final-Programme-2023.html" TargetMode="External"/><Relationship Id="rId40" Type="http://schemas.openxmlformats.org/officeDocument/2006/relationships/hyperlink" Target="https://eadvprogram.m-anage.com/eadvcongress2021/en-GB/ProgramSearch/Program/?searchstring=&amp;programid=4403&amp;pProgramGrade=Scientific&amp;pHideLogin=True&amp;pHidePersonal=False&amp;pShowPrivate=False" TargetMode="External"/><Relationship Id="rId136" Type="http://schemas.openxmlformats.org/officeDocument/2006/relationships/hyperlink" Target="https://badannualmeeting.co.uk/wp-content/uploads/2021/05/BAD-Final-Programme-2020-20.5.21.pdf" TargetMode="External"/><Relationship Id="rId343" Type="http://schemas.openxmlformats.org/officeDocument/2006/relationships/hyperlink" Target="https://www.sidnet.org/content/uploads/2021/01/45071_IID_FINAL_PROGRAMME_20.pdf" TargetMode="External"/><Relationship Id="rId550" Type="http://schemas.openxmlformats.org/officeDocument/2006/relationships/hyperlink" Target="https://badannualmeeting.co.uk/wp-content/PDF-Flip/BAD-Final-Programme-2023.html" TargetMode="External"/><Relationship Id="rId788" Type="http://schemas.openxmlformats.org/officeDocument/2006/relationships/hyperlink" Target="https://badannualmeeting.co.uk/wp-content/PDF-Flip/BAD-Final-Programme-2021.html" TargetMode="External"/><Relationship Id="rId995" Type="http://schemas.openxmlformats.org/officeDocument/2006/relationships/hyperlink" Target="https://badannualmeeting.co.uk/wp-content/PDF-Flip/BAD-Final-Programme-2022.html" TargetMode="External"/><Relationship Id="rId203" Type="http://schemas.openxmlformats.org/officeDocument/2006/relationships/hyperlink" Target="https://www.dermepi.eu/wp-content/uploads/2017/07/Final-program-EDEN-Forum-2018.pdf" TargetMode="External"/><Relationship Id="rId648" Type="http://schemas.openxmlformats.org/officeDocument/2006/relationships/hyperlink" Target="https://badannualmeeting.co.uk/wp-content/PDF-Flip/BAD-Final-Programme-2021.html" TargetMode="External"/><Relationship Id="rId855" Type="http://schemas.openxmlformats.org/officeDocument/2006/relationships/hyperlink" Target="https://pedsderm.net/meetings/annual-meeting/" TargetMode="External"/><Relationship Id="rId1040" Type="http://schemas.openxmlformats.org/officeDocument/2006/relationships/hyperlink" Target="https://bspad.co.uk/app/uploads/2023/01/BAD-FINAL-PROGRAMME-2016.pdf" TargetMode="External"/><Relationship Id="rId287" Type="http://schemas.openxmlformats.org/officeDocument/2006/relationships/hyperlink" Target="https://badannualmeeting.co.uk/wp-content/PDF-Flip/BAD-Final-Programme-2023.html" TargetMode="External"/><Relationship Id="rId410" Type="http://schemas.openxmlformats.org/officeDocument/2006/relationships/hyperlink" Target="https://bspad.co.uk/app/uploads/2023/01/BAD-Programme-2018-final-web-version.pdf" TargetMode="External"/><Relationship Id="rId494" Type="http://schemas.openxmlformats.org/officeDocument/2006/relationships/hyperlink" Target="http://media-mci.info/newsletter/spin2019/PP_SPIN2019.pdf" TargetMode="External"/><Relationship Id="rId508" Type="http://schemas.openxmlformats.org/officeDocument/2006/relationships/hyperlink" Target="https://www.wcd2023singapore.org/wp-content/uploads/2023/06/Congress-Programme-29-Final.pdf" TargetMode="External"/><Relationship Id="rId715" Type="http://schemas.openxmlformats.org/officeDocument/2006/relationships/hyperlink" Target="https://aedv.es/wp-content/uploads/2015/07/BAD-FINAL-ANNOUNCEMENT-2015.pdf" TargetMode="External"/><Relationship Id="rId922" Type="http://schemas.openxmlformats.org/officeDocument/2006/relationships/hyperlink" Target="https://aedv.es/wp-content/uploads/2015/07/BAD-FINAL-ANNOUNCEMENT-2015.pdf" TargetMode="External"/><Relationship Id="rId1138" Type="http://schemas.openxmlformats.org/officeDocument/2006/relationships/hyperlink" Target="https://londonskinclub.org/past-meetings/" TargetMode="External"/><Relationship Id="rId147" Type="http://schemas.openxmlformats.org/officeDocument/2006/relationships/hyperlink" Target="https://bspad.co.uk/app/uploads/2023/01/BAD-Programme-2018-final-web-version.pdf" TargetMode="External"/><Relationship Id="rId354" Type="http://schemas.openxmlformats.org/officeDocument/2006/relationships/hyperlink" Target="https://badannualmeeting.co.uk/wp-content/uploads/2019/06/BAD-Final-Programme-2019-for-website-updated.pdf" TargetMode="External"/><Relationship Id="rId799" Type="http://schemas.openxmlformats.org/officeDocument/2006/relationships/hyperlink" Target="https://eadvsymposium2023.org/wp-content/uploads/2023/05/EADV-Symposium2023_FinalProgramme.pdf" TargetMode="External"/><Relationship Id="rId51" Type="http://schemas.openxmlformats.org/officeDocument/2006/relationships/hyperlink" Target="https://badannualmeeting.co.uk/wp-content/uploads/2021/05/BAD-Final-Programme-2020-20.5.21.pdf" TargetMode="External"/><Relationship Id="rId561" Type="http://schemas.openxmlformats.org/officeDocument/2006/relationships/hyperlink" Target="https://badannualmeeting.co.uk/wp-content/uploads/2021/05/BAD-Final-Programme-2020-20.5.21.pdf" TargetMode="External"/><Relationship Id="rId659" Type="http://schemas.openxmlformats.org/officeDocument/2006/relationships/hyperlink" Target="https://espd2018.com/programme/" TargetMode="External"/><Relationship Id="rId866" Type="http://schemas.openxmlformats.org/officeDocument/2006/relationships/hyperlink" Target="https://badannualmeeting.co.uk/wp-content/PDF-Flip/BAD-Final-Programme-2021.html" TargetMode="External"/><Relationship Id="rId214" Type="http://schemas.openxmlformats.org/officeDocument/2006/relationships/hyperlink" Target="https://bspad.co.uk/app/uploads/2023/01/BAD-FINAL-PROGRAMME-2016.pdf" TargetMode="External"/><Relationship Id="rId298" Type="http://schemas.openxmlformats.org/officeDocument/2006/relationships/hyperlink" Target="https://www.wcd2023singapore.org/wp-content/uploads/2023/06/Congress-Programme-29-Final.pdf" TargetMode="External"/><Relationship Id="rId421" Type="http://schemas.openxmlformats.org/officeDocument/2006/relationships/hyperlink" Target="https://badannualmeeting.co.uk/wp-content/uploads/2018/10/FINAL-PROGRAMME-2007.pdf" TargetMode="External"/><Relationship Id="rId519" Type="http://schemas.openxmlformats.org/officeDocument/2006/relationships/hyperlink" Target="https://badannualmeeting.co.uk/wp-content/uploads/2021/05/BAD-Final-Programme-2020-20.5.21.pdf" TargetMode="External"/><Relationship Id="rId1051" Type="http://schemas.openxmlformats.org/officeDocument/2006/relationships/hyperlink" Target="https://trichocare.co.uk/category/trichocare-events-and-courses/" TargetMode="External"/><Relationship Id="rId1149" Type="http://schemas.openxmlformats.org/officeDocument/2006/relationships/hyperlink" Target="https://bspad.co.uk/app/uploads/2023/01/BAD-Brochure-2017-FOR-WEB-v2.pdf" TargetMode="External"/><Relationship Id="rId158" Type="http://schemas.openxmlformats.org/officeDocument/2006/relationships/hyperlink" Target="https://aedv.es/wp-content/uploads/2015/07/BAD-FINAL-ANNOUNCEMENT-2015.pdf" TargetMode="External"/><Relationship Id="rId726" Type="http://schemas.openxmlformats.org/officeDocument/2006/relationships/hyperlink" Target="https://www.caribbeanderm.org/wp-content/uploads/2021/08/CDA-2021-Conference-Programme-DRAFT.pdf" TargetMode="External"/><Relationship Id="rId933" Type="http://schemas.openxmlformats.org/officeDocument/2006/relationships/hyperlink" Target="https://cutaneousallergy.org/download/1066/" TargetMode="External"/><Relationship Id="rId1009" Type="http://schemas.openxmlformats.org/officeDocument/2006/relationships/hyperlink" Target="https://badannualmeeting.co.uk/wp-content/uploads/2021/05/BAD-Final-Programme-2020-20.5.21.pdf" TargetMode="External"/><Relationship Id="rId62" Type="http://schemas.openxmlformats.org/officeDocument/2006/relationships/hyperlink" Target="https://cdn.eventsforce.net/files/ef-uip26iq56uzw/website/296/bsi2020programmefinal.pdf" TargetMode="External"/><Relationship Id="rId365" Type="http://schemas.openxmlformats.org/officeDocument/2006/relationships/hyperlink" Target="https://isad.org/wp-content/uploads/abstract-book-ISAD-2018.pdf" TargetMode="External"/><Relationship Id="rId572" Type="http://schemas.openxmlformats.org/officeDocument/2006/relationships/hyperlink" Target="https://badannualmeeting.co.uk/wp-content/uploads/2019/06/BAD-Final-Programme-2019-for-website-updated.pdf" TargetMode="External"/><Relationship Id="rId225" Type="http://schemas.openxmlformats.org/officeDocument/2006/relationships/hyperlink" Target="https://www.wcd2023singapore.org/wp-content/uploads/2023/06/Congress-Programme-29-Final.pdf" TargetMode="External"/><Relationship Id="rId432" Type="http://schemas.openxmlformats.org/officeDocument/2006/relationships/hyperlink" Target="https://badannualmeeting.co.uk/wp-content/PDF-Flip/BAD-Final-Programme-2022.html" TargetMode="External"/><Relationship Id="rId877" Type="http://schemas.openxmlformats.org/officeDocument/2006/relationships/hyperlink" Target="https://www.wcd2019milan-dl.org/news-from-wcd2019/wcd-final-programme-WEB.pdf" TargetMode="External"/><Relationship Id="rId1062" Type="http://schemas.openxmlformats.org/officeDocument/2006/relationships/hyperlink" Target="https://badannualmeeting.co.uk/wp-content/uploads/2021/05/BAD-Final-Programme-2020-20.5.21.pdf" TargetMode="External"/><Relationship Id="rId737" Type="http://schemas.openxmlformats.org/officeDocument/2006/relationships/hyperlink" Target="https://badannualmeeting.co.uk/wp-content/uploads/2019/06/BAD-Final-Programme-2019-for-website-updated.pdf" TargetMode="External"/><Relationship Id="rId944" Type="http://schemas.openxmlformats.org/officeDocument/2006/relationships/hyperlink" Target="https://eadvapps.m-anage.com/eadvcongress2023/en-GB/pag/session/5253" TargetMode="External"/><Relationship Id="rId73" Type="http://schemas.openxmlformats.org/officeDocument/2006/relationships/hyperlink" Target="https://www.wcd2019milan-dl.org/news-from-wcd2019/wcd-final-programme-WEB.pdf" TargetMode="External"/><Relationship Id="rId169" Type="http://schemas.openxmlformats.org/officeDocument/2006/relationships/hyperlink" Target="https://isad.org/events/12th-georg-rajka-symposium-isad-montreal-2022/programme" TargetMode="External"/><Relationship Id="rId376" Type="http://schemas.openxmlformats.org/officeDocument/2006/relationships/hyperlink" Target="https://badannualmeeting.co.uk/wp-content/PDF-Flip/BAD-Final-Programme-2023.html" TargetMode="External"/><Relationship Id="rId583" Type="http://schemas.openxmlformats.org/officeDocument/2006/relationships/hyperlink" Target="https://www.pcds.org.uk/files/events/Annual-Meeting-23-web.pdf" TargetMode="External"/><Relationship Id="rId790" Type="http://schemas.openxmlformats.org/officeDocument/2006/relationships/hyperlink" Target="https://badannualmeeting.co.uk/wp-content/PDF-Flip/BAD-Final-Programme-2021.html" TargetMode="External"/><Relationship Id="rId804" Type="http://schemas.openxmlformats.org/officeDocument/2006/relationships/hyperlink" Target="https://badannualmeeting.co.uk/wp-content/PDF-Flip/BAD-Final-Programme-2023.html" TargetMode="External"/><Relationship Id="rId4" Type="http://schemas.openxmlformats.org/officeDocument/2006/relationships/hyperlink" Target="https://www.bsid.org.uk/wp-content/uploads/2023/03/BSID-Annual-Meeting-2023-_Final-Programme190323.pdf" TargetMode="External"/><Relationship Id="rId236" Type="http://schemas.openxmlformats.org/officeDocument/2006/relationships/hyperlink" Target="https://badannualmeeting.co.uk/wp-content/PDF-Flip/BAD-Final-Programme-2022.html" TargetMode="External"/><Relationship Id="rId443" Type="http://schemas.openxmlformats.org/officeDocument/2006/relationships/hyperlink" Target="http://esdrmeeting.org/wp-content/uploads/2019/09/20190912-ESDR-2019-Program-Book-Web.pdf" TargetMode="External"/><Relationship Id="rId650" Type="http://schemas.openxmlformats.org/officeDocument/2006/relationships/hyperlink" Target="https://badannualmeeting.co.uk/wp-content/PDF-Flip/BAD-Final-Programme-2021.html" TargetMode="External"/><Relationship Id="rId888" Type="http://schemas.openxmlformats.org/officeDocument/2006/relationships/hyperlink" Target="https://bspad.co.uk/app/uploads/2023/01/BAD-FINAL-PROGRAMME-2016.pdf" TargetMode="External"/><Relationship Id="rId1073" Type="http://schemas.openxmlformats.org/officeDocument/2006/relationships/hyperlink" Target="https://badannualmeeting.co.uk/wp-content/PDF-Flip/BAD-Final-Programme-2022.html" TargetMode="External"/><Relationship Id="rId303" Type="http://schemas.openxmlformats.org/officeDocument/2006/relationships/hyperlink" Target="https://badannualmeeting.co.uk/wp-content/PDF-Flip/BAD-Final-Programme-2022.html" TargetMode="External"/><Relationship Id="rId748" Type="http://schemas.openxmlformats.org/officeDocument/2006/relationships/hyperlink" Target="https://aedv.es/wp-content/uploads/2015/07/BAD-FINAL-ANNOUNCEMENT-2015.pdf" TargetMode="External"/><Relationship Id="rId955" Type="http://schemas.openxmlformats.org/officeDocument/2006/relationships/hyperlink" Target="https://badannualmeeting.co.uk/wp-content/PDF-Flip/BAD-Final-Programme-2022.html" TargetMode="External"/><Relationship Id="rId1140" Type="http://schemas.openxmlformats.org/officeDocument/2006/relationships/hyperlink" Target="https://badannualmeeting.co.uk/wp-content/uploads/2018/10/FINAL-PROGRAMME-2007.pdf" TargetMode="External"/><Relationship Id="rId84" Type="http://schemas.openxmlformats.org/officeDocument/2006/relationships/hyperlink" Target="https://www.dropbox.com/s/uilc6ze694oe01m/2018IIDprogrambook.pdf?dl=0" TargetMode="External"/><Relationship Id="rId387" Type="http://schemas.openxmlformats.org/officeDocument/2006/relationships/hyperlink" Target="https://eadvprogram.m-anage.com/eadvcongress2021/en-GB/ProgramSearch/Program/?searchstring=&amp;programid=4376&amp;pProgramGrade=Scientific&amp;pHideLogin=True&amp;pHidePersonal=False&amp;pShowPrivate=False" TargetMode="External"/><Relationship Id="rId510" Type="http://schemas.openxmlformats.org/officeDocument/2006/relationships/hyperlink" Target="https://eadvcongress2022.org/wp-content/uploads/2022/09/FINAL-PROGRAMME_31ST_CONGRESS_05092022_B_.pdf" TargetMode="External"/><Relationship Id="rId594" Type="http://schemas.openxmlformats.org/officeDocument/2006/relationships/hyperlink" Target="https://badannualmeeting.co.uk/wp-content/PDF-Flip/BAD-Final-Programme-2021.html" TargetMode="External"/><Relationship Id="rId608" Type="http://schemas.openxmlformats.org/officeDocument/2006/relationships/hyperlink" Target="https://badannualmeeting.co.uk/wp-content/uploads/2019/06/BAD-Final-Programme-2019-for-website-updated.pdf" TargetMode="External"/><Relationship Id="rId815" Type="http://schemas.openxmlformats.org/officeDocument/2006/relationships/hyperlink" Target="https://badannualmeeting.co.uk/wp-content/uploads/2021/05/BAD-Final-Programme-2020-20.5.21.pdf" TargetMode="External"/><Relationship Id="rId247" Type="http://schemas.openxmlformats.org/officeDocument/2006/relationships/hyperlink" Target="https://badannualmeeting.co.uk/wp-content/uploads/2021/05/BAD-Final-Programme-2020-20.5.21.pdf" TargetMode="External"/><Relationship Id="rId899" Type="http://schemas.openxmlformats.org/officeDocument/2006/relationships/hyperlink" Target="https://badannualmeeting.co.uk/wp-content/PDF-Flip/BAD-Final-Programme-2021.html" TargetMode="External"/><Relationship Id="rId1000" Type="http://schemas.openxmlformats.org/officeDocument/2006/relationships/hyperlink" Target="https://www.wcd2019milan-dl.org/news-from-wcd2019/wcd-final-programme-WEB.pdf" TargetMode="External"/><Relationship Id="rId1084" Type="http://schemas.openxmlformats.org/officeDocument/2006/relationships/hyperlink" Target="https://badannualmeeting.co.uk/wp-content/uploads/2021/05/BAD-Final-Programme-2020-20.5.21.pdf" TargetMode="External"/><Relationship Id="rId107" Type="http://schemas.openxmlformats.org/officeDocument/2006/relationships/hyperlink" Target="https://na.eventscloud.com/file_uploads/de33a726421eb4ba1d013d2e4854560d_PreliminaryProgramme29.09.2015.pdf" TargetMode="External"/><Relationship Id="rId454" Type="http://schemas.openxmlformats.org/officeDocument/2006/relationships/hyperlink" Target="https://bspad.co.uk/app/uploads/2023/01/BAD-Programme-2018-final-web-version.pdf" TargetMode="External"/><Relationship Id="rId661" Type="http://schemas.openxmlformats.org/officeDocument/2006/relationships/hyperlink" Target="https://bspad.co.uk/app/uploads/2023/01/BAD-Programme-2018-final-web-version.pdf" TargetMode="External"/><Relationship Id="rId759" Type="http://schemas.openxmlformats.org/officeDocument/2006/relationships/hyperlink" Target="https://badannualmeeting.co.uk/wp-content/uploads/2021/05/BAD-Final-Programme-2020-20.5.21.pdf" TargetMode="External"/><Relationship Id="rId966" Type="http://schemas.openxmlformats.org/officeDocument/2006/relationships/hyperlink" Target="https://badannualmeeting.co.uk/wp-content/uploads/2019/06/BAD-Final-Programme-2019-for-website-updated.pdf" TargetMode="External"/><Relationship Id="rId11" Type="http://schemas.openxmlformats.org/officeDocument/2006/relationships/hyperlink" Target="https://badannualmeeting.co.uk/wp-content/PDF-Flip/BAD-Final-Programme-2023.html" TargetMode="External"/><Relationship Id="rId314" Type="http://schemas.openxmlformats.org/officeDocument/2006/relationships/hyperlink" Target="https://badannualmeeting.co.uk/wp-content/PDF-Flip/BAD-Final-Programme-2021.html" TargetMode="External"/><Relationship Id="rId398" Type="http://schemas.openxmlformats.org/officeDocument/2006/relationships/hyperlink" Target="https://docplayer.net/157104930-Final-programme-the-modern-face-of-dermatology-madrid-spain-october-2019-ifema-feria-de-madrid-european-academy-of-dermatology-and-venereology.html" TargetMode="External"/><Relationship Id="rId521" Type="http://schemas.openxmlformats.org/officeDocument/2006/relationships/hyperlink" Target="https://badannualmeeting.co.uk/wp-content/uploads/2021/05/BAD-Final-Programme-2020-20.5.21.pdf" TargetMode="External"/><Relationship Id="rId619" Type="http://schemas.openxmlformats.org/officeDocument/2006/relationships/hyperlink" Target="https://bspad.co.uk/app/uploads/2023/01/BAD-Brochure-2017-FOR-WEB-v2.pdf" TargetMode="External"/><Relationship Id="rId1151" Type="http://schemas.openxmlformats.org/officeDocument/2006/relationships/hyperlink" Target="https://aedv.es/wp-content/uploads/2015/07/BAD-FINAL-ANNOUNCEMENT-2015.pdf" TargetMode="External"/><Relationship Id="rId95" Type="http://schemas.openxmlformats.org/officeDocument/2006/relationships/hyperlink" Target="https://bspad.co.uk/app/uploads/2023/01/BAD-Brochure-2017-FOR-WEB-v2.pdf" TargetMode="External"/><Relationship Id="rId160" Type="http://schemas.openxmlformats.org/officeDocument/2006/relationships/hyperlink" Target="https://badannualmeeting.co.uk/wp-content/uploads/2018/10/FINAL-PROGRAMME-2007.pdf" TargetMode="External"/><Relationship Id="rId826" Type="http://schemas.openxmlformats.org/officeDocument/2006/relationships/hyperlink" Target="https://bspad.co.uk/app/uploads/2023/01/BAD-FINAL-PROGRAMME-2016.pdf" TargetMode="External"/><Relationship Id="rId1011" Type="http://schemas.openxmlformats.org/officeDocument/2006/relationships/hyperlink" Target="https://badannualmeeting.co.uk/wp-content/uploads/2021/05/BAD-Final-Programme-2020-20.5.21.pdf" TargetMode="External"/><Relationship Id="rId1109" Type="http://schemas.openxmlformats.org/officeDocument/2006/relationships/hyperlink" Target="https://aedv.es/wp-content/uploads/2015/07/BAD-FINAL-ANNOUNCEMENT-2015.pdf" TargetMode="External"/><Relationship Id="rId258" Type="http://schemas.openxmlformats.org/officeDocument/2006/relationships/hyperlink" Target="https://www.wcd2019milan-dl.org/news-from-wcd2019/wcd-final-programme-WEB.pdf" TargetMode="External"/><Relationship Id="rId465" Type="http://schemas.openxmlformats.org/officeDocument/2006/relationships/hyperlink" Target="https://aedv.es/wp-content/uploads/2015/07/BAD-FINAL-ANNOUNCEMENT-2015.pdf" TargetMode="External"/><Relationship Id="rId672" Type="http://schemas.openxmlformats.org/officeDocument/2006/relationships/hyperlink" Target="https://aedv.es/wp-content/uploads/2015/07/BAD-FINAL-ANNOUNCEMENT-2015.pdf" TargetMode="External"/><Relationship Id="rId1095" Type="http://schemas.openxmlformats.org/officeDocument/2006/relationships/hyperlink" Target="https://eadvprogram.m-anage.com/eadvcongress2021/en-GB/ProgramSearch/Program/?searchstring=&amp;programid=4311&amp;pProgramGrade=Scientific&amp;pHideLogin=True&amp;pHidePersonal=False&amp;pShowPrivate=False" TargetMode="External"/><Relationship Id="rId22" Type="http://schemas.openxmlformats.org/officeDocument/2006/relationships/hyperlink" Target="https://esdrmeeting.org/wp-content/uploads/2022/09/ESDR-ProgramBook.pdf" TargetMode="External"/><Relationship Id="rId118" Type="http://schemas.openxmlformats.org/officeDocument/2006/relationships/hyperlink" Target="https://badannualmeeting.co.uk/wp-content/uploads/2018/10/FINAL-PROGRAMME-2007.pdf" TargetMode="External"/><Relationship Id="rId325" Type="http://schemas.openxmlformats.org/officeDocument/2006/relationships/hyperlink" Target="http://media-mci.info/newsletter/spin2019/PP_SPIN2019.pdf" TargetMode="External"/><Relationship Id="rId532" Type="http://schemas.openxmlformats.org/officeDocument/2006/relationships/hyperlink" Target="https://bspad.co.uk/app/uploads/2023/01/BAD-Programme-2018-final-web-version.pdf" TargetMode="External"/><Relationship Id="rId977" Type="http://schemas.openxmlformats.org/officeDocument/2006/relationships/hyperlink" Target="https://badannualmeeting.co.uk/wp-content/PDF-Flip/BAD-Final-Programme-2022.html" TargetMode="External"/><Relationship Id="rId1162" Type="http://schemas.openxmlformats.org/officeDocument/2006/relationships/hyperlink" Target="https://badannualmeeting.co.uk/wp-content/PDF-Flip/BAD-Final-Programme-2021.html" TargetMode="External"/><Relationship Id="rId171" Type="http://schemas.openxmlformats.org/officeDocument/2006/relationships/hyperlink" Target="https://intoskin.nl/95-2/" TargetMode="External"/><Relationship Id="rId837" Type="http://schemas.openxmlformats.org/officeDocument/2006/relationships/hyperlink" Target="https://badannualmeeting.co.uk/wp-content/uploads/2018/10/BAD-FINAL-PROGRAMME-08-Final-version.pdf" TargetMode="External"/><Relationship Id="rId1022" Type="http://schemas.openxmlformats.org/officeDocument/2006/relationships/hyperlink" Target="https://badannualmeeting.co.uk/wp-content/PDF-Flip/BAD-Final-Programme-2023.html" TargetMode="External"/><Relationship Id="rId269" Type="http://schemas.openxmlformats.org/officeDocument/2006/relationships/hyperlink" Target="https://bspad.co.uk/app/uploads/2023/01/BAD-Brochure-2017-FOR-WEB-v2.pdf" TargetMode="External"/><Relationship Id="rId476" Type="http://schemas.openxmlformats.org/officeDocument/2006/relationships/hyperlink" Target="https://badannualmeeting.co.uk/wp-content/PDF-Flip/BAD-Final-Programme-2023.html" TargetMode="External"/><Relationship Id="rId683" Type="http://schemas.openxmlformats.org/officeDocument/2006/relationships/hyperlink" Target="https://eadvsymposium2023.org/wp-content/uploads/2023/05/EADV-Symposium2023_FinalProgramme.pdf" TargetMode="External"/><Relationship Id="rId890" Type="http://schemas.openxmlformats.org/officeDocument/2006/relationships/hyperlink" Target="http://asianderm.org/21rcd/download/21strcd2014_souvenirprogramme.pdf" TargetMode="External"/><Relationship Id="rId904" Type="http://schemas.openxmlformats.org/officeDocument/2006/relationships/hyperlink" Target="https://badannualmeeting.co.uk/wp-content/uploads/2021/05/BAD-Final-Programme-2020-20.5.21.pdf" TargetMode="External"/><Relationship Id="rId33" Type="http://schemas.openxmlformats.org/officeDocument/2006/relationships/hyperlink" Target="https://esdrmeeting.org/wp-content/uploads/2021/09/esdr2021-programme-book-a4-FinalVersion.pdf" TargetMode="External"/><Relationship Id="rId129" Type="http://schemas.openxmlformats.org/officeDocument/2006/relationships/hyperlink" Target="https://eadvcongress2022.org/wp-content/uploads/2022/09/FINAL-PROGRAMME_31ST_CONGRESS_05092022_B_.pdf" TargetMode="External"/><Relationship Id="rId336" Type="http://schemas.openxmlformats.org/officeDocument/2006/relationships/hyperlink" Target="https://bspad.co.uk/app/uploads/2023/01/BAD-Brochure-2017-FOR-WEB-v2.pdf" TargetMode="External"/><Relationship Id="rId543" Type="http://schemas.openxmlformats.org/officeDocument/2006/relationships/hyperlink" Target="https://aedv.es/wp-content/uploads/2015/07/BAD-FINAL-ANNOUNCEMENT-2015.pdf" TargetMode="External"/><Relationship Id="rId988" Type="http://schemas.openxmlformats.org/officeDocument/2006/relationships/hyperlink" Target="https://bspad.co.uk/app/uploads/2023/01/BAD-Brochure-2017-FOR-WEB-v2.pdf" TargetMode="External"/><Relationship Id="rId182" Type="http://schemas.openxmlformats.org/officeDocument/2006/relationships/hyperlink" Target="https://wcpd2021.com/wp-content/uploads/2021/09/WCPD2021-FINAL-PROGRAMMEv3.pdf" TargetMode="External"/><Relationship Id="rId403" Type="http://schemas.openxmlformats.org/officeDocument/2006/relationships/hyperlink" Target="https://badannualmeeting.co.uk/wp-content/uploads/2019/06/BAD-Final-Programme-2019-for-website-updated.pdf" TargetMode="External"/><Relationship Id="rId750" Type="http://schemas.openxmlformats.org/officeDocument/2006/relationships/hyperlink" Target="https://badannualmeeting.co.uk/wp-content/PDF-Flip/BAD-Final-Programme-2023.html" TargetMode="External"/><Relationship Id="rId848" Type="http://schemas.openxmlformats.org/officeDocument/2006/relationships/hyperlink" Target="https://badannualmeeting.co.uk/keynotes-speakers/" TargetMode="External"/><Relationship Id="rId1033" Type="http://schemas.openxmlformats.org/officeDocument/2006/relationships/hyperlink" Target="https://bspad.co.uk/app/uploads/2023/01/BAD-Programme-2018-final-web-version.pdf" TargetMode="External"/><Relationship Id="rId487" Type="http://schemas.openxmlformats.org/officeDocument/2006/relationships/hyperlink" Target="https://badannualmeeting.co.uk/wp-content/PDF-Flip/BAD-Final-Programme-2021.html" TargetMode="External"/><Relationship Id="rId610" Type="http://schemas.openxmlformats.org/officeDocument/2006/relationships/hyperlink" Target="https://bspad.co.uk/app/uploads/2023/01/BAD-Programme-2018-final-web-version.pdf" TargetMode="External"/><Relationship Id="rId694" Type="http://schemas.openxmlformats.org/officeDocument/2006/relationships/hyperlink" Target="https://eadvprogram.m-anage.com/eadvcongress2021/en-GB/ProgramSearch/Program/?searchstring=&amp;programid=4359&amp;pProgramGrade=Scientific&amp;pHideLogin=True&amp;pHidePersonal=False&amp;pShowPrivate=False" TargetMode="External"/><Relationship Id="rId708" Type="http://schemas.openxmlformats.org/officeDocument/2006/relationships/hyperlink" Target="https://bspad.co.uk/app/uploads/2023/01/BAD-Brochure-2017-FOR-WEB-v2.pdf" TargetMode="External"/><Relationship Id="rId915" Type="http://schemas.openxmlformats.org/officeDocument/2006/relationships/hyperlink" Target="https://bspad.co.uk/app/uploads/2023/01/BAD-Programme-2018-final-web-version.pdf" TargetMode="External"/><Relationship Id="rId347" Type="http://schemas.openxmlformats.org/officeDocument/2006/relationships/hyperlink" Target="https://badannualmeeting.co.uk/wp-content/PDF-Flip/BAD-Final-Programme-2022.html" TargetMode="External"/><Relationship Id="rId999" Type="http://schemas.openxmlformats.org/officeDocument/2006/relationships/hyperlink" Target="https://www.eventsforce.net/bad/frontend/reg/tAgendaWebsite.csp?pageID=86200&amp;ef_sel_menu=1272&amp;eventID=282&amp;mode=" TargetMode="External"/><Relationship Id="rId1100" Type="http://schemas.openxmlformats.org/officeDocument/2006/relationships/hyperlink" Target="https://www.wcd2019milan-dl.org/news-from-wcd2019/wcd-final-programme-WEB.pdf" TargetMode="External"/><Relationship Id="rId44" Type="http://schemas.openxmlformats.org/officeDocument/2006/relationships/hyperlink" Target="https://cdn.eventsforce.net/files/ef-uip26iq56uzw/website/298/bsid_2021_scientific_programme_final_a.pdf" TargetMode="External"/><Relationship Id="rId554" Type="http://schemas.openxmlformats.org/officeDocument/2006/relationships/hyperlink" Target="https://badannualmeeting.co.uk/wp-content/PDF-Flip/BAD-Final-Programme-2022.html" TargetMode="External"/><Relationship Id="rId761" Type="http://schemas.openxmlformats.org/officeDocument/2006/relationships/hyperlink" Target="https://badannualmeeting.co.uk/wp-content/uploads/2021/05/BAD-Final-Programme-2020-20.5.21.pdf" TargetMode="External"/><Relationship Id="rId859" Type="http://schemas.openxmlformats.org/officeDocument/2006/relationships/hyperlink" Target="https://wcpd2021.com/wp-content/uploads/2021/09/WCPD2021-FINAL-PROGRAMMEv3.pdf" TargetMode="External"/><Relationship Id="rId193" Type="http://schemas.openxmlformats.org/officeDocument/2006/relationships/hyperlink" Target="https://cdn.eventsforce.net/files/ef-uip26iq56uzw/website/296/bsi2020programmefinal.pdf" TargetMode="External"/><Relationship Id="rId207" Type="http://schemas.openxmlformats.org/officeDocument/2006/relationships/hyperlink" Target="https://bspad.co.uk/app/uploads/2023/01/BAD-Brochure-2017-FOR-WEB-v2.pdf" TargetMode="External"/><Relationship Id="rId414" Type="http://schemas.openxmlformats.org/officeDocument/2006/relationships/hyperlink" Target="https://bspad.co.uk/app/uploads/2023/01/BAD-FINAL-PROGRAMME-2016.pdf" TargetMode="External"/><Relationship Id="rId498" Type="http://schemas.openxmlformats.org/officeDocument/2006/relationships/hyperlink" Target="https://www.isds2020.org/wp-content/uploads/2019/06/ISDS-2018_Final-Programme_A5_RZ02_WEB.pdf" TargetMode="External"/><Relationship Id="rId621" Type="http://schemas.openxmlformats.org/officeDocument/2006/relationships/hyperlink" Target="https://www.edf-meeting.com/en/program/program" TargetMode="External"/><Relationship Id="rId1044" Type="http://schemas.openxmlformats.org/officeDocument/2006/relationships/hyperlink" Target="https://aedv.es/wp-content/uploads/2015/07/BAD-FINAL-ANNOUNCEMENT-2015.pdf" TargetMode="External"/><Relationship Id="rId260" Type="http://schemas.openxmlformats.org/officeDocument/2006/relationships/hyperlink" Target="https://badannualmeeting.co.uk/wp-content/uploads/2019/06/BAD-Final-Programme-2019-for-website-updated.pdf" TargetMode="External"/><Relationship Id="rId719" Type="http://schemas.openxmlformats.org/officeDocument/2006/relationships/hyperlink" Target="https://badannualmeeting.co.uk/wp-content/PDF-Flip/BAD-Final-Programme-2023.html" TargetMode="External"/><Relationship Id="rId926" Type="http://schemas.openxmlformats.org/officeDocument/2006/relationships/hyperlink" Target="https://badannualmeeting.co.uk/wp-content/PDF-Flip/BAD-Final-Programme-2022.html" TargetMode="External"/><Relationship Id="rId1111" Type="http://schemas.openxmlformats.org/officeDocument/2006/relationships/hyperlink" Target="https://badannualmeeting.co.uk/wp-content/PDF-Flip/BAD-Final-Programme-2022.html" TargetMode="External"/><Relationship Id="rId55" Type="http://schemas.openxmlformats.org/officeDocument/2006/relationships/hyperlink" Target="https://badannualmeeting.co.uk/wp-content/uploads/2021/05/BAD-Final-Programme-2020-20.5.21.pdf" TargetMode="External"/><Relationship Id="rId120" Type="http://schemas.openxmlformats.org/officeDocument/2006/relationships/hyperlink" Target="https://isad.org/events/13th-georg-rajka-symposium-gdansk-2023/international-scientific-committee" TargetMode="External"/><Relationship Id="rId358" Type="http://schemas.openxmlformats.org/officeDocument/2006/relationships/hyperlink" Target="https://badannualmeeting.co.uk/wp-content/uploads/2019/06/BAD-Final-Programme-2019-for-website-updated.pdf" TargetMode="External"/><Relationship Id="rId565" Type="http://schemas.openxmlformats.org/officeDocument/2006/relationships/hyperlink" Target="https://badannualmeeting.co.uk/wp-content/uploads/2021/05/BAD-Final-Programme-2020-20.5.21.pdf" TargetMode="External"/><Relationship Id="rId772" Type="http://schemas.openxmlformats.org/officeDocument/2006/relationships/hyperlink" Target="https://aedv.es/wp-content/uploads/2015/07/BAD-FINAL-ANNOUNCEMENT-2015.pdf" TargetMode="External"/><Relationship Id="rId218" Type="http://schemas.openxmlformats.org/officeDocument/2006/relationships/hyperlink" Target="https://eadvapps.m-anage.com/eadvcongress2023/en-GB/pag/faculty/648998" TargetMode="External"/><Relationship Id="rId425" Type="http://schemas.openxmlformats.org/officeDocument/2006/relationships/hyperlink" Target="https://badannualmeeting.co.uk/wp-content/PDF-Flip/BAD-Final-Programme-2023.html" TargetMode="External"/><Relationship Id="rId632" Type="http://schemas.openxmlformats.org/officeDocument/2006/relationships/hyperlink" Target="https://www.wcd2023singapore.org/wp-content/uploads/2023/06/Congress-Programme-29-Final.pdf" TargetMode="External"/><Relationship Id="rId1055" Type="http://schemas.openxmlformats.org/officeDocument/2006/relationships/hyperlink" Target="https://www.wcd2023singapore.org/wp-content/uploads/2023/06/Congress-Programme-29-Final.pdf" TargetMode="External"/><Relationship Id="rId271" Type="http://schemas.openxmlformats.org/officeDocument/2006/relationships/hyperlink" Target="https://bspad.co.uk/app/uploads/2023/01/BAD-Brochure-2017-FOR-WEB-v2.pdf" TargetMode="External"/><Relationship Id="rId937" Type="http://schemas.openxmlformats.org/officeDocument/2006/relationships/hyperlink" Target="https://bspad.co.uk/app/uploads/2023/01/BAD-Programme-2018-final-web-version.pdf" TargetMode="External"/><Relationship Id="rId1122" Type="http://schemas.openxmlformats.org/officeDocument/2006/relationships/hyperlink" Target="https://badannualmeeting.co.uk/wp-content/uploads/2018/10/FINAL-PROGRAMME-2007.pdf" TargetMode="External"/><Relationship Id="rId66" Type="http://schemas.openxmlformats.org/officeDocument/2006/relationships/hyperlink" Target="http://esdrmeeting.org/wp-content/uploads/2019/09/20190912-ESDR-2019-Program-Book-Web.pdf" TargetMode="External"/><Relationship Id="rId131" Type="http://schemas.openxmlformats.org/officeDocument/2006/relationships/hyperlink" Target="https://isad.org/events/12th-georg-rajka-symposium-isad-montreal-2022/programme" TargetMode="External"/><Relationship Id="rId369" Type="http://schemas.openxmlformats.org/officeDocument/2006/relationships/hyperlink" Target="https://www.irishdermatologists.ie/events/detail/autumn-2023" TargetMode="External"/><Relationship Id="rId576" Type="http://schemas.openxmlformats.org/officeDocument/2006/relationships/hyperlink" Target="https://bspad.co.uk/app/uploads/2023/01/BAD-Programme-2018-final-web-version.pdf" TargetMode="External"/><Relationship Id="rId783" Type="http://schemas.openxmlformats.org/officeDocument/2006/relationships/hyperlink" Target="https://badannualmeeting.co.uk/wp-content/PDF-Flip/BAD-Final-Programme-2022.html" TargetMode="External"/><Relationship Id="rId990" Type="http://schemas.openxmlformats.org/officeDocument/2006/relationships/hyperlink" Target="https://badannualmeeting.co.uk/wp-content/uploads/2018/10/BAD-FINAL-PROGRAMME-08-Final-version.pdf" TargetMode="External"/><Relationship Id="rId229" Type="http://schemas.openxmlformats.org/officeDocument/2006/relationships/hyperlink" Target="https://badannualmeeting.co.uk/wp-content/PDF-Flip/BAD-Final-Programme-2022.html" TargetMode="External"/><Relationship Id="rId436" Type="http://schemas.openxmlformats.org/officeDocument/2006/relationships/hyperlink" Target="https://esdrmeeting.org/wp-content/uploads/2021/09/esdr2021-programme-book-a4-FinalVersion.pdf" TargetMode="External"/><Relationship Id="rId643" Type="http://schemas.openxmlformats.org/officeDocument/2006/relationships/hyperlink" Target="https://esdrmeeting.org/wp-content/uploads/2021/09/esdr2021-programme-book-a4-FinalVersion.pdf" TargetMode="External"/><Relationship Id="rId1066" Type="http://schemas.openxmlformats.org/officeDocument/2006/relationships/hyperlink" Target="https://bspad.co.uk/app/uploads/2023/01/BAD-Programme-2018-final-web-version.pdf" TargetMode="External"/><Relationship Id="rId850" Type="http://schemas.openxmlformats.org/officeDocument/2006/relationships/hyperlink" Target="https://cuticonkn2023.com/pdf/Scientific-Schedule-Final.pdf" TargetMode="External"/><Relationship Id="rId948" Type="http://schemas.openxmlformats.org/officeDocument/2006/relationships/hyperlink" Target="https://badannualmeeting.co.uk/wp-content/PDF-Flip/BAD-Final-Programme-2023.html" TargetMode="External"/><Relationship Id="rId1133" Type="http://schemas.openxmlformats.org/officeDocument/2006/relationships/hyperlink" Target="https://isad.org/organization-of-care-in-ad/2021_around-the-world-experiences" TargetMode="External"/><Relationship Id="rId77" Type="http://schemas.openxmlformats.org/officeDocument/2006/relationships/hyperlink" Target="https://badannualmeeting.co.uk/wp-content/uploads/2019/06/BAD-Final-Programme-2019-for-website-updated.pdf" TargetMode="External"/><Relationship Id="rId282" Type="http://schemas.openxmlformats.org/officeDocument/2006/relationships/hyperlink" Target="https://am2023.aad.org/speakers/13138" TargetMode="External"/><Relationship Id="rId503" Type="http://schemas.openxmlformats.org/officeDocument/2006/relationships/hyperlink" Target="https://badannualmeeting.co.uk/wp-content/PDF-Flip/BAD-Final-Programme-2023.html" TargetMode="External"/><Relationship Id="rId587" Type="http://schemas.openxmlformats.org/officeDocument/2006/relationships/hyperlink" Target="https://badannualmeeting.co.uk/wp-content/PDF-Flip/BAD-Final-Programme-2022.html" TargetMode="External"/><Relationship Id="rId710" Type="http://schemas.openxmlformats.org/officeDocument/2006/relationships/hyperlink" Target="https://bspad.co.uk/app/uploads/2023/01/BAD-Brochure-2017-FOR-WEB-v2.pdf" TargetMode="External"/><Relationship Id="rId808" Type="http://schemas.openxmlformats.org/officeDocument/2006/relationships/hyperlink" Target="https://badannualmeeting.co.uk/wp-content/PDF-Flip/BAD-Final-Programme-2022.html" TargetMode="External"/><Relationship Id="rId8" Type="http://schemas.openxmlformats.org/officeDocument/2006/relationships/hyperlink" Target="https://badannualmeeting.co.uk/wp-content/PDF-Flip/BAD-Final-Programme-2023.html" TargetMode="External"/><Relationship Id="rId142" Type="http://schemas.openxmlformats.org/officeDocument/2006/relationships/hyperlink" Target="https://badannualmeeting.co.uk/wp-content/uploads/2019/06/BAD-Final-Programme-2019-for-website-updated.pdf" TargetMode="External"/><Relationship Id="rId447" Type="http://schemas.openxmlformats.org/officeDocument/2006/relationships/hyperlink" Target="https://www.wcd2019milan-dl.org/news-from-wcd2019/wcd-final-programme-WEB.pdf" TargetMode="External"/><Relationship Id="rId794" Type="http://schemas.openxmlformats.org/officeDocument/2006/relationships/hyperlink" Target="https://badannualmeeting.co.uk/wp-content/uploads/2021/05/BAD-Final-Programme-2020-20.5.21.pdf" TargetMode="External"/><Relationship Id="rId1077" Type="http://schemas.openxmlformats.org/officeDocument/2006/relationships/hyperlink" Target="https://aedv.es/wp-content/uploads/2015/07/BAD-FINAL-ANNOUNCEMENT-2015.pdf" TargetMode="External"/><Relationship Id="rId654" Type="http://schemas.openxmlformats.org/officeDocument/2006/relationships/hyperlink" Target="https://cdn.eventsforce.net/files/ef-uip26iq56uzw/website/296/bsi2020programmefinal.pdf" TargetMode="External"/><Relationship Id="rId861" Type="http://schemas.openxmlformats.org/officeDocument/2006/relationships/hyperlink" Target="https://debracongress2021.ru/programme" TargetMode="External"/><Relationship Id="rId959" Type="http://schemas.openxmlformats.org/officeDocument/2006/relationships/hyperlink" Target="https://twitter.com/PCDSUK/status/1392083133638524928" TargetMode="External"/><Relationship Id="rId293" Type="http://schemas.openxmlformats.org/officeDocument/2006/relationships/hyperlink" Target="https://badannualmeeting.co.uk/wp-content/PDF-Flip/BAD-Final-Programme-2023.html" TargetMode="External"/><Relationship Id="rId307" Type="http://schemas.openxmlformats.org/officeDocument/2006/relationships/hyperlink" Target="https://eadvprogram.m-anage.com/eadvcongress2021/en-GB/ProgramSearch/Program/?searchstring=&amp;programid=4349&amp;pProgramGrade=Scientific&amp;pHideLogin=True&amp;pHidePersonal=False&amp;pShowPrivate=False" TargetMode="External"/><Relationship Id="rId514" Type="http://schemas.openxmlformats.org/officeDocument/2006/relationships/hyperlink" Target="https://badannualmeeting.co.uk/wp-content/PDF-Flip/BAD-Final-Programme-2021.html" TargetMode="External"/><Relationship Id="rId721" Type="http://schemas.openxmlformats.org/officeDocument/2006/relationships/hyperlink" Target="https://badannualmeeting.co.uk/wp-content/PDF-Flip/BAD-Final-Programme-2023.html" TargetMode="External"/><Relationship Id="rId1144" Type="http://schemas.openxmlformats.org/officeDocument/2006/relationships/hyperlink" Target="https://www.indiandermatology.org/pdf/10th%20colloquim%20program%20schedule.pdf" TargetMode="External"/><Relationship Id="rId88" Type="http://schemas.openxmlformats.org/officeDocument/2006/relationships/hyperlink" Target="https://www.worldskinsummit.com/_files/ugd/9ccfce_9287f8b5d2c54e4ebb394a0ad280fcae.pdf" TargetMode="External"/><Relationship Id="rId153" Type="http://schemas.openxmlformats.org/officeDocument/2006/relationships/hyperlink" Target="https://bspad.co.uk/app/uploads/2023/01/BAD-FINAL-PROGRAMME-2016.pdf" TargetMode="External"/><Relationship Id="rId360" Type="http://schemas.openxmlformats.org/officeDocument/2006/relationships/hyperlink" Target="https://bspad.co.uk/app/uploads/2023/01/BAD-Programme-2018-final-web-version.pdf" TargetMode="External"/><Relationship Id="rId598" Type="http://schemas.openxmlformats.org/officeDocument/2006/relationships/hyperlink" Target="https://badannualmeeting.co.uk/wp-content/PDF-Flip/BAD-Final-Programme-2021.html" TargetMode="External"/><Relationship Id="rId819" Type="http://schemas.openxmlformats.org/officeDocument/2006/relationships/hyperlink" Target="https://www.eventsforce.net/bad/frontend/reg/tAgendaWebsite.csp?pageID=86200&amp;ef_sel_menu=1272&amp;eventID=282&amp;mode=" TargetMode="External"/><Relationship Id="rId1004" Type="http://schemas.openxmlformats.org/officeDocument/2006/relationships/hyperlink" Target="https://aedv.es/wp-content/uploads/2015/07/BAD-FINAL-ANNOUNCEMENT-2015.pdf" TargetMode="External"/><Relationship Id="rId220" Type="http://schemas.openxmlformats.org/officeDocument/2006/relationships/hyperlink" Target="https://eadvsymposium2023.org/wp-content/uploads/2023/05/EADV-Symposium2023_FinalProgramme.pdf" TargetMode="External"/><Relationship Id="rId458" Type="http://schemas.openxmlformats.org/officeDocument/2006/relationships/hyperlink" Target="https://bspad.co.uk/app/uploads/2023/01/BAD-Brochure-2017-FOR-WEB-v2.pdf" TargetMode="External"/><Relationship Id="rId665" Type="http://schemas.openxmlformats.org/officeDocument/2006/relationships/hyperlink" Target="https://www.emedevents.com/c/medical-conferences-2018/6th-annual-conference-dubai-academy-of-dermatology-dad-1" TargetMode="External"/><Relationship Id="rId872" Type="http://schemas.openxmlformats.org/officeDocument/2006/relationships/hyperlink" Target="https://www.medicaljournals.se/acta/content_files/files/pdf/100/220/Suppl220.pdf" TargetMode="External"/><Relationship Id="rId1088" Type="http://schemas.openxmlformats.org/officeDocument/2006/relationships/hyperlink" Target="https://badannualmeeting.co.uk/wp-content/uploads/2019/06/BAD-Final-Programme-2019-for-website-updated.pdf" TargetMode="External"/><Relationship Id="rId15" Type="http://schemas.openxmlformats.org/officeDocument/2006/relationships/hyperlink" Target="https://www.wcd2023singapore.org/wp-content/uploads/2023/06/Congress-Programme-29-Final.pdf" TargetMode="External"/><Relationship Id="rId318" Type="http://schemas.openxmlformats.org/officeDocument/2006/relationships/hyperlink" Target="https://badannualmeeting.co.uk/wp-content/uploads/2021/05/BAD-Final-Programme-2020-20.5.21.pdf" TargetMode="External"/><Relationship Id="rId525" Type="http://schemas.openxmlformats.org/officeDocument/2006/relationships/hyperlink" Target="https://badannualmeeting.co.uk/wp-content/uploads/2019/06/BAD-Final-Programme-2019-for-website-updated.pdf" TargetMode="External"/><Relationship Id="rId732" Type="http://schemas.openxmlformats.org/officeDocument/2006/relationships/hyperlink" Target="https://badannualmeeting.co.uk/wp-content/uploads/2021/05/BAD-Final-Programme-2020-20.5.21.pdf" TargetMode="External"/><Relationship Id="rId1155" Type="http://schemas.openxmlformats.org/officeDocument/2006/relationships/hyperlink" Target="https://badannualmeeting.co.uk/wp-content/uploads/2018/10/BAD-FINAL-PROGRAMME-10.pdf" TargetMode="External"/><Relationship Id="rId99" Type="http://schemas.openxmlformats.org/officeDocument/2006/relationships/hyperlink" Target="https://bspad.co.uk/app/uploads/2023/01/BAD-FINAL-PROGRAMME-2016.pdf" TargetMode="External"/><Relationship Id="rId164" Type="http://schemas.openxmlformats.org/officeDocument/2006/relationships/hyperlink" Target="https://badannualmeeting.co.uk/wp-content/PDF-Flip/BAD-Final-Programme-2023.html" TargetMode="External"/><Relationship Id="rId371" Type="http://schemas.openxmlformats.org/officeDocument/2006/relationships/hyperlink" Target="https://eadvapps.m-anage.com/eadvcongress2023/en-GB/pag/session/5433" TargetMode="External"/><Relationship Id="rId1015" Type="http://schemas.openxmlformats.org/officeDocument/2006/relationships/hyperlink" Target="https://badannualmeeting.co.uk/wp-content/uploads/2021/05/BAD-Final-Programme-2020-20.5.21.pdf" TargetMode="External"/><Relationship Id="rId469" Type="http://schemas.openxmlformats.org/officeDocument/2006/relationships/hyperlink" Target="https://aedv.es/wp-content/uploads/2015/07/BAD-FINAL-ANNOUNCEMENT-2015.pdf" TargetMode="External"/><Relationship Id="rId676" Type="http://schemas.openxmlformats.org/officeDocument/2006/relationships/hyperlink" Target="https://www.sidnet.org/content/uploads/2021/01/45071_IID_FINAL_PROGRAMME_20.pdf" TargetMode="External"/><Relationship Id="rId883" Type="http://schemas.openxmlformats.org/officeDocument/2006/relationships/hyperlink" Target="https://bspad.co.uk/app/uploads/2023/01/BAD-Programme-2018-final-web-version.pdf" TargetMode="External"/><Relationship Id="rId1099" Type="http://schemas.openxmlformats.org/officeDocument/2006/relationships/hyperlink" Target="https://www.wcd2019milan-dl.org/news-from-wcd2019/wcd-final-programme-WEB.pdf" TargetMode="External"/><Relationship Id="rId26" Type="http://schemas.openxmlformats.org/officeDocument/2006/relationships/hyperlink" Target="https://badannualmeeting.co.uk/wp-content/PDF-Flip/BAD-Final-Programme-2022.html" TargetMode="External"/><Relationship Id="rId231" Type="http://schemas.openxmlformats.org/officeDocument/2006/relationships/hyperlink" Target="https://badannualmeeting.co.uk/wp-content/PDF-Flip/BAD-Final-Programme-2022.html" TargetMode="External"/><Relationship Id="rId329" Type="http://schemas.openxmlformats.org/officeDocument/2006/relationships/hyperlink" Target="https://bspad.co.uk/app/uploads/2023/01/BAD-Programme-2018-final-web-version.pdf" TargetMode="External"/><Relationship Id="rId536" Type="http://schemas.openxmlformats.org/officeDocument/2006/relationships/hyperlink" Target="https://bspad.co.uk/app/uploads/2023/01/BAD-FINAL-PROGRAMME-2016.pdf" TargetMode="External"/><Relationship Id="rId1166" Type="http://schemas.openxmlformats.org/officeDocument/2006/relationships/hyperlink" Target="https://badannualmeeting.co.uk/wp-content/PDF-Flip/BAD-Final-Programme-2022.html" TargetMode="External"/><Relationship Id="rId175" Type="http://schemas.openxmlformats.org/officeDocument/2006/relationships/hyperlink" Target="https://badannualmeeting.co.uk/wp-content/PDF-Flip/BAD-Final-Programme-2022.html" TargetMode="External"/><Relationship Id="rId743" Type="http://schemas.openxmlformats.org/officeDocument/2006/relationships/hyperlink" Target="https://bspad.co.uk/app/uploads/2023/01/BAD-Programme-2018-final-web-version.pdf" TargetMode="External"/><Relationship Id="rId950" Type="http://schemas.openxmlformats.org/officeDocument/2006/relationships/hyperlink" Target="https://badannualmeeting.co.uk/wp-content/PDF-Flip/BAD-Final-Programme-2023.html" TargetMode="External"/><Relationship Id="rId1026" Type="http://schemas.openxmlformats.org/officeDocument/2006/relationships/hyperlink" Target="https://esdrmeeting.org/wp-content/uploads/2022/09/ESDR-ProgramBook.pdf" TargetMode="External"/><Relationship Id="rId382" Type="http://schemas.openxmlformats.org/officeDocument/2006/relationships/hyperlink" Target="https://badannualmeeting.co.uk/wp-content/PDF-Flip/BAD-Final-Programme-2022.html" TargetMode="External"/><Relationship Id="rId603" Type="http://schemas.openxmlformats.org/officeDocument/2006/relationships/hyperlink" Target="https://badannualmeeting.co.uk/wp-content/uploads/2021/05/BAD-Final-Programme-2020-20.5.21.pdf" TargetMode="External"/><Relationship Id="rId687" Type="http://schemas.openxmlformats.org/officeDocument/2006/relationships/hyperlink" Target="https://www.wcd2023singapore.org/wp-content/uploads/2023/06/Congress-Programme-29-Final.pdf" TargetMode="External"/><Relationship Id="rId810" Type="http://schemas.openxmlformats.org/officeDocument/2006/relationships/hyperlink" Target="https://badannualmeeting.co.uk/wp-content/PDF-Flip/BAD-Final-Programme-2022.html" TargetMode="External"/><Relationship Id="rId908" Type="http://schemas.openxmlformats.org/officeDocument/2006/relationships/hyperlink" Target="https://cutaneousallergy.org/download/1066/" TargetMode="External"/><Relationship Id="rId242" Type="http://schemas.openxmlformats.org/officeDocument/2006/relationships/hyperlink" Target="https://badannualmeeting.co.uk/wp-content/PDF-Flip/BAD-Final-Programme-2021.html" TargetMode="External"/><Relationship Id="rId894" Type="http://schemas.openxmlformats.org/officeDocument/2006/relationships/hyperlink" Target="https://badannualmeeting.co.uk/wp-content/PDF-Flip/BAD-Final-Programme-2023.html" TargetMode="External"/><Relationship Id="rId37" Type="http://schemas.openxmlformats.org/officeDocument/2006/relationships/hyperlink" Target="https://esdrmeeting.org/wp-content/uploads/2021/09/esdr2021-programme-book-a4-FinalVersion.pdf" TargetMode="External"/><Relationship Id="rId102" Type="http://schemas.openxmlformats.org/officeDocument/2006/relationships/hyperlink" Target="https://bspad.co.uk/app/uploads/2023/01/BAD-FINAL-PROGRAMME-2016.pdf" TargetMode="External"/><Relationship Id="rId547" Type="http://schemas.openxmlformats.org/officeDocument/2006/relationships/hyperlink" Target="https://badannualmeeting.co.uk/wp-content/PDF-Flip/BAD-Final-Programme-2023.html" TargetMode="External"/><Relationship Id="rId754" Type="http://schemas.openxmlformats.org/officeDocument/2006/relationships/hyperlink" Target="https://badannualmeeting.co.uk/wp-content/PDF-Flip/BAD-Final-Programme-2022.html" TargetMode="External"/><Relationship Id="rId961" Type="http://schemas.openxmlformats.org/officeDocument/2006/relationships/hyperlink" Target="https://docplayer.net/157104930-Final-programme-the-modern-face-of-dermatology-madrid-spain-october-2019-ifema-feria-de-madrid-european-academy-of-dermatology-and-venereology.html" TargetMode="External"/><Relationship Id="rId90" Type="http://schemas.openxmlformats.org/officeDocument/2006/relationships/hyperlink" Target="https://bspad.co.uk/app/uploads/2023/01/BAD-Programme-2018-final-web-version.pdf" TargetMode="External"/><Relationship Id="rId186" Type="http://schemas.openxmlformats.org/officeDocument/2006/relationships/hyperlink" Target="https://isad.org/events/11th-georg-rajka-symposium-isad-seoul-2021/programme" TargetMode="External"/><Relationship Id="rId393" Type="http://schemas.openxmlformats.org/officeDocument/2006/relationships/hyperlink" Target="https://badannualmeeting.co.uk/wp-content/uploads/2021/05/BAD-Final-Programme-2020-20.5.21.pdf" TargetMode="External"/><Relationship Id="rId407" Type="http://schemas.openxmlformats.org/officeDocument/2006/relationships/hyperlink" Target="https://bspad.co.uk/app/uploads/2023/01/BAD-Programme-2018-final-web-version.pdf" TargetMode="External"/><Relationship Id="rId614" Type="http://schemas.openxmlformats.org/officeDocument/2006/relationships/hyperlink" Target="https://bspad.co.uk/app/uploads/2023/01/BAD-Programme-2018-final-web-version.pdf" TargetMode="External"/><Relationship Id="rId821" Type="http://schemas.openxmlformats.org/officeDocument/2006/relationships/hyperlink" Target="https://www.dermepi.eu/wp-content/uploads/2017/07/Final-program-EDEN-Forum-2018.pdf" TargetMode="External"/><Relationship Id="rId1037" Type="http://schemas.openxmlformats.org/officeDocument/2006/relationships/hyperlink" Target="https://bspad.co.uk/app/uploads/2023/01/BAD-Brochure-2017-FOR-WEB-v2.pdf" TargetMode="External"/><Relationship Id="rId253" Type="http://schemas.openxmlformats.org/officeDocument/2006/relationships/hyperlink" Target="https://www.indiandermatology.org/pdf/10th%20colloquim%20program%20schedule.pdf" TargetMode="External"/><Relationship Id="rId460" Type="http://schemas.openxmlformats.org/officeDocument/2006/relationships/hyperlink" Target="https://bspad.co.uk/app/uploads/2023/01/BAD-FINAL-PROGRAMME-2016.pdf" TargetMode="External"/><Relationship Id="rId698" Type="http://schemas.openxmlformats.org/officeDocument/2006/relationships/hyperlink" Target="https://badannualmeeting.co.uk/wp-content/uploads/2021/05/BAD-Final-Programme-2020-20.5.21.pdf" TargetMode="External"/><Relationship Id="rId919" Type="http://schemas.openxmlformats.org/officeDocument/2006/relationships/hyperlink" Target="https://bspad.co.uk/app/uploads/2023/01/BAD-Brochure-2017-FOR-WEB-v2.pdf" TargetMode="External"/><Relationship Id="rId1090" Type="http://schemas.openxmlformats.org/officeDocument/2006/relationships/hyperlink" Target="https://bspad.co.uk/app/uploads/2023/01/BAD-Programme-2018-final-web-version.pdf" TargetMode="External"/><Relationship Id="rId1104" Type="http://schemas.openxmlformats.org/officeDocument/2006/relationships/hyperlink" Target="https://bspad.co.uk/app/uploads/2023/01/BAD-Programme-2018-final-web-version.pdf" TargetMode="External"/><Relationship Id="rId48" Type="http://schemas.openxmlformats.org/officeDocument/2006/relationships/hyperlink" Target="https://badannualmeeting.co.uk/wp-content/PDF-Flip/BAD-Final-Programme-2021.html" TargetMode="External"/><Relationship Id="rId113" Type="http://schemas.openxmlformats.org/officeDocument/2006/relationships/hyperlink" Target="https://aedv.es/wp-content/uploads/2015/07/BAD-FINAL-ANNOUNCEMENT-2015.pdf" TargetMode="External"/><Relationship Id="rId320" Type="http://schemas.openxmlformats.org/officeDocument/2006/relationships/hyperlink" Target="https://badannualmeeting.co.uk/wp-content/uploads/2021/05/BAD-Final-Programme-2020-20.5.21.pdf" TargetMode="External"/><Relationship Id="rId558" Type="http://schemas.openxmlformats.org/officeDocument/2006/relationships/hyperlink" Target="https://badannualmeeting.co.uk/wp-content/uploads/2021/05/BAD-Final-Programme-2020-20.5.21.pdf" TargetMode="External"/><Relationship Id="rId765" Type="http://schemas.openxmlformats.org/officeDocument/2006/relationships/hyperlink" Target="https://cutaneousallergy.org/download/1066/" TargetMode="External"/><Relationship Id="rId972" Type="http://schemas.openxmlformats.org/officeDocument/2006/relationships/hyperlink" Target="https://badannualmeeting.co.uk/wp-content/PDF-Flip/BAD-Final-Programme-2023.html" TargetMode="External"/><Relationship Id="rId197" Type="http://schemas.openxmlformats.org/officeDocument/2006/relationships/hyperlink" Target="https://www.wcd2019milan-dl.org/news-from-wcd2019/wcd-final-programme-WEB.pdf" TargetMode="External"/><Relationship Id="rId418" Type="http://schemas.openxmlformats.org/officeDocument/2006/relationships/hyperlink" Target="https://aedv.es/wp-content/uploads/2015/07/BAD-FINAL-ANNOUNCEMENT-2015.pdf" TargetMode="External"/><Relationship Id="rId625" Type="http://schemas.openxmlformats.org/officeDocument/2006/relationships/hyperlink" Target="https://conference.edsuae.com/2023/agenda/EDSC2023_Scientific_Program.pdf" TargetMode="External"/><Relationship Id="rId832" Type="http://schemas.openxmlformats.org/officeDocument/2006/relationships/hyperlink" Target="http://asianderm.org/21rcd/download/21strcd2014_souvenirprogramme.pdf" TargetMode="External"/><Relationship Id="rId1048" Type="http://schemas.openxmlformats.org/officeDocument/2006/relationships/hyperlink" Target="https://www.sidnet.org/content/uploads/2021/01/45071_IID_FINAL_PROGRAMME_20.pdf" TargetMode="External"/><Relationship Id="rId264" Type="http://schemas.openxmlformats.org/officeDocument/2006/relationships/hyperlink" Target="https://badannualmeeting.co.uk/wp-content/uploads/2019/06/BAD-Final-Programme-2019-for-website-updated.pdf" TargetMode="External"/><Relationship Id="rId471" Type="http://schemas.openxmlformats.org/officeDocument/2006/relationships/hyperlink" Target="https://www.sidnet.org/content/uploads/2021/01/45071_IID_FINAL_PROGRAMME_20.pdf" TargetMode="External"/><Relationship Id="rId1115" Type="http://schemas.openxmlformats.org/officeDocument/2006/relationships/hyperlink" Target="https://badannualmeeting.co.uk/wp-content/PDF-Flip/BAD-Final-Programme-2023.html" TargetMode="External"/><Relationship Id="rId59" Type="http://schemas.openxmlformats.org/officeDocument/2006/relationships/hyperlink" Target="https://cdn.eventsforce.net/files/ef-uip26iq56uzw/website/296/bsi2020programmefinal.pdf" TargetMode="External"/><Relationship Id="rId124" Type="http://schemas.openxmlformats.org/officeDocument/2006/relationships/hyperlink" Target="https://badannualmeeting.co.uk/wp-content/PDF-Flip/BAD-Final-Programme-2023.html" TargetMode="External"/><Relationship Id="rId569" Type="http://schemas.openxmlformats.org/officeDocument/2006/relationships/hyperlink" Target="https://badannualmeeting.co.uk/wp-content/uploads/2019/06/BAD-Final-Programme-2019-for-website-updated.pdf" TargetMode="External"/><Relationship Id="rId776" Type="http://schemas.openxmlformats.org/officeDocument/2006/relationships/hyperlink" Target="https://badannualmeeting.co.uk/wp-content/PDF-Flip/BAD-Final-Programme-2023.html" TargetMode="External"/><Relationship Id="rId983" Type="http://schemas.openxmlformats.org/officeDocument/2006/relationships/hyperlink" Target="https://badannualmeeting.co.uk/wp-content/uploads/2019/06/BAD-Final-Programme-2019-for-website-updated.pdf" TargetMode="External"/><Relationship Id="rId331" Type="http://schemas.openxmlformats.org/officeDocument/2006/relationships/hyperlink" Target="https://bspad.co.uk/app/uploads/2023/01/BAD-Programme-2018-final-web-version.pdf" TargetMode="External"/><Relationship Id="rId429" Type="http://schemas.openxmlformats.org/officeDocument/2006/relationships/hyperlink" Target="https://www.edf-meeting.com/uploads/attachments/clfw5aqrj01mcv2jrxxaisccr-programm-edf2023-compressed.pdf" TargetMode="External"/><Relationship Id="rId636" Type="http://schemas.openxmlformats.org/officeDocument/2006/relationships/hyperlink" Target="https://www.edf-meeting.com/uploads/attachments/clfw5aqrj01mcv2jrxxaisccr-programm-edf2023-compressed.pdf" TargetMode="External"/><Relationship Id="rId1059" Type="http://schemas.openxmlformats.org/officeDocument/2006/relationships/hyperlink" Target="https://badannualmeeting.co.uk/wp-content/PDF-Flip/BAD-Final-Programme-2021.html" TargetMode="External"/><Relationship Id="rId843" Type="http://schemas.openxmlformats.org/officeDocument/2006/relationships/hyperlink" Target="https://badannualmeeting.co.uk/wp-content/PDF-Flip/BAD-Final-Programme-2021.html" TargetMode="External"/><Relationship Id="rId1126" Type="http://schemas.openxmlformats.org/officeDocument/2006/relationships/hyperlink" Target="https://badannualmeeting.co.uk/wp-content/PDF-Flip/BAD-Final-Programme-2022.html" TargetMode="External"/><Relationship Id="rId275" Type="http://schemas.openxmlformats.org/officeDocument/2006/relationships/hyperlink" Target="https://aedv.es/wp-content/uploads/2015/07/BAD-FINAL-ANNOUNCEMENT-2015.pdf" TargetMode="External"/><Relationship Id="rId482" Type="http://schemas.openxmlformats.org/officeDocument/2006/relationships/hyperlink" Target="https://wcpd2021.com/wp-content/uploads/2021/09/WCPD2021-FINAL-PROGRAMMEv3.pdf" TargetMode="External"/><Relationship Id="rId703" Type="http://schemas.openxmlformats.org/officeDocument/2006/relationships/hyperlink" Target="https://www.wcd2019milan-dl.org/news-from-wcd2019/wcd-final-programme-WEB.pdf" TargetMode="External"/><Relationship Id="rId910" Type="http://schemas.openxmlformats.org/officeDocument/2006/relationships/hyperlink" Target="https://badannualmeeting.co.uk/wp-content/uploads/2019/06/BAD-Final-Programme-2019-for-website-updated.pdf" TargetMode="External"/><Relationship Id="rId135" Type="http://schemas.openxmlformats.org/officeDocument/2006/relationships/hyperlink" Target="https://badannualmeeting.co.uk/wp-content/uploads/2021/05/BAD-Final-Programme-2020-20.5.21.pdf" TargetMode="External"/><Relationship Id="rId342" Type="http://schemas.openxmlformats.org/officeDocument/2006/relationships/hyperlink" Target="https://bspad.co.uk/app/uploads/2023/01/BAD-FINAL-PROGRAMME-2016.pdf" TargetMode="External"/><Relationship Id="rId787" Type="http://schemas.openxmlformats.org/officeDocument/2006/relationships/hyperlink" Target="https://badannualmeeting.co.uk/wp-content/PDF-Flip/BAD-Final-Programme-2021.html" TargetMode="External"/><Relationship Id="rId994" Type="http://schemas.openxmlformats.org/officeDocument/2006/relationships/hyperlink" Target="https://m.facebook.com/EDSUAE/posts/dr-philip-hampton-is-confirmed-to-speak-at-the-6th-edition-of-edsc-from-11-13-no/2640200676110863/?locale=ms_MY" TargetMode="External"/><Relationship Id="rId202" Type="http://schemas.openxmlformats.org/officeDocument/2006/relationships/hyperlink" Target="http://media-mci.info/newsletter/spin2019/PP_SPIN2019.pdf" TargetMode="External"/><Relationship Id="rId647" Type="http://schemas.openxmlformats.org/officeDocument/2006/relationships/hyperlink" Target="https://badannualmeeting.co.uk/wp-content/PDF-Flip/BAD-Final-Programme-2021.html" TargetMode="External"/><Relationship Id="rId854" Type="http://schemas.openxmlformats.org/officeDocument/2006/relationships/hyperlink" Target="https://badannualmeeting.co.uk/wp-content/PDF-Flip/BAD-Final-Programme-2023.html" TargetMode="External"/><Relationship Id="rId286" Type="http://schemas.openxmlformats.org/officeDocument/2006/relationships/hyperlink" Target="https://badannualmeeting.co.uk/wp-content/PDF-Flip/BAD-Final-Programme-2023.html" TargetMode="External"/><Relationship Id="rId493" Type="http://schemas.openxmlformats.org/officeDocument/2006/relationships/hyperlink" Target="https://badannualmeeting.co.uk/wp-content/uploads/2019/06/BAD-Final-Programme-2019-for-website-updated.pdf" TargetMode="External"/><Relationship Id="rId507" Type="http://schemas.openxmlformats.org/officeDocument/2006/relationships/hyperlink" Target="https://www.wcd2023singapore.org/wp-content/uploads/2023/06/Congress-Programme-29-Final.pdf" TargetMode="External"/><Relationship Id="rId714" Type="http://schemas.openxmlformats.org/officeDocument/2006/relationships/hyperlink" Target="https://aedv.es/wp-content/uploads/2015/07/BAD-FINAL-ANNOUNCEMENT-2015.pdf" TargetMode="External"/><Relationship Id="rId921" Type="http://schemas.openxmlformats.org/officeDocument/2006/relationships/hyperlink" Target="https://aedv.es/wp-content/uploads/2015/07/BAD-FINAL-ANNOUNCEMENT-2015.pdf" TargetMode="External"/><Relationship Id="rId1137" Type="http://schemas.openxmlformats.org/officeDocument/2006/relationships/hyperlink" Target="https://badannualmeeting.co.uk/wp-content/uploads/2021/05/BAD-Final-Programme-2020-20.5.21.pdf" TargetMode="External"/><Relationship Id="rId50" Type="http://schemas.openxmlformats.org/officeDocument/2006/relationships/hyperlink" Target="https://badannualmeeting.co.uk/wp-content/uploads/2021/05/BAD-Final-Programme-2020-20.5.21.pdf" TargetMode="External"/><Relationship Id="rId146" Type="http://schemas.openxmlformats.org/officeDocument/2006/relationships/hyperlink" Target="https://bspad.co.uk/app/uploads/2023/01/BAD-Programme-2018-final-web-version.pdf" TargetMode="External"/><Relationship Id="rId353" Type="http://schemas.openxmlformats.org/officeDocument/2006/relationships/hyperlink" Target="https://badannualmeeting.co.uk/wp-content/uploads/2021/05/BAD-Final-Programme-2020-20.5.21.pdf" TargetMode="External"/><Relationship Id="rId560" Type="http://schemas.openxmlformats.org/officeDocument/2006/relationships/hyperlink" Target="https://badannualmeeting.co.uk/wp-content/uploads/2021/05/BAD-Final-Programme-2020-20.5.21.pdf" TargetMode="External"/><Relationship Id="rId798" Type="http://schemas.openxmlformats.org/officeDocument/2006/relationships/hyperlink" Target="https://aedv.es/wp-content/uploads/2015/07/BAD-FINAL-ANNOUNCEMENT-2015.pdf" TargetMode="External"/><Relationship Id="rId213" Type="http://schemas.openxmlformats.org/officeDocument/2006/relationships/hyperlink" Target="https://bspad.co.uk/app/uploads/2023/01/BAD-FINAL-PROGRAMME-2016.pdf" TargetMode="External"/><Relationship Id="rId420" Type="http://schemas.openxmlformats.org/officeDocument/2006/relationships/hyperlink" Target="https://badannualmeeting.co.uk/wp-content/uploads/2018/10/BAD-FINAL-PROGRAMME-08-Final-version.pdf" TargetMode="External"/><Relationship Id="rId658" Type="http://schemas.openxmlformats.org/officeDocument/2006/relationships/hyperlink" Target="https://www.edf-meeting.com/uploads/attachments/cl2g8b20z001qf291z852ucuc-gzd-147493-ctlu-22-dermtogy.pdf" TargetMode="External"/><Relationship Id="rId865" Type="http://schemas.openxmlformats.org/officeDocument/2006/relationships/hyperlink" Target="https://badannualmeeting.co.uk/wp-content/PDF-Flip/BAD-Final-Programme-2021.html" TargetMode="External"/><Relationship Id="rId1050" Type="http://schemas.openxmlformats.org/officeDocument/2006/relationships/hyperlink" Target="https://badannualmeeting.co.uk/wp-content/uploads/2018/10/BAD-FINAL-PROGRAMME-08-Final-version.pdf" TargetMode="External"/><Relationship Id="rId297" Type="http://schemas.openxmlformats.org/officeDocument/2006/relationships/hyperlink" Target="https://www.wcd2023singapore.org/wp-content/uploads/2023/06/Congress-Programme-29-Final.pdf" TargetMode="External"/><Relationship Id="rId518" Type="http://schemas.openxmlformats.org/officeDocument/2006/relationships/hyperlink" Target="https://badannualmeeting.co.uk/wp-content/uploads/2021/05/BAD-Final-Programme-2020-20.5.21.pdf" TargetMode="External"/><Relationship Id="rId725" Type="http://schemas.openxmlformats.org/officeDocument/2006/relationships/hyperlink" Target="https://badannualmeeting.co.uk/wp-content/PDF-Flip/BAD-Final-Programme-2022.html" TargetMode="External"/><Relationship Id="rId932" Type="http://schemas.openxmlformats.org/officeDocument/2006/relationships/hyperlink" Target="https://badannualmeeting.co.uk/wp-content/uploads/2021/05/BAD-Final-Programme-2020-20.5.21.pdf" TargetMode="External"/><Relationship Id="rId1148" Type="http://schemas.openxmlformats.org/officeDocument/2006/relationships/hyperlink" Target="https://bspad.co.uk/app/uploads/2023/01/BAD-Brochure-2017-FOR-WEB-v2.pdf" TargetMode="External"/><Relationship Id="rId157" Type="http://schemas.openxmlformats.org/officeDocument/2006/relationships/hyperlink" Target="https://aedv.es/wp-content/uploads/2015/07/BAD-FINAL-ANNOUNCEMENT-2015.pdf" TargetMode="External"/><Relationship Id="rId364" Type="http://schemas.openxmlformats.org/officeDocument/2006/relationships/hyperlink" Target="https://isad.org/wp-content/uploads/abstract-book-ISAD-2018.pdf" TargetMode="External"/><Relationship Id="rId1008" Type="http://schemas.openxmlformats.org/officeDocument/2006/relationships/hyperlink" Target="https://badannualmeeting.co.uk/wp-content/PDF-Flip/BAD-Final-Programme-2021.html" TargetMode="External"/><Relationship Id="rId61" Type="http://schemas.openxmlformats.org/officeDocument/2006/relationships/hyperlink" Target="https://cdn.eventsforce.net/files/ef-uip26iq56uzw/website/296/bsi2020programmefinal.pdf" TargetMode="External"/><Relationship Id="rId571" Type="http://schemas.openxmlformats.org/officeDocument/2006/relationships/hyperlink" Target="https://badannualmeeting.co.uk/wp-content/uploads/2019/06/BAD-Final-Programme-2019-for-website-updated.pdf" TargetMode="External"/><Relationship Id="rId669" Type="http://schemas.openxmlformats.org/officeDocument/2006/relationships/hyperlink" Target="https://na.eventscloud.com/file_uploads/de33a726421eb4ba1d013d2e4854560d_PreliminaryProgramme29.09.2015.pdf" TargetMode="External"/><Relationship Id="rId876" Type="http://schemas.openxmlformats.org/officeDocument/2006/relationships/hyperlink" Target="https://www.wcd2019milan-dl.org/news-from-wcd2019/wcd-final-programme-WEB.pdf" TargetMode="External"/><Relationship Id="rId19" Type="http://schemas.openxmlformats.org/officeDocument/2006/relationships/hyperlink" Target="https://www.worldskinsummit.com/_files/ugd/9ccfce_ba32edfc400e435e812fb0d76a5e20d5.pdf" TargetMode="External"/><Relationship Id="rId224" Type="http://schemas.openxmlformats.org/officeDocument/2006/relationships/hyperlink" Target="https://badannualmeeting.co.uk/wp-content/PDF-Flip/BAD-Final-Programme-2023.html" TargetMode="External"/><Relationship Id="rId431" Type="http://schemas.openxmlformats.org/officeDocument/2006/relationships/hyperlink" Target="https://esdrmeeting.org/wp-content/uploads/2022/09/ESDR-ProgramBook.pdf" TargetMode="External"/><Relationship Id="rId529" Type="http://schemas.openxmlformats.org/officeDocument/2006/relationships/hyperlink" Target="https://bspad.co.uk/app/uploads/2023/01/BAD-Programme-2018-final-web-version.pdf" TargetMode="External"/><Relationship Id="rId736" Type="http://schemas.openxmlformats.org/officeDocument/2006/relationships/hyperlink" Target="https://badannualmeeting.co.uk/wp-content/uploads/2019/06/BAD-Final-Programme-2019-for-website-updated.pdf" TargetMode="External"/><Relationship Id="rId1061" Type="http://schemas.openxmlformats.org/officeDocument/2006/relationships/hyperlink" Target="https://badannualmeeting.co.uk/wp-content/uploads/2021/05/BAD-Final-Programme-2020-20.5.21.pdf" TargetMode="External"/><Relationship Id="rId1159" Type="http://schemas.openxmlformats.org/officeDocument/2006/relationships/hyperlink" Target="https://badannualmeeting.co.uk/wp-content/PDF-Flip/BAD-Final-Programme-2023.html" TargetMode="External"/><Relationship Id="rId168" Type="http://schemas.openxmlformats.org/officeDocument/2006/relationships/hyperlink" Target="https://eadvcongress2022.org/wp-content/uploads/2022/09/FINAL-PROGRAMME_31ST_CONGRESS_05092022_B_.pdf" TargetMode="External"/><Relationship Id="rId943" Type="http://schemas.openxmlformats.org/officeDocument/2006/relationships/hyperlink" Target="https://badannualmeeting.co.uk/wp-content/uploads/2018/10/FINAL-PROGRAMME-2007.pdf" TargetMode="External"/><Relationship Id="rId1019" Type="http://schemas.openxmlformats.org/officeDocument/2006/relationships/hyperlink" Target="https://bspad.co.uk/app/uploads/2023/01/BAD-Programme-2018-final-web-version.pdf" TargetMode="External"/><Relationship Id="rId72" Type="http://schemas.openxmlformats.org/officeDocument/2006/relationships/hyperlink" Target="https://www.wcd2019milan-dl.org/news-from-wcd2019/wcd-final-programme-WEB.pdf" TargetMode="External"/><Relationship Id="rId375" Type="http://schemas.openxmlformats.org/officeDocument/2006/relationships/hyperlink" Target="https://badannualmeeting.co.uk/wp-content/PDF-Flip/BAD-Final-Programme-2023.html" TargetMode="External"/><Relationship Id="rId582" Type="http://schemas.openxmlformats.org/officeDocument/2006/relationships/hyperlink" Target="https://aedv.es/wp-content/uploads/2015/07/BAD-FINAL-ANNOUNCEMENT-2015.pdf" TargetMode="External"/><Relationship Id="rId803" Type="http://schemas.openxmlformats.org/officeDocument/2006/relationships/hyperlink" Target="https://badannualmeeting.co.uk/wp-content/PDF-Flip/BAD-Final-Programme-2023.html" TargetMode="External"/><Relationship Id="rId3" Type="http://schemas.openxmlformats.org/officeDocument/2006/relationships/hyperlink" Target="https://isid2023.org/wp-content/uploads/2023/05/ISID_2023_Program-Book_Final_6-web_low.pdf" TargetMode="External"/><Relationship Id="rId235" Type="http://schemas.openxmlformats.org/officeDocument/2006/relationships/hyperlink" Target="https://badannualmeeting.co.uk/wp-content/PDF-Flip/BAD-Final-Programme-2022.html" TargetMode="External"/><Relationship Id="rId442" Type="http://schemas.openxmlformats.org/officeDocument/2006/relationships/hyperlink" Target="http://esdrmeeting.org/wp-content/uploads/2019/09/20190912-ESDR-2019-Program-Book-Web.pdf" TargetMode="External"/><Relationship Id="rId887" Type="http://schemas.openxmlformats.org/officeDocument/2006/relationships/hyperlink" Target="https://bspad.co.uk/app/uploads/2023/01/BAD-Brochure-2017-FOR-WEB-v2.pdf" TargetMode="External"/><Relationship Id="rId1072" Type="http://schemas.openxmlformats.org/officeDocument/2006/relationships/hyperlink" Target="https://badannualmeeting.co.uk/wp-content/PDF-Flip/BAD-Final-Programme-2022.html" TargetMode="External"/><Relationship Id="rId302" Type="http://schemas.openxmlformats.org/officeDocument/2006/relationships/hyperlink" Target="https://badannualmeeting.co.uk/wp-content/PDF-Flip/BAD-Final-Programme-2022.html" TargetMode="External"/><Relationship Id="rId747" Type="http://schemas.openxmlformats.org/officeDocument/2006/relationships/hyperlink" Target="https://www.achicevents.org.uk/speaker-profiles/" TargetMode="External"/><Relationship Id="rId954" Type="http://schemas.openxmlformats.org/officeDocument/2006/relationships/hyperlink" Target="https://badannualmeeting.co.uk/wp-content/PDF-Flip/BAD-Final-Programme-2022.html" TargetMode="External"/><Relationship Id="rId83" Type="http://schemas.openxmlformats.org/officeDocument/2006/relationships/hyperlink" Target="https://cdn.eventsforce.net/files/ef-uip26iq56uzw/website/273/bsid_2019_annual_meeting_programme_final_v3.pdf" TargetMode="External"/><Relationship Id="rId179" Type="http://schemas.openxmlformats.org/officeDocument/2006/relationships/hyperlink" Target="https://badannualmeeting.co.uk/wp-content/PDF-Flip/BAD-Final-Programme-2022.html" TargetMode="External"/><Relationship Id="rId386" Type="http://schemas.openxmlformats.org/officeDocument/2006/relationships/hyperlink" Target="https://eadvprogram.m-anage.com/eadvcongress2021/en-GB/ProgramSearch/Program/?searchstring=&amp;programid=4520&amp;pProgramGrade=Scientific&amp;pHideLogin=True&amp;pHidePersonal=False&amp;pShowPrivate=False" TargetMode="External"/><Relationship Id="rId593" Type="http://schemas.openxmlformats.org/officeDocument/2006/relationships/hyperlink" Target="https://badannualmeeting.co.uk/wp-content/PDF-Flip/BAD-Final-Programme-2021.html" TargetMode="External"/><Relationship Id="rId607" Type="http://schemas.openxmlformats.org/officeDocument/2006/relationships/hyperlink" Target="https://badannualmeeting.co.uk/wp-content/uploads/2019/06/BAD-Final-Programme-2019-for-website-updated.pdf" TargetMode="External"/><Relationship Id="rId814" Type="http://schemas.openxmlformats.org/officeDocument/2006/relationships/hyperlink" Target="https://badannualmeeting.co.uk/wp-content/PDF-Flip/BAD-Final-Programme-2021.html" TargetMode="External"/><Relationship Id="rId246" Type="http://schemas.openxmlformats.org/officeDocument/2006/relationships/hyperlink" Target="https://badannualmeeting.co.uk/wp-content/uploads/2021/05/BAD-Final-Programme-2020-20.5.21.pdf" TargetMode="External"/><Relationship Id="rId453" Type="http://schemas.openxmlformats.org/officeDocument/2006/relationships/hyperlink" Target="https://www.dropbox.com/s/uilc6ze694oe01m/2018IIDprogrambook.pdf?dl=0" TargetMode="External"/><Relationship Id="rId660" Type="http://schemas.openxmlformats.org/officeDocument/2006/relationships/hyperlink" Target="https://bspad.co.uk/app/uploads/2023/01/BAD-Programme-2018-final-web-version.pdf" TargetMode="External"/><Relationship Id="rId898" Type="http://schemas.openxmlformats.org/officeDocument/2006/relationships/hyperlink" Target="https://cutaneousallergy.org/wp-content/uploads/dlm_uploads/2021/02/Flyer-Dowling-Club-and-BSCA-Contact-Dermatitis-Update-Meeting-Friday-7th-May-2021.pdf" TargetMode="External"/><Relationship Id="rId1083" Type="http://schemas.openxmlformats.org/officeDocument/2006/relationships/hyperlink" Target="https://badannualmeeting.co.uk/wp-content/uploads/2021/05/BAD-Final-Programme-2020-20.5.21.pdf" TargetMode="External"/><Relationship Id="rId106" Type="http://schemas.openxmlformats.org/officeDocument/2006/relationships/hyperlink" Target="https://bspad.co.uk/app/uploads/2023/01/BAD-FINAL-PROGRAMME-2016.pdf" TargetMode="External"/><Relationship Id="rId313" Type="http://schemas.openxmlformats.org/officeDocument/2006/relationships/hyperlink" Target="https://badannualmeeting.co.uk/wp-content/PDF-Flip/BAD-Final-Programme-2021.html" TargetMode="External"/><Relationship Id="rId758" Type="http://schemas.openxmlformats.org/officeDocument/2006/relationships/hyperlink" Target="https://badannualmeeting.co.uk/wp-content/uploads/2021/05/BAD-Final-Programme-2020-20.5.21.pdf" TargetMode="External"/><Relationship Id="rId965" Type="http://schemas.openxmlformats.org/officeDocument/2006/relationships/hyperlink" Target="https://www.wcd2019milan-dl.org/news-from-wcd2019/wcd-final-programme-WEB.pdf" TargetMode="External"/><Relationship Id="rId1150" Type="http://schemas.openxmlformats.org/officeDocument/2006/relationships/hyperlink" Target="https://aedv.es/wp-content/uploads/2015/07/BAD-FINAL-ANNOUNCEMENT-2015.pdf" TargetMode="External"/><Relationship Id="rId10" Type="http://schemas.openxmlformats.org/officeDocument/2006/relationships/hyperlink" Target="https://badannualmeeting.co.uk/wp-content/PDF-Flip/BAD-Final-Programme-2023.html" TargetMode="External"/><Relationship Id="rId94" Type="http://schemas.openxmlformats.org/officeDocument/2006/relationships/hyperlink" Target="https://bspad.co.uk/app/uploads/2023/01/BAD-Brochure-2017-FOR-WEB-v2.pdf" TargetMode="External"/><Relationship Id="rId397" Type="http://schemas.openxmlformats.org/officeDocument/2006/relationships/hyperlink" Target="https://docplayer.net/157104930-Final-programme-the-modern-face-of-dermatology-madrid-spain-october-2019-ifema-feria-de-madrid-european-academy-of-dermatology-and-venereology.html" TargetMode="External"/><Relationship Id="rId520" Type="http://schemas.openxmlformats.org/officeDocument/2006/relationships/hyperlink" Target="https://badannualmeeting.co.uk/wp-content/uploads/2021/05/BAD-Final-Programme-2020-20.5.21.pdf" TargetMode="External"/><Relationship Id="rId618" Type="http://schemas.openxmlformats.org/officeDocument/2006/relationships/hyperlink" Target="https://bspad.co.uk/app/uploads/2023/01/BAD-Brochure-2017-FOR-WEB-v2.pdf" TargetMode="External"/><Relationship Id="rId825" Type="http://schemas.openxmlformats.org/officeDocument/2006/relationships/hyperlink" Target="https://bspad.co.uk/app/uploads/2023/01/BAD-FINAL-PROGRAMME-2016.pdf" TargetMode="External"/><Relationship Id="rId257" Type="http://schemas.openxmlformats.org/officeDocument/2006/relationships/hyperlink" Target="https://www.wcd2019milan-dl.org/news-from-wcd2019/wcd-final-programme-WEB.pdf" TargetMode="External"/><Relationship Id="rId464" Type="http://schemas.openxmlformats.org/officeDocument/2006/relationships/hyperlink" Target="https://aedv.es/wp-content/uploads/2015/07/BAD-FINAL-ANNOUNCEMENT-2015.pdf" TargetMode="External"/><Relationship Id="rId1010" Type="http://schemas.openxmlformats.org/officeDocument/2006/relationships/hyperlink" Target="https://badannualmeeting.co.uk/wp-content/uploads/2021/05/BAD-Final-Programme-2020-20.5.21.pdf" TargetMode="External"/><Relationship Id="rId1094" Type="http://schemas.openxmlformats.org/officeDocument/2006/relationships/hyperlink" Target="https://www.pcds.org.uk/files/events/Scottish-Meeting-final-proof.pdf" TargetMode="External"/><Relationship Id="rId1108" Type="http://schemas.openxmlformats.org/officeDocument/2006/relationships/hyperlink" Target="https://aedv.es/wp-content/uploads/2015/07/BAD-FINAL-ANNOUNCEMENT-2015.pdf" TargetMode="External"/><Relationship Id="rId117" Type="http://schemas.openxmlformats.org/officeDocument/2006/relationships/hyperlink" Target="https://badannualmeeting.co.uk/wp-content/uploads/2018/10/FINAL-PROGRAMME-2007.pdf" TargetMode="External"/><Relationship Id="rId671" Type="http://schemas.openxmlformats.org/officeDocument/2006/relationships/hyperlink" Target="https://aedv.es/wp-content/uploads/2015/07/BAD-FINAL-ANNOUNCEMENT-2015.pdf" TargetMode="External"/><Relationship Id="rId769" Type="http://schemas.openxmlformats.org/officeDocument/2006/relationships/hyperlink" Target="https://badannualmeeting.co.uk/wp-content/uploads/2019/06/BAD-Final-Programme-2019-for-website-updated.pdf" TargetMode="External"/><Relationship Id="rId976" Type="http://schemas.openxmlformats.org/officeDocument/2006/relationships/hyperlink" Target="https://badannualmeeting.co.uk/wp-content/PDF-Flip/BAD-Final-Programme-2022.html" TargetMode="External"/><Relationship Id="rId324" Type="http://schemas.openxmlformats.org/officeDocument/2006/relationships/hyperlink" Target="https://badannualmeeting.co.uk/wp-content/uploads/2019/06/BAD-Final-Programme-2019-for-website-updated.pdf" TargetMode="External"/><Relationship Id="rId531" Type="http://schemas.openxmlformats.org/officeDocument/2006/relationships/hyperlink" Target="https://bspad.co.uk/app/uploads/2023/01/BAD-Programme-2018-final-web-version.pdf" TargetMode="External"/><Relationship Id="rId629" Type="http://schemas.openxmlformats.org/officeDocument/2006/relationships/hyperlink" Target="https://isid2023.org/wp-content/uploads/2023/05/ISID_2023_Program-Book_Final_6-web_low.pdf" TargetMode="External"/><Relationship Id="rId1161" Type="http://schemas.openxmlformats.org/officeDocument/2006/relationships/hyperlink" Target="https://badannualmeeting.co.uk/wp-content/PDF-Flip/BAD-Final-Programme-2022.html" TargetMode="External"/><Relationship Id="rId836" Type="http://schemas.openxmlformats.org/officeDocument/2006/relationships/hyperlink" Target="https://badannualmeeting.co.uk/wp-content/uploads/2018/10/BAD-FINAL-PROGRAMME-10.pdf" TargetMode="External"/><Relationship Id="rId1021" Type="http://schemas.openxmlformats.org/officeDocument/2006/relationships/hyperlink" Target="https://www.derma.swiss/kongress/programm/speakers/" TargetMode="External"/><Relationship Id="rId1119" Type="http://schemas.openxmlformats.org/officeDocument/2006/relationships/hyperlink" Target="https://badannualmeeting.co.uk/wp-content/uploads/2021/05/BAD-Final-Programme-2020-20.5.21.pdf" TargetMode="External"/><Relationship Id="rId903" Type="http://schemas.openxmlformats.org/officeDocument/2006/relationships/hyperlink" Target="https://badannualmeeting.co.uk/wp-content/uploads/2021/05/BAD-Final-Programme-2020-20.5.21.pdf" TargetMode="External"/><Relationship Id="rId32" Type="http://schemas.openxmlformats.org/officeDocument/2006/relationships/hyperlink" Target="https://www.edf-meeting.com/uploads/attachments/cl2g7fjxg0034dc91n9muqkls-program-flyer-25-edf-annual-meeting-2022-1.pdf" TargetMode="External"/><Relationship Id="rId181" Type="http://schemas.openxmlformats.org/officeDocument/2006/relationships/hyperlink" Target="https://wcpd2021.com/wp-content/uploads/2021/09/WCPD2021-FINAL-PROGRAMMEv3.pdf" TargetMode="External"/><Relationship Id="rId279" Type="http://schemas.openxmlformats.org/officeDocument/2006/relationships/hyperlink" Target="https://eadvapps.m-anage.com/eadvcongress2023/en-GB/pag/session/5430" TargetMode="External"/><Relationship Id="rId486" Type="http://schemas.openxmlformats.org/officeDocument/2006/relationships/hyperlink" Target="https://badannualmeeting.co.uk/wp-content/PDF-Flip/BAD-Final-Programme-2021.html" TargetMode="External"/><Relationship Id="rId693" Type="http://schemas.openxmlformats.org/officeDocument/2006/relationships/hyperlink" Target="https://eadvprogram.m-anage.com/eadvcongress2021/en-GB/ProgramSearch/Program/?searchstring=&amp;programid=4335&amp;pProgramGrade=Scientific&amp;pHideLogin=True&amp;pHidePersonal=False&amp;pShowPrivate=False" TargetMode="External"/><Relationship Id="rId139" Type="http://schemas.openxmlformats.org/officeDocument/2006/relationships/hyperlink" Target="https://docplayer.net/157104930-Final-programme-the-modern-face-of-dermatology-madrid-spain-october-2019-ifema-feria-de-madrid-european-academy-of-dermatology-and-venereology.html" TargetMode="External"/><Relationship Id="rId346" Type="http://schemas.openxmlformats.org/officeDocument/2006/relationships/hyperlink" Target="https://isad.org/events/12th-georg-rajka-symposium-isad-montreal-2022/programme" TargetMode="External"/><Relationship Id="rId553" Type="http://schemas.openxmlformats.org/officeDocument/2006/relationships/hyperlink" Target="https://badannualmeeting.co.uk/wp-content/PDF-Flip/BAD-Final-Programme-2022.html" TargetMode="External"/><Relationship Id="rId760" Type="http://schemas.openxmlformats.org/officeDocument/2006/relationships/hyperlink" Target="https://badannualmeeting.co.uk/wp-content/uploads/2021/05/BAD-Final-Programme-2020-20.5.21.pdf" TargetMode="External"/><Relationship Id="rId998" Type="http://schemas.openxmlformats.org/officeDocument/2006/relationships/hyperlink" Target="https://badannualmeeting.co.uk/wp-content/uploads/2021/05/BAD-Final-Programme-2020-20.5.21.pdf" TargetMode="External"/><Relationship Id="rId206" Type="http://schemas.openxmlformats.org/officeDocument/2006/relationships/hyperlink" Target="https://bspad.co.uk/app/uploads/2023/01/BAD-Programme-2018-final-web-version.pdf" TargetMode="External"/><Relationship Id="rId413" Type="http://schemas.openxmlformats.org/officeDocument/2006/relationships/hyperlink" Target="https://bspad.co.uk/app/uploads/2023/01/BAD-Brochure-2017-FOR-WEB-v2.pdf" TargetMode="External"/><Relationship Id="rId858" Type="http://schemas.openxmlformats.org/officeDocument/2006/relationships/hyperlink" Target="https://badannualmeeting.co.uk/wp-content/PDF-Flip/BAD-Final-Programme-2022.html" TargetMode="External"/><Relationship Id="rId1043" Type="http://schemas.openxmlformats.org/officeDocument/2006/relationships/hyperlink" Target="https://aedv.es/wp-content/uploads/2015/07/BAD-FINAL-ANNOUNCEMENT-2015.pdf" TargetMode="External"/><Relationship Id="rId620" Type="http://schemas.openxmlformats.org/officeDocument/2006/relationships/hyperlink" Target="https://esdrmeeting.org/" TargetMode="External"/><Relationship Id="rId718" Type="http://schemas.openxmlformats.org/officeDocument/2006/relationships/hyperlink" Target="https://badannualmeeting.co.uk/wp-content/PDF-Flip/BAD-Final-Programme-2023.html" TargetMode="External"/><Relationship Id="rId925" Type="http://schemas.openxmlformats.org/officeDocument/2006/relationships/hyperlink" Target="https://badannualmeeting.co.uk/wp-content/PDF-Flip/BAD-Final-Programme-2023.html" TargetMode="External"/><Relationship Id="rId1110" Type="http://schemas.openxmlformats.org/officeDocument/2006/relationships/hyperlink" Target="https://badannualmeeting.co.uk/wp-content/PDF-Flip/BAD-Final-Programme-2023.html" TargetMode="External"/><Relationship Id="rId54" Type="http://schemas.openxmlformats.org/officeDocument/2006/relationships/hyperlink" Target="https://badannualmeeting.co.uk/wp-content/uploads/2021/05/BAD-Final-Programme-2020-20.5.21.pdf" TargetMode="External"/><Relationship Id="rId270" Type="http://schemas.openxmlformats.org/officeDocument/2006/relationships/hyperlink" Target="https://bspad.co.uk/app/uploads/2023/01/BAD-Brochure-2017-FOR-WEB-v2.pdf" TargetMode="External"/><Relationship Id="rId130" Type="http://schemas.openxmlformats.org/officeDocument/2006/relationships/hyperlink" Target="https://eadvcongress2022.org/wp-content/uploads/2022/09/FINAL-PROGRAMME_31ST_CONGRESS_05092022_B_.pdf" TargetMode="External"/><Relationship Id="rId368" Type="http://schemas.openxmlformats.org/officeDocument/2006/relationships/hyperlink" Target="https://www.irishdermatologists.ie/events/past-events" TargetMode="External"/><Relationship Id="rId575" Type="http://schemas.openxmlformats.org/officeDocument/2006/relationships/hyperlink" Target="https://bspad.co.uk/app/uploads/2023/01/BAD-Programme-2018-final-web-version.pdf" TargetMode="External"/><Relationship Id="rId782" Type="http://schemas.openxmlformats.org/officeDocument/2006/relationships/hyperlink" Target="https://badannualmeeting.co.uk/wp-content/PDF-Flip/BAD-Final-Programme-2022.html" TargetMode="External"/><Relationship Id="rId228" Type="http://schemas.openxmlformats.org/officeDocument/2006/relationships/hyperlink" Target="https://badannualmeeting.co.uk/wp-content/PDF-Flip/BAD-Final-Programme-2022.html" TargetMode="External"/><Relationship Id="rId435" Type="http://schemas.openxmlformats.org/officeDocument/2006/relationships/hyperlink" Target="https://www.edf-meeting.com/uploads/attachments/cl2g7fjxg0034dc91n9muqkls-program-flyer-25-edf-annual-meeting-2022-1.pdf" TargetMode="External"/><Relationship Id="rId642" Type="http://schemas.openxmlformats.org/officeDocument/2006/relationships/hyperlink" Target="https://wcpd2021.com/wp-content/uploads/2021/09/WCPD2021-FINAL-PROGRAMMEv3.pdf" TargetMode="External"/><Relationship Id="rId1065" Type="http://schemas.openxmlformats.org/officeDocument/2006/relationships/hyperlink" Target="https://bspad.co.uk/app/uploads/2023/01/BAD-Programme-2018-final-web-version.pdf" TargetMode="External"/><Relationship Id="rId502" Type="http://schemas.openxmlformats.org/officeDocument/2006/relationships/hyperlink" Target="https://eadvapps.m-anage.com/eadvcongress2023/en-GB/pag/faculty/660263" TargetMode="External"/><Relationship Id="rId947" Type="http://schemas.openxmlformats.org/officeDocument/2006/relationships/hyperlink" Target="https://badannualmeeting.co.uk/wp-content/PDF-Flip/BAD-Final-Programme-2023.html" TargetMode="External"/><Relationship Id="rId1132" Type="http://schemas.openxmlformats.org/officeDocument/2006/relationships/hyperlink" Target="https://badannualmeeting.co.uk/wp-content/PDF-Flip/BAD-Final-Programme-2023.html" TargetMode="External"/><Relationship Id="rId76" Type="http://schemas.openxmlformats.org/officeDocument/2006/relationships/hyperlink" Target="https://badannualmeeting.co.uk/wp-content/uploads/2019/06/BAD-Final-Programme-2019-for-website-updated.pdf" TargetMode="External"/><Relationship Id="rId807" Type="http://schemas.openxmlformats.org/officeDocument/2006/relationships/hyperlink" Target="https://esdrmeeting.org/wp-content/uploads/2022/09/ESDR-ProgramBook.pdf" TargetMode="External"/><Relationship Id="rId292" Type="http://schemas.openxmlformats.org/officeDocument/2006/relationships/hyperlink" Target="https://badannualmeeting.co.uk/wp-content/PDF-Flip/BAD-Final-Programme-2023.html" TargetMode="External"/><Relationship Id="rId597" Type="http://schemas.openxmlformats.org/officeDocument/2006/relationships/hyperlink" Target="https://badannualmeeting.co.uk/wp-content/PDF-Flip/BAD-Final-Programme-2021.html" TargetMode="External"/><Relationship Id="rId152" Type="http://schemas.openxmlformats.org/officeDocument/2006/relationships/hyperlink" Target="https://bspad.co.uk/app/uploads/2023/01/BAD-FINAL-PROGRAMME-2016.pdf" TargetMode="External"/><Relationship Id="rId457" Type="http://schemas.openxmlformats.org/officeDocument/2006/relationships/hyperlink" Target="https://bspad.co.uk/app/uploads/2023/01/BAD-Brochure-2017-FOR-WEB-v2.pdf" TargetMode="External"/><Relationship Id="rId1087" Type="http://schemas.openxmlformats.org/officeDocument/2006/relationships/hyperlink" Target="https://badannualmeeting.co.uk/wp-content/uploads/2019/06/BAD-Final-Programme-2019-for-website-updated.pdf" TargetMode="External"/><Relationship Id="rId664" Type="http://schemas.openxmlformats.org/officeDocument/2006/relationships/hyperlink" Target="https://www.edf-meeting.com/uploads/attachments/cl2g7ghle004kdc91ftxxb4c0-edf-defprogramm-14-1.pdf" TargetMode="External"/><Relationship Id="rId871" Type="http://schemas.openxmlformats.org/officeDocument/2006/relationships/hyperlink" Target="https://badannualmeeting.co.uk/wp-content/uploads/2021/05/BAD-Final-Programme-2020-20.5.21.pdf" TargetMode="External"/><Relationship Id="rId969" Type="http://schemas.openxmlformats.org/officeDocument/2006/relationships/hyperlink" Target="https://badannualmeeting.co.uk/wp-content/uploads/2018/10/BAD-FINAL-PROGRAMME-08-Final-version.pdf" TargetMode="External"/><Relationship Id="rId317" Type="http://schemas.openxmlformats.org/officeDocument/2006/relationships/hyperlink" Target="https://badannualmeeting.co.uk/wp-content/uploads/2021/05/BAD-Final-Programme-2020-20.5.21.pdf" TargetMode="External"/><Relationship Id="rId524" Type="http://schemas.openxmlformats.org/officeDocument/2006/relationships/hyperlink" Target="https://badannualmeeting.co.uk/wp-content/uploads/2019/06/BAD-Final-Programme-2019-for-website-updated.pdf" TargetMode="External"/><Relationship Id="rId731" Type="http://schemas.openxmlformats.org/officeDocument/2006/relationships/hyperlink" Target="https://badannualmeeting.co.uk/wp-content/uploads/2021/05/BAD-Final-Programme-2020-20.5.21.pdf" TargetMode="External"/><Relationship Id="rId1154" Type="http://schemas.openxmlformats.org/officeDocument/2006/relationships/hyperlink" Target="https://badannualmeeting.co.uk/wp-content/uploads/2018/10/BAD-FINAL-PROGRAMME-10.pdf" TargetMode="External"/><Relationship Id="rId98" Type="http://schemas.openxmlformats.org/officeDocument/2006/relationships/hyperlink" Target="https://www.spindermatology.org/files/PSO-2016-Programme.pdf" TargetMode="External"/><Relationship Id="rId829" Type="http://schemas.openxmlformats.org/officeDocument/2006/relationships/hyperlink" Target="https://aedv.es/wp-content/uploads/2015/07/BAD-FINAL-ANNOUNCEMENT-2015.pdf" TargetMode="External"/><Relationship Id="rId1014" Type="http://schemas.openxmlformats.org/officeDocument/2006/relationships/hyperlink" Target="https://badannualmeeting.co.uk/wp-content/uploads/2021/05/BAD-Final-Programme-2020-20.5.21.pdf" TargetMode="External"/><Relationship Id="rId25" Type="http://schemas.openxmlformats.org/officeDocument/2006/relationships/hyperlink" Target="https://badannualmeeting.co.uk/wp-content/PDF-Flip/BAD-Final-Programme-2022.html" TargetMode="External"/><Relationship Id="rId174" Type="http://schemas.openxmlformats.org/officeDocument/2006/relationships/hyperlink" Target="https://badannualmeeting.co.uk/wp-content/PDF-Flip/BAD-Final-Programme-2022.html" TargetMode="External"/><Relationship Id="rId381" Type="http://schemas.openxmlformats.org/officeDocument/2006/relationships/hyperlink" Target="https://badannualmeeting.co.uk/wp-content/PDF-Flip/BAD-Final-Programme-2022.html" TargetMode="External"/><Relationship Id="rId241" Type="http://schemas.openxmlformats.org/officeDocument/2006/relationships/hyperlink" Target="https://badannualmeeting.co.uk/wp-content/PDF-Flip/BAD-Final-Programme-2021.html" TargetMode="External"/><Relationship Id="rId479" Type="http://schemas.openxmlformats.org/officeDocument/2006/relationships/hyperlink" Target="https://badannualmeeting.co.uk/wp-content/PDF-Flip/BAD-Final-Programme-2022.html" TargetMode="External"/><Relationship Id="rId686" Type="http://schemas.openxmlformats.org/officeDocument/2006/relationships/hyperlink" Target="https://www.wcd2023singapore.org/wp-content/uploads/2023/06/Congress-Programme-29-Final.pdf" TargetMode="External"/><Relationship Id="rId893" Type="http://schemas.openxmlformats.org/officeDocument/2006/relationships/hyperlink" Target="https://badannualmeeting.co.uk/wp-content/PDF-Flip/BAD-Final-Programme-2023.html" TargetMode="External"/><Relationship Id="rId339" Type="http://schemas.openxmlformats.org/officeDocument/2006/relationships/hyperlink" Target="https://www.spindermatology.org/files/PSO-2016-Programme.pdf" TargetMode="External"/><Relationship Id="rId546" Type="http://schemas.openxmlformats.org/officeDocument/2006/relationships/hyperlink" Target="https://badannualmeeting.co.uk/wp-content/PDF-Flip/BAD-Final-Programme-2023.html" TargetMode="External"/><Relationship Id="rId753" Type="http://schemas.openxmlformats.org/officeDocument/2006/relationships/hyperlink" Target="https://badannualmeeting.co.uk/wp-content/PDF-Flip/BAD-Final-Programme-2022.html" TargetMode="External"/><Relationship Id="rId101" Type="http://schemas.openxmlformats.org/officeDocument/2006/relationships/hyperlink" Target="https://bspad.co.uk/app/uploads/2023/01/BAD-FINAL-PROGRAMME-2016.pdf" TargetMode="External"/><Relationship Id="rId406" Type="http://schemas.openxmlformats.org/officeDocument/2006/relationships/hyperlink" Target="https://bspad.co.uk/app/uploads/2023/01/BAD-Programme-2018-final-web-version.pdf" TargetMode="External"/><Relationship Id="rId960" Type="http://schemas.openxmlformats.org/officeDocument/2006/relationships/hyperlink" Target="https://eadvapps.m-anage.com/eadvvirtual2020/en-GB/ProgramSearch/Program/?searchstring=&amp;programid=3884&amp;pProgramGrade=Scientific&amp;pHideLogin=False&amp;pHidePersonal=False&amp;pShowPrivate=False" TargetMode="External"/><Relationship Id="rId1036" Type="http://schemas.openxmlformats.org/officeDocument/2006/relationships/hyperlink" Target="https://bspad.co.uk/app/uploads/2023/01/BAD-Brochure-2017-FOR-WEB-v2.pdf" TargetMode="External"/><Relationship Id="rId613" Type="http://schemas.openxmlformats.org/officeDocument/2006/relationships/hyperlink" Target="https://bspad.co.uk/app/uploads/2023/01/BAD-Programme-2018-final-web-version.pdf" TargetMode="External"/><Relationship Id="rId820" Type="http://schemas.openxmlformats.org/officeDocument/2006/relationships/hyperlink" Target="https://badannualmeeting.co.uk/wp-content/uploads/2019/06/BAD-Final-Programme-2019-for-website-updated.pdf" TargetMode="External"/><Relationship Id="rId918" Type="http://schemas.openxmlformats.org/officeDocument/2006/relationships/hyperlink" Target="https://bspad.co.uk/app/uploads/2023/01/BAD-Brochure-2017-FOR-WEB-v2.pdf" TargetMode="External"/><Relationship Id="rId1103" Type="http://schemas.openxmlformats.org/officeDocument/2006/relationships/hyperlink" Target="https://bspad.co.uk/app/uploads/2023/01/BAD-Programme-2018-final-web-version.pdf" TargetMode="External"/><Relationship Id="rId47" Type="http://schemas.openxmlformats.org/officeDocument/2006/relationships/hyperlink" Target="https://badannualmeeting.co.uk/wp-content/PDF-Flip/BAD-Final-Programme-2021.html" TargetMode="External"/><Relationship Id="rId196" Type="http://schemas.openxmlformats.org/officeDocument/2006/relationships/hyperlink" Target="https://docplayer.net/157104930-Final-programme-the-modern-face-of-dermatology-madrid-spain-october-2019-ifema-feria-de-madrid-european-academy-of-dermatology-and-venereology.html" TargetMode="External"/><Relationship Id="rId263" Type="http://schemas.openxmlformats.org/officeDocument/2006/relationships/hyperlink" Target="https://badannualmeeting.co.uk/wp-content/uploads/2019/06/BAD-Final-Programme-2019-for-website-updated.pdf" TargetMode="External"/><Relationship Id="rId470" Type="http://schemas.openxmlformats.org/officeDocument/2006/relationships/hyperlink" Target="https://aedv.es/wp-content/uploads/2015/07/BAD-FINAL-ANNOUNCEMENT-2015.pdf" TargetMode="External"/><Relationship Id="rId123" Type="http://schemas.openxmlformats.org/officeDocument/2006/relationships/hyperlink" Target="https://eadvapps.m-anage.com/eadvcongress2023/en-GB/pag/presentation/40616" TargetMode="External"/><Relationship Id="rId330" Type="http://schemas.openxmlformats.org/officeDocument/2006/relationships/hyperlink" Target="https://bspad.co.uk/app/uploads/2023/01/BAD-Programme-2018-final-web-version.pdf" TargetMode="External"/><Relationship Id="rId568" Type="http://schemas.openxmlformats.org/officeDocument/2006/relationships/hyperlink" Target="https://badannualmeeting.co.uk/wp-content/uploads/2019/06/BAD-Final-Programme-2019-for-website-updated.pdf" TargetMode="External"/><Relationship Id="rId775" Type="http://schemas.openxmlformats.org/officeDocument/2006/relationships/hyperlink" Target="https://eadvapps.m-anage.com/eadvcongress2023/en-GB/pag/faculty/725106" TargetMode="External"/><Relationship Id="rId982" Type="http://schemas.openxmlformats.org/officeDocument/2006/relationships/hyperlink" Target="https://badannualmeeting.co.uk/wp-content/uploads/2021/05/BAD-Final-Programme-2020-20.5.21.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ncl.ac.uk/medical-sciences/people/profile/nickreynolds.html" TargetMode="External"/><Relationship Id="rId299" Type="http://schemas.openxmlformats.org/officeDocument/2006/relationships/hyperlink" Target="https://www.uhs.nhs.uk/for-patients/find-your-consultant/dr-julia-smedley" TargetMode="External"/><Relationship Id="rId21" Type="http://schemas.openxmlformats.org/officeDocument/2006/relationships/hyperlink" Target="https://research.manchester.ac.uk/en/persons/christopher.griffiths" TargetMode="External"/><Relationship Id="rId63" Type="http://schemas.openxmlformats.org/officeDocument/2006/relationships/hyperlink" Target="https://www.kcl.ac.uk/people/carsten-flohr" TargetMode="External"/><Relationship Id="rId159" Type="http://schemas.openxmlformats.org/officeDocument/2006/relationships/hyperlink" Target="https://secure.toolkitfiles.co.uk/clients/9764/sitedata/Misc/CV-website-1-.doc" TargetMode="External"/><Relationship Id="rId324" Type="http://schemas.openxmlformats.org/officeDocument/2006/relationships/hyperlink" Target="https://cutaneousallergy.org/about/committee/" TargetMode="External"/><Relationship Id="rId170" Type="http://schemas.openxmlformats.org/officeDocument/2006/relationships/hyperlink" Target="https://www.gov.uk/government/news/new-appointment-to-veterinary-products-committee" TargetMode="External"/><Relationship Id="rId226" Type="http://schemas.openxmlformats.org/officeDocument/2006/relationships/hyperlink" Target="https://www.gosh.nhs.uk/our-people/staff-z/jemima-mellerio/" TargetMode="External"/><Relationship Id="rId268" Type="http://schemas.openxmlformats.org/officeDocument/2006/relationships/hyperlink" Target="https://www.newcastle-hospitals.nhs.uk/consultants/dr-philip-hampton/" TargetMode="External"/><Relationship Id="rId32" Type="http://schemas.openxmlformats.org/officeDocument/2006/relationships/hyperlink" Target="https://research.manchester.ac.uk/en/persons/christopher.griffiths" TargetMode="External"/><Relationship Id="rId74" Type="http://schemas.openxmlformats.org/officeDocument/2006/relationships/hyperlink" Target="https://www.linkedin.com/in/anthony-bewley-2b800230/" TargetMode="External"/><Relationship Id="rId128" Type="http://schemas.openxmlformats.org/officeDocument/2006/relationships/hyperlink" Target="https://www.google.com/url?q=https://www.tcd.ie/research/profiles/?profile%3DIRVINEA&amp;sa=D&amp;source=editors&amp;ust=1696411006878660&amp;usg=AOvVaw1m4xL08qRH5TpVIswIGxLw" TargetMode="External"/><Relationship Id="rId335" Type="http://schemas.openxmlformats.org/officeDocument/2006/relationships/hyperlink" Target="https://clevelandcliniclondon.uk/doctors/1138-dr-richard-woolf" TargetMode="External"/><Relationship Id="rId5" Type="http://schemas.openxmlformats.org/officeDocument/2006/relationships/hyperlink" Target="https://www.linkedin.com/in/chris-griffiths-obe-75b73b14/" TargetMode="External"/><Relationship Id="rId181" Type="http://schemas.openxmlformats.org/officeDocument/2006/relationships/hyperlink" Target="https://www.tdmt.org/2017/Program/SpeakerData.php?AgendaSpeakersSID=285" TargetMode="External"/><Relationship Id="rId237" Type="http://schemas.openxmlformats.org/officeDocument/2006/relationships/hyperlink" Target="https://www.sulishospital.com/specialists/deirdre-buckley" TargetMode="External"/><Relationship Id="rId279" Type="http://schemas.openxmlformats.org/officeDocument/2006/relationships/hyperlink" Target="https://www.topdoctors.co.uk/doctor/ian-white" TargetMode="External"/><Relationship Id="rId43" Type="http://schemas.openxmlformats.org/officeDocument/2006/relationships/hyperlink" Target="https://www.sheffield.ac.uk/smph/people/clinical-medicine/michael-j-cork" TargetMode="External"/><Relationship Id="rId139" Type="http://schemas.openxmlformats.org/officeDocument/2006/relationships/hyperlink" Target="https://www.ria.ie/alan-david-irvine" TargetMode="External"/><Relationship Id="rId290" Type="http://schemas.openxmlformats.org/officeDocument/2006/relationships/hyperlink" Target="https://www.ncri.org.uk/wp-content/uploads/NCRI-Skin-Cancer-CSG-Annual-Report-2016-17-1.pdf" TargetMode="External"/><Relationship Id="rId304" Type="http://schemas.openxmlformats.org/officeDocument/2006/relationships/hyperlink" Target="https://www.uhs.nhs.uk/for-patients/find-your-consultant/dr-julia-smedley" TargetMode="External"/><Relationship Id="rId346" Type="http://schemas.openxmlformats.org/officeDocument/2006/relationships/hyperlink" Target="https://cdn.bad.org.uk/uploads/2022/08/10101248/Past-Officers_2022.pdf" TargetMode="External"/><Relationship Id="rId85" Type="http://schemas.openxmlformats.org/officeDocument/2006/relationships/hyperlink" Target="https://www.dermepi.eu/?page_id=596" TargetMode="External"/><Relationship Id="rId150" Type="http://schemas.openxmlformats.org/officeDocument/2006/relationships/hyperlink" Target="https://www.linkedin.com/in/mabs-chowdhury-230085b1/details/organizations/" TargetMode="External"/><Relationship Id="rId192" Type="http://schemas.openxmlformats.org/officeDocument/2006/relationships/hyperlink" Target="https://www.achicevents.org.uk/speaker-profiles/" TargetMode="External"/><Relationship Id="rId206" Type="http://schemas.openxmlformats.org/officeDocument/2006/relationships/hyperlink" Target="https://psoriasiscouncil.org/about/board/" TargetMode="External"/><Relationship Id="rId248" Type="http://schemas.openxmlformats.org/officeDocument/2006/relationships/hyperlink" Target="https://bpb-us-e1.wpmucdn.com/sites.psu.edu/dist/8/4566/files/2014/04/Alison-Layton-Modified.pdf" TargetMode="External"/><Relationship Id="rId12" Type="http://schemas.openxmlformats.org/officeDocument/2006/relationships/hyperlink" Target="http://www.psort.org.uk/meet-the-executive-team/" TargetMode="External"/><Relationship Id="rId108" Type="http://schemas.openxmlformats.org/officeDocument/2006/relationships/hyperlink" Target="https://www.ncl.ac.uk/medical-sciences/people/profile/nickreynolds.html" TargetMode="External"/><Relationship Id="rId315" Type="http://schemas.openxmlformats.org/officeDocument/2006/relationships/hyperlink" Target="https://onlinelibrary.wiley.com/doi/full/10.1111/bjd.15930" TargetMode="External"/><Relationship Id="rId357" Type="http://schemas.openxmlformats.org/officeDocument/2006/relationships/hyperlink" Target="https://www.epuap.org/jane-nixon/" TargetMode="External"/><Relationship Id="rId54" Type="http://schemas.openxmlformats.org/officeDocument/2006/relationships/hyperlink" Target="https://www.nuffieldhealth.com/consultants/professor-carsten-flohr" TargetMode="External"/><Relationship Id="rId96" Type="http://schemas.openxmlformats.org/officeDocument/2006/relationships/hyperlink" Target="https://www.dundee.ac.uk/people/sally-ibbotson" TargetMode="External"/><Relationship Id="rId161" Type="http://schemas.openxmlformats.org/officeDocument/2006/relationships/hyperlink" Target="https://www.facebook.com/mabs.chowdhury.9/" TargetMode="External"/><Relationship Id="rId217" Type="http://schemas.openxmlformats.org/officeDocument/2006/relationships/hyperlink" Target="https://www.bad.org.uk/about-the-bad/leadership-team/" TargetMode="External"/><Relationship Id="rId259" Type="http://schemas.openxmlformats.org/officeDocument/2006/relationships/hyperlink" Target="https://www.britishskinfoundation.org.uk/british-skin-foundation-committee-members" TargetMode="External"/><Relationship Id="rId23" Type="http://schemas.openxmlformats.org/officeDocument/2006/relationships/hyperlink" Target="https://research.manchester.ac.uk/en/persons/christopher.griffiths" TargetMode="External"/><Relationship Id="rId119" Type="http://schemas.openxmlformats.org/officeDocument/2006/relationships/hyperlink" Target="https://www.linkedin.com/in/alan-irvine-md-dsc-22796329/" TargetMode="External"/><Relationship Id="rId270" Type="http://schemas.openxmlformats.org/officeDocument/2006/relationships/hyperlink" Target="https://cutaneousallergy.org/about/committee/" TargetMode="External"/><Relationship Id="rId326" Type="http://schemas.openxmlformats.org/officeDocument/2006/relationships/hyperlink" Target="https://www.bcu.ac.uk/research/-centres-of-excellence/centre-for-health-and-social-care-research/members/fiona-cowdell" TargetMode="External"/><Relationship Id="rId65" Type="http://schemas.openxmlformats.org/officeDocument/2006/relationships/hyperlink" Target="https://www.guysandstthomas.nhs.uk/our-consultants/carsten-flohr" TargetMode="External"/><Relationship Id="rId130" Type="http://schemas.openxmlformats.org/officeDocument/2006/relationships/hyperlink" Target="https://nisrsolutions.com/our-services/" TargetMode="External"/><Relationship Id="rId172" Type="http://schemas.openxmlformats.org/officeDocument/2006/relationships/hyperlink" Target="https://www.doctify.com/uk/specialist/dr-tanya-ownsworth-bleiker-1" TargetMode="External"/><Relationship Id="rId228" Type="http://schemas.openxmlformats.org/officeDocument/2006/relationships/hyperlink" Target="https://www.gosh.nhs.uk/our-people/staff-z/jemima-mellerio/" TargetMode="External"/><Relationship Id="rId281" Type="http://schemas.openxmlformats.org/officeDocument/2006/relationships/hyperlink" Target="https://cutaneousallergy.org/news/" TargetMode="External"/><Relationship Id="rId337" Type="http://schemas.openxmlformats.org/officeDocument/2006/relationships/hyperlink" Target="https://clevelandcliniclondon.uk/doctors/1138-dr-richard-woolf" TargetMode="External"/><Relationship Id="rId34" Type="http://schemas.openxmlformats.org/officeDocument/2006/relationships/hyperlink" Target="https://www.edf.one/uploads/attachments/cl14xb4lt00abvwd6r0tglkvw-cv-griffiths.pdf" TargetMode="External"/><Relationship Id="rId76" Type="http://schemas.openxmlformats.org/officeDocument/2006/relationships/hyperlink" Target="https://www.spirehealthcare.com/consultant-profiles/dr-anthony-bewley-c3245772/" TargetMode="External"/><Relationship Id="rId141" Type="http://schemas.openxmlformats.org/officeDocument/2006/relationships/hyperlink" Target="https://www.britishskinfoundation.org.uk/british-skin-foundation-committee-members" TargetMode="External"/><Relationship Id="rId7" Type="http://schemas.openxmlformats.org/officeDocument/2006/relationships/hyperlink" Target="https://www.debra.org.uk/chris-griffiths-obe" TargetMode="External"/><Relationship Id="rId183" Type="http://schemas.openxmlformats.org/officeDocument/2006/relationships/hyperlink" Target="http://www.badbir.org/Clinicians/Information/SteeringCommittee/" TargetMode="External"/><Relationship Id="rId239" Type="http://schemas.openxmlformats.org/officeDocument/2006/relationships/hyperlink" Target="https://prabook.com/web/deirdre_anne.buckley/482615" TargetMode="External"/><Relationship Id="rId250" Type="http://schemas.openxmlformats.org/officeDocument/2006/relationships/hyperlink" Target="https://www.circlehealthgroup.co.uk/consultants/alison-layton" TargetMode="External"/><Relationship Id="rId292" Type="http://schemas.openxmlformats.org/officeDocument/2006/relationships/hyperlink" Target="https://www.linkedin.com/in/andrew-proctor-8a117615/details/experience/" TargetMode="External"/><Relationship Id="rId306" Type="http://schemas.openxmlformats.org/officeDocument/2006/relationships/hyperlink" Target="https://www.coltfoundation.org.uk/about-us/" TargetMode="External"/><Relationship Id="rId45" Type="http://schemas.openxmlformats.org/officeDocument/2006/relationships/hyperlink" Target="https://orcid.org/0000-0003-4428-2428" TargetMode="External"/><Relationship Id="rId87" Type="http://schemas.openxmlformats.org/officeDocument/2006/relationships/hyperlink" Target="https://acmedsci.ac.uk/fellows/fellows-directory/ordinary-fellows/fellow/Hywel%20Charles-Williams-0033z00002qIIeCAAW" TargetMode="External"/><Relationship Id="rId110" Type="http://schemas.openxmlformats.org/officeDocument/2006/relationships/hyperlink" Target="https://www.ncl.ac.uk/medical-sciences/people/profile/nickreynolds.html" TargetMode="External"/><Relationship Id="rId348" Type="http://schemas.openxmlformats.org/officeDocument/2006/relationships/hyperlink" Target="https://www.spirehealthcare.com/consultant-profiles/dr-faheem-latheef-c6145442/" TargetMode="External"/><Relationship Id="rId152" Type="http://schemas.openxmlformats.org/officeDocument/2006/relationships/hyperlink" Target="https://cutaneousallergy.org/about/committee/" TargetMode="External"/><Relationship Id="rId194" Type="http://schemas.openxmlformats.org/officeDocument/2006/relationships/hyperlink" Target="https://eczema.org/what-we-do/our-people/medical-advisory-board/medical-advisory-board/" TargetMode="External"/><Relationship Id="rId208" Type="http://schemas.openxmlformats.org/officeDocument/2006/relationships/hyperlink" Target="https://psoriasiscouncil.org/about/committees-and-working-groups/" TargetMode="External"/><Relationship Id="rId261" Type="http://schemas.openxmlformats.org/officeDocument/2006/relationships/hyperlink" Target="https://transform.england.nhs.uk/key-tools-and-info/digital-playbooks/dermatology-digital-playbook/teledermatology-using-e-referral-service-advice-and-guidance-royal-devon-and-exeter-hospital/" TargetMode="External"/><Relationship Id="rId14" Type="http://schemas.openxmlformats.org/officeDocument/2006/relationships/hyperlink" Target="https://psoriasiscouncil.org/people/christopher-griffiths/" TargetMode="External"/><Relationship Id="rId56" Type="http://schemas.openxmlformats.org/officeDocument/2006/relationships/hyperlink" Target="https://www.nuffieldhealth.com/consultants/professor-carsten-flohr" TargetMode="External"/><Relationship Id="rId317" Type="http://schemas.openxmlformats.org/officeDocument/2006/relationships/hyperlink" Target="https://www.spirehealthcare.com/spire-murrayfield-hospital-wirral/consultants/dr-richard-azurdia-c3332421/" TargetMode="External"/><Relationship Id="rId359" Type="http://schemas.openxmlformats.org/officeDocument/2006/relationships/hyperlink" Target="https://www.4wardnorth.org.uk/2022/07/19/professor-jane-nixon/" TargetMode="External"/><Relationship Id="rId98" Type="http://schemas.openxmlformats.org/officeDocument/2006/relationships/hyperlink" Target="https://prabook.com/web/sally_helen.ibbotson/315064" TargetMode="External"/><Relationship Id="rId121" Type="http://schemas.openxmlformats.org/officeDocument/2006/relationships/hyperlink" Target="https://www.tcd.ie/research/profiles/?profile=IRVINEA" TargetMode="External"/><Relationship Id="rId163" Type="http://schemas.openxmlformats.org/officeDocument/2006/relationships/hyperlink" Target="https://www.linkedin.com/in/mabs-chowdhury-230085b1/details/organizations/" TargetMode="External"/><Relationship Id="rId219" Type="http://schemas.openxmlformats.org/officeDocument/2006/relationships/hyperlink" Target="https://www.gosh.nhs.uk/our-people/staff-z/jemima-mellerio/" TargetMode="External"/><Relationship Id="rId230" Type="http://schemas.openxmlformats.org/officeDocument/2006/relationships/hyperlink" Target="https://www.bad.org.uk/about-the-bad/leadership-team/" TargetMode="External"/><Relationship Id="rId25" Type="http://schemas.openxmlformats.org/officeDocument/2006/relationships/hyperlink" Target="https://www.sfdermato.org/media/image/upload-editor/files/2014-05%20ILDS_MAI2014_VA_02052014.pdf" TargetMode="External"/><Relationship Id="rId67" Type="http://schemas.openxmlformats.org/officeDocument/2006/relationships/hyperlink" Target="https://www.topdoctors.co.uk/doctor/anthony-bewley" TargetMode="External"/><Relationship Id="rId272" Type="http://schemas.openxmlformats.org/officeDocument/2006/relationships/hyperlink" Target="https://www.bad.org.uk/about-the-bad/leadership-team/" TargetMode="External"/><Relationship Id="rId328" Type="http://schemas.openxmlformats.org/officeDocument/2006/relationships/hyperlink" Target="https://www.bcu.ac.uk/research/-centres-of-excellence/centre-for-health-and-social-care-research/members/fiona-cowdell" TargetMode="External"/><Relationship Id="rId88" Type="http://schemas.openxmlformats.org/officeDocument/2006/relationships/hyperlink" Target="https://bpg.org.uk/bpg-committee/" TargetMode="External"/><Relationship Id="rId111" Type="http://schemas.openxmlformats.org/officeDocument/2006/relationships/hyperlink" Target="https://www.ncl.ac.uk/medical-sciences/people/profile/nickreynolds.html" TargetMode="External"/><Relationship Id="rId132" Type="http://schemas.openxmlformats.org/officeDocument/2006/relationships/hyperlink" Target="https://www.tcd.ie/research/profiles/?profile=IRVINEA" TargetMode="External"/><Relationship Id="rId153" Type="http://schemas.openxmlformats.org/officeDocument/2006/relationships/hyperlink" Target="https://cutaneousallergy.org/about/committee/" TargetMode="External"/><Relationship Id="rId174" Type="http://schemas.openxmlformats.org/officeDocument/2006/relationships/hyperlink" Target="https://www.bad.org.uk/dr-tanya-bleiker-named-clinical-director-nhse-for-outpatient-transformation/" TargetMode="External"/><Relationship Id="rId195" Type="http://schemas.openxmlformats.org/officeDocument/2006/relationships/hyperlink" Target="https://uk.linkedin.com/in/graham-johnston-37039012b" TargetMode="External"/><Relationship Id="rId209" Type="http://schemas.openxmlformats.org/officeDocument/2006/relationships/hyperlink" Target="http://www.psort.org.uk/meet-the-executive-team/" TargetMode="External"/><Relationship Id="rId360" Type="http://schemas.openxmlformats.org/officeDocument/2006/relationships/hyperlink" Target="https://www.sknclinics.co.uk/expert-medical-team/dr-shanti-ayob" TargetMode="External"/><Relationship Id="rId220" Type="http://schemas.openxmlformats.org/officeDocument/2006/relationships/hyperlink" Target="https://www.gosh.nhs.uk/our-people/staff-z/jemima-mellerio/" TargetMode="External"/><Relationship Id="rId241" Type="http://schemas.openxmlformats.org/officeDocument/2006/relationships/hyperlink" Target="https://www.finder.bupa.co.uk/consultant/view/34322/dr_deirdre_buckley" TargetMode="External"/><Relationship Id="rId15" Type="http://schemas.openxmlformats.org/officeDocument/2006/relationships/hyperlink" Target="https://www.spindermatology.org/scientific-committee" TargetMode="External"/><Relationship Id="rId36" Type="http://schemas.openxmlformats.org/officeDocument/2006/relationships/hyperlink" Target="https://www.edf.one/uploads/attachments/cl14xb4lt00abvwd6r0tglkvw-cv-griffiths.pdf" TargetMode="External"/><Relationship Id="rId57" Type="http://schemas.openxmlformats.org/officeDocument/2006/relationships/hyperlink" Target="https://www.nuffieldhealth.com/consultants/professor-carsten-flohr" TargetMode="External"/><Relationship Id="rId262" Type="http://schemas.openxmlformats.org/officeDocument/2006/relationships/hyperlink" Target="https://transform.england.nhs.uk/key-tools-and-info/digital-playbooks/dermatology-digital-playbook/teledermatology-using-e-referral-service-advice-and-guidance-royal-devon-and-exeter-hospital/" TargetMode="External"/><Relationship Id="rId283" Type="http://schemas.openxmlformats.org/officeDocument/2006/relationships/hyperlink" Target="https://www.circlehealthgroup.co.uk/consultants/john-thomas-lear" TargetMode="External"/><Relationship Id="rId318" Type="http://schemas.openxmlformats.org/officeDocument/2006/relationships/hyperlink" Target="https://www.spirehealthcare.com/spire-murrayfield-hospital-wirral/consultants/dr-richard-azurdia-c3332421/" TargetMode="External"/><Relationship Id="rId339" Type="http://schemas.openxmlformats.org/officeDocument/2006/relationships/hyperlink" Target="https://escd.org/about/honorary-members/" TargetMode="External"/><Relationship Id="rId78" Type="http://schemas.openxmlformats.org/officeDocument/2006/relationships/hyperlink" Target="https://www.spindermatology.org/files/Warren-Richard.pdf" TargetMode="External"/><Relationship Id="rId99" Type="http://schemas.openxmlformats.org/officeDocument/2006/relationships/hyperlink" Target="https://www.dundee.ac.uk/people/sally-ibbotson" TargetMode="External"/><Relationship Id="rId101" Type="http://schemas.openxmlformats.org/officeDocument/2006/relationships/hyperlink" Target="https://discovery.dundee.ac.uk/en/persons/sally-ibbotson/activities/?page=3" TargetMode="External"/><Relationship Id="rId122" Type="http://schemas.openxmlformats.org/officeDocument/2006/relationships/hyperlink" Target="https://www.google.com/url?q=https://www.tcd.ie/research/profiles/?profile%3DIRVINEA&amp;sa=D&amp;source=editors&amp;ust=1696411006878660&amp;usg=AOvVaw1m4xL08qRH5TpVIswIGxLw" TargetMode="External"/><Relationship Id="rId143" Type="http://schemas.openxmlformats.org/officeDocument/2006/relationships/hyperlink" Target="https://www.bsmd.org.uk/about-us" TargetMode="External"/><Relationship Id="rId164" Type="http://schemas.openxmlformats.org/officeDocument/2006/relationships/hyperlink" Target="https://www.derbymedicalsociety.co.uk/" TargetMode="External"/><Relationship Id="rId185" Type="http://schemas.openxmlformats.org/officeDocument/2006/relationships/hyperlink" Target="https://www.hse.ie/eng/about/who/cspd/ncps/dermatology/resources/national-clinical-programme-for-dermatology-a-model-of-care-for-ireland.pdf" TargetMode="External"/><Relationship Id="rId350" Type="http://schemas.openxmlformats.org/officeDocument/2006/relationships/hyperlink" Target="https://www.spirehealthcare.com/consultant-profiles/dr-faheem-latheef-c6145442/" TargetMode="External"/><Relationship Id="rId9" Type="http://schemas.openxmlformats.org/officeDocument/2006/relationships/hyperlink" Target="https://research.manchester.ac.uk/en/persons/christopher.griffiths" TargetMode="External"/><Relationship Id="rId210" Type="http://schemas.openxmlformats.org/officeDocument/2006/relationships/hyperlink" Target="https://www.stjohnsdermacademy.com/executive-committee" TargetMode="External"/><Relationship Id="rId26" Type="http://schemas.openxmlformats.org/officeDocument/2006/relationships/hyperlink" Target="https://www.sciencedirect.com/science/article/pii/S1098301517336641" TargetMode="External"/><Relationship Id="rId231" Type="http://schemas.openxmlformats.org/officeDocument/2006/relationships/hyperlink" Target="https://www.evelinalondon.nhs.uk/our-services/hospital/consultants/mellerio-jemima.aspx" TargetMode="External"/><Relationship Id="rId252" Type="http://schemas.openxmlformats.org/officeDocument/2006/relationships/hyperlink" Target="https://www.circlehealthgroup.co.uk/consultants/alison-layton" TargetMode="External"/><Relationship Id="rId273" Type="http://schemas.openxmlformats.org/officeDocument/2006/relationships/hyperlink" Target="https://www.linkedin.com/in/richard-weller-86730a1/details/experience/" TargetMode="External"/><Relationship Id="rId294" Type="http://schemas.openxmlformats.org/officeDocument/2006/relationships/hyperlink" Target="https://www.linkedin.com/in/andrew-proctor-8a117615/details/experience/" TargetMode="External"/><Relationship Id="rId308" Type="http://schemas.openxmlformats.org/officeDocument/2006/relationships/hyperlink" Target="https://c4ww.co.uk/about-us/steering-committee/" TargetMode="External"/><Relationship Id="rId329" Type="http://schemas.openxmlformats.org/officeDocument/2006/relationships/hyperlink" Target="https://www.bcu.ac.uk/research/-centres-of-excellence/centre-for-health-and-social-care-research/members/fiona-cowdell" TargetMode="External"/><Relationship Id="rId47" Type="http://schemas.openxmlformats.org/officeDocument/2006/relationships/hyperlink" Target="https://orcid.org/0000-0003-4428-2428" TargetMode="External"/><Relationship Id="rId68" Type="http://schemas.openxmlformats.org/officeDocument/2006/relationships/hyperlink" Target="https://www.linkedin.com/in/anthony-bewley-2b800230/" TargetMode="External"/><Relationship Id="rId89" Type="http://schemas.openxmlformats.org/officeDocument/2006/relationships/hyperlink" Target="https://discovery.dundee.ac.uk/en/persons/sally-ibbotson/activities/?page=4" TargetMode="External"/><Relationship Id="rId112" Type="http://schemas.openxmlformats.org/officeDocument/2006/relationships/hyperlink" Target="https://www.ncl.ac.uk/medical-sciences/people/profile/nickreynolds.html" TargetMode="External"/><Relationship Id="rId133" Type="http://schemas.openxmlformats.org/officeDocument/2006/relationships/hyperlink" Target="https://www.tcd.ie/research/profiles/?profile=IRVINEA" TargetMode="External"/><Relationship Id="rId154" Type="http://schemas.openxmlformats.org/officeDocument/2006/relationships/hyperlink" Target="https://secure.toolkitfiles.co.uk/clients/9764/sitedata/Misc/CV-website-1-.doc" TargetMode="External"/><Relationship Id="rId175" Type="http://schemas.openxmlformats.org/officeDocument/2006/relationships/hyperlink" Target="https://www.bad.org.uk/dr-tanya-bleiker-named-clinical-director-nhse-for-outpatient-transformation/" TargetMode="External"/><Relationship Id="rId340" Type="http://schemas.openxmlformats.org/officeDocument/2006/relationships/hyperlink" Target="https://www.asktheeu.org/en/request/512/response/3023/attach/21/annex%2016.pdf" TargetMode="External"/><Relationship Id="rId361" Type="http://schemas.openxmlformats.org/officeDocument/2006/relationships/hyperlink" Target="https://www.sknclinics.co.uk/expert-medical-team/dr-shanti-ayob" TargetMode="External"/><Relationship Id="rId196" Type="http://schemas.openxmlformats.org/officeDocument/2006/relationships/hyperlink" Target="https://cutaneousallergy.org/about/committee/" TargetMode="External"/><Relationship Id="rId200" Type="http://schemas.openxmlformats.org/officeDocument/2006/relationships/hyperlink" Target="https://www.finder.bupa.co.uk/Consultant/view/31398/dr_graham_a_johnston" TargetMode="External"/><Relationship Id="rId16" Type="http://schemas.openxmlformats.org/officeDocument/2006/relationships/hyperlink" Target="https://www.ae-info.org/ae/Member/Griffiths_Christopher" TargetMode="External"/><Relationship Id="rId221" Type="http://schemas.openxmlformats.org/officeDocument/2006/relationships/hyperlink" Target="https://onewelbeck.com/consultants/professor-jemima-mellerio/" TargetMode="External"/><Relationship Id="rId242" Type="http://schemas.openxmlformats.org/officeDocument/2006/relationships/hyperlink" Target="https://escd.org/news/mark-wilkinson-candidate-for-next-president-elect/" TargetMode="External"/><Relationship Id="rId263" Type="http://schemas.openxmlformats.org/officeDocument/2006/relationships/hyperlink" Target="https://onlinelibrary.wiley.com/doi/full/10.1111/ced.15140" TargetMode="External"/><Relationship Id="rId284" Type="http://schemas.openxmlformats.org/officeDocument/2006/relationships/hyperlink" Target="https://www.circlehealthgroup.co.uk/consultants/john-thomas-lear" TargetMode="External"/><Relationship Id="rId319" Type="http://schemas.openxmlformats.org/officeDocument/2006/relationships/hyperlink" Target="https://www.spirehealthcare.com/spire-murrayfield-hospital-wirral/consultants/dr-richard-azurdia-c3332421/" TargetMode="External"/><Relationship Id="rId37" Type="http://schemas.openxmlformats.org/officeDocument/2006/relationships/hyperlink" Target="https://www.sheffield.ac.uk/smph/people/clinical-medicine/michael-j-cork" TargetMode="External"/><Relationship Id="rId58" Type="http://schemas.openxmlformats.org/officeDocument/2006/relationships/hyperlink" Target="https://www.nuffieldhealth.com/consultants/professor-carsten-flohr" TargetMode="External"/><Relationship Id="rId79" Type="http://schemas.openxmlformats.org/officeDocument/2006/relationships/hyperlink" Target="https://www.spindermatology.org/files/Warren-Richard.pdf" TargetMode="External"/><Relationship Id="rId102" Type="http://schemas.openxmlformats.org/officeDocument/2006/relationships/hyperlink" Target="https://discovery.dundee.ac.uk/en/persons/sally-ibbotson/activities/?page=3" TargetMode="External"/><Relationship Id="rId123" Type="http://schemas.openxmlformats.org/officeDocument/2006/relationships/hyperlink" Target="https://www.google.com/url?q=https://www.tcd.ie/research/profiles/?profile%3DIRVINEA&amp;sa=D&amp;source=editors&amp;ust=1696411006878660&amp;usg=AOvVaw1m4xL08qRH5TpVIswIGxLw" TargetMode="External"/><Relationship Id="rId144" Type="http://schemas.openxmlformats.org/officeDocument/2006/relationships/hyperlink" Target="https://www.eczemacouncil.org/councilors" TargetMode="External"/><Relationship Id="rId330" Type="http://schemas.openxmlformats.org/officeDocument/2006/relationships/hyperlink" Target="https://www.bcu.ac.uk/research/-centres-of-excellence/centre-for-health-and-social-care-research/members/fiona-cowdell" TargetMode="External"/><Relationship Id="rId90" Type="http://schemas.openxmlformats.org/officeDocument/2006/relationships/hyperlink" Target="https://discovery.dundee.ac.uk/en/persons/sally-ibbotson/activities/?page=4" TargetMode="External"/><Relationship Id="rId165" Type="http://schemas.openxmlformats.org/officeDocument/2006/relationships/hyperlink" Target="https://www.england.nhs.uk/about/ncd/" TargetMode="External"/><Relationship Id="rId186" Type="http://schemas.openxmlformats.org/officeDocument/2006/relationships/hyperlink" Target="https://www.hse.ie/eng/about/who/cspd/ncps/dermatology/resources/national-clinical-programme-for-dermatology-a-model-of-care-for-ireland.pdf" TargetMode="External"/><Relationship Id="rId351" Type="http://schemas.openxmlformats.org/officeDocument/2006/relationships/hyperlink" Target="https://www.spirehealthcare.com/consultant-profiles/dr-faheem-latheef-c6145442/" TargetMode="External"/><Relationship Id="rId211" Type="http://schemas.openxmlformats.org/officeDocument/2006/relationships/hyperlink" Target="https://psoriasiscouncil.org/people/catherine-smith-2/" TargetMode="External"/><Relationship Id="rId232" Type="http://schemas.openxmlformats.org/officeDocument/2006/relationships/hyperlink" Target="https://www.gosh.nhs.uk/our-people/staff-z/jemima-mellerio/" TargetMode="External"/><Relationship Id="rId253" Type="http://schemas.openxmlformats.org/officeDocument/2006/relationships/hyperlink" Target="https://www.circlehealthgroup.co.uk/consultants/alison-layton" TargetMode="External"/><Relationship Id="rId274" Type="http://schemas.openxmlformats.org/officeDocument/2006/relationships/hyperlink" Target="http://www.badbir.org/Clinicians/Information/SteeringCommittee/" TargetMode="External"/><Relationship Id="rId295" Type="http://schemas.openxmlformats.org/officeDocument/2006/relationships/hyperlink" Target="https://www.linkedin.com/in/andrew-proctor-8a117615/details/experience/" TargetMode="External"/><Relationship Id="rId309" Type="http://schemas.openxmlformats.org/officeDocument/2006/relationships/hyperlink" Target="https://www.cosforwork.org/team" TargetMode="External"/><Relationship Id="rId27" Type="http://schemas.openxmlformats.org/officeDocument/2006/relationships/hyperlink" Target="https://research.manchester.ac.uk/en/persons/christopher.griffiths" TargetMode="External"/><Relationship Id="rId48" Type="http://schemas.openxmlformats.org/officeDocument/2006/relationships/hyperlink" Target="https://orcid.org/0000-0003-4428-2428" TargetMode="External"/><Relationship Id="rId69" Type="http://schemas.openxmlformats.org/officeDocument/2006/relationships/hyperlink" Target="https://www.linkedin.com/in/anthony-bewley-2b800230/" TargetMode="External"/><Relationship Id="rId113" Type="http://schemas.openxmlformats.org/officeDocument/2006/relationships/hyperlink" Target="https://www.ncl.ac.uk/medical-sciences/people/profile/nickreynolds.html" TargetMode="External"/><Relationship Id="rId134" Type="http://schemas.openxmlformats.org/officeDocument/2006/relationships/hyperlink" Target="https://www.linkedin.com/in/alan-irvine-md-dsc-22796329/" TargetMode="External"/><Relationship Id="rId320" Type="http://schemas.openxmlformats.org/officeDocument/2006/relationships/hyperlink" Target="https://www.spirehealthcare.com/spire-murrayfield-hospital-wirral/consultants/dr-richard-azurdia-c3332421/" TargetMode="External"/><Relationship Id="rId80" Type="http://schemas.openxmlformats.org/officeDocument/2006/relationships/hyperlink" Target="https://www.spindermatology.org/files/Warren-Richard.pdf" TargetMode="External"/><Relationship Id="rId155" Type="http://schemas.openxmlformats.org/officeDocument/2006/relationships/hyperlink" Target="https://secure.toolkitfiles.co.uk/clients/9764/sitedata/Misc/CV-website-1-.doc" TargetMode="External"/><Relationship Id="rId176" Type="http://schemas.openxmlformats.org/officeDocument/2006/relationships/hyperlink" Target="https://www.pachyonychia.org/medical-and-scientific-advisory-board/" TargetMode="External"/><Relationship Id="rId197" Type="http://schemas.openxmlformats.org/officeDocument/2006/relationships/hyperlink" Target="https://cutaneousallergy.org/about/committee/" TargetMode="External"/><Relationship Id="rId341" Type="http://schemas.openxmlformats.org/officeDocument/2006/relationships/hyperlink" Target="https://www.spirehealthcare.com/consultant-profiles/professor-mark-goodfield-c2515243/" TargetMode="External"/><Relationship Id="rId362" Type="http://schemas.openxmlformats.org/officeDocument/2006/relationships/hyperlink" Target="https://www.circlehealthgroup.co.uk/consultants/shanti-ayob" TargetMode="External"/><Relationship Id="rId201" Type="http://schemas.openxmlformats.org/officeDocument/2006/relationships/hyperlink" Target="https://www.finder.bupa.co.uk/Consultant/view/31398/dr_graham_a_johnston" TargetMode="External"/><Relationship Id="rId222" Type="http://schemas.openxmlformats.org/officeDocument/2006/relationships/hyperlink" Target="https://onewelbeck.com/consultants/professor-jemima-mellerio/" TargetMode="External"/><Relationship Id="rId243" Type="http://schemas.openxmlformats.org/officeDocument/2006/relationships/hyperlink" Target="https://escd.org/news/mark-wilkinson-candidate-for-next-president-elect/" TargetMode="External"/><Relationship Id="rId264" Type="http://schemas.openxmlformats.org/officeDocument/2006/relationships/hyperlink" Target="https://www.nuffieldhealth.com/consultants/dr-philip-hampton" TargetMode="External"/><Relationship Id="rId285" Type="http://schemas.openxmlformats.org/officeDocument/2006/relationships/hyperlink" Target="https://www.circlehealthgroup.co.uk/consultants/john-thomas-lear" TargetMode="External"/><Relationship Id="rId17" Type="http://schemas.openxmlformats.org/officeDocument/2006/relationships/hyperlink" Target="https://psoriasiscouncil.org/people/christopher-griffiths/" TargetMode="External"/><Relationship Id="rId38" Type="http://schemas.openxmlformats.org/officeDocument/2006/relationships/hyperlink" Target="https://www.sheffield.ac.uk/smph/people/clinical-medicine/michael-j-cork" TargetMode="External"/><Relationship Id="rId59" Type="http://schemas.openxmlformats.org/officeDocument/2006/relationships/hyperlink" Target="https://www.nuffieldhealth.com/consultants/professor-carsten-flohr" TargetMode="External"/><Relationship Id="rId103" Type="http://schemas.openxmlformats.org/officeDocument/2006/relationships/hyperlink" Target="https://discovery.dundee.ac.uk/en/persons/sally-ibbotson/activities/?page=2" TargetMode="External"/><Relationship Id="rId124" Type="http://schemas.openxmlformats.org/officeDocument/2006/relationships/hyperlink" Target="https://www.google.com/url?q=https://www.tcd.ie/research/profiles/?profile%3DIRVINEA&amp;sa=D&amp;source=editors&amp;ust=1696411006878660&amp;usg=AOvVaw1m4xL08qRH5TpVIswIGxLw" TargetMode="External"/><Relationship Id="rId310" Type="http://schemas.openxmlformats.org/officeDocument/2006/relationships/hyperlink" Target="https://www.fom.ac.uk/about-us/board-and-key-appointments" TargetMode="External"/><Relationship Id="rId70" Type="http://schemas.openxmlformats.org/officeDocument/2006/relationships/hyperlink" Target="https://www.linkedin.com/in/anthony-bewley-2b800230/" TargetMode="External"/><Relationship Id="rId91" Type="http://schemas.openxmlformats.org/officeDocument/2006/relationships/hyperlink" Target="https://discovery.dundee.ac.uk/en/persons/sally-ibbotson/activities/?page=4" TargetMode="External"/><Relationship Id="rId145" Type="http://schemas.openxmlformats.org/officeDocument/2006/relationships/hyperlink" Target="https://www.researchgate.net/profile/Mahbub-Chowdhury-2" TargetMode="External"/><Relationship Id="rId166" Type="http://schemas.openxmlformats.org/officeDocument/2006/relationships/hyperlink" Target="https://register-of-charities.charitycommission.gov.uk/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11313618&amp;_uk_gov_ccew_onereg_charitydetails_web_portlet_CharityDetailsPortlet_priv_r_p_mvcRenderCommandName=%2Faccounts-and-annual-returns&amp;_uk_gov_ccew_onereg_charitydetails_web_portlet_CharityDetailsPortlet_priv_r_p_organisationNumber=210508" TargetMode="External"/><Relationship Id="rId187" Type="http://schemas.openxmlformats.org/officeDocument/2006/relationships/hyperlink" Target="https://www.irishdermatologists.ie/find_a_dermatologist/detail/285" TargetMode="External"/><Relationship Id="rId331" Type="http://schemas.openxmlformats.org/officeDocument/2006/relationships/hyperlink" Target="https://www.bcu.ac.uk/research/-centres-of-excellence/centre-for-health-and-social-care-research/members/fiona-cowdell" TargetMode="External"/><Relationship Id="rId352" Type="http://schemas.openxmlformats.org/officeDocument/2006/relationships/hyperlink" Target="https://www.epuap.org/jane-nixon/" TargetMode="External"/><Relationship Id="rId1" Type="http://schemas.openxmlformats.org/officeDocument/2006/relationships/hyperlink" Target="https://find-and-update.company-information.service.gov.uk/officers/zDBaRG4UGDx2piSKbEhdkZLhgOY/appointments" TargetMode="External"/><Relationship Id="rId212" Type="http://schemas.openxmlformats.org/officeDocument/2006/relationships/hyperlink" Target="https://www.nottingham.ac.uk/medicine/people/kim.thomas" TargetMode="External"/><Relationship Id="rId233" Type="http://schemas.openxmlformats.org/officeDocument/2006/relationships/hyperlink" Target="https://www.ispedderm.com/history-of-ispd" TargetMode="External"/><Relationship Id="rId254" Type="http://schemas.openxmlformats.org/officeDocument/2006/relationships/hyperlink" Target="https://www.circlehealthgroup.co.uk/consultants/alison-layton" TargetMode="External"/><Relationship Id="rId28" Type="http://schemas.openxmlformats.org/officeDocument/2006/relationships/hyperlink" Target="https://research.manchester.ac.uk/en/persons/christopher.griffiths" TargetMode="External"/><Relationship Id="rId49" Type="http://schemas.openxmlformats.org/officeDocument/2006/relationships/hyperlink" Target="https://www.sheffield.ac.uk/smph/people/clinical-medicine/michael-j-cork" TargetMode="External"/><Relationship Id="rId114" Type="http://schemas.openxmlformats.org/officeDocument/2006/relationships/hyperlink" Target="https://www.ncl.ac.uk/medical-sciences/people/profile/nickreynolds.html" TargetMode="External"/><Relationship Id="rId275" Type="http://schemas.openxmlformats.org/officeDocument/2006/relationships/hyperlink" Target="https://www.sds.org.uk/" TargetMode="External"/><Relationship Id="rId296" Type="http://schemas.openxmlformats.org/officeDocument/2006/relationships/hyperlink" Target="https://www.linkedin.com/in/andrew-proctor-8a117615/details/experience/" TargetMode="External"/><Relationship Id="rId300" Type="http://schemas.openxmlformats.org/officeDocument/2006/relationships/hyperlink" Target="https://www.uhs.nhs.uk/for-patients/find-your-consultant/dr-julia-smedley" TargetMode="External"/><Relationship Id="rId60" Type="http://schemas.openxmlformats.org/officeDocument/2006/relationships/hyperlink" Target="https://www.efanet.org/news/3881-atopic-eczema-working-group-covid-19-special" TargetMode="External"/><Relationship Id="rId81" Type="http://schemas.openxmlformats.org/officeDocument/2006/relationships/hyperlink" Target="https://www.eczemacareonline.org.uk/en/about" TargetMode="External"/><Relationship Id="rId135" Type="http://schemas.openxmlformats.org/officeDocument/2006/relationships/hyperlink" Target="https://www.linkedin.com/in/alan-irvine-md-dsc-22796329/" TargetMode="External"/><Relationship Id="rId156" Type="http://schemas.openxmlformats.org/officeDocument/2006/relationships/hyperlink" Target="https://secure.toolkitfiles.co.uk/clients/9764/sitedata/Misc/CV-website-1-.doc" TargetMode="External"/><Relationship Id="rId177" Type="http://schemas.openxmlformats.org/officeDocument/2006/relationships/hyperlink" Target="https://www.tdmt.org/2017/Program/SpeakerData.php?AgendaSpeakersSID=285" TargetMode="External"/><Relationship Id="rId198" Type="http://schemas.openxmlformats.org/officeDocument/2006/relationships/hyperlink" Target="https://cutaneousallergy.org/about/committee/" TargetMode="External"/><Relationship Id="rId321" Type="http://schemas.openxmlformats.org/officeDocument/2006/relationships/hyperlink" Target="https://www.spirehealthcare.com/spire-murrayfield-hospital-wirral/consultants/dr-richard-azurdia-c3332421/" TargetMode="External"/><Relationship Id="rId342" Type="http://schemas.openxmlformats.org/officeDocument/2006/relationships/hyperlink" Target="https://bdng-conference.co.uk/speakers/professor-mark-goodfield/" TargetMode="External"/><Relationship Id="rId363" Type="http://schemas.openxmlformats.org/officeDocument/2006/relationships/hyperlink" Target="https://www.circlehealthgroup.co.uk/consultants/shanti-ayob" TargetMode="External"/><Relationship Id="rId202" Type="http://schemas.openxmlformats.org/officeDocument/2006/relationships/hyperlink" Target="https://www.guysandstthomas.nhs.uk/our-consultants/andrew-pink" TargetMode="External"/><Relationship Id="rId223" Type="http://schemas.openxmlformats.org/officeDocument/2006/relationships/hyperlink" Target="https://onewelbeck.com/consultants/professor-jemima-mellerio/" TargetMode="External"/><Relationship Id="rId244" Type="http://schemas.openxmlformats.org/officeDocument/2006/relationships/hyperlink" Target="https://escd.org/news/mark-wilkinson-candidate-for-next-president-elect/" TargetMode="External"/><Relationship Id="rId18" Type="http://schemas.openxmlformats.org/officeDocument/2006/relationships/hyperlink" Target="https://research.manchester.ac.uk/en/persons/christopher.griffiths" TargetMode="External"/><Relationship Id="rId39" Type="http://schemas.openxmlformats.org/officeDocument/2006/relationships/hyperlink" Target="https://orcid.org/0000-0003-4428-2428" TargetMode="External"/><Relationship Id="rId265" Type="http://schemas.openxmlformats.org/officeDocument/2006/relationships/hyperlink" Target="https://www.nuffieldhealth.com/consultants/dr-philip-hampton" TargetMode="External"/><Relationship Id="rId286" Type="http://schemas.openxmlformats.org/officeDocument/2006/relationships/hyperlink" Target="https://gorlingroup.org/trustees-advisors/" TargetMode="External"/><Relationship Id="rId50" Type="http://schemas.openxmlformats.org/officeDocument/2006/relationships/hyperlink" Target="https://www.sheffield.ac.uk/smph/people/clinical-medicine/michael-j-cork" TargetMode="External"/><Relationship Id="rId104" Type="http://schemas.openxmlformats.org/officeDocument/2006/relationships/hyperlink" Target="https://www.ncl.ac.uk/medical-sciences/people/profile/nickreynolds.html" TargetMode="External"/><Relationship Id="rId125" Type="http://schemas.openxmlformats.org/officeDocument/2006/relationships/hyperlink" Target="https://www.google.com/url?q=https://www.tcd.ie/research/profiles/?profile%3DIRVINEA&amp;sa=D&amp;source=editors&amp;ust=1696411006878660&amp;usg=AOvVaw1m4xL08qRH5TpVIswIGxLw" TargetMode="External"/><Relationship Id="rId146" Type="http://schemas.openxmlformats.org/officeDocument/2006/relationships/hyperlink" Target="https://www.bad.org.uk/about-the-bad/leadership-team/" TargetMode="External"/><Relationship Id="rId167" Type="http://schemas.openxmlformats.org/officeDocument/2006/relationships/hyperlink" Target="https://www.england.nhs.uk/commissioning/spec-services/npc-crg/group-a/specialised-dermatology/" TargetMode="External"/><Relationship Id="rId188" Type="http://schemas.openxmlformats.org/officeDocument/2006/relationships/hyperlink" Target="https://psoriasiscouncil.org/people/brian-kirby/" TargetMode="External"/><Relationship Id="rId311" Type="http://schemas.openxmlformats.org/officeDocument/2006/relationships/hyperlink" Target="https://www.lcwh.org/our-team" TargetMode="External"/><Relationship Id="rId332" Type="http://schemas.openxmlformats.org/officeDocument/2006/relationships/hyperlink" Target="https://www.bcu.ac.uk/research/-centres-of-excellence/centre-for-health-and-social-care-research/members/fiona-cowdell" TargetMode="External"/><Relationship Id="rId353" Type="http://schemas.openxmlformats.org/officeDocument/2006/relationships/hyperlink" Target="https://www.epuap.org/jane-nixon/" TargetMode="External"/><Relationship Id="rId71" Type="http://schemas.openxmlformats.org/officeDocument/2006/relationships/hyperlink" Target="https://vitiligosociety.org/medical-and-scientific-advisory-panel/" TargetMode="External"/><Relationship Id="rId92" Type="http://schemas.openxmlformats.org/officeDocument/2006/relationships/hyperlink" Target="https://prabook.com/web/sally_helen.ibbotson/315064" TargetMode="External"/><Relationship Id="rId213" Type="http://schemas.openxmlformats.org/officeDocument/2006/relationships/hyperlink" Target="http://www.homeforeczema.org/about/about.aspx" TargetMode="External"/><Relationship Id="rId234" Type="http://schemas.openxmlformats.org/officeDocument/2006/relationships/hyperlink" Target="https://onewelbeck.com/consultants/professor-jemima-mellerio/" TargetMode="External"/><Relationship Id="rId2" Type="http://schemas.openxmlformats.org/officeDocument/2006/relationships/hyperlink" Target="https://research.manchester.ac.uk/en/persons/christopher.griffiths" TargetMode="External"/><Relationship Id="rId29" Type="http://schemas.openxmlformats.org/officeDocument/2006/relationships/hyperlink" Target="https://www.uktrend.org/" TargetMode="External"/><Relationship Id="rId255" Type="http://schemas.openxmlformats.org/officeDocument/2006/relationships/hyperlink" Target="https://leishchallenge.org/research-2/meet-the-team/" TargetMode="External"/><Relationship Id="rId276" Type="http://schemas.openxmlformats.org/officeDocument/2006/relationships/hyperlink" Target="https://cdn.bad.org.uk/uploads/2023/02/09105851/BAD-Lead-for-Global-Health-Role-Description.pdf" TargetMode="External"/><Relationship Id="rId297" Type="http://schemas.openxmlformats.org/officeDocument/2006/relationships/hyperlink" Target="https://www.linkedin.com/in/andrew-proctor-8a117615/details/experience/" TargetMode="External"/><Relationship Id="rId40" Type="http://schemas.openxmlformats.org/officeDocument/2006/relationships/hyperlink" Target="https://orcid.org/0000-0003-4428-2428" TargetMode="External"/><Relationship Id="rId115" Type="http://schemas.openxmlformats.org/officeDocument/2006/relationships/hyperlink" Target="http://newcastle.mic.nihr.ac.uk/staff/professor-nick-reynolds/" TargetMode="External"/><Relationship Id="rId136" Type="http://schemas.openxmlformats.org/officeDocument/2006/relationships/hyperlink" Target="https://www.linkedin.com/in/alan-irvine-md-dsc-22796329/" TargetMode="External"/><Relationship Id="rId157" Type="http://schemas.openxmlformats.org/officeDocument/2006/relationships/hyperlink" Target="https://secure.toolkitfiles.co.uk/clients/9764/sitedata/Misc/CV-website-1-.doc" TargetMode="External"/><Relationship Id="rId178" Type="http://schemas.openxmlformats.org/officeDocument/2006/relationships/hyperlink" Target="https://www.tdmt.org/2017/Program/SpeakerData.php?AgendaSpeakersSID=285" TargetMode="External"/><Relationship Id="rId301" Type="http://schemas.openxmlformats.org/officeDocument/2006/relationships/hyperlink" Target="https://www.uhs.nhs.uk/for-patients/find-your-consultant/dr-julia-smedley" TargetMode="External"/><Relationship Id="rId322" Type="http://schemas.openxmlformats.org/officeDocument/2006/relationships/hyperlink" Target="https://www.spirehealthcare.com/spire-murrayfield-hospital-wirral/consultants/dr-richard-azurdia-c3332421/" TargetMode="External"/><Relationship Id="rId343" Type="http://schemas.openxmlformats.org/officeDocument/2006/relationships/hyperlink" Target="https://www.spirehealthcare.com/consultant-profiles/professor-mark-goodfield-c2515243/" TargetMode="External"/><Relationship Id="rId364" Type="http://schemas.openxmlformats.org/officeDocument/2006/relationships/hyperlink" Target="https://www.sknclinics.co.uk/expert-medical-team/dr-shanti-ayob" TargetMode="External"/><Relationship Id="rId61" Type="http://schemas.openxmlformats.org/officeDocument/2006/relationships/hyperlink" Target="https://www.kcl.ac.uk/people/carsten-flohr" TargetMode="External"/><Relationship Id="rId82" Type="http://schemas.openxmlformats.org/officeDocument/2006/relationships/hyperlink" Target="https://www.nihr.ac.uk/people/williams-hywel/10848" TargetMode="External"/><Relationship Id="rId199" Type="http://schemas.openxmlformats.org/officeDocument/2006/relationships/hyperlink" Target="https://www.finder.bupa.co.uk/Consultant/view/31398/dr_graham_a_johnston" TargetMode="External"/><Relationship Id="rId203" Type="http://schemas.openxmlformats.org/officeDocument/2006/relationships/hyperlink" Target="https://www.guysandstthomas.nhs.uk/our-consultants/andrew-pink" TargetMode="External"/><Relationship Id="rId19" Type="http://schemas.openxmlformats.org/officeDocument/2006/relationships/hyperlink" Target="https://www.ilds.org/who-we-are/organisation-structure/our-committees/" TargetMode="External"/><Relationship Id="rId224" Type="http://schemas.openxmlformats.org/officeDocument/2006/relationships/hyperlink" Target="https://onewelbeck.com/consultants/professor-jemima-mellerio/" TargetMode="External"/><Relationship Id="rId245" Type="http://schemas.openxmlformats.org/officeDocument/2006/relationships/hyperlink" Target="https://escd.org/news/mark-wilkinson-candidate-for-next-president-elect/" TargetMode="External"/><Relationship Id="rId266" Type="http://schemas.openxmlformats.org/officeDocument/2006/relationships/hyperlink" Target="https://www.nuffieldhealth.com/consultants/dr-philip-hampton" TargetMode="External"/><Relationship Id="rId287" Type="http://schemas.openxmlformats.org/officeDocument/2006/relationships/hyperlink" Target="https://gmcancerorguk.files.wordpress.com/2019/01/Skin-pathway-board-ratified-minutes-140918.pdf" TargetMode="External"/><Relationship Id="rId30" Type="http://schemas.openxmlformats.org/officeDocument/2006/relationships/hyperlink" Target="https://www.linkedin.com/in/chris-griffiths-obe-75b73b14/" TargetMode="External"/><Relationship Id="rId105" Type="http://schemas.openxmlformats.org/officeDocument/2006/relationships/hyperlink" Target="https://www.newcastle-hospitals.nhs.uk/consultants/professor-nicholas-j-reynolds/" TargetMode="External"/><Relationship Id="rId126" Type="http://schemas.openxmlformats.org/officeDocument/2006/relationships/hyperlink" Target="https://www.google.com/url?q=https://www.tcd.ie/research/profiles/?profile%3DIRVINEA&amp;sa=D&amp;source=editors&amp;ust=1696411006878660&amp;usg=AOvVaw1m4xL08qRH5TpVIswIGxLw" TargetMode="External"/><Relationship Id="rId147" Type="http://schemas.openxmlformats.org/officeDocument/2006/relationships/hyperlink" Target="https://www.linkedin.com/in/mabs-chowdhury-230085b1/?originalSubdomain=uk" TargetMode="External"/><Relationship Id="rId168" Type="http://schemas.openxmlformats.org/officeDocument/2006/relationships/hyperlink" Target="https://www.e-lfh.org.uk/programmes/dermatology/" TargetMode="External"/><Relationship Id="rId312" Type="http://schemas.openxmlformats.org/officeDocument/2006/relationships/hyperlink" Target="https://www.ncbi.nlm.nih.gov/books/NBK567955/" TargetMode="External"/><Relationship Id="rId333" Type="http://schemas.openxmlformats.org/officeDocument/2006/relationships/hyperlink" Target="https://clevelandcliniclondon.uk/doctors/1138-dr-richard-woolf" TargetMode="External"/><Relationship Id="rId354" Type="http://schemas.openxmlformats.org/officeDocument/2006/relationships/hyperlink" Target="https://ehealthp.com/team/" TargetMode="External"/><Relationship Id="rId51" Type="http://schemas.openxmlformats.org/officeDocument/2006/relationships/hyperlink" Target="https://www.sheffield.ac.uk/smph/people/clinical-medicine/michael-j-cork" TargetMode="External"/><Relationship Id="rId72" Type="http://schemas.openxmlformats.org/officeDocument/2006/relationships/hyperlink" Target="https://www.topdoctors.co.uk/doctor/anthony-bewley" TargetMode="External"/><Relationship Id="rId93" Type="http://schemas.openxmlformats.org/officeDocument/2006/relationships/hyperlink" Target="https://discovery.dundee.ac.uk/en/persons/sally-ibbotson" TargetMode="External"/><Relationship Id="rId189" Type="http://schemas.openxmlformats.org/officeDocument/2006/relationships/hyperlink" Target="https://www.spindermatology.org/national-representatives" TargetMode="External"/><Relationship Id="rId3" Type="http://schemas.openxmlformats.org/officeDocument/2006/relationships/hyperlink" Target="https://www.globalpsoriasisatlas.org/en/the-gpa/about-the-gpa" TargetMode="External"/><Relationship Id="rId214" Type="http://schemas.openxmlformats.org/officeDocument/2006/relationships/hyperlink" Target="https://biography.omicsonline.org/united-kingdom/the-university-of-nottingham/kim-thomas-435439" TargetMode="External"/><Relationship Id="rId235" Type="http://schemas.openxmlformats.org/officeDocument/2006/relationships/hyperlink" Target="https://www.sulishospital.com/specialists/deirdre-buckley" TargetMode="External"/><Relationship Id="rId256" Type="http://schemas.openxmlformats.org/officeDocument/2006/relationships/hyperlink" Target="https://www.circlehealthgroup.co.uk/consultants/alison-layton" TargetMode="External"/><Relationship Id="rId277" Type="http://schemas.openxmlformats.org/officeDocument/2006/relationships/hyperlink" Target="https://bpg.org.uk/bpg-history/" TargetMode="External"/><Relationship Id="rId298" Type="http://schemas.openxmlformats.org/officeDocument/2006/relationships/hyperlink" Target="https://www.linkedin.com/in/andrew-proctor-8a117615/details/experience/" TargetMode="External"/><Relationship Id="rId116" Type="http://schemas.openxmlformats.org/officeDocument/2006/relationships/hyperlink" Target="https://www.ncl.ac.uk/medical-sciences/people/profile/nickreynolds.html" TargetMode="External"/><Relationship Id="rId137" Type="http://schemas.openxmlformats.org/officeDocument/2006/relationships/hyperlink" Target="https://www.tcd.ie/research/profiles/?profile=IRVINEA" TargetMode="External"/><Relationship Id="rId158" Type="http://schemas.openxmlformats.org/officeDocument/2006/relationships/hyperlink" Target="https://secure.toolkitfiles.co.uk/clients/9764/sitedata/Misc/CV-website-1-.doc" TargetMode="External"/><Relationship Id="rId302" Type="http://schemas.openxmlformats.org/officeDocument/2006/relationships/hyperlink" Target="https://www.uhs.nhs.uk/for-patients/find-your-consultant/dr-julia-smedley" TargetMode="External"/><Relationship Id="rId323" Type="http://schemas.openxmlformats.org/officeDocument/2006/relationships/hyperlink" Target="https://www.spirehealthcare.com/spire-murrayfield-hospital-wirral/consultants/dr-richard-azurdia-c3332421/" TargetMode="External"/><Relationship Id="rId344" Type="http://schemas.openxmlformats.org/officeDocument/2006/relationships/hyperlink" Target="https://www.spirehealthcare.com/consultant-profiles/professor-mark-goodfield-c2515243/" TargetMode="External"/><Relationship Id="rId20" Type="http://schemas.openxmlformats.org/officeDocument/2006/relationships/hyperlink" Target="https://isiderm.org/about/committees/" TargetMode="External"/><Relationship Id="rId41" Type="http://schemas.openxmlformats.org/officeDocument/2006/relationships/hyperlink" Target="https://www.sheffield.ac.uk/smph/people/clinical-medicine/michael-j-cork" TargetMode="External"/><Relationship Id="rId62" Type="http://schemas.openxmlformats.org/officeDocument/2006/relationships/hyperlink" Target="https://www.kcl.ac.uk/people/carsten-flohr" TargetMode="External"/><Relationship Id="rId83" Type="http://schemas.openxmlformats.org/officeDocument/2006/relationships/hyperlink" Target="http://www.nottinghameczema.org.uk/people.aspx" TargetMode="External"/><Relationship Id="rId179" Type="http://schemas.openxmlformats.org/officeDocument/2006/relationships/hyperlink" Target="https://www.tdmt.org/2017/Program/SpeakerData.php?AgendaSpeakersSID=285" TargetMode="External"/><Relationship Id="rId190" Type="http://schemas.openxmlformats.org/officeDocument/2006/relationships/hyperlink" Target="https://www.achicevents.org.uk/speaker-profiles/" TargetMode="External"/><Relationship Id="rId204" Type="http://schemas.openxmlformats.org/officeDocument/2006/relationships/hyperlink" Target="https://www.guysandstthomas.nhs.uk/our-consultants/andrew-pink" TargetMode="External"/><Relationship Id="rId225" Type="http://schemas.openxmlformats.org/officeDocument/2006/relationships/hyperlink" Target="https://www.gosh.nhs.uk/our-people/staff-z/jemima-mellerio/" TargetMode="External"/><Relationship Id="rId246" Type="http://schemas.openxmlformats.org/officeDocument/2006/relationships/hyperlink" Target="https://escd.org/news/mark-wilkinson-candidate-for-next-president-elect/" TargetMode="External"/><Relationship Id="rId267" Type="http://schemas.openxmlformats.org/officeDocument/2006/relationships/hyperlink" Target="https://www.nuffieldhealth.com/consultants/dr-philip-hampton" TargetMode="External"/><Relationship Id="rId288" Type="http://schemas.openxmlformats.org/officeDocument/2006/relationships/hyperlink" Target="https://dermoscopy-ids.org/active-members-list/" TargetMode="External"/><Relationship Id="rId106" Type="http://schemas.openxmlformats.org/officeDocument/2006/relationships/hyperlink" Target="https://www.ncl.ac.uk/medical-sciences/people/profile/nickreynolds.html" TargetMode="External"/><Relationship Id="rId127" Type="http://schemas.openxmlformats.org/officeDocument/2006/relationships/hyperlink" Target="https://www.google.com/url?q=https://www.tcd.ie/research/profiles/?profile%3DIRVINEA&amp;sa=D&amp;source=editors&amp;ust=1696411006878660&amp;usg=AOvVaw1m4xL08qRH5TpVIswIGxLw" TargetMode="External"/><Relationship Id="rId313" Type="http://schemas.openxmlformats.org/officeDocument/2006/relationships/hyperlink" Target="https://www.linkedin.com/in/ira-madan-17952a19/" TargetMode="External"/><Relationship Id="rId10" Type="http://schemas.openxmlformats.org/officeDocument/2006/relationships/hyperlink" Target="https://www.debra.org.uk/chris-griffiths-obe" TargetMode="External"/><Relationship Id="rId31" Type="http://schemas.openxmlformats.org/officeDocument/2006/relationships/hyperlink" Target="https://research.manchester.ac.uk/en/persons/christopher.griffiths" TargetMode="External"/><Relationship Id="rId52" Type="http://schemas.openxmlformats.org/officeDocument/2006/relationships/hyperlink" Target="https://www.sheffield.ac.uk/smph/people/clinical-medicine/michael-j-cork" TargetMode="External"/><Relationship Id="rId73" Type="http://schemas.openxmlformats.org/officeDocument/2006/relationships/hyperlink" Target="https://eadv.org/about-eadv/task-forces/" TargetMode="External"/><Relationship Id="rId94" Type="http://schemas.openxmlformats.org/officeDocument/2006/relationships/hyperlink" Target="https://discovery.dundee.ac.uk/en/persons/sally-ibbotson" TargetMode="External"/><Relationship Id="rId148" Type="http://schemas.openxmlformats.org/officeDocument/2006/relationships/hyperlink" Target="https://www.linkedin.com/in/mabs-chowdhury-230085b1/details/organizations/" TargetMode="External"/><Relationship Id="rId169" Type="http://schemas.openxmlformats.org/officeDocument/2006/relationships/hyperlink" Target="https://www.bad.org.uk/about-the-bad/leadership-team/" TargetMode="External"/><Relationship Id="rId334" Type="http://schemas.openxmlformats.org/officeDocument/2006/relationships/hyperlink" Target="https://clevelandcliniclondon.uk/doctors/1138-dr-richard-woolf" TargetMode="External"/><Relationship Id="rId355" Type="http://schemas.openxmlformats.org/officeDocument/2006/relationships/hyperlink" Target="https://ehealthp.com/team/" TargetMode="External"/><Relationship Id="rId4" Type="http://schemas.openxmlformats.org/officeDocument/2006/relationships/hyperlink" Target="https://research.manchester.ac.uk/en/persons/christopher.griffiths" TargetMode="External"/><Relationship Id="rId180" Type="http://schemas.openxmlformats.org/officeDocument/2006/relationships/hyperlink" Target="https://www.tdmt.org/2017/Program/SpeakerData.php?AgendaSpeakersSID=285" TargetMode="External"/><Relationship Id="rId215" Type="http://schemas.openxmlformats.org/officeDocument/2006/relationships/hyperlink" Target="https://biography.omicsonline.org/united-kingdom/the-university-of-nottingham/kim-thomas-435439" TargetMode="External"/><Relationship Id="rId236" Type="http://schemas.openxmlformats.org/officeDocument/2006/relationships/hyperlink" Target="https://www.sulishospital.com/specialists/deirdre-buckley" TargetMode="External"/><Relationship Id="rId257" Type="http://schemas.openxmlformats.org/officeDocument/2006/relationships/hyperlink" Target="https://twitter.com/NHSTransform/status/1377312315205431297" TargetMode="External"/><Relationship Id="rId278" Type="http://schemas.openxmlformats.org/officeDocument/2006/relationships/hyperlink" Target="https://escd.org/about/working-parties-and-taskforces/escd-taskforce-legal-matters-concerning-patch-test-materials/" TargetMode="External"/><Relationship Id="rId303" Type="http://schemas.openxmlformats.org/officeDocument/2006/relationships/hyperlink" Target="https://www.uhs.nhs.uk/for-patients/find-your-consultant/dr-julia-smedley" TargetMode="External"/><Relationship Id="rId42" Type="http://schemas.openxmlformats.org/officeDocument/2006/relationships/hyperlink" Target="https://www.sheffield.ac.uk/smph/people/clinical-medicine/michael-j-cork" TargetMode="External"/><Relationship Id="rId84" Type="http://schemas.openxmlformats.org/officeDocument/2006/relationships/hyperlink" Target="http://www.ukdctn.org/about-us/index.aspx" TargetMode="External"/><Relationship Id="rId138" Type="http://schemas.openxmlformats.org/officeDocument/2006/relationships/hyperlink" Target="https://www.google.com/url?q=https://www.tcd.ie/research/profiles/?profile%3DIRVINEA&amp;sa=D&amp;source=editors&amp;ust=1696411006878660&amp;usg=AOvVaw1m4xL08qRH5TpVIswIGxLw" TargetMode="External"/><Relationship Id="rId345" Type="http://schemas.openxmlformats.org/officeDocument/2006/relationships/hyperlink" Target="https://cdn.bad.org.uk/uploads/2022/08/10101248/Past-Officers_2022.pdf" TargetMode="External"/><Relationship Id="rId191" Type="http://schemas.openxmlformats.org/officeDocument/2006/relationships/hyperlink" Target="http://www.caribbeanderm.org/dr-donna-thompson/" TargetMode="External"/><Relationship Id="rId205" Type="http://schemas.openxmlformats.org/officeDocument/2006/relationships/hyperlink" Target="https://www.guysandstthomas.nhs.uk/our-consultants/andrew-pink" TargetMode="External"/><Relationship Id="rId247" Type="http://schemas.openxmlformats.org/officeDocument/2006/relationships/hyperlink" Target="https://escd.org/news/mark-wilkinson-candidate-for-next-president-elect/" TargetMode="External"/><Relationship Id="rId107" Type="http://schemas.openxmlformats.org/officeDocument/2006/relationships/hyperlink" Target="http://newcastle.mic.nihr.ac.uk/staff/professor-nick-reynolds/" TargetMode="External"/><Relationship Id="rId289" Type="http://schemas.openxmlformats.org/officeDocument/2006/relationships/hyperlink" Target="http://www.ncin.org.uk/cancer_type_and_topic_specific_work/cancer_type_specific_work/skin_cancer/skin_cancer_sscrg_membership" TargetMode="External"/><Relationship Id="rId11" Type="http://schemas.openxmlformats.org/officeDocument/2006/relationships/hyperlink" Target="https://esdr.org/membership/patron-members/" TargetMode="External"/><Relationship Id="rId53" Type="http://schemas.openxmlformats.org/officeDocument/2006/relationships/hyperlink" Target="https://www.allergyacademy.org/committee/prof-carsten-flohr" TargetMode="External"/><Relationship Id="rId149" Type="http://schemas.openxmlformats.org/officeDocument/2006/relationships/hyperlink" Target="https://www.linkedin.com/in/mabs-chowdhury-230085b1/details/organizations/" TargetMode="External"/><Relationship Id="rId314" Type="http://schemas.openxmlformats.org/officeDocument/2006/relationships/hyperlink" Target="https://www.coltfoundation.org.uk/timeline_slider_post/2017/" TargetMode="External"/><Relationship Id="rId356" Type="http://schemas.openxmlformats.org/officeDocument/2006/relationships/hyperlink" Target="https://www.epuap.org/jane-nixon/" TargetMode="External"/><Relationship Id="rId95" Type="http://schemas.openxmlformats.org/officeDocument/2006/relationships/hyperlink" Target="https://discovery.dundee.ac.uk/en/persons/sally-ibbotson" TargetMode="External"/><Relationship Id="rId160" Type="http://schemas.openxmlformats.org/officeDocument/2006/relationships/hyperlink" Target="https://secure.toolkitfiles.co.uk/clients/9764/sitedata/Misc/CV-website-1-.doc" TargetMode="External"/><Relationship Id="rId216" Type="http://schemas.openxmlformats.org/officeDocument/2006/relationships/hyperlink" Target="https://biography.omicsonline.org/united-kingdom/the-university-of-nottingham/kim-thomas-435439" TargetMode="External"/><Relationship Id="rId258" Type="http://schemas.openxmlformats.org/officeDocument/2006/relationships/hyperlink" Target="https://gettingitrightfirsttime.co.uk/expert-panel-lined-up-for-webinar-to-discuss-how-to-reduce-dermatology-waiting-lists/" TargetMode="External"/><Relationship Id="rId22" Type="http://schemas.openxmlformats.org/officeDocument/2006/relationships/hyperlink" Target="https://www.sfdermato.org/media/image/upload-editor/files/2014-05%20ILDS_MAI2014_VA_02052014.pdf" TargetMode="External"/><Relationship Id="rId64" Type="http://schemas.openxmlformats.org/officeDocument/2006/relationships/hyperlink" Target="https://www.kcl.ac.uk/people/carsten-flohr" TargetMode="External"/><Relationship Id="rId118" Type="http://schemas.openxmlformats.org/officeDocument/2006/relationships/hyperlink" Target="https://www.linkedin.com/in/alan-irvine-md-dsc-22796329/" TargetMode="External"/><Relationship Id="rId325" Type="http://schemas.openxmlformats.org/officeDocument/2006/relationships/hyperlink" Target="https://cutaneousallergy.org/about/committee/" TargetMode="External"/><Relationship Id="rId171" Type="http://schemas.openxmlformats.org/officeDocument/2006/relationships/hyperlink" Target="https://www.doctify.com/uk/specialist/dr-tanya-ownsworth-bleiker-1" TargetMode="External"/><Relationship Id="rId227" Type="http://schemas.openxmlformats.org/officeDocument/2006/relationships/hyperlink" Target="https://www.gosh.nhs.uk/our-people/staff-z/jemima-mellerio/" TargetMode="External"/><Relationship Id="rId269" Type="http://schemas.openxmlformats.org/officeDocument/2006/relationships/hyperlink" Target="https://cutaneousallergy.org/about/committee/" TargetMode="External"/><Relationship Id="rId33" Type="http://schemas.openxmlformats.org/officeDocument/2006/relationships/hyperlink" Target="https://www.ae-info.org/ae/Member/Griffiths_Christopher" TargetMode="External"/><Relationship Id="rId129" Type="http://schemas.openxmlformats.org/officeDocument/2006/relationships/hyperlink" Target="https://www.spindermatology.org/scientific-committee" TargetMode="External"/><Relationship Id="rId280" Type="http://schemas.openxmlformats.org/officeDocument/2006/relationships/hyperlink" Target="https://www.guysandstthomas.nhs.uk/our-consultants/ian-white" TargetMode="External"/><Relationship Id="rId336" Type="http://schemas.openxmlformats.org/officeDocument/2006/relationships/hyperlink" Target="https://clevelandcliniclondon.uk/doctors/1138-dr-richard-woolf" TargetMode="External"/><Relationship Id="rId75" Type="http://schemas.openxmlformats.org/officeDocument/2006/relationships/hyperlink" Target="https://www.ichthyosis.org.uk/faqs/professor-anthony-bewley" TargetMode="External"/><Relationship Id="rId140" Type="http://schemas.openxmlformats.org/officeDocument/2006/relationships/hyperlink" Target="https://www.bad.org.uk/about-the-bad/leadership-team/" TargetMode="External"/><Relationship Id="rId182" Type="http://schemas.openxmlformats.org/officeDocument/2006/relationships/hyperlink" Target="https://www.kcl.ac.uk/people/john-mcgrath" TargetMode="External"/><Relationship Id="rId6" Type="http://schemas.openxmlformats.org/officeDocument/2006/relationships/hyperlink" Target="https://www.debra.org.uk/chris-griffiths-obe" TargetMode="External"/><Relationship Id="rId238" Type="http://schemas.openxmlformats.org/officeDocument/2006/relationships/hyperlink" Target="https://www.finder.bupa.co.uk/consultant/view/34322/dr_deirdre_buckley" TargetMode="External"/><Relationship Id="rId291" Type="http://schemas.openxmlformats.org/officeDocument/2006/relationships/hyperlink" Target="https://www.circlehealthgroup.co.uk/consultants/john-thomas-lear" TargetMode="External"/><Relationship Id="rId305" Type="http://schemas.openxmlformats.org/officeDocument/2006/relationships/hyperlink" Target="https://www.uhs.nhs.uk/for-patients/find-your-consultant/dr-julia-smedley" TargetMode="External"/><Relationship Id="rId347" Type="http://schemas.openxmlformats.org/officeDocument/2006/relationships/hyperlink" Target="https://www.spirehealthcare.com/consultant-profiles/dr-faheem-latheef-c6145442/" TargetMode="External"/><Relationship Id="rId44" Type="http://schemas.openxmlformats.org/officeDocument/2006/relationships/hyperlink" Target="https://orcid.org/0000-0003-4428-2428" TargetMode="External"/><Relationship Id="rId86" Type="http://schemas.openxmlformats.org/officeDocument/2006/relationships/hyperlink" Target="http://www.homeforeczema.org/about/about.aspx" TargetMode="External"/><Relationship Id="rId151" Type="http://schemas.openxmlformats.org/officeDocument/2006/relationships/hyperlink" Target="https://www.linkedin.com/in/mabs-chowdhury-230085b1/details/organizations/" TargetMode="External"/><Relationship Id="rId193" Type="http://schemas.openxmlformats.org/officeDocument/2006/relationships/hyperlink" Target="https://eczema.org/what-we-do/our-people/medical-advisory-board/medical-advisory-board/" TargetMode="External"/><Relationship Id="rId207" Type="http://schemas.openxmlformats.org/officeDocument/2006/relationships/hyperlink" Target="https://psoriasiscouncil.org/about/committees-and-working-groups/" TargetMode="External"/><Relationship Id="rId249" Type="http://schemas.openxmlformats.org/officeDocument/2006/relationships/hyperlink" Target="https://www.hyms.ac.uk/about/people/alison-layton" TargetMode="External"/><Relationship Id="rId13" Type="http://schemas.openxmlformats.org/officeDocument/2006/relationships/hyperlink" Target="https://psoriasiscouncil.org/people/christopher-griffiths/" TargetMode="External"/><Relationship Id="rId109" Type="http://schemas.openxmlformats.org/officeDocument/2006/relationships/hyperlink" Target="https://www.ncl.ac.uk/medical-sciences/people/profile/nickreynolds.html" TargetMode="External"/><Relationship Id="rId260" Type="http://schemas.openxmlformats.org/officeDocument/2006/relationships/hyperlink" Target="http://www.homeforeczema.org/research/working-groups.aspx" TargetMode="External"/><Relationship Id="rId316" Type="http://schemas.openxmlformats.org/officeDocument/2006/relationships/hyperlink" Target="https://www.eastmidlandsdeanery.nhs.uk/medicine/dermatology" TargetMode="External"/><Relationship Id="rId55" Type="http://schemas.openxmlformats.org/officeDocument/2006/relationships/hyperlink" Target="https://www.guysandstthomas.nhs.uk/our-consultants/carsten-flohr" TargetMode="External"/><Relationship Id="rId97" Type="http://schemas.openxmlformats.org/officeDocument/2006/relationships/hyperlink" Target="https://www.britishskinfoundation.org.uk/british-skin-foundation-committee-members" TargetMode="External"/><Relationship Id="rId120" Type="http://schemas.openxmlformats.org/officeDocument/2006/relationships/hyperlink" Target="https://www.linkedin.com/in/alan-irvine-md-dsc-22796329/" TargetMode="External"/><Relationship Id="rId358" Type="http://schemas.openxmlformats.org/officeDocument/2006/relationships/hyperlink" Target="https://societyoftissueviability.org/person/jane-nixon/" TargetMode="External"/><Relationship Id="rId162" Type="http://schemas.openxmlformats.org/officeDocument/2006/relationships/hyperlink" Target="https://www.linkedin.com/in/mabs-chowdhury-230085b1/details/organizations/" TargetMode="External"/><Relationship Id="rId218" Type="http://schemas.openxmlformats.org/officeDocument/2006/relationships/hyperlink" Target="https://www.gosh.nhs.uk/our-people/staff-z/jemima-mellerio/" TargetMode="External"/><Relationship Id="rId271" Type="http://schemas.openxmlformats.org/officeDocument/2006/relationships/hyperlink" Target="https://cdn.bad.org.uk/uploads/2022/11/17161530/Job-Planning-for-Dermatologists-2022-.pdf" TargetMode="External"/><Relationship Id="rId24" Type="http://schemas.openxmlformats.org/officeDocument/2006/relationships/hyperlink" Target="https://www.ilds.org/who-we-are/organisation-structure/our-committees/" TargetMode="External"/><Relationship Id="rId66" Type="http://schemas.openxmlformats.org/officeDocument/2006/relationships/hyperlink" Target="https://www.linkedin.com/in/anthony-bewley-2b800230/" TargetMode="External"/><Relationship Id="rId131" Type="http://schemas.openxmlformats.org/officeDocument/2006/relationships/hyperlink" Target="https://www.eczemacouncil.org/board-of-directors" TargetMode="External"/><Relationship Id="rId327" Type="http://schemas.openxmlformats.org/officeDocument/2006/relationships/hyperlink" Target="https://www.bcu.ac.uk/research/-centres-of-excellence/centre-for-health-and-social-care-research/members/fiona-cowdell" TargetMode="External"/><Relationship Id="rId173" Type="http://schemas.openxmlformats.org/officeDocument/2006/relationships/hyperlink" Target="https://www.bad.org.uk/about-the-bad/leadership-team/" TargetMode="External"/><Relationship Id="rId229" Type="http://schemas.openxmlformats.org/officeDocument/2006/relationships/hyperlink" Target="https://www.gosh.nhs.uk/our-people/staff-z/jemima-mellerio/" TargetMode="External"/><Relationship Id="rId240" Type="http://schemas.openxmlformats.org/officeDocument/2006/relationships/hyperlink" Target="https://www.finder.bupa.co.uk/consultant/view/34322/dr_deirdre_buckley" TargetMode="External"/><Relationship Id="rId35" Type="http://schemas.openxmlformats.org/officeDocument/2006/relationships/hyperlink" Target="https://research.manchester.ac.uk/en/persons/christopher.griffiths" TargetMode="External"/><Relationship Id="rId77" Type="http://schemas.openxmlformats.org/officeDocument/2006/relationships/hyperlink" Target="https://www.spindermatology.org/files/Warren-Richard.pdf" TargetMode="External"/><Relationship Id="rId100" Type="http://schemas.openxmlformats.org/officeDocument/2006/relationships/hyperlink" Target="https://prabook.com/web/sally_helen.ibbotson/315064" TargetMode="External"/><Relationship Id="rId282" Type="http://schemas.openxmlformats.org/officeDocument/2006/relationships/hyperlink" Target="https://www.circlehealthgroup.co.uk/consultants/john-thomas-lear" TargetMode="External"/><Relationship Id="rId338" Type="http://schemas.openxmlformats.org/officeDocument/2006/relationships/hyperlink" Target="https://escd.org/about/honorary-members/" TargetMode="External"/><Relationship Id="rId8" Type="http://schemas.openxmlformats.org/officeDocument/2006/relationships/hyperlink" Target="https://eadv.org/about-eadv/leadership-and-committees/" TargetMode="External"/><Relationship Id="rId142" Type="http://schemas.openxmlformats.org/officeDocument/2006/relationships/hyperlink" Target="https://www.southampton.ac.uk/life-sciences/interdisciplinary/members/mraj1e06.page" TargetMode="External"/><Relationship Id="rId184" Type="http://schemas.openxmlformats.org/officeDocument/2006/relationships/hyperlink" Target="https://psoriasiscouncil.org/people/brian-kirby/" TargetMode="External"/><Relationship Id="rId251" Type="http://schemas.openxmlformats.org/officeDocument/2006/relationships/hyperlink" Target="https://www.circlehealthgroup.co.uk/consultants/alison-layton" TargetMode="External"/><Relationship Id="rId46" Type="http://schemas.openxmlformats.org/officeDocument/2006/relationships/hyperlink" Target="https://orcid.org/0000-0003-4428-2428" TargetMode="External"/><Relationship Id="rId293" Type="http://schemas.openxmlformats.org/officeDocument/2006/relationships/hyperlink" Target="https://www.improveeczemacare.com/team" TargetMode="External"/><Relationship Id="rId307" Type="http://schemas.openxmlformats.org/officeDocument/2006/relationships/hyperlink" Target="https://www.cmhw.uk/about" TargetMode="External"/><Relationship Id="rId349" Type="http://schemas.openxmlformats.org/officeDocument/2006/relationships/hyperlink" Target="https://www.spirehealthcare.com/consultant-profiles/dr-faheem-latheef-c6145442/"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tandfonline.com/doi/full/10.2147/PTT.S328447" TargetMode="External"/><Relationship Id="rId299" Type="http://schemas.openxmlformats.org/officeDocument/2006/relationships/hyperlink" Target="https://www.focuscotland.co.uk/presentations/Sun%20Death%20and%20Dermatologists.pdf" TargetMode="External"/><Relationship Id="rId21" Type="http://schemas.openxmlformats.org/officeDocument/2006/relationships/hyperlink" Target="https://www.touchimmunology.com/dermatological-conditions/conference-hub/christopher-griffiths-aad-vmx-2021-developments-in-psoriasis/" TargetMode="External"/><Relationship Id="rId63" Type="http://schemas.openxmlformats.org/officeDocument/2006/relationships/hyperlink" Target="https://www.emjreviews.com/wp-content/uploads/2021/09/EMJ-Rheumatology-8-Supplement-2-2021.pdf" TargetMode="External"/><Relationship Id="rId159" Type="http://schemas.openxmlformats.org/officeDocument/2006/relationships/hyperlink" Target="https://academic.oup.com/rheumatology/article/55/suppl_1/i23/1793772" TargetMode="External"/><Relationship Id="rId324" Type="http://schemas.openxmlformats.org/officeDocument/2006/relationships/hyperlink" Target="https://www.ncbi.nlm.nih.gov/pmc/articles/PMC9661502/" TargetMode="External"/><Relationship Id="rId170" Type="http://schemas.openxmlformats.org/officeDocument/2006/relationships/hyperlink" Target="https://djbpnesxepydt.cloudfront.net/radv/April2023/April-2023-Abstracts/383_Abstract_Abrocitinib_Integrated-Safety-Analysis_Adolescents_Paller-et-al_1682462107783.pdf" TargetMode="External"/><Relationship Id="rId226" Type="http://schemas.openxmlformats.org/officeDocument/2006/relationships/hyperlink" Target="https://www.ncbi.nlm.nih.gov/pmc/articles/PMC1215558/" TargetMode="External"/><Relationship Id="rId268" Type="http://schemas.openxmlformats.org/officeDocument/2006/relationships/hyperlink" Target="https://onlinelibrary.wiley.com/doi/abs/10.1111/j.1365-2133.2012.10881.x" TargetMode="External"/><Relationship Id="rId32" Type="http://schemas.openxmlformats.org/officeDocument/2006/relationships/hyperlink" Target="https://www.touchimmunology.com/dermatological-conditions/conference-hub/christopher-griffiths-aad-vmx-2021-developments-in-psoriasis/" TargetMode="External"/><Relationship Id="rId74" Type="http://schemas.openxmlformats.org/officeDocument/2006/relationships/hyperlink" Target="https://www.frontiersin.org/articles/10.3389/fmed.2023.1171132/full" TargetMode="External"/><Relationship Id="rId128" Type="http://schemas.openxmlformats.org/officeDocument/2006/relationships/hyperlink" Target="https://www.nejm.org/doi/full/10.1056/nejmoa2102388" TargetMode="External"/><Relationship Id="rId335" Type="http://schemas.openxmlformats.org/officeDocument/2006/relationships/hyperlink" Target="https://www.ncbi.nlm.nih.gov/pmc/articles/PMC9661502/" TargetMode="External"/><Relationship Id="rId5" Type="http://schemas.openxmlformats.org/officeDocument/2006/relationships/hyperlink" Target="https://www.emjreviews.com/wp-content/uploads/2021/09/EMJ-Rheumatology-8-Supplement-2-2021.pdf" TargetMode="External"/><Relationship Id="rId181" Type="http://schemas.openxmlformats.org/officeDocument/2006/relationships/hyperlink" Target="https://djbpnesxepydt.cloudfront.net/radv/April2023/April-2023-Abstracts/383_Abstract_Abrocitinib_Integrated-Safety-Analysis_Adolescents_Paller-et-al_1682462107783.pdf" TargetMode="External"/><Relationship Id="rId237" Type="http://schemas.openxmlformats.org/officeDocument/2006/relationships/hyperlink" Target="https://www.ncbi.nlm.nih.gov/pmc/articles/PMC9334431/" TargetMode="External"/><Relationship Id="rId279" Type="http://schemas.openxmlformats.org/officeDocument/2006/relationships/hyperlink" Target="https://www.ncbi.nlm.nih.gov/pmc/articles/PMC10236180/" TargetMode="External"/><Relationship Id="rId43" Type="http://schemas.openxmlformats.org/officeDocument/2006/relationships/hyperlink" Target="https://onlinelibrary.wiley.com/doi/10.1111/bjd.15334" TargetMode="External"/><Relationship Id="rId139" Type="http://schemas.openxmlformats.org/officeDocument/2006/relationships/hyperlink" Target="https://www.sciencedirect.com/science/article/abs/pii/S019096221400927X" TargetMode="External"/><Relationship Id="rId290" Type="http://schemas.openxmlformats.org/officeDocument/2006/relationships/hyperlink" Target="https://pubmed.ncbi.nlm.nih.gov/29590279/" TargetMode="External"/><Relationship Id="rId304" Type="http://schemas.openxmlformats.org/officeDocument/2006/relationships/hyperlink" Target="https://www.focuscotland.co.uk/presentations/Sun%20Death%20and%20Dermatologists.pdf" TargetMode="External"/><Relationship Id="rId346" Type="http://schemas.openxmlformats.org/officeDocument/2006/relationships/hyperlink" Target="https://acrjournals.onlinelibrary.wiley.com/doi/abs/10.1002/art.40778" TargetMode="External"/><Relationship Id="rId85" Type="http://schemas.openxmlformats.org/officeDocument/2006/relationships/hyperlink" Target="https://www.tandfonline.com/doi/full/10.1080/09546634.2019.1655137" TargetMode="External"/><Relationship Id="rId150" Type="http://schemas.openxmlformats.org/officeDocument/2006/relationships/hyperlink" Target="https://www.ncbi.nlm.nih.gov/pmc/articles/PMC8552896/" TargetMode="External"/><Relationship Id="rId192" Type="http://schemas.openxmlformats.org/officeDocument/2006/relationships/hyperlink" Target="https://www.ncbi.nlm.nih.gov/pmc/articles/PMC9661502/" TargetMode="External"/><Relationship Id="rId206" Type="http://schemas.openxmlformats.org/officeDocument/2006/relationships/hyperlink" Target="https://www.emjreviews.com/dermatology/symposium/right-treatment-to-the-right-patient-in-moderate-to-severe-psoriasis-discussion-on-difference/" TargetMode="External"/><Relationship Id="rId248" Type="http://schemas.openxmlformats.org/officeDocument/2006/relationships/hyperlink" Target="https://link.springer.com/article/10.1007/s40257-023-00806-3" TargetMode="External"/><Relationship Id="rId12" Type="http://schemas.openxmlformats.org/officeDocument/2006/relationships/hyperlink" Target="https://www.frontiersin.org/articles/10.3389/fmed.2023.1171132/full" TargetMode="External"/><Relationship Id="rId108" Type="http://schemas.openxmlformats.org/officeDocument/2006/relationships/hyperlink" Target="https://onlinelibrary.wiley.com/doi/full/10.1111/jdv.18751" TargetMode="External"/><Relationship Id="rId315" Type="http://schemas.openxmlformats.org/officeDocument/2006/relationships/hyperlink" Target="https://www.tandfonline.com/doi/full/10.2147/CEOR.S333847" TargetMode="External"/><Relationship Id="rId54" Type="http://schemas.openxmlformats.org/officeDocument/2006/relationships/hyperlink" Target="https://www.ncbi.nlm.nih.gov/pmc/articles/PMC7211779/" TargetMode="External"/><Relationship Id="rId96" Type="http://schemas.openxmlformats.org/officeDocument/2006/relationships/hyperlink" Target="https://www.tandfonline.com/doi/full/10.1080/09546634.2023.2200866" TargetMode="External"/><Relationship Id="rId161" Type="http://schemas.openxmlformats.org/officeDocument/2006/relationships/hyperlink" Target="https://djbpnesxepydt.cloudfront.net/radv/April2023/April-2023-Abstracts/383_Abstract_Abrocitinib_Integrated-Safety-Analysis_Adolescents_Paller-et-al_1682462107783.pdf" TargetMode="External"/><Relationship Id="rId217" Type="http://schemas.openxmlformats.org/officeDocument/2006/relationships/hyperlink" Target="https://www.ncbi.nlm.nih.gov/pmc/articles/PMC9576661/" TargetMode="External"/><Relationship Id="rId259" Type="http://schemas.openxmlformats.org/officeDocument/2006/relationships/hyperlink" Target="https://www.sciencedirect.com/science/article/pii/S0022202X21010101" TargetMode="External"/><Relationship Id="rId23" Type="http://schemas.openxmlformats.org/officeDocument/2006/relationships/hyperlink" Target="https://www.ncbi.nlm.nih.gov/pmc/articles/PMC7211779/" TargetMode="External"/><Relationship Id="rId119" Type="http://schemas.openxmlformats.org/officeDocument/2006/relationships/hyperlink" Target="https://www.tandfonline.com/doi/full/10.2147/PTT.S328447" TargetMode="External"/><Relationship Id="rId270" Type="http://schemas.openxmlformats.org/officeDocument/2006/relationships/hyperlink" Target="https://onlinelibrary.wiley.com/doi/abs/10.1111/bjd.17106" TargetMode="External"/><Relationship Id="rId326" Type="http://schemas.openxmlformats.org/officeDocument/2006/relationships/hyperlink" Target="https://www.ncbi.nlm.nih.gov/pmc/articles/PMC9661502/" TargetMode="External"/><Relationship Id="rId65" Type="http://schemas.openxmlformats.org/officeDocument/2006/relationships/hyperlink" Target="https://www.thelancet.com/journals/lancet/article/PIIS0140-6736(14)60323-8/fulltext" TargetMode="External"/><Relationship Id="rId130" Type="http://schemas.openxmlformats.org/officeDocument/2006/relationships/hyperlink" Target="https://www.nejm.org/doi/full/10.1056/nejmoa2102388" TargetMode="External"/><Relationship Id="rId172" Type="http://schemas.openxmlformats.org/officeDocument/2006/relationships/hyperlink" Target="https://djbpnesxepydt.cloudfront.net/radv/April2023/April-2023-Abstracts/383_Abstract_Abrocitinib_Integrated-Safety-Analysis_Adolescents_Paller-et-al_1682462107783.pdf" TargetMode="External"/><Relationship Id="rId228" Type="http://schemas.openxmlformats.org/officeDocument/2006/relationships/hyperlink" Target="https://www.ncbi.nlm.nih.gov/pmc/articles/PMC1215558/" TargetMode="External"/><Relationship Id="rId281" Type="http://schemas.openxmlformats.org/officeDocument/2006/relationships/hyperlink" Target="https://www.ncbi.nlm.nih.gov/pmc/articles/PMC10236180/" TargetMode="External"/><Relationship Id="rId337" Type="http://schemas.openxmlformats.org/officeDocument/2006/relationships/hyperlink" Target="https://www.ncbi.nlm.nih.gov/pmc/articles/PMC9661502/" TargetMode="External"/><Relationship Id="rId34" Type="http://schemas.openxmlformats.org/officeDocument/2006/relationships/hyperlink" Target="https://www.emjreviews.com/wp-content/uploads/2021/09/EMJ-Rheumatology-8-Supplement-2-2021.pdf" TargetMode="External"/><Relationship Id="rId76" Type="http://schemas.openxmlformats.org/officeDocument/2006/relationships/hyperlink" Target="https://www.tandfonline.com/doi/full/10.1080/09546634.2019.1655137" TargetMode="External"/><Relationship Id="rId141" Type="http://schemas.openxmlformats.org/officeDocument/2006/relationships/hyperlink" Target="https://www.ncbi.nlm.nih.gov/pmc/articles/PMC6380971/" TargetMode="External"/><Relationship Id="rId7" Type="http://schemas.openxmlformats.org/officeDocument/2006/relationships/hyperlink" Target="https://www.ncbi.nlm.nih.gov/pmc/articles/PMC7211779/" TargetMode="External"/><Relationship Id="rId183" Type="http://schemas.openxmlformats.org/officeDocument/2006/relationships/hyperlink" Target="https://onlinelibrary.wiley.com/doi/full/10.1002/jvc2.142" TargetMode="External"/><Relationship Id="rId239" Type="http://schemas.openxmlformats.org/officeDocument/2006/relationships/hyperlink" Target="https://www.ncbi.nlm.nih.gov/pmc/articles/PMC9334431/" TargetMode="External"/><Relationship Id="rId250" Type="http://schemas.openxmlformats.org/officeDocument/2006/relationships/hyperlink" Target="https://link.springer.com/article/10.1007/s40257-023-00806-3" TargetMode="External"/><Relationship Id="rId292" Type="http://schemas.openxmlformats.org/officeDocument/2006/relationships/hyperlink" Target="https://www.tandfonline.com/doi/full/10.2147/CEOR.S333847" TargetMode="External"/><Relationship Id="rId306" Type="http://schemas.openxmlformats.org/officeDocument/2006/relationships/hyperlink" Target="https://www.sunvitaminplus.com/" TargetMode="External"/><Relationship Id="rId45" Type="http://schemas.openxmlformats.org/officeDocument/2006/relationships/hyperlink" Target="https://www.emjreviews.com/wp-content/uploads/2021/09/EMJ-Rheumatology-8-Supplement-2-2021.pdf" TargetMode="External"/><Relationship Id="rId87" Type="http://schemas.openxmlformats.org/officeDocument/2006/relationships/hyperlink" Target="https://www.tandfonline.com/doi/full/10.1080/09546634.2019.1655137" TargetMode="External"/><Relationship Id="rId110" Type="http://schemas.openxmlformats.org/officeDocument/2006/relationships/hyperlink" Target="https://onlinelibrary.wiley.com/doi/full/10.1111/jdv.12443" TargetMode="External"/><Relationship Id="rId348" Type="http://schemas.openxmlformats.org/officeDocument/2006/relationships/hyperlink" Target="https://acrjournals.onlinelibrary.wiley.com/doi/abs/10.1002/art.40778" TargetMode="External"/><Relationship Id="rId152" Type="http://schemas.openxmlformats.org/officeDocument/2006/relationships/hyperlink" Target="https://www.jacionline.org/article/S0091-6749(17)30471-2/pdf" TargetMode="External"/><Relationship Id="rId194" Type="http://schemas.openxmlformats.org/officeDocument/2006/relationships/hyperlink" Target="https://sso.uptodate.com/contents/dermatology/peer-reviewers?topicId=6624" TargetMode="External"/><Relationship Id="rId208" Type="http://schemas.openxmlformats.org/officeDocument/2006/relationships/hyperlink" Target="https://www.emjreviews.com/dermatology/symposium/right-treatment-to-the-right-patient-in-moderate-to-severe-psoriasis-discussion-on-difference/" TargetMode="External"/><Relationship Id="rId261" Type="http://schemas.openxmlformats.org/officeDocument/2006/relationships/hyperlink" Target="https://www.sciencedirect.com/science/article/pii/S0022202X21010101" TargetMode="External"/><Relationship Id="rId14" Type="http://schemas.openxmlformats.org/officeDocument/2006/relationships/hyperlink" Target="https://www.emjreviews.com/wp-content/uploads/2021/09/EMJ-Rheumatology-8-Supplement-2-2021.pdf" TargetMode="External"/><Relationship Id="rId56" Type="http://schemas.openxmlformats.org/officeDocument/2006/relationships/hyperlink" Target="https://www.emjreviews.com/wp-content/uploads/2021/09/EMJ-Rheumatology-8-Supplement-2-2021.pdf" TargetMode="External"/><Relationship Id="rId317" Type="http://schemas.openxmlformats.org/officeDocument/2006/relationships/hyperlink" Target="https://www.dovepress.com/efficacy-and-safety-of-sonidegib-in-adult-patients-with-nevoid-basal-c-peer-reviewed-fulltext-article-CCID" TargetMode="External"/><Relationship Id="rId8" Type="http://schemas.openxmlformats.org/officeDocument/2006/relationships/hyperlink" Target="https://www.emjreviews.com/wp-content/uploads/2021/09/EMJ-Rheumatology-8-Supplement-2-2021.pdf" TargetMode="External"/><Relationship Id="rId98" Type="http://schemas.openxmlformats.org/officeDocument/2006/relationships/hyperlink" Target="https://www.sciencedirect.com/science/article/pii/S0190962217319448" TargetMode="External"/><Relationship Id="rId121" Type="http://schemas.openxmlformats.org/officeDocument/2006/relationships/hyperlink" Target="https://www.sciencedirect.com/science/article/abs/pii/S019096221400927X" TargetMode="External"/><Relationship Id="rId142" Type="http://schemas.openxmlformats.org/officeDocument/2006/relationships/hyperlink" Target="https://www.sciencedirect.com/science/article/abs/pii/S019096221400927X" TargetMode="External"/><Relationship Id="rId163" Type="http://schemas.openxmlformats.org/officeDocument/2006/relationships/hyperlink" Target="https://djbpnesxepydt.cloudfront.net/radv/April2023/April-2023-Abstracts/383_Abstract_Abrocitinib_Integrated-Safety-Analysis_Adolescents_Paller-et-al_1682462107783.pdf" TargetMode="External"/><Relationship Id="rId184" Type="http://schemas.openxmlformats.org/officeDocument/2006/relationships/hyperlink" Target="https://www.ncbi.nlm.nih.gov/pmc/articles/PMC9214323/" TargetMode="External"/><Relationship Id="rId219" Type="http://schemas.openxmlformats.org/officeDocument/2006/relationships/hyperlink" Target="https://www.ncbi.nlm.nih.gov/pmc/articles/PMC9576661/" TargetMode="External"/><Relationship Id="rId230" Type="http://schemas.openxmlformats.org/officeDocument/2006/relationships/hyperlink" Target="https://www.ncbi.nlm.nih.gov/pmc/articles/PMC9334431/" TargetMode="External"/><Relationship Id="rId251" Type="http://schemas.openxmlformats.org/officeDocument/2006/relationships/hyperlink" Target="https://www.ncbi.nlm.nih.gov/pmc/articles/PMC9334431/" TargetMode="External"/><Relationship Id="rId25" Type="http://schemas.openxmlformats.org/officeDocument/2006/relationships/hyperlink" Target="https://www.emjreviews.com/wp-content/uploads/2021/09/EMJ-Rheumatology-8-Supplement-2-2021.pdf" TargetMode="External"/><Relationship Id="rId46" Type="http://schemas.openxmlformats.org/officeDocument/2006/relationships/hyperlink" Target="https://mssm.cloud-cme.com/Agenda/SpeakerAgenda.aspx?ESID=6864" TargetMode="External"/><Relationship Id="rId67" Type="http://schemas.openxmlformats.org/officeDocument/2006/relationships/hyperlink" Target="https://link.springer.com/article/10.1007/s13555-021-00558-0" TargetMode="External"/><Relationship Id="rId272" Type="http://schemas.openxmlformats.org/officeDocument/2006/relationships/hyperlink" Target="https://d-nb.info/1200071638/34" TargetMode="External"/><Relationship Id="rId293" Type="http://schemas.openxmlformats.org/officeDocument/2006/relationships/hyperlink" Target="https://www.focuscotland.co.uk/presentations/Sun%20Death%20and%20Dermatologists.pdf" TargetMode="External"/><Relationship Id="rId307" Type="http://schemas.openxmlformats.org/officeDocument/2006/relationships/hyperlink" Target="https://trialsjournal.biomedcentral.com/articles/10.1186/s13063-022-06097-z" TargetMode="External"/><Relationship Id="rId328" Type="http://schemas.openxmlformats.org/officeDocument/2006/relationships/hyperlink" Target="https://www.ncbi.nlm.nih.gov/pmc/articles/PMC9661502/" TargetMode="External"/><Relationship Id="rId349" Type="http://schemas.openxmlformats.org/officeDocument/2006/relationships/hyperlink" Target="https://acrjournals.onlinelibrary.wiley.com/doi/abs/10.1002/art.40778" TargetMode="External"/><Relationship Id="rId88" Type="http://schemas.openxmlformats.org/officeDocument/2006/relationships/hyperlink" Target="https://www.tandfonline.com/doi/full/10.1080/09546634.2019.1655137" TargetMode="External"/><Relationship Id="rId111" Type="http://schemas.openxmlformats.org/officeDocument/2006/relationships/hyperlink" Target="https://www.tandfonline.com/doi/full/10.2147/PTT.S328447" TargetMode="External"/><Relationship Id="rId132" Type="http://schemas.openxmlformats.org/officeDocument/2006/relationships/hyperlink" Target="https://www.nejm.org/doi/full/10.1056/nejmoa2102388" TargetMode="External"/><Relationship Id="rId153" Type="http://schemas.openxmlformats.org/officeDocument/2006/relationships/hyperlink" Target="https://www.jacionline.org/article/S0091-6749(17)30471-2/pdf" TargetMode="External"/><Relationship Id="rId174" Type="http://schemas.openxmlformats.org/officeDocument/2006/relationships/hyperlink" Target="https://djbpnesxepydt.cloudfront.net/radv/April2023/April-2023-Abstracts/383_Abstract_Abrocitinib_Integrated-Safety-Analysis_Adolescents_Paller-et-al_1682462107783.pdf" TargetMode="External"/><Relationship Id="rId195" Type="http://schemas.openxmlformats.org/officeDocument/2006/relationships/hyperlink" Target="https://www.ncbi.nlm.nih.gov/pmc/articles/PMC9661502/" TargetMode="External"/><Relationship Id="rId209" Type="http://schemas.openxmlformats.org/officeDocument/2006/relationships/hyperlink" Target="https://www.ncbi.nlm.nih.gov/pmc/articles/PMC9576661/" TargetMode="External"/><Relationship Id="rId220" Type="http://schemas.openxmlformats.org/officeDocument/2006/relationships/hyperlink" Target="https://web.archive.org/web/20200229003314id_/https:/boris.unibe.ch/45504/1/yawalkar_jeadv.pdf" TargetMode="External"/><Relationship Id="rId241" Type="http://schemas.openxmlformats.org/officeDocument/2006/relationships/hyperlink" Target="https://link.springer.com/article/10.1007/s40257-023-00806-3" TargetMode="External"/><Relationship Id="rId15" Type="http://schemas.openxmlformats.org/officeDocument/2006/relationships/hyperlink" Target="https://www.touchimmunology.com/dermatological-conditions/conference-hub/christopher-griffiths-aad-vmx-2021-developments-in-psoriasis/" TargetMode="External"/><Relationship Id="rId36" Type="http://schemas.openxmlformats.org/officeDocument/2006/relationships/hyperlink" Target="https://mssm.cloud-cme.com/Agenda/SpeakerAgenda.aspx?ESID=6864" TargetMode="External"/><Relationship Id="rId57" Type="http://schemas.openxmlformats.org/officeDocument/2006/relationships/hyperlink" Target="https://www.touchimmunology.com/dermatological-conditions/conference-hub/christopher-griffiths-aad-vmx-2021-developments-in-psoriasis/" TargetMode="External"/><Relationship Id="rId262" Type="http://schemas.openxmlformats.org/officeDocument/2006/relationships/hyperlink" Target="https://onlinelibrary.wiley.com/doi/abs/10.1111/j.1365-2133.2012.10881.x" TargetMode="External"/><Relationship Id="rId283" Type="http://schemas.openxmlformats.org/officeDocument/2006/relationships/hyperlink" Target="https://www.ncbi.nlm.nih.gov/pmc/articles/PMC10236180/" TargetMode="External"/><Relationship Id="rId318" Type="http://schemas.openxmlformats.org/officeDocument/2006/relationships/hyperlink" Target="https://www.galderma.com/de/sites/default/files/2018-01/UK_Transparency_Report_2016.pdf" TargetMode="External"/><Relationship Id="rId339" Type="http://schemas.openxmlformats.org/officeDocument/2006/relationships/hyperlink" Target="https://www.ncbi.nlm.nih.gov/pmc/articles/PMC9661502/" TargetMode="External"/><Relationship Id="rId78" Type="http://schemas.openxmlformats.org/officeDocument/2006/relationships/hyperlink" Target="https://www.tandfonline.com/doi/full/10.1080/09546634.2019.1655137" TargetMode="External"/><Relationship Id="rId99" Type="http://schemas.openxmlformats.org/officeDocument/2006/relationships/hyperlink" Target="https://www.sciencedirect.com/science/article/pii/S0190962217319448" TargetMode="External"/><Relationship Id="rId101" Type="http://schemas.openxmlformats.org/officeDocument/2006/relationships/hyperlink" Target="https://www.tandfonline.com/doi/full/10.1080/09546634.2023.2200866" TargetMode="External"/><Relationship Id="rId122" Type="http://schemas.openxmlformats.org/officeDocument/2006/relationships/hyperlink" Target="https://www.sciencedirect.com/science/article/abs/pii/S019096221400927X" TargetMode="External"/><Relationship Id="rId143" Type="http://schemas.openxmlformats.org/officeDocument/2006/relationships/hyperlink" Target="https://www.sciencedirect.com/science/article/abs/pii/S019096221400927X" TargetMode="External"/><Relationship Id="rId164" Type="http://schemas.openxmlformats.org/officeDocument/2006/relationships/hyperlink" Target="https://www.ncbi.nlm.nih.gov/pmc/articles/PMC9214323/" TargetMode="External"/><Relationship Id="rId185" Type="http://schemas.openxmlformats.org/officeDocument/2006/relationships/hyperlink" Target="https://www.ncbi.nlm.nih.gov/pmc/articles/PMC9661502/" TargetMode="External"/><Relationship Id="rId350" Type="http://schemas.openxmlformats.org/officeDocument/2006/relationships/hyperlink" Target="https://acrjournals.onlinelibrary.wiley.com/doi/abs/10.1002/art.40778" TargetMode="External"/><Relationship Id="rId9" Type="http://schemas.openxmlformats.org/officeDocument/2006/relationships/hyperlink" Target="https://www.emjreviews.com/wp-content/uploads/2021/09/EMJ-Rheumatology-8-Supplement-2-2021.pdf" TargetMode="External"/><Relationship Id="rId210" Type="http://schemas.openxmlformats.org/officeDocument/2006/relationships/hyperlink" Target="https://www.emjreviews.com/dermatology/symposium/right-treatment-to-the-right-patient-in-moderate-to-severe-psoriasis-discussion-on-difference/" TargetMode="External"/><Relationship Id="rId26" Type="http://schemas.openxmlformats.org/officeDocument/2006/relationships/hyperlink" Target="https://www.emjreviews.com/wp-content/uploads/2021/09/EMJ-Rheumatology-8-Supplement-2-2021.pdf" TargetMode="External"/><Relationship Id="rId231" Type="http://schemas.openxmlformats.org/officeDocument/2006/relationships/hyperlink" Target="https://link.springer.com/article/10.1007/s40257-023-00806-3" TargetMode="External"/><Relationship Id="rId252" Type="http://schemas.openxmlformats.org/officeDocument/2006/relationships/hyperlink" Target="https://link.springer.com/article/10.1007/s40257-023-00806-3" TargetMode="External"/><Relationship Id="rId273" Type="http://schemas.openxmlformats.org/officeDocument/2006/relationships/hyperlink" Target="https://www.ncbi.nlm.nih.gov/pmc/articles/PMC10236180/" TargetMode="External"/><Relationship Id="rId294" Type="http://schemas.openxmlformats.org/officeDocument/2006/relationships/hyperlink" Target="https://www.pure.ed.ac.uk/ws/portalfiles/portal/376153351/ljad284_1_.pdf" TargetMode="External"/><Relationship Id="rId308" Type="http://schemas.openxmlformats.org/officeDocument/2006/relationships/hyperlink" Target="https://trialsjournal.biomedcentral.com/articles/10.1186/s13063-022-06097-z" TargetMode="External"/><Relationship Id="rId329" Type="http://schemas.openxmlformats.org/officeDocument/2006/relationships/hyperlink" Target="https://www.ncbi.nlm.nih.gov/pmc/articles/PMC9661502/" TargetMode="External"/><Relationship Id="rId47" Type="http://schemas.openxmlformats.org/officeDocument/2006/relationships/hyperlink" Target="https://www.touchimmunology.com/dermatological-conditions/conference-hub/christopher-griffiths-aad-vmx-2021-developments-in-psoriasis/" TargetMode="External"/><Relationship Id="rId68" Type="http://schemas.openxmlformats.org/officeDocument/2006/relationships/hyperlink" Target="https://mssm.cloud-cme.com/Agenda/SpeakerAgenda.aspx?ESID=6864" TargetMode="External"/><Relationship Id="rId89" Type="http://schemas.openxmlformats.org/officeDocument/2006/relationships/hyperlink" Target="https://www.tandfonline.com/doi/full/10.1080/09546634.2019.1655137" TargetMode="External"/><Relationship Id="rId112" Type="http://schemas.openxmlformats.org/officeDocument/2006/relationships/hyperlink" Target="https://www.tandfonline.com/doi/full/10.2147/PTT.S328447" TargetMode="External"/><Relationship Id="rId133" Type="http://schemas.openxmlformats.org/officeDocument/2006/relationships/hyperlink" Target="https://www.sciencedirect.com/science/article/abs/pii/S019096221400927X" TargetMode="External"/><Relationship Id="rId154" Type="http://schemas.openxmlformats.org/officeDocument/2006/relationships/hyperlink" Target="https://academic.oup.com/rheumatology/article/55/suppl_1/i23/1793772" TargetMode="External"/><Relationship Id="rId175" Type="http://schemas.openxmlformats.org/officeDocument/2006/relationships/hyperlink" Target="https://djbpnesxepydt.cloudfront.net/radv/April2023/April-2023-Abstracts/383_Abstract_Abrocitinib_Integrated-Safety-Analysis_Adolescents_Paller-et-al_1682462107783.pdf" TargetMode="External"/><Relationship Id="rId340" Type="http://schemas.openxmlformats.org/officeDocument/2006/relationships/hyperlink" Target="https://www.ncbi.nlm.nih.gov/pmc/articles/PMC9661502/" TargetMode="External"/><Relationship Id="rId196" Type="http://schemas.openxmlformats.org/officeDocument/2006/relationships/hyperlink" Target="https://www.ncbi.nlm.nih.gov/pmc/articles/PMC8140689/" TargetMode="External"/><Relationship Id="rId200" Type="http://schemas.openxmlformats.org/officeDocument/2006/relationships/hyperlink" Target="https://www.emjreviews.com/dermatology/symposium/right-treatment-to-the-right-patient-in-moderate-to-severe-psoriasis-discussion-on-difference/" TargetMode="External"/><Relationship Id="rId16" Type="http://schemas.openxmlformats.org/officeDocument/2006/relationships/hyperlink" Target="https://www.emjreviews.com/wp-content/uploads/2021/09/EMJ-Rheumatology-8-Supplement-2-2021.pdf" TargetMode="External"/><Relationship Id="rId221" Type="http://schemas.openxmlformats.org/officeDocument/2006/relationships/hyperlink" Target="https://www.ncbi.nlm.nih.gov/pmc/articles/PMC9576661/" TargetMode="External"/><Relationship Id="rId242" Type="http://schemas.openxmlformats.org/officeDocument/2006/relationships/hyperlink" Target="https://www.ncbi.nlm.nih.gov/pmc/articles/PMC9334431/" TargetMode="External"/><Relationship Id="rId263" Type="http://schemas.openxmlformats.org/officeDocument/2006/relationships/hyperlink" Target="https://www.sciencedirect.com/science/article/pii/S0022202X21010101" TargetMode="External"/><Relationship Id="rId284" Type="http://schemas.openxmlformats.org/officeDocument/2006/relationships/hyperlink" Target="https://www.tandfonline.com/doi/full/10.2147/CCID.S396023" TargetMode="External"/><Relationship Id="rId319" Type="http://schemas.openxmlformats.org/officeDocument/2006/relationships/hyperlink" Target="https://www.ncbi.nlm.nih.gov/pmc/articles/PMC9661502/" TargetMode="External"/><Relationship Id="rId37" Type="http://schemas.openxmlformats.org/officeDocument/2006/relationships/hyperlink" Target="https://www.thelancet.com/journals/lancet/article/PIIS0140-6736(14)60323-8/fulltext" TargetMode="External"/><Relationship Id="rId58" Type="http://schemas.openxmlformats.org/officeDocument/2006/relationships/hyperlink" Target="https://onlinelibrary.wiley.com/doi/10.1111/bjd.15334" TargetMode="External"/><Relationship Id="rId79" Type="http://schemas.openxmlformats.org/officeDocument/2006/relationships/hyperlink" Target="https://www.tandfonline.com/doi/full/10.1080/09546634.2019.1655137" TargetMode="External"/><Relationship Id="rId102" Type="http://schemas.openxmlformats.org/officeDocument/2006/relationships/hyperlink" Target="https://www.tandfonline.com/doi/full/10.1080/09546634.2023.2200866" TargetMode="External"/><Relationship Id="rId123" Type="http://schemas.openxmlformats.org/officeDocument/2006/relationships/hyperlink" Target="https://www.sciencedirect.com/science/article/abs/pii/S019096221400927X" TargetMode="External"/><Relationship Id="rId144" Type="http://schemas.openxmlformats.org/officeDocument/2006/relationships/hyperlink" Target="https://www.sciencedirect.com/science/article/abs/pii/S019096221400927X" TargetMode="External"/><Relationship Id="rId330" Type="http://schemas.openxmlformats.org/officeDocument/2006/relationships/hyperlink" Target="https://www.ncbi.nlm.nih.gov/pmc/articles/PMC9661502/" TargetMode="External"/><Relationship Id="rId90" Type="http://schemas.openxmlformats.org/officeDocument/2006/relationships/hyperlink" Target="https://www.tandfonline.com/doi/full/10.1080/09546634.2019.1655137" TargetMode="External"/><Relationship Id="rId165" Type="http://schemas.openxmlformats.org/officeDocument/2006/relationships/hyperlink" Target="https://djbpnesxepydt.cloudfront.net/radv/April2023/April-2023-Abstracts/383_Abstract_Abrocitinib_Integrated-Safety-Analysis_Adolescents_Paller-et-al_1682462107783.pdf" TargetMode="External"/><Relationship Id="rId186" Type="http://schemas.openxmlformats.org/officeDocument/2006/relationships/hyperlink" Target="https://www.ncbi.nlm.nih.gov/pmc/articles/PMC9661502/" TargetMode="External"/><Relationship Id="rId351" Type="http://schemas.openxmlformats.org/officeDocument/2006/relationships/hyperlink" Target="https://acrjournals.onlinelibrary.wiley.com/doi/abs/10.1002/art.40778" TargetMode="External"/><Relationship Id="rId211" Type="http://schemas.openxmlformats.org/officeDocument/2006/relationships/hyperlink" Target="https://www.ncbi.nlm.nih.gov/pmc/articles/PMC9576661/" TargetMode="External"/><Relationship Id="rId232" Type="http://schemas.openxmlformats.org/officeDocument/2006/relationships/hyperlink" Target="https://www.ncbi.nlm.nih.gov/pmc/articles/PMC9334431/" TargetMode="External"/><Relationship Id="rId253" Type="http://schemas.openxmlformats.org/officeDocument/2006/relationships/hyperlink" Target="https://www.ncbi.nlm.nih.gov/pmc/articles/PMC9334431/" TargetMode="External"/><Relationship Id="rId274" Type="http://schemas.openxmlformats.org/officeDocument/2006/relationships/hyperlink" Target="https://www.ncbi.nlm.nih.gov/pmc/articles/PMC10236180/" TargetMode="External"/><Relationship Id="rId295" Type="http://schemas.openxmlformats.org/officeDocument/2006/relationships/hyperlink" Target="https://onlinelibrary.wiley.com/doi/abs/10.1111/j.1365-2133.2010.09766.x" TargetMode="External"/><Relationship Id="rId309" Type="http://schemas.openxmlformats.org/officeDocument/2006/relationships/hyperlink" Target="https://trialsjournal.biomedcentral.com/articles/10.1186/s13063-022-06097-z" TargetMode="External"/><Relationship Id="rId27" Type="http://schemas.openxmlformats.org/officeDocument/2006/relationships/hyperlink" Target="https://www.emjreviews.com/wp-content/uploads/2021/09/EMJ-Rheumatology-8-Supplement-2-2021.pdf" TargetMode="External"/><Relationship Id="rId48" Type="http://schemas.openxmlformats.org/officeDocument/2006/relationships/hyperlink" Target="https://www.ncbi.nlm.nih.gov/pmc/articles/PMC7211779/" TargetMode="External"/><Relationship Id="rId69" Type="http://schemas.openxmlformats.org/officeDocument/2006/relationships/hyperlink" Target="https://www.touchimmunology.com/dermatological-conditions/conference-hub/christopher-griffiths-aad-vmx-2021-developments-in-psoriasis/" TargetMode="External"/><Relationship Id="rId113" Type="http://schemas.openxmlformats.org/officeDocument/2006/relationships/hyperlink" Target="https://onlinelibrary.wiley.com/doi/full/10.1111/jdv.12443" TargetMode="External"/><Relationship Id="rId134" Type="http://schemas.openxmlformats.org/officeDocument/2006/relationships/hyperlink" Target="https://www.nejm.org/doi/full/10.1056/nejmoa2102388" TargetMode="External"/><Relationship Id="rId320" Type="http://schemas.openxmlformats.org/officeDocument/2006/relationships/hyperlink" Target="https://www.ncbi.nlm.nih.gov/pmc/articles/PMC9661502/" TargetMode="External"/><Relationship Id="rId80" Type="http://schemas.openxmlformats.org/officeDocument/2006/relationships/hyperlink" Target="https://www.tandfonline.com/doi/full/10.1080/09546634.2019.1655137" TargetMode="External"/><Relationship Id="rId155" Type="http://schemas.openxmlformats.org/officeDocument/2006/relationships/hyperlink" Target="https://academic.oup.com/rheumatology/article/55/suppl_1/i23/1793772" TargetMode="External"/><Relationship Id="rId176" Type="http://schemas.openxmlformats.org/officeDocument/2006/relationships/hyperlink" Target="https://djbpnesxepydt.cloudfront.net/radv/April2023/April-2023-Abstracts/383_Abstract_Abrocitinib_Integrated-Safety-Analysis_Adolescents_Paller-et-al_1682462107783.pdf" TargetMode="External"/><Relationship Id="rId197" Type="http://schemas.openxmlformats.org/officeDocument/2006/relationships/hyperlink" Target="https://www.ncbi.nlm.nih.gov/pmc/articles/PMC8140689/" TargetMode="External"/><Relationship Id="rId341" Type="http://schemas.openxmlformats.org/officeDocument/2006/relationships/hyperlink" Target="https://www.scjohnson.com/en/press-releases/2017/may/sc-johnson-tops-industry-with-skin-allergen-transparency" TargetMode="External"/><Relationship Id="rId201" Type="http://schemas.openxmlformats.org/officeDocument/2006/relationships/hyperlink" Target="https://www.ncbi.nlm.nih.gov/pmc/articles/PMC9576661/" TargetMode="External"/><Relationship Id="rId222" Type="http://schemas.openxmlformats.org/officeDocument/2006/relationships/hyperlink" Target="https://www.ncbi.nlm.nih.gov/pmc/articles/PMC9576661/" TargetMode="External"/><Relationship Id="rId243" Type="http://schemas.openxmlformats.org/officeDocument/2006/relationships/hyperlink" Target="https://www.ncbi.nlm.nih.gov/pmc/articles/PMC9334431/" TargetMode="External"/><Relationship Id="rId264" Type="http://schemas.openxmlformats.org/officeDocument/2006/relationships/hyperlink" Target="https://www.sciencedirect.com/science/article/pii/S0022202X21010101" TargetMode="External"/><Relationship Id="rId285" Type="http://schemas.openxmlformats.org/officeDocument/2006/relationships/hyperlink" Target="https://www.ncbi.nlm.nih.gov/pmc/articles/PMC10236180/" TargetMode="External"/><Relationship Id="rId17" Type="http://schemas.openxmlformats.org/officeDocument/2006/relationships/hyperlink" Target="https://www.emjreviews.com/wp-content/uploads/2021/09/EMJ-Rheumatology-8-Supplement-2-2021.pdf" TargetMode="External"/><Relationship Id="rId38" Type="http://schemas.openxmlformats.org/officeDocument/2006/relationships/hyperlink" Target="https://www.ncbi.nlm.nih.gov/pmc/articles/PMC7211779/" TargetMode="External"/><Relationship Id="rId59" Type="http://schemas.openxmlformats.org/officeDocument/2006/relationships/hyperlink" Target="https://www.thelancet.com/journals/lancet/article/PIIS0140-6736(14)60323-8/fulltext" TargetMode="External"/><Relationship Id="rId103" Type="http://schemas.openxmlformats.org/officeDocument/2006/relationships/hyperlink" Target="https://www.cochranelibrary.com/cdsr/doi/10.1002/14651858.CD013870/information" TargetMode="External"/><Relationship Id="rId124" Type="http://schemas.openxmlformats.org/officeDocument/2006/relationships/hyperlink" Target="https://www.sciencedirect.com/science/article/abs/pii/S019096221400927X" TargetMode="External"/><Relationship Id="rId310" Type="http://schemas.openxmlformats.org/officeDocument/2006/relationships/hyperlink" Target="https://trialsjournal.biomedcentral.com/articles/10.1186/s13063-022-06097-z" TargetMode="External"/><Relationship Id="rId70" Type="http://schemas.openxmlformats.org/officeDocument/2006/relationships/hyperlink" Target="https://link.springer.com/article/10.1007/s13555-021-00558-0" TargetMode="External"/><Relationship Id="rId91" Type="http://schemas.openxmlformats.org/officeDocument/2006/relationships/hyperlink" Target="https://www.tandfonline.com/doi/full/10.1080/09546634.2019.1655137" TargetMode="External"/><Relationship Id="rId145" Type="http://schemas.openxmlformats.org/officeDocument/2006/relationships/hyperlink" Target="https://www.nejm.org/doi/full/10.1056/nejmoa2102388" TargetMode="External"/><Relationship Id="rId166" Type="http://schemas.openxmlformats.org/officeDocument/2006/relationships/hyperlink" Target="https://www.ncbi.nlm.nih.gov/pmc/articles/PMC9214323/" TargetMode="External"/><Relationship Id="rId187" Type="http://schemas.openxmlformats.org/officeDocument/2006/relationships/hyperlink" Target="https://www.ncbi.nlm.nih.gov/pmc/articles/PMC8140689/" TargetMode="External"/><Relationship Id="rId331" Type="http://schemas.openxmlformats.org/officeDocument/2006/relationships/hyperlink" Target="https://www.ncbi.nlm.nih.gov/pmc/articles/PMC9661502/" TargetMode="External"/><Relationship Id="rId352" Type="http://schemas.openxmlformats.org/officeDocument/2006/relationships/hyperlink" Target="https://www.focuscotland.co.uk/presentations/Sun%20Death%20and%20Dermatologists.pdf" TargetMode="External"/><Relationship Id="rId1" Type="http://schemas.openxmlformats.org/officeDocument/2006/relationships/hyperlink" Target="https://www.touchimmunology.com/dermatological-conditions/conference-hub/christopher-griffiths-aad-vmx-2021-developments-in-psoriasis/" TargetMode="External"/><Relationship Id="rId212" Type="http://schemas.openxmlformats.org/officeDocument/2006/relationships/hyperlink" Target="https://www.emjreviews.com/dermatology/symposium/right-treatment-to-the-right-patient-in-moderate-to-severe-psoriasis-discussion-on-difference/" TargetMode="External"/><Relationship Id="rId233" Type="http://schemas.openxmlformats.org/officeDocument/2006/relationships/hyperlink" Target="https://link.springer.com/article/10.1007/s40257-023-00806-3" TargetMode="External"/><Relationship Id="rId254" Type="http://schemas.openxmlformats.org/officeDocument/2006/relationships/hyperlink" Target="https://link.springer.com/article/10.1007/s40257-023-00806-3" TargetMode="External"/><Relationship Id="rId28" Type="http://schemas.openxmlformats.org/officeDocument/2006/relationships/hyperlink" Target="https://www.thelancet.com/journals/lancet/article/PIIS0140-6736(14)60323-8/fulltext" TargetMode="External"/><Relationship Id="rId49" Type="http://schemas.openxmlformats.org/officeDocument/2006/relationships/hyperlink" Target="https://www.thelancet.com/journals/lancet/article/PIIS0140-6736(14)60323-8/fulltext" TargetMode="External"/><Relationship Id="rId114" Type="http://schemas.openxmlformats.org/officeDocument/2006/relationships/hyperlink" Target="https://www.tandfonline.com/doi/full/10.2147/PTT.S328447" TargetMode="External"/><Relationship Id="rId275" Type="http://schemas.openxmlformats.org/officeDocument/2006/relationships/hyperlink" Target="https://www.ncbi.nlm.nih.gov/pmc/articles/PMC10236180/" TargetMode="External"/><Relationship Id="rId296" Type="http://schemas.openxmlformats.org/officeDocument/2006/relationships/hyperlink" Target="https://onlinelibrary.wiley.com/doi/abs/10.1111/j.1365-2133.2010.09766.x" TargetMode="External"/><Relationship Id="rId300" Type="http://schemas.openxmlformats.org/officeDocument/2006/relationships/hyperlink" Target="https://www.focuscotland.co.uk/presentations/Sun%20Death%20and%20Dermatologists.pdf" TargetMode="External"/><Relationship Id="rId60" Type="http://schemas.openxmlformats.org/officeDocument/2006/relationships/hyperlink" Target="https://www.emjreviews.com/wp-content/uploads/2021/09/EMJ-Rheumatology-8-Supplement-2-2021.pdf" TargetMode="External"/><Relationship Id="rId81" Type="http://schemas.openxmlformats.org/officeDocument/2006/relationships/hyperlink" Target="https://www.tandfonline.com/doi/full/10.1080/09546634.2019.1655137" TargetMode="External"/><Relationship Id="rId135" Type="http://schemas.openxmlformats.org/officeDocument/2006/relationships/hyperlink" Target="https://www.sciencedirect.com/science/article/abs/pii/S019096221400927X" TargetMode="External"/><Relationship Id="rId156" Type="http://schemas.openxmlformats.org/officeDocument/2006/relationships/hyperlink" Target="https://www.jacionline.org/article/S0091-6749(17)30471-2/pdf" TargetMode="External"/><Relationship Id="rId177" Type="http://schemas.openxmlformats.org/officeDocument/2006/relationships/hyperlink" Target="https://djbpnesxepydt.cloudfront.net/radv/April2023/April-2023-Abstracts/383_Abstract_Abrocitinib_Integrated-Safety-Analysis_Adolescents_Paller-et-al_1682462107783.pdf" TargetMode="External"/><Relationship Id="rId198" Type="http://schemas.openxmlformats.org/officeDocument/2006/relationships/hyperlink" Target="https://www.emjreviews.com/dermatology/symposium/right-treatment-to-the-right-patient-in-moderate-to-severe-psoriasis-discussion-on-difference/" TargetMode="External"/><Relationship Id="rId321" Type="http://schemas.openxmlformats.org/officeDocument/2006/relationships/hyperlink" Target="https://www.ncbi.nlm.nih.gov/pmc/articles/PMC9661502/" TargetMode="External"/><Relationship Id="rId342" Type="http://schemas.openxmlformats.org/officeDocument/2006/relationships/hyperlink" Target="https://acrjournals.onlinelibrary.wiley.com/doi/abs/10.1002/art.40778" TargetMode="External"/><Relationship Id="rId202" Type="http://schemas.openxmlformats.org/officeDocument/2006/relationships/hyperlink" Target="https://academic.oup.com/bjd/advance-article/doi/10.1093/bjd/ljad345/7275339" TargetMode="External"/><Relationship Id="rId223" Type="http://schemas.openxmlformats.org/officeDocument/2006/relationships/hyperlink" Target="https://www.ncbi.nlm.nih.gov/pmc/articles/PMC1215558/" TargetMode="External"/><Relationship Id="rId244" Type="http://schemas.openxmlformats.org/officeDocument/2006/relationships/hyperlink" Target="https://link.springer.com/article/10.1007/s40257-023-00806-3" TargetMode="External"/><Relationship Id="rId18" Type="http://schemas.openxmlformats.org/officeDocument/2006/relationships/hyperlink" Target="https://www.touchimmunology.com/dermatological-conditions/conference-hub/christopher-griffiths-aad-vmx-2021-developments-in-psoriasis/" TargetMode="External"/><Relationship Id="rId39" Type="http://schemas.openxmlformats.org/officeDocument/2006/relationships/hyperlink" Target="https://www.touchimmunology.com/dermatological-conditions/conference-hub/christopher-griffiths-aad-vmx-2021-developments-in-psoriasis/" TargetMode="External"/><Relationship Id="rId265" Type="http://schemas.openxmlformats.org/officeDocument/2006/relationships/hyperlink" Target="https://www.sciencedirect.com/science/article/pii/S0022202X21010101" TargetMode="External"/><Relationship Id="rId286" Type="http://schemas.openxmlformats.org/officeDocument/2006/relationships/hyperlink" Target="https://www.ncbi.nlm.nih.gov/pmc/articles/PMC10236180/" TargetMode="External"/><Relationship Id="rId50" Type="http://schemas.openxmlformats.org/officeDocument/2006/relationships/hyperlink" Target="https://www.emjreviews.com/wp-content/uploads/2021/09/EMJ-Rheumatology-8-Supplement-2-2021.pdf" TargetMode="External"/><Relationship Id="rId104" Type="http://schemas.openxmlformats.org/officeDocument/2006/relationships/hyperlink" Target="https://www.tandfonline.com/doi/full/10.1080/09546634.2023.2200866" TargetMode="External"/><Relationship Id="rId125" Type="http://schemas.openxmlformats.org/officeDocument/2006/relationships/hyperlink" Target="https://www.ncbi.nlm.nih.gov/pmc/articles/PMC9543807/" TargetMode="External"/><Relationship Id="rId146" Type="http://schemas.openxmlformats.org/officeDocument/2006/relationships/hyperlink" Target="https://www.sciencedirect.com/science/article/abs/pii/S019096221400927X" TargetMode="External"/><Relationship Id="rId167" Type="http://schemas.openxmlformats.org/officeDocument/2006/relationships/hyperlink" Target="https://www.ncbi.nlm.nih.gov/pmc/articles/PMC9214323/" TargetMode="External"/><Relationship Id="rId188" Type="http://schemas.openxmlformats.org/officeDocument/2006/relationships/hyperlink" Target="https://www.ncbi.nlm.nih.gov/pmc/articles/PMC9661502/" TargetMode="External"/><Relationship Id="rId311" Type="http://schemas.openxmlformats.org/officeDocument/2006/relationships/hyperlink" Target="https://www.tandfonline.com/doi/full/10.2147/CEOR.S333847" TargetMode="External"/><Relationship Id="rId332" Type="http://schemas.openxmlformats.org/officeDocument/2006/relationships/hyperlink" Target="https://www.ncbi.nlm.nih.gov/pmc/articles/PMC9661502/" TargetMode="External"/><Relationship Id="rId71" Type="http://schemas.openxmlformats.org/officeDocument/2006/relationships/hyperlink" Target="https://www.emjreviews.com/wp-content/uploads/2021/09/EMJ-Rheumatology-8-Supplement-2-2021.pdf" TargetMode="External"/><Relationship Id="rId92" Type="http://schemas.openxmlformats.org/officeDocument/2006/relationships/hyperlink" Target="https://www.tandfonline.com/doi/full/10.1080/09546634.2019.1655137" TargetMode="External"/><Relationship Id="rId213" Type="http://schemas.openxmlformats.org/officeDocument/2006/relationships/hyperlink" Target="https://www.emjreviews.com/dermatology/symposium/right-treatment-to-the-right-patient-in-moderate-to-severe-psoriasis-discussion-on-difference/" TargetMode="External"/><Relationship Id="rId234" Type="http://schemas.openxmlformats.org/officeDocument/2006/relationships/hyperlink" Target="https://www.ncbi.nlm.nih.gov/pmc/articles/PMC9334431/" TargetMode="External"/><Relationship Id="rId2" Type="http://schemas.openxmlformats.org/officeDocument/2006/relationships/hyperlink" Target="https://onlinelibrary.wiley.com/doi/10.1111/bjd.15334" TargetMode="External"/><Relationship Id="rId29" Type="http://schemas.openxmlformats.org/officeDocument/2006/relationships/hyperlink" Target="https://www.touchimmunology.com/dermatological-conditions/conference-hub/christopher-griffiths-aad-vmx-2021-developments-in-psoriasis/" TargetMode="External"/><Relationship Id="rId255" Type="http://schemas.openxmlformats.org/officeDocument/2006/relationships/hyperlink" Target="https://www.ncbi.nlm.nih.gov/pmc/articles/PMC9334431/" TargetMode="External"/><Relationship Id="rId276" Type="http://schemas.openxmlformats.org/officeDocument/2006/relationships/hyperlink" Target="https://www.ncbi.nlm.nih.gov/pmc/articles/PMC10236180/" TargetMode="External"/><Relationship Id="rId297" Type="http://schemas.openxmlformats.org/officeDocument/2006/relationships/hyperlink" Target="https://www.tandfonline.com/doi/full/10.2147/CEOR.S333847" TargetMode="External"/><Relationship Id="rId40" Type="http://schemas.openxmlformats.org/officeDocument/2006/relationships/hyperlink" Target="https://www.thelancet.com/journals/lancet/article/PIIS0140-6736(14)60323-8/fulltext" TargetMode="External"/><Relationship Id="rId115" Type="http://schemas.openxmlformats.org/officeDocument/2006/relationships/hyperlink" Target="https://onlinelibrary.wiley.com/doi/full/10.1111/jdv.12443" TargetMode="External"/><Relationship Id="rId136" Type="http://schemas.openxmlformats.org/officeDocument/2006/relationships/hyperlink" Target="https://www.ncbi.nlm.nih.gov/pmc/articles/PMC6380971/" TargetMode="External"/><Relationship Id="rId157" Type="http://schemas.openxmlformats.org/officeDocument/2006/relationships/hyperlink" Target="https://www.jacionline.org/article/S0091-6749(17)30471-2/pdf" TargetMode="External"/><Relationship Id="rId178" Type="http://schemas.openxmlformats.org/officeDocument/2006/relationships/hyperlink" Target="https://djbpnesxepydt.cloudfront.net/radv/April2023/April-2023-Abstracts/383_Abstract_Abrocitinib_Integrated-Safety-Analysis_Adolescents_Paller-et-al_1682462107783.pdf" TargetMode="External"/><Relationship Id="rId301" Type="http://schemas.openxmlformats.org/officeDocument/2006/relationships/hyperlink" Target="https://www.pure.ed.ac.uk/ws/portalfiles/portal/376153351/ljad284_1_.pdf" TargetMode="External"/><Relationship Id="rId322" Type="http://schemas.openxmlformats.org/officeDocument/2006/relationships/hyperlink" Target="https://www.ncbi.nlm.nih.gov/pmc/articles/PMC9661502/" TargetMode="External"/><Relationship Id="rId343" Type="http://schemas.openxmlformats.org/officeDocument/2006/relationships/hyperlink" Target="https://acrjournals.onlinelibrary.wiley.com/doi/abs/10.1002/art.40778" TargetMode="External"/><Relationship Id="rId61" Type="http://schemas.openxmlformats.org/officeDocument/2006/relationships/hyperlink" Target="https://link.springer.com/article/10.1007/s13555-021-00558-0" TargetMode="External"/><Relationship Id="rId82" Type="http://schemas.openxmlformats.org/officeDocument/2006/relationships/hyperlink" Target="https://www.tandfonline.com/doi/full/10.1080/09546634.2019.1655137" TargetMode="External"/><Relationship Id="rId199" Type="http://schemas.openxmlformats.org/officeDocument/2006/relationships/hyperlink" Target="https://www.ncbi.nlm.nih.gov/pmc/articles/PMC9576661/" TargetMode="External"/><Relationship Id="rId203" Type="http://schemas.openxmlformats.org/officeDocument/2006/relationships/hyperlink" Target="https://academic.oup.com/bjd/advance-article/doi/10.1093/bjd/ljad345/7275339" TargetMode="External"/><Relationship Id="rId19" Type="http://schemas.openxmlformats.org/officeDocument/2006/relationships/hyperlink" Target="https://www.ncbi.nlm.nih.gov/pmc/articles/PMC7211779/" TargetMode="External"/><Relationship Id="rId224" Type="http://schemas.openxmlformats.org/officeDocument/2006/relationships/hyperlink" Target="https://www.ncbi.nlm.nih.gov/pmc/articles/PMC1215558/" TargetMode="External"/><Relationship Id="rId245" Type="http://schemas.openxmlformats.org/officeDocument/2006/relationships/hyperlink" Target="https://www.ncbi.nlm.nih.gov/pmc/articles/PMC9334431/" TargetMode="External"/><Relationship Id="rId266" Type="http://schemas.openxmlformats.org/officeDocument/2006/relationships/hyperlink" Target="https://onlinelibrary.wiley.com/doi/abs/10.1111/j.1365-2133.2012.10881.x" TargetMode="External"/><Relationship Id="rId287" Type="http://schemas.openxmlformats.org/officeDocument/2006/relationships/hyperlink" Target="https://www.tandfonline.com/doi/full/10.2147/CCID.S396023" TargetMode="External"/><Relationship Id="rId30" Type="http://schemas.openxmlformats.org/officeDocument/2006/relationships/hyperlink" Target="https://onlinelibrary.wiley.com/doi/10.1111/bjd.15334" TargetMode="External"/><Relationship Id="rId105" Type="http://schemas.openxmlformats.org/officeDocument/2006/relationships/hyperlink" Target="https://www.tandfonline.com/doi/full/10.1080/09546634.2023.2200866" TargetMode="External"/><Relationship Id="rId126" Type="http://schemas.openxmlformats.org/officeDocument/2006/relationships/hyperlink" Target="https://www.nejm.org/doi/full/10.1056/nejmoa2102388" TargetMode="External"/><Relationship Id="rId147" Type="http://schemas.openxmlformats.org/officeDocument/2006/relationships/hyperlink" Target="https://www.nejm.org/doi/full/10.1056/nejmoa2102388" TargetMode="External"/><Relationship Id="rId168" Type="http://schemas.openxmlformats.org/officeDocument/2006/relationships/hyperlink" Target="https://www.ncbi.nlm.nih.gov/pmc/articles/PMC9214323/" TargetMode="External"/><Relationship Id="rId312" Type="http://schemas.openxmlformats.org/officeDocument/2006/relationships/hyperlink" Target="https://www.tandfonline.com/doi/full/10.2147/CEOR.S333847" TargetMode="External"/><Relationship Id="rId333" Type="http://schemas.openxmlformats.org/officeDocument/2006/relationships/hyperlink" Target="https://www.ncbi.nlm.nih.gov/pmc/articles/PMC9661502/" TargetMode="External"/><Relationship Id="rId51" Type="http://schemas.openxmlformats.org/officeDocument/2006/relationships/hyperlink" Target="https://www.emjreviews.com/wp-content/uploads/2021/09/EMJ-Rheumatology-8-Supplement-2-2021.pdf" TargetMode="External"/><Relationship Id="rId72" Type="http://schemas.openxmlformats.org/officeDocument/2006/relationships/hyperlink" Target="https://www.emjreviews.com/wp-content/uploads/2021/09/EMJ-Rheumatology-8-Supplement-2-2021.pdf" TargetMode="External"/><Relationship Id="rId93" Type="http://schemas.openxmlformats.org/officeDocument/2006/relationships/hyperlink" Target="https://www.tandfonline.com/doi/full/10.1080/09546634.2019.1655137" TargetMode="External"/><Relationship Id="rId189" Type="http://schemas.openxmlformats.org/officeDocument/2006/relationships/hyperlink" Target="https://sso.uptodate.com/contents/dermatology/peer-reviewers?topicId=6624" TargetMode="External"/><Relationship Id="rId3" Type="http://schemas.openxmlformats.org/officeDocument/2006/relationships/hyperlink" Target="https://www.thelancet.com/journals/lancet/article/PIIS0140-6736(14)60323-8/fulltext" TargetMode="External"/><Relationship Id="rId214" Type="http://schemas.openxmlformats.org/officeDocument/2006/relationships/hyperlink" Target="https://www.ncbi.nlm.nih.gov/pmc/articles/PMC9576661/" TargetMode="External"/><Relationship Id="rId235" Type="http://schemas.openxmlformats.org/officeDocument/2006/relationships/hyperlink" Target="https://www.ncbi.nlm.nih.gov/pmc/articles/PMC9334431/" TargetMode="External"/><Relationship Id="rId256" Type="http://schemas.openxmlformats.org/officeDocument/2006/relationships/hyperlink" Target="https://link.springer.com/article/10.1007/s40257-023-00806-3" TargetMode="External"/><Relationship Id="rId277" Type="http://schemas.openxmlformats.org/officeDocument/2006/relationships/hyperlink" Target="https://bjgp.org/content/bjgp/68/667/64.full.pdf" TargetMode="External"/><Relationship Id="rId298" Type="http://schemas.openxmlformats.org/officeDocument/2006/relationships/hyperlink" Target="https://onlinelibrary.wiley.com/doi/abs/10.1111/j.1365-2230.2011.04317.x" TargetMode="External"/><Relationship Id="rId116" Type="http://schemas.openxmlformats.org/officeDocument/2006/relationships/hyperlink" Target="https://www.tandfonline.com/doi/full/10.2147/PTT.S328447" TargetMode="External"/><Relationship Id="rId137" Type="http://schemas.openxmlformats.org/officeDocument/2006/relationships/hyperlink" Target="https://www.ncbi.nlm.nih.gov/pmc/articles/PMC6380971/" TargetMode="External"/><Relationship Id="rId158" Type="http://schemas.openxmlformats.org/officeDocument/2006/relationships/hyperlink" Target="https://academic.oup.com/rheumatology/article/55/suppl_1/i23/1793772" TargetMode="External"/><Relationship Id="rId302" Type="http://schemas.openxmlformats.org/officeDocument/2006/relationships/hyperlink" Target="https://www.pure.ed.ac.uk/ws/portalfiles/portal/376153351/ljad284_1_.pdf" TargetMode="External"/><Relationship Id="rId323" Type="http://schemas.openxmlformats.org/officeDocument/2006/relationships/hyperlink" Target="https://www.ncbi.nlm.nih.gov/pmc/articles/PMC9661502/" TargetMode="External"/><Relationship Id="rId344" Type="http://schemas.openxmlformats.org/officeDocument/2006/relationships/hyperlink" Target="https://acrjournals.onlinelibrary.wiley.com/doi/abs/10.1002/art.40778" TargetMode="External"/><Relationship Id="rId20" Type="http://schemas.openxmlformats.org/officeDocument/2006/relationships/hyperlink" Target="https://www.emjreviews.com/wp-content/uploads/2021/09/EMJ-Rheumatology-8-Supplement-2-2021.pdf" TargetMode="External"/><Relationship Id="rId41" Type="http://schemas.openxmlformats.org/officeDocument/2006/relationships/hyperlink" Target="https://www.emjreviews.com/wp-content/uploads/2021/09/EMJ-Rheumatology-8-Supplement-2-2021.pdf" TargetMode="External"/><Relationship Id="rId62" Type="http://schemas.openxmlformats.org/officeDocument/2006/relationships/hyperlink" Target="https://onlinelibrary.wiley.com/doi/10.1111/bjd.15334" TargetMode="External"/><Relationship Id="rId83" Type="http://schemas.openxmlformats.org/officeDocument/2006/relationships/hyperlink" Target="https://www.tandfonline.com/doi/full/10.1080/09546634.2019.1655137" TargetMode="External"/><Relationship Id="rId179" Type="http://schemas.openxmlformats.org/officeDocument/2006/relationships/hyperlink" Target="https://djbpnesxepydt.cloudfront.net/radv/April2023/April-2023-Abstracts/383_Abstract_Abrocitinib_Integrated-Safety-Analysis_Adolescents_Paller-et-al_1682462107783.pdf" TargetMode="External"/><Relationship Id="rId190" Type="http://schemas.openxmlformats.org/officeDocument/2006/relationships/hyperlink" Target="https://www.ncbi.nlm.nih.gov/pmc/articles/PMC9661502/" TargetMode="External"/><Relationship Id="rId204" Type="http://schemas.openxmlformats.org/officeDocument/2006/relationships/hyperlink" Target="https://academic.oup.com/bjd/advance-article/doi/10.1093/bjd/ljad345/7275339" TargetMode="External"/><Relationship Id="rId225" Type="http://schemas.openxmlformats.org/officeDocument/2006/relationships/hyperlink" Target="https://www.ncbi.nlm.nih.gov/pmc/articles/PMC1215558/" TargetMode="External"/><Relationship Id="rId246" Type="http://schemas.openxmlformats.org/officeDocument/2006/relationships/hyperlink" Target="https://link.springer.com/article/10.1007/s40257-023-00806-3" TargetMode="External"/><Relationship Id="rId267" Type="http://schemas.openxmlformats.org/officeDocument/2006/relationships/hyperlink" Target="https://onlinelibrary.wiley.com/doi/abs/10.1111/j.1365-2133.2012.10881.x" TargetMode="External"/><Relationship Id="rId288" Type="http://schemas.openxmlformats.org/officeDocument/2006/relationships/hyperlink" Target="https://pubmed.ncbi.nlm.nih.gov/29590279/" TargetMode="External"/><Relationship Id="rId106" Type="http://schemas.openxmlformats.org/officeDocument/2006/relationships/hyperlink" Target="https://onlinelibrary.wiley.com/doi/full/10.1111/jdv.12443" TargetMode="External"/><Relationship Id="rId127" Type="http://schemas.openxmlformats.org/officeDocument/2006/relationships/hyperlink" Target="https://www.nejm.org/doi/full/10.1056/nejmoa2102388" TargetMode="External"/><Relationship Id="rId313" Type="http://schemas.openxmlformats.org/officeDocument/2006/relationships/hyperlink" Target="https://www.tandfonline.com/doi/full/10.2147/CEOR.S333847" TargetMode="External"/><Relationship Id="rId10" Type="http://schemas.openxmlformats.org/officeDocument/2006/relationships/hyperlink" Target="https://mssm.cloud-cme.com/Agenda/SpeakerAgenda.aspx?ESID=6864" TargetMode="External"/><Relationship Id="rId31" Type="http://schemas.openxmlformats.org/officeDocument/2006/relationships/hyperlink" Target="https://link.springer.com/article/10.1007/s13555-021-00558-0" TargetMode="External"/><Relationship Id="rId52" Type="http://schemas.openxmlformats.org/officeDocument/2006/relationships/hyperlink" Target="https://www.touchimmunology.com/dermatological-conditions/conference-hub/christopher-griffiths-aad-vmx-2021-developments-in-psoriasis/" TargetMode="External"/><Relationship Id="rId73" Type="http://schemas.openxmlformats.org/officeDocument/2006/relationships/hyperlink" Target="https://mssm.cloud-cme.com/Agenda/SpeakerAgenda.aspx?ESID=6864" TargetMode="External"/><Relationship Id="rId94" Type="http://schemas.openxmlformats.org/officeDocument/2006/relationships/hyperlink" Target="https://www.tandfonline.com/doi/full/10.1080/09546634.2019.1655137" TargetMode="External"/><Relationship Id="rId148" Type="http://schemas.openxmlformats.org/officeDocument/2006/relationships/hyperlink" Target="https://www.tandfonline.com/doi/full/10.1080/09546634.2016.1240863" TargetMode="External"/><Relationship Id="rId169" Type="http://schemas.openxmlformats.org/officeDocument/2006/relationships/hyperlink" Target="https://djbpnesxepydt.cloudfront.net/radv/April2023/April-2023-Abstracts/383_Abstract_Abrocitinib_Integrated-Safety-Analysis_Adolescents_Paller-et-al_1682462107783.pdf" TargetMode="External"/><Relationship Id="rId334" Type="http://schemas.openxmlformats.org/officeDocument/2006/relationships/hyperlink" Target="https://www.ncbi.nlm.nih.gov/pmc/articles/PMC9661502/" TargetMode="External"/><Relationship Id="rId4" Type="http://schemas.openxmlformats.org/officeDocument/2006/relationships/hyperlink" Target="https://www.emjreviews.com/wp-content/uploads/2021/09/EMJ-Rheumatology-8-Supplement-2-2021.pdf" TargetMode="External"/><Relationship Id="rId180" Type="http://schemas.openxmlformats.org/officeDocument/2006/relationships/hyperlink" Target="https://djbpnesxepydt.cloudfront.net/radv/April2023/April-2023-Abstracts/383_Abstract_Abrocitinib_Integrated-Safety-Analysis_Adolescents_Paller-et-al_1682462107783.pdf" TargetMode="External"/><Relationship Id="rId215" Type="http://schemas.openxmlformats.org/officeDocument/2006/relationships/hyperlink" Target="https://www.ncbi.nlm.nih.gov/pmc/articles/PMC9576661/" TargetMode="External"/><Relationship Id="rId236" Type="http://schemas.openxmlformats.org/officeDocument/2006/relationships/hyperlink" Target="https://link.springer.com/article/10.1007/s40257-023-00806-3" TargetMode="External"/><Relationship Id="rId257" Type="http://schemas.openxmlformats.org/officeDocument/2006/relationships/hyperlink" Target="https://www.ncbi.nlm.nih.gov/pmc/articles/PMC9334431/" TargetMode="External"/><Relationship Id="rId278" Type="http://schemas.openxmlformats.org/officeDocument/2006/relationships/hyperlink" Target="https://www.sciencedirect.com/science/article/abs/pii/S0190962213004337" TargetMode="External"/><Relationship Id="rId303" Type="http://schemas.openxmlformats.org/officeDocument/2006/relationships/hyperlink" Target="https://www.focuscotland.co.uk/presentations/Sun%20Death%20and%20Dermatologists.pdf" TargetMode="External"/><Relationship Id="rId42" Type="http://schemas.openxmlformats.org/officeDocument/2006/relationships/hyperlink" Target="https://onlinelibrary.wiley.com/doi/10.1111/bjd.15334" TargetMode="External"/><Relationship Id="rId84" Type="http://schemas.openxmlformats.org/officeDocument/2006/relationships/hyperlink" Target="https://www.tandfonline.com/doi/full/10.1080/09546634.2019.1655137" TargetMode="External"/><Relationship Id="rId138" Type="http://schemas.openxmlformats.org/officeDocument/2006/relationships/hyperlink" Target="https://www.sciencedirect.com/science/article/abs/pii/S019096221400927X" TargetMode="External"/><Relationship Id="rId345" Type="http://schemas.openxmlformats.org/officeDocument/2006/relationships/hyperlink" Target="https://acrjournals.onlinelibrary.wiley.com/doi/abs/10.1002/art.40778" TargetMode="External"/><Relationship Id="rId191" Type="http://schemas.openxmlformats.org/officeDocument/2006/relationships/hyperlink" Target="https://www.ncbi.nlm.nih.gov/pmc/articles/PMC8140689/" TargetMode="External"/><Relationship Id="rId205" Type="http://schemas.openxmlformats.org/officeDocument/2006/relationships/hyperlink" Target="https://academic.oup.com/bjd/advance-article/doi/10.1093/bjd/ljad345/7275339" TargetMode="External"/><Relationship Id="rId247" Type="http://schemas.openxmlformats.org/officeDocument/2006/relationships/hyperlink" Target="https://www.ncbi.nlm.nih.gov/pmc/articles/PMC9334431/" TargetMode="External"/><Relationship Id="rId107" Type="http://schemas.openxmlformats.org/officeDocument/2006/relationships/hyperlink" Target="https://www.tandfonline.com/doi/full/10.2147/PTT.S328447" TargetMode="External"/><Relationship Id="rId289" Type="http://schemas.openxmlformats.org/officeDocument/2006/relationships/hyperlink" Target="https://pubmed.ncbi.nlm.nih.gov/29590279/" TargetMode="External"/><Relationship Id="rId11" Type="http://schemas.openxmlformats.org/officeDocument/2006/relationships/hyperlink" Target="https://www.ncbi.nlm.nih.gov/pmc/articles/PMC7211779/" TargetMode="External"/><Relationship Id="rId53" Type="http://schemas.openxmlformats.org/officeDocument/2006/relationships/hyperlink" Target="https://www.touchimmunology.com/dermatological-conditions/conference-hub/christopher-griffiths-aad-vmx-2021-developments-in-psoriasis/" TargetMode="External"/><Relationship Id="rId149" Type="http://schemas.openxmlformats.org/officeDocument/2006/relationships/hyperlink" Target="https://www.tandfonline.com/doi/full/10.1080/09546634.2016.1240863" TargetMode="External"/><Relationship Id="rId314" Type="http://schemas.openxmlformats.org/officeDocument/2006/relationships/hyperlink" Target="https://www.dovepress.com/efficacy-and-safety-of-sonidegib-in-adult-patients-with-nevoid-basal-c-peer-reviewed-fulltext-article-CCID" TargetMode="External"/><Relationship Id="rId95" Type="http://schemas.openxmlformats.org/officeDocument/2006/relationships/hyperlink" Target="https://www.tandfonline.com/doi/full/10.1080/09546634.2019.1655137" TargetMode="External"/><Relationship Id="rId160" Type="http://schemas.openxmlformats.org/officeDocument/2006/relationships/hyperlink" Target="https://djbpnesxepydt.cloudfront.net/radv/April2023/April-2023-Abstracts/383_Abstract_Abrocitinib_Integrated-Safety-Analysis_Adolescents_Paller-et-al_1682462107783.pdf" TargetMode="External"/><Relationship Id="rId216" Type="http://schemas.openxmlformats.org/officeDocument/2006/relationships/hyperlink" Target="https://www.emjreviews.com/dermatology/symposium/right-treatment-to-the-right-patient-in-moderate-to-severe-psoriasis-discussion-on-difference/" TargetMode="External"/><Relationship Id="rId258" Type="http://schemas.openxmlformats.org/officeDocument/2006/relationships/hyperlink" Target="https://onlinelibrary.wiley.com/doi/abs/10.1111/j.1365-2133.2012.10881.x" TargetMode="External"/><Relationship Id="rId22" Type="http://schemas.openxmlformats.org/officeDocument/2006/relationships/hyperlink" Target="https://www.touchimmunology.com/dermatological-conditions/conference-hub/christopher-griffiths-aad-vmx-2021-developments-in-psoriasis/" TargetMode="External"/><Relationship Id="rId64" Type="http://schemas.openxmlformats.org/officeDocument/2006/relationships/hyperlink" Target="https://www.emjreviews.com/wp-content/uploads/2021/09/EMJ-Rheumatology-8-Supplement-2-2021.pdf" TargetMode="External"/><Relationship Id="rId118" Type="http://schemas.openxmlformats.org/officeDocument/2006/relationships/hyperlink" Target="https://onlinelibrary.wiley.com/doi/full/10.1111/jdv.18751" TargetMode="External"/><Relationship Id="rId325" Type="http://schemas.openxmlformats.org/officeDocument/2006/relationships/hyperlink" Target="https://www.ncbi.nlm.nih.gov/pmc/articles/PMC9661502/" TargetMode="External"/><Relationship Id="rId171" Type="http://schemas.openxmlformats.org/officeDocument/2006/relationships/hyperlink" Target="https://www.scholars.northwestern.edu/en/publications/safety-and-efficacy-of-lebrikizumab-in-adolescent-patients-with-m" TargetMode="External"/><Relationship Id="rId227" Type="http://schemas.openxmlformats.org/officeDocument/2006/relationships/hyperlink" Target="https://www.ncbi.nlm.nih.gov/pmc/articles/PMC1215558/" TargetMode="External"/><Relationship Id="rId269" Type="http://schemas.openxmlformats.org/officeDocument/2006/relationships/hyperlink" Target="https://onlinelibrary.wiley.com/doi/abs/10.1111/bjd.17106" TargetMode="External"/><Relationship Id="rId33" Type="http://schemas.openxmlformats.org/officeDocument/2006/relationships/hyperlink" Target="https://www.ncbi.nlm.nih.gov/pmc/articles/PMC7211779/" TargetMode="External"/><Relationship Id="rId129" Type="http://schemas.openxmlformats.org/officeDocument/2006/relationships/hyperlink" Target="https://www.sciencedirect.com/science/article/abs/pii/S019096221400927X" TargetMode="External"/><Relationship Id="rId280" Type="http://schemas.openxmlformats.org/officeDocument/2006/relationships/hyperlink" Target="https://www.ncbi.nlm.nih.gov/pmc/articles/PMC10236180/" TargetMode="External"/><Relationship Id="rId336" Type="http://schemas.openxmlformats.org/officeDocument/2006/relationships/hyperlink" Target="https://www.ncbi.nlm.nih.gov/pmc/articles/PMC9661502/" TargetMode="External"/><Relationship Id="rId75" Type="http://schemas.openxmlformats.org/officeDocument/2006/relationships/hyperlink" Target="https://mssm.cloud-cme.com/Agenda/SpeakerAgenda.aspx?ESID=6864" TargetMode="External"/><Relationship Id="rId140" Type="http://schemas.openxmlformats.org/officeDocument/2006/relationships/hyperlink" Target="https://www.sciencedirect.com/science/article/abs/pii/S019096221400927X" TargetMode="External"/><Relationship Id="rId182" Type="http://schemas.openxmlformats.org/officeDocument/2006/relationships/hyperlink" Target="https://onlinelibrary.wiley.com/doi/full/10.1002/jvc2.142" TargetMode="External"/><Relationship Id="rId6" Type="http://schemas.openxmlformats.org/officeDocument/2006/relationships/hyperlink" Target="https://www.touchimmunology.com/dermatological-conditions/conference-hub/christopher-griffiths-aad-vmx-2021-developments-in-psoriasis/" TargetMode="External"/><Relationship Id="rId238" Type="http://schemas.openxmlformats.org/officeDocument/2006/relationships/hyperlink" Target="https://link.springer.com/article/10.1007/s40257-023-00806-3" TargetMode="External"/><Relationship Id="rId291" Type="http://schemas.openxmlformats.org/officeDocument/2006/relationships/hyperlink" Target="https://www.pure.ed.ac.uk/ws/portalfiles/portal/376153351/ljad284_1_.pdf" TargetMode="External"/><Relationship Id="rId305" Type="http://schemas.openxmlformats.org/officeDocument/2006/relationships/hyperlink" Target="https://www.pure.ed.ac.uk/ws/portalfiles/portal/376153351/ljad284_1_.pdf" TargetMode="External"/><Relationship Id="rId347" Type="http://schemas.openxmlformats.org/officeDocument/2006/relationships/hyperlink" Target="https://acrjournals.onlinelibrary.wiley.com/doi/abs/10.1002/art.40778" TargetMode="External"/><Relationship Id="rId44" Type="http://schemas.openxmlformats.org/officeDocument/2006/relationships/hyperlink" Target="https://www.touchimmunology.com/dermatological-conditions/conference-hub/christopher-griffiths-aad-vmx-2021-developments-in-psoriasis/" TargetMode="External"/><Relationship Id="rId86" Type="http://schemas.openxmlformats.org/officeDocument/2006/relationships/hyperlink" Target="https://www.tandfonline.com/doi/full/10.1080/09546634.2019.1655137" TargetMode="External"/><Relationship Id="rId151" Type="http://schemas.openxmlformats.org/officeDocument/2006/relationships/hyperlink" Target="https://www.ncbi.nlm.nih.gov/pmc/articles/PMC8552896/" TargetMode="External"/><Relationship Id="rId193" Type="http://schemas.openxmlformats.org/officeDocument/2006/relationships/hyperlink" Target="https://www.ncbi.nlm.nih.gov/pmc/articles/PMC9661502/" TargetMode="External"/><Relationship Id="rId207" Type="http://schemas.openxmlformats.org/officeDocument/2006/relationships/hyperlink" Target="https://www.ncbi.nlm.nih.gov/pmc/articles/PMC9576661/" TargetMode="External"/><Relationship Id="rId249" Type="http://schemas.openxmlformats.org/officeDocument/2006/relationships/hyperlink" Target="https://www.ncbi.nlm.nih.gov/pmc/articles/PMC9334431/" TargetMode="External"/><Relationship Id="rId13" Type="http://schemas.openxmlformats.org/officeDocument/2006/relationships/hyperlink" Target="https://www.emjreviews.com/wp-content/uploads/2021/09/EMJ-Rheumatology-8-Supplement-2-2021.pdf" TargetMode="External"/><Relationship Id="rId109" Type="http://schemas.openxmlformats.org/officeDocument/2006/relationships/hyperlink" Target="https://www.tandfonline.com/doi/full/10.2147/PTT.S328447" TargetMode="External"/><Relationship Id="rId260" Type="http://schemas.openxmlformats.org/officeDocument/2006/relationships/hyperlink" Target="https://www.sciencedirect.com/science/article/pii/S0022202X21010101" TargetMode="External"/><Relationship Id="rId316" Type="http://schemas.openxmlformats.org/officeDocument/2006/relationships/hyperlink" Target="https://www.tandfonline.com/doi/full/10.2147/CEOR.S333847" TargetMode="External"/><Relationship Id="rId55" Type="http://schemas.openxmlformats.org/officeDocument/2006/relationships/hyperlink" Target="https://www.thelancet.com/journals/lancet/article/PIIS0140-6736(14)60323-8/fulltext" TargetMode="External"/><Relationship Id="rId97" Type="http://schemas.openxmlformats.org/officeDocument/2006/relationships/hyperlink" Target="https://www.tandfonline.com/doi/full/10.1080/09546634.2023.2200866" TargetMode="External"/><Relationship Id="rId120" Type="http://schemas.openxmlformats.org/officeDocument/2006/relationships/hyperlink" Target="https://www.sciencedirect.com/science/article/abs/pii/S019096221400927X" TargetMode="External"/><Relationship Id="rId162" Type="http://schemas.openxmlformats.org/officeDocument/2006/relationships/hyperlink" Target="https://djbpnesxepydt.cloudfront.net/radv/April2023/April-2023-Abstracts/383_Abstract_Abrocitinib_Integrated-Safety-Analysis_Adolescents_Paller-et-al_1682462107783.pdf" TargetMode="External"/><Relationship Id="rId218" Type="http://schemas.openxmlformats.org/officeDocument/2006/relationships/hyperlink" Target="https://www.emjreviews.com/dermatology/symposium/right-treatment-to-the-right-patient-in-moderate-to-severe-psoriasis-discussion-on-difference/" TargetMode="External"/><Relationship Id="rId271" Type="http://schemas.openxmlformats.org/officeDocument/2006/relationships/hyperlink" Target="https://www.ncbi.nlm.nih.gov/pmc/articles/PMC10236180/" TargetMode="External"/><Relationship Id="rId24" Type="http://schemas.openxmlformats.org/officeDocument/2006/relationships/hyperlink" Target="https://www.thelancet.com/journals/lancet/article/PIIS0140-6736(14)60323-8/fulltext" TargetMode="External"/><Relationship Id="rId66" Type="http://schemas.openxmlformats.org/officeDocument/2006/relationships/hyperlink" Target="https://mssm.cloud-cme.com/Agenda/SpeakerAgenda.aspx?ESID=6864" TargetMode="External"/><Relationship Id="rId131" Type="http://schemas.openxmlformats.org/officeDocument/2006/relationships/hyperlink" Target="https://www.sciencedirect.com/science/article/abs/pii/S019096221400927X" TargetMode="External"/><Relationship Id="rId327" Type="http://schemas.openxmlformats.org/officeDocument/2006/relationships/hyperlink" Target="https://www.ncbi.nlm.nih.gov/pmc/articles/PMC9661502/" TargetMode="External"/><Relationship Id="rId173" Type="http://schemas.openxmlformats.org/officeDocument/2006/relationships/hyperlink" Target="https://www.ncbi.nlm.nih.gov/pmc/articles/PMC9214323/" TargetMode="External"/><Relationship Id="rId229" Type="http://schemas.openxmlformats.org/officeDocument/2006/relationships/hyperlink" Target="https://link.springer.com/article/10.1007/s40257-023-00806-3" TargetMode="External"/><Relationship Id="rId240" Type="http://schemas.openxmlformats.org/officeDocument/2006/relationships/hyperlink" Target="https://www.ncbi.nlm.nih.gov/pmc/articles/PMC9334431/" TargetMode="External"/><Relationship Id="rId35" Type="http://schemas.openxmlformats.org/officeDocument/2006/relationships/hyperlink" Target="https://www.emjreviews.com/wp-content/uploads/2021/09/EMJ-Rheumatology-8-Supplement-2-2021.pdf" TargetMode="External"/><Relationship Id="rId77" Type="http://schemas.openxmlformats.org/officeDocument/2006/relationships/hyperlink" Target="https://www.tandfonline.com/doi/full/10.1080/09546634.2019.1655137" TargetMode="External"/><Relationship Id="rId100" Type="http://schemas.openxmlformats.org/officeDocument/2006/relationships/hyperlink" Target="https://www.tandfonline.com/doi/full/10.1080/09546634.2023.2200866" TargetMode="External"/><Relationship Id="rId282" Type="http://schemas.openxmlformats.org/officeDocument/2006/relationships/hyperlink" Target="https://bjgp.org/content/bjgp/68/667/64.full.pdf" TargetMode="External"/><Relationship Id="rId338" Type="http://schemas.openxmlformats.org/officeDocument/2006/relationships/hyperlink" Target="https://www.ncbi.nlm.nih.gov/pmc/articles/PMC9661502/" TargetMode="External"/></Relationships>
</file>

<file path=xl/worksheets/_rels/sheet13.xml.rels><?xml version="1.0" encoding="UTF-8" standalone="yes"?>
<Relationships xmlns="http://schemas.openxmlformats.org/package/2006/relationships"><Relationship Id="rId3182" Type="http://schemas.openxmlformats.org/officeDocument/2006/relationships/hyperlink" Target="https://pubmed.ncbi.nlm.nih.gov/16307645" TargetMode="External"/><Relationship Id="rId4233" Type="http://schemas.openxmlformats.org/officeDocument/2006/relationships/hyperlink" Target="https://pubmed.ncbi.nlm.nih.gov/19502277" TargetMode="External"/><Relationship Id="rId8854" Type="http://schemas.openxmlformats.org/officeDocument/2006/relationships/hyperlink" Target="https://jamanetwork.com/journals/jamadermatology/fullarticle/10.1001/jamadermatol.2022.5607" TargetMode="External"/><Relationship Id="rId9905" Type="http://schemas.openxmlformats.org/officeDocument/2006/relationships/hyperlink" Target="https://academic.oup.com/bjd/article/186/2/341/6599240" TargetMode="External"/><Relationship Id="rId7456" Type="http://schemas.openxmlformats.org/officeDocument/2006/relationships/hyperlink" Target="https://linkinghub.elsevier.com/retrieve/pii/S0022-202X(21)01010-1" TargetMode="External"/><Relationship Id="rId8507" Type="http://schemas.openxmlformats.org/officeDocument/2006/relationships/hyperlink" Target="https://academic.oup.com/ced/article-abstract/41/5/576/6621444?redirectedFrom=fulltext" TargetMode="External"/><Relationship Id="rId10784" Type="http://schemas.openxmlformats.org/officeDocument/2006/relationships/hyperlink" Target="https://onlinelibrary.wiley.com/resolve/openurl?genre=article&amp;sid=nlm:pubmed&amp;issn=0105-1873&amp;date=1998&amp;volume=39&amp;issue=5&amp;spage=270" TargetMode="External"/><Relationship Id="rId11835" Type="http://schemas.openxmlformats.org/officeDocument/2006/relationships/hyperlink" Target="https://academic.oup.com/bjd/article-abstract/140/5/865/6683951?redirectedFrom=fulltext" TargetMode="External"/><Relationship Id="rId6058" Type="http://schemas.openxmlformats.org/officeDocument/2006/relationships/hyperlink" Target="https://pubmed.ncbi.nlm.nih.gov/10362264" TargetMode="External"/><Relationship Id="rId7109" Type="http://schemas.openxmlformats.org/officeDocument/2006/relationships/hyperlink" Target="https://europepmc.org/abstract/MED/33587756" TargetMode="External"/><Relationship Id="rId10437" Type="http://schemas.openxmlformats.org/officeDocument/2006/relationships/hyperlink" Target="https://www.tandfonline.com/doi/full/10.1080/14760584.2021.1991795" TargetMode="External"/><Relationship Id="rId987" Type="http://schemas.openxmlformats.org/officeDocument/2006/relationships/hyperlink" Target="https://pubmed.ncbi.nlm.nih.gov/24635097" TargetMode="External"/><Relationship Id="rId2668" Type="http://schemas.openxmlformats.org/officeDocument/2006/relationships/hyperlink" Target="https://pubmed.ncbi.nlm.nih.gov/27662089" TargetMode="External"/><Relationship Id="rId3719" Type="http://schemas.openxmlformats.org/officeDocument/2006/relationships/hyperlink" Target="https://pubmed.ncbi.nlm.nih.gov/31168818" TargetMode="External"/><Relationship Id="rId4090" Type="http://schemas.openxmlformats.org/officeDocument/2006/relationships/hyperlink" Target="https://pubmed.ncbi.nlm.nih.gov/7929929" TargetMode="External"/><Relationship Id="rId5141" Type="http://schemas.openxmlformats.org/officeDocument/2006/relationships/hyperlink" Target="https://pubmed.ncbi.nlm.nih.gov/3051643" TargetMode="External"/><Relationship Id="rId9762" Type="http://schemas.openxmlformats.org/officeDocument/2006/relationships/hyperlink" Target="https://linkinghub.elsevier.com/retrieve/pii/S0022-202X(19)33232-4" TargetMode="External"/><Relationship Id="rId11692" Type="http://schemas.openxmlformats.org/officeDocument/2006/relationships/hyperlink" Target="https://europepmc.org/abstract/MED/34711562" TargetMode="External"/><Relationship Id="rId1751" Type="http://schemas.openxmlformats.org/officeDocument/2006/relationships/hyperlink" Target="https://pubmed.ncbi.nlm.nih.gov/28406719" TargetMode="External"/><Relationship Id="rId2802" Type="http://schemas.openxmlformats.org/officeDocument/2006/relationships/hyperlink" Target="https://pubmed.ncbi.nlm.nih.gov/20393479" TargetMode="External"/><Relationship Id="rId8364" Type="http://schemas.openxmlformats.org/officeDocument/2006/relationships/hyperlink" Target="https://academic.oup.com/bjd/article-abstract/129/6/696/6681287?redirectedFrom=fulltext" TargetMode="External"/><Relationship Id="rId9415" Type="http://schemas.openxmlformats.org/officeDocument/2006/relationships/hyperlink" Target="https://onlinelibrary.wiley.com/doi/10.1111/jdv.14025" TargetMode="External"/><Relationship Id="rId10294" Type="http://schemas.openxmlformats.org/officeDocument/2006/relationships/hyperlink" Target="https://onlinelibrary.wiley.com/doi/10.1111/cod.12379" TargetMode="External"/><Relationship Id="rId11345" Type="http://schemas.openxmlformats.org/officeDocument/2006/relationships/hyperlink" Target="https://onlinelibrary.wiley.com/resolve/openurl?genre=article&amp;sid=nlm:pubmed&amp;issn=0105-1873&amp;date=1991&amp;volume=25&amp;issue=5&amp;spage=273" TargetMode="External"/><Relationship Id="rId1404" Type="http://schemas.openxmlformats.org/officeDocument/2006/relationships/hyperlink" Target="https://pubmed.ncbi.nlm.nih.gov/27280278" TargetMode="External"/><Relationship Id="rId8017" Type="http://schemas.openxmlformats.org/officeDocument/2006/relationships/hyperlink" Target="https://europepmc.org/abstract/MED/9468708" TargetMode="External"/><Relationship Id="rId3576" Type="http://schemas.openxmlformats.org/officeDocument/2006/relationships/hyperlink" Target="https://pubmed.ncbi.nlm.nih.gov/36305958" TargetMode="External"/><Relationship Id="rId4627" Type="http://schemas.openxmlformats.org/officeDocument/2006/relationships/hyperlink" Target="https://pubmed.ncbi.nlm.nih.gov/34709669" TargetMode="External"/><Relationship Id="rId4974" Type="http://schemas.openxmlformats.org/officeDocument/2006/relationships/hyperlink" Target="https://pubmed.ncbi.nlm.nih.gov/15333619" TargetMode="External"/><Relationship Id="rId497" Type="http://schemas.openxmlformats.org/officeDocument/2006/relationships/hyperlink" Target="https://pubmed.ncbi.nlm.nih.gov/8409523" TargetMode="External"/><Relationship Id="rId2178" Type="http://schemas.openxmlformats.org/officeDocument/2006/relationships/hyperlink" Target="https://pubmed.ncbi.nlm.nih.gov/26114338" TargetMode="External"/><Relationship Id="rId3229" Type="http://schemas.openxmlformats.org/officeDocument/2006/relationships/hyperlink" Target="https://pubmed.ncbi.nlm.nih.gov/9767269" TargetMode="External"/><Relationship Id="rId7100" Type="http://schemas.openxmlformats.org/officeDocument/2006/relationships/hyperlink" Target="https://academic.oup.com/bjd/article-abstract/187/2/178/6700107?redirectedFrom=fulltext" TargetMode="External"/><Relationship Id="rId6799" Type="http://schemas.openxmlformats.org/officeDocument/2006/relationships/hyperlink" Target="https://academic.oup.com/ced/article/26/8/648/6628128" TargetMode="External"/><Relationship Id="rId3710" Type="http://schemas.openxmlformats.org/officeDocument/2006/relationships/hyperlink" Target="https://pubmed.ncbi.nlm.nih.gov/34230977" TargetMode="External"/><Relationship Id="rId9272" Type="http://schemas.openxmlformats.org/officeDocument/2006/relationships/hyperlink" Target="https://linkinghub.elsevier.com/retrieve/pii/S0022-202X(15)40520-2" TargetMode="External"/><Relationship Id="rId12253" Type="http://schemas.openxmlformats.org/officeDocument/2006/relationships/hyperlink" Target="https://linkinghub.elsevier.com/retrieve/pii/S027869159900068X" TargetMode="External"/><Relationship Id="rId631" Type="http://schemas.openxmlformats.org/officeDocument/2006/relationships/hyperlink" Target="https://pubmed.ncbi.nlm.nih.gov/20953190" TargetMode="External"/><Relationship Id="rId1261" Type="http://schemas.openxmlformats.org/officeDocument/2006/relationships/hyperlink" Target="https://pubmed.ncbi.nlm.nih.gov/17014643" TargetMode="External"/><Relationship Id="rId2312" Type="http://schemas.openxmlformats.org/officeDocument/2006/relationships/hyperlink" Target="https://pubmed.ncbi.nlm.nih.gov/10835624" TargetMode="External"/><Relationship Id="rId5882" Type="http://schemas.openxmlformats.org/officeDocument/2006/relationships/hyperlink" Target="https://pubmed.ncbi.nlm.nih.gov/21533817" TargetMode="External"/><Relationship Id="rId6933" Type="http://schemas.openxmlformats.org/officeDocument/2006/relationships/hyperlink" Target="https://link.springer.com/article/10.1007/s40257-023-00817-0" TargetMode="External"/><Relationship Id="rId4484" Type="http://schemas.openxmlformats.org/officeDocument/2006/relationships/hyperlink" Target="https://pubmed.ncbi.nlm.nih.gov/16930248" TargetMode="External"/><Relationship Id="rId5535" Type="http://schemas.openxmlformats.org/officeDocument/2006/relationships/hyperlink" Target="https://pubmed.ncbi.nlm.nih.gov/24213093" TargetMode="External"/><Relationship Id="rId3086" Type="http://schemas.openxmlformats.org/officeDocument/2006/relationships/hyperlink" Target="https://pubmed.ncbi.nlm.nih.gov/28415349" TargetMode="External"/><Relationship Id="rId4137" Type="http://schemas.openxmlformats.org/officeDocument/2006/relationships/hyperlink" Target="https://pubmed.ncbi.nlm.nih.gov/35904707" TargetMode="External"/><Relationship Id="rId8758" Type="http://schemas.openxmlformats.org/officeDocument/2006/relationships/hyperlink" Target="https://academic.oup.com/ced/article/46/4/687/6598319" TargetMode="External"/><Relationship Id="rId9809" Type="http://schemas.openxmlformats.org/officeDocument/2006/relationships/hyperlink" Target="https://academic.oup.com/bjd/article-abstract/173/2/510/6616615?redirectedFrom=fulltext" TargetMode="External"/><Relationship Id="rId10688" Type="http://schemas.openxmlformats.org/officeDocument/2006/relationships/hyperlink" Target="https://academic.oup.com/ced/article-abstract/21/3/239/6630096?redirectedFrom=fulltext" TargetMode="External"/><Relationship Id="rId11739" Type="http://schemas.openxmlformats.org/officeDocument/2006/relationships/hyperlink" Target="https://europepmc.org/abstract/MED/23211264" TargetMode="External"/><Relationship Id="rId141" Type="http://schemas.openxmlformats.org/officeDocument/2006/relationships/hyperlink" Target="https://pubmed.ncbi.nlm.nih.gov/26842297" TargetMode="External"/><Relationship Id="rId3220" Type="http://schemas.openxmlformats.org/officeDocument/2006/relationships/hyperlink" Target="https://pubmed.ncbi.nlm.nih.gov/10383749" TargetMode="External"/><Relationship Id="rId6790" Type="http://schemas.openxmlformats.org/officeDocument/2006/relationships/hyperlink" Target="https://linkinghub.elsevier.com/retrieve/pii/S0300571202000143" TargetMode="External"/><Relationship Id="rId7841" Type="http://schemas.openxmlformats.org/officeDocument/2006/relationships/hyperlink" Target="https://bmcdermatol.biomedcentral.com/articles/10.1186/1471-5945-11-10" TargetMode="External"/><Relationship Id="rId10822" Type="http://schemas.openxmlformats.org/officeDocument/2006/relationships/hyperlink" Target="https://academic.oup.com/bjd/article-abstract/129/2/140/6680343?redirectedFrom=fulltext" TargetMode="External"/><Relationship Id="rId7" Type="http://schemas.openxmlformats.org/officeDocument/2006/relationships/hyperlink" Target="https://pubmed.ncbi.nlm.nih.gov/37536512" TargetMode="External"/><Relationship Id="rId5392" Type="http://schemas.openxmlformats.org/officeDocument/2006/relationships/hyperlink" Target="https://pubmed.ncbi.nlm.nih.gov/9255492" TargetMode="External"/><Relationship Id="rId6443" Type="http://schemas.openxmlformats.org/officeDocument/2006/relationships/hyperlink" Target="https://academic.oup.com/bjd/article/187/2/254/6700255" TargetMode="External"/><Relationship Id="rId5045" Type="http://schemas.openxmlformats.org/officeDocument/2006/relationships/hyperlink" Target="https://pubmed.ncbi.nlm.nih.gov/10902597" TargetMode="External"/><Relationship Id="rId9666" Type="http://schemas.openxmlformats.org/officeDocument/2006/relationships/hyperlink" Target="https://academic.oup.com/bjd/article-abstract/181/5/1068/6602219?redirectedFrom=fulltext" TargetMode="External"/><Relationship Id="rId11596" Type="http://schemas.openxmlformats.org/officeDocument/2006/relationships/hyperlink" Target="https://onlinelibrary.wiley.com/resolve/openurl?genre=article&amp;sid=nlm:pubmed&amp;issn=0105-1873&amp;date=1997&amp;volume=36&amp;issue=1&amp;spage=47" TargetMode="External"/><Relationship Id="rId1655" Type="http://schemas.openxmlformats.org/officeDocument/2006/relationships/hyperlink" Target="https://pubmed.ncbi.nlm.nih.gov/9522432" TargetMode="External"/><Relationship Id="rId2706" Type="http://schemas.openxmlformats.org/officeDocument/2006/relationships/hyperlink" Target="https://pubmed.ncbi.nlm.nih.gov/26527396" TargetMode="External"/><Relationship Id="rId8268" Type="http://schemas.openxmlformats.org/officeDocument/2006/relationships/hyperlink" Target="https://europepmc.org/abstract/MED/31532460" TargetMode="External"/><Relationship Id="rId9319" Type="http://schemas.openxmlformats.org/officeDocument/2006/relationships/hyperlink" Target="https://linkinghub.elsevier.com/retrieve/pii/S0022-202X(93)91186-Q" TargetMode="External"/><Relationship Id="rId10198" Type="http://schemas.openxmlformats.org/officeDocument/2006/relationships/hyperlink" Target="https://onlinelibrary.wiley.com/resolve/openurl?genre=article&amp;sid=nlm:pubmed&amp;issn=0022-3751&amp;date=1969&amp;volume=201&amp;spage=62P" TargetMode="External"/><Relationship Id="rId11249" Type="http://schemas.openxmlformats.org/officeDocument/2006/relationships/hyperlink" Target="https://onlinelibrary.wiley.com/resolve/openurl?genre=article&amp;sid=nlm:pubmed&amp;issn=0105-1873&amp;date=2003&amp;volume=49&amp;issue=2&amp;spage=111" TargetMode="External"/><Relationship Id="rId1308" Type="http://schemas.openxmlformats.org/officeDocument/2006/relationships/hyperlink" Target="https://pubmed.ncbi.nlm.nih.gov/35702565" TargetMode="External"/><Relationship Id="rId4878" Type="http://schemas.openxmlformats.org/officeDocument/2006/relationships/hyperlink" Target="https://pubmed.ncbi.nlm.nih.gov/22489953" TargetMode="External"/><Relationship Id="rId5929" Type="http://schemas.openxmlformats.org/officeDocument/2006/relationships/hyperlink" Target="https://pubmed.ncbi.nlm.nih.gov/17914451" TargetMode="External"/><Relationship Id="rId9800" Type="http://schemas.openxmlformats.org/officeDocument/2006/relationships/hyperlink" Target="https://academic.oup.com/bjd/article-abstract/176/4/1028/6748082?redirectedFrom=fulltext" TargetMode="External"/><Relationship Id="rId11730" Type="http://schemas.openxmlformats.org/officeDocument/2006/relationships/hyperlink" Target="https://harmreductionjournal.biomedcentral.com/articles/10.1186/1477-7517-10-16" TargetMode="External"/><Relationship Id="rId14" Type="http://schemas.openxmlformats.org/officeDocument/2006/relationships/hyperlink" Target="https://pubmed.ncbi.nlm.nih.gov/37016153" TargetMode="External"/><Relationship Id="rId7004" Type="http://schemas.openxmlformats.org/officeDocument/2006/relationships/hyperlink" Target="https://www.cochranelibrary.com/cdsr/doi/10.1002/14651858.CD005028.pub2/full" TargetMode="External"/><Relationship Id="rId7351" Type="http://schemas.openxmlformats.org/officeDocument/2006/relationships/hyperlink" Target="https://academic.oup.com/bjd/article-abstract/169/3/607/6615221?redirectedFrom=fulltext" TargetMode="External"/><Relationship Id="rId8402" Type="http://schemas.openxmlformats.org/officeDocument/2006/relationships/hyperlink" Target="https://www.clinicalkey.com/content/playBy/pii?v=S0091-6749(23)00970-3" TargetMode="External"/><Relationship Id="rId10332" Type="http://schemas.openxmlformats.org/officeDocument/2006/relationships/hyperlink" Target="https://academic.oup.com/bjd/article-abstract/146/4/627/6634470?redirectedFrom=fulltext" TargetMode="External"/><Relationship Id="rId3961" Type="http://schemas.openxmlformats.org/officeDocument/2006/relationships/hyperlink" Target="https://pubmed.ncbi.nlm.nih.gov/9205529" TargetMode="External"/><Relationship Id="rId882" Type="http://schemas.openxmlformats.org/officeDocument/2006/relationships/hyperlink" Target="https://pubmed.ncbi.nlm.nih.gov/36878450" TargetMode="External"/><Relationship Id="rId2563" Type="http://schemas.openxmlformats.org/officeDocument/2006/relationships/hyperlink" Target="https://pubmed.ncbi.nlm.nih.gov/32790068" TargetMode="External"/><Relationship Id="rId3614" Type="http://schemas.openxmlformats.org/officeDocument/2006/relationships/hyperlink" Target="https://pubmed.ncbi.nlm.nih.gov/30706549" TargetMode="External"/><Relationship Id="rId9176" Type="http://schemas.openxmlformats.org/officeDocument/2006/relationships/hyperlink" Target="https://www.clinicalkey.com/content/playBy/pii?v=S0190-9622(06)02847-7" TargetMode="External"/><Relationship Id="rId12157" Type="http://schemas.openxmlformats.org/officeDocument/2006/relationships/hyperlink" Target="https://pubs.acs.org/doi/10.1021/tx049935%2B" TargetMode="External"/><Relationship Id="rId535" Type="http://schemas.openxmlformats.org/officeDocument/2006/relationships/hyperlink" Target="https://pubmed.ncbi.nlm.nih.gov/2179418" TargetMode="External"/><Relationship Id="rId1165" Type="http://schemas.openxmlformats.org/officeDocument/2006/relationships/hyperlink" Target="https://pubmed.ncbi.nlm.nih.gov/28042732" TargetMode="External"/><Relationship Id="rId2216" Type="http://schemas.openxmlformats.org/officeDocument/2006/relationships/hyperlink" Target="https://pubmed.ncbi.nlm.nih.gov/23348733" TargetMode="External"/><Relationship Id="rId5786" Type="http://schemas.openxmlformats.org/officeDocument/2006/relationships/hyperlink" Target="https://pubmed.ncbi.nlm.nih.gov/22309614" TargetMode="External"/><Relationship Id="rId6837" Type="http://schemas.openxmlformats.org/officeDocument/2006/relationships/hyperlink" Target="https://academic.oup.com/ced/article-abstract/24/6/446/6627713?redirectedFrom=fulltext" TargetMode="External"/><Relationship Id="rId4388" Type="http://schemas.openxmlformats.org/officeDocument/2006/relationships/hyperlink" Target="https://pubmed.ncbi.nlm.nih.gov/28264782" TargetMode="External"/><Relationship Id="rId5439" Type="http://schemas.openxmlformats.org/officeDocument/2006/relationships/hyperlink" Target="https://pubmed.ncbi.nlm.nih.gov/21087370" TargetMode="External"/><Relationship Id="rId9310" Type="http://schemas.openxmlformats.org/officeDocument/2006/relationships/hyperlink" Target="https://academic.oup.com/bjd/article-abstract/134/4/734/6681783?redirectedFrom=fulltext" TargetMode="External"/><Relationship Id="rId11240" Type="http://schemas.openxmlformats.org/officeDocument/2006/relationships/hyperlink" Target="https://europepmc.org/abstract/MED/15297899" TargetMode="External"/><Relationship Id="rId5920" Type="http://schemas.openxmlformats.org/officeDocument/2006/relationships/hyperlink" Target="https://pubmed.ncbi.nlm.nih.gov/18422788" TargetMode="External"/><Relationship Id="rId3471" Type="http://schemas.openxmlformats.org/officeDocument/2006/relationships/hyperlink" Target="https://pubmed.ncbi.nlm.nih.gov/28821532" TargetMode="External"/><Relationship Id="rId4522" Type="http://schemas.openxmlformats.org/officeDocument/2006/relationships/hyperlink" Target="https://pubmed.ncbi.nlm.nih.gov/9204017" TargetMode="External"/><Relationship Id="rId392" Type="http://schemas.openxmlformats.org/officeDocument/2006/relationships/hyperlink" Target="https://pubmed.ncbi.nlm.nih.gov/12648227" TargetMode="External"/><Relationship Id="rId2073" Type="http://schemas.openxmlformats.org/officeDocument/2006/relationships/hyperlink" Target="https://pubmed.ncbi.nlm.nih.gov/33713306" TargetMode="External"/><Relationship Id="rId3124" Type="http://schemas.openxmlformats.org/officeDocument/2006/relationships/hyperlink" Target="https://pubmed.ncbi.nlm.nih.gov/24471408" TargetMode="External"/><Relationship Id="rId6694" Type="http://schemas.openxmlformats.org/officeDocument/2006/relationships/hyperlink" Target="https://jmg.bmj.com/lookup/pmidlookup?view=long&amp;pmid=17993580" TargetMode="External"/><Relationship Id="rId7745" Type="http://schemas.openxmlformats.org/officeDocument/2006/relationships/hyperlink" Target="https://academic.oup.com/bjd/article-abstract/177/3/e47/6673360?redirectedFrom=fulltext" TargetMode="External"/><Relationship Id="rId5296" Type="http://schemas.openxmlformats.org/officeDocument/2006/relationships/hyperlink" Target="https://pubmed.ncbi.nlm.nih.gov/26286806" TargetMode="External"/><Relationship Id="rId6347" Type="http://schemas.openxmlformats.org/officeDocument/2006/relationships/hyperlink" Target="https://pubmed.ncbi.nlm.nih.gov/24845398" TargetMode="External"/><Relationship Id="rId10726" Type="http://schemas.openxmlformats.org/officeDocument/2006/relationships/hyperlink" Target="https://onlinelibrary.wiley.com/doi/10.1111/j.1600-0536.2009.01653.x" TargetMode="External"/><Relationship Id="rId2957" Type="http://schemas.openxmlformats.org/officeDocument/2006/relationships/hyperlink" Target="https://pubmed.ncbi.nlm.nih.gov/9666834" TargetMode="External"/><Relationship Id="rId929" Type="http://schemas.openxmlformats.org/officeDocument/2006/relationships/hyperlink" Target="https://pubmed.ncbi.nlm.nih.gov/32519643" TargetMode="External"/><Relationship Id="rId1559" Type="http://schemas.openxmlformats.org/officeDocument/2006/relationships/hyperlink" Target="https://pubmed.ncbi.nlm.nih.gov/16585465" TargetMode="External"/><Relationship Id="rId4032" Type="http://schemas.openxmlformats.org/officeDocument/2006/relationships/hyperlink" Target="https://pubmed.ncbi.nlm.nih.gov/12423420" TargetMode="External"/><Relationship Id="rId5430" Type="http://schemas.openxmlformats.org/officeDocument/2006/relationships/hyperlink" Target="https://pubmed.ncbi.nlm.nih.gov/35833942" TargetMode="External"/><Relationship Id="rId11981" Type="http://schemas.openxmlformats.org/officeDocument/2006/relationships/hyperlink" Target="https://analyticalsciencejournals.onlinelibrary.wiley.com/doi/10.1002/jat.4559" TargetMode="External"/><Relationship Id="rId8653" Type="http://schemas.openxmlformats.org/officeDocument/2006/relationships/hyperlink" Target="https://www.ahajournals.org/doi/10.1161/01.cir.98.23.2560?url_ver=Z39.88-2003&amp;rfr_id=ori:rid:crossref.org&amp;rfr_dat=cr_pub%20%200pubmed" TargetMode="External"/><Relationship Id="rId9704" Type="http://schemas.openxmlformats.org/officeDocument/2006/relationships/hyperlink" Target="https://academic.oup.com/bjd/article/188/3/328/6770094" TargetMode="External"/><Relationship Id="rId10583" Type="http://schemas.openxmlformats.org/officeDocument/2006/relationships/hyperlink" Target="https://journals.lww.com/optvissci/abstract/1972/10000/body_imagery_in_perceptual_learning_.5.aspx" TargetMode="External"/><Relationship Id="rId11634" Type="http://schemas.openxmlformats.org/officeDocument/2006/relationships/hyperlink" Target="https://bmchealthservres.biomedcentral.com/articles/10.1186/s12913-022-08621-y" TargetMode="External"/><Relationship Id="rId7255" Type="http://schemas.openxmlformats.org/officeDocument/2006/relationships/hyperlink" Target="https://karger.com/drm/article/239/1/116/841694/Risk-Factors-for-Nonattendance-in-Delusional" TargetMode="External"/><Relationship Id="rId8306" Type="http://schemas.openxmlformats.org/officeDocument/2006/relationships/hyperlink" Target="https://academic.oup.com/bjd/article/171/6/1279/6616142" TargetMode="External"/><Relationship Id="rId10236" Type="http://schemas.openxmlformats.org/officeDocument/2006/relationships/hyperlink" Target="https://onlinelibrary.wiley.com/doi/10.1111/j.1398-9995.2008.01904.x" TargetMode="External"/><Relationship Id="rId3865" Type="http://schemas.openxmlformats.org/officeDocument/2006/relationships/hyperlink" Target="https://pubmed.ncbi.nlm.nih.gov/1893768" TargetMode="External"/><Relationship Id="rId4916" Type="http://schemas.openxmlformats.org/officeDocument/2006/relationships/hyperlink" Target="https://pubmed.ncbi.nlm.nih.gov/19622820" TargetMode="External"/><Relationship Id="rId786" Type="http://schemas.openxmlformats.org/officeDocument/2006/relationships/hyperlink" Target="https://pubmed.ncbi.nlm.nih.gov/29917227" TargetMode="External"/><Relationship Id="rId2467" Type="http://schemas.openxmlformats.org/officeDocument/2006/relationships/hyperlink" Target="https://pubmed.ncbi.nlm.nih.gov/11722449" TargetMode="External"/><Relationship Id="rId3518" Type="http://schemas.openxmlformats.org/officeDocument/2006/relationships/hyperlink" Target="https://pubmed.ncbi.nlm.nih.gov/22622421" TargetMode="External"/><Relationship Id="rId439" Type="http://schemas.openxmlformats.org/officeDocument/2006/relationships/hyperlink" Target="https://pubmed.ncbi.nlm.nih.gov/10971481" TargetMode="External"/><Relationship Id="rId1069" Type="http://schemas.openxmlformats.org/officeDocument/2006/relationships/hyperlink" Target="https://pubmed.ncbi.nlm.nih.gov/36471870" TargetMode="External"/><Relationship Id="rId8163" Type="http://schemas.openxmlformats.org/officeDocument/2006/relationships/hyperlink" Target="https://www.bmj.com/lookup/pmidlookup?view=long&amp;pmid=19570834" TargetMode="External"/><Relationship Id="rId9214" Type="http://schemas.openxmlformats.org/officeDocument/2006/relationships/hyperlink" Target="https://onlinelibrary.wiley.com/resolve/openurl?genre=article&amp;sid=nlm:pubmed&amp;issn=0385-2407&amp;date=2004&amp;volume=31&amp;issue=9&amp;spage=764" TargetMode="External"/><Relationship Id="rId9561" Type="http://schemas.openxmlformats.org/officeDocument/2006/relationships/hyperlink" Target="https://onlinelibrary.wiley.com/doi/10.1111/j.1600-0536.2006.00857.x" TargetMode="External"/><Relationship Id="rId11491" Type="http://schemas.openxmlformats.org/officeDocument/2006/relationships/hyperlink" Target="https://academic.oup.com/ced/article-abstract/42/2/185/6621474?redirectedFrom=fulltext" TargetMode="External"/><Relationship Id="rId12542" Type="http://schemas.openxmlformats.org/officeDocument/2006/relationships/hyperlink" Target="https://onlinelibrary.wiley.com/doi/10.1111/j.1365-2702.2006.01872.x" TargetMode="External"/><Relationship Id="rId920" Type="http://schemas.openxmlformats.org/officeDocument/2006/relationships/hyperlink" Target="https://pubmed.ncbi.nlm.nih.gov/33723715" TargetMode="External"/><Relationship Id="rId1550" Type="http://schemas.openxmlformats.org/officeDocument/2006/relationships/hyperlink" Target="https://pubmed.ncbi.nlm.nih.gov/17041612" TargetMode="External"/><Relationship Id="rId2601" Type="http://schemas.openxmlformats.org/officeDocument/2006/relationships/hyperlink" Target="https://pubmed.ncbi.nlm.nih.gov/32918489" TargetMode="External"/><Relationship Id="rId10093" Type="http://schemas.openxmlformats.org/officeDocument/2006/relationships/hyperlink" Target="https://www.clinicalkey.com/content/playBy/pii?v=S0923-1811(11)00326-4" TargetMode="External"/><Relationship Id="rId11144" Type="http://schemas.openxmlformats.org/officeDocument/2006/relationships/hyperlink" Target="https://www.clinicalkey.com/content/playBy/pii?v=S1877-7821(10)00134-7" TargetMode="External"/><Relationship Id="rId1203" Type="http://schemas.openxmlformats.org/officeDocument/2006/relationships/hyperlink" Target="https://pubmed.ncbi.nlm.nih.gov/23909440" TargetMode="External"/><Relationship Id="rId4773" Type="http://schemas.openxmlformats.org/officeDocument/2006/relationships/hyperlink" Target="https://pubmed.ncbi.nlm.nih.gov/32790187" TargetMode="External"/><Relationship Id="rId5824" Type="http://schemas.openxmlformats.org/officeDocument/2006/relationships/hyperlink" Target="https://pubmed.ncbi.nlm.nih.gov/30411370" TargetMode="External"/><Relationship Id="rId3375" Type="http://schemas.openxmlformats.org/officeDocument/2006/relationships/hyperlink" Target="https://pubmed.ncbi.nlm.nih.gov/37326146" TargetMode="External"/><Relationship Id="rId4426" Type="http://schemas.openxmlformats.org/officeDocument/2006/relationships/hyperlink" Target="https://pubmed.ncbi.nlm.nih.gov/31945067" TargetMode="External"/><Relationship Id="rId7996" Type="http://schemas.openxmlformats.org/officeDocument/2006/relationships/hyperlink" Target="https://europepmc.org/abstract/MED/10753146" TargetMode="External"/><Relationship Id="rId296" Type="http://schemas.openxmlformats.org/officeDocument/2006/relationships/hyperlink" Target="https://pubmed.ncbi.nlm.nih.gov/18355421" TargetMode="External"/><Relationship Id="rId3028" Type="http://schemas.openxmlformats.org/officeDocument/2006/relationships/hyperlink" Target="https://pubmed.ncbi.nlm.nih.gov/35428975" TargetMode="External"/><Relationship Id="rId6598" Type="http://schemas.openxmlformats.org/officeDocument/2006/relationships/hyperlink" Target="http://www.clinexprheumatol.org/pubmed/find-pii.asp?pii=23324653" TargetMode="External"/><Relationship Id="rId7649" Type="http://schemas.openxmlformats.org/officeDocument/2006/relationships/hyperlink" Target="https://academic.oup.com/bjd/article-abstract/186/5/911/6705787?redirectedFrom=fulltext" TargetMode="External"/><Relationship Id="rId10977" Type="http://schemas.openxmlformats.org/officeDocument/2006/relationships/hyperlink" Target="https://linkinghub.elsevier.com/retrieve/pii/S0190962203007758" TargetMode="External"/><Relationship Id="rId9071" Type="http://schemas.openxmlformats.org/officeDocument/2006/relationships/hyperlink" Target="https://academic.oup.com/ced/article-abstract/39/6/771/6620982?redirectedFrom=fulltext" TargetMode="External"/><Relationship Id="rId12052" Type="http://schemas.openxmlformats.org/officeDocument/2006/relationships/hyperlink" Target="https://linkinghub.elsevier.com/retrieve/pii/S0273-2300(12)00127-4" TargetMode="External"/><Relationship Id="rId430" Type="http://schemas.openxmlformats.org/officeDocument/2006/relationships/hyperlink" Target="https://pubmed.ncbi.nlm.nih.gov/11298524" TargetMode="External"/><Relationship Id="rId1060" Type="http://schemas.openxmlformats.org/officeDocument/2006/relationships/hyperlink" Target="https://pubmed.ncbi.nlm.nih.gov/35316500" TargetMode="External"/><Relationship Id="rId2111" Type="http://schemas.openxmlformats.org/officeDocument/2006/relationships/hyperlink" Target="https://pubmed.ncbi.nlm.nih.gov/32738956" TargetMode="External"/><Relationship Id="rId5681" Type="http://schemas.openxmlformats.org/officeDocument/2006/relationships/hyperlink" Target="https://pubmed.ncbi.nlm.nih.gov/22439595" TargetMode="External"/><Relationship Id="rId6732" Type="http://schemas.openxmlformats.org/officeDocument/2006/relationships/hyperlink" Target="https://onlinelibrary.wiley.com/doi/10.1111/j.1468-3083.2006.01565.x" TargetMode="External"/><Relationship Id="rId4283" Type="http://schemas.openxmlformats.org/officeDocument/2006/relationships/hyperlink" Target="https://pubmed.ncbi.nlm.nih.gov/8440056" TargetMode="External"/><Relationship Id="rId5334" Type="http://schemas.openxmlformats.org/officeDocument/2006/relationships/hyperlink" Target="https://pubmed.ncbi.nlm.nih.gov/16863516" TargetMode="External"/><Relationship Id="rId9955" Type="http://schemas.openxmlformats.org/officeDocument/2006/relationships/hyperlink" Target="https://academic.oup.com/bjd/article-abstract/177/1/316/6601959?redirectedFrom=fulltext" TargetMode="External"/><Relationship Id="rId11885" Type="http://schemas.openxmlformats.org/officeDocument/2006/relationships/hyperlink" Target="https://onlinelibrary.wiley.com/doi/10.1111/phn.13259" TargetMode="External"/><Relationship Id="rId1944" Type="http://schemas.openxmlformats.org/officeDocument/2006/relationships/hyperlink" Target="https://pubmed.ncbi.nlm.nih.gov/27589476" TargetMode="External"/><Relationship Id="rId8557" Type="http://schemas.openxmlformats.org/officeDocument/2006/relationships/hyperlink" Target="https://onlinelibrary.wiley.com/doi/10.1002/ajmg.a.35479" TargetMode="External"/><Relationship Id="rId9608" Type="http://schemas.openxmlformats.org/officeDocument/2006/relationships/hyperlink" Target="https://link.springer.com/article/10.2165/0128071-200910010-00001" TargetMode="External"/><Relationship Id="rId10487" Type="http://schemas.openxmlformats.org/officeDocument/2006/relationships/hyperlink" Target="https://academic.oup.com/bjd/article-abstract/175/4/826/6616968?redirectedFrom=fulltext" TargetMode="External"/><Relationship Id="rId11538" Type="http://schemas.openxmlformats.org/officeDocument/2006/relationships/hyperlink" Target="https://www.clinicalkey.com/content/playBy?issn=0820-3946&amp;vol=176&amp;issue=9&amp;pgfirst=1275" TargetMode="External"/><Relationship Id="rId7159" Type="http://schemas.openxmlformats.org/officeDocument/2006/relationships/hyperlink" Target="https://linkinghub.elsevier.com/retrieve/pii/S0022-202X(17)31559-2" TargetMode="External"/><Relationship Id="rId3769" Type="http://schemas.openxmlformats.org/officeDocument/2006/relationships/hyperlink" Target="https://pubmed.ncbi.nlm.nih.gov/22288644" TargetMode="External"/><Relationship Id="rId5191" Type="http://schemas.openxmlformats.org/officeDocument/2006/relationships/hyperlink" Target="https://pubmed.ncbi.nlm.nih.gov/33674602" TargetMode="External"/><Relationship Id="rId6242" Type="http://schemas.openxmlformats.org/officeDocument/2006/relationships/hyperlink" Target="https://pubmed.ncbi.nlm.nih.gov/15068465" TargetMode="External"/><Relationship Id="rId7640" Type="http://schemas.openxmlformats.org/officeDocument/2006/relationships/hyperlink" Target="https://academic.oup.com/rheumatology/article/62/4/1445/6682823" TargetMode="External"/><Relationship Id="rId10621" Type="http://schemas.openxmlformats.org/officeDocument/2006/relationships/hyperlink" Target="https://academic.oup.com/bjd/article-abstract/183/6/984/6600130?redirectedFrom=fulltext" TargetMode="External"/><Relationship Id="rId2852" Type="http://schemas.openxmlformats.org/officeDocument/2006/relationships/hyperlink" Target="https://pubmed.ncbi.nlm.nih.gov/16710310" TargetMode="External"/><Relationship Id="rId3903" Type="http://schemas.openxmlformats.org/officeDocument/2006/relationships/hyperlink" Target="https://pubmed.ncbi.nlm.nih.gov/36124850" TargetMode="External"/><Relationship Id="rId9465" Type="http://schemas.openxmlformats.org/officeDocument/2006/relationships/hyperlink" Target="https://linkinghub.elsevier.com/retrieve/pii/S0022-202X(15)35254-4" TargetMode="External"/><Relationship Id="rId11395" Type="http://schemas.openxmlformats.org/officeDocument/2006/relationships/hyperlink" Target="https://onlinelibrary.wiley.com/resolve/openurl?genre=article&amp;sid=nlm:pubmed&amp;issn=0007-0963&amp;date=1979&amp;volume=101&amp;issue=&amp;spage=25" TargetMode="External"/><Relationship Id="rId12446" Type="http://schemas.openxmlformats.org/officeDocument/2006/relationships/hyperlink" Target="https://linkinghub.elsevier.com/retrieve/pii/S0738-081X(94)90326-3" TargetMode="External"/><Relationship Id="rId824" Type="http://schemas.openxmlformats.org/officeDocument/2006/relationships/hyperlink" Target="https://pubmed.ncbi.nlm.nih.gov/25153338" TargetMode="External"/><Relationship Id="rId1454" Type="http://schemas.openxmlformats.org/officeDocument/2006/relationships/hyperlink" Target="https://pubmed.ncbi.nlm.nih.gov/23594527" TargetMode="External"/><Relationship Id="rId2505" Type="http://schemas.openxmlformats.org/officeDocument/2006/relationships/hyperlink" Target="https://pubmed.ncbi.nlm.nih.gov/37690594" TargetMode="External"/><Relationship Id="rId8067" Type="http://schemas.openxmlformats.org/officeDocument/2006/relationships/hyperlink" Target="https://www.cochranelibrary.com/cdsr/doi/10.1002/14651858.CD013870.pub2/full" TargetMode="External"/><Relationship Id="rId9118" Type="http://schemas.openxmlformats.org/officeDocument/2006/relationships/hyperlink" Target="https://academic.oup.com/ced/article-abstract/36/4/412/6622614?redirectedFrom=fulltext" TargetMode="External"/><Relationship Id="rId11048" Type="http://schemas.openxmlformats.org/officeDocument/2006/relationships/hyperlink" Target="https://onlinelibrary.wiley.com/doi/10.1111/jdv.14423" TargetMode="External"/><Relationship Id="rId1107" Type="http://schemas.openxmlformats.org/officeDocument/2006/relationships/hyperlink" Target="https://pubmed.ncbi.nlm.nih.gov/32366252" TargetMode="External"/><Relationship Id="rId4677" Type="http://schemas.openxmlformats.org/officeDocument/2006/relationships/hyperlink" Target="https://pubmed.ncbi.nlm.nih.gov/21333935" TargetMode="External"/><Relationship Id="rId5728" Type="http://schemas.openxmlformats.org/officeDocument/2006/relationships/hyperlink" Target="https://pubmed.ncbi.nlm.nih.gov/29504191" TargetMode="External"/><Relationship Id="rId3279" Type="http://schemas.openxmlformats.org/officeDocument/2006/relationships/hyperlink" Target="https://pubmed.ncbi.nlm.nih.gov/21496740" TargetMode="External"/><Relationship Id="rId7150" Type="http://schemas.openxmlformats.org/officeDocument/2006/relationships/hyperlink" Target="https://linkinghub.elsevier.com/retrieve/pii/S0022-202X(18)32576-4" TargetMode="External"/><Relationship Id="rId8201" Type="http://schemas.openxmlformats.org/officeDocument/2006/relationships/hyperlink" Target="https://linkinghub.elsevier.com/retrieve/pii/S0022-202X(15)30376-6" TargetMode="External"/><Relationship Id="rId10131" Type="http://schemas.openxmlformats.org/officeDocument/2006/relationships/hyperlink" Target="https://www.clinicalkey.com/content/playBy/pii?v=S0959-289X(07)00157-4" TargetMode="External"/><Relationship Id="rId3760" Type="http://schemas.openxmlformats.org/officeDocument/2006/relationships/hyperlink" Target="https://pubmed.ncbi.nlm.nih.gov/24443915" TargetMode="External"/><Relationship Id="rId4811" Type="http://schemas.openxmlformats.org/officeDocument/2006/relationships/hyperlink" Target="https://pubmed.ncbi.nlm.nih.gov/26614809" TargetMode="External"/><Relationship Id="rId681" Type="http://schemas.openxmlformats.org/officeDocument/2006/relationships/hyperlink" Target="https://pubmed.ncbi.nlm.nih.gov/8033546" TargetMode="External"/><Relationship Id="rId2362" Type="http://schemas.openxmlformats.org/officeDocument/2006/relationships/hyperlink" Target="https://pubmed.ncbi.nlm.nih.gov/33504973" TargetMode="External"/><Relationship Id="rId3413" Type="http://schemas.openxmlformats.org/officeDocument/2006/relationships/hyperlink" Target="https://pubmed.ncbi.nlm.nih.gov/34518006" TargetMode="External"/><Relationship Id="rId6983" Type="http://schemas.openxmlformats.org/officeDocument/2006/relationships/hyperlink" Target="https://academic.oup.com/bjd/article-abstract/175/4/713/6616973?redirectedFrom=fulltext" TargetMode="External"/><Relationship Id="rId334" Type="http://schemas.openxmlformats.org/officeDocument/2006/relationships/hyperlink" Target="https://pubmed.ncbi.nlm.nih.gov/16466629" TargetMode="External"/><Relationship Id="rId2015" Type="http://schemas.openxmlformats.org/officeDocument/2006/relationships/hyperlink" Target="https://pubmed.ncbi.nlm.nih.gov/8077702" TargetMode="External"/><Relationship Id="rId5585" Type="http://schemas.openxmlformats.org/officeDocument/2006/relationships/hyperlink" Target="https://pubmed.ncbi.nlm.nih.gov/26932534" TargetMode="External"/><Relationship Id="rId6636" Type="http://schemas.openxmlformats.org/officeDocument/2006/relationships/hyperlink" Target="https://onlinelibrary.wiley.com/doi/10.1111/j.1468-3083.2012.04604.x" TargetMode="External"/><Relationship Id="rId4187" Type="http://schemas.openxmlformats.org/officeDocument/2006/relationships/hyperlink" Target="https://pubmed.ncbi.nlm.nih.gov/29271741" TargetMode="External"/><Relationship Id="rId5238" Type="http://schemas.openxmlformats.org/officeDocument/2006/relationships/hyperlink" Target="https://pubmed.ncbi.nlm.nih.gov/17362231" TargetMode="External"/><Relationship Id="rId9859" Type="http://schemas.openxmlformats.org/officeDocument/2006/relationships/hyperlink" Target="https://academic.oup.com/bjd/article-abstract/160/3/557/6641599?redirectedFrom=fulltext" TargetMode="External"/><Relationship Id="rId11789" Type="http://schemas.openxmlformats.org/officeDocument/2006/relationships/hyperlink" Target="https://academic.oup.com/ced/article-abstract/36/7/824/6622693?redirectedFrom=fulltext" TargetMode="External"/><Relationship Id="rId1848" Type="http://schemas.openxmlformats.org/officeDocument/2006/relationships/hyperlink" Target="https://pubmed.ncbi.nlm.nih.gov/12372079" TargetMode="External"/><Relationship Id="rId3270" Type="http://schemas.openxmlformats.org/officeDocument/2006/relationships/hyperlink" Target="https://pubmed.ncbi.nlm.nih.gov/24702129" TargetMode="External"/><Relationship Id="rId4321" Type="http://schemas.openxmlformats.org/officeDocument/2006/relationships/hyperlink" Target="https://pubmed.ncbi.nlm.nih.gov/9666840" TargetMode="External"/><Relationship Id="rId191" Type="http://schemas.openxmlformats.org/officeDocument/2006/relationships/hyperlink" Target="https://pubmed.ncbi.nlm.nih.gov/23812303" TargetMode="External"/><Relationship Id="rId7891" Type="http://schemas.openxmlformats.org/officeDocument/2006/relationships/hyperlink" Target="https://www.clinicalkey.com/content/playBy/pii?v=S0091-6749(07)02212-9" TargetMode="External"/><Relationship Id="rId8942" Type="http://schemas.openxmlformats.org/officeDocument/2006/relationships/hyperlink" Target="https://onlinelibrary.wiley.com/doi/10.1111/1346-8138.14867" TargetMode="External"/><Relationship Id="rId10872" Type="http://schemas.openxmlformats.org/officeDocument/2006/relationships/hyperlink" Target="https://linkinghub.elsevier.com/retrieve/pii/S0140-6736(84)91086-9" TargetMode="External"/><Relationship Id="rId11923" Type="http://schemas.openxmlformats.org/officeDocument/2006/relationships/hyperlink" Target="https://onlinelibrary.wiley.com/doi/10.1111/jocn.14078" TargetMode="External"/><Relationship Id="rId5095" Type="http://schemas.openxmlformats.org/officeDocument/2006/relationships/hyperlink" Target="https://pubmed.ncbi.nlm.nih.gov/7805845" TargetMode="External"/><Relationship Id="rId6493" Type="http://schemas.openxmlformats.org/officeDocument/2006/relationships/hyperlink" Target="https://europepmc.org/abstract/MED/31617868" TargetMode="External"/><Relationship Id="rId7544" Type="http://schemas.openxmlformats.org/officeDocument/2006/relationships/hyperlink" Target="https://link.springer.com/article/10.1007/s40264-016-0431-z" TargetMode="External"/><Relationship Id="rId10525" Type="http://schemas.openxmlformats.org/officeDocument/2006/relationships/hyperlink" Target="https://europepmc.org/abstract/MED/20436884" TargetMode="External"/><Relationship Id="rId6146" Type="http://schemas.openxmlformats.org/officeDocument/2006/relationships/hyperlink" Target="https://pubmed.ncbi.nlm.nih.gov/8070741" TargetMode="External"/><Relationship Id="rId2756" Type="http://schemas.openxmlformats.org/officeDocument/2006/relationships/hyperlink" Target="https://pubmed.ncbi.nlm.nih.gov/26875439" TargetMode="External"/><Relationship Id="rId3807" Type="http://schemas.openxmlformats.org/officeDocument/2006/relationships/hyperlink" Target="https://pubmed.ncbi.nlm.nih.gov/19067869" TargetMode="External"/><Relationship Id="rId9369" Type="http://schemas.openxmlformats.org/officeDocument/2006/relationships/hyperlink" Target="https://academic.oup.com/bjd/article-abstract/183/4/767/6761612?redirectedFrom=fulltext" TargetMode="External"/><Relationship Id="rId11299" Type="http://schemas.openxmlformats.org/officeDocument/2006/relationships/hyperlink" Target="https://linkinghub.elsevier.com/retrieve/pii/S0895-4356(99)00007-4" TargetMode="External"/><Relationship Id="rId728" Type="http://schemas.openxmlformats.org/officeDocument/2006/relationships/hyperlink" Target="https://pubmed.ncbi.nlm.nih.gov/35170524" TargetMode="External"/><Relationship Id="rId1358" Type="http://schemas.openxmlformats.org/officeDocument/2006/relationships/hyperlink" Target="https://pubmed.ncbi.nlm.nih.gov/29806111" TargetMode="External"/><Relationship Id="rId2409" Type="http://schemas.openxmlformats.org/officeDocument/2006/relationships/hyperlink" Target="https://pubmed.ncbi.nlm.nih.gov/17506032" TargetMode="External"/><Relationship Id="rId5979" Type="http://schemas.openxmlformats.org/officeDocument/2006/relationships/hyperlink" Target="https://pubmed.ncbi.nlm.nih.gov/15606645" TargetMode="External"/><Relationship Id="rId64" Type="http://schemas.openxmlformats.org/officeDocument/2006/relationships/hyperlink" Target="https://pubmed.ncbi.nlm.nih.gov/33812489" TargetMode="External"/><Relationship Id="rId8452" Type="http://schemas.openxmlformats.org/officeDocument/2006/relationships/hyperlink" Target="https://www.clinicalkey.com/content/playBy/pii?v=S0140-6736(20)31286-1" TargetMode="External"/><Relationship Id="rId9503" Type="http://schemas.openxmlformats.org/officeDocument/2006/relationships/hyperlink" Target="https://academic.oup.com/bjd/article-abstract/152/3/489/6636311?redirectedFrom=fulltext" TargetMode="External"/><Relationship Id="rId9850" Type="http://schemas.openxmlformats.org/officeDocument/2006/relationships/hyperlink" Target="https://www.tandfonline.com/doi/full/10.3109/09546630903575539" TargetMode="External"/><Relationship Id="rId11780" Type="http://schemas.openxmlformats.org/officeDocument/2006/relationships/hyperlink" Target="https://academic.oup.com/bjd/article-abstract/178/2/333/6732191?redirectedFrom=fulltext" TargetMode="External"/><Relationship Id="rId7054" Type="http://schemas.openxmlformats.org/officeDocument/2006/relationships/hyperlink" Target="https://europepmc.org/abstract/MED/2271898" TargetMode="External"/><Relationship Id="rId8105" Type="http://schemas.openxmlformats.org/officeDocument/2006/relationships/hyperlink" Target="https://journals.sagepub.com/doi/10.1177/0036933017695156?url_ver=Z39.88-2003&amp;rfr_id=ori:rid:crossref.org&amp;rfr_dat=cr_pub%20%200pubmed" TargetMode="External"/><Relationship Id="rId10382" Type="http://schemas.openxmlformats.org/officeDocument/2006/relationships/hyperlink" Target="https://onlinelibrary.wiley.com/resolve/openurl?genre=article&amp;sid=nlm:pubmed&amp;issn=0105-1873&amp;date=1995&amp;volume=33&amp;issue=2&amp;spage=128" TargetMode="External"/><Relationship Id="rId11433" Type="http://schemas.openxmlformats.org/officeDocument/2006/relationships/hyperlink" Target="https://onlinelibrary.wiley.com/doi/10.1111/j.1600-0536.2012.02070.x" TargetMode="External"/><Relationship Id="rId10035" Type="http://schemas.openxmlformats.org/officeDocument/2006/relationships/hyperlink" Target="https://onlinelibrary.wiley.com/doi/10.1111/ajd.13212" TargetMode="External"/><Relationship Id="rId3664" Type="http://schemas.openxmlformats.org/officeDocument/2006/relationships/hyperlink" Target="https://pubmed.ncbi.nlm.nih.gov/24929563" TargetMode="External"/><Relationship Id="rId4715" Type="http://schemas.openxmlformats.org/officeDocument/2006/relationships/hyperlink" Target="https://pubmed.ncbi.nlm.nih.gov/12975156" TargetMode="External"/><Relationship Id="rId585" Type="http://schemas.openxmlformats.org/officeDocument/2006/relationships/hyperlink" Target="https://pubmed.ncbi.nlm.nih.gov/33587756" TargetMode="External"/><Relationship Id="rId2266" Type="http://schemas.openxmlformats.org/officeDocument/2006/relationships/hyperlink" Target="https://pubmed.ncbi.nlm.nih.gov/18396323" TargetMode="External"/><Relationship Id="rId3317" Type="http://schemas.openxmlformats.org/officeDocument/2006/relationships/hyperlink" Target="https://pubmed.ncbi.nlm.nih.gov/36889663" TargetMode="External"/><Relationship Id="rId6887" Type="http://schemas.openxmlformats.org/officeDocument/2006/relationships/hyperlink" Target="https://linkinghub.elsevier.com/retrieve/pii/0190-9622(92)70257-G" TargetMode="External"/><Relationship Id="rId7938" Type="http://schemas.openxmlformats.org/officeDocument/2006/relationships/hyperlink" Target="https://bmcdermatol.biomedcentral.com/articles/10.1186/1471-5945-5-4" TargetMode="External"/><Relationship Id="rId238" Type="http://schemas.openxmlformats.org/officeDocument/2006/relationships/hyperlink" Target="https://pubmed.ncbi.nlm.nih.gov/21461665" TargetMode="External"/><Relationship Id="rId5489" Type="http://schemas.openxmlformats.org/officeDocument/2006/relationships/hyperlink" Target="https://pubmed.ncbi.nlm.nih.gov/34764162" TargetMode="External"/><Relationship Id="rId9360" Type="http://schemas.openxmlformats.org/officeDocument/2006/relationships/hyperlink" Target="https://onlinelibrary.wiley.com/doi/10.1111/jdv.17551" TargetMode="External"/><Relationship Id="rId10919" Type="http://schemas.openxmlformats.org/officeDocument/2006/relationships/hyperlink" Target="https://onlinelibrary.wiley.com/doi/10.1111/phpp.12172" TargetMode="External"/><Relationship Id="rId11290" Type="http://schemas.openxmlformats.org/officeDocument/2006/relationships/hyperlink" Target="https://onlinelibrary.wiley.com/resolve/openurl?genre=article&amp;sid=nlm:pubmed&amp;issn=0105-1873&amp;date=1999&amp;volume=41&amp;issue=5&amp;spage=272" TargetMode="External"/><Relationship Id="rId12341" Type="http://schemas.openxmlformats.org/officeDocument/2006/relationships/hyperlink" Target="https://onlinelibrary.wiley.com/resolve/openurl?genre=article&amp;sid=nlm:pubmed&amp;issn=0105-1873&amp;date=1992&amp;volume=27&amp;issue=4&amp;spage=209" TargetMode="External"/><Relationship Id="rId2400" Type="http://schemas.openxmlformats.org/officeDocument/2006/relationships/hyperlink" Target="https://pubmed.ncbi.nlm.nih.gov/22377764" TargetMode="External"/><Relationship Id="rId9013" Type="http://schemas.openxmlformats.org/officeDocument/2006/relationships/hyperlink" Target="https://academic.oup.com/bjd/article-abstract/174/1/209/6616514?redirectedFrom=fulltext" TargetMode="External"/><Relationship Id="rId1002" Type="http://schemas.openxmlformats.org/officeDocument/2006/relationships/hyperlink" Target="https://pubmed.ncbi.nlm.nih.gov/20015281" TargetMode="External"/><Relationship Id="rId5970" Type="http://schemas.openxmlformats.org/officeDocument/2006/relationships/hyperlink" Target="https://pubmed.ncbi.nlm.nih.gov/16194142" TargetMode="External"/><Relationship Id="rId3174" Type="http://schemas.openxmlformats.org/officeDocument/2006/relationships/hyperlink" Target="https://pubmed.ncbi.nlm.nih.gov/17854354" TargetMode="External"/><Relationship Id="rId4572" Type="http://schemas.openxmlformats.org/officeDocument/2006/relationships/hyperlink" Target="https://pubmed.ncbi.nlm.nih.gov/2591076" TargetMode="External"/><Relationship Id="rId5623" Type="http://schemas.openxmlformats.org/officeDocument/2006/relationships/hyperlink" Target="https://pubmed.ncbi.nlm.nih.gov/12472542" TargetMode="External"/><Relationship Id="rId4225" Type="http://schemas.openxmlformats.org/officeDocument/2006/relationships/hyperlink" Target="https://pubmed.ncbi.nlm.nih.gov/19796181" TargetMode="External"/><Relationship Id="rId7795" Type="http://schemas.openxmlformats.org/officeDocument/2006/relationships/hyperlink" Target="https://jamanetwork.com/journals/jamadermatology/fullarticle/10.1001/jamadermatol.2014.709" TargetMode="External"/><Relationship Id="rId8846" Type="http://schemas.openxmlformats.org/officeDocument/2006/relationships/hyperlink" Target="https://academic.oup.com/bjd/article/189/2/154/7092410" TargetMode="External"/><Relationship Id="rId10776" Type="http://schemas.openxmlformats.org/officeDocument/2006/relationships/hyperlink" Target="https://onlinelibrary.wiley.com/resolve/openurl?genre=article&amp;sid=nlm:pubmed&amp;issn=0105-1873&amp;date=2001&amp;volume=45&amp;issue=1&amp;spage=26" TargetMode="External"/><Relationship Id="rId11827" Type="http://schemas.openxmlformats.org/officeDocument/2006/relationships/hyperlink" Target="https://www.tandfonline.com/doi/full/10.1080/00016350152509256" TargetMode="External"/><Relationship Id="rId6397" Type="http://schemas.openxmlformats.org/officeDocument/2006/relationships/hyperlink" Target="https://onlinelibrary.wiley.com/doi/10.1111/jdv.19567" TargetMode="External"/><Relationship Id="rId7448" Type="http://schemas.openxmlformats.org/officeDocument/2006/relationships/hyperlink" Target="https://link.springer.com/article/10.1007/s13555-020-00469-6" TargetMode="External"/><Relationship Id="rId10429" Type="http://schemas.openxmlformats.org/officeDocument/2006/relationships/hyperlink" Target="https://linkinghub.elsevier.com/retrieve/pii/S2666-3287(21)00099-7" TargetMode="External"/><Relationship Id="rId979" Type="http://schemas.openxmlformats.org/officeDocument/2006/relationships/hyperlink" Target="https://pubmed.ncbi.nlm.nih.gov/26150207" TargetMode="External"/><Relationship Id="rId5480" Type="http://schemas.openxmlformats.org/officeDocument/2006/relationships/hyperlink" Target="https://pubmed.ncbi.nlm.nih.gov/35866327" TargetMode="External"/><Relationship Id="rId6531" Type="http://schemas.openxmlformats.org/officeDocument/2006/relationships/hyperlink" Target="https://academic.oup.com/ced/article-abstract/41/4/407/6621763?redirectedFrom=fulltext" TargetMode="External"/><Relationship Id="rId10910" Type="http://schemas.openxmlformats.org/officeDocument/2006/relationships/hyperlink" Target="https://academic.oup.com/bjd/article-abstract/177/2/337/6668647?redirectedFrom=fulltext" TargetMode="External"/><Relationship Id="rId4082" Type="http://schemas.openxmlformats.org/officeDocument/2006/relationships/hyperlink" Target="https://pubmed.ncbi.nlm.nih.gov/7671420" TargetMode="External"/><Relationship Id="rId5133" Type="http://schemas.openxmlformats.org/officeDocument/2006/relationships/hyperlink" Target="https://pubmed.ncbi.nlm.nih.gov/2523275" TargetMode="External"/><Relationship Id="rId9754" Type="http://schemas.openxmlformats.org/officeDocument/2006/relationships/hyperlink" Target="https://www.clinicalkey.com/content/playBy/pii?v=S0091-6749(19)31623-9" TargetMode="External"/><Relationship Id="rId11684" Type="http://schemas.openxmlformats.org/officeDocument/2006/relationships/hyperlink" Target="https://link.springer.com/article/10.1007/s10926-022-10031-0" TargetMode="External"/><Relationship Id="rId1743" Type="http://schemas.openxmlformats.org/officeDocument/2006/relationships/hyperlink" Target="https://pubmed.ncbi.nlm.nih.gov/28940196" TargetMode="External"/><Relationship Id="rId8009" Type="http://schemas.openxmlformats.org/officeDocument/2006/relationships/hyperlink" Target="https://karger.com/sza/article-abstract/22/2/229/297156/Vergleichende-Untersuchungen-der-Zellatmung-mit?redirectedFrom=fulltext" TargetMode="External"/><Relationship Id="rId8356" Type="http://schemas.openxmlformats.org/officeDocument/2006/relationships/hyperlink" Target="https://academic.oup.com/bjd/article-abstract/133/2/157/6681897?redirectedFrom=fulltext" TargetMode="External"/><Relationship Id="rId9407" Type="http://schemas.openxmlformats.org/officeDocument/2006/relationships/hyperlink" Target="https://academic.oup.com/bjd/article-abstract/176/5/1195/6661103?redirectedFrom=fulltext" TargetMode="External"/><Relationship Id="rId10286" Type="http://schemas.openxmlformats.org/officeDocument/2006/relationships/hyperlink" Target="https://onlinelibrary.wiley.com/doi/10.1111/jdv.13851" TargetMode="External"/><Relationship Id="rId11337" Type="http://schemas.openxmlformats.org/officeDocument/2006/relationships/hyperlink" Target="https://onlinelibrary.wiley.com/resolve/openurl?genre=article&amp;sid=nlm:pubmed&amp;issn=0105-1873&amp;date=1992&amp;volume=27&amp;issue=5&amp;spage=333" TargetMode="External"/><Relationship Id="rId4966" Type="http://schemas.openxmlformats.org/officeDocument/2006/relationships/hyperlink" Target="https://pubmed.ncbi.nlm.nih.gov/16396861" TargetMode="External"/><Relationship Id="rId3568" Type="http://schemas.openxmlformats.org/officeDocument/2006/relationships/hyperlink" Target="https://pubmed.ncbi.nlm.nih.gov/37434297" TargetMode="External"/><Relationship Id="rId4619" Type="http://schemas.openxmlformats.org/officeDocument/2006/relationships/hyperlink" Target="https://pubmed.ncbi.nlm.nih.gov/6864098" TargetMode="External"/><Relationship Id="rId10420" Type="http://schemas.openxmlformats.org/officeDocument/2006/relationships/hyperlink" Target="https://jamanetwork.com/journals/jamadermatology/fullarticle/10.1001/jamadermatol.2023.4481" TargetMode="External"/><Relationship Id="rId489" Type="http://schemas.openxmlformats.org/officeDocument/2006/relationships/hyperlink" Target="https://pubmed.ncbi.nlm.nih.gov/7748762" TargetMode="External"/><Relationship Id="rId6041" Type="http://schemas.openxmlformats.org/officeDocument/2006/relationships/hyperlink" Target="https://pubmed.ncbi.nlm.nih.gov/11016664" TargetMode="External"/><Relationship Id="rId9264" Type="http://schemas.openxmlformats.org/officeDocument/2006/relationships/hyperlink" Target="https://academic.oup.com/ced/article-abstract/25/5/441/6631113?redirectedFrom=fulltext" TargetMode="External"/><Relationship Id="rId970" Type="http://schemas.openxmlformats.org/officeDocument/2006/relationships/hyperlink" Target="https://pubmed.ncbi.nlm.nih.gov/26643121" TargetMode="External"/><Relationship Id="rId1253" Type="http://schemas.openxmlformats.org/officeDocument/2006/relationships/hyperlink" Target="https://pubmed.ncbi.nlm.nih.gov/18364390" TargetMode="External"/><Relationship Id="rId2651" Type="http://schemas.openxmlformats.org/officeDocument/2006/relationships/hyperlink" Target="https://pubmed.ncbi.nlm.nih.gov/28774589" TargetMode="External"/><Relationship Id="rId3702" Type="http://schemas.openxmlformats.org/officeDocument/2006/relationships/hyperlink" Target="https://pubmed.ncbi.nlm.nih.gov/35080258" TargetMode="External"/><Relationship Id="rId11194" Type="http://schemas.openxmlformats.org/officeDocument/2006/relationships/hyperlink" Target="https://onlinelibrary.wiley.com/doi/10.1111/j.1600-0536.2007.01117.x" TargetMode="External"/><Relationship Id="rId12245" Type="http://schemas.openxmlformats.org/officeDocument/2006/relationships/hyperlink" Target="https://linkinghub.elsevier.com/retrieve/pii/S0300-483X(98)00137-1" TargetMode="External"/><Relationship Id="rId623" Type="http://schemas.openxmlformats.org/officeDocument/2006/relationships/hyperlink" Target="https://pubmed.ncbi.nlm.nih.gov/23143594" TargetMode="External"/><Relationship Id="rId2304" Type="http://schemas.openxmlformats.org/officeDocument/2006/relationships/hyperlink" Target="https://pubmed.ncbi.nlm.nih.gov/12084738" TargetMode="External"/><Relationship Id="rId5874" Type="http://schemas.openxmlformats.org/officeDocument/2006/relationships/hyperlink" Target="https://pubmed.ncbi.nlm.nih.gov/22390316" TargetMode="External"/><Relationship Id="rId6925" Type="http://schemas.openxmlformats.org/officeDocument/2006/relationships/hyperlink" Target="https://europepmc.org/abstract/MED/3094629" TargetMode="External"/><Relationship Id="rId4476" Type="http://schemas.openxmlformats.org/officeDocument/2006/relationships/hyperlink" Target="https://pubmed.ncbi.nlm.nih.gov/17177704" TargetMode="External"/><Relationship Id="rId5527" Type="http://schemas.openxmlformats.org/officeDocument/2006/relationships/hyperlink" Target="https://pubmed.ncbi.nlm.nih.gov/25516811" TargetMode="External"/><Relationship Id="rId3078" Type="http://schemas.openxmlformats.org/officeDocument/2006/relationships/hyperlink" Target="https://pubmed.ncbi.nlm.nih.gov/27943236" TargetMode="External"/><Relationship Id="rId4129" Type="http://schemas.openxmlformats.org/officeDocument/2006/relationships/hyperlink" Target="https://pubmed.ncbi.nlm.nih.gov/37538340" TargetMode="External"/><Relationship Id="rId7699" Type="http://schemas.openxmlformats.org/officeDocument/2006/relationships/hyperlink" Target="https://europepmc.org/abstract/MED/31924631" TargetMode="External"/><Relationship Id="rId8000" Type="http://schemas.openxmlformats.org/officeDocument/2006/relationships/hyperlink" Target="https://academic.oup.com/bjd/article-abstract/141/3/430/6686799?redirectedFrom=fulltext" TargetMode="External"/><Relationship Id="rId4610" Type="http://schemas.openxmlformats.org/officeDocument/2006/relationships/hyperlink" Target="https://pubmed.ncbi.nlm.nih.gov/6733957" TargetMode="External"/><Relationship Id="rId480" Type="http://schemas.openxmlformats.org/officeDocument/2006/relationships/hyperlink" Target="https://pubmed.ncbi.nlm.nih.gov/8786181" TargetMode="External"/><Relationship Id="rId2161" Type="http://schemas.openxmlformats.org/officeDocument/2006/relationships/hyperlink" Target="https://pubmed.ncbi.nlm.nih.gov/27388993" TargetMode="External"/><Relationship Id="rId3212" Type="http://schemas.openxmlformats.org/officeDocument/2006/relationships/hyperlink" Target="https://pubmed.ncbi.nlm.nih.gov/10651687" TargetMode="External"/><Relationship Id="rId133" Type="http://schemas.openxmlformats.org/officeDocument/2006/relationships/hyperlink" Target="https://pubmed.ncbi.nlm.nih.gov/25819441" TargetMode="External"/><Relationship Id="rId5384" Type="http://schemas.openxmlformats.org/officeDocument/2006/relationships/hyperlink" Target="https://pubmed.ncbi.nlm.nih.gov/9684427" TargetMode="External"/><Relationship Id="rId6782" Type="http://schemas.openxmlformats.org/officeDocument/2006/relationships/hyperlink" Target="https://academic.oup.com/bjd/article-abstract/147/3/418/6635155?redirectedFrom=fulltext" TargetMode="External"/><Relationship Id="rId7833" Type="http://schemas.openxmlformats.org/officeDocument/2006/relationships/hyperlink" Target="https://www.clinicalkey.com/content/playBy/pii?v=S0140-6736(12)61729-2" TargetMode="External"/><Relationship Id="rId10814" Type="http://schemas.openxmlformats.org/officeDocument/2006/relationships/hyperlink" Target="https://onlinelibrary.wiley.com/resolve/openurl?genre=article&amp;sid=nlm:pubmed&amp;issn=0105-1873&amp;date=1995&amp;volume=32&amp;issue=4&amp;spage=238" TargetMode="External"/><Relationship Id="rId5037" Type="http://schemas.openxmlformats.org/officeDocument/2006/relationships/hyperlink" Target="https://pubmed.ncbi.nlm.nih.gov/11553118" TargetMode="External"/><Relationship Id="rId6435" Type="http://schemas.openxmlformats.org/officeDocument/2006/relationships/hyperlink" Target="https://academic.oup.com/bjd/article/187/1/82/6705740" TargetMode="External"/><Relationship Id="rId1994" Type="http://schemas.openxmlformats.org/officeDocument/2006/relationships/hyperlink" Target="https://pubmed.ncbi.nlm.nih.gov/15802490" TargetMode="External"/><Relationship Id="rId9658" Type="http://schemas.openxmlformats.org/officeDocument/2006/relationships/hyperlink" Target="https://europepmc.org/abstract/MED/33656512" TargetMode="External"/><Relationship Id="rId11588" Type="http://schemas.openxmlformats.org/officeDocument/2006/relationships/hyperlink" Target="https://onlinelibrary.wiley.com/resolve/openurl?genre=article&amp;sid=nlm:pubmed&amp;issn=0105-1873&amp;date=1998&amp;volume=38&amp;issue=4&amp;spage=212" TargetMode="External"/><Relationship Id="rId1647" Type="http://schemas.openxmlformats.org/officeDocument/2006/relationships/hyperlink" Target="https://pubmed.ncbi.nlm.nih.gov/10436560" TargetMode="External"/><Relationship Id="rId4120" Type="http://schemas.openxmlformats.org/officeDocument/2006/relationships/hyperlink" Target="https://pubmed.ncbi.nlm.nih.gov/1834431" TargetMode="External"/><Relationship Id="rId7690" Type="http://schemas.openxmlformats.org/officeDocument/2006/relationships/hyperlink" Target="https://academic.oup.com/bjd/article-abstract/183/4/650/6761596?redirectedFrom=fulltext" TargetMode="External"/><Relationship Id="rId8741" Type="http://schemas.openxmlformats.org/officeDocument/2006/relationships/hyperlink" Target="https://academic.oup.com/bjd/article-abstract/158/3/456/6643804?redirectedFrom=fulltext" TargetMode="External"/><Relationship Id="rId6292" Type="http://schemas.openxmlformats.org/officeDocument/2006/relationships/hyperlink" Target="https://pubmed.ncbi.nlm.nih.gov/2966720" TargetMode="External"/><Relationship Id="rId7343" Type="http://schemas.openxmlformats.org/officeDocument/2006/relationships/hyperlink" Target="https://onlinelibrary.wiley.com/doi/10.1111/jdv.12443" TargetMode="External"/><Relationship Id="rId10671" Type="http://schemas.openxmlformats.org/officeDocument/2006/relationships/hyperlink" Target="https://academic.oup.com/bjd/article-abstract/151/5/977/6635805?redirectedFrom=fulltext" TargetMode="External"/><Relationship Id="rId11722" Type="http://schemas.openxmlformats.org/officeDocument/2006/relationships/hyperlink" Target="https://bmcpublichealth.biomedcentral.com/articles/10.1186/s12889-015-2003-z" TargetMode="External"/><Relationship Id="rId10324" Type="http://schemas.openxmlformats.org/officeDocument/2006/relationships/hyperlink" Target="https://onlinelibrary.wiley.com/resolve/openurl?genre=article&amp;sid=nlm:pubmed&amp;issn=0105-1873&amp;date=2002&amp;volume=47&amp;issue=1&amp;spage=59" TargetMode="External"/><Relationship Id="rId3953" Type="http://schemas.openxmlformats.org/officeDocument/2006/relationships/hyperlink" Target="https://pubmed.ncbi.nlm.nih.gov/10971499" TargetMode="External"/><Relationship Id="rId9168" Type="http://schemas.openxmlformats.org/officeDocument/2006/relationships/hyperlink" Target="https://academic.oup.com/bjd/article-abstract/158/4/778/6641198?redirectedFrom=fulltext" TargetMode="External"/><Relationship Id="rId12496" Type="http://schemas.openxmlformats.org/officeDocument/2006/relationships/hyperlink" Target="https://europepmc.org/abstract/MED/29083500" TargetMode="External"/><Relationship Id="rId874" Type="http://schemas.openxmlformats.org/officeDocument/2006/relationships/hyperlink" Target="https://pubmed.ncbi.nlm.nih.gov/37877648" TargetMode="External"/><Relationship Id="rId2555" Type="http://schemas.openxmlformats.org/officeDocument/2006/relationships/hyperlink" Target="https://pubmed.ncbi.nlm.nih.gov/33786896" TargetMode="External"/><Relationship Id="rId3606" Type="http://schemas.openxmlformats.org/officeDocument/2006/relationships/hyperlink" Target="https://pubmed.ncbi.nlm.nih.gov/33179283" TargetMode="External"/><Relationship Id="rId11098" Type="http://schemas.openxmlformats.org/officeDocument/2006/relationships/hyperlink" Target="https://bmcmedresmethodol.biomedcentral.com/articles/10.1186/1471-2288-13-113" TargetMode="External"/><Relationship Id="rId12149" Type="http://schemas.openxmlformats.org/officeDocument/2006/relationships/hyperlink" Target="https://onlinelibrary.wiley.com/doi/10.1111/j.0105-1873.2005.00683.x" TargetMode="External"/><Relationship Id="rId527" Type="http://schemas.openxmlformats.org/officeDocument/2006/relationships/hyperlink" Target="https://pubmed.ncbi.nlm.nih.gov/16788628" TargetMode="External"/><Relationship Id="rId1157" Type="http://schemas.openxmlformats.org/officeDocument/2006/relationships/hyperlink" Target="https://pubmed.ncbi.nlm.nih.gov/28843296" TargetMode="External"/><Relationship Id="rId2208" Type="http://schemas.openxmlformats.org/officeDocument/2006/relationships/hyperlink" Target="https://pubmed.ncbi.nlm.nih.gov/23974871" TargetMode="External"/><Relationship Id="rId5778" Type="http://schemas.openxmlformats.org/officeDocument/2006/relationships/hyperlink" Target="https://pubmed.ncbi.nlm.nih.gov/31054170" TargetMode="External"/><Relationship Id="rId6829" Type="http://schemas.openxmlformats.org/officeDocument/2006/relationships/hyperlink" Target="https://jamanetwork.com/journals/jamadermatology/fullarticle/vol/136/pg/1536" TargetMode="External"/><Relationship Id="rId8251" Type="http://schemas.openxmlformats.org/officeDocument/2006/relationships/hyperlink" Target="https://onlinelibrary.wiley.com/doi/10.1002/jcp.30488" TargetMode="External"/><Relationship Id="rId9302" Type="http://schemas.openxmlformats.org/officeDocument/2006/relationships/hyperlink" Target="https://linkinghub.elsevier.com/retrieve/pii/S0022-202X(15)42977-X" TargetMode="External"/><Relationship Id="rId10181" Type="http://schemas.openxmlformats.org/officeDocument/2006/relationships/hyperlink" Target="https://www.ncbi.nlm.nih.gov/books/NBK1200" TargetMode="External"/><Relationship Id="rId11232" Type="http://schemas.openxmlformats.org/officeDocument/2006/relationships/hyperlink" Target="https://academic.oup.com/ced/article-abstract/29/3/325/6626546?redirectedFrom=fulltext" TargetMode="External"/><Relationship Id="rId3463" Type="http://schemas.openxmlformats.org/officeDocument/2006/relationships/hyperlink" Target="https://pubmed.ncbi.nlm.nih.gov/28722163" TargetMode="External"/><Relationship Id="rId4861" Type="http://schemas.openxmlformats.org/officeDocument/2006/relationships/hyperlink" Target="https://pubmed.ncbi.nlm.nih.gov/26062168" TargetMode="External"/><Relationship Id="rId5912" Type="http://schemas.openxmlformats.org/officeDocument/2006/relationships/hyperlink" Target="https://pubmed.ncbi.nlm.nih.gov/18406028" TargetMode="External"/><Relationship Id="rId384" Type="http://schemas.openxmlformats.org/officeDocument/2006/relationships/hyperlink" Target="https://pubmed.ncbi.nlm.nih.gov/12890228" TargetMode="External"/><Relationship Id="rId2065" Type="http://schemas.openxmlformats.org/officeDocument/2006/relationships/hyperlink" Target="https://pubmed.ncbi.nlm.nih.gov/35879246" TargetMode="External"/><Relationship Id="rId3116" Type="http://schemas.openxmlformats.org/officeDocument/2006/relationships/hyperlink" Target="https://pubmed.ncbi.nlm.nih.gov/24593276" TargetMode="External"/><Relationship Id="rId4514" Type="http://schemas.openxmlformats.org/officeDocument/2006/relationships/hyperlink" Target="https://pubmed.ncbi.nlm.nih.gov/9817233" TargetMode="External"/><Relationship Id="rId6686" Type="http://schemas.openxmlformats.org/officeDocument/2006/relationships/hyperlink" Target="https://linkinghub.elsevier.com/retrieve/pii/S0022-202X(15)33829-X" TargetMode="External"/><Relationship Id="rId7737" Type="http://schemas.openxmlformats.org/officeDocument/2006/relationships/hyperlink" Target="https://www.cochranelibrary.com/cdsr/doi/10.1002/14651858.CD013188/full" TargetMode="External"/><Relationship Id="rId10718" Type="http://schemas.openxmlformats.org/officeDocument/2006/relationships/hyperlink" Target="https://academic.oup.com/ced/article-abstract/36/s1/3/6622218?redirectedFrom=fulltext" TargetMode="External"/><Relationship Id="rId5288" Type="http://schemas.openxmlformats.org/officeDocument/2006/relationships/hyperlink" Target="https://pubmed.ncbi.nlm.nih.gov/26780190" TargetMode="External"/><Relationship Id="rId6339" Type="http://schemas.openxmlformats.org/officeDocument/2006/relationships/hyperlink" Target="https://pubmed.ncbi.nlm.nih.gov/27172978" TargetMode="External"/><Relationship Id="rId12140" Type="http://schemas.openxmlformats.org/officeDocument/2006/relationships/hyperlink" Target="https://onlinelibrary.wiley.com/doi/10.1111/j.1600-0536.2006.00930.x" TargetMode="External"/><Relationship Id="rId1898" Type="http://schemas.openxmlformats.org/officeDocument/2006/relationships/hyperlink" Target="https://pubmed.ncbi.nlm.nih.gov/35072142" TargetMode="External"/><Relationship Id="rId2949" Type="http://schemas.openxmlformats.org/officeDocument/2006/relationships/hyperlink" Target="https://pubmed.ncbi.nlm.nih.gov/10233227" TargetMode="External"/><Relationship Id="rId6820" Type="http://schemas.openxmlformats.org/officeDocument/2006/relationships/hyperlink" Target="http://link.springer.com/10.2165/00019053-200018050-00006" TargetMode="External"/><Relationship Id="rId4371" Type="http://schemas.openxmlformats.org/officeDocument/2006/relationships/hyperlink" Target="https://pubmed.ncbi.nlm.nih.gov/36763742" TargetMode="External"/><Relationship Id="rId5422" Type="http://schemas.openxmlformats.org/officeDocument/2006/relationships/hyperlink" Target="https://pubmed.ncbi.nlm.nih.gov/8006867" TargetMode="External"/><Relationship Id="rId4024" Type="http://schemas.openxmlformats.org/officeDocument/2006/relationships/hyperlink" Target="https://pubmed.ncbi.nlm.nih.gov/12372726" TargetMode="External"/><Relationship Id="rId7594" Type="http://schemas.openxmlformats.org/officeDocument/2006/relationships/hyperlink" Target="https://onlinelibrary.wiley.com/doi/10.1111/j.1468-3083.2010.03932.x" TargetMode="External"/><Relationship Id="rId8992" Type="http://schemas.openxmlformats.org/officeDocument/2006/relationships/hyperlink" Target="https://linkinghub.elsevier.com/retrieve/pii/S0002-9297(17)30014-9" TargetMode="External"/><Relationship Id="rId11973" Type="http://schemas.openxmlformats.org/officeDocument/2006/relationships/hyperlink" Target="https://www.bmj.com/lookup/pmidlookup?view=long&amp;pmid=23243291" TargetMode="External"/><Relationship Id="rId6196" Type="http://schemas.openxmlformats.org/officeDocument/2006/relationships/hyperlink" Target="https://pubmed.ncbi.nlm.nih.gov/31413850" TargetMode="External"/><Relationship Id="rId7247" Type="http://schemas.openxmlformats.org/officeDocument/2006/relationships/hyperlink" Target="https://onlinelibrary.wiley.com/doi/10.1111/jdv.19427" TargetMode="External"/><Relationship Id="rId8645" Type="http://schemas.openxmlformats.org/officeDocument/2006/relationships/hyperlink" Target="https://academic.oup.com/ced/article-abstract/25/8/648/6628037?redirectedFrom=fulltext" TargetMode="External"/><Relationship Id="rId10575" Type="http://schemas.openxmlformats.org/officeDocument/2006/relationships/hyperlink" Target="https://europepmc.org/abstract/MED/1625271" TargetMode="External"/><Relationship Id="rId11626" Type="http://schemas.openxmlformats.org/officeDocument/2006/relationships/hyperlink" Target="https://academic.oup.com/ced/article-abstract/48/6/697/7036639?redirectedFrom=fulltext" TargetMode="External"/><Relationship Id="rId10228" Type="http://schemas.openxmlformats.org/officeDocument/2006/relationships/hyperlink" Target="https://academic.oup.com/bjd/article-abstract/168/5/1138/6614423?redirectedFrom=fulltext" TargetMode="External"/><Relationship Id="rId3857" Type="http://schemas.openxmlformats.org/officeDocument/2006/relationships/hyperlink" Target="https://pubmed.ncbi.nlm.nih.gov/9767254" TargetMode="External"/><Relationship Id="rId4908" Type="http://schemas.openxmlformats.org/officeDocument/2006/relationships/hyperlink" Target="https://pubmed.ncbi.nlm.nih.gov/20648013" TargetMode="External"/><Relationship Id="rId778" Type="http://schemas.openxmlformats.org/officeDocument/2006/relationships/hyperlink" Target="https://pubmed.ncbi.nlm.nih.gov/31576568" TargetMode="External"/><Relationship Id="rId2459" Type="http://schemas.openxmlformats.org/officeDocument/2006/relationships/hyperlink" Target="https://pubmed.ncbi.nlm.nih.gov/12694221" TargetMode="External"/><Relationship Id="rId6330" Type="http://schemas.openxmlformats.org/officeDocument/2006/relationships/hyperlink" Target="https://pubmed.ncbi.nlm.nih.gov/29083500" TargetMode="External"/><Relationship Id="rId9553" Type="http://schemas.openxmlformats.org/officeDocument/2006/relationships/hyperlink" Target="https://academic.oup.com/ced/article-abstract/48/4/339/6884077?redirectedFrom=fulltext" TargetMode="External"/><Relationship Id="rId1542" Type="http://schemas.openxmlformats.org/officeDocument/2006/relationships/hyperlink" Target="https://pubmed.ncbi.nlm.nih.gov/17632552" TargetMode="External"/><Relationship Id="rId2940" Type="http://schemas.openxmlformats.org/officeDocument/2006/relationships/hyperlink" Target="https://pubmed.ncbi.nlm.nih.gov/10354186" TargetMode="External"/><Relationship Id="rId8155" Type="http://schemas.openxmlformats.org/officeDocument/2006/relationships/hyperlink" Target="https://onlinelibrary.wiley.com/doi/10.1111/j.1751-1097.2010.00829.x" TargetMode="External"/><Relationship Id="rId9206" Type="http://schemas.openxmlformats.org/officeDocument/2006/relationships/hyperlink" Target="https://linkinghub.elsevier.com/retrieve/pii/S0923-1811(05)00052-6" TargetMode="External"/><Relationship Id="rId10085" Type="http://schemas.openxmlformats.org/officeDocument/2006/relationships/hyperlink" Target="https://www.clinicalkey.com/content/playBy/pii?v=S0190-9622(12)00101-6" TargetMode="External"/><Relationship Id="rId11136" Type="http://schemas.openxmlformats.org/officeDocument/2006/relationships/hyperlink" Target="https://academic.oup.com/biostatistics/article/12/4/624/248719" TargetMode="External"/><Relationship Id="rId11483" Type="http://schemas.openxmlformats.org/officeDocument/2006/relationships/hyperlink" Target="https://academic.oup.com/bjd/article-abstract/183/2/394/6600511?redirectedFrom=fulltext" TargetMode="External"/><Relationship Id="rId12534" Type="http://schemas.openxmlformats.org/officeDocument/2006/relationships/hyperlink" Target="https://www.clinicalkey.com/content/playBy/pii?v=S0885-3924(11)00060-1" TargetMode="External"/><Relationship Id="rId912" Type="http://schemas.openxmlformats.org/officeDocument/2006/relationships/hyperlink" Target="https://pubmed.ncbi.nlm.nih.gov/33084024" TargetMode="External"/><Relationship Id="rId4765" Type="http://schemas.openxmlformats.org/officeDocument/2006/relationships/hyperlink" Target="https://pubmed.ncbi.nlm.nih.gov/34247396" TargetMode="External"/><Relationship Id="rId5816" Type="http://schemas.openxmlformats.org/officeDocument/2006/relationships/hyperlink" Target="https://pubmed.ncbi.nlm.nih.gov/32380318" TargetMode="External"/><Relationship Id="rId288" Type="http://schemas.openxmlformats.org/officeDocument/2006/relationships/hyperlink" Target="https://pubmed.ncbi.nlm.nih.gov/19120390" TargetMode="External"/><Relationship Id="rId3367" Type="http://schemas.openxmlformats.org/officeDocument/2006/relationships/hyperlink" Target="https://pubmed.ncbi.nlm.nih.gov/21412258" TargetMode="External"/><Relationship Id="rId4418" Type="http://schemas.openxmlformats.org/officeDocument/2006/relationships/hyperlink" Target="https://pubmed.ncbi.nlm.nih.gov/8914372" TargetMode="External"/><Relationship Id="rId7988" Type="http://schemas.openxmlformats.org/officeDocument/2006/relationships/hyperlink" Target="http://link.springer.com/10.2165/00019053-200018050-00006" TargetMode="External"/><Relationship Id="rId10969" Type="http://schemas.openxmlformats.org/officeDocument/2006/relationships/hyperlink" Target="https://academic.oup.com/bjd/article-abstract/151/2/513/6635996?redirectedFrom=fulltext" TargetMode="External"/><Relationship Id="rId12391" Type="http://schemas.openxmlformats.org/officeDocument/2006/relationships/hyperlink" Target="https://ard.bmj.com/lookup/pmidlookup?view=long&amp;pmid=22156725" TargetMode="External"/><Relationship Id="rId2450" Type="http://schemas.openxmlformats.org/officeDocument/2006/relationships/hyperlink" Target="https://pubmed.ncbi.nlm.nih.gov/19659962" TargetMode="External"/><Relationship Id="rId3501" Type="http://schemas.openxmlformats.org/officeDocument/2006/relationships/hyperlink" Target="https://pubmed.ncbi.nlm.nih.gov/24400977" TargetMode="External"/><Relationship Id="rId9063" Type="http://schemas.openxmlformats.org/officeDocument/2006/relationships/hyperlink" Target="http://scmsjournal.com/article/buy_now/?id=62" TargetMode="External"/><Relationship Id="rId12044" Type="http://schemas.openxmlformats.org/officeDocument/2006/relationships/hyperlink" Target="https://onlinelibrary.wiley.com/doi/10.1111/cod.12007" TargetMode="External"/><Relationship Id="rId422" Type="http://schemas.openxmlformats.org/officeDocument/2006/relationships/hyperlink" Target="https://pubmed.ncbi.nlm.nih.gov/11260199" TargetMode="External"/><Relationship Id="rId1052" Type="http://schemas.openxmlformats.org/officeDocument/2006/relationships/hyperlink" Target="https://pubmed.ncbi.nlm.nih.gov/36527389" TargetMode="External"/><Relationship Id="rId2103" Type="http://schemas.openxmlformats.org/officeDocument/2006/relationships/hyperlink" Target="https://pubmed.ncbi.nlm.nih.gov/31479664" TargetMode="External"/><Relationship Id="rId5673" Type="http://schemas.openxmlformats.org/officeDocument/2006/relationships/hyperlink" Target="https://pubmed.ncbi.nlm.nih.gov/10215772" TargetMode="External"/><Relationship Id="rId4275" Type="http://schemas.openxmlformats.org/officeDocument/2006/relationships/hyperlink" Target="https://pubmed.ncbi.nlm.nih.gov/7853298" TargetMode="External"/><Relationship Id="rId5326" Type="http://schemas.openxmlformats.org/officeDocument/2006/relationships/hyperlink" Target="https://pubmed.ncbi.nlm.nih.gov/17262085" TargetMode="External"/><Relationship Id="rId6724" Type="http://schemas.openxmlformats.org/officeDocument/2006/relationships/hyperlink" Target="https://www.cochranelibrary.com/cdsr/doi/10.1002/14651858.CD001433.pub2/full" TargetMode="External"/><Relationship Id="rId8896" Type="http://schemas.openxmlformats.org/officeDocument/2006/relationships/hyperlink" Target="https://academic.oup.com/bjd/article-abstract/184/5/967/6702312?redirectedFrom=fulltext" TargetMode="External"/><Relationship Id="rId9947" Type="http://schemas.openxmlformats.org/officeDocument/2006/relationships/hyperlink" Target="https://europepmc.org/abstract/MED/30498163" TargetMode="External"/><Relationship Id="rId11877" Type="http://schemas.openxmlformats.org/officeDocument/2006/relationships/hyperlink" Target="https://academic.oup.com/ced/article-abstract/37/5/589/6622865?redirectedFrom=fulltext" TargetMode="External"/><Relationship Id="rId1936" Type="http://schemas.openxmlformats.org/officeDocument/2006/relationships/hyperlink" Target="https://pubmed.ncbi.nlm.nih.gov/30628069" TargetMode="External"/><Relationship Id="rId7498" Type="http://schemas.openxmlformats.org/officeDocument/2006/relationships/hyperlink" Target="https://linkinghub.elsevier.com/retrieve/pii/S0022-202X(18)32482-5" TargetMode="External"/><Relationship Id="rId8549" Type="http://schemas.openxmlformats.org/officeDocument/2006/relationships/hyperlink" Target="https://linkinghub.elsevier.com/retrieve/pii/S0022-202X(15)36319-3" TargetMode="External"/><Relationship Id="rId10479" Type="http://schemas.openxmlformats.org/officeDocument/2006/relationships/hyperlink" Target="https://www.clinicalkey.com/content/playBy/pii?v=S0738-081X(16)30277-2" TargetMode="External"/><Relationship Id="rId3011" Type="http://schemas.openxmlformats.org/officeDocument/2006/relationships/hyperlink" Target="https://pubmed.ncbi.nlm.nih.gov/37648653" TargetMode="External"/><Relationship Id="rId6581" Type="http://schemas.openxmlformats.org/officeDocument/2006/relationships/hyperlink" Target="https://academic.oup.com/bjd/article-abstract/171/5/1116/6615882?redirectedFrom=fulltext" TargetMode="External"/><Relationship Id="rId7632" Type="http://schemas.openxmlformats.org/officeDocument/2006/relationships/hyperlink" Target="https://www.clinicalkey.com/content/playBy?issn=0820-3946&amp;vol=195&amp;issue=10&amp;pgfirst=E390" TargetMode="External"/><Relationship Id="rId10960" Type="http://schemas.openxmlformats.org/officeDocument/2006/relationships/hyperlink" Target="https://link.springer.com/article/10.2165/00002512-200522030-00002" TargetMode="External"/><Relationship Id="rId5183" Type="http://schemas.openxmlformats.org/officeDocument/2006/relationships/hyperlink" Target="https://pubmed.ncbi.nlm.nih.gov/4791060" TargetMode="External"/><Relationship Id="rId6234" Type="http://schemas.openxmlformats.org/officeDocument/2006/relationships/hyperlink" Target="https://pubmed.ncbi.nlm.nih.gov/16309517" TargetMode="External"/><Relationship Id="rId10613" Type="http://schemas.openxmlformats.org/officeDocument/2006/relationships/hyperlink" Target="https://europepmc.org/abstract/MED/35664987" TargetMode="External"/><Relationship Id="rId9457" Type="http://schemas.openxmlformats.org/officeDocument/2006/relationships/hyperlink" Target="https://www.clinicalkey.com/content/playBy/pii?v=S0190-9622(11)01083-8" TargetMode="External"/><Relationship Id="rId1793" Type="http://schemas.openxmlformats.org/officeDocument/2006/relationships/hyperlink" Target="https://pubmed.ncbi.nlm.nih.gov/22409709" TargetMode="External"/><Relationship Id="rId2844" Type="http://schemas.openxmlformats.org/officeDocument/2006/relationships/hyperlink" Target="https://pubmed.ncbi.nlm.nih.gov/17868393" TargetMode="External"/><Relationship Id="rId8059" Type="http://schemas.openxmlformats.org/officeDocument/2006/relationships/hyperlink" Target="https://europepmc.org/abstract/MED/3132222" TargetMode="External"/><Relationship Id="rId11387" Type="http://schemas.openxmlformats.org/officeDocument/2006/relationships/hyperlink" Target="https://onlinelibrary.wiley.com/resolve/openurl?genre=article&amp;sid=nlm:pubmed&amp;issn=0105-1873&amp;date=1983&amp;volume=9&amp;issue=4&amp;spage=323" TargetMode="External"/><Relationship Id="rId12438" Type="http://schemas.openxmlformats.org/officeDocument/2006/relationships/hyperlink" Target="https://onlinelibrary.wiley.com/resolve/openurl?genre=article&amp;sid=nlm:pubmed&amp;issn=0736-8046&amp;date=1995&amp;volume=12&amp;issue=1&amp;spage=53" TargetMode="External"/><Relationship Id="rId816" Type="http://schemas.openxmlformats.org/officeDocument/2006/relationships/hyperlink" Target="https://pubmed.ncbi.nlm.nih.gov/26473312" TargetMode="External"/><Relationship Id="rId1446" Type="http://schemas.openxmlformats.org/officeDocument/2006/relationships/hyperlink" Target="https://pubmed.ncbi.nlm.nih.gov/24635060" TargetMode="External"/><Relationship Id="rId4669" Type="http://schemas.openxmlformats.org/officeDocument/2006/relationships/hyperlink" Target="https://pubmed.ncbi.nlm.nih.gov/23627462" TargetMode="External"/><Relationship Id="rId8540" Type="http://schemas.openxmlformats.org/officeDocument/2006/relationships/hyperlink" Target="https://linkinghub.elsevier.com/retrieve/pii/S0022-202X(15)36623-9" TargetMode="External"/><Relationship Id="rId10470" Type="http://schemas.openxmlformats.org/officeDocument/2006/relationships/hyperlink" Target="https://www.clinicalkey.com/content/playBy/pii?v=S1051-0443(18)31212-0" TargetMode="External"/><Relationship Id="rId11521" Type="http://schemas.openxmlformats.org/officeDocument/2006/relationships/hyperlink" Target="https://onlinelibrary.wiley.com/doi/10.1111/j.1468-3083.2011.04356.x" TargetMode="External"/><Relationship Id="rId6091" Type="http://schemas.openxmlformats.org/officeDocument/2006/relationships/hyperlink" Target="https://pubmed.ncbi.nlm.nih.gov/9565316" TargetMode="External"/><Relationship Id="rId7142" Type="http://schemas.openxmlformats.org/officeDocument/2006/relationships/hyperlink" Target="https://www.nature.com/articles/s41467-019-09117-w" TargetMode="External"/><Relationship Id="rId10123" Type="http://schemas.openxmlformats.org/officeDocument/2006/relationships/hyperlink" Target="https://academic.oup.com/ced/article-abstract/34/8/e825/6625414?redirectedFrom=fulltext" TargetMode="External"/><Relationship Id="rId3752" Type="http://schemas.openxmlformats.org/officeDocument/2006/relationships/hyperlink" Target="https://pubmed.ncbi.nlm.nih.gov/26032342" TargetMode="External"/><Relationship Id="rId12295" Type="http://schemas.openxmlformats.org/officeDocument/2006/relationships/hyperlink" Target="https://linkinghub.elsevier.com/retrieve/pii/S0041-008X(96)90129-5" TargetMode="External"/><Relationship Id="rId673" Type="http://schemas.openxmlformats.org/officeDocument/2006/relationships/hyperlink" Target="https://pubmed.ncbi.nlm.nih.gov/8641687" TargetMode="External"/><Relationship Id="rId2354" Type="http://schemas.openxmlformats.org/officeDocument/2006/relationships/hyperlink" Target="https://pubmed.ncbi.nlm.nih.gov/36203560" TargetMode="External"/><Relationship Id="rId3405" Type="http://schemas.openxmlformats.org/officeDocument/2006/relationships/hyperlink" Target="https://pubmed.ncbi.nlm.nih.gov/36310766" TargetMode="External"/><Relationship Id="rId4803" Type="http://schemas.openxmlformats.org/officeDocument/2006/relationships/hyperlink" Target="https://pubmed.ncbi.nlm.nih.gov/26918793" TargetMode="External"/><Relationship Id="rId326" Type="http://schemas.openxmlformats.org/officeDocument/2006/relationships/hyperlink" Target="https://pubmed.ncbi.nlm.nih.gov/17034513" TargetMode="External"/><Relationship Id="rId2007" Type="http://schemas.openxmlformats.org/officeDocument/2006/relationships/hyperlink" Target="https://pubmed.ncbi.nlm.nih.gov/9665463" TargetMode="External"/><Relationship Id="rId6975" Type="http://schemas.openxmlformats.org/officeDocument/2006/relationships/hyperlink" Target="https://www.clinicalkey.com/content/playBy/pii?v=S0190-9622(18)30507-3" TargetMode="External"/><Relationship Id="rId4179" Type="http://schemas.openxmlformats.org/officeDocument/2006/relationships/hyperlink" Target="https://pubmed.ncbi.nlm.nih.gov/28338214" TargetMode="External"/><Relationship Id="rId5577" Type="http://schemas.openxmlformats.org/officeDocument/2006/relationships/hyperlink" Target="https://pubmed.ncbi.nlm.nih.gov/30706549" TargetMode="External"/><Relationship Id="rId6628" Type="http://schemas.openxmlformats.org/officeDocument/2006/relationships/hyperlink" Target="https://www.tandfonline.com/doi/full/10.1517/13543784.2012.636351" TargetMode="External"/><Relationship Id="rId8050" Type="http://schemas.openxmlformats.org/officeDocument/2006/relationships/hyperlink" Target="https://academic.oup.com/ced/article-abstract/17/6/385/6629474?redirectedFrom=fulltext" TargetMode="External"/><Relationship Id="rId9101" Type="http://schemas.openxmlformats.org/officeDocument/2006/relationships/hyperlink" Target="https://www.clinicalkey.com/content/playBy/pii?v=S0140-6736(12)61689-4" TargetMode="External"/><Relationship Id="rId11031" Type="http://schemas.openxmlformats.org/officeDocument/2006/relationships/hyperlink" Target="https://onlinelibrary.wiley.com/doi/10.1111/cod.13685" TargetMode="External"/><Relationship Id="rId4660" Type="http://schemas.openxmlformats.org/officeDocument/2006/relationships/hyperlink" Target="https://pubmed.ncbi.nlm.nih.gov/25776244" TargetMode="External"/><Relationship Id="rId5711" Type="http://schemas.openxmlformats.org/officeDocument/2006/relationships/hyperlink" Target="https://pubmed.ncbi.nlm.nih.gov/32988943" TargetMode="External"/><Relationship Id="rId3262" Type="http://schemas.openxmlformats.org/officeDocument/2006/relationships/hyperlink" Target="https://pubmed.ncbi.nlm.nih.gov/27502313" TargetMode="External"/><Relationship Id="rId4313" Type="http://schemas.openxmlformats.org/officeDocument/2006/relationships/hyperlink" Target="https://pubmed.ncbi.nlm.nih.gov/12072077" TargetMode="External"/><Relationship Id="rId7883" Type="http://schemas.openxmlformats.org/officeDocument/2006/relationships/hyperlink" Target="https://academic.oup.com/nar/article/36/17/e112/2410259" TargetMode="External"/><Relationship Id="rId183" Type="http://schemas.openxmlformats.org/officeDocument/2006/relationships/hyperlink" Target="https://pubmed.ncbi.nlm.nih.gov/24749866" TargetMode="External"/><Relationship Id="rId6485" Type="http://schemas.openxmlformats.org/officeDocument/2006/relationships/hyperlink" Target="https://www.bmj.com/lookup/pmidlookup?view=long&amp;pmid=30862612" TargetMode="External"/><Relationship Id="rId7536" Type="http://schemas.openxmlformats.org/officeDocument/2006/relationships/hyperlink" Target="http://jddonline.com/articles/dermatology/S1545961616P0345X" TargetMode="External"/><Relationship Id="rId8934" Type="http://schemas.openxmlformats.org/officeDocument/2006/relationships/hyperlink" Target="https://academic.oup.com/bjd/article/183/6/1136/6600147" TargetMode="External"/><Relationship Id="rId10864" Type="http://schemas.openxmlformats.org/officeDocument/2006/relationships/hyperlink" Target="https://academic.oup.com/ced/article-abstract/10/6/577/6630313?redirectedFrom=fulltext" TargetMode="External"/><Relationship Id="rId11915" Type="http://schemas.openxmlformats.org/officeDocument/2006/relationships/hyperlink" Target="https://onlinelibrary.wiley.com/doi/10.1111/jdv.15475" TargetMode="External"/><Relationship Id="rId5087" Type="http://schemas.openxmlformats.org/officeDocument/2006/relationships/hyperlink" Target="https://pubmed.ncbi.nlm.nih.gov/8771868" TargetMode="External"/><Relationship Id="rId6138" Type="http://schemas.openxmlformats.org/officeDocument/2006/relationships/hyperlink" Target="https://pubmed.ncbi.nlm.nih.gov/8157225" TargetMode="External"/><Relationship Id="rId10517" Type="http://schemas.openxmlformats.org/officeDocument/2006/relationships/hyperlink" Target="https://linkinghub.elsevier.com/retrieve/pii/S0048-9697(11)00431-1" TargetMode="External"/><Relationship Id="rId1697" Type="http://schemas.openxmlformats.org/officeDocument/2006/relationships/hyperlink" Target="https://pubmed.ncbi.nlm.nih.gov/2050452" TargetMode="External"/><Relationship Id="rId2748" Type="http://schemas.openxmlformats.org/officeDocument/2006/relationships/hyperlink" Target="https://pubmed.ncbi.nlm.nih.gov/23616197" TargetMode="External"/><Relationship Id="rId4170" Type="http://schemas.openxmlformats.org/officeDocument/2006/relationships/hyperlink" Target="https://pubmed.ncbi.nlm.nih.gov/30604870" TargetMode="External"/><Relationship Id="rId5221" Type="http://schemas.openxmlformats.org/officeDocument/2006/relationships/hyperlink" Target="https://pubmed.ncbi.nlm.nih.gov/22500724" TargetMode="External"/><Relationship Id="rId8791" Type="http://schemas.openxmlformats.org/officeDocument/2006/relationships/hyperlink" Target="https://onlinelibrary.wiley.com/doi/10.1111/j.0105-1873.2004.0426i.x" TargetMode="External"/><Relationship Id="rId9842" Type="http://schemas.openxmlformats.org/officeDocument/2006/relationships/hyperlink" Target="https://academic.oup.com/bjd/article-abstract/167/2/411/6614144?redirectedFrom=fulltext" TargetMode="External"/><Relationship Id="rId56" Type="http://schemas.openxmlformats.org/officeDocument/2006/relationships/hyperlink" Target="https://pubmed.ncbi.nlm.nih.gov/33263718" TargetMode="External"/><Relationship Id="rId1831" Type="http://schemas.openxmlformats.org/officeDocument/2006/relationships/hyperlink" Target="https://pubmed.ncbi.nlm.nih.gov/25048335" TargetMode="External"/><Relationship Id="rId7393" Type="http://schemas.openxmlformats.org/officeDocument/2006/relationships/hyperlink" Target="https://academic.oup.com/bjd/advance-article/doi/10.1093/bjd/ljad429/7405373" TargetMode="External"/><Relationship Id="rId8444" Type="http://schemas.openxmlformats.org/officeDocument/2006/relationships/hyperlink" Target="https://linkinghub.elsevier.com/retrieve/pii/S0022-202X(19)33201-4" TargetMode="External"/><Relationship Id="rId10374" Type="http://schemas.openxmlformats.org/officeDocument/2006/relationships/hyperlink" Target="https://onlinelibrary.wiley.com/resolve/openurl?genre=article&amp;sid=nlm:pubmed&amp;issn=0007-0963&amp;date=1996&amp;volume=135&amp;issue=2&amp;spage=225" TargetMode="External"/><Relationship Id="rId11425" Type="http://schemas.openxmlformats.org/officeDocument/2006/relationships/hyperlink" Target="https://onlinelibrary.wiley.com/doi/10.1111/ceo.12551" TargetMode="External"/><Relationship Id="rId11772" Type="http://schemas.openxmlformats.org/officeDocument/2006/relationships/hyperlink" Target="https://academic.oup.com/ced/article-abstract/44/7/740/6597558?redirectedFrom=fulltext" TargetMode="External"/><Relationship Id="rId7046" Type="http://schemas.openxmlformats.org/officeDocument/2006/relationships/hyperlink" Target="https://onlinelibrary.wiley.com/resolve/openurl?genre=article&amp;sid=nlm:pubmed&amp;issn=0004-3591&amp;date=1994&amp;volume=37&amp;issue=9&amp;spage=1380" TargetMode="External"/><Relationship Id="rId10027" Type="http://schemas.openxmlformats.org/officeDocument/2006/relationships/hyperlink" Target="https://onlinelibrary.wiley.com/doi/10.1111/jdv.17629" TargetMode="External"/><Relationship Id="rId12199" Type="http://schemas.openxmlformats.org/officeDocument/2006/relationships/hyperlink" Target="https://onlinelibrary.wiley.com/resolve/openurl?genre=article&amp;sid=nlm:pubmed&amp;issn=0105-1873&amp;date=2002&amp;volume=47&amp;issue=2&amp;spage=96" TargetMode="External"/><Relationship Id="rId577" Type="http://schemas.openxmlformats.org/officeDocument/2006/relationships/hyperlink" Target="https://pubmed.ncbi.nlm.nih.gov/35235817" TargetMode="External"/><Relationship Id="rId2258" Type="http://schemas.openxmlformats.org/officeDocument/2006/relationships/hyperlink" Target="https://pubmed.ncbi.nlm.nih.gov/19501237" TargetMode="External"/><Relationship Id="rId3656" Type="http://schemas.openxmlformats.org/officeDocument/2006/relationships/hyperlink" Target="https://pubmed.ncbi.nlm.nih.gov/26239561" TargetMode="External"/><Relationship Id="rId4707" Type="http://schemas.openxmlformats.org/officeDocument/2006/relationships/hyperlink" Target="https://pubmed.ncbi.nlm.nih.gov/15031049" TargetMode="External"/><Relationship Id="rId3309" Type="http://schemas.openxmlformats.org/officeDocument/2006/relationships/hyperlink" Target="https://pubmed.ncbi.nlm.nih.gov/14510990" TargetMode="External"/><Relationship Id="rId6879" Type="http://schemas.openxmlformats.org/officeDocument/2006/relationships/hyperlink" Target="https://europepmc.org/abstract/MED/8424454" TargetMode="External"/><Relationship Id="rId9352" Type="http://schemas.openxmlformats.org/officeDocument/2006/relationships/hyperlink" Target="https://link.springer.com/article/10.1007/s40257-022-00713-z" TargetMode="External"/><Relationship Id="rId11282" Type="http://schemas.openxmlformats.org/officeDocument/2006/relationships/hyperlink" Target="https://onlinelibrary.wiley.com/resolve/openurl?genre=article&amp;sid=nlm:pubmed&amp;issn=0105-1873&amp;date=2000&amp;volume=42&amp;issue=1&amp;spage=27" TargetMode="External"/><Relationship Id="rId12333" Type="http://schemas.openxmlformats.org/officeDocument/2006/relationships/hyperlink" Target="https://onlinelibrary.wiley.com/resolve/openurl?genre=article&amp;sid=nlm:pubmed&amp;issn=0105-1873&amp;date=1993&amp;volume=28&amp;issue=3&amp;spage=129" TargetMode="External"/><Relationship Id="rId711" Type="http://schemas.openxmlformats.org/officeDocument/2006/relationships/hyperlink" Target="https://pubmed.ncbi.nlm.nih.gov/37469218" TargetMode="External"/><Relationship Id="rId1341" Type="http://schemas.openxmlformats.org/officeDocument/2006/relationships/hyperlink" Target="https://pubmed.ncbi.nlm.nih.gov/32041693" TargetMode="External"/><Relationship Id="rId5962" Type="http://schemas.openxmlformats.org/officeDocument/2006/relationships/hyperlink" Target="https://pubmed.ncbi.nlm.nih.gov/16842555" TargetMode="External"/><Relationship Id="rId9005" Type="http://schemas.openxmlformats.org/officeDocument/2006/relationships/hyperlink" Target="https://onlinelibrary.wiley.com/doi/10.1111/jdv.13385" TargetMode="External"/><Relationship Id="rId4564" Type="http://schemas.openxmlformats.org/officeDocument/2006/relationships/hyperlink" Target="https://pubmed.ncbi.nlm.nih.gov/1672393" TargetMode="External"/><Relationship Id="rId5615" Type="http://schemas.openxmlformats.org/officeDocument/2006/relationships/hyperlink" Target="https://pubmed.ncbi.nlm.nih.gov/15347357" TargetMode="External"/><Relationship Id="rId3166" Type="http://schemas.openxmlformats.org/officeDocument/2006/relationships/hyperlink" Target="https://pubmed.ncbi.nlm.nih.gov/19549230" TargetMode="External"/><Relationship Id="rId4217" Type="http://schemas.openxmlformats.org/officeDocument/2006/relationships/hyperlink" Target="https://pubmed.ncbi.nlm.nih.gov/22191430" TargetMode="External"/><Relationship Id="rId6389" Type="http://schemas.openxmlformats.org/officeDocument/2006/relationships/hyperlink" Target="https://pubmed.ncbi.nlm.nih.gov/32875639" TargetMode="External"/><Relationship Id="rId7787" Type="http://schemas.openxmlformats.org/officeDocument/2006/relationships/hyperlink" Target="https://linkinghub.elsevier.com/retrieve/pii/S0140-6736(15)60414-7" TargetMode="External"/><Relationship Id="rId8838" Type="http://schemas.openxmlformats.org/officeDocument/2006/relationships/hyperlink" Target="https://www.clinicalkey.com/content/playBy/pii?v=S1465-3249(23)00963-5" TargetMode="External"/><Relationship Id="rId10768" Type="http://schemas.openxmlformats.org/officeDocument/2006/relationships/hyperlink" Target="https://europepmc.org/abstract/MED/12107299" TargetMode="External"/><Relationship Id="rId11819" Type="http://schemas.openxmlformats.org/officeDocument/2006/relationships/hyperlink" Target="https://academic.oup.com/ced/article-abstract/28/4/461/6626426?redirectedFrom=fulltext" TargetMode="External"/><Relationship Id="rId12190" Type="http://schemas.openxmlformats.org/officeDocument/2006/relationships/hyperlink" Target="https://linkinghub.elsevier.com/retrieve/pii/S0278691501001326" TargetMode="External"/><Relationship Id="rId2999" Type="http://schemas.openxmlformats.org/officeDocument/2006/relationships/hyperlink" Target="https://pubmed.ncbi.nlm.nih.gov/1597567" TargetMode="External"/><Relationship Id="rId3300" Type="http://schemas.openxmlformats.org/officeDocument/2006/relationships/hyperlink" Target="https://pubmed.ncbi.nlm.nih.gov/16166133" TargetMode="External"/><Relationship Id="rId6870" Type="http://schemas.openxmlformats.org/officeDocument/2006/relationships/hyperlink" Target="https://jamanetwork.com/journals/jamadermatology/fullarticle/vol/130/pg/1136" TargetMode="External"/><Relationship Id="rId7921" Type="http://schemas.openxmlformats.org/officeDocument/2006/relationships/hyperlink" Target="https://karger.com/drm/article/213/1/1/112226/Update-on-the-Activities-of-the-European-Dermato" TargetMode="External"/><Relationship Id="rId221" Type="http://schemas.openxmlformats.org/officeDocument/2006/relationships/hyperlink" Target="https://pubmed.ncbi.nlm.nih.gov/23116223" TargetMode="External"/><Relationship Id="rId5472" Type="http://schemas.openxmlformats.org/officeDocument/2006/relationships/hyperlink" Target="https://pubmed.ncbi.nlm.nih.gov/37343030" TargetMode="External"/><Relationship Id="rId6523" Type="http://schemas.openxmlformats.org/officeDocument/2006/relationships/hyperlink" Target="https://www.dovepress.com/feeding-filaggrin-effects-of-l-histidine-supplementation-in-atopic-der-peer-reviewed-fulltext-article-CCID" TargetMode="External"/><Relationship Id="rId10902" Type="http://schemas.openxmlformats.org/officeDocument/2006/relationships/hyperlink" Target="https://academic.oup.com/bjd/article-abstract/179/5/1148/6732521?redirectedFrom=fulltext" TargetMode="External"/><Relationship Id="rId4074" Type="http://schemas.openxmlformats.org/officeDocument/2006/relationships/hyperlink" Target="https://pubmed.ncbi.nlm.nih.gov/8736334" TargetMode="External"/><Relationship Id="rId5125" Type="http://schemas.openxmlformats.org/officeDocument/2006/relationships/hyperlink" Target="https://pubmed.ncbi.nlm.nih.gov/2223059" TargetMode="External"/><Relationship Id="rId8695" Type="http://schemas.openxmlformats.org/officeDocument/2006/relationships/hyperlink" Target="https://academic.oup.com/toxsci/article/180/1/136/6054830" TargetMode="External"/><Relationship Id="rId9746" Type="http://schemas.openxmlformats.org/officeDocument/2006/relationships/hyperlink" Target="https://www.clinicalkey.com/content/playBy/pii?v=S0190-9622(20)31148-8" TargetMode="External"/><Relationship Id="rId7297" Type="http://schemas.openxmlformats.org/officeDocument/2006/relationships/hyperlink" Target="https://www.minervamedica.it/index2.t?show=R23Y2020N02A0212" TargetMode="External"/><Relationship Id="rId8348" Type="http://schemas.openxmlformats.org/officeDocument/2006/relationships/hyperlink" Target="https://academic.oup.com/ced/article-abstract/24/6/496/6627714?redirectedFrom=fulltext" TargetMode="External"/><Relationship Id="rId10278" Type="http://schemas.openxmlformats.org/officeDocument/2006/relationships/hyperlink" Target="https://academic.oup.com/bjd/article-abstract/184/3/571/6702215?redirectedFrom=fulltext" TargetMode="External"/><Relationship Id="rId11676" Type="http://schemas.openxmlformats.org/officeDocument/2006/relationships/hyperlink" Target="https://europepmc.org/abstract/MED/36385039" TargetMode="External"/><Relationship Id="rId1735" Type="http://schemas.openxmlformats.org/officeDocument/2006/relationships/hyperlink" Target="https://pubmed.ncbi.nlm.nih.gov/31400003" TargetMode="External"/><Relationship Id="rId11329" Type="http://schemas.openxmlformats.org/officeDocument/2006/relationships/hyperlink" Target="https://onlinelibrary.wiley.com/resolve/openurl?genre=article&amp;sid=nlm:pubmed&amp;issn=0105-1873&amp;date=1993&amp;volume=28&amp;issue=3&amp;spage=180" TargetMode="External"/><Relationship Id="rId4958" Type="http://schemas.openxmlformats.org/officeDocument/2006/relationships/hyperlink" Target="https://pubmed.ncbi.nlm.nih.gov/17177707" TargetMode="External"/><Relationship Id="rId11810" Type="http://schemas.openxmlformats.org/officeDocument/2006/relationships/hyperlink" Target="https://academic.oup.com/bjd/article-abstract/154/1/67/6636536?redirectedFrom=fulltext" TargetMode="External"/><Relationship Id="rId6380" Type="http://schemas.openxmlformats.org/officeDocument/2006/relationships/hyperlink" Target="https://pubmed.ncbi.nlm.nih.gov/16723960" TargetMode="External"/><Relationship Id="rId7431" Type="http://schemas.openxmlformats.org/officeDocument/2006/relationships/hyperlink" Target="https://linkinghub.elsevier.com/retrieve/pii/S2666-3546(22)00155-7" TargetMode="External"/><Relationship Id="rId10412" Type="http://schemas.openxmlformats.org/officeDocument/2006/relationships/hyperlink" Target="https://academic.oup.com/ced/article-abstract/16/1/61/6629202?redirectedFrom=fulltext" TargetMode="External"/><Relationship Id="rId2990" Type="http://schemas.openxmlformats.org/officeDocument/2006/relationships/hyperlink" Target="https://pubmed.ncbi.nlm.nih.gov/8204470" TargetMode="External"/><Relationship Id="rId6033" Type="http://schemas.openxmlformats.org/officeDocument/2006/relationships/hyperlink" Target="https://pubmed.ncbi.nlm.nih.gov/11205406" TargetMode="External"/><Relationship Id="rId962" Type="http://schemas.openxmlformats.org/officeDocument/2006/relationships/hyperlink" Target="https://pubmed.ncbi.nlm.nih.gov/28418155" TargetMode="External"/><Relationship Id="rId1592" Type="http://schemas.openxmlformats.org/officeDocument/2006/relationships/hyperlink" Target="https://pubmed.ncbi.nlm.nih.gov/15327553" TargetMode="External"/><Relationship Id="rId2643" Type="http://schemas.openxmlformats.org/officeDocument/2006/relationships/hyperlink" Target="https://pubmed.ncbi.nlm.nih.gov/30247783" TargetMode="External"/><Relationship Id="rId9256" Type="http://schemas.openxmlformats.org/officeDocument/2006/relationships/hyperlink" Target="https://academic.oup.com/bjd/article-abstract/145/2/330/6688030?redirectedFrom=fulltext" TargetMode="External"/><Relationship Id="rId11186" Type="http://schemas.openxmlformats.org/officeDocument/2006/relationships/hyperlink" Target="https://onlinelibrary.wiley.com/doi/10.1111/j.1600-0536.2008.01339.x" TargetMode="External"/><Relationship Id="rId12237" Type="http://schemas.openxmlformats.org/officeDocument/2006/relationships/hyperlink" Target="https://linkinghub.elsevier.com/retrieve/pii/S0278-6915(99)00048-4" TargetMode="External"/><Relationship Id="rId615" Type="http://schemas.openxmlformats.org/officeDocument/2006/relationships/hyperlink" Target="https://pubmed.ncbi.nlm.nih.gov/27523434" TargetMode="External"/><Relationship Id="rId1245" Type="http://schemas.openxmlformats.org/officeDocument/2006/relationships/hyperlink" Target="https://pubmed.ncbi.nlm.nih.gov/18808412" TargetMode="External"/><Relationship Id="rId4468" Type="http://schemas.openxmlformats.org/officeDocument/2006/relationships/hyperlink" Target="https://pubmed.ncbi.nlm.nih.gov/18410413" TargetMode="External"/><Relationship Id="rId5866" Type="http://schemas.openxmlformats.org/officeDocument/2006/relationships/hyperlink" Target="https://pubmed.ncbi.nlm.nih.gov/23383741" TargetMode="External"/><Relationship Id="rId6917" Type="http://schemas.openxmlformats.org/officeDocument/2006/relationships/hyperlink" Target="https://linkinghub.elsevier.com/retrieve/pii/S0190-9622(89)70073-6" TargetMode="External"/><Relationship Id="rId5519" Type="http://schemas.openxmlformats.org/officeDocument/2006/relationships/hyperlink" Target="https://pubmed.ncbi.nlm.nih.gov/27789498" TargetMode="External"/><Relationship Id="rId11320" Type="http://schemas.openxmlformats.org/officeDocument/2006/relationships/hyperlink" Target="https://europepmc.org/abstract/MED/8616348" TargetMode="External"/><Relationship Id="rId3551" Type="http://schemas.openxmlformats.org/officeDocument/2006/relationships/hyperlink" Target="https://pubmed.ncbi.nlm.nih.gov/16924057" TargetMode="External"/><Relationship Id="rId4602" Type="http://schemas.openxmlformats.org/officeDocument/2006/relationships/hyperlink" Target="https://pubmed.ncbi.nlm.nih.gov/2931052" TargetMode="External"/><Relationship Id="rId12094" Type="http://schemas.openxmlformats.org/officeDocument/2006/relationships/hyperlink" Target="https://linkinghub.elsevier.com/retrieve/pii/S0273-2300(07)00154-7" TargetMode="External"/><Relationship Id="rId472" Type="http://schemas.openxmlformats.org/officeDocument/2006/relationships/hyperlink" Target="https://pubmed.ncbi.nlm.nih.gov/9415236" TargetMode="External"/><Relationship Id="rId2153" Type="http://schemas.openxmlformats.org/officeDocument/2006/relationships/hyperlink" Target="https://pubmed.ncbi.nlm.nih.gov/27931974" TargetMode="External"/><Relationship Id="rId3204" Type="http://schemas.openxmlformats.org/officeDocument/2006/relationships/hyperlink" Target="https://pubmed.ncbi.nlm.nih.gov/11899130" TargetMode="External"/><Relationship Id="rId6774" Type="http://schemas.openxmlformats.org/officeDocument/2006/relationships/hyperlink" Target="https://onlinelibrary.wiley.com/resolve/openurl?genre=article&amp;sid=nlm:pubmed&amp;issn=0926-9959&amp;date=2003&amp;volume=17&amp;issue=&amp;spage=1" TargetMode="External"/><Relationship Id="rId7825" Type="http://schemas.openxmlformats.org/officeDocument/2006/relationships/hyperlink" Target="https://europepmc.org/abstract/MED/23505516" TargetMode="External"/><Relationship Id="rId125" Type="http://schemas.openxmlformats.org/officeDocument/2006/relationships/hyperlink" Target="https://pubmed.ncbi.nlm.nih.gov/28150106" TargetMode="External"/><Relationship Id="rId5376" Type="http://schemas.openxmlformats.org/officeDocument/2006/relationships/hyperlink" Target="https://pubmed.ncbi.nlm.nih.gov/9894369" TargetMode="External"/><Relationship Id="rId6427" Type="http://schemas.openxmlformats.org/officeDocument/2006/relationships/hyperlink" Target="https://medicaljournalssweden.se/actadv/article/view/1962" TargetMode="External"/><Relationship Id="rId10806" Type="http://schemas.openxmlformats.org/officeDocument/2006/relationships/hyperlink" Target="https://www.nature.com/articles/bjc19968" TargetMode="External"/><Relationship Id="rId5029" Type="http://schemas.openxmlformats.org/officeDocument/2006/relationships/hyperlink" Target="https://pubmed.ncbi.nlm.nih.gov/11553661" TargetMode="External"/><Relationship Id="rId8599" Type="http://schemas.openxmlformats.org/officeDocument/2006/relationships/hyperlink" Target="https://www.clinicalkey.com/content/playBy/pii?v=S0091-6749(08)01458-9" TargetMode="External"/><Relationship Id="rId9997" Type="http://schemas.openxmlformats.org/officeDocument/2006/relationships/hyperlink" Target="https://academic.oup.com/ced/article-abstract/34/8/e901/6625470?redirectedFrom=fulltext" TargetMode="External"/><Relationship Id="rId1986" Type="http://schemas.openxmlformats.org/officeDocument/2006/relationships/hyperlink" Target="https://pubmed.ncbi.nlm.nih.gov/17052524" TargetMode="External"/><Relationship Id="rId1639" Type="http://schemas.openxmlformats.org/officeDocument/2006/relationships/hyperlink" Target="https://pubmed.ncbi.nlm.nih.gov/10792221" TargetMode="External"/><Relationship Id="rId3061" Type="http://schemas.openxmlformats.org/officeDocument/2006/relationships/hyperlink" Target="https://pubmed.ncbi.nlm.nih.gov/30206746" TargetMode="External"/><Relationship Id="rId5510" Type="http://schemas.openxmlformats.org/officeDocument/2006/relationships/hyperlink" Target="https://pubmed.ncbi.nlm.nih.gov/30121583" TargetMode="External"/><Relationship Id="rId4112" Type="http://schemas.openxmlformats.org/officeDocument/2006/relationships/hyperlink" Target="https://pubmed.ncbi.nlm.nih.gov/1357891" TargetMode="External"/><Relationship Id="rId7682" Type="http://schemas.openxmlformats.org/officeDocument/2006/relationships/hyperlink" Target="https://www.cochranelibrary.com/cdsr/doi/10.1002/14651858.CD013534.pub2/full" TargetMode="External"/><Relationship Id="rId8733" Type="http://schemas.openxmlformats.org/officeDocument/2006/relationships/hyperlink" Target="https://academic.oup.com/bjd/article-abstract/168/2/234/6614278?redirectedFrom=fulltext" TargetMode="External"/><Relationship Id="rId10663" Type="http://schemas.openxmlformats.org/officeDocument/2006/relationships/hyperlink" Target="https://linkinghub.elsevier.com/retrieve/pii/S0005-2736(17)30044-5" TargetMode="External"/><Relationship Id="rId11714" Type="http://schemas.openxmlformats.org/officeDocument/2006/relationships/hyperlink" Target="https://oem.bmj.com/lookup/pmidlookup?view=long&amp;pmid=28978718" TargetMode="External"/><Relationship Id="rId6284" Type="http://schemas.openxmlformats.org/officeDocument/2006/relationships/hyperlink" Target="https://pubmed.ncbi.nlm.nih.gov/2597635" TargetMode="External"/><Relationship Id="rId7335" Type="http://schemas.openxmlformats.org/officeDocument/2006/relationships/hyperlink" Target="https://medicaljournalssweden.se/actadv/article/view/5883" TargetMode="External"/><Relationship Id="rId10316" Type="http://schemas.openxmlformats.org/officeDocument/2006/relationships/hyperlink" Target="https://onlinelibrary.wiley.com/resolve/openurl?genre=article&amp;sid=nlm:pubmed&amp;issn=0105-1873&amp;date=2003&amp;volume=48&amp;issue=2&amp;spage=117" TargetMode="External"/><Relationship Id="rId2894" Type="http://schemas.openxmlformats.org/officeDocument/2006/relationships/hyperlink" Target="https://pubmed.ncbi.nlm.nih.gov/14723729" TargetMode="External"/><Relationship Id="rId12488" Type="http://schemas.openxmlformats.org/officeDocument/2006/relationships/hyperlink" Target="https://academic.oup.com/bjd/article/184/4/617/6603028" TargetMode="External"/><Relationship Id="rId866" Type="http://schemas.openxmlformats.org/officeDocument/2006/relationships/hyperlink" Target="https://pubmed.ncbi.nlm.nih.gov/17157661" TargetMode="External"/><Relationship Id="rId1496" Type="http://schemas.openxmlformats.org/officeDocument/2006/relationships/hyperlink" Target="https://pubmed.ncbi.nlm.nih.gov/20479303" TargetMode="External"/><Relationship Id="rId2547" Type="http://schemas.openxmlformats.org/officeDocument/2006/relationships/hyperlink" Target="https://pubmed.ncbi.nlm.nih.gov/35909063" TargetMode="External"/><Relationship Id="rId3945" Type="http://schemas.openxmlformats.org/officeDocument/2006/relationships/hyperlink" Target="https://pubmed.ncbi.nlm.nih.gov/12139668" TargetMode="External"/><Relationship Id="rId519" Type="http://schemas.openxmlformats.org/officeDocument/2006/relationships/hyperlink" Target="https://pubmed.ncbi.nlm.nih.gov/1673698" TargetMode="External"/><Relationship Id="rId1149" Type="http://schemas.openxmlformats.org/officeDocument/2006/relationships/hyperlink" Target="https://pubmed.ncbi.nlm.nih.gov/29171861" TargetMode="External"/><Relationship Id="rId5020" Type="http://schemas.openxmlformats.org/officeDocument/2006/relationships/hyperlink" Target="https://pubmed.ncbi.nlm.nih.gov/12225408" TargetMode="External"/><Relationship Id="rId7192" Type="http://schemas.openxmlformats.org/officeDocument/2006/relationships/hyperlink" Target="https://onlinelibrary.wiley.com/doi/10.1111/all.12270" TargetMode="External"/><Relationship Id="rId8590" Type="http://schemas.openxmlformats.org/officeDocument/2006/relationships/hyperlink" Target="https://onlinelibrary.wiley.com/doi/10.1111/j.1525-1470.2009.00913.x" TargetMode="External"/><Relationship Id="rId9641" Type="http://schemas.openxmlformats.org/officeDocument/2006/relationships/hyperlink" Target="https://linkinghub.elsevier.com/retrieve/pii/S0022-202X(22)01903-0" TargetMode="External"/><Relationship Id="rId11571" Type="http://schemas.openxmlformats.org/officeDocument/2006/relationships/hyperlink" Target="https://academic.oup.com/bjd/article-abstract/140/3/555/6691598?redirectedFrom=fulltext" TargetMode="External"/><Relationship Id="rId1630" Type="http://schemas.openxmlformats.org/officeDocument/2006/relationships/hyperlink" Target="https://pubmed.ncbi.nlm.nih.gov/11167982" TargetMode="External"/><Relationship Id="rId8243" Type="http://schemas.openxmlformats.org/officeDocument/2006/relationships/hyperlink" Target="https://linkinghub.elsevier.com/retrieve/pii/S2667-0267(21)00093-X" TargetMode="External"/><Relationship Id="rId10173" Type="http://schemas.openxmlformats.org/officeDocument/2006/relationships/hyperlink" Target="https://academic.oup.com/bjd/article-abstract/138/5/852/6683097?redirectedFrom=fulltext" TargetMode="External"/><Relationship Id="rId11224" Type="http://schemas.openxmlformats.org/officeDocument/2006/relationships/hyperlink" Target="https://onlinelibrary.wiley.com/doi/10.1111/j.0105-1873.2005.00565.x" TargetMode="External"/><Relationship Id="rId4853" Type="http://schemas.openxmlformats.org/officeDocument/2006/relationships/hyperlink" Target="https://pubmed.ncbi.nlm.nih.gov/23035891" TargetMode="External"/><Relationship Id="rId5904" Type="http://schemas.openxmlformats.org/officeDocument/2006/relationships/hyperlink" Target="https://pubmed.ncbi.nlm.nih.gov/19178409" TargetMode="External"/><Relationship Id="rId3455" Type="http://schemas.openxmlformats.org/officeDocument/2006/relationships/hyperlink" Target="https://pubmed.ncbi.nlm.nih.gov/30198598" TargetMode="External"/><Relationship Id="rId4506" Type="http://schemas.openxmlformats.org/officeDocument/2006/relationships/hyperlink" Target="https://pubmed.ncbi.nlm.nih.gov/11553148" TargetMode="External"/><Relationship Id="rId376" Type="http://schemas.openxmlformats.org/officeDocument/2006/relationships/hyperlink" Target="https://pubmed.ncbi.nlm.nih.gov/15606519" TargetMode="External"/><Relationship Id="rId2057" Type="http://schemas.openxmlformats.org/officeDocument/2006/relationships/hyperlink" Target="https://pubmed.ncbi.nlm.nih.gov/37965779" TargetMode="External"/><Relationship Id="rId3108" Type="http://schemas.openxmlformats.org/officeDocument/2006/relationships/hyperlink" Target="https://pubmed.ncbi.nlm.nih.gov/26198191" TargetMode="External"/><Relationship Id="rId6678" Type="http://schemas.openxmlformats.org/officeDocument/2006/relationships/hyperlink" Target="https://academic.oup.com/bjd/article-abstract/160/4/864/6641917?redirectedFrom=fulltext" TargetMode="External"/><Relationship Id="rId7729" Type="http://schemas.openxmlformats.org/officeDocument/2006/relationships/hyperlink" Target="https://www.cochranelibrary.com/cdsr/doi/10.1002/14651858.CD013189/full" TargetMode="External"/><Relationship Id="rId9151" Type="http://schemas.openxmlformats.org/officeDocument/2006/relationships/hyperlink" Target="https://jamanetwork.com/journals/jamadermatology/fullarticle/10.1001/archdermatol.2009.107" TargetMode="External"/><Relationship Id="rId1140" Type="http://schemas.openxmlformats.org/officeDocument/2006/relationships/hyperlink" Target="https://pubmed.ncbi.nlm.nih.gov/31123311" TargetMode="External"/><Relationship Id="rId11081" Type="http://schemas.openxmlformats.org/officeDocument/2006/relationships/hyperlink" Target="https://academic.oup.com/aje/article/179/5/621/143564" TargetMode="External"/><Relationship Id="rId12132" Type="http://schemas.openxmlformats.org/officeDocument/2006/relationships/hyperlink" Target="https://www.tandfonline.com/doi/full/10.1080/15569520701556647" TargetMode="External"/><Relationship Id="rId510" Type="http://schemas.openxmlformats.org/officeDocument/2006/relationships/hyperlink" Target="https://pubmed.ncbi.nlm.nih.gov/1314862" TargetMode="External"/><Relationship Id="rId5761" Type="http://schemas.openxmlformats.org/officeDocument/2006/relationships/hyperlink" Target="https://pubmed.ncbi.nlm.nih.gov/19785297" TargetMode="External"/><Relationship Id="rId6812" Type="http://schemas.openxmlformats.org/officeDocument/2006/relationships/hyperlink" Target="https://academic.oup.com/bjd/article/145/6/886/6688035" TargetMode="External"/><Relationship Id="rId4363" Type="http://schemas.openxmlformats.org/officeDocument/2006/relationships/hyperlink" Target="https://pubmed.ncbi.nlm.nih.gov/484319" TargetMode="External"/><Relationship Id="rId5414" Type="http://schemas.openxmlformats.org/officeDocument/2006/relationships/hyperlink" Target="https://pubmed.ncbi.nlm.nih.gov/8871471" TargetMode="External"/><Relationship Id="rId8984" Type="http://schemas.openxmlformats.org/officeDocument/2006/relationships/hyperlink" Target="https://linkinghub.elsevier.com/retrieve/pii/S0022-202X(16)32781-6" TargetMode="External"/><Relationship Id="rId4016" Type="http://schemas.openxmlformats.org/officeDocument/2006/relationships/hyperlink" Target="https://pubmed.ncbi.nlm.nih.gov/15606523" TargetMode="External"/><Relationship Id="rId7586" Type="http://schemas.openxmlformats.org/officeDocument/2006/relationships/hyperlink" Target="https://europepmc.org/abstract/MED/23205338" TargetMode="External"/><Relationship Id="rId8637" Type="http://schemas.openxmlformats.org/officeDocument/2006/relationships/hyperlink" Target="https://linkinghub.elsevier.com/retrieve/pii/S0022-202X(15)30008-7" TargetMode="External"/><Relationship Id="rId10567" Type="http://schemas.openxmlformats.org/officeDocument/2006/relationships/hyperlink" Target="https://academic.oup.com/ced/article-abstract/18/2/148/6629331?redirectedFrom=fulltext" TargetMode="External"/><Relationship Id="rId11965" Type="http://schemas.openxmlformats.org/officeDocument/2006/relationships/hyperlink" Target="https://www.science.org/doi/10.1126/scitranslmed.aax9364?url_ver=Z39.88-2003&amp;rfr_id=ori:rid:crossref.org&amp;rfr_dat=cr_pub%20%200pubmed" TargetMode="External"/><Relationship Id="rId6188" Type="http://schemas.openxmlformats.org/officeDocument/2006/relationships/hyperlink" Target="https://pubmed.ncbi.nlm.nih.gov/6317490" TargetMode="External"/><Relationship Id="rId7239" Type="http://schemas.openxmlformats.org/officeDocument/2006/relationships/hyperlink" Target="https://onlinelibrary.wiley.com/doi/10.1111/jdv.18918" TargetMode="External"/><Relationship Id="rId11618" Type="http://schemas.openxmlformats.org/officeDocument/2006/relationships/hyperlink" Target="https://academic.oup.com/bjd/article-abstract/134/4/809/6681985?redirectedFrom=fulltext" TargetMode="External"/><Relationship Id="rId2798" Type="http://schemas.openxmlformats.org/officeDocument/2006/relationships/hyperlink" Target="https://pubmed.ncbi.nlm.nih.gov/20163412" TargetMode="External"/><Relationship Id="rId3849" Type="http://schemas.openxmlformats.org/officeDocument/2006/relationships/hyperlink" Target="https://pubmed.ncbi.nlm.nih.gov/10233647" TargetMode="External"/><Relationship Id="rId5271" Type="http://schemas.openxmlformats.org/officeDocument/2006/relationships/hyperlink" Target="https://pubmed.ncbi.nlm.nih.gov/32119116" TargetMode="External"/><Relationship Id="rId7720" Type="http://schemas.openxmlformats.org/officeDocument/2006/relationships/hyperlink" Target="https://europepmc.org/abstract/MED/29860482" TargetMode="External"/><Relationship Id="rId10701" Type="http://schemas.openxmlformats.org/officeDocument/2006/relationships/hyperlink" Target="https://onlinelibrary.wiley.com/doi/10.1111/jdv.14039" TargetMode="External"/><Relationship Id="rId6322" Type="http://schemas.openxmlformats.org/officeDocument/2006/relationships/hyperlink" Target="https://pubmed.ncbi.nlm.nih.gov/32510579" TargetMode="External"/><Relationship Id="rId9892" Type="http://schemas.openxmlformats.org/officeDocument/2006/relationships/hyperlink" Target="https://academic.oup.com/bjd/advance-article-abstract/doi/10.1093/bjd/ljad420/7410310?redirectedFrom=fulltext" TargetMode="External"/><Relationship Id="rId1881" Type="http://schemas.openxmlformats.org/officeDocument/2006/relationships/hyperlink" Target="https://pubmed.ncbi.nlm.nih.gov/3676641" TargetMode="External"/><Relationship Id="rId2932" Type="http://schemas.openxmlformats.org/officeDocument/2006/relationships/hyperlink" Target="https://pubmed.ncbi.nlm.nih.gov/11173198" TargetMode="External"/><Relationship Id="rId8494" Type="http://schemas.openxmlformats.org/officeDocument/2006/relationships/hyperlink" Target="https://www.clinicalkey.com/content/playBy/pii?v=S0091-6749(16)31433-6" TargetMode="External"/><Relationship Id="rId9545" Type="http://schemas.openxmlformats.org/officeDocument/2006/relationships/hyperlink" Target="https://academic.oup.com/bjd/article-abstract/141/2/279/6686961?redirectedFrom=fulltext" TargetMode="External"/><Relationship Id="rId11475" Type="http://schemas.openxmlformats.org/officeDocument/2006/relationships/hyperlink" Target="https://academic.oup.com/ced/article-abstract/47/11/1976/6966073?redirectedFrom=fulltext" TargetMode="External"/><Relationship Id="rId12526" Type="http://schemas.openxmlformats.org/officeDocument/2006/relationships/hyperlink" Target="https://hqlo.biomedcentral.com/articles/10.1186/1477-7525-11-95" TargetMode="External"/><Relationship Id="rId904" Type="http://schemas.openxmlformats.org/officeDocument/2006/relationships/hyperlink" Target="https://pubmed.ncbi.nlm.nih.gov/36479269" TargetMode="External"/><Relationship Id="rId1534" Type="http://schemas.openxmlformats.org/officeDocument/2006/relationships/hyperlink" Target="https://pubmed.ncbi.nlm.nih.gov/17508017" TargetMode="External"/><Relationship Id="rId7096" Type="http://schemas.openxmlformats.org/officeDocument/2006/relationships/hyperlink" Target="https://onlinelibrary.wiley.com/doi/10.1111/pde.14991" TargetMode="External"/><Relationship Id="rId8147" Type="http://schemas.openxmlformats.org/officeDocument/2006/relationships/hyperlink" Target="https://onlinelibrary.wiley.com/doi/10.1111/j.1600-0781.2011.00644.x" TargetMode="External"/><Relationship Id="rId10077" Type="http://schemas.openxmlformats.org/officeDocument/2006/relationships/hyperlink" Target="https://www.clinicalkey.com/content/playBy/pii?v=S0190-9622(14)01040-8" TargetMode="External"/><Relationship Id="rId11128" Type="http://schemas.openxmlformats.org/officeDocument/2006/relationships/hyperlink" Target="https://onlinelibrary.wiley.com/doi/10.1002/sim.4362" TargetMode="External"/><Relationship Id="rId4757" Type="http://schemas.openxmlformats.org/officeDocument/2006/relationships/hyperlink" Target="https://pubmed.ncbi.nlm.nih.gov/36073253" TargetMode="External"/><Relationship Id="rId3359" Type="http://schemas.openxmlformats.org/officeDocument/2006/relationships/hyperlink" Target="https://pubmed.ncbi.nlm.nih.gov/24927181" TargetMode="External"/><Relationship Id="rId5808" Type="http://schemas.openxmlformats.org/officeDocument/2006/relationships/hyperlink" Target="https://pubmed.ncbi.nlm.nih.gov/33486764" TargetMode="External"/><Relationship Id="rId7230" Type="http://schemas.openxmlformats.org/officeDocument/2006/relationships/hyperlink" Target="https://www.tandfonline.com/doi/full/10.1586/1744666X.1.2.257" TargetMode="External"/><Relationship Id="rId10211" Type="http://schemas.openxmlformats.org/officeDocument/2006/relationships/hyperlink" Target="https://academic.oup.com/bjd/article/184/3/575/6702182" TargetMode="External"/><Relationship Id="rId3840" Type="http://schemas.openxmlformats.org/officeDocument/2006/relationships/hyperlink" Target="https://pubmed.ncbi.nlm.nih.gov/11260188" TargetMode="External"/><Relationship Id="rId9055" Type="http://schemas.openxmlformats.org/officeDocument/2006/relationships/hyperlink" Target="https://academic.oup.com/ced/article-abstract/39/2/266/6620975?redirectedFrom=fulltext" TargetMode="External"/><Relationship Id="rId12383" Type="http://schemas.openxmlformats.org/officeDocument/2006/relationships/hyperlink" Target="https://europepmc.org/abstract/MED/25861460" TargetMode="External"/><Relationship Id="rId761" Type="http://schemas.openxmlformats.org/officeDocument/2006/relationships/hyperlink" Target="https://pubmed.ncbi.nlm.nih.gov/33015290" TargetMode="External"/><Relationship Id="rId1391" Type="http://schemas.openxmlformats.org/officeDocument/2006/relationships/hyperlink" Target="https://pubmed.ncbi.nlm.nih.gov/27501121" TargetMode="External"/><Relationship Id="rId2442" Type="http://schemas.openxmlformats.org/officeDocument/2006/relationships/hyperlink" Target="https://pubmed.ncbi.nlm.nih.gov/24702129" TargetMode="External"/><Relationship Id="rId12036" Type="http://schemas.openxmlformats.org/officeDocument/2006/relationships/hyperlink" Target="https://academic.oup.com/bjd/article-abstract/170/1/45/6614833?redirectedFrom=fulltext" TargetMode="External"/><Relationship Id="rId414" Type="http://schemas.openxmlformats.org/officeDocument/2006/relationships/hyperlink" Target="https://pubmed.ncbi.nlm.nih.gov/11359392" TargetMode="External"/><Relationship Id="rId1044" Type="http://schemas.openxmlformats.org/officeDocument/2006/relationships/hyperlink" Target="https://pubmed.ncbi.nlm.nih.gov/37287330" TargetMode="External"/><Relationship Id="rId5665" Type="http://schemas.openxmlformats.org/officeDocument/2006/relationships/hyperlink" Target="https://pubmed.ncbi.nlm.nih.gov/10886187" TargetMode="External"/><Relationship Id="rId6716" Type="http://schemas.openxmlformats.org/officeDocument/2006/relationships/hyperlink" Target="https://jamanetwork.com/journals/jamadermatology/fullarticle/10.1001/archderm.142.11.1509-b" TargetMode="External"/><Relationship Id="rId4267" Type="http://schemas.openxmlformats.org/officeDocument/2006/relationships/hyperlink" Target="https://pubmed.ncbi.nlm.nih.gov/7718470" TargetMode="External"/><Relationship Id="rId5318" Type="http://schemas.openxmlformats.org/officeDocument/2006/relationships/hyperlink" Target="https://pubmed.ncbi.nlm.nih.gov/21152128" TargetMode="External"/><Relationship Id="rId8888" Type="http://schemas.openxmlformats.org/officeDocument/2006/relationships/hyperlink" Target="https://linkinghub.elsevier.com/retrieve/pii/S1357-2725(21)00153-9" TargetMode="External"/><Relationship Id="rId9939" Type="http://schemas.openxmlformats.org/officeDocument/2006/relationships/hyperlink" Target="https://academic.oup.com/bjd/article/180/4/810/6901241" TargetMode="External"/><Relationship Id="rId11869" Type="http://schemas.openxmlformats.org/officeDocument/2006/relationships/hyperlink" Target="https://academic.oup.com/bjd/article-abstract/140/1/79/6691493?redirectedFrom=fulltext" TargetMode="External"/><Relationship Id="rId1928" Type="http://schemas.openxmlformats.org/officeDocument/2006/relationships/hyperlink" Target="https://pubmed.ncbi.nlm.nih.gov/30578879" TargetMode="External"/><Relationship Id="rId3350" Type="http://schemas.openxmlformats.org/officeDocument/2006/relationships/hyperlink" Target="https://pubmed.ncbi.nlm.nih.gov/30719708" TargetMode="External"/><Relationship Id="rId271" Type="http://schemas.openxmlformats.org/officeDocument/2006/relationships/hyperlink" Target="https://pubmed.ncbi.nlm.nih.gov/19451889" TargetMode="External"/><Relationship Id="rId3003" Type="http://schemas.openxmlformats.org/officeDocument/2006/relationships/hyperlink" Target="https://pubmed.ncbi.nlm.nih.gov/2147389" TargetMode="External"/><Relationship Id="rId4401" Type="http://schemas.openxmlformats.org/officeDocument/2006/relationships/hyperlink" Target="https://pubmed.ncbi.nlm.nih.gov/12676653" TargetMode="External"/><Relationship Id="rId7971" Type="http://schemas.openxmlformats.org/officeDocument/2006/relationships/hyperlink" Target="https://onlinelibrary.wiley.com/resolve/openurl?genre=article&amp;sid=nlm:pubmed&amp;issn=0105-1873&amp;date=2002&amp;volume=47&amp;issue=1&amp;spage=7" TargetMode="External"/><Relationship Id="rId10952" Type="http://schemas.openxmlformats.org/officeDocument/2006/relationships/hyperlink" Target="https://www.magonlinelibrary.com/doi/10.12968/jowc.2008.17.6.29585?url_ver=Z39.88-2003&amp;rfr_id=ori:rid:crossref.org&amp;rfr_dat=cr_pub%20%200pubmed" TargetMode="External"/><Relationship Id="rId6573" Type="http://schemas.openxmlformats.org/officeDocument/2006/relationships/hyperlink" Target="https://academic.oup.com/bjd/article-abstract/172/5/1210/6616250?redirectedFrom=fulltext" TargetMode="External"/><Relationship Id="rId7624" Type="http://schemas.openxmlformats.org/officeDocument/2006/relationships/hyperlink" Target="https://academic.oup.com/bjd/article/189/5/623/7191901" TargetMode="External"/><Relationship Id="rId10605" Type="http://schemas.openxmlformats.org/officeDocument/2006/relationships/hyperlink" Target="https://academic.oup.com/bjd/article-abstract/189/4/469/7171350?redirectedFrom=fulltext" TargetMode="External"/><Relationship Id="rId5175" Type="http://schemas.openxmlformats.org/officeDocument/2006/relationships/hyperlink" Target="https://pubmed.ncbi.nlm.nih.gov/380625" TargetMode="External"/><Relationship Id="rId6226" Type="http://schemas.openxmlformats.org/officeDocument/2006/relationships/hyperlink" Target="https://pubmed.ncbi.nlm.nih.gov/19273538" TargetMode="External"/><Relationship Id="rId9796" Type="http://schemas.openxmlformats.org/officeDocument/2006/relationships/hyperlink" Target="https://linkinghub.elsevier.com/retrieve/pii/S0022-202X(17)32744-6" TargetMode="External"/><Relationship Id="rId1785" Type="http://schemas.openxmlformats.org/officeDocument/2006/relationships/hyperlink" Target="https://pubmed.ncbi.nlm.nih.gov/22990348" TargetMode="External"/><Relationship Id="rId2836" Type="http://schemas.openxmlformats.org/officeDocument/2006/relationships/hyperlink" Target="https://pubmed.ncbi.nlm.nih.gov/17951029" TargetMode="External"/><Relationship Id="rId8398" Type="http://schemas.openxmlformats.org/officeDocument/2006/relationships/hyperlink" Target="https://www.tandfonline.com/doi/full/10.1080/09546634.2023.2276047" TargetMode="External"/><Relationship Id="rId9449" Type="http://schemas.openxmlformats.org/officeDocument/2006/relationships/hyperlink" Target="https://ard.bmj.com/lookup/pmidlookup?view=long&amp;pmid=22730367" TargetMode="External"/><Relationship Id="rId11379" Type="http://schemas.openxmlformats.org/officeDocument/2006/relationships/hyperlink" Target="https://onlinelibrary.wiley.com/resolve/openurl?genre=article&amp;sid=nlm:pubmed&amp;issn=0105-1873&amp;date=1984&amp;volume=11&amp;issue=5&amp;spage=265" TargetMode="External"/><Relationship Id="rId808" Type="http://schemas.openxmlformats.org/officeDocument/2006/relationships/hyperlink" Target="https://pubmed.ncbi.nlm.nih.gov/28244087" TargetMode="External"/><Relationship Id="rId1438" Type="http://schemas.openxmlformats.org/officeDocument/2006/relationships/hyperlink" Target="https://pubmed.ncbi.nlm.nih.gov/24599928" TargetMode="External"/><Relationship Id="rId7481" Type="http://schemas.openxmlformats.org/officeDocument/2006/relationships/hyperlink" Target="https://academic.oup.com/bjd/article-abstract/183/2/220/6600477?redirectedFrom=fulltext" TargetMode="External"/><Relationship Id="rId9930" Type="http://schemas.openxmlformats.org/officeDocument/2006/relationships/hyperlink" Target="https://academic.oup.com/bjd/article/180/5/1236/6732776" TargetMode="External"/><Relationship Id="rId11860" Type="http://schemas.openxmlformats.org/officeDocument/2006/relationships/hyperlink" Target="https://academic.oup.com/bjd/article-abstract/144/1/143/6691019?redirectedFrom=fulltext" TargetMode="External"/><Relationship Id="rId6083" Type="http://schemas.openxmlformats.org/officeDocument/2006/relationships/hyperlink" Target="https://pubmed.ncbi.nlm.nih.gov/9471984" TargetMode="External"/><Relationship Id="rId7134" Type="http://schemas.openxmlformats.org/officeDocument/2006/relationships/hyperlink" Target="https://academic.oup.com/bjd/article/183/6/1073/6600288" TargetMode="External"/><Relationship Id="rId8532" Type="http://schemas.openxmlformats.org/officeDocument/2006/relationships/hyperlink" Target="https://onlinelibrary.wiley.com/doi/10.1111/pde.12309" TargetMode="External"/><Relationship Id="rId10462" Type="http://schemas.openxmlformats.org/officeDocument/2006/relationships/hyperlink" Target="https://journals.asm.org/doi/abs/10.1128/MRA.01178-19?url_ver=Z39.88-2003&amp;rfr_id=ori:rid:crossref.org&amp;rfr_dat=cr_pub%20%200pubmed" TargetMode="External"/><Relationship Id="rId11513" Type="http://schemas.openxmlformats.org/officeDocument/2006/relationships/hyperlink" Target="https://academic.oup.com/bjd/article-abstract/171/1/193/6615684?redirectedFrom=fulltext" TargetMode="External"/><Relationship Id="rId10115" Type="http://schemas.openxmlformats.org/officeDocument/2006/relationships/hyperlink" Target="https://www.clinicalkey.com/content/playBy/pii?v=S0733-8635(10)00015-X" TargetMode="External"/><Relationship Id="rId2693" Type="http://schemas.openxmlformats.org/officeDocument/2006/relationships/hyperlink" Target="https://pubmed.ncbi.nlm.nih.gov/26169345" TargetMode="External"/><Relationship Id="rId3744" Type="http://schemas.openxmlformats.org/officeDocument/2006/relationships/hyperlink" Target="https://pubmed.ncbi.nlm.nih.gov/27655661" TargetMode="External"/><Relationship Id="rId12287" Type="http://schemas.openxmlformats.org/officeDocument/2006/relationships/hyperlink" Target="https://onlinelibrary.wiley.com/resolve/openurl?genre=article&amp;sid=nlm:pubmed&amp;issn=0260-437X&amp;date=1996&amp;volume=16&amp;issue=5&amp;spage=459" TargetMode="External"/><Relationship Id="rId665" Type="http://schemas.openxmlformats.org/officeDocument/2006/relationships/hyperlink" Target="https://pubmed.ncbi.nlm.nih.gov/10215771" TargetMode="External"/><Relationship Id="rId1295" Type="http://schemas.openxmlformats.org/officeDocument/2006/relationships/hyperlink" Target="https://pubmed.ncbi.nlm.nih.gov/35643983" TargetMode="External"/><Relationship Id="rId2346" Type="http://schemas.openxmlformats.org/officeDocument/2006/relationships/hyperlink" Target="https://pubmed.ncbi.nlm.nih.gov/36662536" TargetMode="External"/><Relationship Id="rId6967" Type="http://schemas.openxmlformats.org/officeDocument/2006/relationships/hyperlink" Target="https://europepmc.org/abstract/MED/31793090" TargetMode="External"/><Relationship Id="rId318" Type="http://schemas.openxmlformats.org/officeDocument/2006/relationships/hyperlink" Target="https://pubmed.ncbi.nlm.nih.gov/17223864" TargetMode="External"/><Relationship Id="rId5569" Type="http://schemas.openxmlformats.org/officeDocument/2006/relationships/hyperlink" Target="https://pubmed.ncbi.nlm.nih.gov/29438767" TargetMode="External"/><Relationship Id="rId9440" Type="http://schemas.openxmlformats.org/officeDocument/2006/relationships/hyperlink" Target="http://www.jrheum.org/lookup/pmidlookup?view=long&amp;pmid=24882851" TargetMode="External"/><Relationship Id="rId8042" Type="http://schemas.openxmlformats.org/officeDocument/2006/relationships/hyperlink" Target="https://europepmc.org/abstract/MED/8173454" TargetMode="External"/><Relationship Id="rId11370" Type="http://schemas.openxmlformats.org/officeDocument/2006/relationships/hyperlink" Target="https://onlinelibrary.wiley.com/resolve/openurl?genre=article&amp;sid=nlm:pubmed&amp;issn=0105-1873&amp;date=1986&amp;volume=15&amp;issue=5&amp;spage=307" TargetMode="External"/><Relationship Id="rId12421" Type="http://schemas.openxmlformats.org/officeDocument/2006/relationships/hyperlink" Target="https://linkinghub.elsevier.com/retrieve/pii/S0190-9622(02)70235-1" TargetMode="External"/><Relationship Id="rId11023" Type="http://schemas.openxmlformats.org/officeDocument/2006/relationships/hyperlink" Target="https://onlinelibrary.wiley.com/doi/10.1111/cod.13937" TargetMode="External"/><Relationship Id="rId4652" Type="http://schemas.openxmlformats.org/officeDocument/2006/relationships/hyperlink" Target="https://pubmed.ncbi.nlm.nih.gov/29537405" TargetMode="External"/><Relationship Id="rId5703" Type="http://schemas.openxmlformats.org/officeDocument/2006/relationships/hyperlink" Target="https://pubmed.ncbi.nlm.nih.gov/35443955" TargetMode="External"/><Relationship Id="rId175" Type="http://schemas.openxmlformats.org/officeDocument/2006/relationships/hyperlink" Target="https://pubmed.ncbi.nlm.nih.gov/25989336" TargetMode="External"/><Relationship Id="rId3254" Type="http://schemas.openxmlformats.org/officeDocument/2006/relationships/hyperlink" Target="https://pubmed.ncbi.nlm.nih.gov/30703264" TargetMode="External"/><Relationship Id="rId4305" Type="http://schemas.openxmlformats.org/officeDocument/2006/relationships/hyperlink" Target="https://pubmed.ncbi.nlm.nih.gov/27965791" TargetMode="External"/><Relationship Id="rId7875" Type="http://schemas.openxmlformats.org/officeDocument/2006/relationships/hyperlink" Target="https://onlinelibrary.wiley.com/doi/10.1111/j.1398-9995.2008.01917.x" TargetMode="External"/><Relationship Id="rId8926" Type="http://schemas.openxmlformats.org/officeDocument/2006/relationships/hyperlink" Target="https://onlinelibrary.wiley.com/doi/10.1111/ijd.14951" TargetMode="External"/><Relationship Id="rId10856" Type="http://schemas.openxmlformats.org/officeDocument/2006/relationships/hyperlink" Target="https://onlinelibrary.wiley.com/resolve/openurl?genre=article&amp;sid=nlm:pubmed&amp;issn=0105-1873&amp;date=1986&amp;volume=14&amp;issue=3&amp;spage=183" TargetMode="External"/><Relationship Id="rId6477" Type="http://schemas.openxmlformats.org/officeDocument/2006/relationships/hyperlink" Target="https://onlinelibrary.wiley.com/doi/10.1111/dth.13166" TargetMode="External"/><Relationship Id="rId7528" Type="http://schemas.openxmlformats.org/officeDocument/2006/relationships/hyperlink" Target="https://academic.oup.com/bjd/article-abstract/177/6/1766/6697391?redirectedFrom=fulltext" TargetMode="External"/><Relationship Id="rId10509" Type="http://schemas.openxmlformats.org/officeDocument/2006/relationships/hyperlink" Target="https://www.clinicalkey.com/content/playBy/pii?v=S0190-9622(13)00433-7" TargetMode="External"/><Relationship Id="rId11907" Type="http://schemas.openxmlformats.org/officeDocument/2006/relationships/hyperlink" Target="https://www.clinicalkey.com/content/playBy?issn=1879-4068&amp;vol=11&amp;issue=7&amp;pgfirst=1125" TargetMode="External"/><Relationship Id="rId5079" Type="http://schemas.openxmlformats.org/officeDocument/2006/relationships/hyperlink" Target="https://pubmed.ncbi.nlm.nih.gov/9255490" TargetMode="External"/><Relationship Id="rId1689" Type="http://schemas.openxmlformats.org/officeDocument/2006/relationships/hyperlink" Target="https://pubmed.ncbi.nlm.nih.gov/8504040" TargetMode="External"/><Relationship Id="rId5560" Type="http://schemas.openxmlformats.org/officeDocument/2006/relationships/hyperlink" Target="https://pubmed.ncbi.nlm.nih.gov/34480482" TargetMode="External"/><Relationship Id="rId4162" Type="http://schemas.openxmlformats.org/officeDocument/2006/relationships/hyperlink" Target="https://pubmed.ncbi.nlm.nih.gov/30897016" TargetMode="External"/><Relationship Id="rId5213" Type="http://schemas.openxmlformats.org/officeDocument/2006/relationships/hyperlink" Target="https://pubmed.ncbi.nlm.nih.gov/26177779" TargetMode="External"/><Relationship Id="rId6611" Type="http://schemas.openxmlformats.org/officeDocument/2006/relationships/hyperlink" Target="https://academic.oup.com/bjd/article-abstract/168/4/844/6614422?redirectedFrom=fulltext" TargetMode="External"/><Relationship Id="rId8783" Type="http://schemas.openxmlformats.org/officeDocument/2006/relationships/hyperlink" Target="https://onlinelibrary.wiley.com/doi/10.1111/j.1600-0536.2009.01629.x" TargetMode="External"/><Relationship Id="rId9834" Type="http://schemas.openxmlformats.org/officeDocument/2006/relationships/hyperlink" Target="https://academic.oup.com/bjd/article-abstract/169/2/306/6615078?redirectedFrom=fulltext" TargetMode="External"/><Relationship Id="rId11764" Type="http://schemas.openxmlformats.org/officeDocument/2006/relationships/hyperlink" Target="https://bmcmedresmethodol.biomedcentral.com/articles/10.1186/s12874-021-01212-1" TargetMode="External"/><Relationship Id="rId48" Type="http://schemas.openxmlformats.org/officeDocument/2006/relationships/hyperlink" Target="https://pubmed.ncbi.nlm.nih.gov/35988043" TargetMode="External"/><Relationship Id="rId1823" Type="http://schemas.openxmlformats.org/officeDocument/2006/relationships/hyperlink" Target="https://pubmed.ncbi.nlm.nih.gov/15890476" TargetMode="External"/><Relationship Id="rId7385" Type="http://schemas.openxmlformats.org/officeDocument/2006/relationships/hyperlink" Target="https://academic.oup.com/bjd/article-abstract/132/1/113/6681092?redirectedFrom=fulltext" TargetMode="External"/><Relationship Id="rId8436" Type="http://schemas.openxmlformats.org/officeDocument/2006/relationships/hyperlink" Target="https://www.frontiersin.org/articles/10.3389/fped.2021.697960/full" TargetMode="External"/><Relationship Id="rId10366" Type="http://schemas.openxmlformats.org/officeDocument/2006/relationships/hyperlink" Target="https://onlinelibrary.wiley.com/resolve/openurl?genre=article&amp;sid=nlm:pubmed&amp;issn=0105-1873&amp;date=1998&amp;volume=38&amp;issue=4&amp;spage=236" TargetMode="External"/><Relationship Id="rId11417" Type="http://schemas.openxmlformats.org/officeDocument/2006/relationships/hyperlink" Target="https://www.liebertpub.com/doi/10.1089/crispr.2019.0006?url_ver=Z39.88-2003&amp;rfr_id=ori:rid:crossref.org&amp;rfr_dat=cr_pub%20%200pubmed" TargetMode="External"/><Relationship Id="rId3995" Type="http://schemas.openxmlformats.org/officeDocument/2006/relationships/hyperlink" Target="https://pubmed.ncbi.nlm.nih.gov/25711250" TargetMode="External"/><Relationship Id="rId7038" Type="http://schemas.openxmlformats.org/officeDocument/2006/relationships/hyperlink" Target="https://academic.oup.com/bjd/article-abstract/136/1/147/6682345?redirectedFrom=fulltext" TargetMode="External"/><Relationship Id="rId10019" Type="http://schemas.openxmlformats.org/officeDocument/2006/relationships/hyperlink" Target="https://onlinelibrary.wiley.com/doi/10.1111/exd.14481" TargetMode="External"/><Relationship Id="rId2597" Type="http://schemas.openxmlformats.org/officeDocument/2006/relationships/hyperlink" Target="https://pubmed.ncbi.nlm.nih.gov/31301233" TargetMode="External"/><Relationship Id="rId3648" Type="http://schemas.openxmlformats.org/officeDocument/2006/relationships/hyperlink" Target="https://pubmed.ncbi.nlm.nih.gov/26409256" TargetMode="External"/><Relationship Id="rId569" Type="http://schemas.openxmlformats.org/officeDocument/2006/relationships/hyperlink" Target="https://pubmed.ncbi.nlm.nih.gov/36973955" TargetMode="External"/><Relationship Id="rId1199" Type="http://schemas.openxmlformats.org/officeDocument/2006/relationships/hyperlink" Target="https://pubmed.ncbi.nlm.nih.gov/24470406" TargetMode="External"/><Relationship Id="rId5070" Type="http://schemas.openxmlformats.org/officeDocument/2006/relationships/hyperlink" Target="https://pubmed.ncbi.nlm.nih.gov/9687032" TargetMode="External"/><Relationship Id="rId6121" Type="http://schemas.openxmlformats.org/officeDocument/2006/relationships/hyperlink" Target="https://pubmed.ncbi.nlm.nih.gov/20650187" TargetMode="External"/><Relationship Id="rId9691" Type="http://schemas.openxmlformats.org/officeDocument/2006/relationships/hyperlink" Target="https://www.nature.com/articles/s41746-023-00914-8" TargetMode="External"/><Relationship Id="rId10500" Type="http://schemas.openxmlformats.org/officeDocument/2006/relationships/hyperlink" Target="https://link.springer.com/article/10.1007/s13555-015-0077-2" TargetMode="External"/><Relationship Id="rId8293" Type="http://schemas.openxmlformats.org/officeDocument/2006/relationships/hyperlink" Target="https://academic.oup.com/bjd/article/175/S2/8/6616329" TargetMode="External"/><Relationship Id="rId9344" Type="http://schemas.openxmlformats.org/officeDocument/2006/relationships/hyperlink" Target="https://onlinelibrary.wiley.com/doi/10.1111/1346-8138.16676" TargetMode="External"/><Relationship Id="rId1680" Type="http://schemas.openxmlformats.org/officeDocument/2006/relationships/hyperlink" Target="https://pubmed.ncbi.nlm.nih.gov/7918016" TargetMode="External"/><Relationship Id="rId2731" Type="http://schemas.openxmlformats.org/officeDocument/2006/relationships/hyperlink" Target="https://pubmed.ncbi.nlm.nih.gov/25085667" TargetMode="External"/><Relationship Id="rId11274" Type="http://schemas.openxmlformats.org/officeDocument/2006/relationships/hyperlink" Target="https://analyticalsciencejournals.onlinelibrary.wiley.com/doi/10.1002/rcm.247" TargetMode="External"/><Relationship Id="rId12325" Type="http://schemas.openxmlformats.org/officeDocument/2006/relationships/hyperlink" Target="https://linkinghub.elsevier.com/retrieve/pii/0887-2333(94)90086-8" TargetMode="External"/><Relationship Id="rId703" Type="http://schemas.openxmlformats.org/officeDocument/2006/relationships/hyperlink" Target="https://pubmed.ncbi.nlm.nih.gov/37328919" TargetMode="External"/><Relationship Id="rId1333" Type="http://schemas.openxmlformats.org/officeDocument/2006/relationships/hyperlink" Target="https://pubmed.ncbi.nlm.nih.gov/32750186" TargetMode="External"/><Relationship Id="rId5954" Type="http://schemas.openxmlformats.org/officeDocument/2006/relationships/hyperlink" Target="https://pubmed.ncbi.nlm.nih.gov/17612980" TargetMode="External"/><Relationship Id="rId4556" Type="http://schemas.openxmlformats.org/officeDocument/2006/relationships/hyperlink" Target="https://pubmed.ncbi.nlm.nih.gov/1451494" TargetMode="External"/><Relationship Id="rId5607" Type="http://schemas.openxmlformats.org/officeDocument/2006/relationships/hyperlink" Target="https://pubmed.ncbi.nlm.nih.gov/17004986" TargetMode="External"/><Relationship Id="rId3158" Type="http://schemas.openxmlformats.org/officeDocument/2006/relationships/hyperlink" Target="https://pubmed.ncbi.nlm.nih.gov/20472927" TargetMode="External"/><Relationship Id="rId4209" Type="http://schemas.openxmlformats.org/officeDocument/2006/relationships/hyperlink" Target="https://pubmed.ncbi.nlm.nih.gov/24927181" TargetMode="External"/><Relationship Id="rId7779" Type="http://schemas.openxmlformats.org/officeDocument/2006/relationships/hyperlink" Target="https://europepmc.org/abstract/MED/26239561" TargetMode="External"/><Relationship Id="rId10010" Type="http://schemas.openxmlformats.org/officeDocument/2006/relationships/hyperlink" Target="https://onlinelibrary.wiley.com/doi/10.1111/pai.13914" TargetMode="External"/><Relationship Id="rId12182" Type="http://schemas.openxmlformats.org/officeDocument/2006/relationships/hyperlink" Target="https://onlinelibrary.wiley.com/resolve/openurl?genre=article&amp;sid=nlm:pubmed&amp;issn=0105-1873&amp;date=2003&amp;volume=49&amp;issue=1&amp;spage=37" TargetMode="External"/><Relationship Id="rId560" Type="http://schemas.openxmlformats.org/officeDocument/2006/relationships/hyperlink" Target="https://pubmed.ncbi.nlm.nih.gov/4026376" TargetMode="External"/><Relationship Id="rId1190" Type="http://schemas.openxmlformats.org/officeDocument/2006/relationships/hyperlink" Target="https://pubmed.ncbi.nlm.nih.gov/26312870" TargetMode="External"/><Relationship Id="rId2241" Type="http://schemas.openxmlformats.org/officeDocument/2006/relationships/hyperlink" Target="https://pubmed.ncbi.nlm.nih.gov/21271650" TargetMode="External"/><Relationship Id="rId213" Type="http://schemas.openxmlformats.org/officeDocument/2006/relationships/hyperlink" Target="https://pubmed.ncbi.nlm.nih.gov/22880843" TargetMode="External"/><Relationship Id="rId6862" Type="http://schemas.openxmlformats.org/officeDocument/2006/relationships/hyperlink" Target="https://onlinelibrary.wiley.com/resolve/openurl?genre=article&amp;sid=nlm:pubmed&amp;issn=0011-9059&amp;date=1996&amp;volume=35&amp;issue=4&amp;spage=249" TargetMode="External"/><Relationship Id="rId7913" Type="http://schemas.openxmlformats.org/officeDocument/2006/relationships/hyperlink" Target="https://linkinghub.elsevier.com/retrieve/pii/S0091-6749(06)01799-4" TargetMode="External"/><Relationship Id="rId4066" Type="http://schemas.openxmlformats.org/officeDocument/2006/relationships/hyperlink" Target="https://pubmed.ncbi.nlm.nih.gov/9687048" TargetMode="External"/><Relationship Id="rId5464" Type="http://schemas.openxmlformats.org/officeDocument/2006/relationships/hyperlink" Target="https://pubmed.ncbi.nlm.nih.gov/35640243" TargetMode="External"/><Relationship Id="rId6515" Type="http://schemas.openxmlformats.org/officeDocument/2006/relationships/hyperlink" Target="https://academic.oup.com/bjd/article/176/3/667/6840415" TargetMode="External"/><Relationship Id="rId5117" Type="http://schemas.openxmlformats.org/officeDocument/2006/relationships/hyperlink" Target="https://pubmed.ncbi.nlm.nih.gov/1859961" TargetMode="External"/><Relationship Id="rId8687" Type="http://schemas.openxmlformats.org/officeDocument/2006/relationships/hyperlink" Target="https://www.frontiersin.org/articles/10.3389/fimmu.2022.863414/full" TargetMode="External"/><Relationship Id="rId9738" Type="http://schemas.openxmlformats.org/officeDocument/2006/relationships/hyperlink" Target="https://www.nature.com/articles/s41598-021-00854-x" TargetMode="External"/><Relationship Id="rId11668" Type="http://schemas.openxmlformats.org/officeDocument/2006/relationships/hyperlink" Target="https://jnnp.bmj.com/lookup/pmidlookup?view=long&amp;pmid=37434321" TargetMode="External"/><Relationship Id="rId1727" Type="http://schemas.openxmlformats.org/officeDocument/2006/relationships/hyperlink" Target="https://pubmed.ncbi.nlm.nih.gov/33099396" TargetMode="External"/><Relationship Id="rId7289" Type="http://schemas.openxmlformats.org/officeDocument/2006/relationships/hyperlink" Target="https://onlinelibrary.wiley.com/doi/10.1111/jdv.16568" TargetMode="External"/><Relationship Id="rId3899" Type="http://schemas.openxmlformats.org/officeDocument/2006/relationships/hyperlink" Target="https://pubmed.ncbi.nlm.nih.gov/4889649" TargetMode="External"/><Relationship Id="rId4200" Type="http://schemas.openxmlformats.org/officeDocument/2006/relationships/hyperlink" Target="https://pubmed.ncbi.nlm.nih.gov/27514932" TargetMode="External"/><Relationship Id="rId7770" Type="http://schemas.openxmlformats.org/officeDocument/2006/relationships/hyperlink" Target="https://linkinghub.elsevier.com/retrieve/pii/S0022-202X(16)32465-4" TargetMode="External"/><Relationship Id="rId6372" Type="http://schemas.openxmlformats.org/officeDocument/2006/relationships/hyperlink" Target="https://pubmed.ncbi.nlm.nih.gov/20423399" TargetMode="External"/><Relationship Id="rId7423" Type="http://schemas.openxmlformats.org/officeDocument/2006/relationships/hyperlink" Target="https://link.springer.com/article/10.1007/s13555-022-00687-0" TargetMode="External"/><Relationship Id="rId8821" Type="http://schemas.openxmlformats.org/officeDocument/2006/relationships/hyperlink" Target="https://academic.oup.com/bjd/article/186/2/367/6599340" TargetMode="External"/><Relationship Id="rId10751" Type="http://schemas.openxmlformats.org/officeDocument/2006/relationships/hyperlink" Target="https://academic.oup.com/bjd/article/154/6/1025/6636861" TargetMode="External"/><Relationship Id="rId11802" Type="http://schemas.openxmlformats.org/officeDocument/2006/relationships/hyperlink" Target="https://academic.oup.com/ced/article-abstract/32/6/754/6624345?redirectedFrom=fulltext" TargetMode="External"/><Relationship Id="rId6025" Type="http://schemas.openxmlformats.org/officeDocument/2006/relationships/hyperlink" Target="https://pubmed.ncbi.nlm.nih.gov/11288134" TargetMode="External"/><Relationship Id="rId10404" Type="http://schemas.openxmlformats.org/officeDocument/2006/relationships/hyperlink" Target="https://europepmc.org/abstract/MED/1385941" TargetMode="External"/><Relationship Id="rId2982" Type="http://schemas.openxmlformats.org/officeDocument/2006/relationships/hyperlink" Target="https://pubmed.ncbi.nlm.nih.gov/8618019" TargetMode="External"/><Relationship Id="rId8197" Type="http://schemas.openxmlformats.org/officeDocument/2006/relationships/hyperlink" Target="https://jamanetwork.com/journals/jamadermatology/fullarticle/vol/139/pg/331" TargetMode="External"/><Relationship Id="rId9595" Type="http://schemas.openxmlformats.org/officeDocument/2006/relationships/hyperlink" Target="https://academic.oup.com/bjd/article-abstract/167/2/232/6614153?redirectedFrom=fulltext" TargetMode="External"/><Relationship Id="rId954" Type="http://schemas.openxmlformats.org/officeDocument/2006/relationships/hyperlink" Target="https://pubmed.ncbi.nlm.nih.gov/28443312" TargetMode="External"/><Relationship Id="rId1584" Type="http://schemas.openxmlformats.org/officeDocument/2006/relationships/hyperlink" Target="https://pubmed.ncbi.nlm.nih.gov/15131563" TargetMode="External"/><Relationship Id="rId2635" Type="http://schemas.openxmlformats.org/officeDocument/2006/relationships/hyperlink" Target="https://pubmed.ncbi.nlm.nih.gov/28940524" TargetMode="External"/><Relationship Id="rId9248" Type="http://schemas.openxmlformats.org/officeDocument/2006/relationships/hyperlink" Target="https://linkinghub.elsevier.com/retrieve/pii/S0738081X00001772" TargetMode="External"/><Relationship Id="rId11178" Type="http://schemas.openxmlformats.org/officeDocument/2006/relationships/hyperlink" Target="https://onlinelibrary.wiley.com/doi/10.1111/j.1600-0536.2009.01515.x" TargetMode="External"/><Relationship Id="rId12229" Type="http://schemas.openxmlformats.org/officeDocument/2006/relationships/hyperlink" Target="https://onlinelibrary.wiley.com/resolve/openurl?genre=article&amp;sid=nlm:pubmed&amp;issn=0105-1873&amp;date=2000&amp;volume=42&amp;issue=6&amp;spage=344" TargetMode="External"/><Relationship Id="rId607" Type="http://schemas.openxmlformats.org/officeDocument/2006/relationships/hyperlink" Target="https://pubmed.ncbi.nlm.nih.gov/30130778" TargetMode="External"/><Relationship Id="rId1237" Type="http://schemas.openxmlformats.org/officeDocument/2006/relationships/hyperlink" Target="https://pubmed.ncbi.nlm.nih.gov/20854406" TargetMode="External"/><Relationship Id="rId5858" Type="http://schemas.openxmlformats.org/officeDocument/2006/relationships/hyperlink" Target="https://pubmed.ncbi.nlm.nih.gov/25061899" TargetMode="External"/><Relationship Id="rId6909" Type="http://schemas.openxmlformats.org/officeDocument/2006/relationships/hyperlink" Target="https://linkinghub.elsevier.com/retrieve/pii/0190-9622(90)70032-D" TargetMode="External"/><Relationship Id="rId7280" Type="http://schemas.openxmlformats.org/officeDocument/2006/relationships/hyperlink" Target="https://academic.oup.com/bjd/article-abstract/185/6/1258/6599990?redirectedFrom=fulltext" TargetMode="External"/><Relationship Id="rId8331" Type="http://schemas.openxmlformats.org/officeDocument/2006/relationships/hyperlink" Target="https://academic.oup.com/ced/article-abstract/31/3/472/6624427?redirectedFrom=fulltext" TargetMode="External"/><Relationship Id="rId10261" Type="http://schemas.openxmlformats.org/officeDocument/2006/relationships/hyperlink" Target="https://onlinelibrary.wiley.com/resolve/openurl?genre=article&amp;sid=nlm:pubmed&amp;issn=0105-1873&amp;date=1998&amp;volume=39&amp;issue=2&amp;spage=91" TargetMode="External"/><Relationship Id="rId11312" Type="http://schemas.openxmlformats.org/officeDocument/2006/relationships/hyperlink" Target="https://onlinelibrary.wiley.com/resolve/openurl?genre=article&amp;sid=nlm:pubmed&amp;issn=0105-1873&amp;date=1997&amp;volume=36&amp;issue=3&amp;spage=174" TargetMode="External"/><Relationship Id="rId2492" Type="http://schemas.openxmlformats.org/officeDocument/2006/relationships/hyperlink" Target="https://pubmed.ncbi.nlm.nih.gov/33908082" TargetMode="External"/><Relationship Id="rId3890" Type="http://schemas.openxmlformats.org/officeDocument/2006/relationships/hyperlink" Target="https://pubmed.ncbi.nlm.nih.gov/5491508" TargetMode="External"/><Relationship Id="rId4941" Type="http://schemas.openxmlformats.org/officeDocument/2006/relationships/hyperlink" Target="https://pubmed.ncbi.nlm.nih.gov/18800342" TargetMode="External"/><Relationship Id="rId464" Type="http://schemas.openxmlformats.org/officeDocument/2006/relationships/hyperlink" Target="https://pubmed.ncbi.nlm.nih.gov/9798542" TargetMode="External"/><Relationship Id="rId1094" Type="http://schemas.openxmlformats.org/officeDocument/2006/relationships/hyperlink" Target="https://pubmed.ncbi.nlm.nih.gov/33771529" TargetMode="External"/><Relationship Id="rId2145" Type="http://schemas.openxmlformats.org/officeDocument/2006/relationships/hyperlink" Target="https://pubmed.ncbi.nlm.nih.gov/28901887" TargetMode="External"/><Relationship Id="rId3543" Type="http://schemas.openxmlformats.org/officeDocument/2006/relationships/hyperlink" Target="https://pubmed.ncbi.nlm.nih.gov/18021270" TargetMode="External"/><Relationship Id="rId12086" Type="http://schemas.openxmlformats.org/officeDocument/2006/relationships/hyperlink" Target="https://onlinelibrary.wiley.com/doi/10.1111/j.1398-9995.2008.01904.x" TargetMode="External"/><Relationship Id="rId117" Type="http://schemas.openxmlformats.org/officeDocument/2006/relationships/hyperlink" Target="https://pubmed.ncbi.nlm.nih.gov/28843291" TargetMode="External"/><Relationship Id="rId6766" Type="http://schemas.openxmlformats.org/officeDocument/2006/relationships/hyperlink" Target="https://linkinghub.elsevier.com/retrieve/pii/S0022399903005725" TargetMode="External"/><Relationship Id="rId7817" Type="http://schemas.openxmlformats.org/officeDocument/2006/relationships/hyperlink" Target="https://www.bmj.com/lookup/pmidlookup?view=long&amp;pmid=23778276" TargetMode="External"/><Relationship Id="rId5368" Type="http://schemas.openxmlformats.org/officeDocument/2006/relationships/hyperlink" Target="https://pubmed.ncbi.nlm.nih.gov/9762042" TargetMode="External"/><Relationship Id="rId6419" Type="http://schemas.openxmlformats.org/officeDocument/2006/relationships/hyperlink" Target="https://onlinelibrary.wiley.com/doi/10.1111/exd.14805" TargetMode="External"/><Relationship Id="rId9989" Type="http://schemas.openxmlformats.org/officeDocument/2006/relationships/hyperlink" Target="https://www.clinicalkey.com/content/playBy/pii?v=S0091-6749(13)01068-3" TargetMode="External"/><Relationship Id="rId12220" Type="http://schemas.openxmlformats.org/officeDocument/2006/relationships/hyperlink" Target="https://onlinelibrary.wiley.com/resolve/openurl?genre=article&amp;sid=nlm:pubmed&amp;issn=0105-1873&amp;date=2000&amp;volume=43&amp;issue=4&amp;spage=243" TargetMode="External"/><Relationship Id="rId1978" Type="http://schemas.openxmlformats.org/officeDocument/2006/relationships/hyperlink" Target="https://pubmed.ncbi.nlm.nih.gov/18774391" TargetMode="External"/><Relationship Id="rId4451" Type="http://schemas.openxmlformats.org/officeDocument/2006/relationships/hyperlink" Target="https://pubmed.ncbi.nlm.nih.gov/21707570" TargetMode="External"/><Relationship Id="rId5502" Type="http://schemas.openxmlformats.org/officeDocument/2006/relationships/hyperlink" Target="https://pubmed.ncbi.nlm.nih.gov/33219375" TargetMode="External"/><Relationship Id="rId6900" Type="http://schemas.openxmlformats.org/officeDocument/2006/relationships/hyperlink" Target="https://europepmc.org/abstract/MED/1702929" TargetMode="External"/><Relationship Id="rId3053" Type="http://schemas.openxmlformats.org/officeDocument/2006/relationships/hyperlink" Target="https://pubmed.ncbi.nlm.nih.gov/31396947" TargetMode="External"/><Relationship Id="rId4104" Type="http://schemas.openxmlformats.org/officeDocument/2006/relationships/hyperlink" Target="https://pubmed.ncbi.nlm.nih.gov/1430387" TargetMode="External"/><Relationship Id="rId6276" Type="http://schemas.openxmlformats.org/officeDocument/2006/relationships/hyperlink" Target="https://pubmed.ncbi.nlm.nih.gov/8217827" TargetMode="External"/><Relationship Id="rId7674" Type="http://schemas.openxmlformats.org/officeDocument/2006/relationships/hyperlink" Target="https://onlinelibrary.wiley.com/doi/10.1111/cea.13847" TargetMode="External"/><Relationship Id="rId8725" Type="http://schemas.openxmlformats.org/officeDocument/2006/relationships/hyperlink" Target="https://www.hindawi.com/journals/bmri/2015/926167/" TargetMode="External"/><Relationship Id="rId10655" Type="http://schemas.openxmlformats.org/officeDocument/2006/relationships/hyperlink" Target="https://linkinghub.elsevier.com/retrieve/pii/S0022-202X(15)30003-8" TargetMode="External"/><Relationship Id="rId11706" Type="http://schemas.openxmlformats.org/officeDocument/2006/relationships/hyperlink" Target="https://linkinghub.elsevier.com/retrieve/pii/S2214-7829(19)30022-3" TargetMode="External"/><Relationship Id="rId7327" Type="http://schemas.openxmlformats.org/officeDocument/2006/relationships/hyperlink" Target="https://academic.oup.com/bjd/article-abstract/175/4/800/6616849?redirectedFrom=fulltext" TargetMode="External"/><Relationship Id="rId10308" Type="http://schemas.openxmlformats.org/officeDocument/2006/relationships/hyperlink" Target="https://onlinelibrary.wiley.com/doi/10.1111/j.1600-0536.2006.00791.x" TargetMode="External"/><Relationship Id="rId2886" Type="http://schemas.openxmlformats.org/officeDocument/2006/relationships/hyperlink" Target="https://pubmed.ncbi.nlm.nih.gov/15377379" TargetMode="External"/><Relationship Id="rId3937" Type="http://schemas.openxmlformats.org/officeDocument/2006/relationships/hyperlink" Target="https://pubmed.ncbi.nlm.nih.gov/17573873" TargetMode="External"/><Relationship Id="rId9499" Type="http://schemas.openxmlformats.org/officeDocument/2006/relationships/hyperlink" Target="https://onlinelibrary.wiley.com/doi/10.1111/j.1600-0625.2006.00382.x" TargetMode="External"/><Relationship Id="rId858" Type="http://schemas.openxmlformats.org/officeDocument/2006/relationships/hyperlink" Target="https://pubmed.ncbi.nlm.nih.gov/19445865" TargetMode="External"/><Relationship Id="rId1488" Type="http://schemas.openxmlformats.org/officeDocument/2006/relationships/hyperlink" Target="https://pubmed.ncbi.nlm.nih.gov/21967113" TargetMode="External"/><Relationship Id="rId2539" Type="http://schemas.openxmlformats.org/officeDocument/2006/relationships/hyperlink" Target="https://pubmed.ncbi.nlm.nih.gov/34999892" TargetMode="External"/><Relationship Id="rId6410" Type="http://schemas.openxmlformats.org/officeDocument/2006/relationships/hyperlink" Target="https://europepmc.org/abstract/MED/36675078" TargetMode="External"/><Relationship Id="rId9980" Type="http://schemas.openxmlformats.org/officeDocument/2006/relationships/hyperlink" Target="https://academic.oup.com/ced/article-abstract/40/3/238/6621220?redirectedFrom=fulltext" TargetMode="External"/><Relationship Id="rId5012" Type="http://schemas.openxmlformats.org/officeDocument/2006/relationships/hyperlink" Target="https://pubmed.ncbi.nlm.nih.gov/12687607" TargetMode="External"/><Relationship Id="rId8582" Type="http://schemas.openxmlformats.org/officeDocument/2006/relationships/hyperlink" Target="https://www.clinicalkey.com/content/playBy/pii?v=S0091-6749(09)01612-1" TargetMode="External"/><Relationship Id="rId9633" Type="http://schemas.openxmlformats.org/officeDocument/2006/relationships/hyperlink" Target="https://academic.oup.com/ced/article-abstract/27/8/661/6626216?redirectedFrom=fulltext" TargetMode="External"/><Relationship Id="rId7184" Type="http://schemas.openxmlformats.org/officeDocument/2006/relationships/hyperlink" Target="https://academic.oup.com/bjd/article-abstract/173/5/1125/6616843?redirectedFrom=fulltext" TargetMode="External"/><Relationship Id="rId8235" Type="http://schemas.openxmlformats.org/officeDocument/2006/relationships/hyperlink" Target="https://academic.oup.com/bjd/article/188/5/618/6972416" TargetMode="External"/><Relationship Id="rId11563" Type="http://schemas.openxmlformats.org/officeDocument/2006/relationships/hyperlink" Target="https://europepmc.org/abstract/MED/11171682" TargetMode="External"/><Relationship Id="rId1622" Type="http://schemas.openxmlformats.org/officeDocument/2006/relationships/hyperlink" Target="https://pubmed.ncbi.nlm.nih.gov/11369488" TargetMode="External"/><Relationship Id="rId10165" Type="http://schemas.openxmlformats.org/officeDocument/2006/relationships/hyperlink" Target="https://linkinghub.elsevier.com/retrieve/pii/S0022-202X(15)40518-4" TargetMode="External"/><Relationship Id="rId11216" Type="http://schemas.openxmlformats.org/officeDocument/2006/relationships/hyperlink" Target="https://academic.oup.com/ced/article-abstract/30/6/622/6626974?redirectedFrom=fulltext" TargetMode="External"/><Relationship Id="rId3794" Type="http://schemas.openxmlformats.org/officeDocument/2006/relationships/hyperlink" Target="https://pubmed.ncbi.nlm.nih.gov/19945625" TargetMode="External"/><Relationship Id="rId4845" Type="http://schemas.openxmlformats.org/officeDocument/2006/relationships/hyperlink" Target="https://pubmed.ncbi.nlm.nih.gov/23703895" TargetMode="External"/><Relationship Id="rId2396" Type="http://schemas.openxmlformats.org/officeDocument/2006/relationships/hyperlink" Target="https://pubmed.ncbi.nlm.nih.gov/24635066" TargetMode="External"/><Relationship Id="rId3447" Type="http://schemas.openxmlformats.org/officeDocument/2006/relationships/hyperlink" Target="https://pubmed.ncbi.nlm.nih.gov/30729517" TargetMode="External"/><Relationship Id="rId368" Type="http://schemas.openxmlformats.org/officeDocument/2006/relationships/hyperlink" Target="https://pubmed.ncbi.nlm.nih.gov/15270906" TargetMode="External"/><Relationship Id="rId2049" Type="http://schemas.openxmlformats.org/officeDocument/2006/relationships/hyperlink" Target="https://pubmed.ncbi.nlm.nih.gov/37032446" TargetMode="External"/><Relationship Id="rId9490" Type="http://schemas.openxmlformats.org/officeDocument/2006/relationships/hyperlink" Target="https://academic.oup.com/ced/article-abstract/34/6/698/6624569?redirectedFrom=fulltext" TargetMode="External"/><Relationship Id="rId12471" Type="http://schemas.openxmlformats.org/officeDocument/2006/relationships/hyperlink" Target="https://linkinghub.elsevier.com/retrieve/pii/S0140-6736(84)92589-3" TargetMode="External"/><Relationship Id="rId2530" Type="http://schemas.openxmlformats.org/officeDocument/2006/relationships/hyperlink" Target="https://pubmed.ncbi.nlm.nih.gov/35763388" TargetMode="External"/><Relationship Id="rId8092" Type="http://schemas.openxmlformats.org/officeDocument/2006/relationships/hyperlink" Target="https://academic.oup.com/bjd/article-abstract/180/4/715/6901153?redirectedFrom=fulltext" TargetMode="External"/><Relationship Id="rId9143" Type="http://schemas.openxmlformats.org/officeDocument/2006/relationships/hyperlink" Target="https://academic.oup.com/ced/article-abstract/35/8/881/6622375?redirectedFrom=fulltext" TargetMode="External"/><Relationship Id="rId11073" Type="http://schemas.openxmlformats.org/officeDocument/2006/relationships/hyperlink" Target="https://onlinelibrary.wiley.com/doi/10.1111/cod.12274" TargetMode="External"/><Relationship Id="rId12124" Type="http://schemas.openxmlformats.org/officeDocument/2006/relationships/hyperlink" Target="https://www.tandfonline.com/doi/full/10.1080/10629360701427872" TargetMode="External"/><Relationship Id="rId502" Type="http://schemas.openxmlformats.org/officeDocument/2006/relationships/hyperlink" Target="https://pubmed.ncbi.nlm.nih.gov/8282913" TargetMode="External"/><Relationship Id="rId1132" Type="http://schemas.openxmlformats.org/officeDocument/2006/relationships/hyperlink" Target="https://pubmed.ncbi.nlm.nih.gov/30879179" TargetMode="External"/><Relationship Id="rId4355" Type="http://schemas.openxmlformats.org/officeDocument/2006/relationships/hyperlink" Target="https://pubmed.ncbi.nlm.nih.gov/21678407" TargetMode="External"/><Relationship Id="rId5753" Type="http://schemas.openxmlformats.org/officeDocument/2006/relationships/hyperlink" Target="https://pubmed.ncbi.nlm.nih.gov/23342836" TargetMode="External"/><Relationship Id="rId6804" Type="http://schemas.openxmlformats.org/officeDocument/2006/relationships/hyperlink" Target="https://linkinghub.elsevier.com/retrieve/pii/S0190-9622(01)14814-0" TargetMode="External"/><Relationship Id="rId4008" Type="http://schemas.openxmlformats.org/officeDocument/2006/relationships/hyperlink" Target="https://pubmed.ncbi.nlm.nih.gov/17883733" TargetMode="External"/><Relationship Id="rId5406" Type="http://schemas.openxmlformats.org/officeDocument/2006/relationships/hyperlink" Target="https://pubmed.ncbi.nlm.nih.gov/8859304" TargetMode="External"/><Relationship Id="rId8976" Type="http://schemas.openxmlformats.org/officeDocument/2006/relationships/hyperlink" Target="https://www.science.org/doi/10.1126/scitranslmed.aas9668?url_ver=Z39.88-2003&amp;rfr_id=ori:rid:crossref.org&amp;rfr_dat=cr_pub%20%200pubmed" TargetMode="External"/><Relationship Id="rId11957" Type="http://schemas.openxmlformats.org/officeDocument/2006/relationships/hyperlink" Target="https://www.tandfonline.com/doi/full/10.1080/09546634.2023.2193663" TargetMode="External"/><Relationship Id="rId7578" Type="http://schemas.openxmlformats.org/officeDocument/2006/relationships/hyperlink" Target="https://academic.oup.com/bjd/article/168/4/683/6614289" TargetMode="External"/><Relationship Id="rId8629" Type="http://schemas.openxmlformats.org/officeDocument/2006/relationships/hyperlink" Target="https://www.pnas.org/doi/10.1073/pnas.0405535101?url_ver=Z39.88-2003&amp;rfr_id=ori:rid:crossref.org&amp;rfr_dat=cr_pub%20%200pubmed" TargetMode="External"/><Relationship Id="rId10559" Type="http://schemas.openxmlformats.org/officeDocument/2006/relationships/hyperlink" Target="https://academic.oup.com/bjd/article-abstract/130/5/687/6680586?redirectedFrom=fulltext" TargetMode="External"/><Relationship Id="rId2040" Type="http://schemas.openxmlformats.org/officeDocument/2006/relationships/hyperlink" Target="https://pubmed.ncbi.nlm.nih.gov/37746794" TargetMode="External"/><Relationship Id="rId6661" Type="http://schemas.openxmlformats.org/officeDocument/2006/relationships/hyperlink" Target="https://karger.com/drm/article-abstract/221/2/172/113725/Skin-and-Nail-Responses-after-1-Year-of-Infliximab?redirectedFrom=fulltext" TargetMode="External"/><Relationship Id="rId7712" Type="http://schemas.openxmlformats.org/officeDocument/2006/relationships/hyperlink" Target="https://www.cochranelibrary.com/cdsr/doi/10.1002/14651858.CD012806.pub2/full" TargetMode="External"/><Relationship Id="rId5263" Type="http://schemas.openxmlformats.org/officeDocument/2006/relationships/hyperlink" Target="https://pubmed.ncbi.nlm.nih.gov/35801421" TargetMode="External"/><Relationship Id="rId6314" Type="http://schemas.openxmlformats.org/officeDocument/2006/relationships/hyperlink" Target="https://pubmed.ncbi.nlm.nih.gov/37353979" TargetMode="External"/><Relationship Id="rId8486" Type="http://schemas.openxmlformats.org/officeDocument/2006/relationships/hyperlink" Target="https://www.cambridge.org/core/product/identifier/S0007114517001945/type/journal_article" TargetMode="External"/><Relationship Id="rId9884" Type="http://schemas.openxmlformats.org/officeDocument/2006/relationships/hyperlink" Target="https://www.atsjournals.org/doi/10.1164/ajrccm/148.6_Pt_2.S75?url_ver=Z39.88-2003&amp;rfr_id=ori:rid:crossref.org&amp;rfr_dat=cr_pub%20%200pubmed" TargetMode="External"/><Relationship Id="rId98" Type="http://schemas.openxmlformats.org/officeDocument/2006/relationships/hyperlink" Target="https://pubmed.ncbi.nlm.nih.gov/30070708" TargetMode="External"/><Relationship Id="rId1873" Type="http://schemas.openxmlformats.org/officeDocument/2006/relationships/hyperlink" Target="https://pubmed.ncbi.nlm.nih.gov/8011504" TargetMode="External"/><Relationship Id="rId2924" Type="http://schemas.openxmlformats.org/officeDocument/2006/relationships/hyperlink" Target="https://pubmed.ncbi.nlm.nih.gov/11159940" TargetMode="External"/><Relationship Id="rId7088" Type="http://schemas.openxmlformats.org/officeDocument/2006/relationships/hyperlink" Target="https://onlinelibrary.wiley.com/doi/10.1111/jdv.18361" TargetMode="External"/><Relationship Id="rId8139" Type="http://schemas.openxmlformats.org/officeDocument/2006/relationships/hyperlink" Target="https://academic.oup.com/bjd/article-abstract/167/3/465/6613969?redirectedFrom=fulltext" TargetMode="External"/><Relationship Id="rId9537" Type="http://schemas.openxmlformats.org/officeDocument/2006/relationships/hyperlink" Target="https://academic.oup.com/bjd/article-abstract/141/4/765/6686876?redirectedFrom=fulltext" TargetMode="External"/><Relationship Id="rId11467" Type="http://schemas.openxmlformats.org/officeDocument/2006/relationships/hyperlink" Target="https://link.springer.com/protocol/10.1385/1-59259-788-2:291" TargetMode="External"/><Relationship Id="rId12518" Type="http://schemas.openxmlformats.org/officeDocument/2006/relationships/hyperlink" Target="https://europepmc.org/abstract/MED/24384904" TargetMode="External"/><Relationship Id="rId1526" Type="http://schemas.openxmlformats.org/officeDocument/2006/relationships/hyperlink" Target="https://pubmed.ncbi.nlm.nih.gov/18646096" TargetMode="External"/><Relationship Id="rId10069" Type="http://schemas.openxmlformats.org/officeDocument/2006/relationships/hyperlink" Target="https://academic.oup.com/bjd/article-abstract/174/2/452/6616629?redirectedFrom=fulltext" TargetMode="External"/><Relationship Id="rId3698" Type="http://schemas.openxmlformats.org/officeDocument/2006/relationships/hyperlink" Target="https://pubmed.ncbi.nlm.nih.gov/35763388" TargetMode="External"/><Relationship Id="rId4749" Type="http://schemas.openxmlformats.org/officeDocument/2006/relationships/hyperlink" Target="https://pubmed.ncbi.nlm.nih.gov/37874011" TargetMode="External"/><Relationship Id="rId8620" Type="http://schemas.openxmlformats.org/officeDocument/2006/relationships/hyperlink" Target="https://linkinghub.elsevier.com/retrieve/pii/S0022-202X(15)32936-5" TargetMode="External"/><Relationship Id="rId10550" Type="http://schemas.openxmlformats.org/officeDocument/2006/relationships/hyperlink" Target="https://academic.oup.com/ced/article-abstract/25/4/327/6627912?redirectedFrom=fulltext" TargetMode="External"/><Relationship Id="rId6171" Type="http://schemas.openxmlformats.org/officeDocument/2006/relationships/hyperlink" Target="https://pubmed.ncbi.nlm.nih.gov/1395636" TargetMode="External"/><Relationship Id="rId7222" Type="http://schemas.openxmlformats.org/officeDocument/2006/relationships/hyperlink" Target="https://onlinelibrary.wiley.com/doi/10.1111/j.1365-2222.2008.03134.x" TargetMode="External"/><Relationship Id="rId10203" Type="http://schemas.openxmlformats.org/officeDocument/2006/relationships/hyperlink" Target="https://europepmc.org/abstract/MED/5929690" TargetMode="External"/><Relationship Id="rId11601" Type="http://schemas.openxmlformats.org/officeDocument/2006/relationships/hyperlink" Target="https://academic.oup.com/bjd/article-abstract/136/2/296/6681961?redirectedFrom=fulltext" TargetMode="External"/><Relationship Id="rId2781" Type="http://schemas.openxmlformats.org/officeDocument/2006/relationships/hyperlink" Target="https://pubmed.ncbi.nlm.nih.gov/21336475" TargetMode="External"/><Relationship Id="rId9394" Type="http://schemas.openxmlformats.org/officeDocument/2006/relationships/hyperlink" Target="https://onlinelibrary.wiley.com/doi/10.1111/jdv.14686" TargetMode="External"/><Relationship Id="rId753" Type="http://schemas.openxmlformats.org/officeDocument/2006/relationships/hyperlink" Target="https://pubmed.ncbi.nlm.nih.gov/33006135" TargetMode="External"/><Relationship Id="rId1383" Type="http://schemas.openxmlformats.org/officeDocument/2006/relationships/hyperlink" Target="https://pubmed.ncbi.nlm.nih.gov/29315479" TargetMode="External"/><Relationship Id="rId2434" Type="http://schemas.openxmlformats.org/officeDocument/2006/relationships/hyperlink" Target="https://pubmed.ncbi.nlm.nih.gov/29524210" TargetMode="External"/><Relationship Id="rId3832" Type="http://schemas.openxmlformats.org/officeDocument/2006/relationships/hyperlink" Target="https://pubmed.ncbi.nlm.nih.gov/15663509" TargetMode="External"/><Relationship Id="rId9047" Type="http://schemas.openxmlformats.org/officeDocument/2006/relationships/hyperlink" Target="https://linkinghub.elsevier.com/retrieve/pii/S0002-9297(14)00345-0" TargetMode="External"/><Relationship Id="rId12028" Type="http://schemas.openxmlformats.org/officeDocument/2006/relationships/hyperlink" Target="https://linkinghub.elsevier.com/retrieve/pii/S0273-2300(15)30080-5" TargetMode="External"/><Relationship Id="rId12375" Type="http://schemas.openxmlformats.org/officeDocument/2006/relationships/hyperlink" Target="https://onlinelibrary.wiley.com/doi/10.1111/iwj.12727" TargetMode="External"/><Relationship Id="rId406" Type="http://schemas.openxmlformats.org/officeDocument/2006/relationships/hyperlink" Target="https://pubmed.ncbi.nlm.nih.gov/12623554" TargetMode="External"/><Relationship Id="rId1036" Type="http://schemas.openxmlformats.org/officeDocument/2006/relationships/hyperlink" Target="https://pubmed.ncbi.nlm.nih.gov/36695406" TargetMode="External"/><Relationship Id="rId5657" Type="http://schemas.openxmlformats.org/officeDocument/2006/relationships/hyperlink" Target="https://pubmed.ncbi.nlm.nih.gov/16181459" TargetMode="External"/><Relationship Id="rId6708" Type="http://schemas.openxmlformats.org/officeDocument/2006/relationships/hyperlink" Target="https://www.thieme-connect.com/DOI/DOI?10.1055/s-2007-961808" TargetMode="External"/><Relationship Id="rId4259" Type="http://schemas.openxmlformats.org/officeDocument/2006/relationships/hyperlink" Target="https://pubmed.ncbi.nlm.nih.gov/10537533" TargetMode="External"/><Relationship Id="rId8130" Type="http://schemas.openxmlformats.org/officeDocument/2006/relationships/hyperlink" Target="https://www.clinicalkey.com/content/playBy/pii?v=S0033-3506(14)00024-9" TargetMode="External"/><Relationship Id="rId10060" Type="http://schemas.openxmlformats.org/officeDocument/2006/relationships/hyperlink" Target="https://academic.oup.com/bjd/article-abstract/176/1/249/6747909?redirectedFrom=fulltext" TargetMode="External"/><Relationship Id="rId11111" Type="http://schemas.openxmlformats.org/officeDocument/2006/relationships/hyperlink" Target="https://onlinelibrary.wiley.com/doi/10.1111/cod.12012" TargetMode="External"/><Relationship Id="rId4740" Type="http://schemas.openxmlformats.org/officeDocument/2006/relationships/hyperlink" Target="https://pubmed.ncbi.nlm.nih.gov/9415255" TargetMode="External"/><Relationship Id="rId2291" Type="http://schemas.openxmlformats.org/officeDocument/2006/relationships/hyperlink" Target="https://pubmed.ncbi.nlm.nih.gov/15935093" TargetMode="External"/><Relationship Id="rId3342" Type="http://schemas.openxmlformats.org/officeDocument/2006/relationships/hyperlink" Target="https://pubmed.ncbi.nlm.nih.gov/32936291" TargetMode="External"/><Relationship Id="rId263" Type="http://schemas.openxmlformats.org/officeDocument/2006/relationships/hyperlink" Target="https://pubmed.ncbi.nlm.nih.gov/20430310" TargetMode="External"/><Relationship Id="rId6565" Type="http://schemas.openxmlformats.org/officeDocument/2006/relationships/hyperlink" Target="https://academic.oup.com/bjd/article-abstract/173/6/1550/6616560?redirectedFrom=fulltext" TargetMode="External"/><Relationship Id="rId7963" Type="http://schemas.openxmlformats.org/officeDocument/2006/relationships/hyperlink" Target="https://jamanetwork.com/journals/jamadermatology/fullarticle/vol/138/pg/673" TargetMode="External"/><Relationship Id="rId10944" Type="http://schemas.openxmlformats.org/officeDocument/2006/relationships/hyperlink" Target="https://www.bmj.com/lookup/pmidlookup?view=long&amp;pmid=19493945" TargetMode="External"/><Relationship Id="rId5167" Type="http://schemas.openxmlformats.org/officeDocument/2006/relationships/hyperlink" Target="https://pubmed.ncbi.nlm.nih.gov/6216045" TargetMode="External"/><Relationship Id="rId6218" Type="http://schemas.openxmlformats.org/officeDocument/2006/relationships/hyperlink" Target="https://pubmed.ncbi.nlm.nih.gov/22156725" TargetMode="External"/><Relationship Id="rId7616" Type="http://schemas.openxmlformats.org/officeDocument/2006/relationships/hyperlink" Target="https://linkinghub.elsevier.com/retrieve/pii/S0022-202X(15)33974-9" TargetMode="External"/><Relationship Id="rId9788" Type="http://schemas.openxmlformats.org/officeDocument/2006/relationships/hyperlink" Target="https://academic.oup.com/bjd/article-abstract/177/3/637/6673343?redirectedFrom=fulltext" TargetMode="External"/><Relationship Id="rId1777" Type="http://schemas.openxmlformats.org/officeDocument/2006/relationships/hyperlink" Target="https://pubmed.ncbi.nlm.nih.gov/24033154" TargetMode="External"/><Relationship Id="rId2828" Type="http://schemas.openxmlformats.org/officeDocument/2006/relationships/hyperlink" Target="https://pubmed.ncbi.nlm.nih.gov/18528435" TargetMode="External"/><Relationship Id="rId4250" Type="http://schemas.openxmlformats.org/officeDocument/2006/relationships/hyperlink" Target="https://pubmed.ncbi.nlm.nih.gov/15318776" TargetMode="External"/><Relationship Id="rId5301" Type="http://schemas.openxmlformats.org/officeDocument/2006/relationships/hyperlink" Target="https://pubmed.ncbi.nlm.nih.gov/24484377" TargetMode="External"/><Relationship Id="rId8871" Type="http://schemas.openxmlformats.org/officeDocument/2006/relationships/hyperlink" Target="https://academic.oup.com/hmg/article/31/12/1970/6498461" TargetMode="External"/><Relationship Id="rId9922" Type="http://schemas.openxmlformats.org/officeDocument/2006/relationships/hyperlink" Target="https://academic.oup.com/bjd/article/183/3/524/6748132" TargetMode="External"/><Relationship Id="rId7473" Type="http://schemas.openxmlformats.org/officeDocument/2006/relationships/hyperlink" Target="https://ascpt.onlinelibrary.wiley.com/doi/10.1111/cts.12725" TargetMode="External"/><Relationship Id="rId8524" Type="http://schemas.openxmlformats.org/officeDocument/2006/relationships/hyperlink" Target="https://www.nature.com/articles/ng.3424" TargetMode="External"/><Relationship Id="rId11852" Type="http://schemas.openxmlformats.org/officeDocument/2006/relationships/hyperlink" Target="https://academic.oup.com/bjd/article-abstract/168/1/192/6614370?redirectedFrom=fulltext" TargetMode="External"/><Relationship Id="rId1911" Type="http://schemas.openxmlformats.org/officeDocument/2006/relationships/hyperlink" Target="https://pubmed.ncbi.nlm.nih.gov/33725378" TargetMode="External"/><Relationship Id="rId6075" Type="http://schemas.openxmlformats.org/officeDocument/2006/relationships/hyperlink" Target="https://pubmed.ncbi.nlm.nih.gov/10208502" TargetMode="External"/><Relationship Id="rId7126" Type="http://schemas.openxmlformats.org/officeDocument/2006/relationships/hyperlink" Target="https://academic.oup.com/bjd/article/182/6/1319/6697705" TargetMode="External"/><Relationship Id="rId10454" Type="http://schemas.openxmlformats.org/officeDocument/2006/relationships/hyperlink" Target="https://onlinelibrary.wiley.com/doi/10.1002/pmrj.12629" TargetMode="External"/><Relationship Id="rId11505" Type="http://schemas.openxmlformats.org/officeDocument/2006/relationships/hyperlink" Target="https://academic.oup.com/ced/article-abstract/40/7/816/6621198?redirectedFrom=fulltext" TargetMode="External"/><Relationship Id="rId9298" Type="http://schemas.openxmlformats.org/officeDocument/2006/relationships/hyperlink" Target="https://linkinghub.elsevier.com/retrieve/pii/S0923181196005543" TargetMode="External"/><Relationship Id="rId10107" Type="http://schemas.openxmlformats.org/officeDocument/2006/relationships/hyperlink" Target="https://onlinelibrary.wiley.com/doi/10.1111/j.1525-1470.2010.01127.x" TargetMode="External"/><Relationship Id="rId1287" Type="http://schemas.openxmlformats.org/officeDocument/2006/relationships/hyperlink" Target="https://pubmed.ncbi.nlm.nih.gov/36343950" TargetMode="External"/><Relationship Id="rId2685" Type="http://schemas.openxmlformats.org/officeDocument/2006/relationships/hyperlink" Target="https://pubmed.ncbi.nlm.nih.gov/26211931" TargetMode="External"/><Relationship Id="rId3736" Type="http://schemas.openxmlformats.org/officeDocument/2006/relationships/hyperlink" Target="https://pubmed.ncbi.nlm.nih.gov/28774589" TargetMode="External"/><Relationship Id="rId12279" Type="http://schemas.openxmlformats.org/officeDocument/2006/relationships/hyperlink" Target="https://onlinelibrary.wiley.com/resolve/openurl?genre=article&amp;sid=nlm:pubmed&amp;issn=0260-437X&amp;date=1997&amp;volume=17&amp;issue=1&amp;spage=53" TargetMode="External"/><Relationship Id="rId657" Type="http://schemas.openxmlformats.org/officeDocument/2006/relationships/hyperlink" Target="https://pubmed.ncbi.nlm.nih.gov/12775314" TargetMode="External"/><Relationship Id="rId2338" Type="http://schemas.openxmlformats.org/officeDocument/2006/relationships/hyperlink" Target="https://pubmed.ncbi.nlm.nih.gov/37418627" TargetMode="External"/><Relationship Id="rId6959" Type="http://schemas.openxmlformats.org/officeDocument/2006/relationships/hyperlink" Target="https://europepmc.org/abstract/MED/33752263" TargetMode="External"/><Relationship Id="rId8381" Type="http://schemas.openxmlformats.org/officeDocument/2006/relationships/hyperlink" Target="https://onlinelibrary.wiley.com/doi/10.1002/clt2.12299" TargetMode="External"/><Relationship Id="rId9432" Type="http://schemas.openxmlformats.org/officeDocument/2006/relationships/hyperlink" Target="https://link.springer.com/article/10.1007/s40257-015-0118-8" TargetMode="External"/><Relationship Id="rId11362" Type="http://schemas.openxmlformats.org/officeDocument/2006/relationships/hyperlink" Target="https://onlinelibrary.wiley.com/resolve/openurl?genre=article&amp;sid=nlm:pubmed&amp;issn=0105-1873&amp;date=1988&amp;volume=18&amp;issue=5&amp;spage=318" TargetMode="External"/><Relationship Id="rId12413" Type="http://schemas.openxmlformats.org/officeDocument/2006/relationships/hyperlink" Target="https://academic.oup.com/bjd/article-abstract/152/5/1015/6636326?redirectedFrom=fulltext" TargetMode="External"/><Relationship Id="rId1421" Type="http://schemas.openxmlformats.org/officeDocument/2006/relationships/hyperlink" Target="https://pubmed.ncbi.nlm.nih.gov/25964272" TargetMode="External"/><Relationship Id="rId4991" Type="http://schemas.openxmlformats.org/officeDocument/2006/relationships/hyperlink" Target="https://pubmed.ncbi.nlm.nih.gov/15291827" TargetMode="External"/><Relationship Id="rId8034" Type="http://schemas.openxmlformats.org/officeDocument/2006/relationships/hyperlink" Target="https://linkinghub.elsevier.com/retrieve/pii/S0140-6736(95)91420-X" TargetMode="External"/><Relationship Id="rId11015" Type="http://schemas.openxmlformats.org/officeDocument/2006/relationships/hyperlink" Target="https://onlinelibrary.wiley.com/doi/10.1111/cod.14181" TargetMode="External"/><Relationship Id="rId3593" Type="http://schemas.openxmlformats.org/officeDocument/2006/relationships/hyperlink" Target="https://pubmed.ncbi.nlm.nih.gov/33977561" TargetMode="External"/><Relationship Id="rId4644" Type="http://schemas.openxmlformats.org/officeDocument/2006/relationships/hyperlink" Target="https://pubmed.ncbi.nlm.nih.gov/29729180" TargetMode="External"/><Relationship Id="rId2195" Type="http://schemas.openxmlformats.org/officeDocument/2006/relationships/hyperlink" Target="https://pubmed.ncbi.nlm.nih.gov/24801514" TargetMode="External"/><Relationship Id="rId3246" Type="http://schemas.openxmlformats.org/officeDocument/2006/relationships/hyperlink" Target="https://pubmed.ncbi.nlm.nih.gov/33111978" TargetMode="External"/><Relationship Id="rId167" Type="http://schemas.openxmlformats.org/officeDocument/2006/relationships/hyperlink" Target="https://pubmed.ncbi.nlm.nih.gov/25412790" TargetMode="External"/><Relationship Id="rId7867" Type="http://schemas.openxmlformats.org/officeDocument/2006/relationships/hyperlink" Target="https://academic.oup.com/ced/article-abstract/35/8/823/6622383?redirectedFrom=fulltext" TargetMode="External"/><Relationship Id="rId8918" Type="http://schemas.openxmlformats.org/officeDocument/2006/relationships/hyperlink" Target="https://onlinelibrary.wiley.com/doi/10.1002/humu.23980" TargetMode="External"/><Relationship Id="rId10848" Type="http://schemas.openxmlformats.org/officeDocument/2006/relationships/hyperlink" Target="https://onlinelibrary.wiley.com/resolve/openurl?genre=article&amp;sid=nlm:pubmed&amp;issn=0105-1873&amp;date=1988&amp;volume=18&amp;issue=2&amp;spage=123" TargetMode="External"/><Relationship Id="rId6469" Type="http://schemas.openxmlformats.org/officeDocument/2006/relationships/hyperlink" Target="https://linkinghub.elsevier.com/retrieve/pii/S0022-202X(20)31370-1" TargetMode="External"/><Relationship Id="rId12270" Type="http://schemas.openxmlformats.org/officeDocument/2006/relationships/hyperlink" Target="https://onlinelibrary.wiley.com/resolve/openurl?genre=article&amp;sid=nlm:pubmed&amp;issn=0105-1873&amp;date=1998&amp;volume=38&amp;issue=4&amp;spage=237" TargetMode="External"/><Relationship Id="rId6950" Type="http://schemas.openxmlformats.org/officeDocument/2006/relationships/hyperlink" Target="https://onlinelibrary.wiley.com/doi/10.1111/all.15167" TargetMode="External"/><Relationship Id="rId301" Type="http://schemas.openxmlformats.org/officeDocument/2006/relationships/hyperlink" Target="https://pubmed.ncbi.nlm.nih.gov/17970805" TargetMode="External"/><Relationship Id="rId5552" Type="http://schemas.openxmlformats.org/officeDocument/2006/relationships/hyperlink" Target="https://pubmed.ncbi.nlm.nih.gov/10994241" TargetMode="External"/><Relationship Id="rId6603" Type="http://schemas.openxmlformats.org/officeDocument/2006/relationships/hyperlink" Target="https://academic.oup.com/biomedgerontology/article/68/2/145/544529" TargetMode="External"/><Relationship Id="rId4154" Type="http://schemas.openxmlformats.org/officeDocument/2006/relationships/hyperlink" Target="https://pubmed.ncbi.nlm.nih.gov/34816132" TargetMode="External"/><Relationship Id="rId5205" Type="http://schemas.openxmlformats.org/officeDocument/2006/relationships/hyperlink" Target="https://pubmed.ncbi.nlm.nih.gov/31742432" TargetMode="External"/><Relationship Id="rId8775" Type="http://schemas.openxmlformats.org/officeDocument/2006/relationships/hyperlink" Target="https://academic.oup.com/bjd/article-abstract/173/6/1364/6616472?redirectedFrom=fulltext" TargetMode="External"/><Relationship Id="rId7377" Type="http://schemas.openxmlformats.org/officeDocument/2006/relationships/hyperlink" Target="https://academic.oup.com/bjd/article-abstract/139/1/145/6683577?redirectedFrom=fulltext" TargetMode="External"/><Relationship Id="rId8428" Type="http://schemas.openxmlformats.org/officeDocument/2006/relationships/hyperlink" Target="https://onlinelibrary.wiley.com/doi/10.1111/pde.14383" TargetMode="External"/><Relationship Id="rId9826" Type="http://schemas.openxmlformats.org/officeDocument/2006/relationships/hyperlink" Target="https://www.clinicalkey.com/content/playBy/pii?v=S0091-6749(13)01437-1" TargetMode="External"/><Relationship Id="rId11756" Type="http://schemas.openxmlformats.org/officeDocument/2006/relationships/hyperlink" Target="https://europepmc.org/abstract/MED/8563864" TargetMode="External"/><Relationship Id="rId1815" Type="http://schemas.openxmlformats.org/officeDocument/2006/relationships/hyperlink" Target="https://pubmed.ncbi.nlm.nih.gov/17106255" TargetMode="External"/><Relationship Id="rId10358" Type="http://schemas.openxmlformats.org/officeDocument/2006/relationships/hyperlink" Target="https://onlinelibrary.wiley.com/resolve/openurl?genre=article&amp;sid=nlm:pubmed&amp;issn=0105-1873&amp;date=1998&amp;volume=39&amp;issue=3&amp;spage=141" TargetMode="External"/><Relationship Id="rId11409" Type="http://schemas.openxmlformats.org/officeDocument/2006/relationships/hyperlink" Target="https://www.nature.com/articles/s41586-020-2690-1" TargetMode="External"/><Relationship Id="rId3987" Type="http://schemas.openxmlformats.org/officeDocument/2006/relationships/hyperlink" Target="https://pubmed.ncbi.nlm.nih.gov/27878862" TargetMode="External"/><Relationship Id="rId2589" Type="http://schemas.openxmlformats.org/officeDocument/2006/relationships/hyperlink" Target="https://pubmed.ncbi.nlm.nih.gov/31168818" TargetMode="External"/><Relationship Id="rId6460" Type="http://schemas.openxmlformats.org/officeDocument/2006/relationships/hyperlink" Target="https://europepmc.org/abstract/MED/34280213" TargetMode="External"/><Relationship Id="rId7511" Type="http://schemas.openxmlformats.org/officeDocument/2006/relationships/hyperlink" Target="https://academic.oup.com/bjd/article/178/5/1064/6753011" TargetMode="External"/><Relationship Id="rId5062" Type="http://schemas.openxmlformats.org/officeDocument/2006/relationships/hyperlink" Target="https://pubmed.ncbi.nlm.nih.gov/10445687" TargetMode="External"/><Relationship Id="rId6113" Type="http://schemas.openxmlformats.org/officeDocument/2006/relationships/hyperlink" Target="https://pubmed.ncbi.nlm.nih.gov/8935793" TargetMode="External"/><Relationship Id="rId9683" Type="http://schemas.openxmlformats.org/officeDocument/2006/relationships/hyperlink" Target="https://academic.oup.com/ced/article-abstract/37/7/788/6622961?redirectedFrom=fulltext" TargetMode="External"/><Relationship Id="rId1672" Type="http://schemas.openxmlformats.org/officeDocument/2006/relationships/hyperlink" Target="https://pubmed.ncbi.nlm.nih.gov/8593729" TargetMode="External"/><Relationship Id="rId2723" Type="http://schemas.openxmlformats.org/officeDocument/2006/relationships/hyperlink" Target="https://pubmed.ncbi.nlm.nih.gov/24460914" TargetMode="External"/><Relationship Id="rId8285" Type="http://schemas.openxmlformats.org/officeDocument/2006/relationships/hyperlink" Target="https://europepmc.org/abstract/MED/28973304" TargetMode="External"/><Relationship Id="rId9336" Type="http://schemas.openxmlformats.org/officeDocument/2006/relationships/hyperlink" Target="https://academic.oup.com/bjd/article/189/6/730/7256193" TargetMode="External"/><Relationship Id="rId11266" Type="http://schemas.openxmlformats.org/officeDocument/2006/relationships/hyperlink" Target="https://europepmc.org/abstract/MED/11553661" TargetMode="External"/><Relationship Id="rId12317" Type="http://schemas.openxmlformats.org/officeDocument/2006/relationships/hyperlink" Target="https://linkinghub.elsevier.com/retrieve/pii/0278-6915(94)90111-2" TargetMode="External"/><Relationship Id="rId1325" Type="http://schemas.openxmlformats.org/officeDocument/2006/relationships/hyperlink" Target="https://pubmed.ncbi.nlm.nih.gov/33996213" TargetMode="External"/><Relationship Id="rId3497" Type="http://schemas.openxmlformats.org/officeDocument/2006/relationships/hyperlink" Target="https://pubmed.ncbi.nlm.nih.gov/24117512" TargetMode="External"/><Relationship Id="rId4895" Type="http://schemas.openxmlformats.org/officeDocument/2006/relationships/hyperlink" Target="https://pubmed.ncbi.nlm.nih.gov/20565503" TargetMode="External"/><Relationship Id="rId5946" Type="http://schemas.openxmlformats.org/officeDocument/2006/relationships/hyperlink" Target="https://pubmed.ncbi.nlm.nih.gov/17108233" TargetMode="External"/><Relationship Id="rId31" Type="http://schemas.openxmlformats.org/officeDocument/2006/relationships/hyperlink" Target="https://pubmed.ncbi.nlm.nih.gov/35791876" TargetMode="External"/><Relationship Id="rId2099" Type="http://schemas.openxmlformats.org/officeDocument/2006/relationships/hyperlink" Target="https://pubmed.ncbi.nlm.nih.gov/32897593" TargetMode="External"/><Relationship Id="rId4548" Type="http://schemas.openxmlformats.org/officeDocument/2006/relationships/hyperlink" Target="https://pubmed.ncbi.nlm.nih.gov/9035929" TargetMode="External"/><Relationship Id="rId7021" Type="http://schemas.openxmlformats.org/officeDocument/2006/relationships/hyperlink" Target="https://linkinghub.elsevier.com/retrieve/pii/S0923181104000313" TargetMode="External"/><Relationship Id="rId11400" Type="http://schemas.openxmlformats.org/officeDocument/2006/relationships/hyperlink" Target="https://europepmc.org/abstract/MED/34502420" TargetMode="External"/><Relationship Id="rId10002" Type="http://schemas.openxmlformats.org/officeDocument/2006/relationships/hyperlink" Target="https://jamanetwork.com/journals/jamadermatology/fullarticle/10.1001/archderm.142.9.1190" TargetMode="External"/><Relationship Id="rId2580" Type="http://schemas.openxmlformats.org/officeDocument/2006/relationships/hyperlink" Target="https://pubmed.ncbi.nlm.nih.gov/34900996" TargetMode="External"/><Relationship Id="rId3631" Type="http://schemas.openxmlformats.org/officeDocument/2006/relationships/hyperlink" Target="https://pubmed.ncbi.nlm.nih.gov/30141565" TargetMode="External"/><Relationship Id="rId9193" Type="http://schemas.openxmlformats.org/officeDocument/2006/relationships/hyperlink" Target="https://jamanetwork.com/journals/jamadermatology/fullarticle/10.1001/archderm.142.12.1591" TargetMode="External"/><Relationship Id="rId12174" Type="http://schemas.openxmlformats.org/officeDocument/2006/relationships/hyperlink" Target="https://onlinelibrary.wiley.com/resolve/openurl?genre=article&amp;sid=nlm:pubmed&amp;issn=0105-1873&amp;date=2003&amp;volume=49&amp;issue=5&amp;spage=227" TargetMode="External"/><Relationship Id="rId552" Type="http://schemas.openxmlformats.org/officeDocument/2006/relationships/hyperlink" Target="https://pubmed.ncbi.nlm.nih.gov/3118821" TargetMode="External"/><Relationship Id="rId1182" Type="http://schemas.openxmlformats.org/officeDocument/2006/relationships/hyperlink" Target="https://pubmed.ncbi.nlm.nih.gov/27283774" TargetMode="External"/><Relationship Id="rId2233" Type="http://schemas.openxmlformats.org/officeDocument/2006/relationships/hyperlink" Target="https://pubmed.ncbi.nlm.nih.gov/21916966" TargetMode="External"/><Relationship Id="rId6854" Type="http://schemas.openxmlformats.org/officeDocument/2006/relationships/hyperlink" Target="https://onlinelibrary.wiley.com/resolve/openurl?genre=article&amp;sid=nlm:pubmed&amp;issn=0007-0963&amp;date=1997&amp;volume=137&amp;issue=3&amp;spage=344" TargetMode="External"/><Relationship Id="rId205" Type="http://schemas.openxmlformats.org/officeDocument/2006/relationships/hyperlink" Target="https://pubmed.ncbi.nlm.nih.gov/23176199" TargetMode="External"/><Relationship Id="rId5456" Type="http://schemas.openxmlformats.org/officeDocument/2006/relationships/hyperlink" Target="https://pubmed.ncbi.nlm.nih.gov/9154024" TargetMode="External"/><Relationship Id="rId6507" Type="http://schemas.openxmlformats.org/officeDocument/2006/relationships/hyperlink" Target="https://linkinghub.elsevier.com/retrieve/pii/S0021-9258(20)40986-X" TargetMode="External"/><Relationship Id="rId7905" Type="http://schemas.openxmlformats.org/officeDocument/2006/relationships/hyperlink" Target="https://www.clinicalkey.com/content/playBy/pii?v=S0190-9622(06)02267-5" TargetMode="External"/><Relationship Id="rId4058" Type="http://schemas.openxmlformats.org/officeDocument/2006/relationships/hyperlink" Target="https://pubmed.ncbi.nlm.nih.gov/10073446" TargetMode="External"/><Relationship Id="rId5109" Type="http://schemas.openxmlformats.org/officeDocument/2006/relationships/hyperlink" Target="https://pubmed.ncbi.nlm.nih.gov/1505187" TargetMode="External"/><Relationship Id="rId8679" Type="http://schemas.openxmlformats.org/officeDocument/2006/relationships/hyperlink" Target="https://www.clinicalkey.com/content/playBy/pii?v=S2213-2198(22)00946-1" TargetMode="External"/><Relationship Id="rId1719" Type="http://schemas.openxmlformats.org/officeDocument/2006/relationships/hyperlink" Target="https://pubmed.ncbi.nlm.nih.gov/33452809" TargetMode="External"/><Relationship Id="rId2090" Type="http://schemas.openxmlformats.org/officeDocument/2006/relationships/hyperlink" Target="https://pubmed.ncbi.nlm.nih.gov/34085356" TargetMode="External"/><Relationship Id="rId3141" Type="http://schemas.openxmlformats.org/officeDocument/2006/relationships/hyperlink" Target="https://pubmed.ncbi.nlm.nih.gov/21744074" TargetMode="External"/><Relationship Id="rId7762" Type="http://schemas.openxmlformats.org/officeDocument/2006/relationships/hyperlink" Target="https://www.clinicalkey.com/content/playBy/pii?v=S0190-9622(16)30394-2" TargetMode="External"/><Relationship Id="rId8813" Type="http://schemas.openxmlformats.org/officeDocument/2006/relationships/hyperlink" Target="https://academic.oup.com/ced/article-abstract/25/1/48/6627863?redirectedFrom=fulltext" TargetMode="External"/><Relationship Id="rId6364" Type="http://schemas.openxmlformats.org/officeDocument/2006/relationships/hyperlink" Target="https://pubmed.ncbi.nlm.nih.gov/23293263" TargetMode="External"/><Relationship Id="rId7415" Type="http://schemas.openxmlformats.org/officeDocument/2006/relationships/hyperlink" Target="https://onlinelibrary.wiley.com/doi/10.1111/jdv.18818" TargetMode="External"/><Relationship Id="rId10743" Type="http://schemas.openxmlformats.org/officeDocument/2006/relationships/hyperlink" Target="https://onlinelibrary.wiley.com/doi/10.1111/j.1600-0536.2006.01043.x" TargetMode="External"/><Relationship Id="rId6017" Type="http://schemas.openxmlformats.org/officeDocument/2006/relationships/hyperlink" Target="https://pubmed.ncbi.nlm.nih.gov/11811925" TargetMode="External"/><Relationship Id="rId9587" Type="http://schemas.openxmlformats.org/officeDocument/2006/relationships/hyperlink" Target="https://www.clinicalkey.com/content/playBy/pii?v=S0738-081X(13)00100-4" TargetMode="External"/><Relationship Id="rId1576" Type="http://schemas.openxmlformats.org/officeDocument/2006/relationships/hyperlink" Target="https://pubmed.ncbi.nlm.nih.gov/15727630" TargetMode="External"/><Relationship Id="rId2974" Type="http://schemas.openxmlformats.org/officeDocument/2006/relationships/hyperlink" Target="https://pubmed.ncbi.nlm.nih.gov/9008239" TargetMode="External"/><Relationship Id="rId8189" Type="http://schemas.openxmlformats.org/officeDocument/2006/relationships/hyperlink" Target="https://academic.oup.com/ced/article-abstract/29/1/97/6626599?redirectedFrom=fulltext" TargetMode="External"/><Relationship Id="rId946" Type="http://schemas.openxmlformats.org/officeDocument/2006/relationships/hyperlink" Target="https://pubmed.ncbi.nlm.nih.gov/28665169" TargetMode="External"/><Relationship Id="rId1229" Type="http://schemas.openxmlformats.org/officeDocument/2006/relationships/hyperlink" Target="https://pubmed.ncbi.nlm.nih.gov/21477010" TargetMode="External"/><Relationship Id="rId2627" Type="http://schemas.openxmlformats.org/officeDocument/2006/relationships/hyperlink" Target="https://pubmed.ncbi.nlm.nih.gov/30011071" TargetMode="External"/><Relationship Id="rId5100" Type="http://schemas.openxmlformats.org/officeDocument/2006/relationships/hyperlink" Target="https://pubmed.ncbi.nlm.nih.gov/8428437" TargetMode="External"/><Relationship Id="rId4799" Type="http://schemas.openxmlformats.org/officeDocument/2006/relationships/hyperlink" Target="https://pubmed.ncbi.nlm.nih.gov/27654147" TargetMode="External"/><Relationship Id="rId8670" Type="http://schemas.openxmlformats.org/officeDocument/2006/relationships/hyperlink" Target="https://europepmc.org/abstract/MED/20322445" TargetMode="External"/><Relationship Id="rId9721" Type="http://schemas.openxmlformats.org/officeDocument/2006/relationships/hyperlink" Target="https://link.springer.com/article/10.1007/s13555-021-00643-4" TargetMode="External"/><Relationship Id="rId11651" Type="http://schemas.openxmlformats.org/officeDocument/2006/relationships/hyperlink" Target="https://academic.oup.com/occmed/article/50/7/532/1444517" TargetMode="External"/><Relationship Id="rId1710" Type="http://schemas.openxmlformats.org/officeDocument/2006/relationships/hyperlink" Target="https://pubmed.ncbi.nlm.nih.gov/36281748" TargetMode="External"/><Relationship Id="rId7272" Type="http://schemas.openxmlformats.org/officeDocument/2006/relationships/hyperlink" Target="https://www.tandfonline.com/doi/full/10.1080/09546634.2019.1707754" TargetMode="External"/><Relationship Id="rId8323" Type="http://schemas.openxmlformats.org/officeDocument/2006/relationships/hyperlink" Target="https://linkinghub.elsevier.com/retrieve/pii/S0022-202X(15)33884-7" TargetMode="External"/><Relationship Id="rId10253" Type="http://schemas.openxmlformats.org/officeDocument/2006/relationships/hyperlink" Target="https://onlinelibrary.wiley.com/resolve/openurl?genre=article&amp;sid=nlm:pubmed&amp;issn=0105-1873&amp;date=2000&amp;volume=43&amp;issue=4&amp;spage=231" TargetMode="External"/><Relationship Id="rId11304" Type="http://schemas.openxmlformats.org/officeDocument/2006/relationships/hyperlink" Target="https://onlinelibrary.wiley.com/resolve/openurl?genre=article&amp;sid=nlm:pubmed&amp;issn=0105-1873&amp;date=1998&amp;volume=39&amp;issue=5&amp;spage=244" TargetMode="External"/><Relationship Id="rId3882" Type="http://schemas.openxmlformats.org/officeDocument/2006/relationships/hyperlink" Target="https://pubmed.ncbi.nlm.nih.gov/5034628" TargetMode="External"/><Relationship Id="rId4933" Type="http://schemas.openxmlformats.org/officeDocument/2006/relationships/hyperlink" Target="https://pubmed.ncbi.nlm.nih.gov/18422788" TargetMode="External"/><Relationship Id="rId2484" Type="http://schemas.openxmlformats.org/officeDocument/2006/relationships/hyperlink" Target="https://pubmed.ncbi.nlm.nih.gov/9767299" TargetMode="External"/><Relationship Id="rId3535" Type="http://schemas.openxmlformats.org/officeDocument/2006/relationships/hyperlink" Target="https://pubmed.ncbi.nlm.nih.gov/20979559" TargetMode="External"/><Relationship Id="rId9097" Type="http://schemas.openxmlformats.org/officeDocument/2006/relationships/hyperlink" Target="https://academic.oup.com/ced/article-abstract/37/1/10/6622679?redirectedFrom=fulltext" TargetMode="External"/><Relationship Id="rId12078" Type="http://schemas.openxmlformats.org/officeDocument/2006/relationships/hyperlink" Target="https://www.clinicalkey.com/content/playBy/pii?v=S0300-483X(09)00406-5" TargetMode="External"/><Relationship Id="rId456" Type="http://schemas.openxmlformats.org/officeDocument/2006/relationships/hyperlink" Target="https://pubmed.ncbi.nlm.nih.gov/10606852" TargetMode="External"/><Relationship Id="rId1086" Type="http://schemas.openxmlformats.org/officeDocument/2006/relationships/hyperlink" Target="https://pubmed.ncbi.nlm.nih.gov/33315229" TargetMode="External"/><Relationship Id="rId2137" Type="http://schemas.openxmlformats.org/officeDocument/2006/relationships/hyperlink" Target="https://pubmed.ncbi.nlm.nih.gov/29582448" TargetMode="External"/><Relationship Id="rId109" Type="http://schemas.openxmlformats.org/officeDocument/2006/relationships/hyperlink" Target="https://pubmed.ncbi.nlm.nih.gov/29323144" TargetMode="External"/><Relationship Id="rId6758" Type="http://schemas.openxmlformats.org/officeDocument/2006/relationships/hyperlink" Target="https://academic.oup.com/bjd/article-abstract/151/1/244/6635730?redirectedFrom=fulltext" TargetMode="External"/><Relationship Id="rId7809" Type="http://schemas.openxmlformats.org/officeDocument/2006/relationships/hyperlink" Target="https://www.cochranelibrary.com/cdsr/doi/10.1002/14651858.CD002291.pub4/full" TargetMode="External"/><Relationship Id="rId8180" Type="http://schemas.openxmlformats.org/officeDocument/2006/relationships/hyperlink" Target="https://academic.oup.com/bjd/article-abstract/152/5/1001/6636249?redirectedFrom=fulltext" TargetMode="External"/><Relationship Id="rId9231" Type="http://schemas.openxmlformats.org/officeDocument/2006/relationships/hyperlink" Target="https://linkinghub.elsevier.com/retrieve/pii/S0022-202X(15)30440-1" TargetMode="External"/><Relationship Id="rId11161" Type="http://schemas.openxmlformats.org/officeDocument/2006/relationships/hyperlink" Target="https://onlinelibrary.wiley.com/doi/10.1111/j.1600-0536.2009.01630.x" TargetMode="External"/><Relationship Id="rId12212" Type="http://schemas.openxmlformats.org/officeDocument/2006/relationships/hyperlink" Target="https://academic.oup.com/toxsci/article/59/2/198/1667174" TargetMode="External"/><Relationship Id="rId1220" Type="http://schemas.openxmlformats.org/officeDocument/2006/relationships/hyperlink" Target="https://pubmed.ncbi.nlm.nih.gov/23796819" TargetMode="External"/><Relationship Id="rId4790" Type="http://schemas.openxmlformats.org/officeDocument/2006/relationships/hyperlink" Target="https://pubmed.ncbi.nlm.nih.gov/28617935" TargetMode="External"/><Relationship Id="rId5841" Type="http://schemas.openxmlformats.org/officeDocument/2006/relationships/hyperlink" Target="https://pubmed.ncbi.nlm.nih.gov/25354210" TargetMode="External"/><Relationship Id="rId3392" Type="http://schemas.openxmlformats.org/officeDocument/2006/relationships/hyperlink" Target="https://pubmed.ncbi.nlm.nih.gov/37575973" TargetMode="External"/><Relationship Id="rId4443" Type="http://schemas.openxmlformats.org/officeDocument/2006/relationships/hyperlink" Target="https://pubmed.ncbi.nlm.nih.gov/21997384" TargetMode="External"/><Relationship Id="rId3045" Type="http://schemas.openxmlformats.org/officeDocument/2006/relationships/hyperlink" Target="https://pubmed.ncbi.nlm.nih.gov/32394422" TargetMode="External"/><Relationship Id="rId7666" Type="http://schemas.openxmlformats.org/officeDocument/2006/relationships/hyperlink" Target="https://academic.oup.com/bjd/article-abstract/186/4/751/6705876?redirectedFrom=fulltext" TargetMode="External"/><Relationship Id="rId8717" Type="http://schemas.openxmlformats.org/officeDocument/2006/relationships/hyperlink" Target="https://academic.oup.com/ced/article-abstract/42/3/357/6621591?redirectedFrom=fulltext" TargetMode="External"/><Relationship Id="rId10994" Type="http://schemas.openxmlformats.org/officeDocument/2006/relationships/hyperlink" Target="https://academic.oup.com/bjd/article-abstract/138/4/720/6682931?redirectedFrom=fulltext" TargetMode="External"/><Relationship Id="rId6268" Type="http://schemas.openxmlformats.org/officeDocument/2006/relationships/hyperlink" Target="https://pubmed.ncbi.nlm.nih.gov/7701873" TargetMode="External"/><Relationship Id="rId7319" Type="http://schemas.openxmlformats.org/officeDocument/2006/relationships/hyperlink" Target="https://medicaljournalssweden.se/actadv/article/view/4911" TargetMode="External"/><Relationship Id="rId10647" Type="http://schemas.openxmlformats.org/officeDocument/2006/relationships/hyperlink" Target="https://academic.oup.com/bjd/article-abstract/184/3/571/6702215?redirectedFrom=fulltext" TargetMode="External"/><Relationship Id="rId100" Type="http://schemas.openxmlformats.org/officeDocument/2006/relationships/hyperlink" Target="https://pubmed.ncbi.nlm.nih.gov/30822358" TargetMode="External"/><Relationship Id="rId2878" Type="http://schemas.openxmlformats.org/officeDocument/2006/relationships/hyperlink" Target="https://pubmed.ncbi.nlm.nih.gov/16077256" TargetMode="External"/><Relationship Id="rId3929" Type="http://schemas.openxmlformats.org/officeDocument/2006/relationships/hyperlink" Target="https://pubmed.ncbi.nlm.nih.gov/21615373" TargetMode="External"/><Relationship Id="rId7800" Type="http://schemas.openxmlformats.org/officeDocument/2006/relationships/hyperlink" Target="https://linkinghub.elsevier.com/retrieve/pii/S0022-202X(15)36827-5" TargetMode="External"/><Relationship Id="rId5351" Type="http://schemas.openxmlformats.org/officeDocument/2006/relationships/hyperlink" Target="https://pubmed.ncbi.nlm.nih.gov/12507928" TargetMode="External"/><Relationship Id="rId6402" Type="http://schemas.openxmlformats.org/officeDocument/2006/relationships/hyperlink" Target="https://europepmc.org/abstract/MED/37221019" TargetMode="External"/><Relationship Id="rId9972" Type="http://schemas.openxmlformats.org/officeDocument/2006/relationships/hyperlink" Target="https://www.clinicalkey.com/content/playBy/pii?v=S0190-9622(16)30601-6" TargetMode="External"/><Relationship Id="rId1961" Type="http://schemas.openxmlformats.org/officeDocument/2006/relationships/hyperlink" Target="https://pubmed.ncbi.nlm.nih.gov/24942326" TargetMode="External"/><Relationship Id="rId5004" Type="http://schemas.openxmlformats.org/officeDocument/2006/relationships/hyperlink" Target="https://pubmed.ncbi.nlm.nih.gov/14641118" TargetMode="External"/><Relationship Id="rId8574" Type="http://schemas.openxmlformats.org/officeDocument/2006/relationships/hyperlink" Target="https://onlinelibrary.wiley.com/doi/10.1111/j.1398-9995.2010.02540.x" TargetMode="External"/><Relationship Id="rId9625" Type="http://schemas.openxmlformats.org/officeDocument/2006/relationships/hyperlink" Target="https://europepmc.org/abstract/MED/15242915" TargetMode="External"/><Relationship Id="rId11555" Type="http://schemas.openxmlformats.org/officeDocument/2006/relationships/hyperlink" Target="https://onlinelibrary.wiley.com/doi/10.1046/j.1529-8817.2004.00132.x" TargetMode="External"/><Relationship Id="rId1614" Type="http://schemas.openxmlformats.org/officeDocument/2006/relationships/hyperlink" Target="https://pubmed.ncbi.nlm.nih.gov/12452887" TargetMode="External"/><Relationship Id="rId7176" Type="http://schemas.openxmlformats.org/officeDocument/2006/relationships/hyperlink" Target="https://academic.oup.com/bjd/article-abstract/175/S2/13/6616321?redirectedFrom=fulltext" TargetMode="External"/><Relationship Id="rId8227" Type="http://schemas.openxmlformats.org/officeDocument/2006/relationships/hyperlink" Target="https://academic.oup.com/ced/advance-article-abstract/doi/10.1093/ced/llad340/7293178?redirectedFrom=fulltext" TargetMode="External"/><Relationship Id="rId10157" Type="http://schemas.openxmlformats.org/officeDocument/2006/relationships/hyperlink" Target="https://academic.oup.com/ced/article-abstract/26/1/97/6628015?redirectedFrom=fulltext" TargetMode="External"/><Relationship Id="rId11208" Type="http://schemas.openxmlformats.org/officeDocument/2006/relationships/hyperlink" Target="https://academic.oup.com/ije/article/35/5/1169/762245" TargetMode="External"/><Relationship Id="rId3786" Type="http://schemas.openxmlformats.org/officeDocument/2006/relationships/hyperlink" Target="https://pubmed.ncbi.nlm.nih.gov/20716071" TargetMode="External"/><Relationship Id="rId2388" Type="http://schemas.openxmlformats.org/officeDocument/2006/relationships/hyperlink" Target="https://pubmed.ncbi.nlm.nih.gov/26312881" TargetMode="External"/><Relationship Id="rId3439" Type="http://schemas.openxmlformats.org/officeDocument/2006/relationships/hyperlink" Target="https://pubmed.ncbi.nlm.nih.gov/33372068" TargetMode="External"/><Relationship Id="rId4837" Type="http://schemas.openxmlformats.org/officeDocument/2006/relationships/hyperlink" Target="https://pubmed.ncbi.nlm.nih.gov/24966219" TargetMode="External"/><Relationship Id="rId7310" Type="http://schemas.openxmlformats.org/officeDocument/2006/relationships/hyperlink" Target="https://academic.oup.com/bjd/article-abstract/178/3/584/6687309?redirectedFrom=fulltext" TargetMode="External"/><Relationship Id="rId3920" Type="http://schemas.openxmlformats.org/officeDocument/2006/relationships/hyperlink" Target="https://pubmed.ncbi.nlm.nih.gov/27579576" TargetMode="External"/><Relationship Id="rId8084" Type="http://schemas.openxmlformats.org/officeDocument/2006/relationships/hyperlink" Target="https://academic.oup.com/bjd/article-abstract/182/4/1017/6747366?redirectedFrom=fulltext" TargetMode="External"/><Relationship Id="rId9482" Type="http://schemas.openxmlformats.org/officeDocument/2006/relationships/hyperlink" Target="https://academic.oup.com/bjd/article-abstract/161/3/719/6642185?redirectedFrom=fulltext" TargetMode="External"/><Relationship Id="rId12463" Type="http://schemas.openxmlformats.org/officeDocument/2006/relationships/hyperlink" Target="https://academic.oup.com/pmj/article/64/752/467/7047784" TargetMode="External"/><Relationship Id="rId841" Type="http://schemas.openxmlformats.org/officeDocument/2006/relationships/hyperlink" Target="https://pubmed.ncbi.nlm.nih.gov/23268476" TargetMode="External"/><Relationship Id="rId1471" Type="http://schemas.openxmlformats.org/officeDocument/2006/relationships/hyperlink" Target="https://pubmed.ncbi.nlm.nih.gov/21880356" TargetMode="External"/><Relationship Id="rId2522" Type="http://schemas.openxmlformats.org/officeDocument/2006/relationships/hyperlink" Target="https://pubmed.ncbi.nlm.nih.gov/36598763" TargetMode="External"/><Relationship Id="rId9135" Type="http://schemas.openxmlformats.org/officeDocument/2006/relationships/hyperlink" Target="https://academic.oup.com/bjd/article-abstract/163/1/213/6642538?redirectedFrom=fulltext" TargetMode="External"/><Relationship Id="rId11065" Type="http://schemas.openxmlformats.org/officeDocument/2006/relationships/hyperlink" Target="https://europepmc.org/abstract/MED/25393541" TargetMode="External"/><Relationship Id="rId12116" Type="http://schemas.openxmlformats.org/officeDocument/2006/relationships/hyperlink" Target="https://onlinelibrary.wiley.com/doi/10.1111/j.1600-0536.2007.01072.x" TargetMode="External"/><Relationship Id="rId1124" Type="http://schemas.openxmlformats.org/officeDocument/2006/relationships/hyperlink" Target="https://pubmed.ncbi.nlm.nih.gov/30738008" TargetMode="External"/><Relationship Id="rId4694" Type="http://schemas.openxmlformats.org/officeDocument/2006/relationships/hyperlink" Target="https://pubmed.ncbi.nlm.nih.gov/18834483" TargetMode="External"/><Relationship Id="rId5745" Type="http://schemas.openxmlformats.org/officeDocument/2006/relationships/hyperlink" Target="https://pubmed.ncbi.nlm.nih.gov/25075384" TargetMode="External"/><Relationship Id="rId3296" Type="http://schemas.openxmlformats.org/officeDocument/2006/relationships/hyperlink" Target="https://pubmed.ncbi.nlm.nih.gov/17244082" TargetMode="External"/><Relationship Id="rId4347" Type="http://schemas.openxmlformats.org/officeDocument/2006/relationships/hyperlink" Target="https://pubmed.ncbi.nlm.nih.gov/28346655" TargetMode="External"/><Relationship Id="rId8968" Type="http://schemas.openxmlformats.org/officeDocument/2006/relationships/hyperlink" Target="https://linkinghub.elsevier.com/retrieve/pii/S0022-202X(18)30227-6" TargetMode="External"/><Relationship Id="rId10898" Type="http://schemas.openxmlformats.org/officeDocument/2006/relationships/hyperlink" Target="https://academic.oup.com/bjd/article-abstract/180/1/205/6601730?redirectedFrom=fulltext" TargetMode="External"/><Relationship Id="rId11949" Type="http://schemas.openxmlformats.org/officeDocument/2006/relationships/hyperlink" Target="https://journals.rcni.com/doi/abs/10.7748/nop2009.09.21.7.35.c7277" TargetMode="External"/><Relationship Id="rId3430" Type="http://schemas.openxmlformats.org/officeDocument/2006/relationships/hyperlink" Target="https://pubmed.ncbi.nlm.nih.gov/33197348" TargetMode="External"/><Relationship Id="rId351" Type="http://schemas.openxmlformats.org/officeDocument/2006/relationships/hyperlink" Target="https://pubmed.ncbi.nlm.nih.gov/15787818" TargetMode="External"/><Relationship Id="rId2032" Type="http://schemas.openxmlformats.org/officeDocument/2006/relationships/hyperlink" Target="https://pubmed.ncbi.nlm.nih.gov/1981437" TargetMode="External"/><Relationship Id="rId6653" Type="http://schemas.openxmlformats.org/officeDocument/2006/relationships/hyperlink" Target="https://academic.oup.com/bjd/article-abstract/162/5/1127/6642404?redirectedFrom=fulltext" TargetMode="External"/><Relationship Id="rId7704" Type="http://schemas.openxmlformats.org/officeDocument/2006/relationships/hyperlink" Target="https://www.clinicalkey.com/content/playBy/pii?v=S0091-6749(19)30827-9" TargetMode="External"/><Relationship Id="rId5255" Type="http://schemas.openxmlformats.org/officeDocument/2006/relationships/hyperlink" Target="https://pubmed.ncbi.nlm.nih.gov/15187261" TargetMode="External"/><Relationship Id="rId6306" Type="http://schemas.openxmlformats.org/officeDocument/2006/relationships/hyperlink" Target="https://pubmed.ncbi.nlm.nih.gov/33733454" TargetMode="External"/><Relationship Id="rId9876" Type="http://schemas.openxmlformats.org/officeDocument/2006/relationships/hyperlink" Target="https://onlinelibrary.wiley.com/resolve/openurl?genre=article&amp;sid=nlm:pubmed&amp;issn=0307-6938&amp;date=1999&amp;volume=24&amp;issue=1&amp;spage=2" TargetMode="External"/><Relationship Id="rId1865" Type="http://schemas.openxmlformats.org/officeDocument/2006/relationships/hyperlink" Target="https://pubmed.ncbi.nlm.nih.gov/7661620" TargetMode="External"/><Relationship Id="rId8478" Type="http://schemas.openxmlformats.org/officeDocument/2006/relationships/hyperlink" Target="https://onlinelibrary.wiley.com/doi/10.1111/pde.13494" TargetMode="External"/><Relationship Id="rId9529" Type="http://schemas.openxmlformats.org/officeDocument/2006/relationships/hyperlink" Target="https://academic.oup.com/ced/article-abstract/25/3/256/6628081?redirectedFrom=fulltext" TargetMode="External"/><Relationship Id="rId1518" Type="http://schemas.openxmlformats.org/officeDocument/2006/relationships/hyperlink" Target="https://pubmed.ncbi.nlm.nih.gov/20004783" TargetMode="External"/><Relationship Id="rId2916" Type="http://schemas.openxmlformats.org/officeDocument/2006/relationships/hyperlink" Target="https://pubmed.ncbi.nlm.nih.gov/11929856" TargetMode="External"/><Relationship Id="rId11459" Type="http://schemas.openxmlformats.org/officeDocument/2006/relationships/hyperlink" Target="https://onlinelibrary.wiley.com/doi/10.1111/j.0105-1873.2005.00661.x" TargetMode="External"/><Relationship Id="rId11940" Type="http://schemas.openxmlformats.org/officeDocument/2006/relationships/hyperlink" Target="https://onlinelibrary.wiley.com/doi/10.1111/jan.12436" TargetMode="External"/><Relationship Id="rId6163" Type="http://schemas.openxmlformats.org/officeDocument/2006/relationships/hyperlink" Target="https://pubmed.ncbi.nlm.nih.gov/1451456" TargetMode="External"/><Relationship Id="rId7561" Type="http://schemas.openxmlformats.org/officeDocument/2006/relationships/hyperlink" Target="https://linkinghub.elsevier.com/retrieve/pii/S0022-202X(15)36767-1" TargetMode="External"/><Relationship Id="rId8612" Type="http://schemas.openxmlformats.org/officeDocument/2006/relationships/hyperlink" Target="https://onlinelibrary.wiley.com/doi/10.1111/j.1525-1470.2007.00343.x" TargetMode="External"/><Relationship Id="rId10542" Type="http://schemas.openxmlformats.org/officeDocument/2006/relationships/hyperlink" Target="https://onlinelibrary.wiley.com/doi/10.1111/j.1610-0387.2005.05058.x" TargetMode="External"/><Relationship Id="rId7214" Type="http://schemas.openxmlformats.org/officeDocument/2006/relationships/hyperlink" Target="https://academic.oup.com/bjd/article-abstract/164/4/896/6642889?redirectedFrom=fulltext" TargetMode="External"/><Relationship Id="rId2773" Type="http://schemas.openxmlformats.org/officeDocument/2006/relationships/hyperlink" Target="https://pubmed.ncbi.nlm.nih.gov/22672060" TargetMode="External"/><Relationship Id="rId3824" Type="http://schemas.openxmlformats.org/officeDocument/2006/relationships/hyperlink" Target="https://pubmed.ncbi.nlm.nih.gov/16634901" TargetMode="External"/><Relationship Id="rId9386" Type="http://schemas.openxmlformats.org/officeDocument/2006/relationships/hyperlink" Target="https://onlinelibrary.wiley.com/doi/10.1111/jdv.15612" TargetMode="External"/><Relationship Id="rId12367" Type="http://schemas.openxmlformats.org/officeDocument/2006/relationships/hyperlink" Target="https://journals.sagepub.com/doi/10.1177/0961203319873977?url_ver=Z39.88-2003&amp;rfr_id=ori:rid:crossref.org&amp;rfr_dat=cr_pub%20%200pubmed" TargetMode="External"/><Relationship Id="rId745" Type="http://schemas.openxmlformats.org/officeDocument/2006/relationships/hyperlink" Target="https://pubmed.ncbi.nlm.nih.gov/34518006" TargetMode="External"/><Relationship Id="rId1375" Type="http://schemas.openxmlformats.org/officeDocument/2006/relationships/hyperlink" Target="https://pubmed.ncbi.nlm.nih.gov/30521682" TargetMode="External"/><Relationship Id="rId2426" Type="http://schemas.openxmlformats.org/officeDocument/2006/relationships/hyperlink" Target="https://pubmed.ncbi.nlm.nih.gov/33657657" TargetMode="External"/><Relationship Id="rId5996" Type="http://schemas.openxmlformats.org/officeDocument/2006/relationships/hyperlink" Target="https://pubmed.ncbi.nlm.nih.gov/12868964" TargetMode="External"/><Relationship Id="rId9039" Type="http://schemas.openxmlformats.org/officeDocument/2006/relationships/hyperlink" Target="https://linkinghub.elsevier.com/retrieve/pii/S0022-202X(15)60154-3" TargetMode="External"/><Relationship Id="rId81" Type="http://schemas.openxmlformats.org/officeDocument/2006/relationships/hyperlink" Target="https://pubmed.ncbi.nlm.nih.gov/31971601" TargetMode="External"/><Relationship Id="rId1028" Type="http://schemas.openxmlformats.org/officeDocument/2006/relationships/hyperlink" Target="https://pubmed.ncbi.nlm.nih.gov/37873414" TargetMode="External"/><Relationship Id="rId4598" Type="http://schemas.openxmlformats.org/officeDocument/2006/relationships/hyperlink" Target="https://pubmed.ncbi.nlm.nih.gov/3780209" TargetMode="External"/><Relationship Id="rId5649" Type="http://schemas.openxmlformats.org/officeDocument/2006/relationships/hyperlink" Target="https://pubmed.ncbi.nlm.nih.gov/29286978" TargetMode="External"/><Relationship Id="rId9520" Type="http://schemas.openxmlformats.org/officeDocument/2006/relationships/hyperlink" Target="https://academic.oup.com/ced/article-abstract/26/8/664/6628126?redirectedFrom=fulltext" TargetMode="External"/><Relationship Id="rId7071" Type="http://schemas.openxmlformats.org/officeDocument/2006/relationships/hyperlink" Target="https://onlinelibrary.wiley.com/doi/10.1111/cea.14272" TargetMode="External"/><Relationship Id="rId8122" Type="http://schemas.openxmlformats.org/officeDocument/2006/relationships/hyperlink" Target="https://onlinelibrary.wiley.com/doi/10.1111/phpp.12172" TargetMode="External"/><Relationship Id="rId11450" Type="http://schemas.openxmlformats.org/officeDocument/2006/relationships/hyperlink" Target="https://academic.oup.com/ced/article-abstract/32/4/457/6639421?redirectedFrom=fulltext" TargetMode="External"/><Relationship Id="rId12501" Type="http://schemas.openxmlformats.org/officeDocument/2006/relationships/hyperlink" Target="https://europepmc.org/abstract/MED/28110286" TargetMode="External"/><Relationship Id="rId10052" Type="http://schemas.openxmlformats.org/officeDocument/2006/relationships/hyperlink" Target="https://www.oncotarget.com/article/24750/text/" TargetMode="External"/><Relationship Id="rId11103" Type="http://schemas.openxmlformats.org/officeDocument/2006/relationships/hyperlink" Target="https://onlinelibrary.wiley.com/doi/10.1111/cod.12007" TargetMode="External"/><Relationship Id="rId3681" Type="http://schemas.openxmlformats.org/officeDocument/2006/relationships/hyperlink" Target="https://pubmed.ncbi.nlm.nih.gov/17043637" TargetMode="External"/><Relationship Id="rId4732" Type="http://schemas.openxmlformats.org/officeDocument/2006/relationships/hyperlink" Target="https://pubmed.ncbi.nlm.nih.gov/11933302" TargetMode="External"/><Relationship Id="rId2283" Type="http://schemas.openxmlformats.org/officeDocument/2006/relationships/hyperlink" Target="https://pubmed.ncbi.nlm.nih.gov/16444271" TargetMode="External"/><Relationship Id="rId3334" Type="http://schemas.openxmlformats.org/officeDocument/2006/relationships/hyperlink" Target="https://pubmed.ncbi.nlm.nih.gov/36479885" TargetMode="External"/><Relationship Id="rId7955" Type="http://schemas.openxmlformats.org/officeDocument/2006/relationships/hyperlink" Target="https://jamanetwork.com/journals/jamadermatology/fullarticle/vol/139/pg/1490" TargetMode="External"/><Relationship Id="rId255" Type="http://schemas.openxmlformats.org/officeDocument/2006/relationships/hyperlink" Target="https://pubmed.ncbi.nlm.nih.gov/20956670" TargetMode="External"/><Relationship Id="rId6557" Type="http://schemas.openxmlformats.org/officeDocument/2006/relationships/hyperlink" Target="https://bmchealthservres.biomedcentral.com/articles/10.1186/s12913-015-0808-1" TargetMode="External"/><Relationship Id="rId7608" Type="http://schemas.openxmlformats.org/officeDocument/2006/relationships/hyperlink" Target="https://academic.oup.com/ced/article-abstract/34/6/664/6624664?redirectedFrom=fulltext" TargetMode="External"/><Relationship Id="rId10936" Type="http://schemas.openxmlformats.org/officeDocument/2006/relationships/hyperlink" Target="https://journals.lww.com/jpharmacogenetics/abstract/2011/04000/glutathione_s_transferase_m1__gstm1__genotype_but.7.aspx" TargetMode="External"/><Relationship Id="rId5159" Type="http://schemas.openxmlformats.org/officeDocument/2006/relationships/hyperlink" Target="https://pubmed.ncbi.nlm.nih.gov/6734197" TargetMode="External"/><Relationship Id="rId9030" Type="http://schemas.openxmlformats.org/officeDocument/2006/relationships/hyperlink" Target="https://academic.oup.com/ced/article-abstract/40/5/529/6621361?redirectedFrom=fulltext" TargetMode="External"/><Relationship Id="rId12011" Type="http://schemas.openxmlformats.org/officeDocument/2006/relationships/hyperlink" Target="https://linkinghub.elsevier.com/retrieve/pii/S0273-2300(18)30174-0" TargetMode="External"/><Relationship Id="rId1769" Type="http://schemas.openxmlformats.org/officeDocument/2006/relationships/hyperlink" Target="https://pubmed.ncbi.nlm.nih.gov/24517855" TargetMode="External"/><Relationship Id="rId3191" Type="http://schemas.openxmlformats.org/officeDocument/2006/relationships/hyperlink" Target="https://pubmed.ncbi.nlm.nih.gov/12930309" TargetMode="External"/><Relationship Id="rId4242" Type="http://schemas.openxmlformats.org/officeDocument/2006/relationships/hyperlink" Target="https://pubmed.ncbi.nlm.nih.gov/17101480" TargetMode="External"/><Relationship Id="rId5640" Type="http://schemas.openxmlformats.org/officeDocument/2006/relationships/hyperlink" Target="https://pubmed.ncbi.nlm.nih.gov/9894365" TargetMode="External"/><Relationship Id="rId8863" Type="http://schemas.openxmlformats.org/officeDocument/2006/relationships/hyperlink" Target="https://linkinghub.elsevier.com/retrieve/pii/S2666-6340(22)00174-X" TargetMode="External"/><Relationship Id="rId9914" Type="http://schemas.openxmlformats.org/officeDocument/2006/relationships/hyperlink" Target="https://onlinelibrary.wiley.com/doi/10.1111/cea.14025" TargetMode="External"/><Relationship Id="rId10793" Type="http://schemas.openxmlformats.org/officeDocument/2006/relationships/hyperlink" Target="https://onlinelibrary.wiley.com/resolve/openurl?genre=article&amp;sid=nlm:pubmed&amp;issn=0105-1873&amp;date=1997&amp;volume=37&amp;issue=1&amp;spage=41" TargetMode="External"/><Relationship Id="rId11844" Type="http://schemas.openxmlformats.org/officeDocument/2006/relationships/hyperlink" Target="https://www.clinicalkey.com/content/playBy/pii?v=S0738-081X(20)30221-2" TargetMode="External"/><Relationship Id="rId1903" Type="http://schemas.openxmlformats.org/officeDocument/2006/relationships/hyperlink" Target="https://pubmed.ncbi.nlm.nih.gov/33263718" TargetMode="External"/><Relationship Id="rId7465" Type="http://schemas.openxmlformats.org/officeDocument/2006/relationships/hyperlink" Target="https://europepmc.org/abstract/MED/32936291" TargetMode="External"/><Relationship Id="rId8516" Type="http://schemas.openxmlformats.org/officeDocument/2006/relationships/hyperlink" Target="https://onlinelibrary.wiley.com/resolve/openurl?genre=article&amp;sid=nlm:pubmed&amp;issn=0007-1048&amp;date=2015&amp;volume=171&amp;issue=1&amp;spage=38" TargetMode="External"/><Relationship Id="rId10446" Type="http://schemas.openxmlformats.org/officeDocument/2006/relationships/hyperlink" Target="https://www.nature.com/articles/s41467-020-20569-3" TargetMode="External"/><Relationship Id="rId6067" Type="http://schemas.openxmlformats.org/officeDocument/2006/relationships/hyperlink" Target="https://pubmed.ncbi.nlm.nih.gov/10051711" TargetMode="External"/><Relationship Id="rId7118" Type="http://schemas.openxmlformats.org/officeDocument/2006/relationships/hyperlink" Target="https://onlinelibrary.wiley.com/doi/10.1111/all.14631" TargetMode="External"/><Relationship Id="rId996" Type="http://schemas.openxmlformats.org/officeDocument/2006/relationships/hyperlink" Target="https://pubmed.ncbi.nlm.nih.gov/21933231" TargetMode="External"/><Relationship Id="rId2677" Type="http://schemas.openxmlformats.org/officeDocument/2006/relationships/hyperlink" Target="https://pubmed.ncbi.nlm.nih.gov/27198858" TargetMode="External"/><Relationship Id="rId3728" Type="http://schemas.openxmlformats.org/officeDocument/2006/relationships/hyperlink" Target="https://pubmed.ncbi.nlm.nih.gov/30846478" TargetMode="External"/><Relationship Id="rId649" Type="http://schemas.openxmlformats.org/officeDocument/2006/relationships/hyperlink" Target="https://pubmed.ncbi.nlm.nih.gov/15737195" TargetMode="External"/><Relationship Id="rId1279" Type="http://schemas.openxmlformats.org/officeDocument/2006/relationships/hyperlink" Target="https://pubmed.ncbi.nlm.nih.gov/36826512" TargetMode="External"/><Relationship Id="rId5150" Type="http://schemas.openxmlformats.org/officeDocument/2006/relationships/hyperlink" Target="https://pubmed.ncbi.nlm.nih.gov/3780209" TargetMode="External"/><Relationship Id="rId6201" Type="http://schemas.openxmlformats.org/officeDocument/2006/relationships/hyperlink" Target="https://pubmed.ncbi.nlm.nih.gov/28052358" TargetMode="External"/><Relationship Id="rId8373" Type="http://schemas.openxmlformats.org/officeDocument/2006/relationships/hyperlink" Target="https://onlinelibrary.wiley.com/resolve/openurl?genre=article&amp;sid=nlm:pubmed&amp;issn=0105-1873&amp;date=1990&amp;volume=22&amp;issue=2&amp;spage=103" TargetMode="External"/><Relationship Id="rId9771" Type="http://schemas.openxmlformats.org/officeDocument/2006/relationships/hyperlink" Target="https://www.clinicalkey.com/content/playBy/pii?v=S0091-6749(18)32780-5" TargetMode="External"/><Relationship Id="rId1760" Type="http://schemas.openxmlformats.org/officeDocument/2006/relationships/hyperlink" Target="https://pubmed.ncbi.nlm.nih.gov/27387561" TargetMode="External"/><Relationship Id="rId2811" Type="http://schemas.openxmlformats.org/officeDocument/2006/relationships/hyperlink" Target="https://pubmed.ncbi.nlm.nih.gov/20716209" TargetMode="External"/><Relationship Id="rId8026" Type="http://schemas.openxmlformats.org/officeDocument/2006/relationships/hyperlink" Target="https://onlinelibrary.wiley.com/resolve/openurl?genre=article&amp;sid=nlm:pubmed&amp;issn=0007-0963&amp;date=1996&amp;volume=135&amp;issue=1&amp;spage=12" TargetMode="External"/><Relationship Id="rId9424" Type="http://schemas.openxmlformats.org/officeDocument/2006/relationships/hyperlink" Target="https://academic.oup.com/qjmed/article/108/3/183/1607019" TargetMode="External"/><Relationship Id="rId11354" Type="http://schemas.openxmlformats.org/officeDocument/2006/relationships/hyperlink" Target="https://onlinelibrary.wiley.com/resolve/openurl?genre=article&amp;sid=nlm:pubmed&amp;issn=0105-1873&amp;date=1990&amp;volume=22&amp;issue=1&amp;spage=24" TargetMode="External"/><Relationship Id="rId12405" Type="http://schemas.openxmlformats.org/officeDocument/2006/relationships/hyperlink" Target="https://academic.oup.com/bjd/article-abstract/158/1/181/6641339?redirectedFrom=fulltext" TargetMode="External"/><Relationship Id="rId1413" Type="http://schemas.openxmlformats.org/officeDocument/2006/relationships/hyperlink" Target="https://pubmed.ncbi.nlm.nih.gov/27570692" TargetMode="External"/><Relationship Id="rId4983" Type="http://schemas.openxmlformats.org/officeDocument/2006/relationships/hyperlink" Target="https://pubmed.ncbi.nlm.nih.gov/15342806" TargetMode="External"/><Relationship Id="rId11007" Type="http://schemas.openxmlformats.org/officeDocument/2006/relationships/hyperlink" Target="https://onlinelibrary.wiley.com/doi/10.1111/cod.14434" TargetMode="External"/><Relationship Id="rId3585" Type="http://schemas.openxmlformats.org/officeDocument/2006/relationships/hyperlink" Target="https://pubmed.ncbi.nlm.nih.gov/34674976" TargetMode="External"/><Relationship Id="rId4636" Type="http://schemas.openxmlformats.org/officeDocument/2006/relationships/hyperlink" Target="https://pubmed.ncbi.nlm.nih.gov/32198750" TargetMode="External"/><Relationship Id="rId2187" Type="http://schemas.openxmlformats.org/officeDocument/2006/relationships/hyperlink" Target="https://pubmed.ncbi.nlm.nih.gov/25187495" TargetMode="External"/><Relationship Id="rId3238" Type="http://schemas.openxmlformats.org/officeDocument/2006/relationships/hyperlink" Target="https://pubmed.ncbi.nlm.nih.gov/32282055" TargetMode="External"/><Relationship Id="rId7859" Type="http://schemas.openxmlformats.org/officeDocument/2006/relationships/hyperlink" Target="https://www.cochranelibrary.com/cdsr/doi/10.1002/14651858.CD004414.pub2/full" TargetMode="External"/><Relationship Id="rId159" Type="http://schemas.openxmlformats.org/officeDocument/2006/relationships/hyperlink" Target="https://pubmed.ncbi.nlm.nih.gov/25616779" TargetMode="External"/><Relationship Id="rId9281" Type="http://schemas.openxmlformats.org/officeDocument/2006/relationships/hyperlink" Target="https://linkinghub.elsevier.com/retrieve/pii/S0022-202X(15)40577-9" TargetMode="External"/><Relationship Id="rId1270" Type="http://schemas.openxmlformats.org/officeDocument/2006/relationships/hyperlink" Target="https://pubmed.ncbi.nlm.nih.gov/37253479" TargetMode="External"/><Relationship Id="rId12262" Type="http://schemas.openxmlformats.org/officeDocument/2006/relationships/hyperlink" Target="https://linkinghub.elsevier.com/retrieve/pii/S1046199X98000049" TargetMode="External"/><Relationship Id="rId640" Type="http://schemas.openxmlformats.org/officeDocument/2006/relationships/hyperlink" Target="https://pubmed.ncbi.nlm.nih.gov/17441792" TargetMode="External"/><Relationship Id="rId2321" Type="http://schemas.openxmlformats.org/officeDocument/2006/relationships/hyperlink" Target="https://pubmed.ncbi.nlm.nih.gov/9990399" TargetMode="External"/><Relationship Id="rId5891" Type="http://schemas.openxmlformats.org/officeDocument/2006/relationships/hyperlink" Target="https://pubmed.ncbi.nlm.nih.gov/20597938" TargetMode="External"/><Relationship Id="rId6942" Type="http://schemas.openxmlformats.org/officeDocument/2006/relationships/hyperlink" Target="https://onlinelibrary.wiley.com/doi/10.1111/pde.15134" TargetMode="External"/><Relationship Id="rId4493" Type="http://schemas.openxmlformats.org/officeDocument/2006/relationships/hyperlink" Target="https://pubmed.ncbi.nlm.nih.gov/15119133" TargetMode="External"/><Relationship Id="rId5544" Type="http://schemas.openxmlformats.org/officeDocument/2006/relationships/hyperlink" Target="https://pubmed.ncbi.nlm.nih.gov/20849010" TargetMode="External"/><Relationship Id="rId3095" Type="http://schemas.openxmlformats.org/officeDocument/2006/relationships/hyperlink" Target="https://pubmed.ncbi.nlm.nih.gov/28869956" TargetMode="External"/><Relationship Id="rId4146" Type="http://schemas.openxmlformats.org/officeDocument/2006/relationships/hyperlink" Target="https://pubmed.ncbi.nlm.nih.gov/33741658" TargetMode="External"/><Relationship Id="rId8767" Type="http://schemas.openxmlformats.org/officeDocument/2006/relationships/hyperlink" Target="https://academic.oup.com/bjd/article-abstract/181/4/811/6602712?redirectedFrom=fulltext" TargetMode="External"/><Relationship Id="rId9818" Type="http://schemas.openxmlformats.org/officeDocument/2006/relationships/hyperlink" Target="https://linkinghub.elsevier.com/retrieve/pii/S0022-202X(15)36597-0" TargetMode="External"/><Relationship Id="rId10697" Type="http://schemas.openxmlformats.org/officeDocument/2006/relationships/hyperlink" Target="https://academic.oup.com/occmed/article/70/9/645/5996918" TargetMode="External"/><Relationship Id="rId1807" Type="http://schemas.openxmlformats.org/officeDocument/2006/relationships/hyperlink" Target="https://pubmed.ncbi.nlm.nih.gov/19183168" TargetMode="External"/><Relationship Id="rId7369" Type="http://schemas.openxmlformats.org/officeDocument/2006/relationships/hyperlink" Target="https://onlinelibrary.wiley.com/doi/10.1111/j.1468-3083.2008.02659.x" TargetMode="External"/><Relationship Id="rId11748" Type="http://schemas.openxmlformats.org/officeDocument/2006/relationships/hyperlink" Target="https://academic.oup.com/occmed/article/57/5/304/1407455" TargetMode="External"/><Relationship Id="rId150" Type="http://schemas.openxmlformats.org/officeDocument/2006/relationships/hyperlink" Target="https://pubmed.ncbi.nlm.nih.gov/26490451" TargetMode="External"/><Relationship Id="rId3979" Type="http://schemas.openxmlformats.org/officeDocument/2006/relationships/hyperlink" Target="https://pubmed.ncbi.nlm.nih.gov/33745196" TargetMode="External"/><Relationship Id="rId6452" Type="http://schemas.openxmlformats.org/officeDocument/2006/relationships/hyperlink" Target="https://europepmc.org/abstract/MED/34570345" TargetMode="External"/><Relationship Id="rId7850" Type="http://schemas.openxmlformats.org/officeDocument/2006/relationships/hyperlink" Target="https://jamanetwork.com/journals/jamadermatology/fullarticle/10.1001/archdermatol.2011.300" TargetMode="External"/><Relationship Id="rId8901" Type="http://schemas.openxmlformats.org/officeDocument/2006/relationships/hyperlink" Target="https://www.clinicalkey.com/content/playBy/pii?v=S0923-1811(21)00289-9" TargetMode="External"/><Relationship Id="rId10831" Type="http://schemas.openxmlformats.org/officeDocument/2006/relationships/hyperlink" Target="https://linkinghub.elsevier.com/retrieve/pii/0140-6736(91)91373-3" TargetMode="External"/><Relationship Id="rId5054" Type="http://schemas.openxmlformats.org/officeDocument/2006/relationships/hyperlink" Target="https://pubmed.ncbi.nlm.nih.gov/10554056" TargetMode="External"/><Relationship Id="rId6105" Type="http://schemas.openxmlformats.org/officeDocument/2006/relationships/hyperlink" Target="https://pubmed.ncbi.nlm.nih.gov/8964087" TargetMode="External"/><Relationship Id="rId7503" Type="http://schemas.openxmlformats.org/officeDocument/2006/relationships/hyperlink" Target="https://academic.oup.com/bjd/article/180/4/894/6901196" TargetMode="External"/><Relationship Id="rId9675" Type="http://schemas.openxmlformats.org/officeDocument/2006/relationships/hyperlink" Target="https://academic.oup.com/bjd/article-abstract/175/3/632/6616836?redirectedFrom=fulltext" TargetMode="External"/><Relationship Id="rId1664" Type="http://schemas.openxmlformats.org/officeDocument/2006/relationships/hyperlink" Target="https://pubmed.ncbi.nlm.nih.gov/9248434" TargetMode="External"/><Relationship Id="rId2715" Type="http://schemas.openxmlformats.org/officeDocument/2006/relationships/hyperlink" Target="https://pubmed.ncbi.nlm.nih.gov/25152456" TargetMode="External"/><Relationship Id="rId8277" Type="http://schemas.openxmlformats.org/officeDocument/2006/relationships/hyperlink" Target="https://www.clinicalkey.com/content/playBy/pii?v=S0091-6749(18)31573-2" TargetMode="External"/><Relationship Id="rId9328" Type="http://schemas.openxmlformats.org/officeDocument/2006/relationships/hyperlink" Target="https://academic.oup.com/bjd/article-abstract/123/5/569/6685540?redirectedFrom=fulltext" TargetMode="External"/><Relationship Id="rId11258" Type="http://schemas.openxmlformats.org/officeDocument/2006/relationships/hyperlink" Target="https://europepmc.org/abstract/MED/12142306" TargetMode="External"/><Relationship Id="rId12309" Type="http://schemas.openxmlformats.org/officeDocument/2006/relationships/hyperlink" Target="https://linkinghub.elsevier.com/retrieve/pii/0278691595000720" TargetMode="External"/><Relationship Id="rId1317" Type="http://schemas.openxmlformats.org/officeDocument/2006/relationships/hyperlink" Target="https://pubmed.ncbi.nlm.nih.gov/34135032" TargetMode="External"/><Relationship Id="rId4887" Type="http://schemas.openxmlformats.org/officeDocument/2006/relationships/hyperlink" Target="https://pubmed.ncbi.nlm.nih.gov/21564125" TargetMode="External"/><Relationship Id="rId5938" Type="http://schemas.openxmlformats.org/officeDocument/2006/relationships/hyperlink" Target="https://pubmed.ncbi.nlm.nih.gov/17303042" TargetMode="External"/><Relationship Id="rId23" Type="http://schemas.openxmlformats.org/officeDocument/2006/relationships/hyperlink" Target="https://pubmed.ncbi.nlm.nih.gov/37598867" TargetMode="External"/><Relationship Id="rId3489" Type="http://schemas.openxmlformats.org/officeDocument/2006/relationships/hyperlink" Target="https://pubmed.ncbi.nlm.nih.gov/26569580" TargetMode="External"/><Relationship Id="rId7360" Type="http://schemas.openxmlformats.org/officeDocument/2006/relationships/hyperlink" Target="https://academic.oup.com/bjd/article-abstract/165/4/893/6644025?redirectedFrom=fulltext" TargetMode="External"/><Relationship Id="rId8411" Type="http://schemas.openxmlformats.org/officeDocument/2006/relationships/hyperlink" Target="https://www.clinicalkey.com/content/playBy/pii?v=S1769-7212(22)00098-2" TargetMode="External"/><Relationship Id="rId7013" Type="http://schemas.openxmlformats.org/officeDocument/2006/relationships/hyperlink" Target="https://linkinghub.elsevier.com/retrieve/pii/S0198-8859(06)00102-9" TargetMode="External"/><Relationship Id="rId10341" Type="http://schemas.openxmlformats.org/officeDocument/2006/relationships/hyperlink" Target="https://onlinelibrary.wiley.com/resolve/openurl?genre=article&amp;sid=nlm:pubmed&amp;issn=0105-1873&amp;date=2000&amp;volume=42&amp;issue=3&amp;spage=179" TargetMode="External"/><Relationship Id="rId3970" Type="http://schemas.openxmlformats.org/officeDocument/2006/relationships/hyperlink" Target="https://pubmed.ncbi.nlm.nih.gov/2138592" TargetMode="External"/><Relationship Id="rId9185" Type="http://schemas.openxmlformats.org/officeDocument/2006/relationships/hyperlink" Target="https://academic.oup.com/ced/article-abstract/31/6/826/6624008?redirectedFrom=fulltext" TargetMode="External"/><Relationship Id="rId891" Type="http://schemas.openxmlformats.org/officeDocument/2006/relationships/hyperlink" Target="https://pubmed.ncbi.nlm.nih.gov/36268683" TargetMode="External"/><Relationship Id="rId2572" Type="http://schemas.openxmlformats.org/officeDocument/2006/relationships/hyperlink" Target="https://pubmed.ncbi.nlm.nih.gov/34231856" TargetMode="External"/><Relationship Id="rId3623" Type="http://schemas.openxmlformats.org/officeDocument/2006/relationships/hyperlink" Target="https://pubmed.ncbi.nlm.nih.gov/29106713" TargetMode="External"/><Relationship Id="rId12166" Type="http://schemas.openxmlformats.org/officeDocument/2006/relationships/hyperlink" Target="https://onlinelibrary.wiley.com/doi/10.1111/j.0105-1873.2004.00386.x" TargetMode="External"/><Relationship Id="rId544" Type="http://schemas.openxmlformats.org/officeDocument/2006/relationships/hyperlink" Target="https://pubmed.ncbi.nlm.nih.gov/3260052" TargetMode="External"/><Relationship Id="rId1174" Type="http://schemas.openxmlformats.org/officeDocument/2006/relationships/hyperlink" Target="https://pubmed.ncbi.nlm.nih.gov/26714681" TargetMode="External"/><Relationship Id="rId2225" Type="http://schemas.openxmlformats.org/officeDocument/2006/relationships/hyperlink" Target="https://pubmed.ncbi.nlm.nih.gov/26875437" TargetMode="External"/><Relationship Id="rId5795" Type="http://schemas.openxmlformats.org/officeDocument/2006/relationships/hyperlink" Target="https://pubmed.ncbi.nlm.nih.gov/8595534" TargetMode="External"/><Relationship Id="rId6846" Type="http://schemas.openxmlformats.org/officeDocument/2006/relationships/hyperlink" Target="https://onlinelibrary.wiley.com/resolve/openurl?genre=article&amp;sid=nlm:pubmed&amp;issn=0269-4727&amp;date=1998&amp;volume=23&amp;issue=5&amp;spage=391" TargetMode="External"/><Relationship Id="rId4397" Type="http://schemas.openxmlformats.org/officeDocument/2006/relationships/hyperlink" Target="https://pubmed.ncbi.nlm.nih.gov/15541075" TargetMode="External"/><Relationship Id="rId5448" Type="http://schemas.openxmlformats.org/officeDocument/2006/relationships/hyperlink" Target="https://pubmed.ncbi.nlm.nih.gov/11719611" TargetMode="External"/><Relationship Id="rId12300" Type="http://schemas.openxmlformats.org/officeDocument/2006/relationships/hyperlink" Target="https://linkinghub.elsevier.com/retrieve/pii/0887-2333(95)00096-8" TargetMode="External"/><Relationship Id="rId11999" Type="http://schemas.openxmlformats.org/officeDocument/2006/relationships/hyperlink" Target="https://linkinghub.elsevier.com/retrieve/pii/S0273-2300(20)30193-8" TargetMode="External"/><Relationship Id="rId3480" Type="http://schemas.openxmlformats.org/officeDocument/2006/relationships/hyperlink" Target="https://pubmed.ncbi.nlm.nih.gov/28457908" TargetMode="External"/><Relationship Id="rId4531" Type="http://schemas.openxmlformats.org/officeDocument/2006/relationships/hyperlink" Target="https://pubmed.ncbi.nlm.nih.gov/9136169" TargetMode="External"/><Relationship Id="rId2082" Type="http://schemas.openxmlformats.org/officeDocument/2006/relationships/hyperlink" Target="https://pubmed.ncbi.nlm.nih.gov/32658312" TargetMode="External"/><Relationship Id="rId3133" Type="http://schemas.openxmlformats.org/officeDocument/2006/relationships/hyperlink" Target="https://pubmed.ncbi.nlm.nih.gov/22428935" TargetMode="External"/><Relationship Id="rId7754" Type="http://schemas.openxmlformats.org/officeDocument/2006/relationships/hyperlink" Target="https://www.clinicalkey.com/content/playBy/pii?v=S0091-6749(17)30677-2" TargetMode="External"/><Relationship Id="rId8805" Type="http://schemas.openxmlformats.org/officeDocument/2006/relationships/hyperlink" Target="https://www.tandfonline.com/doi/full/10.1080/095466301317085354" TargetMode="External"/><Relationship Id="rId10735" Type="http://schemas.openxmlformats.org/officeDocument/2006/relationships/hyperlink" Target="https://academic.oup.com/bjd/article-abstract/159/3/740/6641840?redirectedFrom=fulltext" TargetMode="External"/><Relationship Id="rId6356" Type="http://schemas.openxmlformats.org/officeDocument/2006/relationships/hyperlink" Target="https://pubmed.ncbi.nlm.nih.gov/25642527" TargetMode="External"/><Relationship Id="rId7407" Type="http://schemas.openxmlformats.org/officeDocument/2006/relationships/hyperlink" Target="https://www.tandfonline.com/doi/full/10.1080/17512433.2023.2219054" TargetMode="External"/><Relationship Id="rId2966" Type="http://schemas.openxmlformats.org/officeDocument/2006/relationships/hyperlink" Target="https://pubmed.ncbi.nlm.nih.gov/9554744" TargetMode="External"/><Relationship Id="rId6009" Type="http://schemas.openxmlformats.org/officeDocument/2006/relationships/hyperlink" Target="https://pubmed.ncbi.nlm.nih.gov/12534529" TargetMode="External"/><Relationship Id="rId9579" Type="http://schemas.openxmlformats.org/officeDocument/2006/relationships/hyperlink" Target="https://europepmc.org/abstract/MED/29196375" TargetMode="External"/><Relationship Id="rId938" Type="http://schemas.openxmlformats.org/officeDocument/2006/relationships/hyperlink" Target="https://pubmed.ncbi.nlm.nih.gov/30472749" TargetMode="External"/><Relationship Id="rId1568" Type="http://schemas.openxmlformats.org/officeDocument/2006/relationships/hyperlink" Target="https://pubmed.ncbi.nlm.nih.gov/15888137" TargetMode="External"/><Relationship Id="rId2619" Type="http://schemas.openxmlformats.org/officeDocument/2006/relationships/hyperlink" Target="https://pubmed.ncbi.nlm.nih.gov/30586144" TargetMode="External"/><Relationship Id="rId4041" Type="http://schemas.openxmlformats.org/officeDocument/2006/relationships/hyperlink" Target="https://pubmed.ncbi.nlm.nih.gov/11011926" TargetMode="External"/><Relationship Id="rId8662" Type="http://schemas.openxmlformats.org/officeDocument/2006/relationships/hyperlink" Target="https://europepmc.org/abstract/MED/8950682" TargetMode="External"/><Relationship Id="rId11990" Type="http://schemas.openxmlformats.org/officeDocument/2006/relationships/hyperlink" Target="https://www.tandfonline.com/doi/full/10.1080/1547691X.2022.2049665" TargetMode="External"/><Relationship Id="rId7264" Type="http://schemas.openxmlformats.org/officeDocument/2006/relationships/hyperlink" Target="https://onlinelibrary.wiley.com/doi/10.1111/jdv.17725" TargetMode="External"/><Relationship Id="rId8315" Type="http://schemas.openxmlformats.org/officeDocument/2006/relationships/hyperlink" Target="https://academic.oup.com/bjd/article-abstract/166/1/7/6613748?redirectedFrom=fulltext" TargetMode="External"/><Relationship Id="rId9713" Type="http://schemas.openxmlformats.org/officeDocument/2006/relationships/hyperlink" Target="https://europepmc.org/abstract/MED/35791876" TargetMode="External"/><Relationship Id="rId10592" Type="http://schemas.openxmlformats.org/officeDocument/2006/relationships/hyperlink" Target="https://jamanetwork.com/journals/jamadermatology/fullarticle/10.1001/archderm.140.12.1513" TargetMode="External"/><Relationship Id="rId11643" Type="http://schemas.openxmlformats.org/officeDocument/2006/relationships/hyperlink" Target="http://www.jrheum.org/lookup/pmidlookup?view=long&amp;pmid=15742448" TargetMode="External"/><Relationship Id="rId1702" Type="http://schemas.openxmlformats.org/officeDocument/2006/relationships/hyperlink" Target="https://pubmed.ncbi.nlm.nih.gov/2612039" TargetMode="External"/><Relationship Id="rId10245" Type="http://schemas.openxmlformats.org/officeDocument/2006/relationships/hyperlink" Target="https://onlinelibrary.wiley.com/doi/10.1111/j.0105-1873.2004.0301h.x" TargetMode="External"/><Relationship Id="rId3874" Type="http://schemas.openxmlformats.org/officeDocument/2006/relationships/hyperlink" Target="https://pubmed.ncbi.nlm.nih.gov/3445490" TargetMode="External"/><Relationship Id="rId4925" Type="http://schemas.openxmlformats.org/officeDocument/2006/relationships/hyperlink" Target="https://pubmed.ncbi.nlm.nih.gov/19403465" TargetMode="External"/><Relationship Id="rId9089" Type="http://schemas.openxmlformats.org/officeDocument/2006/relationships/hyperlink" Target="https://www.nature.com/articles/ng.2444" TargetMode="External"/><Relationship Id="rId795" Type="http://schemas.openxmlformats.org/officeDocument/2006/relationships/hyperlink" Target="https://pubmed.ncbi.nlm.nih.gov/30012284" TargetMode="External"/><Relationship Id="rId2476" Type="http://schemas.openxmlformats.org/officeDocument/2006/relationships/hyperlink" Target="https://pubmed.ncbi.nlm.nih.gov/10844491" TargetMode="External"/><Relationship Id="rId3527" Type="http://schemas.openxmlformats.org/officeDocument/2006/relationships/hyperlink" Target="https://pubmed.ncbi.nlm.nih.gov/21441287" TargetMode="External"/><Relationship Id="rId448" Type="http://schemas.openxmlformats.org/officeDocument/2006/relationships/hyperlink" Target="https://pubmed.ncbi.nlm.nih.gov/11207450" TargetMode="External"/><Relationship Id="rId1078" Type="http://schemas.openxmlformats.org/officeDocument/2006/relationships/hyperlink" Target="https://pubmed.ncbi.nlm.nih.gov/34384327" TargetMode="External"/><Relationship Id="rId2129" Type="http://schemas.openxmlformats.org/officeDocument/2006/relationships/hyperlink" Target="https://pubmed.ncbi.nlm.nih.gov/30169669" TargetMode="External"/><Relationship Id="rId5699" Type="http://schemas.openxmlformats.org/officeDocument/2006/relationships/hyperlink" Target="https://pubmed.ncbi.nlm.nih.gov/35577586" TargetMode="External"/><Relationship Id="rId6000" Type="http://schemas.openxmlformats.org/officeDocument/2006/relationships/hyperlink" Target="https://pubmed.ncbi.nlm.nih.gov/14531870" TargetMode="External"/><Relationship Id="rId9570" Type="http://schemas.openxmlformats.org/officeDocument/2006/relationships/hyperlink" Target="https://onlinelibrary.wiley.com/doi/10.1111/cod.13957" TargetMode="External"/><Relationship Id="rId8172" Type="http://schemas.openxmlformats.org/officeDocument/2006/relationships/hyperlink" Target="https://linkinghub.elsevier.com/retrieve/pii/S1572-1000(06)00058-5" TargetMode="External"/><Relationship Id="rId9223" Type="http://schemas.openxmlformats.org/officeDocument/2006/relationships/hyperlink" Target="https://academic.oup.com/bjd/article-abstract/150/5/878/6635746?redirectedFrom=fulltext" TargetMode="External"/><Relationship Id="rId11153" Type="http://schemas.openxmlformats.org/officeDocument/2006/relationships/hyperlink" Target="https://onlinelibrary.wiley.com/doi/10.1111/j.1600-0536.2009.01658.x" TargetMode="External"/><Relationship Id="rId12551" Type="http://schemas.openxmlformats.org/officeDocument/2006/relationships/hyperlink" Target="https://www.magonlinelibrary.com/doi/10.12968/hmed.2018.79.4.230?url_ver=Z39.88-2003&amp;rfr_id=ori:rid:crossref.org&amp;rfr_dat=cr_pub%20%200pubmed" TargetMode="External"/><Relationship Id="rId1212" Type="http://schemas.openxmlformats.org/officeDocument/2006/relationships/hyperlink" Target="https://pubmed.ncbi.nlm.nih.gov/22816532" TargetMode="External"/><Relationship Id="rId2610" Type="http://schemas.openxmlformats.org/officeDocument/2006/relationships/hyperlink" Target="https://pubmed.ncbi.nlm.nih.gov/30908727" TargetMode="External"/><Relationship Id="rId12204" Type="http://schemas.openxmlformats.org/officeDocument/2006/relationships/hyperlink" Target="https://onlinelibrary.wiley.com/resolve/openurl?genre=article&amp;sid=nlm:pubmed&amp;issn=0105-1873&amp;date=2001&amp;volume=45&amp;issue=4&amp;spage=221" TargetMode="External"/><Relationship Id="rId4782" Type="http://schemas.openxmlformats.org/officeDocument/2006/relationships/hyperlink" Target="https://pubmed.ncbi.nlm.nih.gov/30537140" TargetMode="External"/><Relationship Id="rId5833" Type="http://schemas.openxmlformats.org/officeDocument/2006/relationships/hyperlink" Target="https://pubmed.ncbi.nlm.nih.gov/27805825" TargetMode="External"/><Relationship Id="rId3037" Type="http://schemas.openxmlformats.org/officeDocument/2006/relationships/hyperlink" Target="https://pubmed.ncbi.nlm.nih.gov/33404093" TargetMode="External"/><Relationship Id="rId3384" Type="http://schemas.openxmlformats.org/officeDocument/2006/relationships/hyperlink" Target="https://pubmed.ncbi.nlm.nih.gov/37016153" TargetMode="External"/><Relationship Id="rId4435" Type="http://schemas.openxmlformats.org/officeDocument/2006/relationships/hyperlink" Target="https://pubmed.ncbi.nlm.nih.gov/25640512" TargetMode="External"/><Relationship Id="rId10986" Type="http://schemas.openxmlformats.org/officeDocument/2006/relationships/hyperlink" Target="https://jamanetwork.com/journals/jamadermatology/fullarticle/vol/136/pg/1215" TargetMode="External"/><Relationship Id="rId7658" Type="http://schemas.openxmlformats.org/officeDocument/2006/relationships/hyperlink" Target="https://academic.oup.com/ced/article/47/6/1060/6693042" TargetMode="External"/><Relationship Id="rId8709" Type="http://schemas.openxmlformats.org/officeDocument/2006/relationships/hyperlink" Target="https://academic.oup.com/bjd/article-abstract/179/4/995/6753771?redirectedFrom=fulltext" TargetMode="External"/><Relationship Id="rId10639" Type="http://schemas.openxmlformats.org/officeDocument/2006/relationships/hyperlink" Target="https://academic.oup.com/ced/article-abstract/30/5/528/6626926?redirectedFrom=fulltext" TargetMode="External"/><Relationship Id="rId9080" Type="http://schemas.openxmlformats.org/officeDocument/2006/relationships/hyperlink" Target="https://jamanetwork.com/journals/jamadermatology/fullarticle/10.1001/jamadermatol.2013.155" TargetMode="External"/><Relationship Id="rId12061" Type="http://schemas.openxmlformats.org/officeDocument/2006/relationships/hyperlink" Target="https://currentprotocols.onlinelibrary.wiley.com/doi/10.1002/0471140856.tx2007s51" TargetMode="External"/><Relationship Id="rId2120" Type="http://schemas.openxmlformats.org/officeDocument/2006/relationships/hyperlink" Target="https://pubmed.ncbi.nlm.nih.gov/30503409" TargetMode="External"/><Relationship Id="rId5690" Type="http://schemas.openxmlformats.org/officeDocument/2006/relationships/hyperlink" Target="https://pubmed.ncbi.nlm.nih.gov/37916962" TargetMode="External"/><Relationship Id="rId6741" Type="http://schemas.openxmlformats.org/officeDocument/2006/relationships/hyperlink" Target="https://academic.oup.com/bjd/article-abstract/152/3/489/6636311?redirectedFrom=fulltext" TargetMode="External"/><Relationship Id="rId4292" Type="http://schemas.openxmlformats.org/officeDocument/2006/relationships/hyperlink" Target="https://pubmed.ncbi.nlm.nih.gov/1954123" TargetMode="External"/><Relationship Id="rId5343" Type="http://schemas.openxmlformats.org/officeDocument/2006/relationships/hyperlink" Target="https://pubmed.ncbi.nlm.nih.gov/15486175" TargetMode="External"/><Relationship Id="rId9964" Type="http://schemas.openxmlformats.org/officeDocument/2006/relationships/hyperlink" Target="https://www.clinicalkey.com/content/playBy/pii?v=S0190-9622(16)30394-2" TargetMode="External"/><Relationship Id="rId11894" Type="http://schemas.openxmlformats.org/officeDocument/2006/relationships/hyperlink" Target="https://europepmc.org/abstract/MED/35577586" TargetMode="External"/><Relationship Id="rId1953" Type="http://schemas.openxmlformats.org/officeDocument/2006/relationships/hyperlink" Target="https://pubmed.ncbi.nlm.nih.gov/26053050" TargetMode="External"/><Relationship Id="rId7168" Type="http://schemas.openxmlformats.org/officeDocument/2006/relationships/hyperlink" Target="https://academic.oup.com/bjd/article/177/1/e4/6601929" TargetMode="External"/><Relationship Id="rId8566" Type="http://schemas.openxmlformats.org/officeDocument/2006/relationships/hyperlink" Target="https://www.clinicalkey.com/content/playBy/pii?v=S0091-6749(11)02958-7" TargetMode="External"/><Relationship Id="rId9617" Type="http://schemas.openxmlformats.org/officeDocument/2006/relationships/hyperlink" Target="https://www.nejm.org/doi/10.1056/NEJMicm040924?url_ver=Z39.88-2003&amp;rfr_id=ori:rid:crossref.org&amp;rfr_dat=cr_pub%20%200www.ncbi.nlm.nih.gov" TargetMode="External"/><Relationship Id="rId10496" Type="http://schemas.openxmlformats.org/officeDocument/2006/relationships/hyperlink" Target="https://www.cochranelibrary.com/cdsr/doi/10.1002/14651858.CD011946.pub2/full" TargetMode="External"/><Relationship Id="rId11547" Type="http://schemas.openxmlformats.org/officeDocument/2006/relationships/hyperlink" Target="https://linkinghub.elsevier.com/retrieve/pii/S019096220403871X" TargetMode="External"/><Relationship Id="rId1606" Type="http://schemas.openxmlformats.org/officeDocument/2006/relationships/hyperlink" Target="https://pubmed.ncbi.nlm.nih.gov/11902991" TargetMode="External"/><Relationship Id="rId8219" Type="http://schemas.openxmlformats.org/officeDocument/2006/relationships/hyperlink" Target="https://europepmc.org/abstract/MED/7541009" TargetMode="External"/><Relationship Id="rId10149" Type="http://schemas.openxmlformats.org/officeDocument/2006/relationships/hyperlink" Target="https://academic.oup.com/bjd/article-abstract/152/6/1332/6636688?redirectedFrom=fulltext" TargetMode="External"/><Relationship Id="rId3778" Type="http://schemas.openxmlformats.org/officeDocument/2006/relationships/hyperlink" Target="https://pubmed.ncbi.nlm.nih.gov/21681854" TargetMode="External"/><Relationship Id="rId4829" Type="http://schemas.openxmlformats.org/officeDocument/2006/relationships/hyperlink" Target="https://pubmed.ncbi.nlm.nih.gov/24456267" TargetMode="External"/><Relationship Id="rId8700" Type="http://schemas.openxmlformats.org/officeDocument/2006/relationships/hyperlink" Target="https://www.nature.com/articles/s41467-019-14125-x" TargetMode="External"/><Relationship Id="rId699" Type="http://schemas.openxmlformats.org/officeDocument/2006/relationships/hyperlink" Target="https://pubmed.ncbi.nlm.nih.gov/37451615" TargetMode="External"/><Relationship Id="rId6251" Type="http://schemas.openxmlformats.org/officeDocument/2006/relationships/hyperlink" Target="https://pubmed.ncbi.nlm.nih.gov/11423854" TargetMode="External"/><Relationship Id="rId7302" Type="http://schemas.openxmlformats.org/officeDocument/2006/relationships/hyperlink" Target="https://www.tandfonline.com/doi/full/10.1080/09546634.2018.1524820" TargetMode="External"/><Relationship Id="rId10630" Type="http://schemas.openxmlformats.org/officeDocument/2006/relationships/hyperlink" Target="https://academic.oup.com/bjd/article-abstract/177/3/e52/6673361?redirectedFrom=fulltext" TargetMode="External"/><Relationship Id="rId9474" Type="http://schemas.openxmlformats.org/officeDocument/2006/relationships/hyperlink" Target="https://onlinelibrary.wiley.com/doi/10.1111/j.1600-0625.2011.01261.x" TargetMode="External"/><Relationship Id="rId2861" Type="http://schemas.openxmlformats.org/officeDocument/2006/relationships/hyperlink" Target="https://pubmed.ncbi.nlm.nih.gov/16309479" TargetMode="External"/><Relationship Id="rId3912" Type="http://schemas.openxmlformats.org/officeDocument/2006/relationships/hyperlink" Target="https://pubmed.ncbi.nlm.nih.gov/32275769" TargetMode="External"/><Relationship Id="rId8076" Type="http://schemas.openxmlformats.org/officeDocument/2006/relationships/hyperlink" Target="https://www.clinicalkey.com/content/playBy/pii?v=S1572-1000(21)00153-8" TargetMode="External"/><Relationship Id="rId9127" Type="http://schemas.openxmlformats.org/officeDocument/2006/relationships/hyperlink" Target="https://onlinelibrary.wiley.com/doi/10.1111/j.1600-0625.2010.01083.x" TargetMode="External"/><Relationship Id="rId12455" Type="http://schemas.openxmlformats.org/officeDocument/2006/relationships/hyperlink" Target="https://academic.oup.com/ced/article-abstract/14/2/161/6630709?redirectedFrom=fulltext" TargetMode="External"/><Relationship Id="rId833" Type="http://schemas.openxmlformats.org/officeDocument/2006/relationships/hyperlink" Target="https://pubmed.ncbi.nlm.nih.gov/23993356" TargetMode="External"/><Relationship Id="rId1116" Type="http://schemas.openxmlformats.org/officeDocument/2006/relationships/hyperlink" Target="https://pubmed.ncbi.nlm.nih.gov/31686337" TargetMode="External"/><Relationship Id="rId1463" Type="http://schemas.openxmlformats.org/officeDocument/2006/relationships/hyperlink" Target="https://pubmed.ncbi.nlm.nih.gov/23984744" TargetMode="External"/><Relationship Id="rId2514" Type="http://schemas.openxmlformats.org/officeDocument/2006/relationships/hyperlink" Target="https://pubmed.ncbi.nlm.nih.gov/36978220" TargetMode="External"/><Relationship Id="rId11057" Type="http://schemas.openxmlformats.org/officeDocument/2006/relationships/hyperlink" Target="https://onlinelibrary.wiley.com/doi/10.1111/cod.12683" TargetMode="External"/><Relationship Id="rId12108" Type="http://schemas.openxmlformats.org/officeDocument/2006/relationships/hyperlink" Target="https://onlinelibrary.wiley.com/doi/10.1111/j.1600-0536.2008.01349.x" TargetMode="External"/><Relationship Id="rId4686" Type="http://schemas.openxmlformats.org/officeDocument/2006/relationships/hyperlink" Target="https://pubmed.ncbi.nlm.nih.gov/19183168" TargetMode="External"/><Relationship Id="rId5737" Type="http://schemas.openxmlformats.org/officeDocument/2006/relationships/hyperlink" Target="https://pubmed.ncbi.nlm.nih.gov/26917185" TargetMode="External"/><Relationship Id="rId3288" Type="http://schemas.openxmlformats.org/officeDocument/2006/relationships/hyperlink" Target="https://pubmed.ncbi.nlm.nih.gov/20055886" TargetMode="External"/><Relationship Id="rId4339" Type="http://schemas.openxmlformats.org/officeDocument/2006/relationships/hyperlink" Target="https://pubmed.ncbi.nlm.nih.gov/33316092" TargetMode="External"/><Relationship Id="rId8210" Type="http://schemas.openxmlformats.org/officeDocument/2006/relationships/hyperlink" Target="https://linkinghub.elsevier.com/retrieve/pii/S0022-202X(15)40592-5" TargetMode="External"/><Relationship Id="rId10140" Type="http://schemas.openxmlformats.org/officeDocument/2006/relationships/hyperlink" Target="https://linkinghub.elsevier.com/retrieve/pii/S0022-202X(15)33059-1" TargetMode="External"/><Relationship Id="rId690" Type="http://schemas.openxmlformats.org/officeDocument/2006/relationships/hyperlink" Target="https://pubmed.ncbi.nlm.nih.gov/7144232" TargetMode="External"/><Relationship Id="rId2371" Type="http://schemas.openxmlformats.org/officeDocument/2006/relationships/hyperlink" Target="https://pubmed.ncbi.nlm.nih.gov/31111422" TargetMode="External"/><Relationship Id="rId3422" Type="http://schemas.openxmlformats.org/officeDocument/2006/relationships/hyperlink" Target="https://pubmed.ncbi.nlm.nih.gov/33771529" TargetMode="External"/><Relationship Id="rId4820" Type="http://schemas.openxmlformats.org/officeDocument/2006/relationships/hyperlink" Target="https://pubmed.ncbi.nlm.nih.gov/25099087" TargetMode="External"/><Relationship Id="rId343" Type="http://schemas.openxmlformats.org/officeDocument/2006/relationships/hyperlink" Target="https://pubmed.ncbi.nlm.nih.gov/16120141" TargetMode="External"/><Relationship Id="rId2024" Type="http://schemas.openxmlformats.org/officeDocument/2006/relationships/hyperlink" Target="https://pubmed.ncbi.nlm.nih.gov/1599285" TargetMode="External"/><Relationship Id="rId6992" Type="http://schemas.openxmlformats.org/officeDocument/2006/relationships/hyperlink" Target="https://www.jognn.org/article/S0884-2175(15)31210-7/fulltext" TargetMode="External"/><Relationship Id="rId4196" Type="http://schemas.openxmlformats.org/officeDocument/2006/relationships/hyperlink" Target="https://pubmed.ncbi.nlm.nih.gov/27090421" TargetMode="External"/><Relationship Id="rId5247" Type="http://schemas.openxmlformats.org/officeDocument/2006/relationships/hyperlink" Target="https://pubmed.ncbi.nlm.nih.gov/16128750" TargetMode="External"/><Relationship Id="rId5594" Type="http://schemas.openxmlformats.org/officeDocument/2006/relationships/hyperlink" Target="https://pubmed.ncbi.nlm.nih.gov/20831610" TargetMode="External"/><Relationship Id="rId6645" Type="http://schemas.openxmlformats.org/officeDocument/2006/relationships/hyperlink" Target="https://link.springer.com/article/10.1007/s00403-010-1065-0" TargetMode="External"/><Relationship Id="rId9868" Type="http://schemas.openxmlformats.org/officeDocument/2006/relationships/hyperlink" Target="https://academic.oup.com/bjd/article-abstract/154/2/345/6637075?redirectedFrom=fulltext" TargetMode="External"/><Relationship Id="rId11798" Type="http://schemas.openxmlformats.org/officeDocument/2006/relationships/hyperlink" Target="https://academic.oup.com/ced/article-abstract/33/3/375/6624528?redirectedFrom=fulltext" TargetMode="External"/><Relationship Id="rId1857" Type="http://schemas.openxmlformats.org/officeDocument/2006/relationships/hyperlink" Target="https://pubmed.ncbi.nlm.nih.gov/10469332" TargetMode="External"/><Relationship Id="rId2908" Type="http://schemas.openxmlformats.org/officeDocument/2006/relationships/hyperlink" Target="https://pubmed.ncbi.nlm.nih.gov/12472542" TargetMode="External"/><Relationship Id="rId4330" Type="http://schemas.openxmlformats.org/officeDocument/2006/relationships/hyperlink" Target="https://pubmed.ncbi.nlm.nih.gov/35320971" TargetMode="External"/><Relationship Id="rId8951" Type="http://schemas.openxmlformats.org/officeDocument/2006/relationships/hyperlink" Target="https://jamanetwork.com/journals/jamadermatology/fullarticle/10.1001/jamadermatol.2018.4665" TargetMode="External"/><Relationship Id="rId7553" Type="http://schemas.openxmlformats.org/officeDocument/2006/relationships/hyperlink" Target="https://linkinghub.elsevier.com/retrieve/pii/S0022-202X(15)60152-X" TargetMode="External"/><Relationship Id="rId8604" Type="http://schemas.openxmlformats.org/officeDocument/2006/relationships/hyperlink" Target="https://link.springer.com/article/10.1007/s11845-008-0217-0" TargetMode="External"/><Relationship Id="rId10881" Type="http://schemas.openxmlformats.org/officeDocument/2006/relationships/hyperlink" Target="https://academic.oup.com/ced/advance-article-abstract/doi/10.1093/ced/llad346/7311090?redirectedFrom=fulltext" TargetMode="External"/><Relationship Id="rId11932" Type="http://schemas.openxmlformats.org/officeDocument/2006/relationships/hyperlink" Target="https://onlinelibrary.wiley.com/doi/10.1111/opn.12041" TargetMode="External"/><Relationship Id="rId6155" Type="http://schemas.openxmlformats.org/officeDocument/2006/relationships/hyperlink" Target="https://pubmed.ncbi.nlm.nih.gov/20732198" TargetMode="External"/><Relationship Id="rId7206" Type="http://schemas.openxmlformats.org/officeDocument/2006/relationships/hyperlink" Target="https://onlinelibrary.wiley.com/doi/10.1111/j.1525-1470.2011.01635.x" TargetMode="External"/><Relationship Id="rId10534" Type="http://schemas.openxmlformats.org/officeDocument/2006/relationships/hyperlink" Target="https://academic.oup.com/ced/article-abstract/33/4/440/6624710?redirectedFrom=fulltext" TargetMode="External"/><Relationship Id="rId9378" Type="http://schemas.openxmlformats.org/officeDocument/2006/relationships/hyperlink" Target="https://academic.oup.com/bjd/article-abstract/182/2/483/6753142?redirectedFrom=fulltext" TargetMode="External"/><Relationship Id="rId2765" Type="http://schemas.openxmlformats.org/officeDocument/2006/relationships/hyperlink" Target="https://pubmed.ncbi.nlm.nih.gov/22007850" TargetMode="External"/><Relationship Id="rId3816" Type="http://schemas.openxmlformats.org/officeDocument/2006/relationships/hyperlink" Target="https://pubmed.ncbi.nlm.nih.gov/16967486" TargetMode="External"/><Relationship Id="rId12359" Type="http://schemas.openxmlformats.org/officeDocument/2006/relationships/hyperlink" Target="https://linkinghub.elsevier.com/retrieve/pii/0278-6915(88)90006-3" TargetMode="External"/><Relationship Id="rId737" Type="http://schemas.openxmlformats.org/officeDocument/2006/relationships/hyperlink" Target="https://pubmed.ncbi.nlm.nih.gov/35152404" TargetMode="External"/><Relationship Id="rId1367" Type="http://schemas.openxmlformats.org/officeDocument/2006/relationships/hyperlink" Target="https://pubmed.ncbi.nlm.nih.gov/30521685" TargetMode="External"/><Relationship Id="rId2418" Type="http://schemas.openxmlformats.org/officeDocument/2006/relationships/hyperlink" Target="https://pubmed.ncbi.nlm.nih.gov/36763742" TargetMode="External"/><Relationship Id="rId5988" Type="http://schemas.openxmlformats.org/officeDocument/2006/relationships/hyperlink" Target="https://pubmed.ncbi.nlm.nih.gov/14698160" TargetMode="External"/><Relationship Id="rId73" Type="http://schemas.openxmlformats.org/officeDocument/2006/relationships/hyperlink" Target="https://pubmed.ncbi.nlm.nih.gov/32607944" TargetMode="External"/><Relationship Id="rId8461" Type="http://schemas.openxmlformats.org/officeDocument/2006/relationships/hyperlink" Target="https://www.clinicalkey.com/content/playBy/pii?v=S1081-1206(18)31498-4" TargetMode="External"/><Relationship Id="rId9512" Type="http://schemas.openxmlformats.org/officeDocument/2006/relationships/hyperlink" Target="https://academic.oup.com/bjd/article-abstract/149/1/160/6635201?redirectedFrom=fulltext" TargetMode="External"/><Relationship Id="rId10391" Type="http://schemas.openxmlformats.org/officeDocument/2006/relationships/hyperlink" Target="https://onlinelibrary.wiley.com/resolve/openurl?genre=article&amp;sid=nlm:pubmed&amp;issn=0105-1873&amp;date=1994&amp;volume=30&amp;issue=1&amp;spage=42" TargetMode="External"/><Relationship Id="rId11442" Type="http://schemas.openxmlformats.org/officeDocument/2006/relationships/hyperlink" Target="https://www.pnas.org/doi/10.1073/pnas.0812744106?url_ver=Z39.88-2003&amp;rfr_id=ori:rid:crossref.org&amp;rfr_dat=cr_pub%20%200pubmed" TargetMode="External"/><Relationship Id="rId1501" Type="http://schemas.openxmlformats.org/officeDocument/2006/relationships/hyperlink" Target="https://pubmed.ncbi.nlm.nih.gov/20624287" TargetMode="External"/><Relationship Id="rId7063" Type="http://schemas.openxmlformats.org/officeDocument/2006/relationships/hyperlink" Target="https://onlinelibrary.wiley.com/doi/10.1111/jdv.19261" TargetMode="External"/><Relationship Id="rId8114" Type="http://schemas.openxmlformats.org/officeDocument/2006/relationships/hyperlink" Target="https://europepmc.org/abstract/MED/28771503" TargetMode="External"/><Relationship Id="rId10044" Type="http://schemas.openxmlformats.org/officeDocument/2006/relationships/hyperlink" Target="https://academic.oup.com/bjd/article/181/3/429/6764944" TargetMode="External"/><Relationship Id="rId594" Type="http://schemas.openxmlformats.org/officeDocument/2006/relationships/hyperlink" Target="https://pubmed.ncbi.nlm.nih.gov/32504724" TargetMode="External"/><Relationship Id="rId2275" Type="http://schemas.openxmlformats.org/officeDocument/2006/relationships/hyperlink" Target="https://pubmed.ncbi.nlm.nih.gov/17299430" TargetMode="External"/><Relationship Id="rId3326" Type="http://schemas.openxmlformats.org/officeDocument/2006/relationships/hyperlink" Target="https://pubmed.ncbi.nlm.nih.gov/36922463" TargetMode="External"/><Relationship Id="rId3673" Type="http://schemas.openxmlformats.org/officeDocument/2006/relationships/hyperlink" Target="https://pubmed.ncbi.nlm.nih.gov/22970691" TargetMode="External"/><Relationship Id="rId4724" Type="http://schemas.openxmlformats.org/officeDocument/2006/relationships/hyperlink" Target="https://pubmed.ncbi.nlm.nih.gov/12919126" TargetMode="External"/><Relationship Id="rId247" Type="http://schemas.openxmlformats.org/officeDocument/2006/relationships/hyperlink" Target="https://pubmed.ncbi.nlm.nih.gov/21410677" TargetMode="External"/><Relationship Id="rId6896" Type="http://schemas.openxmlformats.org/officeDocument/2006/relationships/hyperlink" Target="https://linkinghub.elsevier.com/retrieve/pii/0022-202X(91)90369-2" TargetMode="External"/><Relationship Id="rId7947" Type="http://schemas.openxmlformats.org/officeDocument/2006/relationships/hyperlink" Target="https://linkinghub.elsevier.com/retrieve/pii/S0091674904013946" TargetMode="External"/><Relationship Id="rId10928" Type="http://schemas.openxmlformats.org/officeDocument/2006/relationships/hyperlink" Target="https://academic.oup.com/ced/article-abstract/37/2/189/6622803?redirectedFrom=fulltext" TargetMode="External"/><Relationship Id="rId5498" Type="http://schemas.openxmlformats.org/officeDocument/2006/relationships/hyperlink" Target="https://pubmed.ncbi.nlm.nih.gov/32756894" TargetMode="External"/><Relationship Id="rId6549" Type="http://schemas.openxmlformats.org/officeDocument/2006/relationships/hyperlink" Target="https://linkinghub.elsevier.com/retrieve/pii/S0022-202X(15)39026-6" TargetMode="External"/><Relationship Id="rId12350" Type="http://schemas.openxmlformats.org/officeDocument/2006/relationships/hyperlink" Target="https://linkinghub.elsevier.com/retrieve/pii/0378-4274(91)90135-S" TargetMode="External"/><Relationship Id="rId9022" Type="http://schemas.openxmlformats.org/officeDocument/2006/relationships/hyperlink" Target="https://linkinghub.elsevier.com/retrieve/pii/S0022-202X(16)00450-4" TargetMode="External"/><Relationship Id="rId12003" Type="http://schemas.openxmlformats.org/officeDocument/2006/relationships/hyperlink" Target="https://linkinghub.elsevier.com/retrieve/pii/S0887-2333(19)30947-6" TargetMode="External"/><Relationship Id="rId1011" Type="http://schemas.openxmlformats.org/officeDocument/2006/relationships/hyperlink" Target="https://pubmed.ncbi.nlm.nih.gov/10571841" TargetMode="External"/><Relationship Id="rId4581" Type="http://schemas.openxmlformats.org/officeDocument/2006/relationships/hyperlink" Target="https://pubmed.ncbi.nlm.nih.gov/3395562" TargetMode="External"/><Relationship Id="rId5632" Type="http://schemas.openxmlformats.org/officeDocument/2006/relationships/hyperlink" Target="https://pubmed.ncbi.nlm.nih.gov/10848736" TargetMode="External"/><Relationship Id="rId3183" Type="http://schemas.openxmlformats.org/officeDocument/2006/relationships/hyperlink" Target="https://pubmed.ncbi.nlm.nih.gov/16086767" TargetMode="External"/><Relationship Id="rId4234" Type="http://schemas.openxmlformats.org/officeDocument/2006/relationships/hyperlink" Target="https://pubmed.ncbi.nlm.nih.gov/19239470" TargetMode="External"/><Relationship Id="rId7457" Type="http://schemas.openxmlformats.org/officeDocument/2006/relationships/hyperlink" Target="https://academic.oup.com/bjd/article/185/2/441/6600111" TargetMode="External"/><Relationship Id="rId8855" Type="http://schemas.openxmlformats.org/officeDocument/2006/relationships/hyperlink" Target="https://ojrd.biomedcentral.com/articles/10.1186/s13023-023-02817-z" TargetMode="External"/><Relationship Id="rId9906" Type="http://schemas.openxmlformats.org/officeDocument/2006/relationships/hyperlink" Target="https://www.bmj.com/lookup/pmidlookup?view=long&amp;pmid=36740876" TargetMode="External"/><Relationship Id="rId10785" Type="http://schemas.openxmlformats.org/officeDocument/2006/relationships/hyperlink" Target="https://europepmc.org/abstract/MED/9632422" TargetMode="External"/><Relationship Id="rId11836" Type="http://schemas.openxmlformats.org/officeDocument/2006/relationships/hyperlink" Target="https://linkinghub.elsevier.com/retrieve/pii/S0022-202X(15)40518-4" TargetMode="External"/><Relationship Id="rId6059" Type="http://schemas.openxmlformats.org/officeDocument/2006/relationships/hyperlink" Target="https://pubmed.ncbi.nlm.nih.gov/10073443" TargetMode="External"/><Relationship Id="rId8508" Type="http://schemas.openxmlformats.org/officeDocument/2006/relationships/hyperlink" Target="https://www.clinicalkey.com/content/playBy/pii?v=S0091-6749(15)00786-1" TargetMode="External"/><Relationship Id="rId10438" Type="http://schemas.openxmlformats.org/officeDocument/2006/relationships/hyperlink" Target="https://www.tandfonline.com/doi/full/10.1080/14760584.2021.1990043" TargetMode="External"/><Relationship Id="rId988" Type="http://schemas.openxmlformats.org/officeDocument/2006/relationships/hyperlink" Target="https://pubmed.ncbi.nlm.nih.gov/23600661" TargetMode="External"/><Relationship Id="rId2669" Type="http://schemas.openxmlformats.org/officeDocument/2006/relationships/hyperlink" Target="https://pubmed.ncbi.nlm.nih.gov/27460132" TargetMode="External"/><Relationship Id="rId6540" Type="http://schemas.openxmlformats.org/officeDocument/2006/relationships/hyperlink" Target="https://academic.oup.com/biomedgerontology/article/71/8/1022/2465626" TargetMode="External"/><Relationship Id="rId4091" Type="http://schemas.openxmlformats.org/officeDocument/2006/relationships/hyperlink" Target="https://pubmed.ncbi.nlm.nih.gov/8088149" TargetMode="External"/><Relationship Id="rId5142" Type="http://schemas.openxmlformats.org/officeDocument/2006/relationships/hyperlink" Target="https://pubmed.ncbi.nlm.nih.gov/2972527" TargetMode="External"/><Relationship Id="rId9763" Type="http://schemas.openxmlformats.org/officeDocument/2006/relationships/hyperlink" Target="https://www.clinicalkey.com/content/playBy/pii?v=S0140-6736(19)31772-6" TargetMode="External"/><Relationship Id="rId8365" Type="http://schemas.openxmlformats.org/officeDocument/2006/relationships/hyperlink" Target="https://academic.oup.com/ced/article-abstract/17/2/140/6629167?redirectedFrom=fulltext" TargetMode="External"/><Relationship Id="rId9416" Type="http://schemas.openxmlformats.org/officeDocument/2006/relationships/hyperlink" Target="https://www.clinicalkey.com/content/playBy/pii?v=S1521-6616(15)30052-8" TargetMode="External"/><Relationship Id="rId10295" Type="http://schemas.openxmlformats.org/officeDocument/2006/relationships/hyperlink" Target="https://academic.oup.com/occmed/article/65/1/22/1432969" TargetMode="External"/><Relationship Id="rId11693" Type="http://schemas.openxmlformats.org/officeDocument/2006/relationships/hyperlink" Target="https://europepmc.org/abstract/MED/33771823" TargetMode="External"/><Relationship Id="rId1405" Type="http://schemas.openxmlformats.org/officeDocument/2006/relationships/hyperlink" Target="https://pubmed.ncbi.nlm.nih.gov/26852284" TargetMode="External"/><Relationship Id="rId1752" Type="http://schemas.openxmlformats.org/officeDocument/2006/relationships/hyperlink" Target="https://pubmed.ncbi.nlm.nih.gov/26956114" TargetMode="External"/><Relationship Id="rId2803" Type="http://schemas.openxmlformats.org/officeDocument/2006/relationships/hyperlink" Target="https://pubmed.ncbi.nlm.nih.gov/20357813" TargetMode="External"/><Relationship Id="rId8018" Type="http://schemas.openxmlformats.org/officeDocument/2006/relationships/hyperlink" Target="https://academic.oup.com/bjd/article-abstract/138/1/202/6683058?redirectedFrom=fulltext" TargetMode="External"/><Relationship Id="rId11346" Type="http://schemas.openxmlformats.org/officeDocument/2006/relationships/hyperlink" Target="https://europepmc.org/abstract/MED/1859961" TargetMode="External"/><Relationship Id="rId4975" Type="http://schemas.openxmlformats.org/officeDocument/2006/relationships/hyperlink" Target="https://pubmed.ncbi.nlm.nih.gov/16320265" TargetMode="External"/><Relationship Id="rId498" Type="http://schemas.openxmlformats.org/officeDocument/2006/relationships/hyperlink" Target="https://pubmed.ncbi.nlm.nih.gov/8496619" TargetMode="External"/><Relationship Id="rId2179" Type="http://schemas.openxmlformats.org/officeDocument/2006/relationships/hyperlink" Target="https://pubmed.ncbi.nlm.nih.gov/26123689" TargetMode="External"/><Relationship Id="rId3577" Type="http://schemas.openxmlformats.org/officeDocument/2006/relationships/hyperlink" Target="https://pubmed.ncbi.nlm.nih.gov/36745562" TargetMode="External"/><Relationship Id="rId4628" Type="http://schemas.openxmlformats.org/officeDocument/2006/relationships/hyperlink" Target="https://pubmed.ncbi.nlm.nih.gov/34137460" TargetMode="External"/><Relationship Id="rId6050" Type="http://schemas.openxmlformats.org/officeDocument/2006/relationships/hyperlink" Target="https://pubmed.ncbi.nlm.nih.gov/10703632" TargetMode="External"/><Relationship Id="rId7101" Type="http://schemas.openxmlformats.org/officeDocument/2006/relationships/hyperlink" Target="https://www.frontiersin.org/articles/10.3389/fped.2022.1050560/full" TargetMode="External"/><Relationship Id="rId2660" Type="http://schemas.openxmlformats.org/officeDocument/2006/relationships/hyperlink" Target="https://pubmed.ncbi.nlm.nih.gov/28157540" TargetMode="External"/><Relationship Id="rId3711" Type="http://schemas.openxmlformats.org/officeDocument/2006/relationships/hyperlink" Target="https://pubmed.ncbi.nlm.nih.gov/32726455" TargetMode="External"/><Relationship Id="rId9273" Type="http://schemas.openxmlformats.org/officeDocument/2006/relationships/hyperlink" Target="https://linkinghub.elsevier.com/retrieve/pii/S0022-202X(15)40518-4" TargetMode="External"/><Relationship Id="rId12254" Type="http://schemas.openxmlformats.org/officeDocument/2006/relationships/hyperlink" Target="https://onlinelibrary.wiley.com/resolve/openurl?genre=article&amp;sid=nlm:pubmed&amp;issn=0105-1873&amp;date=1999&amp;volume=40&amp;issue=4&amp;spage=183" TargetMode="External"/><Relationship Id="rId632" Type="http://schemas.openxmlformats.org/officeDocument/2006/relationships/hyperlink" Target="https://pubmed.ncbi.nlm.nih.gov/19633599" TargetMode="External"/><Relationship Id="rId1262" Type="http://schemas.openxmlformats.org/officeDocument/2006/relationships/hyperlink" Target="https://pubmed.ncbi.nlm.nih.gov/16225593" TargetMode="External"/><Relationship Id="rId2313" Type="http://schemas.openxmlformats.org/officeDocument/2006/relationships/hyperlink" Target="https://pubmed.ncbi.nlm.nih.gov/10504448" TargetMode="External"/><Relationship Id="rId4485" Type="http://schemas.openxmlformats.org/officeDocument/2006/relationships/hyperlink" Target="https://pubmed.ncbi.nlm.nih.gov/16556746" TargetMode="External"/><Relationship Id="rId5536" Type="http://schemas.openxmlformats.org/officeDocument/2006/relationships/hyperlink" Target="https://pubmed.ncbi.nlm.nih.gov/23447034" TargetMode="External"/><Relationship Id="rId5883" Type="http://schemas.openxmlformats.org/officeDocument/2006/relationships/hyperlink" Target="https://pubmed.ncbi.nlm.nih.gov/21496732" TargetMode="External"/><Relationship Id="rId6934" Type="http://schemas.openxmlformats.org/officeDocument/2006/relationships/hyperlink" Target="https://academic.oup.com/ced/advance-article/doi/10.1093/ced/llad416/7451571" TargetMode="External"/><Relationship Id="rId3087" Type="http://schemas.openxmlformats.org/officeDocument/2006/relationships/hyperlink" Target="https://pubmed.ncbi.nlm.nih.gov/28005279" TargetMode="External"/><Relationship Id="rId4138" Type="http://schemas.openxmlformats.org/officeDocument/2006/relationships/hyperlink" Target="https://pubmed.ncbi.nlm.nih.gov/35982914" TargetMode="External"/><Relationship Id="rId8759" Type="http://schemas.openxmlformats.org/officeDocument/2006/relationships/hyperlink" Target="https://academic.oup.com/ced/article-abstract/46/4/733/6598315?redirectedFrom=fulltext" TargetMode="External"/><Relationship Id="rId10689" Type="http://schemas.openxmlformats.org/officeDocument/2006/relationships/hyperlink" Target="https://onlinelibrary.wiley.com/resolve/openurl?genre=article&amp;sid=nlm:pubmed&amp;issn=0307-6938&amp;date=1996&amp;volume=21&amp;issue=2&amp;spage=121" TargetMode="External"/><Relationship Id="rId2170" Type="http://schemas.openxmlformats.org/officeDocument/2006/relationships/hyperlink" Target="https://pubmed.ncbi.nlm.nih.gov/26801004" TargetMode="External"/><Relationship Id="rId3221" Type="http://schemas.openxmlformats.org/officeDocument/2006/relationships/hyperlink" Target="https://pubmed.ncbi.nlm.nih.gov/10457143" TargetMode="External"/><Relationship Id="rId6791" Type="http://schemas.openxmlformats.org/officeDocument/2006/relationships/hyperlink" Target="https://linkinghub.elsevier.com/retrieve/pii/S0140-6736(02)07536-0" TargetMode="External"/><Relationship Id="rId7842" Type="http://schemas.openxmlformats.org/officeDocument/2006/relationships/hyperlink" Target="https://academic.oup.com/ced/article-abstract/36/2/119/6622221?redirectedFrom=fulltext" TargetMode="External"/><Relationship Id="rId8" Type="http://schemas.openxmlformats.org/officeDocument/2006/relationships/hyperlink" Target="https://pubmed.ncbi.nlm.nih.gov/37221019" TargetMode="External"/><Relationship Id="rId142" Type="http://schemas.openxmlformats.org/officeDocument/2006/relationships/hyperlink" Target="https://pubmed.ncbi.nlm.nih.gov/25732669" TargetMode="External"/><Relationship Id="rId5393" Type="http://schemas.openxmlformats.org/officeDocument/2006/relationships/hyperlink" Target="https://pubmed.ncbi.nlm.nih.gov/9034688" TargetMode="External"/><Relationship Id="rId6444" Type="http://schemas.openxmlformats.org/officeDocument/2006/relationships/hyperlink" Target="https://www.frontiersin.org/articles/10.3389/fmed.2022.1092688/full" TargetMode="External"/><Relationship Id="rId10823" Type="http://schemas.openxmlformats.org/officeDocument/2006/relationships/hyperlink" Target="https://onlinelibrary.wiley.com/resolve/openurl?genre=article&amp;sid=nlm:pubmed&amp;issn=0105-1873&amp;date=1992&amp;volume=27&amp;issue=4&amp;spage=256" TargetMode="External"/><Relationship Id="rId5046" Type="http://schemas.openxmlformats.org/officeDocument/2006/relationships/hyperlink" Target="https://pubmed.ncbi.nlm.nih.gov/10644022" TargetMode="External"/><Relationship Id="rId9667" Type="http://schemas.openxmlformats.org/officeDocument/2006/relationships/hyperlink" Target="https://onlinelibrary.wiley.com/doi/10.1111/jdv.15398" TargetMode="External"/><Relationship Id="rId8269" Type="http://schemas.openxmlformats.org/officeDocument/2006/relationships/hyperlink" Target="https://academic.oup.com/bjd/article/180/5/1069/6732724" TargetMode="External"/><Relationship Id="rId11597" Type="http://schemas.openxmlformats.org/officeDocument/2006/relationships/hyperlink" Target="https://academic.oup.com/ced/article-abstract/22/1/26/6629533?redirectedFrom=fulltext" TargetMode="External"/><Relationship Id="rId1656" Type="http://schemas.openxmlformats.org/officeDocument/2006/relationships/hyperlink" Target="https://pubmed.ncbi.nlm.nih.gov/9764151" TargetMode="External"/><Relationship Id="rId2707" Type="http://schemas.openxmlformats.org/officeDocument/2006/relationships/hyperlink" Target="https://pubmed.ncbi.nlm.nih.gov/26203641" TargetMode="External"/><Relationship Id="rId10199" Type="http://schemas.openxmlformats.org/officeDocument/2006/relationships/hyperlink" Target="https://europepmc.org/abstract/MED/5689291" TargetMode="External"/><Relationship Id="rId1309" Type="http://schemas.openxmlformats.org/officeDocument/2006/relationships/hyperlink" Target="https://pubmed.ncbi.nlm.nih.gov/33448328" TargetMode="External"/><Relationship Id="rId4879" Type="http://schemas.openxmlformats.org/officeDocument/2006/relationships/hyperlink" Target="https://pubmed.ncbi.nlm.nih.gov/21268052" TargetMode="External"/><Relationship Id="rId8750" Type="http://schemas.openxmlformats.org/officeDocument/2006/relationships/hyperlink" Target="https://www.nejm.org/doi/10.1056/NEJM200207113470215?url_ver=Z39.88-2003&amp;rfr_id=ori:rid:crossref.org&amp;rfr_dat=cr_pub%20%200pubmed" TargetMode="External"/><Relationship Id="rId9801" Type="http://schemas.openxmlformats.org/officeDocument/2006/relationships/hyperlink" Target="https://academic.oup.com/bjd/article-abstract/175/3/632/6616836?redirectedFrom=fulltext" TargetMode="External"/><Relationship Id="rId10680" Type="http://schemas.openxmlformats.org/officeDocument/2006/relationships/hyperlink" Target="https://academic.oup.com/jambio/article-abstract/90/4/648/6721726?redirectedFrom=fulltext" TargetMode="External"/><Relationship Id="rId11731" Type="http://schemas.openxmlformats.org/officeDocument/2006/relationships/hyperlink" Target="https://academic.oup.com/occmed/article/63/6/395/1369345" TargetMode="External"/><Relationship Id="rId15" Type="http://schemas.openxmlformats.org/officeDocument/2006/relationships/hyperlink" Target="https://pubmed.ncbi.nlm.nih.gov/37285130" TargetMode="External"/><Relationship Id="rId7352" Type="http://schemas.openxmlformats.org/officeDocument/2006/relationships/hyperlink" Target="https://academic.oup.com/bjd/article-abstract/169/3/600/6615210?redirectedFrom=fulltext" TargetMode="External"/><Relationship Id="rId8403" Type="http://schemas.openxmlformats.org/officeDocument/2006/relationships/hyperlink" Target="https://onlinelibrary.wiley.com/doi/10.1111/all.15651" TargetMode="External"/><Relationship Id="rId10333" Type="http://schemas.openxmlformats.org/officeDocument/2006/relationships/hyperlink" Target="https://onlinelibrary.wiley.com/resolve/openurl?genre=article&amp;sid=nlm:pubmed&amp;issn=0105-1873&amp;date=2001&amp;volume=44&amp;issue=5&amp;spage=270" TargetMode="External"/><Relationship Id="rId7005" Type="http://schemas.openxmlformats.org/officeDocument/2006/relationships/hyperlink" Target="https://academic.oup.com/bjd/article-abstract/159/3/591/6641403?redirectedFrom=fulltext" TargetMode="External"/><Relationship Id="rId883" Type="http://schemas.openxmlformats.org/officeDocument/2006/relationships/hyperlink" Target="https://pubmed.ncbi.nlm.nih.gov/36546463" TargetMode="External"/><Relationship Id="rId2564" Type="http://schemas.openxmlformats.org/officeDocument/2006/relationships/hyperlink" Target="https://pubmed.ncbi.nlm.nih.gov/33301597" TargetMode="External"/><Relationship Id="rId3615" Type="http://schemas.openxmlformats.org/officeDocument/2006/relationships/hyperlink" Target="https://pubmed.ncbi.nlm.nih.gov/30720903" TargetMode="External"/><Relationship Id="rId3962" Type="http://schemas.openxmlformats.org/officeDocument/2006/relationships/hyperlink" Target="https://pubmed.ncbi.nlm.nih.gov/8914364" TargetMode="External"/><Relationship Id="rId9177" Type="http://schemas.openxmlformats.org/officeDocument/2006/relationships/hyperlink" Target="https://academic.oup.com/bjd/article-abstract/156/6/1149/6643672?redirectedFrom=fulltext" TargetMode="External"/><Relationship Id="rId12158" Type="http://schemas.openxmlformats.org/officeDocument/2006/relationships/hyperlink" Target="https://onlinelibrary.wiley.com/doi/10.1111/j.0105-1873.2004.00440.x" TargetMode="External"/><Relationship Id="rId536" Type="http://schemas.openxmlformats.org/officeDocument/2006/relationships/hyperlink" Target="https://pubmed.ncbi.nlm.nih.gov/2576222" TargetMode="External"/><Relationship Id="rId1166" Type="http://schemas.openxmlformats.org/officeDocument/2006/relationships/hyperlink" Target="https://pubmed.ncbi.nlm.nih.gov/28864078" TargetMode="External"/><Relationship Id="rId2217" Type="http://schemas.openxmlformats.org/officeDocument/2006/relationships/hyperlink" Target="https://pubmed.ncbi.nlm.nih.gov/23374260" TargetMode="External"/><Relationship Id="rId4389" Type="http://schemas.openxmlformats.org/officeDocument/2006/relationships/hyperlink" Target="https://pubmed.ncbi.nlm.nih.gov/28153495" TargetMode="External"/><Relationship Id="rId5787" Type="http://schemas.openxmlformats.org/officeDocument/2006/relationships/hyperlink" Target="https://pubmed.ncbi.nlm.nih.gov/23243291" TargetMode="External"/><Relationship Id="rId6838" Type="http://schemas.openxmlformats.org/officeDocument/2006/relationships/hyperlink" Target="https://linkinghub.elsevier.com/retrieve/pii/S0022-202X(15)40482-8" TargetMode="External"/><Relationship Id="rId8260" Type="http://schemas.openxmlformats.org/officeDocument/2006/relationships/hyperlink" Target="https://academic.oup.com/bjd/article/183/3/443/6748143" TargetMode="External"/><Relationship Id="rId9311" Type="http://schemas.openxmlformats.org/officeDocument/2006/relationships/hyperlink" Target="https://academic.oup.com/ced/article-abstract/20/6/468/6591971?redirectedFrom=fulltext" TargetMode="External"/><Relationship Id="rId10190" Type="http://schemas.openxmlformats.org/officeDocument/2006/relationships/hyperlink" Target="https://www.tandfonline.com/doi/full/10.3109/03091908009161093" TargetMode="External"/><Relationship Id="rId11241" Type="http://schemas.openxmlformats.org/officeDocument/2006/relationships/hyperlink" Target="https://journals.sagepub.com/doi/10.1191/1740774504cn032oa?url_ver=Z39.88-2003&amp;rfr_id=ori:rid:crossref.org&amp;rfr_dat=cr_pub%20%200pubmed" TargetMode="External"/><Relationship Id="rId1300" Type="http://schemas.openxmlformats.org/officeDocument/2006/relationships/hyperlink" Target="https://pubmed.ncbi.nlm.nih.gov/35606161" TargetMode="External"/><Relationship Id="rId4870" Type="http://schemas.openxmlformats.org/officeDocument/2006/relationships/hyperlink" Target="https://pubmed.ncbi.nlm.nih.gov/22052713" TargetMode="External"/><Relationship Id="rId5921" Type="http://schemas.openxmlformats.org/officeDocument/2006/relationships/hyperlink" Target="https://pubmed.ncbi.nlm.nih.gov/18498417" TargetMode="External"/><Relationship Id="rId3472" Type="http://schemas.openxmlformats.org/officeDocument/2006/relationships/hyperlink" Target="https://pubmed.ncbi.nlm.nih.gov/28973304" TargetMode="External"/><Relationship Id="rId4523" Type="http://schemas.openxmlformats.org/officeDocument/2006/relationships/hyperlink" Target="https://pubmed.ncbi.nlm.nih.gov/9135619" TargetMode="External"/><Relationship Id="rId393" Type="http://schemas.openxmlformats.org/officeDocument/2006/relationships/hyperlink" Target="https://pubmed.ncbi.nlm.nih.gov/12207578" TargetMode="External"/><Relationship Id="rId2074" Type="http://schemas.openxmlformats.org/officeDocument/2006/relationships/hyperlink" Target="https://pubmed.ncbi.nlm.nih.gov/33894014" TargetMode="External"/><Relationship Id="rId3125" Type="http://schemas.openxmlformats.org/officeDocument/2006/relationships/hyperlink" Target="https://pubmed.ncbi.nlm.nih.gov/22691169" TargetMode="External"/><Relationship Id="rId6695" Type="http://schemas.openxmlformats.org/officeDocument/2006/relationships/hyperlink" Target="https://academic.oup.com/bjd/article-abstract/158/2/266/6641406?redirectedFrom=fulltext" TargetMode="External"/><Relationship Id="rId7746" Type="http://schemas.openxmlformats.org/officeDocument/2006/relationships/hyperlink" Target="https://onlinelibrary.wiley.com/doi/10.1111/all.13157" TargetMode="External"/><Relationship Id="rId5297" Type="http://schemas.openxmlformats.org/officeDocument/2006/relationships/hyperlink" Target="https://pubmed.ncbi.nlm.nih.gov/25211660" TargetMode="External"/><Relationship Id="rId6348" Type="http://schemas.openxmlformats.org/officeDocument/2006/relationships/hyperlink" Target="https://pubmed.ncbi.nlm.nih.gov/27201583" TargetMode="External"/><Relationship Id="rId10727" Type="http://schemas.openxmlformats.org/officeDocument/2006/relationships/hyperlink" Target="https://academic.oup.com/bjd/article-abstract/162/2/237/6642276?redirectedFrom=fulltext" TargetMode="External"/><Relationship Id="rId2958" Type="http://schemas.openxmlformats.org/officeDocument/2006/relationships/hyperlink" Target="https://pubmed.ncbi.nlm.nih.gov/9798561" TargetMode="External"/><Relationship Id="rId4380" Type="http://schemas.openxmlformats.org/officeDocument/2006/relationships/hyperlink" Target="https://pubmed.ncbi.nlm.nih.gov/15009726" TargetMode="External"/><Relationship Id="rId5431" Type="http://schemas.openxmlformats.org/officeDocument/2006/relationships/hyperlink" Target="https://pubmed.ncbi.nlm.nih.gov/36052766" TargetMode="External"/><Relationship Id="rId4033" Type="http://schemas.openxmlformats.org/officeDocument/2006/relationships/hyperlink" Target="https://pubmed.ncbi.nlm.nih.gov/12423410" TargetMode="External"/><Relationship Id="rId8654" Type="http://schemas.openxmlformats.org/officeDocument/2006/relationships/hyperlink" Target="https://linkinghub.elsevier.com/retrieve/pii/S0022-202X(15)40343-4" TargetMode="External"/><Relationship Id="rId9705" Type="http://schemas.openxmlformats.org/officeDocument/2006/relationships/hyperlink" Target="https://www.tandfonline.com/doi/full/10.1080/09546634.2023.2193663" TargetMode="External"/><Relationship Id="rId10584" Type="http://schemas.openxmlformats.org/officeDocument/2006/relationships/hyperlink" Target="https://academic.oup.com/ced/article/48/8/860/7133812" TargetMode="External"/><Relationship Id="rId11982" Type="http://schemas.openxmlformats.org/officeDocument/2006/relationships/hyperlink" Target="https://linkinghub.elsevier.com/retrieve/pii/S0273-2300(23)00161-7" TargetMode="External"/><Relationship Id="rId7256" Type="http://schemas.openxmlformats.org/officeDocument/2006/relationships/hyperlink" Target="https://karger.com/drm/article-abstract/239/2/267/835335/Which-Health-Related-Quality-of-Life-Items-Most?redirectedFrom=fulltext" TargetMode="External"/><Relationship Id="rId8307" Type="http://schemas.openxmlformats.org/officeDocument/2006/relationships/hyperlink" Target="https://academic.oup.com/bjd/article-abstract/170/4/995/6614847?redirectedFrom=fulltext" TargetMode="External"/><Relationship Id="rId10237" Type="http://schemas.openxmlformats.org/officeDocument/2006/relationships/hyperlink" Target="https://onlinelibrary.wiley.com/doi/10.1111/j.1600-0536.2008.01373.x" TargetMode="External"/><Relationship Id="rId11635" Type="http://schemas.openxmlformats.org/officeDocument/2006/relationships/hyperlink" Target="https://academic.oup.com/occmed/article/70/5/292/5849364" TargetMode="External"/><Relationship Id="rId3866" Type="http://schemas.openxmlformats.org/officeDocument/2006/relationships/hyperlink" Target="https://pubmed.ncbi.nlm.nih.gov/2379728" TargetMode="External"/><Relationship Id="rId4917" Type="http://schemas.openxmlformats.org/officeDocument/2006/relationships/hyperlink" Target="https://pubmed.ncbi.nlm.nih.gov/19452569" TargetMode="External"/><Relationship Id="rId787" Type="http://schemas.openxmlformats.org/officeDocument/2006/relationships/hyperlink" Target="https://pubmed.ncbi.nlm.nih.gov/30348333" TargetMode="External"/><Relationship Id="rId2468" Type="http://schemas.openxmlformats.org/officeDocument/2006/relationships/hyperlink" Target="https://pubmed.ncbi.nlm.nih.gov/11736902" TargetMode="External"/><Relationship Id="rId3519" Type="http://schemas.openxmlformats.org/officeDocument/2006/relationships/hyperlink" Target="https://pubmed.ncbi.nlm.nih.gov/22356636" TargetMode="External"/><Relationship Id="rId9562" Type="http://schemas.openxmlformats.org/officeDocument/2006/relationships/hyperlink" Target="https://academic.oup.com/ced/article-abstract/48/4/339/6884077?redirectedFrom=fulltext" TargetMode="External"/><Relationship Id="rId11492" Type="http://schemas.openxmlformats.org/officeDocument/2006/relationships/hyperlink" Target="https://onlinelibrary.wiley.com/doi/10.1111/jdv.14109" TargetMode="External"/><Relationship Id="rId12543" Type="http://schemas.openxmlformats.org/officeDocument/2006/relationships/hyperlink" Target="https://onlinelibrary.wiley.com/doi/10.1111/j.1365-2648.2006.04140.x" TargetMode="External"/><Relationship Id="rId921" Type="http://schemas.openxmlformats.org/officeDocument/2006/relationships/hyperlink" Target="https://pubmed.ncbi.nlm.nih.gov/32852560" TargetMode="External"/><Relationship Id="rId1551" Type="http://schemas.openxmlformats.org/officeDocument/2006/relationships/hyperlink" Target="https://pubmed.ncbi.nlm.nih.gov/16634905" TargetMode="External"/><Relationship Id="rId2602" Type="http://schemas.openxmlformats.org/officeDocument/2006/relationships/hyperlink" Target="https://pubmed.ncbi.nlm.nih.gov/32652611" TargetMode="External"/><Relationship Id="rId8164" Type="http://schemas.openxmlformats.org/officeDocument/2006/relationships/hyperlink" Target="https://academic.oup.com/bjd/article-abstract/161/1/170/6642132?redirectedFrom=fulltext" TargetMode="External"/><Relationship Id="rId9215" Type="http://schemas.openxmlformats.org/officeDocument/2006/relationships/hyperlink" Target="https://academic.oup.com/ced/article-abstract/29/5/499/6626583?redirectedFrom=fulltext" TargetMode="External"/><Relationship Id="rId10094" Type="http://schemas.openxmlformats.org/officeDocument/2006/relationships/hyperlink" Target="https://linkinghub.elsevier.com/retrieve/pii/S0002-9297(12)00535-6" TargetMode="External"/><Relationship Id="rId11145" Type="http://schemas.openxmlformats.org/officeDocument/2006/relationships/hyperlink" Target="https://academic.oup.com/bjd/article-abstract/163/5/992/6644115?redirectedFrom=fulltext" TargetMode="External"/><Relationship Id="rId1204" Type="http://schemas.openxmlformats.org/officeDocument/2006/relationships/hyperlink" Target="https://pubmed.ncbi.nlm.nih.gov/23946436" TargetMode="External"/><Relationship Id="rId4774" Type="http://schemas.openxmlformats.org/officeDocument/2006/relationships/hyperlink" Target="https://pubmed.ncbi.nlm.nih.gov/32945543" TargetMode="External"/><Relationship Id="rId5825" Type="http://schemas.openxmlformats.org/officeDocument/2006/relationships/hyperlink" Target="https://pubmed.ncbi.nlm.nih.gov/30268830" TargetMode="External"/><Relationship Id="rId3376" Type="http://schemas.openxmlformats.org/officeDocument/2006/relationships/hyperlink" Target="https://pubmed.ncbi.nlm.nih.gov/37952181" TargetMode="External"/><Relationship Id="rId4427" Type="http://schemas.openxmlformats.org/officeDocument/2006/relationships/hyperlink" Target="https://pubmed.ncbi.nlm.nih.gov/33219375" TargetMode="External"/><Relationship Id="rId297" Type="http://schemas.openxmlformats.org/officeDocument/2006/relationships/hyperlink" Target="https://pubmed.ncbi.nlm.nih.gov/17823200" TargetMode="External"/><Relationship Id="rId3029" Type="http://schemas.openxmlformats.org/officeDocument/2006/relationships/hyperlink" Target="https://pubmed.ncbi.nlm.nih.gov/35254749" TargetMode="External"/><Relationship Id="rId6599" Type="http://schemas.openxmlformats.org/officeDocument/2006/relationships/hyperlink" Target="https://academic.oup.com/bjd/article-abstract/168/3/520/6614565?redirectedFrom=fulltext" TargetMode="External"/><Relationship Id="rId7997" Type="http://schemas.openxmlformats.org/officeDocument/2006/relationships/hyperlink" Target="https://academic.oup.com/bjd/article-abstract/142/4/721/6689864?redirectedFrom=fulltext" TargetMode="External"/><Relationship Id="rId10978" Type="http://schemas.openxmlformats.org/officeDocument/2006/relationships/hyperlink" Target="https://linkinghub.elsevier.com/retrieve/pii/S0022-202X(15)30376-6" TargetMode="External"/><Relationship Id="rId9072" Type="http://schemas.openxmlformats.org/officeDocument/2006/relationships/hyperlink" Target="https://academic.oup.com/ced/article-abstract/39/3/361/6621212?redirectedFrom=fulltext" TargetMode="External"/><Relationship Id="rId3510" Type="http://schemas.openxmlformats.org/officeDocument/2006/relationships/hyperlink" Target="https://pubmed.ncbi.nlm.nih.gov/23413913" TargetMode="External"/><Relationship Id="rId12053" Type="http://schemas.openxmlformats.org/officeDocument/2006/relationships/hyperlink" Target="https://onlinelibrary.wiley.com/doi/10.1111/j.1600-0536.2011.02038.x" TargetMode="External"/><Relationship Id="rId431" Type="http://schemas.openxmlformats.org/officeDocument/2006/relationships/hyperlink" Target="https://pubmed.ncbi.nlm.nih.gov/11298533" TargetMode="External"/><Relationship Id="rId1061" Type="http://schemas.openxmlformats.org/officeDocument/2006/relationships/hyperlink" Target="https://pubmed.ncbi.nlm.nih.gov/35167107" TargetMode="External"/><Relationship Id="rId2112" Type="http://schemas.openxmlformats.org/officeDocument/2006/relationships/hyperlink" Target="https://pubmed.ncbi.nlm.nih.gov/32348554" TargetMode="External"/><Relationship Id="rId5682" Type="http://schemas.openxmlformats.org/officeDocument/2006/relationships/hyperlink" Target="https://pubmed.ncbi.nlm.nih.gov/21957973" TargetMode="External"/><Relationship Id="rId6733" Type="http://schemas.openxmlformats.org/officeDocument/2006/relationships/hyperlink" Target="https://academic.oup.com/bjd/article-abstract/153/3/549/6636634?redirectedFrom=fulltext" TargetMode="External"/><Relationship Id="rId4284" Type="http://schemas.openxmlformats.org/officeDocument/2006/relationships/hyperlink" Target="https://pubmed.ncbi.nlm.nih.gov/8461769" TargetMode="External"/><Relationship Id="rId5335" Type="http://schemas.openxmlformats.org/officeDocument/2006/relationships/hyperlink" Target="https://pubmed.ncbi.nlm.nih.gov/16792784" TargetMode="External"/><Relationship Id="rId9956" Type="http://schemas.openxmlformats.org/officeDocument/2006/relationships/hyperlink" Target="https://medicaljournalssweden.se/actadv/article/view/4909" TargetMode="External"/><Relationship Id="rId8558" Type="http://schemas.openxmlformats.org/officeDocument/2006/relationships/hyperlink" Target="https://linkinghub.elsevier.com/retrieve/pii/S0022-202X(15)61059-4" TargetMode="External"/><Relationship Id="rId9609" Type="http://schemas.openxmlformats.org/officeDocument/2006/relationships/hyperlink" Target="https://academic.oup.com/ced/article-abstract/33/2/190/6624948?redirectedFrom=fulltext" TargetMode="External"/><Relationship Id="rId11886" Type="http://schemas.openxmlformats.org/officeDocument/2006/relationships/hyperlink" Target="https://www.clinicalkey.com/nursing/content/playBy/pii?v=S1751-4851(23)00058-2" TargetMode="External"/><Relationship Id="rId1945" Type="http://schemas.openxmlformats.org/officeDocument/2006/relationships/hyperlink" Target="https://pubmed.ncbi.nlm.nih.gov/28490441" TargetMode="External"/><Relationship Id="rId10488" Type="http://schemas.openxmlformats.org/officeDocument/2006/relationships/hyperlink" Target="http://jddonline.com/articles/dermatology/S1545961616P0325X" TargetMode="External"/><Relationship Id="rId11539" Type="http://schemas.openxmlformats.org/officeDocument/2006/relationships/hyperlink" Target="https://onlinelibrary.wiley.com/doi/10.1111/j.1468-3083.2006.01969.x" TargetMode="External"/><Relationship Id="rId3020" Type="http://schemas.openxmlformats.org/officeDocument/2006/relationships/hyperlink" Target="https://pubmed.ncbi.nlm.nih.gov/37317955" TargetMode="External"/><Relationship Id="rId6590" Type="http://schemas.openxmlformats.org/officeDocument/2006/relationships/hyperlink" Target="https://academic.oup.com/bjd/article/170/2/231/6614884" TargetMode="External"/><Relationship Id="rId7641" Type="http://schemas.openxmlformats.org/officeDocument/2006/relationships/hyperlink" Target="https://onlinelibrary.wiley.com/doi/10.1111/jdv.18814" TargetMode="External"/><Relationship Id="rId10622" Type="http://schemas.openxmlformats.org/officeDocument/2006/relationships/hyperlink" Target="http://escholarship.org/uc/item/8fc428f6" TargetMode="External"/><Relationship Id="rId5192" Type="http://schemas.openxmlformats.org/officeDocument/2006/relationships/hyperlink" Target="https://pubmed.ncbi.nlm.nih.gov/34021278" TargetMode="External"/><Relationship Id="rId6243" Type="http://schemas.openxmlformats.org/officeDocument/2006/relationships/hyperlink" Target="https://pubmed.ncbi.nlm.nih.gov/15245539" TargetMode="External"/><Relationship Id="rId2853" Type="http://schemas.openxmlformats.org/officeDocument/2006/relationships/hyperlink" Target="https://pubmed.ncbi.nlm.nih.gov/16814527" TargetMode="External"/><Relationship Id="rId3904" Type="http://schemas.openxmlformats.org/officeDocument/2006/relationships/hyperlink" Target="https://pubmed.ncbi.nlm.nih.gov/35000214" TargetMode="External"/><Relationship Id="rId9466" Type="http://schemas.openxmlformats.org/officeDocument/2006/relationships/hyperlink" Target="https://academic.oup.com/bjd/article-abstract/164/6/1387/6644359?redirectedFrom=fulltext" TargetMode="External"/><Relationship Id="rId11396" Type="http://schemas.openxmlformats.org/officeDocument/2006/relationships/hyperlink" Target="https://onlinelibrary.wiley.com/resolve/openurl?genre=article&amp;sid=nlm:pubmed&amp;issn=0105-1873&amp;date=1979&amp;volume=5&amp;issue=4&amp;spage=275" TargetMode="External"/><Relationship Id="rId12447" Type="http://schemas.openxmlformats.org/officeDocument/2006/relationships/hyperlink" Target="https://academic.oup.com/ced/article-abstract/18/5/449/6629580?redirectedFrom=fulltext" TargetMode="External"/><Relationship Id="rId825" Type="http://schemas.openxmlformats.org/officeDocument/2006/relationships/hyperlink" Target="https://pubmed.ncbi.nlm.nih.gov/24617431" TargetMode="External"/><Relationship Id="rId1455" Type="http://schemas.openxmlformats.org/officeDocument/2006/relationships/hyperlink" Target="https://pubmed.ncbi.nlm.nih.gov/23668584" TargetMode="External"/><Relationship Id="rId2506" Type="http://schemas.openxmlformats.org/officeDocument/2006/relationships/hyperlink" Target="https://pubmed.ncbi.nlm.nih.gov/37517864" TargetMode="External"/><Relationship Id="rId8068" Type="http://schemas.openxmlformats.org/officeDocument/2006/relationships/hyperlink" Target="https://www.clinicalkey.com/content/playBy/pii?v=S0190-9622(20)32580-9" TargetMode="External"/><Relationship Id="rId9119" Type="http://schemas.openxmlformats.org/officeDocument/2006/relationships/hyperlink" Target="https://academic.oup.com/bjd/article-abstract/165/1/218/6644201?redirectedFrom=fulltext" TargetMode="External"/><Relationship Id="rId11049" Type="http://schemas.openxmlformats.org/officeDocument/2006/relationships/hyperlink" Target="https://www.clinicalkey.com/content/playBy/pii?v=S0091-6749(17)30929-6" TargetMode="External"/><Relationship Id="rId1108" Type="http://schemas.openxmlformats.org/officeDocument/2006/relationships/hyperlink" Target="https://pubmed.ncbi.nlm.nih.gov/31286471" TargetMode="External"/><Relationship Id="rId4678" Type="http://schemas.openxmlformats.org/officeDocument/2006/relationships/hyperlink" Target="https://pubmed.ncbi.nlm.nih.gov/21771009" TargetMode="External"/><Relationship Id="rId5729" Type="http://schemas.openxmlformats.org/officeDocument/2006/relationships/hyperlink" Target="https://pubmed.ncbi.nlm.nih.gov/28926147" TargetMode="External"/><Relationship Id="rId7151" Type="http://schemas.openxmlformats.org/officeDocument/2006/relationships/hyperlink" Target="https://www.bmj.com/lookup/pmidlookup?view=long&amp;pmid=29724863" TargetMode="External"/><Relationship Id="rId8202" Type="http://schemas.openxmlformats.org/officeDocument/2006/relationships/hyperlink" Target="https://academic.oup.com/ced/article-abstract/27/6/442/6626880?redirectedFrom=fulltext" TargetMode="External"/><Relationship Id="rId9600" Type="http://schemas.openxmlformats.org/officeDocument/2006/relationships/hyperlink" Target="https://onlinelibrary.wiley.com/doi/10.1111/j.1600-0536.2010.01868.x" TargetMode="External"/><Relationship Id="rId11530" Type="http://schemas.openxmlformats.org/officeDocument/2006/relationships/hyperlink" Target="https://www.clinicalkey.com/content/playBy/pii?v=S0140-6736(09)61196-X" TargetMode="External"/><Relationship Id="rId10132" Type="http://schemas.openxmlformats.org/officeDocument/2006/relationships/hyperlink" Target="https://www.clinicalkey.com/content/playBy/pii?v=S0165-5876(06)00471-X" TargetMode="External"/><Relationship Id="rId3761" Type="http://schemas.openxmlformats.org/officeDocument/2006/relationships/hyperlink" Target="https://pubmed.ncbi.nlm.nih.gov/24138501" TargetMode="External"/><Relationship Id="rId4812" Type="http://schemas.openxmlformats.org/officeDocument/2006/relationships/hyperlink" Target="https://pubmed.ncbi.nlm.nih.gov/26768995" TargetMode="External"/><Relationship Id="rId682" Type="http://schemas.openxmlformats.org/officeDocument/2006/relationships/hyperlink" Target="https://pubmed.ncbi.nlm.nih.gov/8289153" TargetMode="External"/><Relationship Id="rId2363" Type="http://schemas.openxmlformats.org/officeDocument/2006/relationships/hyperlink" Target="https://pubmed.ncbi.nlm.nih.gov/35663774" TargetMode="External"/><Relationship Id="rId3414" Type="http://schemas.openxmlformats.org/officeDocument/2006/relationships/hyperlink" Target="https://pubmed.ncbi.nlm.nih.gov/33385398" TargetMode="External"/><Relationship Id="rId6984" Type="http://schemas.openxmlformats.org/officeDocument/2006/relationships/hyperlink" Target="https://europepmc.org/abstract/MED/26919683" TargetMode="External"/><Relationship Id="rId335" Type="http://schemas.openxmlformats.org/officeDocument/2006/relationships/hyperlink" Target="https://pubmed.ncbi.nlm.nih.gov/16465300" TargetMode="External"/><Relationship Id="rId2016" Type="http://schemas.openxmlformats.org/officeDocument/2006/relationships/hyperlink" Target="https://pubmed.ncbi.nlm.nih.gov/7930673" TargetMode="External"/><Relationship Id="rId5586" Type="http://schemas.openxmlformats.org/officeDocument/2006/relationships/hyperlink" Target="https://pubmed.ncbi.nlm.nih.gov/26053970" TargetMode="External"/><Relationship Id="rId6637" Type="http://schemas.openxmlformats.org/officeDocument/2006/relationships/hyperlink" Target="http://www.clinexprheumatol.org/pubmed/find-pii.asp?pii=22032729" TargetMode="External"/><Relationship Id="rId4188" Type="http://schemas.openxmlformats.org/officeDocument/2006/relationships/hyperlink" Target="https://pubmed.ncbi.nlm.nih.gov/28457913" TargetMode="External"/><Relationship Id="rId5239" Type="http://schemas.openxmlformats.org/officeDocument/2006/relationships/hyperlink" Target="https://pubmed.ncbi.nlm.nih.gov/17577357" TargetMode="External"/><Relationship Id="rId9110" Type="http://schemas.openxmlformats.org/officeDocument/2006/relationships/hyperlink" Target="https://linkinghub.elsevier.com/retrieve/pii/S0022-202X(15)35055-7" TargetMode="External"/><Relationship Id="rId11040" Type="http://schemas.openxmlformats.org/officeDocument/2006/relationships/hyperlink" Target="https://onlinelibrary.wiley.com/doi/10.1111/cod.13363" TargetMode="External"/><Relationship Id="rId1849" Type="http://schemas.openxmlformats.org/officeDocument/2006/relationships/hyperlink" Target="https://pubmed.ncbi.nlm.nih.gov/11952714" TargetMode="External"/><Relationship Id="rId5720" Type="http://schemas.openxmlformats.org/officeDocument/2006/relationships/hyperlink" Target="https://pubmed.ncbi.nlm.nih.gov/30720903" TargetMode="External"/><Relationship Id="rId192" Type="http://schemas.openxmlformats.org/officeDocument/2006/relationships/hyperlink" Target="https://pubmed.ncbi.nlm.nih.gov/23909440" TargetMode="External"/><Relationship Id="rId3271" Type="http://schemas.openxmlformats.org/officeDocument/2006/relationships/hyperlink" Target="https://pubmed.ncbi.nlm.nih.gov/24628346" TargetMode="External"/><Relationship Id="rId4322" Type="http://schemas.openxmlformats.org/officeDocument/2006/relationships/hyperlink" Target="https://pubmed.ncbi.nlm.nih.gov/9597632" TargetMode="External"/><Relationship Id="rId7892" Type="http://schemas.openxmlformats.org/officeDocument/2006/relationships/hyperlink" Target="https://www.cochranelibrary.com/cdsr/doi/10.1002/14651858.CD005500.pub2/full" TargetMode="External"/><Relationship Id="rId8943" Type="http://schemas.openxmlformats.org/officeDocument/2006/relationships/hyperlink" Target="https://linkinghub.elsevier.com/retrieve/pii/S0945-053X(19)30241-0" TargetMode="External"/><Relationship Id="rId10873" Type="http://schemas.openxmlformats.org/officeDocument/2006/relationships/hyperlink" Target="https://academic.oup.com/ced/article-abstract/9/4/393/6630975?redirectedFrom=fulltext" TargetMode="External"/><Relationship Id="rId6494" Type="http://schemas.openxmlformats.org/officeDocument/2006/relationships/hyperlink" Target="https://academic.oup.com/bjd/article/181/6/1265/6752132" TargetMode="External"/><Relationship Id="rId7545" Type="http://schemas.openxmlformats.org/officeDocument/2006/relationships/hyperlink" Target="https://linkinghub.elsevier.com/retrieve/pii/S0022-202X(16)31027-2" TargetMode="External"/><Relationship Id="rId10526" Type="http://schemas.openxmlformats.org/officeDocument/2006/relationships/hyperlink" Target="https://academic.oup.com/rheumatology/article/48/5/569/1786880" TargetMode="External"/><Relationship Id="rId11924" Type="http://schemas.openxmlformats.org/officeDocument/2006/relationships/hyperlink" Target="https://europepmc.org/abstract/MED/30158225" TargetMode="External"/><Relationship Id="rId5096" Type="http://schemas.openxmlformats.org/officeDocument/2006/relationships/hyperlink" Target="https://pubmed.ncbi.nlm.nih.gov/8003697" TargetMode="External"/><Relationship Id="rId6147" Type="http://schemas.openxmlformats.org/officeDocument/2006/relationships/hyperlink" Target="https://pubmed.ncbi.nlm.nih.gov/20693021" TargetMode="External"/><Relationship Id="rId729" Type="http://schemas.openxmlformats.org/officeDocument/2006/relationships/hyperlink" Target="https://pubmed.ncbi.nlm.nih.gov/35235817" TargetMode="External"/><Relationship Id="rId1359" Type="http://schemas.openxmlformats.org/officeDocument/2006/relationships/hyperlink" Target="https://pubmed.ncbi.nlm.nih.gov/30497795" TargetMode="External"/><Relationship Id="rId2757" Type="http://schemas.openxmlformats.org/officeDocument/2006/relationships/hyperlink" Target="https://pubmed.ncbi.nlm.nih.gov/23064416" TargetMode="External"/><Relationship Id="rId3808" Type="http://schemas.openxmlformats.org/officeDocument/2006/relationships/hyperlink" Target="https://pubmed.ncbi.nlm.nih.gov/17986308" TargetMode="External"/><Relationship Id="rId5230" Type="http://schemas.openxmlformats.org/officeDocument/2006/relationships/hyperlink" Target="https://pubmed.ncbi.nlm.nih.gov/19240217" TargetMode="External"/><Relationship Id="rId9851" Type="http://schemas.openxmlformats.org/officeDocument/2006/relationships/hyperlink" Target="https://academic.oup.com/bjd/article-abstract/163/3/648/6642470?redirectedFrom=fulltext" TargetMode="External"/><Relationship Id="rId11781" Type="http://schemas.openxmlformats.org/officeDocument/2006/relationships/hyperlink" Target="https://www.frontiersin.org/articles/10.3389/fmed.2018.00306/full" TargetMode="External"/><Relationship Id="rId65" Type="http://schemas.openxmlformats.org/officeDocument/2006/relationships/hyperlink" Target="https://pubmed.ncbi.nlm.nih.gov/33358020" TargetMode="External"/><Relationship Id="rId1840" Type="http://schemas.openxmlformats.org/officeDocument/2006/relationships/hyperlink" Target="https://pubmed.ncbi.nlm.nih.gov/15316851" TargetMode="External"/><Relationship Id="rId8453" Type="http://schemas.openxmlformats.org/officeDocument/2006/relationships/hyperlink" Target="https://academic.oup.com/bjd/article/183/2/404/6600504" TargetMode="External"/><Relationship Id="rId9504" Type="http://schemas.openxmlformats.org/officeDocument/2006/relationships/hyperlink" Target="https://academic.oup.com/bjd/article-abstract/153/6/1114/6636697?redirectedFrom=fulltext" TargetMode="External"/><Relationship Id="rId10383" Type="http://schemas.openxmlformats.org/officeDocument/2006/relationships/hyperlink" Target="https://onlinelibrary.wiley.com/resolve/openurl?genre=article&amp;sid=nlm:pubmed&amp;issn=0105-1873&amp;date=1994&amp;volume=31&amp;issue=3&amp;spage=192" TargetMode="External"/><Relationship Id="rId11434" Type="http://schemas.openxmlformats.org/officeDocument/2006/relationships/hyperlink" Target="https://onlinelibrary.wiley.com/doi/10.1111/j.1442-9071.2012.02767.x" TargetMode="External"/><Relationship Id="rId7055" Type="http://schemas.openxmlformats.org/officeDocument/2006/relationships/hyperlink" Target="https://onlinelibrary.wiley.com/resolve/openurl?genre=article&amp;sid=nlm:pubmed&amp;issn=0007-1048&amp;date=1986&amp;volume=63&amp;issue=4&amp;spage=775" TargetMode="External"/><Relationship Id="rId8106" Type="http://schemas.openxmlformats.org/officeDocument/2006/relationships/hyperlink" Target="https://journals.sagepub.com/doi/10.1177/1203475417702994?url_ver=Z39.88-2003&amp;rfr_id=ori:rid:crossref.org&amp;rfr_dat=cr_pub%20%200pubmed" TargetMode="External"/><Relationship Id="rId10036" Type="http://schemas.openxmlformats.org/officeDocument/2006/relationships/hyperlink" Target="https://academic.oup.com/bjd/article/182/3/593/6731478" TargetMode="External"/><Relationship Id="rId3665" Type="http://schemas.openxmlformats.org/officeDocument/2006/relationships/hyperlink" Target="https://pubmed.ncbi.nlm.nih.gov/25523264" TargetMode="External"/><Relationship Id="rId4716" Type="http://schemas.openxmlformats.org/officeDocument/2006/relationships/hyperlink" Target="https://pubmed.ncbi.nlm.nih.gov/12868967" TargetMode="External"/><Relationship Id="rId586" Type="http://schemas.openxmlformats.org/officeDocument/2006/relationships/hyperlink" Target="https://pubmed.ncbi.nlm.nih.gov/33259122" TargetMode="External"/><Relationship Id="rId2267" Type="http://schemas.openxmlformats.org/officeDocument/2006/relationships/hyperlink" Target="https://pubmed.ncbi.nlm.nih.gov/18395783" TargetMode="External"/><Relationship Id="rId3318" Type="http://schemas.openxmlformats.org/officeDocument/2006/relationships/hyperlink" Target="https://pubmed.ncbi.nlm.nih.gov/37482564" TargetMode="External"/><Relationship Id="rId6888" Type="http://schemas.openxmlformats.org/officeDocument/2006/relationships/hyperlink" Target="https://linkinghub.elsevier.com/retrieve/pii/S0022-202X(92)90137-S" TargetMode="External"/><Relationship Id="rId239" Type="http://schemas.openxmlformats.org/officeDocument/2006/relationships/hyperlink" Target="https://pubmed.ncbi.nlm.nih.gov/23254977" TargetMode="External"/><Relationship Id="rId7939" Type="http://schemas.openxmlformats.org/officeDocument/2006/relationships/hyperlink" Target="https://www.cochranelibrary.com/cdsr/doi/10.1002/14651858.CD002291.pub2/full" TargetMode="External"/><Relationship Id="rId9361" Type="http://schemas.openxmlformats.org/officeDocument/2006/relationships/hyperlink" Target="https://academic.oup.com/bjd/article-abstract/184/3/495/6702186?redirectedFrom=fulltext" TargetMode="External"/><Relationship Id="rId9014" Type="http://schemas.openxmlformats.org/officeDocument/2006/relationships/hyperlink" Target="https://linkinghub.elsevier.com/retrieve/pii/S0022-202X(15)00027-5" TargetMode="External"/><Relationship Id="rId11291" Type="http://schemas.openxmlformats.org/officeDocument/2006/relationships/hyperlink" Target="https://onlinelibrary.wiley.com/resolve/openurl?genre=article&amp;sid=nlm:pubmed&amp;issn=0105-1873&amp;date=1999&amp;volume=40&amp;issue=5&amp;spage=283" TargetMode="External"/><Relationship Id="rId12342" Type="http://schemas.openxmlformats.org/officeDocument/2006/relationships/hyperlink" Target="https://linkinghub.elsevier.com/retrieve/pii/0022-202X(92)90740-U" TargetMode="External"/><Relationship Id="rId720" Type="http://schemas.openxmlformats.org/officeDocument/2006/relationships/hyperlink" Target="https://pubmed.ncbi.nlm.nih.gov/37632894" TargetMode="External"/><Relationship Id="rId1350" Type="http://schemas.openxmlformats.org/officeDocument/2006/relationships/hyperlink" Target="https://pubmed.ncbi.nlm.nih.gov/30850455" TargetMode="External"/><Relationship Id="rId2401" Type="http://schemas.openxmlformats.org/officeDocument/2006/relationships/hyperlink" Target="https://pubmed.ncbi.nlm.nih.gov/21633370" TargetMode="External"/><Relationship Id="rId5971" Type="http://schemas.openxmlformats.org/officeDocument/2006/relationships/hyperlink" Target="https://pubmed.ncbi.nlm.nih.gov/15982223" TargetMode="External"/><Relationship Id="rId1003" Type="http://schemas.openxmlformats.org/officeDocument/2006/relationships/hyperlink" Target="https://pubmed.ncbi.nlm.nih.gov/20645978" TargetMode="External"/><Relationship Id="rId4573" Type="http://schemas.openxmlformats.org/officeDocument/2006/relationships/hyperlink" Target="https://pubmed.ncbi.nlm.nih.gov/2527717" TargetMode="External"/><Relationship Id="rId5624" Type="http://schemas.openxmlformats.org/officeDocument/2006/relationships/hyperlink" Target="https://pubmed.ncbi.nlm.nih.gov/11952669" TargetMode="External"/><Relationship Id="rId3175" Type="http://schemas.openxmlformats.org/officeDocument/2006/relationships/hyperlink" Target="https://pubmed.ncbi.nlm.nih.gov/17461804" TargetMode="External"/><Relationship Id="rId4226" Type="http://schemas.openxmlformats.org/officeDocument/2006/relationships/hyperlink" Target="https://pubmed.ncbi.nlm.nih.gov/20465705" TargetMode="External"/><Relationship Id="rId7796" Type="http://schemas.openxmlformats.org/officeDocument/2006/relationships/hyperlink" Target="https://www.clinicalkey.com/content/playBy/pii?v=S0091-6749(14)01047-1" TargetMode="External"/><Relationship Id="rId8847" Type="http://schemas.openxmlformats.org/officeDocument/2006/relationships/hyperlink" Target="https://academic.oup.com/bjd/article-abstract/189/1/134/7175211?redirectedFrom=fulltext" TargetMode="External"/><Relationship Id="rId6398" Type="http://schemas.openxmlformats.org/officeDocument/2006/relationships/hyperlink" Target="https://www.medrxiv.org/content/10.1101/2023.10.04.23296543v1" TargetMode="External"/><Relationship Id="rId7449" Type="http://schemas.openxmlformats.org/officeDocument/2006/relationships/hyperlink" Target="https://onlinelibrary.wiley.com/doi/10.1111/jdv.17053" TargetMode="External"/><Relationship Id="rId10777" Type="http://schemas.openxmlformats.org/officeDocument/2006/relationships/hyperlink" Target="https://onlinelibrary.wiley.com/resolve/openurl?genre=article&amp;sid=nlm:pubmed&amp;issn=0105-1873&amp;date=2001&amp;volume=44&amp;issue=4&amp;spage=251" TargetMode="External"/><Relationship Id="rId11828" Type="http://schemas.openxmlformats.org/officeDocument/2006/relationships/hyperlink" Target="https://academic.oup.com/bjd/article-abstract/144/4/775/6690984?redirectedFrom=fulltext" TargetMode="External"/><Relationship Id="rId230" Type="http://schemas.openxmlformats.org/officeDocument/2006/relationships/hyperlink" Target="https://pubmed.ncbi.nlm.nih.gov/21985326" TargetMode="External"/><Relationship Id="rId7930" Type="http://schemas.openxmlformats.org/officeDocument/2006/relationships/hyperlink" Target="https://link.springer.com/article/10.1007/s00105-005-0900-2" TargetMode="External"/><Relationship Id="rId10911" Type="http://schemas.openxmlformats.org/officeDocument/2006/relationships/hyperlink" Target="https://europepmc.org/abstract/MED/28771503" TargetMode="External"/><Relationship Id="rId4083" Type="http://schemas.openxmlformats.org/officeDocument/2006/relationships/hyperlink" Target="https://pubmed.ncbi.nlm.nih.gov/7493469" TargetMode="External"/><Relationship Id="rId5481" Type="http://schemas.openxmlformats.org/officeDocument/2006/relationships/hyperlink" Target="https://pubmed.ncbi.nlm.nih.gov/34865150" TargetMode="External"/><Relationship Id="rId6532" Type="http://schemas.openxmlformats.org/officeDocument/2006/relationships/hyperlink" Target="https://linkinghub.elsevier.com/retrieve/pii/S0047-6374(16)30027-6" TargetMode="External"/><Relationship Id="rId5134" Type="http://schemas.openxmlformats.org/officeDocument/2006/relationships/hyperlink" Target="https://pubmed.ncbi.nlm.nih.gov/2658297" TargetMode="External"/><Relationship Id="rId9755" Type="http://schemas.openxmlformats.org/officeDocument/2006/relationships/hyperlink" Target="https://onlinelibrary.wiley.com/doi/10.1111/jdv.16246" TargetMode="External"/><Relationship Id="rId11685" Type="http://schemas.openxmlformats.org/officeDocument/2006/relationships/hyperlink" Target="https://academic.oup.com/occmed/article/72/3/191/6502039" TargetMode="External"/><Relationship Id="rId1744" Type="http://schemas.openxmlformats.org/officeDocument/2006/relationships/hyperlink" Target="https://pubmed.ncbi.nlm.nih.gov/29194091" TargetMode="External"/><Relationship Id="rId8357" Type="http://schemas.openxmlformats.org/officeDocument/2006/relationships/hyperlink" Target="https://linkinghub.elsevier.com/retrieve/pii/S0022-202X(94)92174-1" TargetMode="External"/><Relationship Id="rId9408" Type="http://schemas.openxmlformats.org/officeDocument/2006/relationships/hyperlink" Target="https://academic.oup.com/bjd/article-abstract/176/5/1404/6661152?redirectedFrom=fulltext" TargetMode="External"/><Relationship Id="rId10287" Type="http://schemas.openxmlformats.org/officeDocument/2006/relationships/hyperlink" Target="https://academic.oup.com/bjd/article-abstract/177/6/1708/6697367?redirectedFrom=fulltext" TargetMode="External"/><Relationship Id="rId11338" Type="http://schemas.openxmlformats.org/officeDocument/2006/relationships/hyperlink" Target="https://onlinelibrary.wiley.com/resolve/openurl?genre=article&amp;sid=nlm:pubmed&amp;issn=0105-1873&amp;date=1992&amp;volume=26&amp;issue=5&amp;spage=354" TargetMode="External"/><Relationship Id="rId4967" Type="http://schemas.openxmlformats.org/officeDocument/2006/relationships/hyperlink" Target="https://pubmed.ncbi.nlm.nih.gov/16146414" TargetMode="External"/><Relationship Id="rId3569" Type="http://schemas.openxmlformats.org/officeDocument/2006/relationships/hyperlink" Target="https://pubmed.ncbi.nlm.nih.gov/37823414" TargetMode="External"/><Relationship Id="rId7440" Type="http://schemas.openxmlformats.org/officeDocument/2006/relationships/hyperlink" Target="https://www.tandfonline.com/doi/full/10.1080/1744666X.2021.1967748" TargetMode="External"/><Relationship Id="rId6042" Type="http://schemas.openxmlformats.org/officeDocument/2006/relationships/hyperlink" Target="https://pubmed.ncbi.nlm.nih.gov/10789863" TargetMode="External"/><Relationship Id="rId10421" Type="http://schemas.openxmlformats.org/officeDocument/2006/relationships/hyperlink" Target="https://www.bmj.com/lookup/pmidlookup?view=long&amp;pmid=37197774" TargetMode="External"/><Relationship Id="rId971" Type="http://schemas.openxmlformats.org/officeDocument/2006/relationships/hyperlink" Target="https://pubmed.ncbi.nlm.nih.gov/27283859" TargetMode="External"/><Relationship Id="rId2652" Type="http://schemas.openxmlformats.org/officeDocument/2006/relationships/hyperlink" Target="https://pubmed.ncbi.nlm.nih.gov/28411852" TargetMode="External"/><Relationship Id="rId3703" Type="http://schemas.openxmlformats.org/officeDocument/2006/relationships/hyperlink" Target="https://pubmed.ncbi.nlm.nih.gov/35988035" TargetMode="External"/><Relationship Id="rId9265" Type="http://schemas.openxmlformats.org/officeDocument/2006/relationships/hyperlink" Target="https://linkinghub.elsevier.com/retrieve/pii/S0022-202X(15)40587-1" TargetMode="External"/><Relationship Id="rId11195" Type="http://schemas.openxmlformats.org/officeDocument/2006/relationships/hyperlink" Target="https://academic.oup.com/aje/article/166/8/867/108954" TargetMode="External"/><Relationship Id="rId12246" Type="http://schemas.openxmlformats.org/officeDocument/2006/relationships/hyperlink" Target="https://www.ncbi.nlm.nih.gov/pmc/articles/pmid/10233688/" TargetMode="External"/><Relationship Id="rId624" Type="http://schemas.openxmlformats.org/officeDocument/2006/relationships/hyperlink" Target="https://pubmed.ncbi.nlm.nih.gov/22671706" TargetMode="External"/><Relationship Id="rId1254" Type="http://schemas.openxmlformats.org/officeDocument/2006/relationships/hyperlink" Target="https://pubmed.ncbi.nlm.nih.gov/18580966" TargetMode="External"/><Relationship Id="rId2305" Type="http://schemas.openxmlformats.org/officeDocument/2006/relationships/hyperlink" Target="https://pubmed.ncbi.nlm.nih.gov/11841556" TargetMode="External"/><Relationship Id="rId5875" Type="http://schemas.openxmlformats.org/officeDocument/2006/relationships/hyperlink" Target="https://pubmed.ncbi.nlm.nih.gov/22681461" TargetMode="External"/><Relationship Id="rId6926" Type="http://schemas.openxmlformats.org/officeDocument/2006/relationships/hyperlink" Target="https://academic.oup.com/ced/article-abstract/11/3/296/6591962?redirectedFrom=fulltext" TargetMode="External"/><Relationship Id="rId4477" Type="http://schemas.openxmlformats.org/officeDocument/2006/relationships/hyperlink" Target="https://pubmed.ncbi.nlm.nih.gov/17177709" TargetMode="External"/><Relationship Id="rId5528" Type="http://schemas.openxmlformats.org/officeDocument/2006/relationships/hyperlink" Target="https://pubmed.ncbi.nlm.nih.gov/24514573" TargetMode="External"/><Relationship Id="rId3079" Type="http://schemas.openxmlformats.org/officeDocument/2006/relationships/hyperlink" Target="https://pubmed.ncbi.nlm.nih.gov/28674914" TargetMode="External"/><Relationship Id="rId8001" Type="http://schemas.openxmlformats.org/officeDocument/2006/relationships/hyperlink" Target="https://academic.oup.com/bjd/article-abstract/141/4/762/6686920?redirectedFrom=fulltext" TargetMode="External"/><Relationship Id="rId481" Type="http://schemas.openxmlformats.org/officeDocument/2006/relationships/hyperlink" Target="https://pubmed.ncbi.nlm.nih.gov/8783579" TargetMode="External"/><Relationship Id="rId2162" Type="http://schemas.openxmlformats.org/officeDocument/2006/relationships/hyperlink" Target="https://pubmed.ncbi.nlm.nih.gov/27528502" TargetMode="External"/><Relationship Id="rId3560" Type="http://schemas.openxmlformats.org/officeDocument/2006/relationships/hyperlink" Target="https://pubmed.ncbi.nlm.nih.gov/8763415" TargetMode="External"/><Relationship Id="rId4611" Type="http://schemas.openxmlformats.org/officeDocument/2006/relationships/hyperlink" Target="https://pubmed.ncbi.nlm.nih.gov/6736328" TargetMode="External"/><Relationship Id="rId134" Type="http://schemas.openxmlformats.org/officeDocument/2006/relationships/hyperlink" Target="https://pubmed.ncbi.nlm.nih.gov/27459949" TargetMode="External"/><Relationship Id="rId3213" Type="http://schemas.openxmlformats.org/officeDocument/2006/relationships/hyperlink" Target="https://pubmed.ncbi.nlm.nih.gov/10730782" TargetMode="External"/><Relationship Id="rId6783" Type="http://schemas.openxmlformats.org/officeDocument/2006/relationships/hyperlink" Target="https://academic.oup.com/bjd/article-abstract/147/3/613/6635109?redirectedFrom=fulltext" TargetMode="External"/><Relationship Id="rId7834" Type="http://schemas.openxmlformats.org/officeDocument/2006/relationships/hyperlink" Target="https://www.clinicalkey.com/content/playBy/pii?v=S0140-6736(12)61689-4" TargetMode="External"/><Relationship Id="rId10815" Type="http://schemas.openxmlformats.org/officeDocument/2006/relationships/hyperlink" Target="https://karger.com/books/book/2212/chapter-abstract/5715950/The-Long-Term-Prognosis-in-Irritant-Contact-Hand?redirectedFrom=fulltext" TargetMode="External"/><Relationship Id="rId5385" Type="http://schemas.openxmlformats.org/officeDocument/2006/relationships/hyperlink" Target="https://pubmed.ncbi.nlm.nih.gov/9442313" TargetMode="External"/><Relationship Id="rId6436" Type="http://schemas.openxmlformats.org/officeDocument/2006/relationships/hyperlink" Target="https://www.jle.com/fr/revues/ejd/e-docs/advocacy_for_a_shared_physician_patient_approach_for_the_management_of_acne_rosacea_seborrheic_dermatitis_and_photodamage_322030/article.phtml" TargetMode="External"/><Relationship Id="rId1995" Type="http://schemas.openxmlformats.org/officeDocument/2006/relationships/hyperlink" Target="https://pubmed.ncbi.nlm.nih.gov/16098057" TargetMode="External"/><Relationship Id="rId5038" Type="http://schemas.openxmlformats.org/officeDocument/2006/relationships/hyperlink" Target="https://pubmed.ncbi.nlm.nih.gov/11291120" TargetMode="External"/><Relationship Id="rId9659" Type="http://schemas.openxmlformats.org/officeDocument/2006/relationships/hyperlink" Target="https://academic.oup.com/bjd/article-abstract/184/4/755/6603062?redirectedFrom=fulltext" TargetMode="External"/><Relationship Id="rId11589" Type="http://schemas.openxmlformats.org/officeDocument/2006/relationships/hyperlink" Target="https://academic.oup.com/pmj/article/73/863/538/7042246" TargetMode="External"/><Relationship Id="rId1648" Type="http://schemas.openxmlformats.org/officeDocument/2006/relationships/hyperlink" Target="https://pubmed.ncbi.nlm.nih.gov/10722272" TargetMode="External"/><Relationship Id="rId3070" Type="http://schemas.openxmlformats.org/officeDocument/2006/relationships/hyperlink" Target="https://pubmed.ncbi.nlm.nih.gov/29204894" TargetMode="External"/><Relationship Id="rId4121" Type="http://schemas.openxmlformats.org/officeDocument/2006/relationships/hyperlink" Target="https://pubmed.ncbi.nlm.nih.gov/2151376" TargetMode="External"/><Relationship Id="rId6293" Type="http://schemas.openxmlformats.org/officeDocument/2006/relationships/hyperlink" Target="https://pubmed.ncbi.nlm.nih.gov/3211830" TargetMode="External"/><Relationship Id="rId7691" Type="http://schemas.openxmlformats.org/officeDocument/2006/relationships/hyperlink" Target="https://www.cochranelibrary.com/cdsr/doi/10.1002/14651858.CD003412.pub3/full" TargetMode="External"/><Relationship Id="rId8742" Type="http://schemas.openxmlformats.org/officeDocument/2006/relationships/hyperlink" Target="https://www.pnas.org/doi/10.1073/pnas.0700733104?url_ver=Z39.88-2003&amp;rfr_id=ori%3Arid%3Acrossref.org&amp;rfr_dat=cr_pub++0pubmed" TargetMode="External"/><Relationship Id="rId10672" Type="http://schemas.openxmlformats.org/officeDocument/2006/relationships/hyperlink" Target="https://academic.oup.com/ced/article-abstract/28/5/511/6626353?redirectedFrom=fulltext" TargetMode="External"/><Relationship Id="rId11723" Type="http://schemas.openxmlformats.org/officeDocument/2006/relationships/hyperlink" Target="https://www.tandfonline.com/doi/full/10.1080/13691058.2014.979885" TargetMode="External"/><Relationship Id="rId7344" Type="http://schemas.openxmlformats.org/officeDocument/2006/relationships/hyperlink" Target="https://www.tandfonline.com/doi/full/10.1586/17512433.2014.888310" TargetMode="External"/><Relationship Id="rId10325" Type="http://schemas.openxmlformats.org/officeDocument/2006/relationships/hyperlink" Target="https://onlinelibrary.wiley.com/resolve/openurl?genre=article&amp;sid=nlm:pubmed&amp;issn=0105-1873&amp;date=2002&amp;volume=47&amp;issue=1&amp;spage=55" TargetMode="External"/><Relationship Id="rId3954" Type="http://schemas.openxmlformats.org/officeDocument/2006/relationships/hyperlink" Target="https://pubmed.ncbi.nlm.nih.gov/10730761" TargetMode="External"/><Relationship Id="rId12497" Type="http://schemas.openxmlformats.org/officeDocument/2006/relationships/hyperlink" Target="https://europepmc.org/abstract/MED/28833356" TargetMode="External"/><Relationship Id="rId875" Type="http://schemas.openxmlformats.org/officeDocument/2006/relationships/hyperlink" Target="https://pubmed.ncbi.nlm.nih.gov/37740858" TargetMode="External"/><Relationship Id="rId2556" Type="http://schemas.openxmlformats.org/officeDocument/2006/relationships/hyperlink" Target="https://pubmed.ncbi.nlm.nih.gov/34461262" TargetMode="External"/><Relationship Id="rId3607" Type="http://schemas.openxmlformats.org/officeDocument/2006/relationships/hyperlink" Target="https://pubmed.ncbi.nlm.nih.gov/32665386" TargetMode="External"/><Relationship Id="rId9169" Type="http://schemas.openxmlformats.org/officeDocument/2006/relationships/hyperlink" Target="https://academic.oup.com/bjd/article-abstract/157/3/602/6640988?redirectedFrom=fulltext" TargetMode="External"/><Relationship Id="rId11099" Type="http://schemas.openxmlformats.org/officeDocument/2006/relationships/hyperlink" Target="https://onlinelibrary.wiley.com/doi/10.1111/cod.12100" TargetMode="External"/><Relationship Id="rId528" Type="http://schemas.openxmlformats.org/officeDocument/2006/relationships/hyperlink" Target="https://pubmed.ncbi.nlm.nih.gov/16788634" TargetMode="External"/><Relationship Id="rId1158" Type="http://schemas.openxmlformats.org/officeDocument/2006/relationships/hyperlink" Target="https://pubmed.ncbi.nlm.nih.gov/28386916" TargetMode="External"/><Relationship Id="rId2209" Type="http://schemas.openxmlformats.org/officeDocument/2006/relationships/hyperlink" Target="https://pubmed.ncbi.nlm.nih.gov/24265347" TargetMode="External"/><Relationship Id="rId5779" Type="http://schemas.openxmlformats.org/officeDocument/2006/relationships/hyperlink" Target="https://pubmed.ncbi.nlm.nih.gov/31597756" TargetMode="External"/><Relationship Id="rId9650" Type="http://schemas.openxmlformats.org/officeDocument/2006/relationships/hyperlink" Target="https://www.ncbi.nlm.nih.gov/books/NBK579221" TargetMode="External"/><Relationship Id="rId8252" Type="http://schemas.openxmlformats.org/officeDocument/2006/relationships/hyperlink" Target="https://academic.oup.com/bjd/article-abstract/186/2/245/6599291?redirectedFrom=fulltext" TargetMode="External"/><Relationship Id="rId9303" Type="http://schemas.openxmlformats.org/officeDocument/2006/relationships/hyperlink" Target="https://linkinghub.elsevier.com/retrieve/pii/S0022-202X(15)42980-X" TargetMode="External"/><Relationship Id="rId11580" Type="http://schemas.openxmlformats.org/officeDocument/2006/relationships/hyperlink" Target="https://onlinelibrary.wiley.com/resolve/openurl?genre=article&amp;sid=nlm:pubmed&amp;issn=0736-8046&amp;date=1998&amp;volume=15&amp;issue=4&amp;spage=271" TargetMode="External"/><Relationship Id="rId10182" Type="http://schemas.openxmlformats.org/officeDocument/2006/relationships/hyperlink" Target="https://www.tandfonline.com/doi/full/10.3109/02713689109001759" TargetMode="External"/><Relationship Id="rId11233" Type="http://schemas.openxmlformats.org/officeDocument/2006/relationships/hyperlink" Target="https://www.liebertpub.com/doi/10.2310/6620.2004.20438?url_ver=Z39.88-2003&amp;rfr_id=ori:rid:crossref.org&amp;rfr_dat=cr_pub%20%200pubmed" TargetMode="External"/><Relationship Id="rId4862" Type="http://schemas.openxmlformats.org/officeDocument/2006/relationships/hyperlink" Target="https://pubmed.ncbi.nlm.nih.gov/23034020" TargetMode="External"/><Relationship Id="rId5913" Type="http://schemas.openxmlformats.org/officeDocument/2006/relationships/hyperlink" Target="https://pubmed.ncbi.nlm.nih.gov/18423821" TargetMode="External"/><Relationship Id="rId3464" Type="http://schemas.openxmlformats.org/officeDocument/2006/relationships/hyperlink" Target="https://pubmed.ncbi.nlm.nih.gov/28718898" TargetMode="External"/><Relationship Id="rId4515" Type="http://schemas.openxmlformats.org/officeDocument/2006/relationships/hyperlink" Target="https://pubmed.ncbi.nlm.nih.gov/9817239" TargetMode="External"/><Relationship Id="rId385" Type="http://schemas.openxmlformats.org/officeDocument/2006/relationships/hyperlink" Target="https://pubmed.ncbi.nlm.nih.gov/12795768" TargetMode="External"/><Relationship Id="rId2066" Type="http://schemas.openxmlformats.org/officeDocument/2006/relationships/hyperlink" Target="https://pubmed.ncbi.nlm.nih.gov/36063279" TargetMode="External"/><Relationship Id="rId3117" Type="http://schemas.openxmlformats.org/officeDocument/2006/relationships/hyperlink" Target="https://pubmed.ncbi.nlm.nih.gov/24758522" TargetMode="External"/><Relationship Id="rId6687" Type="http://schemas.openxmlformats.org/officeDocument/2006/relationships/hyperlink" Target="https://www.tandfonline.com/doi/full/10.1185/030079908x291985" TargetMode="External"/><Relationship Id="rId7738" Type="http://schemas.openxmlformats.org/officeDocument/2006/relationships/hyperlink" Target="https://academic.oup.com/bjd/article-abstract/179/6/1424/6731050?redirectedFrom=fulltext" TargetMode="External"/><Relationship Id="rId5289" Type="http://schemas.openxmlformats.org/officeDocument/2006/relationships/hyperlink" Target="https://pubmed.ncbi.nlm.nih.gov/25351930" TargetMode="External"/><Relationship Id="rId9160" Type="http://schemas.openxmlformats.org/officeDocument/2006/relationships/hyperlink" Target="https://onlinelibrary.wiley.com/doi/10.1111/j.1440-0960.2008.00443.x" TargetMode="External"/><Relationship Id="rId10719" Type="http://schemas.openxmlformats.org/officeDocument/2006/relationships/hyperlink" Target="https://academic.oup.com/ced/article-abstract/36/s1/5/6622220?redirectedFrom=fulltext" TargetMode="External"/><Relationship Id="rId11090" Type="http://schemas.openxmlformats.org/officeDocument/2006/relationships/hyperlink" Target="https://onlinelibrary.wiley.com/doi/10.1111/cod.12306" TargetMode="External"/><Relationship Id="rId12141" Type="http://schemas.openxmlformats.org/officeDocument/2006/relationships/hyperlink" Target="https://academic.oup.com/bjd/article-abstract/154/5/885/6637054?redirectedFrom=fulltext" TargetMode="External"/><Relationship Id="rId2200" Type="http://schemas.openxmlformats.org/officeDocument/2006/relationships/hyperlink" Target="https://pubmed.ncbi.nlm.nih.gov/24880632" TargetMode="External"/><Relationship Id="rId1899" Type="http://schemas.openxmlformats.org/officeDocument/2006/relationships/hyperlink" Target="https://pubmed.ncbi.nlm.nih.gov/33829489" TargetMode="External"/><Relationship Id="rId4372" Type="http://schemas.openxmlformats.org/officeDocument/2006/relationships/hyperlink" Target="https://pubmed.ncbi.nlm.nih.gov/33111978" TargetMode="External"/><Relationship Id="rId5770" Type="http://schemas.openxmlformats.org/officeDocument/2006/relationships/hyperlink" Target="https://pubmed.ncbi.nlm.nih.gov/36387062" TargetMode="External"/><Relationship Id="rId6821" Type="http://schemas.openxmlformats.org/officeDocument/2006/relationships/hyperlink" Target="https://academic.oup.com/bjd/article-abstract/142/3/401/6690176?redirectedFrom=fulltext" TargetMode="External"/><Relationship Id="rId4025" Type="http://schemas.openxmlformats.org/officeDocument/2006/relationships/hyperlink" Target="https://pubmed.ncbi.nlm.nih.gov/12084089" TargetMode="External"/><Relationship Id="rId5423" Type="http://schemas.openxmlformats.org/officeDocument/2006/relationships/hyperlink" Target="https://pubmed.ncbi.nlm.nih.gov/8290441" TargetMode="External"/><Relationship Id="rId8993" Type="http://schemas.openxmlformats.org/officeDocument/2006/relationships/hyperlink" Target="https://europepmc.org/abstract/MED/28357176" TargetMode="External"/><Relationship Id="rId11974" Type="http://schemas.openxmlformats.org/officeDocument/2006/relationships/hyperlink" Target="https://www.bmj.com/lookup/pmidlookup?view=long&amp;pmid=21930814" TargetMode="External"/><Relationship Id="rId7595" Type="http://schemas.openxmlformats.org/officeDocument/2006/relationships/hyperlink" Target="https://academic.oup.com/ced/article-abstract/36/6/585/6622539?redirectedFrom=fulltext" TargetMode="External"/><Relationship Id="rId8646" Type="http://schemas.openxmlformats.org/officeDocument/2006/relationships/hyperlink" Target="https://www.nature.com/articles/ng0600_141" TargetMode="External"/><Relationship Id="rId10576" Type="http://schemas.openxmlformats.org/officeDocument/2006/relationships/hyperlink" Target="https://linkinghub.elsevier.com/retrieve/pii/S0190-9622(08)80252-6" TargetMode="External"/><Relationship Id="rId11627" Type="http://schemas.openxmlformats.org/officeDocument/2006/relationships/hyperlink" Target="https://www.clinicalkey.com/content/playBy/pii?v=S2213-2198(22)01134-5" TargetMode="External"/><Relationship Id="rId6197" Type="http://schemas.openxmlformats.org/officeDocument/2006/relationships/hyperlink" Target="https://pubmed.ncbi.nlm.nih.gov/29782895" TargetMode="External"/><Relationship Id="rId7248" Type="http://schemas.openxmlformats.org/officeDocument/2006/relationships/hyperlink" Target="https://www.tandfonline.com/doi/full/10.1080/09546634.2023.2227299" TargetMode="External"/><Relationship Id="rId10229" Type="http://schemas.openxmlformats.org/officeDocument/2006/relationships/hyperlink" Target="https://academic.oup.com/bjd/article-abstract/169/6/1367/6614962?redirectedFrom=fulltext" TargetMode="External"/><Relationship Id="rId3858" Type="http://schemas.openxmlformats.org/officeDocument/2006/relationships/hyperlink" Target="https://pubmed.ncbi.nlm.nih.gov/9640376" TargetMode="External"/><Relationship Id="rId4909" Type="http://schemas.openxmlformats.org/officeDocument/2006/relationships/hyperlink" Target="https://pubmed.ncbi.nlm.nih.gov/19747337" TargetMode="External"/><Relationship Id="rId779" Type="http://schemas.openxmlformats.org/officeDocument/2006/relationships/hyperlink" Target="https://pubmed.ncbi.nlm.nih.gov/30850646" TargetMode="External"/><Relationship Id="rId5280" Type="http://schemas.openxmlformats.org/officeDocument/2006/relationships/hyperlink" Target="https://pubmed.ncbi.nlm.nih.gov/28263019" TargetMode="External"/><Relationship Id="rId6331" Type="http://schemas.openxmlformats.org/officeDocument/2006/relationships/hyperlink" Target="https://pubmed.ncbi.nlm.nih.gov/28833356" TargetMode="External"/><Relationship Id="rId10710" Type="http://schemas.openxmlformats.org/officeDocument/2006/relationships/hyperlink" Target="https://resjournals.onlinelibrary.wiley.com/doi/10.1111/j.1365-2915.2011.01000.x" TargetMode="External"/><Relationship Id="rId1890" Type="http://schemas.openxmlformats.org/officeDocument/2006/relationships/hyperlink" Target="https://pubmed.ncbi.nlm.nih.gov/36763783" TargetMode="External"/><Relationship Id="rId2941" Type="http://schemas.openxmlformats.org/officeDocument/2006/relationships/hyperlink" Target="https://pubmed.ncbi.nlm.nih.gov/10343952" TargetMode="External"/><Relationship Id="rId8156" Type="http://schemas.openxmlformats.org/officeDocument/2006/relationships/hyperlink" Target="https://academic.oup.com/bjd/article-abstract/165/6/1158/6642822?redirectedFrom=fulltext" TargetMode="External"/><Relationship Id="rId9207" Type="http://schemas.openxmlformats.org/officeDocument/2006/relationships/hyperlink" Target="https://academic.oup.com/bjd/article-abstract/152/6/1332/6636688?redirectedFrom=fulltext" TargetMode="External"/><Relationship Id="rId9554" Type="http://schemas.openxmlformats.org/officeDocument/2006/relationships/hyperlink" Target="https://academic.oup.com/bjd/article/184/3/575/6702182" TargetMode="External"/><Relationship Id="rId11484" Type="http://schemas.openxmlformats.org/officeDocument/2006/relationships/hyperlink" Target="https://www.dovepress.com/efficacy-and-safety-of-sonidegib-in-adult-patients-with-nevoid-basal-c-peer-reviewed-fulltext-article-CCID" TargetMode="External"/><Relationship Id="rId12535" Type="http://schemas.openxmlformats.org/officeDocument/2006/relationships/hyperlink" Target="https://linkinghub.elsevier.com/retrieve/pii/S1751-6161(11)00005-1" TargetMode="External"/><Relationship Id="rId913" Type="http://schemas.openxmlformats.org/officeDocument/2006/relationships/hyperlink" Target="https://pubmed.ncbi.nlm.nih.gov/33589284" TargetMode="External"/><Relationship Id="rId1543" Type="http://schemas.openxmlformats.org/officeDocument/2006/relationships/hyperlink" Target="https://pubmed.ncbi.nlm.nih.gov/17326748" TargetMode="External"/><Relationship Id="rId10086" Type="http://schemas.openxmlformats.org/officeDocument/2006/relationships/hyperlink" Target="https://ijdvl.com/immunofluorescence-antigen-mapping-for-hereditary-epidermolysis-bullosa/" TargetMode="External"/><Relationship Id="rId11137" Type="http://schemas.openxmlformats.org/officeDocument/2006/relationships/hyperlink" Target="https://ajcn.nutrition.org/" TargetMode="External"/><Relationship Id="rId4766" Type="http://schemas.openxmlformats.org/officeDocument/2006/relationships/hyperlink" Target="https://pubmed.ncbi.nlm.nih.gov/34312851" TargetMode="External"/><Relationship Id="rId5817" Type="http://schemas.openxmlformats.org/officeDocument/2006/relationships/hyperlink" Target="https://pubmed.ncbi.nlm.nih.gov/33075411" TargetMode="External"/><Relationship Id="rId3368" Type="http://schemas.openxmlformats.org/officeDocument/2006/relationships/hyperlink" Target="https://pubmed.ncbi.nlm.nih.gov/20456350" TargetMode="External"/><Relationship Id="rId4419" Type="http://schemas.openxmlformats.org/officeDocument/2006/relationships/hyperlink" Target="https://pubmed.ncbi.nlm.nih.gov/8759198" TargetMode="External"/><Relationship Id="rId7989" Type="http://schemas.openxmlformats.org/officeDocument/2006/relationships/hyperlink" Target="https://academic.oup.com/ced/article-abstract/25/8/648/6628037?redirectedFrom=fulltext" TargetMode="External"/><Relationship Id="rId10220" Type="http://schemas.openxmlformats.org/officeDocument/2006/relationships/hyperlink" Target="https://academic.oup.com/bjd/article-abstract/179/5/1199/6732573?redirectedFrom=fulltext" TargetMode="External"/><Relationship Id="rId289" Type="http://schemas.openxmlformats.org/officeDocument/2006/relationships/hyperlink" Target="https://pubmed.ncbi.nlm.nih.gov/18755362" TargetMode="External"/><Relationship Id="rId12392" Type="http://schemas.openxmlformats.org/officeDocument/2006/relationships/hyperlink" Target="https://linkinghub.elsevier.com/retrieve/pii/S0022-202X(15)35030-2" TargetMode="External"/><Relationship Id="rId770" Type="http://schemas.openxmlformats.org/officeDocument/2006/relationships/hyperlink" Target="https://pubmed.ncbi.nlm.nih.gov/31194890" TargetMode="External"/><Relationship Id="rId2451" Type="http://schemas.openxmlformats.org/officeDocument/2006/relationships/hyperlink" Target="https://pubmed.ncbi.nlm.nih.gov/17680865" TargetMode="External"/><Relationship Id="rId4900" Type="http://schemas.openxmlformats.org/officeDocument/2006/relationships/hyperlink" Target="https://pubmed.ncbi.nlm.nih.gov/20711246" TargetMode="External"/><Relationship Id="rId9064" Type="http://schemas.openxmlformats.org/officeDocument/2006/relationships/hyperlink" Target="https://linkinghub.elsevier.com/retrieve/pii/S0945-053X(13)00102-9" TargetMode="External"/><Relationship Id="rId12045" Type="http://schemas.openxmlformats.org/officeDocument/2006/relationships/hyperlink" Target="https://linkinghub.elsevier.com/retrieve/pii/S0273-2300(12)00256-5" TargetMode="External"/><Relationship Id="rId423" Type="http://schemas.openxmlformats.org/officeDocument/2006/relationships/hyperlink" Target="https://pubmed.ncbi.nlm.nih.gov/11260200" TargetMode="External"/><Relationship Id="rId1053" Type="http://schemas.openxmlformats.org/officeDocument/2006/relationships/hyperlink" Target="https://pubmed.ncbi.nlm.nih.gov/36092261" TargetMode="External"/><Relationship Id="rId2104" Type="http://schemas.openxmlformats.org/officeDocument/2006/relationships/hyperlink" Target="https://pubmed.ncbi.nlm.nih.gov/31677162" TargetMode="External"/><Relationship Id="rId3502" Type="http://schemas.openxmlformats.org/officeDocument/2006/relationships/hyperlink" Target="https://pubmed.ncbi.nlm.nih.gov/24352038" TargetMode="External"/><Relationship Id="rId5674" Type="http://schemas.openxmlformats.org/officeDocument/2006/relationships/hyperlink" Target="https://pubmed.ncbi.nlm.nih.gov/10233218" TargetMode="External"/><Relationship Id="rId6725" Type="http://schemas.openxmlformats.org/officeDocument/2006/relationships/hyperlink" Target="https://link.springer.com/article/10.1039/b507492d" TargetMode="External"/><Relationship Id="rId4276" Type="http://schemas.openxmlformats.org/officeDocument/2006/relationships/hyperlink" Target="https://pubmed.ncbi.nlm.nih.gov/8217664" TargetMode="External"/><Relationship Id="rId5327" Type="http://schemas.openxmlformats.org/officeDocument/2006/relationships/hyperlink" Target="https://pubmed.ncbi.nlm.nih.gov/17452660" TargetMode="External"/><Relationship Id="rId8897" Type="http://schemas.openxmlformats.org/officeDocument/2006/relationships/hyperlink" Target="https://linkinghub.elsevier.com/retrieve/pii/S0945-053X(21)00042-1" TargetMode="External"/><Relationship Id="rId9948" Type="http://schemas.openxmlformats.org/officeDocument/2006/relationships/hyperlink" Target="https://academic.oup.com/bjd/article-abstract/179/2/540/6730965?redirectedFrom=fulltext" TargetMode="External"/><Relationship Id="rId11878" Type="http://schemas.openxmlformats.org/officeDocument/2006/relationships/hyperlink" Target="https://onlinelibrary.wiley.com/doi/10.1111/j.1600-0536.2011.01970.x" TargetMode="External"/><Relationship Id="rId1937" Type="http://schemas.openxmlformats.org/officeDocument/2006/relationships/hyperlink" Target="https://pubmed.ncbi.nlm.nih.gov/29054603" TargetMode="External"/><Relationship Id="rId7499" Type="http://schemas.openxmlformats.org/officeDocument/2006/relationships/hyperlink" Target="https://academic.oup.com/bjd/article/180/2/329/6601621" TargetMode="External"/><Relationship Id="rId4410" Type="http://schemas.openxmlformats.org/officeDocument/2006/relationships/hyperlink" Target="https://pubmed.ncbi.nlm.nih.gov/9705168" TargetMode="External"/><Relationship Id="rId280" Type="http://schemas.openxmlformats.org/officeDocument/2006/relationships/hyperlink" Target="https://pubmed.ncbi.nlm.nih.gov/19016697" TargetMode="External"/><Relationship Id="rId3012" Type="http://schemas.openxmlformats.org/officeDocument/2006/relationships/hyperlink" Target="https://pubmed.ncbi.nlm.nih.gov/36891871" TargetMode="External"/><Relationship Id="rId6582" Type="http://schemas.openxmlformats.org/officeDocument/2006/relationships/hyperlink" Target="https://linkinghub.elsevier.com/retrieve/pii/S0002-9297(14)00177-3" TargetMode="External"/><Relationship Id="rId7980" Type="http://schemas.openxmlformats.org/officeDocument/2006/relationships/hyperlink" Target="https://academic.oup.com/bjd/article/144/6/1101/6690952" TargetMode="External"/><Relationship Id="rId10961" Type="http://schemas.openxmlformats.org/officeDocument/2006/relationships/hyperlink" Target="https://academic.oup.com/ced/article-abstract/29/5/560/6626522?redirectedFrom=fulltext" TargetMode="External"/><Relationship Id="rId5184" Type="http://schemas.openxmlformats.org/officeDocument/2006/relationships/hyperlink" Target="https://pubmed.ncbi.nlm.nih.gov/4133892" TargetMode="External"/><Relationship Id="rId6235" Type="http://schemas.openxmlformats.org/officeDocument/2006/relationships/hyperlink" Target="https://pubmed.ncbi.nlm.nih.gov/16309527" TargetMode="External"/><Relationship Id="rId7633" Type="http://schemas.openxmlformats.org/officeDocument/2006/relationships/hyperlink" Target="https://academic.oup.com/ced/article-abstract/48/8/847/7107418?redirectedFrom=fulltext" TargetMode="External"/><Relationship Id="rId10614" Type="http://schemas.openxmlformats.org/officeDocument/2006/relationships/hyperlink" Target="https://europepmc.org/abstract/MED/33263718" TargetMode="External"/><Relationship Id="rId1794" Type="http://schemas.openxmlformats.org/officeDocument/2006/relationships/hyperlink" Target="https://pubmed.ncbi.nlm.nih.gov/21623746" TargetMode="External"/><Relationship Id="rId2845" Type="http://schemas.openxmlformats.org/officeDocument/2006/relationships/hyperlink" Target="https://pubmed.ncbi.nlm.nih.gov/17434045" TargetMode="External"/><Relationship Id="rId9458" Type="http://schemas.openxmlformats.org/officeDocument/2006/relationships/hyperlink" Target="https://academic.oup.com/bjd/article-abstract/166/1/189/6613715?redirectedFrom=fulltext" TargetMode="External"/><Relationship Id="rId11388" Type="http://schemas.openxmlformats.org/officeDocument/2006/relationships/hyperlink" Target="https://onlinelibrary.wiley.com/resolve/openurl?genre=article&amp;sid=nlm:pubmed&amp;issn=0105-1873&amp;date=1982&amp;volume=8&amp;issue=5&amp;spage=287" TargetMode="External"/><Relationship Id="rId12439" Type="http://schemas.openxmlformats.org/officeDocument/2006/relationships/hyperlink" Target="https://academic.oup.com/bjd/article-abstract/133/2/311/6682060?redirectedFrom=fulltext" TargetMode="External"/><Relationship Id="rId817" Type="http://schemas.openxmlformats.org/officeDocument/2006/relationships/hyperlink" Target="https://pubmed.ncbi.nlm.nih.gov/26860189" TargetMode="External"/><Relationship Id="rId1447" Type="http://schemas.openxmlformats.org/officeDocument/2006/relationships/hyperlink" Target="https://pubmed.ncbi.nlm.nih.gov/25003335" TargetMode="External"/><Relationship Id="rId7490" Type="http://schemas.openxmlformats.org/officeDocument/2006/relationships/hyperlink" Target="https://europepmc.org/abstract/MED/31532460" TargetMode="External"/><Relationship Id="rId8541" Type="http://schemas.openxmlformats.org/officeDocument/2006/relationships/hyperlink" Target="https://journals.sagepub.com/doi/10.1177/1753495X14547428?url_ver=Z39.88-2003&amp;rfr_id=ori:rid:crossref.org&amp;rfr_dat=cr_pub%20%200pubmed" TargetMode="External"/><Relationship Id="rId6092" Type="http://schemas.openxmlformats.org/officeDocument/2006/relationships/hyperlink" Target="https://pubmed.ncbi.nlm.nih.gov/9565290" TargetMode="External"/><Relationship Id="rId7143" Type="http://schemas.openxmlformats.org/officeDocument/2006/relationships/hyperlink" Target="https://academic.oup.com/bjd/article-abstract/180/3/464/6749850?redirectedFrom=fulltext" TargetMode="External"/><Relationship Id="rId10124" Type="http://schemas.openxmlformats.org/officeDocument/2006/relationships/hyperlink" Target="https://medicaljournalssweden.se/actadv/article/view/9181" TargetMode="External"/><Relationship Id="rId10471" Type="http://schemas.openxmlformats.org/officeDocument/2006/relationships/hyperlink" Target="https://academic.oup.com/bjd/article-abstract/179/5/1227/6732519?redirectedFrom=fulltext" TargetMode="External"/><Relationship Id="rId11522" Type="http://schemas.openxmlformats.org/officeDocument/2006/relationships/hyperlink" Target="https://www.hindawi.com/journals/bmri/2013/349526/" TargetMode="External"/><Relationship Id="rId3753" Type="http://schemas.openxmlformats.org/officeDocument/2006/relationships/hyperlink" Target="https://pubmed.ncbi.nlm.nih.gov/24947307" TargetMode="External"/><Relationship Id="rId4804" Type="http://schemas.openxmlformats.org/officeDocument/2006/relationships/hyperlink" Target="https://pubmed.ncbi.nlm.nih.gov/27040873" TargetMode="External"/><Relationship Id="rId12296" Type="http://schemas.openxmlformats.org/officeDocument/2006/relationships/hyperlink" Target="https://linkinghub.elsevier.com/retrieve/pii/0300-483X(95)03191-H" TargetMode="External"/><Relationship Id="rId674" Type="http://schemas.openxmlformats.org/officeDocument/2006/relationships/hyperlink" Target="https://pubmed.ncbi.nlm.nih.gov/8889470" TargetMode="External"/><Relationship Id="rId2355" Type="http://schemas.openxmlformats.org/officeDocument/2006/relationships/hyperlink" Target="https://pubmed.ncbi.nlm.nih.gov/34389636" TargetMode="External"/><Relationship Id="rId3406" Type="http://schemas.openxmlformats.org/officeDocument/2006/relationships/hyperlink" Target="https://pubmed.ncbi.nlm.nih.gov/34258590" TargetMode="External"/><Relationship Id="rId6976" Type="http://schemas.openxmlformats.org/officeDocument/2006/relationships/hyperlink" Target="https://europepmc.org/abstract/MED/29675335" TargetMode="External"/><Relationship Id="rId327" Type="http://schemas.openxmlformats.org/officeDocument/2006/relationships/hyperlink" Target="https://pubmed.ncbi.nlm.nih.gov/17002687" TargetMode="External"/><Relationship Id="rId2008" Type="http://schemas.openxmlformats.org/officeDocument/2006/relationships/hyperlink" Target="https://pubmed.ncbi.nlm.nih.gov/9764143" TargetMode="External"/><Relationship Id="rId5578" Type="http://schemas.openxmlformats.org/officeDocument/2006/relationships/hyperlink" Target="https://pubmed.ncbi.nlm.nih.gov/31502320" TargetMode="External"/><Relationship Id="rId6629" Type="http://schemas.openxmlformats.org/officeDocument/2006/relationships/hyperlink" Target="https://academic.oup.com/ced/article-abstract/37/1/40/6622661?redirectedFrom=fulltext" TargetMode="External"/><Relationship Id="rId12430" Type="http://schemas.openxmlformats.org/officeDocument/2006/relationships/hyperlink" Target="https://link.springer.com/article/10.2165/00002512-199710050-00003" TargetMode="External"/><Relationship Id="rId8051" Type="http://schemas.openxmlformats.org/officeDocument/2006/relationships/hyperlink" Target="https://academic.oup.com/ced/article-abstract/16/5/344/6629013?redirectedFrom=fulltext" TargetMode="External"/><Relationship Id="rId9102" Type="http://schemas.openxmlformats.org/officeDocument/2006/relationships/hyperlink" Target="https://www.clinicalkey.com/content/playBy/pii?v=S0140-6736(12)61766-8" TargetMode="External"/><Relationship Id="rId11032" Type="http://schemas.openxmlformats.org/officeDocument/2006/relationships/hyperlink" Target="https://onlinelibrary.wiley.com/doi/10.1111/cod.13627" TargetMode="External"/><Relationship Id="rId4661" Type="http://schemas.openxmlformats.org/officeDocument/2006/relationships/hyperlink" Target="https://pubmed.ncbi.nlm.nih.gov/25804610" TargetMode="External"/><Relationship Id="rId3263" Type="http://schemas.openxmlformats.org/officeDocument/2006/relationships/hyperlink" Target="https://pubmed.ncbi.nlm.nih.gov/26763994" TargetMode="External"/><Relationship Id="rId4314" Type="http://schemas.openxmlformats.org/officeDocument/2006/relationships/hyperlink" Target="https://pubmed.ncbi.nlm.nih.gov/10809850" TargetMode="External"/><Relationship Id="rId5712" Type="http://schemas.openxmlformats.org/officeDocument/2006/relationships/hyperlink" Target="https://pubmed.ncbi.nlm.nih.gov/32253158" TargetMode="External"/><Relationship Id="rId184" Type="http://schemas.openxmlformats.org/officeDocument/2006/relationships/hyperlink" Target="https://pubmed.ncbi.nlm.nih.gov/24749725" TargetMode="External"/><Relationship Id="rId7884" Type="http://schemas.openxmlformats.org/officeDocument/2006/relationships/hyperlink" Target="https://academic.oup.com/ced/article-abstract/33/6/685/6624399?redirectedFrom=fulltext" TargetMode="External"/><Relationship Id="rId8935" Type="http://schemas.openxmlformats.org/officeDocument/2006/relationships/hyperlink" Target="https://medicaljournalssweden.se/actadv/article/view/1773" TargetMode="External"/><Relationship Id="rId10865" Type="http://schemas.openxmlformats.org/officeDocument/2006/relationships/hyperlink" Target="https://onlinelibrary.wiley.com/resolve/openurl?genre=article&amp;sid=nlm:pubmed&amp;issn=0105-1873&amp;date=1985&amp;volume=13&amp;issue=5&amp;spage=335" TargetMode="External"/><Relationship Id="rId11916" Type="http://schemas.openxmlformats.org/officeDocument/2006/relationships/hyperlink" Target="https://europepmc.org/abstract/MED/31350238" TargetMode="External"/><Relationship Id="rId5088" Type="http://schemas.openxmlformats.org/officeDocument/2006/relationships/hyperlink" Target="https://pubmed.ncbi.nlm.nih.gov/8616348" TargetMode="External"/><Relationship Id="rId6139" Type="http://schemas.openxmlformats.org/officeDocument/2006/relationships/hyperlink" Target="https://pubmed.ncbi.nlm.nih.gov/8187511" TargetMode="External"/><Relationship Id="rId6486" Type="http://schemas.openxmlformats.org/officeDocument/2006/relationships/hyperlink" Target="https://www.cochranelibrary.com/cdsr/doi/10.1002/14651858.CD001976.pub2/full" TargetMode="External"/><Relationship Id="rId7537" Type="http://schemas.openxmlformats.org/officeDocument/2006/relationships/hyperlink" Target="https://link.springer.com/article/10.1007/s40257-016-0179-3" TargetMode="External"/><Relationship Id="rId10518" Type="http://schemas.openxmlformats.org/officeDocument/2006/relationships/hyperlink" Target="https://linkinghub.elsevier.com/retrieve/pii/S0960-8524(10)00176-8" TargetMode="External"/><Relationship Id="rId1698" Type="http://schemas.openxmlformats.org/officeDocument/2006/relationships/hyperlink" Target="https://pubmed.ncbi.nlm.nih.gov/2025563" TargetMode="External"/><Relationship Id="rId2749" Type="http://schemas.openxmlformats.org/officeDocument/2006/relationships/hyperlink" Target="https://pubmed.ncbi.nlm.nih.gov/22670871" TargetMode="External"/><Relationship Id="rId6620" Type="http://schemas.openxmlformats.org/officeDocument/2006/relationships/hyperlink" Target="https://europepmc.org/abstract/MED/23211152" TargetMode="External"/><Relationship Id="rId4171" Type="http://schemas.openxmlformats.org/officeDocument/2006/relationships/hyperlink" Target="https://pubmed.ncbi.nlm.nih.gov/30878565" TargetMode="External"/><Relationship Id="rId5222" Type="http://schemas.openxmlformats.org/officeDocument/2006/relationships/hyperlink" Target="https://pubmed.ncbi.nlm.nih.gov/22299726" TargetMode="External"/><Relationship Id="rId8792" Type="http://schemas.openxmlformats.org/officeDocument/2006/relationships/hyperlink" Target="https://onlinelibrary.wiley.com/doi/10.1111/j.0105-1873.2004.0459i.x" TargetMode="External"/><Relationship Id="rId57" Type="http://schemas.openxmlformats.org/officeDocument/2006/relationships/hyperlink" Target="https://pubmed.ncbi.nlm.nih.gov/34916493" TargetMode="External"/><Relationship Id="rId7394" Type="http://schemas.openxmlformats.org/officeDocument/2006/relationships/hyperlink" Target="https://www.clinicalkey.com/content/playBy/pii?v=S0190-9622(23)03187-0" TargetMode="External"/><Relationship Id="rId8445" Type="http://schemas.openxmlformats.org/officeDocument/2006/relationships/hyperlink" Target="https://academic.oup.com/bjd/article/182/6/1331/6697659" TargetMode="External"/><Relationship Id="rId9843" Type="http://schemas.openxmlformats.org/officeDocument/2006/relationships/hyperlink" Target="https://linkinghub.elsevier.com/retrieve/pii/S0002-9297(11)00316-8" TargetMode="External"/><Relationship Id="rId11773" Type="http://schemas.openxmlformats.org/officeDocument/2006/relationships/hyperlink" Target="https://academic.oup.com/bjd/article-abstract/180/5/1252/6732730?redirectedFrom=fulltext" TargetMode="External"/><Relationship Id="rId1832" Type="http://schemas.openxmlformats.org/officeDocument/2006/relationships/hyperlink" Target="https://pubmed.ncbi.nlm.nih.gov/15606647" TargetMode="External"/><Relationship Id="rId7047" Type="http://schemas.openxmlformats.org/officeDocument/2006/relationships/hyperlink" Target="https://linkinghub.elsevier.com/retrieve/pii/S0022-202X(94)92178-4" TargetMode="External"/><Relationship Id="rId10375" Type="http://schemas.openxmlformats.org/officeDocument/2006/relationships/hyperlink" Target="https://onlinelibrary.wiley.com/resolve/openurl?genre=article&amp;sid=nlm:pubmed&amp;issn=0105-1873&amp;date=1995&amp;volume=33&amp;issue=3&amp;spage=149" TargetMode="External"/><Relationship Id="rId11426" Type="http://schemas.openxmlformats.org/officeDocument/2006/relationships/hyperlink" Target="https://www.tandfonline.com/doi/full/10.1080/15384101.2015.1053667" TargetMode="External"/><Relationship Id="rId10028" Type="http://schemas.openxmlformats.org/officeDocument/2006/relationships/hyperlink" Target="https://medicaljournalssweden.se/actadv/article/view/100" TargetMode="External"/><Relationship Id="rId3657" Type="http://schemas.openxmlformats.org/officeDocument/2006/relationships/hyperlink" Target="https://pubmed.ncbi.nlm.nih.gov/25622761" TargetMode="External"/><Relationship Id="rId4708" Type="http://schemas.openxmlformats.org/officeDocument/2006/relationships/hyperlink" Target="https://pubmed.ncbi.nlm.nih.gov/15245544" TargetMode="External"/><Relationship Id="rId578" Type="http://schemas.openxmlformats.org/officeDocument/2006/relationships/hyperlink" Target="https://pubmed.ncbi.nlm.nih.gov/35083774" TargetMode="External"/><Relationship Id="rId2259" Type="http://schemas.openxmlformats.org/officeDocument/2006/relationships/hyperlink" Target="https://pubmed.ncbi.nlm.nih.gov/19463983" TargetMode="External"/><Relationship Id="rId6130" Type="http://schemas.openxmlformats.org/officeDocument/2006/relationships/hyperlink" Target="https://pubmed.ncbi.nlm.nih.gov/8847002" TargetMode="External"/><Relationship Id="rId2740" Type="http://schemas.openxmlformats.org/officeDocument/2006/relationships/hyperlink" Target="https://pubmed.ncbi.nlm.nih.gov/24635080" TargetMode="External"/><Relationship Id="rId9353" Type="http://schemas.openxmlformats.org/officeDocument/2006/relationships/hyperlink" Target="https://academic.oup.com/bjd/article/186/5/767/6705857" TargetMode="External"/><Relationship Id="rId11283" Type="http://schemas.openxmlformats.org/officeDocument/2006/relationships/hyperlink" Target="https://onlinelibrary.wiley.com/resolve/openurl?genre=article&amp;sid=nlm:pubmed&amp;issn=0105-1873&amp;date=2000&amp;volume=42&amp;issue=1&amp;spage=45" TargetMode="External"/><Relationship Id="rId12334" Type="http://schemas.openxmlformats.org/officeDocument/2006/relationships/hyperlink" Target="https://linkinghub.elsevier.com/retrieve/pii/0300-483X(93)90148-L" TargetMode="External"/><Relationship Id="rId712" Type="http://schemas.openxmlformats.org/officeDocument/2006/relationships/hyperlink" Target="https://pubmed.ncbi.nlm.nih.gov/37120724" TargetMode="External"/><Relationship Id="rId1342" Type="http://schemas.openxmlformats.org/officeDocument/2006/relationships/hyperlink" Target="https://pubmed.ncbi.nlm.nih.gov/33219375" TargetMode="External"/><Relationship Id="rId9006" Type="http://schemas.openxmlformats.org/officeDocument/2006/relationships/hyperlink" Target="https://linkinghub.elsevier.com/retrieve/pii/S0022-202X(16)32105-4" TargetMode="External"/><Relationship Id="rId5963" Type="http://schemas.openxmlformats.org/officeDocument/2006/relationships/hyperlink" Target="https://pubmed.ncbi.nlm.nih.gov/16773645" TargetMode="External"/><Relationship Id="rId3167" Type="http://schemas.openxmlformats.org/officeDocument/2006/relationships/hyperlink" Target="https://pubmed.ncbi.nlm.nih.gov/20055848" TargetMode="External"/><Relationship Id="rId4565" Type="http://schemas.openxmlformats.org/officeDocument/2006/relationships/hyperlink" Target="https://pubmed.ncbi.nlm.nih.gov/2025940" TargetMode="External"/><Relationship Id="rId5616" Type="http://schemas.openxmlformats.org/officeDocument/2006/relationships/hyperlink" Target="https://pubmed.ncbi.nlm.nih.gov/15245552" TargetMode="External"/><Relationship Id="rId4218" Type="http://schemas.openxmlformats.org/officeDocument/2006/relationships/hyperlink" Target="https://pubmed.ncbi.nlm.nih.gov/23165714" TargetMode="External"/><Relationship Id="rId7788" Type="http://schemas.openxmlformats.org/officeDocument/2006/relationships/hyperlink" Target="https://linkinghub.elsevier.com/retrieve/pii/S0022-202X(15)37092-5" TargetMode="External"/><Relationship Id="rId8839" Type="http://schemas.openxmlformats.org/officeDocument/2006/relationships/hyperlink" Target="https://academic.oup.com/ced/advance-article-abstract/doi/10.1093/ced/llad358/7329440?redirectedFrom=fulltext" TargetMode="External"/><Relationship Id="rId10769" Type="http://schemas.openxmlformats.org/officeDocument/2006/relationships/hyperlink" Target="https://onlinelibrary.wiley.com/resolve/openurl?genre=article&amp;sid=nlm:pubmed&amp;issn=0105-1873&amp;date=2002&amp;volume=47&amp;issue=1&amp;spage=7" TargetMode="External"/><Relationship Id="rId12191" Type="http://schemas.openxmlformats.org/officeDocument/2006/relationships/hyperlink" Target="https://linkinghub.elsevier.com/retrieve/pii/S0278691501001302" TargetMode="External"/><Relationship Id="rId2250" Type="http://schemas.openxmlformats.org/officeDocument/2006/relationships/hyperlink" Target="https://pubmed.ncbi.nlm.nih.gov/20376060" TargetMode="External"/><Relationship Id="rId3301" Type="http://schemas.openxmlformats.org/officeDocument/2006/relationships/hyperlink" Target="https://pubmed.ncbi.nlm.nih.gov/16218885" TargetMode="External"/><Relationship Id="rId6871" Type="http://schemas.openxmlformats.org/officeDocument/2006/relationships/hyperlink" Target="https://www.jci.org/articles/view/117522" TargetMode="External"/><Relationship Id="rId222" Type="http://schemas.openxmlformats.org/officeDocument/2006/relationships/hyperlink" Target="https://pubmed.ncbi.nlm.nih.gov/23826651" TargetMode="External"/><Relationship Id="rId5473" Type="http://schemas.openxmlformats.org/officeDocument/2006/relationships/hyperlink" Target="https://pubmed.ncbi.nlm.nih.gov/37905199" TargetMode="External"/><Relationship Id="rId6524" Type="http://schemas.openxmlformats.org/officeDocument/2006/relationships/hyperlink" Target="http://www.clinexprheumatol.org/pubmed/find-pii.asp?pii=27749241" TargetMode="External"/><Relationship Id="rId7922" Type="http://schemas.openxmlformats.org/officeDocument/2006/relationships/hyperlink" Target="https://medicaljournalssweden.se/actadv/article/view/8297" TargetMode="External"/><Relationship Id="rId10903" Type="http://schemas.openxmlformats.org/officeDocument/2006/relationships/hyperlink" Target="https://academic.oup.com/bjd/article-abstract/179/5/1184/6732588?redirectedFrom=fulltext" TargetMode="External"/><Relationship Id="rId4075" Type="http://schemas.openxmlformats.org/officeDocument/2006/relationships/hyperlink" Target="https://pubmed.ncbi.nlm.nih.gov/8807220" TargetMode="External"/><Relationship Id="rId5126" Type="http://schemas.openxmlformats.org/officeDocument/2006/relationships/hyperlink" Target="https://pubmed.ncbi.nlm.nih.gov/2323186" TargetMode="External"/><Relationship Id="rId7298" Type="http://schemas.openxmlformats.org/officeDocument/2006/relationships/hyperlink" Target="https://onlinelibrary.wiley.com/doi/10.1111/jdv.15519" TargetMode="External"/><Relationship Id="rId8349" Type="http://schemas.openxmlformats.org/officeDocument/2006/relationships/hyperlink" Target="https://linkinghub.elsevier.com/retrieve/pii/S0002-9440(10)65543-5" TargetMode="External"/><Relationship Id="rId8696" Type="http://schemas.openxmlformats.org/officeDocument/2006/relationships/hyperlink" Target="https://www.nature.com/articles/s41433-020-01379-9" TargetMode="External"/><Relationship Id="rId9747" Type="http://schemas.openxmlformats.org/officeDocument/2006/relationships/hyperlink" Target="https://academic.oup.com/bjd/article/183/4/628/6761584" TargetMode="External"/><Relationship Id="rId11677" Type="http://schemas.openxmlformats.org/officeDocument/2006/relationships/hyperlink" Target="https://academic.oup.com/occmed/article/72/4/260/6540593" TargetMode="External"/><Relationship Id="rId1736" Type="http://schemas.openxmlformats.org/officeDocument/2006/relationships/hyperlink" Target="https://pubmed.ncbi.nlm.nih.gov/30280424" TargetMode="External"/><Relationship Id="rId10279" Type="http://schemas.openxmlformats.org/officeDocument/2006/relationships/hyperlink" Target="https://onlinelibrary.wiley.com/doi/10.1111/cod.13957" TargetMode="External"/><Relationship Id="rId4959" Type="http://schemas.openxmlformats.org/officeDocument/2006/relationships/hyperlink" Target="https://pubmed.ncbi.nlm.nih.gov/17272532" TargetMode="External"/><Relationship Id="rId8830" Type="http://schemas.openxmlformats.org/officeDocument/2006/relationships/hyperlink" Target="https://jamanetwork.com/journals/jamadermatology/fullarticle/vol/136/pg/274" TargetMode="External"/><Relationship Id="rId6381" Type="http://schemas.openxmlformats.org/officeDocument/2006/relationships/hyperlink" Target="https://pubmed.ncbi.nlm.nih.gov/16135333" TargetMode="External"/><Relationship Id="rId7432" Type="http://schemas.openxmlformats.org/officeDocument/2006/relationships/hyperlink" Target="https://europepmc.org/abstract/MED/36479266" TargetMode="External"/><Relationship Id="rId10413" Type="http://schemas.openxmlformats.org/officeDocument/2006/relationships/hyperlink" Target="https://onlinelibrary.wiley.com/resolve/openurl?genre=article&amp;sid=nlm:pubmed&amp;issn=0105-1873&amp;date=1991&amp;volume=24&amp;issue=1&amp;spage=74" TargetMode="External"/><Relationship Id="rId10760" Type="http://schemas.openxmlformats.org/officeDocument/2006/relationships/hyperlink" Target="https://academic.oup.com/occmed/article/54/7/439/1370680" TargetMode="External"/><Relationship Id="rId11811" Type="http://schemas.openxmlformats.org/officeDocument/2006/relationships/hyperlink" Target="https://onlinelibrary.wiley.com/resolve/openurl?genre=article&amp;sid=nlm:pubmed&amp;issn=0007-1048&amp;date=2006&amp;volume=132&amp;issue=1&amp;spage=115" TargetMode="External"/><Relationship Id="rId6034" Type="http://schemas.openxmlformats.org/officeDocument/2006/relationships/hyperlink" Target="https://pubmed.ncbi.nlm.nih.gov/11846748" TargetMode="External"/><Relationship Id="rId1593" Type="http://schemas.openxmlformats.org/officeDocument/2006/relationships/hyperlink" Target="https://pubmed.ncbi.nlm.nih.gov/15034517" TargetMode="External"/><Relationship Id="rId2991" Type="http://schemas.openxmlformats.org/officeDocument/2006/relationships/hyperlink" Target="https://pubmed.ncbi.nlm.nih.gov/8049555" TargetMode="External"/><Relationship Id="rId9257" Type="http://schemas.openxmlformats.org/officeDocument/2006/relationships/hyperlink" Target="https://link.springer.com/article/10.1007/s004030100246" TargetMode="External"/><Relationship Id="rId11187" Type="http://schemas.openxmlformats.org/officeDocument/2006/relationships/hyperlink" Target="https://onlinelibrary.wiley.com/doi/10.1111/j.1600-0536.2008.01362.x" TargetMode="External"/><Relationship Id="rId963" Type="http://schemas.openxmlformats.org/officeDocument/2006/relationships/hyperlink" Target="https://pubmed.ncbi.nlm.nih.gov/28280308" TargetMode="External"/><Relationship Id="rId1246" Type="http://schemas.openxmlformats.org/officeDocument/2006/relationships/hyperlink" Target="https://pubmed.ncbi.nlm.nih.gov/19016697" TargetMode="External"/><Relationship Id="rId2644" Type="http://schemas.openxmlformats.org/officeDocument/2006/relationships/hyperlink" Target="https://pubmed.ncbi.nlm.nih.gov/30135250" TargetMode="External"/><Relationship Id="rId12238" Type="http://schemas.openxmlformats.org/officeDocument/2006/relationships/hyperlink" Target="https://onlinelibrary.wiley.com/resolve/openurl?genre=article&amp;sid=nlm:pubmed&amp;issn=0260-437X&amp;date=1999&amp;volume=19&amp;issue=3&amp;spage=149" TargetMode="External"/><Relationship Id="rId616" Type="http://schemas.openxmlformats.org/officeDocument/2006/relationships/hyperlink" Target="https://pubmed.ncbi.nlm.nih.gov/27251427" TargetMode="External"/><Relationship Id="rId5867" Type="http://schemas.openxmlformats.org/officeDocument/2006/relationships/hyperlink" Target="https://pubmed.ncbi.nlm.nih.gov/22713689" TargetMode="External"/><Relationship Id="rId6918" Type="http://schemas.openxmlformats.org/officeDocument/2006/relationships/hyperlink" Target="https://academic.oup.com/bjd/article-abstract/118/3/377/6684366?redirectedFrom=fulltext" TargetMode="External"/><Relationship Id="rId4469" Type="http://schemas.openxmlformats.org/officeDocument/2006/relationships/hyperlink" Target="https://pubmed.ncbi.nlm.nih.gov/19076889" TargetMode="External"/><Relationship Id="rId8340" Type="http://schemas.openxmlformats.org/officeDocument/2006/relationships/hyperlink" Target="https://journals.lww.com/plasreconsurg/abstract/2003/06000/carbon_dioxide_laser_dermabrasion_for_giant.13.aspx" TargetMode="External"/><Relationship Id="rId10270" Type="http://schemas.openxmlformats.org/officeDocument/2006/relationships/hyperlink" Target="https://europepmc.org/abstract/MED/591635" TargetMode="External"/><Relationship Id="rId11321" Type="http://schemas.openxmlformats.org/officeDocument/2006/relationships/hyperlink" Target="https://onlinelibrary.wiley.com/resolve/openurl?genre=article&amp;sid=nlm:pubmed&amp;issn=0105-1873&amp;date=1995&amp;volume=33&amp;issue=3&amp;spage=145" TargetMode="External"/><Relationship Id="rId4950" Type="http://schemas.openxmlformats.org/officeDocument/2006/relationships/hyperlink" Target="https://pubmed.ncbi.nlm.nih.gov/16900567" TargetMode="External"/><Relationship Id="rId3552" Type="http://schemas.openxmlformats.org/officeDocument/2006/relationships/hyperlink" Target="https://pubmed.ncbi.nlm.nih.gov/15787812" TargetMode="External"/><Relationship Id="rId4603" Type="http://schemas.openxmlformats.org/officeDocument/2006/relationships/hyperlink" Target="https://pubmed.ncbi.nlm.nih.gov/4092361" TargetMode="External"/><Relationship Id="rId12095" Type="http://schemas.openxmlformats.org/officeDocument/2006/relationships/hyperlink" Target="https://linkinghub.elsevier.com/retrieve/pii/S0273-2300(08)00008-1" TargetMode="External"/><Relationship Id="rId473" Type="http://schemas.openxmlformats.org/officeDocument/2006/relationships/hyperlink" Target="https://pubmed.ncbi.nlm.nih.gov/9176881" TargetMode="External"/><Relationship Id="rId2154" Type="http://schemas.openxmlformats.org/officeDocument/2006/relationships/hyperlink" Target="https://pubmed.ncbi.nlm.nih.gov/28397292" TargetMode="External"/><Relationship Id="rId3205" Type="http://schemas.openxmlformats.org/officeDocument/2006/relationships/hyperlink" Target="https://pubmed.ncbi.nlm.nih.gov/11501513" TargetMode="External"/><Relationship Id="rId126" Type="http://schemas.openxmlformats.org/officeDocument/2006/relationships/hyperlink" Target="https://pubmed.ncbi.nlm.nih.gov/28173867" TargetMode="External"/><Relationship Id="rId5377" Type="http://schemas.openxmlformats.org/officeDocument/2006/relationships/hyperlink" Target="https://pubmed.ncbi.nlm.nih.gov/9720688" TargetMode="External"/><Relationship Id="rId6428" Type="http://schemas.openxmlformats.org/officeDocument/2006/relationships/hyperlink" Target="https://europepmc.org/abstract/MED/36192358" TargetMode="External"/><Relationship Id="rId6775" Type="http://schemas.openxmlformats.org/officeDocument/2006/relationships/hyperlink" Target="https://academic.oup.com/bjd/article-abstract/149/1/160/6635201?redirectedFrom=fulltext" TargetMode="External"/><Relationship Id="rId7826" Type="http://schemas.openxmlformats.org/officeDocument/2006/relationships/hyperlink" Target="https://journals.sagepub.com/doi/10.1177/1740774512453220?url_ver=Z39.88-2003&amp;rfr_id=ori:rid:crossref.org&amp;rfr_dat=cr_pub%20%200pubmed" TargetMode="External"/><Relationship Id="rId10807" Type="http://schemas.openxmlformats.org/officeDocument/2006/relationships/hyperlink" Target="https://academic.oup.com/bjd/article-abstract/134/4/809/6681985?redirectedFrom=fulltext" TargetMode="External"/><Relationship Id="rId9998" Type="http://schemas.openxmlformats.org/officeDocument/2006/relationships/hyperlink" Target="https://academic.oup.com/bjd/article-abstract/156/6/1258/6643699?redirectedFrom=fulltext" TargetMode="External"/><Relationship Id="rId1987" Type="http://schemas.openxmlformats.org/officeDocument/2006/relationships/hyperlink" Target="https://pubmed.ncbi.nlm.nih.gov/16681614" TargetMode="External"/><Relationship Id="rId4460" Type="http://schemas.openxmlformats.org/officeDocument/2006/relationships/hyperlink" Target="https://pubmed.ncbi.nlm.nih.gov/19138454" TargetMode="External"/><Relationship Id="rId5511" Type="http://schemas.openxmlformats.org/officeDocument/2006/relationships/hyperlink" Target="https://pubmed.ncbi.nlm.nih.gov/29741666" TargetMode="External"/><Relationship Id="rId3062" Type="http://schemas.openxmlformats.org/officeDocument/2006/relationships/hyperlink" Target="https://pubmed.ncbi.nlm.nih.gov/30724346" TargetMode="External"/><Relationship Id="rId4113" Type="http://schemas.openxmlformats.org/officeDocument/2006/relationships/hyperlink" Target="https://pubmed.ncbi.nlm.nih.gov/1395620" TargetMode="External"/><Relationship Id="rId7683" Type="http://schemas.openxmlformats.org/officeDocument/2006/relationships/hyperlink" Target="https://onlinelibrary.wiley.com/doi/10.1111/jdv.16854" TargetMode="External"/><Relationship Id="rId8734" Type="http://schemas.openxmlformats.org/officeDocument/2006/relationships/hyperlink" Target="https://linkinghub.elsevier.com/retrieve/pii/S0022-202X(15)35776-6" TargetMode="External"/><Relationship Id="rId6285" Type="http://schemas.openxmlformats.org/officeDocument/2006/relationships/hyperlink" Target="https://pubmed.ncbi.nlm.nih.gov/2598492" TargetMode="External"/><Relationship Id="rId7336" Type="http://schemas.openxmlformats.org/officeDocument/2006/relationships/hyperlink" Target="https://linkinghub.elsevier.com/retrieve/pii/S0028-3932(15)30122-6" TargetMode="External"/><Relationship Id="rId10664" Type="http://schemas.openxmlformats.org/officeDocument/2006/relationships/hyperlink" Target="https://linkinghub.elsevier.com/retrieve/pii/S0022-202X(16)32369-7" TargetMode="External"/><Relationship Id="rId11715" Type="http://schemas.openxmlformats.org/officeDocument/2006/relationships/hyperlink" Target="https://europepmc.org/abstract/MED/29791510" TargetMode="External"/><Relationship Id="rId10317" Type="http://schemas.openxmlformats.org/officeDocument/2006/relationships/hyperlink" Target="https://academic.oup.com/bjd/article-abstract/148/2/259/6634644?redirectedFrom=fulltext" TargetMode="External"/><Relationship Id="rId2895" Type="http://schemas.openxmlformats.org/officeDocument/2006/relationships/hyperlink" Target="https://pubmed.ncbi.nlm.nih.gov/14962093" TargetMode="External"/><Relationship Id="rId3946" Type="http://schemas.openxmlformats.org/officeDocument/2006/relationships/hyperlink" Target="https://pubmed.ncbi.nlm.nih.gov/12225408" TargetMode="External"/><Relationship Id="rId12489" Type="http://schemas.openxmlformats.org/officeDocument/2006/relationships/hyperlink" Target="https://bmcmedresmethodol.biomedcentral.com/articles/10.1186/s12874-020-01084-x" TargetMode="External"/><Relationship Id="rId867" Type="http://schemas.openxmlformats.org/officeDocument/2006/relationships/hyperlink" Target="https://pubmed.ncbi.nlm.nih.gov/20476939" TargetMode="External"/><Relationship Id="rId1497" Type="http://schemas.openxmlformats.org/officeDocument/2006/relationships/hyperlink" Target="https://pubmed.ncbi.nlm.nih.gov/20331459" TargetMode="External"/><Relationship Id="rId2548" Type="http://schemas.openxmlformats.org/officeDocument/2006/relationships/hyperlink" Target="https://pubmed.ncbi.nlm.nih.gov/35779741" TargetMode="External"/><Relationship Id="rId5021" Type="http://schemas.openxmlformats.org/officeDocument/2006/relationships/hyperlink" Target="https://pubmed.ncbi.nlm.nih.gov/11872789" TargetMode="External"/><Relationship Id="rId8591" Type="http://schemas.openxmlformats.org/officeDocument/2006/relationships/hyperlink" Target="https://www.nature.com/articles/ng.358" TargetMode="External"/><Relationship Id="rId9642" Type="http://schemas.openxmlformats.org/officeDocument/2006/relationships/hyperlink" Target="https://academic.oup.com/ced/article/48/6/609/7098574" TargetMode="External"/><Relationship Id="rId11572" Type="http://schemas.openxmlformats.org/officeDocument/2006/relationships/hyperlink" Target="https://academic.oup.com/carcin/article/20/7/1235/2733527" TargetMode="External"/><Relationship Id="rId1631" Type="http://schemas.openxmlformats.org/officeDocument/2006/relationships/hyperlink" Target="https://pubmed.ncbi.nlm.nih.gov/10809853" TargetMode="External"/><Relationship Id="rId7193" Type="http://schemas.openxmlformats.org/officeDocument/2006/relationships/hyperlink" Target="https://www.clinicalkey.com/content/playBy/pii?v=S0889-8561(13)00085-4" TargetMode="External"/><Relationship Id="rId8244" Type="http://schemas.openxmlformats.org/officeDocument/2006/relationships/hyperlink" Target="https://academic.oup.com/bjd/article/185/4/825/6599986" TargetMode="External"/><Relationship Id="rId10174" Type="http://schemas.openxmlformats.org/officeDocument/2006/relationships/hyperlink" Target="https://academic.oup.com/bjd/article-abstract/139/2/325/6683629?redirectedFrom=fulltext" TargetMode="External"/><Relationship Id="rId11225" Type="http://schemas.openxmlformats.org/officeDocument/2006/relationships/hyperlink" Target="https://onlinelibrary.wiley.com/doi/10.1111/j.0105-1873.2005.00563.x" TargetMode="External"/><Relationship Id="rId3456" Type="http://schemas.openxmlformats.org/officeDocument/2006/relationships/hyperlink" Target="https://pubmed.ncbi.nlm.nih.gov/30822358" TargetMode="External"/><Relationship Id="rId4854" Type="http://schemas.openxmlformats.org/officeDocument/2006/relationships/hyperlink" Target="https://pubmed.ncbi.nlm.nih.gov/22762130" TargetMode="External"/><Relationship Id="rId5905" Type="http://schemas.openxmlformats.org/officeDocument/2006/relationships/hyperlink" Target="https://pubmed.ncbi.nlm.nih.gov/19484705" TargetMode="External"/><Relationship Id="rId377" Type="http://schemas.openxmlformats.org/officeDocument/2006/relationships/hyperlink" Target="https://pubmed.ncbi.nlm.nih.gov/15465076" TargetMode="External"/><Relationship Id="rId2058" Type="http://schemas.openxmlformats.org/officeDocument/2006/relationships/hyperlink" Target="https://pubmed.ncbi.nlm.nih.gov/37624991" TargetMode="External"/><Relationship Id="rId3109" Type="http://schemas.openxmlformats.org/officeDocument/2006/relationships/hyperlink" Target="https://pubmed.ncbi.nlm.nih.gov/26282467" TargetMode="External"/><Relationship Id="rId4507" Type="http://schemas.openxmlformats.org/officeDocument/2006/relationships/hyperlink" Target="https://pubmed.ncbi.nlm.nih.gov/11703276" TargetMode="External"/><Relationship Id="rId6679" Type="http://schemas.openxmlformats.org/officeDocument/2006/relationships/hyperlink" Target="https://academic.oup.com/ced/article-abstract/34/3/415/6624592?redirectedFrom=fulltext" TargetMode="External"/><Relationship Id="rId12480" Type="http://schemas.openxmlformats.org/officeDocument/2006/relationships/hyperlink" Target="https://www.clinicalkey.com/nursing/content/playBy/pii?v=S0020-7489(23)00044-5" TargetMode="External"/><Relationship Id="rId9152" Type="http://schemas.openxmlformats.org/officeDocument/2006/relationships/hyperlink" Target="https://www.clinicalkey.com/content/playBy/pii?v=S0923-1811(09)00087-5" TargetMode="External"/><Relationship Id="rId11082" Type="http://schemas.openxmlformats.org/officeDocument/2006/relationships/hyperlink" Target="https://bmcmedresmethodol.biomedcentral.com/articles/10.1186/1471-2288-14-75" TargetMode="External"/><Relationship Id="rId12133" Type="http://schemas.openxmlformats.org/officeDocument/2006/relationships/hyperlink" Target="https://www.tandfonline.com/doi/full/10.1080/15569520701212282" TargetMode="External"/><Relationship Id="rId511" Type="http://schemas.openxmlformats.org/officeDocument/2006/relationships/hyperlink" Target="https://pubmed.ncbi.nlm.nih.gov/1550366" TargetMode="External"/><Relationship Id="rId1141" Type="http://schemas.openxmlformats.org/officeDocument/2006/relationships/hyperlink" Target="https://pubmed.ncbi.nlm.nih.gov/30430546" TargetMode="External"/><Relationship Id="rId5762" Type="http://schemas.openxmlformats.org/officeDocument/2006/relationships/hyperlink" Target="https://pubmed.ncbi.nlm.nih.gov/20925887" TargetMode="External"/><Relationship Id="rId6813" Type="http://schemas.openxmlformats.org/officeDocument/2006/relationships/hyperlink" Target="https://academic.oup.com/bjd/article/144/s58/37/6690831" TargetMode="External"/><Relationship Id="rId4364" Type="http://schemas.openxmlformats.org/officeDocument/2006/relationships/hyperlink" Target="https://pubmed.ncbi.nlm.nih.gov/259272" TargetMode="External"/><Relationship Id="rId5415" Type="http://schemas.openxmlformats.org/officeDocument/2006/relationships/hyperlink" Target="https://pubmed.ncbi.nlm.nih.gov/8704555" TargetMode="External"/><Relationship Id="rId4017" Type="http://schemas.openxmlformats.org/officeDocument/2006/relationships/hyperlink" Target="https://pubmed.ncbi.nlm.nih.gov/15206707" TargetMode="External"/><Relationship Id="rId7587" Type="http://schemas.openxmlformats.org/officeDocument/2006/relationships/hyperlink" Target="https://europepmc.org/abstract/MED/22328738" TargetMode="External"/><Relationship Id="rId8638" Type="http://schemas.openxmlformats.org/officeDocument/2006/relationships/hyperlink" Target="https://onlinelibrary.wiley.com/resolve/openurl?genre=article&amp;sid=nlm:pubmed&amp;issn=0906-6705&amp;date=2002&amp;volume=11&amp;issue=5&amp;spage=462" TargetMode="External"/><Relationship Id="rId8985" Type="http://schemas.openxmlformats.org/officeDocument/2006/relationships/hyperlink" Target="https://linkinghub.elsevier.com/retrieve/pii/S0022-202X(17)30007-6" TargetMode="External"/><Relationship Id="rId11966" Type="http://schemas.openxmlformats.org/officeDocument/2006/relationships/hyperlink" Target="https://academic.oup.com/bjd/article-abstract/181/5/1068/6602219?redirectedFrom=fulltext" TargetMode="External"/><Relationship Id="rId6189" Type="http://schemas.openxmlformats.org/officeDocument/2006/relationships/hyperlink" Target="https://pubmed.ncbi.nlm.nih.gov/671317" TargetMode="External"/><Relationship Id="rId10568" Type="http://schemas.openxmlformats.org/officeDocument/2006/relationships/hyperlink" Target="https://academic.oup.com/ced/article-abstract/18/1/60/6629512?redirectedFrom=fulltext" TargetMode="External"/><Relationship Id="rId11619" Type="http://schemas.openxmlformats.org/officeDocument/2006/relationships/hyperlink" Target="https://onlinelibrary.wiley.com/resolve/openurl?genre=article&amp;sid=nlm:pubmed&amp;issn=0031-8655&amp;date=1996&amp;volume=63&amp;issue=4&amp;spage=424" TargetMode="External"/><Relationship Id="rId2799" Type="http://schemas.openxmlformats.org/officeDocument/2006/relationships/hyperlink" Target="https://pubmed.ncbi.nlm.nih.gov/20164846" TargetMode="External"/><Relationship Id="rId3100" Type="http://schemas.openxmlformats.org/officeDocument/2006/relationships/hyperlink" Target="https://pubmed.ncbi.nlm.nih.gov/26969587" TargetMode="External"/><Relationship Id="rId6670" Type="http://schemas.openxmlformats.org/officeDocument/2006/relationships/hyperlink" Target="https://academic.oup.com/ced/article-abstract/34/5/561/6625001?redirectedFrom=fulltext" TargetMode="External"/><Relationship Id="rId7721" Type="http://schemas.openxmlformats.org/officeDocument/2006/relationships/hyperlink" Target="https://onlinelibrary.wiley.com/doi/10.1111/cod.13053" TargetMode="External"/><Relationship Id="rId10702" Type="http://schemas.openxmlformats.org/officeDocument/2006/relationships/hyperlink" Target="https://onlinelibrary.wiley.com/doi/10.1111/jdv.13851" TargetMode="External"/><Relationship Id="rId5272" Type="http://schemas.openxmlformats.org/officeDocument/2006/relationships/hyperlink" Target="https://pubmed.ncbi.nlm.nih.gov/32104037" TargetMode="External"/><Relationship Id="rId6323" Type="http://schemas.openxmlformats.org/officeDocument/2006/relationships/hyperlink" Target="https://pubmed.ncbi.nlm.nih.gov/32847521" TargetMode="External"/><Relationship Id="rId9893" Type="http://schemas.openxmlformats.org/officeDocument/2006/relationships/hyperlink" Target="https://link.springer.com/article/10.1007/s00403-023-02647-w" TargetMode="External"/><Relationship Id="rId1882" Type="http://schemas.openxmlformats.org/officeDocument/2006/relationships/hyperlink" Target="https://pubmed.ncbi.nlm.nih.gov/37801631" TargetMode="External"/><Relationship Id="rId8495" Type="http://schemas.openxmlformats.org/officeDocument/2006/relationships/hyperlink" Target="https://academic.oup.com/ced/article-abstract/42/4/434/6621746?redirectedFrom=fulltext" TargetMode="External"/><Relationship Id="rId9546" Type="http://schemas.openxmlformats.org/officeDocument/2006/relationships/hyperlink" Target="https://linkinghub.elsevier.com/retrieve/pii/S0190-9622(98)70217-8" TargetMode="External"/><Relationship Id="rId11476" Type="http://schemas.openxmlformats.org/officeDocument/2006/relationships/hyperlink" Target="https://academic.oup.com/bjd/article-abstract/187/6/948/6972566?redirectedFrom=fulltext" TargetMode="External"/><Relationship Id="rId1535" Type="http://schemas.openxmlformats.org/officeDocument/2006/relationships/hyperlink" Target="https://pubmed.ncbi.nlm.nih.gov/17569936" TargetMode="External"/><Relationship Id="rId2933" Type="http://schemas.openxmlformats.org/officeDocument/2006/relationships/hyperlink" Target="https://pubmed.ncbi.nlm.nih.gov/10792571" TargetMode="External"/><Relationship Id="rId7097" Type="http://schemas.openxmlformats.org/officeDocument/2006/relationships/hyperlink" Target="https://onlinelibrary.wiley.com/doi/10.1111/pai.13674" TargetMode="External"/><Relationship Id="rId8148" Type="http://schemas.openxmlformats.org/officeDocument/2006/relationships/hyperlink" Target="https://onlinelibrary.wiley.com/doi/10.1111/j.1600-0781.2011.00640.x" TargetMode="External"/><Relationship Id="rId10078" Type="http://schemas.openxmlformats.org/officeDocument/2006/relationships/hyperlink" Target="https://academic.oup.com/bjd/article-abstract/170/1/196/6615022?redirectedFrom=fulltext" TargetMode="External"/><Relationship Id="rId11129" Type="http://schemas.openxmlformats.org/officeDocument/2006/relationships/hyperlink" Target="https://onlinelibrary.wiley.com/doi/10.1111/j.1600-0536.2011.01989.x" TargetMode="External"/><Relationship Id="rId12527" Type="http://schemas.openxmlformats.org/officeDocument/2006/relationships/hyperlink" Target="https://heart.bmj.com/lookup/pmidlookup?view=long&amp;pmid=23591668" TargetMode="External"/><Relationship Id="rId905" Type="http://schemas.openxmlformats.org/officeDocument/2006/relationships/hyperlink" Target="https://pubmed.ncbi.nlm.nih.gov/36036596" TargetMode="External"/><Relationship Id="rId4758" Type="http://schemas.openxmlformats.org/officeDocument/2006/relationships/hyperlink" Target="https://pubmed.ncbi.nlm.nih.gov/36258285" TargetMode="External"/><Relationship Id="rId5809" Type="http://schemas.openxmlformats.org/officeDocument/2006/relationships/hyperlink" Target="https://pubmed.ncbi.nlm.nih.gov/32826408" TargetMode="External"/><Relationship Id="rId6180" Type="http://schemas.openxmlformats.org/officeDocument/2006/relationships/hyperlink" Target="https://pubmed.ncbi.nlm.nih.gov/1965716" TargetMode="External"/><Relationship Id="rId11610" Type="http://schemas.openxmlformats.org/officeDocument/2006/relationships/hyperlink" Target="https://onlinelibrary.wiley.com/resolve/openurl?genre=article&amp;sid=nlm:pubmed&amp;issn=0105-1873&amp;date=1996&amp;volume=35&amp;issue=5&amp;spage=307" TargetMode="External"/><Relationship Id="rId7231" Type="http://schemas.openxmlformats.org/officeDocument/2006/relationships/hyperlink" Target="https://academic.oup.com/bjd/article-abstract/152/2/202/6635909?redirectedFrom=fulltext" TargetMode="External"/><Relationship Id="rId10212" Type="http://schemas.openxmlformats.org/officeDocument/2006/relationships/hyperlink" Target="https://onlinelibrary.wiley.com/doi/10.1111/cod.13810" TargetMode="External"/><Relationship Id="rId2790" Type="http://schemas.openxmlformats.org/officeDocument/2006/relationships/hyperlink" Target="https://pubmed.ncbi.nlm.nih.gov/21471992" TargetMode="External"/><Relationship Id="rId3841" Type="http://schemas.openxmlformats.org/officeDocument/2006/relationships/hyperlink" Target="https://pubmed.ncbi.nlm.nih.gov/11251584" TargetMode="External"/><Relationship Id="rId12384" Type="http://schemas.openxmlformats.org/officeDocument/2006/relationships/hyperlink" Target="https://onlinelibrary.wiley.com/doi/10.1002/acr.22284" TargetMode="External"/><Relationship Id="rId762" Type="http://schemas.openxmlformats.org/officeDocument/2006/relationships/hyperlink" Target="https://pubmed.ncbi.nlm.nih.gov/32320001" TargetMode="External"/><Relationship Id="rId1392" Type="http://schemas.openxmlformats.org/officeDocument/2006/relationships/hyperlink" Target="https://pubmed.ncbi.nlm.nih.gov/28213598" TargetMode="External"/><Relationship Id="rId2443" Type="http://schemas.openxmlformats.org/officeDocument/2006/relationships/hyperlink" Target="https://pubmed.ncbi.nlm.nih.gov/23551265" TargetMode="External"/><Relationship Id="rId9056" Type="http://schemas.openxmlformats.org/officeDocument/2006/relationships/hyperlink" Target="https://linkinghub.elsevier.com/retrieve/pii/S0022-202X(15)36661-6" TargetMode="External"/><Relationship Id="rId12037" Type="http://schemas.openxmlformats.org/officeDocument/2006/relationships/hyperlink" Target="https://www.jle.com/fr/revues/ejd/e-docs/epicutaneous_exposure_to_proteins_and_skin_immune_function_301151/article.phtml" TargetMode="External"/><Relationship Id="rId415" Type="http://schemas.openxmlformats.org/officeDocument/2006/relationships/hyperlink" Target="https://pubmed.ncbi.nlm.nih.gov/12174807" TargetMode="External"/><Relationship Id="rId1045" Type="http://schemas.openxmlformats.org/officeDocument/2006/relationships/hyperlink" Target="https://pubmed.ncbi.nlm.nih.gov/36484915" TargetMode="External"/><Relationship Id="rId5666" Type="http://schemas.openxmlformats.org/officeDocument/2006/relationships/hyperlink" Target="https://pubmed.ncbi.nlm.nih.gov/11019945" TargetMode="External"/><Relationship Id="rId4268" Type="http://schemas.openxmlformats.org/officeDocument/2006/relationships/hyperlink" Target="https://pubmed.ncbi.nlm.nih.gov/7486982" TargetMode="External"/><Relationship Id="rId5319" Type="http://schemas.openxmlformats.org/officeDocument/2006/relationships/hyperlink" Target="https://pubmed.ncbi.nlm.nih.gov/20171403" TargetMode="External"/><Relationship Id="rId6717" Type="http://schemas.openxmlformats.org/officeDocument/2006/relationships/hyperlink" Target="https://academic.oup.com/bjd/article-abstract/155/5/876/6637321?redirectedFrom=fulltext" TargetMode="External"/><Relationship Id="rId8889" Type="http://schemas.openxmlformats.org/officeDocument/2006/relationships/hyperlink" Target="https://onlinelibrary.wiley.com/doi/10.1111/cod.13933" TargetMode="External"/><Relationship Id="rId11120" Type="http://schemas.openxmlformats.org/officeDocument/2006/relationships/hyperlink" Target="https://onlinelibrary.wiley.com/doi/10.1111/j.1600-0536.2012.02134.x" TargetMode="External"/><Relationship Id="rId1929" Type="http://schemas.openxmlformats.org/officeDocument/2006/relationships/hyperlink" Target="https://pubmed.ncbi.nlm.nih.gov/30101563" TargetMode="External"/><Relationship Id="rId5800" Type="http://schemas.openxmlformats.org/officeDocument/2006/relationships/hyperlink" Target="https://pubmed.ncbi.nlm.nih.gov/37116738" TargetMode="External"/><Relationship Id="rId3351" Type="http://schemas.openxmlformats.org/officeDocument/2006/relationships/hyperlink" Target="https://pubmed.ncbi.nlm.nih.gov/30520168" TargetMode="External"/><Relationship Id="rId4402" Type="http://schemas.openxmlformats.org/officeDocument/2006/relationships/hyperlink" Target="https://pubmed.ncbi.nlm.nih.gov/12604344" TargetMode="External"/><Relationship Id="rId7972" Type="http://schemas.openxmlformats.org/officeDocument/2006/relationships/hyperlink" Target="https://onlinelibrary.wiley.com/resolve/openurl?genre=article&amp;sid=nlm:pubmed&amp;issn=0105-1873&amp;date=2002&amp;volume=46&amp;issue=2&amp;spage=81" TargetMode="External"/><Relationship Id="rId272" Type="http://schemas.openxmlformats.org/officeDocument/2006/relationships/hyperlink" Target="https://pubmed.ncbi.nlm.nih.gov/19120330" TargetMode="External"/><Relationship Id="rId3004" Type="http://schemas.openxmlformats.org/officeDocument/2006/relationships/hyperlink" Target="https://pubmed.ncbi.nlm.nih.gov/37256275" TargetMode="External"/><Relationship Id="rId6574" Type="http://schemas.openxmlformats.org/officeDocument/2006/relationships/hyperlink" Target="https://academic.oup.com/bjd/article-abstract/172/5/1338/6616184?redirectedFrom=fulltext" TargetMode="External"/><Relationship Id="rId7625" Type="http://schemas.openxmlformats.org/officeDocument/2006/relationships/hyperlink" Target="https://europepmc.org/abstract/MED/37799373" TargetMode="External"/><Relationship Id="rId10953" Type="http://schemas.openxmlformats.org/officeDocument/2006/relationships/hyperlink" Target="https://academic.oup.com/bjd/article-abstract/159/6/1303/6641483?redirectedFrom=fulltext" TargetMode="External"/><Relationship Id="rId5176" Type="http://schemas.openxmlformats.org/officeDocument/2006/relationships/hyperlink" Target="https://pubmed.ncbi.nlm.nih.gov/498780" TargetMode="External"/><Relationship Id="rId6227" Type="http://schemas.openxmlformats.org/officeDocument/2006/relationships/hyperlink" Target="https://pubmed.ncbi.nlm.nih.gov/19162247" TargetMode="External"/><Relationship Id="rId9797" Type="http://schemas.openxmlformats.org/officeDocument/2006/relationships/hyperlink" Target="https://academic.oup.com/bjd/article-abstract/177/6/1519/6697338?redirectedFrom=fulltext" TargetMode="External"/><Relationship Id="rId10606" Type="http://schemas.openxmlformats.org/officeDocument/2006/relationships/hyperlink" Target="https://link.springer.com/article/10.1007/s40265-023-01931-3" TargetMode="External"/><Relationship Id="rId8399" Type="http://schemas.openxmlformats.org/officeDocument/2006/relationships/hyperlink" Target="https://academic.oup.com/ced/advance-article-abstract/doi/10.1093/ced/llad284/7251233?redirectedFrom=fulltext" TargetMode="External"/><Relationship Id="rId1786" Type="http://schemas.openxmlformats.org/officeDocument/2006/relationships/hyperlink" Target="https://pubmed.ncbi.nlm.nih.gov/22971196" TargetMode="External"/><Relationship Id="rId2837" Type="http://schemas.openxmlformats.org/officeDocument/2006/relationships/hyperlink" Target="https://pubmed.ncbi.nlm.nih.gov/18284387" TargetMode="External"/><Relationship Id="rId809" Type="http://schemas.openxmlformats.org/officeDocument/2006/relationships/hyperlink" Target="https://pubmed.ncbi.nlm.nih.gov/27543747" TargetMode="External"/><Relationship Id="rId1439" Type="http://schemas.openxmlformats.org/officeDocument/2006/relationships/hyperlink" Target="https://pubmed.ncbi.nlm.nih.gov/24266741" TargetMode="External"/><Relationship Id="rId5310" Type="http://schemas.openxmlformats.org/officeDocument/2006/relationships/hyperlink" Target="https://pubmed.ncbi.nlm.nih.gov/24126755" TargetMode="External"/><Relationship Id="rId8880" Type="http://schemas.openxmlformats.org/officeDocument/2006/relationships/hyperlink" Target="https://linkinghub.elsevier.com/retrieve/pii/S0945-053X(22)00088-9" TargetMode="External"/><Relationship Id="rId9931" Type="http://schemas.openxmlformats.org/officeDocument/2006/relationships/hyperlink" Target="https://academic.oup.com/ced/article-abstract/44/4/376/6597586?redirectedFrom=fulltext" TargetMode="External"/><Relationship Id="rId11861" Type="http://schemas.openxmlformats.org/officeDocument/2006/relationships/hyperlink" Target="https://academic.oup.com/bjd/article-abstract/143/1/229/6688380?redirectedFrom=fulltext" TargetMode="External"/><Relationship Id="rId1920" Type="http://schemas.openxmlformats.org/officeDocument/2006/relationships/hyperlink" Target="https://pubmed.ncbi.nlm.nih.gov/31995663" TargetMode="External"/><Relationship Id="rId7482" Type="http://schemas.openxmlformats.org/officeDocument/2006/relationships/hyperlink" Target="https://academic.oup.com/bjd/article/183/2/404/6600504" TargetMode="External"/><Relationship Id="rId8533" Type="http://schemas.openxmlformats.org/officeDocument/2006/relationships/hyperlink" Target="https://academic.oup.com/bjd/article-abstract/170/3/499/6614748?redirectedFrom=fulltext" TargetMode="External"/><Relationship Id="rId10463" Type="http://schemas.openxmlformats.org/officeDocument/2006/relationships/hyperlink" Target="https://europepmc.org/abstract/MED/31086023" TargetMode="External"/><Relationship Id="rId11514" Type="http://schemas.openxmlformats.org/officeDocument/2006/relationships/hyperlink" Target="https://www.magonlinelibrary.com/doi/abs/10.12968/hmed.2014.75.1.55?rfr_dat=cr_pub++0pubmed&amp;url_ver=Z39.88-2003&amp;rfr_id=ori%3Arid%3Acrossref.org" TargetMode="External"/><Relationship Id="rId6084" Type="http://schemas.openxmlformats.org/officeDocument/2006/relationships/hyperlink" Target="https://pubmed.ncbi.nlm.nih.gov/18505498" TargetMode="External"/><Relationship Id="rId7135" Type="http://schemas.openxmlformats.org/officeDocument/2006/relationships/hyperlink" Target="https://academic.oup.com/bjd/article/183/6/1134/6600135" TargetMode="External"/><Relationship Id="rId10116" Type="http://schemas.openxmlformats.org/officeDocument/2006/relationships/hyperlink" Target="https://www.clinicalkey.com/content/playBy/pii?v=S0733-8635(10)00005-7" TargetMode="External"/><Relationship Id="rId2694" Type="http://schemas.openxmlformats.org/officeDocument/2006/relationships/hyperlink" Target="https://pubmed.ncbi.nlm.nih.gov/26436111" TargetMode="External"/><Relationship Id="rId3745" Type="http://schemas.openxmlformats.org/officeDocument/2006/relationships/hyperlink" Target="https://pubmed.ncbi.nlm.nih.gov/28239884" TargetMode="External"/><Relationship Id="rId12288" Type="http://schemas.openxmlformats.org/officeDocument/2006/relationships/hyperlink" Target="https://onlinelibrary.wiley.com/resolve/openurl?genre=article&amp;sid=nlm:pubmed&amp;issn=0105-1873&amp;date=1996&amp;volume=35&amp;issue=3&amp;spage=146" TargetMode="External"/><Relationship Id="rId666" Type="http://schemas.openxmlformats.org/officeDocument/2006/relationships/hyperlink" Target="https://pubmed.ncbi.nlm.nih.gov/10233251" TargetMode="External"/><Relationship Id="rId1296" Type="http://schemas.openxmlformats.org/officeDocument/2006/relationships/hyperlink" Target="https://pubmed.ncbi.nlm.nih.gov/35170821" TargetMode="External"/><Relationship Id="rId2347" Type="http://schemas.openxmlformats.org/officeDocument/2006/relationships/hyperlink" Target="https://pubmed.ncbi.nlm.nih.gov/37112275" TargetMode="External"/><Relationship Id="rId319" Type="http://schemas.openxmlformats.org/officeDocument/2006/relationships/hyperlink" Target="https://pubmed.ncbi.nlm.nih.gov/18489360" TargetMode="External"/><Relationship Id="rId6968" Type="http://schemas.openxmlformats.org/officeDocument/2006/relationships/hyperlink" Target="https://onlinelibrary.wiley.com/doi/10.1111/jdv.16716" TargetMode="External"/><Relationship Id="rId8390" Type="http://schemas.openxmlformats.org/officeDocument/2006/relationships/hyperlink" Target="https://academic.oup.com/ced/article/48/8/881/7111414" TargetMode="External"/><Relationship Id="rId8043" Type="http://schemas.openxmlformats.org/officeDocument/2006/relationships/hyperlink" Target="https://karger.com/drm/article-abstract/189/3/238/117295/Psoriasis-and-Eczema-Are-Not-Mutually-Exclusive?redirectedFrom=fulltext" TargetMode="External"/><Relationship Id="rId9441" Type="http://schemas.openxmlformats.org/officeDocument/2006/relationships/hyperlink" Target="https://onlinelibrary.wiley.com/doi/10.1111/exd.12306" TargetMode="External"/><Relationship Id="rId11371" Type="http://schemas.openxmlformats.org/officeDocument/2006/relationships/hyperlink" Target="https://onlinelibrary.wiley.com/resolve/openurl?genre=article&amp;sid=nlm:pubmed&amp;issn=0105-1873&amp;date=1986&amp;volume=14&amp;issue=3&amp;spage=183" TargetMode="External"/><Relationship Id="rId12422" Type="http://schemas.openxmlformats.org/officeDocument/2006/relationships/hyperlink" Target="https://www.tandfonline.com/doi/full/10.1080/09546630152607871" TargetMode="External"/><Relationship Id="rId800" Type="http://schemas.openxmlformats.org/officeDocument/2006/relationships/hyperlink" Target="https://pubmed.ncbi.nlm.nih.gov/28249066" TargetMode="External"/><Relationship Id="rId1430" Type="http://schemas.openxmlformats.org/officeDocument/2006/relationships/hyperlink" Target="https://pubmed.ncbi.nlm.nih.gov/26382241" TargetMode="External"/><Relationship Id="rId11024" Type="http://schemas.openxmlformats.org/officeDocument/2006/relationships/hyperlink" Target="https://onlinelibrary.wiley.com/doi/10.1111/cod.13791" TargetMode="External"/><Relationship Id="rId4653" Type="http://schemas.openxmlformats.org/officeDocument/2006/relationships/hyperlink" Target="https://pubmed.ncbi.nlm.nih.gov/28833022" TargetMode="External"/><Relationship Id="rId5704" Type="http://schemas.openxmlformats.org/officeDocument/2006/relationships/hyperlink" Target="https://pubmed.ncbi.nlm.nih.gov/34271462" TargetMode="External"/><Relationship Id="rId3255" Type="http://schemas.openxmlformats.org/officeDocument/2006/relationships/hyperlink" Target="https://pubmed.ncbi.nlm.nih.gov/31707882" TargetMode="External"/><Relationship Id="rId4306" Type="http://schemas.openxmlformats.org/officeDocument/2006/relationships/hyperlink" Target="https://pubmed.ncbi.nlm.nih.gov/24024631" TargetMode="External"/><Relationship Id="rId7876" Type="http://schemas.openxmlformats.org/officeDocument/2006/relationships/hyperlink" Target="https://www.clinicalkey.com/content/playBy/pii?v=S0190-9622(09)00840-8" TargetMode="External"/><Relationship Id="rId8927" Type="http://schemas.openxmlformats.org/officeDocument/2006/relationships/hyperlink" Target="https://academic.oup.com/ced/article-abstract/45/5/650/6597886?redirectedFrom=fulltext" TargetMode="External"/><Relationship Id="rId176" Type="http://schemas.openxmlformats.org/officeDocument/2006/relationships/hyperlink" Target="https://pubmed.ncbi.nlm.nih.gov/26018604" TargetMode="External"/><Relationship Id="rId6478" Type="http://schemas.openxmlformats.org/officeDocument/2006/relationships/hyperlink" Target="https://onlinelibrary.wiley.com/doi/10.1111/dth.13179" TargetMode="External"/><Relationship Id="rId7529" Type="http://schemas.openxmlformats.org/officeDocument/2006/relationships/hyperlink" Target="https://linkinghub.elsevier.com/retrieve/pii/S0022-202X(17)31427-6" TargetMode="External"/><Relationship Id="rId10857" Type="http://schemas.openxmlformats.org/officeDocument/2006/relationships/hyperlink" Target="https://europepmc.org/abstract/MED/3087514" TargetMode="External"/><Relationship Id="rId11908" Type="http://schemas.openxmlformats.org/officeDocument/2006/relationships/hyperlink" Target="https://onlinelibrary.wiley.com/doi/10.1111/hsc.13036" TargetMode="External"/><Relationship Id="rId310" Type="http://schemas.openxmlformats.org/officeDocument/2006/relationships/hyperlink" Target="https://pubmed.ncbi.nlm.nih.gov/18973394" TargetMode="External"/><Relationship Id="rId5561" Type="http://schemas.openxmlformats.org/officeDocument/2006/relationships/hyperlink" Target="https://pubmed.ncbi.nlm.nih.gov/34510412" TargetMode="External"/><Relationship Id="rId6612" Type="http://schemas.openxmlformats.org/officeDocument/2006/relationships/hyperlink" Target="https://www.nature.com/articles/nrd3974" TargetMode="External"/><Relationship Id="rId4163" Type="http://schemas.openxmlformats.org/officeDocument/2006/relationships/hyperlink" Target="https://pubmed.ncbi.nlm.nih.gov/32096429" TargetMode="External"/><Relationship Id="rId5214" Type="http://schemas.openxmlformats.org/officeDocument/2006/relationships/hyperlink" Target="https://pubmed.ncbi.nlm.nih.gov/26030842" TargetMode="External"/><Relationship Id="rId8784" Type="http://schemas.openxmlformats.org/officeDocument/2006/relationships/hyperlink" Target="https://onlinelibrary.wiley.com/doi/10.1111/j.1600-0536.2009.01572.x" TargetMode="External"/><Relationship Id="rId9835" Type="http://schemas.openxmlformats.org/officeDocument/2006/relationships/hyperlink" Target="https://academic.oup.com/bjd/article-abstract/168/4/802/6614431?redirectedFrom=fulltext" TargetMode="External"/><Relationship Id="rId11765" Type="http://schemas.openxmlformats.org/officeDocument/2006/relationships/hyperlink" Target="https://europepmc.org/abstract/MED/34607796" TargetMode="External"/><Relationship Id="rId49" Type="http://schemas.openxmlformats.org/officeDocument/2006/relationships/hyperlink" Target="https://pubmed.ncbi.nlm.nih.gov/35104366" TargetMode="External"/><Relationship Id="rId1824" Type="http://schemas.openxmlformats.org/officeDocument/2006/relationships/hyperlink" Target="https://pubmed.ncbi.nlm.nih.gov/16225614" TargetMode="External"/><Relationship Id="rId7386" Type="http://schemas.openxmlformats.org/officeDocument/2006/relationships/hyperlink" Target="https://academic.oup.com/bjd/article-abstract/131/3/445/6680791?redirectedFrom=fulltext" TargetMode="External"/><Relationship Id="rId8437" Type="http://schemas.openxmlformats.org/officeDocument/2006/relationships/hyperlink" Target="https://linkinghub.elsevier.com/retrieve/pii/S1550-4131(20)30411-3" TargetMode="External"/><Relationship Id="rId10367" Type="http://schemas.openxmlformats.org/officeDocument/2006/relationships/hyperlink" Target="https://onlinelibrary.wiley.com/resolve/openurl?genre=article&amp;sid=nlm:pubmed&amp;issn=0105-1873&amp;date=1997&amp;volume=36&amp;issue=3&amp;spage=127" TargetMode="External"/><Relationship Id="rId11418" Type="http://schemas.openxmlformats.org/officeDocument/2006/relationships/hyperlink" Target="https://linkinghub.elsevier.com/retrieve/pii/S2211-1247(18)31505-5" TargetMode="External"/><Relationship Id="rId7039" Type="http://schemas.openxmlformats.org/officeDocument/2006/relationships/hyperlink" Target="https://academic.oup.com/bjd/article-abstract/136/4/644/6682763?redirectedFrom=fulltext" TargetMode="External"/><Relationship Id="rId2598" Type="http://schemas.openxmlformats.org/officeDocument/2006/relationships/hyperlink" Target="https://pubmed.ncbi.nlm.nih.gov/31326396" TargetMode="External"/><Relationship Id="rId3996" Type="http://schemas.openxmlformats.org/officeDocument/2006/relationships/hyperlink" Target="https://pubmed.ncbi.nlm.nih.gov/25810132" TargetMode="External"/><Relationship Id="rId3649" Type="http://schemas.openxmlformats.org/officeDocument/2006/relationships/hyperlink" Target="https://pubmed.ncbi.nlm.nih.gov/26779929" TargetMode="External"/><Relationship Id="rId5071" Type="http://schemas.openxmlformats.org/officeDocument/2006/relationships/hyperlink" Target="https://pubmed.ncbi.nlm.nih.gov/9504243" TargetMode="External"/><Relationship Id="rId6122" Type="http://schemas.openxmlformats.org/officeDocument/2006/relationships/hyperlink" Target="https://pubmed.ncbi.nlm.nih.gov/8711772" TargetMode="External"/><Relationship Id="rId7520" Type="http://schemas.openxmlformats.org/officeDocument/2006/relationships/hyperlink" Target="https://ascpt.onlinelibrary.wiley.com/doi/10.1002/cpt.788" TargetMode="External"/><Relationship Id="rId10501" Type="http://schemas.openxmlformats.org/officeDocument/2006/relationships/hyperlink" Target="https://europepmc.org/abstract/MED/26187120" TargetMode="External"/><Relationship Id="rId9692" Type="http://schemas.openxmlformats.org/officeDocument/2006/relationships/hyperlink" Target="https://linkinghub.elsevier.com/retrieve/pii/S0022-202X(23)00160-4" TargetMode="External"/><Relationship Id="rId1681" Type="http://schemas.openxmlformats.org/officeDocument/2006/relationships/hyperlink" Target="https://pubmed.ncbi.nlm.nih.gov/7918015" TargetMode="External"/><Relationship Id="rId2732" Type="http://schemas.openxmlformats.org/officeDocument/2006/relationships/hyperlink" Target="https://pubmed.ncbi.nlm.nih.gov/23896220" TargetMode="External"/><Relationship Id="rId8294" Type="http://schemas.openxmlformats.org/officeDocument/2006/relationships/hyperlink" Target="https://academic.oup.com/bjd/article/175/1/17/6616723" TargetMode="External"/><Relationship Id="rId9345" Type="http://schemas.openxmlformats.org/officeDocument/2006/relationships/hyperlink" Target="https://academic.oup.com/bjd/article-abstract/189/3/e57/7198262?redirectedFrom=fulltext" TargetMode="External"/><Relationship Id="rId11275" Type="http://schemas.openxmlformats.org/officeDocument/2006/relationships/hyperlink" Target="https://onlinelibrary.wiley.com/resolve/openurl?genre=article&amp;sid=nlm:pubmed&amp;issn=0105-1873&amp;date=2000&amp;volume=43&amp;issue=4&amp;spage=243" TargetMode="External"/><Relationship Id="rId12326" Type="http://schemas.openxmlformats.org/officeDocument/2006/relationships/hyperlink" Target="https://linkinghub.elsevier.com/retrieve/pii/0887-2333(94)90081-7" TargetMode="External"/><Relationship Id="rId704" Type="http://schemas.openxmlformats.org/officeDocument/2006/relationships/hyperlink" Target="https://pubmed.ncbi.nlm.nih.gov/36715500" TargetMode="External"/><Relationship Id="rId1334" Type="http://schemas.openxmlformats.org/officeDocument/2006/relationships/hyperlink" Target="https://pubmed.ncbi.nlm.nih.gov/32419030" TargetMode="External"/><Relationship Id="rId5955" Type="http://schemas.openxmlformats.org/officeDocument/2006/relationships/hyperlink" Target="https://pubmed.ncbi.nlm.nih.gov/18058302" TargetMode="External"/><Relationship Id="rId40" Type="http://schemas.openxmlformats.org/officeDocument/2006/relationships/hyperlink" Target="https://pubmed.ncbi.nlm.nih.gov/35759230" TargetMode="External"/><Relationship Id="rId4557" Type="http://schemas.openxmlformats.org/officeDocument/2006/relationships/hyperlink" Target="https://pubmed.ncbi.nlm.nih.gov/1430387" TargetMode="External"/><Relationship Id="rId5608" Type="http://schemas.openxmlformats.org/officeDocument/2006/relationships/hyperlink" Target="https://pubmed.ncbi.nlm.nih.gov/16813570" TargetMode="External"/><Relationship Id="rId3159" Type="http://schemas.openxmlformats.org/officeDocument/2006/relationships/hyperlink" Target="https://pubmed.ncbi.nlm.nih.gov/19858119" TargetMode="External"/><Relationship Id="rId7030" Type="http://schemas.openxmlformats.org/officeDocument/2006/relationships/hyperlink" Target="https://onlinelibrary.wiley.com/resolve/openurl?genre=article&amp;sid=nlm:pubmed&amp;issn=0001-2815&amp;date=2002&amp;volume=60&amp;issue=6&amp;spage=489" TargetMode="External"/><Relationship Id="rId10011" Type="http://schemas.openxmlformats.org/officeDocument/2006/relationships/hyperlink" Target="https://academic.oup.com/bjd/article-abstract/188/2/306/6775278?redirectedFrom=fulltext" TargetMode="External"/><Relationship Id="rId1191" Type="http://schemas.openxmlformats.org/officeDocument/2006/relationships/hyperlink" Target="https://pubmed.ncbi.nlm.nih.gov/25651891" TargetMode="External"/><Relationship Id="rId3640" Type="http://schemas.openxmlformats.org/officeDocument/2006/relationships/hyperlink" Target="https://pubmed.ncbi.nlm.nih.gov/28477399" TargetMode="External"/><Relationship Id="rId12183" Type="http://schemas.openxmlformats.org/officeDocument/2006/relationships/hyperlink" Target="https://onlinelibrary.wiley.com/resolve/openurl?genre=article&amp;sid=nlm:pubmed&amp;issn=0105-1873&amp;date=2003&amp;volume=49&amp;issue=1&amp;spage=32" TargetMode="External"/><Relationship Id="rId561" Type="http://schemas.openxmlformats.org/officeDocument/2006/relationships/hyperlink" Target="https://pubmed.ncbi.nlm.nih.gov/37746794" TargetMode="External"/><Relationship Id="rId2242" Type="http://schemas.openxmlformats.org/officeDocument/2006/relationships/hyperlink" Target="https://pubmed.ncbi.nlm.nih.gov/20846239" TargetMode="External"/><Relationship Id="rId6863" Type="http://schemas.openxmlformats.org/officeDocument/2006/relationships/hyperlink" Target="https://linkinghub.elsevier.com/retrieve/pii/0190-9622(95)91484-6" TargetMode="External"/><Relationship Id="rId7914" Type="http://schemas.openxmlformats.org/officeDocument/2006/relationships/hyperlink" Target="https://linkinghub.elsevier.com/retrieve/pii/S0140-6736(06)69283-0" TargetMode="External"/><Relationship Id="rId214" Type="http://schemas.openxmlformats.org/officeDocument/2006/relationships/hyperlink" Target="https://pubmed.ncbi.nlm.nih.gov/23014338" TargetMode="External"/><Relationship Id="rId5465" Type="http://schemas.openxmlformats.org/officeDocument/2006/relationships/hyperlink" Target="https://pubmed.ncbi.nlm.nih.gov/36502817" TargetMode="External"/><Relationship Id="rId6516" Type="http://schemas.openxmlformats.org/officeDocument/2006/relationships/hyperlink" Target="https://academic.oup.com/bjd/article-abstract/176/3/677/6749930?redirectedFrom=fulltext" TargetMode="External"/><Relationship Id="rId4067" Type="http://schemas.openxmlformats.org/officeDocument/2006/relationships/hyperlink" Target="https://pubmed.ncbi.nlm.nih.gov/9674395" TargetMode="External"/><Relationship Id="rId5118" Type="http://schemas.openxmlformats.org/officeDocument/2006/relationships/hyperlink" Target="https://pubmed.ncbi.nlm.nih.gov/1935036" TargetMode="External"/><Relationship Id="rId8688" Type="http://schemas.openxmlformats.org/officeDocument/2006/relationships/hyperlink" Target="https://www.frontiersin.org/articles/10.3389/fimmu.2022.892254/full" TargetMode="External"/><Relationship Id="rId9739" Type="http://schemas.openxmlformats.org/officeDocument/2006/relationships/hyperlink" Target="https://academic.oup.com/bjd/article-abstract/186/2/245/6599291?redirectedFrom=fulltext" TargetMode="External"/><Relationship Id="rId11669" Type="http://schemas.openxmlformats.org/officeDocument/2006/relationships/hyperlink" Target="https://journals.sagepub.com/doi/abs/10.1177/13591053221140255?url_ver=Z39.88-2003&amp;rfr_id=ori:rid:crossref.org&amp;rfr_dat=cr_pub%20%200pubmed" TargetMode="External"/><Relationship Id="rId1728" Type="http://schemas.openxmlformats.org/officeDocument/2006/relationships/hyperlink" Target="https://pubmed.ncbi.nlm.nih.gov/31677268" TargetMode="External"/><Relationship Id="rId3150" Type="http://schemas.openxmlformats.org/officeDocument/2006/relationships/hyperlink" Target="https://pubmed.ncbi.nlm.nih.gov/21863252" TargetMode="External"/><Relationship Id="rId4201" Type="http://schemas.openxmlformats.org/officeDocument/2006/relationships/hyperlink" Target="https://pubmed.ncbi.nlm.nih.gov/27038134" TargetMode="External"/><Relationship Id="rId7771" Type="http://schemas.openxmlformats.org/officeDocument/2006/relationships/hyperlink" Target="https://www.ncbi.nlm.nih.gov/books/NBK401885" TargetMode="External"/><Relationship Id="rId8822" Type="http://schemas.openxmlformats.org/officeDocument/2006/relationships/hyperlink" Target="https://academic.oup.com/bjd/article/184/3/575/6702182" TargetMode="External"/><Relationship Id="rId10752" Type="http://schemas.openxmlformats.org/officeDocument/2006/relationships/hyperlink" Target="https://academic.oup.com/bjd/article-abstract/154/6/1028/6636974?redirectedFrom=fulltext" TargetMode="External"/><Relationship Id="rId11803" Type="http://schemas.openxmlformats.org/officeDocument/2006/relationships/hyperlink" Target="https://academic.oup.com/bjd/article-abstract/157/5/1044/6641344?redirectedFrom=fulltext" TargetMode="External"/><Relationship Id="rId6373" Type="http://schemas.openxmlformats.org/officeDocument/2006/relationships/hyperlink" Target="https://pubmed.ncbi.nlm.nih.gov/19762029" TargetMode="External"/><Relationship Id="rId7424" Type="http://schemas.openxmlformats.org/officeDocument/2006/relationships/hyperlink" Target="http://jddonline.com/articles/dermatology/S1545961622P0659X" TargetMode="External"/><Relationship Id="rId10405" Type="http://schemas.openxmlformats.org/officeDocument/2006/relationships/hyperlink" Target="https://academic.oup.com/bjd/article-abstract/127/1/22/6686238?redirectedFrom=fulltext" TargetMode="External"/><Relationship Id="rId2983" Type="http://schemas.openxmlformats.org/officeDocument/2006/relationships/hyperlink" Target="https://pubmed.ncbi.nlm.nih.gov/8618018" TargetMode="External"/><Relationship Id="rId6026" Type="http://schemas.openxmlformats.org/officeDocument/2006/relationships/hyperlink" Target="https://pubmed.ncbi.nlm.nih.gov/11395141" TargetMode="External"/><Relationship Id="rId9596" Type="http://schemas.openxmlformats.org/officeDocument/2006/relationships/hyperlink" Target="https://www.clinicalkey.com/content/playBy/pii?v=S0738-081X(10)00217-8" TargetMode="External"/><Relationship Id="rId955" Type="http://schemas.openxmlformats.org/officeDocument/2006/relationships/hyperlink" Target="https://pubmed.ncbi.nlm.nih.gov/28684435" TargetMode="External"/><Relationship Id="rId1585" Type="http://schemas.openxmlformats.org/officeDocument/2006/relationships/hyperlink" Target="https://pubmed.ncbi.nlm.nih.gov/15209954" TargetMode="External"/><Relationship Id="rId2636" Type="http://schemas.openxmlformats.org/officeDocument/2006/relationships/hyperlink" Target="https://pubmed.ncbi.nlm.nih.gov/29550416" TargetMode="External"/><Relationship Id="rId8198" Type="http://schemas.openxmlformats.org/officeDocument/2006/relationships/hyperlink" Target="https://onlinelibrary.wiley.com/resolve/openurl?genre=article&amp;sid=nlm:pubmed&amp;issn=0905-4383&amp;date=2003&amp;volume=19&amp;issue=3&amp;spage=134" TargetMode="External"/><Relationship Id="rId9249" Type="http://schemas.openxmlformats.org/officeDocument/2006/relationships/hyperlink" Target="https://academic.oup.com/ced/article-abstract/26/3/279/6627989?redirectedFrom=fulltext" TargetMode="External"/><Relationship Id="rId11179" Type="http://schemas.openxmlformats.org/officeDocument/2006/relationships/hyperlink" Target="https://onlinelibrary.wiley.com/doi/10.1111/j.1600-0536.2008.01373.x" TargetMode="External"/><Relationship Id="rId608" Type="http://schemas.openxmlformats.org/officeDocument/2006/relationships/hyperlink" Target="https://pubmed.ncbi.nlm.nih.gov/30112358" TargetMode="External"/><Relationship Id="rId1238" Type="http://schemas.openxmlformats.org/officeDocument/2006/relationships/hyperlink" Target="https://pubmed.ncbi.nlm.nih.gov/20716225" TargetMode="External"/><Relationship Id="rId5859" Type="http://schemas.openxmlformats.org/officeDocument/2006/relationships/hyperlink" Target="https://pubmed.ncbi.nlm.nih.gov/23948031" TargetMode="External"/><Relationship Id="rId7281" Type="http://schemas.openxmlformats.org/officeDocument/2006/relationships/hyperlink" Target="https://academic.oup.com/ced/article-abstract/46/6/1046/6598405?redirectedFrom=fulltext" TargetMode="External"/><Relationship Id="rId8332" Type="http://schemas.openxmlformats.org/officeDocument/2006/relationships/hyperlink" Target="https://academic.oup.com/ced/article-abstract/31/3/460/6624231?redirectedFrom=fulltext" TargetMode="External"/><Relationship Id="rId9730" Type="http://schemas.openxmlformats.org/officeDocument/2006/relationships/hyperlink" Target="https://academic.oup.com/bjd/article/185/5/978/6600064" TargetMode="External"/><Relationship Id="rId11660" Type="http://schemas.openxmlformats.org/officeDocument/2006/relationships/hyperlink" Target="https://academic.oup.com/occmed/article-abstract/45/5/273/1506544?redirectedFrom=fulltext" TargetMode="External"/><Relationship Id="rId10262" Type="http://schemas.openxmlformats.org/officeDocument/2006/relationships/hyperlink" Target="https://academic.oup.com/bjd/article-abstract/136/5/800/6681851?redirectedFrom=fulltext" TargetMode="External"/><Relationship Id="rId11313" Type="http://schemas.openxmlformats.org/officeDocument/2006/relationships/hyperlink" Target="https://onlinelibrary.wiley.com/resolve/openurl?genre=article&amp;sid=nlm:pubmed&amp;issn=0105-1873&amp;date=1997&amp;volume=37&amp;issue=1&amp;spage=39" TargetMode="External"/><Relationship Id="rId3891" Type="http://schemas.openxmlformats.org/officeDocument/2006/relationships/hyperlink" Target="https://pubmed.ncbi.nlm.nih.gov/5780564" TargetMode="External"/><Relationship Id="rId4942" Type="http://schemas.openxmlformats.org/officeDocument/2006/relationships/hyperlink" Target="https://pubmed.ncbi.nlm.nih.gov/18353039" TargetMode="External"/><Relationship Id="rId2493" Type="http://schemas.openxmlformats.org/officeDocument/2006/relationships/hyperlink" Target="https://pubmed.ncbi.nlm.nih.gov/29277929" TargetMode="External"/><Relationship Id="rId3544" Type="http://schemas.openxmlformats.org/officeDocument/2006/relationships/hyperlink" Target="https://pubmed.ncbi.nlm.nih.gov/18067482" TargetMode="External"/><Relationship Id="rId12087" Type="http://schemas.openxmlformats.org/officeDocument/2006/relationships/hyperlink" Target="https://analyticalsciencejournals.onlinelibrary.wiley.com/doi/10.1002/jat.1443" TargetMode="External"/><Relationship Id="rId465" Type="http://schemas.openxmlformats.org/officeDocument/2006/relationships/hyperlink" Target="https://pubmed.ncbi.nlm.nih.gov/9798558" TargetMode="External"/><Relationship Id="rId1095" Type="http://schemas.openxmlformats.org/officeDocument/2006/relationships/hyperlink" Target="https://pubmed.ncbi.nlm.nih.gov/33730411" TargetMode="External"/><Relationship Id="rId2146" Type="http://schemas.openxmlformats.org/officeDocument/2006/relationships/hyperlink" Target="https://pubmed.ncbi.nlm.nih.gov/28730617" TargetMode="External"/><Relationship Id="rId6767" Type="http://schemas.openxmlformats.org/officeDocument/2006/relationships/hyperlink" Target="https://www.tandfonline.com/doi/full/10.1080/14764170410003011" TargetMode="External"/><Relationship Id="rId7818" Type="http://schemas.openxmlformats.org/officeDocument/2006/relationships/hyperlink" Target="https://academic.oup.com/ced/article-abstract/38/5/449/6622936?redirectedFrom=fulltext" TargetMode="External"/><Relationship Id="rId118" Type="http://schemas.openxmlformats.org/officeDocument/2006/relationships/hyperlink" Target="https://pubmed.ncbi.nlm.nih.gov/28109199" TargetMode="External"/><Relationship Id="rId5369" Type="http://schemas.openxmlformats.org/officeDocument/2006/relationships/hyperlink" Target="https://pubmed.ncbi.nlm.nih.gov/10325876" TargetMode="External"/><Relationship Id="rId9240" Type="http://schemas.openxmlformats.org/officeDocument/2006/relationships/hyperlink" Target="https://academic.oup.com/ced/article-abstract/27/3/243/6626129?redirectedFrom=fulltext" TargetMode="External"/><Relationship Id="rId11170" Type="http://schemas.openxmlformats.org/officeDocument/2006/relationships/hyperlink" Target="https://onlinelibrary.wiley.com/doi/10.1111/j.1600-0536.2008.01457.x" TargetMode="External"/><Relationship Id="rId12221" Type="http://schemas.openxmlformats.org/officeDocument/2006/relationships/hyperlink" Target="https://onlinelibrary.wiley.com/resolve/openurl?genre=article&amp;sid=nlm:pubmed&amp;issn=0105-1873&amp;date=2000&amp;volume=43&amp;issue=5&amp;spage=253" TargetMode="External"/><Relationship Id="rId1979" Type="http://schemas.openxmlformats.org/officeDocument/2006/relationships/hyperlink" Target="https://pubmed.ncbi.nlm.nih.gov/18094728" TargetMode="External"/><Relationship Id="rId5850" Type="http://schemas.openxmlformats.org/officeDocument/2006/relationships/hyperlink" Target="https://pubmed.ncbi.nlm.nih.gov/24603516" TargetMode="External"/><Relationship Id="rId6901" Type="http://schemas.openxmlformats.org/officeDocument/2006/relationships/hyperlink" Target="https://academic.oup.com/bjd/article-abstract/123/4/548/6685518?redirectedFrom=fulltext" TargetMode="External"/><Relationship Id="rId3054" Type="http://schemas.openxmlformats.org/officeDocument/2006/relationships/hyperlink" Target="https://pubmed.ncbi.nlm.nih.gov/31396946" TargetMode="External"/><Relationship Id="rId4452" Type="http://schemas.openxmlformats.org/officeDocument/2006/relationships/hyperlink" Target="https://pubmed.ncbi.nlm.nih.gov/21175562" TargetMode="External"/><Relationship Id="rId5503" Type="http://schemas.openxmlformats.org/officeDocument/2006/relationships/hyperlink" Target="https://pubmed.ncbi.nlm.nih.gov/31467043" TargetMode="External"/><Relationship Id="rId4105" Type="http://schemas.openxmlformats.org/officeDocument/2006/relationships/hyperlink" Target="https://pubmed.ncbi.nlm.nih.gov/1486718" TargetMode="External"/><Relationship Id="rId7675" Type="http://schemas.openxmlformats.org/officeDocument/2006/relationships/hyperlink" Target="https://academic.oup.com/ced/article-abstract/46/2/242/6598268?redirectedFrom=fulltext" TargetMode="External"/><Relationship Id="rId8726" Type="http://schemas.openxmlformats.org/officeDocument/2006/relationships/hyperlink" Target="https://karger.com/iaa/article-abstract/167/1/1/181587/An-Observational-Study-of-the-Diagnosis-and?redirectedFrom=fulltext" TargetMode="External"/><Relationship Id="rId10656" Type="http://schemas.openxmlformats.org/officeDocument/2006/relationships/hyperlink" Target="https://link.springer.com/article/10.1007/s004230100229" TargetMode="External"/><Relationship Id="rId11707" Type="http://schemas.openxmlformats.org/officeDocument/2006/relationships/hyperlink" Target="https://europepmc.org/abstract/MED/31194781" TargetMode="External"/><Relationship Id="rId6277" Type="http://schemas.openxmlformats.org/officeDocument/2006/relationships/hyperlink" Target="https://pubmed.ncbi.nlm.nih.gov/1419270" TargetMode="External"/><Relationship Id="rId7328" Type="http://schemas.openxmlformats.org/officeDocument/2006/relationships/hyperlink" Target="https://academic.oup.com/bjd/article-abstract/174/5/958/6616706?redirectedFrom=fulltext" TargetMode="External"/><Relationship Id="rId10309" Type="http://schemas.openxmlformats.org/officeDocument/2006/relationships/hyperlink" Target="https://academic.oup.com/bjd/article-abstract/154/1/114/6636395?redirectedFrom=fulltext" TargetMode="External"/><Relationship Id="rId2887" Type="http://schemas.openxmlformats.org/officeDocument/2006/relationships/hyperlink" Target="https://pubmed.ncbi.nlm.nih.gov/15324385" TargetMode="External"/><Relationship Id="rId859" Type="http://schemas.openxmlformats.org/officeDocument/2006/relationships/hyperlink" Target="https://pubmed.ncbi.nlm.nih.gov/19128351" TargetMode="External"/><Relationship Id="rId1489" Type="http://schemas.openxmlformats.org/officeDocument/2006/relationships/hyperlink" Target="https://pubmed.ncbi.nlm.nih.gov/22074369" TargetMode="External"/><Relationship Id="rId3938" Type="http://schemas.openxmlformats.org/officeDocument/2006/relationships/hyperlink" Target="https://pubmed.ncbi.nlm.nih.gov/16634891" TargetMode="External"/><Relationship Id="rId5360" Type="http://schemas.openxmlformats.org/officeDocument/2006/relationships/hyperlink" Target="https://pubmed.ncbi.nlm.nih.gov/10690530" TargetMode="External"/><Relationship Id="rId6411" Type="http://schemas.openxmlformats.org/officeDocument/2006/relationships/hyperlink" Target="https://insight.jci.org/articles/view/156643" TargetMode="External"/><Relationship Id="rId5013" Type="http://schemas.openxmlformats.org/officeDocument/2006/relationships/hyperlink" Target="https://pubmed.ncbi.nlm.nih.gov/12953141" TargetMode="External"/><Relationship Id="rId9981" Type="http://schemas.openxmlformats.org/officeDocument/2006/relationships/hyperlink" Target="https://www.clinicalkey.com/content/playBy/pii?v=S0091-6749(14)01047-1" TargetMode="External"/><Relationship Id="rId1970" Type="http://schemas.openxmlformats.org/officeDocument/2006/relationships/hyperlink" Target="https://pubmed.ncbi.nlm.nih.gov/22356636" TargetMode="External"/><Relationship Id="rId7185" Type="http://schemas.openxmlformats.org/officeDocument/2006/relationships/hyperlink" Target="https://europepmc.org/abstract/MED/26177999" TargetMode="External"/><Relationship Id="rId8583" Type="http://schemas.openxmlformats.org/officeDocument/2006/relationships/hyperlink" Target="https://academic.oup.com/bjd/article-abstract/162/2/448/6642329?redirectedFrom=fulltext" TargetMode="External"/><Relationship Id="rId9634" Type="http://schemas.openxmlformats.org/officeDocument/2006/relationships/hyperlink" Target="https://academic.oup.com/bjd/article-abstract/139/5/932/6683680?redirectedFrom=fulltext" TargetMode="External"/><Relationship Id="rId11564" Type="http://schemas.openxmlformats.org/officeDocument/2006/relationships/hyperlink" Target="https://academic.oup.com/bjd/article-abstract/145/6/949/6687999?redirectedFrom=fulltext" TargetMode="External"/><Relationship Id="rId1623" Type="http://schemas.openxmlformats.org/officeDocument/2006/relationships/hyperlink" Target="https://pubmed.ncbi.nlm.nih.gov/11735715" TargetMode="External"/><Relationship Id="rId8236" Type="http://schemas.openxmlformats.org/officeDocument/2006/relationships/hyperlink" Target="https://onlinelibrary.wiley.com/doi/10.1111/jdv.18623" TargetMode="External"/><Relationship Id="rId10166" Type="http://schemas.openxmlformats.org/officeDocument/2006/relationships/hyperlink" Target="https://academic.oup.com/ced/article-abstract/24/1/25/6628145?redirectedFrom=fulltext" TargetMode="External"/><Relationship Id="rId11217" Type="http://schemas.openxmlformats.org/officeDocument/2006/relationships/hyperlink" Target="https://onlinelibrary.wiley.com/doi/10.1111/j.0105-1873.2005.00576.x" TargetMode="External"/><Relationship Id="rId3795" Type="http://schemas.openxmlformats.org/officeDocument/2006/relationships/hyperlink" Target="https://pubmed.ncbi.nlm.nih.gov/20456391" TargetMode="External"/><Relationship Id="rId4846" Type="http://schemas.openxmlformats.org/officeDocument/2006/relationships/hyperlink" Target="https://pubmed.ncbi.nlm.nih.gov/23592167" TargetMode="External"/><Relationship Id="rId2397" Type="http://schemas.openxmlformats.org/officeDocument/2006/relationships/hyperlink" Target="https://pubmed.ncbi.nlm.nih.gov/23528819" TargetMode="External"/><Relationship Id="rId3448" Type="http://schemas.openxmlformats.org/officeDocument/2006/relationships/hyperlink" Target="https://pubmed.ncbi.nlm.nih.gov/31017658" TargetMode="External"/><Relationship Id="rId369" Type="http://schemas.openxmlformats.org/officeDocument/2006/relationships/hyperlink" Target="https://pubmed.ncbi.nlm.nih.gov/15191541" TargetMode="External"/><Relationship Id="rId9491" Type="http://schemas.openxmlformats.org/officeDocument/2006/relationships/hyperlink" Target="https://onlinelibrary.wiley.com/doi/10.1111/j.1600-0781.2009.00409.x" TargetMode="External"/><Relationship Id="rId10300" Type="http://schemas.openxmlformats.org/officeDocument/2006/relationships/hyperlink" Target="https://www.clinicalkey.com/content/playBy/pii?v=S0738-081X(10)00215-4" TargetMode="External"/><Relationship Id="rId1480" Type="http://schemas.openxmlformats.org/officeDocument/2006/relationships/hyperlink" Target="https://pubmed.ncbi.nlm.nih.gov/22822349" TargetMode="External"/><Relationship Id="rId8093" Type="http://schemas.openxmlformats.org/officeDocument/2006/relationships/hyperlink" Target="https://www.clinicalkey.com/content/playBy/pii?v=S1572-1000(18)30109-1" TargetMode="External"/><Relationship Id="rId9144" Type="http://schemas.openxmlformats.org/officeDocument/2006/relationships/hyperlink" Target="https://onlinelibrary.wiley.com/doi/10.1111/j.1440-0960.2010.00649.x" TargetMode="External"/><Relationship Id="rId12472" Type="http://schemas.openxmlformats.org/officeDocument/2006/relationships/hyperlink" Target="https://onlinelibrary.wiley.com/doi/10.1111/cod.13968" TargetMode="External"/><Relationship Id="rId850" Type="http://schemas.openxmlformats.org/officeDocument/2006/relationships/hyperlink" Target="https://pubmed.ncbi.nlm.nih.gov/21569120" TargetMode="External"/><Relationship Id="rId1133" Type="http://schemas.openxmlformats.org/officeDocument/2006/relationships/hyperlink" Target="https://pubmed.ncbi.nlm.nih.gov/30578879" TargetMode="External"/><Relationship Id="rId2531" Type="http://schemas.openxmlformats.org/officeDocument/2006/relationships/hyperlink" Target="https://pubmed.ncbi.nlm.nih.gov/35584643" TargetMode="External"/><Relationship Id="rId11074" Type="http://schemas.openxmlformats.org/officeDocument/2006/relationships/hyperlink" Target="https://onlinelibrary.wiley.com/doi/10.1002/sim.6274" TargetMode="External"/><Relationship Id="rId12125" Type="http://schemas.openxmlformats.org/officeDocument/2006/relationships/hyperlink" Target="https://onlinelibrary.wiley.com/doi/10.1111/j.1600-0536.2007.00779.x" TargetMode="External"/><Relationship Id="rId503" Type="http://schemas.openxmlformats.org/officeDocument/2006/relationships/hyperlink" Target="https://pubmed.ncbi.nlm.nih.gov/8336752" TargetMode="External"/><Relationship Id="rId5754" Type="http://schemas.openxmlformats.org/officeDocument/2006/relationships/hyperlink" Target="https://pubmed.ncbi.nlm.nih.gov/22165782" TargetMode="External"/><Relationship Id="rId6805" Type="http://schemas.openxmlformats.org/officeDocument/2006/relationships/hyperlink" Target="https://linkinghub.elsevier.com/retrieve/pii/S0022-3999(00)00210-5" TargetMode="External"/><Relationship Id="rId4356" Type="http://schemas.openxmlformats.org/officeDocument/2006/relationships/hyperlink" Target="https://pubmed.ncbi.nlm.nih.gov/22408707" TargetMode="External"/><Relationship Id="rId5407" Type="http://schemas.openxmlformats.org/officeDocument/2006/relationships/hyperlink" Target="https://pubmed.ncbi.nlm.nih.gov/9007382" TargetMode="External"/><Relationship Id="rId8977" Type="http://schemas.openxmlformats.org/officeDocument/2006/relationships/hyperlink" Target="https://academic.oup.com/bjd/article-abstract/178/4/969/6602485?redirectedFrom=fulltext" TargetMode="External"/><Relationship Id="rId4009" Type="http://schemas.openxmlformats.org/officeDocument/2006/relationships/hyperlink" Target="https://pubmed.ncbi.nlm.nih.gov/17535238" TargetMode="External"/><Relationship Id="rId7579" Type="http://schemas.openxmlformats.org/officeDocument/2006/relationships/hyperlink" Target="https://academic.oup.com/bjd/article-abstract/168/4/802/6614431?redirectedFrom=fulltext" TargetMode="External"/><Relationship Id="rId11958" Type="http://schemas.openxmlformats.org/officeDocument/2006/relationships/hyperlink" Target="https://linkinghub.elsevier.com/retrieve/pii/S0022-202X(20)31578-5" TargetMode="External"/><Relationship Id="rId360" Type="http://schemas.openxmlformats.org/officeDocument/2006/relationships/hyperlink" Target="https://pubmed.ncbi.nlm.nih.gov/16252928" TargetMode="External"/><Relationship Id="rId2041" Type="http://schemas.openxmlformats.org/officeDocument/2006/relationships/hyperlink" Target="https://pubmed.ncbi.nlm.nih.gov/37347406" TargetMode="External"/><Relationship Id="rId5264" Type="http://schemas.openxmlformats.org/officeDocument/2006/relationships/hyperlink" Target="https://pubmed.ncbi.nlm.nih.gov/35986704" TargetMode="External"/><Relationship Id="rId6662" Type="http://schemas.openxmlformats.org/officeDocument/2006/relationships/hyperlink" Target="https://www.nature.com/articles/gene200951" TargetMode="External"/><Relationship Id="rId7713" Type="http://schemas.openxmlformats.org/officeDocument/2006/relationships/hyperlink" Target="https://www.clinicalkey.com/content/playBy/pii?v=S0190-9622(19)30423-2" TargetMode="External"/><Relationship Id="rId6315" Type="http://schemas.openxmlformats.org/officeDocument/2006/relationships/hyperlink" Target="https://pubmed.ncbi.nlm.nih.gov/36161707" TargetMode="External"/><Relationship Id="rId9885" Type="http://schemas.openxmlformats.org/officeDocument/2006/relationships/hyperlink" Target="https://academic.oup.com/bjd/article-abstract/128/4/436/6680323?redirectedFrom=fulltext" TargetMode="External"/><Relationship Id="rId99" Type="http://schemas.openxmlformats.org/officeDocument/2006/relationships/hyperlink" Target="https://pubmed.ncbi.nlm.nih.gov/31617868" TargetMode="External"/><Relationship Id="rId1874" Type="http://schemas.openxmlformats.org/officeDocument/2006/relationships/hyperlink" Target="https://pubmed.ncbi.nlm.nih.gov/8508616" TargetMode="External"/><Relationship Id="rId2925" Type="http://schemas.openxmlformats.org/officeDocument/2006/relationships/hyperlink" Target="https://pubmed.ncbi.nlm.nih.gov/11251584" TargetMode="External"/><Relationship Id="rId8487" Type="http://schemas.openxmlformats.org/officeDocument/2006/relationships/hyperlink" Target="https://onlinelibrary.wiley.com/doi/10.1111/pde.13209" TargetMode="External"/><Relationship Id="rId9538" Type="http://schemas.openxmlformats.org/officeDocument/2006/relationships/hyperlink" Target="https://academic.oup.com/bjd/article-abstract/140/3/562/6691507?redirectedFrom=fulltext" TargetMode="External"/><Relationship Id="rId11468" Type="http://schemas.openxmlformats.org/officeDocument/2006/relationships/hyperlink" Target="https://www.embopress.org/doi/full/10.1093/emboj/cdg478" TargetMode="External"/><Relationship Id="rId12519" Type="http://schemas.openxmlformats.org/officeDocument/2006/relationships/hyperlink" Target="https://www.clinicalkey.com/nursing/content/playBy/pii?v=S0020-7489(13)00072-2" TargetMode="External"/><Relationship Id="rId1527" Type="http://schemas.openxmlformats.org/officeDocument/2006/relationships/hyperlink" Target="https://pubmed.ncbi.nlm.nih.gov/18254073" TargetMode="External"/><Relationship Id="rId7089" Type="http://schemas.openxmlformats.org/officeDocument/2006/relationships/hyperlink" Target="https://onlinelibrary.wiley.com/doi/10.1111/jdv.18429" TargetMode="External"/><Relationship Id="rId3699" Type="http://schemas.openxmlformats.org/officeDocument/2006/relationships/hyperlink" Target="https://pubmed.ncbi.nlm.nih.gov/34927719" TargetMode="External"/><Relationship Id="rId4000" Type="http://schemas.openxmlformats.org/officeDocument/2006/relationships/hyperlink" Target="https://pubmed.ncbi.nlm.nih.gov/22548382" TargetMode="External"/><Relationship Id="rId7570" Type="http://schemas.openxmlformats.org/officeDocument/2006/relationships/hyperlink" Target="https://linkinghub.elsevier.com/retrieve/pii/S0022-202X(15)35997-2" TargetMode="External"/><Relationship Id="rId8621" Type="http://schemas.openxmlformats.org/officeDocument/2006/relationships/hyperlink" Target="https://academic.oup.com/bjd/article-abstract/154/6/1088/6637118?redirectedFrom=fulltext" TargetMode="External"/><Relationship Id="rId6172" Type="http://schemas.openxmlformats.org/officeDocument/2006/relationships/hyperlink" Target="https://pubmed.ncbi.nlm.nih.gov/1395635" TargetMode="External"/><Relationship Id="rId7223" Type="http://schemas.openxmlformats.org/officeDocument/2006/relationships/hyperlink" Target="https://academic.oup.com/ced/article-abstract/34/8/921/6625272?redirectedFrom=fulltext" TargetMode="External"/><Relationship Id="rId10551" Type="http://schemas.openxmlformats.org/officeDocument/2006/relationships/hyperlink" Target="https://onlinelibrary.wiley.com/resolve/openurl?genre=article&amp;sid=nlm:pubmed&amp;issn=0906-6705&amp;date=1998&amp;volume=7&amp;issue=4&amp;spage=191" TargetMode="External"/><Relationship Id="rId11602" Type="http://schemas.openxmlformats.org/officeDocument/2006/relationships/hyperlink" Target="https://academic.oup.com/carcin/article/18/8/1499/2365303" TargetMode="External"/><Relationship Id="rId9395" Type="http://schemas.openxmlformats.org/officeDocument/2006/relationships/hyperlink" Target="https://academic.oup.com/bjd/article-abstract/178/3/792/6687336?redirectedFrom=fulltext" TargetMode="External"/><Relationship Id="rId10204" Type="http://schemas.openxmlformats.org/officeDocument/2006/relationships/hyperlink" Target="https://academic.oup.com/ced/article-abstract/48/4/339/6884077?redirectedFrom=fulltext" TargetMode="External"/><Relationship Id="rId2782" Type="http://schemas.openxmlformats.org/officeDocument/2006/relationships/hyperlink" Target="https://pubmed.ncbi.nlm.nih.gov/21675491" TargetMode="External"/><Relationship Id="rId3833" Type="http://schemas.openxmlformats.org/officeDocument/2006/relationships/hyperlink" Target="https://pubmed.ncbi.nlm.nih.gov/15550149" TargetMode="External"/><Relationship Id="rId9048" Type="http://schemas.openxmlformats.org/officeDocument/2006/relationships/hyperlink" Target="https://jamanetwork.com/journals/jamadermatology/fullarticle/10.1001/jamadermatol.2014.281" TargetMode="External"/><Relationship Id="rId12376" Type="http://schemas.openxmlformats.org/officeDocument/2006/relationships/hyperlink" Target="https://onlinelibrary.wiley.com/doi/10.1111/iwj.12819" TargetMode="External"/><Relationship Id="rId754" Type="http://schemas.openxmlformats.org/officeDocument/2006/relationships/hyperlink" Target="https://pubmed.ncbi.nlm.nih.gov/34144819" TargetMode="External"/><Relationship Id="rId1384" Type="http://schemas.openxmlformats.org/officeDocument/2006/relationships/hyperlink" Target="https://pubmed.ncbi.nlm.nih.gov/30479743" TargetMode="External"/><Relationship Id="rId2435" Type="http://schemas.openxmlformats.org/officeDocument/2006/relationships/hyperlink" Target="https://pubmed.ncbi.nlm.nih.gov/28627111" TargetMode="External"/><Relationship Id="rId12029" Type="http://schemas.openxmlformats.org/officeDocument/2006/relationships/hyperlink" Target="https://www.tandfonline.com/doi/full/10.1080/15459624.2015.1011741" TargetMode="External"/><Relationship Id="rId90" Type="http://schemas.openxmlformats.org/officeDocument/2006/relationships/hyperlink" Target="https://pubmed.ncbi.nlm.nih.gov/31532460" TargetMode="External"/><Relationship Id="rId407" Type="http://schemas.openxmlformats.org/officeDocument/2006/relationships/hyperlink" Target="https://pubmed.ncbi.nlm.nih.gov/11966683" TargetMode="External"/><Relationship Id="rId1037" Type="http://schemas.openxmlformats.org/officeDocument/2006/relationships/hyperlink" Target="https://pubmed.ncbi.nlm.nih.gov/35861400" TargetMode="External"/><Relationship Id="rId5658" Type="http://schemas.openxmlformats.org/officeDocument/2006/relationships/hyperlink" Target="https://pubmed.ncbi.nlm.nih.gov/15998813" TargetMode="External"/><Relationship Id="rId6709" Type="http://schemas.openxmlformats.org/officeDocument/2006/relationships/hyperlink" Target="https://academic.oup.com/bjd/article-abstract/156/2/258/6640755?redirectedFrom=fulltext" TargetMode="External"/><Relationship Id="rId7080" Type="http://schemas.openxmlformats.org/officeDocument/2006/relationships/hyperlink" Target="https://academic.oup.com/ced/article-abstract/48/2/100/6765004?redirectedFrom=fulltext" TargetMode="External"/><Relationship Id="rId8131" Type="http://schemas.openxmlformats.org/officeDocument/2006/relationships/hyperlink" Target="https://journals.sagepub.com/doi/10.4997/JRCPE.2014.413?url_ver=Z39.88-2003&amp;rfr_id=ori:rid:crossref.org&amp;rfr_dat=cr_pub%20%200pubmed" TargetMode="External"/><Relationship Id="rId10061" Type="http://schemas.openxmlformats.org/officeDocument/2006/relationships/hyperlink" Target="https://onlinelibrary.wiley.com/doi/10.1111/pde.13026" TargetMode="External"/><Relationship Id="rId11112" Type="http://schemas.openxmlformats.org/officeDocument/2006/relationships/hyperlink" Target="https://academic.oup.com/bjd/article-abstract/168/2/448/6614444?redirectedFrom=fulltext" TargetMode="External"/><Relationship Id="rId12510" Type="http://schemas.openxmlformats.org/officeDocument/2006/relationships/hyperlink" Target="https://bvajournals.onlinelibrary.wiley.com/doi/10.1136/vr.h2981" TargetMode="External"/><Relationship Id="rId3690" Type="http://schemas.openxmlformats.org/officeDocument/2006/relationships/hyperlink" Target="https://pubmed.ncbi.nlm.nih.gov/36689522" TargetMode="External"/><Relationship Id="rId2292" Type="http://schemas.openxmlformats.org/officeDocument/2006/relationships/hyperlink" Target="https://pubmed.ncbi.nlm.nih.gov/15708284" TargetMode="External"/><Relationship Id="rId3343" Type="http://schemas.openxmlformats.org/officeDocument/2006/relationships/hyperlink" Target="https://pubmed.ncbi.nlm.nih.gov/31587373" TargetMode="External"/><Relationship Id="rId4741" Type="http://schemas.openxmlformats.org/officeDocument/2006/relationships/hyperlink" Target="https://pubmed.ncbi.nlm.nih.gov/9274646" TargetMode="External"/><Relationship Id="rId264" Type="http://schemas.openxmlformats.org/officeDocument/2006/relationships/hyperlink" Target="https://pubmed.ncbi.nlm.nih.gov/20237494" TargetMode="External"/><Relationship Id="rId7964" Type="http://schemas.openxmlformats.org/officeDocument/2006/relationships/hyperlink" Target="https://onlinelibrary.wiley.com/resolve/openurl?genre=article&amp;sid=nlm:pubmed&amp;issn=0148-7299&amp;date=2002&amp;volume=114&amp;issue=2&amp;spage=235" TargetMode="External"/><Relationship Id="rId10945" Type="http://schemas.openxmlformats.org/officeDocument/2006/relationships/hyperlink" Target="https://jmedicalcasereports.biomedcentral.com/articles/10.4076/1752-1947-3-7319" TargetMode="External"/><Relationship Id="rId6566" Type="http://schemas.openxmlformats.org/officeDocument/2006/relationships/hyperlink" Target="https://linkinghub.elsevier.com/retrieve/pii/S0022-202X(15)60154-3" TargetMode="External"/><Relationship Id="rId7617" Type="http://schemas.openxmlformats.org/officeDocument/2006/relationships/hyperlink" Target="https://europepmc.org/abstract/MED/18478871" TargetMode="External"/><Relationship Id="rId5168" Type="http://schemas.openxmlformats.org/officeDocument/2006/relationships/hyperlink" Target="https://pubmed.ncbi.nlm.nih.gov/7169822" TargetMode="External"/><Relationship Id="rId6219" Type="http://schemas.openxmlformats.org/officeDocument/2006/relationships/hyperlink" Target="https://pubmed.ncbi.nlm.nih.gov/21734714" TargetMode="External"/><Relationship Id="rId9789" Type="http://schemas.openxmlformats.org/officeDocument/2006/relationships/hyperlink" Target="https://www.science.org/doi/10.1126/scitranslmed.aan2514?url_ver=Z39.88-2003&amp;rfr_id=ori:rid:crossref.org&amp;rfr_dat=cr_pub%20%200pubmed" TargetMode="External"/><Relationship Id="rId12020" Type="http://schemas.openxmlformats.org/officeDocument/2006/relationships/hyperlink" Target="https://onlinelibrary.wiley.com/doi/10.1111/cod.12576" TargetMode="External"/><Relationship Id="rId1778" Type="http://schemas.openxmlformats.org/officeDocument/2006/relationships/hyperlink" Target="https://pubmed.ncbi.nlm.nih.gov/23746038" TargetMode="External"/><Relationship Id="rId2829" Type="http://schemas.openxmlformats.org/officeDocument/2006/relationships/hyperlink" Target="https://pubmed.ncbi.nlm.nih.gov/18412804" TargetMode="External"/><Relationship Id="rId6700" Type="http://schemas.openxmlformats.org/officeDocument/2006/relationships/hyperlink" Target="https://linkinghub.elsevier.com/retrieve/pii/S0022-202X(15)33974-9" TargetMode="External"/><Relationship Id="rId4251" Type="http://schemas.openxmlformats.org/officeDocument/2006/relationships/hyperlink" Target="https://pubmed.ncbi.nlm.nih.gov/14746619" TargetMode="External"/><Relationship Id="rId5302" Type="http://schemas.openxmlformats.org/officeDocument/2006/relationships/hyperlink" Target="https://pubmed.ncbi.nlm.nih.gov/24401978" TargetMode="External"/><Relationship Id="rId7474" Type="http://schemas.openxmlformats.org/officeDocument/2006/relationships/hyperlink" Target="https://www.tandfonline.com/doi/full/10.1080/14712598.2020.1729736" TargetMode="External"/><Relationship Id="rId8872" Type="http://schemas.openxmlformats.org/officeDocument/2006/relationships/hyperlink" Target="https://academic.oup.com/ced/article-abstract/47/7/1366/6692994?redirectedFrom=fulltext" TargetMode="External"/><Relationship Id="rId9923" Type="http://schemas.openxmlformats.org/officeDocument/2006/relationships/hyperlink" Target="https://academic.oup.com/bjd/article-abstract/183/3/566/6748116?redirectedFrom=fulltext" TargetMode="External"/><Relationship Id="rId11853" Type="http://schemas.openxmlformats.org/officeDocument/2006/relationships/hyperlink" Target="https://journals.lww.com/amjdermatopathology/abstract/2006/06000/lymphoepithelioma_like_carcinoma_of_the_skin__a.7.aspx" TargetMode="External"/><Relationship Id="rId1912" Type="http://schemas.openxmlformats.org/officeDocument/2006/relationships/hyperlink" Target="https://pubmed.ncbi.nlm.nih.gov/33798446" TargetMode="External"/><Relationship Id="rId6076" Type="http://schemas.openxmlformats.org/officeDocument/2006/relationships/hyperlink" Target="https://pubmed.ncbi.nlm.nih.gov/26042489" TargetMode="External"/><Relationship Id="rId7127" Type="http://schemas.openxmlformats.org/officeDocument/2006/relationships/hyperlink" Target="https://academic.oup.com/bjd/article/182/6/1331/6697659" TargetMode="External"/><Relationship Id="rId8525" Type="http://schemas.openxmlformats.org/officeDocument/2006/relationships/hyperlink" Target="https://linkinghub.elsevier.com/retrieve/pii/S0022-202X(15)60154-3" TargetMode="External"/><Relationship Id="rId10455" Type="http://schemas.openxmlformats.org/officeDocument/2006/relationships/hyperlink" Target="https://wellcomeopenresearch.org/articles/10.12688/wellcomeopenres.16870.1/doi" TargetMode="External"/><Relationship Id="rId11506" Type="http://schemas.openxmlformats.org/officeDocument/2006/relationships/hyperlink" Target="https://www.nature.com/articles/ejhg2014167" TargetMode="External"/><Relationship Id="rId10108" Type="http://schemas.openxmlformats.org/officeDocument/2006/relationships/hyperlink" Target="https://linkinghub.elsevier.com/retrieve/pii/S0022-202X(15)34863-6" TargetMode="External"/><Relationship Id="rId2686" Type="http://schemas.openxmlformats.org/officeDocument/2006/relationships/hyperlink" Target="https://pubmed.ncbi.nlm.nih.gov/26871914" TargetMode="External"/><Relationship Id="rId3737" Type="http://schemas.openxmlformats.org/officeDocument/2006/relationships/hyperlink" Target="https://pubmed.ncbi.nlm.nih.gov/29144034" TargetMode="External"/><Relationship Id="rId9299" Type="http://schemas.openxmlformats.org/officeDocument/2006/relationships/hyperlink" Target="https://academic.oup.com/bjd/article-abstract/136/2/292/6681774?redirectedFrom=fulltext" TargetMode="External"/><Relationship Id="rId658" Type="http://schemas.openxmlformats.org/officeDocument/2006/relationships/hyperlink" Target="https://pubmed.ncbi.nlm.nih.gov/12589427" TargetMode="External"/><Relationship Id="rId1288" Type="http://schemas.openxmlformats.org/officeDocument/2006/relationships/hyperlink" Target="https://pubmed.ncbi.nlm.nih.gov/35841588" TargetMode="External"/><Relationship Id="rId2339" Type="http://schemas.openxmlformats.org/officeDocument/2006/relationships/hyperlink" Target="https://pubmed.ncbi.nlm.nih.gov/37966824" TargetMode="External"/><Relationship Id="rId6210" Type="http://schemas.openxmlformats.org/officeDocument/2006/relationships/hyperlink" Target="https://pubmed.ncbi.nlm.nih.gov/25861460" TargetMode="External"/><Relationship Id="rId9780" Type="http://schemas.openxmlformats.org/officeDocument/2006/relationships/hyperlink" Target="https://academic.oup.com/bjd/article-abstract/179/1/50/6732316?redirectedFrom=fulltext" TargetMode="External"/><Relationship Id="rId8382" Type="http://schemas.openxmlformats.org/officeDocument/2006/relationships/hyperlink" Target="https://link.springer.com/article/10.1007/s12325-023-02526-w" TargetMode="External"/><Relationship Id="rId9433" Type="http://schemas.openxmlformats.org/officeDocument/2006/relationships/hyperlink" Target="https://academic.oup.com/ced/article-abstract/39/7/841/6621244?redirectedFrom=fulltext" TargetMode="External"/><Relationship Id="rId1422" Type="http://schemas.openxmlformats.org/officeDocument/2006/relationships/hyperlink" Target="https://pubmed.ncbi.nlm.nih.gov/26181261" TargetMode="External"/><Relationship Id="rId2820" Type="http://schemas.openxmlformats.org/officeDocument/2006/relationships/hyperlink" Target="https://pubmed.ncbi.nlm.nih.gov/19528426" TargetMode="External"/><Relationship Id="rId8035" Type="http://schemas.openxmlformats.org/officeDocument/2006/relationships/hyperlink" Target="https://academic.oup.com/bjd/article-abstract/131/3/406/6680854?redirectedFrom=fulltext" TargetMode="External"/><Relationship Id="rId11016" Type="http://schemas.openxmlformats.org/officeDocument/2006/relationships/hyperlink" Target="https://www.clinicalkey.com/content/playBy/pii?v=S0889-5406(22)00503-0" TargetMode="External"/><Relationship Id="rId11363" Type="http://schemas.openxmlformats.org/officeDocument/2006/relationships/hyperlink" Target="https://onlinelibrary.wiley.com/resolve/openurl?genre=article&amp;sid=nlm:pubmed&amp;issn=0105-1873&amp;date=1988&amp;volume=18&amp;issue=5&amp;spage=303" TargetMode="External"/><Relationship Id="rId12414" Type="http://schemas.openxmlformats.org/officeDocument/2006/relationships/hyperlink" Target="https://academic.oup.com/ced/article-abstract/30/4/442/6627110?redirectedFrom=fulltext" TargetMode="External"/><Relationship Id="rId4992" Type="http://schemas.openxmlformats.org/officeDocument/2006/relationships/hyperlink" Target="https://pubmed.ncbi.nlm.nih.gov/23573645" TargetMode="External"/><Relationship Id="rId2196" Type="http://schemas.openxmlformats.org/officeDocument/2006/relationships/hyperlink" Target="https://pubmed.ncbi.nlm.nih.gov/24689686" TargetMode="External"/><Relationship Id="rId3594" Type="http://schemas.openxmlformats.org/officeDocument/2006/relationships/hyperlink" Target="https://pubmed.ncbi.nlm.nih.gov/34050935" TargetMode="External"/><Relationship Id="rId4645" Type="http://schemas.openxmlformats.org/officeDocument/2006/relationships/hyperlink" Target="https://pubmed.ncbi.nlm.nih.gov/29901862" TargetMode="External"/><Relationship Id="rId168" Type="http://schemas.openxmlformats.org/officeDocument/2006/relationships/hyperlink" Target="https://pubmed.ncbi.nlm.nih.gov/25039441" TargetMode="External"/><Relationship Id="rId3247" Type="http://schemas.openxmlformats.org/officeDocument/2006/relationships/hyperlink" Target="https://pubmed.ncbi.nlm.nih.gov/33657657" TargetMode="External"/><Relationship Id="rId7868" Type="http://schemas.openxmlformats.org/officeDocument/2006/relationships/hyperlink" Target="https://academic.oup.com/ced/article-abstract/35/3/238/6622289?redirectedFrom=fulltext" TargetMode="External"/><Relationship Id="rId8919" Type="http://schemas.openxmlformats.org/officeDocument/2006/relationships/hyperlink" Target="https://linkinghub.elsevier.com/retrieve/pii/S0022-202X(19)33212-9" TargetMode="External"/><Relationship Id="rId10849" Type="http://schemas.openxmlformats.org/officeDocument/2006/relationships/hyperlink" Target="https://onlinelibrary.wiley.com/resolve/openurl?genre=article&amp;sid=nlm:pubmed&amp;issn=0105-1873&amp;date=1987&amp;volume=17&amp;issue=3&amp;spage=159" TargetMode="External"/><Relationship Id="rId9290" Type="http://schemas.openxmlformats.org/officeDocument/2006/relationships/hyperlink" Target="https://academic.oup.com/bjd/article-abstract/139/2/325/6683629?redirectedFrom=fulltext" TargetMode="External"/><Relationship Id="rId12271" Type="http://schemas.openxmlformats.org/officeDocument/2006/relationships/hyperlink" Target="https://onlinelibrary.wiley.com/resolve/openurl?genre=article&amp;sid=nlm:pubmed&amp;issn=0105-1873&amp;date=1998&amp;volume=38&amp;issue=4&amp;spage=194" TargetMode="External"/><Relationship Id="rId2330" Type="http://schemas.openxmlformats.org/officeDocument/2006/relationships/hyperlink" Target="https://pubmed.ncbi.nlm.nih.gov/8736337" TargetMode="External"/><Relationship Id="rId302" Type="http://schemas.openxmlformats.org/officeDocument/2006/relationships/hyperlink" Target="https://pubmed.ncbi.nlm.nih.gov/17999698" TargetMode="External"/><Relationship Id="rId5553" Type="http://schemas.openxmlformats.org/officeDocument/2006/relationships/hyperlink" Target="https://pubmed.ncbi.nlm.nih.gov/10994240" TargetMode="External"/><Relationship Id="rId6951" Type="http://schemas.openxmlformats.org/officeDocument/2006/relationships/hyperlink" Target="https://www.ingentaconnect.com/openurl?genre=article&amp;issn=1539-6304&amp;volume=42&amp;issue=5&amp;spage=425&amp;aulast=Spergel" TargetMode="External"/><Relationship Id="rId4155" Type="http://schemas.openxmlformats.org/officeDocument/2006/relationships/hyperlink" Target="https://pubmed.ncbi.nlm.nih.gov/34816135" TargetMode="External"/><Relationship Id="rId5206" Type="http://schemas.openxmlformats.org/officeDocument/2006/relationships/hyperlink" Target="https://pubmed.ncbi.nlm.nih.gov/30332653" TargetMode="External"/><Relationship Id="rId6604" Type="http://schemas.openxmlformats.org/officeDocument/2006/relationships/hyperlink" Target="https://academic.oup.com/bjd/article-abstract/168/2/354/6614435?redirectedFrom=fulltext" TargetMode="External"/><Relationship Id="rId8776" Type="http://schemas.openxmlformats.org/officeDocument/2006/relationships/hyperlink" Target="https://academic.oup.com/bjd/article-abstract/171/2/292/6615596?redirectedFrom=fulltext" TargetMode="External"/><Relationship Id="rId9827" Type="http://schemas.openxmlformats.org/officeDocument/2006/relationships/hyperlink" Target="https://academic.oup.com/bjd/article-abstract/169/5/1170/6615318?redirectedFrom=fulltext" TargetMode="External"/><Relationship Id="rId11757" Type="http://schemas.openxmlformats.org/officeDocument/2006/relationships/hyperlink" Target="https://europepmc.org/abstract/MED/8490499" TargetMode="External"/><Relationship Id="rId1816" Type="http://schemas.openxmlformats.org/officeDocument/2006/relationships/hyperlink" Target="https://pubmed.ncbi.nlm.nih.gov/16487100" TargetMode="External"/><Relationship Id="rId7378" Type="http://schemas.openxmlformats.org/officeDocument/2006/relationships/hyperlink" Target="https://karger.com/iaa/article-abstract/113/1-3/131/167100/Studies-into-the-Mechanisms-of-Dermal-Inflammation?redirectedFrom=fulltext" TargetMode="External"/><Relationship Id="rId8429" Type="http://schemas.openxmlformats.org/officeDocument/2006/relationships/hyperlink" Target="https://www.clinicalkey.com/content/playBy/pii?v=S0738-081X(20)30250-9" TargetMode="External"/><Relationship Id="rId10359" Type="http://schemas.openxmlformats.org/officeDocument/2006/relationships/hyperlink" Target="https://onlinelibrary.wiley.com/resolve/openurl?genre=article&amp;sid=nlm:pubmed&amp;issn=0105-1873&amp;date=1998&amp;volume=38&amp;issue=5&amp;spage=289" TargetMode="External"/><Relationship Id="rId3988" Type="http://schemas.openxmlformats.org/officeDocument/2006/relationships/hyperlink" Target="https://pubmed.ncbi.nlm.nih.gov/27545662" TargetMode="External"/><Relationship Id="rId8910" Type="http://schemas.openxmlformats.org/officeDocument/2006/relationships/hyperlink" Target="https://academic.oup.com/bjd/article/184/4/606/6602929" TargetMode="External"/><Relationship Id="rId6461" Type="http://schemas.openxmlformats.org/officeDocument/2006/relationships/hyperlink" Target="https://link.springer.com/article/10.1039/d0pp00188k" TargetMode="External"/><Relationship Id="rId7512" Type="http://schemas.openxmlformats.org/officeDocument/2006/relationships/hyperlink" Target="https://linkinghub.elsevier.com/retrieve/pii/S0022-202X(17)33048-8" TargetMode="External"/><Relationship Id="rId10840" Type="http://schemas.openxmlformats.org/officeDocument/2006/relationships/hyperlink" Target="https://onlinelibrary.wiley.com/resolve/openurl?genre=article&amp;sid=nlm:pubmed&amp;issn=0105-1873&amp;date=1989&amp;volume=20&amp;issue=5&amp;spage=372" TargetMode="External"/><Relationship Id="rId5063" Type="http://schemas.openxmlformats.org/officeDocument/2006/relationships/hyperlink" Target="https://pubmed.ncbi.nlm.nih.gov/10208525" TargetMode="External"/><Relationship Id="rId6114" Type="http://schemas.openxmlformats.org/officeDocument/2006/relationships/hyperlink" Target="https://pubmed.ncbi.nlm.nih.gov/8833466" TargetMode="External"/><Relationship Id="rId9684" Type="http://schemas.openxmlformats.org/officeDocument/2006/relationships/hyperlink" Target="https://www.magonlinelibrary.com/doi/10.12968/hmed.2012.73.sup4.c50?url_ver=Z39.88-2003&amp;rfr_id=ori:rid:crossref.org&amp;rfr_dat=cr_pub%20%200pubmed" TargetMode="External"/><Relationship Id="rId8286" Type="http://schemas.openxmlformats.org/officeDocument/2006/relationships/hyperlink" Target="https://www.clinicalkey.com/content/playBy/pii?v=S0091-6749(17)30471-2" TargetMode="External"/><Relationship Id="rId9337" Type="http://schemas.openxmlformats.org/officeDocument/2006/relationships/hyperlink" Target="https://academic.oup.com/bjd/article-abstract/188/6/808/7073693?redirectedFrom=fulltext" TargetMode="External"/><Relationship Id="rId1673" Type="http://schemas.openxmlformats.org/officeDocument/2006/relationships/hyperlink" Target="https://pubmed.ncbi.nlm.nih.gov/7496218" TargetMode="External"/><Relationship Id="rId2724" Type="http://schemas.openxmlformats.org/officeDocument/2006/relationships/hyperlink" Target="https://pubmed.ncbi.nlm.nih.gov/24005051" TargetMode="External"/><Relationship Id="rId11267" Type="http://schemas.openxmlformats.org/officeDocument/2006/relationships/hyperlink" Target="https://academic.oup.com/bjd/article-abstract/145/1/28/6687908?redirectedFrom=fulltext" TargetMode="External"/><Relationship Id="rId12318" Type="http://schemas.openxmlformats.org/officeDocument/2006/relationships/hyperlink" Target="https://linkinghub.elsevier.com/retrieve/pii/0278-6915(94)90112-0" TargetMode="External"/><Relationship Id="rId1326" Type="http://schemas.openxmlformats.org/officeDocument/2006/relationships/hyperlink" Target="https://pubmed.ncbi.nlm.nih.gov/33949134" TargetMode="External"/><Relationship Id="rId4896" Type="http://schemas.openxmlformats.org/officeDocument/2006/relationships/hyperlink" Target="https://pubmed.ncbi.nlm.nih.gov/20565505" TargetMode="External"/><Relationship Id="rId5947" Type="http://schemas.openxmlformats.org/officeDocument/2006/relationships/hyperlink" Target="https://pubmed.ncbi.nlm.nih.gov/17941916" TargetMode="External"/><Relationship Id="rId32" Type="http://schemas.openxmlformats.org/officeDocument/2006/relationships/hyperlink" Target="https://pubmed.ncbi.nlm.nih.gov/35568077" TargetMode="External"/><Relationship Id="rId3498" Type="http://schemas.openxmlformats.org/officeDocument/2006/relationships/hyperlink" Target="https://pubmed.ncbi.nlm.nih.gov/23792462" TargetMode="External"/><Relationship Id="rId4549" Type="http://schemas.openxmlformats.org/officeDocument/2006/relationships/hyperlink" Target="https://pubmed.ncbi.nlm.nih.gov/7821021" TargetMode="External"/><Relationship Id="rId8420" Type="http://schemas.openxmlformats.org/officeDocument/2006/relationships/hyperlink" Target="https://www.clinicalkey.com/content/playBy/pii?v=S0738-081X(21)00022-5" TargetMode="External"/><Relationship Id="rId10350" Type="http://schemas.openxmlformats.org/officeDocument/2006/relationships/hyperlink" Target="https://onlinelibrary.wiley.com/resolve/openurl?genre=article&amp;sid=nlm:pubmed&amp;issn=0105-1873&amp;date=1999&amp;volume=41&amp;issue=3&amp;spage=173" TargetMode="External"/><Relationship Id="rId11401" Type="http://schemas.openxmlformats.org/officeDocument/2006/relationships/hyperlink" Target="https://cellandbioscience.biomedcentral.com/articles/10.1186/s13578-021-00566-9" TargetMode="External"/><Relationship Id="rId7022" Type="http://schemas.openxmlformats.org/officeDocument/2006/relationships/hyperlink" Target="https://linkinghub.elsevier.com/retrieve/pii/S0022-202X(15)30893-9" TargetMode="External"/><Relationship Id="rId10003" Type="http://schemas.openxmlformats.org/officeDocument/2006/relationships/hyperlink" Target="https://www.journalslibrary.nihr.ac.uk/hta/hta10250/" TargetMode="External"/><Relationship Id="rId2581" Type="http://schemas.openxmlformats.org/officeDocument/2006/relationships/hyperlink" Target="https://pubmed.ncbi.nlm.nih.gov/35046931" TargetMode="External"/><Relationship Id="rId3632" Type="http://schemas.openxmlformats.org/officeDocument/2006/relationships/hyperlink" Target="https://pubmed.ncbi.nlm.nih.gov/29146642" TargetMode="External"/><Relationship Id="rId9194" Type="http://schemas.openxmlformats.org/officeDocument/2006/relationships/hyperlink" Target="https://linkinghub.elsevier.com/retrieve/pii/S0022-202X(15)33024-4" TargetMode="External"/><Relationship Id="rId12175" Type="http://schemas.openxmlformats.org/officeDocument/2006/relationships/hyperlink" Target="https://onlinelibrary.wiley.com/resolve/openurl?genre=article&amp;sid=nlm:pubmed&amp;issn=0954-7894&amp;date=2003&amp;volume=33&amp;issue=11&amp;spage=1586" TargetMode="External"/><Relationship Id="rId553" Type="http://schemas.openxmlformats.org/officeDocument/2006/relationships/hyperlink" Target="https://pubmed.ncbi.nlm.nih.gov/3094629" TargetMode="External"/><Relationship Id="rId1183" Type="http://schemas.openxmlformats.org/officeDocument/2006/relationships/hyperlink" Target="https://pubmed.ncbi.nlm.nih.gov/27282428" TargetMode="External"/><Relationship Id="rId2234" Type="http://schemas.openxmlformats.org/officeDocument/2006/relationships/hyperlink" Target="https://pubmed.ncbi.nlm.nih.gov/21824882" TargetMode="External"/><Relationship Id="rId206" Type="http://schemas.openxmlformats.org/officeDocument/2006/relationships/hyperlink" Target="https://pubmed.ncbi.nlm.nih.gov/23834118" TargetMode="External"/><Relationship Id="rId6855" Type="http://schemas.openxmlformats.org/officeDocument/2006/relationships/hyperlink" Target="https://onlinelibrary.wiley.com/resolve/openurl?genre=article&amp;sid=nlm:pubmed&amp;issn=0007-0963&amp;date=1997&amp;volume=137&amp;issue=5&amp;spage=755" TargetMode="External"/><Relationship Id="rId7906" Type="http://schemas.openxmlformats.org/officeDocument/2006/relationships/hyperlink" Target="https://jamanetwork.com/journals/jamadermatology/fullarticle/10.1001/archderm.142.9.1201" TargetMode="External"/><Relationship Id="rId4059" Type="http://schemas.openxmlformats.org/officeDocument/2006/relationships/hyperlink" Target="https://pubmed.ncbi.nlm.nih.gov/9928805" TargetMode="External"/><Relationship Id="rId5457" Type="http://schemas.openxmlformats.org/officeDocument/2006/relationships/hyperlink" Target="https://pubmed.ncbi.nlm.nih.gov/8729659" TargetMode="External"/><Relationship Id="rId6508" Type="http://schemas.openxmlformats.org/officeDocument/2006/relationships/hyperlink" Target="https://linkinghub.elsevier.com/retrieve/pii/S0022-202X(17)33171-8" TargetMode="External"/><Relationship Id="rId4540" Type="http://schemas.openxmlformats.org/officeDocument/2006/relationships/hyperlink" Target="https://pubmed.ncbi.nlm.nih.gov/8547016" TargetMode="External"/><Relationship Id="rId2091" Type="http://schemas.openxmlformats.org/officeDocument/2006/relationships/hyperlink" Target="https://pubmed.ncbi.nlm.nih.gov/33515035" TargetMode="External"/><Relationship Id="rId3142" Type="http://schemas.openxmlformats.org/officeDocument/2006/relationships/hyperlink" Target="https://pubmed.ncbi.nlm.nih.gov/21250964" TargetMode="External"/><Relationship Id="rId7763" Type="http://schemas.openxmlformats.org/officeDocument/2006/relationships/hyperlink" Target="https://academic.oup.com/bjd/article/175/5/851/6697149" TargetMode="External"/><Relationship Id="rId6365" Type="http://schemas.openxmlformats.org/officeDocument/2006/relationships/hyperlink" Target="https://pubmed.ncbi.nlm.nih.gov/23509637" TargetMode="External"/><Relationship Id="rId7416" Type="http://schemas.openxmlformats.org/officeDocument/2006/relationships/hyperlink" Target="https://europepmc.org/abstract/MED/35507331" TargetMode="External"/><Relationship Id="rId8814" Type="http://schemas.openxmlformats.org/officeDocument/2006/relationships/hyperlink" Target="https://onlinelibrary.wiley.com/resolve/openurl?genre=article&amp;sid=nlm:pubmed&amp;issn=0011-9059&amp;date=2000&amp;volume=39&amp;issue=4&amp;spage=312" TargetMode="External"/><Relationship Id="rId10744" Type="http://schemas.openxmlformats.org/officeDocument/2006/relationships/hyperlink" Target="https://onlinelibrary.wiley.com/doi/10.1111/j.1600-0536.2007.01136.x" TargetMode="External"/><Relationship Id="rId6018" Type="http://schemas.openxmlformats.org/officeDocument/2006/relationships/hyperlink" Target="https://pubmed.ncbi.nlm.nih.gov/12581276" TargetMode="External"/><Relationship Id="rId2975" Type="http://schemas.openxmlformats.org/officeDocument/2006/relationships/hyperlink" Target="https://pubmed.ncbi.nlm.nih.gov/9470905" TargetMode="External"/><Relationship Id="rId9588" Type="http://schemas.openxmlformats.org/officeDocument/2006/relationships/hyperlink" Target="https://academic.oup.com/ced/article-abstract/39/1/88/6621064?redirectedFrom=fulltext" TargetMode="External"/><Relationship Id="rId947" Type="http://schemas.openxmlformats.org/officeDocument/2006/relationships/hyperlink" Target="https://pubmed.ncbi.nlm.nih.gov/29595231" TargetMode="External"/><Relationship Id="rId1577" Type="http://schemas.openxmlformats.org/officeDocument/2006/relationships/hyperlink" Target="https://pubmed.ncbi.nlm.nih.gov/16699901" TargetMode="External"/><Relationship Id="rId2628" Type="http://schemas.openxmlformats.org/officeDocument/2006/relationships/hyperlink" Target="https://pubmed.ncbi.nlm.nih.gov/30016581" TargetMode="External"/><Relationship Id="rId4050" Type="http://schemas.openxmlformats.org/officeDocument/2006/relationships/hyperlink" Target="https://pubmed.ncbi.nlm.nih.gov/10703624" TargetMode="External"/><Relationship Id="rId5101" Type="http://schemas.openxmlformats.org/officeDocument/2006/relationships/hyperlink" Target="https://pubmed.ncbi.nlm.nih.gov/8265579" TargetMode="External"/><Relationship Id="rId8671" Type="http://schemas.openxmlformats.org/officeDocument/2006/relationships/hyperlink" Target="https://europepmc.org/abstract/MED/20322138" TargetMode="External"/><Relationship Id="rId9722" Type="http://schemas.openxmlformats.org/officeDocument/2006/relationships/hyperlink" Target="https://www.nature.com/articles/s41467-022-28252-5" TargetMode="External"/><Relationship Id="rId1711" Type="http://schemas.openxmlformats.org/officeDocument/2006/relationships/hyperlink" Target="https://pubmed.ncbi.nlm.nih.gov/34161614" TargetMode="External"/><Relationship Id="rId7273" Type="http://schemas.openxmlformats.org/officeDocument/2006/relationships/hyperlink" Target="https://onlinelibrary.wiley.com/doi/10.1111/jdv.16921" TargetMode="External"/><Relationship Id="rId8324" Type="http://schemas.openxmlformats.org/officeDocument/2006/relationships/hyperlink" Target="https://academic.oup.com/bjd/article-abstract/158/1/31/6641166?redirectedFrom=fulltext" TargetMode="External"/><Relationship Id="rId10254" Type="http://schemas.openxmlformats.org/officeDocument/2006/relationships/hyperlink" Target="https://onlinelibrary.wiley.com/resolve/openurl?genre=article&amp;sid=nlm:pubmed&amp;issn=0105-1873&amp;date=2000&amp;volume=43&amp;issue=5&amp;spage=304" TargetMode="External"/><Relationship Id="rId11652" Type="http://schemas.openxmlformats.org/officeDocument/2006/relationships/hyperlink" Target="https://onlinelibrary.wiley.com/resolve/openurl?genre=article&amp;sid=nlm:pubmed&amp;issn=0954-7894&amp;date=2000&amp;volume=30&amp;issue=4&amp;spage=458" TargetMode="External"/><Relationship Id="rId11305" Type="http://schemas.openxmlformats.org/officeDocument/2006/relationships/hyperlink" Target="https://onlinelibrary.wiley.com/resolve/openurl?genre=article&amp;sid=nlm:pubmed&amp;issn=0105-1873&amp;date=1998&amp;volume=38&amp;issue=6&amp;spage=329" TargetMode="External"/><Relationship Id="rId2485" Type="http://schemas.openxmlformats.org/officeDocument/2006/relationships/hyperlink" Target="https://pubmed.ncbi.nlm.nih.gov/9538495" TargetMode="External"/><Relationship Id="rId3883" Type="http://schemas.openxmlformats.org/officeDocument/2006/relationships/hyperlink" Target="https://pubmed.ncbi.nlm.nih.gov/4636168" TargetMode="External"/><Relationship Id="rId4934" Type="http://schemas.openxmlformats.org/officeDocument/2006/relationships/hyperlink" Target="https://pubmed.ncbi.nlm.nih.gov/18203127" TargetMode="External"/><Relationship Id="rId9098" Type="http://schemas.openxmlformats.org/officeDocument/2006/relationships/hyperlink" Target="https://academic.oup.com/bjd/article-abstract/166/1/36/6613650?redirectedFrom=fulltext" TargetMode="External"/><Relationship Id="rId457" Type="http://schemas.openxmlformats.org/officeDocument/2006/relationships/hyperlink" Target="https://pubmed.ncbi.nlm.nih.gov/10468787" TargetMode="External"/><Relationship Id="rId1087" Type="http://schemas.openxmlformats.org/officeDocument/2006/relationships/hyperlink" Target="https://pubmed.ncbi.nlm.nih.gov/33619776" TargetMode="External"/><Relationship Id="rId2138" Type="http://schemas.openxmlformats.org/officeDocument/2006/relationships/hyperlink" Target="https://pubmed.ncbi.nlm.nih.gov/28449384" TargetMode="External"/><Relationship Id="rId3536" Type="http://schemas.openxmlformats.org/officeDocument/2006/relationships/hyperlink" Target="https://pubmed.ncbi.nlm.nih.gov/20953190" TargetMode="External"/><Relationship Id="rId12079" Type="http://schemas.openxmlformats.org/officeDocument/2006/relationships/hyperlink" Target="https://onlinelibrary.wiley.com/doi/10.1111/j.1600-0536.2009.01640.x" TargetMode="External"/><Relationship Id="rId6759" Type="http://schemas.openxmlformats.org/officeDocument/2006/relationships/hyperlink" Target="https://linkinghub.elsevier.com/retrieve/pii/S0022-202X(15)30877-0" TargetMode="External"/><Relationship Id="rId8181" Type="http://schemas.openxmlformats.org/officeDocument/2006/relationships/hyperlink" Target="https://academic.oup.com/ced/article-abstract/30/4/446/6627085?redirectedFrom=fulltext" TargetMode="External"/><Relationship Id="rId9232" Type="http://schemas.openxmlformats.org/officeDocument/2006/relationships/hyperlink" Target="https://academic.oup.com/bjd/article-abstract/149/4/810/6637662?redirectedFrom=fulltext" TargetMode="External"/><Relationship Id="rId11162" Type="http://schemas.openxmlformats.org/officeDocument/2006/relationships/hyperlink" Target="https://onlinelibrary.wiley.com/doi/10.1111/j.1600-0536.2008.01494.x" TargetMode="External"/><Relationship Id="rId12213" Type="http://schemas.openxmlformats.org/officeDocument/2006/relationships/hyperlink" Target="https://onlinelibrary.wiley.com/resolve/openurl?genre=article&amp;sid=nlm:pubmed&amp;issn=0105-1873&amp;date=2001&amp;volume=44&amp;issue=2&amp;spage=70" TargetMode="External"/><Relationship Id="rId1221" Type="http://schemas.openxmlformats.org/officeDocument/2006/relationships/hyperlink" Target="https://pubmed.ncbi.nlm.nih.gov/22356636" TargetMode="External"/><Relationship Id="rId4791" Type="http://schemas.openxmlformats.org/officeDocument/2006/relationships/hyperlink" Target="https://pubmed.ncbi.nlm.nih.gov/29265415" TargetMode="External"/><Relationship Id="rId5842" Type="http://schemas.openxmlformats.org/officeDocument/2006/relationships/hyperlink" Target="https://pubmed.ncbi.nlm.nih.gov/25547642" TargetMode="External"/><Relationship Id="rId3393" Type="http://schemas.openxmlformats.org/officeDocument/2006/relationships/hyperlink" Target="https://pubmed.ncbi.nlm.nih.gov/35507331" TargetMode="External"/><Relationship Id="rId4444" Type="http://schemas.openxmlformats.org/officeDocument/2006/relationships/hyperlink" Target="https://pubmed.ncbi.nlm.nih.gov/22500724" TargetMode="External"/><Relationship Id="rId3046" Type="http://schemas.openxmlformats.org/officeDocument/2006/relationships/hyperlink" Target="https://pubmed.ncbi.nlm.nih.gov/30893570" TargetMode="External"/><Relationship Id="rId10995" Type="http://schemas.openxmlformats.org/officeDocument/2006/relationships/hyperlink" Target="https://academic.oup.com/bjd/article-abstract/137/5/826/6682662?redirectedFrom=fulltext" TargetMode="External"/><Relationship Id="rId6269" Type="http://schemas.openxmlformats.org/officeDocument/2006/relationships/hyperlink" Target="https://pubmed.ncbi.nlm.nih.gov/8076389" TargetMode="External"/><Relationship Id="rId7667" Type="http://schemas.openxmlformats.org/officeDocument/2006/relationships/hyperlink" Target="https://academic.oup.com/bjd/article/186/4/599/6705842" TargetMode="External"/><Relationship Id="rId8718" Type="http://schemas.openxmlformats.org/officeDocument/2006/relationships/hyperlink" Target="https://www.clinicalkey.com/content/playBy/pii?v=S1081-1206(16)30175-2" TargetMode="External"/><Relationship Id="rId10648" Type="http://schemas.openxmlformats.org/officeDocument/2006/relationships/hyperlink" Target="https://academic.oup.com/bjd/article-abstract/184/1/151/6599797?redirectedFrom=fulltext" TargetMode="External"/><Relationship Id="rId12070" Type="http://schemas.openxmlformats.org/officeDocument/2006/relationships/hyperlink" Target="https://linkinghub.elsevier.com/retrieve/pii/S0273-2300(11)00194-2" TargetMode="External"/><Relationship Id="rId2879" Type="http://schemas.openxmlformats.org/officeDocument/2006/relationships/hyperlink" Target="https://pubmed.ncbi.nlm.nih.gov/15663509" TargetMode="External"/><Relationship Id="rId6750" Type="http://schemas.openxmlformats.org/officeDocument/2006/relationships/hyperlink" Target="https://link.springer.com/article/10.2165/00128071-200506050-00002" TargetMode="External"/><Relationship Id="rId7801" Type="http://schemas.openxmlformats.org/officeDocument/2006/relationships/hyperlink" Target="https://www.clinicalkey.com/content/playBy/pii?v=S0091-6749(14)00058-X" TargetMode="External"/><Relationship Id="rId101" Type="http://schemas.openxmlformats.org/officeDocument/2006/relationships/hyperlink" Target="https://pubmed.ncbi.nlm.nih.gov/30628069" TargetMode="External"/><Relationship Id="rId5352" Type="http://schemas.openxmlformats.org/officeDocument/2006/relationships/hyperlink" Target="https://pubmed.ncbi.nlm.nih.gov/11171682" TargetMode="External"/><Relationship Id="rId6403" Type="http://schemas.openxmlformats.org/officeDocument/2006/relationships/hyperlink" Target="https://europepmc.org/abstract/MED/36787993" TargetMode="External"/><Relationship Id="rId9973" Type="http://schemas.openxmlformats.org/officeDocument/2006/relationships/hyperlink" Target="https://www.bmj.com/lookup/pmidlookup?view=long&amp;pmid=26424744" TargetMode="External"/><Relationship Id="rId5005" Type="http://schemas.openxmlformats.org/officeDocument/2006/relationships/hyperlink" Target="https://pubmed.ncbi.nlm.nih.gov/14641121" TargetMode="External"/><Relationship Id="rId8575" Type="http://schemas.openxmlformats.org/officeDocument/2006/relationships/hyperlink" Target="https://academic.oup.com/bjd/article-abstract/165/1/106/6644145?redirectedFrom=fulltext" TargetMode="External"/><Relationship Id="rId9626" Type="http://schemas.openxmlformats.org/officeDocument/2006/relationships/hyperlink" Target="https://onlinelibrary.wiley.com/doi/10.1111/j.0105-1873.2004.00391.x" TargetMode="External"/><Relationship Id="rId1962" Type="http://schemas.openxmlformats.org/officeDocument/2006/relationships/hyperlink" Target="https://pubmed.ncbi.nlm.nih.gov/25523246" TargetMode="External"/><Relationship Id="rId7177" Type="http://schemas.openxmlformats.org/officeDocument/2006/relationships/hyperlink" Target="https://www.clinicalkey.com/content/playBy/pii?v=S0190-9622(16)30325-5" TargetMode="External"/><Relationship Id="rId8228" Type="http://schemas.openxmlformats.org/officeDocument/2006/relationships/hyperlink" Target="https://academic.oup.com/bjd/advance-article/doi/10.1093/bjd/ljad459/7450982" TargetMode="External"/><Relationship Id="rId11556" Type="http://schemas.openxmlformats.org/officeDocument/2006/relationships/hyperlink" Target="https://academic.oup.com/ced/article-abstract/29/2/196/6626535?redirectedFrom=fulltext" TargetMode="External"/><Relationship Id="rId1615" Type="http://schemas.openxmlformats.org/officeDocument/2006/relationships/hyperlink" Target="https://pubmed.ncbi.nlm.nih.gov/12472351" TargetMode="External"/><Relationship Id="rId10158" Type="http://schemas.openxmlformats.org/officeDocument/2006/relationships/hyperlink" Target="https://onlinelibrary.wiley.com/resolve/openurl?genre=article&amp;sid=nlm:pubmed&amp;issn=0307-6938&amp;date=2001&amp;volume=26&amp;issue=1&amp;spage=93" TargetMode="External"/><Relationship Id="rId11209" Type="http://schemas.openxmlformats.org/officeDocument/2006/relationships/hyperlink" Target="https://onlinelibrary.wiley.com/doi/10.1111/j.1600-0536.2006.00939.x" TargetMode="External"/><Relationship Id="rId3787" Type="http://schemas.openxmlformats.org/officeDocument/2006/relationships/hyperlink" Target="https://pubmed.ncbi.nlm.nih.gov/20491771" TargetMode="External"/><Relationship Id="rId4838" Type="http://schemas.openxmlformats.org/officeDocument/2006/relationships/hyperlink" Target="https://pubmed.ncbi.nlm.nih.gov/24850439" TargetMode="External"/><Relationship Id="rId2389" Type="http://schemas.openxmlformats.org/officeDocument/2006/relationships/hyperlink" Target="https://pubmed.ncbi.nlm.nih.gov/25288531" TargetMode="External"/><Relationship Id="rId6260" Type="http://schemas.openxmlformats.org/officeDocument/2006/relationships/hyperlink" Target="https://pubmed.ncbi.nlm.nih.gov/8881679" TargetMode="External"/><Relationship Id="rId7311" Type="http://schemas.openxmlformats.org/officeDocument/2006/relationships/hyperlink" Target="https://academic.oup.com/ced/article-abstract/43/1/58/6597131?redirectedFrom=fulltext" TargetMode="External"/><Relationship Id="rId2870" Type="http://schemas.openxmlformats.org/officeDocument/2006/relationships/hyperlink" Target="https://pubmed.ncbi.nlm.nih.gov/16225626" TargetMode="External"/><Relationship Id="rId3921" Type="http://schemas.openxmlformats.org/officeDocument/2006/relationships/hyperlink" Target="https://pubmed.ncbi.nlm.nih.gov/28494107" TargetMode="External"/><Relationship Id="rId9483" Type="http://schemas.openxmlformats.org/officeDocument/2006/relationships/hyperlink" Target="https://academic.oup.com/ced/article-abstract/34/7/784/6625093?redirectedFrom=fulltext" TargetMode="External"/><Relationship Id="rId12464" Type="http://schemas.openxmlformats.org/officeDocument/2006/relationships/hyperlink" Target="https://academic.oup.com/bjd/article-abstract/119/1/134/6684705?redirectedFrom=fulltext" TargetMode="External"/><Relationship Id="rId842" Type="http://schemas.openxmlformats.org/officeDocument/2006/relationships/hyperlink" Target="https://pubmed.ncbi.nlm.nih.gov/22826585" TargetMode="External"/><Relationship Id="rId1472" Type="http://schemas.openxmlformats.org/officeDocument/2006/relationships/hyperlink" Target="https://pubmed.ncbi.nlm.nih.gov/22336810" TargetMode="External"/><Relationship Id="rId2523" Type="http://schemas.openxmlformats.org/officeDocument/2006/relationships/hyperlink" Target="https://pubmed.ncbi.nlm.nih.gov/37559055" TargetMode="External"/><Relationship Id="rId8085" Type="http://schemas.openxmlformats.org/officeDocument/2006/relationships/hyperlink" Target="https://europepmc.org/abstract/MED/31547141" TargetMode="External"/><Relationship Id="rId9136" Type="http://schemas.openxmlformats.org/officeDocument/2006/relationships/hyperlink" Target="https://www.clinicalkey.com/content/playBy/pii?v=S0733-8635(09)00089-8" TargetMode="External"/><Relationship Id="rId11066" Type="http://schemas.openxmlformats.org/officeDocument/2006/relationships/hyperlink" Target="https://onlinelibrary.wiley.com/doi/10.1111/cod.12476" TargetMode="External"/><Relationship Id="rId12117" Type="http://schemas.openxmlformats.org/officeDocument/2006/relationships/hyperlink" Target="https://journals.sagepub.com/doi/10.1177/026119290703500212?url_ver=Z39.88-2003&amp;rfr_id=ori:rid:crossref.org&amp;rfr_dat=cr_pub%20%200pubmed" TargetMode="External"/><Relationship Id="rId1125" Type="http://schemas.openxmlformats.org/officeDocument/2006/relationships/hyperlink" Target="https://pubmed.ncbi.nlm.nih.gov/31054215" TargetMode="External"/><Relationship Id="rId4695" Type="http://schemas.openxmlformats.org/officeDocument/2006/relationships/hyperlink" Target="https://pubmed.ncbi.nlm.nih.gov/18666719" TargetMode="External"/><Relationship Id="rId3297" Type="http://schemas.openxmlformats.org/officeDocument/2006/relationships/hyperlink" Target="https://pubmed.ncbi.nlm.nih.gov/17847686" TargetMode="External"/><Relationship Id="rId4348" Type="http://schemas.openxmlformats.org/officeDocument/2006/relationships/hyperlink" Target="https://pubmed.ncbi.nlm.nih.gov/28012158" TargetMode="External"/><Relationship Id="rId5746" Type="http://schemas.openxmlformats.org/officeDocument/2006/relationships/hyperlink" Target="https://pubmed.ncbi.nlm.nih.gov/25007500" TargetMode="External"/><Relationship Id="rId8969" Type="http://schemas.openxmlformats.org/officeDocument/2006/relationships/hyperlink" Target="https://academic.oup.com/stcltm/article/7/7/530/6454933" TargetMode="External"/><Relationship Id="rId10899" Type="http://schemas.openxmlformats.org/officeDocument/2006/relationships/hyperlink" Target="https://academic.oup.com/bjd/article-abstract/181/2/246/6602707?redirectedFrom=fulltext" TargetMode="External"/><Relationship Id="rId11200" Type="http://schemas.openxmlformats.org/officeDocument/2006/relationships/hyperlink" Target="https://www.liebertpub.com/doi/10.2310/6620.2007.06036?url_ver=Z39.88-2003&amp;rfr_id=ori:rid:crossref.org&amp;rfr_dat=cr_pub%20%200pubmed" TargetMode="External"/><Relationship Id="rId2380" Type="http://schemas.openxmlformats.org/officeDocument/2006/relationships/hyperlink" Target="https://pubmed.ncbi.nlm.nih.gov/29135684" TargetMode="External"/><Relationship Id="rId3431" Type="http://schemas.openxmlformats.org/officeDocument/2006/relationships/hyperlink" Target="https://pubmed.ncbi.nlm.nih.gov/32936291" TargetMode="External"/><Relationship Id="rId352" Type="http://schemas.openxmlformats.org/officeDocument/2006/relationships/hyperlink" Target="https://pubmed.ncbi.nlm.nih.gov/15934099" TargetMode="External"/><Relationship Id="rId2033" Type="http://schemas.openxmlformats.org/officeDocument/2006/relationships/hyperlink" Target="https://pubmed.ncbi.nlm.nih.gov/2529896" TargetMode="External"/><Relationship Id="rId6654" Type="http://schemas.openxmlformats.org/officeDocument/2006/relationships/hyperlink" Target="https://onlinelibrary.wiley.com/doi/10.1111/j.1468-3083.2009.03463.x" TargetMode="External"/><Relationship Id="rId7705" Type="http://schemas.openxmlformats.org/officeDocument/2006/relationships/hyperlink" Target="https://www.cochranelibrary.com/cdsr/doi/10.1002/14651858.CD003871.pub3/full" TargetMode="External"/><Relationship Id="rId5256" Type="http://schemas.openxmlformats.org/officeDocument/2006/relationships/hyperlink" Target="https://pubmed.ncbi.nlm.nih.gov/14517254" TargetMode="External"/><Relationship Id="rId6307" Type="http://schemas.openxmlformats.org/officeDocument/2006/relationships/hyperlink" Target="https://pubmed.ncbi.nlm.nih.gov/30430597" TargetMode="External"/><Relationship Id="rId8479" Type="http://schemas.openxmlformats.org/officeDocument/2006/relationships/hyperlink" Target="https://onlinelibrary.wiley.com/doi/10.1111/mcn.12458" TargetMode="External"/><Relationship Id="rId9877" Type="http://schemas.openxmlformats.org/officeDocument/2006/relationships/hyperlink" Target="https://academic.oup.com/ced/article-abstract/23/5/238/6627646?redirectedFrom=fulltext" TargetMode="External"/><Relationship Id="rId1866" Type="http://schemas.openxmlformats.org/officeDocument/2006/relationships/hyperlink" Target="https://pubmed.ncbi.nlm.nih.gov/7475808" TargetMode="External"/><Relationship Id="rId2917" Type="http://schemas.openxmlformats.org/officeDocument/2006/relationships/hyperlink" Target="https://pubmed.ncbi.nlm.nih.gov/11994137" TargetMode="External"/><Relationship Id="rId1519" Type="http://schemas.openxmlformats.org/officeDocument/2006/relationships/hyperlink" Target="https://pubmed.ncbi.nlm.nih.gov/20101305" TargetMode="External"/><Relationship Id="rId8960" Type="http://schemas.openxmlformats.org/officeDocument/2006/relationships/hyperlink" Target="https://onlinelibrary.wiley.com/doi/10.1002/humu.23592" TargetMode="External"/><Relationship Id="rId10890" Type="http://schemas.openxmlformats.org/officeDocument/2006/relationships/hyperlink" Target="https://academic.oup.com/ced/article-abstract/46/4/675/6598486?redirectedFrom=fulltext" TargetMode="External"/><Relationship Id="rId7562" Type="http://schemas.openxmlformats.org/officeDocument/2006/relationships/hyperlink" Target="https://www.clinicalkey.com/content/playBy/pii?v=S0190-9622(14)00927-X" TargetMode="External"/><Relationship Id="rId8613" Type="http://schemas.openxmlformats.org/officeDocument/2006/relationships/hyperlink" Target="https://www.clinicalkey.com/content/playBy/pii?v=S0091-6749(07)01773-3" TargetMode="External"/><Relationship Id="rId10543" Type="http://schemas.openxmlformats.org/officeDocument/2006/relationships/hyperlink" Target="https://ngwa.onlinelibrary.wiley.com/doi/10.1111/j.1745-6584.2004.tb02622.x" TargetMode="External"/><Relationship Id="rId11941" Type="http://schemas.openxmlformats.org/officeDocument/2006/relationships/hyperlink" Target="https://onlinelibrary.wiley.com/doi/10.1111/jpm.12098" TargetMode="External"/><Relationship Id="rId6164" Type="http://schemas.openxmlformats.org/officeDocument/2006/relationships/hyperlink" Target="https://pubmed.ncbi.nlm.nih.gov/1447476" TargetMode="External"/><Relationship Id="rId7215" Type="http://schemas.openxmlformats.org/officeDocument/2006/relationships/hyperlink" Target="https://karger.com/books/book/2953/chapter-abstract/5834311/Atopic-Dermatitis-and-the-Hygiene-Hypothesis?redirectedFrom=fulltext" TargetMode="External"/><Relationship Id="rId2774" Type="http://schemas.openxmlformats.org/officeDocument/2006/relationships/hyperlink" Target="https://pubmed.ncbi.nlm.nih.gov/22816986" TargetMode="External"/><Relationship Id="rId9387" Type="http://schemas.openxmlformats.org/officeDocument/2006/relationships/hyperlink" Target="https://onlinelibrary.wiley.com/doi/10.1111/jdv.15233" TargetMode="External"/><Relationship Id="rId746" Type="http://schemas.openxmlformats.org/officeDocument/2006/relationships/hyperlink" Target="https://pubmed.ncbi.nlm.nih.gov/33587756" TargetMode="External"/><Relationship Id="rId1376" Type="http://schemas.openxmlformats.org/officeDocument/2006/relationships/hyperlink" Target="https://pubmed.ncbi.nlm.nih.gov/30521689" TargetMode="External"/><Relationship Id="rId2427" Type="http://schemas.openxmlformats.org/officeDocument/2006/relationships/hyperlink" Target="https://pubmed.ncbi.nlm.nih.gov/32282055" TargetMode="External"/><Relationship Id="rId3825" Type="http://schemas.openxmlformats.org/officeDocument/2006/relationships/hyperlink" Target="https://pubmed.ncbi.nlm.nih.gov/16487105" TargetMode="External"/><Relationship Id="rId12368" Type="http://schemas.openxmlformats.org/officeDocument/2006/relationships/hyperlink" Target="https://www.nature.com/articles/s41467-019-09117-w" TargetMode="External"/><Relationship Id="rId1029" Type="http://schemas.openxmlformats.org/officeDocument/2006/relationships/hyperlink" Target="https://pubmed.ncbi.nlm.nih.gov/37952181" TargetMode="External"/><Relationship Id="rId5997" Type="http://schemas.openxmlformats.org/officeDocument/2006/relationships/hyperlink" Target="https://pubmed.ncbi.nlm.nih.gov/12755592" TargetMode="External"/><Relationship Id="rId82" Type="http://schemas.openxmlformats.org/officeDocument/2006/relationships/hyperlink" Target="https://pubmed.ncbi.nlm.nih.gov/31742649" TargetMode="External"/><Relationship Id="rId4599" Type="http://schemas.openxmlformats.org/officeDocument/2006/relationships/hyperlink" Target="https://pubmed.ncbi.nlm.nih.gov/2941235" TargetMode="External"/><Relationship Id="rId7072" Type="http://schemas.openxmlformats.org/officeDocument/2006/relationships/hyperlink" Target="https://linkinghub.elsevier.com/retrieve/pii/S2666-3287(22)00133-X" TargetMode="External"/><Relationship Id="rId8470" Type="http://schemas.openxmlformats.org/officeDocument/2006/relationships/hyperlink" Target="https://jn.nutrition.org/" TargetMode="External"/><Relationship Id="rId9521" Type="http://schemas.openxmlformats.org/officeDocument/2006/relationships/hyperlink" Target="https://linkinghub.elsevier.com/retrieve/pii/S0190-9622(01)14814-0" TargetMode="External"/><Relationship Id="rId11451" Type="http://schemas.openxmlformats.org/officeDocument/2006/relationships/hyperlink" Target="https://onlinelibrary.wiley.com/doi/10.1111/j.1600-0536.2007.01136.x" TargetMode="External"/><Relationship Id="rId12502" Type="http://schemas.openxmlformats.org/officeDocument/2006/relationships/hyperlink" Target="https://www.clinicalkey.com/content/playBy/pii?v=S0965-206X(17)30017-7" TargetMode="External"/><Relationship Id="rId1510" Type="http://schemas.openxmlformats.org/officeDocument/2006/relationships/hyperlink" Target="https://pubmed.ncbi.nlm.nih.gov/19656150" TargetMode="External"/><Relationship Id="rId8123" Type="http://schemas.openxmlformats.org/officeDocument/2006/relationships/hyperlink" Target="https://academic.oup.com/bjd/article-abstract/173/1/201/6616687?redirectedFrom=fulltext" TargetMode="External"/><Relationship Id="rId10053" Type="http://schemas.openxmlformats.org/officeDocument/2006/relationships/hyperlink" Target="https://academic.oup.com/bjd/article-abstract/177/5/1167/6749720?redirectedFrom=fulltext" TargetMode="External"/><Relationship Id="rId11104" Type="http://schemas.openxmlformats.org/officeDocument/2006/relationships/hyperlink" Target="https://europepmc.org/abstract/MED/23457333" TargetMode="External"/><Relationship Id="rId3682" Type="http://schemas.openxmlformats.org/officeDocument/2006/relationships/hyperlink" Target="https://pubmed.ncbi.nlm.nih.gov/17326748" TargetMode="External"/><Relationship Id="rId4733" Type="http://schemas.openxmlformats.org/officeDocument/2006/relationships/hyperlink" Target="https://pubmed.ncbi.nlm.nih.gov/10583087" TargetMode="External"/><Relationship Id="rId2284" Type="http://schemas.openxmlformats.org/officeDocument/2006/relationships/hyperlink" Target="https://pubmed.ncbi.nlm.nih.gov/16487130" TargetMode="External"/><Relationship Id="rId3335" Type="http://schemas.openxmlformats.org/officeDocument/2006/relationships/hyperlink" Target="https://pubmed.ncbi.nlm.nih.gov/35255779" TargetMode="External"/><Relationship Id="rId256" Type="http://schemas.openxmlformats.org/officeDocument/2006/relationships/hyperlink" Target="https://pubmed.ncbi.nlm.nih.gov/20572890" TargetMode="External"/><Relationship Id="rId6558" Type="http://schemas.openxmlformats.org/officeDocument/2006/relationships/hyperlink" Target="https://academic.oup.com/ced/article-abstract/40/4/383/6621161?redirectedFrom=fulltext" TargetMode="External"/><Relationship Id="rId7956" Type="http://schemas.openxmlformats.org/officeDocument/2006/relationships/hyperlink" Target="https://linkinghub.elsevier.com/retrieve/pii/S0738081X02003681" TargetMode="External"/><Relationship Id="rId10937" Type="http://schemas.openxmlformats.org/officeDocument/2006/relationships/hyperlink" Target="https://academic.oup.com/bjd/article-abstract/164/4/895/6642892?redirectedFrom=fulltext" TargetMode="External"/><Relationship Id="rId7609" Type="http://schemas.openxmlformats.org/officeDocument/2006/relationships/hyperlink" Target="https://academic.oup.com/ced/article-abstract/34/3/415/6624592?redirectedFrom=fulltext" TargetMode="External"/><Relationship Id="rId9031" Type="http://schemas.openxmlformats.org/officeDocument/2006/relationships/hyperlink" Target="https://www.clinicalkey.com/content/playBy/pii?v=S0190-9622(15)01505-4" TargetMode="External"/><Relationship Id="rId12012" Type="http://schemas.openxmlformats.org/officeDocument/2006/relationships/hyperlink" Target="https://www.liebertpub.com/doi/10.1097/DER.0000000000000304?url_ver=Z39.88-2003&amp;rfr_id=ori:rid:crossref.org&amp;rfr_dat=cr_pub%20%200pubmed" TargetMode="External"/><Relationship Id="rId1020" Type="http://schemas.openxmlformats.org/officeDocument/2006/relationships/hyperlink" Target="https://pubmed.ncbi.nlm.nih.gov/8581832" TargetMode="External"/><Relationship Id="rId4590" Type="http://schemas.openxmlformats.org/officeDocument/2006/relationships/hyperlink" Target="https://pubmed.ncbi.nlm.nih.gov/3109545" TargetMode="External"/><Relationship Id="rId5641" Type="http://schemas.openxmlformats.org/officeDocument/2006/relationships/hyperlink" Target="https://pubmed.ncbi.nlm.nih.gov/9990396" TargetMode="External"/><Relationship Id="rId3192" Type="http://schemas.openxmlformats.org/officeDocument/2006/relationships/hyperlink" Target="https://pubmed.ncbi.nlm.nih.gov/12648227" TargetMode="External"/><Relationship Id="rId4243" Type="http://schemas.openxmlformats.org/officeDocument/2006/relationships/hyperlink" Target="https://pubmed.ncbi.nlm.nih.gov/16487114" TargetMode="External"/><Relationship Id="rId8864" Type="http://schemas.openxmlformats.org/officeDocument/2006/relationships/hyperlink" Target="https://onlinelibrary.wiley.com/doi/10.1111/jdv.17922" TargetMode="External"/><Relationship Id="rId9915" Type="http://schemas.openxmlformats.org/officeDocument/2006/relationships/hyperlink" Target="https://academic.oup.com/bjd/article/184/5/954/6702296" TargetMode="External"/><Relationship Id="rId7466" Type="http://schemas.openxmlformats.org/officeDocument/2006/relationships/hyperlink" Target="https://link.springer.com/article/10.1007/s12325-020-01497-6" TargetMode="External"/><Relationship Id="rId8517" Type="http://schemas.openxmlformats.org/officeDocument/2006/relationships/hyperlink" Target="https://www.cambridge.org/core/product/identifier/S136898001500018X/type/journal_article" TargetMode="External"/><Relationship Id="rId10794" Type="http://schemas.openxmlformats.org/officeDocument/2006/relationships/hyperlink" Target="https://onlinelibrary.wiley.com/resolve/openurl?genre=article&amp;sid=nlm:pubmed&amp;issn=0105-1873&amp;date=1997&amp;volume=36&amp;issue=1&amp;spage=47" TargetMode="External"/><Relationship Id="rId11845" Type="http://schemas.openxmlformats.org/officeDocument/2006/relationships/hyperlink" Target="https://europepmc.org/abstract/MED/33619133" TargetMode="External"/><Relationship Id="rId1904" Type="http://schemas.openxmlformats.org/officeDocument/2006/relationships/hyperlink" Target="https://pubmed.ncbi.nlm.nih.gov/33342508" TargetMode="External"/><Relationship Id="rId6068" Type="http://schemas.openxmlformats.org/officeDocument/2006/relationships/hyperlink" Target="https://pubmed.ncbi.nlm.nih.gov/10594296" TargetMode="External"/><Relationship Id="rId7119" Type="http://schemas.openxmlformats.org/officeDocument/2006/relationships/hyperlink" Target="https://europepmc.org/abstract/MED/34055570" TargetMode="External"/><Relationship Id="rId10447" Type="http://schemas.openxmlformats.org/officeDocument/2006/relationships/hyperlink" Target="https://onlinelibrary.wiley.com/doi/10.1111/jdv.16789" TargetMode="External"/><Relationship Id="rId997" Type="http://schemas.openxmlformats.org/officeDocument/2006/relationships/hyperlink" Target="https://pubmed.ncbi.nlm.nih.gov/21605110" TargetMode="External"/><Relationship Id="rId2678" Type="http://schemas.openxmlformats.org/officeDocument/2006/relationships/hyperlink" Target="https://pubmed.ncbi.nlm.nih.gov/26437686" TargetMode="External"/><Relationship Id="rId3729" Type="http://schemas.openxmlformats.org/officeDocument/2006/relationships/hyperlink" Target="https://pubmed.ncbi.nlm.nih.gov/30714107" TargetMode="External"/><Relationship Id="rId5151" Type="http://schemas.openxmlformats.org/officeDocument/2006/relationships/hyperlink" Target="https://pubmed.ncbi.nlm.nih.gov/2941235" TargetMode="External"/><Relationship Id="rId7600" Type="http://schemas.openxmlformats.org/officeDocument/2006/relationships/hyperlink" Target="https://onlinelibrary.wiley.com/doi/10.1111/j.1468-3083.2010.03654.x" TargetMode="External"/><Relationship Id="rId6202" Type="http://schemas.openxmlformats.org/officeDocument/2006/relationships/hyperlink" Target="https://pubmed.ncbi.nlm.nih.gov/28244249" TargetMode="External"/><Relationship Id="rId9772" Type="http://schemas.openxmlformats.org/officeDocument/2006/relationships/hyperlink" Target="https://academic.oup.com/bjd/article/180/2/329/6601621" TargetMode="External"/><Relationship Id="rId1761" Type="http://schemas.openxmlformats.org/officeDocument/2006/relationships/hyperlink" Target="https://pubmed.ncbi.nlm.nih.gov/26847497" TargetMode="External"/><Relationship Id="rId2812" Type="http://schemas.openxmlformats.org/officeDocument/2006/relationships/hyperlink" Target="https://pubmed.ncbi.nlm.nih.gov/20456391" TargetMode="External"/><Relationship Id="rId8374" Type="http://schemas.openxmlformats.org/officeDocument/2006/relationships/hyperlink" Target="https://academic.oup.com/bjd/article-abstract/121/3/401/6685305?redirectedFrom=fulltext" TargetMode="External"/><Relationship Id="rId9425" Type="http://schemas.openxmlformats.org/officeDocument/2006/relationships/hyperlink" Target="https://academic.oup.com/bjd/article-abstract/172/6/1682/6616124?redirectedFrom=fulltext" TargetMode="External"/><Relationship Id="rId11355" Type="http://schemas.openxmlformats.org/officeDocument/2006/relationships/hyperlink" Target="https://linkinghub.elsevier.com/retrieve/pii/0014-5793(90)81116-6" TargetMode="External"/><Relationship Id="rId12406" Type="http://schemas.openxmlformats.org/officeDocument/2006/relationships/hyperlink" Target="https://jamanetwork.com/journals/jamadermatology/fullarticle/10.1001/archderm.143.7.873" TargetMode="External"/><Relationship Id="rId1414" Type="http://schemas.openxmlformats.org/officeDocument/2006/relationships/hyperlink" Target="https://pubmed.ncbi.nlm.nih.gov/26051697" TargetMode="External"/><Relationship Id="rId4984" Type="http://schemas.openxmlformats.org/officeDocument/2006/relationships/hyperlink" Target="https://pubmed.ncbi.nlm.nih.gov/15349947" TargetMode="External"/><Relationship Id="rId8027" Type="http://schemas.openxmlformats.org/officeDocument/2006/relationships/hyperlink" Target="https://jamanetwork.com/journals/jamadermatology/fullarticle/vol/132/pg/51" TargetMode="External"/><Relationship Id="rId11008" Type="http://schemas.openxmlformats.org/officeDocument/2006/relationships/hyperlink" Target="https://onlinelibrary.wiley.com/doi/10.1111/cod.14375" TargetMode="External"/><Relationship Id="rId3586" Type="http://schemas.openxmlformats.org/officeDocument/2006/relationships/hyperlink" Target="https://pubmed.ncbi.nlm.nih.gov/34477218" TargetMode="External"/><Relationship Id="rId4637" Type="http://schemas.openxmlformats.org/officeDocument/2006/relationships/hyperlink" Target="https://pubmed.ncbi.nlm.nih.gov/33099396" TargetMode="External"/><Relationship Id="rId2188" Type="http://schemas.openxmlformats.org/officeDocument/2006/relationships/hyperlink" Target="https://pubmed.ncbi.nlm.nih.gov/26482879" TargetMode="External"/><Relationship Id="rId3239" Type="http://schemas.openxmlformats.org/officeDocument/2006/relationships/hyperlink" Target="https://pubmed.ncbi.nlm.nih.gov/32275769" TargetMode="External"/><Relationship Id="rId7110" Type="http://schemas.openxmlformats.org/officeDocument/2006/relationships/hyperlink" Target="https://onlinelibrary.wiley.com/doi/10.1111/cea.13783" TargetMode="External"/><Relationship Id="rId9282" Type="http://schemas.openxmlformats.org/officeDocument/2006/relationships/hyperlink" Target="https://linkinghub.elsevier.com/retrieve/pii/S0140-6736(99)00011-2" TargetMode="External"/><Relationship Id="rId3720" Type="http://schemas.openxmlformats.org/officeDocument/2006/relationships/hyperlink" Target="https://pubmed.ncbi.nlm.nih.gov/31587254" TargetMode="External"/><Relationship Id="rId12263" Type="http://schemas.openxmlformats.org/officeDocument/2006/relationships/hyperlink" Target="https://onlinelibrary.wiley.com/doi/10.1046/j.1467-2494.1998.171746.x" TargetMode="External"/><Relationship Id="rId641" Type="http://schemas.openxmlformats.org/officeDocument/2006/relationships/hyperlink" Target="https://pubmed.ncbi.nlm.nih.gov/18174691" TargetMode="External"/><Relationship Id="rId1271" Type="http://schemas.openxmlformats.org/officeDocument/2006/relationships/hyperlink" Target="https://pubmed.ncbi.nlm.nih.gov/36745562" TargetMode="External"/><Relationship Id="rId2322" Type="http://schemas.openxmlformats.org/officeDocument/2006/relationships/hyperlink" Target="https://pubmed.ncbi.nlm.nih.gov/9129237" TargetMode="External"/><Relationship Id="rId5892" Type="http://schemas.openxmlformats.org/officeDocument/2006/relationships/hyperlink" Target="https://pubmed.ncbi.nlm.nih.gov/20583317" TargetMode="External"/><Relationship Id="rId6943" Type="http://schemas.openxmlformats.org/officeDocument/2006/relationships/hyperlink" Target="https://europepmc.org/abstract/MED/37799702" TargetMode="External"/><Relationship Id="rId4494" Type="http://schemas.openxmlformats.org/officeDocument/2006/relationships/hyperlink" Target="https://pubmed.ncbi.nlm.nih.gov/12848118" TargetMode="External"/><Relationship Id="rId5545" Type="http://schemas.openxmlformats.org/officeDocument/2006/relationships/hyperlink" Target="https://pubmed.ncbi.nlm.nih.gov/19704031" TargetMode="External"/><Relationship Id="rId3096" Type="http://schemas.openxmlformats.org/officeDocument/2006/relationships/hyperlink" Target="https://pubmed.ncbi.nlm.nih.gov/27990211" TargetMode="External"/><Relationship Id="rId4147" Type="http://schemas.openxmlformats.org/officeDocument/2006/relationships/hyperlink" Target="https://pubmed.ncbi.nlm.nih.gov/33175359" TargetMode="External"/><Relationship Id="rId8768" Type="http://schemas.openxmlformats.org/officeDocument/2006/relationships/hyperlink" Target="https://academic.oup.com/bjd/article-abstract/178/4/980/6602490?redirectedFrom=fulltext" TargetMode="External"/><Relationship Id="rId9819" Type="http://schemas.openxmlformats.org/officeDocument/2006/relationships/hyperlink" Target="https://academic.oup.com/bjd/article-abstract/171/2/267/6615551?redirectedFrom=fulltext" TargetMode="External"/><Relationship Id="rId10698" Type="http://schemas.openxmlformats.org/officeDocument/2006/relationships/hyperlink" Target="https://europepmc.org/abstract/MED/32287282" TargetMode="External"/><Relationship Id="rId11749" Type="http://schemas.openxmlformats.org/officeDocument/2006/relationships/hyperlink" Target="https://academic.oup.com/occmed/article/57/5/307/1407492" TargetMode="External"/><Relationship Id="rId1808" Type="http://schemas.openxmlformats.org/officeDocument/2006/relationships/hyperlink" Target="https://pubmed.ncbi.nlm.nih.gov/19570834" TargetMode="External"/><Relationship Id="rId151" Type="http://schemas.openxmlformats.org/officeDocument/2006/relationships/hyperlink" Target="https://pubmed.ncbi.nlm.nih.gov/26830904" TargetMode="External"/><Relationship Id="rId3230" Type="http://schemas.openxmlformats.org/officeDocument/2006/relationships/hyperlink" Target="https://pubmed.ncbi.nlm.nih.gov/9640726" TargetMode="External"/><Relationship Id="rId7851" Type="http://schemas.openxmlformats.org/officeDocument/2006/relationships/hyperlink" Target="https://academic.oup.com/bjd/article-abstract/165/6/1280/6642813?redirectedFrom=fulltext" TargetMode="External"/><Relationship Id="rId8902" Type="http://schemas.openxmlformats.org/officeDocument/2006/relationships/hyperlink" Target="https://linkinghub.elsevier.com/retrieve/pii/S1357-2725(21)00190-4" TargetMode="External"/><Relationship Id="rId10832" Type="http://schemas.openxmlformats.org/officeDocument/2006/relationships/hyperlink" Target="https://academic.oup.com/ced/article-abstract/16/1/61/6629202?redirectedFrom=fulltext" TargetMode="External"/><Relationship Id="rId6453" Type="http://schemas.openxmlformats.org/officeDocument/2006/relationships/hyperlink" Target="https://www.nature.com/articles/s41467-021-25066-9" TargetMode="External"/><Relationship Id="rId7504" Type="http://schemas.openxmlformats.org/officeDocument/2006/relationships/hyperlink" Target="https://www.drugsincontext.com/brodalumab-in-psoriasis:-evidence-to-date-and-clinical-potential/" TargetMode="External"/><Relationship Id="rId5055" Type="http://schemas.openxmlformats.org/officeDocument/2006/relationships/hyperlink" Target="https://pubmed.ncbi.nlm.nih.gov/10554062" TargetMode="External"/><Relationship Id="rId6106" Type="http://schemas.openxmlformats.org/officeDocument/2006/relationships/hyperlink" Target="https://pubmed.ncbi.nlm.nih.gov/8930495" TargetMode="External"/><Relationship Id="rId9676" Type="http://schemas.openxmlformats.org/officeDocument/2006/relationships/hyperlink" Target="https://www.bmj.com/lookup/pmidlookup?view=long&amp;pmid=26475594" TargetMode="External"/><Relationship Id="rId1665" Type="http://schemas.openxmlformats.org/officeDocument/2006/relationships/hyperlink" Target="https://pubmed.ncbi.nlm.nih.gov/9248450" TargetMode="External"/><Relationship Id="rId2716" Type="http://schemas.openxmlformats.org/officeDocument/2006/relationships/hyperlink" Target="https://pubmed.ncbi.nlm.nih.gov/24989707" TargetMode="External"/><Relationship Id="rId8278" Type="http://schemas.openxmlformats.org/officeDocument/2006/relationships/hyperlink" Target="https://academic.oup.com/bjd/article/180/2/329/6601621" TargetMode="External"/><Relationship Id="rId9329" Type="http://schemas.openxmlformats.org/officeDocument/2006/relationships/hyperlink" Target="https://academic.oup.com/ced/article-abstract/48/10/1149/7187150?redirectedFrom=fulltext" TargetMode="External"/><Relationship Id="rId11259" Type="http://schemas.openxmlformats.org/officeDocument/2006/relationships/hyperlink" Target="https://onlinelibrary.wiley.com/resolve/openurl?genre=article&amp;sid=nlm:pubmed&amp;issn=0105-1873&amp;date=2002&amp;volume=47&amp;issue=1&amp;spage=19" TargetMode="External"/><Relationship Id="rId1318" Type="http://schemas.openxmlformats.org/officeDocument/2006/relationships/hyperlink" Target="https://pubmed.ncbi.nlm.nih.gov/33179251" TargetMode="External"/><Relationship Id="rId4888" Type="http://schemas.openxmlformats.org/officeDocument/2006/relationships/hyperlink" Target="https://pubmed.ncbi.nlm.nih.gov/21564126" TargetMode="External"/><Relationship Id="rId5939" Type="http://schemas.openxmlformats.org/officeDocument/2006/relationships/hyperlink" Target="https://pubmed.ncbi.nlm.nih.gov/17493650" TargetMode="External"/><Relationship Id="rId7361" Type="http://schemas.openxmlformats.org/officeDocument/2006/relationships/hyperlink" Target="https://onlinelibrary.wiley.com/doi/10.1111/j.1468-3083.2011.04061.x" TargetMode="External"/><Relationship Id="rId9810" Type="http://schemas.openxmlformats.org/officeDocument/2006/relationships/hyperlink" Target="https://www.clinicalkey.com/content/playBy/pii?v=S0091-6749(14)01429-8" TargetMode="External"/><Relationship Id="rId11740" Type="http://schemas.openxmlformats.org/officeDocument/2006/relationships/hyperlink" Target="https://onlinelibrary.wiley.com/doi/10.1111/j.1365-2753.2010.01574.x" TargetMode="External"/><Relationship Id="rId24" Type="http://schemas.openxmlformats.org/officeDocument/2006/relationships/hyperlink" Target="https://pubmed.ncbi.nlm.nih.gov/36804406" TargetMode="External"/><Relationship Id="rId7014" Type="http://schemas.openxmlformats.org/officeDocument/2006/relationships/hyperlink" Target="https://linkinghub.elsevier.com/retrieve/pii/S1043-4666(05)00348-0" TargetMode="External"/><Relationship Id="rId8412" Type="http://schemas.openxmlformats.org/officeDocument/2006/relationships/hyperlink" Target="https://academic.oup.com/bjd/article/186/6/988/6705636" TargetMode="External"/><Relationship Id="rId10342" Type="http://schemas.openxmlformats.org/officeDocument/2006/relationships/hyperlink" Target="https://onlinelibrary.wiley.com/resolve/openurl?genre=article&amp;sid=nlm:pubmed&amp;issn=0105-1873&amp;date=2000&amp;volume=42&amp;issue=3&amp;spage=162" TargetMode="External"/><Relationship Id="rId3971" Type="http://schemas.openxmlformats.org/officeDocument/2006/relationships/hyperlink" Target="https://pubmed.ncbi.nlm.nih.gov/591635" TargetMode="External"/><Relationship Id="rId892" Type="http://schemas.openxmlformats.org/officeDocument/2006/relationships/hyperlink" Target="https://pubmed.ncbi.nlm.nih.gov/35878589" TargetMode="External"/><Relationship Id="rId2573" Type="http://schemas.openxmlformats.org/officeDocument/2006/relationships/hyperlink" Target="https://pubmed.ncbi.nlm.nih.gov/33797104" TargetMode="External"/><Relationship Id="rId3624" Type="http://schemas.openxmlformats.org/officeDocument/2006/relationships/hyperlink" Target="https://pubmed.ncbi.nlm.nih.gov/29382597" TargetMode="External"/><Relationship Id="rId9186" Type="http://schemas.openxmlformats.org/officeDocument/2006/relationships/hyperlink" Target="https://jamanetwork.com/journals/jamadermatology/fullarticle/10.1001/archderm.142.5.620" TargetMode="External"/><Relationship Id="rId12167" Type="http://schemas.openxmlformats.org/officeDocument/2006/relationships/hyperlink" Target="https://onlinelibrary.wiley.com/doi/10.1111/j.0105-1873.2004.00385.x" TargetMode="External"/><Relationship Id="rId545" Type="http://schemas.openxmlformats.org/officeDocument/2006/relationships/hyperlink" Target="https://pubmed.ncbi.nlm.nih.gov/3381302" TargetMode="External"/><Relationship Id="rId1175" Type="http://schemas.openxmlformats.org/officeDocument/2006/relationships/hyperlink" Target="https://pubmed.ncbi.nlm.nih.gov/26954320" TargetMode="External"/><Relationship Id="rId2226" Type="http://schemas.openxmlformats.org/officeDocument/2006/relationships/hyperlink" Target="https://pubmed.ncbi.nlm.nih.gov/22318384" TargetMode="External"/><Relationship Id="rId5796" Type="http://schemas.openxmlformats.org/officeDocument/2006/relationships/hyperlink" Target="https://pubmed.ncbi.nlm.nih.gov/37897225" TargetMode="External"/><Relationship Id="rId6847" Type="http://schemas.openxmlformats.org/officeDocument/2006/relationships/hyperlink" Target="https://academic.oup.com/bjd/article-abstract/139/4/577/6683698?redirectedFrom=fulltext" TargetMode="External"/><Relationship Id="rId4398" Type="http://schemas.openxmlformats.org/officeDocument/2006/relationships/hyperlink" Target="https://pubmed.ncbi.nlm.nih.gov/12950342" TargetMode="External"/><Relationship Id="rId5449" Type="http://schemas.openxmlformats.org/officeDocument/2006/relationships/hyperlink" Target="https://pubmed.ncbi.nlm.nih.gov/11303078" TargetMode="External"/><Relationship Id="rId9320" Type="http://schemas.openxmlformats.org/officeDocument/2006/relationships/hyperlink" Target="https://karger.com/drm/article-abstract/186/1/68/109657/Epidermolysis-bullosa-simplex-Dowling-Meara?redirectedFrom=fulltext" TargetMode="External"/><Relationship Id="rId11250" Type="http://schemas.openxmlformats.org/officeDocument/2006/relationships/hyperlink" Target="https://analyticalsciencejournals.onlinelibrary.wiley.com/doi/10.1002/pmic.200390064" TargetMode="External"/><Relationship Id="rId12301" Type="http://schemas.openxmlformats.org/officeDocument/2006/relationships/hyperlink" Target="https://linkinghub.elsevier.com/retrieve/pii/0378-4274(96)03690-9" TargetMode="External"/><Relationship Id="rId5930" Type="http://schemas.openxmlformats.org/officeDocument/2006/relationships/hyperlink" Target="https://pubmed.ncbi.nlm.nih.gov/18568891" TargetMode="External"/><Relationship Id="rId3481" Type="http://schemas.openxmlformats.org/officeDocument/2006/relationships/hyperlink" Target="https://pubmed.ncbi.nlm.nih.gov/27363600" TargetMode="External"/><Relationship Id="rId4532" Type="http://schemas.openxmlformats.org/officeDocument/2006/relationships/hyperlink" Target="https://pubmed.ncbi.nlm.nih.gov/8859304" TargetMode="External"/><Relationship Id="rId2083" Type="http://schemas.openxmlformats.org/officeDocument/2006/relationships/hyperlink" Target="https://pubmed.ncbi.nlm.nih.gov/33834524" TargetMode="External"/><Relationship Id="rId3134" Type="http://schemas.openxmlformats.org/officeDocument/2006/relationships/hyperlink" Target="https://pubmed.ncbi.nlm.nih.gov/22524393" TargetMode="External"/><Relationship Id="rId7755" Type="http://schemas.openxmlformats.org/officeDocument/2006/relationships/hyperlink" Target="https://www.clinicalkey.com/content/playBy/pii?v=S0140-6736(17)31790-7" TargetMode="External"/><Relationship Id="rId8806" Type="http://schemas.openxmlformats.org/officeDocument/2006/relationships/hyperlink" Target="https://academic.oup.com/bjd/article-abstract/144/6/1286/6691074?redirectedFrom=fulltext" TargetMode="External"/><Relationship Id="rId6357" Type="http://schemas.openxmlformats.org/officeDocument/2006/relationships/hyperlink" Target="https://pubmed.ncbi.nlm.nih.gov/25125212" TargetMode="External"/><Relationship Id="rId7408" Type="http://schemas.openxmlformats.org/officeDocument/2006/relationships/hyperlink" Target="https://link.springer.com/article/10.1007/s13555-022-00846-3" TargetMode="External"/><Relationship Id="rId10736" Type="http://schemas.openxmlformats.org/officeDocument/2006/relationships/hyperlink" Target="https://academic.oup.com/bjd/article-abstract/158/5/913/6641092?redirectedFrom=fulltext" TargetMode="External"/><Relationship Id="rId1569" Type="http://schemas.openxmlformats.org/officeDocument/2006/relationships/hyperlink" Target="https://pubmed.ncbi.nlm.nih.gov/15731121" TargetMode="External"/><Relationship Id="rId2967" Type="http://schemas.openxmlformats.org/officeDocument/2006/relationships/hyperlink" Target="https://pubmed.ncbi.nlm.nih.gov/9301588" TargetMode="External"/><Relationship Id="rId5440" Type="http://schemas.openxmlformats.org/officeDocument/2006/relationships/hyperlink" Target="https://pubmed.ncbi.nlm.nih.gov/22034544" TargetMode="External"/><Relationship Id="rId939" Type="http://schemas.openxmlformats.org/officeDocument/2006/relationships/hyperlink" Target="https://pubmed.ncbi.nlm.nih.gov/30256686" TargetMode="External"/><Relationship Id="rId4042" Type="http://schemas.openxmlformats.org/officeDocument/2006/relationships/hyperlink" Target="https://pubmed.ncbi.nlm.nih.gov/11016674" TargetMode="External"/><Relationship Id="rId11991" Type="http://schemas.openxmlformats.org/officeDocument/2006/relationships/hyperlink" Target="https://www.liebertpub.com/doi/10.1097/DER.0000000000000684?url_ver=Z39.88-2003&amp;rfr_id=ori:rid:crossref.org&amp;rfr_dat=cr_pub%20%200pubmed" TargetMode="External"/><Relationship Id="rId8663" Type="http://schemas.openxmlformats.org/officeDocument/2006/relationships/hyperlink" Target="https://academic.oup.com/ced/article-abstract/21/3/249/6630089?redirectedFrom=fulltext" TargetMode="External"/><Relationship Id="rId9714" Type="http://schemas.openxmlformats.org/officeDocument/2006/relationships/hyperlink" Target="https://www.clinicalkey.com/content/playBy/pii?v=S0091-6749(22)00624-8" TargetMode="External"/><Relationship Id="rId10593" Type="http://schemas.openxmlformats.org/officeDocument/2006/relationships/hyperlink" Target="https://linkinghub.elsevier.com/retrieve/pii/S0738081X02003681" TargetMode="External"/><Relationship Id="rId11644" Type="http://schemas.openxmlformats.org/officeDocument/2006/relationships/hyperlink" Target="https://europepmc.org/abstract/MED/15613612" TargetMode="External"/><Relationship Id="rId1703" Type="http://schemas.openxmlformats.org/officeDocument/2006/relationships/hyperlink" Target="https://pubmed.ncbi.nlm.nih.gov/2614773" TargetMode="External"/><Relationship Id="rId7265" Type="http://schemas.openxmlformats.org/officeDocument/2006/relationships/hyperlink" Target="https://academic.oup.com/bjd/article-abstract/186/1/191/6593521?redirectedFrom=fulltext" TargetMode="External"/><Relationship Id="rId8316" Type="http://schemas.openxmlformats.org/officeDocument/2006/relationships/hyperlink" Target="https://onlinelibrary.wiley.com/doi/10.1002/jcp.22872" TargetMode="External"/><Relationship Id="rId10246" Type="http://schemas.openxmlformats.org/officeDocument/2006/relationships/hyperlink" Target="https://academic.oup.com/bjd/article-abstract/149/5/986/6635276?redirectedFrom=fulltext" TargetMode="External"/><Relationship Id="rId3875" Type="http://schemas.openxmlformats.org/officeDocument/2006/relationships/hyperlink" Target="https://pubmed.ncbi.nlm.nih.gov/4094731" TargetMode="External"/><Relationship Id="rId4926" Type="http://schemas.openxmlformats.org/officeDocument/2006/relationships/hyperlink" Target="https://pubmed.ncbi.nlm.nih.gov/19338591" TargetMode="External"/><Relationship Id="rId796" Type="http://schemas.openxmlformats.org/officeDocument/2006/relationships/hyperlink" Target="https://pubmed.ncbi.nlm.nih.gov/28558913" TargetMode="External"/><Relationship Id="rId2477" Type="http://schemas.openxmlformats.org/officeDocument/2006/relationships/hyperlink" Target="https://pubmed.ncbi.nlm.nih.gov/10792809" TargetMode="External"/><Relationship Id="rId3528" Type="http://schemas.openxmlformats.org/officeDocument/2006/relationships/hyperlink" Target="https://pubmed.ncbi.nlm.nih.gov/21564190" TargetMode="External"/><Relationship Id="rId449" Type="http://schemas.openxmlformats.org/officeDocument/2006/relationships/hyperlink" Target="https://pubmed.ncbi.nlm.nih.gov/10796842" TargetMode="External"/><Relationship Id="rId1079" Type="http://schemas.openxmlformats.org/officeDocument/2006/relationships/hyperlink" Target="https://pubmed.ncbi.nlm.nih.gov/33829489" TargetMode="External"/><Relationship Id="rId6001" Type="http://schemas.openxmlformats.org/officeDocument/2006/relationships/hyperlink" Target="https://pubmed.ncbi.nlm.nih.gov/14641113" TargetMode="External"/><Relationship Id="rId9571" Type="http://schemas.openxmlformats.org/officeDocument/2006/relationships/hyperlink" Target="https://academic.oup.com/bjd/article-abstract/183/4/754/6761562?redirectedFrom=fulltext" TargetMode="External"/><Relationship Id="rId8173" Type="http://schemas.openxmlformats.org/officeDocument/2006/relationships/hyperlink" Target="https://onlinelibrary.wiley.com/doi/10.1002/lsm.20369" TargetMode="External"/><Relationship Id="rId9224" Type="http://schemas.openxmlformats.org/officeDocument/2006/relationships/hyperlink" Target="https://academic.oup.com/ced/article-abstract/29/1/77/6626645?redirectedFrom=fulltext" TargetMode="External"/><Relationship Id="rId12552" Type="http://schemas.openxmlformats.org/officeDocument/2006/relationships/hyperlink" Target="https://academic.oup.com/ced/article-abstract/40/2/206/6621385?redirectedFrom=fulltext" TargetMode="External"/><Relationship Id="rId930" Type="http://schemas.openxmlformats.org/officeDocument/2006/relationships/hyperlink" Target="https://pubmed.ncbi.nlm.nih.gov/32975849" TargetMode="External"/><Relationship Id="rId1560" Type="http://schemas.openxmlformats.org/officeDocument/2006/relationships/hyperlink" Target="https://pubmed.ncbi.nlm.nih.gov/16556746" TargetMode="External"/><Relationship Id="rId2611" Type="http://schemas.openxmlformats.org/officeDocument/2006/relationships/hyperlink" Target="https://pubmed.ncbi.nlm.nih.gov/31302245" TargetMode="External"/><Relationship Id="rId11154" Type="http://schemas.openxmlformats.org/officeDocument/2006/relationships/hyperlink" Target="https://academic.oup.com/bjd/article-abstract/162/1/102/6642523?redirectedFrom=fulltext" TargetMode="External"/><Relationship Id="rId12205" Type="http://schemas.openxmlformats.org/officeDocument/2006/relationships/hyperlink" Target="https://onlinelibrary.wiley.com/resolve/openurl?genre=article&amp;sid=nlm:pubmed&amp;issn=0260-437X&amp;date=2001&amp;volume=21&amp;issue=2&amp;spage=115" TargetMode="External"/><Relationship Id="rId1213" Type="http://schemas.openxmlformats.org/officeDocument/2006/relationships/hyperlink" Target="https://pubmed.ncbi.nlm.nih.gov/23748949" TargetMode="External"/><Relationship Id="rId4783" Type="http://schemas.openxmlformats.org/officeDocument/2006/relationships/hyperlink" Target="https://pubmed.ncbi.nlm.nih.gov/31012485" TargetMode="External"/><Relationship Id="rId5834" Type="http://schemas.openxmlformats.org/officeDocument/2006/relationships/hyperlink" Target="https://pubmed.ncbi.nlm.nih.gov/27230707" TargetMode="External"/><Relationship Id="rId3385" Type="http://schemas.openxmlformats.org/officeDocument/2006/relationships/hyperlink" Target="https://pubmed.ncbi.nlm.nih.gov/36763745" TargetMode="External"/><Relationship Id="rId4436" Type="http://schemas.openxmlformats.org/officeDocument/2006/relationships/hyperlink" Target="https://pubmed.ncbi.nlm.nih.gov/26070815" TargetMode="External"/><Relationship Id="rId3038" Type="http://schemas.openxmlformats.org/officeDocument/2006/relationships/hyperlink" Target="https://pubmed.ncbi.nlm.nih.gov/34121174" TargetMode="External"/><Relationship Id="rId7659" Type="http://schemas.openxmlformats.org/officeDocument/2006/relationships/hyperlink" Target="https://academic.oup.com/ced/article/47/6/1048/6693164" TargetMode="External"/><Relationship Id="rId10987" Type="http://schemas.openxmlformats.org/officeDocument/2006/relationships/hyperlink" Target="https://jamanetwork.com/journals/jamadermatology/fullarticle/vol/136/pg/748" TargetMode="External"/><Relationship Id="rId9081" Type="http://schemas.openxmlformats.org/officeDocument/2006/relationships/hyperlink" Target="https://onlinelibrary.wiley.com/doi/10.1111/j.1440-0960.2012.00895.x" TargetMode="External"/><Relationship Id="rId12062" Type="http://schemas.openxmlformats.org/officeDocument/2006/relationships/hyperlink" Target="https://link.springer.com/article/10.1007/s00204-012-0901-8" TargetMode="External"/><Relationship Id="rId440" Type="http://schemas.openxmlformats.org/officeDocument/2006/relationships/hyperlink" Target="https://pubmed.ncbi.nlm.nih.gov/11012599" TargetMode="External"/><Relationship Id="rId1070" Type="http://schemas.openxmlformats.org/officeDocument/2006/relationships/hyperlink" Target="https://pubmed.ncbi.nlm.nih.gov/36479266" TargetMode="External"/><Relationship Id="rId2121" Type="http://schemas.openxmlformats.org/officeDocument/2006/relationships/hyperlink" Target="https://pubmed.ncbi.nlm.nih.gov/30036598" TargetMode="External"/><Relationship Id="rId5691" Type="http://schemas.openxmlformats.org/officeDocument/2006/relationships/hyperlink" Target="https://pubmed.ncbi.nlm.nih.gov/37080250" TargetMode="External"/><Relationship Id="rId6742" Type="http://schemas.openxmlformats.org/officeDocument/2006/relationships/hyperlink" Target="https://onlinelibrary.wiley.com/doi/10.1002/art.21049" TargetMode="External"/><Relationship Id="rId4293" Type="http://schemas.openxmlformats.org/officeDocument/2006/relationships/hyperlink" Target="https://pubmed.ncbi.nlm.nih.gov/1934572" TargetMode="External"/><Relationship Id="rId5344" Type="http://schemas.openxmlformats.org/officeDocument/2006/relationships/hyperlink" Target="https://pubmed.ncbi.nlm.nih.gov/15598212" TargetMode="External"/><Relationship Id="rId9965" Type="http://schemas.openxmlformats.org/officeDocument/2006/relationships/hyperlink" Target="https://www.ncbi.nlm.nih.gov/books/NBK363127" TargetMode="External"/><Relationship Id="rId11895" Type="http://schemas.openxmlformats.org/officeDocument/2006/relationships/hyperlink" Target="https://academic.oup.com/bjd/article/187/1/4/6705679" TargetMode="External"/><Relationship Id="rId1954" Type="http://schemas.openxmlformats.org/officeDocument/2006/relationships/hyperlink" Target="https://pubmed.ncbi.nlm.nih.gov/26036147" TargetMode="External"/><Relationship Id="rId8567" Type="http://schemas.openxmlformats.org/officeDocument/2006/relationships/hyperlink" Target="https://link.springer.com/article/10.1007/s00247-011-2142-z" TargetMode="External"/><Relationship Id="rId9618" Type="http://schemas.openxmlformats.org/officeDocument/2006/relationships/hyperlink" Target="https://academic.oup.com/bjd/article-abstract/154/3/565/6636720?redirectedFrom=fulltext" TargetMode="External"/><Relationship Id="rId10497" Type="http://schemas.openxmlformats.org/officeDocument/2006/relationships/hyperlink" Target="https://www.clinicalkey.com/content/playBy/pii?v=S0733-8635(15)00147-3" TargetMode="External"/><Relationship Id="rId11548" Type="http://schemas.openxmlformats.org/officeDocument/2006/relationships/hyperlink" Target="https://academic.oup.com/ced/article-abstract/30/1/49/6626768?redirectedFrom=fulltext" TargetMode="External"/><Relationship Id="rId1607" Type="http://schemas.openxmlformats.org/officeDocument/2006/relationships/hyperlink" Target="https://pubmed.ncbi.nlm.nih.gov/12089073" TargetMode="External"/><Relationship Id="rId7169" Type="http://schemas.openxmlformats.org/officeDocument/2006/relationships/hyperlink" Target="https://academic.oup.com/bjd/article-abstract/176/1/249/6747909?redirectedFrom=fulltext" TargetMode="External"/><Relationship Id="rId3779" Type="http://schemas.openxmlformats.org/officeDocument/2006/relationships/hyperlink" Target="https://pubmed.ncbi.nlm.nih.gov/21448560" TargetMode="External"/><Relationship Id="rId7650" Type="http://schemas.openxmlformats.org/officeDocument/2006/relationships/hyperlink" Target="https://onlinelibrary.wiley.com/doi/10.1111/cea.14085" TargetMode="External"/><Relationship Id="rId6252" Type="http://schemas.openxmlformats.org/officeDocument/2006/relationships/hyperlink" Target="https://pubmed.ncbi.nlm.nih.gov/11298569" TargetMode="External"/><Relationship Id="rId7303" Type="http://schemas.openxmlformats.org/officeDocument/2006/relationships/hyperlink" Target="https://www.cochranelibrary.com/cdsr/doi/10.1002/14651858.CD011326.pub2/full" TargetMode="External"/><Relationship Id="rId8701" Type="http://schemas.openxmlformats.org/officeDocument/2006/relationships/hyperlink" Target="https://academic.oup.com/bjd/article/183/6/1136/6600147" TargetMode="External"/><Relationship Id="rId10631" Type="http://schemas.openxmlformats.org/officeDocument/2006/relationships/hyperlink" Target="https://academic.oup.com/ced/article-abstract/42/2/185/6621474?redirectedFrom=fulltext" TargetMode="External"/><Relationship Id="rId2862" Type="http://schemas.openxmlformats.org/officeDocument/2006/relationships/hyperlink" Target="https://pubmed.ncbi.nlm.nih.gov/17178985" TargetMode="External"/><Relationship Id="rId3913" Type="http://schemas.openxmlformats.org/officeDocument/2006/relationships/hyperlink" Target="https://pubmed.ncbi.nlm.nih.gov/31697417" TargetMode="External"/><Relationship Id="rId8077" Type="http://schemas.openxmlformats.org/officeDocument/2006/relationships/hyperlink" Target="https://academic.oup.com/ced/article-abstract/46/4/675/6598486?redirectedFrom=fulltext" TargetMode="External"/><Relationship Id="rId9475" Type="http://schemas.openxmlformats.org/officeDocument/2006/relationships/hyperlink" Target="https://karger.com/jin/article/3/4/403/180364/Natural-Killer-Cells-in-Psoriasis" TargetMode="External"/><Relationship Id="rId12456" Type="http://schemas.openxmlformats.org/officeDocument/2006/relationships/hyperlink" Target="https://linkinghub.elsevier.com/retrieve/pii/S0022-202X(89)90313-8" TargetMode="External"/><Relationship Id="rId834" Type="http://schemas.openxmlformats.org/officeDocument/2006/relationships/hyperlink" Target="https://pubmed.ncbi.nlm.nih.gov/23855450" TargetMode="External"/><Relationship Id="rId1464" Type="http://schemas.openxmlformats.org/officeDocument/2006/relationships/hyperlink" Target="https://pubmed.ncbi.nlm.nih.gov/23319429" TargetMode="External"/><Relationship Id="rId2515" Type="http://schemas.openxmlformats.org/officeDocument/2006/relationships/hyperlink" Target="https://pubmed.ncbi.nlm.nih.gov/37212630" TargetMode="External"/><Relationship Id="rId9128" Type="http://schemas.openxmlformats.org/officeDocument/2006/relationships/hyperlink" Target="https://www.clinicalkey.com/content/playBy/pii?v=S0923-1811(10)00090-3" TargetMode="External"/><Relationship Id="rId11058" Type="http://schemas.openxmlformats.org/officeDocument/2006/relationships/hyperlink" Target="https://europepmc.org/abstract/MED/27183182" TargetMode="External"/><Relationship Id="rId12109" Type="http://schemas.openxmlformats.org/officeDocument/2006/relationships/hyperlink" Target="https://academic.oup.com/bjd/article-abstract/159/2/267/6641672?redirectedFrom=fulltext" TargetMode="External"/><Relationship Id="rId1117" Type="http://schemas.openxmlformats.org/officeDocument/2006/relationships/hyperlink" Target="https://pubmed.ncbi.nlm.nih.gov/32844372" TargetMode="External"/><Relationship Id="rId4687" Type="http://schemas.openxmlformats.org/officeDocument/2006/relationships/hyperlink" Target="https://pubmed.ncbi.nlm.nih.gov/19493945" TargetMode="External"/><Relationship Id="rId5738" Type="http://schemas.openxmlformats.org/officeDocument/2006/relationships/hyperlink" Target="https://pubmed.ncbi.nlm.nih.gov/26676729" TargetMode="External"/><Relationship Id="rId3289" Type="http://schemas.openxmlformats.org/officeDocument/2006/relationships/hyperlink" Target="https://pubmed.ncbi.nlm.nih.gov/19170405" TargetMode="External"/><Relationship Id="rId7160" Type="http://schemas.openxmlformats.org/officeDocument/2006/relationships/hyperlink" Target="https://academic.oup.com/bjd/article/177/4/885/6674135" TargetMode="External"/><Relationship Id="rId8211" Type="http://schemas.openxmlformats.org/officeDocument/2006/relationships/hyperlink" Target="https://linkinghub.elsevier.com/retrieve/pii/S0022-202X(15)40510-X" TargetMode="External"/><Relationship Id="rId10141" Type="http://schemas.openxmlformats.org/officeDocument/2006/relationships/hyperlink" Target="https://academic.oup.com/ced/article-abstract/31/3/401/6624305?redirectedFrom=fulltext" TargetMode="External"/><Relationship Id="rId3770" Type="http://schemas.openxmlformats.org/officeDocument/2006/relationships/hyperlink" Target="https://pubmed.ncbi.nlm.nih.gov/22113475" TargetMode="External"/><Relationship Id="rId4821" Type="http://schemas.openxmlformats.org/officeDocument/2006/relationships/hyperlink" Target="https://pubmed.ncbi.nlm.nih.gov/24497385" TargetMode="External"/><Relationship Id="rId344" Type="http://schemas.openxmlformats.org/officeDocument/2006/relationships/hyperlink" Target="https://pubmed.ncbi.nlm.nih.gov/16153855" TargetMode="External"/><Relationship Id="rId691" Type="http://schemas.openxmlformats.org/officeDocument/2006/relationships/hyperlink" Target="https://pubmed.ncbi.nlm.nih.gov/7279946" TargetMode="External"/><Relationship Id="rId2025" Type="http://schemas.openxmlformats.org/officeDocument/2006/relationships/hyperlink" Target="https://pubmed.ncbi.nlm.nih.gov/1739312" TargetMode="External"/><Relationship Id="rId2372" Type="http://schemas.openxmlformats.org/officeDocument/2006/relationships/hyperlink" Target="https://pubmed.ncbi.nlm.nih.gov/30908698" TargetMode="External"/><Relationship Id="rId3423" Type="http://schemas.openxmlformats.org/officeDocument/2006/relationships/hyperlink" Target="https://pubmed.ncbi.nlm.nih.gov/33798446" TargetMode="External"/><Relationship Id="rId6993" Type="http://schemas.openxmlformats.org/officeDocument/2006/relationships/hyperlink" Target="https://www.nature.com/articles/ng.2467" TargetMode="External"/><Relationship Id="rId5595" Type="http://schemas.openxmlformats.org/officeDocument/2006/relationships/hyperlink" Target="https://pubmed.ncbi.nlm.nih.gov/19847191" TargetMode="External"/><Relationship Id="rId6646" Type="http://schemas.openxmlformats.org/officeDocument/2006/relationships/hyperlink" Target="https://academic.oup.com/ced/article-abstract/35/7/688/6622189?redirectedFrom=fulltext" TargetMode="External"/><Relationship Id="rId4197" Type="http://schemas.openxmlformats.org/officeDocument/2006/relationships/hyperlink" Target="https://pubmed.ncbi.nlm.nih.gov/27008237" TargetMode="External"/><Relationship Id="rId5248" Type="http://schemas.openxmlformats.org/officeDocument/2006/relationships/hyperlink" Target="https://pubmed.ncbi.nlm.nih.gov/16128751" TargetMode="External"/><Relationship Id="rId9869" Type="http://schemas.openxmlformats.org/officeDocument/2006/relationships/hyperlink" Target="https://europepmc.org/abstract/MED/16916825" TargetMode="External"/><Relationship Id="rId12100" Type="http://schemas.openxmlformats.org/officeDocument/2006/relationships/hyperlink" Target="https://academic.oup.com/toxsci/article/102/1/1/1631950" TargetMode="External"/><Relationship Id="rId1858" Type="http://schemas.openxmlformats.org/officeDocument/2006/relationships/hyperlink" Target="https://pubmed.ncbi.nlm.nih.gov/10383741" TargetMode="External"/><Relationship Id="rId11799" Type="http://schemas.openxmlformats.org/officeDocument/2006/relationships/hyperlink" Target="https://jamanetwork.com/journals/jamadermatology/fullarticle/10.1001/archderm.144.3.dof70020-a" TargetMode="External"/><Relationship Id="rId2909" Type="http://schemas.openxmlformats.org/officeDocument/2006/relationships/hyperlink" Target="https://pubmed.ncbi.nlm.nih.gov/12445213" TargetMode="External"/><Relationship Id="rId3280" Type="http://schemas.openxmlformats.org/officeDocument/2006/relationships/hyperlink" Target="https://pubmed.ncbi.nlm.nih.gov/21323936" TargetMode="External"/><Relationship Id="rId4331" Type="http://schemas.openxmlformats.org/officeDocument/2006/relationships/hyperlink" Target="https://pubmed.ncbi.nlm.nih.gov/35664987" TargetMode="External"/><Relationship Id="rId8952" Type="http://schemas.openxmlformats.org/officeDocument/2006/relationships/hyperlink" Target="https://linkinghub.elsevier.com/retrieve/pii/S0022-202X(18)32587-9" TargetMode="External"/><Relationship Id="rId10882" Type="http://schemas.openxmlformats.org/officeDocument/2006/relationships/hyperlink" Target="https://academic.oup.com/bjd/article/188/3/445/6855586" TargetMode="External"/><Relationship Id="rId11933" Type="http://schemas.openxmlformats.org/officeDocument/2006/relationships/hyperlink" Target="https://onlinelibrary.wiley.com/doi/10.1111/jan.12562" TargetMode="External"/><Relationship Id="rId6156" Type="http://schemas.openxmlformats.org/officeDocument/2006/relationships/hyperlink" Target="https://pubmed.ncbi.nlm.nih.gov/20732199" TargetMode="External"/><Relationship Id="rId7554" Type="http://schemas.openxmlformats.org/officeDocument/2006/relationships/hyperlink" Target="https://academic.oup.com/bjd/article-abstract/173/2/510/6616615?redirectedFrom=fulltext" TargetMode="External"/><Relationship Id="rId8605" Type="http://schemas.openxmlformats.org/officeDocument/2006/relationships/hyperlink" Target="https://linkinghub.elsevier.com/retrieve/pii/S0022-202X(15)33989-0" TargetMode="External"/><Relationship Id="rId10535" Type="http://schemas.openxmlformats.org/officeDocument/2006/relationships/hyperlink" Target="https://academic.oup.com/humrep/article/23/2/231/627729" TargetMode="External"/><Relationship Id="rId7207" Type="http://schemas.openxmlformats.org/officeDocument/2006/relationships/hyperlink" Target="https://onlinelibrary.wiley.com/doi/10.1111/pai.12007" TargetMode="External"/><Relationship Id="rId2766" Type="http://schemas.openxmlformats.org/officeDocument/2006/relationships/hyperlink" Target="https://pubmed.ncbi.nlm.nih.gov/21929534" TargetMode="External"/><Relationship Id="rId3817" Type="http://schemas.openxmlformats.org/officeDocument/2006/relationships/hyperlink" Target="https://pubmed.ncbi.nlm.nih.gov/16917491" TargetMode="External"/><Relationship Id="rId9379" Type="http://schemas.openxmlformats.org/officeDocument/2006/relationships/hyperlink" Target="https://academic.oup.com/bjd/article-abstract/182/2/484/6753141?redirectedFrom=fulltext" TargetMode="External"/><Relationship Id="rId738" Type="http://schemas.openxmlformats.org/officeDocument/2006/relationships/hyperlink" Target="https://pubmed.ncbi.nlm.nih.gov/36405820" TargetMode="External"/><Relationship Id="rId1368" Type="http://schemas.openxmlformats.org/officeDocument/2006/relationships/hyperlink" Target="https://pubmed.ncbi.nlm.nih.gov/30521686" TargetMode="External"/><Relationship Id="rId2419" Type="http://schemas.openxmlformats.org/officeDocument/2006/relationships/hyperlink" Target="https://pubmed.ncbi.nlm.nih.gov/35919496" TargetMode="External"/><Relationship Id="rId5989" Type="http://schemas.openxmlformats.org/officeDocument/2006/relationships/hyperlink" Target="https://pubmed.ncbi.nlm.nih.gov/15059097" TargetMode="External"/><Relationship Id="rId9860" Type="http://schemas.openxmlformats.org/officeDocument/2006/relationships/hyperlink" Target="https://onlinelibrary.wiley.com/doi/10.1111/j.1468-3083.2009.03166.x" TargetMode="External"/><Relationship Id="rId74" Type="http://schemas.openxmlformats.org/officeDocument/2006/relationships/hyperlink" Target="https://pubmed.ncbi.nlm.nih.gov/32936291" TargetMode="External"/><Relationship Id="rId8462" Type="http://schemas.openxmlformats.org/officeDocument/2006/relationships/hyperlink" Target="https://www.clinicalkey.com/content/playBy/pii?v=S0091-6749(18)31039-X" TargetMode="External"/><Relationship Id="rId9513" Type="http://schemas.openxmlformats.org/officeDocument/2006/relationships/hyperlink" Target="https://onlinelibrary.wiley.com/resolve/openurl?genre=article&amp;sid=nlm:pubmed&amp;issn=0906-6705&amp;date=2003&amp;volume=12&amp;issue=4&amp;spage=506" TargetMode="External"/><Relationship Id="rId11790" Type="http://schemas.openxmlformats.org/officeDocument/2006/relationships/hyperlink" Target="https://academic.oup.com/bjd/article-abstract/164/3/675/6643979?redirectedFrom=fulltext" TargetMode="External"/><Relationship Id="rId2900" Type="http://schemas.openxmlformats.org/officeDocument/2006/relationships/hyperlink" Target="https://pubmed.ncbi.nlm.nih.gov/12950350" TargetMode="External"/><Relationship Id="rId7064" Type="http://schemas.openxmlformats.org/officeDocument/2006/relationships/hyperlink" Target="https://onlinelibrary.wiley.com/doi/10.1111/jdv.19638" TargetMode="External"/><Relationship Id="rId8115" Type="http://schemas.openxmlformats.org/officeDocument/2006/relationships/hyperlink" Target="https://onlinelibrary.wiley.com/doi/10.1111/phpp.12252" TargetMode="External"/><Relationship Id="rId10392" Type="http://schemas.openxmlformats.org/officeDocument/2006/relationships/hyperlink" Target="https://academic.oup.com/bjd/article-abstract/131/2/220/6680733?redirectedFrom=fulltext" TargetMode="External"/><Relationship Id="rId11443" Type="http://schemas.openxmlformats.org/officeDocument/2006/relationships/hyperlink" Target="https://bmccellbiol.biomedcentral.com/articles/10.1186/1471-2121-10-88" TargetMode="External"/><Relationship Id="rId1502" Type="http://schemas.openxmlformats.org/officeDocument/2006/relationships/hyperlink" Target="https://pubmed.ncbi.nlm.nih.gov/20222931" TargetMode="External"/><Relationship Id="rId10045" Type="http://schemas.openxmlformats.org/officeDocument/2006/relationships/hyperlink" Target="https://academic.oup.com/bjd/article-abstract/180/3/450/6749810?redirectedFrom=fulltext" TargetMode="External"/><Relationship Id="rId3674" Type="http://schemas.openxmlformats.org/officeDocument/2006/relationships/hyperlink" Target="https://pubmed.ncbi.nlm.nih.gov/23236037" TargetMode="External"/><Relationship Id="rId4725" Type="http://schemas.openxmlformats.org/officeDocument/2006/relationships/hyperlink" Target="https://pubmed.ncbi.nlm.nih.gov/12410707" TargetMode="External"/><Relationship Id="rId595" Type="http://schemas.openxmlformats.org/officeDocument/2006/relationships/hyperlink" Target="https://pubmed.ncbi.nlm.nih.gov/31168818" TargetMode="External"/><Relationship Id="rId2276" Type="http://schemas.openxmlformats.org/officeDocument/2006/relationships/hyperlink" Target="https://pubmed.ncbi.nlm.nih.gov/17502856" TargetMode="External"/><Relationship Id="rId3327" Type="http://schemas.openxmlformats.org/officeDocument/2006/relationships/hyperlink" Target="https://pubmed.ncbi.nlm.nih.gov/35986886" TargetMode="External"/><Relationship Id="rId6897" Type="http://schemas.openxmlformats.org/officeDocument/2006/relationships/hyperlink" Target="https://academic.oup.com/bjd/article-abstract/124/6/519/6685750?redirectedFrom=fulltext" TargetMode="External"/><Relationship Id="rId7948" Type="http://schemas.openxmlformats.org/officeDocument/2006/relationships/hyperlink" Target="https://linkinghub.elsevier.com/retrieve/pii/S0190962204005377" TargetMode="External"/><Relationship Id="rId248" Type="http://schemas.openxmlformats.org/officeDocument/2006/relationships/hyperlink" Target="https://pubmed.ncbi.nlm.nih.gov/21244386" TargetMode="External"/><Relationship Id="rId5499" Type="http://schemas.openxmlformats.org/officeDocument/2006/relationships/hyperlink" Target="https://pubmed.ncbi.nlm.nih.gov/32304649" TargetMode="External"/><Relationship Id="rId9370" Type="http://schemas.openxmlformats.org/officeDocument/2006/relationships/hyperlink" Target="https://academic.oup.com/bjd/article-abstract/183/5/805/6600200?redirectedFrom=fulltext" TargetMode="External"/><Relationship Id="rId10929" Type="http://schemas.openxmlformats.org/officeDocument/2006/relationships/hyperlink" Target="https://www.nejm.org/doi/10.1056/NEJMc1205933?url_ver=Z39.88-2003&amp;rfr_id=ori:rid:crossref.org&amp;rfr_dat=cr_pub%20%200pubmed" TargetMode="External"/><Relationship Id="rId12351" Type="http://schemas.openxmlformats.org/officeDocument/2006/relationships/hyperlink" Target="https://linkinghub.elsevier.com/retrieve/pii/0278-6915(91)90025-3" TargetMode="External"/><Relationship Id="rId2410" Type="http://schemas.openxmlformats.org/officeDocument/2006/relationships/hyperlink" Target="https://pubmed.ncbi.nlm.nih.gov/17535236" TargetMode="External"/><Relationship Id="rId9023" Type="http://schemas.openxmlformats.org/officeDocument/2006/relationships/hyperlink" Target="https://academic.oup.com/ced/article-abstract/41/3/290/6621550?redirectedFrom=fulltext" TargetMode="External"/><Relationship Id="rId12004" Type="http://schemas.openxmlformats.org/officeDocument/2006/relationships/hyperlink" Target="https://linkinghub.elsevier.com/retrieve/pii/S0273-2300(19)30237-5" TargetMode="External"/><Relationship Id="rId1012" Type="http://schemas.openxmlformats.org/officeDocument/2006/relationships/hyperlink" Target="https://pubmed.ncbi.nlm.nih.gov/10583124" TargetMode="External"/><Relationship Id="rId5980" Type="http://schemas.openxmlformats.org/officeDocument/2006/relationships/hyperlink" Target="https://pubmed.ncbi.nlm.nih.gov/15606655" TargetMode="External"/><Relationship Id="rId3184" Type="http://schemas.openxmlformats.org/officeDocument/2006/relationships/hyperlink" Target="https://pubmed.ncbi.nlm.nih.gov/15691217" TargetMode="External"/><Relationship Id="rId4235" Type="http://schemas.openxmlformats.org/officeDocument/2006/relationships/hyperlink" Target="https://pubmed.ncbi.nlm.nih.gov/19067687" TargetMode="External"/><Relationship Id="rId4582" Type="http://schemas.openxmlformats.org/officeDocument/2006/relationships/hyperlink" Target="https://pubmed.ncbi.nlm.nih.gov/2966714" TargetMode="External"/><Relationship Id="rId5633" Type="http://schemas.openxmlformats.org/officeDocument/2006/relationships/hyperlink" Target="https://pubmed.ncbi.nlm.nih.gov/10951143" TargetMode="External"/><Relationship Id="rId8856" Type="http://schemas.openxmlformats.org/officeDocument/2006/relationships/hyperlink" Target="https://www.clinicalkey.com/content/playBy/pii?v=S0190-9622(23)00515-7" TargetMode="External"/><Relationship Id="rId9907" Type="http://schemas.openxmlformats.org/officeDocument/2006/relationships/hyperlink" Target="https://academic.oup.com/bjd/article/187/6/919/6972570" TargetMode="External"/><Relationship Id="rId10786" Type="http://schemas.openxmlformats.org/officeDocument/2006/relationships/hyperlink" Target="https://onlinelibrary.wiley.com/resolve/openurl?genre=article&amp;sid=nlm:pubmed&amp;issn=0105-1873&amp;date=1998&amp;volume=38&amp;issue=1&amp;spage=57" TargetMode="External"/><Relationship Id="rId11837" Type="http://schemas.openxmlformats.org/officeDocument/2006/relationships/hyperlink" Target="https://academic.oup.com/bjd/article-abstract/141/1/127/6686995?redirectedFrom=fulltext" TargetMode="External"/><Relationship Id="rId7458" Type="http://schemas.openxmlformats.org/officeDocument/2006/relationships/hyperlink" Target="https://linkinghub.elsevier.com/retrieve/pii/S0022-202X(21)00141-X" TargetMode="External"/><Relationship Id="rId8509" Type="http://schemas.openxmlformats.org/officeDocument/2006/relationships/hyperlink" Target="https://www.clinicalkey.com/content/playBy/pii?v=S0091-6749(15)00882-9" TargetMode="External"/><Relationship Id="rId10439" Type="http://schemas.openxmlformats.org/officeDocument/2006/relationships/hyperlink" Target="https://www.clinicalkey.com/content/playBy/pii?v=S2058-5349(21)00069-X" TargetMode="External"/><Relationship Id="rId989" Type="http://schemas.openxmlformats.org/officeDocument/2006/relationships/hyperlink" Target="https://pubmed.ncbi.nlm.nih.gov/23646995" TargetMode="External"/><Relationship Id="rId5490" Type="http://schemas.openxmlformats.org/officeDocument/2006/relationships/hyperlink" Target="https://pubmed.ncbi.nlm.nih.gov/34732501" TargetMode="External"/><Relationship Id="rId6541" Type="http://schemas.openxmlformats.org/officeDocument/2006/relationships/hyperlink" Target="https://academic.oup.com/bjd/article/175/2/348/6616726" TargetMode="External"/><Relationship Id="rId10920" Type="http://schemas.openxmlformats.org/officeDocument/2006/relationships/hyperlink" Target="https://academic.oup.com/bjd/article-abstract/173/1/15/6616679?redirectedFrom=fulltext" TargetMode="External"/><Relationship Id="rId4092" Type="http://schemas.openxmlformats.org/officeDocument/2006/relationships/hyperlink" Target="https://pubmed.ncbi.nlm.nih.gov/8088146" TargetMode="External"/><Relationship Id="rId5143" Type="http://schemas.openxmlformats.org/officeDocument/2006/relationships/hyperlink" Target="https://pubmed.ncbi.nlm.nih.gov/3180789" TargetMode="External"/><Relationship Id="rId8366" Type="http://schemas.openxmlformats.org/officeDocument/2006/relationships/hyperlink" Target="https://jamanetwork.com/journals/jamadermatology/fullarticle/vol/128/pg/857" TargetMode="External"/><Relationship Id="rId9764" Type="http://schemas.openxmlformats.org/officeDocument/2006/relationships/hyperlink" Target="https://europepmc.org/abstract/MED/31166567" TargetMode="External"/><Relationship Id="rId11694" Type="http://schemas.openxmlformats.org/officeDocument/2006/relationships/hyperlink" Target="https://academic.oup.com/occmed/article/71/9/467/6371819" TargetMode="External"/><Relationship Id="rId1753" Type="http://schemas.openxmlformats.org/officeDocument/2006/relationships/hyperlink" Target="https://pubmed.ncbi.nlm.nih.gov/27788605" TargetMode="External"/><Relationship Id="rId2804" Type="http://schemas.openxmlformats.org/officeDocument/2006/relationships/hyperlink" Target="https://pubmed.ncbi.nlm.nih.gov/20331448" TargetMode="External"/><Relationship Id="rId8019" Type="http://schemas.openxmlformats.org/officeDocument/2006/relationships/hyperlink" Target="https://linkinghub.elsevier.com/retrieve/pii/S0140673698014020" TargetMode="External"/><Relationship Id="rId9417" Type="http://schemas.openxmlformats.org/officeDocument/2006/relationships/hyperlink" Target="https://karger.com/drm/article-abstract/233/2-3/175/117626/The-Implications-of-Recent-Recommendations-for?redirectedFrom=fulltext" TargetMode="External"/><Relationship Id="rId10296" Type="http://schemas.openxmlformats.org/officeDocument/2006/relationships/hyperlink" Target="https://onlinelibrary.wiley.com/doi/10.1111/cod.12310" TargetMode="External"/><Relationship Id="rId11347" Type="http://schemas.openxmlformats.org/officeDocument/2006/relationships/hyperlink" Target="https://onlinelibrary.wiley.com/resolve/openurl?genre=article&amp;sid=nlm:pubmed&amp;issn=0105-1873&amp;date=1991&amp;volume=25&amp;issue=1&amp;spage=64" TargetMode="External"/><Relationship Id="rId1406" Type="http://schemas.openxmlformats.org/officeDocument/2006/relationships/hyperlink" Target="https://pubmed.ncbi.nlm.nih.gov/26871981" TargetMode="External"/><Relationship Id="rId4976" Type="http://schemas.openxmlformats.org/officeDocument/2006/relationships/hyperlink" Target="https://pubmed.ncbi.nlm.nih.gov/16045531" TargetMode="External"/><Relationship Id="rId3578" Type="http://schemas.openxmlformats.org/officeDocument/2006/relationships/hyperlink" Target="https://pubmed.ncbi.nlm.nih.gov/36669181" TargetMode="External"/><Relationship Id="rId4629" Type="http://schemas.openxmlformats.org/officeDocument/2006/relationships/hyperlink" Target="https://pubmed.ncbi.nlm.nih.gov/32896592" TargetMode="External"/><Relationship Id="rId8500" Type="http://schemas.openxmlformats.org/officeDocument/2006/relationships/hyperlink" Target="https://linkinghub.elsevier.com/retrieve/pii/S0022-202X(16)32252-7" TargetMode="External"/><Relationship Id="rId10430" Type="http://schemas.openxmlformats.org/officeDocument/2006/relationships/hyperlink" Target="https://www.jle.com/fr/revues/ejd/e-docs/adapalene_benzoyl_peroxide_gel_0.3_2.5_for_acne_vulgaris_323275/article.phtml" TargetMode="External"/><Relationship Id="rId499" Type="http://schemas.openxmlformats.org/officeDocument/2006/relationships/hyperlink" Target="https://pubmed.ncbi.nlm.nih.gov/8323308" TargetMode="External"/><Relationship Id="rId6051" Type="http://schemas.openxmlformats.org/officeDocument/2006/relationships/hyperlink" Target="https://pubmed.ncbi.nlm.nih.gov/10906442" TargetMode="External"/><Relationship Id="rId7102" Type="http://schemas.openxmlformats.org/officeDocument/2006/relationships/hyperlink" Target="https://www.cochranelibrary.com/cdsr/doi/10.1002/14651858.CD013870.pub2/full" TargetMode="External"/><Relationship Id="rId9274" Type="http://schemas.openxmlformats.org/officeDocument/2006/relationships/hyperlink" Target="https://linkinghub.elsevier.com/retrieve/pii/S0923-1811(99)00015-8" TargetMode="External"/><Relationship Id="rId633" Type="http://schemas.openxmlformats.org/officeDocument/2006/relationships/hyperlink" Target="https://pubmed.ncbi.nlm.nih.gov/19646134" TargetMode="External"/><Relationship Id="rId980" Type="http://schemas.openxmlformats.org/officeDocument/2006/relationships/hyperlink" Target="https://pubmed.ncbi.nlm.nih.gov/24684740" TargetMode="External"/><Relationship Id="rId1263" Type="http://schemas.openxmlformats.org/officeDocument/2006/relationships/hyperlink" Target="https://pubmed.ncbi.nlm.nih.gov/37719662" TargetMode="External"/><Relationship Id="rId2314" Type="http://schemas.openxmlformats.org/officeDocument/2006/relationships/hyperlink" Target="https://pubmed.ncbi.nlm.nih.gov/10354017" TargetMode="External"/><Relationship Id="rId2661" Type="http://schemas.openxmlformats.org/officeDocument/2006/relationships/hyperlink" Target="https://pubmed.ncbi.nlm.nih.gov/28357176" TargetMode="External"/><Relationship Id="rId3712" Type="http://schemas.openxmlformats.org/officeDocument/2006/relationships/hyperlink" Target="https://pubmed.ncbi.nlm.nih.gov/32973163" TargetMode="External"/><Relationship Id="rId12255" Type="http://schemas.openxmlformats.org/officeDocument/2006/relationships/hyperlink" Target="https://onlinelibrary.wiley.com/resolve/openurl?genre=article&amp;sid=nlm:pubmed&amp;issn=0105-1873&amp;date=1999&amp;volume=40&amp;issue=4&amp;spage=175" TargetMode="External"/><Relationship Id="rId5884" Type="http://schemas.openxmlformats.org/officeDocument/2006/relationships/hyperlink" Target="https://pubmed.ncbi.nlm.nih.gov/21255157" TargetMode="External"/><Relationship Id="rId6935" Type="http://schemas.openxmlformats.org/officeDocument/2006/relationships/hyperlink" Target="https://www.clinicalkey.com/content/playBy/pii?v=S0091-6749(23)01389-1" TargetMode="External"/><Relationship Id="rId3088" Type="http://schemas.openxmlformats.org/officeDocument/2006/relationships/hyperlink" Target="https://pubmed.ncbi.nlm.nih.gov/27589678" TargetMode="External"/><Relationship Id="rId4486" Type="http://schemas.openxmlformats.org/officeDocument/2006/relationships/hyperlink" Target="https://pubmed.ncbi.nlm.nih.gov/16128751" TargetMode="External"/><Relationship Id="rId5537" Type="http://schemas.openxmlformats.org/officeDocument/2006/relationships/hyperlink" Target="https://pubmed.ncbi.nlm.nih.gov/22207454" TargetMode="External"/><Relationship Id="rId4139" Type="http://schemas.openxmlformats.org/officeDocument/2006/relationships/hyperlink" Target="https://pubmed.ncbi.nlm.nih.gov/34319367" TargetMode="External"/><Relationship Id="rId8010" Type="http://schemas.openxmlformats.org/officeDocument/2006/relationships/hyperlink" Target="https://academic.oup.com/ced/article-abstract/23/5/195/6627627?redirectedFrom=fulltext" TargetMode="External"/><Relationship Id="rId4620" Type="http://schemas.openxmlformats.org/officeDocument/2006/relationships/hyperlink" Target="https://pubmed.ncbi.nlm.nih.gov/7105480" TargetMode="External"/><Relationship Id="rId490" Type="http://schemas.openxmlformats.org/officeDocument/2006/relationships/hyperlink" Target="https://pubmed.ncbi.nlm.nih.gov/8085868" TargetMode="External"/><Relationship Id="rId2171" Type="http://schemas.openxmlformats.org/officeDocument/2006/relationships/hyperlink" Target="https://pubmed.ncbi.nlm.nih.gov/26194543" TargetMode="External"/><Relationship Id="rId3222" Type="http://schemas.openxmlformats.org/officeDocument/2006/relationships/hyperlink" Target="https://pubmed.ncbi.nlm.nih.gov/10417547" TargetMode="External"/><Relationship Id="rId143" Type="http://schemas.openxmlformats.org/officeDocument/2006/relationships/hyperlink" Target="https://pubmed.ncbi.nlm.nih.gov/26223822" TargetMode="External"/><Relationship Id="rId5394" Type="http://schemas.openxmlformats.org/officeDocument/2006/relationships/hyperlink" Target="https://pubmed.ncbi.nlm.nih.gov/9330049" TargetMode="External"/><Relationship Id="rId6445" Type="http://schemas.openxmlformats.org/officeDocument/2006/relationships/hyperlink" Target="https://europepmc.org/abstract/MED/34661663" TargetMode="External"/><Relationship Id="rId6792" Type="http://schemas.openxmlformats.org/officeDocument/2006/relationships/hyperlink" Target="https://academic.oup.com/bjd/article/146/1/32/6634411" TargetMode="External"/><Relationship Id="rId7843" Type="http://schemas.openxmlformats.org/officeDocument/2006/relationships/hyperlink" Target="https://academic.oup.com/ced/article-abstract/36/5/453/6622456?redirectedFrom=fulltext" TargetMode="External"/><Relationship Id="rId10824" Type="http://schemas.openxmlformats.org/officeDocument/2006/relationships/hyperlink" Target="https://linkinghub.elsevier.com/retrieve/pii/0190-9622(92)70237-A" TargetMode="External"/><Relationship Id="rId9" Type="http://schemas.openxmlformats.org/officeDocument/2006/relationships/hyperlink" Target="https://pubmed.ncbi.nlm.nih.gov/36787993" TargetMode="External"/><Relationship Id="rId5047" Type="http://schemas.openxmlformats.org/officeDocument/2006/relationships/hyperlink" Target="https://pubmed.ncbi.nlm.nih.gov/10644027" TargetMode="External"/><Relationship Id="rId9668" Type="http://schemas.openxmlformats.org/officeDocument/2006/relationships/hyperlink" Target="https://onlinelibrary.wiley.com/doi/10.1111/jdv.15245" TargetMode="External"/><Relationship Id="rId11598" Type="http://schemas.openxmlformats.org/officeDocument/2006/relationships/hyperlink" Target="https://academic.oup.com/bjd/article-abstract/136/1/132/6682183?redirectedFrom=fulltext" TargetMode="External"/><Relationship Id="rId1657" Type="http://schemas.openxmlformats.org/officeDocument/2006/relationships/hyperlink" Target="https://pubmed.ncbi.nlm.nih.gov/9764150" TargetMode="External"/><Relationship Id="rId2708" Type="http://schemas.openxmlformats.org/officeDocument/2006/relationships/hyperlink" Target="https://pubmed.ncbi.nlm.nih.gov/26719633" TargetMode="External"/><Relationship Id="rId4130" Type="http://schemas.openxmlformats.org/officeDocument/2006/relationships/hyperlink" Target="https://pubmed.ncbi.nlm.nih.gov/36722369" TargetMode="External"/><Relationship Id="rId8751" Type="http://schemas.openxmlformats.org/officeDocument/2006/relationships/hyperlink" Target="https://academic.oup.com/ced/article-abstract/27/1/74/6626224?redirectedFrom=fulltext" TargetMode="External"/><Relationship Id="rId9802" Type="http://schemas.openxmlformats.org/officeDocument/2006/relationships/hyperlink" Target="https://linkinghub.elsevier.com/retrieve/pii/S0022-202X(16)32094-2" TargetMode="External"/><Relationship Id="rId16" Type="http://schemas.openxmlformats.org/officeDocument/2006/relationships/hyperlink" Target="https://pubmed.ncbi.nlm.nih.gov/36675078" TargetMode="External"/><Relationship Id="rId7353" Type="http://schemas.openxmlformats.org/officeDocument/2006/relationships/hyperlink" Target="https://academic.oup.com/bjd/article/168/6/1149/6614336" TargetMode="External"/><Relationship Id="rId8404" Type="http://schemas.openxmlformats.org/officeDocument/2006/relationships/hyperlink" Target="https://academic.oup.com/bjd/article/187/3/435/6966558" TargetMode="External"/><Relationship Id="rId10681" Type="http://schemas.openxmlformats.org/officeDocument/2006/relationships/hyperlink" Target="https://academic.oup.com/ced/article-abstract/24/5/388/6627764?redirectedFrom=fulltext" TargetMode="External"/><Relationship Id="rId11732" Type="http://schemas.openxmlformats.org/officeDocument/2006/relationships/hyperlink" Target="https://link.springer.com/article/10.1007/s10461-013-0442-z" TargetMode="External"/><Relationship Id="rId7006" Type="http://schemas.openxmlformats.org/officeDocument/2006/relationships/hyperlink" Target="https://onlinelibrary.wiley.com/doi/10.1111/j.1399-0039.2007.00992.x" TargetMode="External"/><Relationship Id="rId10334" Type="http://schemas.openxmlformats.org/officeDocument/2006/relationships/hyperlink" Target="https://onlinelibrary.wiley.com/resolve/openurl?genre=article&amp;sid=nlm:pubmed&amp;issn=0105-1873&amp;date=2001&amp;volume=44&amp;issue=3&amp;spage=178" TargetMode="External"/><Relationship Id="rId3963" Type="http://schemas.openxmlformats.org/officeDocument/2006/relationships/hyperlink" Target="https://pubmed.ncbi.nlm.nih.gov/8689768" TargetMode="External"/><Relationship Id="rId9178" Type="http://schemas.openxmlformats.org/officeDocument/2006/relationships/hyperlink" Target="https://linkinghub.elsevier.com/retrieve/pii/S0022-202X(15)33237-1" TargetMode="External"/><Relationship Id="rId884" Type="http://schemas.openxmlformats.org/officeDocument/2006/relationships/hyperlink" Target="https://pubmed.ncbi.nlm.nih.gov/37615377" TargetMode="External"/><Relationship Id="rId2565" Type="http://schemas.openxmlformats.org/officeDocument/2006/relationships/hyperlink" Target="https://pubmed.ncbi.nlm.nih.gov/34004352" TargetMode="External"/><Relationship Id="rId3616" Type="http://schemas.openxmlformats.org/officeDocument/2006/relationships/hyperlink" Target="https://pubmed.ncbi.nlm.nih.gov/30878565" TargetMode="External"/><Relationship Id="rId12159" Type="http://schemas.openxmlformats.org/officeDocument/2006/relationships/hyperlink" Target="https://onlinelibrary.wiley.com/doi/10.1111/j.0105-1873.2004.00388.x" TargetMode="External"/><Relationship Id="rId537" Type="http://schemas.openxmlformats.org/officeDocument/2006/relationships/hyperlink" Target="https://pubmed.ncbi.nlm.nih.gov/2497158" TargetMode="External"/><Relationship Id="rId1167" Type="http://schemas.openxmlformats.org/officeDocument/2006/relationships/hyperlink" Target="https://pubmed.ncbi.nlm.nih.gov/28990164" TargetMode="External"/><Relationship Id="rId2218" Type="http://schemas.openxmlformats.org/officeDocument/2006/relationships/hyperlink" Target="https://pubmed.ncbi.nlm.nih.gov/23886662" TargetMode="External"/><Relationship Id="rId5788" Type="http://schemas.openxmlformats.org/officeDocument/2006/relationships/hyperlink" Target="https://pubmed.ncbi.nlm.nih.gov/21930814" TargetMode="External"/><Relationship Id="rId6839" Type="http://schemas.openxmlformats.org/officeDocument/2006/relationships/hyperlink" Target="https://academic.oup.com/bjd/article-abstract/140/3/562/6691507?redirectedFrom=fulltext" TargetMode="External"/><Relationship Id="rId8261" Type="http://schemas.openxmlformats.org/officeDocument/2006/relationships/hyperlink" Target="https://onlinelibrary.wiley.com/doi/10.1002/jcp.29579" TargetMode="External"/><Relationship Id="rId9312" Type="http://schemas.openxmlformats.org/officeDocument/2006/relationships/hyperlink" Target="https://linkinghub.elsevier.com/retrieve/pii/S0022-202X(15)42093-7" TargetMode="External"/><Relationship Id="rId10191" Type="http://schemas.openxmlformats.org/officeDocument/2006/relationships/hyperlink" Target="https://linkinghub.elsevier.com/retrieve/pii/0042-6989(73)90242-3" TargetMode="External"/><Relationship Id="rId11242" Type="http://schemas.openxmlformats.org/officeDocument/2006/relationships/hyperlink" Target="https://academic.oup.com/bjd/article-abstract/149/5/986/6635276?redirectedFrom=fulltext" TargetMode="External"/><Relationship Id="rId1301" Type="http://schemas.openxmlformats.org/officeDocument/2006/relationships/hyperlink" Target="https://pubmed.ncbi.nlm.nih.gov/35165089" TargetMode="External"/><Relationship Id="rId3473" Type="http://schemas.openxmlformats.org/officeDocument/2006/relationships/hyperlink" Target="https://pubmed.ncbi.nlm.nih.gov/28369707" TargetMode="External"/><Relationship Id="rId4524" Type="http://schemas.openxmlformats.org/officeDocument/2006/relationships/hyperlink" Target="https://pubmed.ncbi.nlm.nih.gov/9115914" TargetMode="External"/><Relationship Id="rId4871" Type="http://schemas.openxmlformats.org/officeDocument/2006/relationships/hyperlink" Target="https://pubmed.ncbi.nlm.nih.gov/22644108" TargetMode="External"/><Relationship Id="rId5922" Type="http://schemas.openxmlformats.org/officeDocument/2006/relationships/hyperlink" Target="https://pubmed.ncbi.nlm.nih.gov/18154559" TargetMode="External"/><Relationship Id="rId394" Type="http://schemas.openxmlformats.org/officeDocument/2006/relationships/hyperlink" Target="https://pubmed.ncbi.nlm.nih.gov/12207617" TargetMode="External"/><Relationship Id="rId2075" Type="http://schemas.openxmlformats.org/officeDocument/2006/relationships/hyperlink" Target="https://pubmed.ncbi.nlm.nih.gov/36223836" TargetMode="External"/><Relationship Id="rId3126" Type="http://schemas.openxmlformats.org/officeDocument/2006/relationships/hyperlink" Target="https://pubmed.ncbi.nlm.nih.gov/23303454" TargetMode="External"/><Relationship Id="rId5298" Type="http://schemas.openxmlformats.org/officeDocument/2006/relationships/hyperlink" Target="https://pubmed.ncbi.nlm.nih.gov/25120467" TargetMode="External"/><Relationship Id="rId6696" Type="http://schemas.openxmlformats.org/officeDocument/2006/relationships/hyperlink" Target="https://linkinghub.elsevier.com/retrieve/pii/S0022-202X(15)33690-3" TargetMode="External"/><Relationship Id="rId7747" Type="http://schemas.openxmlformats.org/officeDocument/2006/relationships/hyperlink" Target="https://academic.oup.com/bjd/article-abstract/177/5/e228/6749776?redirectedFrom=fulltext" TargetMode="External"/><Relationship Id="rId10728" Type="http://schemas.openxmlformats.org/officeDocument/2006/relationships/hyperlink" Target="https://onlinelibrary.wiley.com/doi/10.1111/j.1600-0536.2009.01629.x" TargetMode="External"/><Relationship Id="rId6349" Type="http://schemas.openxmlformats.org/officeDocument/2006/relationships/hyperlink" Target="https://pubmed.ncbi.nlm.nih.gov/27202124" TargetMode="External"/><Relationship Id="rId12150" Type="http://schemas.openxmlformats.org/officeDocument/2006/relationships/hyperlink" Target="https://onlinelibrary.wiley.com/doi/10.1111/j.0105-1873.2005.00707.x" TargetMode="External"/><Relationship Id="rId2959" Type="http://schemas.openxmlformats.org/officeDocument/2006/relationships/hyperlink" Target="https://pubmed.ncbi.nlm.nih.gov/9457915" TargetMode="External"/><Relationship Id="rId6830" Type="http://schemas.openxmlformats.org/officeDocument/2006/relationships/hyperlink" Target="https://europepmc.org/abstract/MED/10753146" TargetMode="External"/><Relationship Id="rId4381" Type="http://schemas.openxmlformats.org/officeDocument/2006/relationships/hyperlink" Target="https://pubmed.ncbi.nlm.nih.gov/12406345" TargetMode="External"/><Relationship Id="rId5432" Type="http://schemas.openxmlformats.org/officeDocument/2006/relationships/hyperlink" Target="https://pubmed.ncbi.nlm.nih.gov/34736090" TargetMode="External"/><Relationship Id="rId4034" Type="http://schemas.openxmlformats.org/officeDocument/2006/relationships/hyperlink" Target="https://pubmed.ncbi.nlm.nih.gov/11966694" TargetMode="External"/><Relationship Id="rId8655" Type="http://schemas.openxmlformats.org/officeDocument/2006/relationships/hyperlink" Target="https://academic.oup.com/bjd/article-abstract/139/6/1131/6683798?redirectedFrom=fulltext" TargetMode="External"/><Relationship Id="rId11983" Type="http://schemas.openxmlformats.org/officeDocument/2006/relationships/hyperlink" Target="https://linkinghub.elsevier.com/retrieve/pii/S0273-2300(23)00052-1" TargetMode="External"/><Relationship Id="rId7257" Type="http://schemas.openxmlformats.org/officeDocument/2006/relationships/hyperlink" Target="https://www.tandfonline.com/doi/full/10.1080/03007995.2022.2078099" TargetMode="External"/><Relationship Id="rId8308" Type="http://schemas.openxmlformats.org/officeDocument/2006/relationships/hyperlink" Target="https://www.clinicalkey.com/content/playBy/pii?v=S0091-6749(13)01437-1" TargetMode="External"/><Relationship Id="rId9706" Type="http://schemas.openxmlformats.org/officeDocument/2006/relationships/hyperlink" Target="https://bmcmedicine.biomedcentral.com/articles/10.1186/s12916-023-02948-x" TargetMode="External"/><Relationship Id="rId10585" Type="http://schemas.openxmlformats.org/officeDocument/2006/relationships/hyperlink" Target="https://linkinghub.elsevier.com/retrieve/pii/S0022-202X(21)01320-8" TargetMode="External"/><Relationship Id="rId11636" Type="http://schemas.openxmlformats.org/officeDocument/2006/relationships/hyperlink" Target="https://academic.oup.com/occmed/article/69/4/290/5489134" TargetMode="External"/><Relationship Id="rId10238" Type="http://schemas.openxmlformats.org/officeDocument/2006/relationships/hyperlink" Target="https://academic.oup.com/bjd/article-abstract/157/3/580/6641219?redirectedFrom=fulltext" TargetMode="External"/><Relationship Id="rId3867" Type="http://schemas.openxmlformats.org/officeDocument/2006/relationships/hyperlink" Target="https://pubmed.ncbi.nlm.nih.gov/20539438" TargetMode="External"/><Relationship Id="rId4918" Type="http://schemas.openxmlformats.org/officeDocument/2006/relationships/hyperlink" Target="https://pubmed.ncbi.nlm.nih.gov/19383524" TargetMode="External"/><Relationship Id="rId788" Type="http://schemas.openxmlformats.org/officeDocument/2006/relationships/hyperlink" Target="https://pubmed.ncbi.nlm.nih.gov/29724863" TargetMode="External"/><Relationship Id="rId2469" Type="http://schemas.openxmlformats.org/officeDocument/2006/relationships/hyperlink" Target="https://pubmed.ncbi.nlm.nih.gov/11683299" TargetMode="External"/><Relationship Id="rId6340" Type="http://schemas.openxmlformats.org/officeDocument/2006/relationships/hyperlink" Target="https://pubmed.ncbi.nlm.nih.gov/27158921" TargetMode="External"/><Relationship Id="rId9563" Type="http://schemas.openxmlformats.org/officeDocument/2006/relationships/hyperlink" Target="https://jamanetwork.com/journals/jamadermatology/fullarticle/10.1001/jamadermatol.2022.5991" TargetMode="External"/><Relationship Id="rId11493" Type="http://schemas.openxmlformats.org/officeDocument/2006/relationships/hyperlink" Target="https://europepmc.org/abstract/MED/28831360" TargetMode="External"/><Relationship Id="rId922" Type="http://schemas.openxmlformats.org/officeDocument/2006/relationships/hyperlink" Target="https://pubmed.ncbi.nlm.nih.gov/32662100" TargetMode="External"/><Relationship Id="rId1552" Type="http://schemas.openxmlformats.org/officeDocument/2006/relationships/hyperlink" Target="https://pubmed.ncbi.nlm.nih.gov/16815157" TargetMode="External"/><Relationship Id="rId2603" Type="http://schemas.openxmlformats.org/officeDocument/2006/relationships/hyperlink" Target="https://pubmed.ncbi.nlm.nih.gov/32725257" TargetMode="External"/><Relationship Id="rId2950" Type="http://schemas.openxmlformats.org/officeDocument/2006/relationships/hyperlink" Target="https://pubmed.ncbi.nlm.nih.gov/10206718" TargetMode="External"/><Relationship Id="rId8165" Type="http://schemas.openxmlformats.org/officeDocument/2006/relationships/hyperlink" Target="https://academic.oup.com/bjd/article-abstract/157/5/1030/6641009?redirectedFrom=fulltext" TargetMode="External"/><Relationship Id="rId9216" Type="http://schemas.openxmlformats.org/officeDocument/2006/relationships/hyperlink" Target="https://academic.oup.com/bjd/article-abstract/151/3/726/6637595?redirectedFrom=fulltext" TargetMode="External"/><Relationship Id="rId10095" Type="http://schemas.openxmlformats.org/officeDocument/2006/relationships/hyperlink" Target="https://academic.oup.com/ced/article-abstract/37/6/631/6623239?redirectedFrom=fulltext" TargetMode="External"/><Relationship Id="rId11146" Type="http://schemas.openxmlformats.org/officeDocument/2006/relationships/hyperlink" Target="https://academic.oup.com/jnci/article/102/9/614/893779" TargetMode="External"/><Relationship Id="rId12544" Type="http://schemas.openxmlformats.org/officeDocument/2006/relationships/hyperlink" Target="https://www.clinicalkey.com/nursing/content/playBy/pii?v=S0020-7489(06)00072-1" TargetMode="External"/><Relationship Id="rId1205" Type="http://schemas.openxmlformats.org/officeDocument/2006/relationships/hyperlink" Target="https://pubmed.ncbi.nlm.nih.gov/24372444" TargetMode="External"/><Relationship Id="rId3377" Type="http://schemas.openxmlformats.org/officeDocument/2006/relationships/hyperlink" Target="https://pubmed.ncbi.nlm.nih.gov/37536512" TargetMode="External"/><Relationship Id="rId4775" Type="http://schemas.openxmlformats.org/officeDocument/2006/relationships/hyperlink" Target="https://pubmed.ncbi.nlm.nih.gov/32880961" TargetMode="External"/><Relationship Id="rId5826" Type="http://schemas.openxmlformats.org/officeDocument/2006/relationships/hyperlink" Target="https://pubmed.ncbi.nlm.nih.gov/30090609" TargetMode="External"/><Relationship Id="rId298" Type="http://schemas.openxmlformats.org/officeDocument/2006/relationships/hyperlink" Target="https://pubmed.ncbi.nlm.nih.gov/18261088" TargetMode="External"/><Relationship Id="rId4428" Type="http://schemas.openxmlformats.org/officeDocument/2006/relationships/hyperlink" Target="https://pubmed.ncbi.nlm.nih.gov/32287282" TargetMode="External"/><Relationship Id="rId7998" Type="http://schemas.openxmlformats.org/officeDocument/2006/relationships/hyperlink" Target="https://academic.oup.com/bjd/article-abstract/142/4/712/6689713?redirectedFrom=fulltext" TargetMode="External"/><Relationship Id="rId10979" Type="http://schemas.openxmlformats.org/officeDocument/2006/relationships/hyperlink" Target="https://academic.oup.com/bjd/article-abstract/148/4/626/6634645?redirectedFrom=fulltext" TargetMode="External"/><Relationship Id="rId2460" Type="http://schemas.openxmlformats.org/officeDocument/2006/relationships/hyperlink" Target="https://pubmed.ncbi.nlm.nih.gov/12752132" TargetMode="External"/><Relationship Id="rId3511" Type="http://schemas.openxmlformats.org/officeDocument/2006/relationships/hyperlink" Target="https://pubmed.ncbi.nlm.nih.gov/23303454" TargetMode="External"/><Relationship Id="rId9073" Type="http://schemas.openxmlformats.org/officeDocument/2006/relationships/hyperlink" Target="https://www.nature.com/articles/nm.3490" TargetMode="External"/><Relationship Id="rId12054" Type="http://schemas.openxmlformats.org/officeDocument/2006/relationships/hyperlink" Target="https://link.springer.com/article/10.1007/s00018-011-0846-8" TargetMode="External"/><Relationship Id="rId432" Type="http://schemas.openxmlformats.org/officeDocument/2006/relationships/hyperlink" Target="https://pubmed.ncbi.nlm.nih.gov/11298528" TargetMode="External"/><Relationship Id="rId1062" Type="http://schemas.openxmlformats.org/officeDocument/2006/relationships/hyperlink" Target="https://pubmed.ncbi.nlm.nih.gov/35674763" TargetMode="External"/><Relationship Id="rId2113" Type="http://schemas.openxmlformats.org/officeDocument/2006/relationships/hyperlink" Target="https://pubmed.ncbi.nlm.nih.gov/32954014" TargetMode="External"/><Relationship Id="rId5683" Type="http://schemas.openxmlformats.org/officeDocument/2006/relationships/hyperlink" Target="https://pubmed.ncbi.nlm.nih.gov/20128792" TargetMode="External"/><Relationship Id="rId6734" Type="http://schemas.openxmlformats.org/officeDocument/2006/relationships/hyperlink" Target="https://linkinghub.elsevier.com/retrieve/pii/S1043-4666(05)00246-2" TargetMode="External"/><Relationship Id="rId4285" Type="http://schemas.openxmlformats.org/officeDocument/2006/relationships/hyperlink" Target="https://pubmed.ncbi.nlm.nih.gov/10132453" TargetMode="External"/><Relationship Id="rId5336" Type="http://schemas.openxmlformats.org/officeDocument/2006/relationships/hyperlink" Target="https://pubmed.ncbi.nlm.nih.gov/15761425" TargetMode="External"/><Relationship Id="rId9957" Type="http://schemas.openxmlformats.org/officeDocument/2006/relationships/hyperlink" Target="https://academic.oup.com/ced/article-abstract/42/1/3/6621691?redirectedFrom=fulltext" TargetMode="External"/><Relationship Id="rId11887" Type="http://schemas.openxmlformats.org/officeDocument/2006/relationships/hyperlink" Target="https://onlinelibrary.wiley.com/doi/10.1111/jocn.16413" TargetMode="External"/><Relationship Id="rId1946" Type="http://schemas.openxmlformats.org/officeDocument/2006/relationships/hyperlink" Target="https://pubmed.ncbi.nlm.nih.gov/27943248" TargetMode="External"/><Relationship Id="rId8559" Type="http://schemas.openxmlformats.org/officeDocument/2006/relationships/hyperlink" Target="https://www.nature.com/articles/ng.2444" TargetMode="External"/><Relationship Id="rId10489" Type="http://schemas.openxmlformats.org/officeDocument/2006/relationships/hyperlink" Target="https://journals.healio.com/doi/10.3928/23258160-20160229-09?url_ver=Z39.88-2003&amp;rfr_id=ori:rid:crossref.org&amp;rfr_dat=cr_pub%20%200pubmed" TargetMode="External"/><Relationship Id="rId3021" Type="http://schemas.openxmlformats.org/officeDocument/2006/relationships/hyperlink" Target="https://pubmed.ncbi.nlm.nih.gov/37013170" TargetMode="External"/><Relationship Id="rId6591" Type="http://schemas.openxmlformats.org/officeDocument/2006/relationships/hyperlink" Target="https://europepmc.org/abstract/MED/24532745" TargetMode="External"/><Relationship Id="rId7642" Type="http://schemas.openxmlformats.org/officeDocument/2006/relationships/hyperlink" Target="https://trialsjournal.biomedcentral.com/articles/10.1186/s13063-022-06669-z" TargetMode="External"/><Relationship Id="rId10970" Type="http://schemas.openxmlformats.org/officeDocument/2006/relationships/hyperlink" Target="https://onlinelibrary.wiley.com/resolve/openurl?genre=article&amp;sid=nlm:pubmed&amp;issn=0905-4383&amp;date=2004&amp;volume=20&amp;issue=2&amp;spage=105" TargetMode="External"/><Relationship Id="rId5193" Type="http://schemas.openxmlformats.org/officeDocument/2006/relationships/hyperlink" Target="https://pubmed.ncbi.nlm.nih.gov/33958800" TargetMode="External"/><Relationship Id="rId6244" Type="http://schemas.openxmlformats.org/officeDocument/2006/relationships/hyperlink" Target="https://pubmed.ncbi.nlm.nih.gov/15096368" TargetMode="External"/><Relationship Id="rId10623" Type="http://schemas.openxmlformats.org/officeDocument/2006/relationships/hyperlink" Target="https://academic.oup.com/bjd/article/183/2/294/6600425" TargetMode="External"/><Relationship Id="rId9467" Type="http://schemas.openxmlformats.org/officeDocument/2006/relationships/hyperlink" Target="https://www.clinicalkey.com/content/playBy/pii?v=S0190-9622(09)01442-X" TargetMode="External"/><Relationship Id="rId2854" Type="http://schemas.openxmlformats.org/officeDocument/2006/relationships/hyperlink" Target="https://pubmed.ncbi.nlm.nih.gov/17040272" TargetMode="External"/><Relationship Id="rId3905" Type="http://schemas.openxmlformats.org/officeDocument/2006/relationships/hyperlink" Target="https://pubmed.ncbi.nlm.nih.gov/33864275" TargetMode="External"/><Relationship Id="rId8069" Type="http://schemas.openxmlformats.org/officeDocument/2006/relationships/hyperlink" Target="https://onlinelibrary.wiley.com/doi/10.1002/jbio.202100152" TargetMode="External"/><Relationship Id="rId11397" Type="http://schemas.openxmlformats.org/officeDocument/2006/relationships/hyperlink" Target="https://www.frontiersin.org/articles/10.3389/fcell.2023.1175069/full" TargetMode="External"/><Relationship Id="rId12448" Type="http://schemas.openxmlformats.org/officeDocument/2006/relationships/hyperlink" Target="https://academic.oup.com/ced/article-abstract/18/1/92/6629543?redirectedFrom=fulltext" TargetMode="External"/><Relationship Id="rId826" Type="http://schemas.openxmlformats.org/officeDocument/2006/relationships/hyperlink" Target="https://pubmed.ncbi.nlm.nih.gov/24758481" TargetMode="External"/><Relationship Id="rId1109" Type="http://schemas.openxmlformats.org/officeDocument/2006/relationships/hyperlink" Target="https://pubmed.ncbi.nlm.nih.gov/31884091" TargetMode="External"/><Relationship Id="rId1456" Type="http://schemas.openxmlformats.org/officeDocument/2006/relationships/hyperlink" Target="https://pubmed.ncbi.nlm.nih.gov/23210645" TargetMode="External"/><Relationship Id="rId2507" Type="http://schemas.openxmlformats.org/officeDocument/2006/relationships/hyperlink" Target="https://pubmed.ncbi.nlm.nih.gov/37878592" TargetMode="External"/><Relationship Id="rId4679" Type="http://schemas.openxmlformats.org/officeDocument/2006/relationships/hyperlink" Target="https://pubmed.ncbi.nlm.nih.gov/20802377" TargetMode="External"/><Relationship Id="rId8550" Type="http://schemas.openxmlformats.org/officeDocument/2006/relationships/hyperlink" Target="https://www.clinicalkey.com/content/playBy/pii?v=S0091-6749(13)00582-4" TargetMode="External"/><Relationship Id="rId9601" Type="http://schemas.openxmlformats.org/officeDocument/2006/relationships/hyperlink" Target="https://onlinelibrary.wiley.com/doi/10.1111/j.1600-0536.2010.01839.x" TargetMode="External"/><Relationship Id="rId10480" Type="http://schemas.openxmlformats.org/officeDocument/2006/relationships/hyperlink" Target="https://academic.oup.com/bjd/article-abstract/176/1/107/6747913?redirectedFrom=fulltext" TargetMode="External"/><Relationship Id="rId11531" Type="http://schemas.openxmlformats.org/officeDocument/2006/relationships/hyperlink" Target="https://www.clinicalkey.com/content/playBy/pii?v=S1748-6815(08)00354-9" TargetMode="External"/><Relationship Id="rId7152" Type="http://schemas.openxmlformats.org/officeDocument/2006/relationships/hyperlink" Target="https://academic.oup.com/bjd/article-abstract/178/3/583/6687378?redirectedFrom=fulltext" TargetMode="External"/><Relationship Id="rId8203" Type="http://schemas.openxmlformats.org/officeDocument/2006/relationships/hyperlink" Target="https://academic.oup.com/ced/article-abstract/27/2/163/6626123?redirectedFrom=fulltext" TargetMode="External"/><Relationship Id="rId10133" Type="http://schemas.openxmlformats.org/officeDocument/2006/relationships/hyperlink" Target="https://europepmc.org/abstract/MED/17046847" TargetMode="External"/><Relationship Id="rId3762" Type="http://schemas.openxmlformats.org/officeDocument/2006/relationships/hyperlink" Target="https://pubmed.ncbi.nlm.nih.gov/24073655" TargetMode="External"/><Relationship Id="rId4813" Type="http://schemas.openxmlformats.org/officeDocument/2006/relationships/hyperlink" Target="https://pubmed.ncbi.nlm.nih.gov/26080054" TargetMode="External"/><Relationship Id="rId683" Type="http://schemas.openxmlformats.org/officeDocument/2006/relationships/hyperlink" Target="https://pubmed.ncbi.nlm.nih.gov/8428447" TargetMode="External"/><Relationship Id="rId2364" Type="http://schemas.openxmlformats.org/officeDocument/2006/relationships/hyperlink" Target="https://pubmed.ncbi.nlm.nih.gov/33733454" TargetMode="External"/><Relationship Id="rId3415" Type="http://schemas.openxmlformats.org/officeDocument/2006/relationships/hyperlink" Target="https://pubmed.ncbi.nlm.nih.gov/33368145" TargetMode="External"/><Relationship Id="rId336" Type="http://schemas.openxmlformats.org/officeDocument/2006/relationships/hyperlink" Target="https://pubmed.ncbi.nlm.nih.gov/16385345" TargetMode="External"/><Relationship Id="rId2017" Type="http://schemas.openxmlformats.org/officeDocument/2006/relationships/hyperlink" Target="https://pubmed.ncbi.nlm.nih.gov/7690546" TargetMode="External"/><Relationship Id="rId5587" Type="http://schemas.openxmlformats.org/officeDocument/2006/relationships/hyperlink" Target="https://pubmed.ncbi.nlm.nih.gov/25809530" TargetMode="External"/><Relationship Id="rId6985" Type="http://schemas.openxmlformats.org/officeDocument/2006/relationships/hyperlink" Target="https://www.clinicalkey.com/content/playBy/pii?v=S0091-6749(16)30617-0" TargetMode="External"/><Relationship Id="rId4189" Type="http://schemas.openxmlformats.org/officeDocument/2006/relationships/hyperlink" Target="https://pubmed.ncbi.nlm.nih.gov/28444879" TargetMode="External"/><Relationship Id="rId6638" Type="http://schemas.openxmlformats.org/officeDocument/2006/relationships/hyperlink" Target="https://academic.oup.com/bjd/article-abstract/164/3/660/6644035?redirectedFrom=fulltext" TargetMode="External"/><Relationship Id="rId8060" Type="http://schemas.openxmlformats.org/officeDocument/2006/relationships/hyperlink" Target="https://onlinelibrary.wiley.com/doi/10.1111/jdv.19638" TargetMode="External"/><Relationship Id="rId9111" Type="http://schemas.openxmlformats.org/officeDocument/2006/relationships/hyperlink" Target="https://onlinelibrary.wiley.com/doi/10.1002/humu.21551" TargetMode="External"/><Relationship Id="rId11041" Type="http://schemas.openxmlformats.org/officeDocument/2006/relationships/hyperlink" Target="https://onlinelibrary.wiley.com/doi/10.1111/cod.13171" TargetMode="External"/><Relationship Id="rId1100" Type="http://schemas.openxmlformats.org/officeDocument/2006/relationships/hyperlink" Target="https://pubmed.ncbi.nlm.nih.gov/32758448" TargetMode="External"/><Relationship Id="rId4670" Type="http://schemas.openxmlformats.org/officeDocument/2006/relationships/hyperlink" Target="https://pubmed.ncbi.nlm.nih.gov/23488569" TargetMode="External"/><Relationship Id="rId5721" Type="http://schemas.openxmlformats.org/officeDocument/2006/relationships/hyperlink" Target="https://pubmed.ncbi.nlm.nih.gov/31350238" TargetMode="External"/><Relationship Id="rId3272" Type="http://schemas.openxmlformats.org/officeDocument/2006/relationships/hyperlink" Target="https://pubmed.ncbi.nlm.nih.gov/22486571" TargetMode="External"/><Relationship Id="rId4323" Type="http://schemas.openxmlformats.org/officeDocument/2006/relationships/hyperlink" Target="https://pubmed.ncbi.nlm.nih.gov/37201904" TargetMode="External"/><Relationship Id="rId7893" Type="http://schemas.openxmlformats.org/officeDocument/2006/relationships/hyperlink" Target="https://www.cambridge.org/core/product/identifier/S000712500024720X/type/journal_article" TargetMode="External"/><Relationship Id="rId8944" Type="http://schemas.openxmlformats.org/officeDocument/2006/relationships/hyperlink" Target="https://academic.oup.com/bjd/article-abstract/181/4/862/6602508?redirectedFrom=fulltext" TargetMode="External"/><Relationship Id="rId193" Type="http://schemas.openxmlformats.org/officeDocument/2006/relationships/hyperlink" Target="https://pubmed.ncbi.nlm.nih.gov/24509254" TargetMode="External"/><Relationship Id="rId6495" Type="http://schemas.openxmlformats.org/officeDocument/2006/relationships/hyperlink" Target="https://academic.oup.com/bjd/article/181/2/256/6602599" TargetMode="External"/><Relationship Id="rId7546" Type="http://schemas.openxmlformats.org/officeDocument/2006/relationships/hyperlink" Target="https://europepmc.org/abstract/MED/26830904" TargetMode="External"/><Relationship Id="rId10874" Type="http://schemas.openxmlformats.org/officeDocument/2006/relationships/hyperlink" Target="https://academic.oup.com/ced/article-abstract/9/1/97/6630944?redirectedFrom=fulltext" TargetMode="External"/><Relationship Id="rId11925" Type="http://schemas.openxmlformats.org/officeDocument/2006/relationships/hyperlink" Target="https://onlinelibrary.wiley.com/doi/10.1111/opn.12145" TargetMode="External"/><Relationship Id="rId5097" Type="http://schemas.openxmlformats.org/officeDocument/2006/relationships/hyperlink" Target="https://pubmed.ncbi.nlm.nih.gov/7597644" TargetMode="External"/><Relationship Id="rId6148" Type="http://schemas.openxmlformats.org/officeDocument/2006/relationships/hyperlink" Target="https://pubmed.ncbi.nlm.nih.gov/20692958" TargetMode="External"/><Relationship Id="rId10527" Type="http://schemas.openxmlformats.org/officeDocument/2006/relationships/hyperlink" Target="https://www.clinicalkey.com/content/playBy/pii?v=S0190-9622(09)00082-6" TargetMode="External"/><Relationship Id="rId2758" Type="http://schemas.openxmlformats.org/officeDocument/2006/relationships/hyperlink" Target="https://pubmed.ncbi.nlm.nih.gov/22066523" TargetMode="External"/><Relationship Id="rId3809" Type="http://schemas.openxmlformats.org/officeDocument/2006/relationships/hyperlink" Target="https://pubmed.ncbi.nlm.nih.gov/18363753" TargetMode="External"/><Relationship Id="rId4180" Type="http://schemas.openxmlformats.org/officeDocument/2006/relationships/hyperlink" Target="https://pubmed.ncbi.nlm.nih.gov/29371295" TargetMode="External"/><Relationship Id="rId5231" Type="http://schemas.openxmlformats.org/officeDocument/2006/relationships/hyperlink" Target="https://pubmed.ncbi.nlm.nih.gov/20015367" TargetMode="External"/><Relationship Id="rId9852" Type="http://schemas.openxmlformats.org/officeDocument/2006/relationships/hyperlink" Target="https://academic.oup.com/bjd/article-abstract/163/4/889/6644259?redirectedFrom=fulltext" TargetMode="External"/><Relationship Id="rId11782" Type="http://schemas.openxmlformats.org/officeDocument/2006/relationships/hyperlink" Target="https://academic.oup.com/bjd/article-abstract/177/5/e228/6749776?redirectedFrom=fulltext" TargetMode="External"/><Relationship Id="rId66" Type="http://schemas.openxmlformats.org/officeDocument/2006/relationships/hyperlink" Target="https://pubmed.ncbi.nlm.nih.gov/34280213" TargetMode="External"/><Relationship Id="rId1841" Type="http://schemas.openxmlformats.org/officeDocument/2006/relationships/hyperlink" Target="https://pubmed.ncbi.nlm.nih.gov/12975156" TargetMode="External"/><Relationship Id="rId8454" Type="http://schemas.openxmlformats.org/officeDocument/2006/relationships/hyperlink" Target="https://wellcomeopenresearch.org/articles/10.12688/wellcomeopenres.15729.2/doi" TargetMode="External"/><Relationship Id="rId9505" Type="http://schemas.openxmlformats.org/officeDocument/2006/relationships/hyperlink" Target="https://academic.oup.com/bjd/article-abstract/153/2/445/6636959?redirectedFrom=fulltext" TargetMode="External"/><Relationship Id="rId10384" Type="http://schemas.openxmlformats.org/officeDocument/2006/relationships/hyperlink" Target="https://academic.oup.com/bjd/article-abstract/131/4/495/6681046?redirectedFrom=fulltext" TargetMode="External"/><Relationship Id="rId11435" Type="http://schemas.openxmlformats.org/officeDocument/2006/relationships/hyperlink" Target="https://linkinghub.elsevier.com/retrieve/pii/S1097-2765(11)00254-1" TargetMode="External"/><Relationship Id="rId7056" Type="http://schemas.openxmlformats.org/officeDocument/2006/relationships/hyperlink" Target="https://linkinghub.elsevier.com/retrieve/pii/0145-2126(81)90102-8" TargetMode="External"/><Relationship Id="rId8107" Type="http://schemas.openxmlformats.org/officeDocument/2006/relationships/hyperlink" Target="https://academic.oup.com/jpubhealth/article/39/1/184/3065719" TargetMode="External"/><Relationship Id="rId10037" Type="http://schemas.openxmlformats.org/officeDocument/2006/relationships/hyperlink" Target="https://academic.oup.com/bjd/article-abstract/182/3/729/6731473?redirectedFrom=fulltext" TargetMode="External"/><Relationship Id="rId3666" Type="http://schemas.openxmlformats.org/officeDocument/2006/relationships/hyperlink" Target="https://pubmed.ncbi.nlm.nih.gov/23600623" TargetMode="External"/><Relationship Id="rId587" Type="http://schemas.openxmlformats.org/officeDocument/2006/relationships/hyperlink" Target="https://pubmed.ncbi.nlm.nih.gov/33550675" TargetMode="External"/><Relationship Id="rId2268" Type="http://schemas.openxmlformats.org/officeDocument/2006/relationships/hyperlink" Target="https://pubmed.ncbi.nlm.nih.gov/18620134" TargetMode="External"/><Relationship Id="rId3319" Type="http://schemas.openxmlformats.org/officeDocument/2006/relationships/hyperlink" Target="https://pubmed.ncbi.nlm.nih.gov/37163452" TargetMode="External"/><Relationship Id="rId4717" Type="http://schemas.openxmlformats.org/officeDocument/2006/relationships/hyperlink" Target="https://pubmed.ncbi.nlm.nih.gov/12622625" TargetMode="External"/><Relationship Id="rId6889" Type="http://schemas.openxmlformats.org/officeDocument/2006/relationships/hyperlink" Target="https://jamanetwork.com/journals/jamadermatology/fullarticle/vol/128/pg/347" TargetMode="External"/><Relationship Id="rId3800" Type="http://schemas.openxmlformats.org/officeDocument/2006/relationships/hyperlink" Target="https://pubmed.ncbi.nlm.nih.gov/19700010" TargetMode="External"/><Relationship Id="rId9362" Type="http://schemas.openxmlformats.org/officeDocument/2006/relationships/hyperlink" Target="https://academic.oup.com/bjd/article-abstract/184/6/1183/6697810?redirectedFrom=fulltext" TargetMode="External"/><Relationship Id="rId11292" Type="http://schemas.openxmlformats.org/officeDocument/2006/relationships/hyperlink" Target="https://onlinelibrary.wiley.com/resolve/openurl?genre=article&amp;sid=nlm:pubmed&amp;issn=0105-1873&amp;date=1999&amp;volume=40&amp;issue=6&amp;spage=335" TargetMode="External"/><Relationship Id="rId12343" Type="http://schemas.openxmlformats.org/officeDocument/2006/relationships/hyperlink" Target="https://linkinghub.elsevier.com/retrieve/pii/0887-2333(92)90031-L" TargetMode="External"/><Relationship Id="rId721" Type="http://schemas.openxmlformats.org/officeDocument/2006/relationships/hyperlink" Target="https://pubmed.ncbi.nlm.nih.gov/35470457" TargetMode="External"/><Relationship Id="rId1351" Type="http://schemas.openxmlformats.org/officeDocument/2006/relationships/hyperlink" Target="https://pubmed.ncbi.nlm.nih.gov/30936111" TargetMode="External"/><Relationship Id="rId2402" Type="http://schemas.openxmlformats.org/officeDocument/2006/relationships/hyperlink" Target="https://pubmed.ncbi.nlm.nih.gov/21480947" TargetMode="External"/><Relationship Id="rId5972" Type="http://schemas.openxmlformats.org/officeDocument/2006/relationships/hyperlink" Target="https://pubmed.ncbi.nlm.nih.gov/15701129" TargetMode="External"/><Relationship Id="rId9015" Type="http://schemas.openxmlformats.org/officeDocument/2006/relationships/hyperlink" Target="https://academic.oup.com/jnci/article/108/1/djv293/2457758" TargetMode="External"/><Relationship Id="rId1004" Type="http://schemas.openxmlformats.org/officeDocument/2006/relationships/hyperlink" Target="https://pubmed.ncbi.nlm.nih.gov/20015283" TargetMode="External"/><Relationship Id="rId4574" Type="http://schemas.openxmlformats.org/officeDocument/2006/relationships/hyperlink" Target="https://pubmed.ncbi.nlm.nih.gov/2524354" TargetMode="External"/><Relationship Id="rId5625" Type="http://schemas.openxmlformats.org/officeDocument/2006/relationships/hyperlink" Target="https://pubmed.ncbi.nlm.nih.gov/12140223" TargetMode="External"/><Relationship Id="rId3176" Type="http://schemas.openxmlformats.org/officeDocument/2006/relationships/hyperlink" Target="https://pubmed.ncbi.nlm.nih.gov/17410197" TargetMode="External"/><Relationship Id="rId4227" Type="http://schemas.openxmlformats.org/officeDocument/2006/relationships/hyperlink" Target="https://pubmed.ncbi.nlm.nih.gov/19635828" TargetMode="External"/><Relationship Id="rId7797" Type="http://schemas.openxmlformats.org/officeDocument/2006/relationships/hyperlink" Target="https://europepmc.org/abstract/MED/24700929" TargetMode="External"/><Relationship Id="rId6399" Type="http://schemas.openxmlformats.org/officeDocument/2006/relationships/hyperlink" Target="https://academic.oup.com/bjd/article-abstract/189/6/760/7251188?redirectedFrom=fulltext" TargetMode="External"/><Relationship Id="rId8848" Type="http://schemas.openxmlformats.org/officeDocument/2006/relationships/hyperlink" Target="https://academic.oup.com/ced/article/48/7/840/7079273" TargetMode="External"/><Relationship Id="rId10778" Type="http://schemas.openxmlformats.org/officeDocument/2006/relationships/hyperlink" Target="https://onlinelibrary.wiley.com/resolve/openurl?genre=article&amp;sid=nlm:pubmed&amp;issn=0105-1873&amp;date=2000&amp;volume=43&amp;issue=4&amp;spage=242" TargetMode="External"/><Relationship Id="rId11829" Type="http://schemas.openxmlformats.org/officeDocument/2006/relationships/hyperlink" Target="https://academic.oup.com/ced/article-abstract/25/3/236/6628097?redirectedFrom=fulltext" TargetMode="External"/><Relationship Id="rId3310" Type="http://schemas.openxmlformats.org/officeDocument/2006/relationships/hyperlink" Target="https://pubmed.ncbi.nlm.nih.gov/14511008" TargetMode="External"/><Relationship Id="rId6880" Type="http://schemas.openxmlformats.org/officeDocument/2006/relationships/hyperlink" Target="https://linkinghub.elsevier.com/retrieve/pii/0923-1811(93)90040-V" TargetMode="External"/><Relationship Id="rId7931" Type="http://schemas.openxmlformats.org/officeDocument/2006/relationships/hyperlink" Target="https://linkinghub.elsevier.com/retrieve/pii/S0022-202X(15)32199-0" TargetMode="External"/><Relationship Id="rId231" Type="http://schemas.openxmlformats.org/officeDocument/2006/relationships/hyperlink" Target="https://pubmed.ncbi.nlm.nih.gov/22356636" TargetMode="External"/><Relationship Id="rId5482" Type="http://schemas.openxmlformats.org/officeDocument/2006/relationships/hyperlink" Target="https://pubmed.ncbi.nlm.nih.gov/34715311" TargetMode="External"/><Relationship Id="rId6533" Type="http://schemas.openxmlformats.org/officeDocument/2006/relationships/hyperlink" Target="https://academic.oup.com/bjd/article/174/6/1351/6617055" TargetMode="External"/><Relationship Id="rId10912" Type="http://schemas.openxmlformats.org/officeDocument/2006/relationships/hyperlink" Target="https://f1000research.com/articles/6-1906/v1" TargetMode="External"/><Relationship Id="rId4084" Type="http://schemas.openxmlformats.org/officeDocument/2006/relationships/hyperlink" Target="https://pubmed.ncbi.nlm.nih.gov/7493466" TargetMode="External"/><Relationship Id="rId5135" Type="http://schemas.openxmlformats.org/officeDocument/2006/relationships/hyperlink" Target="https://pubmed.ncbi.nlm.nih.gov/3233964" TargetMode="External"/><Relationship Id="rId9756" Type="http://schemas.openxmlformats.org/officeDocument/2006/relationships/hyperlink" Target="https://medicaljournalssweden.se/actadv/article/view/1878" TargetMode="External"/><Relationship Id="rId8358" Type="http://schemas.openxmlformats.org/officeDocument/2006/relationships/hyperlink" Target="https://linkinghub.elsevier.com/retrieve/pii/S0022-202X(94)90135-I" TargetMode="External"/><Relationship Id="rId9409" Type="http://schemas.openxmlformats.org/officeDocument/2006/relationships/hyperlink" Target="https://academic.oup.com/bjd/article-abstract/176/3/827/6749959?redirectedFrom=fulltext" TargetMode="External"/><Relationship Id="rId10288" Type="http://schemas.openxmlformats.org/officeDocument/2006/relationships/hyperlink" Target="https://academic.oup.com/ced/article-abstract/41/5/561/6621514?redirectedFrom=fulltext" TargetMode="External"/><Relationship Id="rId11686" Type="http://schemas.openxmlformats.org/officeDocument/2006/relationships/hyperlink" Target="https://www.cambridge.org/core/product/identifier/S0033291720002937/type/journal_article" TargetMode="External"/><Relationship Id="rId1745" Type="http://schemas.openxmlformats.org/officeDocument/2006/relationships/hyperlink" Target="https://pubmed.ncbi.nlm.nih.gov/30283959" TargetMode="External"/><Relationship Id="rId11339" Type="http://schemas.openxmlformats.org/officeDocument/2006/relationships/hyperlink" Target="https://onlinelibrary.wiley.com/resolve/openurl?genre=article&amp;sid=nlm:pubmed&amp;issn=0105-1873&amp;date=1992&amp;volume=26&amp;issue=3&amp;spage=201" TargetMode="External"/><Relationship Id="rId4968" Type="http://schemas.openxmlformats.org/officeDocument/2006/relationships/hyperlink" Target="https://pubmed.ncbi.nlm.nih.gov/16128772" TargetMode="External"/><Relationship Id="rId11820" Type="http://schemas.openxmlformats.org/officeDocument/2006/relationships/hyperlink" Target="https://journals.sagepub.com/doi/10.1177/070674370204700817?url_ver=Z39.88-2003&amp;rfr_id=ori:rid:crossref.org&amp;rfr_dat=cr_pub%20%200pubmed" TargetMode="External"/><Relationship Id="rId6390" Type="http://schemas.openxmlformats.org/officeDocument/2006/relationships/hyperlink" Target="https://pubmed.ncbi.nlm.nih.gov/32908719" TargetMode="External"/><Relationship Id="rId7441" Type="http://schemas.openxmlformats.org/officeDocument/2006/relationships/hyperlink" Target="https://academic.oup.com/bjd/article/185/4/825/6599986" TargetMode="External"/><Relationship Id="rId10422" Type="http://schemas.openxmlformats.org/officeDocument/2006/relationships/hyperlink" Target="https://linkinghub.elsevier.com/retrieve/pii/S2352-4642(22)00314-5" TargetMode="External"/><Relationship Id="rId6043" Type="http://schemas.openxmlformats.org/officeDocument/2006/relationships/hyperlink" Target="https://pubmed.ncbi.nlm.nih.gov/10789872" TargetMode="External"/><Relationship Id="rId972" Type="http://schemas.openxmlformats.org/officeDocument/2006/relationships/hyperlink" Target="https://pubmed.ncbi.nlm.nih.gov/25721467" TargetMode="External"/><Relationship Id="rId2653" Type="http://schemas.openxmlformats.org/officeDocument/2006/relationships/hyperlink" Target="https://pubmed.ncbi.nlm.nih.gov/28087452" TargetMode="External"/><Relationship Id="rId3704" Type="http://schemas.openxmlformats.org/officeDocument/2006/relationships/hyperlink" Target="https://pubmed.ncbi.nlm.nih.gov/34826142" TargetMode="External"/><Relationship Id="rId9266" Type="http://schemas.openxmlformats.org/officeDocument/2006/relationships/hyperlink" Target="https://academic.oup.com/bjd/article-abstract/141/3/475/6686833?redirectedFrom=fulltext" TargetMode="External"/><Relationship Id="rId11196" Type="http://schemas.openxmlformats.org/officeDocument/2006/relationships/hyperlink" Target="https://bmcpsychiatry.biomedcentral.com/articles/10.1186/1471-244X-7-52" TargetMode="External"/><Relationship Id="rId12247" Type="http://schemas.openxmlformats.org/officeDocument/2006/relationships/hyperlink" Target="https://onlinelibrary.wiley.com/resolve/openurl?genre=article&amp;sid=nlm:pubmed&amp;issn=0954-7894&amp;date=1999&amp;volume=29&amp;issue=1&amp;spage=124" TargetMode="External"/><Relationship Id="rId625" Type="http://schemas.openxmlformats.org/officeDocument/2006/relationships/hyperlink" Target="https://pubmed.ncbi.nlm.nih.gov/21504435" TargetMode="External"/><Relationship Id="rId1255" Type="http://schemas.openxmlformats.org/officeDocument/2006/relationships/hyperlink" Target="https://pubmed.ncbi.nlm.nih.gov/18801095" TargetMode="External"/><Relationship Id="rId2306" Type="http://schemas.openxmlformats.org/officeDocument/2006/relationships/hyperlink" Target="https://pubmed.ncbi.nlm.nih.gov/12528404" TargetMode="External"/><Relationship Id="rId5876" Type="http://schemas.openxmlformats.org/officeDocument/2006/relationships/hyperlink" Target="https://pubmed.ncbi.nlm.nih.gov/22681462" TargetMode="External"/><Relationship Id="rId4478" Type="http://schemas.openxmlformats.org/officeDocument/2006/relationships/hyperlink" Target="https://pubmed.ncbi.nlm.nih.gov/17343629" TargetMode="External"/><Relationship Id="rId5529" Type="http://schemas.openxmlformats.org/officeDocument/2006/relationships/hyperlink" Target="https://pubmed.ncbi.nlm.nih.gov/25162410" TargetMode="External"/><Relationship Id="rId6927" Type="http://schemas.openxmlformats.org/officeDocument/2006/relationships/hyperlink" Target="https://europepmc.org/abstract/MED/3457750" TargetMode="External"/><Relationship Id="rId9400" Type="http://schemas.openxmlformats.org/officeDocument/2006/relationships/hyperlink" Target="https://academic.oup.com/bjd/article-abstract/179/2/239/6730883?redirectedFrom=fulltext" TargetMode="External"/><Relationship Id="rId8002" Type="http://schemas.openxmlformats.org/officeDocument/2006/relationships/hyperlink" Target="https://academic.oup.com/bjd/article-abstract/140/5/891/6683934?redirectedFrom=fulltext" TargetMode="External"/><Relationship Id="rId11330" Type="http://schemas.openxmlformats.org/officeDocument/2006/relationships/hyperlink" Target="https://onlinelibrary.wiley.com/resolve/openurl?genre=article&amp;sid=nlm:pubmed&amp;issn=0105-1873&amp;date=1993&amp;volume=28&amp;issue=1&amp;spage=1" TargetMode="External"/><Relationship Id="rId3561" Type="http://schemas.openxmlformats.org/officeDocument/2006/relationships/hyperlink" Target="https://pubmed.ncbi.nlm.nih.gov/7560638" TargetMode="External"/><Relationship Id="rId4612" Type="http://schemas.openxmlformats.org/officeDocument/2006/relationships/hyperlink" Target="https://pubmed.ncbi.nlm.nih.gov/6146067" TargetMode="External"/><Relationship Id="rId482" Type="http://schemas.openxmlformats.org/officeDocument/2006/relationships/hyperlink" Target="https://pubmed.ncbi.nlm.nih.gov/8785879" TargetMode="External"/><Relationship Id="rId2163" Type="http://schemas.openxmlformats.org/officeDocument/2006/relationships/hyperlink" Target="https://pubmed.ncbi.nlm.nih.gov/27023268" TargetMode="External"/><Relationship Id="rId3214" Type="http://schemas.openxmlformats.org/officeDocument/2006/relationships/hyperlink" Target="https://pubmed.ncbi.nlm.nih.gov/10792223" TargetMode="External"/><Relationship Id="rId6784" Type="http://schemas.openxmlformats.org/officeDocument/2006/relationships/hyperlink" Target="https://academic.oup.com/ced/article-abstract/27/7/585/6626133?redirectedFrom=fulltext" TargetMode="External"/><Relationship Id="rId7835" Type="http://schemas.openxmlformats.org/officeDocument/2006/relationships/hyperlink" Target="https://www.clinicalkey.com/content/playBy/pii?v=S0140-6736(12)61766-8" TargetMode="External"/><Relationship Id="rId135" Type="http://schemas.openxmlformats.org/officeDocument/2006/relationships/hyperlink" Target="https://pubmed.ncbi.nlm.nih.gov/26954320" TargetMode="External"/><Relationship Id="rId5386" Type="http://schemas.openxmlformats.org/officeDocument/2006/relationships/hyperlink" Target="https://pubmed.ncbi.nlm.nih.gov/9373591" TargetMode="External"/><Relationship Id="rId6437" Type="http://schemas.openxmlformats.org/officeDocument/2006/relationships/hyperlink" Target="https://link.springer.com/article/10.1007/s13555-021-00628-3" TargetMode="External"/><Relationship Id="rId10816" Type="http://schemas.openxmlformats.org/officeDocument/2006/relationships/hyperlink" Target="https://onlinelibrary.wiley.com/resolve/openurl?genre=article&amp;sid=nlm:pubmed&amp;issn=0105-1873&amp;date=1994&amp;volume=31&amp;issue=3&amp;spage=192" TargetMode="External"/><Relationship Id="rId5039" Type="http://schemas.openxmlformats.org/officeDocument/2006/relationships/hyperlink" Target="https://pubmed.ncbi.nlm.nih.gov/11011941" TargetMode="External"/><Relationship Id="rId1996" Type="http://schemas.openxmlformats.org/officeDocument/2006/relationships/hyperlink" Target="https://pubmed.ncbi.nlm.nih.gov/12794461" TargetMode="External"/><Relationship Id="rId1649" Type="http://schemas.openxmlformats.org/officeDocument/2006/relationships/hyperlink" Target="https://pubmed.ncbi.nlm.nih.gov/10468786" TargetMode="External"/><Relationship Id="rId3071" Type="http://schemas.openxmlformats.org/officeDocument/2006/relationships/hyperlink" Target="https://pubmed.ncbi.nlm.nih.gov/29125658" TargetMode="External"/><Relationship Id="rId5520" Type="http://schemas.openxmlformats.org/officeDocument/2006/relationships/hyperlink" Target="https://pubmed.ncbi.nlm.nih.gov/26409057" TargetMode="External"/><Relationship Id="rId4122" Type="http://schemas.openxmlformats.org/officeDocument/2006/relationships/hyperlink" Target="https://pubmed.ncbi.nlm.nih.gov/2176092" TargetMode="External"/><Relationship Id="rId7692" Type="http://schemas.openxmlformats.org/officeDocument/2006/relationships/hyperlink" Target="https://academic.oup.com/bjd/article-lookup/doi/10.1111/bjd.19673" TargetMode="External"/><Relationship Id="rId8743" Type="http://schemas.openxmlformats.org/officeDocument/2006/relationships/hyperlink" Target="https://onlinelibrary.wiley.com/doi/10.1002/eji.200636915" TargetMode="External"/><Relationship Id="rId10673" Type="http://schemas.openxmlformats.org/officeDocument/2006/relationships/hyperlink" Target="https://linkinghub.elsevier.com/retrieve/pii/S0190962203000756" TargetMode="External"/><Relationship Id="rId11724" Type="http://schemas.openxmlformats.org/officeDocument/2006/relationships/hyperlink" Target="https://www.bmj.com/lookup/pmidlookup?view=long&amp;pmid=24657769" TargetMode="External"/><Relationship Id="rId6294" Type="http://schemas.openxmlformats.org/officeDocument/2006/relationships/hyperlink" Target="https://pubmed.ncbi.nlm.nih.gov/3180549" TargetMode="External"/><Relationship Id="rId7345" Type="http://schemas.openxmlformats.org/officeDocument/2006/relationships/hyperlink" Target="https://europepmc.org/abstract/MED/23663069" TargetMode="External"/><Relationship Id="rId10326" Type="http://schemas.openxmlformats.org/officeDocument/2006/relationships/hyperlink" Target="https://academic.oup.com/bjd/article-abstract/146/1/114/6634297?redirectedFrom=fulltext" TargetMode="External"/><Relationship Id="rId12498" Type="http://schemas.openxmlformats.org/officeDocument/2006/relationships/hyperlink" Target="https://hqlo.biomedcentral.com/articles/10.1186/s12955-018-1049-x" TargetMode="External"/><Relationship Id="rId876" Type="http://schemas.openxmlformats.org/officeDocument/2006/relationships/hyperlink" Target="https://pubmed.ncbi.nlm.nih.gov/36744752" TargetMode="External"/><Relationship Id="rId2557" Type="http://schemas.openxmlformats.org/officeDocument/2006/relationships/hyperlink" Target="https://pubmed.ncbi.nlm.nih.gov/34247396" TargetMode="External"/><Relationship Id="rId3608" Type="http://schemas.openxmlformats.org/officeDocument/2006/relationships/hyperlink" Target="https://pubmed.ncbi.nlm.nih.gov/31848202" TargetMode="External"/><Relationship Id="rId3955" Type="http://schemas.openxmlformats.org/officeDocument/2006/relationships/hyperlink" Target="https://pubmed.ncbi.nlm.nih.gov/10344049" TargetMode="External"/><Relationship Id="rId529" Type="http://schemas.openxmlformats.org/officeDocument/2006/relationships/hyperlink" Target="https://pubmed.ncbi.nlm.nih.gov/1693385" TargetMode="External"/><Relationship Id="rId1159" Type="http://schemas.openxmlformats.org/officeDocument/2006/relationships/hyperlink" Target="https://pubmed.ncbi.nlm.nih.gov/28699167" TargetMode="External"/><Relationship Id="rId5030" Type="http://schemas.openxmlformats.org/officeDocument/2006/relationships/hyperlink" Target="https://pubmed.ncbi.nlm.nih.gov/11352852" TargetMode="External"/><Relationship Id="rId9651" Type="http://schemas.openxmlformats.org/officeDocument/2006/relationships/hyperlink" Target="https://www.futuremedicine.com/doi/full/10.2217/imt-2021-0224?rfr_dat=cr_pub++0pubmed&amp;url_ver=Z39.88-2003&amp;rfr_id=ori%3Arid%3Acrossref.org" TargetMode="External"/><Relationship Id="rId11581" Type="http://schemas.openxmlformats.org/officeDocument/2006/relationships/hyperlink" Target="https://academic.oup.com/ced/article-abstract/23/4/192/6631062?redirectedFrom=fulltext" TargetMode="External"/><Relationship Id="rId1640" Type="http://schemas.openxmlformats.org/officeDocument/2006/relationships/hyperlink" Target="https://pubmed.ncbi.nlm.nih.gov/11207450" TargetMode="External"/><Relationship Id="rId8253" Type="http://schemas.openxmlformats.org/officeDocument/2006/relationships/hyperlink" Target="https://www.nature.com/articles/s41467-021-25066-9" TargetMode="External"/><Relationship Id="rId9304" Type="http://schemas.openxmlformats.org/officeDocument/2006/relationships/hyperlink" Target="https://linkinghub.elsevier.com/retrieve/pii/S0022-202X(15)42855-6" TargetMode="External"/><Relationship Id="rId10183" Type="http://schemas.openxmlformats.org/officeDocument/2006/relationships/hyperlink" Target="https://portlandpress.com/biochemsoctrans/article-abstract/18/2/301/80650/Specificity-of-phagocytosis-by-human-retinal?redirectedFrom=fulltext" TargetMode="External"/><Relationship Id="rId11234" Type="http://schemas.openxmlformats.org/officeDocument/2006/relationships/hyperlink" Target="https://onlinelibrary.wiley.com/resolve/openurl?genre=article&amp;sid=nlm:pubmed&amp;issn=0965-2140&amp;date=2004&amp;volume=99&amp;issue=6&amp;spage=749" TargetMode="External"/><Relationship Id="rId4863" Type="http://schemas.openxmlformats.org/officeDocument/2006/relationships/hyperlink" Target="https://pubmed.ncbi.nlm.nih.gov/22957486" TargetMode="External"/><Relationship Id="rId5914" Type="http://schemas.openxmlformats.org/officeDocument/2006/relationships/hyperlink" Target="https://pubmed.ncbi.nlm.nih.gov/18844697" TargetMode="External"/><Relationship Id="rId3465" Type="http://schemas.openxmlformats.org/officeDocument/2006/relationships/hyperlink" Target="https://pubmed.ncbi.nlm.nih.gov/29092855" TargetMode="External"/><Relationship Id="rId4516" Type="http://schemas.openxmlformats.org/officeDocument/2006/relationships/hyperlink" Target="https://pubmed.ncbi.nlm.nih.gov/9840277" TargetMode="External"/><Relationship Id="rId386" Type="http://schemas.openxmlformats.org/officeDocument/2006/relationships/hyperlink" Target="https://pubmed.ncbi.nlm.nih.gov/12890211" TargetMode="External"/><Relationship Id="rId2067" Type="http://schemas.openxmlformats.org/officeDocument/2006/relationships/hyperlink" Target="https://pubmed.ncbi.nlm.nih.gov/35081419" TargetMode="External"/><Relationship Id="rId3118" Type="http://schemas.openxmlformats.org/officeDocument/2006/relationships/hyperlink" Target="https://pubmed.ncbi.nlm.nih.gov/24882851" TargetMode="External"/><Relationship Id="rId6688" Type="http://schemas.openxmlformats.org/officeDocument/2006/relationships/hyperlink" Target="https://ard.bmj.com/lookup/pmidlookup?view=long&amp;pmid=17823200" TargetMode="External"/><Relationship Id="rId7739" Type="http://schemas.openxmlformats.org/officeDocument/2006/relationships/hyperlink" Target="https://bmcvetres.biomedcentral.com/articles/10.1186/s12917-018-1569-y" TargetMode="External"/><Relationship Id="rId9161" Type="http://schemas.openxmlformats.org/officeDocument/2006/relationships/hyperlink" Target="https://academic.oup.com/bjd/article-abstract/158/3/611/6643800?redirectedFrom=fulltext" TargetMode="External"/><Relationship Id="rId11091" Type="http://schemas.openxmlformats.org/officeDocument/2006/relationships/hyperlink" Target="https://link.springer.com/article/10.1007/s40273-014-0193-3" TargetMode="External"/><Relationship Id="rId1150" Type="http://schemas.openxmlformats.org/officeDocument/2006/relationships/hyperlink" Target="https://pubmed.ncbi.nlm.nih.gov/29054603" TargetMode="External"/><Relationship Id="rId12142" Type="http://schemas.openxmlformats.org/officeDocument/2006/relationships/hyperlink" Target="https://journals.sagepub.com/doi/10.1191/0960327106ht640oa?url_ver=Z39.88-2003&amp;rfr_id=ori:rid:crossref.org&amp;rfr_dat=cr_pub%20%200pubmed" TargetMode="External"/><Relationship Id="rId520" Type="http://schemas.openxmlformats.org/officeDocument/2006/relationships/hyperlink" Target="https://pubmed.ncbi.nlm.nih.gov/1708803" TargetMode="External"/><Relationship Id="rId2201" Type="http://schemas.openxmlformats.org/officeDocument/2006/relationships/hyperlink" Target="https://pubmed.ncbi.nlm.nih.gov/24369804" TargetMode="External"/><Relationship Id="rId5771" Type="http://schemas.openxmlformats.org/officeDocument/2006/relationships/hyperlink" Target="https://pubmed.ncbi.nlm.nih.gov/37098906" TargetMode="External"/><Relationship Id="rId6822" Type="http://schemas.openxmlformats.org/officeDocument/2006/relationships/hyperlink" Target="https://linkinghub.elsevier.com/retrieve/pii/S0190-9622(00)90292-5" TargetMode="External"/><Relationship Id="rId4373" Type="http://schemas.openxmlformats.org/officeDocument/2006/relationships/hyperlink" Target="https://pubmed.ncbi.nlm.nih.gov/33090453" TargetMode="External"/><Relationship Id="rId5424" Type="http://schemas.openxmlformats.org/officeDocument/2006/relationships/hyperlink" Target="https://pubmed.ncbi.nlm.nih.gov/8422162" TargetMode="External"/><Relationship Id="rId8994" Type="http://schemas.openxmlformats.org/officeDocument/2006/relationships/hyperlink" Target="https://onlinelibrary.wiley.com/doi/10.1111/ajd.12399" TargetMode="External"/><Relationship Id="rId4026" Type="http://schemas.openxmlformats.org/officeDocument/2006/relationships/hyperlink" Target="https://pubmed.ncbi.nlm.nih.gov/12225424" TargetMode="External"/><Relationship Id="rId7596" Type="http://schemas.openxmlformats.org/officeDocument/2006/relationships/hyperlink" Target="https://onlinelibrary.wiley.com/doi/10.1111/j.1468-3083.2010.03705.x" TargetMode="External"/><Relationship Id="rId8647" Type="http://schemas.openxmlformats.org/officeDocument/2006/relationships/hyperlink" Target="https://linkinghub.elsevier.com/retrieve/pii/S0022-202X(15)40624-4" TargetMode="External"/><Relationship Id="rId10577" Type="http://schemas.openxmlformats.org/officeDocument/2006/relationships/hyperlink" Target="https://academic.oup.com/bjd/article-abstract/125/4/340/6685798?redirectedFrom=fulltext" TargetMode="External"/><Relationship Id="rId11975" Type="http://schemas.openxmlformats.org/officeDocument/2006/relationships/hyperlink" Target="https://www.bmj.com/lookup/pmidlookup?view=long&amp;pmid=22123913" TargetMode="External"/><Relationship Id="rId6198" Type="http://schemas.openxmlformats.org/officeDocument/2006/relationships/hyperlink" Target="https://pubmed.ncbi.nlm.nih.gov/29982709" TargetMode="External"/><Relationship Id="rId7249" Type="http://schemas.openxmlformats.org/officeDocument/2006/relationships/hyperlink" Target="https://academic.oup.com/ced/article-abstract/48/9/1007/7147043?redirectedFrom=fulltext" TargetMode="External"/><Relationship Id="rId11628" Type="http://schemas.openxmlformats.org/officeDocument/2006/relationships/hyperlink" Target="https://academic.oup.com/bjd/article-abstract/188/3/427/6847262?redirectedFrom=fulltext" TargetMode="External"/><Relationship Id="rId3859" Type="http://schemas.openxmlformats.org/officeDocument/2006/relationships/hyperlink" Target="https://pubmed.ncbi.nlm.nih.gov/9554744" TargetMode="External"/><Relationship Id="rId5281" Type="http://schemas.openxmlformats.org/officeDocument/2006/relationships/hyperlink" Target="https://pubmed.ncbi.nlm.nih.gov/28831360" TargetMode="External"/><Relationship Id="rId7730" Type="http://schemas.openxmlformats.org/officeDocument/2006/relationships/hyperlink" Target="https://www.cochranelibrary.com/cdsr/doi/10.1002/14651858.CD013191/full" TargetMode="External"/><Relationship Id="rId10711" Type="http://schemas.openxmlformats.org/officeDocument/2006/relationships/hyperlink" Target="https://academic.oup.com/ced/article-abstract/37/7/802/6623032?redirectedFrom=fulltext" TargetMode="External"/><Relationship Id="rId6332" Type="http://schemas.openxmlformats.org/officeDocument/2006/relationships/hyperlink" Target="https://pubmed.ncbi.nlm.nih.gov/30526657" TargetMode="External"/><Relationship Id="rId1891" Type="http://schemas.openxmlformats.org/officeDocument/2006/relationships/hyperlink" Target="https://pubmed.ncbi.nlm.nih.gov/36178145" TargetMode="External"/><Relationship Id="rId2942" Type="http://schemas.openxmlformats.org/officeDocument/2006/relationships/hyperlink" Target="https://pubmed.ncbi.nlm.nih.gov/10233669" TargetMode="External"/><Relationship Id="rId9555" Type="http://schemas.openxmlformats.org/officeDocument/2006/relationships/hyperlink" Target="https://academic.oup.com/bjd/article-abstract/184/3/571/6702215?redirectedFrom=fulltext" TargetMode="External"/><Relationship Id="rId11485" Type="http://schemas.openxmlformats.org/officeDocument/2006/relationships/hyperlink" Target="https://www.clinicalkey.com/content/playBy/pii?v=S0936-6555(19)30341-3" TargetMode="External"/><Relationship Id="rId12536" Type="http://schemas.openxmlformats.org/officeDocument/2006/relationships/hyperlink" Target="https://asmedigitalcollection.asme.org/biomechanical/article-abstract/133/2/021011/383558/Effects-of-Intramuscular-Fat-Infiltration-Scarring?redirectedFrom=fulltext" TargetMode="External"/><Relationship Id="rId914" Type="http://schemas.openxmlformats.org/officeDocument/2006/relationships/hyperlink" Target="https://pubmed.ncbi.nlm.nih.gov/33296539" TargetMode="External"/><Relationship Id="rId1544" Type="http://schemas.openxmlformats.org/officeDocument/2006/relationships/hyperlink" Target="https://pubmed.ncbi.nlm.nih.gov/17263823" TargetMode="External"/><Relationship Id="rId8157" Type="http://schemas.openxmlformats.org/officeDocument/2006/relationships/hyperlink" Target="https://onlinelibrary.wiley.com/doi/10.1111/j.1600-0536.2011.01920.x" TargetMode="External"/><Relationship Id="rId9208" Type="http://schemas.openxmlformats.org/officeDocument/2006/relationships/hyperlink" Target="https://japanlinkcenter.org/JST.JSTAGE/kjm/54.72?from=PubMed" TargetMode="External"/><Relationship Id="rId10087" Type="http://schemas.openxmlformats.org/officeDocument/2006/relationships/hyperlink" Target="https://onlinelibrary.wiley.com/doi/10.1111/j.1525-1470.2011.01612.x" TargetMode="External"/><Relationship Id="rId11138" Type="http://schemas.openxmlformats.org/officeDocument/2006/relationships/hyperlink" Target="https://onlinelibrary.wiley.com/doi/10.1002/sim.4360" TargetMode="External"/><Relationship Id="rId4767" Type="http://schemas.openxmlformats.org/officeDocument/2006/relationships/hyperlink" Target="https://pubmed.ncbi.nlm.nih.gov/34250623" TargetMode="External"/><Relationship Id="rId5818" Type="http://schemas.openxmlformats.org/officeDocument/2006/relationships/hyperlink" Target="https://pubmed.ncbi.nlm.nih.gov/32198056" TargetMode="External"/><Relationship Id="rId3369" Type="http://schemas.openxmlformats.org/officeDocument/2006/relationships/hyperlink" Target="https://pubmed.ncbi.nlm.nih.gov/19863499" TargetMode="External"/><Relationship Id="rId7240" Type="http://schemas.openxmlformats.org/officeDocument/2006/relationships/hyperlink" Target="https://medicaljournalssweden.se/actadv/article/view/6485" TargetMode="External"/><Relationship Id="rId10221" Type="http://schemas.openxmlformats.org/officeDocument/2006/relationships/hyperlink" Target="https://academic.oup.com/bjd/article-abstract/178/4/980/6602490?redirectedFrom=fulltext" TargetMode="External"/><Relationship Id="rId3850" Type="http://schemas.openxmlformats.org/officeDocument/2006/relationships/hyperlink" Target="https://pubmed.ncbi.nlm.nih.gov/10233227" TargetMode="External"/><Relationship Id="rId4901" Type="http://schemas.openxmlformats.org/officeDocument/2006/relationships/hyperlink" Target="https://pubmed.ncbi.nlm.nih.gov/20136878" TargetMode="External"/><Relationship Id="rId9065" Type="http://schemas.openxmlformats.org/officeDocument/2006/relationships/hyperlink" Target="https://academic.oup.com/ced/article-abstract/39/1/1/6620979?redirectedFrom=fulltext" TargetMode="External"/><Relationship Id="rId12393" Type="http://schemas.openxmlformats.org/officeDocument/2006/relationships/hyperlink" Target="https://academic.oup.com/ced/article-abstract/36/1/63/6622191?redirectedFrom=fulltext" TargetMode="External"/><Relationship Id="rId771" Type="http://schemas.openxmlformats.org/officeDocument/2006/relationships/hyperlink" Target="https://pubmed.ncbi.nlm.nih.gov/32068893" TargetMode="External"/><Relationship Id="rId2452" Type="http://schemas.openxmlformats.org/officeDocument/2006/relationships/hyperlink" Target="https://pubmed.ncbi.nlm.nih.gov/17553046" TargetMode="External"/><Relationship Id="rId3503" Type="http://schemas.openxmlformats.org/officeDocument/2006/relationships/hyperlink" Target="https://pubmed.ncbi.nlm.nih.gov/24126859" TargetMode="External"/><Relationship Id="rId12046" Type="http://schemas.openxmlformats.org/officeDocument/2006/relationships/hyperlink" Target="https://www.tandfonline.com/doi/full/10.3109/15569527.2012.692135" TargetMode="External"/><Relationship Id="rId424" Type="http://schemas.openxmlformats.org/officeDocument/2006/relationships/hyperlink" Target="https://pubmed.ncbi.nlm.nih.gov/11899144" TargetMode="External"/><Relationship Id="rId1054" Type="http://schemas.openxmlformats.org/officeDocument/2006/relationships/hyperlink" Target="https://pubmed.ncbi.nlm.nih.gov/35507331" TargetMode="External"/><Relationship Id="rId2105" Type="http://schemas.openxmlformats.org/officeDocument/2006/relationships/hyperlink" Target="https://pubmed.ncbi.nlm.nih.gov/31444799" TargetMode="External"/><Relationship Id="rId5675" Type="http://schemas.openxmlformats.org/officeDocument/2006/relationships/hyperlink" Target="https://pubmed.ncbi.nlm.nih.gov/9565314" TargetMode="External"/><Relationship Id="rId6726" Type="http://schemas.openxmlformats.org/officeDocument/2006/relationships/hyperlink" Target="https://linkinghub.elsevier.com/retrieve/pii/S0022-202X(15)32769-X" TargetMode="External"/><Relationship Id="rId4277" Type="http://schemas.openxmlformats.org/officeDocument/2006/relationships/hyperlink" Target="https://pubmed.ncbi.nlm.nih.gov/8401059" TargetMode="External"/><Relationship Id="rId5328" Type="http://schemas.openxmlformats.org/officeDocument/2006/relationships/hyperlink" Target="https://pubmed.ncbi.nlm.nih.gov/17374011" TargetMode="External"/><Relationship Id="rId8898" Type="http://schemas.openxmlformats.org/officeDocument/2006/relationships/hyperlink" Target="https://linkinghub.elsevier.com/retrieve/pii/S0022-202X(20)32041-8" TargetMode="External"/><Relationship Id="rId9949" Type="http://schemas.openxmlformats.org/officeDocument/2006/relationships/hyperlink" Target="https://academic.oup.com/ced/article-abstract/43/6/653/6597294?redirectedFrom=fulltext" TargetMode="External"/><Relationship Id="rId11879" Type="http://schemas.openxmlformats.org/officeDocument/2006/relationships/hyperlink" Target="https://academic.oup.com/bjd/article-abstract/162/5/1135/6642720?redirectedFrom=fulltext" TargetMode="External"/><Relationship Id="rId1938" Type="http://schemas.openxmlformats.org/officeDocument/2006/relationships/hyperlink" Target="https://pubmed.ncbi.nlm.nih.gov/30012284" TargetMode="External"/><Relationship Id="rId3360" Type="http://schemas.openxmlformats.org/officeDocument/2006/relationships/hyperlink" Target="https://pubmed.ncbi.nlm.nih.gov/24890903" TargetMode="External"/><Relationship Id="rId281" Type="http://schemas.openxmlformats.org/officeDocument/2006/relationships/hyperlink" Target="https://pubmed.ncbi.nlm.nih.gov/19956599" TargetMode="External"/><Relationship Id="rId3013" Type="http://schemas.openxmlformats.org/officeDocument/2006/relationships/hyperlink" Target="https://pubmed.ncbi.nlm.nih.gov/37012436" TargetMode="External"/><Relationship Id="rId4411" Type="http://schemas.openxmlformats.org/officeDocument/2006/relationships/hyperlink" Target="https://pubmed.ncbi.nlm.nih.gov/9522994" TargetMode="External"/><Relationship Id="rId7981" Type="http://schemas.openxmlformats.org/officeDocument/2006/relationships/hyperlink" Target="https://linkinghub.elsevier.com/retrieve/pii/S0738-081X(00)00211-X" TargetMode="External"/><Relationship Id="rId10962" Type="http://schemas.openxmlformats.org/officeDocument/2006/relationships/hyperlink" Target="https://academic.oup.com/ced/article-abstract/29/6/676/6627183?redirectedFrom=fulltext" TargetMode="External"/><Relationship Id="rId6583" Type="http://schemas.openxmlformats.org/officeDocument/2006/relationships/hyperlink" Target="https://linkinghub.elsevier.com/retrieve/pii/S0022-202X(15)36767-1" TargetMode="External"/><Relationship Id="rId7634" Type="http://schemas.openxmlformats.org/officeDocument/2006/relationships/hyperlink" Target="https://academic.oup.com/ced/article/48/8/860/7133812" TargetMode="External"/><Relationship Id="rId10615" Type="http://schemas.openxmlformats.org/officeDocument/2006/relationships/hyperlink" Target="https://onlinelibrary.wiley.com/doi/10.1111/jop.13123" TargetMode="External"/><Relationship Id="rId5185" Type="http://schemas.openxmlformats.org/officeDocument/2006/relationships/hyperlink" Target="https://pubmed.ncbi.nlm.nih.gov/37342232" TargetMode="External"/><Relationship Id="rId6236" Type="http://schemas.openxmlformats.org/officeDocument/2006/relationships/hyperlink" Target="https://pubmed.ncbi.nlm.nih.gov/16120167" TargetMode="External"/><Relationship Id="rId1795" Type="http://schemas.openxmlformats.org/officeDocument/2006/relationships/hyperlink" Target="https://pubmed.ncbi.nlm.nih.gov/21950630" TargetMode="External"/><Relationship Id="rId2846" Type="http://schemas.openxmlformats.org/officeDocument/2006/relationships/hyperlink" Target="https://pubmed.ncbi.nlm.nih.gov/17535219" TargetMode="External"/><Relationship Id="rId9459" Type="http://schemas.openxmlformats.org/officeDocument/2006/relationships/hyperlink" Target="https://www.clinicalkey.com/content/playBy/pii?v=S0190-9622(12)00487-2" TargetMode="External"/><Relationship Id="rId11389" Type="http://schemas.openxmlformats.org/officeDocument/2006/relationships/hyperlink" Target="https://onlinelibrary.wiley.com/resolve/openurl?genre=article&amp;sid=nlm:pubmed&amp;issn=0105-1873&amp;date=1982&amp;volume=8&amp;issue=3&amp;spage=168" TargetMode="External"/><Relationship Id="rId818" Type="http://schemas.openxmlformats.org/officeDocument/2006/relationships/hyperlink" Target="https://pubmed.ncbi.nlm.nih.gov/27241890" TargetMode="External"/><Relationship Id="rId1448" Type="http://schemas.openxmlformats.org/officeDocument/2006/relationships/hyperlink" Target="https://pubmed.ncbi.nlm.nih.gov/24003124" TargetMode="External"/><Relationship Id="rId7491" Type="http://schemas.openxmlformats.org/officeDocument/2006/relationships/hyperlink" Target="https://academic.oup.com/bjd/article/180/5/1069/6732724" TargetMode="External"/><Relationship Id="rId9940" Type="http://schemas.openxmlformats.org/officeDocument/2006/relationships/hyperlink" Target="https://europepmc.org/abstract/MED/30858335" TargetMode="External"/><Relationship Id="rId11870" Type="http://schemas.openxmlformats.org/officeDocument/2006/relationships/hyperlink" Target="https://academic.oup.com/bjd/article-abstract/140/2/255/6683910?redirectedFrom=fulltext" TargetMode="External"/><Relationship Id="rId6093" Type="http://schemas.openxmlformats.org/officeDocument/2006/relationships/hyperlink" Target="https://pubmed.ncbi.nlm.nih.gov/9330815" TargetMode="External"/><Relationship Id="rId7144" Type="http://schemas.openxmlformats.org/officeDocument/2006/relationships/hyperlink" Target="https://academic.oup.com/bjd/article-abstract/180/2/282/6601684?redirectedFrom=fulltext" TargetMode="External"/><Relationship Id="rId8542" Type="http://schemas.openxmlformats.org/officeDocument/2006/relationships/hyperlink" Target="https://www.clinicalkey.com/content/playBy/pii?v=S0091-6749(13)00504-6" TargetMode="External"/><Relationship Id="rId10472" Type="http://schemas.openxmlformats.org/officeDocument/2006/relationships/hyperlink" Target="https://journals.sagepub.com/doi/10.1177/1203475418756379?url_ver=Z39.88-2003&amp;rfr_id=ori:rid:crossref.org&amp;rfr_dat=cr_pub%20%200pubmed" TargetMode="External"/><Relationship Id="rId11523" Type="http://schemas.openxmlformats.org/officeDocument/2006/relationships/hyperlink" Target="https://www.tandfonline.com/doi/full/10.3111/13696998.2013.800822" TargetMode="External"/><Relationship Id="rId10125" Type="http://schemas.openxmlformats.org/officeDocument/2006/relationships/hyperlink" Target="https://onlinelibrary.wiley.com/doi/10.1111/j.1525-1470.2008.00785.x" TargetMode="External"/><Relationship Id="rId3754" Type="http://schemas.openxmlformats.org/officeDocument/2006/relationships/hyperlink" Target="https://pubmed.ncbi.nlm.nih.gov/26183985" TargetMode="External"/><Relationship Id="rId4805" Type="http://schemas.openxmlformats.org/officeDocument/2006/relationships/hyperlink" Target="https://pubmed.ncbi.nlm.nih.gov/27027508" TargetMode="External"/><Relationship Id="rId12297" Type="http://schemas.openxmlformats.org/officeDocument/2006/relationships/hyperlink" Target="https://onlinelibrary.wiley.com/resolve/openurl?genre=article&amp;sid=nlm:pubmed&amp;issn=0260-437X&amp;date=1996&amp;volume=16&amp;issue=1&amp;spage=65" TargetMode="External"/><Relationship Id="rId675" Type="http://schemas.openxmlformats.org/officeDocument/2006/relationships/hyperlink" Target="https://pubmed.ncbi.nlm.nih.gov/7772499" TargetMode="External"/><Relationship Id="rId2356" Type="http://schemas.openxmlformats.org/officeDocument/2006/relationships/hyperlink" Target="https://pubmed.ncbi.nlm.nih.gov/34013621" TargetMode="External"/><Relationship Id="rId3407" Type="http://schemas.openxmlformats.org/officeDocument/2006/relationships/hyperlink" Target="https://pubmed.ncbi.nlm.nih.gov/34661663" TargetMode="External"/><Relationship Id="rId6977" Type="http://schemas.openxmlformats.org/officeDocument/2006/relationships/hyperlink" Target="https://karger.com/books/book/127/chapter-abstract/5065290/pH-in-Atopic-Dermatitis?redirectedFrom=fulltext" TargetMode="External"/><Relationship Id="rId328" Type="http://schemas.openxmlformats.org/officeDocument/2006/relationships/hyperlink" Target="https://pubmed.ncbi.nlm.nih.gov/17034526" TargetMode="External"/><Relationship Id="rId2009" Type="http://schemas.openxmlformats.org/officeDocument/2006/relationships/hyperlink" Target="https://pubmed.ncbi.nlm.nih.gov/9205519" TargetMode="External"/><Relationship Id="rId5579" Type="http://schemas.openxmlformats.org/officeDocument/2006/relationships/hyperlink" Target="https://pubmed.ncbi.nlm.nih.gov/31392785" TargetMode="External"/><Relationship Id="rId9450" Type="http://schemas.openxmlformats.org/officeDocument/2006/relationships/hyperlink" Target="https://www.liebertpub.com/doi/10.1097/DER.0b013e3182811432?url_ver=Z39.88-2003&amp;rfr_id=ori:rid:crossref.org&amp;rfr_dat=cr_pub%20%200pubmed" TargetMode="External"/><Relationship Id="rId8052" Type="http://schemas.openxmlformats.org/officeDocument/2006/relationships/hyperlink" Target="https://onlinelibrary.wiley.com/resolve/openurl?genre=article&amp;sid=nlm:pubmed&amp;issn=0011-9059&amp;date=1991&amp;volume=30&amp;issue=4&amp;spage=257" TargetMode="External"/><Relationship Id="rId9103" Type="http://schemas.openxmlformats.org/officeDocument/2006/relationships/hyperlink" Target="https://www.clinicalkey.com/content/playBy/pii?v=S0140-6736(12)61729-2" TargetMode="External"/><Relationship Id="rId11033" Type="http://schemas.openxmlformats.org/officeDocument/2006/relationships/hyperlink" Target="https://www.clinicalkey.com/content/playBy/pii?v=S0091-6749(20)30417-6" TargetMode="External"/><Relationship Id="rId11380" Type="http://schemas.openxmlformats.org/officeDocument/2006/relationships/hyperlink" Target="https://inpractice.bmj.com/lookup/pmidlookup?view=long&amp;pmid=6392106" TargetMode="External"/><Relationship Id="rId12431" Type="http://schemas.openxmlformats.org/officeDocument/2006/relationships/hyperlink" Target="https://academic.oup.com/bjd/article-abstract/136/1/139/6682675?redirectedFrom=fulltext" TargetMode="External"/><Relationship Id="rId4662" Type="http://schemas.openxmlformats.org/officeDocument/2006/relationships/hyperlink" Target="https://pubmed.ncbi.nlm.nih.gov/25771856" TargetMode="External"/><Relationship Id="rId5713" Type="http://schemas.openxmlformats.org/officeDocument/2006/relationships/hyperlink" Target="https://pubmed.ncbi.nlm.nih.gov/32445280" TargetMode="External"/><Relationship Id="rId185" Type="http://schemas.openxmlformats.org/officeDocument/2006/relationships/hyperlink" Target="https://pubmed.ncbi.nlm.nih.gov/24812289" TargetMode="External"/><Relationship Id="rId3264" Type="http://schemas.openxmlformats.org/officeDocument/2006/relationships/hyperlink" Target="https://pubmed.ncbi.nlm.nih.gov/25723643" TargetMode="External"/><Relationship Id="rId4315" Type="http://schemas.openxmlformats.org/officeDocument/2006/relationships/hyperlink" Target="https://pubmed.ncbi.nlm.nih.gov/10871941" TargetMode="External"/><Relationship Id="rId7885" Type="http://schemas.openxmlformats.org/officeDocument/2006/relationships/hyperlink" Target="https://academic.oup.com/bjd/article-abstract/159/5/1152/6641634?redirectedFrom=fulltext" TargetMode="External"/><Relationship Id="rId8936" Type="http://schemas.openxmlformats.org/officeDocument/2006/relationships/hyperlink" Target="https://academic.oup.com/ced/article-abstract/45/6/796/6598011?redirectedFrom=fulltext" TargetMode="External"/><Relationship Id="rId10866" Type="http://schemas.openxmlformats.org/officeDocument/2006/relationships/hyperlink" Target="https://onlinelibrary.wiley.com/resolve/openurl?genre=article&amp;sid=nlm:pubmed&amp;issn=0105-1873&amp;date=1985&amp;volume=13&amp;issue=5&amp;spage=337" TargetMode="External"/><Relationship Id="rId6487" Type="http://schemas.openxmlformats.org/officeDocument/2006/relationships/hyperlink" Target="https://www.clinicalkey.com/content/playBy/pii?v=S0091-6749(18)31039-X" TargetMode="External"/><Relationship Id="rId7538" Type="http://schemas.openxmlformats.org/officeDocument/2006/relationships/hyperlink" Target="https://link.springer.com/article/10.1007/s13555-016-0110-0" TargetMode="External"/><Relationship Id="rId10519" Type="http://schemas.openxmlformats.org/officeDocument/2006/relationships/hyperlink" Target="https://www.tandfonline.com/doi/full/10.1586/ecp.10.27" TargetMode="External"/><Relationship Id="rId11917" Type="http://schemas.openxmlformats.org/officeDocument/2006/relationships/hyperlink" Target="https://onlinelibrary.wiley.com/doi/10.1002/nop2.297" TargetMode="External"/><Relationship Id="rId5089" Type="http://schemas.openxmlformats.org/officeDocument/2006/relationships/hyperlink" Target="https://pubmed.ncbi.nlm.nih.gov/8565452" TargetMode="External"/><Relationship Id="rId1699" Type="http://schemas.openxmlformats.org/officeDocument/2006/relationships/hyperlink" Target="https://pubmed.ncbi.nlm.nih.gov/2364568" TargetMode="External"/><Relationship Id="rId2000" Type="http://schemas.openxmlformats.org/officeDocument/2006/relationships/hyperlink" Target="https://pubmed.ncbi.nlm.nih.gov/11982754" TargetMode="External"/><Relationship Id="rId5570" Type="http://schemas.openxmlformats.org/officeDocument/2006/relationships/hyperlink" Target="https://pubmed.ncbi.nlm.nih.gov/32665386" TargetMode="External"/><Relationship Id="rId4172" Type="http://schemas.openxmlformats.org/officeDocument/2006/relationships/hyperlink" Target="https://pubmed.ncbi.nlm.nih.gov/31301232" TargetMode="External"/><Relationship Id="rId5223" Type="http://schemas.openxmlformats.org/officeDocument/2006/relationships/hyperlink" Target="https://pubmed.ncbi.nlm.nih.gov/21549307" TargetMode="External"/><Relationship Id="rId6621" Type="http://schemas.openxmlformats.org/officeDocument/2006/relationships/hyperlink" Target="https://academic.oup.com/bjd/article/167/s3/1/6614246" TargetMode="External"/><Relationship Id="rId8793" Type="http://schemas.openxmlformats.org/officeDocument/2006/relationships/hyperlink" Target="https://onlinelibrary.wiley.com/resolve/openurl?genre=article&amp;sid=nlm:pubmed&amp;issn=0105-1873&amp;date=2003&amp;volume=48&amp;issue=2&amp;spage=118" TargetMode="External"/><Relationship Id="rId9844" Type="http://schemas.openxmlformats.org/officeDocument/2006/relationships/hyperlink" Target="https://journals.aai.org/jimmunol/article/187/5/2783/86329/Identification-of-a-Novel-Proinflammatory-Human" TargetMode="External"/><Relationship Id="rId11774" Type="http://schemas.openxmlformats.org/officeDocument/2006/relationships/hyperlink" Target="https://academic.oup.com/ced/article-abstract/44/4/376/6597586?redirectedFrom=fulltext" TargetMode="External"/><Relationship Id="rId58" Type="http://schemas.openxmlformats.org/officeDocument/2006/relationships/hyperlink" Target="https://pubmed.ncbi.nlm.nih.gov/34570345" TargetMode="External"/><Relationship Id="rId1833" Type="http://schemas.openxmlformats.org/officeDocument/2006/relationships/hyperlink" Target="https://pubmed.ncbi.nlm.nih.gov/15270888" TargetMode="External"/><Relationship Id="rId7048" Type="http://schemas.openxmlformats.org/officeDocument/2006/relationships/hyperlink" Target="https://onlinelibrary.wiley.com/resolve/openurl?genre=article&amp;sid=nlm:pubmed&amp;issn=0105-1873&amp;date=1994&amp;volume=30&amp;issue=4&amp;spage=214" TargetMode="External"/><Relationship Id="rId7395" Type="http://schemas.openxmlformats.org/officeDocument/2006/relationships/hyperlink" Target="https://link.springer.com/article/10.1007/s13555-023-01054-3" TargetMode="External"/><Relationship Id="rId8446" Type="http://schemas.openxmlformats.org/officeDocument/2006/relationships/hyperlink" Target="https://academic.oup.com/bjd/article-abstract/182/6/1423/6697732?redirectedFrom=fulltext" TargetMode="External"/><Relationship Id="rId10376" Type="http://schemas.openxmlformats.org/officeDocument/2006/relationships/hyperlink" Target="https://academic.oup.com/bjd/article-abstract/133/5/792/6681559?redirectedFrom=fulltext" TargetMode="External"/><Relationship Id="rId11427" Type="http://schemas.openxmlformats.org/officeDocument/2006/relationships/hyperlink" Target="https://molecularcytogenetics.biomedcentral.com/articles/10.1186/s13039-015-0148-1" TargetMode="External"/><Relationship Id="rId10029" Type="http://schemas.openxmlformats.org/officeDocument/2006/relationships/hyperlink" Target="https://academic.oup.com/bjd/article-abstract/184/4/697/6603012?redirectedFrom=fulltext" TargetMode="External"/><Relationship Id="rId3658" Type="http://schemas.openxmlformats.org/officeDocument/2006/relationships/hyperlink" Target="https://pubmed.ncbi.nlm.nih.gov/25186228" TargetMode="External"/><Relationship Id="rId4709" Type="http://schemas.openxmlformats.org/officeDocument/2006/relationships/hyperlink" Target="https://pubmed.ncbi.nlm.nih.gov/15270888" TargetMode="External"/><Relationship Id="rId579" Type="http://schemas.openxmlformats.org/officeDocument/2006/relationships/hyperlink" Target="https://pubmed.ncbi.nlm.nih.gov/32654550" TargetMode="External"/><Relationship Id="rId5080" Type="http://schemas.openxmlformats.org/officeDocument/2006/relationships/hyperlink" Target="https://pubmed.ncbi.nlm.nih.gov/9448523" TargetMode="External"/><Relationship Id="rId6131" Type="http://schemas.openxmlformats.org/officeDocument/2006/relationships/hyperlink" Target="https://pubmed.ncbi.nlm.nih.gov/8567019" TargetMode="External"/><Relationship Id="rId10510" Type="http://schemas.openxmlformats.org/officeDocument/2006/relationships/hyperlink" Target="https://www.hindawi.com/journals/bmri/2013/679680/" TargetMode="External"/><Relationship Id="rId9354" Type="http://schemas.openxmlformats.org/officeDocument/2006/relationships/hyperlink" Target="http://jddonline.com/articles/dermatology/S1545961622P0319X" TargetMode="External"/><Relationship Id="rId1690" Type="http://schemas.openxmlformats.org/officeDocument/2006/relationships/hyperlink" Target="https://pubmed.ncbi.nlm.nih.gov/8471517" TargetMode="External"/><Relationship Id="rId2741" Type="http://schemas.openxmlformats.org/officeDocument/2006/relationships/hyperlink" Target="https://pubmed.ncbi.nlm.nih.gov/24681597" TargetMode="External"/><Relationship Id="rId9007" Type="http://schemas.openxmlformats.org/officeDocument/2006/relationships/hyperlink" Target="https://academic.oup.com/bjd/article-abstract/175/5/1059/6697100?redirectedFrom=fulltext" TargetMode="External"/><Relationship Id="rId11284" Type="http://schemas.openxmlformats.org/officeDocument/2006/relationships/hyperlink" Target="https://onlinelibrary.wiley.com/resolve/openurl?genre=article&amp;sid=nlm:pubmed&amp;issn=0105-1873&amp;date=2000&amp;volume=42&amp;issue=1&amp;spage=54" TargetMode="External"/><Relationship Id="rId12335" Type="http://schemas.openxmlformats.org/officeDocument/2006/relationships/hyperlink" Target="https://onlinelibrary.wiley.com/resolve/openurl?genre=article&amp;sid=nlm:pubmed&amp;issn=0105-1873&amp;date=1993&amp;volume=28&amp;issue=1&amp;spage=15" TargetMode="External"/><Relationship Id="rId713" Type="http://schemas.openxmlformats.org/officeDocument/2006/relationships/hyperlink" Target="https://pubmed.ncbi.nlm.nih.gov/37318750" TargetMode="External"/><Relationship Id="rId1343" Type="http://schemas.openxmlformats.org/officeDocument/2006/relationships/hyperlink" Target="https://pubmed.ncbi.nlm.nih.gov/32176385" TargetMode="External"/><Relationship Id="rId5964" Type="http://schemas.openxmlformats.org/officeDocument/2006/relationships/hyperlink" Target="https://pubmed.ncbi.nlm.nih.gov/17101009" TargetMode="External"/><Relationship Id="rId4566" Type="http://schemas.openxmlformats.org/officeDocument/2006/relationships/hyperlink" Target="https://pubmed.ncbi.nlm.nih.gov/1828413" TargetMode="External"/><Relationship Id="rId5617" Type="http://schemas.openxmlformats.org/officeDocument/2006/relationships/hyperlink" Target="https://pubmed.ncbi.nlm.nih.gov/12950362" TargetMode="External"/><Relationship Id="rId3168" Type="http://schemas.openxmlformats.org/officeDocument/2006/relationships/hyperlink" Target="https://pubmed.ncbi.nlm.nih.gov/19438541" TargetMode="External"/><Relationship Id="rId4219" Type="http://schemas.openxmlformats.org/officeDocument/2006/relationships/hyperlink" Target="https://pubmed.ncbi.nlm.nih.gov/21771250" TargetMode="External"/><Relationship Id="rId7789" Type="http://schemas.openxmlformats.org/officeDocument/2006/relationships/hyperlink" Target="https://www.clinicalkey.com/content/playBy/pii?v=S0140-6736(15)00128-2" TargetMode="External"/><Relationship Id="rId10020" Type="http://schemas.openxmlformats.org/officeDocument/2006/relationships/hyperlink" Target="https://academic.oup.com/ced/article-abstract/47/7/1346/6692978?redirectedFrom=fulltext" TargetMode="External"/><Relationship Id="rId12192" Type="http://schemas.openxmlformats.org/officeDocument/2006/relationships/hyperlink" Target="https://academic.oup.com/bjd/article-abstract/146/5/849/6634456?redirectedFrom=fulltext" TargetMode="External"/><Relationship Id="rId570" Type="http://schemas.openxmlformats.org/officeDocument/2006/relationships/hyperlink" Target="https://pubmed.ncbi.nlm.nih.gov/37032446" TargetMode="External"/><Relationship Id="rId2251" Type="http://schemas.openxmlformats.org/officeDocument/2006/relationships/hyperlink" Target="https://pubmed.ncbi.nlm.nih.gov/20500184" TargetMode="External"/><Relationship Id="rId3302" Type="http://schemas.openxmlformats.org/officeDocument/2006/relationships/hyperlink" Target="https://pubmed.ncbi.nlm.nih.gov/15905257" TargetMode="External"/><Relationship Id="rId4700" Type="http://schemas.openxmlformats.org/officeDocument/2006/relationships/hyperlink" Target="https://pubmed.ncbi.nlm.nih.gov/16307656" TargetMode="External"/><Relationship Id="rId223" Type="http://schemas.openxmlformats.org/officeDocument/2006/relationships/hyperlink" Target="https://pubmed.ncbi.nlm.nih.gov/22540211" TargetMode="External"/><Relationship Id="rId6872" Type="http://schemas.openxmlformats.org/officeDocument/2006/relationships/hyperlink" Target="https://jamanetwork.com/journals/jamadermatology/fullarticle/vol/130/pg/121" TargetMode="External"/><Relationship Id="rId7923" Type="http://schemas.openxmlformats.org/officeDocument/2006/relationships/hyperlink" Target="https://jamanetwork.com/journals/jamadermatology/fullarticle/10.1001/archderm.141.9.1146" TargetMode="External"/><Relationship Id="rId10904" Type="http://schemas.openxmlformats.org/officeDocument/2006/relationships/hyperlink" Target="https://academic.oup.com/bjd/article-abstract/178/1/297/6668340?redirectedFrom=fulltext" TargetMode="External"/><Relationship Id="rId4076" Type="http://schemas.openxmlformats.org/officeDocument/2006/relationships/hyperlink" Target="https://pubmed.ncbi.nlm.nih.gov/8879938" TargetMode="External"/><Relationship Id="rId5474" Type="http://schemas.openxmlformats.org/officeDocument/2006/relationships/hyperlink" Target="https://pubmed.ncbi.nlm.nih.gov/35815920" TargetMode="External"/><Relationship Id="rId6525" Type="http://schemas.openxmlformats.org/officeDocument/2006/relationships/hyperlink" Target="https://academic.oup.com/bjd/article-abstract/175/3/622/6616904?redirectedFrom=fulltext" TargetMode="External"/><Relationship Id="rId5127" Type="http://schemas.openxmlformats.org/officeDocument/2006/relationships/hyperlink" Target="https://pubmed.ncbi.nlm.nih.gov/2371171" TargetMode="External"/><Relationship Id="rId8697" Type="http://schemas.openxmlformats.org/officeDocument/2006/relationships/hyperlink" Target="https://europepmc.org/abstract/MED/35663774" TargetMode="External"/><Relationship Id="rId9748" Type="http://schemas.openxmlformats.org/officeDocument/2006/relationships/hyperlink" Target="https://academic.oup.com/bjd/article-abstract/183/4/638/6761593?redirectedFrom=fulltext" TargetMode="External"/><Relationship Id="rId11678" Type="http://schemas.openxmlformats.org/officeDocument/2006/relationships/hyperlink" Target="https://academic.oup.com/jpubhealth/article/44/1/e42/6369023" TargetMode="External"/><Relationship Id="rId1737" Type="http://schemas.openxmlformats.org/officeDocument/2006/relationships/hyperlink" Target="https://pubmed.ncbi.nlm.nih.gov/30183065" TargetMode="External"/><Relationship Id="rId7299" Type="http://schemas.openxmlformats.org/officeDocument/2006/relationships/hyperlink" Target="https://onlinelibrary.wiley.com/doi/10.1111/jdv.15487" TargetMode="External"/><Relationship Id="rId4210" Type="http://schemas.openxmlformats.org/officeDocument/2006/relationships/hyperlink" Target="https://pubmed.ncbi.nlm.nih.gov/24424453" TargetMode="External"/><Relationship Id="rId7780" Type="http://schemas.openxmlformats.org/officeDocument/2006/relationships/hyperlink" Target="https://www.clinicalkey.com/content/playBy/pii?v=S0091-6749(15)00419-4" TargetMode="External"/><Relationship Id="rId6382" Type="http://schemas.openxmlformats.org/officeDocument/2006/relationships/hyperlink" Target="https://pubmed.ncbi.nlm.nih.gov/16008725" TargetMode="External"/><Relationship Id="rId7433" Type="http://schemas.openxmlformats.org/officeDocument/2006/relationships/hyperlink" Target="https://www.tandfonline.com/doi/full/10.1080/09546634.2022.2037496" TargetMode="External"/><Relationship Id="rId8831" Type="http://schemas.openxmlformats.org/officeDocument/2006/relationships/hyperlink" Target="https://linkinghub.elsevier.com/retrieve/pii/S0014-5793(99)01402-7" TargetMode="External"/><Relationship Id="rId10761" Type="http://schemas.openxmlformats.org/officeDocument/2006/relationships/hyperlink" Target="https://academic.oup.com/bjd/article-abstract/150/1/11/6635529?redirectedFrom=fulltext" TargetMode="External"/><Relationship Id="rId11812" Type="http://schemas.openxmlformats.org/officeDocument/2006/relationships/hyperlink" Target="https://academic.oup.com/pmj/article/82/963/e3/7045092" TargetMode="External"/><Relationship Id="rId6035" Type="http://schemas.openxmlformats.org/officeDocument/2006/relationships/hyperlink" Target="https://pubmed.ncbi.nlm.nih.gov/11846750" TargetMode="External"/><Relationship Id="rId10414" Type="http://schemas.openxmlformats.org/officeDocument/2006/relationships/hyperlink" Target="https://onlinelibrary.wiley.com/resolve/openurl?genre=article&amp;sid=nlm:pubmed&amp;issn=0105-1873&amp;date=1991&amp;volume=25&amp;issue=2&amp;spage=132" TargetMode="External"/><Relationship Id="rId2992" Type="http://schemas.openxmlformats.org/officeDocument/2006/relationships/hyperlink" Target="https://pubmed.ncbi.nlm.nih.gov/8349857" TargetMode="External"/><Relationship Id="rId9258" Type="http://schemas.openxmlformats.org/officeDocument/2006/relationships/hyperlink" Target="https://linkinghub.elsevier.com/retrieve/pii/S0022-202X(15)40981-9" TargetMode="External"/><Relationship Id="rId964" Type="http://schemas.openxmlformats.org/officeDocument/2006/relationships/hyperlink" Target="https://pubmed.ncbi.nlm.nih.gov/26990423" TargetMode="External"/><Relationship Id="rId1594" Type="http://schemas.openxmlformats.org/officeDocument/2006/relationships/hyperlink" Target="https://pubmed.ncbi.nlm.nih.gov/12975164" TargetMode="External"/><Relationship Id="rId2645" Type="http://schemas.openxmlformats.org/officeDocument/2006/relationships/hyperlink" Target="https://pubmed.ncbi.nlm.nih.gov/28301045" TargetMode="External"/><Relationship Id="rId11188" Type="http://schemas.openxmlformats.org/officeDocument/2006/relationships/hyperlink" Target="https://onlinelibrary.wiley.com/doi/10.1111/j.1600-0536.2007.01150.x" TargetMode="External"/><Relationship Id="rId12239" Type="http://schemas.openxmlformats.org/officeDocument/2006/relationships/hyperlink" Target="https://onlinelibrary.wiley.com/resolve/openurl?genre=article&amp;sid=nlm:pubmed&amp;issn=0105-1873&amp;date=1999&amp;volume=40&amp;issue=3&amp;spage=150" TargetMode="External"/><Relationship Id="rId617" Type="http://schemas.openxmlformats.org/officeDocument/2006/relationships/hyperlink" Target="https://pubmed.ncbi.nlm.nih.gov/23796133" TargetMode="External"/><Relationship Id="rId1247" Type="http://schemas.openxmlformats.org/officeDocument/2006/relationships/hyperlink" Target="https://pubmed.ncbi.nlm.nih.gov/20096159" TargetMode="External"/><Relationship Id="rId5868" Type="http://schemas.openxmlformats.org/officeDocument/2006/relationships/hyperlink" Target="https://pubmed.ncbi.nlm.nih.gov/22743221" TargetMode="External"/><Relationship Id="rId6919" Type="http://schemas.openxmlformats.org/officeDocument/2006/relationships/hyperlink" Target="https://academic.oup.com/bjd/article-abstract/118/2/209/6684763?redirectedFrom=fulltext" TargetMode="External"/><Relationship Id="rId7290" Type="http://schemas.openxmlformats.org/officeDocument/2006/relationships/hyperlink" Target="https://www.tandfonline.com/doi/full/10.1080/09546634.2019.1592096" TargetMode="External"/><Relationship Id="rId8341" Type="http://schemas.openxmlformats.org/officeDocument/2006/relationships/hyperlink" Target="https://europepmc.org/abstract/MED/12354803" TargetMode="External"/><Relationship Id="rId10271" Type="http://schemas.openxmlformats.org/officeDocument/2006/relationships/hyperlink" Target="https://onlinelibrary.wiley.com/doi/10.1111/cod.14364" TargetMode="External"/><Relationship Id="rId11322" Type="http://schemas.openxmlformats.org/officeDocument/2006/relationships/hyperlink" Target="https://onlinelibrary.wiley.com/resolve/openurl?genre=article&amp;sid=nlm:pubmed&amp;issn=0105-1873&amp;date=1995&amp;volume=33&amp;issue=4&amp;spage=247" TargetMode="External"/><Relationship Id="rId4951" Type="http://schemas.openxmlformats.org/officeDocument/2006/relationships/hyperlink" Target="https://pubmed.ncbi.nlm.nih.gov/17337456" TargetMode="External"/><Relationship Id="rId12096" Type="http://schemas.openxmlformats.org/officeDocument/2006/relationships/hyperlink" Target="https://onlinelibrary.wiley.com/doi/10.1111/j.1600-0536.2008.01373.x" TargetMode="External"/><Relationship Id="rId474" Type="http://schemas.openxmlformats.org/officeDocument/2006/relationships/hyperlink" Target="https://pubmed.ncbi.nlm.nih.gov/9194019" TargetMode="External"/><Relationship Id="rId2155" Type="http://schemas.openxmlformats.org/officeDocument/2006/relationships/hyperlink" Target="https://pubmed.ncbi.nlm.nih.gov/28373353" TargetMode="External"/><Relationship Id="rId3553" Type="http://schemas.openxmlformats.org/officeDocument/2006/relationships/hyperlink" Target="https://pubmed.ncbi.nlm.nih.gov/15656817" TargetMode="External"/><Relationship Id="rId4604" Type="http://schemas.openxmlformats.org/officeDocument/2006/relationships/hyperlink" Target="https://pubmed.ncbi.nlm.nih.gov/4092456" TargetMode="External"/><Relationship Id="rId127" Type="http://schemas.openxmlformats.org/officeDocument/2006/relationships/hyperlink" Target="https://pubmed.ncbi.nlm.nih.gov/28914955" TargetMode="External"/><Relationship Id="rId3206" Type="http://schemas.openxmlformats.org/officeDocument/2006/relationships/hyperlink" Target="https://pubmed.ncbi.nlm.nih.gov/11260242" TargetMode="External"/><Relationship Id="rId6776" Type="http://schemas.openxmlformats.org/officeDocument/2006/relationships/hyperlink" Target="https://onlinelibrary.wiley.com/resolve/openurl?genre=article&amp;sid=nlm:pubmed&amp;issn=0903-4641&amp;date=2003&amp;volume=111&amp;spage=797" TargetMode="External"/><Relationship Id="rId7827" Type="http://schemas.openxmlformats.org/officeDocument/2006/relationships/hyperlink" Target="https://www.clinicalkey.com/content/playBy/pii?v=S0091-6749(12)00263-1" TargetMode="External"/><Relationship Id="rId10808" Type="http://schemas.openxmlformats.org/officeDocument/2006/relationships/hyperlink" Target="https://academic.oup.com/bjd/article-abstract/133/3/493/6681419?redirectedFrom=fulltext" TargetMode="External"/><Relationship Id="rId5378" Type="http://schemas.openxmlformats.org/officeDocument/2006/relationships/hyperlink" Target="https://pubmed.ncbi.nlm.nih.gov/9686978" TargetMode="External"/><Relationship Id="rId6429" Type="http://schemas.openxmlformats.org/officeDocument/2006/relationships/hyperlink" Target="https://academic.oup.com/bjd/article/187/5/713/6966410" TargetMode="External"/><Relationship Id="rId9999" Type="http://schemas.openxmlformats.org/officeDocument/2006/relationships/hyperlink" Target="https://trialsjournal.biomedcentral.com/articles/10.1186/1745-6215-8-3" TargetMode="External"/><Relationship Id="rId12230" Type="http://schemas.openxmlformats.org/officeDocument/2006/relationships/hyperlink" Target="https://onlinelibrary.wiley.com/resolve/openurl?genre=article&amp;sid=nlm:pubmed&amp;issn=0105-1873&amp;date=2000&amp;volume=42&amp;issue=2&amp;spage=95" TargetMode="External"/><Relationship Id="rId1988" Type="http://schemas.openxmlformats.org/officeDocument/2006/relationships/hyperlink" Target="https://pubmed.ncbi.nlm.nih.gov/16681606" TargetMode="External"/><Relationship Id="rId4461" Type="http://schemas.openxmlformats.org/officeDocument/2006/relationships/hyperlink" Target="https://pubmed.ncbi.nlm.nih.gov/19251577" TargetMode="External"/><Relationship Id="rId5512" Type="http://schemas.openxmlformats.org/officeDocument/2006/relationships/hyperlink" Target="https://pubmed.ncbi.nlm.nih.gov/29563195" TargetMode="External"/><Relationship Id="rId6910" Type="http://schemas.openxmlformats.org/officeDocument/2006/relationships/hyperlink" Target="https://linkinghub.elsevier.com/retrieve/pii/0190-9622(90)70350-Q" TargetMode="External"/><Relationship Id="rId3063" Type="http://schemas.openxmlformats.org/officeDocument/2006/relationships/hyperlink" Target="https://pubmed.ncbi.nlm.nih.gov/30977217" TargetMode="External"/><Relationship Id="rId4114" Type="http://schemas.openxmlformats.org/officeDocument/2006/relationships/hyperlink" Target="https://pubmed.ncbi.nlm.nih.gov/1838313" TargetMode="External"/><Relationship Id="rId6286" Type="http://schemas.openxmlformats.org/officeDocument/2006/relationships/hyperlink" Target="https://pubmed.ncbi.nlm.nih.gov/2656871" TargetMode="External"/><Relationship Id="rId7337" Type="http://schemas.openxmlformats.org/officeDocument/2006/relationships/hyperlink" Target="https://onlinelibrary.wiley.com/doi/10.1111/jdv.12559" TargetMode="External"/><Relationship Id="rId7684" Type="http://schemas.openxmlformats.org/officeDocument/2006/relationships/hyperlink" Target="https://journals.lww.com/co-allergy/abstract/2021/08000/evidence_based_management_of_eczema__five_things.12.aspx" TargetMode="External"/><Relationship Id="rId8735" Type="http://schemas.openxmlformats.org/officeDocument/2006/relationships/hyperlink" Target="https://linkinghub.elsevier.com/retrieve/pii/S0022-202X(15)35394-X" TargetMode="External"/><Relationship Id="rId10665" Type="http://schemas.openxmlformats.org/officeDocument/2006/relationships/hyperlink" Target="http://hdl.handle.net/20.500.11820/d46d0245-2291-4bba-b518-b0f8886a1fb5" TargetMode="External"/><Relationship Id="rId11716" Type="http://schemas.openxmlformats.org/officeDocument/2006/relationships/hyperlink" Target="https://europepmc.org/abstract/MED/29158326" TargetMode="External"/><Relationship Id="rId7751" Type="http://schemas.openxmlformats.org/officeDocument/2006/relationships/hyperlink" Target="https://academic.oup.com/bjd/article-abstract/176/6/1657/6687215?redirectedFrom=fulltext" TargetMode="External"/><Relationship Id="rId8802" Type="http://schemas.openxmlformats.org/officeDocument/2006/relationships/hyperlink" Target="https://academic.oup.com/bjd/article-abstract/145/5/784/6687919?redirectedFrom=fulltext" TargetMode="External"/><Relationship Id="rId10318" Type="http://schemas.openxmlformats.org/officeDocument/2006/relationships/hyperlink" Target="https://onlinelibrary.wiley.com/resolve/openurl?genre=article&amp;sid=nlm:pubmed&amp;issn=0105-1873&amp;date=2003&amp;volume=49&amp;issue=2&amp;spage=108" TargetMode="External"/><Relationship Id="rId10732" Type="http://schemas.openxmlformats.org/officeDocument/2006/relationships/hyperlink" Target="https://onlinelibrary.wiley.com/doi/10.1111/j.1600-0536.2009.01572.x" TargetMode="External"/><Relationship Id="rId2896" Type="http://schemas.openxmlformats.org/officeDocument/2006/relationships/hyperlink" Target="https://pubmed.ncbi.nlm.nih.gov/14962118" TargetMode="External"/><Relationship Id="rId3947" Type="http://schemas.openxmlformats.org/officeDocument/2006/relationships/hyperlink" Target="https://pubmed.ncbi.nlm.nih.gov/11872789" TargetMode="External"/><Relationship Id="rId6353" Type="http://schemas.openxmlformats.org/officeDocument/2006/relationships/hyperlink" Target="https://pubmed.ncbi.nlm.nih.gov/23522938" TargetMode="External"/><Relationship Id="rId7404" Type="http://schemas.openxmlformats.org/officeDocument/2006/relationships/hyperlink" Target="https://europepmc.org/abstract/MED/37451726" TargetMode="External"/><Relationship Id="rId868" Type="http://schemas.openxmlformats.org/officeDocument/2006/relationships/hyperlink" Target="https://pubmed.ncbi.nlm.nih.gov/15727630" TargetMode="External"/><Relationship Id="rId1498" Type="http://schemas.openxmlformats.org/officeDocument/2006/relationships/hyperlink" Target="https://pubmed.ncbi.nlm.nih.gov/20334635" TargetMode="External"/><Relationship Id="rId2549" Type="http://schemas.openxmlformats.org/officeDocument/2006/relationships/hyperlink" Target="https://pubmed.ncbi.nlm.nih.gov/35491651" TargetMode="External"/><Relationship Id="rId2963" Type="http://schemas.openxmlformats.org/officeDocument/2006/relationships/hyperlink" Target="https://pubmed.ncbi.nlm.nih.gov/9767254" TargetMode="External"/><Relationship Id="rId6006" Type="http://schemas.openxmlformats.org/officeDocument/2006/relationships/hyperlink" Target="https://pubmed.ncbi.nlm.nih.gov/12948084" TargetMode="External"/><Relationship Id="rId6420" Type="http://schemas.openxmlformats.org/officeDocument/2006/relationships/hyperlink" Target="https://academic.oup.com/bjd/article/188/5/610/6957428" TargetMode="External"/><Relationship Id="rId9576" Type="http://schemas.openxmlformats.org/officeDocument/2006/relationships/hyperlink" Target="https://academic.oup.com/bjd/article-abstract/178/4/980/6602490?redirectedFrom=fulltext" TargetMode="External"/><Relationship Id="rId9990" Type="http://schemas.openxmlformats.org/officeDocument/2006/relationships/hyperlink" Target="https://europepmc.org/abstract/MED/23505516" TargetMode="External"/><Relationship Id="rId935" Type="http://schemas.openxmlformats.org/officeDocument/2006/relationships/hyperlink" Target="https://pubmed.ncbi.nlm.nih.gov/31037773" TargetMode="External"/><Relationship Id="rId1565" Type="http://schemas.openxmlformats.org/officeDocument/2006/relationships/hyperlink" Target="https://pubmed.ncbi.nlm.nih.gov/16243169" TargetMode="External"/><Relationship Id="rId2616" Type="http://schemas.openxmlformats.org/officeDocument/2006/relationships/hyperlink" Target="https://pubmed.ncbi.nlm.nih.gov/30846478" TargetMode="External"/><Relationship Id="rId5022" Type="http://schemas.openxmlformats.org/officeDocument/2006/relationships/hyperlink" Target="https://pubmed.ncbi.nlm.nih.gov/12210636" TargetMode="External"/><Relationship Id="rId8178" Type="http://schemas.openxmlformats.org/officeDocument/2006/relationships/hyperlink" Target="https://linkinghub.elsevier.com/retrieve/pii/S0378-4274(05)00116-5" TargetMode="External"/><Relationship Id="rId8592" Type="http://schemas.openxmlformats.org/officeDocument/2006/relationships/hyperlink" Target="https://europepmc.org/abstract/MED/19492053" TargetMode="External"/><Relationship Id="rId9229" Type="http://schemas.openxmlformats.org/officeDocument/2006/relationships/hyperlink" Target="https://academic.oup.com/hmg/article/12/18/2395/2355626" TargetMode="External"/><Relationship Id="rId9643" Type="http://schemas.openxmlformats.org/officeDocument/2006/relationships/hyperlink" Target="https://medicaljournalssweden.se/actadv/article/view/5382" TargetMode="External"/><Relationship Id="rId11159" Type="http://schemas.openxmlformats.org/officeDocument/2006/relationships/hyperlink" Target="https://www.nature.com/articles/6605802" TargetMode="External"/><Relationship Id="rId1218" Type="http://schemas.openxmlformats.org/officeDocument/2006/relationships/hyperlink" Target="https://pubmed.ncbi.nlm.nih.gov/23311587" TargetMode="External"/><Relationship Id="rId7194" Type="http://schemas.openxmlformats.org/officeDocument/2006/relationships/hyperlink" Target="https://linkinghub.elsevier.com/retrieve/pii/S0022-202X(15)36604-5" TargetMode="External"/><Relationship Id="rId8245" Type="http://schemas.openxmlformats.org/officeDocument/2006/relationships/hyperlink" Target="https://onlinelibrary.wiley.com/doi/10.1111/jdv.17519" TargetMode="External"/><Relationship Id="rId10175" Type="http://schemas.openxmlformats.org/officeDocument/2006/relationships/hyperlink" Target="https://academic.oup.com/bjd/article-abstract/138/4/661/6683010?redirectedFrom=fulltext" TargetMode="External"/><Relationship Id="rId11573" Type="http://schemas.openxmlformats.org/officeDocument/2006/relationships/hyperlink" Target="https://linkinghub.elsevier.com/retrieve/pii/S0009-8981(99)00017-0" TargetMode="External"/><Relationship Id="rId1632" Type="http://schemas.openxmlformats.org/officeDocument/2006/relationships/hyperlink" Target="https://pubmed.ncbi.nlm.nih.gov/10809850" TargetMode="External"/><Relationship Id="rId4788" Type="http://schemas.openxmlformats.org/officeDocument/2006/relationships/hyperlink" Target="https://pubmed.ncbi.nlm.nih.gov/29933257" TargetMode="External"/><Relationship Id="rId5839" Type="http://schemas.openxmlformats.org/officeDocument/2006/relationships/hyperlink" Target="https://pubmed.ncbi.nlm.nih.gov/27569201" TargetMode="External"/><Relationship Id="rId7261" Type="http://schemas.openxmlformats.org/officeDocument/2006/relationships/hyperlink" Target="https://onlinelibrary.wiley.com/doi/10.1111/jdv.17829" TargetMode="External"/><Relationship Id="rId9710" Type="http://schemas.openxmlformats.org/officeDocument/2006/relationships/hyperlink" Target="https://academic.oup.com/bjd/article/188/5/618/6972416" TargetMode="External"/><Relationship Id="rId11226" Type="http://schemas.openxmlformats.org/officeDocument/2006/relationships/hyperlink" Target="https://journals.sagepub.com/doi/10.1191/1740774505cn081oa?url_ver=Z39.88-2003&amp;rfr_id=ori:rid:crossref.org&amp;rfr_dat=cr_pub%20%200pubmed" TargetMode="External"/><Relationship Id="rId11640" Type="http://schemas.openxmlformats.org/officeDocument/2006/relationships/hyperlink" Target="https://oem.bmj.com/lookup/pmidlookup?view=long&amp;pmid=22034544" TargetMode="External"/><Relationship Id="rId4855" Type="http://schemas.openxmlformats.org/officeDocument/2006/relationships/hyperlink" Target="https://pubmed.ncbi.nlm.nih.gov/23227866" TargetMode="External"/><Relationship Id="rId5906" Type="http://schemas.openxmlformats.org/officeDocument/2006/relationships/hyperlink" Target="https://pubmed.ncbi.nlm.nih.gov/18778283" TargetMode="External"/><Relationship Id="rId8312" Type="http://schemas.openxmlformats.org/officeDocument/2006/relationships/hyperlink" Target="https://academic.oup.com/bjd/article-abstract/169/2/240/6615059?redirectedFrom=fulltext" TargetMode="External"/><Relationship Id="rId10242" Type="http://schemas.openxmlformats.org/officeDocument/2006/relationships/hyperlink" Target="https://academic.oup.com/bjd/article-abstract/153/5/1073/6637034?redirectedFrom=fulltext" TargetMode="External"/><Relationship Id="rId3457" Type="http://schemas.openxmlformats.org/officeDocument/2006/relationships/hyperlink" Target="https://pubmed.ncbi.nlm.nih.gov/30628069" TargetMode="External"/><Relationship Id="rId3871" Type="http://schemas.openxmlformats.org/officeDocument/2006/relationships/hyperlink" Target="https://pubmed.ncbi.nlm.nih.gov/3253130" TargetMode="External"/><Relationship Id="rId4508" Type="http://schemas.openxmlformats.org/officeDocument/2006/relationships/hyperlink" Target="https://pubmed.ncbi.nlm.nih.gov/11422264" TargetMode="External"/><Relationship Id="rId4922" Type="http://schemas.openxmlformats.org/officeDocument/2006/relationships/hyperlink" Target="https://pubmed.ncbi.nlm.nih.gov/19556011" TargetMode="External"/><Relationship Id="rId378" Type="http://schemas.openxmlformats.org/officeDocument/2006/relationships/hyperlink" Target="https://pubmed.ncbi.nlm.nih.gov/15764018" TargetMode="External"/><Relationship Id="rId792" Type="http://schemas.openxmlformats.org/officeDocument/2006/relationships/hyperlink" Target="https://pubmed.ncbi.nlm.nih.gov/29897111" TargetMode="External"/><Relationship Id="rId2059" Type="http://schemas.openxmlformats.org/officeDocument/2006/relationships/hyperlink" Target="https://pubmed.ncbi.nlm.nih.gov/37634128" TargetMode="External"/><Relationship Id="rId2473" Type="http://schemas.openxmlformats.org/officeDocument/2006/relationships/hyperlink" Target="https://pubmed.ncbi.nlm.nih.gov/11167699" TargetMode="External"/><Relationship Id="rId3524" Type="http://schemas.openxmlformats.org/officeDocument/2006/relationships/hyperlink" Target="https://pubmed.ncbi.nlm.nih.gov/21839423" TargetMode="External"/><Relationship Id="rId9086" Type="http://schemas.openxmlformats.org/officeDocument/2006/relationships/hyperlink" Target="https://onlinelibrary.wiley.com/doi/10.1111/1346-8138.12182" TargetMode="External"/><Relationship Id="rId12067" Type="http://schemas.openxmlformats.org/officeDocument/2006/relationships/hyperlink" Target="https://onlinelibrary.wiley.com/doi/10.1111/j.1365-2222.2010.03684.x" TargetMode="External"/><Relationship Id="rId12481" Type="http://schemas.openxmlformats.org/officeDocument/2006/relationships/hyperlink" Target="https://journals.sagepub.com/doi/10.1177/09544119231181797?url_ver=Z39.88-2003&amp;rfr_id=ori:rid:crossref.org&amp;rfr_dat=cr_pub%20%200pubmed" TargetMode="External"/><Relationship Id="rId445" Type="http://schemas.openxmlformats.org/officeDocument/2006/relationships/hyperlink" Target="https://pubmed.ncbi.nlm.nih.gov/10753146" TargetMode="External"/><Relationship Id="rId1075" Type="http://schemas.openxmlformats.org/officeDocument/2006/relationships/hyperlink" Target="https://pubmed.ncbi.nlm.nih.gov/33982284" TargetMode="External"/><Relationship Id="rId2126" Type="http://schemas.openxmlformats.org/officeDocument/2006/relationships/hyperlink" Target="https://pubmed.ncbi.nlm.nih.gov/31347739" TargetMode="External"/><Relationship Id="rId2540" Type="http://schemas.openxmlformats.org/officeDocument/2006/relationships/hyperlink" Target="https://pubmed.ncbi.nlm.nih.gov/35267209" TargetMode="External"/><Relationship Id="rId5696" Type="http://schemas.openxmlformats.org/officeDocument/2006/relationships/hyperlink" Target="https://pubmed.ncbi.nlm.nih.gov/37429220" TargetMode="External"/><Relationship Id="rId6747" Type="http://schemas.openxmlformats.org/officeDocument/2006/relationships/hyperlink" Target="https://onlinelibrary.wiley.com/doi/10.1111/j.1473-2165.2005.00197.x" TargetMode="External"/><Relationship Id="rId9153" Type="http://schemas.openxmlformats.org/officeDocument/2006/relationships/hyperlink" Target="https://academic.oup.com/bjd/article-abstract/160/2/233/6641974?redirectedFrom=fulltext" TargetMode="External"/><Relationship Id="rId11083" Type="http://schemas.openxmlformats.org/officeDocument/2006/relationships/hyperlink" Target="https://onlinelibrary.wiley.com/doi/10.1111/cod.12241" TargetMode="External"/><Relationship Id="rId12134" Type="http://schemas.openxmlformats.org/officeDocument/2006/relationships/hyperlink" Target="https://www.tandfonline.com/doi/full/10.1080/15569520701622993" TargetMode="External"/><Relationship Id="rId512" Type="http://schemas.openxmlformats.org/officeDocument/2006/relationships/hyperlink" Target="https://pubmed.ncbi.nlm.nih.gov/1619084" TargetMode="External"/><Relationship Id="rId1142" Type="http://schemas.openxmlformats.org/officeDocument/2006/relationships/hyperlink" Target="https://pubmed.ncbi.nlm.nih.gov/31024633" TargetMode="External"/><Relationship Id="rId4298" Type="http://schemas.openxmlformats.org/officeDocument/2006/relationships/hyperlink" Target="https://pubmed.ncbi.nlm.nih.gov/1130473" TargetMode="External"/><Relationship Id="rId5349" Type="http://schemas.openxmlformats.org/officeDocument/2006/relationships/hyperlink" Target="https://pubmed.ncbi.nlm.nih.gov/12490310" TargetMode="External"/><Relationship Id="rId9220" Type="http://schemas.openxmlformats.org/officeDocument/2006/relationships/hyperlink" Target="https://academic.oup.com/ced/article-abstract/29/6/669/6627194?redirectedFrom=fulltext" TargetMode="External"/><Relationship Id="rId4365" Type="http://schemas.openxmlformats.org/officeDocument/2006/relationships/hyperlink" Target="https://pubmed.ncbi.nlm.nih.gov/4458413" TargetMode="External"/><Relationship Id="rId5763" Type="http://schemas.openxmlformats.org/officeDocument/2006/relationships/hyperlink" Target="https://pubmed.ncbi.nlm.nih.gov/20925734" TargetMode="External"/><Relationship Id="rId6814" Type="http://schemas.openxmlformats.org/officeDocument/2006/relationships/hyperlink" Target="https://academic.oup.com/bjd/article-abstract/144/4/849/6691093?redirectedFrom=fulltext" TargetMode="External"/><Relationship Id="rId11150" Type="http://schemas.openxmlformats.org/officeDocument/2006/relationships/hyperlink" Target="https://www.clinicalkey.com/content/playBy/pii?v=S0140-6736(10)60484-9" TargetMode="External"/><Relationship Id="rId12201" Type="http://schemas.openxmlformats.org/officeDocument/2006/relationships/hyperlink" Target="https://linkinghub.elsevier.com/retrieve/pii/S0300483X01004620" TargetMode="External"/><Relationship Id="rId1959" Type="http://schemas.openxmlformats.org/officeDocument/2006/relationships/hyperlink" Target="https://pubmed.ncbi.nlm.nih.gov/24161567" TargetMode="External"/><Relationship Id="rId4018" Type="http://schemas.openxmlformats.org/officeDocument/2006/relationships/hyperlink" Target="https://pubmed.ncbi.nlm.nih.gov/12694220" TargetMode="External"/><Relationship Id="rId5416" Type="http://schemas.openxmlformats.org/officeDocument/2006/relationships/hyperlink" Target="https://pubmed.ncbi.nlm.nih.gov/8733400" TargetMode="External"/><Relationship Id="rId5830" Type="http://schemas.openxmlformats.org/officeDocument/2006/relationships/hyperlink" Target="https://pubmed.ncbi.nlm.nih.gov/28274809" TargetMode="External"/><Relationship Id="rId8986" Type="http://schemas.openxmlformats.org/officeDocument/2006/relationships/hyperlink" Target="https://www.nature.com/articles/ncomms15397" TargetMode="External"/><Relationship Id="rId11967" Type="http://schemas.openxmlformats.org/officeDocument/2006/relationships/hyperlink" Target="https://academic.oup.com/bjd/article-abstract/180/3/464/6749850?redirectedFrom=fulltext" TargetMode="External"/><Relationship Id="rId3381" Type="http://schemas.openxmlformats.org/officeDocument/2006/relationships/hyperlink" Target="https://pubmed.ncbi.nlm.nih.gov/36745557" TargetMode="External"/><Relationship Id="rId4432" Type="http://schemas.openxmlformats.org/officeDocument/2006/relationships/hyperlink" Target="https://pubmed.ncbi.nlm.nih.gov/27545662" TargetMode="External"/><Relationship Id="rId7588" Type="http://schemas.openxmlformats.org/officeDocument/2006/relationships/hyperlink" Target="https://europepmc.org/abstract/MED/22984656" TargetMode="External"/><Relationship Id="rId8639" Type="http://schemas.openxmlformats.org/officeDocument/2006/relationships/hyperlink" Target="https://europepmc.org/abstract/MED/12084738" TargetMode="External"/><Relationship Id="rId10569" Type="http://schemas.openxmlformats.org/officeDocument/2006/relationships/hyperlink" Target="https://europepmc.org/abstract/MED/8461769" TargetMode="External"/><Relationship Id="rId10983" Type="http://schemas.openxmlformats.org/officeDocument/2006/relationships/hyperlink" Target="https://onlinelibrary.wiley.com/resolve/openurl?genre=article&amp;sid=nlm:pubmed&amp;issn=0105-1873&amp;date=2002&amp;volume=46&amp;issue=5&amp;spage=306" TargetMode="External"/><Relationship Id="rId3034" Type="http://schemas.openxmlformats.org/officeDocument/2006/relationships/hyperlink" Target="https://pubmed.ncbi.nlm.nih.gov/34418166" TargetMode="External"/><Relationship Id="rId7655" Type="http://schemas.openxmlformats.org/officeDocument/2006/relationships/hyperlink" Target="https://onlinelibrary.wiley.com/doi/10.1111/all.15238" TargetMode="External"/><Relationship Id="rId8706" Type="http://schemas.openxmlformats.org/officeDocument/2006/relationships/hyperlink" Target="https://academic.oup.com/ced/article-abstract/44/8/897/6607841?redirectedFrom=fulltext" TargetMode="External"/><Relationship Id="rId10636" Type="http://schemas.openxmlformats.org/officeDocument/2006/relationships/hyperlink" Target="https://onlinelibrary.wiley.com/doi/10.1002/jcp.22872" TargetMode="External"/><Relationship Id="rId2050" Type="http://schemas.openxmlformats.org/officeDocument/2006/relationships/hyperlink" Target="https://pubmed.ncbi.nlm.nih.gov/37120724" TargetMode="External"/><Relationship Id="rId3101" Type="http://schemas.openxmlformats.org/officeDocument/2006/relationships/hyperlink" Target="https://pubmed.ncbi.nlm.nih.gov/26447167" TargetMode="External"/><Relationship Id="rId6257" Type="http://schemas.openxmlformats.org/officeDocument/2006/relationships/hyperlink" Target="https://pubmed.ncbi.nlm.nih.gov/9143855" TargetMode="External"/><Relationship Id="rId6671" Type="http://schemas.openxmlformats.org/officeDocument/2006/relationships/hyperlink" Target="https://academic.oup.com/bjd/article-abstract/160/1/162/6641826?redirectedFrom=fulltext" TargetMode="External"/><Relationship Id="rId7308" Type="http://schemas.openxmlformats.org/officeDocument/2006/relationships/hyperlink" Target="https://onlinelibrary.wiley.com/doi/10.1111/jdv.14693" TargetMode="External"/><Relationship Id="rId7722" Type="http://schemas.openxmlformats.org/officeDocument/2006/relationships/hyperlink" Target="https://academic.oup.com/bjd/article-abstract/178/3/810/6687421?redirectedFrom=fulltext" TargetMode="External"/><Relationship Id="rId5273" Type="http://schemas.openxmlformats.org/officeDocument/2006/relationships/hyperlink" Target="https://pubmed.ncbi.nlm.nih.gov/31500949" TargetMode="External"/><Relationship Id="rId6324" Type="http://schemas.openxmlformats.org/officeDocument/2006/relationships/hyperlink" Target="https://pubmed.ncbi.nlm.nih.gov/32323310" TargetMode="External"/><Relationship Id="rId10703" Type="http://schemas.openxmlformats.org/officeDocument/2006/relationships/hyperlink" Target="https://academic.oup.com/bjd/article-abstract/176/4/955/6748029?redirectedFrom=fulltext" TargetMode="External"/><Relationship Id="rId839" Type="http://schemas.openxmlformats.org/officeDocument/2006/relationships/hyperlink" Target="https://pubmed.ncbi.nlm.nih.gov/24299524" TargetMode="External"/><Relationship Id="rId1469" Type="http://schemas.openxmlformats.org/officeDocument/2006/relationships/hyperlink" Target="https://pubmed.ncbi.nlm.nih.gov/22738412" TargetMode="External"/><Relationship Id="rId2867" Type="http://schemas.openxmlformats.org/officeDocument/2006/relationships/hyperlink" Target="https://pubmed.ncbi.nlm.nih.gov/16172042" TargetMode="External"/><Relationship Id="rId3918" Type="http://schemas.openxmlformats.org/officeDocument/2006/relationships/hyperlink" Target="https://pubmed.ncbi.nlm.nih.gov/29524210" TargetMode="External"/><Relationship Id="rId5340" Type="http://schemas.openxmlformats.org/officeDocument/2006/relationships/hyperlink" Target="https://pubmed.ncbi.nlm.nih.gov/25048869" TargetMode="External"/><Relationship Id="rId8496" Type="http://schemas.openxmlformats.org/officeDocument/2006/relationships/hyperlink" Target="https://journals.asm.org/doi/10.1128/IAI.00994-16?url_ver=Z39.88-2003&amp;rfr_id=ori:rid:crossref.org&amp;rfr_dat=cr_pub%20%200pubmed" TargetMode="External"/><Relationship Id="rId9547" Type="http://schemas.openxmlformats.org/officeDocument/2006/relationships/hyperlink" Target="https://academic.oup.com/bjd/article-abstract/138/3/561/6682918?redirectedFrom=fulltext" TargetMode="External"/><Relationship Id="rId9894" Type="http://schemas.openxmlformats.org/officeDocument/2006/relationships/hyperlink" Target="https://europepmc.org/abstract/MED/37173108" TargetMode="External"/><Relationship Id="rId1883" Type="http://schemas.openxmlformats.org/officeDocument/2006/relationships/hyperlink" Target="https://pubmed.ncbi.nlm.nih.gov/38006317" TargetMode="External"/><Relationship Id="rId2934" Type="http://schemas.openxmlformats.org/officeDocument/2006/relationships/hyperlink" Target="https://pubmed.ncbi.nlm.nih.gov/10944088" TargetMode="External"/><Relationship Id="rId7098" Type="http://schemas.openxmlformats.org/officeDocument/2006/relationships/hyperlink" Target="https://academic.oup.com/bjd/article-abstract/186/1/189/6593522?redirectedFrom=fulltext" TargetMode="External"/><Relationship Id="rId8149" Type="http://schemas.openxmlformats.org/officeDocument/2006/relationships/hyperlink" Target="https://academic.oup.com/bjd/article-abstract/165/3/696/6644261?redirectedFrom=fulltext" TargetMode="External"/><Relationship Id="rId9961" Type="http://schemas.openxmlformats.org/officeDocument/2006/relationships/hyperlink" Target="https://academic.oup.com/bjd/article-abstract/176/4/910/6748043?redirectedFrom=fulltext" TargetMode="External"/><Relationship Id="rId11477" Type="http://schemas.openxmlformats.org/officeDocument/2006/relationships/hyperlink" Target="https://academic.oup.com/ced/article-abstract/47/4/769/6693144?redirectedFrom=fulltext" TargetMode="External"/><Relationship Id="rId11891" Type="http://schemas.openxmlformats.org/officeDocument/2006/relationships/hyperlink" Target="https://www.clinicalkey.com/nursing/content/playBy/pii?v=S1471-5953(23)00157-9" TargetMode="External"/><Relationship Id="rId12528" Type="http://schemas.openxmlformats.org/officeDocument/2006/relationships/hyperlink" Target="https://bmcnurs.biomedcentral.com/articles/10.1186/1472-6955-12-19" TargetMode="External"/><Relationship Id="rId906" Type="http://schemas.openxmlformats.org/officeDocument/2006/relationships/hyperlink" Target="https://pubmed.ncbi.nlm.nih.gov/35399649" TargetMode="External"/><Relationship Id="rId1536" Type="http://schemas.openxmlformats.org/officeDocument/2006/relationships/hyperlink" Target="https://pubmed.ncbi.nlm.nih.gov/17257411" TargetMode="External"/><Relationship Id="rId1950" Type="http://schemas.openxmlformats.org/officeDocument/2006/relationships/hyperlink" Target="https://pubmed.ncbi.nlm.nih.gov/27484270" TargetMode="External"/><Relationship Id="rId8563" Type="http://schemas.openxmlformats.org/officeDocument/2006/relationships/hyperlink" Target="https://www.bmj.com/lookup/pmidlookup?view=long&amp;pmid=22826585" TargetMode="External"/><Relationship Id="rId9614" Type="http://schemas.openxmlformats.org/officeDocument/2006/relationships/hyperlink" Target="https://academic.oup.com/ced/article-abstract/32/1/52/6624615?redirectedFrom=fulltext" TargetMode="External"/><Relationship Id="rId10079" Type="http://schemas.openxmlformats.org/officeDocument/2006/relationships/hyperlink" Target="https://www.liebertpub.com/doi/10.1089/hum.2013.195?url_ver=Z39.88-2003&amp;rfr_id=ori:rid:crossref.org&amp;rfr_dat=cr_pub%20%200pubmed" TargetMode="External"/><Relationship Id="rId10493" Type="http://schemas.openxmlformats.org/officeDocument/2006/relationships/hyperlink" Target="https://link.springer.com/article/10.1007/s13555-016-0098-5" TargetMode="External"/><Relationship Id="rId11544" Type="http://schemas.openxmlformats.org/officeDocument/2006/relationships/hyperlink" Target="https://academic.oup.com/bjd/article-abstract/154/s1/5/6636575?redirectedFrom=fulltext" TargetMode="External"/><Relationship Id="rId1603" Type="http://schemas.openxmlformats.org/officeDocument/2006/relationships/hyperlink" Target="https://pubmed.ncbi.nlm.nih.gov/12407953" TargetMode="External"/><Relationship Id="rId4759" Type="http://schemas.openxmlformats.org/officeDocument/2006/relationships/hyperlink" Target="https://pubmed.ncbi.nlm.nih.gov/35794071" TargetMode="External"/><Relationship Id="rId7165" Type="http://schemas.openxmlformats.org/officeDocument/2006/relationships/hyperlink" Target="https://academic.oup.com/bjd/article/176/6/1617/6687243" TargetMode="External"/><Relationship Id="rId8216" Type="http://schemas.openxmlformats.org/officeDocument/2006/relationships/hyperlink" Target="https://academic.oup.com/ced/article-lookup/doi/10.1046/j.1365-2230.1996.d01-177.x" TargetMode="External"/><Relationship Id="rId8630" Type="http://schemas.openxmlformats.org/officeDocument/2006/relationships/hyperlink" Target="https://academic.oup.com/bjd/article-abstract/150/6/1096/6635720?redirectedFrom=fulltext" TargetMode="External"/><Relationship Id="rId10146" Type="http://schemas.openxmlformats.org/officeDocument/2006/relationships/hyperlink" Target="https://linkinghub.elsevier.com/retrieve/pii/S0923-1811(05)00167-2" TargetMode="External"/><Relationship Id="rId10560" Type="http://schemas.openxmlformats.org/officeDocument/2006/relationships/hyperlink" Target="https://academic.oup.com/ced/article-abstract/19/4/303/6629778?redirectedFrom=fulltext" TargetMode="External"/><Relationship Id="rId11611" Type="http://schemas.openxmlformats.org/officeDocument/2006/relationships/hyperlink" Target="https://academic.oup.com/pmj/article/72/845/186/7046591" TargetMode="External"/><Relationship Id="rId3775" Type="http://schemas.openxmlformats.org/officeDocument/2006/relationships/hyperlink" Target="https://pubmed.ncbi.nlm.nih.gov/22209565" TargetMode="External"/><Relationship Id="rId4826" Type="http://schemas.openxmlformats.org/officeDocument/2006/relationships/hyperlink" Target="https://pubmed.ncbi.nlm.nih.gov/24903709" TargetMode="External"/><Relationship Id="rId6181" Type="http://schemas.openxmlformats.org/officeDocument/2006/relationships/hyperlink" Target="https://pubmed.ncbi.nlm.nih.gov/19456962" TargetMode="External"/><Relationship Id="rId7232" Type="http://schemas.openxmlformats.org/officeDocument/2006/relationships/hyperlink" Target="https://onlinelibrary.wiley.com/resolve/openurl?genre=article&amp;sid=nlm:pubmed&amp;issn=0954-7894&amp;date=2004&amp;volume=34&amp;issue=5&amp;spage=779" TargetMode="External"/><Relationship Id="rId10213" Type="http://schemas.openxmlformats.org/officeDocument/2006/relationships/hyperlink" Target="https://academic.oup.com/bjd/article-abstract/185/1/223/6600454?redirectedFrom=fulltext" TargetMode="External"/><Relationship Id="rId696" Type="http://schemas.openxmlformats.org/officeDocument/2006/relationships/hyperlink" Target="https://pubmed.ncbi.nlm.nih.gov/37746794" TargetMode="External"/><Relationship Id="rId2377" Type="http://schemas.openxmlformats.org/officeDocument/2006/relationships/hyperlink" Target="https://pubmed.ncbi.nlm.nih.gov/27488915" TargetMode="External"/><Relationship Id="rId2791" Type="http://schemas.openxmlformats.org/officeDocument/2006/relationships/hyperlink" Target="https://pubmed.ncbi.nlm.nih.gov/21844455" TargetMode="External"/><Relationship Id="rId3428" Type="http://schemas.openxmlformats.org/officeDocument/2006/relationships/hyperlink" Target="https://pubmed.ncbi.nlm.nih.gov/32189327" TargetMode="External"/><Relationship Id="rId12385" Type="http://schemas.openxmlformats.org/officeDocument/2006/relationships/hyperlink" Target="https://academic.oup.com/ced/article-abstract/39/6/717/6620930?redirectedFrom=fulltext" TargetMode="External"/><Relationship Id="rId349" Type="http://schemas.openxmlformats.org/officeDocument/2006/relationships/hyperlink" Target="https://pubmed.ncbi.nlm.nih.gov/15708928" TargetMode="External"/><Relationship Id="rId763" Type="http://schemas.openxmlformats.org/officeDocument/2006/relationships/hyperlink" Target="https://pubmed.ncbi.nlm.nih.gov/32476154" TargetMode="External"/><Relationship Id="rId1393" Type="http://schemas.openxmlformats.org/officeDocument/2006/relationships/hyperlink" Target="https://pubmed.ncbi.nlm.nih.gov/29296502" TargetMode="External"/><Relationship Id="rId2444" Type="http://schemas.openxmlformats.org/officeDocument/2006/relationships/hyperlink" Target="https://pubmed.ncbi.nlm.nih.gov/22500724" TargetMode="External"/><Relationship Id="rId3842" Type="http://schemas.openxmlformats.org/officeDocument/2006/relationships/hyperlink" Target="https://pubmed.ncbi.nlm.nih.gov/11012604" TargetMode="External"/><Relationship Id="rId6998" Type="http://schemas.openxmlformats.org/officeDocument/2006/relationships/hyperlink" Target="https://academic.oup.com/bjd/article-abstract/165/6/1159/6642844?redirectedFrom=fulltext" TargetMode="External"/><Relationship Id="rId9057" Type="http://schemas.openxmlformats.org/officeDocument/2006/relationships/hyperlink" Target="https://linkinghub.elsevier.com/retrieve/pii/S0022-202X(15)36670-7" TargetMode="External"/><Relationship Id="rId9471" Type="http://schemas.openxmlformats.org/officeDocument/2006/relationships/hyperlink" Target="https://ard.bmj.com/lookup/pmidlookup?view=long&amp;pmid=21115550" TargetMode="External"/><Relationship Id="rId12038" Type="http://schemas.openxmlformats.org/officeDocument/2006/relationships/hyperlink" Target="https://www.liebertpub.com/doi/10.1097/DER.0000000000000003?url_ver=Z39.88-2003&amp;rfr_id=ori:rid:crossref.org&amp;rfr_dat=cr_pub%20%200pubmed" TargetMode="External"/><Relationship Id="rId416" Type="http://schemas.openxmlformats.org/officeDocument/2006/relationships/hyperlink" Target="https://pubmed.ncbi.nlm.nih.gov/12171681" TargetMode="External"/><Relationship Id="rId1046" Type="http://schemas.openxmlformats.org/officeDocument/2006/relationships/hyperlink" Target="https://pubmed.ncbi.nlm.nih.gov/36810251" TargetMode="External"/><Relationship Id="rId8073" Type="http://schemas.openxmlformats.org/officeDocument/2006/relationships/hyperlink" Target="https://onlinelibrary.wiley.com/doi/10.1111/phpp.12610" TargetMode="External"/><Relationship Id="rId9124" Type="http://schemas.openxmlformats.org/officeDocument/2006/relationships/hyperlink" Target="https://academic.oup.com/bjd/article-abstract/163/4/726/6644096?redirectedFrom=fulltext" TargetMode="External"/><Relationship Id="rId12452" Type="http://schemas.openxmlformats.org/officeDocument/2006/relationships/hyperlink" Target="https://linkinghub.elsevier.com/retrieve/pii/0022-202X(89)90061-4" TargetMode="External"/><Relationship Id="rId830" Type="http://schemas.openxmlformats.org/officeDocument/2006/relationships/hyperlink" Target="https://pubmed.ncbi.nlm.nih.gov/24262693" TargetMode="External"/><Relationship Id="rId1460" Type="http://schemas.openxmlformats.org/officeDocument/2006/relationships/hyperlink" Target="https://pubmed.ncbi.nlm.nih.gov/23372203" TargetMode="External"/><Relationship Id="rId2511" Type="http://schemas.openxmlformats.org/officeDocument/2006/relationships/hyperlink" Target="https://pubmed.ncbi.nlm.nih.gov/37089757" TargetMode="External"/><Relationship Id="rId5667" Type="http://schemas.openxmlformats.org/officeDocument/2006/relationships/hyperlink" Target="https://pubmed.ncbi.nlm.nih.gov/10951177" TargetMode="External"/><Relationship Id="rId6718" Type="http://schemas.openxmlformats.org/officeDocument/2006/relationships/hyperlink" Target="https://onlinelibrary.wiley.com/doi/10.1111/j.1600-0625.2006.00486.x" TargetMode="External"/><Relationship Id="rId11054" Type="http://schemas.openxmlformats.org/officeDocument/2006/relationships/hyperlink" Target="https://academic.oup.com/bjd/article-abstract/176/4/860/6748054?redirectedFrom=fulltext" TargetMode="External"/><Relationship Id="rId12105" Type="http://schemas.openxmlformats.org/officeDocument/2006/relationships/hyperlink" Target="https://linkinghub.elsevier.com/retrieve/pii/S0887-2333(08)00239-7" TargetMode="External"/><Relationship Id="rId1113" Type="http://schemas.openxmlformats.org/officeDocument/2006/relationships/hyperlink" Target="https://pubmed.ncbi.nlm.nih.gov/31785165" TargetMode="External"/><Relationship Id="rId4269" Type="http://schemas.openxmlformats.org/officeDocument/2006/relationships/hyperlink" Target="https://pubmed.ncbi.nlm.nih.gov/7918010" TargetMode="External"/><Relationship Id="rId4683" Type="http://schemas.openxmlformats.org/officeDocument/2006/relationships/hyperlink" Target="https://pubmed.ncbi.nlm.nih.gov/20584254" TargetMode="External"/><Relationship Id="rId5734" Type="http://schemas.openxmlformats.org/officeDocument/2006/relationships/hyperlink" Target="https://pubmed.ncbi.nlm.nih.gov/28677118" TargetMode="External"/><Relationship Id="rId8140" Type="http://schemas.openxmlformats.org/officeDocument/2006/relationships/hyperlink" Target="https://hcvalidate.perfdrive.com/fb803c746e9148689b3984a31fccd902/?ssa=b45d8df9-a7d4-45a6-8cff-ca24a9a08e6a&amp;ssb=05191280077&amp;ssc=https%3A%2F%2Fiopscience.iop.org%2Farticle%2F10.1088%2F0031-9155%2F57%2F20%2F6327&amp;ssi=cc689380-8427-4ffb-8989-93089dd92025&amp;ssk=support@shieldsquare.com&amp;ssm=36320380440184139137582327885010&amp;ssn=425082c0410e26a3b448ef167f03784dd90f4aea5493-77e6-49f4-b4c454&amp;sso=389dd892-7519fe3c479e0b6abc083ebddd90da563def88424465ff06&amp;ssp=02627202941702419844170244218099713&amp;ssq=28178105633150632386156299216954835770598&amp;ssr=NDUuMjUxLjMzLjk2&amp;sst=Mozilla/5.0%20(Windows%20NT%2010.0;%20Win64;%20x64)%20AppleWebKit/537.36%20(KHTML,%20like%20Gecko)%20Chrome/120.0.0.0%20Safari/537.36&amp;ssu=&amp;ssv=&amp;ssw=&amp;ssx=W10=" TargetMode="External"/><Relationship Id="rId10070" Type="http://schemas.openxmlformats.org/officeDocument/2006/relationships/hyperlink" Target="https://academic.oup.com/bjd/article-abstract/174/2/430/6616793?redirectedFrom=fulltext" TargetMode="External"/><Relationship Id="rId11121" Type="http://schemas.openxmlformats.org/officeDocument/2006/relationships/hyperlink" Target="https://onlinelibrary.wiley.com/doi/10.1111/j.1600-0536.2012.02140.x" TargetMode="External"/><Relationship Id="rId3285" Type="http://schemas.openxmlformats.org/officeDocument/2006/relationships/hyperlink" Target="https://pubmed.ncbi.nlm.nih.gov/20132723" TargetMode="External"/><Relationship Id="rId4336" Type="http://schemas.openxmlformats.org/officeDocument/2006/relationships/hyperlink" Target="https://pubmed.ncbi.nlm.nih.gov/32189331" TargetMode="External"/><Relationship Id="rId4750" Type="http://schemas.openxmlformats.org/officeDocument/2006/relationships/hyperlink" Target="https://pubmed.ncbi.nlm.nih.gov/37833853" TargetMode="External"/><Relationship Id="rId5801" Type="http://schemas.openxmlformats.org/officeDocument/2006/relationships/hyperlink" Target="https://pubmed.ncbi.nlm.nih.gov/37207870" TargetMode="External"/><Relationship Id="rId8957" Type="http://schemas.openxmlformats.org/officeDocument/2006/relationships/hyperlink" Target="https://www.clinicalkey.com/content/playBy/pii?v=S0091-6749(19)30741-9" TargetMode="External"/><Relationship Id="rId3352" Type="http://schemas.openxmlformats.org/officeDocument/2006/relationships/hyperlink" Target="https://pubmed.ncbi.nlm.nih.gov/29380349" TargetMode="External"/><Relationship Id="rId4403" Type="http://schemas.openxmlformats.org/officeDocument/2006/relationships/hyperlink" Target="https://pubmed.ncbi.nlm.nih.gov/12239430" TargetMode="External"/><Relationship Id="rId7559" Type="http://schemas.openxmlformats.org/officeDocument/2006/relationships/hyperlink" Target="https://europepmc.org/abstract/MED/24812289" TargetMode="External"/><Relationship Id="rId10887" Type="http://schemas.openxmlformats.org/officeDocument/2006/relationships/hyperlink" Target="https://onlinelibrary.wiley.com/doi/10.1111/phpp.12659" TargetMode="External"/><Relationship Id="rId11938" Type="http://schemas.openxmlformats.org/officeDocument/2006/relationships/hyperlink" Target="https://www.cochranelibrary.com/cdsr/doi/10.1002/14651858.CD004054.pub3/full" TargetMode="External"/><Relationship Id="rId273" Type="http://schemas.openxmlformats.org/officeDocument/2006/relationships/hyperlink" Target="https://pubmed.ncbi.nlm.nih.gov/19183169" TargetMode="External"/><Relationship Id="rId3005" Type="http://schemas.openxmlformats.org/officeDocument/2006/relationships/hyperlink" Target="https://pubmed.ncbi.nlm.nih.gov/37309914" TargetMode="External"/><Relationship Id="rId6575" Type="http://schemas.openxmlformats.org/officeDocument/2006/relationships/hyperlink" Target="https://www.tandfonline.com/doi/full/10.3109/09546634.2014.991673" TargetMode="External"/><Relationship Id="rId7626" Type="http://schemas.openxmlformats.org/officeDocument/2006/relationships/hyperlink" Target="https://linkinghub.elsevier.com/retrieve/pii/S2589-5370(23)00390-5" TargetMode="External"/><Relationship Id="rId7973" Type="http://schemas.openxmlformats.org/officeDocument/2006/relationships/hyperlink" Target="https://academic.oup.com/bjd/article-abstract/147/6/1269/6637646?redirectedFrom=fulltext" TargetMode="External"/><Relationship Id="rId10954" Type="http://schemas.openxmlformats.org/officeDocument/2006/relationships/hyperlink" Target="https://academic.oup.com/ced/article-abstract/31/2/235/6624276?redirectedFrom=fulltext" TargetMode="External"/><Relationship Id="rId340" Type="http://schemas.openxmlformats.org/officeDocument/2006/relationships/hyperlink" Target="https://pubmed.ncbi.nlm.nih.gov/16567387" TargetMode="External"/><Relationship Id="rId2021" Type="http://schemas.openxmlformats.org/officeDocument/2006/relationships/hyperlink" Target="https://pubmed.ncbi.nlm.nih.gov/7510998" TargetMode="External"/><Relationship Id="rId5177" Type="http://schemas.openxmlformats.org/officeDocument/2006/relationships/hyperlink" Target="https://pubmed.ncbi.nlm.nih.gov/994578" TargetMode="External"/><Relationship Id="rId6228" Type="http://schemas.openxmlformats.org/officeDocument/2006/relationships/hyperlink" Target="https://pubmed.ncbi.nlm.nih.gov/19248100" TargetMode="External"/><Relationship Id="rId10607" Type="http://schemas.openxmlformats.org/officeDocument/2006/relationships/hyperlink" Target="https://academic.oup.com/ced/advance-article-abstract/doi/10.1093/ced/llad340/7293178?redirectedFrom=fulltext" TargetMode="External"/><Relationship Id="rId4193" Type="http://schemas.openxmlformats.org/officeDocument/2006/relationships/hyperlink" Target="https://pubmed.ncbi.nlm.nih.gov/26954318" TargetMode="External"/><Relationship Id="rId5591" Type="http://schemas.openxmlformats.org/officeDocument/2006/relationships/hyperlink" Target="https://pubmed.ncbi.nlm.nih.gov/21143463" TargetMode="External"/><Relationship Id="rId6642" Type="http://schemas.openxmlformats.org/officeDocument/2006/relationships/hyperlink" Target="https://academic.oup.com/ced/article-abstract/36/6/585/6622539?redirectedFrom=fulltext" TargetMode="External"/><Relationship Id="rId9798" Type="http://schemas.openxmlformats.org/officeDocument/2006/relationships/hyperlink" Target="https://linkinghub.elsevier.com/retrieve/pii/S0022-202X(17)32833-6" TargetMode="External"/><Relationship Id="rId1787" Type="http://schemas.openxmlformats.org/officeDocument/2006/relationships/hyperlink" Target="https://pubmed.ncbi.nlm.nih.gov/22369722" TargetMode="External"/><Relationship Id="rId2838" Type="http://schemas.openxmlformats.org/officeDocument/2006/relationships/hyperlink" Target="https://pubmed.ncbi.nlm.nih.gov/17596149" TargetMode="External"/><Relationship Id="rId5244" Type="http://schemas.openxmlformats.org/officeDocument/2006/relationships/hyperlink" Target="https://pubmed.ncbi.nlm.nih.gov/16832017" TargetMode="External"/><Relationship Id="rId9865" Type="http://schemas.openxmlformats.org/officeDocument/2006/relationships/hyperlink" Target="https://linkinghub.elsevier.com/retrieve/pii/S0022-202X(15)33531-4" TargetMode="External"/><Relationship Id="rId11795" Type="http://schemas.openxmlformats.org/officeDocument/2006/relationships/hyperlink" Target="https://academic.oup.com/bjd/article-abstract/163/2/275/6642497?redirectedFrom=fulltext" TargetMode="External"/><Relationship Id="rId79" Type="http://schemas.openxmlformats.org/officeDocument/2006/relationships/hyperlink" Target="https://pubmed.ncbi.nlm.nih.gov/31995663" TargetMode="External"/><Relationship Id="rId1854" Type="http://schemas.openxmlformats.org/officeDocument/2006/relationships/hyperlink" Target="https://pubmed.ncbi.nlm.nih.gov/11281024" TargetMode="External"/><Relationship Id="rId2905" Type="http://schemas.openxmlformats.org/officeDocument/2006/relationships/hyperlink" Target="https://pubmed.ncbi.nlm.nih.gov/12840072" TargetMode="External"/><Relationship Id="rId4260" Type="http://schemas.openxmlformats.org/officeDocument/2006/relationships/hyperlink" Target="https://pubmed.ncbi.nlm.nih.gov/9832864" TargetMode="External"/><Relationship Id="rId5311" Type="http://schemas.openxmlformats.org/officeDocument/2006/relationships/hyperlink" Target="https://pubmed.ncbi.nlm.nih.gov/23509711" TargetMode="External"/><Relationship Id="rId8467" Type="http://schemas.openxmlformats.org/officeDocument/2006/relationships/hyperlink" Target="https://onlinelibrary.wiley.com/doi/10.1002/humu.23883" TargetMode="External"/><Relationship Id="rId8881" Type="http://schemas.openxmlformats.org/officeDocument/2006/relationships/hyperlink" Target="https://onlinelibrary.wiley.com/doi/10.1111/1346-8138.16406" TargetMode="External"/><Relationship Id="rId9518" Type="http://schemas.openxmlformats.org/officeDocument/2006/relationships/hyperlink" Target="https://linkinghub.elsevier.com/retrieve/pii/S0190962202000683" TargetMode="External"/><Relationship Id="rId9932" Type="http://schemas.openxmlformats.org/officeDocument/2006/relationships/hyperlink" Target="https://academic.oup.com/ced/article-abstract/44/4/370/6597611?redirectedFrom=fulltext" TargetMode="External"/><Relationship Id="rId10397" Type="http://schemas.openxmlformats.org/officeDocument/2006/relationships/hyperlink" Target="https://academic.oup.com/ced/article-abstract/18/1/47/6629447?redirectedFrom=fulltext" TargetMode="External"/><Relationship Id="rId11448" Type="http://schemas.openxmlformats.org/officeDocument/2006/relationships/hyperlink" Target="https://iovs.arvojournals.org/article.aspx?articleid=2164660" TargetMode="External"/><Relationship Id="rId1507" Type="http://schemas.openxmlformats.org/officeDocument/2006/relationships/hyperlink" Target="https://pubmed.ncbi.nlm.nih.gov/20649899" TargetMode="External"/><Relationship Id="rId7069" Type="http://schemas.openxmlformats.org/officeDocument/2006/relationships/hyperlink" Target="https://onlinelibrary.wiley.com/doi/10.1111/cea.14301" TargetMode="External"/><Relationship Id="rId7483" Type="http://schemas.openxmlformats.org/officeDocument/2006/relationships/hyperlink" Target="https://academic.oup.com/bjd/article/183/2/294/6600425" TargetMode="External"/><Relationship Id="rId8534" Type="http://schemas.openxmlformats.org/officeDocument/2006/relationships/hyperlink" Target="https://onlinelibrary.wiley.com/doi/10.1111/pde.12320" TargetMode="External"/><Relationship Id="rId10464" Type="http://schemas.openxmlformats.org/officeDocument/2006/relationships/hyperlink" Target="https://www.tandfonline.com/doi/full/10.1080/09546634.2018.1506080" TargetMode="External"/><Relationship Id="rId11862" Type="http://schemas.openxmlformats.org/officeDocument/2006/relationships/hyperlink" Target="https://onlinelibrary.wiley.com/resolve/openurl?genre=article&amp;sid=nlm:pubmed&amp;issn=0905-4383&amp;date=2000&amp;volume=16&amp;issue=4&amp;spage=186" TargetMode="External"/><Relationship Id="rId1921" Type="http://schemas.openxmlformats.org/officeDocument/2006/relationships/hyperlink" Target="https://pubmed.ncbi.nlm.nih.gov/32482763" TargetMode="External"/><Relationship Id="rId3679" Type="http://schemas.openxmlformats.org/officeDocument/2006/relationships/hyperlink" Target="https://pubmed.ncbi.nlm.nih.gov/17535224" TargetMode="External"/><Relationship Id="rId6085" Type="http://schemas.openxmlformats.org/officeDocument/2006/relationships/hyperlink" Target="https://pubmed.ncbi.nlm.nih.gov/9601900" TargetMode="External"/><Relationship Id="rId7136" Type="http://schemas.openxmlformats.org/officeDocument/2006/relationships/hyperlink" Target="https://onlinelibrary.wiley.com/doi/10.1111/jdv.16716" TargetMode="External"/><Relationship Id="rId7550" Type="http://schemas.openxmlformats.org/officeDocument/2006/relationships/hyperlink" Target="https://www.clinicalkey.com/content/playBy/pii?v=S0733-8635(14)00117-X" TargetMode="External"/><Relationship Id="rId10117" Type="http://schemas.openxmlformats.org/officeDocument/2006/relationships/hyperlink" Target="https://www.clinicalkey.com/content/playBy/pii?v=S0733-8635(10)00031-8" TargetMode="External"/><Relationship Id="rId11515" Type="http://schemas.openxmlformats.org/officeDocument/2006/relationships/hyperlink" Target="https://www.clinicalkey.com/content/playBy/pii?v=S1470-2045(13)70582-5" TargetMode="External"/><Relationship Id="rId6152" Type="http://schemas.openxmlformats.org/officeDocument/2006/relationships/hyperlink" Target="https://pubmed.ncbi.nlm.nih.gov/20692914" TargetMode="External"/><Relationship Id="rId7203" Type="http://schemas.openxmlformats.org/officeDocument/2006/relationships/hyperlink" Target="https://ctajournal.biomedcentral.com/articles/10.1186/2045-7022-2-21" TargetMode="External"/><Relationship Id="rId8601" Type="http://schemas.openxmlformats.org/officeDocument/2006/relationships/hyperlink" Target="https://www.clinicalkey.com/content/playBy/pii?v=S0091-6749(08)00363-1" TargetMode="External"/><Relationship Id="rId10531" Type="http://schemas.openxmlformats.org/officeDocument/2006/relationships/hyperlink" Target="https://academic.oup.com/bjd/article-abstract/160/1/132/6641864?redirectedFrom=fulltext" TargetMode="External"/><Relationship Id="rId1297" Type="http://schemas.openxmlformats.org/officeDocument/2006/relationships/hyperlink" Target="https://pubmed.ncbi.nlm.nih.gov/35623799" TargetMode="External"/><Relationship Id="rId2695" Type="http://schemas.openxmlformats.org/officeDocument/2006/relationships/hyperlink" Target="https://pubmed.ncbi.nlm.nih.gov/25965869" TargetMode="External"/><Relationship Id="rId3746" Type="http://schemas.openxmlformats.org/officeDocument/2006/relationships/hyperlink" Target="https://pubmed.ncbi.nlm.nih.gov/27224495" TargetMode="External"/><Relationship Id="rId12289" Type="http://schemas.openxmlformats.org/officeDocument/2006/relationships/hyperlink" Target="https://onlinelibrary.wiley.com/resolve/openurl?genre=article&amp;sid=nlm:pubmed&amp;issn=0105-1873&amp;date=1996&amp;volume=35&amp;issue=4&amp;spage=208" TargetMode="External"/><Relationship Id="rId667" Type="http://schemas.openxmlformats.org/officeDocument/2006/relationships/hyperlink" Target="https://pubmed.ncbi.nlm.nih.gov/10470726" TargetMode="External"/><Relationship Id="rId2348" Type="http://schemas.openxmlformats.org/officeDocument/2006/relationships/hyperlink" Target="https://pubmed.ncbi.nlm.nih.gov/36649371" TargetMode="External"/><Relationship Id="rId2762" Type="http://schemas.openxmlformats.org/officeDocument/2006/relationships/hyperlink" Target="https://pubmed.ncbi.nlm.nih.gov/22670613" TargetMode="External"/><Relationship Id="rId3813" Type="http://schemas.openxmlformats.org/officeDocument/2006/relationships/hyperlink" Target="https://pubmed.ncbi.nlm.nih.gov/18308542" TargetMode="External"/><Relationship Id="rId6969" Type="http://schemas.openxmlformats.org/officeDocument/2006/relationships/hyperlink" Target="https://onlinelibrary.wiley.com/doi/10.1111/jdv.16892" TargetMode="External"/><Relationship Id="rId9028" Type="http://schemas.openxmlformats.org/officeDocument/2006/relationships/hyperlink" Target="https://medicaljournalssweden.se/actadv/article/view/5905" TargetMode="External"/><Relationship Id="rId9375" Type="http://schemas.openxmlformats.org/officeDocument/2006/relationships/hyperlink" Target="https://www.clinicalkey.com/content/playBy/pii?v=S1386-6532(20)30110-4" TargetMode="External"/><Relationship Id="rId12356" Type="http://schemas.openxmlformats.org/officeDocument/2006/relationships/hyperlink" Target="https://onlinelibrary.wiley.com/resolve/openurl?genre=article&amp;sid=nlm:pubmed&amp;issn=0105-1873&amp;date=1989&amp;volume=20&amp;issue=3&amp;spage=185" TargetMode="External"/><Relationship Id="rId734" Type="http://schemas.openxmlformats.org/officeDocument/2006/relationships/hyperlink" Target="https://pubmed.ncbi.nlm.nih.gov/34601755" TargetMode="External"/><Relationship Id="rId1364" Type="http://schemas.openxmlformats.org/officeDocument/2006/relationships/hyperlink" Target="https://pubmed.ncbi.nlm.nih.gov/29575068" TargetMode="External"/><Relationship Id="rId2415" Type="http://schemas.openxmlformats.org/officeDocument/2006/relationships/hyperlink" Target="https://pubmed.ncbi.nlm.nih.gov/12558630" TargetMode="External"/><Relationship Id="rId5985" Type="http://schemas.openxmlformats.org/officeDocument/2006/relationships/hyperlink" Target="https://pubmed.ncbi.nlm.nih.gov/15291827" TargetMode="External"/><Relationship Id="rId8391" Type="http://schemas.openxmlformats.org/officeDocument/2006/relationships/hyperlink" Target="https://academic.oup.com/bjd/article/189/2/238/7147295" TargetMode="External"/><Relationship Id="rId9442" Type="http://schemas.openxmlformats.org/officeDocument/2006/relationships/hyperlink" Target="https://www.tandfonline.com/doi/full/10.1586/1744666X.2014.873701" TargetMode="External"/><Relationship Id="rId11372" Type="http://schemas.openxmlformats.org/officeDocument/2006/relationships/hyperlink" Target="https://onlinelibrary.wiley.com/resolve/openurl?genre=article&amp;sid=nlm:pubmed&amp;issn=0105-1873&amp;date=1986&amp;volume=15&amp;issue=2&amp;spage=66" TargetMode="External"/><Relationship Id="rId12009" Type="http://schemas.openxmlformats.org/officeDocument/2006/relationships/hyperlink" Target="https://linkinghub.elsevier.com/retrieve/pii/S0273-2300(18)30250-2" TargetMode="External"/><Relationship Id="rId12423" Type="http://schemas.openxmlformats.org/officeDocument/2006/relationships/hyperlink" Target="https://europepmc.org/abstract/MED/11328850" TargetMode="External"/><Relationship Id="rId70" Type="http://schemas.openxmlformats.org/officeDocument/2006/relationships/hyperlink" Target="https://pubmed.ncbi.nlm.nih.gov/32800175" TargetMode="External"/><Relationship Id="rId801" Type="http://schemas.openxmlformats.org/officeDocument/2006/relationships/hyperlink" Target="https://pubmed.ncbi.nlm.nih.gov/28052339" TargetMode="External"/><Relationship Id="rId1017" Type="http://schemas.openxmlformats.org/officeDocument/2006/relationships/hyperlink" Target="https://pubmed.ncbi.nlm.nih.gov/8763433" TargetMode="External"/><Relationship Id="rId1431" Type="http://schemas.openxmlformats.org/officeDocument/2006/relationships/hyperlink" Target="https://pubmed.ncbi.nlm.nih.gov/25819300" TargetMode="External"/><Relationship Id="rId4587" Type="http://schemas.openxmlformats.org/officeDocument/2006/relationships/hyperlink" Target="https://pubmed.ncbi.nlm.nih.gov/3676093" TargetMode="External"/><Relationship Id="rId5638" Type="http://schemas.openxmlformats.org/officeDocument/2006/relationships/hyperlink" Target="https://pubmed.ncbi.nlm.nih.gov/10417528" TargetMode="External"/><Relationship Id="rId8044" Type="http://schemas.openxmlformats.org/officeDocument/2006/relationships/hyperlink" Target="https://academic.oup.com/bjd/article-abstract/128/5/504/6681165?redirectedFrom=fulltext" TargetMode="External"/><Relationship Id="rId11025" Type="http://schemas.openxmlformats.org/officeDocument/2006/relationships/hyperlink" Target="https://www.clinicalkey.com/content/playBy/pii?v=S1473-3099(20)30791-X" TargetMode="External"/><Relationship Id="rId3189" Type="http://schemas.openxmlformats.org/officeDocument/2006/relationships/hyperlink" Target="https://pubmed.ncbi.nlm.nih.gov/12810506" TargetMode="External"/><Relationship Id="rId4654" Type="http://schemas.openxmlformats.org/officeDocument/2006/relationships/hyperlink" Target="https://pubmed.ncbi.nlm.nih.gov/28771503" TargetMode="External"/><Relationship Id="rId7060" Type="http://schemas.openxmlformats.org/officeDocument/2006/relationships/hyperlink" Target="https://academic.oup.com/bjd/advance-article/doi/10.1093/bjd/ljad393/7311111" TargetMode="External"/><Relationship Id="rId8111" Type="http://schemas.openxmlformats.org/officeDocument/2006/relationships/hyperlink" Target="https://ijdvl.com/ultraviolet-a1-phototherapy-one-centers-experience/" TargetMode="External"/><Relationship Id="rId10041" Type="http://schemas.openxmlformats.org/officeDocument/2006/relationships/hyperlink" Target="https://onlinelibrary.wiley.com/doi/10.1111/exd.14096" TargetMode="External"/><Relationship Id="rId3256" Type="http://schemas.openxmlformats.org/officeDocument/2006/relationships/hyperlink" Target="https://pubmed.ncbi.nlm.nih.gov/29468728" TargetMode="External"/><Relationship Id="rId4307" Type="http://schemas.openxmlformats.org/officeDocument/2006/relationships/hyperlink" Target="https://pubmed.ncbi.nlm.nih.gov/19067867" TargetMode="External"/><Relationship Id="rId5705" Type="http://schemas.openxmlformats.org/officeDocument/2006/relationships/hyperlink" Target="https://pubmed.ncbi.nlm.nih.gov/33172938" TargetMode="External"/><Relationship Id="rId177" Type="http://schemas.openxmlformats.org/officeDocument/2006/relationships/hyperlink" Target="https://pubmed.ncbi.nlm.nih.gov/25124732" TargetMode="External"/><Relationship Id="rId591" Type="http://schemas.openxmlformats.org/officeDocument/2006/relationships/hyperlink" Target="https://pubmed.ncbi.nlm.nih.gov/34657998" TargetMode="External"/><Relationship Id="rId2272" Type="http://schemas.openxmlformats.org/officeDocument/2006/relationships/hyperlink" Target="https://pubmed.ncbi.nlm.nih.gov/17714526" TargetMode="External"/><Relationship Id="rId3670" Type="http://schemas.openxmlformats.org/officeDocument/2006/relationships/hyperlink" Target="https://pubmed.ncbi.nlm.nih.gov/24035157" TargetMode="External"/><Relationship Id="rId4721" Type="http://schemas.openxmlformats.org/officeDocument/2006/relationships/hyperlink" Target="https://pubmed.ncbi.nlm.nih.gov/12880432" TargetMode="External"/><Relationship Id="rId7877" Type="http://schemas.openxmlformats.org/officeDocument/2006/relationships/hyperlink" Target="https://academic.oup.com/ced/article-abstract/34/8/e901/6625470?redirectedFrom=fulltext" TargetMode="External"/><Relationship Id="rId8928" Type="http://schemas.openxmlformats.org/officeDocument/2006/relationships/hyperlink" Target="https://academic.oup.com/ced/article-abstract/45/5/654/6597883?redirectedFrom=fulltext" TargetMode="External"/><Relationship Id="rId10858" Type="http://schemas.openxmlformats.org/officeDocument/2006/relationships/hyperlink" Target="https://academic.oup.com/ced/article-abstract/11/1/54/6630525?redirectedFrom=fulltext" TargetMode="External"/><Relationship Id="rId11909" Type="http://schemas.openxmlformats.org/officeDocument/2006/relationships/hyperlink" Target="https://onlinelibrary.wiley.com/doi/10.1111/jocn.15256" TargetMode="External"/><Relationship Id="rId244" Type="http://schemas.openxmlformats.org/officeDocument/2006/relationships/hyperlink" Target="https://pubmed.ncbi.nlm.nih.gov/22032729" TargetMode="External"/><Relationship Id="rId3323" Type="http://schemas.openxmlformats.org/officeDocument/2006/relationships/hyperlink" Target="https://pubmed.ncbi.nlm.nih.gov/37002798" TargetMode="External"/><Relationship Id="rId6479" Type="http://schemas.openxmlformats.org/officeDocument/2006/relationships/hyperlink" Target="https://linkinghub.elsevier.com/retrieve/pii/S2590-0285(20)30008-9" TargetMode="External"/><Relationship Id="rId6893" Type="http://schemas.openxmlformats.org/officeDocument/2006/relationships/hyperlink" Target="https://linkinghub.elsevier.com/retrieve/pii/0022-202X(91)90044-Q" TargetMode="External"/><Relationship Id="rId7944" Type="http://schemas.openxmlformats.org/officeDocument/2006/relationships/hyperlink" Target="https://linkinghub.elsevier.com/retrieve/pii/S0091674904009303" TargetMode="External"/><Relationship Id="rId10925" Type="http://schemas.openxmlformats.org/officeDocument/2006/relationships/hyperlink" Target="https://academic.oup.com/bjd/article-abstract/168/3/602/6614577?redirectedFrom=fulltext" TargetMode="External"/><Relationship Id="rId12280" Type="http://schemas.openxmlformats.org/officeDocument/2006/relationships/hyperlink" Target="https://linkinghub.elsevier.com/retrieve/pii/S0278691596001135" TargetMode="External"/><Relationship Id="rId5495" Type="http://schemas.openxmlformats.org/officeDocument/2006/relationships/hyperlink" Target="https://pubmed.ncbi.nlm.nih.gov/34865636" TargetMode="External"/><Relationship Id="rId6546" Type="http://schemas.openxmlformats.org/officeDocument/2006/relationships/hyperlink" Target="https://www.tandfonline.com/doi/full/10.1517/14656566.2016.1109636" TargetMode="External"/><Relationship Id="rId6960" Type="http://schemas.openxmlformats.org/officeDocument/2006/relationships/hyperlink" Target="https://www.cochranelibrary.com/cdsr/doi/10.1002/14651858.CD013534.pub2/full" TargetMode="External"/><Relationship Id="rId311" Type="http://schemas.openxmlformats.org/officeDocument/2006/relationships/hyperlink" Target="https://pubmed.ncbi.nlm.nih.gov/18488880" TargetMode="External"/><Relationship Id="rId4097" Type="http://schemas.openxmlformats.org/officeDocument/2006/relationships/hyperlink" Target="https://pubmed.ncbi.nlm.nih.gov/8033554" TargetMode="External"/><Relationship Id="rId5148" Type="http://schemas.openxmlformats.org/officeDocument/2006/relationships/hyperlink" Target="https://pubmed.ncbi.nlm.nih.gov/2940064" TargetMode="External"/><Relationship Id="rId5562" Type="http://schemas.openxmlformats.org/officeDocument/2006/relationships/hyperlink" Target="https://pubmed.ncbi.nlm.nih.gov/33760256" TargetMode="External"/><Relationship Id="rId6613" Type="http://schemas.openxmlformats.org/officeDocument/2006/relationships/hyperlink" Target="https://academic.oup.com/bjd/article-abstract/168/4/864/6614381?redirectedFrom=fulltext" TargetMode="External"/><Relationship Id="rId9769" Type="http://schemas.openxmlformats.org/officeDocument/2006/relationships/hyperlink" Target="https://academic.oup.com/bjd/article-abstract/180/3/464/6749850?redirectedFrom=fulltext" TargetMode="External"/><Relationship Id="rId11699" Type="http://schemas.openxmlformats.org/officeDocument/2006/relationships/hyperlink" Target="https://www.clinicalkey.com/content/playBy/pii?v=S2215-0366(20)30168-1" TargetMode="External"/><Relationship Id="rId12000" Type="http://schemas.openxmlformats.org/officeDocument/2006/relationships/hyperlink" Target="https://www.clinicalkey.com/content/playBy/pii?v=S0091-6749(20)30676-X" TargetMode="External"/><Relationship Id="rId1758" Type="http://schemas.openxmlformats.org/officeDocument/2006/relationships/hyperlink" Target="https://pubmed.ncbi.nlm.nih.gov/28418140" TargetMode="External"/><Relationship Id="rId2809" Type="http://schemas.openxmlformats.org/officeDocument/2006/relationships/hyperlink" Target="https://pubmed.ncbi.nlm.nih.gov/19945625" TargetMode="External"/><Relationship Id="rId4164" Type="http://schemas.openxmlformats.org/officeDocument/2006/relationships/hyperlink" Target="https://pubmed.ncbi.nlm.nih.gov/32166709" TargetMode="External"/><Relationship Id="rId5215" Type="http://schemas.openxmlformats.org/officeDocument/2006/relationships/hyperlink" Target="https://pubmed.ncbi.nlm.nih.gov/26060509" TargetMode="External"/><Relationship Id="rId8785" Type="http://schemas.openxmlformats.org/officeDocument/2006/relationships/hyperlink" Target="https://onlinelibrary.wiley.com/doi/10.1111/j.1600-0536.2007.01181.x" TargetMode="External"/><Relationship Id="rId9836" Type="http://schemas.openxmlformats.org/officeDocument/2006/relationships/hyperlink" Target="https://www.bmj.com/lookup/pmidlookup?view=long&amp;pmid=23097521" TargetMode="External"/><Relationship Id="rId3180" Type="http://schemas.openxmlformats.org/officeDocument/2006/relationships/hyperlink" Target="https://pubmed.ncbi.nlm.nih.gov/15787812" TargetMode="External"/><Relationship Id="rId4231" Type="http://schemas.openxmlformats.org/officeDocument/2006/relationships/hyperlink" Target="https://pubmed.ncbi.nlm.nih.gov/19273538" TargetMode="External"/><Relationship Id="rId7387" Type="http://schemas.openxmlformats.org/officeDocument/2006/relationships/hyperlink" Target="https://academic.oup.com/ced/article-abstract/19/1/77/6629446?redirectedFrom=fulltext" TargetMode="External"/><Relationship Id="rId8438" Type="http://schemas.openxmlformats.org/officeDocument/2006/relationships/hyperlink" Target="https://www.clinicalkey.com/content/playBy/pii?v=S0190-9622(20)31148-8" TargetMode="External"/><Relationship Id="rId11766" Type="http://schemas.openxmlformats.org/officeDocument/2006/relationships/hyperlink" Target="https://academic.oup.com/ced/article-abstract/45/7/929/6598002?redirectedFrom=fulltext" TargetMode="External"/><Relationship Id="rId1825" Type="http://schemas.openxmlformats.org/officeDocument/2006/relationships/hyperlink" Target="https://pubmed.ncbi.nlm.nih.gov/15888160" TargetMode="External"/><Relationship Id="rId8852" Type="http://schemas.openxmlformats.org/officeDocument/2006/relationships/hyperlink" Target="https://academic.oup.com/bjd/article-abstract/188/2/306/6775278?redirectedFrom=fulltext" TargetMode="External"/><Relationship Id="rId9903" Type="http://schemas.openxmlformats.org/officeDocument/2006/relationships/hyperlink" Target="https://europepmc.org/abstract/MED/35577586" TargetMode="External"/><Relationship Id="rId10368" Type="http://schemas.openxmlformats.org/officeDocument/2006/relationships/hyperlink" Target="https://onlinelibrary.wiley.com/resolve/openurl?genre=article&amp;sid=nlm:pubmed&amp;issn=0105-1873&amp;date=1996&amp;volume=35&amp;issue=4&amp;spage=262" TargetMode="External"/><Relationship Id="rId10782" Type="http://schemas.openxmlformats.org/officeDocument/2006/relationships/hyperlink" Target="https://onlinelibrary.wiley.com/resolve/openurl?genre=article&amp;sid=nlm:pubmed&amp;issn=0105-1873&amp;date=1998&amp;volume=39&amp;issue=4&amp;spage=201" TargetMode="External"/><Relationship Id="rId11419" Type="http://schemas.openxmlformats.org/officeDocument/2006/relationships/hyperlink" Target="https://www.nature.com/articles/s41586-018-0362-1" TargetMode="External"/><Relationship Id="rId11833" Type="http://schemas.openxmlformats.org/officeDocument/2006/relationships/hyperlink" Target="https://academic.oup.com/bjd/article-abstract/141/3/475/6686833?redirectedFrom=fulltext" TargetMode="External"/><Relationship Id="rId3997" Type="http://schemas.openxmlformats.org/officeDocument/2006/relationships/hyperlink" Target="https://pubmed.ncbi.nlm.nih.gov/25421392" TargetMode="External"/><Relationship Id="rId6056" Type="http://schemas.openxmlformats.org/officeDocument/2006/relationships/hyperlink" Target="https://pubmed.ncbi.nlm.nih.gov/10557007" TargetMode="External"/><Relationship Id="rId7454" Type="http://schemas.openxmlformats.org/officeDocument/2006/relationships/hyperlink" Target="https://academic.oup.com/bjd/article-abstract/186/2/245/6599291?redirectedFrom=fulltext" TargetMode="External"/><Relationship Id="rId8505" Type="http://schemas.openxmlformats.org/officeDocument/2006/relationships/hyperlink" Target="https://academic.oup.com/bjd/article-abstract/174/3/594/6617152?redirectedFrom=fulltext" TargetMode="External"/><Relationship Id="rId10435" Type="http://schemas.openxmlformats.org/officeDocument/2006/relationships/hyperlink" Target="https://academic.oup.com/bjd/article/185/3/512/6599205" TargetMode="External"/><Relationship Id="rId11900" Type="http://schemas.openxmlformats.org/officeDocument/2006/relationships/hyperlink" Target="https://ebm.bmj.com/lookup/pmidlookup?view=long&amp;pmid=33172938" TargetMode="External"/><Relationship Id="rId2599" Type="http://schemas.openxmlformats.org/officeDocument/2006/relationships/hyperlink" Target="https://pubmed.ncbi.nlm.nih.gov/31468502" TargetMode="External"/><Relationship Id="rId6470" Type="http://schemas.openxmlformats.org/officeDocument/2006/relationships/hyperlink" Target="https://europepmc.org/abstract/MED/32467098" TargetMode="External"/><Relationship Id="rId7107" Type="http://schemas.openxmlformats.org/officeDocument/2006/relationships/hyperlink" Target="https://onlinelibrary.wiley.com/doi/10.1111/exd.14358" TargetMode="External"/><Relationship Id="rId7521" Type="http://schemas.openxmlformats.org/officeDocument/2006/relationships/hyperlink" Target="https://europepmc.org/abstract/MED/28821532" TargetMode="External"/><Relationship Id="rId10502" Type="http://schemas.openxmlformats.org/officeDocument/2006/relationships/hyperlink" Target="https://europepmc.org/abstract/MED/37663579" TargetMode="External"/><Relationship Id="rId985" Type="http://schemas.openxmlformats.org/officeDocument/2006/relationships/hyperlink" Target="https://pubmed.ncbi.nlm.nih.gov/24934911" TargetMode="External"/><Relationship Id="rId2666" Type="http://schemas.openxmlformats.org/officeDocument/2006/relationships/hyperlink" Target="https://pubmed.ncbi.nlm.nih.gov/28668225" TargetMode="External"/><Relationship Id="rId3717" Type="http://schemas.openxmlformats.org/officeDocument/2006/relationships/hyperlink" Target="https://pubmed.ncbi.nlm.nih.gov/31820441" TargetMode="External"/><Relationship Id="rId5072" Type="http://schemas.openxmlformats.org/officeDocument/2006/relationships/hyperlink" Target="https://pubmed.ncbi.nlm.nih.gov/9874020" TargetMode="External"/><Relationship Id="rId6123" Type="http://schemas.openxmlformats.org/officeDocument/2006/relationships/hyperlink" Target="https://pubmed.ncbi.nlm.nih.gov/8644112" TargetMode="External"/><Relationship Id="rId9279" Type="http://schemas.openxmlformats.org/officeDocument/2006/relationships/hyperlink" Target="https://onlinelibrary.wiley.com/resolve/openurl?genre=article&amp;sid=nlm:pubmed&amp;issn=0906-6705&amp;date=1999&amp;volume=8&amp;issue=1&amp;spage=22" TargetMode="External"/><Relationship Id="rId9693" Type="http://schemas.openxmlformats.org/officeDocument/2006/relationships/hyperlink" Target="https://www.medrxiv.org/content/10.1101/2023.10.04.23296543v1" TargetMode="External"/><Relationship Id="rId638" Type="http://schemas.openxmlformats.org/officeDocument/2006/relationships/hyperlink" Target="https://pubmed.ncbi.nlm.nih.gov/18460028" TargetMode="External"/><Relationship Id="rId1268" Type="http://schemas.openxmlformats.org/officeDocument/2006/relationships/hyperlink" Target="https://pubmed.ncbi.nlm.nih.gov/37931161" TargetMode="External"/><Relationship Id="rId1682" Type="http://schemas.openxmlformats.org/officeDocument/2006/relationships/hyperlink" Target="https://pubmed.ncbi.nlm.nih.gov/7858831" TargetMode="External"/><Relationship Id="rId2319" Type="http://schemas.openxmlformats.org/officeDocument/2006/relationships/hyperlink" Target="https://pubmed.ncbi.nlm.nih.gov/9843463" TargetMode="External"/><Relationship Id="rId2733" Type="http://schemas.openxmlformats.org/officeDocument/2006/relationships/hyperlink" Target="https://pubmed.ncbi.nlm.nih.gov/24341474" TargetMode="External"/><Relationship Id="rId5889" Type="http://schemas.openxmlformats.org/officeDocument/2006/relationships/hyperlink" Target="https://pubmed.ncbi.nlm.nih.gov/19883246" TargetMode="External"/><Relationship Id="rId8295" Type="http://schemas.openxmlformats.org/officeDocument/2006/relationships/hyperlink" Target="https://academic.oup.com/bjd/article-abstract/174/2/267/6616590?redirectedFrom=fulltext" TargetMode="External"/><Relationship Id="rId9346" Type="http://schemas.openxmlformats.org/officeDocument/2006/relationships/hyperlink" Target="https://linkinghub.elsevier.com/retrieve/pii/S2666-2477(23)00019-2" TargetMode="External"/><Relationship Id="rId9760" Type="http://schemas.openxmlformats.org/officeDocument/2006/relationships/hyperlink" Target="https://academic.oup.com/bjd/article/183/2/294/6600425" TargetMode="External"/><Relationship Id="rId11276" Type="http://schemas.openxmlformats.org/officeDocument/2006/relationships/hyperlink" Target="https://onlinelibrary.wiley.com/resolve/openurl?genre=article&amp;sid=nlm:pubmed&amp;issn=0105-1873&amp;date=2000&amp;volume=43&amp;issue=5&amp;spage=304" TargetMode="External"/><Relationship Id="rId12327" Type="http://schemas.openxmlformats.org/officeDocument/2006/relationships/hyperlink" Target="https://www.ncbi.nlm.nih.gov/pmc/articles/pmid/8039807/" TargetMode="External"/><Relationship Id="rId705" Type="http://schemas.openxmlformats.org/officeDocument/2006/relationships/hyperlink" Target="https://pubmed.ncbi.nlm.nih.gov/36695076" TargetMode="External"/><Relationship Id="rId1335" Type="http://schemas.openxmlformats.org/officeDocument/2006/relationships/hyperlink" Target="https://pubmed.ncbi.nlm.nih.gov/32145367" TargetMode="External"/><Relationship Id="rId8362" Type="http://schemas.openxmlformats.org/officeDocument/2006/relationships/hyperlink" Target="https://academic.oup.com/bjd/article-abstract/129/1/82/6680360?redirectedFrom=fulltext" TargetMode="External"/><Relationship Id="rId9413" Type="http://schemas.openxmlformats.org/officeDocument/2006/relationships/hyperlink" Target="http://escholarship.org/uc/item/7zx7m93c" TargetMode="External"/><Relationship Id="rId11690" Type="http://schemas.openxmlformats.org/officeDocument/2006/relationships/hyperlink" Target="https://europepmc.org/abstract/MED/34732501" TargetMode="External"/><Relationship Id="rId2800" Type="http://schemas.openxmlformats.org/officeDocument/2006/relationships/hyperlink" Target="https://pubmed.ncbi.nlm.nih.gov/20463671" TargetMode="External"/><Relationship Id="rId5956" Type="http://schemas.openxmlformats.org/officeDocument/2006/relationships/hyperlink" Target="https://pubmed.ncbi.nlm.nih.gov/16469478" TargetMode="External"/><Relationship Id="rId8015" Type="http://schemas.openxmlformats.org/officeDocument/2006/relationships/hyperlink" Target="https://academic.oup.com/bjd/article-abstract/139/1/73/6683538?redirectedFrom=fulltext" TargetMode="External"/><Relationship Id="rId10292" Type="http://schemas.openxmlformats.org/officeDocument/2006/relationships/hyperlink" Target="https://journals.lww.com/co-allergy/abstract/2015/10000/methylisothiazolinone_outbreak_in_the_european.11.aspx" TargetMode="External"/><Relationship Id="rId11343" Type="http://schemas.openxmlformats.org/officeDocument/2006/relationships/hyperlink" Target="https://portlandpress.com/biochemsoctrans/article-abstract/20/1/10S/81828/Identification-of-nucleoside-diphosphate-kinase?redirectedFrom=fulltext" TargetMode="External"/><Relationship Id="rId41" Type="http://schemas.openxmlformats.org/officeDocument/2006/relationships/hyperlink" Target="https://pubmed.ncbi.nlm.nih.gov/35064926" TargetMode="External"/><Relationship Id="rId1402" Type="http://schemas.openxmlformats.org/officeDocument/2006/relationships/hyperlink" Target="https://pubmed.ncbi.nlm.nih.gov/27502313" TargetMode="External"/><Relationship Id="rId4558" Type="http://schemas.openxmlformats.org/officeDocument/2006/relationships/hyperlink" Target="https://pubmed.ncbi.nlm.nih.gov/1516248" TargetMode="External"/><Relationship Id="rId4972" Type="http://schemas.openxmlformats.org/officeDocument/2006/relationships/hyperlink" Target="https://pubmed.ncbi.nlm.nih.gov/15932583" TargetMode="External"/><Relationship Id="rId5609" Type="http://schemas.openxmlformats.org/officeDocument/2006/relationships/hyperlink" Target="https://pubmed.ncbi.nlm.nih.gov/17034555" TargetMode="External"/><Relationship Id="rId7031" Type="http://schemas.openxmlformats.org/officeDocument/2006/relationships/hyperlink" Target="https://www.nature.com/articles/6889160" TargetMode="External"/><Relationship Id="rId11410" Type="http://schemas.openxmlformats.org/officeDocument/2006/relationships/hyperlink" Target="https://aacrjournals.org/cancerres/article/80/22/4946/645931/Specific-Mechanisms-of-Chromosomal-Instability" TargetMode="External"/><Relationship Id="rId3574" Type="http://schemas.openxmlformats.org/officeDocument/2006/relationships/hyperlink" Target="https://pubmed.ncbi.nlm.nih.gov/37432466" TargetMode="External"/><Relationship Id="rId4625" Type="http://schemas.openxmlformats.org/officeDocument/2006/relationships/hyperlink" Target="https://pubmed.ncbi.nlm.nih.gov/36680336" TargetMode="External"/><Relationship Id="rId10012" Type="http://schemas.openxmlformats.org/officeDocument/2006/relationships/hyperlink" Target="https://academic.oup.com/bjd/advance-article/doi/10.1093/bjd/ljad301/7246854" TargetMode="External"/><Relationship Id="rId495" Type="http://schemas.openxmlformats.org/officeDocument/2006/relationships/hyperlink" Target="https://pubmed.ncbi.nlm.nih.gov/8103799" TargetMode="External"/><Relationship Id="rId2176" Type="http://schemas.openxmlformats.org/officeDocument/2006/relationships/hyperlink" Target="https://pubmed.ncbi.nlm.nih.gov/25798541" TargetMode="External"/><Relationship Id="rId2590" Type="http://schemas.openxmlformats.org/officeDocument/2006/relationships/hyperlink" Target="https://pubmed.ncbi.nlm.nih.gov/31652311" TargetMode="External"/><Relationship Id="rId3227" Type="http://schemas.openxmlformats.org/officeDocument/2006/relationships/hyperlink" Target="https://pubmed.ncbi.nlm.nih.gov/9580834" TargetMode="External"/><Relationship Id="rId3641" Type="http://schemas.openxmlformats.org/officeDocument/2006/relationships/hyperlink" Target="https://pubmed.ncbi.nlm.nih.gov/28446662" TargetMode="External"/><Relationship Id="rId6797" Type="http://schemas.openxmlformats.org/officeDocument/2006/relationships/hyperlink" Target="https://www.tandfonline.com/doi/full/10.1080/09546630152607844" TargetMode="External"/><Relationship Id="rId7848" Type="http://schemas.openxmlformats.org/officeDocument/2006/relationships/hyperlink" Target="https://link.springer.com/article/10.2165/11595500-000000000-00000" TargetMode="External"/><Relationship Id="rId12184" Type="http://schemas.openxmlformats.org/officeDocument/2006/relationships/hyperlink" Target="https://linkinghub.elsevier.com/retrieve/pii/S0273230002000211" TargetMode="External"/><Relationship Id="rId148" Type="http://schemas.openxmlformats.org/officeDocument/2006/relationships/hyperlink" Target="https://pubmed.ncbi.nlm.nih.gov/27085754" TargetMode="External"/><Relationship Id="rId562" Type="http://schemas.openxmlformats.org/officeDocument/2006/relationships/hyperlink" Target="https://pubmed.ncbi.nlm.nih.gov/37480432" TargetMode="External"/><Relationship Id="rId1192" Type="http://schemas.openxmlformats.org/officeDocument/2006/relationships/hyperlink" Target="https://pubmed.ncbi.nlm.nih.gov/26569580" TargetMode="External"/><Relationship Id="rId2243" Type="http://schemas.openxmlformats.org/officeDocument/2006/relationships/hyperlink" Target="https://pubmed.ncbi.nlm.nih.gov/22174841" TargetMode="External"/><Relationship Id="rId5399" Type="http://schemas.openxmlformats.org/officeDocument/2006/relationships/hyperlink" Target="https://pubmed.ncbi.nlm.nih.gov/9276622" TargetMode="External"/><Relationship Id="rId6864" Type="http://schemas.openxmlformats.org/officeDocument/2006/relationships/hyperlink" Target="https://academic.oup.com/carcin/article-abstract/16/3/519/381403?redirectedFrom=fulltext" TargetMode="External"/><Relationship Id="rId7915" Type="http://schemas.openxmlformats.org/officeDocument/2006/relationships/hyperlink" Target="https://www.pnas.org/doi/10.1073/pnas.0603029103?url_ver=Z39.88-2003&amp;rfr_id=ori:rid:crossref.org&amp;rfr_dat=cr_pub%20%200pubmed" TargetMode="External"/><Relationship Id="rId9270" Type="http://schemas.openxmlformats.org/officeDocument/2006/relationships/hyperlink" Target="https://linkinghub.elsevier.com/retrieve/pii/S092699599800097X" TargetMode="External"/><Relationship Id="rId10829" Type="http://schemas.openxmlformats.org/officeDocument/2006/relationships/hyperlink" Target="https://onlinelibrary.wiley.com/resolve/openurl?genre=article&amp;sid=nlm:pubmed&amp;issn=0105-1873&amp;date=1992&amp;volume=27&amp;issue=2&amp;spage=121" TargetMode="External"/><Relationship Id="rId12251" Type="http://schemas.openxmlformats.org/officeDocument/2006/relationships/hyperlink" Target="https://linkinghub.elsevier.com/retrieve/pii/S027869159900112X" TargetMode="External"/><Relationship Id="rId215" Type="http://schemas.openxmlformats.org/officeDocument/2006/relationships/hyperlink" Target="https://pubmed.ncbi.nlm.nih.gov/23487862" TargetMode="External"/><Relationship Id="rId2310" Type="http://schemas.openxmlformats.org/officeDocument/2006/relationships/hyperlink" Target="https://pubmed.ncbi.nlm.nih.gov/11159940" TargetMode="External"/><Relationship Id="rId5466" Type="http://schemas.openxmlformats.org/officeDocument/2006/relationships/hyperlink" Target="https://pubmed.ncbi.nlm.nih.gov/36792339" TargetMode="External"/><Relationship Id="rId6517" Type="http://schemas.openxmlformats.org/officeDocument/2006/relationships/hyperlink" Target="https://academic.oup.com/bjd/article/176/3/560/6749949" TargetMode="External"/><Relationship Id="rId4068" Type="http://schemas.openxmlformats.org/officeDocument/2006/relationships/hyperlink" Target="https://pubmed.ncbi.nlm.nih.gov/9686997" TargetMode="External"/><Relationship Id="rId4482" Type="http://schemas.openxmlformats.org/officeDocument/2006/relationships/hyperlink" Target="https://pubmed.ncbi.nlm.nih.gov/16704632" TargetMode="External"/><Relationship Id="rId5119" Type="http://schemas.openxmlformats.org/officeDocument/2006/relationships/hyperlink" Target="https://pubmed.ncbi.nlm.nih.gov/1828212" TargetMode="External"/><Relationship Id="rId5880" Type="http://schemas.openxmlformats.org/officeDocument/2006/relationships/hyperlink" Target="https://pubmed.ncbi.nlm.nih.gov/21618258" TargetMode="External"/><Relationship Id="rId6931" Type="http://schemas.openxmlformats.org/officeDocument/2006/relationships/hyperlink" Target="https://onlinelibrary.wiley.com/doi/10.1002/clt2.12299" TargetMode="External"/><Relationship Id="rId3084" Type="http://schemas.openxmlformats.org/officeDocument/2006/relationships/hyperlink" Target="https://pubmed.ncbi.nlm.nih.gov/27995617" TargetMode="External"/><Relationship Id="rId4135" Type="http://schemas.openxmlformats.org/officeDocument/2006/relationships/hyperlink" Target="https://pubmed.ncbi.nlm.nih.gov/36301750" TargetMode="External"/><Relationship Id="rId5533" Type="http://schemas.openxmlformats.org/officeDocument/2006/relationships/hyperlink" Target="https://pubmed.ncbi.nlm.nih.gov/23990507" TargetMode="External"/><Relationship Id="rId8689" Type="http://schemas.openxmlformats.org/officeDocument/2006/relationships/hyperlink" Target="https://europepmc.org/abstract/MED/34389636" TargetMode="External"/><Relationship Id="rId1729" Type="http://schemas.openxmlformats.org/officeDocument/2006/relationships/hyperlink" Target="https://pubmed.ncbi.nlm.nih.gov/31257575" TargetMode="External"/><Relationship Id="rId5600" Type="http://schemas.openxmlformats.org/officeDocument/2006/relationships/hyperlink" Target="https://pubmed.ncbi.nlm.nih.gov/18347303" TargetMode="External"/><Relationship Id="rId8756" Type="http://schemas.openxmlformats.org/officeDocument/2006/relationships/hyperlink" Target="https://academic.oup.com/bjd/article-abstract/184/3/e54/6702252?redirectedFrom=fulltext" TargetMode="External"/><Relationship Id="rId9807" Type="http://schemas.openxmlformats.org/officeDocument/2006/relationships/hyperlink" Target="https://linkinghub.elsevier.com/retrieve/pii/S0022-202X(15)60154-3" TargetMode="External"/><Relationship Id="rId10686" Type="http://schemas.openxmlformats.org/officeDocument/2006/relationships/hyperlink" Target="https://linkinghub.elsevier.com/retrieve/pii/S0022-202X(15)42673-9" TargetMode="External"/><Relationship Id="rId11737" Type="http://schemas.openxmlformats.org/officeDocument/2006/relationships/hyperlink" Target="https://academic.oup.com/occmed/article/62/2/112/1482208" TargetMode="External"/><Relationship Id="rId3151" Type="http://schemas.openxmlformats.org/officeDocument/2006/relationships/hyperlink" Target="https://pubmed.ncbi.nlm.nih.gov/21414503" TargetMode="External"/><Relationship Id="rId4202" Type="http://schemas.openxmlformats.org/officeDocument/2006/relationships/hyperlink" Target="https://pubmed.ncbi.nlm.nih.gov/27015774" TargetMode="External"/><Relationship Id="rId7358" Type="http://schemas.openxmlformats.org/officeDocument/2006/relationships/hyperlink" Target="https://academic.oup.com/bjd/article-abstract/167/2/247/6614114?redirectedFrom=fulltext" TargetMode="External"/><Relationship Id="rId7772" Type="http://schemas.openxmlformats.org/officeDocument/2006/relationships/hyperlink" Target="https://www.clinicalkey.com/content/playBy/pii?v=S0190-9622(16)30601-6" TargetMode="External"/><Relationship Id="rId8409" Type="http://schemas.openxmlformats.org/officeDocument/2006/relationships/hyperlink" Target="https://linkinghub.elsevier.com/retrieve/pii/S2667-0267(22)00017-0" TargetMode="External"/><Relationship Id="rId8823" Type="http://schemas.openxmlformats.org/officeDocument/2006/relationships/hyperlink" Target="https://academic.oup.com/ced/article-abstract/46/8/1653/6598771?redirectedFrom=fulltext" TargetMode="External"/><Relationship Id="rId10339" Type="http://schemas.openxmlformats.org/officeDocument/2006/relationships/hyperlink" Target="https://onlinelibrary.wiley.com/resolve/openurl?genre=article&amp;sid=nlm:pubmed&amp;issn=0105-1873&amp;date=2000&amp;volume=43&amp;issue=4&amp;spage=227" TargetMode="External"/><Relationship Id="rId10753" Type="http://schemas.openxmlformats.org/officeDocument/2006/relationships/hyperlink" Target="https://onlinelibrary.wiley.com/doi/10.1111/j.0105-1873.2006.0645g.x" TargetMode="External"/><Relationship Id="rId3968" Type="http://schemas.openxmlformats.org/officeDocument/2006/relationships/hyperlink" Target="https://pubmed.ncbi.nlm.nih.gov/8549143" TargetMode="External"/><Relationship Id="rId6374" Type="http://schemas.openxmlformats.org/officeDocument/2006/relationships/hyperlink" Target="https://pubmed.ncbi.nlm.nih.gov/20554279" TargetMode="External"/><Relationship Id="rId7425" Type="http://schemas.openxmlformats.org/officeDocument/2006/relationships/hyperlink" Target="https://academic.oup.com/ced/article/47/6/1174/6693043" TargetMode="External"/><Relationship Id="rId10406" Type="http://schemas.openxmlformats.org/officeDocument/2006/relationships/hyperlink" Target="https://onlinelibrary.wiley.com/resolve/openurl?genre=article&amp;sid=nlm:pubmed&amp;issn=0105-1873&amp;date=1992&amp;volume=26&amp;issue=1&amp;spage=67" TargetMode="External"/><Relationship Id="rId11804" Type="http://schemas.openxmlformats.org/officeDocument/2006/relationships/hyperlink" Target="https://academic.oup.com/bjd/article-abstract/156/3/583/6640769?redirectedFrom=fulltext" TargetMode="External"/><Relationship Id="rId5" Type="http://schemas.openxmlformats.org/officeDocument/2006/relationships/hyperlink" Target="https://pubmed.ncbi.nlm.nih.gov/37624865" TargetMode="External"/><Relationship Id="rId889" Type="http://schemas.openxmlformats.org/officeDocument/2006/relationships/hyperlink" Target="https://pubmed.ncbi.nlm.nih.gov/36763783" TargetMode="External"/><Relationship Id="rId5390" Type="http://schemas.openxmlformats.org/officeDocument/2006/relationships/hyperlink" Target="https://pubmed.ncbi.nlm.nih.gov/9115914" TargetMode="External"/><Relationship Id="rId6027" Type="http://schemas.openxmlformats.org/officeDocument/2006/relationships/hyperlink" Target="https://pubmed.ncbi.nlm.nih.gov/11380540" TargetMode="External"/><Relationship Id="rId6441" Type="http://schemas.openxmlformats.org/officeDocument/2006/relationships/hyperlink" Target="https://onlinelibrary.wiley.com/doi/10.1111/ics.12799" TargetMode="External"/><Relationship Id="rId9597" Type="http://schemas.openxmlformats.org/officeDocument/2006/relationships/hyperlink" Target="https://www.clinicalkey.com/content/playBy/pii?v=S0738-081X(10)00209-9" TargetMode="External"/><Relationship Id="rId10820" Type="http://schemas.openxmlformats.org/officeDocument/2006/relationships/hyperlink" Target="https://onlinelibrary.wiley.com/resolve/openurl?genre=article&amp;sid=nlm:pubmed&amp;issn=0105-1873&amp;date=1993&amp;volume=28&amp;issue=5&amp;spage=295" TargetMode="External"/><Relationship Id="rId1586" Type="http://schemas.openxmlformats.org/officeDocument/2006/relationships/hyperlink" Target="https://pubmed.ncbi.nlm.nih.gov/15214903" TargetMode="External"/><Relationship Id="rId2984" Type="http://schemas.openxmlformats.org/officeDocument/2006/relationships/hyperlink" Target="https://pubmed.ncbi.nlm.nih.gov/8733382" TargetMode="External"/><Relationship Id="rId5043" Type="http://schemas.openxmlformats.org/officeDocument/2006/relationships/hyperlink" Target="https://pubmed.ncbi.nlm.nih.gov/10871098" TargetMode="External"/><Relationship Id="rId8199" Type="http://schemas.openxmlformats.org/officeDocument/2006/relationships/hyperlink" Target="https://onlinelibrary.wiley.com/resolve/openurl?genre=article&amp;sid=nlm:pubmed&amp;issn=0031-8655&amp;date=2003&amp;volume=78&amp;issue=1&amp;spage=55" TargetMode="External"/><Relationship Id="rId609" Type="http://schemas.openxmlformats.org/officeDocument/2006/relationships/hyperlink" Target="https://pubmed.ncbi.nlm.nih.gov/28940289" TargetMode="External"/><Relationship Id="rId956" Type="http://schemas.openxmlformats.org/officeDocument/2006/relationships/hyperlink" Target="https://pubmed.ncbi.nlm.nih.gov/27026055" TargetMode="External"/><Relationship Id="rId1239" Type="http://schemas.openxmlformats.org/officeDocument/2006/relationships/hyperlink" Target="https://pubmed.ncbi.nlm.nih.gov/20384693" TargetMode="External"/><Relationship Id="rId2637" Type="http://schemas.openxmlformats.org/officeDocument/2006/relationships/hyperlink" Target="https://pubmed.ncbi.nlm.nih.gov/29745997" TargetMode="External"/><Relationship Id="rId5110" Type="http://schemas.openxmlformats.org/officeDocument/2006/relationships/hyperlink" Target="https://pubmed.ncbi.nlm.nih.gov/1600741" TargetMode="External"/><Relationship Id="rId8266" Type="http://schemas.openxmlformats.org/officeDocument/2006/relationships/hyperlink" Target="https://academic.oup.com/bjd/article/182/1/156/6731366" TargetMode="External"/><Relationship Id="rId9317" Type="http://schemas.openxmlformats.org/officeDocument/2006/relationships/hyperlink" Target="https://karger.com/drm/article/189/Suppl.%201/131/113043/A-Retrospective-Analysis-of-Tissue-Fixed" TargetMode="External"/><Relationship Id="rId9664" Type="http://schemas.openxmlformats.org/officeDocument/2006/relationships/hyperlink" Target="https://europepmc.org/abstract/MED/33144365" TargetMode="External"/><Relationship Id="rId11594" Type="http://schemas.openxmlformats.org/officeDocument/2006/relationships/hyperlink" Target="https://journals.sagepub.com/doi/10.1177/014107689709000704?url_ver=Z39.88-2003&amp;rfr_id=ori:rid:crossref.org&amp;rfr_dat=cr_pub%20%200pubmed" TargetMode="External"/><Relationship Id="rId1653" Type="http://schemas.openxmlformats.org/officeDocument/2006/relationships/hyperlink" Target="https://pubmed.ncbi.nlm.nih.gov/9892936" TargetMode="External"/><Relationship Id="rId2704" Type="http://schemas.openxmlformats.org/officeDocument/2006/relationships/hyperlink" Target="https://pubmed.ncbi.nlm.nih.gov/24573820" TargetMode="External"/><Relationship Id="rId8680" Type="http://schemas.openxmlformats.org/officeDocument/2006/relationships/hyperlink" Target="https://academic.oup.com/bjd/article-abstract/188/5/678/6994409?redirectedFrom=fulltext" TargetMode="External"/><Relationship Id="rId9731" Type="http://schemas.openxmlformats.org/officeDocument/2006/relationships/hyperlink" Target="https://academic.oup.com/bjd/article/185/5/1066/6599939" TargetMode="External"/><Relationship Id="rId10196" Type="http://schemas.openxmlformats.org/officeDocument/2006/relationships/hyperlink" Target="https://academic.oup.com/bmb/article-abstract/26/2/156/262307?redirectedFrom=fulltext" TargetMode="External"/><Relationship Id="rId11247" Type="http://schemas.openxmlformats.org/officeDocument/2006/relationships/hyperlink" Target="https://linkinghub.elsevier.com/retrieve/pii/S0958166903001575" TargetMode="External"/><Relationship Id="rId11661" Type="http://schemas.openxmlformats.org/officeDocument/2006/relationships/hyperlink" Target="https://europepmc.org/abstract/MED/7735387" TargetMode="External"/><Relationship Id="rId1306" Type="http://schemas.openxmlformats.org/officeDocument/2006/relationships/hyperlink" Target="https://pubmed.ncbi.nlm.nih.gov/34918832" TargetMode="External"/><Relationship Id="rId1720" Type="http://schemas.openxmlformats.org/officeDocument/2006/relationships/hyperlink" Target="https://pubmed.ncbi.nlm.nih.gov/33781909" TargetMode="External"/><Relationship Id="rId4876" Type="http://schemas.openxmlformats.org/officeDocument/2006/relationships/hyperlink" Target="https://pubmed.ncbi.nlm.nih.gov/22371511" TargetMode="External"/><Relationship Id="rId5927" Type="http://schemas.openxmlformats.org/officeDocument/2006/relationships/hyperlink" Target="https://pubmed.ncbi.nlm.nih.gov/18759875" TargetMode="External"/><Relationship Id="rId7282" Type="http://schemas.openxmlformats.org/officeDocument/2006/relationships/hyperlink" Target="https://onlinelibrary.wiley.com/doi/10.1111/jdv.17370" TargetMode="External"/><Relationship Id="rId8333" Type="http://schemas.openxmlformats.org/officeDocument/2006/relationships/hyperlink" Target="https://europepmc.org/abstract/MED/16528081" TargetMode="External"/><Relationship Id="rId10263" Type="http://schemas.openxmlformats.org/officeDocument/2006/relationships/hyperlink" Target="https://academic.oup.com/ced/article-abstract/21/3/215/6630099?redirectedFrom=fulltext" TargetMode="External"/><Relationship Id="rId11314" Type="http://schemas.openxmlformats.org/officeDocument/2006/relationships/hyperlink" Target="https://europepmc.org/abstract/MED/9448523" TargetMode="External"/><Relationship Id="rId12" Type="http://schemas.openxmlformats.org/officeDocument/2006/relationships/hyperlink" Target="https://pubmed.ncbi.nlm.nih.gov/36653920" TargetMode="External"/><Relationship Id="rId3478" Type="http://schemas.openxmlformats.org/officeDocument/2006/relationships/hyperlink" Target="https://pubmed.ncbi.nlm.nih.gov/28771665" TargetMode="External"/><Relationship Id="rId3892" Type="http://schemas.openxmlformats.org/officeDocument/2006/relationships/hyperlink" Target="https://pubmed.ncbi.nlm.nih.gov/5689291" TargetMode="External"/><Relationship Id="rId4529" Type="http://schemas.openxmlformats.org/officeDocument/2006/relationships/hyperlink" Target="https://pubmed.ncbi.nlm.nih.gov/8930486" TargetMode="External"/><Relationship Id="rId4943" Type="http://schemas.openxmlformats.org/officeDocument/2006/relationships/hyperlink" Target="https://pubmed.ncbi.nlm.nih.gov/18293286" TargetMode="External"/><Relationship Id="rId8400" Type="http://schemas.openxmlformats.org/officeDocument/2006/relationships/hyperlink" Target="https://linkinghub.elsevier.com/retrieve/pii/S1098-3600(23)00985-1" TargetMode="External"/><Relationship Id="rId10330" Type="http://schemas.openxmlformats.org/officeDocument/2006/relationships/hyperlink" Target="https://onlinelibrary.wiley.com/resolve/openurl?genre=article&amp;sid=nlm:pubmed&amp;issn=0105-1873&amp;date=2002&amp;volume=47&amp;issue=2&amp;spage=123" TargetMode="External"/><Relationship Id="rId399" Type="http://schemas.openxmlformats.org/officeDocument/2006/relationships/hyperlink" Target="https://pubmed.ncbi.nlm.nih.gov/12506897" TargetMode="External"/><Relationship Id="rId2494" Type="http://schemas.openxmlformats.org/officeDocument/2006/relationships/hyperlink" Target="https://pubmed.ncbi.nlm.nih.gov/23834111" TargetMode="External"/><Relationship Id="rId3545" Type="http://schemas.openxmlformats.org/officeDocument/2006/relationships/hyperlink" Target="https://pubmed.ncbi.nlm.nih.gov/18256692" TargetMode="External"/><Relationship Id="rId7002" Type="http://schemas.openxmlformats.org/officeDocument/2006/relationships/hyperlink" Target="https://onlinelibrary.wiley.com/doi/10.1111/j.1468-3083.2009.03140.x" TargetMode="External"/><Relationship Id="rId12088" Type="http://schemas.openxmlformats.org/officeDocument/2006/relationships/hyperlink" Target="https://onlinelibrary.wiley.com/doi/10.1111/j.1365-2567.2008.02922.x" TargetMode="External"/><Relationship Id="rId466" Type="http://schemas.openxmlformats.org/officeDocument/2006/relationships/hyperlink" Target="https://pubmed.ncbi.nlm.nih.gov/10198517" TargetMode="External"/><Relationship Id="rId880" Type="http://schemas.openxmlformats.org/officeDocument/2006/relationships/hyperlink" Target="https://pubmed.ncbi.nlm.nih.gov/36629476" TargetMode="External"/><Relationship Id="rId1096" Type="http://schemas.openxmlformats.org/officeDocument/2006/relationships/hyperlink" Target="https://pubmed.ncbi.nlm.nih.gov/33607115" TargetMode="External"/><Relationship Id="rId2147" Type="http://schemas.openxmlformats.org/officeDocument/2006/relationships/hyperlink" Target="https://pubmed.ncbi.nlm.nih.gov/28558913" TargetMode="External"/><Relationship Id="rId2561" Type="http://schemas.openxmlformats.org/officeDocument/2006/relationships/hyperlink" Target="https://pubmed.ncbi.nlm.nih.gov/34292508" TargetMode="External"/><Relationship Id="rId9174" Type="http://schemas.openxmlformats.org/officeDocument/2006/relationships/hyperlink" Target="https://onlinelibrary.wiley.com/doi/10.1111/j.1600-0625.2007.00608.x" TargetMode="External"/><Relationship Id="rId12155" Type="http://schemas.openxmlformats.org/officeDocument/2006/relationships/hyperlink" Target="https://onlinelibrary.wiley.com/doi/10.1111/j.0105-1873.2005.00653.x" TargetMode="External"/><Relationship Id="rId119" Type="http://schemas.openxmlformats.org/officeDocument/2006/relationships/hyperlink" Target="https://pubmed.ncbi.nlm.nih.gov/28973304" TargetMode="External"/><Relationship Id="rId533" Type="http://schemas.openxmlformats.org/officeDocument/2006/relationships/hyperlink" Target="https://pubmed.ncbi.nlm.nih.gov/2138175" TargetMode="External"/><Relationship Id="rId1163" Type="http://schemas.openxmlformats.org/officeDocument/2006/relationships/hyperlink" Target="https://pubmed.ncbi.nlm.nih.gov/27589476" TargetMode="External"/><Relationship Id="rId2214" Type="http://schemas.openxmlformats.org/officeDocument/2006/relationships/hyperlink" Target="https://pubmed.ncbi.nlm.nih.gov/23760046" TargetMode="External"/><Relationship Id="rId3612" Type="http://schemas.openxmlformats.org/officeDocument/2006/relationships/hyperlink" Target="https://pubmed.ncbi.nlm.nih.gov/30706507" TargetMode="External"/><Relationship Id="rId6768" Type="http://schemas.openxmlformats.org/officeDocument/2006/relationships/hyperlink" Target="https://academic.oup.com/ced/article-abstract/28/3/277/6626681?redirectedFrom=fulltext" TargetMode="External"/><Relationship Id="rId7819" Type="http://schemas.openxmlformats.org/officeDocument/2006/relationships/hyperlink" Target="https://academic.oup.com/bjd/article-abstract/168/1/230/6614505?redirectedFrom=fulltext" TargetMode="External"/><Relationship Id="rId8190" Type="http://schemas.openxmlformats.org/officeDocument/2006/relationships/hyperlink" Target="https://linkinghub.elsevier.com/retrieve/pii/S0190962203008910" TargetMode="External"/><Relationship Id="rId9241" Type="http://schemas.openxmlformats.org/officeDocument/2006/relationships/hyperlink" Target="https://linkinghub.elsevier.com/retrieve/pii/S0022-202X(15)41651-3" TargetMode="External"/><Relationship Id="rId5784" Type="http://schemas.openxmlformats.org/officeDocument/2006/relationships/hyperlink" Target="https://pubmed.ncbi.nlm.nih.gov/24304371" TargetMode="External"/><Relationship Id="rId6835" Type="http://schemas.openxmlformats.org/officeDocument/2006/relationships/hyperlink" Target="https://academic.oup.com/ced/article-abstract/24/5/368/6627781?redirectedFrom=fulltext" TargetMode="External"/><Relationship Id="rId11171" Type="http://schemas.openxmlformats.org/officeDocument/2006/relationships/hyperlink" Target="https://onlinelibrary.wiley.com/doi/10.1111/j.1398-9995.2008.01904.x" TargetMode="External"/><Relationship Id="rId12222" Type="http://schemas.openxmlformats.org/officeDocument/2006/relationships/hyperlink" Target="https://onlinelibrary.wiley.com/resolve/openurl?genre=article&amp;sid=nlm:pubmed&amp;issn=0105-1873&amp;date=2000&amp;volume=42&amp;issue=5&amp;spage=302" TargetMode="External"/><Relationship Id="rId600" Type="http://schemas.openxmlformats.org/officeDocument/2006/relationships/hyperlink" Target="https://pubmed.ncbi.nlm.nih.gov/31631717" TargetMode="External"/><Relationship Id="rId1230" Type="http://schemas.openxmlformats.org/officeDocument/2006/relationships/hyperlink" Target="https://pubmed.ncbi.nlm.nih.gov/21426253" TargetMode="External"/><Relationship Id="rId4386" Type="http://schemas.openxmlformats.org/officeDocument/2006/relationships/hyperlink" Target="https://pubmed.ncbi.nlm.nih.gov/35664986" TargetMode="External"/><Relationship Id="rId5437" Type="http://schemas.openxmlformats.org/officeDocument/2006/relationships/hyperlink" Target="https://pubmed.ncbi.nlm.nih.gov/30121583" TargetMode="External"/><Relationship Id="rId5851" Type="http://schemas.openxmlformats.org/officeDocument/2006/relationships/hyperlink" Target="https://pubmed.ncbi.nlm.nih.gov/24063595" TargetMode="External"/><Relationship Id="rId6902" Type="http://schemas.openxmlformats.org/officeDocument/2006/relationships/hyperlink" Target="https://linkinghub.elsevier.com/retrieve/pii/S0022-202X(90)91310-8" TargetMode="External"/><Relationship Id="rId11988" Type="http://schemas.openxmlformats.org/officeDocument/2006/relationships/hyperlink" Target="https://www.liebertpub.com/doi/10.1097/DER.0000000000000819?url_ver=Z39.88-2003&amp;rfr_id=ori:rid:crossref.org&amp;rfr_dat=cr_pub%20%200pubmed" TargetMode="External"/><Relationship Id="rId4039" Type="http://schemas.openxmlformats.org/officeDocument/2006/relationships/hyperlink" Target="https://pubmed.ncbi.nlm.nih.gov/11422264" TargetMode="External"/><Relationship Id="rId4453" Type="http://schemas.openxmlformats.org/officeDocument/2006/relationships/hyperlink" Target="https://pubmed.ncbi.nlm.nih.gov/20491762" TargetMode="External"/><Relationship Id="rId5504" Type="http://schemas.openxmlformats.org/officeDocument/2006/relationships/hyperlink" Target="https://pubmed.ncbi.nlm.nih.gov/30922284" TargetMode="External"/><Relationship Id="rId3055" Type="http://schemas.openxmlformats.org/officeDocument/2006/relationships/hyperlink" Target="https://pubmed.ncbi.nlm.nih.gov/31279015" TargetMode="External"/><Relationship Id="rId4106" Type="http://schemas.openxmlformats.org/officeDocument/2006/relationships/hyperlink" Target="https://pubmed.ncbi.nlm.nih.gov/1451306" TargetMode="External"/><Relationship Id="rId4520" Type="http://schemas.openxmlformats.org/officeDocument/2006/relationships/hyperlink" Target="https://pubmed.ncbi.nlm.nih.gov/9506230" TargetMode="External"/><Relationship Id="rId7676" Type="http://schemas.openxmlformats.org/officeDocument/2006/relationships/hyperlink" Target="https://academic.oup.com/ced/article-abstract/46/2/235/6598263?redirectedFrom=fulltext" TargetMode="External"/><Relationship Id="rId8727" Type="http://schemas.openxmlformats.org/officeDocument/2006/relationships/hyperlink" Target="http://hdl.handle.net/20.500.11820/ca7928a1-64b4-464a-a081-9c72d24fd700" TargetMode="External"/><Relationship Id="rId390" Type="http://schemas.openxmlformats.org/officeDocument/2006/relationships/hyperlink" Target="https://pubmed.ncbi.nlm.nih.gov/12930309" TargetMode="External"/><Relationship Id="rId2071" Type="http://schemas.openxmlformats.org/officeDocument/2006/relationships/hyperlink" Target="https://pubmed.ncbi.nlm.nih.gov/34993951" TargetMode="External"/><Relationship Id="rId3122" Type="http://schemas.openxmlformats.org/officeDocument/2006/relationships/hyperlink" Target="https://pubmed.ncbi.nlm.nih.gov/24964792" TargetMode="External"/><Relationship Id="rId6278" Type="http://schemas.openxmlformats.org/officeDocument/2006/relationships/hyperlink" Target="https://pubmed.ncbi.nlm.nih.gov/1935052" TargetMode="External"/><Relationship Id="rId6692" Type="http://schemas.openxmlformats.org/officeDocument/2006/relationships/hyperlink" Target="https://academic.oup.com/bjd/article-abstract/158/1/176/6640918?redirectedFrom=fulltext" TargetMode="External"/><Relationship Id="rId7329" Type="http://schemas.openxmlformats.org/officeDocument/2006/relationships/hyperlink" Target="https://link.springer.com/article/10.1007/s13555-016-0111-z" TargetMode="External"/><Relationship Id="rId10657" Type="http://schemas.openxmlformats.org/officeDocument/2006/relationships/hyperlink" Target="https://www.nature.com/articles/s41598-023-29558-0" TargetMode="External"/><Relationship Id="rId11708" Type="http://schemas.openxmlformats.org/officeDocument/2006/relationships/hyperlink" Target="https://academic.oup.com/occmed/article/68/7/464/5061291" TargetMode="External"/><Relationship Id="rId5294" Type="http://schemas.openxmlformats.org/officeDocument/2006/relationships/hyperlink" Target="https://pubmed.ncbi.nlm.nih.gov/25159867" TargetMode="External"/><Relationship Id="rId6345" Type="http://schemas.openxmlformats.org/officeDocument/2006/relationships/hyperlink" Target="https://pubmed.ncbi.nlm.nih.gov/26100054" TargetMode="External"/><Relationship Id="rId7743" Type="http://schemas.openxmlformats.org/officeDocument/2006/relationships/hyperlink" Target="https://academic.oup.com/bjd/article-abstract/178/4/897/6602458?redirectedFrom=fulltext" TargetMode="External"/><Relationship Id="rId10724" Type="http://schemas.openxmlformats.org/officeDocument/2006/relationships/hyperlink" Target="https://onlinelibrary.wiley.com/doi/10.1111/j.1468-3083.2010.03615.x" TargetMode="External"/><Relationship Id="rId110" Type="http://schemas.openxmlformats.org/officeDocument/2006/relationships/hyperlink" Target="https://pubmed.ncbi.nlm.nih.gov/28777886" TargetMode="External"/><Relationship Id="rId2888" Type="http://schemas.openxmlformats.org/officeDocument/2006/relationships/hyperlink" Target="https://pubmed.ncbi.nlm.nih.gov/15347331" TargetMode="External"/><Relationship Id="rId3939" Type="http://schemas.openxmlformats.org/officeDocument/2006/relationships/hyperlink" Target="https://pubmed.ncbi.nlm.nih.gov/16309533" TargetMode="External"/><Relationship Id="rId7810" Type="http://schemas.openxmlformats.org/officeDocument/2006/relationships/hyperlink" Target="https://www.cochranelibrary.com/cdsr/doi/10.1002/14651858.CD008642.pub2/full" TargetMode="External"/><Relationship Id="rId2955" Type="http://schemas.openxmlformats.org/officeDocument/2006/relationships/hyperlink" Target="https://pubmed.ncbi.nlm.nih.gov/9758627" TargetMode="External"/><Relationship Id="rId5361" Type="http://schemas.openxmlformats.org/officeDocument/2006/relationships/hyperlink" Target="https://pubmed.ncbi.nlm.nih.gov/10975609" TargetMode="External"/><Relationship Id="rId6412" Type="http://schemas.openxmlformats.org/officeDocument/2006/relationships/hyperlink" Target="https://academic.oup.com/bjd/article-abstract/188/2/303/6779539?redirectedFrom=fulltext" TargetMode="External"/><Relationship Id="rId9568" Type="http://schemas.openxmlformats.org/officeDocument/2006/relationships/hyperlink" Target="https://onlinelibrary.wiley.com/doi/10.1111/cod.13704" TargetMode="External"/><Relationship Id="rId9982" Type="http://schemas.openxmlformats.org/officeDocument/2006/relationships/hyperlink" Target="https://academic.oup.com/bjd/article-abstract/170/3/548/6614712?redirectedFrom=fulltext" TargetMode="External"/><Relationship Id="rId11498" Type="http://schemas.openxmlformats.org/officeDocument/2006/relationships/hyperlink" Target="https://europepmc.org/abstract/MED/27782094" TargetMode="External"/><Relationship Id="rId12549" Type="http://schemas.openxmlformats.org/officeDocument/2006/relationships/hyperlink" Target="https://www.hindawi.com/journals/cridm/2020/8868553/" TargetMode="External"/><Relationship Id="rId927" Type="http://schemas.openxmlformats.org/officeDocument/2006/relationships/hyperlink" Target="https://pubmed.ncbi.nlm.nih.gov/30897016" TargetMode="External"/><Relationship Id="rId1557" Type="http://schemas.openxmlformats.org/officeDocument/2006/relationships/hyperlink" Target="https://pubmed.ncbi.nlm.nih.gov/16849001" TargetMode="External"/><Relationship Id="rId1971" Type="http://schemas.openxmlformats.org/officeDocument/2006/relationships/hyperlink" Target="https://pubmed.ncbi.nlm.nih.gov/22212057" TargetMode="External"/><Relationship Id="rId2608" Type="http://schemas.openxmlformats.org/officeDocument/2006/relationships/hyperlink" Target="https://pubmed.ncbi.nlm.nih.gov/31535386" TargetMode="External"/><Relationship Id="rId5014" Type="http://schemas.openxmlformats.org/officeDocument/2006/relationships/hyperlink" Target="https://pubmed.ncbi.nlm.nih.gov/12952137" TargetMode="External"/><Relationship Id="rId8584" Type="http://schemas.openxmlformats.org/officeDocument/2006/relationships/hyperlink" Target="https://www.clinicalkey.com/content/playBy/pii?v=S0091-6749(10)01425-9" TargetMode="External"/><Relationship Id="rId9635" Type="http://schemas.openxmlformats.org/officeDocument/2006/relationships/hyperlink" Target="https://academic.oup.com/ced/article/48/10/1091/7147058" TargetMode="External"/><Relationship Id="rId11565" Type="http://schemas.openxmlformats.org/officeDocument/2006/relationships/hyperlink" Target="https://journals.lww.com/jpharmacogenetics/abstract/2001/04000/basal_cell_carcinomas__association_of_allelic.8.aspx" TargetMode="External"/><Relationship Id="rId1624" Type="http://schemas.openxmlformats.org/officeDocument/2006/relationships/hyperlink" Target="https://pubmed.ncbi.nlm.nih.gov/11531791" TargetMode="External"/><Relationship Id="rId4030" Type="http://schemas.openxmlformats.org/officeDocument/2006/relationships/hyperlink" Target="https://pubmed.ncbi.nlm.nih.gov/12174097" TargetMode="External"/><Relationship Id="rId7186" Type="http://schemas.openxmlformats.org/officeDocument/2006/relationships/hyperlink" Target="https://linkinghub.elsevier.com/retrieve/pii/S0140-6736(15)60414-7" TargetMode="External"/><Relationship Id="rId8237" Type="http://schemas.openxmlformats.org/officeDocument/2006/relationships/hyperlink" Target="https://europepmc.org/abstract/MED/36178923" TargetMode="External"/><Relationship Id="rId8651" Type="http://schemas.openxmlformats.org/officeDocument/2006/relationships/hyperlink" Target="https://linkinghub.elsevier.com/retrieve/pii/S0002-9297(07)61788-1" TargetMode="External"/><Relationship Id="rId9702" Type="http://schemas.openxmlformats.org/officeDocument/2006/relationships/hyperlink" Target="https://academic.oup.com/bjd/article/189/2/246/7177592" TargetMode="External"/><Relationship Id="rId10167" Type="http://schemas.openxmlformats.org/officeDocument/2006/relationships/hyperlink" Target="https://academic.oup.com/ced/article-abstract/24/1/37/6628143?redirectedFrom=fulltext" TargetMode="External"/><Relationship Id="rId11218" Type="http://schemas.openxmlformats.org/officeDocument/2006/relationships/hyperlink" Target="https://onlinelibrary.wiley.com/doi/10.1111/j.0105-1873.2005.00605.x" TargetMode="External"/><Relationship Id="rId3796" Type="http://schemas.openxmlformats.org/officeDocument/2006/relationships/hyperlink" Target="https://pubmed.ncbi.nlm.nih.gov/20447502" TargetMode="External"/><Relationship Id="rId7253" Type="http://schemas.openxmlformats.org/officeDocument/2006/relationships/hyperlink" Target="https://becarispublishing.com/doi/10.57264/cer-2022-0206?url_ver=Z39.88-2003&amp;rfr_id=ori%3Arid%3Acrossref.org&amp;rfr_dat=cr_pub++0pubmed" TargetMode="External"/><Relationship Id="rId8304" Type="http://schemas.openxmlformats.org/officeDocument/2006/relationships/hyperlink" Target="https://journals.lww.com/annalsplasticsurgery/abstract/2014/01000/morbidity_in_pediatric_burns,_toxic_shock.9.aspx" TargetMode="External"/><Relationship Id="rId10234" Type="http://schemas.openxmlformats.org/officeDocument/2006/relationships/hyperlink" Target="https://onlinelibrary.wiley.com/doi/10.1111/j.1600-0536.2011.01873.x" TargetMode="External"/><Relationship Id="rId10581" Type="http://schemas.openxmlformats.org/officeDocument/2006/relationships/hyperlink" Target="https://academic.oup.com/bjd/article-abstract/121/5/647/6684857?redirectedFrom=fulltext" TargetMode="External"/><Relationship Id="rId11632" Type="http://schemas.openxmlformats.org/officeDocument/2006/relationships/hyperlink" Target="https://www.clinicalkey.com/content/playBy/pii?v=S0960-9776(21)00980-2" TargetMode="External"/><Relationship Id="rId2398" Type="http://schemas.openxmlformats.org/officeDocument/2006/relationships/hyperlink" Target="https://pubmed.ncbi.nlm.nih.gov/23106791" TargetMode="External"/><Relationship Id="rId3449" Type="http://schemas.openxmlformats.org/officeDocument/2006/relationships/hyperlink" Target="https://pubmed.ncbi.nlm.nih.gov/30850646" TargetMode="External"/><Relationship Id="rId4847" Type="http://schemas.openxmlformats.org/officeDocument/2006/relationships/hyperlink" Target="https://pubmed.ncbi.nlm.nih.gov/23586478" TargetMode="External"/><Relationship Id="rId7320" Type="http://schemas.openxmlformats.org/officeDocument/2006/relationships/hyperlink" Target="https://academic.oup.com/ced/article-abstract/42/1/41/6621681?redirectedFrom=fulltext" TargetMode="External"/><Relationship Id="rId3863" Type="http://schemas.openxmlformats.org/officeDocument/2006/relationships/hyperlink" Target="https://pubmed.ncbi.nlm.nih.gov/7805395" TargetMode="External"/><Relationship Id="rId4914" Type="http://schemas.openxmlformats.org/officeDocument/2006/relationships/hyperlink" Target="https://pubmed.ncbi.nlm.nih.gov/19564179" TargetMode="External"/><Relationship Id="rId9078" Type="http://schemas.openxmlformats.org/officeDocument/2006/relationships/hyperlink" Target="https://europepmc.org/abstract/MED/24346923" TargetMode="External"/><Relationship Id="rId10301" Type="http://schemas.openxmlformats.org/officeDocument/2006/relationships/hyperlink" Target="https://academic.oup.com/ced/article-abstract/36/6/621/6622622?redirectedFrom=fulltext" TargetMode="External"/><Relationship Id="rId784" Type="http://schemas.openxmlformats.org/officeDocument/2006/relationships/hyperlink" Target="https://pubmed.ncbi.nlm.nih.gov/30294917" TargetMode="External"/><Relationship Id="rId1067" Type="http://schemas.openxmlformats.org/officeDocument/2006/relationships/hyperlink" Target="https://pubmed.ncbi.nlm.nih.gov/35061231" TargetMode="External"/><Relationship Id="rId2465" Type="http://schemas.openxmlformats.org/officeDocument/2006/relationships/hyperlink" Target="https://pubmed.ncbi.nlm.nih.gov/12081708" TargetMode="External"/><Relationship Id="rId3516" Type="http://schemas.openxmlformats.org/officeDocument/2006/relationships/hyperlink" Target="https://pubmed.ncbi.nlm.nih.gov/23311587" TargetMode="External"/><Relationship Id="rId3930" Type="http://schemas.openxmlformats.org/officeDocument/2006/relationships/hyperlink" Target="https://pubmed.ncbi.nlm.nih.gov/21564176" TargetMode="External"/><Relationship Id="rId8094" Type="http://schemas.openxmlformats.org/officeDocument/2006/relationships/hyperlink" Target="https://academic.oup.com/bjd/article-abstract/179/5/1148/6732521?redirectedFrom=fulltext" TargetMode="External"/><Relationship Id="rId9492" Type="http://schemas.openxmlformats.org/officeDocument/2006/relationships/hyperlink" Target="https://jamanetwork.com/journals/jamadermatology/fullarticle/10.1001/archderm.144.9.1217-c" TargetMode="External"/><Relationship Id="rId12059" Type="http://schemas.openxmlformats.org/officeDocument/2006/relationships/hyperlink" Target="https://onlinelibrary.wiley.com/doi/10.1111/j.1600-0536.2012.02131.x" TargetMode="External"/><Relationship Id="rId12473" Type="http://schemas.openxmlformats.org/officeDocument/2006/relationships/hyperlink" Target="https://academic.oup.com/bjd/article-abstract/185/2/435/6600228?redirectedFrom=fulltext" TargetMode="External"/><Relationship Id="rId437" Type="http://schemas.openxmlformats.org/officeDocument/2006/relationships/hyperlink" Target="https://pubmed.ncbi.nlm.nih.gov/10827402" TargetMode="External"/><Relationship Id="rId851" Type="http://schemas.openxmlformats.org/officeDocument/2006/relationships/hyperlink" Target="https://pubmed.ncbi.nlm.nih.gov/21275936" TargetMode="External"/><Relationship Id="rId1481" Type="http://schemas.openxmlformats.org/officeDocument/2006/relationships/hyperlink" Target="https://pubmed.ncbi.nlm.nih.gov/21592376" TargetMode="External"/><Relationship Id="rId2118" Type="http://schemas.openxmlformats.org/officeDocument/2006/relationships/hyperlink" Target="https://pubmed.ncbi.nlm.nih.gov/30639346" TargetMode="External"/><Relationship Id="rId2532" Type="http://schemas.openxmlformats.org/officeDocument/2006/relationships/hyperlink" Target="https://pubmed.ncbi.nlm.nih.gov/35023595" TargetMode="External"/><Relationship Id="rId5688" Type="http://schemas.openxmlformats.org/officeDocument/2006/relationships/hyperlink" Target="https://pubmed.ncbi.nlm.nih.gov/37704280" TargetMode="External"/><Relationship Id="rId6739" Type="http://schemas.openxmlformats.org/officeDocument/2006/relationships/hyperlink" Target="https://europepmc.org/abstract/MED/15708928" TargetMode="External"/><Relationship Id="rId9145" Type="http://schemas.openxmlformats.org/officeDocument/2006/relationships/hyperlink" Target="https://onlinelibrary.wiley.com/doi/10.1111/j.1440-0960.2010.00666.x" TargetMode="External"/><Relationship Id="rId11075" Type="http://schemas.openxmlformats.org/officeDocument/2006/relationships/hyperlink" Target="https://academic.oup.com/aje/article/180/9/941/2739162" TargetMode="External"/><Relationship Id="rId12126" Type="http://schemas.openxmlformats.org/officeDocument/2006/relationships/hyperlink" Target="https://onlinelibrary.wiley.com/doi/10.1111/j.1600-0536.2007.01009.x" TargetMode="External"/><Relationship Id="rId12540" Type="http://schemas.openxmlformats.org/officeDocument/2006/relationships/hyperlink" Target="https://www.clinicalkey.com/nursing/content/playBy/pii?v=S0020-7489(10)00198-7" TargetMode="External"/><Relationship Id="rId504" Type="http://schemas.openxmlformats.org/officeDocument/2006/relationships/hyperlink" Target="https://pubmed.ncbi.nlm.nih.gov/8142114" TargetMode="External"/><Relationship Id="rId1134" Type="http://schemas.openxmlformats.org/officeDocument/2006/relationships/hyperlink" Target="https://pubmed.ncbi.nlm.nih.gov/30169904" TargetMode="External"/><Relationship Id="rId5755" Type="http://schemas.openxmlformats.org/officeDocument/2006/relationships/hyperlink" Target="https://pubmed.ncbi.nlm.nih.gov/20925710" TargetMode="External"/><Relationship Id="rId6806" Type="http://schemas.openxmlformats.org/officeDocument/2006/relationships/hyperlink" Target="https://academic.oup.com/ced/article-abstract/26/1/27/6628041?redirectedFrom=fulltext" TargetMode="External"/><Relationship Id="rId8161" Type="http://schemas.openxmlformats.org/officeDocument/2006/relationships/hyperlink" Target="https://www.clinicalkey.com/content/playBy/pii?v=S1572-1000(09)00033-7" TargetMode="External"/><Relationship Id="rId9212" Type="http://schemas.openxmlformats.org/officeDocument/2006/relationships/hyperlink" Target="https://linkinghub.elsevier.com/retrieve/pii/S0022-202X(15)32220-X" TargetMode="External"/><Relationship Id="rId10091" Type="http://schemas.openxmlformats.org/officeDocument/2006/relationships/hyperlink" Target="https://www.ajronline.org/doi/10.2214/AJR.11.8159" TargetMode="External"/><Relationship Id="rId11142" Type="http://schemas.openxmlformats.org/officeDocument/2006/relationships/hyperlink" Target="https://onlinelibrary.wiley.com/doi/10.1111/j.1600-0536.2010.01868.x" TargetMode="External"/><Relationship Id="rId1201" Type="http://schemas.openxmlformats.org/officeDocument/2006/relationships/hyperlink" Target="https://pubmed.ncbi.nlm.nih.gov/24742848" TargetMode="External"/><Relationship Id="rId4357" Type="http://schemas.openxmlformats.org/officeDocument/2006/relationships/hyperlink" Target="https://pubmed.ncbi.nlm.nih.gov/19522987" TargetMode="External"/><Relationship Id="rId4771" Type="http://schemas.openxmlformats.org/officeDocument/2006/relationships/hyperlink" Target="https://pubmed.ncbi.nlm.nih.gov/33955077" TargetMode="External"/><Relationship Id="rId5408" Type="http://schemas.openxmlformats.org/officeDocument/2006/relationships/hyperlink" Target="https://pubmed.ncbi.nlm.nih.gov/8731717" TargetMode="External"/><Relationship Id="rId3373" Type="http://schemas.openxmlformats.org/officeDocument/2006/relationships/hyperlink" Target="https://pubmed.ncbi.nlm.nih.gov/36889663" TargetMode="External"/><Relationship Id="rId4424" Type="http://schemas.openxmlformats.org/officeDocument/2006/relationships/hyperlink" Target="https://pubmed.ncbi.nlm.nih.gov/32645085" TargetMode="External"/><Relationship Id="rId5822" Type="http://schemas.openxmlformats.org/officeDocument/2006/relationships/hyperlink" Target="https://pubmed.ncbi.nlm.nih.gov/31586681" TargetMode="External"/><Relationship Id="rId8978" Type="http://schemas.openxmlformats.org/officeDocument/2006/relationships/hyperlink" Target="https://academic.oup.com/bjd/article-abstract/177/3/e62/6673354?redirectedFrom=fulltext" TargetMode="External"/><Relationship Id="rId11959" Type="http://schemas.openxmlformats.org/officeDocument/2006/relationships/hyperlink" Target="https://academic.oup.com/bjd/article-abstract/186/2/245/6599291?redirectedFrom=fulltext" TargetMode="External"/><Relationship Id="rId294" Type="http://schemas.openxmlformats.org/officeDocument/2006/relationships/hyperlink" Target="https://pubmed.ncbi.nlm.nih.gov/17728335" TargetMode="External"/><Relationship Id="rId3026" Type="http://schemas.openxmlformats.org/officeDocument/2006/relationships/hyperlink" Target="https://pubmed.ncbi.nlm.nih.gov/35694838" TargetMode="External"/><Relationship Id="rId7994" Type="http://schemas.openxmlformats.org/officeDocument/2006/relationships/hyperlink" Target="https://academic.oup.com/bjd/article-abstract/142/2/288/6690403?redirectedFrom=fulltext" TargetMode="External"/><Relationship Id="rId10975" Type="http://schemas.openxmlformats.org/officeDocument/2006/relationships/hyperlink" Target="https://onlinelibrary.wiley.com/resolve/openurl?genre=article&amp;sid=nlm:pubmed&amp;issn=0905-4383&amp;date=2003&amp;volume=19&amp;issue=3&amp;spage=134" TargetMode="External"/><Relationship Id="rId361" Type="http://schemas.openxmlformats.org/officeDocument/2006/relationships/hyperlink" Target="https://pubmed.ncbi.nlm.nih.gov/15304087" TargetMode="External"/><Relationship Id="rId2042" Type="http://schemas.openxmlformats.org/officeDocument/2006/relationships/hyperlink" Target="https://pubmed.ncbi.nlm.nih.gov/37794016" TargetMode="External"/><Relationship Id="rId3440" Type="http://schemas.openxmlformats.org/officeDocument/2006/relationships/hyperlink" Target="https://pubmed.ncbi.nlm.nih.gov/33316094" TargetMode="External"/><Relationship Id="rId5198" Type="http://schemas.openxmlformats.org/officeDocument/2006/relationships/hyperlink" Target="https://pubmed.ncbi.nlm.nih.gov/32998996" TargetMode="External"/><Relationship Id="rId6596" Type="http://schemas.openxmlformats.org/officeDocument/2006/relationships/hyperlink" Target="https://linkinghub.elsevier.com/retrieve/pii/S0022-202X(15)36210-2" TargetMode="External"/><Relationship Id="rId7647" Type="http://schemas.openxmlformats.org/officeDocument/2006/relationships/hyperlink" Target="https://www.clinicalkey.com/content/playBy?issn=0820-3946&amp;vol=194&amp;issue=43&amp;pgfirst=E1485" TargetMode="External"/><Relationship Id="rId10628" Type="http://schemas.openxmlformats.org/officeDocument/2006/relationships/hyperlink" Target="https://academic.oup.com/ced/article-abstract/43/2/198/6597206?redirectedFrom=fulltext" TargetMode="External"/><Relationship Id="rId6249" Type="http://schemas.openxmlformats.org/officeDocument/2006/relationships/hyperlink" Target="https://pubmed.ncbi.nlm.nih.gov/12243705" TargetMode="External"/><Relationship Id="rId6663" Type="http://schemas.openxmlformats.org/officeDocument/2006/relationships/hyperlink" Target="https://linkinghub.elsevier.com/retrieve/pii/S0022-202X(15)34148-8" TargetMode="External"/><Relationship Id="rId7714" Type="http://schemas.openxmlformats.org/officeDocument/2006/relationships/hyperlink" Target="https://www.cochranelibrary.com/cdsr/doi/10.1002/14651858.CD004055.pub2/full" TargetMode="External"/><Relationship Id="rId12050" Type="http://schemas.openxmlformats.org/officeDocument/2006/relationships/hyperlink" Target="https://academic.oup.com/bjd/article-abstract/168/4/692/6614448?redirectedFrom=fulltext" TargetMode="External"/><Relationship Id="rId2859" Type="http://schemas.openxmlformats.org/officeDocument/2006/relationships/hyperlink" Target="https://pubmed.ncbi.nlm.nih.gov/16781314" TargetMode="External"/><Relationship Id="rId5265" Type="http://schemas.openxmlformats.org/officeDocument/2006/relationships/hyperlink" Target="https://pubmed.ncbi.nlm.nih.gov/34856016" TargetMode="External"/><Relationship Id="rId6316" Type="http://schemas.openxmlformats.org/officeDocument/2006/relationships/hyperlink" Target="https://pubmed.ncbi.nlm.nih.gov/37414708" TargetMode="External"/><Relationship Id="rId6730" Type="http://schemas.openxmlformats.org/officeDocument/2006/relationships/hyperlink" Target="https://rupress.org/jem/article/203/4/953/46429/Impaired-Langerhans-cell-migration-in-psoriasis" TargetMode="External"/><Relationship Id="rId9886" Type="http://schemas.openxmlformats.org/officeDocument/2006/relationships/hyperlink" Target="https://linkinghub.elsevier.com/retrieve/pii/0091-6749(92)90216-O" TargetMode="External"/><Relationship Id="rId1875" Type="http://schemas.openxmlformats.org/officeDocument/2006/relationships/hyperlink" Target="https://pubmed.ncbi.nlm.nih.gov/8329566" TargetMode="External"/><Relationship Id="rId4281" Type="http://schemas.openxmlformats.org/officeDocument/2006/relationships/hyperlink" Target="https://pubmed.ncbi.nlm.nih.gov/8251372" TargetMode="External"/><Relationship Id="rId5332" Type="http://schemas.openxmlformats.org/officeDocument/2006/relationships/hyperlink" Target="https://pubmed.ncbi.nlm.nih.gov/17034550" TargetMode="External"/><Relationship Id="rId8488" Type="http://schemas.openxmlformats.org/officeDocument/2006/relationships/hyperlink" Target="https://linkinghub.elsevier.com/retrieve/pii/S0022-202X(17)31559-2" TargetMode="External"/><Relationship Id="rId9539" Type="http://schemas.openxmlformats.org/officeDocument/2006/relationships/hyperlink" Target="https://europepmc.org/abstract/MED/10356035" TargetMode="External"/><Relationship Id="rId11469" Type="http://schemas.openxmlformats.org/officeDocument/2006/relationships/hyperlink" Target="https://www.embopress.org/doi/full/10.1038/sj.embor.embor935" TargetMode="External"/><Relationship Id="rId1528" Type="http://schemas.openxmlformats.org/officeDocument/2006/relationships/hyperlink" Target="https://pubmed.ncbi.nlm.nih.gov/17980410" TargetMode="External"/><Relationship Id="rId2926" Type="http://schemas.openxmlformats.org/officeDocument/2006/relationships/hyperlink" Target="https://pubmed.ncbi.nlm.nih.gov/11531804" TargetMode="External"/><Relationship Id="rId8555" Type="http://schemas.openxmlformats.org/officeDocument/2006/relationships/hyperlink" Target="https://academic.oup.com/bjd/article/169/6/1357/6614993" TargetMode="External"/><Relationship Id="rId9606" Type="http://schemas.openxmlformats.org/officeDocument/2006/relationships/hyperlink" Target="http://www.minervamedica.it/index2.t?show=R23Y2009N05A0537" TargetMode="External"/><Relationship Id="rId9953" Type="http://schemas.openxmlformats.org/officeDocument/2006/relationships/hyperlink" Target="https://academic.oup.com/ced/article-abstract/42/2/203/6621574?redirectedFrom=fulltext" TargetMode="External"/><Relationship Id="rId11883" Type="http://schemas.openxmlformats.org/officeDocument/2006/relationships/hyperlink" Target="https://www.clinicalkey.com/content/playBy/pii?v=S0890-4065(23)00063-4" TargetMode="External"/><Relationship Id="rId1942" Type="http://schemas.openxmlformats.org/officeDocument/2006/relationships/hyperlink" Target="https://pubmed.ncbi.nlm.nih.gov/28479159" TargetMode="External"/><Relationship Id="rId4001" Type="http://schemas.openxmlformats.org/officeDocument/2006/relationships/hyperlink" Target="https://pubmed.ncbi.nlm.nih.gov/23085557" TargetMode="External"/><Relationship Id="rId7157" Type="http://schemas.openxmlformats.org/officeDocument/2006/relationships/hyperlink" Target="https://europepmc.org/abstract/MED/30158235" TargetMode="External"/><Relationship Id="rId8208" Type="http://schemas.openxmlformats.org/officeDocument/2006/relationships/hyperlink" Target="https://onlinelibrary.wiley.com/resolve/openurl?genre=article&amp;sid=nlm:pubmed&amp;issn=0031-8655&amp;date=2001&amp;volume=73&amp;issue=3&amp;spage=278" TargetMode="External"/><Relationship Id="rId10485" Type="http://schemas.openxmlformats.org/officeDocument/2006/relationships/hyperlink" Target="https://link.springer.com/article/10.1007/s40257-016-0245-x" TargetMode="External"/><Relationship Id="rId11536" Type="http://schemas.openxmlformats.org/officeDocument/2006/relationships/hyperlink" Target="https://academic.oup.com/ced/article-abstract/32/2/223/6624247?redirectedFrom=fulltext" TargetMode="External"/><Relationship Id="rId11950" Type="http://schemas.openxmlformats.org/officeDocument/2006/relationships/hyperlink" Target="https://onlinelibrary.wiley.com/doi/10.1111/j.1748-3743.2007.00096.x" TargetMode="External"/><Relationship Id="rId6173" Type="http://schemas.openxmlformats.org/officeDocument/2006/relationships/hyperlink" Target="https://pubmed.ncbi.nlm.nih.gov/1357880" TargetMode="External"/><Relationship Id="rId7571" Type="http://schemas.openxmlformats.org/officeDocument/2006/relationships/hyperlink" Target="https://academic.oup.com/bjd/article/168/3/461/6614548" TargetMode="External"/><Relationship Id="rId8622" Type="http://schemas.openxmlformats.org/officeDocument/2006/relationships/hyperlink" Target="https://linkinghub.elsevier.com/retrieve/pii/S0091-6749(06)01136-5" TargetMode="External"/><Relationship Id="rId10138" Type="http://schemas.openxmlformats.org/officeDocument/2006/relationships/hyperlink" Target="https://onlinelibrary.wiley.com/doi/10.1111/j.1365-4632.2007.03313.x" TargetMode="External"/><Relationship Id="rId10552" Type="http://schemas.openxmlformats.org/officeDocument/2006/relationships/hyperlink" Target="https://onlinelibrary.wiley.com/resolve/openurl?genre=article&amp;sid=nlm:pubmed&amp;issn=0007-0963&amp;date=1996&amp;volume=134&amp;issue=6&amp;spage=1057" TargetMode="External"/><Relationship Id="rId11603" Type="http://schemas.openxmlformats.org/officeDocument/2006/relationships/hyperlink" Target="https://onlinelibrary.wiley.com/resolve/openurl?genre=article&amp;sid=nlm:pubmed&amp;issn=0105-1873&amp;date=1997&amp;volume=36&amp;issue=4&amp;spage=229" TargetMode="External"/><Relationship Id="rId3767" Type="http://schemas.openxmlformats.org/officeDocument/2006/relationships/hyperlink" Target="https://pubmed.ncbi.nlm.nih.gov/22387035" TargetMode="External"/><Relationship Id="rId4818" Type="http://schemas.openxmlformats.org/officeDocument/2006/relationships/hyperlink" Target="https://pubmed.ncbi.nlm.nih.gov/25060703" TargetMode="External"/><Relationship Id="rId7224" Type="http://schemas.openxmlformats.org/officeDocument/2006/relationships/hyperlink" Target="https://academic.oup.com/bjd/article-abstract/159/3/740/6641840?redirectedFrom=fulltext" TargetMode="External"/><Relationship Id="rId10205" Type="http://schemas.openxmlformats.org/officeDocument/2006/relationships/hyperlink" Target="https://onlinelibrary.wiley.com/doi/10.1111/cod.14307" TargetMode="External"/><Relationship Id="rId688" Type="http://schemas.openxmlformats.org/officeDocument/2006/relationships/hyperlink" Target="https://pubmed.ncbi.nlm.nih.gov/2271898" TargetMode="External"/><Relationship Id="rId2369" Type="http://schemas.openxmlformats.org/officeDocument/2006/relationships/hyperlink" Target="https://pubmed.ncbi.nlm.nih.gov/32192826" TargetMode="External"/><Relationship Id="rId2783" Type="http://schemas.openxmlformats.org/officeDocument/2006/relationships/hyperlink" Target="https://pubmed.ncbi.nlm.nih.gov/21448560" TargetMode="External"/><Relationship Id="rId3834" Type="http://schemas.openxmlformats.org/officeDocument/2006/relationships/hyperlink" Target="https://pubmed.ncbi.nlm.nih.gov/12915477" TargetMode="External"/><Relationship Id="rId6240" Type="http://schemas.openxmlformats.org/officeDocument/2006/relationships/hyperlink" Target="https://pubmed.ncbi.nlm.nih.gov/15888162" TargetMode="External"/><Relationship Id="rId9396" Type="http://schemas.openxmlformats.org/officeDocument/2006/relationships/hyperlink" Target="https://academic.oup.com/bjd/article-abstract/178/6/1240/6687595?redirectedFrom=fulltext" TargetMode="External"/><Relationship Id="rId12377" Type="http://schemas.openxmlformats.org/officeDocument/2006/relationships/hyperlink" Target="https://www.clinicalkey.com/content/playBy/pii?v=S0190-9622(17)30250-5" TargetMode="External"/><Relationship Id="rId755" Type="http://schemas.openxmlformats.org/officeDocument/2006/relationships/hyperlink" Target="https://pubmed.ncbi.nlm.nih.gov/33074565" TargetMode="External"/><Relationship Id="rId1385" Type="http://schemas.openxmlformats.org/officeDocument/2006/relationships/hyperlink" Target="https://pubmed.ncbi.nlm.nih.gov/27995605" TargetMode="External"/><Relationship Id="rId2436" Type="http://schemas.openxmlformats.org/officeDocument/2006/relationships/hyperlink" Target="https://pubmed.ncbi.nlm.nih.gov/29120484" TargetMode="External"/><Relationship Id="rId2850" Type="http://schemas.openxmlformats.org/officeDocument/2006/relationships/hyperlink" Target="https://pubmed.ncbi.nlm.nih.gov/17916195" TargetMode="External"/><Relationship Id="rId9049" Type="http://schemas.openxmlformats.org/officeDocument/2006/relationships/hyperlink" Target="https://linkinghub.elsevier.com/retrieve/pii/S0022-202X(15)36978-5" TargetMode="External"/><Relationship Id="rId9463" Type="http://schemas.openxmlformats.org/officeDocument/2006/relationships/hyperlink" Target="https://link.springer.com/article/10.1007/s00125-011-2232-3" TargetMode="External"/><Relationship Id="rId11393" Type="http://schemas.openxmlformats.org/officeDocument/2006/relationships/hyperlink" Target="https://academic.oup.com/ced/article-abstract/6/3/333/6632026?redirectedFrom=fulltext" TargetMode="External"/><Relationship Id="rId12444" Type="http://schemas.openxmlformats.org/officeDocument/2006/relationships/hyperlink" Target="https://academic.oup.com/ced/article-abstract/19/1/59/6629527?redirectedFrom=fulltext" TargetMode="External"/><Relationship Id="rId91" Type="http://schemas.openxmlformats.org/officeDocument/2006/relationships/hyperlink" Target="https://pubmed.ncbi.nlm.nih.gov/30862612" TargetMode="External"/><Relationship Id="rId408" Type="http://schemas.openxmlformats.org/officeDocument/2006/relationships/hyperlink" Target="https://pubmed.ncbi.nlm.nih.gov/11966716" TargetMode="External"/><Relationship Id="rId822" Type="http://schemas.openxmlformats.org/officeDocument/2006/relationships/hyperlink" Target="https://pubmed.ncbi.nlm.nih.gov/26177999" TargetMode="External"/><Relationship Id="rId1038" Type="http://schemas.openxmlformats.org/officeDocument/2006/relationships/hyperlink" Target="https://pubmed.ncbi.nlm.nih.gov/36387062" TargetMode="External"/><Relationship Id="rId1452" Type="http://schemas.openxmlformats.org/officeDocument/2006/relationships/hyperlink" Target="https://pubmed.ncbi.nlm.nih.gov/24325417" TargetMode="External"/><Relationship Id="rId2503" Type="http://schemas.openxmlformats.org/officeDocument/2006/relationships/hyperlink" Target="https://pubmed.ncbi.nlm.nih.gov/9115918" TargetMode="External"/><Relationship Id="rId3901" Type="http://schemas.openxmlformats.org/officeDocument/2006/relationships/hyperlink" Target="https://pubmed.ncbi.nlm.nih.gov/36763742" TargetMode="External"/><Relationship Id="rId5659" Type="http://schemas.openxmlformats.org/officeDocument/2006/relationships/hyperlink" Target="https://pubmed.ncbi.nlm.nih.gov/15347351" TargetMode="External"/><Relationship Id="rId8065" Type="http://schemas.openxmlformats.org/officeDocument/2006/relationships/hyperlink" Target="https://journals.sagepub.com/doi/10.1177/14782715221132858?url_ver=Z39.88-2003&amp;rfr_id=ori:rid:crossref.org&amp;rfr_dat=cr_pub%20%200pubmed" TargetMode="External"/><Relationship Id="rId9116" Type="http://schemas.openxmlformats.org/officeDocument/2006/relationships/hyperlink" Target="https://jmg.bmj.com/lookup/pmidlookup?view=long&amp;pmid=21113014" TargetMode="External"/><Relationship Id="rId9530" Type="http://schemas.openxmlformats.org/officeDocument/2006/relationships/hyperlink" Target="https://academic.oup.com/ced/article-abstract/25/4/265/6627904?redirectedFrom=fulltext" TargetMode="External"/><Relationship Id="rId11046" Type="http://schemas.openxmlformats.org/officeDocument/2006/relationships/hyperlink" Target="https://academic.oup.com/bjd/article-abstract/178/2/559/6732224?redirectedFrom=fulltext" TargetMode="External"/><Relationship Id="rId1105" Type="http://schemas.openxmlformats.org/officeDocument/2006/relationships/hyperlink" Target="https://pubmed.ncbi.nlm.nih.gov/32933320" TargetMode="External"/><Relationship Id="rId7081" Type="http://schemas.openxmlformats.org/officeDocument/2006/relationships/hyperlink" Target="https://onlinelibrary.wiley.com/doi/10.1111/jdv.18613" TargetMode="External"/><Relationship Id="rId8132" Type="http://schemas.openxmlformats.org/officeDocument/2006/relationships/hyperlink" Target="https://academic.oup.com/bjd/article-abstract/169/3/491/6615026?redirectedFrom=fulltext" TargetMode="External"/><Relationship Id="rId11460" Type="http://schemas.openxmlformats.org/officeDocument/2006/relationships/hyperlink" Target="https://onlinelibrary.wiley.com/doi/10.1111/j.0105-1873.2005.00662.x" TargetMode="External"/><Relationship Id="rId12511" Type="http://schemas.openxmlformats.org/officeDocument/2006/relationships/hyperlink" Target="https://www.clinicalkey.com/content/playBy/pii?v=S0965-206X(15)00053-4" TargetMode="External"/><Relationship Id="rId3277" Type="http://schemas.openxmlformats.org/officeDocument/2006/relationships/hyperlink" Target="https://pubmed.ncbi.nlm.nih.gov/21496738" TargetMode="External"/><Relationship Id="rId4675" Type="http://schemas.openxmlformats.org/officeDocument/2006/relationships/hyperlink" Target="https://pubmed.ncbi.nlm.nih.gov/22835020" TargetMode="External"/><Relationship Id="rId5726" Type="http://schemas.openxmlformats.org/officeDocument/2006/relationships/hyperlink" Target="https://pubmed.ncbi.nlm.nih.gov/29577628" TargetMode="External"/><Relationship Id="rId10062" Type="http://schemas.openxmlformats.org/officeDocument/2006/relationships/hyperlink" Target="https://adc.bmj.com/lookup/pmidlookup?view=long&amp;pmid=27655661" TargetMode="External"/><Relationship Id="rId11113" Type="http://schemas.openxmlformats.org/officeDocument/2006/relationships/hyperlink" Target="https://onlinelibrary.wiley.com/doi/10.1111/cod.12127" TargetMode="External"/><Relationship Id="rId198" Type="http://schemas.openxmlformats.org/officeDocument/2006/relationships/hyperlink" Target="https://pubmed.ncbi.nlm.nih.gov/24628096" TargetMode="External"/><Relationship Id="rId3691" Type="http://schemas.openxmlformats.org/officeDocument/2006/relationships/hyperlink" Target="https://pubmed.ncbi.nlm.nih.gov/36657764" TargetMode="External"/><Relationship Id="rId4328" Type="http://schemas.openxmlformats.org/officeDocument/2006/relationships/hyperlink" Target="https://pubmed.ncbi.nlm.nih.gov/36763783" TargetMode="External"/><Relationship Id="rId4742" Type="http://schemas.openxmlformats.org/officeDocument/2006/relationships/hyperlink" Target="https://pubmed.ncbi.nlm.nih.gov/9274644" TargetMode="External"/><Relationship Id="rId7898" Type="http://schemas.openxmlformats.org/officeDocument/2006/relationships/hyperlink" Target="https://academic.oup.com/bjd/article-abstract/156/1/111/6643072?redirectedFrom=fulltext" TargetMode="External"/><Relationship Id="rId8949" Type="http://schemas.openxmlformats.org/officeDocument/2006/relationships/hyperlink" Target="https://www.clinicalkey.com/content/playBy/pii?v=S0190-9622(19)30129-X" TargetMode="External"/><Relationship Id="rId10879" Type="http://schemas.openxmlformats.org/officeDocument/2006/relationships/hyperlink" Target="https://academic.oup.com/ced/article-abstract/7/3/277/6632091?redirectedFrom=fulltext" TargetMode="External"/><Relationship Id="rId2293" Type="http://schemas.openxmlformats.org/officeDocument/2006/relationships/hyperlink" Target="https://pubmed.ncbi.nlm.nih.gov/15727669" TargetMode="External"/><Relationship Id="rId3344" Type="http://schemas.openxmlformats.org/officeDocument/2006/relationships/hyperlink" Target="https://pubmed.ncbi.nlm.nih.gov/31420862" TargetMode="External"/><Relationship Id="rId7965" Type="http://schemas.openxmlformats.org/officeDocument/2006/relationships/hyperlink" Target="https://jamanetwork.com/journals/jamadermatology/fullarticle/vol/138/pg/391" TargetMode="External"/><Relationship Id="rId265" Type="http://schemas.openxmlformats.org/officeDocument/2006/relationships/hyperlink" Target="https://pubmed.ncbi.nlm.nih.gov/20384692" TargetMode="External"/><Relationship Id="rId2360" Type="http://schemas.openxmlformats.org/officeDocument/2006/relationships/hyperlink" Target="https://pubmed.ncbi.nlm.nih.gov/34276083" TargetMode="External"/><Relationship Id="rId3411" Type="http://schemas.openxmlformats.org/officeDocument/2006/relationships/hyperlink" Target="https://pubmed.ncbi.nlm.nih.gov/33991338" TargetMode="External"/><Relationship Id="rId6567" Type="http://schemas.openxmlformats.org/officeDocument/2006/relationships/hyperlink" Target="https://linkinghub.elsevier.com/retrieve/pii/S0022-202X(15)60152-X" TargetMode="External"/><Relationship Id="rId6981" Type="http://schemas.openxmlformats.org/officeDocument/2006/relationships/hyperlink" Target="https://link.springer.com/article/10.1007/s13555-017-0186-1" TargetMode="External"/><Relationship Id="rId7618" Type="http://schemas.openxmlformats.org/officeDocument/2006/relationships/hyperlink" Target="https://link.springer.com/article/10.2165/0003495-200868160-00003" TargetMode="External"/><Relationship Id="rId10946" Type="http://schemas.openxmlformats.org/officeDocument/2006/relationships/hyperlink" Target="https://academic.oup.com/bjd/article-abstract/161/1/202/6642094?redirectedFrom=fulltext" TargetMode="External"/><Relationship Id="rId332" Type="http://schemas.openxmlformats.org/officeDocument/2006/relationships/hyperlink" Target="https://pubmed.ncbi.nlm.nih.gov/16774579" TargetMode="External"/><Relationship Id="rId2013" Type="http://schemas.openxmlformats.org/officeDocument/2006/relationships/hyperlink" Target="https://pubmed.ncbi.nlm.nih.gov/7636313" TargetMode="External"/><Relationship Id="rId5169" Type="http://schemas.openxmlformats.org/officeDocument/2006/relationships/hyperlink" Target="https://pubmed.ncbi.nlm.nih.gov/6212183" TargetMode="External"/><Relationship Id="rId5583" Type="http://schemas.openxmlformats.org/officeDocument/2006/relationships/hyperlink" Target="https://pubmed.ncbi.nlm.nih.gov/29124728" TargetMode="External"/><Relationship Id="rId6634" Type="http://schemas.openxmlformats.org/officeDocument/2006/relationships/hyperlink" Target="http://www.jrheum.org/lookup/pmidlookup?view=long&amp;pmid=22753661" TargetMode="External"/><Relationship Id="rId9040" Type="http://schemas.openxmlformats.org/officeDocument/2006/relationships/hyperlink" Target="https://europepmc.org/abstract/MED/26719633" TargetMode="External"/><Relationship Id="rId12021" Type="http://schemas.openxmlformats.org/officeDocument/2006/relationships/hyperlink" Target="https://linkinghub.elsevier.com/retrieve/pii/S0273-2300(15)30124-0" TargetMode="External"/><Relationship Id="rId4185" Type="http://schemas.openxmlformats.org/officeDocument/2006/relationships/hyperlink" Target="https://pubmed.ncbi.nlm.nih.gov/27716910" TargetMode="External"/><Relationship Id="rId5236" Type="http://schemas.openxmlformats.org/officeDocument/2006/relationships/hyperlink" Target="https://pubmed.ncbi.nlm.nih.gov/17525172" TargetMode="External"/><Relationship Id="rId1779" Type="http://schemas.openxmlformats.org/officeDocument/2006/relationships/hyperlink" Target="https://pubmed.ncbi.nlm.nih.gov/23330641" TargetMode="External"/><Relationship Id="rId4252" Type="http://schemas.openxmlformats.org/officeDocument/2006/relationships/hyperlink" Target="https://pubmed.ncbi.nlm.nih.gov/14997773" TargetMode="External"/><Relationship Id="rId5650" Type="http://schemas.openxmlformats.org/officeDocument/2006/relationships/hyperlink" Target="https://pubmed.ncbi.nlm.nih.gov/27779485" TargetMode="External"/><Relationship Id="rId6701" Type="http://schemas.openxmlformats.org/officeDocument/2006/relationships/hyperlink" Target="https://link.springer.com/article/10.2165/0003495-200868160-00003" TargetMode="External"/><Relationship Id="rId9857" Type="http://schemas.openxmlformats.org/officeDocument/2006/relationships/hyperlink" Target="https://onlinelibrary.wiley.com/doi/10.1111/j.1468-3083.2010.03671.x" TargetMode="External"/><Relationship Id="rId11787" Type="http://schemas.openxmlformats.org/officeDocument/2006/relationships/hyperlink" Target="https://academic.oup.com/ced/article-abstract/38/2/164/6622995?redirectedFrom=fulltext" TargetMode="External"/><Relationship Id="rId1846" Type="http://schemas.openxmlformats.org/officeDocument/2006/relationships/hyperlink" Target="https://pubmed.ncbi.nlm.nih.gov/12833009" TargetMode="External"/><Relationship Id="rId5303" Type="http://schemas.openxmlformats.org/officeDocument/2006/relationships/hyperlink" Target="https://pubmed.ncbi.nlm.nih.gov/24332515" TargetMode="External"/><Relationship Id="rId8459" Type="http://schemas.openxmlformats.org/officeDocument/2006/relationships/hyperlink" Target="https://www.clinicalkey.com/content/playBy/pii?v=S0091-6749(19)30014-4" TargetMode="External"/><Relationship Id="rId8873" Type="http://schemas.openxmlformats.org/officeDocument/2006/relationships/hyperlink" Target="https://onlinelibrary.wiley.com/doi/10.1111/cod.13983" TargetMode="External"/><Relationship Id="rId9924" Type="http://schemas.openxmlformats.org/officeDocument/2006/relationships/hyperlink" Target="https://europepmc.org/abstract/MED/33055110" TargetMode="External"/><Relationship Id="rId10389" Type="http://schemas.openxmlformats.org/officeDocument/2006/relationships/hyperlink" Target="https://onlinelibrary.wiley.com/resolve/openurl?genre=article&amp;sid=nlm:pubmed&amp;issn=0105-1873&amp;date=1994&amp;volume=31&amp;issue=1&amp;spage=54" TargetMode="External"/><Relationship Id="rId11854" Type="http://schemas.openxmlformats.org/officeDocument/2006/relationships/hyperlink" Target="https://academic.oup.com/bjd/article-abstract/153/4/774/6636351?redirectedFrom=fulltext" TargetMode="External"/><Relationship Id="rId1913" Type="http://schemas.openxmlformats.org/officeDocument/2006/relationships/hyperlink" Target="https://pubmed.ncbi.nlm.nih.gov/32758448" TargetMode="External"/><Relationship Id="rId7475" Type="http://schemas.openxmlformats.org/officeDocument/2006/relationships/hyperlink" Target="https://onlinelibrary.wiley.com/doi/10.1111/jdv.16124" TargetMode="External"/><Relationship Id="rId8526" Type="http://schemas.openxmlformats.org/officeDocument/2006/relationships/hyperlink" Target="https://www.clinicalkey.com/content/playBy/pii?v=S0091-6749(15)00649-1" TargetMode="External"/><Relationship Id="rId8940" Type="http://schemas.openxmlformats.org/officeDocument/2006/relationships/hyperlink" Target="https://academic.oup.com/ced/article-abstract/45/3/391/6598075?redirectedFrom=fulltext" TargetMode="External"/><Relationship Id="rId10456" Type="http://schemas.openxmlformats.org/officeDocument/2006/relationships/hyperlink" Target="https://journals.asm.org/doi/abs/10.1128/MRA.00326-20?url_ver=Z39.88-2003&amp;rfr_id=ori:rid:crossref.org&amp;rfr_dat=cr_pub%20%200pubmed" TargetMode="External"/><Relationship Id="rId11507" Type="http://schemas.openxmlformats.org/officeDocument/2006/relationships/hyperlink" Target="https://link.springer.com/article/10.1007/s10103-013-1454-7" TargetMode="External"/><Relationship Id="rId6077" Type="http://schemas.openxmlformats.org/officeDocument/2006/relationships/hyperlink" Target="https://pubmed.ncbi.nlm.nih.gov/9840263" TargetMode="External"/><Relationship Id="rId6491" Type="http://schemas.openxmlformats.org/officeDocument/2006/relationships/hyperlink" Target="https://linkinghub.elsevier.com/retrieve/pii/S0898-6568(18)30302-4" TargetMode="External"/><Relationship Id="rId7128" Type="http://schemas.openxmlformats.org/officeDocument/2006/relationships/hyperlink" Target="https://academic.oup.com/bjd/article-abstract/182/6/1423/6697732?redirectedFrom=fulltext" TargetMode="External"/><Relationship Id="rId7542" Type="http://schemas.openxmlformats.org/officeDocument/2006/relationships/hyperlink" Target="https://onlinelibrary.wiley.com/doi/10.1111/jdv.13034" TargetMode="External"/><Relationship Id="rId10109" Type="http://schemas.openxmlformats.org/officeDocument/2006/relationships/hyperlink" Target="https://linkinghub.elsevier.com/retrieve/pii/S0022-202X(15)34855-7" TargetMode="External"/><Relationship Id="rId10523" Type="http://schemas.openxmlformats.org/officeDocument/2006/relationships/hyperlink" Target="https://econtent.hogrefe.com/doi/10.1024/1661-8157.98.22.1307?url_ver=Z39.88-2003&amp;rfr_id=ori:rid:crossref.org&amp;rfr_dat=cr_pub%20%200pubmed" TargetMode="External"/><Relationship Id="rId10870" Type="http://schemas.openxmlformats.org/officeDocument/2006/relationships/hyperlink" Target="https://academic.oup.com/ced/article-abstract/9/3/270/6631006?redirectedFrom=fulltext" TargetMode="External"/><Relationship Id="rId11921" Type="http://schemas.openxmlformats.org/officeDocument/2006/relationships/hyperlink" Target="https://onlinelibrary.wiley.com/doi/10.1111/nin.12251" TargetMode="External"/><Relationship Id="rId2687" Type="http://schemas.openxmlformats.org/officeDocument/2006/relationships/hyperlink" Target="https://pubmed.ncbi.nlm.nih.gov/26547112" TargetMode="External"/><Relationship Id="rId3738" Type="http://schemas.openxmlformats.org/officeDocument/2006/relationships/hyperlink" Target="https://pubmed.ncbi.nlm.nih.gov/28718937" TargetMode="External"/><Relationship Id="rId5093" Type="http://schemas.openxmlformats.org/officeDocument/2006/relationships/hyperlink" Target="https://pubmed.ncbi.nlm.nih.gov/8706404" TargetMode="External"/><Relationship Id="rId6144" Type="http://schemas.openxmlformats.org/officeDocument/2006/relationships/hyperlink" Target="https://pubmed.ncbi.nlm.nih.gov/20692885" TargetMode="External"/><Relationship Id="rId659" Type="http://schemas.openxmlformats.org/officeDocument/2006/relationships/hyperlink" Target="https://pubmed.ncbi.nlm.nih.gov/11952534" TargetMode="External"/><Relationship Id="rId1289" Type="http://schemas.openxmlformats.org/officeDocument/2006/relationships/hyperlink" Target="https://pubmed.ncbi.nlm.nih.gov/35080030" TargetMode="External"/><Relationship Id="rId5160" Type="http://schemas.openxmlformats.org/officeDocument/2006/relationships/hyperlink" Target="https://pubmed.ncbi.nlm.nih.gov/6385455" TargetMode="External"/><Relationship Id="rId6211" Type="http://schemas.openxmlformats.org/officeDocument/2006/relationships/hyperlink" Target="https://pubmed.ncbi.nlm.nih.gov/24470406" TargetMode="External"/><Relationship Id="rId9367" Type="http://schemas.openxmlformats.org/officeDocument/2006/relationships/hyperlink" Target="https://karger.com/drm/article/237/1/66/115024/Dipeptidyl-Peptidase-4-Inhibition-in-Psoriasis" TargetMode="External"/><Relationship Id="rId1356" Type="http://schemas.openxmlformats.org/officeDocument/2006/relationships/hyperlink" Target="https://pubmed.ncbi.nlm.nih.gov/30224395" TargetMode="External"/><Relationship Id="rId2754" Type="http://schemas.openxmlformats.org/officeDocument/2006/relationships/hyperlink" Target="https://pubmed.ncbi.nlm.nih.gov/23734713" TargetMode="External"/><Relationship Id="rId3805" Type="http://schemas.openxmlformats.org/officeDocument/2006/relationships/hyperlink" Target="https://pubmed.ncbi.nlm.nih.gov/20055845" TargetMode="External"/><Relationship Id="rId8383" Type="http://schemas.openxmlformats.org/officeDocument/2006/relationships/hyperlink" Target="https://www.nature.com/articles/s41467-023-41180-2" TargetMode="External"/><Relationship Id="rId9781" Type="http://schemas.openxmlformats.org/officeDocument/2006/relationships/hyperlink" Target="https://academic.oup.com/bjd/article-abstract/179/1/9/6732317?redirectedFrom=fulltext" TargetMode="External"/><Relationship Id="rId11297" Type="http://schemas.openxmlformats.org/officeDocument/2006/relationships/hyperlink" Target="https://onlinelibrary.wiley.com/resolve/openurl?genre=article&amp;sid=nlm:pubmed&amp;issn=0105-1873&amp;date=1999&amp;volume=41&amp;issue=2&amp;spage=84" TargetMode="External"/><Relationship Id="rId12348" Type="http://schemas.openxmlformats.org/officeDocument/2006/relationships/hyperlink" Target="https://onlinelibrary.wiley.com/resolve/openurl?genre=article&amp;sid=nlm:pubmed&amp;issn=0105-1873&amp;date=1992&amp;volume=27&amp;issue=2&amp;spage=90" TargetMode="External"/><Relationship Id="rId726" Type="http://schemas.openxmlformats.org/officeDocument/2006/relationships/hyperlink" Target="https://pubmed.ncbi.nlm.nih.gov/36056736" TargetMode="External"/><Relationship Id="rId1009" Type="http://schemas.openxmlformats.org/officeDocument/2006/relationships/hyperlink" Target="https://pubmed.ncbi.nlm.nih.gov/11298570" TargetMode="External"/><Relationship Id="rId1770" Type="http://schemas.openxmlformats.org/officeDocument/2006/relationships/hyperlink" Target="https://pubmed.ncbi.nlm.nih.gov/23902949" TargetMode="External"/><Relationship Id="rId2407" Type="http://schemas.openxmlformats.org/officeDocument/2006/relationships/hyperlink" Target="https://pubmed.ncbi.nlm.nih.gov/18205875" TargetMode="External"/><Relationship Id="rId2821" Type="http://schemas.openxmlformats.org/officeDocument/2006/relationships/hyperlink" Target="https://pubmed.ncbi.nlm.nih.gov/19375894" TargetMode="External"/><Relationship Id="rId5977" Type="http://schemas.openxmlformats.org/officeDocument/2006/relationships/hyperlink" Target="https://pubmed.ncbi.nlm.nih.gov/15377163" TargetMode="External"/><Relationship Id="rId8036" Type="http://schemas.openxmlformats.org/officeDocument/2006/relationships/hyperlink" Target="https://academic.oup.com/bjd/article-abstract/131/3/397/6680828?redirectedFrom=fulltext" TargetMode="External"/><Relationship Id="rId9434" Type="http://schemas.openxmlformats.org/officeDocument/2006/relationships/hyperlink" Target="https://onlinelibrary.wiley.com/doi/10.1111/ijd.12550" TargetMode="External"/><Relationship Id="rId11364" Type="http://schemas.openxmlformats.org/officeDocument/2006/relationships/hyperlink" Target="https://onlinelibrary.wiley.com/resolve/openurl?genre=article&amp;sid=nlm:pubmed&amp;issn=0105-1873&amp;date=1988&amp;volume=19&amp;issue=1&amp;spage=68" TargetMode="External"/><Relationship Id="rId12415" Type="http://schemas.openxmlformats.org/officeDocument/2006/relationships/hyperlink" Target="https://onlinelibrary.wiley.com/resolve/openurl?genre=article&amp;sid=nlm:pubmed&amp;issn=0004-8380&amp;date=2004&amp;volume=45&amp;issue=2&amp;spage=136" TargetMode="External"/><Relationship Id="rId62" Type="http://schemas.openxmlformats.org/officeDocument/2006/relationships/hyperlink" Target="https://pubmed.ncbi.nlm.nih.gov/34142350" TargetMode="External"/><Relationship Id="rId1423" Type="http://schemas.openxmlformats.org/officeDocument/2006/relationships/hyperlink" Target="https://pubmed.ncbi.nlm.nih.gov/25598014" TargetMode="External"/><Relationship Id="rId4579" Type="http://schemas.openxmlformats.org/officeDocument/2006/relationships/hyperlink" Target="https://pubmed.ncbi.nlm.nih.gov/2908270" TargetMode="External"/><Relationship Id="rId4993" Type="http://schemas.openxmlformats.org/officeDocument/2006/relationships/hyperlink" Target="https://pubmed.ncbi.nlm.nih.gov/14755390" TargetMode="External"/><Relationship Id="rId8450" Type="http://schemas.openxmlformats.org/officeDocument/2006/relationships/hyperlink" Target="https://academic.oup.com/bjd/article/183/6/1073/6600288" TargetMode="External"/><Relationship Id="rId9501" Type="http://schemas.openxmlformats.org/officeDocument/2006/relationships/hyperlink" Target="https://linkinghub.elsevier.com/retrieve/pii/S0190-9622(06)00623-2" TargetMode="External"/><Relationship Id="rId10380" Type="http://schemas.openxmlformats.org/officeDocument/2006/relationships/hyperlink" Target="https://onlinelibrary.wiley.com/resolve/openurl?genre=article&amp;sid=nlm:pubmed&amp;issn=0105-1873&amp;date=1995&amp;volume=33&amp;issue=1&amp;spage=53" TargetMode="External"/><Relationship Id="rId11017" Type="http://schemas.openxmlformats.org/officeDocument/2006/relationships/hyperlink" Target="https://academic.oup.com/aje/article/191/5/930/6433427" TargetMode="External"/><Relationship Id="rId11431" Type="http://schemas.openxmlformats.org/officeDocument/2006/relationships/hyperlink" Target="https://onlinelibrary.wiley.com/doi/10.1111/j.1600-0536.2012.02163.x" TargetMode="External"/><Relationship Id="rId3595" Type="http://schemas.openxmlformats.org/officeDocument/2006/relationships/hyperlink" Target="https://pubmed.ncbi.nlm.nih.gov/34608691" TargetMode="External"/><Relationship Id="rId4646" Type="http://schemas.openxmlformats.org/officeDocument/2006/relationships/hyperlink" Target="https://pubmed.ncbi.nlm.nih.gov/29777627" TargetMode="External"/><Relationship Id="rId7052" Type="http://schemas.openxmlformats.org/officeDocument/2006/relationships/hyperlink" Target="https://onlinelibrary.wiley.com/resolve/openurl?genre=article&amp;sid=nlm:pubmed&amp;issn=0105-1873&amp;date=1991&amp;volume=25&amp;issue=3&amp;spage=200" TargetMode="External"/><Relationship Id="rId8103" Type="http://schemas.openxmlformats.org/officeDocument/2006/relationships/hyperlink" Target="https://www.frontiersin.org/articles/10.3389/fmed.2018.00184/full" TargetMode="External"/><Relationship Id="rId10033" Type="http://schemas.openxmlformats.org/officeDocument/2006/relationships/hyperlink" Target="https://www.clinicalkey.com/content/playBy/pii?v=S0190-9622(20)32195-2" TargetMode="External"/><Relationship Id="rId2197" Type="http://schemas.openxmlformats.org/officeDocument/2006/relationships/hyperlink" Target="https://pubmed.ncbi.nlm.nih.gov/24908860" TargetMode="External"/><Relationship Id="rId3248" Type="http://schemas.openxmlformats.org/officeDocument/2006/relationships/hyperlink" Target="https://pubmed.ncbi.nlm.nih.gov/32282055" TargetMode="External"/><Relationship Id="rId3662" Type="http://schemas.openxmlformats.org/officeDocument/2006/relationships/hyperlink" Target="https://pubmed.ncbi.nlm.nih.gov/25282560" TargetMode="External"/><Relationship Id="rId4713" Type="http://schemas.openxmlformats.org/officeDocument/2006/relationships/hyperlink" Target="https://pubmed.ncbi.nlm.nih.gov/15030596" TargetMode="External"/><Relationship Id="rId7869" Type="http://schemas.openxmlformats.org/officeDocument/2006/relationships/hyperlink" Target="https://academic.oup.com/ced/article-abstract/35/3/223/6622269?redirectedFrom=fulltext" TargetMode="External"/><Relationship Id="rId10100" Type="http://schemas.openxmlformats.org/officeDocument/2006/relationships/hyperlink" Target="https://ped-rheum.biomedcentral.com/articles/10.1186/1546-0096-9-13" TargetMode="External"/><Relationship Id="rId169" Type="http://schemas.openxmlformats.org/officeDocument/2006/relationships/hyperlink" Target="https://pubmed.ncbi.nlm.nih.gov/25412791" TargetMode="External"/><Relationship Id="rId583" Type="http://schemas.openxmlformats.org/officeDocument/2006/relationships/hyperlink" Target="https://pubmed.ncbi.nlm.nih.gov/34427891" TargetMode="External"/><Relationship Id="rId2264" Type="http://schemas.openxmlformats.org/officeDocument/2006/relationships/hyperlink" Target="https://pubmed.ncbi.nlm.nih.gov/18774165" TargetMode="External"/><Relationship Id="rId3315" Type="http://schemas.openxmlformats.org/officeDocument/2006/relationships/hyperlink" Target="https://pubmed.ncbi.nlm.nih.gov/9892978" TargetMode="External"/><Relationship Id="rId9291" Type="http://schemas.openxmlformats.org/officeDocument/2006/relationships/hyperlink" Target="https://academic.oup.com/bjd/article-abstract/138/4/661/6683010?redirectedFrom=fulltext" TargetMode="External"/><Relationship Id="rId236" Type="http://schemas.openxmlformats.org/officeDocument/2006/relationships/hyperlink" Target="https://pubmed.ncbi.nlm.nih.gov/21933242" TargetMode="External"/><Relationship Id="rId650" Type="http://schemas.openxmlformats.org/officeDocument/2006/relationships/hyperlink" Target="https://pubmed.ncbi.nlm.nih.gov/16060885" TargetMode="External"/><Relationship Id="rId1280" Type="http://schemas.openxmlformats.org/officeDocument/2006/relationships/hyperlink" Target="https://pubmed.ncbi.nlm.nih.gov/36048896" TargetMode="External"/><Relationship Id="rId2331" Type="http://schemas.openxmlformats.org/officeDocument/2006/relationships/hyperlink" Target="https://pubmed.ncbi.nlm.nih.gov/8882775" TargetMode="External"/><Relationship Id="rId5487" Type="http://schemas.openxmlformats.org/officeDocument/2006/relationships/hyperlink" Target="https://pubmed.ncbi.nlm.nih.gov/35679260" TargetMode="External"/><Relationship Id="rId6885" Type="http://schemas.openxmlformats.org/officeDocument/2006/relationships/hyperlink" Target="https://linkinghub.elsevier.com/retrieve/pii/S0022-202X(92)90478-M" TargetMode="External"/><Relationship Id="rId7936" Type="http://schemas.openxmlformats.org/officeDocument/2006/relationships/hyperlink" Target="https://academic.oup.com/bjd/article-abstract/152/2/202/6635909?redirectedFrom=fulltext" TargetMode="External"/><Relationship Id="rId10917" Type="http://schemas.openxmlformats.org/officeDocument/2006/relationships/hyperlink" Target="https://academic.oup.com/bjd/article-abstract/172/3/563/6615841?redirectedFrom=fulltext" TargetMode="External"/><Relationship Id="rId12272" Type="http://schemas.openxmlformats.org/officeDocument/2006/relationships/hyperlink" Target="https://onlinelibrary.wiley.com/resolve/openurl?genre=article&amp;sid=nlm:pubmed&amp;issn=0105-1873&amp;date=1997&amp;volume=37&amp;issue=3&amp;spage=107" TargetMode="External"/><Relationship Id="rId303" Type="http://schemas.openxmlformats.org/officeDocument/2006/relationships/hyperlink" Target="https://pubmed.ncbi.nlm.nih.gov/17993580" TargetMode="External"/><Relationship Id="rId4089" Type="http://schemas.openxmlformats.org/officeDocument/2006/relationships/hyperlink" Target="https://pubmed.ncbi.nlm.nih.gov/7532558" TargetMode="External"/><Relationship Id="rId6538" Type="http://schemas.openxmlformats.org/officeDocument/2006/relationships/hyperlink" Target="https://europepmc.org/abstract/MED/26833524" TargetMode="External"/><Relationship Id="rId6952" Type="http://schemas.openxmlformats.org/officeDocument/2006/relationships/hyperlink" Target="https://www.liebertpub.com/doi/10.1097/DER.0000000000000698?url_ver=Z39.88-2003&amp;rfr_id=ori:rid:crossref.org&amp;rfr_dat=cr_pub%20%200pubmed" TargetMode="External"/><Relationship Id="rId9011" Type="http://schemas.openxmlformats.org/officeDocument/2006/relationships/hyperlink" Target="https://medicaljournalssweden.se/actadv/article/view/6101" TargetMode="External"/><Relationship Id="rId5554" Type="http://schemas.openxmlformats.org/officeDocument/2006/relationships/hyperlink" Target="https://pubmed.ncbi.nlm.nih.gov/9302810" TargetMode="External"/><Relationship Id="rId6605" Type="http://schemas.openxmlformats.org/officeDocument/2006/relationships/hyperlink" Target="https://academic.oup.com/bjd/article-abstract/168/2/446/6614340?redirectedFrom=fulltext" TargetMode="External"/><Relationship Id="rId1000" Type="http://schemas.openxmlformats.org/officeDocument/2006/relationships/hyperlink" Target="https://pubmed.ncbi.nlm.nih.gov/21392078" TargetMode="External"/><Relationship Id="rId4156" Type="http://schemas.openxmlformats.org/officeDocument/2006/relationships/hyperlink" Target="https://pubmed.ncbi.nlm.nih.gov/34101224" TargetMode="External"/><Relationship Id="rId4570" Type="http://schemas.openxmlformats.org/officeDocument/2006/relationships/hyperlink" Target="https://pubmed.ncbi.nlm.nih.gov/2151376" TargetMode="External"/><Relationship Id="rId5207" Type="http://schemas.openxmlformats.org/officeDocument/2006/relationships/hyperlink" Target="https://pubmed.ncbi.nlm.nih.gov/30046110" TargetMode="External"/><Relationship Id="rId5621" Type="http://schemas.openxmlformats.org/officeDocument/2006/relationships/hyperlink" Target="https://pubmed.ncbi.nlm.nih.gov/12420658" TargetMode="External"/><Relationship Id="rId8777" Type="http://schemas.openxmlformats.org/officeDocument/2006/relationships/hyperlink" Target="https://academic.oup.com/ced/article-abstract/38/7/799/6623110?redirectedFrom=fulltext" TargetMode="External"/><Relationship Id="rId9828" Type="http://schemas.openxmlformats.org/officeDocument/2006/relationships/hyperlink" Target="https://academic.oup.com/bjd/article-abstract/168/5/1095/6614334?redirectedFrom=fulltext" TargetMode="External"/><Relationship Id="rId11758" Type="http://schemas.openxmlformats.org/officeDocument/2006/relationships/hyperlink" Target="https://academic.oup.com/bjd/article-abstract/189/4/469/7171350?redirectedFrom=fulltext" TargetMode="External"/><Relationship Id="rId1817" Type="http://schemas.openxmlformats.org/officeDocument/2006/relationships/hyperlink" Target="https://pubmed.ncbi.nlm.nih.gov/25049104" TargetMode="External"/><Relationship Id="rId3172" Type="http://schemas.openxmlformats.org/officeDocument/2006/relationships/hyperlink" Target="https://pubmed.ncbi.nlm.nih.gov/17999698" TargetMode="External"/><Relationship Id="rId4223" Type="http://schemas.openxmlformats.org/officeDocument/2006/relationships/hyperlink" Target="https://pubmed.ncbi.nlm.nih.gov/20153631" TargetMode="External"/><Relationship Id="rId7379" Type="http://schemas.openxmlformats.org/officeDocument/2006/relationships/hyperlink" Target="https://onlinelibrary.wiley.com/resolve/openurl?genre=article&amp;sid=nlm:pubmed&amp;issn=0011-9059&amp;date=1997&amp;volume=36&amp;issue=7&amp;spage=552" TargetMode="External"/><Relationship Id="rId7793" Type="http://schemas.openxmlformats.org/officeDocument/2006/relationships/hyperlink" Target="https://academic.oup.com/bjd/article-abstract/172/5/1424/6616215?redirectedFrom=fulltext" TargetMode="External"/><Relationship Id="rId8844" Type="http://schemas.openxmlformats.org/officeDocument/2006/relationships/hyperlink" Target="https://linkinghub.elsevier.com/retrieve/pii/S2667-0267(23)00013-9" TargetMode="External"/><Relationship Id="rId6395" Type="http://schemas.openxmlformats.org/officeDocument/2006/relationships/hyperlink" Target="https://academic.oup.com/bjd/article/189/4/410/7159128" TargetMode="External"/><Relationship Id="rId7446" Type="http://schemas.openxmlformats.org/officeDocument/2006/relationships/hyperlink" Target="https://academic.oup.com/bjd/article/184/1/78/6599788" TargetMode="External"/><Relationship Id="rId10774" Type="http://schemas.openxmlformats.org/officeDocument/2006/relationships/hyperlink" Target="https://onlinelibrary.wiley.com/resolve/openurl?genre=article&amp;sid=nlm:pubmed&amp;issn=0105-1873&amp;date=2001&amp;volume=45&amp;issue=3&amp;spage=171" TargetMode="External"/><Relationship Id="rId11825" Type="http://schemas.openxmlformats.org/officeDocument/2006/relationships/hyperlink" Target="https://academic.oup.com/bjd/article-abstract/146/4/684/6634309?redirectedFrom=fulltext" TargetMode="External"/><Relationship Id="rId160" Type="http://schemas.openxmlformats.org/officeDocument/2006/relationships/hyperlink" Target="https://pubmed.ncbi.nlm.nih.gov/25324036" TargetMode="External"/><Relationship Id="rId3989" Type="http://schemas.openxmlformats.org/officeDocument/2006/relationships/hyperlink" Target="https://pubmed.ncbi.nlm.nih.gov/28494107" TargetMode="External"/><Relationship Id="rId6048" Type="http://schemas.openxmlformats.org/officeDocument/2006/relationships/hyperlink" Target="https://pubmed.ncbi.nlm.nih.gov/10727169" TargetMode="External"/><Relationship Id="rId6462" Type="http://schemas.openxmlformats.org/officeDocument/2006/relationships/hyperlink" Target="https://www.clinicalkey.com/content/playBy/pii?v=S0190-9622(20)31148-8" TargetMode="External"/><Relationship Id="rId7860" Type="http://schemas.openxmlformats.org/officeDocument/2006/relationships/hyperlink" Target="https://academic.oup.com/ced/article-abstract/35/4/351/6622273?redirectedFrom=fulltext" TargetMode="External"/><Relationship Id="rId8911" Type="http://schemas.openxmlformats.org/officeDocument/2006/relationships/hyperlink" Target="https://academic.oup.com/bjd/article-abstract/184/4/697/6603012?redirectedFrom=fulltext" TargetMode="External"/><Relationship Id="rId10427" Type="http://schemas.openxmlformats.org/officeDocument/2006/relationships/hyperlink" Target="https://europepmc.org/abstract/MED/36312821" TargetMode="External"/><Relationship Id="rId10841" Type="http://schemas.openxmlformats.org/officeDocument/2006/relationships/hyperlink" Target="https://onlinelibrary.wiley.com/resolve/openurl?genre=article&amp;sid=nlm:pubmed&amp;issn=0105-1873&amp;date=1989&amp;volume=20&amp;issue=3&amp;spage=220" TargetMode="External"/><Relationship Id="rId5064" Type="http://schemas.openxmlformats.org/officeDocument/2006/relationships/hyperlink" Target="https://pubmed.ncbi.nlm.nih.gov/10235174" TargetMode="External"/><Relationship Id="rId6115" Type="http://schemas.openxmlformats.org/officeDocument/2006/relationships/hyperlink" Target="https://pubmed.ncbi.nlm.nih.gov/8690318" TargetMode="External"/><Relationship Id="rId7513" Type="http://schemas.openxmlformats.org/officeDocument/2006/relationships/hyperlink" Target="https://www.futuremedicine.com/doi/10.2217/imt-2017-0106?url_ver=Z39.88-2003&amp;rfr_id=ori:rid:crossref.org&amp;rfr_dat=cr_pub%20%200pubmed" TargetMode="External"/><Relationship Id="rId977" Type="http://schemas.openxmlformats.org/officeDocument/2006/relationships/hyperlink" Target="https://pubmed.ncbi.nlm.nih.gov/25754269" TargetMode="External"/><Relationship Id="rId2658" Type="http://schemas.openxmlformats.org/officeDocument/2006/relationships/hyperlink" Target="https://pubmed.ncbi.nlm.nih.gov/27291450" TargetMode="External"/><Relationship Id="rId3709" Type="http://schemas.openxmlformats.org/officeDocument/2006/relationships/hyperlink" Target="https://pubmed.ncbi.nlm.nih.gov/34545960" TargetMode="External"/><Relationship Id="rId4080" Type="http://schemas.openxmlformats.org/officeDocument/2006/relationships/hyperlink" Target="https://pubmed.ncbi.nlm.nih.gov/8555037" TargetMode="External"/><Relationship Id="rId9685" Type="http://schemas.openxmlformats.org/officeDocument/2006/relationships/hyperlink" Target="https://linkinghub.elsevier.com/retrieve/pii/S0002-9297(11)00316-8" TargetMode="External"/><Relationship Id="rId1674" Type="http://schemas.openxmlformats.org/officeDocument/2006/relationships/hyperlink" Target="https://pubmed.ncbi.nlm.nih.gov/7554512" TargetMode="External"/><Relationship Id="rId2725" Type="http://schemas.openxmlformats.org/officeDocument/2006/relationships/hyperlink" Target="https://pubmed.ncbi.nlm.nih.gov/24025550" TargetMode="External"/><Relationship Id="rId5131" Type="http://schemas.openxmlformats.org/officeDocument/2006/relationships/hyperlink" Target="https://pubmed.ncbi.nlm.nih.gov/2620518" TargetMode="External"/><Relationship Id="rId8287" Type="http://schemas.openxmlformats.org/officeDocument/2006/relationships/hyperlink" Target="https://academic.oup.com/bjd/article/177/5/1410/6749726" TargetMode="External"/><Relationship Id="rId9338" Type="http://schemas.openxmlformats.org/officeDocument/2006/relationships/hyperlink" Target="https://www.nature.com/articles/s41563-023-01522-3" TargetMode="External"/><Relationship Id="rId9752" Type="http://schemas.openxmlformats.org/officeDocument/2006/relationships/hyperlink" Target="https://academic.oup.com/bjd/article/182/5/1158/6603152" TargetMode="External"/><Relationship Id="rId11268" Type="http://schemas.openxmlformats.org/officeDocument/2006/relationships/hyperlink" Target="https://academic.oup.com/bjd/article-abstract/144/2/347/6690948?redirectedFrom=fulltext" TargetMode="External"/><Relationship Id="rId11682" Type="http://schemas.openxmlformats.org/officeDocument/2006/relationships/hyperlink" Target="https://www.clinicalkey.com/content/playBy/pii?v=S0895-4356(21)00342-5" TargetMode="External"/><Relationship Id="rId12319" Type="http://schemas.openxmlformats.org/officeDocument/2006/relationships/hyperlink" Target="https://onlinelibrary.wiley.com/resolve/openurl?genre=article&amp;sid=nlm:pubmed&amp;issn=0260-437X&amp;date=1994&amp;volume=14&amp;issue=4&amp;spage=287" TargetMode="External"/><Relationship Id="rId1327" Type="http://schemas.openxmlformats.org/officeDocument/2006/relationships/hyperlink" Target="https://pubmed.ncbi.nlm.nih.gov/33784672" TargetMode="External"/><Relationship Id="rId1741" Type="http://schemas.openxmlformats.org/officeDocument/2006/relationships/hyperlink" Target="https://pubmed.ncbi.nlm.nih.gov/29136306" TargetMode="External"/><Relationship Id="rId4897" Type="http://schemas.openxmlformats.org/officeDocument/2006/relationships/hyperlink" Target="https://pubmed.ncbi.nlm.nih.gov/20609967" TargetMode="External"/><Relationship Id="rId5948" Type="http://schemas.openxmlformats.org/officeDocument/2006/relationships/hyperlink" Target="https://pubmed.ncbi.nlm.nih.gov/17627643" TargetMode="External"/><Relationship Id="rId8354" Type="http://schemas.openxmlformats.org/officeDocument/2006/relationships/hyperlink" Target="http://hdl.handle.net/2027.42/42211" TargetMode="External"/><Relationship Id="rId9405" Type="http://schemas.openxmlformats.org/officeDocument/2006/relationships/hyperlink" Target="https://onlinelibrary.wiley.com/doi/10.1111/ijd.13699" TargetMode="External"/><Relationship Id="rId10284" Type="http://schemas.openxmlformats.org/officeDocument/2006/relationships/hyperlink" Target="https://academic.oup.com/bjd/article-abstract/177/1/276/6601902?redirectedFrom=fulltext" TargetMode="External"/><Relationship Id="rId11335" Type="http://schemas.openxmlformats.org/officeDocument/2006/relationships/hyperlink" Target="https://portlandpress.com/biochemsoctrans/article-abstract/21/3/226S/83185/Specific-immunodetection-and-purification-of-G?redirectedFrom=fulltext" TargetMode="External"/><Relationship Id="rId33" Type="http://schemas.openxmlformats.org/officeDocument/2006/relationships/hyperlink" Target="https://pubmed.ncbi.nlm.nih.gov/36065746" TargetMode="External"/><Relationship Id="rId3499" Type="http://schemas.openxmlformats.org/officeDocument/2006/relationships/hyperlink" Target="https://pubmed.ncbi.nlm.nih.gov/23955072" TargetMode="External"/><Relationship Id="rId7370" Type="http://schemas.openxmlformats.org/officeDocument/2006/relationships/hyperlink" Target="https://academic.oup.com/bjd/article-abstract/155/4/841/6637117?redirectedFrom=fulltext" TargetMode="External"/><Relationship Id="rId8007" Type="http://schemas.openxmlformats.org/officeDocument/2006/relationships/hyperlink" Target="https://academic.oup.com/bjd/article-abstract/141/6/1136/6687056?redirectedFrom=fulltext" TargetMode="External"/><Relationship Id="rId8421" Type="http://schemas.openxmlformats.org/officeDocument/2006/relationships/hyperlink" Target="https://academic.oup.com/bjd/article/184/5/935/6702300" TargetMode="External"/><Relationship Id="rId3566" Type="http://schemas.openxmlformats.org/officeDocument/2006/relationships/hyperlink" Target="https://pubmed.ncbi.nlm.nih.gov/8388236" TargetMode="External"/><Relationship Id="rId4964" Type="http://schemas.openxmlformats.org/officeDocument/2006/relationships/hyperlink" Target="https://pubmed.ncbi.nlm.nih.gov/16634891" TargetMode="External"/><Relationship Id="rId7023" Type="http://schemas.openxmlformats.org/officeDocument/2006/relationships/hyperlink" Target="https://www.tandfonline.com/doi/full/10.1080/09546630310007079" TargetMode="External"/><Relationship Id="rId10351" Type="http://schemas.openxmlformats.org/officeDocument/2006/relationships/hyperlink" Target="https://academic.oup.com/bjd/article-abstract/141/5/863/6686938?redirectedFrom=fulltext" TargetMode="External"/><Relationship Id="rId11402" Type="http://schemas.openxmlformats.org/officeDocument/2006/relationships/hyperlink" Target="https://www.clinicalkey.com/content/playBy/pii?v=S0140-6736(21)00432-3" TargetMode="External"/><Relationship Id="rId487" Type="http://schemas.openxmlformats.org/officeDocument/2006/relationships/hyperlink" Target="https://pubmed.ncbi.nlm.nih.gov/7615882" TargetMode="External"/><Relationship Id="rId2168" Type="http://schemas.openxmlformats.org/officeDocument/2006/relationships/hyperlink" Target="https://pubmed.ncbi.nlm.nih.gov/27526330" TargetMode="External"/><Relationship Id="rId3219" Type="http://schemas.openxmlformats.org/officeDocument/2006/relationships/hyperlink" Target="https://pubmed.ncbi.nlm.nih.gov/10356035" TargetMode="External"/><Relationship Id="rId3980" Type="http://schemas.openxmlformats.org/officeDocument/2006/relationships/hyperlink" Target="https://pubmed.ncbi.nlm.nih.gov/33090453" TargetMode="External"/><Relationship Id="rId4617" Type="http://schemas.openxmlformats.org/officeDocument/2006/relationships/hyperlink" Target="https://pubmed.ncbi.nlm.nih.gov/6641006" TargetMode="External"/><Relationship Id="rId9195" Type="http://schemas.openxmlformats.org/officeDocument/2006/relationships/hyperlink" Target="https://www.magonlinelibrary.com/doi/10.12968/hmed.2006.67.4.20864?url_ver=Z39.88-2003&amp;rfr_id=ori:rid:crossref.org&amp;rfr_dat=cr_pub%20%200pubmed" TargetMode="External"/><Relationship Id="rId10004" Type="http://schemas.openxmlformats.org/officeDocument/2006/relationships/hyperlink" Target="https://academic.oup.com/bjd/advance-article-abstract/doi/10.1093/bjd/ljad433/7344665?redirectedFrom=fulltext" TargetMode="External"/><Relationship Id="rId1184" Type="http://schemas.openxmlformats.org/officeDocument/2006/relationships/hyperlink" Target="https://pubmed.ncbi.nlm.nih.gov/27085754" TargetMode="External"/><Relationship Id="rId2582" Type="http://schemas.openxmlformats.org/officeDocument/2006/relationships/hyperlink" Target="https://pubmed.ncbi.nlm.nih.gov/32973163" TargetMode="External"/><Relationship Id="rId3633" Type="http://schemas.openxmlformats.org/officeDocument/2006/relationships/hyperlink" Target="https://pubmed.ncbi.nlm.nih.gov/28044348" TargetMode="External"/><Relationship Id="rId6789" Type="http://schemas.openxmlformats.org/officeDocument/2006/relationships/hyperlink" Target="https://bpspsychub.onlinelibrary.wiley.com/doi/10.1348/014466502163949" TargetMode="External"/><Relationship Id="rId12176" Type="http://schemas.openxmlformats.org/officeDocument/2006/relationships/hyperlink" Target="https://onlinelibrary.wiley.com/resolve/openurl?genre=article&amp;sid=nlm:pubmed&amp;issn=0105-1873&amp;date=2003&amp;volume=48&amp;issue=5&amp;spage=248" TargetMode="External"/><Relationship Id="rId554" Type="http://schemas.openxmlformats.org/officeDocument/2006/relationships/hyperlink" Target="https://pubmed.ncbi.nlm.nih.gov/3742870" TargetMode="External"/><Relationship Id="rId2235" Type="http://schemas.openxmlformats.org/officeDocument/2006/relationships/hyperlink" Target="https://pubmed.ncbi.nlm.nih.gov/21991953" TargetMode="External"/><Relationship Id="rId3700" Type="http://schemas.openxmlformats.org/officeDocument/2006/relationships/hyperlink" Target="https://pubmed.ncbi.nlm.nih.gov/34970794" TargetMode="External"/><Relationship Id="rId6856" Type="http://schemas.openxmlformats.org/officeDocument/2006/relationships/hyperlink" Target="https://linkinghub.elsevier.com/retrieve/pii/S1357-4310(97)01032-0" TargetMode="External"/><Relationship Id="rId7907" Type="http://schemas.openxmlformats.org/officeDocument/2006/relationships/hyperlink" Target="https://jamanetwork.com/journals/jamadermatology/fullarticle/10.1001/archderm.142.9.1190" TargetMode="External"/><Relationship Id="rId9262" Type="http://schemas.openxmlformats.org/officeDocument/2006/relationships/hyperlink" Target="https://linkinghub.elsevier.com/retrieve/pii/S0022-202X(15)40879-6" TargetMode="External"/><Relationship Id="rId11192" Type="http://schemas.openxmlformats.org/officeDocument/2006/relationships/hyperlink" Target="https://journals.sagepub.com/doi/abs/10.1177/1740774508091600?url_ver=Z39.88-2003&amp;rfr_id=ori:rid:crossref.org&amp;rfr_dat=cr_pub%20%200pubmed" TargetMode="External"/><Relationship Id="rId12243" Type="http://schemas.openxmlformats.org/officeDocument/2006/relationships/hyperlink" Target="https://journals.sagepub.com/doi/10.1177/026119299902700404?url_ver=Z39.88-2003&amp;rfr_id=ori:rid:crossref.org&amp;rfr_dat=cr_pub%20%200pubmed" TargetMode="External"/><Relationship Id="rId207" Type="http://schemas.openxmlformats.org/officeDocument/2006/relationships/hyperlink" Target="https://pubmed.ncbi.nlm.nih.gov/23593668" TargetMode="External"/><Relationship Id="rId621" Type="http://schemas.openxmlformats.org/officeDocument/2006/relationships/hyperlink" Target="https://pubmed.ncbi.nlm.nih.gov/23362967" TargetMode="External"/><Relationship Id="rId1251" Type="http://schemas.openxmlformats.org/officeDocument/2006/relationships/hyperlink" Target="https://pubmed.ncbi.nlm.nih.gov/18034172" TargetMode="External"/><Relationship Id="rId2302" Type="http://schemas.openxmlformats.org/officeDocument/2006/relationships/hyperlink" Target="https://pubmed.ncbi.nlm.nih.gov/12406346" TargetMode="External"/><Relationship Id="rId5458" Type="http://schemas.openxmlformats.org/officeDocument/2006/relationships/hyperlink" Target="https://pubmed.ncbi.nlm.nih.gov/8704868" TargetMode="External"/><Relationship Id="rId5872" Type="http://schemas.openxmlformats.org/officeDocument/2006/relationships/hyperlink" Target="https://pubmed.ncbi.nlm.nih.gov/22568837" TargetMode="External"/><Relationship Id="rId6509" Type="http://schemas.openxmlformats.org/officeDocument/2006/relationships/hyperlink" Target="https://linkinghub.elsevier.com/retrieve/pii/S0022-202X(17)33068-3" TargetMode="External"/><Relationship Id="rId6923" Type="http://schemas.openxmlformats.org/officeDocument/2006/relationships/hyperlink" Target="https://europepmc.org/abstract/MED/3101788" TargetMode="External"/><Relationship Id="rId12310" Type="http://schemas.openxmlformats.org/officeDocument/2006/relationships/hyperlink" Target="https://www.ncbi.nlm.nih.gov/pmc/articles/pmid/8567019/" TargetMode="External"/><Relationship Id="rId4474" Type="http://schemas.openxmlformats.org/officeDocument/2006/relationships/hyperlink" Target="https://pubmed.ncbi.nlm.nih.gov/17577357" TargetMode="External"/><Relationship Id="rId5525" Type="http://schemas.openxmlformats.org/officeDocument/2006/relationships/hyperlink" Target="https://pubmed.ncbi.nlm.nih.gov/24768060" TargetMode="External"/><Relationship Id="rId3076" Type="http://schemas.openxmlformats.org/officeDocument/2006/relationships/hyperlink" Target="https://pubmed.ncbi.nlm.nih.gov/28762482" TargetMode="External"/><Relationship Id="rId3490" Type="http://schemas.openxmlformats.org/officeDocument/2006/relationships/hyperlink" Target="https://pubmed.ncbi.nlm.nih.gov/25989336" TargetMode="External"/><Relationship Id="rId4127" Type="http://schemas.openxmlformats.org/officeDocument/2006/relationships/hyperlink" Target="https://pubmed.ncbi.nlm.nih.gov/36525984" TargetMode="External"/><Relationship Id="rId4541" Type="http://schemas.openxmlformats.org/officeDocument/2006/relationships/hyperlink" Target="https://pubmed.ncbi.nlm.nih.gov/7739341" TargetMode="External"/><Relationship Id="rId7697" Type="http://schemas.openxmlformats.org/officeDocument/2006/relationships/hyperlink" Target="https://www.clinicalkey.com/content/playBy/pii?v=S0895-4356(19)30593-1" TargetMode="External"/><Relationship Id="rId2092" Type="http://schemas.openxmlformats.org/officeDocument/2006/relationships/hyperlink" Target="https://pubmed.ncbi.nlm.nih.gov/33656556" TargetMode="External"/><Relationship Id="rId3143" Type="http://schemas.openxmlformats.org/officeDocument/2006/relationships/hyperlink" Target="https://pubmed.ncbi.nlm.nih.gov/21107349" TargetMode="External"/><Relationship Id="rId6299" Type="http://schemas.openxmlformats.org/officeDocument/2006/relationships/hyperlink" Target="https://pubmed.ncbi.nlm.nih.gov/2448999" TargetMode="External"/><Relationship Id="rId8748" Type="http://schemas.openxmlformats.org/officeDocument/2006/relationships/hyperlink" Target="https://academic.oup.com/ced/article-abstract/28/2/160/6626277?redirectedFrom=fulltext" TargetMode="External"/><Relationship Id="rId10678" Type="http://schemas.openxmlformats.org/officeDocument/2006/relationships/hyperlink" Target="https://linkinghub.elsevier.com/retrieve/pii/S0022519301924002" TargetMode="External"/><Relationship Id="rId11729" Type="http://schemas.openxmlformats.org/officeDocument/2006/relationships/hyperlink" Target="https://europepmc.org/abstract/MED/25162410" TargetMode="External"/><Relationship Id="rId7764" Type="http://schemas.openxmlformats.org/officeDocument/2006/relationships/hyperlink" Target="https://www.ncbi.nlm.nih.gov/books/NBK363127" TargetMode="External"/><Relationship Id="rId8815" Type="http://schemas.openxmlformats.org/officeDocument/2006/relationships/hyperlink" Target="https://academic.oup.com/ced/article-abstract/24/4/336/6627755?redirectedFrom=fulltext" TargetMode="External"/><Relationship Id="rId10745" Type="http://schemas.openxmlformats.org/officeDocument/2006/relationships/hyperlink" Target="https://academic.oup.com/bjd/article/157/1/1/6640844" TargetMode="External"/><Relationship Id="rId131" Type="http://schemas.openxmlformats.org/officeDocument/2006/relationships/hyperlink" Target="https://pubmed.ncbi.nlm.nih.gov/26972796" TargetMode="External"/><Relationship Id="rId3210" Type="http://schemas.openxmlformats.org/officeDocument/2006/relationships/hyperlink" Target="https://pubmed.ncbi.nlm.nih.gov/10971481" TargetMode="External"/><Relationship Id="rId6366" Type="http://schemas.openxmlformats.org/officeDocument/2006/relationships/hyperlink" Target="https://pubmed.ncbi.nlm.nih.gov/22196944" TargetMode="External"/><Relationship Id="rId6780" Type="http://schemas.openxmlformats.org/officeDocument/2006/relationships/hyperlink" Target="https://academic.oup.com/bjd/article-abstract/149/2/323/6635249?redirectedFrom=fulltext" TargetMode="External"/><Relationship Id="rId7417" Type="http://schemas.openxmlformats.org/officeDocument/2006/relationships/hyperlink" Target="https://academic.oup.com/bjd/article/187/3/426/6966560" TargetMode="External"/><Relationship Id="rId7831" Type="http://schemas.openxmlformats.org/officeDocument/2006/relationships/hyperlink" Target="https://www.clinicalkey.com/content/playBy/pii?v=S0140-6736(11)60321-8" TargetMode="External"/><Relationship Id="rId2976" Type="http://schemas.openxmlformats.org/officeDocument/2006/relationships/hyperlink" Target="https://pubmed.ncbi.nlm.nih.gov/9242513" TargetMode="External"/><Relationship Id="rId5382" Type="http://schemas.openxmlformats.org/officeDocument/2006/relationships/hyperlink" Target="https://pubmed.ncbi.nlm.nih.gov/9679566" TargetMode="External"/><Relationship Id="rId6019" Type="http://schemas.openxmlformats.org/officeDocument/2006/relationships/hyperlink" Target="https://pubmed.ncbi.nlm.nih.gov/12423407" TargetMode="External"/><Relationship Id="rId6433" Type="http://schemas.openxmlformats.org/officeDocument/2006/relationships/hyperlink" Target="https://linkinghub.elsevier.com/retrieve/pii/S0022-202X(21)02473-8" TargetMode="External"/><Relationship Id="rId9589" Type="http://schemas.openxmlformats.org/officeDocument/2006/relationships/hyperlink" Target="https://academic.oup.com/bjd/article-abstract/171/2/292/6615596?redirectedFrom=fulltext" TargetMode="External"/><Relationship Id="rId10812" Type="http://schemas.openxmlformats.org/officeDocument/2006/relationships/hyperlink" Target="https://academic.oup.com/bjd/article-abstract/133/6/853/6681890?redirectedFrom=fulltext" TargetMode="External"/><Relationship Id="rId948" Type="http://schemas.openxmlformats.org/officeDocument/2006/relationships/hyperlink" Target="https://pubmed.ncbi.nlm.nih.gov/28940683" TargetMode="External"/><Relationship Id="rId1578" Type="http://schemas.openxmlformats.org/officeDocument/2006/relationships/hyperlink" Target="https://pubmed.ncbi.nlm.nih.gov/15854224" TargetMode="External"/><Relationship Id="rId1992" Type="http://schemas.openxmlformats.org/officeDocument/2006/relationships/hyperlink" Target="https://pubmed.ncbi.nlm.nih.gov/16729392" TargetMode="External"/><Relationship Id="rId2629" Type="http://schemas.openxmlformats.org/officeDocument/2006/relationships/hyperlink" Target="https://pubmed.ncbi.nlm.nih.gov/30318137" TargetMode="External"/><Relationship Id="rId5035" Type="http://schemas.openxmlformats.org/officeDocument/2006/relationships/hyperlink" Target="https://pubmed.ncbi.nlm.nih.gov/11427531" TargetMode="External"/><Relationship Id="rId6500" Type="http://schemas.openxmlformats.org/officeDocument/2006/relationships/hyperlink" Target="https://linkinghub.elsevier.com/retrieve/pii/S0022-202X(17)33048-8" TargetMode="External"/><Relationship Id="rId9656" Type="http://schemas.openxmlformats.org/officeDocument/2006/relationships/hyperlink" Target="https://www.tandfonline.com/doi/full/10.1080/09546634.2020.1866741" TargetMode="External"/><Relationship Id="rId1645" Type="http://schemas.openxmlformats.org/officeDocument/2006/relationships/hyperlink" Target="https://pubmed.ncbi.nlm.nih.gov/10215807" TargetMode="External"/><Relationship Id="rId4051" Type="http://schemas.openxmlformats.org/officeDocument/2006/relationships/hyperlink" Target="https://pubmed.ncbi.nlm.nih.gov/11280268" TargetMode="External"/><Relationship Id="rId5102" Type="http://schemas.openxmlformats.org/officeDocument/2006/relationships/hyperlink" Target="https://pubmed.ncbi.nlm.nih.gov/8224415" TargetMode="External"/><Relationship Id="rId8258" Type="http://schemas.openxmlformats.org/officeDocument/2006/relationships/hyperlink" Target="https://linkinghub.elsevier.com/retrieve/pii/S0002-9297(20)30229-9" TargetMode="External"/><Relationship Id="rId8672" Type="http://schemas.openxmlformats.org/officeDocument/2006/relationships/hyperlink" Target="https://academic.oup.com/bjd/article/189/4/427/7221289" TargetMode="External"/><Relationship Id="rId9309" Type="http://schemas.openxmlformats.org/officeDocument/2006/relationships/hyperlink" Target="https://linkinghub.elsevier.com/retrieve/pii/S0022-202X(15)42527-8" TargetMode="External"/><Relationship Id="rId10188" Type="http://schemas.openxmlformats.org/officeDocument/2006/relationships/hyperlink" Target="https://linkinghub.elsevier.com/retrieve/pii/0042-6989(87)90166-0" TargetMode="External"/><Relationship Id="rId11239" Type="http://schemas.openxmlformats.org/officeDocument/2006/relationships/hyperlink" Target="https://onlinelibrary.wiley.com/doi/10.1111/j.0105-1873.2004.00331.x" TargetMode="External"/><Relationship Id="rId11586" Type="http://schemas.openxmlformats.org/officeDocument/2006/relationships/hyperlink" Target="https://linkinghub.elsevier.com/retrieve/pii/S0022-202X(15)40163-0" TargetMode="External"/><Relationship Id="rId7274" Type="http://schemas.openxmlformats.org/officeDocument/2006/relationships/hyperlink" Target="https://academic.oup.com/bjd/article-abstract/184/3/580/6702196?redirectedFrom=fulltext" TargetMode="External"/><Relationship Id="rId8325" Type="http://schemas.openxmlformats.org/officeDocument/2006/relationships/hyperlink" Target="https://www.clinicalkey.com/content/playBy/pii?v=S0091-6749(08)00143-7" TargetMode="External"/><Relationship Id="rId9723" Type="http://schemas.openxmlformats.org/officeDocument/2006/relationships/hyperlink" Target="https://academic.oup.com/bjd/article/187/2/254/6700255" TargetMode="External"/><Relationship Id="rId11653" Type="http://schemas.openxmlformats.org/officeDocument/2006/relationships/hyperlink" Target="https://europepmc.org/abstract/MED/10615300" TargetMode="External"/><Relationship Id="rId1712" Type="http://schemas.openxmlformats.org/officeDocument/2006/relationships/hyperlink" Target="https://pubmed.ncbi.nlm.nih.gov/34709669" TargetMode="External"/><Relationship Id="rId4868" Type="http://schemas.openxmlformats.org/officeDocument/2006/relationships/hyperlink" Target="https://pubmed.ncbi.nlm.nih.gov/21997384" TargetMode="External"/><Relationship Id="rId5919" Type="http://schemas.openxmlformats.org/officeDocument/2006/relationships/hyperlink" Target="https://pubmed.ncbi.nlm.nih.gov/18279153" TargetMode="External"/><Relationship Id="rId6290" Type="http://schemas.openxmlformats.org/officeDocument/2006/relationships/hyperlink" Target="https://pubmed.ncbi.nlm.nih.gov/3246079" TargetMode="External"/><Relationship Id="rId10255" Type="http://schemas.openxmlformats.org/officeDocument/2006/relationships/hyperlink" Target="https://academic.oup.com/ced/article-abstract/25/4/349/6627922?redirectedFrom=fulltext" TargetMode="External"/><Relationship Id="rId11306" Type="http://schemas.openxmlformats.org/officeDocument/2006/relationships/hyperlink" Target="https://onlinelibrary.wiley.com/resolve/openurl?genre=article&amp;sid=nlm:pubmed&amp;issn=0105-1873&amp;date=1998&amp;volume=38&amp;issue=1&amp;spage=29" TargetMode="External"/><Relationship Id="rId11720" Type="http://schemas.openxmlformats.org/officeDocument/2006/relationships/hyperlink" Target="https://academic.oup.com/occmed/article/66/2/112/2750569" TargetMode="External"/><Relationship Id="rId3884" Type="http://schemas.openxmlformats.org/officeDocument/2006/relationships/hyperlink" Target="https://pubmed.ncbi.nlm.nih.gov/5066475" TargetMode="External"/><Relationship Id="rId4935" Type="http://schemas.openxmlformats.org/officeDocument/2006/relationships/hyperlink" Target="https://pubmed.ncbi.nlm.nih.gov/18597550" TargetMode="External"/><Relationship Id="rId7341" Type="http://schemas.openxmlformats.org/officeDocument/2006/relationships/hyperlink" Target="https://www.clinicalkey.com/content/playBy/pii?v=S0190-9622(14)02001-5" TargetMode="External"/><Relationship Id="rId9099" Type="http://schemas.openxmlformats.org/officeDocument/2006/relationships/hyperlink" Target="https://www.clinicalkey.com/content/playBy/pii?v=S0923-1811(11)00326-4" TargetMode="External"/><Relationship Id="rId10322" Type="http://schemas.openxmlformats.org/officeDocument/2006/relationships/hyperlink" Target="https://linkinghub.elsevier.com/retrieve/pii/S1470204502008781" TargetMode="External"/><Relationship Id="rId2486" Type="http://schemas.openxmlformats.org/officeDocument/2006/relationships/hyperlink" Target="https://pubmed.ncbi.nlm.nih.gov/37202181" TargetMode="External"/><Relationship Id="rId3537" Type="http://schemas.openxmlformats.org/officeDocument/2006/relationships/hyperlink" Target="https://pubmed.ncbi.nlm.nih.gov/19519838" TargetMode="External"/><Relationship Id="rId3951" Type="http://schemas.openxmlformats.org/officeDocument/2006/relationships/hyperlink" Target="https://pubmed.ncbi.nlm.nih.gov/11011930" TargetMode="External"/><Relationship Id="rId12494" Type="http://schemas.openxmlformats.org/officeDocument/2006/relationships/hyperlink" Target="https://onlinelibrary.wiley.com/doi/10.1111/wrr.12716" TargetMode="External"/><Relationship Id="rId458" Type="http://schemas.openxmlformats.org/officeDocument/2006/relationships/hyperlink" Target="https://pubmed.ncbi.nlm.nih.gov/10468786" TargetMode="External"/><Relationship Id="rId872" Type="http://schemas.openxmlformats.org/officeDocument/2006/relationships/hyperlink" Target="https://pubmed.ncbi.nlm.nih.gov/37907283" TargetMode="External"/><Relationship Id="rId1088" Type="http://schemas.openxmlformats.org/officeDocument/2006/relationships/hyperlink" Target="https://pubmed.ncbi.nlm.nih.gov/33351178" TargetMode="External"/><Relationship Id="rId2139" Type="http://schemas.openxmlformats.org/officeDocument/2006/relationships/hyperlink" Target="https://pubmed.ncbi.nlm.nih.gov/29857066" TargetMode="External"/><Relationship Id="rId2553" Type="http://schemas.openxmlformats.org/officeDocument/2006/relationships/hyperlink" Target="https://pubmed.ncbi.nlm.nih.gov/35077450" TargetMode="External"/><Relationship Id="rId3604" Type="http://schemas.openxmlformats.org/officeDocument/2006/relationships/hyperlink" Target="https://pubmed.ncbi.nlm.nih.gov/32167583" TargetMode="External"/><Relationship Id="rId6010" Type="http://schemas.openxmlformats.org/officeDocument/2006/relationships/hyperlink" Target="https://pubmed.ncbi.nlm.nih.gov/11955668" TargetMode="External"/><Relationship Id="rId9166" Type="http://schemas.openxmlformats.org/officeDocument/2006/relationships/hyperlink" Target="https://academic.oup.com/bjd/article-abstract/158/1/168/6641249?redirectedFrom=fulltext" TargetMode="External"/><Relationship Id="rId9580" Type="http://schemas.openxmlformats.org/officeDocument/2006/relationships/hyperlink" Target="https://onlinelibrary.wiley.com/doi/10.1111/jdv.14063" TargetMode="External"/><Relationship Id="rId11096" Type="http://schemas.openxmlformats.org/officeDocument/2006/relationships/hyperlink" Target="https://www.tandfonline.com/doi/full/10.1080/10543406.2014.928306" TargetMode="External"/><Relationship Id="rId12147" Type="http://schemas.openxmlformats.org/officeDocument/2006/relationships/hyperlink" Target="https://onlinelibrary.wiley.com/doi/10.1111/j.0105-1873.2006.00827.x" TargetMode="External"/><Relationship Id="rId525" Type="http://schemas.openxmlformats.org/officeDocument/2006/relationships/hyperlink" Target="https://pubmed.ncbi.nlm.nih.gov/1710139" TargetMode="External"/><Relationship Id="rId1155" Type="http://schemas.openxmlformats.org/officeDocument/2006/relationships/hyperlink" Target="https://pubmed.ncbi.nlm.nih.gov/29846965" TargetMode="External"/><Relationship Id="rId2206" Type="http://schemas.openxmlformats.org/officeDocument/2006/relationships/hyperlink" Target="https://pubmed.ncbi.nlm.nih.gov/27512444" TargetMode="External"/><Relationship Id="rId2620" Type="http://schemas.openxmlformats.org/officeDocument/2006/relationships/hyperlink" Target="https://pubmed.ncbi.nlm.nih.gov/30248333" TargetMode="External"/><Relationship Id="rId5776" Type="http://schemas.openxmlformats.org/officeDocument/2006/relationships/hyperlink" Target="https://pubmed.ncbi.nlm.nih.gov/32562551" TargetMode="External"/><Relationship Id="rId8182" Type="http://schemas.openxmlformats.org/officeDocument/2006/relationships/hyperlink" Target="https://jamanetwork.com/journals/jamadermatology/fullarticle/10.1001/archderm.141.12.1549" TargetMode="External"/><Relationship Id="rId9233" Type="http://schemas.openxmlformats.org/officeDocument/2006/relationships/hyperlink" Target="https://linkinghub.elsevier.com/retrieve/pii/S0022-202X(15)30196-2" TargetMode="External"/><Relationship Id="rId11163" Type="http://schemas.openxmlformats.org/officeDocument/2006/relationships/hyperlink" Target="https://onlinelibrary.wiley.com/doi/10.1111/j.1600-0536.2008.01485.x" TargetMode="External"/><Relationship Id="rId12214" Type="http://schemas.openxmlformats.org/officeDocument/2006/relationships/hyperlink" Target="https://onlinelibrary.wiley.com/resolve/openurl?genre=article&amp;sid=nlm:pubmed&amp;issn=0105-1873&amp;date=2001&amp;volume=45&amp;issue=6&amp;spage=333" TargetMode="External"/><Relationship Id="rId1222" Type="http://schemas.openxmlformats.org/officeDocument/2006/relationships/hyperlink" Target="https://pubmed.ncbi.nlm.nih.gov/22050552" TargetMode="External"/><Relationship Id="rId4378" Type="http://schemas.openxmlformats.org/officeDocument/2006/relationships/hyperlink" Target="https://pubmed.ncbi.nlm.nih.gov/19615888" TargetMode="External"/><Relationship Id="rId5429" Type="http://schemas.openxmlformats.org/officeDocument/2006/relationships/hyperlink" Target="https://pubmed.ncbi.nlm.nih.gov/36763872" TargetMode="External"/><Relationship Id="rId6827" Type="http://schemas.openxmlformats.org/officeDocument/2006/relationships/hyperlink" Target="https://onlinelibrary.wiley.com/resolve/openurl?genre=article&amp;sid=nlm:pubmed&amp;issn=0269-4727&amp;date=2000&amp;volume=25&amp;issue=1&amp;spage=1" TargetMode="External"/><Relationship Id="rId9300" Type="http://schemas.openxmlformats.org/officeDocument/2006/relationships/hyperlink" Target="https://linkinghub.elsevier.com/retrieve/pii/S0022-202X(15)42810-6" TargetMode="External"/><Relationship Id="rId3394" Type="http://schemas.openxmlformats.org/officeDocument/2006/relationships/hyperlink" Target="https://pubmed.ncbi.nlm.nih.gov/35791876" TargetMode="External"/><Relationship Id="rId4792" Type="http://schemas.openxmlformats.org/officeDocument/2006/relationships/hyperlink" Target="https://pubmed.ncbi.nlm.nih.gov/28627111" TargetMode="External"/><Relationship Id="rId5843" Type="http://schemas.openxmlformats.org/officeDocument/2006/relationships/hyperlink" Target="https://pubmed.ncbi.nlm.nih.gov/26614809" TargetMode="External"/><Relationship Id="rId8999" Type="http://schemas.openxmlformats.org/officeDocument/2006/relationships/hyperlink" Target="https://academic.oup.com/bjd/article-abstract/176/4/1086/6748010?redirectedFrom=fulltext" TargetMode="External"/><Relationship Id="rId11230" Type="http://schemas.openxmlformats.org/officeDocument/2006/relationships/hyperlink" Target="https://onlinelibrary.wiley.com/doi/10.1111/j.0105-1873.2004.0424d.x" TargetMode="External"/><Relationship Id="rId3047" Type="http://schemas.openxmlformats.org/officeDocument/2006/relationships/hyperlink" Target="https://pubmed.ncbi.nlm.nih.gov/31682839" TargetMode="External"/><Relationship Id="rId4445" Type="http://schemas.openxmlformats.org/officeDocument/2006/relationships/hyperlink" Target="https://pubmed.ncbi.nlm.nih.gov/23236037" TargetMode="External"/><Relationship Id="rId5910" Type="http://schemas.openxmlformats.org/officeDocument/2006/relationships/hyperlink" Target="https://pubmed.ncbi.nlm.nih.gov/18826334" TargetMode="External"/><Relationship Id="rId10996" Type="http://schemas.openxmlformats.org/officeDocument/2006/relationships/hyperlink" Target="https://academic.oup.com/bjd/article-abstract/137/5/827/6682656?redirectedFrom=fulltext" TargetMode="External"/><Relationship Id="rId3461" Type="http://schemas.openxmlformats.org/officeDocument/2006/relationships/hyperlink" Target="https://pubmed.ncbi.nlm.nih.gov/29399784" TargetMode="External"/><Relationship Id="rId4512" Type="http://schemas.openxmlformats.org/officeDocument/2006/relationships/hyperlink" Target="https://pubmed.ncbi.nlm.nih.gov/10344483" TargetMode="External"/><Relationship Id="rId7668" Type="http://schemas.openxmlformats.org/officeDocument/2006/relationships/hyperlink" Target="https://europepmc.org/abstract/MED/35702565" TargetMode="External"/><Relationship Id="rId8719" Type="http://schemas.openxmlformats.org/officeDocument/2006/relationships/hyperlink" Target="https://academic.oup.com/bjd/article-abstract/175/2/410/6616511?redirectedFrom=fulltext" TargetMode="External"/><Relationship Id="rId10649" Type="http://schemas.openxmlformats.org/officeDocument/2006/relationships/hyperlink" Target="https://journals.lww.com/amjdermatopathology/abstract/2018/03000/nicolau_syndrome__embolia_cutis_medicamentosa___a.11.aspx" TargetMode="External"/><Relationship Id="rId382" Type="http://schemas.openxmlformats.org/officeDocument/2006/relationships/hyperlink" Target="https://pubmed.ncbi.nlm.nih.gov/12810506" TargetMode="External"/><Relationship Id="rId2063" Type="http://schemas.openxmlformats.org/officeDocument/2006/relationships/hyperlink" Target="https://pubmed.ncbi.nlm.nih.gov/35318643" TargetMode="External"/><Relationship Id="rId3114" Type="http://schemas.openxmlformats.org/officeDocument/2006/relationships/hyperlink" Target="https://pubmed.ncbi.nlm.nih.gov/24752135" TargetMode="External"/><Relationship Id="rId6684" Type="http://schemas.openxmlformats.org/officeDocument/2006/relationships/hyperlink" Target="https://linkinghub.elsevier.com/retrieve/pii/S0022-202X(15)33857-4" TargetMode="External"/><Relationship Id="rId7735" Type="http://schemas.openxmlformats.org/officeDocument/2006/relationships/hyperlink" Target="https://www.cochranelibrary.com/cdsr/doi/10.1002/14651858.CD011902.pub2/full" TargetMode="External"/><Relationship Id="rId9090" Type="http://schemas.openxmlformats.org/officeDocument/2006/relationships/hyperlink" Target="https://onlinelibrary.wiley.com/doi/10.1111/j.1525-1470.2011.01563.x" TargetMode="External"/><Relationship Id="rId12071" Type="http://schemas.openxmlformats.org/officeDocument/2006/relationships/hyperlink" Target="https://www.tandfonline.com/doi/full/10.3109/15569520903351151" TargetMode="External"/><Relationship Id="rId2130" Type="http://schemas.openxmlformats.org/officeDocument/2006/relationships/hyperlink" Target="https://pubmed.ncbi.nlm.nih.gov/29729180" TargetMode="External"/><Relationship Id="rId5286" Type="http://schemas.openxmlformats.org/officeDocument/2006/relationships/hyperlink" Target="https://pubmed.ncbi.nlm.nih.gov/27782094" TargetMode="External"/><Relationship Id="rId6337" Type="http://schemas.openxmlformats.org/officeDocument/2006/relationships/hyperlink" Target="https://pubmed.ncbi.nlm.nih.gov/27852237" TargetMode="External"/><Relationship Id="rId6751" Type="http://schemas.openxmlformats.org/officeDocument/2006/relationships/hyperlink" Target="https://linkinghub.elsevier.com/retrieve/pii/S0022-202X(15)30950-7" TargetMode="External"/><Relationship Id="rId10716" Type="http://schemas.openxmlformats.org/officeDocument/2006/relationships/hyperlink" Target="https://onlinelibrary.wiley.com/doi/10.1111/j.1600-0536.2012.02137.x" TargetMode="External"/><Relationship Id="rId102" Type="http://schemas.openxmlformats.org/officeDocument/2006/relationships/hyperlink" Target="https://pubmed.ncbi.nlm.nih.gov/31152614" TargetMode="External"/><Relationship Id="rId5353" Type="http://schemas.openxmlformats.org/officeDocument/2006/relationships/hyperlink" Target="https://pubmed.ncbi.nlm.nih.gov/11466690" TargetMode="External"/><Relationship Id="rId6404" Type="http://schemas.openxmlformats.org/officeDocument/2006/relationships/hyperlink" Target="https://academic.oup.com/bjd/article-abstract/188/4/553/6992040?redirectedFrom=fulltext" TargetMode="External"/><Relationship Id="rId7802" Type="http://schemas.openxmlformats.org/officeDocument/2006/relationships/hyperlink" Target="https://academic.oup.com/bjd/article-abstract/170/2/239/6614852?redirectedFrom=fulltext" TargetMode="External"/><Relationship Id="rId1896" Type="http://schemas.openxmlformats.org/officeDocument/2006/relationships/hyperlink" Target="https://pubmed.ncbi.nlm.nih.gov/35498882" TargetMode="External"/><Relationship Id="rId2947" Type="http://schemas.openxmlformats.org/officeDocument/2006/relationships/hyperlink" Target="https://pubmed.ncbi.nlm.nih.gov/10215790" TargetMode="External"/><Relationship Id="rId5006" Type="http://schemas.openxmlformats.org/officeDocument/2006/relationships/hyperlink" Target="https://pubmed.ncbi.nlm.nih.gov/14662396" TargetMode="External"/><Relationship Id="rId9974" Type="http://schemas.openxmlformats.org/officeDocument/2006/relationships/hyperlink" Target="https://bmcdermatol.biomedcentral.com/articles/10.1186/s12895-015-0024-z" TargetMode="External"/><Relationship Id="rId919" Type="http://schemas.openxmlformats.org/officeDocument/2006/relationships/hyperlink" Target="https://pubmed.ncbi.nlm.nih.gov/34107093" TargetMode="External"/><Relationship Id="rId1549" Type="http://schemas.openxmlformats.org/officeDocument/2006/relationships/hyperlink" Target="https://pubmed.ncbi.nlm.nih.gov/16860541" TargetMode="External"/><Relationship Id="rId1963" Type="http://schemas.openxmlformats.org/officeDocument/2006/relationships/hyperlink" Target="https://pubmed.ncbi.nlm.nih.gov/24400977" TargetMode="External"/><Relationship Id="rId4022" Type="http://schemas.openxmlformats.org/officeDocument/2006/relationships/hyperlink" Target="https://pubmed.ncbi.nlm.nih.gov/12786729" TargetMode="External"/><Relationship Id="rId5420" Type="http://schemas.openxmlformats.org/officeDocument/2006/relationships/hyperlink" Target="https://pubmed.ncbi.nlm.nih.gov/8552553" TargetMode="External"/><Relationship Id="rId7178" Type="http://schemas.openxmlformats.org/officeDocument/2006/relationships/hyperlink" Target="https://journals.lww.com/pidj/fulltext/2016/11000/how_do_microbiota_influence_the_development_and.22.aspx" TargetMode="External"/><Relationship Id="rId8576" Type="http://schemas.openxmlformats.org/officeDocument/2006/relationships/hyperlink" Target="https://onlinelibrary.wiley.com/doi/10.1002/ajmg.a.33807" TargetMode="External"/><Relationship Id="rId8990" Type="http://schemas.openxmlformats.org/officeDocument/2006/relationships/hyperlink" Target="https://academic.oup.com/bjd/article-abstract/176/1/249/6747909?redirectedFrom=fulltext" TargetMode="External"/><Relationship Id="rId9627" Type="http://schemas.openxmlformats.org/officeDocument/2006/relationships/hyperlink" Target="https://academic.oup.com/ced/article-abstract/28/5/508/6626384?redirectedFrom=fulltext" TargetMode="External"/><Relationship Id="rId11557" Type="http://schemas.openxmlformats.org/officeDocument/2006/relationships/hyperlink" Target="https://linkinghub.elsevier.com/retrieve/pii/S0304-3835(04)00638-X" TargetMode="External"/><Relationship Id="rId11971" Type="http://schemas.openxmlformats.org/officeDocument/2006/relationships/hyperlink" Target="https://academic.oup.com/bjd/article-abstract/168/4/889/6614489?redirectedFrom=fulltext" TargetMode="External"/><Relationship Id="rId1616" Type="http://schemas.openxmlformats.org/officeDocument/2006/relationships/hyperlink" Target="https://pubmed.ncbi.nlm.nih.gov/11976456" TargetMode="External"/><Relationship Id="rId7592" Type="http://schemas.openxmlformats.org/officeDocument/2006/relationships/hyperlink" Target="https://academic.oup.com/bjd/article-abstract/164/3/660/6644035?redirectedFrom=fulltext" TargetMode="External"/><Relationship Id="rId8229" Type="http://schemas.openxmlformats.org/officeDocument/2006/relationships/hyperlink" Target="https://academic.oup.com/bjd/advance-article/doi/10.1093/bjd/ljad446/7410309" TargetMode="External"/><Relationship Id="rId8643" Type="http://schemas.openxmlformats.org/officeDocument/2006/relationships/hyperlink" Target="https://academic.oup.com/ced/article-abstract/26/1/59/6628050?redirectedFrom=fulltext" TargetMode="External"/><Relationship Id="rId10159" Type="http://schemas.openxmlformats.org/officeDocument/2006/relationships/hyperlink" Target="https://academic.oup.com/bjd/article-abstract/144/2/408/6690804?redirectedFrom=fulltext" TargetMode="External"/><Relationship Id="rId10573" Type="http://schemas.openxmlformats.org/officeDocument/2006/relationships/hyperlink" Target="https://portlandpress.com/biochemsoctrans/article-abstract/20/4/374S/61429/Collagen-chain-composition-and-collagen-gene?redirectedFrom=fulltext" TargetMode="External"/><Relationship Id="rId11624" Type="http://schemas.openxmlformats.org/officeDocument/2006/relationships/hyperlink" Target="https://academic.oup.com/pmj/article/69/817/893/7063055" TargetMode="External"/><Relationship Id="rId3788" Type="http://schemas.openxmlformats.org/officeDocument/2006/relationships/hyperlink" Target="https://pubmed.ncbi.nlm.nih.gov/20624679" TargetMode="External"/><Relationship Id="rId4839" Type="http://schemas.openxmlformats.org/officeDocument/2006/relationships/hyperlink" Target="https://pubmed.ncbi.nlm.nih.gov/24760355" TargetMode="External"/><Relationship Id="rId6194" Type="http://schemas.openxmlformats.org/officeDocument/2006/relationships/hyperlink" Target="https://pubmed.ncbi.nlm.nih.gov/31522626" TargetMode="External"/><Relationship Id="rId7245" Type="http://schemas.openxmlformats.org/officeDocument/2006/relationships/hyperlink" Target="https://www.clinicalkey.com/content/playBy/pii?v=S0738-081X(23)00024-X" TargetMode="External"/><Relationship Id="rId8710" Type="http://schemas.openxmlformats.org/officeDocument/2006/relationships/hyperlink" Target="https://www.clinicalkey.com/content/playBy/pii?v=S2213-2198(17)30911-X" TargetMode="External"/><Relationship Id="rId10226" Type="http://schemas.openxmlformats.org/officeDocument/2006/relationships/hyperlink" Target="https://academic.oup.com/bjd/article-abstract/170/3/739/6614885?redirectedFrom=fulltext" TargetMode="External"/><Relationship Id="rId3855" Type="http://schemas.openxmlformats.org/officeDocument/2006/relationships/hyperlink" Target="https://pubmed.ncbi.nlm.nih.gov/9666834" TargetMode="External"/><Relationship Id="rId6261" Type="http://schemas.openxmlformats.org/officeDocument/2006/relationships/hyperlink" Target="https://pubmed.ncbi.nlm.nih.gov/8881680" TargetMode="External"/><Relationship Id="rId7312" Type="http://schemas.openxmlformats.org/officeDocument/2006/relationships/hyperlink" Target="https://onlinelibrary.wiley.com/doi/10.1111/jdv.15168" TargetMode="External"/><Relationship Id="rId10640" Type="http://schemas.openxmlformats.org/officeDocument/2006/relationships/hyperlink" Target="https://onlinelibrary.wiley.com/doi/10.1111/j.1365-2222.2005.02255.x" TargetMode="External"/><Relationship Id="rId12398" Type="http://schemas.openxmlformats.org/officeDocument/2006/relationships/hyperlink" Target="https://academic.oup.com/bjd/article-abstract/161/5/1052/6642416?redirectedFrom=fulltext" TargetMode="External"/><Relationship Id="rId776" Type="http://schemas.openxmlformats.org/officeDocument/2006/relationships/hyperlink" Target="https://pubmed.ncbi.nlm.nih.gov/31318089" TargetMode="External"/><Relationship Id="rId2457" Type="http://schemas.openxmlformats.org/officeDocument/2006/relationships/hyperlink" Target="https://pubmed.ncbi.nlm.nih.gov/15479212" TargetMode="External"/><Relationship Id="rId3508" Type="http://schemas.openxmlformats.org/officeDocument/2006/relationships/hyperlink" Target="https://pubmed.ncbi.nlm.nih.gov/23855619" TargetMode="External"/><Relationship Id="rId4906" Type="http://schemas.openxmlformats.org/officeDocument/2006/relationships/hyperlink" Target="https://pubmed.ncbi.nlm.nih.gov/20842622" TargetMode="External"/><Relationship Id="rId9484" Type="http://schemas.openxmlformats.org/officeDocument/2006/relationships/hyperlink" Target="https://link.springer.com/article/10.1007/s11845-008-0249-5" TargetMode="External"/><Relationship Id="rId429" Type="http://schemas.openxmlformats.org/officeDocument/2006/relationships/hyperlink" Target="https://pubmed.ncbi.nlm.nih.gov/11298547" TargetMode="External"/><Relationship Id="rId1059" Type="http://schemas.openxmlformats.org/officeDocument/2006/relationships/hyperlink" Target="https://pubmed.ncbi.nlm.nih.gov/36129250" TargetMode="External"/><Relationship Id="rId1473" Type="http://schemas.openxmlformats.org/officeDocument/2006/relationships/hyperlink" Target="https://pubmed.ncbi.nlm.nih.gov/23245607" TargetMode="External"/><Relationship Id="rId2871" Type="http://schemas.openxmlformats.org/officeDocument/2006/relationships/hyperlink" Target="https://pubmed.ncbi.nlm.nih.gov/16197419" TargetMode="External"/><Relationship Id="rId3922" Type="http://schemas.openxmlformats.org/officeDocument/2006/relationships/hyperlink" Target="https://pubmed.ncbi.nlm.nih.gov/26295863" TargetMode="External"/><Relationship Id="rId8086" Type="http://schemas.openxmlformats.org/officeDocument/2006/relationships/hyperlink" Target="https://www.clinicalkey.com/content/playBy/pii?v=S1572-1000(19)30093-6" TargetMode="External"/><Relationship Id="rId9137" Type="http://schemas.openxmlformats.org/officeDocument/2006/relationships/hyperlink" Target="https://academic.oup.com/bjd/article-abstract/162/1/201/6642503?redirectedFrom=fulltext" TargetMode="External"/><Relationship Id="rId12465" Type="http://schemas.openxmlformats.org/officeDocument/2006/relationships/hyperlink" Target="https://linkinghub.elsevier.com/retrieve/pii/S0190-9622(88)80052-5" TargetMode="External"/><Relationship Id="rId843" Type="http://schemas.openxmlformats.org/officeDocument/2006/relationships/hyperlink" Target="https://pubmed.ncbi.nlm.nih.gov/22256992" TargetMode="External"/><Relationship Id="rId1126" Type="http://schemas.openxmlformats.org/officeDocument/2006/relationships/hyperlink" Target="https://pubmed.ncbi.nlm.nih.gov/31033034" TargetMode="External"/><Relationship Id="rId2524" Type="http://schemas.openxmlformats.org/officeDocument/2006/relationships/hyperlink" Target="https://pubmed.ncbi.nlm.nih.gov/37001733" TargetMode="External"/><Relationship Id="rId8153" Type="http://schemas.openxmlformats.org/officeDocument/2006/relationships/hyperlink" Target="https://onlinelibrary.wiley.com/doi/10.1111/j.1600-0781.2010.00560.x" TargetMode="External"/><Relationship Id="rId9551" Type="http://schemas.openxmlformats.org/officeDocument/2006/relationships/hyperlink" Target="https://academic.oup.com/bjd/article-abstract/137/1/152/6682246?redirectedFrom=fulltext" TargetMode="External"/><Relationship Id="rId11067" Type="http://schemas.openxmlformats.org/officeDocument/2006/relationships/hyperlink" Target="https://journals.sagepub.com/doi/10.1177/0960327115601760?url_ver=Z39.88-2003&amp;rfr_id=ori:rid:crossref.org&amp;rfr_dat=cr_pub%20%200pubmed" TargetMode="External"/><Relationship Id="rId11481" Type="http://schemas.openxmlformats.org/officeDocument/2006/relationships/hyperlink" Target="https://www.oncotarget.com/article/27735/text/" TargetMode="External"/><Relationship Id="rId12118" Type="http://schemas.openxmlformats.org/officeDocument/2006/relationships/hyperlink" Target="https://journals.sagepub.com/doi/10.1177/026119290703500124?url_ver=Z39.88-2003&amp;rfr_id=ori:rid:crossref.org&amp;rfr_dat=cr_pub%20%200pubmed" TargetMode="External"/><Relationship Id="rId12532" Type="http://schemas.openxmlformats.org/officeDocument/2006/relationships/hyperlink" Target="https://www.clinicalkey.com/content/playBy/pii?v=S0140-6736(11)61335-4" TargetMode="External"/><Relationship Id="rId910" Type="http://schemas.openxmlformats.org/officeDocument/2006/relationships/hyperlink" Target="https://pubmed.ncbi.nlm.nih.gov/32885856" TargetMode="External"/><Relationship Id="rId1540" Type="http://schemas.openxmlformats.org/officeDocument/2006/relationships/hyperlink" Target="https://pubmed.ncbi.nlm.nih.gov/18087010" TargetMode="External"/><Relationship Id="rId4696" Type="http://schemas.openxmlformats.org/officeDocument/2006/relationships/hyperlink" Target="https://pubmed.ncbi.nlm.nih.gov/18945311" TargetMode="External"/><Relationship Id="rId5747" Type="http://schemas.openxmlformats.org/officeDocument/2006/relationships/hyperlink" Target="https://pubmed.ncbi.nlm.nih.gov/24399641" TargetMode="External"/><Relationship Id="rId9204" Type="http://schemas.openxmlformats.org/officeDocument/2006/relationships/hyperlink" Target="https://academic.oup.com/ced/article-abstract/30/2/180/6626730?redirectedFrom=fulltext" TargetMode="External"/><Relationship Id="rId10083" Type="http://schemas.openxmlformats.org/officeDocument/2006/relationships/hyperlink" Target="https://journals.lww.com/aswcjournal/fulltext/2013/04000/epidermolysis_bullosa_and_chronic_wounds__a_model.7.aspx" TargetMode="External"/><Relationship Id="rId11134" Type="http://schemas.openxmlformats.org/officeDocument/2006/relationships/hyperlink" Target="https://onlinelibrary.wiley.com/doi/10.1002/sim.4172" TargetMode="External"/><Relationship Id="rId3298" Type="http://schemas.openxmlformats.org/officeDocument/2006/relationships/hyperlink" Target="https://pubmed.ncbi.nlm.nih.gov/16540607" TargetMode="External"/><Relationship Id="rId4349" Type="http://schemas.openxmlformats.org/officeDocument/2006/relationships/hyperlink" Target="https://pubmed.ncbi.nlm.nih.gov/27910127" TargetMode="External"/><Relationship Id="rId4763" Type="http://schemas.openxmlformats.org/officeDocument/2006/relationships/hyperlink" Target="https://pubmed.ncbi.nlm.nih.gov/34596894" TargetMode="External"/><Relationship Id="rId5814" Type="http://schemas.openxmlformats.org/officeDocument/2006/relationships/hyperlink" Target="https://pubmed.ncbi.nlm.nih.gov/32866543" TargetMode="External"/><Relationship Id="rId8220" Type="http://schemas.openxmlformats.org/officeDocument/2006/relationships/hyperlink" Target="https://academic.oup.com/ced/article-abstract/20/1/58/6629653?redirectedFrom=fulltext" TargetMode="External"/><Relationship Id="rId10150" Type="http://schemas.openxmlformats.org/officeDocument/2006/relationships/hyperlink" Target="https://academic.oup.com/ced/article-abstract/30/1/71/6626765?redirectedFrom=fulltext" TargetMode="External"/><Relationship Id="rId11201" Type="http://schemas.openxmlformats.org/officeDocument/2006/relationships/hyperlink" Target="https://obgyn.onlinelibrary.wiley.com/doi/10.1111/j.1471-0528.2007.01343.x" TargetMode="External"/><Relationship Id="rId3365" Type="http://schemas.openxmlformats.org/officeDocument/2006/relationships/hyperlink" Target="https://pubmed.ncbi.nlm.nih.gov/22585118" TargetMode="External"/><Relationship Id="rId4416" Type="http://schemas.openxmlformats.org/officeDocument/2006/relationships/hyperlink" Target="https://pubmed.ncbi.nlm.nih.gov/8751965" TargetMode="External"/><Relationship Id="rId4830" Type="http://schemas.openxmlformats.org/officeDocument/2006/relationships/hyperlink" Target="https://pubmed.ncbi.nlm.nih.gov/24428475" TargetMode="External"/><Relationship Id="rId7986" Type="http://schemas.openxmlformats.org/officeDocument/2006/relationships/hyperlink" Target="https://onlinelibrary.wiley.com/resolve/openurl?genre=article&amp;sid=nlm:pubmed&amp;issn=0926-9959&amp;date=2000&amp;volume=14&amp;issue=5&amp;spage=389" TargetMode="External"/><Relationship Id="rId286" Type="http://schemas.openxmlformats.org/officeDocument/2006/relationships/hyperlink" Target="https://pubmed.ncbi.nlm.nih.gov/19572945" TargetMode="External"/><Relationship Id="rId2381" Type="http://schemas.openxmlformats.org/officeDocument/2006/relationships/hyperlink" Target="https://pubmed.ncbi.nlm.nih.gov/29033812" TargetMode="External"/><Relationship Id="rId3018" Type="http://schemas.openxmlformats.org/officeDocument/2006/relationships/hyperlink" Target="https://pubmed.ncbi.nlm.nih.gov/36576747" TargetMode="External"/><Relationship Id="rId3432" Type="http://schemas.openxmlformats.org/officeDocument/2006/relationships/hyperlink" Target="https://pubmed.ncbi.nlm.nih.gov/32283057" TargetMode="External"/><Relationship Id="rId6588" Type="http://schemas.openxmlformats.org/officeDocument/2006/relationships/hyperlink" Target="https://academic.oup.com/rheumatology/article/53/2/213/1835577" TargetMode="External"/><Relationship Id="rId7639" Type="http://schemas.openxmlformats.org/officeDocument/2006/relationships/hyperlink" Target="https://journals.lww.com/ajg/abstract/2023/08000/is_vaccination_against_covid_19_associated_with.20.aspx" TargetMode="External"/><Relationship Id="rId10967" Type="http://schemas.openxmlformats.org/officeDocument/2006/relationships/hyperlink" Target="https://academic.oup.com/ced/article-abstract/29/1/97/6626599?redirectedFrom=fulltext" TargetMode="External"/><Relationship Id="rId353" Type="http://schemas.openxmlformats.org/officeDocument/2006/relationships/hyperlink" Target="https://pubmed.ncbi.nlm.nih.gov/15948979" TargetMode="External"/><Relationship Id="rId2034" Type="http://schemas.openxmlformats.org/officeDocument/2006/relationships/hyperlink" Target="https://pubmed.ncbi.nlm.nih.gov/2508966" TargetMode="External"/><Relationship Id="rId9061" Type="http://schemas.openxmlformats.org/officeDocument/2006/relationships/hyperlink" Target="https://academic.oup.com/bjd/article-abstract/170/6/1256/6614683?redirectedFrom=fulltext" TargetMode="External"/><Relationship Id="rId420" Type="http://schemas.openxmlformats.org/officeDocument/2006/relationships/hyperlink" Target="https://pubmed.ncbi.nlm.nih.gov/11259795" TargetMode="External"/><Relationship Id="rId1050" Type="http://schemas.openxmlformats.org/officeDocument/2006/relationships/hyperlink" Target="https://pubmed.ncbi.nlm.nih.gov/36763806" TargetMode="External"/><Relationship Id="rId2101" Type="http://schemas.openxmlformats.org/officeDocument/2006/relationships/hyperlink" Target="https://pubmed.ncbi.nlm.nih.gov/31520432" TargetMode="External"/><Relationship Id="rId5257" Type="http://schemas.openxmlformats.org/officeDocument/2006/relationships/hyperlink" Target="https://pubmed.ncbi.nlm.nih.gov/12973299" TargetMode="External"/><Relationship Id="rId6655" Type="http://schemas.openxmlformats.org/officeDocument/2006/relationships/hyperlink" Target="https://linkinghub.elsevier.com/retrieve/pii/S0022-202X(15)34755-2" TargetMode="External"/><Relationship Id="rId7706" Type="http://schemas.openxmlformats.org/officeDocument/2006/relationships/hyperlink" Target="https://www.bmj.com/lookup/pmidlookup?view=long&amp;pmid=31649114" TargetMode="External"/><Relationship Id="rId12042" Type="http://schemas.openxmlformats.org/officeDocument/2006/relationships/hyperlink" Target="https://www.altex.org/index.php/altex/article/view/299" TargetMode="External"/><Relationship Id="rId5671" Type="http://schemas.openxmlformats.org/officeDocument/2006/relationships/hyperlink" Target="https://pubmed.ncbi.nlm.nih.gov/10233654" TargetMode="External"/><Relationship Id="rId6308" Type="http://schemas.openxmlformats.org/officeDocument/2006/relationships/hyperlink" Target="https://pubmed.ncbi.nlm.nih.gov/28386974" TargetMode="External"/><Relationship Id="rId6722" Type="http://schemas.openxmlformats.org/officeDocument/2006/relationships/hyperlink" Target="https://linkinghub.elsevier.com/retrieve/pii/S0190-9622(05)04572-X" TargetMode="External"/><Relationship Id="rId9878" Type="http://schemas.openxmlformats.org/officeDocument/2006/relationships/hyperlink" Target="https://academic.oup.com/bjd/article-abstract/139/2/239/6683565?redirectedFrom=fulltext" TargetMode="External"/><Relationship Id="rId1867" Type="http://schemas.openxmlformats.org/officeDocument/2006/relationships/hyperlink" Target="https://pubmed.ncbi.nlm.nih.gov/7541009" TargetMode="External"/><Relationship Id="rId2918" Type="http://schemas.openxmlformats.org/officeDocument/2006/relationships/hyperlink" Target="https://pubmed.ncbi.nlm.nih.gov/11604312" TargetMode="External"/><Relationship Id="rId4273" Type="http://schemas.openxmlformats.org/officeDocument/2006/relationships/hyperlink" Target="https://pubmed.ncbi.nlm.nih.gov/8204488" TargetMode="External"/><Relationship Id="rId5324" Type="http://schemas.openxmlformats.org/officeDocument/2006/relationships/hyperlink" Target="https://pubmed.ncbi.nlm.nih.gov/17300262" TargetMode="External"/><Relationship Id="rId8894" Type="http://schemas.openxmlformats.org/officeDocument/2006/relationships/hyperlink" Target="https://academic.oup.com/bjd/article/184/5/816/6702346" TargetMode="External"/><Relationship Id="rId9945" Type="http://schemas.openxmlformats.org/officeDocument/2006/relationships/hyperlink" Target="https://europepmc.org/abstract/MED/29330174" TargetMode="External"/><Relationship Id="rId1934" Type="http://schemas.openxmlformats.org/officeDocument/2006/relationships/hyperlink" Target="https://pubmed.ncbi.nlm.nih.gov/30070708" TargetMode="External"/><Relationship Id="rId4340" Type="http://schemas.openxmlformats.org/officeDocument/2006/relationships/hyperlink" Target="https://pubmed.ncbi.nlm.nih.gov/32941713" TargetMode="External"/><Relationship Id="rId7496" Type="http://schemas.openxmlformats.org/officeDocument/2006/relationships/hyperlink" Target="https://academic.oup.com/bjd/article-abstract/180/1/76/6601688?redirectedFrom=fulltext" TargetMode="External"/><Relationship Id="rId8547" Type="http://schemas.openxmlformats.org/officeDocument/2006/relationships/hyperlink" Target="https://onlinelibrary.wiley.com/doi/10.1111/j.1525-1470.2012.01795.x" TargetMode="External"/><Relationship Id="rId8961" Type="http://schemas.openxmlformats.org/officeDocument/2006/relationships/hyperlink" Target="https://www.clinicalkey.com/content/playBy/pii?v=S0190-9622(18)30191-9" TargetMode="External"/><Relationship Id="rId10477" Type="http://schemas.openxmlformats.org/officeDocument/2006/relationships/hyperlink" Target="https://www.nature.com/articles/s41467-018-07459-5" TargetMode="External"/><Relationship Id="rId11528" Type="http://schemas.openxmlformats.org/officeDocument/2006/relationships/hyperlink" Target="https://academic.oup.com/ced/article-abstract/36/4/441/6622543?redirectedFrom=fulltext" TargetMode="External"/><Relationship Id="rId11875" Type="http://schemas.openxmlformats.org/officeDocument/2006/relationships/hyperlink" Target="https://onlinelibrary.wiley.com/doi/10.1111/cod.13437" TargetMode="External"/><Relationship Id="rId6098" Type="http://schemas.openxmlformats.org/officeDocument/2006/relationships/hyperlink" Target="https://pubmed.ncbi.nlm.nih.gov/9255475" TargetMode="External"/><Relationship Id="rId7149" Type="http://schemas.openxmlformats.org/officeDocument/2006/relationships/hyperlink" Target="https://academic.oup.com/bjd/article-abstract/179/3/801/6732484?redirectedFrom=fulltext" TargetMode="External"/><Relationship Id="rId7563" Type="http://schemas.openxmlformats.org/officeDocument/2006/relationships/hyperlink" Target="https://www.clinicalkey.com/content/playBy/pii?v=S0190-9622(14)00978-5" TargetMode="External"/><Relationship Id="rId8614" Type="http://schemas.openxmlformats.org/officeDocument/2006/relationships/hyperlink" Target="https://www.clinicalkey.com/content/playBy/pii?v=S0923-1811(07)00252-6" TargetMode="External"/><Relationship Id="rId10891" Type="http://schemas.openxmlformats.org/officeDocument/2006/relationships/hyperlink" Target="https://onlinelibrary.wiley.com/doi/10.1111/jdv.17632" TargetMode="External"/><Relationship Id="rId11942" Type="http://schemas.openxmlformats.org/officeDocument/2006/relationships/hyperlink" Target="https://www.magonlinelibrary.com/doi/10.12968/bjon.2013.22.22.1288?url_ver=Z39.88-2003&amp;rfr_id=ori:rid:crossref.org&amp;rfr_dat=cr_pub%20%200pubmed" TargetMode="External"/><Relationship Id="rId6165" Type="http://schemas.openxmlformats.org/officeDocument/2006/relationships/hyperlink" Target="https://pubmed.ncbi.nlm.nih.gov/1451484" TargetMode="External"/><Relationship Id="rId7216" Type="http://schemas.openxmlformats.org/officeDocument/2006/relationships/hyperlink" Target="https://academic.oup.com/bjd/article-abstract/162/5/951/6642398?redirectedFrom=fulltext" TargetMode="External"/><Relationship Id="rId10544" Type="http://schemas.openxmlformats.org/officeDocument/2006/relationships/hyperlink" Target="https://academic.oup.com/bjd/article-abstract/150/1/72/6635641?redirectedFrom=fulltext" TargetMode="External"/><Relationship Id="rId3759" Type="http://schemas.openxmlformats.org/officeDocument/2006/relationships/hyperlink" Target="https://pubmed.ncbi.nlm.nih.gov/24690439" TargetMode="External"/><Relationship Id="rId5181" Type="http://schemas.openxmlformats.org/officeDocument/2006/relationships/hyperlink" Target="https://pubmed.ncbi.nlm.nih.gov/4462042" TargetMode="External"/><Relationship Id="rId6232" Type="http://schemas.openxmlformats.org/officeDocument/2006/relationships/hyperlink" Target="https://pubmed.ncbi.nlm.nih.gov/17941937" TargetMode="External"/><Relationship Id="rId7630" Type="http://schemas.openxmlformats.org/officeDocument/2006/relationships/hyperlink" Target="https://europepmc.org/abstract/MED/37253479" TargetMode="External"/><Relationship Id="rId9388" Type="http://schemas.openxmlformats.org/officeDocument/2006/relationships/hyperlink" Target="https://academic.oup.com/bjd/article-abstract/180/2/397/6601616?redirectedFrom=fulltext" TargetMode="External"/><Relationship Id="rId10611" Type="http://schemas.openxmlformats.org/officeDocument/2006/relationships/hyperlink" Target="https://onlinelibrary.wiley.com/doi/10.1111/jdv.18623" TargetMode="External"/><Relationship Id="rId2775" Type="http://schemas.openxmlformats.org/officeDocument/2006/relationships/hyperlink" Target="https://pubmed.ncbi.nlm.nih.gov/22292932" TargetMode="External"/><Relationship Id="rId3826" Type="http://schemas.openxmlformats.org/officeDocument/2006/relationships/hyperlink" Target="https://pubmed.ncbi.nlm.nih.gov/16403102" TargetMode="External"/><Relationship Id="rId12369" Type="http://schemas.openxmlformats.org/officeDocument/2006/relationships/hyperlink" Target="https://europepmc.org/abstract/MED/31413850" TargetMode="External"/><Relationship Id="rId747" Type="http://schemas.openxmlformats.org/officeDocument/2006/relationships/hyperlink" Target="https://pubmed.ncbi.nlm.nih.gov/33176023" TargetMode="External"/><Relationship Id="rId1377" Type="http://schemas.openxmlformats.org/officeDocument/2006/relationships/hyperlink" Target="https://pubmed.ncbi.nlm.nih.gov/30521683" TargetMode="External"/><Relationship Id="rId1791" Type="http://schemas.openxmlformats.org/officeDocument/2006/relationships/hyperlink" Target="https://pubmed.ncbi.nlm.nih.gov/22277060" TargetMode="External"/><Relationship Id="rId2428" Type="http://schemas.openxmlformats.org/officeDocument/2006/relationships/hyperlink" Target="https://pubmed.ncbi.nlm.nih.gov/34319584" TargetMode="External"/><Relationship Id="rId2842" Type="http://schemas.openxmlformats.org/officeDocument/2006/relationships/hyperlink" Target="https://pubmed.ncbi.nlm.nih.gov/17711528" TargetMode="External"/><Relationship Id="rId5998" Type="http://schemas.openxmlformats.org/officeDocument/2006/relationships/hyperlink" Target="https://pubmed.ncbi.nlm.nih.gov/12653709" TargetMode="External"/><Relationship Id="rId9455" Type="http://schemas.openxmlformats.org/officeDocument/2006/relationships/hyperlink" Target="https://academic.oup.com/bjd/article-abstract/167/4/937/6614087?redirectedFrom=fulltext" TargetMode="External"/><Relationship Id="rId11385" Type="http://schemas.openxmlformats.org/officeDocument/2006/relationships/hyperlink" Target="https://onlinelibrary.wiley.com/resolve/openurl?genre=article&amp;sid=nlm:pubmed&amp;issn=0105-1873&amp;date=1983&amp;volume=9&amp;issue=2&amp;spage=162" TargetMode="External"/><Relationship Id="rId12436" Type="http://schemas.openxmlformats.org/officeDocument/2006/relationships/hyperlink" Target="https://academic.oup.com/bjd/article-abstract/133/4/655/6681632?redirectedFrom=fulltext" TargetMode="External"/><Relationship Id="rId83" Type="http://schemas.openxmlformats.org/officeDocument/2006/relationships/hyperlink" Target="https://pubmed.ncbi.nlm.nih.gov/31714659" TargetMode="External"/><Relationship Id="rId814" Type="http://schemas.openxmlformats.org/officeDocument/2006/relationships/hyperlink" Target="https://pubmed.ncbi.nlm.nih.gov/27522613" TargetMode="External"/><Relationship Id="rId1444" Type="http://schemas.openxmlformats.org/officeDocument/2006/relationships/hyperlink" Target="https://pubmed.ncbi.nlm.nih.gov/25056339" TargetMode="External"/><Relationship Id="rId8057" Type="http://schemas.openxmlformats.org/officeDocument/2006/relationships/hyperlink" Target="https://academic.oup.com/ced/article-abstract/14/5/355/6630744?redirectedFrom=fulltext" TargetMode="External"/><Relationship Id="rId8471" Type="http://schemas.openxmlformats.org/officeDocument/2006/relationships/hyperlink" Target="https://academic.oup.com/bjd/article/179/4/951/6873176" TargetMode="External"/><Relationship Id="rId9108" Type="http://schemas.openxmlformats.org/officeDocument/2006/relationships/hyperlink" Target="https://academic.oup.com/bjd/article-abstract/167/2/440/6614175?redirectedFrom=fulltext" TargetMode="External"/><Relationship Id="rId9522" Type="http://schemas.openxmlformats.org/officeDocument/2006/relationships/hyperlink" Target="https://onlinelibrary.wiley.com/resolve/openurl?genre=article&amp;sid=nlm:pubmed&amp;issn=0105-1873&amp;date=2001&amp;volume=44&amp;issue=1&amp;spage=52" TargetMode="External"/><Relationship Id="rId11038" Type="http://schemas.openxmlformats.org/officeDocument/2006/relationships/hyperlink" Target="https://onlinelibrary.wiley.com/doi/10.1111/cod.13196" TargetMode="External"/><Relationship Id="rId11452" Type="http://schemas.openxmlformats.org/officeDocument/2006/relationships/hyperlink" Target="https://onlinelibrary.wiley.com/doi/10.1111/j.1442-9071.2007.01612.x" TargetMode="External"/><Relationship Id="rId12503" Type="http://schemas.openxmlformats.org/officeDocument/2006/relationships/hyperlink" Target="https://bmcmedresmethodol.biomedcentral.com/articles/10.1186/s12874-016-0257-5" TargetMode="External"/><Relationship Id="rId1511" Type="http://schemas.openxmlformats.org/officeDocument/2006/relationships/hyperlink" Target="https://pubmed.ncbi.nlm.nih.gov/19289765" TargetMode="External"/><Relationship Id="rId4667" Type="http://schemas.openxmlformats.org/officeDocument/2006/relationships/hyperlink" Target="https://pubmed.ncbi.nlm.nih.gov/24641168" TargetMode="External"/><Relationship Id="rId5718" Type="http://schemas.openxmlformats.org/officeDocument/2006/relationships/hyperlink" Target="https://pubmed.ncbi.nlm.nih.gov/31513501" TargetMode="External"/><Relationship Id="rId7073" Type="http://schemas.openxmlformats.org/officeDocument/2006/relationships/hyperlink" Target="https://onlinelibrary.wiley.com/doi/10.1111/cea.14302" TargetMode="External"/><Relationship Id="rId8124" Type="http://schemas.openxmlformats.org/officeDocument/2006/relationships/hyperlink" Target="https://onlinelibrary.wiley.com/doi/10.1111/phpp.12116" TargetMode="External"/><Relationship Id="rId10054" Type="http://schemas.openxmlformats.org/officeDocument/2006/relationships/hyperlink" Target="https://linkinghub.elsevier.com/retrieve/pii/S0022-202X(17)32733-1" TargetMode="External"/><Relationship Id="rId11105" Type="http://schemas.openxmlformats.org/officeDocument/2006/relationships/hyperlink" Target="https://journals.sagepub.com/doi/10.1177/0962280210395740?url_ver=Z39.88-2003&amp;rfr_id=ori:rid:crossref.org&amp;rfr_dat=cr_pub%20%200pubmed" TargetMode="External"/><Relationship Id="rId3269" Type="http://schemas.openxmlformats.org/officeDocument/2006/relationships/hyperlink" Target="https://pubmed.ncbi.nlm.nih.gov/24016104" TargetMode="External"/><Relationship Id="rId3683" Type="http://schemas.openxmlformats.org/officeDocument/2006/relationships/hyperlink" Target="https://pubmed.ncbi.nlm.nih.gov/16983006" TargetMode="External"/><Relationship Id="rId7140" Type="http://schemas.openxmlformats.org/officeDocument/2006/relationships/hyperlink" Target="https://academic.oup.com/bjd/article-abstract/181/3/601/6764959?redirectedFrom=fulltext" TargetMode="External"/><Relationship Id="rId2285" Type="http://schemas.openxmlformats.org/officeDocument/2006/relationships/hyperlink" Target="https://pubmed.ncbi.nlm.nih.gov/16702964" TargetMode="External"/><Relationship Id="rId3336" Type="http://schemas.openxmlformats.org/officeDocument/2006/relationships/hyperlink" Target="https://pubmed.ncbi.nlm.nih.gov/35866910" TargetMode="External"/><Relationship Id="rId4734" Type="http://schemas.openxmlformats.org/officeDocument/2006/relationships/hyperlink" Target="https://pubmed.ncbi.nlm.nih.gov/10404717" TargetMode="External"/><Relationship Id="rId10121" Type="http://schemas.openxmlformats.org/officeDocument/2006/relationships/hyperlink" Target="https://academic.oup.com/bjd/article-abstract/160/5/1094/6641622?redirectedFrom=fulltext" TargetMode="External"/><Relationship Id="rId257" Type="http://schemas.openxmlformats.org/officeDocument/2006/relationships/hyperlink" Target="https://pubmed.ncbi.nlm.nih.gov/20716225" TargetMode="External"/><Relationship Id="rId3750" Type="http://schemas.openxmlformats.org/officeDocument/2006/relationships/hyperlink" Target="https://pubmed.ncbi.nlm.nih.gov/26743602" TargetMode="External"/><Relationship Id="rId4801" Type="http://schemas.openxmlformats.org/officeDocument/2006/relationships/hyperlink" Target="https://pubmed.ncbi.nlm.nih.gov/27633650" TargetMode="External"/><Relationship Id="rId7957" Type="http://schemas.openxmlformats.org/officeDocument/2006/relationships/hyperlink" Target="https://linkinghub.elsevier.com/retrieve/pii/S0022-202X(15)30247-5" TargetMode="External"/><Relationship Id="rId10938" Type="http://schemas.openxmlformats.org/officeDocument/2006/relationships/hyperlink" Target="http://www.annals.edu.sg/pdf/39VolNo11Nov2010/V39N11p870.pdf" TargetMode="External"/><Relationship Id="rId12293" Type="http://schemas.openxmlformats.org/officeDocument/2006/relationships/hyperlink" Target="https://onlinelibrary.wiley.com/resolve/openurl?genre=article&amp;sid=nlm:pubmed&amp;issn=0105-1873&amp;date=1996&amp;volume=34&amp;issue=3&amp;spage=204" TargetMode="External"/><Relationship Id="rId671" Type="http://schemas.openxmlformats.org/officeDocument/2006/relationships/hyperlink" Target="https://pubmed.ncbi.nlm.nih.gov/9155987" TargetMode="External"/><Relationship Id="rId2352" Type="http://schemas.openxmlformats.org/officeDocument/2006/relationships/hyperlink" Target="https://pubmed.ncbi.nlm.nih.gov/35703984" TargetMode="External"/><Relationship Id="rId3403" Type="http://schemas.openxmlformats.org/officeDocument/2006/relationships/hyperlink" Target="https://pubmed.ncbi.nlm.nih.gov/35132056" TargetMode="External"/><Relationship Id="rId6559" Type="http://schemas.openxmlformats.org/officeDocument/2006/relationships/hyperlink" Target="https://europepmc.org/abstract/MED/25874752" TargetMode="External"/><Relationship Id="rId6973" Type="http://schemas.openxmlformats.org/officeDocument/2006/relationships/hyperlink" Target="https://europepmc.org/abstract/MED/31056788" TargetMode="External"/><Relationship Id="rId12360" Type="http://schemas.openxmlformats.org/officeDocument/2006/relationships/hyperlink" Target="https://onlinelibrary.wiley.com/resolve/openurl?genre=article&amp;sid=nlm:pubmed&amp;issn=0105-1873&amp;date=1988&amp;volume=18&amp;issue=4&amp;spage=219" TargetMode="External"/><Relationship Id="rId324" Type="http://schemas.openxmlformats.org/officeDocument/2006/relationships/hyperlink" Target="https://pubmed.ncbi.nlm.nih.gov/16922938" TargetMode="External"/><Relationship Id="rId2005" Type="http://schemas.openxmlformats.org/officeDocument/2006/relationships/hyperlink" Target="https://pubmed.ncbi.nlm.nih.gov/10715878" TargetMode="External"/><Relationship Id="rId5575" Type="http://schemas.openxmlformats.org/officeDocument/2006/relationships/hyperlink" Target="https://pubmed.ncbi.nlm.nih.gov/30706507" TargetMode="External"/><Relationship Id="rId6626" Type="http://schemas.openxmlformats.org/officeDocument/2006/relationships/hyperlink" Target="https://link.springer.com/article/10.1007/s00403-012-1208-6" TargetMode="External"/><Relationship Id="rId9032" Type="http://schemas.openxmlformats.org/officeDocument/2006/relationships/hyperlink" Target="https://academic.oup.com/bjd/article-abstract/172/1/94/6615842?redirectedFrom=fulltext" TargetMode="External"/><Relationship Id="rId12013" Type="http://schemas.openxmlformats.org/officeDocument/2006/relationships/hyperlink" Target="https://linkinghub.elsevier.com/retrieve/pii/S0273-2300(17)30268-4" TargetMode="External"/><Relationship Id="rId1021" Type="http://schemas.openxmlformats.org/officeDocument/2006/relationships/hyperlink" Target="https://pubmed.ncbi.nlm.nih.gov/7671431" TargetMode="External"/><Relationship Id="rId4177" Type="http://schemas.openxmlformats.org/officeDocument/2006/relationships/hyperlink" Target="https://pubmed.ncbi.nlm.nih.gov/29383947" TargetMode="External"/><Relationship Id="rId4591" Type="http://schemas.openxmlformats.org/officeDocument/2006/relationships/hyperlink" Target="https://pubmed.ncbi.nlm.nih.gov/3652505" TargetMode="External"/><Relationship Id="rId5228" Type="http://schemas.openxmlformats.org/officeDocument/2006/relationships/hyperlink" Target="https://pubmed.ncbi.nlm.nih.gov/19958295" TargetMode="External"/><Relationship Id="rId5642" Type="http://schemas.openxmlformats.org/officeDocument/2006/relationships/hyperlink" Target="https://pubmed.ncbi.nlm.nih.gov/9990398" TargetMode="External"/><Relationship Id="rId8798" Type="http://schemas.openxmlformats.org/officeDocument/2006/relationships/hyperlink" Target="https://academic.oup.com/bjd/article-abstract/147/6/1258/6637625?redirectedFrom=fulltext" TargetMode="External"/><Relationship Id="rId9849" Type="http://schemas.openxmlformats.org/officeDocument/2006/relationships/hyperlink" Target="https://academic.oup.com/bjd/article-abstract/164/1/26/6642909?redirectedFrom=fulltext" TargetMode="External"/><Relationship Id="rId3193" Type="http://schemas.openxmlformats.org/officeDocument/2006/relationships/hyperlink" Target="https://pubmed.ncbi.nlm.nih.gov/12366416" TargetMode="External"/><Relationship Id="rId4244" Type="http://schemas.openxmlformats.org/officeDocument/2006/relationships/hyperlink" Target="https://pubmed.ncbi.nlm.nih.gov/16751534" TargetMode="External"/><Relationship Id="rId11779" Type="http://schemas.openxmlformats.org/officeDocument/2006/relationships/hyperlink" Target="https://academic.oup.com/ced/article-abstract/44/3/290/6597389?redirectedFrom=fulltext" TargetMode="External"/><Relationship Id="rId1838" Type="http://schemas.openxmlformats.org/officeDocument/2006/relationships/hyperlink" Target="https://pubmed.ncbi.nlm.nih.gov/15327559" TargetMode="External"/><Relationship Id="rId3260" Type="http://schemas.openxmlformats.org/officeDocument/2006/relationships/hyperlink" Target="https://pubmed.ncbi.nlm.nih.gov/29196375" TargetMode="External"/><Relationship Id="rId4311" Type="http://schemas.openxmlformats.org/officeDocument/2006/relationships/hyperlink" Target="https://pubmed.ncbi.nlm.nih.gov/12781437" TargetMode="External"/><Relationship Id="rId7467" Type="http://schemas.openxmlformats.org/officeDocument/2006/relationships/hyperlink" Target="https://www.tandfonline.com/doi/full/10.1080/14712598.2020.1822813" TargetMode="External"/><Relationship Id="rId8865" Type="http://schemas.openxmlformats.org/officeDocument/2006/relationships/hyperlink" Target="https://academic.oup.com/bjd/article-abstract/186/5/843/6705879?redirectedFrom=fulltext" TargetMode="External"/><Relationship Id="rId9916" Type="http://schemas.openxmlformats.org/officeDocument/2006/relationships/hyperlink" Target="https://academic.oup.com/ced/article-abstract/46/4/657/6598343?redirectedFrom=fulltext" TargetMode="External"/><Relationship Id="rId10795" Type="http://schemas.openxmlformats.org/officeDocument/2006/relationships/hyperlink" Target="https://europepmc.org/abstract/MED/9071949" TargetMode="External"/><Relationship Id="rId11846" Type="http://schemas.openxmlformats.org/officeDocument/2006/relationships/hyperlink" Target="https://academic.oup.com/bjd/article-abstract/181/2/350/6602863?redirectedFrom=fulltext" TargetMode="External"/><Relationship Id="rId181" Type="http://schemas.openxmlformats.org/officeDocument/2006/relationships/hyperlink" Target="https://pubmed.ncbi.nlm.nih.gov/25424052" TargetMode="External"/><Relationship Id="rId1905" Type="http://schemas.openxmlformats.org/officeDocument/2006/relationships/hyperlink" Target="https://pubmed.ncbi.nlm.nih.gov/34916493" TargetMode="External"/><Relationship Id="rId6069" Type="http://schemas.openxmlformats.org/officeDocument/2006/relationships/hyperlink" Target="https://pubmed.ncbi.nlm.nih.gov/10617213" TargetMode="External"/><Relationship Id="rId7881" Type="http://schemas.openxmlformats.org/officeDocument/2006/relationships/hyperlink" Target="https://www.nature.com/articles/ng.201" TargetMode="External"/><Relationship Id="rId8518" Type="http://schemas.openxmlformats.org/officeDocument/2006/relationships/hyperlink" Target="https://www.clinicalkey.com/content/playBy/pii?v=S0091-6749(15)00653-3" TargetMode="External"/><Relationship Id="rId8932" Type="http://schemas.openxmlformats.org/officeDocument/2006/relationships/hyperlink" Target="https://www.nature.com/articles/s41598-020-78344-9" TargetMode="External"/><Relationship Id="rId10448" Type="http://schemas.openxmlformats.org/officeDocument/2006/relationships/hyperlink" Target="https://academic.oup.com/bjd/article-abstract/184/2/219/6599706?redirectedFrom=fulltext" TargetMode="External"/><Relationship Id="rId10862" Type="http://schemas.openxmlformats.org/officeDocument/2006/relationships/hyperlink" Target="https://onlinelibrary.wiley.com/resolve/openurl?genre=article&amp;sid=nlm:pubmed&amp;issn=0105-1873&amp;date=1986&amp;volume=14&amp;issue=4&amp;spage=255" TargetMode="External"/><Relationship Id="rId11913" Type="http://schemas.openxmlformats.org/officeDocument/2006/relationships/hyperlink" Target="https://www.magonlinelibrary.com/doi/10.12968/jowc.2019.28.9.566?url_ver=Z39.88-2003&amp;rfr_id=ori:rid:crossref.org&amp;rfr_dat=cr_pub%20%200pubmed" TargetMode="External"/><Relationship Id="rId5085" Type="http://schemas.openxmlformats.org/officeDocument/2006/relationships/hyperlink" Target="https://pubmed.ncbi.nlm.nih.gov/8762347" TargetMode="External"/><Relationship Id="rId6483" Type="http://schemas.openxmlformats.org/officeDocument/2006/relationships/hyperlink" Target="https://www.clinicalkey.com/content/playBy/pii?v=S1389-9457(20)30125-8" TargetMode="External"/><Relationship Id="rId7534" Type="http://schemas.openxmlformats.org/officeDocument/2006/relationships/hyperlink" Target="https://linkinghub.elsevier.com/retrieve/pii/S0022-202X(15)00238-9" TargetMode="External"/><Relationship Id="rId10515" Type="http://schemas.openxmlformats.org/officeDocument/2006/relationships/hyperlink" Target="https://onlinelibrary.wiley.com/doi/10.1111/j.1745-6584.2010.00712.x" TargetMode="External"/><Relationship Id="rId998" Type="http://schemas.openxmlformats.org/officeDocument/2006/relationships/hyperlink" Target="https://pubmed.ncbi.nlm.nih.gov/21507079" TargetMode="External"/><Relationship Id="rId2679" Type="http://schemas.openxmlformats.org/officeDocument/2006/relationships/hyperlink" Target="https://pubmed.ncbi.nlm.nih.gov/26632638" TargetMode="External"/><Relationship Id="rId6136" Type="http://schemas.openxmlformats.org/officeDocument/2006/relationships/hyperlink" Target="https://pubmed.ncbi.nlm.nih.gov/8075361" TargetMode="External"/><Relationship Id="rId6550" Type="http://schemas.openxmlformats.org/officeDocument/2006/relationships/hyperlink" Target="https://academic.oup.com/bjd/article-abstract/173/4/891/6616012?redirectedFrom=fulltext" TargetMode="External"/><Relationship Id="rId7601" Type="http://schemas.openxmlformats.org/officeDocument/2006/relationships/hyperlink" Target="https://www.nature.com/articles/ng.694" TargetMode="External"/><Relationship Id="rId1695" Type="http://schemas.openxmlformats.org/officeDocument/2006/relationships/hyperlink" Target="https://pubmed.ncbi.nlm.nih.gov/1486704" TargetMode="External"/><Relationship Id="rId2746" Type="http://schemas.openxmlformats.org/officeDocument/2006/relationships/hyperlink" Target="https://pubmed.ncbi.nlm.nih.gov/24346923" TargetMode="External"/><Relationship Id="rId5152" Type="http://schemas.openxmlformats.org/officeDocument/2006/relationships/hyperlink" Target="https://pubmed.ncbi.nlm.nih.gov/4092456" TargetMode="External"/><Relationship Id="rId6203" Type="http://schemas.openxmlformats.org/officeDocument/2006/relationships/hyperlink" Target="https://pubmed.ncbi.nlm.nih.gov/28990328" TargetMode="External"/><Relationship Id="rId9359" Type="http://schemas.openxmlformats.org/officeDocument/2006/relationships/hyperlink" Target="https://onlinelibrary.wiley.com/doi/10.1111/exd.14451" TargetMode="External"/><Relationship Id="rId9773" Type="http://schemas.openxmlformats.org/officeDocument/2006/relationships/hyperlink" Target="https://www.clinicalkey.com/content/playBy/pii?v=S0091-6749(18)31642-7" TargetMode="External"/><Relationship Id="rId11289" Type="http://schemas.openxmlformats.org/officeDocument/2006/relationships/hyperlink" Target="https://onlinelibrary.wiley.com/resolve/openurl?genre=article&amp;sid=nlm:pubmed&amp;issn=0105-1873&amp;date=1999&amp;volume=41&amp;issue=5&amp;spage=241" TargetMode="External"/><Relationship Id="rId718" Type="http://schemas.openxmlformats.org/officeDocument/2006/relationships/hyperlink" Target="https://pubmed.ncbi.nlm.nih.gov/36169355" TargetMode="External"/><Relationship Id="rId1348" Type="http://schemas.openxmlformats.org/officeDocument/2006/relationships/hyperlink" Target="https://pubmed.ncbi.nlm.nih.gov/30528825" TargetMode="External"/><Relationship Id="rId1762" Type="http://schemas.openxmlformats.org/officeDocument/2006/relationships/hyperlink" Target="https://pubmed.ncbi.nlm.nih.gov/26447949" TargetMode="External"/><Relationship Id="rId8375" Type="http://schemas.openxmlformats.org/officeDocument/2006/relationships/hyperlink" Target="https://europepmc.org/abstract/MED/2508966" TargetMode="External"/><Relationship Id="rId9426" Type="http://schemas.openxmlformats.org/officeDocument/2006/relationships/hyperlink" Target="https://www.clinicalkey.com/content/playBy/pii?v=S0190-9622(15)01368-7" TargetMode="External"/><Relationship Id="rId1415" Type="http://schemas.openxmlformats.org/officeDocument/2006/relationships/hyperlink" Target="https://pubmed.ncbi.nlm.nih.gov/26404576" TargetMode="External"/><Relationship Id="rId2813" Type="http://schemas.openxmlformats.org/officeDocument/2006/relationships/hyperlink" Target="https://pubmed.ncbi.nlm.nih.gov/20695852" TargetMode="External"/><Relationship Id="rId5969" Type="http://schemas.openxmlformats.org/officeDocument/2006/relationships/hyperlink" Target="https://pubmed.ncbi.nlm.nih.gov/16283904" TargetMode="External"/><Relationship Id="rId7391" Type="http://schemas.openxmlformats.org/officeDocument/2006/relationships/hyperlink" Target="https://www.medrxiv.org/content/10.1101/2023.10.04.23296543v1" TargetMode="External"/><Relationship Id="rId8028" Type="http://schemas.openxmlformats.org/officeDocument/2006/relationships/hyperlink" Target="https://karger.com/books/book/2962/chapter-abstract/5839916/Relative-and-Attributable-Risk-and-Its-Relevance?redirectedFrom=fulltext" TargetMode="External"/><Relationship Id="rId8442" Type="http://schemas.openxmlformats.org/officeDocument/2006/relationships/hyperlink" Target="https://onlinelibrary.wiley.com/doi/10.1111/apa.15014" TargetMode="External"/><Relationship Id="rId9840" Type="http://schemas.openxmlformats.org/officeDocument/2006/relationships/hyperlink" Target="https://academic.oup.com/bjd/article-abstract/166/1/189/6613715?redirectedFrom=fulltext" TargetMode="External"/><Relationship Id="rId11009" Type="http://schemas.openxmlformats.org/officeDocument/2006/relationships/hyperlink" Target="https://onlinelibrary.wiley.com/doi/10.1111/cod.14464" TargetMode="External"/><Relationship Id="rId11356" Type="http://schemas.openxmlformats.org/officeDocument/2006/relationships/hyperlink" Target="https://onlinelibrary.wiley.com/resolve/openurl?genre=article&amp;sid=nlm:pubmed&amp;issn=0105-1873&amp;date=1990&amp;volume=22&amp;issue=4&amp;spage=244" TargetMode="External"/><Relationship Id="rId11770" Type="http://schemas.openxmlformats.org/officeDocument/2006/relationships/hyperlink" Target="https://academic.oup.com/ced/article/45/8/974/6597877" TargetMode="External"/><Relationship Id="rId12407" Type="http://schemas.openxmlformats.org/officeDocument/2006/relationships/hyperlink" Target="https://academic.oup.com/ced/article-abstract/31/1/145/6624104?redirectedFrom=fulltext" TargetMode="External"/><Relationship Id="rId54" Type="http://schemas.openxmlformats.org/officeDocument/2006/relationships/hyperlink" Target="https://pubmed.ncbi.nlm.nih.gov/34518006" TargetMode="External"/><Relationship Id="rId4985" Type="http://schemas.openxmlformats.org/officeDocument/2006/relationships/hyperlink" Target="https://pubmed.ncbi.nlm.nih.gov/15383441" TargetMode="External"/><Relationship Id="rId7044" Type="http://schemas.openxmlformats.org/officeDocument/2006/relationships/hyperlink" Target="https://linkinghub.elsevier.com/retrieve/pii/S0022-202X(15)42161-X" TargetMode="External"/><Relationship Id="rId10372" Type="http://schemas.openxmlformats.org/officeDocument/2006/relationships/hyperlink" Target="https://onlinelibrary.wiley.com/resolve/openurl?genre=article&amp;sid=nlm:pubmed&amp;issn=0105-1873&amp;date=1996&amp;volume=34&amp;issue=6&amp;spage=434" TargetMode="External"/><Relationship Id="rId11423" Type="http://schemas.openxmlformats.org/officeDocument/2006/relationships/hyperlink" Target="https://www.nature.com/articles/ncomms13537" TargetMode="External"/><Relationship Id="rId2189" Type="http://schemas.openxmlformats.org/officeDocument/2006/relationships/hyperlink" Target="https://pubmed.ncbi.nlm.nih.gov/26203641" TargetMode="External"/><Relationship Id="rId3587" Type="http://schemas.openxmlformats.org/officeDocument/2006/relationships/hyperlink" Target="https://pubmed.ncbi.nlm.nih.gov/36740876" TargetMode="External"/><Relationship Id="rId4638" Type="http://schemas.openxmlformats.org/officeDocument/2006/relationships/hyperlink" Target="https://pubmed.ncbi.nlm.nih.gov/31518445" TargetMode="External"/><Relationship Id="rId6060" Type="http://schemas.openxmlformats.org/officeDocument/2006/relationships/hyperlink" Target="https://pubmed.ncbi.nlm.nih.gov/10403668" TargetMode="External"/><Relationship Id="rId10025" Type="http://schemas.openxmlformats.org/officeDocument/2006/relationships/hyperlink" Target="https://onlinelibrary.wiley.com/doi/10.1111/jdv.17226" TargetMode="External"/><Relationship Id="rId3654" Type="http://schemas.openxmlformats.org/officeDocument/2006/relationships/hyperlink" Target="https://pubmed.ncbi.nlm.nih.gov/26424744" TargetMode="External"/><Relationship Id="rId4705" Type="http://schemas.openxmlformats.org/officeDocument/2006/relationships/hyperlink" Target="https://pubmed.ncbi.nlm.nih.gov/15550152" TargetMode="External"/><Relationship Id="rId7111" Type="http://schemas.openxmlformats.org/officeDocument/2006/relationships/hyperlink" Target="https://onlinelibrary.wiley.com/doi/10.1111/cea.13797" TargetMode="External"/><Relationship Id="rId12197" Type="http://schemas.openxmlformats.org/officeDocument/2006/relationships/hyperlink" Target="https://linkinghub.elsevier.com/retrieve/pii/S1567-5769(01)00173-4" TargetMode="External"/><Relationship Id="rId575" Type="http://schemas.openxmlformats.org/officeDocument/2006/relationships/hyperlink" Target="https://pubmed.ncbi.nlm.nih.gov/36059592" TargetMode="External"/><Relationship Id="rId2256" Type="http://schemas.openxmlformats.org/officeDocument/2006/relationships/hyperlink" Target="https://pubmed.ncbi.nlm.nih.gov/19349982" TargetMode="External"/><Relationship Id="rId2670" Type="http://schemas.openxmlformats.org/officeDocument/2006/relationships/hyperlink" Target="https://pubmed.ncbi.nlm.nih.gov/27224495" TargetMode="External"/><Relationship Id="rId3307" Type="http://schemas.openxmlformats.org/officeDocument/2006/relationships/hyperlink" Target="https://pubmed.ncbi.nlm.nih.gov/15291830" TargetMode="External"/><Relationship Id="rId3721" Type="http://schemas.openxmlformats.org/officeDocument/2006/relationships/hyperlink" Target="https://pubmed.ncbi.nlm.nih.gov/32505191" TargetMode="External"/><Relationship Id="rId6877" Type="http://schemas.openxmlformats.org/officeDocument/2006/relationships/hyperlink" Target="https://linkinghub.elsevier.com/retrieve/pii/S0022-202X(93)90308-5" TargetMode="External"/><Relationship Id="rId7928" Type="http://schemas.openxmlformats.org/officeDocument/2006/relationships/hyperlink" Target="https://academic.oup.com/bjd/article/152/5/859/6636137" TargetMode="External"/><Relationship Id="rId9283" Type="http://schemas.openxmlformats.org/officeDocument/2006/relationships/hyperlink" Target="https://academic.oup.com/bjd/article-abstract/139/4/730/6683712?redirectedFrom=fulltext" TargetMode="External"/><Relationship Id="rId12264" Type="http://schemas.openxmlformats.org/officeDocument/2006/relationships/hyperlink" Target="https://linkinghub.elsevier.com/retrieve/pii/S1046-199X(98)90008-2" TargetMode="External"/><Relationship Id="rId228" Type="http://schemas.openxmlformats.org/officeDocument/2006/relationships/hyperlink" Target="https://pubmed.ncbi.nlm.nih.gov/23082809" TargetMode="External"/><Relationship Id="rId642" Type="http://schemas.openxmlformats.org/officeDocument/2006/relationships/hyperlink" Target="https://pubmed.ncbi.nlm.nih.gov/16507655" TargetMode="External"/><Relationship Id="rId1272" Type="http://schemas.openxmlformats.org/officeDocument/2006/relationships/hyperlink" Target="https://pubmed.ncbi.nlm.nih.gov/36918176" TargetMode="External"/><Relationship Id="rId2323" Type="http://schemas.openxmlformats.org/officeDocument/2006/relationships/hyperlink" Target="https://pubmed.ncbi.nlm.nih.gov/9171831" TargetMode="External"/><Relationship Id="rId5479" Type="http://schemas.openxmlformats.org/officeDocument/2006/relationships/hyperlink" Target="https://pubmed.ncbi.nlm.nih.gov/34462304" TargetMode="External"/><Relationship Id="rId5893" Type="http://schemas.openxmlformats.org/officeDocument/2006/relationships/hyperlink" Target="https://pubmed.ncbi.nlm.nih.gov/20137736" TargetMode="External"/><Relationship Id="rId9350" Type="http://schemas.openxmlformats.org/officeDocument/2006/relationships/hyperlink" Target="https://europepmc.org/abstract/MED/35791876" TargetMode="External"/><Relationship Id="rId10909" Type="http://schemas.openxmlformats.org/officeDocument/2006/relationships/hyperlink" Target="https://journals.sagepub.com/doi/10.4997/JRCPE.2017.408?url_ver=Z39.88-2003&amp;rfr_id=ori:rid:crossref.org&amp;rfr_dat=cr_pub%20%200pubmed" TargetMode="External"/><Relationship Id="rId11280" Type="http://schemas.openxmlformats.org/officeDocument/2006/relationships/hyperlink" Target="https://onlinelibrary.wiley.com/resolve/openurl?genre=article&amp;sid=nlm:pubmed&amp;issn=0105-1873&amp;date=2000&amp;volume=43&amp;issue=1&amp;spage=49" TargetMode="External"/><Relationship Id="rId4495" Type="http://schemas.openxmlformats.org/officeDocument/2006/relationships/hyperlink" Target="https://pubmed.ncbi.nlm.nih.gov/12588377" TargetMode="External"/><Relationship Id="rId5546" Type="http://schemas.openxmlformats.org/officeDocument/2006/relationships/hyperlink" Target="https://pubmed.ncbi.nlm.nih.gov/19666986" TargetMode="External"/><Relationship Id="rId6944" Type="http://schemas.openxmlformats.org/officeDocument/2006/relationships/hyperlink" Target="https://linkinghub.elsevier.com/retrieve/pii/S0022-202X(22)02658-6" TargetMode="External"/><Relationship Id="rId9003" Type="http://schemas.openxmlformats.org/officeDocument/2006/relationships/hyperlink" Target="https://academic.oup.com/bjd/article-abstract/175/3/644/6616872?redirectedFrom=fulltext" TargetMode="External"/><Relationship Id="rId12331" Type="http://schemas.openxmlformats.org/officeDocument/2006/relationships/hyperlink" Target="https://linkinghub.elsevier.com/retrieve/pii/0887-2333(93)90010-3" TargetMode="External"/><Relationship Id="rId3097" Type="http://schemas.openxmlformats.org/officeDocument/2006/relationships/hyperlink" Target="https://pubmed.ncbi.nlm.nih.gov/27790674" TargetMode="External"/><Relationship Id="rId4148" Type="http://schemas.openxmlformats.org/officeDocument/2006/relationships/hyperlink" Target="https://pubmed.ncbi.nlm.nih.gov/34076398" TargetMode="External"/><Relationship Id="rId5960" Type="http://schemas.openxmlformats.org/officeDocument/2006/relationships/hyperlink" Target="https://pubmed.ncbi.nlm.nih.gov/16634891" TargetMode="External"/><Relationship Id="rId3164" Type="http://schemas.openxmlformats.org/officeDocument/2006/relationships/hyperlink" Target="https://pubmed.ncbi.nlm.nih.gov/19067689" TargetMode="External"/><Relationship Id="rId4562" Type="http://schemas.openxmlformats.org/officeDocument/2006/relationships/hyperlink" Target="https://pubmed.ncbi.nlm.nih.gov/1395620" TargetMode="External"/><Relationship Id="rId5613" Type="http://schemas.openxmlformats.org/officeDocument/2006/relationships/hyperlink" Target="https://pubmed.ncbi.nlm.nih.gov/16397069" TargetMode="External"/><Relationship Id="rId8769" Type="http://schemas.openxmlformats.org/officeDocument/2006/relationships/hyperlink" Target="https://onlinelibrary.wiley.com/doi/10.1111/jdv.14423" TargetMode="External"/><Relationship Id="rId10699" Type="http://schemas.openxmlformats.org/officeDocument/2006/relationships/hyperlink" Target="https://www.clinicalkey.com/content/playBy/pii?v=S0190-9622(18)32355-7" TargetMode="External"/><Relationship Id="rId11000" Type="http://schemas.openxmlformats.org/officeDocument/2006/relationships/hyperlink" Target="https://linkinghub.elsevier.com/retrieve/pii/S0140-6736(05)65946-6" TargetMode="External"/><Relationship Id="rId1809" Type="http://schemas.openxmlformats.org/officeDocument/2006/relationships/hyperlink" Target="https://pubmed.ncbi.nlm.nih.gov/19302071" TargetMode="External"/><Relationship Id="rId4215" Type="http://schemas.openxmlformats.org/officeDocument/2006/relationships/hyperlink" Target="https://pubmed.ncbi.nlm.nih.gov/23762853" TargetMode="External"/><Relationship Id="rId7785" Type="http://schemas.openxmlformats.org/officeDocument/2006/relationships/hyperlink" Target="https://onlinelibrary.wiley.com/doi/10.1111/cea.12349" TargetMode="External"/><Relationship Id="rId8836" Type="http://schemas.openxmlformats.org/officeDocument/2006/relationships/hyperlink" Target="https://academic.oup.com/bjd/article-abstract/135/5/863/6681589?redirectedFrom=fulltext" TargetMode="External"/><Relationship Id="rId10766" Type="http://schemas.openxmlformats.org/officeDocument/2006/relationships/hyperlink" Target="https://onlinelibrary.wiley.com/resolve/openurl?genre=article&amp;sid=nlm:pubmed&amp;issn=0105-1873&amp;date=2002&amp;volume=46&amp;issue=5&amp;spage=311" TargetMode="External"/><Relationship Id="rId11817" Type="http://schemas.openxmlformats.org/officeDocument/2006/relationships/hyperlink" Target="https://academic.oup.com/ced/article-abstract/28/3/341/6626500?redirectedFrom=fulltext" TargetMode="External"/><Relationship Id="rId2180" Type="http://schemas.openxmlformats.org/officeDocument/2006/relationships/hyperlink" Target="https://pubmed.ncbi.nlm.nih.gov/25690944" TargetMode="External"/><Relationship Id="rId3231" Type="http://schemas.openxmlformats.org/officeDocument/2006/relationships/hyperlink" Target="https://pubmed.ncbi.nlm.nih.gov/9274648" TargetMode="External"/><Relationship Id="rId6387" Type="http://schemas.openxmlformats.org/officeDocument/2006/relationships/hyperlink" Target="https://pubmed.ncbi.nlm.nih.gov/10480973" TargetMode="External"/><Relationship Id="rId7438" Type="http://schemas.openxmlformats.org/officeDocument/2006/relationships/hyperlink" Target="https://link.springer.com/article/10.1007/s13555-021-00570-4" TargetMode="External"/><Relationship Id="rId7852" Type="http://schemas.openxmlformats.org/officeDocument/2006/relationships/hyperlink" Target="https://academic.oup.com/ced/article-abstract/36/6/573/6622478?redirectedFrom=fulltext" TargetMode="External"/><Relationship Id="rId8903" Type="http://schemas.openxmlformats.org/officeDocument/2006/relationships/hyperlink" Target="https://medicaljournalssweden.se/actadv/article/view/100" TargetMode="External"/><Relationship Id="rId10419" Type="http://schemas.openxmlformats.org/officeDocument/2006/relationships/hyperlink" Target="https://onlinelibrary.wiley.com/doi/10.1111/exd.14967" TargetMode="External"/><Relationship Id="rId152" Type="http://schemas.openxmlformats.org/officeDocument/2006/relationships/hyperlink" Target="https://pubmed.ncbi.nlm.nih.gov/26548897" TargetMode="External"/><Relationship Id="rId2997" Type="http://schemas.openxmlformats.org/officeDocument/2006/relationships/hyperlink" Target="https://pubmed.ncbi.nlm.nih.gov/1610681" TargetMode="External"/><Relationship Id="rId6454" Type="http://schemas.openxmlformats.org/officeDocument/2006/relationships/hyperlink" Target="https://europepmc.org/abstract/MED/34190957" TargetMode="External"/><Relationship Id="rId7505" Type="http://schemas.openxmlformats.org/officeDocument/2006/relationships/hyperlink" Target="https://europepmc.org/abstract/MED/31412060" TargetMode="External"/><Relationship Id="rId10833" Type="http://schemas.openxmlformats.org/officeDocument/2006/relationships/hyperlink" Target="https://onlinelibrary.wiley.com/resolve/openurl?genre=article&amp;sid=nlm:pubmed&amp;issn=0105-1873&amp;date=1991&amp;volume=24&amp;issue=1&amp;spage=74" TargetMode="External"/><Relationship Id="rId969" Type="http://schemas.openxmlformats.org/officeDocument/2006/relationships/hyperlink" Target="https://pubmed.ncbi.nlm.nih.gov/26758101" TargetMode="External"/><Relationship Id="rId1599" Type="http://schemas.openxmlformats.org/officeDocument/2006/relationships/hyperlink" Target="https://pubmed.ncbi.nlm.nih.gov/12810513" TargetMode="External"/><Relationship Id="rId5056" Type="http://schemas.openxmlformats.org/officeDocument/2006/relationships/hyperlink" Target="https://pubmed.ncbi.nlm.nih.gov/10344488" TargetMode="External"/><Relationship Id="rId5470" Type="http://schemas.openxmlformats.org/officeDocument/2006/relationships/hyperlink" Target="https://pubmed.ncbi.nlm.nih.gov/37092765" TargetMode="External"/><Relationship Id="rId6107" Type="http://schemas.openxmlformats.org/officeDocument/2006/relationships/hyperlink" Target="https://pubmed.ncbi.nlm.nih.gov/8930472" TargetMode="External"/><Relationship Id="rId6521" Type="http://schemas.openxmlformats.org/officeDocument/2006/relationships/hyperlink" Target="https://europepmc.org/abstract/MED/28914955" TargetMode="External"/><Relationship Id="rId9677" Type="http://schemas.openxmlformats.org/officeDocument/2006/relationships/hyperlink" Target="https://www.magonlinelibrary.com/doi/abs/10.12968/hmed.2015.76.11.C162?rfr_dat=cr_pub++0pubmed&amp;url_ver=Z39.88-2003&amp;rfr_id=ori%3Arid%3Acrossref.org" TargetMode="External"/><Relationship Id="rId10900" Type="http://schemas.openxmlformats.org/officeDocument/2006/relationships/hyperlink" Target="https://academic.oup.com/ced/article-abstract/44/3/356/6597472?redirectedFrom=fulltext" TargetMode="External"/><Relationship Id="rId4072" Type="http://schemas.openxmlformats.org/officeDocument/2006/relationships/hyperlink" Target="https://pubmed.ncbi.nlm.nih.gov/8957662" TargetMode="External"/><Relationship Id="rId5123" Type="http://schemas.openxmlformats.org/officeDocument/2006/relationships/hyperlink" Target="https://pubmed.ncbi.nlm.nih.gov/2139840" TargetMode="External"/><Relationship Id="rId8279" Type="http://schemas.openxmlformats.org/officeDocument/2006/relationships/hyperlink" Target="https://academic.oup.com/bjd/article-abstract/181/6/1138/6752131?redirectedFrom=fulltext" TargetMode="External"/><Relationship Id="rId1666" Type="http://schemas.openxmlformats.org/officeDocument/2006/relationships/hyperlink" Target="https://pubmed.ncbi.nlm.nih.gov/8918311" TargetMode="External"/><Relationship Id="rId2717" Type="http://schemas.openxmlformats.org/officeDocument/2006/relationships/hyperlink" Target="https://pubmed.ncbi.nlm.nih.gov/25120149" TargetMode="External"/><Relationship Id="rId7295" Type="http://schemas.openxmlformats.org/officeDocument/2006/relationships/hyperlink" Target="https://academic.oup.com/bjd/article-abstract/183/6/1107/6600249?redirectedFrom=fulltext" TargetMode="External"/><Relationship Id="rId8693" Type="http://schemas.openxmlformats.org/officeDocument/2006/relationships/hyperlink" Target="https://europepmc.org/abstract/MED/34001568" TargetMode="External"/><Relationship Id="rId9744" Type="http://schemas.openxmlformats.org/officeDocument/2006/relationships/hyperlink" Target="https://academic.oup.com/bjd/article-abstract/184/4/755/6603062?redirectedFrom=fulltext" TargetMode="External"/><Relationship Id="rId11674" Type="http://schemas.openxmlformats.org/officeDocument/2006/relationships/hyperlink" Target="https://academic.oup.com/occmed/article/72/7/456/6639672" TargetMode="External"/><Relationship Id="rId1319" Type="http://schemas.openxmlformats.org/officeDocument/2006/relationships/hyperlink" Target="https://pubmed.ncbi.nlm.nih.gov/35664974" TargetMode="External"/><Relationship Id="rId1733" Type="http://schemas.openxmlformats.org/officeDocument/2006/relationships/hyperlink" Target="https://pubmed.ncbi.nlm.nih.gov/30891731" TargetMode="External"/><Relationship Id="rId4889" Type="http://schemas.openxmlformats.org/officeDocument/2006/relationships/hyperlink" Target="https://pubmed.ncbi.nlm.nih.gov/20702156" TargetMode="External"/><Relationship Id="rId8346" Type="http://schemas.openxmlformats.org/officeDocument/2006/relationships/hyperlink" Target="https://academic.oup.com/ced/article-abstract/25/2/119/6627938?redirectedFrom=fulltext" TargetMode="External"/><Relationship Id="rId8760" Type="http://schemas.openxmlformats.org/officeDocument/2006/relationships/hyperlink" Target="https://academic.oup.com/bjd/article-abstract/185/1/223/6600454?redirectedFrom=fulltext" TargetMode="External"/><Relationship Id="rId9811" Type="http://schemas.openxmlformats.org/officeDocument/2006/relationships/hyperlink" Target="https://onlinelibrary.wiley.com/doi/10.1002/acr.22284" TargetMode="External"/><Relationship Id="rId10276" Type="http://schemas.openxmlformats.org/officeDocument/2006/relationships/hyperlink" Target="https://onlinelibrary.wiley.com/doi/10.1111/cod.13926" TargetMode="External"/><Relationship Id="rId10690" Type="http://schemas.openxmlformats.org/officeDocument/2006/relationships/hyperlink" Target="https://onlinelibrary.wiley.com/resolve/openurl?genre=article&amp;sid=nlm:pubmed&amp;issn=0105-1873&amp;date=1996&amp;volume=34&amp;issue=6&amp;spage=433" TargetMode="External"/><Relationship Id="rId11327" Type="http://schemas.openxmlformats.org/officeDocument/2006/relationships/hyperlink" Target="https://linkinghub.elsevier.com/retrieve/pii/S0014-5793(94)80076-6" TargetMode="External"/><Relationship Id="rId11741" Type="http://schemas.openxmlformats.org/officeDocument/2006/relationships/hyperlink" Target="https://europepmc.org/abstract/MED/23069770" TargetMode="External"/><Relationship Id="rId25" Type="http://schemas.openxmlformats.org/officeDocument/2006/relationships/hyperlink" Target="https://pubmed.ncbi.nlm.nih.gov/37057764" TargetMode="External"/><Relationship Id="rId1800" Type="http://schemas.openxmlformats.org/officeDocument/2006/relationships/hyperlink" Target="https://pubmed.ncbi.nlm.nih.gov/21077899" TargetMode="External"/><Relationship Id="rId4956" Type="http://schemas.openxmlformats.org/officeDocument/2006/relationships/hyperlink" Target="https://pubmed.ncbi.nlm.nih.gov/16538700" TargetMode="External"/><Relationship Id="rId7362" Type="http://schemas.openxmlformats.org/officeDocument/2006/relationships/hyperlink" Target="https://onlinelibrary.wiley.com/doi/10.1111/j.1468-3083.2011.04060.x" TargetMode="External"/><Relationship Id="rId8413" Type="http://schemas.openxmlformats.org/officeDocument/2006/relationships/hyperlink" Target="https://link.springer.com/article/10.1007/s10875-022-01265-x" TargetMode="External"/><Relationship Id="rId10343" Type="http://schemas.openxmlformats.org/officeDocument/2006/relationships/hyperlink" Target="https://academic.oup.com/bjd/article-abstract/142/1/84/6689865?redirectedFrom=fulltext" TargetMode="External"/><Relationship Id="rId3558" Type="http://schemas.openxmlformats.org/officeDocument/2006/relationships/hyperlink" Target="https://pubmed.ncbi.nlm.nih.gov/10233615" TargetMode="External"/><Relationship Id="rId3972" Type="http://schemas.openxmlformats.org/officeDocument/2006/relationships/hyperlink" Target="https://pubmed.ncbi.nlm.nih.gov/1112680" TargetMode="External"/><Relationship Id="rId4609" Type="http://schemas.openxmlformats.org/officeDocument/2006/relationships/hyperlink" Target="https://pubmed.ncbi.nlm.nih.gov/4026340" TargetMode="External"/><Relationship Id="rId7015" Type="http://schemas.openxmlformats.org/officeDocument/2006/relationships/hyperlink" Target="https://linkinghub.elsevier.com/retrieve/pii/S0190-9622(05)00255-0" TargetMode="External"/><Relationship Id="rId479" Type="http://schemas.openxmlformats.org/officeDocument/2006/relationships/hyperlink" Target="https://pubmed.ncbi.nlm.nih.gov/8642088" TargetMode="External"/><Relationship Id="rId893" Type="http://schemas.openxmlformats.org/officeDocument/2006/relationships/hyperlink" Target="https://pubmed.ncbi.nlm.nih.gov/36476839" TargetMode="External"/><Relationship Id="rId2574" Type="http://schemas.openxmlformats.org/officeDocument/2006/relationships/hyperlink" Target="https://pubmed.ncbi.nlm.nih.gov/34375550" TargetMode="External"/><Relationship Id="rId3625" Type="http://schemas.openxmlformats.org/officeDocument/2006/relationships/hyperlink" Target="https://pubmed.ncbi.nlm.nih.gov/29314180" TargetMode="External"/><Relationship Id="rId6031" Type="http://schemas.openxmlformats.org/officeDocument/2006/relationships/hyperlink" Target="https://pubmed.ncbi.nlm.nih.gov/11422260" TargetMode="External"/><Relationship Id="rId9187" Type="http://schemas.openxmlformats.org/officeDocument/2006/relationships/hyperlink" Target="https://academic.oup.com/bjd/article-abstract/154/3/546/6636581?redirectedFrom=fulltext" TargetMode="External"/><Relationship Id="rId10410" Type="http://schemas.openxmlformats.org/officeDocument/2006/relationships/hyperlink" Target="https://linkinghub.elsevier.com/retrieve/pii/0140-6736(91)91373-3" TargetMode="External"/><Relationship Id="rId12168" Type="http://schemas.openxmlformats.org/officeDocument/2006/relationships/hyperlink" Target="https://linkinghub.elsevier.com/retrieve/pii/S0960894X03011661" TargetMode="External"/><Relationship Id="rId546" Type="http://schemas.openxmlformats.org/officeDocument/2006/relationships/hyperlink" Target="https://pubmed.ncbi.nlm.nih.gov/3280001" TargetMode="External"/><Relationship Id="rId1176" Type="http://schemas.openxmlformats.org/officeDocument/2006/relationships/hyperlink" Target="https://pubmed.ncbi.nlm.nih.gov/26923915" TargetMode="External"/><Relationship Id="rId2227" Type="http://schemas.openxmlformats.org/officeDocument/2006/relationships/hyperlink" Target="https://pubmed.ncbi.nlm.nih.gov/22385123" TargetMode="External"/><Relationship Id="rId9254" Type="http://schemas.openxmlformats.org/officeDocument/2006/relationships/hyperlink" Target="https://academic.oup.com/hmg/article/10/3/221/2901563" TargetMode="External"/><Relationship Id="rId960" Type="http://schemas.openxmlformats.org/officeDocument/2006/relationships/hyperlink" Target="https://pubmed.ncbi.nlm.nih.gov/28862141" TargetMode="External"/><Relationship Id="rId1243" Type="http://schemas.openxmlformats.org/officeDocument/2006/relationships/hyperlink" Target="https://pubmed.ncbi.nlm.nih.gov/20218921" TargetMode="External"/><Relationship Id="rId1590" Type="http://schemas.openxmlformats.org/officeDocument/2006/relationships/hyperlink" Target="https://pubmed.ncbi.nlm.nih.gov/14723730" TargetMode="External"/><Relationship Id="rId2641" Type="http://schemas.openxmlformats.org/officeDocument/2006/relationships/hyperlink" Target="https://pubmed.ncbi.nlm.nih.gov/30542056" TargetMode="External"/><Relationship Id="rId4399" Type="http://schemas.openxmlformats.org/officeDocument/2006/relationships/hyperlink" Target="https://pubmed.ncbi.nlm.nih.gov/14512945" TargetMode="External"/><Relationship Id="rId5797" Type="http://schemas.openxmlformats.org/officeDocument/2006/relationships/hyperlink" Target="https://pubmed.ncbi.nlm.nih.gov/37717614" TargetMode="External"/><Relationship Id="rId6848" Type="http://schemas.openxmlformats.org/officeDocument/2006/relationships/hyperlink" Target="https://academic.oup.com/bjd/article-abstract/138/6/931/6682939?redirectedFrom=fulltext" TargetMode="External"/><Relationship Id="rId8270" Type="http://schemas.openxmlformats.org/officeDocument/2006/relationships/hyperlink" Target="https://www.clinicalkey.com/content/playBy/pii?v=S0091-6749(18)31039-X" TargetMode="External"/><Relationship Id="rId11184" Type="http://schemas.openxmlformats.org/officeDocument/2006/relationships/hyperlink" Target="https://academic.oup.com/bjd/article-abstract/158/6/1177/6641437?redirectedFrom=fulltext" TargetMode="External"/><Relationship Id="rId12235" Type="http://schemas.openxmlformats.org/officeDocument/2006/relationships/hyperlink" Target="https://linkinghub.elsevier.com/retrieve/pii/S1046199X99000184" TargetMode="External"/><Relationship Id="rId613" Type="http://schemas.openxmlformats.org/officeDocument/2006/relationships/hyperlink" Target="https://pubmed.ncbi.nlm.nih.gov/26994359" TargetMode="External"/><Relationship Id="rId5864" Type="http://schemas.openxmlformats.org/officeDocument/2006/relationships/hyperlink" Target="https://pubmed.ncbi.nlm.nih.gov/24140884" TargetMode="External"/><Relationship Id="rId6915" Type="http://schemas.openxmlformats.org/officeDocument/2006/relationships/hyperlink" Target="https://academic.oup.com/bjd/article-abstract/120/2/253/6684941?redirectedFrom=fulltext" TargetMode="External"/><Relationship Id="rId9321" Type="http://schemas.openxmlformats.org/officeDocument/2006/relationships/hyperlink" Target="https://onlinelibrary.wiley.com/resolve/openurl?genre=article&amp;sid=nlm:pubmed&amp;issn=0303-6987&amp;date=1992&amp;volume=19&amp;issue=5&amp;spage=385" TargetMode="External"/><Relationship Id="rId11251" Type="http://schemas.openxmlformats.org/officeDocument/2006/relationships/hyperlink" Target="https://analyticalsciencejournals.onlinelibrary.wiley.com/doi/10.1002/pmic.200390054" TargetMode="External"/><Relationship Id="rId12302" Type="http://schemas.openxmlformats.org/officeDocument/2006/relationships/hyperlink" Target="https://linkinghub.elsevier.com/retrieve/pii/0300-483X(95)03279-O" TargetMode="External"/><Relationship Id="rId1310" Type="http://schemas.openxmlformats.org/officeDocument/2006/relationships/hyperlink" Target="https://pubmed.ncbi.nlm.nih.gov/34468687" TargetMode="External"/><Relationship Id="rId4466" Type="http://schemas.openxmlformats.org/officeDocument/2006/relationships/hyperlink" Target="https://pubmed.ncbi.nlm.nih.gov/18405342" TargetMode="External"/><Relationship Id="rId4880" Type="http://schemas.openxmlformats.org/officeDocument/2006/relationships/hyperlink" Target="https://pubmed.ncbi.nlm.nih.gov/21108663" TargetMode="External"/><Relationship Id="rId5517" Type="http://schemas.openxmlformats.org/officeDocument/2006/relationships/hyperlink" Target="https://pubmed.ncbi.nlm.nih.gov/28615077" TargetMode="External"/><Relationship Id="rId5931" Type="http://schemas.openxmlformats.org/officeDocument/2006/relationships/hyperlink" Target="https://pubmed.ncbi.nlm.nih.gov/18523410" TargetMode="External"/><Relationship Id="rId3068" Type="http://schemas.openxmlformats.org/officeDocument/2006/relationships/hyperlink" Target="https://pubmed.ncbi.nlm.nih.gov/28604230" TargetMode="External"/><Relationship Id="rId3482" Type="http://schemas.openxmlformats.org/officeDocument/2006/relationships/hyperlink" Target="https://pubmed.ncbi.nlm.nih.gov/27467207" TargetMode="External"/><Relationship Id="rId4119" Type="http://schemas.openxmlformats.org/officeDocument/2006/relationships/hyperlink" Target="https://pubmed.ncbi.nlm.nih.gov/1935046" TargetMode="External"/><Relationship Id="rId4533" Type="http://schemas.openxmlformats.org/officeDocument/2006/relationships/hyperlink" Target="https://pubmed.ncbi.nlm.nih.gov/9007382" TargetMode="External"/><Relationship Id="rId7689" Type="http://schemas.openxmlformats.org/officeDocument/2006/relationships/hyperlink" Target="https://onlinelibrary.wiley.com/doi/10.1111/jdv.16382" TargetMode="External"/><Relationship Id="rId2084" Type="http://schemas.openxmlformats.org/officeDocument/2006/relationships/hyperlink" Target="https://pubmed.ncbi.nlm.nih.gov/33269467" TargetMode="External"/><Relationship Id="rId3135" Type="http://schemas.openxmlformats.org/officeDocument/2006/relationships/hyperlink" Target="https://pubmed.ncbi.nlm.nih.gov/22177639" TargetMode="External"/><Relationship Id="rId4600" Type="http://schemas.openxmlformats.org/officeDocument/2006/relationships/hyperlink" Target="https://pubmed.ncbi.nlm.nih.gov/2941232" TargetMode="External"/><Relationship Id="rId7756" Type="http://schemas.openxmlformats.org/officeDocument/2006/relationships/hyperlink" Target="https://linkinghub.elsevier.com/retrieve/pii/S0022-202X(17)31414-8" TargetMode="External"/><Relationship Id="rId12092" Type="http://schemas.openxmlformats.org/officeDocument/2006/relationships/hyperlink" Target="https://journals.sagepub.com/doi/10.1177/026119290803600406?url_ver=Z39.88-2003&amp;rfr_id=ori:rid:crossref.org&amp;rfr_dat=cr_pub%20%200pubmed" TargetMode="External"/><Relationship Id="rId470" Type="http://schemas.openxmlformats.org/officeDocument/2006/relationships/hyperlink" Target="https://pubmed.ncbi.nlm.nih.gov/9349349" TargetMode="External"/><Relationship Id="rId2151" Type="http://schemas.openxmlformats.org/officeDocument/2006/relationships/hyperlink" Target="https://pubmed.ncbi.nlm.nih.gov/28297140" TargetMode="External"/><Relationship Id="rId3202" Type="http://schemas.openxmlformats.org/officeDocument/2006/relationships/hyperlink" Target="https://pubmed.ncbi.nlm.nih.gov/11156027" TargetMode="External"/><Relationship Id="rId6358" Type="http://schemas.openxmlformats.org/officeDocument/2006/relationships/hyperlink" Target="https://pubmed.ncbi.nlm.nih.gov/25024642" TargetMode="External"/><Relationship Id="rId7409" Type="http://schemas.openxmlformats.org/officeDocument/2006/relationships/hyperlink" Target="https://insight.jci.org/articles/view/156643" TargetMode="External"/><Relationship Id="rId8807" Type="http://schemas.openxmlformats.org/officeDocument/2006/relationships/hyperlink" Target="https://academic.oup.com/bjd/article-abstract/144/1/158/6691034?redirectedFrom=fulltext" TargetMode="External"/><Relationship Id="rId10737" Type="http://schemas.openxmlformats.org/officeDocument/2006/relationships/hyperlink" Target="https://academic.oup.com/bjd/article-abstract/158/6/1177/6641437?redirectedFrom=fulltext" TargetMode="External"/><Relationship Id="rId123" Type="http://schemas.openxmlformats.org/officeDocument/2006/relationships/hyperlink" Target="https://pubmed.ncbi.nlm.nih.gov/28300317" TargetMode="External"/><Relationship Id="rId5374" Type="http://schemas.openxmlformats.org/officeDocument/2006/relationships/hyperlink" Target="https://pubmed.ncbi.nlm.nih.gov/9747375" TargetMode="External"/><Relationship Id="rId6772" Type="http://schemas.openxmlformats.org/officeDocument/2006/relationships/hyperlink" Target="https://link.springer.com/article/10.1023/A:1023408503807" TargetMode="External"/><Relationship Id="rId7823" Type="http://schemas.openxmlformats.org/officeDocument/2006/relationships/hyperlink" Target="https://www.nejm.org/doi/10.1056/NEJMc1307321?url_ver=Z39.88-2003&amp;rfr_id=ori:rid:crossref.org&amp;rfr_dat=cr_pub%20%200pubmed" TargetMode="External"/><Relationship Id="rId10804" Type="http://schemas.openxmlformats.org/officeDocument/2006/relationships/hyperlink" Target="https://onlinelibrary.wiley.com/resolve/openurl?genre=article&amp;sid=nlm:pubmed&amp;issn=0105-1873&amp;date=1996&amp;volume=34&amp;issue=6&amp;spage=432" TargetMode="External"/><Relationship Id="rId2968" Type="http://schemas.openxmlformats.org/officeDocument/2006/relationships/hyperlink" Target="https://pubmed.ncbi.nlm.nih.gov/9326952" TargetMode="External"/><Relationship Id="rId5027" Type="http://schemas.openxmlformats.org/officeDocument/2006/relationships/hyperlink" Target="https://pubmed.ncbi.nlm.nih.gov/11590628" TargetMode="External"/><Relationship Id="rId6425" Type="http://schemas.openxmlformats.org/officeDocument/2006/relationships/hyperlink" Target="https://europepmc.org/abstract/MED/35791876" TargetMode="External"/><Relationship Id="rId9995" Type="http://schemas.openxmlformats.org/officeDocument/2006/relationships/hyperlink" Target="https://academic.oup.com/bjd/article-abstract/164/3/530/6643922?redirectedFrom=fulltext" TargetMode="External"/><Relationship Id="rId1984" Type="http://schemas.openxmlformats.org/officeDocument/2006/relationships/hyperlink" Target="https://pubmed.ncbi.nlm.nih.gov/17641349" TargetMode="External"/><Relationship Id="rId4390" Type="http://schemas.openxmlformats.org/officeDocument/2006/relationships/hyperlink" Target="https://pubmed.ncbi.nlm.nih.gov/27702565" TargetMode="External"/><Relationship Id="rId5441" Type="http://schemas.openxmlformats.org/officeDocument/2006/relationships/hyperlink" Target="https://pubmed.ncbi.nlm.nih.gov/17572827" TargetMode="External"/><Relationship Id="rId8597" Type="http://schemas.openxmlformats.org/officeDocument/2006/relationships/hyperlink" Target="https://www.clinicalkey.com/content/playBy/pii?v=S0091-6749(08)01175-5" TargetMode="External"/><Relationship Id="rId9648" Type="http://schemas.openxmlformats.org/officeDocument/2006/relationships/hyperlink" Target="https://www.clinicalkey.com/content/playBy/pii?v=S0091-6749(22)00624-8" TargetMode="External"/><Relationship Id="rId11578" Type="http://schemas.openxmlformats.org/officeDocument/2006/relationships/hyperlink" Target="https://jamanetwork.com/journals/jamadermatology/fullarticle/vol/134/pg/373" TargetMode="External"/><Relationship Id="rId1637" Type="http://schemas.openxmlformats.org/officeDocument/2006/relationships/hyperlink" Target="https://pubmed.ncbi.nlm.nih.gov/10753146" TargetMode="External"/><Relationship Id="rId4043" Type="http://schemas.openxmlformats.org/officeDocument/2006/relationships/hyperlink" Target="https://pubmed.ncbi.nlm.nih.gov/10789860" TargetMode="External"/><Relationship Id="rId7199" Type="http://schemas.openxmlformats.org/officeDocument/2006/relationships/hyperlink" Target="https://onlinelibrary.wiley.com/doi/10.1111/pai.12043" TargetMode="External"/><Relationship Id="rId8664" Type="http://schemas.openxmlformats.org/officeDocument/2006/relationships/hyperlink" Target="https://onlinelibrary.wiley.com/resolve/openurl?genre=article&amp;sid=nlm:pubmed&amp;issn=0007-0963&amp;date=1996&amp;volume=134&amp;issue=5&amp;spage=924" TargetMode="External"/><Relationship Id="rId9715" Type="http://schemas.openxmlformats.org/officeDocument/2006/relationships/hyperlink" Target="https://academic.oup.com/bjd/article/187/4/481/6966266" TargetMode="External"/><Relationship Id="rId10594" Type="http://schemas.openxmlformats.org/officeDocument/2006/relationships/hyperlink" Target="https://linkinghub.elsevier.com/retrieve/pii/S0022-202X(15)30278-5" TargetMode="External"/><Relationship Id="rId11992" Type="http://schemas.openxmlformats.org/officeDocument/2006/relationships/hyperlink" Target="https://onlinelibrary.wiley.com/doi/10.1111/sji.13102" TargetMode="External"/><Relationship Id="rId1704" Type="http://schemas.openxmlformats.org/officeDocument/2006/relationships/hyperlink" Target="https://pubmed.ncbi.nlm.nih.gov/3132222" TargetMode="External"/><Relationship Id="rId4110" Type="http://schemas.openxmlformats.org/officeDocument/2006/relationships/hyperlink" Target="https://pubmed.ncbi.nlm.nih.gov/1534741" TargetMode="External"/><Relationship Id="rId7266" Type="http://schemas.openxmlformats.org/officeDocument/2006/relationships/hyperlink" Target="https://academic.oup.com/bjd/article/186/2/341/6599240" TargetMode="External"/><Relationship Id="rId7680" Type="http://schemas.openxmlformats.org/officeDocument/2006/relationships/hyperlink" Target="https://europepmc.org/abstract/MED/34233978" TargetMode="External"/><Relationship Id="rId8317" Type="http://schemas.openxmlformats.org/officeDocument/2006/relationships/hyperlink" Target="https://linkinghub.elsevier.com/retrieve/pii/S0022-202X(15)35030-2" TargetMode="External"/><Relationship Id="rId8731" Type="http://schemas.openxmlformats.org/officeDocument/2006/relationships/hyperlink" Target="https://linkinghub.elsevier.com/retrieve/pii/S0022-202X(15)35994-7" TargetMode="External"/><Relationship Id="rId10247" Type="http://schemas.openxmlformats.org/officeDocument/2006/relationships/hyperlink" Target="https://academic.oup.com/ced/article-abstract/27/4/275/6626228?redirectedFrom=fulltext" TargetMode="External"/><Relationship Id="rId11645" Type="http://schemas.openxmlformats.org/officeDocument/2006/relationships/hyperlink" Target="https://europepmc.org/abstract/MED/14573717" TargetMode="External"/><Relationship Id="rId6282" Type="http://schemas.openxmlformats.org/officeDocument/2006/relationships/hyperlink" Target="https://pubmed.ncbi.nlm.nih.gov/2768838" TargetMode="External"/><Relationship Id="rId7333" Type="http://schemas.openxmlformats.org/officeDocument/2006/relationships/hyperlink" Target="https://www.jle.com/fr/revues/ejd/e-docs/lichen_sclerosus_associated_with_urinary_contamination_305966/article.phtml" TargetMode="External"/><Relationship Id="rId10661" Type="http://schemas.openxmlformats.org/officeDocument/2006/relationships/hyperlink" Target="http://hdl.handle.net/20.500.11820/b4c5bccf-d728-486c-94e3-7eccd04a6271" TargetMode="External"/><Relationship Id="rId11712" Type="http://schemas.openxmlformats.org/officeDocument/2006/relationships/hyperlink" Target="https://oem.bmj.com/lookup/pmidlookup?view=long&amp;pmid=29563195" TargetMode="External"/><Relationship Id="rId797" Type="http://schemas.openxmlformats.org/officeDocument/2006/relationships/hyperlink" Target="https://pubmed.ncbi.nlm.nih.gov/29052892" TargetMode="External"/><Relationship Id="rId2478" Type="http://schemas.openxmlformats.org/officeDocument/2006/relationships/hyperlink" Target="https://pubmed.ncbi.nlm.nih.gov/10733640" TargetMode="External"/><Relationship Id="rId3876" Type="http://schemas.openxmlformats.org/officeDocument/2006/relationships/hyperlink" Target="https://pubmed.ncbi.nlm.nih.gov/6489769" TargetMode="External"/><Relationship Id="rId4927" Type="http://schemas.openxmlformats.org/officeDocument/2006/relationships/hyperlink" Target="https://pubmed.ncbi.nlm.nih.gov/19338600" TargetMode="External"/><Relationship Id="rId10314" Type="http://schemas.openxmlformats.org/officeDocument/2006/relationships/hyperlink" Target="https://academic.oup.com/bjd/article-abstract/151/6/1258/6635684?redirectedFrom=fulltext" TargetMode="External"/><Relationship Id="rId2892" Type="http://schemas.openxmlformats.org/officeDocument/2006/relationships/hyperlink" Target="https://pubmed.ncbi.nlm.nih.gov/15140235" TargetMode="External"/><Relationship Id="rId3529" Type="http://schemas.openxmlformats.org/officeDocument/2006/relationships/hyperlink" Target="https://pubmed.ncbi.nlm.nih.gov/21412258" TargetMode="External"/><Relationship Id="rId3943" Type="http://schemas.openxmlformats.org/officeDocument/2006/relationships/hyperlink" Target="https://pubmed.ncbi.nlm.nih.gov/15186391" TargetMode="External"/><Relationship Id="rId6002" Type="http://schemas.openxmlformats.org/officeDocument/2006/relationships/hyperlink" Target="https://pubmed.ncbi.nlm.nih.gov/14641119" TargetMode="External"/><Relationship Id="rId7400" Type="http://schemas.openxmlformats.org/officeDocument/2006/relationships/hyperlink" Target="https://academic.oup.com/rheumatology/article/62/3/1272/6647833" TargetMode="External"/><Relationship Id="rId9158" Type="http://schemas.openxmlformats.org/officeDocument/2006/relationships/hyperlink" Target="https://medicaljournalssweden.se/actadv/article/view/9181" TargetMode="External"/><Relationship Id="rId12486" Type="http://schemas.openxmlformats.org/officeDocument/2006/relationships/hyperlink" Target="https://www.clinicalkey.com/content/playBy/pii?v=S0965-206X(21)00036-X" TargetMode="External"/><Relationship Id="rId864" Type="http://schemas.openxmlformats.org/officeDocument/2006/relationships/hyperlink" Target="https://pubmed.ncbi.nlm.nih.gov/18087010" TargetMode="External"/><Relationship Id="rId1494" Type="http://schemas.openxmlformats.org/officeDocument/2006/relationships/hyperlink" Target="https://pubmed.ncbi.nlm.nih.gov/21062476" TargetMode="External"/><Relationship Id="rId2545" Type="http://schemas.openxmlformats.org/officeDocument/2006/relationships/hyperlink" Target="https://pubmed.ncbi.nlm.nih.gov/34310949" TargetMode="External"/><Relationship Id="rId9572" Type="http://schemas.openxmlformats.org/officeDocument/2006/relationships/hyperlink" Target="https://onlinelibrary.wiley.com/doi/10.1111/cod.13437" TargetMode="External"/><Relationship Id="rId11088" Type="http://schemas.openxmlformats.org/officeDocument/2006/relationships/hyperlink" Target="https://onlinelibrary.wiley.com/doi/10.1002/sim.5991" TargetMode="External"/><Relationship Id="rId12139" Type="http://schemas.openxmlformats.org/officeDocument/2006/relationships/hyperlink" Target="https://onlinelibrary.wiley.com/doi/10.1111/j.1365-2222.2006.02561.x" TargetMode="External"/><Relationship Id="rId12553" Type="http://schemas.openxmlformats.org/officeDocument/2006/relationships/hyperlink" Target="https://onlinelibrary.wiley.com/doi/10.1111/exd.12702" TargetMode="External"/><Relationship Id="rId517" Type="http://schemas.openxmlformats.org/officeDocument/2006/relationships/hyperlink" Target="https://pubmed.ncbi.nlm.nih.gov/1934654" TargetMode="External"/><Relationship Id="rId931" Type="http://schemas.openxmlformats.org/officeDocument/2006/relationships/hyperlink" Target="https://pubmed.ncbi.nlm.nih.gov/32246853" TargetMode="External"/><Relationship Id="rId1147" Type="http://schemas.openxmlformats.org/officeDocument/2006/relationships/hyperlink" Target="https://pubmed.ncbi.nlm.nih.gov/29927479" TargetMode="External"/><Relationship Id="rId1561" Type="http://schemas.openxmlformats.org/officeDocument/2006/relationships/hyperlink" Target="https://pubmed.ncbi.nlm.nih.gov/16778417" TargetMode="External"/><Relationship Id="rId2612" Type="http://schemas.openxmlformats.org/officeDocument/2006/relationships/hyperlink" Target="https://pubmed.ncbi.nlm.nih.gov/30972747" TargetMode="External"/><Relationship Id="rId5768" Type="http://schemas.openxmlformats.org/officeDocument/2006/relationships/hyperlink" Target="https://pubmed.ncbi.nlm.nih.gov/36930577" TargetMode="External"/><Relationship Id="rId6819" Type="http://schemas.openxmlformats.org/officeDocument/2006/relationships/hyperlink" Target="https://academic.oup.com/ced/article-abstract/25/8/584/6627987?redirectedFrom=fulltext" TargetMode="External"/><Relationship Id="rId8174" Type="http://schemas.openxmlformats.org/officeDocument/2006/relationships/hyperlink" Target="https://academic.oup.com/bjd/article-abstract/154/1/7/6636620?redirectedFrom=fulltext" TargetMode="External"/><Relationship Id="rId9225" Type="http://schemas.openxmlformats.org/officeDocument/2006/relationships/hyperlink" Target="https://linkinghub.elsevier.com/retrieve/pii/S0022-202X(15)30622-9" TargetMode="External"/><Relationship Id="rId11155" Type="http://schemas.openxmlformats.org/officeDocument/2006/relationships/hyperlink" Target="https://onlinelibrary.wiley.com/doi/10.1111/j.1600-0536.2009.01631.x" TargetMode="External"/><Relationship Id="rId12206" Type="http://schemas.openxmlformats.org/officeDocument/2006/relationships/hyperlink" Target="https://linkinghub.elsevier.com/retrieve/pii/S0165-6147(00)01704-1" TargetMode="External"/><Relationship Id="rId1214" Type="http://schemas.openxmlformats.org/officeDocument/2006/relationships/hyperlink" Target="https://pubmed.ncbi.nlm.nih.gov/23696368" TargetMode="External"/><Relationship Id="rId4784" Type="http://schemas.openxmlformats.org/officeDocument/2006/relationships/hyperlink" Target="https://pubmed.ncbi.nlm.nih.gov/31347185" TargetMode="External"/><Relationship Id="rId5835" Type="http://schemas.openxmlformats.org/officeDocument/2006/relationships/hyperlink" Target="https://pubmed.ncbi.nlm.nih.gov/27206358" TargetMode="External"/><Relationship Id="rId7190" Type="http://schemas.openxmlformats.org/officeDocument/2006/relationships/hyperlink" Target="https://www.cochranelibrary.com/cdsr/doi/10.1002/14651858.CD004054.pub3/full" TargetMode="External"/><Relationship Id="rId8241" Type="http://schemas.openxmlformats.org/officeDocument/2006/relationships/hyperlink" Target="https://academic.oup.com/ckj/article/15/5/855/6458367" TargetMode="External"/><Relationship Id="rId10171" Type="http://schemas.openxmlformats.org/officeDocument/2006/relationships/hyperlink" Target="https://academic.oup.com/bjd/article-abstract/139/5/862/6683704?redirectedFrom=fulltext" TargetMode="External"/><Relationship Id="rId11222" Type="http://schemas.openxmlformats.org/officeDocument/2006/relationships/hyperlink" Target="https://academic.oup.com/bjd/article-abstract/153/2/364/6636454?redirectedFrom=fulltext" TargetMode="External"/><Relationship Id="rId3386" Type="http://schemas.openxmlformats.org/officeDocument/2006/relationships/hyperlink" Target="https://pubmed.ncbi.nlm.nih.gov/37098906" TargetMode="External"/><Relationship Id="rId4437" Type="http://schemas.openxmlformats.org/officeDocument/2006/relationships/hyperlink" Target="https://pubmed.ncbi.nlm.nih.gov/24410262" TargetMode="External"/><Relationship Id="rId3039" Type="http://schemas.openxmlformats.org/officeDocument/2006/relationships/hyperlink" Target="https://pubmed.ncbi.nlm.nih.gov/33314400" TargetMode="External"/><Relationship Id="rId3453" Type="http://schemas.openxmlformats.org/officeDocument/2006/relationships/hyperlink" Target="https://pubmed.ncbi.nlm.nih.gov/30070708" TargetMode="External"/><Relationship Id="rId4851" Type="http://schemas.openxmlformats.org/officeDocument/2006/relationships/hyperlink" Target="https://pubmed.ncbi.nlm.nih.gov/23782359" TargetMode="External"/><Relationship Id="rId5902" Type="http://schemas.openxmlformats.org/officeDocument/2006/relationships/hyperlink" Target="https://pubmed.ncbi.nlm.nih.gov/19207375" TargetMode="External"/><Relationship Id="rId10988" Type="http://schemas.openxmlformats.org/officeDocument/2006/relationships/hyperlink" Target="https://academic.oup.com/bjd/article-abstract/142/2/389/6690366?redirectedFrom=fulltext" TargetMode="External"/><Relationship Id="rId374" Type="http://schemas.openxmlformats.org/officeDocument/2006/relationships/hyperlink" Target="https://pubmed.ncbi.nlm.nih.gov/15533595" TargetMode="External"/><Relationship Id="rId2055" Type="http://schemas.openxmlformats.org/officeDocument/2006/relationships/hyperlink" Target="https://pubmed.ncbi.nlm.nih.gov/36169355" TargetMode="External"/><Relationship Id="rId3106" Type="http://schemas.openxmlformats.org/officeDocument/2006/relationships/hyperlink" Target="https://pubmed.ncbi.nlm.nih.gov/25412782" TargetMode="External"/><Relationship Id="rId4504" Type="http://schemas.openxmlformats.org/officeDocument/2006/relationships/hyperlink" Target="https://pubmed.ncbi.nlm.nih.gov/12581279" TargetMode="External"/><Relationship Id="rId9082" Type="http://schemas.openxmlformats.org/officeDocument/2006/relationships/hyperlink" Target="http://www.minervamedica.it/index2.t?show=R23Y2013N01A0073" TargetMode="External"/><Relationship Id="rId3520" Type="http://schemas.openxmlformats.org/officeDocument/2006/relationships/hyperlink" Target="https://pubmed.ncbi.nlm.nih.gov/22309614" TargetMode="External"/><Relationship Id="rId6676" Type="http://schemas.openxmlformats.org/officeDocument/2006/relationships/hyperlink" Target="https://onlinelibrary.wiley.com/doi/10.1002/art.24645" TargetMode="External"/><Relationship Id="rId7727" Type="http://schemas.openxmlformats.org/officeDocument/2006/relationships/hyperlink" Target="https://www.cochranelibrary.com/cdsr/doi/10.1002/14651858.CD013192/full" TargetMode="External"/><Relationship Id="rId10708" Type="http://schemas.openxmlformats.org/officeDocument/2006/relationships/hyperlink" Target="https://academic.oup.com/ced/article-abstract/39/2/224/6621072?redirectedFrom=fulltext" TargetMode="External"/><Relationship Id="rId12063" Type="http://schemas.openxmlformats.org/officeDocument/2006/relationships/hyperlink" Target="https://analyticalsciencejournals.onlinelibrary.wiley.com/doi/10.1002/jat.2754" TargetMode="External"/><Relationship Id="rId441" Type="http://schemas.openxmlformats.org/officeDocument/2006/relationships/hyperlink" Target="https://pubmed.ncbi.nlm.nih.gov/10886131" TargetMode="External"/><Relationship Id="rId1071" Type="http://schemas.openxmlformats.org/officeDocument/2006/relationships/hyperlink" Target="https://pubmed.ncbi.nlm.nih.gov/35168454" TargetMode="External"/><Relationship Id="rId2122" Type="http://schemas.openxmlformats.org/officeDocument/2006/relationships/hyperlink" Target="https://pubmed.ncbi.nlm.nih.gov/30218675" TargetMode="External"/><Relationship Id="rId5278" Type="http://schemas.openxmlformats.org/officeDocument/2006/relationships/hyperlink" Target="https://pubmed.ncbi.nlm.nih.gov/27715356" TargetMode="External"/><Relationship Id="rId5692" Type="http://schemas.openxmlformats.org/officeDocument/2006/relationships/hyperlink" Target="https://pubmed.ncbi.nlm.nih.gov/35765172" TargetMode="External"/><Relationship Id="rId6329" Type="http://schemas.openxmlformats.org/officeDocument/2006/relationships/hyperlink" Target="https://pubmed.ncbi.nlm.nih.gov/29391370" TargetMode="External"/><Relationship Id="rId6743" Type="http://schemas.openxmlformats.org/officeDocument/2006/relationships/hyperlink" Target="https://academic.oup.com/bjd/article-abstract/152/6/1182/6636242?redirectedFrom=fulltext" TargetMode="External"/><Relationship Id="rId9899" Type="http://schemas.openxmlformats.org/officeDocument/2006/relationships/hyperlink" Target="https://academic.oup.com/bjd/article-abstract/189/3/343/7170339?redirectedFrom=fulltext" TargetMode="External"/><Relationship Id="rId12130" Type="http://schemas.openxmlformats.org/officeDocument/2006/relationships/hyperlink" Target="https://onlinelibrary.wiley.com/doi/10.1111/j.1600-0536.2006.01008.x" TargetMode="External"/><Relationship Id="rId1888" Type="http://schemas.openxmlformats.org/officeDocument/2006/relationships/hyperlink" Target="https://pubmed.ncbi.nlm.nih.gov/36018221" TargetMode="External"/><Relationship Id="rId2939" Type="http://schemas.openxmlformats.org/officeDocument/2006/relationships/hyperlink" Target="https://pubmed.ncbi.nlm.nih.gov/10635620" TargetMode="External"/><Relationship Id="rId4294" Type="http://schemas.openxmlformats.org/officeDocument/2006/relationships/hyperlink" Target="https://pubmed.ncbi.nlm.nih.gov/1760372" TargetMode="External"/><Relationship Id="rId5345" Type="http://schemas.openxmlformats.org/officeDocument/2006/relationships/hyperlink" Target="https://pubmed.ncbi.nlm.nih.gov/14987282" TargetMode="External"/><Relationship Id="rId6810" Type="http://schemas.openxmlformats.org/officeDocument/2006/relationships/hyperlink" Target="https://academic.oup.com/bjd/article-abstract/145/6/1027/6688189?redirectedFrom=fulltext" TargetMode="External"/><Relationship Id="rId9966" Type="http://schemas.openxmlformats.org/officeDocument/2006/relationships/hyperlink" Target="https://academic.oup.com/bjd/article-abstract/174/6/1242/6616994?redirectedFrom=fulltext" TargetMode="External"/><Relationship Id="rId4361" Type="http://schemas.openxmlformats.org/officeDocument/2006/relationships/hyperlink" Target="https://pubmed.ncbi.nlm.nih.gov/12950366" TargetMode="External"/><Relationship Id="rId5412" Type="http://schemas.openxmlformats.org/officeDocument/2006/relationships/hyperlink" Target="https://pubmed.ncbi.nlm.nih.gov/8554981" TargetMode="External"/><Relationship Id="rId8568" Type="http://schemas.openxmlformats.org/officeDocument/2006/relationships/hyperlink" Target="https://onlinelibrary.wiley.com/doi/10.1111/j.1525-1470.2011.01579.x" TargetMode="External"/><Relationship Id="rId9619" Type="http://schemas.openxmlformats.org/officeDocument/2006/relationships/hyperlink" Target="https://europepmc.org/abstract/MED/16166133" TargetMode="External"/><Relationship Id="rId11896" Type="http://schemas.openxmlformats.org/officeDocument/2006/relationships/hyperlink" Target="https://onlinelibrary.wiley.com/doi/10.1111/hsc.13199" TargetMode="External"/><Relationship Id="rId1955" Type="http://schemas.openxmlformats.org/officeDocument/2006/relationships/hyperlink" Target="https://pubmed.ncbi.nlm.nih.gov/26569580" TargetMode="External"/><Relationship Id="rId4014" Type="http://schemas.openxmlformats.org/officeDocument/2006/relationships/hyperlink" Target="https://pubmed.ncbi.nlm.nih.gov/15807673" TargetMode="External"/><Relationship Id="rId7584" Type="http://schemas.openxmlformats.org/officeDocument/2006/relationships/hyperlink" Target="https://academic.oup.com/bjd/article-abstract/166/1/189/6613715?redirectedFrom=fulltext" TargetMode="External"/><Relationship Id="rId8982" Type="http://schemas.openxmlformats.org/officeDocument/2006/relationships/hyperlink" Target="https://linkinghub.elsevier.com/retrieve/pii/S0022-202X(17)32736-7" TargetMode="External"/><Relationship Id="rId10498" Type="http://schemas.openxmlformats.org/officeDocument/2006/relationships/hyperlink" Target="https://www.dovepress.com/prolonged-length-of-stay-associated-with-air-leak-following-pulmonary--peer-reviewed-fulltext-article-CEOR" TargetMode="External"/><Relationship Id="rId11549" Type="http://schemas.openxmlformats.org/officeDocument/2006/relationships/hyperlink" Target="https://academic.oup.com/bjd/article-abstract/152/2/368/6636230?redirectedFrom=fulltext" TargetMode="External"/><Relationship Id="rId11963" Type="http://schemas.openxmlformats.org/officeDocument/2006/relationships/hyperlink" Target="https://academic.oup.com/bjd/article/183/4/628/6761584" TargetMode="External"/><Relationship Id="rId1608" Type="http://schemas.openxmlformats.org/officeDocument/2006/relationships/hyperlink" Target="https://pubmed.ncbi.nlm.nih.gov/12042375" TargetMode="External"/><Relationship Id="rId3030" Type="http://schemas.openxmlformats.org/officeDocument/2006/relationships/hyperlink" Target="https://pubmed.ncbi.nlm.nih.gov/34427918" TargetMode="External"/><Relationship Id="rId6186" Type="http://schemas.openxmlformats.org/officeDocument/2006/relationships/hyperlink" Target="https://pubmed.ncbi.nlm.nih.gov/3049276" TargetMode="External"/><Relationship Id="rId7237" Type="http://schemas.openxmlformats.org/officeDocument/2006/relationships/hyperlink" Target="https://onlinelibrary.wiley.com/doi/10.1111/jdv.19570" TargetMode="External"/><Relationship Id="rId8635" Type="http://schemas.openxmlformats.org/officeDocument/2006/relationships/hyperlink" Target="https://academic.oup.com/bjd/article-abstract/149/2/436/6635497?redirectedFrom=fulltext" TargetMode="External"/><Relationship Id="rId10565" Type="http://schemas.openxmlformats.org/officeDocument/2006/relationships/hyperlink" Target="https://academic.oup.com/ced/article-abstract/18/5/425/6629670?redirectedFrom=fulltext" TargetMode="External"/><Relationship Id="rId11616" Type="http://schemas.openxmlformats.org/officeDocument/2006/relationships/hyperlink" Target="https://academic.oup.com/pmj/article/72/844/127/7043877" TargetMode="External"/><Relationship Id="rId7651" Type="http://schemas.openxmlformats.org/officeDocument/2006/relationships/hyperlink" Target="https://www.cochranelibrary.com/cdsr/doi/10.1002/14651858.CD013356.pub2/full" TargetMode="External"/><Relationship Id="rId8702" Type="http://schemas.openxmlformats.org/officeDocument/2006/relationships/hyperlink" Target="https://www.tandfonline.com/doi/full/10.1080/09546634.2019.1639604" TargetMode="External"/><Relationship Id="rId10218" Type="http://schemas.openxmlformats.org/officeDocument/2006/relationships/hyperlink" Target="https://onlinelibrary.wiley.com/doi/10.1111/cod.13406" TargetMode="External"/><Relationship Id="rId10632" Type="http://schemas.openxmlformats.org/officeDocument/2006/relationships/hyperlink" Target="https://academic.oup.com/ced/article-abstract/42/1/89/6621744?redirectedFrom=fulltext" TargetMode="External"/><Relationship Id="rId2796" Type="http://schemas.openxmlformats.org/officeDocument/2006/relationships/hyperlink" Target="https://pubmed.ncbi.nlm.nih.gov/20507362" TargetMode="External"/><Relationship Id="rId3847" Type="http://schemas.openxmlformats.org/officeDocument/2006/relationships/hyperlink" Target="https://pubmed.ncbi.nlm.nih.gov/10383749" TargetMode="External"/><Relationship Id="rId6253" Type="http://schemas.openxmlformats.org/officeDocument/2006/relationships/hyperlink" Target="https://pubmed.ncbi.nlm.nih.gov/11085674" TargetMode="External"/><Relationship Id="rId7304" Type="http://schemas.openxmlformats.org/officeDocument/2006/relationships/hyperlink" Target="https://medicaljournalssweden.se/actadv/article/view/3018" TargetMode="External"/><Relationship Id="rId768" Type="http://schemas.openxmlformats.org/officeDocument/2006/relationships/hyperlink" Target="https://pubmed.ncbi.nlm.nih.gov/32072620" TargetMode="External"/><Relationship Id="rId1398" Type="http://schemas.openxmlformats.org/officeDocument/2006/relationships/hyperlink" Target="https://pubmed.ncbi.nlm.nih.gov/27547965" TargetMode="External"/><Relationship Id="rId2449" Type="http://schemas.openxmlformats.org/officeDocument/2006/relationships/hyperlink" Target="https://pubmed.ncbi.nlm.nih.gov/19878244" TargetMode="External"/><Relationship Id="rId2863" Type="http://schemas.openxmlformats.org/officeDocument/2006/relationships/hyperlink" Target="https://pubmed.ncbi.nlm.nih.gov/16675959" TargetMode="External"/><Relationship Id="rId3914" Type="http://schemas.openxmlformats.org/officeDocument/2006/relationships/hyperlink" Target="https://pubmed.ncbi.nlm.nih.gov/32518080" TargetMode="External"/><Relationship Id="rId6320" Type="http://schemas.openxmlformats.org/officeDocument/2006/relationships/hyperlink" Target="https://pubmed.ncbi.nlm.nih.gov/33910607" TargetMode="External"/><Relationship Id="rId9476" Type="http://schemas.openxmlformats.org/officeDocument/2006/relationships/hyperlink" Target="https://onlinelibrary.wiley.com/doi/10.1111/j.1752-699X.2009.00180.x" TargetMode="External"/><Relationship Id="rId9890" Type="http://schemas.openxmlformats.org/officeDocument/2006/relationships/hyperlink" Target="https://europepmc.org/abstract/MED/37799373" TargetMode="External"/><Relationship Id="rId12457" Type="http://schemas.openxmlformats.org/officeDocument/2006/relationships/hyperlink" Target="https://academic.oup.com/bjd/article-abstract/119/5/643/6684269?redirectedFrom=fulltext" TargetMode="External"/><Relationship Id="rId835" Type="http://schemas.openxmlformats.org/officeDocument/2006/relationships/hyperlink" Target="https://pubmed.ncbi.nlm.nih.gov/23782060" TargetMode="External"/><Relationship Id="rId1465" Type="http://schemas.openxmlformats.org/officeDocument/2006/relationships/hyperlink" Target="https://pubmed.ncbi.nlm.nih.gov/23505516" TargetMode="External"/><Relationship Id="rId2516" Type="http://schemas.openxmlformats.org/officeDocument/2006/relationships/hyperlink" Target="https://pubmed.ncbi.nlm.nih.gov/36929380" TargetMode="External"/><Relationship Id="rId8078" Type="http://schemas.openxmlformats.org/officeDocument/2006/relationships/hyperlink" Target="https://onlinelibrary.wiley.com/doi/10.1002/lsm.23335" TargetMode="External"/><Relationship Id="rId8492" Type="http://schemas.openxmlformats.org/officeDocument/2006/relationships/hyperlink" Target="https://onlinelibrary.wiley.com/doi/10.1111/pde.13078" TargetMode="External"/><Relationship Id="rId9129" Type="http://schemas.openxmlformats.org/officeDocument/2006/relationships/hyperlink" Target="https://academic.oup.com/bjd/article-abstract/162/6/1330/6642735?redirectedFrom=fulltext" TargetMode="External"/><Relationship Id="rId9543" Type="http://schemas.openxmlformats.org/officeDocument/2006/relationships/hyperlink" Target="https://academic.oup.com/bjd/article-abstract/141/1/175/6687105?redirectedFrom=fulltext" TargetMode="External"/><Relationship Id="rId11059" Type="http://schemas.openxmlformats.org/officeDocument/2006/relationships/hyperlink" Target="https://onlinelibrary.wiley.com/doi/10.1111/cod.12545" TargetMode="External"/><Relationship Id="rId1118" Type="http://schemas.openxmlformats.org/officeDocument/2006/relationships/hyperlink" Target="https://pubmed.ncbi.nlm.nih.gov/32022950" TargetMode="External"/><Relationship Id="rId1532" Type="http://schemas.openxmlformats.org/officeDocument/2006/relationships/hyperlink" Target="https://pubmed.ncbi.nlm.nih.gov/17943859" TargetMode="External"/><Relationship Id="rId2930" Type="http://schemas.openxmlformats.org/officeDocument/2006/relationships/hyperlink" Target="https://pubmed.ncbi.nlm.nih.gov/10998145" TargetMode="External"/><Relationship Id="rId4688" Type="http://schemas.openxmlformats.org/officeDocument/2006/relationships/hyperlink" Target="https://pubmed.ncbi.nlm.nih.gov/19830184" TargetMode="External"/><Relationship Id="rId7094" Type="http://schemas.openxmlformats.org/officeDocument/2006/relationships/hyperlink" Target="https://academic.oup.com/bjd/article-abstract/186/5/902/6705868?redirectedFrom=fulltext" TargetMode="External"/><Relationship Id="rId8145" Type="http://schemas.openxmlformats.org/officeDocument/2006/relationships/hyperlink" Target="https://dmd.aspetjournals.org/lookup/pmidlookup?view=long&amp;pmid=22039172" TargetMode="External"/><Relationship Id="rId10075" Type="http://schemas.openxmlformats.org/officeDocument/2006/relationships/hyperlink" Target="https://academic.oup.com/bjd/article-abstract/171/5/1211/6615878?redirectedFrom=fulltext" TargetMode="External"/><Relationship Id="rId11473" Type="http://schemas.openxmlformats.org/officeDocument/2006/relationships/hyperlink" Target="https://europepmc.org/abstract/MED/3096466" TargetMode="External"/><Relationship Id="rId12524" Type="http://schemas.openxmlformats.org/officeDocument/2006/relationships/hyperlink" Target="https://bmcnurs.biomedcentral.com/articles/10.1186/1472-6955-13-16" TargetMode="External"/><Relationship Id="rId902" Type="http://schemas.openxmlformats.org/officeDocument/2006/relationships/hyperlink" Target="https://pubmed.ncbi.nlm.nih.gov/34473341" TargetMode="External"/><Relationship Id="rId5739" Type="http://schemas.openxmlformats.org/officeDocument/2006/relationships/hyperlink" Target="https://pubmed.ncbi.nlm.nih.gov/25924756" TargetMode="External"/><Relationship Id="rId7161" Type="http://schemas.openxmlformats.org/officeDocument/2006/relationships/hyperlink" Target="https://academic.oup.com/bjd/article-abstract/177/4/1007/6674121?redirectedFrom=fulltext" TargetMode="External"/><Relationship Id="rId8212" Type="http://schemas.openxmlformats.org/officeDocument/2006/relationships/hyperlink" Target="https://linkinghub.elsevier.com/retrieve/pii/S0022-202X(15)37371-1" TargetMode="External"/><Relationship Id="rId9610" Type="http://schemas.openxmlformats.org/officeDocument/2006/relationships/hyperlink" Target="https://academic.oup.com/bjd/article-abstract/158/3/639/6643751?redirectedFrom=fulltext" TargetMode="External"/><Relationship Id="rId11126" Type="http://schemas.openxmlformats.org/officeDocument/2006/relationships/hyperlink" Target="https://link.springer.com/article/10.1007/s10654-012-9693-7" TargetMode="External"/><Relationship Id="rId11540" Type="http://schemas.openxmlformats.org/officeDocument/2006/relationships/hyperlink" Target="https://academic.oup.com/ced/article-abstract/31/5/623/6592027?redirectedFrom=fulltext" TargetMode="External"/><Relationship Id="rId4755" Type="http://schemas.openxmlformats.org/officeDocument/2006/relationships/hyperlink" Target="https://pubmed.ncbi.nlm.nih.gov/36652228" TargetMode="External"/><Relationship Id="rId5806" Type="http://schemas.openxmlformats.org/officeDocument/2006/relationships/hyperlink" Target="https://pubmed.ncbi.nlm.nih.gov/33093296" TargetMode="External"/><Relationship Id="rId10142" Type="http://schemas.openxmlformats.org/officeDocument/2006/relationships/hyperlink" Target="https://academic.oup.com/bjd/article-abstract/154/5/959/6637047?redirectedFrom=fulltext" TargetMode="External"/><Relationship Id="rId278" Type="http://schemas.openxmlformats.org/officeDocument/2006/relationships/hyperlink" Target="https://pubmed.ncbi.nlm.nih.gov/19508476" TargetMode="External"/><Relationship Id="rId3357" Type="http://schemas.openxmlformats.org/officeDocument/2006/relationships/hyperlink" Target="https://pubmed.ncbi.nlm.nih.gov/26475594" TargetMode="External"/><Relationship Id="rId3771" Type="http://schemas.openxmlformats.org/officeDocument/2006/relationships/hyperlink" Target="https://pubmed.ncbi.nlm.nih.gov/22607285" TargetMode="External"/><Relationship Id="rId4408" Type="http://schemas.openxmlformats.org/officeDocument/2006/relationships/hyperlink" Target="https://pubmed.ncbi.nlm.nih.gov/11309079" TargetMode="External"/><Relationship Id="rId4822" Type="http://schemas.openxmlformats.org/officeDocument/2006/relationships/hyperlink" Target="https://pubmed.ncbi.nlm.nih.gov/24731089" TargetMode="External"/><Relationship Id="rId7978" Type="http://schemas.openxmlformats.org/officeDocument/2006/relationships/hyperlink" Target="https://academic.oup.com/bjd/article-abstract/144/3/514/6690850?redirectedFrom=fulltext" TargetMode="External"/><Relationship Id="rId10959" Type="http://schemas.openxmlformats.org/officeDocument/2006/relationships/hyperlink" Target="https://onlinelibrary.wiley.com/doi/10.1111/j.1600-0781.2005.00140.x" TargetMode="External"/><Relationship Id="rId692" Type="http://schemas.openxmlformats.org/officeDocument/2006/relationships/hyperlink" Target="https://pubmed.ncbi.nlm.nih.gov/7279945" TargetMode="External"/><Relationship Id="rId2373" Type="http://schemas.openxmlformats.org/officeDocument/2006/relationships/hyperlink" Target="https://pubmed.ncbi.nlm.nih.gov/30817022" TargetMode="External"/><Relationship Id="rId3424" Type="http://schemas.openxmlformats.org/officeDocument/2006/relationships/hyperlink" Target="https://pubmed.ncbi.nlm.nih.gov/33656512" TargetMode="External"/><Relationship Id="rId6994" Type="http://schemas.openxmlformats.org/officeDocument/2006/relationships/hyperlink" Target="https://onlinelibrary.wiley.com/doi/10.1111/j.1398-9995.2012.02845.x" TargetMode="External"/><Relationship Id="rId12381" Type="http://schemas.openxmlformats.org/officeDocument/2006/relationships/hyperlink" Target="https://acrjournals.onlinelibrary.wiley.com/doi/epdf/10.1002/art.39085" TargetMode="External"/><Relationship Id="rId345" Type="http://schemas.openxmlformats.org/officeDocument/2006/relationships/hyperlink" Target="https://pubmed.ncbi.nlm.nih.gov/16112445" TargetMode="External"/><Relationship Id="rId2026" Type="http://schemas.openxmlformats.org/officeDocument/2006/relationships/hyperlink" Target="https://pubmed.ncbi.nlm.nih.gov/1892418" TargetMode="External"/><Relationship Id="rId2440" Type="http://schemas.openxmlformats.org/officeDocument/2006/relationships/hyperlink" Target="https://pubmed.ncbi.nlm.nih.gov/26336874" TargetMode="External"/><Relationship Id="rId5596" Type="http://schemas.openxmlformats.org/officeDocument/2006/relationships/hyperlink" Target="https://pubmed.ncbi.nlm.nih.gov/20666769" TargetMode="External"/><Relationship Id="rId6647" Type="http://schemas.openxmlformats.org/officeDocument/2006/relationships/hyperlink" Target="https://onlinelibrary.wiley.com/doi/10.1111/j.1468-3083.2010.03831.x" TargetMode="External"/><Relationship Id="rId9053" Type="http://schemas.openxmlformats.org/officeDocument/2006/relationships/hyperlink" Target="https://linkinghub.elsevier.com/retrieve/pii/S2213-6711(14)00088-5" TargetMode="External"/><Relationship Id="rId12034" Type="http://schemas.openxmlformats.org/officeDocument/2006/relationships/hyperlink" Target="https://www.liebertpub.com/doi/10.1097/DER.0000000000000024?url_ver=Z39.88-2003&amp;rfr_id=ori:rid:crossref.org&amp;rfr_dat=cr_pub%20%200pubmed" TargetMode="External"/><Relationship Id="rId412" Type="http://schemas.openxmlformats.org/officeDocument/2006/relationships/hyperlink" Target="https://pubmed.ncbi.nlm.nih.gov/11722447" TargetMode="External"/><Relationship Id="rId1042" Type="http://schemas.openxmlformats.org/officeDocument/2006/relationships/hyperlink" Target="https://pubmed.ncbi.nlm.nih.gov/37016153" TargetMode="External"/><Relationship Id="rId4198" Type="http://schemas.openxmlformats.org/officeDocument/2006/relationships/hyperlink" Target="https://pubmed.ncbi.nlm.nih.gov/26886873" TargetMode="External"/><Relationship Id="rId5249" Type="http://schemas.openxmlformats.org/officeDocument/2006/relationships/hyperlink" Target="https://pubmed.ncbi.nlm.nih.gov/16263562" TargetMode="External"/><Relationship Id="rId5663" Type="http://schemas.openxmlformats.org/officeDocument/2006/relationships/hyperlink" Target="https://pubmed.ncbi.nlm.nih.gov/11167696" TargetMode="External"/><Relationship Id="rId9120" Type="http://schemas.openxmlformats.org/officeDocument/2006/relationships/hyperlink" Target="https://onlinelibrary.wiley.com/doi/10.1111/j.1440-0960.2011.00788.x" TargetMode="External"/><Relationship Id="rId11050" Type="http://schemas.openxmlformats.org/officeDocument/2006/relationships/hyperlink" Target="https://onlinelibrary.wiley.com/doi/10.1111/cod.12718" TargetMode="External"/><Relationship Id="rId4265" Type="http://schemas.openxmlformats.org/officeDocument/2006/relationships/hyperlink" Target="https://pubmed.ncbi.nlm.nih.gov/8763424" TargetMode="External"/><Relationship Id="rId5316" Type="http://schemas.openxmlformats.org/officeDocument/2006/relationships/hyperlink" Target="https://pubmed.ncbi.nlm.nih.gov/21554051" TargetMode="External"/><Relationship Id="rId6714" Type="http://schemas.openxmlformats.org/officeDocument/2006/relationships/hyperlink" Target="https://onlinelibrary.wiley.com/doi/10.1111/j.1529-8019.2006.00087.x" TargetMode="External"/><Relationship Id="rId12101" Type="http://schemas.openxmlformats.org/officeDocument/2006/relationships/hyperlink" Target="https://onlinelibrary.wiley.com/doi/10.1111/j.1600-0536.2007.01291.x" TargetMode="External"/><Relationship Id="rId1859" Type="http://schemas.openxmlformats.org/officeDocument/2006/relationships/hyperlink" Target="https://pubmed.ncbi.nlm.nih.gov/10604792" TargetMode="External"/><Relationship Id="rId5730" Type="http://schemas.openxmlformats.org/officeDocument/2006/relationships/hyperlink" Target="https://pubmed.ncbi.nlm.nih.gov/30158225" TargetMode="External"/><Relationship Id="rId8886" Type="http://schemas.openxmlformats.org/officeDocument/2006/relationships/hyperlink" Target="https://onlinelibrary.wiley.com/doi/10.1111/pde.14790" TargetMode="External"/><Relationship Id="rId9937" Type="http://schemas.openxmlformats.org/officeDocument/2006/relationships/hyperlink" Target="https://europepmc.org/abstract/MED/31462472" TargetMode="External"/><Relationship Id="rId11867" Type="http://schemas.openxmlformats.org/officeDocument/2006/relationships/hyperlink" Target="https://academic.oup.com/ced/article-abstract/24/2/64/6627667?redirectedFrom=fulltext" TargetMode="External"/><Relationship Id="rId1926" Type="http://schemas.openxmlformats.org/officeDocument/2006/relationships/hyperlink" Target="https://pubmed.ncbi.nlm.nih.gov/30036598" TargetMode="External"/><Relationship Id="rId3281" Type="http://schemas.openxmlformats.org/officeDocument/2006/relationships/hyperlink" Target="https://pubmed.ncbi.nlm.nih.gov/21564125" TargetMode="External"/><Relationship Id="rId4332" Type="http://schemas.openxmlformats.org/officeDocument/2006/relationships/hyperlink" Target="https://pubmed.ncbi.nlm.nih.gov/33263718" TargetMode="External"/><Relationship Id="rId7488" Type="http://schemas.openxmlformats.org/officeDocument/2006/relationships/hyperlink" Target="https://onlinelibrary.wiley.com/doi/10.1111/jdv.15644" TargetMode="External"/><Relationship Id="rId8539" Type="http://schemas.openxmlformats.org/officeDocument/2006/relationships/hyperlink" Target="https://academic.oup.com/bjd/article-abstract/170/2/462/6614893?redirectedFrom=fulltext" TargetMode="External"/><Relationship Id="rId8953" Type="http://schemas.openxmlformats.org/officeDocument/2006/relationships/hyperlink" Target="https://academic.oup.com/bjd/article/181/6/1115/6752020" TargetMode="External"/><Relationship Id="rId10469" Type="http://schemas.openxmlformats.org/officeDocument/2006/relationships/hyperlink" Target="https://onlinelibrary.wiley.com/doi/10.1111/srt.12464" TargetMode="External"/><Relationship Id="rId10883" Type="http://schemas.openxmlformats.org/officeDocument/2006/relationships/hyperlink" Target="https://journals.sagepub.com/doi/10.1177/14782715221132858?url_ver=Z39.88-2003&amp;rfr_id=ori:rid:crossref.org&amp;rfr_dat=cr_pub%20%200pubmed" TargetMode="External"/><Relationship Id="rId7555" Type="http://schemas.openxmlformats.org/officeDocument/2006/relationships/hyperlink" Target="https://academic.oup.com/bjd/article-abstract/172/4/933/6616134?redirectedFrom=fulltext" TargetMode="External"/><Relationship Id="rId8606" Type="http://schemas.openxmlformats.org/officeDocument/2006/relationships/hyperlink" Target="https://www.clinicalkey.com/content/playBy/pii?v=S0091-6749(08)00187-5" TargetMode="External"/><Relationship Id="rId10536" Type="http://schemas.openxmlformats.org/officeDocument/2006/relationships/hyperlink" Target="https://academic.oup.com/ced/article-abstract/31/2/284/6624337?redirectedFrom=fulltext" TargetMode="External"/><Relationship Id="rId11934" Type="http://schemas.openxmlformats.org/officeDocument/2006/relationships/hyperlink" Target="https://europepmc.org/abstract/MED/26187120" TargetMode="External"/><Relationship Id="rId3001" Type="http://schemas.openxmlformats.org/officeDocument/2006/relationships/hyperlink" Target="https://pubmed.ncbi.nlm.nih.gov/1884860" TargetMode="External"/><Relationship Id="rId6157" Type="http://schemas.openxmlformats.org/officeDocument/2006/relationships/hyperlink" Target="https://pubmed.ncbi.nlm.nih.gov/8462286" TargetMode="External"/><Relationship Id="rId6571" Type="http://schemas.openxmlformats.org/officeDocument/2006/relationships/hyperlink" Target="https://academic.oup.com/bjd/article-abstract/172/4/933/6616134?redirectedFrom=fulltext" TargetMode="External"/><Relationship Id="rId7208" Type="http://schemas.openxmlformats.org/officeDocument/2006/relationships/hyperlink" Target="https://academic.oup.com/bjd/article-abstract/165/3/457/6644230?redirectedFrom=fulltext" TargetMode="External"/><Relationship Id="rId7622" Type="http://schemas.openxmlformats.org/officeDocument/2006/relationships/hyperlink" Target="https://academic.oup.com/bjd/article-abstract/153/5/869/6636623?redirectedFrom=fulltext" TargetMode="External"/><Relationship Id="rId10950" Type="http://schemas.openxmlformats.org/officeDocument/2006/relationships/hyperlink" Target="http://www.minervamedica.it/index2.t?show=R23Y2009N04A0453" TargetMode="External"/><Relationship Id="rId2767" Type="http://schemas.openxmlformats.org/officeDocument/2006/relationships/hyperlink" Target="https://pubmed.ncbi.nlm.nih.gov/22209565" TargetMode="External"/><Relationship Id="rId5173" Type="http://schemas.openxmlformats.org/officeDocument/2006/relationships/hyperlink" Target="https://pubmed.ncbi.nlm.nih.gov/7296963" TargetMode="External"/><Relationship Id="rId6224" Type="http://schemas.openxmlformats.org/officeDocument/2006/relationships/hyperlink" Target="https://pubmed.ncbi.nlm.nih.gov/19522713" TargetMode="External"/><Relationship Id="rId9794" Type="http://schemas.openxmlformats.org/officeDocument/2006/relationships/hyperlink" Target="https://academic.oup.com/ced/article-abstract/42/2/185/6621474?redirectedFrom=fulltext" TargetMode="External"/><Relationship Id="rId10603" Type="http://schemas.openxmlformats.org/officeDocument/2006/relationships/hyperlink" Target="https://academic.oup.com/bjd/article-abstract/138/5/885/6683060?redirectedFrom=fulltext" TargetMode="External"/><Relationship Id="rId739" Type="http://schemas.openxmlformats.org/officeDocument/2006/relationships/hyperlink" Target="https://pubmed.ncbi.nlm.nih.gov/34709669" TargetMode="External"/><Relationship Id="rId1369" Type="http://schemas.openxmlformats.org/officeDocument/2006/relationships/hyperlink" Target="https://pubmed.ncbi.nlm.nih.gov/30521690" TargetMode="External"/><Relationship Id="rId3818" Type="http://schemas.openxmlformats.org/officeDocument/2006/relationships/hyperlink" Target="https://pubmed.ncbi.nlm.nih.gov/17719747" TargetMode="External"/><Relationship Id="rId5240" Type="http://schemas.openxmlformats.org/officeDocument/2006/relationships/hyperlink" Target="https://pubmed.ncbi.nlm.nih.gov/18173405" TargetMode="External"/><Relationship Id="rId8396" Type="http://schemas.openxmlformats.org/officeDocument/2006/relationships/hyperlink" Target="https://onlinelibrary.wiley.com/doi/10.1111/jdv.18613" TargetMode="External"/><Relationship Id="rId9447" Type="http://schemas.openxmlformats.org/officeDocument/2006/relationships/hyperlink" Target="https://onlinelibrary.wiley.com/doi/10.1111/j.1468-3083.2012.04609.x" TargetMode="External"/><Relationship Id="rId1783" Type="http://schemas.openxmlformats.org/officeDocument/2006/relationships/hyperlink" Target="https://pubmed.ncbi.nlm.nih.gov/24086543" TargetMode="External"/><Relationship Id="rId2834" Type="http://schemas.openxmlformats.org/officeDocument/2006/relationships/hyperlink" Target="https://pubmed.ncbi.nlm.nih.gov/18068483" TargetMode="External"/><Relationship Id="rId8049" Type="http://schemas.openxmlformats.org/officeDocument/2006/relationships/hyperlink" Target="https://academic.oup.com/ced/article-abstract/17/6/441/6629425?redirectedFrom=fulltext" TargetMode="External"/><Relationship Id="rId9861" Type="http://schemas.openxmlformats.org/officeDocument/2006/relationships/hyperlink" Target="https://academic.oup.com/bjd/article-abstract/160/2/438/6641833?redirectedFrom=fulltext" TargetMode="External"/><Relationship Id="rId11377" Type="http://schemas.openxmlformats.org/officeDocument/2006/relationships/hyperlink" Target="https://journals.sagepub.com/doi/10.1177/014107688507800514?url_ver=Z39.88-2003&amp;rfr_id=ori:rid:crossref.org&amp;rfr_dat=cr_pub%20%200pubmed" TargetMode="External"/><Relationship Id="rId11791" Type="http://schemas.openxmlformats.org/officeDocument/2006/relationships/hyperlink" Target="https://www.birpublications.org/doi/10.1259/bjr/74184796?url_ver=Z39.88-2003&amp;rfr_id=ori:rid:crossref.org&amp;rfr_dat=cr_pub%20%200pubmed" TargetMode="External"/><Relationship Id="rId12428" Type="http://schemas.openxmlformats.org/officeDocument/2006/relationships/hyperlink" Target="https://academic.oup.com/bjd/article-abstract/141/3/604/6686894?redirectedFrom=fulltext" TargetMode="External"/><Relationship Id="rId75" Type="http://schemas.openxmlformats.org/officeDocument/2006/relationships/hyperlink" Target="https://pubmed.ncbi.nlm.nih.gov/32283057" TargetMode="External"/><Relationship Id="rId806" Type="http://schemas.openxmlformats.org/officeDocument/2006/relationships/hyperlink" Target="https://pubmed.ncbi.nlm.nih.gov/27291450" TargetMode="External"/><Relationship Id="rId1436" Type="http://schemas.openxmlformats.org/officeDocument/2006/relationships/hyperlink" Target="https://pubmed.ncbi.nlm.nih.gov/25282560" TargetMode="External"/><Relationship Id="rId1850" Type="http://schemas.openxmlformats.org/officeDocument/2006/relationships/hyperlink" Target="https://pubmed.ncbi.nlm.nih.gov/11903225" TargetMode="External"/><Relationship Id="rId2901" Type="http://schemas.openxmlformats.org/officeDocument/2006/relationships/hyperlink" Target="https://pubmed.ncbi.nlm.nih.gov/14632173" TargetMode="External"/><Relationship Id="rId7065" Type="http://schemas.openxmlformats.org/officeDocument/2006/relationships/hyperlink" Target="https://academic.oup.com/bjd/article/189/6/761/7241479" TargetMode="External"/><Relationship Id="rId8463" Type="http://schemas.openxmlformats.org/officeDocument/2006/relationships/hyperlink" Target="https://www.clinicalkey.com/content/playBy/pii?v=S0091-6749(18)31290-9" TargetMode="External"/><Relationship Id="rId9514" Type="http://schemas.openxmlformats.org/officeDocument/2006/relationships/hyperlink" Target="https://linkinghub.elsevier.com/retrieve/pii/S0022-202X(15)30213-X" TargetMode="External"/><Relationship Id="rId10393" Type="http://schemas.openxmlformats.org/officeDocument/2006/relationships/hyperlink" Target="https://onlinelibrary.wiley.com/resolve/openurl?genre=article&amp;sid=nlm:pubmed&amp;issn=0105-1873&amp;date=1994&amp;volume=30&amp;issue=4&amp;spage=241" TargetMode="External"/><Relationship Id="rId11444" Type="http://schemas.openxmlformats.org/officeDocument/2006/relationships/hyperlink" Target="https://academic.oup.com/ced/article-abstract/34/8/e821/6625440?redirectedFrom=fulltext" TargetMode="External"/><Relationship Id="rId1503" Type="http://schemas.openxmlformats.org/officeDocument/2006/relationships/hyperlink" Target="https://pubmed.ncbi.nlm.nih.gov/20367876" TargetMode="External"/><Relationship Id="rId4659" Type="http://schemas.openxmlformats.org/officeDocument/2006/relationships/hyperlink" Target="https://pubmed.ncbi.nlm.nih.gov/26830116" TargetMode="External"/><Relationship Id="rId8116" Type="http://schemas.openxmlformats.org/officeDocument/2006/relationships/hyperlink" Target="https://academic.oup.com/bjd/article-abstract/174/6/1411/6617079?redirectedFrom=fulltext" TargetMode="External"/><Relationship Id="rId8530" Type="http://schemas.openxmlformats.org/officeDocument/2006/relationships/hyperlink" Target="https://onlinelibrary.wiley.com/doi/10.1002/ajmg.a.36507" TargetMode="External"/><Relationship Id="rId10046" Type="http://schemas.openxmlformats.org/officeDocument/2006/relationships/hyperlink" Target="https://aacrjournals.org/clincancerres/article/25/11/3384/81614/Identification-of-Rigosertib-for-the-Treatment-of" TargetMode="External"/><Relationship Id="rId10460" Type="http://schemas.openxmlformats.org/officeDocument/2006/relationships/hyperlink" Target="https://f1000research.com/articles/9-651/v1" TargetMode="External"/><Relationship Id="rId11511" Type="http://schemas.openxmlformats.org/officeDocument/2006/relationships/hyperlink" Target="https://onlinelibrary.wiley.com/doi/10.1111/jdv.12150" TargetMode="External"/><Relationship Id="rId3675" Type="http://schemas.openxmlformats.org/officeDocument/2006/relationships/hyperlink" Target="https://pubmed.ncbi.nlm.nih.gov/22832489" TargetMode="External"/><Relationship Id="rId4726" Type="http://schemas.openxmlformats.org/officeDocument/2006/relationships/hyperlink" Target="https://pubmed.ncbi.nlm.nih.gov/12084090" TargetMode="External"/><Relationship Id="rId6081" Type="http://schemas.openxmlformats.org/officeDocument/2006/relationships/hyperlink" Target="https://pubmed.ncbi.nlm.nih.gov/9609393" TargetMode="External"/><Relationship Id="rId7132" Type="http://schemas.openxmlformats.org/officeDocument/2006/relationships/hyperlink" Target="https://academic.oup.com/bjd/article/183/1/3/6698580" TargetMode="External"/><Relationship Id="rId10113" Type="http://schemas.openxmlformats.org/officeDocument/2006/relationships/hyperlink" Target="https://academic.oup.com/ced/article-abstract/35/8/881/6622375?redirectedFrom=fulltext" TargetMode="External"/><Relationship Id="rId596" Type="http://schemas.openxmlformats.org/officeDocument/2006/relationships/hyperlink" Target="https://pubmed.ncbi.nlm.nih.gov/32223003" TargetMode="External"/><Relationship Id="rId2277" Type="http://schemas.openxmlformats.org/officeDocument/2006/relationships/hyperlink" Target="https://pubmed.ncbi.nlm.nih.gov/17300660" TargetMode="External"/><Relationship Id="rId2691" Type="http://schemas.openxmlformats.org/officeDocument/2006/relationships/hyperlink" Target="https://pubmed.ncbi.nlm.nih.gov/26338057" TargetMode="External"/><Relationship Id="rId3328" Type="http://schemas.openxmlformats.org/officeDocument/2006/relationships/hyperlink" Target="https://pubmed.ncbi.nlm.nih.gov/35863467" TargetMode="External"/><Relationship Id="rId3742" Type="http://schemas.openxmlformats.org/officeDocument/2006/relationships/hyperlink" Target="https://pubmed.ncbi.nlm.nih.gov/27291450" TargetMode="External"/><Relationship Id="rId6898" Type="http://schemas.openxmlformats.org/officeDocument/2006/relationships/hyperlink" Target="https://www.jci.org/articles/view/115275" TargetMode="External"/><Relationship Id="rId12285" Type="http://schemas.openxmlformats.org/officeDocument/2006/relationships/hyperlink" Target="https://onlinelibrary.wiley.com/resolve/openurl?genre=article&amp;sid=nlm:pubmed&amp;issn=0105-1873&amp;date=1996&amp;volume=35&amp;issue=3&amp;spage=190" TargetMode="External"/><Relationship Id="rId249" Type="http://schemas.openxmlformats.org/officeDocument/2006/relationships/hyperlink" Target="https://pubmed.ncbi.nlm.nih.gov/21718345" TargetMode="External"/><Relationship Id="rId663" Type="http://schemas.openxmlformats.org/officeDocument/2006/relationships/hyperlink" Target="https://pubmed.ncbi.nlm.nih.gov/11703512" TargetMode="External"/><Relationship Id="rId1293" Type="http://schemas.openxmlformats.org/officeDocument/2006/relationships/hyperlink" Target="https://pubmed.ncbi.nlm.nih.gov/35577586" TargetMode="External"/><Relationship Id="rId2344" Type="http://schemas.openxmlformats.org/officeDocument/2006/relationships/hyperlink" Target="https://pubmed.ncbi.nlm.nih.gov/36637891" TargetMode="External"/><Relationship Id="rId7949" Type="http://schemas.openxmlformats.org/officeDocument/2006/relationships/hyperlink" Target="https://linkinghub.elsevier.com/retrieve/pii/S0022-202X(15)30893-9" TargetMode="External"/><Relationship Id="rId9371" Type="http://schemas.openxmlformats.org/officeDocument/2006/relationships/hyperlink" Target="https://www.tandfonline.com/doi/full/10.1080/09546634.2019.1592100" TargetMode="External"/><Relationship Id="rId316" Type="http://schemas.openxmlformats.org/officeDocument/2006/relationships/hyperlink" Target="https://pubmed.ncbi.nlm.nih.gov/17970889" TargetMode="External"/><Relationship Id="rId6965" Type="http://schemas.openxmlformats.org/officeDocument/2006/relationships/hyperlink" Target="https://academic.oup.com/bjd/article-abstract/182/3/729/6731473?redirectedFrom=fulltext" TargetMode="External"/><Relationship Id="rId9024" Type="http://schemas.openxmlformats.org/officeDocument/2006/relationships/hyperlink" Target="https://www.clinicalkey.com/content/playBy/pii?v=S0190-9622(15)02488-3" TargetMode="External"/><Relationship Id="rId12352" Type="http://schemas.openxmlformats.org/officeDocument/2006/relationships/hyperlink" Target="https://academic.oup.com/bjd/article-abstract/123/5/595/6685501?redirectedFrom=fulltext" TargetMode="External"/><Relationship Id="rId730" Type="http://schemas.openxmlformats.org/officeDocument/2006/relationships/hyperlink" Target="https://pubmed.ncbi.nlm.nih.gov/35501944" TargetMode="External"/><Relationship Id="rId1013" Type="http://schemas.openxmlformats.org/officeDocument/2006/relationships/hyperlink" Target="https://pubmed.ncbi.nlm.nih.gov/10447380" TargetMode="External"/><Relationship Id="rId1360" Type="http://schemas.openxmlformats.org/officeDocument/2006/relationships/hyperlink" Target="https://pubmed.ncbi.nlm.nih.gov/29860482" TargetMode="External"/><Relationship Id="rId2411" Type="http://schemas.openxmlformats.org/officeDocument/2006/relationships/hyperlink" Target="https://pubmed.ncbi.nlm.nih.gov/16989854" TargetMode="External"/><Relationship Id="rId4169" Type="http://schemas.openxmlformats.org/officeDocument/2006/relationships/hyperlink" Target="https://pubmed.ncbi.nlm.nih.gov/30051732" TargetMode="External"/><Relationship Id="rId5567" Type="http://schemas.openxmlformats.org/officeDocument/2006/relationships/hyperlink" Target="https://pubmed.ncbi.nlm.nih.gov/32428274" TargetMode="External"/><Relationship Id="rId5981" Type="http://schemas.openxmlformats.org/officeDocument/2006/relationships/hyperlink" Target="https://pubmed.ncbi.nlm.nih.gov/15209809" TargetMode="External"/><Relationship Id="rId6618" Type="http://schemas.openxmlformats.org/officeDocument/2006/relationships/hyperlink" Target="https://academic.oup.com/bjd/article-abstract/167/3/694/6614182?redirectedFrom=fulltext" TargetMode="External"/><Relationship Id="rId8040" Type="http://schemas.openxmlformats.org/officeDocument/2006/relationships/hyperlink" Target="https://jamanetwork.com/journals/jamadermatology/fullarticle/vol/130/pg/114" TargetMode="External"/><Relationship Id="rId12005" Type="http://schemas.openxmlformats.org/officeDocument/2006/relationships/hyperlink" Target="https://linkinghub.elsevier.com/retrieve/pii/S0273-2300(19)30083-2" TargetMode="External"/><Relationship Id="rId4583" Type="http://schemas.openxmlformats.org/officeDocument/2006/relationships/hyperlink" Target="https://pubmed.ncbi.nlm.nih.gov/3365959" TargetMode="External"/><Relationship Id="rId5634" Type="http://schemas.openxmlformats.org/officeDocument/2006/relationships/hyperlink" Target="https://pubmed.ncbi.nlm.nih.gov/10583051" TargetMode="External"/><Relationship Id="rId11021" Type="http://schemas.openxmlformats.org/officeDocument/2006/relationships/hyperlink" Target="https://onlinelibrary.wiley.com/doi/10.1111/cod.13933" TargetMode="External"/><Relationship Id="rId3185" Type="http://schemas.openxmlformats.org/officeDocument/2006/relationships/hyperlink" Target="https://pubmed.ncbi.nlm.nih.gov/15115525" TargetMode="External"/><Relationship Id="rId4236" Type="http://schemas.openxmlformats.org/officeDocument/2006/relationships/hyperlink" Target="https://pubmed.ncbi.nlm.nih.gov/19067711" TargetMode="External"/><Relationship Id="rId4650" Type="http://schemas.openxmlformats.org/officeDocument/2006/relationships/hyperlink" Target="https://pubmed.ncbi.nlm.nih.gov/28731255" TargetMode="External"/><Relationship Id="rId5701" Type="http://schemas.openxmlformats.org/officeDocument/2006/relationships/hyperlink" Target="https://pubmed.ncbi.nlm.nih.gov/33103313" TargetMode="External"/><Relationship Id="rId8857" Type="http://schemas.openxmlformats.org/officeDocument/2006/relationships/hyperlink" Target="https://linkinghub.elsevier.com/retrieve/pii/S0022-202X(23)00075-1" TargetMode="External"/><Relationship Id="rId9908" Type="http://schemas.openxmlformats.org/officeDocument/2006/relationships/hyperlink" Target="https://europepmc.org/abstract/MED/35450918" TargetMode="External"/><Relationship Id="rId3252" Type="http://schemas.openxmlformats.org/officeDocument/2006/relationships/hyperlink" Target="https://pubmed.ncbi.nlm.nih.gov/32275769" TargetMode="External"/><Relationship Id="rId4303" Type="http://schemas.openxmlformats.org/officeDocument/2006/relationships/hyperlink" Target="https://pubmed.ncbi.nlm.nih.gov/34116062" TargetMode="External"/><Relationship Id="rId7459" Type="http://schemas.openxmlformats.org/officeDocument/2006/relationships/hyperlink" Target="https://linkinghub.elsevier.com/retrieve/pii/S0002-9297(21)00085-9" TargetMode="External"/><Relationship Id="rId7873" Type="http://schemas.openxmlformats.org/officeDocument/2006/relationships/hyperlink" Target="https://jamanetwork.com/journals/jamadermatology/fullarticle/10.1001/archdermatol.2009.104" TargetMode="External"/><Relationship Id="rId10787" Type="http://schemas.openxmlformats.org/officeDocument/2006/relationships/hyperlink" Target="https://onlinelibrary.wiley.com/resolve/openurl?genre=article&amp;sid=nlm:pubmed&amp;issn=0105-1873&amp;date=1998&amp;volume=38&amp;issue=2&amp;spage=109" TargetMode="External"/><Relationship Id="rId11838" Type="http://schemas.openxmlformats.org/officeDocument/2006/relationships/hyperlink" Target="https://linkinghub.elsevier.com/retrieve/pii/S0926995998000233" TargetMode="External"/><Relationship Id="rId173" Type="http://schemas.openxmlformats.org/officeDocument/2006/relationships/hyperlink" Target="https://pubmed.ncbi.nlm.nih.gov/26569580" TargetMode="External"/><Relationship Id="rId6475" Type="http://schemas.openxmlformats.org/officeDocument/2006/relationships/hyperlink" Target="https://medicaljournalssweden.se/actadv/article/view/1880" TargetMode="External"/><Relationship Id="rId7526" Type="http://schemas.openxmlformats.org/officeDocument/2006/relationships/hyperlink" Target="https://www.tandfonline.com/doi/full/10.1080/13543784.2017.1274734" TargetMode="External"/><Relationship Id="rId8924" Type="http://schemas.openxmlformats.org/officeDocument/2006/relationships/hyperlink" Target="https://onlinelibrary.wiley.com/doi/10.1111/exd.14096" TargetMode="External"/><Relationship Id="rId10854" Type="http://schemas.openxmlformats.org/officeDocument/2006/relationships/hyperlink" Target="https://academic.oup.com/ced/article-abstract/12/1/5/6630359?redirectedFrom=fulltext" TargetMode="External"/><Relationship Id="rId11905" Type="http://schemas.openxmlformats.org/officeDocument/2006/relationships/hyperlink" Target="https://onlinelibrary.wiley.com/doi/10.1111/jan.14586" TargetMode="External"/><Relationship Id="rId240" Type="http://schemas.openxmlformats.org/officeDocument/2006/relationships/hyperlink" Target="https://pubmed.ncbi.nlm.nih.gov/23143594" TargetMode="External"/><Relationship Id="rId5077" Type="http://schemas.openxmlformats.org/officeDocument/2006/relationships/hyperlink" Target="https://pubmed.ncbi.nlm.nih.gov/9403960" TargetMode="External"/><Relationship Id="rId6128" Type="http://schemas.openxmlformats.org/officeDocument/2006/relationships/hyperlink" Target="https://pubmed.ncbi.nlm.nih.gov/7758323" TargetMode="External"/><Relationship Id="rId7940" Type="http://schemas.openxmlformats.org/officeDocument/2006/relationships/hyperlink" Target="https://academic.oup.com/bjd/article-abstract/152/4/735/6636078?redirectedFrom=fulltext" TargetMode="External"/><Relationship Id="rId10507" Type="http://schemas.openxmlformats.org/officeDocument/2006/relationships/hyperlink" Target="https://linkinghub.elsevier.com/retrieve/pii/S0022-202X(15)36404-6" TargetMode="External"/><Relationship Id="rId10921" Type="http://schemas.openxmlformats.org/officeDocument/2006/relationships/hyperlink" Target="https://academic.oup.com/bjd/article-abstract/170/3/694/6614844?redirectedFrom=fulltext" TargetMode="External"/><Relationship Id="rId4093" Type="http://schemas.openxmlformats.org/officeDocument/2006/relationships/hyperlink" Target="https://pubmed.ncbi.nlm.nih.gov/7924302" TargetMode="External"/><Relationship Id="rId5144" Type="http://schemas.openxmlformats.org/officeDocument/2006/relationships/hyperlink" Target="https://pubmed.ncbi.nlm.nih.gov/3677658" TargetMode="External"/><Relationship Id="rId5491" Type="http://schemas.openxmlformats.org/officeDocument/2006/relationships/hyperlink" Target="https://pubmed.ncbi.nlm.nih.gov/34183447" TargetMode="External"/><Relationship Id="rId6542" Type="http://schemas.openxmlformats.org/officeDocument/2006/relationships/hyperlink" Target="https://linkinghub.elsevier.com/retrieve/pii/S0022-202X(16)31027-2" TargetMode="External"/><Relationship Id="rId9698" Type="http://schemas.openxmlformats.org/officeDocument/2006/relationships/hyperlink" Target="https://europepmc.org/abstract/MED/36787993" TargetMode="External"/><Relationship Id="rId1687" Type="http://schemas.openxmlformats.org/officeDocument/2006/relationships/hyperlink" Target="https://pubmed.ncbi.nlm.nih.gov/8173454" TargetMode="External"/><Relationship Id="rId2738" Type="http://schemas.openxmlformats.org/officeDocument/2006/relationships/hyperlink" Target="https://pubmed.ncbi.nlm.nih.gov/25441608" TargetMode="External"/><Relationship Id="rId9765" Type="http://schemas.openxmlformats.org/officeDocument/2006/relationships/hyperlink" Target="https://jamanetwork.com/journals/jamadermatology/fullarticle/10.1001/jamadermatol.2019.1268" TargetMode="External"/><Relationship Id="rId11695" Type="http://schemas.openxmlformats.org/officeDocument/2006/relationships/hyperlink" Target="https://bmcmededuc.biomedcentral.com/articles/10.1186/s12909-021-03032-9" TargetMode="External"/><Relationship Id="rId1754" Type="http://schemas.openxmlformats.org/officeDocument/2006/relationships/hyperlink" Target="https://pubmed.ncbi.nlm.nih.gov/27775832" TargetMode="External"/><Relationship Id="rId2805" Type="http://schemas.openxmlformats.org/officeDocument/2006/relationships/hyperlink" Target="https://pubmed.ncbi.nlm.nih.gov/19945626" TargetMode="External"/><Relationship Id="rId4160" Type="http://schemas.openxmlformats.org/officeDocument/2006/relationships/hyperlink" Target="https://pubmed.ncbi.nlm.nih.gov/34693027" TargetMode="External"/><Relationship Id="rId5211" Type="http://schemas.openxmlformats.org/officeDocument/2006/relationships/hyperlink" Target="https://pubmed.ncbi.nlm.nih.gov/27901042" TargetMode="External"/><Relationship Id="rId8367" Type="http://schemas.openxmlformats.org/officeDocument/2006/relationships/hyperlink" Target="https://jamanetwork.com/journals/jamadermatology/fullarticle/vol/128/pg/272" TargetMode="External"/><Relationship Id="rId8781" Type="http://schemas.openxmlformats.org/officeDocument/2006/relationships/hyperlink" Target="https://www.clinicalkey.com/content/playBy/pii?v=S0738-081X(10)00214-2" TargetMode="External"/><Relationship Id="rId9418" Type="http://schemas.openxmlformats.org/officeDocument/2006/relationships/hyperlink" Target="https://europepmc.org/abstract/MED/27990211" TargetMode="External"/><Relationship Id="rId9832" Type="http://schemas.openxmlformats.org/officeDocument/2006/relationships/hyperlink" Target="https://onlinelibrary.wiley.com/doi/10.1111/j.1468-3083.2012.04456.x" TargetMode="External"/><Relationship Id="rId10297" Type="http://schemas.openxmlformats.org/officeDocument/2006/relationships/hyperlink" Target="https://academic.oup.com/ced/article-abstract/40/8/923/6621404?redirectedFrom=fulltext" TargetMode="External"/><Relationship Id="rId11348" Type="http://schemas.openxmlformats.org/officeDocument/2006/relationships/hyperlink" Target="https://onlinelibrary.wiley.com/resolve/openurl?genre=article&amp;sid=nlm:pubmed&amp;issn=0105-1873&amp;date=1991&amp;volume=24&amp;issue=2&amp;spage=133" TargetMode="External"/><Relationship Id="rId46" Type="http://schemas.openxmlformats.org/officeDocument/2006/relationships/hyperlink" Target="https://pubmed.ncbi.nlm.nih.gov/36082746" TargetMode="External"/><Relationship Id="rId1407" Type="http://schemas.openxmlformats.org/officeDocument/2006/relationships/hyperlink" Target="https://pubmed.ncbi.nlm.nih.gov/26779929" TargetMode="External"/><Relationship Id="rId1821" Type="http://schemas.openxmlformats.org/officeDocument/2006/relationships/hyperlink" Target="https://pubmed.ncbi.nlm.nih.gov/16606416" TargetMode="External"/><Relationship Id="rId4977" Type="http://schemas.openxmlformats.org/officeDocument/2006/relationships/hyperlink" Target="https://pubmed.ncbi.nlm.nih.gov/16086750" TargetMode="External"/><Relationship Id="rId7383" Type="http://schemas.openxmlformats.org/officeDocument/2006/relationships/hyperlink" Target="https://onlinelibrary.wiley.com/resolve/openurl?genre=article&amp;sid=nlm:pubmed&amp;issn=0954-7894&amp;date=1995&amp;volume=25&amp;issue=11&amp;spage=1027" TargetMode="External"/><Relationship Id="rId8434" Type="http://schemas.openxmlformats.org/officeDocument/2006/relationships/hyperlink" Target="https://onlinelibrary.wiley.com/doi/10.1111/all.14631" TargetMode="External"/><Relationship Id="rId10364" Type="http://schemas.openxmlformats.org/officeDocument/2006/relationships/hyperlink" Target="https://onlinelibrary.wiley.com/resolve/openurl?genre=article&amp;sid=nlm:pubmed&amp;issn=0105-1873&amp;date=1998&amp;volume=39&amp;issue=1&amp;spage=52" TargetMode="External"/><Relationship Id="rId11762" Type="http://schemas.openxmlformats.org/officeDocument/2006/relationships/hyperlink" Target="https://europepmc.org/abstract/MED/33462008" TargetMode="External"/><Relationship Id="rId3579" Type="http://schemas.openxmlformats.org/officeDocument/2006/relationships/hyperlink" Target="https://pubmed.ncbi.nlm.nih.gov/36763872" TargetMode="External"/><Relationship Id="rId7036" Type="http://schemas.openxmlformats.org/officeDocument/2006/relationships/hyperlink" Target="https://academic.oup.com/bjd/article-abstract/139/4/660/6683699?redirectedFrom=fulltext" TargetMode="External"/><Relationship Id="rId7450" Type="http://schemas.openxmlformats.org/officeDocument/2006/relationships/hyperlink" Target="https://link.springer.com/article/10.1007/s13555-020-00463-y" TargetMode="External"/><Relationship Id="rId8501" Type="http://schemas.openxmlformats.org/officeDocument/2006/relationships/hyperlink" Target="https://onlinelibrary.wiley.com/doi/10.1111/pde.13041" TargetMode="External"/><Relationship Id="rId10017" Type="http://schemas.openxmlformats.org/officeDocument/2006/relationships/hyperlink" Target="https://academic.oup.com/bjd/article-abstract/186/5/843/6705879?redirectedFrom=fulltext" TargetMode="External"/><Relationship Id="rId11415" Type="http://schemas.openxmlformats.org/officeDocument/2006/relationships/hyperlink" Target="https://onlinelibrary.wiley.com/doi/10.1111/ceo.13477" TargetMode="External"/><Relationship Id="rId2595" Type="http://schemas.openxmlformats.org/officeDocument/2006/relationships/hyperlink" Target="https://pubmed.ncbi.nlm.nih.gov/32097499" TargetMode="External"/><Relationship Id="rId3993" Type="http://schemas.openxmlformats.org/officeDocument/2006/relationships/hyperlink" Target="https://pubmed.ncbi.nlm.nih.gov/27535598" TargetMode="External"/><Relationship Id="rId6052" Type="http://schemas.openxmlformats.org/officeDocument/2006/relationships/hyperlink" Target="https://pubmed.ncbi.nlm.nih.gov/10945748" TargetMode="External"/><Relationship Id="rId7103" Type="http://schemas.openxmlformats.org/officeDocument/2006/relationships/hyperlink" Target="https://onlinelibrary.wiley.com/doi/10.1111/exd.14446" TargetMode="External"/><Relationship Id="rId10431" Type="http://schemas.openxmlformats.org/officeDocument/2006/relationships/hyperlink" Target="https://link.springer.com/article/10.1007/s40257-021-00628-1" TargetMode="External"/><Relationship Id="rId567" Type="http://schemas.openxmlformats.org/officeDocument/2006/relationships/hyperlink" Target="https://pubmed.ncbi.nlm.nih.gov/36805053" TargetMode="External"/><Relationship Id="rId1197" Type="http://schemas.openxmlformats.org/officeDocument/2006/relationships/hyperlink" Target="https://pubmed.ncbi.nlm.nih.gov/24749725" TargetMode="External"/><Relationship Id="rId2248" Type="http://schemas.openxmlformats.org/officeDocument/2006/relationships/hyperlink" Target="https://pubmed.ncbi.nlm.nih.gov/19863506" TargetMode="External"/><Relationship Id="rId3646" Type="http://schemas.openxmlformats.org/officeDocument/2006/relationships/hyperlink" Target="https://pubmed.ncbi.nlm.nih.gov/27280278" TargetMode="External"/><Relationship Id="rId9275" Type="http://schemas.openxmlformats.org/officeDocument/2006/relationships/hyperlink" Target="https://academic.oup.com/ced/article-abstract/24/4/296/6627790?redirectedFrom=fulltext" TargetMode="External"/><Relationship Id="rId12189" Type="http://schemas.openxmlformats.org/officeDocument/2006/relationships/hyperlink" Target="https://onlinelibrary.wiley.com/resolve/openurl?genre=article&amp;sid=nlm:pubmed&amp;issn=0105-1873&amp;date=2002&amp;volume=47&amp;issue=5&amp;spage=257" TargetMode="External"/><Relationship Id="rId981" Type="http://schemas.openxmlformats.org/officeDocument/2006/relationships/hyperlink" Target="https://pubmed.ncbi.nlm.nih.gov/24494794" TargetMode="External"/><Relationship Id="rId2662" Type="http://schemas.openxmlformats.org/officeDocument/2006/relationships/hyperlink" Target="https://pubmed.ncbi.nlm.nih.gov/26400620" TargetMode="External"/><Relationship Id="rId3713" Type="http://schemas.openxmlformats.org/officeDocument/2006/relationships/hyperlink" Target="https://pubmed.ncbi.nlm.nih.gov/32428541" TargetMode="External"/><Relationship Id="rId6869" Type="http://schemas.openxmlformats.org/officeDocument/2006/relationships/hyperlink" Target="https://academic.oup.com/bjd/article-abstract/132/4/662/6680804?redirectedFrom=fulltext" TargetMode="External"/><Relationship Id="rId12256" Type="http://schemas.openxmlformats.org/officeDocument/2006/relationships/hyperlink" Target="https://onlinelibrary.wiley.com/resolve/openurl?genre=article&amp;sid=nlm:pubmed&amp;issn=0105-1873&amp;date=1998&amp;volume=39&amp;issue=5&amp;spage=252" TargetMode="External"/><Relationship Id="rId634" Type="http://schemas.openxmlformats.org/officeDocument/2006/relationships/hyperlink" Target="https://pubmed.ncbi.nlm.nih.gov/19494826" TargetMode="External"/><Relationship Id="rId1264" Type="http://schemas.openxmlformats.org/officeDocument/2006/relationships/hyperlink" Target="https://pubmed.ncbi.nlm.nih.gov/37287218" TargetMode="External"/><Relationship Id="rId2315" Type="http://schemas.openxmlformats.org/officeDocument/2006/relationships/hyperlink" Target="https://pubmed.ncbi.nlm.nih.gov/10232400" TargetMode="External"/><Relationship Id="rId5885" Type="http://schemas.openxmlformats.org/officeDocument/2006/relationships/hyperlink" Target="https://pubmed.ncbi.nlm.nih.gov/21097995" TargetMode="External"/><Relationship Id="rId6936" Type="http://schemas.openxmlformats.org/officeDocument/2006/relationships/hyperlink" Target="https://link.springer.com/article/10.1007/s13555-023-01016-9" TargetMode="External"/><Relationship Id="rId8291" Type="http://schemas.openxmlformats.org/officeDocument/2006/relationships/hyperlink" Target="https://academic.oup.com/bjd/article-abstract/177/2/339/6668635?redirectedFrom=fulltext" TargetMode="External"/><Relationship Id="rId9342" Type="http://schemas.openxmlformats.org/officeDocument/2006/relationships/hyperlink" Target="https://academic.oup.com/bjd/article/188/2/290/6821290" TargetMode="External"/><Relationship Id="rId11272" Type="http://schemas.openxmlformats.org/officeDocument/2006/relationships/hyperlink" Target="https://onlinelibrary.wiley.com/resolve/openurl?genre=article&amp;sid=nlm:pubmed&amp;issn=0105-1873&amp;date=2001&amp;volume=45&amp;issue=2&amp;spage=72" TargetMode="External"/><Relationship Id="rId12323" Type="http://schemas.openxmlformats.org/officeDocument/2006/relationships/hyperlink" Target="https://linkinghub.elsevier.com/retrieve/pii/0887-2333(94)90077-9" TargetMode="External"/><Relationship Id="rId701" Type="http://schemas.openxmlformats.org/officeDocument/2006/relationships/hyperlink" Target="https://pubmed.ncbi.nlm.nih.gov/38011002" TargetMode="External"/><Relationship Id="rId1331" Type="http://schemas.openxmlformats.org/officeDocument/2006/relationships/hyperlink" Target="https://pubmed.ncbi.nlm.nih.gov/33202063" TargetMode="External"/><Relationship Id="rId4487" Type="http://schemas.openxmlformats.org/officeDocument/2006/relationships/hyperlink" Target="https://pubmed.ncbi.nlm.nih.gov/16128750" TargetMode="External"/><Relationship Id="rId5538" Type="http://schemas.openxmlformats.org/officeDocument/2006/relationships/hyperlink" Target="https://pubmed.ncbi.nlm.nih.gov/23235630" TargetMode="External"/><Relationship Id="rId5952" Type="http://schemas.openxmlformats.org/officeDocument/2006/relationships/hyperlink" Target="https://pubmed.ncbi.nlm.nih.gov/17612982" TargetMode="External"/><Relationship Id="rId3089" Type="http://schemas.openxmlformats.org/officeDocument/2006/relationships/hyperlink" Target="https://pubmed.ncbi.nlm.nih.gov/28370534" TargetMode="External"/><Relationship Id="rId4554" Type="http://schemas.openxmlformats.org/officeDocument/2006/relationships/hyperlink" Target="https://pubmed.ncbi.nlm.nih.gov/8440052" TargetMode="External"/><Relationship Id="rId5605" Type="http://schemas.openxmlformats.org/officeDocument/2006/relationships/hyperlink" Target="https://pubmed.ncbi.nlm.nih.gov/17300258" TargetMode="External"/><Relationship Id="rId8011" Type="http://schemas.openxmlformats.org/officeDocument/2006/relationships/hyperlink" Target="https://onlinelibrary.wiley.com/resolve/openurl?genre=article&amp;sid=nlm:pubmed&amp;issn=0269-4727&amp;date=1998&amp;volume=23&amp;issue=5&amp;spage=391" TargetMode="External"/><Relationship Id="rId3156" Type="http://schemas.openxmlformats.org/officeDocument/2006/relationships/hyperlink" Target="https://pubmed.ncbi.nlm.nih.gov/20716226" TargetMode="External"/><Relationship Id="rId4207" Type="http://schemas.openxmlformats.org/officeDocument/2006/relationships/hyperlink" Target="https://pubmed.ncbi.nlm.nih.gov/37663579" TargetMode="External"/><Relationship Id="rId491" Type="http://schemas.openxmlformats.org/officeDocument/2006/relationships/hyperlink" Target="https://pubmed.ncbi.nlm.nih.gov/7962521" TargetMode="External"/><Relationship Id="rId2172" Type="http://schemas.openxmlformats.org/officeDocument/2006/relationships/hyperlink" Target="https://pubmed.ncbi.nlm.nih.gov/26253344" TargetMode="External"/><Relationship Id="rId3223" Type="http://schemas.openxmlformats.org/officeDocument/2006/relationships/hyperlink" Target="https://pubmed.ncbi.nlm.nih.gov/10417840" TargetMode="External"/><Relationship Id="rId3570" Type="http://schemas.openxmlformats.org/officeDocument/2006/relationships/hyperlink" Target="https://pubmed.ncbi.nlm.nih.gov/37793684" TargetMode="External"/><Relationship Id="rId4621" Type="http://schemas.openxmlformats.org/officeDocument/2006/relationships/hyperlink" Target="https://pubmed.ncbi.nlm.nih.gov/6803912" TargetMode="External"/><Relationship Id="rId6379" Type="http://schemas.openxmlformats.org/officeDocument/2006/relationships/hyperlink" Target="https://pubmed.ncbi.nlm.nih.gov/16973095" TargetMode="External"/><Relationship Id="rId7777" Type="http://schemas.openxmlformats.org/officeDocument/2006/relationships/hyperlink" Target="https://europepmc.org/abstract/MED/26985407" TargetMode="External"/><Relationship Id="rId8828" Type="http://schemas.openxmlformats.org/officeDocument/2006/relationships/hyperlink" Target="https://academic.oup.com/bjd/article/162/1/1/6642386" TargetMode="External"/><Relationship Id="rId10758" Type="http://schemas.openxmlformats.org/officeDocument/2006/relationships/hyperlink" Target="https://academic.oup.com/bjd/article-abstract/152/1/13/6636321?redirectedFrom=fulltext" TargetMode="External"/><Relationship Id="rId11809" Type="http://schemas.openxmlformats.org/officeDocument/2006/relationships/hyperlink" Target="https://academic.oup.com/ced/article-abstract/31/4/605/6624096?redirectedFrom=fulltext" TargetMode="External"/><Relationship Id="rId144" Type="http://schemas.openxmlformats.org/officeDocument/2006/relationships/hyperlink" Target="https://pubmed.ncbi.nlm.nih.gov/26833524" TargetMode="External"/><Relationship Id="rId6793" Type="http://schemas.openxmlformats.org/officeDocument/2006/relationships/hyperlink" Target="https://www.tandfonline.com/doi/full/10.1080/147641702321136255" TargetMode="External"/><Relationship Id="rId7844" Type="http://schemas.openxmlformats.org/officeDocument/2006/relationships/hyperlink" Target="https://academic.oup.com/bjd/article/164/1/1/6642846" TargetMode="External"/><Relationship Id="rId10825" Type="http://schemas.openxmlformats.org/officeDocument/2006/relationships/hyperlink" Target="https://academic.oup.com/ced/article-abstract/17/2/87/6629136?redirectedFrom=fulltext" TargetMode="External"/><Relationship Id="rId12180" Type="http://schemas.openxmlformats.org/officeDocument/2006/relationships/hyperlink" Target="https://onlinelibrary.wiley.com/resolve/openurl?genre=article&amp;sid=nlm:pubmed&amp;issn=0105-1873&amp;date=2003&amp;volume=48&amp;issue=6&amp;spage=317" TargetMode="External"/><Relationship Id="rId2989" Type="http://schemas.openxmlformats.org/officeDocument/2006/relationships/hyperlink" Target="https://pubmed.ncbi.nlm.nih.gov/7915461" TargetMode="External"/><Relationship Id="rId5395" Type="http://schemas.openxmlformats.org/officeDocument/2006/relationships/hyperlink" Target="https://pubmed.ncbi.nlm.nih.gov/9039313" TargetMode="External"/><Relationship Id="rId6446" Type="http://schemas.openxmlformats.org/officeDocument/2006/relationships/hyperlink" Target="https://www.clinicalkey.com/content/playBy/pii?v=S0733-8635(21)00050-4" TargetMode="External"/><Relationship Id="rId6860" Type="http://schemas.openxmlformats.org/officeDocument/2006/relationships/hyperlink" Target="https://medicaljournalssweden.se/actadv/article/view/14938" TargetMode="External"/><Relationship Id="rId7911" Type="http://schemas.openxmlformats.org/officeDocument/2006/relationships/hyperlink" Target="https://academic.oup.com/bjd/article-abstract/154/5/979/6637258?redirectedFrom=fulltext" TargetMode="External"/><Relationship Id="rId211" Type="http://schemas.openxmlformats.org/officeDocument/2006/relationships/hyperlink" Target="https://pubmed.ncbi.nlm.nih.gov/22816532" TargetMode="External"/><Relationship Id="rId5048" Type="http://schemas.openxmlformats.org/officeDocument/2006/relationships/hyperlink" Target="https://pubmed.ncbi.nlm.nih.gov/10644036" TargetMode="External"/><Relationship Id="rId5462" Type="http://schemas.openxmlformats.org/officeDocument/2006/relationships/hyperlink" Target="https://pubmed.ncbi.nlm.nih.gov/8032033" TargetMode="External"/><Relationship Id="rId6513" Type="http://schemas.openxmlformats.org/officeDocument/2006/relationships/hyperlink" Target="https://europepmc.org/abstract/MED/28973304" TargetMode="External"/><Relationship Id="rId9669" Type="http://schemas.openxmlformats.org/officeDocument/2006/relationships/hyperlink" Target="https://academic.oup.com/bjd/article-abstract/181/2/385/6602776?redirectedFrom=fulltext" TargetMode="External"/><Relationship Id="rId11599" Type="http://schemas.openxmlformats.org/officeDocument/2006/relationships/hyperlink" Target="https://academic.oup.com/pmj/article/73/856/65/7042101" TargetMode="External"/><Relationship Id="rId1658" Type="http://schemas.openxmlformats.org/officeDocument/2006/relationships/hyperlink" Target="https://pubmed.ncbi.nlm.nih.gov/9468708" TargetMode="External"/><Relationship Id="rId2709" Type="http://schemas.openxmlformats.org/officeDocument/2006/relationships/hyperlink" Target="https://pubmed.ncbi.nlm.nih.gov/26179221" TargetMode="External"/><Relationship Id="rId4064" Type="http://schemas.openxmlformats.org/officeDocument/2006/relationships/hyperlink" Target="https://pubmed.ncbi.nlm.nih.gov/9536422" TargetMode="External"/><Relationship Id="rId5115" Type="http://schemas.openxmlformats.org/officeDocument/2006/relationships/hyperlink" Target="https://pubmed.ncbi.nlm.nih.gov/1960229" TargetMode="External"/><Relationship Id="rId8685" Type="http://schemas.openxmlformats.org/officeDocument/2006/relationships/hyperlink" Target="https://academic.oup.com/bjd/article/186/2/367/6599340" TargetMode="External"/><Relationship Id="rId9736" Type="http://schemas.openxmlformats.org/officeDocument/2006/relationships/hyperlink" Target="https://linkinghub.elsevier.com/retrieve/pii/S0022-202X(20)31578-5" TargetMode="External"/><Relationship Id="rId3080" Type="http://schemas.openxmlformats.org/officeDocument/2006/relationships/hyperlink" Target="https://pubmed.ncbi.nlm.nih.gov/28386916" TargetMode="External"/><Relationship Id="rId4131" Type="http://schemas.openxmlformats.org/officeDocument/2006/relationships/hyperlink" Target="https://pubmed.ncbi.nlm.nih.gov/36873659" TargetMode="External"/><Relationship Id="rId7287" Type="http://schemas.openxmlformats.org/officeDocument/2006/relationships/hyperlink" Target="https://link.springer.com/article/10.1007/s13555-020-00428-1" TargetMode="External"/><Relationship Id="rId8338" Type="http://schemas.openxmlformats.org/officeDocument/2006/relationships/hyperlink" Target="https://onlinelibrary.wiley.com/doi/10.1096/fj.04-2664fje" TargetMode="External"/><Relationship Id="rId11666" Type="http://schemas.openxmlformats.org/officeDocument/2006/relationships/hyperlink" Target="https://europepmc.org/abstract/MED/36792339" TargetMode="External"/><Relationship Id="rId1725" Type="http://schemas.openxmlformats.org/officeDocument/2006/relationships/hyperlink" Target="https://pubmed.ncbi.nlm.nih.gov/33837558" TargetMode="External"/><Relationship Id="rId7354" Type="http://schemas.openxmlformats.org/officeDocument/2006/relationships/hyperlink" Target="https://academic.oup.com/ced/article-abstract/38/5/504/6622929?redirectedFrom=fulltext" TargetMode="External"/><Relationship Id="rId8752" Type="http://schemas.openxmlformats.org/officeDocument/2006/relationships/hyperlink" Target="https://academic.oup.com/ced/article-abstract/48/4/339/6884077?redirectedFrom=fulltext" TargetMode="External"/><Relationship Id="rId9803" Type="http://schemas.openxmlformats.org/officeDocument/2006/relationships/hyperlink" Target="https://linkinghub.elsevier.com/retrieve/pii/S0022-202X(16)31027-2" TargetMode="External"/><Relationship Id="rId10268" Type="http://schemas.openxmlformats.org/officeDocument/2006/relationships/hyperlink" Target="https://onlinelibrary.wiley.com/resolve/openurl?genre=article&amp;sid=nlm:pubmed&amp;issn=0105-1873&amp;date=1995&amp;volume=33&amp;issue=2&amp;spage=138" TargetMode="External"/><Relationship Id="rId10682" Type="http://schemas.openxmlformats.org/officeDocument/2006/relationships/hyperlink" Target="https://journals.sagepub.com/doi/10.1345/aph.18099?url_ver=Z39.88-2003&amp;rfr_id=ori:rid:crossref.org&amp;rfr_dat=cr_pub%20%200pubmed" TargetMode="External"/><Relationship Id="rId11319" Type="http://schemas.openxmlformats.org/officeDocument/2006/relationships/hyperlink" Target="https://onlinelibrary.wiley.com/resolve/openurl?genre=article&amp;sid=nlm:pubmed&amp;issn=0004-8380&amp;date=1996&amp;volume=37&amp;issue=3&amp;spage=143" TargetMode="External"/><Relationship Id="rId11733" Type="http://schemas.openxmlformats.org/officeDocument/2006/relationships/hyperlink" Target="https://academic.oup.com/occmed/article/63/7/507/1453050" TargetMode="External"/><Relationship Id="rId17" Type="http://schemas.openxmlformats.org/officeDocument/2006/relationships/hyperlink" Target="https://pubmed.ncbi.nlm.nih.gov/36810251" TargetMode="External"/><Relationship Id="rId3897" Type="http://schemas.openxmlformats.org/officeDocument/2006/relationships/hyperlink" Target="https://pubmed.ncbi.nlm.nih.gov/5909484" TargetMode="External"/><Relationship Id="rId4948" Type="http://schemas.openxmlformats.org/officeDocument/2006/relationships/hyperlink" Target="https://pubmed.ncbi.nlm.nih.gov/17910756" TargetMode="External"/><Relationship Id="rId7007" Type="http://schemas.openxmlformats.org/officeDocument/2006/relationships/hyperlink" Target="https://academic.oup.com/bjd/article-abstract/159/1/77/6641373?redirectedFrom=fulltext" TargetMode="External"/><Relationship Id="rId8405" Type="http://schemas.openxmlformats.org/officeDocument/2006/relationships/hyperlink" Target="https://onlinelibrary.wiley.com/doi/10.1111/jdv.18193" TargetMode="External"/><Relationship Id="rId10335" Type="http://schemas.openxmlformats.org/officeDocument/2006/relationships/hyperlink" Target="https://onlinelibrary.wiley.com/resolve/openurl?genre=article&amp;sid=nlm:pubmed&amp;issn=0105-1873&amp;date=2001&amp;volume=44&amp;issue=6&amp;spage=374" TargetMode="External"/><Relationship Id="rId11800" Type="http://schemas.openxmlformats.org/officeDocument/2006/relationships/hyperlink" Target="https://jamanetwork.com/journals/jamadermatology/fullarticle/10.1001/archderm.143.9.1187" TargetMode="External"/><Relationship Id="rId2499" Type="http://schemas.openxmlformats.org/officeDocument/2006/relationships/hyperlink" Target="https://pubmed.ncbi.nlm.nih.gov/10556533" TargetMode="External"/><Relationship Id="rId3964" Type="http://schemas.openxmlformats.org/officeDocument/2006/relationships/hyperlink" Target="https://pubmed.ncbi.nlm.nih.gov/7636825" TargetMode="External"/><Relationship Id="rId6370" Type="http://schemas.openxmlformats.org/officeDocument/2006/relationships/hyperlink" Target="https://pubmed.ncbi.nlm.nih.gov/21280883" TargetMode="External"/><Relationship Id="rId7421" Type="http://schemas.openxmlformats.org/officeDocument/2006/relationships/hyperlink" Target="https://medicaljournalssweden.se/actadv/article/view/2464" TargetMode="External"/><Relationship Id="rId10402" Type="http://schemas.openxmlformats.org/officeDocument/2006/relationships/hyperlink" Target="https://academic.oup.com/ced/article-abstract/17/3/211/6629295?redirectedFrom=fulltext" TargetMode="External"/><Relationship Id="rId1" Type="http://schemas.openxmlformats.org/officeDocument/2006/relationships/hyperlink" Target="https://pubmed.ncbi.nlm.nih.gov/37162007" TargetMode="External"/><Relationship Id="rId885" Type="http://schemas.openxmlformats.org/officeDocument/2006/relationships/hyperlink" Target="https://pubmed.ncbi.nlm.nih.gov/37381691" TargetMode="External"/><Relationship Id="rId2566" Type="http://schemas.openxmlformats.org/officeDocument/2006/relationships/hyperlink" Target="https://pubmed.ncbi.nlm.nih.gov/32890627" TargetMode="External"/><Relationship Id="rId2980" Type="http://schemas.openxmlformats.org/officeDocument/2006/relationships/hyperlink" Target="https://pubmed.ncbi.nlm.nih.gov/8757758" TargetMode="External"/><Relationship Id="rId3617" Type="http://schemas.openxmlformats.org/officeDocument/2006/relationships/hyperlink" Target="https://pubmed.ncbi.nlm.nih.gov/30844076" TargetMode="External"/><Relationship Id="rId6023" Type="http://schemas.openxmlformats.org/officeDocument/2006/relationships/hyperlink" Target="https://pubmed.ncbi.nlm.nih.gov/11576071" TargetMode="External"/><Relationship Id="rId9179" Type="http://schemas.openxmlformats.org/officeDocument/2006/relationships/hyperlink" Target="https://linkinghub.elsevier.com/retrieve/pii/S0022-202X(15)33266-8" TargetMode="External"/><Relationship Id="rId9593" Type="http://schemas.openxmlformats.org/officeDocument/2006/relationships/hyperlink" Target="https://bpspubs.onlinelibrary.wiley.com/doi/10.1111/j.1476-5381.2011.01604.x" TargetMode="External"/><Relationship Id="rId538" Type="http://schemas.openxmlformats.org/officeDocument/2006/relationships/hyperlink" Target="https://pubmed.ncbi.nlm.nih.gov/2576933" TargetMode="External"/><Relationship Id="rId952" Type="http://schemas.openxmlformats.org/officeDocument/2006/relationships/hyperlink" Target="https://pubmed.ncbi.nlm.nih.gov/29683292" TargetMode="External"/><Relationship Id="rId1168" Type="http://schemas.openxmlformats.org/officeDocument/2006/relationships/hyperlink" Target="https://pubmed.ncbi.nlm.nih.gov/28457908" TargetMode="External"/><Relationship Id="rId1582" Type="http://schemas.openxmlformats.org/officeDocument/2006/relationships/hyperlink" Target="https://pubmed.ncbi.nlm.nih.gov/15495031" TargetMode="External"/><Relationship Id="rId2219" Type="http://schemas.openxmlformats.org/officeDocument/2006/relationships/hyperlink" Target="https://pubmed.ncbi.nlm.nih.gov/24038909" TargetMode="External"/><Relationship Id="rId2633" Type="http://schemas.openxmlformats.org/officeDocument/2006/relationships/hyperlink" Target="https://pubmed.ncbi.nlm.nih.gov/29391251" TargetMode="External"/><Relationship Id="rId5789" Type="http://schemas.openxmlformats.org/officeDocument/2006/relationships/hyperlink" Target="https://pubmed.ncbi.nlm.nih.gov/22123913" TargetMode="External"/><Relationship Id="rId8195" Type="http://schemas.openxmlformats.org/officeDocument/2006/relationships/hyperlink" Target="https://jamanetwork.com/journals/jamadermatology/fullarticle/vol/139/pg/1149" TargetMode="External"/><Relationship Id="rId9246" Type="http://schemas.openxmlformats.org/officeDocument/2006/relationships/hyperlink" Target="https://academic.oup.com/hmg/article/11/7/833/800547" TargetMode="External"/><Relationship Id="rId9660" Type="http://schemas.openxmlformats.org/officeDocument/2006/relationships/hyperlink" Target="https://onlinelibrary.wiley.com/doi/10.1111/cod.13593" TargetMode="External"/><Relationship Id="rId11176" Type="http://schemas.openxmlformats.org/officeDocument/2006/relationships/hyperlink" Target="https://europepmc.org/abstract/MED/19403465" TargetMode="External"/><Relationship Id="rId12227" Type="http://schemas.openxmlformats.org/officeDocument/2006/relationships/hyperlink" Target="https://onlinelibrary.wiley.com/resolve/openurl?genre=article&amp;sid=nlm:pubmed&amp;issn=0105-1873&amp;date=2000&amp;volume=42&amp;issue=3&amp;spage=123" TargetMode="External"/><Relationship Id="rId605" Type="http://schemas.openxmlformats.org/officeDocument/2006/relationships/hyperlink" Target="https://pubmed.ncbi.nlm.nih.gov/30012284" TargetMode="External"/><Relationship Id="rId1235" Type="http://schemas.openxmlformats.org/officeDocument/2006/relationships/hyperlink" Target="https://pubmed.ncbi.nlm.nih.gov/20477920" TargetMode="External"/><Relationship Id="rId8262" Type="http://schemas.openxmlformats.org/officeDocument/2006/relationships/hyperlink" Target="https://europepmc.org/abstract/MED/32936291" TargetMode="External"/><Relationship Id="rId9313" Type="http://schemas.openxmlformats.org/officeDocument/2006/relationships/hyperlink" Target="https://academic.oup.com/bjd/article-abstract/131/4/465/6680818?redirectedFrom=fulltext" TargetMode="External"/><Relationship Id="rId10192" Type="http://schemas.openxmlformats.org/officeDocument/2006/relationships/hyperlink" Target="https://linkinghub.elsevier.com/retrieve/pii/0042-6989(72)90146-0" TargetMode="External"/><Relationship Id="rId11590" Type="http://schemas.openxmlformats.org/officeDocument/2006/relationships/hyperlink" Target="https://journals.sagepub.com/doi/10.1177/014107689709000504?url_ver=Z39.88-2003&amp;rfr_id=ori:rid:crossref.org&amp;rfr_dat=cr_pub%20%200pubmed" TargetMode="External"/><Relationship Id="rId1302" Type="http://schemas.openxmlformats.org/officeDocument/2006/relationships/hyperlink" Target="https://pubmed.ncbi.nlm.nih.gov/35986616" TargetMode="External"/><Relationship Id="rId2700" Type="http://schemas.openxmlformats.org/officeDocument/2006/relationships/hyperlink" Target="https://pubmed.ncbi.nlm.nih.gov/24947307" TargetMode="External"/><Relationship Id="rId4458" Type="http://schemas.openxmlformats.org/officeDocument/2006/relationships/hyperlink" Target="https://pubmed.ncbi.nlm.nih.gov/19878244" TargetMode="External"/><Relationship Id="rId5856" Type="http://schemas.openxmlformats.org/officeDocument/2006/relationships/hyperlink" Target="https://pubmed.ncbi.nlm.nih.gov/24534103" TargetMode="External"/><Relationship Id="rId6907" Type="http://schemas.openxmlformats.org/officeDocument/2006/relationships/hyperlink" Target="https://academic.oup.com/bjd/article-abstract/122/3/333/6685211?redirectedFrom=fulltext" TargetMode="External"/><Relationship Id="rId11243" Type="http://schemas.openxmlformats.org/officeDocument/2006/relationships/hyperlink" Target="https://onlinelibrary.wiley.com/resolve/openurl?genre=article&amp;sid=nlm:pubmed&amp;issn=0105-1873&amp;date=2003&amp;volume=48&amp;issue=5&amp;spage=248" TargetMode="External"/><Relationship Id="rId4872" Type="http://schemas.openxmlformats.org/officeDocument/2006/relationships/hyperlink" Target="https://pubmed.ncbi.nlm.nih.gov/22681461" TargetMode="External"/><Relationship Id="rId5509" Type="http://schemas.openxmlformats.org/officeDocument/2006/relationships/hyperlink" Target="https://pubmed.ncbi.nlm.nih.gov/29971784" TargetMode="External"/><Relationship Id="rId5923" Type="http://schemas.openxmlformats.org/officeDocument/2006/relationships/hyperlink" Target="https://pubmed.ncbi.nlm.nih.gov/18346392" TargetMode="External"/><Relationship Id="rId11310" Type="http://schemas.openxmlformats.org/officeDocument/2006/relationships/hyperlink" Target="https://www.ncbi.nlm.nih.gov/pmc/articles/pmid/9688503/" TargetMode="External"/><Relationship Id="rId395" Type="http://schemas.openxmlformats.org/officeDocument/2006/relationships/hyperlink" Target="https://pubmed.ncbi.nlm.nih.gov/12464154" TargetMode="External"/><Relationship Id="rId2076" Type="http://schemas.openxmlformats.org/officeDocument/2006/relationships/hyperlink" Target="https://pubmed.ncbi.nlm.nih.gov/33655501" TargetMode="External"/><Relationship Id="rId3474" Type="http://schemas.openxmlformats.org/officeDocument/2006/relationships/hyperlink" Target="https://pubmed.ncbi.nlm.nih.gov/27589476" TargetMode="External"/><Relationship Id="rId4525" Type="http://schemas.openxmlformats.org/officeDocument/2006/relationships/hyperlink" Target="https://pubmed.ncbi.nlm.nih.gov/9255492" TargetMode="External"/><Relationship Id="rId2490" Type="http://schemas.openxmlformats.org/officeDocument/2006/relationships/hyperlink" Target="https://pubmed.ncbi.nlm.nih.gov/34184287" TargetMode="External"/><Relationship Id="rId3127" Type="http://schemas.openxmlformats.org/officeDocument/2006/relationships/hyperlink" Target="https://pubmed.ncbi.nlm.nih.gov/22730367" TargetMode="External"/><Relationship Id="rId3541" Type="http://schemas.openxmlformats.org/officeDocument/2006/relationships/hyperlink" Target="https://pubmed.ncbi.nlm.nih.gov/19298485" TargetMode="External"/><Relationship Id="rId6697" Type="http://schemas.openxmlformats.org/officeDocument/2006/relationships/hyperlink" Target="https://onlinelibrary.wiley.com/doi/10.1002/art.24128" TargetMode="External"/><Relationship Id="rId7748" Type="http://schemas.openxmlformats.org/officeDocument/2006/relationships/hyperlink" Target="https://royalsocietypublishing.org/doi/full/10.1098/rsta.2016.0285?rfr_dat=cr_pub++0pubmed&amp;url_ver=Z39.88-2003&amp;rfr_id=ori%3Arid%3Acrossref.org" TargetMode="External"/><Relationship Id="rId12084" Type="http://schemas.openxmlformats.org/officeDocument/2006/relationships/hyperlink" Target="https://onlinelibrary.wiley.com/doi/10.1111/j.1600-0536.2008.01444.x" TargetMode="External"/><Relationship Id="rId462" Type="http://schemas.openxmlformats.org/officeDocument/2006/relationships/hyperlink" Target="https://pubmed.ncbi.nlm.nih.gov/9892899" TargetMode="External"/><Relationship Id="rId1092" Type="http://schemas.openxmlformats.org/officeDocument/2006/relationships/hyperlink" Target="https://pubmed.ncbi.nlm.nih.gov/34411292" TargetMode="External"/><Relationship Id="rId2143" Type="http://schemas.openxmlformats.org/officeDocument/2006/relationships/hyperlink" Target="https://pubmed.ncbi.nlm.nih.gov/29358271" TargetMode="External"/><Relationship Id="rId5299" Type="http://schemas.openxmlformats.org/officeDocument/2006/relationships/hyperlink" Target="https://pubmed.ncbi.nlm.nih.gov/23581795" TargetMode="External"/><Relationship Id="rId6764" Type="http://schemas.openxmlformats.org/officeDocument/2006/relationships/hyperlink" Target="https://academic.oup.com/bjd/article-abstract/151/6/1219/6635965?redirectedFrom=fulltext" TargetMode="External"/><Relationship Id="rId7815" Type="http://schemas.openxmlformats.org/officeDocument/2006/relationships/hyperlink" Target="https://www.clinicalkey.com/content/playBy/pii?v=S0140-6736(13)60355-4" TargetMode="External"/><Relationship Id="rId9170" Type="http://schemas.openxmlformats.org/officeDocument/2006/relationships/hyperlink" Target="https://academic.oup.com/bjd/article-abstract/157/3/605/6640983?redirectedFrom=fulltext" TargetMode="External"/><Relationship Id="rId10729" Type="http://schemas.openxmlformats.org/officeDocument/2006/relationships/hyperlink" Target="https://onlinelibrary.wiley.com/doi/10.1111/j.1463-1318.2008.01764.x" TargetMode="External"/><Relationship Id="rId12151" Type="http://schemas.openxmlformats.org/officeDocument/2006/relationships/hyperlink" Target="https://journals.sagepub.com/doi/10.1177/026119290503301s10?url_ver=Z39.88-2003&amp;rfr_id=ori:rid:crossref.org&amp;rfr_dat=cr_pub%20%200pubmed" TargetMode="External"/><Relationship Id="rId115" Type="http://schemas.openxmlformats.org/officeDocument/2006/relationships/hyperlink" Target="https://pubmed.ncbi.nlm.nih.gov/29080680" TargetMode="External"/><Relationship Id="rId2210" Type="http://schemas.openxmlformats.org/officeDocument/2006/relationships/hyperlink" Target="https://pubmed.ncbi.nlm.nih.gov/23458265" TargetMode="External"/><Relationship Id="rId5366" Type="http://schemas.openxmlformats.org/officeDocument/2006/relationships/hyperlink" Target="https://pubmed.ncbi.nlm.nih.gov/9950241" TargetMode="External"/><Relationship Id="rId6417" Type="http://schemas.openxmlformats.org/officeDocument/2006/relationships/hyperlink" Target="https://linkinghub.elsevier.com/retrieve/pii/S0022-202X(23)02507-1" TargetMode="External"/><Relationship Id="rId4382" Type="http://schemas.openxmlformats.org/officeDocument/2006/relationships/hyperlink" Target="https://pubmed.ncbi.nlm.nih.gov/11685562" TargetMode="External"/><Relationship Id="rId5019" Type="http://schemas.openxmlformats.org/officeDocument/2006/relationships/hyperlink" Target="https://pubmed.ncbi.nlm.nih.gov/12142306" TargetMode="External"/><Relationship Id="rId5433" Type="http://schemas.openxmlformats.org/officeDocument/2006/relationships/hyperlink" Target="https://pubmed.ncbi.nlm.nih.gov/35640243" TargetMode="External"/><Relationship Id="rId5780" Type="http://schemas.openxmlformats.org/officeDocument/2006/relationships/hyperlink" Target="https://pubmed.ncbi.nlm.nih.gov/31017658" TargetMode="External"/><Relationship Id="rId6831" Type="http://schemas.openxmlformats.org/officeDocument/2006/relationships/hyperlink" Target="https://academic.oup.com/bjd/article-abstract/142/4/728/6689981?redirectedFrom=fulltext" TargetMode="External"/><Relationship Id="rId8589" Type="http://schemas.openxmlformats.org/officeDocument/2006/relationships/hyperlink" Target="https://journals.biologists.com/jcs/article/122/9/1285/35613/Filaggrin-in-the-frontline-role-in-skin-barrier" TargetMode="External"/><Relationship Id="rId9987" Type="http://schemas.openxmlformats.org/officeDocument/2006/relationships/hyperlink" Target="https://academic.oup.com/ced/article-abstract/38/5/449/6622936?redirectedFrom=fulltext" TargetMode="External"/><Relationship Id="rId1976" Type="http://schemas.openxmlformats.org/officeDocument/2006/relationships/hyperlink" Target="https://pubmed.ncbi.nlm.nih.gov/20199547" TargetMode="External"/><Relationship Id="rId4035" Type="http://schemas.openxmlformats.org/officeDocument/2006/relationships/hyperlink" Target="https://pubmed.ncbi.nlm.nih.gov/11298690" TargetMode="External"/><Relationship Id="rId11984" Type="http://schemas.openxmlformats.org/officeDocument/2006/relationships/hyperlink" Target="https://linkinghub.elsevier.com/retrieve/pii/S0273-2300(23)00038-7" TargetMode="External"/><Relationship Id="rId1629" Type="http://schemas.openxmlformats.org/officeDocument/2006/relationships/hyperlink" Target="https://pubmed.ncbi.nlm.nih.gov/11151400" TargetMode="External"/><Relationship Id="rId5500" Type="http://schemas.openxmlformats.org/officeDocument/2006/relationships/hyperlink" Target="https://pubmed.ncbi.nlm.nih.gov/32209610" TargetMode="External"/><Relationship Id="rId8656" Type="http://schemas.openxmlformats.org/officeDocument/2006/relationships/hyperlink" Target="https://linkinghub.elsevier.com/retrieve/pii/S0022-202X(15)42900-8" TargetMode="External"/><Relationship Id="rId9707" Type="http://schemas.openxmlformats.org/officeDocument/2006/relationships/hyperlink" Target="https://linkinghub.elsevier.com/retrieve/pii/S0022-202X(23)00077-5" TargetMode="External"/><Relationship Id="rId10586" Type="http://schemas.openxmlformats.org/officeDocument/2006/relationships/hyperlink" Target="https://pilotfeasibilitystudies.biomedcentral.com/articles/10.1186/s40814-017-0182-3" TargetMode="External"/><Relationship Id="rId11637" Type="http://schemas.openxmlformats.org/officeDocument/2006/relationships/hyperlink" Target="https://europepmc.org/abstract/MED/30121583" TargetMode="External"/><Relationship Id="rId3051" Type="http://schemas.openxmlformats.org/officeDocument/2006/relationships/hyperlink" Target="https://pubmed.ncbi.nlm.nih.gov/32068912" TargetMode="External"/><Relationship Id="rId4102" Type="http://schemas.openxmlformats.org/officeDocument/2006/relationships/hyperlink" Target="https://pubmed.ncbi.nlm.nih.gov/8365168" TargetMode="External"/><Relationship Id="rId7258" Type="http://schemas.openxmlformats.org/officeDocument/2006/relationships/hyperlink" Target="https://link.springer.com/article/10.1007/s13555-022-00782-2" TargetMode="External"/><Relationship Id="rId7672" Type="http://schemas.openxmlformats.org/officeDocument/2006/relationships/hyperlink" Target="https://onlinelibrary.wiley.com/doi/10.1111/cea.14025" TargetMode="External"/><Relationship Id="rId8309" Type="http://schemas.openxmlformats.org/officeDocument/2006/relationships/hyperlink" Target="https://linkinghub.elsevier.com/retrieve/pii/S0022-202X(15)36152-2" TargetMode="External"/><Relationship Id="rId8723" Type="http://schemas.openxmlformats.org/officeDocument/2006/relationships/hyperlink" Target="https://onlinelibrary.wiley.com/doi/10.1002/smll.201401913" TargetMode="External"/><Relationship Id="rId10239" Type="http://schemas.openxmlformats.org/officeDocument/2006/relationships/hyperlink" Target="https://academic.oup.com/bjd/article-abstract/157/2/295/6640907?redirectedFrom=fulltext" TargetMode="External"/><Relationship Id="rId10653" Type="http://schemas.openxmlformats.org/officeDocument/2006/relationships/hyperlink" Target="https://www.clinicalkey.com/content/playBy/pii?v=S0959-8049(08)00382-1" TargetMode="External"/><Relationship Id="rId3868" Type="http://schemas.openxmlformats.org/officeDocument/2006/relationships/hyperlink" Target="https://pubmed.ncbi.nlm.nih.gov/20539439" TargetMode="External"/><Relationship Id="rId4919" Type="http://schemas.openxmlformats.org/officeDocument/2006/relationships/hyperlink" Target="https://pubmed.ncbi.nlm.nih.gov/19125726" TargetMode="External"/><Relationship Id="rId6274" Type="http://schemas.openxmlformats.org/officeDocument/2006/relationships/hyperlink" Target="https://pubmed.ncbi.nlm.nih.gov/8252769" TargetMode="External"/><Relationship Id="rId7325" Type="http://schemas.openxmlformats.org/officeDocument/2006/relationships/hyperlink" Target="https://academic.oup.com/bjd/article-abstract/176/4/858/6748047?redirectedFrom=fulltext" TargetMode="External"/><Relationship Id="rId10306" Type="http://schemas.openxmlformats.org/officeDocument/2006/relationships/hyperlink" Target="https://onlinelibrary.wiley.com/doi/10.1111/j.1365-2222.2007.02805.x" TargetMode="External"/><Relationship Id="rId11704" Type="http://schemas.openxmlformats.org/officeDocument/2006/relationships/hyperlink" Target="https://bmcmusculoskeletdisord.biomedcentral.com/articles/10.1186/s12891-019-2494-3" TargetMode="External"/><Relationship Id="rId789" Type="http://schemas.openxmlformats.org/officeDocument/2006/relationships/hyperlink" Target="https://pubmed.ncbi.nlm.nih.gov/29595233" TargetMode="External"/><Relationship Id="rId2884" Type="http://schemas.openxmlformats.org/officeDocument/2006/relationships/hyperlink" Target="https://pubmed.ncbi.nlm.nih.gov/15628326" TargetMode="External"/><Relationship Id="rId5290" Type="http://schemas.openxmlformats.org/officeDocument/2006/relationships/hyperlink" Target="https://pubmed.ncbi.nlm.nih.gov/26833519" TargetMode="External"/><Relationship Id="rId6341" Type="http://schemas.openxmlformats.org/officeDocument/2006/relationships/hyperlink" Target="https://pubmed.ncbi.nlm.nih.gov/26774821" TargetMode="External"/><Relationship Id="rId9497" Type="http://schemas.openxmlformats.org/officeDocument/2006/relationships/hyperlink" Target="https://onlinelibrary.wiley.com/doi/10.1111/j.1525-1470.2007.00355.x" TargetMode="External"/><Relationship Id="rId10720" Type="http://schemas.openxmlformats.org/officeDocument/2006/relationships/hyperlink" Target="https://academic.oup.com/ced/article-abstract/36/s1/1/6622216?redirectedFrom=fulltext" TargetMode="External"/><Relationship Id="rId856" Type="http://schemas.openxmlformats.org/officeDocument/2006/relationships/hyperlink" Target="https://pubmed.ncbi.nlm.nih.gov/21137118" TargetMode="External"/><Relationship Id="rId1486" Type="http://schemas.openxmlformats.org/officeDocument/2006/relationships/hyperlink" Target="https://pubmed.ncbi.nlm.nih.gov/20874857" TargetMode="External"/><Relationship Id="rId2537" Type="http://schemas.openxmlformats.org/officeDocument/2006/relationships/hyperlink" Target="https://pubmed.ncbi.nlm.nih.gov/34665888" TargetMode="External"/><Relationship Id="rId3935" Type="http://schemas.openxmlformats.org/officeDocument/2006/relationships/hyperlink" Target="https://pubmed.ncbi.nlm.nih.gov/18844697" TargetMode="External"/><Relationship Id="rId8099" Type="http://schemas.openxmlformats.org/officeDocument/2006/relationships/hyperlink" Target="https://journals.lww.com/pain/abstract/2018/02000/menthol_reduces_phototoxicity_pain_in_a_mouse.12.aspx" TargetMode="External"/><Relationship Id="rId9564" Type="http://schemas.openxmlformats.org/officeDocument/2006/relationships/hyperlink" Target="https://academic.oup.com/bjd/article-abstract/184/3/571/6702215?redirectedFrom=fulltext" TargetMode="External"/><Relationship Id="rId12478" Type="http://schemas.openxmlformats.org/officeDocument/2006/relationships/hyperlink" Target="https://journals.lww.com/co-allergy/abstract/2015/10000/methylisothiazolinone_outbreak_in_the_european.11.aspx" TargetMode="External"/><Relationship Id="rId509" Type="http://schemas.openxmlformats.org/officeDocument/2006/relationships/hyperlink" Target="https://pubmed.ncbi.nlm.nih.gov/1469136" TargetMode="External"/><Relationship Id="rId1139" Type="http://schemas.openxmlformats.org/officeDocument/2006/relationships/hyperlink" Target="https://pubmed.ncbi.nlm.nih.gov/30628069" TargetMode="External"/><Relationship Id="rId2951" Type="http://schemas.openxmlformats.org/officeDocument/2006/relationships/hyperlink" Target="https://pubmed.ncbi.nlm.nih.gov/10594734" TargetMode="External"/><Relationship Id="rId5010" Type="http://schemas.openxmlformats.org/officeDocument/2006/relationships/hyperlink" Target="https://pubmed.ncbi.nlm.nih.gov/12652555" TargetMode="External"/><Relationship Id="rId8166" Type="http://schemas.openxmlformats.org/officeDocument/2006/relationships/hyperlink" Target="https://academic.oup.com/ced/article-abstract/32/2/201/6624149?redirectedFrom=fulltext" TargetMode="External"/><Relationship Id="rId9217" Type="http://schemas.openxmlformats.org/officeDocument/2006/relationships/hyperlink" Target="https://onlinelibrary.wiley.com/resolve/openurl?genre=article&amp;sid=nlm:pubmed&amp;issn=0926-9959&amp;date=2004&amp;volume=18&amp;issue=5&amp;spage=521" TargetMode="External"/><Relationship Id="rId11494" Type="http://schemas.openxmlformats.org/officeDocument/2006/relationships/hyperlink" Target="https://www.futuremedicine.com/doi/10.2217/fon-2016-0296?url_ver=Z39.88-2003&amp;rfr_id=ori%3Arid%3Acrossref.org&amp;rfr_dat=cr_pub++0pubmed" TargetMode="External"/><Relationship Id="rId12545" Type="http://schemas.openxmlformats.org/officeDocument/2006/relationships/hyperlink" Target="https://www.magonlinelibrary.com/doi/10.12968/ijpn.2006.12.4.21012?url_ver=Z39.88-2003&amp;rfr_id=ori:rid:crossref.org&amp;rfr_dat=cr_pub%20%200pubmed" TargetMode="External"/><Relationship Id="rId923" Type="http://schemas.openxmlformats.org/officeDocument/2006/relationships/hyperlink" Target="https://pubmed.ncbi.nlm.nih.gov/30270706" TargetMode="External"/><Relationship Id="rId1553" Type="http://schemas.openxmlformats.org/officeDocument/2006/relationships/hyperlink" Target="https://pubmed.ncbi.nlm.nih.gov/17157661" TargetMode="External"/><Relationship Id="rId2604" Type="http://schemas.openxmlformats.org/officeDocument/2006/relationships/hyperlink" Target="https://pubmed.ncbi.nlm.nih.gov/32410213" TargetMode="External"/><Relationship Id="rId8580" Type="http://schemas.openxmlformats.org/officeDocument/2006/relationships/hyperlink" Target="https://www.nature.com/articles/ng.694" TargetMode="External"/><Relationship Id="rId9631" Type="http://schemas.openxmlformats.org/officeDocument/2006/relationships/hyperlink" Target="https://onlinelibrary.wiley.com/resolve/openurl?genre=article&amp;sid=nlm:pubmed&amp;issn=0105-1873&amp;date=2002&amp;volume=47&amp;issue=4&amp;spage=251" TargetMode="External"/><Relationship Id="rId10096" Type="http://schemas.openxmlformats.org/officeDocument/2006/relationships/hyperlink" Target="https://onlinelibrary.wiley.com/doi/10.1002/humu.21551" TargetMode="External"/><Relationship Id="rId11147" Type="http://schemas.openxmlformats.org/officeDocument/2006/relationships/hyperlink" Target="https://academic.oup.com/aje/article/171/6/736/113444" TargetMode="External"/><Relationship Id="rId11561" Type="http://schemas.openxmlformats.org/officeDocument/2006/relationships/hyperlink" Target="https://linkinghub.elsevier.com/retrieve/pii/S0140-6736(02)07600-6" TargetMode="External"/><Relationship Id="rId1206" Type="http://schemas.openxmlformats.org/officeDocument/2006/relationships/hyperlink" Target="https://pubmed.ncbi.nlm.nih.gov/22812533" TargetMode="External"/><Relationship Id="rId1620" Type="http://schemas.openxmlformats.org/officeDocument/2006/relationships/hyperlink" Target="https://pubmed.ncbi.nlm.nih.gov/11255334" TargetMode="External"/><Relationship Id="rId4776" Type="http://schemas.openxmlformats.org/officeDocument/2006/relationships/hyperlink" Target="https://pubmed.ncbi.nlm.nih.gov/32484282" TargetMode="External"/><Relationship Id="rId5827" Type="http://schemas.openxmlformats.org/officeDocument/2006/relationships/hyperlink" Target="https://pubmed.ncbi.nlm.nih.gov/29964119" TargetMode="External"/><Relationship Id="rId7182" Type="http://schemas.openxmlformats.org/officeDocument/2006/relationships/hyperlink" Target="https://core.ac.uk/reader/45314526?utm_source=linkout" TargetMode="External"/><Relationship Id="rId8233" Type="http://schemas.openxmlformats.org/officeDocument/2006/relationships/hyperlink" Target="https://onlinelibrary.wiley.com/doi/10.1111/jdv.18566" TargetMode="External"/><Relationship Id="rId10163" Type="http://schemas.openxmlformats.org/officeDocument/2006/relationships/hyperlink" Target="https://academic.oup.com/ced/article-abstract/24/3/232/6627717?redirectedFrom=fulltext" TargetMode="External"/><Relationship Id="rId11214" Type="http://schemas.openxmlformats.org/officeDocument/2006/relationships/hyperlink" Target="https://onlinelibrary.wiley.com/doi/10.1111/j.0105-1873.2005.00610.x" TargetMode="External"/><Relationship Id="rId3378" Type="http://schemas.openxmlformats.org/officeDocument/2006/relationships/hyperlink" Target="https://pubmed.ncbi.nlm.nih.gov/36930577" TargetMode="External"/><Relationship Id="rId3792" Type="http://schemas.openxmlformats.org/officeDocument/2006/relationships/hyperlink" Target="https://pubmed.ncbi.nlm.nih.gov/20357813" TargetMode="External"/><Relationship Id="rId4429" Type="http://schemas.openxmlformats.org/officeDocument/2006/relationships/hyperlink" Target="https://pubmed.ncbi.nlm.nih.gov/30092327" TargetMode="External"/><Relationship Id="rId4843" Type="http://schemas.openxmlformats.org/officeDocument/2006/relationships/hyperlink" Target="https://pubmed.ncbi.nlm.nih.gov/23948031" TargetMode="External"/><Relationship Id="rId7999" Type="http://schemas.openxmlformats.org/officeDocument/2006/relationships/hyperlink" Target="http://www.journalslibrary.nihr.ac.uk/hta/hta4400" TargetMode="External"/><Relationship Id="rId8300" Type="http://schemas.openxmlformats.org/officeDocument/2006/relationships/hyperlink" Target="https://academic.oup.com/bjd/article-abstract/173/2/510/6616615?redirectedFrom=fulltext" TargetMode="External"/><Relationship Id="rId10230" Type="http://schemas.openxmlformats.org/officeDocument/2006/relationships/hyperlink" Target="https://academic.oup.com/bjd/article-abstract/167/4/708/6614054?redirectedFrom=fulltext" TargetMode="External"/><Relationship Id="rId299" Type="http://schemas.openxmlformats.org/officeDocument/2006/relationships/hyperlink" Target="https://pubmed.ncbi.nlm.nih.gov/18364390" TargetMode="External"/><Relationship Id="rId2394" Type="http://schemas.openxmlformats.org/officeDocument/2006/relationships/hyperlink" Target="https://pubmed.ncbi.nlm.nih.gov/24888341" TargetMode="External"/><Relationship Id="rId3445" Type="http://schemas.openxmlformats.org/officeDocument/2006/relationships/hyperlink" Target="https://pubmed.ncbi.nlm.nih.gov/31166567" TargetMode="External"/><Relationship Id="rId366" Type="http://schemas.openxmlformats.org/officeDocument/2006/relationships/hyperlink" Target="https://pubmed.ncbi.nlm.nih.gov/15217366" TargetMode="External"/><Relationship Id="rId780" Type="http://schemas.openxmlformats.org/officeDocument/2006/relationships/hyperlink" Target="https://pubmed.ncbi.nlm.nih.gov/29969827" TargetMode="External"/><Relationship Id="rId2047" Type="http://schemas.openxmlformats.org/officeDocument/2006/relationships/hyperlink" Target="https://pubmed.ncbi.nlm.nih.gov/36387062" TargetMode="External"/><Relationship Id="rId2461" Type="http://schemas.openxmlformats.org/officeDocument/2006/relationships/hyperlink" Target="https://pubmed.ncbi.nlm.nih.gov/12084094" TargetMode="External"/><Relationship Id="rId3512" Type="http://schemas.openxmlformats.org/officeDocument/2006/relationships/hyperlink" Target="https://pubmed.ncbi.nlm.nih.gov/23358093" TargetMode="External"/><Relationship Id="rId4910" Type="http://schemas.openxmlformats.org/officeDocument/2006/relationships/hyperlink" Target="https://pubmed.ncbi.nlm.nih.gov/19878245" TargetMode="External"/><Relationship Id="rId6668" Type="http://schemas.openxmlformats.org/officeDocument/2006/relationships/hyperlink" Target="https://genomemedicine.biomedcentral.com/articles/10.1186/gm72" TargetMode="External"/><Relationship Id="rId9074" Type="http://schemas.openxmlformats.org/officeDocument/2006/relationships/hyperlink" Target="https://linkinghub.elsevier.com/retrieve/pii/S0022-202X(15)36398-3" TargetMode="External"/><Relationship Id="rId12055" Type="http://schemas.openxmlformats.org/officeDocument/2006/relationships/hyperlink" Target="https://europepmc.org/abstract/MED/23118595" TargetMode="External"/><Relationship Id="rId433" Type="http://schemas.openxmlformats.org/officeDocument/2006/relationships/hyperlink" Target="https://pubmed.ncbi.nlm.nih.gov/11069482" TargetMode="External"/><Relationship Id="rId1063" Type="http://schemas.openxmlformats.org/officeDocument/2006/relationships/hyperlink" Target="https://pubmed.ncbi.nlm.nih.gov/35150003" TargetMode="External"/><Relationship Id="rId2114" Type="http://schemas.openxmlformats.org/officeDocument/2006/relationships/hyperlink" Target="https://pubmed.ncbi.nlm.nih.gov/30937919" TargetMode="External"/><Relationship Id="rId7719" Type="http://schemas.openxmlformats.org/officeDocument/2006/relationships/hyperlink" Target="https://www.clinicalkey.com/content/playBy/pii?v=S0140-6736(18)32207-4" TargetMode="External"/><Relationship Id="rId8090" Type="http://schemas.openxmlformats.org/officeDocument/2006/relationships/hyperlink" Target="https://academic.oup.com/bjd/article-abstract/181/6/1117/6752155?redirectedFrom=fulltext" TargetMode="External"/><Relationship Id="rId9141" Type="http://schemas.openxmlformats.org/officeDocument/2006/relationships/hyperlink" Target="https://linkinghub.elsevier.com/retrieve/pii/S0022-202X(15)34625-X" TargetMode="External"/><Relationship Id="rId4286" Type="http://schemas.openxmlformats.org/officeDocument/2006/relationships/hyperlink" Target="https://pubmed.ncbi.nlm.nih.gov/8224450" TargetMode="External"/><Relationship Id="rId5684" Type="http://schemas.openxmlformats.org/officeDocument/2006/relationships/hyperlink" Target="https://pubmed.ncbi.nlm.nih.gov/20346037" TargetMode="External"/><Relationship Id="rId6735" Type="http://schemas.openxmlformats.org/officeDocument/2006/relationships/hyperlink" Target="https://linkinghub.elsevier.com/retrieve/pii/S0733-8635(05)00058-6" TargetMode="External"/><Relationship Id="rId11071" Type="http://schemas.openxmlformats.org/officeDocument/2006/relationships/hyperlink" Target="https://onlinelibrary.wiley.com/doi/10.1002/sim.6188" TargetMode="External"/><Relationship Id="rId12122" Type="http://schemas.openxmlformats.org/officeDocument/2006/relationships/hyperlink" Target="https://journals.sagepub.com/doi/10.1177/026119290703500311?url_ver=Z39.88-2003&amp;rfr_id=ori:rid:crossref.org&amp;rfr_dat=cr_pub%20%200pubmed" TargetMode="External"/><Relationship Id="rId500" Type="http://schemas.openxmlformats.org/officeDocument/2006/relationships/hyperlink" Target="https://pubmed.ncbi.nlm.nih.gov/8424454" TargetMode="External"/><Relationship Id="rId1130" Type="http://schemas.openxmlformats.org/officeDocument/2006/relationships/hyperlink" Target="https://pubmed.ncbi.nlm.nih.gov/30771092" TargetMode="External"/><Relationship Id="rId5337" Type="http://schemas.openxmlformats.org/officeDocument/2006/relationships/hyperlink" Target="https://pubmed.ncbi.nlm.nih.gov/15663504" TargetMode="External"/><Relationship Id="rId5751" Type="http://schemas.openxmlformats.org/officeDocument/2006/relationships/hyperlink" Target="https://pubmed.ncbi.nlm.nih.gov/24335865" TargetMode="External"/><Relationship Id="rId6802" Type="http://schemas.openxmlformats.org/officeDocument/2006/relationships/hyperlink" Target="https://academic.oup.com/ced/article/26/4/338/6627948" TargetMode="External"/><Relationship Id="rId9958" Type="http://schemas.openxmlformats.org/officeDocument/2006/relationships/hyperlink" Target="https://www.clinicalkey.com/content/playBy/pii?v=S0091-6749(17)30677-2" TargetMode="External"/><Relationship Id="rId11888" Type="http://schemas.openxmlformats.org/officeDocument/2006/relationships/hyperlink" Target="https://onlinelibrary.wiley.com/doi/10.1111/opn.12550" TargetMode="External"/><Relationship Id="rId1947" Type="http://schemas.openxmlformats.org/officeDocument/2006/relationships/hyperlink" Target="https://pubmed.ncbi.nlm.nih.gov/28833005" TargetMode="External"/><Relationship Id="rId4353" Type="http://schemas.openxmlformats.org/officeDocument/2006/relationships/hyperlink" Target="https://pubmed.ncbi.nlm.nih.gov/23552011" TargetMode="External"/><Relationship Id="rId5404" Type="http://schemas.openxmlformats.org/officeDocument/2006/relationships/hyperlink" Target="https://pubmed.ncbi.nlm.nih.gov/8930478" TargetMode="External"/><Relationship Id="rId8974" Type="http://schemas.openxmlformats.org/officeDocument/2006/relationships/hyperlink" Target="https://linkinghub.elsevier.com/retrieve/pii/S0022-202X(18)32038-4" TargetMode="External"/><Relationship Id="rId4006" Type="http://schemas.openxmlformats.org/officeDocument/2006/relationships/hyperlink" Target="https://pubmed.ncbi.nlm.nih.gov/19292791" TargetMode="External"/><Relationship Id="rId4420" Type="http://schemas.openxmlformats.org/officeDocument/2006/relationships/hyperlink" Target="https://pubmed.ncbi.nlm.nih.gov/8879937" TargetMode="External"/><Relationship Id="rId7576" Type="http://schemas.openxmlformats.org/officeDocument/2006/relationships/hyperlink" Target="https://link.springer.com/article/10.1007/s13555-013-0037-7" TargetMode="External"/><Relationship Id="rId7990" Type="http://schemas.openxmlformats.org/officeDocument/2006/relationships/hyperlink" Target="https://academic.oup.com/bjd/article-abstract/142/5/947/6689894?redirectedFrom=fulltext" TargetMode="External"/><Relationship Id="rId8627" Type="http://schemas.openxmlformats.org/officeDocument/2006/relationships/hyperlink" Target="https://linkinghub.elsevier.com/retrieve/pii/S0738-081X(04)00174-9" TargetMode="External"/><Relationship Id="rId11955" Type="http://schemas.openxmlformats.org/officeDocument/2006/relationships/hyperlink" Target="https://academic.oup.com/bjd/article/188/4/471/6931753" TargetMode="External"/><Relationship Id="rId290" Type="http://schemas.openxmlformats.org/officeDocument/2006/relationships/hyperlink" Target="https://pubmed.ncbi.nlm.nih.gov/18385761" TargetMode="External"/><Relationship Id="rId3022" Type="http://schemas.openxmlformats.org/officeDocument/2006/relationships/hyperlink" Target="https://pubmed.ncbi.nlm.nih.gov/37108132" TargetMode="External"/><Relationship Id="rId6178" Type="http://schemas.openxmlformats.org/officeDocument/2006/relationships/hyperlink" Target="https://pubmed.ncbi.nlm.nih.gov/2040490" TargetMode="External"/><Relationship Id="rId6592" Type="http://schemas.openxmlformats.org/officeDocument/2006/relationships/hyperlink" Target="https://academic.oup.com/bjd/article-abstract/171/2/409/6615603?redirectedFrom=fulltext" TargetMode="External"/><Relationship Id="rId7229" Type="http://schemas.openxmlformats.org/officeDocument/2006/relationships/hyperlink" Target="https://linkinghub.elsevier.com/retrieve/pii/S0091-6749(06)01799-4" TargetMode="External"/><Relationship Id="rId7643" Type="http://schemas.openxmlformats.org/officeDocument/2006/relationships/hyperlink" Target="https://linkinghub.elsevier.com/retrieve/pii/S2667-0267(22)00041-8" TargetMode="External"/><Relationship Id="rId10557" Type="http://schemas.openxmlformats.org/officeDocument/2006/relationships/hyperlink" Target="https://academic.oup.com/bjd/article-abstract/131/5/738/6681026?redirectedFrom=fulltext" TargetMode="External"/><Relationship Id="rId10971" Type="http://schemas.openxmlformats.org/officeDocument/2006/relationships/hyperlink" Target="https://academic.oup.com/bjd/article-abstract/149/3/669/6635506?redirectedFrom=fulltext" TargetMode="External"/><Relationship Id="rId11608" Type="http://schemas.openxmlformats.org/officeDocument/2006/relationships/hyperlink" Target="https://academic.oup.com/ced/article-abstract/21/5/392/6629826?redirectedFrom=fulltext" TargetMode="External"/><Relationship Id="rId5194" Type="http://schemas.openxmlformats.org/officeDocument/2006/relationships/hyperlink" Target="https://pubmed.ncbi.nlm.nih.gov/33501433" TargetMode="External"/><Relationship Id="rId6245" Type="http://schemas.openxmlformats.org/officeDocument/2006/relationships/hyperlink" Target="https://pubmed.ncbi.nlm.nih.gov/15099393" TargetMode="External"/><Relationship Id="rId10624" Type="http://schemas.openxmlformats.org/officeDocument/2006/relationships/hyperlink" Target="https://academic.oup.com/bjd/article-abstract/180/1/195/6601625?redirectedFrom=fulltext" TargetMode="External"/><Relationship Id="rId2788" Type="http://schemas.openxmlformats.org/officeDocument/2006/relationships/hyperlink" Target="https://pubmed.ncbi.nlm.nih.gov/21428972" TargetMode="External"/><Relationship Id="rId3839" Type="http://schemas.openxmlformats.org/officeDocument/2006/relationships/hyperlink" Target="https://pubmed.ncbi.nlm.nih.gov/11260189" TargetMode="External"/><Relationship Id="rId7710" Type="http://schemas.openxmlformats.org/officeDocument/2006/relationships/hyperlink" Target="http://www.jabfm.org/cgi/pmidlookup?view=long&amp;pmid=30850455" TargetMode="External"/><Relationship Id="rId2855" Type="http://schemas.openxmlformats.org/officeDocument/2006/relationships/hyperlink" Target="https://pubmed.ncbi.nlm.nih.gov/16702500" TargetMode="External"/><Relationship Id="rId3906" Type="http://schemas.openxmlformats.org/officeDocument/2006/relationships/hyperlink" Target="https://pubmed.ncbi.nlm.nih.gov/33964034" TargetMode="External"/><Relationship Id="rId5261" Type="http://schemas.openxmlformats.org/officeDocument/2006/relationships/hyperlink" Target="https://pubmed.ncbi.nlm.nih.gov/3096466" TargetMode="External"/><Relationship Id="rId6312" Type="http://schemas.openxmlformats.org/officeDocument/2006/relationships/hyperlink" Target="https://pubmed.ncbi.nlm.nih.gov/25403087" TargetMode="External"/><Relationship Id="rId9468" Type="http://schemas.openxmlformats.org/officeDocument/2006/relationships/hyperlink" Target="https://academic.oup.com/bjd/article-abstract/164/6/1256/6644346?redirectedFrom=fulltext" TargetMode="External"/><Relationship Id="rId9882" Type="http://schemas.openxmlformats.org/officeDocument/2006/relationships/hyperlink" Target="https://academic.oup.com/bjd/article-abstract/132/2/286/6680967?redirectedFrom=fulltext" TargetMode="External"/><Relationship Id="rId11398" Type="http://schemas.openxmlformats.org/officeDocument/2006/relationships/hyperlink" Target="https://linkinghub.elsevier.com/retrieve/pii/S2329-0501(21)00178-9" TargetMode="External"/><Relationship Id="rId12449" Type="http://schemas.openxmlformats.org/officeDocument/2006/relationships/hyperlink" Target="https://onlinelibrary.wiley.com/resolve/openurl?genre=article&amp;sid=nlm:pubmed&amp;issn=0007-1048&amp;date=1993&amp;volume=84&amp;issue=4&amp;spage=675" TargetMode="External"/><Relationship Id="rId96" Type="http://schemas.openxmlformats.org/officeDocument/2006/relationships/hyperlink" Target="https://pubmed.ncbi.nlm.nih.gov/30130616" TargetMode="External"/><Relationship Id="rId827" Type="http://schemas.openxmlformats.org/officeDocument/2006/relationships/hyperlink" Target="https://pubmed.ncbi.nlm.nih.gov/24399641" TargetMode="External"/><Relationship Id="rId1457" Type="http://schemas.openxmlformats.org/officeDocument/2006/relationships/hyperlink" Target="https://pubmed.ncbi.nlm.nih.gov/23778276" TargetMode="External"/><Relationship Id="rId1871" Type="http://schemas.openxmlformats.org/officeDocument/2006/relationships/hyperlink" Target="https://pubmed.ncbi.nlm.nih.gov/7999621" TargetMode="External"/><Relationship Id="rId2508" Type="http://schemas.openxmlformats.org/officeDocument/2006/relationships/hyperlink" Target="https://pubmed.ncbi.nlm.nih.gov/37655918" TargetMode="External"/><Relationship Id="rId2922" Type="http://schemas.openxmlformats.org/officeDocument/2006/relationships/hyperlink" Target="https://pubmed.ncbi.nlm.nih.gov/11369489" TargetMode="External"/><Relationship Id="rId8484" Type="http://schemas.openxmlformats.org/officeDocument/2006/relationships/hyperlink" Target="https://jmg.bmj.com/lookup/pmidlookup?view=long&amp;pmid=29358271" TargetMode="External"/><Relationship Id="rId9535" Type="http://schemas.openxmlformats.org/officeDocument/2006/relationships/hyperlink" Target="https://onlinelibrary.wiley.com/resolve/openurl?genre=article&amp;sid=nlm:pubmed&amp;issn=0307-6938&amp;date=1999&amp;volume=24&amp;issue=5&amp;spage=423" TargetMode="External"/><Relationship Id="rId11465" Type="http://schemas.openxmlformats.org/officeDocument/2006/relationships/hyperlink" Target="https://www.science.org/doi/10.1126/science.1120615?url_ver=Z39.88-2003&amp;rfr_id=ori:rid:crossref.org&amp;rfr_dat=cr_pub%20%200pubmed" TargetMode="External"/><Relationship Id="rId12516" Type="http://schemas.openxmlformats.org/officeDocument/2006/relationships/hyperlink" Target="https://www.ahajournals.org/doi/10.1161/CIRCULATIONAHA.112.000071?url_ver=Z39.88-2003&amp;rfr_id=ori:rid:crossref.org&amp;rfr_dat=cr_pub%20%200pubmed" TargetMode="External"/><Relationship Id="rId1524" Type="http://schemas.openxmlformats.org/officeDocument/2006/relationships/hyperlink" Target="https://pubmed.ncbi.nlm.nih.gov/18691244" TargetMode="External"/><Relationship Id="rId7086" Type="http://schemas.openxmlformats.org/officeDocument/2006/relationships/hyperlink" Target="https://onlinelibrary.wiley.com/doi/10.1111/jdv.18345" TargetMode="External"/><Relationship Id="rId8137" Type="http://schemas.openxmlformats.org/officeDocument/2006/relationships/hyperlink" Target="https://academic.oup.com/bjd/article-abstract/169/2/464/6615182?redirectedFrom=fulltext" TargetMode="External"/><Relationship Id="rId8551" Type="http://schemas.openxmlformats.org/officeDocument/2006/relationships/hyperlink" Target="https://www.jci.org/articles/view/67438" TargetMode="External"/><Relationship Id="rId9602" Type="http://schemas.openxmlformats.org/officeDocument/2006/relationships/hyperlink" Target="https://onlinelibrary.wiley.com/doi/10.1111/j.1600-0536.2010.01838.x" TargetMode="External"/><Relationship Id="rId10067" Type="http://schemas.openxmlformats.org/officeDocument/2006/relationships/hyperlink" Target="https://academic.oup.com/bjd/article-abstract/174/5/1148/6616646?redirectedFrom=fulltext" TargetMode="External"/><Relationship Id="rId10481" Type="http://schemas.openxmlformats.org/officeDocument/2006/relationships/hyperlink" Target="https://academic.oup.com/bjd/article-abstract/176/1/197/6747879?redirectedFrom=fulltext" TargetMode="External"/><Relationship Id="rId11118" Type="http://schemas.openxmlformats.org/officeDocument/2006/relationships/hyperlink" Target="https://onlinelibrary.wiley.com/doi/10.1111/j.1600-0536.2012.02077.x" TargetMode="External"/><Relationship Id="rId3696" Type="http://schemas.openxmlformats.org/officeDocument/2006/relationships/hyperlink" Target="https://pubmed.ncbi.nlm.nih.gov/36068590" TargetMode="External"/><Relationship Id="rId4747" Type="http://schemas.openxmlformats.org/officeDocument/2006/relationships/hyperlink" Target="https://pubmed.ncbi.nlm.nih.gov/8850250" TargetMode="External"/><Relationship Id="rId7153" Type="http://schemas.openxmlformats.org/officeDocument/2006/relationships/hyperlink" Target="https://academic.oup.com/bjd/article-abstract/178/6/1257/6687658?redirectedFrom=fulltext" TargetMode="External"/><Relationship Id="rId8204" Type="http://schemas.openxmlformats.org/officeDocument/2006/relationships/hyperlink" Target="https://academic.oup.com/bjd/article-abstract/146/2/178/6634474?redirectedFrom=fulltext" TargetMode="External"/><Relationship Id="rId10134" Type="http://schemas.openxmlformats.org/officeDocument/2006/relationships/hyperlink" Target="https://onlinelibrary.wiley.com/doi/10.1002/mus.20655" TargetMode="External"/><Relationship Id="rId11532" Type="http://schemas.openxmlformats.org/officeDocument/2006/relationships/hyperlink" Target="https://www.clinicalkey.com/content/playBy/pii?v=S0190-9622(09)00355-7" TargetMode="External"/><Relationship Id="rId2298" Type="http://schemas.openxmlformats.org/officeDocument/2006/relationships/hyperlink" Target="https://pubmed.ncbi.nlm.nih.gov/12780720" TargetMode="External"/><Relationship Id="rId3349" Type="http://schemas.openxmlformats.org/officeDocument/2006/relationships/hyperlink" Target="https://pubmed.ncbi.nlm.nih.gov/30198598" TargetMode="External"/><Relationship Id="rId7220" Type="http://schemas.openxmlformats.org/officeDocument/2006/relationships/hyperlink" Target="https://onlinelibrary.wiley.com/doi/10.1111/j.1463-1318.2008.01764.x" TargetMode="External"/><Relationship Id="rId684" Type="http://schemas.openxmlformats.org/officeDocument/2006/relationships/hyperlink" Target="https://pubmed.ncbi.nlm.nih.gov/8482273" TargetMode="External"/><Relationship Id="rId2365" Type="http://schemas.openxmlformats.org/officeDocument/2006/relationships/hyperlink" Target="https://pubmed.ncbi.nlm.nih.gov/33104238" TargetMode="External"/><Relationship Id="rId3763" Type="http://schemas.openxmlformats.org/officeDocument/2006/relationships/hyperlink" Target="https://pubmed.ncbi.nlm.nih.gov/23711070" TargetMode="External"/><Relationship Id="rId4814" Type="http://schemas.openxmlformats.org/officeDocument/2006/relationships/hyperlink" Target="https://pubmed.ncbi.nlm.nih.gov/24988491" TargetMode="External"/><Relationship Id="rId9392" Type="http://schemas.openxmlformats.org/officeDocument/2006/relationships/hyperlink" Target="https://link.springer.com/article/10.1007/s13555-017-0213-2" TargetMode="External"/><Relationship Id="rId10201" Type="http://schemas.openxmlformats.org/officeDocument/2006/relationships/hyperlink" Target="https://europepmc.org/abstract/MED/20836207" TargetMode="External"/><Relationship Id="rId337" Type="http://schemas.openxmlformats.org/officeDocument/2006/relationships/hyperlink" Target="https://pubmed.ncbi.nlm.nih.gov/16433808" TargetMode="External"/><Relationship Id="rId2018" Type="http://schemas.openxmlformats.org/officeDocument/2006/relationships/hyperlink" Target="https://pubmed.ncbi.nlm.nih.gov/8103799" TargetMode="External"/><Relationship Id="rId3416" Type="http://schemas.openxmlformats.org/officeDocument/2006/relationships/hyperlink" Target="https://pubmed.ncbi.nlm.nih.gov/33263718" TargetMode="External"/><Relationship Id="rId3830" Type="http://schemas.openxmlformats.org/officeDocument/2006/relationships/hyperlink" Target="https://pubmed.ncbi.nlm.nih.gov/15725250" TargetMode="External"/><Relationship Id="rId6986" Type="http://schemas.openxmlformats.org/officeDocument/2006/relationships/hyperlink" Target="https://karger.com/spp/article/29/3/135/295834/The-Effect-of-an-Emollient-Containing-Urea" TargetMode="External"/><Relationship Id="rId9045" Type="http://schemas.openxmlformats.org/officeDocument/2006/relationships/hyperlink" Target="https://genomemedicine.biomedcentral.com/articles/10.1186/s13073-015-0141-7" TargetMode="External"/><Relationship Id="rId12373" Type="http://schemas.openxmlformats.org/officeDocument/2006/relationships/hyperlink" Target="https://academic.oup.com/ced/article-abstract/42/2/185/6621474?redirectedFrom=fulltext" TargetMode="External"/><Relationship Id="rId751" Type="http://schemas.openxmlformats.org/officeDocument/2006/relationships/hyperlink" Target="https://pubmed.ncbi.nlm.nih.gov/33752263" TargetMode="External"/><Relationship Id="rId1381" Type="http://schemas.openxmlformats.org/officeDocument/2006/relationships/hyperlink" Target="https://pubmed.ncbi.nlm.nih.gov/29708265" TargetMode="External"/><Relationship Id="rId2432" Type="http://schemas.openxmlformats.org/officeDocument/2006/relationships/hyperlink" Target="https://pubmed.ncbi.nlm.nih.gov/32149418" TargetMode="External"/><Relationship Id="rId5588" Type="http://schemas.openxmlformats.org/officeDocument/2006/relationships/hyperlink" Target="https://pubmed.ncbi.nlm.nih.gov/23397943" TargetMode="External"/><Relationship Id="rId6639" Type="http://schemas.openxmlformats.org/officeDocument/2006/relationships/hyperlink" Target="https://europepmc.org/abstract/MED/21349879" TargetMode="External"/><Relationship Id="rId12026" Type="http://schemas.openxmlformats.org/officeDocument/2006/relationships/hyperlink" Target="https://www.jle.com/fr/revues/ejd/e-docs/skin_sensitisation_to_fragrance_ingredients_is_there_a_role_for_household_cleaning_maintenance_products__303504/article.phtml" TargetMode="External"/><Relationship Id="rId12440" Type="http://schemas.openxmlformats.org/officeDocument/2006/relationships/hyperlink" Target="https://academic.oup.com/bjd/article-abstract/131/5/738/6681026?redirectedFrom=fulltext" TargetMode="External"/><Relationship Id="rId404" Type="http://schemas.openxmlformats.org/officeDocument/2006/relationships/hyperlink" Target="https://pubmed.ncbi.nlm.nih.gov/11830192" TargetMode="External"/><Relationship Id="rId1034" Type="http://schemas.openxmlformats.org/officeDocument/2006/relationships/hyperlink" Target="https://pubmed.ncbi.nlm.nih.gov/37536512" TargetMode="External"/><Relationship Id="rId5655" Type="http://schemas.openxmlformats.org/officeDocument/2006/relationships/hyperlink" Target="https://pubmed.ncbi.nlm.nih.gov/21549085" TargetMode="External"/><Relationship Id="rId6706" Type="http://schemas.openxmlformats.org/officeDocument/2006/relationships/hyperlink" Target="https://www.clinicalkey.com/content/playBy/pii?v=S0140-6736(07)61129-5" TargetMode="External"/><Relationship Id="rId8061" Type="http://schemas.openxmlformats.org/officeDocument/2006/relationships/hyperlink" Target="https://academic.oup.com/bjd/article/188/3/445/6855586" TargetMode="External"/><Relationship Id="rId9112" Type="http://schemas.openxmlformats.org/officeDocument/2006/relationships/hyperlink" Target="https://linkinghub.elsevier.com/retrieve/pii/S0022-202X(15)35263-5" TargetMode="External"/><Relationship Id="rId11042" Type="http://schemas.openxmlformats.org/officeDocument/2006/relationships/hyperlink" Target="https://europepmc.org/abstract/MED/29844295" TargetMode="External"/><Relationship Id="rId1101" Type="http://schemas.openxmlformats.org/officeDocument/2006/relationships/hyperlink" Target="https://pubmed.ncbi.nlm.nih.gov/32607944" TargetMode="External"/><Relationship Id="rId4257" Type="http://schemas.openxmlformats.org/officeDocument/2006/relationships/hyperlink" Target="https://pubmed.ncbi.nlm.nih.gov/10809876" TargetMode="External"/><Relationship Id="rId4671" Type="http://schemas.openxmlformats.org/officeDocument/2006/relationships/hyperlink" Target="https://pubmed.ncbi.nlm.nih.gov/21790729" TargetMode="External"/><Relationship Id="rId5308" Type="http://schemas.openxmlformats.org/officeDocument/2006/relationships/hyperlink" Target="https://pubmed.ncbi.nlm.nih.gov/23488543" TargetMode="External"/><Relationship Id="rId5722" Type="http://schemas.openxmlformats.org/officeDocument/2006/relationships/hyperlink" Target="https://pubmed.ncbi.nlm.nih.gov/31367427" TargetMode="External"/><Relationship Id="rId8878" Type="http://schemas.openxmlformats.org/officeDocument/2006/relationships/hyperlink" Target="https://ojrd.biomedcentral.com/articles/10.1186/s13023-022-02605-1" TargetMode="External"/><Relationship Id="rId3273" Type="http://schemas.openxmlformats.org/officeDocument/2006/relationships/hyperlink" Target="https://pubmed.ncbi.nlm.nih.gov/22268857" TargetMode="External"/><Relationship Id="rId4324" Type="http://schemas.openxmlformats.org/officeDocument/2006/relationships/hyperlink" Target="https://pubmed.ncbi.nlm.nih.gov/37610614" TargetMode="External"/><Relationship Id="rId9929" Type="http://schemas.openxmlformats.org/officeDocument/2006/relationships/hyperlink" Target="https://academic.oup.com/bjd/article-abstract/180/5/993/6732760?redirectedFrom=fulltext" TargetMode="External"/><Relationship Id="rId11859" Type="http://schemas.openxmlformats.org/officeDocument/2006/relationships/hyperlink" Target="https://academic.oup.com/ced/article-abstract/27/1/70/6626250?redirectedFrom=fulltext" TargetMode="External"/><Relationship Id="rId194" Type="http://schemas.openxmlformats.org/officeDocument/2006/relationships/hyperlink" Target="https://pubmed.ncbi.nlm.nih.gov/23946436" TargetMode="External"/><Relationship Id="rId1918" Type="http://schemas.openxmlformats.org/officeDocument/2006/relationships/hyperlink" Target="https://pubmed.ncbi.nlm.nih.gov/32283057" TargetMode="External"/><Relationship Id="rId6496" Type="http://schemas.openxmlformats.org/officeDocument/2006/relationships/hyperlink" Target="https://onlinelibrary.wiley.com/doi/10.1111/exd.13980" TargetMode="External"/><Relationship Id="rId7894" Type="http://schemas.openxmlformats.org/officeDocument/2006/relationships/hyperlink" Target="https://linkinghub.elsevier.com/retrieve/pii/S0022-202X(15)33165-1" TargetMode="External"/><Relationship Id="rId8945" Type="http://schemas.openxmlformats.org/officeDocument/2006/relationships/hyperlink" Target="https://academic.oup.com/ced/article-abstract/44/7/814/6597557?redirectedFrom=fulltext" TargetMode="External"/><Relationship Id="rId10875" Type="http://schemas.openxmlformats.org/officeDocument/2006/relationships/hyperlink" Target="https://academic.oup.com/ced/article-abstract/9/1/102/6630951?redirectedFrom=fulltext" TargetMode="External"/><Relationship Id="rId11926" Type="http://schemas.openxmlformats.org/officeDocument/2006/relationships/hyperlink" Target="https://academic.oup.com/bjd/article-abstract/177/3/615/6673322?redirectedFrom=fulltext" TargetMode="External"/><Relationship Id="rId261" Type="http://schemas.openxmlformats.org/officeDocument/2006/relationships/hyperlink" Target="https://pubmed.ncbi.nlm.nih.gov/19874432" TargetMode="External"/><Relationship Id="rId3340" Type="http://schemas.openxmlformats.org/officeDocument/2006/relationships/hyperlink" Target="https://pubmed.ncbi.nlm.nih.gov/33107978" TargetMode="External"/><Relationship Id="rId5098" Type="http://schemas.openxmlformats.org/officeDocument/2006/relationships/hyperlink" Target="https://pubmed.ncbi.nlm.nih.gov/8251006" TargetMode="External"/><Relationship Id="rId6149" Type="http://schemas.openxmlformats.org/officeDocument/2006/relationships/hyperlink" Target="https://pubmed.ncbi.nlm.nih.gov/20693030" TargetMode="External"/><Relationship Id="rId7547" Type="http://schemas.openxmlformats.org/officeDocument/2006/relationships/hyperlink" Target="https://linkinghub.elsevier.com/retrieve/pii/S0022-202X(15)41849-4" TargetMode="External"/><Relationship Id="rId7961" Type="http://schemas.openxmlformats.org/officeDocument/2006/relationships/hyperlink" Target="https://academic.oup.com/bjd/article/148/4/621/6634716" TargetMode="External"/><Relationship Id="rId10528" Type="http://schemas.openxmlformats.org/officeDocument/2006/relationships/hyperlink" Target="https://www.bmj.com/lookup/pmidlookup?view=long&amp;pmid=19502277" TargetMode="External"/><Relationship Id="rId10942" Type="http://schemas.openxmlformats.org/officeDocument/2006/relationships/hyperlink" Target="https://academic.oup.com/bjd/article-abstract/162/2/456/6642445?redirectedFrom=fulltext" TargetMode="External"/><Relationship Id="rId6563" Type="http://schemas.openxmlformats.org/officeDocument/2006/relationships/hyperlink" Target="https://www.clinicalkey.com/content/playBy/pii?v=S0733-8635(14)00119-3" TargetMode="External"/><Relationship Id="rId7614" Type="http://schemas.openxmlformats.org/officeDocument/2006/relationships/hyperlink" Target="https://linkinghub.elsevier.com/retrieve/pii/S0022-202X(15)33690-3" TargetMode="External"/><Relationship Id="rId2759" Type="http://schemas.openxmlformats.org/officeDocument/2006/relationships/hyperlink" Target="https://pubmed.ncbi.nlm.nih.gov/22158553" TargetMode="External"/><Relationship Id="rId5165" Type="http://schemas.openxmlformats.org/officeDocument/2006/relationships/hyperlink" Target="https://pubmed.ncbi.nlm.nih.gov/6225609" TargetMode="External"/><Relationship Id="rId6216" Type="http://schemas.openxmlformats.org/officeDocument/2006/relationships/hyperlink" Target="https://pubmed.ncbi.nlm.nih.gov/23082812" TargetMode="External"/><Relationship Id="rId6630" Type="http://schemas.openxmlformats.org/officeDocument/2006/relationships/hyperlink" Target="https://link.springer.com/article/10.1007/s00403-011-1175-3" TargetMode="External"/><Relationship Id="rId9786" Type="http://schemas.openxmlformats.org/officeDocument/2006/relationships/hyperlink" Target="https://linkinghub.elsevier.com/retrieve/pii/S0022-202X(17)33068-3" TargetMode="External"/><Relationship Id="rId1775" Type="http://schemas.openxmlformats.org/officeDocument/2006/relationships/hyperlink" Target="https://pubmed.ncbi.nlm.nih.gov/24726005" TargetMode="External"/><Relationship Id="rId2826" Type="http://schemas.openxmlformats.org/officeDocument/2006/relationships/hyperlink" Target="https://pubmed.ncbi.nlm.nih.gov/19734986" TargetMode="External"/><Relationship Id="rId4181" Type="http://schemas.openxmlformats.org/officeDocument/2006/relationships/hyperlink" Target="https://pubmed.ncbi.nlm.nih.gov/29127053" TargetMode="External"/><Relationship Id="rId5232" Type="http://schemas.openxmlformats.org/officeDocument/2006/relationships/hyperlink" Target="https://pubmed.ncbi.nlm.nih.gov/19793096" TargetMode="External"/><Relationship Id="rId8388" Type="http://schemas.openxmlformats.org/officeDocument/2006/relationships/hyperlink" Target="https://linkinghub.elsevier.com/retrieve/pii/S2666-3287(22)00133-X" TargetMode="External"/><Relationship Id="rId9439" Type="http://schemas.openxmlformats.org/officeDocument/2006/relationships/hyperlink" Target="https://academic.oup.com/ced/article-abstract/39/4/519/6621024?redirectedFrom=fulltext" TargetMode="External"/><Relationship Id="rId9853" Type="http://schemas.openxmlformats.org/officeDocument/2006/relationships/hyperlink" Target="https://academic.oup.com/bjd/article-abstract/163/4/807/6644092?redirectedFrom=fulltext" TargetMode="External"/><Relationship Id="rId11369" Type="http://schemas.openxmlformats.org/officeDocument/2006/relationships/hyperlink" Target="https://onlinelibrary.wiley.com/resolve/openurl?genre=article&amp;sid=nlm:pubmed&amp;issn=0105-1873&amp;date=1987&amp;volume=16&amp;issue=4&amp;spage=212" TargetMode="External"/><Relationship Id="rId67" Type="http://schemas.openxmlformats.org/officeDocument/2006/relationships/hyperlink" Target="https://pubmed.ncbi.nlm.nih.gov/32672324" TargetMode="External"/><Relationship Id="rId1428" Type="http://schemas.openxmlformats.org/officeDocument/2006/relationships/hyperlink" Target="https://pubmed.ncbi.nlm.nih.gov/25573039" TargetMode="External"/><Relationship Id="rId8455" Type="http://schemas.openxmlformats.org/officeDocument/2006/relationships/hyperlink" Target="https://europepmc.org/abstract/MED/30937919" TargetMode="External"/><Relationship Id="rId9506" Type="http://schemas.openxmlformats.org/officeDocument/2006/relationships/hyperlink" Target="https://link.springer.com/article/10.2165/00063030-200519010-00006" TargetMode="External"/><Relationship Id="rId11783" Type="http://schemas.openxmlformats.org/officeDocument/2006/relationships/hyperlink" Target="https://linkinghub.elsevier.com/retrieve/pii/S0022-202X(17)30173-2" TargetMode="External"/><Relationship Id="rId1842" Type="http://schemas.openxmlformats.org/officeDocument/2006/relationships/hyperlink" Target="https://pubmed.ncbi.nlm.nih.gov/14616839" TargetMode="External"/><Relationship Id="rId4998" Type="http://schemas.openxmlformats.org/officeDocument/2006/relationships/hyperlink" Target="https://pubmed.ncbi.nlm.nih.gov/15297899" TargetMode="External"/><Relationship Id="rId7057" Type="http://schemas.openxmlformats.org/officeDocument/2006/relationships/hyperlink" Target="https://academic.oup.com/bjd/article-abstract/189/4/494/7222965?redirectedFrom=fulltext" TargetMode="External"/><Relationship Id="rId8108" Type="http://schemas.openxmlformats.org/officeDocument/2006/relationships/hyperlink" Target="https://www.tandfonline.com/doi/full/10.1080/09546634.2016.1240863" TargetMode="External"/><Relationship Id="rId9920" Type="http://schemas.openxmlformats.org/officeDocument/2006/relationships/hyperlink" Target="https://europepmc.org/abstract/MED/34607796" TargetMode="External"/><Relationship Id="rId10385" Type="http://schemas.openxmlformats.org/officeDocument/2006/relationships/hyperlink" Target="https://onlinelibrary.wiley.com/resolve/openurl?genre=article&amp;sid=nlm:pubmed&amp;issn=0105-1873&amp;date=1994&amp;volume=31&amp;issue=5&amp;spage=304" TargetMode="External"/><Relationship Id="rId11436" Type="http://schemas.openxmlformats.org/officeDocument/2006/relationships/hyperlink" Target="https://rupress.org/jcb/article/192/2/219/36347/ATR-mediated-phosphorylation-of-DNA-polymerase-is" TargetMode="External"/><Relationship Id="rId11850" Type="http://schemas.openxmlformats.org/officeDocument/2006/relationships/hyperlink" Target="https://academic.oup.com/bjd/article-abstract/178/2/569/6732234?redirectedFrom=fulltext" TargetMode="External"/><Relationship Id="rId6073" Type="http://schemas.openxmlformats.org/officeDocument/2006/relationships/hyperlink" Target="https://pubmed.ncbi.nlm.nih.gov/10506013" TargetMode="External"/><Relationship Id="rId7124" Type="http://schemas.openxmlformats.org/officeDocument/2006/relationships/hyperlink" Target="https://linkinghub.elsevier.com/retrieve/pii/S2352-6475(20)30096-4" TargetMode="External"/><Relationship Id="rId7471" Type="http://schemas.openxmlformats.org/officeDocument/2006/relationships/hyperlink" Target="https://www.clinicalkey.com/content/playBy/pii?v=S0190-9622(19)33315-8" TargetMode="External"/><Relationship Id="rId8522" Type="http://schemas.openxmlformats.org/officeDocument/2006/relationships/hyperlink" Target="https://www.clinicalkey.com/content/playBy/pii?v=S0091-6749(14)03662-8" TargetMode="External"/><Relationship Id="rId10038" Type="http://schemas.openxmlformats.org/officeDocument/2006/relationships/hyperlink" Target="https://academic.oup.com/bjd/article-abstract/182/3/789/6731527?redirectedFrom=fulltext" TargetMode="External"/><Relationship Id="rId10452" Type="http://schemas.openxmlformats.org/officeDocument/2006/relationships/hyperlink" Target="https://linkinghub.elsevier.com/retrieve/pii/S2666-3287(21)00051-1" TargetMode="External"/><Relationship Id="rId11503" Type="http://schemas.openxmlformats.org/officeDocument/2006/relationships/hyperlink" Target="https://onlinelibrary.wiley.com/doi/10.1111/jdv.13609" TargetMode="External"/><Relationship Id="rId3667" Type="http://schemas.openxmlformats.org/officeDocument/2006/relationships/hyperlink" Target="https://pubmed.ncbi.nlm.nih.gov/22963149" TargetMode="External"/><Relationship Id="rId4718" Type="http://schemas.openxmlformats.org/officeDocument/2006/relationships/hyperlink" Target="https://pubmed.ncbi.nlm.nih.gov/12914598" TargetMode="External"/><Relationship Id="rId10105" Type="http://schemas.openxmlformats.org/officeDocument/2006/relationships/hyperlink" Target="https://academic.oup.com/bjd/article-abstract/163/3/624/6642510?redirectedFrom=fulltext" TargetMode="External"/><Relationship Id="rId588" Type="http://schemas.openxmlformats.org/officeDocument/2006/relationships/hyperlink" Target="https://pubmed.ncbi.nlm.nih.gov/34221661" TargetMode="External"/><Relationship Id="rId2269" Type="http://schemas.openxmlformats.org/officeDocument/2006/relationships/hyperlink" Target="https://pubmed.ncbi.nlm.nih.gov/18941862" TargetMode="External"/><Relationship Id="rId2683" Type="http://schemas.openxmlformats.org/officeDocument/2006/relationships/hyperlink" Target="https://pubmed.ncbi.nlm.nih.gov/26476432" TargetMode="External"/><Relationship Id="rId3734" Type="http://schemas.openxmlformats.org/officeDocument/2006/relationships/hyperlink" Target="https://pubmed.ncbi.nlm.nih.gov/29755650" TargetMode="External"/><Relationship Id="rId6140" Type="http://schemas.openxmlformats.org/officeDocument/2006/relationships/hyperlink" Target="https://pubmed.ncbi.nlm.nih.gov/8045460" TargetMode="External"/><Relationship Id="rId9296" Type="http://schemas.openxmlformats.org/officeDocument/2006/relationships/hyperlink" Target="https://onlinelibrary.wiley.com/resolve/openurl?genre=article&amp;sid=nlm:pubmed&amp;issn=0007-0963&amp;date=1997&amp;volume=136&amp;issue=5&amp;spage=674" TargetMode="External"/><Relationship Id="rId12277" Type="http://schemas.openxmlformats.org/officeDocument/2006/relationships/hyperlink" Target="https://linkinghub.elsevier.com/retrieve/pii/S0738081X97000655" TargetMode="External"/><Relationship Id="rId655" Type="http://schemas.openxmlformats.org/officeDocument/2006/relationships/hyperlink" Target="https://pubmed.ncbi.nlm.nih.gov/14522633" TargetMode="External"/><Relationship Id="rId1285" Type="http://schemas.openxmlformats.org/officeDocument/2006/relationships/hyperlink" Target="https://pubmed.ncbi.nlm.nih.gov/35633083" TargetMode="External"/><Relationship Id="rId2336" Type="http://schemas.openxmlformats.org/officeDocument/2006/relationships/hyperlink" Target="https://pubmed.ncbi.nlm.nih.gov/20322445" TargetMode="External"/><Relationship Id="rId2750" Type="http://schemas.openxmlformats.org/officeDocument/2006/relationships/hyperlink" Target="https://pubmed.ncbi.nlm.nih.gov/23407079" TargetMode="External"/><Relationship Id="rId3801" Type="http://schemas.openxmlformats.org/officeDocument/2006/relationships/hyperlink" Target="https://pubmed.ncbi.nlm.nih.gov/19700011" TargetMode="External"/><Relationship Id="rId6957" Type="http://schemas.openxmlformats.org/officeDocument/2006/relationships/hyperlink" Target="https://onlinelibrary.wiley.com/doi/10.1111/cea.13847" TargetMode="External"/><Relationship Id="rId9363" Type="http://schemas.openxmlformats.org/officeDocument/2006/relationships/hyperlink" Target="https://academic.oup.com/bjd/article/185/1/16/6600341" TargetMode="External"/><Relationship Id="rId11293" Type="http://schemas.openxmlformats.org/officeDocument/2006/relationships/hyperlink" Target="https://academic.oup.com/ced/article-abstract/24/4/245/6627795?redirectedFrom=fulltext" TargetMode="External"/><Relationship Id="rId12344" Type="http://schemas.openxmlformats.org/officeDocument/2006/relationships/hyperlink" Target="https://onlinelibrary.wiley.com/resolve/openurl?genre=article&amp;sid=nlm:pubmed&amp;issn=0260-437X&amp;date=1992&amp;volume=12&amp;issue=3&amp;spage=217" TargetMode="External"/><Relationship Id="rId308" Type="http://schemas.openxmlformats.org/officeDocument/2006/relationships/hyperlink" Target="https://pubmed.ncbi.nlm.nih.gov/18801095" TargetMode="External"/><Relationship Id="rId722" Type="http://schemas.openxmlformats.org/officeDocument/2006/relationships/hyperlink" Target="https://pubmed.ncbi.nlm.nih.gov/35469843" TargetMode="External"/><Relationship Id="rId1352" Type="http://schemas.openxmlformats.org/officeDocument/2006/relationships/hyperlink" Target="https://pubmed.ncbi.nlm.nih.gov/31260100" TargetMode="External"/><Relationship Id="rId2403" Type="http://schemas.openxmlformats.org/officeDocument/2006/relationships/hyperlink" Target="https://pubmed.ncbi.nlm.nih.gov/20500796" TargetMode="External"/><Relationship Id="rId5559" Type="http://schemas.openxmlformats.org/officeDocument/2006/relationships/hyperlink" Target="https://pubmed.ncbi.nlm.nih.gov/37201904" TargetMode="External"/><Relationship Id="rId9016" Type="http://schemas.openxmlformats.org/officeDocument/2006/relationships/hyperlink" Target="https://linkinghub.elsevier.com/retrieve/pii/S0022-202X(15)00051-2" TargetMode="External"/><Relationship Id="rId9430" Type="http://schemas.openxmlformats.org/officeDocument/2006/relationships/hyperlink" Target="https://academic.oup.com/bjd/article-abstract/173/6/1546/6616521?redirectedFrom=fulltext" TargetMode="External"/><Relationship Id="rId1005" Type="http://schemas.openxmlformats.org/officeDocument/2006/relationships/hyperlink" Target="https://pubmed.ncbi.nlm.nih.gov/19438458" TargetMode="External"/><Relationship Id="rId4575" Type="http://schemas.openxmlformats.org/officeDocument/2006/relationships/hyperlink" Target="https://pubmed.ncbi.nlm.nih.gov/2918126" TargetMode="External"/><Relationship Id="rId5973" Type="http://schemas.openxmlformats.org/officeDocument/2006/relationships/hyperlink" Target="https://pubmed.ncbi.nlm.nih.gov/15807636" TargetMode="External"/><Relationship Id="rId8032" Type="http://schemas.openxmlformats.org/officeDocument/2006/relationships/hyperlink" Target="https://academic.oup.com/bjd/article-abstract/133/6/941/6682451?redirectedFrom=fulltext" TargetMode="External"/><Relationship Id="rId11360" Type="http://schemas.openxmlformats.org/officeDocument/2006/relationships/hyperlink" Target="https://onlinelibrary.wiley.com/resolve/openurl?genre=article&amp;sid=nlm:pubmed&amp;issn=0105-1873&amp;date=1988&amp;volume=19&amp;issue=5&amp;spage=389" TargetMode="External"/><Relationship Id="rId12411" Type="http://schemas.openxmlformats.org/officeDocument/2006/relationships/hyperlink" Target="https://academic.oup.com/ced/article-abstract/30/3/226/6626731?redirectedFrom=fulltext" TargetMode="External"/><Relationship Id="rId3177" Type="http://schemas.openxmlformats.org/officeDocument/2006/relationships/hyperlink" Target="https://pubmed.ncbi.nlm.nih.gov/16480421" TargetMode="External"/><Relationship Id="rId4228" Type="http://schemas.openxmlformats.org/officeDocument/2006/relationships/hyperlink" Target="https://pubmed.ncbi.nlm.nih.gov/20029784" TargetMode="External"/><Relationship Id="rId5626" Type="http://schemas.openxmlformats.org/officeDocument/2006/relationships/hyperlink" Target="https://pubmed.ncbi.nlm.nih.gov/11966706" TargetMode="External"/><Relationship Id="rId11013" Type="http://schemas.openxmlformats.org/officeDocument/2006/relationships/hyperlink" Target="https://onlinelibrary.wiley.com/doi/10.1111/cod.14217" TargetMode="External"/><Relationship Id="rId3591" Type="http://schemas.openxmlformats.org/officeDocument/2006/relationships/hyperlink" Target="https://pubmed.ncbi.nlm.nih.gov/35663143" TargetMode="External"/><Relationship Id="rId4642" Type="http://schemas.openxmlformats.org/officeDocument/2006/relationships/hyperlink" Target="https://pubmed.ncbi.nlm.nih.gov/31314130" TargetMode="External"/><Relationship Id="rId7798" Type="http://schemas.openxmlformats.org/officeDocument/2006/relationships/hyperlink" Target="https://www.clinicalkey.com/content/playBy/pii?v=S1470-2045(14)70068-3" TargetMode="External"/><Relationship Id="rId8849" Type="http://schemas.openxmlformats.org/officeDocument/2006/relationships/hyperlink" Target="https://www.clinicalkey.com/content/playBy/pii?v=S0190-9622(23)00192-5" TargetMode="External"/><Relationship Id="rId10779" Type="http://schemas.openxmlformats.org/officeDocument/2006/relationships/hyperlink" Target="https://academic.oup.com/ced/article-abstract/25/4/261/6627896?redirectedFrom=fulltext" TargetMode="External"/><Relationship Id="rId2193" Type="http://schemas.openxmlformats.org/officeDocument/2006/relationships/hyperlink" Target="https://pubmed.ncbi.nlm.nih.gov/25618747" TargetMode="External"/><Relationship Id="rId3244" Type="http://schemas.openxmlformats.org/officeDocument/2006/relationships/hyperlink" Target="https://pubmed.ncbi.nlm.nih.gov/36652228" TargetMode="External"/><Relationship Id="rId7865" Type="http://schemas.openxmlformats.org/officeDocument/2006/relationships/hyperlink" Target="https://onlinelibrary.wiley.com/doi/10.1111/j.1365-3164.2009.00784.x" TargetMode="External"/><Relationship Id="rId8916" Type="http://schemas.openxmlformats.org/officeDocument/2006/relationships/hyperlink" Target="https://onlinelibrary.wiley.com/doi/10.1111/1346-8138.15546" TargetMode="External"/><Relationship Id="rId165" Type="http://schemas.openxmlformats.org/officeDocument/2006/relationships/hyperlink" Target="https://pubmed.ncbi.nlm.nih.gov/25874752" TargetMode="External"/><Relationship Id="rId2260" Type="http://schemas.openxmlformats.org/officeDocument/2006/relationships/hyperlink" Target="https://pubmed.ncbi.nlm.nih.gov/19067689" TargetMode="External"/><Relationship Id="rId3311" Type="http://schemas.openxmlformats.org/officeDocument/2006/relationships/hyperlink" Target="https://pubmed.ncbi.nlm.nih.gov/14678216" TargetMode="External"/><Relationship Id="rId6467" Type="http://schemas.openxmlformats.org/officeDocument/2006/relationships/hyperlink" Target="https://link.springer.com/article/10.1007/s40257-020-00533-z" TargetMode="External"/><Relationship Id="rId6881" Type="http://schemas.openxmlformats.org/officeDocument/2006/relationships/hyperlink" Target="https://onlinelibrary.wiley.com/resolve/openurl?genre=article&amp;sid=nlm:pubmed&amp;issn=0148-0812&amp;date=1993&amp;volume=19&amp;issue=12&amp;spage=1129" TargetMode="External"/><Relationship Id="rId7518" Type="http://schemas.openxmlformats.org/officeDocument/2006/relationships/hyperlink" Target="https://linkinghub.elsevier.com/retrieve/pii/S0022-202X(17)31960-7" TargetMode="External"/><Relationship Id="rId7932" Type="http://schemas.openxmlformats.org/officeDocument/2006/relationships/hyperlink" Target="https://www.nejm.org/doi/10.1056/NEJMcp042803?url_ver=Z39.88-2003&amp;rfr_id=ori:rid:crossref.org&amp;rfr_dat=cr_pub%20%200pubmed" TargetMode="External"/><Relationship Id="rId10846" Type="http://schemas.openxmlformats.org/officeDocument/2006/relationships/hyperlink" Target="https://academic.oup.com/bjd/article-abstract/118/5/641/6684413?redirectedFrom=fulltext" TargetMode="External"/><Relationship Id="rId232" Type="http://schemas.openxmlformats.org/officeDocument/2006/relationships/hyperlink" Target="https://pubmed.ncbi.nlm.nih.gov/22050552" TargetMode="External"/><Relationship Id="rId5069" Type="http://schemas.openxmlformats.org/officeDocument/2006/relationships/hyperlink" Target="https://pubmed.ncbi.nlm.nih.gov/9840261" TargetMode="External"/><Relationship Id="rId5483" Type="http://schemas.openxmlformats.org/officeDocument/2006/relationships/hyperlink" Target="https://pubmed.ncbi.nlm.nih.gov/34549280" TargetMode="External"/><Relationship Id="rId6534" Type="http://schemas.openxmlformats.org/officeDocument/2006/relationships/hyperlink" Target="https://www.clinicalkey.com/content/playBy/pii?v=S0190-9622(16)30007-X" TargetMode="External"/><Relationship Id="rId10913" Type="http://schemas.openxmlformats.org/officeDocument/2006/relationships/hyperlink" Target="https://academic.oup.com/bjd/article-abstract/174/5/960/6616525?redirectedFrom=fulltext" TargetMode="External"/><Relationship Id="rId1679" Type="http://schemas.openxmlformats.org/officeDocument/2006/relationships/hyperlink" Target="https://pubmed.ncbi.nlm.nih.gov/7918017" TargetMode="External"/><Relationship Id="rId4085" Type="http://schemas.openxmlformats.org/officeDocument/2006/relationships/hyperlink" Target="https://pubmed.ncbi.nlm.nih.gov/7493472" TargetMode="External"/><Relationship Id="rId5136" Type="http://schemas.openxmlformats.org/officeDocument/2006/relationships/hyperlink" Target="https://pubmed.ncbi.nlm.nih.gov/3233961" TargetMode="External"/><Relationship Id="rId4152" Type="http://schemas.openxmlformats.org/officeDocument/2006/relationships/hyperlink" Target="https://pubmed.ncbi.nlm.nih.gov/32603510" TargetMode="External"/><Relationship Id="rId5203" Type="http://schemas.openxmlformats.org/officeDocument/2006/relationships/hyperlink" Target="https://pubmed.ncbi.nlm.nih.gov/30788894" TargetMode="External"/><Relationship Id="rId5550" Type="http://schemas.openxmlformats.org/officeDocument/2006/relationships/hyperlink" Target="https://pubmed.ncbi.nlm.nih.gov/16040767" TargetMode="External"/><Relationship Id="rId6601" Type="http://schemas.openxmlformats.org/officeDocument/2006/relationships/hyperlink" Target="https://www.magonlinelibrary.com/doi/10.12968/hmed.2013.74.1.12?url_ver=Z39.88-2003&amp;rfr_id=ori:rid:crossref.org&amp;rfr_dat=cr_pub%20%200pubmed" TargetMode="External"/><Relationship Id="rId8359" Type="http://schemas.openxmlformats.org/officeDocument/2006/relationships/hyperlink" Target="https://portlandpress.com/biochemj/article-abstract/294/2/535/37155/Differential-induction-of-phosphatidylcholine?redirectedFrom=fulltext" TargetMode="External"/><Relationship Id="rId9757" Type="http://schemas.openxmlformats.org/officeDocument/2006/relationships/hyperlink" Target="https://academic.oup.com/bjd/article-abstract/182/2/508/6753139?redirectedFrom=fulltext" TargetMode="External"/><Relationship Id="rId11687" Type="http://schemas.openxmlformats.org/officeDocument/2006/relationships/hyperlink" Target="https://europepmc.org/abstract/MED/35679260" TargetMode="External"/><Relationship Id="rId1746" Type="http://schemas.openxmlformats.org/officeDocument/2006/relationships/hyperlink" Target="https://pubmed.ncbi.nlm.nih.gov/29889302" TargetMode="External"/><Relationship Id="rId8773" Type="http://schemas.openxmlformats.org/officeDocument/2006/relationships/hyperlink" Target="https://academic.oup.com/ced/article-abstract/41/3/326/6621547?redirectedFrom=fulltext" TargetMode="External"/><Relationship Id="rId9824" Type="http://schemas.openxmlformats.org/officeDocument/2006/relationships/hyperlink" Target="https://linkinghub.elsevier.com/retrieve/pii/S0022-202X(15)35997-2" TargetMode="External"/><Relationship Id="rId10289" Type="http://schemas.openxmlformats.org/officeDocument/2006/relationships/hyperlink" Target="https://academic.oup.com/bjd/article-abstract/174/2/266/6616562?redirectedFrom=fulltext" TargetMode="External"/><Relationship Id="rId11754" Type="http://schemas.openxmlformats.org/officeDocument/2006/relationships/hyperlink" Target="https://academic.oup.com/occmed/article/47/5/277/1363477" TargetMode="External"/><Relationship Id="rId38" Type="http://schemas.openxmlformats.org/officeDocument/2006/relationships/hyperlink" Target="https://pubmed.ncbi.nlm.nih.gov/35624407" TargetMode="External"/><Relationship Id="rId1813" Type="http://schemas.openxmlformats.org/officeDocument/2006/relationships/hyperlink" Target="https://pubmed.ncbi.nlm.nih.gov/17916200" TargetMode="External"/><Relationship Id="rId4969" Type="http://schemas.openxmlformats.org/officeDocument/2006/relationships/hyperlink" Target="https://pubmed.ncbi.nlm.nih.gov/16197381" TargetMode="External"/><Relationship Id="rId7375" Type="http://schemas.openxmlformats.org/officeDocument/2006/relationships/hyperlink" Target="https://academic.oup.com/bjd/article-abstract/141/4/717/6686824?redirectedFrom=fulltext" TargetMode="External"/><Relationship Id="rId8426" Type="http://schemas.openxmlformats.org/officeDocument/2006/relationships/hyperlink" Target="https://europepmc.org/abstract/MED/33435499" TargetMode="External"/><Relationship Id="rId8840" Type="http://schemas.openxmlformats.org/officeDocument/2006/relationships/hyperlink" Target="https://academic.oup.com/bjd/article-abstract/189/6/774/7257967?redirectedFrom=fulltext" TargetMode="External"/><Relationship Id="rId10356" Type="http://schemas.openxmlformats.org/officeDocument/2006/relationships/hyperlink" Target="https://academic.oup.com/bjd/article-abstract/141/2/323/6686937?redirectedFrom=fulltext" TargetMode="External"/><Relationship Id="rId10770" Type="http://schemas.openxmlformats.org/officeDocument/2006/relationships/hyperlink" Target="https://onlinelibrary.wiley.com/resolve/openurl?genre=article&amp;sid=nlm:pubmed&amp;issn=0105-1873&amp;date=2002&amp;volume=47&amp;issue=1&amp;spage=56" TargetMode="External"/><Relationship Id="rId11407" Type="http://schemas.openxmlformats.org/officeDocument/2006/relationships/hyperlink" Target="https://academic.oup.com/bjd/article-abstract/184/1/151/6599797?redirectedFrom=fulltext" TargetMode="External"/><Relationship Id="rId3985" Type="http://schemas.openxmlformats.org/officeDocument/2006/relationships/hyperlink" Target="https://pubmed.ncbi.nlm.nih.gov/28627111" TargetMode="External"/><Relationship Id="rId6391" Type="http://schemas.openxmlformats.org/officeDocument/2006/relationships/hyperlink" Target="https://pubmed.ncbi.nlm.nih.gov/29419905" TargetMode="External"/><Relationship Id="rId7028" Type="http://schemas.openxmlformats.org/officeDocument/2006/relationships/hyperlink" Target="https://linkinghub.elsevier.com/retrieve/pii/S0925477302000667" TargetMode="External"/><Relationship Id="rId7442" Type="http://schemas.openxmlformats.org/officeDocument/2006/relationships/hyperlink" Target="https://onlinelibrary.wiley.com/doi/10.1111/jdv.17450" TargetMode="External"/><Relationship Id="rId10009" Type="http://schemas.openxmlformats.org/officeDocument/2006/relationships/hyperlink" Target="https://europepmc.org/abstract/MED/36657764" TargetMode="External"/><Relationship Id="rId10423" Type="http://schemas.openxmlformats.org/officeDocument/2006/relationships/hyperlink" Target="https://onlinelibrary.wiley.com/doi/10.1111/jdv.19349" TargetMode="External"/><Relationship Id="rId11821" Type="http://schemas.openxmlformats.org/officeDocument/2006/relationships/hyperlink" Target="https://academic.oup.com/qjmed/article/95/10/671/1538320" TargetMode="External"/><Relationship Id="rId2587" Type="http://schemas.openxmlformats.org/officeDocument/2006/relationships/hyperlink" Target="https://pubmed.ncbi.nlm.nih.gov/31493396" TargetMode="External"/><Relationship Id="rId3638" Type="http://schemas.openxmlformats.org/officeDocument/2006/relationships/hyperlink" Target="https://pubmed.ncbi.nlm.nih.gov/27868221" TargetMode="External"/><Relationship Id="rId6044" Type="http://schemas.openxmlformats.org/officeDocument/2006/relationships/hyperlink" Target="https://pubmed.ncbi.nlm.nih.gov/10789838" TargetMode="External"/><Relationship Id="rId559" Type="http://schemas.openxmlformats.org/officeDocument/2006/relationships/hyperlink" Target="https://pubmed.ncbi.nlm.nih.gov/3898479" TargetMode="External"/><Relationship Id="rId1189" Type="http://schemas.openxmlformats.org/officeDocument/2006/relationships/hyperlink" Target="https://pubmed.ncbi.nlm.nih.gov/25412789" TargetMode="External"/><Relationship Id="rId5060" Type="http://schemas.openxmlformats.org/officeDocument/2006/relationships/hyperlink" Target="https://pubmed.ncbi.nlm.nih.gov/10606855" TargetMode="External"/><Relationship Id="rId6111" Type="http://schemas.openxmlformats.org/officeDocument/2006/relationships/hyperlink" Target="https://pubmed.ncbi.nlm.nih.gov/9012774" TargetMode="External"/><Relationship Id="rId9267" Type="http://schemas.openxmlformats.org/officeDocument/2006/relationships/hyperlink" Target="https://linkinghub.elsevier.com/retrieve/pii/S0022-202X(15)40634-7" TargetMode="External"/><Relationship Id="rId9681" Type="http://schemas.openxmlformats.org/officeDocument/2006/relationships/hyperlink" Target="https://linkinghub.elsevier.com/retrieve/pii/S0022-202X(15)36117-0" TargetMode="External"/><Relationship Id="rId11197" Type="http://schemas.openxmlformats.org/officeDocument/2006/relationships/hyperlink" Target="https://academic.oup.com/bjd/article/157/5/847/6640992" TargetMode="External"/><Relationship Id="rId626" Type="http://schemas.openxmlformats.org/officeDocument/2006/relationships/hyperlink" Target="https://pubmed.ncbi.nlm.nih.gov/21412248" TargetMode="External"/><Relationship Id="rId973" Type="http://schemas.openxmlformats.org/officeDocument/2006/relationships/hyperlink" Target="https://pubmed.ncbi.nlm.nih.gov/26260311" TargetMode="External"/><Relationship Id="rId1256" Type="http://schemas.openxmlformats.org/officeDocument/2006/relationships/hyperlink" Target="https://pubmed.ncbi.nlm.nih.gov/18256692" TargetMode="External"/><Relationship Id="rId2307" Type="http://schemas.openxmlformats.org/officeDocument/2006/relationships/hyperlink" Target="https://pubmed.ncbi.nlm.nih.gov/11588430" TargetMode="External"/><Relationship Id="rId2654" Type="http://schemas.openxmlformats.org/officeDocument/2006/relationships/hyperlink" Target="https://pubmed.ncbi.nlm.nih.gov/28589954" TargetMode="External"/><Relationship Id="rId3705" Type="http://schemas.openxmlformats.org/officeDocument/2006/relationships/hyperlink" Target="https://pubmed.ncbi.nlm.nih.gov/34514630" TargetMode="External"/><Relationship Id="rId8283" Type="http://schemas.openxmlformats.org/officeDocument/2006/relationships/hyperlink" Target="https://linkinghub.elsevier.com/retrieve/pii/S0022-202X(17)33068-3" TargetMode="External"/><Relationship Id="rId9334" Type="http://schemas.openxmlformats.org/officeDocument/2006/relationships/hyperlink" Target="https://karger.com/drm/article-abstract/doi/10.1159/000533739/870134/High-Unemployment-Rate-in-Patients-with?redirectedFrom=fulltext" TargetMode="External"/><Relationship Id="rId12248" Type="http://schemas.openxmlformats.org/officeDocument/2006/relationships/hyperlink" Target="https://linkinghub.elsevier.com/retrieve/pii/S1046199X99000299" TargetMode="External"/><Relationship Id="rId1670" Type="http://schemas.openxmlformats.org/officeDocument/2006/relationships/hyperlink" Target="https://pubmed.ncbi.nlm.nih.gov/8546483" TargetMode="External"/><Relationship Id="rId2721" Type="http://schemas.openxmlformats.org/officeDocument/2006/relationships/hyperlink" Target="https://pubmed.ncbi.nlm.nih.gov/24936454" TargetMode="External"/><Relationship Id="rId5877" Type="http://schemas.openxmlformats.org/officeDocument/2006/relationships/hyperlink" Target="https://pubmed.ncbi.nlm.nih.gov/22511117" TargetMode="External"/><Relationship Id="rId6928" Type="http://schemas.openxmlformats.org/officeDocument/2006/relationships/hyperlink" Target="https://academic.oup.com/bjd/article-abstract/114/5/640/6690128?redirectedFrom=fulltext" TargetMode="External"/><Relationship Id="rId11264" Type="http://schemas.openxmlformats.org/officeDocument/2006/relationships/hyperlink" Target="https://onlinelibrary.wiley.com/resolve/openurl?genre=article&amp;sid=nlm:pubmed&amp;issn=0105-1873&amp;date=2001&amp;volume=45&amp;issue=3&amp;spage=165" TargetMode="External"/><Relationship Id="rId12315" Type="http://schemas.openxmlformats.org/officeDocument/2006/relationships/hyperlink" Target="https://linkinghub.elsevier.com/retrieve/pii/0278-6915(94)90203-8" TargetMode="External"/><Relationship Id="rId1323" Type="http://schemas.openxmlformats.org/officeDocument/2006/relationships/hyperlink" Target="https://pubmed.ncbi.nlm.nih.gov/32779829" TargetMode="External"/><Relationship Id="rId4479" Type="http://schemas.openxmlformats.org/officeDocument/2006/relationships/hyperlink" Target="https://pubmed.ncbi.nlm.nih.gov/16901332" TargetMode="External"/><Relationship Id="rId4893" Type="http://schemas.openxmlformats.org/officeDocument/2006/relationships/hyperlink" Target="https://pubmed.ncbi.nlm.nih.gov/20407088" TargetMode="External"/><Relationship Id="rId5944" Type="http://schemas.openxmlformats.org/officeDocument/2006/relationships/hyperlink" Target="https://pubmed.ncbi.nlm.nih.gov/17177707" TargetMode="External"/><Relationship Id="rId8350" Type="http://schemas.openxmlformats.org/officeDocument/2006/relationships/hyperlink" Target="https://academic.oup.com/bjd/article-abstract/139/1/16/6683581?redirectedFrom=fulltext" TargetMode="External"/><Relationship Id="rId9401" Type="http://schemas.openxmlformats.org/officeDocument/2006/relationships/hyperlink" Target="https://academic.oup.com/bjd/article-abstract/177/3/858/6673304?redirectedFrom=fulltext" TargetMode="External"/><Relationship Id="rId10280" Type="http://schemas.openxmlformats.org/officeDocument/2006/relationships/hyperlink" Target="https://academic.oup.com/bjd/article-abstract/183/4/754/6761562?redirectedFrom=fulltext" TargetMode="External"/><Relationship Id="rId11331" Type="http://schemas.openxmlformats.org/officeDocument/2006/relationships/hyperlink" Target="https://www.pnas.org/doi/10.1073/pnas.90.24.11493?url_ver=Z39.88-2003&amp;rfr_id=ori:rid:crossref.org&amp;rfr_dat=cr_pub%20%200pubmed" TargetMode="External"/><Relationship Id="rId3495" Type="http://schemas.openxmlformats.org/officeDocument/2006/relationships/hyperlink" Target="https://pubmed.ncbi.nlm.nih.gov/24588075" TargetMode="External"/><Relationship Id="rId4546" Type="http://schemas.openxmlformats.org/officeDocument/2006/relationships/hyperlink" Target="https://pubmed.ncbi.nlm.nih.gov/7896948" TargetMode="External"/><Relationship Id="rId4960" Type="http://schemas.openxmlformats.org/officeDocument/2006/relationships/hyperlink" Target="https://pubmed.ncbi.nlm.nih.gov/17876711" TargetMode="External"/><Relationship Id="rId8003" Type="http://schemas.openxmlformats.org/officeDocument/2006/relationships/hyperlink" Target="https://jamanetwork.com/journals/jamadermatology/fullarticle/vol/135/pg/583" TargetMode="External"/><Relationship Id="rId2097" Type="http://schemas.openxmlformats.org/officeDocument/2006/relationships/hyperlink" Target="https://pubmed.ncbi.nlm.nih.gov/32562840" TargetMode="External"/><Relationship Id="rId3148" Type="http://schemas.openxmlformats.org/officeDocument/2006/relationships/hyperlink" Target="https://pubmed.ncbi.nlm.nih.gov/20545954" TargetMode="External"/><Relationship Id="rId3562" Type="http://schemas.openxmlformats.org/officeDocument/2006/relationships/hyperlink" Target="https://pubmed.ncbi.nlm.nih.gov/7780917" TargetMode="External"/><Relationship Id="rId4613" Type="http://schemas.openxmlformats.org/officeDocument/2006/relationships/hyperlink" Target="https://pubmed.ncbi.nlm.nih.gov/6744650" TargetMode="External"/><Relationship Id="rId7769" Type="http://schemas.openxmlformats.org/officeDocument/2006/relationships/hyperlink" Target="https://europepmc.org/abstract/MED/27932337" TargetMode="External"/><Relationship Id="rId10000" Type="http://schemas.openxmlformats.org/officeDocument/2006/relationships/hyperlink" Target="https://www.nature.com/articles/1210066" TargetMode="External"/><Relationship Id="rId483" Type="http://schemas.openxmlformats.org/officeDocument/2006/relationships/hyperlink" Target="https://pubmed.ncbi.nlm.nih.gov/7722032" TargetMode="External"/><Relationship Id="rId2164" Type="http://schemas.openxmlformats.org/officeDocument/2006/relationships/hyperlink" Target="https://pubmed.ncbi.nlm.nih.gov/26473312" TargetMode="External"/><Relationship Id="rId3215" Type="http://schemas.openxmlformats.org/officeDocument/2006/relationships/hyperlink" Target="https://pubmed.ncbi.nlm.nih.gov/10610259" TargetMode="External"/><Relationship Id="rId6785" Type="http://schemas.openxmlformats.org/officeDocument/2006/relationships/hyperlink" Target="https://academic.oup.com/bjd/article-abstract/147/4/701/6635044?redirectedFrom=fulltext" TargetMode="External"/><Relationship Id="rId9191" Type="http://schemas.openxmlformats.org/officeDocument/2006/relationships/hyperlink" Target="https://academic.oup.com/bjd/article-abstract/154/1/106/6636419?redirectedFrom=fulltext" TargetMode="External"/><Relationship Id="rId12172" Type="http://schemas.openxmlformats.org/officeDocument/2006/relationships/hyperlink" Target="https://onlinelibrary.wiley.com/doi/10.1111/j.0105-1873.2004.00331.x" TargetMode="External"/><Relationship Id="rId136" Type="http://schemas.openxmlformats.org/officeDocument/2006/relationships/hyperlink" Target="https://pubmed.ncbi.nlm.nih.gov/26695444" TargetMode="External"/><Relationship Id="rId550" Type="http://schemas.openxmlformats.org/officeDocument/2006/relationships/hyperlink" Target="https://pubmed.ncbi.nlm.nih.gov/3101788" TargetMode="External"/><Relationship Id="rId1180" Type="http://schemas.openxmlformats.org/officeDocument/2006/relationships/hyperlink" Target="https://pubmed.ncbi.nlm.nih.gov/25732669" TargetMode="External"/><Relationship Id="rId2231" Type="http://schemas.openxmlformats.org/officeDocument/2006/relationships/hyperlink" Target="https://pubmed.ncbi.nlm.nih.gov/22322004" TargetMode="External"/><Relationship Id="rId5387" Type="http://schemas.openxmlformats.org/officeDocument/2006/relationships/hyperlink" Target="https://pubmed.ncbi.nlm.nih.gov/9204017" TargetMode="External"/><Relationship Id="rId6438" Type="http://schemas.openxmlformats.org/officeDocument/2006/relationships/hyperlink" Target="https://linkinghub.elsevier.com/retrieve/pii/S0022-202X(21)02402-7" TargetMode="External"/><Relationship Id="rId7836" Type="http://schemas.openxmlformats.org/officeDocument/2006/relationships/hyperlink" Target="https://linkinghub.elsevier.com/retrieve/pii/S0022-202X(15)35532-9" TargetMode="External"/><Relationship Id="rId10817" Type="http://schemas.openxmlformats.org/officeDocument/2006/relationships/hyperlink" Target="https://onlinelibrary.wiley.com/resolve/openurl?genre=article&amp;sid=nlm:pubmed&amp;issn=0105-1873&amp;date=1994&amp;volume=30&amp;issue=5&amp;spage=310" TargetMode="External"/><Relationship Id="rId203" Type="http://schemas.openxmlformats.org/officeDocument/2006/relationships/hyperlink" Target="https://pubmed.ncbi.nlm.nih.gov/23363376" TargetMode="External"/><Relationship Id="rId6852" Type="http://schemas.openxmlformats.org/officeDocument/2006/relationships/hyperlink" Target="https://linkinghub.elsevier.com/retrieve/pii/S0190-9622(98)70456-6" TargetMode="External"/><Relationship Id="rId7903" Type="http://schemas.openxmlformats.org/officeDocument/2006/relationships/hyperlink" Target="https://academic.oup.com/bjd/article-abstract/156/4/687/6643613?redirectedFrom=fulltext" TargetMode="External"/><Relationship Id="rId1997" Type="http://schemas.openxmlformats.org/officeDocument/2006/relationships/hyperlink" Target="https://pubmed.ncbi.nlm.nih.gov/12354803" TargetMode="External"/><Relationship Id="rId4056" Type="http://schemas.openxmlformats.org/officeDocument/2006/relationships/hyperlink" Target="https://pubmed.ncbi.nlm.nih.gov/10606945" TargetMode="External"/><Relationship Id="rId5454" Type="http://schemas.openxmlformats.org/officeDocument/2006/relationships/hyperlink" Target="https://pubmed.ncbi.nlm.nih.gov/10658540" TargetMode="External"/><Relationship Id="rId6505" Type="http://schemas.openxmlformats.org/officeDocument/2006/relationships/hyperlink" Target="https://onlinelibrary.wiley.com/doi/10.1111/jdv.14429" TargetMode="External"/><Relationship Id="rId4470" Type="http://schemas.openxmlformats.org/officeDocument/2006/relationships/hyperlink" Target="https://pubmed.ncbi.nlm.nih.gov/17680865" TargetMode="External"/><Relationship Id="rId5107" Type="http://schemas.openxmlformats.org/officeDocument/2006/relationships/hyperlink" Target="https://pubmed.ncbi.nlm.nih.gov/1493696" TargetMode="External"/><Relationship Id="rId5521" Type="http://schemas.openxmlformats.org/officeDocument/2006/relationships/hyperlink" Target="https://pubmed.ncbi.nlm.nih.gov/26612234" TargetMode="External"/><Relationship Id="rId8677" Type="http://schemas.openxmlformats.org/officeDocument/2006/relationships/hyperlink" Target="https://onlinelibrary.wiley.com/doi/10.1111/jdv.18566" TargetMode="External"/><Relationship Id="rId9728" Type="http://schemas.openxmlformats.org/officeDocument/2006/relationships/hyperlink" Target="https://www.clinicalkey.com/content/playBy/pii?v=S0733-8635(21)00050-4" TargetMode="External"/><Relationship Id="rId11658" Type="http://schemas.openxmlformats.org/officeDocument/2006/relationships/hyperlink" Target="https://europepmc.org/abstract/MED/8704868" TargetMode="External"/><Relationship Id="rId1717" Type="http://schemas.openxmlformats.org/officeDocument/2006/relationships/hyperlink" Target="https://pubmed.ncbi.nlm.nih.gov/32959397" TargetMode="External"/><Relationship Id="rId3072" Type="http://schemas.openxmlformats.org/officeDocument/2006/relationships/hyperlink" Target="https://pubmed.ncbi.nlm.nih.gov/28834543" TargetMode="External"/><Relationship Id="rId4123" Type="http://schemas.openxmlformats.org/officeDocument/2006/relationships/hyperlink" Target="https://pubmed.ncbi.nlm.nih.gov/37274381" TargetMode="External"/><Relationship Id="rId7279" Type="http://schemas.openxmlformats.org/officeDocument/2006/relationships/hyperlink" Target="https://academic.oup.com/ced/article-abstract/46/8/1548/6598723?redirectedFrom=fulltext" TargetMode="External"/><Relationship Id="rId7693" Type="http://schemas.openxmlformats.org/officeDocument/2006/relationships/hyperlink" Target="https://onlinelibrary.wiley.com/doi/10.1111/cea.13717" TargetMode="External"/><Relationship Id="rId8744" Type="http://schemas.openxmlformats.org/officeDocument/2006/relationships/hyperlink" Target="https://academic.oup.com/bjd/article-abstract/156/6/1376/6643736?redirectedFrom=fulltext" TargetMode="External"/><Relationship Id="rId3889" Type="http://schemas.openxmlformats.org/officeDocument/2006/relationships/hyperlink" Target="https://pubmed.ncbi.nlm.nih.gov/4911768" TargetMode="External"/><Relationship Id="rId6295" Type="http://schemas.openxmlformats.org/officeDocument/2006/relationships/hyperlink" Target="https://pubmed.ncbi.nlm.nih.gov/3408660" TargetMode="External"/><Relationship Id="rId7346" Type="http://schemas.openxmlformats.org/officeDocument/2006/relationships/hyperlink" Target="https://academic.oup.com/ced/article-abstract/39/5/624/6620986?redirectedFrom=fulltext" TargetMode="External"/><Relationship Id="rId10674" Type="http://schemas.openxmlformats.org/officeDocument/2006/relationships/hyperlink" Target="https://portlandpress.com/clinsci/article-abstract/105/5/533/67851/Nitric-oxide-donors-and-the-skin-useful?redirectedFrom=fulltext" TargetMode="External"/><Relationship Id="rId11725" Type="http://schemas.openxmlformats.org/officeDocument/2006/relationships/hyperlink" Target="https://www.clinicalkey.com/content/playBy/pii?v=S0376-8716(14)00797-2" TargetMode="External"/><Relationship Id="rId6362" Type="http://schemas.openxmlformats.org/officeDocument/2006/relationships/hyperlink" Target="https://pubmed.ncbi.nlm.nih.gov/23902583" TargetMode="External"/><Relationship Id="rId7413" Type="http://schemas.openxmlformats.org/officeDocument/2006/relationships/hyperlink" Target="https://academic.oup.com/bjd/article/188/5/610/6957428" TargetMode="External"/><Relationship Id="rId7760" Type="http://schemas.openxmlformats.org/officeDocument/2006/relationships/hyperlink" Target="https://academic.oup.com/jac/article/71/9/2367/1750374" TargetMode="External"/><Relationship Id="rId8811" Type="http://schemas.openxmlformats.org/officeDocument/2006/relationships/hyperlink" Target="https://onlinelibrary.wiley.com/resolve/openurl?genre=article&amp;sid=nlm:pubmed&amp;issn=0736-8046&amp;date=2000&amp;volume=17&amp;issue=2&amp;spage=149" TargetMode="External"/><Relationship Id="rId10327" Type="http://schemas.openxmlformats.org/officeDocument/2006/relationships/hyperlink" Target="https://onlinelibrary.wiley.com/resolve/openurl?genre=article&amp;sid=nlm:pubmed&amp;issn=0105-1873&amp;date=2002&amp;volume=46&amp;issue=2&amp;spage=94" TargetMode="External"/><Relationship Id="rId10741" Type="http://schemas.openxmlformats.org/officeDocument/2006/relationships/hyperlink" Target="https://academic.oup.com/bjd/article-abstract/156/5/802/6640740?redirectedFrom=fulltext" TargetMode="External"/><Relationship Id="rId3956" Type="http://schemas.openxmlformats.org/officeDocument/2006/relationships/hyperlink" Target="https://pubmed.ncbi.nlm.nih.gov/10468802" TargetMode="External"/><Relationship Id="rId6015" Type="http://schemas.openxmlformats.org/officeDocument/2006/relationships/hyperlink" Target="https://pubmed.ncbi.nlm.nih.gov/12225409" TargetMode="External"/><Relationship Id="rId12499" Type="http://schemas.openxmlformats.org/officeDocument/2006/relationships/hyperlink" Target="https://www.clinicalkey.com/content/playBy/pii?v=S0965-206X(17)30052-9" TargetMode="External"/><Relationship Id="rId877" Type="http://schemas.openxmlformats.org/officeDocument/2006/relationships/hyperlink" Target="https://pubmed.ncbi.nlm.nih.gov/37345973" TargetMode="External"/><Relationship Id="rId2558" Type="http://schemas.openxmlformats.org/officeDocument/2006/relationships/hyperlink" Target="https://pubmed.ncbi.nlm.nih.gov/34390020" TargetMode="External"/><Relationship Id="rId2972" Type="http://schemas.openxmlformats.org/officeDocument/2006/relationships/hyperlink" Target="https://pubmed.ncbi.nlm.nih.gov/9068758" TargetMode="External"/><Relationship Id="rId3609" Type="http://schemas.openxmlformats.org/officeDocument/2006/relationships/hyperlink" Target="https://pubmed.ncbi.nlm.nih.gov/31382799" TargetMode="External"/><Relationship Id="rId8187" Type="http://schemas.openxmlformats.org/officeDocument/2006/relationships/hyperlink" Target="https://onlinelibrary.wiley.com/doi/10.1111/j.0105-1873.2004.00432.x" TargetMode="External"/><Relationship Id="rId9585" Type="http://schemas.openxmlformats.org/officeDocument/2006/relationships/hyperlink" Target="https://academic.oup.com/ced/article-abstract/39/2/248/6621091?redirectedFrom=fulltext" TargetMode="External"/><Relationship Id="rId944" Type="http://schemas.openxmlformats.org/officeDocument/2006/relationships/hyperlink" Target="https://pubmed.ncbi.nlm.nih.gov/30295380" TargetMode="External"/><Relationship Id="rId1574" Type="http://schemas.openxmlformats.org/officeDocument/2006/relationships/hyperlink" Target="https://pubmed.ncbi.nlm.nih.gov/20476939" TargetMode="External"/><Relationship Id="rId2625" Type="http://schemas.openxmlformats.org/officeDocument/2006/relationships/hyperlink" Target="https://pubmed.ncbi.nlm.nih.gov/31158401" TargetMode="External"/><Relationship Id="rId5031" Type="http://schemas.openxmlformats.org/officeDocument/2006/relationships/hyperlink" Target="https://pubmed.ncbi.nlm.nih.gov/11453903" TargetMode="External"/><Relationship Id="rId9238" Type="http://schemas.openxmlformats.org/officeDocument/2006/relationships/hyperlink" Target="https://academic.oup.com/ced/article-abstract/27/8/665/6626226?redirectedFrom=fulltext" TargetMode="External"/><Relationship Id="rId9652" Type="http://schemas.openxmlformats.org/officeDocument/2006/relationships/hyperlink" Target="https://www.tandfonline.com/doi/full/10.1080/09546634.2020.1729335" TargetMode="External"/><Relationship Id="rId11168" Type="http://schemas.openxmlformats.org/officeDocument/2006/relationships/hyperlink" Target="https://onlinelibrary.wiley.com/doi/10.1002/sim.3618" TargetMode="External"/><Relationship Id="rId11582" Type="http://schemas.openxmlformats.org/officeDocument/2006/relationships/hyperlink" Target="https://onlinelibrary.wiley.com/resolve/openurl?genre=article&amp;sid=nlm:pubmed&amp;issn=0736-8046&amp;date=1998&amp;volume=15&amp;issue=4&amp;spage=269" TargetMode="External"/><Relationship Id="rId12219" Type="http://schemas.openxmlformats.org/officeDocument/2006/relationships/hyperlink" Target="https://onlinelibrary.wiley.com/resolve/openurl?genre=article&amp;sid=nlm:pubmed&amp;issn=0105-1873&amp;date=2001&amp;volume=45&amp;issue=2&amp;spage=72" TargetMode="External"/><Relationship Id="rId1227" Type="http://schemas.openxmlformats.org/officeDocument/2006/relationships/hyperlink" Target="https://pubmed.ncbi.nlm.nih.gov/22984656" TargetMode="External"/><Relationship Id="rId1641" Type="http://schemas.openxmlformats.org/officeDocument/2006/relationships/hyperlink" Target="https://pubmed.ncbi.nlm.nih.gov/10583045" TargetMode="External"/><Relationship Id="rId4797" Type="http://schemas.openxmlformats.org/officeDocument/2006/relationships/hyperlink" Target="https://pubmed.ncbi.nlm.nih.gov/27285898" TargetMode="External"/><Relationship Id="rId5848" Type="http://schemas.openxmlformats.org/officeDocument/2006/relationships/hyperlink" Target="https://pubmed.ncbi.nlm.nih.gov/24988491" TargetMode="External"/><Relationship Id="rId8254" Type="http://schemas.openxmlformats.org/officeDocument/2006/relationships/hyperlink" Target="https://linkinghub.elsevier.com/retrieve/pii/S0022-202X(21)01010-1" TargetMode="External"/><Relationship Id="rId9305" Type="http://schemas.openxmlformats.org/officeDocument/2006/relationships/hyperlink" Target="https://linkinghub.elsevier.com/retrieve/pii/S0022-202X(15)42413-3" TargetMode="External"/><Relationship Id="rId10184" Type="http://schemas.openxmlformats.org/officeDocument/2006/relationships/hyperlink" Target="https://journals.lww.com/jcrs/abstract/1988/09000/intraocular_lens_damage_from_nd_yag_laser_pulses.10.aspx" TargetMode="External"/><Relationship Id="rId11235" Type="http://schemas.openxmlformats.org/officeDocument/2006/relationships/hyperlink" Target="https://onlinelibrary.wiley.com/doi/10.1111/j.0105-1873.2004.00326.x" TargetMode="External"/><Relationship Id="rId3399" Type="http://schemas.openxmlformats.org/officeDocument/2006/relationships/hyperlink" Target="https://pubmed.ncbi.nlm.nih.gov/34767815" TargetMode="External"/><Relationship Id="rId4864" Type="http://schemas.openxmlformats.org/officeDocument/2006/relationships/hyperlink" Target="https://pubmed.ncbi.nlm.nih.gov/23039003" TargetMode="External"/><Relationship Id="rId7270" Type="http://schemas.openxmlformats.org/officeDocument/2006/relationships/hyperlink" Target="https://www.dovepress.com/short-term-and-long-term-efficacy-of-calcipotriene-betamethasone-dipro-peer-reviewed-fulltext-article-CCID" TargetMode="External"/><Relationship Id="rId8321" Type="http://schemas.openxmlformats.org/officeDocument/2006/relationships/hyperlink" Target="https://academic.oup.com/bjd/article-abstract/161/4/884/6642180?redirectedFrom=fulltext" TargetMode="External"/><Relationship Id="rId10251" Type="http://schemas.openxmlformats.org/officeDocument/2006/relationships/hyperlink" Target="https://academic.oup.com/ced/article-abstract/26/3/251/6628040?redirectedFrom=fulltext" TargetMode="External"/><Relationship Id="rId3466" Type="http://schemas.openxmlformats.org/officeDocument/2006/relationships/hyperlink" Target="https://pubmed.ncbi.nlm.nih.gov/30542056" TargetMode="External"/><Relationship Id="rId4517" Type="http://schemas.openxmlformats.org/officeDocument/2006/relationships/hyperlink" Target="https://pubmed.ncbi.nlm.nih.gov/9632422" TargetMode="External"/><Relationship Id="rId5915" Type="http://schemas.openxmlformats.org/officeDocument/2006/relationships/hyperlink" Target="https://pubmed.ncbi.nlm.nih.gov/17879259" TargetMode="External"/><Relationship Id="rId11302" Type="http://schemas.openxmlformats.org/officeDocument/2006/relationships/hyperlink" Target="https://onlinelibrary.wiley.com/resolve/openurl?genre=article&amp;sid=nlm:pubmed&amp;issn=0105-1873&amp;date=1998&amp;volume=39&amp;issue=3&amp;spage=139" TargetMode="External"/><Relationship Id="rId387" Type="http://schemas.openxmlformats.org/officeDocument/2006/relationships/hyperlink" Target="https://pubmed.ncbi.nlm.nih.gov/12974781" TargetMode="External"/><Relationship Id="rId2068" Type="http://schemas.openxmlformats.org/officeDocument/2006/relationships/hyperlink" Target="https://pubmed.ncbi.nlm.nih.gov/35757782" TargetMode="External"/><Relationship Id="rId3119" Type="http://schemas.openxmlformats.org/officeDocument/2006/relationships/hyperlink" Target="https://pubmed.ncbi.nlm.nih.gov/24330353" TargetMode="External"/><Relationship Id="rId3880" Type="http://schemas.openxmlformats.org/officeDocument/2006/relationships/hyperlink" Target="https://pubmed.ncbi.nlm.nih.gov/4771207" TargetMode="External"/><Relationship Id="rId4931" Type="http://schemas.openxmlformats.org/officeDocument/2006/relationships/hyperlink" Target="https://pubmed.ncbi.nlm.nih.gov/18503679" TargetMode="External"/><Relationship Id="rId9095" Type="http://schemas.openxmlformats.org/officeDocument/2006/relationships/hyperlink" Target="https://academic.oup.com/bjd/article-abstract/167/1/134/6614122?redirectedFrom=fulltext" TargetMode="External"/><Relationship Id="rId1084" Type="http://schemas.openxmlformats.org/officeDocument/2006/relationships/hyperlink" Target="https://pubmed.ncbi.nlm.nih.gov/32222069" TargetMode="External"/><Relationship Id="rId2482" Type="http://schemas.openxmlformats.org/officeDocument/2006/relationships/hyperlink" Target="https://pubmed.ncbi.nlm.nih.gov/10457142" TargetMode="External"/><Relationship Id="rId3533" Type="http://schemas.openxmlformats.org/officeDocument/2006/relationships/hyperlink" Target="https://pubmed.ncbi.nlm.nih.gov/20854408" TargetMode="External"/><Relationship Id="rId6689" Type="http://schemas.openxmlformats.org/officeDocument/2006/relationships/hyperlink" Target="https://onlinelibrary.wiley.com/doi/10.1111/j.1600-0625.2007.00665_1.x" TargetMode="External"/><Relationship Id="rId9162" Type="http://schemas.openxmlformats.org/officeDocument/2006/relationships/hyperlink" Target="https://jamanetwork.com/journals/jamadermatology/fullarticle/10.1001/archderm.144.3.387" TargetMode="External"/><Relationship Id="rId12076" Type="http://schemas.openxmlformats.org/officeDocument/2006/relationships/hyperlink" Target="https://linkinghub.elsevier.com/retrieve/pii/S0022-202X(15)34540-1" TargetMode="External"/><Relationship Id="rId12490" Type="http://schemas.openxmlformats.org/officeDocument/2006/relationships/hyperlink" Target="https://academic.oup.com/bjd/article/183/2/200/6600466" TargetMode="External"/><Relationship Id="rId107" Type="http://schemas.openxmlformats.org/officeDocument/2006/relationships/hyperlink" Target="https://pubmed.ncbi.nlm.nih.gov/29600394" TargetMode="External"/><Relationship Id="rId454" Type="http://schemas.openxmlformats.org/officeDocument/2006/relationships/hyperlink" Target="https://pubmed.ncbi.nlm.nih.gov/10233300" TargetMode="External"/><Relationship Id="rId2135" Type="http://schemas.openxmlformats.org/officeDocument/2006/relationships/hyperlink" Target="https://pubmed.ncbi.nlm.nih.gov/29930242" TargetMode="External"/><Relationship Id="rId3600" Type="http://schemas.openxmlformats.org/officeDocument/2006/relationships/hyperlink" Target="https://pubmed.ncbi.nlm.nih.gov/33541270" TargetMode="External"/><Relationship Id="rId6756" Type="http://schemas.openxmlformats.org/officeDocument/2006/relationships/hyperlink" Target="https://onlinelibrary.wiley.com/doi/10.1111/j.0906-6705.2004.00199.x" TargetMode="External"/><Relationship Id="rId7807" Type="http://schemas.openxmlformats.org/officeDocument/2006/relationships/hyperlink" Target="https://europepmc.org/abstract/MED/25003335" TargetMode="External"/><Relationship Id="rId11092" Type="http://schemas.openxmlformats.org/officeDocument/2006/relationships/hyperlink" Target="https://onlinelibrary.wiley.com/doi/10.1111/add.12721" TargetMode="External"/><Relationship Id="rId12143" Type="http://schemas.openxmlformats.org/officeDocument/2006/relationships/hyperlink" Target="https://onlinelibrary.wiley.com/doi/10.1111/j.0105-1873.2006.00872.x" TargetMode="External"/><Relationship Id="rId521" Type="http://schemas.openxmlformats.org/officeDocument/2006/relationships/hyperlink" Target="https://pubmed.ncbi.nlm.nih.gov/1712219" TargetMode="External"/><Relationship Id="rId1151" Type="http://schemas.openxmlformats.org/officeDocument/2006/relationships/hyperlink" Target="https://pubmed.ncbi.nlm.nih.gov/29259305" TargetMode="External"/><Relationship Id="rId2202" Type="http://schemas.openxmlformats.org/officeDocument/2006/relationships/hyperlink" Target="https://pubmed.ncbi.nlm.nih.gov/23904518" TargetMode="External"/><Relationship Id="rId5358" Type="http://schemas.openxmlformats.org/officeDocument/2006/relationships/hyperlink" Target="https://pubmed.ncbi.nlm.nih.gov/10827401" TargetMode="External"/><Relationship Id="rId5772" Type="http://schemas.openxmlformats.org/officeDocument/2006/relationships/hyperlink" Target="https://pubmed.ncbi.nlm.nih.gov/33342507" TargetMode="External"/><Relationship Id="rId6409" Type="http://schemas.openxmlformats.org/officeDocument/2006/relationships/hyperlink" Target="https://europepmc.org/abstract/MED/37285130" TargetMode="External"/><Relationship Id="rId6823" Type="http://schemas.openxmlformats.org/officeDocument/2006/relationships/hyperlink" Target="https://academic.oup.com/bjd/article-abstract/142/6/1171/6690203?redirectedFrom=fulltext" TargetMode="External"/><Relationship Id="rId9979" Type="http://schemas.openxmlformats.org/officeDocument/2006/relationships/hyperlink" Target="https://academic.oup.com/bjd/article-abstract/173/2/623/6616406?redirectedFrom=fulltext" TargetMode="External"/><Relationship Id="rId12210" Type="http://schemas.openxmlformats.org/officeDocument/2006/relationships/hyperlink" Target="https://onlinelibrary.wiley.com/resolve/openurl?genre=article&amp;sid=nlm:pubmed&amp;issn=0105-1873&amp;date=2001&amp;volume=44&amp;issue=6&amp;spage=331" TargetMode="External"/><Relationship Id="rId1968" Type="http://schemas.openxmlformats.org/officeDocument/2006/relationships/hyperlink" Target="https://pubmed.ncbi.nlm.nih.gov/23941250" TargetMode="External"/><Relationship Id="rId4374" Type="http://schemas.openxmlformats.org/officeDocument/2006/relationships/hyperlink" Target="https://pubmed.ncbi.nlm.nih.gov/32282055" TargetMode="External"/><Relationship Id="rId5425" Type="http://schemas.openxmlformats.org/officeDocument/2006/relationships/hyperlink" Target="https://pubmed.ncbi.nlm.nih.gov/37925627" TargetMode="External"/><Relationship Id="rId8995" Type="http://schemas.openxmlformats.org/officeDocument/2006/relationships/hyperlink" Target="https://academic.oup.com/bjd/article-abstract/176/2/534/6601833?redirectedFrom=fulltext" TargetMode="External"/><Relationship Id="rId3390" Type="http://schemas.openxmlformats.org/officeDocument/2006/relationships/hyperlink" Target="https://pubmed.ncbi.nlm.nih.gov/36763806" TargetMode="External"/><Relationship Id="rId4027" Type="http://schemas.openxmlformats.org/officeDocument/2006/relationships/hyperlink" Target="https://pubmed.ncbi.nlm.nih.gov/12225421" TargetMode="External"/><Relationship Id="rId4441" Type="http://schemas.openxmlformats.org/officeDocument/2006/relationships/hyperlink" Target="https://pubmed.ncbi.nlm.nih.gov/22998544" TargetMode="External"/><Relationship Id="rId7597" Type="http://schemas.openxmlformats.org/officeDocument/2006/relationships/hyperlink" Target="https://academic.oup.com/ced/article-abstract/35/7/688/6622189?redirectedFrom=fulltext" TargetMode="External"/><Relationship Id="rId8648" Type="http://schemas.openxmlformats.org/officeDocument/2006/relationships/hyperlink" Target="https://academic.oup.com/bjd/article-abstract/140/5/815/6683995?redirectedFrom=fulltext" TargetMode="External"/><Relationship Id="rId11976" Type="http://schemas.openxmlformats.org/officeDocument/2006/relationships/hyperlink" Target="https://academic.oup.com/bjd/article-abstract/163/4/889/6644259?redirectedFrom=fulltext" TargetMode="External"/><Relationship Id="rId3043" Type="http://schemas.openxmlformats.org/officeDocument/2006/relationships/hyperlink" Target="https://pubmed.ncbi.nlm.nih.gov/32484964" TargetMode="External"/><Relationship Id="rId6199" Type="http://schemas.openxmlformats.org/officeDocument/2006/relationships/hyperlink" Target="https://pubmed.ncbi.nlm.nih.gov/29756271" TargetMode="External"/><Relationship Id="rId10578" Type="http://schemas.openxmlformats.org/officeDocument/2006/relationships/hyperlink" Target="https://academic.oup.com/ced/article-abstract/16/3/197/6629221?redirectedFrom=fulltext" TargetMode="External"/><Relationship Id="rId10992" Type="http://schemas.openxmlformats.org/officeDocument/2006/relationships/hyperlink" Target="https://academic.oup.com/bjd/article-abstract/138/3/496/6682961?redirectedFrom=fulltext" TargetMode="External"/><Relationship Id="rId11629" Type="http://schemas.openxmlformats.org/officeDocument/2006/relationships/hyperlink" Target="https://academic.oup.com/bjd/article/188/2/288/6795529" TargetMode="External"/><Relationship Id="rId6266" Type="http://schemas.openxmlformats.org/officeDocument/2006/relationships/hyperlink" Target="https://pubmed.ncbi.nlm.nih.gov/7547406" TargetMode="External"/><Relationship Id="rId7664" Type="http://schemas.openxmlformats.org/officeDocument/2006/relationships/hyperlink" Target="https://trialsjournal.biomedcentral.com/articles/10.1186/s13063-022-06553-w" TargetMode="External"/><Relationship Id="rId8715" Type="http://schemas.openxmlformats.org/officeDocument/2006/relationships/hyperlink" Target="https://karger.com/cde/article/9/2/102/55795/The-Successful-Use-of-a-Novel-Microwave-Device-in" TargetMode="External"/><Relationship Id="rId10645" Type="http://schemas.openxmlformats.org/officeDocument/2006/relationships/hyperlink" Target="https://academic.oup.com/ced/article-abstract/48/4/339/6884077?redirectedFrom=fulltext" TargetMode="External"/><Relationship Id="rId3110" Type="http://schemas.openxmlformats.org/officeDocument/2006/relationships/hyperlink" Target="https://pubmed.ncbi.nlm.nih.gov/25708371" TargetMode="External"/><Relationship Id="rId6680" Type="http://schemas.openxmlformats.org/officeDocument/2006/relationships/hyperlink" Target="https://www.clinicalkey.com/content/playBy/pii?v=S0738-081X(07)00266-0" TargetMode="External"/><Relationship Id="rId7317" Type="http://schemas.openxmlformats.org/officeDocument/2006/relationships/hyperlink" Target="https://linkinghub.elsevier.com/retrieve/pii/S2352-5126(17)30040-1" TargetMode="External"/><Relationship Id="rId7731" Type="http://schemas.openxmlformats.org/officeDocument/2006/relationships/hyperlink" Target="https://www.cochranelibrary.com/cdsr/doi/10.1002/14651858.CD013190/full" TargetMode="External"/><Relationship Id="rId10712" Type="http://schemas.openxmlformats.org/officeDocument/2006/relationships/hyperlink" Target="https://academic.oup.com/bjd/article-abstract/167/5/1118/6614179?redirectedFrom=fulltext" TargetMode="External"/><Relationship Id="rId2876" Type="http://schemas.openxmlformats.org/officeDocument/2006/relationships/hyperlink" Target="https://pubmed.ncbi.nlm.nih.gov/15927815" TargetMode="External"/><Relationship Id="rId3927" Type="http://schemas.openxmlformats.org/officeDocument/2006/relationships/hyperlink" Target="https://pubmed.ncbi.nlm.nih.gov/23855684" TargetMode="External"/><Relationship Id="rId5282" Type="http://schemas.openxmlformats.org/officeDocument/2006/relationships/hyperlink" Target="https://pubmed.ncbi.nlm.nih.gov/27640448" TargetMode="External"/><Relationship Id="rId6333" Type="http://schemas.openxmlformats.org/officeDocument/2006/relationships/hyperlink" Target="https://pubmed.ncbi.nlm.nih.gov/29030056" TargetMode="External"/><Relationship Id="rId9489" Type="http://schemas.openxmlformats.org/officeDocument/2006/relationships/hyperlink" Target="https://academic.oup.com/ced/article-abstract/34/8/e859/6625517?redirectedFrom=fulltext" TargetMode="External"/><Relationship Id="rId848" Type="http://schemas.openxmlformats.org/officeDocument/2006/relationships/hyperlink" Target="https://pubmed.ncbi.nlm.nih.gov/21307951" TargetMode="External"/><Relationship Id="rId1478" Type="http://schemas.openxmlformats.org/officeDocument/2006/relationships/hyperlink" Target="https://pubmed.ncbi.nlm.nih.gov/22452434" TargetMode="External"/><Relationship Id="rId1892" Type="http://schemas.openxmlformats.org/officeDocument/2006/relationships/hyperlink" Target="https://pubmed.ncbi.nlm.nih.gov/36178923" TargetMode="External"/><Relationship Id="rId2529" Type="http://schemas.openxmlformats.org/officeDocument/2006/relationships/hyperlink" Target="https://pubmed.ncbi.nlm.nih.gov/36385635" TargetMode="External"/><Relationship Id="rId6400" Type="http://schemas.openxmlformats.org/officeDocument/2006/relationships/hyperlink" Target="https://academic.oup.com/bjd/advance-article/doi/10.1093/bjd/ljad446/7410309" TargetMode="External"/><Relationship Id="rId9556" Type="http://schemas.openxmlformats.org/officeDocument/2006/relationships/hyperlink" Target="https://academic.oup.com/bjd/article-abstract/185/1/223/6600454?redirectedFrom=fulltext" TargetMode="External"/><Relationship Id="rId9970" Type="http://schemas.openxmlformats.org/officeDocument/2006/relationships/hyperlink" Target="https://academic.oup.com/ced/article-abstract/41/8/843/6621684?redirectedFrom=fulltext" TargetMode="External"/><Relationship Id="rId11486" Type="http://schemas.openxmlformats.org/officeDocument/2006/relationships/hyperlink" Target="https://www.clinicalkey.com/content/playBy/pii?v=S0923-1811(17)30775-2" TargetMode="External"/><Relationship Id="rId915" Type="http://schemas.openxmlformats.org/officeDocument/2006/relationships/hyperlink" Target="https://pubmed.ncbi.nlm.nih.gov/33094518" TargetMode="External"/><Relationship Id="rId1545" Type="http://schemas.openxmlformats.org/officeDocument/2006/relationships/hyperlink" Target="https://pubmed.ncbi.nlm.nih.gov/17367615" TargetMode="External"/><Relationship Id="rId2943" Type="http://schemas.openxmlformats.org/officeDocument/2006/relationships/hyperlink" Target="https://pubmed.ncbi.nlm.nih.gov/10383751" TargetMode="External"/><Relationship Id="rId5002" Type="http://schemas.openxmlformats.org/officeDocument/2006/relationships/hyperlink" Target="https://pubmed.ncbi.nlm.nih.gov/12587105" TargetMode="External"/><Relationship Id="rId8158" Type="http://schemas.openxmlformats.org/officeDocument/2006/relationships/hyperlink" Target="https://journals.lww.com/jpharmacogenetics/abstract/2011/04000/glutathione_s_transferase_m1__gstm1__genotype_but.7.aspx" TargetMode="External"/><Relationship Id="rId8572" Type="http://schemas.openxmlformats.org/officeDocument/2006/relationships/hyperlink" Target="https://www.clinicalkey.com/content/playBy/pii?v=S0091-6749(11)00120-5" TargetMode="External"/><Relationship Id="rId9209" Type="http://schemas.openxmlformats.org/officeDocument/2006/relationships/hyperlink" Target="https://academic.oup.com/ced/article-abstract/30/1/71/6626765?redirectedFrom=fulltext" TargetMode="External"/><Relationship Id="rId9623" Type="http://schemas.openxmlformats.org/officeDocument/2006/relationships/hyperlink" Target="https://www.tandfonline.com/doi/abs/10.1586/14787210.2.3.439" TargetMode="External"/><Relationship Id="rId10088" Type="http://schemas.openxmlformats.org/officeDocument/2006/relationships/hyperlink" Target="https://linkinghub.elsevier.com/retrieve/pii/S0022-202X(15)35628-1" TargetMode="External"/><Relationship Id="rId11139" Type="http://schemas.openxmlformats.org/officeDocument/2006/relationships/hyperlink" Target="https://onlinelibrary.wiley.com/doi/10.1111/j.1600-0536.2011.01998.x" TargetMode="External"/><Relationship Id="rId12537" Type="http://schemas.openxmlformats.org/officeDocument/2006/relationships/hyperlink" Target="https://academic.oup.com/clinchem/article/56/10/1592/5622288" TargetMode="External"/><Relationship Id="rId7174" Type="http://schemas.openxmlformats.org/officeDocument/2006/relationships/hyperlink" Target="https://ctajournal.biomedcentral.com/articles/10.1186/s13601-017-0146-y" TargetMode="External"/><Relationship Id="rId8225" Type="http://schemas.openxmlformats.org/officeDocument/2006/relationships/hyperlink" Target="https://linkinghub.elsevier.com/retrieve/pii/0049-3848(93)90181-M" TargetMode="External"/><Relationship Id="rId11553" Type="http://schemas.openxmlformats.org/officeDocument/2006/relationships/hyperlink" Target="https://academic.oup.com/bjd/article-abstract/151/3/675/6637664?redirectedFrom=fulltext" TargetMode="External"/><Relationship Id="rId1612" Type="http://schemas.openxmlformats.org/officeDocument/2006/relationships/hyperlink" Target="https://pubmed.ncbi.nlm.nih.gov/12225406" TargetMode="External"/><Relationship Id="rId4768" Type="http://schemas.openxmlformats.org/officeDocument/2006/relationships/hyperlink" Target="https://pubmed.ncbi.nlm.nih.gov/33486764" TargetMode="External"/><Relationship Id="rId5819" Type="http://schemas.openxmlformats.org/officeDocument/2006/relationships/hyperlink" Target="https://pubmed.ncbi.nlm.nih.gov/31665211" TargetMode="External"/><Relationship Id="rId6190" Type="http://schemas.openxmlformats.org/officeDocument/2006/relationships/hyperlink" Target="https://pubmed.ncbi.nlm.nih.gov/671319" TargetMode="External"/><Relationship Id="rId10155" Type="http://schemas.openxmlformats.org/officeDocument/2006/relationships/hyperlink" Target="https://www.tandfonline.com/doi/full/10.1076/ceyr.25.1.37.9961" TargetMode="External"/><Relationship Id="rId11206" Type="http://schemas.openxmlformats.org/officeDocument/2006/relationships/hyperlink" Target="https://link.springer.com/article/10.1007/s10654-007-9165-7" TargetMode="External"/><Relationship Id="rId11620" Type="http://schemas.openxmlformats.org/officeDocument/2006/relationships/hyperlink" Target="https://linkinghub.elsevier.com/retrieve/pii/S0140-6736(95)92039-0" TargetMode="External"/><Relationship Id="rId3784" Type="http://schemas.openxmlformats.org/officeDocument/2006/relationships/hyperlink" Target="https://pubmed.ncbi.nlm.nih.gov/21471992" TargetMode="External"/><Relationship Id="rId4835" Type="http://schemas.openxmlformats.org/officeDocument/2006/relationships/hyperlink" Target="https://pubmed.ncbi.nlm.nih.gov/25069632" TargetMode="External"/><Relationship Id="rId7241" Type="http://schemas.openxmlformats.org/officeDocument/2006/relationships/hyperlink" Target="https://academic.oup.com/bjd/article-abstract/189/1/62/7104659?redirectedFrom=fulltext" TargetMode="External"/><Relationship Id="rId10222" Type="http://schemas.openxmlformats.org/officeDocument/2006/relationships/hyperlink" Target="https://onlinelibrary.wiley.com/doi/10.1111/jdv.14215" TargetMode="External"/><Relationship Id="rId2386" Type="http://schemas.openxmlformats.org/officeDocument/2006/relationships/hyperlink" Target="https://pubmed.ncbi.nlm.nih.gov/25646772" TargetMode="External"/><Relationship Id="rId3437" Type="http://schemas.openxmlformats.org/officeDocument/2006/relationships/hyperlink" Target="https://pubmed.ncbi.nlm.nih.gov/31971603" TargetMode="External"/><Relationship Id="rId3851" Type="http://schemas.openxmlformats.org/officeDocument/2006/relationships/hyperlink" Target="https://pubmed.ncbi.nlm.nih.gov/10206718" TargetMode="External"/><Relationship Id="rId4902" Type="http://schemas.openxmlformats.org/officeDocument/2006/relationships/hyperlink" Target="https://pubmed.ncbi.nlm.nih.gov/19785606" TargetMode="External"/><Relationship Id="rId12394" Type="http://schemas.openxmlformats.org/officeDocument/2006/relationships/hyperlink" Target="https://karger.com/drm/article-abstract/223/4/370/113624/Linear-Pitting-and-Splinter-Haemorrhages-Are-More?redirectedFrom=fulltext" TargetMode="External"/><Relationship Id="rId358" Type="http://schemas.openxmlformats.org/officeDocument/2006/relationships/hyperlink" Target="https://pubmed.ncbi.nlm.nih.gov/16307645" TargetMode="External"/><Relationship Id="rId772" Type="http://schemas.openxmlformats.org/officeDocument/2006/relationships/hyperlink" Target="https://pubmed.ncbi.nlm.nih.gov/32652527" TargetMode="External"/><Relationship Id="rId2039" Type="http://schemas.openxmlformats.org/officeDocument/2006/relationships/hyperlink" Target="https://pubmed.ncbi.nlm.nih.gov/37669868" TargetMode="External"/><Relationship Id="rId2453" Type="http://schemas.openxmlformats.org/officeDocument/2006/relationships/hyperlink" Target="https://pubmed.ncbi.nlm.nih.gov/16965423" TargetMode="External"/><Relationship Id="rId3504" Type="http://schemas.openxmlformats.org/officeDocument/2006/relationships/hyperlink" Target="https://pubmed.ncbi.nlm.nih.gov/24030646" TargetMode="External"/><Relationship Id="rId9066" Type="http://schemas.openxmlformats.org/officeDocument/2006/relationships/hyperlink" Target="https://academic.oup.com/bjd/article-abstract/170/1/196/6615022?redirectedFrom=fulltext" TargetMode="External"/><Relationship Id="rId9480" Type="http://schemas.openxmlformats.org/officeDocument/2006/relationships/hyperlink" Target="http://www.jrheum.org/lookup/pmidlookup?view=long&amp;pmid=20472927" TargetMode="External"/><Relationship Id="rId12047" Type="http://schemas.openxmlformats.org/officeDocument/2006/relationships/hyperlink" Target="https://analyticalsciencejournals.onlinelibrary.wiley.com/doi/10.1002/jat.1758" TargetMode="External"/><Relationship Id="rId12461" Type="http://schemas.openxmlformats.org/officeDocument/2006/relationships/hyperlink" Target="https://linkinghub.elsevier.com/retrieve/pii/S0190-9622(88)70103-6" TargetMode="External"/><Relationship Id="rId425" Type="http://schemas.openxmlformats.org/officeDocument/2006/relationships/hyperlink" Target="https://pubmed.ncbi.nlm.nih.gov/11899130" TargetMode="External"/><Relationship Id="rId1055" Type="http://schemas.openxmlformats.org/officeDocument/2006/relationships/hyperlink" Target="https://pubmed.ncbi.nlm.nih.gov/35289930" TargetMode="External"/><Relationship Id="rId2106" Type="http://schemas.openxmlformats.org/officeDocument/2006/relationships/hyperlink" Target="https://pubmed.ncbi.nlm.nih.gov/31300548" TargetMode="External"/><Relationship Id="rId2520" Type="http://schemas.openxmlformats.org/officeDocument/2006/relationships/hyperlink" Target="https://pubmed.ncbi.nlm.nih.gov/36763865" TargetMode="External"/><Relationship Id="rId5676" Type="http://schemas.openxmlformats.org/officeDocument/2006/relationships/hyperlink" Target="https://pubmed.ncbi.nlm.nih.gov/33090453" TargetMode="External"/><Relationship Id="rId6727" Type="http://schemas.openxmlformats.org/officeDocument/2006/relationships/hyperlink" Target="https://academic.oup.com/bjd/article-abstract/154/2/345/6637075?redirectedFrom=fulltext" TargetMode="External"/><Relationship Id="rId8082" Type="http://schemas.openxmlformats.org/officeDocument/2006/relationships/hyperlink" Target="https://linkinghub.elsevier.com/retrieve/pii/S0022-202X(20)31965-5" TargetMode="External"/><Relationship Id="rId9133" Type="http://schemas.openxmlformats.org/officeDocument/2006/relationships/hyperlink" Target="https://linkinghub.elsevier.com/retrieve/pii/S0022-202X(15)34881-8" TargetMode="External"/><Relationship Id="rId11063" Type="http://schemas.openxmlformats.org/officeDocument/2006/relationships/hyperlink" Target="https://europepmc.org/abstract/MED/25778798" TargetMode="External"/><Relationship Id="rId12114" Type="http://schemas.openxmlformats.org/officeDocument/2006/relationships/hyperlink" Target="https://academic.oup.com/bjd/article-abstract/157/3/580/6641219?redirectedFrom=fulltext" TargetMode="External"/><Relationship Id="rId1122" Type="http://schemas.openxmlformats.org/officeDocument/2006/relationships/hyperlink" Target="https://pubmed.ncbi.nlm.nih.gov/31633837" TargetMode="External"/><Relationship Id="rId4278" Type="http://schemas.openxmlformats.org/officeDocument/2006/relationships/hyperlink" Target="https://pubmed.ncbi.nlm.nih.gov/8286227" TargetMode="External"/><Relationship Id="rId5329" Type="http://schemas.openxmlformats.org/officeDocument/2006/relationships/hyperlink" Target="https://pubmed.ncbi.nlm.nih.gov/16901300" TargetMode="External"/><Relationship Id="rId9200" Type="http://schemas.openxmlformats.org/officeDocument/2006/relationships/hyperlink" Target="https://academic.oup.com/bjd/article-abstract/153/5/1058/6637086?redirectedFrom=fulltext" TargetMode="External"/><Relationship Id="rId3294" Type="http://schemas.openxmlformats.org/officeDocument/2006/relationships/hyperlink" Target="https://pubmed.ncbi.nlm.nih.gov/17578433" TargetMode="External"/><Relationship Id="rId4345" Type="http://schemas.openxmlformats.org/officeDocument/2006/relationships/hyperlink" Target="https://pubmed.ncbi.nlm.nih.gov/29590279" TargetMode="External"/><Relationship Id="rId4692" Type="http://schemas.openxmlformats.org/officeDocument/2006/relationships/hyperlink" Target="https://pubmed.ncbi.nlm.nih.gov/19941485" TargetMode="External"/><Relationship Id="rId5743" Type="http://schemas.openxmlformats.org/officeDocument/2006/relationships/hyperlink" Target="https://pubmed.ncbi.nlm.nih.gov/26384587" TargetMode="External"/><Relationship Id="rId8899" Type="http://schemas.openxmlformats.org/officeDocument/2006/relationships/hyperlink" Target="https://academic.oup.com/bjd/article-abstract/184/6/1161/6697794?redirectedFrom=fulltext" TargetMode="External"/><Relationship Id="rId11130" Type="http://schemas.openxmlformats.org/officeDocument/2006/relationships/hyperlink" Target="https://onlinelibrary.wiley.com/doi/10.1111/cod.12006" TargetMode="External"/><Relationship Id="rId1939" Type="http://schemas.openxmlformats.org/officeDocument/2006/relationships/hyperlink" Target="https://pubmed.ncbi.nlm.nih.gov/29080680" TargetMode="External"/><Relationship Id="rId5810" Type="http://schemas.openxmlformats.org/officeDocument/2006/relationships/hyperlink" Target="https://pubmed.ncbi.nlm.nih.gov/33090523" TargetMode="External"/><Relationship Id="rId8966" Type="http://schemas.openxmlformats.org/officeDocument/2006/relationships/hyperlink" Target="https://linkinghub.elsevier.com/retrieve/pii/S0945-053X(17)30243-3" TargetMode="External"/><Relationship Id="rId10896" Type="http://schemas.openxmlformats.org/officeDocument/2006/relationships/hyperlink" Target="https://academic.oup.com/bjd/article-abstract/182/3/813/6731524?redirectedFrom=fulltext" TargetMode="External"/><Relationship Id="rId11947" Type="http://schemas.openxmlformats.org/officeDocument/2006/relationships/hyperlink" Target="https://journals.rcni.com/doi/abs/10.7748/nop2010.12.22.10.21.c8114" TargetMode="External"/><Relationship Id="rId3361" Type="http://schemas.openxmlformats.org/officeDocument/2006/relationships/hyperlink" Target="https://pubmed.ncbi.nlm.nih.gov/23303454" TargetMode="External"/><Relationship Id="rId4412" Type="http://schemas.openxmlformats.org/officeDocument/2006/relationships/hyperlink" Target="https://pubmed.ncbi.nlm.nih.gov/9876821" TargetMode="External"/><Relationship Id="rId7568" Type="http://schemas.openxmlformats.org/officeDocument/2006/relationships/hyperlink" Target="https://academic.oup.com/bjd/article-abstract/170/4/995/6614847?redirectedFrom=fulltext" TargetMode="External"/><Relationship Id="rId7982" Type="http://schemas.openxmlformats.org/officeDocument/2006/relationships/hyperlink" Target="https://jamanetwork.com/journals/jamadermatology/fullarticle/vol/137/pg/1637" TargetMode="External"/><Relationship Id="rId8619" Type="http://schemas.openxmlformats.org/officeDocument/2006/relationships/hyperlink" Target="https://academic.oup.com/ced/article-abstract/31/2/303/6624296?redirectedFrom=fulltext" TargetMode="External"/><Relationship Id="rId10549" Type="http://schemas.openxmlformats.org/officeDocument/2006/relationships/hyperlink" Target="https://academic.oup.com/bjd/article-abstract/142/5/1052/6690245?redirectedFrom=fulltext" TargetMode="External"/><Relationship Id="rId282" Type="http://schemas.openxmlformats.org/officeDocument/2006/relationships/hyperlink" Target="https://pubmed.ncbi.nlm.nih.gov/19697157" TargetMode="External"/><Relationship Id="rId3014" Type="http://schemas.openxmlformats.org/officeDocument/2006/relationships/hyperlink" Target="https://pubmed.ncbi.nlm.nih.gov/36745550" TargetMode="External"/><Relationship Id="rId6584" Type="http://schemas.openxmlformats.org/officeDocument/2006/relationships/hyperlink" Target="https://academic.oup.com/ced/article-abstract/39/1/1/6620979?redirectedFrom=fulltext" TargetMode="External"/><Relationship Id="rId7635" Type="http://schemas.openxmlformats.org/officeDocument/2006/relationships/hyperlink" Target="https://academic.oup.com/ced/article/48/8/854/7147030" TargetMode="External"/><Relationship Id="rId10963" Type="http://schemas.openxmlformats.org/officeDocument/2006/relationships/hyperlink" Target="https://onlinelibrary.wiley.com/doi/10.1111/j.0105-1873.2004.00432.x" TargetMode="External"/><Relationship Id="rId2030" Type="http://schemas.openxmlformats.org/officeDocument/2006/relationships/hyperlink" Target="https://pubmed.ncbi.nlm.nih.gov/2323192" TargetMode="External"/><Relationship Id="rId5186" Type="http://schemas.openxmlformats.org/officeDocument/2006/relationships/hyperlink" Target="https://pubmed.ncbi.nlm.nih.gov/34977273" TargetMode="External"/><Relationship Id="rId6237" Type="http://schemas.openxmlformats.org/officeDocument/2006/relationships/hyperlink" Target="https://pubmed.ncbi.nlm.nih.gov/15807671" TargetMode="External"/><Relationship Id="rId6651" Type="http://schemas.openxmlformats.org/officeDocument/2006/relationships/hyperlink" Target="https://www.nature.com/articles/ng.694" TargetMode="External"/><Relationship Id="rId7702" Type="http://schemas.openxmlformats.org/officeDocument/2006/relationships/hyperlink" Target="https://academic.oup.com/occmed/article/70/9/645/5996918" TargetMode="External"/><Relationship Id="rId10616" Type="http://schemas.openxmlformats.org/officeDocument/2006/relationships/hyperlink" Target="https://onlinelibrary.wiley.com/doi/10.1111/jdv.16982" TargetMode="External"/><Relationship Id="rId5253" Type="http://schemas.openxmlformats.org/officeDocument/2006/relationships/hyperlink" Target="https://pubmed.ncbi.nlm.nih.gov/16357261" TargetMode="External"/><Relationship Id="rId6304" Type="http://schemas.openxmlformats.org/officeDocument/2006/relationships/hyperlink" Target="https://pubmed.ncbi.nlm.nih.gov/6147571" TargetMode="External"/><Relationship Id="rId1449" Type="http://schemas.openxmlformats.org/officeDocument/2006/relationships/hyperlink" Target="https://pubmed.ncbi.nlm.nih.gov/24027064" TargetMode="External"/><Relationship Id="rId1796" Type="http://schemas.openxmlformats.org/officeDocument/2006/relationships/hyperlink" Target="https://pubmed.ncbi.nlm.nih.gov/21326293" TargetMode="External"/><Relationship Id="rId2847" Type="http://schemas.openxmlformats.org/officeDocument/2006/relationships/hyperlink" Target="https://pubmed.ncbi.nlm.nih.gov/16977323" TargetMode="External"/><Relationship Id="rId8476" Type="http://schemas.openxmlformats.org/officeDocument/2006/relationships/hyperlink" Target="https://www.nature.com/articles/s41572-018-0001-z" TargetMode="External"/><Relationship Id="rId9874" Type="http://schemas.openxmlformats.org/officeDocument/2006/relationships/hyperlink" Target="https://academic.oup.com/bjd/article-abstract/146/1/2/6634497?redirectedFrom=fulltext" TargetMode="External"/><Relationship Id="rId88" Type="http://schemas.openxmlformats.org/officeDocument/2006/relationships/hyperlink" Target="https://pubmed.ncbi.nlm.nih.gov/32472631" TargetMode="External"/><Relationship Id="rId819" Type="http://schemas.openxmlformats.org/officeDocument/2006/relationships/hyperlink" Target="https://pubmed.ncbi.nlm.nih.gov/26897122" TargetMode="External"/><Relationship Id="rId1863" Type="http://schemas.openxmlformats.org/officeDocument/2006/relationships/hyperlink" Target="https://pubmed.ncbi.nlm.nih.gov/8896959" TargetMode="External"/><Relationship Id="rId2914" Type="http://schemas.openxmlformats.org/officeDocument/2006/relationships/hyperlink" Target="https://pubmed.ncbi.nlm.nih.gov/11903230" TargetMode="External"/><Relationship Id="rId5320" Type="http://schemas.openxmlformats.org/officeDocument/2006/relationships/hyperlink" Target="https://pubmed.ncbi.nlm.nih.gov/18572004" TargetMode="External"/><Relationship Id="rId7078" Type="http://schemas.openxmlformats.org/officeDocument/2006/relationships/hyperlink" Target="https://onlinelibrary.wiley.com/doi/10.1111/pde.15134" TargetMode="External"/><Relationship Id="rId8129" Type="http://schemas.openxmlformats.org/officeDocument/2006/relationships/hyperlink" Target="https://www.cambridge.org/core/product/identifier/S0950268813001234/type/journal_article" TargetMode="External"/><Relationship Id="rId8890" Type="http://schemas.openxmlformats.org/officeDocument/2006/relationships/hyperlink" Target="https://onlinelibrary.wiley.com/doi/10.1111/1346-8138.16081" TargetMode="External"/><Relationship Id="rId9527" Type="http://schemas.openxmlformats.org/officeDocument/2006/relationships/hyperlink" Target="https://academic.oup.com/bjd/article-abstract/144/4/849/6691093?redirectedFrom=fulltext" TargetMode="External"/><Relationship Id="rId9941" Type="http://schemas.openxmlformats.org/officeDocument/2006/relationships/hyperlink" Target="https://academic.oup.com/bjd/article-abstract/178/5/1028/6752997?redirectedFrom=fulltext" TargetMode="External"/><Relationship Id="rId11457" Type="http://schemas.openxmlformats.org/officeDocument/2006/relationships/hyperlink" Target="https://onlinelibrary.wiley.com/doi/10.1111/j.0105-1873.2006.0729j.x" TargetMode="External"/><Relationship Id="rId11871" Type="http://schemas.openxmlformats.org/officeDocument/2006/relationships/hyperlink" Target="https://onlinelibrary.wiley.com/resolve/openurl?genre=article&amp;sid=nlm:pubmed&amp;issn=0105-1873&amp;date=1998&amp;volume=38&amp;issue=4&amp;spage=234" TargetMode="External"/><Relationship Id="rId12508" Type="http://schemas.openxmlformats.org/officeDocument/2006/relationships/hyperlink" Target="https://www.clinicalkey.com/content/playBy/pii?v=S0965-206X(15)00093-5" TargetMode="External"/><Relationship Id="rId1516" Type="http://schemas.openxmlformats.org/officeDocument/2006/relationships/hyperlink" Target="https://pubmed.ncbi.nlm.nih.gov/19925935" TargetMode="External"/><Relationship Id="rId1930" Type="http://schemas.openxmlformats.org/officeDocument/2006/relationships/hyperlink" Target="https://pubmed.ncbi.nlm.nih.gov/30604531" TargetMode="External"/><Relationship Id="rId7492" Type="http://schemas.openxmlformats.org/officeDocument/2006/relationships/hyperlink" Target="https://link.springer.com/article/10.1007/s13555-019-0283-4" TargetMode="External"/><Relationship Id="rId8543" Type="http://schemas.openxmlformats.org/officeDocument/2006/relationships/hyperlink" Target="https://www.nature.com/articles/ng.2739" TargetMode="External"/><Relationship Id="rId10059" Type="http://schemas.openxmlformats.org/officeDocument/2006/relationships/hyperlink" Target="https://academic.oup.com/ced/article-abstract/42/4/457/6621809?redirectedFrom=fulltext" TargetMode="External"/><Relationship Id="rId10473" Type="http://schemas.openxmlformats.org/officeDocument/2006/relationships/hyperlink" Target="https://academic.oup.com/ced/article-abstract/43/4/467/6597343?redirectedFrom=fulltext" TargetMode="External"/><Relationship Id="rId11524" Type="http://schemas.openxmlformats.org/officeDocument/2006/relationships/hyperlink" Target="https://www.nejm.org/doi/10.1056/NEJMe1202170?url_ver=Z39.88-2003&amp;rfr_id=ori:rid:crossref.org&amp;rfr_dat=cr_pub%20%200pubmed" TargetMode="External"/><Relationship Id="rId3688" Type="http://schemas.openxmlformats.org/officeDocument/2006/relationships/hyperlink" Target="https://pubmed.ncbi.nlm.nih.gov/37179539" TargetMode="External"/><Relationship Id="rId4739" Type="http://schemas.openxmlformats.org/officeDocument/2006/relationships/hyperlink" Target="https://pubmed.ncbi.nlm.nih.gov/9415254" TargetMode="External"/><Relationship Id="rId6094" Type="http://schemas.openxmlformats.org/officeDocument/2006/relationships/hyperlink" Target="https://pubmed.ncbi.nlm.nih.gov/9249285" TargetMode="External"/><Relationship Id="rId7145" Type="http://schemas.openxmlformats.org/officeDocument/2006/relationships/hyperlink" Target="https://academic.oup.com/bjd/article/180/2/249/6601626" TargetMode="External"/><Relationship Id="rId8610" Type="http://schemas.openxmlformats.org/officeDocument/2006/relationships/hyperlink" Target="https://linkinghub.elsevier.com/retrieve/pii/S0022-202X(15)33299-1" TargetMode="External"/><Relationship Id="rId10126" Type="http://schemas.openxmlformats.org/officeDocument/2006/relationships/hyperlink" Target="https://academic.oup.com/bjd/article-abstract/158/3/611/6643800?redirectedFrom=fulltext" TargetMode="External"/><Relationship Id="rId10540" Type="http://schemas.openxmlformats.org/officeDocument/2006/relationships/hyperlink" Target="https://onlinelibrary.wiley.com/doi/10.1111/j.1468-3083.2006.01671.x" TargetMode="External"/><Relationship Id="rId3755" Type="http://schemas.openxmlformats.org/officeDocument/2006/relationships/hyperlink" Target="https://pubmed.ncbi.nlm.nih.gov/24691054" TargetMode="External"/><Relationship Id="rId4806" Type="http://schemas.openxmlformats.org/officeDocument/2006/relationships/hyperlink" Target="https://pubmed.ncbi.nlm.nih.gov/26184096" TargetMode="External"/><Relationship Id="rId6161" Type="http://schemas.openxmlformats.org/officeDocument/2006/relationships/hyperlink" Target="https://pubmed.ncbi.nlm.nih.gov/8458223" TargetMode="External"/><Relationship Id="rId7212" Type="http://schemas.openxmlformats.org/officeDocument/2006/relationships/hyperlink" Target="https://academic.oup.com/bjd/article-abstract/165/6/1280/6642813?redirectedFrom=fulltext" TargetMode="External"/><Relationship Id="rId12298" Type="http://schemas.openxmlformats.org/officeDocument/2006/relationships/hyperlink" Target="https://onlinelibrary.wiley.com/resolve/openurl?genre=article&amp;sid=nlm:pubmed&amp;issn=0105-1873&amp;date=1996&amp;volume=34&amp;issue=1&amp;spage=55" TargetMode="External"/><Relationship Id="rId676" Type="http://schemas.openxmlformats.org/officeDocument/2006/relationships/hyperlink" Target="https://pubmed.ncbi.nlm.nih.gov/7738374" TargetMode="External"/><Relationship Id="rId2357" Type="http://schemas.openxmlformats.org/officeDocument/2006/relationships/hyperlink" Target="https://pubmed.ncbi.nlm.nih.gov/34763988" TargetMode="External"/><Relationship Id="rId3408" Type="http://schemas.openxmlformats.org/officeDocument/2006/relationships/hyperlink" Target="https://pubmed.ncbi.nlm.nih.gov/33829489" TargetMode="External"/><Relationship Id="rId9384" Type="http://schemas.openxmlformats.org/officeDocument/2006/relationships/hyperlink" Target="https://linkinghub.elsevier.com/retrieve/pii/S2211-0348(19)30335-9" TargetMode="External"/><Relationship Id="rId329" Type="http://schemas.openxmlformats.org/officeDocument/2006/relationships/hyperlink" Target="https://pubmed.ncbi.nlm.nih.gov/16681597" TargetMode="External"/><Relationship Id="rId1373" Type="http://schemas.openxmlformats.org/officeDocument/2006/relationships/hyperlink" Target="https://pubmed.ncbi.nlm.nih.gov/30521684" TargetMode="External"/><Relationship Id="rId2771" Type="http://schemas.openxmlformats.org/officeDocument/2006/relationships/hyperlink" Target="https://pubmed.ncbi.nlm.nih.gov/23245607" TargetMode="External"/><Relationship Id="rId3822" Type="http://schemas.openxmlformats.org/officeDocument/2006/relationships/hyperlink" Target="https://pubmed.ncbi.nlm.nih.gov/16710310" TargetMode="External"/><Relationship Id="rId6978" Type="http://schemas.openxmlformats.org/officeDocument/2006/relationships/hyperlink" Target="https://www.hindawi.com/journals/bmri/2018/1302465/" TargetMode="External"/><Relationship Id="rId9037" Type="http://schemas.openxmlformats.org/officeDocument/2006/relationships/hyperlink" Target="https://academic.oup.com/bjd/article-abstract/172/2/527/6615807?redirectedFrom=fulltext" TargetMode="External"/><Relationship Id="rId12365" Type="http://schemas.openxmlformats.org/officeDocument/2006/relationships/hyperlink" Target="https://academic.oup.com/bjd/article/182/2/410/6753118" TargetMode="External"/><Relationship Id="rId743" Type="http://schemas.openxmlformats.org/officeDocument/2006/relationships/hyperlink" Target="https://pubmed.ncbi.nlm.nih.gov/34137018" TargetMode="External"/><Relationship Id="rId1026" Type="http://schemas.openxmlformats.org/officeDocument/2006/relationships/hyperlink" Target="https://pubmed.ncbi.nlm.nih.gov/37418627" TargetMode="External"/><Relationship Id="rId2424" Type="http://schemas.openxmlformats.org/officeDocument/2006/relationships/hyperlink" Target="https://pubmed.ncbi.nlm.nih.gov/33222209" TargetMode="External"/><Relationship Id="rId5994" Type="http://schemas.openxmlformats.org/officeDocument/2006/relationships/hyperlink" Target="https://pubmed.ncbi.nlm.nih.gov/14996043" TargetMode="External"/><Relationship Id="rId8053" Type="http://schemas.openxmlformats.org/officeDocument/2006/relationships/hyperlink" Target="https://academic.oup.com/bjd/article-abstract/124/4/389/6685804?redirectedFrom=fulltext" TargetMode="External"/><Relationship Id="rId9104" Type="http://schemas.openxmlformats.org/officeDocument/2006/relationships/hyperlink" Target="https://linkinghub.elsevier.com/retrieve/pii/S0002-9297(12)00535-6" TargetMode="External"/><Relationship Id="rId9451" Type="http://schemas.openxmlformats.org/officeDocument/2006/relationships/hyperlink" Target="https://academic.oup.com/bjd/article-abstract/169/1/230/6615270?redirectedFrom=fulltext" TargetMode="External"/><Relationship Id="rId11381" Type="http://schemas.openxmlformats.org/officeDocument/2006/relationships/hyperlink" Target="https://onlinelibrary.wiley.com/resolve/openurl?genre=article&amp;sid=nlm:pubmed&amp;issn=0105-1873&amp;date=1984&amp;volume=10&amp;issue=5&amp;spage=315" TargetMode="External"/><Relationship Id="rId12018" Type="http://schemas.openxmlformats.org/officeDocument/2006/relationships/hyperlink" Target="https://www.tandfonline.com/doi/full/10.1080/1547691X.2016.1177149" TargetMode="External"/><Relationship Id="rId12432" Type="http://schemas.openxmlformats.org/officeDocument/2006/relationships/hyperlink" Target="https://academic.oup.com/bjd/article-abstract/134/2/373/6681535?redirectedFrom=fulltext" TargetMode="External"/><Relationship Id="rId810" Type="http://schemas.openxmlformats.org/officeDocument/2006/relationships/hyperlink" Target="https://pubmed.ncbi.nlm.nih.gov/28275203" TargetMode="External"/><Relationship Id="rId1440" Type="http://schemas.openxmlformats.org/officeDocument/2006/relationships/hyperlink" Target="https://pubmed.ncbi.nlm.nih.gov/24166134" TargetMode="External"/><Relationship Id="rId4596" Type="http://schemas.openxmlformats.org/officeDocument/2006/relationships/hyperlink" Target="https://pubmed.ncbi.nlm.nih.gov/3708894" TargetMode="External"/><Relationship Id="rId5647" Type="http://schemas.openxmlformats.org/officeDocument/2006/relationships/hyperlink" Target="https://pubmed.ncbi.nlm.nih.gov/34861926" TargetMode="External"/><Relationship Id="rId11034" Type="http://schemas.openxmlformats.org/officeDocument/2006/relationships/hyperlink" Target="https://onlinelibrary.wiley.com/doi/10.1111/jdv.15875" TargetMode="External"/><Relationship Id="rId3198" Type="http://schemas.openxmlformats.org/officeDocument/2006/relationships/hyperlink" Target="https://pubmed.ncbi.nlm.nih.gov/11966683" TargetMode="External"/><Relationship Id="rId4249" Type="http://schemas.openxmlformats.org/officeDocument/2006/relationships/hyperlink" Target="https://pubmed.ncbi.nlm.nih.gov/16033478" TargetMode="External"/><Relationship Id="rId4663" Type="http://schemas.openxmlformats.org/officeDocument/2006/relationships/hyperlink" Target="https://pubmed.ncbi.nlm.nih.gov/26174645" TargetMode="External"/><Relationship Id="rId5714" Type="http://schemas.openxmlformats.org/officeDocument/2006/relationships/hyperlink" Target="https://pubmed.ncbi.nlm.nih.gov/32223040" TargetMode="External"/><Relationship Id="rId8120" Type="http://schemas.openxmlformats.org/officeDocument/2006/relationships/hyperlink" Target="https://aacrjournals.org/cancerpreventionresearch/article/8/6/475/50427/Nrf2-Activation-Protects-against-Solar-Simulated" TargetMode="External"/><Relationship Id="rId10050" Type="http://schemas.openxmlformats.org/officeDocument/2006/relationships/hyperlink" Target="https://linkinghub.elsevier.com/retrieve/pii/S0022-202X(17)33230-X" TargetMode="External"/><Relationship Id="rId11101" Type="http://schemas.openxmlformats.org/officeDocument/2006/relationships/hyperlink" Target="https://onlinelibrary.wiley.com/doi/10.1002/sim.5844" TargetMode="External"/><Relationship Id="rId3265" Type="http://schemas.openxmlformats.org/officeDocument/2006/relationships/hyperlink" Target="https://pubmed.ncbi.nlm.nih.gov/24603512" TargetMode="External"/><Relationship Id="rId4316" Type="http://schemas.openxmlformats.org/officeDocument/2006/relationships/hyperlink" Target="https://pubmed.ncbi.nlm.nih.gov/10730763" TargetMode="External"/><Relationship Id="rId4730" Type="http://schemas.openxmlformats.org/officeDocument/2006/relationships/hyperlink" Target="https://pubmed.ncbi.nlm.nih.gov/10871938" TargetMode="External"/><Relationship Id="rId7886" Type="http://schemas.openxmlformats.org/officeDocument/2006/relationships/hyperlink" Target="https://www.cochranelibrary.com/cdsr/doi/10.1002/14651858.CD003871.pub2/full" TargetMode="External"/><Relationship Id="rId8937" Type="http://schemas.openxmlformats.org/officeDocument/2006/relationships/hyperlink" Target="https://onlinelibrary.wiley.com/doi/10.1111/exd.14140" TargetMode="External"/><Relationship Id="rId186" Type="http://schemas.openxmlformats.org/officeDocument/2006/relationships/hyperlink" Target="https://pubmed.ncbi.nlm.nih.gov/25213594" TargetMode="External"/><Relationship Id="rId2281" Type="http://schemas.openxmlformats.org/officeDocument/2006/relationships/hyperlink" Target="https://pubmed.ncbi.nlm.nih.gov/17263802" TargetMode="External"/><Relationship Id="rId3332" Type="http://schemas.openxmlformats.org/officeDocument/2006/relationships/hyperlink" Target="https://pubmed.ncbi.nlm.nih.gov/34775830" TargetMode="External"/><Relationship Id="rId6488" Type="http://schemas.openxmlformats.org/officeDocument/2006/relationships/hyperlink" Target="https://www.clinicalkey.com/content/playBy/pii?v=S0091-6749(18)32780-5" TargetMode="External"/><Relationship Id="rId7539" Type="http://schemas.openxmlformats.org/officeDocument/2006/relationships/hyperlink" Target="https://link.springer.com/article/10.1007/s13555-016-0112-y" TargetMode="External"/><Relationship Id="rId10867" Type="http://schemas.openxmlformats.org/officeDocument/2006/relationships/hyperlink" Target="https://linkinghub.elsevier.com/retrieve/pii/S0190-9622(85)80071-2" TargetMode="External"/><Relationship Id="rId11918" Type="http://schemas.openxmlformats.org/officeDocument/2006/relationships/hyperlink" Target="https://medicaljournalssweden.se/actadv/article/view/3085" TargetMode="External"/><Relationship Id="rId253" Type="http://schemas.openxmlformats.org/officeDocument/2006/relationships/hyperlink" Target="https://pubmed.ncbi.nlm.nih.gov/20545953" TargetMode="External"/><Relationship Id="rId6555" Type="http://schemas.openxmlformats.org/officeDocument/2006/relationships/hyperlink" Target="https://academic.oup.com/bjd/article-abstract/172/3/823/6615943?redirectedFrom=fulltext" TargetMode="External"/><Relationship Id="rId7953" Type="http://schemas.openxmlformats.org/officeDocument/2006/relationships/hyperlink" Target="https://linkinghub.elsevier.com/retrieve/pii/S0190962203008831" TargetMode="External"/><Relationship Id="rId10934" Type="http://schemas.openxmlformats.org/officeDocument/2006/relationships/hyperlink" Target="https://www.clinicalkey.com/content/playBy/pii?v=S1572-1000(11)00002-0" TargetMode="External"/><Relationship Id="rId320" Type="http://schemas.openxmlformats.org/officeDocument/2006/relationships/hyperlink" Target="https://pubmed.ncbi.nlm.nih.gov/17582238" TargetMode="External"/><Relationship Id="rId2001" Type="http://schemas.openxmlformats.org/officeDocument/2006/relationships/hyperlink" Target="https://pubmed.ncbi.nlm.nih.gov/12029283" TargetMode="External"/><Relationship Id="rId5157" Type="http://schemas.openxmlformats.org/officeDocument/2006/relationships/hyperlink" Target="https://pubmed.ncbi.nlm.nih.gov/6525819" TargetMode="External"/><Relationship Id="rId6208" Type="http://schemas.openxmlformats.org/officeDocument/2006/relationships/hyperlink" Target="https://pubmed.ncbi.nlm.nih.gov/25707733" TargetMode="External"/><Relationship Id="rId7606" Type="http://schemas.openxmlformats.org/officeDocument/2006/relationships/hyperlink" Target="https://academic.oup.com/bjd/article-abstract/160/1/162/6641826?redirectedFrom=fulltext" TargetMode="External"/><Relationship Id="rId5571" Type="http://schemas.openxmlformats.org/officeDocument/2006/relationships/hyperlink" Target="https://pubmed.ncbi.nlm.nih.gov/32852805" TargetMode="External"/><Relationship Id="rId6622" Type="http://schemas.openxmlformats.org/officeDocument/2006/relationships/hyperlink" Target="https://journals.physiology.org/doi/full/10.1152/ajpendo.00080.2012?rfr_dat=cr_pub++0pubmed&amp;url_ver=Z39.88-2003&amp;rfr_id=ori%3Arid%3Acrossref.org" TargetMode="External"/><Relationship Id="rId9778" Type="http://schemas.openxmlformats.org/officeDocument/2006/relationships/hyperlink" Target="https://europepmc.org/abstract/MED/29590279" TargetMode="External"/><Relationship Id="rId1767" Type="http://schemas.openxmlformats.org/officeDocument/2006/relationships/hyperlink" Target="https://pubmed.ncbi.nlm.nih.gov/25771856" TargetMode="External"/><Relationship Id="rId2818" Type="http://schemas.openxmlformats.org/officeDocument/2006/relationships/hyperlink" Target="https://pubmed.ncbi.nlm.nih.gov/19120338" TargetMode="External"/><Relationship Id="rId4173" Type="http://schemas.openxmlformats.org/officeDocument/2006/relationships/hyperlink" Target="https://pubmed.ncbi.nlm.nih.gov/29573391" TargetMode="External"/><Relationship Id="rId5224" Type="http://schemas.openxmlformats.org/officeDocument/2006/relationships/hyperlink" Target="https://pubmed.ncbi.nlm.nih.gov/21242293" TargetMode="External"/><Relationship Id="rId8794" Type="http://schemas.openxmlformats.org/officeDocument/2006/relationships/hyperlink" Target="https://academic.oup.com/bjd/article-abstract/148/4/737/6634531?redirectedFrom=fulltext" TargetMode="External"/><Relationship Id="rId9845" Type="http://schemas.openxmlformats.org/officeDocument/2006/relationships/hyperlink" Target="https://linkinghub.elsevier.com/retrieve/pii/S0022-202X(15)35030-2" TargetMode="External"/><Relationship Id="rId11775" Type="http://schemas.openxmlformats.org/officeDocument/2006/relationships/hyperlink" Target="https://academic.oup.com/ced/article-abstract/44/4/370/6597611?redirectedFrom=fulltext" TargetMode="External"/><Relationship Id="rId59" Type="http://schemas.openxmlformats.org/officeDocument/2006/relationships/hyperlink" Target="https://pubmed.ncbi.nlm.nih.gov/34362923" TargetMode="External"/><Relationship Id="rId1834" Type="http://schemas.openxmlformats.org/officeDocument/2006/relationships/hyperlink" Target="https://pubmed.ncbi.nlm.nih.gov/14723739" TargetMode="External"/><Relationship Id="rId4240" Type="http://schemas.openxmlformats.org/officeDocument/2006/relationships/hyperlink" Target="https://pubmed.ncbi.nlm.nih.gov/18306854" TargetMode="External"/><Relationship Id="rId7396" Type="http://schemas.openxmlformats.org/officeDocument/2006/relationships/hyperlink" Target="https://academic.oup.com/bjd/advance-article/doi/10.1093/bjd/ljad430/7336827" TargetMode="External"/><Relationship Id="rId8447" Type="http://schemas.openxmlformats.org/officeDocument/2006/relationships/hyperlink" Target="https://jmg.bmj.com/lookup/pmidlookup?view=long&amp;pmid=31300548" TargetMode="External"/><Relationship Id="rId8861" Type="http://schemas.openxmlformats.org/officeDocument/2006/relationships/hyperlink" Target="https://www.nature.com/articles/s41598-022-24184-8" TargetMode="External"/><Relationship Id="rId9912" Type="http://schemas.openxmlformats.org/officeDocument/2006/relationships/hyperlink" Target="https://onlinelibrary.wiley.com/doi/10.1111/jdv.17335" TargetMode="External"/><Relationship Id="rId10377" Type="http://schemas.openxmlformats.org/officeDocument/2006/relationships/hyperlink" Target="https://academic.oup.com/bjd/article-abstract/132/5/766/6681389?redirectedFrom=fulltext" TargetMode="External"/><Relationship Id="rId11428" Type="http://schemas.openxmlformats.org/officeDocument/2006/relationships/hyperlink" Target="https://www.jci.org/articles/view/74593" TargetMode="External"/><Relationship Id="rId7049" Type="http://schemas.openxmlformats.org/officeDocument/2006/relationships/hyperlink" Target="https://europepmc.org/abstract/MED/8289153" TargetMode="External"/><Relationship Id="rId7463" Type="http://schemas.openxmlformats.org/officeDocument/2006/relationships/hyperlink" Target="https://link.springer.com/article/10.1007/s40257-020-00533-z" TargetMode="External"/><Relationship Id="rId8514" Type="http://schemas.openxmlformats.org/officeDocument/2006/relationships/hyperlink" Target="https://ojrd.biomedcentral.com/articles/10.1186/s13023-015-0352-4" TargetMode="External"/><Relationship Id="rId10791" Type="http://schemas.openxmlformats.org/officeDocument/2006/relationships/hyperlink" Target="https://journals.sagepub.com/doi/10.1177/014107689709000315?url_ver=Z39.88-2003&amp;rfr_id=ori:rid:crossref.org&amp;rfr_dat=cr_pub%20%200pubmed" TargetMode="External"/><Relationship Id="rId11842" Type="http://schemas.openxmlformats.org/officeDocument/2006/relationships/hyperlink" Target="https://onlinelibrary.wiley.com/doi/10.1111/phpp.12766" TargetMode="External"/><Relationship Id="rId1901" Type="http://schemas.openxmlformats.org/officeDocument/2006/relationships/hyperlink" Target="https://pubmed.ncbi.nlm.nih.gov/33812333" TargetMode="External"/><Relationship Id="rId3659" Type="http://schemas.openxmlformats.org/officeDocument/2006/relationships/hyperlink" Target="https://pubmed.ncbi.nlm.nih.gov/26346073" TargetMode="External"/><Relationship Id="rId6065" Type="http://schemas.openxmlformats.org/officeDocument/2006/relationships/hyperlink" Target="https://pubmed.ncbi.nlm.nih.gov/10199581" TargetMode="External"/><Relationship Id="rId7116" Type="http://schemas.openxmlformats.org/officeDocument/2006/relationships/hyperlink" Target="https://academic.oup.com/bjd/article/184/2/304/6599716" TargetMode="External"/><Relationship Id="rId10444" Type="http://schemas.openxmlformats.org/officeDocument/2006/relationships/hyperlink" Target="https://linkinghub.elsevier.com/retrieve/pii/S2666-3287(21)00016-X" TargetMode="External"/><Relationship Id="rId5081" Type="http://schemas.openxmlformats.org/officeDocument/2006/relationships/hyperlink" Target="https://pubmed.ncbi.nlm.nih.gov/9195180" TargetMode="External"/><Relationship Id="rId6132" Type="http://schemas.openxmlformats.org/officeDocument/2006/relationships/hyperlink" Target="https://pubmed.ncbi.nlm.nih.gov/8847001" TargetMode="External"/><Relationship Id="rId7530" Type="http://schemas.openxmlformats.org/officeDocument/2006/relationships/hyperlink" Target="https://link.springer.com/article/10.1007/s40257-017-0295-8" TargetMode="External"/><Relationship Id="rId9288" Type="http://schemas.openxmlformats.org/officeDocument/2006/relationships/hyperlink" Target="https://linkinghub.elsevier.com/retrieve/pii/S0022-202X(15)40008-9" TargetMode="External"/><Relationship Id="rId10511" Type="http://schemas.openxmlformats.org/officeDocument/2006/relationships/hyperlink" Target="https://journals.sagepub.com/doi/10.1258/ijsa.2009.009314?url_ver=Z39.88-2003&amp;rfr_id=ori:rid:crossref.org&amp;rfr_dat=cr_pub%20%200pubmed" TargetMode="External"/><Relationship Id="rId994" Type="http://schemas.openxmlformats.org/officeDocument/2006/relationships/hyperlink" Target="https://pubmed.ncbi.nlm.nih.gov/23061788" TargetMode="External"/><Relationship Id="rId2675" Type="http://schemas.openxmlformats.org/officeDocument/2006/relationships/hyperlink" Target="https://pubmed.ncbi.nlm.nih.gov/27037530" TargetMode="External"/><Relationship Id="rId3726" Type="http://schemas.openxmlformats.org/officeDocument/2006/relationships/hyperlink" Target="https://pubmed.ncbi.nlm.nih.gov/31475346" TargetMode="External"/><Relationship Id="rId12269" Type="http://schemas.openxmlformats.org/officeDocument/2006/relationships/hyperlink" Target="https://linkinghub.elsevier.com/retrieve/pii/S0278-6915(97)00158-0" TargetMode="External"/><Relationship Id="rId647" Type="http://schemas.openxmlformats.org/officeDocument/2006/relationships/hyperlink" Target="https://pubmed.ncbi.nlm.nih.gov/16361223" TargetMode="External"/><Relationship Id="rId1277" Type="http://schemas.openxmlformats.org/officeDocument/2006/relationships/hyperlink" Target="https://pubmed.ncbi.nlm.nih.gov/35609731" TargetMode="External"/><Relationship Id="rId1691" Type="http://schemas.openxmlformats.org/officeDocument/2006/relationships/hyperlink" Target="https://pubmed.ncbi.nlm.nih.gov/8374464" TargetMode="External"/><Relationship Id="rId2328" Type="http://schemas.openxmlformats.org/officeDocument/2006/relationships/hyperlink" Target="https://pubmed.ncbi.nlm.nih.gov/8950682" TargetMode="External"/><Relationship Id="rId2742" Type="http://schemas.openxmlformats.org/officeDocument/2006/relationships/hyperlink" Target="https://pubmed.ncbi.nlm.nih.gov/23949764" TargetMode="External"/><Relationship Id="rId5898" Type="http://schemas.openxmlformats.org/officeDocument/2006/relationships/hyperlink" Target="https://pubmed.ncbi.nlm.nih.gov/19523501" TargetMode="External"/><Relationship Id="rId6949" Type="http://schemas.openxmlformats.org/officeDocument/2006/relationships/hyperlink" Target="https://www.tandfonline.com/doi/full/10.1080/09546634.2020.1789050" TargetMode="External"/><Relationship Id="rId9355" Type="http://schemas.openxmlformats.org/officeDocument/2006/relationships/hyperlink" Target="https://academic.oup.com/bjd/article/186/1/187/6593600" TargetMode="External"/><Relationship Id="rId11285" Type="http://schemas.openxmlformats.org/officeDocument/2006/relationships/hyperlink" Target="https://academic.oup.com/bjd/article-abstract/142/2/279/6690276?redirectedFrom=fulltext" TargetMode="External"/><Relationship Id="rId12336" Type="http://schemas.openxmlformats.org/officeDocument/2006/relationships/hyperlink" Target="https://linkinghub.elsevier.com/retrieve/pii/0278-6915(93)90181-W" TargetMode="External"/><Relationship Id="rId714" Type="http://schemas.openxmlformats.org/officeDocument/2006/relationships/hyperlink" Target="https://pubmed.ncbi.nlm.nih.gov/36366871" TargetMode="External"/><Relationship Id="rId1344" Type="http://schemas.openxmlformats.org/officeDocument/2006/relationships/hyperlink" Target="https://pubmed.ncbi.nlm.nih.gov/31260715" TargetMode="External"/><Relationship Id="rId5965" Type="http://schemas.openxmlformats.org/officeDocument/2006/relationships/hyperlink" Target="https://pubmed.ncbi.nlm.nih.gov/17101012" TargetMode="External"/><Relationship Id="rId8371" Type="http://schemas.openxmlformats.org/officeDocument/2006/relationships/hyperlink" Target="https://academic.oup.com/bjd/article-abstract/122/1/99/6685399?redirectedFrom=fulltext" TargetMode="External"/><Relationship Id="rId9008" Type="http://schemas.openxmlformats.org/officeDocument/2006/relationships/hyperlink" Target="https://www.clinicalkey.com/content/playBy/pii?v=S0923-1811(16)30190-6" TargetMode="External"/><Relationship Id="rId9422" Type="http://schemas.openxmlformats.org/officeDocument/2006/relationships/hyperlink" Target="https://onlinelibrary.wiley.com/doi/10.1111/jdv.13614" TargetMode="External"/><Relationship Id="rId11352" Type="http://schemas.openxmlformats.org/officeDocument/2006/relationships/hyperlink" Target="https://onlinelibrary.wiley.com/resolve/openurl?genre=article&amp;sid=nlm:pubmed&amp;issn=0105-1873&amp;date=1990&amp;volume=22&amp;issue=3&amp;spage=129" TargetMode="External"/><Relationship Id="rId12403" Type="http://schemas.openxmlformats.org/officeDocument/2006/relationships/hyperlink" Target="https://academic.oup.com/bjd/article-abstract/160/6/1188/6641953?redirectedFrom=fulltext" TargetMode="External"/><Relationship Id="rId50" Type="http://schemas.openxmlformats.org/officeDocument/2006/relationships/hyperlink" Target="https://pubmed.ncbi.nlm.nih.gov/36777159" TargetMode="External"/><Relationship Id="rId1411" Type="http://schemas.openxmlformats.org/officeDocument/2006/relationships/hyperlink" Target="https://pubmed.ncbi.nlm.nih.gov/27977093" TargetMode="External"/><Relationship Id="rId4567" Type="http://schemas.openxmlformats.org/officeDocument/2006/relationships/hyperlink" Target="https://pubmed.ncbi.nlm.nih.gov/1935046" TargetMode="External"/><Relationship Id="rId5618" Type="http://schemas.openxmlformats.org/officeDocument/2006/relationships/hyperlink" Target="https://pubmed.ncbi.nlm.nih.gov/12780737" TargetMode="External"/><Relationship Id="rId8024" Type="http://schemas.openxmlformats.org/officeDocument/2006/relationships/hyperlink" Target="https://onlinelibrary.wiley.com/resolve/openurl?genre=article&amp;sid=nlm:pubmed&amp;issn=0736-8046&amp;date=1996&amp;volume=13&amp;issue=6&amp;spage=515" TargetMode="External"/><Relationship Id="rId11005" Type="http://schemas.openxmlformats.org/officeDocument/2006/relationships/hyperlink" Target="https://academic.oup.com/ced/advance-article-abstract/doi/10.1093/ced/llad351/7329000?redirectedFrom=fulltext" TargetMode="External"/><Relationship Id="rId3169" Type="http://schemas.openxmlformats.org/officeDocument/2006/relationships/hyperlink" Target="https://pubmed.ncbi.nlm.nih.gov/19292789" TargetMode="External"/><Relationship Id="rId3583" Type="http://schemas.openxmlformats.org/officeDocument/2006/relationships/hyperlink" Target="https://pubmed.ncbi.nlm.nih.gov/35351441" TargetMode="External"/><Relationship Id="rId4981" Type="http://schemas.openxmlformats.org/officeDocument/2006/relationships/hyperlink" Target="https://pubmed.ncbi.nlm.nih.gov/15859994" TargetMode="External"/><Relationship Id="rId7040" Type="http://schemas.openxmlformats.org/officeDocument/2006/relationships/hyperlink" Target="https://linkinghub.elsevier.com/retrieve/pii/S0733-8635(05)70393-4" TargetMode="External"/><Relationship Id="rId10021" Type="http://schemas.openxmlformats.org/officeDocument/2006/relationships/hyperlink" Target="https://academic.oup.com/ced/article/47/12/2273/6966207" TargetMode="External"/><Relationship Id="rId2185" Type="http://schemas.openxmlformats.org/officeDocument/2006/relationships/hyperlink" Target="https://pubmed.ncbi.nlm.nih.gov/25662309" TargetMode="External"/><Relationship Id="rId3236" Type="http://schemas.openxmlformats.org/officeDocument/2006/relationships/hyperlink" Target="https://pubmed.ncbi.nlm.nih.gov/33090453" TargetMode="External"/><Relationship Id="rId4634" Type="http://schemas.openxmlformats.org/officeDocument/2006/relationships/hyperlink" Target="https://pubmed.ncbi.nlm.nih.gov/34459043" TargetMode="External"/><Relationship Id="rId157" Type="http://schemas.openxmlformats.org/officeDocument/2006/relationships/hyperlink" Target="https://pubmed.ncbi.nlm.nih.gov/26053050" TargetMode="External"/><Relationship Id="rId3650" Type="http://schemas.openxmlformats.org/officeDocument/2006/relationships/hyperlink" Target="https://pubmed.ncbi.nlm.nih.gov/26685719" TargetMode="External"/><Relationship Id="rId4701" Type="http://schemas.openxmlformats.org/officeDocument/2006/relationships/hyperlink" Target="https://pubmed.ncbi.nlm.nih.gov/15840109" TargetMode="External"/><Relationship Id="rId7857" Type="http://schemas.openxmlformats.org/officeDocument/2006/relationships/hyperlink" Target="https://academic.oup.com/bjd/article-abstract/162/5/964/6642641?redirectedFrom=fulltext" TargetMode="External"/><Relationship Id="rId8908" Type="http://schemas.openxmlformats.org/officeDocument/2006/relationships/hyperlink" Target="https://linkinghub.elsevier.com/retrieve/pii/S1873-5061(21)00310-X" TargetMode="External"/><Relationship Id="rId10838" Type="http://schemas.openxmlformats.org/officeDocument/2006/relationships/hyperlink" Target="https://onlinelibrary.wiley.com/resolve/openurl?genre=article&amp;sid=nlm:pubmed&amp;issn=0105-1873&amp;date=1990&amp;volume=23&amp;issue=2&amp;spage=120" TargetMode="External"/><Relationship Id="rId12193" Type="http://schemas.openxmlformats.org/officeDocument/2006/relationships/hyperlink" Target="https://academic.oup.com/ced/article-abstract/27/2/138/6626091?redirectedFrom=fulltext" TargetMode="External"/><Relationship Id="rId571" Type="http://schemas.openxmlformats.org/officeDocument/2006/relationships/hyperlink" Target="https://pubmed.ncbi.nlm.nih.gov/37120724" TargetMode="External"/><Relationship Id="rId2252" Type="http://schemas.openxmlformats.org/officeDocument/2006/relationships/hyperlink" Target="https://pubmed.ncbi.nlm.nih.gov/19681131" TargetMode="External"/><Relationship Id="rId3303" Type="http://schemas.openxmlformats.org/officeDocument/2006/relationships/hyperlink" Target="https://pubmed.ncbi.nlm.nih.gov/14987283" TargetMode="External"/><Relationship Id="rId6459" Type="http://schemas.openxmlformats.org/officeDocument/2006/relationships/hyperlink" Target="https://linkinghub.elsevier.com/retrieve/pii/S0022-202X(20)32294-6" TargetMode="External"/><Relationship Id="rId6873" Type="http://schemas.openxmlformats.org/officeDocument/2006/relationships/hyperlink" Target="https://jamanetwork.com/journals/jamadermatology/fullarticle/vol/130/pg/494" TargetMode="External"/><Relationship Id="rId7924" Type="http://schemas.openxmlformats.org/officeDocument/2006/relationships/hyperlink" Target="https://jamanetwork.com/journals/jamapsychiatry/fullarticle/10.1001/archpsyc.62.10.1081" TargetMode="External"/><Relationship Id="rId12260" Type="http://schemas.openxmlformats.org/officeDocument/2006/relationships/hyperlink" Target="https://linkinghub.elsevier.com/retrieve/pii/S0278-6915(97)00143-9" TargetMode="External"/><Relationship Id="rId224" Type="http://schemas.openxmlformats.org/officeDocument/2006/relationships/hyperlink" Target="https://pubmed.ncbi.nlm.nih.gov/22428881" TargetMode="External"/><Relationship Id="rId5475" Type="http://schemas.openxmlformats.org/officeDocument/2006/relationships/hyperlink" Target="https://pubmed.ncbi.nlm.nih.gov/36435773" TargetMode="External"/><Relationship Id="rId6526" Type="http://schemas.openxmlformats.org/officeDocument/2006/relationships/hyperlink" Target="https://onlinelibrary.wiley.com/doi/10.1111/hex.12404" TargetMode="External"/><Relationship Id="rId6940" Type="http://schemas.openxmlformats.org/officeDocument/2006/relationships/hyperlink" Target="https://academic.oup.com/ced/article/48/8/881/7111414" TargetMode="External"/><Relationship Id="rId10905" Type="http://schemas.openxmlformats.org/officeDocument/2006/relationships/hyperlink" Target="https://onlinelibrary.wiley.com/doi/10.1111/phpp.12322" TargetMode="External"/><Relationship Id="rId4077" Type="http://schemas.openxmlformats.org/officeDocument/2006/relationships/hyperlink" Target="https://pubmed.ncbi.nlm.nih.gov/9118645" TargetMode="External"/><Relationship Id="rId4491" Type="http://schemas.openxmlformats.org/officeDocument/2006/relationships/hyperlink" Target="https://pubmed.ncbi.nlm.nih.gov/14746613" TargetMode="External"/><Relationship Id="rId5128" Type="http://schemas.openxmlformats.org/officeDocument/2006/relationships/hyperlink" Target="https://pubmed.ncbi.nlm.nih.gov/2387414" TargetMode="External"/><Relationship Id="rId5542" Type="http://schemas.openxmlformats.org/officeDocument/2006/relationships/hyperlink" Target="https://pubmed.ncbi.nlm.nih.gov/21615629" TargetMode="External"/><Relationship Id="rId8698" Type="http://schemas.openxmlformats.org/officeDocument/2006/relationships/hyperlink" Target="https://academic.oup.com/bjd/article-abstract/185/2/435/6600228?redirectedFrom=fulltext" TargetMode="External"/><Relationship Id="rId9749" Type="http://schemas.openxmlformats.org/officeDocument/2006/relationships/hyperlink" Target="https://www.acpjournals.org/doi/10.7326/ACPJ202011170-055?url_ver=Z39.88-2003&amp;rfr_id=ori:rid:crossref.org&amp;rfr_dat=cr_pub%20%200pubmed" TargetMode="External"/><Relationship Id="rId1738" Type="http://schemas.openxmlformats.org/officeDocument/2006/relationships/hyperlink" Target="https://pubmed.ncbi.nlm.nih.gov/29920346" TargetMode="External"/><Relationship Id="rId3093" Type="http://schemas.openxmlformats.org/officeDocument/2006/relationships/hyperlink" Target="https://pubmed.ncbi.nlm.nih.gov/27790753" TargetMode="External"/><Relationship Id="rId4144" Type="http://schemas.openxmlformats.org/officeDocument/2006/relationships/hyperlink" Target="https://pubmed.ncbi.nlm.nih.gov/34707885" TargetMode="External"/><Relationship Id="rId8765" Type="http://schemas.openxmlformats.org/officeDocument/2006/relationships/hyperlink" Target="https://www.bmj.com/lookup/pmidlookup?view=long&amp;pmid=32554389" TargetMode="External"/><Relationship Id="rId11679" Type="http://schemas.openxmlformats.org/officeDocument/2006/relationships/hyperlink" Target="https://oem.bmj.com/lookup/pmidlookup?view=long&amp;pmid=34462304" TargetMode="External"/><Relationship Id="rId3160" Type="http://schemas.openxmlformats.org/officeDocument/2006/relationships/hyperlink" Target="https://pubmed.ncbi.nlm.nih.gov/19614648" TargetMode="External"/><Relationship Id="rId4211" Type="http://schemas.openxmlformats.org/officeDocument/2006/relationships/hyperlink" Target="https://pubmed.ncbi.nlm.nih.gov/23302006" TargetMode="External"/><Relationship Id="rId7367" Type="http://schemas.openxmlformats.org/officeDocument/2006/relationships/hyperlink" Target="https://academic.oup.com/ced/article-abstract/35/6/621/6622284?redirectedFrom=fulltext" TargetMode="External"/><Relationship Id="rId8418" Type="http://schemas.openxmlformats.org/officeDocument/2006/relationships/hyperlink" Target="https://www.clinicalkey.com/content/playBy/pii?v=S0733-8635(21)00050-4" TargetMode="External"/><Relationship Id="rId9816" Type="http://schemas.openxmlformats.org/officeDocument/2006/relationships/hyperlink" Target="https://academic.oup.com/ced/article-abstract/39/1/63/6621008?redirectedFrom=fulltext" TargetMode="External"/><Relationship Id="rId10695" Type="http://schemas.openxmlformats.org/officeDocument/2006/relationships/hyperlink" Target="https://europepmc.org/abstract/MED/32645103" TargetMode="External"/><Relationship Id="rId11746" Type="http://schemas.openxmlformats.org/officeDocument/2006/relationships/hyperlink" Target="https://www.bmj.com/lookup/pmidlookup?view=long&amp;pmid=19666986" TargetMode="External"/><Relationship Id="rId1805" Type="http://schemas.openxmlformats.org/officeDocument/2006/relationships/hyperlink" Target="https://pubmed.ncbi.nlm.nih.gov/20230989" TargetMode="External"/><Relationship Id="rId7781" Type="http://schemas.openxmlformats.org/officeDocument/2006/relationships/hyperlink" Target="https://linkinghub.elsevier.com/retrieve/pii/S0022-202X(15)37299-7" TargetMode="External"/><Relationship Id="rId8832" Type="http://schemas.openxmlformats.org/officeDocument/2006/relationships/hyperlink" Target="https://academic.oup.com/bjd/article-abstract/138/5/913/6683080?redirectedFrom=fulltext" TargetMode="External"/><Relationship Id="rId10348" Type="http://schemas.openxmlformats.org/officeDocument/2006/relationships/hyperlink" Target="https://onlinelibrary.wiley.com/resolve/openurl?genre=article&amp;sid=nlm:pubmed&amp;issn=0105-1873&amp;date=1999&amp;volume=41&amp;issue=3&amp;spage=169" TargetMode="External"/><Relationship Id="rId10762" Type="http://schemas.openxmlformats.org/officeDocument/2006/relationships/hyperlink" Target="https://europepmc.org/abstract/MED/15258284" TargetMode="External"/><Relationship Id="rId11813" Type="http://schemas.openxmlformats.org/officeDocument/2006/relationships/hyperlink" Target="https://academic.oup.com/ced/article-abstract/30/1/103/6626774?redirectedFrom=fulltext" TargetMode="External"/><Relationship Id="rId3977" Type="http://schemas.openxmlformats.org/officeDocument/2006/relationships/hyperlink" Target="https://pubmed.ncbi.nlm.nih.gov/35099073" TargetMode="External"/><Relationship Id="rId6036" Type="http://schemas.openxmlformats.org/officeDocument/2006/relationships/hyperlink" Target="https://pubmed.ncbi.nlm.nih.gov/11553118" TargetMode="External"/><Relationship Id="rId6383" Type="http://schemas.openxmlformats.org/officeDocument/2006/relationships/hyperlink" Target="https://pubmed.ncbi.nlm.nih.gov/15652123" TargetMode="External"/><Relationship Id="rId7434" Type="http://schemas.openxmlformats.org/officeDocument/2006/relationships/hyperlink" Target="https://academic.oup.com/bjd/article/187/2/254/6700255" TargetMode="External"/><Relationship Id="rId10415" Type="http://schemas.openxmlformats.org/officeDocument/2006/relationships/hyperlink" Target="https://onlinelibrary.wiley.com/resolve/openurl?genre=article&amp;sid=nlm:pubmed&amp;issn=0105-1873&amp;date=1991&amp;volume=25&amp;issue=2&amp;spage=94" TargetMode="External"/><Relationship Id="rId898" Type="http://schemas.openxmlformats.org/officeDocument/2006/relationships/hyperlink" Target="https://pubmed.ncbi.nlm.nih.gov/34816508" TargetMode="External"/><Relationship Id="rId2579" Type="http://schemas.openxmlformats.org/officeDocument/2006/relationships/hyperlink" Target="https://pubmed.ncbi.nlm.nih.gov/32726455" TargetMode="External"/><Relationship Id="rId2993" Type="http://schemas.openxmlformats.org/officeDocument/2006/relationships/hyperlink" Target="https://pubmed.ncbi.nlm.nih.gov/8454899" TargetMode="External"/><Relationship Id="rId6450" Type="http://schemas.openxmlformats.org/officeDocument/2006/relationships/hyperlink" Target="https://europepmc.org/abstract/MED/33263718" TargetMode="External"/><Relationship Id="rId7501" Type="http://schemas.openxmlformats.org/officeDocument/2006/relationships/hyperlink" Target="https://academic.oup.com/bjd/article/181/2/256/6602599" TargetMode="External"/><Relationship Id="rId965" Type="http://schemas.openxmlformats.org/officeDocument/2006/relationships/hyperlink" Target="https://pubmed.ncbi.nlm.nih.gov/27206359" TargetMode="External"/><Relationship Id="rId1595" Type="http://schemas.openxmlformats.org/officeDocument/2006/relationships/hyperlink" Target="https://pubmed.ncbi.nlm.nih.gov/14623711" TargetMode="External"/><Relationship Id="rId2646" Type="http://schemas.openxmlformats.org/officeDocument/2006/relationships/hyperlink" Target="https://pubmed.ncbi.nlm.nih.gov/28112794" TargetMode="External"/><Relationship Id="rId5052" Type="http://schemas.openxmlformats.org/officeDocument/2006/relationships/hyperlink" Target="https://pubmed.ncbi.nlm.nih.gov/10945076" TargetMode="External"/><Relationship Id="rId6103" Type="http://schemas.openxmlformats.org/officeDocument/2006/relationships/hyperlink" Target="https://pubmed.ncbi.nlm.nih.gov/9449226" TargetMode="External"/><Relationship Id="rId9259" Type="http://schemas.openxmlformats.org/officeDocument/2006/relationships/hyperlink" Target="https://linkinghub.elsevier.com/retrieve/pii/S0022-202X(15)41022-X" TargetMode="External"/><Relationship Id="rId9673" Type="http://schemas.openxmlformats.org/officeDocument/2006/relationships/hyperlink" Target="https://academic.oup.com/bjd/article/177/1/7/6601931" TargetMode="External"/><Relationship Id="rId11189" Type="http://schemas.openxmlformats.org/officeDocument/2006/relationships/hyperlink" Target="https://onlinelibrary.wiley.com/doi/10.1002/sim.3427" TargetMode="External"/><Relationship Id="rId618" Type="http://schemas.openxmlformats.org/officeDocument/2006/relationships/hyperlink" Target="https://pubmed.ncbi.nlm.nih.gov/24124809" TargetMode="External"/><Relationship Id="rId1248" Type="http://schemas.openxmlformats.org/officeDocument/2006/relationships/hyperlink" Target="https://pubmed.ncbi.nlm.nih.gov/19572945" TargetMode="External"/><Relationship Id="rId1662" Type="http://schemas.openxmlformats.org/officeDocument/2006/relationships/hyperlink" Target="https://pubmed.ncbi.nlm.nih.gov/9192326" TargetMode="External"/><Relationship Id="rId5869" Type="http://schemas.openxmlformats.org/officeDocument/2006/relationships/hyperlink" Target="https://pubmed.ncbi.nlm.nih.gov/22320665" TargetMode="External"/><Relationship Id="rId8275" Type="http://schemas.openxmlformats.org/officeDocument/2006/relationships/hyperlink" Target="https://linkinghub.elsevier.com/retrieve/pii/S0022-202X(18)32355-8" TargetMode="External"/><Relationship Id="rId9326" Type="http://schemas.openxmlformats.org/officeDocument/2006/relationships/hyperlink" Target="https://linkinghub.elsevier.com/retrieve/pii/S0022-202X(91)90228-I" TargetMode="External"/><Relationship Id="rId11256" Type="http://schemas.openxmlformats.org/officeDocument/2006/relationships/hyperlink" Target="https://academic.oup.com/ced/article-abstract/27/4/296/6626275?redirectedFrom=fulltext" TargetMode="External"/><Relationship Id="rId1315" Type="http://schemas.openxmlformats.org/officeDocument/2006/relationships/hyperlink" Target="https://pubmed.ncbi.nlm.nih.gov/32898312" TargetMode="External"/><Relationship Id="rId2713" Type="http://schemas.openxmlformats.org/officeDocument/2006/relationships/hyperlink" Target="https://pubmed.ncbi.nlm.nih.gov/25705260" TargetMode="External"/><Relationship Id="rId7291" Type="http://schemas.openxmlformats.org/officeDocument/2006/relationships/hyperlink" Target="https://www.tandfonline.com/doi/full/10.1080/09546634.2019.1623368" TargetMode="External"/><Relationship Id="rId8342" Type="http://schemas.openxmlformats.org/officeDocument/2006/relationships/hyperlink" Target="https://academic.oup.com/ced/article-abstract/27/7/555/6626160?redirectedFrom=fulltext" TargetMode="External"/><Relationship Id="rId9740" Type="http://schemas.openxmlformats.org/officeDocument/2006/relationships/hyperlink" Target="https://www.nature.com/articles/s41467-021-25066-9" TargetMode="External"/><Relationship Id="rId11670" Type="http://schemas.openxmlformats.org/officeDocument/2006/relationships/hyperlink" Target="https://journals.sagepub.com/doi/abs/10.1177/13634593221148446?url_ver=Z39.88-2003&amp;rfr_id=ori:rid:crossref.org&amp;rfr_dat=cr_pub%20%200pubmed" TargetMode="External"/><Relationship Id="rId12307" Type="http://schemas.openxmlformats.org/officeDocument/2006/relationships/hyperlink" Target="https://onlinelibrary.wiley.com/resolve/openurl?genre=article&amp;sid=nlm:pubmed&amp;issn=0105-1873&amp;date=1995&amp;volume=32&amp;issue=2&amp;spage=65" TargetMode="External"/><Relationship Id="rId4885" Type="http://schemas.openxmlformats.org/officeDocument/2006/relationships/hyperlink" Target="https://pubmed.ncbi.nlm.nih.gov/21764562" TargetMode="External"/><Relationship Id="rId5936" Type="http://schemas.openxmlformats.org/officeDocument/2006/relationships/hyperlink" Target="https://pubmed.ncbi.nlm.nih.gov/17559314" TargetMode="External"/><Relationship Id="rId10272" Type="http://schemas.openxmlformats.org/officeDocument/2006/relationships/hyperlink" Target="https://onlinelibrary.wiley.com/doi/10.1111/cod.14298" TargetMode="External"/><Relationship Id="rId11323" Type="http://schemas.openxmlformats.org/officeDocument/2006/relationships/hyperlink" Target="https://linkinghub.elsevier.com/retrieve/pii/S0006-291X(85)71620-8" TargetMode="External"/><Relationship Id="rId21" Type="http://schemas.openxmlformats.org/officeDocument/2006/relationships/hyperlink" Target="https://pubmed.ncbi.nlm.nih.gov/37210213" TargetMode="External"/><Relationship Id="rId2089" Type="http://schemas.openxmlformats.org/officeDocument/2006/relationships/hyperlink" Target="https://pubmed.ncbi.nlm.nih.gov/33070190" TargetMode="External"/><Relationship Id="rId3487" Type="http://schemas.openxmlformats.org/officeDocument/2006/relationships/hyperlink" Target="https://pubmed.ncbi.nlm.nih.gov/25526841" TargetMode="External"/><Relationship Id="rId4538" Type="http://schemas.openxmlformats.org/officeDocument/2006/relationships/hyperlink" Target="https://pubmed.ncbi.nlm.nih.gov/8554981" TargetMode="External"/><Relationship Id="rId4952" Type="http://schemas.openxmlformats.org/officeDocument/2006/relationships/hyperlink" Target="https://pubmed.ncbi.nlm.nih.gov/17409370" TargetMode="External"/><Relationship Id="rId3554" Type="http://schemas.openxmlformats.org/officeDocument/2006/relationships/hyperlink" Target="https://pubmed.ncbi.nlm.nih.gov/15327561" TargetMode="External"/><Relationship Id="rId4605" Type="http://schemas.openxmlformats.org/officeDocument/2006/relationships/hyperlink" Target="https://pubmed.ncbi.nlm.nih.gov/2936550" TargetMode="External"/><Relationship Id="rId7011" Type="http://schemas.openxmlformats.org/officeDocument/2006/relationships/hyperlink" Target="https://europepmc.org/abstract/MED/16507655" TargetMode="External"/><Relationship Id="rId12097" Type="http://schemas.openxmlformats.org/officeDocument/2006/relationships/hyperlink" Target="https://analyticalsciencejournals.onlinelibrary.wiley.com/doi/10.1002/jat.1303" TargetMode="External"/><Relationship Id="rId475" Type="http://schemas.openxmlformats.org/officeDocument/2006/relationships/hyperlink" Target="https://pubmed.ncbi.nlm.nih.gov/9159530" TargetMode="External"/><Relationship Id="rId2156" Type="http://schemas.openxmlformats.org/officeDocument/2006/relationships/hyperlink" Target="https://pubmed.ncbi.nlm.nih.gov/27501864" TargetMode="External"/><Relationship Id="rId2570" Type="http://schemas.openxmlformats.org/officeDocument/2006/relationships/hyperlink" Target="https://pubmed.ncbi.nlm.nih.gov/34756815" TargetMode="External"/><Relationship Id="rId3207" Type="http://schemas.openxmlformats.org/officeDocument/2006/relationships/hyperlink" Target="https://pubmed.ncbi.nlm.nih.gov/11298547" TargetMode="External"/><Relationship Id="rId3621" Type="http://schemas.openxmlformats.org/officeDocument/2006/relationships/hyperlink" Target="https://pubmed.ncbi.nlm.nih.gov/30858335" TargetMode="External"/><Relationship Id="rId6777" Type="http://schemas.openxmlformats.org/officeDocument/2006/relationships/hyperlink" Target="https://academic.oup.com/ced/article-abstract/28/1/64/6627079?redirectedFrom=fulltext" TargetMode="External"/><Relationship Id="rId7828" Type="http://schemas.openxmlformats.org/officeDocument/2006/relationships/hyperlink" Target="https://linkinghub.elsevier.com/retrieve/pii/S0022-202X(15)35607-4" TargetMode="External"/><Relationship Id="rId9183" Type="http://schemas.openxmlformats.org/officeDocument/2006/relationships/hyperlink" Target="https://linkinghub.elsevier.com/retrieve/pii/S0022-202X(15)33059-1" TargetMode="External"/><Relationship Id="rId12164" Type="http://schemas.openxmlformats.org/officeDocument/2006/relationships/hyperlink" Target="https://journals.sagepub.com/doi/10.1177/026119290403201s112?url_ver=Z39.88-2003&amp;rfr_id=ori:rid:crossref.org&amp;rfr_dat=cr_pub%20%200pubmed" TargetMode="External"/><Relationship Id="rId128" Type="http://schemas.openxmlformats.org/officeDocument/2006/relationships/hyperlink" Target="https://pubmed.ncbi.nlm.nih.gov/28868144" TargetMode="External"/><Relationship Id="rId542" Type="http://schemas.openxmlformats.org/officeDocument/2006/relationships/hyperlink" Target="https://pubmed.ncbi.nlm.nih.gov/3355779" TargetMode="External"/><Relationship Id="rId1172" Type="http://schemas.openxmlformats.org/officeDocument/2006/relationships/hyperlink" Target="https://pubmed.ncbi.nlm.nih.gov/27459949" TargetMode="External"/><Relationship Id="rId2223" Type="http://schemas.openxmlformats.org/officeDocument/2006/relationships/hyperlink" Target="https://pubmed.ncbi.nlm.nih.gov/23154627" TargetMode="External"/><Relationship Id="rId5379" Type="http://schemas.openxmlformats.org/officeDocument/2006/relationships/hyperlink" Target="https://pubmed.ncbi.nlm.nih.gov/18020555" TargetMode="External"/><Relationship Id="rId5793" Type="http://schemas.openxmlformats.org/officeDocument/2006/relationships/hyperlink" Target="https://pubmed.ncbi.nlm.nih.gov/15611254" TargetMode="External"/><Relationship Id="rId6844" Type="http://schemas.openxmlformats.org/officeDocument/2006/relationships/hyperlink" Target="https://academic.oup.com/bjd/article-abstract/141/2/279/6686961?redirectedFrom=fulltext" TargetMode="External"/><Relationship Id="rId9250" Type="http://schemas.openxmlformats.org/officeDocument/2006/relationships/hyperlink" Target="https://academic.oup.com/ced/article-abstract/26/3/296/6628024?redirectedFrom=fulltext" TargetMode="External"/><Relationship Id="rId10809" Type="http://schemas.openxmlformats.org/officeDocument/2006/relationships/hyperlink" Target="https://linkinghub.elsevier.com/retrieve/pii/S0140-6736(95)92039-0" TargetMode="External"/><Relationship Id="rId11180" Type="http://schemas.openxmlformats.org/officeDocument/2006/relationships/hyperlink" Target="https://bmcpregnancychildbirth.biomedcentral.com/articles/10.1186/1471-2393-8-51" TargetMode="External"/><Relationship Id="rId12231" Type="http://schemas.openxmlformats.org/officeDocument/2006/relationships/hyperlink" Target="https://linkinghub.elsevier.com/retrieve/pii/S0887233300000308" TargetMode="External"/><Relationship Id="rId4395" Type="http://schemas.openxmlformats.org/officeDocument/2006/relationships/hyperlink" Target="https://pubmed.ncbi.nlm.nih.gov/16731016" TargetMode="External"/><Relationship Id="rId5446" Type="http://schemas.openxmlformats.org/officeDocument/2006/relationships/hyperlink" Target="https://pubmed.ncbi.nlm.nih.gov/12488515" TargetMode="External"/><Relationship Id="rId1989" Type="http://schemas.openxmlformats.org/officeDocument/2006/relationships/hyperlink" Target="https://pubmed.ncbi.nlm.nih.gov/16528081" TargetMode="External"/><Relationship Id="rId4048" Type="http://schemas.openxmlformats.org/officeDocument/2006/relationships/hyperlink" Target="https://pubmed.ncbi.nlm.nih.gov/10640926" TargetMode="External"/><Relationship Id="rId5860" Type="http://schemas.openxmlformats.org/officeDocument/2006/relationships/hyperlink" Target="https://pubmed.ncbi.nlm.nih.gov/23586478" TargetMode="External"/><Relationship Id="rId6911" Type="http://schemas.openxmlformats.org/officeDocument/2006/relationships/hyperlink" Target="https://linkinghub.elsevier.com/retrieve/pii/S0022-202X(90)90611-9" TargetMode="External"/><Relationship Id="rId11997" Type="http://schemas.openxmlformats.org/officeDocument/2006/relationships/hyperlink" Target="https://link.springer.com/protocol/10.1007/978-1-0716-1091-6_2" TargetMode="External"/><Relationship Id="rId3064" Type="http://schemas.openxmlformats.org/officeDocument/2006/relationships/hyperlink" Target="https://pubmed.ncbi.nlm.nih.gov/30176066" TargetMode="External"/><Relationship Id="rId4462" Type="http://schemas.openxmlformats.org/officeDocument/2006/relationships/hyperlink" Target="https://pubmed.ncbi.nlm.nih.gov/19659962" TargetMode="External"/><Relationship Id="rId5513" Type="http://schemas.openxmlformats.org/officeDocument/2006/relationships/hyperlink" Target="https://pubmed.ncbi.nlm.nih.gov/29735750" TargetMode="External"/><Relationship Id="rId8669" Type="http://schemas.openxmlformats.org/officeDocument/2006/relationships/hyperlink" Target="https://jamanetwork.com/journals/jamaophthalmology/fullarticle/vol/97/pg/286" TargetMode="External"/><Relationship Id="rId10599" Type="http://schemas.openxmlformats.org/officeDocument/2006/relationships/hyperlink" Target="https://academic.oup.com/bjd/article-abstract/141/3/406/6686899?redirectedFrom=fulltext" TargetMode="External"/><Relationship Id="rId1709" Type="http://schemas.openxmlformats.org/officeDocument/2006/relationships/hyperlink" Target="https://pubmed.ncbi.nlm.nih.gov/34699624" TargetMode="External"/><Relationship Id="rId4115" Type="http://schemas.openxmlformats.org/officeDocument/2006/relationships/hyperlink" Target="https://pubmed.ncbi.nlm.nih.gov/1672393" TargetMode="External"/><Relationship Id="rId7685" Type="http://schemas.openxmlformats.org/officeDocument/2006/relationships/hyperlink" Target="https://europepmc.org/abstract/MED/33996213" TargetMode="External"/><Relationship Id="rId8736" Type="http://schemas.openxmlformats.org/officeDocument/2006/relationships/hyperlink" Target="https://bpspubs.onlinelibrary.wiley.com/doi/10.1111/j.1365-2125.2010.03703.x" TargetMode="External"/><Relationship Id="rId10666" Type="http://schemas.openxmlformats.org/officeDocument/2006/relationships/hyperlink" Target="https://journals.lww.com/co-nephrolhypertens/abstract/2016/01000/cutaneous_control_of_blood_pressure.4.aspx" TargetMode="External"/><Relationship Id="rId11717" Type="http://schemas.openxmlformats.org/officeDocument/2006/relationships/hyperlink" Target="https://harmreductionjournal.biomedcentral.com/articles/10.1186/s12954-017-0165-y" TargetMode="External"/><Relationship Id="rId2080" Type="http://schemas.openxmlformats.org/officeDocument/2006/relationships/hyperlink" Target="https://pubmed.ncbi.nlm.nih.gov/32790068" TargetMode="External"/><Relationship Id="rId3131" Type="http://schemas.openxmlformats.org/officeDocument/2006/relationships/hyperlink" Target="https://pubmed.ncbi.nlm.nih.gov/23869924" TargetMode="External"/><Relationship Id="rId6287" Type="http://schemas.openxmlformats.org/officeDocument/2006/relationships/hyperlink" Target="https://pubmed.ncbi.nlm.nih.gov/3207617" TargetMode="External"/><Relationship Id="rId7338" Type="http://schemas.openxmlformats.org/officeDocument/2006/relationships/hyperlink" Target="https://onlinelibrary.wiley.com/doi/10.1111/pde.12441" TargetMode="External"/><Relationship Id="rId7752" Type="http://schemas.openxmlformats.org/officeDocument/2006/relationships/hyperlink" Target="https://europepmc.org/abstract/MED/28213598" TargetMode="External"/><Relationship Id="rId8803" Type="http://schemas.openxmlformats.org/officeDocument/2006/relationships/hyperlink" Target="https://onlinelibrary.wiley.com/resolve/openurl?genre=article&amp;sid=nlm:pubmed&amp;issn=0926-9959&amp;date=2001&amp;volume=15&amp;issue=3&amp;spage=268" TargetMode="External"/><Relationship Id="rId10319" Type="http://schemas.openxmlformats.org/officeDocument/2006/relationships/hyperlink" Target="https://onlinelibrary.wiley.com/resolve/openurl?genre=article&amp;sid=nlm:pubmed&amp;issn=0105-1873&amp;date=2003&amp;volume=49&amp;issue=2&amp;spage=109" TargetMode="External"/><Relationship Id="rId2897" Type="http://schemas.openxmlformats.org/officeDocument/2006/relationships/hyperlink" Target="https://pubmed.ncbi.nlm.nih.gov/15265527" TargetMode="External"/><Relationship Id="rId3948" Type="http://schemas.openxmlformats.org/officeDocument/2006/relationships/hyperlink" Target="https://pubmed.ncbi.nlm.nih.gov/11531828" TargetMode="External"/><Relationship Id="rId6354" Type="http://schemas.openxmlformats.org/officeDocument/2006/relationships/hyperlink" Target="https://pubmed.ncbi.nlm.nih.gov/24521512" TargetMode="External"/><Relationship Id="rId7405" Type="http://schemas.openxmlformats.org/officeDocument/2006/relationships/hyperlink" Target="https://academic.oup.com/bjd/article-abstract/189/1/62/7104659?redirectedFrom=fulltext" TargetMode="External"/><Relationship Id="rId10733" Type="http://schemas.openxmlformats.org/officeDocument/2006/relationships/hyperlink" Target="https://academic.oup.com/ced/article-abstract/34/8/921/6625272?redirectedFrom=fulltext" TargetMode="External"/><Relationship Id="rId869" Type="http://schemas.openxmlformats.org/officeDocument/2006/relationships/hyperlink" Target="https://pubmed.ncbi.nlm.nih.gov/15144471" TargetMode="External"/><Relationship Id="rId1499" Type="http://schemas.openxmlformats.org/officeDocument/2006/relationships/hyperlink" Target="https://pubmed.ncbi.nlm.nih.gov/20556758" TargetMode="External"/><Relationship Id="rId5370" Type="http://schemas.openxmlformats.org/officeDocument/2006/relationships/hyperlink" Target="https://pubmed.ncbi.nlm.nih.gov/9840265" TargetMode="External"/><Relationship Id="rId6007" Type="http://schemas.openxmlformats.org/officeDocument/2006/relationships/hyperlink" Target="https://pubmed.ncbi.nlm.nih.gov/12492549" TargetMode="External"/><Relationship Id="rId6421" Type="http://schemas.openxmlformats.org/officeDocument/2006/relationships/hyperlink" Target="https://link.springer.com/article/10.1007/s13555-023-00897-0" TargetMode="External"/><Relationship Id="rId9577" Type="http://schemas.openxmlformats.org/officeDocument/2006/relationships/hyperlink" Target="https://academic.oup.com/bjd/article-abstract/177/1/276/6601902?redirectedFrom=fulltext" TargetMode="External"/><Relationship Id="rId10800" Type="http://schemas.openxmlformats.org/officeDocument/2006/relationships/hyperlink" Target="https://linkinghub.elsevier.com/retrieve/pii/S0190-9622(96)90701-X" TargetMode="External"/><Relationship Id="rId2964" Type="http://schemas.openxmlformats.org/officeDocument/2006/relationships/hyperlink" Target="https://pubmed.ncbi.nlm.nih.gov/9640376" TargetMode="External"/><Relationship Id="rId5023" Type="http://schemas.openxmlformats.org/officeDocument/2006/relationships/hyperlink" Target="https://pubmed.ncbi.nlm.nih.gov/12423404" TargetMode="External"/><Relationship Id="rId8179" Type="http://schemas.openxmlformats.org/officeDocument/2006/relationships/hyperlink" Target="https://academic.oup.com/bjd/article-abstract/153/5/1001/6636930?redirectedFrom=fulltext" TargetMode="External"/><Relationship Id="rId9991" Type="http://schemas.openxmlformats.org/officeDocument/2006/relationships/hyperlink" Target="https://academic.oup.com/bjd/article-abstract/167/4/804/6614120?redirectedFrom=fulltext" TargetMode="External"/><Relationship Id="rId936" Type="http://schemas.openxmlformats.org/officeDocument/2006/relationships/hyperlink" Target="https://pubmed.ncbi.nlm.nih.gov/30963614" TargetMode="External"/><Relationship Id="rId1219" Type="http://schemas.openxmlformats.org/officeDocument/2006/relationships/hyperlink" Target="https://pubmed.ncbi.nlm.nih.gov/23106574" TargetMode="External"/><Relationship Id="rId1566" Type="http://schemas.openxmlformats.org/officeDocument/2006/relationships/hyperlink" Target="https://pubmed.ncbi.nlm.nih.gov/16275377" TargetMode="External"/><Relationship Id="rId1980" Type="http://schemas.openxmlformats.org/officeDocument/2006/relationships/hyperlink" Target="https://pubmed.ncbi.nlm.nih.gov/18028502" TargetMode="External"/><Relationship Id="rId2617" Type="http://schemas.openxmlformats.org/officeDocument/2006/relationships/hyperlink" Target="https://pubmed.ncbi.nlm.nih.gov/30682393" TargetMode="External"/><Relationship Id="rId7195" Type="http://schemas.openxmlformats.org/officeDocument/2006/relationships/hyperlink" Target="https://academic.oup.com/bjd/article-abstract/171/6/1287/6616158?redirectedFrom=fulltext" TargetMode="External"/><Relationship Id="rId8246" Type="http://schemas.openxmlformats.org/officeDocument/2006/relationships/hyperlink" Target="https://linkinghub.elsevier.com/retrieve/pii/S2213-2317(21)00072-0" TargetMode="External"/><Relationship Id="rId8593" Type="http://schemas.openxmlformats.org/officeDocument/2006/relationships/hyperlink" Target="https://www.clinicalkey.com/content/playBy/pii?v=S0091-6749(09)00524-7" TargetMode="External"/><Relationship Id="rId9644" Type="http://schemas.openxmlformats.org/officeDocument/2006/relationships/hyperlink" Target="https://europepmc.org/abstract/MED/36525340" TargetMode="External"/><Relationship Id="rId11574" Type="http://schemas.openxmlformats.org/officeDocument/2006/relationships/hyperlink" Target="https://jamanetwork.com/journals/jamadermatology/fullarticle/vol/134/pg/1163" TargetMode="External"/><Relationship Id="rId1633" Type="http://schemas.openxmlformats.org/officeDocument/2006/relationships/hyperlink" Target="https://pubmed.ncbi.nlm.nih.gov/10651685" TargetMode="External"/><Relationship Id="rId4789" Type="http://schemas.openxmlformats.org/officeDocument/2006/relationships/hyperlink" Target="https://pubmed.ncbi.nlm.nih.gov/28961320" TargetMode="External"/><Relationship Id="rId8660" Type="http://schemas.openxmlformats.org/officeDocument/2006/relationships/hyperlink" Target="https://jamanetwork.com/journals/jamadermatology/fullarticle/vol/133/pg/474" TargetMode="External"/><Relationship Id="rId9711" Type="http://schemas.openxmlformats.org/officeDocument/2006/relationships/hyperlink" Target="https://www.dovepress.com/anxiety-and-depression-in-people-with-eczema-or-psoriasis-a-comparison-peer-reviewed-fulltext-article-CLEP" TargetMode="External"/><Relationship Id="rId10176" Type="http://schemas.openxmlformats.org/officeDocument/2006/relationships/hyperlink" Target="https://onlinelibrary.wiley.com/doi/10.1002/(SICI)1098-1004(1998)11:4%3C279::AID-HUMU5%3E3.0.CO;2-E" TargetMode="External"/><Relationship Id="rId10590" Type="http://schemas.openxmlformats.org/officeDocument/2006/relationships/hyperlink" Target="https://jamanetwork.com/journals/jamadermatology/fullarticle/10.1001/archderm.141.9.1146" TargetMode="External"/><Relationship Id="rId11227" Type="http://schemas.openxmlformats.org/officeDocument/2006/relationships/hyperlink" Target="https://www.nejm.org/doi/10.1056/NEJMoa040963?url_ver=Z39.88-2003&amp;rfr_id=ori:rid:crossref.org&amp;rfr_dat=cr_pub%20%200www.ncbi.nlm.nih.gov" TargetMode="External"/><Relationship Id="rId11641" Type="http://schemas.openxmlformats.org/officeDocument/2006/relationships/hyperlink" Target="https://www.sjweh.fi/article/1134" TargetMode="External"/><Relationship Id="rId1700" Type="http://schemas.openxmlformats.org/officeDocument/2006/relationships/hyperlink" Target="https://pubmed.ncbi.nlm.nih.gov/2390498" TargetMode="External"/><Relationship Id="rId4856" Type="http://schemas.openxmlformats.org/officeDocument/2006/relationships/hyperlink" Target="https://pubmed.ncbi.nlm.nih.gov/22816517" TargetMode="External"/><Relationship Id="rId5907" Type="http://schemas.openxmlformats.org/officeDocument/2006/relationships/hyperlink" Target="https://pubmed.ncbi.nlm.nih.gov/19514920" TargetMode="External"/><Relationship Id="rId7262" Type="http://schemas.openxmlformats.org/officeDocument/2006/relationships/hyperlink" Target="https://academic.oup.com/bjd/article/187/1/115/6705630" TargetMode="External"/><Relationship Id="rId8313" Type="http://schemas.openxmlformats.org/officeDocument/2006/relationships/hyperlink" Target="https://academic.oup.com/bjd/article-abstract/168/4/802/6614431?redirectedFrom=fulltext" TargetMode="External"/><Relationship Id="rId10243" Type="http://schemas.openxmlformats.org/officeDocument/2006/relationships/hyperlink" Target="https://onlinelibrary.wiley.com/doi/10.1111/j.0105-1873.2004.00446.x" TargetMode="External"/><Relationship Id="rId3458" Type="http://schemas.openxmlformats.org/officeDocument/2006/relationships/hyperlink" Target="https://pubmed.ncbi.nlm.nih.gov/30719708" TargetMode="External"/><Relationship Id="rId3872" Type="http://schemas.openxmlformats.org/officeDocument/2006/relationships/hyperlink" Target="https://pubmed.ncbi.nlm.nih.gov/2892066" TargetMode="External"/><Relationship Id="rId4509" Type="http://schemas.openxmlformats.org/officeDocument/2006/relationships/hyperlink" Target="https://pubmed.ncbi.nlm.nih.gov/11336006" TargetMode="External"/><Relationship Id="rId10310" Type="http://schemas.openxmlformats.org/officeDocument/2006/relationships/hyperlink" Target="https://onlinelibrary.wiley.com/doi/10.1111/j.0105-1873.2006.0729h.x" TargetMode="External"/><Relationship Id="rId379" Type="http://schemas.openxmlformats.org/officeDocument/2006/relationships/hyperlink" Target="https://pubmed.ncbi.nlm.nih.gov/12780713" TargetMode="External"/><Relationship Id="rId793" Type="http://schemas.openxmlformats.org/officeDocument/2006/relationships/hyperlink" Target="https://pubmed.ncbi.nlm.nih.gov/28927888" TargetMode="External"/><Relationship Id="rId2474" Type="http://schemas.openxmlformats.org/officeDocument/2006/relationships/hyperlink" Target="https://pubmed.ncbi.nlm.nih.gov/11553131" TargetMode="External"/><Relationship Id="rId3525" Type="http://schemas.openxmlformats.org/officeDocument/2006/relationships/hyperlink" Target="https://pubmed.ncbi.nlm.nih.gov/21813772" TargetMode="External"/><Relationship Id="rId4923" Type="http://schemas.openxmlformats.org/officeDocument/2006/relationships/hyperlink" Target="https://pubmed.ncbi.nlm.nih.gov/19545294" TargetMode="External"/><Relationship Id="rId9087" Type="http://schemas.openxmlformats.org/officeDocument/2006/relationships/hyperlink" Target="https://linkinghub.elsevier.com/retrieve/pii/S0022-202X(15)61061-2" TargetMode="External"/><Relationship Id="rId12068" Type="http://schemas.openxmlformats.org/officeDocument/2006/relationships/hyperlink" Target="https://academic.oup.com/toxsci/article/120/suppl_1/S238/1620231" TargetMode="External"/><Relationship Id="rId446" Type="http://schemas.openxmlformats.org/officeDocument/2006/relationships/hyperlink" Target="https://pubmed.ncbi.nlm.nih.gov/10792223" TargetMode="External"/><Relationship Id="rId1076" Type="http://schemas.openxmlformats.org/officeDocument/2006/relationships/hyperlink" Target="https://pubmed.ncbi.nlm.nih.gov/34260044" TargetMode="External"/><Relationship Id="rId1490" Type="http://schemas.openxmlformats.org/officeDocument/2006/relationships/hyperlink" Target="https://pubmed.ncbi.nlm.nih.gov/22184767" TargetMode="External"/><Relationship Id="rId2127" Type="http://schemas.openxmlformats.org/officeDocument/2006/relationships/hyperlink" Target="https://pubmed.ncbi.nlm.nih.gov/30745570" TargetMode="External"/><Relationship Id="rId9154" Type="http://schemas.openxmlformats.org/officeDocument/2006/relationships/hyperlink" Target="https://academic.oup.com/bjd/article-abstract/161/6/1217/6642371?redirectedFrom=fulltext" TargetMode="External"/><Relationship Id="rId11084" Type="http://schemas.openxmlformats.org/officeDocument/2006/relationships/hyperlink" Target="https://onlinelibrary.wiley.com/doi/10.1111/cod.12197" TargetMode="External"/><Relationship Id="rId12482" Type="http://schemas.openxmlformats.org/officeDocument/2006/relationships/hyperlink" Target="https://onlinelibrary.wiley.com/doi/10.1002/nop2.1370" TargetMode="External"/><Relationship Id="rId860" Type="http://schemas.openxmlformats.org/officeDocument/2006/relationships/hyperlink" Target="https://pubmed.ncbi.nlm.nih.gov/19323657" TargetMode="External"/><Relationship Id="rId1143" Type="http://schemas.openxmlformats.org/officeDocument/2006/relationships/hyperlink" Target="https://pubmed.ncbi.nlm.nih.gov/31412060" TargetMode="External"/><Relationship Id="rId2541" Type="http://schemas.openxmlformats.org/officeDocument/2006/relationships/hyperlink" Target="https://pubmed.ncbi.nlm.nih.gov/34596894" TargetMode="External"/><Relationship Id="rId4299" Type="http://schemas.openxmlformats.org/officeDocument/2006/relationships/hyperlink" Target="https://pubmed.ncbi.nlm.nih.gov/4508718" TargetMode="External"/><Relationship Id="rId5697" Type="http://schemas.openxmlformats.org/officeDocument/2006/relationships/hyperlink" Target="https://pubmed.ncbi.nlm.nih.gov/37076153" TargetMode="External"/><Relationship Id="rId6748" Type="http://schemas.openxmlformats.org/officeDocument/2006/relationships/hyperlink" Target="https://academic.oup.com/bjd/article-abstract/153/6/1114/6636697?redirectedFrom=fulltext" TargetMode="External"/><Relationship Id="rId8170" Type="http://schemas.openxmlformats.org/officeDocument/2006/relationships/hyperlink" Target="https://www.tandfonline.com/doi/full/10.4161/cc.5.21.3393" TargetMode="External"/><Relationship Id="rId12135" Type="http://schemas.openxmlformats.org/officeDocument/2006/relationships/hyperlink" Target="https://www.tandfonline.com/doi/full/10.1080/15569520701212258" TargetMode="External"/><Relationship Id="rId513" Type="http://schemas.openxmlformats.org/officeDocument/2006/relationships/hyperlink" Target="https://pubmed.ncbi.nlm.nih.gov/1497359" TargetMode="External"/><Relationship Id="rId5764" Type="http://schemas.openxmlformats.org/officeDocument/2006/relationships/hyperlink" Target="https://pubmed.ncbi.nlm.nih.gov/16161322" TargetMode="External"/><Relationship Id="rId6815" Type="http://schemas.openxmlformats.org/officeDocument/2006/relationships/hyperlink" Target="https://academic.oup.com/bjd/article/144/4/679/6691024" TargetMode="External"/><Relationship Id="rId9221" Type="http://schemas.openxmlformats.org/officeDocument/2006/relationships/hyperlink" Target="https://onlinelibrary.wiley.com/resolve/openurl?genre=article&amp;sid=nlm:pubmed&amp;issn=0004-8380&amp;date=2004&amp;volume=45&amp;issue=2&amp;spage=89" TargetMode="External"/><Relationship Id="rId11151" Type="http://schemas.openxmlformats.org/officeDocument/2006/relationships/hyperlink" Target="https://journals.sagepub.com/doi/10.1177/0962280209105014?url_ver=Z39.88-2003&amp;rfr_id=ori:rid:crossref.org&amp;rfr_dat=cr_pub%20%200pubmed" TargetMode="External"/><Relationship Id="rId12202" Type="http://schemas.openxmlformats.org/officeDocument/2006/relationships/hyperlink" Target="https://linkinghub.elsevier.com/retrieve/pii/S0300-483X(01)00433-4" TargetMode="External"/><Relationship Id="rId1210" Type="http://schemas.openxmlformats.org/officeDocument/2006/relationships/hyperlink" Target="https://pubmed.ncbi.nlm.nih.gov/23445306" TargetMode="External"/><Relationship Id="rId4366" Type="http://schemas.openxmlformats.org/officeDocument/2006/relationships/hyperlink" Target="https://pubmed.ncbi.nlm.nih.gov/4492670" TargetMode="External"/><Relationship Id="rId4780" Type="http://schemas.openxmlformats.org/officeDocument/2006/relationships/hyperlink" Target="https://pubmed.ncbi.nlm.nih.gov/32712999" TargetMode="External"/><Relationship Id="rId5417" Type="http://schemas.openxmlformats.org/officeDocument/2006/relationships/hyperlink" Target="https://pubmed.ncbi.nlm.nih.gov/8934756" TargetMode="External"/><Relationship Id="rId5831" Type="http://schemas.openxmlformats.org/officeDocument/2006/relationships/hyperlink" Target="https://pubmed.ncbi.nlm.nih.gov/27528585" TargetMode="External"/><Relationship Id="rId8987" Type="http://schemas.openxmlformats.org/officeDocument/2006/relationships/hyperlink" Target="https://linkinghub.elsevier.com/retrieve/pii/S0022-202X(17)30032-5" TargetMode="External"/><Relationship Id="rId3382" Type="http://schemas.openxmlformats.org/officeDocument/2006/relationships/hyperlink" Target="https://pubmed.ncbi.nlm.nih.gov/36174714" TargetMode="External"/><Relationship Id="rId4019" Type="http://schemas.openxmlformats.org/officeDocument/2006/relationships/hyperlink" Target="https://pubmed.ncbi.nlm.nih.gov/12588377" TargetMode="External"/><Relationship Id="rId4433" Type="http://schemas.openxmlformats.org/officeDocument/2006/relationships/hyperlink" Target="https://pubmed.ncbi.nlm.nih.gov/27534443" TargetMode="External"/><Relationship Id="rId7589" Type="http://schemas.openxmlformats.org/officeDocument/2006/relationships/hyperlink" Target="https://academic.oup.com/bjd/article-abstract/165/5/929/6644040?redirectedFrom=fulltext" TargetMode="External"/><Relationship Id="rId11968" Type="http://schemas.openxmlformats.org/officeDocument/2006/relationships/hyperlink" Target="https://academic.oup.com/bjd/article-abstract/181/2/385/6602776?redirectedFrom=fulltext" TargetMode="External"/><Relationship Id="rId3035" Type="http://schemas.openxmlformats.org/officeDocument/2006/relationships/hyperlink" Target="https://pubmed.ncbi.nlm.nih.gov/34320249" TargetMode="External"/><Relationship Id="rId4500" Type="http://schemas.openxmlformats.org/officeDocument/2006/relationships/hyperlink" Target="https://pubmed.ncbi.nlm.nih.gov/12107299" TargetMode="External"/><Relationship Id="rId7656" Type="http://schemas.openxmlformats.org/officeDocument/2006/relationships/hyperlink" Target="https://onlinelibrary.wiley.com/doi/10.1111/jdv.18008" TargetMode="External"/><Relationship Id="rId8707" Type="http://schemas.openxmlformats.org/officeDocument/2006/relationships/hyperlink" Target="https://academic.oup.com/ced/article-abstract/44/8/927/6597476?redirectedFrom=fulltext" TargetMode="External"/><Relationship Id="rId10984" Type="http://schemas.openxmlformats.org/officeDocument/2006/relationships/hyperlink" Target="https://linkinghub.elsevier.com/retrieve/pii/S0022-202X(15)41245-X" TargetMode="External"/><Relationship Id="rId370" Type="http://schemas.openxmlformats.org/officeDocument/2006/relationships/hyperlink" Target="https://pubmed.ncbi.nlm.nih.gov/14962110" TargetMode="External"/><Relationship Id="rId2051" Type="http://schemas.openxmlformats.org/officeDocument/2006/relationships/hyperlink" Target="https://pubmed.ncbi.nlm.nih.gov/37318750" TargetMode="External"/><Relationship Id="rId3102" Type="http://schemas.openxmlformats.org/officeDocument/2006/relationships/hyperlink" Target="https://pubmed.ncbi.nlm.nih.gov/25086107" TargetMode="External"/><Relationship Id="rId6258" Type="http://schemas.openxmlformats.org/officeDocument/2006/relationships/hyperlink" Target="https://pubmed.ncbi.nlm.nih.gov/9039321" TargetMode="External"/><Relationship Id="rId7309" Type="http://schemas.openxmlformats.org/officeDocument/2006/relationships/hyperlink" Target="https://www.tandfonline.com/doi/full/10.1080/09546634.2017.1349868" TargetMode="External"/><Relationship Id="rId10637" Type="http://schemas.openxmlformats.org/officeDocument/2006/relationships/hyperlink" Target="https://europepmc.org/abstract/MED/22408707" TargetMode="External"/><Relationship Id="rId5274" Type="http://schemas.openxmlformats.org/officeDocument/2006/relationships/hyperlink" Target="https://pubmed.ncbi.nlm.nih.gov/29779986" TargetMode="External"/><Relationship Id="rId6325" Type="http://schemas.openxmlformats.org/officeDocument/2006/relationships/hyperlink" Target="https://pubmed.ncbi.nlm.nih.gov/31709401" TargetMode="External"/><Relationship Id="rId6672" Type="http://schemas.openxmlformats.org/officeDocument/2006/relationships/hyperlink" Target="https://academic.oup.com/bjd/article-abstract/160/2/438/6641833?redirectedFrom=fulltext" TargetMode="External"/><Relationship Id="rId7723" Type="http://schemas.openxmlformats.org/officeDocument/2006/relationships/hyperlink" Target="https://academic.oup.com/bjd/article-abstract/178/3/659/6687300?redirectedFrom=fulltext" TargetMode="External"/><Relationship Id="rId10704" Type="http://schemas.openxmlformats.org/officeDocument/2006/relationships/hyperlink" Target="https://academic.oup.com/occmed/article/66/4/338/1752748" TargetMode="External"/><Relationship Id="rId2868" Type="http://schemas.openxmlformats.org/officeDocument/2006/relationships/hyperlink" Target="https://pubmed.ncbi.nlm.nih.gov/16045711" TargetMode="External"/><Relationship Id="rId3919" Type="http://schemas.openxmlformats.org/officeDocument/2006/relationships/hyperlink" Target="https://pubmed.ncbi.nlm.nih.gov/28295705" TargetMode="External"/><Relationship Id="rId9895" Type="http://schemas.openxmlformats.org/officeDocument/2006/relationships/hyperlink" Target="https://link.springer.com/article/10.1007/s00403-022-02424-1" TargetMode="External"/><Relationship Id="rId1884" Type="http://schemas.openxmlformats.org/officeDocument/2006/relationships/hyperlink" Target="https://pubmed.ncbi.nlm.nih.gov/37952181" TargetMode="External"/><Relationship Id="rId2935" Type="http://schemas.openxmlformats.org/officeDocument/2006/relationships/hyperlink" Target="https://pubmed.ncbi.nlm.nih.gov/11012604" TargetMode="External"/><Relationship Id="rId4290" Type="http://schemas.openxmlformats.org/officeDocument/2006/relationships/hyperlink" Target="https://pubmed.ncbi.nlm.nih.gov/1625271" TargetMode="External"/><Relationship Id="rId5341" Type="http://schemas.openxmlformats.org/officeDocument/2006/relationships/hyperlink" Target="https://pubmed.ncbi.nlm.nih.gov/15776433" TargetMode="External"/><Relationship Id="rId8497" Type="http://schemas.openxmlformats.org/officeDocument/2006/relationships/hyperlink" Target="https://onlinelibrary.wiley.com/doi/10.1111/mcn.12320" TargetMode="External"/><Relationship Id="rId9548" Type="http://schemas.openxmlformats.org/officeDocument/2006/relationships/hyperlink" Target="https://linkinghub.elsevier.com/retrieve/pii/S0190962298005313" TargetMode="External"/><Relationship Id="rId9962" Type="http://schemas.openxmlformats.org/officeDocument/2006/relationships/hyperlink" Target="https://academic.oup.com/bjd/article-abstract/176/4/979/6748059?redirectedFrom=fulltext" TargetMode="External"/><Relationship Id="rId11478" Type="http://schemas.openxmlformats.org/officeDocument/2006/relationships/hyperlink" Target="https://www.dovepress.com/a-real-world-data-study-on-the-healthcare-resource-use-for-uncontrolle-peer-reviewed-fulltext-article-CEOR" TargetMode="External"/><Relationship Id="rId11892" Type="http://schemas.openxmlformats.org/officeDocument/2006/relationships/hyperlink" Target="https://europepmc.org/abstract/MED/37076153" TargetMode="External"/><Relationship Id="rId12529" Type="http://schemas.openxmlformats.org/officeDocument/2006/relationships/hyperlink" Target="https://www.clinicalkey.com/nursing/content/playBy/pii?v=S0020-7489(12)00421-X" TargetMode="External"/><Relationship Id="rId907" Type="http://schemas.openxmlformats.org/officeDocument/2006/relationships/hyperlink" Target="https://pubmed.ncbi.nlm.nih.gov/35531463" TargetMode="External"/><Relationship Id="rId1537" Type="http://schemas.openxmlformats.org/officeDocument/2006/relationships/hyperlink" Target="https://pubmed.ncbi.nlm.nih.gov/17253489" TargetMode="External"/><Relationship Id="rId1951" Type="http://schemas.openxmlformats.org/officeDocument/2006/relationships/hyperlink" Target="https://pubmed.ncbi.nlm.nih.gov/26871922" TargetMode="External"/><Relationship Id="rId7099" Type="http://schemas.openxmlformats.org/officeDocument/2006/relationships/hyperlink" Target="https://academic.oup.com/bjd/article-abstract/187/6/855/6972512?redirectedFrom=fulltext" TargetMode="External"/><Relationship Id="rId8564" Type="http://schemas.openxmlformats.org/officeDocument/2006/relationships/hyperlink" Target="https://linkinghub.elsevier.com/retrieve/pii/S0022-202X(15)35831-0" TargetMode="External"/><Relationship Id="rId9615" Type="http://schemas.openxmlformats.org/officeDocument/2006/relationships/hyperlink" Target="https://onlinelibrary.wiley.com/doi/10.1111/j.1600-0536.2007.00970.x" TargetMode="External"/><Relationship Id="rId10494" Type="http://schemas.openxmlformats.org/officeDocument/2006/relationships/hyperlink" Target="https://link.springer.com/article/10.1007/s00128-016-1928-y" TargetMode="External"/><Relationship Id="rId11545" Type="http://schemas.openxmlformats.org/officeDocument/2006/relationships/hyperlink" Target="https://onlinelibrary.wiley.com/doi/10.1111/j.1365-4632.2006.02825.x" TargetMode="External"/><Relationship Id="rId1604" Type="http://schemas.openxmlformats.org/officeDocument/2006/relationships/hyperlink" Target="https://pubmed.ncbi.nlm.nih.gov/12020231" TargetMode="External"/><Relationship Id="rId4010" Type="http://schemas.openxmlformats.org/officeDocument/2006/relationships/hyperlink" Target="https://pubmed.ncbi.nlm.nih.gov/16918611" TargetMode="External"/><Relationship Id="rId7166" Type="http://schemas.openxmlformats.org/officeDocument/2006/relationships/hyperlink" Target="https://linkinghub.elsevier.com/retrieve/pii/S0022-202X(17)31147-8" TargetMode="External"/><Relationship Id="rId7580" Type="http://schemas.openxmlformats.org/officeDocument/2006/relationships/hyperlink" Target="https://academic.oup.com/bjd/article-abstract/168/4/864/6614381?redirectedFrom=fulltext" TargetMode="External"/><Relationship Id="rId8217" Type="http://schemas.openxmlformats.org/officeDocument/2006/relationships/hyperlink" Target="https://jamanetwork.com/journals/jamadermatology/fullarticle/vol/131/pg/1091" TargetMode="External"/><Relationship Id="rId8631" Type="http://schemas.openxmlformats.org/officeDocument/2006/relationships/hyperlink" Target="https://onlinelibrary.wiley.com/resolve/openurl?genre=article&amp;sid=nlm:pubmed&amp;issn=0736-8046&amp;date=2004&amp;volume=21&amp;issue=4&amp;spage=469" TargetMode="External"/><Relationship Id="rId10147" Type="http://schemas.openxmlformats.org/officeDocument/2006/relationships/hyperlink" Target="https://academic.oup.com/ced/article-abstract/30/2/128/6626654?redirectedFrom=fulltext" TargetMode="External"/><Relationship Id="rId6182" Type="http://schemas.openxmlformats.org/officeDocument/2006/relationships/hyperlink" Target="https://pubmed.ncbi.nlm.nih.gov/20702256" TargetMode="External"/><Relationship Id="rId7233" Type="http://schemas.openxmlformats.org/officeDocument/2006/relationships/hyperlink" Target="https://linkinghub.elsevier.com/retrieve/pii/S0091674904013946" TargetMode="External"/><Relationship Id="rId10561" Type="http://schemas.openxmlformats.org/officeDocument/2006/relationships/hyperlink" Target="https://europepmc.org/abstract/MED/7853298" TargetMode="External"/><Relationship Id="rId11612" Type="http://schemas.openxmlformats.org/officeDocument/2006/relationships/hyperlink" Target="https://academic.oup.com/bjd/article-abstract/134/6/1151/6681583?redirectedFrom=fulltext" TargetMode="External"/><Relationship Id="rId697" Type="http://schemas.openxmlformats.org/officeDocument/2006/relationships/hyperlink" Target="https://pubmed.ncbi.nlm.nih.gov/37831594" TargetMode="External"/><Relationship Id="rId2378" Type="http://schemas.openxmlformats.org/officeDocument/2006/relationships/hyperlink" Target="https://pubmed.ncbi.nlm.nih.gov/29084638" TargetMode="External"/><Relationship Id="rId3429" Type="http://schemas.openxmlformats.org/officeDocument/2006/relationships/hyperlink" Target="https://pubmed.ncbi.nlm.nih.gov/32562551" TargetMode="External"/><Relationship Id="rId3776" Type="http://schemas.openxmlformats.org/officeDocument/2006/relationships/hyperlink" Target="https://pubmed.ncbi.nlm.nih.gov/23176819" TargetMode="External"/><Relationship Id="rId4827" Type="http://schemas.openxmlformats.org/officeDocument/2006/relationships/hyperlink" Target="https://pubmed.ncbi.nlm.nih.gov/24712418" TargetMode="External"/><Relationship Id="rId10214" Type="http://schemas.openxmlformats.org/officeDocument/2006/relationships/hyperlink" Target="https://academic.oup.com/bjd/article-abstract/184/1/151/6599797?redirectedFrom=fulltext" TargetMode="External"/><Relationship Id="rId2792" Type="http://schemas.openxmlformats.org/officeDocument/2006/relationships/hyperlink" Target="https://pubmed.ncbi.nlm.nih.gov/20491771" TargetMode="External"/><Relationship Id="rId3843" Type="http://schemas.openxmlformats.org/officeDocument/2006/relationships/hyperlink" Target="https://pubmed.ncbi.nlm.nih.gov/10469327" TargetMode="External"/><Relationship Id="rId6999" Type="http://schemas.openxmlformats.org/officeDocument/2006/relationships/hyperlink" Target="https://academic.oup.com/bjd/article-abstract/165/2/329/6644269?redirectedFrom=fulltext" TargetMode="External"/><Relationship Id="rId7300" Type="http://schemas.openxmlformats.org/officeDocument/2006/relationships/hyperlink" Target="https://academic.oup.com/ced/article-abstract/44/2/225/6597383?redirectedFrom=fulltext" TargetMode="External"/><Relationship Id="rId9058" Type="http://schemas.openxmlformats.org/officeDocument/2006/relationships/hyperlink" Target="https://linkinghub.elsevier.com/retrieve/pii/S0022-202X(15)36658-6" TargetMode="External"/><Relationship Id="rId12386" Type="http://schemas.openxmlformats.org/officeDocument/2006/relationships/hyperlink" Target="https://academic.oup.com/bjd/article-abstract/170/4/995/6614847?redirectedFrom=fulltext" TargetMode="External"/><Relationship Id="rId764" Type="http://schemas.openxmlformats.org/officeDocument/2006/relationships/hyperlink" Target="https://pubmed.ncbi.nlm.nih.gov/31677162" TargetMode="External"/><Relationship Id="rId1394" Type="http://schemas.openxmlformats.org/officeDocument/2006/relationships/hyperlink" Target="https://pubmed.ncbi.nlm.nih.gov/28456619" TargetMode="External"/><Relationship Id="rId2445" Type="http://schemas.openxmlformats.org/officeDocument/2006/relationships/hyperlink" Target="https://pubmed.ncbi.nlm.nih.gov/21895626" TargetMode="External"/><Relationship Id="rId3910" Type="http://schemas.openxmlformats.org/officeDocument/2006/relationships/hyperlink" Target="https://pubmed.ncbi.nlm.nih.gov/33657657" TargetMode="External"/><Relationship Id="rId9472" Type="http://schemas.openxmlformats.org/officeDocument/2006/relationships/hyperlink" Target="https://link.springer.com/article/10.1007/s00403-011-1169-1" TargetMode="External"/><Relationship Id="rId12039" Type="http://schemas.openxmlformats.org/officeDocument/2006/relationships/hyperlink" Target="https://linkinghub.elsevier.com/retrieve/pii/S0273-2300(14)00111-1" TargetMode="External"/><Relationship Id="rId12453" Type="http://schemas.openxmlformats.org/officeDocument/2006/relationships/hyperlink" Target="https://academic.oup.com/pmj/article/65/768/758/7044533" TargetMode="External"/><Relationship Id="rId417" Type="http://schemas.openxmlformats.org/officeDocument/2006/relationships/hyperlink" Target="https://pubmed.ncbi.nlm.nih.gov/11422186" TargetMode="External"/><Relationship Id="rId831" Type="http://schemas.openxmlformats.org/officeDocument/2006/relationships/hyperlink" Target="https://pubmed.ncbi.nlm.nih.gov/23867897" TargetMode="External"/><Relationship Id="rId1047" Type="http://schemas.openxmlformats.org/officeDocument/2006/relationships/hyperlink" Target="https://pubmed.ncbi.nlm.nih.gov/37681909" TargetMode="External"/><Relationship Id="rId1461" Type="http://schemas.openxmlformats.org/officeDocument/2006/relationships/hyperlink" Target="https://pubmed.ncbi.nlm.nih.gov/23331673" TargetMode="External"/><Relationship Id="rId2512" Type="http://schemas.openxmlformats.org/officeDocument/2006/relationships/hyperlink" Target="https://pubmed.ncbi.nlm.nih.gov/37213713" TargetMode="External"/><Relationship Id="rId5668" Type="http://schemas.openxmlformats.org/officeDocument/2006/relationships/hyperlink" Target="https://pubmed.ncbi.nlm.nih.gov/10823312" TargetMode="External"/><Relationship Id="rId6719" Type="http://schemas.openxmlformats.org/officeDocument/2006/relationships/hyperlink" Target="https://academic.oup.com/bjd/article-abstract/155/5/965/6637374?redirectedFrom=fulltext" TargetMode="External"/><Relationship Id="rId8074" Type="http://schemas.openxmlformats.org/officeDocument/2006/relationships/hyperlink" Target="https://academic.oup.com/bjd/article/184/6/1197/6697809" TargetMode="External"/><Relationship Id="rId9125" Type="http://schemas.openxmlformats.org/officeDocument/2006/relationships/hyperlink" Target="https://medicaljournalssweden.se/actadv/article/view/7816" TargetMode="External"/><Relationship Id="rId11055" Type="http://schemas.openxmlformats.org/officeDocument/2006/relationships/hyperlink" Target="https://ascpjournal.biomedcentral.com/articles/10.1186/s13722-016-0062-9" TargetMode="External"/><Relationship Id="rId12106" Type="http://schemas.openxmlformats.org/officeDocument/2006/relationships/hyperlink" Target="https://academic.oup.com/bjd/article-abstract/159/6/1380/6641497?redirectedFrom=fulltext" TargetMode="External"/><Relationship Id="rId12520" Type="http://schemas.openxmlformats.org/officeDocument/2006/relationships/hyperlink" Target="https://bmcmedresmethodol.biomedcentral.com/articles/10.1186/1471-2288-14-22" TargetMode="External"/><Relationship Id="rId1114" Type="http://schemas.openxmlformats.org/officeDocument/2006/relationships/hyperlink" Target="https://pubmed.ncbi.nlm.nih.gov/32432649" TargetMode="External"/><Relationship Id="rId4684" Type="http://schemas.openxmlformats.org/officeDocument/2006/relationships/hyperlink" Target="https://pubmed.ncbi.nlm.nih.gov/20222928" TargetMode="External"/><Relationship Id="rId5735" Type="http://schemas.openxmlformats.org/officeDocument/2006/relationships/hyperlink" Target="https://pubmed.ncbi.nlm.nih.gov/28444879" TargetMode="External"/><Relationship Id="rId7090" Type="http://schemas.openxmlformats.org/officeDocument/2006/relationships/hyperlink" Target="https://europepmc.org/abstract/MED/35293977" TargetMode="External"/><Relationship Id="rId8141" Type="http://schemas.openxmlformats.org/officeDocument/2006/relationships/hyperlink" Target="https://onlinelibrary.wiley.com/doi/10.1111/j.1600-0781.2012.00684.x" TargetMode="External"/><Relationship Id="rId10071" Type="http://schemas.openxmlformats.org/officeDocument/2006/relationships/hyperlink" Target="https://academic.oup.com/bjd/article-abstract/172/1/94/6615842?redirectedFrom=fulltext" TargetMode="External"/><Relationship Id="rId11122" Type="http://schemas.openxmlformats.org/officeDocument/2006/relationships/hyperlink" Target="https://onlinelibrary.wiley.com/doi/10.1111/j.1600-0536.2011.02038.x" TargetMode="External"/><Relationship Id="rId3286" Type="http://schemas.openxmlformats.org/officeDocument/2006/relationships/hyperlink" Target="https://pubmed.ncbi.nlm.nih.gov/19706041" TargetMode="External"/><Relationship Id="rId4337" Type="http://schemas.openxmlformats.org/officeDocument/2006/relationships/hyperlink" Target="https://pubmed.ncbi.nlm.nih.gov/31885089" TargetMode="External"/><Relationship Id="rId3353" Type="http://schemas.openxmlformats.org/officeDocument/2006/relationships/hyperlink" Target="https://pubmed.ncbi.nlm.nih.gov/30542056" TargetMode="External"/><Relationship Id="rId4751" Type="http://schemas.openxmlformats.org/officeDocument/2006/relationships/hyperlink" Target="https://pubmed.ncbi.nlm.nih.gov/37816369" TargetMode="External"/><Relationship Id="rId5802" Type="http://schemas.openxmlformats.org/officeDocument/2006/relationships/hyperlink" Target="https://pubmed.ncbi.nlm.nih.gov/36599391" TargetMode="External"/><Relationship Id="rId8958" Type="http://schemas.openxmlformats.org/officeDocument/2006/relationships/hyperlink" Target="https://www.clinicalkey.com/content/playBy/pii?v=S0190-9622(19)30592-4" TargetMode="External"/><Relationship Id="rId10888" Type="http://schemas.openxmlformats.org/officeDocument/2006/relationships/hyperlink" Target="https://academic.oup.com/ced/article-abstract/46/2/350/6598320?redirectedFrom=fulltext" TargetMode="External"/><Relationship Id="rId11939" Type="http://schemas.openxmlformats.org/officeDocument/2006/relationships/hyperlink" Target="https://academic.oup.com/bjd/article-abstract/171/6/1296/6616253?redirectedFrom=fulltext" TargetMode="External"/><Relationship Id="rId274" Type="http://schemas.openxmlformats.org/officeDocument/2006/relationships/hyperlink" Target="https://pubmed.ncbi.nlm.nih.gov/19522981" TargetMode="External"/><Relationship Id="rId3006" Type="http://schemas.openxmlformats.org/officeDocument/2006/relationships/hyperlink" Target="https://pubmed.ncbi.nlm.nih.gov/37715694" TargetMode="External"/><Relationship Id="rId4404" Type="http://schemas.openxmlformats.org/officeDocument/2006/relationships/hyperlink" Target="https://pubmed.ncbi.nlm.nih.gov/12167637" TargetMode="External"/><Relationship Id="rId7974" Type="http://schemas.openxmlformats.org/officeDocument/2006/relationships/hyperlink" Target="https://jamanetwork.com/journals/jamadermatology/fullarticle/vol/138/pg/1602" TargetMode="External"/><Relationship Id="rId10955" Type="http://schemas.openxmlformats.org/officeDocument/2006/relationships/hyperlink" Target="https://linkinghub.elsevier.com/retrieve/pii/S0022-202X(15)32210-7" TargetMode="External"/><Relationship Id="rId3420" Type="http://schemas.openxmlformats.org/officeDocument/2006/relationships/hyperlink" Target="https://pubmed.ncbi.nlm.nih.gov/34411292" TargetMode="External"/><Relationship Id="rId6576" Type="http://schemas.openxmlformats.org/officeDocument/2006/relationships/hyperlink" Target="https://www.liebertpub.com/doi/10.1089/ars.2013.5653?url_ver=Z39.88-2003&amp;rfr_id=ori:rid:crossref.org&amp;rfr_dat=cr_pub%20%200pubmed" TargetMode="External"/><Relationship Id="rId6990" Type="http://schemas.openxmlformats.org/officeDocument/2006/relationships/hyperlink" Target="https://www.cochranelibrary.com/cdsr/doi/10.1002/14651858.CD005028.pub3/full" TargetMode="External"/><Relationship Id="rId7627" Type="http://schemas.openxmlformats.org/officeDocument/2006/relationships/hyperlink" Target="https://academic.oup.com/bjd/article/189/6/710/7238063" TargetMode="External"/><Relationship Id="rId10608" Type="http://schemas.openxmlformats.org/officeDocument/2006/relationships/hyperlink" Target="https://linkinghub.elsevier.com/retrieve/pii/S0022-202X(23)02072-9" TargetMode="External"/><Relationship Id="rId341" Type="http://schemas.openxmlformats.org/officeDocument/2006/relationships/hyperlink" Target="https://pubmed.ncbi.nlm.nih.gov/16681304" TargetMode="External"/><Relationship Id="rId2022" Type="http://schemas.openxmlformats.org/officeDocument/2006/relationships/hyperlink" Target="https://pubmed.ncbi.nlm.nih.gov/8286253" TargetMode="External"/><Relationship Id="rId5178" Type="http://schemas.openxmlformats.org/officeDocument/2006/relationships/hyperlink" Target="https://pubmed.ncbi.nlm.nih.gov/1187634" TargetMode="External"/><Relationship Id="rId5592" Type="http://schemas.openxmlformats.org/officeDocument/2006/relationships/hyperlink" Target="https://pubmed.ncbi.nlm.nih.gov/21750134" TargetMode="External"/><Relationship Id="rId6229" Type="http://schemas.openxmlformats.org/officeDocument/2006/relationships/hyperlink" Target="https://pubmed.ncbi.nlm.nih.gov/19438995" TargetMode="External"/><Relationship Id="rId6643" Type="http://schemas.openxmlformats.org/officeDocument/2006/relationships/hyperlink" Target="https://www.tandfonline.com/doi/full/10.3109/09546634.2010.487888" TargetMode="External"/><Relationship Id="rId9799" Type="http://schemas.openxmlformats.org/officeDocument/2006/relationships/hyperlink" Target="https://linkinghub.elsevier.com/retrieve/pii/S0022-202X(17)31427-6" TargetMode="External"/><Relationship Id="rId12030" Type="http://schemas.openxmlformats.org/officeDocument/2006/relationships/hyperlink" Target="https://www.altex.org/index.php/altex/article/view/243" TargetMode="External"/><Relationship Id="rId1788" Type="http://schemas.openxmlformats.org/officeDocument/2006/relationships/hyperlink" Target="https://pubmed.ncbi.nlm.nih.gov/22250731" TargetMode="External"/><Relationship Id="rId2839" Type="http://schemas.openxmlformats.org/officeDocument/2006/relationships/hyperlink" Target="https://pubmed.ncbi.nlm.nih.gov/17635506" TargetMode="External"/><Relationship Id="rId4194" Type="http://schemas.openxmlformats.org/officeDocument/2006/relationships/hyperlink" Target="https://pubmed.ncbi.nlm.nih.gov/26985800" TargetMode="External"/><Relationship Id="rId5245" Type="http://schemas.openxmlformats.org/officeDocument/2006/relationships/hyperlink" Target="https://pubmed.ncbi.nlm.nih.gov/16426304" TargetMode="External"/><Relationship Id="rId6710" Type="http://schemas.openxmlformats.org/officeDocument/2006/relationships/hyperlink" Target="https://onlinelibrary.wiley.com/doi/10.1111/j.1467-2494.2007.00394.x" TargetMode="External"/><Relationship Id="rId9866" Type="http://schemas.openxmlformats.org/officeDocument/2006/relationships/hyperlink" Target="https://medicaljournalssweden.se/actadv/article/view/8330" TargetMode="External"/><Relationship Id="rId4261" Type="http://schemas.openxmlformats.org/officeDocument/2006/relationships/hyperlink" Target="https://pubmed.ncbi.nlm.nih.gov/9873119" TargetMode="External"/><Relationship Id="rId5312" Type="http://schemas.openxmlformats.org/officeDocument/2006/relationships/hyperlink" Target="https://pubmed.ncbi.nlm.nih.gov/23621505" TargetMode="External"/><Relationship Id="rId8468" Type="http://schemas.openxmlformats.org/officeDocument/2006/relationships/hyperlink" Target="https://www.nature.com/articles/s41390-019-0331-x" TargetMode="External"/><Relationship Id="rId9519" Type="http://schemas.openxmlformats.org/officeDocument/2006/relationships/hyperlink" Target="https://academic.oup.com/bjd/article-abstract/146/4/546/6634423?redirectedFrom=fulltext" TargetMode="External"/><Relationship Id="rId10398" Type="http://schemas.openxmlformats.org/officeDocument/2006/relationships/hyperlink" Target="https://onlinelibrary.wiley.com/resolve/openurl?genre=article&amp;sid=nlm:pubmed&amp;issn=0105-1873&amp;date=1993&amp;volume=29&amp;issue=2&amp;spage=100" TargetMode="External"/><Relationship Id="rId11796" Type="http://schemas.openxmlformats.org/officeDocument/2006/relationships/hyperlink" Target="https://academic.oup.com/bjd/article-abstract/160/3/502/6641717?redirectedFrom=fulltext" TargetMode="External"/><Relationship Id="rId1508" Type="http://schemas.openxmlformats.org/officeDocument/2006/relationships/hyperlink" Target="https://pubmed.ncbi.nlm.nih.gov/19874326" TargetMode="External"/><Relationship Id="rId1855" Type="http://schemas.openxmlformats.org/officeDocument/2006/relationships/hyperlink" Target="https://pubmed.ncbi.nlm.nih.gov/12813834" TargetMode="External"/><Relationship Id="rId2906" Type="http://schemas.openxmlformats.org/officeDocument/2006/relationships/hyperlink" Target="https://pubmed.ncbi.nlm.nih.gov/12930293" TargetMode="External"/><Relationship Id="rId7484" Type="http://schemas.openxmlformats.org/officeDocument/2006/relationships/hyperlink" Target="https://onlinelibrary.wiley.com/doi/10.1111/jdv.16018" TargetMode="External"/><Relationship Id="rId8535" Type="http://schemas.openxmlformats.org/officeDocument/2006/relationships/hyperlink" Target="https://www.clinicalkey.com/content/playBy/pii?v=S0091-6749(14)00596-X" TargetMode="External"/><Relationship Id="rId8882" Type="http://schemas.openxmlformats.org/officeDocument/2006/relationships/hyperlink" Target="https://onlinelibrary.wiley.com/doi/10.1111/exd.14493" TargetMode="External"/><Relationship Id="rId9933" Type="http://schemas.openxmlformats.org/officeDocument/2006/relationships/hyperlink" Target="https://academic.oup.com/ced/article-abstract/44/4/363/6597577?redirectedFrom=fulltext" TargetMode="External"/><Relationship Id="rId11449" Type="http://schemas.openxmlformats.org/officeDocument/2006/relationships/hyperlink" Target="https://linkinghub.elsevier.com/retrieve/pii/S1568-7864(07)00053-5" TargetMode="External"/><Relationship Id="rId11863" Type="http://schemas.openxmlformats.org/officeDocument/2006/relationships/hyperlink" Target="https://academic.oup.com/bjd/article-abstract/143/2/465/6688333?redirectedFrom=fulltext" TargetMode="External"/><Relationship Id="rId1922" Type="http://schemas.openxmlformats.org/officeDocument/2006/relationships/hyperlink" Target="https://pubmed.ncbi.nlm.nih.gov/31056744" TargetMode="External"/><Relationship Id="rId6086" Type="http://schemas.openxmlformats.org/officeDocument/2006/relationships/hyperlink" Target="https://pubmed.ncbi.nlm.nih.gov/9719428" TargetMode="External"/><Relationship Id="rId7137" Type="http://schemas.openxmlformats.org/officeDocument/2006/relationships/hyperlink" Target="https://academic.oup.com/bjd/article-abstract/183/2/285/6600394?redirectedFrom=fulltext" TargetMode="External"/><Relationship Id="rId10465" Type="http://schemas.openxmlformats.org/officeDocument/2006/relationships/hyperlink" Target="https://academic.oup.com/bjd/article-abstract/180/5/1265/6732788?redirectedFrom=fulltext" TargetMode="External"/><Relationship Id="rId11516" Type="http://schemas.openxmlformats.org/officeDocument/2006/relationships/hyperlink" Target="https://academic.oup.com/bjd/article-abstract/171/6/1567/6616080?redirectedFrom=fulltext" TargetMode="External"/><Relationship Id="rId11930" Type="http://schemas.openxmlformats.org/officeDocument/2006/relationships/hyperlink" Target="https://academic.oup.com/bjd/article-abstract/175/4/826/6616968?redirectedFrom=fulltext" TargetMode="External"/><Relationship Id="rId7551" Type="http://schemas.openxmlformats.org/officeDocument/2006/relationships/hyperlink" Target="https://linkinghub.elsevier.com/retrieve/pii/S0140-6736(15)60363-4" TargetMode="External"/><Relationship Id="rId8602" Type="http://schemas.openxmlformats.org/officeDocument/2006/relationships/hyperlink" Target="https://www.clinicalkey.com/content/playBy/pii?v=S0091-6749(08)00551-4" TargetMode="External"/><Relationship Id="rId10118" Type="http://schemas.openxmlformats.org/officeDocument/2006/relationships/hyperlink" Target="https://www.clinicalkey.com/content/playBy/pii?v=S0190-9622(09)00705-1" TargetMode="External"/><Relationship Id="rId10532" Type="http://schemas.openxmlformats.org/officeDocument/2006/relationships/hyperlink" Target="https://www.tandfonline.com/doi/full/10.1517/14656566.9.15.2699" TargetMode="External"/><Relationship Id="rId2696" Type="http://schemas.openxmlformats.org/officeDocument/2006/relationships/hyperlink" Target="https://pubmed.ncbi.nlm.nih.gov/25792357" TargetMode="External"/><Relationship Id="rId3747" Type="http://schemas.openxmlformats.org/officeDocument/2006/relationships/hyperlink" Target="https://pubmed.ncbi.nlm.nih.gov/27349861" TargetMode="External"/><Relationship Id="rId6153" Type="http://schemas.openxmlformats.org/officeDocument/2006/relationships/hyperlink" Target="https://pubmed.ncbi.nlm.nih.gov/8790644" TargetMode="External"/><Relationship Id="rId7204" Type="http://schemas.openxmlformats.org/officeDocument/2006/relationships/hyperlink" Target="https://waojournal.biomedcentral.com/articles/10.1097/WOX.0b013e3182488069" TargetMode="External"/><Relationship Id="rId668" Type="http://schemas.openxmlformats.org/officeDocument/2006/relationships/hyperlink" Target="https://pubmed.ncbi.nlm.nih.gov/9892910" TargetMode="External"/><Relationship Id="rId1298" Type="http://schemas.openxmlformats.org/officeDocument/2006/relationships/hyperlink" Target="https://pubmed.ncbi.nlm.nih.gov/35150144" TargetMode="External"/><Relationship Id="rId2349" Type="http://schemas.openxmlformats.org/officeDocument/2006/relationships/hyperlink" Target="https://pubmed.ncbi.nlm.nih.gov/36128691" TargetMode="External"/><Relationship Id="rId2763" Type="http://schemas.openxmlformats.org/officeDocument/2006/relationships/hyperlink" Target="https://pubmed.ncbi.nlm.nih.gov/22329826" TargetMode="External"/><Relationship Id="rId3814" Type="http://schemas.openxmlformats.org/officeDocument/2006/relationships/hyperlink" Target="https://pubmed.ncbi.nlm.nih.gov/17145082" TargetMode="External"/><Relationship Id="rId6220" Type="http://schemas.openxmlformats.org/officeDocument/2006/relationships/hyperlink" Target="https://pubmed.ncbi.nlm.nih.gov/20637030" TargetMode="External"/><Relationship Id="rId9376" Type="http://schemas.openxmlformats.org/officeDocument/2006/relationships/hyperlink" Target="https://academic.oup.com/ced/article-abstract/45/5/618/6597871?redirectedFrom=fulltext" TargetMode="External"/><Relationship Id="rId9790" Type="http://schemas.openxmlformats.org/officeDocument/2006/relationships/hyperlink" Target="https://europepmc.org/abstract/MED/28821532" TargetMode="External"/><Relationship Id="rId12357" Type="http://schemas.openxmlformats.org/officeDocument/2006/relationships/hyperlink" Target="https://linkinghub.elsevier.com/retrieve/pii/0887-2333(89)90044-1" TargetMode="External"/><Relationship Id="rId735" Type="http://schemas.openxmlformats.org/officeDocument/2006/relationships/hyperlink" Target="https://pubmed.ncbi.nlm.nih.gov/34473344" TargetMode="External"/><Relationship Id="rId1365" Type="http://schemas.openxmlformats.org/officeDocument/2006/relationships/hyperlink" Target="https://pubmed.ncbi.nlm.nih.gov/29271368" TargetMode="External"/><Relationship Id="rId2416" Type="http://schemas.openxmlformats.org/officeDocument/2006/relationships/hyperlink" Target="https://pubmed.ncbi.nlm.nih.gov/12110747" TargetMode="External"/><Relationship Id="rId8392" Type="http://schemas.openxmlformats.org/officeDocument/2006/relationships/hyperlink" Target="https://link.springer.com/article/10.1007/s13555-023-00942-y" TargetMode="External"/><Relationship Id="rId9029" Type="http://schemas.openxmlformats.org/officeDocument/2006/relationships/hyperlink" Target="https://europepmc.org/abstract/MED/26375235" TargetMode="External"/><Relationship Id="rId9443" Type="http://schemas.openxmlformats.org/officeDocument/2006/relationships/hyperlink" Target="https://boris.unibe.ch/id/eprint/45504" TargetMode="External"/><Relationship Id="rId11373" Type="http://schemas.openxmlformats.org/officeDocument/2006/relationships/hyperlink" Target="https://onlinelibrary.wiley.com/resolve/openurl?genre=article&amp;sid=nlm:pubmed&amp;issn=0105-1873&amp;date=1986&amp;volume=15&amp;issue=2&amp;spage=94" TargetMode="External"/><Relationship Id="rId1018" Type="http://schemas.openxmlformats.org/officeDocument/2006/relationships/hyperlink" Target="https://pubmed.ncbi.nlm.nih.gov/8763443" TargetMode="External"/><Relationship Id="rId1432" Type="http://schemas.openxmlformats.org/officeDocument/2006/relationships/hyperlink" Target="https://pubmed.ncbi.nlm.nih.gov/25354137" TargetMode="External"/><Relationship Id="rId2830" Type="http://schemas.openxmlformats.org/officeDocument/2006/relationships/hyperlink" Target="https://pubmed.ncbi.nlm.nih.gov/17986308" TargetMode="External"/><Relationship Id="rId4588" Type="http://schemas.openxmlformats.org/officeDocument/2006/relationships/hyperlink" Target="https://pubmed.ncbi.nlm.nih.gov/3567073" TargetMode="External"/><Relationship Id="rId5639" Type="http://schemas.openxmlformats.org/officeDocument/2006/relationships/hyperlink" Target="https://pubmed.ncbi.nlm.nih.gov/9731969" TargetMode="External"/><Relationship Id="rId5986" Type="http://schemas.openxmlformats.org/officeDocument/2006/relationships/hyperlink" Target="https://pubmed.ncbi.nlm.nih.gov/15291829" TargetMode="External"/><Relationship Id="rId8045" Type="http://schemas.openxmlformats.org/officeDocument/2006/relationships/hyperlink" Target="https://academic.oup.com/bjd/article-abstract/128/3/317/6680378?redirectedFrom=fulltext" TargetMode="External"/><Relationship Id="rId11026" Type="http://schemas.openxmlformats.org/officeDocument/2006/relationships/hyperlink" Target="https://acrjournals.onlinelibrary.wiley.com/doi/10.1002/art.41610" TargetMode="External"/><Relationship Id="rId12424" Type="http://schemas.openxmlformats.org/officeDocument/2006/relationships/hyperlink" Target="https://linkinghub.elsevier.com/retrieve/pii/S0190-9622(01)43428-1" TargetMode="External"/><Relationship Id="rId71" Type="http://schemas.openxmlformats.org/officeDocument/2006/relationships/hyperlink" Target="https://pubmed.ncbi.nlm.nih.gov/32800154" TargetMode="External"/><Relationship Id="rId802" Type="http://schemas.openxmlformats.org/officeDocument/2006/relationships/hyperlink" Target="https://pubmed.ncbi.nlm.nih.gov/27943248" TargetMode="External"/><Relationship Id="rId7061" Type="http://schemas.openxmlformats.org/officeDocument/2006/relationships/hyperlink" Target="https://onlinelibrary.wiley.com/doi/10.1111/cea.14407" TargetMode="External"/><Relationship Id="rId8112" Type="http://schemas.openxmlformats.org/officeDocument/2006/relationships/hyperlink" Target="https://journals.sagepub.com/doi/10.4997/JRCPE.2017.408?url_ver=Z39.88-2003&amp;rfr_id=ori:rid:crossref.org&amp;rfr_dat=cr_pub%20%200pubmed" TargetMode="External"/><Relationship Id="rId9510" Type="http://schemas.openxmlformats.org/officeDocument/2006/relationships/hyperlink" Target="https://onlinelibrary.wiley.com/resolve/openurl?genre=article&amp;sid=nlm:pubmed&amp;issn=0105-1873&amp;date=2003&amp;volume=49&amp;issue=4&amp;spage=214" TargetMode="External"/><Relationship Id="rId11440" Type="http://schemas.openxmlformats.org/officeDocument/2006/relationships/hyperlink" Target="https://onlinelibrary.wiley.com/doi/10.1111/j.1755-3768.2009.01786.x" TargetMode="External"/><Relationship Id="rId4655" Type="http://schemas.openxmlformats.org/officeDocument/2006/relationships/hyperlink" Target="https://pubmed.ncbi.nlm.nih.gov/29152226" TargetMode="External"/><Relationship Id="rId5706" Type="http://schemas.openxmlformats.org/officeDocument/2006/relationships/hyperlink" Target="https://pubmed.ncbi.nlm.nih.gov/32955656" TargetMode="External"/><Relationship Id="rId10042" Type="http://schemas.openxmlformats.org/officeDocument/2006/relationships/hyperlink" Target="https://www.clinicalkey.com/content/playBy/pii?v=S0190-9622(20)30505-3" TargetMode="External"/><Relationship Id="rId178" Type="http://schemas.openxmlformats.org/officeDocument/2006/relationships/hyperlink" Target="https://pubmed.ncbi.nlm.nih.gov/24547907" TargetMode="External"/><Relationship Id="rId3257" Type="http://schemas.openxmlformats.org/officeDocument/2006/relationships/hyperlink" Target="https://pubmed.ncbi.nlm.nih.gov/29524210" TargetMode="External"/><Relationship Id="rId3671" Type="http://schemas.openxmlformats.org/officeDocument/2006/relationships/hyperlink" Target="https://pubmed.ncbi.nlm.nih.gov/23505516" TargetMode="External"/><Relationship Id="rId4308" Type="http://schemas.openxmlformats.org/officeDocument/2006/relationships/hyperlink" Target="https://pubmed.ncbi.nlm.nih.gov/16172312" TargetMode="External"/><Relationship Id="rId4722" Type="http://schemas.openxmlformats.org/officeDocument/2006/relationships/hyperlink" Target="https://pubmed.ncbi.nlm.nih.gov/12752118" TargetMode="External"/><Relationship Id="rId7878" Type="http://schemas.openxmlformats.org/officeDocument/2006/relationships/hyperlink" Target="https://www.clinicalkey.com/content/playBy/pii?v=S0091-6749(09)01535-8" TargetMode="External"/><Relationship Id="rId8929" Type="http://schemas.openxmlformats.org/officeDocument/2006/relationships/hyperlink" Target="https://academic.oup.com/bjd/article-abstract/182/1/223/6731317?redirectedFrom=fulltext" TargetMode="External"/><Relationship Id="rId10859" Type="http://schemas.openxmlformats.org/officeDocument/2006/relationships/hyperlink" Target="https://onlinelibrary.wiley.com/resolve/openurl?genre=article&amp;sid=nlm:pubmed&amp;issn=0105-1873&amp;date=1986&amp;volume=15&amp;issue=2&amp;spage=66" TargetMode="External"/><Relationship Id="rId592" Type="http://schemas.openxmlformats.org/officeDocument/2006/relationships/hyperlink" Target="https://pubmed.ncbi.nlm.nih.gov/33705796" TargetMode="External"/><Relationship Id="rId2273" Type="http://schemas.openxmlformats.org/officeDocument/2006/relationships/hyperlink" Target="https://pubmed.ncbi.nlm.nih.gov/17417636" TargetMode="External"/><Relationship Id="rId3324" Type="http://schemas.openxmlformats.org/officeDocument/2006/relationships/hyperlink" Target="https://pubmed.ncbi.nlm.nih.gov/37083095" TargetMode="External"/><Relationship Id="rId6894" Type="http://schemas.openxmlformats.org/officeDocument/2006/relationships/hyperlink" Target="https://linkinghub.elsevier.com/retrieve/pii/S0022-202X(91)90074-Z" TargetMode="External"/><Relationship Id="rId7945" Type="http://schemas.openxmlformats.org/officeDocument/2006/relationships/hyperlink" Target="https://onlinelibrary.wiley.com/resolve/openurl?genre=article&amp;sid=nlm:pubmed&amp;issn=0905-6157&amp;date=2004&amp;volume=15&amp;issue=3&amp;spage=221" TargetMode="External"/><Relationship Id="rId12281" Type="http://schemas.openxmlformats.org/officeDocument/2006/relationships/hyperlink" Target="https://onlinelibrary.wiley.com/resolve/openurl?genre=article&amp;sid=nlm:pubmed&amp;issn=0105-1873&amp;date=1997&amp;volume=36&amp;issue=2&amp;spage=97" TargetMode="External"/><Relationship Id="rId245" Type="http://schemas.openxmlformats.org/officeDocument/2006/relationships/hyperlink" Target="https://pubmed.ncbi.nlm.nih.gov/21375519" TargetMode="External"/><Relationship Id="rId2340" Type="http://schemas.openxmlformats.org/officeDocument/2006/relationships/hyperlink" Target="https://pubmed.ncbi.nlm.nih.gov/37211199" TargetMode="External"/><Relationship Id="rId5496" Type="http://schemas.openxmlformats.org/officeDocument/2006/relationships/hyperlink" Target="https://pubmed.ncbi.nlm.nih.gov/33247304" TargetMode="External"/><Relationship Id="rId6547" Type="http://schemas.openxmlformats.org/officeDocument/2006/relationships/hyperlink" Target="https://www.tandfonline.com/doi/full/10.1586/1744666X.2016.1112739" TargetMode="External"/><Relationship Id="rId10926" Type="http://schemas.openxmlformats.org/officeDocument/2006/relationships/hyperlink" Target="https://academic.oup.com/ced/article-abstract/38/5/511/6622991?redirectedFrom=fulltext" TargetMode="External"/><Relationship Id="rId312" Type="http://schemas.openxmlformats.org/officeDocument/2006/relationships/hyperlink" Target="https://pubmed.ncbi.nlm.nih.gov/17875880" TargetMode="External"/><Relationship Id="rId4098" Type="http://schemas.openxmlformats.org/officeDocument/2006/relationships/hyperlink" Target="https://pubmed.ncbi.nlm.nih.gov/8112062" TargetMode="External"/><Relationship Id="rId5149" Type="http://schemas.openxmlformats.org/officeDocument/2006/relationships/hyperlink" Target="https://pubmed.ncbi.nlm.nih.gov/2946526" TargetMode="External"/><Relationship Id="rId5563" Type="http://schemas.openxmlformats.org/officeDocument/2006/relationships/hyperlink" Target="https://pubmed.ncbi.nlm.nih.gov/33462008" TargetMode="External"/><Relationship Id="rId6961" Type="http://schemas.openxmlformats.org/officeDocument/2006/relationships/hyperlink" Target="https://link.springer.com/article/10.1007/s13555-021-00623-8" TargetMode="External"/><Relationship Id="rId9020" Type="http://schemas.openxmlformats.org/officeDocument/2006/relationships/hyperlink" Target="https://academic.oup.com/bjd/article-abstract/174/2/430/6616793?redirectedFrom=fulltext" TargetMode="External"/><Relationship Id="rId12001" Type="http://schemas.openxmlformats.org/officeDocument/2006/relationships/hyperlink" Target="https://www.clinicalkey.com/content/playBy/pii?v=S1568-9972(20)30125-7" TargetMode="External"/><Relationship Id="rId4165" Type="http://schemas.openxmlformats.org/officeDocument/2006/relationships/hyperlink" Target="https://pubmed.ncbi.nlm.nih.gov/32850122" TargetMode="External"/><Relationship Id="rId5216" Type="http://schemas.openxmlformats.org/officeDocument/2006/relationships/hyperlink" Target="https://pubmed.ncbi.nlm.nih.gov/24911150" TargetMode="External"/><Relationship Id="rId6614" Type="http://schemas.openxmlformats.org/officeDocument/2006/relationships/hyperlink" Target="https://europepmc.org/abstract/MED/23626671" TargetMode="External"/><Relationship Id="rId1759" Type="http://schemas.openxmlformats.org/officeDocument/2006/relationships/hyperlink" Target="https://pubmed.ncbi.nlm.nih.gov/28771503" TargetMode="External"/><Relationship Id="rId3181" Type="http://schemas.openxmlformats.org/officeDocument/2006/relationships/hyperlink" Target="https://pubmed.ncbi.nlm.nih.gov/15787818" TargetMode="External"/><Relationship Id="rId5630" Type="http://schemas.openxmlformats.org/officeDocument/2006/relationships/hyperlink" Target="https://pubmed.ncbi.nlm.nih.gov/10844505" TargetMode="External"/><Relationship Id="rId8786" Type="http://schemas.openxmlformats.org/officeDocument/2006/relationships/hyperlink" Target="https://academic.oup.com/bjd/article-abstract/157/2/392/6641112?redirectedFrom=fulltext" TargetMode="External"/><Relationship Id="rId9837" Type="http://schemas.openxmlformats.org/officeDocument/2006/relationships/hyperlink" Target="https://linkinghub.elsevier.com/retrieve/pii/S0022-202X(15)35485-3" TargetMode="External"/><Relationship Id="rId11767" Type="http://schemas.openxmlformats.org/officeDocument/2006/relationships/hyperlink" Target="https://academic.oup.com/bjd/article-abstract/182/5/1078/6603194?redirectedFrom=fulltext" TargetMode="External"/><Relationship Id="rId1826" Type="http://schemas.openxmlformats.org/officeDocument/2006/relationships/hyperlink" Target="https://pubmed.ncbi.nlm.nih.gov/15953099" TargetMode="External"/><Relationship Id="rId4232" Type="http://schemas.openxmlformats.org/officeDocument/2006/relationships/hyperlink" Target="https://pubmed.ncbi.nlm.nih.gov/19376456" TargetMode="External"/><Relationship Id="rId7388" Type="http://schemas.openxmlformats.org/officeDocument/2006/relationships/hyperlink" Target="https://europepmc.org/abstract/MED/8369687" TargetMode="External"/><Relationship Id="rId8439" Type="http://schemas.openxmlformats.org/officeDocument/2006/relationships/hyperlink" Target="https://academic.oup.com/bjd/article/183/3/443/6748143" TargetMode="External"/><Relationship Id="rId8853" Type="http://schemas.openxmlformats.org/officeDocument/2006/relationships/hyperlink" Target="https://academic.oup.com/ced/article-abstract/48/2/158/6795228?redirectedFrom=fulltext" TargetMode="External"/><Relationship Id="rId9904" Type="http://schemas.openxmlformats.org/officeDocument/2006/relationships/hyperlink" Target="https://www.clinicalkey.com/content/playBy/pii?v=S1748-6815(21)00422-8" TargetMode="External"/><Relationship Id="rId10369" Type="http://schemas.openxmlformats.org/officeDocument/2006/relationships/hyperlink" Target="https://onlinelibrary.wiley.com/resolve/openurl?genre=article&amp;sid=nlm:pubmed&amp;issn=0105-1873&amp;date=1996&amp;volume=34&amp;issue=5&amp;spage=365" TargetMode="External"/><Relationship Id="rId10783" Type="http://schemas.openxmlformats.org/officeDocument/2006/relationships/hyperlink" Target="https://onlinelibrary.wiley.com/resolve/openurl?genre=article&amp;sid=nlm:pubmed&amp;issn=0105-1873&amp;date=1998&amp;volume=39&amp;issue=4&amp;spage=207" TargetMode="External"/><Relationship Id="rId11834" Type="http://schemas.openxmlformats.org/officeDocument/2006/relationships/hyperlink" Target="https://academic.oup.com/ced/article-abstract/24/6/464/6627700?redirectedFrom=fulltext" TargetMode="External"/><Relationship Id="rId3998" Type="http://schemas.openxmlformats.org/officeDocument/2006/relationships/hyperlink" Target="https://pubmed.ncbi.nlm.nih.gov/25603970" TargetMode="External"/><Relationship Id="rId7455" Type="http://schemas.openxmlformats.org/officeDocument/2006/relationships/hyperlink" Target="https://www.nature.com/articles/s41467-021-25066-9" TargetMode="External"/><Relationship Id="rId8506" Type="http://schemas.openxmlformats.org/officeDocument/2006/relationships/hyperlink" Target="https://linkinghub.elsevier.com/retrieve/pii/S0022-202X(15)00321-8" TargetMode="External"/><Relationship Id="rId8920" Type="http://schemas.openxmlformats.org/officeDocument/2006/relationships/hyperlink" Target="https://onlinelibrary.wiley.com/doi/10.1111/ijd.14724" TargetMode="External"/><Relationship Id="rId10436" Type="http://schemas.openxmlformats.org/officeDocument/2006/relationships/hyperlink" Target="https://www.clinicalkey.com/content/playBy/pii?v=S2058-5349(21)00070-6" TargetMode="External"/><Relationship Id="rId6057" Type="http://schemas.openxmlformats.org/officeDocument/2006/relationships/hyperlink" Target="https://pubmed.ncbi.nlm.nih.gov/10456684" TargetMode="External"/><Relationship Id="rId6471" Type="http://schemas.openxmlformats.org/officeDocument/2006/relationships/hyperlink" Target="https://europepmc.org/abstract/MED/32438747" TargetMode="External"/><Relationship Id="rId7108" Type="http://schemas.openxmlformats.org/officeDocument/2006/relationships/hyperlink" Target="https://www.clinicalkey.com/content/playBy/pii?v=S0738-081X(21)00022-5" TargetMode="External"/><Relationship Id="rId7522" Type="http://schemas.openxmlformats.org/officeDocument/2006/relationships/hyperlink" Target="https://europepmc.org/abstract/MED/28973304" TargetMode="External"/><Relationship Id="rId10850" Type="http://schemas.openxmlformats.org/officeDocument/2006/relationships/hyperlink" Target="https://academic.oup.com/bjd/article-abstract/117/4/457/6684591?redirectedFrom=fulltext" TargetMode="External"/><Relationship Id="rId11901" Type="http://schemas.openxmlformats.org/officeDocument/2006/relationships/hyperlink" Target="https://link.springer.com/article/10.1007/s00520-020-05735-z" TargetMode="External"/><Relationship Id="rId986" Type="http://schemas.openxmlformats.org/officeDocument/2006/relationships/hyperlink" Target="https://pubmed.ncbi.nlm.nih.gov/24341475" TargetMode="External"/><Relationship Id="rId2667" Type="http://schemas.openxmlformats.org/officeDocument/2006/relationships/hyperlink" Target="https://pubmed.ncbi.nlm.nih.gov/27416802" TargetMode="External"/><Relationship Id="rId3718" Type="http://schemas.openxmlformats.org/officeDocument/2006/relationships/hyperlink" Target="https://pubmed.ncbi.nlm.nih.gov/31397882" TargetMode="External"/><Relationship Id="rId5073" Type="http://schemas.openxmlformats.org/officeDocument/2006/relationships/hyperlink" Target="https://pubmed.ncbi.nlm.nih.gov/9746200" TargetMode="External"/><Relationship Id="rId6124" Type="http://schemas.openxmlformats.org/officeDocument/2006/relationships/hyperlink" Target="https://pubmed.ncbi.nlm.nih.gov/8525491" TargetMode="External"/><Relationship Id="rId9694" Type="http://schemas.openxmlformats.org/officeDocument/2006/relationships/hyperlink" Target="https://onlinelibrary.wiley.com/doi/10.1111/jdv.19261" TargetMode="External"/><Relationship Id="rId10503" Type="http://schemas.openxmlformats.org/officeDocument/2006/relationships/hyperlink" Target="https://journals.lww.com/otology-neurotology/abstract/2014/03000/cost_of_placement_and_complications_associated.14.aspx" TargetMode="External"/><Relationship Id="rId639" Type="http://schemas.openxmlformats.org/officeDocument/2006/relationships/hyperlink" Target="https://pubmed.ncbi.nlm.nih.gov/18364739" TargetMode="External"/><Relationship Id="rId1269" Type="http://schemas.openxmlformats.org/officeDocument/2006/relationships/hyperlink" Target="https://pubmed.ncbi.nlm.nih.gov/37432466" TargetMode="External"/><Relationship Id="rId5140" Type="http://schemas.openxmlformats.org/officeDocument/2006/relationships/hyperlink" Target="https://pubmed.ncbi.nlm.nih.gov/2968214" TargetMode="External"/><Relationship Id="rId8296" Type="http://schemas.openxmlformats.org/officeDocument/2006/relationships/hyperlink" Target="https://academic.oup.com/bjd/article-abstract/173/5/1191/6617013?redirectedFrom=fulltext" TargetMode="External"/><Relationship Id="rId9347" Type="http://schemas.openxmlformats.org/officeDocument/2006/relationships/hyperlink" Target="https://europepmc.org/abstract/MED/37108132" TargetMode="External"/><Relationship Id="rId1683" Type="http://schemas.openxmlformats.org/officeDocument/2006/relationships/hyperlink" Target="https://pubmed.ncbi.nlm.nih.gov/7955484" TargetMode="External"/><Relationship Id="rId2734" Type="http://schemas.openxmlformats.org/officeDocument/2006/relationships/hyperlink" Target="https://pubmed.ncbi.nlm.nih.gov/24443915" TargetMode="External"/><Relationship Id="rId9761" Type="http://schemas.openxmlformats.org/officeDocument/2006/relationships/hyperlink" Target="https://academic.oup.com/bjd/article/183/2/404/6600504" TargetMode="External"/><Relationship Id="rId11277" Type="http://schemas.openxmlformats.org/officeDocument/2006/relationships/hyperlink" Target="https://www.tandfonline.com/doi/full/10.3109/10799890009150643" TargetMode="External"/><Relationship Id="rId11691" Type="http://schemas.openxmlformats.org/officeDocument/2006/relationships/hyperlink" Target="https://europepmc.org/abstract/MED/34183447" TargetMode="External"/><Relationship Id="rId12328" Type="http://schemas.openxmlformats.org/officeDocument/2006/relationships/hyperlink" Target="https://linkinghub.elsevier.com/retrieve/pii/0887-2333(94)90191-0" TargetMode="External"/><Relationship Id="rId706" Type="http://schemas.openxmlformats.org/officeDocument/2006/relationships/hyperlink" Target="https://pubmed.ncbi.nlm.nih.gov/36949024" TargetMode="External"/><Relationship Id="rId1336" Type="http://schemas.openxmlformats.org/officeDocument/2006/relationships/hyperlink" Target="https://pubmed.ncbi.nlm.nih.gov/31630393" TargetMode="External"/><Relationship Id="rId1750" Type="http://schemas.openxmlformats.org/officeDocument/2006/relationships/hyperlink" Target="https://pubmed.ncbi.nlm.nih.gov/28511619" TargetMode="External"/><Relationship Id="rId2801" Type="http://schemas.openxmlformats.org/officeDocument/2006/relationships/hyperlink" Target="https://pubmed.ncbi.nlm.nih.gov/20130592" TargetMode="External"/><Relationship Id="rId5957" Type="http://schemas.openxmlformats.org/officeDocument/2006/relationships/hyperlink" Target="https://pubmed.ncbi.nlm.nih.gov/16918612" TargetMode="External"/><Relationship Id="rId8016" Type="http://schemas.openxmlformats.org/officeDocument/2006/relationships/hyperlink" Target="https://academic.oup.com/bjd/article-abstract/139/1/66/6683533?redirectedFrom=fulltext" TargetMode="External"/><Relationship Id="rId8363" Type="http://schemas.openxmlformats.org/officeDocument/2006/relationships/hyperlink" Target="https://linkinghub.elsevier.com/retrieve/pii/0923-1811(93)90040-V" TargetMode="External"/><Relationship Id="rId9414" Type="http://schemas.openxmlformats.org/officeDocument/2006/relationships/hyperlink" Target="https://academic.oup.com/bjd/article-abstract/177/2/345/6668634?redirectedFrom=fulltext" TargetMode="External"/><Relationship Id="rId10293" Type="http://schemas.openxmlformats.org/officeDocument/2006/relationships/hyperlink" Target="https://onlinelibrary.wiley.com/doi/10.1111/cod.12356" TargetMode="External"/><Relationship Id="rId11344" Type="http://schemas.openxmlformats.org/officeDocument/2006/relationships/hyperlink" Target="https://europepmc.org/abstract/MED/1960229" TargetMode="External"/><Relationship Id="rId42" Type="http://schemas.openxmlformats.org/officeDocument/2006/relationships/hyperlink" Target="https://pubmed.ncbi.nlm.nih.gov/35653084" TargetMode="External"/><Relationship Id="rId1403" Type="http://schemas.openxmlformats.org/officeDocument/2006/relationships/hyperlink" Target="https://pubmed.ncbi.nlm.nih.gov/27790682" TargetMode="External"/><Relationship Id="rId4559" Type="http://schemas.openxmlformats.org/officeDocument/2006/relationships/hyperlink" Target="https://pubmed.ncbi.nlm.nih.gov/1386246" TargetMode="External"/><Relationship Id="rId4973" Type="http://schemas.openxmlformats.org/officeDocument/2006/relationships/hyperlink" Target="https://pubmed.ncbi.nlm.nih.gov/15994574" TargetMode="External"/><Relationship Id="rId8430" Type="http://schemas.openxmlformats.org/officeDocument/2006/relationships/hyperlink" Target="https://academic.oup.com/qjmed/article/114/1/11/5929698" TargetMode="External"/><Relationship Id="rId10360" Type="http://schemas.openxmlformats.org/officeDocument/2006/relationships/hyperlink" Target="https://onlinelibrary.wiley.com/resolve/openurl?genre=article&amp;sid=nlm:pubmed&amp;issn=0105-1873&amp;date=1998&amp;volume=38&amp;issue=3&amp;spage=179" TargetMode="External"/><Relationship Id="rId11411" Type="http://schemas.openxmlformats.org/officeDocument/2006/relationships/hyperlink" Target="https://www.nature.com/articles/s41467-020-14551-2" TargetMode="External"/><Relationship Id="rId3575" Type="http://schemas.openxmlformats.org/officeDocument/2006/relationships/hyperlink" Target="https://pubmed.ncbi.nlm.nih.gov/37173108" TargetMode="External"/><Relationship Id="rId4626" Type="http://schemas.openxmlformats.org/officeDocument/2006/relationships/hyperlink" Target="https://pubmed.ncbi.nlm.nih.gov/36281748" TargetMode="External"/><Relationship Id="rId7032" Type="http://schemas.openxmlformats.org/officeDocument/2006/relationships/hyperlink" Target="https://academic.oup.com/hmg/article/8/6/1135/601260" TargetMode="External"/><Relationship Id="rId10013" Type="http://schemas.openxmlformats.org/officeDocument/2006/relationships/hyperlink" Target="https://ojrd.biomedcentral.com/articles/10.1186/s13023-023-02817-z" TargetMode="External"/><Relationship Id="rId496" Type="http://schemas.openxmlformats.org/officeDocument/2006/relationships/hyperlink" Target="https://pubmed.ncbi.nlm.nih.gov/8286233" TargetMode="External"/><Relationship Id="rId2177" Type="http://schemas.openxmlformats.org/officeDocument/2006/relationships/hyperlink" Target="https://pubmed.ncbi.nlm.nih.gov/26471370" TargetMode="External"/><Relationship Id="rId2591" Type="http://schemas.openxmlformats.org/officeDocument/2006/relationships/hyperlink" Target="https://pubmed.ncbi.nlm.nih.gov/31790667" TargetMode="External"/><Relationship Id="rId3228" Type="http://schemas.openxmlformats.org/officeDocument/2006/relationships/hyperlink" Target="https://pubmed.ncbi.nlm.nih.gov/9631995" TargetMode="External"/><Relationship Id="rId3642" Type="http://schemas.openxmlformats.org/officeDocument/2006/relationships/hyperlink" Target="https://pubmed.ncbi.nlm.nih.gov/27547965" TargetMode="External"/><Relationship Id="rId6798" Type="http://schemas.openxmlformats.org/officeDocument/2006/relationships/hyperlink" Target="https://academic.oup.com/ced/article/26/7/613/6628013" TargetMode="External"/><Relationship Id="rId7849" Type="http://schemas.openxmlformats.org/officeDocument/2006/relationships/hyperlink" Target="https://academic.oup.com/ced/article-abstract/36/8/840/6622347?redirectedFrom=fulltext" TargetMode="External"/><Relationship Id="rId12185" Type="http://schemas.openxmlformats.org/officeDocument/2006/relationships/hyperlink" Target="https://academic.oup.com/toxsci/article/71/2/137/1660324" TargetMode="External"/><Relationship Id="rId149" Type="http://schemas.openxmlformats.org/officeDocument/2006/relationships/hyperlink" Target="https://pubmed.ncbi.nlm.nih.gov/26994263" TargetMode="External"/><Relationship Id="rId563" Type="http://schemas.openxmlformats.org/officeDocument/2006/relationships/hyperlink" Target="https://pubmed.ncbi.nlm.nih.gov/37804473" TargetMode="External"/><Relationship Id="rId1193" Type="http://schemas.openxmlformats.org/officeDocument/2006/relationships/hyperlink" Target="https://pubmed.ncbi.nlm.nih.gov/25989336" TargetMode="External"/><Relationship Id="rId2244" Type="http://schemas.openxmlformats.org/officeDocument/2006/relationships/hyperlink" Target="https://pubmed.ncbi.nlm.nih.gov/20621340" TargetMode="External"/><Relationship Id="rId9271" Type="http://schemas.openxmlformats.org/officeDocument/2006/relationships/hyperlink" Target="https://academic.oup.com/ced/article-abstract/24/2/127/6627655?redirectedFrom=fulltext" TargetMode="External"/><Relationship Id="rId216" Type="http://schemas.openxmlformats.org/officeDocument/2006/relationships/hyperlink" Target="https://pubmed.ncbi.nlm.nih.gov/23696368" TargetMode="External"/><Relationship Id="rId1260" Type="http://schemas.openxmlformats.org/officeDocument/2006/relationships/hyperlink" Target="https://pubmed.ncbi.nlm.nih.gov/17300657" TargetMode="External"/><Relationship Id="rId6865" Type="http://schemas.openxmlformats.org/officeDocument/2006/relationships/hyperlink" Target="https://academic.oup.com/bjd/article-abstract/133/6/823/6681777?redirectedFrom=fulltext" TargetMode="External"/><Relationship Id="rId7916" Type="http://schemas.openxmlformats.org/officeDocument/2006/relationships/hyperlink" Target="https://ebm.bmj.com/lookup/pmidlookup?view=long&amp;pmid=17213121" TargetMode="External"/><Relationship Id="rId12252" Type="http://schemas.openxmlformats.org/officeDocument/2006/relationships/hyperlink" Target="https://linkinghub.elsevier.com/retrieve/pii/S0278691599000691" TargetMode="External"/><Relationship Id="rId630" Type="http://schemas.openxmlformats.org/officeDocument/2006/relationships/hyperlink" Target="https://pubmed.ncbi.nlm.nih.gov/21564067" TargetMode="External"/><Relationship Id="rId2311" Type="http://schemas.openxmlformats.org/officeDocument/2006/relationships/hyperlink" Target="https://pubmed.ncbi.nlm.nih.gov/11167982" TargetMode="External"/><Relationship Id="rId4069" Type="http://schemas.openxmlformats.org/officeDocument/2006/relationships/hyperlink" Target="https://pubmed.ncbi.nlm.nih.gov/9746197" TargetMode="External"/><Relationship Id="rId5467" Type="http://schemas.openxmlformats.org/officeDocument/2006/relationships/hyperlink" Target="https://pubmed.ncbi.nlm.nih.gov/36792321" TargetMode="External"/><Relationship Id="rId5881" Type="http://schemas.openxmlformats.org/officeDocument/2006/relationships/hyperlink" Target="https://pubmed.ncbi.nlm.nih.gov/22307314" TargetMode="External"/><Relationship Id="rId6518" Type="http://schemas.openxmlformats.org/officeDocument/2006/relationships/hyperlink" Target="https://academic.oup.com/bjd/article/176/3/650/6749945" TargetMode="External"/><Relationship Id="rId6932" Type="http://schemas.openxmlformats.org/officeDocument/2006/relationships/hyperlink" Target="https://link.springer.com/article/10.1007/s13555-023-00960-w" TargetMode="External"/><Relationship Id="rId4483" Type="http://schemas.openxmlformats.org/officeDocument/2006/relationships/hyperlink" Target="https://pubmed.ncbi.nlm.nih.gov/16787464" TargetMode="External"/><Relationship Id="rId5534" Type="http://schemas.openxmlformats.org/officeDocument/2006/relationships/hyperlink" Target="https://pubmed.ncbi.nlm.nih.gov/23266432" TargetMode="External"/><Relationship Id="rId3085" Type="http://schemas.openxmlformats.org/officeDocument/2006/relationships/hyperlink" Target="https://pubmed.ncbi.nlm.nih.gov/28164266" TargetMode="External"/><Relationship Id="rId4136" Type="http://schemas.openxmlformats.org/officeDocument/2006/relationships/hyperlink" Target="https://pubmed.ncbi.nlm.nih.gov/34705166" TargetMode="External"/><Relationship Id="rId4550" Type="http://schemas.openxmlformats.org/officeDocument/2006/relationships/hyperlink" Target="https://pubmed.ncbi.nlm.nih.gov/8088156" TargetMode="External"/><Relationship Id="rId5601" Type="http://schemas.openxmlformats.org/officeDocument/2006/relationships/hyperlink" Target="https://pubmed.ncbi.nlm.nih.gov/17875883" TargetMode="External"/><Relationship Id="rId8757" Type="http://schemas.openxmlformats.org/officeDocument/2006/relationships/hyperlink" Target="https://academic.oup.com/ced/article/46/2/371/6598264" TargetMode="External"/><Relationship Id="rId9808" Type="http://schemas.openxmlformats.org/officeDocument/2006/relationships/hyperlink" Target="https://linkinghub.elsevier.com/retrieve/pii/S0022-202X(15)60152-X" TargetMode="External"/><Relationship Id="rId10687" Type="http://schemas.openxmlformats.org/officeDocument/2006/relationships/hyperlink" Target="https://academic.oup.com/bjd/article-abstract/135/4/656/6681750?redirectedFrom=fulltext" TargetMode="External"/><Relationship Id="rId3152" Type="http://schemas.openxmlformats.org/officeDocument/2006/relationships/hyperlink" Target="https://pubmed.ncbi.nlm.nih.gov/21410760" TargetMode="External"/><Relationship Id="rId4203" Type="http://schemas.openxmlformats.org/officeDocument/2006/relationships/hyperlink" Target="https://pubmed.ncbi.nlm.nih.gov/27274293" TargetMode="External"/><Relationship Id="rId7359" Type="http://schemas.openxmlformats.org/officeDocument/2006/relationships/hyperlink" Target="https://academic.oup.com/ced/article-abstract/36/7/745/6622652?redirectedFrom=fulltext" TargetMode="External"/><Relationship Id="rId7773" Type="http://schemas.openxmlformats.org/officeDocument/2006/relationships/hyperlink" Target="https://europepmc.org/abstract/MED/27570692" TargetMode="External"/><Relationship Id="rId8824" Type="http://schemas.openxmlformats.org/officeDocument/2006/relationships/hyperlink" Target="https://europepmc.org/abstract/MED/35663774" TargetMode="External"/><Relationship Id="rId11738" Type="http://schemas.openxmlformats.org/officeDocument/2006/relationships/hyperlink" Target="https://www.cochranelibrary.com/cdsr/doi/10.1002/14651858.CD006389.pub2/full" TargetMode="External"/><Relationship Id="rId6375" Type="http://schemas.openxmlformats.org/officeDocument/2006/relationships/hyperlink" Target="https://pubmed.ncbi.nlm.nih.gov/19486198" TargetMode="External"/><Relationship Id="rId7426" Type="http://schemas.openxmlformats.org/officeDocument/2006/relationships/hyperlink" Target="https://linkinghub.elsevier.com/retrieve/pii/S0022-202X(21)02473-8" TargetMode="External"/><Relationship Id="rId10754" Type="http://schemas.openxmlformats.org/officeDocument/2006/relationships/hyperlink" Target="https://onlinelibrary.wiley.com/doi/10.1111/j.0105-1873.2006.00834a.x" TargetMode="External"/><Relationship Id="rId11805" Type="http://schemas.openxmlformats.org/officeDocument/2006/relationships/hyperlink" Target="https://academic.oup.com/bjd/article-abstract/156/1/194/6643067?redirectedFrom=fulltext" TargetMode="External"/><Relationship Id="rId140" Type="http://schemas.openxmlformats.org/officeDocument/2006/relationships/hyperlink" Target="https://pubmed.ncbi.nlm.nih.gov/27180926" TargetMode="External"/><Relationship Id="rId3969" Type="http://schemas.openxmlformats.org/officeDocument/2006/relationships/hyperlink" Target="https://pubmed.ncbi.nlm.nih.gov/8365160" TargetMode="External"/><Relationship Id="rId5391" Type="http://schemas.openxmlformats.org/officeDocument/2006/relationships/hyperlink" Target="https://pubmed.ncbi.nlm.nih.gov/9290417" TargetMode="External"/><Relationship Id="rId6028" Type="http://schemas.openxmlformats.org/officeDocument/2006/relationships/hyperlink" Target="https://pubmed.ncbi.nlm.nih.gov/11380546" TargetMode="External"/><Relationship Id="rId7840" Type="http://schemas.openxmlformats.org/officeDocument/2006/relationships/hyperlink" Target="https://onlinelibrary.wiley.com/doi/10.1002/ebch.827" TargetMode="External"/><Relationship Id="rId9598" Type="http://schemas.openxmlformats.org/officeDocument/2006/relationships/hyperlink" Target="https://www.clinicalkey.com/content/playBy/pii?v=S0738-081X(10)00218-X" TargetMode="External"/><Relationship Id="rId10407" Type="http://schemas.openxmlformats.org/officeDocument/2006/relationships/hyperlink" Target="https://onlinelibrary.wiley.com/resolve/openurl?genre=article&amp;sid=nlm:pubmed&amp;issn=0105-1873&amp;date=1992&amp;volume=26&amp;issue=2&amp;spage=91" TargetMode="External"/><Relationship Id="rId10821" Type="http://schemas.openxmlformats.org/officeDocument/2006/relationships/hyperlink" Target="https://academic.oup.com/ced/article-abstract/18/1/47/6629447?redirectedFrom=fulltext" TargetMode="External"/><Relationship Id="rId6" Type="http://schemas.openxmlformats.org/officeDocument/2006/relationships/hyperlink" Target="https://pubmed.ncbi.nlm.nih.gov/37952181" TargetMode="External"/><Relationship Id="rId2985" Type="http://schemas.openxmlformats.org/officeDocument/2006/relationships/hyperlink" Target="https://pubmed.ncbi.nlm.nih.gov/8857338" TargetMode="External"/><Relationship Id="rId5044" Type="http://schemas.openxmlformats.org/officeDocument/2006/relationships/hyperlink" Target="https://pubmed.ncbi.nlm.nih.gov/10902596" TargetMode="External"/><Relationship Id="rId6442" Type="http://schemas.openxmlformats.org/officeDocument/2006/relationships/hyperlink" Target="https://academic.oup.com/ced/article/47/12/2234/6966307" TargetMode="External"/><Relationship Id="rId957" Type="http://schemas.openxmlformats.org/officeDocument/2006/relationships/hyperlink" Target="https://pubmed.ncbi.nlm.nih.gov/27935634" TargetMode="External"/><Relationship Id="rId1587" Type="http://schemas.openxmlformats.org/officeDocument/2006/relationships/hyperlink" Target="https://pubmed.ncbi.nlm.nih.gov/15241359" TargetMode="External"/><Relationship Id="rId2638" Type="http://schemas.openxmlformats.org/officeDocument/2006/relationships/hyperlink" Target="https://pubmed.ncbi.nlm.nih.gov/28899682" TargetMode="External"/><Relationship Id="rId9665" Type="http://schemas.openxmlformats.org/officeDocument/2006/relationships/hyperlink" Target="https://jamanetwork.com/journals/jamadermatology/fullarticle/10.1001/jamadermatol.2019.1268" TargetMode="External"/><Relationship Id="rId11595" Type="http://schemas.openxmlformats.org/officeDocument/2006/relationships/hyperlink" Target="https://onlinelibrary.wiley.com/resolve/openurl?genre=article&amp;sid=nlm:pubmed&amp;issn=0105-1873&amp;date=1997&amp;volume=37&amp;issue=1&amp;spage=41" TargetMode="External"/><Relationship Id="rId1654" Type="http://schemas.openxmlformats.org/officeDocument/2006/relationships/hyperlink" Target="https://pubmed.ncbi.nlm.nih.gov/9892950" TargetMode="External"/><Relationship Id="rId2705" Type="http://schemas.openxmlformats.org/officeDocument/2006/relationships/hyperlink" Target="https://pubmed.ncbi.nlm.nih.gov/25059916" TargetMode="External"/><Relationship Id="rId4060" Type="http://schemas.openxmlformats.org/officeDocument/2006/relationships/hyperlink" Target="https://pubmed.ncbi.nlm.nih.gov/10468809" TargetMode="External"/><Relationship Id="rId5111" Type="http://schemas.openxmlformats.org/officeDocument/2006/relationships/hyperlink" Target="https://pubmed.ncbi.nlm.nih.gov/1634001" TargetMode="External"/><Relationship Id="rId8267" Type="http://schemas.openxmlformats.org/officeDocument/2006/relationships/hyperlink" Target="https://academic.oup.com/bjd/article/183/2/294/6600425" TargetMode="External"/><Relationship Id="rId8681" Type="http://schemas.openxmlformats.org/officeDocument/2006/relationships/hyperlink" Target="https://europepmc.org/abstract/MED/37112275" TargetMode="External"/><Relationship Id="rId9318" Type="http://schemas.openxmlformats.org/officeDocument/2006/relationships/hyperlink" Target="https://linkinghub.elsevier.com/retrieve/pii/0190-9622(93)70203-6" TargetMode="External"/><Relationship Id="rId9732" Type="http://schemas.openxmlformats.org/officeDocument/2006/relationships/hyperlink" Target="https://www.clinicalkey.com/content/playBy/pii?v=S0738-081X(21)00022-5" TargetMode="External"/><Relationship Id="rId10197" Type="http://schemas.openxmlformats.org/officeDocument/2006/relationships/hyperlink" Target="https://linkinghub.elsevier.com/retrieve/pii/0042-6989(70)90053-2" TargetMode="External"/><Relationship Id="rId11248" Type="http://schemas.openxmlformats.org/officeDocument/2006/relationships/hyperlink" Target="https://linkinghub.elsevier.com/retrieve/pii/S0304394003006918" TargetMode="External"/><Relationship Id="rId11662" Type="http://schemas.openxmlformats.org/officeDocument/2006/relationships/hyperlink" Target="https://academic.oup.com/occmed/article-abstract/44/2/63/1419267?redirectedFrom=fulltext" TargetMode="External"/><Relationship Id="rId1307" Type="http://schemas.openxmlformats.org/officeDocument/2006/relationships/hyperlink" Target="https://pubmed.ncbi.nlm.nih.gov/35377959" TargetMode="External"/><Relationship Id="rId1721" Type="http://schemas.openxmlformats.org/officeDocument/2006/relationships/hyperlink" Target="https://pubmed.ncbi.nlm.nih.gov/33962057" TargetMode="External"/><Relationship Id="rId4877" Type="http://schemas.openxmlformats.org/officeDocument/2006/relationships/hyperlink" Target="https://pubmed.ncbi.nlm.nih.gov/22517932" TargetMode="External"/><Relationship Id="rId5928" Type="http://schemas.openxmlformats.org/officeDocument/2006/relationships/hyperlink" Target="https://pubmed.ncbi.nlm.nih.gov/18503602" TargetMode="External"/><Relationship Id="rId7283" Type="http://schemas.openxmlformats.org/officeDocument/2006/relationships/hyperlink" Target="https://link.springer.com/article/10.1007/s13555-021-00501-3" TargetMode="External"/><Relationship Id="rId8334" Type="http://schemas.openxmlformats.org/officeDocument/2006/relationships/hyperlink" Target="https://linkinghub.elsevier.com/retrieve/pii/S0002-9297(07)63927-5" TargetMode="External"/><Relationship Id="rId10264" Type="http://schemas.openxmlformats.org/officeDocument/2006/relationships/hyperlink" Target="https://onlinelibrary.wiley.com/resolve/openurl?genre=article&amp;sid=nlm:pubmed&amp;issn=0307-6938&amp;date=1996&amp;volume=21&amp;issue=1&amp;spage=43" TargetMode="External"/><Relationship Id="rId11315" Type="http://schemas.openxmlformats.org/officeDocument/2006/relationships/hyperlink" Target="https://europepmc.org/abstract/MED/8634553" TargetMode="External"/><Relationship Id="rId13" Type="http://schemas.openxmlformats.org/officeDocument/2006/relationships/hyperlink" Target="https://pubmed.ncbi.nlm.nih.gov/36174714" TargetMode="External"/><Relationship Id="rId3479" Type="http://schemas.openxmlformats.org/officeDocument/2006/relationships/hyperlink" Target="https://pubmed.ncbi.nlm.nih.gov/28864078" TargetMode="External"/><Relationship Id="rId7350" Type="http://schemas.openxmlformats.org/officeDocument/2006/relationships/hyperlink" Target="https://academic.oup.com/ced/article-abstract/39/3/428/6621250?redirectedFrom=fulltext" TargetMode="External"/><Relationship Id="rId8401" Type="http://schemas.openxmlformats.org/officeDocument/2006/relationships/hyperlink" Target="https://academic.oup.com/ced/advance-article/doi/10.1093/ced/llad269/7241482" TargetMode="External"/><Relationship Id="rId2495" Type="http://schemas.openxmlformats.org/officeDocument/2006/relationships/hyperlink" Target="https://pubmed.ncbi.nlm.nih.gov/20373521" TargetMode="External"/><Relationship Id="rId3893" Type="http://schemas.openxmlformats.org/officeDocument/2006/relationships/hyperlink" Target="https://pubmed.ncbi.nlm.nih.gov/6070131" TargetMode="External"/><Relationship Id="rId4944" Type="http://schemas.openxmlformats.org/officeDocument/2006/relationships/hyperlink" Target="https://pubmed.ncbi.nlm.nih.gov/18559412" TargetMode="External"/><Relationship Id="rId7003" Type="http://schemas.openxmlformats.org/officeDocument/2006/relationships/hyperlink" Target="https://linkinghub.elsevier.com/retrieve/pii/S0022-202X(15)34442-0" TargetMode="External"/><Relationship Id="rId10331" Type="http://schemas.openxmlformats.org/officeDocument/2006/relationships/hyperlink" Target="https://onlinelibrary.wiley.com/resolve/openurl?genre=article&amp;sid=nlm:pubmed&amp;issn=0105-1873&amp;date=2002&amp;volume=47&amp;issue=2&amp;spage=117" TargetMode="External"/><Relationship Id="rId12089" Type="http://schemas.openxmlformats.org/officeDocument/2006/relationships/hyperlink" Target="https://www.tandfonline.com/doi/full/10.1080/15569520802636280" TargetMode="External"/><Relationship Id="rId467" Type="http://schemas.openxmlformats.org/officeDocument/2006/relationships/hyperlink" Target="https://pubmed.ncbi.nlm.nih.gov/9856826" TargetMode="External"/><Relationship Id="rId1097" Type="http://schemas.openxmlformats.org/officeDocument/2006/relationships/hyperlink" Target="https://pubmed.ncbi.nlm.nih.gov/33798446" TargetMode="External"/><Relationship Id="rId2148" Type="http://schemas.openxmlformats.org/officeDocument/2006/relationships/hyperlink" Target="https://pubmed.ncbi.nlm.nih.gov/27534273" TargetMode="External"/><Relationship Id="rId3546" Type="http://schemas.openxmlformats.org/officeDocument/2006/relationships/hyperlink" Target="https://pubmed.ncbi.nlm.nih.gov/17410198" TargetMode="External"/><Relationship Id="rId3960" Type="http://schemas.openxmlformats.org/officeDocument/2006/relationships/hyperlink" Target="https://pubmed.ncbi.nlm.nih.gov/9746197" TargetMode="External"/><Relationship Id="rId9175" Type="http://schemas.openxmlformats.org/officeDocument/2006/relationships/hyperlink" Target="https://academic.oup.com/ced/article-abstract/32/6/687/6624524?redirectedFrom=fulltext" TargetMode="External"/><Relationship Id="rId881" Type="http://schemas.openxmlformats.org/officeDocument/2006/relationships/hyperlink" Target="https://pubmed.ncbi.nlm.nih.gov/36259656" TargetMode="External"/><Relationship Id="rId2562" Type="http://schemas.openxmlformats.org/officeDocument/2006/relationships/hyperlink" Target="https://pubmed.ncbi.nlm.nih.gov/32810291" TargetMode="External"/><Relationship Id="rId3613" Type="http://schemas.openxmlformats.org/officeDocument/2006/relationships/hyperlink" Target="https://pubmed.ncbi.nlm.nih.gov/30706503" TargetMode="External"/><Relationship Id="rId6769" Type="http://schemas.openxmlformats.org/officeDocument/2006/relationships/hyperlink" Target="https://linkinghub.elsevier.com/retrieve/pii/S0022-202X(15)30258-X" TargetMode="External"/><Relationship Id="rId12156" Type="http://schemas.openxmlformats.org/officeDocument/2006/relationships/hyperlink" Target="https://academic.oup.com/bjd/article-abstract/153/2/364/6636454?redirectedFrom=fulltext" TargetMode="External"/><Relationship Id="rId534" Type="http://schemas.openxmlformats.org/officeDocument/2006/relationships/hyperlink" Target="https://pubmed.ncbi.nlm.nih.gov/2277131" TargetMode="External"/><Relationship Id="rId1164" Type="http://schemas.openxmlformats.org/officeDocument/2006/relationships/hyperlink" Target="https://pubmed.ncbi.nlm.nih.gov/28027825" TargetMode="External"/><Relationship Id="rId2215" Type="http://schemas.openxmlformats.org/officeDocument/2006/relationships/hyperlink" Target="https://pubmed.ncbi.nlm.nih.gov/23684069" TargetMode="External"/><Relationship Id="rId5785" Type="http://schemas.openxmlformats.org/officeDocument/2006/relationships/hyperlink" Target="https://pubmed.ncbi.nlm.nih.gov/23061788" TargetMode="External"/><Relationship Id="rId6836" Type="http://schemas.openxmlformats.org/officeDocument/2006/relationships/hyperlink" Target="https://linkinghub.elsevier.com/retrieve/pii/S0190-9622(99)80057-7" TargetMode="External"/><Relationship Id="rId8191" Type="http://schemas.openxmlformats.org/officeDocument/2006/relationships/hyperlink" Target="https://academic.oup.com/bjd/article-abstract/151/2/513/6635996?redirectedFrom=fulltext" TargetMode="External"/><Relationship Id="rId9242" Type="http://schemas.openxmlformats.org/officeDocument/2006/relationships/hyperlink" Target="https://linkinghub.elsevier.com/retrieve/pii/S0022-202X(15)41555-6" TargetMode="External"/><Relationship Id="rId11172" Type="http://schemas.openxmlformats.org/officeDocument/2006/relationships/hyperlink" Target="https://academic.oup.com/bjd/article-abstract/160/2/353/6641961?redirectedFrom=fulltext" TargetMode="External"/><Relationship Id="rId12223" Type="http://schemas.openxmlformats.org/officeDocument/2006/relationships/hyperlink" Target="https://onlinelibrary.wiley.com/resolve/openurl?genre=article&amp;sid=nlm:pubmed&amp;issn=0105-1873&amp;date=2000&amp;volume=42&amp;issue=5&amp;spage=310" TargetMode="External"/><Relationship Id="rId601" Type="http://schemas.openxmlformats.org/officeDocument/2006/relationships/hyperlink" Target="https://pubmed.ncbi.nlm.nih.gov/30851191" TargetMode="External"/><Relationship Id="rId1231" Type="http://schemas.openxmlformats.org/officeDocument/2006/relationships/hyperlink" Target="https://pubmed.ncbi.nlm.nih.gov/21375519" TargetMode="External"/><Relationship Id="rId4387" Type="http://schemas.openxmlformats.org/officeDocument/2006/relationships/hyperlink" Target="https://pubmed.ncbi.nlm.nih.gov/29133235" TargetMode="External"/><Relationship Id="rId5438" Type="http://schemas.openxmlformats.org/officeDocument/2006/relationships/hyperlink" Target="https://pubmed.ncbi.nlm.nih.gov/23365116" TargetMode="External"/><Relationship Id="rId5852" Type="http://schemas.openxmlformats.org/officeDocument/2006/relationships/hyperlink" Target="https://pubmed.ncbi.nlm.nih.gov/23980877" TargetMode="External"/><Relationship Id="rId4454" Type="http://schemas.openxmlformats.org/officeDocument/2006/relationships/hyperlink" Target="https://pubmed.ncbi.nlm.nih.gov/20443999" TargetMode="External"/><Relationship Id="rId5505" Type="http://schemas.openxmlformats.org/officeDocument/2006/relationships/hyperlink" Target="https://pubmed.ncbi.nlm.nih.gov/31087067" TargetMode="External"/><Relationship Id="rId6903" Type="http://schemas.openxmlformats.org/officeDocument/2006/relationships/hyperlink" Target="https://linkinghub.elsevier.com/retrieve/pii/S0022-202X(90)91318-6" TargetMode="External"/><Relationship Id="rId11989" Type="http://schemas.openxmlformats.org/officeDocument/2006/relationships/hyperlink" Target="https://linkinghub.elsevier.com/retrieve/pii/S0273-2300(21)00253-1" TargetMode="External"/><Relationship Id="rId3056" Type="http://schemas.openxmlformats.org/officeDocument/2006/relationships/hyperlink" Target="https://pubmed.ncbi.nlm.nih.gov/31802330" TargetMode="External"/><Relationship Id="rId3470" Type="http://schemas.openxmlformats.org/officeDocument/2006/relationships/hyperlink" Target="https://pubmed.ncbi.nlm.nih.gov/29021166" TargetMode="External"/><Relationship Id="rId4107" Type="http://schemas.openxmlformats.org/officeDocument/2006/relationships/hyperlink" Target="https://pubmed.ncbi.nlm.nih.gov/1516248" TargetMode="External"/><Relationship Id="rId391" Type="http://schemas.openxmlformats.org/officeDocument/2006/relationships/hyperlink" Target="https://pubmed.ncbi.nlm.nih.gov/12932239" TargetMode="External"/><Relationship Id="rId2072" Type="http://schemas.openxmlformats.org/officeDocument/2006/relationships/hyperlink" Target="https://pubmed.ncbi.nlm.nih.gov/35438416" TargetMode="External"/><Relationship Id="rId3123" Type="http://schemas.openxmlformats.org/officeDocument/2006/relationships/hyperlink" Target="https://pubmed.ncbi.nlm.nih.gov/24641699" TargetMode="External"/><Relationship Id="rId4521" Type="http://schemas.openxmlformats.org/officeDocument/2006/relationships/hyperlink" Target="https://pubmed.ncbi.nlm.nih.gov/9565294" TargetMode="External"/><Relationship Id="rId6279" Type="http://schemas.openxmlformats.org/officeDocument/2006/relationships/hyperlink" Target="https://pubmed.ncbi.nlm.nih.gov/2357499" TargetMode="External"/><Relationship Id="rId7677" Type="http://schemas.openxmlformats.org/officeDocument/2006/relationships/hyperlink" Target="https://europepmc.org/abstract/MED/34135032" TargetMode="External"/><Relationship Id="rId8728" Type="http://schemas.openxmlformats.org/officeDocument/2006/relationships/hyperlink" Target="https://academic.oup.com/ced/article-abstract/39/5/608/6621059?redirectedFrom=fulltext" TargetMode="External"/><Relationship Id="rId10658" Type="http://schemas.openxmlformats.org/officeDocument/2006/relationships/hyperlink" Target="https://europepmc.org/abstract/MED/37538321" TargetMode="External"/><Relationship Id="rId11709" Type="http://schemas.openxmlformats.org/officeDocument/2006/relationships/hyperlink" Target="https://onlinelibrary.wiley.com/doi/10.1111/cod.13053" TargetMode="External"/><Relationship Id="rId6693" Type="http://schemas.openxmlformats.org/officeDocument/2006/relationships/hyperlink" Target="https://academic.oup.com/bjd/article-abstract/158/1/138/6641302?redirectedFrom=fulltext" TargetMode="External"/><Relationship Id="rId7744" Type="http://schemas.openxmlformats.org/officeDocument/2006/relationships/hyperlink" Target="https://ctajournal.biomedcentral.com/articles/10.1186/s13601-018-0233-8" TargetMode="External"/><Relationship Id="rId10725" Type="http://schemas.openxmlformats.org/officeDocument/2006/relationships/hyperlink" Target="https://www.cochranelibrary.com/cdsr/doi/10.1002/14651858.CD004414.pub2/full" TargetMode="External"/><Relationship Id="rId12080" Type="http://schemas.openxmlformats.org/officeDocument/2006/relationships/hyperlink" Target="https://linkinghub.elsevier.com/retrieve/pii/S0273-2300(09)00108-1" TargetMode="External"/><Relationship Id="rId2889" Type="http://schemas.openxmlformats.org/officeDocument/2006/relationships/hyperlink" Target="https://pubmed.ncbi.nlm.nih.gov/15550148" TargetMode="External"/><Relationship Id="rId5295" Type="http://schemas.openxmlformats.org/officeDocument/2006/relationships/hyperlink" Target="https://pubmed.ncbi.nlm.nih.gov/24126943" TargetMode="External"/><Relationship Id="rId6346" Type="http://schemas.openxmlformats.org/officeDocument/2006/relationships/hyperlink" Target="https://pubmed.ncbi.nlm.nih.gov/24684197" TargetMode="External"/><Relationship Id="rId6760" Type="http://schemas.openxmlformats.org/officeDocument/2006/relationships/hyperlink" Target="https://linkinghub.elsevier.com/retrieve/pii/S0022-202X(15)30597-2" TargetMode="External"/><Relationship Id="rId7811" Type="http://schemas.openxmlformats.org/officeDocument/2006/relationships/hyperlink" Target="https://academic.oup.com/bjd/article/169/4/731/6615052" TargetMode="External"/><Relationship Id="rId111" Type="http://schemas.openxmlformats.org/officeDocument/2006/relationships/hyperlink" Target="https://pubmed.ncbi.nlm.nih.gov/28646610" TargetMode="External"/><Relationship Id="rId2956" Type="http://schemas.openxmlformats.org/officeDocument/2006/relationships/hyperlink" Target="https://pubmed.ncbi.nlm.nih.gov/9892956" TargetMode="External"/><Relationship Id="rId5362" Type="http://schemas.openxmlformats.org/officeDocument/2006/relationships/hyperlink" Target="https://pubmed.ncbi.nlm.nih.gov/10564326" TargetMode="External"/><Relationship Id="rId6413" Type="http://schemas.openxmlformats.org/officeDocument/2006/relationships/hyperlink" Target="https://onlinelibrary.wiley.com/doi/10.1111/jdv.18720" TargetMode="External"/><Relationship Id="rId9569" Type="http://schemas.openxmlformats.org/officeDocument/2006/relationships/hyperlink" Target="https://onlinelibrary.wiley.com/doi/10.1111/cod.13691" TargetMode="External"/><Relationship Id="rId9983" Type="http://schemas.openxmlformats.org/officeDocument/2006/relationships/hyperlink" Target="https://bmcdermatol.biomedcentral.com/articles/10.1186/1471-5945-14-10" TargetMode="External"/><Relationship Id="rId11499" Type="http://schemas.openxmlformats.org/officeDocument/2006/relationships/hyperlink" Target="https://www.tandfonline.com/doi/full/10.1080/14737140.2016.1230020" TargetMode="External"/><Relationship Id="rId928" Type="http://schemas.openxmlformats.org/officeDocument/2006/relationships/hyperlink" Target="https://pubmed.ncbi.nlm.nih.gov/31120382" TargetMode="External"/><Relationship Id="rId1558" Type="http://schemas.openxmlformats.org/officeDocument/2006/relationships/hyperlink" Target="https://pubmed.ncbi.nlm.nih.gov/16627489" TargetMode="External"/><Relationship Id="rId2609" Type="http://schemas.openxmlformats.org/officeDocument/2006/relationships/hyperlink" Target="https://pubmed.ncbi.nlm.nih.gov/33161406" TargetMode="External"/><Relationship Id="rId5015" Type="http://schemas.openxmlformats.org/officeDocument/2006/relationships/hyperlink" Target="https://pubmed.ncbi.nlm.nih.gov/12442256" TargetMode="External"/><Relationship Id="rId8585" Type="http://schemas.openxmlformats.org/officeDocument/2006/relationships/hyperlink" Target="https://linkinghub.elsevier.com/retrieve/pii/S0022-202X(15)34945-9" TargetMode="External"/><Relationship Id="rId9636" Type="http://schemas.openxmlformats.org/officeDocument/2006/relationships/hyperlink" Target="https://linkinghub.elsevier.com/retrieve/pii/S0022-202X(23)00160-4" TargetMode="External"/><Relationship Id="rId1972" Type="http://schemas.openxmlformats.org/officeDocument/2006/relationships/hyperlink" Target="https://pubmed.ncbi.nlm.nih.gov/21678407" TargetMode="External"/><Relationship Id="rId4031" Type="http://schemas.openxmlformats.org/officeDocument/2006/relationships/hyperlink" Target="https://pubmed.ncbi.nlm.nih.gov/12596823" TargetMode="External"/><Relationship Id="rId7187" Type="http://schemas.openxmlformats.org/officeDocument/2006/relationships/hyperlink" Target="https://journals.lww.com/co-allergy/abstract/2014/10000/the_association_between_atopic_dermatitis_and_food.9.aspx" TargetMode="External"/><Relationship Id="rId8238" Type="http://schemas.openxmlformats.org/officeDocument/2006/relationships/hyperlink" Target="https://europepmc.org/abstract/MED/35791876" TargetMode="External"/><Relationship Id="rId10168" Type="http://schemas.openxmlformats.org/officeDocument/2006/relationships/hyperlink" Target="https://academic.oup.com/bjd/article-abstract/140/2/297/6683855?redirectedFrom=fulltext" TargetMode="External"/><Relationship Id="rId11566" Type="http://schemas.openxmlformats.org/officeDocument/2006/relationships/hyperlink" Target="https://academic.oup.com/bjd/article-abstract/142/3/441/6689648?redirectedFrom=fulltext" TargetMode="External"/><Relationship Id="rId11980" Type="http://schemas.openxmlformats.org/officeDocument/2006/relationships/hyperlink" Target="https://europepmc.org/abstract/MED/10622029" TargetMode="External"/><Relationship Id="rId1625" Type="http://schemas.openxmlformats.org/officeDocument/2006/relationships/hyperlink" Target="https://pubmed.ncbi.nlm.nih.gov/11287943" TargetMode="External"/><Relationship Id="rId7254" Type="http://schemas.openxmlformats.org/officeDocument/2006/relationships/hyperlink" Target="https://onlinelibrary.wiley.com/doi/10.1111/jdv.18687" TargetMode="External"/><Relationship Id="rId8305" Type="http://schemas.openxmlformats.org/officeDocument/2006/relationships/hyperlink" Target="https://link.springer.com/article/10.1007/s13555-014-0056-z" TargetMode="External"/><Relationship Id="rId8652" Type="http://schemas.openxmlformats.org/officeDocument/2006/relationships/hyperlink" Target="https://academic.oup.com/bjd/article-abstract/139/4/572/6683688?redirectedFrom=fulltext" TargetMode="External"/><Relationship Id="rId9703" Type="http://schemas.openxmlformats.org/officeDocument/2006/relationships/hyperlink" Target="https://academic.oup.com/bjd/article-abstract/189/1/62/7104659?redirectedFrom=fulltext" TargetMode="External"/><Relationship Id="rId10582" Type="http://schemas.openxmlformats.org/officeDocument/2006/relationships/hyperlink" Target="https://journals.lww.com/optvissci/abstract/1975/02000/a_supplementary_technique_for_balancing.6.aspx" TargetMode="External"/><Relationship Id="rId11219" Type="http://schemas.openxmlformats.org/officeDocument/2006/relationships/hyperlink" Target="https://www.cambridge.org/core/product/identifier/S0007125000166899/type/journal_article" TargetMode="External"/><Relationship Id="rId11633" Type="http://schemas.openxmlformats.org/officeDocument/2006/relationships/hyperlink" Target="https://academic.oup.com/jpubhealth/article/45/2/e285/6594717" TargetMode="External"/><Relationship Id="rId3797" Type="http://schemas.openxmlformats.org/officeDocument/2006/relationships/hyperlink" Target="https://pubmed.ncbi.nlm.nih.gov/20447500" TargetMode="External"/><Relationship Id="rId4848" Type="http://schemas.openxmlformats.org/officeDocument/2006/relationships/hyperlink" Target="https://pubmed.ncbi.nlm.nih.gov/23457333" TargetMode="External"/><Relationship Id="rId10235" Type="http://schemas.openxmlformats.org/officeDocument/2006/relationships/hyperlink" Target="https://academic.oup.com/ced/article-abstract/35/6/679/6622308?redirectedFrom=fulltext" TargetMode="External"/><Relationship Id="rId11700" Type="http://schemas.openxmlformats.org/officeDocument/2006/relationships/hyperlink" Target="https://oem.bmj.com/lookup/pmidlookup?view=long&amp;pmid=32209610" TargetMode="External"/><Relationship Id="rId2399" Type="http://schemas.openxmlformats.org/officeDocument/2006/relationships/hyperlink" Target="https://pubmed.ncbi.nlm.nih.gov/23362966" TargetMode="External"/><Relationship Id="rId3864" Type="http://schemas.openxmlformats.org/officeDocument/2006/relationships/hyperlink" Target="https://pubmed.ncbi.nlm.nih.gov/20301379" TargetMode="External"/><Relationship Id="rId4915" Type="http://schemas.openxmlformats.org/officeDocument/2006/relationships/hyperlink" Target="https://pubmed.ncbi.nlm.nih.gov/19489965" TargetMode="External"/><Relationship Id="rId6270" Type="http://schemas.openxmlformats.org/officeDocument/2006/relationships/hyperlink" Target="https://pubmed.ncbi.nlm.nih.gov/7976091" TargetMode="External"/><Relationship Id="rId7321" Type="http://schemas.openxmlformats.org/officeDocument/2006/relationships/hyperlink" Target="https://academic.oup.com/ced/article-abstract/42/8/937/6623252?redirectedFrom=fulltext" TargetMode="External"/><Relationship Id="rId10302" Type="http://schemas.openxmlformats.org/officeDocument/2006/relationships/hyperlink" Target="https://onlinelibrary.wiley.com/doi/10.1111/j.1600-0536.2009.01557.x" TargetMode="External"/><Relationship Id="rId785" Type="http://schemas.openxmlformats.org/officeDocument/2006/relationships/hyperlink" Target="https://pubmed.ncbi.nlm.nih.gov/30774935" TargetMode="External"/><Relationship Id="rId2466" Type="http://schemas.openxmlformats.org/officeDocument/2006/relationships/hyperlink" Target="https://pubmed.ncbi.nlm.nih.gov/11763398" TargetMode="External"/><Relationship Id="rId2880" Type="http://schemas.openxmlformats.org/officeDocument/2006/relationships/hyperlink" Target="https://pubmed.ncbi.nlm.nih.gov/15663510" TargetMode="External"/><Relationship Id="rId3517" Type="http://schemas.openxmlformats.org/officeDocument/2006/relationships/hyperlink" Target="https://pubmed.ncbi.nlm.nih.gov/23097521" TargetMode="External"/><Relationship Id="rId3931" Type="http://schemas.openxmlformats.org/officeDocument/2006/relationships/hyperlink" Target="https://pubmed.ncbi.nlm.nih.gov/20738320" TargetMode="External"/><Relationship Id="rId9079" Type="http://schemas.openxmlformats.org/officeDocument/2006/relationships/hyperlink" Target="https://onlinelibrary.wiley.com/doi/10.1111/exd.12152" TargetMode="External"/><Relationship Id="rId9493" Type="http://schemas.openxmlformats.org/officeDocument/2006/relationships/hyperlink" Target="https://academic.oup.com/ced/article-abstract/33/2/145/6624802?redirectedFrom=fulltext" TargetMode="External"/><Relationship Id="rId12474" Type="http://schemas.openxmlformats.org/officeDocument/2006/relationships/hyperlink" Target="https://onlinelibrary.wiley.com/doi/10.1111/cod.13177" TargetMode="External"/><Relationship Id="rId438" Type="http://schemas.openxmlformats.org/officeDocument/2006/relationships/hyperlink" Target="https://pubmed.ncbi.nlm.nih.gov/10848742" TargetMode="External"/><Relationship Id="rId852" Type="http://schemas.openxmlformats.org/officeDocument/2006/relationships/hyperlink" Target="https://pubmed.ncbi.nlm.nih.gov/21576944" TargetMode="External"/><Relationship Id="rId1068" Type="http://schemas.openxmlformats.org/officeDocument/2006/relationships/hyperlink" Target="https://pubmed.ncbi.nlm.nih.gov/35050485" TargetMode="External"/><Relationship Id="rId1482" Type="http://schemas.openxmlformats.org/officeDocument/2006/relationships/hyperlink" Target="https://pubmed.ncbi.nlm.nih.gov/20738323" TargetMode="External"/><Relationship Id="rId2119" Type="http://schemas.openxmlformats.org/officeDocument/2006/relationships/hyperlink" Target="https://pubmed.ncbi.nlm.nih.gov/30132823" TargetMode="External"/><Relationship Id="rId2533" Type="http://schemas.openxmlformats.org/officeDocument/2006/relationships/hyperlink" Target="https://pubmed.ncbi.nlm.nih.gov/34927719" TargetMode="External"/><Relationship Id="rId5689" Type="http://schemas.openxmlformats.org/officeDocument/2006/relationships/hyperlink" Target="https://pubmed.ncbi.nlm.nih.gov/37901941" TargetMode="External"/><Relationship Id="rId8095" Type="http://schemas.openxmlformats.org/officeDocument/2006/relationships/hyperlink" Target="https://academic.oup.com/bjd/article-abstract/179/5/1184/6732588?redirectedFrom=fulltext" TargetMode="External"/><Relationship Id="rId9146" Type="http://schemas.openxmlformats.org/officeDocument/2006/relationships/hyperlink" Target="https://www.clinicalkey.com/content/playBy/pii?v=S0733-8635(10)00017-3" TargetMode="External"/><Relationship Id="rId9560" Type="http://schemas.openxmlformats.org/officeDocument/2006/relationships/hyperlink" Target="https://onlinelibrary.wiley.com/doi/10.1111/cod.12647" TargetMode="External"/><Relationship Id="rId11076" Type="http://schemas.openxmlformats.org/officeDocument/2006/relationships/hyperlink" Target="https://onlinelibrary.wiley.com/doi/10.1111/cod.12285" TargetMode="External"/><Relationship Id="rId12127" Type="http://schemas.openxmlformats.org/officeDocument/2006/relationships/hyperlink" Target="https://jpet.aspetjournals.org/lookup/pmidlookup?view=long&amp;pmid=17108233" TargetMode="External"/><Relationship Id="rId505" Type="http://schemas.openxmlformats.org/officeDocument/2006/relationships/hyperlink" Target="https://pubmed.ncbi.nlm.nih.gov/1327061" TargetMode="External"/><Relationship Id="rId1135" Type="http://schemas.openxmlformats.org/officeDocument/2006/relationships/hyperlink" Target="https://pubmed.ncbi.nlm.nih.gov/30030151" TargetMode="External"/><Relationship Id="rId8162" Type="http://schemas.openxmlformats.org/officeDocument/2006/relationships/hyperlink" Target="https://academic.oup.com/bjd/article-abstract/160/3/717/6641841?redirectedFrom=fulltext" TargetMode="External"/><Relationship Id="rId9213" Type="http://schemas.openxmlformats.org/officeDocument/2006/relationships/hyperlink" Target="https://medicaljournalssweden.se/actadv/article/view/13596" TargetMode="External"/><Relationship Id="rId10092" Type="http://schemas.openxmlformats.org/officeDocument/2006/relationships/hyperlink" Target="https://academic.oup.com/bjd/article-abstract/166/1/36/6613650?redirectedFrom=fulltext" TargetMode="External"/><Relationship Id="rId11143" Type="http://schemas.openxmlformats.org/officeDocument/2006/relationships/hyperlink" Target="https://onlinelibrary.wiley.com/doi/10.1111/j.1600-0536.2011.01871.x" TargetMode="External"/><Relationship Id="rId11490" Type="http://schemas.openxmlformats.org/officeDocument/2006/relationships/hyperlink" Target="https://www.tandfonline.com/doi/full/10.1080/13696998.2016.1246450" TargetMode="External"/><Relationship Id="rId12541" Type="http://schemas.openxmlformats.org/officeDocument/2006/relationships/hyperlink" Target="https://agsjournals.onlinelibrary.wiley.com/doi/10.1111/j.1532-5415.2009.02307.x" TargetMode="External"/><Relationship Id="rId1202" Type="http://schemas.openxmlformats.org/officeDocument/2006/relationships/hyperlink" Target="https://pubmed.ncbi.nlm.nih.gov/24742849" TargetMode="External"/><Relationship Id="rId2600" Type="http://schemas.openxmlformats.org/officeDocument/2006/relationships/hyperlink" Target="https://pubmed.ncbi.nlm.nih.gov/33303784" TargetMode="External"/><Relationship Id="rId4358" Type="http://schemas.openxmlformats.org/officeDocument/2006/relationships/hyperlink" Target="https://pubmed.ncbi.nlm.nih.gov/16045686" TargetMode="External"/><Relationship Id="rId5409" Type="http://schemas.openxmlformats.org/officeDocument/2006/relationships/hyperlink" Target="https://pubmed.ncbi.nlm.nih.gov/8763446" TargetMode="External"/><Relationship Id="rId5756" Type="http://schemas.openxmlformats.org/officeDocument/2006/relationships/hyperlink" Target="https://pubmed.ncbi.nlm.nih.gov/20222245" TargetMode="External"/><Relationship Id="rId6807" Type="http://schemas.openxmlformats.org/officeDocument/2006/relationships/hyperlink" Target="https://academic.oup.com/ced/article-abstract/26/1/115/6628074?redirectedFrom=fulltext" TargetMode="External"/><Relationship Id="rId4772" Type="http://schemas.openxmlformats.org/officeDocument/2006/relationships/hyperlink" Target="https://pubmed.ncbi.nlm.nih.gov/33527420" TargetMode="External"/><Relationship Id="rId5823" Type="http://schemas.openxmlformats.org/officeDocument/2006/relationships/hyperlink" Target="https://pubmed.ncbi.nlm.nih.gov/31085252" TargetMode="External"/><Relationship Id="rId8979" Type="http://schemas.openxmlformats.org/officeDocument/2006/relationships/hyperlink" Target="https://linkinghub.elsevier.com/retrieve/pii/S0022-202X(17)31550-6" TargetMode="External"/><Relationship Id="rId11210" Type="http://schemas.openxmlformats.org/officeDocument/2006/relationships/hyperlink" Target="https://academic.oup.com/bjd/article-abstract/154/5/885/6637054?redirectedFrom=fulltext" TargetMode="External"/><Relationship Id="rId295" Type="http://schemas.openxmlformats.org/officeDocument/2006/relationships/hyperlink" Target="https://pubmed.ncbi.nlm.nih.gov/17989731" TargetMode="External"/><Relationship Id="rId3374" Type="http://schemas.openxmlformats.org/officeDocument/2006/relationships/hyperlink" Target="https://pubmed.ncbi.nlm.nih.gov/37873414" TargetMode="External"/><Relationship Id="rId4425" Type="http://schemas.openxmlformats.org/officeDocument/2006/relationships/hyperlink" Target="https://pubmed.ncbi.nlm.nih.gov/32645103" TargetMode="External"/><Relationship Id="rId7995" Type="http://schemas.openxmlformats.org/officeDocument/2006/relationships/hyperlink" Target="https://jamanetwork.com/journals/jamadermatology/fullarticle/vol/136/pg/1536" TargetMode="External"/><Relationship Id="rId10976" Type="http://schemas.openxmlformats.org/officeDocument/2006/relationships/hyperlink" Target="https://onlinelibrary.wiley.com/resolve/openurl?genre=article&amp;sid=nlm:pubmed&amp;issn=0031-8655&amp;date=2003&amp;volume=78&amp;issue=1&amp;spage=55" TargetMode="External"/><Relationship Id="rId2390" Type="http://schemas.openxmlformats.org/officeDocument/2006/relationships/hyperlink" Target="https://pubmed.ncbi.nlm.nih.gov/26195984" TargetMode="External"/><Relationship Id="rId3027" Type="http://schemas.openxmlformats.org/officeDocument/2006/relationships/hyperlink" Target="https://pubmed.ncbi.nlm.nih.gov/35997945" TargetMode="External"/><Relationship Id="rId3441" Type="http://schemas.openxmlformats.org/officeDocument/2006/relationships/hyperlink" Target="https://pubmed.ncbi.nlm.nih.gov/32124442" TargetMode="External"/><Relationship Id="rId6597" Type="http://schemas.openxmlformats.org/officeDocument/2006/relationships/hyperlink" Target="https://academic.oup.com/bjd/article-abstract/168/3/533/6614545?redirectedFrom=fulltext" TargetMode="External"/><Relationship Id="rId7648" Type="http://schemas.openxmlformats.org/officeDocument/2006/relationships/hyperlink" Target="https://ijdvl.com/research-waste-is-universal/" TargetMode="External"/><Relationship Id="rId10629" Type="http://schemas.openxmlformats.org/officeDocument/2006/relationships/hyperlink" Target="https://academic.oup.com/bjd/article-abstract/177/3/837/6673319?redirectedFrom=fulltext" TargetMode="External"/><Relationship Id="rId362" Type="http://schemas.openxmlformats.org/officeDocument/2006/relationships/hyperlink" Target="https://pubmed.ncbi.nlm.nih.gov/15377357" TargetMode="External"/><Relationship Id="rId2043" Type="http://schemas.openxmlformats.org/officeDocument/2006/relationships/hyperlink" Target="https://pubmed.ncbi.nlm.nih.gov/37232215" TargetMode="External"/><Relationship Id="rId5199" Type="http://schemas.openxmlformats.org/officeDocument/2006/relationships/hyperlink" Target="https://pubmed.ncbi.nlm.nih.gov/32054838" TargetMode="External"/><Relationship Id="rId6664" Type="http://schemas.openxmlformats.org/officeDocument/2006/relationships/hyperlink" Target="https://www.magonlinelibrary.com/doi/10.12968/hmed.2009.70.Sup5.42250?url_ver=Z39.88-2003&amp;rfr_id=ori:rid:crossref.org&amp;rfr_dat=cr_pub%20%200pubmed" TargetMode="External"/><Relationship Id="rId7715" Type="http://schemas.openxmlformats.org/officeDocument/2006/relationships/hyperlink" Target="https://air.unimi.it/handle/2434/617599" TargetMode="External"/><Relationship Id="rId9070" Type="http://schemas.openxmlformats.org/officeDocument/2006/relationships/hyperlink" Target="https://www.clinicalkey.com/content/playBy/pii?v=S0165-5876(14)00530-8" TargetMode="External"/><Relationship Id="rId12051" Type="http://schemas.openxmlformats.org/officeDocument/2006/relationships/hyperlink" Target="https://linkinghub.elsevier.com/retrieve/pii/S0273-2300(12)00112-2" TargetMode="External"/><Relationship Id="rId2110" Type="http://schemas.openxmlformats.org/officeDocument/2006/relationships/hyperlink" Target="https://pubmed.ncbi.nlm.nih.gov/32506521" TargetMode="External"/><Relationship Id="rId5266" Type="http://schemas.openxmlformats.org/officeDocument/2006/relationships/hyperlink" Target="https://pubmed.ncbi.nlm.nih.gov/35399649" TargetMode="External"/><Relationship Id="rId5680" Type="http://schemas.openxmlformats.org/officeDocument/2006/relationships/hyperlink" Target="https://pubmed.ncbi.nlm.nih.gov/30703264" TargetMode="External"/><Relationship Id="rId6317" Type="http://schemas.openxmlformats.org/officeDocument/2006/relationships/hyperlink" Target="https://pubmed.ncbi.nlm.nih.gov/36272951" TargetMode="External"/><Relationship Id="rId9887" Type="http://schemas.openxmlformats.org/officeDocument/2006/relationships/hyperlink" Target="https://academic.oup.com/bjd/article-abstract/189/4/494/7222965?redirectedFrom=fulltext" TargetMode="External"/><Relationship Id="rId4282" Type="http://schemas.openxmlformats.org/officeDocument/2006/relationships/hyperlink" Target="https://pubmed.ncbi.nlm.nih.gov/8481992" TargetMode="External"/><Relationship Id="rId5333" Type="http://schemas.openxmlformats.org/officeDocument/2006/relationships/hyperlink" Target="https://pubmed.ncbi.nlm.nih.gov/16712709" TargetMode="External"/><Relationship Id="rId6731" Type="http://schemas.openxmlformats.org/officeDocument/2006/relationships/hyperlink" Target="https://www.magonlinelibrary.com/doi/10.12968/hmed.2006.67.4.20863?url_ver=Z39.88-2003&amp;rfr_id=ori:rid:crossref.org&amp;rfr_dat=cr_pub%20%200pubmed" TargetMode="External"/><Relationship Id="rId8489" Type="http://schemas.openxmlformats.org/officeDocument/2006/relationships/hyperlink" Target="https://academic.oup.com/bjd/article/176/5/1345/6661155" TargetMode="External"/><Relationship Id="rId1876" Type="http://schemas.openxmlformats.org/officeDocument/2006/relationships/hyperlink" Target="https://pubmed.ncbi.nlm.nih.gov/8362378" TargetMode="External"/><Relationship Id="rId2927" Type="http://schemas.openxmlformats.org/officeDocument/2006/relationships/hyperlink" Target="https://pubmed.ncbi.nlm.nih.gov/11686514" TargetMode="External"/><Relationship Id="rId9954" Type="http://schemas.openxmlformats.org/officeDocument/2006/relationships/hyperlink" Target="https://academic.oup.com/bjd/article-abstract/176/6/1657/6687215?redirectedFrom=fulltext" TargetMode="External"/><Relationship Id="rId11884" Type="http://schemas.openxmlformats.org/officeDocument/2006/relationships/hyperlink" Target="https://onlinelibrary.wiley.com/doi/10.1111/nup.12467" TargetMode="External"/><Relationship Id="rId1529" Type="http://schemas.openxmlformats.org/officeDocument/2006/relationships/hyperlink" Target="https://pubmed.ncbi.nlm.nih.gov/18003636" TargetMode="External"/><Relationship Id="rId1943" Type="http://schemas.openxmlformats.org/officeDocument/2006/relationships/hyperlink" Target="https://pubmed.ncbi.nlm.nih.gov/28369707" TargetMode="External"/><Relationship Id="rId5400" Type="http://schemas.openxmlformats.org/officeDocument/2006/relationships/hyperlink" Target="https://pubmed.ncbi.nlm.nih.gov/9165212" TargetMode="External"/><Relationship Id="rId8556" Type="http://schemas.openxmlformats.org/officeDocument/2006/relationships/hyperlink" Target="https://academic.oup.com/ced/article-abstract/38/8/946/6592041?redirectedFrom=fulltext" TargetMode="External"/><Relationship Id="rId8970" Type="http://schemas.openxmlformats.org/officeDocument/2006/relationships/hyperlink" Target="https://linkinghub.elsevier.com/retrieve/pii/S0022-202X(17)32933-0" TargetMode="External"/><Relationship Id="rId9607" Type="http://schemas.openxmlformats.org/officeDocument/2006/relationships/hyperlink" Target="https://academic.oup.com/ced/article-abstract/34/8/931/6625316?redirectedFrom=fulltext" TargetMode="External"/><Relationship Id="rId10486" Type="http://schemas.openxmlformats.org/officeDocument/2006/relationships/hyperlink" Target="https://www.cochranelibrary.com/cdsr/doi/10.1002/14651858.CD007917.pub2/full" TargetMode="External"/><Relationship Id="rId11537" Type="http://schemas.openxmlformats.org/officeDocument/2006/relationships/hyperlink" Target="https://www.nature.com/articles/6603576" TargetMode="External"/><Relationship Id="rId11951" Type="http://schemas.openxmlformats.org/officeDocument/2006/relationships/hyperlink" Target="https://onlinelibrary.wiley.com/doi/10.1111/j.1748-3743.2006.00016.x" TargetMode="External"/><Relationship Id="rId4002" Type="http://schemas.openxmlformats.org/officeDocument/2006/relationships/hyperlink" Target="https://pubmed.ncbi.nlm.nih.gov/21496736" TargetMode="External"/><Relationship Id="rId7158" Type="http://schemas.openxmlformats.org/officeDocument/2006/relationships/hyperlink" Target="https://www.clinicalkey.com/content/playBy/pii?v=S0190-9622(18)30507-3" TargetMode="External"/><Relationship Id="rId7572" Type="http://schemas.openxmlformats.org/officeDocument/2006/relationships/hyperlink" Target="https://www.tandfonline.com/doi/full/10.1586/eci.12.94" TargetMode="External"/><Relationship Id="rId8209" Type="http://schemas.openxmlformats.org/officeDocument/2006/relationships/hyperlink" Target="https://academic.oup.com/ced/article-abstract/24/5/365/6627784?redirectedFrom=fulltext" TargetMode="External"/><Relationship Id="rId8623" Type="http://schemas.openxmlformats.org/officeDocument/2006/relationships/hyperlink" Target="https://linkinghub.elsevier.com/retrieve/pii/S1569-1993(06)00068-3" TargetMode="External"/><Relationship Id="rId10139" Type="http://schemas.openxmlformats.org/officeDocument/2006/relationships/hyperlink" Target="https://onlinelibrary.wiley.com/doi/10.1111/j.1365-4632.2007.03307.x" TargetMode="External"/><Relationship Id="rId10553" Type="http://schemas.openxmlformats.org/officeDocument/2006/relationships/hyperlink" Target="https://academic.oup.com/ced/article-abstract/20/2/161/6629549?redirectedFrom=fulltext" TargetMode="External"/><Relationship Id="rId11604" Type="http://schemas.openxmlformats.org/officeDocument/2006/relationships/hyperlink" Target="https://linkinghub.elsevier.com/retrieve/pii/S0022-202X(15)42864-7" TargetMode="External"/><Relationship Id="rId3768" Type="http://schemas.openxmlformats.org/officeDocument/2006/relationships/hyperlink" Target="https://pubmed.ncbi.nlm.nih.gov/23075637" TargetMode="External"/><Relationship Id="rId4819" Type="http://schemas.openxmlformats.org/officeDocument/2006/relationships/hyperlink" Target="https://pubmed.ncbi.nlm.nih.gov/25227767" TargetMode="External"/><Relationship Id="rId6174" Type="http://schemas.openxmlformats.org/officeDocument/2006/relationships/hyperlink" Target="https://pubmed.ncbi.nlm.nih.gov/1340505" TargetMode="External"/><Relationship Id="rId7225" Type="http://schemas.openxmlformats.org/officeDocument/2006/relationships/hyperlink" Target="https://www.clinicalkey.com/content/playBy/pii?v=S0091-6749(07)01768-X" TargetMode="External"/><Relationship Id="rId10206" Type="http://schemas.openxmlformats.org/officeDocument/2006/relationships/hyperlink" Target="https://onlinelibrary.wiley.com/doi/10.1111/cod.14225" TargetMode="External"/><Relationship Id="rId689" Type="http://schemas.openxmlformats.org/officeDocument/2006/relationships/hyperlink" Target="https://pubmed.ncbi.nlm.nih.gov/3524661" TargetMode="External"/><Relationship Id="rId2784" Type="http://schemas.openxmlformats.org/officeDocument/2006/relationships/hyperlink" Target="https://pubmed.ncbi.nlm.nih.gov/21279306" TargetMode="External"/><Relationship Id="rId5190" Type="http://schemas.openxmlformats.org/officeDocument/2006/relationships/hyperlink" Target="https://pubmed.ncbi.nlm.nih.gov/33617777" TargetMode="External"/><Relationship Id="rId6241" Type="http://schemas.openxmlformats.org/officeDocument/2006/relationships/hyperlink" Target="https://pubmed.ncbi.nlm.nih.gov/15953096" TargetMode="External"/><Relationship Id="rId9397" Type="http://schemas.openxmlformats.org/officeDocument/2006/relationships/hyperlink" Target="https://www.nature.com/articles/s41598-018-28488-6" TargetMode="External"/><Relationship Id="rId10620" Type="http://schemas.openxmlformats.org/officeDocument/2006/relationships/hyperlink" Target="https://academic.oup.com/ced/article-abstract/45/1/73/6597730?redirectedFrom=fulltext" TargetMode="External"/><Relationship Id="rId12378" Type="http://schemas.openxmlformats.org/officeDocument/2006/relationships/hyperlink" Target="https://linkinghub.elsevier.com/retrieve/pii/S2352-6475(15)00070-2" TargetMode="External"/><Relationship Id="rId756" Type="http://schemas.openxmlformats.org/officeDocument/2006/relationships/hyperlink" Target="https://pubmed.ncbi.nlm.nih.gov/34055570" TargetMode="External"/><Relationship Id="rId1386" Type="http://schemas.openxmlformats.org/officeDocument/2006/relationships/hyperlink" Target="https://pubmed.ncbi.nlm.nih.gov/28281298" TargetMode="External"/><Relationship Id="rId2437" Type="http://schemas.openxmlformats.org/officeDocument/2006/relationships/hyperlink" Target="https://pubmed.ncbi.nlm.nih.gov/27579576" TargetMode="External"/><Relationship Id="rId3835" Type="http://schemas.openxmlformats.org/officeDocument/2006/relationships/hyperlink" Target="https://pubmed.ncbi.nlm.nih.gov/14616374" TargetMode="External"/><Relationship Id="rId9464" Type="http://schemas.openxmlformats.org/officeDocument/2006/relationships/hyperlink" Target="https://academic.oup.com/bjd/article-abstract/164/5/1118/6642996?redirectedFrom=fulltext" TargetMode="External"/><Relationship Id="rId409" Type="http://schemas.openxmlformats.org/officeDocument/2006/relationships/hyperlink" Target="https://pubmed.ncbi.nlm.nih.gov/11911118" TargetMode="External"/><Relationship Id="rId1039" Type="http://schemas.openxmlformats.org/officeDocument/2006/relationships/hyperlink" Target="https://pubmed.ncbi.nlm.nih.gov/36174714" TargetMode="External"/><Relationship Id="rId2851" Type="http://schemas.openxmlformats.org/officeDocument/2006/relationships/hyperlink" Target="https://pubmed.ncbi.nlm.nih.gov/18007692" TargetMode="External"/><Relationship Id="rId3902" Type="http://schemas.openxmlformats.org/officeDocument/2006/relationships/hyperlink" Target="https://pubmed.ncbi.nlm.nih.gov/37015256" TargetMode="External"/><Relationship Id="rId8066" Type="http://schemas.openxmlformats.org/officeDocument/2006/relationships/hyperlink" Target="https://onlinelibrary.wiley.com/doi/10.1111/php.13477" TargetMode="External"/><Relationship Id="rId9117" Type="http://schemas.openxmlformats.org/officeDocument/2006/relationships/hyperlink" Target="https://www.clinicalkey.com/content/playBy/pii?v=S1471-4914(10)00181-4" TargetMode="External"/><Relationship Id="rId11394" Type="http://schemas.openxmlformats.org/officeDocument/2006/relationships/hyperlink" Target="https://academic.oup.com/ced/article-abstract/6/4/391/6632143?redirectedFrom=fulltext" TargetMode="External"/><Relationship Id="rId12445" Type="http://schemas.openxmlformats.org/officeDocument/2006/relationships/hyperlink" Target="https://academic.oup.com/bjd/article-abstract/131/6/808/6680965?redirectedFrom=fulltext" TargetMode="External"/><Relationship Id="rId92" Type="http://schemas.openxmlformats.org/officeDocument/2006/relationships/hyperlink" Target="https://pubmed.ncbi.nlm.nih.gov/30839103" TargetMode="External"/><Relationship Id="rId823" Type="http://schemas.openxmlformats.org/officeDocument/2006/relationships/hyperlink" Target="https://pubmed.ncbi.nlm.nih.gov/26312922" TargetMode="External"/><Relationship Id="rId1453" Type="http://schemas.openxmlformats.org/officeDocument/2006/relationships/hyperlink" Target="https://pubmed.ncbi.nlm.nih.gov/24069961" TargetMode="External"/><Relationship Id="rId2504" Type="http://schemas.openxmlformats.org/officeDocument/2006/relationships/hyperlink" Target="https://pubmed.ncbi.nlm.nih.gov/8977703" TargetMode="External"/><Relationship Id="rId7082" Type="http://schemas.openxmlformats.org/officeDocument/2006/relationships/hyperlink" Target="https://onlinelibrary.wiley.com/doi/10.1111/jdv.19096" TargetMode="External"/><Relationship Id="rId8480" Type="http://schemas.openxmlformats.org/officeDocument/2006/relationships/hyperlink" Target="https://linkinghub.elsevier.com/retrieve/pii/S0022-202X(18)31990-0" TargetMode="External"/><Relationship Id="rId9531" Type="http://schemas.openxmlformats.org/officeDocument/2006/relationships/hyperlink" Target="https://academic.oup.com/ced/article-abstract/25/1/97/6627871?redirectedFrom=fulltext" TargetMode="External"/><Relationship Id="rId11047" Type="http://schemas.openxmlformats.org/officeDocument/2006/relationships/hyperlink" Target="https://onlinelibrary.wiley.com/doi/10.1111/cod.12937" TargetMode="External"/><Relationship Id="rId11461" Type="http://schemas.openxmlformats.org/officeDocument/2006/relationships/hyperlink" Target="https://www.tandfonline.com/doi/full/10.1080/01443610500307573" TargetMode="External"/><Relationship Id="rId12512" Type="http://schemas.openxmlformats.org/officeDocument/2006/relationships/hyperlink" Target="https://europepmc.org/abstract/MED/24684197" TargetMode="External"/><Relationship Id="rId1106" Type="http://schemas.openxmlformats.org/officeDocument/2006/relationships/hyperlink" Target="https://pubmed.ncbi.nlm.nih.gov/32283057" TargetMode="External"/><Relationship Id="rId1520" Type="http://schemas.openxmlformats.org/officeDocument/2006/relationships/hyperlink" Target="https://pubmed.ncbi.nlm.nih.gov/19246877" TargetMode="External"/><Relationship Id="rId4676" Type="http://schemas.openxmlformats.org/officeDocument/2006/relationships/hyperlink" Target="https://pubmed.ncbi.nlm.nih.gov/22277060" TargetMode="External"/><Relationship Id="rId5727" Type="http://schemas.openxmlformats.org/officeDocument/2006/relationships/hyperlink" Target="https://pubmed.ncbi.nlm.nih.gov/29927017" TargetMode="External"/><Relationship Id="rId8133" Type="http://schemas.openxmlformats.org/officeDocument/2006/relationships/hyperlink" Target="https://academic.oup.com/bjd/article-abstract/169/4/910/6615070?redirectedFrom=fulltext" TargetMode="External"/><Relationship Id="rId10063" Type="http://schemas.openxmlformats.org/officeDocument/2006/relationships/hyperlink" Target="https://academic.oup.com/ced/article-abstract/42/3/316/6621561?redirectedFrom=fulltext" TargetMode="External"/><Relationship Id="rId11114" Type="http://schemas.openxmlformats.org/officeDocument/2006/relationships/hyperlink" Target="https://europepmc.org/abstract/MED/23996958" TargetMode="External"/><Relationship Id="rId3278" Type="http://schemas.openxmlformats.org/officeDocument/2006/relationships/hyperlink" Target="https://pubmed.ncbi.nlm.nih.gov/21496731" TargetMode="External"/><Relationship Id="rId3692" Type="http://schemas.openxmlformats.org/officeDocument/2006/relationships/hyperlink" Target="https://pubmed.ncbi.nlm.nih.gov/36705039" TargetMode="External"/><Relationship Id="rId4329" Type="http://schemas.openxmlformats.org/officeDocument/2006/relationships/hyperlink" Target="https://pubmed.ncbi.nlm.nih.gov/36178145" TargetMode="External"/><Relationship Id="rId4743" Type="http://schemas.openxmlformats.org/officeDocument/2006/relationships/hyperlink" Target="https://pubmed.ncbi.nlm.nih.gov/9008241" TargetMode="External"/><Relationship Id="rId7899" Type="http://schemas.openxmlformats.org/officeDocument/2006/relationships/hyperlink" Target="https://onlinelibrary.wiley.com/doi/10.1111/j.1600-0536.2007.00979.x" TargetMode="External"/><Relationship Id="rId8200" Type="http://schemas.openxmlformats.org/officeDocument/2006/relationships/hyperlink" Target="https://linkinghub.elsevier.com/retrieve/pii/S0190962203007758" TargetMode="External"/><Relationship Id="rId10130" Type="http://schemas.openxmlformats.org/officeDocument/2006/relationships/hyperlink" Target="https://www.clinicalkey.com/content/playBy/pii?v=S0923-1811(07)00362-3" TargetMode="External"/><Relationship Id="rId199" Type="http://schemas.openxmlformats.org/officeDocument/2006/relationships/hyperlink" Target="https://pubmed.ncbi.nlm.nih.gov/24484315" TargetMode="External"/><Relationship Id="rId2294" Type="http://schemas.openxmlformats.org/officeDocument/2006/relationships/hyperlink" Target="https://pubmed.ncbi.nlm.nih.gov/15371594" TargetMode="External"/><Relationship Id="rId3345" Type="http://schemas.openxmlformats.org/officeDocument/2006/relationships/hyperlink" Target="https://pubmed.ncbi.nlm.nih.gov/33144365" TargetMode="External"/><Relationship Id="rId266" Type="http://schemas.openxmlformats.org/officeDocument/2006/relationships/hyperlink" Target="https://pubmed.ncbi.nlm.nih.gov/20666767" TargetMode="External"/><Relationship Id="rId680" Type="http://schemas.openxmlformats.org/officeDocument/2006/relationships/hyperlink" Target="https://pubmed.ncbi.nlm.nih.gov/7927338" TargetMode="External"/><Relationship Id="rId2361" Type="http://schemas.openxmlformats.org/officeDocument/2006/relationships/hyperlink" Target="https://pubmed.ncbi.nlm.nih.gov/33372950" TargetMode="External"/><Relationship Id="rId3412" Type="http://schemas.openxmlformats.org/officeDocument/2006/relationships/hyperlink" Target="https://pubmed.ncbi.nlm.nih.gov/34137018" TargetMode="External"/><Relationship Id="rId4810" Type="http://schemas.openxmlformats.org/officeDocument/2006/relationships/hyperlink" Target="https://pubmed.ncbi.nlm.nih.gov/26768997" TargetMode="External"/><Relationship Id="rId6568" Type="http://schemas.openxmlformats.org/officeDocument/2006/relationships/hyperlink" Target="https://linkinghub.elsevier.com/retrieve/pii/S2213-2317(15)00034-8" TargetMode="External"/><Relationship Id="rId7619" Type="http://schemas.openxmlformats.org/officeDocument/2006/relationships/hyperlink" Target="https://onlinelibrary.wiley.com/doi/10.1111/j.1468-3083.2007.02024.x" TargetMode="External"/><Relationship Id="rId7966" Type="http://schemas.openxmlformats.org/officeDocument/2006/relationships/hyperlink" Target="https://europepmc.org/abstract/MED/12089073" TargetMode="External"/><Relationship Id="rId10947" Type="http://schemas.openxmlformats.org/officeDocument/2006/relationships/hyperlink" Target="https://academic.oup.com/ced/article-abstract/34/5/587/6625014?redirectedFrom=fulltext" TargetMode="External"/><Relationship Id="rId333" Type="http://schemas.openxmlformats.org/officeDocument/2006/relationships/hyperlink" Target="https://pubmed.ncbi.nlm.nih.gov/16437433" TargetMode="External"/><Relationship Id="rId2014" Type="http://schemas.openxmlformats.org/officeDocument/2006/relationships/hyperlink" Target="https://pubmed.ncbi.nlm.nih.gov/7547380" TargetMode="External"/><Relationship Id="rId6982" Type="http://schemas.openxmlformats.org/officeDocument/2006/relationships/hyperlink" Target="https://royalsocietypublishing.org/doi/full/10.1098/rsta.2016.0285?rfr_dat=cr_pub++0pubmed&amp;url_ver=Z39.88-2003&amp;rfr_id=ori%3Arid%3Acrossref.org" TargetMode="External"/><Relationship Id="rId9041" Type="http://schemas.openxmlformats.org/officeDocument/2006/relationships/hyperlink" Target="https://academic.oup.com/ced/article-abstract/40/8/860/6621481?redirectedFrom=fulltext" TargetMode="External"/><Relationship Id="rId1030" Type="http://schemas.openxmlformats.org/officeDocument/2006/relationships/hyperlink" Target="https://pubmed.ncbi.nlm.nih.gov/37950894" TargetMode="External"/><Relationship Id="rId4186" Type="http://schemas.openxmlformats.org/officeDocument/2006/relationships/hyperlink" Target="https://pubmed.ncbi.nlm.nih.gov/28098383" TargetMode="External"/><Relationship Id="rId5584" Type="http://schemas.openxmlformats.org/officeDocument/2006/relationships/hyperlink" Target="https://pubmed.ncbi.nlm.nih.gov/28390814" TargetMode="External"/><Relationship Id="rId6635" Type="http://schemas.openxmlformats.org/officeDocument/2006/relationships/hyperlink" Target="https://academic.oup.com/bjd/article-abstract/167/2/445/6614207?redirectedFrom=fulltext" TargetMode="External"/><Relationship Id="rId12022" Type="http://schemas.openxmlformats.org/officeDocument/2006/relationships/hyperlink" Target="https://linkinghub.elsevier.com/retrieve/pii/S0273-2300(16)30253-7" TargetMode="External"/><Relationship Id="rId400" Type="http://schemas.openxmlformats.org/officeDocument/2006/relationships/hyperlink" Target="https://pubmed.ncbi.nlm.nih.gov/12072002" TargetMode="External"/><Relationship Id="rId5237" Type="http://schemas.openxmlformats.org/officeDocument/2006/relationships/hyperlink" Target="https://pubmed.ncbi.nlm.nih.gov/17363342" TargetMode="External"/><Relationship Id="rId5651" Type="http://schemas.openxmlformats.org/officeDocument/2006/relationships/hyperlink" Target="https://pubmed.ncbi.nlm.nih.gov/27730628" TargetMode="External"/><Relationship Id="rId6702" Type="http://schemas.openxmlformats.org/officeDocument/2006/relationships/hyperlink" Target="https://www.dovepress.com/a-review-of-tazarotene-in-the-treatment-of-photodamaged-skin-peer-reviewed-fulltext-article-CIA" TargetMode="External"/><Relationship Id="rId9858" Type="http://schemas.openxmlformats.org/officeDocument/2006/relationships/hyperlink" Target="https://academic.oup.com/bjd/article-abstract/162/4/780/6642348?redirectedFrom=fulltext" TargetMode="External"/><Relationship Id="rId11788" Type="http://schemas.openxmlformats.org/officeDocument/2006/relationships/hyperlink" Target="https://www.clinicalkey.com/content/playBy/pii?v=S1748-6815(12)00275-6" TargetMode="External"/><Relationship Id="rId1847" Type="http://schemas.openxmlformats.org/officeDocument/2006/relationships/hyperlink" Target="https://pubmed.ncbi.nlm.nih.gov/12880432" TargetMode="External"/><Relationship Id="rId4253" Type="http://schemas.openxmlformats.org/officeDocument/2006/relationships/hyperlink" Target="https://pubmed.ncbi.nlm.nih.gov/12814878" TargetMode="External"/><Relationship Id="rId5304" Type="http://schemas.openxmlformats.org/officeDocument/2006/relationships/hyperlink" Target="https://pubmed.ncbi.nlm.nih.gov/24861202" TargetMode="External"/><Relationship Id="rId8874" Type="http://schemas.openxmlformats.org/officeDocument/2006/relationships/hyperlink" Target="https://academic.oup.com/bjd/article-abstract/186/1/195/6593566?redirectedFrom=fulltext" TargetMode="External"/><Relationship Id="rId9925" Type="http://schemas.openxmlformats.org/officeDocument/2006/relationships/hyperlink" Target="https://academic.oup.com/bjd/article-lookup/doi/10.1111/bjd.19673" TargetMode="External"/><Relationship Id="rId4320" Type="http://schemas.openxmlformats.org/officeDocument/2006/relationships/hyperlink" Target="https://pubmed.ncbi.nlm.nih.gov/10722272" TargetMode="External"/><Relationship Id="rId7476" Type="http://schemas.openxmlformats.org/officeDocument/2006/relationships/hyperlink" Target="https://europepmc.org/abstract/MED/32432649" TargetMode="External"/><Relationship Id="rId7890" Type="http://schemas.openxmlformats.org/officeDocument/2006/relationships/hyperlink" Target="https://jamanetwork.com/journals/jamadermatology/fullarticle/10.1001/archdermatol.2008.502" TargetMode="External"/><Relationship Id="rId8527" Type="http://schemas.openxmlformats.org/officeDocument/2006/relationships/hyperlink" Target="https://www.nature.com/articles/ng0815-962b" TargetMode="External"/><Relationship Id="rId10457" Type="http://schemas.openxmlformats.org/officeDocument/2006/relationships/hyperlink" Target="https://www.tandfonline.com/doi/full/10.1080/09546634.2019.1592096" TargetMode="External"/><Relationship Id="rId11855" Type="http://schemas.openxmlformats.org/officeDocument/2006/relationships/hyperlink" Target="https://academic.oup.com/pmj/article/81/957/e4/7032187" TargetMode="External"/><Relationship Id="rId190" Type="http://schemas.openxmlformats.org/officeDocument/2006/relationships/hyperlink" Target="https://pubmed.ncbi.nlm.nih.gov/24341474" TargetMode="External"/><Relationship Id="rId1914" Type="http://schemas.openxmlformats.org/officeDocument/2006/relationships/hyperlink" Target="https://pubmed.ncbi.nlm.nih.gov/32800168" TargetMode="External"/><Relationship Id="rId6078" Type="http://schemas.openxmlformats.org/officeDocument/2006/relationships/hyperlink" Target="https://pubmed.ncbi.nlm.nih.gov/9667441" TargetMode="External"/><Relationship Id="rId6492" Type="http://schemas.openxmlformats.org/officeDocument/2006/relationships/hyperlink" Target="https://academic.oup.com/bjd/article/180/2/329/6601621" TargetMode="External"/><Relationship Id="rId7129" Type="http://schemas.openxmlformats.org/officeDocument/2006/relationships/hyperlink" Target="https://academic.oup.com/bjd/article-abstract/182/6/1497/6697730?redirectedFrom=fulltext" TargetMode="External"/><Relationship Id="rId7543" Type="http://schemas.openxmlformats.org/officeDocument/2006/relationships/hyperlink" Target="https://medicaljournalssweden.se/actadv/article/view/5995" TargetMode="External"/><Relationship Id="rId8941" Type="http://schemas.openxmlformats.org/officeDocument/2006/relationships/hyperlink" Target="https://karger.com/cgr/article-abstract/160/9/523/62866/New-Homozygous-Missense-MSMO1-Mutation-in-Two?redirectedFrom=fulltext" TargetMode="External"/><Relationship Id="rId10871" Type="http://schemas.openxmlformats.org/officeDocument/2006/relationships/hyperlink" Target="https://linkinghub.elsevier.com/retrieve/pii/S0190-9622(84)80342-4" TargetMode="External"/><Relationship Id="rId11508" Type="http://schemas.openxmlformats.org/officeDocument/2006/relationships/hyperlink" Target="https://academic.oup.com/bjd/article-abstract/173/6/1564/6616429?redirectedFrom=fulltext" TargetMode="External"/><Relationship Id="rId11922" Type="http://schemas.openxmlformats.org/officeDocument/2006/relationships/hyperlink" Target="https://onlinelibrary.wiley.com/doi/10.1111/nin.12235" TargetMode="External"/><Relationship Id="rId5094" Type="http://schemas.openxmlformats.org/officeDocument/2006/relationships/hyperlink" Target="https://pubmed.ncbi.nlm.nih.gov/7748743" TargetMode="External"/><Relationship Id="rId6145" Type="http://schemas.openxmlformats.org/officeDocument/2006/relationships/hyperlink" Target="https://pubmed.ncbi.nlm.nih.gov/20693031" TargetMode="External"/><Relationship Id="rId10524" Type="http://schemas.openxmlformats.org/officeDocument/2006/relationships/hyperlink" Target="https://academic.oup.com/bjd/article/161/5/971/6642296" TargetMode="External"/><Relationship Id="rId2688" Type="http://schemas.openxmlformats.org/officeDocument/2006/relationships/hyperlink" Target="https://pubmed.ncbi.nlm.nih.gov/26032342" TargetMode="External"/><Relationship Id="rId3739" Type="http://schemas.openxmlformats.org/officeDocument/2006/relationships/hyperlink" Target="https://pubmed.ncbi.nlm.nih.gov/28297149" TargetMode="External"/><Relationship Id="rId5161" Type="http://schemas.openxmlformats.org/officeDocument/2006/relationships/hyperlink" Target="https://pubmed.ncbi.nlm.nih.gov/6584161" TargetMode="External"/><Relationship Id="rId7610" Type="http://schemas.openxmlformats.org/officeDocument/2006/relationships/hyperlink" Target="https://www.clinicalkey.com/content/playBy/pii?v=S0738-081X(07)00266-0" TargetMode="External"/><Relationship Id="rId2755" Type="http://schemas.openxmlformats.org/officeDocument/2006/relationships/hyperlink" Target="https://pubmed.ncbi.nlm.nih.gov/23154629" TargetMode="External"/><Relationship Id="rId3806" Type="http://schemas.openxmlformats.org/officeDocument/2006/relationships/hyperlink" Target="https://pubmed.ncbi.nlm.nih.gov/19197535" TargetMode="External"/><Relationship Id="rId6212" Type="http://schemas.openxmlformats.org/officeDocument/2006/relationships/hyperlink" Target="https://pubmed.ncbi.nlm.nih.gov/24986573" TargetMode="External"/><Relationship Id="rId9368" Type="http://schemas.openxmlformats.org/officeDocument/2006/relationships/hyperlink" Target="https://academic.oup.com/ced/article-abstract/45/7/918/6597988?redirectedFrom=fulltext" TargetMode="External"/><Relationship Id="rId9782" Type="http://schemas.openxmlformats.org/officeDocument/2006/relationships/hyperlink" Target="https://academic.oup.com/bjd/article-abstract/178/1/103/6668344?redirectedFrom=fulltext" TargetMode="External"/><Relationship Id="rId11298" Type="http://schemas.openxmlformats.org/officeDocument/2006/relationships/hyperlink" Target="https://onlinelibrary.wiley.com/resolve/openurl?genre=article&amp;sid=nlm:pubmed&amp;issn=0105-1873&amp;date=1999&amp;volume=40&amp;issue=4&amp;spage=227" TargetMode="External"/><Relationship Id="rId12349" Type="http://schemas.openxmlformats.org/officeDocument/2006/relationships/hyperlink" Target="https://karger.com/iaa/article-abstract/97/4/315/168754/Differential-Ability-of-Occupational-Chemical?redirectedFrom=fulltext" TargetMode="External"/><Relationship Id="rId727" Type="http://schemas.openxmlformats.org/officeDocument/2006/relationships/hyperlink" Target="https://pubmed.ncbi.nlm.nih.gov/35293977" TargetMode="External"/><Relationship Id="rId1357" Type="http://schemas.openxmlformats.org/officeDocument/2006/relationships/hyperlink" Target="https://pubmed.ncbi.nlm.nih.gov/29777625" TargetMode="External"/><Relationship Id="rId1771" Type="http://schemas.openxmlformats.org/officeDocument/2006/relationships/hyperlink" Target="https://pubmed.ncbi.nlm.nih.gov/24617435" TargetMode="External"/><Relationship Id="rId2408" Type="http://schemas.openxmlformats.org/officeDocument/2006/relationships/hyperlink" Target="https://pubmed.ncbi.nlm.nih.gov/17372219" TargetMode="External"/><Relationship Id="rId2822" Type="http://schemas.openxmlformats.org/officeDocument/2006/relationships/hyperlink" Target="https://pubmed.ncbi.nlm.nih.gov/19120339" TargetMode="External"/><Relationship Id="rId5978" Type="http://schemas.openxmlformats.org/officeDocument/2006/relationships/hyperlink" Target="https://pubmed.ncbi.nlm.nih.gov/15606648" TargetMode="External"/><Relationship Id="rId8384" Type="http://schemas.openxmlformats.org/officeDocument/2006/relationships/hyperlink" Target="https://bpspubs.onlinelibrary.wiley.com/doi/10.1111/bcp.15803" TargetMode="External"/><Relationship Id="rId9435" Type="http://schemas.openxmlformats.org/officeDocument/2006/relationships/hyperlink" Target="https://linkinghub.elsevier.com/retrieve/pii/S0002-9297(14)00177-3" TargetMode="External"/><Relationship Id="rId11365" Type="http://schemas.openxmlformats.org/officeDocument/2006/relationships/hyperlink" Target="https://onlinelibrary.wiley.com/resolve/openurl?genre=article&amp;sid=nlm:pubmed&amp;issn=0105-1873&amp;date=1988&amp;volume=19&amp;issue=2&amp;spage=153" TargetMode="External"/><Relationship Id="rId12416" Type="http://schemas.openxmlformats.org/officeDocument/2006/relationships/hyperlink" Target="https://academic.oup.com/ced/article-abstract/29/4/393/6626509?redirectedFrom=fulltext" TargetMode="External"/><Relationship Id="rId63" Type="http://schemas.openxmlformats.org/officeDocument/2006/relationships/hyperlink" Target="https://pubmed.ncbi.nlm.nih.gov/33856042" TargetMode="External"/><Relationship Id="rId1424" Type="http://schemas.openxmlformats.org/officeDocument/2006/relationships/hyperlink" Target="https://pubmed.ncbi.nlm.nih.gov/25657878" TargetMode="External"/><Relationship Id="rId4994" Type="http://schemas.openxmlformats.org/officeDocument/2006/relationships/hyperlink" Target="https://pubmed.ncbi.nlm.nih.gov/15592287" TargetMode="External"/><Relationship Id="rId8037" Type="http://schemas.openxmlformats.org/officeDocument/2006/relationships/hyperlink" Target="https://academic.oup.com/bjd/article-abstract/131/3/383/6680796?redirectedFrom=fulltext" TargetMode="External"/><Relationship Id="rId8451" Type="http://schemas.openxmlformats.org/officeDocument/2006/relationships/hyperlink" Target="https://onlinelibrary.wiley.com/doi/10.1111/apa.15394" TargetMode="External"/><Relationship Id="rId9502" Type="http://schemas.openxmlformats.org/officeDocument/2006/relationships/hyperlink" Target="https://academic.oup.com/bjd/article-abstract/152/3/444/6636292?redirectedFrom=fulltext" TargetMode="External"/><Relationship Id="rId10381" Type="http://schemas.openxmlformats.org/officeDocument/2006/relationships/hyperlink" Target="https://onlinelibrary.wiley.com/resolve/openurl?genre=article&amp;sid=nlm:pubmed&amp;issn=0105-1873&amp;date=1995&amp;volume=33&amp;issue=1&amp;spage=58" TargetMode="External"/><Relationship Id="rId11018" Type="http://schemas.openxmlformats.org/officeDocument/2006/relationships/hyperlink" Target="https://onlinelibrary.wiley.com/doi/10.1111/cod.14011" TargetMode="External"/><Relationship Id="rId11432" Type="http://schemas.openxmlformats.org/officeDocument/2006/relationships/hyperlink" Target="https://academic.oup.com/bjd/article-abstract/167/1/85/6614052?redirectedFrom=fulltext" TargetMode="External"/><Relationship Id="rId3596" Type="http://schemas.openxmlformats.org/officeDocument/2006/relationships/hyperlink" Target="https://pubmed.ncbi.nlm.nih.gov/33107975" TargetMode="External"/><Relationship Id="rId4647" Type="http://schemas.openxmlformats.org/officeDocument/2006/relationships/hyperlink" Target="https://pubmed.ncbi.nlm.nih.gov/28940196" TargetMode="External"/><Relationship Id="rId7053" Type="http://schemas.openxmlformats.org/officeDocument/2006/relationships/hyperlink" Target="https://europepmc.org/abstract/MED/1933018" TargetMode="External"/><Relationship Id="rId8104" Type="http://schemas.openxmlformats.org/officeDocument/2006/relationships/hyperlink" Target="https://onlinelibrary.wiley.com/doi/10.1111/phpp.12322" TargetMode="External"/><Relationship Id="rId10034" Type="http://schemas.openxmlformats.org/officeDocument/2006/relationships/hyperlink" Target="https://japmaonline.org/view/journals/apms/110/6/i8750-7315-110-6-article_22.xml" TargetMode="External"/><Relationship Id="rId2198" Type="http://schemas.openxmlformats.org/officeDocument/2006/relationships/hyperlink" Target="https://pubmed.ncbi.nlm.nih.gov/24617433" TargetMode="External"/><Relationship Id="rId3249" Type="http://schemas.openxmlformats.org/officeDocument/2006/relationships/hyperlink" Target="https://pubmed.ncbi.nlm.nih.gov/32945543" TargetMode="External"/><Relationship Id="rId7120" Type="http://schemas.openxmlformats.org/officeDocument/2006/relationships/hyperlink" Target="https://europepmc.org/abstract/MED/32938595" TargetMode="External"/><Relationship Id="rId584" Type="http://schemas.openxmlformats.org/officeDocument/2006/relationships/hyperlink" Target="https://pubmed.ncbi.nlm.nih.gov/34276083" TargetMode="External"/><Relationship Id="rId2265" Type="http://schemas.openxmlformats.org/officeDocument/2006/relationships/hyperlink" Target="https://pubmed.ncbi.nlm.nih.gov/18577053" TargetMode="External"/><Relationship Id="rId3663" Type="http://schemas.openxmlformats.org/officeDocument/2006/relationships/hyperlink" Target="https://pubmed.ncbi.nlm.nih.gov/24266741" TargetMode="External"/><Relationship Id="rId4714" Type="http://schemas.openxmlformats.org/officeDocument/2006/relationships/hyperlink" Target="https://pubmed.ncbi.nlm.nih.gov/14511017" TargetMode="External"/><Relationship Id="rId9292" Type="http://schemas.openxmlformats.org/officeDocument/2006/relationships/hyperlink" Target="https://onlinelibrary.wiley.com/resolve/openurl?genre=article&amp;sid=nlm:pubmed&amp;issn=0906-6705&amp;date=1998&amp;volume=7&amp;issue=2-3&amp;spage=65" TargetMode="External"/><Relationship Id="rId10101" Type="http://schemas.openxmlformats.org/officeDocument/2006/relationships/hyperlink" Target="https://jamanetwork.com/journals/jamadermatology/fullarticle/10.1001/archdermatol.2011.9" TargetMode="External"/><Relationship Id="rId237" Type="http://schemas.openxmlformats.org/officeDocument/2006/relationships/hyperlink" Target="https://pubmed.ncbi.nlm.nih.gov/21927905" TargetMode="External"/><Relationship Id="rId3316" Type="http://schemas.openxmlformats.org/officeDocument/2006/relationships/hyperlink" Target="https://pubmed.ncbi.nlm.nih.gov/37119261" TargetMode="External"/><Relationship Id="rId3730" Type="http://schemas.openxmlformats.org/officeDocument/2006/relationships/hyperlink" Target="https://pubmed.ncbi.nlm.nih.gov/30011071" TargetMode="External"/><Relationship Id="rId6886" Type="http://schemas.openxmlformats.org/officeDocument/2006/relationships/hyperlink" Target="https://www.jci.org/articles/view/115990" TargetMode="External"/><Relationship Id="rId7937" Type="http://schemas.openxmlformats.org/officeDocument/2006/relationships/hyperlink" Target="https://journals.sagepub.com/doi/10.1007/s10227-005-0120-5?url_ver=Z39.88-2003&amp;rfr_id=ori:rid:crossref.org&amp;rfr_dat=cr_pub%20%200pubmed" TargetMode="External"/><Relationship Id="rId10918" Type="http://schemas.openxmlformats.org/officeDocument/2006/relationships/hyperlink" Target="https://aacrjournals.org/cancerpreventionresearch/article/8/6/475/50427/Nrf2-Activation-Protects-against-Solar-Simulated" TargetMode="External"/><Relationship Id="rId12273" Type="http://schemas.openxmlformats.org/officeDocument/2006/relationships/hyperlink" Target="https://linkinghub.elsevier.com/retrieve/pii/S1046-199X(97)90097-X" TargetMode="External"/><Relationship Id="rId651" Type="http://schemas.openxmlformats.org/officeDocument/2006/relationships/hyperlink" Target="https://pubmed.ncbi.nlm.nih.gov/16375050" TargetMode="External"/><Relationship Id="rId1281" Type="http://schemas.openxmlformats.org/officeDocument/2006/relationships/hyperlink" Target="https://pubmed.ncbi.nlm.nih.gov/36514990" TargetMode="External"/><Relationship Id="rId2332" Type="http://schemas.openxmlformats.org/officeDocument/2006/relationships/hyperlink" Target="https://pubmed.ncbi.nlm.nih.gov/8763441" TargetMode="External"/><Relationship Id="rId5488" Type="http://schemas.openxmlformats.org/officeDocument/2006/relationships/hyperlink" Target="https://pubmed.ncbi.nlm.nih.gov/34597399" TargetMode="External"/><Relationship Id="rId6539" Type="http://schemas.openxmlformats.org/officeDocument/2006/relationships/hyperlink" Target="https://onlinelibrary.wiley.com/doi/10.1111/jdv.13034" TargetMode="External"/><Relationship Id="rId6953" Type="http://schemas.openxmlformats.org/officeDocument/2006/relationships/hyperlink" Target="https://dx.doi.org/10.1007/s13555-021-00568-y" TargetMode="External"/><Relationship Id="rId12340" Type="http://schemas.openxmlformats.org/officeDocument/2006/relationships/hyperlink" Target="https://onlinelibrary.wiley.com/resolve/openurl?genre=article&amp;sid=nlm:pubmed&amp;issn=0260-437X&amp;date=1992&amp;volume=12&amp;issue=5&amp;spage=317" TargetMode="External"/><Relationship Id="rId304" Type="http://schemas.openxmlformats.org/officeDocument/2006/relationships/hyperlink" Target="https://pubmed.ncbi.nlm.nih.gov/18067482" TargetMode="External"/><Relationship Id="rId5555" Type="http://schemas.openxmlformats.org/officeDocument/2006/relationships/hyperlink" Target="https://pubmed.ncbi.nlm.nih.gov/9327639" TargetMode="External"/><Relationship Id="rId6606" Type="http://schemas.openxmlformats.org/officeDocument/2006/relationships/hyperlink" Target="https://link.springer.com/article/10.1007/s10522-012-9394-3" TargetMode="External"/><Relationship Id="rId9012" Type="http://schemas.openxmlformats.org/officeDocument/2006/relationships/hyperlink" Target="https://linkinghub.elsevier.com/retrieve/pii/S0022-202X(15)00237-7" TargetMode="External"/><Relationship Id="rId1001" Type="http://schemas.openxmlformats.org/officeDocument/2006/relationships/hyperlink" Target="https://pubmed.ncbi.nlm.nih.gov/20345988" TargetMode="External"/><Relationship Id="rId4157" Type="http://schemas.openxmlformats.org/officeDocument/2006/relationships/hyperlink" Target="https://pubmed.ncbi.nlm.nih.gov/34816133" TargetMode="External"/><Relationship Id="rId4571" Type="http://schemas.openxmlformats.org/officeDocument/2006/relationships/hyperlink" Target="https://pubmed.ncbi.nlm.nih.gov/2145125" TargetMode="External"/><Relationship Id="rId5208" Type="http://schemas.openxmlformats.org/officeDocument/2006/relationships/hyperlink" Target="https://pubmed.ncbi.nlm.nih.gov/28719416" TargetMode="External"/><Relationship Id="rId5622" Type="http://schemas.openxmlformats.org/officeDocument/2006/relationships/hyperlink" Target="https://pubmed.ncbi.nlm.nih.gov/12324639" TargetMode="External"/><Relationship Id="rId8778" Type="http://schemas.openxmlformats.org/officeDocument/2006/relationships/hyperlink" Target="https://onlinelibrary.wiley.com/doi/10.1111/j.1600-0536.2012.02070.x" TargetMode="External"/><Relationship Id="rId9829" Type="http://schemas.openxmlformats.org/officeDocument/2006/relationships/hyperlink" Target="https://academic.oup.com/bjd/article-abstract/168/5/954/6614434?redirectedFrom=fulltext" TargetMode="External"/><Relationship Id="rId3173" Type="http://schemas.openxmlformats.org/officeDocument/2006/relationships/hyperlink" Target="https://pubmed.ncbi.nlm.nih.gov/17671512" TargetMode="External"/><Relationship Id="rId4224" Type="http://schemas.openxmlformats.org/officeDocument/2006/relationships/hyperlink" Target="https://pubmed.ncbi.nlm.nih.gov/22111684" TargetMode="External"/><Relationship Id="rId11759" Type="http://schemas.openxmlformats.org/officeDocument/2006/relationships/hyperlink" Target="https://academic.oup.com/bjd/article-abstract/186/3/414/6705811?redirectedFrom=fulltext" TargetMode="External"/><Relationship Id="rId1818" Type="http://schemas.openxmlformats.org/officeDocument/2006/relationships/hyperlink" Target="https://pubmed.ncbi.nlm.nih.gov/16788933" TargetMode="External"/><Relationship Id="rId3240" Type="http://schemas.openxmlformats.org/officeDocument/2006/relationships/hyperlink" Target="https://pubmed.ncbi.nlm.nih.gov/32035564" TargetMode="External"/><Relationship Id="rId6396" Type="http://schemas.openxmlformats.org/officeDocument/2006/relationships/hyperlink" Target="https://academic.oup.com/bjd/article-abstract/189/5/640/7232758?redirectedFrom=fulltext" TargetMode="External"/><Relationship Id="rId7794" Type="http://schemas.openxmlformats.org/officeDocument/2006/relationships/hyperlink" Target="https://www.clinicalkey.com/content/playBy/pii?v=S0140-6736(14)60497-9" TargetMode="External"/><Relationship Id="rId8845" Type="http://schemas.openxmlformats.org/officeDocument/2006/relationships/hyperlink" Target="https://onlinelibrary.wiley.com/doi/10.1111/exd.14827" TargetMode="External"/><Relationship Id="rId10775" Type="http://schemas.openxmlformats.org/officeDocument/2006/relationships/hyperlink" Target="https://academic.oup.com/bjd/article-abstract/145/4/527/6687871?redirectedFrom=fulltext" TargetMode="External"/><Relationship Id="rId11826" Type="http://schemas.openxmlformats.org/officeDocument/2006/relationships/hyperlink" Target="https://medicaljournalssweden.se/actadv/article/view/13848" TargetMode="External"/><Relationship Id="rId161" Type="http://schemas.openxmlformats.org/officeDocument/2006/relationships/hyperlink" Target="https://pubmed.ncbi.nlm.nih.gov/25112782" TargetMode="External"/><Relationship Id="rId6049" Type="http://schemas.openxmlformats.org/officeDocument/2006/relationships/hyperlink" Target="https://pubmed.ncbi.nlm.nih.gov/10871098" TargetMode="External"/><Relationship Id="rId7447" Type="http://schemas.openxmlformats.org/officeDocument/2006/relationships/hyperlink" Target="https://academic.oup.com/ced/article/46/1/193/6598408" TargetMode="External"/><Relationship Id="rId7861" Type="http://schemas.openxmlformats.org/officeDocument/2006/relationships/hyperlink" Target="https://trialsjournal.biomedcentral.com/articles/10.1186/1745-6215-11-77" TargetMode="External"/><Relationship Id="rId8912" Type="http://schemas.openxmlformats.org/officeDocument/2006/relationships/hyperlink" Target="https://www.frontiersin.org/articles/10.3389/fcell.2021.750771/full" TargetMode="External"/><Relationship Id="rId10428" Type="http://schemas.openxmlformats.org/officeDocument/2006/relationships/hyperlink" Target="https://link.springer.com/article/10.1007/s40257-022-00680-5" TargetMode="External"/><Relationship Id="rId10842" Type="http://schemas.openxmlformats.org/officeDocument/2006/relationships/hyperlink" Target="https://onlinelibrary.wiley.com/resolve/openurl?genre=article&amp;sid=nlm:pubmed&amp;issn=0105-1873&amp;date=1989&amp;volume=21&amp;issue=1&amp;spage=28" TargetMode="External"/><Relationship Id="rId6463" Type="http://schemas.openxmlformats.org/officeDocument/2006/relationships/hyperlink" Target="https://linkinghub.elsevier.com/retrieve/pii/S0022-202X(20)31400-7" TargetMode="External"/><Relationship Id="rId7514" Type="http://schemas.openxmlformats.org/officeDocument/2006/relationships/hyperlink" Target="https://acrjournals.onlinelibrary.wiley.com/doi/10.1002/acr.23330" TargetMode="External"/><Relationship Id="rId978" Type="http://schemas.openxmlformats.org/officeDocument/2006/relationships/hyperlink" Target="https://pubmed.ncbi.nlm.nih.gov/25440959" TargetMode="External"/><Relationship Id="rId2659" Type="http://schemas.openxmlformats.org/officeDocument/2006/relationships/hyperlink" Target="https://pubmed.ncbi.nlm.nih.gov/27874213" TargetMode="External"/><Relationship Id="rId5065" Type="http://schemas.openxmlformats.org/officeDocument/2006/relationships/hyperlink" Target="https://pubmed.ncbi.nlm.nih.gov/10208506" TargetMode="External"/><Relationship Id="rId6116" Type="http://schemas.openxmlformats.org/officeDocument/2006/relationships/hyperlink" Target="https://pubmed.ncbi.nlm.nih.gov/8658532" TargetMode="External"/><Relationship Id="rId6530" Type="http://schemas.openxmlformats.org/officeDocument/2006/relationships/hyperlink" Target="https://medicaljournalssweden.se/actadv/article/view/6115" TargetMode="External"/><Relationship Id="rId9686" Type="http://schemas.openxmlformats.org/officeDocument/2006/relationships/hyperlink" Target="https://linkinghub.elsevier.com/retrieve/pii/S0022-202X(15)35322-7" TargetMode="External"/><Relationship Id="rId1675" Type="http://schemas.openxmlformats.org/officeDocument/2006/relationships/hyperlink" Target="https://pubmed.ncbi.nlm.nih.gov/7829705" TargetMode="External"/><Relationship Id="rId2726" Type="http://schemas.openxmlformats.org/officeDocument/2006/relationships/hyperlink" Target="https://pubmed.ncbi.nlm.nih.gov/23962810" TargetMode="External"/><Relationship Id="rId4081" Type="http://schemas.openxmlformats.org/officeDocument/2006/relationships/hyperlink" Target="https://pubmed.ncbi.nlm.nih.gov/7772483" TargetMode="External"/><Relationship Id="rId5132" Type="http://schemas.openxmlformats.org/officeDocument/2006/relationships/hyperlink" Target="https://pubmed.ncbi.nlm.nih.gov/2530044" TargetMode="External"/><Relationship Id="rId8288" Type="http://schemas.openxmlformats.org/officeDocument/2006/relationships/hyperlink" Target="https://academic.oup.com/bjd/article-abstract/176/5/1297/6661132?redirectedFrom=fulltext" TargetMode="External"/><Relationship Id="rId9339" Type="http://schemas.openxmlformats.org/officeDocument/2006/relationships/hyperlink" Target="https://academic.oup.com/ced/article-abstract/48/4/397/6973035?redirectedFrom=fulltext" TargetMode="External"/><Relationship Id="rId9753" Type="http://schemas.openxmlformats.org/officeDocument/2006/relationships/hyperlink" Target="https://ascpt.onlinelibrary.wiley.com/doi/10.1111/cts.12725" TargetMode="External"/><Relationship Id="rId11269" Type="http://schemas.openxmlformats.org/officeDocument/2006/relationships/hyperlink" Target="https://onlinelibrary.wiley.com/resolve/openurl?genre=article&amp;sid=nlm:pubmed&amp;issn=0105-1873&amp;date=2001&amp;volume=44&amp;issue=2&amp;spage=97" TargetMode="External"/><Relationship Id="rId1328" Type="http://schemas.openxmlformats.org/officeDocument/2006/relationships/hyperlink" Target="https://pubmed.ncbi.nlm.nih.gov/31794059" TargetMode="External"/><Relationship Id="rId8355" Type="http://schemas.openxmlformats.org/officeDocument/2006/relationships/hyperlink" Target="https://linkinghub.elsevier.com/retrieve/pii/S0022-202X(15)42291-2" TargetMode="External"/><Relationship Id="rId9406" Type="http://schemas.openxmlformats.org/officeDocument/2006/relationships/hyperlink" Target="https://linkinghub.elsevier.com/retrieve/pii/S0022-202X(17)31666-4" TargetMode="External"/><Relationship Id="rId11683" Type="http://schemas.openxmlformats.org/officeDocument/2006/relationships/hyperlink" Target="https://academic.oup.com/jpubhealth/article/44/4/787/6373277" TargetMode="External"/><Relationship Id="rId1742" Type="http://schemas.openxmlformats.org/officeDocument/2006/relationships/hyperlink" Target="https://pubmed.ncbi.nlm.nih.gov/29785821" TargetMode="External"/><Relationship Id="rId4898" Type="http://schemas.openxmlformats.org/officeDocument/2006/relationships/hyperlink" Target="https://pubmed.ncbi.nlm.nih.gov/20527014" TargetMode="External"/><Relationship Id="rId5949" Type="http://schemas.openxmlformats.org/officeDocument/2006/relationships/hyperlink" Target="https://pubmed.ncbi.nlm.nih.gov/17343618" TargetMode="External"/><Relationship Id="rId7371" Type="http://schemas.openxmlformats.org/officeDocument/2006/relationships/hyperlink" Target="https://linkinghub.elsevier.com/retrieve/pii/S0190-9622(01)74705-6" TargetMode="External"/><Relationship Id="rId8008" Type="http://schemas.openxmlformats.org/officeDocument/2006/relationships/hyperlink" Target="https://academic.oup.com/bjd/article-abstract/141/2/185/6686943?redirectedFrom=fulltext" TargetMode="External"/><Relationship Id="rId9820" Type="http://schemas.openxmlformats.org/officeDocument/2006/relationships/hyperlink" Target="https://academic.oup.com/bjd/article-abstract/170/4/995/6614847?redirectedFrom=fulltext" TargetMode="External"/><Relationship Id="rId10285" Type="http://schemas.openxmlformats.org/officeDocument/2006/relationships/hyperlink" Target="https://onlinelibrary.wiley.com/doi/10.1111/jdv.14039" TargetMode="External"/><Relationship Id="rId11336" Type="http://schemas.openxmlformats.org/officeDocument/2006/relationships/hyperlink" Target="https://portlandpress.com/biochemsoctrans/article-abstract/21/3/227S/83208/Identification-of-a-membrane-receptor-for-the?redirectedFrom=fulltext" TargetMode="External"/><Relationship Id="rId11750" Type="http://schemas.openxmlformats.org/officeDocument/2006/relationships/hyperlink" Target="https://academic.oup.com/occmed/article/55/5/343/1418701" TargetMode="External"/><Relationship Id="rId34" Type="http://schemas.openxmlformats.org/officeDocument/2006/relationships/hyperlink" Target="https://pubmed.ncbi.nlm.nih.gov/36192358" TargetMode="External"/><Relationship Id="rId4965" Type="http://schemas.openxmlformats.org/officeDocument/2006/relationships/hyperlink" Target="https://pubmed.ncbi.nlm.nih.gov/16842552" TargetMode="External"/><Relationship Id="rId7024" Type="http://schemas.openxmlformats.org/officeDocument/2006/relationships/hyperlink" Target="https://academic.oup.com/bjd/article-abstract/149/3/582/6635504?redirectedFrom=fulltext" TargetMode="External"/><Relationship Id="rId8422" Type="http://schemas.openxmlformats.org/officeDocument/2006/relationships/hyperlink" Target="https://academic.oup.com/bjd/article-abstract/184/3/514/6702257?redirectedFrom=fulltext" TargetMode="External"/><Relationship Id="rId10352" Type="http://schemas.openxmlformats.org/officeDocument/2006/relationships/hyperlink" Target="https://academic.oup.com/ced/article-abstract/24/6/449/6627712?redirectedFrom=fulltext" TargetMode="External"/><Relationship Id="rId11403" Type="http://schemas.openxmlformats.org/officeDocument/2006/relationships/hyperlink" Target="https://www.nature.com/articles/s41467-021-21800-5" TargetMode="External"/><Relationship Id="rId3567" Type="http://schemas.openxmlformats.org/officeDocument/2006/relationships/hyperlink" Target="https://pubmed.ncbi.nlm.nih.gov/1374771" TargetMode="External"/><Relationship Id="rId3981" Type="http://schemas.openxmlformats.org/officeDocument/2006/relationships/hyperlink" Target="https://pubmed.ncbi.nlm.nih.gov/34418105" TargetMode="External"/><Relationship Id="rId4618" Type="http://schemas.openxmlformats.org/officeDocument/2006/relationships/hyperlink" Target="https://pubmed.ncbi.nlm.nih.gov/6139592" TargetMode="External"/><Relationship Id="rId10005" Type="http://schemas.openxmlformats.org/officeDocument/2006/relationships/hyperlink" Target="https://linkinghub.elsevier.com/retrieve/pii/S0022-202X(23)02338-2" TargetMode="External"/><Relationship Id="rId488" Type="http://schemas.openxmlformats.org/officeDocument/2006/relationships/hyperlink" Target="https://pubmed.ncbi.nlm.nih.gov/7547380" TargetMode="External"/><Relationship Id="rId2169" Type="http://schemas.openxmlformats.org/officeDocument/2006/relationships/hyperlink" Target="https://pubmed.ncbi.nlm.nih.gov/27525671" TargetMode="External"/><Relationship Id="rId2583" Type="http://schemas.openxmlformats.org/officeDocument/2006/relationships/hyperlink" Target="https://pubmed.ncbi.nlm.nih.gov/32800169" TargetMode="External"/><Relationship Id="rId3634" Type="http://schemas.openxmlformats.org/officeDocument/2006/relationships/hyperlink" Target="https://pubmed.ncbi.nlm.nih.gov/28044369" TargetMode="External"/><Relationship Id="rId6040" Type="http://schemas.openxmlformats.org/officeDocument/2006/relationships/hyperlink" Target="https://pubmed.ncbi.nlm.nih.gov/11011941" TargetMode="External"/><Relationship Id="rId9196" Type="http://schemas.openxmlformats.org/officeDocument/2006/relationships/hyperlink" Target="https://onlinelibrary.wiley.com/doi/10.1111/j.0906-6705.2006.00409.x" TargetMode="External"/><Relationship Id="rId12177" Type="http://schemas.openxmlformats.org/officeDocument/2006/relationships/hyperlink" Target="https://pubs.acs.org/doi/10.1021/tx0256634" TargetMode="External"/><Relationship Id="rId555" Type="http://schemas.openxmlformats.org/officeDocument/2006/relationships/hyperlink" Target="https://pubmed.ncbi.nlm.nih.gov/3457750" TargetMode="External"/><Relationship Id="rId1185" Type="http://schemas.openxmlformats.org/officeDocument/2006/relationships/hyperlink" Target="https://pubmed.ncbi.nlm.nih.gov/26830904" TargetMode="External"/><Relationship Id="rId2236" Type="http://schemas.openxmlformats.org/officeDocument/2006/relationships/hyperlink" Target="https://pubmed.ncbi.nlm.nih.gov/21605085" TargetMode="External"/><Relationship Id="rId2650" Type="http://schemas.openxmlformats.org/officeDocument/2006/relationships/hyperlink" Target="https://pubmed.ncbi.nlm.nih.gov/28774594" TargetMode="External"/><Relationship Id="rId3701" Type="http://schemas.openxmlformats.org/officeDocument/2006/relationships/hyperlink" Target="https://pubmed.ncbi.nlm.nih.gov/34694680" TargetMode="External"/><Relationship Id="rId6857" Type="http://schemas.openxmlformats.org/officeDocument/2006/relationships/hyperlink" Target="https://linkinghub.elsevier.com/retrieve/pii/S0022399997000366" TargetMode="External"/><Relationship Id="rId7908" Type="http://schemas.openxmlformats.org/officeDocument/2006/relationships/hyperlink" Target="https://academic.oup.com/bjd/article-abstract/155/3/504/6636999?redirectedFrom=fulltext" TargetMode="External"/><Relationship Id="rId9263" Type="http://schemas.openxmlformats.org/officeDocument/2006/relationships/hyperlink" Target="https://onlinelibrary.wiley.com/resolve/openurl?genre=article&amp;sid=nlm:pubmed&amp;issn=0011-9059&amp;date=2000&amp;volume=39&amp;issue=6&amp;spage=436" TargetMode="External"/><Relationship Id="rId11193" Type="http://schemas.openxmlformats.org/officeDocument/2006/relationships/hyperlink" Target="https://academic.oup.com/bjd/article-abstract/157/3/580/6641219?redirectedFrom=fulltext" TargetMode="External"/><Relationship Id="rId12244" Type="http://schemas.openxmlformats.org/officeDocument/2006/relationships/hyperlink" Target="https://onlinelibrary.wiley.com/resolve/openurl?genre=article&amp;sid=nlm:pubmed&amp;issn=0260-437X&amp;date=1999&amp;volume=19&amp;issue=4&amp;spage=261" TargetMode="External"/><Relationship Id="rId208" Type="http://schemas.openxmlformats.org/officeDocument/2006/relationships/hyperlink" Target="https://pubmed.ncbi.nlm.nih.gov/22963128" TargetMode="External"/><Relationship Id="rId622" Type="http://schemas.openxmlformats.org/officeDocument/2006/relationships/hyperlink" Target="https://pubmed.ncbi.nlm.nih.gov/22822929" TargetMode="External"/><Relationship Id="rId1252" Type="http://schemas.openxmlformats.org/officeDocument/2006/relationships/hyperlink" Target="https://pubmed.ncbi.nlm.nih.gov/18341666" TargetMode="External"/><Relationship Id="rId2303" Type="http://schemas.openxmlformats.org/officeDocument/2006/relationships/hyperlink" Target="https://pubmed.ncbi.nlm.nih.gov/12366700" TargetMode="External"/><Relationship Id="rId5459" Type="http://schemas.openxmlformats.org/officeDocument/2006/relationships/hyperlink" Target="https://pubmed.ncbi.nlm.nih.gov/8672791" TargetMode="External"/><Relationship Id="rId9330" Type="http://schemas.openxmlformats.org/officeDocument/2006/relationships/hyperlink" Target="https://academic.oup.com/ced/article-abstract/48/10/1175/7194781?redirectedFrom=fulltext" TargetMode="External"/><Relationship Id="rId4475" Type="http://schemas.openxmlformats.org/officeDocument/2006/relationships/hyperlink" Target="https://pubmed.ncbi.nlm.nih.gov/17578433" TargetMode="External"/><Relationship Id="rId5873" Type="http://schemas.openxmlformats.org/officeDocument/2006/relationships/hyperlink" Target="https://pubmed.ncbi.nlm.nih.gov/22375922" TargetMode="External"/><Relationship Id="rId6924" Type="http://schemas.openxmlformats.org/officeDocument/2006/relationships/hyperlink" Target="https://academic.oup.com/bjd/article-abstract/116/4/503/6684065?redirectedFrom=fulltext" TargetMode="External"/><Relationship Id="rId11260" Type="http://schemas.openxmlformats.org/officeDocument/2006/relationships/hyperlink" Target="https://academic.oup.com/occmed/article/52/1/13/1381976" TargetMode="External"/><Relationship Id="rId12311" Type="http://schemas.openxmlformats.org/officeDocument/2006/relationships/hyperlink" Target="https://linkinghub.elsevier.com/retrieve/pii/0278691595000739" TargetMode="External"/><Relationship Id="rId3077" Type="http://schemas.openxmlformats.org/officeDocument/2006/relationships/hyperlink" Target="https://pubmed.ncbi.nlm.nih.gov/30141537" TargetMode="External"/><Relationship Id="rId4128" Type="http://schemas.openxmlformats.org/officeDocument/2006/relationships/hyperlink" Target="https://pubmed.ncbi.nlm.nih.gov/37458525" TargetMode="External"/><Relationship Id="rId5526" Type="http://schemas.openxmlformats.org/officeDocument/2006/relationships/hyperlink" Target="https://pubmed.ncbi.nlm.nih.gov/25034631" TargetMode="External"/><Relationship Id="rId5940" Type="http://schemas.openxmlformats.org/officeDocument/2006/relationships/hyperlink" Target="https://pubmed.ncbi.nlm.nih.gov/17317089" TargetMode="External"/><Relationship Id="rId2093" Type="http://schemas.openxmlformats.org/officeDocument/2006/relationships/hyperlink" Target="https://pubmed.ncbi.nlm.nih.gov/33074565" TargetMode="External"/><Relationship Id="rId3491" Type="http://schemas.openxmlformats.org/officeDocument/2006/relationships/hyperlink" Target="https://pubmed.ncbi.nlm.nih.gov/25458002" TargetMode="External"/><Relationship Id="rId4542" Type="http://schemas.openxmlformats.org/officeDocument/2006/relationships/hyperlink" Target="https://pubmed.ncbi.nlm.nih.gov/7774195" TargetMode="External"/><Relationship Id="rId7698" Type="http://schemas.openxmlformats.org/officeDocument/2006/relationships/hyperlink" Target="https://www.clinicalkey.com/content/playBy/pii?v=S0895-4356(19)30594-3" TargetMode="External"/><Relationship Id="rId8749" Type="http://schemas.openxmlformats.org/officeDocument/2006/relationships/hyperlink" Target="https://academic.oup.com/ced/article-abstract/28/1/46/6627053?redirectedFrom=fulltext" TargetMode="External"/><Relationship Id="rId10679" Type="http://schemas.openxmlformats.org/officeDocument/2006/relationships/hyperlink" Target="https://linkinghub.elsevier.com/retrieve/pii/S1089860302000022" TargetMode="External"/><Relationship Id="rId3144" Type="http://schemas.openxmlformats.org/officeDocument/2006/relationships/hyperlink" Target="https://pubmed.ncbi.nlm.nih.gov/21410679" TargetMode="External"/><Relationship Id="rId7765" Type="http://schemas.openxmlformats.org/officeDocument/2006/relationships/hyperlink" Target="https://academic.oup.com/bjd/article-abstract/175/1/210/6616952?redirectedFrom=fulltext" TargetMode="External"/><Relationship Id="rId8816" Type="http://schemas.openxmlformats.org/officeDocument/2006/relationships/hyperlink" Target="https://karger.com/drm/article-abstract/199/2/196/112004/Localised-Facial-Swelling-Associated-with?redirectedFrom=fulltext" TargetMode="External"/><Relationship Id="rId10746" Type="http://schemas.openxmlformats.org/officeDocument/2006/relationships/hyperlink" Target="https://onlinelibrary.wiley.com/doi/10.1111/j.1600-0536.2007.00979.x" TargetMode="External"/><Relationship Id="rId2160" Type="http://schemas.openxmlformats.org/officeDocument/2006/relationships/hyperlink" Target="https://pubmed.ncbi.nlm.nih.gov/27981618" TargetMode="External"/><Relationship Id="rId3211" Type="http://schemas.openxmlformats.org/officeDocument/2006/relationships/hyperlink" Target="https://pubmed.ncbi.nlm.nih.gov/10819606" TargetMode="External"/><Relationship Id="rId6367" Type="http://schemas.openxmlformats.org/officeDocument/2006/relationships/hyperlink" Target="https://pubmed.ncbi.nlm.nih.gov/22137874" TargetMode="External"/><Relationship Id="rId6781" Type="http://schemas.openxmlformats.org/officeDocument/2006/relationships/hyperlink" Target="https://linkinghub.elsevier.com/retrieve/pii/S0022-202X(15)30213-X" TargetMode="External"/><Relationship Id="rId7418" Type="http://schemas.openxmlformats.org/officeDocument/2006/relationships/hyperlink" Target="https://europepmc.org/abstract/MED/35791876" TargetMode="External"/><Relationship Id="rId7832" Type="http://schemas.openxmlformats.org/officeDocument/2006/relationships/hyperlink" Target="https://www.cochranelibrary.com/cdsr/doi/10.1002/14651858.CD005205.pub3/full" TargetMode="External"/><Relationship Id="rId132" Type="http://schemas.openxmlformats.org/officeDocument/2006/relationships/hyperlink" Target="https://pubmed.ncbi.nlm.nih.gov/26340682" TargetMode="External"/><Relationship Id="rId5383" Type="http://schemas.openxmlformats.org/officeDocument/2006/relationships/hyperlink" Target="https://pubmed.ncbi.nlm.nih.gov/9565294" TargetMode="External"/><Relationship Id="rId6434" Type="http://schemas.openxmlformats.org/officeDocument/2006/relationships/hyperlink" Target="https://onlinelibrary.wiley.com/doi/10.1002/iid3.648" TargetMode="External"/><Relationship Id="rId10813" Type="http://schemas.openxmlformats.org/officeDocument/2006/relationships/hyperlink" Target="https://linkinghub.elsevier.com/retrieve/pii/0190-9622(95)90343-7" TargetMode="External"/><Relationship Id="rId1579" Type="http://schemas.openxmlformats.org/officeDocument/2006/relationships/hyperlink" Target="https://pubmed.ncbi.nlm.nih.gov/15846635" TargetMode="External"/><Relationship Id="rId2977" Type="http://schemas.openxmlformats.org/officeDocument/2006/relationships/hyperlink" Target="https://pubmed.ncbi.nlm.nih.gov/9242516" TargetMode="External"/><Relationship Id="rId5036" Type="http://schemas.openxmlformats.org/officeDocument/2006/relationships/hyperlink" Target="https://pubmed.ncbi.nlm.nih.gov/11553115" TargetMode="External"/><Relationship Id="rId5450" Type="http://schemas.openxmlformats.org/officeDocument/2006/relationships/hyperlink" Target="https://pubmed.ncbi.nlm.nih.gov/11303077" TargetMode="External"/><Relationship Id="rId949" Type="http://schemas.openxmlformats.org/officeDocument/2006/relationships/hyperlink" Target="https://pubmed.ncbi.nlm.nih.gov/29972710" TargetMode="External"/><Relationship Id="rId1993" Type="http://schemas.openxmlformats.org/officeDocument/2006/relationships/hyperlink" Target="https://pubmed.ncbi.nlm.nih.gov/15898972" TargetMode="External"/><Relationship Id="rId4052" Type="http://schemas.openxmlformats.org/officeDocument/2006/relationships/hyperlink" Target="https://pubmed.ncbi.nlm.nih.gov/10475525" TargetMode="External"/><Relationship Id="rId5103" Type="http://schemas.openxmlformats.org/officeDocument/2006/relationships/hyperlink" Target="https://pubmed.ncbi.nlm.nih.gov/8365182" TargetMode="External"/><Relationship Id="rId6501" Type="http://schemas.openxmlformats.org/officeDocument/2006/relationships/hyperlink" Target="https://link.springer.com/article/10.1007/s40257-018-0353-x" TargetMode="External"/><Relationship Id="rId8259" Type="http://schemas.openxmlformats.org/officeDocument/2006/relationships/hyperlink" Target="https://linkinghub.elsevier.com/retrieve/pii/S0022-202X(20)31667-5" TargetMode="External"/><Relationship Id="rId9657" Type="http://schemas.openxmlformats.org/officeDocument/2006/relationships/hyperlink" Target="https://academic.oup.com/bjd/article-abstract/186/2/245/6599291?redirectedFrom=fulltext" TargetMode="External"/><Relationship Id="rId11587" Type="http://schemas.openxmlformats.org/officeDocument/2006/relationships/hyperlink" Target="https://linkinghub.elsevier.com/retrieve/pii/S0009-2797(97)00172-5" TargetMode="External"/><Relationship Id="rId1646" Type="http://schemas.openxmlformats.org/officeDocument/2006/relationships/hyperlink" Target="https://pubmed.ncbi.nlm.nih.gov/10215778" TargetMode="External"/><Relationship Id="rId8673" Type="http://schemas.openxmlformats.org/officeDocument/2006/relationships/hyperlink" Target="https://jamanetwork.com/journals/jamadermatology/fullarticle/10.1001/jamadermatol.2023.4450" TargetMode="External"/><Relationship Id="rId9724" Type="http://schemas.openxmlformats.org/officeDocument/2006/relationships/hyperlink" Target="https://europepmc.org/abstract/MED/36310766" TargetMode="External"/><Relationship Id="rId10189" Type="http://schemas.openxmlformats.org/officeDocument/2006/relationships/hyperlink" Target="https://linkinghub.elsevier.com/retrieve/pii/0014-4835(83)90166-5" TargetMode="External"/><Relationship Id="rId11654" Type="http://schemas.openxmlformats.org/officeDocument/2006/relationships/hyperlink" Target="https://europepmc.org/abstract/MED/10658540" TargetMode="External"/><Relationship Id="rId1713" Type="http://schemas.openxmlformats.org/officeDocument/2006/relationships/hyperlink" Target="https://pubmed.ncbi.nlm.nih.gov/32896592" TargetMode="External"/><Relationship Id="rId4869" Type="http://schemas.openxmlformats.org/officeDocument/2006/relationships/hyperlink" Target="https://pubmed.ncbi.nlm.nih.gov/22568836" TargetMode="External"/><Relationship Id="rId7275" Type="http://schemas.openxmlformats.org/officeDocument/2006/relationships/hyperlink" Target="https://academic.oup.com/bjd/article-abstract/184/3/568/6702231?redirectedFrom=fulltext" TargetMode="External"/><Relationship Id="rId8326" Type="http://schemas.openxmlformats.org/officeDocument/2006/relationships/hyperlink" Target="https://linkinghub.elsevier.com/retrieve/pii/S0022-202X(15)33306-6" TargetMode="External"/><Relationship Id="rId8740" Type="http://schemas.openxmlformats.org/officeDocument/2006/relationships/hyperlink" Target="https://onlinelibrary.wiley.com/doi/10.1111/j.1365-2222.2008.03098.x" TargetMode="External"/><Relationship Id="rId10256" Type="http://schemas.openxmlformats.org/officeDocument/2006/relationships/hyperlink" Target="https://academic.oup.com/bjd/article-abstract/142/2/279/6690276?redirectedFrom=fulltext" TargetMode="External"/><Relationship Id="rId10670" Type="http://schemas.openxmlformats.org/officeDocument/2006/relationships/hyperlink" Target="https://academic.oup.com/bjd/article-abstract/152/4/817/6636323?redirectedFrom=fulltext" TargetMode="External"/><Relationship Id="rId11307" Type="http://schemas.openxmlformats.org/officeDocument/2006/relationships/hyperlink" Target="https://onlinelibrary.wiley.com/resolve/openurl?genre=article&amp;sid=nlm:pubmed&amp;issn=0105-1873&amp;date=1998&amp;volume=39&amp;issue=6&amp;spage=293" TargetMode="External"/><Relationship Id="rId11721" Type="http://schemas.openxmlformats.org/officeDocument/2006/relationships/hyperlink" Target="https://www.clinicalkey.com/content/playBy/pii?v=S1521-6942(15)00005-4" TargetMode="External"/><Relationship Id="rId3885" Type="http://schemas.openxmlformats.org/officeDocument/2006/relationships/hyperlink" Target="https://pubmed.ncbi.nlm.nih.gov/5165848" TargetMode="External"/><Relationship Id="rId4936" Type="http://schemas.openxmlformats.org/officeDocument/2006/relationships/hyperlink" Target="https://pubmed.ncbi.nlm.nih.gov/18598306" TargetMode="External"/><Relationship Id="rId6291" Type="http://schemas.openxmlformats.org/officeDocument/2006/relationships/hyperlink" Target="https://pubmed.ncbi.nlm.nih.gov/3385023" TargetMode="External"/><Relationship Id="rId7342" Type="http://schemas.openxmlformats.org/officeDocument/2006/relationships/hyperlink" Target="https://academic.oup.com/bjd/article-abstract/173/6/1501/6616392?redirectedFrom=fulltext" TargetMode="External"/><Relationship Id="rId10323" Type="http://schemas.openxmlformats.org/officeDocument/2006/relationships/hyperlink" Target="https://onlinelibrary.wiley.com/resolve/openurl?genre=article&amp;sid=nlm:pubmed&amp;issn=0105-1873&amp;date=2002&amp;volume=46&amp;issue=5&amp;spage=304" TargetMode="External"/><Relationship Id="rId2487" Type="http://schemas.openxmlformats.org/officeDocument/2006/relationships/hyperlink" Target="https://pubmed.ncbi.nlm.nih.gov/36653932" TargetMode="External"/><Relationship Id="rId3538" Type="http://schemas.openxmlformats.org/officeDocument/2006/relationships/hyperlink" Target="https://pubmed.ncbi.nlm.nih.gov/20456548" TargetMode="External"/><Relationship Id="rId12495" Type="http://schemas.openxmlformats.org/officeDocument/2006/relationships/hyperlink" Target="https://europepmc.org/abstract/MED/29391370" TargetMode="External"/><Relationship Id="rId459" Type="http://schemas.openxmlformats.org/officeDocument/2006/relationships/hyperlink" Target="https://pubmed.ncbi.nlm.nih.gov/10468800" TargetMode="External"/><Relationship Id="rId873" Type="http://schemas.openxmlformats.org/officeDocument/2006/relationships/hyperlink" Target="https://pubmed.ncbi.nlm.nih.gov/37903071" TargetMode="External"/><Relationship Id="rId1089" Type="http://schemas.openxmlformats.org/officeDocument/2006/relationships/hyperlink" Target="https://pubmed.ncbi.nlm.nih.gov/33619781" TargetMode="External"/><Relationship Id="rId2554" Type="http://schemas.openxmlformats.org/officeDocument/2006/relationships/hyperlink" Target="https://pubmed.ncbi.nlm.nih.gov/34514630" TargetMode="External"/><Relationship Id="rId3952" Type="http://schemas.openxmlformats.org/officeDocument/2006/relationships/hyperlink" Target="https://pubmed.ncbi.nlm.nih.gov/11016673" TargetMode="External"/><Relationship Id="rId6011" Type="http://schemas.openxmlformats.org/officeDocument/2006/relationships/hyperlink" Target="https://pubmed.ncbi.nlm.nih.gov/11955664" TargetMode="External"/><Relationship Id="rId9167" Type="http://schemas.openxmlformats.org/officeDocument/2006/relationships/hyperlink" Target="https://www.clinicalkey.com/content/playBy/pii?v=S0923-1811(07)00317-9" TargetMode="External"/><Relationship Id="rId9581" Type="http://schemas.openxmlformats.org/officeDocument/2006/relationships/hyperlink" Target="https://www.clinicalkey.com/content/playBy/pii?v=S0190-9622(16)30394-2" TargetMode="External"/><Relationship Id="rId11097" Type="http://schemas.openxmlformats.org/officeDocument/2006/relationships/hyperlink" Target="https://onlinelibrary.wiley.com/doi/10.1002/sim.5803" TargetMode="External"/><Relationship Id="rId12148" Type="http://schemas.openxmlformats.org/officeDocument/2006/relationships/hyperlink" Target="https://onlinelibrary.wiley.com/doi/10.1111/j.0105-1873.2005.00706.x" TargetMode="External"/><Relationship Id="rId526" Type="http://schemas.openxmlformats.org/officeDocument/2006/relationships/hyperlink" Target="https://pubmed.ncbi.nlm.nih.gov/16788620" TargetMode="External"/><Relationship Id="rId1156" Type="http://schemas.openxmlformats.org/officeDocument/2006/relationships/hyperlink" Target="https://pubmed.ncbi.nlm.nih.gov/29080680" TargetMode="External"/><Relationship Id="rId2207" Type="http://schemas.openxmlformats.org/officeDocument/2006/relationships/hyperlink" Target="https://pubmed.ncbi.nlm.nih.gov/23993356" TargetMode="External"/><Relationship Id="rId3605" Type="http://schemas.openxmlformats.org/officeDocument/2006/relationships/hyperlink" Target="https://pubmed.ncbi.nlm.nih.gov/33055110" TargetMode="External"/><Relationship Id="rId8183" Type="http://schemas.openxmlformats.org/officeDocument/2006/relationships/hyperlink" Target="https://academic.oup.com/bjd/article-abstract/153/6/1187/6636678?redirectedFrom=fulltext" TargetMode="External"/><Relationship Id="rId9234" Type="http://schemas.openxmlformats.org/officeDocument/2006/relationships/hyperlink" Target="https://linkinghub.elsevier.com/retrieve/pii/S0022-202X(15)30321-3" TargetMode="External"/><Relationship Id="rId940" Type="http://schemas.openxmlformats.org/officeDocument/2006/relationships/hyperlink" Target="https://pubmed.ncbi.nlm.nih.gov/31821546" TargetMode="External"/><Relationship Id="rId1570" Type="http://schemas.openxmlformats.org/officeDocument/2006/relationships/hyperlink" Target="https://pubmed.ncbi.nlm.nih.gov/15717174" TargetMode="External"/><Relationship Id="rId2621" Type="http://schemas.openxmlformats.org/officeDocument/2006/relationships/hyperlink" Target="https://pubmed.ncbi.nlm.nih.gov/31797372" TargetMode="External"/><Relationship Id="rId5777" Type="http://schemas.openxmlformats.org/officeDocument/2006/relationships/hyperlink" Target="https://pubmed.ncbi.nlm.nih.gov/32189327" TargetMode="External"/><Relationship Id="rId6828" Type="http://schemas.openxmlformats.org/officeDocument/2006/relationships/hyperlink" Target="https://academic.oup.com/bjd/article-abstract/143/6/1248/6688250?redirectedFrom=fulltext" TargetMode="External"/><Relationship Id="rId11164" Type="http://schemas.openxmlformats.org/officeDocument/2006/relationships/hyperlink" Target="https://onlinelibrary.wiley.com/doi/10.1111/j.1600-0536.2008.01492.x" TargetMode="External"/><Relationship Id="rId12215" Type="http://schemas.openxmlformats.org/officeDocument/2006/relationships/hyperlink" Target="https://onlinelibrary.wiley.com/resolve/openurl?genre=article&amp;sid=nlm:pubmed&amp;issn=0105-1873&amp;date=2001&amp;volume=45&amp;issue=6&amp;spage=346" TargetMode="External"/><Relationship Id="rId1223" Type="http://schemas.openxmlformats.org/officeDocument/2006/relationships/hyperlink" Target="https://pubmed.ncbi.nlm.nih.gov/21929536" TargetMode="External"/><Relationship Id="rId4379" Type="http://schemas.openxmlformats.org/officeDocument/2006/relationships/hyperlink" Target="https://pubmed.ncbi.nlm.nih.gov/18602256" TargetMode="External"/><Relationship Id="rId4793" Type="http://schemas.openxmlformats.org/officeDocument/2006/relationships/hyperlink" Target="https://pubmed.ncbi.nlm.nih.gov/28606588" TargetMode="External"/><Relationship Id="rId5844" Type="http://schemas.openxmlformats.org/officeDocument/2006/relationships/hyperlink" Target="https://pubmed.ncbi.nlm.nih.gov/26433121" TargetMode="External"/><Relationship Id="rId8250" Type="http://schemas.openxmlformats.org/officeDocument/2006/relationships/hyperlink" Target="https://www.nature.com/articles/s41467-021-27447-6" TargetMode="External"/><Relationship Id="rId9301" Type="http://schemas.openxmlformats.org/officeDocument/2006/relationships/hyperlink" Target="https://onlinelibrary.wiley.com/resolve/openurl?genre=article&amp;sid=nlm:pubmed&amp;issn=0007-0963&amp;date=1997&amp;volume=137&amp;issue=6&amp;spage=898" TargetMode="External"/><Relationship Id="rId10180" Type="http://schemas.openxmlformats.org/officeDocument/2006/relationships/hyperlink" Target="https://www.tandfonline.com/doi/full/10.3109/02713689408999900" TargetMode="External"/><Relationship Id="rId11231" Type="http://schemas.openxmlformats.org/officeDocument/2006/relationships/hyperlink" Target="https://onlinelibrary.wiley.com/doi/10.1111/j.0105-1873.2004.00446.x" TargetMode="External"/><Relationship Id="rId3395" Type="http://schemas.openxmlformats.org/officeDocument/2006/relationships/hyperlink" Target="https://pubmed.ncbi.nlm.nih.gov/35568077" TargetMode="External"/><Relationship Id="rId4446" Type="http://schemas.openxmlformats.org/officeDocument/2006/relationships/hyperlink" Target="https://pubmed.ncbi.nlm.nih.gov/23151197" TargetMode="External"/><Relationship Id="rId4860" Type="http://schemas.openxmlformats.org/officeDocument/2006/relationships/hyperlink" Target="https://pubmed.ncbi.nlm.nih.gov/23510342" TargetMode="External"/><Relationship Id="rId5911" Type="http://schemas.openxmlformats.org/officeDocument/2006/relationships/hyperlink" Target="https://pubmed.ncbi.nlm.nih.gov/18639964" TargetMode="External"/><Relationship Id="rId3048" Type="http://schemas.openxmlformats.org/officeDocument/2006/relationships/hyperlink" Target="https://pubmed.ncbi.nlm.nih.gov/31613393" TargetMode="External"/><Relationship Id="rId3462" Type="http://schemas.openxmlformats.org/officeDocument/2006/relationships/hyperlink" Target="https://pubmed.ncbi.nlm.nih.gov/30156283" TargetMode="External"/><Relationship Id="rId4513" Type="http://schemas.openxmlformats.org/officeDocument/2006/relationships/hyperlink" Target="https://pubmed.ncbi.nlm.nih.gov/9892938" TargetMode="External"/><Relationship Id="rId7669" Type="http://schemas.openxmlformats.org/officeDocument/2006/relationships/hyperlink" Target="https://academic.oup.com/bjd/article/185/3/499/6599147" TargetMode="External"/><Relationship Id="rId10997" Type="http://schemas.openxmlformats.org/officeDocument/2006/relationships/hyperlink" Target="https://academic.oup.com/bjd/article-abstract/137/1/150/6682385?redirectedFrom=fulltext" TargetMode="External"/><Relationship Id="rId383" Type="http://schemas.openxmlformats.org/officeDocument/2006/relationships/hyperlink" Target="https://pubmed.ncbi.nlm.nih.gov/12845935" TargetMode="External"/><Relationship Id="rId2064" Type="http://schemas.openxmlformats.org/officeDocument/2006/relationships/hyperlink" Target="https://pubmed.ncbi.nlm.nih.gov/35490395" TargetMode="External"/><Relationship Id="rId3115" Type="http://schemas.openxmlformats.org/officeDocument/2006/relationships/hyperlink" Target="https://pubmed.ncbi.nlm.nih.gov/23909874" TargetMode="External"/><Relationship Id="rId6685" Type="http://schemas.openxmlformats.org/officeDocument/2006/relationships/hyperlink" Target="https://europepmc.org/abstract/MED/17728335" TargetMode="External"/><Relationship Id="rId9091" Type="http://schemas.openxmlformats.org/officeDocument/2006/relationships/hyperlink" Target="https://linkinghub.elsevier.com/retrieve/pii/S0022-202X(15)35667-0" TargetMode="External"/><Relationship Id="rId12072" Type="http://schemas.openxmlformats.org/officeDocument/2006/relationships/hyperlink" Target="https://www.tandfonline.com/doi/full/10.3109/15569520903367843" TargetMode="External"/><Relationship Id="rId450" Type="http://schemas.openxmlformats.org/officeDocument/2006/relationships/hyperlink" Target="https://pubmed.ncbi.nlm.nih.gov/10564323" TargetMode="External"/><Relationship Id="rId1080" Type="http://schemas.openxmlformats.org/officeDocument/2006/relationships/hyperlink" Target="https://pubmed.ncbi.nlm.nih.gov/34145643" TargetMode="External"/><Relationship Id="rId2131" Type="http://schemas.openxmlformats.org/officeDocument/2006/relationships/hyperlink" Target="https://pubmed.ncbi.nlm.nih.gov/30085352" TargetMode="External"/><Relationship Id="rId5287" Type="http://schemas.openxmlformats.org/officeDocument/2006/relationships/hyperlink" Target="https://pubmed.ncbi.nlm.nih.gov/27636236" TargetMode="External"/><Relationship Id="rId6338" Type="http://schemas.openxmlformats.org/officeDocument/2006/relationships/hyperlink" Target="https://pubmed.ncbi.nlm.nih.gov/27827300" TargetMode="External"/><Relationship Id="rId7736" Type="http://schemas.openxmlformats.org/officeDocument/2006/relationships/hyperlink" Target="https://www.cochranelibrary.com/cdsr/doi/10.1002/14651858.CD013187/full" TargetMode="External"/><Relationship Id="rId10717" Type="http://schemas.openxmlformats.org/officeDocument/2006/relationships/hyperlink" Target="https://www.clinicalkey.com/content/playBy/pii?v=S0738-081X(10)00213-0" TargetMode="External"/><Relationship Id="rId103" Type="http://schemas.openxmlformats.org/officeDocument/2006/relationships/hyperlink" Target="https://pubmed.ncbi.nlm.nih.gov/30964200" TargetMode="External"/><Relationship Id="rId6752" Type="http://schemas.openxmlformats.org/officeDocument/2006/relationships/hyperlink" Target="https://academic.oup.com/bjd/article-abstract/151/3/675/6637664?redirectedFrom=fulltext" TargetMode="External"/><Relationship Id="rId7803" Type="http://schemas.openxmlformats.org/officeDocument/2006/relationships/hyperlink" Target="https://europepmc.org/abstract/MED/25468865" TargetMode="External"/><Relationship Id="rId1897" Type="http://schemas.openxmlformats.org/officeDocument/2006/relationships/hyperlink" Target="https://pubmed.ncbi.nlm.nih.gov/34767815" TargetMode="External"/><Relationship Id="rId2948" Type="http://schemas.openxmlformats.org/officeDocument/2006/relationships/hyperlink" Target="https://pubmed.ncbi.nlm.nih.gov/10233647" TargetMode="External"/><Relationship Id="rId5354" Type="http://schemas.openxmlformats.org/officeDocument/2006/relationships/hyperlink" Target="https://pubmed.ncbi.nlm.nih.gov/11899149" TargetMode="External"/><Relationship Id="rId6405" Type="http://schemas.openxmlformats.org/officeDocument/2006/relationships/hyperlink" Target="https://academic.oup.com/bjd/article/188/4/542/6880649" TargetMode="External"/><Relationship Id="rId9975" Type="http://schemas.openxmlformats.org/officeDocument/2006/relationships/hyperlink" Target="https://europepmc.org/abstract/MED/26239561" TargetMode="External"/><Relationship Id="rId1964" Type="http://schemas.openxmlformats.org/officeDocument/2006/relationships/hyperlink" Target="https://pubmed.ncbi.nlm.nih.gov/24084074" TargetMode="External"/><Relationship Id="rId4370" Type="http://schemas.openxmlformats.org/officeDocument/2006/relationships/hyperlink" Target="https://pubmed.ncbi.nlm.nih.gov/5205724" TargetMode="External"/><Relationship Id="rId5007" Type="http://schemas.openxmlformats.org/officeDocument/2006/relationships/hyperlink" Target="https://pubmed.ncbi.nlm.nih.gov/12875914" TargetMode="External"/><Relationship Id="rId5421" Type="http://schemas.openxmlformats.org/officeDocument/2006/relationships/hyperlink" Target="https://pubmed.ncbi.nlm.nih.gov/7837185" TargetMode="External"/><Relationship Id="rId8577" Type="http://schemas.openxmlformats.org/officeDocument/2006/relationships/hyperlink" Target="https://onlinelibrary.wiley.com/doi/10.1111/j.1399-3046.2010.01387.x" TargetMode="External"/><Relationship Id="rId8991" Type="http://schemas.openxmlformats.org/officeDocument/2006/relationships/hyperlink" Target="https://onlinelibrary.wiley.com/doi/10.1111/pde.13029" TargetMode="External"/><Relationship Id="rId9628" Type="http://schemas.openxmlformats.org/officeDocument/2006/relationships/hyperlink" Target="https://academic.oup.com/bjd/article-abstract/149/3/566/6635473?redirectedFrom=fulltext" TargetMode="External"/><Relationship Id="rId11558" Type="http://schemas.openxmlformats.org/officeDocument/2006/relationships/hyperlink" Target="https://onlinelibrary.wiley.com/doi/10.1002/em.20068" TargetMode="External"/><Relationship Id="rId1617" Type="http://schemas.openxmlformats.org/officeDocument/2006/relationships/hyperlink" Target="https://pubmed.ncbi.nlm.nih.gov/11934925" TargetMode="External"/><Relationship Id="rId4023" Type="http://schemas.openxmlformats.org/officeDocument/2006/relationships/hyperlink" Target="https://pubmed.ncbi.nlm.nih.gov/12786734" TargetMode="External"/><Relationship Id="rId7179" Type="http://schemas.openxmlformats.org/officeDocument/2006/relationships/hyperlink" Target="https://academic.oup.com/bjd/article-abstract/174/3/594/6617152?redirectedFrom=fulltext" TargetMode="External"/><Relationship Id="rId7593" Type="http://schemas.openxmlformats.org/officeDocument/2006/relationships/hyperlink" Target="https://europepmc.org/abstract/MED/21349879" TargetMode="External"/><Relationship Id="rId8644" Type="http://schemas.openxmlformats.org/officeDocument/2006/relationships/hyperlink" Target="https://academic.oup.com/hmg/article/10/3/221/2901563" TargetMode="External"/><Relationship Id="rId11972" Type="http://schemas.openxmlformats.org/officeDocument/2006/relationships/hyperlink" Target="https://academic.oup.com/bjd/article-abstract/167/1/165/6613985?redirectedFrom=fulltext" TargetMode="External"/><Relationship Id="rId3789" Type="http://schemas.openxmlformats.org/officeDocument/2006/relationships/hyperlink" Target="https://pubmed.ncbi.nlm.nih.gov/20609141" TargetMode="External"/><Relationship Id="rId6195" Type="http://schemas.openxmlformats.org/officeDocument/2006/relationships/hyperlink" Target="https://pubmed.ncbi.nlm.nih.gov/30850646" TargetMode="External"/><Relationship Id="rId7246" Type="http://schemas.openxmlformats.org/officeDocument/2006/relationships/hyperlink" Target="https://onlinelibrary.wiley.com/doi/10.1111/jdv.18751" TargetMode="External"/><Relationship Id="rId7660" Type="http://schemas.openxmlformats.org/officeDocument/2006/relationships/hyperlink" Target="https://europepmc.org/abstract/MED/35606161" TargetMode="External"/><Relationship Id="rId10227" Type="http://schemas.openxmlformats.org/officeDocument/2006/relationships/hyperlink" Target="https://academic.oup.com/bjd/article-abstract/171/2/292/6615596?redirectedFrom=fulltext" TargetMode="External"/><Relationship Id="rId10574" Type="http://schemas.openxmlformats.org/officeDocument/2006/relationships/hyperlink" Target="https://academic.oup.com/ced/article-abstract/17/3/173/6629329?redirectedFrom=fulltext" TargetMode="External"/><Relationship Id="rId11625" Type="http://schemas.openxmlformats.org/officeDocument/2006/relationships/hyperlink" Target="https://academic.oup.com/ced/advance-article-abstract/doi/10.1093/ced/llad372/7334389?redirectedFrom=fulltext" TargetMode="External"/><Relationship Id="rId6262" Type="http://schemas.openxmlformats.org/officeDocument/2006/relationships/hyperlink" Target="https://pubmed.ncbi.nlm.nih.gov/8565476" TargetMode="External"/><Relationship Id="rId7313" Type="http://schemas.openxmlformats.org/officeDocument/2006/relationships/hyperlink" Target="http://www.annals.edu.sg/pdf/47VolNo12Dec2018/MemberOnly/V47N12p516.pdf" TargetMode="External"/><Relationship Id="rId8711" Type="http://schemas.openxmlformats.org/officeDocument/2006/relationships/hyperlink" Target="https://onlinelibrary.wiley.com/doi/10.1111/exd.13152" TargetMode="External"/><Relationship Id="rId10641" Type="http://schemas.openxmlformats.org/officeDocument/2006/relationships/hyperlink" Target="https://academic.oup.com/bjd/article-abstract/151/4/873/6636003?redirectedFrom=fulltext" TargetMode="External"/><Relationship Id="rId3856" Type="http://schemas.openxmlformats.org/officeDocument/2006/relationships/hyperlink" Target="https://pubmed.ncbi.nlm.nih.gov/9881948" TargetMode="External"/><Relationship Id="rId4907" Type="http://schemas.openxmlformats.org/officeDocument/2006/relationships/hyperlink" Target="https://pubmed.ncbi.nlm.nih.gov/20817650" TargetMode="External"/><Relationship Id="rId12399" Type="http://schemas.openxmlformats.org/officeDocument/2006/relationships/hyperlink" Target="https://academic.oup.com/rheumatology/article/48/5/569/1786880" TargetMode="External"/><Relationship Id="rId777" Type="http://schemas.openxmlformats.org/officeDocument/2006/relationships/hyperlink" Target="https://pubmed.ncbi.nlm.nih.gov/30756373" TargetMode="External"/><Relationship Id="rId2458" Type="http://schemas.openxmlformats.org/officeDocument/2006/relationships/hyperlink" Target="https://pubmed.ncbi.nlm.nih.gov/15606666" TargetMode="External"/><Relationship Id="rId2872" Type="http://schemas.openxmlformats.org/officeDocument/2006/relationships/hyperlink" Target="https://pubmed.ncbi.nlm.nih.gov/15807686" TargetMode="External"/><Relationship Id="rId3509" Type="http://schemas.openxmlformats.org/officeDocument/2006/relationships/hyperlink" Target="https://pubmed.ncbi.nlm.nih.gov/23374249" TargetMode="External"/><Relationship Id="rId3923" Type="http://schemas.openxmlformats.org/officeDocument/2006/relationships/hyperlink" Target="https://pubmed.ncbi.nlm.nih.gov/24731087" TargetMode="External"/><Relationship Id="rId8087" Type="http://schemas.openxmlformats.org/officeDocument/2006/relationships/hyperlink" Target="https://academic.oup.com/bjd/article/181/4/834/6602898" TargetMode="External"/><Relationship Id="rId9485" Type="http://schemas.openxmlformats.org/officeDocument/2006/relationships/hyperlink" Target="https://academic.oup.com/ced/article-abstract/34/5/629/6625105?redirectedFrom=fulltext" TargetMode="External"/><Relationship Id="rId12466" Type="http://schemas.openxmlformats.org/officeDocument/2006/relationships/hyperlink" Target="https://onlinelibrary.wiley.com/resolve/openurl?genre=article&amp;sid=nlm:pubmed&amp;issn=0105-1873&amp;date=1988&amp;volume=18&amp;issue=2&amp;spage=81" TargetMode="External"/><Relationship Id="rId844" Type="http://schemas.openxmlformats.org/officeDocument/2006/relationships/hyperlink" Target="https://pubmed.ncbi.nlm.nih.gov/23005697" TargetMode="External"/><Relationship Id="rId1474" Type="http://schemas.openxmlformats.org/officeDocument/2006/relationships/hyperlink" Target="https://pubmed.ncbi.nlm.nih.gov/23245608" TargetMode="External"/><Relationship Id="rId2525" Type="http://schemas.openxmlformats.org/officeDocument/2006/relationships/hyperlink" Target="https://pubmed.ncbi.nlm.nih.gov/36774976" TargetMode="External"/><Relationship Id="rId9138" Type="http://schemas.openxmlformats.org/officeDocument/2006/relationships/hyperlink" Target="https://www.clinicalkey.com/content/playBy/pii?v=S0733-8635(09)00087-4" TargetMode="External"/><Relationship Id="rId9552" Type="http://schemas.openxmlformats.org/officeDocument/2006/relationships/hyperlink" Target="https://journals.sagepub.com/doi/10.1177/030006058901700601?url_ver=Z39.88-2003&amp;rfr_id=ori:rid:crossref.org&amp;rfr_dat=cr_pub%20%200pubmed" TargetMode="External"/><Relationship Id="rId11068" Type="http://schemas.openxmlformats.org/officeDocument/2006/relationships/hyperlink" Target="https://onlinelibrary.wiley.com/doi/10.1111/cod.12516" TargetMode="External"/><Relationship Id="rId11482" Type="http://schemas.openxmlformats.org/officeDocument/2006/relationships/hyperlink" Target="https://onlinelibrary.wiley.com/doi/10.1111/jdv.16230" TargetMode="External"/><Relationship Id="rId12119" Type="http://schemas.openxmlformats.org/officeDocument/2006/relationships/hyperlink" Target="https://www.liebertpub.com/doi/10.2310/6620.2007.06036?url_ver=Z39.88-2003&amp;rfr_id=ori:rid:crossref.org&amp;rfr_dat=cr_pub%20%200pubmed" TargetMode="External"/><Relationship Id="rId12533" Type="http://schemas.openxmlformats.org/officeDocument/2006/relationships/hyperlink" Target="https://www.clinicalkey.com/content/playBy/pii?v=S0965-206X(11)00052-0" TargetMode="External"/><Relationship Id="rId911" Type="http://schemas.openxmlformats.org/officeDocument/2006/relationships/hyperlink" Target="https://pubmed.ncbi.nlm.nih.gov/33084027" TargetMode="External"/><Relationship Id="rId1127" Type="http://schemas.openxmlformats.org/officeDocument/2006/relationships/hyperlink" Target="https://pubmed.ncbi.nlm.nih.gov/31228013" TargetMode="External"/><Relationship Id="rId1541" Type="http://schemas.openxmlformats.org/officeDocument/2006/relationships/hyperlink" Target="https://pubmed.ncbi.nlm.nih.gov/17910890" TargetMode="External"/><Relationship Id="rId4697" Type="http://schemas.openxmlformats.org/officeDocument/2006/relationships/hyperlink" Target="https://pubmed.ncbi.nlm.nih.gov/16487100" TargetMode="External"/><Relationship Id="rId5748" Type="http://schemas.openxmlformats.org/officeDocument/2006/relationships/hyperlink" Target="https://pubmed.ncbi.nlm.nih.gov/25523260" TargetMode="External"/><Relationship Id="rId8154" Type="http://schemas.openxmlformats.org/officeDocument/2006/relationships/hyperlink" Target="https://www.clinicalkey.com/content/playBy/pii?v=S0190-9622(10)02263-2" TargetMode="External"/><Relationship Id="rId9205" Type="http://schemas.openxmlformats.org/officeDocument/2006/relationships/hyperlink" Target="https://academic.oup.com/ced/article-abstract/30/2/183/6626742?redirectedFrom=fulltext" TargetMode="External"/><Relationship Id="rId10084" Type="http://schemas.openxmlformats.org/officeDocument/2006/relationships/hyperlink" Target="https://academic.oup.com/ced/article-abstract/37/7/811/6623057?redirectedFrom=fulltext" TargetMode="External"/><Relationship Id="rId11135" Type="http://schemas.openxmlformats.org/officeDocument/2006/relationships/hyperlink" Target="https://onlinelibrary.wiley.com/doi/10.1111/j.1468-3083.2010.03909.x" TargetMode="External"/><Relationship Id="rId3299" Type="http://schemas.openxmlformats.org/officeDocument/2006/relationships/hyperlink" Target="https://pubmed.ncbi.nlm.nih.gov/16445800" TargetMode="External"/><Relationship Id="rId4764" Type="http://schemas.openxmlformats.org/officeDocument/2006/relationships/hyperlink" Target="https://pubmed.ncbi.nlm.nih.gov/35413058" TargetMode="External"/><Relationship Id="rId7170" Type="http://schemas.openxmlformats.org/officeDocument/2006/relationships/hyperlink" Target="https://www.clinicalkey.com/content/playBy/pii?v=S0190-9622(16)30832-5" TargetMode="External"/><Relationship Id="rId8221" Type="http://schemas.openxmlformats.org/officeDocument/2006/relationships/hyperlink" Target="https://linkinghub.elsevier.com/retrieve/pii/S0140-6736(95)90406-9" TargetMode="External"/><Relationship Id="rId10151" Type="http://schemas.openxmlformats.org/officeDocument/2006/relationships/hyperlink" Target="https://academic.oup.com/ced/article-abstract/29/6/669/6627194?redirectedFrom=fulltext" TargetMode="External"/><Relationship Id="rId11202" Type="http://schemas.openxmlformats.org/officeDocument/2006/relationships/hyperlink" Target="https://translational-medicine.biomedcentral.com/articles/10.1186/1479-5876-5-33" TargetMode="External"/><Relationship Id="rId3366" Type="http://schemas.openxmlformats.org/officeDocument/2006/relationships/hyperlink" Target="https://pubmed.ncbi.nlm.nih.gov/21839423" TargetMode="External"/><Relationship Id="rId4417" Type="http://schemas.openxmlformats.org/officeDocument/2006/relationships/hyperlink" Target="https://pubmed.ncbi.nlm.nih.gov/8915172" TargetMode="External"/><Relationship Id="rId5815" Type="http://schemas.openxmlformats.org/officeDocument/2006/relationships/hyperlink" Target="https://pubmed.ncbi.nlm.nih.gov/32422144" TargetMode="External"/><Relationship Id="rId287" Type="http://schemas.openxmlformats.org/officeDocument/2006/relationships/hyperlink" Target="https://pubmed.ncbi.nlm.nih.gov/19067705" TargetMode="External"/><Relationship Id="rId2382" Type="http://schemas.openxmlformats.org/officeDocument/2006/relationships/hyperlink" Target="https://pubmed.ncbi.nlm.nih.gov/28386100" TargetMode="External"/><Relationship Id="rId3019" Type="http://schemas.openxmlformats.org/officeDocument/2006/relationships/hyperlink" Target="https://pubmed.ncbi.nlm.nih.gov/36514882" TargetMode="External"/><Relationship Id="rId3780" Type="http://schemas.openxmlformats.org/officeDocument/2006/relationships/hyperlink" Target="https://pubmed.ncbi.nlm.nih.gov/21113014" TargetMode="External"/><Relationship Id="rId4831" Type="http://schemas.openxmlformats.org/officeDocument/2006/relationships/hyperlink" Target="https://pubmed.ncbi.nlm.nih.gov/23922236" TargetMode="External"/><Relationship Id="rId7987" Type="http://schemas.openxmlformats.org/officeDocument/2006/relationships/hyperlink" Target="https://academic.oup.com/ced/article-abstract/25/7/522/6627843?redirectedFrom=fulltext" TargetMode="External"/><Relationship Id="rId10968" Type="http://schemas.openxmlformats.org/officeDocument/2006/relationships/hyperlink" Target="https://academic.oup.com/bjd/article-abstract/151/2/485/6635953?redirectedFrom=fulltext" TargetMode="External"/><Relationship Id="rId354" Type="http://schemas.openxmlformats.org/officeDocument/2006/relationships/hyperlink" Target="https://pubmed.ncbi.nlm.nih.gov/15674885" TargetMode="External"/><Relationship Id="rId2035" Type="http://schemas.openxmlformats.org/officeDocument/2006/relationships/hyperlink" Target="https://pubmed.ncbi.nlm.nih.gov/2532574" TargetMode="External"/><Relationship Id="rId3433" Type="http://schemas.openxmlformats.org/officeDocument/2006/relationships/hyperlink" Target="https://pubmed.ncbi.nlm.nih.gov/31286471" TargetMode="External"/><Relationship Id="rId6589" Type="http://schemas.openxmlformats.org/officeDocument/2006/relationships/hyperlink" Target="https://www.tandfonline.com/doi/full/10.3109/09546634.2012.713460" TargetMode="External"/><Relationship Id="rId9062" Type="http://schemas.openxmlformats.org/officeDocument/2006/relationships/hyperlink" Target="https://www.clinicalkey.com/content/playBy/pii?v=S0190-9622(14)01040-8" TargetMode="External"/><Relationship Id="rId12390" Type="http://schemas.openxmlformats.org/officeDocument/2006/relationships/hyperlink" Target="https://onlinelibrary.wiley.com/doi/10.1111/j.1365-2036.2011.04928.x" TargetMode="External"/><Relationship Id="rId3500" Type="http://schemas.openxmlformats.org/officeDocument/2006/relationships/hyperlink" Target="https://pubmed.ncbi.nlm.nih.gov/24942271" TargetMode="External"/><Relationship Id="rId6656" Type="http://schemas.openxmlformats.org/officeDocument/2006/relationships/hyperlink" Target="http://scmsjournal.com/article/buy_now/?id=220" TargetMode="External"/><Relationship Id="rId7707" Type="http://schemas.openxmlformats.org/officeDocument/2006/relationships/hyperlink" Target="https://medicaljournalssweden.se/actadv/article/view/3379" TargetMode="External"/><Relationship Id="rId12043" Type="http://schemas.openxmlformats.org/officeDocument/2006/relationships/hyperlink" Target="https://onlinelibrary.wiley.com/doi/10.1111/cod.12100" TargetMode="External"/><Relationship Id="rId421" Type="http://schemas.openxmlformats.org/officeDocument/2006/relationships/hyperlink" Target="https://pubmed.ncbi.nlm.nih.gov/11260172" TargetMode="External"/><Relationship Id="rId1051" Type="http://schemas.openxmlformats.org/officeDocument/2006/relationships/hyperlink" Target="https://pubmed.ncbi.nlm.nih.gov/36763783" TargetMode="External"/><Relationship Id="rId2102" Type="http://schemas.openxmlformats.org/officeDocument/2006/relationships/hyperlink" Target="https://pubmed.ncbi.nlm.nih.gov/32209624" TargetMode="External"/><Relationship Id="rId5258" Type="http://schemas.openxmlformats.org/officeDocument/2006/relationships/hyperlink" Target="https://pubmed.ncbi.nlm.nih.gov/14726019" TargetMode="External"/><Relationship Id="rId5672" Type="http://schemas.openxmlformats.org/officeDocument/2006/relationships/hyperlink" Target="https://pubmed.ncbi.nlm.nih.gov/10457127" TargetMode="External"/><Relationship Id="rId6309" Type="http://schemas.openxmlformats.org/officeDocument/2006/relationships/hyperlink" Target="https://pubmed.ncbi.nlm.nih.gov/28386981" TargetMode="External"/><Relationship Id="rId6723" Type="http://schemas.openxmlformats.org/officeDocument/2006/relationships/hyperlink" Target="https://academic.oup.com/bjd/article-abstract/155/s2/1/6636482?redirectedFrom=fulltext" TargetMode="External"/><Relationship Id="rId9879" Type="http://schemas.openxmlformats.org/officeDocument/2006/relationships/hyperlink" Target="https://onlinelibrary.wiley.com/resolve/openurl?genre=article&amp;sid=nlm:pubmed&amp;issn=0007-0963&amp;date=1996&amp;volume=134&amp;issue=6&amp;spage=997" TargetMode="External"/><Relationship Id="rId12110" Type="http://schemas.openxmlformats.org/officeDocument/2006/relationships/hyperlink" Target="https://linkinghub.elsevier.com/retrieve/pii/S0022-202X(15)33822-7" TargetMode="External"/><Relationship Id="rId1868" Type="http://schemas.openxmlformats.org/officeDocument/2006/relationships/hyperlink" Target="https://pubmed.ncbi.nlm.nih.gov/7671400" TargetMode="External"/><Relationship Id="rId4274" Type="http://schemas.openxmlformats.org/officeDocument/2006/relationships/hyperlink" Target="https://pubmed.ncbi.nlm.nih.gov/7955470" TargetMode="External"/><Relationship Id="rId5325" Type="http://schemas.openxmlformats.org/officeDocument/2006/relationships/hyperlink" Target="https://pubmed.ncbi.nlm.nih.gov/17137478" TargetMode="External"/><Relationship Id="rId8895" Type="http://schemas.openxmlformats.org/officeDocument/2006/relationships/hyperlink" Target="https://academic.oup.com/bjd/article/184/5/935/6702300" TargetMode="External"/><Relationship Id="rId2919" Type="http://schemas.openxmlformats.org/officeDocument/2006/relationships/hyperlink" Target="https://pubmed.ncbi.nlm.nih.gov/11422176" TargetMode="External"/><Relationship Id="rId3290" Type="http://schemas.openxmlformats.org/officeDocument/2006/relationships/hyperlink" Target="https://pubmed.ncbi.nlm.nih.gov/17927786" TargetMode="External"/><Relationship Id="rId4341" Type="http://schemas.openxmlformats.org/officeDocument/2006/relationships/hyperlink" Target="https://pubmed.ncbi.nlm.nih.gov/32124442" TargetMode="External"/><Relationship Id="rId7497" Type="http://schemas.openxmlformats.org/officeDocument/2006/relationships/hyperlink" Target="https://linkinghub.elsevier.com/retrieve/pii/S0022-202X(18)32355-8" TargetMode="External"/><Relationship Id="rId8548" Type="http://schemas.openxmlformats.org/officeDocument/2006/relationships/hyperlink" Target="https://www.nature.com/articles/ng.2642" TargetMode="External"/><Relationship Id="rId9946" Type="http://schemas.openxmlformats.org/officeDocument/2006/relationships/hyperlink" Target="https://academic.oup.com/bjd/article-abstract/178/2/326/6732156?redirectedFrom=fulltext" TargetMode="External"/><Relationship Id="rId11876" Type="http://schemas.openxmlformats.org/officeDocument/2006/relationships/hyperlink" Target="https://academic.oup.com/bjd/article-abstract/181/4/811/6602712?redirectedFrom=fulltext" TargetMode="External"/><Relationship Id="rId1935" Type="http://schemas.openxmlformats.org/officeDocument/2006/relationships/hyperlink" Target="https://pubmed.ncbi.nlm.nih.gov/30920648" TargetMode="External"/><Relationship Id="rId6099" Type="http://schemas.openxmlformats.org/officeDocument/2006/relationships/hyperlink" Target="https://pubmed.ncbi.nlm.nih.gov/9255490" TargetMode="External"/><Relationship Id="rId8962" Type="http://schemas.openxmlformats.org/officeDocument/2006/relationships/hyperlink" Target="https://www.clinicalkey.com/content/playBy/pii?v=S0190-9622(18)30188-9" TargetMode="External"/><Relationship Id="rId10478" Type="http://schemas.openxmlformats.org/officeDocument/2006/relationships/hyperlink" Target="https://onlinelibrary.wiley.com/doi/10.1111/jdv.14325" TargetMode="External"/><Relationship Id="rId10892" Type="http://schemas.openxmlformats.org/officeDocument/2006/relationships/hyperlink" Target="https://academic.oup.com/ced/article/46/6/1067/6598345" TargetMode="External"/><Relationship Id="rId11529" Type="http://schemas.openxmlformats.org/officeDocument/2006/relationships/hyperlink" Target="https://www.hindawi.com/journals/jsc/2011/328615/" TargetMode="External"/><Relationship Id="rId11943" Type="http://schemas.openxmlformats.org/officeDocument/2006/relationships/hyperlink" Target="https://jamanetwork.com/journals/jamadermatology/fullarticle/10.1001/archdermatol.2012.1892" TargetMode="External"/><Relationship Id="rId3010" Type="http://schemas.openxmlformats.org/officeDocument/2006/relationships/hyperlink" Target="https://pubmed.ncbi.nlm.nih.gov/37976235" TargetMode="External"/><Relationship Id="rId6166" Type="http://schemas.openxmlformats.org/officeDocument/2006/relationships/hyperlink" Target="https://pubmed.ncbi.nlm.nih.gov/1431198" TargetMode="External"/><Relationship Id="rId7564" Type="http://schemas.openxmlformats.org/officeDocument/2006/relationships/hyperlink" Target="https://academic.oup.com/bjd/article-abstract/170/1/206/6614813?redirectedFrom=fulltext" TargetMode="External"/><Relationship Id="rId8615" Type="http://schemas.openxmlformats.org/officeDocument/2006/relationships/hyperlink" Target="https://linkinghub.elsevier.com/retrieve/pii/S0022-202X(15)33519-3" TargetMode="External"/><Relationship Id="rId10545" Type="http://schemas.openxmlformats.org/officeDocument/2006/relationships/hyperlink" Target="https://linkinghub.elsevier.com/retrieve/pii/S0169-7722(02)00090-6" TargetMode="External"/><Relationship Id="rId6580" Type="http://schemas.openxmlformats.org/officeDocument/2006/relationships/hyperlink" Target="https://www.clinicalkey.com/content/playBy/pii?v=S0378-5122(14)00266-7" TargetMode="External"/><Relationship Id="rId7217" Type="http://schemas.openxmlformats.org/officeDocument/2006/relationships/hyperlink" Target="https://academic.oup.com/bjd/article-abstract/163/1/27/6642694?redirectedFrom=fulltext" TargetMode="External"/><Relationship Id="rId7631" Type="http://schemas.openxmlformats.org/officeDocument/2006/relationships/hyperlink" Target="https://academic.oup.com/bjd/article/188/4/506/6881446" TargetMode="External"/><Relationship Id="rId10612" Type="http://schemas.openxmlformats.org/officeDocument/2006/relationships/hyperlink" Target="https://www.dovepress.com/telemedicine-and-e-health-in-the-management-of-psoriasis-improving-pat-peer-reviewed-fulltext-article-PTT" TargetMode="External"/><Relationship Id="rId2776" Type="http://schemas.openxmlformats.org/officeDocument/2006/relationships/hyperlink" Target="https://pubmed.ncbi.nlm.nih.gov/22835024" TargetMode="External"/><Relationship Id="rId3827" Type="http://schemas.openxmlformats.org/officeDocument/2006/relationships/hyperlink" Target="https://pubmed.ncbi.nlm.nih.gov/16681305" TargetMode="External"/><Relationship Id="rId5182" Type="http://schemas.openxmlformats.org/officeDocument/2006/relationships/hyperlink" Target="https://pubmed.ncbi.nlm.nih.gov/4134785" TargetMode="External"/><Relationship Id="rId6233" Type="http://schemas.openxmlformats.org/officeDocument/2006/relationships/hyperlink" Target="https://pubmed.ncbi.nlm.nih.gov/17638731" TargetMode="External"/><Relationship Id="rId9389" Type="http://schemas.openxmlformats.org/officeDocument/2006/relationships/hyperlink" Target="https://academic.oup.com/bjd/article-abstract/180/4/702/6901225?redirectedFrom=fulltext" TargetMode="External"/><Relationship Id="rId748" Type="http://schemas.openxmlformats.org/officeDocument/2006/relationships/hyperlink" Target="https://pubmed.ncbi.nlm.nih.gov/33259122" TargetMode="External"/><Relationship Id="rId1378" Type="http://schemas.openxmlformats.org/officeDocument/2006/relationships/hyperlink" Target="https://pubmed.ncbi.nlm.nih.gov/30318585" TargetMode="External"/><Relationship Id="rId1792" Type="http://schemas.openxmlformats.org/officeDocument/2006/relationships/hyperlink" Target="https://pubmed.ncbi.nlm.nih.gov/22409712" TargetMode="External"/><Relationship Id="rId2429" Type="http://schemas.openxmlformats.org/officeDocument/2006/relationships/hyperlink" Target="https://pubmed.ncbi.nlm.nih.gov/33073375" TargetMode="External"/><Relationship Id="rId2843" Type="http://schemas.openxmlformats.org/officeDocument/2006/relationships/hyperlink" Target="https://pubmed.ncbi.nlm.nih.gov/17927570" TargetMode="External"/><Relationship Id="rId5999" Type="http://schemas.openxmlformats.org/officeDocument/2006/relationships/hyperlink" Target="https://pubmed.ncbi.nlm.nih.gov/12653718" TargetMode="External"/><Relationship Id="rId6300" Type="http://schemas.openxmlformats.org/officeDocument/2006/relationships/hyperlink" Target="https://pubmed.ncbi.nlm.nih.gov/3790432" TargetMode="External"/><Relationship Id="rId9456" Type="http://schemas.openxmlformats.org/officeDocument/2006/relationships/hyperlink" Target="https://academic.oup.com/bjd/article-abstract/166/5/911/6613841?redirectedFrom=fulltext" TargetMode="External"/><Relationship Id="rId9870" Type="http://schemas.openxmlformats.org/officeDocument/2006/relationships/hyperlink" Target="https://jamanetwork.com/journals/jamadermatology/fullarticle/10.1001/archderm.142.8.1059-d" TargetMode="External"/><Relationship Id="rId11386" Type="http://schemas.openxmlformats.org/officeDocument/2006/relationships/hyperlink" Target="https://onlinelibrary.wiley.com/resolve/openurl?genre=article&amp;sid=nlm:pubmed&amp;issn=0105-1873&amp;date=1983&amp;volume=9&amp;issue=4&amp;spage=300" TargetMode="External"/><Relationship Id="rId12437" Type="http://schemas.openxmlformats.org/officeDocument/2006/relationships/hyperlink" Target="https://academic.oup.com/ced/article-abstract/20/3/255/6630044?redirectedFrom=fulltext" TargetMode="External"/><Relationship Id="rId84" Type="http://schemas.openxmlformats.org/officeDocument/2006/relationships/hyperlink" Target="https://pubmed.ncbi.nlm.nih.gov/31769907" TargetMode="External"/><Relationship Id="rId815" Type="http://schemas.openxmlformats.org/officeDocument/2006/relationships/hyperlink" Target="https://pubmed.ncbi.nlm.nih.gov/27518828" TargetMode="External"/><Relationship Id="rId1445" Type="http://schemas.openxmlformats.org/officeDocument/2006/relationships/hyperlink" Target="https://pubmed.ncbi.nlm.nih.gov/25282129" TargetMode="External"/><Relationship Id="rId8058" Type="http://schemas.openxmlformats.org/officeDocument/2006/relationships/hyperlink" Target="https://europepmc.org/abstract/MED/2614773" TargetMode="External"/><Relationship Id="rId8472" Type="http://schemas.openxmlformats.org/officeDocument/2006/relationships/hyperlink" Target="https://onlinelibrary.wiley.com/doi/10.1111/all.13590" TargetMode="External"/><Relationship Id="rId9109" Type="http://schemas.openxmlformats.org/officeDocument/2006/relationships/hyperlink" Target="https://academic.oup.com/ced/article-abstract/37/6/635/6623203?redirectedFrom=fulltext" TargetMode="External"/><Relationship Id="rId9523" Type="http://schemas.openxmlformats.org/officeDocument/2006/relationships/hyperlink" Target="https://academic.oup.com/ced/article-abstract/26/1/27/6628041?redirectedFrom=fulltext" TargetMode="External"/><Relationship Id="rId11039" Type="http://schemas.openxmlformats.org/officeDocument/2006/relationships/hyperlink" Target="https://onlinelibrary.wiley.com/doi/10.1111/cod.13280" TargetMode="External"/><Relationship Id="rId2910" Type="http://schemas.openxmlformats.org/officeDocument/2006/relationships/hyperlink" Target="https://pubmed.ncbi.nlm.nih.gov/12072018" TargetMode="External"/><Relationship Id="rId7074" Type="http://schemas.openxmlformats.org/officeDocument/2006/relationships/hyperlink" Target="https://onlinelibrary.wiley.com/doi/10.1111/all.15818" TargetMode="External"/><Relationship Id="rId8125" Type="http://schemas.openxmlformats.org/officeDocument/2006/relationships/hyperlink" Target="https://www.cambridge.org/core/product/identifier/S095026881300188X/type/journal_article" TargetMode="External"/><Relationship Id="rId11453" Type="http://schemas.openxmlformats.org/officeDocument/2006/relationships/hyperlink" Target="https://onlinelibrary.wiley.com/doi/10.1111/j.1600-0536.2006.01084.x" TargetMode="External"/><Relationship Id="rId12504" Type="http://schemas.openxmlformats.org/officeDocument/2006/relationships/hyperlink" Target="https://www.journalslibrary.nihr.ac.uk/hta/hta20820/" TargetMode="External"/><Relationship Id="rId1512" Type="http://schemas.openxmlformats.org/officeDocument/2006/relationships/hyperlink" Target="https://pubmed.ncbi.nlm.nih.gov/19483034" TargetMode="External"/><Relationship Id="rId4668" Type="http://schemas.openxmlformats.org/officeDocument/2006/relationships/hyperlink" Target="https://pubmed.ncbi.nlm.nih.gov/23330641" TargetMode="External"/><Relationship Id="rId5719" Type="http://schemas.openxmlformats.org/officeDocument/2006/relationships/hyperlink" Target="https://pubmed.ncbi.nlm.nih.gov/31256031" TargetMode="External"/><Relationship Id="rId6090" Type="http://schemas.openxmlformats.org/officeDocument/2006/relationships/hyperlink" Target="https://pubmed.ncbi.nlm.nih.gov/9651050" TargetMode="External"/><Relationship Id="rId7141" Type="http://schemas.openxmlformats.org/officeDocument/2006/relationships/hyperlink" Target="https://academic.oup.com/bjd/article/181/4/649/6602464" TargetMode="External"/><Relationship Id="rId10055" Type="http://schemas.openxmlformats.org/officeDocument/2006/relationships/hyperlink" Target="https://onlinelibrary.wiley.com/doi/10.1111/pde.13292" TargetMode="External"/><Relationship Id="rId11106" Type="http://schemas.openxmlformats.org/officeDocument/2006/relationships/hyperlink" Target="https://academic.oup.com/ije/article/42/3/849/912971" TargetMode="External"/><Relationship Id="rId11520" Type="http://schemas.openxmlformats.org/officeDocument/2006/relationships/hyperlink" Target="https://academic.oup.com/bjd/article-abstract/169/1/53/6615157?redirectedFrom=fulltext" TargetMode="External"/><Relationship Id="rId3684" Type="http://schemas.openxmlformats.org/officeDocument/2006/relationships/hyperlink" Target="https://pubmed.ncbi.nlm.nih.gov/16849001" TargetMode="External"/><Relationship Id="rId4735" Type="http://schemas.openxmlformats.org/officeDocument/2006/relationships/hyperlink" Target="https://pubmed.ncbi.nlm.nih.gov/9666837" TargetMode="External"/><Relationship Id="rId10122" Type="http://schemas.openxmlformats.org/officeDocument/2006/relationships/hyperlink" Target="https://onlinelibrary.wiley.com/doi/10.1111/j.1460-9592.2009.02995.x" TargetMode="External"/><Relationship Id="rId2286" Type="http://schemas.openxmlformats.org/officeDocument/2006/relationships/hyperlink" Target="https://pubmed.ncbi.nlm.nih.gov/16704638" TargetMode="External"/><Relationship Id="rId3337" Type="http://schemas.openxmlformats.org/officeDocument/2006/relationships/hyperlink" Target="https://pubmed.ncbi.nlm.nih.gov/33461356" TargetMode="External"/><Relationship Id="rId3751" Type="http://schemas.openxmlformats.org/officeDocument/2006/relationships/hyperlink" Target="https://pubmed.ncbi.nlm.nih.gov/26211931" TargetMode="External"/><Relationship Id="rId4802" Type="http://schemas.openxmlformats.org/officeDocument/2006/relationships/hyperlink" Target="https://pubmed.ncbi.nlm.nih.gov/27183182" TargetMode="External"/><Relationship Id="rId7958" Type="http://schemas.openxmlformats.org/officeDocument/2006/relationships/hyperlink" Target="https://linkinghub.elsevier.com/retrieve/pii/S0022-202X(15)30278-5" TargetMode="External"/><Relationship Id="rId12294" Type="http://schemas.openxmlformats.org/officeDocument/2006/relationships/hyperlink" Target="https://linkinghub.elsevier.com/retrieve/pii/0278-6915(96)00012-9" TargetMode="External"/><Relationship Id="rId258" Type="http://schemas.openxmlformats.org/officeDocument/2006/relationships/hyperlink" Target="https://pubmed.ncbi.nlm.nih.gov/20953190" TargetMode="External"/><Relationship Id="rId672" Type="http://schemas.openxmlformats.org/officeDocument/2006/relationships/hyperlink" Target="https://pubmed.ncbi.nlm.nih.gov/9238325" TargetMode="External"/><Relationship Id="rId2353" Type="http://schemas.openxmlformats.org/officeDocument/2006/relationships/hyperlink" Target="https://pubmed.ncbi.nlm.nih.gov/35251055" TargetMode="External"/><Relationship Id="rId3404" Type="http://schemas.openxmlformats.org/officeDocument/2006/relationships/hyperlink" Target="https://pubmed.ncbi.nlm.nih.gov/35104366" TargetMode="External"/><Relationship Id="rId6974" Type="http://schemas.openxmlformats.org/officeDocument/2006/relationships/hyperlink" Target="https://linkinghub.elsevier.com/retrieve/pii/S0022-202X(17)32938-X" TargetMode="External"/><Relationship Id="rId9380" Type="http://schemas.openxmlformats.org/officeDocument/2006/relationships/hyperlink" Target="https://www.clinicalkey.com/content/playBy/pii?v=S0190-9622(19)32300-X" TargetMode="External"/><Relationship Id="rId10939" Type="http://schemas.openxmlformats.org/officeDocument/2006/relationships/hyperlink" Target="https://academic.oup.com/bjd/article-abstract/162/6/1406/6642768?redirectedFrom=fulltext" TargetMode="External"/><Relationship Id="rId12361" Type="http://schemas.openxmlformats.org/officeDocument/2006/relationships/hyperlink" Target="https://linkinghub.elsevier.com/retrieve/pii/0012-1606(83)90243-9" TargetMode="External"/><Relationship Id="rId325" Type="http://schemas.openxmlformats.org/officeDocument/2006/relationships/hyperlink" Target="https://pubmed.ncbi.nlm.nih.gov/17116850" TargetMode="External"/><Relationship Id="rId2006" Type="http://schemas.openxmlformats.org/officeDocument/2006/relationships/hyperlink" Target="https://pubmed.ncbi.nlm.nih.gov/10681171" TargetMode="External"/><Relationship Id="rId2420" Type="http://schemas.openxmlformats.org/officeDocument/2006/relationships/hyperlink" Target="https://pubmed.ncbi.nlm.nih.gov/33111978" TargetMode="External"/><Relationship Id="rId5576" Type="http://schemas.openxmlformats.org/officeDocument/2006/relationships/hyperlink" Target="https://pubmed.ncbi.nlm.nih.gov/30706503" TargetMode="External"/><Relationship Id="rId6627" Type="http://schemas.openxmlformats.org/officeDocument/2006/relationships/hyperlink" Target="https://academic.oup.com/bjd/article-abstract/166/1/189/6613715?redirectedFrom=fulltext" TargetMode="External"/><Relationship Id="rId9033" Type="http://schemas.openxmlformats.org/officeDocument/2006/relationships/hyperlink" Target="https://linkinghub.elsevier.com/retrieve/pii/S0022-202X(15)37045-7" TargetMode="External"/><Relationship Id="rId12014" Type="http://schemas.openxmlformats.org/officeDocument/2006/relationships/hyperlink" Target="https://linkinghub.elsevier.com/retrieve/pii/S0273-2300(17)30060-0" TargetMode="External"/><Relationship Id="rId1022" Type="http://schemas.openxmlformats.org/officeDocument/2006/relationships/hyperlink" Target="https://pubmed.ncbi.nlm.nih.gov/7756120" TargetMode="External"/><Relationship Id="rId4178" Type="http://schemas.openxmlformats.org/officeDocument/2006/relationships/hyperlink" Target="https://pubmed.ncbi.nlm.nih.gov/29266566" TargetMode="External"/><Relationship Id="rId4592" Type="http://schemas.openxmlformats.org/officeDocument/2006/relationships/hyperlink" Target="https://pubmed.ncbi.nlm.nih.gov/3827277" TargetMode="External"/><Relationship Id="rId5229" Type="http://schemas.openxmlformats.org/officeDocument/2006/relationships/hyperlink" Target="https://pubmed.ncbi.nlm.nih.gov/19659962" TargetMode="External"/><Relationship Id="rId5990" Type="http://schemas.openxmlformats.org/officeDocument/2006/relationships/hyperlink" Target="https://pubmed.ncbi.nlm.nih.gov/15128320" TargetMode="External"/><Relationship Id="rId9100" Type="http://schemas.openxmlformats.org/officeDocument/2006/relationships/hyperlink" Target="https://onlinelibrary.wiley.com/doi/10.1111/j.1440-0960.2011.00846.x" TargetMode="External"/><Relationship Id="rId3194" Type="http://schemas.openxmlformats.org/officeDocument/2006/relationships/hyperlink" Target="https://pubmed.ncbi.nlm.nih.gov/12420105" TargetMode="External"/><Relationship Id="rId4245" Type="http://schemas.openxmlformats.org/officeDocument/2006/relationships/hyperlink" Target="https://pubmed.ncbi.nlm.nih.gov/16836526" TargetMode="External"/><Relationship Id="rId5643" Type="http://schemas.openxmlformats.org/officeDocument/2006/relationships/hyperlink" Target="https://pubmed.ncbi.nlm.nih.gov/34967477" TargetMode="External"/><Relationship Id="rId8799" Type="http://schemas.openxmlformats.org/officeDocument/2006/relationships/hyperlink" Target="https://onlinelibrary.wiley.com/resolve/openurl?genre=article&amp;sid=nlm:pubmed&amp;issn=0105-1873&amp;date=2002&amp;volume=46&amp;issue=4&amp;spage=244" TargetMode="External"/><Relationship Id="rId11030" Type="http://schemas.openxmlformats.org/officeDocument/2006/relationships/hyperlink" Target="https://onlinelibrary.wiley.com/doi/10.1111/cod.13704" TargetMode="External"/><Relationship Id="rId1839" Type="http://schemas.openxmlformats.org/officeDocument/2006/relationships/hyperlink" Target="https://pubmed.ncbi.nlm.nih.gov/15030596" TargetMode="External"/><Relationship Id="rId5710" Type="http://schemas.openxmlformats.org/officeDocument/2006/relationships/hyperlink" Target="https://pubmed.ncbi.nlm.nih.gov/33068022" TargetMode="External"/><Relationship Id="rId8866" Type="http://schemas.openxmlformats.org/officeDocument/2006/relationships/hyperlink" Target="https://onlinelibrary.wiley.com/doi/10.1111/1346-8138.16313" TargetMode="External"/><Relationship Id="rId9917" Type="http://schemas.openxmlformats.org/officeDocument/2006/relationships/hyperlink" Target="https://europepmc.org/abstract/MED/34233978" TargetMode="External"/><Relationship Id="rId10796" Type="http://schemas.openxmlformats.org/officeDocument/2006/relationships/hyperlink" Target="https://onlinelibrary.wiley.com/resolve/openurl?genre=article&amp;sid=nlm:pubmed&amp;issn=0105-1873&amp;date=1997&amp;volume=36&amp;issue=4&amp;spage=229" TargetMode="External"/><Relationship Id="rId11847" Type="http://schemas.openxmlformats.org/officeDocument/2006/relationships/hyperlink" Target="https://journals.lww.com/amjdermatopathology/citation/2018/01000/multiple_scattered_purpuric_vesicles__challenge.22.aspx" TargetMode="External"/><Relationship Id="rId182" Type="http://schemas.openxmlformats.org/officeDocument/2006/relationships/hyperlink" Target="https://pubmed.ncbi.nlm.nih.gov/24124905" TargetMode="External"/><Relationship Id="rId1906" Type="http://schemas.openxmlformats.org/officeDocument/2006/relationships/hyperlink" Target="https://pubmed.ncbi.nlm.nih.gov/34180060" TargetMode="External"/><Relationship Id="rId3261" Type="http://schemas.openxmlformats.org/officeDocument/2006/relationships/hyperlink" Target="https://pubmed.ncbi.nlm.nih.gov/27896884" TargetMode="External"/><Relationship Id="rId4312" Type="http://schemas.openxmlformats.org/officeDocument/2006/relationships/hyperlink" Target="https://pubmed.ncbi.nlm.nih.gov/12787117" TargetMode="External"/><Relationship Id="rId7468" Type="http://schemas.openxmlformats.org/officeDocument/2006/relationships/hyperlink" Target="https://linkinghub.elsevier.com/retrieve/pii/S0022-202X(20)31370-1" TargetMode="External"/><Relationship Id="rId7882" Type="http://schemas.openxmlformats.org/officeDocument/2006/relationships/hyperlink" Target="https://academic.oup.com/bjd/article-abstract/159/4/773/6641360?redirectedFrom=fulltext" TargetMode="External"/><Relationship Id="rId8519" Type="http://schemas.openxmlformats.org/officeDocument/2006/relationships/hyperlink" Target="https://academic.oup.com/ije/article/44/3/764/629555" TargetMode="External"/><Relationship Id="rId8933" Type="http://schemas.openxmlformats.org/officeDocument/2006/relationships/hyperlink" Target="https://academic.oup.com/ced/article-abstract/45/8/1091/6597923?redirectedFrom=fulltext" TargetMode="External"/><Relationship Id="rId10449" Type="http://schemas.openxmlformats.org/officeDocument/2006/relationships/hyperlink" Target="https://linkinghub.elsevier.com/retrieve/pii/S2666-3287(21)00053-5" TargetMode="External"/><Relationship Id="rId6484" Type="http://schemas.openxmlformats.org/officeDocument/2006/relationships/hyperlink" Target="https://europepmc.org/abstract/MED/31532460" TargetMode="External"/><Relationship Id="rId7535" Type="http://schemas.openxmlformats.org/officeDocument/2006/relationships/hyperlink" Target="https://link.springer.com/article/10.1007/s13555-015-0092-3" TargetMode="External"/><Relationship Id="rId10516" Type="http://schemas.openxmlformats.org/officeDocument/2006/relationships/hyperlink" Target="https://onlinelibrary.wiley.com/doi/10.1111/j.1468-3083.2010.03751.x" TargetMode="External"/><Relationship Id="rId10863" Type="http://schemas.openxmlformats.org/officeDocument/2006/relationships/hyperlink" Target="https://jamanetwork.com/journals/jamadermatology/fullarticle/vol/121/pg/1240" TargetMode="External"/><Relationship Id="rId11914" Type="http://schemas.openxmlformats.org/officeDocument/2006/relationships/hyperlink" Target="https://europepmc.org/abstract/MED/31256031" TargetMode="External"/><Relationship Id="rId999" Type="http://schemas.openxmlformats.org/officeDocument/2006/relationships/hyperlink" Target="https://pubmed.ncbi.nlm.nih.gov/21507078" TargetMode="External"/><Relationship Id="rId5086" Type="http://schemas.openxmlformats.org/officeDocument/2006/relationships/hyperlink" Target="https://pubmed.ncbi.nlm.nih.gov/8776325" TargetMode="External"/><Relationship Id="rId6137" Type="http://schemas.openxmlformats.org/officeDocument/2006/relationships/hyperlink" Target="https://pubmed.ncbi.nlm.nih.gov/8075360" TargetMode="External"/><Relationship Id="rId6551" Type="http://schemas.openxmlformats.org/officeDocument/2006/relationships/hyperlink" Target="https://linkinghub.elsevier.com/retrieve/pii/S0022-202X(15)41849-4" TargetMode="External"/><Relationship Id="rId7602" Type="http://schemas.openxmlformats.org/officeDocument/2006/relationships/hyperlink" Target="http://scmsjournal.com/article/buy_now/?id=220" TargetMode="External"/><Relationship Id="rId10930" Type="http://schemas.openxmlformats.org/officeDocument/2006/relationships/hyperlink" Target="https://academic.oup.com/bjd/article-abstract/167/1/4/6614034?redirectedFrom=fulltext" TargetMode="External"/><Relationship Id="rId1696" Type="http://schemas.openxmlformats.org/officeDocument/2006/relationships/hyperlink" Target="https://pubmed.ncbi.nlm.nih.gov/1794186" TargetMode="External"/><Relationship Id="rId5153" Type="http://schemas.openxmlformats.org/officeDocument/2006/relationships/hyperlink" Target="https://pubmed.ncbi.nlm.nih.gov/4092459" TargetMode="External"/><Relationship Id="rId6204" Type="http://schemas.openxmlformats.org/officeDocument/2006/relationships/hyperlink" Target="https://pubmed.ncbi.nlm.nih.gov/28606712" TargetMode="External"/><Relationship Id="rId1349" Type="http://schemas.openxmlformats.org/officeDocument/2006/relationships/hyperlink" Target="https://pubmed.ncbi.nlm.nih.gov/30521836" TargetMode="External"/><Relationship Id="rId2747" Type="http://schemas.openxmlformats.org/officeDocument/2006/relationships/hyperlink" Target="https://pubmed.ncbi.nlm.nih.gov/23711070" TargetMode="External"/><Relationship Id="rId5220" Type="http://schemas.openxmlformats.org/officeDocument/2006/relationships/hyperlink" Target="https://pubmed.ncbi.nlm.nih.gov/22384934" TargetMode="External"/><Relationship Id="rId8376" Type="http://schemas.openxmlformats.org/officeDocument/2006/relationships/hyperlink" Target="https://academic.oup.com/ced/article-abstract/14/6/457/6630646?redirectedFrom=fulltext" TargetMode="External"/><Relationship Id="rId9774" Type="http://schemas.openxmlformats.org/officeDocument/2006/relationships/hyperlink" Target="https://onlinelibrary.wiley.com/doi/10.1111/jdv.15245" TargetMode="External"/><Relationship Id="rId719" Type="http://schemas.openxmlformats.org/officeDocument/2006/relationships/hyperlink" Target="https://pubmed.ncbi.nlm.nih.gov/37016962" TargetMode="External"/><Relationship Id="rId1763" Type="http://schemas.openxmlformats.org/officeDocument/2006/relationships/hyperlink" Target="https://pubmed.ncbi.nlm.nih.gov/26830116" TargetMode="External"/><Relationship Id="rId2814" Type="http://schemas.openxmlformats.org/officeDocument/2006/relationships/hyperlink" Target="https://pubmed.ncbi.nlm.nih.gov/20695865" TargetMode="External"/><Relationship Id="rId8029" Type="http://schemas.openxmlformats.org/officeDocument/2006/relationships/hyperlink" Target="https://academic.oup.com/ced/article-abstract/20/5/439/6629788?redirectedFrom=fulltext" TargetMode="External"/><Relationship Id="rId8790" Type="http://schemas.openxmlformats.org/officeDocument/2006/relationships/hyperlink" Target="https://onlinelibrary.wiley.com/doi/10.1111/j.0105-1873.2005.00661.x" TargetMode="External"/><Relationship Id="rId9427" Type="http://schemas.openxmlformats.org/officeDocument/2006/relationships/hyperlink" Target="https://www.liebertpub.com/doi/10.1097/DER.0000000000000120?url_ver=Z39.88-2003&amp;rfr_id=ori:rid:crossref.org&amp;rfr_dat=cr_pub%20%200pubmed" TargetMode="External"/><Relationship Id="rId9841" Type="http://schemas.openxmlformats.org/officeDocument/2006/relationships/hyperlink" Target="https://www.nature.com/articles/ng.2467" TargetMode="External"/><Relationship Id="rId11357" Type="http://schemas.openxmlformats.org/officeDocument/2006/relationships/hyperlink" Target="https://onlinelibrary.wiley.com/resolve/openurl?genre=article&amp;sid=nlm:pubmed&amp;issn=0105-1873&amp;date=1989&amp;volume=21&amp;issue=5&amp;spage=351" TargetMode="External"/><Relationship Id="rId11771" Type="http://schemas.openxmlformats.org/officeDocument/2006/relationships/hyperlink" Target="https://academic.oup.com/ced/article/45/8/980/6597842" TargetMode="External"/><Relationship Id="rId12408" Type="http://schemas.openxmlformats.org/officeDocument/2006/relationships/hyperlink" Target="https://academic.oup.com/ced/article-abstract/31/1/154/6624413?redirectedFrom=fulltext" TargetMode="External"/><Relationship Id="rId55" Type="http://schemas.openxmlformats.org/officeDocument/2006/relationships/hyperlink" Target="https://pubmed.ncbi.nlm.nih.gov/33803033" TargetMode="External"/><Relationship Id="rId1416" Type="http://schemas.openxmlformats.org/officeDocument/2006/relationships/hyperlink" Target="https://pubmed.ncbi.nlm.nih.gov/26075960" TargetMode="External"/><Relationship Id="rId1830" Type="http://schemas.openxmlformats.org/officeDocument/2006/relationships/hyperlink" Target="https://pubmed.ncbi.nlm.nih.gov/15347356" TargetMode="External"/><Relationship Id="rId4986" Type="http://schemas.openxmlformats.org/officeDocument/2006/relationships/hyperlink" Target="https://pubmed.ncbi.nlm.nih.gov/15500674" TargetMode="External"/><Relationship Id="rId7392" Type="http://schemas.openxmlformats.org/officeDocument/2006/relationships/hyperlink" Target="https://academic.oup.com/bjd/advance-article/doi/10.1093/bjd/ljad446/7410309" TargetMode="External"/><Relationship Id="rId8443" Type="http://schemas.openxmlformats.org/officeDocument/2006/relationships/hyperlink" Target="https://europepmc.org/abstract/MED/32209624" TargetMode="External"/><Relationship Id="rId10373" Type="http://schemas.openxmlformats.org/officeDocument/2006/relationships/hyperlink" Target="https://onlinelibrary.wiley.com/resolve/openurl?genre=article&amp;sid=nlm:pubmed&amp;issn=0105-1873&amp;date=1996&amp;volume=35&amp;issue=6&amp;spage=376" TargetMode="External"/><Relationship Id="rId11424" Type="http://schemas.openxmlformats.org/officeDocument/2006/relationships/hyperlink" Target="https://www.nature.com/articles/nature16931" TargetMode="External"/><Relationship Id="rId3588" Type="http://schemas.openxmlformats.org/officeDocument/2006/relationships/hyperlink" Target="https://pubmed.ncbi.nlm.nih.gov/35842231" TargetMode="External"/><Relationship Id="rId4639" Type="http://schemas.openxmlformats.org/officeDocument/2006/relationships/hyperlink" Target="https://pubmed.ncbi.nlm.nih.gov/31562820" TargetMode="External"/><Relationship Id="rId7045" Type="http://schemas.openxmlformats.org/officeDocument/2006/relationships/hyperlink" Target="https://linkinghub.elsevier.com/retrieve/pii/S0022-202X(15)42143-8" TargetMode="External"/><Relationship Id="rId8510" Type="http://schemas.openxmlformats.org/officeDocument/2006/relationships/hyperlink" Target="https://www.clinicalkey.com/content/playBy/pii?v=S0091-6749(15)01022-2" TargetMode="External"/><Relationship Id="rId10026" Type="http://schemas.openxmlformats.org/officeDocument/2006/relationships/hyperlink" Target="https://onlinelibrary.wiley.com/doi/10.1111/pde.14425" TargetMode="External"/><Relationship Id="rId10440" Type="http://schemas.openxmlformats.org/officeDocument/2006/relationships/hyperlink" Target="https://researchinvolvement.biomedcentral.com/articles/10.1186/s40900-021-00277-y" TargetMode="External"/><Relationship Id="rId3655" Type="http://schemas.openxmlformats.org/officeDocument/2006/relationships/hyperlink" Target="https://pubmed.ncbi.nlm.nih.gov/25887502" TargetMode="External"/><Relationship Id="rId4706" Type="http://schemas.openxmlformats.org/officeDocument/2006/relationships/hyperlink" Target="https://pubmed.ncbi.nlm.nih.gov/15606647" TargetMode="External"/><Relationship Id="rId6061" Type="http://schemas.openxmlformats.org/officeDocument/2006/relationships/hyperlink" Target="https://pubmed.ncbi.nlm.nih.gov/10439339" TargetMode="External"/><Relationship Id="rId7112" Type="http://schemas.openxmlformats.org/officeDocument/2006/relationships/hyperlink" Target="https://onlinelibrary.wiley.com/doi/10.1111/cea.13784" TargetMode="External"/><Relationship Id="rId12198" Type="http://schemas.openxmlformats.org/officeDocument/2006/relationships/hyperlink" Target="https://onlinelibrary.wiley.com/resolve/openurl?genre=article&amp;sid=nlm:pubmed&amp;issn=0105-1873&amp;date=2002&amp;volume=47&amp;issue=6&amp;spage=315" TargetMode="External"/><Relationship Id="rId576" Type="http://schemas.openxmlformats.org/officeDocument/2006/relationships/hyperlink" Target="https://pubmed.ncbi.nlm.nih.gov/36373988" TargetMode="External"/><Relationship Id="rId990" Type="http://schemas.openxmlformats.org/officeDocument/2006/relationships/hyperlink" Target="https://pubmed.ncbi.nlm.nih.gov/23738635" TargetMode="External"/><Relationship Id="rId2257" Type="http://schemas.openxmlformats.org/officeDocument/2006/relationships/hyperlink" Target="https://pubmed.ncbi.nlm.nih.gov/19492053" TargetMode="External"/><Relationship Id="rId2671" Type="http://schemas.openxmlformats.org/officeDocument/2006/relationships/hyperlink" Target="https://pubmed.ncbi.nlm.nih.gov/27037756" TargetMode="External"/><Relationship Id="rId3308" Type="http://schemas.openxmlformats.org/officeDocument/2006/relationships/hyperlink" Target="https://pubmed.ncbi.nlm.nih.gov/12950341" TargetMode="External"/><Relationship Id="rId9284" Type="http://schemas.openxmlformats.org/officeDocument/2006/relationships/hyperlink" Target="https://linkinghub.elsevier.com/retrieve/pii/S0002-9297(07)61788-1" TargetMode="External"/><Relationship Id="rId229" Type="http://schemas.openxmlformats.org/officeDocument/2006/relationships/hyperlink" Target="https://pubmed.ncbi.nlm.nih.gov/22589417" TargetMode="External"/><Relationship Id="rId643" Type="http://schemas.openxmlformats.org/officeDocument/2006/relationships/hyperlink" Target="https://pubmed.ncbi.nlm.nih.gov/16815133" TargetMode="External"/><Relationship Id="rId1273" Type="http://schemas.openxmlformats.org/officeDocument/2006/relationships/hyperlink" Target="https://pubmed.ncbi.nlm.nih.gov/37017182" TargetMode="External"/><Relationship Id="rId2324" Type="http://schemas.openxmlformats.org/officeDocument/2006/relationships/hyperlink" Target="https://pubmed.ncbi.nlm.nih.gov/9274651" TargetMode="External"/><Relationship Id="rId3722" Type="http://schemas.openxmlformats.org/officeDocument/2006/relationships/hyperlink" Target="https://pubmed.ncbi.nlm.nih.gov/31790667" TargetMode="External"/><Relationship Id="rId6878" Type="http://schemas.openxmlformats.org/officeDocument/2006/relationships/hyperlink" Target="https://jamanetwork.com/journals/jamadermatology/fullarticle/vol/129/pg/866" TargetMode="External"/><Relationship Id="rId7929" Type="http://schemas.openxmlformats.org/officeDocument/2006/relationships/hyperlink" Target="https://europepmc.org/abstract/MED/15731121" TargetMode="External"/><Relationship Id="rId9351" Type="http://schemas.openxmlformats.org/officeDocument/2006/relationships/hyperlink" Target="https://onlinelibrary.wiley.com/doi/10.1111/jdv.18322" TargetMode="External"/><Relationship Id="rId12265" Type="http://schemas.openxmlformats.org/officeDocument/2006/relationships/hyperlink" Target="https://onlinelibrary.wiley.com/resolve/openurl?genre=article&amp;sid=nlm:pubmed&amp;issn=0260-437X&amp;date=1998&amp;volume=18&amp;issue=4&amp;spage=281" TargetMode="External"/><Relationship Id="rId5894" Type="http://schemas.openxmlformats.org/officeDocument/2006/relationships/hyperlink" Target="https://pubmed.ncbi.nlm.nih.gov/19657353" TargetMode="External"/><Relationship Id="rId6945" Type="http://schemas.openxmlformats.org/officeDocument/2006/relationships/hyperlink" Target="https://linkinghub.elsevier.com/retrieve/pii/S2667-0267(22)00039-X" TargetMode="External"/><Relationship Id="rId9004" Type="http://schemas.openxmlformats.org/officeDocument/2006/relationships/hyperlink" Target="https://linkinghub.elsevier.com/retrieve/pii/S0022-202X(16)31367-7" TargetMode="External"/><Relationship Id="rId11281" Type="http://schemas.openxmlformats.org/officeDocument/2006/relationships/hyperlink" Target="https://onlinelibrary.wiley.com/resolve/openurl?genre=article&amp;sid=nlm:pubmed&amp;issn=0105-1873&amp;date=2000&amp;volume=43&amp;issue=1&amp;spage=51" TargetMode="External"/><Relationship Id="rId12332" Type="http://schemas.openxmlformats.org/officeDocument/2006/relationships/hyperlink" Target="https://linkinghub.elsevier.com/retrieve/pii/0887-2333(93)90011-S" TargetMode="External"/><Relationship Id="rId710" Type="http://schemas.openxmlformats.org/officeDocument/2006/relationships/hyperlink" Target="https://pubmed.ncbi.nlm.nih.gov/36908184" TargetMode="External"/><Relationship Id="rId1340" Type="http://schemas.openxmlformats.org/officeDocument/2006/relationships/hyperlink" Target="https://pubmed.ncbi.nlm.nih.gov/31910861" TargetMode="External"/><Relationship Id="rId3098" Type="http://schemas.openxmlformats.org/officeDocument/2006/relationships/hyperlink" Target="https://pubmed.ncbi.nlm.nih.gov/27040879" TargetMode="External"/><Relationship Id="rId4496" Type="http://schemas.openxmlformats.org/officeDocument/2006/relationships/hyperlink" Target="https://pubmed.ncbi.nlm.nih.gov/14757713" TargetMode="External"/><Relationship Id="rId5547" Type="http://schemas.openxmlformats.org/officeDocument/2006/relationships/hyperlink" Target="https://pubmed.ncbi.nlm.nih.gov/18511493" TargetMode="External"/><Relationship Id="rId5961" Type="http://schemas.openxmlformats.org/officeDocument/2006/relationships/hyperlink" Target="https://pubmed.ncbi.nlm.nih.gov/16898167" TargetMode="External"/><Relationship Id="rId4149" Type="http://schemas.openxmlformats.org/officeDocument/2006/relationships/hyperlink" Target="https://pubmed.ncbi.nlm.nih.gov/34409378" TargetMode="External"/><Relationship Id="rId4563" Type="http://schemas.openxmlformats.org/officeDocument/2006/relationships/hyperlink" Target="https://pubmed.ncbi.nlm.nih.gov/1838313" TargetMode="External"/><Relationship Id="rId5614" Type="http://schemas.openxmlformats.org/officeDocument/2006/relationships/hyperlink" Target="https://pubmed.ncbi.nlm.nih.gov/15663524" TargetMode="External"/><Relationship Id="rId8020" Type="http://schemas.openxmlformats.org/officeDocument/2006/relationships/hyperlink" Target="https://jamanetwork.com/journals/jamadermatology/fullarticle/vol/133/pg/1451" TargetMode="External"/><Relationship Id="rId11001" Type="http://schemas.openxmlformats.org/officeDocument/2006/relationships/hyperlink" Target="https://academic.oup.com/bjd/article-lookup/doi/10.1046/j.1365-2133.1996.d01-1125.x" TargetMode="External"/><Relationship Id="rId3165" Type="http://schemas.openxmlformats.org/officeDocument/2006/relationships/hyperlink" Target="https://pubmed.ncbi.nlm.nih.gov/18945314" TargetMode="External"/><Relationship Id="rId4216" Type="http://schemas.openxmlformats.org/officeDocument/2006/relationships/hyperlink" Target="https://pubmed.ncbi.nlm.nih.gov/22807550" TargetMode="External"/><Relationship Id="rId4630" Type="http://schemas.openxmlformats.org/officeDocument/2006/relationships/hyperlink" Target="https://pubmed.ncbi.nlm.nih.gov/33471377" TargetMode="External"/><Relationship Id="rId7786" Type="http://schemas.openxmlformats.org/officeDocument/2006/relationships/hyperlink" Target="https://linkinghub.elsevier.com/retrieve/pii/S0022-202X(15)37064-0" TargetMode="External"/><Relationship Id="rId8837" Type="http://schemas.openxmlformats.org/officeDocument/2006/relationships/hyperlink" Target="https://www.clinicalkey.com/content/playBy/pii?v=S0091-6749(23)01117-X" TargetMode="External"/><Relationship Id="rId2181" Type="http://schemas.openxmlformats.org/officeDocument/2006/relationships/hyperlink" Target="https://pubmed.ncbi.nlm.nih.gov/26073755" TargetMode="External"/><Relationship Id="rId3232" Type="http://schemas.openxmlformats.org/officeDocument/2006/relationships/hyperlink" Target="https://pubmed.ncbi.nlm.nih.gov/9183097" TargetMode="External"/><Relationship Id="rId6388" Type="http://schemas.openxmlformats.org/officeDocument/2006/relationships/hyperlink" Target="https://pubmed.ncbi.nlm.nih.gov/35964302" TargetMode="External"/><Relationship Id="rId7439" Type="http://schemas.openxmlformats.org/officeDocument/2006/relationships/hyperlink" Target="https://link.springer.com/article/10.1007/s13555-021-00585-x" TargetMode="External"/><Relationship Id="rId10767" Type="http://schemas.openxmlformats.org/officeDocument/2006/relationships/hyperlink" Target="https://onlinelibrary.wiley.com/resolve/openurl?genre=article&amp;sid=nlm:pubmed&amp;issn=0105-1873&amp;date=2002&amp;volume=46&amp;issue=5&amp;spage=304" TargetMode="External"/><Relationship Id="rId11818" Type="http://schemas.openxmlformats.org/officeDocument/2006/relationships/hyperlink" Target="https://academic.oup.com/ced/article-abstract/28/4/364/6626310?redirectedFrom=fulltext" TargetMode="External"/><Relationship Id="rId153" Type="http://schemas.openxmlformats.org/officeDocument/2006/relationships/hyperlink" Target="https://pubmed.ncbi.nlm.nih.gov/26561053" TargetMode="External"/><Relationship Id="rId6455" Type="http://schemas.openxmlformats.org/officeDocument/2006/relationships/hyperlink" Target="https://linkinghub.elsevier.com/retrieve/pii/S0022-202X(21)01010-1" TargetMode="External"/><Relationship Id="rId7853" Type="http://schemas.openxmlformats.org/officeDocument/2006/relationships/hyperlink" Target="https://onlinelibrary.wiley.com/doi/10.1111/j.1468-3083.2011.04126.x" TargetMode="External"/><Relationship Id="rId8904" Type="http://schemas.openxmlformats.org/officeDocument/2006/relationships/hyperlink" Target="https://medicaljournalssweden.se/actadv/article/view/94" TargetMode="External"/><Relationship Id="rId10834" Type="http://schemas.openxmlformats.org/officeDocument/2006/relationships/hyperlink" Target="https://onlinelibrary.wiley.com/resolve/openurl?genre=article&amp;sid=nlm:pubmed&amp;issn=0105-1873&amp;date=1991&amp;volume=25&amp;issue=2&amp;spage=132" TargetMode="External"/><Relationship Id="rId220" Type="http://schemas.openxmlformats.org/officeDocument/2006/relationships/hyperlink" Target="https://pubmed.ncbi.nlm.nih.gov/23626671" TargetMode="External"/><Relationship Id="rId2998" Type="http://schemas.openxmlformats.org/officeDocument/2006/relationships/hyperlink" Target="https://pubmed.ncbi.nlm.nih.gov/1376754" TargetMode="External"/><Relationship Id="rId5057" Type="http://schemas.openxmlformats.org/officeDocument/2006/relationships/hyperlink" Target="https://pubmed.ncbi.nlm.nih.gov/10385346" TargetMode="External"/><Relationship Id="rId6108" Type="http://schemas.openxmlformats.org/officeDocument/2006/relationships/hyperlink" Target="https://pubmed.ncbi.nlm.nih.gov/8889799" TargetMode="External"/><Relationship Id="rId7506" Type="http://schemas.openxmlformats.org/officeDocument/2006/relationships/hyperlink" Target="http://scmsjournal.com/article/buy_now/?id=785" TargetMode="External"/><Relationship Id="rId7920" Type="http://schemas.openxmlformats.org/officeDocument/2006/relationships/hyperlink" Target="https://europepmc.org/abstract/MED/16556746" TargetMode="External"/><Relationship Id="rId10901" Type="http://schemas.openxmlformats.org/officeDocument/2006/relationships/hyperlink" Target="https://academic.oup.com/bjd/article/179/4/951/6873176" TargetMode="External"/><Relationship Id="rId4073" Type="http://schemas.openxmlformats.org/officeDocument/2006/relationships/hyperlink" Target="https://pubmed.ncbi.nlm.nih.gov/8807234" TargetMode="External"/><Relationship Id="rId5471" Type="http://schemas.openxmlformats.org/officeDocument/2006/relationships/hyperlink" Target="https://pubmed.ncbi.nlm.nih.gov/37682940" TargetMode="External"/><Relationship Id="rId6522" Type="http://schemas.openxmlformats.org/officeDocument/2006/relationships/hyperlink" Target="https://europepmc.org/abstract/MED/28868144" TargetMode="External"/><Relationship Id="rId9678" Type="http://schemas.openxmlformats.org/officeDocument/2006/relationships/hyperlink" Target="https://www.nature.com/articles/ncomms5020" TargetMode="External"/><Relationship Id="rId1667" Type="http://schemas.openxmlformats.org/officeDocument/2006/relationships/hyperlink" Target="https://pubmed.ncbi.nlm.nih.gov/8987067" TargetMode="External"/><Relationship Id="rId2718" Type="http://schemas.openxmlformats.org/officeDocument/2006/relationships/hyperlink" Target="https://pubmed.ncbi.nlm.nih.gov/24691054" TargetMode="External"/><Relationship Id="rId5124" Type="http://schemas.openxmlformats.org/officeDocument/2006/relationships/hyperlink" Target="https://pubmed.ncbi.nlm.nih.gov/2335082" TargetMode="External"/><Relationship Id="rId8694" Type="http://schemas.openxmlformats.org/officeDocument/2006/relationships/hyperlink" Target="https://europepmc.org/abstract/MED/34276083" TargetMode="External"/><Relationship Id="rId9745" Type="http://schemas.openxmlformats.org/officeDocument/2006/relationships/hyperlink" Target="https://linkinghub.elsevier.com/retrieve/pii/S0002-9297(20)30229-9" TargetMode="External"/><Relationship Id="rId11675" Type="http://schemas.openxmlformats.org/officeDocument/2006/relationships/hyperlink" Target="https://bmcpublichealth.biomedcentral.com/articles/10.1186/s12889-022-14564-0" TargetMode="External"/><Relationship Id="rId1734" Type="http://schemas.openxmlformats.org/officeDocument/2006/relationships/hyperlink" Target="https://pubmed.ncbi.nlm.nih.gov/30216404" TargetMode="External"/><Relationship Id="rId4140" Type="http://schemas.openxmlformats.org/officeDocument/2006/relationships/hyperlink" Target="https://pubmed.ncbi.nlm.nih.gov/33825196" TargetMode="External"/><Relationship Id="rId7296" Type="http://schemas.openxmlformats.org/officeDocument/2006/relationships/hyperlink" Target="https://academic.oup.com/ced/article-abstract/45/6/802/6597958?redirectedFrom=fulltext" TargetMode="External"/><Relationship Id="rId8347" Type="http://schemas.openxmlformats.org/officeDocument/2006/relationships/hyperlink" Target="https://academic.oup.com/ced/article-abstract/24/5/365/6627784?redirectedFrom=fulltext" TargetMode="External"/><Relationship Id="rId8761" Type="http://schemas.openxmlformats.org/officeDocument/2006/relationships/hyperlink" Target="https://academic.oup.com/bjd/article-abstract/184/1/151/6599797?redirectedFrom=fulltext" TargetMode="External"/><Relationship Id="rId9812" Type="http://schemas.openxmlformats.org/officeDocument/2006/relationships/hyperlink" Target="https://linkinghub.elsevier.com/retrieve/pii/S0002-9297(14)00177-3" TargetMode="External"/><Relationship Id="rId10277" Type="http://schemas.openxmlformats.org/officeDocument/2006/relationships/hyperlink" Target="https://onlinelibrary.wiley.com/doi/10.1111/cod.13836" TargetMode="External"/><Relationship Id="rId11328" Type="http://schemas.openxmlformats.org/officeDocument/2006/relationships/hyperlink" Target="https://linkinghub.elsevier.com/retrieve/pii/0021-9150(93)90162-N" TargetMode="External"/><Relationship Id="rId26" Type="http://schemas.openxmlformats.org/officeDocument/2006/relationships/hyperlink" Target="https://pubmed.ncbi.nlm.nih.gov/36763806" TargetMode="External"/><Relationship Id="rId7363" Type="http://schemas.openxmlformats.org/officeDocument/2006/relationships/hyperlink" Target="https://academic.oup.com/ced/article-abstract/36/6/602/6622510?redirectedFrom=fulltext" TargetMode="External"/><Relationship Id="rId8414" Type="http://schemas.openxmlformats.org/officeDocument/2006/relationships/hyperlink" Target="https://link.springer.com/article/10.1007/s11845-021-02594-3" TargetMode="External"/><Relationship Id="rId10691" Type="http://schemas.openxmlformats.org/officeDocument/2006/relationships/hyperlink" Target="https://onlinelibrary.wiley.com/resolve/openurl?genre=article&amp;sid=nlm:pubmed&amp;issn=0105-1873&amp;date=1996&amp;volume=34&amp;issue=2&amp;spage=138" TargetMode="External"/><Relationship Id="rId11742" Type="http://schemas.openxmlformats.org/officeDocument/2006/relationships/hyperlink" Target="https://onlinelibrary.wiley.com/doi/10.1111/j.1365-2753.2011.01693.x" TargetMode="External"/><Relationship Id="rId1801" Type="http://schemas.openxmlformats.org/officeDocument/2006/relationships/hyperlink" Target="https://pubmed.ncbi.nlm.nih.gov/22118554" TargetMode="External"/><Relationship Id="rId3559" Type="http://schemas.openxmlformats.org/officeDocument/2006/relationships/hyperlink" Target="https://pubmed.ncbi.nlm.nih.gov/9767237" TargetMode="External"/><Relationship Id="rId4957" Type="http://schemas.openxmlformats.org/officeDocument/2006/relationships/hyperlink" Target="https://pubmed.ncbi.nlm.nih.gov/17065276" TargetMode="External"/><Relationship Id="rId7016" Type="http://schemas.openxmlformats.org/officeDocument/2006/relationships/hyperlink" Target="https://publications.aap.org/pediatrics/article-abstract/117/1/e118/67954/Safety-and-Tolerability-of-1-Pimecrolimus-Cream?redirectedFrom=fulltext" TargetMode="External"/><Relationship Id="rId7430" Type="http://schemas.openxmlformats.org/officeDocument/2006/relationships/hyperlink" Target="https://link.springer.com/article/10.1007/s13555-021-00679-6" TargetMode="External"/><Relationship Id="rId10344" Type="http://schemas.openxmlformats.org/officeDocument/2006/relationships/hyperlink" Target="https://academic.oup.com/ced/article-abstract/25/1/67/6627872?redirectedFrom=fulltext" TargetMode="External"/><Relationship Id="rId3973" Type="http://schemas.openxmlformats.org/officeDocument/2006/relationships/hyperlink" Target="https://pubmed.ncbi.nlm.nih.gov/37293765" TargetMode="External"/><Relationship Id="rId6032" Type="http://schemas.openxmlformats.org/officeDocument/2006/relationships/hyperlink" Target="https://pubmed.ncbi.nlm.nih.gov/11158712" TargetMode="External"/><Relationship Id="rId9188" Type="http://schemas.openxmlformats.org/officeDocument/2006/relationships/hyperlink" Target="https://academic.oup.com/ced/article-abstract/31/2/252/6624408?redirectedFrom=fulltext" TargetMode="External"/><Relationship Id="rId10411" Type="http://schemas.openxmlformats.org/officeDocument/2006/relationships/hyperlink" Target="https://academic.oup.com/ced/article-abstract/16/1/58/6629153?redirectedFrom=fulltext" TargetMode="External"/><Relationship Id="rId894" Type="http://schemas.openxmlformats.org/officeDocument/2006/relationships/hyperlink" Target="https://pubmed.ncbi.nlm.nih.gov/35575759" TargetMode="External"/><Relationship Id="rId1177" Type="http://schemas.openxmlformats.org/officeDocument/2006/relationships/hyperlink" Target="https://pubmed.ncbi.nlm.nih.gov/27025712" TargetMode="External"/><Relationship Id="rId2575" Type="http://schemas.openxmlformats.org/officeDocument/2006/relationships/hyperlink" Target="https://pubmed.ncbi.nlm.nih.gov/33961311" TargetMode="External"/><Relationship Id="rId3626" Type="http://schemas.openxmlformats.org/officeDocument/2006/relationships/hyperlink" Target="https://pubmed.ncbi.nlm.nih.gov/29330174" TargetMode="External"/><Relationship Id="rId12169" Type="http://schemas.openxmlformats.org/officeDocument/2006/relationships/hyperlink" Target="https://onlinelibrary.wiley.com/doi/10.1111/j.0105-1873.2004.00278.x" TargetMode="External"/><Relationship Id="rId547" Type="http://schemas.openxmlformats.org/officeDocument/2006/relationships/hyperlink" Target="https://pubmed.ncbi.nlm.nih.gov/3048371" TargetMode="External"/><Relationship Id="rId961" Type="http://schemas.openxmlformats.org/officeDocument/2006/relationships/hyperlink" Target="https://pubmed.ncbi.nlm.nih.gov/27680511" TargetMode="External"/><Relationship Id="rId1591" Type="http://schemas.openxmlformats.org/officeDocument/2006/relationships/hyperlink" Target="https://pubmed.ncbi.nlm.nih.gov/15611432" TargetMode="External"/><Relationship Id="rId2228" Type="http://schemas.openxmlformats.org/officeDocument/2006/relationships/hyperlink" Target="https://pubmed.ncbi.nlm.nih.gov/22826585" TargetMode="External"/><Relationship Id="rId2642" Type="http://schemas.openxmlformats.org/officeDocument/2006/relationships/hyperlink" Target="https://pubmed.ncbi.nlm.nih.gov/29870686" TargetMode="External"/><Relationship Id="rId5798" Type="http://schemas.openxmlformats.org/officeDocument/2006/relationships/hyperlink" Target="https://pubmed.ncbi.nlm.nih.gov/37028500" TargetMode="External"/><Relationship Id="rId6849" Type="http://schemas.openxmlformats.org/officeDocument/2006/relationships/hyperlink" Target="https://europepmc.org/abstract/MED/10198517" TargetMode="External"/><Relationship Id="rId9255" Type="http://schemas.openxmlformats.org/officeDocument/2006/relationships/hyperlink" Target="https://academic.oup.com/bjd/article-abstract/144/2/408/6690804?redirectedFrom=fulltext" TargetMode="External"/><Relationship Id="rId11185" Type="http://schemas.openxmlformats.org/officeDocument/2006/relationships/hyperlink" Target="https://europepmc.org/abstract/MED/18597550" TargetMode="External"/><Relationship Id="rId12236" Type="http://schemas.openxmlformats.org/officeDocument/2006/relationships/hyperlink" Target="https://journals.sagepub.com/doi/10.1191/096032799678839491?url_ver=Z39.88-2003&amp;rfr_id=ori:rid:crossref.org&amp;rfr_dat=cr_pub%20%200pubmed" TargetMode="External"/><Relationship Id="rId614" Type="http://schemas.openxmlformats.org/officeDocument/2006/relationships/hyperlink" Target="https://pubmed.ncbi.nlm.nih.gov/26919683" TargetMode="External"/><Relationship Id="rId1244" Type="http://schemas.openxmlformats.org/officeDocument/2006/relationships/hyperlink" Target="https://pubmed.ncbi.nlm.nih.gov/19638187" TargetMode="External"/><Relationship Id="rId5865" Type="http://schemas.openxmlformats.org/officeDocument/2006/relationships/hyperlink" Target="https://pubmed.ncbi.nlm.nih.gov/23510345" TargetMode="External"/><Relationship Id="rId6916" Type="http://schemas.openxmlformats.org/officeDocument/2006/relationships/hyperlink" Target="https://europepmc.org/abstract/MED/2574536" TargetMode="External"/><Relationship Id="rId8271" Type="http://schemas.openxmlformats.org/officeDocument/2006/relationships/hyperlink" Target="https://linkinghub.elsevier.com/retrieve/pii/S0022-202X(19)31482-4" TargetMode="External"/><Relationship Id="rId9322" Type="http://schemas.openxmlformats.org/officeDocument/2006/relationships/hyperlink" Target="https://academic.oup.com/bjd/article-abstract/127/4/312/6686501?redirectedFrom=fulltext" TargetMode="External"/><Relationship Id="rId11252" Type="http://schemas.openxmlformats.org/officeDocument/2006/relationships/hyperlink" Target="https://europepmc.org/abstract/MED/12953141" TargetMode="External"/><Relationship Id="rId12303" Type="http://schemas.openxmlformats.org/officeDocument/2006/relationships/hyperlink" Target="https://linkinghub.elsevier.com/retrieve/pii/0300483X9503114U" TargetMode="External"/><Relationship Id="rId1311" Type="http://schemas.openxmlformats.org/officeDocument/2006/relationships/hyperlink" Target="https://pubmed.ncbi.nlm.nih.gov/34153395" TargetMode="External"/><Relationship Id="rId4467" Type="http://schemas.openxmlformats.org/officeDocument/2006/relationships/hyperlink" Target="https://pubmed.ncbi.nlm.nih.gov/18422788" TargetMode="External"/><Relationship Id="rId4881" Type="http://schemas.openxmlformats.org/officeDocument/2006/relationships/hyperlink" Target="https://pubmed.ncbi.nlm.nih.gov/21378386" TargetMode="External"/><Relationship Id="rId5518" Type="http://schemas.openxmlformats.org/officeDocument/2006/relationships/hyperlink" Target="https://pubmed.ncbi.nlm.nih.gov/28371932" TargetMode="External"/><Relationship Id="rId3069" Type="http://schemas.openxmlformats.org/officeDocument/2006/relationships/hyperlink" Target="https://pubmed.ncbi.nlm.nih.gov/29204893" TargetMode="External"/><Relationship Id="rId3483" Type="http://schemas.openxmlformats.org/officeDocument/2006/relationships/hyperlink" Target="https://pubmed.ncbi.nlm.nih.gov/27388993" TargetMode="External"/><Relationship Id="rId4534" Type="http://schemas.openxmlformats.org/officeDocument/2006/relationships/hyperlink" Target="https://pubmed.ncbi.nlm.nih.gov/8731717" TargetMode="External"/><Relationship Id="rId5932" Type="http://schemas.openxmlformats.org/officeDocument/2006/relationships/hyperlink" Target="https://pubmed.ncbi.nlm.nih.gov/18509253" TargetMode="External"/><Relationship Id="rId2085" Type="http://schemas.openxmlformats.org/officeDocument/2006/relationships/hyperlink" Target="https://pubmed.ncbi.nlm.nih.gov/33435499" TargetMode="External"/><Relationship Id="rId3136" Type="http://schemas.openxmlformats.org/officeDocument/2006/relationships/hyperlink" Target="https://pubmed.ncbi.nlm.nih.gov/21929536" TargetMode="External"/><Relationship Id="rId471" Type="http://schemas.openxmlformats.org/officeDocument/2006/relationships/hyperlink" Target="https://pubmed.ncbi.nlm.nih.gov/9349327" TargetMode="External"/><Relationship Id="rId2152" Type="http://schemas.openxmlformats.org/officeDocument/2006/relationships/hyperlink" Target="https://pubmed.ncbi.nlm.nih.gov/28000692" TargetMode="External"/><Relationship Id="rId3550" Type="http://schemas.openxmlformats.org/officeDocument/2006/relationships/hyperlink" Target="https://pubmed.ncbi.nlm.nih.gov/16916825" TargetMode="External"/><Relationship Id="rId4601" Type="http://schemas.openxmlformats.org/officeDocument/2006/relationships/hyperlink" Target="https://pubmed.ncbi.nlm.nih.gov/2430407" TargetMode="External"/><Relationship Id="rId7757" Type="http://schemas.openxmlformats.org/officeDocument/2006/relationships/hyperlink" Target="https://academic.oup.com/bjd/article-abstract/176/4/979/6748059?redirectedFrom=fulltext" TargetMode="External"/><Relationship Id="rId8808" Type="http://schemas.openxmlformats.org/officeDocument/2006/relationships/hyperlink" Target="https://onlinelibrary.wiley.com/resolve/openurl?genre=article&amp;sid=nlm:pubmed&amp;issn=0105-1873&amp;date=2001&amp;volume=45&amp;issue=2&amp;spage=119" TargetMode="External"/><Relationship Id="rId10738" Type="http://schemas.openxmlformats.org/officeDocument/2006/relationships/hyperlink" Target="https://academic.oup.com/bjd/article-abstract/158/6/1182/6641358?redirectedFrom=fulltext" TargetMode="External"/><Relationship Id="rId12093" Type="http://schemas.openxmlformats.org/officeDocument/2006/relationships/hyperlink" Target="https://linkinghub.elsevier.com/retrieve/pii/S0273-2300(07)00187-0" TargetMode="External"/><Relationship Id="rId124" Type="http://schemas.openxmlformats.org/officeDocument/2006/relationships/hyperlink" Target="https://pubmed.ncbi.nlm.nih.gov/27579733" TargetMode="External"/><Relationship Id="rId3203" Type="http://schemas.openxmlformats.org/officeDocument/2006/relationships/hyperlink" Target="https://pubmed.ncbi.nlm.nih.gov/11260172" TargetMode="External"/><Relationship Id="rId6359" Type="http://schemas.openxmlformats.org/officeDocument/2006/relationships/hyperlink" Target="https://pubmed.ncbi.nlm.nih.gov/23764144" TargetMode="External"/><Relationship Id="rId6773" Type="http://schemas.openxmlformats.org/officeDocument/2006/relationships/hyperlink" Target="https://academic.oup.com/bjd/article-abstract/149/1/209/6635060?redirectedFrom=fulltext" TargetMode="External"/><Relationship Id="rId7824" Type="http://schemas.openxmlformats.org/officeDocument/2006/relationships/hyperlink" Target="https://core.ac.uk/reader/132619270?utm_source=linkout" TargetMode="External"/><Relationship Id="rId10805" Type="http://schemas.openxmlformats.org/officeDocument/2006/relationships/hyperlink" Target="https://onlinelibrary.wiley.com/resolve/openurl?genre=article&amp;sid=nlm:pubmed&amp;issn=0307-6938&amp;date=1996&amp;volume=21&amp;issue=1&amp;spage=56" TargetMode="External"/><Relationship Id="rId12160" Type="http://schemas.openxmlformats.org/officeDocument/2006/relationships/hyperlink" Target="https://onlinelibrary.wiley.com/doi/10.1111/j.0105-1873.2004.00446.x" TargetMode="External"/><Relationship Id="rId2969" Type="http://schemas.openxmlformats.org/officeDocument/2006/relationships/hyperlink" Target="https://pubmed.ncbi.nlm.nih.gov/9205497" TargetMode="External"/><Relationship Id="rId5375" Type="http://schemas.openxmlformats.org/officeDocument/2006/relationships/hyperlink" Target="https://pubmed.ncbi.nlm.nih.gov/9720689" TargetMode="External"/><Relationship Id="rId6426" Type="http://schemas.openxmlformats.org/officeDocument/2006/relationships/hyperlink" Target="https://www.clinicalkey.com/content/playBy/pii?v=S0091-6749(22)00624-8" TargetMode="External"/><Relationship Id="rId6840" Type="http://schemas.openxmlformats.org/officeDocument/2006/relationships/hyperlink" Target="https://academic.oup.com/ced/article-abstract/24/4/329/6627759?redirectedFrom=fulltext" TargetMode="External"/><Relationship Id="rId9996" Type="http://schemas.openxmlformats.org/officeDocument/2006/relationships/hyperlink" Target="https://trialsjournal.biomedcentral.com/articles/10.1186/1745-6215-12-153" TargetMode="External"/><Relationship Id="rId1985" Type="http://schemas.openxmlformats.org/officeDocument/2006/relationships/hyperlink" Target="https://pubmed.ncbi.nlm.nih.gov/17257411" TargetMode="External"/><Relationship Id="rId4391" Type="http://schemas.openxmlformats.org/officeDocument/2006/relationships/hyperlink" Target="https://pubmed.ncbi.nlm.nih.gov/27460952" TargetMode="External"/><Relationship Id="rId5028" Type="http://schemas.openxmlformats.org/officeDocument/2006/relationships/hyperlink" Target="https://pubmed.ncbi.nlm.nih.gov/11703286" TargetMode="External"/><Relationship Id="rId5442" Type="http://schemas.openxmlformats.org/officeDocument/2006/relationships/hyperlink" Target="https://pubmed.ncbi.nlm.nih.gov/17182640" TargetMode="External"/><Relationship Id="rId8598" Type="http://schemas.openxmlformats.org/officeDocument/2006/relationships/hyperlink" Target="https://journals.lww.com/co-allergy/abstract/2008/10000/the_role_of_filaggrin_loss_of_function_mutations.8.aspx" TargetMode="External"/><Relationship Id="rId9649" Type="http://schemas.openxmlformats.org/officeDocument/2006/relationships/hyperlink" Target="https://europepmc.org/abstract/MED/36223087" TargetMode="External"/><Relationship Id="rId11579" Type="http://schemas.openxmlformats.org/officeDocument/2006/relationships/hyperlink" Target="https://academic.oup.com/bjd/article-abstract/138/6/1061/6683016?redirectedFrom=fulltext" TargetMode="External"/><Relationship Id="rId1638" Type="http://schemas.openxmlformats.org/officeDocument/2006/relationships/hyperlink" Target="https://pubmed.ncbi.nlm.nih.gov/10792222" TargetMode="External"/><Relationship Id="rId4044" Type="http://schemas.openxmlformats.org/officeDocument/2006/relationships/hyperlink" Target="https://pubmed.ncbi.nlm.nih.gov/10727181" TargetMode="External"/><Relationship Id="rId8665" Type="http://schemas.openxmlformats.org/officeDocument/2006/relationships/hyperlink" Target="https://onlinelibrary.wiley.com/resolve/openurl?genre=article&amp;sid=nlm:pubmed&amp;issn=0148-7299&amp;date=1996&amp;volume=62&amp;issue=3&amp;spage=213" TargetMode="External"/><Relationship Id="rId11993" Type="http://schemas.openxmlformats.org/officeDocument/2006/relationships/hyperlink" Target="https://onlinelibrary.wiley.com/doi/10.1111/cod.13791" TargetMode="External"/><Relationship Id="rId3060" Type="http://schemas.openxmlformats.org/officeDocument/2006/relationships/hyperlink" Target="https://pubmed.ncbi.nlm.nih.gov/31421627" TargetMode="External"/><Relationship Id="rId4111" Type="http://schemas.openxmlformats.org/officeDocument/2006/relationships/hyperlink" Target="https://pubmed.ncbi.nlm.nih.gov/1386017" TargetMode="External"/><Relationship Id="rId7267" Type="http://schemas.openxmlformats.org/officeDocument/2006/relationships/hyperlink" Target="https://europepmc.org/abstract/MED/36479269" TargetMode="External"/><Relationship Id="rId8318" Type="http://schemas.openxmlformats.org/officeDocument/2006/relationships/hyperlink" Target="https://linkinghub.elsevier.com/retrieve/pii/S0022-202X(15)35267-2" TargetMode="External"/><Relationship Id="rId9716" Type="http://schemas.openxmlformats.org/officeDocument/2006/relationships/hyperlink" Target="https://academic.oup.com/bjd/article/187/4/494/6966275" TargetMode="External"/><Relationship Id="rId10595" Type="http://schemas.openxmlformats.org/officeDocument/2006/relationships/hyperlink" Target="https://academic.oup.com/bjd/article-abstract/146/6/1057/6634503?redirectedFrom=fulltext" TargetMode="External"/><Relationship Id="rId11646" Type="http://schemas.openxmlformats.org/officeDocument/2006/relationships/hyperlink" Target="https://academic.oup.com/occmed/article/52/8/451/1404429" TargetMode="External"/><Relationship Id="rId1705" Type="http://schemas.openxmlformats.org/officeDocument/2006/relationships/hyperlink" Target="https://pubmed.ncbi.nlm.nih.gov/38011002" TargetMode="External"/><Relationship Id="rId6283" Type="http://schemas.openxmlformats.org/officeDocument/2006/relationships/hyperlink" Target="https://pubmed.ncbi.nlm.nih.gov/2616405" TargetMode="External"/><Relationship Id="rId7681" Type="http://schemas.openxmlformats.org/officeDocument/2006/relationships/hyperlink" Target="https://linkinghub.elsevier.com/retrieve/pii/S0022-202X(20)31723-1" TargetMode="External"/><Relationship Id="rId8732" Type="http://schemas.openxmlformats.org/officeDocument/2006/relationships/hyperlink" Target="https://academic.oup.com/bjd/article-abstract/168/3/539/6614547?redirectedFrom=fulltext" TargetMode="External"/><Relationship Id="rId10248" Type="http://schemas.openxmlformats.org/officeDocument/2006/relationships/hyperlink" Target="https://onlinelibrary.wiley.com/resolve/openurl?genre=article&amp;sid=nlm:pubmed&amp;issn=0105-1873&amp;date=2002&amp;volume=47&amp;issue=1&amp;spage=19" TargetMode="External"/><Relationship Id="rId10662" Type="http://schemas.openxmlformats.org/officeDocument/2006/relationships/hyperlink" Target="http://hdl.handle.net/20.500.11820/1bc9681a-61c3-4581-96fa-39019ed87bfd" TargetMode="External"/><Relationship Id="rId11713" Type="http://schemas.openxmlformats.org/officeDocument/2006/relationships/hyperlink" Target="https://oem.bmj.com/lookup/pmidlookup?view=long&amp;pmid=29735750" TargetMode="External"/><Relationship Id="rId3877" Type="http://schemas.openxmlformats.org/officeDocument/2006/relationships/hyperlink" Target="https://pubmed.ncbi.nlm.nih.gov/6628578" TargetMode="External"/><Relationship Id="rId4928" Type="http://schemas.openxmlformats.org/officeDocument/2006/relationships/hyperlink" Target="https://pubmed.ncbi.nlm.nih.gov/18844697" TargetMode="External"/><Relationship Id="rId7334" Type="http://schemas.openxmlformats.org/officeDocument/2006/relationships/hyperlink" Target="https://medicaljournalssweden.se/actadv/article/view/6013" TargetMode="External"/><Relationship Id="rId10315" Type="http://schemas.openxmlformats.org/officeDocument/2006/relationships/hyperlink" Target="https://www.medicaljournals.se/acta/content/abstract/10.1080/00015550310006798" TargetMode="External"/><Relationship Id="rId798" Type="http://schemas.openxmlformats.org/officeDocument/2006/relationships/hyperlink" Target="https://pubmed.ncbi.nlm.nih.gov/28967117" TargetMode="External"/><Relationship Id="rId2479" Type="http://schemas.openxmlformats.org/officeDocument/2006/relationships/hyperlink" Target="https://pubmed.ncbi.nlm.nih.gov/11091812" TargetMode="External"/><Relationship Id="rId2893" Type="http://schemas.openxmlformats.org/officeDocument/2006/relationships/hyperlink" Target="https://pubmed.ncbi.nlm.nih.gov/15149499" TargetMode="External"/><Relationship Id="rId3944" Type="http://schemas.openxmlformats.org/officeDocument/2006/relationships/hyperlink" Target="https://pubmed.ncbi.nlm.nih.gov/14632803" TargetMode="External"/><Relationship Id="rId6350" Type="http://schemas.openxmlformats.org/officeDocument/2006/relationships/hyperlink" Target="https://pubmed.ncbi.nlm.nih.gov/24357404" TargetMode="External"/><Relationship Id="rId7401" Type="http://schemas.openxmlformats.org/officeDocument/2006/relationships/hyperlink" Target="https://linkinghub.elsevier.com/retrieve/pii/S2666-3287(22)00133-X" TargetMode="External"/><Relationship Id="rId12487" Type="http://schemas.openxmlformats.org/officeDocument/2006/relationships/hyperlink" Target="https://trialsjournal.biomedcentral.com/articles/10.1186/s13063-021-05262-0" TargetMode="External"/><Relationship Id="rId865" Type="http://schemas.openxmlformats.org/officeDocument/2006/relationships/hyperlink" Target="https://pubmed.ncbi.nlm.nih.gov/16815157" TargetMode="External"/><Relationship Id="rId1495" Type="http://schemas.openxmlformats.org/officeDocument/2006/relationships/hyperlink" Target="https://pubmed.ncbi.nlm.nih.gov/20479302" TargetMode="External"/><Relationship Id="rId2546" Type="http://schemas.openxmlformats.org/officeDocument/2006/relationships/hyperlink" Target="https://pubmed.ncbi.nlm.nih.gov/36578049" TargetMode="External"/><Relationship Id="rId2960" Type="http://schemas.openxmlformats.org/officeDocument/2006/relationships/hyperlink" Target="https://pubmed.ncbi.nlm.nih.gov/9457913" TargetMode="External"/><Relationship Id="rId6003" Type="http://schemas.openxmlformats.org/officeDocument/2006/relationships/hyperlink" Target="https://pubmed.ncbi.nlm.nih.gov/14641118" TargetMode="External"/><Relationship Id="rId9159" Type="http://schemas.openxmlformats.org/officeDocument/2006/relationships/hyperlink" Target="https://linkinghub.elsevier.com/retrieve/pii/S0022-202X(15)34002-1" TargetMode="External"/><Relationship Id="rId9573" Type="http://schemas.openxmlformats.org/officeDocument/2006/relationships/hyperlink" Target="https://academic.oup.com/bjd/article-abstract/181/4/811/6602712?redirectedFrom=fulltext" TargetMode="External"/><Relationship Id="rId11089" Type="http://schemas.openxmlformats.org/officeDocument/2006/relationships/hyperlink" Target="https://bmcmedresmethodol.biomedcentral.com/articles/10.1186/1471-2288-14-28" TargetMode="External"/><Relationship Id="rId518" Type="http://schemas.openxmlformats.org/officeDocument/2006/relationships/hyperlink" Target="https://pubmed.ncbi.nlm.nih.gov/1919055" TargetMode="External"/><Relationship Id="rId932" Type="http://schemas.openxmlformats.org/officeDocument/2006/relationships/hyperlink" Target="https://pubmed.ncbi.nlm.nih.gov/32526067" TargetMode="External"/><Relationship Id="rId1148" Type="http://schemas.openxmlformats.org/officeDocument/2006/relationships/hyperlink" Target="https://pubmed.ncbi.nlm.nih.gov/29590279" TargetMode="External"/><Relationship Id="rId1562" Type="http://schemas.openxmlformats.org/officeDocument/2006/relationships/hyperlink" Target="https://pubmed.ncbi.nlm.nih.gov/17106594" TargetMode="External"/><Relationship Id="rId2613" Type="http://schemas.openxmlformats.org/officeDocument/2006/relationships/hyperlink" Target="https://pubmed.ncbi.nlm.nih.gov/30815890" TargetMode="External"/><Relationship Id="rId5769" Type="http://schemas.openxmlformats.org/officeDocument/2006/relationships/hyperlink" Target="https://pubmed.ncbi.nlm.nih.gov/36715624" TargetMode="External"/><Relationship Id="rId8175" Type="http://schemas.openxmlformats.org/officeDocument/2006/relationships/hyperlink" Target="https://academic.oup.com/bjd/article-abstract/154/4/747/6637233?redirectedFrom=fulltext" TargetMode="External"/><Relationship Id="rId9226" Type="http://schemas.openxmlformats.org/officeDocument/2006/relationships/hyperlink" Target="https://linkinghub.elsevier.com/retrieve/pii/S0022-202X(15)30606-0" TargetMode="External"/><Relationship Id="rId9640" Type="http://schemas.openxmlformats.org/officeDocument/2006/relationships/hyperlink" Target="https://academic.oup.com/bjd/article/188/4/471/6931753" TargetMode="External"/><Relationship Id="rId11156" Type="http://schemas.openxmlformats.org/officeDocument/2006/relationships/hyperlink" Target="https://onlinelibrary.wiley.com/doi/10.1111/j.1600-0536.2009.01615.x" TargetMode="External"/><Relationship Id="rId12207" Type="http://schemas.openxmlformats.org/officeDocument/2006/relationships/hyperlink" Target="https://onlinelibrary.wiley.com/resolve/openurl?genre=article&amp;sid=nlm:pubmed&amp;issn=0105-1873&amp;date=2001&amp;volume=44&amp;issue=6&amp;spage=321" TargetMode="External"/><Relationship Id="rId1215" Type="http://schemas.openxmlformats.org/officeDocument/2006/relationships/hyperlink" Target="https://pubmed.ncbi.nlm.nih.gov/24297646" TargetMode="External"/><Relationship Id="rId7191" Type="http://schemas.openxmlformats.org/officeDocument/2006/relationships/hyperlink" Target="https://onlinelibrary.wiley.com/doi/10.1111/all.12343" TargetMode="External"/><Relationship Id="rId8242" Type="http://schemas.openxmlformats.org/officeDocument/2006/relationships/hyperlink" Target="https://linkinghub.elsevier.com/retrieve/pii/S0022-202X(21)02473-8" TargetMode="External"/><Relationship Id="rId11570" Type="http://schemas.openxmlformats.org/officeDocument/2006/relationships/hyperlink" Target="https://academic.oup.com/ced/article-abstract/24/5/379/6627779?redirectedFrom=fulltext" TargetMode="External"/><Relationship Id="rId3387" Type="http://schemas.openxmlformats.org/officeDocument/2006/relationships/hyperlink" Target="https://pubmed.ncbi.nlm.nih.gov/37542272" TargetMode="External"/><Relationship Id="rId4785" Type="http://schemas.openxmlformats.org/officeDocument/2006/relationships/hyperlink" Target="https://pubmed.ncbi.nlm.nih.gov/30411370" TargetMode="External"/><Relationship Id="rId5836" Type="http://schemas.openxmlformats.org/officeDocument/2006/relationships/hyperlink" Target="https://pubmed.ncbi.nlm.nih.gov/27027508" TargetMode="External"/><Relationship Id="rId10172" Type="http://schemas.openxmlformats.org/officeDocument/2006/relationships/hyperlink" Target="https://linkinghub.elsevier.com/retrieve/pii/S0022-202X(15)40286-6" TargetMode="External"/><Relationship Id="rId11223" Type="http://schemas.openxmlformats.org/officeDocument/2006/relationships/hyperlink" Target="https://bmcmedresmethodol.biomedcentral.com/articles/10.1186/1471-2288-5-15" TargetMode="External"/><Relationship Id="rId4438" Type="http://schemas.openxmlformats.org/officeDocument/2006/relationships/hyperlink" Target="https://pubmed.ncbi.nlm.nih.gov/24266785" TargetMode="External"/><Relationship Id="rId4852" Type="http://schemas.openxmlformats.org/officeDocument/2006/relationships/hyperlink" Target="https://pubmed.ncbi.nlm.nih.gov/23782356" TargetMode="External"/><Relationship Id="rId5903" Type="http://schemas.openxmlformats.org/officeDocument/2006/relationships/hyperlink" Target="https://pubmed.ncbi.nlm.nih.gov/19138566" TargetMode="External"/><Relationship Id="rId10989" Type="http://schemas.openxmlformats.org/officeDocument/2006/relationships/hyperlink" Target="https://academic.oup.com/bjd/article-abstract/141/3/590/6686783?redirectedFrom=fulltext" TargetMode="External"/><Relationship Id="rId3454" Type="http://schemas.openxmlformats.org/officeDocument/2006/relationships/hyperlink" Target="https://pubmed.ncbi.nlm.nih.gov/30606493" TargetMode="External"/><Relationship Id="rId4505" Type="http://schemas.openxmlformats.org/officeDocument/2006/relationships/hyperlink" Target="https://pubmed.ncbi.nlm.nih.gov/12174097" TargetMode="External"/><Relationship Id="rId375" Type="http://schemas.openxmlformats.org/officeDocument/2006/relationships/hyperlink" Target="https://pubmed.ncbi.nlm.nih.gov/15606518" TargetMode="External"/><Relationship Id="rId2056" Type="http://schemas.openxmlformats.org/officeDocument/2006/relationships/hyperlink" Target="https://pubmed.ncbi.nlm.nih.gov/35256403" TargetMode="External"/><Relationship Id="rId2470" Type="http://schemas.openxmlformats.org/officeDocument/2006/relationships/hyperlink" Target="https://pubmed.ncbi.nlm.nih.gov/11495530" TargetMode="External"/><Relationship Id="rId3107" Type="http://schemas.openxmlformats.org/officeDocument/2006/relationships/hyperlink" Target="https://pubmed.ncbi.nlm.nih.gov/26643186" TargetMode="External"/><Relationship Id="rId3521" Type="http://schemas.openxmlformats.org/officeDocument/2006/relationships/hyperlink" Target="https://pubmed.ncbi.nlm.nih.gov/21929536" TargetMode="External"/><Relationship Id="rId6677" Type="http://schemas.openxmlformats.org/officeDocument/2006/relationships/hyperlink" Target="https://academic.oup.com/ced/article-abstract/34/6/664/6624664?redirectedFrom=fulltext" TargetMode="External"/><Relationship Id="rId7728" Type="http://schemas.openxmlformats.org/officeDocument/2006/relationships/hyperlink" Target="https://www.cochranelibrary.com/cdsr/doi/10.1002/14651858.CD013193/full" TargetMode="External"/><Relationship Id="rId9083" Type="http://schemas.openxmlformats.org/officeDocument/2006/relationships/hyperlink" Target="https://academic.oup.com/bjd/article-abstract/169/6/1353/6615178?redirectedFrom=fulltext" TargetMode="External"/><Relationship Id="rId12064" Type="http://schemas.openxmlformats.org/officeDocument/2006/relationships/hyperlink" Target="https://analyticalsciencejournals.onlinelibrary.wiley.com/doi/10.1002/jat.1684" TargetMode="External"/><Relationship Id="rId442" Type="http://schemas.openxmlformats.org/officeDocument/2006/relationships/hyperlink" Target="https://pubmed.ncbi.nlm.nih.gov/10771459" TargetMode="External"/><Relationship Id="rId1072" Type="http://schemas.openxmlformats.org/officeDocument/2006/relationships/hyperlink" Target="https://pubmed.ncbi.nlm.nih.gov/35104366" TargetMode="External"/><Relationship Id="rId2123" Type="http://schemas.openxmlformats.org/officeDocument/2006/relationships/hyperlink" Target="https://pubmed.ncbi.nlm.nih.gov/30476499" TargetMode="External"/><Relationship Id="rId5279" Type="http://schemas.openxmlformats.org/officeDocument/2006/relationships/hyperlink" Target="https://pubmed.ncbi.nlm.nih.gov/27910127" TargetMode="External"/><Relationship Id="rId5693" Type="http://schemas.openxmlformats.org/officeDocument/2006/relationships/hyperlink" Target="https://pubmed.ncbi.nlm.nih.gov/37246502" TargetMode="External"/><Relationship Id="rId6744" Type="http://schemas.openxmlformats.org/officeDocument/2006/relationships/hyperlink" Target="https://www.cochranelibrary.com/cdsr/doi/10.1002/14651858.CD001782.pub2/full" TargetMode="External"/><Relationship Id="rId9150" Type="http://schemas.openxmlformats.org/officeDocument/2006/relationships/hyperlink" Target="https://academic.oup.com/bjd/article-abstract/160/3/692/6641723?redirectedFrom=fulltext" TargetMode="External"/><Relationship Id="rId10709" Type="http://schemas.openxmlformats.org/officeDocument/2006/relationships/hyperlink" Target="https://www.nature.com/articles/ncomms5020" TargetMode="External"/><Relationship Id="rId11080" Type="http://schemas.openxmlformats.org/officeDocument/2006/relationships/hyperlink" Target="https://onlinelibrary.wiley.com/doi/10.1111/cod.12171" TargetMode="External"/><Relationship Id="rId12131" Type="http://schemas.openxmlformats.org/officeDocument/2006/relationships/hyperlink" Target="https://onlinelibrary.wiley.com/doi/10.1111/j.1600-0536.2007.01089.x" TargetMode="External"/><Relationship Id="rId4295" Type="http://schemas.openxmlformats.org/officeDocument/2006/relationships/hyperlink" Target="https://pubmed.ncbi.nlm.nih.gov/10108245" TargetMode="External"/><Relationship Id="rId5346" Type="http://schemas.openxmlformats.org/officeDocument/2006/relationships/hyperlink" Target="https://pubmed.ncbi.nlm.nih.gov/15533595" TargetMode="External"/><Relationship Id="rId1889" Type="http://schemas.openxmlformats.org/officeDocument/2006/relationships/hyperlink" Target="https://pubmed.ncbi.nlm.nih.gov/36810251" TargetMode="External"/><Relationship Id="rId4362" Type="http://schemas.openxmlformats.org/officeDocument/2006/relationships/hyperlink" Target="https://pubmed.ncbi.nlm.nih.gov/12807976" TargetMode="External"/><Relationship Id="rId5760" Type="http://schemas.openxmlformats.org/officeDocument/2006/relationships/hyperlink" Target="https://pubmed.ncbi.nlm.nih.gov/19788167" TargetMode="External"/><Relationship Id="rId6811" Type="http://schemas.openxmlformats.org/officeDocument/2006/relationships/hyperlink" Target="https://academic.oup.com/bjd/article/145/6/891/6687945" TargetMode="External"/><Relationship Id="rId9967" Type="http://schemas.openxmlformats.org/officeDocument/2006/relationships/hyperlink" Target="https://academic.oup.com/bjd/article/174/2/386/6616605" TargetMode="External"/><Relationship Id="rId11897" Type="http://schemas.openxmlformats.org/officeDocument/2006/relationships/hyperlink" Target="https://www.clinicalkey.com/content/playBy/pii?v=S0190-9622(22)02436-7" TargetMode="External"/><Relationship Id="rId1956" Type="http://schemas.openxmlformats.org/officeDocument/2006/relationships/hyperlink" Target="https://pubmed.ncbi.nlm.nih.gov/25989336" TargetMode="External"/><Relationship Id="rId4015" Type="http://schemas.openxmlformats.org/officeDocument/2006/relationships/hyperlink" Target="https://pubmed.ncbi.nlm.nih.gov/15473334" TargetMode="External"/><Relationship Id="rId5413" Type="http://schemas.openxmlformats.org/officeDocument/2006/relationships/hyperlink" Target="https://pubmed.ncbi.nlm.nih.gov/8689773" TargetMode="External"/><Relationship Id="rId8569" Type="http://schemas.openxmlformats.org/officeDocument/2006/relationships/hyperlink" Target="https://publications.aap.org/pediatrics/article-abstract/128/3/e645/30722/Gender-and-Gestational-Age-Specific-Body-Fat?redirectedFrom=fulltext" TargetMode="External"/><Relationship Id="rId8983" Type="http://schemas.openxmlformats.org/officeDocument/2006/relationships/hyperlink" Target="https://linkinghub.elsevier.com/retrieve/pii/S0022-202X(17)32733-1" TargetMode="External"/><Relationship Id="rId10499" Type="http://schemas.openxmlformats.org/officeDocument/2006/relationships/hyperlink" Target="https://onlinelibrary.wiley.com/doi/10.1111/jdv.12757" TargetMode="External"/><Relationship Id="rId11964" Type="http://schemas.openxmlformats.org/officeDocument/2006/relationships/hyperlink" Target="https://academic.oup.com/ced/article-abstract/45/2/232/6597770?redirectedFrom=fulltext" TargetMode="External"/><Relationship Id="rId1609" Type="http://schemas.openxmlformats.org/officeDocument/2006/relationships/hyperlink" Target="https://pubmed.ncbi.nlm.nih.gov/12072077" TargetMode="External"/><Relationship Id="rId7585" Type="http://schemas.openxmlformats.org/officeDocument/2006/relationships/hyperlink" Target="https://link.springer.com/article/10.1007/s00403-011-1175-3" TargetMode="External"/><Relationship Id="rId8636" Type="http://schemas.openxmlformats.org/officeDocument/2006/relationships/hyperlink" Target="https://onlinelibrary.wiley.com/doi/10.1002/ajmg.a.10057" TargetMode="External"/><Relationship Id="rId10566" Type="http://schemas.openxmlformats.org/officeDocument/2006/relationships/hyperlink" Target="https://academic.oup.com/bjd/article-abstract/129/5/645/6681183?redirectedFrom=fulltext" TargetMode="External"/><Relationship Id="rId11617" Type="http://schemas.openxmlformats.org/officeDocument/2006/relationships/hyperlink" Target="https://europepmc.org/abstract/MED/8704555" TargetMode="External"/><Relationship Id="rId3031" Type="http://schemas.openxmlformats.org/officeDocument/2006/relationships/hyperlink" Target="https://pubmed.ncbi.nlm.nih.gov/36056741" TargetMode="External"/><Relationship Id="rId6187" Type="http://schemas.openxmlformats.org/officeDocument/2006/relationships/hyperlink" Target="https://pubmed.ncbi.nlm.nih.gov/2454176" TargetMode="External"/><Relationship Id="rId7238" Type="http://schemas.openxmlformats.org/officeDocument/2006/relationships/hyperlink" Target="https://link.springer.com/article/10.1007/s13555-023-01003-0" TargetMode="External"/><Relationship Id="rId7652" Type="http://schemas.openxmlformats.org/officeDocument/2006/relationships/hyperlink" Target="https://academic.oup.com/bjd/article/186/3/383/6705867" TargetMode="External"/><Relationship Id="rId8703" Type="http://schemas.openxmlformats.org/officeDocument/2006/relationships/hyperlink" Target="https://www.clinicalkey.com/content/playBy/pii?v=S0923-1811(20)30064-5" TargetMode="External"/><Relationship Id="rId10219" Type="http://schemas.openxmlformats.org/officeDocument/2006/relationships/hyperlink" Target="https://academic.oup.com/bjd/article-abstract/181/4/811/6602712?redirectedFrom=fulltext" TargetMode="External"/><Relationship Id="rId10980" Type="http://schemas.openxmlformats.org/officeDocument/2006/relationships/hyperlink" Target="https://academic.oup.com/bmb/article/68/1/129/421238" TargetMode="External"/><Relationship Id="rId2797" Type="http://schemas.openxmlformats.org/officeDocument/2006/relationships/hyperlink" Target="https://pubmed.ncbi.nlm.nih.gov/20418069" TargetMode="External"/><Relationship Id="rId3848" Type="http://schemas.openxmlformats.org/officeDocument/2006/relationships/hyperlink" Target="https://pubmed.ncbi.nlm.nih.gov/10233645" TargetMode="External"/><Relationship Id="rId6254" Type="http://schemas.openxmlformats.org/officeDocument/2006/relationships/hyperlink" Target="https://pubmed.ncbi.nlm.nih.gov/10735942" TargetMode="External"/><Relationship Id="rId7305" Type="http://schemas.openxmlformats.org/officeDocument/2006/relationships/hyperlink" Target="https://onlinelibrary.wiley.com/doi/10.1111/jdv.14962" TargetMode="External"/><Relationship Id="rId10633" Type="http://schemas.openxmlformats.org/officeDocument/2006/relationships/hyperlink" Target="https://academic.oup.com/bjd/article-abstract/176/4/862/6748063?redirectedFrom=fulltext" TargetMode="External"/><Relationship Id="rId769" Type="http://schemas.openxmlformats.org/officeDocument/2006/relationships/hyperlink" Target="https://pubmed.ncbi.nlm.nih.gov/32613650" TargetMode="External"/><Relationship Id="rId1399" Type="http://schemas.openxmlformats.org/officeDocument/2006/relationships/hyperlink" Target="https://pubmed.ncbi.nlm.nih.gov/27184158" TargetMode="External"/><Relationship Id="rId5270" Type="http://schemas.openxmlformats.org/officeDocument/2006/relationships/hyperlink" Target="https://pubmed.ncbi.nlm.nih.gov/31990414" TargetMode="External"/><Relationship Id="rId6321" Type="http://schemas.openxmlformats.org/officeDocument/2006/relationships/hyperlink" Target="https://pubmed.ncbi.nlm.nih.gov/33550652" TargetMode="External"/><Relationship Id="rId9477" Type="http://schemas.openxmlformats.org/officeDocument/2006/relationships/hyperlink" Target="https://academic.oup.com/bjd/article-abstract/163/5/1122/6644126?redirectedFrom=fulltext" TargetMode="External"/><Relationship Id="rId10700" Type="http://schemas.openxmlformats.org/officeDocument/2006/relationships/hyperlink" Target="https://onlinelibrary.wiley.com/doi/10.1111/cod.13053" TargetMode="External"/><Relationship Id="rId1466" Type="http://schemas.openxmlformats.org/officeDocument/2006/relationships/hyperlink" Target="https://pubmed.ncbi.nlm.nih.gov/22796636" TargetMode="External"/><Relationship Id="rId2864" Type="http://schemas.openxmlformats.org/officeDocument/2006/relationships/hyperlink" Target="https://pubmed.ncbi.nlm.nih.gov/16681305" TargetMode="External"/><Relationship Id="rId3915" Type="http://schemas.openxmlformats.org/officeDocument/2006/relationships/hyperlink" Target="https://pubmed.ncbi.nlm.nih.gov/31566755" TargetMode="External"/><Relationship Id="rId8079" Type="http://schemas.openxmlformats.org/officeDocument/2006/relationships/hyperlink" Target="https://onlinelibrary.wiley.com/doi/10.1111/jdv.17632" TargetMode="External"/><Relationship Id="rId8493" Type="http://schemas.openxmlformats.org/officeDocument/2006/relationships/hyperlink" Target="https://www.nature.com/articles/ejcn2016255" TargetMode="External"/><Relationship Id="rId9891" Type="http://schemas.openxmlformats.org/officeDocument/2006/relationships/hyperlink" Target="https://academic.oup.com/bjd/article/189/6/710/7238063" TargetMode="External"/><Relationship Id="rId12458" Type="http://schemas.openxmlformats.org/officeDocument/2006/relationships/hyperlink" Target="https://academic.oup.com/pmj/article/64/757/886/7047952" TargetMode="External"/><Relationship Id="rId836" Type="http://schemas.openxmlformats.org/officeDocument/2006/relationships/hyperlink" Target="https://pubmed.ncbi.nlm.nih.gov/23373713" TargetMode="External"/><Relationship Id="rId1119" Type="http://schemas.openxmlformats.org/officeDocument/2006/relationships/hyperlink" Target="https://pubmed.ncbi.nlm.nih.gov/31899817" TargetMode="External"/><Relationship Id="rId1880" Type="http://schemas.openxmlformats.org/officeDocument/2006/relationships/hyperlink" Target="https://pubmed.ncbi.nlm.nih.gov/1902596" TargetMode="External"/><Relationship Id="rId2517" Type="http://schemas.openxmlformats.org/officeDocument/2006/relationships/hyperlink" Target="https://pubmed.ncbi.nlm.nih.gov/36796725" TargetMode="External"/><Relationship Id="rId2931" Type="http://schemas.openxmlformats.org/officeDocument/2006/relationships/hyperlink" Target="https://pubmed.ncbi.nlm.nih.gov/11016852" TargetMode="External"/><Relationship Id="rId7095" Type="http://schemas.openxmlformats.org/officeDocument/2006/relationships/hyperlink" Target="https://academic.oup.com/bjd/article/186/6/917/6705671" TargetMode="External"/><Relationship Id="rId8146" Type="http://schemas.openxmlformats.org/officeDocument/2006/relationships/hyperlink" Target="https://academic.oup.com/ced/article-abstract/37/3/219/6622739?redirectedFrom=fulltext" TargetMode="External"/><Relationship Id="rId9544" Type="http://schemas.openxmlformats.org/officeDocument/2006/relationships/hyperlink" Target="https://academic.oup.com/bjd/article-abstract/140/1/186/6691594?redirectedFrom=fulltext" TargetMode="External"/><Relationship Id="rId11474" Type="http://schemas.openxmlformats.org/officeDocument/2006/relationships/hyperlink" Target="https://www.tandfonline.com/doi/full/10.1080/17512433.2023.2285849" TargetMode="External"/><Relationship Id="rId12525" Type="http://schemas.openxmlformats.org/officeDocument/2006/relationships/hyperlink" Target="https://www.clinicalkey.com/nursing/content/playBy/pii?v=S0020-7489(13)00100-4" TargetMode="External"/><Relationship Id="rId903" Type="http://schemas.openxmlformats.org/officeDocument/2006/relationships/hyperlink" Target="https://pubmed.ncbi.nlm.nih.gov/34477218" TargetMode="External"/><Relationship Id="rId1533" Type="http://schemas.openxmlformats.org/officeDocument/2006/relationships/hyperlink" Target="https://pubmed.ncbi.nlm.nih.gov/17978319" TargetMode="External"/><Relationship Id="rId4689" Type="http://schemas.openxmlformats.org/officeDocument/2006/relationships/hyperlink" Target="https://pubmed.ncbi.nlm.nih.gov/19438451" TargetMode="External"/><Relationship Id="rId8560" Type="http://schemas.openxmlformats.org/officeDocument/2006/relationships/hyperlink" Target="https://linkinghub.elsevier.com/retrieve/pii/S0022-202X(15)61059-4" TargetMode="External"/><Relationship Id="rId9611" Type="http://schemas.openxmlformats.org/officeDocument/2006/relationships/hyperlink" Target="https://www.magonlinelibrary.com/doi/10.12968/hmed.2008.69.Sup4.38895?url_ver=Z39.88-2003&amp;rfr_id=ori:rid:crossref.org&amp;rfr_dat=cr_pub%20%200pubmed" TargetMode="External"/><Relationship Id="rId10076" Type="http://schemas.openxmlformats.org/officeDocument/2006/relationships/hyperlink" Target="https://linkinghub.elsevier.com/retrieve/pii/S0022-202X(15)36661-6" TargetMode="External"/><Relationship Id="rId10490" Type="http://schemas.openxmlformats.org/officeDocument/2006/relationships/hyperlink" Target="http://jddonline.com/articles/dermatology/S1545961616P0693X" TargetMode="External"/><Relationship Id="rId11127" Type="http://schemas.openxmlformats.org/officeDocument/2006/relationships/hyperlink" Target="https://onlinelibrary.wiley.com/doi/10.1111/j.1600-0536.2012.02131.x" TargetMode="External"/><Relationship Id="rId11541" Type="http://schemas.openxmlformats.org/officeDocument/2006/relationships/hyperlink" Target="https://www.nature.com/articles/5201658" TargetMode="External"/><Relationship Id="rId1600" Type="http://schemas.openxmlformats.org/officeDocument/2006/relationships/hyperlink" Target="https://pubmed.ncbi.nlm.nih.gov/14670851" TargetMode="External"/><Relationship Id="rId4756" Type="http://schemas.openxmlformats.org/officeDocument/2006/relationships/hyperlink" Target="https://pubmed.ncbi.nlm.nih.gov/37867573" TargetMode="External"/><Relationship Id="rId5807" Type="http://schemas.openxmlformats.org/officeDocument/2006/relationships/hyperlink" Target="https://pubmed.ncbi.nlm.nih.gov/34755902" TargetMode="External"/><Relationship Id="rId7162" Type="http://schemas.openxmlformats.org/officeDocument/2006/relationships/hyperlink" Target="https://medicaljournalssweden.se/actadv/article/view/4997" TargetMode="External"/><Relationship Id="rId8213" Type="http://schemas.openxmlformats.org/officeDocument/2006/relationships/hyperlink" Target="https://academic.oup.com/ced/article-abstract/21/6/465/6629815?redirectedFrom=fulltext" TargetMode="External"/><Relationship Id="rId10143" Type="http://schemas.openxmlformats.org/officeDocument/2006/relationships/hyperlink" Target="https://academic.oup.com/ced/article-abstract/31/2/252/6624408?redirectedFrom=fulltext" TargetMode="External"/><Relationship Id="rId3358" Type="http://schemas.openxmlformats.org/officeDocument/2006/relationships/hyperlink" Target="https://pubmed.ncbi.nlm.nih.gov/26551507" TargetMode="External"/><Relationship Id="rId3772" Type="http://schemas.openxmlformats.org/officeDocument/2006/relationships/hyperlink" Target="https://pubmed.ncbi.nlm.nih.gov/22329826" TargetMode="External"/><Relationship Id="rId4409" Type="http://schemas.openxmlformats.org/officeDocument/2006/relationships/hyperlink" Target="https://pubmed.ncbi.nlm.nih.gov/10564329" TargetMode="External"/><Relationship Id="rId4823" Type="http://schemas.openxmlformats.org/officeDocument/2006/relationships/hyperlink" Target="https://pubmed.ncbi.nlm.nih.gov/24731088" TargetMode="External"/><Relationship Id="rId7979" Type="http://schemas.openxmlformats.org/officeDocument/2006/relationships/hyperlink" Target="https://jamanetwork.com/journals/jamadermatology/fullarticle/vol/137/pg/332" TargetMode="External"/><Relationship Id="rId10210" Type="http://schemas.openxmlformats.org/officeDocument/2006/relationships/hyperlink" Target="https://academic.oup.com/bjd/article-abstract/184/3/571/6702215?redirectedFrom=fulltext" TargetMode="External"/><Relationship Id="rId279" Type="http://schemas.openxmlformats.org/officeDocument/2006/relationships/hyperlink" Target="https://pubmed.ncbi.nlm.nih.gov/18808412" TargetMode="External"/><Relationship Id="rId693" Type="http://schemas.openxmlformats.org/officeDocument/2006/relationships/hyperlink" Target="https://pubmed.ncbi.nlm.nih.gov/7230870" TargetMode="External"/><Relationship Id="rId2374" Type="http://schemas.openxmlformats.org/officeDocument/2006/relationships/hyperlink" Target="https://pubmed.ncbi.nlm.nih.gov/31247634" TargetMode="External"/><Relationship Id="rId3425" Type="http://schemas.openxmlformats.org/officeDocument/2006/relationships/hyperlink" Target="https://pubmed.ncbi.nlm.nih.gov/33107978" TargetMode="External"/><Relationship Id="rId346" Type="http://schemas.openxmlformats.org/officeDocument/2006/relationships/hyperlink" Target="https://pubmed.ncbi.nlm.nih.gov/16411352" TargetMode="External"/><Relationship Id="rId760" Type="http://schemas.openxmlformats.org/officeDocument/2006/relationships/hyperlink" Target="https://pubmed.ncbi.nlm.nih.gov/32562840" TargetMode="External"/><Relationship Id="rId1390" Type="http://schemas.openxmlformats.org/officeDocument/2006/relationships/hyperlink" Target="https://pubmed.ncbi.nlm.nih.gov/28249793" TargetMode="External"/><Relationship Id="rId2027" Type="http://schemas.openxmlformats.org/officeDocument/2006/relationships/hyperlink" Target="https://pubmed.ncbi.nlm.nih.gov/1708271" TargetMode="External"/><Relationship Id="rId2441" Type="http://schemas.openxmlformats.org/officeDocument/2006/relationships/hyperlink" Target="https://pubmed.ncbi.nlm.nih.gov/26708543" TargetMode="External"/><Relationship Id="rId5597" Type="http://schemas.openxmlformats.org/officeDocument/2006/relationships/hyperlink" Target="https://pubmed.ncbi.nlm.nih.gov/18945308" TargetMode="External"/><Relationship Id="rId6995" Type="http://schemas.openxmlformats.org/officeDocument/2006/relationships/hyperlink" Target="https://onlinelibrary.wiley.com/doi/10.1111/j.1600-0536.2011.01900.x" TargetMode="External"/><Relationship Id="rId9054" Type="http://schemas.openxmlformats.org/officeDocument/2006/relationships/hyperlink" Target="https://linkinghub.elsevier.com/retrieve/pii/S0022-202X(15)36796-8" TargetMode="External"/><Relationship Id="rId12382" Type="http://schemas.openxmlformats.org/officeDocument/2006/relationships/hyperlink" Target="https://linkinghub.elsevier.com/retrieve/pii/S0022-202X(15)37058-5" TargetMode="External"/><Relationship Id="rId413" Type="http://schemas.openxmlformats.org/officeDocument/2006/relationships/hyperlink" Target="https://pubmed.ncbi.nlm.nih.gov/11753536" TargetMode="External"/><Relationship Id="rId1043" Type="http://schemas.openxmlformats.org/officeDocument/2006/relationships/hyperlink" Target="https://pubmed.ncbi.nlm.nih.gov/37256582" TargetMode="External"/><Relationship Id="rId4199" Type="http://schemas.openxmlformats.org/officeDocument/2006/relationships/hyperlink" Target="https://pubmed.ncbi.nlm.nih.gov/27663443" TargetMode="External"/><Relationship Id="rId6648" Type="http://schemas.openxmlformats.org/officeDocument/2006/relationships/hyperlink" Target="https://jamanetwork.com/journals/jamadermatology/fullarticle/10.1001/archdermatol.2010.277" TargetMode="External"/><Relationship Id="rId8070" Type="http://schemas.openxmlformats.org/officeDocument/2006/relationships/hyperlink" Target="https://onlinelibrary.wiley.com/doi/10.1111/php.13385" TargetMode="External"/><Relationship Id="rId9121" Type="http://schemas.openxmlformats.org/officeDocument/2006/relationships/hyperlink" Target="https://linkinghub.elsevier.com/retrieve/pii/S0022-202X(15)35386-0" TargetMode="External"/><Relationship Id="rId12035" Type="http://schemas.openxmlformats.org/officeDocument/2006/relationships/hyperlink" Target="https://www.tandfonline.com/doi/full/10.3109/1547691X.2013.833661" TargetMode="External"/><Relationship Id="rId5664" Type="http://schemas.openxmlformats.org/officeDocument/2006/relationships/hyperlink" Target="https://pubmed.ncbi.nlm.nih.gov/10847739" TargetMode="External"/><Relationship Id="rId6715" Type="http://schemas.openxmlformats.org/officeDocument/2006/relationships/hyperlink" Target="https://onlinelibrary.wiley.com/doi/10.1111/j.1468-3083.2006.01667.x" TargetMode="External"/><Relationship Id="rId11051" Type="http://schemas.openxmlformats.org/officeDocument/2006/relationships/hyperlink" Target="https://onlinelibrary.wiley.com/doi/10.1111/cod.12733" TargetMode="External"/><Relationship Id="rId12102" Type="http://schemas.openxmlformats.org/officeDocument/2006/relationships/hyperlink" Target="https://academic.oup.com/bjd/article-abstract/158/6/1177/6641437?redirectedFrom=fulltext" TargetMode="External"/><Relationship Id="rId1110" Type="http://schemas.openxmlformats.org/officeDocument/2006/relationships/hyperlink" Target="https://pubmed.ncbi.nlm.nih.gov/31218661" TargetMode="External"/><Relationship Id="rId4266" Type="http://schemas.openxmlformats.org/officeDocument/2006/relationships/hyperlink" Target="https://pubmed.ncbi.nlm.nih.gov/8565256" TargetMode="External"/><Relationship Id="rId4680" Type="http://schemas.openxmlformats.org/officeDocument/2006/relationships/hyperlink" Target="https://pubmed.ncbi.nlm.nih.gov/21166664" TargetMode="External"/><Relationship Id="rId5317" Type="http://schemas.openxmlformats.org/officeDocument/2006/relationships/hyperlink" Target="https://pubmed.ncbi.nlm.nih.gov/21564188" TargetMode="External"/><Relationship Id="rId5731" Type="http://schemas.openxmlformats.org/officeDocument/2006/relationships/hyperlink" Target="https://pubmed.ncbi.nlm.nih.gov/28078772" TargetMode="External"/><Relationship Id="rId8887" Type="http://schemas.openxmlformats.org/officeDocument/2006/relationships/hyperlink" Target="https://onlinelibrary.wiley.com/doi/10.1111/exd.14345" TargetMode="External"/><Relationship Id="rId9938" Type="http://schemas.openxmlformats.org/officeDocument/2006/relationships/hyperlink" Target="https://onlinelibrary.wiley.com/doi/10.1111/jdv.15587" TargetMode="External"/><Relationship Id="rId11868" Type="http://schemas.openxmlformats.org/officeDocument/2006/relationships/hyperlink" Target="https://academic.oup.com/ced/article-abstract/24/4/270/6627810?redirectedFrom=fulltext" TargetMode="External"/><Relationship Id="rId1927" Type="http://schemas.openxmlformats.org/officeDocument/2006/relationships/hyperlink" Target="https://pubmed.ncbi.nlm.nih.gov/31126427" TargetMode="External"/><Relationship Id="rId3282" Type="http://schemas.openxmlformats.org/officeDocument/2006/relationships/hyperlink" Target="https://pubmed.ncbi.nlm.nih.gov/21210828" TargetMode="External"/><Relationship Id="rId4333" Type="http://schemas.openxmlformats.org/officeDocument/2006/relationships/hyperlink" Target="https://pubmed.ncbi.nlm.nih.gov/33184901" TargetMode="External"/><Relationship Id="rId7489" Type="http://schemas.openxmlformats.org/officeDocument/2006/relationships/hyperlink" Target="https://link.springer.com/article/10.1007/s40257-019-00458-2" TargetMode="External"/><Relationship Id="rId8954" Type="http://schemas.openxmlformats.org/officeDocument/2006/relationships/hyperlink" Target="https://academic.oup.com/bjd/article-abstract/181/6/1247/6752194?redirectedFrom=fulltext" TargetMode="External"/><Relationship Id="rId4400" Type="http://schemas.openxmlformats.org/officeDocument/2006/relationships/hyperlink" Target="https://pubmed.ncbi.nlm.nih.gov/12895140" TargetMode="External"/><Relationship Id="rId7556" Type="http://schemas.openxmlformats.org/officeDocument/2006/relationships/hyperlink" Target="https://www.tandfonline.com/doi/full/10.3109/09546634.2014.991673" TargetMode="External"/><Relationship Id="rId8607" Type="http://schemas.openxmlformats.org/officeDocument/2006/relationships/hyperlink" Target="https://academic.oup.com/ced/article-abstract/32/6/755/6624490?redirectedFrom=fulltext" TargetMode="External"/><Relationship Id="rId10884" Type="http://schemas.openxmlformats.org/officeDocument/2006/relationships/hyperlink" Target="https://www.cochranelibrary.com/cdsr/doi/10.1002/14651858.CD013870.pub2/full" TargetMode="External"/><Relationship Id="rId11935" Type="http://schemas.openxmlformats.org/officeDocument/2006/relationships/hyperlink" Target="https://academic.oup.com/bjd/article-abstract/173/6/1479/6616425?redirectedFrom=fulltext" TargetMode="External"/><Relationship Id="rId270" Type="http://schemas.openxmlformats.org/officeDocument/2006/relationships/hyperlink" Target="https://pubmed.ncbi.nlm.nih.gov/19710691" TargetMode="External"/><Relationship Id="rId3002" Type="http://schemas.openxmlformats.org/officeDocument/2006/relationships/hyperlink" Target="https://pubmed.ncbi.nlm.nih.gov/2206981" TargetMode="External"/><Relationship Id="rId6158" Type="http://schemas.openxmlformats.org/officeDocument/2006/relationships/hyperlink" Target="https://pubmed.ncbi.nlm.nih.gov/8442013" TargetMode="External"/><Relationship Id="rId6572" Type="http://schemas.openxmlformats.org/officeDocument/2006/relationships/hyperlink" Target="https://www.tandfonline.com/doi/full/10.3109/09546634.2014.880396" TargetMode="External"/><Relationship Id="rId7209" Type="http://schemas.openxmlformats.org/officeDocument/2006/relationships/hyperlink" Target="https://europepmc.org/abstract/MED/21609512" TargetMode="External"/><Relationship Id="rId7970" Type="http://schemas.openxmlformats.org/officeDocument/2006/relationships/hyperlink" Target="https://europepmc.org/abstract/MED/12107299" TargetMode="External"/><Relationship Id="rId10537" Type="http://schemas.openxmlformats.org/officeDocument/2006/relationships/hyperlink" Target="https://journals.asm.org/doi/10.1128/AEM.01036-05?url_ver=Z39.88-2003&amp;rfr_id=ori:rid:crossref.org&amp;rfr_dat=cr_pub%20%200pubmed" TargetMode="External"/><Relationship Id="rId10951" Type="http://schemas.openxmlformats.org/officeDocument/2006/relationships/hyperlink" Target="https://academic.oup.com/bjd/article-abstract/159/4/931/6641540?redirectedFrom=fulltext" TargetMode="External"/><Relationship Id="rId5174" Type="http://schemas.openxmlformats.org/officeDocument/2006/relationships/hyperlink" Target="https://pubmed.ncbi.nlm.nih.gov/7307330" TargetMode="External"/><Relationship Id="rId6225" Type="http://schemas.openxmlformats.org/officeDocument/2006/relationships/hyperlink" Target="https://pubmed.ncbi.nlm.nih.gov/19624543" TargetMode="External"/><Relationship Id="rId7623" Type="http://schemas.openxmlformats.org/officeDocument/2006/relationships/hyperlink" Target="https://linkinghub.elsevier.com/retrieve/pii/S2667-0267(23)00037-1" TargetMode="External"/><Relationship Id="rId10604" Type="http://schemas.openxmlformats.org/officeDocument/2006/relationships/hyperlink" Target="https://europepmc.org/abstract/MED/9597632" TargetMode="External"/><Relationship Id="rId2768" Type="http://schemas.openxmlformats.org/officeDocument/2006/relationships/hyperlink" Target="https://pubmed.ncbi.nlm.nih.gov/22309335" TargetMode="External"/><Relationship Id="rId3819" Type="http://schemas.openxmlformats.org/officeDocument/2006/relationships/hyperlink" Target="https://pubmed.ncbi.nlm.nih.gov/17651159" TargetMode="External"/><Relationship Id="rId9795" Type="http://schemas.openxmlformats.org/officeDocument/2006/relationships/hyperlink" Target="https://academic.oup.com/bjd/article/177/1/7/6601931" TargetMode="External"/><Relationship Id="rId1784" Type="http://schemas.openxmlformats.org/officeDocument/2006/relationships/hyperlink" Target="https://pubmed.ncbi.nlm.nih.gov/22924947" TargetMode="External"/><Relationship Id="rId2835" Type="http://schemas.openxmlformats.org/officeDocument/2006/relationships/hyperlink" Target="https://pubmed.ncbi.nlm.nih.gov/17970811" TargetMode="External"/><Relationship Id="rId4190" Type="http://schemas.openxmlformats.org/officeDocument/2006/relationships/hyperlink" Target="https://pubmed.ncbi.nlm.nih.gov/28155090" TargetMode="External"/><Relationship Id="rId5241" Type="http://schemas.openxmlformats.org/officeDocument/2006/relationships/hyperlink" Target="https://pubmed.ncbi.nlm.nih.gov/17343625" TargetMode="External"/><Relationship Id="rId8397" Type="http://schemas.openxmlformats.org/officeDocument/2006/relationships/hyperlink" Target="https://jmg.bmj.com/lookup/pmidlookup?view=long&amp;pmid=35256403" TargetMode="External"/><Relationship Id="rId9448" Type="http://schemas.openxmlformats.org/officeDocument/2006/relationships/hyperlink" Target="https://linkinghub.elsevier.com/retrieve/pii/S0022-202X(15)36210-2" TargetMode="External"/><Relationship Id="rId9862" Type="http://schemas.openxmlformats.org/officeDocument/2006/relationships/hyperlink" Target="https://academic.oup.com/ced/article-abstract/33/1/50/6624417?redirectedFrom=fulltext" TargetMode="External"/><Relationship Id="rId11378" Type="http://schemas.openxmlformats.org/officeDocument/2006/relationships/hyperlink" Target="https://onlinelibrary.wiley.com/resolve/openurl?genre=article&amp;sid=nlm:pubmed&amp;issn=0105-1873&amp;date=1984&amp;volume=11&amp;issue=3&amp;spage=187" TargetMode="External"/><Relationship Id="rId11792" Type="http://schemas.openxmlformats.org/officeDocument/2006/relationships/hyperlink" Target="https://academic.oup.com/ced/article-abstract/36/6/680/6622518?redirectedFrom=fulltext" TargetMode="External"/><Relationship Id="rId12429" Type="http://schemas.openxmlformats.org/officeDocument/2006/relationships/hyperlink" Target="https://onlinelibrary.wiley.com/resolve/openurl?genre=article&amp;sid=nlm:pubmed&amp;issn=0105-1873&amp;date=1998&amp;volume=39&amp;issue=5&amp;spage=262" TargetMode="External"/><Relationship Id="rId76" Type="http://schemas.openxmlformats.org/officeDocument/2006/relationships/hyperlink" Target="https://pubmed.ncbi.nlm.nih.gov/32467098" TargetMode="External"/><Relationship Id="rId807" Type="http://schemas.openxmlformats.org/officeDocument/2006/relationships/hyperlink" Target="https://pubmed.ncbi.nlm.nih.gov/27855965" TargetMode="External"/><Relationship Id="rId1437" Type="http://schemas.openxmlformats.org/officeDocument/2006/relationships/hyperlink" Target="https://pubmed.ncbi.nlm.nih.gov/24700929" TargetMode="External"/><Relationship Id="rId1851" Type="http://schemas.openxmlformats.org/officeDocument/2006/relationships/hyperlink" Target="https://pubmed.ncbi.nlm.nih.gov/19753738" TargetMode="External"/><Relationship Id="rId2902" Type="http://schemas.openxmlformats.org/officeDocument/2006/relationships/hyperlink" Target="https://pubmed.ncbi.nlm.nih.gov/14616374" TargetMode="External"/><Relationship Id="rId8464" Type="http://schemas.openxmlformats.org/officeDocument/2006/relationships/hyperlink" Target="https://www.clinicalkey.com/content/playBy/pii?v=S0091-6749(18)31664-6" TargetMode="External"/><Relationship Id="rId9515" Type="http://schemas.openxmlformats.org/officeDocument/2006/relationships/hyperlink" Target="https://academic.oup.com/bjd/article-abstract/147/4/701/6635044?redirectedFrom=fulltext" TargetMode="External"/><Relationship Id="rId10394" Type="http://schemas.openxmlformats.org/officeDocument/2006/relationships/hyperlink" Target="https://onlinelibrary.wiley.com/resolve/openurl?genre=article&amp;sid=nlm:pubmed&amp;issn=0105-1873&amp;date=1993&amp;volume=29&amp;issue=5&amp;spage=241" TargetMode="External"/><Relationship Id="rId11445" Type="http://schemas.openxmlformats.org/officeDocument/2006/relationships/hyperlink" Target="https://www.pnas.org/doi/10.1073/pnas.0802727105?url_ver=Z39.88-2003&amp;rfr_id=ori:rid:crossref.org&amp;rfr_dat=cr_pub%20%200pubmed" TargetMode="External"/><Relationship Id="rId1504" Type="http://schemas.openxmlformats.org/officeDocument/2006/relationships/hyperlink" Target="https://pubmed.ncbi.nlm.nih.gov/19874343" TargetMode="External"/><Relationship Id="rId7066" Type="http://schemas.openxmlformats.org/officeDocument/2006/relationships/hyperlink" Target="https://onlinelibrary.wiley.com/doi/10.1111/jdv.19269" TargetMode="External"/><Relationship Id="rId7480" Type="http://schemas.openxmlformats.org/officeDocument/2006/relationships/hyperlink" Target="https://onlinelibrary.wiley.com/doi/10.1111/jdv.16273" TargetMode="External"/><Relationship Id="rId8117" Type="http://schemas.openxmlformats.org/officeDocument/2006/relationships/hyperlink" Target="https://onlinelibrary.wiley.com/doi/10.1111/phpp.12218" TargetMode="External"/><Relationship Id="rId8531" Type="http://schemas.openxmlformats.org/officeDocument/2006/relationships/hyperlink" Target="https://iovs.arvojournals.org/article.aspx?articleid=2128990" TargetMode="External"/><Relationship Id="rId10047" Type="http://schemas.openxmlformats.org/officeDocument/2006/relationships/hyperlink" Target="https://academic.oup.com/bjd/article-abstract/180/2/258/6601599?redirectedFrom=fulltext" TargetMode="External"/><Relationship Id="rId3676" Type="http://schemas.openxmlformats.org/officeDocument/2006/relationships/hyperlink" Target="https://pubmed.ncbi.nlm.nih.gov/21128908" TargetMode="External"/><Relationship Id="rId6082" Type="http://schemas.openxmlformats.org/officeDocument/2006/relationships/hyperlink" Target="https://pubmed.ncbi.nlm.nih.gov/9536406" TargetMode="External"/><Relationship Id="rId7133" Type="http://schemas.openxmlformats.org/officeDocument/2006/relationships/hyperlink" Target="https://onlinelibrary.wiley.com/doi/10.1111/all.13946" TargetMode="External"/><Relationship Id="rId10461" Type="http://schemas.openxmlformats.org/officeDocument/2006/relationships/hyperlink" Target="https://academic.oup.com/bjd/article-abstract/181/4/700/6602824?redirectedFrom=fulltext" TargetMode="External"/><Relationship Id="rId11512" Type="http://schemas.openxmlformats.org/officeDocument/2006/relationships/hyperlink" Target="https://www.jle.com/fr/revues/ejd/e-docs/evidence_for_field_cancerisation_treatment_of_actinic_keratoses_with_topical_diclofenac_in_hyaluronic_acid_301577/article.phtml" TargetMode="External"/><Relationship Id="rId597" Type="http://schemas.openxmlformats.org/officeDocument/2006/relationships/hyperlink" Target="https://pubmed.ncbi.nlm.nih.gov/31793090" TargetMode="External"/><Relationship Id="rId2278" Type="http://schemas.openxmlformats.org/officeDocument/2006/relationships/hyperlink" Target="https://pubmed.ncbi.nlm.nih.gov/17980411" TargetMode="External"/><Relationship Id="rId3329" Type="http://schemas.openxmlformats.org/officeDocument/2006/relationships/hyperlink" Target="https://pubmed.ncbi.nlm.nih.gov/35568077" TargetMode="External"/><Relationship Id="rId4727" Type="http://schemas.openxmlformats.org/officeDocument/2006/relationships/hyperlink" Target="https://pubmed.ncbi.nlm.nih.gov/11348476" TargetMode="External"/><Relationship Id="rId7200" Type="http://schemas.openxmlformats.org/officeDocument/2006/relationships/hyperlink" Target="https://onlinelibrary.wiley.com/doi/10.1111/pai.12064" TargetMode="External"/><Relationship Id="rId10114" Type="http://schemas.openxmlformats.org/officeDocument/2006/relationships/hyperlink" Target="https://www.clinicalkey.com/content/playBy/pii?v=S0733-8635(10)00007-0" TargetMode="External"/><Relationship Id="rId1294" Type="http://schemas.openxmlformats.org/officeDocument/2006/relationships/hyperlink" Target="https://pubmed.ncbi.nlm.nih.gov/35351441" TargetMode="External"/><Relationship Id="rId2692" Type="http://schemas.openxmlformats.org/officeDocument/2006/relationships/hyperlink" Target="https://pubmed.ncbi.nlm.nih.gov/26979373" TargetMode="External"/><Relationship Id="rId3743" Type="http://schemas.openxmlformats.org/officeDocument/2006/relationships/hyperlink" Target="https://pubmed.ncbi.nlm.nih.gov/27813154" TargetMode="External"/><Relationship Id="rId6899" Type="http://schemas.openxmlformats.org/officeDocument/2006/relationships/hyperlink" Target="https://linkinghub.elsevier.com/retrieve/pii/0140-6736(91)92168-2" TargetMode="External"/><Relationship Id="rId12286" Type="http://schemas.openxmlformats.org/officeDocument/2006/relationships/hyperlink" Target="https://onlinelibrary.wiley.com/resolve/openurl?genre=article&amp;sid=nlm:pubmed&amp;issn=0105-1873&amp;date=1996&amp;volume=35&amp;issue=3&amp;spage=135" TargetMode="External"/><Relationship Id="rId664" Type="http://schemas.openxmlformats.org/officeDocument/2006/relationships/hyperlink" Target="https://pubmed.ncbi.nlm.nih.gov/10332047" TargetMode="External"/><Relationship Id="rId2345" Type="http://schemas.openxmlformats.org/officeDocument/2006/relationships/hyperlink" Target="https://pubmed.ncbi.nlm.nih.gov/36154897" TargetMode="External"/><Relationship Id="rId3810" Type="http://schemas.openxmlformats.org/officeDocument/2006/relationships/hyperlink" Target="https://pubmed.ncbi.nlm.nih.gov/18374450" TargetMode="External"/><Relationship Id="rId6966" Type="http://schemas.openxmlformats.org/officeDocument/2006/relationships/hyperlink" Target="https://onlinelibrary.wiley.com/doi/10.1111/jdv.16411" TargetMode="External"/><Relationship Id="rId9372" Type="http://schemas.openxmlformats.org/officeDocument/2006/relationships/hyperlink" Target="https://linkinghub.elsevier.com/retrieve/pii/S0022-202X(19)33374-3" TargetMode="External"/><Relationship Id="rId12353" Type="http://schemas.openxmlformats.org/officeDocument/2006/relationships/hyperlink" Target="https://onlinelibrary.wiley.com/resolve/openurl?genre=article&amp;sid=nlm:pubmed&amp;issn=0105-1873&amp;date=1990&amp;volume=23&amp;issue=5&amp;spage=331" TargetMode="External"/><Relationship Id="rId317" Type="http://schemas.openxmlformats.org/officeDocument/2006/relationships/hyperlink" Target="https://pubmed.ncbi.nlm.nih.gov/17326005" TargetMode="External"/><Relationship Id="rId731" Type="http://schemas.openxmlformats.org/officeDocument/2006/relationships/hyperlink" Target="https://pubmed.ncbi.nlm.nih.gov/34842283" TargetMode="External"/><Relationship Id="rId1361" Type="http://schemas.openxmlformats.org/officeDocument/2006/relationships/hyperlink" Target="https://pubmed.ncbi.nlm.nih.gov/29971784" TargetMode="External"/><Relationship Id="rId2412" Type="http://schemas.openxmlformats.org/officeDocument/2006/relationships/hyperlink" Target="https://pubmed.ncbi.nlm.nih.gov/17137868" TargetMode="External"/><Relationship Id="rId5568" Type="http://schemas.openxmlformats.org/officeDocument/2006/relationships/hyperlink" Target="https://pubmed.ncbi.nlm.nih.gov/31957012" TargetMode="External"/><Relationship Id="rId5982" Type="http://schemas.openxmlformats.org/officeDocument/2006/relationships/hyperlink" Target="https://pubmed.ncbi.nlm.nih.gov/15025500" TargetMode="External"/><Relationship Id="rId6619" Type="http://schemas.openxmlformats.org/officeDocument/2006/relationships/hyperlink" Target="https://academic.oup.com/bjd/article-abstract/167/4/715/6614076?redirectedFrom=fulltext" TargetMode="External"/><Relationship Id="rId9025" Type="http://schemas.openxmlformats.org/officeDocument/2006/relationships/hyperlink" Target="https://www.clinicalkey.com/content/playBy/pii?v=S0923-1811(15)30021-9" TargetMode="External"/><Relationship Id="rId12006" Type="http://schemas.openxmlformats.org/officeDocument/2006/relationships/hyperlink" Target="https://linkinghub.elsevier.com/retrieve/pii/S0273-2300(19)30241-7" TargetMode="External"/><Relationship Id="rId12420" Type="http://schemas.openxmlformats.org/officeDocument/2006/relationships/hyperlink" Target="https://europepmc.org/abstract/MED/11873767" TargetMode="External"/><Relationship Id="rId1014" Type="http://schemas.openxmlformats.org/officeDocument/2006/relationships/hyperlink" Target="https://pubmed.ncbi.nlm.nih.gov/9764168" TargetMode="External"/><Relationship Id="rId4584" Type="http://schemas.openxmlformats.org/officeDocument/2006/relationships/hyperlink" Target="https://pubmed.ncbi.nlm.nih.gov/3224691" TargetMode="External"/><Relationship Id="rId5635" Type="http://schemas.openxmlformats.org/officeDocument/2006/relationships/hyperlink" Target="https://pubmed.ncbi.nlm.nih.gov/10606950" TargetMode="External"/><Relationship Id="rId8041" Type="http://schemas.openxmlformats.org/officeDocument/2006/relationships/hyperlink" Target="https://europepmc.org/abstract/MED/8124170" TargetMode="External"/><Relationship Id="rId11022" Type="http://schemas.openxmlformats.org/officeDocument/2006/relationships/hyperlink" Target="https://onlinelibrary.wiley.com/doi/10.1111/cod.13949" TargetMode="External"/><Relationship Id="rId3186" Type="http://schemas.openxmlformats.org/officeDocument/2006/relationships/hyperlink" Target="https://pubmed.ncbi.nlm.nih.gov/15174979" TargetMode="External"/><Relationship Id="rId4237" Type="http://schemas.openxmlformats.org/officeDocument/2006/relationships/hyperlink" Target="https://pubmed.ncbi.nlm.nih.gov/18803456" TargetMode="External"/><Relationship Id="rId4651" Type="http://schemas.openxmlformats.org/officeDocument/2006/relationships/hyperlink" Target="https://pubmed.ncbi.nlm.nih.gov/27212283" TargetMode="External"/><Relationship Id="rId3253" Type="http://schemas.openxmlformats.org/officeDocument/2006/relationships/hyperlink" Target="https://pubmed.ncbi.nlm.nih.gov/31747053" TargetMode="External"/><Relationship Id="rId4304" Type="http://schemas.openxmlformats.org/officeDocument/2006/relationships/hyperlink" Target="https://pubmed.ncbi.nlm.nih.gov/29075507" TargetMode="External"/><Relationship Id="rId5702" Type="http://schemas.openxmlformats.org/officeDocument/2006/relationships/hyperlink" Target="https://pubmed.ncbi.nlm.nih.gov/35944812" TargetMode="External"/><Relationship Id="rId8858" Type="http://schemas.openxmlformats.org/officeDocument/2006/relationships/hyperlink" Target="https://academic.oup.com/ced/article-abstract/48/5/536/6975992?redirectedFrom=fulltext" TargetMode="External"/><Relationship Id="rId9909" Type="http://schemas.openxmlformats.org/officeDocument/2006/relationships/hyperlink" Target="https://europepmc.org/abstract/MED/35443955" TargetMode="External"/><Relationship Id="rId10788" Type="http://schemas.openxmlformats.org/officeDocument/2006/relationships/hyperlink" Target="https://onlinelibrary.wiley.com/resolve/openurl?genre=article&amp;sid=nlm:pubmed&amp;issn=0105-1873&amp;date=1998&amp;volume=38&amp;issue=2&amp;spage=112" TargetMode="External"/><Relationship Id="rId11839" Type="http://schemas.openxmlformats.org/officeDocument/2006/relationships/hyperlink" Target="https://academic.oup.com/ced/article-abstract/23/4/185/6631080?redirectedFrom=fulltext" TargetMode="External"/><Relationship Id="rId174" Type="http://schemas.openxmlformats.org/officeDocument/2006/relationships/hyperlink" Target="https://pubmed.ncbi.nlm.nih.gov/25911998" TargetMode="External"/><Relationship Id="rId7874" Type="http://schemas.openxmlformats.org/officeDocument/2006/relationships/hyperlink" Target="https://academic.oup.com/ced/article-abstract/34/1/20/6624656?redirectedFrom=fulltext" TargetMode="External"/><Relationship Id="rId8925" Type="http://schemas.openxmlformats.org/officeDocument/2006/relationships/hyperlink" Target="https://medicaljournalssweden.se/actadv/article/view/1746" TargetMode="External"/><Relationship Id="rId10855" Type="http://schemas.openxmlformats.org/officeDocument/2006/relationships/hyperlink" Target="https://jamanetwork.com/journals/jamadermatology/fullarticle/vol/123/pg/462" TargetMode="External"/><Relationship Id="rId11906" Type="http://schemas.openxmlformats.org/officeDocument/2006/relationships/hyperlink" Target="https://europepmc.org/abstract/MED/32988943" TargetMode="External"/><Relationship Id="rId241" Type="http://schemas.openxmlformats.org/officeDocument/2006/relationships/hyperlink" Target="https://pubmed.ncbi.nlm.nih.gov/22753661" TargetMode="External"/><Relationship Id="rId3320" Type="http://schemas.openxmlformats.org/officeDocument/2006/relationships/hyperlink" Target="https://pubmed.ncbi.nlm.nih.gov/36930577" TargetMode="External"/><Relationship Id="rId5078" Type="http://schemas.openxmlformats.org/officeDocument/2006/relationships/hyperlink" Target="https://pubmed.ncbi.nlm.nih.gov/9145281" TargetMode="External"/><Relationship Id="rId6476" Type="http://schemas.openxmlformats.org/officeDocument/2006/relationships/hyperlink" Target="https://medicaljournalssweden.se/actadv/article/view/1640" TargetMode="External"/><Relationship Id="rId6890" Type="http://schemas.openxmlformats.org/officeDocument/2006/relationships/hyperlink" Target="https://linkinghub.elsevier.com/retrieve/pii/S0190-9622(08)80814-6" TargetMode="External"/><Relationship Id="rId7527" Type="http://schemas.openxmlformats.org/officeDocument/2006/relationships/hyperlink" Target="https://linkinghub.elsevier.com/retrieve/pii/S0022-202X(17)32833-6" TargetMode="External"/><Relationship Id="rId7941" Type="http://schemas.openxmlformats.org/officeDocument/2006/relationships/hyperlink" Target="https://europepmc.org/abstract/MED/15364703" TargetMode="External"/><Relationship Id="rId10508" Type="http://schemas.openxmlformats.org/officeDocument/2006/relationships/hyperlink" Target="https://europepmc.org/abstract/MED/24991343" TargetMode="External"/><Relationship Id="rId5492" Type="http://schemas.openxmlformats.org/officeDocument/2006/relationships/hyperlink" Target="https://pubmed.ncbi.nlm.nih.gov/34711562" TargetMode="External"/><Relationship Id="rId6129" Type="http://schemas.openxmlformats.org/officeDocument/2006/relationships/hyperlink" Target="https://pubmed.ncbi.nlm.nih.gov/8553361" TargetMode="External"/><Relationship Id="rId6543" Type="http://schemas.openxmlformats.org/officeDocument/2006/relationships/hyperlink" Target="https://academic.oup.com/gerontologist/article/56/Suppl_2/S230/2605262" TargetMode="External"/><Relationship Id="rId9699" Type="http://schemas.openxmlformats.org/officeDocument/2006/relationships/hyperlink" Target="https://academic.oup.com/bjd/article/188/4/471/6931753" TargetMode="External"/><Relationship Id="rId10922" Type="http://schemas.openxmlformats.org/officeDocument/2006/relationships/hyperlink" Target="https://www.clinicalkey.com/content/playBy/pii?v=S0733-8635(14)00029-1" TargetMode="External"/><Relationship Id="rId1688" Type="http://schemas.openxmlformats.org/officeDocument/2006/relationships/hyperlink" Target="https://pubmed.ncbi.nlm.nih.gov/7949474" TargetMode="External"/><Relationship Id="rId2739" Type="http://schemas.openxmlformats.org/officeDocument/2006/relationships/hyperlink" Target="https://pubmed.ncbi.nlm.nih.gov/24890364" TargetMode="External"/><Relationship Id="rId4094" Type="http://schemas.openxmlformats.org/officeDocument/2006/relationships/hyperlink" Target="https://pubmed.ncbi.nlm.nih.gov/8313630" TargetMode="External"/><Relationship Id="rId5145" Type="http://schemas.openxmlformats.org/officeDocument/2006/relationships/hyperlink" Target="https://pubmed.ncbi.nlm.nih.gov/3621935" TargetMode="External"/><Relationship Id="rId6610" Type="http://schemas.openxmlformats.org/officeDocument/2006/relationships/hyperlink" Target="https://onlinelibrary.wiley.com/doi/10.1002/jcp.24401" TargetMode="External"/><Relationship Id="rId9766" Type="http://schemas.openxmlformats.org/officeDocument/2006/relationships/hyperlink" Target="https://academic.oup.com/bjd/article-abstract/181/5/946/6602181?redirectedFrom=fulltext" TargetMode="External"/><Relationship Id="rId1755" Type="http://schemas.openxmlformats.org/officeDocument/2006/relationships/hyperlink" Target="https://pubmed.ncbi.nlm.nih.gov/28419574" TargetMode="External"/><Relationship Id="rId4161" Type="http://schemas.openxmlformats.org/officeDocument/2006/relationships/hyperlink" Target="https://pubmed.ncbi.nlm.nih.gov/32439668" TargetMode="External"/><Relationship Id="rId5212" Type="http://schemas.openxmlformats.org/officeDocument/2006/relationships/hyperlink" Target="https://pubmed.ncbi.nlm.nih.gov/26840484" TargetMode="External"/><Relationship Id="rId8368" Type="http://schemas.openxmlformats.org/officeDocument/2006/relationships/hyperlink" Target="https://jamanetwork.com/journals/jamadermatology/fullarticle/vol/127/pg/1419" TargetMode="External"/><Relationship Id="rId8782" Type="http://schemas.openxmlformats.org/officeDocument/2006/relationships/hyperlink" Target="https://onlinelibrary.wiley.com/doi/10.1111/j.1600-0536.2009.01653.x" TargetMode="External"/><Relationship Id="rId9419" Type="http://schemas.openxmlformats.org/officeDocument/2006/relationships/hyperlink" Target="https://academic.oup.com/bjd/article-abstract/175/5/869/6697126?redirectedFrom=fulltext" TargetMode="External"/><Relationship Id="rId10298" Type="http://schemas.openxmlformats.org/officeDocument/2006/relationships/hyperlink" Target="https://academic.oup.com/ced/article-abstract/37/8/874/6622945?redirectedFrom=fulltext" TargetMode="External"/><Relationship Id="rId11349" Type="http://schemas.openxmlformats.org/officeDocument/2006/relationships/hyperlink" Target="https://portlandpress.com/biochemsoctrans/article-abstract/19/2/239S/86296/Specific-immunodetection-of-G-proteins-in-plant?redirectedFrom=fulltext" TargetMode="External"/><Relationship Id="rId11696" Type="http://schemas.openxmlformats.org/officeDocument/2006/relationships/hyperlink" Target="https://academic.oup.com/occmed/article/71/2/56/6008094" TargetMode="External"/><Relationship Id="rId1408" Type="http://schemas.openxmlformats.org/officeDocument/2006/relationships/hyperlink" Target="https://pubmed.ncbi.nlm.nih.gov/26685719" TargetMode="External"/><Relationship Id="rId2806" Type="http://schemas.openxmlformats.org/officeDocument/2006/relationships/hyperlink" Target="https://pubmed.ncbi.nlm.nih.gov/19903181" TargetMode="External"/><Relationship Id="rId7384" Type="http://schemas.openxmlformats.org/officeDocument/2006/relationships/hyperlink" Target="https://academic.oup.com/ced/article-abstract/20/3/279/6630042?redirectedFrom=fulltext" TargetMode="External"/><Relationship Id="rId8435" Type="http://schemas.openxmlformats.org/officeDocument/2006/relationships/hyperlink" Target="https://europepmc.org/abstract/MED/34055570" TargetMode="External"/><Relationship Id="rId9833" Type="http://schemas.openxmlformats.org/officeDocument/2006/relationships/hyperlink" Target="https://www.tandfonline.com/doi/full/10.3109/09546634.2012.660520" TargetMode="External"/><Relationship Id="rId11763" Type="http://schemas.openxmlformats.org/officeDocument/2006/relationships/hyperlink" Target="https://academic.oup.com/bjd/article/184/1/68/6599769" TargetMode="External"/><Relationship Id="rId47" Type="http://schemas.openxmlformats.org/officeDocument/2006/relationships/hyperlink" Target="https://pubmed.ncbi.nlm.nih.gov/35778881" TargetMode="External"/><Relationship Id="rId1822" Type="http://schemas.openxmlformats.org/officeDocument/2006/relationships/hyperlink" Target="https://pubmed.ncbi.nlm.nih.gov/16902299" TargetMode="External"/><Relationship Id="rId4978" Type="http://schemas.openxmlformats.org/officeDocument/2006/relationships/hyperlink" Target="https://pubmed.ncbi.nlm.nih.gov/15862124" TargetMode="External"/><Relationship Id="rId7037" Type="http://schemas.openxmlformats.org/officeDocument/2006/relationships/hyperlink" Target="https://linkinghub.elsevier.com/retrieve/pii/S0022-202X(15)40037-5" TargetMode="External"/><Relationship Id="rId9900" Type="http://schemas.openxmlformats.org/officeDocument/2006/relationships/hyperlink" Target="https://academic.oup.com/bjd/article/187/4/548/6966222" TargetMode="External"/><Relationship Id="rId10365" Type="http://schemas.openxmlformats.org/officeDocument/2006/relationships/hyperlink" Target="https://onlinelibrary.wiley.com/resolve/openurl?genre=article&amp;sid=nlm:pubmed&amp;issn=0105-1873&amp;date=1998&amp;volume=39&amp;issue=2&amp;spage=91" TargetMode="External"/><Relationship Id="rId11416" Type="http://schemas.openxmlformats.org/officeDocument/2006/relationships/hyperlink" Target="https://www.nature.com/articles/s41467-018-07907-2" TargetMode="External"/><Relationship Id="rId11830" Type="http://schemas.openxmlformats.org/officeDocument/2006/relationships/hyperlink" Target="https://academic.oup.com/bjd/article-abstract/142/3/575/6690693?redirectedFrom=fulltext" TargetMode="External"/><Relationship Id="rId3994" Type="http://schemas.openxmlformats.org/officeDocument/2006/relationships/hyperlink" Target="https://pubmed.ncbi.nlm.nih.gov/26308332" TargetMode="External"/><Relationship Id="rId6053" Type="http://schemas.openxmlformats.org/officeDocument/2006/relationships/hyperlink" Target="https://pubmed.ncbi.nlm.nih.gov/10722889" TargetMode="External"/><Relationship Id="rId7451" Type="http://schemas.openxmlformats.org/officeDocument/2006/relationships/hyperlink" Target="https://onlinelibrary.wiley.com/doi/10.1111/jdv.17026" TargetMode="External"/><Relationship Id="rId8502" Type="http://schemas.openxmlformats.org/officeDocument/2006/relationships/hyperlink" Target="https://linkinghub.elsevier.com/retrieve/pii/S0022-202X(16)32094-2" TargetMode="External"/><Relationship Id="rId10018" Type="http://schemas.openxmlformats.org/officeDocument/2006/relationships/hyperlink" Target="https://onlinelibrary.wiley.com/doi/10.1111/pde.14894" TargetMode="External"/><Relationship Id="rId10432" Type="http://schemas.openxmlformats.org/officeDocument/2006/relationships/hyperlink" Target="https://link.springer.com/article/10.1007/s13555-022-00768-0" TargetMode="External"/><Relationship Id="rId2596" Type="http://schemas.openxmlformats.org/officeDocument/2006/relationships/hyperlink" Target="https://pubmed.ncbi.nlm.nih.gov/32212272" TargetMode="External"/><Relationship Id="rId3647" Type="http://schemas.openxmlformats.org/officeDocument/2006/relationships/hyperlink" Target="https://pubmed.ncbi.nlm.nih.gov/26928555" TargetMode="External"/><Relationship Id="rId7104" Type="http://schemas.openxmlformats.org/officeDocument/2006/relationships/hyperlink" Target="https://www.clinicalkey.com/content/playBy/pii?v=S0733-8635(21)00050-4" TargetMode="External"/><Relationship Id="rId568" Type="http://schemas.openxmlformats.org/officeDocument/2006/relationships/hyperlink" Target="https://pubmed.ncbi.nlm.nih.gov/36723913" TargetMode="External"/><Relationship Id="rId982" Type="http://schemas.openxmlformats.org/officeDocument/2006/relationships/hyperlink" Target="https://pubmed.ncbi.nlm.nih.gov/23663069" TargetMode="External"/><Relationship Id="rId1198" Type="http://schemas.openxmlformats.org/officeDocument/2006/relationships/hyperlink" Target="https://pubmed.ncbi.nlm.nih.gov/24812289" TargetMode="External"/><Relationship Id="rId2249" Type="http://schemas.openxmlformats.org/officeDocument/2006/relationships/hyperlink" Target="https://pubmed.ncbi.nlm.nih.gov/21036388" TargetMode="External"/><Relationship Id="rId2663" Type="http://schemas.openxmlformats.org/officeDocument/2006/relationships/hyperlink" Target="https://pubmed.ncbi.nlm.nih.gov/27406236" TargetMode="External"/><Relationship Id="rId3714" Type="http://schemas.openxmlformats.org/officeDocument/2006/relationships/hyperlink" Target="https://pubmed.ncbi.nlm.nih.gov/32833391" TargetMode="External"/><Relationship Id="rId6120" Type="http://schemas.openxmlformats.org/officeDocument/2006/relationships/hyperlink" Target="https://pubmed.ncbi.nlm.nih.gov/8681538" TargetMode="External"/><Relationship Id="rId9276" Type="http://schemas.openxmlformats.org/officeDocument/2006/relationships/hyperlink" Target="https://academic.oup.com/bjd/article-abstract/140/1/164/6691613?redirectedFrom=fulltext" TargetMode="External"/><Relationship Id="rId9690" Type="http://schemas.openxmlformats.org/officeDocument/2006/relationships/hyperlink" Target="https://www.ahajournals.org/doi/10.1161/01.ATV.0000089330.88461.D6?url_ver=Z39.88-2003&amp;rfr_id=ori:rid:crossref.org&amp;rfr_dat=cr_pub%20%200pubmed" TargetMode="External"/><Relationship Id="rId12257" Type="http://schemas.openxmlformats.org/officeDocument/2006/relationships/hyperlink" Target="https://onlinelibrary.wiley.com/resolve/openurl?genre=article&amp;sid=nlm:pubmed&amp;issn=0105-1873&amp;date=1998&amp;volume=38&amp;issue=5&amp;spage=253" TargetMode="External"/><Relationship Id="rId635" Type="http://schemas.openxmlformats.org/officeDocument/2006/relationships/hyperlink" Target="https://pubmed.ncbi.nlm.nih.gov/19370616" TargetMode="External"/><Relationship Id="rId1265" Type="http://schemas.openxmlformats.org/officeDocument/2006/relationships/hyperlink" Target="https://pubmed.ncbi.nlm.nih.gov/37799373" TargetMode="External"/><Relationship Id="rId2316" Type="http://schemas.openxmlformats.org/officeDocument/2006/relationships/hyperlink" Target="https://pubmed.ncbi.nlm.nih.gov/9767318" TargetMode="External"/><Relationship Id="rId2730" Type="http://schemas.openxmlformats.org/officeDocument/2006/relationships/hyperlink" Target="https://pubmed.ncbi.nlm.nih.gov/24690439" TargetMode="External"/><Relationship Id="rId5886" Type="http://schemas.openxmlformats.org/officeDocument/2006/relationships/hyperlink" Target="https://pubmed.ncbi.nlm.nih.gov/21067469" TargetMode="External"/><Relationship Id="rId8292" Type="http://schemas.openxmlformats.org/officeDocument/2006/relationships/hyperlink" Target="https://www.clinicalkey.com/content/playBy/pii?v=S0140-6736(17)30549-4" TargetMode="External"/><Relationship Id="rId9343" Type="http://schemas.openxmlformats.org/officeDocument/2006/relationships/hyperlink" Target="https://jamanetwork.com/journals/jamadermatology/fullarticle/10.1001/jamadermatol.2022.5710" TargetMode="External"/><Relationship Id="rId11273" Type="http://schemas.openxmlformats.org/officeDocument/2006/relationships/hyperlink" Target="https://onlinelibrary.wiley.com/resolve/openurl?genre=article&amp;sid=nlm:pubmed&amp;issn=0105-1873&amp;date=2001&amp;volume=45&amp;issue=2&amp;spage=89" TargetMode="External"/><Relationship Id="rId702" Type="http://schemas.openxmlformats.org/officeDocument/2006/relationships/hyperlink" Target="https://pubmed.ncbi.nlm.nih.gov/37566747" TargetMode="External"/><Relationship Id="rId1332" Type="http://schemas.openxmlformats.org/officeDocument/2006/relationships/hyperlink" Target="https://pubmed.ncbi.nlm.nih.gov/33179283" TargetMode="External"/><Relationship Id="rId4488" Type="http://schemas.openxmlformats.org/officeDocument/2006/relationships/hyperlink" Target="https://pubmed.ncbi.nlm.nih.gov/15656796" TargetMode="External"/><Relationship Id="rId5539" Type="http://schemas.openxmlformats.org/officeDocument/2006/relationships/hyperlink" Target="https://pubmed.ncbi.nlm.nih.gov/23211264" TargetMode="External"/><Relationship Id="rId6937" Type="http://schemas.openxmlformats.org/officeDocument/2006/relationships/hyperlink" Target="https://www.clinicalkey.com/content/playBy/pii?v=S2213-2198(23)00183-6" TargetMode="External"/><Relationship Id="rId9410" Type="http://schemas.openxmlformats.org/officeDocument/2006/relationships/hyperlink" Target="https://academic.oup.com/bjd/article-abstract/177/1/271/6601892?redirectedFrom=fulltext" TargetMode="External"/><Relationship Id="rId12324" Type="http://schemas.openxmlformats.org/officeDocument/2006/relationships/hyperlink" Target="https://linkinghub.elsevier.com/retrieve/pii/0887-2333(94)90014-0" TargetMode="External"/><Relationship Id="rId5953" Type="http://schemas.openxmlformats.org/officeDocument/2006/relationships/hyperlink" Target="https://pubmed.ncbi.nlm.nih.gov/18058309" TargetMode="External"/><Relationship Id="rId8012" Type="http://schemas.openxmlformats.org/officeDocument/2006/relationships/hyperlink" Target="https://academic.oup.com/bjd/article-abstract/139/4/757/6683693?redirectedFrom=fulltext" TargetMode="External"/><Relationship Id="rId11340" Type="http://schemas.openxmlformats.org/officeDocument/2006/relationships/hyperlink" Target="https://onlinelibrary.wiley.com/resolve/openurl?genre=article&amp;sid=nlm:pubmed&amp;issn=0105-1873&amp;date=1992&amp;volume=26&amp;issue=1&amp;spage=60" TargetMode="External"/><Relationship Id="rId3157" Type="http://schemas.openxmlformats.org/officeDocument/2006/relationships/hyperlink" Target="https://pubmed.ncbi.nlm.nih.gov/20953190" TargetMode="External"/><Relationship Id="rId4555" Type="http://schemas.openxmlformats.org/officeDocument/2006/relationships/hyperlink" Target="https://pubmed.ncbi.nlm.nih.gov/7654572" TargetMode="External"/><Relationship Id="rId5606" Type="http://schemas.openxmlformats.org/officeDocument/2006/relationships/hyperlink" Target="https://pubmed.ncbi.nlm.nih.gov/17199602" TargetMode="External"/><Relationship Id="rId3571" Type="http://schemas.openxmlformats.org/officeDocument/2006/relationships/hyperlink" Target="https://pubmed.ncbi.nlm.nih.gov/37799373" TargetMode="External"/><Relationship Id="rId4208" Type="http://schemas.openxmlformats.org/officeDocument/2006/relationships/hyperlink" Target="https://pubmed.ncbi.nlm.nih.gov/24080981" TargetMode="External"/><Relationship Id="rId4622" Type="http://schemas.openxmlformats.org/officeDocument/2006/relationships/hyperlink" Target="https://pubmed.ncbi.nlm.nih.gov/6118656" TargetMode="External"/><Relationship Id="rId7778" Type="http://schemas.openxmlformats.org/officeDocument/2006/relationships/hyperlink" Target="https://bmcdermatol.biomedcentral.com/articles/10.1186/s12895-015-0024-z" TargetMode="External"/><Relationship Id="rId8829" Type="http://schemas.openxmlformats.org/officeDocument/2006/relationships/hyperlink" Target="https://onlinelibrary.wiley.com/doi/10.1111/j.1463-1318.2008.01661.x" TargetMode="External"/><Relationship Id="rId10759" Type="http://schemas.openxmlformats.org/officeDocument/2006/relationships/hyperlink" Target="https://academic.oup.com/bjd/article/152/2/199/6635862" TargetMode="External"/><Relationship Id="rId492" Type="http://schemas.openxmlformats.org/officeDocument/2006/relationships/hyperlink" Target="https://pubmed.ncbi.nlm.nih.gov/8285735" TargetMode="External"/><Relationship Id="rId2173" Type="http://schemas.openxmlformats.org/officeDocument/2006/relationships/hyperlink" Target="https://pubmed.ncbi.nlm.nih.gov/26299987" TargetMode="External"/><Relationship Id="rId3224" Type="http://schemas.openxmlformats.org/officeDocument/2006/relationships/hyperlink" Target="https://pubmed.ncbi.nlm.nih.gov/10215804" TargetMode="External"/><Relationship Id="rId6794" Type="http://schemas.openxmlformats.org/officeDocument/2006/relationships/hyperlink" Target="https://academic.oup.com/bjd/article-abstract/146/4/546/6634423?redirectedFrom=fulltext" TargetMode="External"/><Relationship Id="rId7845" Type="http://schemas.openxmlformats.org/officeDocument/2006/relationships/hyperlink" Target="https://linkinghub.elsevier.com/retrieve/pii/S0022-202X(15)35000-4" TargetMode="External"/><Relationship Id="rId12181" Type="http://schemas.openxmlformats.org/officeDocument/2006/relationships/hyperlink" Target="https://onlinelibrary.wiley.com/resolve/openurl?genre=article&amp;sid=nlm:pubmed&amp;issn=0105-1873&amp;date=2003&amp;volume=49&amp;issue=1&amp;spage=1" TargetMode="External"/><Relationship Id="rId145" Type="http://schemas.openxmlformats.org/officeDocument/2006/relationships/hyperlink" Target="https://pubmed.ncbi.nlm.nih.gov/25688670" TargetMode="External"/><Relationship Id="rId2240" Type="http://schemas.openxmlformats.org/officeDocument/2006/relationships/hyperlink" Target="https://pubmed.ncbi.nlm.nih.gov/21428977" TargetMode="External"/><Relationship Id="rId5396" Type="http://schemas.openxmlformats.org/officeDocument/2006/relationships/hyperlink" Target="https://pubmed.ncbi.nlm.nih.gov/9122099" TargetMode="External"/><Relationship Id="rId6447" Type="http://schemas.openxmlformats.org/officeDocument/2006/relationships/hyperlink" Target="https://onlinelibrary.wiley.com/doi/10.1111/acel.13355" TargetMode="External"/><Relationship Id="rId6861" Type="http://schemas.openxmlformats.org/officeDocument/2006/relationships/hyperlink" Target="https://linkinghub.elsevier.com/retrieve/pii/S0190-9622(96)80118-6" TargetMode="External"/><Relationship Id="rId10826" Type="http://schemas.openxmlformats.org/officeDocument/2006/relationships/hyperlink" Target="https://academic.oup.com/bjd/article-abstract/127/1/22/6686238?redirectedFrom=fulltext" TargetMode="External"/><Relationship Id="rId212" Type="http://schemas.openxmlformats.org/officeDocument/2006/relationships/hyperlink" Target="https://pubmed.ncbi.nlm.nih.gov/22923173" TargetMode="External"/><Relationship Id="rId5049" Type="http://schemas.openxmlformats.org/officeDocument/2006/relationships/hyperlink" Target="https://pubmed.ncbi.nlm.nih.gov/10730761" TargetMode="External"/><Relationship Id="rId5463" Type="http://schemas.openxmlformats.org/officeDocument/2006/relationships/hyperlink" Target="https://pubmed.ncbi.nlm.nih.gov/36883341" TargetMode="External"/><Relationship Id="rId6514" Type="http://schemas.openxmlformats.org/officeDocument/2006/relationships/hyperlink" Target="https://onlinelibrary.wiley.com/doi/10.1111/srt.12312" TargetMode="External"/><Relationship Id="rId7912" Type="http://schemas.openxmlformats.org/officeDocument/2006/relationships/hyperlink" Target="https://core.ac.uk/reader/162671058?utm_source=linkout" TargetMode="External"/><Relationship Id="rId4065" Type="http://schemas.openxmlformats.org/officeDocument/2006/relationships/hyperlink" Target="https://pubmed.ncbi.nlm.nih.gov/9747365" TargetMode="External"/><Relationship Id="rId5116" Type="http://schemas.openxmlformats.org/officeDocument/2006/relationships/hyperlink" Target="https://pubmed.ncbi.nlm.nih.gov/1809529" TargetMode="External"/><Relationship Id="rId1659" Type="http://schemas.openxmlformats.org/officeDocument/2006/relationships/hyperlink" Target="https://pubmed.ncbi.nlm.nih.gov/9536258" TargetMode="External"/><Relationship Id="rId3081" Type="http://schemas.openxmlformats.org/officeDocument/2006/relationships/hyperlink" Target="https://pubmed.ncbi.nlm.nih.gov/28370710" TargetMode="External"/><Relationship Id="rId4132" Type="http://schemas.openxmlformats.org/officeDocument/2006/relationships/hyperlink" Target="https://pubmed.ncbi.nlm.nih.gov/36312821" TargetMode="External"/><Relationship Id="rId5530" Type="http://schemas.openxmlformats.org/officeDocument/2006/relationships/hyperlink" Target="https://pubmed.ncbi.nlm.nih.gov/24063610" TargetMode="External"/><Relationship Id="rId7288" Type="http://schemas.openxmlformats.org/officeDocument/2006/relationships/hyperlink" Target="https://academic.oup.com/ced/article/45/7/816/6597970" TargetMode="External"/><Relationship Id="rId8686" Type="http://schemas.openxmlformats.org/officeDocument/2006/relationships/hyperlink" Target="https://academic.oup.com/toxsci/article/189/1/20/6608713" TargetMode="External"/><Relationship Id="rId9737" Type="http://schemas.openxmlformats.org/officeDocument/2006/relationships/hyperlink" Target="https://www.nature.com/articles/s41467-021-27447-6" TargetMode="External"/><Relationship Id="rId11667" Type="http://schemas.openxmlformats.org/officeDocument/2006/relationships/hyperlink" Target="https://europepmc.org/abstract/MED/36792321" TargetMode="External"/><Relationship Id="rId1726" Type="http://schemas.openxmlformats.org/officeDocument/2006/relationships/hyperlink" Target="https://pubmed.ncbi.nlm.nih.gov/32645436" TargetMode="External"/><Relationship Id="rId8339" Type="http://schemas.openxmlformats.org/officeDocument/2006/relationships/hyperlink" Target="https://linkinghub.elsevier.com/retrieve/pii/S0022-202X(15)32385-X" TargetMode="External"/><Relationship Id="rId8753" Type="http://schemas.openxmlformats.org/officeDocument/2006/relationships/hyperlink" Target="https://europepmc.org/abstract/MED/35919496" TargetMode="External"/><Relationship Id="rId9804" Type="http://schemas.openxmlformats.org/officeDocument/2006/relationships/hyperlink" Target="https://linkinghub.elsevier.com/retrieve/pii/S0022-202X(15)41849-4" TargetMode="External"/><Relationship Id="rId10269" Type="http://schemas.openxmlformats.org/officeDocument/2006/relationships/hyperlink" Target="https://onlinelibrary.wiley.com/resolve/openurl?genre=article&amp;sid=nlm:pubmed&amp;issn=0105-1873&amp;date=1993&amp;volume=29&amp;issue=1&amp;spage=47" TargetMode="External"/><Relationship Id="rId10683" Type="http://schemas.openxmlformats.org/officeDocument/2006/relationships/hyperlink" Target="https://onlinelibrary.wiley.com/resolve/openurl?genre=article&amp;sid=nlm:pubmed&amp;issn=0007-0963&amp;date=1997&amp;volume=137&amp;issue=5&amp;spage=665" TargetMode="External"/><Relationship Id="rId11734" Type="http://schemas.openxmlformats.org/officeDocument/2006/relationships/hyperlink" Target="https://academic.oup.com/occmed/article/63/2/116/1375638" TargetMode="External"/><Relationship Id="rId18" Type="http://schemas.openxmlformats.org/officeDocument/2006/relationships/hyperlink" Target="https://pubmed.ncbi.nlm.nih.gov/36763867" TargetMode="External"/><Relationship Id="rId3898" Type="http://schemas.openxmlformats.org/officeDocument/2006/relationships/hyperlink" Target="https://pubmed.ncbi.nlm.nih.gov/20836207" TargetMode="External"/><Relationship Id="rId4949" Type="http://schemas.openxmlformats.org/officeDocument/2006/relationships/hyperlink" Target="https://pubmed.ncbi.nlm.nih.gov/17935513" TargetMode="External"/><Relationship Id="rId7355" Type="http://schemas.openxmlformats.org/officeDocument/2006/relationships/hyperlink" Target="https://academic.oup.com/ced/article-abstract/38/8/921/6592011?redirectedFrom=fulltext" TargetMode="External"/><Relationship Id="rId8406" Type="http://schemas.openxmlformats.org/officeDocument/2006/relationships/hyperlink" Target="https://onlinelibrary.wiley.com/doi/10.1111/pde.15090" TargetMode="External"/><Relationship Id="rId8820" Type="http://schemas.openxmlformats.org/officeDocument/2006/relationships/hyperlink" Target="https://academic.oup.com/ced/article-abstract/48/4/382/6831456?redirectedFrom=fulltext" TargetMode="External"/><Relationship Id="rId10336" Type="http://schemas.openxmlformats.org/officeDocument/2006/relationships/hyperlink" Target="https://academic.oup.com/bjd/article-abstract/144/6/1228/6690969?redirectedFrom=fulltext" TargetMode="External"/><Relationship Id="rId3965" Type="http://schemas.openxmlformats.org/officeDocument/2006/relationships/hyperlink" Target="https://pubmed.ncbi.nlm.nih.gov/7672939" TargetMode="External"/><Relationship Id="rId6371" Type="http://schemas.openxmlformats.org/officeDocument/2006/relationships/hyperlink" Target="https://pubmed.ncbi.nlm.nih.gov/20729301" TargetMode="External"/><Relationship Id="rId7008" Type="http://schemas.openxmlformats.org/officeDocument/2006/relationships/hyperlink" Target="https://www.nature.com/articles/ejhg200840" TargetMode="External"/><Relationship Id="rId7422" Type="http://schemas.openxmlformats.org/officeDocument/2006/relationships/hyperlink" Target="https://link.springer.com/article/10.1007/s12325-022-02065-w" TargetMode="External"/><Relationship Id="rId10750" Type="http://schemas.openxmlformats.org/officeDocument/2006/relationships/hyperlink" Target="https://academic.oup.com/bjd/article-abstract/155/4/737/6636972?redirectedFrom=fulltext" TargetMode="External"/><Relationship Id="rId11801" Type="http://schemas.openxmlformats.org/officeDocument/2006/relationships/hyperlink" Target="https://academic.oup.com/bjd/article-abstract/157/3/624/6640911?redirectedFrom=fulltext" TargetMode="External"/><Relationship Id="rId886" Type="http://schemas.openxmlformats.org/officeDocument/2006/relationships/hyperlink" Target="https://pubmed.ncbi.nlm.nih.gov/37119282" TargetMode="External"/><Relationship Id="rId2567" Type="http://schemas.openxmlformats.org/officeDocument/2006/relationships/hyperlink" Target="https://pubmed.ncbi.nlm.nih.gov/32866988" TargetMode="External"/><Relationship Id="rId3618" Type="http://schemas.openxmlformats.org/officeDocument/2006/relationships/hyperlink" Target="https://pubmed.ncbi.nlm.nih.gov/31462472" TargetMode="External"/><Relationship Id="rId6024" Type="http://schemas.openxmlformats.org/officeDocument/2006/relationships/hyperlink" Target="https://pubmed.ncbi.nlm.nih.gov/11683833" TargetMode="External"/><Relationship Id="rId9594" Type="http://schemas.openxmlformats.org/officeDocument/2006/relationships/hyperlink" Target="https://bpspubs.onlinelibrary.wiley.com/doi/10.1111/j.1476-5381.2011.01615.x" TargetMode="External"/><Relationship Id="rId10403" Type="http://schemas.openxmlformats.org/officeDocument/2006/relationships/hyperlink" Target="https://academic.oup.com/ced/article-abstract/17/2/87/6629136?redirectedFrom=fulltext" TargetMode="External"/><Relationship Id="rId2" Type="http://schemas.openxmlformats.org/officeDocument/2006/relationships/hyperlink" Target="https://pubmed.ncbi.nlm.nih.gov/37503679" TargetMode="External"/><Relationship Id="rId539" Type="http://schemas.openxmlformats.org/officeDocument/2006/relationships/hyperlink" Target="https://pubmed.ncbi.nlm.nih.gov/2923798" TargetMode="External"/><Relationship Id="rId1169" Type="http://schemas.openxmlformats.org/officeDocument/2006/relationships/hyperlink" Target="https://pubmed.ncbi.nlm.nih.gov/28540589" TargetMode="External"/><Relationship Id="rId1583" Type="http://schemas.openxmlformats.org/officeDocument/2006/relationships/hyperlink" Target="https://pubmed.ncbi.nlm.nih.gov/15144471" TargetMode="External"/><Relationship Id="rId2981" Type="http://schemas.openxmlformats.org/officeDocument/2006/relationships/hyperlink" Target="https://pubmed.ncbi.nlm.nih.gov/8618022" TargetMode="External"/><Relationship Id="rId5040" Type="http://schemas.openxmlformats.org/officeDocument/2006/relationships/hyperlink" Target="https://pubmed.ncbi.nlm.nih.gov/11016673" TargetMode="External"/><Relationship Id="rId8196" Type="http://schemas.openxmlformats.org/officeDocument/2006/relationships/hyperlink" Target="https://academic.oup.com/ced/article-abstract/28/6/668/6626840?redirectedFrom=fulltext" TargetMode="External"/><Relationship Id="rId9247" Type="http://schemas.openxmlformats.org/officeDocument/2006/relationships/hyperlink" Target="https://onlinelibrary.wiley.com/resolve/openurl?genre=article&amp;sid=nlm:pubmed&amp;issn=0906-6705&amp;date=2002&amp;volume=11&amp;issue=2&amp;spage=107" TargetMode="External"/><Relationship Id="rId953" Type="http://schemas.openxmlformats.org/officeDocument/2006/relationships/hyperlink" Target="https://pubmed.ncbi.nlm.nih.gov/28917466" TargetMode="External"/><Relationship Id="rId1236" Type="http://schemas.openxmlformats.org/officeDocument/2006/relationships/hyperlink" Target="https://pubmed.ncbi.nlm.nih.gov/20545953" TargetMode="External"/><Relationship Id="rId2634" Type="http://schemas.openxmlformats.org/officeDocument/2006/relationships/hyperlink" Target="https://pubmed.ncbi.nlm.nih.gov/29138120" TargetMode="External"/><Relationship Id="rId8263" Type="http://schemas.openxmlformats.org/officeDocument/2006/relationships/hyperlink" Target="https://linkinghub.elsevier.com/retrieve/pii/S0022-202X(20)31370-1" TargetMode="External"/><Relationship Id="rId9661" Type="http://schemas.openxmlformats.org/officeDocument/2006/relationships/hyperlink" Target="https://europepmc.org/abstract/MED/32936291" TargetMode="External"/><Relationship Id="rId11177" Type="http://schemas.openxmlformats.org/officeDocument/2006/relationships/hyperlink" Target="https://onlinelibrary.wiley.com/doi/10.1111/j.1600-0536.2008.01358.x" TargetMode="External"/><Relationship Id="rId11591" Type="http://schemas.openxmlformats.org/officeDocument/2006/relationships/hyperlink" Target="https://academic.oup.com/jnci/article/89/6/354/2526955" TargetMode="External"/><Relationship Id="rId12228" Type="http://schemas.openxmlformats.org/officeDocument/2006/relationships/hyperlink" Target="https://onlinelibrary.wiley.com/resolve/openurl?genre=article&amp;sid=nlm:pubmed&amp;issn=0105-1873&amp;date=2000&amp;volume=42&amp;issue=3&amp;spage=164" TargetMode="External"/><Relationship Id="rId606" Type="http://schemas.openxmlformats.org/officeDocument/2006/relationships/hyperlink" Target="https://pubmed.ncbi.nlm.nih.gov/29675335" TargetMode="External"/><Relationship Id="rId1650" Type="http://schemas.openxmlformats.org/officeDocument/2006/relationships/hyperlink" Target="https://pubmed.ncbi.nlm.nih.gov/10374045" TargetMode="External"/><Relationship Id="rId2701" Type="http://schemas.openxmlformats.org/officeDocument/2006/relationships/hyperlink" Target="https://pubmed.ncbi.nlm.nih.gov/25501379" TargetMode="External"/><Relationship Id="rId5857" Type="http://schemas.openxmlformats.org/officeDocument/2006/relationships/hyperlink" Target="https://pubmed.ncbi.nlm.nih.gov/24534002" TargetMode="External"/><Relationship Id="rId6908" Type="http://schemas.openxmlformats.org/officeDocument/2006/relationships/hyperlink" Target="https://core.ac.uk/reader/82741653?utm_source=linkout" TargetMode="External"/><Relationship Id="rId9314" Type="http://schemas.openxmlformats.org/officeDocument/2006/relationships/hyperlink" Target="https://linkinghub.elsevier.com/retrieve/pii/S0022-202X(15)57487-3" TargetMode="External"/><Relationship Id="rId10193" Type="http://schemas.openxmlformats.org/officeDocument/2006/relationships/hyperlink" Target="https://linkinghub.elsevier.com/retrieve/pii/0042-6989(71)90140-4" TargetMode="External"/><Relationship Id="rId11244" Type="http://schemas.openxmlformats.org/officeDocument/2006/relationships/hyperlink" Target="https://onlinelibrary.wiley.com/resolve/openurl?genre=article&amp;sid=nlm:pubmed&amp;issn=0105-1873&amp;date=2003&amp;volume=48&amp;issue=6&amp;spage=317" TargetMode="External"/><Relationship Id="rId1303" Type="http://schemas.openxmlformats.org/officeDocument/2006/relationships/hyperlink" Target="https://pubmed.ncbi.nlm.nih.gov/36039505" TargetMode="External"/><Relationship Id="rId4459" Type="http://schemas.openxmlformats.org/officeDocument/2006/relationships/hyperlink" Target="https://pubmed.ncbi.nlm.nih.gov/19207701" TargetMode="External"/><Relationship Id="rId4873" Type="http://schemas.openxmlformats.org/officeDocument/2006/relationships/hyperlink" Target="https://pubmed.ncbi.nlm.nih.gov/21905066" TargetMode="External"/><Relationship Id="rId5924" Type="http://schemas.openxmlformats.org/officeDocument/2006/relationships/hyperlink" Target="https://pubmed.ncbi.nlm.nih.gov/18848616" TargetMode="External"/><Relationship Id="rId8330" Type="http://schemas.openxmlformats.org/officeDocument/2006/relationships/hyperlink" Target="https://linkinghub.elsevier.com/retrieve/pii/S0190-9622(05)02711-8" TargetMode="External"/><Relationship Id="rId10260" Type="http://schemas.openxmlformats.org/officeDocument/2006/relationships/hyperlink" Target="https://academic.oup.com/ced/article-abstract/23/1/35/6627649?redirectedFrom=fulltext" TargetMode="External"/><Relationship Id="rId11311" Type="http://schemas.openxmlformats.org/officeDocument/2006/relationships/hyperlink" Target="https://onlinelibrary.wiley.com/resolve/openurl?genre=article&amp;sid=nlm:pubmed&amp;issn=0105-1873&amp;date=1997&amp;volume=37&amp;issue=3&amp;spage=138" TargetMode="External"/><Relationship Id="rId3475" Type="http://schemas.openxmlformats.org/officeDocument/2006/relationships/hyperlink" Target="https://pubmed.ncbi.nlm.nih.gov/27910127" TargetMode="External"/><Relationship Id="rId4526" Type="http://schemas.openxmlformats.org/officeDocument/2006/relationships/hyperlink" Target="https://pubmed.ncbi.nlm.nih.gov/9034688" TargetMode="External"/><Relationship Id="rId4940" Type="http://schemas.openxmlformats.org/officeDocument/2006/relationships/hyperlink" Target="https://pubmed.ncbi.nlm.nih.gov/17703496" TargetMode="External"/><Relationship Id="rId396" Type="http://schemas.openxmlformats.org/officeDocument/2006/relationships/hyperlink" Target="https://pubmed.ncbi.nlm.nih.gov/12366416" TargetMode="External"/><Relationship Id="rId2077" Type="http://schemas.openxmlformats.org/officeDocument/2006/relationships/hyperlink" Target="https://pubmed.ncbi.nlm.nih.gov/34556247" TargetMode="External"/><Relationship Id="rId2491" Type="http://schemas.openxmlformats.org/officeDocument/2006/relationships/hyperlink" Target="https://pubmed.ncbi.nlm.nih.gov/35663774" TargetMode="External"/><Relationship Id="rId3128" Type="http://schemas.openxmlformats.org/officeDocument/2006/relationships/hyperlink" Target="https://pubmed.ncbi.nlm.nih.gov/23474447" TargetMode="External"/><Relationship Id="rId3542" Type="http://schemas.openxmlformats.org/officeDocument/2006/relationships/hyperlink" Target="https://pubmed.ncbi.nlm.nih.gov/19016697" TargetMode="External"/><Relationship Id="rId6698" Type="http://schemas.openxmlformats.org/officeDocument/2006/relationships/hyperlink" Target="https://academic.oup.com/bjd/article-abstract/159/2/491/6641396?redirectedFrom=fulltext" TargetMode="External"/><Relationship Id="rId7749" Type="http://schemas.openxmlformats.org/officeDocument/2006/relationships/hyperlink" Target="http://hdl.handle.net/2445/110940" TargetMode="External"/><Relationship Id="rId12085" Type="http://schemas.openxmlformats.org/officeDocument/2006/relationships/hyperlink" Target="https://www.clinicalkey.com/content/playBy/pii?v=S1471-4906(08)00274-3" TargetMode="External"/><Relationship Id="rId463" Type="http://schemas.openxmlformats.org/officeDocument/2006/relationships/hyperlink" Target="https://pubmed.ncbi.nlm.nih.gov/9747352" TargetMode="External"/><Relationship Id="rId1093" Type="http://schemas.openxmlformats.org/officeDocument/2006/relationships/hyperlink" Target="https://pubmed.ncbi.nlm.nih.gov/34362923" TargetMode="External"/><Relationship Id="rId2144" Type="http://schemas.openxmlformats.org/officeDocument/2006/relationships/hyperlink" Target="https://pubmed.ncbi.nlm.nih.gov/29402777" TargetMode="External"/><Relationship Id="rId9171" Type="http://schemas.openxmlformats.org/officeDocument/2006/relationships/hyperlink" Target="https://linkinghub.elsevier.com/retrieve/pii/S0022-202X(15)33562-4" TargetMode="External"/><Relationship Id="rId116" Type="http://schemas.openxmlformats.org/officeDocument/2006/relationships/hyperlink" Target="https://pubmed.ncbi.nlm.nih.gov/28843296" TargetMode="External"/><Relationship Id="rId530" Type="http://schemas.openxmlformats.org/officeDocument/2006/relationships/hyperlink" Target="https://pubmed.ncbi.nlm.nih.gov/2178558" TargetMode="External"/><Relationship Id="rId1160" Type="http://schemas.openxmlformats.org/officeDocument/2006/relationships/hyperlink" Target="https://pubmed.ncbi.nlm.nih.gov/28821532" TargetMode="External"/><Relationship Id="rId2211" Type="http://schemas.openxmlformats.org/officeDocument/2006/relationships/hyperlink" Target="https://pubmed.ncbi.nlm.nih.gov/24084074" TargetMode="External"/><Relationship Id="rId5367" Type="http://schemas.openxmlformats.org/officeDocument/2006/relationships/hyperlink" Target="https://pubmed.ncbi.nlm.nih.gov/10340440" TargetMode="External"/><Relationship Id="rId6765" Type="http://schemas.openxmlformats.org/officeDocument/2006/relationships/hyperlink" Target="https://academic.oup.com/bjd/article-abstract/151/6/1227/6635719?redirectedFrom=fulltext" TargetMode="External"/><Relationship Id="rId7816" Type="http://schemas.openxmlformats.org/officeDocument/2006/relationships/hyperlink" Target="https://academic.oup.com/bjd/article-abstract/168/3/474/6614561?redirectedFrom=fulltext" TargetMode="External"/><Relationship Id="rId12152" Type="http://schemas.openxmlformats.org/officeDocument/2006/relationships/hyperlink" Target="https://onlinelibrary.wiley.com/doi/10.1111/j.0105-1873.2005.00627.x" TargetMode="External"/><Relationship Id="rId5781" Type="http://schemas.openxmlformats.org/officeDocument/2006/relationships/hyperlink" Target="https://pubmed.ncbi.nlm.nih.gov/29969827" TargetMode="External"/><Relationship Id="rId6418" Type="http://schemas.openxmlformats.org/officeDocument/2006/relationships/hyperlink" Target="https://linkinghub.elsevier.com/retrieve/pii/S0022-202X(23)00077-5" TargetMode="External"/><Relationship Id="rId6832" Type="http://schemas.openxmlformats.org/officeDocument/2006/relationships/hyperlink" Target="https://www.cochranelibrary.com/cdsr/doi/10.1002/14651858.CD001213/full" TargetMode="External"/><Relationship Id="rId9988" Type="http://schemas.openxmlformats.org/officeDocument/2006/relationships/hyperlink" Target="https://academic.oup.com/bjd/article-abstract/169/1/226/6615268?redirectedFrom=fulltext" TargetMode="External"/><Relationship Id="rId1977" Type="http://schemas.openxmlformats.org/officeDocument/2006/relationships/hyperlink" Target="https://pubmed.ncbi.nlm.nih.gov/19681860" TargetMode="External"/><Relationship Id="rId4383" Type="http://schemas.openxmlformats.org/officeDocument/2006/relationships/hyperlink" Target="https://pubmed.ncbi.nlm.nih.gov/36755116" TargetMode="External"/><Relationship Id="rId5434" Type="http://schemas.openxmlformats.org/officeDocument/2006/relationships/hyperlink" Target="https://pubmed.ncbi.nlm.nih.gov/36474241" TargetMode="External"/><Relationship Id="rId4036" Type="http://schemas.openxmlformats.org/officeDocument/2006/relationships/hyperlink" Target="https://pubmed.ncbi.nlm.nih.gov/11217991" TargetMode="External"/><Relationship Id="rId4450" Type="http://schemas.openxmlformats.org/officeDocument/2006/relationships/hyperlink" Target="https://pubmed.ncbi.nlm.nih.gov/21309810" TargetMode="External"/><Relationship Id="rId5501" Type="http://schemas.openxmlformats.org/officeDocument/2006/relationships/hyperlink" Target="https://pubmed.ncbi.nlm.nih.gov/32563319" TargetMode="External"/><Relationship Id="rId8657" Type="http://schemas.openxmlformats.org/officeDocument/2006/relationships/hyperlink" Target="https://www.nature.com/articles/ng0697-184" TargetMode="External"/><Relationship Id="rId9708" Type="http://schemas.openxmlformats.org/officeDocument/2006/relationships/hyperlink" Target="https://linkinghub.elsevier.com/retrieve/pii/S0022-202X(23)00106-9" TargetMode="External"/><Relationship Id="rId10587" Type="http://schemas.openxmlformats.org/officeDocument/2006/relationships/hyperlink" Target="https://pilotfeasibilitystudies.biomedcentral.com/articles/10.1186/s40814-015-0005-3" TargetMode="External"/><Relationship Id="rId11638" Type="http://schemas.openxmlformats.org/officeDocument/2006/relationships/hyperlink" Target="https://academic.oup.com/occmed/article/63/2/89/1376281" TargetMode="External"/><Relationship Id="rId11985" Type="http://schemas.openxmlformats.org/officeDocument/2006/relationships/hyperlink" Target="https://linkinghub.elsevier.com/retrieve/pii/S0273-2300(23)00070-3" TargetMode="External"/><Relationship Id="rId3052" Type="http://schemas.openxmlformats.org/officeDocument/2006/relationships/hyperlink" Target="https://pubmed.ncbi.nlm.nih.gov/32691939" TargetMode="External"/><Relationship Id="rId4103" Type="http://schemas.openxmlformats.org/officeDocument/2006/relationships/hyperlink" Target="https://pubmed.ncbi.nlm.nih.gov/1451476" TargetMode="External"/><Relationship Id="rId7259" Type="http://schemas.openxmlformats.org/officeDocument/2006/relationships/hyperlink" Target="https://europepmc.org/abstract/MED/36381183" TargetMode="External"/><Relationship Id="rId7673" Type="http://schemas.openxmlformats.org/officeDocument/2006/relationships/hyperlink" Target="https://trialsjournal.biomedcentral.com/articles/10.1186/s13063-021-05276-8" TargetMode="External"/><Relationship Id="rId8724" Type="http://schemas.openxmlformats.org/officeDocument/2006/relationships/hyperlink" Target="https://aacijournal.biomedcentral.com/articles/10.1186/s13223-015-0088-7" TargetMode="External"/><Relationship Id="rId6275" Type="http://schemas.openxmlformats.org/officeDocument/2006/relationships/hyperlink" Target="https://pubmed.ncbi.nlm.nih.gov/8440068" TargetMode="External"/><Relationship Id="rId7326" Type="http://schemas.openxmlformats.org/officeDocument/2006/relationships/hyperlink" Target="https://www.dovepress.com/evaluation-of-psoriasis-patientsrsquo-attitudes-toward-benefitndashris-peer-reviewed-fulltext-article-PPA" TargetMode="External"/><Relationship Id="rId10654" Type="http://schemas.openxmlformats.org/officeDocument/2006/relationships/hyperlink" Target="https://linkinghub.elsevier.com/retrieve/pii/S0022-202X(15)30688-6" TargetMode="External"/><Relationship Id="rId11705" Type="http://schemas.openxmlformats.org/officeDocument/2006/relationships/hyperlink" Target="https://academic.oup.com/occmed/article/69/4/290/5489134" TargetMode="External"/><Relationship Id="rId3869" Type="http://schemas.openxmlformats.org/officeDocument/2006/relationships/hyperlink" Target="https://pubmed.ncbi.nlm.nih.gov/3183934" TargetMode="External"/><Relationship Id="rId5291" Type="http://schemas.openxmlformats.org/officeDocument/2006/relationships/hyperlink" Target="https://pubmed.ncbi.nlm.nih.gov/26995023" TargetMode="External"/><Relationship Id="rId6342" Type="http://schemas.openxmlformats.org/officeDocument/2006/relationships/hyperlink" Target="https://pubmed.ncbi.nlm.nih.gov/26778371" TargetMode="External"/><Relationship Id="rId7740" Type="http://schemas.openxmlformats.org/officeDocument/2006/relationships/hyperlink" Target="https://academic.oup.com/bjd/article-abstract/179/2/540/6730965?redirectedFrom=fulltext" TargetMode="External"/><Relationship Id="rId9498" Type="http://schemas.openxmlformats.org/officeDocument/2006/relationships/hyperlink" Target="https://linkinghub.elsevier.com/retrieve/pii/S0022-202X(15)33519-3" TargetMode="External"/><Relationship Id="rId10307" Type="http://schemas.openxmlformats.org/officeDocument/2006/relationships/hyperlink" Target="https://academic.oup.com/bjd/article-abstract/156/6/1388/6643731?redirectedFrom=fulltext" TargetMode="External"/><Relationship Id="rId10721" Type="http://schemas.openxmlformats.org/officeDocument/2006/relationships/hyperlink" Target="https://academic.oup.com/bjd/article-abstract/165/1/1/6644077?redirectedFrom=fulltext" TargetMode="External"/><Relationship Id="rId2885" Type="http://schemas.openxmlformats.org/officeDocument/2006/relationships/hyperlink" Target="https://pubmed.ncbi.nlm.nih.gov/15347336" TargetMode="External"/><Relationship Id="rId3936" Type="http://schemas.openxmlformats.org/officeDocument/2006/relationships/hyperlink" Target="https://pubmed.ncbi.nlm.nih.gov/17573874" TargetMode="External"/><Relationship Id="rId12479" Type="http://schemas.openxmlformats.org/officeDocument/2006/relationships/hyperlink" Target="https://onlinelibrary.wiley.com/doi/10.1002/ijc.29334" TargetMode="External"/><Relationship Id="rId857" Type="http://schemas.openxmlformats.org/officeDocument/2006/relationships/hyperlink" Target="https://pubmed.ncbi.nlm.nih.gov/19207701" TargetMode="External"/><Relationship Id="rId1487" Type="http://schemas.openxmlformats.org/officeDocument/2006/relationships/hyperlink" Target="https://pubmed.ncbi.nlm.nih.gov/21271989" TargetMode="External"/><Relationship Id="rId2538" Type="http://schemas.openxmlformats.org/officeDocument/2006/relationships/hyperlink" Target="https://pubmed.ncbi.nlm.nih.gov/34694680" TargetMode="External"/><Relationship Id="rId2952" Type="http://schemas.openxmlformats.org/officeDocument/2006/relationships/hyperlink" Target="https://pubmed.ncbi.nlm.nih.gov/10469319" TargetMode="External"/><Relationship Id="rId9565" Type="http://schemas.openxmlformats.org/officeDocument/2006/relationships/hyperlink" Target="https://academic.oup.com/bjd/article/184/3/575/6702182" TargetMode="External"/><Relationship Id="rId11495" Type="http://schemas.openxmlformats.org/officeDocument/2006/relationships/hyperlink" Target="https://medicaljournalssweden.se/actadv/article/view/5159" TargetMode="External"/><Relationship Id="rId12546" Type="http://schemas.openxmlformats.org/officeDocument/2006/relationships/hyperlink" Target="https://onlinelibrary.wiley.com/doi/10.1111/j.1067-1927.2005.130403.x" TargetMode="External"/><Relationship Id="rId924" Type="http://schemas.openxmlformats.org/officeDocument/2006/relationships/hyperlink" Target="https://pubmed.ncbi.nlm.nih.gov/32761560" TargetMode="External"/><Relationship Id="rId1554" Type="http://schemas.openxmlformats.org/officeDocument/2006/relationships/hyperlink" Target="https://pubmed.ncbi.nlm.nih.gov/16935684" TargetMode="External"/><Relationship Id="rId2605" Type="http://schemas.openxmlformats.org/officeDocument/2006/relationships/hyperlink" Target="https://pubmed.ncbi.nlm.nih.gov/32618001" TargetMode="External"/><Relationship Id="rId5011" Type="http://schemas.openxmlformats.org/officeDocument/2006/relationships/hyperlink" Target="https://pubmed.ncbi.nlm.nih.gov/12687617" TargetMode="External"/><Relationship Id="rId8167" Type="http://schemas.openxmlformats.org/officeDocument/2006/relationships/hyperlink" Target="https://www.clinicalkey.com/content/playBy/pii?v=S0190-9622(06)02020-2" TargetMode="External"/><Relationship Id="rId8581" Type="http://schemas.openxmlformats.org/officeDocument/2006/relationships/hyperlink" Target="https://onlinelibrary.wiley.com/doi/10.1111/j.1365-2222.2010.03522.x" TargetMode="External"/><Relationship Id="rId9218" Type="http://schemas.openxmlformats.org/officeDocument/2006/relationships/hyperlink" Target="https://academic.oup.com/ced/article-abstract/29/5/486/6626514?redirectedFrom=fulltext" TargetMode="External"/><Relationship Id="rId9632" Type="http://schemas.openxmlformats.org/officeDocument/2006/relationships/hyperlink" Target="https://academic.oup.com/ced/article-abstract/27/8/670/6626236?redirectedFrom=fulltext" TargetMode="External"/><Relationship Id="rId10097" Type="http://schemas.openxmlformats.org/officeDocument/2006/relationships/hyperlink" Target="https://medicaljournalssweden.se/actadv/article/view/9042" TargetMode="External"/><Relationship Id="rId11148" Type="http://schemas.openxmlformats.org/officeDocument/2006/relationships/hyperlink" Target="https://onlinelibrary.wiley.com/doi/10.1111/j.1600-0536.2009.01695.x" TargetMode="External"/><Relationship Id="rId11562" Type="http://schemas.openxmlformats.org/officeDocument/2006/relationships/hyperlink" Target="https://academic.oup.com/carcin/article/23/12/2051/2608329" TargetMode="External"/><Relationship Id="rId1207" Type="http://schemas.openxmlformats.org/officeDocument/2006/relationships/hyperlink" Target="https://pubmed.ncbi.nlm.nih.gov/24400977" TargetMode="External"/><Relationship Id="rId1621" Type="http://schemas.openxmlformats.org/officeDocument/2006/relationships/hyperlink" Target="https://pubmed.ncbi.nlm.nih.gov/11422026" TargetMode="External"/><Relationship Id="rId4777" Type="http://schemas.openxmlformats.org/officeDocument/2006/relationships/hyperlink" Target="https://pubmed.ncbi.nlm.nih.gov/32247849" TargetMode="External"/><Relationship Id="rId5828" Type="http://schemas.openxmlformats.org/officeDocument/2006/relationships/hyperlink" Target="https://pubmed.ncbi.nlm.nih.gov/28691948" TargetMode="External"/><Relationship Id="rId7183" Type="http://schemas.openxmlformats.org/officeDocument/2006/relationships/hyperlink" Target="https://journals.lww.com/co-allergy/abstract/2015/10000/biomarkers_for_atopic_dermatitis__a_systematic.10.aspx" TargetMode="External"/><Relationship Id="rId8234" Type="http://schemas.openxmlformats.org/officeDocument/2006/relationships/hyperlink" Target="https://insight.jci.org/articles/view/156643" TargetMode="External"/><Relationship Id="rId10164" Type="http://schemas.openxmlformats.org/officeDocument/2006/relationships/hyperlink" Target="https://academic.oup.com/ced/article-abstract/24/2/127/6627655?redirectedFrom=fulltext" TargetMode="External"/><Relationship Id="rId11215" Type="http://schemas.openxmlformats.org/officeDocument/2006/relationships/hyperlink" Target="https://academic.oup.com/ced/article-abstract/30/6/655/6626982?redirectedFrom=fulltext" TargetMode="External"/><Relationship Id="rId3379" Type="http://schemas.openxmlformats.org/officeDocument/2006/relationships/hyperlink" Target="https://pubmed.ncbi.nlm.nih.gov/36787993" TargetMode="External"/><Relationship Id="rId3793" Type="http://schemas.openxmlformats.org/officeDocument/2006/relationships/hyperlink" Target="https://pubmed.ncbi.nlm.nih.gov/19903181" TargetMode="External"/><Relationship Id="rId7250" Type="http://schemas.openxmlformats.org/officeDocument/2006/relationships/hyperlink" Target="https://europepmc.org/abstract/MED/37631933" TargetMode="External"/><Relationship Id="rId8301" Type="http://schemas.openxmlformats.org/officeDocument/2006/relationships/hyperlink" Target="https://onlinelibrary.wiley.com/doi/10.1002/acr.22284" TargetMode="External"/><Relationship Id="rId2395" Type="http://schemas.openxmlformats.org/officeDocument/2006/relationships/hyperlink" Target="https://pubmed.ncbi.nlm.nih.gov/25135047" TargetMode="External"/><Relationship Id="rId3446" Type="http://schemas.openxmlformats.org/officeDocument/2006/relationships/hyperlink" Target="https://pubmed.ncbi.nlm.nih.gov/31290949" TargetMode="External"/><Relationship Id="rId4844" Type="http://schemas.openxmlformats.org/officeDocument/2006/relationships/hyperlink" Target="https://pubmed.ncbi.nlm.nih.gov/23889298" TargetMode="External"/><Relationship Id="rId10231" Type="http://schemas.openxmlformats.org/officeDocument/2006/relationships/hyperlink" Target="https://academic.oup.com/bjd/article-abstract/164/6/1405/6644308?redirectedFrom=fulltext" TargetMode="External"/><Relationship Id="rId367" Type="http://schemas.openxmlformats.org/officeDocument/2006/relationships/hyperlink" Target="https://pubmed.ncbi.nlm.nih.gov/15246741" TargetMode="External"/><Relationship Id="rId2048" Type="http://schemas.openxmlformats.org/officeDocument/2006/relationships/hyperlink" Target="https://pubmed.ncbi.nlm.nih.gov/37332880" TargetMode="External"/><Relationship Id="rId3860" Type="http://schemas.openxmlformats.org/officeDocument/2006/relationships/hyperlink" Target="https://pubmed.ncbi.nlm.nih.gov/9205497" TargetMode="External"/><Relationship Id="rId4911" Type="http://schemas.openxmlformats.org/officeDocument/2006/relationships/hyperlink" Target="https://pubmed.ncbi.nlm.nih.gov/19260924" TargetMode="External"/><Relationship Id="rId9075" Type="http://schemas.openxmlformats.org/officeDocument/2006/relationships/hyperlink" Target="https://onlinelibrary.wiley.com/doi/10.1111/pde.12092" TargetMode="External"/><Relationship Id="rId781" Type="http://schemas.openxmlformats.org/officeDocument/2006/relationships/hyperlink" Target="https://pubmed.ncbi.nlm.nih.gov/30347448" TargetMode="External"/><Relationship Id="rId2462" Type="http://schemas.openxmlformats.org/officeDocument/2006/relationships/hyperlink" Target="https://pubmed.ncbi.nlm.nih.gov/12100696" TargetMode="External"/><Relationship Id="rId3513" Type="http://schemas.openxmlformats.org/officeDocument/2006/relationships/hyperlink" Target="https://pubmed.ncbi.nlm.nih.gov/22324561" TargetMode="External"/><Relationship Id="rId6669" Type="http://schemas.openxmlformats.org/officeDocument/2006/relationships/hyperlink" Target="https://academic.oup.com/ced/article-abstract/34/5/618/6625007?redirectedFrom=fulltext" TargetMode="External"/><Relationship Id="rId8091" Type="http://schemas.openxmlformats.org/officeDocument/2006/relationships/hyperlink" Target="https://academic.oup.com/ced/article-abstract/44/3/356/6597472?redirectedFrom=fulltext" TargetMode="External"/><Relationship Id="rId12056" Type="http://schemas.openxmlformats.org/officeDocument/2006/relationships/hyperlink" Target="https://onlinelibrary.wiley.com/doi/10.1111/j.1600-0536.2012.02095.x" TargetMode="External"/><Relationship Id="rId12470" Type="http://schemas.openxmlformats.org/officeDocument/2006/relationships/hyperlink" Target="https://europepmc.org/abstract/MED/3157419" TargetMode="External"/><Relationship Id="rId434" Type="http://schemas.openxmlformats.org/officeDocument/2006/relationships/hyperlink" Target="https://pubmed.ncbi.nlm.nih.gov/11167966" TargetMode="External"/><Relationship Id="rId1064" Type="http://schemas.openxmlformats.org/officeDocument/2006/relationships/hyperlink" Target="https://pubmed.ncbi.nlm.nih.gov/34767815" TargetMode="External"/><Relationship Id="rId2115" Type="http://schemas.openxmlformats.org/officeDocument/2006/relationships/hyperlink" Target="https://pubmed.ncbi.nlm.nih.gov/30972747" TargetMode="External"/><Relationship Id="rId5685" Type="http://schemas.openxmlformats.org/officeDocument/2006/relationships/hyperlink" Target="https://pubmed.ncbi.nlm.nih.gov/19575725" TargetMode="External"/><Relationship Id="rId6736" Type="http://schemas.openxmlformats.org/officeDocument/2006/relationships/hyperlink" Target="https://europepmc.org/abstract/MED/16411352" TargetMode="External"/><Relationship Id="rId9142" Type="http://schemas.openxmlformats.org/officeDocument/2006/relationships/hyperlink" Target="https://academic.oup.com/bjd/article-abstract/163/6/1149/6643873?redirectedFrom=fulltext" TargetMode="External"/><Relationship Id="rId11072" Type="http://schemas.openxmlformats.org/officeDocument/2006/relationships/hyperlink" Target="https://onlinelibrary.wiley.com/doi/10.1002/sim.6184" TargetMode="External"/><Relationship Id="rId12123" Type="http://schemas.openxmlformats.org/officeDocument/2006/relationships/hyperlink" Target="https://pubs.acs.org/doi/10.1021/tx700024w" TargetMode="External"/><Relationship Id="rId501" Type="http://schemas.openxmlformats.org/officeDocument/2006/relationships/hyperlink" Target="https://pubmed.ncbi.nlm.nih.gov/7510998" TargetMode="External"/><Relationship Id="rId1131" Type="http://schemas.openxmlformats.org/officeDocument/2006/relationships/hyperlink" Target="https://pubmed.ncbi.nlm.nih.gov/30036598" TargetMode="External"/><Relationship Id="rId4287" Type="http://schemas.openxmlformats.org/officeDocument/2006/relationships/hyperlink" Target="https://pubmed.ncbi.nlm.nih.gov/1458640" TargetMode="External"/><Relationship Id="rId5338" Type="http://schemas.openxmlformats.org/officeDocument/2006/relationships/hyperlink" Target="https://pubmed.ncbi.nlm.nih.gov/15727656" TargetMode="External"/><Relationship Id="rId5752" Type="http://schemas.openxmlformats.org/officeDocument/2006/relationships/hyperlink" Target="https://pubmed.ncbi.nlm.nih.gov/23165828" TargetMode="External"/><Relationship Id="rId6803" Type="http://schemas.openxmlformats.org/officeDocument/2006/relationships/hyperlink" Target="https://jamanetwork.com/journals/jamadermatology/fullarticle/vol/137/pg/751" TargetMode="External"/><Relationship Id="rId9959" Type="http://schemas.openxmlformats.org/officeDocument/2006/relationships/hyperlink" Target="https://academic.oup.com/bjd/article/177/2/541/6668683" TargetMode="External"/><Relationship Id="rId4354" Type="http://schemas.openxmlformats.org/officeDocument/2006/relationships/hyperlink" Target="https://pubmed.ncbi.nlm.nih.gov/22439869" TargetMode="External"/><Relationship Id="rId5405" Type="http://schemas.openxmlformats.org/officeDocument/2006/relationships/hyperlink" Target="https://pubmed.ncbi.nlm.nih.gov/9136169" TargetMode="External"/><Relationship Id="rId11889" Type="http://schemas.openxmlformats.org/officeDocument/2006/relationships/hyperlink" Target="https://academic.oup.com/bjd/article-abstract/188/2/e10/6795872?redirectedFrom=fulltext" TargetMode="External"/><Relationship Id="rId1948" Type="http://schemas.openxmlformats.org/officeDocument/2006/relationships/hyperlink" Target="https://pubmed.ncbi.nlm.nih.gov/28279483" TargetMode="External"/><Relationship Id="rId3370" Type="http://schemas.openxmlformats.org/officeDocument/2006/relationships/hyperlink" Target="https://pubmed.ncbi.nlm.nih.gov/19545294" TargetMode="External"/><Relationship Id="rId4007" Type="http://schemas.openxmlformats.org/officeDocument/2006/relationships/hyperlink" Target="https://pubmed.ncbi.nlm.nih.gov/17680865" TargetMode="External"/><Relationship Id="rId4421" Type="http://schemas.openxmlformats.org/officeDocument/2006/relationships/hyperlink" Target="https://pubmed.ncbi.nlm.nih.gov/8681543" TargetMode="External"/><Relationship Id="rId7577" Type="http://schemas.openxmlformats.org/officeDocument/2006/relationships/hyperlink" Target="https://www.clinicalkey.com/content/playBy/pii?v=S0140-6736(13)60739-4" TargetMode="External"/><Relationship Id="rId8975" Type="http://schemas.openxmlformats.org/officeDocument/2006/relationships/hyperlink" Target="https://academic.oup.com/stmcls/article/36/12/1839/6423869" TargetMode="External"/><Relationship Id="rId11956" Type="http://schemas.openxmlformats.org/officeDocument/2006/relationships/hyperlink" Target="https://linkinghub.elsevier.com/retrieve/pii/S2666-3287(22)00133-X" TargetMode="External"/><Relationship Id="rId291" Type="http://schemas.openxmlformats.org/officeDocument/2006/relationships/hyperlink" Target="https://pubmed.ncbi.nlm.nih.gov/18784934" TargetMode="External"/><Relationship Id="rId3023" Type="http://schemas.openxmlformats.org/officeDocument/2006/relationships/hyperlink" Target="https://pubmed.ncbi.nlm.nih.gov/36780439" TargetMode="External"/><Relationship Id="rId6179" Type="http://schemas.openxmlformats.org/officeDocument/2006/relationships/hyperlink" Target="https://pubmed.ncbi.nlm.nih.gov/2248889" TargetMode="External"/><Relationship Id="rId7991" Type="http://schemas.openxmlformats.org/officeDocument/2006/relationships/hyperlink" Target="https://academic.oup.com/bjd/article-abstract/142/5/931/6689715?redirectedFrom=fulltext" TargetMode="External"/><Relationship Id="rId8628" Type="http://schemas.openxmlformats.org/officeDocument/2006/relationships/hyperlink" Target="https://academic.oup.com/bjd/article-abstract/152/2/386/6636246?redirectedFrom=fulltext" TargetMode="External"/><Relationship Id="rId10558" Type="http://schemas.openxmlformats.org/officeDocument/2006/relationships/hyperlink" Target="https://academic.oup.com/bjd/article-abstract/130/5/576/6680578?redirectedFrom=fulltext" TargetMode="External"/><Relationship Id="rId10972" Type="http://schemas.openxmlformats.org/officeDocument/2006/relationships/hyperlink" Target="https://jamanetwork.com/journals/jamadermatology/fullarticle/vol/139/pg/1149" TargetMode="External"/><Relationship Id="rId11609" Type="http://schemas.openxmlformats.org/officeDocument/2006/relationships/hyperlink" Target="https://linkinghub.elsevier.com/retrieve/pii/S0190-9622(96)90701-X" TargetMode="External"/><Relationship Id="rId5195" Type="http://schemas.openxmlformats.org/officeDocument/2006/relationships/hyperlink" Target="https://pubmed.ncbi.nlm.nih.gov/32282055" TargetMode="External"/><Relationship Id="rId6593" Type="http://schemas.openxmlformats.org/officeDocument/2006/relationships/hyperlink" Target="https://academic.oup.com/bjd/article-abstract/171/2/274/6615559?redirectedFrom=fulltext" TargetMode="External"/><Relationship Id="rId7644" Type="http://schemas.openxmlformats.org/officeDocument/2006/relationships/hyperlink" Target="https://academic.oup.com/ced/article/47/10/1812/6966111" TargetMode="External"/><Relationship Id="rId10625" Type="http://schemas.openxmlformats.org/officeDocument/2006/relationships/hyperlink" Target="https://www.tandfonline.com/doi/full/10.1080/09546634.2016.1202402" TargetMode="External"/><Relationship Id="rId2789" Type="http://schemas.openxmlformats.org/officeDocument/2006/relationships/hyperlink" Target="https://pubmed.ncbi.nlm.nih.gov/21834823" TargetMode="External"/><Relationship Id="rId6246" Type="http://schemas.openxmlformats.org/officeDocument/2006/relationships/hyperlink" Target="https://pubmed.ncbi.nlm.nih.gov/12702066" TargetMode="External"/><Relationship Id="rId6660" Type="http://schemas.openxmlformats.org/officeDocument/2006/relationships/hyperlink" Target="https://academic.oup.com/ced/article-abstract/35/6/637/6622357?redirectedFrom=fulltext" TargetMode="External"/><Relationship Id="rId7711" Type="http://schemas.openxmlformats.org/officeDocument/2006/relationships/hyperlink" Target="https://diabetesjournals.org/care/article/42/6/1095/36053/Association-Between-Topical-Corticosteroid-Use-and" TargetMode="External"/><Relationship Id="rId2856" Type="http://schemas.openxmlformats.org/officeDocument/2006/relationships/hyperlink" Target="https://pubmed.ncbi.nlm.nih.gov/16445790" TargetMode="External"/><Relationship Id="rId3907" Type="http://schemas.openxmlformats.org/officeDocument/2006/relationships/hyperlink" Target="https://pubmed.ncbi.nlm.nih.gov/33090453" TargetMode="External"/><Relationship Id="rId5262" Type="http://schemas.openxmlformats.org/officeDocument/2006/relationships/hyperlink" Target="https://pubmed.ncbi.nlm.nih.gov/37975712" TargetMode="External"/><Relationship Id="rId6313" Type="http://schemas.openxmlformats.org/officeDocument/2006/relationships/hyperlink" Target="https://pubmed.ncbi.nlm.nih.gov/37001188" TargetMode="External"/><Relationship Id="rId9469" Type="http://schemas.openxmlformats.org/officeDocument/2006/relationships/hyperlink" Target="https://academic.oup.com/ced/article-abstract/36/1/99/6622242?redirectedFrom=fulltext" TargetMode="External"/><Relationship Id="rId9883" Type="http://schemas.openxmlformats.org/officeDocument/2006/relationships/hyperlink" Target="https://linkinghub.elsevier.com/retrieve/pii/0190-9622(93)70008-H" TargetMode="External"/><Relationship Id="rId11399" Type="http://schemas.openxmlformats.org/officeDocument/2006/relationships/hyperlink" Target="https://onlinelibrary.wiley.com/doi/10.1002/bit.27945" TargetMode="External"/><Relationship Id="rId97" Type="http://schemas.openxmlformats.org/officeDocument/2006/relationships/hyperlink" Target="https://pubmed.ncbi.nlm.nih.gov/30521860" TargetMode="External"/><Relationship Id="rId828" Type="http://schemas.openxmlformats.org/officeDocument/2006/relationships/hyperlink" Target="https://pubmed.ncbi.nlm.nih.gov/24372089" TargetMode="External"/><Relationship Id="rId1458" Type="http://schemas.openxmlformats.org/officeDocument/2006/relationships/hyperlink" Target="https://pubmed.ncbi.nlm.nih.gov/23750610" TargetMode="External"/><Relationship Id="rId1872" Type="http://schemas.openxmlformats.org/officeDocument/2006/relationships/hyperlink" Target="https://pubmed.ncbi.nlm.nih.gov/8088152" TargetMode="External"/><Relationship Id="rId2509" Type="http://schemas.openxmlformats.org/officeDocument/2006/relationships/hyperlink" Target="https://pubmed.ncbi.nlm.nih.gov/37936299" TargetMode="External"/><Relationship Id="rId8485" Type="http://schemas.openxmlformats.org/officeDocument/2006/relationships/hyperlink" Target="https://karger.com/hrp/article/89/2/122/162720/Correlation-of-Insulin-Like-Growth-Factor-I-and-II" TargetMode="External"/><Relationship Id="rId9536" Type="http://schemas.openxmlformats.org/officeDocument/2006/relationships/hyperlink" Target="https://onlinelibrary.wiley.com/resolve/openurl?genre=article&amp;sid=nlm:pubmed&amp;issn=&amp;date=1999&amp;volume=24&amp;issue=5&amp;spage=423" TargetMode="External"/><Relationship Id="rId1525" Type="http://schemas.openxmlformats.org/officeDocument/2006/relationships/hyperlink" Target="https://pubmed.ncbi.nlm.nih.gov/18721190" TargetMode="External"/><Relationship Id="rId2923" Type="http://schemas.openxmlformats.org/officeDocument/2006/relationships/hyperlink" Target="https://pubmed.ncbi.nlm.nih.gov/11260188" TargetMode="External"/><Relationship Id="rId7087" Type="http://schemas.openxmlformats.org/officeDocument/2006/relationships/hyperlink" Target="https://academic.oup.com/bjd/article-abstract/187/5/780/6966435?redirectedFrom=fulltext" TargetMode="External"/><Relationship Id="rId8138" Type="http://schemas.openxmlformats.org/officeDocument/2006/relationships/hyperlink" Target="https://europepmc.org/abstract/MED/24086543" TargetMode="External"/><Relationship Id="rId8552" Type="http://schemas.openxmlformats.org/officeDocument/2006/relationships/hyperlink" Target="https://www.clinicalkey.com/content/playBy/pii?v=S0091-6749(12)02648-6" TargetMode="External"/><Relationship Id="rId9950" Type="http://schemas.openxmlformats.org/officeDocument/2006/relationships/hyperlink" Target="https://academic.oup.com/bjd/article-abstract/179/2/240/6730925?redirectedFrom=fulltext" TargetMode="External"/><Relationship Id="rId10068" Type="http://schemas.openxmlformats.org/officeDocument/2006/relationships/hyperlink" Target="https://linkinghub.elsevier.com/retrieve/pii/S0022-202X(15)00237-7" TargetMode="External"/><Relationship Id="rId11466" Type="http://schemas.openxmlformats.org/officeDocument/2006/relationships/hyperlink" Target="https://link.springer.com/chapter/10.1007/1-4020-3764-3_7" TargetMode="External"/><Relationship Id="rId11880" Type="http://schemas.openxmlformats.org/officeDocument/2006/relationships/hyperlink" Target="https://academic.oup.com/bjd/article-abstract/162/5/1146/6642436?redirectedFrom=fulltext" TargetMode="External"/><Relationship Id="rId12517" Type="http://schemas.openxmlformats.org/officeDocument/2006/relationships/hyperlink" Target="https://academic.oup.com/ageing/article/43/2/267/11125" TargetMode="External"/><Relationship Id="rId7154" Type="http://schemas.openxmlformats.org/officeDocument/2006/relationships/hyperlink" Target="https://academic.oup.com/bjd/article/178/6/1280/6687593" TargetMode="External"/><Relationship Id="rId8205" Type="http://schemas.openxmlformats.org/officeDocument/2006/relationships/hyperlink" Target="https://www.tandfonline.com/doi/full/10.1080/09546630212345675" TargetMode="External"/><Relationship Id="rId9603" Type="http://schemas.openxmlformats.org/officeDocument/2006/relationships/hyperlink" Target="https://academic.oup.com/bjd/article-abstract/163/1/27/6642694?redirectedFrom=fulltext" TargetMode="External"/><Relationship Id="rId10482" Type="http://schemas.openxmlformats.org/officeDocument/2006/relationships/hyperlink" Target="https://www.journalslibrary.nihr.ac.uk/hta/hta21800" TargetMode="External"/><Relationship Id="rId11119" Type="http://schemas.openxmlformats.org/officeDocument/2006/relationships/hyperlink" Target="https://onlinelibrary.wiley.com/doi/10.1111/j.1600-0536.2012.02150.x" TargetMode="External"/><Relationship Id="rId11533" Type="http://schemas.openxmlformats.org/officeDocument/2006/relationships/hyperlink" Target="https://onlinelibrary.wiley.com/doi/10.1111/j.1600-6143.2008.02326.x" TargetMode="External"/><Relationship Id="rId2299" Type="http://schemas.openxmlformats.org/officeDocument/2006/relationships/hyperlink" Target="https://pubmed.ncbi.nlm.nih.gov/12534588" TargetMode="External"/><Relationship Id="rId3697" Type="http://schemas.openxmlformats.org/officeDocument/2006/relationships/hyperlink" Target="https://pubmed.ncbi.nlm.nih.gov/36192346" TargetMode="External"/><Relationship Id="rId4748" Type="http://schemas.openxmlformats.org/officeDocument/2006/relationships/hyperlink" Target="https://pubmed.ncbi.nlm.nih.gov/37904490" TargetMode="External"/><Relationship Id="rId10135" Type="http://schemas.openxmlformats.org/officeDocument/2006/relationships/hyperlink" Target="https://linkinghub.elsevier.com/retrieve/pii/S0022-202X(15)33266-8" TargetMode="External"/><Relationship Id="rId11600" Type="http://schemas.openxmlformats.org/officeDocument/2006/relationships/hyperlink" Target="https://europepmc.org/abstract/MED/9071949" TargetMode="External"/><Relationship Id="rId3764" Type="http://schemas.openxmlformats.org/officeDocument/2006/relationships/hyperlink" Target="https://pubmed.ncbi.nlm.nih.gov/23905675" TargetMode="External"/><Relationship Id="rId4815" Type="http://schemas.openxmlformats.org/officeDocument/2006/relationships/hyperlink" Target="https://pubmed.ncbi.nlm.nih.gov/24777711" TargetMode="External"/><Relationship Id="rId6170" Type="http://schemas.openxmlformats.org/officeDocument/2006/relationships/hyperlink" Target="https://pubmed.ncbi.nlm.nih.gov/1555798" TargetMode="External"/><Relationship Id="rId7221" Type="http://schemas.openxmlformats.org/officeDocument/2006/relationships/hyperlink" Target="http://www.elsevier.es/en/linksolver/ft/pii/S0301-0546(09)71110-3" TargetMode="External"/><Relationship Id="rId10202" Type="http://schemas.openxmlformats.org/officeDocument/2006/relationships/hyperlink" Target="https://linkinghub.elsevier.com/retrieve/pii/0042-6989(66)90043-5" TargetMode="External"/><Relationship Id="rId685" Type="http://schemas.openxmlformats.org/officeDocument/2006/relationships/hyperlink" Target="https://pubmed.ncbi.nlm.nih.gov/1536757" TargetMode="External"/><Relationship Id="rId2366" Type="http://schemas.openxmlformats.org/officeDocument/2006/relationships/hyperlink" Target="https://pubmed.ncbi.nlm.nih.gov/31949143" TargetMode="External"/><Relationship Id="rId2780" Type="http://schemas.openxmlformats.org/officeDocument/2006/relationships/hyperlink" Target="https://pubmed.ncbi.nlm.nih.gov/21494233" TargetMode="External"/><Relationship Id="rId3417" Type="http://schemas.openxmlformats.org/officeDocument/2006/relationships/hyperlink" Target="https://pubmed.ncbi.nlm.nih.gov/33342507" TargetMode="External"/><Relationship Id="rId3831" Type="http://schemas.openxmlformats.org/officeDocument/2006/relationships/hyperlink" Target="https://pubmed.ncbi.nlm.nih.gov/15949003" TargetMode="External"/><Relationship Id="rId6987" Type="http://schemas.openxmlformats.org/officeDocument/2006/relationships/hyperlink" Target="https://academic.oup.com/bjd/article-abstract/169/3/519/6615212?redirectedFrom=fulltext" TargetMode="External"/><Relationship Id="rId9393" Type="http://schemas.openxmlformats.org/officeDocument/2006/relationships/hyperlink" Target="https://link.springer.com/article/10.1007/s13555-017-0212-3" TargetMode="External"/><Relationship Id="rId12374" Type="http://schemas.openxmlformats.org/officeDocument/2006/relationships/hyperlink" Target="https://academic.oup.com/ced/article-abstract/42/2/192/6621493?redirectedFrom=fulltext" TargetMode="External"/><Relationship Id="rId338" Type="http://schemas.openxmlformats.org/officeDocument/2006/relationships/hyperlink" Target="https://pubmed.ncbi.nlm.nih.gov/17107395" TargetMode="External"/><Relationship Id="rId752" Type="http://schemas.openxmlformats.org/officeDocument/2006/relationships/hyperlink" Target="https://pubmed.ncbi.nlm.nih.gov/33544440" TargetMode="External"/><Relationship Id="rId1382" Type="http://schemas.openxmlformats.org/officeDocument/2006/relationships/hyperlink" Target="https://pubmed.ncbi.nlm.nih.gov/29441525" TargetMode="External"/><Relationship Id="rId2019" Type="http://schemas.openxmlformats.org/officeDocument/2006/relationships/hyperlink" Target="https://pubmed.ncbi.nlm.nih.gov/8409523" TargetMode="External"/><Relationship Id="rId2433" Type="http://schemas.openxmlformats.org/officeDocument/2006/relationships/hyperlink" Target="https://pubmed.ncbi.nlm.nih.gov/30703264" TargetMode="External"/><Relationship Id="rId5589" Type="http://schemas.openxmlformats.org/officeDocument/2006/relationships/hyperlink" Target="https://pubmed.ncbi.nlm.nih.gov/22633390" TargetMode="External"/><Relationship Id="rId9046" Type="http://schemas.openxmlformats.org/officeDocument/2006/relationships/hyperlink" Target="https://academic.oup.com/bjd/article-abstract/172/5/1407/6615981?redirectedFrom=fulltext" TargetMode="External"/><Relationship Id="rId9460" Type="http://schemas.openxmlformats.org/officeDocument/2006/relationships/hyperlink" Target="https://onlinelibrary.wiley.com/doi/10.1002/art.33415" TargetMode="External"/><Relationship Id="rId11390" Type="http://schemas.openxmlformats.org/officeDocument/2006/relationships/hyperlink" Target="https://onlinelibrary.wiley.com/resolve/openurl?genre=article&amp;sid=nlm:pubmed&amp;issn=0105-1873&amp;date=1982&amp;volume=8&amp;issue=3&amp;spage=159" TargetMode="External"/><Relationship Id="rId12027" Type="http://schemas.openxmlformats.org/officeDocument/2006/relationships/hyperlink" Target="https://journals.sagepub.com/doi/10.1177/0960327115601760?url_ver=Z39.88-2003&amp;rfr_id=ori:rid:crossref.org&amp;rfr_dat=cr_pub%20%200pubmed" TargetMode="External"/><Relationship Id="rId405" Type="http://schemas.openxmlformats.org/officeDocument/2006/relationships/hyperlink" Target="https://pubmed.ncbi.nlm.nih.gov/11841364" TargetMode="External"/><Relationship Id="rId1035" Type="http://schemas.openxmlformats.org/officeDocument/2006/relationships/hyperlink" Target="https://pubmed.ncbi.nlm.nih.gov/37801281" TargetMode="External"/><Relationship Id="rId2500" Type="http://schemas.openxmlformats.org/officeDocument/2006/relationships/hyperlink" Target="https://pubmed.ncbi.nlm.nih.gov/9666852" TargetMode="External"/><Relationship Id="rId5656" Type="http://schemas.openxmlformats.org/officeDocument/2006/relationships/hyperlink" Target="https://pubmed.ncbi.nlm.nih.gov/16778488" TargetMode="External"/><Relationship Id="rId8062" Type="http://schemas.openxmlformats.org/officeDocument/2006/relationships/hyperlink" Target="https://iopscience.iop.org/article/10.1088/1361-6498/ac9e60" TargetMode="External"/><Relationship Id="rId9113" Type="http://schemas.openxmlformats.org/officeDocument/2006/relationships/hyperlink" Target="https://medicaljournalssweden.se/actadv/article/view/9043" TargetMode="External"/><Relationship Id="rId11043" Type="http://schemas.openxmlformats.org/officeDocument/2006/relationships/hyperlink" Target="https://academic.oup.com/bjd/article-abstract/178/3/776/6687389?redirectedFrom=fulltext" TargetMode="External"/><Relationship Id="rId12441" Type="http://schemas.openxmlformats.org/officeDocument/2006/relationships/hyperlink" Target="https://medicaljournalssweden.se/actadv/article/view/16425" TargetMode="External"/><Relationship Id="rId1102" Type="http://schemas.openxmlformats.org/officeDocument/2006/relationships/hyperlink" Target="https://pubmed.ncbi.nlm.nih.gov/32500571" TargetMode="External"/><Relationship Id="rId4258" Type="http://schemas.openxmlformats.org/officeDocument/2006/relationships/hyperlink" Target="https://pubmed.ncbi.nlm.nih.gov/10971497" TargetMode="External"/><Relationship Id="rId5309" Type="http://schemas.openxmlformats.org/officeDocument/2006/relationships/hyperlink" Target="https://pubmed.ncbi.nlm.nih.gov/22151793" TargetMode="External"/><Relationship Id="rId6707" Type="http://schemas.openxmlformats.org/officeDocument/2006/relationships/hyperlink" Target="https://onlinelibrary.wiley.com/doi/10.1111/j.1529-8019.2007.00137.x" TargetMode="External"/><Relationship Id="rId3274" Type="http://schemas.openxmlformats.org/officeDocument/2006/relationships/hyperlink" Target="https://pubmed.ncbi.nlm.nih.gov/21797842" TargetMode="External"/><Relationship Id="rId4672" Type="http://schemas.openxmlformats.org/officeDocument/2006/relationships/hyperlink" Target="https://pubmed.ncbi.nlm.nih.gov/22808977" TargetMode="External"/><Relationship Id="rId5723" Type="http://schemas.openxmlformats.org/officeDocument/2006/relationships/hyperlink" Target="https://pubmed.ncbi.nlm.nih.gov/31468854" TargetMode="External"/><Relationship Id="rId8879" Type="http://schemas.openxmlformats.org/officeDocument/2006/relationships/hyperlink" Target="https://www.clinicalkey.com/content/playBy/pii?v=S0923-1811(22)00168-2" TargetMode="External"/><Relationship Id="rId11110" Type="http://schemas.openxmlformats.org/officeDocument/2006/relationships/hyperlink" Target="https://onlinelibrary.wiley.com/doi/10.1111/j.1600-0536.2012.02127.x" TargetMode="External"/><Relationship Id="rId195" Type="http://schemas.openxmlformats.org/officeDocument/2006/relationships/hyperlink" Target="https://pubmed.ncbi.nlm.nih.gov/22812533" TargetMode="External"/><Relationship Id="rId1919" Type="http://schemas.openxmlformats.org/officeDocument/2006/relationships/hyperlink" Target="https://pubmed.ncbi.nlm.nih.gov/31286471" TargetMode="External"/><Relationship Id="rId4325" Type="http://schemas.openxmlformats.org/officeDocument/2006/relationships/hyperlink" Target="https://pubmed.ncbi.nlm.nih.gov/37801631" TargetMode="External"/><Relationship Id="rId7895" Type="http://schemas.openxmlformats.org/officeDocument/2006/relationships/hyperlink" Target="https://europepmc.org/abstract/MED/17569936" TargetMode="External"/><Relationship Id="rId8946" Type="http://schemas.openxmlformats.org/officeDocument/2006/relationships/hyperlink" Target="https://www.nature.com/articles/s41467-019-09117-w" TargetMode="External"/><Relationship Id="rId10876" Type="http://schemas.openxmlformats.org/officeDocument/2006/relationships/hyperlink" Target="https://europepmc.org/abstract/MED/6210366" TargetMode="External"/><Relationship Id="rId11927" Type="http://schemas.openxmlformats.org/officeDocument/2006/relationships/hyperlink" Target="https://europepmc.org/abstract/MED/29146642" TargetMode="External"/><Relationship Id="rId2290" Type="http://schemas.openxmlformats.org/officeDocument/2006/relationships/hyperlink" Target="https://pubmed.ncbi.nlm.nih.gov/16550169" TargetMode="External"/><Relationship Id="rId3341" Type="http://schemas.openxmlformats.org/officeDocument/2006/relationships/hyperlink" Target="https://pubmed.ncbi.nlm.nih.gov/32383193" TargetMode="External"/><Relationship Id="rId6497" Type="http://schemas.openxmlformats.org/officeDocument/2006/relationships/hyperlink" Target="https://www.cochranelibrary.com/cdsr/doi/10.1002/14651858.CD001213.pub2/full" TargetMode="External"/><Relationship Id="rId7548" Type="http://schemas.openxmlformats.org/officeDocument/2006/relationships/hyperlink" Target="https://acrjournals.onlinelibrary.wiley.com/doi/10.1002/art.39169" TargetMode="External"/><Relationship Id="rId7962" Type="http://schemas.openxmlformats.org/officeDocument/2006/relationships/hyperlink" Target="https://www.cochranelibrary.com/cdsr/doi/10.1002/14651858.CD003412/full" TargetMode="External"/><Relationship Id="rId10529" Type="http://schemas.openxmlformats.org/officeDocument/2006/relationships/hyperlink" Target="https://academic.oup.com/bjd/article-abstract/160/6/1273/6641933?redirectedFrom=fulltext" TargetMode="External"/><Relationship Id="rId262" Type="http://schemas.openxmlformats.org/officeDocument/2006/relationships/hyperlink" Target="https://pubmed.ncbi.nlm.nih.gov/19890346" TargetMode="External"/><Relationship Id="rId5099" Type="http://schemas.openxmlformats.org/officeDocument/2006/relationships/hyperlink" Target="https://pubmed.ncbi.nlm.nih.gov/8462298" TargetMode="External"/><Relationship Id="rId6564" Type="http://schemas.openxmlformats.org/officeDocument/2006/relationships/hyperlink" Target="https://linkinghub.elsevier.com/retrieve/pii/S0140-6736(15)60363-4" TargetMode="External"/><Relationship Id="rId7615" Type="http://schemas.openxmlformats.org/officeDocument/2006/relationships/hyperlink" Target="https://academic.oup.com/ced/article-abstract/33/5/551/6625563?redirectedFrom=fulltext" TargetMode="External"/><Relationship Id="rId10943" Type="http://schemas.openxmlformats.org/officeDocument/2006/relationships/hyperlink" Target="https://academic.oup.com/bjd/article-abstract/160/3/717/6641841?redirectedFrom=fulltext" TargetMode="External"/><Relationship Id="rId2010" Type="http://schemas.openxmlformats.org/officeDocument/2006/relationships/hyperlink" Target="https://pubmed.ncbi.nlm.nih.gov/9205496" TargetMode="External"/><Relationship Id="rId5166" Type="http://schemas.openxmlformats.org/officeDocument/2006/relationships/hyperlink" Target="https://pubmed.ncbi.nlm.nih.gov/6225618" TargetMode="External"/><Relationship Id="rId5580" Type="http://schemas.openxmlformats.org/officeDocument/2006/relationships/hyperlink" Target="https://pubmed.ncbi.nlm.nih.gov/30280412" TargetMode="External"/><Relationship Id="rId6217" Type="http://schemas.openxmlformats.org/officeDocument/2006/relationships/hyperlink" Target="https://pubmed.ncbi.nlm.nih.gov/22172080" TargetMode="External"/><Relationship Id="rId6631" Type="http://schemas.openxmlformats.org/officeDocument/2006/relationships/hyperlink" Target="https://link.springer.com/article/10.1007/s10522-011-9332-9" TargetMode="External"/><Relationship Id="rId9787" Type="http://schemas.openxmlformats.org/officeDocument/2006/relationships/hyperlink" Target="https://academic.oup.com/bjd/article-abstract/177/3/828/6673280?redirectedFrom=fulltext" TargetMode="External"/><Relationship Id="rId4182" Type="http://schemas.openxmlformats.org/officeDocument/2006/relationships/hyperlink" Target="https://pubmed.ncbi.nlm.nih.gov/30542056" TargetMode="External"/><Relationship Id="rId5233" Type="http://schemas.openxmlformats.org/officeDocument/2006/relationships/hyperlink" Target="https://pubmed.ncbi.nlm.nih.gov/18845679" TargetMode="External"/><Relationship Id="rId8389" Type="http://schemas.openxmlformats.org/officeDocument/2006/relationships/hyperlink" Target="https://boris.unibe.ch/id/eprint/183531" TargetMode="External"/><Relationship Id="rId1776" Type="http://schemas.openxmlformats.org/officeDocument/2006/relationships/hyperlink" Target="https://pubmed.ncbi.nlm.nih.gov/25516903" TargetMode="External"/><Relationship Id="rId2827" Type="http://schemas.openxmlformats.org/officeDocument/2006/relationships/hyperlink" Target="https://pubmed.ncbi.nlm.nih.gov/19197535" TargetMode="External"/><Relationship Id="rId9854" Type="http://schemas.openxmlformats.org/officeDocument/2006/relationships/hyperlink" Target="https://www.tandfonline.com/doi/full/10.1586/eci.10.74" TargetMode="External"/><Relationship Id="rId11784" Type="http://schemas.openxmlformats.org/officeDocument/2006/relationships/hyperlink" Target="https://academic.oup.com/ced/article-abstract/41/5/566/6621597?redirectedFrom=fulltext" TargetMode="External"/><Relationship Id="rId68" Type="http://schemas.openxmlformats.org/officeDocument/2006/relationships/hyperlink" Target="https://pubmed.ncbi.nlm.nih.gov/32562840" TargetMode="External"/><Relationship Id="rId1429" Type="http://schemas.openxmlformats.org/officeDocument/2006/relationships/hyperlink" Target="https://pubmed.ncbi.nlm.nih.gov/26364544" TargetMode="External"/><Relationship Id="rId1843" Type="http://schemas.openxmlformats.org/officeDocument/2006/relationships/hyperlink" Target="https://pubmed.ncbi.nlm.nih.gov/12622625" TargetMode="External"/><Relationship Id="rId4999" Type="http://schemas.openxmlformats.org/officeDocument/2006/relationships/hyperlink" Target="https://pubmed.ncbi.nlm.nih.gov/16279275" TargetMode="External"/><Relationship Id="rId5300" Type="http://schemas.openxmlformats.org/officeDocument/2006/relationships/hyperlink" Target="https://pubmed.ncbi.nlm.nih.gov/24721544" TargetMode="External"/><Relationship Id="rId7058" Type="http://schemas.openxmlformats.org/officeDocument/2006/relationships/hyperlink" Target="https://onlinelibrary.wiley.com/doi/10.1111/jdv.19506" TargetMode="External"/><Relationship Id="rId8456" Type="http://schemas.openxmlformats.org/officeDocument/2006/relationships/hyperlink" Target="https://academic.oup.com/bjd/article-abstract/181/4/862/6602508?redirectedFrom=fulltext" TargetMode="External"/><Relationship Id="rId8870" Type="http://schemas.openxmlformats.org/officeDocument/2006/relationships/hyperlink" Target="https://onlinelibrary.wiley.com/doi/10.1111/exd.14481" TargetMode="External"/><Relationship Id="rId9507" Type="http://schemas.openxmlformats.org/officeDocument/2006/relationships/hyperlink" Target="https://academic.oup.com/ced/article-abstract/29/3/318/6626642?redirectedFrom=fulltext" TargetMode="External"/><Relationship Id="rId9921" Type="http://schemas.openxmlformats.org/officeDocument/2006/relationships/hyperlink" Target="https://academic.oup.com/bjd/article/184/4/627/6603036" TargetMode="External"/><Relationship Id="rId10386" Type="http://schemas.openxmlformats.org/officeDocument/2006/relationships/hyperlink" Target="https://linkinghub.elsevier.com/retrieve/pii/S0190-9622(09)80047-9" TargetMode="External"/><Relationship Id="rId11437" Type="http://schemas.openxmlformats.org/officeDocument/2006/relationships/hyperlink" Target="https://linkinghub.elsevier.com/retrieve/pii/S1568-7864(10)00110-2" TargetMode="External"/><Relationship Id="rId11851" Type="http://schemas.openxmlformats.org/officeDocument/2006/relationships/hyperlink" Target="https://academic.oup.com/ced/article-abstract/41/2/227/6621289?redirectedFrom=fulltext" TargetMode="External"/><Relationship Id="rId1910" Type="http://schemas.openxmlformats.org/officeDocument/2006/relationships/hyperlink" Target="https://pubmed.ncbi.nlm.nih.gov/33866626" TargetMode="External"/><Relationship Id="rId7472" Type="http://schemas.openxmlformats.org/officeDocument/2006/relationships/hyperlink" Target="https://academic.oup.com/bjd/article/182/3/605/6731448" TargetMode="External"/><Relationship Id="rId8109" Type="http://schemas.openxmlformats.org/officeDocument/2006/relationships/hyperlink" Target="https://academic.oup.com/bjd/article-abstract/176/6/1607/6687256?redirectedFrom=fulltext" TargetMode="External"/><Relationship Id="rId8523" Type="http://schemas.openxmlformats.org/officeDocument/2006/relationships/hyperlink" Target="https://adc.bmj.com/lookup/pmidlookup?view=long&amp;pmid=25187495" TargetMode="External"/><Relationship Id="rId10039" Type="http://schemas.openxmlformats.org/officeDocument/2006/relationships/hyperlink" Target="https://ojrd.biomedcentral.com/articles/10.1186/s13023-020-01403-x" TargetMode="External"/><Relationship Id="rId10453" Type="http://schemas.openxmlformats.org/officeDocument/2006/relationships/hyperlink" Target="https://link.springer.com/article/10.1007/s13555-021-00552-6" TargetMode="External"/><Relationship Id="rId11504" Type="http://schemas.openxmlformats.org/officeDocument/2006/relationships/hyperlink" Target="https://medicaljournalssweden.se/actadv/article/view/5859" TargetMode="External"/><Relationship Id="rId3668" Type="http://schemas.openxmlformats.org/officeDocument/2006/relationships/hyperlink" Target="https://pubmed.ncbi.nlm.nih.gov/23750610" TargetMode="External"/><Relationship Id="rId4719" Type="http://schemas.openxmlformats.org/officeDocument/2006/relationships/hyperlink" Target="https://pubmed.ncbi.nlm.nih.gov/12929749" TargetMode="External"/><Relationship Id="rId6074" Type="http://schemas.openxmlformats.org/officeDocument/2006/relationships/hyperlink" Target="https://pubmed.ncbi.nlm.nih.gov/10208503" TargetMode="External"/><Relationship Id="rId7125" Type="http://schemas.openxmlformats.org/officeDocument/2006/relationships/hyperlink" Target="https://europepmc.org/abstract/MED/32320001" TargetMode="External"/><Relationship Id="rId10106" Type="http://schemas.openxmlformats.org/officeDocument/2006/relationships/hyperlink" Target="https://www.clinicalkey.com/content/playBy/pii?v=S0960-8966(10)00257-9" TargetMode="External"/><Relationship Id="rId589" Type="http://schemas.openxmlformats.org/officeDocument/2006/relationships/hyperlink" Target="https://pubmed.ncbi.nlm.nih.gov/33752263" TargetMode="External"/><Relationship Id="rId2684" Type="http://schemas.openxmlformats.org/officeDocument/2006/relationships/hyperlink" Target="https://pubmed.ncbi.nlm.nih.gov/26802230" TargetMode="External"/><Relationship Id="rId3735" Type="http://schemas.openxmlformats.org/officeDocument/2006/relationships/hyperlink" Target="https://pubmed.ncbi.nlm.nih.gov/29192973" TargetMode="External"/><Relationship Id="rId5090" Type="http://schemas.openxmlformats.org/officeDocument/2006/relationships/hyperlink" Target="https://pubmed.ncbi.nlm.nih.gov/8654076" TargetMode="External"/><Relationship Id="rId6141" Type="http://schemas.openxmlformats.org/officeDocument/2006/relationships/hyperlink" Target="https://pubmed.ncbi.nlm.nih.gov/8045461" TargetMode="External"/><Relationship Id="rId9297" Type="http://schemas.openxmlformats.org/officeDocument/2006/relationships/hyperlink" Target="https://onlinelibrary.wiley.com/resolve/openurl?genre=article&amp;sid=nlm:pubmed&amp;issn=0007-0963&amp;date=1997&amp;volume=136&amp;issue=6&amp;spage=817" TargetMode="External"/><Relationship Id="rId10520" Type="http://schemas.openxmlformats.org/officeDocument/2006/relationships/hyperlink" Target="https://academic.oup.com/bjd/article-abstract/162/2/296/6642422?redirectedFrom=fulltext" TargetMode="External"/><Relationship Id="rId12278" Type="http://schemas.openxmlformats.org/officeDocument/2006/relationships/hyperlink" Target="https://onlinelibrary.wiley.com/resolve/openurl?genre=article&amp;sid=nlm:pubmed&amp;issn=0105-1873&amp;date=1997&amp;volume=37&amp;issue=1&amp;spage=39" TargetMode="External"/><Relationship Id="rId656" Type="http://schemas.openxmlformats.org/officeDocument/2006/relationships/hyperlink" Target="https://pubmed.ncbi.nlm.nih.gov/14510993" TargetMode="External"/><Relationship Id="rId1286" Type="http://schemas.openxmlformats.org/officeDocument/2006/relationships/hyperlink" Target="https://pubmed.ncbi.nlm.nih.gov/36373988" TargetMode="External"/><Relationship Id="rId2337" Type="http://schemas.openxmlformats.org/officeDocument/2006/relationships/hyperlink" Target="https://pubmed.ncbi.nlm.nih.gov/20322138" TargetMode="External"/><Relationship Id="rId9364" Type="http://schemas.openxmlformats.org/officeDocument/2006/relationships/hyperlink" Target="https://onlinelibrary.wiley.com/doi/10.1002/adma.202001324" TargetMode="External"/><Relationship Id="rId309" Type="http://schemas.openxmlformats.org/officeDocument/2006/relationships/hyperlink" Target="https://pubmed.ncbi.nlm.nih.gov/18256692" TargetMode="External"/><Relationship Id="rId2751" Type="http://schemas.openxmlformats.org/officeDocument/2006/relationships/hyperlink" Target="https://pubmed.ncbi.nlm.nih.gov/23869449" TargetMode="External"/><Relationship Id="rId3802" Type="http://schemas.openxmlformats.org/officeDocument/2006/relationships/hyperlink" Target="https://pubmed.ncbi.nlm.nih.gov/19292719" TargetMode="External"/><Relationship Id="rId6958" Type="http://schemas.openxmlformats.org/officeDocument/2006/relationships/hyperlink" Target="https://europepmc.org/abstract/MED/34221661" TargetMode="External"/><Relationship Id="rId8380" Type="http://schemas.openxmlformats.org/officeDocument/2006/relationships/hyperlink" Target="https://onlinelibrary.wiley.com/doi/10.1111/jdv.19500" TargetMode="External"/><Relationship Id="rId9017" Type="http://schemas.openxmlformats.org/officeDocument/2006/relationships/hyperlink" Target="https://academic.oup.com/bjd/article-abstract/174/2/452/6616629?redirectedFrom=fulltext" TargetMode="External"/><Relationship Id="rId11294" Type="http://schemas.openxmlformats.org/officeDocument/2006/relationships/hyperlink" Target="https://onlinelibrary.wiley.com/resolve/openurl?genre=article&amp;sid=nlm:pubmed&amp;issn=0105-1873&amp;date=1999&amp;volume=40&amp;issue=2&amp;spage=89" TargetMode="External"/><Relationship Id="rId12345" Type="http://schemas.openxmlformats.org/officeDocument/2006/relationships/hyperlink" Target="https://linkinghub.elsevier.com/retrieve/pii/0278-6915(92)90138-B" TargetMode="External"/><Relationship Id="rId723" Type="http://schemas.openxmlformats.org/officeDocument/2006/relationships/hyperlink" Target="https://pubmed.ncbi.nlm.nih.gov/35980214" TargetMode="External"/><Relationship Id="rId1006" Type="http://schemas.openxmlformats.org/officeDocument/2006/relationships/hyperlink" Target="https://pubmed.ncbi.nlm.nih.gov/18498341" TargetMode="External"/><Relationship Id="rId1353" Type="http://schemas.openxmlformats.org/officeDocument/2006/relationships/hyperlink" Target="https://pubmed.ncbi.nlm.nih.gov/30878565" TargetMode="External"/><Relationship Id="rId2404" Type="http://schemas.openxmlformats.org/officeDocument/2006/relationships/hyperlink" Target="https://pubmed.ncbi.nlm.nih.gov/20123640" TargetMode="External"/><Relationship Id="rId5974" Type="http://schemas.openxmlformats.org/officeDocument/2006/relationships/hyperlink" Target="https://pubmed.ncbi.nlm.nih.gov/16536334" TargetMode="External"/><Relationship Id="rId8033" Type="http://schemas.openxmlformats.org/officeDocument/2006/relationships/hyperlink" Target="https://onlinelibrary.wiley.com/resolve/openurl?genre=article&amp;sid=nlm:pubmed&amp;issn=0269-4727&amp;date=1995&amp;volume=20&amp;issue=6&amp;spage=310" TargetMode="External"/><Relationship Id="rId9431" Type="http://schemas.openxmlformats.org/officeDocument/2006/relationships/hyperlink" Target="https://academic.oup.com/bjd/article/173/6/1431/6616538" TargetMode="External"/><Relationship Id="rId11361" Type="http://schemas.openxmlformats.org/officeDocument/2006/relationships/hyperlink" Target="https://onlinelibrary.wiley.com/resolve/openurl?genre=article&amp;sid=nlm:pubmed&amp;issn=0105-1873&amp;date=1988&amp;volume=19&amp;issue=5&amp;spage=384" TargetMode="External"/><Relationship Id="rId12412" Type="http://schemas.openxmlformats.org/officeDocument/2006/relationships/hyperlink" Target="https://academic.oup.com/ced/article-abstract/30/3/303/6626734?redirectedFrom=fulltext" TargetMode="External"/><Relationship Id="rId1420" Type="http://schemas.openxmlformats.org/officeDocument/2006/relationships/hyperlink" Target="https://pubmed.ncbi.nlm.nih.gov/26051954" TargetMode="External"/><Relationship Id="rId4576" Type="http://schemas.openxmlformats.org/officeDocument/2006/relationships/hyperlink" Target="https://pubmed.ncbi.nlm.nih.gov/2530037" TargetMode="External"/><Relationship Id="rId4990" Type="http://schemas.openxmlformats.org/officeDocument/2006/relationships/hyperlink" Target="https://pubmed.ncbi.nlm.nih.gov/15139873" TargetMode="External"/><Relationship Id="rId5627" Type="http://schemas.openxmlformats.org/officeDocument/2006/relationships/hyperlink" Target="https://pubmed.ncbi.nlm.nih.gov/11501661" TargetMode="External"/><Relationship Id="rId11014" Type="http://schemas.openxmlformats.org/officeDocument/2006/relationships/hyperlink" Target="https://onlinelibrary.wiley.com/doi/10.1111/cod.14235" TargetMode="External"/><Relationship Id="rId3178" Type="http://schemas.openxmlformats.org/officeDocument/2006/relationships/hyperlink" Target="https://pubmed.ncbi.nlm.nih.gov/16448919" TargetMode="External"/><Relationship Id="rId3592" Type="http://schemas.openxmlformats.org/officeDocument/2006/relationships/hyperlink" Target="https://pubmed.ncbi.nlm.nih.gov/34326099" TargetMode="External"/><Relationship Id="rId4229" Type="http://schemas.openxmlformats.org/officeDocument/2006/relationships/hyperlink" Target="https://pubmed.ncbi.nlm.nih.gov/19857206" TargetMode="External"/><Relationship Id="rId4643" Type="http://schemas.openxmlformats.org/officeDocument/2006/relationships/hyperlink" Target="https://pubmed.ncbi.nlm.nih.gov/30280424" TargetMode="External"/><Relationship Id="rId7799" Type="http://schemas.openxmlformats.org/officeDocument/2006/relationships/hyperlink" Target="https://academic.oup.com/bjd/article-abstract/170/3/548/6614712?redirectedFrom=fulltext" TargetMode="External"/><Relationship Id="rId8100" Type="http://schemas.openxmlformats.org/officeDocument/2006/relationships/hyperlink" Target="https://link.springer.com/article/10.1039/c8pp00011e" TargetMode="External"/><Relationship Id="rId10030" Type="http://schemas.openxmlformats.org/officeDocument/2006/relationships/hyperlink" Target="https://www.nature.com/articles/s41572-020-0210-0" TargetMode="External"/><Relationship Id="rId2194" Type="http://schemas.openxmlformats.org/officeDocument/2006/relationships/hyperlink" Target="https://pubmed.ncbi.nlm.nih.gov/24700551" TargetMode="External"/><Relationship Id="rId3245" Type="http://schemas.openxmlformats.org/officeDocument/2006/relationships/hyperlink" Target="https://pubmed.ncbi.nlm.nih.gov/33090453" TargetMode="External"/><Relationship Id="rId4710" Type="http://schemas.openxmlformats.org/officeDocument/2006/relationships/hyperlink" Target="https://pubmed.ncbi.nlm.nih.gov/14723739" TargetMode="External"/><Relationship Id="rId7866" Type="http://schemas.openxmlformats.org/officeDocument/2006/relationships/hyperlink" Target="https://onlinelibrary.wiley.com/doi/10.1111/j.1365-3164.2009.00873.x" TargetMode="External"/><Relationship Id="rId166" Type="http://schemas.openxmlformats.org/officeDocument/2006/relationships/hyperlink" Target="https://pubmed.ncbi.nlm.nih.gov/25705849" TargetMode="External"/><Relationship Id="rId580" Type="http://schemas.openxmlformats.org/officeDocument/2006/relationships/hyperlink" Target="https://pubmed.ncbi.nlm.nih.gov/34741557" TargetMode="External"/><Relationship Id="rId2261" Type="http://schemas.openxmlformats.org/officeDocument/2006/relationships/hyperlink" Target="https://pubmed.ncbi.nlm.nih.gov/19122663" TargetMode="External"/><Relationship Id="rId3312" Type="http://schemas.openxmlformats.org/officeDocument/2006/relationships/hyperlink" Target="https://pubmed.ncbi.nlm.nih.gov/12492542" TargetMode="External"/><Relationship Id="rId6468" Type="http://schemas.openxmlformats.org/officeDocument/2006/relationships/hyperlink" Target="https://europepmc.org/abstract/MED/32936291" TargetMode="External"/><Relationship Id="rId7519" Type="http://schemas.openxmlformats.org/officeDocument/2006/relationships/hyperlink" Target="https://academic.oup.com/bjd/article-abstract/177/3/828/6673280?redirectedFrom=fulltext" TargetMode="External"/><Relationship Id="rId8917" Type="http://schemas.openxmlformats.org/officeDocument/2006/relationships/hyperlink" Target="https://onlinelibrary.wiley.com/doi/10.1111/ajd.13212" TargetMode="External"/><Relationship Id="rId10847" Type="http://schemas.openxmlformats.org/officeDocument/2006/relationships/hyperlink" Target="https://onlinelibrary.wiley.com/resolve/openurl?genre=article&amp;sid=nlm:pubmed&amp;issn=0105-1873&amp;date=1988&amp;volume=18&amp;issue=3&amp;spage=174" TargetMode="External"/><Relationship Id="rId233" Type="http://schemas.openxmlformats.org/officeDocument/2006/relationships/hyperlink" Target="https://pubmed.ncbi.nlm.nih.gov/22249743" TargetMode="External"/><Relationship Id="rId5484" Type="http://schemas.openxmlformats.org/officeDocument/2006/relationships/hyperlink" Target="https://pubmed.ncbi.nlm.nih.gov/35347539" TargetMode="External"/><Relationship Id="rId6882" Type="http://schemas.openxmlformats.org/officeDocument/2006/relationships/hyperlink" Target="https://www.nejm.org/doi/10.1056/NEJM199308193290803?url_ver=Z39.88-2003&amp;rfr_id=ori:rid:crossref.org&amp;rfr_dat=cr_pub%20%200www.ncbi.nlm.nih.gov" TargetMode="External"/><Relationship Id="rId7933" Type="http://schemas.openxmlformats.org/officeDocument/2006/relationships/hyperlink" Target="https://linkinghub.elsevier.com/retrieve/pii/S0006-3223(05)00367-7" TargetMode="External"/><Relationship Id="rId10914" Type="http://schemas.openxmlformats.org/officeDocument/2006/relationships/hyperlink" Target="https://academic.oup.com/bjd/article-abstract/174/6/1407/6617091?redirectedFrom=fulltext" TargetMode="External"/><Relationship Id="rId300" Type="http://schemas.openxmlformats.org/officeDocument/2006/relationships/hyperlink" Target="https://pubmed.ncbi.nlm.nih.gov/18489608" TargetMode="External"/><Relationship Id="rId4086" Type="http://schemas.openxmlformats.org/officeDocument/2006/relationships/hyperlink" Target="https://pubmed.ncbi.nlm.nih.gov/8549133" TargetMode="External"/><Relationship Id="rId5137" Type="http://schemas.openxmlformats.org/officeDocument/2006/relationships/hyperlink" Target="https://pubmed.ncbi.nlm.nih.gov/2970943" TargetMode="External"/><Relationship Id="rId6535" Type="http://schemas.openxmlformats.org/officeDocument/2006/relationships/hyperlink" Target="https://www.clinicalkey.com/content/playBy/pii?v=S0140-6736(16)00048-9" TargetMode="External"/><Relationship Id="rId5551" Type="http://schemas.openxmlformats.org/officeDocument/2006/relationships/hyperlink" Target="https://pubmed.ncbi.nlm.nih.gov/12040119" TargetMode="External"/><Relationship Id="rId6602" Type="http://schemas.openxmlformats.org/officeDocument/2006/relationships/hyperlink" Target="https://academic.oup.com/bjd/article-abstract/168/1/20/6614471?redirectedFrom=fulltext" TargetMode="External"/><Relationship Id="rId9758" Type="http://schemas.openxmlformats.org/officeDocument/2006/relationships/hyperlink" Target="https://europepmc.org/abstract/MED/33372068" TargetMode="External"/><Relationship Id="rId11688" Type="http://schemas.openxmlformats.org/officeDocument/2006/relationships/hyperlink" Target="https://academic.oup.com/occmed/article/71/6-7/304/6379107" TargetMode="External"/><Relationship Id="rId1747" Type="http://schemas.openxmlformats.org/officeDocument/2006/relationships/hyperlink" Target="https://pubmed.ncbi.nlm.nih.gov/29668097" TargetMode="External"/><Relationship Id="rId4153" Type="http://schemas.openxmlformats.org/officeDocument/2006/relationships/hyperlink" Target="https://pubmed.ncbi.nlm.nih.gov/32770673" TargetMode="External"/><Relationship Id="rId5204" Type="http://schemas.openxmlformats.org/officeDocument/2006/relationships/hyperlink" Target="https://pubmed.ncbi.nlm.nih.gov/30604745" TargetMode="External"/><Relationship Id="rId8774" Type="http://schemas.openxmlformats.org/officeDocument/2006/relationships/hyperlink" Target="https://onlinelibrary.wiley.com/doi/10.1111/cod.12454" TargetMode="External"/><Relationship Id="rId9825" Type="http://schemas.openxmlformats.org/officeDocument/2006/relationships/hyperlink" Target="https://linkinghub.elsevier.com/retrieve/pii/S0022-202X(15)35976-5" TargetMode="External"/><Relationship Id="rId39" Type="http://schemas.openxmlformats.org/officeDocument/2006/relationships/hyperlink" Target="https://pubmed.ncbi.nlm.nih.gov/34767815" TargetMode="External"/><Relationship Id="rId1814" Type="http://schemas.openxmlformats.org/officeDocument/2006/relationships/hyperlink" Target="https://pubmed.ncbi.nlm.nih.gov/16965423" TargetMode="External"/><Relationship Id="rId4220" Type="http://schemas.openxmlformats.org/officeDocument/2006/relationships/hyperlink" Target="https://pubmed.ncbi.nlm.nih.gov/20497484" TargetMode="External"/><Relationship Id="rId7376" Type="http://schemas.openxmlformats.org/officeDocument/2006/relationships/hyperlink" Target="https://academic.oup.com/ced/article-abstract/24/2/134/6627669?redirectedFrom=fulltext" TargetMode="External"/><Relationship Id="rId7790" Type="http://schemas.openxmlformats.org/officeDocument/2006/relationships/hyperlink" Target="https://www.clinicalkey.com/content/playBy/pii?v=S0140-6736(15)00195-6" TargetMode="External"/><Relationship Id="rId8427" Type="http://schemas.openxmlformats.org/officeDocument/2006/relationships/hyperlink" Target="https://www.pnas.org/doi/abs/10.1073/pnas.2014444118?url_ver=Z39.88-2003&amp;rfr_id=ori%3Arid%3Acrossref.org&amp;rfr_dat=cr_pub++0pubmed" TargetMode="External"/><Relationship Id="rId8841" Type="http://schemas.openxmlformats.org/officeDocument/2006/relationships/hyperlink" Target="https://academic.oup.com/bjd/advance-article-abstract/doi/10.1093/bjd/ljad433/7344665?redirectedFrom=fulltext" TargetMode="External"/><Relationship Id="rId10357" Type="http://schemas.openxmlformats.org/officeDocument/2006/relationships/hyperlink" Target="https://onlinelibrary.wiley.com/resolve/openurl?genre=article&amp;sid=nlm:pubmed&amp;issn=0105-1873&amp;date=1999&amp;volume=41&amp;issue=2&amp;spage=103" TargetMode="External"/><Relationship Id="rId11755" Type="http://schemas.openxmlformats.org/officeDocument/2006/relationships/hyperlink" Target="https://academic.oup.com/occmed/article/47/6/357/1439232" TargetMode="External"/><Relationship Id="rId6392" Type="http://schemas.openxmlformats.org/officeDocument/2006/relationships/hyperlink" Target="https://pubmed.ncbi.nlm.nih.gov/29620986" TargetMode="External"/><Relationship Id="rId7029" Type="http://schemas.openxmlformats.org/officeDocument/2006/relationships/hyperlink" Target="https://onlinelibrary.wiley.com/resolve/openurl?genre=article&amp;sid=nlm:pubmed&amp;issn=0960-7420&amp;date=2002&amp;volume=29&amp;issue=1&amp;spage=25" TargetMode="External"/><Relationship Id="rId7443" Type="http://schemas.openxmlformats.org/officeDocument/2006/relationships/hyperlink" Target="https://onlinelibrary.wiley.com/doi/10.1111/jdv.17130" TargetMode="External"/><Relationship Id="rId10771" Type="http://schemas.openxmlformats.org/officeDocument/2006/relationships/hyperlink" Target="https://academic.oup.com/bjd/article-abstract/146/1/114/6634297?redirectedFrom=fulltext" TargetMode="External"/><Relationship Id="rId11408" Type="http://schemas.openxmlformats.org/officeDocument/2006/relationships/hyperlink" Target="https://pubs.acs.org/doi/10.1021/acscentsci.1c00080" TargetMode="External"/><Relationship Id="rId11822" Type="http://schemas.openxmlformats.org/officeDocument/2006/relationships/hyperlink" Target="https://academic.oup.com/ced/article-abstract/27/8/665/6626226?redirectedFrom=fulltext" TargetMode="External"/><Relationship Id="rId2588" Type="http://schemas.openxmlformats.org/officeDocument/2006/relationships/hyperlink" Target="https://pubmed.ncbi.nlm.nih.gov/31721180" TargetMode="External"/><Relationship Id="rId3986" Type="http://schemas.openxmlformats.org/officeDocument/2006/relationships/hyperlink" Target="https://pubmed.ncbi.nlm.nih.gov/27579576" TargetMode="External"/><Relationship Id="rId6045" Type="http://schemas.openxmlformats.org/officeDocument/2006/relationships/hyperlink" Target="https://pubmed.ncbi.nlm.nih.gov/10727166" TargetMode="External"/><Relationship Id="rId10424" Type="http://schemas.openxmlformats.org/officeDocument/2006/relationships/hyperlink" Target="https://europepmc.org/abstract/MED/37538340" TargetMode="External"/><Relationship Id="rId3639" Type="http://schemas.openxmlformats.org/officeDocument/2006/relationships/hyperlink" Target="https://pubmed.ncbi.nlm.nih.gov/28456619" TargetMode="External"/><Relationship Id="rId5061" Type="http://schemas.openxmlformats.org/officeDocument/2006/relationships/hyperlink" Target="https://pubmed.ncbi.nlm.nih.gov/10617223" TargetMode="External"/><Relationship Id="rId6112" Type="http://schemas.openxmlformats.org/officeDocument/2006/relationships/hyperlink" Target="https://pubmed.ncbi.nlm.nih.gov/9012775" TargetMode="External"/><Relationship Id="rId7510" Type="http://schemas.openxmlformats.org/officeDocument/2006/relationships/hyperlink" Target="https://europepmc.org/abstract/MED/29590279" TargetMode="External"/><Relationship Id="rId9268" Type="http://schemas.openxmlformats.org/officeDocument/2006/relationships/hyperlink" Target="https://onlinelibrary.wiley.com/resolve/openurl?genre=article&amp;sid=nlm:pubmed&amp;issn=0385-2407&amp;date=1999&amp;volume=26&amp;issue=11&amp;spage=764" TargetMode="External"/><Relationship Id="rId974" Type="http://schemas.openxmlformats.org/officeDocument/2006/relationships/hyperlink" Target="https://pubmed.ncbi.nlm.nih.gov/25200029" TargetMode="External"/><Relationship Id="rId2655" Type="http://schemas.openxmlformats.org/officeDocument/2006/relationships/hyperlink" Target="https://pubmed.ncbi.nlm.nih.gov/28111128" TargetMode="External"/><Relationship Id="rId3706" Type="http://schemas.openxmlformats.org/officeDocument/2006/relationships/hyperlink" Target="https://pubmed.ncbi.nlm.nih.gov/32810291" TargetMode="External"/><Relationship Id="rId9682" Type="http://schemas.openxmlformats.org/officeDocument/2006/relationships/hyperlink" Target="https://linkinghub.elsevier.com/retrieve/pii/S0022-202X(15)35485-3" TargetMode="External"/><Relationship Id="rId11198" Type="http://schemas.openxmlformats.org/officeDocument/2006/relationships/hyperlink" Target="https://europepmc.org/abstract/MED/17337456" TargetMode="External"/><Relationship Id="rId12249" Type="http://schemas.openxmlformats.org/officeDocument/2006/relationships/hyperlink" Target="https://onlinelibrary.wiley.com/resolve/openurl?genre=article&amp;sid=nlm:pubmed&amp;issn=0105-1873&amp;date=1999&amp;volume=41&amp;issue=6&amp;spage=325" TargetMode="External"/><Relationship Id="rId627" Type="http://schemas.openxmlformats.org/officeDocument/2006/relationships/hyperlink" Target="https://pubmed.ncbi.nlm.nih.gov/21615367" TargetMode="External"/><Relationship Id="rId1257" Type="http://schemas.openxmlformats.org/officeDocument/2006/relationships/hyperlink" Target="https://pubmed.ncbi.nlm.nih.gov/18478871" TargetMode="External"/><Relationship Id="rId1671" Type="http://schemas.openxmlformats.org/officeDocument/2006/relationships/hyperlink" Target="https://pubmed.ncbi.nlm.nih.gov/8787584" TargetMode="External"/><Relationship Id="rId2308" Type="http://schemas.openxmlformats.org/officeDocument/2006/relationships/hyperlink" Target="https://pubmed.ncbi.nlm.nih.gov/11167681" TargetMode="External"/><Relationship Id="rId2722" Type="http://schemas.openxmlformats.org/officeDocument/2006/relationships/hyperlink" Target="https://pubmed.ncbi.nlm.nih.gov/24317394" TargetMode="External"/><Relationship Id="rId5878" Type="http://schemas.openxmlformats.org/officeDocument/2006/relationships/hyperlink" Target="https://pubmed.ncbi.nlm.nih.gov/22811021" TargetMode="External"/><Relationship Id="rId6929" Type="http://schemas.openxmlformats.org/officeDocument/2006/relationships/hyperlink" Target="https://www.ncbi.nlm.nih.gov/pmc/articles/pmid/3878241/" TargetMode="External"/><Relationship Id="rId8284" Type="http://schemas.openxmlformats.org/officeDocument/2006/relationships/hyperlink" Target="https://academic.oup.com/bjd/article-abstract/177/3/837/6673319?redirectedFrom=fulltext" TargetMode="External"/><Relationship Id="rId9335" Type="http://schemas.openxmlformats.org/officeDocument/2006/relationships/hyperlink" Target="https://academic.oup.com/bjd/advance-article-abstract/doi/10.1093/bjd/ljad454/7425603?redirectedFrom=fulltext" TargetMode="External"/><Relationship Id="rId11265" Type="http://schemas.openxmlformats.org/officeDocument/2006/relationships/hyperlink" Target="https://academic.oup.com/bjd/article-abstract/145/4/597/6687869?redirectedFrom=fulltext" TargetMode="External"/><Relationship Id="rId12316" Type="http://schemas.openxmlformats.org/officeDocument/2006/relationships/hyperlink" Target="https://onlinelibrary.wiley.com/resolve/openurl?genre=article&amp;sid=nlm:pubmed&amp;issn=0105-1873&amp;date=1994&amp;volume=30&amp;issue=3&amp;spage=135" TargetMode="External"/><Relationship Id="rId1324" Type="http://schemas.openxmlformats.org/officeDocument/2006/relationships/hyperlink" Target="https://pubmed.ncbi.nlm.nih.gov/33993140" TargetMode="External"/><Relationship Id="rId4894" Type="http://schemas.openxmlformats.org/officeDocument/2006/relationships/hyperlink" Target="https://pubmed.ncbi.nlm.nih.gov/20133517" TargetMode="External"/><Relationship Id="rId5945" Type="http://schemas.openxmlformats.org/officeDocument/2006/relationships/hyperlink" Target="https://pubmed.ncbi.nlm.nih.gov/17177701" TargetMode="External"/><Relationship Id="rId8351" Type="http://schemas.openxmlformats.org/officeDocument/2006/relationships/hyperlink" Target="https://onlinelibrary.wiley.com/resolve/openurl?genre=article&amp;sid=nlm:pubmed&amp;issn=0007-0963&amp;date=1997&amp;volume=136&amp;issue=5&amp;spage=783" TargetMode="External"/><Relationship Id="rId9402" Type="http://schemas.openxmlformats.org/officeDocument/2006/relationships/hyperlink" Target="https://link.springer.com/article/10.1007/s00403-017-1751-2" TargetMode="External"/><Relationship Id="rId10281" Type="http://schemas.openxmlformats.org/officeDocument/2006/relationships/hyperlink" Target="https://onlinelibrary.wiley.com/doi/10.1111/cod.12902" TargetMode="External"/><Relationship Id="rId11332" Type="http://schemas.openxmlformats.org/officeDocument/2006/relationships/hyperlink" Target="https://portlandpress.com/biochemsoctrans/article-abstract/21/3/263S/83359/Molecular-interaction-of-LHC-II-Kinase-with-petD?redirectedFrom=fulltext" TargetMode="External"/><Relationship Id="rId30" Type="http://schemas.openxmlformats.org/officeDocument/2006/relationships/hyperlink" Target="https://pubmed.ncbi.nlm.nih.gov/35289930" TargetMode="External"/><Relationship Id="rId3496" Type="http://schemas.openxmlformats.org/officeDocument/2006/relationships/hyperlink" Target="https://pubmed.ncbi.nlm.nih.gov/24606161" TargetMode="External"/><Relationship Id="rId4547" Type="http://schemas.openxmlformats.org/officeDocument/2006/relationships/hyperlink" Target="https://pubmed.ncbi.nlm.nih.gov/7600780" TargetMode="External"/><Relationship Id="rId8004" Type="http://schemas.openxmlformats.org/officeDocument/2006/relationships/hyperlink" Target="https://academic.oup.com/bjd/article-abstract/140/1/189/6691541?redirectedFrom=fulltext" TargetMode="External"/><Relationship Id="rId2098" Type="http://schemas.openxmlformats.org/officeDocument/2006/relationships/hyperlink" Target="https://pubmed.ncbi.nlm.nih.gov/31794059" TargetMode="External"/><Relationship Id="rId3149" Type="http://schemas.openxmlformats.org/officeDocument/2006/relationships/hyperlink" Target="https://pubmed.ncbi.nlm.nih.gov/21115550" TargetMode="External"/><Relationship Id="rId3563" Type="http://schemas.openxmlformats.org/officeDocument/2006/relationships/hyperlink" Target="https://pubmed.ncbi.nlm.nih.gov/7888370" TargetMode="External"/><Relationship Id="rId4961" Type="http://schemas.openxmlformats.org/officeDocument/2006/relationships/hyperlink" Target="https://pubmed.ncbi.nlm.nih.gov/16824048" TargetMode="External"/><Relationship Id="rId7020" Type="http://schemas.openxmlformats.org/officeDocument/2006/relationships/hyperlink" Target="https://academic.oup.com/bjd/article-abstract/153/2/372/6636639?redirectedFrom=fulltext" TargetMode="External"/><Relationship Id="rId484" Type="http://schemas.openxmlformats.org/officeDocument/2006/relationships/hyperlink" Target="https://pubmed.ncbi.nlm.nih.gov/7697808" TargetMode="External"/><Relationship Id="rId2165" Type="http://schemas.openxmlformats.org/officeDocument/2006/relationships/hyperlink" Target="https://pubmed.ncbi.nlm.nih.gov/26902126" TargetMode="External"/><Relationship Id="rId3216" Type="http://schemas.openxmlformats.org/officeDocument/2006/relationships/hyperlink" Target="https://pubmed.ncbi.nlm.nih.gov/10564336" TargetMode="External"/><Relationship Id="rId4614" Type="http://schemas.openxmlformats.org/officeDocument/2006/relationships/hyperlink" Target="https://pubmed.ncbi.nlm.nih.gov/6692593" TargetMode="External"/><Relationship Id="rId9192" Type="http://schemas.openxmlformats.org/officeDocument/2006/relationships/hyperlink" Target="https://academic.oup.com/ced/article-abstract/31/1/45/6624083?redirectedFrom=fulltext" TargetMode="External"/><Relationship Id="rId10001" Type="http://schemas.openxmlformats.org/officeDocument/2006/relationships/hyperlink" Target="https://academic.oup.com/bjd/article-abstract/156/4/687/6643613?redirectedFrom=fulltext" TargetMode="External"/><Relationship Id="rId137" Type="http://schemas.openxmlformats.org/officeDocument/2006/relationships/hyperlink" Target="https://pubmed.ncbi.nlm.nih.gov/26667599" TargetMode="External"/><Relationship Id="rId3630" Type="http://schemas.openxmlformats.org/officeDocument/2006/relationships/hyperlink" Target="https://pubmed.ncbi.nlm.nih.gov/29806218" TargetMode="External"/><Relationship Id="rId6786" Type="http://schemas.openxmlformats.org/officeDocument/2006/relationships/hyperlink" Target="https://link.springer.com/article/10.1007/s00403-002-0349-4" TargetMode="External"/><Relationship Id="rId7837" Type="http://schemas.openxmlformats.org/officeDocument/2006/relationships/hyperlink" Target="https://trialsjournal.biomedcentral.com/articles/10.1186/1745-6215-13-50" TargetMode="External"/><Relationship Id="rId10818" Type="http://schemas.openxmlformats.org/officeDocument/2006/relationships/hyperlink" Target="https://onlinelibrary.wiley.com/resolve/openurl?genre=article&amp;sid=nlm:pubmed&amp;issn=0105-1873&amp;date=1994&amp;volume=30&amp;issue=2&amp;spage=118" TargetMode="External"/><Relationship Id="rId12173" Type="http://schemas.openxmlformats.org/officeDocument/2006/relationships/hyperlink" Target="https://pubs.acs.org/doi/10.1021/tx034093k" TargetMode="External"/><Relationship Id="rId551" Type="http://schemas.openxmlformats.org/officeDocument/2006/relationships/hyperlink" Target="https://pubmed.ncbi.nlm.nih.gov/3495286" TargetMode="External"/><Relationship Id="rId1181" Type="http://schemas.openxmlformats.org/officeDocument/2006/relationships/hyperlink" Target="https://pubmed.ncbi.nlm.nih.gov/25688670" TargetMode="External"/><Relationship Id="rId2232" Type="http://schemas.openxmlformats.org/officeDocument/2006/relationships/hyperlink" Target="https://pubmed.ncbi.nlm.nih.gov/21674285" TargetMode="External"/><Relationship Id="rId5388" Type="http://schemas.openxmlformats.org/officeDocument/2006/relationships/hyperlink" Target="https://pubmed.ncbi.nlm.nih.gov/9091648" TargetMode="External"/><Relationship Id="rId6439" Type="http://schemas.openxmlformats.org/officeDocument/2006/relationships/hyperlink" Target="https://www.nature.com/articles/s41598-022-26095-0" TargetMode="External"/><Relationship Id="rId6853" Type="http://schemas.openxmlformats.org/officeDocument/2006/relationships/hyperlink" Target="https://onlinelibrary.wiley.com/resolve/openurl?genre=article&amp;sid=nlm:pubmed&amp;issn=0007-0963&amp;date=1997&amp;volume=137&amp;issue=3&amp;spage=454" TargetMode="External"/><Relationship Id="rId7904" Type="http://schemas.openxmlformats.org/officeDocument/2006/relationships/hyperlink" Target="https://academic.oup.com/bjd/article-abstract/156/4/698/6643621?redirectedFrom=fulltext" TargetMode="External"/><Relationship Id="rId12240" Type="http://schemas.openxmlformats.org/officeDocument/2006/relationships/hyperlink" Target="https://linkinghub.elsevier.com/retrieve/pii/S0378-4274(99)00069-7" TargetMode="External"/><Relationship Id="rId204" Type="http://schemas.openxmlformats.org/officeDocument/2006/relationships/hyperlink" Target="https://pubmed.ncbi.nlm.nih.gov/23324653" TargetMode="External"/><Relationship Id="rId1998" Type="http://schemas.openxmlformats.org/officeDocument/2006/relationships/hyperlink" Target="https://pubmed.ncbi.nlm.nih.gov/12464150" TargetMode="External"/><Relationship Id="rId5455" Type="http://schemas.openxmlformats.org/officeDocument/2006/relationships/hyperlink" Target="https://pubmed.ncbi.nlm.nih.gov/9836356" TargetMode="External"/><Relationship Id="rId6506" Type="http://schemas.openxmlformats.org/officeDocument/2006/relationships/hyperlink" Target="https://www.clinicalkey.com/content/playBy/pii?v=S1098-3015(17)33664-1" TargetMode="External"/><Relationship Id="rId6920" Type="http://schemas.openxmlformats.org/officeDocument/2006/relationships/hyperlink" Target="https://academic.oup.com/bjd/article-abstract/119/2/270/6684476?redirectedFrom=fulltext" TargetMode="External"/><Relationship Id="rId4057" Type="http://schemas.openxmlformats.org/officeDocument/2006/relationships/hyperlink" Target="https://pubmed.ncbi.nlm.nih.gov/10344484" TargetMode="External"/><Relationship Id="rId4471" Type="http://schemas.openxmlformats.org/officeDocument/2006/relationships/hyperlink" Target="https://pubmed.ncbi.nlm.nih.gov/17286629" TargetMode="External"/><Relationship Id="rId5108" Type="http://schemas.openxmlformats.org/officeDocument/2006/relationships/hyperlink" Target="https://pubmed.ncbi.nlm.nih.gov/1395604" TargetMode="External"/><Relationship Id="rId5522" Type="http://schemas.openxmlformats.org/officeDocument/2006/relationships/hyperlink" Target="https://pubmed.ncbi.nlm.nih.gov/26223866" TargetMode="External"/><Relationship Id="rId8678" Type="http://schemas.openxmlformats.org/officeDocument/2006/relationships/hyperlink" Target="https://academic.oup.com/bjd/article/188/3/396/6831705" TargetMode="External"/><Relationship Id="rId9729" Type="http://schemas.openxmlformats.org/officeDocument/2006/relationships/hyperlink" Target="https://onlinelibrary.wiley.com/doi/10.1111/jdv.17450" TargetMode="External"/><Relationship Id="rId3073" Type="http://schemas.openxmlformats.org/officeDocument/2006/relationships/hyperlink" Target="https://pubmed.ncbi.nlm.nih.gov/29897117" TargetMode="External"/><Relationship Id="rId4124" Type="http://schemas.openxmlformats.org/officeDocument/2006/relationships/hyperlink" Target="https://pubmed.ncbi.nlm.nih.gov/37891715" TargetMode="External"/><Relationship Id="rId7694" Type="http://schemas.openxmlformats.org/officeDocument/2006/relationships/hyperlink" Target="https://medicaljournalssweden.se/actadv/article/view/1697" TargetMode="External"/><Relationship Id="rId11659" Type="http://schemas.openxmlformats.org/officeDocument/2006/relationships/hyperlink" Target="https://academic.oup.com/occmed/article/46/1/33/1410700" TargetMode="External"/><Relationship Id="rId1718" Type="http://schemas.openxmlformats.org/officeDocument/2006/relationships/hyperlink" Target="https://pubmed.ncbi.nlm.nih.gov/32964500" TargetMode="External"/><Relationship Id="rId3140" Type="http://schemas.openxmlformats.org/officeDocument/2006/relationships/hyperlink" Target="https://pubmed.ncbi.nlm.nih.gov/22023780" TargetMode="External"/><Relationship Id="rId6296" Type="http://schemas.openxmlformats.org/officeDocument/2006/relationships/hyperlink" Target="https://pubmed.ncbi.nlm.nih.gov/3162248" TargetMode="External"/><Relationship Id="rId7347" Type="http://schemas.openxmlformats.org/officeDocument/2006/relationships/hyperlink" Target="https://academic.oup.com/ced/article-abstract/39/5/600/6620989?redirectedFrom=fulltext" TargetMode="External"/><Relationship Id="rId8745" Type="http://schemas.openxmlformats.org/officeDocument/2006/relationships/hyperlink" Target="https://linkinghub.elsevier.com/retrieve/pii/S0022-1759(06)00220-1" TargetMode="External"/><Relationship Id="rId10675" Type="http://schemas.openxmlformats.org/officeDocument/2006/relationships/hyperlink" Target="https://journals.physiology.org/doi/full/10.1152/ajpcell.00462.2002?rfr_dat=cr_pub++0pubmed&amp;url_ver=Z39.88-2003&amp;rfr_id=ori%3Arid%3Acrossref.org" TargetMode="External"/><Relationship Id="rId11726" Type="http://schemas.openxmlformats.org/officeDocument/2006/relationships/hyperlink" Target="https://europepmc.org/abstract/MED/25034631" TargetMode="External"/><Relationship Id="rId7761" Type="http://schemas.openxmlformats.org/officeDocument/2006/relationships/hyperlink" Target="https://linkinghub.elsevier.com/retrieve/pii/S0022-202X(16)31333-1" TargetMode="External"/><Relationship Id="rId8812" Type="http://schemas.openxmlformats.org/officeDocument/2006/relationships/hyperlink" Target="https://academic.oup.com/ced/article-abstract/25/2/138/6627918?redirectedFrom=fulltext" TargetMode="External"/><Relationship Id="rId10328" Type="http://schemas.openxmlformats.org/officeDocument/2006/relationships/hyperlink" Target="https://academic.oup.com/bjd/article-abstract/147/2/266/6635010?redirectedFrom=fulltext" TargetMode="External"/><Relationship Id="rId10742" Type="http://schemas.openxmlformats.org/officeDocument/2006/relationships/hyperlink" Target="https://academic.oup.com/bjd/article/156/3/411/6640720" TargetMode="External"/><Relationship Id="rId3957" Type="http://schemas.openxmlformats.org/officeDocument/2006/relationships/hyperlink" Target="https://pubmed.ncbi.nlm.nih.gov/9784039" TargetMode="External"/><Relationship Id="rId6363" Type="http://schemas.openxmlformats.org/officeDocument/2006/relationships/hyperlink" Target="https://pubmed.ncbi.nlm.nih.gov/23375662" TargetMode="External"/><Relationship Id="rId7414" Type="http://schemas.openxmlformats.org/officeDocument/2006/relationships/hyperlink" Target="https://academic.oup.com/bjd/article/188/5/618/6972416" TargetMode="External"/><Relationship Id="rId878" Type="http://schemas.openxmlformats.org/officeDocument/2006/relationships/hyperlink" Target="https://pubmed.ncbi.nlm.nih.gov/37016153" TargetMode="External"/><Relationship Id="rId2559" Type="http://schemas.openxmlformats.org/officeDocument/2006/relationships/hyperlink" Target="https://pubmed.ncbi.nlm.nih.gov/34665781" TargetMode="External"/><Relationship Id="rId2973" Type="http://schemas.openxmlformats.org/officeDocument/2006/relationships/hyperlink" Target="https://pubmed.ncbi.nlm.nih.gov/9128767" TargetMode="External"/><Relationship Id="rId6016" Type="http://schemas.openxmlformats.org/officeDocument/2006/relationships/hyperlink" Target="https://pubmed.ncbi.nlm.nih.gov/12225405" TargetMode="External"/><Relationship Id="rId6430" Type="http://schemas.openxmlformats.org/officeDocument/2006/relationships/hyperlink" Target="https://link.springer.com/article/10.1007/s13555-022-00690-5" TargetMode="External"/><Relationship Id="rId9586" Type="http://schemas.openxmlformats.org/officeDocument/2006/relationships/hyperlink" Target="https://onlinelibrary.wiley.com/doi/10.1111/cod.12173" TargetMode="External"/><Relationship Id="rId945" Type="http://schemas.openxmlformats.org/officeDocument/2006/relationships/hyperlink" Target="https://pubmed.ncbi.nlm.nih.gov/29135046" TargetMode="External"/><Relationship Id="rId1575" Type="http://schemas.openxmlformats.org/officeDocument/2006/relationships/hyperlink" Target="https://pubmed.ncbi.nlm.nih.gov/15696097" TargetMode="External"/><Relationship Id="rId2626" Type="http://schemas.openxmlformats.org/officeDocument/2006/relationships/hyperlink" Target="https://pubmed.ncbi.nlm.nih.gov/30978421" TargetMode="External"/><Relationship Id="rId5032" Type="http://schemas.openxmlformats.org/officeDocument/2006/relationships/hyperlink" Target="https://pubmed.ncbi.nlm.nih.gov/11251570" TargetMode="External"/><Relationship Id="rId8188" Type="http://schemas.openxmlformats.org/officeDocument/2006/relationships/hyperlink" Target="https://academic.oup.com/bjd/article-abstract/151/1/179/6635798?redirectedFrom=fulltext" TargetMode="External"/><Relationship Id="rId9239" Type="http://schemas.openxmlformats.org/officeDocument/2006/relationships/hyperlink" Target="https://linkinghub.elsevier.com/retrieve/pii/S0022-202X(15)30036-1" TargetMode="External"/><Relationship Id="rId9653" Type="http://schemas.openxmlformats.org/officeDocument/2006/relationships/hyperlink" Target="https://medicaljournalssweden.se/actadv/article/view/3932" TargetMode="External"/><Relationship Id="rId11169" Type="http://schemas.openxmlformats.org/officeDocument/2006/relationships/hyperlink" Target="https://linkinghub.elsevier.com/retrieve/pii/S0273-2300(09)00061-0" TargetMode="External"/><Relationship Id="rId1228" Type="http://schemas.openxmlformats.org/officeDocument/2006/relationships/hyperlink" Target="https://pubmed.ncbi.nlm.nih.gov/22023781" TargetMode="External"/><Relationship Id="rId4798" Type="http://schemas.openxmlformats.org/officeDocument/2006/relationships/hyperlink" Target="https://pubmed.ncbi.nlm.nih.gov/28418125" TargetMode="External"/><Relationship Id="rId8255" Type="http://schemas.openxmlformats.org/officeDocument/2006/relationships/hyperlink" Target="https://onlinelibrary.wiley.com/doi/10.1111/jdv.17282" TargetMode="External"/><Relationship Id="rId9306" Type="http://schemas.openxmlformats.org/officeDocument/2006/relationships/hyperlink" Target="https://linkinghub.elsevier.com/retrieve/pii/S0022-202X(15)42647-8" TargetMode="External"/><Relationship Id="rId10185" Type="http://schemas.openxmlformats.org/officeDocument/2006/relationships/hyperlink" Target="https://www.nature.com/articles/eye198869" TargetMode="External"/><Relationship Id="rId11583" Type="http://schemas.openxmlformats.org/officeDocument/2006/relationships/hyperlink" Target="https://onlinelibrary.wiley.com/resolve/openurl?genre=article&amp;sid=nlm:pubmed&amp;issn=0105-1873&amp;date=1998&amp;volume=39&amp;issue=1&amp;spage=33" TargetMode="External"/><Relationship Id="rId1642" Type="http://schemas.openxmlformats.org/officeDocument/2006/relationships/hyperlink" Target="https://pubmed.ncbi.nlm.nih.gov/10583143" TargetMode="External"/><Relationship Id="rId5849" Type="http://schemas.openxmlformats.org/officeDocument/2006/relationships/hyperlink" Target="https://pubmed.ncbi.nlm.nih.gov/25059672" TargetMode="External"/><Relationship Id="rId7271" Type="http://schemas.openxmlformats.org/officeDocument/2006/relationships/hyperlink" Target="https://www.dovepress.com/assessing-and-improving-psychological-well-being-in-psoriasis-consider-peer-reviewed-fulltext-article-PTT" TargetMode="External"/><Relationship Id="rId8322" Type="http://schemas.openxmlformats.org/officeDocument/2006/relationships/hyperlink" Target="https://www.clinicalkey.com/content/playBy/pii?v=S0091-6749(08)01175-5" TargetMode="External"/><Relationship Id="rId9720" Type="http://schemas.openxmlformats.org/officeDocument/2006/relationships/hyperlink" Target="https://linkinghub.elsevier.com/retrieve/pii/S2665-9913(21)00333-7" TargetMode="External"/><Relationship Id="rId11236" Type="http://schemas.openxmlformats.org/officeDocument/2006/relationships/hyperlink" Target="https://linkinghub.elsevier.com/retrieve/pii/S0002937804004223" TargetMode="External"/><Relationship Id="rId11650" Type="http://schemas.openxmlformats.org/officeDocument/2006/relationships/hyperlink" Target="https://europepmc.org/abstract/MED/11303077" TargetMode="External"/><Relationship Id="rId4865" Type="http://schemas.openxmlformats.org/officeDocument/2006/relationships/hyperlink" Target="https://pubmed.ncbi.nlm.nih.gov/22906042" TargetMode="External"/><Relationship Id="rId5916" Type="http://schemas.openxmlformats.org/officeDocument/2006/relationships/hyperlink" Target="https://pubmed.ncbi.nlm.nih.gov/18522487" TargetMode="External"/><Relationship Id="rId10252" Type="http://schemas.openxmlformats.org/officeDocument/2006/relationships/hyperlink" Target="https://academic.oup.com/ced/article-abstract/26/2/162/6631158?redirectedFrom=fulltext" TargetMode="External"/><Relationship Id="rId11303" Type="http://schemas.openxmlformats.org/officeDocument/2006/relationships/hyperlink" Target="https://onlinelibrary.wiley.com/resolve/openurl?genre=article&amp;sid=nlm:pubmed&amp;issn=0105-1873&amp;date=1998&amp;volume=39&amp;issue=4&amp;spage=202" TargetMode="External"/><Relationship Id="rId388" Type="http://schemas.openxmlformats.org/officeDocument/2006/relationships/hyperlink" Target="https://pubmed.ncbi.nlm.nih.gov/12558634" TargetMode="External"/><Relationship Id="rId2069" Type="http://schemas.openxmlformats.org/officeDocument/2006/relationships/hyperlink" Target="https://pubmed.ncbi.nlm.nih.gov/35717147" TargetMode="External"/><Relationship Id="rId3467" Type="http://schemas.openxmlformats.org/officeDocument/2006/relationships/hyperlink" Target="https://pubmed.ncbi.nlm.nih.gov/29080680" TargetMode="External"/><Relationship Id="rId3881" Type="http://schemas.openxmlformats.org/officeDocument/2006/relationships/hyperlink" Target="https://pubmed.ncbi.nlm.nih.gov/5070229" TargetMode="External"/><Relationship Id="rId4518" Type="http://schemas.openxmlformats.org/officeDocument/2006/relationships/hyperlink" Target="https://pubmed.ncbi.nlm.nih.gov/9504260" TargetMode="External"/><Relationship Id="rId4932" Type="http://schemas.openxmlformats.org/officeDocument/2006/relationships/hyperlink" Target="https://pubmed.ncbi.nlm.nih.gov/18471663" TargetMode="External"/><Relationship Id="rId9096" Type="http://schemas.openxmlformats.org/officeDocument/2006/relationships/hyperlink" Target="https://linkinghub.elsevier.com/retrieve/pii/S0022-202X(15)35434-8" TargetMode="External"/><Relationship Id="rId2483" Type="http://schemas.openxmlformats.org/officeDocument/2006/relationships/hyperlink" Target="https://pubmed.ncbi.nlm.nih.gov/10559604" TargetMode="External"/><Relationship Id="rId3534" Type="http://schemas.openxmlformats.org/officeDocument/2006/relationships/hyperlink" Target="https://pubmed.ncbi.nlm.nih.gov/20662837" TargetMode="External"/><Relationship Id="rId12077" Type="http://schemas.openxmlformats.org/officeDocument/2006/relationships/hyperlink" Target="https://www.clinicalkey.com/content/playBy/pii?v=S0300-483X(09)00636-2" TargetMode="External"/><Relationship Id="rId12491" Type="http://schemas.openxmlformats.org/officeDocument/2006/relationships/hyperlink" Target="https://linkinghub.elsevier.com/retrieve/pii/S2589-5370(19)30138-5" TargetMode="External"/><Relationship Id="rId455" Type="http://schemas.openxmlformats.org/officeDocument/2006/relationships/hyperlink" Target="https://pubmed.ncbi.nlm.nih.gov/10490358" TargetMode="External"/><Relationship Id="rId1085" Type="http://schemas.openxmlformats.org/officeDocument/2006/relationships/hyperlink" Target="https://pubmed.ncbi.nlm.nih.gov/33098712" TargetMode="External"/><Relationship Id="rId2136" Type="http://schemas.openxmlformats.org/officeDocument/2006/relationships/hyperlink" Target="https://pubmed.ncbi.nlm.nih.gov/29233606" TargetMode="External"/><Relationship Id="rId2550" Type="http://schemas.openxmlformats.org/officeDocument/2006/relationships/hyperlink" Target="https://pubmed.ncbi.nlm.nih.gov/34726314" TargetMode="External"/><Relationship Id="rId3601" Type="http://schemas.openxmlformats.org/officeDocument/2006/relationships/hyperlink" Target="https://pubmed.ncbi.nlm.nih.gov/34607796" TargetMode="External"/><Relationship Id="rId6757" Type="http://schemas.openxmlformats.org/officeDocument/2006/relationships/hyperlink" Target="https://linkinghub.elsevier.com/retrieve/pii/S0047637404000880" TargetMode="External"/><Relationship Id="rId7808" Type="http://schemas.openxmlformats.org/officeDocument/2006/relationships/hyperlink" Target="https://www.pnas.org/doi/abs/10.1073/pnas.1311289110?url_ver=Z39.88-2003&amp;rfr_id=ori:rid:crossref.org&amp;rfr_dat=cr_pub%20%200pubmed" TargetMode="External"/><Relationship Id="rId9163" Type="http://schemas.openxmlformats.org/officeDocument/2006/relationships/hyperlink" Target="https://linkinghub.elsevier.com/retrieve/pii/S0022-202X(15)33890-2" TargetMode="External"/><Relationship Id="rId11093" Type="http://schemas.openxmlformats.org/officeDocument/2006/relationships/hyperlink" Target="https://academic.oup.com/aje/article/180/3/318/2739260" TargetMode="External"/><Relationship Id="rId12144" Type="http://schemas.openxmlformats.org/officeDocument/2006/relationships/hyperlink" Target="https://onlinelibrary.wiley.com/doi/10.1002/jat.1146" TargetMode="External"/><Relationship Id="rId108" Type="http://schemas.openxmlformats.org/officeDocument/2006/relationships/hyperlink" Target="https://pubmed.ncbi.nlm.nih.gov/29654617" TargetMode="External"/><Relationship Id="rId522" Type="http://schemas.openxmlformats.org/officeDocument/2006/relationships/hyperlink" Target="https://pubmed.ncbi.nlm.nih.gov/1676036" TargetMode="External"/><Relationship Id="rId1152" Type="http://schemas.openxmlformats.org/officeDocument/2006/relationships/hyperlink" Target="https://pubmed.ncbi.nlm.nih.gov/29043884" TargetMode="External"/><Relationship Id="rId2203" Type="http://schemas.openxmlformats.org/officeDocument/2006/relationships/hyperlink" Target="https://pubmed.ncbi.nlm.nih.gov/24339369" TargetMode="External"/><Relationship Id="rId5359" Type="http://schemas.openxmlformats.org/officeDocument/2006/relationships/hyperlink" Target="https://pubmed.ncbi.nlm.nih.gov/10651688" TargetMode="External"/><Relationship Id="rId5773" Type="http://schemas.openxmlformats.org/officeDocument/2006/relationships/hyperlink" Target="https://pubmed.ncbi.nlm.nih.gov/34411292" TargetMode="External"/><Relationship Id="rId9230" Type="http://schemas.openxmlformats.org/officeDocument/2006/relationships/hyperlink" Target="https://academic.oup.com/ced/article-abstract/28/5/545/6626507?redirectedFrom=fulltext" TargetMode="External"/><Relationship Id="rId11160" Type="http://schemas.openxmlformats.org/officeDocument/2006/relationships/hyperlink" Target="https://academic.oup.com/ced/article-abstract/34/7/e512/6625058?redirectedFrom=fulltext" TargetMode="External"/><Relationship Id="rId4375" Type="http://schemas.openxmlformats.org/officeDocument/2006/relationships/hyperlink" Target="https://pubmed.ncbi.nlm.nih.gov/28816739" TargetMode="External"/><Relationship Id="rId5426" Type="http://schemas.openxmlformats.org/officeDocument/2006/relationships/hyperlink" Target="https://pubmed.ncbi.nlm.nih.gov/36787284" TargetMode="External"/><Relationship Id="rId6824" Type="http://schemas.openxmlformats.org/officeDocument/2006/relationships/hyperlink" Target="https://academic.oup.com/ced/article-abstract/25/4/265/6627904?redirectedFrom=fulltext" TargetMode="External"/><Relationship Id="rId12211" Type="http://schemas.openxmlformats.org/officeDocument/2006/relationships/hyperlink" Target="https://onlinelibrary.wiley.com/resolve/openurl?genre=article&amp;sid=nlm:pubmed&amp;issn=0105-1873&amp;date=2001&amp;volume=45&amp;issue=1&amp;spage=1" TargetMode="External"/><Relationship Id="rId1969" Type="http://schemas.openxmlformats.org/officeDocument/2006/relationships/hyperlink" Target="https://pubmed.ncbi.nlm.nih.gov/23311587" TargetMode="External"/><Relationship Id="rId4028" Type="http://schemas.openxmlformats.org/officeDocument/2006/relationships/hyperlink" Target="https://pubmed.ncbi.nlm.nih.gov/11841376" TargetMode="External"/><Relationship Id="rId5840" Type="http://schemas.openxmlformats.org/officeDocument/2006/relationships/hyperlink" Target="https://pubmed.ncbi.nlm.nih.gov/26456663" TargetMode="External"/><Relationship Id="rId8996" Type="http://schemas.openxmlformats.org/officeDocument/2006/relationships/hyperlink" Target="https://www.clinicalkey.com/content/playBy/pii?v=S1368-8375(16)30244-5" TargetMode="External"/><Relationship Id="rId11977" Type="http://schemas.openxmlformats.org/officeDocument/2006/relationships/hyperlink" Target="https://www.tandfonline.com/doi/full/10.1586/eci.10.74" TargetMode="External"/><Relationship Id="rId3391" Type="http://schemas.openxmlformats.org/officeDocument/2006/relationships/hyperlink" Target="https://pubmed.ncbi.nlm.nih.gov/36763783" TargetMode="External"/><Relationship Id="rId4442" Type="http://schemas.openxmlformats.org/officeDocument/2006/relationships/hyperlink" Target="https://pubmed.ncbi.nlm.nih.gov/22759204" TargetMode="External"/><Relationship Id="rId7598" Type="http://schemas.openxmlformats.org/officeDocument/2006/relationships/hyperlink" Target="https://academic.oup.com/bjd/article-abstract/163/4/885/6644156?redirectedFrom=fulltext" TargetMode="External"/><Relationship Id="rId8649" Type="http://schemas.openxmlformats.org/officeDocument/2006/relationships/hyperlink" Target="https://onlinelibrary.wiley.com/resolve/openurl?genre=article&amp;sid=nlm:pubmed&amp;issn=0906-6705&amp;date=1999&amp;volume=8&amp;issue=2&amp;spage=109" TargetMode="External"/><Relationship Id="rId10579" Type="http://schemas.openxmlformats.org/officeDocument/2006/relationships/hyperlink" Target="https://academic.oup.com/bjd/article-abstract/125/6/606/6686330?redirectedFrom=fulltext" TargetMode="External"/><Relationship Id="rId10993" Type="http://schemas.openxmlformats.org/officeDocument/2006/relationships/hyperlink" Target="https://jamanetwork.com/journals/jamadermatology/fullarticle/vol/134/pg/861" TargetMode="External"/><Relationship Id="rId3044" Type="http://schemas.openxmlformats.org/officeDocument/2006/relationships/hyperlink" Target="https://pubmed.ncbi.nlm.nih.gov/32294243" TargetMode="External"/><Relationship Id="rId7665" Type="http://schemas.openxmlformats.org/officeDocument/2006/relationships/hyperlink" Target="https://europepmc.org/abstract/MED/35443955" TargetMode="External"/><Relationship Id="rId8716" Type="http://schemas.openxmlformats.org/officeDocument/2006/relationships/hyperlink" Target="https://www.nature.com/articles/s41598-017-00651-5" TargetMode="External"/><Relationship Id="rId10646" Type="http://schemas.openxmlformats.org/officeDocument/2006/relationships/hyperlink" Target="https://academic.oup.com/bjd/article/184/3/575/6702182" TargetMode="External"/><Relationship Id="rId2060" Type="http://schemas.openxmlformats.org/officeDocument/2006/relationships/hyperlink" Target="https://pubmed.ncbi.nlm.nih.gov/37566733" TargetMode="External"/><Relationship Id="rId3111" Type="http://schemas.openxmlformats.org/officeDocument/2006/relationships/hyperlink" Target="https://pubmed.ncbi.nlm.nih.gov/25154439" TargetMode="External"/><Relationship Id="rId6267" Type="http://schemas.openxmlformats.org/officeDocument/2006/relationships/hyperlink" Target="https://pubmed.ncbi.nlm.nih.gov/7999621" TargetMode="External"/><Relationship Id="rId6681" Type="http://schemas.openxmlformats.org/officeDocument/2006/relationships/hyperlink" Target="https://linkinghub.elsevier.com/retrieve/pii/S0022-202X(15)34029-X" TargetMode="External"/><Relationship Id="rId7318" Type="http://schemas.openxmlformats.org/officeDocument/2006/relationships/hyperlink" Target="https://www.bmj.com/lookup/pmidlookup?view=long&amp;pmid=28684435" TargetMode="External"/><Relationship Id="rId7732" Type="http://schemas.openxmlformats.org/officeDocument/2006/relationships/hyperlink" Target="https://www.cochranelibrary.com/cdsr/doi/10.1002/14651858.CD011901.pub2/full" TargetMode="External"/><Relationship Id="rId2877" Type="http://schemas.openxmlformats.org/officeDocument/2006/relationships/hyperlink" Target="https://pubmed.ncbi.nlm.nih.gov/15949003" TargetMode="External"/><Relationship Id="rId5283" Type="http://schemas.openxmlformats.org/officeDocument/2006/relationships/hyperlink" Target="https://pubmed.ncbi.nlm.nih.gov/28448101" TargetMode="External"/><Relationship Id="rId6334" Type="http://schemas.openxmlformats.org/officeDocument/2006/relationships/hyperlink" Target="https://pubmed.ncbi.nlm.nih.gov/27910127" TargetMode="External"/><Relationship Id="rId10713" Type="http://schemas.openxmlformats.org/officeDocument/2006/relationships/hyperlink" Target="https://link.springer.com/article/10.1007/s00018-011-0846-8" TargetMode="External"/><Relationship Id="rId849" Type="http://schemas.openxmlformats.org/officeDocument/2006/relationships/hyperlink" Target="https://pubmed.ncbi.nlm.nih.gov/21883137" TargetMode="External"/><Relationship Id="rId1479" Type="http://schemas.openxmlformats.org/officeDocument/2006/relationships/hyperlink" Target="https://pubmed.ncbi.nlm.nih.gov/23236339" TargetMode="External"/><Relationship Id="rId3928" Type="http://schemas.openxmlformats.org/officeDocument/2006/relationships/hyperlink" Target="https://pubmed.ncbi.nlm.nih.gov/23013310" TargetMode="External"/><Relationship Id="rId5350" Type="http://schemas.openxmlformats.org/officeDocument/2006/relationships/hyperlink" Target="https://pubmed.ncbi.nlm.nih.gov/11844511" TargetMode="External"/><Relationship Id="rId6401" Type="http://schemas.openxmlformats.org/officeDocument/2006/relationships/hyperlink" Target="https://www.clinicalkey.com/content/playBy/pii?v=S0091-6749(23)00974-0" TargetMode="External"/><Relationship Id="rId9557" Type="http://schemas.openxmlformats.org/officeDocument/2006/relationships/hyperlink" Target="https://academic.oup.com/bjd/article-abstract/184/1/151/6599797?redirectedFrom=fulltext" TargetMode="External"/><Relationship Id="rId1893" Type="http://schemas.openxmlformats.org/officeDocument/2006/relationships/hyperlink" Target="https://pubmed.ncbi.nlm.nih.gov/35791876" TargetMode="External"/><Relationship Id="rId2944" Type="http://schemas.openxmlformats.org/officeDocument/2006/relationships/hyperlink" Target="https://pubmed.ncbi.nlm.nih.gov/10383749" TargetMode="External"/><Relationship Id="rId5003" Type="http://schemas.openxmlformats.org/officeDocument/2006/relationships/hyperlink" Target="https://pubmed.ncbi.nlm.nih.gov/14531870" TargetMode="External"/><Relationship Id="rId8159" Type="http://schemas.openxmlformats.org/officeDocument/2006/relationships/hyperlink" Target="https://www.spiedigitallibrary.org/journals/journal-of-biomedical-optics/volume-16/issue-04/048002/Monte-Carlo-modeling-of-in-vivo-protoporphyrin-IX-fluorescence-and/10.1117/1.3562540.full" TargetMode="External"/><Relationship Id="rId9971" Type="http://schemas.openxmlformats.org/officeDocument/2006/relationships/hyperlink" Target="https://www.ncbi.nlm.nih.gov/books/NBK401885" TargetMode="External"/><Relationship Id="rId11487" Type="http://schemas.openxmlformats.org/officeDocument/2006/relationships/hyperlink" Target="https://www.clinicalkey.com/content/playBy/pii?v=S0305-7372(17)30211-6" TargetMode="External"/><Relationship Id="rId12538" Type="http://schemas.openxmlformats.org/officeDocument/2006/relationships/hyperlink" Target="https://onlinelibrary.wiley.com/doi/10.1111/j.1365-2648.2009.05192.x" TargetMode="External"/><Relationship Id="rId916" Type="http://schemas.openxmlformats.org/officeDocument/2006/relationships/hyperlink" Target="https://pubmed.ncbi.nlm.nih.gov/34021925" TargetMode="External"/><Relationship Id="rId1546" Type="http://schemas.openxmlformats.org/officeDocument/2006/relationships/hyperlink" Target="https://pubmed.ncbi.nlm.nih.gov/16983007" TargetMode="External"/><Relationship Id="rId1960" Type="http://schemas.openxmlformats.org/officeDocument/2006/relationships/hyperlink" Target="https://pubmed.ncbi.nlm.nih.gov/24056250" TargetMode="External"/><Relationship Id="rId7175" Type="http://schemas.openxmlformats.org/officeDocument/2006/relationships/hyperlink" Target="https://linkinghub.elsevier.com/retrieve/pii/S0022-202X(16)32087-5" TargetMode="External"/><Relationship Id="rId8573" Type="http://schemas.openxmlformats.org/officeDocument/2006/relationships/hyperlink" Target="https://onlinelibrary.wiley.com/doi/10.1002/ajmg.a.33885" TargetMode="External"/><Relationship Id="rId9624" Type="http://schemas.openxmlformats.org/officeDocument/2006/relationships/hyperlink" Target="https://academic.oup.com/bjd/article-abstract/150/6/1186/6635889?redirectedFrom=fulltext" TargetMode="External"/><Relationship Id="rId10089" Type="http://schemas.openxmlformats.org/officeDocument/2006/relationships/hyperlink" Target="https://onlinelibrary.wiley.com/doi/10.1111/j.1365-4632.2011.05130.x" TargetMode="External"/><Relationship Id="rId11554" Type="http://schemas.openxmlformats.org/officeDocument/2006/relationships/hyperlink" Target="https://academic.oup.com/occmed/article/54/7/441/1370739" TargetMode="External"/><Relationship Id="rId1613" Type="http://schemas.openxmlformats.org/officeDocument/2006/relationships/hyperlink" Target="https://pubmed.ncbi.nlm.nih.gov/11918600" TargetMode="External"/><Relationship Id="rId4769" Type="http://schemas.openxmlformats.org/officeDocument/2006/relationships/hyperlink" Target="https://pubmed.ncbi.nlm.nih.gov/33894130" TargetMode="External"/><Relationship Id="rId8226" Type="http://schemas.openxmlformats.org/officeDocument/2006/relationships/hyperlink" Target="https://europepmc.org/abstract/MED/3676641" TargetMode="External"/><Relationship Id="rId8640" Type="http://schemas.openxmlformats.org/officeDocument/2006/relationships/hyperlink" Target="https://linkinghub.elsevier.com/retrieve/pii/S0022-202X(15)41573-8" TargetMode="External"/><Relationship Id="rId10156" Type="http://schemas.openxmlformats.org/officeDocument/2006/relationships/hyperlink" Target="https://academic.oup.com/hmg/article/11/7/833/800547" TargetMode="External"/><Relationship Id="rId10570" Type="http://schemas.openxmlformats.org/officeDocument/2006/relationships/hyperlink" Target="https://europepmc.org/abstract/MED/10132453" TargetMode="External"/><Relationship Id="rId11207" Type="http://schemas.openxmlformats.org/officeDocument/2006/relationships/hyperlink" Target="https://academic.oup.com/ced/article-abstract/31/5/724/6592066?redirectedFrom=fulltext" TargetMode="External"/><Relationship Id="rId11621" Type="http://schemas.openxmlformats.org/officeDocument/2006/relationships/hyperlink" Target="https://academic.oup.com/pmj/article/71/842/765/7154757" TargetMode="External"/><Relationship Id="rId3785" Type="http://schemas.openxmlformats.org/officeDocument/2006/relationships/hyperlink" Target="https://pubmed.ncbi.nlm.nih.gov/21671991" TargetMode="External"/><Relationship Id="rId4836" Type="http://schemas.openxmlformats.org/officeDocument/2006/relationships/hyperlink" Target="https://pubmed.ncbi.nlm.nih.gov/25171441" TargetMode="External"/><Relationship Id="rId6191" Type="http://schemas.openxmlformats.org/officeDocument/2006/relationships/hyperlink" Target="https://pubmed.ncbi.nlm.nih.gov/850178" TargetMode="External"/><Relationship Id="rId7242" Type="http://schemas.openxmlformats.org/officeDocument/2006/relationships/hyperlink" Target="https://europepmc.org/abstract/MED/36657764" TargetMode="External"/><Relationship Id="rId10223" Type="http://schemas.openxmlformats.org/officeDocument/2006/relationships/hyperlink" Target="https://academic.oup.com/bjd/article-abstract/177/1/276/6601902?redirectedFrom=fulltext" TargetMode="External"/><Relationship Id="rId2387" Type="http://schemas.openxmlformats.org/officeDocument/2006/relationships/hyperlink" Target="https://pubmed.ncbi.nlm.nih.gov/25500122" TargetMode="External"/><Relationship Id="rId3438" Type="http://schemas.openxmlformats.org/officeDocument/2006/relationships/hyperlink" Target="https://pubmed.ncbi.nlm.nih.gov/31420862" TargetMode="External"/><Relationship Id="rId3852" Type="http://schemas.openxmlformats.org/officeDocument/2006/relationships/hyperlink" Target="https://pubmed.ncbi.nlm.nih.gov/9892921" TargetMode="External"/><Relationship Id="rId12395" Type="http://schemas.openxmlformats.org/officeDocument/2006/relationships/hyperlink" Target="https://academic.oup.com/bjd/article/162/6/1172/6642716" TargetMode="External"/><Relationship Id="rId359" Type="http://schemas.openxmlformats.org/officeDocument/2006/relationships/hyperlink" Target="https://pubmed.ncbi.nlm.nih.gov/15840088" TargetMode="External"/><Relationship Id="rId773" Type="http://schemas.openxmlformats.org/officeDocument/2006/relationships/hyperlink" Target="https://pubmed.ncbi.nlm.nih.gov/32515512" TargetMode="External"/><Relationship Id="rId2454" Type="http://schemas.openxmlformats.org/officeDocument/2006/relationships/hyperlink" Target="https://pubmed.ncbi.nlm.nih.gov/16679477" TargetMode="External"/><Relationship Id="rId3505" Type="http://schemas.openxmlformats.org/officeDocument/2006/relationships/hyperlink" Target="https://pubmed.ncbi.nlm.nih.gov/23528816" TargetMode="External"/><Relationship Id="rId4903" Type="http://schemas.openxmlformats.org/officeDocument/2006/relationships/hyperlink" Target="https://pubmed.ncbi.nlm.nih.gov/20136876" TargetMode="External"/><Relationship Id="rId9067" Type="http://schemas.openxmlformats.org/officeDocument/2006/relationships/hyperlink" Target="https://academic.oup.com/ced/article-abstract/39/1/30/6621012?redirectedFrom=fulltext" TargetMode="External"/><Relationship Id="rId9481" Type="http://schemas.openxmlformats.org/officeDocument/2006/relationships/hyperlink" Target="https://academic.oup.com/rheumatology/article/49/1/196/1789689" TargetMode="External"/><Relationship Id="rId12048" Type="http://schemas.openxmlformats.org/officeDocument/2006/relationships/hyperlink" Target="https://linkinghub.elsevier.com/retrieve/pii/S0273-2300(13)00178-5" TargetMode="External"/><Relationship Id="rId426" Type="http://schemas.openxmlformats.org/officeDocument/2006/relationships/hyperlink" Target="https://pubmed.ncbi.nlm.nih.gov/11899141" TargetMode="External"/><Relationship Id="rId1056" Type="http://schemas.openxmlformats.org/officeDocument/2006/relationships/hyperlink" Target="https://pubmed.ncbi.nlm.nih.gov/35791876" TargetMode="External"/><Relationship Id="rId2107" Type="http://schemas.openxmlformats.org/officeDocument/2006/relationships/hyperlink" Target="https://pubmed.ncbi.nlm.nih.gov/31622670" TargetMode="External"/><Relationship Id="rId8083" Type="http://schemas.openxmlformats.org/officeDocument/2006/relationships/hyperlink" Target="https://academic.oup.com/bjd/article-abstract/182/5/1287/6603173?redirectedFrom=fulltext" TargetMode="External"/><Relationship Id="rId9134" Type="http://schemas.openxmlformats.org/officeDocument/2006/relationships/hyperlink" Target="https://linkinghub.elsevier.com/retrieve/pii/S0022-202X(15)34911-3" TargetMode="External"/><Relationship Id="rId12462" Type="http://schemas.openxmlformats.org/officeDocument/2006/relationships/hyperlink" Target="https://onlinelibrary.wiley.com/resolve/openurl?genre=article&amp;sid=nlm:pubmed&amp;issn=0105-1873&amp;date=1988&amp;volume=18&amp;issue=3&amp;spage=187" TargetMode="External"/><Relationship Id="rId840" Type="http://schemas.openxmlformats.org/officeDocument/2006/relationships/hyperlink" Target="https://pubmed.ncbi.nlm.nih.gov/23121771" TargetMode="External"/><Relationship Id="rId1470" Type="http://schemas.openxmlformats.org/officeDocument/2006/relationships/hyperlink" Target="https://pubmed.ncbi.nlm.nih.gov/22424882" TargetMode="External"/><Relationship Id="rId2521" Type="http://schemas.openxmlformats.org/officeDocument/2006/relationships/hyperlink" Target="https://pubmed.ncbi.nlm.nih.gov/36730518" TargetMode="External"/><Relationship Id="rId4279" Type="http://schemas.openxmlformats.org/officeDocument/2006/relationships/hyperlink" Target="https://pubmed.ncbi.nlm.nih.gov/8286228" TargetMode="External"/><Relationship Id="rId5677" Type="http://schemas.openxmlformats.org/officeDocument/2006/relationships/hyperlink" Target="https://pubmed.ncbi.nlm.nih.gov/33091185" TargetMode="External"/><Relationship Id="rId6728" Type="http://schemas.openxmlformats.org/officeDocument/2006/relationships/hyperlink" Target="https://academic.oup.com/bjd/article-abstract/155/6/1236/6637223?redirectedFrom=fulltext" TargetMode="External"/><Relationship Id="rId11064" Type="http://schemas.openxmlformats.org/officeDocument/2006/relationships/hyperlink" Target="https://onlinelibrary.wiley.com/doi/10.1111/cod.12322" TargetMode="External"/><Relationship Id="rId12115" Type="http://schemas.openxmlformats.org/officeDocument/2006/relationships/hyperlink" Target="https://onlinelibrary.wiley.com/doi/10.1111/j.1600-0536.2006.01066.x" TargetMode="External"/><Relationship Id="rId1123" Type="http://schemas.openxmlformats.org/officeDocument/2006/relationships/hyperlink" Target="https://pubmed.ncbi.nlm.nih.gov/32228187" TargetMode="External"/><Relationship Id="rId4693" Type="http://schemas.openxmlformats.org/officeDocument/2006/relationships/hyperlink" Target="https://pubmed.ncbi.nlm.nih.gov/19755949" TargetMode="External"/><Relationship Id="rId5744" Type="http://schemas.openxmlformats.org/officeDocument/2006/relationships/hyperlink" Target="https://pubmed.ncbi.nlm.nih.gov/23844987" TargetMode="External"/><Relationship Id="rId8150" Type="http://schemas.openxmlformats.org/officeDocument/2006/relationships/hyperlink" Target="https://onlinelibrary.wiley.com/doi/10.1111/j.1600-0781.2011.00609.x" TargetMode="External"/><Relationship Id="rId9201" Type="http://schemas.openxmlformats.org/officeDocument/2006/relationships/hyperlink" Target="https://onlinelibrary.wiley.com/doi/10.1111/j.1440-0960.2005.00188.x" TargetMode="External"/><Relationship Id="rId10080" Type="http://schemas.openxmlformats.org/officeDocument/2006/relationships/hyperlink" Target="https://academic.oup.com/ced/article-abstract/38/7/737/6623191?redirectedFrom=fulltext" TargetMode="External"/><Relationship Id="rId11131" Type="http://schemas.openxmlformats.org/officeDocument/2006/relationships/hyperlink" Target="https://www.clinicalkey.com/content/playBy?issn=0820-3946&amp;vol=184&amp;issue=11&amp;pgfirst=1265" TargetMode="External"/><Relationship Id="rId3295" Type="http://schemas.openxmlformats.org/officeDocument/2006/relationships/hyperlink" Target="https://pubmed.ncbi.nlm.nih.gov/17004986" TargetMode="External"/><Relationship Id="rId4346" Type="http://schemas.openxmlformats.org/officeDocument/2006/relationships/hyperlink" Target="https://pubmed.ncbi.nlm.nih.gov/29226982" TargetMode="External"/><Relationship Id="rId4760" Type="http://schemas.openxmlformats.org/officeDocument/2006/relationships/hyperlink" Target="https://pubmed.ncbi.nlm.nih.gov/37830536" TargetMode="External"/><Relationship Id="rId5811" Type="http://schemas.openxmlformats.org/officeDocument/2006/relationships/hyperlink" Target="https://pubmed.ncbi.nlm.nih.gov/34487475" TargetMode="External"/><Relationship Id="rId8967" Type="http://schemas.openxmlformats.org/officeDocument/2006/relationships/hyperlink" Target="https://academic.oup.com/ced/article-abstract/43/2/228/6597149?redirectedFrom=fulltext" TargetMode="External"/><Relationship Id="rId3362" Type="http://schemas.openxmlformats.org/officeDocument/2006/relationships/hyperlink" Target="https://pubmed.ncbi.nlm.nih.gov/23096707" TargetMode="External"/><Relationship Id="rId4413" Type="http://schemas.openxmlformats.org/officeDocument/2006/relationships/hyperlink" Target="https://pubmed.ncbi.nlm.nih.gov/9415222" TargetMode="External"/><Relationship Id="rId7569" Type="http://schemas.openxmlformats.org/officeDocument/2006/relationships/hyperlink" Target="https://link.springer.com/article/10.1007/s00403-013-1341-x" TargetMode="External"/><Relationship Id="rId7983" Type="http://schemas.openxmlformats.org/officeDocument/2006/relationships/hyperlink" Target="https://academic.oup.com/bjd/article-abstract/145/2/274/6688049?redirectedFrom=fulltext" TargetMode="External"/><Relationship Id="rId10897" Type="http://schemas.openxmlformats.org/officeDocument/2006/relationships/hyperlink" Target="https://academic.oup.com/bjd/article-abstract/182/4/1017/6747366?redirectedFrom=fulltext" TargetMode="External"/><Relationship Id="rId11948" Type="http://schemas.openxmlformats.org/officeDocument/2006/relationships/hyperlink" Target="https://journals.sagepub.com/doi/10.1177/1757913909343883?url_ver=Z39.88-2003&amp;rfr_id=ori:rid:crossref.org&amp;rfr_dat=cr_pub%20%200pubmed" TargetMode="External"/><Relationship Id="rId283" Type="http://schemas.openxmlformats.org/officeDocument/2006/relationships/hyperlink" Target="https://pubmed.ncbi.nlm.nih.gov/19536141" TargetMode="External"/><Relationship Id="rId3015" Type="http://schemas.openxmlformats.org/officeDocument/2006/relationships/hyperlink" Target="https://pubmed.ncbi.nlm.nih.gov/36689516" TargetMode="External"/><Relationship Id="rId6585" Type="http://schemas.openxmlformats.org/officeDocument/2006/relationships/hyperlink" Target="https://linkinghub.elsevier.com/retrieve/pii/S0022-202X(15)36480-0" TargetMode="External"/><Relationship Id="rId7636" Type="http://schemas.openxmlformats.org/officeDocument/2006/relationships/hyperlink" Target="https://academic.oup.com/bjd/article/188/2/297/6770662" TargetMode="External"/><Relationship Id="rId10964" Type="http://schemas.openxmlformats.org/officeDocument/2006/relationships/hyperlink" Target="https://linkinghub.elsevier.com/retrieve/pii/S0140673604157516" TargetMode="External"/><Relationship Id="rId350" Type="http://schemas.openxmlformats.org/officeDocument/2006/relationships/hyperlink" Target="https://pubmed.ncbi.nlm.nih.gov/15761425" TargetMode="External"/><Relationship Id="rId2031" Type="http://schemas.openxmlformats.org/officeDocument/2006/relationships/hyperlink" Target="https://pubmed.ncbi.nlm.nih.gov/2138963" TargetMode="External"/><Relationship Id="rId5187" Type="http://schemas.openxmlformats.org/officeDocument/2006/relationships/hyperlink" Target="https://pubmed.ncbi.nlm.nih.gov/34585736" TargetMode="External"/><Relationship Id="rId6238" Type="http://schemas.openxmlformats.org/officeDocument/2006/relationships/hyperlink" Target="https://pubmed.ncbi.nlm.nih.gov/15807674" TargetMode="External"/><Relationship Id="rId10617" Type="http://schemas.openxmlformats.org/officeDocument/2006/relationships/hyperlink" Target="https://www.dovepress.com/efficacy-of-brodalumab-and-guselkumab-in-patients-with-moderate-to-sev-peer-reviewed-fulltext-article-PTT" TargetMode="External"/><Relationship Id="rId5254" Type="http://schemas.openxmlformats.org/officeDocument/2006/relationships/hyperlink" Target="https://pubmed.ncbi.nlm.nih.gov/18727502" TargetMode="External"/><Relationship Id="rId6652" Type="http://schemas.openxmlformats.org/officeDocument/2006/relationships/hyperlink" Target="https://linkinghub.elsevier.com/retrieve/pii/S0945-053X(10)00028-4" TargetMode="External"/><Relationship Id="rId7703" Type="http://schemas.openxmlformats.org/officeDocument/2006/relationships/hyperlink" Target="https://onlinelibrary.wiley.com/doi/10.1111/jdv.16364" TargetMode="External"/><Relationship Id="rId1797" Type="http://schemas.openxmlformats.org/officeDocument/2006/relationships/hyperlink" Target="https://pubmed.ncbi.nlm.nih.gov/21333935" TargetMode="External"/><Relationship Id="rId2848" Type="http://schemas.openxmlformats.org/officeDocument/2006/relationships/hyperlink" Target="https://pubmed.ncbi.nlm.nih.gov/16917491" TargetMode="External"/><Relationship Id="rId6305" Type="http://schemas.openxmlformats.org/officeDocument/2006/relationships/hyperlink" Target="https://pubmed.ncbi.nlm.nih.gov/34482552" TargetMode="External"/><Relationship Id="rId9875" Type="http://schemas.openxmlformats.org/officeDocument/2006/relationships/hyperlink" Target="https://academic.oup.com/ced/article-abstract/25/7/567/6627831?redirectedFrom=fulltext" TargetMode="External"/><Relationship Id="rId89" Type="http://schemas.openxmlformats.org/officeDocument/2006/relationships/hyperlink" Target="https://pubmed.ncbi.nlm.nih.gov/32629417" TargetMode="External"/><Relationship Id="rId1864" Type="http://schemas.openxmlformats.org/officeDocument/2006/relationships/hyperlink" Target="https://pubmed.ncbi.nlm.nih.gov/8689770" TargetMode="External"/><Relationship Id="rId2915" Type="http://schemas.openxmlformats.org/officeDocument/2006/relationships/hyperlink" Target="https://pubmed.ncbi.nlm.nih.gov/12485454" TargetMode="External"/><Relationship Id="rId4270" Type="http://schemas.openxmlformats.org/officeDocument/2006/relationships/hyperlink" Target="https://pubmed.ncbi.nlm.nih.gov/7947215" TargetMode="External"/><Relationship Id="rId5321" Type="http://schemas.openxmlformats.org/officeDocument/2006/relationships/hyperlink" Target="https://pubmed.ncbi.nlm.nih.gov/19481292" TargetMode="External"/><Relationship Id="rId8477" Type="http://schemas.openxmlformats.org/officeDocument/2006/relationships/hyperlink" Target="https://www.clinicalkey.com/content/playBy/pii?v=S0966-842X(17)30257-3" TargetMode="External"/><Relationship Id="rId8891" Type="http://schemas.openxmlformats.org/officeDocument/2006/relationships/hyperlink" Target="https://insight.jci.org/articles/view/151922" TargetMode="External"/><Relationship Id="rId9528" Type="http://schemas.openxmlformats.org/officeDocument/2006/relationships/hyperlink" Target="https://onlinelibrary.wiley.com/resolve/openurl?genre=article&amp;sid=nlm:pubmed&amp;issn=0022-4510&amp;date=2000&amp;volume=41&amp;issue=11&amp;spage=519" TargetMode="External"/><Relationship Id="rId9942" Type="http://schemas.openxmlformats.org/officeDocument/2006/relationships/hyperlink" Target="https://academic.oup.com/bjd/article-abstract/178/5/1035/6753068?redirectedFrom=fulltext" TargetMode="External"/><Relationship Id="rId11458" Type="http://schemas.openxmlformats.org/officeDocument/2006/relationships/hyperlink" Target="https://linkinghub.elsevier.com/retrieve/pii/S0076-6879(05)09008-7" TargetMode="External"/><Relationship Id="rId12509" Type="http://schemas.openxmlformats.org/officeDocument/2006/relationships/hyperlink" Target="https://www.ncbi.nlm.nih.gov/books/NBK321049" TargetMode="External"/><Relationship Id="rId1517" Type="http://schemas.openxmlformats.org/officeDocument/2006/relationships/hyperlink" Target="https://pubmed.ncbi.nlm.nih.gov/20055862" TargetMode="External"/><Relationship Id="rId7079" Type="http://schemas.openxmlformats.org/officeDocument/2006/relationships/hyperlink" Target="https://onlinelibrary.wiley.com/doi/10.1111/jdv.18566" TargetMode="External"/><Relationship Id="rId7493" Type="http://schemas.openxmlformats.org/officeDocument/2006/relationships/hyperlink" Target="https://www.clinicalkey.com/content/playBy/pii?v=S0091-6749(18)31039-X" TargetMode="External"/><Relationship Id="rId8544" Type="http://schemas.openxmlformats.org/officeDocument/2006/relationships/hyperlink" Target="https://europepmc.org/abstract/MED/24265347" TargetMode="External"/><Relationship Id="rId10474" Type="http://schemas.openxmlformats.org/officeDocument/2006/relationships/hyperlink" Target="https://academic.oup.com/bjd/article-abstract/178/1/61/6668306?redirectedFrom=fulltext" TargetMode="External"/><Relationship Id="rId11872" Type="http://schemas.openxmlformats.org/officeDocument/2006/relationships/hyperlink" Target="https://academic.oup.com/bjd/article-abstract/184/3/571/6702215?redirectedFrom=fulltext" TargetMode="External"/><Relationship Id="rId1931" Type="http://schemas.openxmlformats.org/officeDocument/2006/relationships/hyperlink" Target="https://pubmed.ncbi.nlm.nih.gov/30030151" TargetMode="External"/><Relationship Id="rId3689" Type="http://schemas.openxmlformats.org/officeDocument/2006/relationships/hyperlink" Target="https://pubmed.ncbi.nlm.nih.gov/36689525" TargetMode="External"/><Relationship Id="rId6095" Type="http://schemas.openxmlformats.org/officeDocument/2006/relationships/hyperlink" Target="https://pubmed.ncbi.nlm.nih.gov/9347931" TargetMode="External"/><Relationship Id="rId7146" Type="http://schemas.openxmlformats.org/officeDocument/2006/relationships/hyperlink" Target="https://academic.oup.com/bjd/article/180/4/790/6901210" TargetMode="External"/><Relationship Id="rId7560" Type="http://schemas.openxmlformats.org/officeDocument/2006/relationships/hyperlink" Target="https://onlinelibrary.wiley.com/doi/10.1002/acr.22284" TargetMode="External"/><Relationship Id="rId8611" Type="http://schemas.openxmlformats.org/officeDocument/2006/relationships/hyperlink" Target="https://linkinghub.elsevier.com/retrieve/pii/S0022-202X(15)33410-2" TargetMode="External"/><Relationship Id="rId10127" Type="http://schemas.openxmlformats.org/officeDocument/2006/relationships/hyperlink" Target="https://academic.oup.com/bjd/article-abstract/158/6/1308/6641118?redirectedFrom=fulltext" TargetMode="External"/><Relationship Id="rId11525" Type="http://schemas.openxmlformats.org/officeDocument/2006/relationships/hyperlink" Target="https://europepmc.org/abstract/MED/23205331" TargetMode="External"/><Relationship Id="rId6162" Type="http://schemas.openxmlformats.org/officeDocument/2006/relationships/hyperlink" Target="https://pubmed.ncbi.nlm.nih.gov/1394613" TargetMode="External"/><Relationship Id="rId7213" Type="http://schemas.openxmlformats.org/officeDocument/2006/relationships/hyperlink" Target="https://onlinelibrary.wiley.com/doi/10.1111/j.1468-3083.2011.04126.x" TargetMode="External"/><Relationship Id="rId10541" Type="http://schemas.openxmlformats.org/officeDocument/2006/relationships/hyperlink" Target="https://link.springer.com/article/10.2165/00128071-200607050-00002" TargetMode="External"/><Relationship Id="rId677" Type="http://schemas.openxmlformats.org/officeDocument/2006/relationships/hyperlink" Target="https://pubmed.ncbi.nlm.nih.gov/7738367" TargetMode="External"/><Relationship Id="rId2358" Type="http://schemas.openxmlformats.org/officeDocument/2006/relationships/hyperlink" Target="https://pubmed.ncbi.nlm.nih.gov/32730675" TargetMode="External"/><Relationship Id="rId3756" Type="http://schemas.openxmlformats.org/officeDocument/2006/relationships/hyperlink" Target="https://pubmed.ncbi.nlm.nih.gov/24628291" TargetMode="External"/><Relationship Id="rId4807" Type="http://schemas.openxmlformats.org/officeDocument/2006/relationships/hyperlink" Target="https://pubmed.ncbi.nlm.nih.gov/25778798" TargetMode="External"/><Relationship Id="rId9385" Type="http://schemas.openxmlformats.org/officeDocument/2006/relationships/hyperlink" Target="https://onlinelibrary.wiley.com/doi/10.1111/ijd.14360" TargetMode="External"/><Relationship Id="rId12299" Type="http://schemas.openxmlformats.org/officeDocument/2006/relationships/hyperlink" Target="https://onlinelibrary.wiley.com/resolve/openurl?genre=article&amp;sid=nlm:pubmed&amp;issn=0105-1873&amp;date=1996&amp;volume=34&amp;issue=2&amp;spage=115" TargetMode="External"/><Relationship Id="rId2772" Type="http://schemas.openxmlformats.org/officeDocument/2006/relationships/hyperlink" Target="https://pubmed.ncbi.nlm.nih.gov/23176819" TargetMode="External"/><Relationship Id="rId3409" Type="http://schemas.openxmlformats.org/officeDocument/2006/relationships/hyperlink" Target="https://pubmed.ncbi.nlm.nih.gov/34556247" TargetMode="External"/><Relationship Id="rId3823" Type="http://schemas.openxmlformats.org/officeDocument/2006/relationships/hyperlink" Target="https://pubmed.ncbi.nlm.nih.gov/16681588" TargetMode="External"/><Relationship Id="rId6979" Type="http://schemas.openxmlformats.org/officeDocument/2006/relationships/hyperlink" Target="https://academic.oup.com/bjd/article/177/3/608/6673308" TargetMode="External"/><Relationship Id="rId9038" Type="http://schemas.openxmlformats.org/officeDocument/2006/relationships/hyperlink" Target="https://journals.biologists.com/jcs/article/128/24/4475/55383/The-cytolinker-plectin-regulates-nuclear" TargetMode="External"/><Relationship Id="rId12366" Type="http://schemas.openxmlformats.org/officeDocument/2006/relationships/hyperlink" Target="https://academic.oup.com/bjd/article/183/6/1136/6600147" TargetMode="External"/><Relationship Id="rId744" Type="http://schemas.openxmlformats.org/officeDocument/2006/relationships/hyperlink" Target="https://pubmed.ncbi.nlm.nih.gov/33864704" TargetMode="External"/><Relationship Id="rId1374" Type="http://schemas.openxmlformats.org/officeDocument/2006/relationships/hyperlink" Target="https://pubmed.ncbi.nlm.nih.gov/30521691" TargetMode="External"/><Relationship Id="rId2425" Type="http://schemas.openxmlformats.org/officeDocument/2006/relationships/hyperlink" Target="https://pubmed.ncbi.nlm.nih.gov/33215744" TargetMode="External"/><Relationship Id="rId5995" Type="http://schemas.openxmlformats.org/officeDocument/2006/relationships/hyperlink" Target="https://pubmed.ncbi.nlm.nih.gov/14616873" TargetMode="External"/><Relationship Id="rId9452" Type="http://schemas.openxmlformats.org/officeDocument/2006/relationships/hyperlink" Target="https://academic.oup.com/ced/article-abstract/38/8/819/6592016?redirectedFrom=fulltext" TargetMode="External"/><Relationship Id="rId11382" Type="http://schemas.openxmlformats.org/officeDocument/2006/relationships/hyperlink" Target="https://www.nature.com/articles/4805333" TargetMode="External"/><Relationship Id="rId12019" Type="http://schemas.openxmlformats.org/officeDocument/2006/relationships/hyperlink" Target="https://academic.oup.com/bjd/article-abstract/174/5/957/6616549?redirectedFrom=fulltext" TargetMode="External"/><Relationship Id="rId12433" Type="http://schemas.openxmlformats.org/officeDocument/2006/relationships/hyperlink" Target="https://onlinelibrary.wiley.com/resolve/openurl?genre=article&amp;sid=nlm:pubmed&amp;issn=0007-0963&amp;date=1996&amp;volume=135&amp;issue=2&amp;spage=302" TargetMode="External"/><Relationship Id="rId80" Type="http://schemas.openxmlformats.org/officeDocument/2006/relationships/hyperlink" Target="https://pubmed.ncbi.nlm.nih.gov/32200512" TargetMode="External"/><Relationship Id="rId811" Type="http://schemas.openxmlformats.org/officeDocument/2006/relationships/hyperlink" Target="https://pubmed.ncbi.nlm.nih.gov/28400946" TargetMode="External"/><Relationship Id="rId1027" Type="http://schemas.openxmlformats.org/officeDocument/2006/relationships/hyperlink" Target="https://pubmed.ncbi.nlm.nih.gov/37804472" TargetMode="External"/><Relationship Id="rId1441" Type="http://schemas.openxmlformats.org/officeDocument/2006/relationships/hyperlink" Target="https://pubmed.ncbi.nlm.nih.gov/24655575" TargetMode="External"/><Relationship Id="rId4597" Type="http://schemas.openxmlformats.org/officeDocument/2006/relationships/hyperlink" Target="https://pubmed.ncbi.nlm.nih.gov/2946526" TargetMode="External"/><Relationship Id="rId5648" Type="http://schemas.openxmlformats.org/officeDocument/2006/relationships/hyperlink" Target="https://pubmed.ncbi.nlm.nih.gov/30267549" TargetMode="External"/><Relationship Id="rId8054" Type="http://schemas.openxmlformats.org/officeDocument/2006/relationships/hyperlink" Target="https://academic.oup.com/ced/article-abstract/15/3/163/6628981?redirectedFrom=fulltext" TargetMode="External"/><Relationship Id="rId9105" Type="http://schemas.openxmlformats.org/officeDocument/2006/relationships/hyperlink" Target="https://onlinelibrary.wiley.com/doi/10.1111/j.1346-8138.2012.01598.x" TargetMode="External"/><Relationship Id="rId11035" Type="http://schemas.openxmlformats.org/officeDocument/2006/relationships/hyperlink" Target="https://linkinghub.elsevier.com/retrieve/pii/S0273-2300(20)30231-2" TargetMode="External"/><Relationship Id="rId3199" Type="http://schemas.openxmlformats.org/officeDocument/2006/relationships/hyperlink" Target="https://pubmed.ncbi.nlm.nih.gov/11722451" TargetMode="External"/><Relationship Id="rId4664" Type="http://schemas.openxmlformats.org/officeDocument/2006/relationships/hyperlink" Target="https://pubmed.ncbi.nlm.nih.gov/24617435" TargetMode="External"/><Relationship Id="rId5715" Type="http://schemas.openxmlformats.org/officeDocument/2006/relationships/hyperlink" Target="https://pubmed.ncbi.nlm.nih.gov/32006460" TargetMode="External"/><Relationship Id="rId7070" Type="http://schemas.openxmlformats.org/officeDocument/2006/relationships/hyperlink" Target="https://www.clinicalkey.com/content/playBy/pii?v=S2213-2198(23)00351-3" TargetMode="External"/><Relationship Id="rId8121" Type="http://schemas.openxmlformats.org/officeDocument/2006/relationships/hyperlink" Target="https://linkinghub.elsevier.com/retrieve/pii/S0022-202X(15)37302-4" TargetMode="External"/><Relationship Id="rId10051" Type="http://schemas.openxmlformats.org/officeDocument/2006/relationships/hyperlink" Target="https://www.science.org/doi/10.1126/scitranslmed.aas9668?url_ver=Z39.88-2003&amp;rfr_id=ori:rid:crossref.org&amp;rfr_dat=cr_pub%20%200pubmed" TargetMode="External"/><Relationship Id="rId11102" Type="http://schemas.openxmlformats.org/officeDocument/2006/relationships/hyperlink" Target="https://www.clinicalkey.com/content/playBy/pii?v=S0002-9610(13)00126-8" TargetMode="External"/><Relationship Id="rId12500" Type="http://schemas.openxmlformats.org/officeDocument/2006/relationships/hyperlink" Target="https://academic.oup.com/ced/article-abstract/42/2/185/6621474?redirectedFrom=fulltext" TargetMode="External"/><Relationship Id="rId3266" Type="http://schemas.openxmlformats.org/officeDocument/2006/relationships/hyperlink" Target="https://pubmed.ncbi.nlm.nih.gov/24313912" TargetMode="External"/><Relationship Id="rId4317" Type="http://schemas.openxmlformats.org/officeDocument/2006/relationships/hyperlink" Target="https://pubmed.ncbi.nlm.nih.gov/10583043" TargetMode="External"/><Relationship Id="rId187" Type="http://schemas.openxmlformats.org/officeDocument/2006/relationships/hyperlink" Target="https://pubmed.ncbi.nlm.nih.gov/24981809" TargetMode="External"/><Relationship Id="rId2282" Type="http://schemas.openxmlformats.org/officeDocument/2006/relationships/hyperlink" Target="https://pubmed.ncbi.nlm.nih.gov/17220063" TargetMode="External"/><Relationship Id="rId3680" Type="http://schemas.openxmlformats.org/officeDocument/2006/relationships/hyperlink" Target="https://pubmed.ncbi.nlm.nih.gov/17257411" TargetMode="External"/><Relationship Id="rId4731" Type="http://schemas.openxmlformats.org/officeDocument/2006/relationships/hyperlink" Target="https://pubmed.ncbi.nlm.nih.gov/10730791" TargetMode="External"/><Relationship Id="rId6489" Type="http://schemas.openxmlformats.org/officeDocument/2006/relationships/hyperlink" Target="https://linkinghub.elsevier.com/retrieve/pii/S0022-202X(18)32355-8" TargetMode="External"/><Relationship Id="rId7887" Type="http://schemas.openxmlformats.org/officeDocument/2006/relationships/hyperlink" Target="https://www.cochranelibrary.com/cdsr/doi/10.1002/14651858.CD005203.pub2/full" TargetMode="External"/><Relationship Id="rId8938" Type="http://schemas.openxmlformats.org/officeDocument/2006/relationships/hyperlink" Target="https://academic.oup.com/ced/article-abstract/45/6/734/6597965?redirectedFrom=fulltext" TargetMode="External"/><Relationship Id="rId10868" Type="http://schemas.openxmlformats.org/officeDocument/2006/relationships/hyperlink" Target="https://academic.oup.com/bjd/article-abstract/113/2/167/6689526?redirectedFrom=fulltext" TargetMode="External"/><Relationship Id="rId11919" Type="http://schemas.openxmlformats.org/officeDocument/2006/relationships/hyperlink" Target="https://bmcpublichealth.biomedcentral.com/articles/10.1186/s12889-019-7442-5" TargetMode="External"/><Relationship Id="rId254" Type="http://schemas.openxmlformats.org/officeDocument/2006/relationships/hyperlink" Target="https://pubmed.ncbi.nlm.nih.gov/20831704" TargetMode="External"/><Relationship Id="rId3333" Type="http://schemas.openxmlformats.org/officeDocument/2006/relationships/hyperlink" Target="https://pubmed.ncbi.nlm.nih.gov/32091278" TargetMode="External"/><Relationship Id="rId7954" Type="http://schemas.openxmlformats.org/officeDocument/2006/relationships/hyperlink" Target="https://jamanetwork.com/journals/jamadermatology/fullarticle/vol/139/pg/1195" TargetMode="External"/><Relationship Id="rId10935" Type="http://schemas.openxmlformats.org/officeDocument/2006/relationships/hyperlink" Target="https://academic.oup.com/ced/article-abstract/36/6/632/6622506?redirectedFrom=fulltext" TargetMode="External"/><Relationship Id="rId12290" Type="http://schemas.openxmlformats.org/officeDocument/2006/relationships/hyperlink" Target="https://linkinghub.elsevier.com/retrieve/pii/S0278691596000592" TargetMode="External"/><Relationship Id="rId3400" Type="http://schemas.openxmlformats.org/officeDocument/2006/relationships/hyperlink" Target="https://pubmed.ncbi.nlm.nih.gov/35698725" TargetMode="External"/><Relationship Id="rId6556" Type="http://schemas.openxmlformats.org/officeDocument/2006/relationships/hyperlink" Target="https://www.cochranelibrary.com/cdsr/doi/10.1002/14651858.CD001782.pub3/full" TargetMode="External"/><Relationship Id="rId6970" Type="http://schemas.openxmlformats.org/officeDocument/2006/relationships/hyperlink" Target="https://www.tandfonline.com/doi/full/10.1080/09546634.2019.1655137" TargetMode="External"/><Relationship Id="rId7607" Type="http://schemas.openxmlformats.org/officeDocument/2006/relationships/hyperlink" Target="https://academic.oup.com/bjd/article-abstract/160/2/438/6641833?redirectedFrom=fulltext" TargetMode="External"/><Relationship Id="rId321" Type="http://schemas.openxmlformats.org/officeDocument/2006/relationships/hyperlink" Target="https://pubmed.ncbi.nlm.nih.gov/17410197" TargetMode="External"/><Relationship Id="rId2002" Type="http://schemas.openxmlformats.org/officeDocument/2006/relationships/hyperlink" Target="https://pubmed.ncbi.nlm.nih.gov/11488818" TargetMode="External"/><Relationship Id="rId5158" Type="http://schemas.openxmlformats.org/officeDocument/2006/relationships/hyperlink" Target="https://pubmed.ncbi.nlm.nih.gov/6392106" TargetMode="External"/><Relationship Id="rId5572" Type="http://schemas.openxmlformats.org/officeDocument/2006/relationships/hyperlink" Target="https://pubmed.ncbi.nlm.nih.gov/32568435" TargetMode="External"/><Relationship Id="rId6209" Type="http://schemas.openxmlformats.org/officeDocument/2006/relationships/hyperlink" Target="https://pubmed.ncbi.nlm.nih.gov/25501376" TargetMode="External"/><Relationship Id="rId6623" Type="http://schemas.openxmlformats.org/officeDocument/2006/relationships/hyperlink" Target="https://academic.oup.com/bjd/article-abstract/166/3/666/6613640?redirectedFrom=fulltext" TargetMode="External"/><Relationship Id="rId9779" Type="http://schemas.openxmlformats.org/officeDocument/2006/relationships/hyperlink" Target="https://linkinghub.elsevier.com/retrieve/pii/S0022-202X(17)33048-8" TargetMode="External"/><Relationship Id="rId12010" Type="http://schemas.openxmlformats.org/officeDocument/2006/relationships/hyperlink" Target="https://academic.oup.com/toxres/article/7/4/586/5555796" TargetMode="External"/><Relationship Id="rId1768" Type="http://schemas.openxmlformats.org/officeDocument/2006/relationships/hyperlink" Target="https://pubmed.ncbi.nlm.nih.gov/25645571" TargetMode="External"/><Relationship Id="rId2819" Type="http://schemas.openxmlformats.org/officeDocument/2006/relationships/hyperlink" Target="https://pubmed.ncbi.nlm.nih.gov/19016709" TargetMode="External"/><Relationship Id="rId4174" Type="http://schemas.openxmlformats.org/officeDocument/2006/relationships/hyperlink" Target="https://pubmed.ncbi.nlm.nih.gov/29512189" TargetMode="External"/><Relationship Id="rId5225" Type="http://schemas.openxmlformats.org/officeDocument/2006/relationships/hyperlink" Target="https://pubmed.ncbi.nlm.nih.gov/20452294" TargetMode="External"/><Relationship Id="rId8795" Type="http://schemas.openxmlformats.org/officeDocument/2006/relationships/hyperlink" Target="https://onlinelibrary.wiley.com/resolve/openurl?genre=article&amp;sid=nlm:pubmed&amp;issn=0105-1873&amp;date=2002&amp;volume=46&amp;issue=5&amp;spage=311" TargetMode="External"/><Relationship Id="rId9846" Type="http://schemas.openxmlformats.org/officeDocument/2006/relationships/hyperlink" Target="https://www.bmj.com/lookup/pmidlookup?view=long&amp;pmid=21441287" TargetMode="External"/><Relationship Id="rId3190" Type="http://schemas.openxmlformats.org/officeDocument/2006/relationships/hyperlink" Target="https://pubmed.ncbi.nlm.nih.gov/12890211" TargetMode="External"/><Relationship Id="rId4241" Type="http://schemas.openxmlformats.org/officeDocument/2006/relationships/hyperlink" Target="https://pubmed.ncbi.nlm.nih.gov/18083746" TargetMode="External"/><Relationship Id="rId7397" Type="http://schemas.openxmlformats.org/officeDocument/2006/relationships/hyperlink" Target="https://www.clinicalkey.com/content/playBy/pii?v=S0091-6749(23)00974-0" TargetMode="External"/><Relationship Id="rId8448" Type="http://schemas.openxmlformats.org/officeDocument/2006/relationships/hyperlink" Target="https://www.clinicalkey.com/content/playBy/pii?v=S1081-1206(19)31289-X" TargetMode="External"/><Relationship Id="rId11776" Type="http://schemas.openxmlformats.org/officeDocument/2006/relationships/hyperlink" Target="https://academic.oup.com/ced/article-abstract/44/4/363/6597577?redirectedFrom=fulltext" TargetMode="External"/><Relationship Id="rId1835" Type="http://schemas.openxmlformats.org/officeDocument/2006/relationships/hyperlink" Target="https://pubmed.ncbi.nlm.nih.gov/14699365" TargetMode="External"/><Relationship Id="rId7464" Type="http://schemas.openxmlformats.org/officeDocument/2006/relationships/hyperlink" Target="https://academic.oup.com/bjd/article/183/4/792/6761539" TargetMode="External"/><Relationship Id="rId8862" Type="http://schemas.openxmlformats.org/officeDocument/2006/relationships/hyperlink" Target="https://academic.oup.com/bjd/article-abstract/187/5/808/6966417?redirectedFrom=fulltext" TargetMode="External"/><Relationship Id="rId9913" Type="http://schemas.openxmlformats.org/officeDocument/2006/relationships/hyperlink" Target="https://academic.oup.com/bjd/article/185/5/921/6599967" TargetMode="External"/><Relationship Id="rId10378" Type="http://schemas.openxmlformats.org/officeDocument/2006/relationships/hyperlink" Target="https://academic.oup.com/ced/article-abstract/20/3/234/6630029?redirectedFrom=fulltext" TargetMode="External"/><Relationship Id="rId10792" Type="http://schemas.openxmlformats.org/officeDocument/2006/relationships/hyperlink" Target="https://onlinelibrary.wiley.com/resolve/openurl?genre=article&amp;sid=nlm:pubmed&amp;issn=0007-0963&amp;date=1997&amp;volume=136&amp;issue=3&amp;spage=351" TargetMode="External"/><Relationship Id="rId11429" Type="http://schemas.openxmlformats.org/officeDocument/2006/relationships/hyperlink" Target="https://academic.oup.com/ced/article-abstract/39/6/773/6620938?redirectedFrom=fulltext" TargetMode="External"/><Relationship Id="rId11843" Type="http://schemas.openxmlformats.org/officeDocument/2006/relationships/hyperlink" Target="https://journals.lww.com/amjdermatopathology/abstract/2021/09000/solitary_cd8_positive_primary_cutaneous_peripheral.20.aspx" TargetMode="External"/><Relationship Id="rId1902" Type="http://schemas.openxmlformats.org/officeDocument/2006/relationships/hyperlink" Target="https://pubmed.ncbi.nlm.nih.gov/33479125" TargetMode="External"/><Relationship Id="rId6066" Type="http://schemas.openxmlformats.org/officeDocument/2006/relationships/hyperlink" Target="https://pubmed.ncbi.nlm.nih.gov/10233688" TargetMode="External"/><Relationship Id="rId7117" Type="http://schemas.openxmlformats.org/officeDocument/2006/relationships/hyperlink" Target="https://www.clinicalkey.com/content/playBy/pii?v=S0091-6749(21)00816-2" TargetMode="External"/><Relationship Id="rId8515" Type="http://schemas.openxmlformats.org/officeDocument/2006/relationships/hyperlink" Target="https://onlinelibrary.wiley.com/resolve/openurl?genre=article&amp;sid=nlm:pubmed&amp;issn=0007-1048&amp;date=2015&amp;volume=171&amp;issue=1&amp;spage=11" TargetMode="External"/><Relationship Id="rId10445" Type="http://schemas.openxmlformats.org/officeDocument/2006/relationships/hyperlink" Target="https://onlinelibrary.wiley.com/doi/10.1002/pmrj.12578" TargetMode="External"/><Relationship Id="rId11910" Type="http://schemas.openxmlformats.org/officeDocument/2006/relationships/hyperlink" Target="https://www.cochranelibrary.com/cdsr/doi/10.1002/14651858.CD011377.pub2/full" TargetMode="External"/><Relationship Id="rId6480" Type="http://schemas.openxmlformats.org/officeDocument/2006/relationships/hyperlink" Target="https://link.springer.com/article/10.1007/s13555-019-00340-3" TargetMode="External"/><Relationship Id="rId7531" Type="http://schemas.openxmlformats.org/officeDocument/2006/relationships/hyperlink" Target="https://academic.oup.com/bjd/article/176/4/890/6748053" TargetMode="External"/><Relationship Id="rId10512" Type="http://schemas.openxmlformats.org/officeDocument/2006/relationships/hyperlink" Target="https://pubs.acs.org/doi/10.1021/es202773w" TargetMode="External"/><Relationship Id="rId995" Type="http://schemas.openxmlformats.org/officeDocument/2006/relationships/hyperlink" Target="https://pubmed.ncbi.nlm.nih.gov/22583072" TargetMode="External"/><Relationship Id="rId2676" Type="http://schemas.openxmlformats.org/officeDocument/2006/relationships/hyperlink" Target="https://pubmed.ncbi.nlm.nih.gov/27554337" TargetMode="External"/><Relationship Id="rId3727" Type="http://schemas.openxmlformats.org/officeDocument/2006/relationships/hyperlink" Target="https://pubmed.ncbi.nlm.nih.gov/30821386" TargetMode="External"/><Relationship Id="rId5082" Type="http://schemas.openxmlformats.org/officeDocument/2006/relationships/hyperlink" Target="https://pubmed.ncbi.nlm.nih.gov/8634553" TargetMode="External"/><Relationship Id="rId6133" Type="http://schemas.openxmlformats.org/officeDocument/2006/relationships/hyperlink" Target="https://pubmed.ncbi.nlm.nih.gov/9035919" TargetMode="External"/><Relationship Id="rId9289" Type="http://schemas.openxmlformats.org/officeDocument/2006/relationships/hyperlink" Target="https://linkinghub.elsevier.com/retrieve/pii/S0022-202X(15)40002-8" TargetMode="External"/><Relationship Id="rId648" Type="http://schemas.openxmlformats.org/officeDocument/2006/relationships/hyperlink" Target="https://pubmed.ncbi.nlm.nih.gov/16399797" TargetMode="External"/><Relationship Id="rId1278" Type="http://schemas.openxmlformats.org/officeDocument/2006/relationships/hyperlink" Target="https://pubmed.ncbi.nlm.nih.gov/37379000" TargetMode="External"/><Relationship Id="rId1692" Type="http://schemas.openxmlformats.org/officeDocument/2006/relationships/hyperlink" Target="https://pubmed.ncbi.nlm.nih.gov/7654568" TargetMode="External"/><Relationship Id="rId2329" Type="http://schemas.openxmlformats.org/officeDocument/2006/relationships/hyperlink" Target="https://pubmed.ncbi.nlm.nih.gov/8914382" TargetMode="External"/><Relationship Id="rId2743" Type="http://schemas.openxmlformats.org/officeDocument/2006/relationships/hyperlink" Target="https://pubmed.ncbi.nlm.nih.gov/23534700" TargetMode="External"/><Relationship Id="rId5899" Type="http://schemas.openxmlformats.org/officeDocument/2006/relationships/hyperlink" Target="https://pubmed.ncbi.nlm.nih.gov/19878254" TargetMode="External"/><Relationship Id="rId6200" Type="http://schemas.openxmlformats.org/officeDocument/2006/relationships/hyperlink" Target="https://pubmed.ncbi.nlm.nih.gov/27910127" TargetMode="External"/><Relationship Id="rId9356" Type="http://schemas.openxmlformats.org/officeDocument/2006/relationships/hyperlink" Target="https://academic.oup.com/bjd/article-abstract/187/6/927/6972567?redirectedFrom=fulltext" TargetMode="External"/><Relationship Id="rId9770" Type="http://schemas.openxmlformats.org/officeDocument/2006/relationships/hyperlink" Target="https://www.clinicalkey.com/content/playBy/pii?v=S0091-6749(18)31039-X" TargetMode="External"/><Relationship Id="rId11286" Type="http://schemas.openxmlformats.org/officeDocument/2006/relationships/hyperlink" Target="https://academic.oup.com/bjd/article-abstract/142/2/284/6690314?redirectedFrom=fulltext" TargetMode="External"/><Relationship Id="rId12337" Type="http://schemas.openxmlformats.org/officeDocument/2006/relationships/hyperlink" Target="https://onlinelibrary.wiley.com/resolve/openurl?genre=article&amp;sid=nlm:pubmed&amp;issn=0105-1873&amp;date=1993&amp;volume=28&amp;issue=2&amp;spage=84" TargetMode="External"/><Relationship Id="rId715" Type="http://schemas.openxmlformats.org/officeDocument/2006/relationships/hyperlink" Target="https://pubmed.ncbi.nlm.nih.gov/36127813" TargetMode="External"/><Relationship Id="rId1345" Type="http://schemas.openxmlformats.org/officeDocument/2006/relationships/hyperlink" Target="https://pubmed.ncbi.nlm.nih.gov/31684694" TargetMode="External"/><Relationship Id="rId8372" Type="http://schemas.openxmlformats.org/officeDocument/2006/relationships/hyperlink" Target="https://onlinelibrary.wiley.com/resolve/openurl?genre=article&amp;sid=nlm:pubmed&amp;issn=0105-1873&amp;date=1990&amp;volume=22&amp;issue=1&amp;spage=59" TargetMode="External"/><Relationship Id="rId9009" Type="http://schemas.openxmlformats.org/officeDocument/2006/relationships/hyperlink" Target="https://onlinelibrary.wiley.com/doi/10.1111/exd.13071" TargetMode="External"/><Relationship Id="rId9423" Type="http://schemas.openxmlformats.org/officeDocument/2006/relationships/hyperlink" Target="https://www.tandfonline.com/doi/full/10.3109/09546634.2015.1087461" TargetMode="External"/><Relationship Id="rId2810" Type="http://schemas.openxmlformats.org/officeDocument/2006/relationships/hyperlink" Target="https://pubmed.ncbi.nlm.nih.gov/20739945" TargetMode="External"/><Relationship Id="rId4568" Type="http://schemas.openxmlformats.org/officeDocument/2006/relationships/hyperlink" Target="https://pubmed.ncbi.nlm.nih.gov/1834431" TargetMode="External"/><Relationship Id="rId5966" Type="http://schemas.openxmlformats.org/officeDocument/2006/relationships/hyperlink" Target="https://pubmed.ncbi.nlm.nih.gov/16650091" TargetMode="External"/><Relationship Id="rId8025" Type="http://schemas.openxmlformats.org/officeDocument/2006/relationships/hyperlink" Target="https://onlinelibrary.wiley.com/resolve/openurl?genre=article&amp;sid=nlm:pubmed&amp;issn=0007-0963&amp;date=1996&amp;volume=134&amp;issue=6&amp;spage=1105" TargetMode="External"/><Relationship Id="rId11353" Type="http://schemas.openxmlformats.org/officeDocument/2006/relationships/hyperlink" Target="https://onlinelibrary.wiley.com/resolve/openurl?genre=article&amp;sid=nlm:pubmed&amp;issn=0958-0670&amp;date=1990&amp;volume=75&amp;issue=4&amp;spage=605" TargetMode="External"/><Relationship Id="rId12404" Type="http://schemas.openxmlformats.org/officeDocument/2006/relationships/hyperlink" Target="https://academic.oup.com/ced/article-abstract/33/6/698/6624440?redirectedFrom=fulltext" TargetMode="External"/><Relationship Id="rId51" Type="http://schemas.openxmlformats.org/officeDocument/2006/relationships/hyperlink" Target="https://pubmed.ncbi.nlm.nih.gov/34661663" TargetMode="External"/><Relationship Id="rId1412" Type="http://schemas.openxmlformats.org/officeDocument/2006/relationships/hyperlink" Target="https://pubmed.ncbi.nlm.nih.gov/27742168" TargetMode="External"/><Relationship Id="rId4982" Type="http://schemas.openxmlformats.org/officeDocument/2006/relationships/hyperlink" Target="https://pubmed.ncbi.nlm.nih.gov/16279136" TargetMode="External"/><Relationship Id="rId5619" Type="http://schemas.openxmlformats.org/officeDocument/2006/relationships/hyperlink" Target="https://pubmed.ncbi.nlm.nih.gov/12823292" TargetMode="External"/><Relationship Id="rId7041" Type="http://schemas.openxmlformats.org/officeDocument/2006/relationships/hyperlink" Target="https://link.springer.com/article/10.1007/BF02346180" TargetMode="External"/><Relationship Id="rId11006" Type="http://schemas.openxmlformats.org/officeDocument/2006/relationships/hyperlink" Target="https://academic.oup.com/ije/advance-article/doi/10.1093/ije/dyad134/7313663" TargetMode="External"/><Relationship Id="rId11420" Type="http://schemas.openxmlformats.org/officeDocument/2006/relationships/hyperlink" Target="https://journals.lww.com/glaucomajournal/abstract/2017/09000/the_ophthalmology_surgical_competency_assessment.9.aspx" TargetMode="External"/><Relationship Id="rId3584" Type="http://schemas.openxmlformats.org/officeDocument/2006/relationships/hyperlink" Target="https://pubmed.ncbi.nlm.nih.gov/35577586" TargetMode="External"/><Relationship Id="rId4635" Type="http://schemas.openxmlformats.org/officeDocument/2006/relationships/hyperlink" Target="https://pubmed.ncbi.nlm.nih.gov/33837558" TargetMode="External"/><Relationship Id="rId10022" Type="http://schemas.openxmlformats.org/officeDocument/2006/relationships/hyperlink" Target="https://academic.oup.com/ced/article-abstract/47/4/717/6693113?redirectedFrom=fulltext" TargetMode="External"/><Relationship Id="rId158" Type="http://schemas.openxmlformats.org/officeDocument/2006/relationships/hyperlink" Target="https://pubmed.ncbi.nlm.nih.gov/26109489" TargetMode="External"/><Relationship Id="rId2186" Type="http://schemas.openxmlformats.org/officeDocument/2006/relationships/hyperlink" Target="https://pubmed.ncbi.nlm.nih.gov/25803961" TargetMode="External"/><Relationship Id="rId3237" Type="http://schemas.openxmlformats.org/officeDocument/2006/relationships/hyperlink" Target="https://pubmed.ncbi.nlm.nih.gov/33657657" TargetMode="External"/><Relationship Id="rId3651" Type="http://schemas.openxmlformats.org/officeDocument/2006/relationships/hyperlink" Target="https://pubmed.ncbi.nlm.nih.gov/27805275" TargetMode="External"/><Relationship Id="rId4702" Type="http://schemas.openxmlformats.org/officeDocument/2006/relationships/hyperlink" Target="https://pubmed.ncbi.nlm.nih.gov/15752132" TargetMode="External"/><Relationship Id="rId7858" Type="http://schemas.openxmlformats.org/officeDocument/2006/relationships/hyperlink" Target="https://trialsjournal.biomedcentral.com/articles/10.1186/1745-6215-11-33" TargetMode="External"/><Relationship Id="rId8909" Type="http://schemas.openxmlformats.org/officeDocument/2006/relationships/hyperlink" Target="https://academic.oup.com/bjd/article/184/4/596/6602873" TargetMode="External"/><Relationship Id="rId12194" Type="http://schemas.openxmlformats.org/officeDocument/2006/relationships/hyperlink" Target="https://academic.oup.com/ced/article-abstract/27/4/296/6626275?redirectedFrom=fulltext" TargetMode="External"/><Relationship Id="rId572" Type="http://schemas.openxmlformats.org/officeDocument/2006/relationships/hyperlink" Target="https://pubmed.ncbi.nlm.nih.gov/36127813" TargetMode="External"/><Relationship Id="rId2253" Type="http://schemas.openxmlformats.org/officeDocument/2006/relationships/hyperlink" Target="https://pubmed.ncbi.nlm.nih.gov/19720209" TargetMode="External"/><Relationship Id="rId3304" Type="http://schemas.openxmlformats.org/officeDocument/2006/relationships/hyperlink" Target="https://pubmed.ncbi.nlm.nih.gov/15482208" TargetMode="External"/><Relationship Id="rId6874" Type="http://schemas.openxmlformats.org/officeDocument/2006/relationships/hyperlink" Target="https://jpet.aspetjournals.org/lookup/pmidlookup?view=long&amp;pmid=8103799" TargetMode="External"/><Relationship Id="rId7925" Type="http://schemas.openxmlformats.org/officeDocument/2006/relationships/hyperlink" Target="https://linkinghub.elsevier.com/retrieve/pii/S0190-9622(05)02098-0" TargetMode="External"/><Relationship Id="rId9280" Type="http://schemas.openxmlformats.org/officeDocument/2006/relationships/hyperlink" Target="https://linkinghub.elsevier.com/retrieve/pii/S0022-202X(15)40680-3" TargetMode="External"/><Relationship Id="rId10839" Type="http://schemas.openxmlformats.org/officeDocument/2006/relationships/hyperlink" Target="https://academic.oup.com/ced/article-abstract/14/3/181/6630764?redirectedFrom=fulltext" TargetMode="External"/><Relationship Id="rId12261" Type="http://schemas.openxmlformats.org/officeDocument/2006/relationships/hyperlink" Target="https://onlinelibrary.wiley.com/resolve/openurl?genre=article&amp;sid=nlm:pubmed&amp;issn=0105-1873&amp;date=1998&amp;volume=38&amp;issue=3&amp;spage=147" TargetMode="External"/><Relationship Id="rId225" Type="http://schemas.openxmlformats.org/officeDocument/2006/relationships/hyperlink" Target="https://pubmed.ncbi.nlm.nih.gov/23163068" TargetMode="External"/><Relationship Id="rId2320" Type="http://schemas.openxmlformats.org/officeDocument/2006/relationships/hyperlink" Target="https://pubmed.ncbi.nlm.nih.gov/9856842" TargetMode="External"/><Relationship Id="rId5476" Type="http://schemas.openxmlformats.org/officeDocument/2006/relationships/hyperlink" Target="https://pubmed.ncbi.nlm.nih.gov/36385039" TargetMode="External"/><Relationship Id="rId6527" Type="http://schemas.openxmlformats.org/officeDocument/2006/relationships/hyperlink" Target="https://academic.oup.com/bjd/article-abstract/175/5/1082/6697129?redirectedFrom=fulltext" TargetMode="External"/><Relationship Id="rId10906" Type="http://schemas.openxmlformats.org/officeDocument/2006/relationships/hyperlink" Target="https://academic.oup.com/bjd/article-abstract/176/5/1120/6661078?redirectedFrom=fulltext" TargetMode="External"/><Relationship Id="rId4078" Type="http://schemas.openxmlformats.org/officeDocument/2006/relationships/hyperlink" Target="https://pubmed.ncbi.nlm.nih.gov/8881664" TargetMode="External"/><Relationship Id="rId4492" Type="http://schemas.openxmlformats.org/officeDocument/2006/relationships/hyperlink" Target="https://pubmed.ncbi.nlm.nih.gov/15258284" TargetMode="External"/><Relationship Id="rId5129" Type="http://schemas.openxmlformats.org/officeDocument/2006/relationships/hyperlink" Target="https://pubmed.ncbi.nlm.nih.gov/2347181" TargetMode="External"/><Relationship Id="rId5543" Type="http://schemas.openxmlformats.org/officeDocument/2006/relationships/hyperlink" Target="https://pubmed.ncbi.nlm.nih.gov/20511263" TargetMode="External"/><Relationship Id="rId5890" Type="http://schemas.openxmlformats.org/officeDocument/2006/relationships/hyperlink" Target="https://pubmed.ncbi.nlm.nih.gov/20557341" TargetMode="External"/><Relationship Id="rId6941" Type="http://schemas.openxmlformats.org/officeDocument/2006/relationships/hyperlink" Target="https://academic.oup.com/bjd/article/189/2/238/7147295" TargetMode="External"/><Relationship Id="rId8699" Type="http://schemas.openxmlformats.org/officeDocument/2006/relationships/hyperlink" Target="https://onlinelibrary.wiley.com/doi/10.1111/cod.13733" TargetMode="External"/><Relationship Id="rId9000" Type="http://schemas.openxmlformats.org/officeDocument/2006/relationships/hyperlink" Target="https://linkinghub.elsevier.com/retrieve/pii/S0092-8674(16)31229-6" TargetMode="External"/><Relationship Id="rId3094" Type="http://schemas.openxmlformats.org/officeDocument/2006/relationships/hyperlink" Target="https://pubmed.ncbi.nlm.nih.gov/26477484" TargetMode="External"/><Relationship Id="rId4145" Type="http://schemas.openxmlformats.org/officeDocument/2006/relationships/hyperlink" Target="https://pubmed.ncbi.nlm.nih.gov/34053461" TargetMode="External"/><Relationship Id="rId1739" Type="http://schemas.openxmlformats.org/officeDocument/2006/relationships/hyperlink" Target="https://pubmed.ncbi.nlm.nih.gov/29901862" TargetMode="External"/><Relationship Id="rId5610" Type="http://schemas.openxmlformats.org/officeDocument/2006/relationships/hyperlink" Target="https://pubmed.ncbi.nlm.nih.gov/16716181" TargetMode="External"/><Relationship Id="rId8766" Type="http://schemas.openxmlformats.org/officeDocument/2006/relationships/hyperlink" Target="https://academic.oup.com/ced/article-abstract/45/5/627/6597819?redirectedFrom=fulltext" TargetMode="External"/><Relationship Id="rId9817" Type="http://schemas.openxmlformats.org/officeDocument/2006/relationships/hyperlink" Target="https://linkinghub.elsevier.com/retrieve/pii/S0022-202X(15)36451-4" TargetMode="External"/><Relationship Id="rId10696" Type="http://schemas.openxmlformats.org/officeDocument/2006/relationships/hyperlink" Target="https://europepmc.org/abstract/MED/31945067" TargetMode="External"/><Relationship Id="rId11747" Type="http://schemas.openxmlformats.org/officeDocument/2006/relationships/hyperlink" Target="https://academic.oup.com/ije/article/37/5/1181/867946" TargetMode="External"/><Relationship Id="rId1806" Type="http://schemas.openxmlformats.org/officeDocument/2006/relationships/hyperlink" Target="https://pubmed.ncbi.nlm.nih.gov/19447370" TargetMode="External"/><Relationship Id="rId3161" Type="http://schemas.openxmlformats.org/officeDocument/2006/relationships/hyperlink" Target="https://pubmed.ncbi.nlm.nih.gov/19438535" TargetMode="External"/><Relationship Id="rId4212" Type="http://schemas.openxmlformats.org/officeDocument/2006/relationships/hyperlink" Target="https://pubmed.ncbi.nlm.nih.gov/23760080" TargetMode="External"/><Relationship Id="rId7368" Type="http://schemas.openxmlformats.org/officeDocument/2006/relationships/hyperlink" Target="https://academic.oup.com/bjd/article-abstract/161/1/197/6642146?redirectedFrom=fulltext" TargetMode="External"/><Relationship Id="rId7782" Type="http://schemas.openxmlformats.org/officeDocument/2006/relationships/hyperlink" Target="https://europepmc.org/abstract/MED/26181261" TargetMode="External"/><Relationship Id="rId8419" Type="http://schemas.openxmlformats.org/officeDocument/2006/relationships/hyperlink" Target="https://onlinelibrary.wiley.com/doi/10.1111/cea.14025" TargetMode="External"/><Relationship Id="rId8833" Type="http://schemas.openxmlformats.org/officeDocument/2006/relationships/hyperlink" Target="https://onlinelibrary.wiley.com/resolve/openurl?genre=article&amp;sid=nlm:pubmed&amp;issn=0105-1873&amp;date=1998&amp;volume=38&amp;issue=2&amp;spage=112" TargetMode="External"/><Relationship Id="rId10349" Type="http://schemas.openxmlformats.org/officeDocument/2006/relationships/hyperlink" Target="https://onlinelibrary.wiley.com/resolve/openurl?genre=article&amp;sid=nlm:pubmed&amp;issn=0105-1873&amp;date=1999&amp;volume=41&amp;issue=3&amp;spage=174" TargetMode="External"/><Relationship Id="rId10763" Type="http://schemas.openxmlformats.org/officeDocument/2006/relationships/hyperlink" Target="https://academic.oup.com/bjd/article-abstract/148/2/259/6634644?redirectedFrom=fulltext" TargetMode="External"/><Relationship Id="rId3978" Type="http://schemas.openxmlformats.org/officeDocument/2006/relationships/hyperlink" Target="https://pubmed.ncbi.nlm.nih.gov/34216028" TargetMode="External"/><Relationship Id="rId6384" Type="http://schemas.openxmlformats.org/officeDocument/2006/relationships/hyperlink" Target="https://pubmed.ncbi.nlm.nih.gov/12764959" TargetMode="External"/><Relationship Id="rId7435" Type="http://schemas.openxmlformats.org/officeDocument/2006/relationships/hyperlink" Target="https://link.springer.com/article/10.1007/s13555-022-00760-8" TargetMode="External"/><Relationship Id="rId8900" Type="http://schemas.openxmlformats.org/officeDocument/2006/relationships/hyperlink" Target="https://academic.oup.com/bjd/article/185/6/1105/6599916" TargetMode="External"/><Relationship Id="rId10416" Type="http://schemas.openxmlformats.org/officeDocument/2006/relationships/hyperlink" Target="https://onlinelibrary.wiley.com/resolve/openurl?genre=article&amp;sid=nlm:pubmed&amp;issn=0105-1873&amp;date=1990&amp;volume=23&amp;issue=5&amp;spage=370" TargetMode="External"/><Relationship Id="rId11814" Type="http://schemas.openxmlformats.org/officeDocument/2006/relationships/hyperlink" Target="https://academic.oup.com/ced/article-abstract/29/5/563/6626574?redirectedFrom=fulltext" TargetMode="External"/><Relationship Id="rId899" Type="http://schemas.openxmlformats.org/officeDocument/2006/relationships/hyperlink" Target="https://pubmed.ncbi.nlm.nih.gov/35041211" TargetMode="External"/><Relationship Id="rId6037" Type="http://schemas.openxmlformats.org/officeDocument/2006/relationships/hyperlink" Target="https://pubmed.ncbi.nlm.nih.gov/11566569" TargetMode="External"/><Relationship Id="rId6451" Type="http://schemas.openxmlformats.org/officeDocument/2006/relationships/hyperlink" Target="https://www.nature.com/articles/s41467-021-27447-6" TargetMode="External"/><Relationship Id="rId7502" Type="http://schemas.openxmlformats.org/officeDocument/2006/relationships/hyperlink" Target="https://europepmc.org/abstract/MED/31123311" TargetMode="External"/><Relationship Id="rId10830" Type="http://schemas.openxmlformats.org/officeDocument/2006/relationships/hyperlink" Target="https://onlinelibrary.wiley.com/resolve/openurl?genre=article&amp;sid=nlm:pubmed&amp;issn=0105-1873&amp;date=1991&amp;volume=25&amp;issue=3&amp;spage=178" TargetMode="External"/><Relationship Id="rId966" Type="http://schemas.openxmlformats.org/officeDocument/2006/relationships/hyperlink" Target="https://pubmed.ncbi.nlm.nih.gov/27025711" TargetMode="External"/><Relationship Id="rId1596" Type="http://schemas.openxmlformats.org/officeDocument/2006/relationships/hyperlink" Target="https://pubmed.ncbi.nlm.nih.gov/12781437" TargetMode="External"/><Relationship Id="rId2647" Type="http://schemas.openxmlformats.org/officeDocument/2006/relationships/hyperlink" Target="https://pubmed.ncbi.nlm.nih.gov/28549954" TargetMode="External"/><Relationship Id="rId2994" Type="http://schemas.openxmlformats.org/officeDocument/2006/relationships/hyperlink" Target="https://pubmed.ncbi.nlm.nih.gov/8435522" TargetMode="External"/><Relationship Id="rId5053" Type="http://schemas.openxmlformats.org/officeDocument/2006/relationships/hyperlink" Target="https://pubmed.ncbi.nlm.nih.gov/10945073" TargetMode="External"/><Relationship Id="rId6104" Type="http://schemas.openxmlformats.org/officeDocument/2006/relationships/hyperlink" Target="https://pubmed.ncbi.nlm.nih.gov/9350231" TargetMode="External"/><Relationship Id="rId9674" Type="http://schemas.openxmlformats.org/officeDocument/2006/relationships/hyperlink" Target="https://www.frontiersin.org/articles/10.3389/fmed.2017.00016/full" TargetMode="External"/><Relationship Id="rId619" Type="http://schemas.openxmlformats.org/officeDocument/2006/relationships/hyperlink" Target="https://pubmed.ncbi.nlm.nih.gov/23679991" TargetMode="External"/><Relationship Id="rId1249" Type="http://schemas.openxmlformats.org/officeDocument/2006/relationships/hyperlink" Target="https://pubmed.ncbi.nlm.nih.gov/19120390" TargetMode="External"/><Relationship Id="rId5120" Type="http://schemas.openxmlformats.org/officeDocument/2006/relationships/hyperlink" Target="https://pubmed.ncbi.nlm.nih.gov/1909662" TargetMode="External"/><Relationship Id="rId8276" Type="http://schemas.openxmlformats.org/officeDocument/2006/relationships/hyperlink" Target="https://linkinghub.elsevier.com/retrieve/pii/S0022-202X(18)32482-5" TargetMode="External"/><Relationship Id="rId9327" Type="http://schemas.openxmlformats.org/officeDocument/2006/relationships/hyperlink" Target="https://academic.oup.com/bjd/article-abstract/123/3/414/6685475?redirectedFrom=fulltext" TargetMode="External"/><Relationship Id="rId1663" Type="http://schemas.openxmlformats.org/officeDocument/2006/relationships/hyperlink" Target="https://pubmed.ncbi.nlm.nih.gov/9192414" TargetMode="External"/><Relationship Id="rId2714" Type="http://schemas.openxmlformats.org/officeDocument/2006/relationships/hyperlink" Target="https://pubmed.ncbi.nlm.nih.gov/25308318" TargetMode="External"/><Relationship Id="rId8690" Type="http://schemas.openxmlformats.org/officeDocument/2006/relationships/hyperlink" Target="https://academic.oup.com/bjd/article/185/4/838/6600030" TargetMode="External"/><Relationship Id="rId9741" Type="http://schemas.openxmlformats.org/officeDocument/2006/relationships/hyperlink" Target="https://linkinghub.elsevier.com/retrieve/pii/S0022-202X(21)01010-1" TargetMode="External"/><Relationship Id="rId11257" Type="http://schemas.openxmlformats.org/officeDocument/2006/relationships/hyperlink" Target="https://academic.oup.com/bjd/article-abstract/146/6/1047/6634567?redirectedFrom=fulltext" TargetMode="External"/><Relationship Id="rId11671" Type="http://schemas.openxmlformats.org/officeDocument/2006/relationships/hyperlink" Target="https://europepmc.org/abstract/MED/37682940" TargetMode="External"/><Relationship Id="rId12308" Type="http://schemas.openxmlformats.org/officeDocument/2006/relationships/hyperlink" Target="https://linkinghub.elsevier.com/retrieve/pii/0300483X9503132Y" TargetMode="External"/><Relationship Id="rId1316" Type="http://schemas.openxmlformats.org/officeDocument/2006/relationships/hyperlink" Target="https://pubmed.ncbi.nlm.nih.gov/32894791" TargetMode="External"/><Relationship Id="rId1730" Type="http://schemas.openxmlformats.org/officeDocument/2006/relationships/hyperlink" Target="https://pubmed.ncbi.nlm.nih.gov/31547141" TargetMode="External"/><Relationship Id="rId4886" Type="http://schemas.openxmlformats.org/officeDocument/2006/relationships/hyperlink" Target="https://pubmed.ncbi.nlm.nih.gov/21985088" TargetMode="External"/><Relationship Id="rId5937" Type="http://schemas.openxmlformats.org/officeDocument/2006/relationships/hyperlink" Target="https://pubmed.ncbi.nlm.nih.gov/17411362" TargetMode="External"/><Relationship Id="rId7292" Type="http://schemas.openxmlformats.org/officeDocument/2006/relationships/hyperlink" Target="https://www.ajtmh.org/view/journals/tpmd/102/3/article-p700.xml" TargetMode="External"/><Relationship Id="rId8343" Type="http://schemas.openxmlformats.org/officeDocument/2006/relationships/hyperlink" Target="https://linkinghub.elsevier.com/retrieve/pii/S0022-202X(15)41643-4" TargetMode="External"/><Relationship Id="rId10273" Type="http://schemas.openxmlformats.org/officeDocument/2006/relationships/hyperlink" Target="https://onlinelibrary.wiley.com/doi/10.1111/cod.14255" TargetMode="External"/><Relationship Id="rId11324" Type="http://schemas.openxmlformats.org/officeDocument/2006/relationships/hyperlink" Target="https://onlinelibrary.wiley.com/resolve/openurl?genre=article&amp;sid=nlm:pubmed&amp;issn=0105-1873&amp;date=1995&amp;volume=33&amp;issue=1&amp;spage=69" TargetMode="External"/><Relationship Id="rId22" Type="http://schemas.openxmlformats.org/officeDocument/2006/relationships/hyperlink" Target="https://pubmed.ncbi.nlm.nih.gov/37611288" TargetMode="External"/><Relationship Id="rId3488" Type="http://schemas.openxmlformats.org/officeDocument/2006/relationships/hyperlink" Target="https://pubmed.ncbi.nlm.nih.gov/26203641" TargetMode="External"/><Relationship Id="rId4539" Type="http://schemas.openxmlformats.org/officeDocument/2006/relationships/hyperlink" Target="https://pubmed.ncbi.nlm.nih.gov/8733400" TargetMode="External"/><Relationship Id="rId4953" Type="http://schemas.openxmlformats.org/officeDocument/2006/relationships/hyperlink" Target="https://pubmed.ncbi.nlm.nih.gov/17303042" TargetMode="External"/><Relationship Id="rId8410" Type="http://schemas.openxmlformats.org/officeDocument/2006/relationships/hyperlink" Target="https://bmcpediatr.biomedcentral.com/articles/10.1186/s12887-022-03382-3" TargetMode="External"/><Relationship Id="rId10340" Type="http://schemas.openxmlformats.org/officeDocument/2006/relationships/hyperlink" Target="https://onlinelibrary.wiley.com/resolve/openurl?genre=article&amp;sid=nlm:pubmed&amp;issn=0105-1873&amp;date=2000&amp;volume=42&amp;issue=5&amp;spage=299" TargetMode="External"/><Relationship Id="rId3555" Type="http://schemas.openxmlformats.org/officeDocument/2006/relationships/hyperlink" Target="https://pubmed.ncbi.nlm.nih.gov/11841360" TargetMode="External"/><Relationship Id="rId4606" Type="http://schemas.openxmlformats.org/officeDocument/2006/relationships/hyperlink" Target="https://pubmed.ncbi.nlm.nih.gov/2579722" TargetMode="External"/><Relationship Id="rId7012" Type="http://schemas.openxmlformats.org/officeDocument/2006/relationships/hyperlink" Target="https://linkinghub.elsevier.com/retrieve/pii/S0091-6749(06)00935-3" TargetMode="External"/><Relationship Id="rId12098" Type="http://schemas.openxmlformats.org/officeDocument/2006/relationships/hyperlink" Target="https://journals.sagepub.com/doi/10.1177/026119290803600210?url_ver=Z39.88-2003&amp;rfr_id=ori:rid:crossref.org&amp;rfr_dat=cr_pub%20%200pubmed" TargetMode="External"/><Relationship Id="rId476" Type="http://schemas.openxmlformats.org/officeDocument/2006/relationships/hyperlink" Target="https://pubmed.ncbi.nlm.nih.gov/8758188" TargetMode="External"/><Relationship Id="rId890" Type="http://schemas.openxmlformats.org/officeDocument/2006/relationships/hyperlink" Target="https://pubmed.ncbi.nlm.nih.gov/36852761" TargetMode="External"/><Relationship Id="rId2157" Type="http://schemas.openxmlformats.org/officeDocument/2006/relationships/hyperlink" Target="https://pubmed.ncbi.nlm.nih.gov/27915230" TargetMode="External"/><Relationship Id="rId2571" Type="http://schemas.openxmlformats.org/officeDocument/2006/relationships/hyperlink" Target="https://pubmed.ncbi.nlm.nih.gov/34230977" TargetMode="External"/><Relationship Id="rId3208" Type="http://schemas.openxmlformats.org/officeDocument/2006/relationships/hyperlink" Target="https://pubmed.ncbi.nlm.nih.gov/11105793" TargetMode="External"/><Relationship Id="rId6778" Type="http://schemas.openxmlformats.org/officeDocument/2006/relationships/hyperlink" Target="https://www.tandfonline.com/doi/full/10.1080/09546630305543" TargetMode="External"/><Relationship Id="rId9184" Type="http://schemas.openxmlformats.org/officeDocument/2006/relationships/hyperlink" Target="https://linkinghub.elsevier.com/retrieve/pii/S0923-1811(06)00165-4" TargetMode="External"/><Relationship Id="rId12165" Type="http://schemas.openxmlformats.org/officeDocument/2006/relationships/hyperlink" Target="https://onlinelibrary.wiley.com/doi/10.1111/j.0105-1873.2004.00326.x" TargetMode="External"/><Relationship Id="rId129" Type="http://schemas.openxmlformats.org/officeDocument/2006/relationships/hyperlink" Target="https://pubmed.ncbi.nlm.nih.gov/29042806" TargetMode="External"/><Relationship Id="rId543" Type="http://schemas.openxmlformats.org/officeDocument/2006/relationships/hyperlink" Target="https://pubmed.ncbi.nlm.nih.gov/3381276" TargetMode="External"/><Relationship Id="rId1173" Type="http://schemas.openxmlformats.org/officeDocument/2006/relationships/hyperlink" Target="https://pubmed.ncbi.nlm.nih.gov/26811024" TargetMode="External"/><Relationship Id="rId2224" Type="http://schemas.openxmlformats.org/officeDocument/2006/relationships/hyperlink" Target="https://pubmed.ncbi.nlm.nih.gov/23064416" TargetMode="External"/><Relationship Id="rId3622" Type="http://schemas.openxmlformats.org/officeDocument/2006/relationships/hyperlink" Target="https://pubmed.ncbi.nlm.nih.gov/29222939" TargetMode="External"/><Relationship Id="rId7829" Type="http://schemas.openxmlformats.org/officeDocument/2006/relationships/hyperlink" Target="https://academic.oup.com/bjd/article-abstract/167/1/6/6614077?redirectedFrom=fulltext" TargetMode="External"/><Relationship Id="rId9251" Type="http://schemas.openxmlformats.org/officeDocument/2006/relationships/hyperlink" Target="https://academic.oup.com/ced/article-abstract/26/1/97/6628015?redirectedFrom=fulltext" TargetMode="External"/><Relationship Id="rId5794" Type="http://schemas.openxmlformats.org/officeDocument/2006/relationships/hyperlink" Target="https://pubmed.ncbi.nlm.nih.gov/10622029" TargetMode="External"/><Relationship Id="rId6845" Type="http://schemas.openxmlformats.org/officeDocument/2006/relationships/hyperlink" Target="https://link.springer.com/article/10.2165/00002512-199914040-00004" TargetMode="External"/><Relationship Id="rId11181" Type="http://schemas.openxmlformats.org/officeDocument/2006/relationships/hyperlink" Target="https://academic.oup.com/bjd/article-abstract/158/3/518/6643766?redirectedFrom=fulltext" TargetMode="External"/><Relationship Id="rId12232" Type="http://schemas.openxmlformats.org/officeDocument/2006/relationships/hyperlink" Target="https://onlinelibrary.wiley.com/resolve/openurl?genre=article&amp;sid=nlm:pubmed&amp;issn=0105-1873&amp;date=2000&amp;volume=43&amp;issue=2&amp;spage=95" TargetMode="External"/><Relationship Id="rId610" Type="http://schemas.openxmlformats.org/officeDocument/2006/relationships/hyperlink" Target="https://pubmed.ncbi.nlm.nih.gov/28677109" TargetMode="External"/><Relationship Id="rId1240" Type="http://schemas.openxmlformats.org/officeDocument/2006/relationships/hyperlink" Target="https://pubmed.ncbi.nlm.nih.gov/20953190" TargetMode="External"/><Relationship Id="rId4049" Type="http://schemas.openxmlformats.org/officeDocument/2006/relationships/hyperlink" Target="https://pubmed.ncbi.nlm.nih.gov/10703643" TargetMode="External"/><Relationship Id="rId4396" Type="http://schemas.openxmlformats.org/officeDocument/2006/relationships/hyperlink" Target="https://pubmed.ncbi.nlm.nih.gov/15840131" TargetMode="External"/><Relationship Id="rId5447" Type="http://schemas.openxmlformats.org/officeDocument/2006/relationships/hyperlink" Target="https://pubmed.ncbi.nlm.nih.gov/12181376" TargetMode="External"/><Relationship Id="rId5861" Type="http://schemas.openxmlformats.org/officeDocument/2006/relationships/hyperlink" Target="https://pubmed.ncbi.nlm.nih.gov/23279805" TargetMode="External"/><Relationship Id="rId6912" Type="http://schemas.openxmlformats.org/officeDocument/2006/relationships/hyperlink" Target="https://academic.oup.com/bjd/article-abstract/121/4/421/6684804?redirectedFrom=fulltext" TargetMode="External"/><Relationship Id="rId11998" Type="http://schemas.openxmlformats.org/officeDocument/2006/relationships/hyperlink" Target="https://onlinelibrary.wiley.com/doi/10.1111/cod.13685" TargetMode="External"/><Relationship Id="rId4463" Type="http://schemas.openxmlformats.org/officeDocument/2006/relationships/hyperlink" Target="https://pubmed.ncbi.nlm.nih.gov/19323657" TargetMode="External"/><Relationship Id="rId5514" Type="http://schemas.openxmlformats.org/officeDocument/2006/relationships/hyperlink" Target="https://pubmed.ncbi.nlm.nih.gov/28978718" TargetMode="External"/><Relationship Id="rId3065" Type="http://schemas.openxmlformats.org/officeDocument/2006/relationships/hyperlink" Target="https://pubmed.ncbi.nlm.nih.gov/30269346" TargetMode="External"/><Relationship Id="rId4116" Type="http://schemas.openxmlformats.org/officeDocument/2006/relationships/hyperlink" Target="https://pubmed.ncbi.nlm.nih.gov/2025939" TargetMode="External"/><Relationship Id="rId4530" Type="http://schemas.openxmlformats.org/officeDocument/2006/relationships/hyperlink" Target="https://pubmed.ncbi.nlm.nih.gov/8930478" TargetMode="External"/><Relationship Id="rId7686" Type="http://schemas.openxmlformats.org/officeDocument/2006/relationships/hyperlink" Target="https://onlinelibrary.wiley.com/doi/10.1002/clt2.12019" TargetMode="External"/><Relationship Id="rId8737" Type="http://schemas.openxmlformats.org/officeDocument/2006/relationships/hyperlink" Target="https://academic.oup.com/bjd/article-abstract/163/3/544/6642560?redirectedFrom=fulltext" TargetMode="External"/><Relationship Id="rId2081" Type="http://schemas.openxmlformats.org/officeDocument/2006/relationships/hyperlink" Target="https://pubmed.ncbi.nlm.nih.gov/32478410" TargetMode="External"/><Relationship Id="rId3132" Type="http://schemas.openxmlformats.org/officeDocument/2006/relationships/hyperlink" Target="https://pubmed.ncbi.nlm.nih.gov/23908534" TargetMode="External"/><Relationship Id="rId6288" Type="http://schemas.openxmlformats.org/officeDocument/2006/relationships/hyperlink" Target="https://pubmed.ncbi.nlm.nih.gov/3255941" TargetMode="External"/><Relationship Id="rId7339" Type="http://schemas.openxmlformats.org/officeDocument/2006/relationships/hyperlink" Target="https://www.bmj.com/lookup/pmidlookup?view=long&amp;pmid=26088615" TargetMode="External"/><Relationship Id="rId7753" Type="http://schemas.openxmlformats.org/officeDocument/2006/relationships/hyperlink" Target="https://europepmc.org/abstract/MED/29296502" TargetMode="External"/><Relationship Id="rId10667" Type="http://schemas.openxmlformats.org/officeDocument/2006/relationships/hyperlink" Target="https://europepmc.org/abstract/MED/25951129" TargetMode="External"/><Relationship Id="rId11718" Type="http://schemas.openxmlformats.org/officeDocument/2006/relationships/hyperlink" Target="https://academic.oup.com/occmed/article/67/4/305/3089758" TargetMode="External"/><Relationship Id="rId6355" Type="http://schemas.openxmlformats.org/officeDocument/2006/relationships/hyperlink" Target="https://pubmed.ncbi.nlm.nih.gov/25602955" TargetMode="External"/><Relationship Id="rId7406" Type="http://schemas.openxmlformats.org/officeDocument/2006/relationships/hyperlink" Target="https://jamanetwork.com/journals/jamadermatology/fullarticle/10.1001/jamadermatol.2023.1338" TargetMode="External"/><Relationship Id="rId8804" Type="http://schemas.openxmlformats.org/officeDocument/2006/relationships/hyperlink" Target="https://onlinelibrary.wiley.com/resolve/openurl?genre=article&amp;sid=nlm:pubmed&amp;issn=0926-9959&amp;date=2001&amp;volume=15&amp;issue=2&amp;spage=171" TargetMode="External"/><Relationship Id="rId10734" Type="http://schemas.openxmlformats.org/officeDocument/2006/relationships/hyperlink" Target="https://www.tandfonline.com/doi/full/10.1080/15569520902940335" TargetMode="External"/><Relationship Id="rId120" Type="http://schemas.openxmlformats.org/officeDocument/2006/relationships/hyperlink" Target="https://pubmed.ncbi.nlm.nih.gov/27502896" TargetMode="External"/><Relationship Id="rId2898" Type="http://schemas.openxmlformats.org/officeDocument/2006/relationships/hyperlink" Target="https://pubmed.ncbi.nlm.nih.gov/15327549" TargetMode="External"/><Relationship Id="rId3949" Type="http://schemas.openxmlformats.org/officeDocument/2006/relationships/hyperlink" Target="https://pubmed.ncbi.nlm.nih.gov/11422167" TargetMode="External"/><Relationship Id="rId6008" Type="http://schemas.openxmlformats.org/officeDocument/2006/relationships/hyperlink" Target="https://pubmed.ncbi.nlm.nih.gov/12492521" TargetMode="External"/><Relationship Id="rId7820" Type="http://schemas.openxmlformats.org/officeDocument/2006/relationships/hyperlink" Target="https://europepmc.org/abstract/MED/23372203" TargetMode="External"/><Relationship Id="rId10801" Type="http://schemas.openxmlformats.org/officeDocument/2006/relationships/hyperlink" Target="https://onlinelibrary.wiley.com/resolve/openurl?genre=article&amp;sid=nlm:pubmed&amp;issn=0105-1873&amp;date=1996&amp;volume=35&amp;issue=5&amp;spage=307" TargetMode="External"/><Relationship Id="rId2965" Type="http://schemas.openxmlformats.org/officeDocument/2006/relationships/hyperlink" Target="https://pubmed.ncbi.nlm.nih.gov/9583745" TargetMode="External"/><Relationship Id="rId5024" Type="http://schemas.openxmlformats.org/officeDocument/2006/relationships/hyperlink" Target="https://pubmed.ncbi.nlm.nih.gov/12174098" TargetMode="External"/><Relationship Id="rId5371" Type="http://schemas.openxmlformats.org/officeDocument/2006/relationships/hyperlink" Target="https://pubmed.ncbi.nlm.nih.gov/9606333" TargetMode="External"/><Relationship Id="rId6422" Type="http://schemas.openxmlformats.org/officeDocument/2006/relationships/hyperlink" Target="https://www.frontiersin.org/articles/10.3389/fragi.2023.1217635/full" TargetMode="External"/><Relationship Id="rId9578" Type="http://schemas.openxmlformats.org/officeDocument/2006/relationships/hyperlink" Target="https://academic.oup.com/bjd/article-abstract/177/6/1708/6697367?redirectedFrom=fulltext" TargetMode="External"/><Relationship Id="rId9992" Type="http://schemas.openxmlformats.org/officeDocument/2006/relationships/hyperlink" Target="https://academic.oup.com/bjd/article-abstract/167/5/1131/6614103?redirectedFrom=fulltext" TargetMode="External"/><Relationship Id="rId937" Type="http://schemas.openxmlformats.org/officeDocument/2006/relationships/hyperlink" Target="https://pubmed.ncbi.nlm.nih.gov/29959788" TargetMode="External"/><Relationship Id="rId1567" Type="http://schemas.openxmlformats.org/officeDocument/2006/relationships/hyperlink" Target="https://pubmed.ncbi.nlm.nih.gov/15729734" TargetMode="External"/><Relationship Id="rId1981" Type="http://schemas.openxmlformats.org/officeDocument/2006/relationships/hyperlink" Target="https://pubmed.ncbi.nlm.nih.gov/18313126" TargetMode="External"/><Relationship Id="rId2618" Type="http://schemas.openxmlformats.org/officeDocument/2006/relationships/hyperlink" Target="https://pubmed.ncbi.nlm.nih.gov/30684555" TargetMode="External"/><Relationship Id="rId8594" Type="http://schemas.openxmlformats.org/officeDocument/2006/relationships/hyperlink" Target="https://linkinghub.elsevier.com/retrieve/pii/S0002-9297(09)00160-8" TargetMode="External"/><Relationship Id="rId9645" Type="http://schemas.openxmlformats.org/officeDocument/2006/relationships/hyperlink" Target="https://link.springer.com/article/10.1007/s13555-022-00850-7" TargetMode="External"/><Relationship Id="rId11575" Type="http://schemas.openxmlformats.org/officeDocument/2006/relationships/hyperlink" Target="https://journals.sagepub.com/doi/10.1177/014107689809101110?url_ver=Z39.88-2003&amp;rfr_id=ori:rid:crossref.org&amp;rfr_dat=cr_pub%20%200pubmed" TargetMode="External"/><Relationship Id="rId1634" Type="http://schemas.openxmlformats.org/officeDocument/2006/relationships/hyperlink" Target="https://pubmed.ncbi.nlm.nih.gov/10730760" TargetMode="External"/><Relationship Id="rId4040" Type="http://schemas.openxmlformats.org/officeDocument/2006/relationships/hyperlink" Target="https://pubmed.ncbi.nlm.nih.gov/11260243" TargetMode="External"/><Relationship Id="rId7196" Type="http://schemas.openxmlformats.org/officeDocument/2006/relationships/hyperlink" Target="https://www.clinicalkey.com/content/playBy/pii?v=S0091-6749(13)00504-6" TargetMode="External"/><Relationship Id="rId8247" Type="http://schemas.openxmlformats.org/officeDocument/2006/relationships/hyperlink" Target="https://www.science.org/doi/10.1126/science.aba6500?url_ver=Z39.88-2003&amp;rfr_id=ori:rid:crossref.org&amp;rfr_dat=cr_pub%20%200pubmed" TargetMode="External"/><Relationship Id="rId8661" Type="http://schemas.openxmlformats.org/officeDocument/2006/relationships/hyperlink" Target="https://onlinelibrary.wiley.com/resolve/openurl?genre=article&amp;sid=nlm:pubmed&amp;issn=0007-0963&amp;date=1997&amp;volume=136&amp;issue=4&amp;spage=578" TargetMode="External"/><Relationship Id="rId9712" Type="http://schemas.openxmlformats.org/officeDocument/2006/relationships/hyperlink" Target="https://europepmc.org/abstract/MED/35507331" TargetMode="External"/><Relationship Id="rId10177" Type="http://schemas.openxmlformats.org/officeDocument/2006/relationships/hyperlink" Target="https://onlinelibrary.wiley.com/resolve/openurl?genre=article&amp;sid=nlm:pubmed&amp;issn=0007-0963&amp;date=1997&amp;volume=136&amp;issue=5&amp;spage=674" TargetMode="External"/><Relationship Id="rId10591" Type="http://schemas.openxmlformats.org/officeDocument/2006/relationships/hyperlink" Target="https://academic.oup.com/bjd/article/152/2/199/6635862" TargetMode="External"/><Relationship Id="rId11228" Type="http://schemas.openxmlformats.org/officeDocument/2006/relationships/hyperlink" Target="https://analyticalsciencejournals.onlinelibrary.wiley.com/doi/10.1002/elps.200405947" TargetMode="External"/><Relationship Id="rId4857" Type="http://schemas.openxmlformats.org/officeDocument/2006/relationships/hyperlink" Target="https://pubmed.ncbi.nlm.nih.gov/23857554" TargetMode="External"/><Relationship Id="rId7263" Type="http://schemas.openxmlformats.org/officeDocument/2006/relationships/hyperlink" Target="https://academic.oup.com/ced/article/47/1/37/6598112" TargetMode="External"/><Relationship Id="rId8314" Type="http://schemas.openxmlformats.org/officeDocument/2006/relationships/hyperlink" Target="https://academic.oup.com/bjd/article-abstract/166/3/545/6613779?redirectedFrom=fulltext" TargetMode="External"/><Relationship Id="rId10244" Type="http://schemas.openxmlformats.org/officeDocument/2006/relationships/hyperlink" Target="https://onlinelibrary.wiley.com/doi/10.1111/j.0105-1873.2004.00271c.x" TargetMode="External"/><Relationship Id="rId11642" Type="http://schemas.openxmlformats.org/officeDocument/2006/relationships/hyperlink" Target="https://europepmc.org/abstract/MED/17182640" TargetMode="External"/><Relationship Id="rId1701" Type="http://schemas.openxmlformats.org/officeDocument/2006/relationships/hyperlink" Target="https://pubmed.ncbi.nlm.nih.gov/2145124" TargetMode="External"/><Relationship Id="rId3459" Type="http://schemas.openxmlformats.org/officeDocument/2006/relationships/hyperlink" Target="https://pubmed.ncbi.nlm.nih.gov/29590279" TargetMode="External"/><Relationship Id="rId5908" Type="http://schemas.openxmlformats.org/officeDocument/2006/relationships/hyperlink" Target="https://pubmed.ncbi.nlm.nih.gov/19514927" TargetMode="External"/><Relationship Id="rId7330" Type="http://schemas.openxmlformats.org/officeDocument/2006/relationships/hyperlink" Target="https://link.springer.com/article/10.1007/s13555-016-0106-9" TargetMode="External"/><Relationship Id="rId3873" Type="http://schemas.openxmlformats.org/officeDocument/2006/relationships/hyperlink" Target="https://pubmed.ncbi.nlm.nih.gov/3556664" TargetMode="External"/><Relationship Id="rId4924" Type="http://schemas.openxmlformats.org/officeDocument/2006/relationships/hyperlink" Target="https://pubmed.ncbi.nlm.nih.gov/19222087" TargetMode="External"/><Relationship Id="rId9088" Type="http://schemas.openxmlformats.org/officeDocument/2006/relationships/hyperlink" Target="https://linkinghub.elsevier.com/retrieve/pii/S0022-202X(15)61061-2" TargetMode="External"/><Relationship Id="rId10311" Type="http://schemas.openxmlformats.org/officeDocument/2006/relationships/hyperlink" Target="https://onlinelibrary.wiley.com/doi/10.1111/j.0105-1873.2006.00760.x" TargetMode="External"/><Relationship Id="rId447" Type="http://schemas.openxmlformats.org/officeDocument/2006/relationships/hyperlink" Target="https://pubmed.ncbi.nlm.nih.gov/10796758" TargetMode="External"/><Relationship Id="rId794" Type="http://schemas.openxmlformats.org/officeDocument/2006/relationships/hyperlink" Target="https://pubmed.ncbi.nlm.nih.gov/30158235" TargetMode="External"/><Relationship Id="rId1077" Type="http://schemas.openxmlformats.org/officeDocument/2006/relationships/hyperlink" Target="https://pubmed.ncbi.nlm.nih.gov/34339017" TargetMode="External"/><Relationship Id="rId2128" Type="http://schemas.openxmlformats.org/officeDocument/2006/relationships/hyperlink" Target="https://pubmed.ncbi.nlm.nih.gov/29761486" TargetMode="External"/><Relationship Id="rId2475" Type="http://schemas.openxmlformats.org/officeDocument/2006/relationships/hyperlink" Target="https://pubmed.ncbi.nlm.nih.gov/10971352" TargetMode="External"/><Relationship Id="rId3526" Type="http://schemas.openxmlformats.org/officeDocument/2006/relationships/hyperlink" Target="https://pubmed.ncbi.nlm.nih.gov/21734714" TargetMode="External"/><Relationship Id="rId3940" Type="http://schemas.openxmlformats.org/officeDocument/2006/relationships/hyperlink" Target="https://pubmed.ncbi.nlm.nih.gov/16225632" TargetMode="External"/><Relationship Id="rId9155" Type="http://schemas.openxmlformats.org/officeDocument/2006/relationships/hyperlink" Target="https://academic.oup.com/ced/article-abstract/34/8/e825/6625414?redirectedFrom=fulltext" TargetMode="External"/><Relationship Id="rId12069" Type="http://schemas.openxmlformats.org/officeDocument/2006/relationships/hyperlink" Target="https://www.tandfonline.com/doi/full/10.3109/1547691X.2010.531298" TargetMode="External"/><Relationship Id="rId12483" Type="http://schemas.openxmlformats.org/officeDocument/2006/relationships/hyperlink" Target="https://www.clinicalkey.com/content/playBy/pii?v=S0965-206X(23)00077-3" TargetMode="External"/><Relationship Id="rId861" Type="http://schemas.openxmlformats.org/officeDocument/2006/relationships/hyperlink" Target="https://pubmed.ncbi.nlm.nih.gov/18565180" TargetMode="External"/><Relationship Id="rId1491" Type="http://schemas.openxmlformats.org/officeDocument/2006/relationships/hyperlink" Target="https://pubmed.ncbi.nlm.nih.gov/21883137" TargetMode="External"/><Relationship Id="rId2542" Type="http://schemas.openxmlformats.org/officeDocument/2006/relationships/hyperlink" Target="https://pubmed.ncbi.nlm.nih.gov/34480347" TargetMode="External"/><Relationship Id="rId5698" Type="http://schemas.openxmlformats.org/officeDocument/2006/relationships/hyperlink" Target="https://pubmed.ncbi.nlm.nih.gov/36371194" TargetMode="External"/><Relationship Id="rId6749" Type="http://schemas.openxmlformats.org/officeDocument/2006/relationships/hyperlink" Target="https://academic.oup.com/bjd/article-abstract/152/4/597/6635958?redirectedFrom=fulltext" TargetMode="External"/><Relationship Id="rId11085" Type="http://schemas.openxmlformats.org/officeDocument/2006/relationships/hyperlink" Target="https://bmcmedresmethodol.biomedcentral.com/articles/10.1186/1471-2288-14-11" TargetMode="External"/><Relationship Id="rId12136" Type="http://schemas.openxmlformats.org/officeDocument/2006/relationships/hyperlink" Target="https://www.tandfonline.com/doi/full/10.1080/15569520701555359" TargetMode="External"/><Relationship Id="rId12550" Type="http://schemas.openxmlformats.org/officeDocument/2006/relationships/hyperlink" Target="https://onlinelibrary.wiley.com/doi/10.1111/jdv.14853" TargetMode="External"/><Relationship Id="rId514" Type="http://schemas.openxmlformats.org/officeDocument/2006/relationships/hyperlink" Target="https://pubmed.ncbi.nlm.nih.gov/1373274" TargetMode="External"/><Relationship Id="rId1144" Type="http://schemas.openxmlformats.org/officeDocument/2006/relationships/hyperlink" Target="https://pubmed.ncbi.nlm.nih.gov/30215630" TargetMode="External"/><Relationship Id="rId5765" Type="http://schemas.openxmlformats.org/officeDocument/2006/relationships/hyperlink" Target="https://pubmed.ncbi.nlm.nih.gov/12073514" TargetMode="External"/><Relationship Id="rId6816" Type="http://schemas.openxmlformats.org/officeDocument/2006/relationships/hyperlink" Target="https://academic.oup.com/bjd/article/144/4/751/6691099" TargetMode="External"/><Relationship Id="rId8171" Type="http://schemas.openxmlformats.org/officeDocument/2006/relationships/hyperlink" Target="https://academic.oup.com/ced/article-abstract/31/2/235/6624276?redirectedFrom=fulltext" TargetMode="External"/><Relationship Id="rId9222" Type="http://schemas.openxmlformats.org/officeDocument/2006/relationships/hyperlink" Target="https://linkinghub.elsevier.com/retrieve/pii/S0022-202X(15)30795-8" TargetMode="External"/><Relationship Id="rId11152" Type="http://schemas.openxmlformats.org/officeDocument/2006/relationships/hyperlink" Target="https://academic.oup.com/jrsssa/article/173/3/593/7077633" TargetMode="External"/><Relationship Id="rId12203" Type="http://schemas.openxmlformats.org/officeDocument/2006/relationships/hyperlink" Target="https://onlinelibrary.wiley.com/resolve/openurl?genre=article&amp;sid=nlm:pubmed&amp;issn=0105-4538&amp;date=2001&amp;volume=56&amp;issue=10&amp;spage=937" TargetMode="External"/><Relationship Id="rId1211" Type="http://schemas.openxmlformats.org/officeDocument/2006/relationships/hyperlink" Target="https://pubmed.ncbi.nlm.nih.gov/23390938" TargetMode="External"/><Relationship Id="rId4367" Type="http://schemas.openxmlformats.org/officeDocument/2006/relationships/hyperlink" Target="https://pubmed.ncbi.nlm.nih.gov/4453197" TargetMode="External"/><Relationship Id="rId4781" Type="http://schemas.openxmlformats.org/officeDocument/2006/relationships/hyperlink" Target="https://pubmed.ncbi.nlm.nih.gov/32244763" TargetMode="External"/><Relationship Id="rId5418" Type="http://schemas.openxmlformats.org/officeDocument/2006/relationships/hyperlink" Target="https://pubmed.ncbi.nlm.nih.gov/7739341" TargetMode="External"/><Relationship Id="rId5832" Type="http://schemas.openxmlformats.org/officeDocument/2006/relationships/hyperlink" Target="https://pubmed.ncbi.nlm.nih.gov/27871868" TargetMode="External"/><Relationship Id="rId8988" Type="http://schemas.openxmlformats.org/officeDocument/2006/relationships/hyperlink" Target="https://academic.oup.com/bjd/article-abstract/176/6/1442/6687239?redirectedFrom=fulltext" TargetMode="External"/><Relationship Id="rId3383" Type="http://schemas.openxmlformats.org/officeDocument/2006/relationships/hyperlink" Target="https://pubmed.ncbi.nlm.nih.gov/37224480" TargetMode="External"/><Relationship Id="rId4434" Type="http://schemas.openxmlformats.org/officeDocument/2006/relationships/hyperlink" Target="https://pubmed.ncbi.nlm.nih.gov/27162255" TargetMode="External"/><Relationship Id="rId11969" Type="http://schemas.openxmlformats.org/officeDocument/2006/relationships/hyperlink" Target="https://academic.oup.com/bjd/article-abstract/178/1/95/6668404?redirectedFrom=fulltext" TargetMode="External"/><Relationship Id="rId3036" Type="http://schemas.openxmlformats.org/officeDocument/2006/relationships/hyperlink" Target="https://pubmed.ncbi.nlm.nih.gov/32438447" TargetMode="External"/><Relationship Id="rId10985" Type="http://schemas.openxmlformats.org/officeDocument/2006/relationships/hyperlink" Target="https://academic.oup.com/ced/article-abstract/26/1/113/6628076?redirectedFrom=fulltext" TargetMode="External"/><Relationship Id="rId371" Type="http://schemas.openxmlformats.org/officeDocument/2006/relationships/hyperlink" Target="https://pubmed.ncbi.nlm.nih.gov/15008112" TargetMode="External"/><Relationship Id="rId2052" Type="http://schemas.openxmlformats.org/officeDocument/2006/relationships/hyperlink" Target="https://pubmed.ncbi.nlm.nih.gov/37492907" TargetMode="External"/><Relationship Id="rId3450" Type="http://schemas.openxmlformats.org/officeDocument/2006/relationships/hyperlink" Target="https://pubmed.ncbi.nlm.nih.gov/29969827" TargetMode="External"/><Relationship Id="rId4501" Type="http://schemas.openxmlformats.org/officeDocument/2006/relationships/hyperlink" Target="https://pubmed.ncbi.nlm.nih.gov/12225406" TargetMode="External"/><Relationship Id="rId6259" Type="http://schemas.openxmlformats.org/officeDocument/2006/relationships/hyperlink" Target="https://pubmed.ncbi.nlm.nih.gov/8746362" TargetMode="External"/><Relationship Id="rId7657" Type="http://schemas.openxmlformats.org/officeDocument/2006/relationships/hyperlink" Target="https://www.clinicalkey.com/content/playBy/pii?v=S2589-7500(22)00023-1" TargetMode="External"/><Relationship Id="rId8708" Type="http://schemas.openxmlformats.org/officeDocument/2006/relationships/hyperlink" Target="https://journals.lww.com/co-allergy/abstract/2019/08000/making_a_diagnosis_in_severe_cutaneous_drug.5.aspx" TargetMode="External"/><Relationship Id="rId10638" Type="http://schemas.openxmlformats.org/officeDocument/2006/relationships/hyperlink" Target="https://academic.oup.com/ced/article-abstract/34/4/545/6624900?redirectedFrom=fulltext" TargetMode="External"/><Relationship Id="rId3103" Type="http://schemas.openxmlformats.org/officeDocument/2006/relationships/hyperlink" Target="https://pubmed.ncbi.nlm.nih.gov/25495166" TargetMode="External"/><Relationship Id="rId6673" Type="http://schemas.openxmlformats.org/officeDocument/2006/relationships/hyperlink" Target="https://europepmc.org/abstract/MED/19956599" TargetMode="External"/><Relationship Id="rId7724" Type="http://schemas.openxmlformats.org/officeDocument/2006/relationships/hyperlink" Target="https://onlinelibrary.wiley.com/doi/10.1111/pde.13398" TargetMode="External"/><Relationship Id="rId10705" Type="http://schemas.openxmlformats.org/officeDocument/2006/relationships/hyperlink" Target="https://onlinelibrary.wiley.com/doi/10.1111/ddg.12510" TargetMode="External"/><Relationship Id="rId12060" Type="http://schemas.openxmlformats.org/officeDocument/2006/relationships/hyperlink" Target="https://onlinelibrary.wiley.com/doi/10.1111/j.1600-0536.2012.02102.x" TargetMode="External"/><Relationship Id="rId2869" Type="http://schemas.openxmlformats.org/officeDocument/2006/relationships/hyperlink" Target="https://pubmed.ncbi.nlm.nih.gov/16054339" TargetMode="External"/><Relationship Id="rId5275" Type="http://schemas.openxmlformats.org/officeDocument/2006/relationships/hyperlink" Target="https://pubmed.ncbi.nlm.nih.gov/29407368" TargetMode="External"/><Relationship Id="rId6326" Type="http://schemas.openxmlformats.org/officeDocument/2006/relationships/hyperlink" Target="https://pubmed.ncbi.nlm.nih.gov/31342672" TargetMode="External"/><Relationship Id="rId6740" Type="http://schemas.openxmlformats.org/officeDocument/2006/relationships/hyperlink" Target="https://linkinghub.elsevier.com/retrieve/pii/S019096220403871X" TargetMode="External"/><Relationship Id="rId9896" Type="http://schemas.openxmlformats.org/officeDocument/2006/relationships/hyperlink" Target="https://academic.oup.com/bjd/article/188/4/506/6881446" TargetMode="External"/><Relationship Id="rId1885" Type="http://schemas.openxmlformats.org/officeDocument/2006/relationships/hyperlink" Target="https://pubmed.ncbi.nlm.nih.gov/36387062" TargetMode="External"/><Relationship Id="rId2936" Type="http://schemas.openxmlformats.org/officeDocument/2006/relationships/hyperlink" Target="https://pubmed.ncbi.nlm.nih.gov/10469327" TargetMode="External"/><Relationship Id="rId4291" Type="http://schemas.openxmlformats.org/officeDocument/2006/relationships/hyperlink" Target="https://pubmed.ncbi.nlm.nih.gov/1460120" TargetMode="External"/><Relationship Id="rId5342" Type="http://schemas.openxmlformats.org/officeDocument/2006/relationships/hyperlink" Target="https://pubmed.ncbi.nlm.nih.gov/15377357" TargetMode="External"/><Relationship Id="rId8498" Type="http://schemas.openxmlformats.org/officeDocument/2006/relationships/hyperlink" Target="https://academic.oup.com/nar/article/45/D1/D604/2631399" TargetMode="External"/><Relationship Id="rId9549" Type="http://schemas.openxmlformats.org/officeDocument/2006/relationships/hyperlink" Target="https://academic.oup.com/bjd/article-abstract/139/2/357/6683570?redirectedFrom=fulltext" TargetMode="External"/><Relationship Id="rId9963" Type="http://schemas.openxmlformats.org/officeDocument/2006/relationships/hyperlink" Target="https://www.clinicalkey.com/content/playBy/pii?v=S0190-9622(16)30325-5" TargetMode="External"/><Relationship Id="rId11479" Type="http://schemas.openxmlformats.org/officeDocument/2006/relationships/hyperlink" Target="https://aacrjournals.org/clincancerres/article/27/11/3215/671464/Female-Immunity-Protects-from-Cutaneous-Squamous" TargetMode="External"/><Relationship Id="rId908" Type="http://schemas.openxmlformats.org/officeDocument/2006/relationships/hyperlink" Target="https://pubmed.ncbi.nlm.nih.gov/35371967" TargetMode="External"/><Relationship Id="rId1538" Type="http://schemas.openxmlformats.org/officeDocument/2006/relationships/hyperlink" Target="https://pubmed.ncbi.nlm.nih.gov/17199576" TargetMode="External"/><Relationship Id="rId8565" Type="http://schemas.openxmlformats.org/officeDocument/2006/relationships/hyperlink" Target="https://linkinghub.elsevier.com/retrieve/pii/S0022-202X(15)35450-6" TargetMode="External"/><Relationship Id="rId9616" Type="http://schemas.openxmlformats.org/officeDocument/2006/relationships/hyperlink" Target="https://www.magonlinelibrary.com/doi/10.12968/hmed.2007.68.Sup8.24507?url_ver=Z39.88-2003&amp;rfr_id=ori:rid:crossref.org&amp;rfr_dat=cr_pub%20%200pubmed" TargetMode="External"/><Relationship Id="rId11893" Type="http://schemas.openxmlformats.org/officeDocument/2006/relationships/hyperlink" Target="https://europepmc.org/abstract/MED/36371194" TargetMode="External"/><Relationship Id="rId1952" Type="http://schemas.openxmlformats.org/officeDocument/2006/relationships/hyperlink" Target="https://pubmed.ncbi.nlm.nih.gov/26149834" TargetMode="External"/><Relationship Id="rId4011" Type="http://schemas.openxmlformats.org/officeDocument/2006/relationships/hyperlink" Target="https://pubmed.ncbi.nlm.nih.gov/16403103" TargetMode="External"/><Relationship Id="rId7167" Type="http://schemas.openxmlformats.org/officeDocument/2006/relationships/hyperlink" Target="https://linkinghub.elsevier.com/retrieve/pii/S0022-202X(17)31148-X" TargetMode="External"/><Relationship Id="rId8218" Type="http://schemas.openxmlformats.org/officeDocument/2006/relationships/hyperlink" Target="https://linkinghub.elsevier.com/retrieve/pii/S0140-6736(95)92392-6" TargetMode="External"/><Relationship Id="rId10495" Type="http://schemas.openxmlformats.org/officeDocument/2006/relationships/hyperlink" Target="https://onlinelibrary.wiley.com/doi/10.1111/jdv.13776" TargetMode="External"/><Relationship Id="rId11546" Type="http://schemas.openxmlformats.org/officeDocument/2006/relationships/hyperlink" Target="https://academic.oup.com/bjd/article-abstract/155/1/217/6636808?redirectedFrom=fulltext" TargetMode="External"/><Relationship Id="rId11960" Type="http://schemas.openxmlformats.org/officeDocument/2006/relationships/hyperlink" Target="https://academic.oup.com/bjd/article-abstract/184/4/755/6603062?redirectedFrom=fulltext" TargetMode="External"/><Relationship Id="rId1605" Type="http://schemas.openxmlformats.org/officeDocument/2006/relationships/hyperlink" Target="https://pubmed.ncbi.nlm.nih.gov/11857588" TargetMode="External"/><Relationship Id="rId6183" Type="http://schemas.openxmlformats.org/officeDocument/2006/relationships/hyperlink" Target="https://pubmed.ncbi.nlm.nih.gov/2498033" TargetMode="External"/><Relationship Id="rId7234" Type="http://schemas.openxmlformats.org/officeDocument/2006/relationships/hyperlink" Target="https://academic.oup.com/bjd/article-abstract/148/5/871/6634802?redirectedFrom=fulltext" TargetMode="External"/><Relationship Id="rId7581" Type="http://schemas.openxmlformats.org/officeDocument/2006/relationships/hyperlink" Target="https://karger.com/books/book/240/chapter-abstract/5165575/Patients-Narratives?redirectedFrom=fulltext" TargetMode="External"/><Relationship Id="rId8632" Type="http://schemas.openxmlformats.org/officeDocument/2006/relationships/hyperlink" Target="https://academic.oup.com/hmg/article/12/18/2395/2355626" TargetMode="External"/><Relationship Id="rId10148" Type="http://schemas.openxmlformats.org/officeDocument/2006/relationships/hyperlink" Target="https://academic.oup.com/ced/article-abstract/30/2/180/6626730?redirectedFrom=fulltext" TargetMode="External"/><Relationship Id="rId10562" Type="http://schemas.openxmlformats.org/officeDocument/2006/relationships/hyperlink" Target="https://europepmc.org/abstract/MED/8401059" TargetMode="External"/><Relationship Id="rId11613" Type="http://schemas.openxmlformats.org/officeDocument/2006/relationships/hyperlink" Target="https://onlinelibrary.wiley.com/resolve/openurl?genre=article&amp;sid=nlm:pubmed&amp;issn=0105-1873&amp;date=1996&amp;volume=34&amp;issue=6&amp;spage=432" TargetMode="External"/><Relationship Id="rId3777" Type="http://schemas.openxmlformats.org/officeDocument/2006/relationships/hyperlink" Target="https://pubmed.ncbi.nlm.nih.gov/22816986" TargetMode="External"/><Relationship Id="rId4828" Type="http://schemas.openxmlformats.org/officeDocument/2006/relationships/hyperlink" Target="https://pubmed.ncbi.nlm.nih.gov/24924815" TargetMode="External"/><Relationship Id="rId10215" Type="http://schemas.openxmlformats.org/officeDocument/2006/relationships/hyperlink" Target="https://academic.oup.com/bjd/article-abstract/183/4/754/6761562?redirectedFrom=fulltext" TargetMode="External"/><Relationship Id="rId698" Type="http://schemas.openxmlformats.org/officeDocument/2006/relationships/hyperlink" Target="https://pubmed.ncbi.nlm.nih.gov/37818752" TargetMode="External"/><Relationship Id="rId2379" Type="http://schemas.openxmlformats.org/officeDocument/2006/relationships/hyperlink" Target="https://pubmed.ncbi.nlm.nih.gov/28516569" TargetMode="External"/><Relationship Id="rId2793" Type="http://schemas.openxmlformats.org/officeDocument/2006/relationships/hyperlink" Target="https://pubmed.ncbi.nlm.nih.gov/20586780" TargetMode="External"/><Relationship Id="rId3844" Type="http://schemas.openxmlformats.org/officeDocument/2006/relationships/hyperlink" Target="https://pubmed.ncbi.nlm.nih.gov/10504458" TargetMode="External"/><Relationship Id="rId6250" Type="http://schemas.openxmlformats.org/officeDocument/2006/relationships/hyperlink" Target="https://pubmed.ncbi.nlm.nih.gov/11328850" TargetMode="External"/><Relationship Id="rId7301" Type="http://schemas.openxmlformats.org/officeDocument/2006/relationships/hyperlink" Target="https://onlinelibrary.wiley.com/doi/10.1111/jdv.15369" TargetMode="External"/><Relationship Id="rId12387" Type="http://schemas.openxmlformats.org/officeDocument/2006/relationships/hyperlink" Target="https://ard.bmj.com/lookup/pmidlookup?view=long&amp;pmid=22863575" TargetMode="External"/><Relationship Id="rId765" Type="http://schemas.openxmlformats.org/officeDocument/2006/relationships/hyperlink" Target="https://pubmed.ncbi.nlm.nih.gov/31444799" TargetMode="External"/><Relationship Id="rId1395" Type="http://schemas.openxmlformats.org/officeDocument/2006/relationships/hyperlink" Target="https://pubmed.ncbi.nlm.nih.gov/28831990" TargetMode="External"/><Relationship Id="rId2446" Type="http://schemas.openxmlformats.org/officeDocument/2006/relationships/hyperlink" Target="https://pubmed.ncbi.nlm.nih.gov/22284138" TargetMode="External"/><Relationship Id="rId2860" Type="http://schemas.openxmlformats.org/officeDocument/2006/relationships/hyperlink" Target="https://pubmed.ncbi.nlm.nih.gov/16403102" TargetMode="External"/><Relationship Id="rId9059" Type="http://schemas.openxmlformats.org/officeDocument/2006/relationships/hyperlink" Target="https://europepmc.org/abstract/MED/24890834" TargetMode="External"/><Relationship Id="rId9473" Type="http://schemas.openxmlformats.org/officeDocument/2006/relationships/hyperlink" Target="https://www.clinicalkey.com/content/playBy/pii?v=S0190-9622(10)02030-X" TargetMode="External"/><Relationship Id="rId12454" Type="http://schemas.openxmlformats.org/officeDocument/2006/relationships/hyperlink" Target="https://academic.oup.com/bjd/article-abstract/121/5/647/6684857?redirectedFrom=fulltext" TargetMode="External"/><Relationship Id="rId418" Type="http://schemas.openxmlformats.org/officeDocument/2006/relationships/hyperlink" Target="https://pubmed.ncbi.nlm.nih.gov/11405765" TargetMode="External"/><Relationship Id="rId832" Type="http://schemas.openxmlformats.org/officeDocument/2006/relationships/hyperlink" Target="https://pubmed.ncbi.nlm.nih.gov/25523250" TargetMode="External"/><Relationship Id="rId1048" Type="http://schemas.openxmlformats.org/officeDocument/2006/relationships/hyperlink" Target="https://pubmed.ncbi.nlm.nih.gov/37150952" TargetMode="External"/><Relationship Id="rId1462" Type="http://schemas.openxmlformats.org/officeDocument/2006/relationships/hyperlink" Target="https://pubmed.ncbi.nlm.nih.gov/24024631" TargetMode="External"/><Relationship Id="rId2513" Type="http://schemas.openxmlformats.org/officeDocument/2006/relationships/hyperlink" Target="https://pubmed.ncbi.nlm.nih.gov/37150587" TargetMode="External"/><Relationship Id="rId3911" Type="http://schemas.openxmlformats.org/officeDocument/2006/relationships/hyperlink" Target="https://pubmed.ncbi.nlm.nih.gov/32282055" TargetMode="External"/><Relationship Id="rId5669" Type="http://schemas.openxmlformats.org/officeDocument/2006/relationships/hyperlink" Target="https://pubmed.ncbi.nlm.nih.gov/10583193" TargetMode="External"/><Relationship Id="rId8075" Type="http://schemas.openxmlformats.org/officeDocument/2006/relationships/hyperlink" Target="https://www.clinicalkey.com/content/playBy/pii?v=S1572-1000(21)00086-7" TargetMode="External"/><Relationship Id="rId9126" Type="http://schemas.openxmlformats.org/officeDocument/2006/relationships/hyperlink" Target="https://www.clinicalkey.com/content/playBy/pii?v=S0960-8966(10)00257-9" TargetMode="External"/><Relationship Id="rId9540" Type="http://schemas.openxmlformats.org/officeDocument/2006/relationships/hyperlink" Target="https://linkinghub.elsevier.com/retrieve/pii/S0022-202X(15)40518-4" TargetMode="External"/><Relationship Id="rId11056" Type="http://schemas.openxmlformats.org/officeDocument/2006/relationships/hyperlink" Target="https://onlinelibrary.wiley.com/doi/10.1111/cod.12578" TargetMode="External"/><Relationship Id="rId12107" Type="http://schemas.openxmlformats.org/officeDocument/2006/relationships/hyperlink" Target="https://linkinghub.elsevier.com/retrieve/pii/S0887-2333(08)00080-5" TargetMode="External"/><Relationship Id="rId1115" Type="http://schemas.openxmlformats.org/officeDocument/2006/relationships/hyperlink" Target="https://pubmed.ncbi.nlm.nih.gov/31997406" TargetMode="External"/><Relationship Id="rId7091" Type="http://schemas.openxmlformats.org/officeDocument/2006/relationships/hyperlink" Target="https://www.liebertpub.com/doi/10.1097/DER.0000000000000845?url_ver=Z39.88-2003&amp;rfr_id=ori:rid:crossref.org&amp;rfr_dat=cr_pub%20%200pubmed" TargetMode="External"/><Relationship Id="rId8142" Type="http://schemas.openxmlformats.org/officeDocument/2006/relationships/hyperlink" Target="https://www.clinicalkey.com/content/playBy/pii?v=S1572-1000(12)00002-6" TargetMode="External"/><Relationship Id="rId10072" Type="http://schemas.openxmlformats.org/officeDocument/2006/relationships/hyperlink" Target="https://www.clinicalkey.com/content/playBy/pii?v=S0190-9622(15)01495-4" TargetMode="External"/><Relationship Id="rId11470" Type="http://schemas.openxmlformats.org/officeDocument/2006/relationships/hyperlink" Target="https://linkinghub.elsevier.com/retrieve/pii/S0300908403001949" TargetMode="External"/><Relationship Id="rId12521" Type="http://schemas.openxmlformats.org/officeDocument/2006/relationships/hyperlink" Target="https://www.ahajournals.org/doi/10.1161/CIRCULATIONAHA.114.012784?url_ver=Z39.88-2003&amp;rfr_id=ori:rid:crossref.org&amp;rfr_dat=cr_pub%20%200pubmed" TargetMode="External"/><Relationship Id="rId3287" Type="http://schemas.openxmlformats.org/officeDocument/2006/relationships/hyperlink" Target="https://pubmed.ncbi.nlm.nih.gov/19834432" TargetMode="External"/><Relationship Id="rId4338" Type="http://schemas.openxmlformats.org/officeDocument/2006/relationships/hyperlink" Target="https://pubmed.ncbi.nlm.nih.gov/31021009" TargetMode="External"/><Relationship Id="rId4685" Type="http://schemas.openxmlformats.org/officeDocument/2006/relationships/hyperlink" Target="https://pubmed.ncbi.nlm.nih.gov/19919632" TargetMode="External"/><Relationship Id="rId5736" Type="http://schemas.openxmlformats.org/officeDocument/2006/relationships/hyperlink" Target="https://pubmed.ncbi.nlm.nih.gov/27114267" TargetMode="External"/><Relationship Id="rId11123" Type="http://schemas.openxmlformats.org/officeDocument/2006/relationships/hyperlink" Target="https://link.springer.com/article/10.1007/s00018-011-0846-8" TargetMode="External"/><Relationship Id="rId4752" Type="http://schemas.openxmlformats.org/officeDocument/2006/relationships/hyperlink" Target="https://pubmed.ncbi.nlm.nih.gov/37403409" TargetMode="External"/><Relationship Id="rId5803" Type="http://schemas.openxmlformats.org/officeDocument/2006/relationships/hyperlink" Target="https://pubmed.ncbi.nlm.nih.gov/34845168" TargetMode="External"/><Relationship Id="rId8959" Type="http://schemas.openxmlformats.org/officeDocument/2006/relationships/hyperlink" Target="https://onlinelibrary.wiley.com/doi/10.1111/ijd.14099" TargetMode="External"/><Relationship Id="rId10889" Type="http://schemas.openxmlformats.org/officeDocument/2006/relationships/hyperlink" Target="https://onlinelibrary.wiley.com/doi/10.1111/phpp.12609" TargetMode="External"/><Relationship Id="rId3354" Type="http://schemas.openxmlformats.org/officeDocument/2006/relationships/hyperlink" Target="https://pubmed.ncbi.nlm.nih.gov/28731243" TargetMode="External"/><Relationship Id="rId4405" Type="http://schemas.openxmlformats.org/officeDocument/2006/relationships/hyperlink" Target="https://pubmed.ncbi.nlm.nih.gov/12216415" TargetMode="External"/><Relationship Id="rId7975" Type="http://schemas.openxmlformats.org/officeDocument/2006/relationships/hyperlink" Target="https://www.science.org/doi/10.1126/science.1069914?url_ver=Z39.88-2003&amp;rfr_id=ori:rid:crossref.org&amp;rfr_dat=cr_pub%20%200pubmed" TargetMode="External"/><Relationship Id="rId275" Type="http://schemas.openxmlformats.org/officeDocument/2006/relationships/hyperlink" Target="https://pubmed.ncbi.nlm.nih.gov/19638187" TargetMode="External"/><Relationship Id="rId2370" Type="http://schemas.openxmlformats.org/officeDocument/2006/relationships/hyperlink" Target="https://pubmed.ncbi.nlm.nih.gov/30850646" TargetMode="External"/><Relationship Id="rId3007" Type="http://schemas.openxmlformats.org/officeDocument/2006/relationships/hyperlink" Target="https://pubmed.ncbi.nlm.nih.gov/37243544" TargetMode="External"/><Relationship Id="rId3421" Type="http://schemas.openxmlformats.org/officeDocument/2006/relationships/hyperlink" Target="https://pubmed.ncbi.nlm.nih.gov/34362923" TargetMode="External"/><Relationship Id="rId6577" Type="http://schemas.openxmlformats.org/officeDocument/2006/relationships/hyperlink" Target="https://academic.oup.com/bjd/article-abstract/171/3/602/6615580?redirectedFrom=fulltext" TargetMode="External"/><Relationship Id="rId6991" Type="http://schemas.openxmlformats.org/officeDocument/2006/relationships/hyperlink" Target="https://academic.oup.com/bjd/article-abstract/168/2/235/6614305?redirectedFrom=fulltext" TargetMode="External"/><Relationship Id="rId7628" Type="http://schemas.openxmlformats.org/officeDocument/2006/relationships/hyperlink" Target="https://academic.oup.com/bjd/advance-article/doi/10.1093/bjd/ljad430/7336827" TargetMode="External"/><Relationship Id="rId10956" Type="http://schemas.openxmlformats.org/officeDocument/2006/relationships/hyperlink" Target="https://jamanetwork.com/journals/jamadermatology/fullarticle/10.1001/archderm.141.12.1549" TargetMode="External"/><Relationship Id="rId342" Type="http://schemas.openxmlformats.org/officeDocument/2006/relationships/hyperlink" Target="https://pubmed.ncbi.nlm.nih.gov/16643132" TargetMode="External"/><Relationship Id="rId2023" Type="http://schemas.openxmlformats.org/officeDocument/2006/relationships/hyperlink" Target="https://pubmed.ncbi.nlm.nih.gov/1387593" TargetMode="External"/><Relationship Id="rId5179" Type="http://schemas.openxmlformats.org/officeDocument/2006/relationships/hyperlink" Target="https://pubmed.ncbi.nlm.nih.gov/1144405" TargetMode="External"/><Relationship Id="rId5593" Type="http://schemas.openxmlformats.org/officeDocument/2006/relationships/hyperlink" Target="https://pubmed.ncbi.nlm.nih.gov/21771014" TargetMode="External"/><Relationship Id="rId6644" Type="http://schemas.openxmlformats.org/officeDocument/2006/relationships/hyperlink" Target="https://pathsocjournals.onlinelibrary.wiley.com/doi/10.1002/path.2730" TargetMode="External"/><Relationship Id="rId9050" Type="http://schemas.openxmlformats.org/officeDocument/2006/relationships/hyperlink" Target="https://linkinghub.elsevier.com/retrieve/pii/S0022-202X(15)36516-7" TargetMode="External"/><Relationship Id="rId10609" Type="http://schemas.openxmlformats.org/officeDocument/2006/relationships/hyperlink" Target="https://link.springer.com/article/10.1007/s00403-023-02729-9" TargetMode="External"/><Relationship Id="rId12031" Type="http://schemas.openxmlformats.org/officeDocument/2006/relationships/hyperlink" Target="https://www.tandfonline.com/doi/full/10.3109/15569527.2014.979425" TargetMode="External"/><Relationship Id="rId4195" Type="http://schemas.openxmlformats.org/officeDocument/2006/relationships/hyperlink" Target="https://pubmed.ncbi.nlm.nih.gov/27272075" TargetMode="External"/><Relationship Id="rId5246" Type="http://schemas.openxmlformats.org/officeDocument/2006/relationships/hyperlink" Target="https://pubmed.ncbi.nlm.nih.gov/16793399" TargetMode="External"/><Relationship Id="rId1789" Type="http://schemas.openxmlformats.org/officeDocument/2006/relationships/hyperlink" Target="https://pubmed.ncbi.nlm.nih.gov/21967523" TargetMode="External"/><Relationship Id="rId4262" Type="http://schemas.openxmlformats.org/officeDocument/2006/relationships/hyperlink" Target="https://pubmed.ncbi.nlm.nih.gov/10339033" TargetMode="External"/><Relationship Id="rId5660" Type="http://schemas.openxmlformats.org/officeDocument/2006/relationships/hyperlink" Target="https://pubmed.ncbi.nlm.nih.gov/15009394" TargetMode="External"/><Relationship Id="rId6711" Type="http://schemas.openxmlformats.org/officeDocument/2006/relationships/hyperlink" Target="https://pathsocjournals.onlinelibrary.wiley.com/doi/10.1002/path.2200" TargetMode="External"/><Relationship Id="rId8469" Type="http://schemas.openxmlformats.org/officeDocument/2006/relationships/hyperlink" Target="https://academic.oup.com/bjd/article/180/4/790/6901210" TargetMode="External"/><Relationship Id="rId9867" Type="http://schemas.openxmlformats.org/officeDocument/2006/relationships/hyperlink" Target="https://linkinghub.elsevier.com/retrieve/pii/S0022-202X(15)32769-X" TargetMode="External"/><Relationship Id="rId11797" Type="http://schemas.openxmlformats.org/officeDocument/2006/relationships/hyperlink" Target="https://academic.oup.com/bjd/article-abstract/161/6/1403/6642316?redirectedFrom=fulltext" TargetMode="External"/><Relationship Id="rId1856" Type="http://schemas.openxmlformats.org/officeDocument/2006/relationships/hyperlink" Target="https://pubmed.ncbi.nlm.nih.gov/10564322" TargetMode="External"/><Relationship Id="rId2907" Type="http://schemas.openxmlformats.org/officeDocument/2006/relationships/hyperlink" Target="https://pubmed.ncbi.nlm.nih.gov/12230514" TargetMode="External"/><Relationship Id="rId5313" Type="http://schemas.openxmlformats.org/officeDocument/2006/relationships/hyperlink" Target="https://pubmed.ncbi.nlm.nih.gov/22670909" TargetMode="External"/><Relationship Id="rId8883" Type="http://schemas.openxmlformats.org/officeDocument/2006/relationships/hyperlink" Target="https://academic.oup.com/bjd/article-abstract/186/4/609/6705634?redirectedFrom=fulltext" TargetMode="External"/><Relationship Id="rId9934" Type="http://schemas.openxmlformats.org/officeDocument/2006/relationships/hyperlink" Target="https://onlinelibrary.wiley.com/doi/10.1111/jdv.15475" TargetMode="External"/><Relationship Id="rId10399" Type="http://schemas.openxmlformats.org/officeDocument/2006/relationships/hyperlink" Target="https://onlinelibrary.wiley.com/resolve/openurl?genre=article&amp;sid=nlm:pubmed&amp;issn=0105-1873&amp;date=1992&amp;volume=27&amp;issue=3&amp;spage=197" TargetMode="External"/><Relationship Id="rId11864" Type="http://schemas.openxmlformats.org/officeDocument/2006/relationships/hyperlink" Target="https://onlinelibrary.wiley.com/resolve/openurl?genre=article&amp;sid=nlm:pubmed&amp;issn=0905-4383&amp;date=2000&amp;volume=16&amp;issue=2&amp;spage=53" TargetMode="External"/><Relationship Id="rId1509" Type="http://schemas.openxmlformats.org/officeDocument/2006/relationships/hyperlink" Target="https://pubmed.ncbi.nlm.nih.gov/19874342" TargetMode="External"/><Relationship Id="rId1923" Type="http://schemas.openxmlformats.org/officeDocument/2006/relationships/hyperlink" Target="https://pubmed.ncbi.nlm.nih.gov/32124442" TargetMode="External"/><Relationship Id="rId7485" Type="http://schemas.openxmlformats.org/officeDocument/2006/relationships/hyperlink" Target="https://www.tandfonline.com/doi/full/10.1080/14740338.2020.1746267" TargetMode="External"/><Relationship Id="rId8536" Type="http://schemas.openxmlformats.org/officeDocument/2006/relationships/hyperlink" Target="https://www.clinicalkey.com/content/playBy/pii?v=S0091-6749(13)01644-8" TargetMode="External"/><Relationship Id="rId8950" Type="http://schemas.openxmlformats.org/officeDocument/2006/relationships/hyperlink" Target="https://linkinghub.elsevier.com/retrieve/pii/S0022-202X(19)30028-4" TargetMode="External"/><Relationship Id="rId10466" Type="http://schemas.openxmlformats.org/officeDocument/2006/relationships/hyperlink" Target="https://www.clinicalkey.com/content/playBy/pii?v=S0190-9622(19)30423-2" TargetMode="External"/><Relationship Id="rId10880" Type="http://schemas.openxmlformats.org/officeDocument/2006/relationships/hyperlink" Target="https://europepmc.org/abstract/MED/6803912" TargetMode="External"/><Relationship Id="rId11517" Type="http://schemas.openxmlformats.org/officeDocument/2006/relationships/hyperlink" Target="https://journals.lww.com/transplantjournal/fulltext/2014/04270/increasing_capacity_for_skin_surveillance_in_a.17.aspx" TargetMode="External"/><Relationship Id="rId6087" Type="http://schemas.openxmlformats.org/officeDocument/2006/relationships/hyperlink" Target="https://pubmed.ncbi.nlm.nih.gov/9506221" TargetMode="External"/><Relationship Id="rId7138" Type="http://schemas.openxmlformats.org/officeDocument/2006/relationships/hyperlink" Target="https://academic.oup.com/bjd/article/183/2/404/6600504" TargetMode="External"/><Relationship Id="rId7552" Type="http://schemas.openxmlformats.org/officeDocument/2006/relationships/hyperlink" Target="https://www.nature.com/articles/ncomms7046" TargetMode="External"/><Relationship Id="rId8603" Type="http://schemas.openxmlformats.org/officeDocument/2006/relationships/hyperlink" Target="http://scmsjournal.com/article/buy_now/?id=163" TargetMode="External"/><Relationship Id="rId10119" Type="http://schemas.openxmlformats.org/officeDocument/2006/relationships/hyperlink" Target="https://www.clinicalkey.com/content/playBy/pii?v=S0190-9622(09)00700-2" TargetMode="External"/><Relationship Id="rId10533" Type="http://schemas.openxmlformats.org/officeDocument/2006/relationships/hyperlink" Target="https://europepmc.org/abstract/MED/18583645" TargetMode="External"/><Relationship Id="rId11931" Type="http://schemas.openxmlformats.org/officeDocument/2006/relationships/hyperlink" Target="https://medicaljournalssweden.se/actadv/article/view/6141" TargetMode="External"/><Relationship Id="rId2697" Type="http://schemas.openxmlformats.org/officeDocument/2006/relationships/hyperlink" Target="https://pubmed.ncbi.nlm.nih.gov/26375235" TargetMode="External"/><Relationship Id="rId3748" Type="http://schemas.openxmlformats.org/officeDocument/2006/relationships/hyperlink" Target="https://pubmed.ncbi.nlm.nih.gov/26876697" TargetMode="External"/><Relationship Id="rId6154" Type="http://schemas.openxmlformats.org/officeDocument/2006/relationships/hyperlink" Target="https://pubmed.ncbi.nlm.nih.gov/8281780" TargetMode="External"/><Relationship Id="rId7205" Type="http://schemas.openxmlformats.org/officeDocument/2006/relationships/hyperlink" Target="https://www.bmj.com/lookup/pmidlookup?view=long&amp;pmid=22826585" TargetMode="External"/><Relationship Id="rId669" Type="http://schemas.openxmlformats.org/officeDocument/2006/relationships/hyperlink" Target="https://pubmed.ncbi.nlm.nih.gov/9506454" TargetMode="External"/><Relationship Id="rId1299" Type="http://schemas.openxmlformats.org/officeDocument/2006/relationships/hyperlink" Target="https://pubmed.ncbi.nlm.nih.gov/35199857" TargetMode="External"/><Relationship Id="rId5170" Type="http://schemas.openxmlformats.org/officeDocument/2006/relationships/hyperlink" Target="https://pubmed.ncbi.nlm.nih.gov/6212182" TargetMode="External"/><Relationship Id="rId6221" Type="http://schemas.openxmlformats.org/officeDocument/2006/relationships/hyperlink" Target="https://pubmed.ncbi.nlm.nih.gov/22301796" TargetMode="External"/><Relationship Id="rId9377" Type="http://schemas.openxmlformats.org/officeDocument/2006/relationships/hyperlink" Target="https://onlinelibrary.wiley.com/doi/10.1111/exd.14123" TargetMode="External"/><Relationship Id="rId10600" Type="http://schemas.openxmlformats.org/officeDocument/2006/relationships/hyperlink" Target="https://europepmc.org/abstract/MED/10364122" TargetMode="External"/><Relationship Id="rId736" Type="http://schemas.openxmlformats.org/officeDocument/2006/relationships/hyperlink" Target="https://pubmed.ncbi.nlm.nih.gov/35975679" TargetMode="External"/><Relationship Id="rId1366" Type="http://schemas.openxmlformats.org/officeDocument/2006/relationships/hyperlink" Target="https://pubmed.ncbi.nlm.nih.gov/28790179" TargetMode="External"/><Relationship Id="rId2417" Type="http://schemas.openxmlformats.org/officeDocument/2006/relationships/hyperlink" Target="https://pubmed.ncbi.nlm.nih.gov/11952681" TargetMode="External"/><Relationship Id="rId2764" Type="http://schemas.openxmlformats.org/officeDocument/2006/relationships/hyperlink" Target="https://pubmed.ncbi.nlm.nih.gov/22158606" TargetMode="External"/><Relationship Id="rId3815" Type="http://schemas.openxmlformats.org/officeDocument/2006/relationships/hyperlink" Target="https://pubmed.ncbi.nlm.nih.gov/17046847" TargetMode="External"/><Relationship Id="rId8393" Type="http://schemas.openxmlformats.org/officeDocument/2006/relationships/hyperlink" Target="https://onlinelibrary.wiley.com/doi/10.1111/pai.13998" TargetMode="External"/><Relationship Id="rId9444" Type="http://schemas.openxmlformats.org/officeDocument/2006/relationships/hyperlink" Target="https://jamanetwork.com/journals/jamadermatology/fullarticle/10.1001/jamadermatol.2013.9336" TargetMode="External"/><Relationship Id="rId9791" Type="http://schemas.openxmlformats.org/officeDocument/2006/relationships/hyperlink" Target="https://europepmc.org/abstract/MED/28973304" TargetMode="External"/><Relationship Id="rId12358" Type="http://schemas.openxmlformats.org/officeDocument/2006/relationships/hyperlink" Target="https://onlinelibrary.wiley.com/resolve/openurl?genre=article&amp;sid=nlm:pubmed&amp;issn=0105-1873&amp;date=1988&amp;volume=19&amp;issue=4&amp;spage=248" TargetMode="External"/><Relationship Id="rId1019" Type="http://schemas.openxmlformats.org/officeDocument/2006/relationships/hyperlink" Target="https://pubmed.ncbi.nlm.nih.gov/8776376" TargetMode="External"/><Relationship Id="rId1780" Type="http://schemas.openxmlformats.org/officeDocument/2006/relationships/hyperlink" Target="https://pubmed.ncbi.nlm.nih.gov/23627462" TargetMode="External"/><Relationship Id="rId2831" Type="http://schemas.openxmlformats.org/officeDocument/2006/relationships/hyperlink" Target="https://pubmed.ncbi.nlm.nih.gov/18347296" TargetMode="External"/><Relationship Id="rId5987" Type="http://schemas.openxmlformats.org/officeDocument/2006/relationships/hyperlink" Target="https://pubmed.ncbi.nlm.nih.gov/15291823" TargetMode="External"/><Relationship Id="rId8046" Type="http://schemas.openxmlformats.org/officeDocument/2006/relationships/hyperlink" Target="https://europepmc.org/abstract/MED/8374464" TargetMode="External"/><Relationship Id="rId11374" Type="http://schemas.openxmlformats.org/officeDocument/2006/relationships/hyperlink" Target="https://onlinelibrary.wiley.com/resolve/openurl?genre=article&amp;sid=nlm:pubmed&amp;issn=0105-1873&amp;date=1986&amp;volume=14&amp;issue=4&amp;spage=261" TargetMode="External"/><Relationship Id="rId12425" Type="http://schemas.openxmlformats.org/officeDocument/2006/relationships/hyperlink" Target="https://academic.oup.com/bjd/article-abstract/144/4/914/6691120?redirectedFrom=fulltext" TargetMode="External"/><Relationship Id="rId72" Type="http://schemas.openxmlformats.org/officeDocument/2006/relationships/hyperlink" Target="https://pubmed.ncbi.nlm.nih.gov/32452018" TargetMode="External"/><Relationship Id="rId803" Type="http://schemas.openxmlformats.org/officeDocument/2006/relationships/hyperlink" Target="https://pubmed.ncbi.nlm.nih.gov/28257792" TargetMode="External"/><Relationship Id="rId1433" Type="http://schemas.openxmlformats.org/officeDocument/2006/relationships/hyperlink" Target="https://pubmed.ncbi.nlm.nih.gov/25422028" TargetMode="External"/><Relationship Id="rId4589" Type="http://schemas.openxmlformats.org/officeDocument/2006/relationships/hyperlink" Target="https://pubmed.ncbi.nlm.nih.gov/3427820" TargetMode="External"/><Relationship Id="rId8460" Type="http://schemas.openxmlformats.org/officeDocument/2006/relationships/hyperlink" Target="https://academic.oup.com/bjd/article/180/3/586/6749815" TargetMode="External"/><Relationship Id="rId9511" Type="http://schemas.openxmlformats.org/officeDocument/2006/relationships/hyperlink" Target="https://jamanetwork.com/journals/jamadermatology/fullarticle/vol/139/pg/752" TargetMode="External"/><Relationship Id="rId10390" Type="http://schemas.openxmlformats.org/officeDocument/2006/relationships/hyperlink" Target="https://academic.oup.com/ced/article-abstract/19/1/1/6629466?redirectedFrom=fulltext" TargetMode="External"/><Relationship Id="rId11027" Type="http://schemas.openxmlformats.org/officeDocument/2006/relationships/hyperlink" Target="https://onlinelibrary.wiley.com/doi/10.1111/jdv.17238" TargetMode="External"/><Relationship Id="rId11441" Type="http://schemas.openxmlformats.org/officeDocument/2006/relationships/hyperlink" Target="https://onlinelibrary.wiley.com/doi/10.1111/j.1600-0536.2009.01572.x" TargetMode="External"/><Relationship Id="rId1500" Type="http://schemas.openxmlformats.org/officeDocument/2006/relationships/hyperlink" Target="https://pubmed.ncbi.nlm.nih.gov/19874358" TargetMode="External"/><Relationship Id="rId4656" Type="http://schemas.openxmlformats.org/officeDocument/2006/relationships/hyperlink" Target="https://pubmed.ncbi.nlm.nih.gov/27206361" TargetMode="External"/><Relationship Id="rId5707" Type="http://schemas.openxmlformats.org/officeDocument/2006/relationships/hyperlink" Target="https://pubmed.ncbi.nlm.nih.gov/34279637" TargetMode="External"/><Relationship Id="rId7062" Type="http://schemas.openxmlformats.org/officeDocument/2006/relationships/hyperlink" Target="https://www.clinicalkey.com/content/playBy/pii?v=S2213-2198(23)00773-0" TargetMode="External"/><Relationship Id="rId8113" Type="http://schemas.openxmlformats.org/officeDocument/2006/relationships/hyperlink" Target="https://academic.oup.com/bjd/article-abstract/176/4/850/6748064?redirectedFrom=fulltext" TargetMode="External"/><Relationship Id="rId10043" Type="http://schemas.openxmlformats.org/officeDocument/2006/relationships/hyperlink" Target="https://academic.oup.com/ced/article-abstract/45/8/1091/6597923?redirectedFrom=fulltext" TargetMode="External"/><Relationship Id="rId3258" Type="http://schemas.openxmlformats.org/officeDocument/2006/relationships/hyperlink" Target="https://pubmed.ncbi.nlm.nih.gov/27579576" TargetMode="External"/><Relationship Id="rId3672" Type="http://schemas.openxmlformats.org/officeDocument/2006/relationships/hyperlink" Target="https://pubmed.ncbi.nlm.nih.gov/22591025" TargetMode="External"/><Relationship Id="rId4309" Type="http://schemas.openxmlformats.org/officeDocument/2006/relationships/hyperlink" Target="https://pubmed.ncbi.nlm.nih.gov/15727629" TargetMode="External"/><Relationship Id="rId4723" Type="http://schemas.openxmlformats.org/officeDocument/2006/relationships/hyperlink" Target="https://pubmed.ncbi.nlm.nih.gov/14757713" TargetMode="External"/><Relationship Id="rId7879" Type="http://schemas.openxmlformats.org/officeDocument/2006/relationships/hyperlink" Target="https://europepmc.org/abstract/MED/20101305" TargetMode="External"/><Relationship Id="rId10110" Type="http://schemas.openxmlformats.org/officeDocument/2006/relationships/hyperlink" Target="https://linkinghub.elsevier.com/retrieve/pii/S0022-202X(15)34911-3" TargetMode="External"/><Relationship Id="rId179" Type="http://schemas.openxmlformats.org/officeDocument/2006/relationships/hyperlink" Target="https://pubmed.ncbi.nlm.nih.gov/25677764" TargetMode="External"/><Relationship Id="rId593" Type="http://schemas.openxmlformats.org/officeDocument/2006/relationships/hyperlink" Target="https://pubmed.ncbi.nlm.nih.gov/32671664" TargetMode="External"/><Relationship Id="rId2274" Type="http://schemas.openxmlformats.org/officeDocument/2006/relationships/hyperlink" Target="https://pubmed.ncbi.nlm.nih.gov/17476820" TargetMode="External"/><Relationship Id="rId3325" Type="http://schemas.openxmlformats.org/officeDocument/2006/relationships/hyperlink" Target="https://pubmed.ncbi.nlm.nih.gov/36525340" TargetMode="External"/><Relationship Id="rId12282" Type="http://schemas.openxmlformats.org/officeDocument/2006/relationships/hyperlink" Target="https://linkinghub.elsevier.com/retrieve/pii/S0278691597001191" TargetMode="External"/><Relationship Id="rId246" Type="http://schemas.openxmlformats.org/officeDocument/2006/relationships/hyperlink" Target="https://pubmed.ncbi.nlm.nih.gov/21349879" TargetMode="External"/><Relationship Id="rId660" Type="http://schemas.openxmlformats.org/officeDocument/2006/relationships/hyperlink" Target="https://pubmed.ncbi.nlm.nih.gov/12175513" TargetMode="External"/><Relationship Id="rId1290" Type="http://schemas.openxmlformats.org/officeDocument/2006/relationships/hyperlink" Target="https://pubmed.ncbi.nlm.nih.gov/34939249" TargetMode="External"/><Relationship Id="rId2341" Type="http://schemas.openxmlformats.org/officeDocument/2006/relationships/hyperlink" Target="https://pubmed.ncbi.nlm.nih.gov/37208336" TargetMode="External"/><Relationship Id="rId5497" Type="http://schemas.openxmlformats.org/officeDocument/2006/relationships/hyperlink" Target="https://pubmed.ncbi.nlm.nih.gov/34992514" TargetMode="External"/><Relationship Id="rId6548" Type="http://schemas.openxmlformats.org/officeDocument/2006/relationships/hyperlink" Target="https://europepmc.org/abstract/MED/27327082" TargetMode="External"/><Relationship Id="rId6895" Type="http://schemas.openxmlformats.org/officeDocument/2006/relationships/hyperlink" Target="https://linkinghub.elsevier.com/retrieve/pii/S0022-202X(91)90329-O" TargetMode="External"/><Relationship Id="rId7946" Type="http://schemas.openxmlformats.org/officeDocument/2006/relationships/hyperlink" Target="https://academic.oup.com/bjd/article-abstract/150/6/1154/6635709?redirectedFrom=fulltext" TargetMode="External"/><Relationship Id="rId10927" Type="http://schemas.openxmlformats.org/officeDocument/2006/relationships/hyperlink" Target="https://academic.oup.com/bjd/article-abstract/169/2/464/6615182?redirectedFrom=fulltext" TargetMode="External"/><Relationship Id="rId313" Type="http://schemas.openxmlformats.org/officeDocument/2006/relationships/hyperlink" Target="https://pubmed.ncbi.nlm.nih.gov/17344934" TargetMode="External"/><Relationship Id="rId4099" Type="http://schemas.openxmlformats.org/officeDocument/2006/relationships/hyperlink" Target="https://pubmed.ncbi.nlm.nih.gov/8112071" TargetMode="External"/><Relationship Id="rId6962" Type="http://schemas.openxmlformats.org/officeDocument/2006/relationships/hyperlink" Target="https://linkinghub.elsevier.com/retrieve/pii/S0022-202X(21)00236-0" TargetMode="External"/><Relationship Id="rId9021" Type="http://schemas.openxmlformats.org/officeDocument/2006/relationships/hyperlink" Target="https://academic.oup.com/bjd/article-abstract/175/6/1407/6698402?redirectedFrom=fulltext" TargetMode="External"/><Relationship Id="rId5564" Type="http://schemas.openxmlformats.org/officeDocument/2006/relationships/hyperlink" Target="https://pubmed.ncbi.nlm.nih.gov/32147814" TargetMode="External"/><Relationship Id="rId6615" Type="http://schemas.openxmlformats.org/officeDocument/2006/relationships/hyperlink" Target="https://www.tandfonline.com/doi/full/10.1080/13548506.2012.736625" TargetMode="External"/><Relationship Id="rId12002" Type="http://schemas.openxmlformats.org/officeDocument/2006/relationships/hyperlink" Target="https://linkinghub.elsevier.com/retrieve/pii/S0273-2300(20)30231-2" TargetMode="External"/><Relationship Id="rId1010" Type="http://schemas.openxmlformats.org/officeDocument/2006/relationships/hyperlink" Target="https://pubmed.ncbi.nlm.nih.gov/10710583" TargetMode="External"/><Relationship Id="rId4166" Type="http://schemas.openxmlformats.org/officeDocument/2006/relationships/hyperlink" Target="https://pubmed.ncbi.nlm.nih.gov/31002382" TargetMode="External"/><Relationship Id="rId4580" Type="http://schemas.openxmlformats.org/officeDocument/2006/relationships/hyperlink" Target="https://pubmed.ncbi.nlm.nih.gov/3256448" TargetMode="External"/><Relationship Id="rId5217" Type="http://schemas.openxmlformats.org/officeDocument/2006/relationships/hyperlink" Target="https://pubmed.ncbi.nlm.nih.gov/25039597" TargetMode="External"/><Relationship Id="rId5631" Type="http://schemas.openxmlformats.org/officeDocument/2006/relationships/hyperlink" Target="https://pubmed.ncbi.nlm.nih.gov/10777269" TargetMode="External"/><Relationship Id="rId8787" Type="http://schemas.openxmlformats.org/officeDocument/2006/relationships/hyperlink" Target="https://academic.oup.com/bjd/article-abstract/155/4/737/6636972?redirectedFrom=fulltext" TargetMode="External"/><Relationship Id="rId9838" Type="http://schemas.openxmlformats.org/officeDocument/2006/relationships/hyperlink" Target="https://academic.oup.com/bjd/article-abstract/166/3/545/6613779?redirectedFrom=fulltext" TargetMode="External"/><Relationship Id="rId11768" Type="http://schemas.openxmlformats.org/officeDocument/2006/relationships/hyperlink" Target="https://boris.unibe.ch/id/eprint/121879" TargetMode="External"/><Relationship Id="rId1827" Type="http://schemas.openxmlformats.org/officeDocument/2006/relationships/hyperlink" Target="https://pubmed.ncbi.nlm.nih.gov/16365256" TargetMode="External"/><Relationship Id="rId7389" Type="http://schemas.openxmlformats.org/officeDocument/2006/relationships/hyperlink" Target="https://academic.oup.com/bjd/article/189/4/427/7221289" TargetMode="External"/><Relationship Id="rId3999" Type="http://schemas.openxmlformats.org/officeDocument/2006/relationships/hyperlink" Target="https://pubmed.ncbi.nlm.nih.gov/25262848" TargetMode="External"/><Relationship Id="rId4300" Type="http://schemas.openxmlformats.org/officeDocument/2006/relationships/hyperlink" Target="https://pubmed.ncbi.nlm.nih.gov/4246383" TargetMode="External"/><Relationship Id="rId170" Type="http://schemas.openxmlformats.org/officeDocument/2006/relationships/hyperlink" Target="https://pubmed.ncbi.nlm.nih.gov/26312870" TargetMode="External"/><Relationship Id="rId6472" Type="http://schemas.openxmlformats.org/officeDocument/2006/relationships/hyperlink" Target="https://onlinelibrary.wiley.com/doi/10.1111/dth.13276" TargetMode="External"/><Relationship Id="rId7523" Type="http://schemas.openxmlformats.org/officeDocument/2006/relationships/hyperlink" Target="https://academic.oup.com/bjd/article/177/5/1410/6749726" TargetMode="External"/><Relationship Id="rId7870" Type="http://schemas.openxmlformats.org/officeDocument/2006/relationships/hyperlink" Target="https://academic.oup.com/bjd/article-abstract/161/3/640/6642058?redirectedFrom=fulltext" TargetMode="External"/><Relationship Id="rId8921" Type="http://schemas.openxmlformats.org/officeDocument/2006/relationships/hyperlink" Target="https://academic.oup.com/bjd/article-abstract/182/3/729/6731473?redirectedFrom=fulltext" TargetMode="External"/><Relationship Id="rId10851" Type="http://schemas.openxmlformats.org/officeDocument/2006/relationships/hyperlink" Target="https://academic.oup.com/bjd/article-abstract/116/3/341/6684244?redirectedFrom=fulltext" TargetMode="External"/><Relationship Id="rId11902" Type="http://schemas.openxmlformats.org/officeDocument/2006/relationships/hyperlink" Target="https://academic.oup.com/intqhc/article/33/3/mzab106/6324052" TargetMode="External"/><Relationship Id="rId5074" Type="http://schemas.openxmlformats.org/officeDocument/2006/relationships/hyperlink" Target="https://pubmed.ncbi.nlm.nih.gov/9746198" TargetMode="External"/><Relationship Id="rId6125" Type="http://schemas.openxmlformats.org/officeDocument/2006/relationships/hyperlink" Target="https://pubmed.ncbi.nlm.nih.gov/7896235" TargetMode="External"/><Relationship Id="rId10504" Type="http://schemas.openxmlformats.org/officeDocument/2006/relationships/hyperlink" Target="https://www.nature.com/articles/ncomms5020" TargetMode="External"/><Relationship Id="rId8297" Type="http://schemas.openxmlformats.org/officeDocument/2006/relationships/hyperlink" Target="https://linkinghub.elsevier.com/retrieve/pii/S0022-202X(15)41849-4" TargetMode="External"/><Relationship Id="rId9695" Type="http://schemas.openxmlformats.org/officeDocument/2006/relationships/hyperlink" Target="https://academic.oup.com/bjd/advance-article/doi/10.1093/bjd/ljad446/7410309" TargetMode="External"/><Relationship Id="rId1684" Type="http://schemas.openxmlformats.org/officeDocument/2006/relationships/hyperlink" Target="https://pubmed.ncbi.nlm.nih.gov/8285732" TargetMode="External"/><Relationship Id="rId2735" Type="http://schemas.openxmlformats.org/officeDocument/2006/relationships/hyperlink" Target="https://pubmed.ncbi.nlm.nih.gov/24341478" TargetMode="External"/><Relationship Id="rId9348" Type="http://schemas.openxmlformats.org/officeDocument/2006/relationships/hyperlink" Target="https://europepmc.org/abstract/MED/36780439" TargetMode="External"/><Relationship Id="rId11278" Type="http://schemas.openxmlformats.org/officeDocument/2006/relationships/hyperlink" Target="https://onlinelibrary.wiley.com/resolve/openurl?genre=article&amp;sid=nlm:pubmed&amp;issn=0105-1873&amp;date=2000&amp;volume=42&amp;issue=5&amp;spage=251" TargetMode="External"/><Relationship Id="rId12329" Type="http://schemas.openxmlformats.org/officeDocument/2006/relationships/hyperlink" Target="https://www.tandfonline.com/doi/full/10.1080/10629369408029901" TargetMode="External"/><Relationship Id="rId707" Type="http://schemas.openxmlformats.org/officeDocument/2006/relationships/hyperlink" Target="https://pubmed.ncbi.nlm.nih.gov/37001639" TargetMode="External"/><Relationship Id="rId1337" Type="http://schemas.openxmlformats.org/officeDocument/2006/relationships/hyperlink" Target="https://pubmed.ncbi.nlm.nih.gov/32145369" TargetMode="External"/><Relationship Id="rId5958" Type="http://schemas.openxmlformats.org/officeDocument/2006/relationships/hyperlink" Target="https://pubmed.ncbi.nlm.nih.gov/17014438" TargetMode="External"/><Relationship Id="rId43" Type="http://schemas.openxmlformats.org/officeDocument/2006/relationships/hyperlink" Target="https://pubmed.ncbi.nlm.nih.gov/34813044" TargetMode="External"/><Relationship Id="rId7380" Type="http://schemas.openxmlformats.org/officeDocument/2006/relationships/hyperlink" Target="https://onlinelibrary.wiley.com/resolve/openurl?genre=article&amp;sid=nlm:pubmed&amp;issn=0007-0963&amp;date=1996&amp;volume=134&amp;issue=6&amp;spage=1101" TargetMode="External"/><Relationship Id="rId8431" Type="http://schemas.openxmlformats.org/officeDocument/2006/relationships/hyperlink" Target="https://onlinelibrary.wiley.com/doi/10.1002/humu.24239" TargetMode="External"/><Relationship Id="rId10361" Type="http://schemas.openxmlformats.org/officeDocument/2006/relationships/hyperlink" Target="https://academic.oup.com/bjd/article-abstract/138/6/1018/6682936?redirectedFrom=fulltext" TargetMode="External"/><Relationship Id="rId7033" Type="http://schemas.openxmlformats.org/officeDocument/2006/relationships/hyperlink" Target="https://academic.oup.com/bjd/article-abstract/140/1/73/6691479?redirectedFrom=fulltext" TargetMode="External"/><Relationship Id="rId10014" Type="http://schemas.openxmlformats.org/officeDocument/2006/relationships/hyperlink" Target="https://ojrd.biomedcentral.com/articles/10.1186/s13023-022-02419-1" TargetMode="External"/><Relationship Id="rId11412" Type="http://schemas.openxmlformats.org/officeDocument/2006/relationships/hyperlink" Target="https://europepmc.org/abstract/MED/33297592" TargetMode="External"/><Relationship Id="rId3990" Type="http://schemas.openxmlformats.org/officeDocument/2006/relationships/hyperlink" Target="https://pubmed.ncbi.nlm.nih.gov/26931079" TargetMode="External"/><Relationship Id="rId1194" Type="http://schemas.openxmlformats.org/officeDocument/2006/relationships/hyperlink" Target="https://pubmed.ncbi.nlm.nih.gov/25124732" TargetMode="External"/><Relationship Id="rId2592" Type="http://schemas.openxmlformats.org/officeDocument/2006/relationships/hyperlink" Target="https://pubmed.ncbi.nlm.nih.gov/32248567" TargetMode="External"/><Relationship Id="rId3643" Type="http://schemas.openxmlformats.org/officeDocument/2006/relationships/hyperlink" Target="https://pubmed.ncbi.nlm.nih.gov/27858989" TargetMode="External"/><Relationship Id="rId12186" Type="http://schemas.openxmlformats.org/officeDocument/2006/relationships/hyperlink" Target="https://journals.sagepub.com/doi/10.1191/0960327103ht373oa?url_ver=Z39.88-2003&amp;rfr_id=ori:rid:crossref.org&amp;rfr_dat=cr_pub%20%200pubmed" TargetMode="External"/><Relationship Id="rId217" Type="http://schemas.openxmlformats.org/officeDocument/2006/relationships/hyperlink" Target="https://pubmed.ncbi.nlm.nih.gov/23301632" TargetMode="External"/><Relationship Id="rId564" Type="http://schemas.openxmlformats.org/officeDocument/2006/relationships/hyperlink" Target="https://pubmed.ncbi.nlm.nih.gov/38011533" TargetMode="External"/><Relationship Id="rId2245" Type="http://schemas.openxmlformats.org/officeDocument/2006/relationships/hyperlink" Target="https://pubmed.ncbi.nlm.nih.gov/20953190" TargetMode="External"/><Relationship Id="rId6866" Type="http://schemas.openxmlformats.org/officeDocument/2006/relationships/hyperlink" Target="https://linkinghub.elsevier.com/retrieve/pii/S0022-202X(15)42293-6" TargetMode="External"/><Relationship Id="rId7917" Type="http://schemas.openxmlformats.org/officeDocument/2006/relationships/hyperlink" Target="https://www.journalslibrary.nihr.ac.uk/hta/hta10250/" TargetMode="External"/><Relationship Id="rId5468" Type="http://schemas.openxmlformats.org/officeDocument/2006/relationships/hyperlink" Target="https://pubmed.ncbi.nlm.nih.gov/37434321" TargetMode="External"/><Relationship Id="rId6519" Type="http://schemas.openxmlformats.org/officeDocument/2006/relationships/hyperlink" Target="https://link.springer.com/article/10.1007/s13555-016-0167-9" TargetMode="External"/><Relationship Id="rId12320" Type="http://schemas.openxmlformats.org/officeDocument/2006/relationships/hyperlink" Target="https://linkinghub.elsevier.com/retrieve/pii/0378-4274(94)90187-2" TargetMode="External"/><Relationship Id="rId4551" Type="http://schemas.openxmlformats.org/officeDocument/2006/relationships/hyperlink" Target="https://pubmed.ncbi.nlm.nih.gov/8187493" TargetMode="External"/><Relationship Id="rId3153" Type="http://schemas.openxmlformats.org/officeDocument/2006/relationships/hyperlink" Target="https://pubmed.ncbi.nlm.nih.gov/21613780" TargetMode="External"/><Relationship Id="rId4204" Type="http://schemas.openxmlformats.org/officeDocument/2006/relationships/hyperlink" Target="https://pubmed.ncbi.nlm.nih.gov/25296739" TargetMode="External"/><Relationship Id="rId5602" Type="http://schemas.openxmlformats.org/officeDocument/2006/relationships/hyperlink" Target="https://pubmed.ncbi.nlm.nih.gov/17596164" TargetMode="External"/><Relationship Id="rId7774" Type="http://schemas.openxmlformats.org/officeDocument/2006/relationships/hyperlink" Target="https://www.clinicalkey.com/content/playBy/pii?v=S0190-9622(15)01610-2" TargetMode="External"/><Relationship Id="rId8825" Type="http://schemas.openxmlformats.org/officeDocument/2006/relationships/hyperlink" Target="https://academic.oup.com/ced/article-abstract/46/6/1114/6598368?redirectedFrom=fulltext" TargetMode="External"/><Relationship Id="rId10755" Type="http://schemas.openxmlformats.org/officeDocument/2006/relationships/hyperlink" Target="https://europepmc.org/abstract/MED/16556746" TargetMode="External"/><Relationship Id="rId11806" Type="http://schemas.openxmlformats.org/officeDocument/2006/relationships/hyperlink" Target="https://academic.oup.com/ced/article-abstract/32/1/52/6624615?redirectedFrom=fulltext" TargetMode="External"/><Relationship Id="rId6029" Type="http://schemas.openxmlformats.org/officeDocument/2006/relationships/hyperlink" Target="https://pubmed.ncbi.nlm.nih.gov/11346493" TargetMode="External"/><Relationship Id="rId6376" Type="http://schemas.openxmlformats.org/officeDocument/2006/relationships/hyperlink" Target="https://pubmed.ncbi.nlm.nih.gov/17419791" TargetMode="External"/><Relationship Id="rId7427" Type="http://schemas.openxmlformats.org/officeDocument/2006/relationships/hyperlink" Target="https://europepmc.org/abstract/MED/35544084" TargetMode="External"/><Relationship Id="rId10408" Type="http://schemas.openxmlformats.org/officeDocument/2006/relationships/hyperlink" Target="https://onlinelibrary.wiley.com/resolve/openurl?genre=article&amp;sid=nlm:pubmed&amp;issn=0105-1873&amp;date=1992&amp;volume=27&amp;issue=2&amp;spage=121" TargetMode="External"/><Relationship Id="rId2986" Type="http://schemas.openxmlformats.org/officeDocument/2006/relationships/hyperlink" Target="https://pubmed.ncbi.nlm.nih.gov/7706760" TargetMode="External"/><Relationship Id="rId9599" Type="http://schemas.openxmlformats.org/officeDocument/2006/relationships/hyperlink" Target="https://academic.oup.com/ced/article/36/2/117/6622197" TargetMode="External"/><Relationship Id="rId958" Type="http://schemas.openxmlformats.org/officeDocument/2006/relationships/hyperlink" Target="https://pubmed.ncbi.nlm.nih.gov/28925500" TargetMode="External"/><Relationship Id="rId1588" Type="http://schemas.openxmlformats.org/officeDocument/2006/relationships/hyperlink" Target="https://pubmed.ncbi.nlm.nih.gov/15243528" TargetMode="External"/><Relationship Id="rId2639" Type="http://schemas.openxmlformats.org/officeDocument/2006/relationships/hyperlink" Target="https://pubmed.ncbi.nlm.nih.gov/29441533" TargetMode="External"/><Relationship Id="rId6510" Type="http://schemas.openxmlformats.org/officeDocument/2006/relationships/hyperlink" Target="https://linkinghub.elsevier.com/retrieve/pii/S0022-202X(17)31960-7" TargetMode="External"/><Relationship Id="rId4061" Type="http://schemas.openxmlformats.org/officeDocument/2006/relationships/hyperlink" Target="https://pubmed.ncbi.nlm.nih.gov/10445694" TargetMode="External"/><Relationship Id="rId5112" Type="http://schemas.openxmlformats.org/officeDocument/2006/relationships/hyperlink" Target="https://pubmed.ncbi.nlm.nih.gov/1634011" TargetMode="External"/><Relationship Id="rId8682" Type="http://schemas.openxmlformats.org/officeDocument/2006/relationships/hyperlink" Target="https://europepmc.org/abstract/MED/36649371" TargetMode="External"/><Relationship Id="rId9733" Type="http://schemas.openxmlformats.org/officeDocument/2006/relationships/hyperlink" Target="https://linkinghub.elsevier.com/retrieve/pii/S0022-202X(20)32393-9" TargetMode="External"/><Relationship Id="rId7284" Type="http://schemas.openxmlformats.org/officeDocument/2006/relationships/hyperlink" Target="https://medicaljournalssweden.se/actadv/article/view/1798" TargetMode="External"/><Relationship Id="rId8335" Type="http://schemas.openxmlformats.org/officeDocument/2006/relationships/hyperlink" Target="https://jamanetwork.com/journals/jamadermatology/fullarticle/10.1001/archderm.142.7.921-a" TargetMode="External"/><Relationship Id="rId11663" Type="http://schemas.openxmlformats.org/officeDocument/2006/relationships/hyperlink" Target="https://www.tandfonline.com/doi/full/10.1080/09638237.2023.2182414" TargetMode="External"/><Relationship Id="rId1722" Type="http://schemas.openxmlformats.org/officeDocument/2006/relationships/hyperlink" Target="https://pubmed.ncbi.nlm.nih.gov/33215732" TargetMode="External"/><Relationship Id="rId10265" Type="http://schemas.openxmlformats.org/officeDocument/2006/relationships/hyperlink" Target="https://europepmc.org/abstract/MED/7636825" TargetMode="External"/><Relationship Id="rId11316" Type="http://schemas.openxmlformats.org/officeDocument/2006/relationships/hyperlink" Target="https://onlinelibrary.wiley.com/resolve/openurl?genre=article&amp;sid=nlm:pubmed&amp;issn=0105-1873&amp;date=1996&amp;volume=34&amp;issue=2&amp;spage=115" TargetMode="External"/><Relationship Id="rId3894" Type="http://schemas.openxmlformats.org/officeDocument/2006/relationships/hyperlink" Target="https://pubmed.ncbi.nlm.nih.gov/5335494" TargetMode="External"/><Relationship Id="rId4945" Type="http://schemas.openxmlformats.org/officeDocument/2006/relationships/hyperlink" Target="https://pubmed.ncbi.nlm.nih.gov/17573874" TargetMode="External"/><Relationship Id="rId2496" Type="http://schemas.openxmlformats.org/officeDocument/2006/relationships/hyperlink" Target="https://pubmed.ncbi.nlm.nih.gov/18684152" TargetMode="External"/><Relationship Id="rId3547" Type="http://schemas.openxmlformats.org/officeDocument/2006/relationships/hyperlink" Target="https://pubmed.ncbi.nlm.nih.gov/17225017" TargetMode="External"/><Relationship Id="rId468" Type="http://schemas.openxmlformats.org/officeDocument/2006/relationships/hyperlink" Target="https://pubmed.ncbi.nlm.nih.gov/9704828" TargetMode="External"/><Relationship Id="rId1098" Type="http://schemas.openxmlformats.org/officeDocument/2006/relationships/hyperlink" Target="https://pubmed.ncbi.nlm.nih.gov/32531798" TargetMode="External"/><Relationship Id="rId2149" Type="http://schemas.openxmlformats.org/officeDocument/2006/relationships/hyperlink" Target="https://pubmed.ncbi.nlm.nih.gov/27892606" TargetMode="External"/><Relationship Id="rId6020" Type="http://schemas.openxmlformats.org/officeDocument/2006/relationships/hyperlink" Target="https://pubmed.ncbi.nlm.nih.gov/11526521" TargetMode="External"/><Relationship Id="rId9590" Type="http://schemas.openxmlformats.org/officeDocument/2006/relationships/hyperlink" Target="https://onlinelibrary.wiley.com/doi/10.1111/cod.12185" TargetMode="External"/><Relationship Id="rId2630" Type="http://schemas.openxmlformats.org/officeDocument/2006/relationships/hyperlink" Target="https://pubmed.ncbi.nlm.nih.gov/30318136" TargetMode="External"/><Relationship Id="rId8192" Type="http://schemas.openxmlformats.org/officeDocument/2006/relationships/hyperlink" Target="https://academic.oup.com/bjd/article-abstract/151/2/485/6635953?redirectedFrom=fulltext" TargetMode="External"/><Relationship Id="rId9243" Type="http://schemas.openxmlformats.org/officeDocument/2006/relationships/hyperlink" Target="https://academic.oup.com/bjd/article-abstract/146/2/210/6634424?redirectedFrom=fulltext" TargetMode="External"/><Relationship Id="rId11173" Type="http://schemas.openxmlformats.org/officeDocument/2006/relationships/hyperlink" Target="https://www.clinicalkey.com/content/playBy/pii?v=S0165-1781(09)00015-8" TargetMode="External"/><Relationship Id="rId12224" Type="http://schemas.openxmlformats.org/officeDocument/2006/relationships/hyperlink" Target="https://onlinelibrary.wiley.com/resolve/openurl?genre=article&amp;sid=nlm:pubmed&amp;issn=0105-1873&amp;date=2000&amp;volume=42&amp;issue=5&amp;spage=251" TargetMode="External"/><Relationship Id="rId602" Type="http://schemas.openxmlformats.org/officeDocument/2006/relationships/hyperlink" Target="https://pubmed.ncbi.nlm.nih.gov/30859656" TargetMode="External"/><Relationship Id="rId1232" Type="http://schemas.openxmlformats.org/officeDocument/2006/relationships/hyperlink" Target="https://pubmed.ncbi.nlm.nih.gov/21349879" TargetMode="External"/><Relationship Id="rId5853" Type="http://schemas.openxmlformats.org/officeDocument/2006/relationships/hyperlink" Target="https://pubmed.ncbi.nlm.nih.gov/24509254" TargetMode="External"/><Relationship Id="rId6904" Type="http://schemas.openxmlformats.org/officeDocument/2006/relationships/hyperlink" Target="https://linkinghub.elsevier.com/retrieve/pii/S0022-202X(90)91324-5" TargetMode="External"/><Relationship Id="rId3057" Type="http://schemas.openxmlformats.org/officeDocument/2006/relationships/hyperlink" Target="https://pubmed.ncbi.nlm.nih.gov/32566327" TargetMode="External"/><Relationship Id="rId4108" Type="http://schemas.openxmlformats.org/officeDocument/2006/relationships/hyperlink" Target="https://pubmed.ncbi.nlm.nih.gov/1385941" TargetMode="External"/><Relationship Id="rId4455" Type="http://schemas.openxmlformats.org/officeDocument/2006/relationships/hyperlink" Target="https://pubmed.ncbi.nlm.nih.gov/20556758" TargetMode="External"/><Relationship Id="rId5506" Type="http://schemas.openxmlformats.org/officeDocument/2006/relationships/hyperlink" Target="https://pubmed.ncbi.nlm.nih.gov/31890611" TargetMode="External"/><Relationship Id="rId7678" Type="http://schemas.openxmlformats.org/officeDocument/2006/relationships/hyperlink" Target="https://academic.oup.com/ced/article-abstract/46/4/657/6598343?redirectedFrom=fulltext" TargetMode="External"/><Relationship Id="rId8729" Type="http://schemas.openxmlformats.org/officeDocument/2006/relationships/hyperlink" Target="https://academic.oup.com/bjd/article/171/2/207/6615543" TargetMode="External"/><Relationship Id="rId10659" Type="http://schemas.openxmlformats.org/officeDocument/2006/relationships/hyperlink" Target="https://europepmc.org/abstract/MED/35941938" TargetMode="External"/><Relationship Id="rId12081" Type="http://schemas.openxmlformats.org/officeDocument/2006/relationships/hyperlink" Target="https://onlinelibrary.wiley.com/doi/10.1111/j.1600-0536.2009.01600.x" TargetMode="External"/><Relationship Id="rId2140" Type="http://schemas.openxmlformats.org/officeDocument/2006/relationships/hyperlink" Target="https://pubmed.ncbi.nlm.nih.gov/30108169" TargetMode="External"/><Relationship Id="rId6761" Type="http://schemas.openxmlformats.org/officeDocument/2006/relationships/hyperlink" Target="https://www.tandfonline.com/doi/full/10.1517/13543784.13.2.125" TargetMode="External"/><Relationship Id="rId7812" Type="http://schemas.openxmlformats.org/officeDocument/2006/relationships/hyperlink" Target="https://onlinelibrary.wiley.com/doi/10.1111/jebm.12068" TargetMode="External"/><Relationship Id="rId112" Type="http://schemas.openxmlformats.org/officeDocument/2006/relationships/hyperlink" Target="https://pubmed.ncbi.nlm.nih.gov/30098665" TargetMode="External"/><Relationship Id="rId5363" Type="http://schemas.openxmlformats.org/officeDocument/2006/relationships/hyperlink" Target="https://pubmed.ncbi.nlm.nih.gov/10233295" TargetMode="External"/><Relationship Id="rId6414" Type="http://schemas.openxmlformats.org/officeDocument/2006/relationships/hyperlink" Target="https://europepmc.org/abstract/MED/37681909" TargetMode="External"/><Relationship Id="rId5016" Type="http://schemas.openxmlformats.org/officeDocument/2006/relationships/hyperlink" Target="https://pubmed.ncbi.nlm.nih.gov/12534532" TargetMode="External"/><Relationship Id="rId9984" Type="http://schemas.openxmlformats.org/officeDocument/2006/relationships/hyperlink" Target="https://academic.oup.com/bjd/article-abstract/171/6/1303/6616330?redirectedFrom=fulltext" TargetMode="External"/><Relationship Id="rId1973" Type="http://schemas.openxmlformats.org/officeDocument/2006/relationships/hyperlink" Target="https://pubmed.ncbi.nlm.nih.gov/21734714" TargetMode="External"/><Relationship Id="rId7188" Type="http://schemas.openxmlformats.org/officeDocument/2006/relationships/hyperlink" Target="https://academic.oup.com/bjd/article-abstract/170/3/496/6614724?redirectedFrom=fulltext" TargetMode="External"/><Relationship Id="rId8239" Type="http://schemas.openxmlformats.org/officeDocument/2006/relationships/hyperlink" Target="https://www.clinicalkey.com/content/playBy/pii?v=S0091-6749(22)00624-8" TargetMode="External"/><Relationship Id="rId8586" Type="http://schemas.openxmlformats.org/officeDocument/2006/relationships/hyperlink" Target="https://academic.oup.com/ced/article-abstract/35/3/e62/6622582?redirectedFrom=fulltext" TargetMode="External"/><Relationship Id="rId9637" Type="http://schemas.openxmlformats.org/officeDocument/2006/relationships/hyperlink" Target="https://link.springer.com/article/10.1007/s13555-023-00948-6" TargetMode="External"/><Relationship Id="rId11567" Type="http://schemas.openxmlformats.org/officeDocument/2006/relationships/hyperlink" Target="https://linkinghub.elsevier.com/retrieve/pii/S0190-9622(00)90291-3" TargetMode="External"/><Relationship Id="rId1626" Type="http://schemas.openxmlformats.org/officeDocument/2006/relationships/hyperlink" Target="https://pubmed.ncbi.nlm.nih.gov/11298539" TargetMode="External"/><Relationship Id="rId10169" Type="http://schemas.openxmlformats.org/officeDocument/2006/relationships/hyperlink" Target="https://onlinelibrary.wiley.com/resolve/openurl?genre=article&amp;sid=nlm:pubmed&amp;issn=0906-6705&amp;date=1999&amp;volume=8&amp;issue=1&amp;spage=22" TargetMode="External"/><Relationship Id="rId3798" Type="http://schemas.openxmlformats.org/officeDocument/2006/relationships/hyperlink" Target="https://pubmed.ncbi.nlm.nih.gov/20447490" TargetMode="External"/><Relationship Id="rId4849" Type="http://schemas.openxmlformats.org/officeDocument/2006/relationships/hyperlink" Target="https://pubmed.ncbi.nlm.nih.gov/21220355" TargetMode="External"/><Relationship Id="rId8720" Type="http://schemas.openxmlformats.org/officeDocument/2006/relationships/hyperlink" Target="https://academic.oup.com/bjd/article-abstract/172/3/652/6615874?redirectedFrom=fulltext" TargetMode="External"/><Relationship Id="rId10650" Type="http://schemas.openxmlformats.org/officeDocument/2006/relationships/hyperlink" Target="https://www.liebertpub.com/doi/10.1097/DER.0b013e31827b1510?url_ver=Z39.88-2003&amp;rfr_id=ori:rid:crossref.org&amp;rfr_dat=cr_pub%20%200pubmed" TargetMode="External"/><Relationship Id="rId6271" Type="http://schemas.openxmlformats.org/officeDocument/2006/relationships/hyperlink" Target="https://pubmed.ncbi.nlm.nih.gov/8313640" TargetMode="External"/><Relationship Id="rId7322" Type="http://schemas.openxmlformats.org/officeDocument/2006/relationships/hyperlink" Target="https://medicaljournalssweden.se/actadv/article/view/5169" TargetMode="External"/><Relationship Id="rId10303" Type="http://schemas.openxmlformats.org/officeDocument/2006/relationships/hyperlink" Target="https://onlinelibrary.wiley.com/doi/10.1111/j.1600-0536.2008.01491.x" TargetMode="External"/><Relationship Id="rId11701" Type="http://schemas.openxmlformats.org/officeDocument/2006/relationships/hyperlink" Target="https://www.clinicalkey.com/content/playBy/pii?v=S2215-0366(20)30247-9" TargetMode="External"/><Relationship Id="rId9494" Type="http://schemas.openxmlformats.org/officeDocument/2006/relationships/hyperlink" Target="https://academic.oup.com/bjd/article-abstract/158/1/138/6641302?redirectedFrom=fulltext" TargetMode="External"/><Relationship Id="rId1483" Type="http://schemas.openxmlformats.org/officeDocument/2006/relationships/hyperlink" Target="https://pubmed.ncbi.nlm.nih.gov/21671988" TargetMode="External"/><Relationship Id="rId2881" Type="http://schemas.openxmlformats.org/officeDocument/2006/relationships/hyperlink" Target="https://pubmed.ncbi.nlm.nih.gov/15675955" TargetMode="External"/><Relationship Id="rId3932" Type="http://schemas.openxmlformats.org/officeDocument/2006/relationships/hyperlink" Target="https://pubmed.ncbi.nlm.nih.gov/21392034" TargetMode="External"/><Relationship Id="rId8096" Type="http://schemas.openxmlformats.org/officeDocument/2006/relationships/hyperlink" Target="https://onlinelibrary.wiley.com/doi/10.1111/jdv.14691" TargetMode="External"/><Relationship Id="rId9147" Type="http://schemas.openxmlformats.org/officeDocument/2006/relationships/hyperlink" Target="https://www.clinicalkey.com/content/playBy/pii?v=S0923-1811(09)00192-3" TargetMode="External"/><Relationship Id="rId11077" Type="http://schemas.openxmlformats.org/officeDocument/2006/relationships/hyperlink" Target="https://onlinelibrary.wiley.com/doi/10.1002/sim.6095" TargetMode="External"/><Relationship Id="rId12475" Type="http://schemas.openxmlformats.org/officeDocument/2006/relationships/hyperlink" Target="https://onlinelibrary.wiley.com/doi/10.1111/cod.12750" TargetMode="External"/><Relationship Id="rId506" Type="http://schemas.openxmlformats.org/officeDocument/2006/relationships/hyperlink" Target="https://pubmed.ncbi.nlm.nih.gov/1390185" TargetMode="External"/><Relationship Id="rId853" Type="http://schemas.openxmlformats.org/officeDocument/2006/relationships/hyperlink" Target="https://pubmed.ncbi.nlm.nih.gov/20423352" TargetMode="External"/><Relationship Id="rId1136" Type="http://schemas.openxmlformats.org/officeDocument/2006/relationships/hyperlink" Target="https://pubmed.ncbi.nlm.nih.gov/30130616" TargetMode="External"/><Relationship Id="rId2534" Type="http://schemas.openxmlformats.org/officeDocument/2006/relationships/hyperlink" Target="https://pubmed.ncbi.nlm.nih.gov/35191062" TargetMode="External"/><Relationship Id="rId12128" Type="http://schemas.openxmlformats.org/officeDocument/2006/relationships/hyperlink" Target="https://onlinelibrary.wiley.com/doi/10.1111/j.1365-2222.2007.02846.x" TargetMode="External"/><Relationship Id="rId5757" Type="http://schemas.openxmlformats.org/officeDocument/2006/relationships/hyperlink" Target="https://pubmed.ncbi.nlm.nih.gov/27732354" TargetMode="External"/><Relationship Id="rId6808" Type="http://schemas.openxmlformats.org/officeDocument/2006/relationships/hyperlink" Target="https://academic.oup.com/ced/article/26/1/120/6628004" TargetMode="External"/><Relationship Id="rId4359" Type="http://schemas.openxmlformats.org/officeDocument/2006/relationships/hyperlink" Target="https://pubmed.ncbi.nlm.nih.gov/15898972" TargetMode="External"/><Relationship Id="rId8230" Type="http://schemas.openxmlformats.org/officeDocument/2006/relationships/hyperlink" Target="https://linkinghub.elsevier.com/retrieve/pii/S2666-3287(22)00133-X" TargetMode="External"/><Relationship Id="rId10160" Type="http://schemas.openxmlformats.org/officeDocument/2006/relationships/hyperlink" Target="https://academic.oup.com/ced/article-abstract/25/5/441/6631113?redirectedFrom=fulltext" TargetMode="External"/><Relationship Id="rId11211" Type="http://schemas.openxmlformats.org/officeDocument/2006/relationships/hyperlink" Target="https://onlinelibrary.wiley.com/doi/10.1111/j.0105-1873.2006.00864.x" TargetMode="External"/><Relationship Id="rId4840" Type="http://schemas.openxmlformats.org/officeDocument/2006/relationships/hyperlink" Target="https://pubmed.ncbi.nlm.nih.gov/24915418" TargetMode="External"/><Relationship Id="rId2391" Type="http://schemas.openxmlformats.org/officeDocument/2006/relationships/hyperlink" Target="https://pubmed.ncbi.nlm.nih.gov/26579542" TargetMode="External"/><Relationship Id="rId3442" Type="http://schemas.openxmlformats.org/officeDocument/2006/relationships/hyperlink" Target="https://pubmed.ncbi.nlm.nih.gov/32348554" TargetMode="External"/><Relationship Id="rId363" Type="http://schemas.openxmlformats.org/officeDocument/2006/relationships/hyperlink" Target="https://pubmed.ncbi.nlm.nih.gov/15347360" TargetMode="External"/><Relationship Id="rId2044" Type="http://schemas.openxmlformats.org/officeDocument/2006/relationships/hyperlink" Target="https://pubmed.ncbi.nlm.nih.gov/36841883" TargetMode="External"/><Relationship Id="rId5267" Type="http://schemas.openxmlformats.org/officeDocument/2006/relationships/hyperlink" Target="https://pubmed.ncbi.nlm.nih.gov/33795258" TargetMode="External"/><Relationship Id="rId6318" Type="http://schemas.openxmlformats.org/officeDocument/2006/relationships/hyperlink" Target="https://pubmed.ncbi.nlm.nih.gov/34324731" TargetMode="External"/><Relationship Id="rId6665" Type="http://schemas.openxmlformats.org/officeDocument/2006/relationships/hyperlink" Target="https://academic.oup.com/bjd/article-abstract/160/3/557/6641599?redirectedFrom=fulltext" TargetMode="External"/><Relationship Id="rId7716" Type="http://schemas.openxmlformats.org/officeDocument/2006/relationships/hyperlink" Target="https://europepmc.org/abstract/MED/30224395" TargetMode="External"/><Relationship Id="rId9888" Type="http://schemas.openxmlformats.org/officeDocument/2006/relationships/hyperlink" Target="https://academic.oup.com/bjd/advance-article/doi/10.1093/bjd/ljad388/7308529" TargetMode="External"/><Relationship Id="rId1877" Type="http://schemas.openxmlformats.org/officeDocument/2006/relationships/hyperlink" Target="https://pubmed.ncbi.nlm.nih.gov/1397782" TargetMode="External"/><Relationship Id="rId2928" Type="http://schemas.openxmlformats.org/officeDocument/2006/relationships/hyperlink" Target="https://pubmed.ncbi.nlm.nih.gov/11037297" TargetMode="External"/><Relationship Id="rId4350" Type="http://schemas.openxmlformats.org/officeDocument/2006/relationships/hyperlink" Target="https://pubmed.ncbi.nlm.nih.gov/27905142" TargetMode="External"/><Relationship Id="rId5401" Type="http://schemas.openxmlformats.org/officeDocument/2006/relationships/hyperlink" Target="https://pubmed.ncbi.nlm.nih.gov/9077484" TargetMode="External"/><Relationship Id="rId8971" Type="http://schemas.openxmlformats.org/officeDocument/2006/relationships/hyperlink" Target="https://academic.oup.com/bjd/article-abstract/178/2/328/6732187?redirectedFrom=fulltext" TargetMode="External"/><Relationship Id="rId4003" Type="http://schemas.openxmlformats.org/officeDocument/2006/relationships/hyperlink" Target="https://pubmed.ncbi.nlm.nih.gov/21771006" TargetMode="External"/><Relationship Id="rId7573" Type="http://schemas.openxmlformats.org/officeDocument/2006/relationships/hyperlink" Target="https://academic.oup.com/bjd/article-abstract/168/2/446/6614340?redirectedFrom=fulltext" TargetMode="External"/><Relationship Id="rId8624" Type="http://schemas.openxmlformats.org/officeDocument/2006/relationships/hyperlink" Target="https://linkinghub.elsevier.com/retrieve/pii/S0022-202X(15)33027-X" TargetMode="External"/><Relationship Id="rId11952" Type="http://schemas.openxmlformats.org/officeDocument/2006/relationships/hyperlink" Target="https://linkinghub.elsevier.com/retrieve/pii/S0022-202X(23)00160-4" TargetMode="External"/><Relationship Id="rId6175" Type="http://schemas.openxmlformats.org/officeDocument/2006/relationships/hyperlink" Target="https://pubmed.ncbi.nlm.nih.gov/1597352" TargetMode="External"/><Relationship Id="rId7226" Type="http://schemas.openxmlformats.org/officeDocument/2006/relationships/hyperlink" Target="https://onlinelibrary.wiley.com/doi/10.1111/j.1600-0536.2008.01445.x" TargetMode="External"/><Relationship Id="rId10554" Type="http://schemas.openxmlformats.org/officeDocument/2006/relationships/hyperlink" Target="https://academic.oup.com/bjd/article-abstract/132/3/472/6681017?redirectedFrom=fulltext" TargetMode="External"/><Relationship Id="rId11605" Type="http://schemas.openxmlformats.org/officeDocument/2006/relationships/hyperlink" Target="https://academic.oup.com/carcin/article/17/9/1891/337991" TargetMode="External"/><Relationship Id="rId9398" Type="http://schemas.openxmlformats.org/officeDocument/2006/relationships/hyperlink" Target="https://academic.oup.com/ced/article-abstract/43/5/611/6597243?redirectedFrom=fulltext" TargetMode="External"/><Relationship Id="rId10207" Type="http://schemas.openxmlformats.org/officeDocument/2006/relationships/hyperlink" Target="https://onlinelibrary.wiley.com/doi/10.1111/cod.14046" TargetMode="External"/><Relationship Id="rId2785" Type="http://schemas.openxmlformats.org/officeDocument/2006/relationships/hyperlink" Target="https://pubmed.ncbi.nlm.nih.gov/21113014" TargetMode="External"/><Relationship Id="rId3836" Type="http://schemas.openxmlformats.org/officeDocument/2006/relationships/hyperlink" Target="https://pubmed.ncbi.nlm.nih.gov/12324639" TargetMode="External"/><Relationship Id="rId12379" Type="http://schemas.openxmlformats.org/officeDocument/2006/relationships/hyperlink" Target="https://link.springer.com/article/10.1007/s10875-016-0301-6" TargetMode="External"/><Relationship Id="rId757" Type="http://schemas.openxmlformats.org/officeDocument/2006/relationships/hyperlink" Target="https://pubmed.ncbi.nlm.nih.gov/32938595" TargetMode="External"/><Relationship Id="rId1387" Type="http://schemas.openxmlformats.org/officeDocument/2006/relationships/hyperlink" Target="https://pubmed.ncbi.nlm.nih.gov/29124728" TargetMode="External"/><Relationship Id="rId2438" Type="http://schemas.openxmlformats.org/officeDocument/2006/relationships/hyperlink" Target="https://pubmed.ncbi.nlm.nih.gov/28494107" TargetMode="External"/><Relationship Id="rId93" Type="http://schemas.openxmlformats.org/officeDocument/2006/relationships/hyperlink" Target="https://pubmed.ncbi.nlm.nih.gov/30036598" TargetMode="External"/><Relationship Id="rId8481" Type="http://schemas.openxmlformats.org/officeDocument/2006/relationships/hyperlink" Target="https://journals.asm.org/doi/full/10.1128/mbio.01184-18?rfr_dat=cr_pub++0pubmed&amp;url_ver=Z39.88-2003&amp;rfr_id=ori%3Arid%3Acrossref.org" TargetMode="External"/><Relationship Id="rId9532" Type="http://schemas.openxmlformats.org/officeDocument/2006/relationships/hyperlink" Target="https://academic.oup.com/bjd/article/142/1/5/6689602" TargetMode="External"/><Relationship Id="rId11462" Type="http://schemas.openxmlformats.org/officeDocument/2006/relationships/hyperlink" Target="https://iovs.arvojournals.org/article.aspx?articleid=2182235" TargetMode="External"/><Relationship Id="rId12513" Type="http://schemas.openxmlformats.org/officeDocument/2006/relationships/hyperlink" Target="https://onlinelibrary.wiley.com/doi/10.1111/jan.12444" TargetMode="External"/><Relationship Id="rId1521" Type="http://schemas.openxmlformats.org/officeDocument/2006/relationships/hyperlink" Target="https://pubmed.ncbi.nlm.nih.gov/18677311" TargetMode="External"/><Relationship Id="rId7083" Type="http://schemas.openxmlformats.org/officeDocument/2006/relationships/hyperlink" Target="https://europepmc.org/abstract/MED/37632894" TargetMode="External"/><Relationship Id="rId8134" Type="http://schemas.openxmlformats.org/officeDocument/2006/relationships/hyperlink" Target="https://academic.oup.com/bjd/article-abstract/168/3/602/6614577?redirectedFrom=fulltext" TargetMode="External"/><Relationship Id="rId10064" Type="http://schemas.openxmlformats.org/officeDocument/2006/relationships/hyperlink" Target="https://jamanetwork.com/journals/jamadermatology/fullarticle/10.1001/jamadermatol.2016.1187" TargetMode="External"/><Relationship Id="rId11115" Type="http://schemas.openxmlformats.org/officeDocument/2006/relationships/hyperlink" Target="https://onlinelibrary.wiley.com/doi/10.1111/cod.12036" TargetMode="External"/><Relationship Id="rId3693" Type="http://schemas.openxmlformats.org/officeDocument/2006/relationships/hyperlink" Target="https://pubmed.ncbi.nlm.nih.gov/36763865" TargetMode="External"/><Relationship Id="rId2295" Type="http://schemas.openxmlformats.org/officeDocument/2006/relationships/hyperlink" Target="https://pubmed.ncbi.nlm.nih.gov/15214894" TargetMode="External"/><Relationship Id="rId3346" Type="http://schemas.openxmlformats.org/officeDocument/2006/relationships/hyperlink" Target="https://pubmed.ncbi.nlm.nih.gov/31290949" TargetMode="External"/><Relationship Id="rId4744" Type="http://schemas.openxmlformats.org/officeDocument/2006/relationships/hyperlink" Target="https://pubmed.ncbi.nlm.nih.gov/8942812" TargetMode="External"/><Relationship Id="rId267" Type="http://schemas.openxmlformats.org/officeDocument/2006/relationships/hyperlink" Target="https://pubmed.ncbi.nlm.nih.gov/19886964" TargetMode="External"/><Relationship Id="rId7967" Type="http://schemas.openxmlformats.org/officeDocument/2006/relationships/hyperlink" Target="https://journals.sagepub.com/doi/10.1177/014107680209500606?url_ver=Z39.88-2003&amp;rfr_id=ori:rid:crossref.org&amp;rfr_dat=cr_pub%20%200pubmed" TargetMode="External"/><Relationship Id="rId10948" Type="http://schemas.openxmlformats.org/officeDocument/2006/relationships/hyperlink" Target="https://onlinelibrary.wiley.com/doi/10.1111/j.1600-0781.2009.00394.x" TargetMode="External"/><Relationship Id="rId6569" Type="http://schemas.openxmlformats.org/officeDocument/2006/relationships/hyperlink" Target="https://academic.oup.com/bjd/article-abstract/173/2/510/6616615?redirectedFrom=fulltext" TargetMode="External"/><Relationship Id="rId12370" Type="http://schemas.openxmlformats.org/officeDocument/2006/relationships/hyperlink" Target="https://www.clinicalkey.com/content/playBy/pii?v=S0091-6749(18)30706-1" TargetMode="External"/><Relationship Id="rId9042" Type="http://schemas.openxmlformats.org/officeDocument/2006/relationships/hyperlink" Target="https://onlinelibrary.wiley.com/doi/10.1111/exd.12650" TargetMode="External"/><Relationship Id="rId12023" Type="http://schemas.openxmlformats.org/officeDocument/2006/relationships/hyperlink" Target="https://linkinghub.elsevier.com/retrieve/pii/S0273-2300(16)30228-8" TargetMode="External"/><Relationship Id="rId401" Type="http://schemas.openxmlformats.org/officeDocument/2006/relationships/hyperlink" Target="https://pubmed.ncbi.nlm.nih.gov/12006130" TargetMode="External"/><Relationship Id="rId1031" Type="http://schemas.openxmlformats.org/officeDocument/2006/relationships/hyperlink" Target="https://pubmed.ncbi.nlm.nih.gov/37951245" TargetMode="External"/><Relationship Id="rId5652" Type="http://schemas.openxmlformats.org/officeDocument/2006/relationships/hyperlink" Target="https://pubmed.ncbi.nlm.nih.gov/28782100" TargetMode="External"/><Relationship Id="rId6703" Type="http://schemas.openxmlformats.org/officeDocument/2006/relationships/hyperlink" Target="https://jamanetwork.com/journals/jamadermatology/fullarticle/10.1001/archderm.143.9.1175" TargetMode="External"/><Relationship Id="rId4254" Type="http://schemas.openxmlformats.org/officeDocument/2006/relationships/hyperlink" Target="https://pubmed.ncbi.nlm.nih.gov/14640775" TargetMode="External"/><Relationship Id="rId5305" Type="http://schemas.openxmlformats.org/officeDocument/2006/relationships/hyperlink" Target="https://pubmed.ncbi.nlm.nih.gov/24732901" TargetMode="External"/><Relationship Id="rId7477" Type="http://schemas.openxmlformats.org/officeDocument/2006/relationships/hyperlink" Target="https://onlinelibrary.wiley.com/doi/10.1111/jdv.16246" TargetMode="External"/><Relationship Id="rId8528" Type="http://schemas.openxmlformats.org/officeDocument/2006/relationships/hyperlink" Target="https://www.clinicalkey.com/content/playBy/pii?v=S0091-6749(14)01429-8" TargetMode="External"/><Relationship Id="rId8875" Type="http://schemas.openxmlformats.org/officeDocument/2006/relationships/hyperlink" Target="https://www.jle.com/fr/revues/ejd/e-docs/metabolic_syndrome_and_comorbidities_in_patients_with_psoriasis_a_community_based_case_control_study_from_the_nagahama_cohort_in_japan_322226/article.phtml" TargetMode="External"/><Relationship Id="rId9926" Type="http://schemas.openxmlformats.org/officeDocument/2006/relationships/hyperlink" Target="https://europepmc.org/abstract/MED/32665386" TargetMode="External"/><Relationship Id="rId11856" Type="http://schemas.openxmlformats.org/officeDocument/2006/relationships/hyperlink" Target="https://academic.oup.com/ced/article-abstract/29/5/552/6626502?redirectedFrom=fulltext" TargetMode="External"/><Relationship Id="rId1915" Type="http://schemas.openxmlformats.org/officeDocument/2006/relationships/hyperlink" Target="https://pubmed.ncbi.nlm.nih.gov/31794059" TargetMode="External"/><Relationship Id="rId6079" Type="http://schemas.openxmlformats.org/officeDocument/2006/relationships/hyperlink" Target="https://pubmed.ncbi.nlm.nih.gov/9685050" TargetMode="External"/><Relationship Id="rId10458" Type="http://schemas.openxmlformats.org/officeDocument/2006/relationships/hyperlink" Target="https://journals.sagepub.com/doi/10.1177/1203475420907088?url_ver=Z39.88-2003&amp;rfr_id=ori:rid:crossref.org&amp;rfr_dat=cr_pub%20%200pubmed" TargetMode="External"/><Relationship Id="rId11509" Type="http://schemas.openxmlformats.org/officeDocument/2006/relationships/hyperlink" Target="https://www.nature.com/articles/bjc2014270" TargetMode="External"/><Relationship Id="rId2689" Type="http://schemas.openxmlformats.org/officeDocument/2006/relationships/hyperlink" Target="https://pubmed.ncbi.nlm.nih.gov/27614082" TargetMode="External"/><Relationship Id="rId6560" Type="http://schemas.openxmlformats.org/officeDocument/2006/relationships/hyperlink" Target="https://linkinghub.elsevier.com/retrieve/pii/S0022-202X(15)37328-0" TargetMode="External"/><Relationship Id="rId7611" Type="http://schemas.openxmlformats.org/officeDocument/2006/relationships/hyperlink" Target="https://linkinghub.elsevier.com/retrieve/pii/S0022-202X(15)33857-4" TargetMode="External"/><Relationship Id="rId5162" Type="http://schemas.openxmlformats.org/officeDocument/2006/relationships/hyperlink" Target="https://pubmed.ncbi.nlm.nih.gov/6222881" TargetMode="External"/><Relationship Id="rId6213" Type="http://schemas.openxmlformats.org/officeDocument/2006/relationships/hyperlink" Target="https://pubmed.ncbi.nlm.nih.gov/24400977" TargetMode="External"/><Relationship Id="rId9783" Type="http://schemas.openxmlformats.org/officeDocument/2006/relationships/hyperlink" Target="https://academic.oup.com/bjd/article-abstract/178/1/95/6668404?redirectedFrom=fulltext" TargetMode="External"/><Relationship Id="rId1772" Type="http://schemas.openxmlformats.org/officeDocument/2006/relationships/hyperlink" Target="https://pubmed.ncbi.nlm.nih.gov/24891058" TargetMode="External"/><Relationship Id="rId8385" Type="http://schemas.openxmlformats.org/officeDocument/2006/relationships/hyperlink" Target="https://www.nature.com/articles/s41390-023-02528-y" TargetMode="External"/><Relationship Id="rId9436" Type="http://schemas.openxmlformats.org/officeDocument/2006/relationships/hyperlink" Target="https://www.jle.com/fr/revues/ejd/e-docs/psoriasis_beyond_the_skin_a_review_of_the_literature_on_cardiometabolic_and_psychological_co_morbidities_of_psoriasis_301418/article.phtml" TargetMode="External"/><Relationship Id="rId11366" Type="http://schemas.openxmlformats.org/officeDocument/2006/relationships/hyperlink" Target="https://onlinelibrary.wiley.com/resolve/openurl?genre=article&amp;sid=nlm:pubmed&amp;issn=0105-1873&amp;date=1988&amp;volume=19&amp;issue=2&amp;spage=91" TargetMode="External"/><Relationship Id="rId1425" Type="http://schemas.openxmlformats.org/officeDocument/2006/relationships/hyperlink" Target="https://pubmed.ncbi.nlm.nih.gov/24912652" TargetMode="External"/><Relationship Id="rId2823" Type="http://schemas.openxmlformats.org/officeDocument/2006/relationships/hyperlink" Target="https://pubmed.ncbi.nlm.nih.gov/19663869" TargetMode="External"/><Relationship Id="rId8038" Type="http://schemas.openxmlformats.org/officeDocument/2006/relationships/hyperlink" Target="https://academic.oup.com/ced/article-abstract/19/4/353/6629806?redirectedFrom=fulltext" TargetMode="External"/><Relationship Id="rId11019" Type="http://schemas.openxmlformats.org/officeDocument/2006/relationships/hyperlink" Target="https://onlinelibrary.wiley.com/doi/10.1111/cod.13983" TargetMode="External"/><Relationship Id="rId12417" Type="http://schemas.openxmlformats.org/officeDocument/2006/relationships/hyperlink" Target="https://jamanetwork.com/journals/jamadermatology/fullarticle/10.1001/archderm.140.4.408" TargetMode="External"/><Relationship Id="rId4995" Type="http://schemas.openxmlformats.org/officeDocument/2006/relationships/hyperlink" Target="https://pubmed.ncbi.nlm.nih.gov/15373858" TargetMode="External"/><Relationship Id="rId2199" Type="http://schemas.openxmlformats.org/officeDocument/2006/relationships/hyperlink" Target="https://pubmed.ncbi.nlm.nih.gov/24889544" TargetMode="External"/><Relationship Id="rId3597" Type="http://schemas.openxmlformats.org/officeDocument/2006/relationships/hyperlink" Target="https://pubmed.ncbi.nlm.nih.gov/33179251" TargetMode="External"/><Relationship Id="rId4648" Type="http://schemas.openxmlformats.org/officeDocument/2006/relationships/hyperlink" Target="https://pubmed.ncbi.nlm.nih.gov/28580732" TargetMode="External"/><Relationship Id="rId6070" Type="http://schemas.openxmlformats.org/officeDocument/2006/relationships/hyperlink" Target="https://pubmed.ncbi.nlm.nih.gov/10594297" TargetMode="External"/><Relationship Id="rId11500" Type="http://schemas.openxmlformats.org/officeDocument/2006/relationships/hyperlink" Target="https://journals.lww.com/co-oncology/abstract/2016/03000/defining_locally_advanced_basal_cell_carcinoma_and.14.aspx" TargetMode="External"/><Relationship Id="rId7121" Type="http://schemas.openxmlformats.org/officeDocument/2006/relationships/hyperlink" Target="https://www.clinicalkey.com/content/playBy/pii?v=S2213-2198(20)30400-1" TargetMode="External"/><Relationship Id="rId10102" Type="http://schemas.openxmlformats.org/officeDocument/2006/relationships/hyperlink" Target="https://linkinghub.elsevier.com/retrieve/pii/S0022-202X(15)35386-0" TargetMode="External"/><Relationship Id="rId2680" Type="http://schemas.openxmlformats.org/officeDocument/2006/relationships/hyperlink" Target="https://pubmed.ncbi.nlm.nih.gov/26743602" TargetMode="External"/><Relationship Id="rId3731" Type="http://schemas.openxmlformats.org/officeDocument/2006/relationships/hyperlink" Target="https://pubmed.ncbi.nlm.nih.gov/30387519" TargetMode="External"/><Relationship Id="rId9293" Type="http://schemas.openxmlformats.org/officeDocument/2006/relationships/hyperlink" Target="https://onlinelibrary.wiley.com/doi/10.1002/(SICI)1098-1004(1998)11:4%3C279::AID-HUMU5%3E3.0.CO;2-E" TargetMode="External"/><Relationship Id="rId12274" Type="http://schemas.openxmlformats.org/officeDocument/2006/relationships/hyperlink" Target="https://linkinghub.elsevier.com/retrieve/pii/S0300-483X(97)00121-2" TargetMode="External"/><Relationship Id="rId652" Type="http://schemas.openxmlformats.org/officeDocument/2006/relationships/hyperlink" Target="https://pubmed.ncbi.nlm.nih.gov/16086752" TargetMode="External"/><Relationship Id="rId1282" Type="http://schemas.openxmlformats.org/officeDocument/2006/relationships/hyperlink" Target="https://pubmed.ncbi.nlm.nih.gov/36071508" TargetMode="External"/><Relationship Id="rId2333" Type="http://schemas.openxmlformats.org/officeDocument/2006/relationships/hyperlink" Target="https://pubmed.ncbi.nlm.nih.gov/8857340" TargetMode="External"/><Relationship Id="rId305" Type="http://schemas.openxmlformats.org/officeDocument/2006/relationships/hyperlink" Target="https://pubmed.ncbi.nlm.nih.gov/18580966" TargetMode="External"/><Relationship Id="rId5556" Type="http://schemas.openxmlformats.org/officeDocument/2006/relationships/hyperlink" Target="https://pubmed.ncbi.nlm.nih.gov/8563864" TargetMode="External"/><Relationship Id="rId6607" Type="http://schemas.openxmlformats.org/officeDocument/2006/relationships/hyperlink" Target="https://academic.oup.com/bjd/article-abstract/168/2/374/6614281?redirectedFrom=fulltext" TargetMode="External"/><Relationship Id="rId6954" Type="http://schemas.openxmlformats.org/officeDocument/2006/relationships/hyperlink" Target="https://europepmc.org/abstract/MED/34276083" TargetMode="External"/><Relationship Id="rId4158" Type="http://schemas.openxmlformats.org/officeDocument/2006/relationships/hyperlink" Target="https://pubmed.ncbi.nlm.nih.gov/34115308" TargetMode="External"/><Relationship Id="rId5209" Type="http://schemas.openxmlformats.org/officeDocument/2006/relationships/hyperlink" Target="https://pubmed.ncbi.nlm.nih.gov/27910127" TargetMode="External"/><Relationship Id="rId8779" Type="http://schemas.openxmlformats.org/officeDocument/2006/relationships/hyperlink" Target="https://academic.oup.com/bjd/article-abstract/166/2/462/6613825?redirectedFrom=fulltext" TargetMode="External"/><Relationship Id="rId11010" Type="http://schemas.openxmlformats.org/officeDocument/2006/relationships/hyperlink" Target="https://trialsjournal.biomedcentral.com/articles/10.1186/s13063-023-07730-1" TargetMode="External"/><Relationship Id="rId1819" Type="http://schemas.openxmlformats.org/officeDocument/2006/relationships/hyperlink" Target="https://pubmed.ncbi.nlm.nih.gov/16403088" TargetMode="External"/><Relationship Id="rId2190" Type="http://schemas.openxmlformats.org/officeDocument/2006/relationships/hyperlink" Target="https://pubmed.ncbi.nlm.nih.gov/26071937" TargetMode="External"/><Relationship Id="rId3241" Type="http://schemas.openxmlformats.org/officeDocument/2006/relationships/hyperlink" Target="https://pubmed.ncbi.nlm.nih.gov/27402324" TargetMode="External"/><Relationship Id="rId7862" Type="http://schemas.openxmlformats.org/officeDocument/2006/relationships/hyperlink" Target="https://academic.oup.com/bjd/article-abstract/163/1/12/6642657?redirectedFrom=fulltext" TargetMode="External"/><Relationship Id="rId8913" Type="http://schemas.openxmlformats.org/officeDocument/2006/relationships/hyperlink" Target="https://www.frontiersin.org/articles/10.3389/fimmu.2021.737747/full" TargetMode="External"/><Relationship Id="rId162" Type="http://schemas.openxmlformats.org/officeDocument/2006/relationships/hyperlink" Target="https://pubmed.ncbi.nlm.nih.gov/26035235" TargetMode="External"/><Relationship Id="rId6464" Type="http://schemas.openxmlformats.org/officeDocument/2006/relationships/hyperlink" Target="https://linkinghub.elsevier.com/retrieve/pii/S0022-202X(20)31371-3" TargetMode="External"/><Relationship Id="rId7515" Type="http://schemas.openxmlformats.org/officeDocument/2006/relationships/hyperlink" Target="https://onlinelibrary.wiley.com/doi/10.1111/jdv.15065" TargetMode="External"/><Relationship Id="rId10843" Type="http://schemas.openxmlformats.org/officeDocument/2006/relationships/hyperlink" Target="https://europepmc.org/abstract/MED/3140927" TargetMode="External"/><Relationship Id="rId5066" Type="http://schemas.openxmlformats.org/officeDocument/2006/relationships/hyperlink" Target="https://pubmed.ncbi.nlm.nih.gov/9771984" TargetMode="External"/><Relationship Id="rId6117" Type="http://schemas.openxmlformats.org/officeDocument/2006/relationships/hyperlink" Target="https://pubmed.ncbi.nlm.nih.gov/8571396" TargetMode="External"/><Relationship Id="rId9687" Type="http://schemas.openxmlformats.org/officeDocument/2006/relationships/hyperlink" Target="https://academic.oup.com/bjd/article-abstract/163/3/648/6642470?redirectedFrom=fulltext" TargetMode="External"/><Relationship Id="rId8289" Type="http://schemas.openxmlformats.org/officeDocument/2006/relationships/hyperlink" Target="https://rupress.org/jem/article/214/6/1663/42375/PD-1-regulates-KLRG1-group-2-innate-lymphoid" TargetMode="External"/><Relationship Id="rId1676" Type="http://schemas.openxmlformats.org/officeDocument/2006/relationships/hyperlink" Target="https://pubmed.ncbi.nlm.nih.gov/8547049" TargetMode="External"/><Relationship Id="rId2727" Type="http://schemas.openxmlformats.org/officeDocument/2006/relationships/hyperlink" Target="https://pubmed.ncbi.nlm.nih.gov/24890834" TargetMode="External"/><Relationship Id="rId1329" Type="http://schemas.openxmlformats.org/officeDocument/2006/relationships/hyperlink" Target="https://pubmed.ncbi.nlm.nih.gov/32215960" TargetMode="External"/><Relationship Id="rId4899" Type="http://schemas.openxmlformats.org/officeDocument/2006/relationships/hyperlink" Target="https://pubmed.ncbi.nlm.nih.gov/19608601" TargetMode="External"/><Relationship Id="rId5200" Type="http://schemas.openxmlformats.org/officeDocument/2006/relationships/hyperlink" Target="https://pubmed.ncbi.nlm.nih.gov/33297592" TargetMode="External"/><Relationship Id="rId8770" Type="http://schemas.openxmlformats.org/officeDocument/2006/relationships/hyperlink" Target="https://currentprotocols.onlinelibrary.wiley.com/doi/10.1002/cpmc.42" TargetMode="External"/><Relationship Id="rId9821" Type="http://schemas.openxmlformats.org/officeDocument/2006/relationships/hyperlink" Target="https://linkinghub.elsevier.com/retrieve/pii/S0022-202X(15)36698-7" TargetMode="External"/><Relationship Id="rId11751" Type="http://schemas.openxmlformats.org/officeDocument/2006/relationships/hyperlink" Target="https://europepmc.org/abstract/MED/12040119" TargetMode="External"/><Relationship Id="rId35" Type="http://schemas.openxmlformats.org/officeDocument/2006/relationships/hyperlink" Target="https://pubmed.ncbi.nlm.nih.gov/35830199" TargetMode="External"/><Relationship Id="rId1810" Type="http://schemas.openxmlformats.org/officeDocument/2006/relationships/hyperlink" Target="https://pubmed.ncbi.nlm.nih.gov/17711525" TargetMode="External"/><Relationship Id="rId7372" Type="http://schemas.openxmlformats.org/officeDocument/2006/relationships/hyperlink" Target="https://academic.oup.com/bjd/article-abstract/144/4/915/6691005?redirectedFrom=fulltext" TargetMode="External"/><Relationship Id="rId8423" Type="http://schemas.openxmlformats.org/officeDocument/2006/relationships/hyperlink" Target="https://academic.oup.com/ced/article-abstract/46/2/357/6598256?redirectedFrom=fulltext" TargetMode="External"/><Relationship Id="rId10353" Type="http://schemas.openxmlformats.org/officeDocument/2006/relationships/hyperlink" Target="https://onlinelibrary.wiley.com/resolve/openurl?genre=article&amp;sid=nlm:pubmed&amp;issn=0105-1873&amp;date=1999&amp;volume=40&amp;issue=5&amp;spage=277" TargetMode="External"/><Relationship Id="rId11404" Type="http://schemas.openxmlformats.org/officeDocument/2006/relationships/hyperlink" Target="https://www.nature.com/articles/s41591-021-01363-0" TargetMode="External"/><Relationship Id="rId3982" Type="http://schemas.openxmlformats.org/officeDocument/2006/relationships/hyperlink" Target="https://pubmed.ncbi.nlm.nih.gov/32275769" TargetMode="External"/><Relationship Id="rId7025" Type="http://schemas.openxmlformats.org/officeDocument/2006/relationships/hyperlink" Target="https://www.tandfonline.com/doi/full/10.1080/09546630310004180" TargetMode="External"/><Relationship Id="rId10006" Type="http://schemas.openxmlformats.org/officeDocument/2006/relationships/hyperlink" Target="https://linkinghub.elsevier.com/retrieve/pii/S2666-3287(23)00045-7" TargetMode="External"/><Relationship Id="rId2584" Type="http://schemas.openxmlformats.org/officeDocument/2006/relationships/hyperlink" Target="https://pubmed.ncbi.nlm.nih.gov/32789885" TargetMode="External"/><Relationship Id="rId3635" Type="http://schemas.openxmlformats.org/officeDocument/2006/relationships/hyperlink" Target="https://pubmed.ncbi.nlm.nih.gov/27501121" TargetMode="External"/><Relationship Id="rId9197" Type="http://schemas.openxmlformats.org/officeDocument/2006/relationships/hyperlink" Target="https://linkinghub.elsevier.com/retrieve/pii/S0923-1811(05)00167-2" TargetMode="External"/><Relationship Id="rId12178" Type="http://schemas.openxmlformats.org/officeDocument/2006/relationships/hyperlink" Target="https://academic.oup.com/ced/article-abstract/28/2/177/6626264?redirectedFrom=fulltext" TargetMode="External"/><Relationship Id="rId556" Type="http://schemas.openxmlformats.org/officeDocument/2006/relationships/hyperlink" Target="https://pubmed.ncbi.nlm.nih.gov/3718857" TargetMode="External"/><Relationship Id="rId1186" Type="http://schemas.openxmlformats.org/officeDocument/2006/relationships/hyperlink" Target="https://pubmed.ncbi.nlm.nih.gov/26053050" TargetMode="External"/><Relationship Id="rId2237" Type="http://schemas.openxmlformats.org/officeDocument/2006/relationships/hyperlink" Target="https://pubmed.ncbi.nlm.nih.gov/21377035" TargetMode="External"/><Relationship Id="rId209" Type="http://schemas.openxmlformats.org/officeDocument/2006/relationships/hyperlink" Target="https://pubmed.ncbi.nlm.nih.gov/22879455" TargetMode="External"/><Relationship Id="rId6858" Type="http://schemas.openxmlformats.org/officeDocument/2006/relationships/hyperlink" Target="https://journals.sagepub.com/doi/10.1177/014107689608900604?url_ver=Z39.88-2003&amp;rfr_id=ori:rid:crossref.org&amp;rfr_dat=cr_pub%20%200pubmed" TargetMode="External"/><Relationship Id="rId7909" Type="http://schemas.openxmlformats.org/officeDocument/2006/relationships/hyperlink" Target="https://linkinghub.elsevier.com/retrieve/pii/S0920-9964(06)00250-7" TargetMode="External"/><Relationship Id="rId8280" Type="http://schemas.openxmlformats.org/officeDocument/2006/relationships/hyperlink" Target="https://academic.oup.com/bjd/article/181/2/256/6602599" TargetMode="External"/><Relationship Id="rId9331" Type="http://schemas.openxmlformats.org/officeDocument/2006/relationships/hyperlink" Target="https://academic.oup.com/bjd/advance-article/doi/10.1093/bjd/ljad345/7275339" TargetMode="External"/><Relationship Id="rId11261" Type="http://schemas.openxmlformats.org/officeDocument/2006/relationships/hyperlink" Target="https://onlinelibrary.wiley.com/resolve/openurl?genre=article&amp;sid=nlm:pubmed&amp;issn=0105-1873&amp;date=2002&amp;volume=47&amp;issue=2&amp;spage=78" TargetMode="External"/><Relationship Id="rId12312" Type="http://schemas.openxmlformats.org/officeDocument/2006/relationships/hyperlink" Target="https://karger.com/books/book/2212/chapter-abstract/5716039/Transcutaneous-Electrical-Resistance-Application?redirectedFrom=fulltext" TargetMode="External"/><Relationship Id="rId1320" Type="http://schemas.openxmlformats.org/officeDocument/2006/relationships/hyperlink" Target="https://pubmed.ncbi.nlm.nih.gov/34233978" TargetMode="External"/><Relationship Id="rId4890" Type="http://schemas.openxmlformats.org/officeDocument/2006/relationships/hyperlink" Target="https://pubmed.ncbi.nlm.nih.gov/20716223" TargetMode="External"/><Relationship Id="rId5941" Type="http://schemas.openxmlformats.org/officeDocument/2006/relationships/hyperlink" Target="https://pubmed.ncbi.nlm.nih.gov/17650950" TargetMode="External"/><Relationship Id="rId3492" Type="http://schemas.openxmlformats.org/officeDocument/2006/relationships/hyperlink" Target="https://pubmed.ncbi.nlm.nih.gov/24470406" TargetMode="External"/><Relationship Id="rId4543" Type="http://schemas.openxmlformats.org/officeDocument/2006/relationships/hyperlink" Target="https://pubmed.ncbi.nlm.nih.gov/7493466" TargetMode="External"/><Relationship Id="rId2094" Type="http://schemas.openxmlformats.org/officeDocument/2006/relationships/hyperlink" Target="https://pubmed.ncbi.nlm.nih.gov/34055570" TargetMode="External"/><Relationship Id="rId3145" Type="http://schemas.openxmlformats.org/officeDocument/2006/relationships/hyperlink" Target="https://pubmed.ncbi.nlm.nih.gov/21571203" TargetMode="External"/><Relationship Id="rId7766" Type="http://schemas.openxmlformats.org/officeDocument/2006/relationships/hyperlink" Target="https://core.ac.uk/reader/111036279?utm_source=linkout" TargetMode="External"/><Relationship Id="rId8817" Type="http://schemas.openxmlformats.org/officeDocument/2006/relationships/hyperlink" Target="https://academic.oup.com/bjd/article-abstract/139/3/500/6683758?redirectedFrom=fulltext" TargetMode="External"/><Relationship Id="rId6368" Type="http://schemas.openxmlformats.org/officeDocument/2006/relationships/hyperlink" Target="https://pubmed.ncbi.nlm.nih.gov/21444182" TargetMode="External"/><Relationship Id="rId7419" Type="http://schemas.openxmlformats.org/officeDocument/2006/relationships/hyperlink" Target="https://www.clinicalkey.com/content/playBy/pii?v=S0190-9622(22)02345-3" TargetMode="External"/><Relationship Id="rId10747" Type="http://schemas.openxmlformats.org/officeDocument/2006/relationships/hyperlink" Target="https://onlinelibrary.wiley.com/doi/10.1111/j.1600-0536.2007.00965.x" TargetMode="External"/><Relationship Id="rId200" Type="http://schemas.openxmlformats.org/officeDocument/2006/relationships/hyperlink" Target="https://pubmed.ncbi.nlm.nih.gov/24138455" TargetMode="External"/><Relationship Id="rId2978" Type="http://schemas.openxmlformats.org/officeDocument/2006/relationships/hyperlink" Target="https://pubmed.ncbi.nlm.nih.gov/9077475" TargetMode="External"/><Relationship Id="rId7900" Type="http://schemas.openxmlformats.org/officeDocument/2006/relationships/hyperlink" Target="https://jamanetwork.com/journals/jamadermatology/fullarticle/10.1001/archderm.143.12.1570" TargetMode="External"/><Relationship Id="rId5451" Type="http://schemas.openxmlformats.org/officeDocument/2006/relationships/hyperlink" Target="https://pubmed.ncbi.nlm.nih.gov/11198680" TargetMode="External"/><Relationship Id="rId6502" Type="http://schemas.openxmlformats.org/officeDocument/2006/relationships/hyperlink" Target="https://onlinelibrary.wiley.com/doi/10.1111/exd.13558" TargetMode="External"/><Relationship Id="rId4053" Type="http://schemas.openxmlformats.org/officeDocument/2006/relationships/hyperlink" Target="https://pubmed.ncbi.nlm.nih.gov/10475530" TargetMode="External"/><Relationship Id="rId5104" Type="http://schemas.openxmlformats.org/officeDocument/2006/relationships/hyperlink" Target="https://pubmed.ncbi.nlm.nih.gov/8224386" TargetMode="External"/><Relationship Id="rId8674" Type="http://schemas.openxmlformats.org/officeDocument/2006/relationships/hyperlink" Target="https://linkinghub.elsevier.com/retrieve/pii/S0022-202X(23)02068-7" TargetMode="External"/><Relationship Id="rId9725" Type="http://schemas.openxmlformats.org/officeDocument/2006/relationships/hyperlink" Target="https://linkinghub.elsevier.com/retrieve/pii/S2665-9913(21)00212-5" TargetMode="External"/><Relationship Id="rId11655" Type="http://schemas.openxmlformats.org/officeDocument/2006/relationships/hyperlink" Target="https://journals.lww.com/spinejournal/abstract/1998/11150/natural_history_of_low_back_pain__a_longitudinal.12.aspx" TargetMode="External"/><Relationship Id="rId1714" Type="http://schemas.openxmlformats.org/officeDocument/2006/relationships/hyperlink" Target="https://pubmed.ncbi.nlm.nih.gov/34260830" TargetMode="External"/><Relationship Id="rId7276" Type="http://schemas.openxmlformats.org/officeDocument/2006/relationships/hyperlink" Target="https://linkinghub.elsevier.com/retrieve/pii/S0151-9638(21)00016-8" TargetMode="External"/><Relationship Id="rId8327" Type="http://schemas.openxmlformats.org/officeDocument/2006/relationships/hyperlink" Target="https://europepmc.org/abstract/MED/17556479" TargetMode="External"/><Relationship Id="rId10257" Type="http://schemas.openxmlformats.org/officeDocument/2006/relationships/hyperlink" Target="https://academic.oup.com/bjd/article-abstract/141/2/292/6686977?redirectedFrom=fulltext" TargetMode="External"/><Relationship Id="rId11308" Type="http://schemas.openxmlformats.org/officeDocument/2006/relationships/hyperlink" Target="https://onlinelibrary.wiley.com/resolve/openurl?genre=article&amp;sid=nlm:pubmed&amp;issn=0105-1873&amp;date=1998&amp;volume=39&amp;issue=2&amp;spage=95" TargetMode="External"/><Relationship Id="rId2488" Type="http://schemas.openxmlformats.org/officeDocument/2006/relationships/hyperlink" Target="https://pubmed.ncbi.nlm.nih.gov/34564854" TargetMode="External"/><Relationship Id="rId3886" Type="http://schemas.openxmlformats.org/officeDocument/2006/relationships/hyperlink" Target="https://pubmed.ncbi.nlm.nih.gov/5156797" TargetMode="External"/><Relationship Id="rId4937" Type="http://schemas.openxmlformats.org/officeDocument/2006/relationships/hyperlink" Target="https://pubmed.ncbi.nlm.nih.gov/18537992" TargetMode="External"/><Relationship Id="rId3539" Type="http://schemas.openxmlformats.org/officeDocument/2006/relationships/hyperlink" Target="https://pubmed.ncbi.nlm.nih.gov/19863499" TargetMode="External"/><Relationship Id="rId6012" Type="http://schemas.openxmlformats.org/officeDocument/2006/relationships/hyperlink" Target="https://pubmed.ncbi.nlm.nih.gov/12000383" TargetMode="External"/><Relationship Id="rId7410" Type="http://schemas.openxmlformats.org/officeDocument/2006/relationships/hyperlink" Target="https://europepmc.org/abstract/MED/37681909" TargetMode="External"/><Relationship Id="rId9582" Type="http://schemas.openxmlformats.org/officeDocument/2006/relationships/hyperlink" Target="https://onlinelibrary.wiley.com/doi/10.1111/cod.12504" TargetMode="External"/><Relationship Id="rId941" Type="http://schemas.openxmlformats.org/officeDocument/2006/relationships/hyperlink" Target="https://pubmed.ncbi.nlm.nih.gov/29362814" TargetMode="External"/><Relationship Id="rId1571" Type="http://schemas.openxmlformats.org/officeDocument/2006/relationships/hyperlink" Target="https://pubmed.ncbi.nlm.nih.gov/15737185" TargetMode="External"/><Relationship Id="rId2622" Type="http://schemas.openxmlformats.org/officeDocument/2006/relationships/hyperlink" Target="https://pubmed.ncbi.nlm.nih.gov/30924923" TargetMode="External"/><Relationship Id="rId8184" Type="http://schemas.openxmlformats.org/officeDocument/2006/relationships/hyperlink" Target="https://academic.oup.com/bjd/article-abstract/152/4/755/6635896?redirectedFrom=fulltext" TargetMode="External"/><Relationship Id="rId9235" Type="http://schemas.openxmlformats.org/officeDocument/2006/relationships/hyperlink" Target="https://journals.biologists.com/jcs/article/116/16/3303/26989/Lack-of-plakophilin-1-increases-keratinocyte" TargetMode="External"/><Relationship Id="rId11165" Type="http://schemas.openxmlformats.org/officeDocument/2006/relationships/hyperlink" Target="https://europepmc.org/abstract/MED/19564179" TargetMode="External"/><Relationship Id="rId12216" Type="http://schemas.openxmlformats.org/officeDocument/2006/relationships/hyperlink" Target="https://onlinelibrary.wiley.com/resolve/openurl?genre=article&amp;sid=nlm:pubmed&amp;issn=0105-1873&amp;date=2001&amp;volume=45&amp;issue=2&amp;spage=89" TargetMode="External"/><Relationship Id="rId1224" Type="http://schemas.openxmlformats.org/officeDocument/2006/relationships/hyperlink" Target="https://pubmed.ncbi.nlm.nih.gov/21927905" TargetMode="External"/><Relationship Id="rId4794" Type="http://schemas.openxmlformats.org/officeDocument/2006/relationships/hyperlink" Target="https://pubmed.ncbi.nlm.nih.gov/28386977" TargetMode="External"/><Relationship Id="rId5845" Type="http://schemas.openxmlformats.org/officeDocument/2006/relationships/hyperlink" Target="https://pubmed.ncbi.nlm.nih.gov/25692928" TargetMode="External"/><Relationship Id="rId3396" Type="http://schemas.openxmlformats.org/officeDocument/2006/relationships/hyperlink" Target="https://pubmed.ncbi.nlm.nih.gov/35482474" TargetMode="External"/><Relationship Id="rId4447" Type="http://schemas.openxmlformats.org/officeDocument/2006/relationships/hyperlink" Target="https://pubmed.ncbi.nlm.nih.gov/21496734" TargetMode="External"/><Relationship Id="rId3049" Type="http://schemas.openxmlformats.org/officeDocument/2006/relationships/hyperlink" Target="https://pubmed.ncbi.nlm.nih.gov/31602704" TargetMode="External"/><Relationship Id="rId10998" Type="http://schemas.openxmlformats.org/officeDocument/2006/relationships/hyperlink" Target="https://onlinelibrary.wiley.com/resolve/openurl?genre=article&amp;sid=nlm:pubmed&amp;issn=0007-0963&amp;date=1997&amp;volume=137&amp;issue=1&amp;spage=144" TargetMode="External"/><Relationship Id="rId9092" Type="http://schemas.openxmlformats.org/officeDocument/2006/relationships/hyperlink" Target="https://linkinghub.elsevier.com/retrieve/pii/S0022-202X(15)35647-5" TargetMode="External"/><Relationship Id="rId1081" Type="http://schemas.openxmlformats.org/officeDocument/2006/relationships/hyperlink" Target="https://pubmed.ncbi.nlm.nih.gov/33480102" TargetMode="External"/><Relationship Id="rId3530" Type="http://schemas.openxmlformats.org/officeDocument/2006/relationships/hyperlink" Target="https://pubmed.ncbi.nlm.nih.gov/20819085" TargetMode="External"/><Relationship Id="rId12073" Type="http://schemas.openxmlformats.org/officeDocument/2006/relationships/hyperlink" Target="https://onlinelibrary.wiley.com/doi/10.1111/j.1600-0536.2010.01728.x" TargetMode="External"/><Relationship Id="rId451" Type="http://schemas.openxmlformats.org/officeDocument/2006/relationships/hyperlink" Target="https://pubmed.ncbi.nlm.nih.gov/10495380" TargetMode="External"/><Relationship Id="rId2132" Type="http://schemas.openxmlformats.org/officeDocument/2006/relationships/hyperlink" Target="https://pubmed.ncbi.nlm.nih.gov/28025694" TargetMode="External"/><Relationship Id="rId6753" Type="http://schemas.openxmlformats.org/officeDocument/2006/relationships/hyperlink" Target="https://academic.oup.com/ced/article-abstract/29/5/571/6626688?redirectedFrom=fulltext" TargetMode="External"/><Relationship Id="rId7804" Type="http://schemas.openxmlformats.org/officeDocument/2006/relationships/hyperlink" Target="https://academic.oup.com/ije/article/43/6/1846/705702" TargetMode="External"/><Relationship Id="rId104" Type="http://schemas.openxmlformats.org/officeDocument/2006/relationships/hyperlink" Target="https://pubmed.ncbi.nlm.nih.gov/30404021" TargetMode="External"/><Relationship Id="rId5355" Type="http://schemas.openxmlformats.org/officeDocument/2006/relationships/hyperlink" Target="https://pubmed.ncbi.nlm.nih.gov/11337940" TargetMode="External"/><Relationship Id="rId6406" Type="http://schemas.openxmlformats.org/officeDocument/2006/relationships/hyperlink" Target="https://academic.oup.com/bjd/article-abstract/188/4/533/6991864?redirectedFrom=fulltext" TargetMode="External"/><Relationship Id="rId9976" Type="http://schemas.openxmlformats.org/officeDocument/2006/relationships/hyperlink" Target="https://academic.oup.com/ced/article-abstract/40/4/349/6621123?redirectedFrom=fulltext" TargetMode="External"/><Relationship Id="rId5008" Type="http://schemas.openxmlformats.org/officeDocument/2006/relationships/hyperlink" Target="https://pubmed.ncbi.nlm.nih.gov/14641369" TargetMode="External"/><Relationship Id="rId8578" Type="http://schemas.openxmlformats.org/officeDocument/2006/relationships/hyperlink" Target="https://europepmc.org/abstract/MED/22174841" TargetMode="External"/><Relationship Id="rId9629" Type="http://schemas.openxmlformats.org/officeDocument/2006/relationships/hyperlink" Target="https://academic.oup.com/bjd/article-abstract/149/3/656/6635486?redirectedFrom=fulltext" TargetMode="External"/><Relationship Id="rId1965" Type="http://schemas.openxmlformats.org/officeDocument/2006/relationships/hyperlink" Target="https://pubmed.ncbi.nlm.nih.gov/23096711" TargetMode="External"/><Relationship Id="rId11559" Type="http://schemas.openxmlformats.org/officeDocument/2006/relationships/hyperlink" Target="https://europepmc.org/abstract/MED/14525881" TargetMode="External"/><Relationship Id="rId1618" Type="http://schemas.openxmlformats.org/officeDocument/2006/relationships/hyperlink" Target="https://pubmed.ncbi.nlm.nih.gov/11736896" TargetMode="External"/><Relationship Id="rId3040" Type="http://schemas.openxmlformats.org/officeDocument/2006/relationships/hyperlink" Target="https://pubmed.ncbi.nlm.nih.gov/31996058" TargetMode="External"/><Relationship Id="rId7661" Type="http://schemas.openxmlformats.org/officeDocument/2006/relationships/hyperlink" Target="https://www.bmj.com/lookup/pmidlookup?view=long&amp;pmid=35165089" TargetMode="External"/><Relationship Id="rId8712" Type="http://schemas.openxmlformats.org/officeDocument/2006/relationships/hyperlink" Target="https://www.jle.com/fr/revues/ejd/e-docs/microwave_therapy_for_cutaneous_human_papilloma_virus_infection_310630/article.phtml" TargetMode="External"/><Relationship Id="rId10642" Type="http://schemas.openxmlformats.org/officeDocument/2006/relationships/hyperlink" Target="https://academic.oup.com/ced/article-abstract/28/5/573/6626392?redirectedFrom=fulltext" TargetMode="External"/><Relationship Id="rId6263" Type="http://schemas.openxmlformats.org/officeDocument/2006/relationships/hyperlink" Target="https://pubmed.ncbi.nlm.nih.gov/7577605" TargetMode="External"/><Relationship Id="rId7314" Type="http://schemas.openxmlformats.org/officeDocument/2006/relationships/hyperlink" Target="https://onlinelibrary.wiley.com/doi/10.1111/jdv.15065" TargetMode="External"/><Relationship Id="rId2873" Type="http://schemas.openxmlformats.org/officeDocument/2006/relationships/hyperlink" Target="https://pubmed.ncbi.nlm.nih.gov/15807691" TargetMode="External"/><Relationship Id="rId3924" Type="http://schemas.openxmlformats.org/officeDocument/2006/relationships/hyperlink" Target="https://pubmed.ncbi.nlm.nih.gov/24125099" TargetMode="External"/><Relationship Id="rId9486" Type="http://schemas.openxmlformats.org/officeDocument/2006/relationships/hyperlink" Target="https://academic.oup.com/bjd/article-abstract/160/1/223/6641545?redirectedFrom=fulltext" TargetMode="External"/><Relationship Id="rId12467" Type="http://schemas.openxmlformats.org/officeDocument/2006/relationships/hyperlink" Target="https://academic.oup.com/bjd/article-abstract/115/5/521/6690465?redirectedFrom=fulltext" TargetMode="External"/><Relationship Id="rId845" Type="http://schemas.openxmlformats.org/officeDocument/2006/relationships/hyperlink" Target="https://pubmed.ncbi.nlm.nih.gov/21884041" TargetMode="External"/><Relationship Id="rId1475" Type="http://schemas.openxmlformats.org/officeDocument/2006/relationships/hyperlink" Target="https://pubmed.ncbi.nlm.nih.gov/23245609" TargetMode="External"/><Relationship Id="rId2526" Type="http://schemas.openxmlformats.org/officeDocument/2006/relationships/hyperlink" Target="https://pubmed.ncbi.nlm.nih.gov/36757922" TargetMode="External"/><Relationship Id="rId8088" Type="http://schemas.openxmlformats.org/officeDocument/2006/relationships/hyperlink" Target="https://academic.oup.com/bjd/article-abstract/181/1/220/6747250?redirectedFrom=fulltext" TargetMode="External"/><Relationship Id="rId9139" Type="http://schemas.openxmlformats.org/officeDocument/2006/relationships/hyperlink" Target="https://onlinelibrary.wiley.com/doi/10.1111/j.1365-2559.2009.03442.x" TargetMode="External"/><Relationship Id="rId11069" Type="http://schemas.openxmlformats.org/officeDocument/2006/relationships/hyperlink" Target="https://onlinelibrary.wiley.com/doi/10.1111/cod.12424" TargetMode="External"/><Relationship Id="rId1128" Type="http://schemas.openxmlformats.org/officeDocument/2006/relationships/hyperlink" Target="https://pubmed.ncbi.nlm.nih.gov/31532460" TargetMode="External"/><Relationship Id="rId4698" Type="http://schemas.openxmlformats.org/officeDocument/2006/relationships/hyperlink" Target="https://pubmed.ncbi.nlm.nih.gov/15737209" TargetMode="External"/><Relationship Id="rId5749" Type="http://schemas.openxmlformats.org/officeDocument/2006/relationships/hyperlink" Target="https://pubmed.ncbi.nlm.nih.gov/24805303" TargetMode="External"/><Relationship Id="rId7171" Type="http://schemas.openxmlformats.org/officeDocument/2006/relationships/hyperlink" Target="https://academic.oup.com/bjd/article-abstract/176/2/307/6601855?redirectedFrom=fulltext" TargetMode="External"/><Relationship Id="rId8222" Type="http://schemas.openxmlformats.org/officeDocument/2006/relationships/hyperlink" Target="https://academic.oup.com/bjd/article-abstract/131/5/738/6681026?redirectedFrom=fulltext" TargetMode="External"/><Relationship Id="rId9620" Type="http://schemas.openxmlformats.org/officeDocument/2006/relationships/hyperlink" Target="https://www.tandfonline.com/doi/full/10.1517/14656566.6.13.2245" TargetMode="External"/><Relationship Id="rId11550" Type="http://schemas.openxmlformats.org/officeDocument/2006/relationships/hyperlink" Target="https://linkinghub.elsevier.com/retrieve/pii/S1572-1000(05)00100-6" TargetMode="External"/><Relationship Id="rId10152" Type="http://schemas.openxmlformats.org/officeDocument/2006/relationships/hyperlink" Target="https://academic.oup.com/hmg/article/12/18/2395/2355626" TargetMode="External"/><Relationship Id="rId11203" Type="http://schemas.openxmlformats.org/officeDocument/2006/relationships/hyperlink" Target="https://academic.oup.com/aje/article/165/2/194/97698" TargetMode="External"/><Relationship Id="rId3781" Type="http://schemas.openxmlformats.org/officeDocument/2006/relationships/hyperlink" Target="https://pubmed.ncbi.nlm.nih.gov/21323942" TargetMode="External"/><Relationship Id="rId4832" Type="http://schemas.openxmlformats.org/officeDocument/2006/relationships/hyperlink" Target="https://pubmed.ncbi.nlm.nih.gov/24114884" TargetMode="External"/><Relationship Id="rId2383" Type="http://schemas.openxmlformats.org/officeDocument/2006/relationships/hyperlink" Target="https://pubmed.ncbi.nlm.nih.gov/28111784" TargetMode="External"/><Relationship Id="rId3434" Type="http://schemas.openxmlformats.org/officeDocument/2006/relationships/hyperlink" Target="https://pubmed.ncbi.nlm.nih.gov/31995663" TargetMode="External"/><Relationship Id="rId355" Type="http://schemas.openxmlformats.org/officeDocument/2006/relationships/hyperlink" Target="https://pubmed.ncbi.nlm.nih.gov/15654960" TargetMode="External"/><Relationship Id="rId2036" Type="http://schemas.openxmlformats.org/officeDocument/2006/relationships/hyperlink" Target="https://pubmed.ncbi.nlm.nih.gov/2591099" TargetMode="External"/><Relationship Id="rId6657" Type="http://schemas.openxmlformats.org/officeDocument/2006/relationships/hyperlink" Target="https://linkinghub.elsevier.com/retrieve/pii/S0022-202X(15)34895-8" TargetMode="External"/><Relationship Id="rId7708" Type="http://schemas.openxmlformats.org/officeDocument/2006/relationships/hyperlink" Target="https://linkinghub.elsevier.com/retrieve/pii/S0022-202X(18)32911-7" TargetMode="External"/><Relationship Id="rId5259" Type="http://schemas.openxmlformats.org/officeDocument/2006/relationships/hyperlink" Target="https://pubmed.ncbi.nlm.nih.gov/11799057" TargetMode="External"/><Relationship Id="rId9130" Type="http://schemas.openxmlformats.org/officeDocument/2006/relationships/hyperlink" Target="https://linkinghub.elsevier.com/retrieve/pii/S0022-202X(15)34855-7" TargetMode="External"/><Relationship Id="rId11060" Type="http://schemas.openxmlformats.org/officeDocument/2006/relationships/hyperlink" Target="https://onlinelibrary.wiley.com/doi/10.1111/cod.12514" TargetMode="External"/><Relationship Id="rId12111" Type="http://schemas.openxmlformats.org/officeDocument/2006/relationships/hyperlink" Target="https://www.tandfonline.com/doi/full/10.1080/15569520801904655" TargetMode="External"/><Relationship Id="rId1869" Type="http://schemas.openxmlformats.org/officeDocument/2006/relationships/hyperlink" Target="https://pubmed.ncbi.nlm.nih.gov/7853955" TargetMode="External"/><Relationship Id="rId3291" Type="http://schemas.openxmlformats.org/officeDocument/2006/relationships/hyperlink" Target="https://pubmed.ncbi.nlm.nih.gov/18076700" TargetMode="External"/><Relationship Id="rId5740" Type="http://schemas.openxmlformats.org/officeDocument/2006/relationships/hyperlink" Target="https://pubmed.ncbi.nlm.nih.gov/24118822" TargetMode="External"/><Relationship Id="rId4342" Type="http://schemas.openxmlformats.org/officeDocument/2006/relationships/hyperlink" Target="https://pubmed.ncbi.nlm.nih.gov/30101563" TargetMode="External"/><Relationship Id="rId8963" Type="http://schemas.openxmlformats.org/officeDocument/2006/relationships/hyperlink" Target="https://journals.sagepub.com/doi/10.1177/1093526618761497?url_ver=Z39.88-2003&amp;rfr_id=ori:rid:crossref.org&amp;rfr_dat=cr_pub%20%200pubmed" TargetMode="External"/><Relationship Id="rId10893" Type="http://schemas.openxmlformats.org/officeDocument/2006/relationships/hyperlink" Target="https://academic.oup.com/bjd/article-abstract/183/3/586/6748153?redirectedFrom=fulltext" TargetMode="External"/><Relationship Id="rId11944" Type="http://schemas.openxmlformats.org/officeDocument/2006/relationships/hyperlink" Target="https://onlinelibrary.wiley.com/doi/10.1111/j.1748-3743.2010.00208.x" TargetMode="External"/><Relationship Id="rId7565" Type="http://schemas.openxmlformats.org/officeDocument/2006/relationships/hyperlink" Target="https://academic.oup.com/rheumatology/article/53/2/213/1835577" TargetMode="External"/><Relationship Id="rId8616" Type="http://schemas.openxmlformats.org/officeDocument/2006/relationships/hyperlink" Target="https://academic.oup.com/bjd/article-abstract/156/4/744/6643620?redirectedFrom=fulltext" TargetMode="External"/><Relationship Id="rId10546" Type="http://schemas.openxmlformats.org/officeDocument/2006/relationships/hyperlink" Target="https://link.springer.com/article/10.2165/00128071-200304120-00002" TargetMode="External"/><Relationship Id="rId6167" Type="http://schemas.openxmlformats.org/officeDocument/2006/relationships/hyperlink" Target="https://pubmed.ncbi.nlm.nih.gov/20732113" TargetMode="External"/><Relationship Id="rId7218" Type="http://schemas.openxmlformats.org/officeDocument/2006/relationships/hyperlink" Target="https://academic.oup.com/bjd/article-abstract/162/1/209/6642722?redirectedFrom=fulltext" TargetMode="External"/><Relationship Id="rId2777" Type="http://schemas.openxmlformats.org/officeDocument/2006/relationships/hyperlink" Target="https://pubmed.ncbi.nlm.nih.gov/22300424" TargetMode="External"/><Relationship Id="rId749" Type="http://schemas.openxmlformats.org/officeDocument/2006/relationships/hyperlink" Target="https://pubmed.ncbi.nlm.nih.gov/33179341" TargetMode="External"/><Relationship Id="rId1379" Type="http://schemas.openxmlformats.org/officeDocument/2006/relationships/hyperlink" Target="https://pubmed.ncbi.nlm.nih.gov/30115047" TargetMode="External"/><Relationship Id="rId3828" Type="http://schemas.openxmlformats.org/officeDocument/2006/relationships/hyperlink" Target="https://pubmed.ncbi.nlm.nih.gov/16051467" TargetMode="External"/><Relationship Id="rId5250" Type="http://schemas.openxmlformats.org/officeDocument/2006/relationships/hyperlink" Target="https://pubmed.ncbi.nlm.nih.gov/16186355" TargetMode="External"/><Relationship Id="rId6301" Type="http://schemas.openxmlformats.org/officeDocument/2006/relationships/hyperlink" Target="https://pubmed.ncbi.nlm.nih.gov/3543074" TargetMode="External"/><Relationship Id="rId9871" Type="http://schemas.openxmlformats.org/officeDocument/2006/relationships/hyperlink" Target="https://academic.oup.com/bjd/article-abstract/152/3/444/6636292?redirectedFrom=fulltext" TargetMode="External"/><Relationship Id="rId85" Type="http://schemas.openxmlformats.org/officeDocument/2006/relationships/hyperlink" Target="https://pubmed.ncbi.nlm.nih.gov/33543016" TargetMode="External"/><Relationship Id="rId1860" Type="http://schemas.openxmlformats.org/officeDocument/2006/relationships/hyperlink" Target="https://pubmed.ncbi.nlm.nih.gov/9424093" TargetMode="External"/><Relationship Id="rId2911" Type="http://schemas.openxmlformats.org/officeDocument/2006/relationships/hyperlink" Target="https://pubmed.ncbi.nlm.nih.gov/11982762" TargetMode="External"/><Relationship Id="rId7075" Type="http://schemas.openxmlformats.org/officeDocument/2006/relationships/hyperlink" Target="https://academic.oup.com/bjd/article/189/2/238/7147295" TargetMode="External"/><Relationship Id="rId8473" Type="http://schemas.openxmlformats.org/officeDocument/2006/relationships/hyperlink" Target="https://link.springer.com/article/10.1007/s00394-016-1368-9" TargetMode="External"/><Relationship Id="rId9524" Type="http://schemas.openxmlformats.org/officeDocument/2006/relationships/hyperlink" Target="https://academic.oup.com/bjd/article-abstract/145/6/1027/6688189?redirectedFrom=fulltext" TargetMode="External"/><Relationship Id="rId11454" Type="http://schemas.openxmlformats.org/officeDocument/2006/relationships/hyperlink" Target="https://linkinghub.elsevier.com/retrieve/pii/S1471-4914(06)00173-0" TargetMode="External"/><Relationship Id="rId12505" Type="http://schemas.openxmlformats.org/officeDocument/2006/relationships/hyperlink" Target="https://onlinelibrary.wiley.com/doi/10.1002/ejp.894" TargetMode="External"/><Relationship Id="rId1513" Type="http://schemas.openxmlformats.org/officeDocument/2006/relationships/hyperlink" Target="https://pubmed.ncbi.nlm.nih.gov/19528428" TargetMode="External"/><Relationship Id="rId8126" Type="http://schemas.openxmlformats.org/officeDocument/2006/relationships/hyperlink" Target="https://academic.oup.com/bjd/article-abstract/170/3/694/6614844?redirectedFrom=fulltext" TargetMode="External"/><Relationship Id="rId10056" Type="http://schemas.openxmlformats.org/officeDocument/2006/relationships/hyperlink" Target="https://academic.oup.com/bjd/article-abstract/177/5/e193/6749704?redirectedFrom=fulltext" TargetMode="External"/><Relationship Id="rId11107" Type="http://schemas.openxmlformats.org/officeDocument/2006/relationships/hyperlink" Target="https://onlinelibrary.wiley.com/doi/10.1111/cod.12093" TargetMode="External"/><Relationship Id="rId3685" Type="http://schemas.openxmlformats.org/officeDocument/2006/relationships/hyperlink" Target="https://pubmed.ncbi.nlm.nih.gov/12407953" TargetMode="External"/><Relationship Id="rId4736" Type="http://schemas.openxmlformats.org/officeDocument/2006/relationships/hyperlink" Target="https://pubmed.ncbi.nlm.nih.gov/9580807" TargetMode="External"/><Relationship Id="rId2287" Type="http://schemas.openxmlformats.org/officeDocument/2006/relationships/hyperlink" Target="https://pubmed.ncbi.nlm.nih.gov/16815158" TargetMode="External"/><Relationship Id="rId3338" Type="http://schemas.openxmlformats.org/officeDocument/2006/relationships/hyperlink" Target="https://pubmed.ncbi.nlm.nih.gov/34411292" TargetMode="External"/><Relationship Id="rId7959" Type="http://schemas.openxmlformats.org/officeDocument/2006/relationships/hyperlink" Target="https://jamanetwork.com/journals/jamadermatology/fullarticle/vol/139/pg/795" TargetMode="External"/><Relationship Id="rId259" Type="http://schemas.openxmlformats.org/officeDocument/2006/relationships/hyperlink" Target="https://pubmed.ncbi.nlm.nih.gov/20144712" TargetMode="External"/><Relationship Id="rId9381" Type="http://schemas.openxmlformats.org/officeDocument/2006/relationships/hyperlink" Target="https://www.hindawi.com/journals/cridm/2020/8024981/" TargetMode="External"/><Relationship Id="rId1370" Type="http://schemas.openxmlformats.org/officeDocument/2006/relationships/hyperlink" Target="https://pubmed.ncbi.nlm.nih.gov/30521687" TargetMode="External"/><Relationship Id="rId9034" Type="http://schemas.openxmlformats.org/officeDocument/2006/relationships/hyperlink" Target="https://journals.aai.org/jimmunol/article/194/4/1996/99446/Transplanted-Bone-Marrow-Derived-Circulating-PDGFR" TargetMode="External"/><Relationship Id="rId12362" Type="http://schemas.openxmlformats.org/officeDocument/2006/relationships/hyperlink" Target="https://www.ncbi.nlm.nih.gov/pmc/articles/pmid/671317/" TargetMode="External"/><Relationship Id="rId740" Type="http://schemas.openxmlformats.org/officeDocument/2006/relationships/hyperlink" Target="https://pubmed.ncbi.nlm.nih.gov/34387406" TargetMode="External"/><Relationship Id="rId1023" Type="http://schemas.openxmlformats.org/officeDocument/2006/relationships/hyperlink" Target="https://pubmed.ncbi.nlm.nih.gov/7918019" TargetMode="External"/><Relationship Id="rId2421" Type="http://schemas.openxmlformats.org/officeDocument/2006/relationships/hyperlink" Target="https://pubmed.ncbi.nlm.nih.gov/33090453" TargetMode="External"/><Relationship Id="rId5991" Type="http://schemas.openxmlformats.org/officeDocument/2006/relationships/hyperlink" Target="https://pubmed.ncbi.nlm.nih.gov/15373858" TargetMode="External"/><Relationship Id="rId12015" Type="http://schemas.openxmlformats.org/officeDocument/2006/relationships/hyperlink" Target="https://www.clinicalkey.com/content/playBy/pii?v=S0923-1811(16)30182-7" TargetMode="External"/><Relationship Id="rId4593" Type="http://schemas.openxmlformats.org/officeDocument/2006/relationships/hyperlink" Target="https://pubmed.ncbi.nlm.nih.gov/2947001" TargetMode="External"/><Relationship Id="rId5644" Type="http://schemas.openxmlformats.org/officeDocument/2006/relationships/hyperlink" Target="https://pubmed.ncbi.nlm.nih.gov/33767068" TargetMode="External"/><Relationship Id="rId3195" Type="http://schemas.openxmlformats.org/officeDocument/2006/relationships/hyperlink" Target="https://pubmed.ncbi.nlm.nih.gov/12095891" TargetMode="External"/><Relationship Id="rId4246" Type="http://schemas.openxmlformats.org/officeDocument/2006/relationships/hyperlink" Target="https://pubmed.ncbi.nlm.nih.gov/16409430" TargetMode="External"/><Relationship Id="rId8867" Type="http://schemas.openxmlformats.org/officeDocument/2006/relationships/hyperlink" Target="https://onlinelibrary.wiley.com/doi/10.1111/exd.14547" TargetMode="External"/><Relationship Id="rId9918" Type="http://schemas.openxmlformats.org/officeDocument/2006/relationships/hyperlink" Target="https://academic.oup.com/bjd/article/184/1/68/6599769" TargetMode="External"/><Relationship Id="rId10797" Type="http://schemas.openxmlformats.org/officeDocument/2006/relationships/hyperlink" Target="https://onlinelibrary.wiley.com/resolve/openurl?genre=article&amp;sid=nlm:pubmed&amp;issn=0105-1873&amp;date=1996&amp;volume=35&amp;issue=3&amp;spage=182" TargetMode="External"/><Relationship Id="rId7469" Type="http://schemas.openxmlformats.org/officeDocument/2006/relationships/hyperlink" Target="https://bmcbiol.biomedcentral.com/articles/10.1186/s12915-020-00779-3" TargetMode="External"/><Relationship Id="rId11848" Type="http://schemas.openxmlformats.org/officeDocument/2006/relationships/hyperlink" Target="https://journals.lww.com/amjdermatopathology/citation/2018/01000/multiple_scattered_purpuric_vesicles__answer.12.aspx" TargetMode="External"/><Relationship Id="rId1907" Type="http://schemas.openxmlformats.org/officeDocument/2006/relationships/hyperlink" Target="https://pubmed.ncbi.nlm.nih.gov/34411292" TargetMode="External"/><Relationship Id="rId250" Type="http://schemas.openxmlformats.org/officeDocument/2006/relationships/hyperlink" Target="https://pubmed.ncbi.nlm.nih.gov/20887207" TargetMode="External"/><Relationship Id="rId7950" Type="http://schemas.openxmlformats.org/officeDocument/2006/relationships/hyperlink" Target="https://academic.oup.com/ced/article-abstract/29/1/81/6626602?redirectedFrom=fulltext" TargetMode="External"/><Relationship Id="rId10931" Type="http://schemas.openxmlformats.org/officeDocument/2006/relationships/hyperlink" Target="https://academic.oup.com/bjd/article-abstract/166/2/380/6613735?redirectedFrom=fulltext" TargetMode="External"/><Relationship Id="rId5154" Type="http://schemas.openxmlformats.org/officeDocument/2006/relationships/hyperlink" Target="https://pubmed.ncbi.nlm.nih.gov/3989810" TargetMode="External"/><Relationship Id="rId6552" Type="http://schemas.openxmlformats.org/officeDocument/2006/relationships/hyperlink" Target="https://acrjournals.onlinelibrary.wiley.com/doi/10.1002/art.39169" TargetMode="External"/><Relationship Id="rId7603" Type="http://schemas.openxmlformats.org/officeDocument/2006/relationships/hyperlink" Target="https://link.springer.com/article/10.1007/BF03256357" TargetMode="External"/><Relationship Id="rId6205" Type="http://schemas.openxmlformats.org/officeDocument/2006/relationships/hyperlink" Target="https://pubmed.ncbi.nlm.nih.gov/28492003" TargetMode="External"/><Relationship Id="rId9775" Type="http://schemas.openxmlformats.org/officeDocument/2006/relationships/hyperlink" Target="https://academic.oup.com/bjd/article/181/6/1265/6752132" TargetMode="External"/><Relationship Id="rId1764" Type="http://schemas.openxmlformats.org/officeDocument/2006/relationships/hyperlink" Target="https://pubmed.ncbi.nlm.nih.gov/26012562" TargetMode="External"/><Relationship Id="rId2815" Type="http://schemas.openxmlformats.org/officeDocument/2006/relationships/hyperlink" Target="https://pubmed.ncbi.nlm.nih.gov/20447485" TargetMode="External"/><Relationship Id="rId8377" Type="http://schemas.openxmlformats.org/officeDocument/2006/relationships/hyperlink" Target="https://academic.oup.com/ced/article-abstract/14/4/317/6630595?redirectedFrom=fulltext" TargetMode="External"/><Relationship Id="rId9428" Type="http://schemas.openxmlformats.org/officeDocument/2006/relationships/hyperlink" Target="https://www.clinicalkey.com/content/playBy/pii?v=S0733-8635(14)00110-7" TargetMode="External"/><Relationship Id="rId11358" Type="http://schemas.openxmlformats.org/officeDocument/2006/relationships/hyperlink" Target="https://onlinelibrary.wiley.com/resolve/openurl?genre=article&amp;sid=nlm:pubmed&amp;issn=0105-1873&amp;date=1989&amp;volume=21&amp;issue=1&amp;spage=59" TargetMode="External"/><Relationship Id="rId12409" Type="http://schemas.openxmlformats.org/officeDocument/2006/relationships/hyperlink" Target="https://academic.oup.com/bjd/article-abstract/153/3/671/6636875?redirectedFrom=fulltext" TargetMode="External"/><Relationship Id="rId1417" Type="http://schemas.openxmlformats.org/officeDocument/2006/relationships/hyperlink" Target="https://pubmed.ncbi.nlm.nih.gov/26985407" TargetMode="External"/><Relationship Id="rId4987" Type="http://schemas.openxmlformats.org/officeDocument/2006/relationships/hyperlink" Target="https://pubmed.ncbi.nlm.nih.gov/15606655" TargetMode="External"/><Relationship Id="rId3589" Type="http://schemas.openxmlformats.org/officeDocument/2006/relationships/hyperlink" Target="https://pubmed.ncbi.nlm.nih.gov/35450918" TargetMode="External"/><Relationship Id="rId7460" Type="http://schemas.openxmlformats.org/officeDocument/2006/relationships/hyperlink" Target="https://academic.oup.com/bjd/article/184/4/640/6603043" TargetMode="External"/><Relationship Id="rId8511" Type="http://schemas.openxmlformats.org/officeDocument/2006/relationships/hyperlink" Target="https://linkinghub.elsevier.com/retrieve/pii/S0022-202X(16)32354-5" TargetMode="External"/><Relationship Id="rId6062" Type="http://schemas.openxmlformats.org/officeDocument/2006/relationships/hyperlink" Target="https://pubmed.ncbi.nlm.nih.gov/10416702" TargetMode="External"/><Relationship Id="rId7113" Type="http://schemas.openxmlformats.org/officeDocument/2006/relationships/hyperlink" Target="https://onlinelibrary.wiley.com/doi/10.1111/pde.14566" TargetMode="External"/><Relationship Id="rId10441" Type="http://schemas.openxmlformats.org/officeDocument/2006/relationships/hyperlink" Target="https://europepmc.org/abstract/MED/33741658" TargetMode="External"/><Relationship Id="rId9285" Type="http://schemas.openxmlformats.org/officeDocument/2006/relationships/hyperlink" Target="https://academic.oup.com/bjd/article-abstract/139/5/862/6683704?redirectedFrom=fulltext" TargetMode="External"/><Relationship Id="rId991" Type="http://schemas.openxmlformats.org/officeDocument/2006/relationships/hyperlink" Target="https://pubmed.ncbi.nlm.nih.gov/23611260" TargetMode="External"/><Relationship Id="rId2672" Type="http://schemas.openxmlformats.org/officeDocument/2006/relationships/hyperlink" Target="https://pubmed.ncbi.nlm.nih.gov/27349861" TargetMode="External"/><Relationship Id="rId3723" Type="http://schemas.openxmlformats.org/officeDocument/2006/relationships/hyperlink" Target="https://pubmed.ncbi.nlm.nih.gov/32248567" TargetMode="External"/><Relationship Id="rId12266" Type="http://schemas.openxmlformats.org/officeDocument/2006/relationships/hyperlink" Target="https://onlinelibrary.wiley.com/resolve/openurl?genre=article&amp;sid=nlm:pubmed&amp;issn=0105-1873&amp;date=1998&amp;volume=38&amp;issue=2&amp;spage=90" TargetMode="External"/><Relationship Id="rId644" Type="http://schemas.openxmlformats.org/officeDocument/2006/relationships/hyperlink" Target="https://pubmed.ncbi.nlm.nih.gov/16829308" TargetMode="External"/><Relationship Id="rId1274" Type="http://schemas.openxmlformats.org/officeDocument/2006/relationships/hyperlink" Target="https://pubmed.ncbi.nlm.nih.gov/37079879" TargetMode="External"/><Relationship Id="rId2325" Type="http://schemas.openxmlformats.org/officeDocument/2006/relationships/hyperlink" Target="https://pubmed.ncbi.nlm.nih.gov/9406827" TargetMode="External"/><Relationship Id="rId5895" Type="http://schemas.openxmlformats.org/officeDocument/2006/relationships/hyperlink" Target="https://pubmed.ncbi.nlm.nih.gov/20026217" TargetMode="External"/><Relationship Id="rId6946" Type="http://schemas.openxmlformats.org/officeDocument/2006/relationships/hyperlink" Target="https://www.cochranelibrary.com/cdsr/doi/10.1002/14651858.CD013534.pub3/full" TargetMode="External"/><Relationship Id="rId4497" Type="http://schemas.openxmlformats.org/officeDocument/2006/relationships/hyperlink" Target="https://pubmed.ncbi.nlm.nih.gov/12227871" TargetMode="External"/><Relationship Id="rId5548" Type="http://schemas.openxmlformats.org/officeDocument/2006/relationships/hyperlink" Target="https://pubmed.ncbi.nlm.nih.gov/17656493" TargetMode="External"/><Relationship Id="rId12400" Type="http://schemas.openxmlformats.org/officeDocument/2006/relationships/hyperlink" Target="https://www.clinicalkey.com/content/playBy/pii?v=S1568-9972(08)00262-0" TargetMode="External"/><Relationship Id="rId3099" Type="http://schemas.openxmlformats.org/officeDocument/2006/relationships/hyperlink" Target="https://pubmed.ncbi.nlm.nih.gov/27015459" TargetMode="External"/><Relationship Id="rId8021" Type="http://schemas.openxmlformats.org/officeDocument/2006/relationships/hyperlink" Target="https://europepmc.org/abstract/MED/9192326" TargetMode="External"/><Relationship Id="rId11002" Type="http://schemas.openxmlformats.org/officeDocument/2006/relationships/hyperlink" Target="https://onlinelibrary.wiley.com/resolve/openurl?genre=article&amp;sid=nlm:pubmed&amp;issn=0105-1873&amp;date=1996&amp;volume=35&amp;issue=2&amp;spage=109" TargetMode="External"/><Relationship Id="rId3580" Type="http://schemas.openxmlformats.org/officeDocument/2006/relationships/hyperlink" Target="https://pubmed.ncbi.nlm.nih.gov/37200410" TargetMode="External"/><Relationship Id="rId2182" Type="http://schemas.openxmlformats.org/officeDocument/2006/relationships/hyperlink" Target="https://pubmed.ncbi.nlm.nih.gov/25102856" TargetMode="External"/><Relationship Id="rId3233" Type="http://schemas.openxmlformats.org/officeDocument/2006/relationships/hyperlink" Target="https://pubmed.ncbi.nlm.nih.gov/2697624" TargetMode="External"/><Relationship Id="rId4631" Type="http://schemas.openxmlformats.org/officeDocument/2006/relationships/hyperlink" Target="https://pubmed.ncbi.nlm.nih.gov/32598497" TargetMode="External"/><Relationship Id="rId154" Type="http://schemas.openxmlformats.org/officeDocument/2006/relationships/hyperlink" Target="https://pubmed.ncbi.nlm.nih.gov/27327082" TargetMode="External"/><Relationship Id="rId7854" Type="http://schemas.openxmlformats.org/officeDocument/2006/relationships/hyperlink" Target="https://bmcdermatol.biomedcentral.com/articles/10.1186/1471-5945-10-11" TargetMode="External"/><Relationship Id="rId8905" Type="http://schemas.openxmlformats.org/officeDocument/2006/relationships/hyperlink" Target="https://academic.oup.com/bjd/article-abstract/185/2/469/6600075?redirectedFrom=fulltext" TargetMode="External"/><Relationship Id="rId10835" Type="http://schemas.openxmlformats.org/officeDocument/2006/relationships/hyperlink" Target="https://onlinelibrary.wiley.com/resolve/openurl?genre=article&amp;sid=nlm:pubmed&amp;issn=0105-1873&amp;date=1991&amp;volume=25&amp;issue=2&amp;spage=94" TargetMode="External"/><Relationship Id="rId6456" Type="http://schemas.openxmlformats.org/officeDocument/2006/relationships/hyperlink" Target="https://link.springer.com/article/10.1007/s13555-021-00558-0" TargetMode="External"/><Relationship Id="rId7507" Type="http://schemas.openxmlformats.org/officeDocument/2006/relationships/hyperlink" Target="https://onlinelibrary.wiley.com/doi/10.1111/jdv.14971" TargetMode="External"/><Relationship Id="rId5058" Type="http://schemas.openxmlformats.org/officeDocument/2006/relationships/hyperlink" Target="https://pubmed.ncbi.nlm.nih.gov/10457121" TargetMode="External"/><Relationship Id="rId6109" Type="http://schemas.openxmlformats.org/officeDocument/2006/relationships/hyperlink" Target="https://pubmed.ncbi.nlm.nih.gov/8930474" TargetMode="External"/><Relationship Id="rId9679" Type="http://schemas.openxmlformats.org/officeDocument/2006/relationships/hyperlink" Target="https://academic.oup.com/bjd/article-abstract/171/6/1576/6616233?redirectedFrom=fulltext" TargetMode="External"/><Relationship Id="rId1668" Type="http://schemas.openxmlformats.org/officeDocument/2006/relationships/hyperlink" Target="https://pubmed.ncbi.nlm.nih.gov/8763434" TargetMode="External"/><Relationship Id="rId2719" Type="http://schemas.openxmlformats.org/officeDocument/2006/relationships/hyperlink" Target="https://pubmed.ncbi.nlm.nih.gov/24628291" TargetMode="External"/><Relationship Id="rId3090" Type="http://schemas.openxmlformats.org/officeDocument/2006/relationships/hyperlink" Target="https://pubmed.ncbi.nlm.nih.gov/29313926" TargetMode="External"/><Relationship Id="rId4141" Type="http://schemas.openxmlformats.org/officeDocument/2006/relationships/hyperlink" Target="https://pubmed.ncbi.nlm.nih.gov/34567792" TargetMode="External"/><Relationship Id="rId7364" Type="http://schemas.openxmlformats.org/officeDocument/2006/relationships/hyperlink" Target="https://academic.oup.com/ced/article-abstract/35/7/740/6622154?redirectedFrom=fulltext" TargetMode="External"/><Relationship Id="rId8762" Type="http://schemas.openxmlformats.org/officeDocument/2006/relationships/hyperlink" Target="https://academic.oup.com/bjd/article/185/6/1240/6599874" TargetMode="External"/><Relationship Id="rId9813" Type="http://schemas.openxmlformats.org/officeDocument/2006/relationships/hyperlink" Target="https://www.nature.com/articles/ncomms5020" TargetMode="External"/><Relationship Id="rId10692" Type="http://schemas.openxmlformats.org/officeDocument/2006/relationships/hyperlink" Target="https://academic.oup.com/bjd/article-abstract/130/4/511/6680605?redirectedFrom=fulltext" TargetMode="External"/><Relationship Id="rId11743" Type="http://schemas.openxmlformats.org/officeDocument/2006/relationships/hyperlink" Target="https://academic.oup.com/occmed/article/60/4/246/1390148" TargetMode="External"/><Relationship Id="rId27" Type="http://schemas.openxmlformats.org/officeDocument/2006/relationships/hyperlink" Target="https://pubmed.ncbi.nlm.nih.gov/36862306" TargetMode="External"/><Relationship Id="rId1802" Type="http://schemas.openxmlformats.org/officeDocument/2006/relationships/hyperlink" Target="https://pubmed.ncbi.nlm.nih.gov/21745218" TargetMode="External"/><Relationship Id="rId7017" Type="http://schemas.openxmlformats.org/officeDocument/2006/relationships/hyperlink" Target="https://academic.oup.com/hmg/article/15/4/519/641803" TargetMode="External"/><Relationship Id="rId8415" Type="http://schemas.openxmlformats.org/officeDocument/2006/relationships/hyperlink" Target="https://onlinelibrary.wiley.com/doi/10.1111/all.14870" TargetMode="External"/><Relationship Id="rId10345" Type="http://schemas.openxmlformats.org/officeDocument/2006/relationships/hyperlink" Target="https://linkinghub.elsevier.com/retrieve/pii/S0190-9622(00)90105-1" TargetMode="External"/><Relationship Id="rId3974" Type="http://schemas.openxmlformats.org/officeDocument/2006/relationships/hyperlink" Target="https://pubmed.ncbi.nlm.nih.gov/36808613" TargetMode="External"/><Relationship Id="rId895" Type="http://schemas.openxmlformats.org/officeDocument/2006/relationships/hyperlink" Target="https://pubmed.ncbi.nlm.nih.gov/35986886" TargetMode="External"/><Relationship Id="rId2576" Type="http://schemas.openxmlformats.org/officeDocument/2006/relationships/hyperlink" Target="https://pubmed.ncbi.nlm.nih.gov/34284275" TargetMode="External"/><Relationship Id="rId3627" Type="http://schemas.openxmlformats.org/officeDocument/2006/relationships/hyperlink" Target="https://pubmed.ncbi.nlm.nih.gov/29441538" TargetMode="External"/><Relationship Id="rId9189" Type="http://schemas.openxmlformats.org/officeDocument/2006/relationships/hyperlink" Target="https://linkinghub.elsevier.com/retrieve/pii/S0923-1811(06)00011-9" TargetMode="External"/><Relationship Id="rId548" Type="http://schemas.openxmlformats.org/officeDocument/2006/relationships/hyperlink" Target="https://pubmed.ncbi.nlm.nih.gov/3351337" TargetMode="External"/><Relationship Id="rId1178" Type="http://schemas.openxmlformats.org/officeDocument/2006/relationships/hyperlink" Target="https://pubmed.ncbi.nlm.nih.gov/27025713" TargetMode="External"/><Relationship Id="rId2229" Type="http://schemas.openxmlformats.org/officeDocument/2006/relationships/hyperlink" Target="https://pubmed.ncbi.nlm.nih.gov/22695286" TargetMode="External"/><Relationship Id="rId5799" Type="http://schemas.openxmlformats.org/officeDocument/2006/relationships/hyperlink" Target="https://pubmed.ncbi.nlm.nih.gov/36898648" TargetMode="External"/><Relationship Id="rId6100" Type="http://schemas.openxmlformats.org/officeDocument/2006/relationships/hyperlink" Target="https://pubmed.ncbi.nlm.nih.gov/9048228" TargetMode="External"/><Relationship Id="rId9670" Type="http://schemas.openxmlformats.org/officeDocument/2006/relationships/hyperlink" Target="https://onlinelibrary.wiley.com/doi/10.1111/jdv.15393" TargetMode="External"/><Relationship Id="rId8272" Type="http://schemas.openxmlformats.org/officeDocument/2006/relationships/hyperlink" Target="https://www.clinicalkey.com/content/playBy/pii?v=S0091-6749(18)32780-5" TargetMode="External"/><Relationship Id="rId9323" Type="http://schemas.openxmlformats.org/officeDocument/2006/relationships/hyperlink" Target="https://academic.oup.com/bjd/article-abstract/126/5/421/6685705?redirectedFrom=fulltext" TargetMode="External"/><Relationship Id="rId1312" Type="http://schemas.openxmlformats.org/officeDocument/2006/relationships/hyperlink" Target="https://pubmed.ncbi.nlm.nih.gov/34608691" TargetMode="External"/><Relationship Id="rId2710" Type="http://schemas.openxmlformats.org/officeDocument/2006/relationships/hyperlink" Target="https://pubmed.ncbi.nlm.nih.gov/25644735" TargetMode="External"/><Relationship Id="rId11253" Type="http://schemas.openxmlformats.org/officeDocument/2006/relationships/hyperlink" Target="https://link.springer.com/article/10.1023/A:1024834608689" TargetMode="External"/><Relationship Id="rId12304" Type="http://schemas.openxmlformats.org/officeDocument/2006/relationships/hyperlink" Target="https://linkinghub.elsevier.com/retrieve/pii/027869159400128B" TargetMode="External"/><Relationship Id="rId4882" Type="http://schemas.openxmlformats.org/officeDocument/2006/relationships/hyperlink" Target="https://pubmed.ncbi.nlm.nih.gov/21865329" TargetMode="External"/><Relationship Id="rId5933" Type="http://schemas.openxmlformats.org/officeDocument/2006/relationships/hyperlink" Target="https://pubmed.ncbi.nlm.nih.gov/17573874" TargetMode="External"/><Relationship Id="rId2086" Type="http://schemas.openxmlformats.org/officeDocument/2006/relationships/hyperlink" Target="https://pubmed.ncbi.nlm.nih.gov/33361150" TargetMode="External"/><Relationship Id="rId3484" Type="http://schemas.openxmlformats.org/officeDocument/2006/relationships/hyperlink" Target="https://pubmed.ncbi.nlm.nih.gov/27085754" TargetMode="External"/><Relationship Id="rId4535" Type="http://schemas.openxmlformats.org/officeDocument/2006/relationships/hyperlink" Target="https://pubmed.ncbi.nlm.nih.gov/8763446" TargetMode="External"/><Relationship Id="rId3137" Type="http://schemas.openxmlformats.org/officeDocument/2006/relationships/hyperlink" Target="https://pubmed.ncbi.nlm.nih.gov/23158628" TargetMode="External"/><Relationship Id="rId7758" Type="http://schemas.openxmlformats.org/officeDocument/2006/relationships/hyperlink" Target="https://academic.oup.com/bjd/article-abstract/176/4/910/6748043?redirectedFrom=fulltext" TargetMode="External"/><Relationship Id="rId8809" Type="http://schemas.openxmlformats.org/officeDocument/2006/relationships/hyperlink" Target="https://academic.oup.com/bjd/article-abstract/143/3/653/6691616?redirectedFrom=fulltext" TargetMode="External"/><Relationship Id="rId10739" Type="http://schemas.openxmlformats.org/officeDocument/2006/relationships/hyperlink" Target="https://onlinelibrary.wiley.com/doi/10.1111/j.1600-0536.2008.01445.x" TargetMode="External"/><Relationship Id="rId9180" Type="http://schemas.openxmlformats.org/officeDocument/2006/relationships/hyperlink" Target="https://academic.oup.com/bjd/article-abstract/157/6/1252/6641125?redirectedFrom=fulltext" TargetMode="External"/><Relationship Id="rId12161" Type="http://schemas.openxmlformats.org/officeDocument/2006/relationships/hyperlink" Target="https://onlinelibrary.wiley.com/doi/10.1111/j.0105-1873.2004.00290.x" TargetMode="External"/><Relationship Id="rId2220" Type="http://schemas.openxmlformats.org/officeDocument/2006/relationships/hyperlink" Target="https://pubmed.ncbi.nlm.nih.gov/23927070" TargetMode="External"/><Relationship Id="rId5790" Type="http://schemas.openxmlformats.org/officeDocument/2006/relationships/hyperlink" Target="https://pubmed.ncbi.nlm.nih.gov/20854408" TargetMode="External"/><Relationship Id="rId4392" Type="http://schemas.openxmlformats.org/officeDocument/2006/relationships/hyperlink" Target="https://pubmed.ncbi.nlm.nih.gov/26625865" TargetMode="External"/><Relationship Id="rId5443" Type="http://schemas.openxmlformats.org/officeDocument/2006/relationships/hyperlink" Target="https://pubmed.ncbi.nlm.nih.gov/15742448" TargetMode="External"/><Relationship Id="rId6841" Type="http://schemas.openxmlformats.org/officeDocument/2006/relationships/hyperlink" Target="https://academic.oup.com/bjd/article-abstract/141/6/1054/6687090?redirectedFrom=fulltext" TargetMode="External"/><Relationship Id="rId4045" Type="http://schemas.openxmlformats.org/officeDocument/2006/relationships/hyperlink" Target="https://pubmed.ncbi.nlm.nih.gov/10727167" TargetMode="External"/><Relationship Id="rId11994" Type="http://schemas.openxmlformats.org/officeDocument/2006/relationships/hyperlink" Target="https://www.liebertpub.com/doi/10.1097/DER.0000000000000666?url_ver=Z39.88-2003&amp;rfr_id=ori:rid:crossref.org&amp;rfr_dat=cr_pub%20%200pubmed" TargetMode="External"/><Relationship Id="rId8666" Type="http://schemas.openxmlformats.org/officeDocument/2006/relationships/hyperlink" Target="https://onlinelibrary.wiley.com/resolve/openurl?genre=article&amp;sid=nlm:pubmed&amp;issn=0007-0963&amp;date=1996&amp;volume=134&amp;issue=6&amp;spage=1135" TargetMode="External"/><Relationship Id="rId9717" Type="http://schemas.openxmlformats.org/officeDocument/2006/relationships/hyperlink" Target="https://onlinelibrary.wiley.com/doi/10.1111/jdv.18361" TargetMode="External"/><Relationship Id="rId10596" Type="http://schemas.openxmlformats.org/officeDocument/2006/relationships/hyperlink" Target="https://academic.oup.com/bjd/article-abstract/142/5/931/6689715?redirectedFrom=fulltext" TargetMode="External"/><Relationship Id="rId11647" Type="http://schemas.openxmlformats.org/officeDocument/2006/relationships/hyperlink" Target="https://academic.oup.com/occmed/article/52/5/271/1456560" TargetMode="External"/><Relationship Id="rId1706" Type="http://schemas.openxmlformats.org/officeDocument/2006/relationships/hyperlink" Target="https://pubmed.ncbi.nlm.nih.gov/36680336" TargetMode="External"/><Relationship Id="rId7268" Type="http://schemas.openxmlformats.org/officeDocument/2006/relationships/hyperlink" Target="https://www.tandfonline.com/doi/full/10.1080/09546634.2022.2116924" TargetMode="External"/><Relationship Id="rId8319" Type="http://schemas.openxmlformats.org/officeDocument/2006/relationships/hyperlink" Target="https://academic.oup.com/bjd/article-abstract/164/1/221/6643000?redirectedFrom=fulltext" TargetMode="External"/><Relationship Id="rId10249" Type="http://schemas.openxmlformats.org/officeDocument/2006/relationships/hyperlink" Target="https://academic.oup.com/occmed/article/52/1/13/1381976" TargetMode="External"/><Relationship Id="rId3878" Type="http://schemas.openxmlformats.org/officeDocument/2006/relationships/hyperlink" Target="https://pubmed.ncbi.nlm.nih.gov/7171748" TargetMode="External"/><Relationship Id="rId4929" Type="http://schemas.openxmlformats.org/officeDocument/2006/relationships/hyperlink" Target="https://pubmed.ncbi.nlm.nih.gov/19019223" TargetMode="External"/><Relationship Id="rId8800" Type="http://schemas.openxmlformats.org/officeDocument/2006/relationships/hyperlink" Target="https://onlinelibrary.wiley.com/resolve/openurl?genre=article&amp;sid=nlm:pubmed&amp;issn=0926-9959&amp;date=2001&amp;volume=15&amp;issue=5&amp;spage=481" TargetMode="External"/><Relationship Id="rId799" Type="http://schemas.openxmlformats.org/officeDocument/2006/relationships/hyperlink" Target="https://pubmed.ncbi.nlm.nih.gov/28421234" TargetMode="External"/><Relationship Id="rId6351" Type="http://schemas.openxmlformats.org/officeDocument/2006/relationships/hyperlink" Target="https://pubmed.ncbi.nlm.nih.gov/24366839" TargetMode="External"/><Relationship Id="rId7402" Type="http://schemas.openxmlformats.org/officeDocument/2006/relationships/hyperlink" Target="https://linkinghub.elsevier.com/retrieve/pii/S0022-202X(22)01903-0" TargetMode="External"/><Relationship Id="rId10730" Type="http://schemas.openxmlformats.org/officeDocument/2006/relationships/hyperlink" Target="https://www.cambridge.org/core/product/identifier/S0022215109004289/type/journal_article" TargetMode="External"/><Relationship Id="rId6004" Type="http://schemas.openxmlformats.org/officeDocument/2006/relationships/hyperlink" Target="https://pubmed.ncbi.nlm.nih.gov/12662904" TargetMode="External"/><Relationship Id="rId9574" Type="http://schemas.openxmlformats.org/officeDocument/2006/relationships/hyperlink" Target="https://www.magonlinelibrary.com/doi/10.12968/hmed.2019.80.11.C166?url_ver=Z39.88-2003&amp;rfr_id=ori:rid:crossref.org&amp;rfr_dat=cr_pub%20%200pubmed" TargetMode="External"/><Relationship Id="rId2961" Type="http://schemas.openxmlformats.org/officeDocument/2006/relationships/hyperlink" Target="https://pubmed.ncbi.nlm.nih.gov/9457907" TargetMode="External"/><Relationship Id="rId8176" Type="http://schemas.openxmlformats.org/officeDocument/2006/relationships/hyperlink" Target="https://onlinelibrary.wiley.com/doi/10.1111/j.1600-0781.2006.00202.x" TargetMode="External"/><Relationship Id="rId9227" Type="http://schemas.openxmlformats.org/officeDocument/2006/relationships/hyperlink" Target="https://linkinghub.elsevier.com/retrieve/pii/S0923181104000738" TargetMode="External"/><Relationship Id="rId933" Type="http://schemas.openxmlformats.org/officeDocument/2006/relationships/hyperlink" Target="https://pubmed.ncbi.nlm.nih.gov/32212270" TargetMode="External"/><Relationship Id="rId1563" Type="http://schemas.openxmlformats.org/officeDocument/2006/relationships/hyperlink" Target="https://pubmed.ncbi.nlm.nih.gov/16172312" TargetMode="External"/><Relationship Id="rId2614" Type="http://schemas.openxmlformats.org/officeDocument/2006/relationships/hyperlink" Target="https://pubmed.ncbi.nlm.nih.gov/30850646" TargetMode="External"/><Relationship Id="rId11157" Type="http://schemas.openxmlformats.org/officeDocument/2006/relationships/hyperlink" Target="https://academic.oup.com/bjd/article/162/2/235/6642306" TargetMode="External"/><Relationship Id="rId12208" Type="http://schemas.openxmlformats.org/officeDocument/2006/relationships/hyperlink" Target="https://onlinelibrary.wiley.com/resolve/openurl?genre=article&amp;sid=nlm:pubmed&amp;issn=0105-1873&amp;date=2001&amp;volume=44&amp;issue=6&amp;spage=357" TargetMode="External"/><Relationship Id="rId1216" Type="http://schemas.openxmlformats.org/officeDocument/2006/relationships/hyperlink" Target="https://pubmed.ncbi.nlm.nih.gov/23769295" TargetMode="External"/><Relationship Id="rId4786" Type="http://schemas.openxmlformats.org/officeDocument/2006/relationships/hyperlink" Target="https://pubmed.ncbi.nlm.nih.gov/29844295" TargetMode="External"/><Relationship Id="rId5837" Type="http://schemas.openxmlformats.org/officeDocument/2006/relationships/hyperlink" Target="https://pubmed.ncbi.nlm.nih.gov/26619781" TargetMode="External"/><Relationship Id="rId3388" Type="http://schemas.openxmlformats.org/officeDocument/2006/relationships/hyperlink" Target="https://pubmed.ncbi.nlm.nih.gov/36804406" TargetMode="External"/><Relationship Id="rId4439" Type="http://schemas.openxmlformats.org/officeDocument/2006/relationships/hyperlink" Target="https://pubmed.ncbi.nlm.nih.gov/24927181" TargetMode="External"/><Relationship Id="rId8310" Type="http://schemas.openxmlformats.org/officeDocument/2006/relationships/hyperlink" Target="https://www.clinicalkey.com/content/playBy/pii?v=S0002-9440(13)00194-6" TargetMode="External"/><Relationship Id="rId10240" Type="http://schemas.openxmlformats.org/officeDocument/2006/relationships/hyperlink" Target="https://academic.oup.com/bjd/article-abstract/154/5/885/6637054?redirectedFrom=fulltext" TargetMode="External"/><Relationship Id="rId790" Type="http://schemas.openxmlformats.org/officeDocument/2006/relationships/hyperlink" Target="https://pubmed.ncbi.nlm.nih.gov/29451697" TargetMode="External"/><Relationship Id="rId2471" Type="http://schemas.openxmlformats.org/officeDocument/2006/relationships/hyperlink" Target="https://pubmed.ncbi.nlm.nih.gov/12243663" TargetMode="External"/><Relationship Id="rId3522" Type="http://schemas.openxmlformats.org/officeDocument/2006/relationships/hyperlink" Target="https://pubmed.ncbi.nlm.nih.gov/23143594" TargetMode="External"/><Relationship Id="rId4920" Type="http://schemas.openxmlformats.org/officeDocument/2006/relationships/hyperlink" Target="https://pubmed.ncbi.nlm.nih.gov/19178409" TargetMode="External"/><Relationship Id="rId9084" Type="http://schemas.openxmlformats.org/officeDocument/2006/relationships/hyperlink" Target="https://onlinelibrary.wiley.com/doi/10.1111/exd.12276" TargetMode="External"/><Relationship Id="rId12065" Type="http://schemas.openxmlformats.org/officeDocument/2006/relationships/hyperlink" Target="https://link.springer.com/article/10.1007/s00204-011-0693-2" TargetMode="External"/><Relationship Id="rId443" Type="http://schemas.openxmlformats.org/officeDocument/2006/relationships/hyperlink" Target="https://pubmed.ncbi.nlm.nih.gov/11122029" TargetMode="External"/><Relationship Id="rId1073" Type="http://schemas.openxmlformats.org/officeDocument/2006/relationships/hyperlink" Target="https://pubmed.ncbi.nlm.nih.gov/35798920" TargetMode="External"/><Relationship Id="rId2124" Type="http://schemas.openxmlformats.org/officeDocument/2006/relationships/hyperlink" Target="https://pubmed.ncbi.nlm.nih.gov/30458183" TargetMode="External"/><Relationship Id="rId4296" Type="http://schemas.openxmlformats.org/officeDocument/2006/relationships/hyperlink" Target="https://pubmed.ncbi.nlm.nih.gov/2312839" TargetMode="External"/><Relationship Id="rId5694" Type="http://schemas.openxmlformats.org/officeDocument/2006/relationships/hyperlink" Target="https://pubmed.ncbi.nlm.nih.gov/36763895" TargetMode="External"/><Relationship Id="rId6745" Type="http://schemas.openxmlformats.org/officeDocument/2006/relationships/hyperlink" Target="https://linkinghub.elsevier.com/retrieve/pii/S0022-202X(15)32118-7" TargetMode="External"/><Relationship Id="rId5347" Type="http://schemas.openxmlformats.org/officeDocument/2006/relationships/hyperlink" Target="https://pubmed.ncbi.nlm.nih.gov/15534865" TargetMode="External"/><Relationship Id="rId9968" Type="http://schemas.openxmlformats.org/officeDocument/2006/relationships/hyperlink" Target="https://academic.oup.com/bjd/article-abstract/174/2/287/6616737?redirectedFrom=fulltext" TargetMode="External"/><Relationship Id="rId11898" Type="http://schemas.openxmlformats.org/officeDocument/2006/relationships/hyperlink" Target="https://europepmc.org/abstract/MED/35443955" TargetMode="External"/><Relationship Id="rId1957" Type="http://schemas.openxmlformats.org/officeDocument/2006/relationships/hyperlink" Target="https://pubmed.ncbi.nlm.nih.gov/24470406" TargetMode="External"/><Relationship Id="rId4430" Type="http://schemas.openxmlformats.org/officeDocument/2006/relationships/hyperlink" Target="https://pubmed.ncbi.nlm.nih.gov/29971784" TargetMode="External"/><Relationship Id="rId3032" Type="http://schemas.openxmlformats.org/officeDocument/2006/relationships/hyperlink" Target="https://pubmed.ncbi.nlm.nih.gov/34259344" TargetMode="External"/><Relationship Id="rId7653" Type="http://schemas.openxmlformats.org/officeDocument/2006/relationships/hyperlink" Target="https://europepmc.org/abstract/MED/35577586" TargetMode="External"/><Relationship Id="rId10981" Type="http://schemas.openxmlformats.org/officeDocument/2006/relationships/hyperlink" Target="https://onlinelibrary.wiley.com/resolve/openurl?genre=article&amp;sid=nlm:pubmed&amp;issn=1396-0296&amp;date=2003&amp;volume=16&amp;issue=1&amp;spage=45" TargetMode="External"/><Relationship Id="rId6255" Type="http://schemas.openxmlformats.org/officeDocument/2006/relationships/hyperlink" Target="https://pubmed.ncbi.nlm.nih.gov/10583101" TargetMode="External"/><Relationship Id="rId7306" Type="http://schemas.openxmlformats.org/officeDocument/2006/relationships/hyperlink" Target="https://onlinelibrary.wiley.com/doi/10.1111/dth.12742" TargetMode="External"/><Relationship Id="rId8704" Type="http://schemas.openxmlformats.org/officeDocument/2006/relationships/hyperlink" Target="https://www.nature.com/articles/s41467-019-09117-w" TargetMode="External"/><Relationship Id="rId10634" Type="http://schemas.openxmlformats.org/officeDocument/2006/relationships/hyperlink" Target="https://europepmc.org/abstract/MED/26848319" TargetMode="External"/><Relationship Id="rId2865" Type="http://schemas.openxmlformats.org/officeDocument/2006/relationships/hyperlink" Target="https://pubmed.ncbi.nlm.nih.gov/16512877" TargetMode="External"/><Relationship Id="rId3916" Type="http://schemas.openxmlformats.org/officeDocument/2006/relationships/hyperlink" Target="https://pubmed.ncbi.nlm.nih.gov/30703264" TargetMode="External"/><Relationship Id="rId9478" Type="http://schemas.openxmlformats.org/officeDocument/2006/relationships/hyperlink" Target="https://academic.oup.com/bjd/article-abstract/163/5/1056/6644128?redirectedFrom=fulltext" TargetMode="External"/><Relationship Id="rId12459" Type="http://schemas.openxmlformats.org/officeDocument/2006/relationships/hyperlink" Target="https://academic.oup.com/bjd/article-abstract/118/5/661/6684422?redirectedFrom=fulltext" TargetMode="External"/><Relationship Id="rId837" Type="http://schemas.openxmlformats.org/officeDocument/2006/relationships/hyperlink" Target="https://pubmed.ncbi.nlm.nih.gov/23578298" TargetMode="External"/><Relationship Id="rId1467" Type="http://schemas.openxmlformats.org/officeDocument/2006/relationships/hyperlink" Target="https://pubmed.ncbi.nlm.nih.gov/22409986" TargetMode="External"/><Relationship Id="rId2518" Type="http://schemas.openxmlformats.org/officeDocument/2006/relationships/hyperlink" Target="https://pubmed.ncbi.nlm.nih.gov/36868990" TargetMode="External"/><Relationship Id="rId8561" Type="http://schemas.openxmlformats.org/officeDocument/2006/relationships/hyperlink" Target="https://linkinghub.elsevier.com/retrieve/pii/S0022-202X(15)35720-1" TargetMode="External"/><Relationship Id="rId9612" Type="http://schemas.openxmlformats.org/officeDocument/2006/relationships/hyperlink" Target="https://academic.oup.com/ced/article-abstract/32/3/341/6625523?redirectedFrom=fulltext" TargetMode="External"/><Relationship Id="rId10491" Type="http://schemas.openxmlformats.org/officeDocument/2006/relationships/hyperlink" Target="https://link.springer.com/article/10.1007/s13555-016-0113-x" TargetMode="External"/><Relationship Id="rId1601" Type="http://schemas.openxmlformats.org/officeDocument/2006/relationships/hyperlink" Target="https://pubmed.ncbi.nlm.nih.gov/12752117" TargetMode="External"/><Relationship Id="rId7163" Type="http://schemas.openxmlformats.org/officeDocument/2006/relationships/hyperlink" Target="https://europepmc.org/abstract/MED/28249066" TargetMode="External"/><Relationship Id="rId8214" Type="http://schemas.openxmlformats.org/officeDocument/2006/relationships/hyperlink" Target="https://onlinelibrary.wiley.com/resolve/openurl?genre=article&amp;sid=nlm:pubmed&amp;issn=0007-0963&amp;date=1996&amp;volume=134&amp;issue=3&amp;spage=420" TargetMode="External"/><Relationship Id="rId10144" Type="http://schemas.openxmlformats.org/officeDocument/2006/relationships/hyperlink" Target="https://academic.oup.com/bjd/article-abstract/154/1/106/6636419?redirectedFrom=fulltext" TargetMode="External"/><Relationship Id="rId11542" Type="http://schemas.openxmlformats.org/officeDocument/2006/relationships/hyperlink" Target="https://linkinghub.elsevier.com/retrieve/pii/S0190-9622(05)04698-0" TargetMode="External"/><Relationship Id="rId694" Type="http://schemas.openxmlformats.org/officeDocument/2006/relationships/hyperlink" Target="https://pubmed.ncbi.nlm.nih.gov/37434297" TargetMode="External"/><Relationship Id="rId2375" Type="http://schemas.openxmlformats.org/officeDocument/2006/relationships/hyperlink" Target="https://pubmed.ncbi.nlm.nih.gov/29770429" TargetMode="External"/><Relationship Id="rId3773" Type="http://schemas.openxmlformats.org/officeDocument/2006/relationships/hyperlink" Target="https://pubmed.ncbi.nlm.nih.gov/22733914" TargetMode="External"/><Relationship Id="rId4824" Type="http://schemas.openxmlformats.org/officeDocument/2006/relationships/hyperlink" Target="https://pubmed.ncbi.nlm.nih.gov/24731084" TargetMode="External"/><Relationship Id="rId347" Type="http://schemas.openxmlformats.org/officeDocument/2006/relationships/hyperlink" Target="https://pubmed.ncbi.nlm.nih.gov/16225593" TargetMode="External"/><Relationship Id="rId2028" Type="http://schemas.openxmlformats.org/officeDocument/2006/relationships/hyperlink" Target="https://pubmed.ncbi.nlm.nih.gov/1832930" TargetMode="External"/><Relationship Id="rId3426" Type="http://schemas.openxmlformats.org/officeDocument/2006/relationships/hyperlink" Target="https://pubmed.ncbi.nlm.nih.gov/32758448" TargetMode="External"/><Relationship Id="rId6996" Type="http://schemas.openxmlformats.org/officeDocument/2006/relationships/hyperlink" Target="https://academic.oup.com/bjd/article-abstract/164/6/1179/6644340?redirectedFrom=fulltext" TargetMode="External"/><Relationship Id="rId5598" Type="http://schemas.openxmlformats.org/officeDocument/2006/relationships/hyperlink" Target="https://pubmed.ncbi.nlm.nih.gov/19678820" TargetMode="External"/><Relationship Id="rId6649" Type="http://schemas.openxmlformats.org/officeDocument/2006/relationships/hyperlink" Target="https://onlinelibrary.wiley.com/doi/10.1111/j.1468-2494.2010.00574.x" TargetMode="External"/><Relationship Id="rId12450" Type="http://schemas.openxmlformats.org/officeDocument/2006/relationships/hyperlink" Target="https://europepmc.org/abstract/MED/1419270" TargetMode="External"/><Relationship Id="rId8071" Type="http://schemas.openxmlformats.org/officeDocument/2006/relationships/hyperlink" Target="https://onlinelibrary.wiley.com/doi/10.1111/phpp.12638" TargetMode="External"/><Relationship Id="rId9122" Type="http://schemas.openxmlformats.org/officeDocument/2006/relationships/hyperlink" Target="https://jamanetwork.com/journals/jamadermatology/fullarticle/10.1001/archdermatol.2011.189" TargetMode="External"/><Relationship Id="rId11052" Type="http://schemas.openxmlformats.org/officeDocument/2006/relationships/hyperlink" Target="https://linkinghub.elsevier.com/retrieve/pii/S0278-6915(17)30126-6" TargetMode="External"/><Relationship Id="rId12103" Type="http://schemas.openxmlformats.org/officeDocument/2006/relationships/hyperlink" Target="https://onlinelibrary.wiley.com/doi/10.1111/j.1365-2222.2008.02997.x" TargetMode="External"/><Relationship Id="rId1111" Type="http://schemas.openxmlformats.org/officeDocument/2006/relationships/hyperlink" Target="https://pubmed.ncbi.nlm.nih.gov/31995663" TargetMode="External"/><Relationship Id="rId4681" Type="http://schemas.openxmlformats.org/officeDocument/2006/relationships/hyperlink" Target="https://pubmed.ncbi.nlm.nih.gov/21165529" TargetMode="External"/><Relationship Id="rId5732" Type="http://schemas.openxmlformats.org/officeDocument/2006/relationships/hyperlink" Target="https://pubmed.ncbi.nlm.nih.gov/28940270" TargetMode="External"/><Relationship Id="rId3283" Type="http://schemas.openxmlformats.org/officeDocument/2006/relationships/hyperlink" Target="https://pubmed.ncbi.nlm.nih.gov/21210827" TargetMode="External"/><Relationship Id="rId4334" Type="http://schemas.openxmlformats.org/officeDocument/2006/relationships/hyperlink" Target="https://pubmed.ncbi.nlm.nih.gov/33030755" TargetMode="External"/><Relationship Id="rId8955" Type="http://schemas.openxmlformats.org/officeDocument/2006/relationships/hyperlink" Target="https://linkinghub.elsevier.com/retrieve/pii/S0022-202X(19)31772-5" TargetMode="External"/><Relationship Id="rId10885" Type="http://schemas.openxmlformats.org/officeDocument/2006/relationships/hyperlink" Target="https://academic.oup.com/bjd/article-abstract/185/4/871/6599891?redirectedFrom=fulltext" TargetMode="External"/><Relationship Id="rId11936" Type="http://schemas.openxmlformats.org/officeDocument/2006/relationships/hyperlink" Target="https://onlinelibrary.wiley.com/doi/10.1111/jan.12208" TargetMode="External"/><Relationship Id="rId6159" Type="http://schemas.openxmlformats.org/officeDocument/2006/relationships/hyperlink" Target="https://pubmed.ncbi.nlm.nih.gov/8428439" TargetMode="External"/><Relationship Id="rId7557" Type="http://schemas.openxmlformats.org/officeDocument/2006/relationships/hyperlink" Target="https://www.futuremedicine.com/doi/10.2217/imt.14.101?url_ver=Z39.88-2003&amp;rfr_id=ori:rid:crossref.org&amp;rfr_dat=cr_pub%20%200pubmed" TargetMode="External"/><Relationship Id="rId8608" Type="http://schemas.openxmlformats.org/officeDocument/2006/relationships/hyperlink" Target="https://www.nature.com/articles/ng2020" TargetMode="External"/><Relationship Id="rId10538" Type="http://schemas.openxmlformats.org/officeDocument/2006/relationships/hyperlink" Target="https://onlinelibrary.wiley.com/doi/10.1111/j.1468-3083.2006.01539.x" TargetMode="External"/><Relationship Id="rId2769" Type="http://schemas.openxmlformats.org/officeDocument/2006/relationships/hyperlink" Target="https://pubmed.ncbi.nlm.nih.gov/23245608" TargetMode="External"/><Relationship Id="rId6640" Type="http://schemas.openxmlformats.org/officeDocument/2006/relationships/hyperlink" Target="https://academic.oup.com/bjd/article-abstract/165/1/184/6644135?redirectedFrom=fulltext" TargetMode="External"/><Relationship Id="rId4191" Type="http://schemas.openxmlformats.org/officeDocument/2006/relationships/hyperlink" Target="https://pubmed.ncbi.nlm.nih.gov/27670126" TargetMode="External"/><Relationship Id="rId5242" Type="http://schemas.openxmlformats.org/officeDocument/2006/relationships/hyperlink" Target="https://pubmed.ncbi.nlm.nih.gov/16931160" TargetMode="External"/><Relationship Id="rId9863" Type="http://schemas.openxmlformats.org/officeDocument/2006/relationships/hyperlink" Target="https://academic.oup.com/bjd/article-abstract/158/2/266/6641406?redirectedFrom=fulltext" TargetMode="External"/><Relationship Id="rId77" Type="http://schemas.openxmlformats.org/officeDocument/2006/relationships/hyperlink" Target="https://pubmed.ncbi.nlm.nih.gov/32438747" TargetMode="External"/><Relationship Id="rId8465" Type="http://schemas.openxmlformats.org/officeDocument/2006/relationships/hyperlink" Target="https://www.clinicalkey.com/content/playBy/pii?v=S0091-6749(18)31638-5" TargetMode="External"/><Relationship Id="rId9516" Type="http://schemas.openxmlformats.org/officeDocument/2006/relationships/hyperlink" Target="https://link.springer.com/article/10.1007/s00403-002-0349-4" TargetMode="External"/><Relationship Id="rId11793" Type="http://schemas.openxmlformats.org/officeDocument/2006/relationships/hyperlink" Target="https://academic.oup.com/ced/article-abstract/35/7/805/6622146?redirectedFrom=fulltext" TargetMode="External"/><Relationship Id="rId1852" Type="http://schemas.openxmlformats.org/officeDocument/2006/relationships/hyperlink" Target="https://pubmed.ncbi.nlm.nih.gov/11348476" TargetMode="External"/><Relationship Id="rId2903" Type="http://schemas.openxmlformats.org/officeDocument/2006/relationships/hyperlink" Target="https://pubmed.ncbi.nlm.nih.gov/12603844" TargetMode="External"/><Relationship Id="rId7067" Type="http://schemas.openxmlformats.org/officeDocument/2006/relationships/hyperlink" Target="https://academic.oup.com/bjd/article/188/6/718/6880686" TargetMode="External"/><Relationship Id="rId8118" Type="http://schemas.openxmlformats.org/officeDocument/2006/relationships/hyperlink" Target="https://www.clinicalkey.com/content/playBy/pii?v=S0091-6749(16)00023-3" TargetMode="External"/><Relationship Id="rId10048" Type="http://schemas.openxmlformats.org/officeDocument/2006/relationships/hyperlink" Target="https://onlinelibrary.wiley.com/doi/10.1111/ijd.14099" TargetMode="External"/><Relationship Id="rId10395" Type="http://schemas.openxmlformats.org/officeDocument/2006/relationships/hyperlink" Target="https://onlinelibrary.wiley.com/resolve/openurl?genre=article&amp;sid=nlm:pubmed&amp;issn=0105-1873&amp;date=1993&amp;volume=29&amp;issue=5&amp;spage=273" TargetMode="External"/><Relationship Id="rId11446" Type="http://schemas.openxmlformats.org/officeDocument/2006/relationships/hyperlink" Target="https://www.molbiolcell.org/doi/10.1091/mbc.e08-07-0724?url_ver=Z39.88-2003&amp;rfr_id=ori:rid:crossref.org&amp;rfr_dat=cr_pub%20%200pubmed" TargetMode="External"/><Relationship Id="rId1505" Type="http://schemas.openxmlformats.org/officeDocument/2006/relationships/hyperlink" Target="https://pubmed.ncbi.nlm.nih.gov/20187910" TargetMode="External"/><Relationship Id="rId3677" Type="http://schemas.openxmlformats.org/officeDocument/2006/relationships/hyperlink" Target="https://pubmed.ncbi.nlm.nih.gov/21679433" TargetMode="External"/><Relationship Id="rId4728" Type="http://schemas.openxmlformats.org/officeDocument/2006/relationships/hyperlink" Target="https://pubmed.ncbi.nlm.nih.gov/11260198" TargetMode="External"/><Relationship Id="rId598" Type="http://schemas.openxmlformats.org/officeDocument/2006/relationships/hyperlink" Target="https://pubmed.ncbi.nlm.nih.gov/32515512" TargetMode="External"/><Relationship Id="rId2279" Type="http://schemas.openxmlformats.org/officeDocument/2006/relationships/hyperlink" Target="https://pubmed.ncbi.nlm.nih.gov/17719747" TargetMode="External"/><Relationship Id="rId6150" Type="http://schemas.openxmlformats.org/officeDocument/2006/relationships/hyperlink" Target="https://pubmed.ncbi.nlm.nih.gov/20693025" TargetMode="External"/><Relationship Id="rId7201" Type="http://schemas.openxmlformats.org/officeDocument/2006/relationships/hyperlink" Target="https://waojournal.biomedcentral.com/articles/10.1186/1939-4551-6-2" TargetMode="External"/><Relationship Id="rId2760" Type="http://schemas.openxmlformats.org/officeDocument/2006/relationships/hyperlink" Target="https://pubmed.ncbi.nlm.nih.gov/22089829" TargetMode="External"/><Relationship Id="rId3811" Type="http://schemas.openxmlformats.org/officeDocument/2006/relationships/hyperlink" Target="https://pubmed.ncbi.nlm.nih.gov/18076681" TargetMode="External"/><Relationship Id="rId9373" Type="http://schemas.openxmlformats.org/officeDocument/2006/relationships/hyperlink" Target="https://onlinelibrary.wiley.com/doi/10.1111/phpp.12521" TargetMode="External"/><Relationship Id="rId12354" Type="http://schemas.openxmlformats.org/officeDocument/2006/relationships/hyperlink" Target="https://onlinelibrary.wiley.com/doi/10.1111/j.1467-2494.1990.tb00523.x" TargetMode="External"/><Relationship Id="rId732" Type="http://schemas.openxmlformats.org/officeDocument/2006/relationships/hyperlink" Target="https://pubmed.ncbi.nlm.nih.gov/35657177" TargetMode="External"/><Relationship Id="rId1362" Type="http://schemas.openxmlformats.org/officeDocument/2006/relationships/hyperlink" Target="https://pubmed.ncbi.nlm.nih.gov/29205265" TargetMode="External"/><Relationship Id="rId2413" Type="http://schemas.openxmlformats.org/officeDocument/2006/relationships/hyperlink" Target="https://pubmed.ncbi.nlm.nih.gov/15096379" TargetMode="External"/><Relationship Id="rId9026" Type="http://schemas.openxmlformats.org/officeDocument/2006/relationships/hyperlink" Target="https://onlinelibrary.wiley.com/doi/10.1002/mgg3.156" TargetMode="External"/><Relationship Id="rId12007" Type="http://schemas.openxmlformats.org/officeDocument/2006/relationships/hyperlink" Target="https://linkinghub.elsevier.com/retrieve/pii/S0273-2300(19)30128-X" TargetMode="External"/><Relationship Id="rId1015" Type="http://schemas.openxmlformats.org/officeDocument/2006/relationships/hyperlink" Target="https://pubmed.ncbi.nlm.nih.gov/9130502" TargetMode="External"/><Relationship Id="rId4585" Type="http://schemas.openxmlformats.org/officeDocument/2006/relationships/hyperlink" Target="https://pubmed.ncbi.nlm.nih.gov/2453991" TargetMode="External"/><Relationship Id="rId5983" Type="http://schemas.openxmlformats.org/officeDocument/2006/relationships/hyperlink" Target="https://pubmed.ncbi.nlm.nih.gov/15046769" TargetMode="External"/><Relationship Id="rId3187" Type="http://schemas.openxmlformats.org/officeDocument/2006/relationships/hyperlink" Target="https://pubmed.ncbi.nlm.nih.gov/15606518" TargetMode="External"/><Relationship Id="rId4238" Type="http://schemas.openxmlformats.org/officeDocument/2006/relationships/hyperlink" Target="https://pubmed.ncbi.nlm.nih.gov/18583645" TargetMode="External"/><Relationship Id="rId5636" Type="http://schemas.openxmlformats.org/officeDocument/2006/relationships/hyperlink" Target="https://pubmed.ncbi.nlm.nih.gov/10354024" TargetMode="External"/><Relationship Id="rId8859" Type="http://schemas.openxmlformats.org/officeDocument/2006/relationships/hyperlink" Target="https://academic.oup.com/ced/article/48/5/579/7067676" TargetMode="External"/><Relationship Id="rId10789" Type="http://schemas.openxmlformats.org/officeDocument/2006/relationships/hyperlink" Target="https://onlinelibrary.wiley.com/resolve/openurl?genre=article&amp;sid=nlm:pubmed&amp;issn=0105-1873&amp;date=1998&amp;volume=38&amp;issue=4&amp;spage=212" TargetMode="External"/><Relationship Id="rId2270" Type="http://schemas.openxmlformats.org/officeDocument/2006/relationships/hyperlink" Target="https://pubmed.ncbi.nlm.nih.gov/18305568" TargetMode="External"/><Relationship Id="rId3321" Type="http://schemas.openxmlformats.org/officeDocument/2006/relationships/hyperlink" Target="https://pubmed.ncbi.nlm.nih.gov/36715624" TargetMode="External"/><Relationship Id="rId6891" Type="http://schemas.openxmlformats.org/officeDocument/2006/relationships/hyperlink" Target="https://jamanetwork.com/journals/jamadermatology/fullarticle/vol/128/pg/1060" TargetMode="External"/><Relationship Id="rId7942" Type="http://schemas.openxmlformats.org/officeDocument/2006/relationships/hyperlink" Target="https://www.cochranelibrary.com/cdsr/doi/10.1002/14651858.CD002291.pub2/full" TargetMode="External"/><Relationship Id="rId242" Type="http://schemas.openxmlformats.org/officeDocument/2006/relationships/hyperlink" Target="https://pubmed.ncbi.nlm.nih.gov/22292932" TargetMode="External"/><Relationship Id="rId5493" Type="http://schemas.openxmlformats.org/officeDocument/2006/relationships/hyperlink" Target="https://pubmed.ncbi.nlm.nih.gov/33771823" TargetMode="External"/><Relationship Id="rId6544" Type="http://schemas.openxmlformats.org/officeDocument/2006/relationships/hyperlink" Target="https://link.springer.com/article/10.1007/s12529-015-9517-8" TargetMode="External"/><Relationship Id="rId10923" Type="http://schemas.openxmlformats.org/officeDocument/2006/relationships/hyperlink" Target="https://www.clinicalkey.com/content/playBy/pii?v=S0033-3506(14)00024-9" TargetMode="External"/><Relationship Id="rId4095" Type="http://schemas.openxmlformats.org/officeDocument/2006/relationships/hyperlink" Target="https://pubmed.ncbi.nlm.nih.gov/8156763" TargetMode="External"/><Relationship Id="rId5146" Type="http://schemas.openxmlformats.org/officeDocument/2006/relationships/hyperlink" Target="https://pubmed.ncbi.nlm.nih.gov/2954759" TargetMode="External"/><Relationship Id="rId8369" Type="http://schemas.openxmlformats.org/officeDocument/2006/relationships/hyperlink" Target="https://academic.oup.com/bjd/article-abstract/124/3/236/6685775?redirectedFrom=fulltext" TargetMode="External"/><Relationship Id="rId9767" Type="http://schemas.openxmlformats.org/officeDocument/2006/relationships/hyperlink" Target="https://academic.oup.com/bjd/article-abstract/181/5/1068/6602219?redirectedFrom=fulltext" TargetMode="External"/><Relationship Id="rId11697" Type="http://schemas.openxmlformats.org/officeDocument/2006/relationships/hyperlink" Target="https://europepmc.org/abstract/MED/34992514" TargetMode="External"/><Relationship Id="rId1756" Type="http://schemas.openxmlformats.org/officeDocument/2006/relationships/hyperlink" Target="https://pubmed.ncbi.nlm.nih.gov/27212283" TargetMode="External"/><Relationship Id="rId2807" Type="http://schemas.openxmlformats.org/officeDocument/2006/relationships/hyperlink" Target="https://pubmed.ncbi.nlm.nih.gov/19945624" TargetMode="External"/><Relationship Id="rId10299" Type="http://schemas.openxmlformats.org/officeDocument/2006/relationships/hyperlink" Target="https://oem.bmj.com/lookup/pmidlookup?view=long&amp;pmid=23085557" TargetMode="External"/><Relationship Id="rId1409" Type="http://schemas.openxmlformats.org/officeDocument/2006/relationships/hyperlink" Target="https://pubmed.ncbi.nlm.nih.gov/27932337" TargetMode="External"/><Relationship Id="rId4979" Type="http://schemas.openxmlformats.org/officeDocument/2006/relationships/hyperlink" Target="https://pubmed.ncbi.nlm.nih.gov/15570623" TargetMode="External"/><Relationship Id="rId8850" Type="http://schemas.openxmlformats.org/officeDocument/2006/relationships/hyperlink" Target="https://www.clinicalkey.com/content/playBy/pii?v=S1465-3249(23)00036-1" TargetMode="External"/><Relationship Id="rId9901" Type="http://schemas.openxmlformats.org/officeDocument/2006/relationships/hyperlink" Target="https://www.cochranelibrary.com/cdsr/doi/10.1002/14651858.CD013356.pub2/full" TargetMode="External"/><Relationship Id="rId10780" Type="http://schemas.openxmlformats.org/officeDocument/2006/relationships/hyperlink" Target="https://onlinelibrary.wiley.com/resolve/openurl?genre=article&amp;sid=nlm:pubmed&amp;issn=0105-1873&amp;date=1999&amp;volume=40&amp;issue=5&amp;spage=273" TargetMode="External"/><Relationship Id="rId7452" Type="http://schemas.openxmlformats.org/officeDocument/2006/relationships/hyperlink" Target="https://www.nature.com/articles/s41467-021-27447-6" TargetMode="External"/><Relationship Id="rId8503" Type="http://schemas.openxmlformats.org/officeDocument/2006/relationships/hyperlink" Target="https://academic.oup.com/ejendo" TargetMode="External"/><Relationship Id="rId10433" Type="http://schemas.openxmlformats.org/officeDocument/2006/relationships/hyperlink" Target="https://www.hindawi.com/journals/drp/2022/3644720/" TargetMode="External"/><Relationship Id="rId11831" Type="http://schemas.openxmlformats.org/officeDocument/2006/relationships/hyperlink" Target="https://academic.oup.com/bjd/article-abstract/142/6/1135/6730692?redirectedFrom=fulltext" TargetMode="External"/><Relationship Id="rId6054" Type="http://schemas.openxmlformats.org/officeDocument/2006/relationships/hyperlink" Target="https://pubmed.ncbi.nlm.nih.gov/10513674" TargetMode="External"/><Relationship Id="rId7105" Type="http://schemas.openxmlformats.org/officeDocument/2006/relationships/hyperlink" Target="https://academic.oup.com/bjd/article/185/4/736/6599947" TargetMode="External"/><Relationship Id="rId983" Type="http://schemas.openxmlformats.org/officeDocument/2006/relationships/hyperlink" Target="https://pubmed.ncbi.nlm.nih.gov/24934916" TargetMode="External"/><Relationship Id="rId2664" Type="http://schemas.openxmlformats.org/officeDocument/2006/relationships/hyperlink" Target="https://pubmed.ncbi.nlm.nih.gov/28017652" TargetMode="External"/><Relationship Id="rId9277" Type="http://schemas.openxmlformats.org/officeDocument/2006/relationships/hyperlink" Target="https://academic.oup.com/ced/article-abstract/24/1/37/6628143?redirectedFrom=fulltext" TargetMode="External"/><Relationship Id="rId12258" Type="http://schemas.openxmlformats.org/officeDocument/2006/relationships/hyperlink" Target="https://onlinelibrary.wiley.com/resolve/openurl?genre=article&amp;sid=nlm:pubmed&amp;issn=0260-437X&amp;date=1998&amp;volume=18&amp;issue=3&amp;spage=205" TargetMode="External"/><Relationship Id="rId636" Type="http://schemas.openxmlformats.org/officeDocument/2006/relationships/hyperlink" Target="https://pubmed.ncbi.nlm.nih.gov/18616774" TargetMode="External"/><Relationship Id="rId1266" Type="http://schemas.openxmlformats.org/officeDocument/2006/relationships/hyperlink" Target="https://pubmed.ncbi.nlm.nih.gov/37745026" TargetMode="External"/><Relationship Id="rId2317" Type="http://schemas.openxmlformats.org/officeDocument/2006/relationships/hyperlink" Target="https://pubmed.ncbi.nlm.nih.gov/9758627" TargetMode="External"/><Relationship Id="rId3715" Type="http://schemas.openxmlformats.org/officeDocument/2006/relationships/hyperlink" Target="https://pubmed.ncbi.nlm.nih.gov/32682031" TargetMode="External"/><Relationship Id="rId5887" Type="http://schemas.openxmlformats.org/officeDocument/2006/relationships/hyperlink" Target="https://pubmed.ncbi.nlm.nih.gov/22019813" TargetMode="External"/><Relationship Id="rId6938" Type="http://schemas.openxmlformats.org/officeDocument/2006/relationships/hyperlink" Target="https://europepmc.org/abstract/MED/36723913" TargetMode="External"/><Relationship Id="rId4489" Type="http://schemas.openxmlformats.org/officeDocument/2006/relationships/hyperlink" Target="https://pubmed.ncbi.nlm.nih.gov/15727629" TargetMode="External"/><Relationship Id="rId8360" Type="http://schemas.openxmlformats.org/officeDocument/2006/relationships/hyperlink" Target="https://jpet.aspetjournals.org/lookup/pmidlookup?view=long&amp;pmid=8103799" TargetMode="External"/><Relationship Id="rId9411" Type="http://schemas.openxmlformats.org/officeDocument/2006/relationships/hyperlink" Target="https://onlinelibrary.wiley.com/doi/10.1111/jdv.14250" TargetMode="External"/><Relationship Id="rId10290" Type="http://schemas.openxmlformats.org/officeDocument/2006/relationships/hyperlink" Target="https://onlinelibrary.wiley.com/doi/10.1111/cod.12497" TargetMode="External"/><Relationship Id="rId11341" Type="http://schemas.openxmlformats.org/officeDocument/2006/relationships/hyperlink" Target="https://portlandpress.com/biochemsoctrans/article-abstract/20/1/8S/82048/Sensitivity-of-protein-phosphorylation-in-tobacco?redirectedFrom=fulltext" TargetMode="External"/><Relationship Id="rId1400" Type="http://schemas.openxmlformats.org/officeDocument/2006/relationships/hyperlink" Target="https://pubmed.ncbi.nlm.nih.gov/27169438" TargetMode="External"/><Relationship Id="rId4970" Type="http://schemas.openxmlformats.org/officeDocument/2006/relationships/hyperlink" Target="https://pubmed.ncbi.nlm.nih.gov/16197372" TargetMode="External"/><Relationship Id="rId8013" Type="http://schemas.openxmlformats.org/officeDocument/2006/relationships/hyperlink" Target="https://academic.oup.com/bjd/article-abstract/139/5/834/6683646?redirectedFrom=fulltext" TargetMode="External"/><Relationship Id="rId3572" Type="http://schemas.openxmlformats.org/officeDocument/2006/relationships/hyperlink" Target="https://pubmed.ncbi.nlm.nih.gov/37548315" TargetMode="External"/><Relationship Id="rId4623" Type="http://schemas.openxmlformats.org/officeDocument/2006/relationships/hyperlink" Target="https://pubmed.ncbi.nlm.nih.gov/230972" TargetMode="External"/><Relationship Id="rId493" Type="http://schemas.openxmlformats.org/officeDocument/2006/relationships/hyperlink" Target="https://pubmed.ncbi.nlm.nih.gov/8166488" TargetMode="External"/><Relationship Id="rId2174" Type="http://schemas.openxmlformats.org/officeDocument/2006/relationships/hyperlink" Target="https://pubmed.ncbi.nlm.nih.gov/27884290" TargetMode="External"/><Relationship Id="rId3225" Type="http://schemas.openxmlformats.org/officeDocument/2006/relationships/hyperlink" Target="https://pubmed.ncbi.nlm.nih.gov/10468800" TargetMode="External"/><Relationship Id="rId6795" Type="http://schemas.openxmlformats.org/officeDocument/2006/relationships/hyperlink" Target="https://academic.oup.com/bjd/article-abstract/146/4/712/6634329?redirectedFrom=fulltext" TargetMode="External"/><Relationship Id="rId146" Type="http://schemas.openxmlformats.org/officeDocument/2006/relationships/hyperlink" Target="https://pubmed.ncbi.nlm.nih.gov/26286607" TargetMode="External"/><Relationship Id="rId5397" Type="http://schemas.openxmlformats.org/officeDocument/2006/relationships/hyperlink" Target="https://pubmed.ncbi.nlm.nih.gov/9071949" TargetMode="External"/><Relationship Id="rId6448" Type="http://schemas.openxmlformats.org/officeDocument/2006/relationships/hyperlink" Target="https://www.clinicalkey.com/content/playBy/pii?v=S0738-081X(21)00022-5" TargetMode="External"/><Relationship Id="rId7846" Type="http://schemas.openxmlformats.org/officeDocument/2006/relationships/hyperlink" Target="https://academic.oup.com/bjd/article-abstract/164/1/228/6642873?redirectedFrom=fulltext" TargetMode="External"/><Relationship Id="rId10827" Type="http://schemas.openxmlformats.org/officeDocument/2006/relationships/hyperlink" Target="https://onlinelibrary.wiley.com/resolve/openurl?genre=article&amp;sid=nlm:pubmed&amp;issn=0105-1873&amp;date=1992&amp;volume=26&amp;issue=1&amp;spage=67" TargetMode="External"/><Relationship Id="rId4480" Type="http://schemas.openxmlformats.org/officeDocument/2006/relationships/hyperlink" Target="https://pubmed.ncbi.nlm.nih.gov/16965423" TargetMode="External"/><Relationship Id="rId5531" Type="http://schemas.openxmlformats.org/officeDocument/2006/relationships/hyperlink" Target="https://pubmed.ncbi.nlm.nih.gov/23966436" TargetMode="External"/><Relationship Id="rId3082" Type="http://schemas.openxmlformats.org/officeDocument/2006/relationships/hyperlink" Target="https://pubmed.ncbi.nlm.nih.gov/28762474" TargetMode="External"/><Relationship Id="rId4133" Type="http://schemas.openxmlformats.org/officeDocument/2006/relationships/hyperlink" Target="https://pubmed.ncbi.nlm.nih.gov/35349092" TargetMode="External"/><Relationship Id="rId8754" Type="http://schemas.openxmlformats.org/officeDocument/2006/relationships/hyperlink" Target="https://academic.oup.com/bjd/article/184/3/575/6702182" TargetMode="External"/><Relationship Id="rId9805" Type="http://schemas.openxmlformats.org/officeDocument/2006/relationships/hyperlink" Target="https://journals.lww.com/jpho-online/abstract/2015/01000/patient_centered_approach_to_designing_sickle_cell.7.aspx" TargetMode="External"/><Relationship Id="rId19" Type="http://schemas.openxmlformats.org/officeDocument/2006/relationships/hyperlink" Target="https://pubmed.ncbi.nlm.nih.gov/36331364" TargetMode="External"/><Relationship Id="rId7356" Type="http://schemas.openxmlformats.org/officeDocument/2006/relationships/hyperlink" Target="https://europepmc.org/abstract/MED/24276125" TargetMode="External"/><Relationship Id="rId8407" Type="http://schemas.openxmlformats.org/officeDocument/2006/relationships/hyperlink" Target="https://link.springer.com/article/10.1007/s12325-022-02281-4" TargetMode="External"/><Relationship Id="rId10337" Type="http://schemas.openxmlformats.org/officeDocument/2006/relationships/hyperlink" Target="https://onlinelibrary.wiley.com/resolve/openurl?genre=article&amp;sid=nlm:pubmed&amp;issn=0105-1873&amp;date=2001&amp;volume=45&amp;issue=1&amp;spage=26" TargetMode="External"/><Relationship Id="rId10684" Type="http://schemas.openxmlformats.org/officeDocument/2006/relationships/hyperlink" Target="https://academic.oup.com/bjd/article-abstract/136/1/136/6682682?redirectedFrom=fulltext" TargetMode="External"/><Relationship Id="rId11735" Type="http://schemas.openxmlformats.org/officeDocument/2006/relationships/hyperlink" Target="https://academic.oup.com/occmed/article/63/8/579/1464846" TargetMode="External"/><Relationship Id="rId7009" Type="http://schemas.openxmlformats.org/officeDocument/2006/relationships/hyperlink" Target="https://onlinelibrary.wiley.com/doi/10.1111/j.1398-9995.2007.01350.x" TargetMode="External"/><Relationship Id="rId3966" Type="http://schemas.openxmlformats.org/officeDocument/2006/relationships/hyperlink" Target="https://pubmed.ncbi.nlm.nih.gov/7720372" TargetMode="External"/><Relationship Id="rId3" Type="http://schemas.openxmlformats.org/officeDocument/2006/relationships/hyperlink" Target="https://pubmed.ncbi.nlm.nih.gov/37822008" TargetMode="External"/><Relationship Id="rId887" Type="http://schemas.openxmlformats.org/officeDocument/2006/relationships/hyperlink" Target="https://pubmed.ncbi.nlm.nih.gov/37631933" TargetMode="External"/><Relationship Id="rId2568" Type="http://schemas.openxmlformats.org/officeDocument/2006/relationships/hyperlink" Target="https://pubmed.ncbi.nlm.nih.gov/34184264" TargetMode="External"/><Relationship Id="rId3619" Type="http://schemas.openxmlformats.org/officeDocument/2006/relationships/hyperlink" Target="https://pubmed.ncbi.nlm.nih.gov/30897239" TargetMode="External"/><Relationship Id="rId5041" Type="http://schemas.openxmlformats.org/officeDocument/2006/relationships/hyperlink" Target="https://pubmed.ncbi.nlm.nih.gov/10994652" TargetMode="External"/><Relationship Id="rId9662" Type="http://schemas.openxmlformats.org/officeDocument/2006/relationships/hyperlink" Target="https://onlinelibrary.wiley.com/doi/10.1111/jdv.16003" TargetMode="External"/><Relationship Id="rId11592" Type="http://schemas.openxmlformats.org/officeDocument/2006/relationships/hyperlink" Target="https://journals.sagepub.com/doi/10.1177/014107689709000315?url_ver=Z39.88-2003&amp;rfr_id=ori:rid:crossref.org&amp;rfr_dat=cr_pub%20%200pubmed" TargetMode="External"/><Relationship Id="rId1651" Type="http://schemas.openxmlformats.org/officeDocument/2006/relationships/hyperlink" Target="https://pubmed.ncbi.nlm.nih.gov/10233598" TargetMode="External"/><Relationship Id="rId2702" Type="http://schemas.openxmlformats.org/officeDocument/2006/relationships/hyperlink" Target="https://pubmed.ncbi.nlm.nih.gov/25601922" TargetMode="External"/><Relationship Id="rId8264" Type="http://schemas.openxmlformats.org/officeDocument/2006/relationships/hyperlink" Target="https://academic.oup.com/bjd/article/182/5/1158/6603152" TargetMode="External"/><Relationship Id="rId9315" Type="http://schemas.openxmlformats.org/officeDocument/2006/relationships/hyperlink" Target="https://medicaljournalssweden.se/actadv/article/view/16342" TargetMode="External"/><Relationship Id="rId10194" Type="http://schemas.openxmlformats.org/officeDocument/2006/relationships/hyperlink" Target="https://linkinghub.elsevier.com/retrieve/pii/0042-6989(71)90229-X" TargetMode="External"/><Relationship Id="rId11245" Type="http://schemas.openxmlformats.org/officeDocument/2006/relationships/hyperlink" Target="https://onlinelibrary.wiley.com/resolve/openurl?genre=article&amp;sid=nlm:pubmed&amp;issn=0105-1873&amp;date=2003&amp;volume=49&amp;issue=1&amp;spage=32" TargetMode="External"/><Relationship Id="rId1304" Type="http://schemas.openxmlformats.org/officeDocument/2006/relationships/hyperlink" Target="https://pubmed.ncbi.nlm.nih.gov/35978338" TargetMode="External"/><Relationship Id="rId4874" Type="http://schemas.openxmlformats.org/officeDocument/2006/relationships/hyperlink" Target="https://pubmed.ncbi.nlm.nih.gov/22233473" TargetMode="External"/><Relationship Id="rId3476" Type="http://schemas.openxmlformats.org/officeDocument/2006/relationships/hyperlink" Target="https://pubmed.ncbi.nlm.nih.gov/28731243" TargetMode="External"/><Relationship Id="rId4527" Type="http://schemas.openxmlformats.org/officeDocument/2006/relationships/hyperlink" Target="https://pubmed.ncbi.nlm.nih.gov/9071949" TargetMode="External"/><Relationship Id="rId5925" Type="http://schemas.openxmlformats.org/officeDocument/2006/relationships/hyperlink" Target="https://pubmed.ncbi.nlm.nih.gov/18811682" TargetMode="External"/><Relationship Id="rId10" Type="http://schemas.openxmlformats.org/officeDocument/2006/relationships/hyperlink" Target="https://pubmed.ncbi.nlm.nih.gov/36655397" TargetMode="External"/><Relationship Id="rId397" Type="http://schemas.openxmlformats.org/officeDocument/2006/relationships/hyperlink" Target="https://pubmed.ncbi.nlm.nih.gov/12420105" TargetMode="External"/><Relationship Id="rId2078" Type="http://schemas.openxmlformats.org/officeDocument/2006/relationships/hyperlink" Target="https://pubmed.ncbi.nlm.nih.gov/34608691" TargetMode="External"/><Relationship Id="rId3129" Type="http://schemas.openxmlformats.org/officeDocument/2006/relationships/hyperlink" Target="https://pubmed.ncbi.nlm.nih.gov/23834125" TargetMode="External"/><Relationship Id="rId7000" Type="http://schemas.openxmlformats.org/officeDocument/2006/relationships/hyperlink" Target="https://www.nature.com/articles/ng.694" TargetMode="External"/><Relationship Id="rId6699" Type="http://schemas.openxmlformats.org/officeDocument/2006/relationships/hyperlink" Target="https://academic.oup.com/ced/article-abstract/33/5/551/6625563?redirectedFrom=fulltext" TargetMode="External"/><Relationship Id="rId9172" Type="http://schemas.openxmlformats.org/officeDocument/2006/relationships/hyperlink" Target="https://linkinghub.elsevier.com/retrieve/pii/S0022-202X(15)33148-1" TargetMode="External"/><Relationship Id="rId3610" Type="http://schemas.openxmlformats.org/officeDocument/2006/relationships/hyperlink" Target="https://pubmed.ncbi.nlm.nih.gov/30422315" TargetMode="External"/><Relationship Id="rId12153" Type="http://schemas.openxmlformats.org/officeDocument/2006/relationships/hyperlink" Target="https://onlinelibrary.wiley.com/doi/10.1111/j.0105-1873.2005.00490.x" TargetMode="External"/><Relationship Id="rId531" Type="http://schemas.openxmlformats.org/officeDocument/2006/relationships/hyperlink" Target="https://pubmed.ncbi.nlm.nih.gov/1969746" TargetMode="External"/><Relationship Id="rId1161" Type="http://schemas.openxmlformats.org/officeDocument/2006/relationships/hyperlink" Target="https://pubmed.ncbi.nlm.nih.gov/28973304" TargetMode="External"/><Relationship Id="rId2212" Type="http://schemas.openxmlformats.org/officeDocument/2006/relationships/hyperlink" Target="https://pubmed.ncbi.nlm.nih.gov/23004357" TargetMode="External"/><Relationship Id="rId5782" Type="http://schemas.openxmlformats.org/officeDocument/2006/relationships/hyperlink" Target="https://pubmed.ncbi.nlm.nih.gov/30719708" TargetMode="External"/><Relationship Id="rId6833" Type="http://schemas.openxmlformats.org/officeDocument/2006/relationships/hyperlink" Target="http://www.journalslibrary.nihr.ac.uk/hta/hta4400" TargetMode="External"/><Relationship Id="rId4384" Type="http://schemas.openxmlformats.org/officeDocument/2006/relationships/hyperlink" Target="https://pubmed.ncbi.nlm.nih.gov/37538321" TargetMode="External"/><Relationship Id="rId5435" Type="http://schemas.openxmlformats.org/officeDocument/2006/relationships/hyperlink" Target="https://pubmed.ncbi.nlm.nih.gov/32879558" TargetMode="External"/><Relationship Id="rId4037" Type="http://schemas.openxmlformats.org/officeDocument/2006/relationships/hyperlink" Target="https://pubmed.ncbi.nlm.nih.gov/11417528" TargetMode="External"/><Relationship Id="rId8658" Type="http://schemas.openxmlformats.org/officeDocument/2006/relationships/hyperlink" Target="https://academic.oup.com/bjd/article-abstract/137/1/155/6682324?redirectedFrom=fulltext" TargetMode="External"/><Relationship Id="rId9709" Type="http://schemas.openxmlformats.org/officeDocument/2006/relationships/hyperlink" Target="https://academic.oup.com/bjd/article/188/5/610/6957428" TargetMode="External"/><Relationship Id="rId11986" Type="http://schemas.openxmlformats.org/officeDocument/2006/relationships/hyperlink" Target="https://linkinghub.elsevier.com/retrieve/pii/S0273-2300(23)00076-4" TargetMode="External"/><Relationship Id="rId10588" Type="http://schemas.openxmlformats.org/officeDocument/2006/relationships/hyperlink" Target="https://academic.oup.com/bjd/article/169/6/1326/6615045" TargetMode="External"/><Relationship Id="rId11639" Type="http://schemas.openxmlformats.org/officeDocument/2006/relationships/hyperlink" Target="https://onlinelibrary.wiley.com/doi/10.1111/j.1365-2753.2010.01574.x" TargetMode="External"/><Relationship Id="rId3120" Type="http://schemas.openxmlformats.org/officeDocument/2006/relationships/hyperlink" Target="https://pubmed.ncbi.nlm.nih.gov/24372444" TargetMode="External"/><Relationship Id="rId6690" Type="http://schemas.openxmlformats.org/officeDocument/2006/relationships/hyperlink" Target="https://academic.oup.com/hmg/article/17/13/1938/2385713" TargetMode="External"/><Relationship Id="rId7741" Type="http://schemas.openxmlformats.org/officeDocument/2006/relationships/hyperlink" Target="https://www.cochranelibrary.com/cdsr/doi/10.1002/14651858.CD004414.pub3/full" TargetMode="External"/><Relationship Id="rId10722" Type="http://schemas.openxmlformats.org/officeDocument/2006/relationships/hyperlink" Target="https://academic.oup.com/bjd/article-abstract/164/1/192/6642827?redirectedFrom=fulltext" TargetMode="External"/><Relationship Id="rId5292" Type="http://schemas.openxmlformats.org/officeDocument/2006/relationships/hyperlink" Target="https://pubmed.ncbi.nlm.nih.gov/25784002" TargetMode="External"/><Relationship Id="rId6343" Type="http://schemas.openxmlformats.org/officeDocument/2006/relationships/hyperlink" Target="https://pubmed.ncbi.nlm.nih.gov/26447265" TargetMode="External"/><Relationship Id="rId2953" Type="http://schemas.openxmlformats.org/officeDocument/2006/relationships/hyperlink" Target="https://pubmed.ncbi.nlm.nih.gov/10217077" TargetMode="External"/><Relationship Id="rId9566" Type="http://schemas.openxmlformats.org/officeDocument/2006/relationships/hyperlink" Target="https://academic.oup.com/bjd/article-abstract/185/1/223/6600454?redirectedFrom=fulltext" TargetMode="External"/><Relationship Id="rId11496" Type="http://schemas.openxmlformats.org/officeDocument/2006/relationships/hyperlink" Target="https://www.jle.com/en/recherche/recherche.phtml?code_type_doc=article" TargetMode="External"/><Relationship Id="rId12547" Type="http://schemas.openxmlformats.org/officeDocument/2006/relationships/hyperlink" Target="https://onlinelibrary.wiley.com/doi/10.1111/jdv.18484" TargetMode="External"/><Relationship Id="rId925" Type="http://schemas.openxmlformats.org/officeDocument/2006/relationships/hyperlink" Target="https://pubmed.ncbi.nlm.nih.gov/32628777" TargetMode="External"/><Relationship Id="rId1555" Type="http://schemas.openxmlformats.org/officeDocument/2006/relationships/hyperlink" Target="https://pubmed.ncbi.nlm.nih.gov/16891421" TargetMode="External"/><Relationship Id="rId2606" Type="http://schemas.openxmlformats.org/officeDocument/2006/relationships/hyperlink" Target="https://pubmed.ncbi.nlm.nih.gov/32198940" TargetMode="External"/><Relationship Id="rId8168" Type="http://schemas.openxmlformats.org/officeDocument/2006/relationships/hyperlink" Target="https://academic.oup.com/bjd/article-abstract/157/6/1230/6641053?redirectedFrom=fulltext" TargetMode="External"/><Relationship Id="rId9219" Type="http://schemas.openxmlformats.org/officeDocument/2006/relationships/hyperlink" Target="https://academic.oup.com/ced/article-abstract/29/6/664/6627204?redirectedFrom=fulltext" TargetMode="External"/><Relationship Id="rId10098" Type="http://schemas.openxmlformats.org/officeDocument/2006/relationships/hyperlink" Target="https://jmg.bmj.com/lookup/pmidlookup?view=long&amp;pmid=21113014" TargetMode="External"/><Relationship Id="rId11149" Type="http://schemas.openxmlformats.org/officeDocument/2006/relationships/hyperlink" Target="https://onlinelibrary.wiley.com/doi/10.1111/j.1600-0536.2009.01696.x" TargetMode="External"/><Relationship Id="rId1208" Type="http://schemas.openxmlformats.org/officeDocument/2006/relationships/hyperlink" Target="https://pubmed.ncbi.nlm.nih.gov/23589094" TargetMode="External"/><Relationship Id="rId4778" Type="http://schemas.openxmlformats.org/officeDocument/2006/relationships/hyperlink" Target="https://pubmed.ncbi.nlm.nih.gov/31419348" TargetMode="External"/><Relationship Id="rId5829" Type="http://schemas.openxmlformats.org/officeDocument/2006/relationships/hyperlink" Target="https://pubmed.ncbi.nlm.nih.gov/28866265" TargetMode="External"/><Relationship Id="rId7251" Type="http://schemas.openxmlformats.org/officeDocument/2006/relationships/hyperlink" Target="https://onlinelibrary.wiley.com/doi/10.1111/jdv.19397" TargetMode="External"/><Relationship Id="rId9700" Type="http://schemas.openxmlformats.org/officeDocument/2006/relationships/hyperlink" Target="https://academic.oup.com/bjd/article/188/4/460/6931836" TargetMode="External"/><Relationship Id="rId11630" Type="http://schemas.openxmlformats.org/officeDocument/2006/relationships/hyperlink" Target="https://academic.oup.com/bjd/article-abstract/187/5/780/6966435?redirectedFrom=fulltext" TargetMode="External"/><Relationship Id="rId8302" Type="http://schemas.openxmlformats.org/officeDocument/2006/relationships/hyperlink" Target="https://www.bmj.com/lookup/pmidlookup?view=long&amp;pmid=25008099" TargetMode="External"/><Relationship Id="rId10232" Type="http://schemas.openxmlformats.org/officeDocument/2006/relationships/hyperlink" Target="https://academic.oup.com/ced/article-abstract/36/4/378/6622629?redirectedFrom=fulltext" TargetMode="External"/><Relationship Id="rId3861" Type="http://schemas.openxmlformats.org/officeDocument/2006/relationships/hyperlink" Target="https://pubmed.ncbi.nlm.nih.gov/9470905" TargetMode="External"/><Relationship Id="rId4912" Type="http://schemas.openxmlformats.org/officeDocument/2006/relationships/hyperlink" Target="https://pubmed.ncbi.nlm.nih.gov/19260921" TargetMode="External"/><Relationship Id="rId782" Type="http://schemas.openxmlformats.org/officeDocument/2006/relationships/hyperlink" Target="https://pubmed.ncbi.nlm.nih.gov/30714103" TargetMode="External"/><Relationship Id="rId2463" Type="http://schemas.openxmlformats.org/officeDocument/2006/relationships/hyperlink" Target="https://pubmed.ncbi.nlm.nih.gov/11918593" TargetMode="External"/><Relationship Id="rId3514" Type="http://schemas.openxmlformats.org/officeDocument/2006/relationships/hyperlink" Target="https://pubmed.ncbi.nlm.nih.gov/22268700" TargetMode="External"/><Relationship Id="rId9076" Type="http://schemas.openxmlformats.org/officeDocument/2006/relationships/hyperlink" Target="https://www.liebertpub.com/doi/10.1089/hum.2013.195?url_ver=Z39.88-2003&amp;rfr_id=ori:rid:crossref.org&amp;rfr_dat=cr_pub%20%200pubmed" TargetMode="External"/><Relationship Id="rId12057" Type="http://schemas.openxmlformats.org/officeDocument/2006/relationships/hyperlink" Target="https://www.tandfonline.com/doi/full/10.3109/1547691X.2012.659358" TargetMode="External"/><Relationship Id="rId435" Type="http://schemas.openxmlformats.org/officeDocument/2006/relationships/hyperlink" Target="https://pubmed.ncbi.nlm.nih.gov/11151400" TargetMode="External"/><Relationship Id="rId1065" Type="http://schemas.openxmlformats.org/officeDocument/2006/relationships/hyperlink" Target="https://pubmed.ncbi.nlm.nih.gov/35544084" TargetMode="External"/><Relationship Id="rId2116" Type="http://schemas.openxmlformats.org/officeDocument/2006/relationships/hyperlink" Target="https://pubmed.ncbi.nlm.nih.gov/30758843" TargetMode="External"/><Relationship Id="rId5686" Type="http://schemas.openxmlformats.org/officeDocument/2006/relationships/hyperlink" Target="https://pubmed.ncbi.nlm.nih.gov/21603659" TargetMode="External"/><Relationship Id="rId6737" Type="http://schemas.openxmlformats.org/officeDocument/2006/relationships/hyperlink" Target="https://academic.oup.com/bjd/article-abstract/153/5/869/6636623?redirectedFrom=fulltext" TargetMode="External"/><Relationship Id="rId4288" Type="http://schemas.openxmlformats.org/officeDocument/2006/relationships/hyperlink" Target="https://pubmed.ncbi.nlm.nih.gov/1487034" TargetMode="External"/><Relationship Id="rId5339" Type="http://schemas.openxmlformats.org/officeDocument/2006/relationships/hyperlink" Target="https://pubmed.ncbi.nlm.nih.gov/25048872" TargetMode="External"/><Relationship Id="rId9210" Type="http://schemas.openxmlformats.org/officeDocument/2006/relationships/hyperlink" Target="https://academic.oup.com/ced/article-abstract/30/1/75/6626707?redirectedFrom=fulltext" TargetMode="External"/><Relationship Id="rId11140" Type="http://schemas.openxmlformats.org/officeDocument/2006/relationships/hyperlink" Target="https://www.clinicalkey.com/content/playBy/pii?v=S0920-9964(11)00322-7" TargetMode="External"/><Relationship Id="rId1949" Type="http://schemas.openxmlformats.org/officeDocument/2006/relationships/hyperlink" Target="https://pubmed.ncbi.nlm.nih.gov/27667309" TargetMode="External"/><Relationship Id="rId5820" Type="http://schemas.openxmlformats.org/officeDocument/2006/relationships/hyperlink" Target="https://pubmed.ncbi.nlm.nih.gov/31494190" TargetMode="External"/><Relationship Id="rId292" Type="http://schemas.openxmlformats.org/officeDocument/2006/relationships/hyperlink" Target="https://pubmed.ncbi.nlm.nih.gov/18341666" TargetMode="External"/><Relationship Id="rId3371" Type="http://schemas.openxmlformats.org/officeDocument/2006/relationships/hyperlink" Target="https://pubmed.ncbi.nlm.nih.gov/12893689" TargetMode="External"/><Relationship Id="rId4422" Type="http://schemas.openxmlformats.org/officeDocument/2006/relationships/hyperlink" Target="https://pubmed.ncbi.nlm.nih.gov/8186120" TargetMode="External"/><Relationship Id="rId7992" Type="http://schemas.openxmlformats.org/officeDocument/2006/relationships/hyperlink" Target="https://academic.oup.com/bjd/article/142/1/1/6689578" TargetMode="External"/><Relationship Id="rId3024" Type="http://schemas.openxmlformats.org/officeDocument/2006/relationships/hyperlink" Target="https://pubmed.ncbi.nlm.nih.gov/35090045" TargetMode="External"/><Relationship Id="rId6594" Type="http://schemas.openxmlformats.org/officeDocument/2006/relationships/hyperlink" Target="https://bmcfampract.biomedcentral.com/articles/10.1186/1471-2296-14-158" TargetMode="External"/><Relationship Id="rId7645" Type="http://schemas.openxmlformats.org/officeDocument/2006/relationships/hyperlink" Target="https://academic.oup.com/ced/article/47/10/1805/6966125" TargetMode="External"/><Relationship Id="rId10973" Type="http://schemas.openxmlformats.org/officeDocument/2006/relationships/hyperlink" Target="https://onlinelibrary.wiley.com/resolve/openurl?genre=article&amp;sid=nlm:pubmed&amp;issn=0105-1873&amp;date=2003&amp;volume=48&amp;issue=5&amp;spage=261" TargetMode="External"/><Relationship Id="rId5196" Type="http://schemas.openxmlformats.org/officeDocument/2006/relationships/hyperlink" Target="https://pubmed.ncbi.nlm.nih.gov/34056089" TargetMode="External"/><Relationship Id="rId6247" Type="http://schemas.openxmlformats.org/officeDocument/2006/relationships/hyperlink" Target="https://pubmed.ncbi.nlm.nih.gov/11873767" TargetMode="External"/><Relationship Id="rId10626" Type="http://schemas.openxmlformats.org/officeDocument/2006/relationships/hyperlink" Target="https://academic.oup.com/bjd/article/181/6/1265/6752132" TargetMode="External"/><Relationship Id="rId1459" Type="http://schemas.openxmlformats.org/officeDocument/2006/relationships/hyperlink" Target="https://pubmed.ncbi.nlm.nih.gov/23013525" TargetMode="External"/><Relationship Id="rId2857" Type="http://schemas.openxmlformats.org/officeDocument/2006/relationships/hyperlink" Target="https://pubmed.ncbi.nlm.nih.gov/16487105" TargetMode="External"/><Relationship Id="rId3908" Type="http://schemas.openxmlformats.org/officeDocument/2006/relationships/hyperlink" Target="https://pubmed.ncbi.nlm.nih.gov/33111978" TargetMode="External"/><Relationship Id="rId5330" Type="http://schemas.openxmlformats.org/officeDocument/2006/relationships/hyperlink" Target="https://pubmed.ncbi.nlm.nih.gov/16723997" TargetMode="External"/><Relationship Id="rId829" Type="http://schemas.openxmlformats.org/officeDocument/2006/relationships/hyperlink" Target="https://pubmed.ncbi.nlm.nih.gov/24417229" TargetMode="External"/><Relationship Id="rId9951" Type="http://schemas.openxmlformats.org/officeDocument/2006/relationships/hyperlink" Target="https://europepmc.org/abstract/MED/29146642" TargetMode="External"/><Relationship Id="rId11881" Type="http://schemas.openxmlformats.org/officeDocument/2006/relationships/hyperlink" Target="https://academic.oup.com/bjd/article-abstract/161/3/707/6642168?redirectedFrom=fulltext" TargetMode="External"/><Relationship Id="rId1940" Type="http://schemas.openxmlformats.org/officeDocument/2006/relationships/hyperlink" Target="https://pubmed.ncbi.nlm.nih.gov/28346655" TargetMode="External"/><Relationship Id="rId8553" Type="http://schemas.openxmlformats.org/officeDocument/2006/relationships/hyperlink" Target="https://academic.oup.com/hmg/article/22/23/4841/1159693" TargetMode="External"/><Relationship Id="rId9604" Type="http://schemas.openxmlformats.org/officeDocument/2006/relationships/hyperlink" Target="https://europepmc.org/abstract/MED/20132723" TargetMode="External"/><Relationship Id="rId10483" Type="http://schemas.openxmlformats.org/officeDocument/2006/relationships/hyperlink" Target="https://linkinghub.elsevier.com/retrieve/pii/S0022-202X(17)31438-0" TargetMode="External"/><Relationship Id="rId11534" Type="http://schemas.openxmlformats.org/officeDocument/2006/relationships/hyperlink" Target="https://academic.oup.com/bjd/article-abstract/159/3/755/6641584?redirectedFrom=fulltext" TargetMode="External"/><Relationship Id="rId7155" Type="http://schemas.openxmlformats.org/officeDocument/2006/relationships/hyperlink" Target="https://academic.oup.com/bjd/article-abstract/178/6/1235/6687645?redirectedFrom=fulltext" TargetMode="External"/><Relationship Id="rId8206" Type="http://schemas.openxmlformats.org/officeDocument/2006/relationships/hyperlink" Target="https://linkinghub.elsevier.com/retrieve/pii/S0022-202X(15)41245-X" TargetMode="External"/><Relationship Id="rId10136" Type="http://schemas.openxmlformats.org/officeDocument/2006/relationships/hyperlink" Target="https://www.clinicalkey.com/content/playBy/pii?v=S0923-1811(07)00252-6" TargetMode="External"/><Relationship Id="rId3765" Type="http://schemas.openxmlformats.org/officeDocument/2006/relationships/hyperlink" Target="https://pubmed.ncbi.nlm.nih.gov/23507695" TargetMode="External"/><Relationship Id="rId4816" Type="http://schemas.openxmlformats.org/officeDocument/2006/relationships/hyperlink" Target="https://pubmed.ncbi.nlm.nih.gov/24782349" TargetMode="External"/><Relationship Id="rId686" Type="http://schemas.openxmlformats.org/officeDocument/2006/relationships/hyperlink" Target="https://pubmed.ncbi.nlm.nih.gov/1838324" TargetMode="External"/><Relationship Id="rId2367" Type="http://schemas.openxmlformats.org/officeDocument/2006/relationships/hyperlink" Target="https://pubmed.ncbi.nlm.nih.gov/32652611" TargetMode="External"/><Relationship Id="rId3418" Type="http://schemas.openxmlformats.org/officeDocument/2006/relationships/hyperlink" Target="https://pubmed.ncbi.nlm.nih.gov/34916493" TargetMode="External"/><Relationship Id="rId339" Type="http://schemas.openxmlformats.org/officeDocument/2006/relationships/hyperlink" Target="https://pubmed.ncbi.nlm.nih.gov/16856801" TargetMode="External"/><Relationship Id="rId6988" Type="http://schemas.openxmlformats.org/officeDocument/2006/relationships/hyperlink" Target="https://core.ac.uk/reader/76970101?utm_source=linkout" TargetMode="External"/><Relationship Id="rId9461" Type="http://schemas.openxmlformats.org/officeDocument/2006/relationships/hyperlink" Target="https://academic.oup.com/bjd/article-abstract/165/5/1124/6644014?redirectedFrom=fulltext" TargetMode="External"/><Relationship Id="rId8063" Type="http://schemas.openxmlformats.org/officeDocument/2006/relationships/hyperlink" Target="https://academic.oup.com/ced/article/47/7/1399/6692919" TargetMode="External"/><Relationship Id="rId9114" Type="http://schemas.openxmlformats.org/officeDocument/2006/relationships/hyperlink" Target="https://medicaljournalssweden.se/actadv/article/view/9042" TargetMode="External"/><Relationship Id="rId11391" Type="http://schemas.openxmlformats.org/officeDocument/2006/relationships/hyperlink" Target="https://linkinghub.elsevier.com/retrieve/pii/S0190-9622(82)80302-2" TargetMode="External"/><Relationship Id="rId12442" Type="http://schemas.openxmlformats.org/officeDocument/2006/relationships/hyperlink" Target="https://linkinghub.elsevier.com/retrieve/pii/S0950-3579(94)80020-0" TargetMode="External"/><Relationship Id="rId820" Type="http://schemas.openxmlformats.org/officeDocument/2006/relationships/hyperlink" Target="https://pubmed.ncbi.nlm.nih.gov/26226355" TargetMode="External"/><Relationship Id="rId1450" Type="http://schemas.openxmlformats.org/officeDocument/2006/relationships/hyperlink" Target="https://pubmed.ncbi.nlm.nih.gov/24018636" TargetMode="External"/><Relationship Id="rId2501" Type="http://schemas.openxmlformats.org/officeDocument/2006/relationships/hyperlink" Target="https://pubmed.ncbi.nlm.nih.gov/9506230" TargetMode="External"/><Relationship Id="rId11044" Type="http://schemas.openxmlformats.org/officeDocument/2006/relationships/hyperlink" Target="https://www.liebertpub.com/doi/10.1097/DER.0000000000000389?url_ver=Z39.88-2003&amp;rfr_id=ori:rid:crossref.org&amp;rfr_dat=cr_pub%20%200pubmed" TargetMode="External"/><Relationship Id="rId1103" Type="http://schemas.openxmlformats.org/officeDocument/2006/relationships/hyperlink" Target="https://pubmed.ncbi.nlm.nih.gov/32936291" TargetMode="External"/><Relationship Id="rId4673" Type="http://schemas.openxmlformats.org/officeDocument/2006/relationships/hyperlink" Target="https://pubmed.ncbi.nlm.nih.gov/22738411" TargetMode="External"/><Relationship Id="rId5724" Type="http://schemas.openxmlformats.org/officeDocument/2006/relationships/hyperlink" Target="https://pubmed.ncbi.nlm.nih.gov/30358890" TargetMode="External"/><Relationship Id="rId3275" Type="http://schemas.openxmlformats.org/officeDocument/2006/relationships/hyperlink" Target="https://pubmed.ncbi.nlm.nih.gov/21806603" TargetMode="External"/><Relationship Id="rId4326" Type="http://schemas.openxmlformats.org/officeDocument/2006/relationships/hyperlink" Target="https://pubmed.ncbi.nlm.nih.gov/37330717" TargetMode="External"/><Relationship Id="rId7896" Type="http://schemas.openxmlformats.org/officeDocument/2006/relationships/hyperlink" Target="https://trialsjournal.biomedcentral.com/articles/10.1186/1745-6215-8-3" TargetMode="External"/><Relationship Id="rId8947" Type="http://schemas.openxmlformats.org/officeDocument/2006/relationships/hyperlink" Target="https://www.nature.com/articles/s41590-018-0295-8" TargetMode="External"/><Relationship Id="rId196" Type="http://schemas.openxmlformats.org/officeDocument/2006/relationships/hyperlink" Target="https://pubmed.ncbi.nlm.nih.gov/24547714" TargetMode="External"/><Relationship Id="rId6498" Type="http://schemas.openxmlformats.org/officeDocument/2006/relationships/hyperlink" Target="https://linkinghub.elsevier.com/retrieve/pii/S0022-202X(18)32790-8" TargetMode="External"/><Relationship Id="rId7549" Type="http://schemas.openxmlformats.org/officeDocument/2006/relationships/hyperlink" Target="https://www.nature.com/articles/ncomms8741" TargetMode="External"/><Relationship Id="rId10877" Type="http://schemas.openxmlformats.org/officeDocument/2006/relationships/hyperlink" Target="https://academic.oup.com/ced/article-abstract/8/5/477/6630889?redirectedFrom=fulltext" TargetMode="External"/><Relationship Id="rId11928" Type="http://schemas.openxmlformats.org/officeDocument/2006/relationships/hyperlink" Target="https://onlinelibrary.wiley.com/doi/10.1111/jan.13378" TargetMode="External"/><Relationship Id="rId330" Type="http://schemas.openxmlformats.org/officeDocument/2006/relationships/hyperlink" Target="https://pubmed.ncbi.nlm.nih.gov/16634904" TargetMode="External"/><Relationship Id="rId2011" Type="http://schemas.openxmlformats.org/officeDocument/2006/relationships/hyperlink" Target="https://pubmed.ncbi.nlm.nih.gov/9192321" TargetMode="External"/><Relationship Id="rId4183" Type="http://schemas.openxmlformats.org/officeDocument/2006/relationships/hyperlink" Target="https://pubmed.ncbi.nlm.nih.gov/28499079" TargetMode="External"/><Relationship Id="rId5581" Type="http://schemas.openxmlformats.org/officeDocument/2006/relationships/hyperlink" Target="https://pubmed.ncbi.nlm.nih.gov/29441548" TargetMode="External"/><Relationship Id="rId6632" Type="http://schemas.openxmlformats.org/officeDocument/2006/relationships/hyperlink" Target="https://www.nature.com/articles/492S64a" TargetMode="External"/><Relationship Id="rId5234" Type="http://schemas.openxmlformats.org/officeDocument/2006/relationships/hyperlink" Target="https://pubmed.ncbi.nlm.nih.gov/18799611" TargetMode="External"/><Relationship Id="rId9855" Type="http://schemas.openxmlformats.org/officeDocument/2006/relationships/hyperlink" Target="https://www.nature.com/articles/ng.694" TargetMode="External"/><Relationship Id="rId11785" Type="http://schemas.openxmlformats.org/officeDocument/2006/relationships/hyperlink" Target="https://academic.oup.com/ced/article-abstract/41/1/43/6623141?redirectedFrom=fulltext" TargetMode="External"/><Relationship Id="rId69" Type="http://schemas.openxmlformats.org/officeDocument/2006/relationships/hyperlink" Target="https://pubmed.ncbi.nlm.nih.gov/32800173" TargetMode="External"/><Relationship Id="rId1844" Type="http://schemas.openxmlformats.org/officeDocument/2006/relationships/hyperlink" Target="https://pubmed.ncbi.nlm.nih.gov/12914598" TargetMode="External"/><Relationship Id="rId8457" Type="http://schemas.openxmlformats.org/officeDocument/2006/relationships/hyperlink" Target="https://academic.oup.com/bjd/article/181/5/895/6602241" TargetMode="External"/><Relationship Id="rId9508" Type="http://schemas.openxmlformats.org/officeDocument/2006/relationships/hyperlink" Target="https://www.tandfonline.com/doi/full/10.1517/14712598.4.6.975" TargetMode="External"/><Relationship Id="rId10387" Type="http://schemas.openxmlformats.org/officeDocument/2006/relationships/hyperlink" Target="https://onlinelibrary.wiley.com/resolve/openurl?genre=article&amp;sid=nlm:pubmed&amp;issn=0105-1873&amp;date=1994&amp;volume=30&amp;issue=5&amp;spage=302" TargetMode="External"/><Relationship Id="rId11438" Type="http://schemas.openxmlformats.org/officeDocument/2006/relationships/hyperlink" Target="https://onlinelibrary.wiley.com/doi/10.1111/j.1600-0536.2009.01653.x" TargetMode="External"/><Relationship Id="rId7059" Type="http://schemas.openxmlformats.org/officeDocument/2006/relationships/hyperlink" Target="https://onlinelibrary.wiley.com/doi/10.1002/clt2.12299" TargetMode="External"/><Relationship Id="rId3669" Type="http://schemas.openxmlformats.org/officeDocument/2006/relationships/hyperlink" Target="https://pubmed.ncbi.nlm.nih.gov/23574487" TargetMode="External"/><Relationship Id="rId7540" Type="http://schemas.openxmlformats.org/officeDocument/2006/relationships/hyperlink" Target="https://academic.oup.com/rheumatology/article/55/6/1047/1744675" TargetMode="External"/><Relationship Id="rId5091" Type="http://schemas.openxmlformats.org/officeDocument/2006/relationships/hyperlink" Target="https://pubmed.ncbi.nlm.nih.gov/7741751" TargetMode="External"/><Relationship Id="rId6142" Type="http://schemas.openxmlformats.org/officeDocument/2006/relationships/hyperlink" Target="https://pubmed.ncbi.nlm.nih.gov/7963242" TargetMode="External"/><Relationship Id="rId10521" Type="http://schemas.openxmlformats.org/officeDocument/2006/relationships/hyperlink" Target="https://onlinelibrary.wiley.com/doi/10.1111/j.1365-4632.2010.04416.x" TargetMode="External"/><Relationship Id="rId2752" Type="http://schemas.openxmlformats.org/officeDocument/2006/relationships/hyperlink" Target="https://pubmed.ncbi.nlm.nih.gov/24279917" TargetMode="External"/><Relationship Id="rId3803" Type="http://schemas.openxmlformats.org/officeDocument/2006/relationships/hyperlink" Target="https://pubmed.ncbi.nlm.nih.gov/19120338" TargetMode="External"/><Relationship Id="rId9365" Type="http://schemas.openxmlformats.org/officeDocument/2006/relationships/hyperlink" Target="https://www.tandfonline.com/doi/full/10.1080/09546634.2020.1724250" TargetMode="External"/><Relationship Id="rId11295" Type="http://schemas.openxmlformats.org/officeDocument/2006/relationships/hyperlink" Target="https://academic.oup.com/bjd/article-abstract/141/6/1076/6687001?redirectedFrom=fulltext" TargetMode="External"/><Relationship Id="rId12346" Type="http://schemas.openxmlformats.org/officeDocument/2006/relationships/hyperlink" Target="https://linkinghub.elsevier.com/retrieve/pii/0278-6915(92)90153-C" TargetMode="External"/><Relationship Id="rId724" Type="http://schemas.openxmlformats.org/officeDocument/2006/relationships/hyperlink" Target="https://pubmed.ncbi.nlm.nih.gov/35833942" TargetMode="External"/><Relationship Id="rId1354" Type="http://schemas.openxmlformats.org/officeDocument/2006/relationships/hyperlink" Target="https://pubmed.ncbi.nlm.nih.gov/31025714" TargetMode="External"/><Relationship Id="rId2405" Type="http://schemas.openxmlformats.org/officeDocument/2006/relationships/hyperlink" Target="https://pubmed.ncbi.nlm.nih.gov/20485160" TargetMode="External"/><Relationship Id="rId5975" Type="http://schemas.openxmlformats.org/officeDocument/2006/relationships/hyperlink" Target="https://pubmed.ncbi.nlm.nih.gov/16033403" TargetMode="External"/><Relationship Id="rId9018" Type="http://schemas.openxmlformats.org/officeDocument/2006/relationships/hyperlink" Target="https://academic.oup.com/bjd/article/174/2/257/6616764" TargetMode="External"/><Relationship Id="rId60" Type="http://schemas.openxmlformats.org/officeDocument/2006/relationships/hyperlink" Target="https://pubmed.ncbi.nlm.nih.gov/34190957" TargetMode="External"/><Relationship Id="rId1007" Type="http://schemas.openxmlformats.org/officeDocument/2006/relationships/hyperlink" Target="https://pubmed.ncbi.nlm.nih.gov/16965440" TargetMode="External"/><Relationship Id="rId4577" Type="http://schemas.openxmlformats.org/officeDocument/2006/relationships/hyperlink" Target="https://pubmed.ncbi.nlm.nih.gov/2531255" TargetMode="External"/><Relationship Id="rId5628" Type="http://schemas.openxmlformats.org/officeDocument/2006/relationships/hyperlink" Target="https://pubmed.ncbi.nlm.nih.gov/11570526" TargetMode="External"/><Relationship Id="rId3179" Type="http://schemas.openxmlformats.org/officeDocument/2006/relationships/hyperlink" Target="https://pubmed.ncbi.nlm.nih.gov/16844540" TargetMode="External"/><Relationship Id="rId7050" Type="http://schemas.openxmlformats.org/officeDocument/2006/relationships/hyperlink" Target="https://onlinelibrary.wiley.com/resolve/openurl?genre=article&amp;sid=nlm:pubmed&amp;issn=0105-1873&amp;date=1993&amp;volume=28&amp;issue=1&amp;spage=40" TargetMode="External"/><Relationship Id="rId8101" Type="http://schemas.openxmlformats.org/officeDocument/2006/relationships/hyperlink" Target="https://academic.oup.com/bjd/article-abstract/179/6/1277/6731035?redirectedFrom=fulltext" TargetMode="External"/><Relationship Id="rId10031" Type="http://schemas.openxmlformats.org/officeDocument/2006/relationships/hyperlink" Target="https://linkinghub.elsevier.com/retrieve/pii/S0022-202X(20)31573-6" TargetMode="External"/><Relationship Id="rId581" Type="http://schemas.openxmlformats.org/officeDocument/2006/relationships/hyperlink" Target="https://pubmed.ncbi.nlm.nih.gov/34474712" TargetMode="External"/><Relationship Id="rId2262" Type="http://schemas.openxmlformats.org/officeDocument/2006/relationships/hyperlink" Target="https://pubmed.ncbi.nlm.nih.gov/18774391" TargetMode="External"/><Relationship Id="rId3660" Type="http://schemas.openxmlformats.org/officeDocument/2006/relationships/hyperlink" Target="https://pubmed.ncbi.nlm.nih.gov/25819300" TargetMode="External"/><Relationship Id="rId4711" Type="http://schemas.openxmlformats.org/officeDocument/2006/relationships/hyperlink" Target="https://pubmed.ncbi.nlm.nih.gov/15327559" TargetMode="External"/><Relationship Id="rId234" Type="http://schemas.openxmlformats.org/officeDocument/2006/relationships/hyperlink" Target="https://pubmed.ncbi.nlm.nih.gov/21929536" TargetMode="External"/><Relationship Id="rId3313" Type="http://schemas.openxmlformats.org/officeDocument/2006/relationships/hyperlink" Target="https://pubmed.ncbi.nlm.nih.gov/12472543" TargetMode="External"/><Relationship Id="rId6883" Type="http://schemas.openxmlformats.org/officeDocument/2006/relationships/hyperlink" Target="https://academic.oup.com/bjd/article-abstract/127/S41/21/6686294?redirectedFrom=fulltext" TargetMode="External"/><Relationship Id="rId7934" Type="http://schemas.openxmlformats.org/officeDocument/2006/relationships/hyperlink" Target="https://www.tandfonline.com/doi/full/10.1586/1744666X.1.2.257" TargetMode="External"/><Relationship Id="rId5485" Type="http://schemas.openxmlformats.org/officeDocument/2006/relationships/hyperlink" Target="https://pubmed.ncbi.nlm.nih.gov/35020911" TargetMode="External"/><Relationship Id="rId6536" Type="http://schemas.openxmlformats.org/officeDocument/2006/relationships/hyperlink" Target="https://onlinelibrary.wiley.com/doi/10.1111/jdv.12997" TargetMode="External"/><Relationship Id="rId10915" Type="http://schemas.openxmlformats.org/officeDocument/2006/relationships/hyperlink" Target="https://academic.oup.com/ced/article-abstract/41/8/864/6621635?redirectedFrom=fulltext" TargetMode="External"/><Relationship Id="rId4087" Type="http://schemas.openxmlformats.org/officeDocument/2006/relationships/hyperlink" Target="https://pubmed.ncbi.nlm.nih.gov/7821021" TargetMode="External"/><Relationship Id="rId5138" Type="http://schemas.openxmlformats.org/officeDocument/2006/relationships/hyperlink" Target="https://pubmed.ncbi.nlm.nih.gov/3416594" TargetMode="External"/><Relationship Id="rId9759" Type="http://schemas.openxmlformats.org/officeDocument/2006/relationships/hyperlink" Target="https://academic.oup.com/bjd/article/183/6/981/6600158" TargetMode="External"/><Relationship Id="rId1748" Type="http://schemas.openxmlformats.org/officeDocument/2006/relationships/hyperlink" Target="https://pubmed.ncbi.nlm.nih.gov/30013973" TargetMode="External"/><Relationship Id="rId11689" Type="http://schemas.openxmlformats.org/officeDocument/2006/relationships/hyperlink" Target="https://europepmc.org/abstract/MED/34764162" TargetMode="External"/><Relationship Id="rId3170" Type="http://schemas.openxmlformats.org/officeDocument/2006/relationships/hyperlink" Target="https://pubmed.ncbi.nlm.nih.gov/18794471" TargetMode="External"/><Relationship Id="rId4221" Type="http://schemas.openxmlformats.org/officeDocument/2006/relationships/hyperlink" Target="https://pubmed.ncbi.nlm.nih.gov/20586834" TargetMode="External"/><Relationship Id="rId6393" Type="http://schemas.openxmlformats.org/officeDocument/2006/relationships/hyperlink" Target="https://pubmed.ncbi.nlm.nih.gov/25224465" TargetMode="External"/><Relationship Id="rId7791" Type="http://schemas.openxmlformats.org/officeDocument/2006/relationships/hyperlink" Target="https://academic.oup.com/bjd/article-abstract/173/2/623/6616406?redirectedFrom=fulltext" TargetMode="External"/><Relationship Id="rId8842" Type="http://schemas.openxmlformats.org/officeDocument/2006/relationships/hyperlink" Target="https://linkinghub.elsevier.com/retrieve/pii/S0022-202X(23)02068-7" TargetMode="External"/><Relationship Id="rId10772" Type="http://schemas.openxmlformats.org/officeDocument/2006/relationships/hyperlink" Target="https://onlinelibrary.wiley.com/resolve/openurl?genre=article&amp;sid=nlm:pubmed&amp;issn=0105-1873&amp;date=2002&amp;volume=47&amp;issue=6&amp;spage=337" TargetMode="External"/><Relationship Id="rId11823" Type="http://schemas.openxmlformats.org/officeDocument/2006/relationships/hyperlink" Target="https://academic.oup.com/ced/article-abstract/27/1/40/6626141?redirectedFrom=fulltext" TargetMode="External"/><Relationship Id="rId6046" Type="http://schemas.openxmlformats.org/officeDocument/2006/relationships/hyperlink" Target="https://pubmed.ncbi.nlm.nih.gov/10684384" TargetMode="External"/><Relationship Id="rId7444" Type="http://schemas.openxmlformats.org/officeDocument/2006/relationships/hyperlink" Target="https://academic.oup.com/bjd/article/185/1/80/6600367" TargetMode="External"/><Relationship Id="rId10425" Type="http://schemas.openxmlformats.org/officeDocument/2006/relationships/hyperlink" Target="https://academic.oup.com/bjd/article/188/5/682/7019682" TargetMode="External"/><Relationship Id="rId975" Type="http://schemas.openxmlformats.org/officeDocument/2006/relationships/hyperlink" Target="https://pubmed.ncbi.nlm.nih.gov/25641024" TargetMode="External"/><Relationship Id="rId2656" Type="http://schemas.openxmlformats.org/officeDocument/2006/relationships/hyperlink" Target="https://pubmed.ncbi.nlm.nih.gov/28581214" TargetMode="External"/><Relationship Id="rId3707" Type="http://schemas.openxmlformats.org/officeDocument/2006/relationships/hyperlink" Target="https://pubmed.ncbi.nlm.nih.gov/33725371" TargetMode="External"/><Relationship Id="rId9269" Type="http://schemas.openxmlformats.org/officeDocument/2006/relationships/hyperlink" Target="https://academic.oup.com/ced/article-abstract/24/3/232/6627717?redirectedFrom=fulltext" TargetMode="External"/><Relationship Id="rId11199" Type="http://schemas.openxmlformats.org/officeDocument/2006/relationships/hyperlink" Target="https://journals.sagepub.com/doi/10.1177/0272989X07300428?url_ver=Z39.88-2003&amp;rfr_id=ori:rid:crossref.org&amp;rfr_dat=cr_pub%20%200pubmed" TargetMode="External"/><Relationship Id="rId628" Type="http://schemas.openxmlformats.org/officeDocument/2006/relationships/hyperlink" Target="https://pubmed.ncbi.nlm.nih.gov/21168996" TargetMode="External"/><Relationship Id="rId1258" Type="http://schemas.openxmlformats.org/officeDocument/2006/relationships/hyperlink" Target="https://pubmed.ncbi.nlm.nih.gov/18973394" TargetMode="External"/><Relationship Id="rId2309" Type="http://schemas.openxmlformats.org/officeDocument/2006/relationships/hyperlink" Target="https://pubmed.ncbi.nlm.nih.gov/11260183" TargetMode="External"/><Relationship Id="rId5879" Type="http://schemas.openxmlformats.org/officeDocument/2006/relationships/hyperlink" Target="https://pubmed.ncbi.nlm.nih.gov/22627909" TargetMode="External"/><Relationship Id="rId9750" Type="http://schemas.openxmlformats.org/officeDocument/2006/relationships/hyperlink" Target="https://europepmc.org/abstract/MED/32936291" TargetMode="External"/><Relationship Id="rId8352" Type="http://schemas.openxmlformats.org/officeDocument/2006/relationships/hyperlink" Target="https://onlinelibrary.wiley.com/resolve/openurl?genre=article&amp;sid=nlm:pubmed&amp;issn=0007-0963&amp;date=1997&amp;volume=136&amp;issue=5&amp;spage=666" TargetMode="External"/><Relationship Id="rId9403" Type="http://schemas.openxmlformats.org/officeDocument/2006/relationships/hyperlink" Target="https://academic.oup.com/bjd/article-abstract/177/3/828/6673280?redirectedFrom=fulltext" TargetMode="External"/><Relationship Id="rId11680" Type="http://schemas.openxmlformats.org/officeDocument/2006/relationships/hyperlink" Target="https://www.cambridge.org/core/product/identifier/S1463423622000342/type/journal_article" TargetMode="External"/><Relationship Id="rId8005" Type="http://schemas.openxmlformats.org/officeDocument/2006/relationships/hyperlink" Target="https://academic.oup.com/bjd/article-abstract/140/1/109/6691478?redirectedFrom=fulltext" TargetMode="External"/><Relationship Id="rId10282" Type="http://schemas.openxmlformats.org/officeDocument/2006/relationships/hyperlink" Target="https://academic.oup.com/bjd/article-abstract/178/4/980/6602490?redirectedFrom=fulltext" TargetMode="External"/><Relationship Id="rId11333" Type="http://schemas.openxmlformats.org/officeDocument/2006/relationships/hyperlink" Target="https://onlinelibrary.wiley.com/resolve/openurl?genre=article&amp;sid=nlm:pubmed&amp;issn=0105-1873&amp;date=1993&amp;volume=29&amp;issue=2&amp;spage=84" TargetMode="External"/><Relationship Id="rId4962" Type="http://schemas.openxmlformats.org/officeDocument/2006/relationships/hyperlink" Target="https://pubmed.ncbi.nlm.nih.gov/16882673" TargetMode="External"/><Relationship Id="rId3564" Type="http://schemas.openxmlformats.org/officeDocument/2006/relationships/hyperlink" Target="https://pubmed.ncbi.nlm.nih.gov/8425970" TargetMode="External"/><Relationship Id="rId4615" Type="http://schemas.openxmlformats.org/officeDocument/2006/relationships/hyperlink" Target="https://pubmed.ncbi.nlm.nih.gov/6692583" TargetMode="External"/><Relationship Id="rId485" Type="http://schemas.openxmlformats.org/officeDocument/2006/relationships/hyperlink" Target="https://pubmed.ncbi.nlm.nih.gov/8547030" TargetMode="External"/><Relationship Id="rId2166" Type="http://schemas.openxmlformats.org/officeDocument/2006/relationships/hyperlink" Target="https://pubmed.ncbi.nlm.nih.gov/27525380" TargetMode="External"/><Relationship Id="rId3217" Type="http://schemas.openxmlformats.org/officeDocument/2006/relationships/hyperlink" Target="https://pubmed.ncbi.nlm.nih.gov/10583146" TargetMode="External"/><Relationship Id="rId6787" Type="http://schemas.openxmlformats.org/officeDocument/2006/relationships/hyperlink" Target="https://academic.oup.com/ced/article-abstract/27/3/177/6626132?redirectedFrom=fulltext" TargetMode="External"/><Relationship Id="rId7838" Type="http://schemas.openxmlformats.org/officeDocument/2006/relationships/hyperlink" Target="https://academic.oup.com/bjd/article-abstract/166/4/705/6613597?redirectedFrom=fulltext" TargetMode="External"/><Relationship Id="rId138" Type="http://schemas.openxmlformats.org/officeDocument/2006/relationships/hyperlink" Target="https://pubmed.ncbi.nlm.nih.gov/27013376" TargetMode="External"/><Relationship Id="rId5389" Type="http://schemas.openxmlformats.org/officeDocument/2006/relationships/hyperlink" Target="https://pubmed.ncbi.nlm.nih.gov/9135619" TargetMode="External"/><Relationship Id="rId9260" Type="http://schemas.openxmlformats.org/officeDocument/2006/relationships/hyperlink" Target="https://onlinelibrary.wiley.com/resolve/openurl?genre=article&amp;sid=nlm:pubmed&amp;issn=0906-6705&amp;date=2000&amp;volume=9&amp;issue=5&amp;spage=323" TargetMode="External"/><Relationship Id="rId10819" Type="http://schemas.openxmlformats.org/officeDocument/2006/relationships/hyperlink" Target="https://onlinelibrary.wiley.com/resolve/openurl?genre=article&amp;sid=nlm:pubmed&amp;issn=0105-1873&amp;date=1993&amp;volume=29&amp;issue=5&amp;spage=241" TargetMode="External"/><Relationship Id="rId11190" Type="http://schemas.openxmlformats.org/officeDocument/2006/relationships/hyperlink" Target="https://onlinelibrary.wiley.com/doi/10.1111/j.1600-0536.2007.01264.x" TargetMode="External"/><Relationship Id="rId12241" Type="http://schemas.openxmlformats.org/officeDocument/2006/relationships/hyperlink" Target="https://onlinelibrary.wiley.com/resolve/openurl?genre=article&amp;sid=nlm:pubmed&amp;issn=0260-437X&amp;date=1999&amp;volume=19&amp;issue=4&amp;spage=255" TargetMode="External"/><Relationship Id="rId2300" Type="http://schemas.openxmlformats.org/officeDocument/2006/relationships/hyperlink" Target="https://pubmed.ncbi.nlm.nih.gov/12932268" TargetMode="External"/><Relationship Id="rId1999" Type="http://schemas.openxmlformats.org/officeDocument/2006/relationships/hyperlink" Target="https://pubmed.ncbi.nlm.nih.gov/12474609" TargetMode="External"/><Relationship Id="rId4472" Type="http://schemas.openxmlformats.org/officeDocument/2006/relationships/hyperlink" Target="https://pubmed.ncbi.nlm.nih.gov/17300226" TargetMode="External"/><Relationship Id="rId5870" Type="http://schemas.openxmlformats.org/officeDocument/2006/relationships/hyperlink" Target="https://pubmed.ncbi.nlm.nih.gov/21997384" TargetMode="External"/><Relationship Id="rId6921" Type="http://schemas.openxmlformats.org/officeDocument/2006/relationships/hyperlink" Target="https://linkinghub.elsevier.com/retrieve/pii/S0022-202X(88)91308-5" TargetMode="External"/><Relationship Id="rId3074" Type="http://schemas.openxmlformats.org/officeDocument/2006/relationships/hyperlink" Target="https://pubmed.ncbi.nlm.nih.gov/29980703" TargetMode="External"/><Relationship Id="rId4125" Type="http://schemas.openxmlformats.org/officeDocument/2006/relationships/hyperlink" Target="https://pubmed.ncbi.nlm.nih.gov/37991774" TargetMode="External"/><Relationship Id="rId5523" Type="http://schemas.openxmlformats.org/officeDocument/2006/relationships/hyperlink" Target="https://pubmed.ncbi.nlm.nih.gov/25439527" TargetMode="External"/><Relationship Id="rId7695" Type="http://schemas.openxmlformats.org/officeDocument/2006/relationships/hyperlink" Target="https://www.clinicalkey.com/content/playBy/pii?v=S0895-4356(19)30592-X" TargetMode="External"/><Relationship Id="rId8746" Type="http://schemas.openxmlformats.org/officeDocument/2006/relationships/hyperlink" Target="https://linkinghub.elsevier.com/retrieve/pii/S0091-6749(06)01592-2" TargetMode="External"/><Relationship Id="rId10676" Type="http://schemas.openxmlformats.org/officeDocument/2006/relationships/hyperlink" Target="https://linkinghub.elsevier.com/retrieve/pii/S0006291X03001864" TargetMode="External"/><Relationship Id="rId11727" Type="http://schemas.openxmlformats.org/officeDocument/2006/relationships/hyperlink" Target="https://linkinghub.elsevier.com/retrieve/pii/S2093-7911(14)00050-X" TargetMode="External"/><Relationship Id="rId6297" Type="http://schemas.openxmlformats.org/officeDocument/2006/relationships/hyperlink" Target="https://pubmed.ncbi.nlm.nih.gov/3365964" TargetMode="External"/><Relationship Id="rId7348" Type="http://schemas.openxmlformats.org/officeDocument/2006/relationships/hyperlink" Target="https://academic.oup.com/ced/article-abstract/39/5/577/6620952?redirectedFrom=fulltext" TargetMode="External"/><Relationship Id="rId10329" Type="http://schemas.openxmlformats.org/officeDocument/2006/relationships/hyperlink" Target="https://onlinelibrary.wiley.com/resolve/openurl?genre=article&amp;sid=nlm:pubmed&amp;issn=0105-1873&amp;date=2002&amp;volume=47&amp;issue=2&amp;spage=122" TargetMode="External"/><Relationship Id="rId3958" Type="http://schemas.openxmlformats.org/officeDocument/2006/relationships/hyperlink" Target="https://pubmed.ncbi.nlm.nih.gov/9655315" TargetMode="External"/><Relationship Id="rId879" Type="http://schemas.openxmlformats.org/officeDocument/2006/relationships/hyperlink" Target="https://pubmed.ncbi.nlm.nih.gov/36657764" TargetMode="External"/><Relationship Id="rId5380" Type="http://schemas.openxmlformats.org/officeDocument/2006/relationships/hyperlink" Target="https://pubmed.ncbi.nlm.nih.gov/9602897" TargetMode="External"/><Relationship Id="rId6431" Type="http://schemas.openxmlformats.org/officeDocument/2006/relationships/hyperlink" Target="https://academic.oup.com/ced/article/47/6/1174/6693043" TargetMode="External"/><Relationship Id="rId10810" Type="http://schemas.openxmlformats.org/officeDocument/2006/relationships/hyperlink" Target="https://onlinelibrary.wiley.com/resolve/openurl?genre=article&amp;sid=nlm:pubmed&amp;issn=0105-1873&amp;date=1995&amp;volume=32&amp;issue=3&amp;spage=175" TargetMode="External"/><Relationship Id="rId5033" Type="http://schemas.openxmlformats.org/officeDocument/2006/relationships/hyperlink" Target="https://pubmed.ncbi.nlm.nih.gov/11205413" TargetMode="External"/><Relationship Id="rId1990" Type="http://schemas.openxmlformats.org/officeDocument/2006/relationships/hyperlink" Target="https://pubmed.ncbi.nlm.nih.gov/16685656" TargetMode="External"/><Relationship Id="rId8256" Type="http://schemas.openxmlformats.org/officeDocument/2006/relationships/hyperlink" Target="https://onlinelibrary.wiley.com/doi/10.1111/jdv.17230" TargetMode="External"/><Relationship Id="rId9654" Type="http://schemas.openxmlformats.org/officeDocument/2006/relationships/hyperlink" Target="https://www.tandfonline.com/doi/full/10.1080/09546634.2022.2038361" TargetMode="External"/><Relationship Id="rId11584" Type="http://schemas.openxmlformats.org/officeDocument/2006/relationships/hyperlink" Target="https://link.springer.com/article/10.2165/00063030-199809010-00004" TargetMode="External"/><Relationship Id="rId1643" Type="http://schemas.openxmlformats.org/officeDocument/2006/relationships/hyperlink" Target="https://pubmed.ncbi.nlm.nih.gov/10354028" TargetMode="External"/><Relationship Id="rId9307" Type="http://schemas.openxmlformats.org/officeDocument/2006/relationships/hyperlink" Target="https://linkinghub.elsevier.com/retrieve/pii/S0022-202X(15)42531-X" TargetMode="External"/><Relationship Id="rId10186" Type="http://schemas.openxmlformats.org/officeDocument/2006/relationships/hyperlink" Target="https://linkinghub.elsevier.com/retrieve/pii/S0140-6736(87)92642-0" TargetMode="External"/><Relationship Id="rId11237" Type="http://schemas.openxmlformats.org/officeDocument/2006/relationships/hyperlink" Target="https://onlinelibrary.wiley.com/doi/10.1111/j.0105-1873.2004.0396i.x" TargetMode="External"/><Relationship Id="rId4866" Type="http://schemas.openxmlformats.org/officeDocument/2006/relationships/hyperlink" Target="https://pubmed.ncbi.nlm.nih.gov/23039007" TargetMode="External"/><Relationship Id="rId5917" Type="http://schemas.openxmlformats.org/officeDocument/2006/relationships/hyperlink" Target="https://pubmed.ncbi.nlm.nih.gov/18522488" TargetMode="External"/><Relationship Id="rId3468" Type="http://schemas.openxmlformats.org/officeDocument/2006/relationships/hyperlink" Target="https://pubmed.ncbi.nlm.nih.gov/28386916" TargetMode="External"/><Relationship Id="rId4519" Type="http://schemas.openxmlformats.org/officeDocument/2006/relationships/hyperlink" Target="https://pubmed.ncbi.nlm.nih.gov/9506228" TargetMode="External"/><Relationship Id="rId10320" Type="http://schemas.openxmlformats.org/officeDocument/2006/relationships/hyperlink" Target="https://onlinelibrary.wiley.com/resolve/openurl?genre=article&amp;sid=nlm:pubmed&amp;issn=0105-1873&amp;date=2003&amp;volume=48&amp;issue=4&amp;spage=224" TargetMode="External"/><Relationship Id="rId389" Type="http://schemas.openxmlformats.org/officeDocument/2006/relationships/hyperlink" Target="https://pubmed.ncbi.nlm.nih.gov/12745850" TargetMode="External"/><Relationship Id="rId870" Type="http://schemas.openxmlformats.org/officeDocument/2006/relationships/hyperlink" Target="https://pubmed.ncbi.nlm.nih.gov/15241359" TargetMode="External"/><Relationship Id="rId2551" Type="http://schemas.openxmlformats.org/officeDocument/2006/relationships/hyperlink" Target="https://pubmed.ncbi.nlm.nih.gov/34862606" TargetMode="External"/><Relationship Id="rId9164" Type="http://schemas.openxmlformats.org/officeDocument/2006/relationships/hyperlink" Target="https://www.clinicalkey.com/content/playBy/pii?v=S0190-9622(08)00208-9" TargetMode="External"/><Relationship Id="rId11094" Type="http://schemas.openxmlformats.org/officeDocument/2006/relationships/hyperlink" Target="https://onlinelibrary.wiley.com/doi/10.1111/cod.12255" TargetMode="External"/><Relationship Id="rId12492" Type="http://schemas.openxmlformats.org/officeDocument/2006/relationships/hyperlink" Target="https://europepmc.org/abstract/MED/31342672" TargetMode="External"/><Relationship Id="rId523" Type="http://schemas.openxmlformats.org/officeDocument/2006/relationships/hyperlink" Target="https://pubmed.ncbi.nlm.nih.gov/1670850" TargetMode="External"/><Relationship Id="rId1153" Type="http://schemas.openxmlformats.org/officeDocument/2006/relationships/hyperlink" Target="https://pubmed.ncbi.nlm.nih.gov/28771988" TargetMode="External"/><Relationship Id="rId2204" Type="http://schemas.openxmlformats.org/officeDocument/2006/relationships/hyperlink" Target="https://pubmed.ncbi.nlm.nih.gov/24116988" TargetMode="External"/><Relationship Id="rId3602" Type="http://schemas.openxmlformats.org/officeDocument/2006/relationships/hyperlink" Target="https://pubmed.ncbi.nlm.nih.gov/32531800" TargetMode="External"/><Relationship Id="rId12145" Type="http://schemas.openxmlformats.org/officeDocument/2006/relationships/hyperlink" Target="https://onlinelibrary.wiley.com/doi/10.1111/j.1600-0536.2006.00969.x" TargetMode="External"/><Relationship Id="rId5774" Type="http://schemas.openxmlformats.org/officeDocument/2006/relationships/hyperlink" Target="https://pubmed.ncbi.nlm.nih.gov/33107978" TargetMode="External"/><Relationship Id="rId6825" Type="http://schemas.openxmlformats.org/officeDocument/2006/relationships/hyperlink" Target="https://academic.oup.com/ced/article-abstract/25/5/413/6631125?redirectedFrom=fulltext" TargetMode="External"/><Relationship Id="rId4376" Type="http://schemas.openxmlformats.org/officeDocument/2006/relationships/hyperlink" Target="https://pubmed.ncbi.nlm.nih.gov/23340400" TargetMode="External"/><Relationship Id="rId5427" Type="http://schemas.openxmlformats.org/officeDocument/2006/relationships/hyperlink" Target="https://pubmed.ncbi.nlm.nih.gov/36332836" TargetMode="External"/><Relationship Id="rId8997" Type="http://schemas.openxmlformats.org/officeDocument/2006/relationships/hyperlink" Target="https://onlinelibrary.wiley.com/doi/10.1111/ajd.12385" TargetMode="External"/><Relationship Id="rId4029" Type="http://schemas.openxmlformats.org/officeDocument/2006/relationships/hyperlink" Target="https://pubmed.ncbi.nlm.nih.gov/11918602" TargetMode="External"/><Relationship Id="rId7599" Type="http://schemas.openxmlformats.org/officeDocument/2006/relationships/hyperlink" Target="https://academic.oup.com/bjd/article-abstract/163/4/859/6644207?redirectedFrom=fulltext" TargetMode="External"/><Relationship Id="rId11978" Type="http://schemas.openxmlformats.org/officeDocument/2006/relationships/hyperlink" Target="https://jmedicalcasereports.biomedcentral.com/articles/10.4076/1752-1947-3-7423" TargetMode="External"/><Relationship Id="rId4510" Type="http://schemas.openxmlformats.org/officeDocument/2006/relationships/hyperlink" Target="https://pubmed.ncbi.nlm.nih.gov/11011939" TargetMode="External"/><Relationship Id="rId380" Type="http://schemas.openxmlformats.org/officeDocument/2006/relationships/hyperlink" Target="https://pubmed.ncbi.nlm.nih.gov/12713600" TargetMode="External"/><Relationship Id="rId2061" Type="http://schemas.openxmlformats.org/officeDocument/2006/relationships/hyperlink" Target="https://pubmed.ncbi.nlm.nih.gov/37536511" TargetMode="External"/><Relationship Id="rId3112" Type="http://schemas.openxmlformats.org/officeDocument/2006/relationships/hyperlink" Target="https://pubmed.ncbi.nlm.nih.gov/24961484" TargetMode="External"/><Relationship Id="rId6682" Type="http://schemas.openxmlformats.org/officeDocument/2006/relationships/hyperlink" Target="https://link.springer.com/article/10.1007/s00403-008-0885-7" TargetMode="External"/><Relationship Id="rId5284" Type="http://schemas.openxmlformats.org/officeDocument/2006/relationships/hyperlink" Target="https://pubmed.ncbi.nlm.nih.gov/28862133" TargetMode="External"/><Relationship Id="rId6335" Type="http://schemas.openxmlformats.org/officeDocument/2006/relationships/hyperlink" Target="https://pubmed.ncbi.nlm.nih.gov/28110286" TargetMode="External"/><Relationship Id="rId7733" Type="http://schemas.openxmlformats.org/officeDocument/2006/relationships/hyperlink" Target="https://www.cochranelibrary.com/cdsr/doi/10.1002/14651858.CD013194/full" TargetMode="External"/><Relationship Id="rId10714" Type="http://schemas.openxmlformats.org/officeDocument/2006/relationships/hyperlink" Target="https://onlinelibrary.wiley.com/doi/10.1111/j.1600-0536.2012.02070.x" TargetMode="External"/><Relationship Id="rId1894" Type="http://schemas.openxmlformats.org/officeDocument/2006/relationships/hyperlink" Target="https://pubmed.ncbi.nlm.nih.gov/35568077" TargetMode="External"/><Relationship Id="rId2945" Type="http://schemas.openxmlformats.org/officeDocument/2006/relationships/hyperlink" Target="https://pubmed.ncbi.nlm.nih.gov/10379701" TargetMode="External"/><Relationship Id="rId9558" Type="http://schemas.openxmlformats.org/officeDocument/2006/relationships/hyperlink" Target="https://academic.oup.com/bjd/article-abstract/183/4/754/6761562?redirectedFrom=fulltext" TargetMode="External"/><Relationship Id="rId11488" Type="http://schemas.openxmlformats.org/officeDocument/2006/relationships/hyperlink" Target="https://onlinelibrary.wiley.com/doi/10.1111/jdv.14652" TargetMode="External"/><Relationship Id="rId12539" Type="http://schemas.openxmlformats.org/officeDocument/2006/relationships/hyperlink" Target="https://www.clinicalkey.com/content/playBy/pii?v=S0021-9290(09)00488-6" TargetMode="External"/><Relationship Id="rId917" Type="http://schemas.openxmlformats.org/officeDocument/2006/relationships/hyperlink" Target="https://pubmed.ncbi.nlm.nih.gov/34227098" TargetMode="External"/><Relationship Id="rId1547" Type="http://schemas.openxmlformats.org/officeDocument/2006/relationships/hyperlink" Target="https://pubmed.ncbi.nlm.nih.gov/16983006" TargetMode="External"/><Relationship Id="rId4020" Type="http://schemas.openxmlformats.org/officeDocument/2006/relationships/hyperlink" Target="https://pubmed.ncbi.nlm.nih.gov/14641366" TargetMode="External"/><Relationship Id="rId7590" Type="http://schemas.openxmlformats.org/officeDocument/2006/relationships/hyperlink" Target="https://academic.oup.com/bjd/article-abstract/164/s1/1/6642628?redirectedFrom=fulltext" TargetMode="External"/><Relationship Id="rId8641" Type="http://schemas.openxmlformats.org/officeDocument/2006/relationships/hyperlink" Target="https://journals.lww.com/corneajrnl/abstract/2001/10000/ocular_surface_reconstruction_in_logic_syndrome_by.16.aspx" TargetMode="External"/><Relationship Id="rId6192" Type="http://schemas.openxmlformats.org/officeDocument/2006/relationships/hyperlink" Target="https://pubmed.ncbi.nlm.nih.gov/31049930" TargetMode="External"/><Relationship Id="rId7243" Type="http://schemas.openxmlformats.org/officeDocument/2006/relationships/hyperlink" Target="https://medicaljournalssweden.se/actadv/article/view/1502" TargetMode="External"/><Relationship Id="rId10571" Type="http://schemas.openxmlformats.org/officeDocument/2006/relationships/hyperlink" Target="https://portlandpress.com/biochemsoctrans/article-abstract/21/3/303S/83199/Analysis-of-collagen-composition-in-acne-keloids?redirectedFrom=fulltext" TargetMode="External"/><Relationship Id="rId11622" Type="http://schemas.openxmlformats.org/officeDocument/2006/relationships/hyperlink" Target="https://journals.sagepub.com/doi/10.1177/014107689408701108?url_ver=Z39.88-2003&amp;rfr_id=ori:rid:crossref.org&amp;rfr_dat=cr_pub%20%200pubmed" TargetMode="External"/><Relationship Id="rId10224" Type="http://schemas.openxmlformats.org/officeDocument/2006/relationships/hyperlink" Target="https://academic.oup.com/bjd/article-abstract/177/6/1708/6697367?redirectedFrom=fulltext" TargetMode="External"/><Relationship Id="rId3853" Type="http://schemas.openxmlformats.org/officeDocument/2006/relationships/hyperlink" Target="https://pubmed.ncbi.nlm.nih.gov/9892956" TargetMode="External"/><Relationship Id="rId4904" Type="http://schemas.openxmlformats.org/officeDocument/2006/relationships/hyperlink" Target="https://pubmed.ncbi.nlm.nih.gov/20136875" TargetMode="External"/><Relationship Id="rId9068" Type="http://schemas.openxmlformats.org/officeDocument/2006/relationships/hyperlink" Target="https://onlinelibrary.wiley.com/doi/10.1111/exd.12227" TargetMode="External"/><Relationship Id="rId12396" Type="http://schemas.openxmlformats.org/officeDocument/2006/relationships/hyperlink" Target="https://academic.oup.com/ced/article-abstract/35/6/608/6622369?redirectedFrom=fulltext" TargetMode="External"/><Relationship Id="rId774" Type="http://schemas.openxmlformats.org/officeDocument/2006/relationships/hyperlink" Target="https://pubmed.ncbi.nlm.nih.gov/31599965" TargetMode="External"/><Relationship Id="rId1057" Type="http://schemas.openxmlformats.org/officeDocument/2006/relationships/hyperlink" Target="https://pubmed.ncbi.nlm.nih.gov/35863467" TargetMode="External"/><Relationship Id="rId2455" Type="http://schemas.openxmlformats.org/officeDocument/2006/relationships/hyperlink" Target="https://pubmed.ncbi.nlm.nih.gov/16128751" TargetMode="External"/><Relationship Id="rId3506" Type="http://schemas.openxmlformats.org/officeDocument/2006/relationships/hyperlink" Target="https://pubmed.ncbi.nlm.nih.gov/23563201" TargetMode="External"/><Relationship Id="rId12049" Type="http://schemas.openxmlformats.org/officeDocument/2006/relationships/hyperlink" Target="https://onlinelibrary.wiley.com/doi/10.1111/cod.12052" TargetMode="External"/><Relationship Id="rId427" Type="http://schemas.openxmlformats.org/officeDocument/2006/relationships/hyperlink" Target="https://pubmed.ncbi.nlm.nih.gov/11899140" TargetMode="External"/><Relationship Id="rId2108" Type="http://schemas.openxmlformats.org/officeDocument/2006/relationships/hyperlink" Target="https://pubmed.ncbi.nlm.nih.gov/31194890" TargetMode="External"/><Relationship Id="rId5678" Type="http://schemas.openxmlformats.org/officeDocument/2006/relationships/hyperlink" Target="https://pubmed.ncbi.nlm.nih.gov/33657657" TargetMode="External"/><Relationship Id="rId6729" Type="http://schemas.openxmlformats.org/officeDocument/2006/relationships/hyperlink" Target="https://www.tandfonline.com/doi/full/10.1517/14712598.6.8.797" TargetMode="External"/><Relationship Id="rId12530" Type="http://schemas.openxmlformats.org/officeDocument/2006/relationships/hyperlink" Target="https://europepmc.org/abstract/MED/23293263" TargetMode="External"/><Relationship Id="rId8151" Type="http://schemas.openxmlformats.org/officeDocument/2006/relationships/hyperlink" Target="https://linkinghub.elsevier.com/retrieve/pii/S0022-202X(15)35250-7" TargetMode="External"/><Relationship Id="rId9202" Type="http://schemas.openxmlformats.org/officeDocument/2006/relationships/hyperlink" Target="https://academic.oup.com/ced/article-abstract/30/3/261/6626749?redirectedFrom=fulltext" TargetMode="External"/><Relationship Id="rId10081" Type="http://schemas.openxmlformats.org/officeDocument/2006/relationships/hyperlink" Target="https://onlinelibrary.wiley.com/doi/10.1111/exd.12152" TargetMode="External"/><Relationship Id="rId11132" Type="http://schemas.openxmlformats.org/officeDocument/2006/relationships/hyperlink" Target="https://www.bmj.com/lookup/pmidlookup?view=long&amp;pmid=22517932" TargetMode="External"/><Relationship Id="rId4761" Type="http://schemas.openxmlformats.org/officeDocument/2006/relationships/hyperlink" Target="https://pubmed.ncbi.nlm.nih.gov/35146500" TargetMode="External"/><Relationship Id="rId3363" Type="http://schemas.openxmlformats.org/officeDocument/2006/relationships/hyperlink" Target="https://pubmed.ncbi.nlm.nih.gov/22622421" TargetMode="External"/><Relationship Id="rId4414" Type="http://schemas.openxmlformats.org/officeDocument/2006/relationships/hyperlink" Target="https://pubmed.ncbi.nlm.nih.gov/9039317" TargetMode="External"/><Relationship Id="rId5812" Type="http://schemas.openxmlformats.org/officeDocument/2006/relationships/hyperlink" Target="https://pubmed.ncbi.nlm.nih.gov/33423223" TargetMode="External"/><Relationship Id="rId284" Type="http://schemas.openxmlformats.org/officeDocument/2006/relationships/hyperlink" Target="https://pubmed.ncbi.nlm.nih.gov/20096159" TargetMode="External"/><Relationship Id="rId3016" Type="http://schemas.openxmlformats.org/officeDocument/2006/relationships/hyperlink" Target="https://pubmed.ncbi.nlm.nih.gov/36689500" TargetMode="External"/><Relationship Id="rId7984" Type="http://schemas.openxmlformats.org/officeDocument/2006/relationships/hyperlink" Target="https://www.nature.com/articles/35070647" TargetMode="External"/><Relationship Id="rId10965" Type="http://schemas.openxmlformats.org/officeDocument/2006/relationships/hyperlink" Target="https://academic.oup.com/ced/article-abstract/29/4/413/6626447?redirectedFrom=fulltext" TargetMode="External"/><Relationship Id="rId5188" Type="http://schemas.openxmlformats.org/officeDocument/2006/relationships/hyperlink" Target="https://pubmed.ncbi.nlm.nih.gov/34502420" TargetMode="External"/><Relationship Id="rId6586" Type="http://schemas.openxmlformats.org/officeDocument/2006/relationships/hyperlink" Target="https://academic.oup.com/bjd/article-abstract/170/1/206/6614813?redirectedFrom=fulltext" TargetMode="External"/><Relationship Id="rId7637" Type="http://schemas.openxmlformats.org/officeDocument/2006/relationships/hyperlink" Target="https://www.clinicalkey.com/content/playBy/pii?v=S0190-9622(22)00874-X" TargetMode="External"/><Relationship Id="rId10618" Type="http://schemas.openxmlformats.org/officeDocument/2006/relationships/hyperlink" Target="https://academic.oup.com/bjd/article-abstract/183/3/412/6748101?redirectedFrom=fulltext" TargetMode="External"/><Relationship Id="rId6239" Type="http://schemas.openxmlformats.org/officeDocument/2006/relationships/hyperlink" Target="https://pubmed.ncbi.nlm.nih.gov/15807702" TargetMode="External"/><Relationship Id="rId12040" Type="http://schemas.openxmlformats.org/officeDocument/2006/relationships/hyperlink" Target="https://www.clinicalkey.com/content/playBy/pii?v=S0300-483X(14)00020-1" TargetMode="External"/><Relationship Id="rId1798" Type="http://schemas.openxmlformats.org/officeDocument/2006/relationships/hyperlink" Target="https://pubmed.ncbi.nlm.nih.gov/21535165" TargetMode="External"/><Relationship Id="rId2849" Type="http://schemas.openxmlformats.org/officeDocument/2006/relationships/hyperlink" Target="https://pubmed.ncbi.nlm.nih.gov/17854379" TargetMode="External"/><Relationship Id="rId6720" Type="http://schemas.openxmlformats.org/officeDocument/2006/relationships/hyperlink" Target="https://academic.oup.com/ced/article-abstract/31/3/445/6624406?redirectedFrom=fulltext" TargetMode="External"/><Relationship Id="rId4271" Type="http://schemas.openxmlformats.org/officeDocument/2006/relationships/hyperlink" Target="https://pubmed.ncbi.nlm.nih.gov/7999621" TargetMode="External"/><Relationship Id="rId5322" Type="http://schemas.openxmlformats.org/officeDocument/2006/relationships/hyperlink" Target="https://pubmed.ncbi.nlm.nih.gov/18786232" TargetMode="External"/><Relationship Id="rId8892" Type="http://schemas.openxmlformats.org/officeDocument/2006/relationships/hyperlink" Target="https://onlinelibrary.wiley.com/doi/10.1002/ajmg.a.62456" TargetMode="External"/><Relationship Id="rId7494" Type="http://schemas.openxmlformats.org/officeDocument/2006/relationships/hyperlink" Target="https://link.springer.com/article/10.1007/s13555-019-0290-5" TargetMode="External"/><Relationship Id="rId8545" Type="http://schemas.openxmlformats.org/officeDocument/2006/relationships/hyperlink" Target="https://onlinelibrary.wiley.com/doi/10.1111/pde.12106" TargetMode="External"/><Relationship Id="rId9943" Type="http://schemas.openxmlformats.org/officeDocument/2006/relationships/hyperlink" Target="https://www.clinicalkey.com/content/playBy/pii?v=S0091-6749(18)30128-3" TargetMode="External"/><Relationship Id="rId11873" Type="http://schemas.openxmlformats.org/officeDocument/2006/relationships/hyperlink" Target="https://academic.oup.com/ced/article-abstract/46/2/391/6598334?redirectedFrom=fulltext" TargetMode="External"/><Relationship Id="rId1932" Type="http://schemas.openxmlformats.org/officeDocument/2006/relationships/hyperlink" Target="https://pubmed.ncbi.nlm.nih.gov/30130616" TargetMode="External"/><Relationship Id="rId6096" Type="http://schemas.openxmlformats.org/officeDocument/2006/relationships/hyperlink" Target="https://pubmed.ncbi.nlm.nih.gov/9084914" TargetMode="External"/><Relationship Id="rId7147" Type="http://schemas.openxmlformats.org/officeDocument/2006/relationships/hyperlink" Target="https://academic.oup.com/ced/article-abstract/44/3/353/6597448?redirectedFrom=fulltext" TargetMode="External"/><Relationship Id="rId10475" Type="http://schemas.openxmlformats.org/officeDocument/2006/relationships/hyperlink" Target="https://europepmc.org/abstract/MED/29371295" TargetMode="External"/><Relationship Id="rId11526" Type="http://schemas.openxmlformats.org/officeDocument/2006/relationships/hyperlink" Target="https://www.hindawi.com/journals/jsc/2012/404615/" TargetMode="External"/><Relationship Id="rId10128" Type="http://schemas.openxmlformats.org/officeDocument/2006/relationships/hyperlink" Target="https://www.clinicalkey.com/content/playBy/pii?v=S0190-9622(08)00208-9" TargetMode="External"/><Relationship Id="rId3757" Type="http://schemas.openxmlformats.org/officeDocument/2006/relationships/hyperlink" Target="https://pubmed.ncbi.nlm.nih.gov/24902757" TargetMode="External"/><Relationship Id="rId4808" Type="http://schemas.openxmlformats.org/officeDocument/2006/relationships/hyperlink" Target="https://pubmed.ncbi.nlm.nih.gov/25510184" TargetMode="External"/><Relationship Id="rId678" Type="http://schemas.openxmlformats.org/officeDocument/2006/relationships/hyperlink" Target="https://pubmed.ncbi.nlm.nih.gov/7945503" TargetMode="External"/><Relationship Id="rId2359" Type="http://schemas.openxmlformats.org/officeDocument/2006/relationships/hyperlink" Target="https://pubmed.ncbi.nlm.nih.gov/34001568" TargetMode="External"/><Relationship Id="rId6230" Type="http://schemas.openxmlformats.org/officeDocument/2006/relationships/hyperlink" Target="https://pubmed.ncbi.nlm.nih.gov/19298282" TargetMode="External"/><Relationship Id="rId9453" Type="http://schemas.openxmlformats.org/officeDocument/2006/relationships/hyperlink" Target="https://onlinelibrary.wiley.com/doi/10.1111/j.1365-4632.2012.05624.x" TargetMode="External"/><Relationship Id="rId11383" Type="http://schemas.openxmlformats.org/officeDocument/2006/relationships/hyperlink" Target="https://onlinelibrary.wiley.com/resolve/openurl?genre=article&amp;sid=nlm:pubmed&amp;issn=0105-1873&amp;date=1983&amp;volume=9&amp;issue=3&amp;spage=237" TargetMode="External"/><Relationship Id="rId812" Type="http://schemas.openxmlformats.org/officeDocument/2006/relationships/hyperlink" Target="https://pubmed.ncbi.nlm.nih.gov/27664708" TargetMode="External"/><Relationship Id="rId1442" Type="http://schemas.openxmlformats.org/officeDocument/2006/relationships/hyperlink" Target="https://pubmed.ncbi.nlm.nih.gov/24547720" TargetMode="External"/><Relationship Id="rId2840" Type="http://schemas.openxmlformats.org/officeDocument/2006/relationships/hyperlink" Target="https://pubmed.ncbi.nlm.nih.gov/17460733" TargetMode="External"/><Relationship Id="rId8055" Type="http://schemas.openxmlformats.org/officeDocument/2006/relationships/hyperlink" Target="https://academic.oup.com/bjd/article-abstract/123/1/85/6685400?redirectedFrom=fulltext" TargetMode="External"/><Relationship Id="rId9106" Type="http://schemas.openxmlformats.org/officeDocument/2006/relationships/hyperlink" Target="https://academic.oup.com/ced/article-abstract/37/6/631/6623239?redirectedFrom=fulltext" TargetMode="External"/><Relationship Id="rId11036" Type="http://schemas.openxmlformats.org/officeDocument/2006/relationships/hyperlink" Target="https://onlinelibrary.wiley.com/doi/10.1111/cod.13673" TargetMode="External"/><Relationship Id="rId12434" Type="http://schemas.openxmlformats.org/officeDocument/2006/relationships/hyperlink" Target="https://onlinelibrary.wiley.com/resolve/openurl?genre=article&amp;sid=nlm:pubmed&amp;issn=0007-0963&amp;date=1996&amp;volume=135&amp;issue=2&amp;spage=305" TargetMode="External"/><Relationship Id="rId3267" Type="http://schemas.openxmlformats.org/officeDocument/2006/relationships/hyperlink" Target="https://pubmed.ncbi.nlm.nih.gov/24846588" TargetMode="External"/><Relationship Id="rId4665" Type="http://schemas.openxmlformats.org/officeDocument/2006/relationships/hyperlink" Target="https://pubmed.ncbi.nlm.nih.gov/24891058" TargetMode="External"/><Relationship Id="rId5716" Type="http://schemas.openxmlformats.org/officeDocument/2006/relationships/hyperlink" Target="https://pubmed.ncbi.nlm.nih.gov/33222652" TargetMode="External"/><Relationship Id="rId188" Type="http://schemas.openxmlformats.org/officeDocument/2006/relationships/hyperlink" Target="https://pubmed.ncbi.nlm.nih.gov/24791904" TargetMode="External"/><Relationship Id="rId4318" Type="http://schemas.openxmlformats.org/officeDocument/2006/relationships/hyperlink" Target="https://pubmed.ncbi.nlm.nih.gov/10364122" TargetMode="External"/><Relationship Id="rId7888" Type="http://schemas.openxmlformats.org/officeDocument/2006/relationships/hyperlink" Target="https://www.clinicalkey.com/content/playBy/pii?v=S0091-6749(07)01768-X" TargetMode="External"/><Relationship Id="rId8939" Type="http://schemas.openxmlformats.org/officeDocument/2006/relationships/hyperlink" Target="https://academic.oup.com/ced/article/45/6/789/6597935" TargetMode="External"/><Relationship Id="rId10869" Type="http://schemas.openxmlformats.org/officeDocument/2006/relationships/hyperlink" Target="https://jamanetwork.com/journals/jamadermatology/fullarticle/vol/121/pg/1031" TargetMode="External"/><Relationship Id="rId12291" Type="http://schemas.openxmlformats.org/officeDocument/2006/relationships/hyperlink" Target="https://linkinghub.elsevier.com/retrieve/pii/S0278691596000580" TargetMode="External"/><Relationship Id="rId2350" Type="http://schemas.openxmlformats.org/officeDocument/2006/relationships/hyperlink" Target="https://pubmed.ncbi.nlm.nih.gov/34594008" TargetMode="External"/><Relationship Id="rId3401" Type="http://schemas.openxmlformats.org/officeDocument/2006/relationships/hyperlink" Target="https://pubmed.ncbi.nlm.nih.gov/34778846" TargetMode="External"/><Relationship Id="rId6971" Type="http://schemas.openxmlformats.org/officeDocument/2006/relationships/hyperlink" Target="https://academic.oup.com/bjd/article/181/3/459/6764964" TargetMode="External"/><Relationship Id="rId322" Type="http://schemas.openxmlformats.org/officeDocument/2006/relationships/hyperlink" Target="https://pubmed.ncbi.nlm.nih.gov/17620207" TargetMode="External"/><Relationship Id="rId2003" Type="http://schemas.openxmlformats.org/officeDocument/2006/relationships/hyperlink" Target="https://pubmed.ncbi.nlm.nih.gov/10733634" TargetMode="External"/><Relationship Id="rId5573" Type="http://schemas.openxmlformats.org/officeDocument/2006/relationships/hyperlink" Target="https://pubmed.ncbi.nlm.nih.gov/31378971" TargetMode="External"/><Relationship Id="rId6624" Type="http://schemas.openxmlformats.org/officeDocument/2006/relationships/hyperlink" Target="https://academic.oup.com/bjd/article-abstract/166/3/545/6613779?redirectedFrom=fulltext" TargetMode="External"/><Relationship Id="rId4175" Type="http://schemas.openxmlformats.org/officeDocument/2006/relationships/hyperlink" Target="https://pubmed.ncbi.nlm.nih.gov/30293731" TargetMode="External"/><Relationship Id="rId5226" Type="http://schemas.openxmlformats.org/officeDocument/2006/relationships/hyperlink" Target="https://pubmed.ncbi.nlm.nih.gov/20136882" TargetMode="External"/><Relationship Id="rId7398" Type="http://schemas.openxmlformats.org/officeDocument/2006/relationships/hyperlink" Target="https://link.springer.com/article/10.1007/s13555-023-01034-7" TargetMode="External"/><Relationship Id="rId8796" Type="http://schemas.openxmlformats.org/officeDocument/2006/relationships/hyperlink" Target="https://onlinelibrary.wiley.com/resolve/openurl?genre=article&amp;sid=nlm:pubmed&amp;issn=0011-9059&amp;date=2002&amp;volume=41&amp;issue=6&amp;spage=368" TargetMode="External"/><Relationship Id="rId9847" Type="http://schemas.openxmlformats.org/officeDocument/2006/relationships/hyperlink" Target="https://academic.oup.com/ced/article-abstract/36/4/445/6622632?redirectedFrom=fulltext" TargetMode="External"/><Relationship Id="rId11777" Type="http://schemas.openxmlformats.org/officeDocument/2006/relationships/hyperlink" Target="https://academic.oup.com/ced/article-abstract/44/8/868/6597467?redirectedFrom=fulltext" TargetMode="External"/><Relationship Id="rId1836" Type="http://schemas.openxmlformats.org/officeDocument/2006/relationships/hyperlink" Target="https://pubmed.ncbi.nlm.nih.gov/14657672" TargetMode="External"/><Relationship Id="rId8449" Type="http://schemas.openxmlformats.org/officeDocument/2006/relationships/hyperlink" Target="https://onlinelibrary.wiley.com/doi/10.1111/all.13946" TargetMode="External"/><Relationship Id="rId10379" Type="http://schemas.openxmlformats.org/officeDocument/2006/relationships/hyperlink" Target="https://onlinelibrary.wiley.com/resolve/openurl?genre=article&amp;sid=nlm:pubmed&amp;issn=0105-1873&amp;date=1995&amp;volume=33&amp;issue=1&amp;spage=55" TargetMode="External"/><Relationship Id="rId8930" Type="http://schemas.openxmlformats.org/officeDocument/2006/relationships/hyperlink" Target="https://linkinghub.elsevier.com/retrieve/pii/S0022-202X(19)32535-7" TargetMode="External"/><Relationship Id="rId6481" Type="http://schemas.openxmlformats.org/officeDocument/2006/relationships/hyperlink" Target="https://medicaljournalssweden.se/actadv/article/view/1870" TargetMode="External"/><Relationship Id="rId7532" Type="http://schemas.openxmlformats.org/officeDocument/2006/relationships/hyperlink" Target="https://academic.oup.com/bjd/article-abstract/175/3/487/6616910?redirectedFrom=fulltext" TargetMode="External"/><Relationship Id="rId10860" Type="http://schemas.openxmlformats.org/officeDocument/2006/relationships/hyperlink" Target="https://onlinelibrary.wiley.com/resolve/openurl?genre=article&amp;sid=nlm:pubmed&amp;issn=0105-1873&amp;date=1986&amp;volume=15&amp;issue=2&amp;spage=94" TargetMode="External"/><Relationship Id="rId11911" Type="http://schemas.openxmlformats.org/officeDocument/2006/relationships/hyperlink" Target="https://www.tandfonline.com/doi/full/10.1080/17482631.2020.1817275" TargetMode="External"/><Relationship Id="rId5083" Type="http://schemas.openxmlformats.org/officeDocument/2006/relationships/hyperlink" Target="https://pubmed.ncbi.nlm.nih.gov/8840401" TargetMode="External"/><Relationship Id="rId6134" Type="http://schemas.openxmlformats.org/officeDocument/2006/relationships/hyperlink" Target="https://pubmed.ncbi.nlm.nih.gov/7974502" TargetMode="External"/><Relationship Id="rId10513" Type="http://schemas.openxmlformats.org/officeDocument/2006/relationships/hyperlink" Target="https://iwaponline.com/jwh/article/10/4/565/2775/Unsealed-tubewells-lead-to-increased-fecal" TargetMode="External"/><Relationship Id="rId9357" Type="http://schemas.openxmlformats.org/officeDocument/2006/relationships/hyperlink" Target="https://academic.oup.com/bjd/article-abstract/185/3/483/6599164?redirectedFrom=fulltext" TargetMode="External"/><Relationship Id="rId1346" Type="http://schemas.openxmlformats.org/officeDocument/2006/relationships/hyperlink" Target="https://pubmed.ncbi.nlm.nih.gov/31649114" TargetMode="External"/><Relationship Id="rId1693" Type="http://schemas.openxmlformats.org/officeDocument/2006/relationships/hyperlink" Target="https://pubmed.ncbi.nlm.nih.gov/1417037" TargetMode="External"/><Relationship Id="rId2744" Type="http://schemas.openxmlformats.org/officeDocument/2006/relationships/hyperlink" Target="https://pubmed.ncbi.nlm.nih.gov/24138501" TargetMode="External"/><Relationship Id="rId11287" Type="http://schemas.openxmlformats.org/officeDocument/2006/relationships/hyperlink" Target="https://onlinelibrary.wiley.com/resolve/openurl?genre=article&amp;sid=nlm:pubmed&amp;issn=0105-1873&amp;date=2000&amp;volume=43&amp;issue=6&amp;spage=351" TargetMode="External"/><Relationship Id="rId12338" Type="http://schemas.openxmlformats.org/officeDocument/2006/relationships/hyperlink" Target="https://linkinghub.elsevier.com/retrieve/pii/0009-2797(92)90116-3" TargetMode="External"/><Relationship Id="rId716" Type="http://schemas.openxmlformats.org/officeDocument/2006/relationships/hyperlink" Target="https://pubmed.ncbi.nlm.nih.gov/36018221" TargetMode="External"/><Relationship Id="rId5967" Type="http://schemas.openxmlformats.org/officeDocument/2006/relationships/hyperlink" Target="https://pubmed.ncbi.nlm.nih.gov/16128773" TargetMode="External"/><Relationship Id="rId52" Type="http://schemas.openxmlformats.org/officeDocument/2006/relationships/hyperlink" Target="https://pubmed.ncbi.nlm.nih.gov/34556247" TargetMode="External"/><Relationship Id="rId4569" Type="http://schemas.openxmlformats.org/officeDocument/2006/relationships/hyperlink" Target="https://pubmed.ncbi.nlm.nih.gov/1704300" TargetMode="External"/><Relationship Id="rId8440" Type="http://schemas.openxmlformats.org/officeDocument/2006/relationships/hyperlink" Target="https://onlinelibrary.wiley.com/doi/10.1111/pde.14355" TargetMode="External"/><Relationship Id="rId10370" Type="http://schemas.openxmlformats.org/officeDocument/2006/relationships/hyperlink" Target="https://onlinelibrary.wiley.com/resolve/openurl?genre=article&amp;sid=nlm:pubmed&amp;issn=0007-0963&amp;date=1996&amp;volume=134&amp;issue=5&amp;spage=910" TargetMode="External"/><Relationship Id="rId11421" Type="http://schemas.openxmlformats.org/officeDocument/2006/relationships/hyperlink" Target="https://academic.oup.com/ced/article-abstract/42/2/185/6621474?redirectedFrom=fulltext" TargetMode="External"/><Relationship Id="rId7042" Type="http://schemas.openxmlformats.org/officeDocument/2006/relationships/hyperlink" Target="https://onlinelibrary.wiley.com/resolve/openurl?genre=article&amp;sid=nlm:pubmed&amp;issn=0906-6705&amp;date=1996&amp;volume=5&amp;issue=4&amp;spage=227" TargetMode="External"/><Relationship Id="rId10023" Type="http://schemas.openxmlformats.org/officeDocument/2006/relationships/hyperlink" Target="https://onlinelibrary.wiley.com/doi/10.1111/pde.14790" TargetMode="External"/><Relationship Id="rId3652" Type="http://schemas.openxmlformats.org/officeDocument/2006/relationships/hyperlink" Target="https://pubmed.ncbi.nlm.nih.gov/27977093" TargetMode="External"/><Relationship Id="rId4703" Type="http://schemas.openxmlformats.org/officeDocument/2006/relationships/hyperlink" Target="https://pubmed.ncbi.nlm.nih.gov/15813653" TargetMode="External"/><Relationship Id="rId12195" Type="http://schemas.openxmlformats.org/officeDocument/2006/relationships/hyperlink" Target="https://onlinelibrary.wiley.com/resolve/openurl?genre=article&amp;sid=nlm:pubmed&amp;issn=0105-1873&amp;date=2002&amp;volume=47&amp;issue=1&amp;spage=21" TargetMode="External"/><Relationship Id="rId573" Type="http://schemas.openxmlformats.org/officeDocument/2006/relationships/hyperlink" Target="https://pubmed.ncbi.nlm.nih.gov/37799702" TargetMode="External"/><Relationship Id="rId2254" Type="http://schemas.openxmlformats.org/officeDocument/2006/relationships/hyperlink" Target="https://pubmed.ncbi.nlm.nih.gov/19386895" TargetMode="External"/><Relationship Id="rId3305" Type="http://schemas.openxmlformats.org/officeDocument/2006/relationships/hyperlink" Target="https://pubmed.ncbi.nlm.nih.gov/15214908" TargetMode="External"/><Relationship Id="rId226" Type="http://schemas.openxmlformats.org/officeDocument/2006/relationships/hyperlink" Target="https://pubmed.ncbi.nlm.nih.gov/23013314" TargetMode="External"/><Relationship Id="rId5477" Type="http://schemas.openxmlformats.org/officeDocument/2006/relationships/hyperlink" Target="https://pubmed.ncbi.nlm.nih.gov/35233606" TargetMode="External"/><Relationship Id="rId6875" Type="http://schemas.openxmlformats.org/officeDocument/2006/relationships/hyperlink" Target="https://academic.oup.com/bjd/article-abstract/129/3/324/6681265?redirectedFrom=fulltext" TargetMode="External"/><Relationship Id="rId7926" Type="http://schemas.openxmlformats.org/officeDocument/2006/relationships/hyperlink" Target="https://linkinghub.elsevier.com/retrieve/pii/S0091-6749(05)01910-X" TargetMode="External"/><Relationship Id="rId10907" Type="http://schemas.openxmlformats.org/officeDocument/2006/relationships/hyperlink" Target="https://academic.oup.com/bjd/article-abstract/177/1/21/6601920?redirectedFrom=fulltext" TargetMode="External"/><Relationship Id="rId4079" Type="http://schemas.openxmlformats.org/officeDocument/2006/relationships/hyperlink" Target="https://pubmed.ncbi.nlm.nih.gov/8565453" TargetMode="External"/><Relationship Id="rId6528" Type="http://schemas.openxmlformats.org/officeDocument/2006/relationships/hyperlink" Target="https://academic.oup.com/bjd/article-abstract/175/5/1038/6697111?redirectedFrom=fulltext" TargetMode="External"/><Relationship Id="rId9001" Type="http://schemas.openxmlformats.org/officeDocument/2006/relationships/hyperlink" Target="https://www.liebertpub.com/doi/10.1089/scd.2016.0156?url_ver=Z39.88-2003&amp;rfr_id=ori:rid:crossref.org&amp;rfr_dat=cr_pub%20%200pubmed" TargetMode="External"/><Relationship Id="rId4560" Type="http://schemas.openxmlformats.org/officeDocument/2006/relationships/hyperlink" Target="https://pubmed.ncbi.nlm.nih.gov/1534741" TargetMode="External"/><Relationship Id="rId5611" Type="http://schemas.openxmlformats.org/officeDocument/2006/relationships/hyperlink" Target="https://pubmed.ncbi.nlm.nih.gov/16403096" TargetMode="External"/><Relationship Id="rId3162" Type="http://schemas.openxmlformats.org/officeDocument/2006/relationships/hyperlink" Target="https://pubmed.ncbi.nlm.nih.gov/18989722" TargetMode="External"/><Relationship Id="rId4213" Type="http://schemas.openxmlformats.org/officeDocument/2006/relationships/hyperlink" Target="https://pubmed.ncbi.nlm.nih.gov/24991343" TargetMode="External"/><Relationship Id="rId7783" Type="http://schemas.openxmlformats.org/officeDocument/2006/relationships/hyperlink" Target="https://www.cochranelibrary.com/cdsr/doi/10.1002/14651858.CD008426.pub2/full" TargetMode="External"/><Relationship Id="rId8834" Type="http://schemas.openxmlformats.org/officeDocument/2006/relationships/hyperlink" Target="https://academic.oup.com/bjd/article-abstract/139/2/285/6683617?redirectedFrom=fulltext" TargetMode="External"/><Relationship Id="rId6385" Type="http://schemas.openxmlformats.org/officeDocument/2006/relationships/hyperlink" Target="https://pubmed.ncbi.nlm.nih.gov/12230790" TargetMode="External"/><Relationship Id="rId7436" Type="http://schemas.openxmlformats.org/officeDocument/2006/relationships/hyperlink" Target="https://www.nejm.org/doi/10.1056/NEJMc2113092?url_ver=Z39.88-2003&amp;rfr_id=ori:rid:crossref.org&amp;rfr_dat=cr_pub%20%200pubmed" TargetMode="External"/><Relationship Id="rId10764" Type="http://schemas.openxmlformats.org/officeDocument/2006/relationships/hyperlink" Target="https://academic.oup.com/bmb/article/68/1/129/421238" TargetMode="External"/><Relationship Id="rId11815" Type="http://schemas.openxmlformats.org/officeDocument/2006/relationships/hyperlink" Target="https://academic.oup.com/ced/article-abstract/29/4/430/6626665?redirectedFrom=fulltext" TargetMode="External"/><Relationship Id="rId6038" Type="http://schemas.openxmlformats.org/officeDocument/2006/relationships/hyperlink" Target="https://pubmed.ncbi.nlm.nih.gov/11566554" TargetMode="External"/><Relationship Id="rId10417" Type="http://schemas.openxmlformats.org/officeDocument/2006/relationships/hyperlink" Target="https://academic.oup.com/bjd/article-abstract/123/6/801/6685651?redirectedFrom=fulltext" TargetMode="External"/><Relationship Id="rId2995" Type="http://schemas.openxmlformats.org/officeDocument/2006/relationships/hyperlink" Target="https://pubmed.ncbi.nlm.nih.gov/1474191" TargetMode="External"/><Relationship Id="rId967" Type="http://schemas.openxmlformats.org/officeDocument/2006/relationships/hyperlink" Target="https://pubmed.ncbi.nlm.nih.gov/26983751" TargetMode="External"/><Relationship Id="rId1597" Type="http://schemas.openxmlformats.org/officeDocument/2006/relationships/hyperlink" Target="https://pubmed.ncbi.nlm.nih.gov/12713574" TargetMode="External"/><Relationship Id="rId2648" Type="http://schemas.openxmlformats.org/officeDocument/2006/relationships/hyperlink" Target="https://pubmed.ncbi.nlm.nih.gov/28884889" TargetMode="External"/><Relationship Id="rId4070" Type="http://schemas.openxmlformats.org/officeDocument/2006/relationships/hyperlink" Target="https://pubmed.ncbi.nlm.nih.gov/9565315" TargetMode="External"/><Relationship Id="rId5121" Type="http://schemas.openxmlformats.org/officeDocument/2006/relationships/hyperlink" Target="https://pubmed.ncbi.nlm.nih.gov/2149328" TargetMode="External"/><Relationship Id="rId8691" Type="http://schemas.openxmlformats.org/officeDocument/2006/relationships/hyperlink" Target="https://www.clinicalkey.com/content/playBy/pii?v=S0923-1811(21)00225-5" TargetMode="External"/><Relationship Id="rId9742" Type="http://schemas.openxmlformats.org/officeDocument/2006/relationships/hyperlink" Target="https://linkinghub.elsevier.com/retrieve/pii/S0002-9297(21)00085-9" TargetMode="External"/><Relationship Id="rId11672" Type="http://schemas.openxmlformats.org/officeDocument/2006/relationships/hyperlink" Target="https://europepmc.org/abstract/MED/37343030" TargetMode="External"/><Relationship Id="rId1731" Type="http://schemas.openxmlformats.org/officeDocument/2006/relationships/hyperlink" Target="https://pubmed.ncbi.nlm.nih.gov/31117000" TargetMode="External"/><Relationship Id="rId7293" Type="http://schemas.openxmlformats.org/officeDocument/2006/relationships/hyperlink" Target="https://academic.oup.com/ced/article-abstract/45/8/1106/6597919?redirectedFrom=fulltext" TargetMode="External"/><Relationship Id="rId8344" Type="http://schemas.openxmlformats.org/officeDocument/2006/relationships/hyperlink" Target="https://linkinghub.elsevier.com/retrieve/pii/S1079210402642234" TargetMode="External"/><Relationship Id="rId10274" Type="http://schemas.openxmlformats.org/officeDocument/2006/relationships/hyperlink" Target="https://onlinelibrary.wiley.com/doi/10.1111/cod.14170" TargetMode="External"/><Relationship Id="rId11325" Type="http://schemas.openxmlformats.org/officeDocument/2006/relationships/hyperlink" Target="https://onlinelibrary.wiley.com/resolve/openurl?genre=article&amp;sid=nlm:pubmed&amp;issn=0105-1873&amp;date=1995&amp;volume=33&amp;issue=6&amp;spage=429" TargetMode="External"/><Relationship Id="rId3556" Type="http://schemas.openxmlformats.org/officeDocument/2006/relationships/hyperlink" Target="https://pubmed.ncbi.nlm.nih.gov/11122229" TargetMode="External"/><Relationship Id="rId4954" Type="http://schemas.openxmlformats.org/officeDocument/2006/relationships/hyperlink" Target="https://pubmed.ncbi.nlm.nih.gov/17516962" TargetMode="External"/><Relationship Id="rId12099" Type="http://schemas.openxmlformats.org/officeDocument/2006/relationships/hyperlink" Target="https://journals.sagepub.com/doi/10.1177/026119290803600211?url_ver=Z39.88-2003&amp;rfr_id=ori:rid:crossref.org&amp;rfr_dat=cr_pub%20%200pubmed" TargetMode="External"/><Relationship Id="rId477" Type="http://schemas.openxmlformats.org/officeDocument/2006/relationships/hyperlink" Target="https://pubmed.ncbi.nlm.nih.gov/8689759" TargetMode="External"/><Relationship Id="rId2158" Type="http://schemas.openxmlformats.org/officeDocument/2006/relationships/hyperlink" Target="https://pubmed.ncbi.nlm.nih.gov/27609659" TargetMode="External"/><Relationship Id="rId3209" Type="http://schemas.openxmlformats.org/officeDocument/2006/relationships/hyperlink" Target="https://pubmed.ncbi.nlm.nih.gov/10844510" TargetMode="External"/><Relationship Id="rId4607" Type="http://schemas.openxmlformats.org/officeDocument/2006/relationships/hyperlink" Target="https://pubmed.ncbi.nlm.nih.gov/3973137" TargetMode="External"/><Relationship Id="rId6779" Type="http://schemas.openxmlformats.org/officeDocument/2006/relationships/hyperlink" Target="https://onlinelibrary.wiley.com/resolve/openurl?genre=article&amp;sid=nlm:pubmed&amp;issn=0906-6705&amp;date=2003&amp;volume=12&amp;issue=4&amp;spage=506" TargetMode="External"/><Relationship Id="rId9252" Type="http://schemas.openxmlformats.org/officeDocument/2006/relationships/hyperlink" Target="https://linkinghub.elsevier.com/retrieve/pii/S0738-081X(00)00213-3" TargetMode="External"/><Relationship Id="rId11182" Type="http://schemas.openxmlformats.org/officeDocument/2006/relationships/hyperlink" Target="https://onlinelibrary.wiley.com/doi/10.1111/j.1600-0536.2008.01385.x" TargetMode="External"/><Relationship Id="rId12233" Type="http://schemas.openxmlformats.org/officeDocument/2006/relationships/hyperlink" Target="https://linkinghub.elsevier.com/retrieve/pii/S0278-6915(99)00159-3" TargetMode="External"/><Relationship Id="rId611" Type="http://schemas.openxmlformats.org/officeDocument/2006/relationships/hyperlink" Target="https://pubmed.ncbi.nlm.nih.gov/28616853" TargetMode="External"/><Relationship Id="rId1241" Type="http://schemas.openxmlformats.org/officeDocument/2006/relationships/hyperlink" Target="https://pubmed.ncbi.nlm.nih.gov/20430310" TargetMode="External"/><Relationship Id="rId5862" Type="http://schemas.openxmlformats.org/officeDocument/2006/relationships/hyperlink" Target="https://pubmed.ncbi.nlm.nih.gov/22668204" TargetMode="External"/><Relationship Id="rId6913" Type="http://schemas.openxmlformats.org/officeDocument/2006/relationships/hyperlink" Target="https://linkinghub.elsevier.com/retrieve/pii/S0190-9622(89)70083-9" TargetMode="External"/><Relationship Id="rId4464" Type="http://schemas.openxmlformats.org/officeDocument/2006/relationships/hyperlink" Target="https://pubmed.ncbi.nlm.nih.gov/19552541" TargetMode="External"/><Relationship Id="rId5515" Type="http://schemas.openxmlformats.org/officeDocument/2006/relationships/hyperlink" Target="https://pubmed.ncbi.nlm.nih.gov/29791510" TargetMode="External"/><Relationship Id="rId3066" Type="http://schemas.openxmlformats.org/officeDocument/2006/relationships/hyperlink" Target="https://pubmed.ncbi.nlm.nih.gov/30933345" TargetMode="External"/><Relationship Id="rId4117" Type="http://schemas.openxmlformats.org/officeDocument/2006/relationships/hyperlink" Target="https://pubmed.ncbi.nlm.nih.gov/2025940" TargetMode="External"/><Relationship Id="rId7687" Type="http://schemas.openxmlformats.org/officeDocument/2006/relationships/hyperlink" Target="https://karger.com/drm/article/237/4/493/114754/Are-Dermatology-Systematic-Reviews-Spinning-Out-of" TargetMode="External"/><Relationship Id="rId6289" Type="http://schemas.openxmlformats.org/officeDocument/2006/relationships/hyperlink" Target="https://pubmed.ncbi.nlm.nih.gov/2969257" TargetMode="External"/><Relationship Id="rId8738" Type="http://schemas.openxmlformats.org/officeDocument/2006/relationships/hyperlink" Target="https://www.jle.com/fr/revues/ejd/e-docs/drug_induced_exanthemata_a_source_of_clinical_and_intellectual_confusion_284625/article.phtml" TargetMode="External"/><Relationship Id="rId10668" Type="http://schemas.openxmlformats.org/officeDocument/2006/relationships/hyperlink" Target="http://www.izs.it/vet_italiana/2009/45_2/225.htm" TargetMode="External"/><Relationship Id="rId11719" Type="http://schemas.openxmlformats.org/officeDocument/2006/relationships/hyperlink" Target="https://europepmc.org/abstract/MED/27789498" TargetMode="External"/><Relationship Id="rId12090" Type="http://schemas.openxmlformats.org/officeDocument/2006/relationships/hyperlink" Target="https://www.tandfonline.com/doi/full/10.1080/15569520902938032" TargetMode="External"/><Relationship Id="rId2899" Type="http://schemas.openxmlformats.org/officeDocument/2006/relationships/hyperlink" Target="https://pubmed.ncbi.nlm.nih.gov/12915477" TargetMode="External"/><Relationship Id="rId3200" Type="http://schemas.openxmlformats.org/officeDocument/2006/relationships/hyperlink" Target="https://pubmed.ncbi.nlm.nih.gov/11727344" TargetMode="External"/><Relationship Id="rId6770" Type="http://schemas.openxmlformats.org/officeDocument/2006/relationships/hyperlink" Target="https://academic.oup.com/ced/article-abstract/28/2/171/6626346?redirectedFrom=fulltext" TargetMode="External"/><Relationship Id="rId7821" Type="http://schemas.openxmlformats.org/officeDocument/2006/relationships/hyperlink" Target="https://onlinelibrary.wiley.com/doi/10.1111/j.1365-3164.2012.01079.x" TargetMode="External"/><Relationship Id="rId121" Type="http://schemas.openxmlformats.org/officeDocument/2006/relationships/hyperlink" Target="https://pubmed.ncbi.nlm.nih.gov/27664406" TargetMode="External"/><Relationship Id="rId5372" Type="http://schemas.openxmlformats.org/officeDocument/2006/relationships/hyperlink" Target="https://pubmed.ncbi.nlm.nih.gov/9521039" TargetMode="External"/><Relationship Id="rId6423" Type="http://schemas.openxmlformats.org/officeDocument/2006/relationships/hyperlink" Target="https://www.frontiersin.org/articles/10.3389/fmed.2023.1171132/full" TargetMode="External"/><Relationship Id="rId9993" Type="http://schemas.openxmlformats.org/officeDocument/2006/relationships/hyperlink" Target="https://www.bmj.com/lookup/pmidlookup?view=long&amp;pmid=23236037" TargetMode="External"/><Relationship Id="rId10802" Type="http://schemas.openxmlformats.org/officeDocument/2006/relationships/hyperlink" Target="https://academic.oup.com/pmj/article/72/845/186/7046591" TargetMode="External"/><Relationship Id="rId5025" Type="http://schemas.openxmlformats.org/officeDocument/2006/relationships/hyperlink" Target="https://pubmed.ncbi.nlm.nih.gov/11897173" TargetMode="External"/><Relationship Id="rId8595" Type="http://schemas.openxmlformats.org/officeDocument/2006/relationships/hyperlink" Target="https://academic.oup.com/bjd/article-abstract/160/1/223/6641545?redirectedFrom=fulltext" TargetMode="External"/><Relationship Id="rId9646" Type="http://schemas.openxmlformats.org/officeDocument/2006/relationships/hyperlink" Target="https://link.springer.com/article/10.1007/s13555-022-00782-2" TargetMode="External"/><Relationship Id="rId1635" Type="http://schemas.openxmlformats.org/officeDocument/2006/relationships/hyperlink" Target="https://pubmed.ncbi.nlm.nih.gov/10730763" TargetMode="External"/><Relationship Id="rId1982" Type="http://schemas.openxmlformats.org/officeDocument/2006/relationships/hyperlink" Target="https://pubmed.ncbi.nlm.nih.gov/16990802" TargetMode="External"/><Relationship Id="rId7197" Type="http://schemas.openxmlformats.org/officeDocument/2006/relationships/hyperlink" Target="https://academic.oup.com/bjd/article-abstract/169/4/901/6615119?redirectedFrom=fulltext" TargetMode="External"/><Relationship Id="rId8248" Type="http://schemas.openxmlformats.org/officeDocument/2006/relationships/hyperlink" Target="https://europepmc.org/abstract/MED/33263718" TargetMode="External"/><Relationship Id="rId10178" Type="http://schemas.openxmlformats.org/officeDocument/2006/relationships/hyperlink" Target="https://onlinelibrary.wiley.com/resolve/openurl?genre=article&amp;sid=nlm:pubmed&amp;issn=0007-0963&amp;date=1997&amp;volume=137&amp;issue=6&amp;spage=898" TargetMode="External"/><Relationship Id="rId11576" Type="http://schemas.openxmlformats.org/officeDocument/2006/relationships/hyperlink" Target="https://onlinelibrary.wiley.com/resolve/openurl?genre=article&amp;sid=nlm:pubmed&amp;issn=0105-1873&amp;date=1998&amp;volume=39&amp;issue=5&amp;spage=258" TargetMode="External"/><Relationship Id="rId11229" Type="http://schemas.openxmlformats.org/officeDocument/2006/relationships/hyperlink" Target="https://europepmc.org/abstract/MED/15383441" TargetMode="External"/><Relationship Id="rId4858" Type="http://schemas.openxmlformats.org/officeDocument/2006/relationships/hyperlink" Target="https://pubmed.ncbi.nlm.nih.gov/24107147" TargetMode="External"/><Relationship Id="rId5909" Type="http://schemas.openxmlformats.org/officeDocument/2006/relationships/hyperlink" Target="https://pubmed.ncbi.nlm.nih.gov/19552541" TargetMode="External"/><Relationship Id="rId11710" Type="http://schemas.openxmlformats.org/officeDocument/2006/relationships/hyperlink" Target="https://europepmc.org/abstract/MED/30121583" TargetMode="External"/><Relationship Id="rId6280" Type="http://schemas.openxmlformats.org/officeDocument/2006/relationships/hyperlink" Target="https://pubmed.ncbi.nlm.nih.gov/2182173" TargetMode="External"/><Relationship Id="rId7331" Type="http://schemas.openxmlformats.org/officeDocument/2006/relationships/hyperlink" Target="https://academic.oup.com/ced/article-abstract/41/5/474/6621546?redirectedFrom=fulltext" TargetMode="External"/><Relationship Id="rId10312" Type="http://schemas.openxmlformats.org/officeDocument/2006/relationships/hyperlink" Target="https://academic.oup.com/ced/article-abstract/30/3/221/6626702?redirectedFrom=fulltext" TargetMode="External"/><Relationship Id="rId2890" Type="http://schemas.openxmlformats.org/officeDocument/2006/relationships/hyperlink" Target="https://pubmed.ncbi.nlm.nih.gov/15550149" TargetMode="External"/><Relationship Id="rId3941" Type="http://schemas.openxmlformats.org/officeDocument/2006/relationships/hyperlink" Target="https://pubmed.ncbi.nlm.nih.gov/15606655" TargetMode="External"/><Relationship Id="rId12484" Type="http://schemas.openxmlformats.org/officeDocument/2006/relationships/hyperlink" Target="https://www.clinicalkey.com/content/playBy/pii?v=S0965-206X(22)00108-5" TargetMode="External"/><Relationship Id="rId862" Type="http://schemas.openxmlformats.org/officeDocument/2006/relationships/hyperlink" Target="https://pubmed.ncbi.nlm.nih.gov/17980410" TargetMode="External"/><Relationship Id="rId1492" Type="http://schemas.openxmlformats.org/officeDocument/2006/relationships/hyperlink" Target="https://pubmed.ncbi.nlm.nih.gov/21718344" TargetMode="External"/><Relationship Id="rId2543" Type="http://schemas.openxmlformats.org/officeDocument/2006/relationships/hyperlink" Target="https://pubmed.ncbi.nlm.nih.gov/35514103" TargetMode="External"/><Relationship Id="rId9156" Type="http://schemas.openxmlformats.org/officeDocument/2006/relationships/hyperlink" Target="https://academic.oup.com/bjd/article-abstract/160/4/868/6641926?redirectedFrom=fulltext" TargetMode="External"/><Relationship Id="rId11086" Type="http://schemas.openxmlformats.org/officeDocument/2006/relationships/hyperlink" Target="https://www.nejm.org/doi/10.1056/NEJMc1314560?url_ver=Z39.88-2003&amp;rfr_id=ori:rid:crossref.org&amp;rfr_dat=cr_pub%20%200pubmed" TargetMode="External"/><Relationship Id="rId12137" Type="http://schemas.openxmlformats.org/officeDocument/2006/relationships/hyperlink" Target="https://linkinghub.elsevier.com/retrieve/pii/S0887-2333(06)00010-5" TargetMode="External"/><Relationship Id="rId515" Type="http://schemas.openxmlformats.org/officeDocument/2006/relationships/hyperlink" Target="https://pubmed.ncbi.nlm.nih.gov/1411908" TargetMode="External"/><Relationship Id="rId1145" Type="http://schemas.openxmlformats.org/officeDocument/2006/relationships/hyperlink" Target="https://pubmed.ncbi.nlm.nih.gov/29578628" TargetMode="External"/><Relationship Id="rId5766" Type="http://schemas.openxmlformats.org/officeDocument/2006/relationships/hyperlink" Target="https://pubmed.ncbi.nlm.nih.gov/36889663" TargetMode="External"/><Relationship Id="rId4368" Type="http://schemas.openxmlformats.org/officeDocument/2006/relationships/hyperlink" Target="https://pubmed.ncbi.nlm.nih.gov/4483331" TargetMode="External"/><Relationship Id="rId5419" Type="http://schemas.openxmlformats.org/officeDocument/2006/relationships/hyperlink" Target="https://pubmed.ncbi.nlm.nih.gov/7779655" TargetMode="External"/><Relationship Id="rId6817" Type="http://schemas.openxmlformats.org/officeDocument/2006/relationships/hyperlink" Target="https://academic.oup.com/bjd/article/144/4/715/6691076" TargetMode="External"/><Relationship Id="rId8989" Type="http://schemas.openxmlformats.org/officeDocument/2006/relationships/hyperlink" Target="https://jamanetwork.com/journals/jamadermatology/fullarticle/10.1001/jamadermatol.2016.3601" TargetMode="External"/><Relationship Id="rId11220" Type="http://schemas.openxmlformats.org/officeDocument/2006/relationships/hyperlink" Target="https://academic.oup.com/ije/article/34/1/89/638496" TargetMode="External"/><Relationship Id="rId5900" Type="http://schemas.openxmlformats.org/officeDocument/2006/relationships/hyperlink" Target="https://pubmed.ncbi.nlm.nih.gov/19251577" TargetMode="External"/><Relationship Id="rId3451" Type="http://schemas.openxmlformats.org/officeDocument/2006/relationships/hyperlink" Target="https://pubmed.ncbi.nlm.nih.gov/30036598" TargetMode="External"/><Relationship Id="rId4502" Type="http://schemas.openxmlformats.org/officeDocument/2006/relationships/hyperlink" Target="https://pubmed.ncbi.nlm.nih.gov/12225422" TargetMode="External"/><Relationship Id="rId372" Type="http://schemas.openxmlformats.org/officeDocument/2006/relationships/hyperlink" Target="https://pubmed.ncbi.nlm.nih.gov/14996647" TargetMode="External"/><Relationship Id="rId2053" Type="http://schemas.openxmlformats.org/officeDocument/2006/relationships/hyperlink" Target="https://pubmed.ncbi.nlm.nih.gov/36657764" TargetMode="External"/><Relationship Id="rId3104" Type="http://schemas.openxmlformats.org/officeDocument/2006/relationships/hyperlink" Target="https://pubmed.ncbi.nlm.nih.gov/25824273" TargetMode="External"/><Relationship Id="rId6674" Type="http://schemas.openxmlformats.org/officeDocument/2006/relationships/hyperlink" Target="https://europepmc.org/abstract/MED/19697157" TargetMode="External"/><Relationship Id="rId7725" Type="http://schemas.openxmlformats.org/officeDocument/2006/relationships/hyperlink" Target="https://ijdvl.com/letter-in-response-to-effectiveness-and-safety-of-levocetirizine-10-mg-versus-a-combination-of-levocetirizine-5-mg-and-montelukast-10-mg-in-chronic-urticaria-resistant-to-levocetirizine-5-mg-a/" TargetMode="External"/><Relationship Id="rId5276" Type="http://schemas.openxmlformats.org/officeDocument/2006/relationships/hyperlink" Target="https://pubmed.ncbi.nlm.nih.gov/29055153" TargetMode="External"/><Relationship Id="rId6327" Type="http://schemas.openxmlformats.org/officeDocument/2006/relationships/hyperlink" Target="https://pubmed.ncbi.nlm.nih.gov/31331366" TargetMode="External"/><Relationship Id="rId9897" Type="http://schemas.openxmlformats.org/officeDocument/2006/relationships/hyperlink" Target="https://academic.oup.com/ced/article-abstract/48/1/20/6764863?redirectedFrom=fulltext" TargetMode="External"/><Relationship Id="rId10706" Type="http://schemas.openxmlformats.org/officeDocument/2006/relationships/hyperlink" Target="https://academic.oup.com/occmed/article/65/6/474/1421117" TargetMode="External"/><Relationship Id="rId8499" Type="http://schemas.openxmlformats.org/officeDocument/2006/relationships/hyperlink" Target="https://www.clinicalkey.com/content/playBy/pii?v=S0091-6749(16)30893-4" TargetMode="External"/><Relationship Id="rId1886" Type="http://schemas.openxmlformats.org/officeDocument/2006/relationships/hyperlink" Target="https://pubmed.ncbi.nlm.nih.gov/36367625" TargetMode="External"/><Relationship Id="rId2937" Type="http://schemas.openxmlformats.org/officeDocument/2006/relationships/hyperlink" Target="https://pubmed.ncbi.nlm.nih.gov/10583051" TargetMode="External"/><Relationship Id="rId909" Type="http://schemas.openxmlformats.org/officeDocument/2006/relationships/hyperlink" Target="https://pubmed.ncbi.nlm.nih.gov/31940225" TargetMode="External"/><Relationship Id="rId1539" Type="http://schemas.openxmlformats.org/officeDocument/2006/relationships/hyperlink" Target="https://pubmed.ncbi.nlm.nih.gov/17177704" TargetMode="External"/><Relationship Id="rId5410" Type="http://schemas.openxmlformats.org/officeDocument/2006/relationships/hyperlink" Target="https://pubmed.ncbi.nlm.nih.gov/8879935" TargetMode="External"/><Relationship Id="rId8980" Type="http://schemas.openxmlformats.org/officeDocument/2006/relationships/hyperlink" Target="https://onlinelibrary.wiley.com/doi/10.1002/ajmg.a.38414" TargetMode="External"/><Relationship Id="rId11961" Type="http://schemas.openxmlformats.org/officeDocument/2006/relationships/hyperlink" Target="https://linkinghub.elsevier.com/retrieve/pii/S0022-202X(20)32056-X" TargetMode="External"/><Relationship Id="rId4012" Type="http://schemas.openxmlformats.org/officeDocument/2006/relationships/hyperlink" Target="https://pubmed.ncbi.nlm.nih.gov/16426302" TargetMode="External"/><Relationship Id="rId7582" Type="http://schemas.openxmlformats.org/officeDocument/2006/relationships/hyperlink" Target="https://academic.oup.com/bjd/article-abstract/166/3/545/6613779?redirectedFrom=fulltext" TargetMode="External"/><Relationship Id="rId8633" Type="http://schemas.openxmlformats.org/officeDocument/2006/relationships/hyperlink" Target="https://academic.oup.com/ced/article-abstract/28/3/307/6626699?redirectedFrom=fulltext" TargetMode="External"/><Relationship Id="rId10563" Type="http://schemas.openxmlformats.org/officeDocument/2006/relationships/hyperlink" Target="https://academic.oup.com/bjd/article-abstract/129/3/292/6681157?redirectedFrom=fulltext" TargetMode="External"/><Relationship Id="rId11614" Type="http://schemas.openxmlformats.org/officeDocument/2006/relationships/hyperlink" Target="https://www.nature.com/articles/bjc19968" TargetMode="External"/><Relationship Id="rId6184" Type="http://schemas.openxmlformats.org/officeDocument/2006/relationships/hyperlink" Target="https://pubmed.ncbi.nlm.nih.gov/20702303" TargetMode="External"/><Relationship Id="rId7235" Type="http://schemas.openxmlformats.org/officeDocument/2006/relationships/hyperlink" Target="https://onlinelibrary.wiley.com/doi/10.1111/jdv.19600" TargetMode="External"/><Relationship Id="rId10216" Type="http://schemas.openxmlformats.org/officeDocument/2006/relationships/hyperlink" Target="https://onlinelibrary.wiley.com/doi/10.1111/cod.13432" TargetMode="External"/><Relationship Id="rId2794" Type="http://schemas.openxmlformats.org/officeDocument/2006/relationships/hyperlink" Target="https://pubmed.ncbi.nlm.nih.gov/21057749" TargetMode="External"/><Relationship Id="rId3845" Type="http://schemas.openxmlformats.org/officeDocument/2006/relationships/hyperlink" Target="https://pubmed.ncbi.nlm.nih.gov/10354186" TargetMode="External"/><Relationship Id="rId12388" Type="http://schemas.openxmlformats.org/officeDocument/2006/relationships/hyperlink" Target="https://academic.oup.com/bjd/article-abstract/168/4/802/6614431?redirectedFrom=fulltext" TargetMode="External"/><Relationship Id="rId766" Type="http://schemas.openxmlformats.org/officeDocument/2006/relationships/hyperlink" Target="https://pubmed.ncbi.nlm.nih.gov/31907927" TargetMode="External"/><Relationship Id="rId1396" Type="http://schemas.openxmlformats.org/officeDocument/2006/relationships/hyperlink" Target="https://pubmed.ncbi.nlm.nih.gov/28428130" TargetMode="External"/><Relationship Id="rId2447" Type="http://schemas.openxmlformats.org/officeDocument/2006/relationships/hyperlink" Target="https://pubmed.ncbi.nlm.nih.gov/21496735" TargetMode="External"/><Relationship Id="rId419" Type="http://schemas.openxmlformats.org/officeDocument/2006/relationships/hyperlink" Target="https://pubmed.ncbi.nlm.nih.gov/11423838" TargetMode="External"/><Relationship Id="rId1049" Type="http://schemas.openxmlformats.org/officeDocument/2006/relationships/hyperlink" Target="https://pubmed.ncbi.nlm.nih.gov/36804406" TargetMode="External"/><Relationship Id="rId7092" Type="http://schemas.openxmlformats.org/officeDocument/2006/relationships/hyperlink" Target="https://www.clinicalkey.com/content/playBy/pii?v=S1081-1206(22)00124-7" TargetMode="External"/><Relationship Id="rId8143" Type="http://schemas.openxmlformats.org/officeDocument/2006/relationships/hyperlink" Target="https://academic.oup.com/bjd/article-abstract/167/1/214/6614150?redirectedFrom=fulltext" TargetMode="External"/><Relationship Id="rId8490" Type="http://schemas.openxmlformats.org/officeDocument/2006/relationships/hyperlink" Target="https://onlinelibrary.wiley.com/doi/10.1111/exd.13256" TargetMode="External"/><Relationship Id="rId9541" Type="http://schemas.openxmlformats.org/officeDocument/2006/relationships/hyperlink" Target="https://academic.oup.com/ced/article-abstract/24/4/337/6627729?redirectedFrom=fulltext" TargetMode="External"/><Relationship Id="rId11471" Type="http://schemas.openxmlformats.org/officeDocument/2006/relationships/hyperlink" Target="https://www.embopress.org/doi/10.1093/embo-reports/kvf005" TargetMode="External"/><Relationship Id="rId12522" Type="http://schemas.openxmlformats.org/officeDocument/2006/relationships/hyperlink" Target="https://www.ncbi.nlm.nih.gov/books/NBK269113" TargetMode="External"/><Relationship Id="rId900" Type="http://schemas.openxmlformats.org/officeDocument/2006/relationships/hyperlink" Target="https://pubmed.ncbi.nlm.nih.gov/34160837" TargetMode="External"/><Relationship Id="rId1530" Type="http://schemas.openxmlformats.org/officeDocument/2006/relationships/hyperlink" Target="https://pubmed.ncbi.nlm.nih.gov/19075151" TargetMode="External"/><Relationship Id="rId10073" Type="http://schemas.openxmlformats.org/officeDocument/2006/relationships/hyperlink" Target="https://linkinghub.elsevier.com/retrieve/pii/S0022-202X(15)36516-7" TargetMode="External"/><Relationship Id="rId11124" Type="http://schemas.openxmlformats.org/officeDocument/2006/relationships/hyperlink" Target="https://onlinelibrary.wiley.com/doi/10.1111/j.1600-0536.2012.02078.x" TargetMode="External"/><Relationship Id="rId4753" Type="http://schemas.openxmlformats.org/officeDocument/2006/relationships/hyperlink" Target="https://pubmed.ncbi.nlm.nih.gov/38012081" TargetMode="External"/><Relationship Id="rId5804" Type="http://schemas.openxmlformats.org/officeDocument/2006/relationships/hyperlink" Target="https://pubmed.ncbi.nlm.nih.gov/34973388" TargetMode="External"/><Relationship Id="rId3355" Type="http://schemas.openxmlformats.org/officeDocument/2006/relationships/hyperlink" Target="https://pubmed.ncbi.nlm.nih.gov/28293556" TargetMode="External"/><Relationship Id="rId4406" Type="http://schemas.openxmlformats.org/officeDocument/2006/relationships/hyperlink" Target="https://pubmed.ncbi.nlm.nih.gov/11786028" TargetMode="External"/><Relationship Id="rId7976" Type="http://schemas.openxmlformats.org/officeDocument/2006/relationships/hyperlink" Target="https://journals.sagepub.com/doi/10.1258/jrsm.95.4.220-a?url_ver=Z39.88-2003&amp;rfr_id=ori:rid:crossref.org&amp;rfr_dat=cr_pub%20%200pubmed" TargetMode="External"/><Relationship Id="rId276" Type="http://schemas.openxmlformats.org/officeDocument/2006/relationships/hyperlink" Target="https://pubmed.ncbi.nlm.nih.gov/19438531" TargetMode="External"/><Relationship Id="rId3008" Type="http://schemas.openxmlformats.org/officeDocument/2006/relationships/hyperlink" Target="https://pubmed.ncbi.nlm.nih.gov/37434294" TargetMode="External"/><Relationship Id="rId6578" Type="http://schemas.openxmlformats.org/officeDocument/2006/relationships/hyperlink" Target="https://academic.oup.com/bjd/article-abstract/171/3/485/6615567?redirectedFrom=fulltext" TargetMode="External"/><Relationship Id="rId7629" Type="http://schemas.openxmlformats.org/officeDocument/2006/relationships/hyperlink" Target="https://link.springer.com/article/10.1007/s00403-023-02647-w" TargetMode="External"/><Relationship Id="rId10957" Type="http://schemas.openxmlformats.org/officeDocument/2006/relationships/hyperlink" Target="https://academic.oup.com/bjd/article-abstract/153/6/1187/6636678?redirectedFrom=fulltext" TargetMode="External"/><Relationship Id="rId9051" Type="http://schemas.openxmlformats.org/officeDocument/2006/relationships/hyperlink" Target="https://academic.oup.com/bjd/article-abstract/171/5/1206/6616218?redirectedFrom=fulltext" TargetMode="External"/><Relationship Id="rId1040" Type="http://schemas.openxmlformats.org/officeDocument/2006/relationships/hyperlink" Target="https://pubmed.ncbi.nlm.nih.gov/36566876" TargetMode="External"/><Relationship Id="rId12032" Type="http://schemas.openxmlformats.org/officeDocument/2006/relationships/hyperlink" Target="https://www.tandfonline.com/doi/full/10.3109/15569527.2014.933973" TargetMode="External"/><Relationship Id="rId410" Type="http://schemas.openxmlformats.org/officeDocument/2006/relationships/hyperlink" Target="https://pubmed.ncbi.nlm.nih.gov/12243702" TargetMode="External"/><Relationship Id="rId5661" Type="http://schemas.openxmlformats.org/officeDocument/2006/relationships/hyperlink" Target="https://pubmed.ncbi.nlm.nih.gov/12100198" TargetMode="External"/><Relationship Id="rId6712" Type="http://schemas.openxmlformats.org/officeDocument/2006/relationships/hyperlink" Target="https://linkinghub.elsevier.com/retrieve/pii/S0022-202X(15)33519-3" TargetMode="External"/><Relationship Id="rId4263" Type="http://schemas.openxmlformats.org/officeDocument/2006/relationships/hyperlink" Target="https://pubmed.ncbi.nlm.nih.gov/9758417" TargetMode="External"/><Relationship Id="rId5314" Type="http://schemas.openxmlformats.org/officeDocument/2006/relationships/hyperlink" Target="https://pubmed.ncbi.nlm.nih.gov/23205331" TargetMode="External"/><Relationship Id="rId8884" Type="http://schemas.openxmlformats.org/officeDocument/2006/relationships/hyperlink" Target="https://linkinghub.elsevier.com/retrieve/pii/S0022-202X(22)00087-2" TargetMode="External"/><Relationship Id="rId9935" Type="http://schemas.openxmlformats.org/officeDocument/2006/relationships/hyperlink" Target="https://www.clinicalkey.com/content/playBy/pii?v=S0190-9622(19)30423-2" TargetMode="External"/><Relationship Id="rId1924" Type="http://schemas.openxmlformats.org/officeDocument/2006/relationships/hyperlink" Target="https://pubmed.ncbi.nlm.nih.gov/31532460" TargetMode="External"/><Relationship Id="rId7486" Type="http://schemas.openxmlformats.org/officeDocument/2006/relationships/hyperlink" Target="https://academic.oup.com/bjd/article-abstract/181/3/599/6764960?redirectedFrom=fulltext" TargetMode="External"/><Relationship Id="rId8537" Type="http://schemas.openxmlformats.org/officeDocument/2006/relationships/hyperlink" Target="https://academic.oup.com/qjmed/article/107/1/61/1513824" TargetMode="External"/><Relationship Id="rId10467" Type="http://schemas.openxmlformats.org/officeDocument/2006/relationships/hyperlink" Target="https://academic.oup.com/bjd/article-abstract/181/6/1341/6751996?redirectedFrom=fulltext" TargetMode="External"/><Relationship Id="rId11865" Type="http://schemas.openxmlformats.org/officeDocument/2006/relationships/hyperlink" Target="https://academic.oup.com/bjd/article-abstract/141/5/941/6687080?redirectedFrom=fulltext" TargetMode="External"/><Relationship Id="rId6088" Type="http://schemas.openxmlformats.org/officeDocument/2006/relationships/hyperlink" Target="https://pubmed.ncbi.nlm.nih.gov/9746187" TargetMode="External"/><Relationship Id="rId7139" Type="http://schemas.openxmlformats.org/officeDocument/2006/relationships/hyperlink" Target="https://onlinelibrary.wiley.com/doi/10.1111/pde.13885" TargetMode="External"/><Relationship Id="rId11518" Type="http://schemas.openxmlformats.org/officeDocument/2006/relationships/hyperlink" Target="https://academic.oup.com/ced/article-abstract/38/4/428/6622985?redirectedFrom=fulltext" TargetMode="External"/><Relationship Id="rId2698" Type="http://schemas.openxmlformats.org/officeDocument/2006/relationships/hyperlink" Target="https://pubmed.ncbi.nlm.nih.gov/25683132" TargetMode="External"/><Relationship Id="rId3749" Type="http://schemas.openxmlformats.org/officeDocument/2006/relationships/hyperlink" Target="https://pubmed.ncbi.nlm.nih.gov/26639606" TargetMode="External"/><Relationship Id="rId5171" Type="http://schemas.openxmlformats.org/officeDocument/2006/relationships/hyperlink" Target="https://pubmed.ncbi.nlm.nih.gov/7040509" TargetMode="External"/><Relationship Id="rId6222" Type="http://schemas.openxmlformats.org/officeDocument/2006/relationships/hyperlink" Target="https://pubmed.ncbi.nlm.nih.gov/21250961" TargetMode="External"/><Relationship Id="rId7620" Type="http://schemas.openxmlformats.org/officeDocument/2006/relationships/hyperlink" Target="https://onlinelibrary.wiley.com/doi/10.1111/j.1525-1470.2007.00340.x" TargetMode="External"/><Relationship Id="rId10601" Type="http://schemas.openxmlformats.org/officeDocument/2006/relationships/hyperlink" Target="https://academic.oup.com/bjd/article-abstract/140/1/109/6691478?redirectedFrom=fulltext" TargetMode="External"/><Relationship Id="rId9792" Type="http://schemas.openxmlformats.org/officeDocument/2006/relationships/hyperlink" Target="https://academic.oup.com/bjd/article/177/5/1410/6749726" TargetMode="External"/><Relationship Id="rId1781" Type="http://schemas.openxmlformats.org/officeDocument/2006/relationships/hyperlink" Target="https://pubmed.ncbi.nlm.nih.gov/23128146" TargetMode="External"/><Relationship Id="rId2832" Type="http://schemas.openxmlformats.org/officeDocument/2006/relationships/hyperlink" Target="https://pubmed.ncbi.nlm.nih.gov/18049449" TargetMode="External"/><Relationship Id="rId8394" Type="http://schemas.openxmlformats.org/officeDocument/2006/relationships/hyperlink" Target="https://europepmc.org/abstract/MED/36657764" TargetMode="External"/><Relationship Id="rId9445" Type="http://schemas.openxmlformats.org/officeDocument/2006/relationships/hyperlink" Target="https://academic.oup.com/bjd/article-abstract/171/2/436/6615568?redirectedFrom=fulltext" TargetMode="External"/><Relationship Id="rId11375" Type="http://schemas.openxmlformats.org/officeDocument/2006/relationships/hyperlink" Target="https://onlinelibrary.wiley.com/resolve/openurl?genre=article&amp;sid=nlm:pubmed&amp;issn=0105-1873&amp;date=1985&amp;volume=13&amp;issue=5&amp;spage=335" TargetMode="External"/><Relationship Id="rId12426" Type="http://schemas.openxmlformats.org/officeDocument/2006/relationships/hyperlink" Target="https://onlinelibrary.wiley.com/resolve/openurl?genre=article&amp;sid=nlm:pubmed&amp;issn=0736-8046&amp;date=2000&amp;volume=17&amp;issue=5&amp;spage=407" TargetMode="External"/><Relationship Id="rId804" Type="http://schemas.openxmlformats.org/officeDocument/2006/relationships/hyperlink" Target="https://pubmed.ncbi.nlm.nih.gov/28257795" TargetMode="External"/><Relationship Id="rId1434" Type="http://schemas.openxmlformats.org/officeDocument/2006/relationships/hyperlink" Target="https://pubmed.ncbi.nlm.nih.gov/24797572" TargetMode="External"/><Relationship Id="rId8047" Type="http://schemas.openxmlformats.org/officeDocument/2006/relationships/hyperlink" Target="https://academic.oup.com/bjd/article-abstract/129/2/101/6680379?redirectedFrom=fulltext" TargetMode="External"/><Relationship Id="rId11028" Type="http://schemas.openxmlformats.org/officeDocument/2006/relationships/hyperlink" Target="https://onlinelibrary.wiley.com/doi/10.1111/cod.13799" TargetMode="External"/><Relationship Id="rId4657" Type="http://schemas.openxmlformats.org/officeDocument/2006/relationships/hyperlink" Target="https://pubmed.ncbi.nlm.nih.gov/26852010" TargetMode="External"/><Relationship Id="rId5708" Type="http://schemas.openxmlformats.org/officeDocument/2006/relationships/hyperlink" Target="https://pubmed.ncbi.nlm.nih.gov/34301248" TargetMode="External"/><Relationship Id="rId3259" Type="http://schemas.openxmlformats.org/officeDocument/2006/relationships/hyperlink" Target="https://pubmed.ncbi.nlm.nih.gov/28494107" TargetMode="External"/><Relationship Id="rId7130" Type="http://schemas.openxmlformats.org/officeDocument/2006/relationships/hyperlink" Target="https://onlinelibrary.wiley.com/doi/10.1111/jdv.16411" TargetMode="External"/><Relationship Id="rId10111" Type="http://schemas.openxmlformats.org/officeDocument/2006/relationships/hyperlink" Target="https://academic.oup.com/bjd/article-abstract/162/1/201/6642503?redirectedFrom=fulltext" TargetMode="External"/><Relationship Id="rId3740" Type="http://schemas.openxmlformats.org/officeDocument/2006/relationships/hyperlink" Target="https://pubmed.ncbi.nlm.nih.gov/28111128" TargetMode="External"/><Relationship Id="rId12283" Type="http://schemas.openxmlformats.org/officeDocument/2006/relationships/hyperlink" Target="https://linkinghub.elsevier.com/retrieve/pii/S0278691597000537" TargetMode="External"/><Relationship Id="rId661" Type="http://schemas.openxmlformats.org/officeDocument/2006/relationships/hyperlink" Target="https://pubmed.ncbi.nlm.nih.gov/11841485" TargetMode="External"/><Relationship Id="rId1291" Type="http://schemas.openxmlformats.org/officeDocument/2006/relationships/hyperlink" Target="https://pubmed.ncbi.nlm.nih.gov/35275399" TargetMode="External"/><Relationship Id="rId2342" Type="http://schemas.openxmlformats.org/officeDocument/2006/relationships/hyperlink" Target="https://pubmed.ncbi.nlm.nih.gov/36387062" TargetMode="External"/><Relationship Id="rId6963" Type="http://schemas.openxmlformats.org/officeDocument/2006/relationships/hyperlink" Target="https://link.springer.com/article/10.1007/s13555-020-00426-3" TargetMode="External"/><Relationship Id="rId314" Type="http://schemas.openxmlformats.org/officeDocument/2006/relationships/hyperlink" Target="https://pubmed.ncbi.nlm.nih.gov/17658397" TargetMode="External"/><Relationship Id="rId5565" Type="http://schemas.openxmlformats.org/officeDocument/2006/relationships/hyperlink" Target="https://pubmed.ncbi.nlm.nih.gov/33541270" TargetMode="External"/><Relationship Id="rId6616" Type="http://schemas.openxmlformats.org/officeDocument/2006/relationships/hyperlink" Target="https://www.tandfonline.com/doi/full/10.3109/03009742.2013.780095" TargetMode="External"/><Relationship Id="rId4167" Type="http://schemas.openxmlformats.org/officeDocument/2006/relationships/hyperlink" Target="https://pubmed.ncbi.nlm.nih.gov/31727712" TargetMode="External"/><Relationship Id="rId5218" Type="http://schemas.openxmlformats.org/officeDocument/2006/relationships/hyperlink" Target="https://pubmed.ncbi.nlm.nih.gov/25485490" TargetMode="External"/><Relationship Id="rId8788" Type="http://schemas.openxmlformats.org/officeDocument/2006/relationships/hyperlink" Target="https://academic.oup.com/pmj/article/82/967/353/7045228" TargetMode="External"/><Relationship Id="rId9839" Type="http://schemas.openxmlformats.org/officeDocument/2006/relationships/hyperlink" Target="https://academic.oup.com/bjd/article-abstract/167/1/165/6613985?redirectedFrom=fulltext" TargetMode="External"/><Relationship Id="rId11769" Type="http://schemas.openxmlformats.org/officeDocument/2006/relationships/hyperlink" Target="https://europepmc.org/abstract/MED/32665386" TargetMode="External"/><Relationship Id="rId1828" Type="http://schemas.openxmlformats.org/officeDocument/2006/relationships/hyperlink" Target="https://pubmed.ncbi.nlm.nih.gov/16307656" TargetMode="External"/><Relationship Id="rId3250" Type="http://schemas.openxmlformats.org/officeDocument/2006/relationships/hyperlink" Target="https://pubmed.ncbi.nlm.nih.gov/32876992" TargetMode="External"/><Relationship Id="rId171" Type="http://schemas.openxmlformats.org/officeDocument/2006/relationships/hyperlink" Target="https://pubmed.ncbi.nlm.nih.gov/26212394" TargetMode="External"/><Relationship Id="rId4301" Type="http://schemas.openxmlformats.org/officeDocument/2006/relationships/hyperlink" Target="https://pubmed.ncbi.nlm.nih.gov/5234765" TargetMode="External"/><Relationship Id="rId7871" Type="http://schemas.openxmlformats.org/officeDocument/2006/relationships/hyperlink" Target="https://jamanetwork.com/journals/jamadermatology/fullarticle/10.1001/archdermatol.2008.608" TargetMode="External"/><Relationship Id="rId8922" Type="http://schemas.openxmlformats.org/officeDocument/2006/relationships/hyperlink" Target="https://academic.oup.com/rheumatology/article/59/6/1448/5607340" TargetMode="External"/><Relationship Id="rId10852" Type="http://schemas.openxmlformats.org/officeDocument/2006/relationships/hyperlink" Target="https://academic.oup.com/ced/article-abstract/12/4/315/6630423?redirectedFrom=fulltext" TargetMode="External"/><Relationship Id="rId11903" Type="http://schemas.openxmlformats.org/officeDocument/2006/relationships/hyperlink" Target="https://bmchealthservres.biomedcentral.com/articles/10.1186/s12913-021-06736-2" TargetMode="External"/><Relationship Id="rId6473" Type="http://schemas.openxmlformats.org/officeDocument/2006/relationships/hyperlink" Target="https://ascpt.onlinelibrary.wiley.com/doi/10.1111/cts.12725" TargetMode="External"/><Relationship Id="rId7524" Type="http://schemas.openxmlformats.org/officeDocument/2006/relationships/hyperlink" Target="https://academic.oup.com/bjd/article-abstract/176/5/1297/6661132?redirectedFrom=fulltext" TargetMode="External"/><Relationship Id="rId10505" Type="http://schemas.openxmlformats.org/officeDocument/2006/relationships/hyperlink" Target="https://linkinghub.elsevier.com/retrieve/pii/S0022-202X(15)36621-5" TargetMode="External"/><Relationship Id="rId5075" Type="http://schemas.openxmlformats.org/officeDocument/2006/relationships/hyperlink" Target="https://pubmed.ncbi.nlm.nih.gov/9688503" TargetMode="External"/><Relationship Id="rId6126" Type="http://schemas.openxmlformats.org/officeDocument/2006/relationships/hyperlink" Target="https://pubmed.ncbi.nlm.nih.gov/7774182" TargetMode="External"/><Relationship Id="rId9696" Type="http://schemas.openxmlformats.org/officeDocument/2006/relationships/hyperlink" Target="https://www.clinicalkey.com/content/playBy/pii?v=S0091-6749(23)00974-0" TargetMode="External"/><Relationship Id="rId1685" Type="http://schemas.openxmlformats.org/officeDocument/2006/relationships/hyperlink" Target="https://pubmed.ncbi.nlm.nih.gov/8285729" TargetMode="External"/><Relationship Id="rId2736" Type="http://schemas.openxmlformats.org/officeDocument/2006/relationships/hyperlink" Target="https://pubmed.ncbi.nlm.nih.gov/24476006" TargetMode="External"/><Relationship Id="rId8298" Type="http://schemas.openxmlformats.org/officeDocument/2006/relationships/hyperlink" Target="https://academic.oup.com/bjd/article/172/6/1463/6615912" TargetMode="External"/><Relationship Id="rId9349" Type="http://schemas.openxmlformats.org/officeDocument/2006/relationships/hyperlink" Target="https://onlinelibrary.wiley.com/doi/10.1111/ijd.16117" TargetMode="External"/><Relationship Id="rId11279" Type="http://schemas.openxmlformats.org/officeDocument/2006/relationships/hyperlink" Target="https://onlinelibrary.wiley.com/resolve/openurl?genre=article&amp;sid=nlm:pubmed&amp;issn=0105-1873&amp;date=2000&amp;volume=42&amp;issue=6&amp;spage=344" TargetMode="External"/><Relationship Id="rId708" Type="http://schemas.openxmlformats.org/officeDocument/2006/relationships/hyperlink" Target="https://pubmed.ncbi.nlm.nih.gov/36541020" TargetMode="External"/><Relationship Id="rId1338" Type="http://schemas.openxmlformats.org/officeDocument/2006/relationships/hyperlink" Target="https://pubmed.ncbi.nlm.nih.gov/32147384" TargetMode="External"/><Relationship Id="rId5959" Type="http://schemas.openxmlformats.org/officeDocument/2006/relationships/hyperlink" Target="https://pubmed.ncbi.nlm.nih.gov/17026691" TargetMode="External"/><Relationship Id="rId7381" Type="http://schemas.openxmlformats.org/officeDocument/2006/relationships/hyperlink" Target="https://onlinelibrary.wiley.com/resolve/openurl?genre=article&amp;sid=nlm:pubmed&amp;issn=0007-0963&amp;date=1996&amp;volume=134&amp;issue=6&amp;spage=1141" TargetMode="External"/><Relationship Id="rId8432" Type="http://schemas.openxmlformats.org/officeDocument/2006/relationships/hyperlink" Target="https://ajcn.nutrition.org/" TargetMode="External"/><Relationship Id="rId9830" Type="http://schemas.openxmlformats.org/officeDocument/2006/relationships/hyperlink" Target="https://linkinghub.elsevier.com/retrieve/pii/S0022-202X(15)36210-2" TargetMode="External"/><Relationship Id="rId11760" Type="http://schemas.openxmlformats.org/officeDocument/2006/relationships/hyperlink" Target="https://academic.oup.com/bjd/article-abstract/186/2/359/6599282?redirectedFrom=fulltext" TargetMode="External"/><Relationship Id="rId44" Type="http://schemas.openxmlformats.org/officeDocument/2006/relationships/hyperlink" Target="https://pubmed.ncbi.nlm.nih.gov/34756878" TargetMode="External"/><Relationship Id="rId7034" Type="http://schemas.openxmlformats.org/officeDocument/2006/relationships/hyperlink" Target="https://academic.oup.com/bjd/article-abstract/140/2/375/6683956?redirectedFrom=fulltext" TargetMode="External"/><Relationship Id="rId10362" Type="http://schemas.openxmlformats.org/officeDocument/2006/relationships/hyperlink" Target="https://onlinelibrary.wiley.com/resolve/openurl?genre=article&amp;sid=nlm:pubmed&amp;issn=0105-1873&amp;date=1998&amp;volume=38&amp;issue=6&amp;spage=352" TargetMode="External"/><Relationship Id="rId11413" Type="http://schemas.openxmlformats.org/officeDocument/2006/relationships/hyperlink" Target="https://academic.oup.com/bjd/article-abstract/181/4/811/6602712?redirectedFrom=fulltext" TargetMode="External"/><Relationship Id="rId3991" Type="http://schemas.openxmlformats.org/officeDocument/2006/relationships/hyperlink" Target="https://pubmed.ncbi.nlm.nih.gov/26871921" TargetMode="External"/><Relationship Id="rId10015" Type="http://schemas.openxmlformats.org/officeDocument/2006/relationships/hyperlink" Target="https://academic.oup.com/bjd/article/187/4/453/6966311" TargetMode="External"/><Relationship Id="rId2593" Type="http://schemas.openxmlformats.org/officeDocument/2006/relationships/hyperlink" Target="https://pubmed.ncbi.nlm.nih.gov/32556352" TargetMode="External"/><Relationship Id="rId3644" Type="http://schemas.openxmlformats.org/officeDocument/2006/relationships/hyperlink" Target="https://pubmed.ncbi.nlm.nih.gov/27522613" TargetMode="External"/><Relationship Id="rId12187" Type="http://schemas.openxmlformats.org/officeDocument/2006/relationships/hyperlink" Target="https://onlinelibrary.wiley.com/resolve/openurl?genre=article&amp;sid=nlm:pubmed&amp;issn=0105-1873&amp;date=2002&amp;volume=47&amp;issue=3&amp;spage=161" TargetMode="External"/><Relationship Id="rId565" Type="http://schemas.openxmlformats.org/officeDocument/2006/relationships/hyperlink" Target="https://pubmed.ncbi.nlm.nih.gov/37926123" TargetMode="External"/><Relationship Id="rId1195" Type="http://schemas.openxmlformats.org/officeDocument/2006/relationships/hyperlink" Target="https://pubmed.ncbi.nlm.nih.gov/25424052" TargetMode="External"/><Relationship Id="rId2246" Type="http://schemas.openxmlformats.org/officeDocument/2006/relationships/hyperlink" Target="https://pubmed.ncbi.nlm.nih.gov/20642575" TargetMode="External"/><Relationship Id="rId6867" Type="http://schemas.openxmlformats.org/officeDocument/2006/relationships/hyperlink" Target="https://linkinghub.elsevier.com/retrieve/pii/0190-9622(95)91430-7" TargetMode="External"/><Relationship Id="rId7918" Type="http://schemas.openxmlformats.org/officeDocument/2006/relationships/hyperlink" Target="https://europepmc.org/abstract/MED/16627489" TargetMode="External"/><Relationship Id="rId218" Type="http://schemas.openxmlformats.org/officeDocument/2006/relationships/hyperlink" Target="https://pubmed.ncbi.nlm.nih.gov/23535934" TargetMode="External"/><Relationship Id="rId5469" Type="http://schemas.openxmlformats.org/officeDocument/2006/relationships/hyperlink" Target="https://pubmed.ncbi.nlm.nih.gov/36597919" TargetMode="External"/><Relationship Id="rId9340" Type="http://schemas.openxmlformats.org/officeDocument/2006/relationships/hyperlink" Target="https://academic.oup.com/bjd/article-abstract/188/1/9/6792791?redirectedFrom=fulltext" TargetMode="External"/><Relationship Id="rId11270" Type="http://schemas.openxmlformats.org/officeDocument/2006/relationships/hyperlink" Target="https://onlinelibrary.wiley.com/resolve/openurl?genre=article&amp;sid=nlm:pubmed&amp;issn=0105-1873&amp;date=2001&amp;volume=45&amp;issue=6&amp;spage=333" TargetMode="External"/><Relationship Id="rId12321" Type="http://schemas.openxmlformats.org/officeDocument/2006/relationships/hyperlink" Target="https://linkinghub.elsevier.com/retrieve/pii/0887-2333(94)90204-6" TargetMode="External"/><Relationship Id="rId5950" Type="http://schemas.openxmlformats.org/officeDocument/2006/relationships/hyperlink" Target="https://pubmed.ncbi.nlm.nih.gov/17343627" TargetMode="External"/><Relationship Id="rId4552" Type="http://schemas.openxmlformats.org/officeDocument/2006/relationships/hyperlink" Target="https://pubmed.ncbi.nlm.nih.gov/8112062" TargetMode="External"/><Relationship Id="rId5603" Type="http://schemas.openxmlformats.org/officeDocument/2006/relationships/hyperlink" Target="https://pubmed.ncbi.nlm.nih.gov/17714529" TargetMode="External"/><Relationship Id="rId3154" Type="http://schemas.openxmlformats.org/officeDocument/2006/relationships/hyperlink" Target="https://pubmed.ncbi.nlm.nih.gov/20887349" TargetMode="External"/><Relationship Id="rId4205" Type="http://schemas.openxmlformats.org/officeDocument/2006/relationships/hyperlink" Target="https://pubmed.ncbi.nlm.nih.gov/26022994" TargetMode="External"/><Relationship Id="rId7775" Type="http://schemas.openxmlformats.org/officeDocument/2006/relationships/hyperlink" Target="https://academic.oup.com/bjd/article-abstract/173/3/806/6627477?redirectedFrom=fulltext" TargetMode="External"/><Relationship Id="rId8826" Type="http://schemas.openxmlformats.org/officeDocument/2006/relationships/hyperlink" Target="https://academic.oup.com/ced/article-abstract/43/4/500/6597412?redirectedFrom=fulltext" TargetMode="External"/><Relationship Id="rId10756" Type="http://schemas.openxmlformats.org/officeDocument/2006/relationships/hyperlink" Target="https://onlinelibrary.wiley.com/doi/10.1111/j.0105-1873.2005.00662.x" TargetMode="External"/><Relationship Id="rId6377" Type="http://schemas.openxmlformats.org/officeDocument/2006/relationships/hyperlink" Target="https://pubmed.ncbi.nlm.nih.gov/17284276" TargetMode="External"/><Relationship Id="rId7428" Type="http://schemas.openxmlformats.org/officeDocument/2006/relationships/hyperlink" Target="https://www.clinicalkey.com/content/playBy/pii?v=S2667-2960(21)00201-9" TargetMode="External"/><Relationship Id="rId10409" Type="http://schemas.openxmlformats.org/officeDocument/2006/relationships/hyperlink" Target="https://onlinelibrary.wiley.com/resolve/openurl?genre=article&amp;sid=nlm:pubmed&amp;issn=0105-1873&amp;date=1991&amp;volume=25&amp;issue=3&amp;spage=178" TargetMode="External"/><Relationship Id="rId11807" Type="http://schemas.openxmlformats.org/officeDocument/2006/relationships/hyperlink" Target="https://academic.oup.com/ced/article-abstract/31/6/835/6624026?redirectedFrom=fulltext" TargetMode="External"/><Relationship Id="rId2987" Type="http://schemas.openxmlformats.org/officeDocument/2006/relationships/hyperlink" Target="https://pubmed.ncbi.nlm.nih.gov/7947198" TargetMode="External"/><Relationship Id="rId959" Type="http://schemas.openxmlformats.org/officeDocument/2006/relationships/hyperlink" Target="https://pubmed.ncbi.nlm.nih.gov/28421229" TargetMode="External"/><Relationship Id="rId1589" Type="http://schemas.openxmlformats.org/officeDocument/2006/relationships/hyperlink" Target="https://pubmed.ncbi.nlm.nih.gov/15191543" TargetMode="External"/><Relationship Id="rId5460" Type="http://schemas.openxmlformats.org/officeDocument/2006/relationships/hyperlink" Target="https://pubmed.ncbi.nlm.nih.gov/7579304" TargetMode="External"/><Relationship Id="rId6511" Type="http://schemas.openxmlformats.org/officeDocument/2006/relationships/hyperlink" Target="https://linkinghub.elsevier.com/retrieve/pii/S0022-202X(17)32741-0" TargetMode="External"/><Relationship Id="rId4062" Type="http://schemas.openxmlformats.org/officeDocument/2006/relationships/hyperlink" Target="https://pubmed.ncbi.nlm.nih.gov/9771997" TargetMode="External"/><Relationship Id="rId5113" Type="http://schemas.openxmlformats.org/officeDocument/2006/relationships/hyperlink" Target="https://pubmed.ncbi.nlm.nih.gov/1321741" TargetMode="External"/><Relationship Id="rId8683" Type="http://schemas.openxmlformats.org/officeDocument/2006/relationships/hyperlink" Target="https://onlinelibrary.wiley.com/doi/10.1111/cea.14217" TargetMode="External"/><Relationship Id="rId9734" Type="http://schemas.openxmlformats.org/officeDocument/2006/relationships/hyperlink" Target="https://academic.oup.com/bjd/article/185/1/80/6600367" TargetMode="External"/><Relationship Id="rId11664" Type="http://schemas.openxmlformats.org/officeDocument/2006/relationships/hyperlink" Target="https://academic.oup.com/jpubhealth/article/45/2/e285/6594717" TargetMode="External"/><Relationship Id="rId1723" Type="http://schemas.openxmlformats.org/officeDocument/2006/relationships/hyperlink" Target="https://pubmed.ncbi.nlm.nih.gov/33161582" TargetMode="External"/><Relationship Id="rId7285" Type="http://schemas.openxmlformats.org/officeDocument/2006/relationships/hyperlink" Target="https://onlinelibrary.wiley.com/doi/10.1111/jdv.16742" TargetMode="External"/><Relationship Id="rId8336" Type="http://schemas.openxmlformats.org/officeDocument/2006/relationships/hyperlink" Target="https://academic.oup.com/bjd/article-abstract/154/1/194/6636748?redirectedFrom=fulltext" TargetMode="External"/><Relationship Id="rId10266" Type="http://schemas.openxmlformats.org/officeDocument/2006/relationships/hyperlink" Target="https://onlinelibrary.wiley.com/resolve/openurl?genre=article&amp;sid=nlm:pubmed&amp;issn=0105-1873&amp;date=1995&amp;volume=32&amp;issue=1&amp;spage=46" TargetMode="External"/><Relationship Id="rId11317" Type="http://schemas.openxmlformats.org/officeDocument/2006/relationships/hyperlink" Target="https://europepmc.org/abstract/MED/8762347" TargetMode="External"/><Relationship Id="rId3895" Type="http://schemas.openxmlformats.org/officeDocument/2006/relationships/hyperlink" Target="https://pubmed.ncbi.nlm.nih.gov/5255228" TargetMode="External"/><Relationship Id="rId4946" Type="http://schemas.openxmlformats.org/officeDocument/2006/relationships/hyperlink" Target="https://pubmed.ncbi.nlm.nih.gov/17680864" TargetMode="External"/><Relationship Id="rId2497" Type="http://schemas.openxmlformats.org/officeDocument/2006/relationships/hyperlink" Target="https://pubmed.ncbi.nlm.nih.gov/11116745" TargetMode="External"/><Relationship Id="rId3548" Type="http://schemas.openxmlformats.org/officeDocument/2006/relationships/hyperlink" Target="https://pubmed.ncbi.nlm.nih.gov/16385345" TargetMode="External"/><Relationship Id="rId469" Type="http://schemas.openxmlformats.org/officeDocument/2006/relationships/hyperlink" Target="https://pubmed.ncbi.nlm.nih.gov/9703135" TargetMode="External"/><Relationship Id="rId1099" Type="http://schemas.openxmlformats.org/officeDocument/2006/relationships/hyperlink" Target="https://pubmed.ncbi.nlm.nih.gov/32790003" TargetMode="External"/><Relationship Id="rId6021" Type="http://schemas.openxmlformats.org/officeDocument/2006/relationships/hyperlink" Target="https://pubmed.ncbi.nlm.nih.gov/11578801" TargetMode="External"/><Relationship Id="rId9591" Type="http://schemas.openxmlformats.org/officeDocument/2006/relationships/hyperlink" Target="https://onlinelibrary.wiley.com/doi/10.1111/j.1600-0536.2012.02007.x" TargetMode="External"/><Relationship Id="rId10400" Type="http://schemas.openxmlformats.org/officeDocument/2006/relationships/hyperlink" Target="https://linkinghub.elsevier.com/retrieve/pii/0190-9622(92)70237-A" TargetMode="External"/><Relationship Id="rId8193" Type="http://schemas.openxmlformats.org/officeDocument/2006/relationships/hyperlink" Target="https://onlinelibrary.wiley.com/resolve/openurl?genre=article&amp;sid=nlm:pubmed&amp;issn=0905-4383&amp;date=2004&amp;volume=20&amp;issue=2&amp;spage=105" TargetMode="External"/><Relationship Id="rId9244" Type="http://schemas.openxmlformats.org/officeDocument/2006/relationships/hyperlink" Target="https://academic.oup.com/bjd/article-abstract/146/2/216/6634392?redirectedFrom=fulltext" TargetMode="External"/><Relationship Id="rId950" Type="http://schemas.openxmlformats.org/officeDocument/2006/relationships/hyperlink" Target="https://pubmed.ncbi.nlm.nih.gov/30636268" TargetMode="External"/><Relationship Id="rId1580" Type="http://schemas.openxmlformats.org/officeDocument/2006/relationships/hyperlink" Target="https://pubmed.ncbi.nlm.nih.gov/15840106" TargetMode="External"/><Relationship Id="rId2631" Type="http://schemas.openxmlformats.org/officeDocument/2006/relationships/hyperlink" Target="https://pubmed.ncbi.nlm.nih.gov/29504492" TargetMode="External"/><Relationship Id="rId11174" Type="http://schemas.openxmlformats.org/officeDocument/2006/relationships/hyperlink" Target="https://academic.oup.com/bjd/article-abstract/161/2/489/6642707?redirectedFrom=fulltext" TargetMode="External"/><Relationship Id="rId12225" Type="http://schemas.openxmlformats.org/officeDocument/2006/relationships/hyperlink" Target="https://onlinelibrary.wiley.com/resolve/openurl?genre=article&amp;sid=nlm:pubmed&amp;issn=0105-1873&amp;date=2000&amp;volume=42&amp;issue=3&amp;spage=154" TargetMode="External"/><Relationship Id="rId603" Type="http://schemas.openxmlformats.org/officeDocument/2006/relationships/hyperlink" Target="https://pubmed.ncbi.nlm.nih.gov/31056788" TargetMode="External"/><Relationship Id="rId1233" Type="http://schemas.openxmlformats.org/officeDocument/2006/relationships/hyperlink" Target="https://pubmed.ncbi.nlm.nih.gov/21198946" TargetMode="External"/><Relationship Id="rId5854" Type="http://schemas.openxmlformats.org/officeDocument/2006/relationships/hyperlink" Target="https://pubmed.ncbi.nlm.nih.gov/24407057" TargetMode="External"/><Relationship Id="rId6905" Type="http://schemas.openxmlformats.org/officeDocument/2006/relationships/hyperlink" Target="https://linkinghub.elsevier.com/retrieve/pii/0190-9622(90)70097-2" TargetMode="External"/><Relationship Id="rId4456" Type="http://schemas.openxmlformats.org/officeDocument/2006/relationships/hyperlink" Target="https://pubmed.ncbi.nlm.nih.gov/20136882" TargetMode="External"/><Relationship Id="rId5507" Type="http://schemas.openxmlformats.org/officeDocument/2006/relationships/hyperlink" Target="https://pubmed.ncbi.nlm.nih.gov/31194781" TargetMode="External"/><Relationship Id="rId3058" Type="http://schemas.openxmlformats.org/officeDocument/2006/relationships/hyperlink" Target="https://pubmed.ncbi.nlm.nih.gov/30693476" TargetMode="External"/><Relationship Id="rId4109" Type="http://schemas.openxmlformats.org/officeDocument/2006/relationships/hyperlink" Target="https://pubmed.ncbi.nlm.nih.gov/1386246" TargetMode="External"/><Relationship Id="rId7679" Type="http://schemas.openxmlformats.org/officeDocument/2006/relationships/hyperlink" Target="https://europepmc.org/abstract/MED/35664974" TargetMode="External"/><Relationship Id="rId12082" Type="http://schemas.openxmlformats.org/officeDocument/2006/relationships/hyperlink" Target="https://www.jle.com/fr/revues/ejd/e-docs/pre_testing_in_hair_dye_users_an_assessment_of_the_colourstart_system_280920/article.phtml" TargetMode="External"/><Relationship Id="rId460" Type="http://schemas.openxmlformats.org/officeDocument/2006/relationships/hyperlink" Target="https://pubmed.ncbi.nlm.nih.gov/10319242" TargetMode="External"/><Relationship Id="rId1090" Type="http://schemas.openxmlformats.org/officeDocument/2006/relationships/hyperlink" Target="https://pubmed.ncbi.nlm.nih.gov/34916493" TargetMode="External"/><Relationship Id="rId2141" Type="http://schemas.openxmlformats.org/officeDocument/2006/relationships/hyperlink" Target="https://pubmed.ncbi.nlm.nih.gov/30012284" TargetMode="External"/><Relationship Id="rId113" Type="http://schemas.openxmlformats.org/officeDocument/2006/relationships/hyperlink" Target="https://pubmed.ncbi.nlm.nih.gov/29453284" TargetMode="External"/><Relationship Id="rId6762" Type="http://schemas.openxmlformats.org/officeDocument/2006/relationships/hyperlink" Target="https://academic.oup.com/jcem/article/89/2/892/2840810" TargetMode="External"/><Relationship Id="rId7813" Type="http://schemas.openxmlformats.org/officeDocument/2006/relationships/hyperlink" Target="https://onlinelibrary.wiley.com/doi/10.1111/pde.12215" TargetMode="External"/><Relationship Id="rId5017" Type="http://schemas.openxmlformats.org/officeDocument/2006/relationships/hyperlink" Target="https://pubmed.ncbi.nlm.nih.gov/12139675" TargetMode="External"/><Relationship Id="rId5364" Type="http://schemas.openxmlformats.org/officeDocument/2006/relationships/hyperlink" Target="https://pubmed.ncbi.nlm.nih.gov/10471058" TargetMode="External"/><Relationship Id="rId6415" Type="http://schemas.openxmlformats.org/officeDocument/2006/relationships/hyperlink" Target="https://academic.oup.com/bjd/article-abstract/189/3/349/7175034?redirectedFrom=fulltext" TargetMode="External"/><Relationship Id="rId9985" Type="http://schemas.openxmlformats.org/officeDocument/2006/relationships/hyperlink" Target="https://academic.oup.com/bjd/article-abstract/169/3/494/6615074?redirectedFrom=fulltext" TargetMode="External"/><Relationship Id="rId1974" Type="http://schemas.openxmlformats.org/officeDocument/2006/relationships/hyperlink" Target="https://pubmed.ncbi.nlm.nih.gov/21270823" TargetMode="External"/><Relationship Id="rId8587" Type="http://schemas.openxmlformats.org/officeDocument/2006/relationships/hyperlink" Target="https://onlinelibrary.wiley.com/doi/10.1002/ajmg.a.32852" TargetMode="External"/><Relationship Id="rId9638" Type="http://schemas.openxmlformats.org/officeDocument/2006/relationships/hyperlink" Target="https://acrjournals.onlinelibrary.wiley.com/doi/10.1002/art.42558" TargetMode="External"/><Relationship Id="rId11568" Type="http://schemas.openxmlformats.org/officeDocument/2006/relationships/hyperlink" Target="https://academic.oup.com/bjd/article-abstract/142/1/8/6690123?redirectedFrom=fulltext" TargetMode="External"/><Relationship Id="rId1627" Type="http://schemas.openxmlformats.org/officeDocument/2006/relationships/hyperlink" Target="https://pubmed.ncbi.nlm.nih.gov/11305381" TargetMode="External"/><Relationship Id="rId7189" Type="http://schemas.openxmlformats.org/officeDocument/2006/relationships/hyperlink" Target="https://academic.oup.com/ced/article-abstract/39/5/651/6621051?redirectedFrom=fulltext" TargetMode="External"/><Relationship Id="rId3799" Type="http://schemas.openxmlformats.org/officeDocument/2006/relationships/hyperlink" Target="https://pubmed.ncbi.nlm.nih.gov/20447511" TargetMode="External"/><Relationship Id="rId4100" Type="http://schemas.openxmlformats.org/officeDocument/2006/relationships/hyperlink" Target="https://pubmed.ncbi.nlm.nih.gov/8365133" TargetMode="External"/><Relationship Id="rId7670" Type="http://schemas.openxmlformats.org/officeDocument/2006/relationships/hyperlink" Target="https://europepmc.org/abstract/MED/34468687" TargetMode="External"/><Relationship Id="rId8721" Type="http://schemas.openxmlformats.org/officeDocument/2006/relationships/hyperlink" Target="https://linkinghub.elsevier.com/retrieve/pii/S1535-6108(14)00452-8" TargetMode="External"/><Relationship Id="rId6272" Type="http://schemas.openxmlformats.org/officeDocument/2006/relationships/hyperlink" Target="https://pubmed.ncbi.nlm.nih.gov/7532001" TargetMode="External"/><Relationship Id="rId7323" Type="http://schemas.openxmlformats.org/officeDocument/2006/relationships/hyperlink" Target="https://www.jle.com/fr/revues/ejd/e-docs/squiz_your_knowledge_extensive_facial_scarring_an_unusual_presentation_in_a_neuropsychiatric_patient_310287/article.phtml" TargetMode="External"/><Relationship Id="rId10651" Type="http://schemas.openxmlformats.org/officeDocument/2006/relationships/hyperlink" Target="https://ascopubs.org/doi/10.1200/JCO.2009.22.1135?url_ver=Z39.88-2003&amp;rfr_id=ori:rid:crossref.org&amp;rfr_dat=cr_pub%20%200pubmed" TargetMode="External"/><Relationship Id="rId11702" Type="http://schemas.openxmlformats.org/officeDocument/2006/relationships/hyperlink" Target="https://academic.oup.com/occmed/article/70/9/645/5996918" TargetMode="External"/><Relationship Id="rId9495" Type="http://schemas.openxmlformats.org/officeDocument/2006/relationships/hyperlink" Target="https://linkinghub.elsevier.com/retrieve/pii/S0022-202X(15)33714-3" TargetMode="External"/><Relationship Id="rId10304" Type="http://schemas.openxmlformats.org/officeDocument/2006/relationships/hyperlink" Target="https://onlinelibrary.wiley.com/doi/10.1111/j.1600-0781.2009.00416.x" TargetMode="External"/><Relationship Id="rId2882" Type="http://schemas.openxmlformats.org/officeDocument/2006/relationships/hyperlink" Target="https://pubmed.ncbi.nlm.nih.gov/15816848" TargetMode="External"/><Relationship Id="rId3933" Type="http://schemas.openxmlformats.org/officeDocument/2006/relationships/hyperlink" Target="https://pubmed.ncbi.nlm.nih.gov/20642801" TargetMode="External"/><Relationship Id="rId8097" Type="http://schemas.openxmlformats.org/officeDocument/2006/relationships/hyperlink" Target="https://academic.oup.com/bjd/article-abstract/178/5/1003/6752986?redirectedFrom=fulltext" TargetMode="External"/><Relationship Id="rId9148" Type="http://schemas.openxmlformats.org/officeDocument/2006/relationships/hyperlink" Target="https://academic.oup.com/bjd/article-abstract/160/5/1103/6641641?redirectedFrom=fulltext" TargetMode="External"/><Relationship Id="rId12476" Type="http://schemas.openxmlformats.org/officeDocument/2006/relationships/hyperlink" Target="https://onlinelibrary.wiley.com/doi/10.1111/cod.12741" TargetMode="External"/><Relationship Id="rId854" Type="http://schemas.openxmlformats.org/officeDocument/2006/relationships/hyperlink" Target="https://pubmed.ncbi.nlm.nih.gov/20412089" TargetMode="External"/><Relationship Id="rId1484" Type="http://schemas.openxmlformats.org/officeDocument/2006/relationships/hyperlink" Target="https://pubmed.ncbi.nlm.nih.gov/21175559" TargetMode="External"/><Relationship Id="rId2535" Type="http://schemas.openxmlformats.org/officeDocument/2006/relationships/hyperlink" Target="https://pubmed.ncbi.nlm.nih.gov/35196402" TargetMode="External"/><Relationship Id="rId11078" Type="http://schemas.openxmlformats.org/officeDocument/2006/relationships/hyperlink" Target="https://onlinelibrary.wiley.com/doi/10.1111/cod.12219" TargetMode="External"/><Relationship Id="rId12129" Type="http://schemas.openxmlformats.org/officeDocument/2006/relationships/hyperlink" Target="https://onlinelibrary.wiley.com/doi/10.1111/j.1600-0536.2007.01141.x" TargetMode="External"/><Relationship Id="rId507" Type="http://schemas.openxmlformats.org/officeDocument/2006/relationships/hyperlink" Target="https://pubmed.ncbi.nlm.nih.gov/1324963" TargetMode="External"/><Relationship Id="rId1137" Type="http://schemas.openxmlformats.org/officeDocument/2006/relationships/hyperlink" Target="https://pubmed.ncbi.nlm.nih.gov/30070708" TargetMode="External"/><Relationship Id="rId5758" Type="http://schemas.openxmlformats.org/officeDocument/2006/relationships/hyperlink" Target="https://pubmed.ncbi.nlm.nih.gov/21197892" TargetMode="External"/><Relationship Id="rId6809" Type="http://schemas.openxmlformats.org/officeDocument/2006/relationships/hyperlink" Target="https://academic.oup.com/bjd/article-abstract/145/6/911/6687979?redirectedFrom=fulltext" TargetMode="External"/><Relationship Id="rId7180" Type="http://schemas.openxmlformats.org/officeDocument/2006/relationships/hyperlink" Target="https://systematicreviewsjournal.biomedcentral.com/articles/10.1186/s13643-016-0202-z" TargetMode="External"/><Relationship Id="rId8231" Type="http://schemas.openxmlformats.org/officeDocument/2006/relationships/hyperlink" Target="https://onlinelibrary.wiley.com/doi/10.1111/jdv.18726" TargetMode="External"/><Relationship Id="rId10161" Type="http://schemas.openxmlformats.org/officeDocument/2006/relationships/hyperlink" Target="https://linkinghub.elsevier.com/retrieve/pii/S0022-202X(15)40587-1" TargetMode="External"/><Relationship Id="rId11212" Type="http://schemas.openxmlformats.org/officeDocument/2006/relationships/hyperlink" Target="https://publications.aap.org/pediatrics/article-abstract/117/1/60/67942/Predicting-the-Risk-for-Sudden-Infant-Death?redirectedFrom=fulltext" TargetMode="External"/><Relationship Id="rId2392" Type="http://schemas.openxmlformats.org/officeDocument/2006/relationships/hyperlink" Target="https://pubmed.ncbi.nlm.nih.gov/26045080" TargetMode="External"/><Relationship Id="rId3790" Type="http://schemas.openxmlformats.org/officeDocument/2006/relationships/hyperlink" Target="https://pubmed.ncbi.nlm.nih.gov/20130592" TargetMode="External"/><Relationship Id="rId4841" Type="http://schemas.openxmlformats.org/officeDocument/2006/relationships/hyperlink" Target="https://pubmed.ncbi.nlm.nih.gov/23553407" TargetMode="External"/><Relationship Id="rId364" Type="http://schemas.openxmlformats.org/officeDocument/2006/relationships/hyperlink" Target="https://pubmed.ncbi.nlm.nih.gov/15450345" TargetMode="External"/><Relationship Id="rId2045" Type="http://schemas.openxmlformats.org/officeDocument/2006/relationships/hyperlink" Target="https://pubmed.ncbi.nlm.nih.gov/36723913" TargetMode="External"/><Relationship Id="rId3443" Type="http://schemas.openxmlformats.org/officeDocument/2006/relationships/hyperlink" Target="https://pubmed.ncbi.nlm.nih.gov/31539532" TargetMode="External"/><Relationship Id="rId6666" Type="http://schemas.openxmlformats.org/officeDocument/2006/relationships/hyperlink" Target="https://academic.oup.com/bjd/article-abstract/160/3/482/6641854?redirectedFrom=fulltext" TargetMode="External"/><Relationship Id="rId7717" Type="http://schemas.openxmlformats.org/officeDocument/2006/relationships/hyperlink" Target="https://academic.oup.com/bjd/article-abstract/179/3/609/6732463?redirectedFrom=fulltext" TargetMode="External"/><Relationship Id="rId5268" Type="http://schemas.openxmlformats.org/officeDocument/2006/relationships/hyperlink" Target="https://pubmed.ncbi.nlm.nih.gov/34966484" TargetMode="External"/><Relationship Id="rId6319" Type="http://schemas.openxmlformats.org/officeDocument/2006/relationships/hyperlink" Target="https://pubmed.ncbi.nlm.nih.gov/33846059" TargetMode="External"/><Relationship Id="rId9889" Type="http://schemas.openxmlformats.org/officeDocument/2006/relationships/hyperlink" Target="https://www.bmj.com/lookup/pmidlookup?view=long&amp;pmid=37793684" TargetMode="External"/><Relationship Id="rId12120" Type="http://schemas.openxmlformats.org/officeDocument/2006/relationships/hyperlink" Target="https://linkinghub.elsevier.com/retrieve/pii/S0041-008X(07)00128-7" TargetMode="External"/><Relationship Id="rId1878" Type="http://schemas.openxmlformats.org/officeDocument/2006/relationships/hyperlink" Target="https://pubmed.ncbi.nlm.nih.gov/1641829" TargetMode="External"/><Relationship Id="rId2929" Type="http://schemas.openxmlformats.org/officeDocument/2006/relationships/hyperlink" Target="https://pubmed.ncbi.nlm.nih.gov/10951270" TargetMode="External"/><Relationship Id="rId4351" Type="http://schemas.openxmlformats.org/officeDocument/2006/relationships/hyperlink" Target="https://pubmed.ncbi.nlm.nih.gov/28418128" TargetMode="External"/><Relationship Id="rId5402" Type="http://schemas.openxmlformats.org/officeDocument/2006/relationships/hyperlink" Target="https://pubmed.ncbi.nlm.nih.gov/8824510" TargetMode="External"/><Relationship Id="rId6800" Type="http://schemas.openxmlformats.org/officeDocument/2006/relationships/hyperlink" Target="https://academic.oup.com/bjd/article/144/5/1024/6690933" TargetMode="External"/><Relationship Id="rId4004" Type="http://schemas.openxmlformats.org/officeDocument/2006/relationships/hyperlink" Target="https://pubmed.ncbi.nlm.nih.gov/19489975" TargetMode="External"/><Relationship Id="rId8972" Type="http://schemas.openxmlformats.org/officeDocument/2006/relationships/hyperlink" Target="https://www.clinicalkey.com/content/playBy/pii?v=S0923-1811(17)30985-4" TargetMode="External"/><Relationship Id="rId11953" Type="http://schemas.openxmlformats.org/officeDocument/2006/relationships/hyperlink" Target="https://acrjournals.onlinelibrary.wiley.com/doi/10.1002/art.42558" TargetMode="External"/><Relationship Id="rId6176" Type="http://schemas.openxmlformats.org/officeDocument/2006/relationships/hyperlink" Target="https://pubmed.ncbi.nlm.nih.gov/1998208" TargetMode="External"/><Relationship Id="rId7227" Type="http://schemas.openxmlformats.org/officeDocument/2006/relationships/hyperlink" Target="https://jamanetwork.com/journals/jamadermatology/fullarticle/10.1001/archderm.143.12.1570" TargetMode="External"/><Relationship Id="rId7574" Type="http://schemas.openxmlformats.org/officeDocument/2006/relationships/hyperlink" Target="https://link.springer.com/article/10.1007/s00403-013-1372-3" TargetMode="External"/><Relationship Id="rId8625" Type="http://schemas.openxmlformats.org/officeDocument/2006/relationships/hyperlink" Target="https://www.nature.com/articles/ng1767" TargetMode="External"/><Relationship Id="rId10555" Type="http://schemas.openxmlformats.org/officeDocument/2006/relationships/hyperlink" Target="https://academic.oup.com/bjd/article-abstract/131/3/360/6680788?redirectedFrom=fulltext" TargetMode="External"/><Relationship Id="rId11606" Type="http://schemas.openxmlformats.org/officeDocument/2006/relationships/hyperlink" Target="https://onlinelibrary.wiley.com/resolve/openurl?genre=article&amp;sid=nlm:pubmed&amp;issn=0105-1873&amp;date=1996&amp;volume=35&amp;issue=3&amp;spage=182" TargetMode="External"/><Relationship Id="rId10208" Type="http://schemas.openxmlformats.org/officeDocument/2006/relationships/hyperlink" Target="https://academic.oup.com/ced/article-abstract/46/7/1308/6598527?redirectedFrom=fulltext" TargetMode="External"/><Relationship Id="rId2786" Type="http://schemas.openxmlformats.org/officeDocument/2006/relationships/hyperlink" Target="https://pubmed.ncbi.nlm.nih.gov/21195026" TargetMode="External"/><Relationship Id="rId3837" Type="http://schemas.openxmlformats.org/officeDocument/2006/relationships/hyperlink" Target="https://pubmed.ncbi.nlm.nih.gov/12518242" TargetMode="External"/><Relationship Id="rId9399" Type="http://schemas.openxmlformats.org/officeDocument/2006/relationships/hyperlink" Target="https://academic.oup.com/bjd/article-abstract/178/1/e46/6668436?redirectedFrom=fulltext" TargetMode="External"/><Relationship Id="rId758" Type="http://schemas.openxmlformats.org/officeDocument/2006/relationships/hyperlink" Target="https://pubmed.ncbi.nlm.nih.gov/32348911" TargetMode="External"/><Relationship Id="rId1388" Type="http://schemas.openxmlformats.org/officeDocument/2006/relationships/hyperlink" Target="https://pubmed.ncbi.nlm.nih.gov/28507230" TargetMode="External"/><Relationship Id="rId2439" Type="http://schemas.openxmlformats.org/officeDocument/2006/relationships/hyperlink" Target="https://pubmed.ncbi.nlm.nih.gov/26452340" TargetMode="External"/><Relationship Id="rId6310" Type="http://schemas.openxmlformats.org/officeDocument/2006/relationships/hyperlink" Target="https://pubmed.ncbi.nlm.nih.gov/28497635" TargetMode="External"/><Relationship Id="rId9880" Type="http://schemas.openxmlformats.org/officeDocument/2006/relationships/hyperlink" Target="https://linkinghub.elsevier.com/retrieve/pii/S0091-6749(95)70055-2" TargetMode="External"/><Relationship Id="rId94" Type="http://schemas.openxmlformats.org/officeDocument/2006/relationships/hyperlink" Target="https://pubmed.ncbi.nlm.nih.gov/30578879" TargetMode="External"/><Relationship Id="rId8482" Type="http://schemas.openxmlformats.org/officeDocument/2006/relationships/hyperlink" Target="https://www.clinicalkey.com/content/playBy/pii?v=S0190-9622(18)30507-3" TargetMode="External"/><Relationship Id="rId9533" Type="http://schemas.openxmlformats.org/officeDocument/2006/relationships/hyperlink" Target="https://academic.oup.com/bjd/article-abstract/142/2/376/6690770?redirectedFrom=fulltext" TargetMode="External"/><Relationship Id="rId2920" Type="http://schemas.openxmlformats.org/officeDocument/2006/relationships/hyperlink" Target="https://pubmed.ncbi.nlm.nih.gov/11422179" TargetMode="External"/><Relationship Id="rId7084" Type="http://schemas.openxmlformats.org/officeDocument/2006/relationships/hyperlink" Target="https://onlinelibrary.wiley.com/doi/10.1111/jdv.18178" TargetMode="External"/><Relationship Id="rId8135" Type="http://schemas.openxmlformats.org/officeDocument/2006/relationships/hyperlink" Target="https://academic.oup.com/ced/article-abstract/38/5/511/6622991?redirectedFrom=fulltext" TargetMode="External"/><Relationship Id="rId10065" Type="http://schemas.openxmlformats.org/officeDocument/2006/relationships/hyperlink" Target="https://linkinghub.elsevier.com/retrieve/pii/S0022-202X(16)31367-7" TargetMode="External"/><Relationship Id="rId11463" Type="http://schemas.openxmlformats.org/officeDocument/2006/relationships/hyperlink" Target="https://aacrjournals.org/cancerres/article/65/21/9799/657399/A-Role-for-Polymerase-in-the-Cellular-Tolerance-to" TargetMode="External"/><Relationship Id="rId12514" Type="http://schemas.openxmlformats.org/officeDocument/2006/relationships/hyperlink" Target="https://www.clinicalkey.com/content/playBy/pii?v=S1098-3015(14)03512-8" TargetMode="External"/><Relationship Id="rId1522" Type="http://schemas.openxmlformats.org/officeDocument/2006/relationships/hyperlink" Target="https://pubmed.ncbi.nlm.nih.gov/18834482" TargetMode="External"/><Relationship Id="rId11116" Type="http://schemas.openxmlformats.org/officeDocument/2006/relationships/hyperlink" Target="https://onlinelibrary.wiley.com/doi/10.1002/jrsm.1059" TargetMode="External"/><Relationship Id="rId3694" Type="http://schemas.openxmlformats.org/officeDocument/2006/relationships/hyperlink" Target="https://pubmed.ncbi.nlm.nih.gov/37603852" TargetMode="External"/><Relationship Id="rId4745" Type="http://schemas.openxmlformats.org/officeDocument/2006/relationships/hyperlink" Target="https://pubmed.ncbi.nlm.nih.gov/8977744" TargetMode="External"/><Relationship Id="rId2296" Type="http://schemas.openxmlformats.org/officeDocument/2006/relationships/hyperlink" Target="https://pubmed.ncbi.nlm.nih.gov/15283793" TargetMode="External"/><Relationship Id="rId3347" Type="http://schemas.openxmlformats.org/officeDocument/2006/relationships/hyperlink" Target="https://pubmed.ncbi.nlm.nih.gov/31017658" TargetMode="External"/><Relationship Id="rId7968" Type="http://schemas.openxmlformats.org/officeDocument/2006/relationships/hyperlink" Target="https://academic.oup.com/bjd/article-abstract/146/6/1057/6634503?redirectedFrom=fulltext" TargetMode="External"/><Relationship Id="rId268" Type="http://schemas.openxmlformats.org/officeDocument/2006/relationships/hyperlink" Target="https://pubmed.ncbi.nlm.nih.gov/20628238" TargetMode="External"/><Relationship Id="rId9390" Type="http://schemas.openxmlformats.org/officeDocument/2006/relationships/hyperlink" Target="https://academic.oup.com/bjd/article-abstract/179/3/778/6732423?redirectedFrom=fulltext" TargetMode="External"/><Relationship Id="rId10949" Type="http://schemas.openxmlformats.org/officeDocument/2006/relationships/hyperlink" Target="https://academic.oup.com/bjd/article/161/6/1215/6642264" TargetMode="External"/><Relationship Id="rId12371" Type="http://schemas.openxmlformats.org/officeDocument/2006/relationships/hyperlink" Target="https://academic.oup.com/rheumatology/article/57/11/2053/5049208" TargetMode="External"/><Relationship Id="rId2430" Type="http://schemas.openxmlformats.org/officeDocument/2006/relationships/hyperlink" Target="https://pubmed.ncbi.nlm.nih.gov/31747053" TargetMode="External"/><Relationship Id="rId9043" Type="http://schemas.openxmlformats.org/officeDocument/2006/relationships/hyperlink" Target="https://academic.oup.com/bjd/article-abstract/172/4/1111/6616302?redirectedFrom=fulltext" TargetMode="External"/><Relationship Id="rId12024" Type="http://schemas.openxmlformats.org/officeDocument/2006/relationships/hyperlink" Target="https://linkinghub.elsevier.com/retrieve/pii/S0273-2300(15)30089-1" TargetMode="External"/><Relationship Id="rId402" Type="http://schemas.openxmlformats.org/officeDocument/2006/relationships/hyperlink" Target="https://pubmed.ncbi.nlm.nih.gov/12034003" TargetMode="External"/><Relationship Id="rId1032" Type="http://schemas.openxmlformats.org/officeDocument/2006/relationships/hyperlink" Target="https://pubmed.ncbi.nlm.nih.gov/37924462" TargetMode="External"/><Relationship Id="rId4255" Type="http://schemas.openxmlformats.org/officeDocument/2006/relationships/hyperlink" Target="https://pubmed.ncbi.nlm.nih.gov/11705090" TargetMode="External"/><Relationship Id="rId5306" Type="http://schemas.openxmlformats.org/officeDocument/2006/relationships/hyperlink" Target="https://pubmed.ncbi.nlm.nih.gov/23495758" TargetMode="External"/><Relationship Id="rId5653" Type="http://schemas.openxmlformats.org/officeDocument/2006/relationships/hyperlink" Target="https://pubmed.ncbi.nlm.nih.gov/26211557" TargetMode="External"/><Relationship Id="rId6704" Type="http://schemas.openxmlformats.org/officeDocument/2006/relationships/hyperlink" Target="https://linkinghub.elsevier.com/retrieve/pii/S0022-202X(15)33401-1" TargetMode="External"/><Relationship Id="rId8876" Type="http://schemas.openxmlformats.org/officeDocument/2006/relationships/hyperlink" Target="https://academic.oup.com/ced/article-abstract/47/2/497/6592162?redirectedFrom=fulltext" TargetMode="External"/><Relationship Id="rId9927" Type="http://schemas.openxmlformats.org/officeDocument/2006/relationships/hyperlink" Target="https://europepmc.org/abstract/MED/31848202" TargetMode="External"/><Relationship Id="rId11857" Type="http://schemas.openxmlformats.org/officeDocument/2006/relationships/hyperlink" Target="https://onlinelibrary.wiley.com/resolve/openurl?genre=article&amp;sid=nlm:pubmed&amp;issn=0011-9059&amp;date=2004&amp;volume=43&amp;issue=3&amp;spage=208" TargetMode="External"/><Relationship Id="rId1916" Type="http://schemas.openxmlformats.org/officeDocument/2006/relationships/hyperlink" Target="https://pubmed.ncbi.nlm.nih.gov/31985037" TargetMode="External"/><Relationship Id="rId7478" Type="http://schemas.openxmlformats.org/officeDocument/2006/relationships/hyperlink" Target="https://link.springer.com/article/10.1007/s13555-019-00337-y" TargetMode="External"/><Relationship Id="rId8529" Type="http://schemas.openxmlformats.org/officeDocument/2006/relationships/hyperlink" Target="https://www.clinicalkey.com/content/playBy/pii?v=S0091-6749(14)01793-X" TargetMode="External"/><Relationship Id="rId10459" Type="http://schemas.openxmlformats.org/officeDocument/2006/relationships/hyperlink" Target="https://link.springer.com/article/10.1007/s40257-020-00511-5" TargetMode="External"/><Relationship Id="rId6561" Type="http://schemas.openxmlformats.org/officeDocument/2006/relationships/hyperlink" Target="https://www.clinicalkey.com/content/playBy/pii?v=S0733-8635(14)00118-1" TargetMode="External"/><Relationship Id="rId7612" Type="http://schemas.openxmlformats.org/officeDocument/2006/relationships/hyperlink" Target="https://academic.oup.com/bjd/article-abstract/158/5/962/6641235?redirectedFrom=fulltext" TargetMode="External"/><Relationship Id="rId10940" Type="http://schemas.openxmlformats.org/officeDocument/2006/relationships/hyperlink" Target="https://onlinelibrary.wiley.com/doi/10.1111/j.1600-0781.2010.00503.x" TargetMode="External"/><Relationship Id="rId5163" Type="http://schemas.openxmlformats.org/officeDocument/2006/relationships/hyperlink" Target="https://pubmed.ncbi.nlm.nih.gov/6851537" TargetMode="External"/><Relationship Id="rId6214" Type="http://schemas.openxmlformats.org/officeDocument/2006/relationships/hyperlink" Target="https://pubmed.ncbi.nlm.nih.gov/22863575" TargetMode="External"/><Relationship Id="rId9784" Type="http://schemas.openxmlformats.org/officeDocument/2006/relationships/hyperlink" Target="https://ard.bmj.com/lookup/pmidlookup?view=long&amp;pmid=29092855" TargetMode="External"/><Relationship Id="rId8386" Type="http://schemas.openxmlformats.org/officeDocument/2006/relationships/hyperlink" Target="https://europepmc.org/abstract/MED/36723913" TargetMode="External"/><Relationship Id="rId9437" Type="http://schemas.openxmlformats.org/officeDocument/2006/relationships/hyperlink" Target="https://onlinelibrary.wiley.com/doi/10.1111/jdv.12222" TargetMode="External"/><Relationship Id="rId1773" Type="http://schemas.openxmlformats.org/officeDocument/2006/relationships/hyperlink" Target="https://pubmed.ncbi.nlm.nih.gov/25065517" TargetMode="External"/><Relationship Id="rId2824" Type="http://schemas.openxmlformats.org/officeDocument/2006/relationships/hyperlink" Target="https://pubmed.ncbi.nlm.nih.gov/20055845" TargetMode="External"/><Relationship Id="rId8039" Type="http://schemas.openxmlformats.org/officeDocument/2006/relationships/hyperlink" Target="https://jamanetwork.com/journals/jamadermatology/fullarticle/vol/130/pg/117" TargetMode="External"/><Relationship Id="rId11367" Type="http://schemas.openxmlformats.org/officeDocument/2006/relationships/hyperlink" Target="https://onlinelibrary.wiley.com/resolve/openurl?genre=article&amp;sid=nlm:pubmed&amp;issn=0105-1873&amp;date=1987&amp;volume=17&amp;issue=3&amp;spage=159" TargetMode="External"/><Relationship Id="rId12418" Type="http://schemas.openxmlformats.org/officeDocument/2006/relationships/hyperlink" Target="https://academic.oup.com/bjd/article-abstract/150/4/790/6635622?redirectedFrom=fulltext" TargetMode="External"/><Relationship Id="rId1426" Type="http://schemas.openxmlformats.org/officeDocument/2006/relationships/hyperlink" Target="https://pubmed.ncbi.nlm.nih.gov/25186228" TargetMode="External"/><Relationship Id="rId4996" Type="http://schemas.openxmlformats.org/officeDocument/2006/relationships/hyperlink" Target="https://pubmed.ncbi.nlm.nih.gov/15373855" TargetMode="External"/><Relationship Id="rId3598" Type="http://schemas.openxmlformats.org/officeDocument/2006/relationships/hyperlink" Target="https://pubmed.ncbi.nlm.nih.gov/34233978" TargetMode="External"/><Relationship Id="rId4649" Type="http://schemas.openxmlformats.org/officeDocument/2006/relationships/hyperlink" Target="https://pubmed.ncbi.nlm.nih.gov/28504382" TargetMode="External"/><Relationship Id="rId8520" Type="http://schemas.openxmlformats.org/officeDocument/2006/relationships/hyperlink" Target="https://www.nature.com/articles/ng.3308" TargetMode="External"/><Relationship Id="rId10450" Type="http://schemas.openxmlformats.org/officeDocument/2006/relationships/hyperlink" Target="https://linkinghub.elsevier.com/retrieve/pii/S2666-3287(21)00075-4" TargetMode="External"/><Relationship Id="rId11501" Type="http://schemas.openxmlformats.org/officeDocument/2006/relationships/hyperlink" Target="https://onlinelibrary.wiley.com/doi/10.1111/jdv.12796" TargetMode="External"/><Relationship Id="rId6071" Type="http://schemas.openxmlformats.org/officeDocument/2006/relationships/hyperlink" Target="https://pubmed.ncbi.nlm.nih.gov/10654593" TargetMode="External"/><Relationship Id="rId7122" Type="http://schemas.openxmlformats.org/officeDocument/2006/relationships/hyperlink" Target="https://academic.oup.com/bjd/article/183/3/443/6748143" TargetMode="External"/><Relationship Id="rId10103" Type="http://schemas.openxmlformats.org/officeDocument/2006/relationships/hyperlink" Target="https://academic.oup.com/ced/article-abstract/36/6/579/6622488?redirectedFrom=fulltext" TargetMode="External"/><Relationship Id="rId2681" Type="http://schemas.openxmlformats.org/officeDocument/2006/relationships/hyperlink" Target="https://pubmed.ncbi.nlm.nih.gov/25989441" TargetMode="External"/><Relationship Id="rId9294" Type="http://schemas.openxmlformats.org/officeDocument/2006/relationships/hyperlink" Target="https://jamanetwork.com/journals/jamadermatology/fullarticle/vol/133/pg/1111" TargetMode="External"/><Relationship Id="rId12275" Type="http://schemas.openxmlformats.org/officeDocument/2006/relationships/hyperlink" Target="https://pubs.acs.org/doi/10.1021/tx960087v" TargetMode="External"/><Relationship Id="rId653" Type="http://schemas.openxmlformats.org/officeDocument/2006/relationships/hyperlink" Target="https://pubmed.ncbi.nlm.nih.gov/15381238" TargetMode="External"/><Relationship Id="rId1283" Type="http://schemas.openxmlformats.org/officeDocument/2006/relationships/hyperlink" Target="https://pubmed.ncbi.nlm.nih.gov/36090300" TargetMode="External"/><Relationship Id="rId2334" Type="http://schemas.openxmlformats.org/officeDocument/2006/relationships/hyperlink" Target="https://pubmed.ncbi.nlm.nih.gov/7857846" TargetMode="External"/><Relationship Id="rId3732" Type="http://schemas.openxmlformats.org/officeDocument/2006/relationships/hyperlink" Target="https://pubmed.ncbi.nlm.nih.gov/29203361" TargetMode="External"/><Relationship Id="rId306" Type="http://schemas.openxmlformats.org/officeDocument/2006/relationships/hyperlink" Target="https://pubmed.ncbi.nlm.nih.gov/19035472" TargetMode="External"/><Relationship Id="rId6955" Type="http://schemas.openxmlformats.org/officeDocument/2006/relationships/hyperlink" Target="https://europepmc.org/abstract/MED/33587756" TargetMode="External"/><Relationship Id="rId4159" Type="http://schemas.openxmlformats.org/officeDocument/2006/relationships/hyperlink" Target="https://pubmed.ncbi.nlm.nih.gov/33966358" TargetMode="External"/><Relationship Id="rId5557" Type="http://schemas.openxmlformats.org/officeDocument/2006/relationships/hyperlink" Target="https://pubmed.ncbi.nlm.nih.gov/8112450" TargetMode="External"/><Relationship Id="rId6608" Type="http://schemas.openxmlformats.org/officeDocument/2006/relationships/hyperlink" Target="https://linkinghub.elsevier.com/retrieve/pii/S0022-202X(15)36098-X" TargetMode="External"/><Relationship Id="rId8030" Type="http://schemas.openxmlformats.org/officeDocument/2006/relationships/hyperlink" Target="https://europepmc.org/abstract/MED/7496218" TargetMode="External"/><Relationship Id="rId11011" Type="http://schemas.openxmlformats.org/officeDocument/2006/relationships/hyperlink" Target="https://jamanetwork.com/journals/jamadermatology/fullarticle/10.1001/jamadermatol.2022.5991" TargetMode="External"/><Relationship Id="rId4640" Type="http://schemas.openxmlformats.org/officeDocument/2006/relationships/hyperlink" Target="https://pubmed.ncbi.nlm.nih.gov/31257575" TargetMode="External"/><Relationship Id="rId2191" Type="http://schemas.openxmlformats.org/officeDocument/2006/relationships/hyperlink" Target="https://pubmed.ncbi.nlm.nih.gov/26220135" TargetMode="External"/><Relationship Id="rId3242" Type="http://schemas.openxmlformats.org/officeDocument/2006/relationships/hyperlink" Target="https://pubmed.ncbi.nlm.nih.gov/16958931" TargetMode="External"/><Relationship Id="rId163" Type="http://schemas.openxmlformats.org/officeDocument/2006/relationships/hyperlink" Target="https://pubmed.ncbi.nlm.nih.gov/26032696" TargetMode="External"/><Relationship Id="rId6465" Type="http://schemas.openxmlformats.org/officeDocument/2006/relationships/hyperlink" Target="https://linkinghub.elsevier.com/retrieve/pii/S0022-202X(20)31392-0" TargetMode="External"/><Relationship Id="rId7516" Type="http://schemas.openxmlformats.org/officeDocument/2006/relationships/hyperlink" Target="https://onlinelibrary.wiley.com/doi/10.1111/jdv.15094" TargetMode="External"/><Relationship Id="rId7863" Type="http://schemas.openxmlformats.org/officeDocument/2006/relationships/hyperlink" Target="https://academic.oup.com/bjd/article-abstract/162/1/4/6642433?redirectedFrom=fulltext" TargetMode="External"/><Relationship Id="rId8914" Type="http://schemas.openxmlformats.org/officeDocument/2006/relationships/hyperlink" Target="https://www.nature.com/articles/s41572-020-0210-0" TargetMode="External"/><Relationship Id="rId10844" Type="http://schemas.openxmlformats.org/officeDocument/2006/relationships/hyperlink" Target="https://academic.oup.com/ced/article-abstract/13/5/336/6630456?redirectedFrom=fulltext" TargetMode="External"/><Relationship Id="rId5067" Type="http://schemas.openxmlformats.org/officeDocument/2006/relationships/hyperlink" Target="https://pubmed.ncbi.nlm.nih.gov/9771994" TargetMode="External"/><Relationship Id="rId6118" Type="http://schemas.openxmlformats.org/officeDocument/2006/relationships/hyperlink" Target="https://pubmed.ncbi.nlm.nih.gov/8821678" TargetMode="External"/><Relationship Id="rId9688" Type="http://schemas.openxmlformats.org/officeDocument/2006/relationships/hyperlink" Target="https://academic.oup.com/bjd/article-abstract/162/4/780/6642348?redirectedFrom=fulltext" TargetMode="External"/><Relationship Id="rId1677" Type="http://schemas.openxmlformats.org/officeDocument/2006/relationships/hyperlink" Target="https://pubmed.ncbi.nlm.nih.gov/8847367" TargetMode="External"/><Relationship Id="rId2728" Type="http://schemas.openxmlformats.org/officeDocument/2006/relationships/hyperlink" Target="https://pubmed.ncbi.nlm.nih.gov/24758389" TargetMode="External"/><Relationship Id="rId4150" Type="http://schemas.openxmlformats.org/officeDocument/2006/relationships/hyperlink" Target="https://pubmed.ncbi.nlm.nih.gov/33599057" TargetMode="External"/><Relationship Id="rId5201" Type="http://schemas.openxmlformats.org/officeDocument/2006/relationships/hyperlink" Target="https://pubmed.ncbi.nlm.nih.gov/30703264" TargetMode="External"/><Relationship Id="rId8771" Type="http://schemas.openxmlformats.org/officeDocument/2006/relationships/hyperlink" Target="https://academic.oup.com/bjd/article-abstract/177/1/276/6601902?redirectedFrom=fulltext" TargetMode="External"/><Relationship Id="rId9822" Type="http://schemas.openxmlformats.org/officeDocument/2006/relationships/hyperlink" Target="https://www.bmj.com/lookup/pmidlookup?view=long&amp;pmid=24126859" TargetMode="External"/><Relationship Id="rId36" Type="http://schemas.openxmlformats.org/officeDocument/2006/relationships/hyperlink" Target="https://pubmed.ncbi.nlm.nih.gov/35195887" TargetMode="External"/><Relationship Id="rId7373" Type="http://schemas.openxmlformats.org/officeDocument/2006/relationships/hyperlink" Target="https://europepmc.org/abstract/MED/10710583" TargetMode="External"/><Relationship Id="rId8424" Type="http://schemas.openxmlformats.org/officeDocument/2006/relationships/hyperlink" Target="https://onlinelibrary.wiley.com/doi/10.1111/jdv.17272" TargetMode="External"/><Relationship Id="rId10354" Type="http://schemas.openxmlformats.org/officeDocument/2006/relationships/hyperlink" Target="https://onlinelibrary.wiley.com/resolve/openurl?genre=article&amp;sid=nlm:pubmed&amp;issn=0105-1873&amp;date=1999&amp;volume=40&amp;issue=3&amp;spage=159" TargetMode="External"/><Relationship Id="rId11752" Type="http://schemas.openxmlformats.org/officeDocument/2006/relationships/hyperlink" Target="https://academic.oup.com/occmed/article/50/6/395/1387731" TargetMode="External"/><Relationship Id="rId1811" Type="http://schemas.openxmlformats.org/officeDocument/2006/relationships/hyperlink" Target="https://pubmed.ncbi.nlm.nih.gov/17244343" TargetMode="External"/><Relationship Id="rId7026" Type="http://schemas.openxmlformats.org/officeDocument/2006/relationships/hyperlink" Target="https://link.springer.com/article/10.1007/s00439-002-0898-9" TargetMode="External"/><Relationship Id="rId10007" Type="http://schemas.openxmlformats.org/officeDocument/2006/relationships/hyperlink" Target="https://academic.oup.com/bjd/article-abstract/188/1/10/6819826?redirectedFrom=fulltext" TargetMode="External"/><Relationship Id="rId11405" Type="http://schemas.openxmlformats.org/officeDocument/2006/relationships/hyperlink" Target="https://www.nature.com/articles/s41591-021-01372-z" TargetMode="External"/><Relationship Id="rId3983" Type="http://schemas.openxmlformats.org/officeDocument/2006/relationships/hyperlink" Target="https://pubmed.ncbi.nlm.nih.gov/29076574" TargetMode="External"/><Relationship Id="rId9198" Type="http://schemas.openxmlformats.org/officeDocument/2006/relationships/hyperlink" Target="https://academic.oup.com/ced/article-abstract/30/5/594/6626995?redirectedFrom=fulltext" TargetMode="External"/><Relationship Id="rId1187" Type="http://schemas.openxmlformats.org/officeDocument/2006/relationships/hyperlink" Target="https://pubmed.ncbi.nlm.nih.gov/26109489" TargetMode="External"/><Relationship Id="rId2585" Type="http://schemas.openxmlformats.org/officeDocument/2006/relationships/hyperlink" Target="https://pubmed.ncbi.nlm.nih.gov/31820441" TargetMode="External"/><Relationship Id="rId3636" Type="http://schemas.openxmlformats.org/officeDocument/2006/relationships/hyperlink" Target="https://pubmed.ncbi.nlm.nih.gov/27680897" TargetMode="External"/><Relationship Id="rId12179" Type="http://schemas.openxmlformats.org/officeDocument/2006/relationships/hyperlink" Target="https://academic.oup.com/ced/article-abstract/28/2/218/6626284?redirectedFrom=fulltext" TargetMode="External"/><Relationship Id="rId557" Type="http://schemas.openxmlformats.org/officeDocument/2006/relationships/hyperlink" Target="https://pubmed.ncbi.nlm.nih.gov/3878241" TargetMode="External"/><Relationship Id="rId2238" Type="http://schemas.openxmlformats.org/officeDocument/2006/relationships/hyperlink" Target="https://pubmed.ncbi.nlm.nih.gov/21344641" TargetMode="External"/><Relationship Id="rId6859" Type="http://schemas.openxmlformats.org/officeDocument/2006/relationships/hyperlink" Target="https://onlinelibrary.wiley.com/resolve/openurl?genre=article&amp;sid=nlm:pubmed&amp;issn=0307-6938&amp;date=1996&amp;volume=21&amp;issue=1&amp;spage=1" TargetMode="External"/><Relationship Id="rId8281" Type="http://schemas.openxmlformats.org/officeDocument/2006/relationships/hyperlink" Target="https://linkinghub.elsevier.com/retrieve/pii/S0022-202X(17)33048-8" TargetMode="External"/><Relationship Id="rId9332" Type="http://schemas.openxmlformats.org/officeDocument/2006/relationships/hyperlink" Target="https://academic.oup.com/bjd/article/189/4/447/7181042" TargetMode="External"/><Relationship Id="rId11262" Type="http://schemas.openxmlformats.org/officeDocument/2006/relationships/hyperlink" Target="https://academic.oup.com/bjd/article-abstract/147/2/270/6635078?redirectedFrom=fulltext" TargetMode="External"/><Relationship Id="rId12313" Type="http://schemas.openxmlformats.org/officeDocument/2006/relationships/hyperlink" Target="https://linkinghub.elsevier.com/retrieve/pii/0300-483X(94)90193-7" TargetMode="External"/><Relationship Id="rId1321" Type="http://schemas.openxmlformats.org/officeDocument/2006/relationships/hyperlink" Target="https://pubmed.ncbi.nlm.nih.gov/32603750" TargetMode="External"/><Relationship Id="rId4891" Type="http://schemas.openxmlformats.org/officeDocument/2006/relationships/hyperlink" Target="https://pubmed.ncbi.nlm.nih.gov/20499333" TargetMode="External"/><Relationship Id="rId3493" Type="http://schemas.openxmlformats.org/officeDocument/2006/relationships/hyperlink" Target="https://pubmed.ncbi.nlm.nih.gov/24791904" TargetMode="External"/><Relationship Id="rId4544" Type="http://schemas.openxmlformats.org/officeDocument/2006/relationships/hyperlink" Target="https://pubmed.ncbi.nlm.nih.gov/7708609" TargetMode="External"/><Relationship Id="rId5942" Type="http://schemas.openxmlformats.org/officeDocument/2006/relationships/hyperlink" Target="https://pubmed.ncbi.nlm.nih.gov/17555332" TargetMode="External"/><Relationship Id="rId2095" Type="http://schemas.openxmlformats.org/officeDocument/2006/relationships/hyperlink" Target="https://pubmed.ncbi.nlm.nih.gov/34660476" TargetMode="External"/><Relationship Id="rId3146" Type="http://schemas.openxmlformats.org/officeDocument/2006/relationships/hyperlink" Target="https://pubmed.ncbi.nlm.nih.gov/21457207" TargetMode="External"/><Relationship Id="rId6369" Type="http://schemas.openxmlformats.org/officeDocument/2006/relationships/hyperlink" Target="https://pubmed.ncbi.nlm.nih.gov/21396606" TargetMode="External"/><Relationship Id="rId7767" Type="http://schemas.openxmlformats.org/officeDocument/2006/relationships/hyperlink" Target="https://academic.oup.com/bjd/article-abstract/174/2/287/6616737?redirectedFrom=fulltext" TargetMode="External"/><Relationship Id="rId8818" Type="http://schemas.openxmlformats.org/officeDocument/2006/relationships/hyperlink" Target="https://academic.oup.com/pmj/article/74/867/55/7061043" TargetMode="External"/><Relationship Id="rId10748" Type="http://schemas.openxmlformats.org/officeDocument/2006/relationships/hyperlink" Target="https://onlinelibrary.wiley.com/doi/10.1111/j.1600-0536.2007.00914.x" TargetMode="External"/><Relationship Id="rId12170" Type="http://schemas.openxmlformats.org/officeDocument/2006/relationships/hyperlink" Target="https://onlinelibrary.wiley.com/doi/10.1111/j.0105-1873.2004.00322.x" TargetMode="External"/><Relationship Id="rId2979" Type="http://schemas.openxmlformats.org/officeDocument/2006/relationships/hyperlink" Target="https://pubmed.ncbi.nlm.nih.gov/8592061" TargetMode="External"/><Relationship Id="rId6850" Type="http://schemas.openxmlformats.org/officeDocument/2006/relationships/hyperlink" Target="https://linkinghub.elsevier.com/retrieve/pii/S0022-202X(15)40327-6" TargetMode="External"/><Relationship Id="rId7901" Type="http://schemas.openxmlformats.org/officeDocument/2006/relationships/hyperlink" Target="https://www.clinicalkey.com/content/playBy/pii?v=S0091-6749(07)01574-6" TargetMode="External"/><Relationship Id="rId201" Type="http://schemas.openxmlformats.org/officeDocument/2006/relationships/hyperlink" Target="https://pubmed.ncbi.nlm.nih.gov/23796214" TargetMode="External"/><Relationship Id="rId5452" Type="http://schemas.openxmlformats.org/officeDocument/2006/relationships/hyperlink" Target="https://pubmed.ncbi.nlm.nih.gov/10718841" TargetMode="External"/><Relationship Id="rId6503" Type="http://schemas.openxmlformats.org/officeDocument/2006/relationships/hyperlink" Target="https://www.nature.com/articles/s41598-017-18699-8" TargetMode="External"/><Relationship Id="rId4054" Type="http://schemas.openxmlformats.org/officeDocument/2006/relationships/hyperlink" Target="https://pubmed.ncbi.nlm.nih.gov/10475529" TargetMode="External"/><Relationship Id="rId5105" Type="http://schemas.openxmlformats.org/officeDocument/2006/relationships/hyperlink" Target="https://pubmed.ncbi.nlm.nih.gov/8224384" TargetMode="External"/><Relationship Id="rId8675" Type="http://schemas.openxmlformats.org/officeDocument/2006/relationships/hyperlink" Target="https://www.nature.com/articles/s41467-023-38588-1" TargetMode="External"/><Relationship Id="rId9726" Type="http://schemas.openxmlformats.org/officeDocument/2006/relationships/hyperlink" Target="https://europepmc.org/abstract/MED/34661663" TargetMode="External"/><Relationship Id="rId7277" Type="http://schemas.openxmlformats.org/officeDocument/2006/relationships/hyperlink" Target="https://onlinelibrary.wiley.com/doi/10.1111/dth.14643" TargetMode="External"/><Relationship Id="rId8328" Type="http://schemas.openxmlformats.org/officeDocument/2006/relationships/hyperlink" Target="https://europepmc.org/abstract/MED/17641349" TargetMode="External"/><Relationship Id="rId11656" Type="http://schemas.openxmlformats.org/officeDocument/2006/relationships/hyperlink" Target="https://europepmc.org/abstract/MED/9154024" TargetMode="External"/><Relationship Id="rId1715" Type="http://schemas.openxmlformats.org/officeDocument/2006/relationships/hyperlink" Target="https://pubmed.ncbi.nlm.nih.gov/33471372" TargetMode="External"/><Relationship Id="rId10258" Type="http://schemas.openxmlformats.org/officeDocument/2006/relationships/hyperlink" Target="https://linkinghub.elsevier.com/retrieve/pii/S0926-9959(98)00074-9" TargetMode="External"/><Relationship Id="rId11309" Type="http://schemas.openxmlformats.org/officeDocument/2006/relationships/hyperlink" Target="https://onlinelibrary.wiley.com/resolve/openurl?genre=article&amp;sid=nlm:pubmed&amp;issn=0105-1873&amp;date=1998&amp;volume=39&amp;issue=2&amp;spage=92" TargetMode="External"/><Relationship Id="rId3887" Type="http://schemas.openxmlformats.org/officeDocument/2006/relationships/hyperlink" Target="https://pubmed.ncbi.nlm.nih.gov/5551493" TargetMode="External"/><Relationship Id="rId4938" Type="http://schemas.openxmlformats.org/officeDocument/2006/relationships/hyperlink" Target="https://pubmed.ncbi.nlm.nih.gov/18154559" TargetMode="External"/><Relationship Id="rId2489" Type="http://schemas.openxmlformats.org/officeDocument/2006/relationships/hyperlink" Target="https://pubmed.ncbi.nlm.nih.gov/33111978" TargetMode="External"/><Relationship Id="rId6360" Type="http://schemas.openxmlformats.org/officeDocument/2006/relationships/hyperlink" Target="https://pubmed.ncbi.nlm.nih.gov/23764247" TargetMode="External"/><Relationship Id="rId7411" Type="http://schemas.openxmlformats.org/officeDocument/2006/relationships/hyperlink" Target="https://www.futuremedicine.com/doi/full/10.2217/imt-2023-0061?rfr_dat=cr_pub++0pubmed&amp;url_ver=Z39.88-2003&amp;rfr_id=ori%3Arid%3Acrossref.org" TargetMode="External"/><Relationship Id="rId2970" Type="http://schemas.openxmlformats.org/officeDocument/2006/relationships/hyperlink" Target="https://pubmed.ncbi.nlm.nih.gov/9217810" TargetMode="External"/><Relationship Id="rId6013" Type="http://schemas.openxmlformats.org/officeDocument/2006/relationships/hyperlink" Target="https://pubmed.ncbi.nlm.nih.gov/11952708" TargetMode="External"/><Relationship Id="rId9583" Type="http://schemas.openxmlformats.org/officeDocument/2006/relationships/hyperlink" Target="https://linkinghub.elsevier.com/retrieve/pii/S0085-2538(15)30153-8" TargetMode="External"/><Relationship Id="rId942" Type="http://schemas.openxmlformats.org/officeDocument/2006/relationships/hyperlink" Target="https://pubmed.ncbi.nlm.nih.gov/29569781" TargetMode="External"/><Relationship Id="rId1572" Type="http://schemas.openxmlformats.org/officeDocument/2006/relationships/hyperlink" Target="https://pubmed.ncbi.nlm.nih.gov/15930422" TargetMode="External"/><Relationship Id="rId2623" Type="http://schemas.openxmlformats.org/officeDocument/2006/relationships/hyperlink" Target="https://pubmed.ncbi.nlm.nih.gov/31226264" TargetMode="External"/><Relationship Id="rId8185" Type="http://schemas.openxmlformats.org/officeDocument/2006/relationships/hyperlink" Target="https://academic.oup.com/ced/article-abstract/29/5/560/6626522?redirectedFrom=fulltext" TargetMode="External"/><Relationship Id="rId9236" Type="http://schemas.openxmlformats.org/officeDocument/2006/relationships/hyperlink" Target="https://onlinelibrary.wiley.com/resolve/openurl?genre=article&amp;sid=nlm:pubmed&amp;issn=0906-6705&amp;date=2003&amp;volume=12&amp;issue=4&amp;spage=378" TargetMode="External"/><Relationship Id="rId11166" Type="http://schemas.openxmlformats.org/officeDocument/2006/relationships/hyperlink" Target="https://onlinelibrary.wiley.com/doi/10.1111/j.1600-0536.2009.01547.x" TargetMode="External"/><Relationship Id="rId12217" Type="http://schemas.openxmlformats.org/officeDocument/2006/relationships/hyperlink" Target="https://linkinghub.elsevier.com/retrieve/pii/S088723330100042X" TargetMode="External"/><Relationship Id="rId1225" Type="http://schemas.openxmlformats.org/officeDocument/2006/relationships/hyperlink" Target="https://pubmed.ncbi.nlm.nih.gov/23205338" TargetMode="External"/><Relationship Id="rId3397" Type="http://schemas.openxmlformats.org/officeDocument/2006/relationships/hyperlink" Target="https://pubmed.ncbi.nlm.nih.gov/35606928" TargetMode="External"/><Relationship Id="rId4795" Type="http://schemas.openxmlformats.org/officeDocument/2006/relationships/hyperlink" Target="https://pubmed.ncbi.nlm.nih.gov/28032337" TargetMode="External"/><Relationship Id="rId5846" Type="http://schemas.openxmlformats.org/officeDocument/2006/relationships/hyperlink" Target="https://pubmed.ncbi.nlm.nih.gov/25413849" TargetMode="External"/><Relationship Id="rId4448" Type="http://schemas.openxmlformats.org/officeDocument/2006/relationships/hyperlink" Target="https://pubmed.ncbi.nlm.nih.gov/21309811" TargetMode="External"/><Relationship Id="rId10999" Type="http://schemas.openxmlformats.org/officeDocument/2006/relationships/hyperlink" Target="https://linkinghub.elsevier.com/retrieve/pii/S0022-202X(15)42811-8" TargetMode="External"/><Relationship Id="rId11300" Type="http://schemas.openxmlformats.org/officeDocument/2006/relationships/hyperlink" Target="https://onlinelibrary.wiley.com/resolve/openurl?genre=article&amp;sid=nlm:pubmed&amp;issn=0105-1873&amp;date=1999&amp;volume=40&amp;issue=4&amp;spage=196" TargetMode="External"/><Relationship Id="rId2480" Type="http://schemas.openxmlformats.org/officeDocument/2006/relationships/hyperlink" Target="https://pubmed.ncbi.nlm.nih.gov/10671973" TargetMode="External"/><Relationship Id="rId3531" Type="http://schemas.openxmlformats.org/officeDocument/2006/relationships/hyperlink" Target="https://pubmed.ncbi.nlm.nih.gov/20673153" TargetMode="External"/><Relationship Id="rId9093" Type="http://schemas.openxmlformats.org/officeDocument/2006/relationships/hyperlink" Target="https://linkinghub.elsevier.com/retrieve/pii/S0022-202X(15)35628-1" TargetMode="External"/><Relationship Id="rId12074" Type="http://schemas.openxmlformats.org/officeDocument/2006/relationships/hyperlink" Target="https://onlinelibrary.wiley.com/doi/10.1111/j.1600-0536.2010.01742.x" TargetMode="External"/><Relationship Id="rId452" Type="http://schemas.openxmlformats.org/officeDocument/2006/relationships/hyperlink" Target="https://pubmed.ncbi.nlm.nih.gov/10606944" TargetMode="External"/><Relationship Id="rId1082" Type="http://schemas.openxmlformats.org/officeDocument/2006/relationships/hyperlink" Target="https://pubmed.ncbi.nlm.nih.gov/33368145" TargetMode="External"/><Relationship Id="rId2133" Type="http://schemas.openxmlformats.org/officeDocument/2006/relationships/hyperlink" Target="https://pubmed.ncbi.nlm.nih.gov/29066275" TargetMode="External"/><Relationship Id="rId6754" Type="http://schemas.openxmlformats.org/officeDocument/2006/relationships/hyperlink" Target="https://linkinghub.elsevier.com/retrieve/pii/S0733863503001293" TargetMode="External"/><Relationship Id="rId7805" Type="http://schemas.openxmlformats.org/officeDocument/2006/relationships/hyperlink" Target="https://www.clinicalkey.com/content/playBy/pii?v=S0190-9622(14)01869-6" TargetMode="External"/><Relationship Id="rId105" Type="http://schemas.openxmlformats.org/officeDocument/2006/relationships/hyperlink" Target="https://pubmed.ncbi.nlm.nih.gov/29590279" TargetMode="External"/><Relationship Id="rId5356" Type="http://schemas.openxmlformats.org/officeDocument/2006/relationships/hyperlink" Target="https://pubmed.ncbi.nlm.nih.gov/10964331" TargetMode="External"/><Relationship Id="rId6407" Type="http://schemas.openxmlformats.org/officeDocument/2006/relationships/hyperlink" Target="https://linkinghub.elsevier.com/retrieve/pii/S0022-202X(22)01903-0" TargetMode="External"/><Relationship Id="rId5009" Type="http://schemas.openxmlformats.org/officeDocument/2006/relationships/hyperlink" Target="https://pubmed.ncbi.nlm.nih.gov/12687651" TargetMode="External"/><Relationship Id="rId8579" Type="http://schemas.openxmlformats.org/officeDocument/2006/relationships/hyperlink" Target="https://www.clinicalkey.com/content/playBy/pii?v=S0091-6749(10)00738-4" TargetMode="External"/><Relationship Id="rId9977" Type="http://schemas.openxmlformats.org/officeDocument/2006/relationships/hyperlink" Target="https://linkinghub.elsevier.com/retrieve/pii/S0022-202X(15)37064-0" TargetMode="External"/><Relationship Id="rId1966" Type="http://schemas.openxmlformats.org/officeDocument/2006/relationships/hyperlink" Target="https://pubmed.ncbi.nlm.nih.gov/23562440" TargetMode="External"/><Relationship Id="rId1619" Type="http://schemas.openxmlformats.org/officeDocument/2006/relationships/hyperlink" Target="https://pubmed.ncbi.nlm.nih.gov/11260008" TargetMode="External"/><Relationship Id="rId3041" Type="http://schemas.openxmlformats.org/officeDocument/2006/relationships/hyperlink" Target="https://pubmed.ncbi.nlm.nih.gov/33226639" TargetMode="External"/><Relationship Id="rId7662" Type="http://schemas.openxmlformats.org/officeDocument/2006/relationships/hyperlink" Target="https://academic.oup.com/bjd/article-abstract/187/6/857/6972514?redirectedFrom=fulltext" TargetMode="External"/><Relationship Id="rId8713" Type="http://schemas.openxmlformats.org/officeDocument/2006/relationships/hyperlink" Target="https://onlinelibrary.wiley.com/doi/10.1111/jdv.14342" TargetMode="External"/><Relationship Id="rId10643" Type="http://schemas.openxmlformats.org/officeDocument/2006/relationships/hyperlink" Target="https://europepmc.org/abstract/MED/12807976" TargetMode="External"/><Relationship Id="rId10990" Type="http://schemas.openxmlformats.org/officeDocument/2006/relationships/hyperlink" Target="https://onlinelibrary.wiley.com/resolve/openurl?genre=article&amp;sid=nlm:pubmed&amp;issn=0905-4383&amp;date=1999&amp;volume=15&amp;issue=3-4&amp;spage=96" TargetMode="External"/><Relationship Id="rId6264" Type="http://schemas.openxmlformats.org/officeDocument/2006/relationships/hyperlink" Target="https://pubmed.ncbi.nlm.nih.gov/7671427" TargetMode="External"/><Relationship Id="rId7315" Type="http://schemas.openxmlformats.org/officeDocument/2006/relationships/hyperlink" Target="https://www.minervamedica.it/index2.t?show=R23Y2018N04A0525" TargetMode="External"/><Relationship Id="rId9487" Type="http://schemas.openxmlformats.org/officeDocument/2006/relationships/hyperlink" Target="https://academic.oup.com/bjd/article-abstract/160/1/203/6641684?redirectedFrom=fulltext" TargetMode="External"/><Relationship Id="rId1476" Type="http://schemas.openxmlformats.org/officeDocument/2006/relationships/hyperlink" Target="https://pubmed.ncbi.nlm.nih.gov/22832489" TargetMode="External"/><Relationship Id="rId2874" Type="http://schemas.openxmlformats.org/officeDocument/2006/relationships/hyperlink" Target="https://pubmed.ncbi.nlm.nih.gov/15725250" TargetMode="External"/><Relationship Id="rId3925" Type="http://schemas.openxmlformats.org/officeDocument/2006/relationships/hyperlink" Target="https://pubmed.ncbi.nlm.nih.gov/24702129" TargetMode="External"/><Relationship Id="rId8089" Type="http://schemas.openxmlformats.org/officeDocument/2006/relationships/hyperlink" Target="https://academic.oup.com/bjd/article-abstract/180/1/205/6601730?redirectedFrom=fulltext" TargetMode="External"/><Relationship Id="rId12468" Type="http://schemas.openxmlformats.org/officeDocument/2006/relationships/hyperlink" Target="https://linkinghub.elsevier.com/retrieve/pii/S0190-9622(86)80043-3" TargetMode="External"/><Relationship Id="rId846" Type="http://schemas.openxmlformats.org/officeDocument/2006/relationships/hyperlink" Target="https://pubmed.ncbi.nlm.nih.gov/21609512" TargetMode="External"/><Relationship Id="rId1129" Type="http://schemas.openxmlformats.org/officeDocument/2006/relationships/hyperlink" Target="https://pubmed.ncbi.nlm.nih.gov/30155885" TargetMode="External"/><Relationship Id="rId2527" Type="http://schemas.openxmlformats.org/officeDocument/2006/relationships/hyperlink" Target="https://pubmed.ncbi.nlm.nih.gov/36864587" TargetMode="External"/><Relationship Id="rId5000" Type="http://schemas.openxmlformats.org/officeDocument/2006/relationships/hyperlink" Target="https://pubmed.ncbi.nlm.nih.gov/14632803" TargetMode="External"/><Relationship Id="rId4699" Type="http://schemas.openxmlformats.org/officeDocument/2006/relationships/hyperlink" Target="https://pubmed.ncbi.nlm.nih.gov/16365256" TargetMode="External"/><Relationship Id="rId8570" Type="http://schemas.openxmlformats.org/officeDocument/2006/relationships/hyperlink" Target="https://www.nejm.org/doi/10.1056/NEJMra1011040?url_ver=Z39.88-2003&amp;rfr_id=ori:rid:crossref.org&amp;rfr_dat=cr_pub%20%200pubmed" TargetMode="External"/><Relationship Id="rId9621" Type="http://schemas.openxmlformats.org/officeDocument/2006/relationships/hyperlink" Target="https://europepmc.org/abstract/MED/15905257" TargetMode="External"/><Relationship Id="rId11551" Type="http://schemas.openxmlformats.org/officeDocument/2006/relationships/hyperlink" Target="https://linkinghub.elsevier.com/retrieve/pii/S1572-1000(05)00101-8" TargetMode="External"/><Relationship Id="rId1610" Type="http://schemas.openxmlformats.org/officeDocument/2006/relationships/hyperlink" Target="https://pubmed.ncbi.nlm.nih.gov/12139701" TargetMode="External"/><Relationship Id="rId7172" Type="http://schemas.openxmlformats.org/officeDocument/2006/relationships/hyperlink" Target="https://academic.oup.com/bjd/article-abstract/176/4/878/6748015?redirectedFrom=fulltext" TargetMode="External"/><Relationship Id="rId8223" Type="http://schemas.openxmlformats.org/officeDocument/2006/relationships/hyperlink" Target="https://onlinelibrary.wiley.com/resolve/openurl?genre=article&amp;sid=nlm:pubmed&amp;issn=0105-1873&amp;date=1994&amp;volume=30&amp;issue=5&amp;spage=306" TargetMode="External"/><Relationship Id="rId10153" Type="http://schemas.openxmlformats.org/officeDocument/2006/relationships/hyperlink" Target="https://academic.oup.com/bjd/article-abstract/149/4/810/6637662?redirectedFrom=fulltext" TargetMode="External"/><Relationship Id="rId11204" Type="http://schemas.openxmlformats.org/officeDocument/2006/relationships/hyperlink" Target="https://onlinelibrary.wiley.com/doi/10.1111/j.1600-0536.2007.00779.x" TargetMode="External"/><Relationship Id="rId3782" Type="http://schemas.openxmlformats.org/officeDocument/2006/relationships/hyperlink" Target="https://pubmed.ncbi.nlm.nih.gov/21707991" TargetMode="External"/><Relationship Id="rId4833" Type="http://schemas.openxmlformats.org/officeDocument/2006/relationships/hyperlink" Target="https://pubmed.ncbi.nlm.nih.gov/24559129" TargetMode="External"/><Relationship Id="rId2384" Type="http://schemas.openxmlformats.org/officeDocument/2006/relationships/hyperlink" Target="https://pubmed.ncbi.nlm.nih.gov/27221062" TargetMode="External"/><Relationship Id="rId3435" Type="http://schemas.openxmlformats.org/officeDocument/2006/relationships/hyperlink" Target="https://pubmed.ncbi.nlm.nih.gov/31812571" TargetMode="External"/><Relationship Id="rId356" Type="http://schemas.openxmlformats.org/officeDocument/2006/relationships/hyperlink" Target="https://pubmed.ncbi.nlm.nih.gov/15771875" TargetMode="External"/><Relationship Id="rId2037" Type="http://schemas.openxmlformats.org/officeDocument/2006/relationships/hyperlink" Target="https://pubmed.ncbi.nlm.nih.gov/37758055" TargetMode="External"/><Relationship Id="rId6658" Type="http://schemas.openxmlformats.org/officeDocument/2006/relationships/hyperlink" Target="https://onlinelibrary.wiley.com/doi/10.1111/j.1468-3083.2010.03656.x" TargetMode="External"/><Relationship Id="rId7709" Type="http://schemas.openxmlformats.org/officeDocument/2006/relationships/hyperlink" Target="https://linkinghub.elsevier.com/retrieve/pii/S0022-202X(18)32812-4" TargetMode="External"/><Relationship Id="rId8080" Type="http://schemas.openxmlformats.org/officeDocument/2006/relationships/hyperlink" Target="https://academic.oup.com/ced/article/46/6/1067/6598345" TargetMode="External"/><Relationship Id="rId9131" Type="http://schemas.openxmlformats.org/officeDocument/2006/relationships/hyperlink" Target="https://linkinghub.elsevier.com/retrieve/pii/S0022-202X(15)34845-4" TargetMode="External"/><Relationship Id="rId11061" Type="http://schemas.openxmlformats.org/officeDocument/2006/relationships/hyperlink" Target="https://onlinelibrary.wiley.com/doi/10.1111/cod.12576" TargetMode="External"/><Relationship Id="rId12112" Type="http://schemas.openxmlformats.org/officeDocument/2006/relationships/hyperlink" Target="https://karger.com/spp/article-abstract/21/3/124/295553/Skin-Irritation-and-Sensitization-Mechanisms-and?redirectedFrom=fulltext" TargetMode="External"/><Relationship Id="rId1120" Type="http://schemas.openxmlformats.org/officeDocument/2006/relationships/hyperlink" Target="https://pubmed.ncbi.nlm.nih.gov/32348554" TargetMode="External"/><Relationship Id="rId4690" Type="http://schemas.openxmlformats.org/officeDocument/2006/relationships/hyperlink" Target="https://pubmed.ncbi.nlm.nih.gov/19094131" TargetMode="External"/><Relationship Id="rId5741" Type="http://schemas.openxmlformats.org/officeDocument/2006/relationships/hyperlink" Target="https://pubmed.ncbi.nlm.nih.gov/25664388" TargetMode="External"/><Relationship Id="rId3292" Type="http://schemas.openxmlformats.org/officeDocument/2006/relationships/hyperlink" Target="https://pubmed.ncbi.nlm.nih.gov/18444342" TargetMode="External"/><Relationship Id="rId4343" Type="http://schemas.openxmlformats.org/officeDocument/2006/relationships/hyperlink" Target="https://pubmed.ncbi.nlm.nih.gov/28092212" TargetMode="External"/><Relationship Id="rId8964" Type="http://schemas.openxmlformats.org/officeDocument/2006/relationships/hyperlink" Target="https://core.ac.uk/reader/146495110?utm_source=linkout" TargetMode="External"/><Relationship Id="rId7566" Type="http://schemas.openxmlformats.org/officeDocument/2006/relationships/hyperlink" Target="https://www.tandfonline.com/doi/full/10.1586/1744666X.2014.873701" TargetMode="External"/><Relationship Id="rId8617" Type="http://schemas.openxmlformats.org/officeDocument/2006/relationships/hyperlink" Target="https://www.degruyter.com/document/doi/10.1515/jpem.2006.19.11.1343/html" TargetMode="External"/><Relationship Id="rId10894" Type="http://schemas.openxmlformats.org/officeDocument/2006/relationships/hyperlink" Target="https://linkinghub.elsevier.com/retrieve/pii/S0022-202X(20)31965-5" TargetMode="External"/><Relationship Id="rId11945" Type="http://schemas.openxmlformats.org/officeDocument/2006/relationships/hyperlink" Target="https://journals.rcni.com/doi/abs/10.7748/ns2010.02.24.23.42.c7551" TargetMode="External"/><Relationship Id="rId6168" Type="http://schemas.openxmlformats.org/officeDocument/2006/relationships/hyperlink" Target="https://pubmed.ncbi.nlm.nih.gov/1629518" TargetMode="External"/><Relationship Id="rId7219" Type="http://schemas.openxmlformats.org/officeDocument/2006/relationships/hyperlink" Target="https://academic.oup.com/bjd/article-abstract/163/6/1333/6643928?redirectedFrom=fulltext" TargetMode="External"/><Relationship Id="rId10547" Type="http://schemas.openxmlformats.org/officeDocument/2006/relationships/hyperlink" Target="https://link.springer.com/article/10.2165/00128071-200102030-00002" TargetMode="External"/><Relationship Id="rId2778" Type="http://schemas.openxmlformats.org/officeDocument/2006/relationships/hyperlink" Target="https://pubmed.ncbi.nlm.nih.gov/21918571" TargetMode="External"/><Relationship Id="rId3829" Type="http://schemas.openxmlformats.org/officeDocument/2006/relationships/hyperlink" Target="https://pubmed.ncbi.nlm.nih.gov/15725236" TargetMode="External"/><Relationship Id="rId7700" Type="http://schemas.openxmlformats.org/officeDocument/2006/relationships/hyperlink" Target="https://trialsjournal.biomedcentral.com/articles/10.1186/s13063-019-3980-5" TargetMode="External"/><Relationship Id="rId5251" Type="http://schemas.openxmlformats.org/officeDocument/2006/relationships/hyperlink" Target="https://pubmed.ncbi.nlm.nih.gov/16267001" TargetMode="External"/><Relationship Id="rId6302" Type="http://schemas.openxmlformats.org/officeDocument/2006/relationships/hyperlink" Target="https://pubmed.ncbi.nlm.nih.gov/3018050" TargetMode="External"/><Relationship Id="rId9872" Type="http://schemas.openxmlformats.org/officeDocument/2006/relationships/hyperlink" Target="https://academic.oup.com/bjd/article-abstract/152/1/152/6636189?redirectedFrom=fulltext" TargetMode="External"/><Relationship Id="rId86" Type="http://schemas.openxmlformats.org/officeDocument/2006/relationships/hyperlink" Target="https://pubmed.ncbi.nlm.nih.gov/31749092" TargetMode="External"/><Relationship Id="rId1861" Type="http://schemas.openxmlformats.org/officeDocument/2006/relationships/hyperlink" Target="https://pubmed.ncbi.nlm.nih.gov/9167355" TargetMode="External"/><Relationship Id="rId2912" Type="http://schemas.openxmlformats.org/officeDocument/2006/relationships/hyperlink" Target="https://pubmed.ncbi.nlm.nih.gov/11841538" TargetMode="External"/><Relationship Id="rId8474" Type="http://schemas.openxmlformats.org/officeDocument/2006/relationships/hyperlink" Target="https://www.clinicalkey.com/content/playBy/pii?v=S0190-9622(17)32582-3" TargetMode="External"/><Relationship Id="rId9525" Type="http://schemas.openxmlformats.org/officeDocument/2006/relationships/hyperlink" Target="https://academic.oup.com/bjd/article/144/s58/37/6690831" TargetMode="External"/><Relationship Id="rId11455" Type="http://schemas.openxmlformats.org/officeDocument/2006/relationships/hyperlink" Target="https://www.molbiolcell.org/doi/10.1091/mbc.e05-11-1008?url_ver=Z39.88-2003&amp;rfr_id=ori:rid:crossref.org&amp;rfr_dat=cr_pub%20%200pubmed" TargetMode="External"/><Relationship Id="rId12506" Type="http://schemas.openxmlformats.org/officeDocument/2006/relationships/hyperlink" Target="https://www.acpjournals.org/doi/10.7326/M15-1801?url_ver=Z39.88-2003&amp;rfr_id=ori:rid:crossref.org&amp;rfr_dat=cr_pub%20%200pubmed" TargetMode="External"/><Relationship Id="rId1514" Type="http://schemas.openxmlformats.org/officeDocument/2006/relationships/hyperlink" Target="https://pubmed.ncbi.nlm.nih.gov/18828848" TargetMode="External"/><Relationship Id="rId7076" Type="http://schemas.openxmlformats.org/officeDocument/2006/relationships/hyperlink" Target="https://link.springer.com/article/10.1007/s13555-023-00942-y" TargetMode="External"/><Relationship Id="rId8127" Type="http://schemas.openxmlformats.org/officeDocument/2006/relationships/hyperlink" Target="https://www.clinicalkey.com/content/playBy/pii?v=S0733-8635(14)00029-1" TargetMode="External"/><Relationship Id="rId10057" Type="http://schemas.openxmlformats.org/officeDocument/2006/relationships/hyperlink" Target="https://onlinelibrary.wiley.com/doi/10.1111/pde.13112" TargetMode="External"/><Relationship Id="rId11108" Type="http://schemas.openxmlformats.org/officeDocument/2006/relationships/hyperlink" Target="https://onlinelibrary.wiley.com/doi/10.1111/cod.12077" TargetMode="External"/><Relationship Id="rId3686" Type="http://schemas.openxmlformats.org/officeDocument/2006/relationships/hyperlink" Target="https://pubmed.ncbi.nlm.nih.gov/37936299" TargetMode="External"/><Relationship Id="rId2288" Type="http://schemas.openxmlformats.org/officeDocument/2006/relationships/hyperlink" Target="https://pubmed.ncbi.nlm.nih.gov/16797256" TargetMode="External"/><Relationship Id="rId3339" Type="http://schemas.openxmlformats.org/officeDocument/2006/relationships/hyperlink" Target="https://pubmed.ncbi.nlm.nih.gov/33656512" TargetMode="External"/><Relationship Id="rId4737" Type="http://schemas.openxmlformats.org/officeDocument/2006/relationships/hyperlink" Target="https://pubmed.ncbi.nlm.nih.gov/9681351" TargetMode="External"/><Relationship Id="rId7210" Type="http://schemas.openxmlformats.org/officeDocument/2006/relationships/hyperlink" Target="http://www.elsevier.es/en/linksolver/ft/pii/S0301-0546(11)00109-1" TargetMode="External"/><Relationship Id="rId3820" Type="http://schemas.openxmlformats.org/officeDocument/2006/relationships/hyperlink" Target="https://pubmed.ncbi.nlm.nih.gov/17651160" TargetMode="External"/><Relationship Id="rId9382" Type="http://schemas.openxmlformats.org/officeDocument/2006/relationships/hyperlink" Target="https://academic.oup.com/bjd/article-abstract/181/3/572/6764906?redirectedFrom=fulltext" TargetMode="External"/><Relationship Id="rId12363" Type="http://schemas.openxmlformats.org/officeDocument/2006/relationships/hyperlink" Target="https://www.ncbi.nlm.nih.gov/pmc/articles/pmid/671319/" TargetMode="External"/><Relationship Id="rId741" Type="http://schemas.openxmlformats.org/officeDocument/2006/relationships/hyperlink" Target="https://pubmed.ncbi.nlm.nih.gov/34556247" TargetMode="External"/><Relationship Id="rId1371" Type="http://schemas.openxmlformats.org/officeDocument/2006/relationships/hyperlink" Target="https://pubmed.ncbi.nlm.nih.gov/30521681" TargetMode="External"/><Relationship Id="rId2422" Type="http://schemas.openxmlformats.org/officeDocument/2006/relationships/hyperlink" Target="https://pubmed.ncbi.nlm.nih.gov/32875558" TargetMode="External"/><Relationship Id="rId5992" Type="http://schemas.openxmlformats.org/officeDocument/2006/relationships/hyperlink" Target="https://pubmed.ncbi.nlm.nih.gov/15186375" TargetMode="External"/><Relationship Id="rId9035" Type="http://schemas.openxmlformats.org/officeDocument/2006/relationships/hyperlink" Target="https://academic.oup.com/bjd/article-abstract/172/2/406/6615715?redirectedFrom=fulltext" TargetMode="External"/><Relationship Id="rId12016" Type="http://schemas.openxmlformats.org/officeDocument/2006/relationships/hyperlink" Target="https://linkinghub.elsevier.com/retrieve/pii/S0273-2300(16)30364-6" TargetMode="External"/><Relationship Id="rId1024" Type="http://schemas.openxmlformats.org/officeDocument/2006/relationships/hyperlink" Target="https://pubmed.ncbi.nlm.nih.gov/8313646" TargetMode="External"/><Relationship Id="rId4594" Type="http://schemas.openxmlformats.org/officeDocument/2006/relationships/hyperlink" Target="https://pubmed.ncbi.nlm.nih.gov/2940064" TargetMode="External"/><Relationship Id="rId5645" Type="http://schemas.openxmlformats.org/officeDocument/2006/relationships/hyperlink" Target="https://pubmed.ncbi.nlm.nih.gov/34272032" TargetMode="External"/><Relationship Id="rId3196" Type="http://schemas.openxmlformats.org/officeDocument/2006/relationships/hyperlink" Target="https://pubmed.ncbi.nlm.nih.gov/12174136" TargetMode="External"/><Relationship Id="rId4247" Type="http://schemas.openxmlformats.org/officeDocument/2006/relationships/hyperlink" Target="https://pubmed.ncbi.nlm.nih.gov/16898895" TargetMode="External"/><Relationship Id="rId8868" Type="http://schemas.openxmlformats.org/officeDocument/2006/relationships/hyperlink" Target="https://academic.oup.com/ced/article/47/5/858/6693078" TargetMode="External"/><Relationship Id="rId9919" Type="http://schemas.openxmlformats.org/officeDocument/2006/relationships/hyperlink" Target="https://bmcmedresmethodol.biomedcentral.com/articles/10.1186/s12874-021-01212-1" TargetMode="External"/><Relationship Id="rId10798" Type="http://schemas.openxmlformats.org/officeDocument/2006/relationships/hyperlink" Target="https://onlinelibrary.wiley.com/resolve/openurl?genre=article&amp;sid=nlm:pubmed&amp;issn=0105-1873&amp;date=1996&amp;volume=35&amp;issue=3&amp;spage=169" TargetMode="External"/><Relationship Id="rId11849" Type="http://schemas.openxmlformats.org/officeDocument/2006/relationships/hyperlink" Target="https://onlinelibrary.wiley.com/doi/10.1111/ajd.12549" TargetMode="External"/><Relationship Id="rId1908" Type="http://schemas.openxmlformats.org/officeDocument/2006/relationships/hyperlink" Target="https://pubmed.ncbi.nlm.nih.gov/34362923" TargetMode="External"/><Relationship Id="rId251" Type="http://schemas.openxmlformats.org/officeDocument/2006/relationships/hyperlink" Target="https://pubmed.ncbi.nlm.nih.gov/20552716" TargetMode="External"/><Relationship Id="rId3330" Type="http://schemas.openxmlformats.org/officeDocument/2006/relationships/hyperlink" Target="https://pubmed.ncbi.nlm.nih.gov/36223087" TargetMode="External"/><Relationship Id="rId7951" Type="http://schemas.openxmlformats.org/officeDocument/2006/relationships/hyperlink" Target="https://jamanetwork.com/journals/jamadermatology/fullarticle/10.1001/archderm.140.12.1513" TargetMode="External"/><Relationship Id="rId10932" Type="http://schemas.openxmlformats.org/officeDocument/2006/relationships/hyperlink" Target="https://academic.oup.com/bjd/article-abstract/167/2/229/6614045?redirectedFrom=fulltext" TargetMode="External"/><Relationship Id="rId6553" Type="http://schemas.openxmlformats.org/officeDocument/2006/relationships/hyperlink" Target="https://www.clinicalkey.com/content/playBy/pii?v=S0378-5122(14)00409-5" TargetMode="External"/><Relationship Id="rId7604" Type="http://schemas.openxmlformats.org/officeDocument/2006/relationships/hyperlink" Target="https://www.tandfonline.com/doi/full/10.1517/14712591003724670" TargetMode="External"/><Relationship Id="rId5155" Type="http://schemas.openxmlformats.org/officeDocument/2006/relationships/hyperlink" Target="https://pubmed.ncbi.nlm.nih.gov/3895717" TargetMode="External"/><Relationship Id="rId6206" Type="http://schemas.openxmlformats.org/officeDocument/2006/relationships/hyperlink" Target="https://pubmed.ncbi.nlm.nih.gov/27215564" TargetMode="External"/><Relationship Id="rId9776" Type="http://schemas.openxmlformats.org/officeDocument/2006/relationships/hyperlink" Target="https://academic.oup.com/bjd/article/181/2/256/6602599" TargetMode="External"/><Relationship Id="rId1765" Type="http://schemas.openxmlformats.org/officeDocument/2006/relationships/hyperlink" Target="https://pubmed.ncbi.nlm.nih.gov/25804610" TargetMode="External"/><Relationship Id="rId8378" Type="http://schemas.openxmlformats.org/officeDocument/2006/relationships/hyperlink" Target="https://www.clinicalkey.com/content/playBy/pii?v=S1081-1206(23)01265-6" TargetMode="External"/><Relationship Id="rId9429" Type="http://schemas.openxmlformats.org/officeDocument/2006/relationships/hyperlink" Target="https://europepmc.org/abstract/MED/26643186" TargetMode="External"/><Relationship Id="rId11359" Type="http://schemas.openxmlformats.org/officeDocument/2006/relationships/hyperlink" Target="https://onlinelibrary.wiley.com/resolve/openurl?genre=article&amp;sid=nlm:pubmed&amp;issn=0105-1873&amp;date=1989&amp;volume=20&amp;issue=2&amp;spage=145" TargetMode="External"/><Relationship Id="rId1418" Type="http://schemas.openxmlformats.org/officeDocument/2006/relationships/hyperlink" Target="https://pubmed.ncbi.nlm.nih.gov/25887502" TargetMode="External"/><Relationship Id="rId2816" Type="http://schemas.openxmlformats.org/officeDocument/2006/relationships/hyperlink" Target="https://pubmed.ncbi.nlm.nih.gov/19647418" TargetMode="External"/><Relationship Id="rId4988" Type="http://schemas.openxmlformats.org/officeDocument/2006/relationships/hyperlink" Target="https://pubmed.ncbi.nlm.nih.gov/15115531" TargetMode="External"/><Relationship Id="rId9910" Type="http://schemas.openxmlformats.org/officeDocument/2006/relationships/hyperlink" Target="https://europepmc.org/abstract/MED/35663143" TargetMode="External"/><Relationship Id="rId11840" Type="http://schemas.openxmlformats.org/officeDocument/2006/relationships/hyperlink" Target="https://academic.oup.com/bjd/article-abstract/139/6/1126/6683775?redirectedFrom=fulltext" TargetMode="External"/><Relationship Id="rId6063" Type="http://schemas.openxmlformats.org/officeDocument/2006/relationships/hyperlink" Target="https://pubmed.ncbi.nlm.nih.gov/25487863" TargetMode="External"/><Relationship Id="rId7461" Type="http://schemas.openxmlformats.org/officeDocument/2006/relationships/hyperlink" Target="https://onlinelibrary.wiley.com/doi/10.1111/jdv.16866" TargetMode="External"/><Relationship Id="rId8512" Type="http://schemas.openxmlformats.org/officeDocument/2006/relationships/hyperlink" Target="https://www.clinicalkey.com/content/playBy/pii?v=S0091-6749(16)00113-5" TargetMode="External"/><Relationship Id="rId10442" Type="http://schemas.openxmlformats.org/officeDocument/2006/relationships/hyperlink" Target="https://link.springer.com/article/10.1007/s40257-020-00564-6" TargetMode="External"/><Relationship Id="rId7114" Type="http://schemas.openxmlformats.org/officeDocument/2006/relationships/hyperlink" Target="https://europepmc.org/abstract/MED/33752263" TargetMode="External"/><Relationship Id="rId992" Type="http://schemas.openxmlformats.org/officeDocument/2006/relationships/hyperlink" Target="https://pubmed.ncbi.nlm.nih.gov/23758341" TargetMode="External"/><Relationship Id="rId2673" Type="http://schemas.openxmlformats.org/officeDocument/2006/relationships/hyperlink" Target="https://pubmed.ncbi.nlm.nih.gov/26446410" TargetMode="External"/><Relationship Id="rId3724" Type="http://schemas.openxmlformats.org/officeDocument/2006/relationships/hyperlink" Target="https://pubmed.ncbi.nlm.nih.gov/32246970" TargetMode="External"/><Relationship Id="rId9286" Type="http://schemas.openxmlformats.org/officeDocument/2006/relationships/hyperlink" Target="https://academic.oup.com/bjd/article-abstract/138/5/852/6683097?redirectedFrom=fulltext" TargetMode="External"/><Relationship Id="rId12267" Type="http://schemas.openxmlformats.org/officeDocument/2006/relationships/hyperlink" Target="https://onlinelibrary.wiley.com/resolve/openurl?genre=article&amp;sid=nlm:pubmed&amp;issn=0105-1873&amp;date=1998&amp;volume=39&amp;issue=2&amp;spage=79" TargetMode="External"/><Relationship Id="rId645" Type="http://schemas.openxmlformats.org/officeDocument/2006/relationships/hyperlink" Target="https://pubmed.ncbi.nlm.nih.gov/16460958" TargetMode="External"/><Relationship Id="rId1275" Type="http://schemas.openxmlformats.org/officeDocument/2006/relationships/hyperlink" Target="https://pubmed.ncbi.nlm.nih.gov/37119274" TargetMode="External"/><Relationship Id="rId2326" Type="http://schemas.openxmlformats.org/officeDocument/2006/relationships/hyperlink" Target="https://pubmed.ncbi.nlm.nih.gov/9126011" TargetMode="External"/><Relationship Id="rId5896" Type="http://schemas.openxmlformats.org/officeDocument/2006/relationships/hyperlink" Target="https://pubmed.ncbi.nlm.nih.gov/19646501" TargetMode="External"/><Relationship Id="rId6947" Type="http://schemas.openxmlformats.org/officeDocument/2006/relationships/hyperlink" Target="https://www.clinicalkey.com/content/playBy/pii?v=S1081-1206(22)00124-7" TargetMode="External"/><Relationship Id="rId4498" Type="http://schemas.openxmlformats.org/officeDocument/2006/relationships/hyperlink" Target="https://pubmed.ncbi.nlm.nih.gov/12084094" TargetMode="External"/><Relationship Id="rId5549" Type="http://schemas.openxmlformats.org/officeDocument/2006/relationships/hyperlink" Target="https://pubmed.ncbi.nlm.nih.gov/17656494" TargetMode="External"/><Relationship Id="rId9420" Type="http://schemas.openxmlformats.org/officeDocument/2006/relationships/hyperlink" Target="https://onlinelibrary.wiley.com/doi/10.1111/cod.12531" TargetMode="External"/><Relationship Id="rId8022" Type="http://schemas.openxmlformats.org/officeDocument/2006/relationships/hyperlink" Target="https://onlinelibrary.wiley.com/resolve/openurl?genre=article&amp;sid=nlm:pubmed&amp;issn=0736-8046&amp;date=1997&amp;volume=14&amp;issue=3&amp;spage=209" TargetMode="External"/><Relationship Id="rId11350" Type="http://schemas.openxmlformats.org/officeDocument/2006/relationships/hyperlink" Target="https://onlinelibrary.wiley.com/resolve/openurl?genre=article&amp;sid=nlm:pubmed&amp;issn=0105-1873&amp;date=1990&amp;volume=23&amp;issue=3&amp;spage=198" TargetMode="External"/><Relationship Id="rId12401" Type="http://schemas.openxmlformats.org/officeDocument/2006/relationships/hyperlink" Target="https://onlinelibrary.wiley.com/doi/10.1002/art.24333" TargetMode="External"/><Relationship Id="rId11003" Type="http://schemas.openxmlformats.org/officeDocument/2006/relationships/hyperlink" Target="https://onlinelibrary.wiley.com/resolve/openurl?genre=article&amp;sid=nlm:pubmed&amp;issn=0905-4383&amp;date=1995&amp;volume=11&amp;issue=4&amp;spage=163" TargetMode="External"/><Relationship Id="rId3581" Type="http://schemas.openxmlformats.org/officeDocument/2006/relationships/hyperlink" Target="https://pubmed.ncbi.nlm.nih.gov/35596714" TargetMode="External"/><Relationship Id="rId4632" Type="http://schemas.openxmlformats.org/officeDocument/2006/relationships/hyperlink" Target="https://pubmed.ncbi.nlm.nih.gov/32966663" TargetMode="External"/><Relationship Id="rId2183" Type="http://schemas.openxmlformats.org/officeDocument/2006/relationships/hyperlink" Target="https://pubmed.ncbi.nlm.nih.gov/26005867" TargetMode="External"/><Relationship Id="rId3234" Type="http://schemas.openxmlformats.org/officeDocument/2006/relationships/hyperlink" Target="https://pubmed.ncbi.nlm.nih.gov/36763742" TargetMode="External"/><Relationship Id="rId7855" Type="http://schemas.openxmlformats.org/officeDocument/2006/relationships/hyperlink" Target="https://jamanetwork.com/journals/jamadermatology/fullarticle/10.1001/archdermatol.2010.87" TargetMode="External"/><Relationship Id="rId8906" Type="http://schemas.openxmlformats.org/officeDocument/2006/relationships/hyperlink" Target="https://royalsocietypublishing.org/doi/abs/10.1098/rsob.210166?url_ver=Z39.88-2003&amp;rfr_id=ori:rid:crossref.org&amp;rfr_dat=cr_pub%20%200pubmed" TargetMode="External"/><Relationship Id="rId155" Type="http://schemas.openxmlformats.org/officeDocument/2006/relationships/hyperlink" Target="https://pubmed.ncbi.nlm.nih.gov/25742120" TargetMode="External"/><Relationship Id="rId6457" Type="http://schemas.openxmlformats.org/officeDocument/2006/relationships/hyperlink" Target="https://medicaljournalssweden.se/actadv/article/view/798" TargetMode="External"/><Relationship Id="rId7508" Type="http://schemas.openxmlformats.org/officeDocument/2006/relationships/hyperlink" Target="https://academic.oup.com/ced/article-abstract/43/7/759/6597204?redirectedFrom=fulltext" TargetMode="External"/><Relationship Id="rId10836" Type="http://schemas.openxmlformats.org/officeDocument/2006/relationships/hyperlink" Target="https://onlinelibrary.wiley.com/resolve/openurl?genre=article&amp;sid=nlm:pubmed&amp;issn=0105-1873&amp;date=1990&amp;volume=23&amp;issue=3&amp;spage=196" TargetMode="External"/><Relationship Id="rId5059" Type="http://schemas.openxmlformats.org/officeDocument/2006/relationships/hyperlink" Target="https://pubmed.ncbi.nlm.nih.gov/10048653" TargetMode="External"/><Relationship Id="rId1669" Type="http://schemas.openxmlformats.org/officeDocument/2006/relationships/hyperlink" Target="https://pubmed.ncbi.nlm.nih.gov/8776351" TargetMode="External"/><Relationship Id="rId3091" Type="http://schemas.openxmlformats.org/officeDocument/2006/relationships/hyperlink" Target="https://pubmed.ncbi.nlm.nih.gov/29469748" TargetMode="External"/><Relationship Id="rId4142" Type="http://schemas.openxmlformats.org/officeDocument/2006/relationships/hyperlink" Target="https://pubmed.ncbi.nlm.nih.gov/34664543" TargetMode="External"/><Relationship Id="rId5540" Type="http://schemas.openxmlformats.org/officeDocument/2006/relationships/hyperlink" Target="https://pubmed.ncbi.nlm.nih.gov/21087370" TargetMode="External"/><Relationship Id="rId8763" Type="http://schemas.openxmlformats.org/officeDocument/2006/relationships/hyperlink" Target="https://academic.oup.com/ced/article-abstract/46/3/575/6598540?redirectedFrom=fulltext" TargetMode="External"/><Relationship Id="rId9814" Type="http://schemas.openxmlformats.org/officeDocument/2006/relationships/hyperlink" Target="https://academic.oup.com/bjd/article-abstract/170/6/1237/6614674?redirectedFrom=fulltext" TargetMode="External"/><Relationship Id="rId10693" Type="http://schemas.openxmlformats.org/officeDocument/2006/relationships/hyperlink" Target="https://academic.oup.com/ced/article-abstract/17/1/65/6629193?redirectedFrom=fulltext" TargetMode="External"/><Relationship Id="rId11744" Type="http://schemas.openxmlformats.org/officeDocument/2006/relationships/hyperlink" Target="https://europepmc.org/abstract/MED/20849010" TargetMode="External"/><Relationship Id="rId28" Type="http://schemas.openxmlformats.org/officeDocument/2006/relationships/hyperlink" Target="https://pubmed.ncbi.nlm.nih.gov/37614517" TargetMode="External"/><Relationship Id="rId1803" Type="http://schemas.openxmlformats.org/officeDocument/2006/relationships/hyperlink" Target="https://pubmed.ncbi.nlm.nih.gov/20802377" TargetMode="External"/><Relationship Id="rId7365" Type="http://schemas.openxmlformats.org/officeDocument/2006/relationships/hyperlink" Target="https://academic.oup.com/ced/article-abstract/35/7/736/6622173?redirectedFrom=fulltext" TargetMode="External"/><Relationship Id="rId8416" Type="http://schemas.openxmlformats.org/officeDocument/2006/relationships/hyperlink" Target="https://boris.unibe.ch/id/eprint/173698" TargetMode="External"/><Relationship Id="rId10346" Type="http://schemas.openxmlformats.org/officeDocument/2006/relationships/hyperlink" Target="https://onlinelibrary.wiley.com/resolve/openurl?genre=article&amp;sid=nlm:pubmed&amp;issn=0105-1873&amp;date=2000&amp;volume=42&amp;issue=2&amp;spage=112" TargetMode="External"/><Relationship Id="rId3975" Type="http://schemas.openxmlformats.org/officeDocument/2006/relationships/hyperlink" Target="https://pubmed.ncbi.nlm.nih.gov/36443008" TargetMode="External"/><Relationship Id="rId7018" Type="http://schemas.openxmlformats.org/officeDocument/2006/relationships/hyperlink" Target="https://linkinghub.elsevier.com/retrieve/pii/S0022-202X(15)32194-1" TargetMode="External"/><Relationship Id="rId896" Type="http://schemas.openxmlformats.org/officeDocument/2006/relationships/hyperlink" Target="https://pubmed.ncbi.nlm.nih.gov/36381183" TargetMode="External"/><Relationship Id="rId2577" Type="http://schemas.openxmlformats.org/officeDocument/2006/relationships/hyperlink" Target="https://pubmed.ncbi.nlm.nih.gov/32593191" TargetMode="External"/><Relationship Id="rId3628" Type="http://schemas.openxmlformats.org/officeDocument/2006/relationships/hyperlink" Target="https://pubmed.ncbi.nlm.nih.gov/30498163" TargetMode="External"/><Relationship Id="rId549" Type="http://schemas.openxmlformats.org/officeDocument/2006/relationships/hyperlink" Target="https://pubmed.ncbi.nlm.nih.gov/3813599" TargetMode="External"/><Relationship Id="rId1179" Type="http://schemas.openxmlformats.org/officeDocument/2006/relationships/hyperlink" Target="https://pubmed.ncbi.nlm.nih.gov/26961743" TargetMode="External"/><Relationship Id="rId5050" Type="http://schemas.openxmlformats.org/officeDocument/2006/relationships/hyperlink" Target="https://pubmed.ncbi.nlm.nih.gov/10730762" TargetMode="External"/><Relationship Id="rId6101" Type="http://schemas.openxmlformats.org/officeDocument/2006/relationships/hyperlink" Target="https://pubmed.ncbi.nlm.nih.gov/9146739" TargetMode="External"/><Relationship Id="rId8273" Type="http://schemas.openxmlformats.org/officeDocument/2006/relationships/hyperlink" Target="https://academic.oup.com/bjd/article-abstract/180/1/195/6601625?redirectedFrom=fulltext" TargetMode="External"/><Relationship Id="rId9671" Type="http://schemas.openxmlformats.org/officeDocument/2006/relationships/hyperlink" Target="https://academic.oup.com/bjd/article-abstract/178/3/619/6687366?redirectedFrom=fulltext" TargetMode="External"/><Relationship Id="rId1660" Type="http://schemas.openxmlformats.org/officeDocument/2006/relationships/hyperlink" Target="https://pubmed.ncbi.nlm.nih.gov/9716057" TargetMode="External"/><Relationship Id="rId2711" Type="http://schemas.openxmlformats.org/officeDocument/2006/relationships/hyperlink" Target="https://pubmed.ncbi.nlm.nih.gov/25234635" TargetMode="External"/><Relationship Id="rId9324" Type="http://schemas.openxmlformats.org/officeDocument/2006/relationships/hyperlink" Target="https://linkinghub.elsevier.com/retrieve/pii/S0022-202X(92)90489-Q" TargetMode="External"/><Relationship Id="rId11254" Type="http://schemas.openxmlformats.org/officeDocument/2006/relationships/hyperlink" Target="https://onlinelibrary.wiley.com/doi/10.1002/1615-9861(200211)2:11%3C1577::AID-PROT1577%3E3.0.CO;2-G" TargetMode="External"/><Relationship Id="rId12305" Type="http://schemas.openxmlformats.org/officeDocument/2006/relationships/hyperlink" Target="https://onlinelibrary.wiley.com/resolve/openurl?genre=article&amp;sid=nlm:pubmed&amp;issn=0105-1873&amp;date=1995&amp;volume=32&amp;issue=3&amp;spage=129" TargetMode="External"/><Relationship Id="rId1313" Type="http://schemas.openxmlformats.org/officeDocument/2006/relationships/hyperlink" Target="https://pubmed.ncbi.nlm.nih.gov/33971916" TargetMode="External"/><Relationship Id="rId4883" Type="http://schemas.openxmlformats.org/officeDocument/2006/relationships/hyperlink" Target="https://pubmed.ncbi.nlm.nih.gov/21948462" TargetMode="External"/><Relationship Id="rId5934" Type="http://schemas.openxmlformats.org/officeDocument/2006/relationships/hyperlink" Target="https://pubmed.ncbi.nlm.nih.gov/17441845" TargetMode="External"/><Relationship Id="rId3485" Type="http://schemas.openxmlformats.org/officeDocument/2006/relationships/hyperlink" Target="https://pubmed.ncbi.nlm.nih.gov/26053050" TargetMode="External"/><Relationship Id="rId4536" Type="http://schemas.openxmlformats.org/officeDocument/2006/relationships/hyperlink" Target="https://pubmed.ncbi.nlm.nih.gov/8879935" TargetMode="External"/><Relationship Id="rId2087" Type="http://schemas.openxmlformats.org/officeDocument/2006/relationships/hyperlink" Target="https://pubmed.ncbi.nlm.nih.gov/33010050" TargetMode="External"/><Relationship Id="rId3138" Type="http://schemas.openxmlformats.org/officeDocument/2006/relationships/hyperlink" Target="https://pubmed.ncbi.nlm.nih.gov/22006066" TargetMode="External"/><Relationship Id="rId7759" Type="http://schemas.openxmlformats.org/officeDocument/2006/relationships/hyperlink" Target="https://onlinelibrary.wiley.com/doi/10.1111/all.12932" TargetMode="External"/><Relationship Id="rId9181" Type="http://schemas.openxmlformats.org/officeDocument/2006/relationships/hyperlink" Target="https://academic.oup.com/bjd/article-abstract/157/6/1281/6641212?redirectedFrom=fulltext" TargetMode="External"/><Relationship Id="rId540" Type="http://schemas.openxmlformats.org/officeDocument/2006/relationships/hyperlink" Target="https://pubmed.ncbi.nlm.nih.gov/2574536" TargetMode="External"/><Relationship Id="rId1170" Type="http://schemas.openxmlformats.org/officeDocument/2006/relationships/hyperlink" Target="https://pubmed.ncbi.nlm.nih.gov/27518205" TargetMode="External"/><Relationship Id="rId2221" Type="http://schemas.openxmlformats.org/officeDocument/2006/relationships/hyperlink" Target="https://pubmed.ncbi.nlm.nih.gov/23659728" TargetMode="External"/><Relationship Id="rId12162" Type="http://schemas.openxmlformats.org/officeDocument/2006/relationships/hyperlink" Target="https://pubs.acs.org/doi/10.1021/tx0341456" TargetMode="External"/><Relationship Id="rId5791" Type="http://schemas.openxmlformats.org/officeDocument/2006/relationships/hyperlink" Target="https://pubmed.ncbi.nlm.nih.gov/20979559" TargetMode="External"/><Relationship Id="rId6842" Type="http://schemas.openxmlformats.org/officeDocument/2006/relationships/hyperlink" Target="https://academic.oup.com/bjd/article-abstract/141/2/192/6686926?redirectedFrom=fulltext" TargetMode="External"/><Relationship Id="rId4393" Type="http://schemas.openxmlformats.org/officeDocument/2006/relationships/hyperlink" Target="https://pubmed.ncbi.nlm.nih.gov/25951129" TargetMode="External"/><Relationship Id="rId5444" Type="http://schemas.openxmlformats.org/officeDocument/2006/relationships/hyperlink" Target="https://pubmed.ncbi.nlm.nih.gov/15613612" TargetMode="External"/><Relationship Id="rId11995" Type="http://schemas.openxmlformats.org/officeDocument/2006/relationships/hyperlink" Target="https://analyticalsciencejournals.onlinelibrary.wiley.com/doi/10.1002/jat.4073" TargetMode="External"/><Relationship Id="rId4046" Type="http://schemas.openxmlformats.org/officeDocument/2006/relationships/hyperlink" Target="https://pubmed.ncbi.nlm.nih.gov/10651699" TargetMode="External"/><Relationship Id="rId8667" Type="http://schemas.openxmlformats.org/officeDocument/2006/relationships/hyperlink" Target="https://academic.oup.com/ced/article-abstract/20/6/474/6591981?redirectedFrom=fulltext" TargetMode="External"/><Relationship Id="rId9718" Type="http://schemas.openxmlformats.org/officeDocument/2006/relationships/hyperlink" Target="https://linkinghub.elsevier.com/retrieve/pii/S0022-202X(21)02473-8" TargetMode="External"/><Relationship Id="rId10597" Type="http://schemas.openxmlformats.org/officeDocument/2006/relationships/hyperlink" Target="https://jamanetwork.com/journals/jamadermatology/fullarticle/vol/136/pg/763" TargetMode="External"/><Relationship Id="rId11648" Type="http://schemas.openxmlformats.org/officeDocument/2006/relationships/hyperlink" Target="https://academic.oup.com/occmed/article/51/7/425/1465910" TargetMode="External"/><Relationship Id="rId1707" Type="http://schemas.openxmlformats.org/officeDocument/2006/relationships/hyperlink" Target="https://pubmed.ncbi.nlm.nih.gov/36317283" TargetMode="External"/><Relationship Id="rId7269" Type="http://schemas.openxmlformats.org/officeDocument/2006/relationships/hyperlink" Target="https://www.dovepress.com/a-real-world-data-study-on-the-healthcare-resource-use-for-uncontrolle-peer-reviewed-fulltext-article-CEOR" TargetMode="External"/><Relationship Id="rId3879" Type="http://schemas.openxmlformats.org/officeDocument/2006/relationships/hyperlink" Target="https://pubmed.ncbi.nlm.nih.gov/6251220" TargetMode="External"/><Relationship Id="rId6352" Type="http://schemas.openxmlformats.org/officeDocument/2006/relationships/hyperlink" Target="https://pubmed.ncbi.nlm.nih.gov/24384904" TargetMode="External"/><Relationship Id="rId7750" Type="http://schemas.openxmlformats.org/officeDocument/2006/relationships/hyperlink" Target="https://linkinghub.elsevier.com/retrieve/pii/S0022-202X(17)31145-4" TargetMode="External"/><Relationship Id="rId8801" Type="http://schemas.openxmlformats.org/officeDocument/2006/relationships/hyperlink" Target="https://academic.oup.com/ced/article-abstract/26/8/657/6628124?redirectedFrom=fulltext" TargetMode="External"/><Relationship Id="rId10731" Type="http://schemas.openxmlformats.org/officeDocument/2006/relationships/hyperlink" Target="https://www.jle.com/fr/revues/ejd/e-docs/pre_testing_in_hair_dye_users_an_assessment_of_the_colourstart_system_280920/article.phtml" TargetMode="External"/><Relationship Id="rId6005" Type="http://schemas.openxmlformats.org/officeDocument/2006/relationships/hyperlink" Target="https://pubmed.ncbi.nlm.nih.gov/12563099" TargetMode="External"/><Relationship Id="rId7403" Type="http://schemas.openxmlformats.org/officeDocument/2006/relationships/hyperlink" Target="https://linkinghub.elsevier.com/retrieve/pii/S0022-202X(22)02894-9" TargetMode="External"/><Relationship Id="rId2962" Type="http://schemas.openxmlformats.org/officeDocument/2006/relationships/hyperlink" Target="https://pubmed.ncbi.nlm.nih.gov/9881948" TargetMode="External"/><Relationship Id="rId9575" Type="http://schemas.openxmlformats.org/officeDocument/2006/relationships/hyperlink" Target="https://onlinelibrary.wiley.com/doi/10.1111/cod.12966" TargetMode="External"/><Relationship Id="rId934" Type="http://schemas.openxmlformats.org/officeDocument/2006/relationships/hyperlink" Target="https://pubmed.ncbi.nlm.nih.gov/32394674" TargetMode="External"/><Relationship Id="rId1564" Type="http://schemas.openxmlformats.org/officeDocument/2006/relationships/hyperlink" Target="https://pubmed.ncbi.nlm.nih.gov/16203953" TargetMode="External"/><Relationship Id="rId2615" Type="http://schemas.openxmlformats.org/officeDocument/2006/relationships/hyperlink" Target="https://pubmed.ncbi.nlm.nih.gov/30718914" TargetMode="External"/><Relationship Id="rId8177" Type="http://schemas.openxmlformats.org/officeDocument/2006/relationships/hyperlink" Target="https://karger.com/drm/article-abstract/213/2/166/112866/Carbamazepine-Induced-Hypersensitivity-Syndrome?redirectedFrom=fulltext" TargetMode="External"/><Relationship Id="rId9228" Type="http://schemas.openxmlformats.org/officeDocument/2006/relationships/hyperlink" Target="https://academic.oup.com/bjd/article-abstract/151/2/413/6635924?redirectedFrom=fulltext" TargetMode="External"/><Relationship Id="rId11158" Type="http://schemas.openxmlformats.org/officeDocument/2006/relationships/hyperlink" Target="https://journals.sagepub.com/doi/abs/10.1177/1740774510382439?url_ver=Z39.88-2003&amp;rfr_id=ori:rid:crossref.org&amp;rfr_dat=cr_pub%20%200pubmed" TargetMode="External"/><Relationship Id="rId12209" Type="http://schemas.openxmlformats.org/officeDocument/2006/relationships/hyperlink" Target="https://linkinghub.elsevier.com/retrieve/pii/S0278691500001691" TargetMode="External"/><Relationship Id="rId1217" Type="http://schemas.openxmlformats.org/officeDocument/2006/relationships/hyperlink" Target="https://pubmed.ncbi.nlm.nih.gov/23495764" TargetMode="External"/><Relationship Id="rId4787" Type="http://schemas.openxmlformats.org/officeDocument/2006/relationships/hyperlink" Target="https://pubmed.ncbi.nlm.nih.gov/28960261" TargetMode="External"/><Relationship Id="rId5838" Type="http://schemas.openxmlformats.org/officeDocument/2006/relationships/hyperlink" Target="https://pubmed.ncbi.nlm.nih.gov/27614136" TargetMode="External"/><Relationship Id="rId3389" Type="http://schemas.openxmlformats.org/officeDocument/2006/relationships/hyperlink" Target="https://pubmed.ncbi.nlm.nih.gov/36870556" TargetMode="External"/><Relationship Id="rId7260" Type="http://schemas.openxmlformats.org/officeDocument/2006/relationships/hyperlink" Target="https://medicaljournalssweden.se/actadv/article/view/872" TargetMode="External"/><Relationship Id="rId8311" Type="http://schemas.openxmlformats.org/officeDocument/2006/relationships/hyperlink" Target="https://link.springer.com/article/10.1039/c2pp25116g" TargetMode="External"/><Relationship Id="rId10241" Type="http://schemas.openxmlformats.org/officeDocument/2006/relationships/hyperlink" Target="https://academic.oup.com/ced/article-abstract/31/1/165/6624064?redirectedFrom=fulltext" TargetMode="External"/><Relationship Id="rId3870" Type="http://schemas.openxmlformats.org/officeDocument/2006/relationships/hyperlink" Target="https://pubmed.ncbi.nlm.nih.gov/3169588" TargetMode="External"/><Relationship Id="rId4921" Type="http://schemas.openxmlformats.org/officeDocument/2006/relationships/hyperlink" Target="https://pubmed.ncbi.nlm.nih.gov/19016702" TargetMode="External"/><Relationship Id="rId9085" Type="http://schemas.openxmlformats.org/officeDocument/2006/relationships/hyperlink" Target="https://academic.oup.com/ced/article-abstract/38/6/630/6623072?redirectedFrom=fulltext" TargetMode="External"/><Relationship Id="rId791" Type="http://schemas.openxmlformats.org/officeDocument/2006/relationships/hyperlink" Target="https://pubmed.ncbi.nlm.nih.gov/29336013" TargetMode="External"/><Relationship Id="rId1074" Type="http://schemas.openxmlformats.org/officeDocument/2006/relationships/hyperlink" Target="https://pubmed.ncbi.nlm.nih.gov/34525294" TargetMode="External"/><Relationship Id="rId2472" Type="http://schemas.openxmlformats.org/officeDocument/2006/relationships/hyperlink" Target="https://pubmed.ncbi.nlm.nih.gov/11422072" TargetMode="External"/><Relationship Id="rId3523" Type="http://schemas.openxmlformats.org/officeDocument/2006/relationships/hyperlink" Target="https://pubmed.ncbi.nlm.nih.gov/22404545" TargetMode="External"/><Relationship Id="rId12066" Type="http://schemas.openxmlformats.org/officeDocument/2006/relationships/hyperlink" Target="https://www.clinicalkey.com/content/playBy/pii?v=S0738-081X(10)00211-7" TargetMode="External"/><Relationship Id="rId444" Type="http://schemas.openxmlformats.org/officeDocument/2006/relationships/hyperlink" Target="https://pubmed.ncbi.nlm.nih.gov/11115167" TargetMode="External"/><Relationship Id="rId2125" Type="http://schemas.openxmlformats.org/officeDocument/2006/relationships/hyperlink" Target="https://pubmed.ncbi.nlm.nih.gov/30414395" TargetMode="External"/><Relationship Id="rId5695" Type="http://schemas.openxmlformats.org/officeDocument/2006/relationships/hyperlink" Target="https://pubmed.ncbi.nlm.nih.gov/37771312" TargetMode="External"/><Relationship Id="rId6746" Type="http://schemas.openxmlformats.org/officeDocument/2006/relationships/hyperlink" Target="https://linkinghub.elsevier.com/retrieve/pii/S0022-3999(04)00453-2" TargetMode="External"/><Relationship Id="rId4297" Type="http://schemas.openxmlformats.org/officeDocument/2006/relationships/hyperlink" Target="https://pubmed.ncbi.nlm.nih.gov/2597635" TargetMode="External"/><Relationship Id="rId5348" Type="http://schemas.openxmlformats.org/officeDocument/2006/relationships/hyperlink" Target="https://pubmed.ncbi.nlm.nih.gov/14525881" TargetMode="External"/><Relationship Id="rId9969" Type="http://schemas.openxmlformats.org/officeDocument/2006/relationships/hyperlink" Target="https://www.clinicalkey.com/content/playBy/pii?v=S0190-9622(15)02284-7" TargetMode="External"/><Relationship Id="rId12200" Type="http://schemas.openxmlformats.org/officeDocument/2006/relationships/hyperlink" Target="https://linkinghub.elsevier.com/retrieve/pii/S1046-199X(01)49486-3" TargetMode="External"/><Relationship Id="rId11899" Type="http://schemas.openxmlformats.org/officeDocument/2006/relationships/hyperlink" Target="https://www.clinicalkey.com/nursing/content/playBy/pii?v=S0020-7489(21)00153-X" TargetMode="External"/><Relationship Id="rId1958" Type="http://schemas.openxmlformats.org/officeDocument/2006/relationships/hyperlink" Target="https://pubmed.ncbi.nlm.nih.gov/25008099" TargetMode="External"/><Relationship Id="rId3380" Type="http://schemas.openxmlformats.org/officeDocument/2006/relationships/hyperlink" Target="https://pubmed.ncbi.nlm.nih.gov/36715624" TargetMode="External"/><Relationship Id="rId4431" Type="http://schemas.openxmlformats.org/officeDocument/2006/relationships/hyperlink" Target="https://pubmed.ncbi.nlm.nih.gov/27878862" TargetMode="External"/><Relationship Id="rId3033" Type="http://schemas.openxmlformats.org/officeDocument/2006/relationships/hyperlink" Target="https://pubmed.ncbi.nlm.nih.gov/33332864" TargetMode="External"/><Relationship Id="rId10982" Type="http://schemas.openxmlformats.org/officeDocument/2006/relationships/hyperlink" Target="https://academic.oup.com/bjd/article-abstract/147/5/957/6635338?redirectedFrom=fulltext" TargetMode="External"/><Relationship Id="rId7654" Type="http://schemas.openxmlformats.org/officeDocument/2006/relationships/hyperlink" Target="https://www.clinicalkey.com/content/playBy/pii?v=S0091-6749(22)00389-X" TargetMode="External"/><Relationship Id="rId8705" Type="http://schemas.openxmlformats.org/officeDocument/2006/relationships/hyperlink" Target="https://link.springer.com/article/10.1007/s40259-019-00355-4" TargetMode="External"/><Relationship Id="rId10635" Type="http://schemas.openxmlformats.org/officeDocument/2006/relationships/hyperlink" Target="https://academic.oup.com/ced/article-abstract/38/2/207/6623022?redirectedFrom=fulltext" TargetMode="External"/><Relationship Id="rId6256" Type="http://schemas.openxmlformats.org/officeDocument/2006/relationships/hyperlink" Target="https://pubmed.ncbi.nlm.nih.gov/9840270" TargetMode="External"/><Relationship Id="rId7307" Type="http://schemas.openxmlformats.org/officeDocument/2006/relationships/hyperlink" Target="https://onlinelibrary.wiley.com/doi/10.1111/dth.12724" TargetMode="External"/><Relationship Id="rId2866" Type="http://schemas.openxmlformats.org/officeDocument/2006/relationships/hyperlink" Target="https://pubmed.ncbi.nlm.nih.gov/16051467" TargetMode="External"/><Relationship Id="rId3917" Type="http://schemas.openxmlformats.org/officeDocument/2006/relationships/hyperlink" Target="https://pubmed.ncbi.nlm.nih.gov/29945302" TargetMode="External"/><Relationship Id="rId9479" Type="http://schemas.openxmlformats.org/officeDocument/2006/relationships/hyperlink" Target="https://www.nature.com/articles/ng.694" TargetMode="External"/><Relationship Id="rId838" Type="http://schemas.openxmlformats.org/officeDocument/2006/relationships/hyperlink" Target="https://pubmed.ncbi.nlm.nih.gov/23663417" TargetMode="External"/><Relationship Id="rId1468" Type="http://schemas.openxmlformats.org/officeDocument/2006/relationships/hyperlink" Target="https://pubmed.ncbi.nlm.nih.gov/22048732" TargetMode="External"/><Relationship Id="rId2519" Type="http://schemas.openxmlformats.org/officeDocument/2006/relationships/hyperlink" Target="https://pubmed.ncbi.nlm.nih.gov/36689522" TargetMode="External"/><Relationship Id="rId8562" Type="http://schemas.openxmlformats.org/officeDocument/2006/relationships/hyperlink" Target="https://onlinelibrary.wiley.com/resolve/openurl?genre=article&amp;sid=nlm:pubmed&amp;issn=0007-1048&amp;date=2012&amp;volume=157&amp;issue=3&amp;spage=280" TargetMode="External"/><Relationship Id="rId9960" Type="http://schemas.openxmlformats.org/officeDocument/2006/relationships/hyperlink" Target="https://europepmc.org/abstract/MED/28446662" TargetMode="External"/><Relationship Id="rId11890" Type="http://schemas.openxmlformats.org/officeDocument/2006/relationships/hyperlink" Target="https://www.tandfonline.com/doi/full/10.1080/17482631.2023.2262170" TargetMode="External"/><Relationship Id="rId7164" Type="http://schemas.openxmlformats.org/officeDocument/2006/relationships/hyperlink" Target="https://onlinelibrary.wiley.com/doi/10.1111/all.13123" TargetMode="External"/><Relationship Id="rId8215" Type="http://schemas.openxmlformats.org/officeDocument/2006/relationships/hyperlink" Target="https://onlinelibrary.wiley.com/resolve/openurl?genre=article&amp;sid=nlm:pubmed&amp;issn=0105-1873&amp;date=1996&amp;volume=35&amp;issue=1&amp;spage=49" TargetMode="External"/><Relationship Id="rId9613" Type="http://schemas.openxmlformats.org/officeDocument/2006/relationships/hyperlink" Target="https://academic.oup.com/bjd/article/157/1/1/6640844" TargetMode="External"/><Relationship Id="rId10492" Type="http://schemas.openxmlformats.org/officeDocument/2006/relationships/hyperlink" Target="https://link.springer.com/article/10.1007/s13555-016-0107-8" TargetMode="External"/><Relationship Id="rId11543" Type="http://schemas.openxmlformats.org/officeDocument/2006/relationships/hyperlink" Target="https://academic.oup.com/bjd/article-abstract/155/5/1079/6637381?redirectedFrom=fulltext" TargetMode="External"/><Relationship Id="rId1602" Type="http://schemas.openxmlformats.org/officeDocument/2006/relationships/hyperlink" Target="https://pubmed.ncbi.nlm.nih.gov/12804465" TargetMode="External"/><Relationship Id="rId10145" Type="http://schemas.openxmlformats.org/officeDocument/2006/relationships/hyperlink" Target="https://www.magonlinelibrary.com/doi/10.12968/hmed.2006.67.4.20864?url_ver=Z39.88-2003&amp;rfr_id=ori:rid:crossref.org&amp;rfr_dat=cr_pub%20%200pubmed" TargetMode="External"/><Relationship Id="rId3774" Type="http://schemas.openxmlformats.org/officeDocument/2006/relationships/hyperlink" Target="https://pubmed.ncbi.nlm.nih.gov/21929534" TargetMode="External"/><Relationship Id="rId4825" Type="http://schemas.openxmlformats.org/officeDocument/2006/relationships/hyperlink" Target="https://pubmed.ncbi.nlm.nih.gov/24366051" TargetMode="External"/><Relationship Id="rId695" Type="http://schemas.openxmlformats.org/officeDocument/2006/relationships/hyperlink" Target="https://pubmed.ncbi.nlm.nih.gov/37700595" TargetMode="External"/><Relationship Id="rId2376" Type="http://schemas.openxmlformats.org/officeDocument/2006/relationships/hyperlink" Target="https://pubmed.ncbi.nlm.nih.gov/29310768" TargetMode="External"/><Relationship Id="rId3427" Type="http://schemas.openxmlformats.org/officeDocument/2006/relationships/hyperlink" Target="https://pubmed.ncbi.nlm.nih.gov/32562840" TargetMode="External"/><Relationship Id="rId6997" Type="http://schemas.openxmlformats.org/officeDocument/2006/relationships/hyperlink" Target="https://www.clinicalkey.com/content/playBy/pii?v=S0923-1811(10)00362-2" TargetMode="External"/><Relationship Id="rId348" Type="http://schemas.openxmlformats.org/officeDocument/2006/relationships/hyperlink" Target="https://pubmed.ncbi.nlm.nih.gov/16255050" TargetMode="External"/><Relationship Id="rId2029" Type="http://schemas.openxmlformats.org/officeDocument/2006/relationships/hyperlink" Target="https://pubmed.ncbi.nlm.nih.gov/2297509" TargetMode="External"/><Relationship Id="rId5599" Type="http://schemas.openxmlformats.org/officeDocument/2006/relationships/hyperlink" Target="https://pubmed.ncbi.nlm.nih.gov/18419617" TargetMode="External"/><Relationship Id="rId9470" Type="http://schemas.openxmlformats.org/officeDocument/2006/relationships/hyperlink" Target="https://academic.oup.com/ced/article-abstract/36/1/19/6622179?redirectedFrom=fulltext" TargetMode="External"/><Relationship Id="rId2510" Type="http://schemas.openxmlformats.org/officeDocument/2006/relationships/hyperlink" Target="https://pubmed.ncbi.nlm.nih.gov/37211199" TargetMode="External"/><Relationship Id="rId8072" Type="http://schemas.openxmlformats.org/officeDocument/2006/relationships/hyperlink" Target="https://onlinelibrary.wiley.com/doi/10.1111/php.13334" TargetMode="External"/><Relationship Id="rId9123" Type="http://schemas.openxmlformats.org/officeDocument/2006/relationships/hyperlink" Target="https://academic.oup.com/bjd/article-abstract/163/3/624/6642510?redirectedFrom=fulltext" TargetMode="External"/><Relationship Id="rId11053" Type="http://schemas.openxmlformats.org/officeDocument/2006/relationships/hyperlink" Target="https://academic.oup.com/bjd/article-abstract/176/1/184/6747880?redirectedFrom=fulltext" TargetMode="External"/><Relationship Id="rId12104" Type="http://schemas.openxmlformats.org/officeDocument/2006/relationships/hyperlink" Target="https://onlinelibrary.wiley.com/doi/10.1111/j.1600-0536.2007.01150.x" TargetMode="External"/><Relationship Id="rId12451" Type="http://schemas.openxmlformats.org/officeDocument/2006/relationships/hyperlink" Target="https://onlinelibrary.wiley.com/resolve/openurl?genre=article&amp;sid=nlm:pubmed&amp;issn=0105-1873&amp;date=1991&amp;volume=25&amp;issue=2&amp;spage=139" TargetMode="External"/><Relationship Id="rId1112" Type="http://schemas.openxmlformats.org/officeDocument/2006/relationships/hyperlink" Target="https://pubmed.ncbi.nlm.nih.gov/32050819" TargetMode="External"/><Relationship Id="rId3284" Type="http://schemas.openxmlformats.org/officeDocument/2006/relationships/hyperlink" Target="https://pubmed.ncbi.nlm.nih.gov/20412089" TargetMode="External"/><Relationship Id="rId4682" Type="http://schemas.openxmlformats.org/officeDocument/2006/relationships/hyperlink" Target="https://pubmed.ncbi.nlm.nih.gov/20184579" TargetMode="External"/><Relationship Id="rId5733" Type="http://schemas.openxmlformats.org/officeDocument/2006/relationships/hyperlink" Target="https://pubmed.ncbi.nlm.nih.gov/29146642" TargetMode="External"/><Relationship Id="rId4335" Type="http://schemas.openxmlformats.org/officeDocument/2006/relationships/hyperlink" Target="https://pubmed.ncbi.nlm.nih.gov/34765537" TargetMode="External"/><Relationship Id="rId8956" Type="http://schemas.openxmlformats.org/officeDocument/2006/relationships/hyperlink" Target="https://www.zora.uzh.ch/id/eprint/160756/" TargetMode="External"/><Relationship Id="rId10886" Type="http://schemas.openxmlformats.org/officeDocument/2006/relationships/hyperlink" Target="https://www.clinicalkey.com/content/playBy/pii?v=S0190-9622(20)32580-9" TargetMode="External"/><Relationship Id="rId11937" Type="http://schemas.openxmlformats.org/officeDocument/2006/relationships/hyperlink" Target="https://www.magonlinelibrary.com/doi/10.12968/bjon.2014.23.sup12.S4?url_ver=Z39.88-2003&amp;rfr_id=ori:rid:crossref.org&amp;rfr_dat=cr_pub%20%200pubmed" TargetMode="External"/><Relationship Id="rId7558" Type="http://schemas.openxmlformats.org/officeDocument/2006/relationships/hyperlink" Target="https://academic.oup.com/bjd/article-abstract/171/3/485/6615567?redirectedFrom=fulltext" TargetMode="External"/><Relationship Id="rId8609" Type="http://schemas.openxmlformats.org/officeDocument/2006/relationships/hyperlink" Target="https://europepmc.org/abstract/MED/17476820" TargetMode="External"/><Relationship Id="rId10539" Type="http://schemas.openxmlformats.org/officeDocument/2006/relationships/hyperlink" Target="https://onlinelibrary.wiley.com/doi/10.1111/j.1368-5031.2005.00695.x" TargetMode="External"/><Relationship Id="rId2020" Type="http://schemas.openxmlformats.org/officeDocument/2006/relationships/hyperlink" Target="https://pubmed.ncbi.nlm.nih.gov/8369214" TargetMode="External"/><Relationship Id="rId5590" Type="http://schemas.openxmlformats.org/officeDocument/2006/relationships/hyperlink" Target="https://pubmed.ncbi.nlm.nih.gov/21933239" TargetMode="External"/><Relationship Id="rId6641" Type="http://schemas.openxmlformats.org/officeDocument/2006/relationships/hyperlink" Target="https://onlinelibrary.wiley.com/doi/10.1111/j.1365-4632.2010.04664.x" TargetMode="External"/><Relationship Id="rId4192" Type="http://schemas.openxmlformats.org/officeDocument/2006/relationships/hyperlink" Target="https://pubmed.ncbi.nlm.nih.gov/27114267" TargetMode="External"/><Relationship Id="rId5243" Type="http://schemas.openxmlformats.org/officeDocument/2006/relationships/hyperlink" Target="https://pubmed.ncbi.nlm.nih.gov/16641370" TargetMode="External"/><Relationship Id="rId9864" Type="http://schemas.openxmlformats.org/officeDocument/2006/relationships/hyperlink" Target="https://linkinghub.elsevier.com/retrieve/pii/S0022-202X(15)33974-9" TargetMode="External"/><Relationship Id="rId11794" Type="http://schemas.openxmlformats.org/officeDocument/2006/relationships/hyperlink" Target="https://linkinghub.elsevier.com/retrieve/pii/S0022-202X(15)34535-8" TargetMode="External"/><Relationship Id="rId78" Type="http://schemas.openxmlformats.org/officeDocument/2006/relationships/hyperlink" Target="https://pubmed.ncbi.nlm.nih.gov/32060994" TargetMode="External"/><Relationship Id="rId1853" Type="http://schemas.openxmlformats.org/officeDocument/2006/relationships/hyperlink" Target="https://pubmed.ncbi.nlm.nih.gov/11255359" TargetMode="External"/><Relationship Id="rId2904" Type="http://schemas.openxmlformats.org/officeDocument/2006/relationships/hyperlink" Target="https://pubmed.ncbi.nlm.nih.gov/12839569" TargetMode="External"/><Relationship Id="rId7068" Type="http://schemas.openxmlformats.org/officeDocument/2006/relationships/hyperlink" Target="https://onlinelibrary.wiley.com/doi/10.1111/jdv.18919" TargetMode="External"/><Relationship Id="rId8119" Type="http://schemas.openxmlformats.org/officeDocument/2006/relationships/hyperlink" Target="https://onlinelibrary.wiley.com/doi/10.1111/phpp.12183" TargetMode="External"/><Relationship Id="rId8466" Type="http://schemas.openxmlformats.org/officeDocument/2006/relationships/hyperlink" Target="https://www.clinicalkey.com/content/playBy/pii?v=S0091-6749(18)31573-2" TargetMode="External"/><Relationship Id="rId9517" Type="http://schemas.openxmlformats.org/officeDocument/2006/relationships/hyperlink" Target="https://academic.oup.com/bjd/article-abstract/147/2/405/6635014?redirectedFrom=fulltext" TargetMode="External"/><Relationship Id="rId10396" Type="http://schemas.openxmlformats.org/officeDocument/2006/relationships/hyperlink" Target="https://onlinelibrary.wiley.com/resolve/openurl?genre=article&amp;sid=nlm:pubmed&amp;issn=0105-1873&amp;date=1993&amp;volume=28&amp;issue=5&amp;spage=295" TargetMode="External"/><Relationship Id="rId11447" Type="http://schemas.openxmlformats.org/officeDocument/2006/relationships/hyperlink" Target="https://onlinelibrary.wiley.com/doi/10.1111/j.1600-0536.2007.01181.x" TargetMode="External"/><Relationship Id="rId1506" Type="http://schemas.openxmlformats.org/officeDocument/2006/relationships/hyperlink" Target="https://pubmed.ncbi.nlm.nih.gov/20187909" TargetMode="External"/><Relationship Id="rId10049" Type="http://schemas.openxmlformats.org/officeDocument/2006/relationships/hyperlink" Target="https://academic.oup.com/bjd/article-abstract/179/5/1029/6732567?redirectedFrom=fulltext" TargetMode="External"/><Relationship Id="rId3678" Type="http://schemas.openxmlformats.org/officeDocument/2006/relationships/hyperlink" Target="https://pubmed.ncbi.nlm.nih.gov/20055862" TargetMode="External"/><Relationship Id="rId4729" Type="http://schemas.openxmlformats.org/officeDocument/2006/relationships/hyperlink" Target="https://pubmed.ncbi.nlm.nih.gov/11030767" TargetMode="External"/><Relationship Id="rId8600" Type="http://schemas.openxmlformats.org/officeDocument/2006/relationships/hyperlink" Target="https://onlinelibrary.wiley.com/doi/10.1111/j.1525-1470.2008.00689.x" TargetMode="External"/><Relationship Id="rId599" Type="http://schemas.openxmlformats.org/officeDocument/2006/relationships/hyperlink" Target="https://pubmed.ncbi.nlm.nih.gov/33205485" TargetMode="External"/><Relationship Id="rId6151" Type="http://schemas.openxmlformats.org/officeDocument/2006/relationships/hyperlink" Target="https://pubmed.ncbi.nlm.nih.gov/8039807" TargetMode="External"/><Relationship Id="rId7202" Type="http://schemas.openxmlformats.org/officeDocument/2006/relationships/hyperlink" Target="https://academic.oup.com/bjd/article-abstract/169/6/1175/6614999?redirectedFrom=fulltext" TargetMode="External"/><Relationship Id="rId10530" Type="http://schemas.openxmlformats.org/officeDocument/2006/relationships/hyperlink" Target="https://academic.oup.com/bjd/article-abstract/160/1/217/6641812?redirectedFrom=fulltext" TargetMode="External"/><Relationship Id="rId9374" Type="http://schemas.openxmlformats.org/officeDocument/2006/relationships/hyperlink" Target="https://academic.oup.com/ced/article-abstract/45/4/464/6597802?redirectedFrom=fulltext" TargetMode="External"/><Relationship Id="rId1363" Type="http://schemas.openxmlformats.org/officeDocument/2006/relationships/hyperlink" Target="https://pubmed.ncbi.nlm.nih.gov/29205284" TargetMode="External"/><Relationship Id="rId2761" Type="http://schemas.openxmlformats.org/officeDocument/2006/relationships/hyperlink" Target="https://pubmed.ncbi.nlm.nih.gov/22113475" TargetMode="External"/><Relationship Id="rId3812" Type="http://schemas.openxmlformats.org/officeDocument/2006/relationships/hyperlink" Target="https://pubmed.ncbi.nlm.nih.gov/18093805" TargetMode="External"/><Relationship Id="rId9027" Type="http://schemas.openxmlformats.org/officeDocument/2006/relationships/hyperlink" Target="https://academic.oup.com/bjd/article/173/5/1291/6616931" TargetMode="External"/><Relationship Id="rId12355" Type="http://schemas.openxmlformats.org/officeDocument/2006/relationships/hyperlink" Target="https://linkinghub.elsevier.com/retrieve/pii/0887-2333(90)90142-G" TargetMode="External"/><Relationship Id="rId733" Type="http://schemas.openxmlformats.org/officeDocument/2006/relationships/hyperlink" Target="https://pubmed.ncbi.nlm.nih.gov/35416327" TargetMode="External"/><Relationship Id="rId1016" Type="http://schemas.openxmlformats.org/officeDocument/2006/relationships/hyperlink" Target="https://pubmed.ncbi.nlm.nih.gov/9268760" TargetMode="External"/><Relationship Id="rId2414" Type="http://schemas.openxmlformats.org/officeDocument/2006/relationships/hyperlink" Target="https://pubmed.ncbi.nlm.nih.gov/12653704" TargetMode="External"/><Relationship Id="rId5984" Type="http://schemas.openxmlformats.org/officeDocument/2006/relationships/hyperlink" Target="https://pubmed.ncbi.nlm.nih.gov/23581158" TargetMode="External"/><Relationship Id="rId12008" Type="http://schemas.openxmlformats.org/officeDocument/2006/relationships/hyperlink" Target="https://onlinelibrary.wiley.com/doi/10.1111/cod.13171" TargetMode="External"/><Relationship Id="rId4586" Type="http://schemas.openxmlformats.org/officeDocument/2006/relationships/hyperlink" Target="https://pubmed.ncbi.nlm.nih.gov/3677658" TargetMode="External"/><Relationship Id="rId5637" Type="http://schemas.openxmlformats.org/officeDocument/2006/relationships/hyperlink" Target="https://pubmed.ncbi.nlm.nih.gov/10383749" TargetMode="External"/><Relationship Id="rId3188" Type="http://schemas.openxmlformats.org/officeDocument/2006/relationships/hyperlink" Target="https://pubmed.ncbi.nlm.nih.gov/14996072" TargetMode="External"/><Relationship Id="rId4239" Type="http://schemas.openxmlformats.org/officeDocument/2006/relationships/hyperlink" Target="https://pubmed.ncbi.nlm.nih.gov/18312460" TargetMode="External"/><Relationship Id="rId8110" Type="http://schemas.openxmlformats.org/officeDocument/2006/relationships/hyperlink" Target="https://onlinelibrary.wiley.com/doi/10.1111/phpp.12310" TargetMode="External"/><Relationship Id="rId10040" Type="http://schemas.openxmlformats.org/officeDocument/2006/relationships/hyperlink" Target="https://linkinghub.elsevier.com/retrieve/pii/S0022-202X(19)33464-5" TargetMode="External"/><Relationship Id="rId4720" Type="http://schemas.openxmlformats.org/officeDocument/2006/relationships/hyperlink" Target="https://pubmed.ncbi.nlm.nih.gov/12833009" TargetMode="External"/><Relationship Id="rId590" Type="http://schemas.openxmlformats.org/officeDocument/2006/relationships/hyperlink" Target="https://pubmed.ncbi.nlm.nih.gov/33545739" TargetMode="External"/><Relationship Id="rId2271" Type="http://schemas.openxmlformats.org/officeDocument/2006/relationships/hyperlink" Target="https://pubmed.ncbi.nlm.nih.gov/18325573" TargetMode="External"/><Relationship Id="rId3322" Type="http://schemas.openxmlformats.org/officeDocument/2006/relationships/hyperlink" Target="https://pubmed.ncbi.nlm.nih.gov/36174714" TargetMode="External"/><Relationship Id="rId243" Type="http://schemas.openxmlformats.org/officeDocument/2006/relationships/hyperlink" Target="https://pubmed.ncbi.nlm.nih.gov/22758911" TargetMode="External"/><Relationship Id="rId5494" Type="http://schemas.openxmlformats.org/officeDocument/2006/relationships/hyperlink" Target="https://pubmed.ncbi.nlm.nih.gov/34534342" TargetMode="External"/><Relationship Id="rId6892" Type="http://schemas.openxmlformats.org/officeDocument/2006/relationships/hyperlink" Target="http://hdl.handle.net/2027.42/46935" TargetMode="External"/><Relationship Id="rId7943" Type="http://schemas.openxmlformats.org/officeDocument/2006/relationships/hyperlink" Target="https://onlinelibrary.wiley.com/resolve/openurl?genre=article&amp;sid=nlm:pubmed&amp;issn=0954-7894&amp;date=2004&amp;volume=34&amp;issue=5&amp;spage=779" TargetMode="External"/><Relationship Id="rId10924" Type="http://schemas.openxmlformats.org/officeDocument/2006/relationships/hyperlink" Target="https://academic.oup.com/bjd/article-abstract/170/4/987/6614937?redirectedFrom=fulltext" TargetMode="External"/><Relationship Id="rId4096" Type="http://schemas.openxmlformats.org/officeDocument/2006/relationships/hyperlink" Target="https://pubmed.ncbi.nlm.nih.gov/7917986" TargetMode="External"/><Relationship Id="rId5147" Type="http://schemas.openxmlformats.org/officeDocument/2006/relationships/hyperlink" Target="https://pubmed.ncbi.nlm.nih.gov/3816199" TargetMode="External"/><Relationship Id="rId6545" Type="http://schemas.openxmlformats.org/officeDocument/2006/relationships/hyperlink" Target="https://europepmc.org/abstract/MED/26830904" TargetMode="External"/><Relationship Id="rId9768" Type="http://schemas.openxmlformats.org/officeDocument/2006/relationships/hyperlink" Target="https://www.nature.com/articles/s41467-019-09117-w" TargetMode="External"/><Relationship Id="rId11698" Type="http://schemas.openxmlformats.org/officeDocument/2006/relationships/hyperlink" Target="https://academic.oup.com/occmed/article/70/6/394/5881243" TargetMode="External"/><Relationship Id="rId1757" Type="http://schemas.openxmlformats.org/officeDocument/2006/relationships/hyperlink" Target="https://pubmed.ncbi.nlm.nih.gov/29537405" TargetMode="External"/><Relationship Id="rId2808" Type="http://schemas.openxmlformats.org/officeDocument/2006/relationships/hyperlink" Target="https://pubmed.ncbi.nlm.nih.gov/20055907" TargetMode="External"/><Relationship Id="rId4230" Type="http://schemas.openxmlformats.org/officeDocument/2006/relationships/hyperlink" Target="https://pubmed.ncbi.nlm.nih.gov/20436884" TargetMode="External"/><Relationship Id="rId8851" Type="http://schemas.openxmlformats.org/officeDocument/2006/relationships/hyperlink" Target="https://academic.oup.com/bjd/article/188/1/75/6806089" TargetMode="External"/><Relationship Id="rId7453" Type="http://schemas.openxmlformats.org/officeDocument/2006/relationships/hyperlink" Target="https://www.nature.com/articles/s41598-021-00854-x" TargetMode="External"/><Relationship Id="rId8504" Type="http://schemas.openxmlformats.org/officeDocument/2006/relationships/hyperlink" Target="https://onlinelibrary.wiley.com/doi/10.1111/all.12857" TargetMode="External"/><Relationship Id="rId9902" Type="http://schemas.openxmlformats.org/officeDocument/2006/relationships/hyperlink" Target="https://www.clinicalkey.com/content/playBy/pii?v=S0091-6749(22)00389-X" TargetMode="External"/><Relationship Id="rId10781" Type="http://schemas.openxmlformats.org/officeDocument/2006/relationships/hyperlink" Target="https://academic.oup.com/bjd/article-abstract/139/4/759/6683702?redirectedFrom=fulltext" TargetMode="External"/><Relationship Id="rId11832" Type="http://schemas.openxmlformats.org/officeDocument/2006/relationships/hyperlink" Target="https://academic.oup.com/bjd/article-abstract/143/2/343/6687925?redirectedFrom=fulltext" TargetMode="External"/><Relationship Id="rId6055" Type="http://schemas.openxmlformats.org/officeDocument/2006/relationships/hyperlink" Target="https://pubmed.ncbi.nlm.nih.gov/10444106" TargetMode="External"/><Relationship Id="rId7106" Type="http://schemas.openxmlformats.org/officeDocument/2006/relationships/hyperlink" Target="https://academic.oup.com/bjd/article/185/5/1066/6599939" TargetMode="External"/><Relationship Id="rId10434" Type="http://schemas.openxmlformats.org/officeDocument/2006/relationships/hyperlink" Target="https://jamanetwork.com/journals/jamadermatology/fullarticle/10.1001/jamadermatol.2021.2184" TargetMode="External"/><Relationship Id="rId9278" Type="http://schemas.openxmlformats.org/officeDocument/2006/relationships/hyperlink" Target="https://academic.oup.com/bjd/article-abstract/140/2/297/6683855?redirectedFrom=fulltext" TargetMode="External"/><Relationship Id="rId984" Type="http://schemas.openxmlformats.org/officeDocument/2006/relationships/hyperlink" Target="https://pubmed.ncbi.nlm.nih.gov/24758704" TargetMode="External"/><Relationship Id="rId2665" Type="http://schemas.openxmlformats.org/officeDocument/2006/relationships/hyperlink" Target="https://pubmed.ncbi.nlm.nih.gov/26303123" TargetMode="External"/><Relationship Id="rId3716" Type="http://schemas.openxmlformats.org/officeDocument/2006/relationships/hyperlink" Target="https://pubmed.ncbi.nlm.nih.gov/33301584" TargetMode="External"/><Relationship Id="rId12259" Type="http://schemas.openxmlformats.org/officeDocument/2006/relationships/hyperlink" Target="https://linkinghub.elsevier.com/retrieve/pii/S0278-6915(97)00144-0" TargetMode="External"/><Relationship Id="rId637" Type="http://schemas.openxmlformats.org/officeDocument/2006/relationships/hyperlink" Target="https://pubmed.ncbi.nlm.nih.gov/18194361" TargetMode="External"/><Relationship Id="rId1267" Type="http://schemas.openxmlformats.org/officeDocument/2006/relationships/hyperlink" Target="https://pubmed.ncbi.nlm.nih.gov/37548315" TargetMode="External"/><Relationship Id="rId2318" Type="http://schemas.openxmlformats.org/officeDocument/2006/relationships/hyperlink" Target="https://pubmed.ncbi.nlm.nih.gov/9892898" TargetMode="External"/><Relationship Id="rId5888" Type="http://schemas.openxmlformats.org/officeDocument/2006/relationships/hyperlink" Target="https://pubmed.ncbi.nlm.nih.gov/19883218" TargetMode="External"/><Relationship Id="rId6939" Type="http://schemas.openxmlformats.org/officeDocument/2006/relationships/hyperlink" Target="https://onlinelibrary.wiley.com/doi/10.1002/clt2.12236" TargetMode="External"/><Relationship Id="rId8361" Type="http://schemas.openxmlformats.org/officeDocument/2006/relationships/hyperlink" Target="https://linkinghub.elsevier.com/retrieve/pii/S0022-202X(93)90406-8" TargetMode="External"/><Relationship Id="rId9412" Type="http://schemas.openxmlformats.org/officeDocument/2006/relationships/hyperlink" Target="https://academic.oup.com/bjd/article-abstract/177/6/1473/6697356?redirectedFrom=fulltext" TargetMode="External"/><Relationship Id="rId10291" Type="http://schemas.openxmlformats.org/officeDocument/2006/relationships/hyperlink" Target="https://academic.oup.com/bjd/article-abstract/175/2/244/6616697?redirectedFrom=fulltext" TargetMode="External"/><Relationship Id="rId11342" Type="http://schemas.openxmlformats.org/officeDocument/2006/relationships/hyperlink" Target="https://portlandpress.com/biochemsoctrans/article-abstract/20/1/9S/81741/Specific-immune-detection-and-partial-purification?redirectedFrom=fulltext" TargetMode="External"/><Relationship Id="rId1401" Type="http://schemas.openxmlformats.org/officeDocument/2006/relationships/hyperlink" Target="https://pubmed.ncbi.nlm.nih.gov/27265005" TargetMode="External"/><Relationship Id="rId8014" Type="http://schemas.openxmlformats.org/officeDocument/2006/relationships/hyperlink" Target="https://linkinghub.elsevier.com/retrieve/pii/S0277953697001743" TargetMode="External"/><Relationship Id="rId3573" Type="http://schemas.openxmlformats.org/officeDocument/2006/relationships/hyperlink" Target="https://pubmed.ncbi.nlm.nih.gov/37952167" TargetMode="External"/><Relationship Id="rId4971" Type="http://schemas.openxmlformats.org/officeDocument/2006/relationships/hyperlink" Target="https://pubmed.ncbi.nlm.nih.gov/15898999" TargetMode="External"/><Relationship Id="rId494" Type="http://schemas.openxmlformats.org/officeDocument/2006/relationships/hyperlink" Target="https://pubmed.ncbi.nlm.nih.gov/7726637" TargetMode="External"/><Relationship Id="rId2175" Type="http://schemas.openxmlformats.org/officeDocument/2006/relationships/hyperlink" Target="https://pubmed.ncbi.nlm.nih.gov/26924469" TargetMode="External"/><Relationship Id="rId3226" Type="http://schemas.openxmlformats.org/officeDocument/2006/relationships/hyperlink" Target="https://pubmed.ncbi.nlm.nih.gov/9591832" TargetMode="External"/><Relationship Id="rId4624" Type="http://schemas.openxmlformats.org/officeDocument/2006/relationships/hyperlink" Target="https://pubmed.ncbi.nlm.nih.gov/37831089" TargetMode="External"/><Relationship Id="rId147" Type="http://schemas.openxmlformats.org/officeDocument/2006/relationships/hyperlink" Target="https://pubmed.ncbi.nlm.nih.gov/26990294" TargetMode="External"/><Relationship Id="rId6796" Type="http://schemas.openxmlformats.org/officeDocument/2006/relationships/hyperlink" Target="https://cdnsciencepub.com/doi/10.1139/o01-227?url_ver=Z39.88-2003&amp;rfr_id=ori:rid:crossref.org&amp;rfr_dat=cr_pub%20%200pubmed" TargetMode="External"/><Relationship Id="rId7847" Type="http://schemas.openxmlformats.org/officeDocument/2006/relationships/hyperlink" Target="https://academic.oup.com/bjd/article/164/2/231/6643863" TargetMode="External"/><Relationship Id="rId10828" Type="http://schemas.openxmlformats.org/officeDocument/2006/relationships/hyperlink" Target="https://onlinelibrary.wiley.com/resolve/openurl?genre=article&amp;sid=nlm:pubmed&amp;issn=0105-1873&amp;date=1992&amp;volume=26&amp;issue=2&amp;spage=91" TargetMode="External"/><Relationship Id="rId5398" Type="http://schemas.openxmlformats.org/officeDocument/2006/relationships/hyperlink" Target="https://pubmed.ncbi.nlm.nih.gov/9068763" TargetMode="External"/><Relationship Id="rId6449" Type="http://schemas.openxmlformats.org/officeDocument/2006/relationships/hyperlink" Target="https://europepmc.org/abstract/MED/33803033" TargetMode="External"/><Relationship Id="rId12250" Type="http://schemas.openxmlformats.org/officeDocument/2006/relationships/hyperlink" Target="https://linkinghub.elsevier.com/retrieve/pii/S1046199X99000305" TargetMode="External"/><Relationship Id="rId6930" Type="http://schemas.openxmlformats.org/officeDocument/2006/relationships/hyperlink" Target="https://onlinelibrary.wiley.com/resolve/openurl?genre=article&amp;sid=nlm:pubmed&amp;issn=0300-9475&amp;date=1985&amp;volume=22&amp;issue=5&amp;spage=471" TargetMode="External"/><Relationship Id="rId4481" Type="http://schemas.openxmlformats.org/officeDocument/2006/relationships/hyperlink" Target="https://pubmed.ncbi.nlm.nih.gov/16704631" TargetMode="External"/><Relationship Id="rId5532" Type="http://schemas.openxmlformats.org/officeDocument/2006/relationships/hyperlink" Target="https://pubmed.ncbi.nlm.nih.gov/23474594" TargetMode="External"/><Relationship Id="rId3083" Type="http://schemas.openxmlformats.org/officeDocument/2006/relationships/hyperlink" Target="https://pubmed.ncbi.nlm.nih.gov/28652108" TargetMode="External"/><Relationship Id="rId4134" Type="http://schemas.openxmlformats.org/officeDocument/2006/relationships/hyperlink" Target="https://pubmed.ncbi.nlm.nih.gov/35005652" TargetMode="External"/><Relationship Id="rId7357" Type="http://schemas.openxmlformats.org/officeDocument/2006/relationships/hyperlink" Target="https://academic.oup.com/bjd/article-abstract/168/4/889/6614489?redirectedFrom=fulltext" TargetMode="External"/><Relationship Id="rId8408" Type="http://schemas.openxmlformats.org/officeDocument/2006/relationships/hyperlink" Target="https://www.clinicalkey.com/content/playBy/pii?v=S0190-9622(22)00092-5" TargetMode="External"/><Relationship Id="rId8755" Type="http://schemas.openxmlformats.org/officeDocument/2006/relationships/hyperlink" Target="https://academic.oup.com/bjd/article-abstract/184/3/571/6702215?redirectedFrom=fulltext" TargetMode="External"/><Relationship Id="rId9806" Type="http://schemas.openxmlformats.org/officeDocument/2006/relationships/hyperlink" Target="https://link.springer.com/article/10.1007/s40273-014-0226-y" TargetMode="External"/><Relationship Id="rId10685" Type="http://schemas.openxmlformats.org/officeDocument/2006/relationships/hyperlink" Target="https://linkinghub.elsevier.com/retrieve/pii/S0190-9622(97)70307-4" TargetMode="External"/><Relationship Id="rId11736" Type="http://schemas.openxmlformats.org/officeDocument/2006/relationships/hyperlink" Target="https://academic.oup.com/occmed/article/63/3/217/1414269" TargetMode="External"/><Relationship Id="rId10338" Type="http://schemas.openxmlformats.org/officeDocument/2006/relationships/hyperlink" Target="https://onlinelibrary.wiley.com/resolve/openurl?genre=article&amp;sid=nlm:pubmed&amp;issn=0105-1873&amp;date=2001&amp;volume=44&amp;issue=4&amp;spage=264" TargetMode="External"/><Relationship Id="rId3967" Type="http://schemas.openxmlformats.org/officeDocument/2006/relationships/hyperlink" Target="https://pubmed.ncbi.nlm.nih.gov/8747579" TargetMode="External"/><Relationship Id="rId4" Type="http://schemas.openxmlformats.org/officeDocument/2006/relationships/hyperlink" Target="https://pubmed.ncbi.nlm.nih.gov/37873414" TargetMode="External"/><Relationship Id="rId888" Type="http://schemas.openxmlformats.org/officeDocument/2006/relationships/hyperlink" Target="https://pubmed.ncbi.nlm.nih.gov/37556673" TargetMode="External"/><Relationship Id="rId2569" Type="http://schemas.openxmlformats.org/officeDocument/2006/relationships/hyperlink" Target="https://pubmed.ncbi.nlm.nih.gov/34916041" TargetMode="External"/><Relationship Id="rId6440" Type="http://schemas.openxmlformats.org/officeDocument/2006/relationships/hyperlink" Target="https://onlinelibrary.wiley.com/doi/10.1111/nbu.12580" TargetMode="External"/><Relationship Id="rId5042" Type="http://schemas.openxmlformats.org/officeDocument/2006/relationships/hyperlink" Target="https://pubmed.ncbi.nlm.nih.gov/10789838" TargetMode="External"/><Relationship Id="rId9663" Type="http://schemas.openxmlformats.org/officeDocument/2006/relationships/hyperlink" Target="https://academic.oup.com/bjd/article-abstract/182/2/508/6753139?redirectedFrom=fulltext" TargetMode="External"/><Relationship Id="rId1652" Type="http://schemas.openxmlformats.org/officeDocument/2006/relationships/hyperlink" Target="https://pubmed.ncbi.nlm.nih.gov/9875689" TargetMode="External"/><Relationship Id="rId8265" Type="http://schemas.openxmlformats.org/officeDocument/2006/relationships/hyperlink" Target="https://ascpt.onlinelibrary.wiley.com/doi/10.1111/cts.12725" TargetMode="External"/><Relationship Id="rId9316" Type="http://schemas.openxmlformats.org/officeDocument/2006/relationships/hyperlink" Target="https://academic.oup.com/bjd/article-abstract/130/5/617/6680555?redirectedFrom=fulltext" TargetMode="External"/><Relationship Id="rId10195" Type="http://schemas.openxmlformats.org/officeDocument/2006/relationships/hyperlink" Target="https://www.nature.com/articles/2271149a0" TargetMode="External"/><Relationship Id="rId11246" Type="http://schemas.openxmlformats.org/officeDocument/2006/relationships/hyperlink" Target="https://onlinelibrary.wiley.com/resolve/openurl?genre=article&amp;sid=nlm:pubmed&amp;issn=0105-1873&amp;date=2003&amp;volume=49&amp;issue=1&amp;spage=52" TargetMode="External"/><Relationship Id="rId11593" Type="http://schemas.openxmlformats.org/officeDocument/2006/relationships/hyperlink" Target="https://onlinelibrary.wiley.com/resolve/openurl?genre=article&amp;sid=nlm:pubmed&amp;issn=0007-0963&amp;date=1997&amp;volume=136&amp;issue=3&amp;spage=351" TargetMode="External"/><Relationship Id="rId1305" Type="http://schemas.openxmlformats.org/officeDocument/2006/relationships/hyperlink" Target="https://pubmed.ncbi.nlm.nih.gov/35443955" TargetMode="External"/><Relationship Id="rId2703" Type="http://schemas.openxmlformats.org/officeDocument/2006/relationships/hyperlink" Target="https://pubmed.ncbi.nlm.nih.gov/25041189" TargetMode="External"/><Relationship Id="rId4875" Type="http://schemas.openxmlformats.org/officeDocument/2006/relationships/hyperlink" Target="https://pubmed.ncbi.nlm.nih.gov/23151192" TargetMode="External"/><Relationship Id="rId5926" Type="http://schemas.openxmlformats.org/officeDocument/2006/relationships/hyperlink" Target="https://pubmed.ncbi.nlm.nih.gov/18440195" TargetMode="External"/><Relationship Id="rId11" Type="http://schemas.openxmlformats.org/officeDocument/2006/relationships/hyperlink" Target="https://pubmed.ncbi.nlm.nih.gov/36695406" TargetMode="External"/><Relationship Id="rId398" Type="http://schemas.openxmlformats.org/officeDocument/2006/relationships/hyperlink" Target="https://pubmed.ncbi.nlm.nih.gov/12459545" TargetMode="External"/><Relationship Id="rId2079" Type="http://schemas.openxmlformats.org/officeDocument/2006/relationships/hyperlink" Target="https://pubmed.ncbi.nlm.nih.gov/34518006" TargetMode="External"/><Relationship Id="rId3477" Type="http://schemas.openxmlformats.org/officeDocument/2006/relationships/hyperlink" Target="https://pubmed.ncbi.nlm.nih.gov/28780086" TargetMode="External"/><Relationship Id="rId4528" Type="http://schemas.openxmlformats.org/officeDocument/2006/relationships/hyperlink" Target="https://pubmed.ncbi.nlm.nih.gov/9165212" TargetMode="External"/><Relationship Id="rId7001" Type="http://schemas.openxmlformats.org/officeDocument/2006/relationships/hyperlink" Target="https://www.magonlinelibrary.com/doi/10.12968/bjon.2009.18.14.43356?url_ver=Z39.88-2003&amp;rfr_id=ori:rid:crossref.org&amp;rfr_dat=cr_pub%20%200pubmed" TargetMode="External"/><Relationship Id="rId2560" Type="http://schemas.openxmlformats.org/officeDocument/2006/relationships/hyperlink" Target="https://pubmed.ncbi.nlm.nih.gov/34435747" TargetMode="External"/><Relationship Id="rId3611" Type="http://schemas.openxmlformats.org/officeDocument/2006/relationships/hyperlink" Target="https://pubmed.ncbi.nlm.nih.gov/30472735" TargetMode="External"/><Relationship Id="rId9173" Type="http://schemas.openxmlformats.org/officeDocument/2006/relationships/hyperlink" Target="https://academic.oup.com/bjd/article-abstract/157/4/771/6640996?redirectedFrom=fulltext" TargetMode="External"/><Relationship Id="rId12154" Type="http://schemas.openxmlformats.org/officeDocument/2006/relationships/hyperlink" Target="https://journals.sagepub.com/doi/10.1177/026119290503300108?url_ver=Z39.88-2003&amp;rfr_id=ori:rid:crossref.org&amp;rfr_dat=cr_pub%20%200pubmed" TargetMode="External"/><Relationship Id="rId532" Type="http://schemas.openxmlformats.org/officeDocument/2006/relationships/hyperlink" Target="https://pubmed.ncbi.nlm.nih.gov/2191050" TargetMode="External"/><Relationship Id="rId1162" Type="http://schemas.openxmlformats.org/officeDocument/2006/relationships/hyperlink" Target="https://pubmed.ncbi.nlm.nih.gov/28369707" TargetMode="External"/><Relationship Id="rId2213" Type="http://schemas.openxmlformats.org/officeDocument/2006/relationships/hyperlink" Target="https://pubmed.ncbi.nlm.nih.gov/23727859" TargetMode="External"/><Relationship Id="rId5783" Type="http://schemas.openxmlformats.org/officeDocument/2006/relationships/hyperlink" Target="https://pubmed.ncbi.nlm.nih.gov/28718898" TargetMode="External"/><Relationship Id="rId4385" Type="http://schemas.openxmlformats.org/officeDocument/2006/relationships/hyperlink" Target="https://pubmed.ncbi.nlm.nih.gov/35941938" TargetMode="External"/><Relationship Id="rId5436" Type="http://schemas.openxmlformats.org/officeDocument/2006/relationships/hyperlink" Target="https://pubmed.ncbi.nlm.nih.gov/31087067" TargetMode="External"/><Relationship Id="rId6834" Type="http://schemas.openxmlformats.org/officeDocument/2006/relationships/hyperlink" Target="https://www.cochranelibrary.com/cdsr/doi/10.1002/14651858.CD001976/full" TargetMode="External"/><Relationship Id="rId4038" Type="http://schemas.openxmlformats.org/officeDocument/2006/relationships/hyperlink" Target="https://pubmed.ncbi.nlm.nih.gov/11422047" TargetMode="External"/><Relationship Id="rId11987" Type="http://schemas.openxmlformats.org/officeDocument/2006/relationships/hyperlink" Target="https://linkinghub.elsevier.com/retrieve/pii/S0273-2300(22)00217-3" TargetMode="External"/><Relationship Id="rId8659" Type="http://schemas.openxmlformats.org/officeDocument/2006/relationships/hyperlink" Target="https://linkinghub.elsevier.com/retrieve/pii/S0022-202X(15)43074-X" TargetMode="External"/><Relationship Id="rId10589" Type="http://schemas.openxmlformats.org/officeDocument/2006/relationships/hyperlink" Target="https://onlinelibrary.wiley.com/doi/10.1111/j.1525-1470.2008.00784.x" TargetMode="External"/><Relationship Id="rId2070" Type="http://schemas.openxmlformats.org/officeDocument/2006/relationships/hyperlink" Target="https://pubmed.ncbi.nlm.nih.gov/35487416" TargetMode="External"/><Relationship Id="rId3121" Type="http://schemas.openxmlformats.org/officeDocument/2006/relationships/hyperlink" Target="https://pubmed.ncbi.nlm.nih.gov/24372845" TargetMode="External"/><Relationship Id="rId6691" Type="http://schemas.openxmlformats.org/officeDocument/2006/relationships/hyperlink" Target="https://academic.oup.com/bjd/article-abstract/159/1/1/6641582?redirectedFrom=fulltext" TargetMode="External"/><Relationship Id="rId7742" Type="http://schemas.openxmlformats.org/officeDocument/2006/relationships/hyperlink" Target="https://academic.oup.com/bjd/article-abstract/178/4/e279/6602518?redirectedFrom=fulltext" TargetMode="External"/><Relationship Id="rId5293" Type="http://schemas.openxmlformats.org/officeDocument/2006/relationships/hyperlink" Target="https://pubmed.ncbi.nlm.nih.gov/25753909" TargetMode="External"/><Relationship Id="rId6344" Type="http://schemas.openxmlformats.org/officeDocument/2006/relationships/hyperlink" Target="https://pubmed.ncbi.nlm.nih.gov/26044699" TargetMode="External"/><Relationship Id="rId10723" Type="http://schemas.openxmlformats.org/officeDocument/2006/relationships/hyperlink" Target="https://academic.oup.com/bjd/article-abstract/163/3/523/6642596?redirectedFrom=fulltext" TargetMode="External"/><Relationship Id="rId9567" Type="http://schemas.openxmlformats.org/officeDocument/2006/relationships/hyperlink" Target="https://academic.oup.com/bjd/article-abstract/184/1/151/6599797?redirectedFrom=fulltext" TargetMode="External"/><Relationship Id="rId2954" Type="http://schemas.openxmlformats.org/officeDocument/2006/relationships/hyperlink" Target="https://pubmed.ncbi.nlm.nih.gov/9892921" TargetMode="External"/><Relationship Id="rId8169" Type="http://schemas.openxmlformats.org/officeDocument/2006/relationships/hyperlink" Target="https://academic.oup.com/bjd/article-abstract/155/4/737/6636972?redirectedFrom=fulltext" TargetMode="External"/><Relationship Id="rId11497" Type="http://schemas.openxmlformats.org/officeDocument/2006/relationships/hyperlink" Target="https://jmg.bmj.com/lookup/pmidlookup?view=long&amp;pmid=28596197" TargetMode="External"/><Relationship Id="rId12548" Type="http://schemas.openxmlformats.org/officeDocument/2006/relationships/hyperlink" Target="https://academic.oup.com/ced/article-abstract/46/3/554/6598644?redirectedFrom=fulltext" TargetMode="External"/><Relationship Id="rId926" Type="http://schemas.openxmlformats.org/officeDocument/2006/relationships/hyperlink" Target="https://pubmed.ncbi.nlm.nih.gov/32364296" TargetMode="External"/><Relationship Id="rId1556" Type="http://schemas.openxmlformats.org/officeDocument/2006/relationships/hyperlink" Target="https://pubmed.ncbi.nlm.nih.gov/17213121" TargetMode="External"/><Relationship Id="rId2607" Type="http://schemas.openxmlformats.org/officeDocument/2006/relationships/hyperlink" Target="https://pubmed.ncbi.nlm.nih.gov/32275080" TargetMode="External"/><Relationship Id="rId10099" Type="http://schemas.openxmlformats.org/officeDocument/2006/relationships/hyperlink" Target="https://academic.oup.com/ced/article-abstract/36/2/225/6622283?redirectedFrom=fulltext" TargetMode="External"/><Relationship Id="rId1209" Type="http://schemas.openxmlformats.org/officeDocument/2006/relationships/hyperlink" Target="https://pubmed.ncbi.nlm.nih.gov/23528816" TargetMode="External"/><Relationship Id="rId4779" Type="http://schemas.openxmlformats.org/officeDocument/2006/relationships/hyperlink" Target="https://pubmed.ncbi.nlm.nih.gov/33075411" TargetMode="External"/><Relationship Id="rId8650" Type="http://schemas.openxmlformats.org/officeDocument/2006/relationships/hyperlink" Target="https://academic.oup.com/bjd/article-abstract/139/3/552/6683824?redirectedFrom=fulltext" TargetMode="External"/><Relationship Id="rId9701" Type="http://schemas.openxmlformats.org/officeDocument/2006/relationships/hyperlink" Target="https://linkinghub.elsevier.com/retrieve/pii/S0022-202X(22)01903-0" TargetMode="External"/><Relationship Id="rId10580" Type="http://schemas.openxmlformats.org/officeDocument/2006/relationships/hyperlink" Target="https://linkinghub.elsevier.com/retrieve/pii/S0190-9622(08)80404-5" TargetMode="External"/><Relationship Id="rId11631" Type="http://schemas.openxmlformats.org/officeDocument/2006/relationships/hyperlink" Target="https://academic.oup.com/bjd/article/187/6/1005/6972549" TargetMode="External"/><Relationship Id="rId7252" Type="http://schemas.openxmlformats.org/officeDocument/2006/relationships/hyperlink" Target="https://academic.oup.com/bjd/article/188/5/618/6972416" TargetMode="External"/><Relationship Id="rId8303" Type="http://schemas.openxmlformats.org/officeDocument/2006/relationships/hyperlink" Target="https://www.clinicalkey.com/content/playBy/pii?v=S0923-1811(13)00306-X" TargetMode="External"/><Relationship Id="rId10233" Type="http://schemas.openxmlformats.org/officeDocument/2006/relationships/hyperlink" Target="https://academic.oup.com/ced/article-abstract/36/3/281/6623311?redirectedFrom=fulltext" TargetMode="External"/><Relationship Id="rId3862" Type="http://schemas.openxmlformats.org/officeDocument/2006/relationships/hyperlink" Target="https://pubmed.ncbi.nlm.nih.gov/9242516" TargetMode="External"/><Relationship Id="rId783" Type="http://schemas.openxmlformats.org/officeDocument/2006/relationships/hyperlink" Target="https://pubmed.ncbi.nlm.nih.gov/29761486" TargetMode="External"/><Relationship Id="rId2464" Type="http://schemas.openxmlformats.org/officeDocument/2006/relationships/hyperlink" Target="https://pubmed.ncbi.nlm.nih.gov/12452881" TargetMode="External"/><Relationship Id="rId3515" Type="http://schemas.openxmlformats.org/officeDocument/2006/relationships/hyperlink" Target="https://pubmed.ncbi.nlm.nih.gov/23550925" TargetMode="External"/><Relationship Id="rId4913" Type="http://schemas.openxmlformats.org/officeDocument/2006/relationships/hyperlink" Target="https://pubmed.ncbi.nlm.nih.gov/19260922" TargetMode="External"/><Relationship Id="rId9077" Type="http://schemas.openxmlformats.org/officeDocument/2006/relationships/hyperlink" Target="https://www.nature.com/articles/ng.2739" TargetMode="External"/><Relationship Id="rId12058" Type="http://schemas.openxmlformats.org/officeDocument/2006/relationships/hyperlink" Target="https://www.tandfonline.com/doi/full/10.3109/1547691X.2012.656855" TargetMode="External"/><Relationship Id="rId436" Type="http://schemas.openxmlformats.org/officeDocument/2006/relationships/hyperlink" Target="https://pubmed.ncbi.nlm.nih.gov/10735943" TargetMode="External"/><Relationship Id="rId1066" Type="http://schemas.openxmlformats.org/officeDocument/2006/relationships/hyperlink" Target="https://pubmed.ncbi.nlm.nih.gov/35017124" TargetMode="External"/><Relationship Id="rId2117" Type="http://schemas.openxmlformats.org/officeDocument/2006/relationships/hyperlink" Target="https://pubmed.ncbi.nlm.nih.gov/30859656" TargetMode="External"/><Relationship Id="rId4289" Type="http://schemas.openxmlformats.org/officeDocument/2006/relationships/hyperlink" Target="https://pubmed.ncbi.nlm.nih.gov/1451293" TargetMode="External"/><Relationship Id="rId5687" Type="http://schemas.openxmlformats.org/officeDocument/2006/relationships/hyperlink" Target="https://pubmed.ncbi.nlm.nih.gov/37750377" TargetMode="External"/><Relationship Id="rId6738" Type="http://schemas.openxmlformats.org/officeDocument/2006/relationships/hyperlink" Target="https://onlinelibrary.wiley.com/doi/10.1002/art.21393" TargetMode="External"/><Relationship Id="rId8160" Type="http://schemas.openxmlformats.org/officeDocument/2006/relationships/hyperlink" Target="https://www.clinicalkey.com/content/playBy/pii?v=S1572-1000(09)00164-1" TargetMode="External"/><Relationship Id="rId9211" Type="http://schemas.openxmlformats.org/officeDocument/2006/relationships/hyperlink" Target="https://linkinghub.elsevier.com/retrieve/pii/S0022-202X(15)32178-3" TargetMode="External"/><Relationship Id="rId10090" Type="http://schemas.openxmlformats.org/officeDocument/2006/relationships/hyperlink" Target="https://academic.oup.com/bjd/article-abstract/167/1/134/6614122?redirectedFrom=fulltext" TargetMode="External"/><Relationship Id="rId11141" Type="http://schemas.openxmlformats.org/officeDocument/2006/relationships/hyperlink" Target="https://onlinelibrary.wiley.com/doi/10.1111/j.1600-0536.2011.01965.x" TargetMode="External"/><Relationship Id="rId1200" Type="http://schemas.openxmlformats.org/officeDocument/2006/relationships/hyperlink" Target="https://pubmed.ncbi.nlm.nih.gov/24217014" TargetMode="External"/><Relationship Id="rId4770" Type="http://schemas.openxmlformats.org/officeDocument/2006/relationships/hyperlink" Target="https://pubmed.ncbi.nlm.nih.gov/33497037" TargetMode="External"/><Relationship Id="rId5821" Type="http://schemas.openxmlformats.org/officeDocument/2006/relationships/hyperlink" Target="https://pubmed.ncbi.nlm.nih.gov/30904429" TargetMode="External"/><Relationship Id="rId3372" Type="http://schemas.openxmlformats.org/officeDocument/2006/relationships/hyperlink" Target="https://pubmed.ncbi.nlm.nih.gov/37758829" TargetMode="External"/><Relationship Id="rId4423" Type="http://schemas.openxmlformats.org/officeDocument/2006/relationships/hyperlink" Target="https://pubmed.ncbi.nlm.nih.gov/1424267" TargetMode="External"/><Relationship Id="rId7993" Type="http://schemas.openxmlformats.org/officeDocument/2006/relationships/hyperlink" Target="https://academic.oup.com/bjd/article-abstract/142/2/274/6690250?redirectedFrom=fulltext" TargetMode="External"/><Relationship Id="rId293" Type="http://schemas.openxmlformats.org/officeDocument/2006/relationships/hyperlink" Target="https://pubmed.ncbi.nlm.nih.gov/18034172" TargetMode="External"/><Relationship Id="rId3025" Type="http://schemas.openxmlformats.org/officeDocument/2006/relationships/hyperlink" Target="https://pubmed.ncbi.nlm.nih.gov/35791876" TargetMode="External"/><Relationship Id="rId6595" Type="http://schemas.openxmlformats.org/officeDocument/2006/relationships/hyperlink" Target="https://academic.oup.com/bjd/article-abstract/169/5/965/6615300?redirectedFrom=fulltext" TargetMode="External"/><Relationship Id="rId7646" Type="http://schemas.openxmlformats.org/officeDocument/2006/relationships/hyperlink" Target="https://www.cochranelibrary.com/cdsr/doi/10.1002/14651858.CD013534.pub3/full" TargetMode="External"/><Relationship Id="rId10974" Type="http://schemas.openxmlformats.org/officeDocument/2006/relationships/hyperlink" Target="https://jamanetwork.com/journals/jamadermatology/fullarticle/vol/139/pg/331" TargetMode="External"/><Relationship Id="rId5197" Type="http://schemas.openxmlformats.org/officeDocument/2006/relationships/hyperlink" Target="https://pubmed.ncbi.nlm.nih.gov/32908313" TargetMode="External"/><Relationship Id="rId6248" Type="http://schemas.openxmlformats.org/officeDocument/2006/relationships/hyperlink" Target="https://pubmed.ncbi.nlm.nih.gov/11807451" TargetMode="External"/><Relationship Id="rId10627" Type="http://schemas.openxmlformats.org/officeDocument/2006/relationships/hyperlink" Target="https://europepmc.org/abstract/MED/29590279" TargetMode="External"/><Relationship Id="rId2858" Type="http://schemas.openxmlformats.org/officeDocument/2006/relationships/hyperlink" Target="https://pubmed.ncbi.nlm.nih.gov/16500083" TargetMode="External"/><Relationship Id="rId3909" Type="http://schemas.openxmlformats.org/officeDocument/2006/relationships/hyperlink" Target="https://pubmed.ncbi.nlm.nih.gov/33576039" TargetMode="External"/><Relationship Id="rId4280" Type="http://schemas.openxmlformats.org/officeDocument/2006/relationships/hyperlink" Target="https://pubmed.ncbi.nlm.nih.gov/8252763" TargetMode="External"/><Relationship Id="rId5331" Type="http://schemas.openxmlformats.org/officeDocument/2006/relationships/hyperlink" Target="https://pubmed.ncbi.nlm.nih.gov/17052541" TargetMode="External"/><Relationship Id="rId9952" Type="http://schemas.openxmlformats.org/officeDocument/2006/relationships/hyperlink" Target="https://academic.oup.com/ced/article-abstract/42/2/153/6621485?redirectedFrom=fulltext" TargetMode="External"/><Relationship Id="rId1941" Type="http://schemas.openxmlformats.org/officeDocument/2006/relationships/hyperlink" Target="https://pubmed.ncbi.nlm.nih.gov/28973304" TargetMode="External"/><Relationship Id="rId8554" Type="http://schemas.openxmlformats.org/officeDocument/2006/relationships/hyperlink" Target="https://onlinelibrary.wiley.com/doi/10.1002/humu.22431" TargetMode="External"/><Relationship Id="rId9605" Type="http://schemas.openxmlformats.org/officeDocument/2006/relationships/hyperlink" Target="https://academic.oup.com/bjd/article/161/3/493/6642069" TargetMode="External"/><Relationship Id="rId10484" Type="http://schemas.openxmlformats.org/officeDocument/2006/relationships/hyperlink" Target="https://onlinelibrary.wiley.com/doi/10.1111/jebm.12249" TargetMode="External"/><Relationship Id="rId11535" Type="http://schemas.openxmlformats.org/officeDocument/2006/relationships/hyperlink" Target="https://academic.oup.com/bjd/article-abstract/156/3/590/6640738?redirectedFrom=fulltext" TargetMode="External"/><Relationship Id="rId11882" Type="http://schemas.openxmlformats.org/officeDocument/2006/relationships/hyperlink" Target="https://onlinelibrary.wiley.com/doi/10.1111/scs.13217" TargetMode="External"/><Relationship Id="rId7156" Type="http://schemas.openxmlformats.org/officeDocument/2006/relationships/hyperlink" Target="https://linkinghub.elsevier.com/retrieve/pii/S0022-202X(17)32938-X" TargetMode="External"/><Relationship Id="rId8207" Type="http://schemas.openxmlformats.org/officeDocument/2006/relationships/hyperlink" Target="https://jamanetwork.com/journals/jamadermatology/fullarticle/vol/137/pg/381" TargetMode="External"/><Relationship Id="rId10137" Type="http://schemas.openxmlformats.org/officeDocument/2006/relationships/hyperlink" Target="https://onlinelibrary.wiley.com/doi/10.1111/j.1365-4632.2007.03316.x" TargetMode="External"/><Relationship Id="rId687" Type="http://schemas.openxmlformats.org/officeDocument/2006/relationships/hyperlink" Target="https://pubmed.ncbi.nlm.nih.gov/1933018" TargetMode="External"/><Relationship Id="rId2368" Type="http://schemas.openxmlformats.org/officeDocument/2006/relationships/hyperlink" Target="https://pubmed.ncbi.nlm.nih.gov/31305182" TargetMode="External"/><Relationship Id="rId3766" Type="http://schemas.openxmlformats.org/officeDocument/2006/relationships/hyperlink" Target="https://pubmed.ncbi.nlm.nih.gov/22439645" TargetMode="External"/><Relationship Id="rId4817" Type="http://schemas.openxmlformats.org/officeDocument/2006/relationships/hyperlink" Target="https://pubmed.ncbi.nlm.nih.gov/25040942" TargetMode="External"/><Relationship Id="rId3419" Type="http://schemas.openxmlformats.org/officeDocument/2006/relationships/hyperlink" Target="https://pubmed.ncbi.nlm.nih.gov/34857774" TargetMode="External"/><Relationship Id="rId6989" Type="http://schemas.openxmlformats.org/officeDocument/2006/relationships/hyperlink" Target="https://bmcdermatol.biomedcentral.com/articles/10.1186/1471-5945-13-7" TargetMode="External"/><Relationship Id="rId3900" Type="http://schemas.openxmlformats.org/officeDocument/2006/relationships/hyperlink" Target="https://pubmed.ncbi.nlm.nih.gov/5929690" TargetMode="External"/><Relationship Id="rId9462" Type="http://schemas.openxmlformats.org/officeDocument/2006/relationships/hyperlink" Target="https://academic.oup.com/bjd/article/165/5/927/6643954" TargetMode="External"/><Relationship Id="rId11392" Type="http://schemas.openxmlformats.org/officeDocument/2006/relationships/hyperlink" Target="https://academic.oup.com/ced/article-abstract/6/5/549/6632224?redirectedFrom=fulltext" TargetMode="External"/><Relationship Id="rId12443" Type="http://schemas.openxmlformats.org/officeDocument/2006/relationships/hyperlink" Target="https://medicaljournalssweden.se/actadv/article/view/16376" TargetMode="External"/><Relationship Id="rId821" Type="http://schemas.openxmlformats.org/officeDocument/2006/relationships/hyperlink" Target="https://pubmed.ncbi.nlm.nih.gov/26769642" TargetMode="External"/><Relationship Id="rId1451" Type="http://schemas.openxmlformats.org/officeDocument/2006/relationships/hyperlink" Target="https://pubmed.ncbi.nlm.nih.gov/24117244" TargetMode="External"/><Relationship Id="rId2502" Type="http://schemas.openxmlformats.org/officeDocument/2006/relationships/hyperlink" Target="https://pubmed.ncbi.nlm.nih.gov/9767244" TargetMode="External"/><Relationship Id="rId8064" Type="http://schemas.openxmlformats.org/officeDocument/2006/relationships/hyperlink" Target="https://onlinelibrary.wiley.com/doi/10.1111/php.13550" TargetMode="External"/><Relationship Id="rId9115" Type="http://schemas.openxmlformats.org/officeDocument/2006/relationships/hyperlink" Target="https://medicaljournalssweden.se/actadv/article/view/9061" TargetMode="External"/><Relationship Id="rId11045" Type="http://schemas.openxmlformats.org/officeDocument/2006/relationships/hyperlink" Target="https://onlinelibrary.wiley.com/doi/10.1111/cod.12882" TargetMode="External"/><Relationship Id="rId1104" Type="http://schemas.openxmlformats.org/officeDocument/2006/relationships/hyperlink" Target="https://pubmed.ncbi.nlm.nih.gov/32965655" TargetMode="External"/><Relationship Id="rId4674" Type="http://schemas.openxmlformats.org/officeDocument/2006/relationships/hyperlink" Target="https://pubmed.ncbi.nlm.nih.gov/21967523" TargetMode="External"/><Relationship Id="rId5725" Type="http://schemas.openxmlformats.org/officeDocument/2006/relationships/hyperlink" Target="https://pubmed.ncbi.nlm.nih.gov/31455327" TargetMode="External"/><Relationship Id="rId3276" Type="http://schemas.openxmlformats.org/officeDocument/2006/relationships/hyperlink" Target="https://pubmed.ncbi.nlm.nih.gov/22835023" TargetMode="External"/><Relationship Id="rId4327" Type="http://schemas.openxmlformats.org/officeDocument/2006/relationships/hyperlink" Target="https://pubmed.ncbi.nlm.nih.gov/37755505" TargetMode="External"/><Relationship Id="rId197" Type="http://schemas.openxmlformats.org/officeDocument/2006/relationships/hyperlink" Target="https://pubmed.ncbi.nlm.nih.gov/24532745" TargetMode="External"/><Relationship Id="rId6499" Type="http://schemas.openxmlformats.org/officeDocument/2006/relationships/hyperlink" Target="https://europepmc.org/abstract/MED/29590279" TargetMode="External"/><Relationship Id="rId7897" Type="http://schemas.openxmlformats.org/officeDocument/2006/relationships/hyperlink" Target="https://www.cochranelibrary.com/cdsr/doi/10.1002/14651858.CD003412.pub2/full" TargetMode="External"/><Relationship Id="rId8948" Type="http://schemas.openxmlformats.org/officeDocument/2006/relationships/hyperlink" Target="https://aacrjournals.org/clincancerres/article/25/11/3384/81614/Identification-of-Rigosertib-for-the-Treatment-of" TargetMode="External"/><Relationship Id="rId10878" Type="http://schemas.openxmlformats.org/officeDocument/2006/relationships/hyperlink" Target="https://linkinghub.elsevier.com/retrieve/pii/S0140-6736(83)91294-1" TargetMode="External"/><Relationship Id="rId11929" Type="http://schemas.openxmlformats.org/officeDocument/2006/relationships/hyperlink" Target="https://onlinelibrary.wiley.com/doi/10.1111/jebm.12249" TargetMode="External"/><Relationship Id="rId3410" Type="http://schemas.openxmlformats.org/officeDocument/2006/relationships/hyperlink" Target="https://pubmed.ncbi.nlm.nih.gov/34145643" TargetMode="External"/><Relationship Id="rId6980" Type="http://schemas.openxmlformats.org/officeDocument/2006/relationships/hyperlink" Target="https://link.springer.com/article/10.1007/s13555-017-0190-5" TargetMode="External"/><Relationship Id="rId331" Type="http://schemas.openxmlformats.org/officeDocument/2006/relationships/hyperlink" Target="https://pubmed.ncbi.nlm.nih.gov/16488333" TargetMode="External"/><Relationship Id="rId2012" Type="http://schemas.openxmlformats.org/officeDocument/2006/relationships/hyperlink" Target="https://pubmed.ncbi.nlm.nih.gov/9341975" TargetMode="External"/><Relationship Id="rId5582" Type="http://schemas.openxmlformats.org/officeDocument/2006/relationships/hyperlink" Target="https://pubmed.ncbi.nlm.nih.gov/30467542" TargetMode="External"/><Relationship Id="rId6633" Type="http://schemas.openxmlformats.org/officeDocument/2006/relationships/hyperlink" Target="https://www.nature.com/articles/ng.2467" TargetMode="External"/><Relationship Id="rId4184" Type="http://schemas.openxmlformats.org/officeDocument/2006/relationships/hyperlink" Target="https://pubmed.ncbi.nlm.nih.gov/28274361" TargetMode="External"/><Relationship Id="rId5235" Type="http://schemas.openxmlformats.org/officeDocument/2006/relationships/hyperlink" Target="https://pubmed.ncbi.nlm.nih.gov/17680865" TargetMode="External"/><Relationship Id="rId9856" Type="http://schemas.openxmlformats.org/officeDocument/2006/relationships/hyperlink" Target="https://academic.oup.com/bjd/article-abstract/162/2/427/6642307?redirectedFrom=fulltext" TargetMode="External"/><Relationship Id="rId8458" Type="http://schemas.openxmlformats.org/officeDocument/2006/relationships/hyperlink" Target="https://europepmc.org/abstract/MED/30859656" TargetMode="External"/><Relationship Id="rId9509" Type="http://schemas.openxmlformats.org/officeDocument/2006/relationships/hyperlink" Target="https://academic.oup.com/bjd/article-abstract/151/6/1219/6635965?redirectedFrom=fulltext" TargetMode="External"/><Relationship Id="rId11786" Type="http://schemas.openxmlformats.org/officeDocument/2006/relationships/hyperlink" Target="https://academic.oup.com/ced/article-abstract/40/8/935/6621507?redirectedFrom=fulltext" TargetMode="External"/><Relationship Id="rId1845" Type="http://schemas.openxmlformats.org/officeDocument/2006/relationships/hyperlink" Target="https://pubmed.ncbi.nlm.nih.gov/12929749" TargetMode="External"/><Relationship Id="rId10388" Type="http://schemas.openxmlformats.org/officeDocument/2006/relationships/hyperlink" Target="https://onlinelibrary.wiley.com/resolve/openurl?genre=article&amp;sid=nlm:pubmed&amp;issn=0105-1873&amp;date=1994&amp;volume=30&amp;issue=5&amp;spage=299" TargetMode="External"/><Relationship Id="rId11439" Type="http://schemas.openxmlformats.org/officeDocument/2006/relationships/hyperlink" Target="https://linkinghub.elsevier.com/retrieve/pii/S1097-2765(10)00078-X" TargetMode="External"/><Relationship Id="rId11920" Type="http://schemas.openxmlformats.org/officeDocument/2006/relationships/hyperlink" Target="https://onlinelibrary.wiley.com/doi/10.1111/opn.12195" TargetMode="External"/><Relationship Id="rId5092" Type="http://schemas.openxmlformats.org/officeDocument/2006/relationships/hyperlink" Target="https://pubmed.ncbi.nlm.nih.gov/7493482" TargetMode="External"/><Relationship Id="rId6490" Type="http://schemas.openxmlformats.org/officeDocument/2006/relationships/hyperlink" Target="https://linkinghub.elsevier.com/retrieve/pii/S0022-202X(18)32482-5" TargetMode="External"/><Relationship Id="rId7541" Type="http://schemas.openxmlformats.org/officeDocument/2006/relationships/hyperlink" Target="https://onlinelibrary.wiley.com/doi/10.1111/jdv.12997" TargetMode="External"/><Relationship Id="rId10522" Type="http://schemas.openxmlformats.org/officeDocument/2006/relationships/hyperlink" Target="https://journals.asm.org/doi/10.1128/IAI.00562-09?url_ver=Z39.88-2003&amp;rfr_id=ori:rid:crossref.org&amp;rfr_dat=cr_pub%20%200pubmed" TargetMode="External"/><Relationship Id="rId6143" Type="http://schemas.openxmlformats.org/officeDocument/2006/relationships/hyperlink" Target="https://pubmed.ncbi.nlm.nih.gov/7518969" TargetMode="External"/><Relationship Id="rId2753" Type="http://schemas.openxmlformats.org/officeDocument/2006/relationships/hyperlink" Target="https://pubmed.ncbi.nlm.nih.gov/23786535" TargetMode="External"/><Relationship Id="rId3804" Type="http://schemas.openxmlformats.org/officeDocument/2006/relationships/hyperlink" Target="https://pubmed.ncbi.nlm.nih.gov/19638122" TargetMode="External"/><Relationship Id="rId9366" Type="http://schemas.openxmlformats.org/officeDocument/2006/relationships/hyperlink" Target="https://onlinelibrary.wiley.com/doi/10.1111/ijd.15327" TargetMode="External"/><Relationship Id="rId11296" Type="http://schemas.openxmlformats.org/officeDocument/2006/relationships/hyperlink" Target="https://onlinelibrary.wiley.com/resolve/openurl?genre=article&amp;sid=nlm:pubmed&amp;issn=0105-1873&amp;date=1999&amp;volume=41&amp;issue=6&amp;spage=348" TargetMode="External"/><Relationship Id="rId12347" Type="http://schemas.openxmlformats.org/officeDocument/2006/relationships/hyperlink" Target="https://onlinelibrary.wiley.com/resolve/openurl?genre=article&amp;sid=nlm:pubmed&amp;issn=0105-1873&amp;date=1992&amp;volume=27&amp;issue=2&amp;spage=98" TargetMode="External"/><Relationship Id="rId725" Type="http://schemas.openxmlformats.org/officeDocument/2006/relationships/hyperlink" Target="https://pubmed.ncbi.nlm.nih.gov/35748102" TargetMode="External"/><Relationship Id="rId1355" Type="http://schemas.openxmlformats.org/officeDocument/2006/relationships/hyperlink" Target="https://pubmed.ncbi.nlm.nih.gov/30557582" TargetMode="External"/><Relationship Id="rId2406" Type="http://schemas.openxmlformats.org/officeDocument/2006/relationships/hyperlink" Target="https://pubmed.ncbi.nlm.nih.gov/19489916" TargetMode="External"/><Relationship Id="rId9019" Type="http://schemas.openxmlformats.org/officeDocument/2006/relationships/hyperlink" Target="https://www.clinicalkey.com/content/playBy/pii?v=S0923-1811(15)30067-0" TargetMode="External"/><Relationship Id="rId1008" Type="http://schemas.openxmlformats.org/officeDocument/2006/relationships/hyperlink" Target="https://pubmed.ncbi.nlm.nih.gov/11712065" TargetMode="External"/><Relationship Id="rId4578" Type="http://schemas.openxmlformats.org/officeDocument/2006/relationships/hyperlink" Target="https://pubmed.ncbi.nlm.nih.gov/3140927" TargetMode="External"/><Relationship Id="rId5976" Type="http://schemas.openxmlformats.org/officeDocument/2006/relationships/hyperlink" Target="https://pubmed.ncbi.nlm.nih.gov/16086750" TargetMode="External"/><Relationship Id="rId61" Type="http://schemas.openxmlformats.org/officeDocument/2006/relationships/hyperlink" Target="https://pubmed.ncbi.nlm.nih.gov/33771529" TargetMode="External"/><Relationship Id="rId5629" Type="http://schemas.openxmlformats.org/officeDocument/2006/relationships/hyperlink" Target="https://pubmed.ncbi.nlm.nih.gov/11298536" TargetMode="External"/><Relationship Id="rId7051" Type="http://schemas.openxmlformats.org/officeDocument/2006/relationships/hyperlink" Target="https://academic.oup.com/bjd/article-abstract/126/1/16/6685658?redirectedFrom=fulltext" TargetMode="External"/><Relationship Id="rId8102" Type="http://schemas.openxmlformats.org/officeDocument/2006/relationships/hyperlink" Target="https://academic.oup.com/bjd/article-abstract/178/4/829/6602641?redirectedFrom=fulltext" TargetMode="External"/><Relationship Id="rId9500" Type="http://schemas.openxmlformats.org/officeDocument/2006/relationships/hyperlink" Target="https://linkinghub.elsevier.com/retrieve/pii/S1079-2104(05)00767-5" TargetMode="External"/><Relationship Id="rId11430" Type="http://schemas.openxmlformats.org/officeDocument/2006/relationships/hyperlink" Target="https://www.tandfonline.com/doi/full/10.4161/15384101.2014.969994" TargetMode="External"/><Relationship Id="rId10032" Type="http://schemas.openxmlformats.org/officeDocument/2006/relationships/hyperlink" Target="https://journals.lww.com/jpgn/fulltext/2020/09000/outcomes_and_predictors_for_re_stenosis_of.6.aspx" TargetMode="External"/><Relationship Id="rId3661" Type="http://schemas.openxmlformats.org/officeDocument/2006/relationships/hyperlink" Target="https://pubmed.ncbi.nlm.nih.gov/25622689" TargetMode="External"/><Relationship Id="rId4712" Type="http://schemas.openxmlformats.org/officeDocument/2006/relationships/hyperlink" Target="https://pubmed.ncbi.nlm.nih.gov/15327570" TargetMode="External"/><Relationship Id="rId582" Type="http://schemas.openxmlformats.org/officeDocument/2006/relationships/hyperlink" Target="https://pubmed.ncbi.nlm.nih.gov/33165005" TargetMode="External"/><Relationship Id="rId2263" Type="http://schemas.openxmlformats.org/officeDocument/2006/relationships/hyperlink" Target="https://pubmed.ncbi.nlm.nih.gov/18769192" TargetMode="External"/><Relationship Id="rId3314" Type="http://schemas.openxmlformats.org/officeDocument/2006/relationships/hyperlink" Target="https://pubmed.ncbi.nlm.nih.gov/12472541" TargetMode="External"/><Relationship Id="rId6884" Type="http://schemas.openxmlformats.org/officeDocument/2006/relationships/hyperlink" Target="https://academic.oup.com/bjd/article-abstract/127/S41/37/6686370?redirectedFrom=fulltext" TargetMode="External"/><Relationship Id="rId7935" Type="http://schemas.openxmlformats.org/officeDocument/2006/relationships/hyperlink" Target="https://linkinghub.elsevier.com/retrieve/pii/S0091674904026806" TargetMode="External"/><Relationship Id="rId235" Type="http://schemas.openxmlformats.org/officeDocument/2006/relationships/hyperlink" Target="https://pubmed.ncbi.nlm.nih.gov/22088218" TargetMode="External"/><Relationship Id="rId5486" Type="http://schemas.openxmlformats.org/officeDocument/2006/relationships/hyperlink" Target="https://pubmed.ncbi.nlm.nih.gov/32895068" TargetMode="External"/><Relationship Id="rId6537" Type="http://schemas.openxmlformats.org/officeDocument/2006/relationships/hyperlink" Target="https://bpspsychub.onlinelibrary.wiley.com/doi/10.1111/bjhp.12148" TargetMode="External"/><Relationship Id="rId10916" Type="http://schemas.openxmlformats.org/officeDocument/2006/relationships/hyperlink" Target="https://www.clinicalkey.com/content/playBy/pii?v=S0091-6749(16)00023-3" TargetMode="External"/><Relationship Id="rId4088" Type="http://schemas.openxmlformats.org/officeDocument/2006/relationships/hyperlink" Target="https://pubmed.ncbi.nlm.nih.gov/7947201" TargetMode="External"/><Relationship Id="rId5139" Type="http://schemas.openxmlformats.org/officeDocument/2006/relationships/hyperlink" Target="https://pubmed.ncbi.nlm.nih.gov/3180772" TargetMode="External"/><Relationship Id="rId9010" Type="http://schemas.openxmlformats.org/officeDocument/2006/relationships/hyperlink" Target="https://onlinelibrary.wiley.com/doi/10.1111/ajd.12407" TargetMode="External"/><Relationship Id="rId1749" Type="http://schemas.openxmlformats.org/officeDocument/2006/relationships/hyperlink" Target="https://pubmed.ncbi.nlm.nih.gov/28580732" TargetMode="External"/><Relationship Id="rId3171" Type="http://schemas.openxmlformats.org/officeDocument/2006/relationships/hyperlink" Target="https://pubmed.ncbi.nlm.nih.gov/18076690" TargetMode="External"/><Relationship Id="rId5620" Type="http://schemas.openxmlformats.org/officeDocument/2006/relationships/hyperlink" Target="https://pubmed.ncbi.nlm.nih.gov/12823323" TargetMode="External"/><Relationship Id="rId4222" Type="http://schemas.openxmlformats.org/officeDocument/2006/relationships/hyperlink" Target="https://pubmed.ncbi.nlm.nih.gov/21632095" TargetMode="External"/><Relationship Id="rId7792" Type="http://schemas.openxmlformats.org/officeDocument/2006/relationships/hyperlink" Target="https://academic.oup.com/bjd/article-abstract/172/4/861/6616264?redirectedFrom=fulltext" TargetMode="External"/><Relationship Id="rId8843" Type="http://schemas.openxmlformats.org/officeDocument/2006/relationships/hyperlink" Target="https://linkinghub.elsevier.com/retrieve/pii/S2352-5126(23)00072-3" TargetMode="External"/><Relationship Id="rId10773" Type="http://schemas.openxmlformats.org/officeDocument/2006/relationships/hyperlink" Target="https://academic.oup.com/bjd/article-abstract/147/2/266/6635010?redirectedFrom=fulltext" TargetMode="External"/><Relationship Id="rId11824" Type="http://schemas.openxmlformats.org/officeDocument/2006/relationships/hyperlink" Target="https://europepmc.org/abstract/MED/12140223" TargetMode="External"/><Relationship Id="rId6394" Type="http://schemas.openxmlformats.org/officeDocument/2006/relationships/hyperlink" Target="https://pubmed.ncbi.nlm.nih.gov/25808933" TargetMode="External"/><Relationship Id="rId7445" Type="http://schemas.openxmlformats.org/officeDocument/2006/relationships/hyperlink" Target="https://europepmc.org/abstract/MED/33263718" TargetMode="External"/><Relationship Id="rId10426" Type="http://schemas.openxmlformats.org/officeDocument/2006/relationships/hyperlink" Target="https://www.dovepress.com/real-world-case-studies-showing-the-effective-use-of-azelaic-acid-in-t-peer-reviewed-fulltext-article-CCID" TargetMode="External"/><Relationship Id="rId6047" Type="http://schemas.openxmlformats.org/officeDocument/2006/relationships/hyperlink" Target="https://pubmed.ncbi.nlm.nih.gov/10727161" TargetMode="External"/><Relationship Id="rId976" Type="http://schemas.openxmlformats.org/officeDocument/2006/relationships/hyperlink" Target="https://pubmed.ncbi.nlm.nih.gov/26088615" TargetMode="External"/><Relationship Id="rId2657" Type="http://schemas.openxmlformats.org/officeDocument/2006/relationships/hyperlink" Target="https://pubmed.ncbi.nlm.nih.gov/27760266" TargetMode="External"/><Relationship Id="rId629" Type="http://schemas.openxmlformats.org/officeDocument/2006/relationships/hyperlink" Target="https://pubmed.ncbi.nlm.nih.gov/22118555" TargetMode="External"/><Relationship Id="rId1259" Type="http://schemas.openxmlformats.org/officeDocument/2006/relationships/hyperlink" Target="https://pubmed.ncbi.nlm.nih.gov/17567321" TargetMode="External"/><Relationship Id="rId3708" Type="http://schemas.openxmlformats.org/officeDocument/2006/relationships/hyperlink" Target="https://pubmed.ncbi.nlm.nih.gov/33174641" TargetMode="External"/><Relationship Id="rId5130" Type="http://schemas.openxmlformats.org/officeDocument/2006/relationships/hyperlink" Target="https://pubmed.ncbi.nlm.nih.gov/2247982" TargetMode="External"/><Relationship Id="rId9751" Type="http://schemas.openxmlformats.org/officeDocument/2006/relationships/hyperlink" Target="https://linkinghub.elsevier.com/retrieve/pii/S0022-202X(20)31370-1" TargetMode="External"/><Relationship Id="rId11681" Type="http://schemas.openxmlformats.org/officeDocument/2006/relationships/hyperlink" Target="https://academic.oup.com/occmed/article/72/2/125/6448182" TargetMode="External"/><Relationship Id="rId1740" Type="http://schemas.openxmlformats.org/officeDocument/2006/relationships/hyperlink" Target="https://pubmed.ncbi.nlm.nih.gov/29777627" TargetMode="External"/><Relationship Id="rId8353" Type="http://schemas.openxmlformats.org/officeDocument/2006/relationships/hyperlink" Target="https://europepmc.org/abstract/MED/9192321" TargetMode="External"/><Relationship Id="rId9404" Type="http://schemas.openxmlformats.org/officeDocument/2006/relationships/hyperlink" Target="https://onlinelibrary.wiley.com/doi/10.1111/exd.13344" TargetMode="External"/><Relationship Id="rId10283" Type="http://schemas.openxmlformats.org/officeDocument/2006/relationships/hyperlink" Target="https://onlinelibrary.wiley.com/doi/10.1111/jdv.14423" TargetMode="External"/><Relationship Id="rId11334" Type="http://schemas.openxmlformats.org/officeDocument/2006/relationships/hyperlink" Target="https://portlandpress.com/biochemsoctrans/article-abstract/21/3/228S/83248/Stimulation-of-guanosine-5-o-3-thio-triphosphate?redirectedFrom=fulltext" TargetMode="External"/><Relationship Id="rId4963" Type="http://schemas.openxmlformats.org/officeDocument/2006/relationships/hyperlink" Target="https://pubmed.ncbi.nlm.nih.gov/17026692" TargetMode="External"/><Relationship Id="rId8006" Type="http://schemas.openxmlformats.org/officeDocument/2006/relationships/hyperlink" Target="https://academic.oup.com/occmed/article/49/2/85/1356960" TargetMode="External"/><Relationship Id="rId3565" Type="http://schemas.openxmlformats.org/officeDocument/2006/relationships/hyperlink" Target="https://pubmed.ncbi.nlm.nih.gov/7504897" TargetMode="External"/><Relationship Id="rId4616" Type="http://schemas.openxmlformats.org/officeDocument/2006/relationships/hyperlink" Target="https://pubmed.ncbi.nlm.nih.gov/6210366" TargetMode="External"/><Relationship Id="rId486" Type="http://schemas.openxmlformats.org/officeDocument/2006/relationships/hyperlink" Target="https://pubmed.ncbi.nlm.nih.gov/7543550" TargetMode="External"/><Relationship Id="rId2167" Type="http://schemas.openxmlformats.org/officeDocument/2006/relationships/hyperlink" Target="https://pubmed.ncbi.nlm.nih.gov/27525507" TargetMode="External"/><Relationship Id="rId3218" Type="http://schemas.openxmlformats.org/officeDocument/2006/relationships/hyperlink" Target="https://pubmed.ncbi.nlm.nih.gov/10233300" TargetMode="External"/><Relationship Id="rId6788" Type="http://schemas.openxmlformats.org/officeDocument/2006/relationships/hyperlink" Target="https://www.tandfonline.com/doi/full/10.1080/09546630252775162" TargetMode="External"/><Relationship Id="rId139" Type="http://schemas.openxmlformats.org/officeDocument/2006/relationships/hyperlink" Target="https://pubmed.ncbi.nlm.nih.gov/26801523" TargetMode="External"/><Relationship Id="rId7839" Type="http://schemas.openxmlformats.org/officeDocument/2006/relationships/hyperlink" Target="https://europepmc.org/abstract/MED/23236339" TargetMode="External"/><Relationship Id="rId9261" Type="http://schemas.openxmlformats.org/officeDocument/2006/relationships/hyperlink" Target="https://linkinghub.elsevier.com/retrieve/pii/S0738-081X(00)00153-X" TargetMode="External"/><Relationship Id="rId11191" Type="http://schemas.openxmlformats.org/officeDocument/2006/relationships/hyperlink" Target="https://analyticalsciencejournals.onlinelibrary.wiley.com/doi/10.1002/rcm.3483" TargetMode="External"/><Relationship Id="rId12242" Type="http://schemas.openxmlformats.org/officeDocument/2006/relationships/hyperlink" Target="https://onlinelibrary.wiley.com/resolve/openurl?genre=article&amp;sid=nlm:pubmed&amp;issn=0105-1873&amp;date=1999&amp;volume=41&amp;issue=1&amp;spage=14" TargetMode="External"/><Relationship Id="rId620" Type="http://schemas.openxmlformats.org/officeDocument/2006/relationships/hyperlink" Target="https://pubmed.ncbi.nlm.nih.gov/23543539" TargetMode="External"/><Relationship Id="rId1250" Type="http://schemas.openxmlformats.org/officeDocument/2006/relationships/hyperlink" Target="https://pubmed.ncbi.nlm.nih.gov/18755362" TargetMode="External"/><Relationship Id="rId2301" Type="http://schemas.openxmlformats.org/officeDocument/2006/relationships/hyperlink" Target="https://pubmed.ncbi.nlm.nih.gov/12673665" TargetMode="External"/><Relationship Id="rId5871" Type="http://schemas.openxmlformats.org/officeDocument/2006/relationships/hyperlink" Target="https://pubmed.ncbi.nlm.nih.gov/23118595" TargetMode="External"/><Relationship Id="rId6922" Type="http://schemas.openxmlformats.org/officeDocument/2006/relationships/hyperlink" Target="https://jamanetwork.com/journals/jamadermatology/fullarticle/vol/123/pg/293" TargetMode="External"/><Relationship Id="rId4473" Type="http://schemas.openxmlformats.org/officeDocument/2006/relationships/hyperlink" Target="https://pubmed.ncbi.nlm.nih.gov/17577380" TargetMode="External"/><Relationship Id="rId5524" Type="http://schemas.openxmlformats.org/officeDocument/2006/relationships/hyperlink" Target="https://pubmed.ncbi.nlm.nih.gov/24657769" TargetMode="External"/><Relationship Id="rId3075" Type="http://schemas.openxmlformats.org/officeDocument/2006/relationships/hyperlink" Target="https://pubmed.ncbi.nlm.nih.gov/29446475" TargetMode="External"/><Relationship Id="rId4126" Type="http://schemas.openxmlformats.org/officeDocument/2006/relationships/hyperlink" Target="https://pubmed.ncbi.nlm.nih.gov/37197774" TargetMode="External"/><Relationship Id="rId7696" Type="http://schemas.openxmlformats.org/officeDocument/2006/relationships/hyperlink" Target="https://academic.oup.com/bjd/article-abstract/183/1/128/6698585?redirectedFrom=fulltext" TargetMode="External"/><Relationship Id="rId8747" Type="http://schemas.openxmlformats.org/officeDocument/2006/relationships/hyperlink" Target="https://jamanetwork.com/journals/jamadermatology/fullarticle/10.1001/archderm.140.4.479-g" TargetMode="External"/><Relationship Id="rId6298" Type="http://schemas.openxmlformats.org/officeDocument/2006/relationships/hyperlink" Target="https://pubmed.ncbi.nlm.nih.gov/2578030" TargetMode="External"/><Relationship Id="rId7349" Type="http://schemas.openxmlformats.org/officeDocument/2006/relationships/hyperlink" Target="https://academic.oup.com/ced/article-abstract/39/1/13/6620992?redirectedFrom=fulltext" TargetMode="External"/><Relationship Id="rId10677" Type="http://schemas.openxmlformats.org/officeDocument/2006/relationships/hyperlink" Target="https://linkinghub.elsevier.com/retrieve/pii/S0021-9258(18)36374-9" TargetMode="External"/><Relationship Id="rId11728" Type="http://schemas.openxmlformats.org/officeDocument/2006/relationships/hyperlink" Target="https://academic.oup.com/occmed/article/64/3/177/1437926" TargetMode="External"/><Relationship Id="rId130" Type="http://schemas.openxmlformats.org/officeDocument/2006/relationships/hyperlink" Target="https://pubmed.ncbi.nlm.nih.gov/27749241" TargetMode="External"/><Relationship Id="rId3959" Type="http://schemas.openxmlformats.org/officeDocument/2006/relationships/hyperlink" Target="https://pubmed.ncbi.nlm.nih.gov/9667108" TargetMode="External"/><Relationship Id="rId5381" Type="http://schemas.openxmlformats.org/officeDocument/2006/relationships/hyperlink" Target="https://pubmed.ncbi.nlm.nih.gov/9699720" TargetMode="External"/><Relationship Id="rId7830" Type="http://schemas.openxmlformats.org/officeDocument/2006/relationships/hyperlink" Target="https://www.clinicalkey.com/content/playBy/pii?v=S0091-6749(12)00268-0" TargetMode="External"/><Relationship Id="rId10811" Type="http://schemas.openxmlformats.org/officeDocument/2006/relationships/hyperlink" Target="https://onlinelibrary.wiley.com/resolve/openurl?genre=article&amp;sid=nlm:pubmed&amp;issn=0105-1873&amp;date=1995&amp;volume=33&amp;issue=1&amp;spage=53" TargetMode="External"/><Relationship Id="rId5034" Type="http://schemas.openxmlformats.org/officeDocument/2006/relationships/hyperlink" Target="https://pubmed.ncbi.nlm.nih.gov/11846748" TargetMode="External"/><Relationship Id="rId6432" Type="http://schemas.openxmlformats.org/officeDocument/2006/relationships/hyperlink" Target="https://link.springer.com/article/10.1007/s13555-022-00743-9" TargetMode="External"/><Relationship Id="rId1991" Type="http://schemas.openxmlformats.org/officeDocument/2006/relationships/hyperlink" Target="https://pubmed.ncbi.nlm.nih.gov/16847213" TargetMode="External"/><Relationship Id="rId9655" Type="http://schemas.openxmlformats.org/officeDocument/2006/relationships/hyperlink" Target="https://www.jle.com/fr/revues/ejd/e-docs/improvements_in_itch_and_sleep_following_treatment_with_baricitinib_in_combination_with_topical_corticosteroids_are_associated_with_better_quality_of_life_and_productivity_in_adult_patients_with_moderate_to_severe_atopic_dermatitis_a_post_hoc_analysis_from_breeze_ad7_322753/article.phtml" TargetMode="External"/><Relationship Id="rId11585" Type="http://schemas.openxmlformats.org/officeDocument/2006/relationships/hyperlink" Target="https://academic.oup.com/bjd/article-abstract/138/2/363/6683163?redirectedFrom=fulltext" TargetMode="External"/><Relationship Id="rId1644" Type="http://schemas.openxmlformats.org/officeDocument/2006/relationships/hyperlink" Target="https://pubmed.ncbi.nlm.nih.gov/10328200" TargetMode="External"/><Relationship Id="rId8257" Type="http://schemas.openxmlformats.org/officeDocument/2006/relationships/hyperlink" Target="https://linkinghub.elsevier.com/retrieve/pii/S0002-9297(21)00085-9" TargetMode="External"/><Relationship Id="rId9308" Type="http://schemas.openxmlformats.org/officeDocument/2006/relationships/hyperlink" Target="https://linkinghub.elsevier.com/retrieve/pii/S0022-202X(15)42528-X" TargetMode="External"/><Relationship Id="rId10187" Type="http://schemas.openxmlformats.org/officeDocument/2006/relationships/hyperlink" Target="https://www.nature.com/articles/eye198713" TargetMode="External"/><Relationship Id="rId11238" Type="http://schemas.openxmlformats.org/officeDocument/2006/relationships/hyperlink" Target="https://onlinelibrary.wiley.com/doi/10.1111/j.0105-1873.2004.0396f.x" TargetMode="External"/><Relationship Id="rId4867" Type="http://schemas.openxmlformats.org/officeDocument/2006/relationships/hyperlink" Target="https://pubmed.ncbi.nlm.nih.gov/22320665" TargetMode="External"/><Relationship Id="rId3469" Type="http://schemas.openxmlformats.org/officeDocument/2006/relationships/hyperlink" Target="https://pubmed.ncbi.nlm.nih.gov/27995624" TargetMode="External"/><Relationship Id="rId5918" Type="http://schemas.openxmlformats.org/officeDocument/2006/relationships/hyperlink" Target="https://pubmed.ncbi.nlm.nih.gov/18256044" TargetMode="External"/><Relationship Id="rId7340" Type="http://schemas.openxmlformats.org/officeDocument/2006/relationships/hyperlink" Target="https://academic.oup.com/ced/article-abstract/40/5/495/6621363?redirectedFrom=fulltext" TargetMode="External"/><Relationship Id="rId10321" Type="http://schemas.openxmlformats.org/officeDocument/2006/relationships/hyperlink" Target="https://onlinelibrary.wiley.com/resolve/openurl?genre=article&amp;sid=nlm:pubmed&amp;issn=0105-1873&amp;date=2003&amp;volume=48&amp;issue=4&amp;spage=227" TargetMode="External"/><Relationship Id="rId3950" Type="http://schemas.openxmlformats.org/officeDocument/2006/relationships/hyperlink" Target="https://pubmed.ncbi.nlm.nih.gov/11298106" TargetMode="External"/><Relationship Id="rId9165" Type="http://schemas.openxmlformats.org/officeDocument/2006/relationships/hyperlink" Target="https://www.clinicalkey.com/content/playBy/pii?v=S1471-4914(07)00221-3" TargetMode="External"/><Relationship Id="rId12493" Type="http://schemas.openxmlformats.org/officeDocument/2006/relationships/hyperlink" Target="https://trialsjournal.biomedcentral.com/articles/10.1186/s13063-019-3543-9" TargetMode="External"/><Relationship Id="rId871" Type="http://schemas.openxmlformats.org/officeDocument/2006/relationships/hyperlink" Target="https://pubmed.ncbi.nlm.nih.gov/12786815" TargetMode="External"/><Relationship Id="rId2552" Type="http://schemas.openxmlformats.org/officeDocument/2006/relationships/hyperlink" Target="https://pubmed.ncbi.nlm.nih.gov/35131257" TargetMode="External"/><Relationship Id="rId3603" Type="http://schemas.openxmlformats.org/officeDocument/2006/relationships/hyperlink" Target="https://pubmed.ncbi.nlm.nih.gov/31794074" TargetMode="External"/><Relationship Id="rId11095" Type="http://schemas.openxmlformats.org/officeDocument/2006/relationships/hyperlink" Target="https://europepmc.org/abstract/MED/24760355" TargetMode="External"/><Relationship Id="rId12146" Type="http://schemas.openxmlformats.org/officeDocument/2006/relationships/hyperlink" Target="https://onlinelibrary.wiley.com/doi/10.1111/j.1600-0536.2006.00975.x" TargetMode="External"/><Relationship Id="rId524" Type="http://schemas.openxmlformats.org/officeDocument/2006/relationships/hyperlink" Target="https://pubmed.ncbi.nlm.nih.gov/1702929" TargetMode="External"/><Relationship Id="rId1154" Type="http://schemas.openxmlformats.org/officeDocument/2006/relationships/hyperlink" Target="https://pubmed.ncbi.nlm.nih.gov/29730888" TargetMode="External"/><Relationship Id="rId2205" Type="http://schemas.openxmlformats.org/officeDocument/2006/relationships/hyperlink" Target="https://pubmed.ncbi.nlm.nih.gov/24424455" TargetMode="External"/><Relationship Id="rId5775" Type="http://schemas.openxmlformats.org/officeDocument/2006/relationships/hyperlink" Target="https://pubmed.ncbi.nlm.nih.gov/32931808" TargetMode="External"/><Relationship Id="rId6826" Type="http://schemas.openxmlformats.org/officeDocument/2006/relationships/hyperlink" Target="https://academic.oup.com/bjd/article-abstract/143/1/26/6688283?redirectedFrom=fulltext" TargetMode="External"/><Relationship Id="rId4377" Type="http://schemas.openxmlformats.org/officeDocument/2006/relationships/hyperlink" Target="https://pubmed.ncbi.nlm.nih.gov/19770375" TargetMode="External"/><Relationship Id="rId5428" Type="http://schemas.openxmlformats.org/officeDocument/2006/relationships/hyperlink" Target="https://pubmed.ncbi.nlm.nih.gov/36637151" TargetMode="External"/><Relationship Id="rId8998" Type="http://schemas.openxmlformats.org/officeDocument/2006/relationships/hyperlink" Target="https://www.clinicalkey.com/content/playBy/pii?v=S0091-6749(17)30918-1" TargetMode="External"/><Relationship Id="rId11979" Type="http://schemas.openxmlformats.org/officeDocument/2006/relationships/hyperlink" Target="https://journals.aai.org/jimmunol/article/174/1/310/72250/IL-2-Overcomes-the-Unresponsiveness-but-Fails-to" TargetMode="External"/><Relationship Id="rId3460" Type="http://schemas.openxmlformats.org/officeDocument/2006/relationships/hyperlink" Target="https://pubmed.ncbi.nlm.nih.gov/29054603" TargetMode="External"/><Relationship Id="rId381" Type="http://schemas.openxmlformats.org/officeDocument/2006/relationships/hyperlink" Target="https://pubmed.ncbi.nlm.nih.gov/12653707" TargetMode="External"/><Relationship Id="rId2062" Type="http://schemas.openxmlformats.org/officeDocument/2006/relationships/hyperlink" Target="https://pubmed.ncbi.nlm.nih.gov/37002657" TargetMode="External"/><Relationship Id="rId3113" Type="http://schemas.openxmlformats.org/officeDocument/2006/relationships/hyperlink" Target="https://pubmed.ncbi.nlm.nih.gov/24791904" TargetMode="External"/><Relationship Id="rId4511" Type="http://schemas.openxmlformats.org/officeDocument/2006/relationships/hyperlink" Target="https://pubmed.ncbi.nlm.nih.gov/10971480" TargetMode="External"/><Relationship Id="rId6683" Type="http://schemas.openxmlformats.org/officeDocument/2006/relationships/hyperlink" Target="https://academic.oup.com/bjd/article-abstract/158/5/962/6641235?redirectedFrom=fulltext" TargetMode="External"/><Relationship Id="rId7734" Type="http://schemas.openxmlformats.org/officeDocument/2006/relationships/hyperlink" Target="https://www.cochranelibrary.com/cdsr/doi/10.1002/14651858.CD013186/full" TargetMode="External"/><Relationship Id="rId10715" Type="http://schemas.openxmlformats.org/officeDocument/2006/relationships/hyperlink" Target="https://www.bmj.com/lookup/pmidlookup?view=long&amp;pmid=23236037" TargetMode="External"/><Relationship Id="rId5285" Type="http://schemas.openxmlformats.org/officeDocument/2006/relationships/hyperlink" Target="https://pubmed.ncbi.nlm.nih.gov/28596197" TargetMode="External"/><Relationship Id="rId6336" Type="http://schemas.openxmlformats.org/officeDocument/2006/relationships/hyperlink" Target="https://pubmed.ncbi.nlm.nih.gov/28193325" TargetMode="External"/><Relationship Id="rId1895" Type="http://schemas.openxmlformats.org/officeDocument/2006/relationships/hyperlink" Target="https://pubmed.ncbi.nlm.nih.gov/36123182" TargetMode="External"/><Relationship Id="rId2946" Type="http://schemas.openxmlformats.org/officeDocument/2006/relationships/hyperlink" Target="https://pubmed.ncbi.nlm.nih.gov/10457135" TargetMode="External"/><Relationship Id="rId9559" Type="http://schemas.openxmlformats.org/officeDocument/2006/relationships/hyperlink" Target="https://www.clinicalkey.com/content/playBy/pii?v=S0025-7125(19)30130-0" TargetMode="External"/><Relationship Id="rId11489" Type="http://schemas.openxmlformats.org/officeDocument/2006/relationships/hyperlink" Target="https://medicaljournalssweden.se/actadv/article/view/5186" TargetMode="External"/><Relationship Id="rId918" Type="http://schemas.openxmlformats.org/officeDocument/2006/relationships/hyperlink" Target="https://pubmed.ncbi.nlm.nih.gov/33713350" TargetMode="External"/><Relationship Id="rId1548" Type="http://schemas.openxmlformats.org/officeDocument/2006/relationships/hyperlink" Target="https://pubmed.ncbi.nlm.nih.gov/16911274" TargetMode="External"/><Relationship Id="rId4021" Type="http://schemas.openxmlformats.org/officeDocument/2006/relationships/hyperlink" Target="https://pubmed.ncbi.nlm.nih.gov/14641367" TargetMode="External"/><Relationship Id="rId7591" Type="http://schemas.openxmlformats.org/officeDocument/2006/relationships/hyperlink" Target="https://www.tandfonline.com/doi/full/10.1586/eci.11.4" TargetMode="External"/><Relationship Id="rId11970" Type="http://schemas.openxmlformats.org/officeDocument/2006/relationships/hyperlink" Target="https://academic.oup.com/ced/article-abstract/39/2/245/6621093?redirectedFrom=fulltext" TargetMode="External"/><Relationship Id="rId6193" Type="http://schemas.openxmlformats.org/officeDocument/2006/relationships/hyperlink" Target="https://pubmed.ncbi.nlm.nih.gov/32652611" TargetMode="External"/><Relationship Id="rId7244" Type="http://schemas.openxmlformats.org/officeDocument/2006/relationships/hyperlink" Target="https://onlinelibrary.wiley.com/doi/10.1111/jdv.18593" TargetMode="External"/><Relationship Id="rId8642" Type="http://schemas.openxmlformats.org/officeDocument/2006/relationships/hyperlink" Target="https://academic.oup.com/bjd/article-abstract/144/1/40/6691022?redirectedFrom=fulltext" TargetMode="External"/><Relationship Id="rId10572" Type="http://schemas.openxmlformats.org/officeDocument/2006/relationships/hyperlink" Target="https://academic.oup.com/ced/article-abstract/17/5/342/6629229?redirectedFrom=fulltext" TargetMode="External"/><Relationship Id="rId11623" Type="http://schemas.openxmlformats.org/officeDocument/2006/relationships/hyperlink" Target="https://europepmc.org/abstract/MED/8006867" TargetMode="External"/><Relationship Id="rId10225" Type="http://schemas.openxmlformats.org/officeDocument/2006/relationships/hyperlink" Target="https://onlinelibrary.wiley.com/doi/10.1111/cod.12236" TargetMode="External"/><Relationship Id="rId3854" Type="http://schemas.openxmlformats.org/officeDocument/2006/relationships/hyperlink" Target="https://pubmed.ncbi.nlm.nih.gov/9804355" TargetMode="External"/><Relationship Id="rId4905" Type="http://schemas.openxmlformats.org/officeDocument/2006/relationships/hyperlink" Target="https://pubmed.ncbi.nlm.nih.gov/20374245" TargetMode="External"/><Relationship Id="rId12397" Type="http://schemas.openxmlformats.org/officeDocument/2006/relationships/hyperlink" Target="https://onlinelibrary.wiley.com/doi/10.1111/j.1468-3083.2009.03311.x" TargetMode="External"/><Relationship Id="rId775" Type="http://schemas.openxmlformats.org/officeDocument/2006/relationships/hyperlink" Target="https://pubmed.ncbi.nlm.nih.gov/32348554" TargetMode="External"/><Relationship Id="rId2456" Type="http://schemas.openxmlformats.org/officeDocument/2006/relationships/hyperlink" Target="https://pubmed.ncbi.nlm.nih.gov/16128750" TargetMode="External"/><Relationship Id="rId3507" Type="http://schemas.openxmlformats.org/officeDocument/2006/relationships/hyperlink" Target="https://pubmed.ncbi.nlm.nih.gov/24084074" TargetMode="External"/><Relationship Id="rId9069" Type="http://schemas.openxmlformats.org/officeDocument/2006/relationships/hyperlink" Target="https://link.springer.com/article/10.1007/s40257-013-0059-z" TargetMode="External"/><Relationship Id="rId428" Type="http://schemas.openxmlformats.org/officeDocument/2006/relationships/hyperlink" Target="https://pubmed.ncbi.nlm.nih.gov/11501513" TargetMode="External"/><Relationship Id="rId1058" Type="http://schemas.openxmlformats.org/officeDocument/2006/relationships/hyperlink" Target="https://pubmed.ncbi.nlm.nih.gov/35568077" TargetMode="External"/><Relationship Id="rId2109" Type="http://schemas.openxmlformats.org/officeDocument/2006/relationships/hyperlink" Target="https://pubmed.ncbi.nlm.nih.gov/32068893" TargetMode="External"/><Relationship Id="rId5679" Type="http://schemas.openxmlformats.org/officeDocument/2006/relationships/hyperlink" Target="https://pubmed.ncbi.nlm.nih.gov/31747053" TargetMode="External"/><Relationship Id="rId9550" Type="http://schemas.openxmlformats.org/officeDocument/2006/relationships/hyperlink" Target="https://journals.sagepub.com/doi/10.1258/1357633981931344?url_ver=Z39.88-2003&amp;rfr_id=ori:rid:crossref.org&amp;rfr_dat=cr_pub%20%200pubmed" TargetMode="External"/><Relationship Id="rId8152" Type="http://schemas.openxmlformats.org/officeDocument/2006/relationships/hyperlink" Target="https://www.clinicalkey.com/content/playBy/pii?v=S1572-1000(11)00002-0" TargetMode="External"/><Relationship Id="rId9203" Type="http://schemas.openxmlformats.org/officeDocument/2006/relationships/hyperlink" Target="https://academic.oup.com/ced/article-abstract/30/3/286/6626690?redirectedFrom=fulltext" TargetMode="External"/><Relationship Id="rId10082" Type="http://schemas.openxmlformats.org/officeDocument/2006/relationships/hyperlink" Target="https://academic.oup.com/ced/article-abstract/38/8/940/6591997?redirectedFrom=fulltext" TargetMode="External"/><Relationship Id="rId11480" Type="http://schemas.openxmlformats.org/officeDocument/2006/relationships/hyperlink" Target="https://www.oncotarget.com/article/28145/text/" TargetMode="External"/><Relationship Id="rId12531" Type="http://schemas.openxmlformats.org/officeDocument/2006/relationships/hyperlink" Target="https://www.hindawi.com/journals/isrn/2013/314248/" TargetMode="External"/><Relationship Id="rId11133" Type="http://schemas.openxmlformats.org/officeDocument/2006/relationships/hyperlink" Target="https://bmcmedresmethodol.biomedcentral.com/articles/10.1186/1471-2288-12-46" TargetMode="External"/><Relationship Id="rId4762" Type="http://schemas.openxmlformats.org/officeDocument/2006/relationships/hyperlink" Target="https://pubmed.ncbi.nlm.nih.gov/34812539" TargetMode="External"/><Relationship Id="rId5813" Type="http://schemas.openxmlformats.org/officeDocument/2006/relationships/hyperlink" Target="https://pubmed.ncbi.nlm.nih.gov/32880961" TargetMode="External"/><Relationship Id="rId285" Type="http://schemas.openxmlformats.org/officeDocument/2006/relationships/hyperlink" Target="https://pubmed.ncbi.nlm.nih.gov/19644893" TargetMode="External"/><Relationship Id="rId3364" Type="http://schemas.openxmlformats.org/officeDocument/2006/relationships/hyperlink" Target="https://pubmed.ncbi.nlm.nih.gov/22439768" TargetMode="External"/><Relationship Id="rId4415" Type="http://schemas.openxmlformats.org/officeDocument/2006/relationships/hyperlink" Target="https://pubmed.ncbi.nlm.nih.gov/9039193" TargetMode="External"/><Relationship Id="rId7985" Type="http://schemas.openxmlformats.org/officeDocument/2006/relationships/hyperlink" Target="https://academic.oup.com/bjd/article-abstract/144/4/795/6691097?redirectedFrom=fulltext" TargetMode="External"/><Relationship Id="rId3017" Type="http://schemas.openxmlformats.org/officeDocument/2006/relationships/hyperlink" Target="https://pubmed.ncbi.nlm.nih.gov/36763877" TargetMode="External"/><Relationship Id="rId6587" Type="http://schemas.openxmlformats.org/officeDocument/2006/relationships/hyperlink" Target="https://www.jle.com/fr/revues/ejd/e-docs/epicutaneous_exposure_to_proteins_and_skin_immune_function_301151/article.phtml" TargetMode="External"/><Relationship Id="rId7638" Type="http://schemas.openxmlformats.org/officeDocument/2006/relationships/hyperlink" Target="https://jamanetwork.com/journals/jamadermatology/fullarticle/10.1001/jamadermatol.2023.1779" TargetMode="External"/><Relationship Id="rId10619" Type="http://schemas.openxmlformats.org/officeDocument/2006/relationships/hyperlink" Target="https://academic.oup.com/ced/article-abstract/45/5/598/6597856?redirectedFrom=fulltext" TargetMode="External"/><Relationship Id="rId10966" Type="http://schemas.openxmlformats.org/officeDocument/2006/relationships/hyperlink" Target="https://academic.oup.com/bjd/article-abstract/151/1/179/6635798?redirectedFrom=fulltext" TargetMode="External"/><Relationship Id="rId5189" Type="http://schemas.openxmlformats.org/officeDocument/2006/relationships/hyperlink" Target="https://pubmed.ncbi.nlm.nih.gov/33726865" TargetMode="External"/><Relationship Id="rId9060" Type="http://schemas.openxmlformats.org/officeDocument/2006/relationships/hyperlink" Target="https://academic.oup.com/ced/article-abstract/39/4/492/6620903?redirectedFrom=fulltext" TargetMode="External"/><Relationship Id="rId12041" Type="http://schemas.openxmlformats.org/officeDocument/2006/relationships/hyperlink" Target="https://linkinghub.elsevier.com/retrieve/pii/S0273-2300(14)00028-2" TargetMode="External"/><Relationship Id="rId1799" Type="http://schemas.openxmlformats.org/officeDocument/2006/relationships/hyperlink" Target="https://pubmed.ncbi.nlm.nih.gov/21679812" TargetMode="External"/><Relationship Id="rId2100" Type="http://schemas.openxmlformats.org/officeDocument/2006/relationships/hyperlink" Target="https://pubmed.ncbi.nlm.nih.gov/32035937" TargetMode="External"/><Relationship Id="rId5670" Type="http://schemas.openxmlformats.org/officeDocument/2006/relationships/hyperlink" Target="https://pubmed.ncbi.nlm.nih.gov/10583197" TargetMode="External"/><Relationship Id="rId4272" Type="http://schemas.openxmlformats.org/officeDocument/2006/relationships/hyperlink" Target="https://pubmed.ncbi.nlm.nih.gov/7515637" TargetMode="External"/><Relationship Id="rId5323" Type="http://schemas.openxmlformats.org/officeDocument/2006/relationships/hyperlink" Target="https://pubmed.ncbi.nlm.nih.gov/18627371" TargetMode="External"/><Relationship Id="rId6721" Type="http://schemas.openxmlformats.org/officeDocument/2006/relationships/hyperlink" Target="https://academic.oup.com/bjd/article-abstract/154/5/977/6636992?redirectedFrom=fulltext" TargetMode="External"/><Relationship Id="rId8893" Type="http://schemas.openxmlformats.org/officeDocument/2006/relationships/hyperlink" Target="https://link.springer.com/article/10.1007/s40257-021-00626-3" TargetMode="External"/><Relationship Id="rId9944" Type="http://schemas.openxmlformats.org/officeDocument/2006/relationships/hyperlink" Target="https://academic.oup.com/ced/article-abstract/43/4/375/6597339?redirectedFrom=fulltext" TargetMode="External"/><Relationship Id="rId11874" Type="http://schemas.openxmlformats.org/officeDocument/2006/relationships/hyperlink" Target="https://academic.oup.com/bjd/article-abstract/185/1/223/6600454?redirectedFrom=fulltext" TargetMode="External"/><Relationship Id="rId1933" Type="http://schemas.openxmlformats.org/officeDocument/2006/relationships/hyperlink" Target="https://pubmed.ncbi.nlm.nih.gov/30414395" TargetMode="External"/><Relationship Id="rId6097" Type="http://schemas.openxmlformats.org/officeDocument/2006/relationships/hyperlink" Target="https://pubmed.ncbi.nlm.nih.gov/9207904" TargetMode="External"/><Relationship Id="rId7495" Type="http://schemas.openxmlformats.org/officeDocument/2006/relationships/hyperlink" Target="https://www.clinicalkey.com/content/playBy/pii?v=S0091-6749(18)32780-5" TargetMode="External"/><Relationship Id="rId8546" Type="http://schemas.openxmlformats.org/officeDocument/2006/relationships/hyperlink" Target="https://www.clinicalkey.com/content/playBy/pii?v=S0091-6749(13)01437-1" TargetMode="External"/><Relationship Id="rId10476" Type="http://schemas.openxmlformats.org/officeDocument/2006/relationships/hyperlink" Target="https://www.clinicalkey.com/content/playBy/pii?v=S0190-9622(17)32603-8" TargetMode="External"/><Relationship Id="rId11527" Type="http://schemas.openxmlformats.org/officeDocument/2006/relationships/hyperlink" Target="https://www.tandfonline.com/doi/full/10.1586/era.11.36" TargetMode="External"/><Relationship Id="rId7148" Type="http://schemas.openxmlformats.org/officeDocument/2006/relationships/hyperlink" Target="https://f1000research.com/articles/8-132/v1" TargetMode="External"/><Relationship Id="rId10129" Type="http://schemas.openxmlformats.org/officeDocument/2006/relationships/hyperlink" Target="https://academic.oup.com/ced/article-abstract/33/1/79/6624382?redirectedFrom=fulltext" TargetMode="External"/><Relationship Id="rId3758" Type="http://schemas.openxmlformats.org/officeDocument/2006/relationships/hyperlink" Target="https://pubmed.ncbi.nlm.nih.gov/24005051" TargetMode="External"/><Relationship Id="rId4809" Type="http://schemas.openxmlformats.org/officeDocument/2006/relationships/hyperlink" Target="https://pubmed.ncbi.nlm.nih.gov/25393541" TargetMode="External"/><Relationship Id="rId679" Type="http://schemas.openxmlformats.org/officeDocument/2006/relationships/hyperlink" Target="https://pubmed.ncbi.nlm.nih.gov/8077705" TargetMode="External"/><Relationship Id="rId5180" Type="http://schemas.openxmlformats.org/officeDocument/2006/relationships/hyperlink" Target="https://pubmed.ncbi.nlm.nih.gov/4456384" TargetMode="External"/><Relationship Id="rId6231" Type="http://schemas.openxmlformats.org/officeDocument/2006/relationships/hyperlink" Target="https://pubmed.ncbi.nlm.nih.gov/18699840" TargetMode="External"/><Relationship Id="rId10610" Type="http://schemas.openxmlformats.org/officeDocument/2006/relationships/hyperlink" Target="https://academic.oup.com/bjd/article/188/5/618/6972416" TargetMode="External"/><Relationship Id="rId9454" Type="http://schemas.openxmlformats.org/officeDocument/2006/relationships/hyperlink" Target="http://www.jrheum.org/lookup/pmidlookup?view=long&amp;pmid=23908534" TargetMode="External"/><Relationship Id="rId1790" Type="http://schemas.openxmlformats.org/officeDocument/2006/relationships/hyperlink" Target="https://pubmed.ncbi.nlm.nih.gov/22039172" TargetMode="External"/><Relationship Id="rId2841" Type="http://schemas.openxmlformats.org/officeDocument/2006/relationships/hyperlink" Target="https://pubmed.ncbi.nlm.nih.gov/17495952" TargetMode="External"/><Relationship Id="rId8056" Type="http://schemas.openxmlformats.org/officeDocument/2006/relationships/hyperlink" Target="https://onlinelibrary.wiley.com/resolve/openurl?genre=article&amp;sid=nlm:pubmed&amp;issn=0105-1873&amp;date=1990&amp;volume=23&amp;issue=2&amp;spage=119" TargetMode="External"/><Relationship Id="rId9107" Type="http://schemas.openxmlformats.org/officeDocument/2006/relationships/hyperlink" Target="https://academic.oup.com/bjd/article-abstract/167/2/445/6614207?redirectedFrom=fulltext" TargetMode="External"/><Relationship Id="rId11384" Type="http://schemas.openxmlformats.org/officeDocument/2006/relationships/hyperlink" Target="https://onlinelibrary.wiley.com/resolve/openurl?genre=article&amp;sid=nlm:pubmed&amp;issn=0105-1873&amp;date=1983&amp;volume=9&amp;issue=2&amp;spage=164" TargetMode="External"/><Relationship Id="rId12435" Type="http://schemas.openxmlformats.org/officeDocument/2006/relationships/hyperlink" Target="https://onlinelibrary.wiley.com/resolve/openurl?genre=article&amp;sid=nlm:pubmed&amp;issn=0105-1873&amp;date=1995&amp;volume=33&amp;issue=3&amp;spage=209" TargetMode="External"/><Relationship Id="rId813" Type="http://schemas.openxmlformats.org/officeDocument/2006/relationships/hyperlink" Target="https://pubmed.ncbi.nlm.nih.gov/27667310" TargetMode="External"/><Relationship Id="rId1443" Type="http://schemas.openxmlformats.org/officeDocument/2006/relationships/hyperlink" Target="https://pubmed.ncbi.nlm.nih.gov/25468865" TargetMode="External"/><Relationship Id="rId11037" Type="http://schemas.openxmlformats.org/officeDocument/2006/relationships/hyperlink" Target="https://europepmc.org/abstract/MED/32244763" TargetMode="External"/><Relationship Id="rId4666" Type="http://schemas.openxmlformats.org/officeDocument/2006/relationships/hyperlink" Target="https://pubmed.ncbi.nlm.nih.gov/24726005" TargetMode="External"/><Relationship Id="rId5717" Type="http://schemas.openxmlformats.org/officeDocument/2006/relationships/hyperlink" Target="https://pubmed.ncbi.nlm.nih.gov/32567082" TargetMode="External"/><Relationship Id="rId3268" Type="http://schemas.openxmlformats.org/officeDocument/2006/relationships/hyperlink" Target="https://pubmed.ncbi.nlm.nih.gov/24314385" TargetMode="External"/><Relationship Id="rId4319" Type="http://schemas.openxmlformats.org/officeDocument/2006/relationships/hyperlink" Target="https://pubmed.ncbi.nlm.nih.gov/10215778" TargetMode="External"/><Relationship Id="rId7889" Type="http://schemas.openxmlformats.org/officeDocument/2006/relationships/hyperlink" Target="https://academic.oup.com/hmg/article/17/4/555/2356103" TargetMode="External"/><Relationship Id="rId10120" Type="http://schemas.openxmlformats.org/officeDocument/2006/relationships/hyperlink" Target="https://academic.oup.com/bjd/article-abstract/160/5/1103/6641641?redirectedFrom=fulltext" TargetMode="External"/><Relationship Id="rId189" Type="http://schemas.openxmlformats.org/officeDocument/2006/relationships/hyperlink" Target="https://pubmed.ncbi.nlm.nih.gov/24217014" TargetMode="External"/><Relationship Id="rId12292" Type="http://schemas.openxmlformats.org/officeDocument/2006/relationships/hyperlink" Target="https://onlinelibrary.wiley.com/resolve/openurl?genre=article&amp;sid=nlm:pubmed&amp;issn=0260-437X&amp;date=1996&amp;volume=16&amp;issue=2&amp;spage=165" TargetMode="External"/><Relationship Id="rId670" Type="http://schemas.openxmlformats.org/officeDocument/2006/relationships/hyperlink" Target="https://pubmed.ncbi.nlm.nih.gov/9039327" TargetMode="External"/><Relationship Id="rId2351" Type="http://schemas.openxmlformats.org/officeDocument/2006/relationships/hyperlink" Target="https://pubmed.ncbi.nlm.nih.gov/34564854" TargetMode="External"/><Relationship Id="rId3402" Type="http://schemas.openxmlformats.org/officeDocument/2006/relationships/hyperlink" Target="https://pubmed.ncbi.nlm.nih.gov/34897582" TargetMode="External"/><Relationship Id="rId4800" Type="http://schemas.openxmlformats.org/officeDocument/2006/relationships/hyperlink" Target="https://pubmed.ncbi.nlm.nih.gov/27480513" TargetMode="External"/><Relationship Id="rId323" Type="http://schemas.openxmlformats.org/officeDocument/2006/relationships/hyperlink" Target="https://pubmed.ncbi.nlm.nih.gov/17014485" TargetMode="External"/><Relationship Id="rId2004" Type="http://schemas.openxmlformats.org/officeDocument/2006/relationships/hyperlink" Target="https://pubmed.ncbi.nlm.nih.gov/10564322" TargetMode="External"/><Relationship Id="rId6972" Type="http://schemas.openxmlformats.org/officeDocument/2006/relationships/hyperlink" Target="https://europepmc.org/abstract/MED/30859656" TargetMode="External"/><Relationship Id="rId4176" Type="http://schemas.openxmlformats.org/officeDocument/2006/relationships/hyperlink" Target="https://pubmed.ncbi.nlm.nih.gov/30101491" TargetMode="External"/><Relationship Id="rId5574" Type="http://schemas.openxmlformats.org/officeDocument/2006/relationships/hyperlink" Target="https://pubmed.ncbi.nlm.nih.gov/30536786" TargetMode="External"/><Relationship Id="rId6625" Type="http://schemas.openxmlformats.org/officeDocument/2006/relationships/hyperlink" Target="https://academic.oup.com/bjd/article-abstract/166/3/474/6613697?redirectedFrom=fulltext" TargetMode="External"/><Relationship Id="rId5227" Type="http://schemas.openxmlformats.org/officeDocument/2006/relationships/hyperlink" Target="https://pubmed.ncbi.nlm.nih.gov/20159558" TargetMode="External"/><Relationship Id="rId8797" Type="http://schemas.openxmlformats.org/officeDocument/2006/relationships/hyperlink" Target="https://onlinelibrary.wiley.com/resolve/openurl?genre=article&amp;sid=nlm:pubmed&amp;issn=0105-1873&amp;date=2002&amp;volume=46&amp;issue=1&amp;spage=57" TargetMode="External"/><Relationship Id="rId9848" Type="http://schemas.openxmlformats.org/officeDocument/2006/relationships/hyperlink" Target="https://linkinghub.elsevier.com/retrieve/pii/S0022-202X(15)35322-7" TargetMode="External"/><Relationship Id="rId11778" Type="http://schemas.openxmlformats.org/officeDocument/2006/relationships/hyperlink" Target="https://academic.oup.com/ced/article-abstract/44/8/861/6597455?redirectedFrom=fulltext" TargetMode="External"/><Relationship Id="rId1837" Type="http://schemas.openxmlformats.org/officeDocument/2006/relationships/hyperlink" Target="https://pubmed.ncbi.nlm.nih.gov/15327570" TargetMode="External"/><Relationship Id="rId7399" Type="http://schemas.openxmlformats.org/officeDocument/2006/relationships/hyperlink" Target="https://academic.oup.com/bjd/article/188/4/542/6880649" TargetMode="External"/><Relationship Id="rId4310" Type="http://schemas.openxmlformats.org/officeDocument/2006/relationships/hyperlink" Target="https://pubmed.ncbi.nlm.nih.gov/15611432" TargetMode="External"/><Relationship Id="rId7880" Type="http://schemas.openxmlformats.org/officeDocument/2006/relationships/hyperlink" Target="https://karger.com/drm/article-abstract/218/4/344/113609/The-Use-of-Electronic-Diaries-in-Dermatology?redirectedFrom=fulltext" TargetMode="External"/><Relationship Id="rId180" Type="http://schemas.openxmlformats.org/officeDocument/2006/relationships/hyperlink" Target="https://pubmed.ncbi.nlm.nih.gov/25627783" TargetMode="External"/><Relationship Id="rId6482" Type="http://schemas.openxmlformats.org/officeDocument/2006/relationships/hyperlink" Target="https://pathsocjournals.onlinelibrary.wiley.com/doi/10.1002/path.5476" TargetMode="External"/><Relationship Id="rId7533" Type="http://schemas.openxmlformats.org/officeDocument/2006/relationships/hyperlink" Target="https://academic.oup.com/bjd/article-abstract/175/5/1038/6697111?redirectedFrom=fulltext" TargetMode="External"/><Relationship Id="rId8931" Type="http://schemas.openxmlformats.org/officeDocument/2006/relationships/hyperlink" Target="https://onlinelibrary.wiley.com/doi/10.1111/ijd.14616" TargetMode="External"/><Relationship Id="rId10861" Type="http://schemas.openxmlformats.org/officeDocument/2006/relationships/hyperlink" Target="https://onlinelibrary.wiley.com/resolve/openurl?genre=article&amp;sid=nlm:pubmed&amp;issn=0105-1873&amp;date=1986&amp;volume=14&amp;issue=4&amp;spage=261" TargetMode="External"/><Relationship Id="rId11912" Type="http://schemas.openxmlformats.org/officeDocument/2006/relationships/hyperlink" Target="https://onlinelibrary.wiley.com/doi/10.1002/pon.5448" TargetMode="External"/><Relationship Id="rId5084" Type="http://schemas.openxmlformats.org/officeDocument/2006/relationships/hyperlink" Target="https://pubmed.ncbi.nlm.nih.gov/8681538" TargetMode="External"/><Relationship Id="rId6135" Type="http://schemas.openxmlformats.org/officeDocument/2006/relationships/hyperlink" Target="https://pubmed.ncbi.nlm.nih.gov/20693071" TargetMode="External"/><Relationship Id="rId10514" Type="http://schemas.openxmlformats.org/officeDocument/2006/relationships/hyperlink" Target="https://onlinelibrary.wiley.com/doi/10.1111/j.1475-097X.2011.01028.x" TargetMode="External"/><Relationship Id="rId1694" Type="http://schemas.openxmlformats.org/officeDocument/2006/relationships/hyperlink" Target="https://pubmed.ncbi.nlm.nih.gov/1486713" TargetMode="External"/><Relationship Id="rId2745" Type="http://schemas.openxmlformats.org/officeDocument/2006/relationships/hyperlink" Target="https://pubmed.ncbi.nlm.nih.gov/23974871" TargetMode="External"/><Relationship Id="rId9358" Type="http://schemas.openxmlformats.org/officeDocument/2006/relationships/hyperlink" Target="https://www.liebertpub.com/doi/10.1097/DER.0000000000000687?url_ver=Z39.88-2003&amp;rfr_id=ori%3Arid%3Acrossref.org&amp;rfr_dat=cr_pub++0pubmed" TargetMode="External"/><Relationship Id="rId11288" Type="http://schemas.openxmlformats.org/officeDocument/2006/relationships/hyperlink" Target="https://www.cambridge.org/core/journals/the-british-journal-of-psychiatry/article/reliability-of-the-camberwell-assessment-of-need-european-version/4B8761D35153ABD9EA30FF3B1444384A" TargetMode="External"/><Relationship Id="rId12339" Type="http://schemas.openxmlformats.org/officeDocument/2006/relationships/hyperlink" Target="https://onlinelibrary.wiley.com/resolve/openurl?genre=article&amp;sid=nlm:pubmed&amp;issn=0105-1873&amp;date=1992&amp;volume=27&amp;issue=3&amp;spage=137" TargetMode="External"/><Relationship Id="rId717" Type="http://schemas.openxmlformats.org/officeDocument/2006/relationships/hyperlink" Target="https://pubmed.ncbi.nlm.nih.gov/36641755" TargetMode="External"/><Relationship Id="rId1347" Type="http://schemas.openxmlformats.org/officeDocument/2006/relationships/hyperlink" Target="https://pubmed.ncbi.nlm.nih.gov/31410492" TargetMode="External"/><Relationship Id="rId5968" Type="http://schemas.openxmlformats.org/officeDocument/2006/relationships/hyperlink" Target="https://pubmed.ncbi.nlm.nih.gov/16191014" TargetMode="External"/><Relationship Id="rId53" Type="http://schemas.openxmlformats.org/officeDocument/2006/relationships/hyperlink" Target="https://pubmed.ncbi.nlm.nih.gov/33830638" TargetMode="External"/><Relationship Id="rId7390" Type="http://schemas.openxmlformats.org/officeDocument/2006/relationships/hyperlink" Target="https://link.springer.com/article/10.1007/s40257-023-00816-1" TargetMode="External"/><Relationship Id="rId8441" Type="http://schemas.openxmlformats.org/officeDocument/2006/relationships/hyperlink" Target="https://www.clinicalkey.com/content/playBy/pii?v=S1081-1206(20)30068-5" TargetMode="External"/><Relationship Id="rId10371" Type="http://schemas.openxmlformats.org/officeDocument/2006/relationships/hyperlink" Target="https://onlinelibrary.wiley.com/resolve/openurl?genre=article&amp;sid=nlm:pubmed&amp;issn=0105-1873&amp;date=1996&amp;volume=34&amp;issue=5&amp;spage=305" TargetMode="External"/><Relationship Id="rId7043" Type="http://schemas.openxmlformats.org/officeDocument/2006/relationships/hyperlink" Target="https://academic.oup.com/bjd/article-abstract/132/5/832/6681383?redirectedFrom=fulltext" TargetMode="External"/><Relationship Id="rId10024" Type="http://schemas.openxmlformats.org/officeDocument/2006/relationships/hyperlink" Target="https://academic.oup.com/bjd/article/184/5/816/6702346" TargetMode="External"/><Relationship Id="rId11422" Type="http://schemas.openxmlformats.org/officeDocument/2006/relationships/hyperlink" Target="https://linkinghub.elsevier.com/retrieve/pii/S1568-7864(16)30401-3" TargetMode="External"/><Relationship Id="rId574" Type="http://schemas.openxmlformats.org/officeDocument/2006/relationships/hyperlink" Target="https://pubmed.ncbi.nlm.nih.gov/36368446" TargetMode="External"/><Relationship Id="rId2255" Type="http://schemas.openxmlformats.org/officeDocument/2006/relationships/hyperlink" Target="https://pubmed.ncbi.nlm.nih.gov/19706099" TargetMode="External"/><Relationship Id="rId3653" Type="http://schemas.openxmlformats.org/officeDocument/2006/relationships/hyperlink" Target="https://pubmed.ncbi.nlm.nih.gov/27742168" TargetMode="External"/><Relationship Id="rId4704" Type="http://schemas.openxmlformats.org/officeDocument/2006/relationships/hyperlink" Target="https://pubmed.ncbi.nlm.nih.gov/15347356" TargetMode="External"/><Relationship Id="rId12196" Type="http://schemas.openxmlformats.org/officeDocument/2006/relationships/hyperlink" Target="https://onlinelibrary.wiley.com/resolve/openurl?genre=article&amp;sid=nlm:pubmed&amp;issn=0105-1873&amp;date=2002&amp;volume=47&amp;issue=1&amp;spage=1" TargetMode="External"/><Relationship Id="rId227" Type="http://schemas.openxmlformats.org/officeDocument/2006/relationships/hyperlink" Target="https://pubmed.ncbi.nlm.nih.gov/23211152" TargetMode="External"/><Relationship Id="rId3306" Type="http://schemas.openxmlformats.org/officeDocument/2006/relationships/hyperlink" Target="https://pubmed.ncbi.nlm.nih.gov/15242915" TargetMode="External"/><Relationship Id="rId6876" Type="http://schemas.openxmlformats.org/officeDocument/2006/relationships/hyperlink" Target="https://linkinghub.elsevier.com/retrieve/pii/S0022-202X(93)90406-8" TargetMode="External"/><Relationship Id="rId7927" Type="http://schemas.openxmlformats.org/officeDocument/2006/relationships/hyperlink" Target="https://onlinelibrary.wiley.com/doi/10.1002/ajmg.b.30114" TargetMode="External"/><Relationship Id="rId10908" Type="http://schemas.openxmlformats.org/officeDocument/2006/relationships/hyperlink" Target="https://ijdvl.com/ultraviolet-a1-phototherapy-one-centers-experience/" TargetMode="External"/><Relationship Id="rId5478" Type="http://schemas.openxmlformats.org/officeDocument/2006/relationships/hyperlink" Target="https://pubmed.ncbi.nlm.nih.gov/34514506" TargetMode="External"/><Relationship Id="rId6529" Type="http://schemas.openxmlformats.org/officeDocument/2006/relationships/hyperlink" Target="http://jddonline.com/articles/dermatology/S1545961616P0345X" TargetMode="External"/><Relationship Id="rId12330" Type="http://schemas.openxmlformats.org/officeDocument/2006/relationships/hyperlink" Target="https://onlinelibrary.wiley.com/resolve/openurl?genre=article&amp;sid=nlm:pubmed&amp;issn=0105-1873&amp;date=1993&amp;volume=29&amp;issue=4&amp;spage=185" TargetMode="External"/><Relationship Id="rId9002" Type="http://schemas.openxmlformats.org/officeDocument/2006/relationships/hyperlink" Target="https://jamanetwork.com/journals/jamadermatology/fullarticle/10.1001/jamadermatol.2016.1187" TargetMode="External"/><Relationship Id="rId4561" Type="http://schemas.openxmlformats.org/officeDocument/2006/relationships/hyperlink" Target="https://pubmed.ncbi.nlm.nih.gov/1386017" TargetMode="External"/><Relationship Id="rId5612" Type="http://schemas.openxmlformats.org/officeDocument/2006/relationships/hyperlink" Target="https://pubmed.ncbi.nlm.nih.gov/16371028" TargetMode="External"/><Relationship Id="rId3163" Type="http://schemas.openxmlformats.org/officeDocument/2006/relationships/hyperlink" Target="https://pubmed.ncbi.nlm.nih.gov/19508565" TargetMode="External"/><Relationship Id="rId4214" Type="http://schemas.openxmlformats.org/officeDocument/2006/relationships/hyperlink" Target="https://pubmed.ncbi.nlm.nih.gov/24229638" TargetMode="External"/><Relationship Id="rId6386" Type="http://schemas.openxmlformats.org/officeDocument/2006/relationships/hyperlink" Target="https://pubmed.ncbi.nlm.nih.gov/12603981" TargetMode="External"/><Relationship Id="rId7784" Type="http://schemas.openxmlformats.org/officeDocument/2006/relationships/hyperlink" Target="https://europepmc.org/abstract/MED/25657878" TargetMode="External"/><Relationship Id="rId8835" Type="http://schemas.openxmlformats.org/officeDocument/2006/relationships/hyperlink" Target="https://onlinelibrary.wiley.com/resolve/openurl?genre=article&amp;sid=nlm:pubmed&amp;issn=0007-0963&amp;date=1997&amp;volume=136&amp;issue=3&amp;spage=368" TargetMode="External"/><Relationship Id="rId10765" Type="http://schemas.openxmlformats.org/officeDocument/2006/relationships/hyperlink" Target="https://www.tandfonline.com/doi/full/10.1080/09546630260199442" TargetMode="External"/><Relationship Id="rId11816" Type="http://schemas.openxmlformats.org/officeDocument/2006/relationships/hyperlink" Target="https://academic.oup.com/ced/article-abstract/28/5/565/6626481?redirectedFrom=fulltext" TargetMode="External"/><Relationship Id="rId6039" Type="http://schemas.openxmlformats.org/officeDocument/2006/relationships/hyperlink" Target="https://pubmed.ncbi.nlm.nih.gov/11553115" TargetMode="External"/><Relationship Id="rId7437" Type="http://schemas.openxmlformats.org/officeDocument/2006/relationships/hyperlink" Target="https://academic.oup.com/bjd/article/185/3/646/6599157" TargetMode="External"/><Relationship Id="rId10418" Type="http://schemas.openxmlformats.org/officeDocument/2006/relationships/hyperlink" Target="https://linkinghub.elsevier.com/retrieve/pii/S2666-3287(23)00067-6" TargetMode="External"/><Relationship Id="rId2996" Type="http://schemas.openxmlformats.org/officeDocument/2006/relationships/hyperlink" Target="https://pubmed.ncbi.nlm.nih.gov/1419750" TargetMode="External"/><Relationship Id="rId968" Type="http://schemas.openxmlformats.org/officeDocument/2006/relationships/hyperlink" Target="https://pubmed.ncbi.nlm.nih.gov/26932754" TargetMode="External"/><Relationship Id="rId1598" Type="http://schemas.openxmlformats.org/officeDocument/2006/relationships/hyperlink" Target="https://pubmed.ncbi.nlm.nih.gov/12787117" TargetMode="External"/><Relationship Id="rId2649" Type="http://schemas.openxmlformats.org/officeDocument/2006/relationships/hyperlink" Target="https://pubmed.ncbi.nlm.nih.gov/28851602" TargetMode="External"/><Relationship Id="rId6520" Type="http://schemas.openxmlformats.org/officeDocument/2006/relationships/hyperlink" Target="https://bmchealthservres.biomedcentral.com/articles/10.1186/s12913-017-2020-y" TargetMode="External"/><Relationship Id="rId4071" Type="http://schemas.openxmlformats.org/officeDocument/2006/relationships/hyperlink" Target="https://pubmed.ncbi.nlm.nih.gov/9145260" TargetMode="External"/><Relationship Id="rId5122" Type="http://schemas.openxmlformats.org/officeDocument/2006/relationships/hyperlink" Target="https://pubmed.ncbi.nlm.nih.gov/2147466" TargetMode="External"/><Relationship Id="rId8692" Type="http://schemas.openxmlformats.org/officeDocument/2006/relationships/hyperlink" Target="https://academic.oup.com/bjd/article/184/5/913/6702287" TargetMode="External"/><Relationship Id="rId9743" Type="http://schemas.openxmlformats.org/officeDocument/2006/relationships/hyperlink" Target="https://europepmc.org/abstract/MED/33656512" TargetMode="External"/><Relationship Id="rId7294" Type="http://schemas.openxmlformats.org/officeDocument/2006/relationships/hyperlink" Target="https://academic.oup.com/ced/article/45/8/1003/6597904" TargetMode="External"/><Relationship Id="rId8345" Type="http://schemas.openxmlformats.org/officeDocument/2006/relationships/hyperlink" Target="https://academic.oup.com/ced/article-abstract/26/5/369/6628169?redirectedFrom=fulltext" TargetMode="External"/><Relationship Id="rId11673" Type="http://schemas.openxmlformats.org/officeDocument/2006/relationships/hyperlink" Target="https://europepmc.org/abstract/MED/37905199" TargetMode="External"/><Relationship Id="rId1732" Type="http://schemas.openxmlformats.org/officeDocument/2006/relationships/hyperlink" Target="https://pubmed.ncbi.nlm.nih.gov/30921486" TargetMode="External"/><Relationship Id="rId10275" Type="http://schemas.openxmlformats.org/officeDocument/2006/relationships/hyperlink" Target="https://onlinelibrary.wiley.com/doi/10.1111/cod.14059" TargetMode="External"/><Relationship Id="rId11326" Type="http://schemas.openxmlformats.org/officeDocument/2006/relationships/hyperlink" Target="https://academic.oup.com/bjd/article-abstract/132/4/543/6681014?redirectedFrom=fulltext" TargetMode="External"/><Relationship Id="rId4955" Type="http://schemas.openxmlformats.org/officeDocument/2006/relationships/hyperlink" Target="https://pubmed.ncbi.nlm.nih.gov/17625010" TargetMode="External"/><Relationship Id="rId3557" Type="http://schemas.openxmlformats.org/officeDocument/2006/relationships/hyperlink" Target="https://pubmed.ncbi.nlm.nih.gov/10233638" TargetMode="External"/><Relationship Id="rId4608" Type="http://schemas.openxmlformats.org/officeDocument/2006/relationships/hyperlink" Target="https://pubmed.ncbi.nlm.nih.gov/4027184" TargetMode="External"/><Relationship Id="rId478" Type="http://schemas.openxmlformats.org/officeDocument/2006/relationships/hyperlink" Target="https://pubmed.ncbi.nlm.nih.gov/8721479" TargetMode="External"/><Relationship Id="rId2159" Type="http://schemas.openxmlformats.org/officeDocument/2006/relationships/hyperlink" Target="https://pubmed.ncbi.nlm.nih.gov/27519652" TargetMode="External"/><Relationship Id="rId6030" Type="http://schemas.openxmlformats.org/officeDocument/2006/relationships/hyperlink" Target="https://pubmed.ncbi.nlm.nih.gov/11380542" TargetMode="External"/><Relationship Id="rId2640" Type="http://schemas.openxmlformats.org/officeDocument/2006/relationships/hyperlink" Target="https://pubmed.ncbi.nlm.nih.gov/29229434" TargetMode="External"/><Relationship Id="rId9253" Type="http://schemas.openxmlformats.org/officeDocument/2006/relationships/hyperlink" Target="https://onlinelibrary.wiley.com/resolve/openurl?genre=article&amp;sid=nlm:pubmed&amp;issn=0307-6938&amp;date=2001&amp;volume=26&amp;issue=1&amp;spage=93" TargetMode="External"/><Relationship Id="rId11183" Type="http://schemas.openxmlformats.org/officeDocument/2006/relationships/hyperlink" Target="https://www.clinicalkey.com/content/playBy/pii?v=S0895-4356(07)00291-0" TargetMode="External"/><Relationship Id="rId12234" Type="http://schemas.openxmlformats.org/officeDocument/2006/relationships/hyperlink" Target="https://onlinelibrary.wiley.com/resolve/openurl?genre=article&amp;sid=nlm:pubmed&amp;issn=0260-437X&amp;date=1999&amp;volume=19&amp;issue=5&amp;spage=299" TargetMode="External"/><Relationship Id="rId612" Type="http://schemas.openxmlformats.org/officeDocument/2006/relationships/hyperlink" Target="https://pubmed.ncbi.nlm.nih.gov/28507230" TargetMode="External"/><Relationship Id="rId1242" Type="http://schemas.openxmlformats.org/officeDocument/2006/relationships/hyperlink" Target="https://pubmed.ncbi.nlm.nih.gov/20359251" TargetMode="External"/><Relationship Id="rId4465" Type="http://schemas.openxmlformats.org/officeDocument/2006/relationships/hyperlink" Target="https://pubmed.ncbi.nlm.nih.gov/18565180" TargetMode="External"/><Relationship Id="rId5863" Type="http://schemas.openxmlformats.org/officeDocument/2006/relationships/hyperlink" Target="https://pubmed.ncbi.nlm.nih.gov/22271251" TargetMode="External"/><Relationship Id="rId6914" Type="http://schemas.openxmlformats.org/officeDocument/2006/relationships/hyperlink" Target="https://academic.oup.com/bjd/article-abstract/120/1/1/6684753?redirectedFrom=fulltext" TargetMode="External"/><Relationship Id="rId3067" Type="http://schemas.openxmlformats.org/officeDocument/2006/relationships/hyperlink" Target="https://pubmed.ncbi.nlm.nih.gov/29602167" TargetMode="External"/><Relationship Id="rId4118" Type="http://schemas.openxmlformats.org/officeDocument/2006/relationships/hyperlink" Target="https://pubmed.ncbi.nlm.nih.gov/1828413" TargetMode="External"/><Relationship Id="rId5516" Type="http://schemas.openxmlformats.org/officeDocument/2006/relationships/hyperlink" Target="https://pubmed.ncbi.nlm.nih.gov/29158326" TargetMode="External"/><Relationship Id="rId7688" Type="http://schemas.openxmlformats.org/officeDocument/2006/relationships/hyperlink" Target="https://academic.oup.com/bjd/article/183/3/443/6748143" TargetMode="External"/><Relationship Id="rId8739" Type="http://schemas.openxmlformats.org/officeDocument/2006/relationships/hyperlink" Target="https://journals.lww.com/co-allergy/abstract/2010/08000/patch_testing_in_drug_allergy.5.aspx" TargetMode="External"/><Relationship Id="rId10669" Type="http://schemas.openxmlformats.org/officeDocument/2006/relationships/hyperlink" Target="https://linkinghub.elsevier.com/retrieve/pii/S1089-8603(06)00057-7" TargetMode="External"/><Relationship Id="rId12091" Type="http://schemas.openxmlformats.org/officeDocument/2006/relationships/hyperlink" Target="https://www.tandfonline.com/doi/full/10.1080/15569520902940335" TargetMode="External"/><Relationship Id="rId2150" Type="http://schemas.openxmlformats.org/officeDocument/2006/relationships/hyperlink" Target="https://pubmed.ncbi.nlm.nih.gov/28007533" TargetMode="External"/><Relationship Id="rId3201" Type="http://schemas.openxmlformats.org/officeDocument/2006/relationships/hyperlink" Target="https://pubmed.ncbi.nlm.nih.gov/11423838" TargetMode="External"/><Relationship Id="rId6771" Type="http://schemas.openxmlformats.org/officeDocument/2006/relationships/hyperlink" Target="https://jamanetwork.com/journals/jamadermatology/fullarticle/vol/139/pg/752" TargetMode="External"/><Relationship Id="rId7822" Type="http://schemas.openxmlformats.org/officeDocument/2006/relationships/hyperlink" Target="https://academic.oup.com/bjd/article/169/6/1326/6615045" TargetMode="External"/><Relationship Id="rId122" Type="http://schemas.openxmlformats.org/officeDocument/2006/relationships/hyperlink" Target="https://pubmed.ncbi.nlm.nih.gov/27373236" TargetMode="External"/><Relationship Id="rId5373" Type="http://schemas.openxmlformats.org/officeDocument/2006/relationships/hyperlink" Target="https://pubmed.ncbi.nlm.nih.gov/9849567" TargetMode="External"/><Relationship Id="rId6424" Type="http://schemas.openxmlformats.org/officeDocument/2006/relationships/hyperlink" Target="https://academic.oup.com/bjd/article/187/3/426/6966560" TargetMode="External"/><Relationship Id="rId10803" Type="http://schemas.openxmlformats.org/officeDocument/2006/relationships/hyperlink" Target="https://academic.oup.com/bjd/article-abstract/134/6/1151/6681583?redirectedFrom=fulltext" TargetMode="External"/><Relationship Id="rId5026" Type="http://schemas.openxmlformats.org/officeDocument/2006/relationships/hyperlink" Target="https://pubmed.ncbi.nlm.nih.gov/11553144" TargetMode="External"/><Relationship Id="rId8596" Type="http://schemas.openxmlformats.org/officeDocument/2006/relationships/hyperlink" Target="https://www.nature.com/articles/ng.276" TargetMode="External"/><Relationship Id="rId9994" Type="http://schemas.openxmlformats.org/officeDocument/2006/relationships/hyperlink" Target="https://linkinghub.elsevier.com/retrieve/pii/S0022-202X(15)35532-9" TargetMode="External"/><Relationship Id="rId1983" Type="http://schemas.openxmlformats.org/officeDocument/2006/relationships/hyperlink" Target="https://pubmed.ncbi.nlm.nih.gov/17556479" TargetMode="External"/><Relationship Id="rId7198" Type="http://schemas.openxmlformats.org/officeDocument/2006/relationships/hyperlink" Target="https://academic.oup.com/bjd/article-abstract/169/5/983/6615297?redirectedFrom=fulltext" TargetMode="External"/><Relationship Id="rId8249" Type="http://schemas.openxmlformats.org/officeDocument/2006/relationships/hyperlink" Target="https://linkinghub.elsevier.com/retrieve/pii/S0022-202X(20)32185-0" TargetMode="External"/><Relationship Id="rId9647" Type="http://schemas.openxmlformats.org/officeDocument/2006/relationships/hyperlink" Target="https://www.clinicalkey.com/content/playBy/pii?v=S0190-9622(22)02345-3" TargetMode="External"/><Relationship Id="rId11577" Type="http://schemas.openxmlformats.org/officeDocument/2006/relationships/hyperlink" Target="https://jamanetwork.com/journals/jamadermatology/fullarticle/vol/134/pg/625" TargetMode="External"/><Relationship Id="rId1636" Type="http://schemas.openxmlformats.org/officeDocument/2006/relationships/hyperlink" Target="https://pubmed.ncbi.nlm.nih.gov/11115167" TargetMode="External"/><Relationship Id="rId10179" Type="http://schemas.openxmlformats.org/officeDocument/2006/relationships/hyperlink" Target="https://linkinghub.elsevier.com/retrieve/pii/S0022-202X(15)42980-X" TargetMode="External"/><Relationship Id="rId4859" Type="http://schemas.openxmlformats.org/officeDocument/2006/relationships/hyperlink" Target="https://pubmed.ncbi.nlm.nih.gov/23996958" TargetMode="External"/><Relationship Id="rId8730" Type="http://schemas.openxmlformats.org/officeDocument/2006/relationships/hyperlink" Target="https://academic.oup.com/ced/article-abstract/39/3/307/6621233?redirectedFrom=fulltext" TargetMode="External"/><Relationship Id="rId10660" Type="http://schemas.openxmlformats.org/officeDocument/2006/relationships/hyperlink" Target="https://europepmc.org/abstract/MED/35664986" TargetMode="External"/><Relationship Id="rId6281" Type="http://schemas.openxmlformats.org/officeDocument/2006/relationships/hyperlink" Target="https://pubmed.ncbi.nlm.nih.gov/1981432" TargetMode="External"/><Relationship Id="rId7332" Type="http://schemas.openxmlformats.org/officeDocument/2006/relationships/hyperlink" Target="https://onlinelibrary.wiley.com/doi/10.1111/pde.12725" TargetMode="External"/><Relationship Id="rId10313" Type="http://schemas.openxmlformats.org/officeDocument/2006/relationships/hyperlink" Target="https://www.liebertpub.com/doi/10.2310/6620.2004.03033?url_ver=Z39.88-2003&amp;rfr_id=ori:rid:crossref.org&amp;rfr_dat=cr_pub%20%200pubmed" TargetMode="External"/><Relationship Id="rId11711" Type="http://schemas.openxmlformats.org/officeDocument/2006/relationships/hyperlink" Target="https://academic.oup.com/occmed/article/68/5/340/4993549" TargetMode="External"/><Relationship Id="rId863" Type="http://schemas.openxmlformats.org/officeDocument/2006/relationships/hyperlink" Target="https://pubmed.ncbi.nlm.nih.gov/19076889" TargetMode="External"/><Relationship Id="rId1493" Type="http://schemas.openxmlformats.org/officeDocument/2006/relationships/hyperlink" Target="https://pubmed.ncbi.nlm.nih.gov/21569120" TargetMode="External"/><Relationship Id="rId2544" Type="http://schemas.openxmlformats.org/officeDocument/2006/relationships/hyperlink" Target="https://pubmed.ncbi.nlm.nih.gov/34806203" TargetMode="External"/><Relationship Id="rId2891" Type="http://schemas.openxmlformats.org/officeDocument/2006/relationships/hyperlink" Target="https://pubmed.ncbi.nlm.nih.gov/15068453" TargetMode="External"/><Relationship Id="rId3942" Type="http://schemas.openxmlformats.org/officeDocument/2006/relationships/hyperlink" Target="https://pubmed.ncbi.nlm.nih.gov/15059104" TargetMode="External"/><Relationship Id="rId9157" Type="http://schemas.openxmlformats.org/officeDocument/2006/relationships/hyperlink" Target="https://medicaljournalssweden.se/actadv/article/view/9297" TargetMode="External"/><Relationship Id="rId11087" Type="http://schemas.openxmlformats.org/officeDocument/2006/relationships/hyperlink" Target="https://onlinelibrary.wiley.com/doi/10.1002/sim.5935" TargetMode="External"/><Relationship Id="rId12485" Type="http://schemas.openxmlformats.org/officeDocument/2006/relationships/hyperlink" Target="https://onlinelibrary.wiley.com/doi/10.1111/dme.14661" TargetMode="External"/><Relationship Id="rId516" Type="http://schemas.openxmlformats.org/officeDocument/2006/relationships/hyperlink" Target="https://pubmed.ncbi.nlm.nih.gov/1875061" TargetMode="External"/><Relationship Id="rId1146" Type="http://schemas.openxmlformats.org/officeDocument/2006/relationships/hyperlink" Target="https://pubmed.ncbi.nlm.nih.gov/29806111" TargetMode="External"/><Relationship Id="rId12138" Type="http://schemas.openxmlformats.org/officeDocument/2006/relationships/hyperlink" Target="https://onlinelibrary.wiley.com/doi/10.1111/j.1600-0536.2006.00898.x" TargetMode="External"/><Relationship Id="rId5767" Type="http://schemas.openxmlformats.org/officeDocument/2006/relationships/hyperlink" Target="https://pubmed.ncbi.nlm.nih.gov/37163452" TargetMode="External"/><Relationship Id="rId6818" Type="http://schemas.openxmlformats.org/officeDocument/2006/relationships/hyperlink" Target="https://academic.oup.com/bjd/article-abstract/143/4/894/6688179?redirectedFrom=fulltext" TargetMode="External"/><Relationship Id="rId4369" Type="http://schemas.openxmlformats.org/officeDocument/2006/relationships/hyperlink" Target="https://pubmed.ncbi.nlm.nih.gov/4400873" TargetMode="External"/><Relationship Id="rId8240" Type="http://schemas.openxmlformats.org/officeDocument/2006/relationships/hyperlink" Target="https://linkinghub.elsevier.com/retrieve/pii/S0022-202X(22)01670-0" TargetMode="External"/><Relationship Id="rId10170" Type="http://schemas.openxmlformats.org/officeDocument/2006/relationships/hyperlink" Target="https://academic.oup.com/bjd/article-abstract/139/4/730/6683712?redirectedFrom=fulltext" TargetMode="External"/><Relationship Id="rId11221" Type="http://schemas.openxmlformats.org/officeDocument/2006/relationships/hyperlink" Target="https://obgyn.onlinelibrary.wiley.com/doi/10.1111/j.1471-0528.2005.00631.x" TargetMode="External"/><Relationship Id="rId4850" Type="http://schemas.openxmlformats.org/officeDocument/2006/relationships/hyperlink" Target="https://pubmed.ncbi.nlm.nih.gov/23918853" TargetMode="External"/><Relationship Id="rId5901" Type="http://schemas.openxmlformats.org/officeDocument/2006/relationships/hyperlink" Target="https://pubmed.ncbi.nlm.nih.gov/19678732" TargetMode="External"/><Relationship Id="rId3452" Type="http://schemas.openxmlformats.org/officeDocument/2006/relationships/hyperlink" Target="https://pubmed.ncbi.nlm.nih.gov/30578879" TargetMode="External"/><Relationship Id="rId4503" Type="http://schemas.openxmlformats.org/officeDocument/2006/relationships/hyperlink" Target="https://pubmed.ncbi.nlm.nih.gov/11841376" TargetMode="External"/><Relationship Id="rId373" Type="http://schemas.openxmlformats.org/officeDocument/2006/relationships/hyperlink" Target="https://pubmed.ncbi.nlm.nih.gov/14764810" TargetMode="External"/><Relationship Id="rId2054" Type="http://schemas.openxmlformats.org/officeDocument/2006/relationships/hyperlink" Target="https://pubmed.ncbi.nlm.nih.gov/36195170" TargetMode="External"/><Relationship Id="rId3105" Type="http://schemas.openxmlformats.org/officeDocument/2006/relationships/hyperlink" Target="https://pubmed.ncbi.nlm.nih.gov/26172484" TargetMode="External"/><Relationship Id="rId6675" Type="http://schemas.openxmlformats.org/officeDocument/2006/relationships/hyperlink" Target="https://linkinghub.elsevier.com/retrieve/pii/S0022-202X(15)34153-1" TargetMode="External"/><Relationship Id="rId5277" Type="http://schemas.openxmlformats.org/officeDocument/2006/relationships/hyperlink" Target="https://pubmed.ncbi.nlm.nih.gov/28536731" TargetMode="External"/><Relationship Id="rId6328" Type="http://schemas.openxmlformats.org/officeDocument/2006/relationships/hyperlink" Target="https://pubmed.ncbi.nlm.nih.gov/30868673" TargetMode="External"/><Relationship Id="rId7726" Type="http://schemas.openxmlformats.org/officeDocument/2006/relationships/hyperlink" Target="https://europepmc.org/abstract/MED/28790179" TargetMode="External"/><Relationship Id="rId10707" Type="http://schemas.openxmlformats.org/officeDocument/2006/relationships/hyperlink" Target="https://academic.oup.com/bjd/article-abstract/170/5/1200/6614899?redirectedFrom=fulltext" TargetMode="External"/><Relationship Id="rId9898" Type="http://schemas.openxmlformats.org/officeDocument/2006/relationships/hyperlink" Target="https://academic.oup.com/bjd/article/188/2/288/6795529" TargetMode="External"/><Relationship Id="rId1887" Type="http://schemas.openxmlformats.org/officeDocument/2006/relationships/hyperlink" Target="https://pubmed.ncbi.nlm.nih.gov/36174714" TargetMode="External"/><Relationship Id="rId2938" Type="http://schemas.openxmlformats.org/officeDocument/2006/relationships/hyperlink" Target="https://pubmed.ncbi.nlm.nih.gov/10504458" TargetMode="External"/><Relationship Id="rId4360" Type="http://schemas.openxmlformats.org/officeDocument/2006/relationships/hyperlink" Target="https://pubmed.ncbi.nlm.nih.gov/15491429" TargetMode="External"/><Relationship Id="rId5411" Type="http://schemas.openxmlformats.org/officeDocument/2006/relationships/hyperlink" Target="https://pubmed.ncbi.nlm.nih.gov/8870822" TargetMode="External"/><Relationship Id="rId8981" Type="http://schemas.openxmlformats.org/officeDocument/2006/relationships/hyperlink" Target="https://www.clinicalkey.com/content/playBy/pii?v=S0923-1811(17)30129-9" TargetMode="External"/><Relationship Id="rId4013" Type="http://schemas.openxmlformats.org/officeDocument/2006/relationships/hyperlink" Target="https://pubmed.ncbi.nlm.nih.gov/16487278" TargetMode="External"/><Relationship Id="rId7583" Type="http://schemas.openxmlformats.org/officeDocument/2006/relationships/hyperlink" Target="https://academic.oup.com/bjd/article-abstract/166/3/474/6613697?redirectedFrom=fulltext" TargetMode="External"/><Relationship Id="rId8634" Type="http://schemas.openxmlformats.org/officeDocument/2006/relationships/hyperlink" Target="https://academic.oup.com/bjd/article-abstract/148/1/1/6634638?redirectedFrom=fulltext" TargetMode="External"/><Relationship Id="rId11962" Type="http://schemas.openxmlformats.org/officeDocument/2006/relationships/hyperlink" Target="https://academic.oup.com/bjd/article-abstract/183/4/638/6761593?redirectedFrom=fulltext" TargetMode="External"/><Relationship Id="rId6185" Type="http://schemas.openxmlformats.org/officeDocument/2006/relationships/hyperlink" Target="https://pubmed.ncbi.nlm.nih.gov/3219831" TargetMode="External"/><Relationship Id="rId7236" Type="http://schemas.openxmlformats.org/officeDocument/2006/relationships/hyperlink" Target="https://academic.oup.com/bjd/article/189/Supplement_1/i11/7333863" TargetMode="External"/><Relationship Id="rId10564" Type="http://schemas.openxmlformats.org/officeDocument/2006/relationships/hyperlink" Target="https://academic.oup.com/bjd/article-abstract/129/3/297/6681172?redirectedFrom=fulltext" TargetMode="External"/><Relationship Id="rId11615" Type="http://schemas.openxmlformats.org/officeDocument/2006/relationships/hyperlink" Target="https://onlinelibrary.wiley.com/resolve/openurl?genre=article&amp;sid=nlm:pubmed&amp;issn=0307-6938&amp;date=1996&amp;volume=21&amp;issue=1&amp;spage=56" TargetMode="External"/><Relationship Id="rId10217" Type="http://schemas.openxmlformats.org/officeDocument/2006/relationships/hyperlink" Target="https://www.bmj.com/lookup/pmidlookup?view=long&amp;pmid=32518080" TargetMode="External"/><Relationship Id="rId1397" Type="http://schemas.openxmlformats.org/officeDocument/2006/relationships/hyperlink" Target="https://pubmed.ncbi.nlm.nih.gov/27858989" TargetMode="External"/><Relationship Id="rId2795" Type="http://schemas.openxmlformats.org/officeDocument/2006/relationships/hyperlink" Target="https://pubmed.ncbi.nlm.nih.gov/20624679" TargetMode="External"/><Relationship Id="rId3846" Type="http://schemas.openxmlformats.org/officeDocument/2006/relationships/hyperlink" Target="https://pubmed.ncbi.nlm.nih.gov/10233669" TargetMode="External"/><Relationship Id="rId12389" Type="http://schemas.openxmlformats.org/officeDocument/2006/relationships/hyperlink" Target="https://academic.oup.com/bjd/article-abstract/167/s3/21/6614247?redirectedFrom=fulltext" TargetMode="External"/><Relationship Id="rId767" Type="http://schemas.openxmlformats.org/officeDocument/2006/relationships/hyperlink" Target="https://pubmed.ncbi.nlm.nih.gov/32223003" TargetMode="External"/><Relationship Id="rId2448" Type="http://schemas.openxmlformats.org/officeDocument/2006/relationships/hyperlink" Target="https://pubmed.ncbi.nlm.nih.gov/20136882" TargetMode="External"/><Relationship Id="rId8491" Type="http://schemas.openxmlformats.org/officeDocument/2006/relationships/hyperlink" Target="https://linkinghub.elsevier.com/retrieve/pii/S0960-0760(16)30345-4" TargetMode="External"/><Relationship Id="rId9542" Type="http://schemas.openxmlformats.org/officeDocument/2006/relationships/hyperlink" Target="https://academic.oup.com/bjd/article-abstract/141/1/172/6687007?redirectedFrom=fulltext" TargetMode="External"/><Relationship Id="rId11472" Type="http://schemas.openxmlformats.org/officeDocument/2006/relationships/hyperlink" Target="https://onlinelibrary.wiley.com/resolve/openurl?genre=article&amp;sid=nlm:pubmed&amp;issn=0105-1873&amp;date=1996&amp;volume=35&amp;issue=2&amp;spage=109" TargetMode="External"/><Relationship Id="rId12523" Type="http://schemas.openxmlformats.org/officeDocument/2006/relationships/hyperlink" Target="https://www.journalslibrary.nihr.ac.uk/hta/hta18510/" TargetMode="External"/><Relationship Id="rId901" Type="http://schemas.openxmlformats.org/officeDocument/2006/relationships/hyperlink" Target="https://pubmed.ncbi.nlm.nih.gov/34687091" TargetMode="External"/><Relationship Id="rId1531" Type="http://schemas.openxmlformats.org/officeDocument/2006/relationships/hyperlink" Target="https://pubmed.ncbi.nlm.nih.gov/18155278" TargetMode="External"/><Relationship Id="rId7093" Type="http://schemas.openxmlformats.org/officeDocument/2006/relationships/hyperlink" Target="https://academic.oup.com/bjd/article/186/5/761/6705843" TargetMode="External"/><Relationship Id="rId8144" Type="http://schemas.openxmlformats.org/officeDocument/2006/relationships/hyperlink" Target="https://academic.oup.com/bjd/article-abstract/166/2/380/6613735?redirectedFrom=fulltext" TargetMode="External"/><Relationship Id="rId10074" Type="http://schemas.openxmlformats.org/officeDocument/2006/relationships/hyperlink" Target="https://academic.oup.com/bjd/article-abstract/171/5/1206/6616218?redirectedFrom=fulltext" TargetMode="External"/><Relationship Id="rId11125" Type="http://schemas.openxmlformats.org/officeDocument/2006/relationships/hyperlink" Target="https://onlinelibrary.wiley.com/doi/10.1002/pds.2270" TargetMode="External"/><Relationship Id="rId4754" Type="http://schemas.openxmlformats.org/officeDocument/2006/relationships/hyperlink" Target="https://pubmed.ncbi.nlm.nih.gov/37926806" TargetMode="External"/><Relationship Id="rId3356" Type="http://schemas.openxmlformats.org/officeDocument/2006/relationships/hyperlink" Target="https://pubmed.ncbi.nlm.nih.gov/27467207" TargetMode="External"/><Relationship Id="rId4407" Type="http://schemas.openxmlformats.org/officeDocument/2006/relationships/hyperlink" Target="https://pubmed.ncbi.nlm.nih.gov/12175813" TargetMode="External"/><Relationship Id="rId5805" Type="http://schemas.openxmlformats.org/officeDocument/2006/relationships/hyperlink" Target="https://pubmed.ncbi.nlm.nih.gov/35378053" TargetMode="External"/><Relationship Id="rId277" Type="http://schemas.openxmlformats.org/officeDocument/2006/relationships/hyperlink" Target="https://pubmed.ncbi.nlm.nih.gov/19623778" TargetMode="External"/><Relationship Id="rId3009" Type="http://schemas.openxmlformats.org/officeDocument/2006/relationships/hyperlink" Target="https://pubmed.ncbi.nlm.nih.gov/37989126" TargetMode="External"/><Relationship Id="rId7977" Type="http://schemas.openxmlformats.org/officeDocument/2006/relationships/hyperlink" Target="https://academic.oup.com/bjd/article-abstract/145/5/730/6687927?redirectedFrom=fulltext" TargetMode="External"/><Relationship Id="rId10958" Type="http://schemas.openxmlformats.org/officeDocument/2006/relationships/hyperlink" Target="https://academic.oup.com/bjd/article-abstract/152/4/755/6635896?redirectedFrom=fulltext" TargetMode="External"/><Relationship Id="rId6579" Type="http://schemas.openxmlformats.org/officeDocument/2006/relationships/hyperlink" Target="https://europepmc.org/abstract/MED/24812289" TargetMode="External"/><Relationship Id="rId9052" Type="http://schemas.openxmlformats.org/officeDocument/2006/relationships/hyperlink" Target="https://academic.oup.com/bjd/article-abstract/171/5/1211/6615878?redirectedFrom=fulltext" TargetMode="External"/><Relationship Id="rId12380" Type="http://schemas.openxmlformats.org/officeDocument/2006/relationships/hyperlink" Target="https://academic.oup.com/omcr/article/2016/8/omw027/1752423" TargetMode="External"/><Relationship Id="rId12033" Type="http://schemas.openxmlformats.org/officeDocument/2006/relationships/hyperlink" Target="https://analyticalsciencejournals.onlinelibrary.wiley.com/doi/10.1002/jat.3041" TargetMode="External"/><Relationship Id="rId411" Type="http://schemas.openxmlformats.org/officeDocument/2006/relationships/hyperlink" Target="https://pubmed.ncbi.nlm.nih.gov/11696066" TargetMode="External"/><Relationship Id="rId1041" Type="http://schemas.openxmlformats.org/officeDocument/2006/relationships/hyperlink" Target="https://pubmed.ncbi.nlm.nih.gov/37451726" TargetMode="External"/><Relationship Id="rId5662" Type="http://schemas.openxmlformats.org/officeDocument/2006/relationships/hyperlink" Target="https://pubmed.ncbi.nlm.nih.gov/11952679" TargetMode="External"/><Relationship Id="rId6713" Type="http://schemas.openxmlformats.org/officeDocument/2006/relationships/hyperlink" Target="https://www.tandfonline.com/doi/full/10.1080/13548500601073928" TargetMode="External"/><Relationship Id="rId4264" Type="http://schemas.openxmlformats.org/officeDocument/2006/relationships/hyperlink" Target="https://pubmed.ncbi.nlm.nih.gov/10158266" TargetMode="External"/><Relationship Id="rId5315" Type="http://schemas.openxmlformats.org/officeDocument/2006/relationships/hyperlink" Target="https://pubmed.ncbi.nlm.nih.gov/23227339" TargetMode="External"/><Relationship Id="rId8885" Type="http://schemas.openxmlformats.org/officeDocument/2006/relationships/hyperlink" Target="https://europepmc.org/abstract/MED/35077450" TargetMode="External"/><Relationship Id="rId7487" Type="http://schemas.openxmlformats.org/officeDocument/2006/relationships/hyperlink" Target="https://onlinelibrary.wiley.com/doi/10.1111/jdv.15653" TargetMode="External"/><Relationship Id="rId8538" Type="http://schemas.openxmlformats.org/officeDocument/2006/relationships/hyperlink" Target="https://onlinelibrary.wiley.com/doi/10.1002/humu.22483" TargetMode="External"/><Relationship Id="rId9936" Type="http://schemas.openxmlformats.org/officeDocument/2006/relationships/hyperlink" Target="https://academic.oup.com/bjd/article/181/6/1156/6752080" TargetMode="External"/><Relationship Id="rId11866" Type="http://schemas.openxmlformats.org/officeDocument/2006/relationships/hyperlink" Target="https://academic.oup.com/bjd/article-abstract/141/5/947/6687061?redirectedFrom=fulltext" TargetMode="External"/><Relationship Id="rId1925" Type="http://schemas.openxmlformats.org/officeDocument/2006/relationships/hyperlink" Target="https://pubmed.ncbi.nlm.nih.gov/30155885" TargetMode="External"/><Relationship Id="rId6089" Type="http://schemas.openxmlformats.org/officeDocument/2006/relationships/hyperlink" Target="https://pubmed.ncbi.nlm.nih.gov/9561969" TargetMode="External"/><Relationship Id="rId10468" Type="http://schemas.openxmlformats.org/officeDocument/2006/relationships/hyperlink" Target="https://academic.oup.com/bjd/article-abstract/179/3/599/6732381?redirectedFrom=fulltext" TargetMode="External"/><Relationship Id="rId11519" Type="http://schemas.openxmlformats.org/officeDocument/2006/relationships/hyperlink" Target="https://academic.oup.com/bjd/article-abstract/169/1/231/6615269?redirectedFrom=fulltext" TargetMode="External"/><Relationship Id="rId2699" Type="http://schemas.openxmlformats.org/officeDocument/2006/relationships/hyperlink" Target="https://pubmed.ncbi.nlm.nih.gov/26089074" TargetMode="External"/><Relationship Id="rId3000" Type="http://schemas.openxmlformats.org/officeDocument/2006/relationships/hyperlink" Target="https://pubmed.ncbi.nlm.nih.gov/1721080" TargetMode="External"/><Relationship Id="rId6570" Type="http://schemas.openxmlformats.org/officeDocument/2006/relationships/hyperlink" Target="https://pubs.rsc.org/en/content/articlelanding/2015/MB/C4MB00739E" TargetMode="External"/><Relationship Id="rId7621" Type="http://schemas.openxmlformats.org/officeDocument/2006/relationships/hyperlink" Target="https://onlinelibrary.wiley.com/doi/10.1111/j.1525-1470.2006.00284.x" TargetMode="External"/><Relationship Id="rId10602" Type="http://schemas.openxmlformats.org/officeDocument/2006/relationships/hyperlink" Target="https://academic.oup.com/bjd/article-abstract/141/6/1136/6687056?redirectedFrom=fulltext" TargetMode="External"/><Relationship Id="rId5172" Type="http://schemas.openxmlformats.org/officeDocument/2006/relationships/hyperlink" Target="https://pubmed.ncbi.nlm.nih.gov/7318249" TargetMode="External"/><Relationship Id="rId6223" Type="http://schemas.openxmlformats.org/officeDocument/2006/relationships/hyperlink" Target="https://pubmed.ncbi.nlm.nih.gov/19874362" TargetMode="External"/><Relationship Id="rId9793" Type="http://schemas.openxmlformats.org/officeDocument/2006/relationships/hyperlink" Target="https://academic.oup.com/bjd/article-abstract/176/5/1297/6661132?redirectedFrom=fulltext" TargetMode="External"/><Relationship Id="rId1782" Type="http://schemas.openxmlformats.org/officeDocument/2006/relationships/hyperlink" Target="https://pubmed.ncbi.nlm.nih.gov/23488569" TargetMode="External"/><Relationship Id="rId2833" Type="http://schemas.openxmlformats.org/officeDocument/2006/relationships/hyperlink" Target="https://pubmed.ncbi.nlm.nih.gov/18374450" TargetMode="External"/><Relationship Id="rId8395" Type="http://schemas.openxmlformats.org/officeDocument/2006/relationships/hyperlink" Target="https://www.clinicalkey.com/content/playBy/pii?v=S0091-6749(22)01327-6" TargetMode="External"/><Relationship Id="rId9446" Type="http://schemas.openxmlformats.org/officeDocument/2006/relationships/hyperlink" Target="https://academic.oup.com/bjd/article-abstract/171/2/397/6615590?redirectedFrom=fulltext" TargetMode="External"/><Relationship Id="rId11376" Type="http://schemas.openxmlformats.org/officeDocument/2006/relationships/hyperlink" Target="https://onlinelibrary.wiley.com/resolve/openurl?genre=article&amp;sid=nlm:pubmed&amp;issn=0105-1873&amp;date=1985&amp;volume=13&amp;issue=5&amp;spage=344" TargetMode="External"/><Relationship Id="rId805" Type="http://schemas.openxmlformats.org/officeDocument/2006/relationships/hyperlink" Target="https://pubmed.ncbi.nlm.nih.gov/28555722" TargetMode="External"/><Relationship Id="rId1435" Type="http://schemas.openxmlformats.org/officeDocument/2006/relationships/hyperlink" Target="https://pubmed.ncbi.nlm.nih.gov/24807687" TargetMode="External"/><Relationship Id="rId8048" Type="http://schemas.openxmlformats.org/officeDocument/2006/relationships/hyperlink" Target="https://jamanetwork.com/journals/jamadermatology/fullarticle/vol/128/pg/1406" TargetMode="External"/><Relationship Id="rId11029" Type="http://schemas.openxmlformats.org/officeDocument/2006/relationships/hyperlink" Target="https://academic.oup.com/bjd/article/184/1/180/6599809" TargetMode="External"/><Relationship Id="rId12427" Type="http://schemas.openxmlformats.org/officeDocument/2006/relationships/hyperlink" Target="https://academic.oup.com/bjd/article-abstract/142/3/399/6689822?redirectedFrom=fulltext" TargetMode="External"/><Relationship Id="rId4658" Type="http://schemas.openxmlformats.org/officeDocument/2006/relationships/hyperlink" Target="https://pubmed.ncbi.nlm.nih.gov/27747909" TargetMode="External"/><Relationship Id="rId5709" Type="http://schemas.openxmlformats.org/officeDocument/2006/relationships/hyperlink" Target="https://pubmed.ncbi.nlm.nih.gov/33156901" TargetMode="External"/><Relationship Id="rId6080" Type="http://schemas.openxmlformats.org/officeDocument/2006/relationships/hyperlink" Target="https://pubmed.ncbi.nlm.nih.gov/9609395" TargetMode="External"/><Relationship Id="rId7131" Type="http://schemas.openxmlformats.org/officeDocument/2006/relationships/hyperlink" Target="https://academic.oup.com/bjd/article-abstract/183/1/188/6698651?redirectedFrom=fulltext" TargetMode="External"/><Relationship Id="rId11510" Type="http://schemas.openxmlformats.org/officeDocument/2006/relationships/hyperlink" Target="https://karger.com/cde/article/6/2/164/55601/Sequential-Treatment-of-Multiple-Actinic-Keratoses" TargetMode="External"/><Relationship Id="rId10112" Type="http://schemas.openxmlformats.org/officeDocument/2006/relationships/hyperlink" Target="https://www.clinicalkey.com/content/playBy/pii?v=S0733-8635(09)00088-6" TargetMode="External"/><Relationship Id="rId2690" Type="http://schemas.openxmlformats.org/officeDocument/2006/relationships/hyperlink" Target="https://pubmed.ncbi.nlm.nih.gov/27012560" TargetMode="External"/><Relationship Id="rId3741" Type="http://schemas.openxmlformats.org/officeDocument/2006/relationships/hyperlink" Target="https://pubmed.ncbi.nlm.nih.gov/28397289" TargetMode="External"/><Relationship Id="rId12284" Type="http://schemas.openxmlformats.org/officeDocument/2006/relationships/hyperlink" Target="https://linkinghub.elsevier.com/retrieve/pii/S0008-8749(96)90239-7" TargetMode="External"/><Relationship Id="rId662" Type="http://schemas.openxmlformats.org/officeDocument/2006/relationships/hyperlink" Target="https://pubmed.ncbi.nlm.nih.gov/12542742" TargetMode="External"/><Relationship Id="rId1292" Type="http://schemas.openxmlformats.org/officeDocument/2006/relationships/hyperlink" Target="https://pubmed.ncbi.nlm.nih.gov/35254683" TargetMode="External"/><Relationship Id="rId2343" Type="http://schemas.openxmlformats.org/officeDocument/2006/relationships/hyperlink" Target="https://pubmed.ncbi.nlm.nih.gov/36018221" TargetMode="External"/><Relationship Id="rId6964" Type="http://schemas.openxmlformats.org/officeDocument/2006/relationships/hyperlink" Target="https://www.clinicalkey.com/content/playBy/pii?v=S0190-9622(20)31019-7" TargetMode="External"/><Relationship Id="rId315" Type="http://schemas.openxmlformats.org/officeDocument/2006/relationships/hyperlink" Target="https://pubmed.ncbi.nlm.nih.gov/17658398" TargetMode="External"/><Relationship Id="rId5566" Type="http://schemas.openxmlformats.org/officeDocument/2006/relationships/hyperlink" Target="https://pubmed.ncbi.nlm.nih.gov/34607796" TargetMode="External"/><Relationship Id="rId6617" Type="http://schemas.openxmlformats.org/officeDocument/2006/relationships/hyperlink" Target="https://academic.oup.com/bjd/article-abstract/167/3/563/6614129?redirectedFrom=fulltext" TargetMode="External"/><Relationship Id="rId4168" Type="http://schemas.openxmlformats.org/officeDocument/2006/relationships/hyperlink" Target="https://pubmed.ncbi.nlm.nih.gov/31086023" TargetMode="External"/><Relationship Id="rId5219" Type="http://schemas.openxmlformats.org/officeDocument/2006/relationships/hyperlink" Target="https://pubmed.ncbi.nlm.nih.gov/23289882" TargetMode="External"/><Relationship Id="rId8789" Type="http://schemas.openxmlformats.org/officeDocument/2006/relationships/hyperlink" Target="https://onlinelibrary.wiley.com/doi/10.1111/j.0105-1873.2005.00662.x" TargetMode="External"/><Relationship Id="rId11020" Type="http://schemas.openxmlformats.org/officeDocument/2006/relationships/hyperlink" Target="https://europepmc.org/abstract/MED/35413058" TargetMode="External"/><Relationship Id="rId1829" Type="http://schemas.openxmlformats.org/officeDocument/2006/relationships/hyperlink" Target="https://pubmed.ncbi.nlm.nih.gov/15840109" TargetMode="External"/><Relationship Id="rId5700" Type="http://schemas.openxmlformats.org/officeDocument/2006/relationships/hyperlink" Target="https://pubmed.ncbi.nlm.nih.gov/35490370" TargetMode="External"/><Relationship Id="rId3251" Type="http://schemas.openxmlformats.org/officeDocument/2006/relationships/hyperlink" Target="https://pubmed.ncbi.nlm.nih.gov/34418105" TargetMode="External"/><Relationship Id="rId4302" Type="http://schemas.openxmlformats.org/officeDocument/2006/relationships/hyperlink" Target="https://pubmed.ncbi.nlm.nih.gov/37079879" TargetMode="External"/><Relationship Id="rId7872" Type="http://schemas.openxmlformats.org/officeDocument/2006/relationships/hyperlink" Target="https://ebm.bmj.com/lookup/pmidlookup?view=long&amp;pmid=19483034" TargetMode="External"/><Relationship Id="rId8923" Type="http://schemas.openxmlformats.org/officeDocument/2006/relationships/hyperlink" Target="https://linkinghub.elsevier.com/retrieve/pii/S0022-202X(19)33464-5" TargetMode="External"/><Relationship Id="rId172" Type="http://schemas.openxmlformats.org/officeDocument/2006/relationships/hyperlink" Target="https://pubmed.ncbi.nlm.nih.gov/26203641" TargetMode="External"/><Relationship Id="rId6474" Type="http://schemas.openxmlformats.org/officeDocument/2006/relationships/hyperlink" Target="https://link.springer.com/article/10.1007/s13555-020-00367-x" TargetMode="External"/><Relationship Id="rId7525" Type="http://schemas.openxmlformats.org/officeDocument/2006/relationships/hyperlink" Target="https://www.clinicalkey.com/content/playBy/pii?v=S0190-9622(16)31002-7" TargetMode="External"/><Relationship Id="rId10853" Type="http://schemas.openxmlformats.org/officeDocument/2006/relationships/hyperlink" Target="https://europepmc.org/abstract/MED/3109545" TargetMode="External"/><Relationship Id="rId11904" Type="http://schemas.openxmlformats.org/officeDocument/2006/relationships/hyperlink" Target="https://academic.oup.com/ageing/article/50/1/233/5958499" TargetMode="External"/><Relationship Id="rId5076" Type="http://schemas.openxmlformats.org/officeDocument/2006/relationships/hyperlink" Target="https://pubmed.ncbi.nlm.nih.gov/9330833" TargetMode="External"/><Relationship Id="rId6127" Type="http://schemas.openxmlformats.org/officeDocument/2006/relationships/hyperlink" Target="https://pubmed.ncbi.nlm.nih.gov/7493458" TargetMode="External"/><Relationship Id="rId9697" Type="http://schemas.openxmlformats.org/officeDocument/2006/relationships/hyperlink" Target="https://academic.oup.com/bjd/article-abstract/188/6/803/7080025?redirectedFrom=fulltext" TargetMode="External"/><Relationship Id="rId10506" Type="http://schemas.openxmlformats.org/officeDocument/2006/relationships/hyperlink" Target="https://onlinelibrary.wiley.com/doi/10.1111/jdv.12061" TargetMode="External"/><Relationship Id="rId1686" Type="http://schemas.openxmlformats.org/officeDocument/2006/relationships/hyperlink" Target="https://pubmed.ncbi.nlm.nih.gov/8124170" TargetMode="External"/><Relationship Id="rId8299" Type="http://schemas.openxmlformats.org/officeDocument/2006/relationships/hyperlink" Target="https://linkinghub.elsevier.com/retrieve/pii/S0022-202X(15)60152-X" TargetMode="External"/><Relationship Id="rId1339" Type="http://schemas.openxmlformats.org/officeDocument/2006/relationships/hyperlink" Target="https://pubmed.ncbi.nlm.nih.gov/31924631" TargetMode="External"/><Relationship Id="rId2737" Type="http://schemas.openxmlformats.org/officeDocument/2006/relationships/hyperlink" Target="https://pubmed.ncbi.nlm.nih.gov/24402870" TargetMode="External"/><Relationship Id="rId5210" Type="http://schemas.openxmlformats.org/officeDocument/2006/relationships/hyperlink" Target="https://pubmed.ncbi.nlm.nih.gov/28073635" TargetMode="External"/><Relationship Id="rId709" Type="http://schemas.openxmlformats.org/officeDocument/2006/relationships/hyperlink" Target="https://pubmed.ncbi.nlm.nih.gov/36387062" TargetMode="External"/><Relationship Id="rId8780" Type="http://schemas.openxmlformats.org/officeDocument/2006/relationships/hyperlink" Target="https://www.clinicalkey.com/content/playBy/pii?v=S0733-8635(11)00197-5" TargetMode="External"/><Relationship Id="rId9831" Type="http://schemas.openxmlformats.org/officeDocument/2006/relationships/hyperlink" Target="https://linkinghub.elsevier.com/retrieve/pii/S0022-202X(15)36321-1" TargetMode="External"/><Relationship Id="rId11761" Type="http://schemas.openxmlformats.org/officeDocument/2006/relationships/hyperlink" Target="https://academic.oup.com/ced/article-abstract/46/7/1299/6598627?redirectedFrom=fulltext" TargetMode="External"/><Relationship Id="rId45" Type="http://schemas.openxmlformats.org/officeDocument/2006/relationships/hyperlink" Target="https://pubmed.ncbi.nlm.nih.gov/36522440" TargetMode="External"/><Relationship Id="rId1820" Type="http://schemas.openxmlformats.org/officeDocument/2006/relationships/hyperlink" Target="https://pubmed.ncbi.nlm.nih.gov/16536822" TargetMode="External"/><Relationship Id="rId7382" Type="http://schemas.openxmlformats.org/officeDocument/2006/relationships/hyperlink" Target="https://onlinelibrary.wiley.com/resolve/openurl?genre=article&amp;sid=nlm:pubmed&amp;issn=0007-0963&amp;date=1996&amp;volume=135&amp;issue=1&amp;spage=128" TargetMode="External"/><Relationship Id="rId8433" Type="http://schemas.openxmlformats.org/officeDocument/2006/relationships/hyperlink" Target="https://jamanetwork.com/journals/jamadermatology/fullarticle/10.1001/jamadermatol.2020.5839" TargetMode="External"/><Relationship Id="rId10363" Type="http://schemas.openxmlformats.org/officeDocument/2006/relationships/hyperlink" Target="https://linkinghub.elsevier.com/retrieve/pii/S0190-9622(98)70399-8" TargetMode="External"/><Relationship Id="rId11414" Type="http://schemas.openxmlformats.org/officeDocument/2006/relationships/hyperlink" Target="https://onlinelibrary.wiley.com/doi/10.1002/cnr2.1207" TargetMode="External"/><Relationship Id="rId3992" Type="http://schemas.openxmlformats.org/officeDocument/2006/relationships/hyperlink" Target="https://pubmed.ncbi.nlm.nih.gov/26763991" TargetMode="External"/><Relationship Id="rId7035" Type="http://schemas.openxmlformats.org/officeDocument/2006/relationships/hyperlink" Target="https://linkinghub.elsevier.com/retrieve/pii/S0140-6736(05)77950-2" TargetMode="External"/><Relationship Id="rId10016" Type="http://schemas.openxmlformats.org/officeDocument/2006/relationships/hyperlink" Target="https://academic.oup.com/bjd/article-abstract/187/5/808/6966417?redirectedFrom=fulltext" TargetMode="External"/><Relationship Id="rId2594" Type="http://schemas.openxmlformats.org/officeDocument/2006/relationships/hyperlink" Target="https://pubmed.ncbi.nlm.nih.gov/32506551" TargetMode="External"/><Relationship Id="rId3645" Type="http://schemas.openxmlformats.org/officeDocument/2006/relationships/hyperlink" Target="https://pubmed.ncbi.nlm.nih.gov/27502313" TargetMode="External"/><Relationship Id="rId12188" Type="http://schemas.openxmlformats.org/officeDocument/2006/relationships/hyperlink" Target="https://onlinelibrary.wiley.com/resolve/openurl?genre=article&amp;sid=nlm:pubmed&amp;issn=0105-1873&amp;date=2002&amp;volume=47&amp;issue=4&amp;spage=219" TargetMode="External"/><Relationship Id="rId566" Type="http://schemas.openxmlformats.org/officeDocument/2006/relationships/hyperlink" Target="https://pubmed.ncbi.nlm.nih.gov/37750994" TargetMode="External"/><Relationship Id="rId1196" Type="http://schemas.openxmlformats.org/officeDocument/2006/relationships/hyperlink" Target="https://pubmed.ncbi.nlm.nih.gov/25713988" TargetMode="External"/><Relationship Id="rId2247" Type="http://schemas.openxmlformats.org/officeDocument/2006/relationships/hyperlink" Target="https://pubmed.ncbi.nlm.nih.gov/20109745" TargetMode="External"/><Relationship Id="rId219" Type="http://schemas.openxmlformats.org/officeDocument/2006/relationships/hyperlink" Target="https://pubmed.ncbi.nlm.nih.gov/23106574" TargetMode="External"/><Relationship Id="rId6868" Type="http://schemas.openxmlformats.org/officeDocument/2006/relationships/hyperlink" Target="https://academic.oup.com/bjd/article-abstract/133/2/157/6681897?redirectedFrom=fulltext" TargetMode="External"/><Relationship Id="rId7919" Type="http://schemas.openxmlformats.org/officeDocument/2006/relationships/hyperlink" Target="https://jamanetwork.com/journals/jamapsychiatry/fullarticle/10.1001/archpsyc.63.4.366" TargetMode="External"/><Relationship Id="rId8290" Type="http://schemas.openxmlformats.org/officeDocument/2006/relationships/hyperlink" Target="https://academic.oup.com/bjd/article/176/6/1617/6687243" TargetMode="External"/><Relationship Id="rId9341" Type="http://schemas.openxmlformats.org/officeDocument/2006/relationships/hyperlink" Target="https://academic.oup.com/bjd/article-abstract/188/1/52/6763723?redirectedFrom=fulltext" TargetMode="External"/><Relationship Id="rId11271" Type="http://schemas.openxmlformats.org/officeDocument/2006/relationships/hyperlink" Target="https://linkinghub.elsevier.com/retrieve/pii/S0021-9258(20)77800-2" TargetMode="External"/><Relationship Id="rId12322" Type="http://schemas.openxmlformats.org/officeDocument/2006/relationships/hyperlink" Target="https://linkinghub.elsevier.com/retrieve/pii/0887-2333(94)90087-6" TargetMode="External"/><Relationship Id="rId700" Type="http://schemas.openxmlformats.org/officeDocument/2006/relationships/hyperlink" Target="https://pubmed.ncbi.nlm.nih.gov/37326146" TargetMode="External"/><Relationship Id="rId1330" Type="http://schemas.openxmlformats.org/officeDocument/2006/relationships/hyperlink" Target="https://pubmed.ncbi.nlm.nih.gov/31977075" TargetMode="External"/><Relationship Id="rId5951" Type="http://schemas.openxmlformats.org/officeDocument/2006/relationships/hyperlink" Target="https://pubmed.ncbi.nlm.nih.gov/18058304" TargetMode="External"/><Relationship Id="rId4553" Type="http://schemas.openxmlformats.org/officeDocument/2006/relationships/hyperlink" Target="https://pubmed.ncbi.nlm.nih.gov/8365133" TargetMode="External"/><Relationship Id="rId5604" Type="http://schemas.openxmlformats.org/officeDocument/2006/relationships/hyperlink" Target="https://pubmed.ncbi.nlm.nih.gov/17935518" TargetMode="External"/><Relationship Id="rId3155" Type="http://schemas.openxmlformats.org/officeDocument/2006/relationships/hyperlink" Target="https://pubmed.ncbi.nlm.nih.gov/20633011" TargetMode="External"/><Relationship Id="rId4206" Type="http://schemas.openxmlformats.org/officeDocument/2006/relationships/hyperlink" Target="https://pubmed.ncbi.nlm.nih.gov/26187120" TargetMode="External"/><Relationship Id="rId7776" Type="http://schemas.openxmlformats.org/officeDocument/2006/relationships/hyperlink" Target="https://academic.oup.com/bjd/article-abstract/173/4/1104/6616049?redirectedFrom=fulltext" TargetMode="External"/><Relationship Id="rId8827" Type="http://schemas.openxmlformats.org/officeDocument/2006/relationships/hyperlink" Target="https://academic.oup.com/bjd/article/169/1/1/6615146" TargetMode="External"/><Relationship Id="rId6378" Type="http://schemas.openxmlformats.org/officeDocument/2006/relationships/hyperlink" Target="https://pubmed.ncbi.nlm.nih.gov/16631178" TargetMode="External"/><Relationship Id="rId7429" Type="http://schemas.openxmlformats.org/officeDocument/2006/relationships/hyperlink" Target="https://link.springer.com/article/10.1007/s40257-021-00653-0" TargetMode="External"/><Relationship Id="rId10757" Type="http://schemas.openxmlformats.org/officeDocument/2006/relationships/hyperlink" Target="https://onlinelibrary.wiley.com/doi/10.1111/j.0105-1873.2005.00661.x" TargetMode="External"/><Relationship Id="rId11808" Type="http://schemas.openxmlformats.org/officeDocument/2006/relationships/hyperlink" Target="https://academic.oup.com/bjd/article-abstract/155/5/1087/6637368?redirectedFrom=fulltext" TargetMode="External"/><Relationship Id="rId210" Type="http://schemas.openxmlformats.org/officeDocument/2006/relationships/hyperlink" Target="https://pubmed.ncbi.nlm.nih.gov/22880951" TargetMode="External"/><Relationship Id="rId2988" Type="http://schemas.openxmlformats.org/officeDocument/2006/relationships/hyperlink" Target="https://pubmed.ncbi.nlm.nih.gov/7963675" TargetMode="External"/><Relationship Id="rId7910" Type="http://schemas.openxmlformats.org/officeDocument/2006/relationships/hyperlink" Target="https://linkinghub.elsevier.com/retrieve/pii/S0022-202X(15)32668-3" TargetMode="External"/><Relationship Id="rId5461" Type="http://schemas.openxmlformats.org/officeDocument/2006/relationships/hyperlink" Target="https://pubmed.ncbi.nlm.nih.gov/7735387" TargetMode="External"/><Relationship Id="rId6512" Type="http://schemas.openxmlformats.org/officeDocument/2006/relationships/hyperlink" Target="https://onlinelibrary.wiley.com/doi/10.1111/exd.13305" TargetMode="External"/><Relationship Id="rId4063" Type="http://schemas.openxmlformats.org/officeDocument/2006/relationships/hyperlink" Target="https://pubmed.ncbi.nlm.nih.gov/9667455" TargetMode="External"/><Relationship Id="rId5114" Type="http://schemas.openxmlformats.org/officeDocument/2006/relationships/hyperlink" Target="https://pubmed.ncbi.nlm.nih.gov/1388765" TargetMode="External"/><Relationship Id="rId8684" Type="http://schemas.openxmlformats.org/officeDocument/2006/relationships/hyperlink" Target="https://www.nature.com/articles/s41433-021-01782-w" TargetMode="External"/><Relationship Id="rId9735" Type="http://schemas.openxmlformats.org/officeDocument/2006/relationships/hyperlink" Target="https://europepmc.org/abstract/MED/33263718" TargetMode="External"/><Relationship Id="rId11665" Type="http://schemas.openxmlformats.org/officeDocument/2006/relationships/hyperlink" Target="https://www.clinicalkey.com/content/playBy/pii?v=S2215-0366(22)00375-3" TargetMode="External"/><Relationship Id="rId1724" Type="http://schemas.openxmlformats.org/officeDocument/2006/relationships/hyperlink" Target="https://pubmed.ncbi.nlm.nih.gov/34459043" TargetMode="External"/><Relationship Id="rId7286" Type="http://schemas.openxmlformats.org/officeDocument/2006/relationships/hyperlink" Target="https://www.tandfonline.com/doi/full/10.1080/09546634.2018.1531106" TargetMode="External"/><Relationship Id="rId8337" Type="http://schemas.openxmlformats.org/officeDocument/2006/relationships/hyperlink" Target="https://onlinelibrary.wiley.com/doi/10.1111/j.1365-2222.2005.02255.x" TargetMode="External"/><Relationship Id="rId10267" Type="http://schemas.openxmlformats.org/officeDocument/2006/relationships/hyperlink" Target="https://onlinelibrary.wiley.com/resolve/openurl?genre=article&amp;sid=nlm:pubmed&amp;issn=0736-8046&amp;date=1995&amp;volume=12&amp;issue=4&amp;spage=327" TargetMode="External"/><Relationship Id="rId11318" Type="http://schemas.openxmlformats.org/officeDocument/2006/relationships/hyperlink" Target="https://europepmc.org/abstract/MED/8776325" TargetMode="External"/><Relationship Id="rId3896" Type="http://schemas.openxmlformats.org/officeDocument/2006/relationships/hyperlink" Target="https://pubmed.ncbi.nlm.nih.gov/5954514" TargetMode="External"/><Relationship Id="rId2498" Type="http://schemas.openxmlformats.org/officeDocument/2006/relationships/hyperlink" Target="https://pubmed.ncbi.nlm.nih.gov/10677116" TargetMode="External"/><Relationship Id="rId3549" Type="http://schemas.openxmlformats.org/officeDocument/2006/relationships/hyperlink" Target="https://pubmed.ncbi.nlm.nih.gov/16433808" TargetMode="External"/><Relationship Id="rId4947" Type="http://schemas.openxmlformats.org/officeDocument/2006/relationships/hyperlink" Target="https://pubmed.ncbi.nlm.nih.gov/17785713" TargetMode="External"/><Relationship Id="rId7420" Type="http://schemas.openxmlformats.org/officeDocument/2006/relationships/hyperlink" Target="https://www.clinicalkey.com/content/playBy/pii?v=S0091-6749(22)00624-8" TargetMode="External"/><Relationship Id="rId6022" Type="http://schemas.openxmlformats.org/officeDocument/2006/relationships/hyperlink" Target="https://pubmed.ncbi.nlm.nih.gov/11665678" TargetMode="External"/><Relationship Id="rId10401" Type="http://schemas.openxmlformats.org/officeDocument/2006/relationships/hyperlink" Target="https://academic.oup.com/ced/article-abstract/17/6/456/6629498?redirectedFrom=fulltext" TargetMode="External"/><Relationship Id="rId8194" Type="http://schemas.openxmlformats.org/officeDocument/2006/relationships/hyperlink" Target="https://link.springer.com/article/10.1007/s10103-004-0294-x" TargetMode="External"/><Relationship Id="rId9592" Type="http://schemas.openxmlformats.org/officeDocument/2006/relationships/hyperlink" Target="https://academic.oup.com/bjd/article-abstract/166/2/252/6613755?redirectedFrom=fulltext" TargetMode="External"/><Relationship Id="rId951" Type="http://schemas.openxmlformats.org/officeDocument/2006/relationships/hyperlink" Target="https://pubmed.ncbi.nlm.nih.gov/29730888" TargetMode="External"/><Relationship Id="rId1581" Type="http://schemas.openxmlformats.org/officeDocument/2006/relationships/hyperlink" Target="https://pubmed.ncbi.nlm.nih.gov/15364703" TargetMode="External"/><Relationship Id="rId2632" Type="http://schemas.openxmlformats.org/officeDocument/2006/relationships/hyperlink" Target="https://pubmed.ncbi.nlm.nih.gov/29422292" TargetMode="External"/><Relationship Id="rId9245" Type="http://schemas.openxmlformats.org/officeDocument/2006/relationships/hyperlink" Target="https://linkinghub.elsevier.com/retrieve/pii/S0022-202X(15)30092-0" TargetMode="External"/><Relationship Id="rId11175" Type="http://schemas.openxmlformats.org/officeDocument/2006/relationships/hyperlink" Target="https://onlinelibrary.wiley.com/doi/10.1002/sim.3540" TargetMode="External"/><Relationship Id="rId12226" Type="http://schemas.openxmlformats.org/officeDocument/2006/relationships/hyperlink" Target="https://linkinghub.elsevier.com/retrieve/pii/S1046199X0000004X" TargetMode="External"/><Relationship Id="rId604" Type="http://schemas.openxmlformats.org/officeDocument/2006/relationships/hyperlink" Target="https://pubmed.ncbi.nlm.nih.gov/28927888" TargetMode="External"/><Relationship Id="rId1234" Type="http://schemas.openxmlformats.org/officeDocument/2006/relationships/hyperlink" Target="https://pubmed.ncbi.nlm.nih.gov/21718345" TargetMode="External"/><Relationship Id="rId5855" Type="http://schemas.openxmlformats.org/officeDocument/2006/relationships/hyperlink" Target="https://pubmed.ncbi.nlm.nih.gov/24893346" TargetMode="External"/><Relationship Id="rId6906" Type="http://schemas.openxmlformats.org/officeDocument/2006/relationships/hyperlink" Target="https://jamanetwork.com/journals/jamadermatology/fullarticle/vol/126/pg/339" TargetMode="External"/><Relationship Id="rId4457" Type="http://schemas.openxmlformats.org/officeDocument/2006/relationships/hyperlink" Target="https://pubmed.ncbi.nlm.nih.gov/20374247" TargetMode="External"/><Relationship Id="rId5508" Type="http://schemas.openxmlformats.org/officeDocument/2006/relationships/hyperlink" Target="https://pubmed.ncbi.nlm.nih.gov/30060150" TargetMode="External"/><Relationship Id="rId3059" Type="http://schemas.openxmlformats.org/officeDocument/2006/relationships/hyperlink" Target="https://pubmed.ncbi.nlm.nih.gov/31120543" TargetMode="External"/><Relationship Id="rId1091" Type="http://schemas.openxmlformats.org/officeDocument/2006/relationships/hyperlink" Target="https://pubmed.ncbi.nlm.nih.gov/34857774" TargetMode="External"/><Relationship Id="rId3540" Type="http://schemas.openxmlformats.org/officeDocument/2006/relationships/hyperlink" Target="https://pubmed.ncbi.nlm.nih.gov/19120330" TargetMode="External"/><Relationship Id="rId12083" Type="http://schemas.openxmlformats.org/officeDocument/2006/relationships/hyperlink" Target="https://journals.sagepub.com/doi/10.1177/026119290903700313?url_ver=Z39.88-2003&amp;rfr_id=ori:rid:crossref.org&amp;rfr_dat=cr_pub%20%200pubmed" TargetMode="External"/><Relationship Id="rId114" Type="http://schemas.openxmlformats.org/officeDocument/2006/relationships/hyperlink" Target="https://pubmed.ncbi.nlm.nih.gov/29183731" TargetMode="External"/><Relationship Id="rId461" Type="http://schemas.openxmlformats.org/officeDocument/2006/relationships/hyperlink" Target="https://pubmed.ncbi.nlm.nih.gov/9875689" TargetMode="External"/><Relationship Id="rId2142" Type="http://schemas.openxmlformats.org/officeDocument/2006/relationships/hyperlink" Target="https://pubmed.ncbi.nlm.nih.gov/29691836" TargetMode="External"/><Relationship Id="rId6763" Type="http://schemas.openxmlformats.org/officeDocument/2006/relationships/hyperlink" Target="https://linkinghub.elsevier.com/retrieve/pii/S0304-3835(04)00638-X" TargetMode="External"/><Relationship Id="rId7814" Type="http://schemas.openxmlformats.org/officeDocument/2006/relationships/hyperlink" Target="https://linkinghub.elsevier.com/retrieve/pii/S0022-202X(15)36258-8" TargetMode="External"/><Relationship Id="rId5365" Type="http://schemas.openxmlformats.org/officeDocument/2006/relationships/hyperlink" Target="https://pubmed.ncbi.nlm.nih.gov/10383895" TargetMode="External"/><Relationship Id="rId6416" Type="http://schemas.openxmlformats.org/officeDocument/2006/relationships/hyperlink" Target="https://onlinelibrary.wiley.com/doi/10.1111/jdv.19466" TargetMode="External"/><Relationship Id="rId9986" Type="http://schemas.openxmlformats.org/officeDocument/2006/relationships/hyperlink" Target="https://academic.oup.com/bjd/article-abstract/168/3/577/6614533?redirectedFrom=fulltext" TargetMode="External"/><Relationship Id="rId5018" Type="http://schemas.openxmlformats.org/officeDocument/2006/relationships/hyperlink" Target="https://pubmed.ncbi.nlm.nih.gov/12072075" TargetMode="External"/><Relationship Id="rId8588" Type="http://schemas.openxmlformats.org/officeDocument/2006/relationships/hyperlink" Target="https://www.clinicalkey.com/content/playBy/pii?v=S0091-6749(09)01123-3" TargetMode="External"/><Relationship Id="rId9639" Type="http://schemas.openxmlformats.org/officeDocument/2006/relationships/hyperlink" Target="https://academic.oup.com/bjd/article-abstract/188/6/803/7080025?redirectedFrom=fulltext" TargetMode="External"/><Relationship Id="rId1628" Type="http://schemas.openxmlformats.org/officeDocument/2006/relationships/hyperlink" Target="https://pubmed.ncbi.nlm.nih.gov/11122223" TargetMode="External"/><Relationship Id="rId1975" Type="http://schemas.openxmlformats.org/officeDocument/2006/relationships/hyperlink" Target="https://pubmed.ncbi.nlm.nih.gov/20874790" TargetMode="External"/><Relationship Id="rId11569" Type="http://schemas.openxmlformats.org/officeDocument/2006/relationships/hyperlink" Target="https://journals.lww.com/jpharmacogenetics/abstract/2000/08000/glutathione_s_transferase_gstp1_and_cyclin_d1.8.aspx" TargetMode="External"/><Relationship Id="rId3050" Type="http://schemas.openxmlformats.org/officeDocument/2006/relationships/hyperlink" Target="https://pubmed.ncbi.nlm.nih.gov/32325396" TargetMode="External"/><Relationship Id="rId4101" Type="http://schemas.openxmlformats.org/officeDocument/2006/relationships/hyperlink" Target="https://pubmed.ncbi.nlm.nih.gov/8440052" TargetMode="External"/><Relationship Id="rId7671" Type="http://schemas.openxmlformats.org/officeDocument/2006/relationships/hyperlink" Target="https://www.clinicalkey.com/content/playBy/pii?v=S0190-9622(21)01098-7" TargetMode="External"/><Relationship Id="rId8722" Type="http://schemas.openxmlformats.org/officeDocument/2006/relationships/hyperlink" Target="https://linkinghub.elsevier.com/retrieve/pii/S0140-6736(15)60374-9" TargetMode="External"/><Relationship Id="rId10652" Type="http://schemas.openxmlformats.org/officeDocument/2006/relationships/hyperlink" Target="https://www.clinicalkey.com/content/playBy/pii?v=S0959-8049(09)00439-0" TargetMode="External"/><Relationship Id="rId11703" Type="http://schemas.openxmlformats.org/officeDocument/2006/relationships/hyperlink" Target="https://oem.bmj.com/lookup/pmidlookup?view=long&amp;pmid=31467043" TargetMode="External"/><Relationship Id="rId6273" Type="http://schemas.openxmlformats.org/officeDocument/2006/relationships/hyperlink" Target="https://pubmed.ncbi.nlm.nih.gov/8076260" TargetMode="External"/><Relationship Id="rId7324" Type="http://schemas.openxmlformats.org/officeDocument/2006/relationships/hyperlink" Target="https://academic.oup.com/bjd/article-abstract/177/2/544/6668692?redirectedFrom=fulltext" TargetMode="External"/><Relationship Id="rId10305" Type="http://schemas.openxmlformats.org/officeDocument/2006/relationships/hyperlink" Target="https://onlinelibrary.wiley.com/doi/10.1111/j.1600-0536.2007.01181.x" TargetMode="External"/><Relationship Id="rId2883" Type="http://schemas.openxmlformats.org/officeDocument/2006/relationships/hyperlink" Target="https://pubmed.ncbi.nlm.nih.gov/16159727" TargetMode="External"/><Relationship Id="rId3934" Type="http://schemas.openxmlformats.org/officeDocument/2006/relationships/hyperlink" Target="https://pubmed.ncbi.nlm.nih.gov/19178409" TargetMode="External"/><Relationship Id="rId9496" Type="http://schemas.openxmlformats.org/officeDocument/2006/relationships/hyperlink" Target="https://academic.oup.com/bjd/article-abstract/157/5/967/6641040?redirectedFrom=fulltext" TargetMode="External"/><Relationship Id="rId12477" Type="http://schemas.openxmlformats.org/officeDocument/2006/relationships/hyperlink" Target="https://onlinelibrary.wiley.com/doi/10.1111/cod.12723" TargetMode="External"/><Relationship Id="rId855" Type="http://schemas.openxmlformats.org/officeDocument/2006/relationships/hyperlink" Target="https://pubmed.ncbi.nlm.nih.gov/19903182" TargetMode="External"/><Relationship Id="rId1485" Type="http://schemas.openxmlformats.org/officeDocument/2006/relationships/hyperlink" Target="https://pubmed.ncbi.nlm.nih.gov/21157423" TargetMode="External"/><Relationship Id="rId2536" Type="http://schemas.openxmlformats.org/officeDocument/2006/relationships/hyperlink" Target="https://pubmed.ncbi.nlm.nih.gov/35104371" TargetMode="External"/><Relationship Id="rId8098" Type="http://schemas.openxmlformats.org/officeDocument/2006/relationships/hyperlink" Target="https://academic.oup.com/bjd/article-abstract/178/1/297/6668340?redirectedFrom=fulltext" TargetMode="External"/><Relationship Id="rId9149" Type="http://schemas.openxmlformats.org/officeDocument/2006/relationships/hyperlink" Target="https://academic.oup.com/bjd/article-abstract/160/5/1094/6641622?redirectedFrom=fulltext" TargetMode="External"/><Relationship Id="rId11079" Type="http://schemas.openxmlformats.org/officeDocument/2006/relationships/hyperlink" Target="https://onlinelibrary.wiley.com/doi/10.1111/cod.12220" TargetMode="External"/><Relationship Id="rId508" Type="http://schemas.openxmlformats.org/officeDocument/2006/relationships/hyperlink" Target="https://pubmed.ncbi.nlm.nih.gov/1328295" TargetMode="External"/><Relationship Id="rId1138" Type="http://schemas.openxmlformats.org/officeDocument/2006/relationships/hyperlink" Target="https://pubmed.ncbi.nlm.nih.gov/30822358" TargetMode="External"/><Relationship Id="rId5759" Type="http://schemas.openxmlformats.org/officeDocument/2006/relationships/hyperlink" Target="https://pubmed.ncbi.nlm.nih.gov/21197890" TargetMode="External"/><Relationship Id="rId9630" Type="http://schemas.openxmlformats.org/officeDocument/2006/relationships/hyperlink" Target="https://onlinelibrary.wiley.com/resolve/openurl?genre=article&amp;sid=nlm:pubmed&amp;issn=0105-1873&amp;date=2003&amp;volume=49&amp;issue=3&amp;spage=161" TargetMode="External"/><Relationship Id="rId7181" Type="http://schemas.openxmlformats.org/officeDocument/2006/relationships/hyperlink" Target="https://www.clinicalkey.com/content/playBy/pii?v=S0091-6749(16)30187-7" TargetMode="External"/><Relationship Id="rId8232" Type="http://schemas.openxmlformats.org/officeDocument/2006/relationships/hyperlink" Target="https://linkinghub.elsevier.com/retrieve/pii/S0022-202X(22)01903-0" TargetMode="External"/><Relationship Id="rId11560" Type="http://schemas.openxmlformats.org/officeDocument/2006/relationships/hyperlink" Target="https://linkinghub.elsevier.com/retrieve/pii/S0304383502005165" TargetMode="External"/><Relationship Id="rId10162" Type="http://schemas.openxmlformats.org/officeDocument/2006/relationships/hyperlink" Target="https://linkinghub.elsevier.com/retrieve/pii/S0022-202X(15)40634-7" TargetMode="External"/><Relationship Id="rId11213" Type="http://schemas.openxmlformats.org/officeDocument/2006/relationships/hyperlink" Target="https://europepmc.org/abstract/MED/16146414" TargetMode="External"/><Relationship Id="rId3791" Type="http://schemas.openxmlformats.org/officeDocument/2006/relationships/hyperlink" Target="https://pubmed.ncbi.nlm.nih.gov/20164846" TargetMode="External"/><Relationship Id="rId4842" Type="http://schemas.openxmlformats.org/officeDocument/2006/relationships/hyperlink" Target="https://pubmed.ncbi.nlm.nih.gov/24034146" TargetMode="External"/><Relationship Id="rId2393" Type="http://schemas.openxmlformats.org/officeDocument/2006/relationships/hyperlink" Target="https://pubmed.ncbi.nlm.nih.gov/24005050" TargetMode="External"/><Relationship Id="rId3444" Type="http://schemas.openxmlformats.org/officeDocument/2006/relationships/hyperlink" Target="https://pubmed.ncbi.nlm.nih.gov/31402113" TargetMode="External"/><Relationship Id="rId365" Type="http://schemas.openxmlformats.org/officeDocument/2006/relationships/hyperlink" Target="https://pubmed.ncbi.nlm.nih.gov/15180468" TargetMode="External"/><Relationship Id="rId2046" Type="http://schemas.openxmlformats.org/officeDocument/2006/relationships/hyperlink" Target="https://pubmed.ncbi.nlm.nih.gov/36699197" TargetMode="External"/><Relationship Id="rId6667" Type="http://schemas.openxmlformats.org/officeDocument/2006/relationships/hyperlink" Target="https://academic.oup.com/ced/article-abstract/34/4/451/6624934?redirectedFrom=fulltext" TargetMode="External"/><Relationship Id="rId7718" Type="http://schemas.openxmlformats.org/officeDocument/2006/relationships/hyperlink" Target="https://academic.oup.com/ced/article-abstract/43/7/759/6597204?redirectedFrom=fulltext" TargetMode="External"/><Relationship Id="rId5269" Type="http://schemas.openxmlformats.org/officeDocument/2006/relationships/hyperlink" Target="https://pubmed.ncbi.nlm.nih.gov/32973971" TargetMode="External"/><Relationship Id="rId9140" Type="http://schemas.openxmlformats.org/officeDocument/2006/relationships/hyperlink" Target="https://www.clinicalkey.com/content/playBy/pii?v=S0733-8635(09)00088-6" TargetMode="External"/><Relationship Id="rId11070" Type="http://schemas.openxmlformats.org/officeDocument/2006/relationships/hyperlink" Target="https://www.tandfonline.com/doi/full/10.3109/15569527.2014.933973" TargetMode="External"/><Relationship Id="rId12121" Type="http://schemas.openxmlformats.org/officeDocument/2006/relationships/hyperlink" Target="https://linkinghub.elsevier.com/retrieve/pii/S0887-2333(07)00023-9" TargetMode="External"/><Relationship Id="rId1879" Type="http://schemas.openxmlformats.org/officeDocument/2006/relationships/hyperlink" Target="https://pubmed.ncbi.nlm.nih.gov/1514171" TargetMode="External"/><Relationship Id="rId5750" Type="http://schemas.openxmlformats.org/officeDocument/2006/relationships/hyperlink" Target="https://pubmed.ncbi.nlm.nih.gov/23869617" TargetMode="External"/><Relationship Id="rId6801" Type="http://schemas.openxmlformats.org/officeDocument/2006/relationships/hyperlink" Target="https://www.tandfonline.com/doi/full/10.1080/095466301750163518" TargetMode="External"/><Relationship Id="rId4005" Type="http://schemas.openxmlformats.org/officeDocument/2006/relationships/hyperlink" Target="https://pubmed.ncbi.nlm.nih.gov/19207391" TargetMode="External"/><Relationship Id="rId4352" Type="http://schemas.openxmlformats.org/officeDocument/2006/relationships/hyperlink" Target="https://pubmed.ncbi.nlm.nih.gov/26848319" TargetMode="External"/><Relationship Id="rId5403" Type="http://schemas.openxmlformats.org/officeDocument/2006/relationships/hyperlink" Target="https://pubmed.ncbi.nlm.nih.gov/8930486" TargetMode="External"/><Relationship Id="rId8973" Type="http://schemas.openxmlformats.org/officeDocument/2006/relationships/hyperlink" Target="https://www.nature.com/articles/s41467-018-07459-5" TargetMode="External"/><Relationship Id="rId11954" Type="http://schemas.openxmlformats.org/officeDocument/2006/relationships/hyperlink" Target="https://academic.oup.com/bjd/article-abstract/188/6/803/7080025?redirectedFrom=fulltext" TargetMode="External"/><Relationship Id="rId7575" Type="http://schemas.openxmlformats.org/officeDocument/2006/relationships/hyperlink" Target="https://onlinelibrary.wiley.com/doi/10.1002/jcp.24401" TargetMode="External"/><Relationship Id="rId8626" Type="http://schemas.openxmlformats.org/officeDocument/2006/relationships/hyperlink" Target="https://bmcbiotechnol.biomedcentral.com/articles/10.1186/1472-6750-5-17" TargetMode="External"/><Relationship Id="rId10556" Type="http://schemas.openxmlformats.org/officeDocument/2006/relationships/hyperlink" Target="https://academic.oup.com/bjd/article-abstract/131/4/581/6680800?redirectedFrom=fulltext" TargetMode="External"/><Relationship Id="rId11607" Type="http://schemas.openxmlformats.org/officeDocument/2006/relationships/hyperlink" Target="https://onlinelibrary.wiley.com/resolve/openurl?genre=article&amp;sid=nlm:pubmed&amp;issn=0105-1873&amp;date=1996&amp;volume=35&amp;issue=3&amp;spage=169" TargetMode="External"/><Relationship Id="rId6177" Type="http://schemas.openxmlformats.org/officeDocument/2006/relationships/hyperlink" Target="https://pubmed.ncbi.nlm.nih.gov/1823150" TargetMode="External"/><Relationship Id="rId7228" Type="http://schemas.openxmlformats.org/officeDocument/2006/relationships/hyperlink" Target="https://core.ac.uk/reader/162671058?utm_source=linkout" TargetMode="External"/><Relationship Id="rId10209" Type="http://schemas.openxmlformats.org/officeDocument/2006/relationships/hyperlink" Target="https://academic.oup.com/ced/article-abstract/46/7/1335/6598633?redirectedFrom=fulltext" TargetMode="External"/><Relationship Id="rId2787" Type="http://schemas.openxmlformats.org/officeDocument/2006/relationships/hyperlink" Target="https://pubmed.ncbi.nlm.nih.gov/21564178" TargetMode="External"/><Relationship Id="rId3838" Type="http://schemas.openxmlformats.org/officeDocument/2006/relationships/hyperlink" Target="https://pubmed.ncbi.nlm.nih.gov/11929856" TargetMode="External"/><Relationship Id="rId759" Type="http://schemas.openxmlformats.org/officeDocument/2006/relationships/hyperlink" Target="https://pubmed.ncbi.nlm.nih.gov/31794059" TargetMode="External"/><Relationship Id="rId1389" Type="http://schemas.openxmlformats.org/officeDocument/2006/relationships/hyperlink" Target="https://pubmed.ncbi.nlm.nih.gov/28384795" TargetMode="External"/><Relationship Id="rId5260" Type="http://schemas.openxmlformats.org/officeDocument/2006/relationships/hyperlink" Target="https://pubmed.ncbi.nlm.nih.gov/8917835" TargetMode="External"/><Relationship Id="rId6311" Type="http://schemas.openxmlformats.org/officeDocument/2006/relationships/hyperlink" Target="https://pubmed.ncbi.nlm.nih.gov/26308332" TargetMode="External"/><Relationship Id="rId8483" Type="http://schemas.openxmlformats.org/officeDocument/2006/relationships/hyperlink" Target="https://academic.oup.com/bjd/article/179/2/431/6730858" TargetMode="External"/><Relationship Id="rId9881" Type="http://schemas.openxmlformats.org/officeDocument/2006/relationships/hyperlink" Target="https://linkinghub.elsevier.com/retrieve/pii/0738-081X(95)93821-5" TargetMode="External"/><Relationship Id="rId95" Type="http://schemas.openxmlformats.org/officeDocument/2006/relationships/hyperlink" Target="https://pubmed.ncbi.nlm.nih.gov/30030151" TargetMode="External"/><Relationship Id="rId1870" Type="http://schemas.openxmlformats.org/officeDocument/2006/relationships/hyperlink" Target="https://pubmed.ncbi.nlm.nih.gov/7792737" TargetMode="External"/><Relationship Id="rId2921" Type="http://schemas.openxmlformats.org/officeDocument/2006/relationships/hyperlink" Target="https://pubmed.ncbi.nlm.nih.gov/11260189" TargetMode="External"/><Relationship Id="rId7085" Type="http://schemas.openxmlformats.org/officeDocument/2006/relationships/hyperlink" Target="https://www.clinicalkey.com/content/playBy/pii?v=S0091-6749(22)00547-4" TargetMode="External"/><Relationship Id="rId8136" Type="http://schemas.openxmlformats.org/officeDocument/2006/relationships/hyperlink" Target="https://link.springer.com/article/10.1039/c2pp25271f" TargetMode="External"/><Relationship Id="rId9534" Type="http://schemas.openxmlformats.org/officeDocument/2006/relationships/hyperlink" Target="https://academic.oup.com/bjd/article-abstract/142/4/728/6689981?redirectedFrom=fulltext" TargetMode="External"/><Relationship Id="rId11464" Type="http://schemas.openxmlformats.org/officeDocument/2006/relationships/hyperlink" Target="https://onlinelibrary.wiley.com/doi/10.1111/j.0105-1873.2005.00476.x" TargetMode="External"/><Relationship Id="rId12515" Type="http://schemas.openxmlformats.org/officeDocument/2006/relationships/hyperlink" Target="https://www.clinicalkey.com/content/playBy/pii?v=S1098-3015(14)04067-4" TargetMode="External"/><Relationship Id="rId1523" Type="http://schemas.openxmlformats.org/officeDocument/2006/relationships/hyperlink" Target="https://pubmed.ncbi.nlm.nih.gov/18697816" TargetMode="External"/><Relationship Id="rId10066" Type="http://schemas.openxmlformats.org/officeDocument/2006/relationships/hyperlink" Target="https://www.clinicalkey.com/content/playBy/pii?v=S0161-6420(15)01564-X" TargetMode="External"/><Relationship Id="rId11117" Type="http://schemas.openxmlformats.org/officeDocument/2006/relationships/hyperlink" Target="https://www.nejm.org/doi/10.1056/NEJMoa1107477?url_ver=Z39.88-2003&amp;rfr_id=ori:rid:crossref.org&amp;rfr_dat=cr_pub%20%200www.ncbi.nlm.nih.gov" TargetMode="External"/><Relationship Id="rId3695" Type="http://schemas.openxmlformats.org/officeDocument/2006/relationships/hyperlink" Target="https://pubmed.ncbi.nlm.nih.gov/37559055" TargetMode="External"/><Relationship Id="rId4746" Type="http://schemas.openxmlformats.org/officeDocument/2006/relationships/hyperlink" Target="https://pubmed.ncbi.nlm.nih.gov/8917835" TargetMode="External"/><Relationship Id="rId2297" Type="http://schemas.openxmlformats.org/officeDocument/2006/relationships/hyperlink" Target="https://pubmed.ncbi.nlm.nih.gov/12915477" TargetMode="External"/><Relationship Id="rId3348" Type="http://schemas.openxmlformats.org/officeDocument/2006/relationships/hyperlink" Target="https://pubmed.ncbi.nlm.nih.gov/30916417" TargetMode="External"/><Relationship Id="rId7969" Type="http://schemas.openxmlformats.org/officeDocument/2006/relationships/hyperlink" Target="https://academic.oup.com/ced/article-abstract/27/4/349/6626234?redirectedFrom=fulltext" TargetMode="External"/><Relationship Id="rId10200" Type="http://schemas.openxmlformats.org/officeDocument/2006/relationships/hyperlink" Target="https://europepmc.org/abstract/MED/5909484" TargetMode="External"/><Relationship Id="rId269" Type="http://schemas.openxmlformats.org/officeDocument/2006/relationships/hyperlink" Target="https://pubmed.ncbi.nlm.nih.gov/19587699" TargetMode="External"/><Relationship Id="rId9391" Type="http://schemas.openxmlformats.org/officeDocument/2006/relationships/hyperlink" Target="https://www.tandfonline.com/doi/full/10.1080/09546634.2017.1341613" TargetMode="External"/><Relationship Id="rId1380" Type="http://schemas.openxmlformats.org/officeDocument/2006/relationships/hyperlink" Target="https://pubmed.ncbi.nlm.nih.gov/29747242" TargetMode="External"/><Relationship Id="rId9044" Type="http://schemas.openxmlformats.org/officeDocument/2006/relationships/hyperlink" Target="https://europepmc.org/abstract/MED/26380979" TargetMode="External"/><Relationship Id="rId12372" Type="http://schemas.openxmlformats.org/officeDocument/2006/relationships/hyperlink" Target="https://academic.oup.com/ced/article-abstract/43/8/962/6597664?redirectedFrom=fulltext" TargetMode="External"/><Relationship Id="rId403" Type="http://schemas.openxmlformats.org/officeDocument/2006/relationships/hyperlink" Target="https://pubmed.ncbi.nlm.nih.gov/12450714" TargetMode="External"/><Relationship Id="rId750" Type="http://schemas.openxmlformats.org/officeDocument/2006/relationships/hyperlink" Target="https://pubmed.ncbi.nlm.nih.gov/33742457" TargetMode="External"/><Relationship Id="rId1033" Type="http://schemas.openxmlformats.org/officeDocument/2006/relationships/hyperlink" Target="https://pubmed.ncbi.nlm.nih.gov/37931161" TargetMode="External"/><Relationship Id="rId2431" Type="http://schemas.openxmlformats.org/officeDocument/2006/relationships/hyperlink" Target="https://pubmed.ncbi.nlm.nih.gov/32554389" TargetMode="External"/><Relationship Id="rId12025" Type="http://schemas.openxmlformats.org/officeDocument/2006/relationships/hyperlink" Target="https://academic.oup.com/bjd/article-abstract/172/3/584/6615969?redirectedFrom=fulltext" TargetMode="External"/><Relationship Id="rId5654" Type="http://schemas.openxmlformats.org/officeDocument/2006/relationships/hyperlink" Target="https://pubmed.ncbi.nlm.nih.gov/22963233" TargetMode="External"/><Relationship Id="rId6705" Type="http://schemas.openxmlformats.org/officeDocument/2006/relationships/hyperlink" Target="https://www.clinicalkey.com/content/playBy/pii?v=S0140-6736(07)61128-3" TargetMode="External"/><Relationship Id="rId4256" Type="http://schemas.openxmlformats.org/officeDocument/2006/relationships/hyperlink" Target="https://pubmed.ncbi.nlm.nih.gov/10809892" TargetMode="External"/><Relationship Id="rId5307" Type="http://schemas.openxmlformats.org/officeDocument/2006/relationships/hyperlink" Target="https://pubmed.ncbi.nlm.nih.gov/23496160" TargetMode="External"/><Relationship Id="rId8877" Type="http://schemas.openxmlformats.org/officeDocument/2006/relationships/hyperlink" Target="https://linkinghub.elsevier.com/retrieve/pii/S0022-202X(21)01506-2" TargetMode="External"/><Relationship Id="rId9928" Type="http://schemas.openxmlformats.org/officeDocument/2006/relationships/hyperlink" Target="https://journals.sagepub.com/doi/abs/10.1177/1753193419865897?url_ver=Z39.88-2003&amp;rfr_id=ori:rid:crossref.org&amp;rfr_dat=cr_pub%20%200pubmed" TargetMode="External"/><Relationship Id="rId1917" Type="http://schemas.openxmlformats.org/officeDocument/2006/relationships/hyperlink" Target="https://pubmed.ncbi.nlm.nih.gov/32936291" TargetMode="External"/><Relationship Id="rId7479" Type="http://schemas.openxmlformats.org/officeDocument/2006/relationships/hyperlink" Target="https://link.springer.com/article/10.1007/s13555-020-00434-3" TargetMode="External"/><Relationship Id="rId11858" Type="http://schemas.openxmlformats.org/officeDocument/2006/relationships/hyperlink" Target="https://academic.oup.com/bjd/article-abstract/147/1/144/6634966?redirectedFrom=fulltext" TargetMode="External"/><Relationship Id="rId260" Type="http://schemas.openxmlformats.org/officeDocument/2006/relationships/hyperlink" Target="https://pubmed.ncbi.nlm.nih.gov/20302576" TargetMode="External"/><Relationship Id="rId7960" Type="http://schemas.openxmlformats.org/officeDocument/2006/relationships/hyperlink" Target="https://europepmc.org/abstract/MED/14670851" TargetMode="External"/><Relationship Id="rId10941" Type="http://schemas.openxmlformats.org/officeDocument/2006/relationships/hyperlink" Target="https://academic.oup.com/bjd/article-abstract/163/1/209/6642564?redirectedFrom=fulltext" TargetMode="External"/><Relationship Id="rId5164" Type="http://schemas.openxmlformats.org/officeDocument/2006/relationships/hyperlink" Target="https://pubmed.ncbi.nlm.nih.gov/6851535" TargetMode="External"/><Relationship Id="rId6215" Type="http://schemas.openxmlformats.org/officeDocument/2006/relationships/hyperlink" Target="https://pubmed.ncbi.nlm.nih.gov/23311587" TargetMode="External"/><Relationship Id="rId6562" Type="http://schemas.openxmlformats.org/officeDocument/2006/relationships/hyperlink" Target="https://academic.oup.com/bjd/article-abstract/172/1/130/6615854?redirectedFrom=fulltext" TargetMode="External"/><Relationship Id="rId7613" Type="http://schemas.openxmlformats.org/officeDocument/2006/relationships/hyperlink" Target="https://academic.oup.com/hmg/article/17/13/1938/2385713" TargetMode="External"/><Relationship Id="rId9785" Type="http://schemas.openxmlformats.org/officeDocument/2006/relationships/hyperlink" Target="https://www.nature.com/articles/s41467-018-07459-5" TargetMode="External"/><Relationship Id="rId1774" Type="http://schemas.openxmlformats.org/officeDocument/2006/relationships/hyperlink" Target="https://pubmed.ncbi.nlm.nih.gov/23731730" TargetMode="External"/><Relationship Id="rId2825" Type="http://schemas.openxmlformats.org/officeDocument/2006/relationships/hyperlink" Target="https://pubmed.ncbi.nlm.nih.gov/19067702" TargetMode="External"/><Relationship Id="rId8387" Type="http://schemas.openxmlformats.org/officeDocument/2006/relationships/hyperlink" Target="https://linkinghub.elsevier.com/retrieve/pii/S2667-0267(22)00073-X" TargetMode="External"/><Relationship Id="rId9438" Type="http://schemas.openxmlformats.org/officeDocument/2006/relationships/hyperlink" Target="https://academic.oup.com/bjd/article-abstract/170/6/1379/6614699?redirectedFrom=fulltext" TargetMode="External"/><Relationship Id="rId11368" Type="http://schemas.openxmlformats.org/officeDocument/2006/relationships/hyperlink" Target="https://onlinelibrary.wiley.com/resolve/openurl?genre=article&amp;sid=nlm:pubmed&amp;issn=0105-1873&amp;date=1987&amp;volume=16&amp;issue=5&amp;spage=296" TargetMode="External"/><Relationship Id="rId12419" Type="http://schemas.openxmlformats.org/officeDocument/2006/relationships/hyperlink" Target="https://onlinelibrary.wiley.com/resolve/openurl?genre=article&amp;sid=nlm:pubmed&amp;issn=0926-9959&amp;date=2003&amp;volume=17&amp;issue=3&amp;spage=285" TargetMode="External"/><Relationship Id="rId1427" Type="http://schemas.openxmlformats.org/officeDocument/2006/relationships/hyperlink" Target="https://pubmed.ncbi.nlm.nih.gov/26312922" TargetMode="External"/><Relationship Id="rId4997" Type="http://schemas.openxmlformats.org/officeDocument/2006/relationships/hyperlink" Target="https://pubmed.ncbi.nlm.nih.gov/15186375" TargetMode="External"/><Relationship Id="rId3599" Type="http://schemas.openxmlformats.org/officeDocument/2006/relationships/hyperlink" Target="https://pubmed.ncbi.nlm.nih.gov/32147814" TargetMode="External"/><Relationship Id="rId7470" Type="http://schemas.openxmlformats.org/officeDocument/2006/relationships/hyperlink" Target="https://academic.oup.com/bjd/article/182/5/1158/6603152" TargetMode="External"/><Relationship Id="rId8521" Type="http://schemas.openxmlformats.org/officeDocument/2006/relationships/hyperlink" Target="https://linkinghub.elsevier.com/retrieve/pii/S0002-9297(14)00510-2" TargetMode="External"/><Relationship Id="rId6072" Type="http://schemas.openxmlformats.org/officeDocument/2006/relationships/hyperlink" Target="https://pubmed.ncbi.nlm.nih.gov/10506014" TargetMode="External"/><Relationship Id="rId7123" Type="http://schemas.openxmlformats.org/officeDocument/2006/relationships/hyperlink" Target="https://www.clinicalkey.com/content/playBy/pii?v=S0190-9622(20)31148-8" TargetMode="External"/><Relationship Id="rId10451" Type="http://schemas.openxmlformats.org/officeDocument/2006/relationships/hyperlink" Target="https://academic.oup.com/ced/article-abstract/46/8/1495/6598717?redirectedFrom=fulltext" TargetMode="External"/><Relationship Id="rId11502" Type="http://schemas.openxmlformats.org/officeDocument/2006/relationships/hyperlink" Target="https://europepmc.org/abstract/MED/26833519" TargetMode="External"/><Relationship Id="rId9295" Type="http://schemas.openxmlformats.org/officeDocument/2006/relationships/hyperlink" Target="https://www.nature.com/articles/ng1097-240" TargetMode="External"/><Relationship Id="rId10104" Type="http://schemas.openxmlformats.org/officeDocument/2006/relationships/hyperlink" Target="https://onlinelibrary.wiley.com/doi/10.1111/j.1460-9592.2010.03359.x" TargetMode="External"/><Relationship Id="rId2682" Type="http://schemas.openxmlformats.org/officeDocument/2006/relationships/hyperlink" Target="https://pubmed.ncbi.nlm.nih.gov/26763448" TargetMode="External"/><Relationship Id="rId3733" Type="http://schemas.openxmlformats.org/officeDocument/2006/relationships/hyperlink" Target="https://pubmed.ncbi.nlm.nih.gov/30135250" TargetMode="External"/><Relationship Id="rId12276" Type="http://schemas.openxmlformats.org/officeDocument/2006/relationships/hyperlink" Target="https://linkinghub.elsevier.com/retrieve/pii/S0278-6915(97)00129-4" TargetMode="External"/><Relationship Id="rId654" Type="http://schemas.openxmlformats.org/officeDocument/2006/relationships/hyperlink" Target="https://pubmed.ncbi.nlm.nih.gov/15191543" TargetMode="External"/><Relationship Id="rId1284" Type="http://schemas.openxmlformats.org/officeDocument/2006/relationships/hyperlink" Target="https://pubmed.ncbi.nlm.nih.gov/35635781" TargetMode="External"/><Relationship Id="rId2335" Type="http://schemas.openxmlformats.org/officeDocument/2006/relationships/hyperlink" Target="https://pubmed.ncbi.nlm.nih.gov/550798" TargetMode="External"/><Relationship Id="rId6956" Type="http://schemas.openxmlformats.org/officeDocument/2006/relationships/hyperlink" Target="https://onlinelibrary.wiley.com/doi/10.1111/cea.13797" TargetMode="External"/><Relationship Id="rId307" Type="http://schemas.openxmlformats.org/officeDocument/2006/relationships/hyperlink" Target="https://pubmed.ncbi.nlm.nih.gov/18503594" TargetMode="External"/><Relationship Id="rId5558" Type="http://schemas.openxmlformats.org/officeDocument/2006/relationships/hyperlink" Target="https://pubmed.ncbi.nlm.nih.gov/8490499" TargetMode="External"/><Relationship Id="rId6609" Type="http://schemas.openxmlformats.org/officeDocument/2006/relationships/hyperlink" Target="http://www.jrheum.org/lookup/pmidlookup?view=long&amp;pmid=23487862" TargetMode="External"/><Relationship Id="rId12410" Type="http://schemas.openxmlformats.org/officeDocument/2006/relationships/hyperlink" Target="https://academic.oup.com/ced/article-abstract/30/3/209/6626770?redirectedFrom=fulltext" TargetMode="External"/><Relationship Id="rId8031" Type="http://schemas.openxmlformats.org/officeDocument/2006/relationships/hyperlink" Target="https://linkinghub.elsevier.com/retrieve/pii/0190-9622(95)90128-0" TargetMode="External"/><Relationship Id="rId11012" Type="http://schemas.openxmlformats.org/officeDocument/2006/relationships/hyperlink" Target="https://europepmc.org/abstract/MED/37867573" TargetMode="External"/><Relationship Id="rId3590" Type="http://schemas.openxmlformats.org/officeDocument/2006/relationships/hyperlink" Target="https://pubmed.ncbi.nlm.nih.gov/35443955" TargetMode="External"/><Relationship Id="rId2192" Type="http://schemas.openxmlformats.org/officeDocument/2006/relationships/hyperlink" Target="https://pubmed.ncbi.nlm.nih.gov/25458002" TargetMode="External"/><Relationship Id="rId3243" Type="http://schemas.openxmlformats.org/officeDocument/2006/relationships/hyperlink" Target="https://pubmed.ncbi.nlm.nih.gov/36763742" TargetMode="External"/><Relationship Id="rId4641" Type="http://schemas.openxmlformats.org/officeDocument/2006/relationships/hyperlink" Target="https://pubmed.ncbi.nlm.nih.gov/30216404" TargetMode="External"/><Relationship Id="rId164" Type="http://schemas.openxmlformats.org/officeDocument/2006/relationships/hyperlink" Target="https://pubmed.ncbi.nlm.nih.gov/25545016" TargetMode="External"/><Relationship Id="rId7864" Type="http://schemas.openxmlformats.org/officeDocument/2006/relationships/hyperlink" Target="https://academic.oup.com/ced/article-abstract/35/1/12/6622064?redirectedFrom=fulltext" TargetMode="External"/><Relationship Id="rId8915" Type="http://schemas.openxmlformats.org/officeDocument/2006/relationships/hyperlink" Target="https://linkinghub.elsevier.com/retrieve/pii/S0022-202X(20)31363-4" TargetMode="External"/><Relationship Id="rId10845" Type="http://schemas.openxmlformats.org/officeDocument/2006/relationships/hyperlink" Target="https://academic.oup.com/ced/article-abstract/13/5/314/6630408?redirectedFrom=fulltext" TargetMode="External"/><Relationship Id="rId5068" Type="http://schemas.openxmlformats.org/officeDocument/2006/relationships/hyperlink" Target="https://pubmed.ncbi.nlm.nih.gov/9817234" TargetMode="External"/><Relationship Id="rId6466" Type="http://schemas.openxmlformats.org/officeDocument/2006/relationships/hyperlink" Target="https://onlinelibrary.wiley.com/doi/10.1111/joa.13217" TargetMode="External"/><Relationship Id="rId7517" Type="http://schemas.openxmlformats.org/officeDocument/2006/relationships/hyperlink" Target="https://linkinghub.elsevier.com/retrieve/pii/S0022-202X(17)33068-3" TargetMode="External"/><Relationship Id="rId6119" Type="http://schemas.openxmlformats.org/officeDocument/2006/relationships/hyperlink" Target="https://pubmed.ncbi.nlm.nih.gov/8789227" TargetMode="External"/><Relationship Id="rId9689" Type="http://schemas.openxmlformats.org/officeDocument/2006/relationships/hyperlink" Target="https://academic.oup.com/bjd/article-abstract/161/2/489/6642707?redirectedFrom=fulltext" TargetMode="External"/><Relationship Id="rId1678" Type="http://schemas.openxmlformats.org/officeDocument/2006/relationships/hyperlink" Target="https://pubmed.ncbi.nlm.nih.gov/7658806" TargetMode="External"/><Relationship Id="rId2729" Type="http://schemas.openxmlformats.org/officeDocument/2006/relationships/hyperlink" Target="https://pubmed.ncbi.nlm.nih.gov/24641191" TargetMode="External"/><Relationship Id="rId6600" Type="http://schemas.openxmlformats.org/officeDocument/2006/relationships/hyperlink" Target="https://academic.oup.com/bjd/article-abstract/169/1/184/6615254?redirectedFrom=fulltext" TargetMode="External"/><Relationship Id="rId4151" Type="http://schemas.openxmlformats.org/officeDocument/2006/relationships/hyperlink" Target="https://pubmed.ncbi.nlm.nih.gov/33431825" TargetMode="External"/><Relationship Id="rId5202" Type="http://schemas.openxmlformats.org/officeDocument/2006/relationships/hyperlink" Target="https://pubmed.ncbi.nlm.nih.gov/32721124" TargetMode="External"/><Relationship Id="rId7374" Type="http://schemas.openxmlformats.org/officeDocument/2006/relationships/hyperlink" Target="https://onlinelibrary.wiley.com/resolve/openurl?genre=article&amp;sid=nlm:pubmed&amp;issn=0736-8046&amp;date=1999&amp;volume=16&amp;issue=5&amp;spage=388" TargetMode="External"/><Relationship Id="rId8425" Type="http://schemas.openxmlformats.org/officeDocument/2006/relationships/hyperlink" Target="https://academic.oup.com/bjd/article/185/1/153/6600347" TargetMode="External"/><Relationship Id="rId8772" Type="http://schemas.openxmlformats.org/officeDocument/2006/relationships/hyperlink" Target="https://academic.oup.com/bjd/article-abstract/177/6/1708/6697367?redirectedFrom=fulltext" TargetMode="External"/><Relationship Id="rId9823" Type="http://schemas.openxmlformats.org/officeDocument/2006/relationships/hyperlink" Target="https://linkinghub.elsevier.com/retrieve/pii/S0022-202X(15)35973-X" TargetMode="External"/><Relationship Id="rId11753" Type="http://schemas.openxmlformats.org/officeDocument/2006/relationships/hyperlink" Target="https://academic.oup.com/occmed/article/50/6/392/1387682" TargetMode="External"/><Relationship Id="rId37" Type="http://schemas.openxmlformats.org/officeDocument/2006/relationships/hyperlink" Target="https://pubmed.ncbi.nlm.nih.gov/35150003" TargetMode="External"/><Relationship Id="rId1812" Type="http://schemas.openxmlformats.org/officeDocument/2006/relationships/hyperlink" Target="https://pubmed.ncbi.nlm.nih.gov/17097373" TargetMode="External"/><Relationship Id="rId7027" Type="http://schemas.openxmlformats.org/officeDocument/2006/relationships/hyperlink" Target="https://academic.oup.com/bjd/article-abstract/146/3/351/6634457?redirectedFrom=fulltext" TargetMode="External"/><Relationship Id="rId10355" Type="http://schemas.openxmlformats.org/officeDocument/2006/relationships/hyperlink" Target="https://onlinelibrary.wiley.com/resolve/openurl?genre=article&amp;sid=nlm:pubmed&amp;issn=0105-1873&amp;date=1999&amp;volume=40&amp;issue=1&amp;spage=46" TargetMode="External"/><Relationship Id="rId11406" Type="http://schemas.openxmlformats.org/officeDocument/2006/relationships/hyperlink" Target="https://www.biorxiv.org/content/10.1101/2021.01.15.426463v1" TargetMode="External"/><Relationship Id="rId3984" Type="http://schemas.openxmlformats.org/officeDocument/2006/relationships/hyperlink" Target="https://pubmed.ncbi.nlm.nih.gov/29524210" TargetMode="External"/><Relationship Id="rId9199" Type="http://schemas.openxmlformats.org/officeDocument/2006/relationships/hyperlink" Target="https://linkinghub.elsevier.com/retrieve/pii/S0923-1811(05)00166-0" TargetMode="External"/><Relationship Id="rId10008" Type="http://schemas.openxmlformats.org/officeDocument/2006/relationships/hyperlink" Target="https://academic.oup.com/bjd/article/188/1/75/6806089" TargetMode="External"/><Relationship Id="rId2586" Type="http://schemas.openxmlformats.org/officeDocument/2006/relationships/hyperlink" Target="https://pubmed.ncbi.nlm.nih.gov/31930626" TargetMode="External"/><Relationship Id="rId3637" Type="http://schemas.openxmlformats.org/officeDocument/2006/relationships/hyperlink" Target="https://pubmed.ncbi.nlm.nih.gov/27305646" TargetMode="External"/><Relationship Id="rId558" Type="http://schemas.openxmlformats.org/officeDocument/2006/relationships/hyperlink" Target="https://pubmed.ncbi.nlm.nih.gov/2934800" TargetMode="External"/><Relationship Id="rId1188" Type="http://schemas.openxmlformats.org/officeDocument/2006/relationships/hyperlink" Target="https://pubmed.ncbi.nlm.nih.gov/26145464" TargetMode="External"/><Relationship Id="rId2239" Type="http://schemas.openxmlformats.org/officeDocument/2006/relationships/hyperlink" Target="https://pubmed.ncbi.nlm.nih.gov/21261659" TargetMode="External"/><Relationship Id="rId6110" Type="http://schemas.openxmlformats.org/officeDocument/2006/relationships/hyperlink" Target="https://pubmed.ncbi.nlm.nih.gov/8957639" TargetMode="External"/><Relationship Id="rId9680" Type="http://schemas.openxmlformats.org/officeDocument/2006/relationships/hyperlink" Target="https://linkinghub.elsevier.com/retrieve/pii/S0022-202X(15)36210-2" TargetMode="External"/><Relationship Id="rId8282" Type="http://schemas.openxmlformats.org/officeDocument/2006/relationships/hyperlink" Target="https://www.clinicalkey.com/content/playBy/pii?v=S0190-9622(18)30507-3" TargetMode="External"/><Relationship Id="rId9333" Type="http://schemas.openxmlformats.org/officeDocument/2006/relationships/hyperlink" Target="https://academic.oup.com/bjd/article-abstract/189/4/358/7222966?redirectedFrom=fulltext" TargetMode="External"/><Relationship Id="rId11263" Type="http://schemas.openxmlformats.org/officeDocument/2006/relationships/hyperlink" Target="https://linkinghub.elsevier.com/retrieve/pii/S1047279701003076" TargetMode="External"/><Relationship Id="rId1322" Type="http://schemas.openxmlformats.org/officeDocument/2006/relationships/hyperlink" Target="https://pubmed.ncbi.nlm.nih.gov/33545739" TargetMode="External"/><Relationship Id="rId2720" Type="http://schemas.openxmlformats.org/officeDocument/2006/relationships/hyperlink" Target="https://pubmed.ncbi.nlm.nih.gov/24902757" TargetMode="External"/><Relationship Id="rId12314" Type="http://schemas.openxmlformats.org/officeDocument/2006/relationships/hyperlink" Target="https://linkinghub.elsevier.com/retrieve/pii/0887-2333(94)90244-5" TargetMode="External"/><Relationship Id="rId4892" Type="http://schemas.openxmlformats.org/officeDocument/2006/relationships/hyperlink" Target="https://pubmed.ncbi.nlm.nih.gov/19408255" TargetMode="External"/><Relationship Id="rId5943" Type="http://schemas.openxmlformats.org/officeDocument/2006/relationships/hyperlink" Target="https://pubmed.ncbi.nlm.nih.gov/17654336" TargetMode="External"/><Relationship Id="rId2096" Type="http://schemas.openxmlformats.org/officeDocument/2006/relationships/hyperlink" Target="https://pubmed.ncbi.nlm.nih.gov/32791101" TargetMode="External"/><Relationship Id="rId3494" Type="http://schemas.openxmlformats.org/officeDocument/2006/relationships/hyperlink" Target="https://pubmed.ncbi.nlm.nih.gov/24927181" TargetMode="External"/><Relationship Id="rId4545" Type="http://schemas.openxmlformats.org/officeDocument/2006/relationships/hyperlink" Target="https://pubmed.ncbi.nlm.nih.gov/8547035" TargetMode="External"/><Relationship Id="rId3147" Type="http://schemas.openxmlformats.org/officeDocument/2006/relationships/hyperlink" Target="https://pubmed.ncbi.nlm.nih.gov/20545952" TargetMode="External"/><Relationship Id="rId7768" Type="http://schemas.openxmlformats.org/officeDocument/2006/relationships/hyperlink" Target="https://www.clinicalkey.com/content/playBy/pii?v=S0190-9622(15)02284-7" TargetMode="External"/><Relationship Id="rId8819" Type="http://schemas.openxmlformats.org/officeDocument/2006/relationships/hyperlink" Target="https://boris.unibe.ch/id/eprint/182688" TargetMode="External"/><Relationship Id="rId10749" Type="http://schemas.openxmlformats.org/officeDocument/2006/relationships/hyperlink" Target="https://academic.oup.com/ced/article-abstract/31/5/741/6592039?redirectedFrom=fulltext" TargetMode="External"/><Relationship Id="rId9190" Type="http://schemas.openxmlformats.org/officeDocument/2006/relationships/hyperlink" Target="https://linkinghub.elsevier.com/retrieve/pii/S0190-9622(05)03022-7" TargetMode="External"/><Relationship Id="rId12171" Type="http://schemas.openxmlformats.org/officeDocument/2006/relationships/hyperlink" Target="https://onlinelibrary.wiley.com/doi/10.1111/j.0105-1873.2004.0396i.x" TargetMode="External"/><Relationship Id="rId2230" Type="http://schemas.openxmlformats.org/officeDocument/2006/relationships/hyperlink" Target="https://pubmed.ncbi.nlm.nih.gov/22071473" TargetMode="External"/><Relationship Id="rId202" Type="http://schemas.openxmlformats.org/officeDocument/2006/relationships/hyperlink" Target="https://pubmed.ncbi.nlm.nih.gov/23303454" TargetMode="External"/><Relationship Id="rId5453" Type="http://schemas.openxmlformats.org/officeDocument/2006/relationships/hyperlink" Target="https://pubmed.ncbi.nlm.nih.gov/10615300" TargetMode="External"/><Relationship Id="rId6504" Type="http://schemas.openxmlformats.org/officeDocument/2006/relationships/hyperlink" Target="https://onlinelibrary.wiley.com/doi/10.1111/imm.12810" TargetMode="External"/><Relationship Id="rId6851" Type="http://schemas.openxmlformats.org/officeDocument/2006/relationships/hyperlink" Target="https://linkinghub.elsevier.com/retrieve/pii/S0190-9622(98)70074-X" TargetMode="External"/><Relationship Id="rId7902" Type="http://schemas.openxmlformats.org/officeDocument/2006/relationships/hyperlink" Target="https://linkinghub.elsevier.com/retrieve/pii/S0022-202X(15)33530-2" TargetMode="External"/><Relationship Id="rId4055" Type="http://schemas.openxmlformats.org/officeDocument/2006/relationships/hyperlink" Target="https://pubmed.ncbi.nlm.nih.gov/10583168" TargetMode="External"/><Relationship Id="rId5106" Type="http://schemas.openxmlformats.org/officeDocument/2006/relationships/hyperlink" Target="https://pubmed.ncbi.nlm.nih.gov/8224385" TargetMode="External"/><Relationship Id="rId7278" Type="http://schemas.openxmlformats.org/officeDocument/2006/relationships/hyperlink" Target="https://onlinelibrary.wiley.com/doi/10.1111/jdv.16914" TargetMode="External"/><Relationship Id="rId8676" Type="http://schemas.openxmlformats.org/officeDocument/2006/relationships/hyperlink" Target="https://linkinghub.elsevier.com/retrieve/pii/S2666-3287(22)00133-X" TargetMode="External"/><Relationship Id="rId9727" Type="http://schemas.openxmlformats.org/officeDocument/2006/relationships/hyperlink" Target="https://academic.oup.com/bjd/article/185/4/825/6599986" TargetMode="External"/><Relationship Id="rId11657" Type="http://schemas.openxmlformats.org/officeDocument/2006/relationships/hyperlink" Target="https://onlinelibrary.wiley.com/resolve/openurl?genre=article&amp;sid=nlm:pubmed&amp;issn=0954-7894&amp;date=1996&amp;volume=26&amp;issue=3&amp;spage=247" TargetMode="External"/><Relationship Id="rId1716" Type="http://schemas.openxmlformats.org/officeDocument/2006/relationships/hyperlink" Target="https://pubmed.ncbi.nlm.nih.gov/33301621" TargetMode="External"/><Relationship Id="rId8329" Type="http://schemas.openxmlformats.org/officeDocument/2006/relationships/hyperlink" Target="https://trialsjournal.biomedcentral.com/articles/10.1186/1745-6215-8-3" TargetMode="External"/><Relationship Id="rId10259" Type="http://schemas.openxmlformats.org/officeDocument/2006/relationships/hyperlink" Target="https://onlinelibrary.wiley.com/resolve/openurl?genre=article&amp;sid=nlm:pubmed&amp;issn=0736-8046&amp;date=1998&amp;volume=15&amp;issue=3&amp;spage=199" TargetMode="External"/><Relationship Id="rId3888" Type="http://schemas.openxmlformats.org/officeDocument/2006/relationships/hyperlink" Target="https://pubmed.ncbi.nlm.nih.gov/5451111" TargetMode="External"/><Relationship Id="rId4939" Type="http://schemas.openxmlformats.org/officeDocument/2006/relationships/hyperlink" Target="https://pubmed.ncbi.nlm.nih.gov/17703502" TargetMode="External"/><Relationship Id="rId8810" Type="http://schemas.openxmlformats.org/officeDocument/2006/relationships/hyperlink" Target="https://academic.oup.com/ced/article-abstract/25/3/190/6628098?redirectedFrom=fulltext" TargetMode="External"/><Relationship Id="rId6361" Type="http://schemas.openxmlformats.org/officeDocument/2006/relationships/hyperlink" Target="https://pubmed.ncbi.nlm.nih.gov/23591668" TargetMode="External"/><Relationship Id="rId7412" Type="http://schemas.openxmlformats.org/officeDocument/2006/relationships/hyperlink" Target="https://linkinghub.elsevier.com/retrieve/pii/S0022-202X(23)00077-5" TargetMode="External"/><Relationship Id="rId10740" Type="http://schemas.openxmlformats.org/officeDocument/2006/relationships/hyperlink" Target="https://onlinelibrary.wiley.com/doi/10.1111/j.1600-0536.2007.01181.x" TargetMode="External"/><Relationship Id="rId6014" Type="http://schemas.openxmlformats.org/officeDocument/2006/relationships/hyperlink" Target="https://pubmed.ncbi.nlm.nih.gov/12139675" TargetMode="External"/><Relationship Id="rId9584" Type="http://schemas.openxmlformats.org/officeDocument/2006/relationships/hyperlink" Target="https://www.liebertpub.com/doi/10.1097/DER.0000000000000016?url_ver=Z39.88-2003&amp;rfr_id=ori:rid:crossref.org&amp;rfr_dat=cr_pub%20%200pubmed" TargetMode="External"/><Relationship Id="rId2971" Type="http://schemas.openxmlformats.org/officeDocument/2006/relationships/hyperlink" Target="https://pubmed.ncbi.nlm.nih.gov/9049810" TargetMode="External"/><Relationship Id="rId8186" Type="http://schemas.openxmlformats.org/officeDocument/2006/relationships/hyperlink" Target="https://linkinghub.elsevier.com/retrieve/pii/S1572-1000(04)00045-6" TargetMode="External"/><Relationship Id="rId9237" Type="http://schemas.openxmlformats.org/officeDocument/2006/relationships/hyperlink" Target="https://linkinghub.elsevier.com/retrieve/pii/S0022-202X(15)41780-4" TargetMode="External"/><Relationship Id="rId943" Type="http://schemas.openxmlformats.org/officeDocument/2006/relationships/hyperlink" Target="https://pubmed.ncbi.nlm.nih.gov/30221819" TargetMode="External"/><Relationship Id="rId1573" Type="http://schemas.openxmlformats.org/officeDocument/2006/relationships/hyperlink" Target="https://pubmed.ncbi.nlm.nih.gov/15950021" TargetMode="External"/><Relationship Id="rId2624" Type="http://schemas.openxmlformats.org/officeDocument/2006/relationships/hyperlink" Target="https://pubmed.ncbi.nlm.nih.gov/30463024" TargetMode="External"/><Relationship Id="rId11167" Type="http://schemas.openxmlformats.org/officeDocument/2006/relationships/hyperlink" Target="https://europepmc.org/abstract/MED/19622820" TargetMode="External"/><Relationship Id="rId12218" Type="http://schemas.openxmlformats.org/officeDocument/2006/relationships/hyperlink" Target="https://linkinghub.elsevier.com/retrieve/pii/S0887-2333(01)00027-3" TargetMode="External"/><Relationship Id="rId1226" Type="http://schemas.openxmlformats.org/officeDocument/2006/relationships/hyperlink" Target="https://pubmed.ncbi.nlm.nih.gov/22328738" TargetMode="External"/><Relationship Id="rId4796" Type="http://schemas.openxmlformats.org/officeDocument/2006/relationships/hyperlink" Target="https://pubmed.ncbi.nlm.nih.gov/28341136" TargetMode="External"/><Relationship Id="rId5847" Type="http://schemas.openxmlformats.org/officeDocument/2006/relationships/hyperlink" Target="https://pubmed.ncbi.nlm.nih.gov/25430073" TargetMode="External"/><Relationship Id="rId3398" Type="http://schemas.openxmlformats.org/officeDocument/2006/relationships/hyperlink" Target="https://pubmed.ncbi.nlm.nih.gov/35748102" TargetMode="External"/><Relationship Id="rId4449" Type="http://schemas.openxmlformats.org/officeDocument/2006/relationships/hyperlink" Target="https://pubmed.ncbi.nlm.nih.gov/21309812" TargetMode="External"/><Relationship Id="rId8320" Type="http://schemas.openxmlformats.org/officeDocument/2006/relationships/hyperlink" Target="https://academic.oup.com/bjd/article-abstract/162/5/1030/6642413?redirectedFrom=fulltext" TargetMode="External"/><Relationship Id="rId10250" Type="http://schemas.openxmlformats.org/officeDocument/2006/relationships/hyperlink" Target="https://academic.oup.com/bjd/article-lookup/doi/10.1046/j.1365-2133.2001.04399.x" TargetMode="External"/><Relationship Id="rId11301" Type="http://schemas.openxmlformats.org/officeDocument/2006/relationships/hyperlink" Target="https://onlinelibrary.wiley.com/resolve/openurl?genre=article&amp;sid=nlm:pubmed&amp;issn=0105-1873&amp;date=1998&amp;volume=39&amp;issue=3&amp;spage=119" TargetMode="External"/><Relationship Id="rId2481" Type="http://schemas.openxmlformats.org/officeDocument/2006/relationships/hyperlink" Target="https://pubmed.ncbi.nlm.nih.gov/10809986" TargetMode="External"/><Relationship Id="rId3532" Type="http://schemas.openxmlformats.org/officeDocument/2006/relationships/hyperlink" Target="https://pubmed.ncbi.nlm.nih.gov/20456350" TargetMode="External"/><Relationship Id="rId4930" Type="http://schemas.openxmlformats.org/officeDocument/2006/relationships/hyperlink" Target="https://pubmed.ncbi.nlm.nih.gov/18205877" TargetMode="External"/><Relationship Id="rId9094" Type="http://schemas.openxmlformats.org/officeDocument/2006/relationships/hyperlink" Target="https://academic.oup.com/bjd/article-abstract/166/s2/9/6613897?redirectedFrom=fulltext" TargetMode="External"/><Relationship Id="rId12075" Type="http://schemas.openxmlformats.org/officeDocument/2006/relationships/hyperlink" Target="https://analyticalsciencejournals.onlinelibrary.wiley.com/doi/10.1002/jat.1545" TargetMode="External"/><Relationship Id="rId453" Type="http://schemas.openxmlformats.org/officeDocument/2006/relationships/hyperlink" Target="https://pubmed.ncbi.nlm.nih.gov/10233772" TargetMode="External"/><Relationship Id="rId1083" Type="http://schemas.openxmlformats.org/officeDocument/2006/relationships/hyperlink" Target="https://pubmed.ncbi.nlm.nih.gov/33263718" TargetMode="External"/><Relationship Id="rId2134" Type="http://schemas.openxmlformats.org/officeDocument/2006/relationships/hyperlink" Target="https://pubmed.ncbi.nlm.nih.gov/29176712" TargetMode="External"/><Relationship Id="rId106" Type="http://schemas.openxmlformats.org/officeDocument/2006/relationships/hyperlink" Target="https://pubmed.ncbi.nlm.nih.gov/29054603" TargetMode="External"/><Relationship Id="rId5357" Type="http://schemas.openxmlformats.org/officeDocument/2006/relationships/hyperlink" Target="https://pubmed.ncbi.nlm.nih.gov/10735947" TargetMode="External"/><Relationship Id="rId6755" Type="http://schemas.openxmlformats.org/officeDocument/2006/relationships/hyperlink" Target="https://www.ingentaconnect.com/openurl?genre=article&amp;issn=1568-010X&amp;volume=3&amp;issue=2&amp;spage=157&amp;aulast=Griffiths" TargetMode="External"/><Relationship Id="rId7806" Type="http://schemas.openxmlformats.org/officeDocument/2006/relationships/hyperlink" Target="https://academic.oup.com/ced/article-abstract/39/3/273/6621191?redirectedFrom=fulltext" TargetMode="External"/><Relationship Id="rId6408" Type="http://schemas.openxmlformats.org/officeDocument/2006/relationships/hyperlink" Target="https://academic.oup.com/bjd/article-abstract/189/1/62/7104659?redirectedFrom=fulltext" TargetMode="External"/><Relationship Id="rId9978" Type="http://schemas.openxmlformats.org/officeDocument/2006/relationships/hyperlink" Target="https://academic.oup.com/bjd/article/173/2/316/6616602" TargetMode="External"/><Relationship Id="rId1967" Type="http://schemas.openxmlformats.org/officeDocument/2006/relationships/hyperlink" Target="https://pubmed.ncbi.nlm.nih.gov/23023652" TargetMode="External"/><Relationship Id="rId4440" Type="http://schemas.openxmlformats.org/officeDocument/2006/relationships/hyperlink" Target="https://pubmed.ncbi.nlm.nih.gov/22620282" TargetMode="External"/><Relationship Id="rId3042" Type="http://schemas.openxmlformats.org/officeDocument/2006/relationships/hyperlink" Target="https://pubmed.ncbi.nlm.nih.gov/31473741" TargetMode="External"/><Relationship Id="rId7663" Type="http://schemas.openxmlformats.org/officeDocument/2006/relationships/hyperlink" Target="https://medicaljournalssweden.se/actadv/article/view/4518" TargetMode="External"/><Relationship Id="rId8714" Type="http://schemas.openxmlformats.org/officeDocument/2006/relationships/hyperlink" Target="https://www.liebertpub.com/doi/10.1097/DER.0000000000000325?url_ver=Z39.88-2003&amp;rfr_id=ori:rid:crossref.org&amp;rfr_dat=cr_pub%20%200pubmed" TargetMode="External"/><Relationship Id="rId10991" Type="http://schemas.openxmlformats.org/officeDocument/2006/relationships/hyperlink" Target="https://academic.oup.com/bjd/article-abstract/138/5/872/6683042?redirectedFrom=fulltext" TargetMode="External"/><Relationship Id="rId6265" Type="http://schemas.openxmlformats.org/officeDocument/2006/relationships/hyperlink" Target="https://pubmed.ncbi.nlm.nih.gov/7792222" TargetMode="External"/><Relationship Id="rId7316" Type="http://schemas.openxmlformats.org/officeDocument/2006/relationships/hyperlink" Target="https://www.clinicalkey.com/content/playBy/pii?v=S0190-9622(17)31921-7" TargetMode="External"/><Relationship Id="rId10644" Type="http://schemas.openxmlformats.org/officeDocument/2006/relationships/hyperlink" Target="https://onlinelibrary.wiley.com/resolve/openurl?genre=article&amp;sid=nlm:pubmed&amp;issn=0029-6473&amp;date=1979&amp;volume=18&amp;issue=3&amp;spage=304" TargetMode="External"/><Relationship Id="rId9488" Type="http://schemas.openxmlformats.org/officeDocument/2006/relationships/hyperlink" Target="https://academic.oup.com/ced/article-abstract/34/8/e660/6625526?redirectedFrom=fulltext" TargetMode="External"/><Relationship Id="rId2875" Type="http://schemas.openxmlformats.org/officeDocument/2006/relationships/hyperlink" Target="https://pubmed.ncbi.nlm.nih.gov/15725251" TargetMode="External"/><Relationship Id="rId3926" Type="http://schemas.openxmlformats.org/officeDocument/2006/relationships/hyperlink" Target="https://pubmed.ncbi.nlm.nih.gov/23210741" TargetMode="External"/><Relationship Id="rId12469" Type="http://schemas.openxmlformats.org/officeDocument/2006/relationships/hyperlink" Target="https://europepmc.org/abstract/MED/3018050" TargetMode="External"/><Relationship Id="rId847" Type="http://schemas.openxmlformats.org/officeDocument/2006/relationships/hyperlink" Target="https://pubmed.ncbi.nlm.nih.gov/21601133" TargetMode="External"/><Relationship Id="rId1477" Type="http://schemas.openxmlformats.org/officeDocument/2006/relationships/hyperlink" Target="https://pubmed.ncbi.nlm.nih.gov/22540678" TargetMode="External"/><Relationship Id="rId2528" Type="http://schemas.openxmlformats.org/officeDocument/2006/relationships/hyperlink" Target="https://pubmed.ncbi.nlm.nih.gov/37337559" TargetMode="External"/><Relationship Id="rId5001" Type="http://schemas.openxmlformats.org/officeDocument/2006/relationships/hyperlink" Target="https://pubmed.ncbi.nlm.nih.gov/12868964" TargetMode="External"/><Relationship Id="rId8571" Type="http://schemas.openxmlformats.org/officeDocument/2006/relationships/hyperlink" Target="https://onlinelibrary.wiley.com/doi/10.1111/j.1440-0960.2010.00625.x" TargetMode="External"/><Relationship Id="rId9622" Type="http://schemas.openxmlformats.org/officeDocument/2006/relationships/hyperlink" Target="https://academic.oup.com/ced/article-abstract/29/2/197/6626378?redirectedFrom=fulltext" TargetMode="External"/><Relationship Id="rId11552" Type="http://schemas.openxmlformats.org/officeDocument/2006/relationships/hyperlink" Target="https://onlinelibrary.wiley.com/doi/10.1002/humu.20158" TargetMode="External"/><Relationship Id="rId1611" Type="http://schemas.openxmlformats.org/officeDocument/2006/relationships/hyperlink" Target="https://pubmed.ncbi.nlm.nih.gov/12107299" TargetMode="External"/><Relationship Id="rId7173" Type="http://schemas.openxmlformats.org/officeDocument/2006/relationships/hyperlink" Target="https://publications.aap.org/pediatrics/article-abstract/139/4/e20161404/38349/Anaphylactic-Reactions-to-Novel-Foods-Case-Report?redirectedFrom=fulltext" TargetMode="External"/><Relationship Id="rId8224" Type="http://schemas.openxmlformats.org/officeDocument/2006/relationships/hyperlink" Target="https://academic.oup.com/bjd/article-abstract/130/6/770/6681246?redirectedFrom=fulltext" TargetMode="External"/><Relationship Id="rId10154" Type="http://schemas.openxmlformats.org/officeDocument/2006/relationships/hyperlink" Target="https://academic.oup.com/qjmed/article/95/10/671/1538320" TargetMode="External"/><Relationship Id="rId11205" Type="http://schemas.openxmlformats.org/officeDocument/2006/relationships/hyperlink" Target="https://europepmc.org/abstract/MED/17272532" TargetMode="External"/><Relationship Id="rId2385" Type="http://schemas.openxmlformats.org/officeDocument/2006/relationships/hyperlink" Target="https://pubmed.ncbi.nlm.nih.gov/26949158" TargetMode="External"/><Relationship Id="rId3783" Type="http://schemas.openxmlformats.org/officeDocument/2006/relationships/hyperlink" Target="https://pubmed.ncbi.nlm.nih.gov/21339420" TargetMode="External"/><Relationship Id="rId4834" Type="http://schemas.openxmlformats.org/officeDocument/2006/relationships/hyperlink" Target="https://pubmed.ncbi.nlm.nih.gov/25377304" TargetMode="External"/><Relationship Id="rId357" Type="http://schemas.openxmlformats.org/officeDocument/2006/relationships/hyperlink" Target="https://pubmed.ncbi.nlm.nih.gov/17168869" TargetMode="External"/><Relationship Id="rId2038" Type="http://schemas.openxmlformats.org/officeDocument/2006/relationships/hyperlink" Target="https://pubmed.ncbi.nlm.nih.gov/37700595" TargetMode="External"/><Relationship Id="rId3436" Type="http://schemas.openxmlformats.org/officeDocument/2006/relationships/hyperlink" Target="https://pubmed.ncbi.nlm.nih.gov/31997406" TargetMode="External"/><Relationship Id="rId6659" Type="http://schemas.openxmlformats.org/officeDocument/2006/relationships/hyperlink" Target="https://academic.oup.com/bjd/article-abstract/163/2/235/6642442?redirectedFrom=fulltext" TargetMode="External"/><Relationship Id="rId12460" Type="http://schemas.openxmlformats.org/officeDocument/2006/relationships/hyperlink" Target="https://academic.oup.com/ced/article-abstract/13/3/190/6630375?redirectedFrom=fulltext" TargetMode="External"/><Relationship Id="rId8081" Type="http://schemas.openxmlformats.org/officeDocument/2006/relationships/hyperlink" Target="https://www.clinicalkey.com/content/playBy/pii?v=S1572-1000(20)30268-4" TargetMode="External"/><Relationship Id="rId9132" Type="http://schemas.openxmlformats.org/officeDocument/2006/relationships/hyperlink" Target="https://linkinghub.elsevier.com/retrieve/pii/S0022-202X(15)34863-6" TargetMode="External"/><Relationship Id="rId11062" Type="http://schemas.openxmlformats.org/officeDocument/2006/relationships/hyperlink" Target="https://onlinelibrary.wiley.com/doi/10.1111/cod.12446" TargetMode="External"/><Relationship Id="rId12113" Type="http://schemas.openxmlformats.org/officeDocument/2006/relationships/hyperlink" Target="https://karger.com/spp/article/21/4/191/295507/Skin-Irritation-and-Sensitization-Mechanisms-and" TargetMode="External"/><Relationship Id="rId1121" Type="http://schemas.openxmlformats.org/officeDocument/2006/relationships/hyperlink" Target="https://pubmed.ncbi.nlm.nih.gov/32124442" TargetMode="External"/><Relationship Id="rId4691" Type="http://schemas.openxmlformats.org/officeDocument/2006/relationships/hyperlink" Target="https://pubmed.ncbi.nlm.nih.gov/19152521" TargetMode="External"/><Relationship Id="rId5742" Type="http://schemas.openxmlformats.org/officeDocument/2006/relationships/hyperlink" Target="https://pubmed.ncbi.nlm.nih.gov/26187120" TargetMode="External"/><Relationship Id="rId3293" Type="http://schemas.openxmlformats.org/officeDocument/2006/relationships/hyperlink" Target="https://pubmed.ncbi.nlm.nih.gov/17239093" TargetMode="External"/><Relationship Id="rId4344" Type="http://schemas.openxmlformats.org/officeDocument/2006/relationships/hyperlink" Target="https://pubmed.ncbi.nlm.nih.gov/30822358" TargetMode="External"/><Relationship Id="rId7567" Type="http://schemas.openxmlformats.org/officeDocument/2006/relationships/hyperlink" Target="https://www.tandfonline.com/doi/full/10.3109/09546634.2012.713460" TargetMode="External"/><Relationship Id="rId8965" Type="http://schemas.openxmlformats.org/officeDocument/2006/relationships/hyperlink" Target="https://linkinghub.elsevier.com/retrieve/pii/S0022-202X(17)33310-9" TargetMode="External"/><Relationship Id="rId10895" Type="http://schemas.openxmlformats.org/officeDocument/2006/relationships/hyperlink" Target="https://onlinelibrary.wiley.com/doi/10.1111/phpp.12511" TargetMode="External"/><Relationship Id="rId11946" Type="http://schemas.openxmlformats.org/officeDocument/2006/relationships/hyperlink" Target="https://journals.rcni.com/nursing-older-people/practice-question-nop.22.10.12.s21" TargetMode="External"/><Relationship Id="rId6169" Type="http://schemas.openxmlformats.org/officeDocument/2006/relationships/hyperlink" Target="https://pubmed.ncbi.nlm.nih.gov/1544608" TargetMode="External"/><Relationship Id="rId8618" Type="http://schemas.openxmlformats.org/officeDocument/2006/relationships/hyperlink" Target="https://www.nature.com/articles/ng1743" TargetMode="External"/><Relationship Id="rId10548" Type="http://schemas.openxmlformats.org/officeDocument/2006/relationships/hyperlink" Target="https://academic.oup.com/bjd/article-abstract/142/5/1067/6690154?redirectedFrom=fulltext" TargetMode="External"/><Relationship Id="rId2779" Type="http://schemas.openxmlformats.org/officeDocument/2006/relationships/hyperlink" Target="https://pubmed.ncbi.nlm.nih.gov/21681854" TargetMode="External"/><Relationship Id="rId6650" Type="http://schemas.openxmlformats.org/officeDocument/2006/relationships/hyperlink" Target="https://academic.oup.com/bjd/article-abstract/163/4/859/6644207?redirectedFrom=fulltext" TargetMode="External"/><Relationship Id="rId7701" Type="http://schemas.openxmlformats.org/officeDocument/2006/relationships/hyperlink" Target="https://europepmc.org/abstract/MED/32041693" TargetMode="External"/><Relationship Id="rId5252" Type="http://schemas.openxmlformats.org/officeDocument/2006/relationships/hyperlink" Target="https://pubmed.ncbi.nlm.nih.gov/15701123" TargetMode="External"/><Relationship Id="rId6303" Type="http://schemas.openxmlformats.org/officeDocument/2006/relationships/hyperlink" Target="https://pubmed.ncbi.nlm.nih.gov/3157419" TargetMode="External"/><Relationship Id="rId9873" Type="http://schemas.openxmlformats.org/officeDocument/2006/relationships/hyperlink" Target="https://academic.oup.com/bjd/article-abstract/151/2/492/6635916?redirectedFrom=fulltext" TargetMode="External"/><Relationship Id="rId87" Type="http://schemas.openxmlformats.org/officeDocument/2006/relationships/hyperlink" Target="https://pubmed.ncbi.nlm.nih.gov/33241421" TargetMode="External"/><Relationship Id="rId8475" Type="http://schemas.openxmlformats.org/officeDocument/2006/relationships/hyperlink" Target="https://www.nature.com/articles/s41430-017-0030-9" TargetMode="External"/><Relationship Id="rId9526" Type="http://schemas.openxmlformats.org/officeDocument/2006/relationships/hyperlink" Target="https://onlinelibrary.wiley.com/resolve/openurl?genre=article&amp;sid=nlm:pubmed&amp;issn=0105-1873&amp;date=2001&amp;volume=44&amp;issue=4&amp;spage=246" TargetMode="External"/><Relationship Id="rId1862" Type="http://schemas.openxmlformats.org/officeDocument/2006/relationships/hyperlink" Target="https://pubmed.ncbi.nlm.nih.gov/8731663" TargetMode="External"/><Relationship Id="rId2913" Type="http://schemas.openxmlformats.org/officeDocument/2006/relationships/hyperlink" Target="https://pubmed.ncbi.nlm.nih.gov/11903229" TargetMode="External"/><Relationship Id="rId7077" Type="http://schemas.openxmlformats.org/officeDocument/2006/relationships/hyperlink" Target="https://onlinelibrary.wiley.com/doi/10.1111/all.15578" TargetMode="External"/><Relationship Id="rId8128" Type="http://schemas.openxmlformats.org/officeDocument/2006/relationships/hyperlink" Target="https://www.clinicalkey.com/content/playBy/pii?v=S0033-3506(14)00119-X" TargetMode="External"/><Relationship Id="rId10058" Type="http://schemas.openxmlformats.org/officeDocument/2006/relationships/hyperlink" Target="https://linkinghub.elsevier.com/retrieve/pii/S0022-202X(17)30032-5" TargetMode="External"/><Relationship Id="rId11456" Type="http://schemas.openxmlformats.org/officeDocument/2006/relationships/hyperlink" Target="https://jamanetwork.com/journals/jamaophthalmology/fullarticle/10.1001/archopht.124.7.950" TargetMode="External"/><Relationship Id="rId12507" Type="http://schemas.openxmlformats.org/officeDocument/2006/relationships/hyperlink" Target="https://www.clinicalkey.com/content/playBy/pii?v=S0965-206X(15)00094-7" TargetMode="External"/><Relationship Id="rId1515" Type="http://schemas.openxmlformats.org/officeDocument/2006/relationships/hyperlink" Target="https://pubmed.ncbi.nlm.nih.gov/19178405" TargetMode="External"/><Relationship Id="rId11109" Type="http://schemas.openxmlformats.org/officeDocument/2006/relationships/hyperlink" Target="https://onlinelibrary.wiley.com/doi/10.1111/j.1600-0536.2012.02169.x" TargetMode="External"/><Relationship Id="rId3687" Type="http://schemas.openxmlformats.org/officeDocument/2006/relationships/hyperlink" Target="https://pubmed.ncbi.nlm.nih.gov/37327859" TargetMode="External"/><Relationship Id="rId4738" Type="http://schemas.openxmlformats.org/officeDocument/2006/relationships/hyperlink" Target="https://pubmed.ncbi.nlm.nih.gov/9640397" TargetMode="External"/><Relationship Id="rId2289" Type="http://schemas.openxmlformats.org/officeDocument/2006/relationships/hyperlink" Target="https://pubmed.ncbi.nlm.nih.gov/16810297" TargetMode="External"/><Relationship Id="rId6160" Type="http://schemas.openxmlformats.org/officeDocument/2006/relationships/hyperlink" Target="https://pubmed.ncbi.nlm.nih.gov/8444389" TargetMode="External"/><Relationship Id="rId7211" Type="http://schemas.openxmlformats.org/officeDocument/2006/relationships/hyperlink" Target="https://linkinghub.elsevier.com/retrieve/pii/S0022-202X(15)35176-9" TargetMode="External"/><Relationship Id="rId2770" Type="http://schemas.openxmlformats.org/officeDocument/2006/relationships/hyperlink" Target="https://pubmed.ncbi.nlm.nih.gov/23245609" TargetMode="External"/><Relationship Id="rId3821" Type="http://schemas.openxmlformats.org/officeDocument/2006/relationships/hyperlink" Target="https://pubmed.ncbi.nlm.nih.gov/17651158" TargetMode="External"/><Relationship Id="rId9383" Type="http://schemas.openxmlformats.org/officeDocument/2006/relationships/hyperlink" Target="https://medicaljournalssweden.se/actadv/article/view/3347" TargetMode="External"/><Relationship Id="rId12364" Type="http://schemas.openxmlformats.org/officeDocument/2006/relationships/hyperlink" Target="https://onlinelibrary.wiley.com/resolve/openurl?genre=article&amp;sid=nlm:pubmed&amp;issn=0022-3751&amp;date=1977&amp;volume=265&amp;spage=39P" TargetMode="External"/><Relationship Id="rId742" Type="http://schemas.openxmlformats.org/officeDocument/2006/relationships/hyperlink" Target="https://pubmed.ncbi.nlm.nih.gov/33937976" TargetMode="External"/><Relationship Id="rId1372" Type="http://schemas.openxmlformats.org/officeDocument/2006/relationships/hyperlink" Target="https://pubmed.ncbi.nlm.nih.gov/30521688" TargetMode="External"/><Relationship Id="rId2423" Type="http://schemas.openxmlformats.org/officeDocument/2006/relationships/hyperlink" Target="https://pubmed.ncbi.nlm.nih.gov/33190275" TargetMode="External"/><Relationship Id="rId9036" Type="http://schemas.openxmlformats.org/officeDocument/2006/relationships/hyperlink" Target="https://medicaljournalssweden.se/actadv/article/view/5653" TargetMode="External"/><Relationship Id="rId12017" Type="http://schemas.openxmlformats.org/officeDocument/2006/relationships/hyperlink" Target="https://journals.sagepub.com/doi/10.1177/026119291604400501?url_ver=Z39.88-2003&amp;rfr_id=ori:rid:crossref.org&amp;rfr_dat=cr_pub%20%200pubmed" TargetMode="External"/><Relationship Id="rId1025" Type="http://schemas.openxmlformats.org/officeDocument/2006/relationships/hyperlink" Target="https://pubmed.ncbi.nlm.nih.gov/8369687" TargetMode="External"/><Relationship Id="rId4595" Type="http://schemas.openxmlformats.org/officeDocument/2006/relationships/hyperlink" Target="https://pubmed.ncbi.nlm.nih.gov/3087514" TargetMode="External"/><Relationship Id="rId5646" Type="http://schemas.openxmlformats.org/officeDocument/2006/relationships/hyperlink" Target="https://pubmed.ncbi.nlm.nih.gov/33619133" TargetMode="External"/><Relationship Id="rId5993" Type="http://schemas.openxmlformats.org/officeDocument/2006/relationships/hyperlink" Target="https://pubmed.ncbi.nlm.nih.gov/14565764" TargetMode="External"/><Relationship Id="rId3197" Type="http://schemas.openxmlformats.org/officeDocument/2006/relationships/hyperlink" Target="https://pubmed.ncbi.nlm.nih.gov/12140451" TargetMode="External"/><Relationship Id="rId4248" Type="http://schemas.openxmlformats.org/officeDocument/2006/relationships/hyperlink" Target="https://pubmed.ncbi.nlm.nih.gov/17007539" TargetMode="External"/><Relationship Id="rId8869" Type="http://schemas.openxmlformats.org/officeDocument/2006/relationships/hyperlink" Target="https://onlinelibrary.wiley.com/doi/10.1111/exd.14472" TargetMode="External"/><Relationship Id="rId10799" Type="http://schemas.openxmlformats.org/officeDocument/2006/relationships/hyperlink" Target="https://academic.oup.com/ced/article-abstract/21/5/392/6629826?redirectedFrom=fulltext" TargetMode="External"/><Relationship Id="rId11100" Type="http://schemas.openxmlformats.org/officeDocument/2006/relationships/hyperlink" Target="https://onlinelibrary.wiley.com/doi/10.1111/cod.12117" TargetMode="External"/><Relationship Id="rId1909" Type="http://schemas.openxmlformats.org/officeDocument/2006/relationships/hyperlink" Target="https://pubmed.ncbi.nlm.nih.gov/33771529" TargetMode="External"/><Relationship Id="rId2280" Type="http://schemas.openxmlformats.org/officeDocument/2006/relationships/hyperlink" Target="https://pubmed.ncbi.nlm.nih.gov/17410197" TargetMode="External"/><Relationship Id="rId3331" Type="http://schemas.openxmlformats.org/officeDocument/2006/relationships/hyperlink" Target="https://pubmed.ncbi.nlm.nih.gov/35377574" TargetMode="External"/><Relationship Id="rId7952" Type="http://schemas.openxmlformats.org/officeDocument/2006/relationships/hyperlink" Target="https://academic.oup.com/bjd/article-abstract/151/2/446/6635597?redirectedFrom=fulltext" TargetMode="External"/><Relationship Id="rId252" Type="http://schemas.openxmlformats.org/officeDocument/2006/relationships/hyperlink" Target="https://pubmed.ncbi.nlm.nih.gov/20607546" TargetMode="External"/><Relationship Id="rId6554" Type="http://schemas.openxmlformats.org/officeDocument/2006/relationships/hyperlink" Target="https://academic.oup.com/bjd/article-abstract/172/3/574/6615919?redirectedFrom=fulltext" TargetMode="External"/><Relationship Id="rId7605" Type="http://schemas.openxmlformats.org/officeDocument/2006/relationships/hyperlink" Target="https://genomemedicine.biomedcentral.com/articles/10.1186/gm72" TargetMode="External"/><Relationship Id="rId10933" Type="http://schemas.openxmlformats.org/officeDocument/2006/relationships/hyperlink" Target="https://academic.oup.com/ced/article-abstract/37/3/219/6622739?redirectedFrom=fulltext" TargetMode="External"/><Relationship Id="rId5156" Type="http://schemas.openxmlformats.org/officeDocument/2006/relationships/hyperlink" Target="https://pubmed.ncbi.nlm.nih.gov/6238791" TargetMode="External"/><Relationship Id="rId6207" Type="http://schemas.openxmlformats.org/officeDocument/2006/relationships/hyperlink" Target="https://pubmed.ncbi.nlm.nih.gov/27516894" TargetMode="External"/><Relationship Id="rId9777" Type="http://schemas.openxmlformats.org/officeDocument/2006/relationships/hyperlink" Target="https://academic.oup.com/bjd/article-abstract/181/2/385/6602776?redirectedFrom=fulltext" TargetMode="External"/><Relationship Id="rId8379" Type="http://schemas.openxmlformats.org/officeDocument/2006/relationships/hyperlink" Target="https://onlinelibrary.wiley.com/doi/10.1111/jdv.19506" TargetMode="External"/><Relationship Id="rId1766" Type="http://schemas.openxmlformats.org/officeDocument/2006/relationships/hyperlink" Target="https://pubmed.ncbi.nlm.nih.gov/25734812" TargetMode="External"/><Relationship Id="rId2817" Type="http://schemas.openxmlformats.org/officeDocument/2006/relationships/hyperlink" Target="https://pubmed.ncbi.nlm.nih.gov/19292719" TargetMode="External"/><Relationship Id="rId1419" Type="http://schemas.openxmlformats.org/officeDocument/2006/relationships/hyperlink" Target="https://pubmed.ncbi.nlm.nih.gov/26239561" TargetMode="External"/><Relationship Id="rId4989" Type="http://schemas.openxmlformats.org/officeDocument/2006/relationships/hyperlink" Target="https://pubmed.ncbi.nlm.nih.gov/15573648" TargetMode="External"/><Relationship Id="rId8860" Type="http://schemas.openxmlformats.org/officeDocument/2006/relationships/hyperlink" Target="https://www.dovepress.com/innovations-in-the-treatment-of-dystrophic-epidermolysis-bullosa-deb-c-peer-reviewed-fulltext-article-TCRM" TargetMode="External"/><Relationship Id="rId9911" Type="http://schemas.openxmlformats.org/officeDocument/2006/relationships/hyperlink" Target="https://europepmc.org/abstract/MED/34326099" TargetMode="External"/><Relationship Id="rId10790" Type="http://schemas.openxmlformats.org/officeDocument/2006/relationships/hyperlink" Target="https://journals.sagepub.com/doi/10.1177/014107689709000504?url_ver=Z39.88-2003&amp;rfr_id=ori:rid:crossref.org&amp;rfr_dat=cr_pub%20%200pubmed" TargetMode="External"/><Relationship Id="rId11841" Type="http://schemas.openxmlformats.org/officeDocument/2006/relationships/hyperlink" Target="https://academic.oup.com/bjd/article-abstract/139/6/1129/6683799?redirectedFrom=fulltext" TargetMode="External"/><Relationship Id="rId1900" Type="http://schemas.openxmlformats.org/officeDocument/2006/relationships/hyperlink" Target="https://pubmed.ncbi.nlm.nih.gov/34255884" TargetMode="External"/><Relationship Id="rId7462" Type="http://schemas.openxmlformats.org/officeDocument/2006/relationships/hyperlink" Target="https://linkinghub.elsevier.com/retrieve/pii/S0002-9297(20)30229-9" TargetMode="External"/><Relationship Id="rId8513" Type="http://schemas.openxmlformats.org/officeDocument/2006/relationships/hyperlink" Target="https://www.clinicalkey.com/content/playBy/pii?v=S0140-6736(14)62039-0" TargetMode="External"/><Relationship Id="rId10443" Type="http://schemas.openxmlformats.org/officeDocument/2006/relationships/hyperlink" Target="http://jddonline.com/articles/dermatology/S1545961621P0600X" TargetMode="External"/><Relationship Id="rId6064" Type="http://schemas.openxmlformats.org/officeDocument/2006/relationships/hyperlink" Target="https://pubmed.ncbi.nlm.nih.gov/10439340" TargetMode="External"/><Relationship Id="rId7115" Type="http://schemas.openxmlformats.org/officeDocument/2006/relationships/hyperlink" Target="https://academic.oup.com/bjd/article/184/2/189/6599711" TargetMode="External"/><Relationship Id="rId993" Type="http://schemas.openxmlformats.org/officeDocument/2006/relationships/hyperlink" Target="https://pubmed.ncbi.nlm.nih.gov/24276125" TargetMode="External"/><Relationship Id="rId2674" Type="http://schemas.openxmlformats.org/officeDocument/2006/relationships/hyperlink" Target="https://pubmed.ncbi.nlm.nih.gov/27427485" TargetMode="External"/><Relationship Id="rId9287" Type="http://schemas.openxmlformats.org/officeDocument/2006/relationships/hyperlink" Target="https://linkinghub.elsevier.com/retrieve/pii/S0022-202X(15)40010-7" TargetMode="External"/><Relationship Id="rId12268" Type="http://schemas.openxmlformats.org/officeDocument/2006/relationships/hyperlink" Target="https://www.tandfonline.com/doi/full/10.1080/009841098159141" TargetMode="External"/><Relationship Id="rId646" Type="http://schemas.openxmlformats.org/officeDocument/2006/relationships/hyperlink" Target="https://pubmed.ncbi.nlm.nih.gov/16384751" TargetMode="External"/><Relationship Id="rId1276" Type="http://schemas.openxmlformats.org/officeDocument/2006/relationships/hyperlink" Target="https://pubmed.ncbi.nlm.nih.gov/36763860" TargetMode="External"/><Relationship Id="rId2327" Type="http://schemas.openxmlformats.org/officeDocument/2006/relationships/hyperlink" Target="https://pubmed.ncbi.nlm.nih.gov/9155962" TargetMode="External"/><Relationship Id="rId3725" Type="http://schemas.openxmlformats.org/officeDocument/2006/relationships/hyperlink" Target="https://pubmed.ncbi.nlm.nih.gov/32918489" TargetMode="External"/><Relationship Id="rId5897" Type="http://schemas.openxmlformats.org/officeDocument/2006/relationships/hyperlink" Target="https://pubmed.ncbi.nlm.nih.gov/20136894" TargetMode="External"/><Relationship Id="rId6948" Type="http://schemas.openxmlformats.org/officeDocument/2006/relationships/hyperlink" Target="https://europepmc.org/abstract/MED/35083774" TargetMode="External"/><Relationship Id="rId4499" Type="http://schemas.openxmlformats.org/officeDocument/2006/relationships/hyperlink" Target="https://pubmed.ncbi.nlm.nih.gov/12084089" TargetMode="External"/><Relationship Id="rId8370" Type="http://schemas.openxmlformats.org/officeDocument/2006/relationships/hyperlink" Target="https://academic.oup.com/bjd/article-abstract/125/2/189/6685995?redirectedFrom=fulltext" TargetMode="External"/><Relationship Id="rId9421" Type="http://schemas.openxmlformats.org/officeDocument/2006/relationships/hyperlink" Target="https://linkinghub.elsevier.com/retrieve/pii/S0022-202X(15)00218-3" TargetMode="External"/><Relationship Id="rId11351" Type="http://schemas.openxmlformats.org/officeDocument/2006/relationships/hyperlink" Target="https://onlinelibrary.wiley.com/resolve/openurl?genre=article&amp;sid=nlm:pubmed&amp;issn=0105-1873&amp;date=1990&amp;volume=22&amp;issue=3&amp;spage=185" TargetMode="External"/><Relationship Id="rId12402" Type="http://schemas.openxmlformats.org/officeDocument/2006/relationships/hyperlink" Target="https://onlinelibrary.wiley.com/doi/10.1111/j.1600-0781.2009.00422.x" TargetMode="External"/><Relationship Id="rId1410" Type="http://schemas.openxmlformats.org/officeDocument/2006/relationships/hyperlink" Target="https://pubmed.ncbi.nlm.nih.gov/27884295" TargetMode="External"/><Relationship Id="rId4980" Type="http://schemas.openxmlformats.org/officeDocument/2006/relationships/hyperlink" Target="https://pubmed.ncbi.nlm.nih.gov/15859993" TargetMode="External"/><Relationship Id="rId8023" Type="http://schemas.openxmlformats.org/officeDocument/2006/relationships/hyperlink" Target="https://linkinghub.elsevier.com/retrieve/pii/S0140-6736(05)65466-9" TargetMode="External"/><Relationship Id="rId11004" Type="http://schemas.openxmlformats.org/officeDocument/2006/relationships/hyperlink" Target="https://journals.sagepub.com/doi/abs/10.1177/17407745231206261?url_ver=Z39.88-2003&amp;rfr_id=ori:rid:crossref.org&amp;rfr_dat=cr_pub%20%200pubmed" TargetMode="External"/><Relationship Id="rId3582" Type="http://schemas.openxmlformats.org/officeDocument/2006/relationships/hyperlink" Target="https://pubmed.ncbi.nlm.nih.gov/35275399" TargetMode="External"/><Relationship Id="rId4633" Type="http://schemas.openxmlformats.org/officeDocument/2006/relationships/hyperlink" Target="https://pubmed.ncbi.nlm.nih.gov/33215732" TargetMode="External"/><Relationship Id="rId2184" Type="http://schemas.openxmlformats.org/officeDocument/2006/relationships/hyperlink" Target="https://pubmed.ncbi.nlm.nih.gov/25574825" TargetMode="External"/><Relationship Id="rId3235" Type="http://schemas.openxmlformats.org/officeDocument/2006/relationships/hyperlink" Target="https://pubmed.ncbi.nlm.nih.gov/33111978" TargetMode="External"/><Relationship Id="rId7856" Type="http://schemas.openxmlformats.org/officeDocument/2006/relationships/hyperlink" Target="https://jamanetwork.com/journals/jamadermatology/fullarticle/10.1001/archdermatol.2010.58" TargetMode="External"/><Relationship Id="rId156" Type="http://schemas.openxmlformats.org/officeDocument/2006/relationships/hyperlink" Target="https://pubmed.ncbi.nlm.nih.gov/26511827" TargetMode="External"/><Relationship Id="rId6458" Type="http://schemas.openxmlformats.org/officeDocument/2006/relationships/hyperlink" Target="https://www.clinicalkey.com/content/playBy/pii?v=S0140-6736(20)32549-6" TargetMode="External"/><Relationship Id="rId7509" Type="http://schemas.openxmlformats.org/officeDocument/2006/relationships/hyperlink" Target="https://academic.oup.com/bjd/article/179/5/1205/6732562" TargetMode="External"/><Relationship Id="rId8907" Type="http://schemas.openxmlformats.org/officeDocument/2006/relationships/hyperlink" Target="https://onlinelibrary.wiley.com/doi/10.1111/1346-8138.15942" TargetMode="External"/><Relationship Id="rId10837" Type="http://schemas.openxmlformats.org/officeDocument/2006/relationships/hyperlink" Target="https://onlinelibrary.wiley.com/resolve/openurl?genre=article&amp;sid=nlm:pubmed&amp;issn=0105-1873&amp;date=1990&amp;volume=23&amp;issue=5&amp;spage=370" TargetMode="External"/><Relationship Id="rId4490" Type="http://schemas.openxmlformats.org/officeDocument/2006/relationships/hyperlink" Target="https://pubmed.ncbi.nlm.nih.gov/15486174" TargetMode="External"/><Relationship Id="rId5541" Type="http://schemas.openxmlformats.org/officeDocument/2006/relationships/hyperlink" Target="https://pubmed.ncbi.nlm.nih.gov/23069770" TargetMode="External"/><Relationship Id="rId3092" Type="http://schemas.openxmlformats.org/officeDocument/2006/relationships/hyperlink" Target="https://pubmed.ncbi.nlm.nih.gov/28833007" TargetMode="External"/><Relationship Id="rId4143" Type="http://schemas.openxmlformats.org/officeDocument/2006/relationships/hyperlink" Target="https://pubmed.ncbi.nlm.nih.gov/34727814" TargetMode="External"/><Relationship Id="rId8764" Type="http://schemas.openxmlformats.org/officeDocument/2006/relationships/hyperlink" Target="https://onlinelibrary.wiley.com/doi/10.1111/cod.13437" TargetMode="External"/><Relationship Id="rId9815" Type="http://schemas.openxmlformats.org/officeDocument/2006/relationships/hyperlink" Target="https://academic.oup.com/bjd/article-abstract/171/1/17/6615674?redirectedFrom=fulltext" TargetMode="External"/><Relationship Id="rId10694" Type="http://schemas.openxmlformats.org/officeDocument/2006/relationships/hyperlink" Target="https://europepmc.org/abstract/MED/32645085" TargetMode="External"/><Relationship Id="rId29" Type="http://schemas.openxmlformats.org/officeDocument/2006/relationships/hyperlink" Target="https://pubmed.ncbi.nlm.nih.gov/36974067" TargetMode="External"/><Relationship Id="rId7366" Type="http://schemas.openxmlformats.org/officeDocument/2006/relationships/hyperlink" Target="https://academic.oup.com/bjd/article/163/1/1/6642559" TargetMode="External"/><Relationship Id="rId8417" Type="http://schemas.openxmlformats.org/officeDocument/2006/relationships/hyperlink" Target="https://academic.oup.com/bjd/article/185/3/526/6599158" TargetMode="External"/><Relationship Id="rId10347" Type="http://schemas.openxmlformats.org/officeDocument/2006/relationships/hyperlink" Target="https://onlinelibrary.wiley.com/resolve/openurl?genre=article&amp;sid=nlm:pubmed&amp;issn=0105-1873&amp;date=2000&amp;volume=42&amp;issue=2&amp;spage=59" TargetMode="External"/><Relationship Id="rId11745" Type="http://schemas.openxmlformats.org/officeDocument/2006/relationships/hyperlink" Target="https://academic.oup.com/occmed/article/59/8/586/1370155" TargetMode="External"/><Relationship Id="rId1804" Type="http://schemas.openxmlformats.org/officeDocument/2006/relationships/hyperlink" Target="https://pubmed.ncbi.nlm.nih.gov/21529097" TargetMode="External"/><Relationship Id="rId7019" Type="http://schemas.openxmlformats.org/officeDocument/2006/relationships/hyperlink" Target="https://onlinelibrary.wiley.com/doi/10.1111/j.1525-1470.2005.22424.x" TargetMode="External"/><Relationship Id="rId3976" Type="http://schemas.openxmlformats.org/officeDocument/2006/relationships/hyperlink" Target="https://pubmed.ncbi.nlm.nih.gov/35678309" TargetMode="External"/><Relationship Id="rId897" Type="http://schemas.openxmlformats.org/officeDocument/2006/relationships/hyperlink" Target="https://pubmed.ncbi.nlm.nih.gov/34904681" TargetMode="External"/><Relationship Id="rId2578" Type="http://schemas.openxmlformats.org/officeDocument/2006/relationships/hyperlink" Target="https://pubmed.ncbi.nlm.nih.gov/32628274" TargetMode="External"/><Relationship Id="rId3629" Type="http://schemas.openxmlformats.org/officeDocument/2006/relationships/hyperlink" Target="https://pubmed.ncbi.nlm.nih.gov/29747242" TargetMode="External"/><Relationship Id="rId5051" Type="http://schemas.openxmlformats.org/officeDocument/2006/relationships/hyperlink" Target="https://pubmed.ncbi.nlm.nih.gov/11140386" TargetMode="External"/><Relationship Id="rId7500" Type="http://schemas.openxmlformats.org/officeDocument/2006/relationships/hyperlink" Target="https://academic.oup.com/bjd/article/181/6/1265/6752132" TargetMode="External"/><Relationship Id="rId6102" Type="http://schemas.openxmlformats.org/officeDocument/2006/relationships/hyperlink" Target="https://pubmed.ncbi.nlm.nih.gov/9062745" TargetMode="External"/><Relationship Id="rId9672" Type="http://schemas.openxmlformats.org/officeDocument/2006/relationships/hyperlink" Target="https://www.nature.com/articles/s41467-018-07459-5" TargetMode="External"/><Relationship Id="rId1661" Type="http://schemas.openxmlformats.org/officeDocument/2006/relationships/hyperlink" Target="https://pubmed.ncbi.nlm.nih.gov/9371031" TargetMode="External"/><Relationship Id="rId2712" Type="http://schemas.openxmlformats.org/officeDocument/2006/relationships/hyperlink" Target="https://pubmed.ncbi.nlm.nih.gov/26380979" TargetMode="External"/><Relationship Id="rId8274" Type="http://schemas.openxmlformats.org/officeDocument/2006/relationships/hyperlink" Target="https://academic.oup.com/bjd/article/180/1/8/6601696" TargetMode="External"/><Relationship Id="rId9325" Type="http://schemas.openxmlformats.org/officeDocument/2006/relationships/hyperlink" Target="https://onlinelibrary.wiley.com/resolve/openurl?genre=article&amp;sid=nlm:pubmed&amp;issn=0303-6987&amp;date=1992&amp;volume=19&amp;issue=2&amp;spage=116" TargetMode="External"/><Relationship Id="rId11255" Type="http://schemas.openxmlformats.org/officeDocument/2006/relationships/hyperlink" Target="https://onlinelibrary.wiley.com/resolve/openurl?genre=article&amp;sid=nlm:pubmed&amp;issn=0105-1873&amp;date=2002&amp;volume=47&amp;issue=5&amp;spage=279" TargetMode="External"/><Relationship Id="rId12306" Type="http://schemas.openxmlformats.org/officeDocument/2006/relationships/hyperlink" Target="https://onlinelibrary.wiley.com/resolve/openurl?genre=article&amp;sid=nlm:pubmed&amp;issn=0105-1873&amp;date=1995&amp;volume=33&amp;issue=1&amp;spage=28" TargetMode="External"/><Relationship Id="rId1314" Type="http://schemas.openxmlformats.org/officeDocument/2006/relationships/hyperlink" Target="https://pubmed.ncbi.nlm.nih.gov/33550675" TargetMode="External"/><Relationship Id="rId4884" Type="http://schemas.openxmlformats.org/officeDocument/2006/relationships/hyperlink" Target="https://pubmed.ncbi.nlm.nih.gov/21985084" TargetMode="External"/><Relationship Id="rId5935" Type="http://schemas.openxmlformats.org/officeDocument/2006/relationships/hyperlink" Target="https://pubmed.ncbi.nlm.nih.gov/17441847" TargetMode="External"/><Relationship Id="rId3486" Type="http://schemas.openxmlformats.org/officeDocument/2006/relationships/hyperlink" Target="https://pubmed.ncbi.nlm.nih.gov/24807007" TargetMode="External"/><Relationship Id="rId4537" Type="http://schemas.openxmlformats.org/officeDocument/2006/relationships/hyperlink" Target="https://pubmed.ncbi.nlm.nih.gov/8689773" TargetMode="External"/><Relationship Id="rId20" Type="http://schemas.openxmlformats.org/officeDocument/2006/relationships/hyperlink" Target="https://pubmed.ncbi.nlm.nih.gov/37681909" TargetMode="External"/><Relationship Id="rId2088" Type="http://schemas.openxmlformats.org/officeDocument/2006/relationships/hyperlink" Target="https://pubmed.ncbi.nlm.nih.gov/33972056" TargetMode="External"/><Relationship Id="rId3139" Type="http://schemas.openxmlformats.org/officeDocument/2006/relationships/hyperlink" Target="https://pubmed.ncbi.nlm.nih.gov/21711328" TargetMode="External"/><Relationship Id="rId7010" Type="http://schemas.openxmlformats.org/officeDocument/2006/relationships/hyperlink" Target="https://karger.com/drm/article-abstract/215/Suppl.%201/27/111623/An-Update-on-the-Safety-and-Tolerability-of?redirectedFrom=fulltext" TargetMode="External"/><Relationship Id="rId9182" Type="http://schemas.openxmlformats.org/officeDocument/2006/relationships/hyperlink" Target="https://linkinghub.elsevier.com/retrieve/pii/S0022-202X(15)33208-5" TargetMode="External"/><Relationship Id="rId3620" Type="http://schemas.openxmlformats.org/officeDocument/2006/relationships/hyperlink" Target="https://pubmed.ncbi.nlm.nih.gov/30451281" TargetMode="External"/><Relationship Id="rId12163" Type="http://schemas.openxmlformats.org/officeDocument/2006/relationships/hyperlink" Target="https://linkinghub.elsevier.com/retrieve/pii/S0887233303001838" TargetMode="External"/><Relationship Id="rId541" Type="http://schemas.openxmlformats.org/officeDocument/2006/relationships/hyperlink" Target="https://pubmed.ncbi.nlm.nih.gov/2497153" TargetMode="External"/><Relationship Id="rId1171" Type="http://schemas.openxmlformats.org/officeDocument/2006/relationships/hyperlink" Target="https://pubmed.ncbi.nlm.nih.gov/26959083" TargetMode="External"/><Relationship Id="rId2222" Type="http://schemas.openxmlformats.org/officeDocument/2006/relationships/hyperlink" Target="https://pubmed.ncbi.nlm.nih.gov/22848014" TargetMode="External"/><Relationship Id="rId5792" Type="http://schemas.openxmlformats.org/officeDocument/2006/relationships/hyperlink" Target="https://pubmed.ncbi.nlm.nih.gov/19830205" TargetMode="External"/><Relationship Id="rId6843" Type="http://schemas.openxmlformats.org/officeDocument/2006/relationships/hyperlink" Target="https://academic.oup.com/bjd/article-abstract/141/2/185/6686943?redirectedFrom=fulltext" TargetMode="External"/><Relationship Id="rId4394" Type="http://schemas.openxmlformats.org/officeDocument/2006/relationships/hyperlink" Target="https://pubmed.ncbi.nlm.nih.gov/20391374" TargetMode="External"/><Relationship Id="rId5445" Type="http://schemas.openxmlformats.org/officeDocument/2006/relationships/hyperlink" Target="https://pubmed.ncbi.nlm.nih.gov/14573717" TargetMode="External"/><Relationship Id="rId4047" Type="http://schemas.openxmlformats.org/officeDocument/2006/relationships/hyperlink" Target="https://pubmed.ncbi.nlm.nih.gov/10671978" TargetMode="External"/><Relationship Id="rId8668" Type="http://schemas.openxmlformats.org/officeDocument/2006/relationships/hyperlink" Target="https://academic.oup.com/bjd/article-abstract/131/6/891/6680940?redirectedFrom=fulltext" TargetMode="External"/><Relationship Id="rId9719" Type="http://schemas.openxmlformats.org/officeDocument/2006/relationships/hyperlink" Target="https://linkinghub.elsevier.com/retrieve/pii/S2665-9913(22)00098-4" TargetMode="External"/><Relationship Id="rId11996" Type="http://schemas.openxmlformats.org/officeDocument/2006/relationships/hyperlink" Target="https://www.tandfonline.com/doi/full/10.1080/1547691X.2021.1968548" TargetMode="External"/><Relationship Id="rId10598" Type="http://schemas.openxmlformats.org/officeDocument/2006/relationships/hyperlink" Target="https://academic.oup.com/bjd/article-abstract/142/2/288/6690403?redirectedFrom=fulltext" TargetMode="External"/><Relationship Id="rId11649" Type="http://schemas.openxmlformats.org/officeDocument/2006/relationships/hyperlink" Target="https://europepmc.org/abstract/MED/11303078" TargetMode="External"/><Relationship Id="rId1708" Type="http://schemas.openxmlformats.org/officeDocument/2006/relationships/hyperlink" Target="https://pubmed.ncbi.nlm.nih.gov/35474335" TargetMode="External"/><Relationship Id="rId3130" Type="http://schemas.openxmlformats.org/officeDocument/2006/relationships/hyperlink" Target="https://pubmed.ncbi.nlm.nih.gov/24252076"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wiley.com/en-us/Handbook+of+Skin+Disease+Management-p-9781119829041" TargetMode="External"/><Relationship Id="rId21" Type="http://schemas.openxmlformats.org/officeDocument/2006/relationships/hyperlink" Target="http://www.rooksdermatology.com/manual/c41-sec-0001" TargetMode="External"/><Relationship Id="rId42" Type="http://schemas.openxmlformats.org/officeDocument/2006/relationships/hyperlink" Target="https://www.goodreads.com/book/show/28005063-atopic-dermatitis-and-eczematous-disorders" TargetMode="External"/><Relationship Id="rId63" Type="http://schemas.openxmlformats.org/officeDocument/2006/relationships/hyperlink" Target="https://onlinelibrary.wiley.com/doi/10.1002/9781119142812.ch134" TargetMode="External"/><Relationship Id="rId84" Type="http://schemas.openxmlformats.org/officeDocument/2006/relationships/hyperlink" Target="https://www.google.co.in/books/edition/Specialist_Training_in_Dermatology/ZPBZAAAACAAJ?hl=en" TargetMode="External"/><Relationship Id="rId138" Type="http://schemas.openxmlformats.org/officeDocument/2006/relationships/hyperlink" Target="https://www.taylorfrancis.com/chapters/edit/10.1201/9781003016786-22/isotretinoin-alison-layton" TargetMode="External"/><Relationship Id="rId159" Type="http://schemas.openxmlformats.org/officeDocument/2006/relationships/hyperlink" Target="https://link.springer.com/referenceworkentry/10.1007/978-3-319-68617-2_60" TargetMode="External"/><Relationship Id="rId170" Type="http://schemas.openxmlformats.org/officeDocument/2006/relationships/hyperlink" Target="https://www.kriso.ee/treatment-skin-disease-comprehensive-therapeutic-strategies-db-9780702069123.html?id=IvsXxJ7Z" TargetMode="External"/><Relationship Id="rId191" Type="http://schemas.openxmlformats.org/officeDocument/2006/relationships/hyperlink" Target="https://link.springer.com/chapter/10.1007/978-3-642-46856-8_37" TargetMode="External"/><Relationship Id="rId205" Type="http://schemas.openxmlformats.org/officeDocument/2006/relationships/hyperlink" Target="https://researchandscholarship.blogspot.com/2016/04/" TargetMode="External"/><Relationship Id="rId226" Type="http://schemas.openxmlformats.org/officeDocument/2006/relationships/hyperlink" Target="https://www.taylorfrancis.com/chapters/edit/10.1201/b14251-43/stinging-irritating-substances-identification-assessment-karen-cooper-marie-marriott-lisa-peters-david-basketter?context=ubx&amp;refId=aa981496-c04d-4f6e-a5d2-1482877fb688" TargetMode="External"/><Relationship Id="rId107" Type="http://schemas.openxmlformats.org/officeDocument/2006/relationships/hyperlink" Target="https://www.kriso.ee/treatment-skin-disease-comprehensive-therapeutic-strategies-db-9780702069123.html?id=IvsXxJ7Z" TargetMode="External"/><Relationship Id="rId11" Type="http://schemas.openxmlformats.org/officeDocument/2006/relationships/hyperlink" Target="https://atlanticbooks.com/psoriasis-pocketbook-paperback-1999-by-christopher-e-m-griffiths-and-brian-kirby-9781853178733" TargetMode="External"/><Relationship Id="rId32" Type="http://schemas.openxmlformats.org/officeDocument/2006/relationships/hyperlink" Target="https://www.taylorfrancis.com/chapters/edit/10.1201/b18646-51/keloids-hypertrophic-scars-anthony-bewley" TargetMode="External"/><Relationship Id="rId53" Type="http://schemas.openxmlformats.org/officeDocument/2006/relationships/hyperlink" Target="http://www.rooksdermatology.com/manual/c22-sec-0201" TargetMode="External"/><Relationship Id="rId74" Type="http://schemas.openxmlformats.org/officeDocument/2006/relationships/hyperlink" Target="https://www.clinicalkey.com/" TargetMode="External"/><Relationship Id="rId128" Type="http://schemas.openxmlformats.org/officeDocument/2006/relationships/hyperlink" Target="https://www.scribd.com/document/542687976/Pediatric-Dermatology-Nodrm" TargetMode="External"/><Relationship Id="rId149" Type="http://schemas.openxmlformats.org/officeDocument/2006/relationships/hyperlink" Target="https://onlinelibrary.wiley.com/doi/10.1002/9781118357606.ch24" TargetMode="External"/><Relationship Id="rId5" Type="http://schemas.openxmlformats.org/officeDocument/2006/relationships/hyperlink" Target="https://academic.oup.com/book/41095/chapter-abstract/351129901?redirectedFrom=fulltext&amp;login=false" TargetMode="External"/><Relationship Id="rId95" Type="http://schemas.openxmlformats.org/officeDocument/2006/relationships/hyperlink" Target="https://www.sciencedirect.com/science/article/abs/pii/B9780123744197000263" TargetMode="External"/><Relationship Id="rId160" Type="http://schemas.openxmlformats.org/officeDocument/2006/relationships/hyperlink" Target="https://link.springer.com/referenceworkentry/10.1007/978-3-642-02035-3_24" TargetMode="External"/><Relationship Id="rId181" Type="http://schemas.openxmlformats.org/officeDocument/2006/relationships/hyperlink" Target="https://link.springer.com/book/10.1007/978-3-642-80340-6" TargetMode="External"/><Relationship Id="rId216" Type="http://schemas.openxmlformats.org/officeDocument/2006/relationships/hyperlink" Target="https://link.springer.com/referenceworkentry/10.1007/978-3-642-27786-3_1584-1" TargetMode="External"/><Relationship Id="rId237" Type="http://schemas.openxmlformats.org/officeDocument/2006/relationships/hyperlink" Target="http://www.rooksdermatology.com/manual/c55-sec-0001" TargetMode="External"/><Relationship Id="rId22" Type="http://schemas.openxmlformats.org/officeDocument/2006/relationships/hyperlink" Target="https://karger.com/books/book/2953/chapter-abstract/5834311/Atopic-Dermatitis-and-the-Hygiene-Hypothesis?redirectedFrom=fulltext" TargetMode="External"/><Relationship Id="rId43" Type="http://schemas.openxmlformats.org/officeDocument/2006/relationships/hyperlink" Target="https://www.taylorfrancis.com/chapters/edit/10.3109/9780203908877-8/epidemiology-carolyn-chairman-hywel-williams?context=ubx&amp;refId=4eb77fb4-9114-42ce-a542-3bea2863b459" TargetMode="External"/><Relationship Id="rId64" Type="http://schemas.openxmlformats.org/officeDocument/2006/relationships/hyperlink" Target="https://accessmedicine.mhmedical.com/content.aspx?bookid=2570&amp;sectionid=210425340" TargetMode="External"/><Relationship Id="rId118" Type="http://schemas.openxmlformats.org/officeDocument/2006/relationships/hyperlink" Target="https://www.jaypeedigital.com/book/9789352703005/chapter/ch9.1" TargetMode="External"/><Relationship Id="rId139" Type="http://schemas.openxmlformats.org/officeDocument/2006/relationships/hyperlink" Target="https://www.wiley.com/en-us/Handbook+of+Skin+Disease+Management-p-9781119829041" TargetMode="External"/><Relationship Id="rId85" Type="http://schemas.openxmlformats.org/officeDocument/2006/relationships/hyperlink" Target="https://www.taylorfrancis.com/books/mono/10.3109/9780203505670/latex-intolerance-mahbub-chowdhury" TargetMode="External"/><Relationship Id="rId150" Type="http://schemas.openxmlformats.org/officeDocument/2006/relationships/hyperlink" Target="https://www.taylorfrancis.com/chapters/edit/10.3109/9780203908877-8/epidemiology-carolyn-chairman-hywel-williams?context=ubx&amp;refId=4eb77fb4-9114-42ce-a542-3bea2863b459" TargetMode="External"/><Relationship Id="rId171" Type="http://schemas.openxmlformats.org/officeDocument/2006/relationships/hyperlink" Target="https://www.kriso.ee/treatment-skin-disease-comprehensive-therapeutic-strategies-db-9780702069123.html?id=IvsXxJ7Z" TargetMode="External"/><Relationship Id="rId192" Type="http://schemas.openxmlformats.org/officeDocument/2006/relationships/hyperlink" Target="https://eprints.soton.ac.uk/155889/" TargetMode="External"/><Relationship Id="rId206" Type="http://schemas.openxmlformats.org/officeDocument/2006/relationships/hyperlink" Target="https://onlinelibrary.wiley.com/doi/10.1002/9781118560648.ch9" TargetMode="External"/><Relationship Id="rId227" Type="http://schemas.openxmlformats.org/officeDocument/2006/relationships/hyperlink" Target="https://www.taylorfrancis.com/books/mono/10.1201/9781498712934/immune-mechanisms-allergic-contact-dermatitis-andrea-cavani" TargetMode="External"/><Relationship Id="rId12" Type="http://schemas.openxmlformats.org/officeDocument/2006/relationships/hyperlink" Target="https://karger.com/books/book/127/pH-of-the-Skin-Issues-and-Challenges" TargetMode="External"/><Relationship Id="rId33" Type="http://schemas.openxmlformats.org/officeDocument/2006/relationships/hyperlink" Target="https://www.taylorfrancis.com/chapters/edit/10.1201/b18646-49/itching-pregnancy-see-also-rashes-pregnancy-anthony-bewley" TargetMode="External"/><Relationship Id="rId108" Type="http://schemas.openxmlformats.org/officeDocument/2006/relationships/hyperlink" Target="https://www.wiley-vch.de/en/areas-interest/medicine-health-care/lecture-notes-dermatology-978-1-118-88777-6" TargetMode="External"/><Relationship Id="rId129" Type="http://schemas.openxmlformats.org/officeDocument/2006/relationships/hyperlink" Target="https://www.wiley.com/en-ca/Dermatology+Training%3A+The+Essentials-p-9781119715702" TargetMode="External"/><Relationship Id="rId54" Type="http://schemas.openxmlformats.org/officeDocument/2006/relationships/hyperlink" Target="http://www.rooksdermatology.com/manual/c127-sec-0001" TargetMode="External"/><Relationship Id="rId75" Type="http://schemas.openxmlformats.org/officeDocument/2006/relationships/hyperlink" Target="https://www.clinicalkey.com/" TargetMode="External"/><Relationship Id="rId96" Type="http://schemas.openxmlformats.org/officeDocument/2006/relationships/hyperlink" Target="https://www.taylorfrancis.com/books/edit/10.1201/9781482284126/cell-adhesion-migration-skin-disease-jonathan-barker-john-mcgrath" TargetMode="External"/><Relationship Id="rId140" Type="http://schemas.openxmlformats.org/officeDocument/2006/relationships/hyperlink" Target="https://link.springer.com/chapter/10.1007/978-3-030-68996-4_3" TargetMode="External"/><Relationship Id="rId161" Type="http://schemas.openxmlformats.org/officeDocument/2006/relationships/hyperlink" Target="https://link.springer.com/referenceworkentry/10.1007/978-3-642-02035-3_101" TargetMode="External"/><Relationship Id="rId182" Type="http://schemas.openxmlformats.org/officeDocument/2006/relationships/hyperlink" Target="https://link.springer.com/chapter/10.1007/978-3-642-03827-3_32" TargetMode="External"/><Relationship Id="rId217" Type="http://schemas.openxmlformats.org/officeDocument/2006/relationships/hyperlink" Target="https://books.rsc.org/books/edited-volume/1868/chapter-abstract/2313604/Skin-Sensitization-Testing" TargetMode="External"/><Relationship Id="rId6" Type="http://schemas.openxmlformats.org/officeDocument/2006/relationships/hyperlink" Target="https://books.rsc.org/books/edited-volume/741/Cutaneous-Photoaging" TargetMode="External"/><Relationship Id="rId238" Type="http://schemas.openxmlformats.org/officeDocument/2006/relationships/hyperlink" Target="https://link.springer.com/referenceworkentry/10.1007/978-3-030-36335-2_83" TargetMode="External"/><Relationship Id="rId23" Type="http://schemas.openxmlformats.org/officeDocument/2006/relationships/hyperlink" Target="https://www.google.co.in/books/edition/Helminth_Parasites_and_Allergic_Disease/5UYrQAAACAAJ?hl=en" TargetMode="External"/><Relationship Id="rId119" Type="http://schemas.openxmlformats.org/officeDocument/2006/relationships/hyperlink" Target="https://www.ncbi.nlm.nih.gov/books/NBK1200/" TargetMode="External"/><Relationship Id="rId44" Type="http://schemas.openxmlformats.org/officeDocument/2006/relationships/hyperlink" Target="https://onlinelibrary.wiley.com/doi/book/10.1002/9780470987360" TargetMode="External"/><Relationship Id="rId65" Type="http://schemas.openxmlformats.org/officeDocument/2006/relationships/hyperlink" Target="https://www.sciencedirect.com/science/article/abs/pii/B9781416034322500212" TargetMode="External"/><Relationship Id="rId86" Type="http://schemas.openxmlformats.org/officeDocument/2006/relationships/hyperlink" Target="https://www.wiley.com/en-us/Handbook+of+Skin+Disease+Management-p-9781119829041" TargetMode="External"/><Relationship Id="rId130" Type="http://schemas.openxmlformats.org/officeDocument/2006/relationships/hyperlink" Target="https://link.springer.com/book/10.1007/978-3-030-29101-3" TargetMode="External"/><Relationship Id="rId151" Type="http://schemas.openxmlformats.org/officeDocument/2006/relationships/hyperlink" Target="https://onlinelibrary.wiley.com/doi/10.1002/9781444345384.ch29" TargetMode="External"/><Relationship Id="rId172" Type="http://schemas.openxmlformats.org/officeDocument/2006/relationships/hyperlink" Target="http://www.rooksdermatology.com/manual/c127-sec-0001" TargetMode="External"/><Relationship Id="rId193" Type="http://schemas.openxmlformats.org/officeDocument/2006/relationships/hyperlink" Target="http://www.clinicalpublishing.co.uk/samples/07/Atlas%20Gen%20Derm%20ebook%20Chp1.pdf" TargetMode="External"/><Relationship Id="rId207" Type="http://schemas.openxmlformats.org/officeDocument/2006/relationships/hyperlink" Target="https://www.researchgate.net/publication/304623973_Phenomenology" TargetMode="External"/><Relationship Id="rId228" Type="http://schemas.openxmlformats.org/officeDocument/2006/relationships/hyperlink" Target="https://www.abebooks.com/9780471972013/Toxicology-Contact-Dermatitis-Allergy-Irritancy-0471972010/plp" TargetMode="External"/><Relationship Id="rId13" Type="http://schemas.openxmlformats.org/officeDocument/2006/relationships/hyperlink" Target="https://www.clinicalkey.com.au/" TargetMode="External"/><Relationship Id="rId109" Type="http://schemas.openxmlformats.org/officeDocument/2006/relationships/hyperlink" Target="https://www.taylorfrancis.com/chapters/edit/10.1201/9781003016786-19/interleukin-4-13-inhibitors-alison-sears-andrew-pink" TargetMode="External"/><Relationship Id="rId34" Type="http://schemas.openxmlformats.org/officeDocument/2006/relationships/hyperlink" Target="https://link.springer.com/chapter/10.1007/978-1-4471-6479-1_7" TargetMode="External"/><Relationship Id="rId55" Type="http://schemas.openxmlformats.org/officeDocument/2006/relationships/hyperlink" Target="https://www.taylorfrancis.com/books/mono/10.1201/b15138/photodermatology-james-ferguson-jeffrey-dover" TargetMode="External"/><Relationship Id="rId76" Type="http://schemas.openxmlformats.org/officeDocument/2006/relationships/hyperlink" Target="https://jaypeebrothers.com/pgDetails.aspx?cat=s&amp;book_id=9781909836211" TargetMode="External"/><Relationship Id="rId97" Type="http://schemas.openxmlformats.org/officeDocument/2006/relationships/hyperlink" Target="https://www.taylorfrancis.com/chapters/edit/10.1201/9781003016786-18/dimethyl-fumarate-oonagh-molloy-brian-kirby" TargetMode="External"/><Relationship Id="rId120" Type="http://schemas.openxmlformats.org/officeDocument/2006/relationships/hyperlink" Target="https://onlinelibrary.wiley.com/doi/10.1002/9781119142812.ch76" TargetMode="External"/><Relationship Id="rId141" Type="http://schemas.openxmlformats.org/officeDocument/2006/relationships/hyperlink" Target="https://academic.oup.com/book/41095/chapter-abstract/351130999" TargetMode="External"/><Relationship Id="rId7" Type="http://schemas.openxmlformats.org/officeDocument/2006/relationships/hyperlink" Target="https://www.kriso.ee/treatment-skin-disease-comprehensive-therapeutic-strategies-db-9780702069123.html?id=IvsXxJ7Z" TargetMode="External"/><Relationship Id="rId162" Type="http://schemas.openxmlformats.org/officeDocument/2006/relationships/hyperlink" Target="https://link.springer.com/referenceworkentry/10.1007/978-3-642-02035-3_136" TargetMode="External"/><Relationship Id="rId183" Type="http://schemas.openxmlformats.org/officeDocument/2006/relationships/hyperlink" Target="https://link.springer.com/chapter/10.1007/978-3-642-03827-3_31" TargetMode="External"/><Relationship Id="rId218" Type="http://schemas.openxmlformats.org/officeDocument/2006/relationships/hyperlink" Target="https://link.springer.com/chapter/10.1007/978-3-662-07677-4_50" TargetMode="External"/><Relationship Id="rId239" Type="http://schemas.openxmlformats.org/officeDocument/2006/relationships/hyperlink" Target="https://link.springer.com/referenceworkentry/10.1007/978-3-319-72451-5_83-1" TargetMode="External"/><Relationship Id="rId24" Type="http://schemas.openxmlformats.org/officeDocument/2006/relationships/hyperlink" Target="https://www.wiley.com/en-us/Handbook+of+Skin+Disease+Management-p-9781119829041" TargetMode="External"/><Relationship Id="rId45" Type="http://schemas.openxmlformats.org/officeDocument/2006/relationships/hyperlink" Target="https://www.cambridge.org/in/universitypress/subjects/medicine/dermatology/atopic-dermatitis-epidemiology-causes-and-prevention-atopic-eczema?format=HB" TargetMode="External"/><Relationship Id="rId66" Type="http://schemas.openxmlformats.org/officeDocument/2006/relationships/hyperlink" Target="https://www.scribd.com/document/542687976/Pediatric-Dermatology-Nodrm" TargetMode="External"/><Relationship Id="rId87" Type="http://schemas.openxmlformats.org/officeDocument/2006/relationships/hyperlink" Target="http://www.rooksdermatology.com/manual/f01-sec-0001" TargetMode="External"/><Relationship Id="rId110" Type="http://schemas.openxmlformats.org/officeDocument/2006/relationships/hyperlink" Target="https://www.taylorfrancis.com/chapters/edit/10.1201/9781003016786-27/methotrexate-richard-woolf-catherine-smith" TargetMode="External"/><Relationship Id="rId131" Type="http://schemas.openxmlformats.org/officeDocument/2006/relationships/hyperlink" Target="https://onlinelibrary.wiley.com/doi/abs/10.1111/cod.14298" TargetMode="External"/><Relationship Id="rId152" Type="http://schemas.openxmlformats.org/officeDocument/2006/relationships/hyperlink" Target="https://www.proquest.com/openview/86de9dfc028746232b517ab69e613aeb/1?pq-origsite=gscholar&amp;cbl=1056335" TargetMode="External"/><Relationship Id="rId173" Type="http://schemas.openxmlformats.org/officeDocument/2006/relationships/hyperlink" Target="https://link.springer.com/chapter/10.1007/978-3-662-45139-7_78" TargetMode="External"/><Relationship Id="rId194" Type="http://schemas.openxmlformats.org/officeDocument/2006/relationships/hyperlink" Target="https://global.oup.com/academic/product/fitness-for-work-9780198808657?cc=us&amp;lang=en&amp;" TargetMode="External"/><Relationship Id="rId208" Type="http://schemas.openxmlformats.org/officeDocument/2006/relationships/hyperlink" Target="https://www.researchgate.net/publication/304624525_That's_how_we_do_it_we_treat_them_all_the_same_an_Exploration_of_the_Experiences_of_Patients_Lay_Carers_and_Health_and_Social_Care_staff_of_the_Care_Received_by_Older_People_with_Dementia_in_Acute_Hos" TargetMode="External"/><Relationship Id="rId229" Type="http://schemas.openxmlformats.org/officeDocument/2006/relationships/hyperlink" Target="https://karger.com/books/book/2212/chapter-abstract/5716039/Transcutaneous-Electrical-Resistance-Application" TargetMode="External"/><Relationship Id="rId240" Type="http://schemas.openxmlformats.org/officeDocument/2006/relationships/hyperlink" Target="https://link.springer.com/referenceworkentry/10.1007/978-3-319-68617-2_158" TargetMode="External"/><Relationship Id="rId14" Type="http://schemas.openxmlformats.org/officeDocument/2006/relationships/hyperlink" Target="https://onlinelibrary.wiley.com/doi/10.1002/9781444345384.ch27" TargetMode="External"/><Relationship Id="rId35" Type="http://schemas.openxmlformats.org/officeDocument/2006/relationships/hyperlink" Target="https://link.springer.com/chapter/10.1007/978-1-4471-6479-1_7" TargetMode="External"/><Relationship Id="rId56" Type="http://schemas.openxmlformats.org/officeDocument/2006/relationships/hyperlink" Target="https://www.taylorfrancis.com/books/mono/10.1201/b15138/photodermatology-james-ferguson-jeffrey-dover" TargetMode="External"/><Relationship Id="rId77" Type="http://schemas.openxmlformats.org/officeDocument/2006/relationships/hyperlink" Target="https://onlinelibrary.wiley.com/doi/10.1002/9781118441213.rtd0042" TargetMode="External"/><Relationship Id="rId100" Type="http://schemas.openxmlformats.org/officeDocument/2006/relationships/hyperlink" Target="https://link.springer.com/chapter/10.1007/978-3-662-53210-2_7" TargetMode="External"/><Relationship Id="rId8" Type="http://schemas.openxmlformats.org/officeDocument/2006/relationships/hyperlink" Target="http://www.rooksdermatology.com/manual/f01-sec-0001" TargetMode="External"/><Relationship Id="rId98" Type="http://schemas.openxmlformats.org/officeDocument/2006/relationships/hyperlink" Target="https://www.kriso.ee/treatment-skin-disease-comprehensive-therapeutic-strategies-db-9780702069123.html?id=IvsXxJ7Z&amp;id=cNPUITCc" TargetMode="External"/><Relationship Id="rId121" Type="http://schemas.openxmlformats.org/officeDocument/2006/relationships/hyperlink" Target="http://www.rooksdermatology.com/manual/c76-sec-0001" TargetMode="External"/><Relationship Id="rId142" Type="http://schemas.openxmlformats.org/officeDocument/2006/relationships/hyperlink" Target="https://dkmedia.pl/tradzik-kompendium/" TargetMode="External"/><Relationship Id="rId163" Type="http://schemas.openxmlformats.org/officeDocument/2006/relationships/hyperlink" Target="https://link.springer.com/referenceworkentry/10.1007/978-3-642-02035-3_185" TargetMode="External"/><Relationship Id="rId184" Type="http://schemas.openxmlformats.org/officeDocument/2006/relationships/hyperlink" Target="https://www.taylorfrancis.com/chapters/edit/10.1201/9781003226017-26/management-skin-cancer-immunocompromised-patient-charles-earnshaw-john-lear" TargetMode="External"/><Relationship Id="rId219" Type="http://schemas.openxmlformats.org/officeDocument/2006/relationships/hyperlink" Target="https://www.taylorfrancis.com/chapters/edit/10.3109/9781841848570-41/local-lymph-node-assay-david-basketter-ian-kimber-rebecca-dearman-cindy-ryan-frank-gerberick" TargetMode="External"/><Relationship Id="rId230" Type="http://schemas.openxmlformats.org/officeDocument/2006/relationships/hyperlink" Target="https://www.taylorfrancis.com/chapters/edit/10.1201/9781003016786-7/antimalarials-thomas-tull-mark-goodfield" TargetMode="External"/><Relationship Id="rId25" Type="http://schemas.openxmlformats.org/officeDocument/2006/relationships/hyperlink" Target="https://www.wiley.com/en-ca/Dermatology+Training%3A+The+Essentials-p-9781119715702" TargetMode="External"/><Relationship Id="rId46" Type="http://schemas.openxmlformats.org/officeDocument/2006/relationships/hyperlink" Target="https://www.ncbi.nlm.nih.gov/books/NBK260243/pdf/Bookshelf_NBK260243.pdf" TargetMode="External"/><Relationship Id="rId67" Type="http://schemas.openxmlformats.org/officeDocument/2006/relationships/hyperlink" Target="https://www.scribd.com/document/542687976/Pediatric-Dermatology-Nodrm" TargetMode="External"/><Relationship Id="rId88" Type="http://schemas.openxmlformats.org/officeDocument/2006/relationships/hyperlink" Target="https://www.clinicalkey.com/" TargetMode="External"/><Relationship Id="rId111" Type="http://schemas.openxmlformats.org/officeDocument/2006/relationships/hyperlink" Target="http://www.rooksdermatology.com/manual/c14-sec-0101" TargetMode="External"/><Relationship Id="rId132" Type="http://schemas.openxmlformats.org/officeDocument/2006/relationships/hyperlink" Target="https://link.springer.com/referenceworkentry/10.1007/978-3-030-36335-2_95" TargetMode="External"/><Relationship Id="rId153" Type="http://schemas.openxmlformats.org/officeDocument/2006/relationships/hyperlink" Target="https://www.researchgate.net/publication/285258339_Atopic_Eczema" TargetMode="External"/><Relationship Id="rId174" Type="http://schemas.openxmlformats.org/officeDocument/2006/relationships/hyperlink" Target="https://onlinelibrary.wiley.com/doi/10.1002/9781118357606.ch69" TargetMode="External"/><Relationship Id="rId195" Type="http://schemas.openxmlformats.org/officeDocument/2006/relationships/hyperlink" Target="https://academic.oup.com/book/31794?searchresult=1" TargetMode="External"/><Relationship Id="rId209" Type="http://schemas.openxmlformats.org/officeDocument/2006/relationships/hyperlink" Target="https://www.researchgate.net/publication/304624766_Those_Who_Care_Plan_A_Guide_to_Writing_Nursing_Care_Plans" TargetMode="External"/><Relationship Id="rId220" Type="http://schemas.openxmlformats.org/officeDocument/2006/relationships/hyperlink" Target="https://link.springer.com/book/10.1007/978-3-642-80331-4" TargetMode="External"/><Relationship Id="rId241" Type="http://schemas.openxmlformats.org/officeDocument/2006/relationships/hyperlink" Target="https://medicinehealth.leeds.ac.uk/medicine/staff/651/professor-jane-nixon" TargetMode="External"/><Relationship Id="rId15" Type="http://schemas.openxmlformats.org/officeDocument/2006/relationships/hyperlink" Target="https://onlinelibrary.wiley.com/doi/10.1002/9781118140505.ch19" TargetMode="External"/><Relationship Id="rId36" Type="http://schemas.openxmlformats.org/officeDocument/2006/relationships/hyperlink" Target="https://www.taylorfrancis.com/chapters/edit/10.1201/9781003016786-20/interleukin-il-12-23-il-23-inhibitors-charles-earnshaw-richard-warren?context=ubx&amp;refId=94794e01-93bf-4af2-804c-7559a41a9399" TargetMode="External"/><Relationship Id="rId57" Type="http://schemas.openxmlformats.org/officeDocument/2006/relationships/hyperlink" Target="https://onlinelibrary.wiley.com/doi/10.1002/9781118441213.rtd0042" TargetMode="External"/><Relationship Id="rId106" Type="http://schemas.openxmlformats.org/officeDocument/2006/relationships/hyperlink" Target="https://www.kriso.ee/treatment-skin-disease-comprehensive-therapeutic-strategies-db-9780702069123.html?id=IvsXxJ7Z" TargetMode="External"/><Relationship Id="rId127" Type="http://schemas.openxmlformats.org/officeDocument/2006/relationships/hyperlink" Target="https://link.springer.com/chapter/10.1007/978-3-662-45698-9_71" TargetMode="External"/><Relationship Id="rId10" Type="http://schemas.openxmlformats.org/officeDocument/2006/relationships/hyperlink" Target="https://onlinelibrary.wiley.com/doi/10.1002/9781444300161.ch33" TargetMode="External"/><Relationship Id="rId31" Type="http://schemas.openxmlformats.org/officeDocument/2006/relationships/hyperlink" Target="https://www.taylorfrancis.com/chapters/edit/10.1201/b18646-78/rashes-pregnancy-see-also-itching-pregnancy-vulval-itching-anthony-bewley" TargetMode="External"/><Relationship Id="rId52" Type="http://schemas.openxmlformats.org/officeDocument/2006/relationships/hyperlink" Target="http://www.rooksdermatology.com/manual/c21-sec-0201" TargetMode="External"/><Relationship Id="rId73" Type="http://schemas.openxmlformats.org/officeDocument/2006/relationships/hyperlink" Target="https://link.springer.com/chapter/10.1007/978-3-030-82743-4_9" TargetMode="External"/><Relationship Id="rId78" Type="http://schemas.openxmlformats.org/officeDocument/2006/relationships/hyperlink" Target="https://onlinelibrary.wiley.com/doi/10.1002/9781118441213.rtd0012" TargetMode="External"/><Relationship Id="rId94" Type="http://schemas.openxmlformats.org/officeDocument/2006/relationships/hyperlink" Target="https://onlinelibrary.wiley.com/doi/10.1002/9781444345384.ch139" TargetMode="External"/><Relationship Id="rId99" Type="http://schemas.openxmlformats.org/officeDocument/2006/relationships/hyperlink" Target="https://academic.oup.com/book/29616/chapter-abstract/249529335" TargetMode="External"/><Relationship Id="rId101" Type="http://schemas.openxmlformats.org/officeDocument/2006/relationships/hyperlink" Target="https://booksca.ca/wp-content/uploads/XPreview/Dermatology/2/psoriasis-2nd-edition-by-m-alan-menter-caitriona-ryan.pdf" TargetMode="External"/><Relationship Id="rId122" Type="http://schemas.openxmlformats.org/officeDocument/2006/relationships/hyperlink" Target="http://www.rooksdermatology.com/manual/c77-sec-0001" TargetMode="External"/><Relationship Id="rId143" Type="http://schemas.openxmlformats.org/officeDocument/2006/relationships/hyperlink" Target="http://www.rooksdermatology.com/manual/c90-sec-1101" TargetMode="External"/><Relationship Id="rId148" Type="http://schemas.openxmlformats.org/officeDocument/2006/relationships/hyperlink" Target="https://www.wiley.com/en-ca/Dermatology+Training%3A+The+Essentials-p-9781119715702" TargetMode="External"/><Relationship Id="rId164" Type="http://schemas.openxmlformats.org/officeDocument/2006/relationships/hyperlink" Target="https://link.springer.com/chapter/10.1007/978-3-662-45139-7_36" TargetMode="External"/><Relationship Id="rId169" Type="http://schemas.openxmlformats.org/officeDocument/2006/relationships/hyperlink" Target="https://accessmedicine.mhmedical.com/content.aspx?bookid=2570&amp;sectionid=210422008" TargetMode="External"/><Relationship Id="rId185" Type="http://schemas.openxmlformats.org/officeDocument/2006/relationships/hyperlink" Target="https://www.taylorfrancis.com/chapters/edit/10.1201/9781003016786-37/vismodegib-faisal-ali-john-lear" TargetMode="External"/><Relationship Id="rId4" Type="http://schemas.openxmlformats.org/officeDocument/2006/relationships/hyperlink" Target="https://www.wiley.com/en-us/Handbook+of+Skin+Disease+Management-p-9781119829041" TargetMode="External"/><Relationship Id="rId9" Type="http://schemas.openxmlformats.org/officeDocument/2006/relationships/hyperlink" Target="https://shop.elsevier.com/books/psoriasis-advances-in-knowledge-and-care-an-issue-of-dermatologic-clinics/menter/978-0-323-34174-5" TargetMode="External"/><Relationship Id="rId180" Type="http://schemas.openxmlformats.org/officeDocument/2006/relationships/hyperlink" Target="https://link.springer.com/referenceworkentry/10.1007/978-3-319-72451-5_69-1" TargetMode="External"/><Relationship Id="rId210" Type="http://schemas.openxmlformats.org/officeDocument/2006/relationships/hyperlink" Target="https://www.taylorfrancis.com/chapters/edit/10.1201/9781003016786-27/methotrexate-richard-woolf-catherine-smith" TargetMode="External"/><Relationship Id="rId215" Type="http://schemas.openxmlformats.org/officeDocument/2006/relationships/hyperlink" Target="https://www.taylorfrancis.com/books/edit/10.1201/9781315121048/sensitive-skin-syndrome-howard-maibach-golara-honari-rosa-andersen" TargetMode="External"/><Relationship Id="rId236" Type="http://schemas.openxmlformats.org/officeDocument/2006/relationships/hyperlink" Target="http://www.rooksdermatology.com/manual/c54-sec-0001" TargetMode="External"/><Relationship Id="rId26" Type="http://schemas.openxmlformats.org/officeDocument/2006/relationships/hyperlink" Target="https://link.springer.com/book/10.1007/978-3-030-54307-5" TargetMode="External"/><Relationship Id="rId231" Type="http://schemas.openxmlformats.org/officeDocument/2006/relationships/hyperlink" Target="https://global.oup.com/academic/product/oxford-textbook-of-plastic-and-reconstructive-surgery-9780199682874?cc=us&amp;lang=en&amp;" TargetMode="External"/><Relationship Id="rId47" Type="http://schemas.openxmlformats.org/officeDocument/2006/relationships/hyperlink" Target="https://www.goodreads.com/book/show/1230153.The_Challenge_of_Dermato_Epidemiology" TargetMode="External"/><Relationship Id="rId68" Type="http://schemas.openxmlformats.org/officeDocument/2006/relationships/hyperlink" Target="https://www.scribd.com/document/542687976/Pediatric-Dermatology-Nodrm" TargetMode="External"/><Relationship Id="rId89" Type="http://schemas.openxmlformats.org/officeDocument/2006/relationships/hyperlink" Target="https://link.springer.com/chapter/10.1007/978-981-32-9791-3_4" TargetMode="External"/><Relationship Id="rId112" Type="http://schemas.openxmlformats.org/officeDocument/2006/relationships/hyperlink" Target="http://www.rooksdermatology.com/manual/c19-sec-0201" TargetMode="External"/><Relationship Id="rId133" Type="http://schemas.openxmlformats.org/officeDocument/2006/relationships/hyperlink" Target="https://link.springer.com/referenceworkentry/10.1007/978-3-030-36335-2_64" TargetMode="External"/><Relationship Id="rId154" Type="http://schemas.openxmlformats.org/officeDocument/2006/relationships/hyperlink" Target="https://www.ncbi.nlm.nih.gov/books/NBK260243/pdf/Bookshelf_NBK260243.pdf" TargetMode="External"/><Relationship Id="rId175" Type="http://schemas.openxmlformats.org/officeDocument/2006/relationships/hyperlink" Target="https://www.taylorfrancis.com/chapters/mono/10.1201/b15138-13/photo-aggravated-dermatoses-robert-dawe-james-ferguson-jeffrey-dover" TargetMode="External"/><Relationship Id="rId196" Type="http://schemas.openxmlformats.org/officeDocument/2006/relationships/hyperlink" Target="https://academic.oup.com/book/29859/chapter-abstract/253042576?redirectedFrom=fulltext" TargetMode="External"/><Relationship Id="rId200" Type="http://schemas.openxmlformats.org/officeDocument/2006/relationships/hyperlink" Target="https://www.researchgate.net/publication/308055247_Dermatology_Lecture_Notes" TargetMode="External"/><Relationship Id="rId16" Type="http://schemas.openxmlformats.org/officeDocument/2006/relationships/hyperlink" Target="https://www.sheffield.ac.uk/smph/people/clinical-medicine/michael-j-cork" TargetMode="External"/><Relationship Id="rId221" Type="http://schemas.openxmlformats.org/officeDocument/2006/relationships/hyperlink" Target="https://www.sciencedirect.com/science/article/abs/pii/B9780080468846006230" TargetMode="External"/><Relationship Id="rId242" Type="http://schemas.openxmlformats.org/officeDocument/2006/relationships/hyperlink" Target="https://medicinehealth.leeds.ac.uk/medicine/staff/651/professor-jane-nixon" TargetMode="External"/><Relationship Id="rId37" Type="http://schemas.openxmlformats.org/officeDocument/2006/relationships/hyperlink" Target="https://onlinelibrary.wiley.com/doi/10.1002/9781119142812.ch15" TargetMode="External"/><Relationship Id="rId58" Type="http://schemas.openxmlformats.org/officeDocument/2006/relationships/hyperlink" Target="http://www.rooksdermatology.com/manual/c76-sec-0001" TargetMode="External"/><Relationship Id="rId79" Type="http://schemas.openxmlformats.org/officeDocument/2006/relationships/hyperlink" Target="http://www.rooksdermatology.com/manual/c118-sec-0001" TargetMode="External"/><Relationship Id="rId102" Type="http://schemas.openxmlformats.org/officeDocument/2006/relationships/hyperlink" Target="http://www.rooksdermatology.com/manual/c35-sec-0001" TargetMode="External"/><Relationship Id="rId123" Type="http://schemas.openxmlformats.org/officeDocument/2006/relationships/hyperlink" Target="http://www.rooksdermatology.com/manual/c79-sec-0001" TargetMode="External"/><Relationship Id="rId144" Type="http://schemas.openxmlformats.org/officeDocument/2006/relationships/hyperlink" Target="https://karger.com/books/book/281/Fast-Facts-Acne" TargetMode="External"/><Relationship Id="rId90" Type="http://schemas.openxmlformats.org/officeDocument/2006/relationships/hyperlink" Target="https://accessmedicine-mhmedical-com-443.webvpn.sysu.edu.cn/content.aspx?bookid=2570&amp;sectionid=210416645" TargetMode="External"/><Relationship Id="rId165" Type="http://schemas.openxmlformats.org/officeDocument/2006/relationships/hyperlink" Target="https://onlinelibrary.wiley.com/doi/10.1002/9781444345384.ch44" TargetMode="External"/><Relationship Id="rId186" Type="http://schemas.openxmlformats.org/officeDocument/2006/relationships/hyperlink" Target="http://www.rooksdermatology.com/manual/f01-sec-0001" TargetMode="External"/><Relationship Id="rId211" Type="http://schemas.openxmlformats.org/officeDocument/2006/relationships/hyperlink" Target="https://www.google.co.in/books/edition/Recent_Advances_in_Dermatology_1/Q3KSDwAAQBAJ?hl=en&amp;gbpv=1&amp;dq=%22carsten+flohr%22&amp;pg=PA71&amp;printsec=frontcover" TargetMode="External"/><Relationship Id="rId232" Type="http://schemas.openxmlformats.org/officeDocument/2006/relationships/hyperlink" Target="https://cdn.bad.org.uk/uploads/2021/12/29200247/Derm_Handbook_3rd-Edition-_Nov_2020-FINAL.pdf" TargetMode="External"/><Relationship Id="rId27" Type="http://schemas.openxmlformats.org/officeDocument/2006/relationships/hyperlink" Target="https://www.researchgate.net/publication/354006745_General_Dermatology_and_Psychodermatology_The_Maudsley_Practice_Guidelines_for_Physical_Health_Conditions_in_Psychiatry" TargetMode="External"/><Relationship Id="rId48" Type="http://schemas.openxmlformats.org/officeDocument/2006/relationships/hyperlink" Target="https://www.wiley.com/en-us/Handbook+of+Skin+Disease+Management-p-9781119829041" TargetMode="External"/><Relationship Id="rId69" Type="http://schemas.openxmlformats.org/officeDocument/2006/relationships/hyperlink" Target="https://onlinelibrary.wiley.com/doi/abs/10.1002/9781444317633.ch15" TargetMode="External"/><Relationship Id="rId113" Type="http://schemas.openxmlformats.org/officeDocument/2006/relationships/hyperlink" Target="https://karger.com/books/book/44/Fast-Facts-Psoriasis" TargetMode="External"/><Relationship Id="rId134" Type="http://schemas.openxmlformats.org/officeDocument/2006/relationships/hyperlink" Target="https://link.springer.com/referenceworkentry/10.1007/978-3-030-36335-2_83" TargetMode="External"/><Relationship Id="rId80" Type="http://schemas.openxmlformats.org/officeDocument/2006/relationships/hyperlink" Target="https://academic.oup.com/book/30029/chapter-abstract/255757300?redirectedFrom=fulltext" TargetMode="External"/><Relationship Id="rId155" Type="http://schemas.openxmlformats.org/officeDocument/2006/relationships/hyperlink" Target="https://jaypeebrothers.com/pgDetails.aspx?cat=s&amp;book_id=9781909836211" TargetMode="External"/><Relationship Id="rId176" Type="http://schemas.openxmlformats.org/officeDocument/2006/relationships/hyperlink" Target="https://www.taylorfrancis.com/chapters/mono/10.1201/b15138-20/cutaneous-porphyrias-robert-dawe-james-ferguson-jeffrey-dover" TargetMode="External"/><Relationship Id="rId197" Type="http://schemas.openxmlformats.org/officeDocument/2006/relationships/hyperlink" Target="https://academic.oup.com/book/24886/chapter-abstract/188703727?redirectedFrom=fulltext&amp;login=false" TargetMode="External"/><Relationship Id="rId201" Type="http://schemas.openxmlformats.org/officeDocument/2006/relationships/hyperlink" Target="https://link.springer.com/chapter/10.1007/978-3-662-45139-7_72" TargetMode="External"/><Relationship Id="rId222" Type="http://schemas.openxmlformats.org/officeDocument/2006/relationships/hyperlink" Target="https://link.springer.com/chapter/10.1007/978-3-642-03827-3_13" TargetMode="External"/><Relationship Id="rId243" Type="http://schemas.openxmlformats.org/officeDocument/2006/relationships/hyperlink" Target="https://medicinehealth.leeds.ac.uk/medicine/staff/651/professor-jane-nixon" TargetMode="External"/><Relationship Id="rId17" Type="http://schemas.openxmlformats.org/officeDocument/2006/relationships/hyperlink" Target="https://www.sheffield.ac.uk/smph/people/clinical-medicine/michael-j-cork" TargetMode="External"/><Relationship Id="rId38" Type="http://schemas.openxmlformats.org/officeDocument/2006/relationships/hyperlink" Target="https://onlinelibrary.wiley.com/doi/10.1002/9781119142812.ch16" TargetMode="External"/><Relationship Id="rId59" Type="http://schemas.openxmlformats.org/officeDocument/2006/relationships/hyperlink" Target="http://www.rooksdermatology.com/manual/c77-sec-0001" TargetMode="External"/><Relationship Id="rId103" Type="http://schemas.openxmlformats.org/officeDocument/2006/relationships/hyperlink" Target="https://atlanticbooks.com/psoriasis-pocketbook-paperback-1999-by-christopher-e-m-griffiths-and-brian-kirby-9781853178733" TargetMode="External"/><Relationship Id="rId124" Type="http://schemas.openxmlformats.org/officeDocument/2006/relationships/hyperlink" Target="http://www.rooksdermatology.com/manual/c80-sec-0001" TargetMode="External"/><Relationship Id="rId70" Type="http://schemas.openxmlformats.org/officeDocument/2006/relationships/hyperlink" Target="https://eprints.soton.ac.uk/155889/" TargetMode="External"/><Relationship Id="rId91" Type="http://schemas.openxmlformats.org/officeDocument/2006/relationships/hyperlink" Target="https://www.wiley.com/en-us/Rook's+Textbook+of+Dermatology,+4+Volume+Set,+9th+Edition-p-9781118441190" TargetMode="External"/><Relationship Id="rId145" Type="http://schemas.openxmlformats.org/officeDocument/2006/relationships/hyperlink" Target="https://www.jaypeedigital.com/book/9789350909768/chapter/ch7" TargetMode="External"/><Relationship Id="rId166" Type="http://schemas.openxmlformats.org/officeDocument/2006/relationships/hyperlink" Target="http://www.clinicalpublishing.co.uk/samples/07/Atlas%20Gen%20Derm%20ebook%20Chp1.pdf" TargetMode="External"/><Relationship Id="rId187" Type="http://schemas.openxmlformats.org/officeDocument/2006/relationships/hyperlink" Target="http://www.rooksdermatology.com/manual/f01-sec-0001" TargetMode="External"/><Relationship Id="rId1" Type="http://schemas.openxmlformats.org/officeDocument/2006/relationships/hyperlink" Target="https://www.elgaronline.com/edcollchap/book/9781800886254/book-part-9781800886254-42.xml" TargetMode="External"/><Relationship Id="rId212" Type="http://schemas.openxmlformats.org/officeDocument/2006/relationships/hyperlink" Target="https://www.taylorfrancis.com/chapters/edit/10.1201/9781003418917-71/contact-hypersensitivity-metals-ian-kimber-david-basketter" TargetMode="External"/><Relationship Id="rId233" Type="http://schemas.openxmlformats.org/officeDocument/2006/relationships/hyperlink" Target="https://www.kriso.ee/treatment-skin-disease-comprehensive-therapeutic-strategies-db-9780702069123.html?id=IvsXxJ7Z" TargetMode="External"/><Relationship Id="rId28" Type="http://schemas.openxmlformats.org/officeDocument/2006/relationships/hyperlink" Target="https://academic.oup.com/book/35456/chapter-abstract/303471343?redirectedFrom=fulltext" TargetMode="External"/><Relationship Id="rId49" Type="http://schemas.openxmlformats.org/officeDocument/2006/relationships/hyperlink" Target="https://www.wiley.com/en-us/Handbook+of+Skin+Disease+Management-p-9781119829041" TargetMode="External"/><Relationship Id="rId114" Type="http://schemas.openxmlformats.org/officeDocument/2006/relationships/hyperlink" Target="https://onlinelibrary.wiley.com/doi/10.1002/9781118357606.ch3" TargetMode="External"/><Relationship Id="rId60" Type="http://schemas.openxmlformats.org/officeDocument/2006/relationships/hyperlink" Target="http://www.rooksdermatology.com/manual/c77-sec-0001" TargetMode="External"/><Relationship Id="rId81" Type="http://schemas.openxmlformats.org/officeDocument/2006/relationships/hyperlink" Target="https://www.wiley.com/en-us/Dermatology+Training%3A+The+Essentials-p-9781119715702" TargetMode="External"/><Relationship Id="rId135" Type="http://schemas.openxmlformats.org/officeDocument/2006/relationships/hyperlink" Target="https://link.springer.com/referenceworkentry/10.1007/978-3-319-68617-2_158" TargetMode="External"/><Relationship Id="rId156" Type="http://schemas.openxmlformats.org/officeDocument/2006/relationships/hyperlink" Target="https://onlinelibrary.wiley.com/doi/10.1002/9781118441213.rtd0050" TargetMode="External"/><Relationship Id="rId177" Type="http://schemas.openxmlformats.org/officeDocument/2006/relationships/hyperlink" Target="https://link.springer.com/chapter/10.1007/978-3-662-13119-0_5" TargetMode="External"/><Relationship Id="rId198" Type="http://schemas.openxmlformats.org/officeDocument/2006/relationships/hyperlink" Target="https://www.taylorfrancis.com/chapters/edit/10.1201/9781003016786-16/cyclophosphamide-matthew-scorer-olga-golberg-karen-harman" TargetMode="External"/><Relationship Id="rId202" Type="http://schemas.openxmlformats.org/officeDocument/2006/relationships/hyperlink" Target="https://link.springer.com/chapter/10.1007/978-3-662-45139-7_73" TargetMode="External"/><Relationship Id="rId223" Type="http://schemas.openxmlformats.org/officeDocument/2006/relationships/hyperlink" Target="https://link.springer.com/chapter/10.1007/978-3-642-03827-3_7" TargetMode="External"/><Relationship Id="rId18" Type="http://schemas.openxmlformats.org/officeDocument/2006/relationships/hyperlink" Target="https://onlinelibrary.wiley.com/doi/book/10.1002/9781119829072" TargetMode="External"/><Relationship Id="rId39" Type="http://schemas.openxmlformats.org/officeDocument/2006/relationships/hyperlink" Target="https://onlinelibrary.wiley.com/doi/abs/10.1002/9781118441213.rtd0017" TargetMode="External"/><Relationship Id="rId50" Type="http://schemas.openxmlformats.org/officeDocument/2006/relationships/hyperlink" Target="https://www.wiley.com/en-ca/Dermatology+Training%3A+The+Essentials-p-9781119715702" TargetMode="External"/><Relationship Id="rId104" Type="http://schemas.openxmlformats.org/officeDocument/2006/relationships/hyperlink" Target="https://www.taylorfrancis.com/chapters/edit/10.1201/9781003016786-3/alitretinoin-farah-mahmood-graham-johnston" TargetMode="External"/><Relationship Id="rId125" Type="http://schemas.openxmlformats.org/officeDocument/2006/relationships/hyperlink" Target="https://link.springer.com/chapter/10.1007/978-3-662-45698-9_37" TargetMode="External"/><Relationship Id="rId146" Type="http://schemas.openxmlformats.org/officeDocument/2006/relationships/hyperlink" Target="https://onlinelibrary.wiley.com/doi/abs/10.1002/9781444317633.ch42" TargetMode="External"/><Relationship Id="rId167" Type="http://schemas.openxmlformats.org/officeDocument/2006/relationships/hyperlink" Target="https://www.wiley.com/en-ca/Dermatology+Training%3A+The+Essentials-p-9781119715702" TargetMode="External"/><Relationship Id="rId188" Type="http://schemas.openxmlformats.org/officeDocument/2006/relationships/hyperlink" Target="http://www.rooksdermatology.com/manual/f01-sec-0001" TargetMode="External"/><Relationship Id="rId71" Type="http://schemas.openxmlformats.org/officeDocument/2006/relationships/hyperlink" Target="https://onlinelibrary.wiley.com/doi/10.1038/npg.els.0005525" TargetMode="External"/><Relationship Id="rId92" Type="http://schemas.openxmlformats.org/officeDocument/2006/relationships/hyperlink" Target="https://www.wiley.com/en-us/Rook's+Textbook+of+Dermatology,+4+Volume+Set,+9th+Edition-p-9781118441190" TargetMode="External"/><Relationship Id="rId213" Type="http://schemas.openxmlformats.org/officeDocument/2006/relationships/hyperlink" Target="https://link.springer.com/referenceworkentry/10.1007/978-3-642-02035-3_105" TargetMode="External"/><Relationship Id="rId234" Type="http://schemas.openxmlformats.org/officeDocument/2006/relationships/hyperlink" Target="http://www.rooksdermatology.com/manual/c51-sec-0001" TargetMode="External"/><Relationship Id="rId2" Type="http://schemas.openxmlformats.org/officeDocument/2006/relationships/hyperlink" Target="https://www.taylorfrancis.com/chapters/edit/10.1201/9781003016786-21/interleukin-17-inhibitors-leena-chularojanamontri-christopher-griffiths?context=ubx&amp;refId=900592ea-fa35-4fc0-8157-cce697bd360c" TargetMode="External"/><Relationship Id="rId29" Type="http://schemas.openxmlformats.org/officeDocument/2006/relationships/hyperlink" Target="https://onlinelibrary.wiley.com/doi/10.1002/9781118441213.rtd0087" TargetMode="External"/><Relationship Id="rId40" Type="http://schemas.openxmlformats.org/officeDocument/2006/relationships/hyperlink" Target="http://www.rooksdermatology.com/manual/c17-sec-0201" TargetMode="External"/><Relationship Id="rId115" Type="http://schemas.openxmlformats.org/officeDocument/2006/relationships/hyperlink" Target="https://onlinelibrary.wiley.com/doi/10.1002/9781118357606.ch24" TargetMode="External"/><Relationship Id="rId136" Type="http://schemas.openxmlformats.org/officeDocument/2006/relationships/hyperlink" Target="http://www.rooksdermatology.com/manual/c128-sec-0001" TargetMode="External"/><Relationship Id="rId157" Type="http://schemas.openxmlformats.org/officeDocument/2006/relationships/hyperlink" Target="https://www.wiley.com/en-gb/Clinical+Dermatology%2C+5th+Edition-p-9780470659526" TargetMode="External"/><Relationship Id="rId178" Type="http://schemas.openxmlformats.org/officeDocument/2006/relationships/hyperlink" Target="https://link.springer.com/chapter/10.1007/978-3-662-13119-0_17" TargetMode="External"/><Relationship Id="rId61" Type="http://schemas.openxmlformats.org/officeDocument/2006/relationships/hyperlink" Target="http://www.rooksdermatology.com/manual/c80-sec-0001" TargetMode="External"/><Relationship Id="rId82" Type="http://schemas.openxmlformats.org/officeDocument/2006/relationships/hyperlink" Target="https://onlinelibrary.wiley.com/doi/10.1002/9781119405702.ch6" TargetMode="External"/><Relationship Id="rId199" Type="http://schemas.openxmlformats.org/officeDocument/2006/relationships/hyperlink" Target="https://academic.oup.com/book/41095/chapter-abstract/351130191?redirectedFrom=fulltext" TargetMode="External"/><Relationship Id="rId203" Type="http://schemas.openxmlformats.org/officeDocument/2006/relationships/hyperlink" Target="https://www.researchgate.net/publication/307911373_Flexural_erythema_following_chemotherapy" TargetMode="External"/><Relationship Id="rId19" Type="http://schemas.openxmlformats.org/officeDocument/2006/relationships/hyperlink" Target="https://onlinelibrary.wiley.com/doi/10.1002/9781119142812.ch13" TargetMode="External"/><Relationship Id="rId224" Type="http://schemas.openxmlformats.org/officeDocument/2006/relationships/hyperlink" Target="https://onlinelibrary.wiley.com/doi/10.1002/9780470773093.ch9" TargetMode="External"/><Relationship Id="rId30" Type="http://schemas.openxmlformats.org/officeDocument/2006/relationships/hyperlink" Target="http://www.rooksdermatology.com/manual/c84-sec-0201" TargetMode="External"/><Relationship Id="rId105" Type="http://schemas.openxmlformats.org/officeDocument/2006/relationships/hyperlink" Target="https://www.sciencedirect.com/science/article/abs/pii/B9780702069123001932?via%3Dihub" TargetMode="External"/><Relationship Id="rId126" Type="http://schemas.openxmlformats.org/officeDocument/2006/relationships/hyperlink" Target="https://link.springer.com/chapter/10.1007/978-3-662-45698-9_70" TargetMode="External"/><Relationship Id="rId147" Type="http://schemas.openxmlformats.org/officeDocument/2006/relationships/hyperlink" Target="https://link.springer.com/chapter/10.1007/978-3-540-33101-8_4" TargetMode="External"/><Relationship Id="rId168" Type="http://schemas.openxmlformats.org/officeDocument/2006/relationships/hyperlink" Target="https://onlinelibrary.wiley.com/doi/10.1002/9781119142812.ch77" TargetMode="External"/><Relationship Id="rId51" Type="http://schemas.openxmlformats.org/officeDocument/2006/relationships/hyperlink" Target="https://www.kriso.ee/treatment-skin-disease-comprehensive-therapeutic-strategies-db-9780702069123.html?id=IvsXxJ7Z" TargetMode="External"/><Relationship Id="rId72" Type="http://schemas.openxmlformats.org/officeDocument/2006/relationships/hyperlink" Target="https://link.springer.com/chapter/10.1007/978-3-031-09388-3_5" TargetMode="External"/><Relationship Id="rId93" Type="http://schemas.openxmlformats.org/officeDocument/2006/relationships/hyperlink" Target="https://www.wiley.com/en-us/Rook's+Textbook+of+Dermatology,+4+Volume+Set,+9th+Edition-p-9781118441190" TargetMode="External"/><Relationship Id="rId189" Type="http://schemas.openxmlformats.org/officeDocument/2006/relationships/hyperlink" Target="http://www.rooksdermatology.com/manual/f01-sec-0001" TargetMode="External"/><Relationship Id="rId3" Type="http://schemas.openxmlformats.org/officeDocument/2006/relationships/hyperlink" Target="https://www.taylorfrancis.com/chapters/edit/10.1201/9781003016786-36/tumour-necrosis-factor-antagonists-leena-chularojanamontri-christopher-griffiths?context=ubx&amp;refId=85a5ec0f-f272-470c-965c-cde4a3c616b6" TargetMode="External"/><Relationship Id="rId214" Type="http://schemas.openxmlformats.org/officeDocument/2006/relationships/hyperlink" Target="https://link.springer.com/referenceworkentry/10.1007/978-3-642-02035-3_42" TargetMode="External"/><Relationship Id="rId235" Type="http://schemas.openxmlformats.org/officeDocument/2006/relationships/hyperlink" Target="http://www.rooksdermatology.com/manual/c52-sec-0001" TargetMode="External"/><Relationship Id="rId116" Type="http://schemas.openxmlformats.org/officeDocument/2006/relationships/hyperlink" Target="https://www.wiley.com/en-us/Handbook+of+Skin+Disease+Management-p-9781119829041" TargetMode="External"/><Relationship Id="rId137" Type="http://schemas.openxmlformats.org/officeDocument/2006/relationships/hyperlink" Target="https://link.springer.com/chapter/10.1007/978-3-642-27606-4_17" TargetMode="External"/><Relationship Id="rId158" Type="http://schemas.openxmlformats.org/officeDocument/2006/relationships/hyperlink" Target="https://link.springer.com/chapter/10.1007/978-3-0348-8241-5_11" TargetMode="External"/><Relationship Id="rId20" Type="http://schemas.openxmlformats.org/officeDocument/2006/relationships/hyperlink" Target="https://www.google.co.in/books/edition/Recent_Advances_in_Dermatology_1/Q3KSDwAAQBAJ?hl=en&amp;gbpv=1&amp;dq=%22carsten+flohr%22&amp;pg=PA71&amp;printsec=frontcover" TargetMode="External"/><Relationship Id="rId41" Type="http://schemas.openxmlformats.org/officeDocument/2006/relationships/hyperlink" Target="https://onlinelibrary.wiley.com/doi/book/10.1002/9781118357606" TargetMode="External"/><Relationship Id="rId62" Type="http://schemas.openxmlformats.org/officeDocument/2006/relationships/hyperlink" Target="https://onlinelibrary.wiley.com/doi/10.1002/9783527814633.ch3" TargetMode="External"/><Relationship Id="rId83" Type="http://schemas.openxmlformats.org/officeDocument/2006/relationships/hyperlink" Target="https://www.wiley.com/en-cn/Dermatology+at+a+Glance,+2nd+Edition-p-9781119392613" TargetMode="External"/><Relationship Id="rId179" Type="http://schemas.openxmlformats.org/officeDocument/2006/relationships/hyperlink" Target="https://link.springer.com/referenceworkentry/10.1007/978-3-030-36335-2_69" TargetMode="External"/><Relationship Id="rId190" Type="http://schemas.openxmlformats.org/officeDocument/2006/relationships/hyperlink" Target="https://www.intechopen.com/chapters/32020" TargetMode="External"/><Relationship Id="rId204" Type="http://schemas.openxmlformats.org/officeDocument/2006/relationships/hyperlink" Target="https://www.researchgate.net/publication/366283784_Using_co-creation_to_modify_mindlines_and_improve_childhood_eczema_care" TargetMode="External"/><Relationship Id="rId225" Type="http://schemas.openxmlformats.org/officeDocument/2006/relationships/hyperlink" Target="https://www.taylorfrancis.com/books/edit/10.1201/9781420005448/immunotoxicology-immunopharmacology-robert-luebke-ian-kimber-robert-house"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ae-info.org/ae/Member/Griffiths_Christopher" TargetMode="External"/><Relationship Id="rId21" Type="http://schemas.openxmlformats.org/officeDocument/2006/relationships/hyperlink" Target="https://lushprize.org/2015-prize/2015-prize-winners/" TargetMode="External"/><Relationship Id="rId42" Type="http://schemas.openxmlformats.org/officeDocument/2006/relationships/hyperlink" Target="https://discovery.dundee.ac.uk/en/persons/sally-ibbotson/prizes/" TargetMode="External"/><Relationship Id="rId47" Type="http://schemas.openxmlformats.org/officeDocument/2006/relationships/hyperlink" Target="https://uk.linkedin.com/in/mabs-chowdhury-230085b1" TargetMode="External"/><Relationship Id="rId63" Type="http://schemas.openxmlformats.org/officeDocument/2006/relationships/hyperlink" Target="https://research.manchester.ac.uk/en/persons/christopher.griffiths" TargetMode="External"/><Relationship Id="rId68" Type="http://schemas.openxmlformats.org/officeDocument/2006/relationships/hyperlink" Target="https://www.uhs.nhs.uk/for-patients/find-your-consultant/dr-michael-ardern-jones" TargetMode="External"/><Relationship Id="rId7" Type="http://schemas.openxmlformats.org/officeDocument/2006/relationships/hyperlink" Target="https://www.britishskinfoundation.org.uk/blog/understanding-inflammasomes-in-hidradenitis-suppurativa-key-protein-complexes-that-may-lead-to-chron" TargetMode="External"/><Relationship Id="rId71" Type="http://schemas.openxmlformats.org/officeDocument/2006/relationships/hyperlink" Target="https://assets.publishing.service.gov.uk/media/5cbedecfe5274a11f85e679b/personal-statements-for-2018-award-recipients.pdf" TargetMode="External"/><Relationship Id="rId2" Type="http://schemas.openxmlformats.org/officeDocument/2006/relationships/hyperlink" Target="https://www.researchgate.net/profile/Mahbub-Chowdhury-2" TargetMode="External"/><Relationship Id="rId16" Type="http://schemas.openxmlformats.org/officeDocument/2006/relationships/hyperlink" Target="https://www.nottingham.ac.uk/medicine/people/hywel.williams" TargetMode="External"/><Relationship Id="rId29" Type="http://schemas.openxmlformats.org/officeDocument/2006/relationships/hyperlink" Target="https://www.sheffield.ac.uk/smph/people/clinical-medicine/michael-j-cork" TargetMode="External"/><Relationship Id="rId11" Type="http://schemas.openxmlformats.org/officeDocument/2006/relationships/hyperlink" Target="https://research.manchester.ac.uk/en/persons/christopher.griffiths" TargetMode="External"/><Relationship Id="rId24" Type="http://schemas.openxmlformats.org/officeDocument/2006/relationships/hyperlink" Target="https://www.openaccessjournals.com/articles/advances-in-dermatology.pdf" TargetMode="External"/><Relationship Id="rId32" Type="http://schemas.openxmlformats.org/officeDocument/2006/relationships/hyperlink" Target="https://discovery.dundee.ac.uk/en/persons/sally-ibbotson/prizes/" TargetMode="External"/><Relationship Id="rId37" Type="http://schemas.openxmlformats.org/officeDocument/2006/relationships/hyperlink" Target="https://www.nuffieldhealth.com/consultants/dr-faheem-latheef" TargetMode="External"/><Relationship Id="rId40" Type="http://schemas.openxmlformats.org/officeDocument/2006/relationships/hyperlink" Target="https://discovery.dundee.ac.uk/en/persons/sally-ibbotson/prizes/" TargetMode="External"/><Relationship Id="rId45" Type="http://schemas.openxmlformats.org/officeDocument/2006/relationships/hyperlink" Target="https://www.tdmt.org/2017/Program/SpeakerData.php?AgendaSpeakersSID=285" TargetMode="External"/><Relationship Id="rId53" Type="http://schemas.openxmlformats.org/officeDocument/2006/relationships/hyperlink" Target="https://www.researchgate.net/profile/Mahbub-Chowdhury-2" TargetMode="External"/><Relationship Id="rId58" Type="http://schemas.openxmlformats.org/officeDocument/2006/relationships/hyperlink" Target="https://www.ae-info.org/ae/Member/Griffiths_Christopher" TargetMode="External"/><Relationship Id="rId66" Type="http://schemas.openxmlformats.org/officeDocument/2006/relationships/hyperlink" Target="https://discovery.dundee.ac.uk/en/persons/sally-ibbotson/prizes/" TargetMode="External"/><Relationship Id="rId5" Type="http://schemas.openxmlformats.org/officeDocument/2006/relationships/hyperlink" Target="https://www.finder.bupa.co.uk/Consultant/view/27757/dr_anthony_bewley" TargetMode="External"/><Relationship Id="rId61" Type="http://schemas.openxmlformats.org/officeDocument/2006/relationships/hyperlink" Target="https://www.nottingham.ac.uk/research/groups/cebd/documents/newsandevents/networknewsissue13(june2008).pdf" TargetMode="External"/><Relationship Id="rId19" Type="http://schemas.openxmlformats.org/officeDocument/2006/relationships/hyperlink" Target="https://www.nottingham.ac.uk/medicine/people/hywel.williams" TargetMode="External"/><Relationship Id="rId14" Type="http://schemas.openxmlformats.org/officeDocument/2006/relationships/hyperlink" Target="https://www.nottingham.ac.uk/medicine/people/hywel.williams" TargetMode="External"/><Relationship Id="rId22" Type="http://schemas.openxmlformats.org/officeDocument/2006/relationships/hyperlink" Target="https://discovery.dundee.ac.uk/en/persons/sally-ibbotson/prizes/" TargetMode="External"/><Relationship Id="rId27" Type="http://schemas.openxmlformats.org/officeDocument/2006/relationships/hyperlink" Target="https://www.psychodermatology.net/about-us" TargetMode="External"/><Relationship Id="rId30" Type="http://schemas.openxmlformats.org/officeDocument/2006/relationships/hyperlink" Target="https://www.stjames.ie/consultants/irvinealan/" TargetMode="External"/><Relationship Id="rId35" Type="http://schemas.openxmlformats.org/officeDocument/2006/relationships/hyperlink" Target="https://www.dulwich.org.uk/old-alleynians-home/news/news/~board/oa-17-18/post/professor-christopher-griffiths-oa-1963-73-awarded-obe-in-new-years-honours-list" TargetMode="External"/><Relationship Id="rId43" Type="http://schemas.openxmlformats.org/officeDocument/2006/relationships/hyperlink" Target="https://research.manchester.ac.uk/en/persons/richard.warren" TargetMode="External"/><Relationship Id="rId48" Type="http://schemas.openxmlformats.org/officeDocument/2006/relationships/hyperlink" Target="https://www.finder.bupa.co.uk/Consultant/view/27757/dr_anthony_bewley" TargetMode="External"/><Relationship Id="rId56" Type="http://schemas.openxmlformats.org/officeDocument/2006/relationships/hyperlink" Target="https://www.guysandstthomas.nhs.uk/our-consultants/carsten-flohr" TargetMode="External"/><Relationship Id="rId64" Type="http://schemas.openxmlformats.org/officeDocument/2006/relationships/hyperlink" Target="https://www.thebts.org/news/hon-fellows/" TargetMode="External"/><Relationship Id="rId69" Type="http://schemas.openxmlformats.org/officeDocument/2006/relationships/hyperlink" Target="https://www.ae-info.org/ae/Member/Griffiths_Christopher" TargetMode="External"/><Relationship Id="rId8" Type="http://schemas.openxmlformats.org/officeDocument/2006/relationships/hyperlink" Target="https://www.guysandstthomas.nhs.uk/our-consultants/carsten-flohr" TargetMode="External"/><Relationship Id="rId51" Type="http://schemas.openxmlformats.org/officeDocument/2006/relationships/hyperlink" Target="https://research.manchester.ac.uk/en/persons/christopher.griffiths" TargetMode="External"/><Relationship Id="rId3" Type="http://schemas.openxmlformats.org/officeDocument/2006/relationships/hyperlink" Target="https://www.tdmt.org/2017/Program/SpeakerData.php?AgendaSpeakersSID=285" TargetMode="External"/><Relationship Id="rId12" Type="http://schemas.openxmlformats.org/officeDocument/2006/relationships/hyperlink" Target="https://prabook.com/web/sally_helen.ibbotson/315064" TargetMode="External"/><Relationship Id="rId17" Type="http://schemas.openxmlformats.org/officeDocument/2006/relationships/hyperlink" Target="https://www.ncl.ac.uk/medical-sciences/people/profile/nickreynolds.html" TargetMode="External"/><Relationship Id="rId25" Type="http://schemas.openxmlformats.org/officeDocument/2006/relationships/hyperlink" Target="https://www.nuffieldhealth.com/consultants/dr-faheem-latheef" TargetMode="External"/><Relationship Id="rId33" Type="http://schemas.openxmlformats.org/officeDocument/2006/relationships/hyperlink" Target="https://psoriasiscouncil.org/people/richard-warren/" TargetMode="External"/><Relationship Id="rId38" Type="http://schemas.openxmlformats.org/officeDocument/2006/relationships/hyperlink" Target="https://www.sheffield.ac.uk/smph/people/clinical-medicine/michael-j-cork" TargetMode="External"/><Relationship Id="rId46" Type="http://schemas.openxmlformats.org/officeDocument/2006/relationships/hyperlink" Target="https://www.guysandstthomas.nhs.uk/our-consultants/carsten-flohr" TargetMode="External"/><Relationship Id="rId59" Type="http://schemas.openxmlformats.org/officeDocument/2006/relationships/hyperlink" Target="https://www.stjames.ie/consultants/irvinealan/" TargetMode="External"/><Relationship Id="rId67" Type="http://schemas.openxmlformats.org/officeDocument/2006/relationships/hyperlink" Target="https://www.finder.bupa.co.uk/Consultant/view/34322/dr_deirdre_buckley" TargetMode="External"/><Relationship Id="rId20" Type="http://schemas.openxmlformats.org/officeDocument/2006/relationships/hyperlink" Target="https://discovery.dundee.ac.uk/en/persons/sally-ibbotson/prizes/" TargetMode="External"/><Relationship Id="rId41" Type="http://schemas.openxmlformats.org/officeDocument/2006/relationships/hyperlink" Target="https://discovery.dundee.ac.uk/en/persons/sally-ibbotson/prizes/" TargetMode="External"/><Relationship Id="rId54" Type="http://schemas.openxmlformats.org/officeDocument/2006/relationships/hyperlink" Target="https://mft.nhs.uk/2022/07/12/seven-outstanding-mft-clinicians-and-researchers-named-mahsc-honorary-clinical-chairs-2022/" TargetMode="External"/><Relationship Id="rId62" Type="http://schemas.openxmlformats.org/officeDocument/2006/relationships/hyperlink" Target="https://cdn.bad.org.uk/uploads/2023/01/13143032/BAD-Dermatology-Clinician-of-the-Year-Award-Nomination-Guidelines-2023.pdf" TargetMode="External"/><Relationship Id="rId70" Type="http://schemas.openxmlformats.org/officeDocument/2006/relationships/hyperlink" Target="https://www.guysandstthomas.nhs.uk/our-consultants/carsten-flohr" TargetMode="External"/><Relationship Id="rId1" Type="http://schemas.openxmlformats.org/officeDocument/2006/relationships/hyperlink" Target="https://www.guysandstthomas.nhs.uk/our-consultants/andrew-pink" TargetMode="External"/><Relationship Id="rId6" Type="http://schemas.openxmlformats.org/officeDocument/2006/relationships/hyperlink" Target="https://www.tdmt.org/2017/Program/SpeakerData.php?AgendaSpeakersSID=285" TargetMode="External"/><Relationship Id="rId15" Type="http://schemas.openxmlformats.org/officeDocument/2006/relationships/hyperlink" Target="https://research.manchester.ac.uk/en/persons/christopher.griffiths" TargetMode="External"/><Relationship Id="rId23" Type="http://schemas.openxmlformats.org/officeDocument/2006/relationships/hyperlink" Target="https://www.tdmt.org/2017/Program/SpeakerData.php?AgendaSpeakersSID=285" TargetMode="External"/><Relationship Id="rId28" Type="http://schemas.openxmlformats.org/officeDocument/2006/relationships/hyperlink" Target="https://www.uhs.nhs.uk/for-patients/find-your-consultant/dr-michael-ardern-jones" TargetMode="External"/><Relationship Id="rId36" Type="http://schemas.openxmlformats.org/officeDocument/2006/relationships/hyperlink" Target="https://www.tdmt.org/2017/Program/SpeakerData.php?AgendaSpeakersSID=285" TargetMode="External"/><Relationship Id="rId49" Type="http://schemas.openxmlformats.org/officeDocument/2006/relationships/hyperlink" Target="https://www.tdmt.org/2017/Program/SpeakerData.php?AgendaSpeakersSID=285" TargetMode="External"/><Relationship Id="rId57" Type="http://schemas.openxmlformats.org/officeDocument/2006/relationships/hyperlink" Target="https://www.ae-info.org/ae/Member/Griffiths_Christopher" TargetMode="External"/><Relationship Id="rId10" Type="http://schemas.openxmlformats.org/officeDocument/2006/relationships/hyperlink" Target="https://www.tdmt.org/2017/Program/SpeakerData.php?AgendaSpeakersSID=285" TargetMode="External"/><Relationship Id="rId31" Type="http://schemas.openxmlformats.org/officeDocument/2006/relationships/hyperlink" Target="https://research.com/u/david-a-basketter" TargetMode="External"/><Relationship Id="rId44" Type="http://schemas.openxmlformats.org/officeDocument/2006/relationships/hyperlink" Target="https://www.nottingham.ac.uk/research/groups/cebd/news-updates/news/2016/university-award-for-professor-kim-thomas.aspx" TargetMode="External"/><Relationship Id="rId52" Type="http://schemas.openxmlformats.org/officeDocument/2006/relationships/hyperlink" Target="https://www.researchgate.net/profile/Mahbub-Chowdhury-2" TargetMode="External"/><Relationship Id="rId60" Type="http://schemas.openxmlformats.org/officeDocument/2006/relationships/hyperlink" Target="https://www.spirehealthcare.com/consultant-profiles/dr-graham-johnston-c3490558/" TargetMode="External"/><Relationship Id="rId65" Type="http://schemas.openxmlformats.org/officeDocument/2006/relationships/hyperlink" Target="https://discovery.dundee.ac.uk/en/persons/sally-ibbotson/prizes/" TargetMode="External"/><Relationship Id="rId4" Type="http://schemas.openxmlformats.org/officeDocument/2006/relationships/hyperlink" Target="https://www.nuffieldhealth.com/consultants/dr-faheem-latheef" TargetMode="External"/><Relationship Id="rId9" Type="http://schemas.openxmlformats.org/officeDocument/2006/relationships/hyperlink" Target="https://www.ae-info.org/ae/Member/Griffiths_Christopher" TargetMode="External"/><Relationship Id="rId13" Type="http://schemas.openxmlformats.org/officeDocument/2006/relationships/hyperlink" Target="https://www.ae-info.org/ae/Member/Griffiths_Christopher" TargetMode="External"/><Relationship Id="rId18" Type="http://schemas.openxmlformats.org/officeDocument/2006/relationships/hyperlink" Target="https://www.nottingham.ac.uk/medicine/people/hywel.williams" TargetMode="External"/><Relationship Id="rId39" Type="http://schemas.openxmlformats.org/officeDocument/2006/relationships/hyperlink" Target="https://www.sheffield.ac.uk/smph/people/clinical-medicine/michael-j-cork" TargetMode="External"/><Relationship Id="rId34" Type="http://schemas.openxmlformats.org/officeDocument/2006/relationships/hyperlink" Target="https://assets.publishing.service.gov.uk/media/5eb97930d3bf7f5d3defff3f/clinical-excellence-awards-personal-statements-2019.pdf" TargetMode="External"/><Relationship Id="rId50" Type="http://schemas.openxmlformats.org/officeDocument/2006/relationships/hyperlink" Target="https://www.bad.org.uk/winners-of-the-sir-archibald-gray-medal-clinician-of-year-award-2023-announced/" TargetMode="External"/><Relationship Id="rId55" Type="http://schemas.openxmlformats.org/officeDocument/2006/relationships/hyperlink" Target="https://discovery.dundee.ac.uk/en/persons/sally-ibbotson/prize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esearchgate.net/profile/Mahbub-Chowdhury-2" TargetMode="External"/><Relationship Id="rId299" Type="http://schemas.openxmlformats.org/officeDocument/2006/relationships/hyperlink" Target="https://www.uhs.nhs.uk/for-patients/find-your-consultant/dr-julia-smedley" TargetMode="External"/><Relationship Id="rId21" Type="http://schemas.openxmlformats.org/officeDocument/2006/relationships/hyperlink" Target="https://research.manchester.ac.uk/en/persons/christopher.griffiths" TargetMode="External"/><Relationship Id="rId63" Type="http://schemas.openxmlformats.org/officeDocument/2006/relationships/hyperlink" Target="https://discovery.dundee.ac.uk/en/persons/sally-ibbotson/activities/" TargetMode="External"/><Relationship Id="rId159" Type="http://schemas.openxmlformats.org/officeDocument/2006/relationships/hyperlink" Target="https://www.tdmt.org/2017/Program/SpeakerData.php?AgendaSpeakersSID=285" TargetMode="External"/><Relationship Id="rId324" Type="http://schemas.openxmlformats.org/officeDocument/2006/relationships/hyperlink" Target="https://www.researchgate.net/scientific-contributions/P-Cousen-2034794422" TargetMode="External"/><Relationship Id="rId366" Type="http://schemas.openxmlformats.org/officeDocument/2006/relationships/hyperlink" Target="https://www.nuh.nhs.uk/adult-dermatology/" TargetMode="External"/><Relationship Id="rId170" Type="http://schemas.openxmlformats.org/officeDocument/2006/relationships/hyperlink" Target="https://www.phin.org.uk/profiles/consultants/dr-graham-johnston-114329" TargetMode="External"/><Relationship Id="rId226" Type="http://schemas.openxmlformats.org/officeDocument/2006/relationships/hyperlink" Target="https://www.gunsynd.com/wp-content/uploads/2016/07/aim-admission-document.pdf" TargetMode="External"/><Relationship Id="rId268" Type="http://schemas.openxmlformats.org/officeDocument/2006/relationships/hyperlink" Target="https://www.linkedin.com/in/richard-weller-86730a1/details/experience/" TargetMode="External"/><Relationship Id="rId32" Type="http://schemas.openxmlformats.org/officeDocument/2006/relationships/hyperlink" Target="https://orcid.org/0000-0003-4428-2428" TargetMode="External"/><Relationship Id="rId74" Type="http://schemas.openxmlformats.org/officeDocument/2006/relationships/hyperlink" Target="https://www.dundee.ac.uk/people/sally-ibbotson" TargetMode="External"/><Relationship Id="rId128" Type="http://schemas.openxmlformats.org/officeDocument/2006/relationships/hyperlink" Target="https://secure.toolkitfiles.co.uk/clients/9764/sitedata/Misc/CV-website-1-.doc" TargetMode="External"/><Relationship Id="rId335" Type="http://schemas.openxmlformats.org/officeDocument/2006/relationships/hyperlink" Target="https://clevelandcliniclondon.uk/doctors/1138-dr-richard-woolf" TargetMode="External"/><Relationship Id="rId5" Type="http://schemas.openxmlformats.org/officeDocument/2006/relationships/hyperlink" Target="https://archive.bmh.manchester.ac.uk/dermatology/" TargetMode="External"/><Relationship Id="rId181" Type="http://schemas.openxmlformats.org/officeDocument/2006/relationships/hyperlink" Target="https://www.kcl.ac.uk/lsm/training/iat/careers/dermatology" TargetMode="External"/><Relationship Id="rId237" Type="http://schemas.openxmlformats.org/officeDocument/2006/relationships/hyperlink" Target="https://www.linkedin.com/in/phil-hampton-b202bb22/" TargetMode="External"/><Relationship Id="rId279" Type="http://schemas.openxmlformats.org/officeDocument/2006/relationships/hyperlink" Target="https://connect.h1.co/member/1199754692001" TargetMode="External"/><Relationship Id="rId43" Type="http://schemas.openxmlformats.org/officeDocument/2006/relationships/hyperlink" Target="https://www.theholly.com/consultant/dr-anthony-bewley/" TargetMode="External"/><Relationship Id="rId139" Type="http://schemas.openxmlformats.org/officeDocument/2006/relationships/hyperlink" Target="https://secure.toolkitfiles.co.uk/clients/9764/sitedata/Misc/CV-website-1-.doc" TargetMode="External"/><Relationship Id="rId290" Type="http://schemas.openxmlformats.org/officeDocument/2006/relationships/hyperlink" Target="https://alliancehealthconsultant.co.uk/consultants/dermatology/dr-john-lear/" TargetMode="External"/><Relationship Id="rId304" Type="http://schemas.openxmlformats.org/officeDocument/2006/relationships/hyperlink" Target="https://orcid.org/0000-0003-2200-7329" TargetMode="External"/><Relationship Id="rId346" Type="http://schemas.openxmlformats.org/officeDocument/2006/relationships/hyperlink" Target="https://www.hbsuk.co.uk/medical-advisory-board/" TargetMode="External"/><Relationship Id="rId85" Type="http://schemas.openxmlformats.org/officeDocument/2006/relationships/hyperlink" Target="https://www.ncl.ac.uk/medical-sciences/people/profile/nickreynolds.html" TargetMode="External"/><Relationship Id="rId150" Type="http://schemas.openxmlformats.org/officeDocument/2006/relationships/hyperlink" Target="https://www.finder.bupa.co.uk/Consultant/view/33097/dr_tanya_bleiker" TargetMode="External"/><Relationship Id="rId192" Type="http://schemas.openxmlformats.org/officeDocument/2006/relationships/hyperlink" Target="https://www.gosh.nhs.uk/our-people/staff-z/jemima-mellerio/" TargetMode="External"/><Relationship Id="rId206" Type="http://schemas.openxmlformats.org/officeDocument/2006/relationships/hyperlink" Target="https://prabook.com/web/deirdre_anne.buckley/482615" TargetMode="External"/><Relationship Id="rId248" Type="http://schemas.openxmlformats.org/officeDocument/2006/relationships/hyperlink" Target="https://www.ed.ac.uk/medicine-vet-medicine/research/medical-sciences/programme-director" TargetMode="External"/><Relationship Id="rId12" Type="http://schemas.openxmlformats.org/officeDocument/2006/relationships/hyperlink" Target="https://www.debra.org.uk/chris-griffiths-obe" TargetMode="External"/><Relationship Id="rId108" Type="http://schemas.openxmlformats.org/officeDocument/2006/relationships/hyperlink" Target="https://www.southampton.ac.uk/life-sciences/interdisciplinary/members/mraj1e06.page" TargetMode="External"/><Relationship Id="rId315" Type="http://schemas.openxmlformats.org/officeDocument/2006/relationships/hyperlink" Target="https://www.spirehealthcare.com/spire-murrayfield-hospital-wirral/consultants/dr-richard-azurdia-c3332421/" TargetMode="External"/><Relationship Id="rId357" Type="http://schemas.openxmlformats.org/officeDocument/2006/relationships/hyperlink" Target="https://www.linkedin.com/in/drfaheemlatheef/" TargetMode="External"/><Relationship Id="rId54" Type="http://schemas.openxmlformats.org/officeDocument/2006/relationships/hyperlink" Target="https://www.nottingham.ac.uk/medicine/people/hywel.williams" TargetMode="External"/><Relationship Id="rId96" Type="http://schemas.openxmlformats.org/officeDocument/2006/relationships/hyperlink" Target="https://rocketreach.co/alan-irvine-email_3952710" TargetMode="External"/><Relationship Id="rId161" Type="http://schemas.openxmlformats.org/officeDocument/2006/relationships/hyperlink" Target="https://www.tdmt.org/2017/Program/SpeakerData.php?AgendaSpeakersSID=285" TargetMode="External"/><Relationship Id="rId217" Type="http://schemas.openxmlformats.org/officeDocument/2006/relationships/hyperlink" Target="https://www.hdft.nhs.uk/consultants/dr-alison-layton/" TargetMode="External"/><Relationship Id="rId259" Type="http://schemas.openxmlformats.org/officeDocument/2006/relationships/hyperlink" Target="https://www.linkedin.com/in/richard-weller-86730a1/details/experience/" TargetMode="External"/><Relationship Id="rId23" Type="http://schemas.openxmlformats.org/officeDocument/2006/relationships/hyperlink" Target="https://www.spindermatology.org/files/Griffiths-Christopher.pdf" TargetMode="External"/><Relationship Id="rId119" Type="http://schemas.openxmlformats.org/officeDocument/2006/relationships/hyperlink" Target="https://www.researchgate.net/profile/Mahbub-Chowdhury-2" TargetMode="External"/><Relationship Id="rId270" Type="http://schemas.openxmlformats.org/officeDocument/2006/relationships/hyperlink" Target="https://trichocare.co.uk/speaker-profile-consultant-dermatologist-john-english/" TargetMode="External"/><Relationship Id="rId326" Type="http://schemas.openxmlformats.org/officeDocument/2006/relationships/hyperlink" Target="https://www.researchgate.net/lab/Fiona-Cowdell-Lab" TargetMode="External"/><Relationship Id="rId65" Type="http://schemas.openxmlformats.org/officeDocument/2006/relationships/hyperlink" Target="https://www.dundee.ac.uk/people/sally-ibbotson" TargetMode="External"/><Relationship Id="rId130" Type="http://schemas.openxmlformats.org/officeDocument/2006/relationships/hyperlink" Target="https://secure.toolkitfiles.co.uk/clients/9764/sitedata/Misc/CV-website-1-.doc" TargetMode="External"/><Relationship Id="rId368" Type="http://schemas.openxmlformats.org/officeDocument/2006/relationships/hyperlink" Target="https://www.circlehealthgroup.co.uk/consultants/shanti-ayob" TargetMode="External"/><Relationship Id="rId172" Type="http://schemas.openxmlformats.org/officeDocument/2006/relationships/hyperlink" Target="https://www.spirehealthcare.com/consultant-profiles/dr-graham-johnston-c3490558/" TargetMode="External"/><Relationship Id="rId228" Type="http://schemas.openxmlformats.org/officeDocument/2006/relationships/hyperlink" Target="https://www.royaldevon.nhs.uk/services/paediatrics-children-and-young-people/our-services/children-s-skin-service-east/" TargetMode="External"/><Relationship Id="rId281" Type="http://schemas.openxmlformats.org/officeDocument/2006/relationships/hyperlink" Target="https://www.skin55.co.uk/dr-ian-white" TargetMode="External"/><Relationship Id="rId337" Type="http://schemas.openxmlformats.org/officeDocument/2006/relationships/hyperlink" Target="https://www.researchgate.net/profile/Richard-Woolf-2" TargetMode="External"/><Relationship Id="rId34" Type="http://schemas.openxmlformats.org/officeDocument/2006/relationships/hyperlink" Target="https://www.nuffieldhealth.com/consultants/professor-carsten-flohr" TargetMode="External"/><Relationship Id="rId76" Type="http://schemas.openxmlformats.org/officeDocument/2006/relationships/hyperlink" Target="https://discovery.dundee.ac.uk/en/persons/sally-ibbotson" TargetMode="External"/><Relationship Id="rId141" Type="http://schemas.openxmlformats.org/officeDocument/2006/relationships/hyperlink" Target="https://secure.toolkitfiles.co.uk/clients/9764/sitedata/Misc/CV-website-1-.doc" TargetMode="External"/><Relationship Id="rId7" Type="http://schemas.openxmlformats.org/officeDocument/2006/relationships/hyperlink" Target="https://www.debra.org.uk/chris-griffiths-obe" TargetMode="External"/><Relationship Id="rId183" Type="http://schemas.openxmlformats.org/officeDocument/2006/relationships/hyperlink" Target="https://www.emedevents.com/speaker-profile/catherine-smith" TargetMode="External"/><Relationship Id="rId239" Type="http://schemas.openxmlformats.org/officeDocument/2006/relationships/hyperlink" Target="https://www.ncl.ac.uk/medical-sciences/people/profile/philiphampton.html" TargetMode="External"/><Relationship Id="rId250" Type="http://schemas.openxmlformats.org/officeDocument/2006/relationships/hyperlink" Target="https://www.ed.ac.uk/inflammation-research/people/principal-investigators/professor-richard-weller" TargetMode="External"/><Relationship Id="rId292" Type="http://schemas.openxmlformats.org/officeDocument/2006/relationships/hyperlink" Target="https://alliancehealthconsultant.co.uk/consultants/dermatology/dr-john-lear/" TargetMode="External"/><Relationship Id="rId306" Type="http://schemas.openxmlformats.org/officeDocument/2006/relationships/hyperlink" Target="https://www.linkedin.com/in/ira-madan-17952a19" TargetMode="External"/><Relationship Id="rId45" Type="http://schemas.openxmlformats.org/officeDocument/2006/relationships/hyperlink" Target="https://www.finder.bupa.co.uk/Consultant/view/27757/dr_anthony_bewley" TargetMode="External"/><Relationship Id="rId87" Type="http://schemas.openxmlformats.org/officeDocument/2006/relationships/hyperlink" Target="https://www.ncl.ac.uk/medical-sciences/people/profile/nickreynolds.html" TargetMode="External"/><Relationship Id="rId110" Type="http://schemas.openxmlformats.org/officeDocument/2006/relationships/hyperlink" Target="https://www.southampton.ac.uk/life-sciences/interdisciplinary/members/mraj1e06.page" TargetMode="External"/><Relationship Id="rId348" Type="http://schemas.openxmlformats.org/officeDocument/2006/relationships/hyperlink" Target="https://bdng-conference.co.uk/speakers/professor-mark-goodfield/" TargetMode="External"/><Relationship Id="rId152" Type="http://schemas.openxmlformats.org/officeDocument/2006/relationships/hyperlink" Target="https://www.bmj.com/careers/article/professor-john-mcgrath-head-of-st-john-s-institute-of-dermatology-king-s-college-london" TargetMode="External"/><Relationship Id="rId194" Type="http://schemas.openxmlformats.org/officeDocument/2006/relationships/hyperlink" Target="https://onewelbeck.com/dermatology-allergy/our-team/dermatology-team/" TargetMode="External"/><Relationship Id="rId208" Type="http://schemas.openxmlformats.org/officeDocument/2006/relationships/hyperlink" Target="https://www.finder.bupa.co.uk/consultant/view/34322/dr_deirdre_buckley" TargetMode="External"/><Relationship Id="rId261" Type="http://schemas.openxmlformats.org/officeDocument/2006/relationships/hyperlink" Target="https://www.linkedin.com/in/richard-weller-86730a1/details/experience/" TargetMode="External"/><Relationship Id="rId14" Type="http://schemas.openxmlformats.org/officeDocument/2006/relationships/hyperlink" Target="https://www.spindermatology.org/files/Griffiths-Christopher.pdf" TargetMode="External"/><Relationship Id="rId56" Type="http://schemas.openxmlformats.org/officeDocument/2006/relationships/hyperlink" Target="https://orcid.org/0000-0001-5685-752X" TargetMode="External"/><Relationship Id="rId317" Type="http://schemas.openxmlformats.org/officeDocument/2006/relationships/hyperlink" Target="https://apps.trac.jobs/job-advert/4372213?ShowJobAdvert=&amp;feedid=9005" TargetMode="External"/><Relationship Id="rId359" Type="http://schemas.openxmlformats.org/officeDocument/2006/relationships/hyperlink" Target="https://www.linkedin.com/in/drfaheemlatheef/" TargetMode="External"/><Relationship Id="rId98" Type="http://schemas.openxmlformats.org/officeDocument/2006/relationships/hyperlink" Target="https://birthmark.org/doctor/dr-alan-irvine/" TargetMode="External"/><Relationship Id="rId121" Type="http://schemas.openxmlformats.org/officeDocument/2006/relationships/hyperlink" Target="https://www.linkedin.com/in/mabs-chowdhury-230085b1/?originalSubdomain=uk" TargetMode="External"/><Relationship Id="rId163" Type="http://schemas.openxmlformats.org/officeDocument/2006/relationships/hyperlink" Target="https://www.stvincents.ie/clinics/dermatology-clinic/" TargetMode="External"/><Relationship Id="rId219" Type="http://schemas.openxmlformats.org/officeDocument/2006/relationships/hyperlink" Target="https://harrogatecancerservices.nhs.uk/treatment-and-care/skin-cancer/skin-cancer-multidisciplinary-team/" TargetMode="External"/><Relationship Id="rId370" Type="http://schemas.openxmlformats.org/officeDocument/2006/relationships/hyperlink" Target="https://www.circlehealthgroup.co.uk/consultants/shanti-ayob" TargetMode="External"/><Relationship Id="rId230" Type="http://schemas.openxmlformats.org/officeDocument/2006/relationships/hyperlink" Target="https://www.royaldevon.nhs.uk/services/dermatology/dermatology-eastern-services/skin-surgery/" TargetMode="External"/><Relationship Id="rId25" Type="http://schemas.openxmlformats.org/officeDocument/2006/relationships/hyperlink" Target="https://www.sheffield.ac.uk/smph/people/clinical-medicine/michael-j-cork" TargetMode="External"/><Relationship Id="rId67" Type="http://schemas.openxmlformats.org/officeDocument/2006/relationships/hyperlink" Target="https://www.dundee.ac.uk/people/sally-ibbotson" TargetMode="External"/><Relationship Id="rId272" Type="http://schemas.openxmlformats.org/officeDocument/2006/relationships/hyperlink" Target="https://www.discoveryiod.org.uk/member-affiliates" TargetMode="External"/><Relationship Id="rId328" Type="http://schemas.openxmlformats.org/officeDocument/2006/relationships/hyperlink" Target="https://www.bcu.ac.uk/research/-centres-of-excellence/centre-for-health-and-social-care-research/members/fiona-cowdell" TargetMode="External"/><Relationship Id="rId132" Type="http://schemas.openxmlformats.org/officeDocument/2006/relationships/hyperlink" Target="https://secure.toolkitfiles.co.uk/clients/9764/sitedata/Misc/CV-website-1-.doc" TargetMode="External"/><Relationship Id="rId174" Type="http://schemas.openxmlformats.org/officeDocument/2006/relationships/hyperlink" Target="https://www.linkedin.com/in/graham-johnston-37039012b/" TargetMode="External"/><Relationship Id="rId241" Type="http://schemas.openxmlformats.org/officeDocument/2006/relationships/hyperlink" Target="https://www.ncl.ac.uk/medical-sciences/people/profile/philiphampton.html" TargetMode="External"/><Relationship Id="rId36" Type="http://schemas.openxmlformats.org/officeDocument/2006/relationships/hyperlink" Target="https://www.kcl.ac.uk/people/carsten-flohr" TargetMode="External"/><Relationship Id="rId283" Type="http://schemas.openxmlformats.org/officeDocument/2006/relationships/hyperlink" Target="https://www.guysandstthomas.nhs.uk/our-consultants/ian-white" TargetMode="External"/><Relationship Id="rId339" Type="http://schemas.openxmlformats.org/officeDocument/2006/relationships/hyperlink" Target="https://www.researchgate.net/profile/Richard-Woolf-2" TargetMode="External"/><Relationship Id="rId78" Type="http://schemas.openxmlformats.org/officeDocument/2006/relationships/hyperlink" Target="https://discovery.dundee.ac.uk/en/persons/sally-ibbotson" TargetMode="External"/><Relationship Id="rId99" Type="http://schemas.openxmlformats.org/officeDocument/2006/relationships/hyperlink" Target="https://www.researchgate.net/lab/Alan-Irvine-Lab" TargetMode="External"/><Relationship Id="rId101" Type="http://schemas.openxmlformats.org/officeDocument/2006/relationships/hyperlink" Target="https://www.blackrockhealth.com/consultants/prof-alan-irvine" TargetMode="External"/><Relationship Id="rId122" Type="http://schemas.openxmlformats.org/officeDocument/2006/relationships/hyperlink" Target="https://www.researchgate.net/profile/Mahbub-Chowdhury-2" TargetMode="External"/><Relationship Id="rId143" Type="http://schemas.openxmlformats.org/officeDocument/2006/relationships/hyperlink" Target="https://secure.toolkitfiles.co.uk/clients/9764/sitedata/Misc/CV-website-1-.doc" TargetMode="External"/><Relationship Id="rId164" Type="http://schemas.openxmlformats.org/officeDocument/2006/relationships/hyperlink" Target="https://psoriasiscouncil.org/people/brian-kirby/" TargetMode="External"/><Relationship Id="rId185" Type="http://schemas.openxmlformats.org/officeDocument/2006/relationships/hyperlink" Target="https://www.nottingham.ac.uk/medicine/people/kim.thomas" TargetMode="External"/><Relationship Id="rId350" Type="http://schemas.openxmlformats.org/officeDocument/2006/relationships/hyperlink" Target="https://www.finder.bupa.co.uk/Consultant/view/19486/dr_mark_goodfield" TargetMode="External"/><Relationship Id="rId371" Type="http://schemas.openxmlformats.org/officeDocument/2006/relationships/hyperlink" Target="https://www.sknclinics.co.uk/expert-medical-team/dr-shanti-ayob" TargetMode="External"/><Relationship Id="rId9" Type="http://schemas.openxmlformats.org/officeDocument/2006/relationships/hyperlink" Target="https://research.manchester.ac.uk/en/persons/christopher.griffiths" TargetMode="External"/><Relationship Id="rId210" Type="http://schemas.openxmlformats.org/officeDocument/2006/relationships/hyperlink" Target="https://prabook.com/web/deirdre_anne.buckley/482615" TargetMode="External"/><Relationship Id="rId26" Type="http://schemas.openxmlformats.org/officeDocument/2006/relationships/hyperlink" Target="https://www.sheffield.ac.uk/smph/people/clinical-medicine/michael-j-cork" TargetMode="External"/><Relationship Id="rId231" Type="http://schemas.openxmlformats.org/officeDocument/2006/relationships/hyperlink" Target="https://www.royaldevon.nhs.uk/services/dermatology/dermatology-eastern-services/skin-allergy/" TargetMode="External"/><Relationship Id="rId252" Type="http://schemas.openxmlformats.org/officeDocument/2006/relationships/hyperlink" Target="https://www.committees.ed.ac.uk/Edinburgh-Medical-School-Biomedical-Sciences-BoardofStudies/membership" TargetMode="External"/><Relationship Id="rId273" Type="http://schemas.openxmlformats.org/officeDocument/2006/relationships/hyperlink" Target="https://www.nhstayside.scot.nhs.uk/OurServicesA-Z/Dermatology/PROD_297874/index.htm" TargetMode="External"/><Relationship Id="rId294" Type="http://schemas.openxmlformats.org/officeDocument/2006/relationships/hyperlink" Target="http://www.nwm.co/www.nwm.co/page17fa.html?id=about-nwm-skin-cancer-dermatology-manchester" TargetMode="External"/><Relationship Id="rId308" Type="http://schemas.openxmlformats.org/officeDocument/2006/relationships/hyperlink" Target="https://www.spirehealthcare.com/consultant-profiles/dr-karen-harman-c3591411/" TargetMode="External"/><Relationship Id="rId329" Type="http://schemas.openxmlformats.org/officeDocument/2006/relationships/hyperlink" Target="https://www.bcu.ac.uk/research/-centres-of-excellence/centre-for-health-and-social-care-research/members/fiona-cowdell" TargetMode="External"/><Relationship Id="rId47" Type="http://schemas.openxmlformats.org/officeDocument/2006/relationships/hyperlink" Target="https://www.spindermatology.org/files/Warren-Richard.pdf" TargetMode="External"/><Relationship Id="rId68" Type="http://schemas.openxmlformats.org/officeDocument/2006/relationships/hyperlink" Target="https://www.dundee.ac.uk/people/sally-ibbotson" TargetMode="External"/><Relationship Id="rId89" Type="http://schemas.openxmlformats.org/officeDocument/2006/relationships/hyperlink" Target="https://www.ncl.ac.uk/medical-sciences/people/profile/nickreynolds.html" TargetMode="External"/><Relationship Id="rId112" Type="http://schemas.openxmlformats.org/officeDocument/2006/relationships/hyperlink" Target="https://www.southampton.ac.uk/life-sciences/interdisciplinary/members/mraj1e06.page" TargetMode="External"/><Relationship Id="rId133" Type="http://schemas.openxmlformats.org/officeDocument/2006/relationships/hyperlink" Target="https://secure.toolkitfiles.co.uk/clients/9764/sitedata/Misc/CV-website-1-.doc" TargetMode="External"/><Relationship Id="rId154" Type="http://schemas.openxmlformats.org/officeDocument/2006/relationships/hyperlink" Target="https://www.tdmt.org/2019/Program/SpeakerData.php?AgendaSpeakersSID=365" TargetMode="External"/><Relationship Id="rId175" Type="http://schemas.openxmlformats.org/officeDocument/2006/relationships/hyperlink" Target="https://www.linkedin.com/in/graham-johnston-37039012b/" TargetMode="External"/><Relationship Id="rId340" Type="http://schemas.openxmlformats.org/officeDocument/2006/relationships/hyperlink" Target="https://www.researchgate.net/profile/Richard-Woolf-2" TargetMode="External"/><Relationship Id="rId361" Type="http://schemas.openxmlformats.org/officeDocument/2006/relationships/hyperlink" Target="https://www.spirehealthcare.com/consultant-profiles/dr-faheem-latheef-c6145442/" TargetMode="External"/><Relationship Id="rId196" Type="http://schemas.openxmlformats.org/officeDocument/2006/relationships/hyperlink" Target="https://www.stjohnsdermacademy.com/executive-committee" TargetMode="External"/><Relationship Id="rId200" Type="http://schemas.openxmlformats.org/officeDocument/2006/relationships/hyperlink" Target="https://www.evelinalondon.nhs.uk/our-services/hospital/consultants/mellerio-jemima.aspx" TargetMode="External"/><Relationship Id="rId16" Type="http://schemas.openxmlformats.org/officeDocument/2006/relationships/hyperlink" Target="https://www.ae-info.org/ae/Member/Griffiths_Christopher" TargetMode="External"/><Relationship Id="rId221" Type="http://schemas.openxmlformats.org/officeDocument/2006/relationships/hyperlink" Target="https://www.hyms.ac.uk/research/research-centres-and-groups/skin-research-centre/our-skin-experts" TargetMode="External"/><Relationship Id="rId242" Type="http://schemas.openxmlformats.org/officeDocument/2006/relationships/hyperlink" Target="https://www.bmj.com/careers/document/c3dbde41-7202-43c1-9747-077eaa240749.pdf" TargetMode="External"/><Relationship Id="rId263" Type="http://schemas.openxmlformats.org/officeDocument/2006/relationships/hyperlink" Target="https://www.linkedin.com/in/richard-weller-86730a1/details/experience/" TargetMode="External"/><Relationship Id="rId284" Type="http://schemas.openxmlformats.org/officeDocument/2006/relationships/hyperlink" Target="https://ec.europa.eu/health/ph_risk/committees/sccp/documents/cv-white.pdf" TargetMode="External"/><Relationship Id="rId319" Type="http://schemas.openxmlformats.org/officeDocument/2006/relationships/hyperlink" Target="https://www.spirehealthcare.com/spire-murrayfield-hospital-wirral/consultants/dr-richard-azurdia-c3332421/" TargetMode="External"/><Relationship Id="rId37" Type="http://schemas.openxmlformats.org/officeDocument/2006/relationships/hyperlink" Target="https://www.nuffieldhealth.com/consultants/professor-carsten-flohr" TargetMode="External"/><Relationship Id="rId58" Type="http://schemas.openxmlformats.org/officeDocument/2006/relationships/hyperlink" Target="https://www.nhstayside.scot.nhs.uk/OurServicesA-Z/Dermatology/PROD_297874/index.htm" TargetMode="External"/><Relationship Id="rId79" Type="http://schemas.openxmlformats.org/officeDocument/2006/relationships/hyperlink" Target="https://discovery.dundee.ac.uk/en/persons/sally-ibbotson/activities/?page=1" TargetMode="External"/><Relationship Id="rId102" Type="http://schemas.openxmlformats.org/officeDocument/2006/relationships/hyperlink" Target="https://www.linkedin.com/in/alan-irvine-md-dsc-22796329/" TargetMode="External"/><Relationship Id="rId123" Type="http://schemas.openxmlformats.org/officeDocument/2006/relationships/hyperlink" Target="https://secure.toolkitfiles.co.uk/clients/9764/sitedata/Misc/CV-website-1-.doc" TargetMode="External"/><Relationship Id="rId144" Type="http://schemas.openxmlformats.org/officeDocument/2006/relationships/hyperlink" Target="https://secure.toolkitfiles.co.uk/clients/9764/sitedata/Misc/CV-website-1-.doc" TargetMode="External"/><Relationship Id="rId330" Type="http://schemas.openxmlformats.org/officeDocument/2006/relationships/hyperlink" Target="https://www.bcu.ac.uk/research/-centres-of-excellence/centre-for-health-and-social-care-research/members/fiona-cowdell" TargetMode="External"/><Relationship Id="rId90" Type="http://schemas.openxmlformats.org/officeDocument/2006/relationships/hyperlink" Target="https://www.ncl.ac.uk/medical-sciences/people/profile/nickreynolds.html" TargetMode="External"/><Relationship Id="rId165" Type="http://schemas.openxmlformats.org/officeDocument/2006/relationships/hyperlink" Target="https://www.ime-forum.com/ime/presenter/65/brian-kirby/" TargetMode="External"/><Relationship Id="rId186" Type="http://schemas.openxmlformats.org/officeDocument/2006/relationships/hyperlink" Target="https://www.nottingham.ac.uk/medicine/people/kim.thomas" TargetMode="External"/><Relationship Id="rId351" Type="http://schemas.openxmlformats.org/officeDocument/2006/relationships/hyperlink" Target="https://bdng-conference.co.uk/speakers/professor-mark-goodfield/" TargetMode="External"/><Relationship Id="rId372" Type="http://schemas.openxmlformats.org/officeDocument/2006/relationships/hyperlink" Target="https://www.sknclinics.co.uk/expert-medical-team/dr-shanti-ayob" TargetMode="External"/><Relationship Id="rId211" Type="http://schemas.openxmlformats.org/officeDocument/2006/relationships/hyperlink" Target="https://prabook.com/web/deirdre_anne.buckley/482615" TargetMode="External"/><Relationship Id="rId232" Type="http://schemas.openxmlformats.org/officeDocument/2006/relationships/hyperlink" Target="https://www.royaldevon.nhs.uk/services/dermatology/dermatology-eastern-services/research-and-clinical-trials/" TargetMode="External"/><Relationship Id="rId253" Type="http://schemas.openxmlformats.org/officeDocument/2006/relationships/hyperlink" Target="https://www.linkedin.com/in/richard-weller-86730a1/details/experience/" TargetMode="External"/><Relationship Id="rId274" Type="http://schemas.openxmlformats.org/officeDocument/2006/relationships/hyperlink" Target="https://www.nhstayside.scot.nhs.uk/OurServicesA-Z/Dermatology/PROD_297874/index.htm" TargetMode="External"/><Relationship Id="rId295" Type="http://schemas.openxmlformats.org/officeDocument/2006/relationships/hyperlink" Target="https://healthinnovationmanchester.com/news/16-outstanding-nhs-clinicians-and-researchers-named-mahsc-honorary-clinical-chairs-2022/" TargetMode="External"/><Relationship Id="rId309" Type="http://schemas.openxmlformats.org/officeDocument/2006/relationships/hyperlink" Target="https://www.leicestershospitals.nhs.uk/aboutus/departments-services/dermatology/meet-the-team/" TargetMode="External"/><Relationship Id="rId27" Type="http://schemas.openxmlformats.org/officeDocument/2006/relationships/hyperlink" Target="https://www.sheffield.ac.uk/smph/people/clinical-medicine/michael-j-cork" TargetMode="External"/><Relationship Id="rId48" Type="http://schemas.openxmlformats.org/officeDocument/2006/relationships/hyperlink" Target="https://www.spindermatology.org/files/Warren-Richard.pdf" TargetMode="External"/><Relationship Id="rId69" Type="http://schemas.openxmlformats.org/officeDocument/2006/relationships/hyperlink" Target="https://www.dundee.ac.uk/people/sally-ibbotson" TargetMode="External"/><Relationship Id="rId113" Type="http://schemas.openxmlformats.org/officeDocument/2006/relationships/hyperlink" Target="https://www.linkedin.com/in/mabs-chowdhury-230085b1/?originalSubdomain=uk" TargetMode="External"/><Relationship Id="rId134" Type="http://schemas.openxmlformats.org/officeDocument/2006/relationships/hyperlink" Target="https://secure.toolkitfiles.co.uk/clients/9764/sitedata/Misc/CV-website-1-.doc" TargetMode="External"/><Relationship Id="rId320" Type="http://schemas.openxmlformats.org/officeDocument/2006/relationships/hyperlink" Target="https://www.spirehealthcare.com/spire-murrayfield-hospital-wirral/consultants/dr-richard-azurdia-c3332421/" TargetMode="External"/><Relationship Id="rId80" Type="http://schemas.openxmlformats.org/officeDocument/2006/relationships/hyperlink" Target="https://prabook.com/web/sally_helen.ibbotson/315064" TargetMode="External"/><Relationship Id="rId155" Type="http://schemas.openxmlformats.org/officeDocument/2006/relationships/hyperlink" Target="https://www.stjohnsdiploma.com/modules-and-leads" TargetMode="External"/><Relationship Id="rId176" Type="http://schemas.openxmlformats.org/officeDocument/2006/relationships/hyperlink" Target="https://www.finder.bupa.co.uk/Consultant/view/213211/dr_andrew_pink" TargetMode="External"/><Relationship Id="rId197" Type="http://schemas.openxmlformats.org/officeDocument/2006/relationships/hyperlink" Target="https://onewelbeck.com/consultants/professor-jemima-mellerio/" TargetMode="External"/><Relationship Id="rId341" Type="http://schemas.openxmlformats.org/officeDocument/2006/relationships/hyperlink" Target="https://www.researchgate.net/profile/Richard-Woolf-2" TargetMode="External"/><Relationship Id="rId362" Type="http://schemas.openxmlformats.org/officeDocument/2006/relationships/hyperlink" Target="https://www.linkedin.com/in/drfaheemlatheef/?challengeId=AQHL-9jjDo11oQAAAYr-vpgQxh0ituGQ618E8lxpfHRSfR66MNwrpKd3c1Id920SeUel5AcydkkfkGlYHxT6oE5ckQ-93R5TJA&amp;submissionId=76f8a6a3-9725-8b17-dc4f-3f2532c1f62d&amp;challengeSource=AgFYr2YHMOu9xAAAAYr-vsnzu49YAkPrRDq3Nor48w32n_ME0oFU6n6W8TUWnlk&amp;challegeType=AgFAODQk8vsO-gAAAYr-vsn2Cur-OfGV13nzXg1BJ3dJLMaQI-aa3DI&amp;memberId=AgEcZfGtXIpKHgAAAYr-vsn5ZMB4K23IDsry2jXj80GRjNs&amp;recognizeDevice=AgEZbkZIC0CWSwAAAYr-vsn7F6j-oBQKBQab9Wjdm9cJmKHm-GdK" TargetMode="External"/><Relationship Id="rId201" Type="http://schemas.openxmlformats.org/officeDocument/2006/relationships/hyperlink" Target="https://onewelbeck.com/consultants/professor-jemima-mellerio/" TargetMode="External"/><Relationship Id="rId222" Type="http://schemas.openxmlformats.org/officeDocument/2006/relationships/hyperlink" Target="https://www.circlehealthgroup.co.uk/consultants/alison-layton?treatmentId=498c24bd-cd97-48d8-8324-643bb8b8296c&amp;hospitalId=709f6b25-e3e1-480c-84a7-4ed44f6573b8" TargetMode="External"/><Relationship Id="rId243" Type="http://schemas.openxmlformats.org/officeDocument/2006/relationships/hyperlink" Target="https://www.bmj.com/careers/document/c3dbde41-7202-43c1-9747-077eaa240749.pdf" TargetMode="External"/><Relationship Id="rId264" Type="http://schemas.openxmlformats.org/officeDocument/2006/relationships/hyperlink" Target="https://www.linkedin.com/in/richard-weller-86730a1/details/experience/" TargetMode="External"/><Relationship Id="rId285" Type="http://schemas.openxmlformats.org/officeDocument/2006/relationships/hyperlink" Target="https://www.nhstayside.scot.nhs.uk/OurServicesA-Z/Dermatology/index.htm" TargetMode="External"/><Relationship Id="rId17" Type="http://schemas.openxmlformats.org/officeDocument/2006/relationships/hyperlink" Target="https://www.spindermatology.org/files/Griffiths-Christopher.pdf" TargetMode="External"/><Relationship Id="rId38" Type="http://schemas.openxmlformats.org/officeDocument/2006/relationships/hyperlink" Target="https://www.kcl.ac.uk/people/carsten-flohr" TargetMode="External"/><Relationship Id="rId59" Type="http://schemas.openxmlformats.org/officeDocument/2006/relationships/hyperlink" Target="https://www.dundee.ac.uk/people/sally-ibbotson" TargetMode="External"/><Relationship Id="rId103" Type="http://schemas.openxmlformats.org/officeDocument/2006/relationships/hyperlink" Target="https://www.linkedin.com/in/alan-irvine-md-dsc-22796329/" TargetMode="External"/><Relationship Id="rId124" Type="http://schemas.openxmlformats.org/officeDocument/2006/relationships/hyperlink" Target="https://secure.toolkitfiles.co.uk/clients/9764/sitedata/Misc/CV-website-1-.doc" TargetMode="External"/><Relationship Id="rId310" Type="http://schemas.openxmlformats.org/officeDocument/2006/relationships/hyperlink" Target="https://www.leicestershospitals.nhs.uk/aboutus/departments-services/dermatology/meet-the-team/" TargetMode="External"/><Relationship Id="rId70" Type="http://schemas.openxmlformats.org/officeDocument/2006/relationships/hyperlink" Target="https://discovery.dundee.ac.uk/en/persons/sally-ibbotson" TargetMode="External"/><Relationship Id="rId91" Type="http://schemas.openxmlformats.org/officeDocument/2006/relationships/hyperlink" Target="https://www.ncl.ac.uk/medical-sciences/people/profile/nickreynolds.html" TargetMode="External"/><Relationship Id="rId145" Type="http://schemas.openxmlformats.org/officeDocument/2006/relationships/hyperlink" Target="https://secure.toolkitfiles.co.uk/clients/9764/sitedata/Misc/CV-website-1-.doc" TargetMode="External"/><Relationship Id="rId166" Type="http://schemas.openxmlformats.org/officeDocument/2006/relationships/hyperlink" Target="https://eczema.org/what-we-do/our-people/medical-advisory-board/medical-advisory-board/" TargetMode="External"/><Relationship Id="rId187" Type="http://schemas.openxmlformats.org/officeDocument/2006/relationships/hyperlink" Target="https://biography.omicsonline.org/united-kingdom/the-university-of-nottingham/kim-thomas-435439" TargetMode="External"/><Relationship Id="rId331" Type="http://schemas.openxmlformats.org/officeDocument/2006/relationships/hyperlink" Target="https://scholar.google.co.uk/citations?user=cXoVFrgAAAAJ&amp;hl=en" TargetMode="External"/><Relationship Id="rId352" Type="http://schemas.openxmlformats.org/officeDocument/2006/relationships/hyperlink" Target="https://www.linkedin.com/in/dr-mark-goodfield-b1076a69/?originalSubdomain=uk" TargetMode="External"/><Relationship Id="rId373" Type="http://schemas.openxmlformats.org/officeDocument/2006/relationships/hyperlink" Target="https://www.sknclinics.co.uk/expert-medical-team/dr-shanti-ayob" TargetMode="External"/><Relationship Id="rId1" Type="http://schemas.openxmlformats.org/officeDocument/2006/relationships/hyperlink" Target="https://research.manchester.ac.uk/en/persons/christopher.griffiths" TargetMode="External"/><Relationship Id="rId212" Type="http://schemas.openxmlformats.org/officeDocument/2006/relationships/hyperlink" Target="https://prabook.com/web/deirdre_anne.buckley/482615" TargetMode="External"/><Relationship Id="rId233" Type="http://schemas.openxmlformats.org/officeDocument/2006/relationships/hyperlink" Target="http://gooddoctor.com/doctor.php?id=5264399" TargetMode="External"/><Relationship Id="rId254" Type="http://schemas.openxmlformats.org/officeDocument/2006/relationships/hyperlink" Target="https://www.research.ed.ac.uk/en/persons/richard-weller" TargetMode="External"/><Relationship Id="rId28" Type="http://schemas.openxmlformats.org/officeDocument/2006/relationships/hyperlink" Target="https://orcid.org/0000-0003-4428-2428" TargetMode="External"/><Relationship Id="rId49" Type="http://schemas.openxmlformats.org/officeDocument/2006/relationships/hyperlink" Target="https://www.spindermatology.org/files/Warren-Richard.pdf" TargetMode="External"/><Relationship Id="rId114" Type="http://schemas.openxmlformats.org/officeDocument/2006/relationships/hyperlink" Target="https://cavuhb.nhs.wales/our-services/dermatology/meet-the-team/colleagues/our-consultants/" TargetMode="External"/><Relationship Id="rId275" Type="http://schemas.openxmlformats.org/officeDocument/2006/relationships/hyperlink" Target="https://www.nhstayside.scot.nhs.uk/OurServicesA-Z/Dermatology/PROD_297874/index.htm" TargetMode="External"/><Relationship Id="rId296" Type="http://schemas.openxmlformats.org/officeDocument/2006/relationships/hyperlink" Target="https://www.linkedin.com/in/andrew-proctor-8a117615/" TargetMode="External"/><Relationship Id="rId300" Type="http://schemas.openxmlformats.org/officeDocument/2006/relationships/hyperlink" Target="https://www.uhs.nhs.uk/for-patients/find-your-consultant/dr-julia-smedley" TargetMode="External"/><Relationship Id="rId60" Type="http://schemas.openxmlformats.org/officeDocument/2006/relationships/hyperlink" Target="https://www.dundee.ac.uk/people/sally-ibbotson" TargetMode="External"/><Relationship Id="rId81" Type="http://schemas.openxmlformats.org/officeDocument/2006/relationships/hyperlink" Target="https://www.ncl.ac.uk/medical-sciences/people/profile/nickreynolds.html" TargetMode="External"/><Relationship Id="rId135" Type="http://schemas.openxmlformats.org/officeDocument/2006/relationships/hyperlink" Target="https://secure.toolkitfiles.co.uk/clients/9764/sitedata/Misc/CV-website-1-.doc" TargetMode="External"/><Relationship Id="rId156" Type="http://schemas.openxmlformats.org/officeDocument/2006/relationships/hyperlink" Target="https://www.kcl.ac.uk/people/john-mcgrath" TargetMode="External"/><Relationship Id="rId177" Type="http://schemas.openxmlformats.org/officeDocument/2006/relationships/hyperlink" Target="https://www.kcl.ac.uk/people/dr-andrew-pink" TargetMode="External"/><Relationship Id="rId198" Type="http://schemas.openxmlformats.org/officeDocument/2006/relationships/hyperlink" Target="https://www.gosh.nhs.uk/our-people/staff-z/jemima-mellerio/" TargetMode="External"/><Relationship Id="rId321" Type="http://schemas.openxmlformats.org/officeDocument/2006/relationships/hyperlink" Target="https://www.southtees.nhs.uk/services/dermatology/" TargetMode="External"/><Relationship Id="rId342" Type="http://schemas.openxmlformats.org/officeDocument/2006/relationships/hyperlink" Target="https://www.researchgate.net/profile/Richard-Woolf-2" TargetMode="External"/><Relationship Id="rId363" Type="http://schemas.openxmlformats.org/officeDocument/2006/relationships/hyperlink" Target="https://www.rds-yh.nihr.ac.uk/leeds/" TargetMode="External"/><Relationship Id="rId202" Type="http://schemas.openxmlformats.org/officeDocument/2006/relationships/hyperlink" Target="https://www.gosh.nhs.uk/our-people/staff-z/jemima-mellerio/" TargetMode="External"/><Relationship Id="rId223" Type="http://schemas.openxmlformats.org/officeDocument/2006/relationships/hyperlink" Target="https://bpb-us-e1.wpmucdn.com/sites.psu.edu/dist/8/4566/files/2014/04/Alison-Layton-Modified.pdf" TargetMode="External"/><Relationship Id="rId244" Type="http://schemas.openxmlformats.org/officeDocument/2006/relationships/hyperlink" Target="https://www.scotlanddeanery.nhs.scot/about-us/our-people/training-programme-directors/" TargetMode="External"/><Relationship Id="rId18" Type="http://schemas.openxmlformats.org/officeDocument/2006/relationships/hyperlink" Target="https://www.spindermatology.org/files/Griffiths-Christopher.pdf" TargetMode="External"/><Relationship Id="rId39" Type="http://schemas.openxmlformats.org/officeDocument/2006/relationships/hyperlink" Target="https://www.kcl.ac.uk/people/carsten-flohr" TargetMode="External"/><Relationship Id="rId265" Type="http://schemas.openxmlformats.org/officeDocument/2006/relationships/hyperlink" Target="https://www.linkedin.com/in/richard-weller-86730a1/details/experience/" TargetMode="External"/><Relationship Id="rId286" Type="http://schemas.openxmlformats.org/officeDocument/2006/relationships/hyperlink" Target="https://www.linkedin.com/in/john-lear-2a1a2546/" TargetMode="External"/><Relationship Id="rId50" Type="http://schemas.openxmlformats.org/officeDocument/2006/relationships/hyperlink" Target="https://www.spindermatology.org/files/Warren-Richard.pdf" TargetMode="External"/><Relationship Id="rId104" Type="http://schemas.openxmlformats.org/officeDocument/2006/relationships/hyperlink" Target="https://www.linkedin.com/in/alan-irvine-md-dsc-22796329/" TargetMode="External"/><Relationship Id="rId125" Type="http://schemas.openxmlformats.org/officeDocument/2006/relationships/hyperlink" Target="https://secure.toolkitfiles.co.uk/clients/9764/sitedata/Misc/CV-website-1-.doc" TargetMode="External"/><Relationship Id="rId146" Type="http://schemas.openxmlformats.org/officeDocument/2006/relationships/hyperlink" Target="https://secure.toolkitfiles.co.uk/clients/9764/sitedata/Misc/CV-website-1-.doc" TargetMode="External"/><Relationship Id="rId167" Type="http://schemas.openxmlformats.org/officeDocument/2006/relationships/hyperlink" Target="https://www.researchgate.net/profile/Graham-Johnston-3" TargetMode="External"/><Relationship Id="rId188" Type="http://schemas.openxmlformats.org/officeDocument/2006/relationships/hyperlink" Target="https://www.nottingham.ac.uk/medicine/people/kim.thomas" TargetMode="External"/><Relationship Id="rId311" Type="http://schemas.openxmlformats.org/officeDocument/2006/relationships/hyperlink" Target="https://beta.jobs.nhs.uk/candidate/jobadvert/C9358-23-6729" TargetMode="External"/><Relationship Id="rId332" Type="http://schemas.openxmlformats.org/officeDocument/2006/relationships/hyperlink" Target="https://www.guysandstthomas.nhs.uk/our-consultants/richard-woolf" TargetMode="External"/><Relationship Id="rId353" Type="http://schemas.openxmlformats.org/officeDocument/2006/relationships/hyperlink" Target="https://www.researchgate.net/profile/Mark-Goodfield-2" TargetMode="External"/><Relationship Id="rId374" Type="http://schemas.openxmlformats.org/officeDocument/2006/relationships/hyperlink" Target="https://www.sknclinics.co.uk/expert-medical-team/dr-shanti-ayob" TargetMode="External"/><Relationship Id="rId71" Type="http://schemas.openxmlformats.org/officeDocument/2006/relationships/hyperlink" Target="https://www.dundee.ac.uk/people/sally-ibbotson" TargetMode="External"/><Relationship Id="rId92" Type="http://schemas.openxmlformats.org/officeDocument/2006/relationships/hyperlink" Target="https://www.linkedin.com/in/alan-irvine-md-dsc-22796329/" TargetMode="External"/><Relationship Id="rId213" Type="http://schemas.openxmlformats.org/officeDocument/2006/relationships/hyperlink" Target="https://prabook.com/web/deirdre_anne.buckley/482615" TargetMode="External"/><Relationship Id="rId234" Type="http://schemas.openxmlformats.org/officeDocument/2006/relationships/hyperlink" Target="https://typeset.io/authors/carolyn-charman-eyx3qtgonv" TargetMode="External"/><Relationship Id="rId2" Type="http://schemas.openxmlformats.org/officeDocument/2006/relationships/hyperlink" Target="https://find-and-update.company-information.service.gov.uk/officers/zDBaRG4UGDx2piSKbEhdkZLhgOY/appointments" TargetMode="External"/><Relationship Id="rId29" Type="http://schemas.openxmlformats.org/officeDocument/2006/relationships/hyperlink" Target="https://orcid.org/0000-0003-4428-2428" TargetMode="External"/><Relationship Id="rId255" Type="http://schemas.openxmlformats.org/officeDocument/2006/relationships/hyperlink" Target="https://www.linkedin.com/in/richard-weller-86730a1/details/experience/" TargetMode="External"/><Relationship Id="rId276" Type="http://schemas.openxmlformats.org/officeDocument/2006/relationships/hyperlink" Target="https://www.nhstayside.scot.nhs.uk/OurServicesA-Z/Dermatology/PROD_297874/index.htm" TargetMode="External"/><Relationship Id="rId297" Type="http://schemas.openxmlformats.org/officeDocument/2006/relationships/hyperlink" Target="https://www.uhs.nhs.uk/for-patients/find-your-consultant/dr-julia-smedley" TargetMode="External"/><Relationship Id="rId40" Type="http://schemas.openxmlformats.org/officeDocument/2006/relationships/hyperlink" Target="https://www.linkedin.com/in/carsten-flohr-56b8a4115/" TargetMode="External"/><Relationship Id="rId115" Type="http://schemas.openxmlformats.org/officeDocument/2006/relationships/hyperlink" Target="https://www.linkedin.com/in/mabs-chowdhury-230085b1/?originalSubdomain=uk" TargetMode="External"/><Relationship Id="rId136" Type="http://schemas.openxmlformats.org/officeDocument/2006/relationships/hyperlink" Target="https://secure.toolkitfiles.co.uk/clients/9764/sitedata/Misc/CV-website-1-.doc" TargetMode="External"/><Relationship Id="rId157" Type="http://schemas.openxmlformats.org/officeDocument/2006/relationships/hyperlink" Target="https://www.tdmt.org/2017/Program/SpeakerData.php?AgendaSpeakersSID=285" TargetMode="External"/><Relationship Id="rId178" Type="http://schemas.openxmlformats.org/officeDocument/2006/relationships/hyperlink" Target="https://www.linkedin.com/in/catherine-smith-2818171a5/" TargetMode="External"/><Relationship Id="rId301" Type="http://schemas.openxmlformats.org/officeDocument/2006/relationships/hyperlink" Target="https://www.linkedin.com/in/ira-madan-17952a19" TargetMode="External"/><Relationship Id="rId322" Type="http://schemas.openxmlformats.org/officeDocument/2006/relationships/hyperlink" Target="https://www.southtees.nhs.uk/consultants/dr-pippa-cousen/" TargetMode="External"/><Relationship Id="rId343" Type="http://schemas.openxmlformats.org/officeDocument/2006/relationships/hyperlink" Target="https://find-and-update.company-information.service.gov.uk/officers/d6euUpMm3AAoPHs8tiVWVewJgro/appointments" TargetMode="External"/><Relationship Id="rId364" Type="http://schemas.openxmlformats.org/officeDocument/2006/relationships/hyperlink" Target="https://www.epuap.org/jane-nixon/" TargetMode="External"/><Relationship Id="rId61" Type="http://schemas.openxmlformats.org/officeDocument/2006/relationships/hyperlink" Target="https://orcid.org/0000-0001-5685-752X" TargetMode="External"/><Relationship Id="rId82" Type="http://schemas.openxmlformats.org/officeDocument/2006/relationships/hyperlink" Target="https://www.ncl.ac.uk/medical-sciences/people/profile/nickreynolds.html" TargetMode="External"/><Relationship Id="rId199" Type="http://schemas.openxmlformats.org/officeDocument/2006/relationships/hyperlink" Target="https://onewelbeck.com/consultants/professor-jemima-mellerio/" TargetMode="External"/><Relationship Id="rId203" Type="http://schemas.openxmlformats.org/officeDocument/2006/relationships/hyperlink" Target="https://www.guysandstthomas.nhs.uk/our-consultants/jemima-mellerio" TargetMode="External"/><Relationship Id="rId19" Type="http://schemas.openxmlformats.org/officeDocument/2006/relationships/hyperlink" Target="https://research.manchester.ac.uk/en/persons/christopher.griffiths" TargetMode="External"/><Relationship Id="rId224" Type="http://schemas.openxmlformats.org/officeDocument/2006/relationships/hyperlink" Target="https://www.hdft.nhs.uk/consultants/dr-alison-layton/" TargetMode="External"/><Relationship Id="rId245" Type="http://schemas.openxmlformats.org/officeDocument/2006/relationships/hyperlink" Target="https://www.scotmt.scot.nhs.uk/specialty/specialty-programmes/south-east/programme-information-profiles/dermatology.aspx" TargetMode="External"/><Relationship Id="rId266" Type="http://schemas.openxmlformats.org/officeDocument/2006/relationships/hyperlink" Target="https://www.linkedin.com/in/richard-weller-86730a1/details/experience/" TargetMode="External"/><Relationship Id="rId287" Type="http://schemas.openxmlformats.org/officeDocument/2006/relationships/hyperlink" Target="https://www.linkedin.com/in/john-lear-2a1a2546/" TargetMode="External"/><Relationship Id="rId30" Type="http://schemas.openxmlformats.org/officeDocument/2006/relationships/hyperlink" Target="https://www.sheffield.ac.uk/smph/people/clinical-medicine/michael-j-cork" TargetMode="External"/><Relationship Id="rId105" Type="http://schemas.openxmlformats.org/officeDocument/2006/relationships/hyperlink" Target="https://www.linkedin.com/in/alan-irvine-md-dsc-22796329/" TargetMode="External"/><Relationship Id="rId126" Type="http://schemas.openxmlformats.org/officeDocument/2006/relationships/hyperlink" Target="https://secure.toolkitfiles.co.uk/clients/9764/sitedata/Misc/CV-website-1-.doc" TargetMode="External"/><Relationship Id="rId147" Type="http://schemas.openxmlformats.org/officeDocument/2006/relationships/hyperlink" Target="https://www.uhdb.nhs.uk/dermatology-consultants/" TargetMode="External"/><Relationship Id="rId168" Type="http://schemas.openxmlformats.org/officeDocument/2006/relationships/hyperlink" Target="https://www.linkedin.com/in/graham-johnston-37039012b/" TargetMode="External"/><Relationship Id="rId312" Type="http://schemas.openxmlformats.org/officeDocument/2006/relationships/hyperlink" Target="https://www.spirehealthcare.com/spire-murrayfield-hospital-wirral/consultants/dr-richard-azurdia-c3332421/" TargetMode="External"/><Relationship Id="rId333" Type="http://schemas.openxmlformats.org/officeDocument/2006/relationships/hyperlink" Target="https://www.guysandstthomas.nhs.uk/our-consultants/richard-woolf" TargetMode="External"/><Relationship Id="rId354" Type="http://schemas.openxmlformats.org/officeDocument/2006/relationships/hyperlink" Target="https://onemedicalgroup.co.uk/case-studies/dermatology/" TargetMode="External"/><Relationship Id="rId51" Type="http://schemas.openxmlformats.org/officeDocument/2006/relationships/hyperlink" Target="https://www.spindermatology.org/files/Warren-Richard.pdf" TargetMode="External"/><Relationship Id="rId72" Type="http://schemas.openxmlformats.org/officeDocument/2006/relationships/hyperlink" Target="https://discovery.dundee.ac.uk/en/persons/sally-ibbotson" TargetMode="External"/><Relationship Id="rId93" Type="http://schemas.openxmlformats.org/officeDocument/2006/relationships/hyperlink" Target="https://www.linkedin.com/in/alan-irvine-md-dsc-22796329/" TargetMode="External"/><Relationship Id="rId189" Type="http://schemas.openxmlformats.org/officeDocument/2006/relationships/hyperlink" Target="https://www.nottingham.ac.uk/medicine/people/kim.thomas" TargetMode="External"/><Relationship Id="rId375" Type="http://schemas.openxmlformats.org/officeDocument/2006/relationships/hyperlink" Target="https://www.sknclinics.co.uk/expert-medical-team/dr-shanti-ayob" TargetMode="External"/><Relationship Id="rId3" Type="http://schemas.openxmlformats.org/officeDocument/2006/relationships/hyperlink" Target="https://research.manchester.ac.uk/en/persons/christopher.griffiths" TargetMode="External"/><Relationship Id="rId214" Type="http://schemas.openxmlformats.org/officeDocument/2006/relationships/hyperlink" Target="https://prabook.com/web/deirdre_anne.buckley/482615" TargetMode="External"/><Relationship Id="rId235" Type="http://schemas.openxmlformats.org/officeDocument/2006/relationships/hyperlink" Target="https://pubmed.ncbi.nlm.nih.gov/16172312/" TargetMode="External"/><Relationship Id="rId256" Type="http://schemas.openxmlformats.org/officeDocument/2006/relationships/hyperlink" Target="https://www.linkedin.com/in/richard-weller-86730a1/details/experience/" TargetMode="External"/><Relationship Id="rId277" Type="http://schemas.openxmlformats.org/officeDocument/2006/relationships/hyperlink" Target="https://www.nhstaysidecdn.scot.nhs.uk/NHSTaysideWeb/idcplg?IdcService=GET_SECURE_FILE&amp;dDocName=PROD_347956&amp;Rendition=web&amp;RevisionSelectionMethod=LatestReleased&amp;noSaveAs=1" TargetMode="External"/><Relationship Id="rId298" Type="http://schemas.openxmlformats.org/officeDocument/2006/relationships/hyperlink" Target="https://www.uhs.nhs.uk/for-patients/find-your-consultant/dr-julia-smedley" TargetMode="External"/><Relationship Id="rId116" Type="http://schemas.openxmlformats.org/officeDocument/2006/relationships/hyperlink" Target="https://www.spirehealthcare.com/consultant-profiles/dr-mabs-chowdhury-c3480166/" TargetMode="External"/><Relationship Id="rId137" Type="http://schemas.openxmlformats.org/officeDocument/2006/relationships/hyperlink" Target="https://secure.toolkitfiles.co.uk/clients/9764/sitedata/Misc/CV-website-1-.doc" TargetMode="External"/><Relationship Id="rId158" Type="http://schemas.openxmlformats.org/officeDocument/2006/relationships/hyperlink" Target="https://researchoutput.ncku.edu.tw/en/persons/john-a-mcgrath" TargetMode="External"/><Relationship Id="rId302" Type="http://schemas.openxmlformats.org/officeDocument/2006/relationships/hyperlink" Target="https://www.fom.ac.uk/wp-content/uploads/FOM-AGM-2021-MINUTES.pdf" TargetMode="External"/><Relationship Id="rId323" Type="http://schemas.openxmlformats.org/officeDocument/2006/relationships/hyperlink" Target="https://acutemedjournal.co.uk/journal-author/philippa-jane-cousen/" TargetMode="External"/><Relationship Id="rId344" Type="http://schemas.openxmlformats.org/officeDocument/2006/relationships/hyperlink" Target="https://research.com/u/david-a-basketter" TargetMode="External"/><Relationship Id="rId20" Type="http://schemas.openxmlformats.org/officeDocument/2006/relationships/hyperlink" Target="https://www.ae-info.org/ae/Member/Griffiths_Christopher" TargetMode="External"/><Relationship Id="rId41" Type="http://schemas.openxmlformats.org/officeDocument/2006/relationships/hyperlink" Target="https://www.linkedin.com/in/anthony-bewley-2b800230/" TargetMode="External"/><Relationship Id="rId62" Type="http://schemas.openxmlformats.org/officeDocument/2006/relationships/hyperlink" Target="https://www.dundee.ac.uk/people/sally-ibbotson" TargetMode="External"/><Relationship Id="rId83" Type="http://schemas.openxmlformats.org/officeDocument/2006/relationships/hyperlink" Target="https://www.ncl.ac.uk/medical-sciences/people/profile/nickreynolds.html" TargetMode="External"/><Relationship Id="rId179" Type="http://schemas.openxmlformats.org/officeDocument/2006/relationships/hyperlink" Target="https://www.kcl.ac.uk/people/catherine-smith" TargetMode="External"/><Relationship Id="rId365" Type="http://schemas.openxmlformats.org/officeDocument/2006/relationships/hyperlink" Target="https://www.epuap.org/jane-nixon/" TargetMode="External"/><Relationship Id="rId190" Type="http://schemas.openxmlformats.org/officeDocument/2006/relationships/hyperlink" Target="https://onewelbeck.com/consultants/professor-jemima-mellerio/" TargetMode="External"/><Relationship Id="rId204" Type="http://schemas.openxmlformats.org/officeDocument/2006/relationships/hyperlink" Target="https://www.sulishospital.com/specialists/deirdre-buckley" TargetMode="External"/><Relationship Id="rId225" Type="http://schemas.openxmlformats.org/officeDocument/2006/relationships/hyperlink" Target="https://leishchallenge.org/research-2/meet-the-team/" TargetMode="External"/><Relationship Id="rId246" Type="http://schemas.openxmlformats.org/officeDocument/2006/relationships/hyperlink" Target="https://www.research.ed.ac.uk/en/persons/richard-weller" TargetMode="External"/><Relationship Id="rId267" Type="http://schemas.openxmlformats.org/officeDocument/2006/relationships/hyperlink" Target="https://www.linkedin.com/in/richard-weller-86730a1/details/experience/" TargetMode="External"/><Relationship Id="rId288" Type="http://schemas.openxmlformats.org/officeDocument/2006/relationships/hyperlink" Target="https://www.circlehealthgroup.co.uk/consultants/john-thomas-lear" TargetMode="External"/><Relationship Id="rId106" Type="http://schemas.openxmlformats.org/officeDocument/2006/relationships/hyperlink" Target="https://www.linkedin.com/in/alan-irvine-md-dsc-22796329/" TargetMode="External"/><Relationship Id="rId127" Type="http://schemas.openxmlformats.org/officeDocument/2006/relationships/hyperlink" Target="https://secure.toolkitfiles.co.uk/clients/9764/sitedata/Misc/CV-website-1-.doc" TargetMode="External"/><Relationship Id="rId313" Type="http://schemas.openxmlformats.org/officeDocument/2006/relationships/hyperlink" Target="https://www.spirehealthcare.com/spire-murrayfield-hospital-wirral/consultants/dr-richard-azurdia-c3332421/" TargetMode="External"/><Relationship Id="rId10" Type="http://schemas.openxmlformats.org/officeDocument/2006/relationships/hyperlink" Target="https://esdr.org/about-esdr/leadership-committees/esdr-board/chris-griffiths-2/" TargetMode="External"/><Relationship Id="rId31" Type="http://schemas.openxmlformats.org/officeDocument/2006/relationships/hyperlink" Target="https://orcid.org/0000-0003-4428-2428" TargetMode="External"/><Relationship Id="rId52" Type="http://schemas.openxmlformats.org/officeDocument/2006/relationships/hyperlink" Target="https://westbridgfordwire.com/double-queens-birthday-honours-for-university-of-nottingham-medics/" TargetMode="External"/><Relationship Id="rId73" Type="http://schemas.openxmlformats.org/officeDocument/2006/relationships/hyperlink" Target="https://www.dundee.ac.uk/people/sally-ibbotson" TargetMode="External"/><Relationship Id="rId94" Type="http://schemas.openxmlformats.org/officeDocument/2006/relationships/hyperlink" Target="https://www.linkedin.com/in/alan-irvine-md-dsc-22796329/" TargetMode="External"/><Relationship Id="rId148" Type="http://schemas.openxmlformats.org/officeDocument/2006/relationships/hyperlink" Target="https://www.uhdb.nhs.uk/dermatology-consultants/" TargetMode="External"/><Relationship Id="rId169" Type="http://schemas.openxmlformats.org/officeDocument/2006/relationships/hyperlink" Target="https://www.researchgate.net/profile/Graham-Johnston-3" TargetMode="External"/><Relationship Id="rId334" Type="http://schemas.openxmlformats.org/officeDocument/2006/relationships/hyperlink" Target="https://clevelandcliniclondon.uk/doctors/1138-dr-richard-woolf" TargetMode="External"/><Relationship Id="rId355" Type="http://schemas.openxmlformats.org/officeDocument/2006/relationships/hyperlink" Target="https://www.stmaryscps.org/meet-the-governors" TargetMode="External"/><Relationship Id="rId4" Type="http://schemas.openxmlformats.org/officeDocument/2006/relationships/hyperlink" Target="https://research.manchester.ac.uk/en/persons/christopher.griffiths" TargetMode="External"/><Relationship Id="rId180" Type="http://schemas.openxmlformats.org/officeDocument/2006/relationships/hyperlink" Target="https://www.kcl.ac.uk/people/catherine-smith" TargetMode="External"/><Relationship Id="rId215" Type="http://schemas.openxmlformats.org/officeDocument/2006/relationships/hyperlink" Target="https://www.linkedin.com/in/mark-wilkinson-73403434/" TargetMode="External"/><Relationship Id="rId236" Type="http://schemas.openxmlformats.org/officeDocument/2006/relationships/hyperlink" Target="https://www.linkedin.com/in/phil-hampton-b202bb22/" TargetMode="External"/><Relationship Id="rId257" Type="http://schemas.openxmlformats.org/officeDocument/2006/relationships/hyperlink" Target="https://www.linkedin.com/in/richard-weller-86730a1/details/experience/" TargetMode="External"/><Relationship Id="rId278" Type="http://schemas.openxmlformats.org/officeDocument/2006/relationships/hyperlink" Target="https://www.linkedin.com/in/robert-dawe-451411127/?originalSubdomain=uk" TargetMode="External"/><Relationship Id="rId303" Type="http://schemas.openxmlformats.org/officeDocument/2006/relationships/hyperlink" Target="https://orcid.org/0000-0003-2200-7329" TargetMode="External"/><Relationship Id="rId42" Type="http://schemas.openxmlformats.org/officeDocument/2006/relationships/hyperlink" Target="https://www.linkedin.com/in/anthony-bewley-2b800230/" TargetMode="External"/><Relationship Id="rId84" Type="http://schemas.openxmlformats.org/officeDocument/2006/relationships/hyperlink" Target="https://www.nuffieldhealth.com/consultants/professor-nick-reynolds" TargetMode="External"/><Relationship Id="rId138" Type="http://schemas.openxmlformats.org/officeDocument/2006/relationships/hyperlink" Target="https://secure.toolkitfiles.co.uk/clients/9764/sitedata/Misc/CV-website-1-.doc" TargetMode="External"/><Relationship Id="rId345" Type="http://schemas.openxmlformats.org/officeDocument/2006/relationships/hyperlink" Target="https://alliancehealthconsultant.co.uk/consultants/dermatology/dr-mark-goodfield/" TargetMode="External"/><Relationship Id="rId191" Type="http://schemas.openxmlformats.org/officeDocument/2006/relationships/hyperlink" Target="https://www.evelinalondon.nhs.uk/our-services/hospital/consultants/mellerio-jemima.aspx" TargetMode="External"/><Relationship Id="rId205" Type="http://schemas.openxmlformats.org/officeDocument/2006/relationships/hyperlink" Target="https://www.sulishospital.com/specialists/deirdre-buckley" TargetMode="External"/><Relationship Id="rId247" Type="http://schemas.openxmlformats.org/officeDocument/2006/relationships/hyperlink" Target="https://www.linkedin.com/in/richard-weller-86730a1/details/experience/" TargetMode="External"/><Relationship Id="rId107" Type="http://schemas.openxmlformats.org/officeDocument/2006/relationships/hyperlink" Target="https://www.linkedin.com/in/alan-irvine-md-dsc-22796329/" TargetMode="External"/><Relationship Id="rId289" Type="http://schemas.openxmlformats.org/officeDocument/2006/relationships/hyperlink" Target="http://www.nwm.co/www.nwm.co/page17fa.html?id=about-nwm-skin-cancer-dermatology-manchester" TargetMode="External"/><Relationship Id="rId11" Type="http://schemas.openxmlformats.org/officeDocument/2006/relationships/hyperlink" Target="https://www.debra.org.uk/chris-griffiths-obe" TargetMode="External"/><Relationship Id="rId53" Type="http://schemas.openxmlformats.org/officeDocument/2006/relationships/hyperlink" Target="https://www.nottingham.ac.uk/medicine/people/hywel.williams" TargetMode="External"/><Relationship Id="rId149" Type="http://schemas.openxmlformats.org/officeDocument/2006/relationships/hyperlink" Target="https://www.nuffieldhealth.com/hospitals/derby/consultants?size=n_20_n&amp;filters%5B0%5D%5Bfield%5D=locations&amp;filters%5B0%5D%5Bvalues%5D%5B0%5D=Derby%20Hospital&amp;filters%5B0%5D%5Btype%5D=all&amp;filters%5B1%5D%5Bfield%5D=specialties&amp;filters%5B1%5D%5Bvalues%5D%5B0%5D=Dermatology&amp;filters%5B1%5D%5Btype%5D=all&amp;sort-field=sortname&amp;sort-direction=asc" TargetMode="External"/><Relationship Id="rId314" Type="http://schemas.openxmlformats.org/officeDocument/2006/relationships/hyperlink" Target="https://www.spirehealthcare.com/spire-murrayfield-hospital-wirral/consultants/dr-richard-azurdia-c3332421/" TargetMode="External"/><Relationship Id="rId356" Type="http://schemas.openxmlformats.org/officeDocument/2006/relationships/hyperlink" Target="https://alliancehealthconsultant.co.uk/consultants/dermatology/dr-mark-goodfield/" TargetMode="External"/><Relationship Id="rId95" Type="http://schemas.openxmlformats.org/officeDocument/2006/relationships/hyperlink" Target="https://www.linkedin.com/in/alan-irvine-md-dsc-22796329/" TargetMode="External"/><Relationship Id="rId160" Type="http://schemas.openxmlformats.org/officeDocument/2006/relationships/hyperlink" Target="https://www.tdmt.org/2017/Program/SpeakerData.php?AgendaSpeakersSID=285" TargetMode="External"/><Relationship Id="rId216" Type="http://schemas.openxmlformats.org/officeDocument/2006/relationships/hyperlink" Target="https://www.hdft.nhs.uk/consultants/dr-alison-layton/" TargetMode="External"/><Relationship Id="rId258" Type="http://schemas.openxmlformats.org/officeDocument/2006/relationships/hyperlink" Target="https://www.linkedin.com/in/richard-weller-86730a1/details/experience/" TargetMode="External"/><Relationship Id="rId22" Type="http://schemas.openxmlformats.org/officeDocument/2006/relationships/hyperlink" Target="https://www.ae-info.org/ae/Member/Griffiths_Christopher" TargetMode="External"/><Relationship Id="rId64" Type="http://schemas.openxmlformats.org/officeDocument/2006/relationships/hyperlink" Target="https://www.dundee.ac.uk/people/sally-ibbotson" TargetMode="External"/><Relationship Id="rId118" Type="http://schemas.openxmlformats.org/officeDocument/2006/relationships/hyperlink" Target="https://cavuhb.nhs.wales/our-services/dermatology/meet-the-team/colleagues/our-admin-team/" TargetMode="External"/><Relationship Id="rId325" Type="http://schemas.openxmlformats.org/officeDocument/2006/relationships/hyperlink" Target="https://www.bcu.ac.uk/research/-centres-of-excellence/centre-for-health-and-social-care-research/members/fiona-cowdell" TargetMode="External"/><Relationship Id="rId367" Type="http://schemas.openxmlformats.org/officeDocument/2006/relationships/hyperlink" Target="https://www.finder.bupa.co.uk/Consultant/view/297253/dr_shanti_ayob" TargetMode="External"/><Relationship Id="rId171" Type="http://schemas.openxmlformats.org/officeDocument/2006/relationships/hyperlink" Target="https://www.phin.org.uk/profiles/consultants/dr-graham-johnston-114329" TargetMode="External"/><Relationship Id="rId227" Type="http://schemas.openxmlformats.org/officeDocument/2006/relationships/hyperlink" Target="https://www.royaldevon.nhs.uk/services/dermatology/dermatology-eastern-services/phototherapy/" TargetMode="External"/><Relationship Id="rId269" Type="http://schemas.openxmlformats.org/officeDocument/2006/relationships/hyperlink" Target="https://www.linkedin.com/in/richard-weller-86730a1/details/experience/" TargetMode="External"/><Relationship Id="rId33" Type="http://schemas.openxmlformats.org/officeDocument/2006/relationships/hyperlink" Target="https://www.linkedin.com/in/carsten-flohr-56b8a4115/" TargetMode="External"/><Relationship Id="rId129" Type="http://schemas.openxmlformats.org/officeDocument/2006/relationships/hyperlink" Target="https://secure.toolkitfiles.co.uk/clients/9764/sitedata/Misc/CV-website-1-.doc" TargetMode="External"/><Relationship Id="rId280" Type="http://schemas.openxmlformats.org/officeDocument/2006/relationships/hyperlink" Target="https://www.guysandstthomas.nhs.uk/our-consultants/ian-white" TargetMode="External"/><Relationship Id="rId336" Type="http://schemas.openxmlformats.org/officeDocument/2006/relationships/hyperlink" Target="https://www.researchgate.net/profile/Richard-Woolf-2" TargetMode="External"/><Relationship Id="rId75" Type="http://schemas.openxmlformats.org/officeDocument/2006/relationships/hyperlink" Target="https://www.dundee.ac.uk/people/sally-ibbotson" TargetMode="External"/><Relationship Id="rId140" Type="http://schemas.openxmlformats.org/officeDocument/2006/relationships/hyperlink" Target="https://secure.toolkitfiles.co.uk/clients/9764/sitedata/Misc/CV-website-1-.doc" TargetMode="External"/><Relationship Id="rId182" Type="http://schemas.openxmlformats.org/officeDocument/2006/relationships/hyperlink" Target="https://www.kcl.ac.uk/people/catherine-smith" TargetMode="External"/><Relationship Id="rId6" Type="http://schemas.openxmlformats.org/officeDocument/2006/relationships/hyperlink" Target="https://www.spindermatology.org/files/Griffiths-Christopher.pdf" TargetMode="External"/><Relationship Id="rId238" Type="http://schemas.openxmlformats.org/officeDocument/2006/relationships/hyperlink" Target="https://www.linkedin.com/in/phil-hampton-b202bb22/" TargetMode="External"/><Relationship Id="rId291" Type="http://schemas.openxmlformats.org/officeDocument/2006/relationships/hyperlink" Target="https://mft.nhs.uk/altrincham/services/dermatology/" TargetMode="External"/><Relationship Id="rId305" Type="http://schemas.openxmlformats.org/officeDocument/2006/relationships/hyperlink" Target="https://academic.oup.com/occmed/pages/podcast_archive" TargetMode="External"/><Relationship Id="rId347" Type="http://schemas.openxmlformats.org/officeDocument/2006/relationships/hyperlink" Target="https://www.spirehealthcare.com/consultant-profiles/professor-mark-goodfield-c2515243/" TargetMode="External"/><Relationship Id="rId44" Type="http://schemas.openxmlformats.org/officeDocument/2006/relationships/hyperlink" Target="https://www.spirehealthcare.com/consultant-profiles/dr-anthony-bewley-c3245772/" TargetMode="External"/><Relationship Id="rId86" Type="http://schemas.openxmlformats.org/officeDocument/2006/relationships/hyperlink" Target="https://www.ncl.ac.uk/medical-sciences/people/profile/nickreynolds.html" TargetMode="External"/><Relationship Id="rId151" Type="http://schemas.openxmlformats.org/officeDocument/2006/relationships/hyperlink" Target="https://www.bmj.com/careers/article/professor-john-mcgrath-head-of-st-john-s-institute-of-dermatology-king-s-college-london" TargetMode="External"/><Relationship Id="rId193" Type="http://schemas.openxmlformats.org/officeDocument/2006/relationships/hyperlink" Target="https://www.evelinalondon.nhs.uk/our-services/hospital/consultants/mellerio-jemima.aspx" TargetMode="External"/><Relationship Id="rId207" Type="http://schemas.openxmlformats.org/officeDocument/2006/relationships/hyperlink" Target="https://alumni.ucc.ie/s/1901/bp19/interior.aspx?sid=1901&amp;gid=2&amp;pgid=1425&amp;cid=3189&amp;ecid=3189&amp;crid=0&amp;calpgid=503&amp;calcid=1399" TargetMode="External"/><Relationship Id="rId249" Type="http://schemas.openxmlformats.org/officeDocument/2006/relationships/hyperlink" Target="https://www.linkedin.com/in/richard-weller-86730a1/details/experience/" TargetMode="External"/><Relationship Id="rId13" Type="http://schemas.openxmlformats.org/officeDocument/2006/relationships/hyperlink" Target="https://research.manchester.ac.uk/en/persons/christopher.griffiths" TargetMode="External"/><Relationship Id="rId109" Type="http://schemas.openxmlformats.org/officeDocument/2006/relationships/hyperlink" Target="https://www.southampton.ac.uk/life-sciences/interdisciplinary/members/mraj1e06.page" TargetMode="External"/><Relationship Id="rId260" Type="http://schemas.openxmlformats.org/officeDocument/2006/relationships/hyperlink" Target="https://www.linkedin.com/in/richard-weller-86730a1/details/experience/" TargetMode="External"/><Relationship Id="rId316" Type="http://schemas.openxmlformats.org/officeDocument/2006/relationships/hyperlink" Target="https://www.linkedin.com/in/richard-azurdia-a165988/?originalSubdomain=uk" TargetMode="External"/><Relationship Id="rId55" Type="http://schemas.openxmlformats.org/officeDocument/2006/relationships/hyperlink" Target="https://www.nottingham.ac.uk/medicine/people/hywel.williams" TargetMode="External"/><Relationship Id="rId97" Type="http://schemas.openxmlformats.org/officeDocument/2006/relationships/hyperlink" Target="https://rocketreach.co/alan-irvine-email_3952710" TargetMode="External"/><Relationship Id="rId120" Type="http://schemas.openxmlformats.org/officeDocument/2006/relationships/hyperlink" Target="https://www.linkedin.com/in/mabs-chowdhury-230085b1/?originalSubdomain=uk" TargetMode="External"/><Relationship Id="rId358" Type="http://schemas.openxmlformats.org/officeDocument/2006/relationships/hyperlink" Target="https://www.nuffieldhealth.com/consultants/dr-faheem-latheef" TargetMode="External"/><Relationship Id="rId162" Type="http://schemas.openxmlformats.org/officeDocument/2006/relationships/hyperlink" Target="https://www.irishdermatologists.ie/find_a_dermatologist/detail/285" TargetMode="External"/><Relationship Id="rId218" Type="http://schemas.openxmlformats.org/officeDocument/2006/relationships/hyperlink" Target="https://www.hdft.nhs.uk/consultants/dr-alison-layton/" TargetMode="External"/><Relationship Id="rId271" Type="http://schemas.openxmlformats.org/officeDocument/2006/relationships/hyperlink" Target="https://www.avma.org.uk/events/live-webinar-dermatology-for-lawyers/" TargetMode="External"/><Relationship Id="rId24" Type="http://schemas.openxmlformats.org/officeDocument/2006/relationships/hyperlink" Target="https://sheffielddermatologyresearch.com/our-team" TargetMode="External"/><Relationship Id="rId66" Type="http://schemas.openxmlformats.org/officeDocument/2006/relationships/hyperlink" Target="https://www.dundee.ac.uk/people/sally-ibbotson" TargetMode="External"/><Relationship Id="rId131" Type="http://schemas.openxmlformats.org/officeDocument/2006/relationships/hyperlink" Target="https://secure.toolkitfiles.co.uk/clients/9764/sitedata/Misc/CV-website-1-.doc" TargetMode="External"/><Relationship Id="rId327" Type="http://schemas.openxmlformats.org/officeDocument/2006/relationships/hyperlink" Target="https://www.bcu.ac.uk/research/-centres-of-excellence/centre-for-health-and-social-care-research/members/fiona-cowdell" TargetMode="External"/><Relationship Id="rId369" Type="http://schemas.openxmlformats.org/officeDocument/2006/relationships/hyperlink" Target="https://www.circlehealthgroup.co.uk/consultants/shanti-ayob" TargetMode="External"/><Relationship Id="rId173" Type="http://schemas.openxmlformats.org/officeDocument/2006/relationships/hyperlink" Target="https://www.researchgate.net/profile/Graham-Johnston-3" TargetMode="External"/><Relationship Id="rId229" Type="http://schemas.openxmlformats.org/officeDocument/2006/relationships/hyperlink" Target="https://www.royaldevon.nhs.uk/services/dermatology/dermatology-eastern-services/general-skin-conditions/" TargetMode="External"/><Relationship Id="rId240" Type="http://schemas.openxmlformats.org/officeDocument/2006/relationships/hyperlink" Target="https://www.ncl.ac.uk/medical-sciences/people/profile/philiphampton.html" TargetMode="External"/><Relationship Id="rId35" Type="http://schemas.openxmlformats.org/officeDocument/2006/relationships/hyperlink" Target="https://www.kcl.ac.uk/people/carsten-flohr" TargetMode="External"/><Relationship Id="rId77" Type="http://schemas.openxmlformats.org/officeDocument/2006/relationships/hyperlink" Target="https://www.researchgate.net/lab/Sally-Helen-Ibbotson-Lab" TargetMode="External"/><Relationship Id="rId100" Type="http://schemas.openxmlformats.org/officeDocument/2006/relationships/hyperlink" Target="https://www.ria.ie/alan-david-irvine" TargetMode="External"/><Relationship Id="rId282" Type="http://schemas.openxmlformats.org/officeDocument/2006/relationships/hyperlink" Target="https://www.skin55.co.uk/dr-ian-white" TargetMode="External"/><Relationship Id="rId338" Type="http://schemas.openxmlformats.org/officeDocument/2006/relationships/hyperlink" Target="https://www.researchgate.net/profile/Richard-Woolf-2" TargetMode="External"/><Relationship Id="rId8" Type="http://schemas.openxmlformats.org/officeDocument/2006/relationships/hyperlink" Target="https://research.manchester.ac.uk/en/persons/christopher.griffiths" TargetMode="External"/><Relationship Id="rId142" Type="http://schemas.openxmlformats.org/officeDocument/2006/relationships/hyperlink" Target="https://secure.toolkitfiles.co.uk/clients/9764/sitedata/Misc/CV-website-1-.doc" TargetMode="External"/><Relationship Id="rId184" Type="http://schemas.openxmlformats.org/officeDocument/2006/relationships/hyperlink" Target="https://www.emedevents.com/speaker-profile/catherine-smith" TargetMode="External"/><Relationship Id="rId251" Type="http://schemas.openxmlformats.org/officeDocument/2006/relationships/hyperlink" Target="https://www.ed.ac.uk/inflammation-research/people/principal-investigators/professor-richard-weller" TargetMode="External"/><Relationship Id="rId46" Type="http://schemas.openxmlformats.org/officeDocument/2006/relationships/hyperlink" Target="https://www.linkedin.com/in/anthony-bewley-2b800230/" TargetMode="External"/><Relationship Id="rId293" Type="http://schemas.openxmlformats.org/officeDocument/2006/relationships/hyperlink" Target="https://mft.nhs.uk/mri/research/dermatology/" TargetMode="External"/><Relationship Id="rId307" Type="http://schemas.openxmlformats.org/officeDocument/2006/relationships/hyperlink" Target="https://www.leicestershospitals.nhs.uk/aboutus/departments-services/dermatology/meet-the-team/" TargetMode="External"/><Relationship Id="rId349" Type="http://schemas.openxmlformats.org/officeDocument/2006/relationships/hyperlink" Target="https://alliancehealthconsultant.co.uk/consultants/dermatology/dr-mark-goodfield/" TargetMode="External"/><Relationship Id="rId88" Type="http://schemas.openxmlformats.org/officeDocument/2006/relationships/hyperlink" Target="https://www.ncl.ac.uk/medical-sciences/people/profile/nickreynolds.html" TargetMode="External"/><Relationship Id="rId111" Type="http://schemas.openxmlformats.org/officeDocument/2006/relationships/hyperlink" Target="https://www.southampton.ac.uk/life-sciences/interdisciplinary/members/mraj1e06.page" TargetMode="External"/><Relationship Id="rId153" Type="http://schemas.openxmlformats.org/officeDocument/2006/relationships/hyperlink" Target="https://www.tdmt.org/2017/Program/SpeakerData.php?AgendaSpeakersSID=285" TargetMode="External"/><Relationship Id="rId195" Type="http://schemas.openxmlformats.org/officeDocument/2006/relationships/hyperlink" Target="https://www.melleriodermatology.com/" TargetMode="External"/><Relationship Id="rId209" Type="http://schemas.openxmlformats.org/officeDocument/2006/relationships/hyperlink" Target="https://prabook.com/web/deirdre_anne.buckley/482615" TargetMode="External"/><Relationship Id="rId360" Type="http://schemas.openxmlformats.org/officeDocument/2006/relationships/hyperlink" Target="https://www.nuffieldhealth.com/consultants/dr-faheem-latheef" TargetMode="External"/><Relationship Id="rId220" Type="http://schemas.openxmlformats.org/officeDocument/2006/relationships/hyperlink" Target="https://harrogateharlow.co.uk/portfolio-item/layton-alison/" TargetMode="External"/><Relationship Id="rId15" Type="http://schemas.openxmlformats.org/officeDocument/2006/relationships/hyperlink" Target="https://www.spindermatology.org/files/Griffiths-Christopher.pdf" TargetMode="External"/><Relationship Id="rId57" Type="http://schemas.openxmlformats.org/officeDocument/2006/relationships/hyperlink" Target="https://www.dundee.ac.uk/people/sally-ibbotson" TargetMode="External"/><Relationship Id="rId262" Type="http://schemas.openxmlformats.org/officeDocument/2006/relationships/hyperlink" Target="https://www.researchgate.net/profile/Richard-Weller-5" TargetMode="External"/><Relationship Id="rId318" Type="http://schemas.openxmlformats.org/officeDocument/2006/relationships/hyperlink" Target="https://www.linkedin.com/in/richard-azurdia-8a636166/"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linkedin.com/in/phil-hampton-b202bb22/details/education/" TargetMode="External"/><Relationship Id="rId21" Type="http://schemas.openxmlformats.org/officeDocument/2006/relationships/hyperlink" Target="https://www.linkedin.com/in/carsten-flohr-56b8a4115/details/education/" TargetMode="External"/><Relationship Id="rId42" Type="http://schemas.openxmlformats.org/officeDocument/2006/relationships/hyperlink" Target="https://www.ncl.ac.uk/medical-sciences/people/profile/nickreynolds.html" TargetMode="External"/><Relationship Id="rId63" Type="http://schemas.openxmlformats.org/officeDocument/2006/relationships/hyperlink" Target="https://www.finder.bupa.co.uk/Consultant/view/33097/dr_tanya_bleiker" TargetMode="External"/><Relationship Id="rId84" Type="http://schemas.openxmlformats.org/officeDocument/2006/relationships/hyperlink" Target="https://www.guysandstthomas.nhs.uk/our-consultants/andrew-pink" TargetMode="External"/><Relationship Id="rId138" Type="http://schemas.openxmlformats.org/officeDocument/2006/relationships/hyperlink" Target="https://www.linkedin.com/in/john-lear-2a1a2546/details/certifications/" TargetMode="External"/><Relationship Id="rId159" Type="http://schemas.openxmlformats.org/officeDocument/2006/relationships/hyperlink" Target="https://www.southtees.nhs.uk/consultants/dr-pippa-cousen/" TargetMode="External"/><Relationship Id="rId170" Type="http://schemas.openxmlformats.org/officeDocument/2006/relationships/hyperlink" Target="https://www.invitrojobs.com/index.php/en/research-and-methods/research-groups/item/1633-dabmeb-consultancy-ltd" TargetMode="External"/><Relationship Id="rId191" Type="http://schemas.openxmlformats.org/officeDocument/2006/relationships/hyperlink" Target="https://www.epuap.org/jane-nixon/" TargetMode="External"/><Relationship Id="rId107" Type="http://schemas.openxmlformats.org/officeDocument/2006/relationships/hyperlink" Target="https://www.hdft.nhs.uk/consultants/dr-alison-layton/" TargetMode="External"/><Relationship Id="rId11" Type="http://schemas.openxmlformats.org/officeDocument/2006/relationships/hyperlink" Target="https://orcid.org/0000-0003-4428-2428" TargetMode="External"/><Relationship Id="rId32" Type="http://schemas.openxmlformats.org/officeDocument/2006/relationships/hyperlink" Target="https://www.nottingham.ac.uk/medicine/people/hywel.williams" TargetMode="External"/><Relationship Id="rId53" Type="http://schemas.openxmlformats.org/officeDocument/2006/relationships/hyperlink" Target="https://www.southampton.ac.uk/life-sciences/interdisciplinary/members/mraj1e06.page" TargetMode="External"/><Relationship Id="rId74" Type="http://schemas.openxmlformats.org/officeDocument/2006/relationships/hyperlink" Target="https://www.irishdermatologists.ie/find_a_dermatologist/detail/285" TargetMode="External"/><Relationship Id="rId128" Type="http://schemas.openxmlformats.org/officeDocument/2006/relationships/hyperlink" Target="https://jamanetwork.com/journals/jamadermatology/fullarticle/190709" TargetMode="External"/><Relationship Id="rId149" Type="http://schemas.openxmlformats.org/officeDocument/2006/relationships/hyperlink" Target="https://orcid.org/0000-0003-2200-7329" TargetMode="External"/><Relationship Id="rId5" Type="http://schemas.openxmlformats.org/officeDocument/2006/relationships/hyperlink" Target="https://www.spindermatology.org/files/Griffiths-Christopher.pdf" TargetMode="External"/><Relationship Id="rId95" Type="http://schemas.openxmlformats.org/officeDocument/2006/relationships/hyperlink" Target="https://www.gosh.nhs.uk/our-people/staff-z/jemima-mellerio/" TargetMode="External"/><Relationship Id="rId160" Type="http://schemas.openxmlformats.org/officeDocument/2006/relationships/hyperlink" Target="https://www.southtees.nhs.uk/consultants/dr-pippa-cousen/" TargetMode="External"/><Relationship Id="rId181" Type="http://schemas.openxmlformats.org/officeDocument/2006/relationships/hyperlink" Target="https://www.spirehealthcare.com/consultant-profiles/professor-mark-goodfield-c2515243/" TargetMode="External"/><Relationship Id="rId22" Type="http://schemas.openxmlformats.org/officeDocument/2006/relationships/hyperlink" Target="https://www.linkedin.com/in/carsten-flohr-56b8a4115/details/education/" TargetMode="External"/><Relationship Id="rId43" Type="http://schemas.openxmlformats.org/officeDocument/2006/relationships/hyperlink" Target="https://www.ncl.ac.uk/medical-sciences/people/profile/nickreynolds.html" TargetMode="External"/><Relationship Id="rId64" Type="http://schemas.openxmlformats.org/officeDocument/2006/relationships/hyperlink" Target="https://www.doctify.com/uk/specialist/dr-tanya-ownsworth-bleiker-1" TargetMode="External"/><Relationship Id="rId118" Type="http://schemas.openxmlformats.org/officeDocument/2006/relationships/hyperlink" Target="https://www.finder.bupa.co.uk/Consultant/view/158199/dr_philip_hampton" TargetMode="External"/><Relationship Id="rId139" Type="http://schemas.openxmlformats.org/officeDocument/2006/relationships/hyperlink" Target="https://www.linkedin.com/in/john-lear-2a1a2546/details/certifications/" TargetMode="External"/><Relationship Id="rId85" Type="http://schemas.openxmlformats.org/officeDocument/2006/relationships/hyperlink" Target="https://www.guysandstthomas.nhs.uk/our-consultants/andrew-pink" TargetMode="External"/><Relationship Id="rId150" Type="http://schemas.openxmlformats.org/officeDocument/2006/relationships/hyperlink" Target="https://orcid.org/0000-0003-2200-7329" TargetMode="External"/><Relationship Id="rId171" Type="http://schemas.openxmlformats.org/officeDocument/2006/relationships/hyperlink" Target="https://www.invitrojobs.com/index.php/en/research-and-methods/research-groups/item/1633-dabmeb-consultancy-ltd" TargetMode="External"/><Relationship Id="rId192" Type="http://schemas.openxmlformats.org/officeDocument/2006/relationships/hyperlink" Target="https://www.sknclinics.co.uk/expert-medical-team/dr-shanti-ayob" TargetMode="External"/><Relationship Id="rId12" Type="http://schemas.openxmlformats.org/officeDocument/2006/relationships/hyperlink" Target="https://orcid.org/0000-0003-4428-2428" TargetMode="External"/><Relationship Id="rId33" Type="http://schemas.openxmlformats.org/officeDocument/2006/relationships/hyperlink" Target="https://www.nottingham.ac.uk/medicine/people/hywel.williams" TargetMode="External"/><Relationship Id="rId108" Type="http://schemas.openxmlformats.org/officeDocument/2006/relationships/hyperlink" Target="https://www.hdft.nhs.uk/consultants/dr-alison-layton/" TargetMode="External"/><Relationship Id="rId129" Type="http://schemas.openxmlformats.org/officeDocument/2006/relationships/hyperlink" Target="https://www.linkedin.com/in/robert-dawe-451411127/?originalSubdomain=uk" TargetMode="External"/><Relationship Id="rId54" Type="http://schemas.openxmlformats.org/officeDocument/2006/relationships/hyperlink" Target="https://www.southampton.ac.uk/life-sciences/interdisciplinary/members/mraj1e06.page" TargetMode="External"/><Relationship Id="rId75" Type="http://schemas.openxmlformats.org/officeDocument/2006/relationships/hyperlink" Target="https://www.irishdermatologists.ie/find_a_dermatologist/detail/285" TargetMode="External"/><Relationship Id="rId96" Type="http://schemas.openxmlformats.org/officeDocument/2006/relationships/hyperlink" Target="https://www.gosh.nhs.uk/our-people/staff-z/jemima-mellerio/" TargetMode="External"/><Relationship Id="rId140" Type="http://schemas.openxmlformats.org/officeDocument/2006/relationships/hyperlink" Target="https://www.linkedin.com/in/john-lear-2a1a2546/" TargetMode="External"/><Relationship Id="rId161" Type="http://schemas.openxmlformats.org/officeDocument/2006/relationships/hyperlink" Target="https://www.southtees.nhs.uk/consultants/dr-pippa-cousen/" TargetMode="External"/><Relationship Id="rId182" Type="http://schemas.openxmlformats.org/officeDocument/2006/relationships/hyperlink" Target="https://www.gmc-uk.org/doctors/2515243" TargetMode="External"/><Relationship Id="rId6" Type="http://schemas.openxmlformats.org/officeDocument/2006/relationships/hyperlink" Target="https://research.manchester.ac.uk/en/persons/christopher.griffiths" TargetMode="External"/><Relationship Id="rId23" Type="http://schemas.openxmlformats.org/officeDocument/2006/relationships/hyperlink" Target="https://www.linkedin.com/in/anthony-bewley-2b800230/" TargetMode="External"/><Relationship Id="rId119" Type="http://schemas.openxmlformats.org/officeDocument/2006/relationships/hyperlink" Target="https://www.gmc-uk.org/doctors/3477458" TargetMode="External"/><Relationship Id="rId44" Type="http://schemas.openxmlformats.org/officeDocument/2006/relationships/hyperlink" Target="https://www.ria.ie/alan-david-irvine" TargetMode="External"/><Relationship Id="rId65" Type="http://schemas.openxmlformats.org/officeDocument/2006/relationships/hyperlink" Target="https://www.finder.bupa.co.uk/Consultant/view/33097/dr_tanya_bleiker" TargetMode="External"/><Relationship Id="rId86" Type="http://schemas.openxmlformats.org/officeDocument/2006/relationships/hyperlink" Target="https://www.guysandstthomas.nhs.uk/our-consultants/andrew-pink" TargetMode="External"/><Relationship Id="rId130" Type="http://schemas.openxmlformats.org/officeDocument/2006/relationships/hyperlink" Target="https://www.guysandstthomas.nhs.uk/our-consultants/ian-white" TargetMode="External"/><Relationship Id="rId151" Type="http://schemas.openxmlformats.org/officeDocument/2006/relationships/hyperlink" Target="https://www.spirehealthcare.com/consultant-profiles/dr-karen-harman-c3591411/" TargetMode="External"/><Relationship Id="rId172" Type="http://schemas.openxmlformats.org/officeDocument/2006/relationships/hyperlink" Target="https://www.invitrojobs.com/index.php/en/research-and-methods/research-groups/item/1633-dabmeb-consultancy-ltd" TargetMode="External"/><Relationship Id="rId193" Type="http://schemas.openxmlformats.org/officeDocument/2006/relationships/hyperlink" Target="https://www.sknclinics.co.uk/expert-medical-team/dr-shanti-ayob" TargetMode="External"/><Relationship Id="rId13" Type="http://schemas.openxmlformats.org/officeDocument/2006/relationships/hyperlink" Target="https://orcid.org/0000-0003-4428-2428" TargetMode="External"/><Relationship Id="rId109" Type="http://schemas.openxmlformats.org/officeDocument/2006/relationships/hyperlink" Target="https://www.hdft.nhs.uk/consultants/dr-alison-layton/" TargetMode="External"/><Relationship Id="rId34" Type="http://schemas.openxmlformats.org/officeDocument/2006/relationships/hyperlink" Target="https://www.emedevents.com/speaker-profile/hywel-williams" TargetMode="External"/><Relationship Id="rId55" Type="http://schemas.openxmlformats.org/officeDocument/2006/relationships/hyperlink" Target="https://www.southampton.ac.uk/life-sciences/interdisciplinary/members/mraj1e06.page" TargetMode="External"/><Relationship Id="rId76" Type="http://schemas.openxmlformats.org/officeDocument/2006/relationships/hyperlink" Target="https://www.irelandstats.com/doctor/doctor-brian-kirby-dublin-4/" TargetMode="External"/><Relationship Id="rId97" Type="http://schemas.openxmlformats.org/officeDocument/2006/relationships/hyperlink" Target="https://onewelbeck.com/consultants/professor-jemima-mellerio/" TargetMode="External"/><Relationship Id="rId120" Type="http://schemas.openxmlformats.org/officeDocument/2006/relationships/hyperlink" Target="https://www.research.ed.ac.uk/en/persons/richard-weller" TargetMode="External"/><Relationship Id="rId141" Type="http://schemas.openxmlformats.org/officeDocument/2006/relationships/hyperlink" Target="https://onlinelibrary.wiley.com/doi/abs/10.1111/j.1365-2753.2010.01574.x" TargetMode="External"/><Relationship Id="rId7" Type="http://schemas.openxmlformats.org/officeDocument/2006/relationships/hyperlink" Target="https://research.manchester.ac.uk/en/persons/christopher.griffiths" TargetMode="External"/><Relationship Id="rId71" Type="http://schemas.openxmlformats.org/officeDocument/2006/relationships/hyperlink" Target="https://www.tdmt.org/2017/Program/SpeakerData.php?AgendaSpeakersSID=285" TargetMode="External"/><Relationship Id="rId92" Type="http://schemas.openxmlformats.org/officeDocument/2006/relationships/hyperlink" Target="https://onewelbeck.com/consultants/professor-jemima-mellerio/" TargetMode="External"/><Relationship Id="rId162" Type="http://schemas.openxmlformats.org/officeDocument/2006/relationships/hyperlink" Target="https://www.bcu.ac.uk/research/-centres-of-excellence/centre-for-health-and-social-care-research/members/fiona-cowdell" TargetMode="External"/><Relationship Id="rId183" Type="http://schemas.openxmlformats.org/officeDocument/2006/relationships/hyperlink" Target="https://www.drfaheemlatheef.com/" TargetMode="External"/><Relationship Id="rId2" Type="http://schemas.openxmlformats.org/officeDocument/2006/relationships/hyperlink" Target="https://www.spindermatology.org/files/Griffiths-Christopher.pdf" TargetMode="External"/><Relationship Id="rId29" Type="http://schemas.openxmlformats.org/officeDocument/2006/relationships/hyperlink" Target="https://www.spindermatology.org/files/Warren-Richard.pdf" TargetMode="External"/><Relationship Id="rId24" Type="http://schemas.openxmlformats.org/officeDocument/2006/relationships/hyperlink" Target="https://www.linkedin.com/in/anthony-bewley-2b800230/" TargetMode="External"/><Relationship Id="rId40" Type="http://schemas.openxmlformats.org/officeDocument/2006/relationships/hyperlink" Target="https://www.ncl.ac.uk/medical-sciences/people/profile/nickreynolds.html" TargetMode="External"/><Relationship Id="rId45" Type="http://schemas.openxmlformats.org/officeDocument/2006/relationships/hyperlink" Target="https://orcid.org/0000-0002-9048-2044" TargetMode="External"/><Relationship Id="rId66" Type="http://schemas.openxmlformats.org/officeDocument/2006/relationships/hyperlink" Target="https://www.finder.bupa.co.uk/Consultant/view/33097/dr_tanya_bleiker" TargetMode="External"/><Relationship Id="rId87" Type="http://schemas.openxmlformats.org/officeDocument/2006/relationships/hyperlink" Target="https://www.guysandstthomas.nhs.uk/our-consultants/andrew-pink" TargetMode="External"/><Relationship Id="rId110" Type="http://schemas.openxmlformats.org/officeDocument/2006/relationships/hyperlink" Target="https://www.hdft.nhs.uk/consultants/dr-alison-layton/" TargetMode="External"/><Relationship Id="rId115" Type="http://schemas.openxmlformats.org/officeDocument/2006/relationships/hyperlink" Target="https://www.linkedin.com/in/phil-hampton-b202bb22/details/education/" TargetMode="External"/><Relationship Id="rId131" Type="http://schemas.openxmlformats.org/officeDocument/2006/relationships/hyperlink" Target="https://ec.europa.eu/health/ph_risk/committees/sccp/documents/cv-white.pdf" TargetMode="External"/><Relationship Id="rId136" Type="http://schemas.openxmlformats.org/officeDocument/2006/relationships/hyperlink" Target="https://www.gmc-uk.org/doctors/2549688" TargetMode="External"/><Relationship Id="rId157" Type="http://schemas.openxmlformats.org/officeDocument/2006/relationships/hyperlink" Target="https://www.spirehealthcare.com/spire-murrayfield-hospital-wirral/consultants/dr-richard-azurdia-c3332421/" TargetMode="External"/><Relationship Id="rId178" Type="http://schemas.openxmlformats.org/officeDocument/2006/relationships/hyperlink" Target="https://jamanetwork.com/journals/jamadermatology/issue/126/2" TargetMode="External"/><Relationship Id="rId61" Type="http://schemas.openxmlformats.org/officeDocument/2006/relationships/hyperlink" Target="https://secure.toolkitfiles.co.uk/clients/9764/sitedata/Misc/CV-website-1-.doc" TargetMode="External"/><Relationship Id="rId82" Type="http://schemas.openxmlformats.org/officeDocument/2006/relationships/hyperlink" Target="https://www.linkedin.com/in/graham-johnston-37039012b/" TargetMode="External"/><Relationship Id="rId152" Type="http://schemas.openxmlformats.org/officeDocument/2006/relationships/hyperlink" Target="https://www.spirehealthcare.com/spire-leicester-hospital/treatments/skin-treatments/our-dermatology-consultants/" TargetMode="External"/><Relationship Id="rId173" Type="http://schemas.openxmlformats.org/officeDocument/2006/relationships/hyperlink" Target="https://www.invitrojobs.com/index.php/en/research-and-methods/research-groups/item/1633-dabmeb-consultancy-ltd" TargetMode="External"/><Relationship Id="rId194" Type="http://schemas.openxmlformats.org/officeDocument/2006/relationships/hyperlink" Target="https://www.sknclinics.co.uk/expert-medical-team/dr-shanti-ayob" TargetMode="External"/><Relationship Id="rId199" Type="http://schemas.openxmlformats.org/officeDocument/2006/relationships/hyperlink" Target="https://www.guysandstthomas.nhs.uk/our-consultants/ian-white" TargetMode="External"/><Relationship Id="rId19" Type="http://schemas.openxmlformats.org/officeDocument/2006/relationships/hyperlink" Target="https://kclpure.kcl.ac.uk/portal/en/persons/carsten.flohr" TargetMode="External"/><Relationship Id="rId14" Type="http://schemas.openxmlformats.org/officeDocument/2006/relationships/hyperlink" Target="https://www.spindermatology.org/files/Flohr-Carsten.pdf" TargetMode="External"/><Relationship Id="rId30" Type="http://schemas.openxmlformats.org/officeDocument/2006/relationships/hyperlink" Target="https://acmedsci.ac.uk/fellows/fellows-directory/ordinary-fellows/fellow/Hywel%20Charles-Williams-0033z00002qIIeCAAW" TargetMode="External"/><Relationship Id="rId35" Type="http://schemas.openxmlformats.org/officeDocument/2006/relationships/hyperlink" Target="https://www.sciencedirect.com/journal/photodiagnosis-and-photodynamic-therapy/about/editorial-board" TargetMode="External"/><Relationship Id="rId56" Type="http://schemas.openxmlformats.org/officeDocument/2006/relationships/hyperlink" Target="https://www.linkedin.com/in/mabs-chowdhury-230085b1/?originalSubdomain=uk" TargetMode="External"/><Relationship Id="rId77" Type="http://schemas.openxmlformats.org/officeDocument/2006/relationships/hyperlink" Target="http://www.caribbeanderm.org/dr-donna-thompson/" TargetMode="External"/><Relationship Id="rId100" Type="http://schemas.openxmlformats.org/officeDocument/2006/relationships/hyperlink" Target="https://www.finder.bupa.co.uk/consultant/view/34322/dr_deirdre_buckley" TargetMode="External"/><Relationship Id="rId105" Type="http://schemas.openxmlformats.org/officeDocument/2006/relationships/hyperlink" Target="https://www.hdft.nhs.uk/consultants/dr-alison-layton/" TargetMode="External"/><Relationship Id="rId126" Type="http://schemas.openxmlformats.org/officeDocument/2006/relationships/hyperlink" Target="https://www.researchgate.net/profile/Robert-Dawe-2" TargetMode="External"/><Relationship Id="rId147" Type="http://schemas.openxmlformats.org/officeDocument/2006/relationships/hyperlink" Target="https://publications.parliament.uk/pa/cm201012/cmselect/cmmemex/writev/1484/m07.htm" TargetMode="External"/><Relationship Id="rId168" Type="http://schemas.openxmlformats.org/officeDocument/2006/relationships/hyperlink" Target="https://www.guysandstthomas.nhs.uk/our-consultants/richard-woolf" TargetMode="External"/><Relationship Id="rId8" Type="http://schemas.openxmlformats.org/officeDocument/2006/relationships/hyperlink" Target="https://research.manchester.ac.uk/en/persons/christopher.griffiths" TargetMode="External"/><Relationship Id="rId51" Type="http://schemas.openxmlformats.org/officeDocument/2006/relationships/hyperlink" Target="https://www.linkedin.com/in/alan-irvine-md-dsc-22796329/" TargetMode="External"/><Relationship Id="rId72" Type="http://schemas.openxmlformats.org/officeDocument/2006/relationships/hyperlink" Target="https://www.tdmt.org/2017/Program/SpeakerData.php?AgendaSpeakersSID=285" TargetMode="External"/><Relationship Id="rId93" Type="http://schemas.openxmlformats.org/officeDocument/2006/relationships/hyperlink" Target="https://www.gosh.nhs.uk/our-people/staff-z/jemima-mellerio/" TargetMode="External"/><Relationship Id="rId98" Type="http://schemas.openxmlformats.org/officeDocument/2006/relationships/hyperlink" Target="https://www.gosh.nhs.uk/our-people/staff-z/jemima-mellerio/" TargetMode="External"/><Relationship Id="rId121" Type="http://schemas.openxmlformats.org/officeDocument/2006/relationships/hyperlink" Target="https://www.research.ed.ac.uk/en/persons/richard-weller" TargetMode="External"/><Relationship Id="rId142" Type="http://schemas.openxmlformats.org/officeDocument/2006/relationships/hyperlink" Target="https://www.uhs.nhs.uk/for-patients/find-your-consultant/dr-julia-smedley" TargetMode="External"/><Relationship Id="rId163" Type="http://schemas.openxmlformats.org/officeDocument/2006/relationships/hyperlink" Target="https://www.researchgate.net/profile/Fiona-Cowdell-3" TargetMode="External"/><Relationship Id="rId184" Type="http://schemas.openxmlformats.org/officeDocument/2006/relationships/hyperlink" Target="https://www.drfaheemlatheef.com/" TargetMode="External"/><Relationship Id="rId189" Type="http://schemas.openxmlformats.org/officeDocument/2006/relationships/hyperlink" Target="https://medicinehealth.leeds.ac.uk/medicine/staff/651/professor-jane-nixon" TargetMode="External"/><Relationship Id="rId3" Type="http://schemas.openxmlformats.org/officeDocument/2006/relationships/hyperlink" Target="https://www.spindermatology.org/files/Griffiths-Christopher.pdf" TargetMode="External"/><Relationship Id="rId25" Type="http://schemas.openxmlformats.org/officeDocument/2006/relationships/hyperlink" Target="https://www.topdoctors.co.uk/doctor/anthony-bewley" TargetMode="External"/><Relationship Id="rId46" Type="http://schemas.openxmlformats.org/officeDocument/2006/relationships/hyperlink" Target="https://www.linkedin.com/in/alan-irvine-md-dsc-22796329/" TargetMode="External"/><Relationship Id="rId67" Type="http://schemas.openxmlformats.org/officeDocument/2006/relationships/hyperlink" Target="https://acmedsci.ac.uk/fellows/fellows-directory/ordinary-fellows/fellow/Professor-John-McGrath-0015436" TargetMode="External"/><Relationship Id="rId116" Type="http://schemas.openxmlformats.org/officeDocument/2006/relationships/hyperlink" Target="https://www.finder.bupa.co.uk/Consultant/view/158199/dr_philip_hampton" TargetMode="External"/><Relationship Id="rId137" Type="http://schemas.openxmlformats.org/officeDocument/2006/relationships/hyperlink" Target="https://www.linkedin.com/in/john-lear-2a1a2546/details/certifications/" TargetMode="External"/><Relationship Id="rId158" Type="http://schemas.openxmlformats.org/officeDocument/2006/relationships/hyperlink" Target="https://www.spirehealthcare.com/spire-murrayfield-hospital-wirral/consultants/dr-richard-azurdia-c3332421/" TargetMode="External"/><Relationship Id="rId20" Type="http://schemas.openxmlformats.org/officeDocument/2006/relationships/hyperlink" Target="https://www.linkedin.com/in/carsten-flohr-56b8a4115/details/education/" TargetMode="External"/><Relationship Id="rId41" Type="http://schemas.openxmlformats.org/officeDocument/2006/relationships/hyperlink" Target="https://www.ncl.ac.uk/medical-sciences/people/profile/nickreynolds.html" TargetMode="External"/><Relationship Id="rId62" Type="http://schemas.openxmlformats.org/officeDocument/2006/relationships/hyperlink" Target="https://www.linkedin.com/in/mabs-chowdhury-230085b1/?originalSubdomain=uk" TargetMode="External"/><Relationship Id="rId83" Type="http://schemas.openxmlformats.org/officeDocument/2006/relationships/hyperlink" Target="https://www.linkedin.com/in/graham-johnston-37039012b/" TargetMode="External"/><Relationship Id="rId88" Type="http://schemas.openxmlformats.org/officeDocument/2006/relationships/hyperlink" Target="https://eprints.whiterose.ac.uk/158276/1/jamadermatology_tsakok_2019_oi_190040.pdf" TargetMode="External"/><Relationship Id="rId111" Type="http://schemas.openxmlformats.org/officeDocument/2006/relationships/hyperlink" Target="https://www.hdft.nhs.uk/consultants/dr-alison-layton/" TargetMode="External"/><Relationship Id="rId132" Type="http://schemas.openxmlformats.org/officeDocument/2006/relationships/hyperlink" Target="https://ec.europa.eu/health/ph_risk/committees/sccp/documents/cv-white.pdf" TargetMode="External"/><Relationship Id="rId153" Type="http://schemas.openxmlformats.org/officeDocument/2006/relationships/hyperlink" Target="https://www.spirehealthcare.com/spire-leicester-hospital/treatments/skin-treatments/our-dermatology-consultants/" TargetMode="External"/><Relationship Id="rId174" Type="http://schemas.openxmlformats.org/officeDocument/2006/relationships/hyperlink" Target="https://www.thebts.org/wp-content/uploads/2022/03/Fellows-and-Honorary-Fellows-1.pdf" TargetMode="External"/><Relationship Id="rId179" Type="http://schemas.openxmlformats.org/officeDocument/2006/relationships/hyperlink" Target="https://www.spirehealthcare.com/consultant-profiles/professor-mark-goodfield-c2515243/" TargetMode="External"/><Relationship Id="rId195" Type="http://schemas.openxmlformats.org/officeDocument/2006/relationships/hyperlink" Target="https://www.sknclinics.co.uk/expert-medical-team/dr-shanti-ayob" TargetMode="External"/><Relationship Id="rId190" Type="http://schemas.openxmlformats.org/officeDocument/2006/relationships/hyperlink" Target="https://www.emedevents.com/speaker-profile/jane-nixon" TargetMode="External"/><Relationship Id="rId15" Type="http://schemas.openxmlformats.org/officeDocument/2006/relationships/hyperlink" Target="https://www.spindermatology.org/files/Flohr-Carsten.pdf" TargetMode="External"/><Relationship Id="rId36" Type="http://schemas.openxmlformats.org/officeDocument/2006/relationships/hyperlink" Target="https://www.derm.theclinics.com/article/S0733-8635(14)00048-5/pdf" TargetMode="External"/><Relationship Id="rId57" Type="http://schemas.openxmlformats.org/officeDocument/2006/relationships/hyperlink" Target="https://www.linkedin.com/in/mabs-chowdhury-230085b1/?originalSubdomain=uk" TargetMode="External"/><Relationship Id="rId106" Type="http://schemas.openxmlformats.org/officeDocument/2006/relationships/hyperlink" Target="https://www.hdft.nhs.uk/consultants/dr-alison-layton/" TargetMode="External"/><Relationship Id="rId127" Type="http://schemas.openxmlformats.org/officeDocument/2006/relationships/hyperlink" Target="https://www.researchgate.net/profile/Robert-Dawe-2" TargetMode="External"/><Relationship Id="rId10" Type="http://schemas.openxmlformats.org/officeDocument/2006/relationships/hyperlink" Target="https://orcid.org/0000-0003-4428-2428" TargetMode="External"/><Relationship Id="rId31" Type="http://schemas.openxmlformats.org/officeDocument/2006/relationships/hyperlink" Target="https://www.nottingham.ac.uk/medicine/people/hywel.williams" TargetMode="External"/><Relationship Id="rId52" Type="http://schemas.openxmlformats.org/officeDocument/2006/relationships/hyperlink" Target="https://www.southampton.ac.uk/life-sciences/interdisciplinary/members/mraj1e06.page" TargetMode="External"/><Relationship Id="rId73" Type="http://schemas.openxmlformats.org/officeDocument/2006/relationships/hyperlink" Target="https://www.gmc-uk.org/doctors/3069365" TargetMode="External"/><Relationship Id="rId78" Type="http://schemas.openxmlformats.org/officeDocument/2006/relationships/hyperlink" Target="http://www.caribbeanderm.org/dr-donna-thompson/" TargetMode="External"/><Relationship Id="rId94" Type="http://schemas.openxmlformats.org/officeDocument/2006/relationships/hyperlink" Target="https://www.gosh.nhs.uk/our-people/staff-z/jemima-mellerio/" TargetMode="External"/><Relationship Id="rId99" Type="http://schemas.openxmlformats.org/officeDocument/2006/relationships/hyperlink" Target="https://www.finder.bupa.co.uk/consultant/view/34322/dr_deirdre_buckley" TargetMode="External"/><Relationship Id="rId101" Type="http://schemas.openxmlformats.org/officeDocument/2006/relationships/hyperlink" Target="https://www.finder.bupa.co.uk/consultant/view/34322/dr_deirdre_buckley" TargetMode="External"/><Relationship Id="rId122" Type="http://schemas.openxmlformats.org/officeDocument/2006/relationships/hyperlink" Target="https://www.research.ed.ac.uk/en/persons/richard-weller" TargetMode="External"/><Relationship Id="rId143" Type="http://schemas.openxmlformats.org/officeDocument/2006/relationships/hyperlink" Target="https://www.uhs.nhs.uk/for-patients/find-your-consultant/dr-julia-smedley" TargetMode="External"/><Relationship Id="rId148" Type="http://schemas.openxmlformats.org/officeDocument/2006/relationships/hyperlink" Target="https://publications.parliament.uk/pa/cm201012/cmselect/cmmemex/writev/1484/m07.htm" TargetMode="External"/><Relationship Id="rId164" Type="http://schemas.openxmlformats.org/officeDocument/2006/relationships/hyperlink" Target="https://www.bcu.ac.uk/research/-centres-of-excellence/centre-for-health-and-social-care-research/members/fiona-cowdell" TargetMode="External"/><Relationship Id="rId169" Type="http://schemas.openxmlformats.org/officeDocument/2006/relationships/hyperlink" Target="https://www.guysandstthomas.nhs.uk/our-consultants/richard-woolf" TargetMode="External"/><Relationship Id="rId185" Type="http://schemas.openxmlformats.org/officeDocument/2006/relationships/hyperlink" Target="https://www.drfaheemlatheef.com/" TargetMode="External"/><Relationship Id="rId4" Type="http://schemas.openxmlformats.org/officeDocument/2006/relationships/hyperlink" Target="https://www.spindermatology.org/files/Griffiths-Christopher.pdf" TargetMode="External"/><Relationship Id="rId9" Type="http://schemas.openxmlformats.org/officeDocument/2006/relationships/hyperlink" Target="https://research.manchester.ac.uk/en/persons/christopher.griffiths" TargetMode="External"/><Relationship Id="rId180" Type="http://schemas.openxmlformats.org/officeDocument/2006/relationships/hyperlink" Target="https://jamanetwork.com/journals/jamadermatology/issue/126/2" TargetMode="External"/><Relationship Id="rId26" Type="http://schemas.openxmlformats.org/officeDocument/2006/relationships/hyperlink" Target="https://www.spindermatology.org/files/Warren-Richard.pdf" TargetMode="External"/><Relationship Id="rId47" Type="http://schemas.openxmlformats.org/officeDocument/2006/relationships/hyperlink" Target="https://orcid.org/0000-0002-9048-2044" TargetMode="External"/><Relationship Id="rId68" Type="http://schemas.openxmlformats.org/officeDocument/2006/relationships/hyperlink" Target="https://www.tdmt.org/2017/Program/SpeakerData.php?AgendaSpeakersSID=285" TargetMode="External"/><Relationship Id="rId89" Type="http://schemas.openxmlformats.org/officeDocument/2006/relationships/hyperlink" Target="https://psoriasiscouncil.org/people/catherine-smith-2/" TargetMode="External"/><Relationship Id="rId112" Type="http://schemas.openxmlformats.org/officeDocument/2006/relationships/hyperlink" Target="https://onlinelibrary.wiley.com/doi/abs/10.1002/9781444345384.ch29" TargetMode="External"/><Relationship Id="rId133" Type="http://schemas.openxmlformats.org/officeDocument/2006/relationships/hyperlink" Target="https://ec.europa.eu/health/ph_risk/committees/sccp/documents/cv-white.pdf" TargetMode="External"/><Relationship Id="rId154" Type="http://schemas.openxmlformats.org/officeDocument/2006/relationships/hyperlink" Target="https://www.spirehealthcare.com/consultant-profiles/dr-karen-harman-c3591411/" TargetMode="External"/><Relationship Id="rId175" Type="http://schemas.openxmlformats.org/officeDocument/2006/relationships/hyperlink" Target="https://www.invitrojobs.com/index.php/en/research-and-methods/research-groups/item/1633-dabmeb-consultancy-ltd" TargetMode="External"/><Relationship Id="rId196" Type="http://schemas.openxmlformats.org/officeDocument/2006/relationships/hyperlink" Target="https://www.sknclinics.co.uk/expert-medical-team/dr-shanti-ayob" TargetMode="External"/><Relationship Id="rId16" Type="http://schemas.openxmlformats.org/officeDocument/2006/relationships/hyperlink" Target="https://www.kcl.ac.uk/people/carsten-flohr" TargetMode="External"/><Relationship Id="rId37" Type="http://schemas.openxmlformats.org/officeDocument/2006/relationships/hyperlink" Target="https://www.sciencedirect.com/journal/photodiagnosis-and-photodynamic-therapy/about/editorial-board" TargetMode="External"/><Relationship Id="rId58" Type="http://schemas.openxmlformats.org/officeDocument/2006/relationships/hyperlink" Target="https://www.researchgate.net/profile/Mahbub-Chowdhury-2" TargetMode="External"/><Relationship Id="rId79" Type="http://schemas.openxmlformats.org/officeDocument/2006/relationships/hyperlink" Target="http://www.caribbeanderm.org/dr-donna-thompson/" TargetMode="External"/><Relationship Id="rId102" Type="http://schemas.openxmlformats.org/officeDocument/2006/relationships/hyperlink" Target="https://www.finder.bupa.co.uk/consultant/view/34322/dr_deirdre_buckley" TargetMode="External"/><Relationship Id="rId123" Type="http://schemas.openxmlformats.org/officeDocument/2006/relationships/hyperlink" Target="https://www.research.ed.ac.uk/en/persons/richard-weller" TargetMode="External"/><Relationship Id="rId144" Type="http://schemas.openxmlformats.org/officeDocument/2006/relationships/hyperlink" Target="https://www.uhs.nhs.uk/for-patients/find-your-consultant/dr-julia-smedley" TargetMode="External"/><Relationship Id="rId90" Type="http://schemas.openxmlformats.org/officeDocument/2006/relationships/hyperlink" Target="https://www.gmc-uk.org/doctors/3191646" TargetMode="External"/><Relationship Id="rId165" Type="http://schemas.openxmlformats.org/officeDocument/2006/relationships/hyperlink" Target="https://www.bcu.ac.uk/research/-centres-of-excellence/centre-for-health-and-social-care-research/members/fiona-cowdell" TargetMode="External"/><Relationship Id="rId186" Type="http://schemas.openxmlformats.org/officeDocument/2006/relationships/hyperlink" Target="https://www.drfaheemlatheef.com/" TargetMode="External"/><Relationship Id="rId27" Type="http://schemas.openxmlformats.org/officeDocument/2006/relationships/hyperlink" Target="https://www.spindermatology.org/files/Warren-Richard.pdf" TargetMode="External"/><Relationship Id="rId48" Type="http://schemas.openxmlformats.org/officeDocument/2006/relationships/hyperlink" Target="https://www.tcd.ie/research/profiles/?profile=IRVINEA" TargetMode="External"/><Relationship Id="rId69" Type="http://schemas.openxmlformats.org/officeDocument/2006/relationships/hyperlink" Target="https://www.tdmt.org/2017/Program/SpeakerData.php?AgendaSpeakersSID=285" TargetMode="External"/><Relationship Id="rId113" Type="http://schemas.openxmlformats.org/officeDocument/2006/relationships/hyperlink" Target="https://onlinelibrary.wiley.com/doi/abs/10.1002/9781444345384.ch29" TargetMode="External"/><Relationship Id="rId134" Type="http://schemas.openxmlformats.org/officeDocument/2006/relationships/hyperlink" Target="https://ec.europa.eu/health/ph_risk/committees/sccp/documents/cv-white.pdf" TargetMode="External"/><Relationship Id="rId80" Type="http://schemas.openxmlformats.org/officeDocument/2006/relationships/hyperlink" Target="http://www.caribbeanderm.org/dr-donna-thompson/" TargetMode="External"/><Relationship Id="rId155" Type="http://schemas.openxmlformats.org/officeDocument/2006/relationships/hyperlink" Target="https://www.spirehealthcare.com/spire-murrayfield-hospital-wirral/consultants/dr-richard-azurdia-c3332421/" TargetMode="External"/><Relationship Id="rId176" Type="http://schemas.openxmlformats.org/officeDocument/2006/relationships/hyperlink" Target="https://www.invitrojobs.com/index.php/en/research-and-methods/research-groups/item/1633-dabmeb-consultancy-ltd" TargetMode="External"/><Relationship Id="rId197" Type="http://schemas.openxmlformats.org/officeDocument/2006/relationships/hyperlink" Target="https://www.finder.bupa.co.uk/Consultant/view/31398/dr_graham_a_johnston" TargetMode="External"/><Relationship Id="rId17" Type="http://schemas.openxmlformats.org/officeDocument/2006/relationships/hyperlink" Target="https://www.linkedin.com/in/carsten-flohr-56b8a4115/details/education/" TargetMode="External"/><Relationship Id="rId38" Type="http://schemas.openxmlformats.org/officeDocument/2006/relationships/hyperlink" Target="https://www.dundee.ac.uk/people/sally-ibbotson" TargetMode="External"/><Relationship Id="rId59" Type="http://schemas.openxmlformats.org/officeDocument/2006/relationships/hyperlink" Target="https://www.linkedin.com/in/mabs-chowdhury-230085b1/?originalSubdomain=uk" TargetMode="External"/><Relationship Id="rId103" Type="http://schemas.openxmlformats.org/officeDocument/2006/relationships/hyperlink" Target="https://alumni.ucc.ie/s/1901/bp19/interior.aspx?sid=1901&amp;gid=2&amp;pgid=1425&amp;cid=3189&amp;ecid=3189&amp;crid=0&amp;calpgid=503&amp;calcid=1399" TargetMode="External"/><Relationship Id="rId124" Type="http://schemas.openxmlformats.org/officeDocument/2006/relationships/hyperlink" Target="https://trichocare.co.uk/speaker-profile-consultant-dermatologist-john-english/" TargetMode="External"/><Relationship Id="rId70" Type="http://schemas.openxmlformats.org/officeDocument/2006/relationships/hyperlink" Target="https://www.tdmt.org/2017/Program/SpeakerData.php?AgendaSpeakersSID=285" TargetMode="External"/><Relationship Id="rId91" Type="http://schemas.openxmlformats.org/officeDocument/2006/relationships/hyperlink" Target="https://www.sciencedirect.com/science/article/abs/pii/S0190962216303255" TargetMode="External"/><Relationship Id="rId145" Type="http://schemas.openxmlformats.org/officeDocument/2006/relationships/hyperlink" Target="https://www.gmc-uk.org/doctors/3068247" TargetMode="External"/><Relationship Id="rId166" Type="http://schemas.openxmlformats.org/officeDocument/2006/relationships/hyperlink" Target="https://www.guysandstthomas.nhs.uk/our-consultants/richard-woolf" TargetMode="External"/><Relationship Id="rId187" Type="http://schemas.openxmlformats.org/officeDocument/2006/relationships/hyperlink" Target="https://www.drfaheemlatheef.com/" TargetMode="External"/><Relationship Id="rId1" Type="http://schemas.openxmlformats.org/officeDocument/2006/relationships/hyperlink" Target="https://www.spindermatology.org/files/Griffiths-Christopher.pdf" TargetMode="External"/><Relationship Id="rId28" Type="http://schemas.openxmlformats.org/officeDocument/2006/relationships/hyperlink" Target="https://www.spindermatology.org/files/Warren-Richard.pdf" TargetMode="External"/><Relationship Id="rId49" Type="http://schemas.openxmlformats.org/officeDocument/2006/relationships/hyperlink" Target="https://www.linkedin.com/in/alan-irvine-md-dsc-22796329/" TargetMode="External"/><Relationship Id="rId114" Type="http://schemas.openxmlformats.org/officeDocument/2006/relationships/hyperlink" Target="https://www.gmc-uk.org/doctors/4029832" TargetMode="External"/><Relationship Id="rId60" Type="http://schemas.openxmlformats.org/officeDocument/2006/relationships/hyperlink" Target="https://www.linkedin.com/in/mabs-chowdhury-230085b1/?originalSubdomain=uk" TargetMode="External"/><Relationship Id="rId81" Type="http://schemas.openxmlformats.org/officeDocument/2006/relationships/hyperlink" Target="https://www.finder.bupa.co.uk/Consultant/view/31398/dr_graham_a_johnston" TargetMode="External"/><Relationship Id="rId135" Type="http://schemas.openxmlformats.org/officeDocument/2006/relationships/hyperlink" Target="https://ec.europa.eu/health/ph_risk/committees/sccp/documents/cv-white.pdf" TargetMode="External"/><Relationship Id="rId156" Type="http://schemas.openxmlformats.org/officeDocument/2006/relationships/hyperlink" Target="https://www.spirehealthcare.com/spire-murrayfield-hospital-wirral/consultants/dr-richard-azurdia-c3332421/" TargetMode="External"/><Relationship Id="rId177" Type="http://schemas.openxmlformats.org/officeDocument/2006/relationships/hyperlink" Target="https://www.spirehealthcare.com/consultant-profiles/professor-mark-goodfield-c2515243/" TargetMode="External"/><Relationship Id="rId198" Type="http://schemas.openxmlformats.org/officeDocument/2006/relationships/hyperlink" Target="https://www.finder.bupa.co.uk/Consultant/view/31398/dr_graham_a_johnston" TargetMode="External"/><Relationship Id="rId18" Type="http://schemas.openxmlformats.org/officeDocument/2006/relationships/hyperlink" Target="https://www.linkedin.com/in/carsten-flohr-56b8a4115/details/education/" TargetMode="External"/><Relationship Id="rId39" Type="http://schemas.openxmlformats.org/officeDocument/2006/relationships/hyperlink" Target="https://www.dundee.ac.uk/people/sally-ibbotson" TargetMode="External"/><Relationship Id="rId50" Type="http://schemas.openxmlformats.org/officeDocument/2006/relationships/hyperlink" Target="https://www.linkedin.com/in/alan-irvine-md-dsc-22796329/" TargetMode="External"/><Relationship Id="rId104" Type="http://schemas.openxmlformats.org/officeDocument/2006/relationships/hyperlink" Target="https://orcid.org/0000-0001-7253-3461" TargetMode="External"/><Relationship Id="rId125" Type="http://schemas.openxmlformats.org/officeDocument/2006/relationships/hyperlink" Target="https://trichocare.co.uk/speaker-profile-consultant-dermatologist-john-english/" TargetMode="External"/><Relationship Id="rId146" Type="http://schemas.openxmlformats.org/officeDocument/2006/relationships/hyperlink" Target="https://www.uhs.nhs.uk/for-patients/find-your-consultant/dr-julia-smedley" TargetMode="External"/><Relationship Id="rId167" Type="http://schemas.openxmlformats.org/officeDocument/2006/relationships/hyperlink" Target="https://www.guysandstthomas.nhs.uk/our-consultants/richard-woolf" TargetMode="External"/><Relationship Id="rId188" Type="http://schemas.openxmlformats.org/officeDocument/2006/relationships/hyperlink" Target="https://medicinehealth.leeds.ac.uk/medicine/staff/651/professor-jane-nixo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guysandstthomas.nhs.uk/our-consultants/jemima-mellerio" TargetMode="External"/><Relationship Id="rId21" Type="http://schemas.openxmlformats.org/officeDocument/2006/relationships/hyperlink" Target="https://www.guysandstthomas.nhs.uk/our-consultants/carsten-flohr" TargetMode="External"/><Relationship Id="rId42" Type="http://schemas.openxmlformats.org/officeDocument/2006/relationships/hyperlink" Target="https://www.dundee.ac.uk/people/sally-ibbotson" TargetMode="External"/><Relationship Id="rId63" Type="http://schemas.openxmlformats.org/officeDocument/2006/relationships/hyperlink" Target="https://www.southampton.ac.uk/life-sciences/interdisciplinary/members/mraj1e06.page" TargetMode="External"/><Relationship Id="rId84" Type="http://schemas.openxmlformats.org/officeDocument/2006/relationships/hyperlink" Target="https://www.ucd.ie/charles/research/researchgroups/thekirbylab/" TargetMode="External"/><Relationship Id="rId138" Type="http://schemas.openxmlformats.org/officeDocument/2006/relationships/hyperlink" Target="https://harrogateharlow.co.uk/portfolio-item/layton-alison/" TargetMode="External"/><Relationship Id="rId159" Type="http://schemas.openxmlformats.org/officeDocument/2006/relationships/hyperlink" Target="https://www.researchgate.net/profile/Robert-Dawe-2/2" TargetMode="External"/><Relationship Id="rId170" Type="http://schemas.openxmlformats.org/officeDocument/2006/relationships/hyperlink" Target="https://www.finder.bupa.co.uk/Consultant/view/31368/dr_john_lear" TargetMode="External"/><Relationship Id="rId191" Type="http://schemas.openxmlformats.org/officeDocument/2006/relationships/hyperlink" Target="https://www.finder.bupa.co.uk/Consultant/view/29402/dr_richard_azurdia" TargetMode="External"/><Relationship Id="rId205" Type="http://schemas.openxmlformats.org/officeDocument/2006/relationships/hyperlink" Target="https://clevelandcliniclondon.uk/doctors/1138-dr-richard-woolf" TargetMode="External"/><Relationship Id="rId226" Type="http://schemas.openxmlformats.org/officeDocument/2006/relationships/hyperlink" Target="https://www.rds-yh.nihr.ac.uk/leeds/" TargetMode="External"/><Relationship Id="rId107" Type="http://schemas.openxmlformats.org/officeDocument/2006/relationships/hyperlink" Target="https://www.nottingham.ac.uk/news/expertiseguide/medicine/dr-kim-thomas.aspx" TargetMode="External"/><Relationship Id="rId11" Type="http://schemas.openxmlformats.org/officeDocument/2006/relationships/hyperlink" Target="https://www.sheffield.ac.uk/smph/people/clinical-medicine/michael-j-cork" TargetMode="External"/><Relationship Id="rId32" Type="http://schemas.openxmlformats.org/officeDocument/2006/relationships/hyperlink" Target="https://www.theholly.com/consultant/dr-anthony-bewley/" TargetMode="External"/><Relationship Id="rId53" Type="http://schemas.openxmlformats.org/officeDocument/2006/relationships/hyperlink" Target="https://www.blackrockhealth.com/consultants/prof-alan-irvine" TargetMode="External"/><Relationship Id="rId74" Type="http://schemas.openxmlformats.org/officeDocument/2006/relationships/hyperlink" Target="http://www.mabschowdhurydermatology.co.uk/da/95208" TargetMode="External"/><Relationship Id="rId128" Type="http://schemas.openxmlformats.org/officeDocument/2006/relationships/hyperlink" Target="https://www.finder.bupa.co.uk/consultant/view/34322/dr_deirdre_buckley" TargetMode="External"/><Relationship Id="rId149" Type="http://schemas.openxmlformats.org/officeDocument/2006/relationships/hyperlink" Target="https://www.nuffieldhealth.com/consultants/dr-philip-hampton" TargetMode="External"/><Relationship Id="rId5" Type="http://schemas.openxmlformats.org/officeDocument/2006/relationships/hyperlink" Target="https://research.manchester.ac.uk/en/persons/christopher.griffiths" TargetMode="External"/><Relationship Id="rId95" Type="http://schemas.openxmlformats.org/officeDocument/2006/relationships/hyperlink" Target="https://www.finder.bupa.co.uk/Consultant/view/31398/dr_graham_a_johnston" TargetMode="External"/><Relationship Id="rId160" Type="http://schemas.openxmlformats.org/officeDocument/2006/relationships/hyperlink" Target="https://www.researchgate.net/profile/Robert-Dawe-2/2" TargetMode="External"/><Relationship Id="rId181" Type="http://schemas.openxmlformats.org/officeDocument/2006/relationships/hyperlink" Target="https://www.spirehealthcare.com/consultant-profiles/dr-karen-harman-c3591411/" TargetMode="External"/><Relationship Id="rId216" Type="http://schemas.openxmlformats.org/officeDocument/2006/relationships/hyperlink" Target="https://www.spirehealthcare.com/consultant-profiles/professor-mark-goodfield-c2515243/" TargetMode="External"/><Relationship Id="rId237" Type="http://schemas.openxmlformats.org/officeDocument/2006/relationships/hyperlink" Target="https://www.sknclinics.co.uk/expert-medical-team/dr-shanti-ayob" TargetMode="External"/><Relationship Id="rId22" Type="http://schemas.openxmlformats.org/officeDocument/2006/relationships/hyperlink" Target="https://www.guysandstthomas.nhs.uk/our-consultants/carsten-flohr" TargetMode="External"/><Relationship Id="rId43" Type="http://schemas.openxmlformats.org/officeDocument/2006/relationships/hyperlink" Target="https://loop.frontiersin.org/people/431701/bio" TargetMode="External"/><Relationship Id="rId64" Type="http://schemas.openxmlformats.org/officeDocument/2006/relationships/hyperlink" Target="http://www.mabschowdhurydermatology.co.uk/da/95208" TargetMode="External"/><Relationship Id="rId118" Type="http://schemas.openxmlformats.org/officeDocument/2006/relationships/hyperlink" Target="https://www.guysandstthomas.nhs.uk/our-consultants/jemima-mellerio" TargetMode="External"/><Relationship Id="rId139" Type="http://schemas.openxmlformats.org/officeDocument/2006/relationships/hyperlink" Target="https://www.hdft.nhs.uk/consultants/dr-alison-layton/" TargetMode="External"/><Relationship Id="rId85" Type="http://schemas.openxmlformats.org/officeDocument/2006/relationships/hyperlink" Target="https://psoriasiscouncil.org/people/brian-kirby/" TargetMode="External"/><Relationship Id="rId150" Type="http://schemas.openxmlformats.org/officeDocument/2006/relationships/hyperlink" Target="https://www.nuffieldhealth.com/consultants/dr-philip-hampton" TargetMode="External"/><Relationship Id="rId171" Type="http://schemas.openxmlformats.org/officeDocument/2006/relationships/hyperlink" Target="https://www.circlehealthgroup.co.uk/consultants/john-thomas-lear" TargetMode="External"/><Relationship Id="rId192" Type="http://schemas.openxmlformats.org/officeDocument/2006/relationships/hyperlink" Target="https://www.spirehealthcare.com/spire-murrayfield-hospital-wirral/consultants/dr-richard-azurdia-c3332421/" TargetMode="External"/><Relationship Id="rId206" Type="http://schemas.openxmlformats.org/officeDocument/2006/relationships/hyperlink" Target="https://clevelandcliniclondon.uk/doctors/1138-dr-richard-woolf" TargetMode="External"/><Relationship Id="rId227" Type="http://schemas.openxmlformats.org/officeDocument/2006/relationships/hyperlink" Target="https://www.nihr.ac.uk/people/nixon-jane/26623" TargetMode="External"/><Relationship Id="rId12" Type="http://schemas.openxmlformats.org/officeDocument/2006/relationships/hyperlink" Target="https://www.sheffield.ac.uk/smph/people/clinical-medicine/michael-j-cork" TargetMode="External"/><Relationship Id="rId33" Type="http://schemas.openxmlformats.org/officeDocument/2006/relationships/hyperlink" Target="https://www.finder.bupa.co.uk/Consultant/view/27757/dr_anthony_bewley" TargetMode="External"/><Relationship Id="rId108" Type="http://schemas.openxmlformats.org/officeDocument/2006/relationships/hyperlink" Target="https://www.nottingham.ac.uk/medicine/people/kim.thomas" TargetMode="External"/><Relationship Id="rId129" Type="http://schemas.openxmlformats.org/officeDocument/2006/relationships/hyperlink" Target="https://www.finder.bupa.co.uk/consultant/view/34322/dr_deirdre_buckley" TargetMode="External"/><Relationship Id="rId54" Type="http://schemas.openxmlformats.org/officeDocument/2006/relationships/hyperlink" Target="https://www.researchgate.net/profile/Simon-Danby" TargetMode="External"/><Relationship Id="rId75" Type="http://schemas.openxmlformats.org/officeDocument/2006/relationships/hyperlink" Target="http://www.mabschowdhurydermatology.co.uk/da/95208" TargetMode="External"/><Relationship Id="rId96" Type="http://schemas.openxmlformats.org/officeDocument/2006/relationships/hyperlink" Target="https://www.finder.bupa.co.uk/Consultant/view/213211/dr_andrew_pink" TargetMode="External"/><Relationship Id="rId140" Type="http://schemas.openxmlformats.org/officeDocument/2006/relationships/hyperlink" Target="https://harrogateharlow.co.uk/portfolio-item/layton-alison/" TargetMode="External"/><Relationship Id="rId161" Type="http://schemas.openxmlformats.org/officeDocument/2006/relationships/hyperlink" Target="https://www.researchgate.net/profile/Robert-Dawe-2/2" TargetMode="External"/><Relationship Id="rId182" Type="http://schemas.openxmlformats.org/officeDocument/2006/relationships/hyperlink" Target="https://www.spirehealthcare.com/consultant-profiles/dr-karen-harman-c3591411/" TargetMode="External"/><Relationship Id="rId217" Type="http://schemas.openxmlformats.org/officeDocument/2006/relationships/hyperlink" Target="https://www.spirehealthcare.com/consultant-profiles/professor-mark-goodfield-c2515243/" TargetMode="External"/><Relationship Id="rId6" Type="http://schemas.openxmlformats.org/officeDocument/2006/relationships/hyperlink" Target="https://research.manchester.ac.uk/en/persons/christopher.griffiths" TargetMode="External"/><Relationship Id="rId238" Type="http://schemas.openxmlformats.org/officeDocument/2006/relationships/hyperlink" Target="https://www.sknclinics.co.uk/expert-medical-team/dr-shanti-ayob" TargetMode="External"/><Relationship Id="rId23" Type="http://schemas.openxmlformats.org/officeDocument/2006/relationships/hyperlink" Target="https://www.finder.bupa.co.uk/Consultant/view/27757/dr_anthony_bewley" TargetMode="External"/><Relationship Id="rId119" Type="http://schemas.openxmlformats.org/officeDocument/2006/relationships/hyperlink" Target="https://www.guysandstthomas.nhs.uk/our-consultants/jemima-mellerio" TargetMode="External"/><Relationship Id="rId44" Type="http://schemas.openxmlformats.org/officeDocument/2006/relationships/hyperlink" Target="https://www.dundee.ac.uk/people/sally-ibbotson" TargetMode="External"/><Relationship Id="rId65" Type="http://schemas.openxmlformats.org/officeDocument/2006/relationships/hyperlink" Target="https://www.researchgate.net/profile/Mahbub-Chowdhury-2" TargetMode="External"/><Relationship Id="rId86" Type="http://schemas.openxmlformats.org/officeDocument/2006/relationships/hyperlink" Target="http://www.caribbeanderm.org/dr-donna-thompson/" TargetMode="External"/><Relationship Id="rId130" Type="http://schemas.openxmlformats.org/officeDocument/2006/relationships/hyperlink" Target="https://www.finder.bupa.co.uk/consultant/view/34322/dr_deirdre_buckley" TargetMode="External"/><Relationship Id="rId151" Type="http://schemas.openxmlformats.org/officeDocument/2006/relationships/hyperlink" Target="https://www.nuffieldhealth.com/consultants/dr-philip-hampton" TargetMode="External"/><Relationship Id="rId172" Type="http://schemas.openxmlformats.org/officeDocument/2006/relationships/hyperlink" Target="https://www.circlehealthgroup.co.uk/consultants/john-thomas-lear" TargetMode="External"/><Relationship Id="rId193" Type="http://schemas.openxmlformats.org/officeDocument/2006/relationships/hyperlink" Target="https://www.finder.bupa.co.uk/Consultant/view/29402/dr_richard_azurdia" TargetMode="External"/><Relationship Id="rId207" Type="http://schemas.openxmlformats.org/officeDocument/2006/relationships/hyperlink" Target="https://clevelandcliniclondon.uk/doctors/1138-dr-richard-woolf" TargetMode="External"/><Relationship Id="rId228" Type="http://schemas.openxmlformats.org/officeDocument/2006/relationships/hyperlink" Target="https://www.nihr.ac.uk/people/nixon-jane/26623" TargetMode="External"/><Relationship Id="rId13" Type="http://schemas.openxmlformats.org/officeDocument/2006/relationships/hyperlink" Target="https://www.nuffieldhealth.com/consultants/professor-carsten-flohr" TargetMode="External"/><Relationship Id="rId109" Type="http://schemas.openxmlformats.org/officeDocument/2006/relationships/hyperlink" Target="https://www.nottingham.ac.uk/news/expertiseguide/medicine/dr-kim-thomas.aspx" TargetMode="External"/><Relationship Id="rId34" Type="http://schemas.openxmlformats.org/officeDocument/2006/relationships/hyperlink" Target="https://www.researchgate.net/profile/Richard-Warren-6" TargetMode="External"/><Relationship Id="rId55" Type="http://schemas.openxmlformats.org/officeDocument/2006/relationships/hyperlink" Target="https://www.researchgate.net/profile/Simon-Danby" TargetMode="External"/><Relationship Id="rId76" Type="http://schemas.openxmlformats.org/officeDocument/2006/relationships/hyperlink" Target="https://www.researchgate.net/profile/Mahbub-Chowdhury-2" TargetMode="External"/><Relationship Id="rId97" Type="http://schemas.openxmlformats.org/officeDocument/2006/relationships/hyperlink" Target="https://www.finder.bupa.co.uk/Consultant/view/213211/dr_andrew_pink" TargetMode="External"/><Relationship Id="rId120" Type="http://schemas.openxmlformats.org/officeDocument/2006/relationships/hyperlink" Target="https://www.finder.bupa.co.uk/consultant/view/34322/dr_deirdre_buckley" TargetMode="External"/><Relationship Id="rId141" Type="http://schemas.openxmlformats.org/officeDocument/2006/relationships/hyperlink" Target="https://www.hdft.nhs.uk/consultants/dr-alison-layton/" TargetMode="External"/><Relationship Id="rId7" Type="http://schemas.openxmlformats.org/officeDocument/2006/relationships/hyperlink" Target="https://psoriasiscouncil.org/people/christopher-griffiths/" TargetMode="External"/><Relationship Id="rId162" Type="http://schemas.openxmlformats.org/officeDocument/2006/relationships/hyperlink" Target="https://www.skin55.co.uk/dr-ian-white" TargetMode="External"/><Relationship Id="rId183" Type="http://schemas.openxmlformats.org/officeDocument/2006/relationships/hyperlink" Target="https://www.spirehealthcare.com/consultant-profiles/dr-karen-harman-c3591411/" TargetMode="External"/><Relationship Id="rId218" Type="http://schemas.openxmlformats.org/officeDocument/2006/relationships/hyperlink" Target="https://www.spirehealthcare.com/consultant-profiles/professor-mark-goodfield-c2515243/" TargetMode="External"/><Relationship Id="rId239" Type="http://schemas.openxmlformats.org/officeDocument/2006/relationships/hyperlink" Target="https://www.finder.bupa.co.uk/Consultant/view/297253/dr_shanti_ayob" TargetMode="External"/><Relationship Id="rId24" Type="http://schemas.openxmlformats.org/officeDocument/2006/relationships/hyperlink" Target="https://www.finder.bupa.co.uk/Consultant/view/27757/dr_anthony_bewley" TargetMode="External"/><Relationship Id="rId45" Type="http://schemas.openxmlformats.org/officeDocument/2006/relationships/hyperlink" Target="http://newcastle.mic.nihr.ac.uk/staff/professor-nick-reynolds/" TargetMode="External"/><Relationship Id="rId66" Type="http://schemas.openxmlformats.org/officeDocument/2006/relationships/hyperlink" Target="https://www.researchgate.net/profile/Mahbub-Chowdhury-2" TargetMode="External"/><Relationship Id="rId87" Type="http://schemas.openxmlformats.org/officeDocument/2006/relationships/hyperlink" Target="http://www.caribbeanderm.org/dr-donna-thompson/" TargetMode="External"/><Relationship Id="rId110" Type="http://schemas.openxmlformats.org/officeDocument/2006/relationships/hyperlink" Target="https://www.nottingham.ac.uk/news/expertiseguide/medicine/dr-kim-thomas.aspx" TargetMode="External"/><Relationship Id="rId131" Type="http://schemas.openxmlformats.org/officeDocument/2006/relationships/hyperlink" Target="https://www.finder.bupa.co.uk/consultant/view/34322/dr_deirdre_buckley" TargetMode="External"/><Relationship Id="rId152" Type="http://schemas.openxmlformats.org/officeDocument/2006/relationships/hyperlink" Target="https://www.linkedin.com/in/phil-hampton-b202bb22/" TargetMode="External"/><Relationship Id="rId173" Type="http://schemas.openxmlformats.org/officeDocument/2006/relationships/hyperlink" Target="https://www.circlehealthgroup.co.uk/consultants/john-thomas-lear" TargetMode="External"/><Relationship Id="rId194" Type="http://schemas.openxmlformats.org/officeDocument/2006/relationships/hyperlink" Target="https://www.spirehealthcare.com/spire-murrayfield-hospital-wirral/consultants/dr-richard-azurdia-c3332421/" TargetMode="External"/><Relationship Id="rId208" Type="http://schemas.openxmlformats.org/officeDocument/2006/relationships/hyperlink" Target="https://www.medifind.com/doctors/david-arthur-basketter/451542715" TargetMode="External"/><Relationship Id="rId229" Type="http://schemas.openxmlformats.org/officeDocument/2006/relationships/hyperlink" Target="https://medicinehealth.leeds.ac.uk/medicine/staff/651/professor-jane-nixon" TargetMode="External"/><Relationship Id="rId14" Type="http://schemas.openxmlformats.org/officeDocument/2006/relationships/hyperlink" Target="https://www.guysandstthomas.nhs.uk/our-consultants/carsten-flohr" TargetMode="External"/><Relationship Id="rId35" Type="http://schemas.openxmlformats.org/officeDocument/2006/relationships/hyperlink" Target="https://www.researchgate.net/profile/Hywel-Williams-3" TargetMode="External"/><Relationship Id="rId56" Type="http://schemas.openxmlformats.org/officeDocument/2006/relationships/hyperlink" Target="https://www.researchgate.net/profile/Simon-Danby" TargetMode="External"/><Relationship Id="rId77" Type="http://schemas.openxmlformats.org/officeDocument/2006/relationships/hyperlink" Target="https://www.ripongrammar.co.uk/news/how-dermatology-got-under-my-skin-985/" TargetMode="External"/><Relationship Id="rId100" Type="http://schemas.openxmlformats.org/officeDocument/2006/relationships/hyperlink" Target="https://www.guysandstthomas.nhs.uk/our-consultants/andrew-pink" TargetMode="External"/><Relationship Id="rId8" Type="http://schemas.openxmlformats.org/officeDocument/2006/relationships/hyperlink" Target="https://www.sheffield.ac.uk/smph/people/clinical-medicine/michael-j-cork" TargetMode="External"/><Relationship Id="rId98" Type="http://schemas.openxmlformats.org/officeDocument/2006/relationships/hyperlink" Target="https://www.guysandstthomas.nhs.uk/our-consultants/andrew-pink" TargetMode="External"/><Relationship Id="rId121" Type="http://schemas.openxmlformats.org/officeDocument/2006/relationships/hyperlink" Target="https://www.finder.bupa.co.uk/consultant/view/34322/dr_deirdre_buckley" TargetMode="External"/><Relationship Id="rId142" Type="http://schemas.openxmlformats.org/officeDocument/2006/relationships/hyperlink" Target="https://www.hdft.nhs.uk/consultants/dr-alison-layton/" TargetMode="External"/><Relationship Id="rId163" Type="http://schemas.openxmlformats.org/officeDocument/2006/relationships/hyperlink" Target="https://www.skin55.co.uk/dr-ian-white" TargetMode="External"/><Relationship Id="rId184" Type="http://schemas.openxmlformats.org/officeDocument/2006/relationships/hyperlink" Target="https://www.spirehealthcare.com/consultant-profiles/dr-karen-harman-c3591411/" TargetMode="External"/><Relationship Id="rId219" Type="http://schemas.openxmlformats.org/officeDocument/2006/relationships/hyperlink" Target="https://www.spirehealthcare.com/consultant-profiles/professor-mark-goodfield-c2515243/" TargetMode="External"/><Relationship Id="rId230" Type="http://schemas.openxmlformats.org/officeDocument/2006/relationships/hyperlink" Target="https://www.4wardnorth.org.uk/2022/07/19/professor-jane-nixon/" TargetMode="External"/><Relationship Id="rId25" Type="http://schemas.openxmlformats.org/officeDocument/2006/relationships/hyperlink" Target="https://www.theholly.com/consultant/dr-anthony-bewley/" TargetMode="External"/><Relationship Id="rId46" Type="http://schemas.openxmlformats.org/officeDocument/2006/relationships/hyperlink" Target="https://www.ncl.ac.uk/medical-sciences/people/profile/nickreynolds.html" TargetMode="External"/><Relationship Id="rId67" Type="http://schemas.openxmlformats.org/officeDocument/2006/relationships/hyperlink" Target="https://www.researchgate.net/profile/Mahbub-Chowdhury-2" TargetMode="External"/><Relationship Id="rId88" Type="http://schemas.openxmlformats.org/officeDocument/2006/relationships/hyperlink" Target="https://www.swbh.nhs.uk/gps/dr-donna-thompson/" TargetMode="External"/><Relationship Id="rId111" Type="http://schemas.openxmlformats.org/officeDocument/2006/relationships/hyperlink" Target="https://www.guysandstthomas.nhs.uk/our-consultants/jemima-mellerio" TargetMode="External"/><Relationship Id="rId132" Type="http://schemas.openxmlformats.org/officeDocument/2006/relationships/hyperlink" Target="https://www.leedsth.nhs.uk/consultants/dr-s-mark-wilkinson" TargetMode="External"/><Relationship Id="rId153" Type="http://schemas.openxmlformats.org/officeDocument/2006/relationships/hyperlink" Target="https://www.linkedin.com/in/phil-hampton-b202bb22/" TargetMode="External"/><Relationship Id="rId174" Type="http://schemas.openxmlformats.org/officeDocument/2006/relationships/hyperlink" Target="https://www.circlehealthgroup.co.uk/consultants/john-thomas-lear" TargetMode="External"/><Relationship Id="rId195" Type="http://schemas.openxmlformats.org/officeDocument/2006/relationships/hyperlink" Target="https://www.finder.bupa.co.uk/Consultant/view/29402/dr_richard_azurdia" TargetMode="External"/><Relationship Id="rId209" Type="http://schemas.openxmlformats.org/officeDocument/2006/relationships/hyperlink" Target="https://www.medifind.com/doctors/david-arthur-basketter/451542715" TargetMode="External"/><Relationship Id="rId190" Type="http://schemas.openxmlformats.org/officeDocument/2006/relationships/hyperlink" Target="https://www.finder.bupa.co.uk/Consultant/view/29402/dr_richard_azurdia" TargetMode="External"/><Relationship Id="rId204" Type="http://schemas.openxmlformats.org/officeDocument/2006/relationships/hyperlink" Target="https://clevelandcliniclondon.uk/doctors/1138-dr-richard-woolf" TargetMode="External"/><Relationship Id="rId220" Type="http://schemas.openxmlformats.org/officeDocument/2006/relationships/hyperlink" Target="https://www.nuffieldhealth.com/consultants/dr-faheem-latheef" TargetMode="External"/><Relationship Id="rId225" Type="http://schemas.openxmlformats.org/officeDocument/2006/relationships/hyperlink" Target="https://www.nuffieldhealth.com/consultants/dr-faheem-latheef" TargetMode="External"/><Relationship Id="rId15" Type="http://schemas.openxmlformats.org/officeDocument/2006/relationships/hyperlink" Target="https://www.guysandstthomas.nhs.uk/our-consultants/carsten-flohr" TargetMode="External"/><Relationship Id="rId36" Type="http://schemas.openxmlformats.org/officeDocument/2006/relationships/hyperlink" Target="https://www.nottingham.ac.uk/medicine/people/hywel.williams" TargetMode="External"/><Relationship Id="rId57" Type="http://schemas.openxmlformats.org/officeDocument/2006/relationships/hyperlink" Target="https://www.southampton.ac.uk/life-sciences/interdisciplinary/members/mraj1e06.page" TargetMode="External"/><Relationship Id="rId106" Type="http://schemas.openxmlformats.org/officeDocument/2006/relationships/hyperlink" Target="https://www.nottingham.ac.uk/news/expertiseguide/medicine/dr-kim-thomas.aspx" TargetMode="External"/><Relationship Id="rId127" Type="http://schemas.openxmlformats.org/officeDocument/2006/relationships/hyperlink" Target="https://www.finder.bupa.co.uk/consultant/view/34322/dr_deirdre_buckley" TargetMode="External"/><Relationship Id="rId10" Type="http://schemas.openxmlformats.org/officeDocument/2006/relationships/hyperlink" Target="https://www.sheffield.ac.uk/smph/people/clinical-medicine/michael-j-cork" TargetMode="External"/><Relationship Id="rId31" Type="http://schemas.openxmlformats.org/officeDocument/2006/relationships/hyperlink" Target="https://www.finder.bupa.co.uk/Consultant/view/27757/dr_anthony_bewley" TargetMode="External"/><Relationship Id="rId52" Type="http://schemas.openxmlformats.org/officeDocument/2006/relationships/hyperlink" Target="https://www.nationalchildrensresearchcentre.ie/people/alan-irvine/" TargetMode="External"/><Relationship Id="rId73" Type="http://schemas.openxmlformats.org/officeDocument/2006/relationships/hyperlink" Target="http://www.mabschowdhurydermatology.co.uk/da/95208" TargetMode="External"/><Relationship Id="rId78" Type="http://schemas.openxmlformats.org/officeDocument/2006/relationships/hyperlink" Target="https://derbyprivatehealth.co.uk/consultants/tanya-bleiker/" TargetMode="External"/><Relationship Id="rId94" Type="http://schemas.openxmlformats.org/officeDocument/2006/relationships/hyperlink" Target="https://www.finder.bupa.co.uk/Consultant/view/31398/dr_graham_a_johnston" TargetMode="External"/><Relationship Id="rId99" Type="http://schemas.openxmlformats.org/officeDocument/2006/relationships/hyperlink" Target="https://www.guysandstthomas.nhs.uk/our-consultants/andrew-pink" TargetMode="External"/><Relationship Id="rId101" Type="http://schemas.openxmlformats.org/officeDocument/2006/relationships/hyperlink" Target="https://www.finder.bupa.co.uk/Consultant/view/213211/dr_andrew_pink" TargetMode="External"/><Relationship Id="rId122" Type="http://schemas.openxmlformats.org/officeDocument/2006/relationships/hyperlink" Target="https://www.finder.bupa.co.uk/consultant/view/34322/dr_deirdre_buckley" TargetMode="External"/><Relationship Id="rId143" Type="http://schemas.openxmlformats.org/officeDocument/2006/relationships/hyperlink" Target="https://www.circlehealthgroup.co.uk/consultants/alison-layton" TargetMode="External"/><Relationship Id="rId148" Type="http://schemas.openxmlformats.org/officeDocument/2006/relationships/hyperlink" Target="https://www.nuffieldhealth.com/consultants/dr-philip-hampton" TargetMode="External"/><Relationship Id="rId164" Type="http://schemas.openxmlformats.org/officeDocument/2006/relationships/hyperlink" Target="https://www.skin55.co.uk/dr-ian-white" TargetMode="External"/><Relationship Id="rId169" Type="http://schemas.openxmlformats.org/officeDocument/2006/relationships/hyperlink" Target="https://www.circlehealthgroup.co.uk/consultants/john-thomas-lear" TargetMode="External"/><Relationship Id="rId185" Type="http://schemas.openxmlformats.org/officeDocument/2006/relationships/hyperlink" Target="https://www.spirehealthcare.com/consultant-profiles/dr-karen-harman-c3591411/" TargetMode="External"/><Relationship Id="rId4" Type="http://schemas.openxmlformats.org/officeDocument/2006/relationships/hyperlink" Target="https://www.ae-info.org/ae/Member/Griffiths_Christopher" TargetMode="External"/><Relationship Id="rId9" Type="http://schemas.openxmlformats.org/officeDocument/2006/relationships/hyperlink" Target="https://www.nuffieldhealth.com/consultants/professor-carsten-flohr" TargetMode="External"/><Relationship Id="rId180" Type="http://schemas.openxmlformats.org/officeDocument/2006/relationships/hyperlink" Target="https://www.spirehealthcare.com/consultant-profiles/dr-karen-harman-c3591411/" TargetMode="External"/><Relationship Id="rId210" Type="http://schemas.openxmlformats.org/officeDocument/2006/relationships/hyperlink" Target="https://trichocare.co.uk/speaker-profile-consultant-toxicologist-david-basketter/" TargetMode="External"/><Relationship Id="rId215" Type="http://schemas.openxmlformats.org/officeDocument/2006/relationships/hyperlink" Target="https://www.spirehealthcare.com/consultant-profiles/professor-mark-goodfield-c2515243/" TargetMode="External"/><Relationship Id="rId236" Type="http://schemas.openxmlformats.org/officeDocument/2006/relationships/hyperlink" Target="https://www.sknclinics.co.uk/expert-medical-team/dr-shanti-ayob" TargetMode="External"/><Relationship Id="rId26" Type="http://schemas.openxmlformats.org/officeDocument/2006/relationships/hyperlink" Target="https://www.spirehealthcare.com/consultant-profiles/dr-anthony-bewley-c3245772/" TargetMode="External"/><Relationship Id="rId231" Type="http://schemas.openxmlformats.org/officeDocument/2006/relationships/hyperlink" Target="https://www.sknclinics.co.uk/expert-medical-team/dr-shanti-ayob" TargetMode="External"/><Relationship Id="rId47" Type="http://schemas.openxmlformats.org/officeDocument/2006/relationships/hyperlink" Target="http://newcastle.mic.nihr.ac.uk/staff/professor-nick-reynolds/" TargetMode="External"/><Relationship Id="rId68" Type="http://schemas.openxmlformats.org/officeDocument/2006/relationships/hyperlink" Target="https://www.researchgate.net/profile/Mahbub-Chowdhury-2" TargetMode="External"/><Relationship Id="rId89" Type="http://schemas.openxmlformats.org/officeDocument/2006/relationships/hyperlink" Target="https://www.finder.bupa.co.uk/Consultant/view/31398/dr_graham_a_johnston" TargetMode="External"/><Relationship Id="rId112" Type="http://schemas.openxmlformats.org/officeDocument/2006/relationships/hyperlink" Target="https://www.guysandstthomas.nhs.uk/our-consultants/jemima-mellerio" TargetMode="External"/><Relationship Id="rId133" Type="http://schemas.openxmlformats.org/officeDocument/2006/relationships/hyperlink" Target="https://www.leedsth.nhs.uk/consultants/dr-s-mark-wilkinson" TargetMode="External"/><Relationship Id="rId154" Type="http://schemas.openxmlformats.org/officeDocument/2006/relationships/hyperlink" Target="https://www.nuffieldhealth.com/consultants/dr-philip-hampton" TargetMode="External"/><Relationship Id="rId175" Type="http://schemas.openxmlformats.org/officeDocument/2006/relationships/hyperlink" Target="http://www.nwm.co/www.nwm.co/page17fa.html?id=about-nwm-skin-cancer-dermatology-manchester" TargetMode="External"/><Relationship Id="rId196" Type="http://schemas.openxmlformats.org/officeDocument/2006/relationships/hyperlink" Target="https://www.spirehealthcare.com/spire-murrayfield-hospital-wirral/consultants/dr-richard-azurdia-c3332421/" TargetMode="External"/><Relationship Id="rId200" Type="http://schemas.openxmlformats.org/officeDocument/2006/relationships/hyperlink" Target="https://www.finder.bupa.co.uk/Consultant/view/29402/dr_richard_azurdia" TargetMode="External"/><Relationship Id="rId16" Type="http://schemas.openxmlformats.org/officeDocument/2006/relationships/hyperlink" Target="https://www.guysandstthomas.nhs.uk/our-consultants/carsten-flohr" TargetMode="External"/><Relationship Id="rId221" Type="http://schemas.openxmlformats.org/officeDocument/2006/relationships/hyperlink" Target="https://www.nuffieldhealth.com/consultants/dr-faheem-latheef" TargetMode="External"/><Relationship Id="rId37" Type="http://schemas.openxmlformats.org/officeDocument/2006/relationships/hyperlink" Target="https://www.researchgate.net/profile/Hywel-Williams-3" TargetMode="External"/><Relationship Id="rId58" Type="http://schemas.openxmlformats.org/officeDocument/2006/relationships/hyperlink" Target="https://www.researchgate.net/profile/Simon-Danby" TargetMode="External"/><Relationship Id="rId79" Type="http://schemas.openxmlformats.org/officeDocument/2006/relationships/hyperlink" Target="https://derbyprivatehealth.co.uk/consultants/tanya-bleiker/" TargetMode="External"/><Relationship Id="rId102" Type="http://schemas.openxmlformats.org/officeDocument/2006/relationships/hyperlink" Target="https://www.finder.bupa.co.uk/Consultant/view/213211/dr_andrew_pink" TargetMode="External"/><Relationship Id="rId123" Type="http://schemas.openxmlformats.org/officeDocument/2006/relationships/hyperlink" Target="https://www.finder.bupa.co.uk/consultant/view/34322/dr_deirdre_buckley" TargetMode="External"/><Relationship Id="rId144" Type="http://schemas.openxmlformats.org/officeDocument/2006/relationships/hyperlink" Target="https://harrogateharlow.co.uk/portfolio-item/layton-alison/" TargetMode="External"/><Relationship Id="rId90" Type="http://schemas.openxmlformats.org/officeDocument/2006/relationships/hyperlink" Target="https://www.finder.bupa.co.uk/Consultant/view/31398/dr_graham_a_johnston" TargetMode="External"/><Relationship Id="rId165" Type="http://schemas.openxmlformats.org/officeDocument/2006/relationships/hyperlink" Target="https://www.skin55.co.uk/dr-ian-white" TargetMode="External"/><Relationship Id="rId186" Type="http://schemas.openxmlformats.org/officeDocument/2006/relationships/hyperlink" Target="https://www.spirehealthcare.com/consultant-profiles/dr-karen-harman-c3591411/" TargetMode="External"/><Relationship Id="rId211" Type="http://schemas.openxmlformats.org/officeDocument/2006/relationships/hyperlink" Target="https://trichocare.co.uk/speaker-profile-consultant-toxicologist-david-basketter/" TargetMode="External"/><Relationship Id="rId232" Type="http://schemas.openxmlformats.org/officeDocument/2006/relationships/hyperlink" Target="https://www.finder.bupa.co.uk/Consultant/view/297253/dr_shanti_ayob" TargetMode="External"/><Relationship Id="rId27" Type="http://schemas.openxmlformats.org/officeDocument/2006/relationships/hyperlink" Target="https://www.finder.bupa.co.uk/Consultant/view/27757/dr_anthony_bewley" TargetMode="External"/><Relationship Id="rId48" Type="http://schemas.openxmlformats.org/officeDocument/2006/relationships/hyperlink" Target="http://newcastle.mic.nihr.ac.uk/staff/professor-nick-reynolds/" TargetMode="External"/><Relationship Id="rId69" Type="http://schemas.openxmlformats.org/officeDocument/2006/relationships/hyperlink" Target="https://www.researchgate.net/profile/Mahbub-Chowdhury-2" TargetMode="External"/><Relationship Id="rId113" Type="http://schemas.openxmlformats.org/officeDocument/2006/relationships/hyperlink" Target="https://www.guysandstthomas.nhs.uk/our-consultants/jemima-mellerio" TargetMode="External"/><Relationship Id="rId134" Type="http://schemas.openxmlformats.org/officeDocument/2006/relationships/hyperlink" Target="https://www.hdft.nhs.uk/consultants/dr-alison-layton/" TargetMode="External"/><Relationship Id="rId80" Type="http://schemas.openxmlformats.org/officeDocument/2006/relationships/hyperlink" Target="https://www.tdmt.org/2017/Program/SpeakerData.php?AgendaSpeakersSID=285" TargetMode="External"/><Relationship Id="rId155" Type="http://schemas.openxmlformats.org/officeDocument/2006/relationships/hyperlink" Target="https://www.nuffieldhealth.com/consultants/dr-philip-hampton" TargetMode="External"/><Relationship Id="rId176" Type="http://schemas.openxmlformats.org/officeDocument/2006/relationships/hyperlink" Target="https://www.circlehealthgroup.co.uk/consultants/john-thomas-lear" TargetMode="External"/><Relationship Id="rId197" Type="http://schemas.openxmlformats.org/officeDocument/2006/relationships/hyperlink" Target="https://www.finder.bupa.co.uk/Consultant/view/29402/dr_richard_azurdia" TargetMode="External"/><Relationship Id="rId201" Type="http://schemas.openxmlformats.org/officeDocument/2006/relationships/hyperlink" Target="https://www.southtees.nhs.uk/consultants/dr-pippa-cousen/" TargetMode="External"/><Relationship Id="rId222" Type="http://schemas.openxmlformats.org/officeDocument/2006/relationships/hyperlink" Target="https://www.drfaheemlatheef.com/dr-faheem-latheef" TargetMode="External"/><Relationship Id="rId17" Type="http://schemas.openxmlformats.org/officeDocument/2006/relationships/hyperlink" Target="https://www.nuffieldhealth.com/consultants/professor-carsten-flohr" TargetMode="External"/><Relationship Id="rId38" Type="http://schemas.openxmlformats.org/officeDocument/2006/relationships/hyperlink" Target="https://westbridgfordwire.com/double-queens-birthday-honours-for-university-of-nottingham-medics/" TargetMode="External"/><Relationship Id="rId59" Type="http://schemas.openxmlformats.org/officeDocument/2006/relationships/hyperlink" Target="https://www.uhs.nhs.uk/for-patients/find-your-consultant/dr-michael-ardern-jones" TargetMode="External"/><Relationship Id="rId103" Type="http://schemas.openxmlformats.org/officeDocument/2006/relationships/hyperlink" Target="https://www.stjohnsdermacademy.com/executive-committee" TargetMode="External"/><Relationship Id="rId124" Type="http://schemas.openxmlformats.org/officeDocument/2006/relationships/hyperlink" Target="https://www.sulishospital.com/specialists/deirdre-buckley" TargetMode="External"/><Relationship Id="rId70" Type="http://schemas.openxmlformats.org/officeDocument/2006/relationships/hyperlink" Target="http://www.mabschowdhurydermatology.co.uk/da/95208" TargetMode="External"/><Relationship Id="rId91" Type="http://schemas.openxmlformats.org/officeDocument/2006/relationships/hyperlink" Target="https://www.finder.bupa.co.uk/Consultant/view/31398/dr_graham_a_johnston" TargetMode="External"/><Relationship Id="rId145" Type="http://schemas.openxmlformats.org/officeDocument/2006/relationships/hyperlink" Target="https://www.hdft.nhs.uk/consultants/dr-alison-layton/" TargetMode="External"/><Relationship Id="rId166" Type="http://schemas.openxmlformats.org/officeDocument/2006/relationships/hyperlink" Target="https://www.skin55.co.uk/dr-ian-white" TargetMode="External"/><Relationship Id="rId187" Type="http://schemas.openxmlformats.org/officeDocument/2006/relationships/hyperlink" Target="https://www.spirehealthcare.com/consultant-profiles/dr-karen-harman-c3591411/" TargetMode="External"/><Relationship Id="rId1" Type="http://schemas.openxmlformats.org/officeDocument/2006/relationships/hyperlink" Target="https://acmedsci.ac.uk/fellows/fellows-directory/ordinary-fellows/fellow/Professor-Christopher-Griffiths-0013666" TargetMode="External"/><Relationship Id="rId212" Type="http://schemas.openxmlformats.org/officeDocument/2006/relationships/hyperlink" Target="https://trichocare.co.uk/speaker-profile-consultant-toxicologist-david-basketter/" TargetMode="External"/><Relationship Id="rId233" Type="http://schemas.openxmlformats.org/officeDocument/2006/relationships/hyperlink" Target="https://www.finder.bupa.co.uk/Consultant/view/297253/dr_shanti_ayob" TargetMode="External"/><Relationship Id="rId28" Type="http://schemas.openxmlformats.org/officeDocument/2006/relationships/hyperlink" Target="https://www.theholly.com/consultant/dr-anthony-bewley/" TargetMode="External"/><Relationship Id="rId49" Type="http://schemas.openxmlformats.org/officeDocument/2006/relationships/hyperlink" Target="https://www.nationalchildrensresearchcentre.ie/people/alan-irvine/" TargetMode="External"/><Relationship Id="rId114" Type="http://schemas.openxmlformats.org/officeDocument/2006/relationships/hyperlink" Target="https://www.guysandstthomas.nhs.uk/our-consultants/jemima-mellerio" TargetMode="External"/><Relationship Id="rId60" Type="http://schemas.openxmlformats.org/officeDocument/2006/relationships/hyperlink" Target="https://www.southampton.ac.uk/life-sciences/interdisciplinary/members/mraj1e06.page" TargetMode="External"/><Relationship Id="rId81" Type="http://schemas.openxmlformats.org/officeDocument/2006/relationships/hyperlink" Target="https://www.tdmt.org/2017/Program/SpeakerData.php?AgendaSpeakersSID=285" TargetMode="External"/><Relationship Id="rId135" Type="http://schemas.openxmlformats.org/officeDocument/2006/relationships/hyperlink" Target="https://www.hdft.nhs.uk/consultants/dr-alison-layton/" TargetMode="External"/><Relationship Id="rId156" Type="http://schemas.openxmlformats.org/officeDocument/2006/relationships/hyperlink" Target="https://www.nhsresearchscotland.org.uk/news/national-clinical-leads-appointed-in-key-specialties" TargetMode="External"/><Relationship Id="rId177" Type="http://schemas.openxmlformats.org/officeDocument/2006/relationships/hyperlink" Target="https://www.circlehealthgroup.co.uk/consultants/john-thomas-lear" TargetMode="External"/><Relationship Id="rId198" Type="http://schemas.openxmlformats.org/officeDocument/2006/relationships/hyperlink" Target="https://www.finder.bupa.co.uk/Consultant/view/29402/dr_richard_azurdia" TargetMode="External"/><Relationship Id="rId202" Type="http://schemas.openxmlformats.org/officeDocument/2006/relationships/hyperlink" Target="https://www.bcu.ac.uk/research/-centres-of-excellence/centre-for-health-and-social-care-research/members/fiona-cowdell" TargetMode="External"/><Relationship Id="rId223" Type="http://schemas.openxmlformats.org/officeDocument/2006/relationships/hyperlink" Target="https://www.nuffieldhealth.com/consultants/dr-faheem-latheef" TargetMode="External"/><Relationship Id="rId18" Type="http://schemas.openxmlformats.org/officeDocument/2006/relationships/hyperlink" Target="https://www.nuffieldhealth.com/consultants/professor-carsten-flohr" TargetMode="External"/><Relationship Id="rId39" Type="http://schemas.openxmlformats.org/officeDocument/2006/relationships/hyperlink" Target="https://www.dundee.ac.uk/people/sally-ibbotson" TargetMode="External"/><Relationship Id="rId50" Type="http://schemas.openxmlformats.org/officeDocument/2006/relationships/hyperlink" Target="https://www.infantcentre.ie/who-we-are-2/our-team/prof-alan-irvine/" TargetMode="External"/><Relationship Id="rId104" Type="http://schemas.openxmlformats.org/officeDocument/2006/relationships/hyperlink" Target="https://www.stjohnsdermacademy.com/executive-committee" TargetMode="External"/><Relationship Id="rId125" Type="http://schemas.openxmlformats.org/officeDocument/2006/relationships/hyperlink" Target="https://www.finder.bupa.co.uk/consultant/view/34322/dr_deirdre_buckley" TargetMode="External"/><Relationship Id="rId146" Type="http://schemas.openxmlformats.org/officeDocument/2006/relationships/hyperlink" Target="https://typeset.io/authors/carolyn-charman-eyx3qtgonv" TargetMode="External"/><Relationship Id="rId167" Type="http://schemas.openxmlformats.org/officeDocument/2006/relationships/hyperlink" Target="https://www.skin55.co.uk/dr-ian-white" TargetMode="External"/><Relationship Id="rId188" Type="http://schemas.openxmlformats.org/officeDocument/2006/relationships/hyperlink" Target="https://www.spirehealthcare.com/consultant-profiles/dr-karen-harman-c3591411/" TargetMode="External"/><Relationship Id="rId71" Type="http://schemas.openxmlformats.org/officeDocument/2006/relationships/hyperlink" Target="https://www.spirehealthcare.com/spire-cardiff-hospital/consultants/dr-mabs-chowdhury-c33869/" TargetMode="External"/><Relationship Id="rId92" Type="http://schemas.openxmlformats.org/officeDocument/2006/relationships/hyperlink" Target="https://www.finder.bupa.co.uk/Consultant/view/31398/dr_graham_a_johnston" TargetMode="External"/><Relationship Id="rId213" Type="http://schemas.openxmlformats.org/officeDocument/2006/relationships/hyperlink" Target="https://www.spirehealthcare.com/consultant-profiles/professor-mark-goodfield-c2515243/" TargetMode="External"/><Relationship Id="rId234" Type="http://schemas.openxmlformats.org/officeDocument/2006/relationships/hyperlink" Target="https://www.sknclinics.co.uk/expert-medical-team/dr-shanti-ayob" TargetMode="External"/><Relationship Id="rId2" Type="http://schemas.openxmlformats.org/officeDocument/2006/relationships/hyperlink" Target="https://research.manchester.ac.uk/en/persons/christopher.griffiths" TargetMode="External"/><Relationship Id="rId29" Type="http://schemas.openxmlformats.org/officeDocument/2006/relationships/hyperlink" Target="https://www.theholly.com/consultant/dr-anthony-bewley/" TargetMode="External"/><Relationship Id="rId40" Type="http://schemas.openxmlformats.org/officeDocument/2006/relationships/hyperlink" Target="https://www.dundee.ac.uk/people/sally-ibbotson" TargetMode="External"/><Relationship Id="rId115" Type="http://schemas.openxmlformats.org/officeDocument/2006/relationships/hyperlink" Target="https://www.guysandstthomas.nhs.uk/our-consultants/jemima-mellerio" TargetMode="External"/><Relationship Id="rId136" Type="http://schemas.openxmlformats.org/officeDocument/2006/relationships/hyperlink" Target="https://harrogateharlow.co.uk/portfolio-item/layton-alison/" TargetMode="External"/><Relationship Id="rId157" Type="http://schemas.openxmlformats.org/officeDocument/2006/relationships/hyperlink" Target="https://www.research.ed.ac.uk/portal/en/persons/richard-weller(b59ff560-1756-497d-81d8-ab17082a4f5b).html" TargetMode="External"/><Relationship Id="rId178" Type="http://schemas.openxmlformats.org/officeDocument/2006/relationships/hyperlink" Target="http://www.nwm.co/www.nwm.co/page17fa.html?id=about-nwm-skin-cancer-dermatology-manchester" TargetMode="External"/><Relationship Id="rId61" Type="http://schemas.openxmlformats.org/officeDocument/2006/relationships/hyperlink" Target="https://www.southampton.ac.uk/life-sciences/interdisciplinary/members/mraj1e06.page" TargetMode="External"/><Relationship Id="rId82" Type="http://schemas.openxmlformats.org/officeDocument/2006/relationships/hyperlink" Target="https://www.tdmt.org/2019/Program/SpeakerData.php?AgendaSpeakersSID=365" TargetMode="External"/><Relationship Id="rId199" Type="http://schemas.openxmlformats.org/officeDocument/2006/relationships/hyperlink" Target="https://www.spirehealthcare.com/spire-murrayfield-hospital-wirral/consultants/dr-richard-azurdia-c3332421/" TargetMode="External"/><Relationship Id="rId203" Type="http://schemas.openxmlformats.org/officeDocument/2006/relationships/hyperlink" Target="https://clevelandcliniclondon.uk/doctors/1138-dr-richard-woolf" TargetMode="External"/><Relationship Id="rId19" Type="http://schemas.openxmlformats.org/officeDocument/2006/relationships/hyperlink" Target="https://www.nuffieldhealth.com/consultants/professor-carsten-flohr" TargetMode="External"/><Relationship Id="rId224" Type="http://schemas.openxmlformats.org/officeDocument/2006/relationships/hyperlink" Target="https://www.nuffieldhealth.com/consultants/dr-faheem-latheef" TargetMode="External"/><Relationship Id="rId30" Type="http://schemas.openxmlformats.org/officeDocument/2006/relationships/hyperlink" Target="https://www.theholly.com/consultant/dr-anthony-bewley/" TargetMode="External"/><Relationship Id="rId105" Type="http://schemas.openxmlformats.org/officeDocument/2006/relationships/hyperlink" Target="https://www.stjohnsdermacademy.com/executive-committee" TargetMode="External"/><Relationship Id="rId126" Type="http://schemas.openxmlformats.org/officeDocument/2006/relationships/hyperlink" Target="https://www.finder.bupa.co.uk/consultant/view/34322/dr_deirdre_buckley" TargetMode="External"/><Relationship Id="rId147" Type="http://schemas.openxmlformats.org/officeDocument/2006/relationships/hyperlink" Target="https://severndeanery.nhs.uk/events/show/Devon-Allergy-Day" TargetMode="External"/><Relationship Id="rId168" Type="http://schemas.openxmlformats.org/officeDocument/2006/relationships/hyperlink" Target="https://www.nhstayside.scot.nhs.uk/WorkingWithUs/ReferralHelpSystem/PROD_346241/index.htm" TargetMode="External"/><Relationship Id="rId51" Type="http://schemas.openxmlformats.org/officeDocument/2006/relationships/hyperlink" Target="https://www.tcd.ie/research/profiles/?profile=IRVINEA" TargetMode="External"/><Relationship Id="rId72" Type="http://schemas.openxmlformats.org/officeDocument/2006/relationships/hyperlink" Target="http://www.mabschowdhurydermatology.co.uk/da/95208" TargetMode="External"/><Relationship Id="rId93" Type="http://schemas.openxmlformats.org/officeDocument/2006/relationships/hyperlink" Target="https://www.finder.bupa.co.uk/Consultant/view/31398/dr_graham_a_johnston" TargetMode="External"/><Relationship Id="rId189" Type="http://schemas.openxmlformats.org/officeDocument/2006/relationships/hyperlink" Target="https://www.spirehealthcare.com/consultant-profiles/dr-karen-harman-c3591411/" TargetMode="External"/><Relationship Id="rId3" Type="http://schemas.openxmlformats.org/officeDocument/2006/relationships/hyperlink" Target="https://www.debra.org.uk/chris-griffiths-obe" TargetMode="External"/><Relationship Id="rId214" Type="http://schemas.openxmlformats.org/officeDocument/2006/relationships/hyperlink" Target="https://www.spirehealthcare.com/consultant-profiles/professor-mark-goodfield-c2515243/" TargetMode="External"/><Relationship Id="rId235" Type="http://schemas.openxmlformats.org/officeDocument/2006/relationships/hyperlink" Target="https://www.circlehealthgroup.co.uk/consultants/shanti-ayob" TargetMode="External"/><Relationship Id="rId116" Type="http://schemas.openxmlformats.org/officeDocument/2006/relationships/hyperlink" Target="https://www.guysandstthomas.nhs.uk/our-consultants/jemima-mellerio" TargetMode="External"/><Relationship Id="rId137" Type="http://schemas.openxmlformats.org/officeDocument/2006/relationships/hyperlink" Target="https://www.circlehealthgroup.co.uk/consultants/alison-layton" TargetMode="External"/><Relationship Id="rId158" Type="http://schemas.openxmlformats.org/officeDocument/2006/relationships/hyperlink" Target="https://trichocare.co.uk/speaker-profile-consultant-dermatologist-john-english/" TargetMode="External"/><Relationship Id="rId20" Type="http://schemas.openxmlformats.org/officeDocument/2006/relationships/hyperlink" Target="https://www.guysandstthomas.nhs.uk/our-consultants/carsten-flohr" TargetMode="External"/><Relationship Id="rId41" Type="http://schemas.openxmlformats.org/officeDocument/2006/relationships/hyperlink" Target="https://www.dundee.ac.uk/people/sally-ibbotson" TargetMode="External"/><Relationship Id="rId62" Type="http://schemas.openxmlformats.org/officeDocument/2006/relationships/hyperlink" Target="https://www.southampton.ac.uk/life-sciences/interdisciplinary/members/mraj1e06.page" TargetMode="External"/><Relationship Id="rId83" Type="http://schemas.openxmlformats.org/officeDocument/2006/relationships/hyperlink" Target="https://psoriasiscouncil.org/people/brian-kirby/" TargetMode="External"/><Relationship Id="rId179" Type="http://schemas.openxmlformats.org/officeDocument/2006/relationships/hyperlink" Target="https://www.researchgate.net/profile/Ira-Madan-2"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ubmed.ncbi.nlm.nih.gov/34921679" TargetMode="External"/><Relationship Id="rId671" Type="http://schemas.openxmlformats.org/officeDocument/2006/relationships/hyperlink" Target="https://pubmed.ncbi.nlm.nih.gov/20207952" TargetMode="External"/><Relationship Id="rId21" Type="http://schemas.openxmlformats.org/officeDocument/2006/relationships/hyperlink" Target="https://pubmed.ncbi.nlm.nih.gov/28074446" TargetMode="External"/><Relationship Id="rId324" Type="http://schemas.openxmlformats.org/officeDocument/2006/relationships/hyperlink" Target="https://pubmed.ncbi.nlm.nih.gov/12828749" TargetMode="External"/><Relationship Id="rId531" Type="http://schemas.openxmlformats.org/officeDocument/2006/relationships/hyperlink" Target="https://pubmed.ncbi.nlm.nih.gov/16681572" TargetMode="External"/><Relationship Id="rId629" Type="http://schemas.openxmlformats.org/officeDocument/2006/relationships/hyperlink" Target="https://pubmed.ncbi.nlm.nih.gov/8957645" TargetMode="External"/><Relationship Id="rId170" Type="http://schemas.openxmlformats.org/officeDocument/2006/relationships/hyperlink" Target="https://pubmed.ncbi.nlm.nih.gov/26943128" TargetMode="External"/><Relationship Id="rId268" Type="http://schemas.openxmlformats.org/officeDocument/2006/relationships/hyperlink" Target="https://pubmed.ncbi.nlm.nih.gov/26525422" TargetMode="External"/><Relationship Id="rId475" Type="http://schemas.openxmlformats.org/officeDocument/2006/relationships/hyperlink" Target="https://pubmed.ncbi.nlm.nih.gov/34446504" TargetMode="External"/><Relationship Id="rId32" Type="http://schemas.openxmlformats.org/officeDocument/2006/relationships/hyperlink" Target="https://pubmed.ncbi.nlm.nih.gov/25007392" TargetMode="External"/><Relationship Id="rId128" Type="http://schemas.openxmlformats.org/officeDocument/2006/relationships/hyperlink" Target="https://pubmed.ncbi.nlm.nih.gov/32087126" TargetMode="External"/><Relationship Id="rId335" Type="http://schemas.openxmlformats.org/officeDocument/2006/relationships/hyperlink" Target="https://pubmed.ncbi.nlm.nih.gov/23635049" TargetMode="External"/><Relationship Id="rId542" Type="http://schemas.openxmlformats.org/officeDocument/2006/relationships/hyperlink" Target="https://pubmed.ncbi.nlm.nih.gov/11736903" TargetMode="External"/><Relationship Id="rId181" Type="http://schemas.openxmlformats.org/officeDocument/2006/relationships/hyperlink" Target="https://pubmed.ncbi.nlm.nih.gov/27768242" TargetMode="External"/><Relationship Id="rId402" Type="http://schemas.openxmlformats.org/officeDocument/2006/relationships/hyperlink" Target="https://pubmed.ncbi.nlm.nih.gov/37226927" TargetMode="External"/><Relationship Id="rId279" Type="http://schemas.openxmlformats.org/officeDocument/2006/relationships/hyperlink" Target="https://pubmed.ncbi.nlm.nih.gov/23035730" TargetMode="External"/><Relationship Id="rId486" Type="http://schemas.openxmlformats.org/officeDocument/2006/relationships/hyperlink" Target="https://pubmed.ncbi.nlm.nih.gov/7655106" TargetMode="External"/><Relationship Id="rId43" Type="http://schemas.openxmlformats.org/officeDocument/2006/relationships/hyperlink" Target="https://pubmed.ncbi.nlm.nih.gov/21332467" TargetMode="External"/><Relationship Id="rId139" Type="http://schemas.openxmlformats.org/officeDocument/2006/relationships/hyperlink" Target="https://pubmed.ncbi.nlm.nih.gov/24328907" TargetMode="External"/><Relationship Id="rId346" Type="http://schemas.openxmlformats.org/officeDocument/2006/relationships/hyperlink" Target="https://pubmed.ncbi.nlm.nih.gov/35997592" TargetMode="External"/><Relationship Id="rId553" Type="http://schemas.openxmlformats.org/officeDocument/2006/relationships/hyperlink" Target="https://pubmed.ncbi.nlm.nih.gov/24026632" TargetMode="External"/><Relationship Id="rId192" Type="http://schemas.openxmlformats.org/officeDocument/2006/relationships/hyperlink" Target="https://pubmed.ncbi.nlm.nih.gov/36763857" TargetMode="External"/><Relationship Id="rId206" Type="http://schemas.openxmlformats.org/officeDocument/2006/relationships/hyperlink" Target="https://pubmed.ncbi.nlm.nih.gov/33075408" TargetMode="External"/><Relationship Id="rId413" Type="http://schemas.openxmlformats.org/officeDocument/2006/relationships/hyperlink" Target="https://pubmed.ncbi.nlm.nih.gov/11251566" TargetMode="External"/><Relationship Id="rId497" Type="http://schemas.openxmlformats.org/officeDocument/2006/relationships/hyperlink" Target="https://pubmed.ncbi.nlm.nih.gov/37562034" TargetMode="External"/><Relationship Id="rId620" Type="http://schemas.openxmlformats.org/officeDocument/2006/relationships/hyperlink" Target="https://pubmed.ncbi.nlm.nih.gov/11574338" TargetMode="External"/><Relationship Id="rId357" Type="http://schemas.openxmlformats.org/officeDocument/2006/relationships/hyperlink" Target="https://pubmed.ncbi.nlm.nih.gov/37036183" TargetMode="External"/><Relationship Id="rId54" Type="http://schemas.openxmlformats.org/officeDocument/2006/relationships/hyperlink" Target="https://pubmed.ncbi.nlm.nih.gov/16188920" TargetMode="External"/><Relationship Id="rId217" Type="http://schemas.openxmlformats.org/officeDocument/2006/relationships/hyperlink" Target="https://pubmed.ncbi.nlm.nih.gov/31655974" TargetMode="External"/><Relationship Id="rId564" Type="http://schemas.openxmlformats.org/officeDocument/2006/relationships/hyperlink" Target="https://pubmed.ncbi.nlm.nih.gov/PMID-%2017301114" TargetMode="External"/><Relationship Id="rId424" Type="http://schemas.openxmlformats.org/officeDocument/2006/relationships/hyperlink" Target="https://pubmed.ncbi.nlm.nih.gov/35617974" TargetMode="External"/><Relationship Id="rId631" Type="http://schemas.openxmlformats.org/officeDocument/2006/relationships/hyperlink" Target="https://pubmed.ncbi.nlm.nih.gov/8579884" TargetMode="External"/><Relationship Id="rId270" Type="http://schemas.openxmlformats.org/officeDocument/2006/relationships/hyperlink" Target="https://pubmed.ncbi.nlm.nih.gov/25683592" TargetMode="External"/><Relationship Id="rId65" Type="http://schemas.openxmlformats.org/officeDocument/2006/relationships/hyperlink" Target="https://pubmed.ncbi.nlm.nih.gov/12810502" TargetMode="External"/><Relationship Id="rId130" Type="http://schemas.openxmlformats.org/officeDocument/2006/relationships/hyperlink" Target="https://pubmed.ncbi.nlm.nih.gov/31595499" TargetMode="External"/><Relationship Id="rId368" Type="http://schemas.openxmlformats.org/officeDocument/2006/relationships/hyperlink" Target="https://pubmed.ncbi.nlm.nih.gov/30843184" TargetMode="External"/><Relationship Id="rId575" Type="http://schemas.openxmlformats.org/officeDocument/2006/relationships/hyperlink" Target="https://pubmed.ncbi.nlm.nih.gov/33335323" TargetMode="External"/><Relationship Id="rId228" Type="http://schemas.openxmlformats.org/officeDocument/2006/relationships/hyperlink" Target="https://pubmed.ncbi.nlm.nih.gov/37924282" TargetMode="External"/><Relationship Id="rId435" Type="http://schemas.openxmlformats.org/officeDocument/2006/relationships/hyperlink" Target="https://pubmed.ncbi.nlm.nih.gov/PMID-%2029724749" TargetMode="External"/><Relationship Id="rId642" Type="http://schemas.openxmlformats.org/officeDocument/2006/relationships/hyperlink" Target="https://pubmed.ncbi.nlm.nih.gov/12823307" TargetMode="External"/><Relationship Id="rId281" Type="http://schemas.openxmlformats.org/officeDocument/2006/relationships/hyperlink" Target="https://pubmed.ncbi.nlm.nih.gov/21910701" TargetMode="External"/><Relationship Id="rId502" Type="http://schemas.openxmlformats.org/officeDocument/2006/relationships/hyperlink" Target="https://pubmed.ncbi.nlm.nih.gov/10591712" TargetMode="External"/><Relationship Id="rId76" Type="http://schemas.openxmlformats.org/officeDocument/2006/relationships/hyperlink" Target="https://pubmed.ncbi.nlm.nih.gov/11243630" TargetMode="External"/><Relationship Id="rId141" Type="http://schemas.openxmlformats.org/officeDocument/2006/relationships/hyperlink" Target="https://pubmed.ncbi.nlm.nih.gov/22995032" TargetMode="External"/><Relationship Id="rId379" Type="http://schemas.openxmlformats.org/officeDocument/2006/relationships/hyperlink" Target="https://pubmed.ncbi.nlm.nih.gov/29439971" TargetMode="External"/><Relationship Id="rId586" Type="http://schemas.openxmlformats.org/officeDocument/2006/relationships/hyperlink" Target="https://pubmed.ncbi.nlm.nih.gov/28846163" TargetMode="External"/><Relationship Id="rId7" Type="http://schemas.openxmlformats.org/officeDocument/2006/relationships/hyperlink" Target="https://pubmed.ncbi.nlm.nih.gov/32473974" TargetMode="External"/><Relationship Id="rId239" Type="http://schemas.openxmlformats.org/officeDocument/2006/relationships/hyperlink" Target="https://pubmed.ncbi.nlm.nih.gov/33678253" TargetMode="External"/><Relationship Id="rId446" Type="http://schemas.openxmlformats.org/officeDocument/2006/relationships/hyperlink" Target="https://pubmed.ncbi.nlm.nih.gov/26329718" TargetMode="External"/><Relationship Id="rId653" Type="http://schemas.openxmlformats.org/officeDocument/2006/relationships/hyperlink" Target="https://pubmed.ncbi.nlm.nih.gov/2532927" TargetMode="External"/><Relationship Id="rId292" Type="http://schemas.openxmlformats.org/officeDocument/2006/relationships/hyperlink" Target="https://pubmed.ncbi.nlm.nih.gov/12207593" TargetMode="External"/><Relationship Id="rId306" Type="http://schemas.openxmlformats.org/officeDocument/2006/relationships/hyperlink" Target="https://pubmed.ncbi.nlm.nih.gov/26467274" TargetMode="External"/><Relationship Id="rId87" Type="http://schemas.openxmlformats.org/officeDocument/2006/relationships/hyperlink" Target="https://pubmed.ncbi.nlm.nih.gov/7561157" TargetMode="External"/><Relationship Id="rId513" Type="http://schemas.openxmlformats.org/officeDocument/2006/relationships/hyperlink" Target="https://pubmed.ncbi.nlm.nih.gov/9649951" TargetMode="External"/><Relationship Id="rId597" Type="http://schemas.openxmlformats.org/officeDocument/2006/relationships/hyperlink" Target="https://pubmed.ncbi.nlm.nih.gov/31989580" TargetMode="External"/><Relationship Id="rId152" Type="http://schemas.openxmlformats.org/officeDocument/2006/relationships/hyperlink" Target="https://pubmed.ncbi.nlm.nih.gov/36263451" TargetMode="External"/><Relationship Id="rId457" Type="http://schemas.openxmlformats.org/officeDocument/2006/relationships/hyperlink" Target="https://pubmed.ncbi.nlm.nih.gov/20196846" TargetMode="External"/><Relationship Id="rId664" Type="http://schemas.openxmlformats.org/officeDocument/2006/relationships/hyperlink" Target="https://pubmed.ncbi.nlm.nih.gov/27993145" TargetMode="External"/><Relationship Id="rId14" Type="http://schemas.openxmlformats.org/officeDocument/2006/relationships/hyperlink" Target="https://pubmed.ncbi.nlm.nih.gov/30157880" TargetMode="External"/><Relationship Id="rId317" Type="http://schemas.openxmlformats.org/officeDocument/2006/relationships/hyperlink" Target="https://pubmed.ncbi.nlm.nih.gov/16681572" TargetMode="External"/><Relationship Id="rId524" Type="http://schemas.openxmlformats.org/officeDocument/2006/relationships/hyperlink" Target="https://pubmed.ncbi.nlm.nih.gov/19500127" TargetMode="External"/><Relationship Id="rId98" Type="http://schemas.openxmlformats.org/officeDocument/2006/relationships/hyperlink" Target="https://pubmed.ncbi.nlm.nih.gov/1599264" TargetMode="External"/><Relationship Id="rId163" Type="http://schemas.openxmlformats.org/officeDocument/2006/relationships/hyperlink" Target="https://pubmed.ncbi.nlm.nih.gov/31812185" TargetMode="External"/><Relationship Id="rId370" Type="http://schemas.openxmlformats.org/officeDocument/2006/relationships/hyperlink" Target="https://clinicaltrials.gov/show/NCT01545323" TargetMode="External"/><Relationship Id="rId230" Type="http://schemas.openxmlformats.org/officeDocument/2006/relationships/hyperlink" Target="https://pubmed.ncbi.nlm.nih.gov/36963619" TargetMode="External"/><Relationship Id="rId468" Type="http://schemas.openxmlformats.org/officeDocument/2006/relationships/hyperlink" Target="https://pubmed.ncbi.nlm.nih.gov/10233317" TargetMode="External"/><Relationship Id="rId675" Type="http://schemas.openxmlformats.org/officeDocument/2006/relationships/hyperlink" Target="https://pubmed.ncbi.nlm.nih.gov/16740528" TargetMode="External"/><Relationship Id="rId25" Type="http://schemas.openxmlformats.org/officeDocument/2006/relationships/hyperlink" Target="https://pubmed.ncbi.nlm.nih.gov/25087839" TargetMode="External"/><Relationship Id="rId328" Type="http://schemas.openxmlformats.org/officeDocument/2006/relationships/hyperlink" Target="https://pubmed.ncbi.nlm.nih.gov/12164745" TargetMode="External"/><Relationship Id="rId535" Type="http://schemas.openxmlformats.org/officeDocument/2006/relationships/hyperlink" Target="https://pubmed.ncbi.nlm.nih.gov/16151607" TargetMode="External"/><Relationship Id="rId174" Type="http://schemas.openxmlformats.org/officeDocument/2006/relationships/hyperlink" Target="https://pubmed.ncbi.nlm.nih.gov/19485999" TargetMode="External"/><Relationship Id="rId381" Type="http://schemas.openxmlformats.org/officeDocument/2006/relationships/hyperlink" Target="https://pubmed.ncbi.nlm.nih.gov/28679449" TargetMode="External"/><Relationship Id="rId602" Type="http://schemas.openxmlformats.org/officeDocument/2006/relationships/hyperlink" Target="https://pubmed.ncbi.nlm.nih.gov/33501902" TargetMode="External"/><Relationship Id="rId241" Type="http://schemas.openxmlformats.org/officeDocument/2006/relationships/hyperlink" Target="https://pubmed.ncbi.nlm.nih.gov/31989580" TargetMode="External"/><Relationship Id="rId479" Type="http://schemas.openxmlformats.org/officeDocument/2006/relationships/hyperlink" Target="https://pubmed.ncbi.nlm.nih.gov/24704684" TargetMode="External"/><Relationship Id="rId36" Type="http://schemas.openxmlformats.org/officeDocument/2006/relationships/hyperlink" Target="https://pubmed.ncbi.nlm.nih.gov/23701744" TargetMode="External"/><Relationship Id="rId339" Type="http://schemas.openxmlformats.org/officeDocument/2006/relationships/hyperlink" Target="https://pubmed.ncbi.nlm.nih.gov/16530578" TargetMode="External"/><Relationship Id="rId546" Type="http://schemas.openxmlformats.org/officeDocument/2006/relationships/hyperlink" Target="https://pubmed.ncbi.nlm.nih.gov/9666830" TargetMode="External"/><Relationship Id="rId101" Type="http://schemas.openxmlformats.org/officeDocument/2006/relationships/hyperlink" Target="https://pubmed.ncbi.nlm.nih.gov/2298969" TargetMode="External"/><Relationship Id="rId185" Type="http://schemas.openxmlformats.org/officeDocument/2006/relationships/hyperlink" Target="https://pubmed.ncbi.nlm.nih.gov/37696588" TargetMode="External"/><Relationship Id="rId406" Type="http://schemas.openxmlformats.org/officeDocument/2006/relationships/hyperlink" Target="https://pubmed.ncbi.nlm.nih.gov/31876900" TargetMode="External"/><Relationship Id="rId392" Type="http://schemas.openxmlformats.org/officeDocument/2006/relationships/hyperlink" Target="https://pubmed.ncbi.nlm.nih.gov/26071094" TargetMode="External"/><Relationship Id="rId613" Type="http://schemas.openxmlformats.org/officeDocument/2006/relationships/hyperlink" Target="https://pubmed.ncbi.nlm.nih.gov/15362934" TargetMode="External"/><Relationship Id="rId252" Type="http://schemas.openxmlformats.org/officeDocument/2006/relationships/hyperlink" Target="https://pubmed.ncbi.nlm.nih.gov/29607480" TargetMode="External"/><Relationship Id="rId47" Type="http://schemas.openxmlformats.org/officeDocument/2006/relationships/hyperlink" Target="https://pubmed.ncbi.nlm.nih.gov/19438432" TargetMode="External"/><Relationship Id="rId112" Type="http://schemas.openxmlformats.org/officeDocument/2006/relationships/hyperlink" Target="https://pubmed.ncbi.nlm.nih.gov/36529811" TargetMode="External"/><Relationship Id="rId557" Type="http://schemas.openxmlformats.org/officeDocument/2006/relationships/hyperlink" Target="https://pubmed.ncbi.nlm.nih.gov/22100793" TargetMode="External"/><Relationship Id="rId196" Type="http://schemas.openxmlformats.org/officeDocument/2006/relationships/hyperlink" Target="https://pubmed.ncbi.nlm.nih.gov/35174556" TargetMode="External"/><Relationship Id="rId417" Type="http://schemas.openxmlformats.org/officeDocument/2006/relationships/hyperlink" Target="https://pubmed.ncbi.nlm.nih.gov/37924282" TargetMode="External"/><Relationship Id="rId624" Type="http://schemas.openxmlformats.org/officeDocument/2006/relationships/hyperlink" Target="https://pubmed.ncbi.nlm.nih.gov/11016666" TargetMode="External"/><Relationship Id="rId263" Type="http://schemas.openxmlformats.org/officeDocument/2006/relationships/hyperlink" Target="https://pubmed.ncbi.nlm.nih.gov/28399154" TargetMode="External"/><Relationship Id="rId470" Type="http://schemas.openxmlformats.org/officeDocument/2006/relationships/hyperlink" Target="https://pubmed.ncbi.nlm.nih.gov/20199550" TargetMode="External"/><Relationship Id="rId58" Type="http://schemas.openxmlformats.org/officeDocument/2006/relationships/hyperlink" Target="https://pubmed.ncbi.nlm.nih.gov/15948985" TargetMode="External"/><Relationship Id="rId123" Type="http://schemas.openxmlformats.org/officeDocument/2006/relationships/hyperlink" Target="https://pubmed.ncbi.nlm.nih.gov/32969489" TargetMode="External"/><Relationship Id="rId330" Type="http://schemas.openxmlformats.org/officeDocument/2006/relationships/hyperlink" Target="https://pubmed.ncbi.nlm.nih.gov/7718459" TargetMode="External"/><Relationship Id="rId568" Type="http://schemas.openxmlformats.org/officeDocument/2006/relationships/hyperlink" Target="https://pubmed.ncbi.nlm.nih.gov/12786728" TargetMode="External"/><Relationship Id="rId428" Type="http://schemas.openxmlformats.org/officeDocument/2006/relationships/hyperlink" Target="https://pubmed.ncbi.nlm.nih.gov/PMID-%2034446504" TargetMode="External"/><Relationship Id="rId635" Type="http://schemas.openxmlformats.org/officeDocument/2006/relationships/hyperlink" Target="https://pubmed.ncbi.nlm.nih.gov/25034003" TargetMode="External"/><Relationship Id="rId274" Type="http://schemas.openxmlformats.org/officeDocument/2006/relationships/hyperlink" Target="https://pubmed.ncbi.nlm.nih.gov/24332516" TargetMode="External"/><Relationship Id="rId481" Type="http://schemas.openxmlformats.org/officeDocument/2006/relationships/hyperlink" Target="https://pubmed.ncbi.nlm.nih.gov/12786834" TargetMode="External"/><Relationship Id="rId69" Type="http://schemas.openxmlformats.org/officeDocument/2006/relationships/hyperlink" Target="https://pubmed.ncbi.nlm.nih.gov/11952541" TargetMode="External"/><Relationship Id="rId134" Type="http://schemas.openxmlformats.org/officeDocument/2006/relationships/hyperlink" Target="https://pubmed.ncbi.nlm.nih.gov/26551528" TargetMode="External"/><Relationship Id="rId579" Type="http://schemas.openxmlformats.org/officeDocument/2006/relationships/hyperlink" Target="https://pubmed.ncbi.nlm.nih.gov/2537239" TargetMode="External"/><Relationship Id="rId341" Type="http://schemas.openxmlformats.org/officeDocument/2006/relationships/hyperlink" Target="https://pubmed.ncbi.nlm.nih.gov/11438134" TargetMode="External"/><Relationship Id="rId439" Type="http://schemas.openxmlformats.org/officeDocument/2006/relationships/hyperlink" Target="https://pubmed.ncbi.nlm.nih.gov/28732519" TargetMode="External"/><Relationship Id="rId646" Type="http://schemas.openxmlformats.org/officeDocument/2006/relationships/hyperlink" Target="https://pubmed.ncbi.nlm.nih.gov/7718459" TargetMode="External"/><Relationship Id="rId201" Type="http://schemas.openxmlformats.org/officeDocument/2006/relationships/hyperlink" Target="https://pubmed.ncbi.nlm.nih.gov/34471992" TargetMode="External"/><Relationship Id="rId285" Type="http://schemas.openxmlformats.org/officeDocument/2006/relationships/hyperlink" Target="https://pubmed.ncbi.nlm.nih.gov/21324289" TargetMode="External"/><Relationship Id="rId506" Type="http://schemas.openxmlformats.org/officeDocument/2006/relationships/hyperlink" Target="https://pubmed.ncbi.nlm.nih.gov/31635689" TargetMode="External"/><Relationship Id="rId38" Type="http://schemas.openxmlformats.org/officeDocument/2006/relationships/hyperlink" Target="https://pubmed.ncbi.nlm.nih.gov/23551271" TargetMode="External"/><Relationship Id="rId103" Type="http://schemas.openxmlformats.org/officeDocument/2006/relationships/hyperlink" Target="https://pubmed.ncbi.nlm.nih.gov/2893957" TargetMode="External"/><Relationship Id="rId310" Type="http://schemas.openxmlformats.org/officeDocument/2006/relationships/hyperlink" Target="https://pubmed.ncbi.nlm.nih.gov/18693158" TargetMode="External"/><Relationship Id="rId492" Type="http://schemas.openxmlformats.org/officeDocument/2006/relationships/hyperlink" Target="https://pubmed.ncbi.nlm.nih.gov/11260016" TargetMode="External"/><Relationship Id="rId548" Type="http://schemas.openxmlformats.org/officeDocument/2006/relationships/hyperlink" Target="https://pubmed.ncbi.nlm.nih.gov/37990159" TargetMode="External"/><Relationship Id="rId91" Type="http://schemas.openxmlformats.org/officeDocument/2006/relationships/hyperlink" Target="https://pubmed.ncbi.nlm.nih.gov/8396608" TargetMode="External"/><Relationship Id="rId145" Type="http://schemas.openxmlformats.org/officeDocument/2006/relationships/hyperlink" Target="https://pubmed.ncbi.nlm.nih.gov/10942113" TargetMode="External"/><Relationship Id="rId187" Type="http://schemas.openxmlformats.org/officeDocument/2006/relationships/hyperlink" Target="https://pubmed.ncbi.nlm.nih.gov/37120722" TargetMode="External"/><Relationship Id="rId352" Type="http://schemas.openxmlformats.org/officeDocument/2006/relationships/hyperlink" Target="https://pubmed.ncbi.nlm.nih.gov/29727479" TargetMode="External"/><Relationship Id="rId394" Type="http://schemas.openxmlformats.org/officeDocument/2006/relationships/hyperlink" Target="https://pubmed.ncbi.nlm.nih.gov/34698371" TargetMode="External"/><Relationship Id="rId408" Type="http://schemas.openxmlformats.org/officeDocument/2006/relationships/hyperlink" Target="https://pubmed.ncbi.nlm.nih.gov/29193016" TargetMode="External"/><Relationship Id="rId615" Type="http://schemas.openxmlformats.org/officeDocument/2006/relationships/hyperlink" Target="https://pubmed.ncbi.nlm.nih.gov/35197358" TargetMode="External"/><Relationship Id="rId212" Type="http://schemas.openxmlformats.org/officeDocument/2006/relationships/hyperlink" Target="https://pubmed.ncbi.nlm.nih.gov/32652544" TargetMode="External"/><Relationship Id="rId254" Type="http://schemas.openxmlformats.org/officeDocument/2006/relationships/hyperlink" Target="https://pubmed.ncbi.nlm.nih.gov/28940316" TargetMode="External"/><Relationship Id="rId657" Type="http://schemas.openxmlformats.org/officeDocument/2006/relationships/hyperlink" Target="https://pubmed.ncbi.nlm.nih.gov/35197358" TargetMode="External"/><Relationship Id="rId49" Type="http://schemas.openxmlformats.org/officeDocument/2006/relationships/hyperlink" Target="https://pubmed.ncbi.nlm.nih.gov/18070204" TargetMode="External"/><Relationship Id="rId114" Type="http://schemas.openxmlformats.org/officeDocument/2006/relationships/hyperlink" Target="https://pubmed.ncbi.nlm.nih.gov/37036183" TargetMode="External"/><Relationship Id="rId296" Type="http://schemas.openxmlformats.org/officeDocument/2006/relationships/hyperlink" Target="https://pubmed.ncbi.nlm.nih.gov/10606062" TargetMode="External"/><Relationship Id="rId461" Type="http://schemas.openxmlformats.org/officeDocument/2006/relationships/hyperlink" Target="https://pubmed.ncbi.nlm.nih.gov/31557321" TargetMode="External"/><Relationship Id="rId517" Type="http://schemas.openxmlformats.org/officeDocument/2006/relationships/hyperlink" Target="https://pubmed.ncbi.nlm.nih.gov/6342878" TargetMode="External"/><Relationship Id="rId559" Type="http://schemas.openxmlformats.org/officeDocument/2006/relationships/hyperlink" Target="https://pubmed.ncbi.nlm.nih.gov/21371988" TargetMode="External"/><Relationship Id="rId60" Type="http://schemas.openxmlformats.org/officeDocument/2006/relationships/hyperlink" Target="https://pubmed.ncbi.nlm.nih.gov/16019621" TargetMode="External"/><Relationship Id="rId156" Type="http://schemas.openxmlformats.org/officeDocument/2006/relationships/hyperlink" Target="https://pubmed.ncbi.nlm.nih.gov/33551026" TargetMode="External"/><Relationship Id="rId198" Type="http://schemas.openxmlformats.org/officeDocument/2006/relationships/hyperlink" Target="https://pubmed.ncbi.nlm.nih.gov/36082590" TargetMode="External"/><Relationship Id="rId321" Type="http://schemas.openxmlformats.org/officeDocument/2006/relationships/hyperlink" Target="https://pubmed.ncbi.nlm.nih.gov/16313246" TargetMode="External"/><Relationship Id="rId363" Type="http://schemas.openxmlformats.org/officeDocument/2006/relationships/hyperlink" Target="https://pubmed.ncbi.nlm.nih.gov/36763859" TargetMode="External"/><Relationship Id="rId419" Type="http://schemas.openxmlformats.org/officeDocument/2006/relationships/hyperlink" Target="https://pubmed.ncbi.nlm.nih.gov/37194567" TargetMode="External"/><Relationship Id="rId570" Type="http://schemas.openxmlformats.org/officeDocument/2006/relationships/hyperlink" Target="https://pubmed.ncbi.nlm.nih.gov/1893686" TargetMode="External"/><Relationship Id="rId626" Type="http://schemas.openxmlformats.org/officeDocument/2006/relationships/hyperlink" Target="https://pubmed.ncbi.nlm.nih.gov/9687029" TargetMode="External"/><Relationship Id="rId223" Type="http://schemas.openxmlformats.org/officeDocument/2006/relationships/hyperlink" Target="https://pubmed.ncbi.nlm.nih.gov/28236223" TargetMode="External"/><Relationship Id="rId430" Type="http://schemas.openxmlformats.org/officeDocument/2006/relationships/hyperlink" Target="https://pubmed.ncbi.nlm.nih.gov/32087126" TargetMode="External"/><Relationship Id="rId668" Type="http://schemas.openxmlformats.org/officeDocument/2006/relationships/hyperlink" Target="https://pubmed.ncbi.nlm.nih.gov/26152298" TargetMode="External"/><Relationship Id="rId18" Type="http://schemas.openxmlformats.org/officeDocument/2006/relationships/hyperlink" Target="https://pubmed.ncbi.nlm.nih.gov/28478972" TargetMode="External"/><Relationship Id="rId265" Type="http://schemas.openxmlformats.org/officeDocument/2006/relationships/hyperlink" Target="https://pubmed.ncbi.nlm.nih.gov/26987818" TargetMode="External"/><Relationship Id="rId472" Type="http://schemas.openxmlformats.org/officeDocument/2006/relationships/hyperlink" Target="https://pubmed.ncbi.nlm.nih.gov/37821899" TargetMode="External"/><Relationship Id="rId528" Type="http://schemas.openxmlformats.org/officeDocument/2006/relationships/hyperlink" Target="https://pubmed.ncbi.nlm.nih.gov/18038179" TargetMode="External"/><Relationship Id="rId125" Type="http://schemas.openxmlformats.org/officeDocument/2006/relationships/hyperlink" Target="https://pubmed.ncbi.nlm.nih.gov/32893393" TargetMode="External"/><Relationship Id="rId167" Type="http://schemas.openxmlformats.org/officeDocument/2006/relationships/hyperlink" Target="https://pubmed.ncbi.nlm.nih.gov/29131887" TargetMode="External"/><Relationship Id="rId332" Type="http://schemas.openxmlformats.org/officeDocument/2006/relationships/hyperlink" Target="https://pubmed.ncbi.nlm.nih.gov/32041649" TargetMode="External"/><Relationship Id="rId374" Type="http://schemas.openxmlformats.org/officeDocument/2006/relationships/hyperlink" Target="https://pubmed.ncbi.nlm.nih.gov/24032424" TargetMode="External"/><Relationship Id="rId581" Type="http://schemas.openxmlformats.org/officeDocument/2006/relationships/hyperlink" Target="https://pubmed.ncbi.nlm.nih.gov/34988975" TargetMode="External"/><Relationship Id="rId71" Type="http://schemas.openxmlformats.org/officeDocument/2006/relationships/hyperlink" Target="https://pubmed.ncbi.nlm.nih.gov/11531834" TargetMode="External"/><Relationship Id="rId234" Type="http://schemas.openxmlformats.org/officeDocument/2006/relationships/hyperlink" Target="https://clinicaltrials.gov/show/NCT04680520" TargetMode="External"/><Relationship Id="rId637" Type="http://schemas.openxmlformats.org/officeDocument/2006/relationships/hyperlink" Target="https://pubmed.ncbi.nlm.nih.gov/19681862" TargetMode="External"/><Relationship Id="rId2" Type="http://schemas.openxmlformats.org/officeDocument/2006/relationships/hyperlink" Target="https://pubmed.ncbi.nlm.nih.gov/33023357" TargetMode="External"/><Relationship Id="rId29" Type="http://schemas.openxmlformats.org/officeDocument/2006/relationships/hyperlink" Target="https://pubmed.ncbi.nlm.nih.gov/26072109" TargetMode="External"/><Relationship Id="rId276" Type="http://schemas.openxmlformats.org/officeDocument/2006/relationships/hyperlink" Target="https://pubmed.ncbi.nlm.nih.gov/24551029" TargetMode="External"/><Relationship Id="rId441" Type="http://schemas.openxmlformats.org/officeDocument/2006/relationships/hyperlink" Target="https://pubmed.ncbi.nlm.nih.gov/28391619" TargetMode="External"/><Relationship Id="rId483" Type="http://schemas.openxmlformats.org/officeDocument/2006/relationships/hyperlink" Target="https://pubmed.ncbi.nlm.nih.gov/9310741" TargetMode="External"/><Relationship Id="rId539" Type="http://schemas.openxmlformats.org/officeDocument/2006/relationships/hyperlink" Target="https://pubmed.ncbi.nlm.nih.gov/12711469" TargetMode="External"/><Relationship Id="rId40" Type="http://schemas.openxmlformats.org/officeDocument/2006/relationships/hyperlink" Target="https://pubmed.ncbi.nlm.nih.gov/21930328" TargetMode="External"/><Relationship Id="rId136" Type="http://schemas.openxmlformats.org/officeDocument/2006/relationships/hyperlink" Target="https://pubmed.ncbi.nlm.nih.gov/27690741" TargetMode="External"/><Relationship Id="rId178" Type="http://schemas.openxmlformats.org/officeDocument/2006/relationships/hyperlink" Target="https://pubmed.ncbi.nlm.nih.gov/31617929" TargetMode="External"/><Relationship Id="rId301" Type="http://schemas.openxmlformats.org/officeDocument/2006/relationships/hyperlink" Target="https://pubmed.ncbi.nlm.nih.gov/29721574" TargetMode="External"/><Relationship Id="rId343" Type="http://schemas.openxmlformats.org/officeDocument/2006/relationships/hyperlink" Target="https://pubmed.ncbi.nlm.nih.gov/37043227" TargetMode="External"/><Relationship Id="rId550" Type="http://schemas.openxmlformats.org/officeDocument/2006/relationships/hyperlink" Target="https://pubmed.ncbi.nlm.nih.gov/32876697/" TargetMode="External"/><Relationship Id="rId82" Type="http://schemas.openxmlformats.org/officeDocument/2006/relationships/hyperlink" Target="https://pubmed.ncbi.nlm.nih.gov/8624148" TargetMode="External"/><Relationship Id="rId203" Type="http://schemas.openxmlformats.org/officeDocument/2006/relationships/hyperlink" Target="https://pubmed.ncbi.nlm.nih.gov/33891380" TargetMode="External"/><Relationship Id="rId385" Type="http://schemas.openxmlformats.org/officeDocument/2006/relationships/hyperlink" Target="https://pubmed.ncbi.nlm.nih.gov/25622055" TargetMode="External"/><Relationship Id="rId592" Type="http://schemas.openxmlformats.org/officeDocument/2006/relationships/hyperlink" Target="https://pubmed.ncbi.nlm.nih.gov/18698049" TargetMode="External"/><Relationship Id="rId606" Type="http://schemas.openxmlformats.org/officeDocument/2006/relationships/hyperlink" Target="https://pubmed.ncbi.nlm.nih.gov/29031935" TargetMode="External"/><Relationship Id="rId648" Type="http://schemas.openxmlformats.org/officeDocument/2006/relationships/hyperlink" Target="https://pubmed.ncbi.nlm.nih.gov/1392793" TargetMode="External"/><Relationship Id="rId245" Type="http://schemas.openxmlformats.org/officeDocument/2006/relationships/hyperlink" Target="https://pubmed.ncbi.nlm.nih.gov/32546180" TargetMode="External"/><Relationship Id="rId287" Type="http://schemas.openxmlformats.org/officeDocument/2006/relationships/hyperlink" Target="https://pubmed.ncbi.nlm.nih.gov/19485999" TargetMode="External"/><Relationship Id="rId410" Type="http://schemas.openxmlformats.org/officeDocument/2006/relationships/hyperlink" Target="https://pubmed.ncbi.nlm.nih.gov/19573024" TargetMode="External"/><Relationship Id="rId452" Type="http://schemas.openxmlformats.org/officeDocument/2006/relationships/hyperlink" Target="https://pubmed.ncbi.nlm.nih.gov/23635049" TargetMode="External"/><Relationship Id="rId494" Type="http://schemas.openxmlformats.org/officeDocument/2006/relationships/hyperlink" Target="https://pubmed.ncbi.nlm.nih.gov/29235664" TargetMode="External"/><Relationship Id="rId508" Type="http://schemas.openxmlformats.org/officeDocument/2006/relationships/hyperlink" Target="https://pubmed.ncbi.nlm.nih.gov/26987818" TargetMode="External"/><Relationship Id="rId105" Type="http://schemas.openxmlformats.org/officeDocument/2006/relationships/hyperlink" Target="https://pubmed.ncbi.nlm.nih.gov/3426958" TargetMode="External"/><Relationship Id="rId147" Type="http://schemas.openxmlformats.org/officeDocument/2006/relationships/hyperlink" Target="https://pubmed.ncbi.nlm.nih.gov/8647967" TargetMode="External"/><Relationship Id="rId312" Type="http://schemas.openxmlformats.org/officeDocument/2006/relationships/hyperlink" Target="https://pubmed.ncbi.nlm.nih.gov/18624836" TargetMode="External"/><Relationship Id="rId354" Type="http://schemas.openxmlformats.org/officeDocument/2006/relationships/hyperlink" Target="https://pubmed.ncbi.nlm.nih.gov/27560149" TargetMode="External"/><Relationship Id="rId51" Type="http://schemas.openxmlformats.org/officeDocument/2006/relationships/hyperlink" Target="https://pubmed.ncbi.nlm.nih.gov/17673380" TargetMode="External"/><Relationship Id="rId93" Type="http://schemas.openxmlformats.org/officeDocument/2006/relationships/hyperlink" Target="https://pubmed.ncbi.nlm.nih.gov/8217750" TargetMode="External"/><Relationship Id="rId189" Type="http://schemas.openxmlformats.org/officeDocument/2006/relationships/hyperlink" Target="https://pubmed.ncbi.nlm.nih.gov/36495881" TargetMode="External"/><Relationship Id="rId396" Type="http://schemas.openxmlformats.org/officeDocument/2006/relationships/hyperlink" Target="https://pubmed.ncbi.nlm.nih.gov/34543474" TargetMode="External"/><Relationship Id="rId561" Type="http://schemas.openxmlformats.org/officeDocument/2006/relationships/hyperlink" Target="https://pubmed.ncbi.nlm.nih.gov/19097705" TargetMode="External"/><Relationship Id="rId617" Type="http://schemas.openxmlformats.org/officeDocument/2006/relationships/hyperlink" Target="https://pubmed.ncbi.nlm.nih.gov/28409557" TargetMode="External"/><Relationship Id="rId659" Type="http://schemas.openxmlformats.org/officeDocument/2006/relationships/hyperlink" Target="https://pubmed.ncbi.nlm.nih.gov/32312727" TargetMode="External"/><Relationship Id="rId214" Type="http://schemas.openxmlformats.org/officeDocument/2006/relationships/hyperlink" Target="https://pubmed.ncbi.nlm.nih.gov/31628677" TargetMode="External"/><Relationship Id="rId256" Type="http://schemas.openxmlformats.org/officeDocument/2006/relationships/hyperlink" Target="https://pubmed.ncbi.nlm.nih.gov/28406394" TargetMode="External"/><Relationship Id="rId298" Type="http://schemas.openxmlformats.org/officeDocument/2006/relationships/hyperlink" Target="https://pubmed.ncbi.nlm.nih.gov/34545565" TargetMode="External"/><Relationship Id="rId421" Type="http://schemas.openxmlformats.org/officeDocument/2006/relationships/hyperlink" Target="https://pubmed.ncbi.nlm.nih.gov/36303217" TargetMode="External"/><Relationship Id="rId463" Type="http://schemas.openxmlformats.org/officeDocument/2006/relationships/hyperlink" Target="https://pubmed.ncbi.nlm.nih.gov/31288584" TargetMode="External"/><Relationship Id="rId519" Type="http://schemas.openxmlformats.org/officeDocument/2006/relationships/hyperlink" Target="https://clinicaltrials.gov/show/NCT02915146" TargetMode="External"/><Relationship Id="rId670" Type="http://schemas.openxmlformats.org/officeDocument/2006/relationships/hyperlink" Target="https://pubmed.ncbi.nlm.nih.gov/22111894" TargetMode="External"/><Relationship Id="rId116" Type="http://schemas.openxmlformats.org/officeDocument/2006/relationships/hyperlink" Target="https://pubmed.ncbi.nlm.nih.gov/36116481" TargetMode="External"/><Relationship Id="rId158" Type="http://schemas.openxmlformats.org/officeDocument/2006/relationships/hyperlink" Target="https://pubmed.ncbi.nlm.nih.gov/32087126" TargetMode="External"/><Relationship Id="rId323" Type="http://schemas.openxmlformats.org/officeDocument/2006/relationships/hyperlink" Target="https://pubmed.ncbi.nlm.nih.gov/14996106" TargetMode="External"/><Relationship Id="rId530" Type="http://schemas.openxmlformats.org/officeDocument/2006/relationships/hyperlink" Target="https://pubmed.ncbi.nlm.nih.gov/17573890" TargetMode="External"/><Relationship Id="rId20" Type="http://schemas.openxmlformats.org/officeDocument/2006/relationships/hyperlink" Target="https://pubmed.ncbi.nlm.nih.gov/27600367" TargetMode="External"/><Relationship Id="rId62" Type="http://schemas.openxmlformats.org/officeDocument/2006/relationships/hyperlink" Target="https://pubmed.ncbi.nlm.nih.gov/15005907" TargetMode="External"/><Relationship Id="rId365" Type="http://schemas.openxmlformats.org/officeDocument/2006/relationships/hyperlink" Target="https://pubmed.ncbi.nlm.nih.gov/31786163" TargetMode="External"/><Relationship Id="rId572" Type="http://schemas.openxmlformats.org/officeDocument/2006/relationships/hyperlink" Target="https://pubmed.ncbi.nlm.nih.gov/3902354" TargetMode="External"/><Relationship Id="rId628" Type="http://schemas.openxmlformats.org/officeDocument/2006/relationships/hyperlink" Target="https://pubmed.ncbi.nlm.nih.gov/9146738" TargetMode="External"/><Relationship Id="rId225" Type="http://schemas.openxmlformats.org/officeDocument/2006/relationships/hyperlink" Target="https://pubmed.ncbi.nlm.nih.gov/28012564" TargetMode="External"/><Relationship Id="rId267" Type="http://schemas.openxmlformats.org/officeDocument/2006/relationships/hyperlink" Target="https://pubmed.ncbi.nlm.nih.gov/26329718" TargetMode="External"/><Relationship Id="rId432" Type="http://schemas.openxmlformats.org/officeDocument/2006/relationships/hyperlink" Target="https://pubmed.ncbi.nlm.nih.gov/PMID-%2030355360" TargetMode="External"/><Relationship Id="rId474" Type="http://schemas.openxmlformats.org/officeDocument/2006/relationships/hyperlink" Target="https://pubmed.ncbi.nlm.nih.gov/33781913" TargetMode="External"/><Relationship Id="rId127" Type="http://schemas.openxmlformats.org/officeDocument/2006/relationships/hyperlink" Target="https://pubmed.ncbi.nlm.nih.gov/32574587" TargetMode="External"/><Relationship Id="rId31" Type="http://schemas.openxmlformats.org/officeDocument/2006/relationships/hyperlink" Target="https://pubmed.ncbi.nlm.nih.gov/24684520" TargetMode="External"/><Relationship Id="rId73" Type="http://schemas.openxmlformats.org/officeDocument/2006/relationships/hyperlink" Target="https://pubmed.ncbi.nlm.nih.gov/11348454" TargetMode="External"/><Relationship Id="rId169" Type="http://schemas.openxmlformats.org/officeDocument/2006/relationships/hyperlink" Target="https://pubmed.ncbi.nlm.nih.gov/29987321" TargetMode="External"/><Relationship Id="rId334" Type="http://schemas.openxmlformats.org/officeDocument/2006/relationships/hyperlink" Target="https://pubmed.ncbi.nlm.nih.gov/30157880" TargetMode="External"/><Relationship Id="rId376" Type="http://schemas.openxmlformats.org/officeDocument/2006/relationships/hyperlink" Target="https://pubmed.ncbi.nlm.nih.gov/37017188" TargetMode="External"/><Relationship Id="rId541" Type="http://schemas.openxmlformats.org/officeDocument/2006/relationships/hyperlink" Target="https://pubmed.ncbi.nlm.nih.gov/12164745" TargetMode="External"/><Relationship Id="rId583" Type="http://schemas.openxmlformats.org/officeDocument/2006/relationships/hyperlink" Target="https://pubmed.ncbi.nlm.nih.gov/33358380" TargetMode="External"/><Relationship Id="rId639" Type="http://schemas.openxmlformats.org/officeDocument/2006/relationships/hyperlink" Target="https://pubmed.ncbi.nlm.nih.gov/14754650" TargetMode="External"/><Relationship Id="rId4" Type="http://schemas.openxmlformats.org/officeDocument/2006/relationships/hyperlink" Target="https://pubmed.ncbi.nlm.nih.gov/33075408" TargetMode="External"/><Relationship Id="rId180" Type="http://schemas.openxmlformats.org/officeDocument/2006/relationships/hyperlink" Target="https://pubmed.ncbi.nlm.nih.gov/30580274" TargetMode="External"/><Relationship Id="rId236" Type="http://schemas.openxmlformats.org/officeDocument/2006/relationships/hyperlink" Target="https://pubmed.ncbi.nlm.nih.gov/35617974" TargetMode="External"/><Relationship Id="rId278" Type="http://schemas.openxmlformats.org/officeDocument/2006/relationships/hyperlink" Target="https://clinicaltrials.gov/study/NCT01478945?term=%22Hywel%20C%20Williams%22&amp;rank=1" TargetMode="External"/><Relationship Id="rId401" Type="http://schemas.openxmlformats.org/officeDocument/2006/relationships/hyperlink" Target="https://pubmed.ncbi.nlm.nih.gov/27699880" TargetMode="External"/><Relationship Id="rId443" Type="http://schemas.openxmlformats.org/officeDocument/2006/relationships/hyperlink" Target="https://pubmed.ncbi.nlm.nih.gov/28399154" TargetMode="External"/><Relationship Id="rId650" Type="http://schemas.openxmlformats.org/officeDocument/2006/relationships/hyperlink" Target="https://pubmed.ncbi.nlm.nih.gov/1911318" TargetMode="External"/><Relationship Id="rId303" Type="http://schemas.openxmlformats.org/officeDocument/2006/relationships/hyperlink" Target="https://clinicaltrials.gov/show/NCT02872909" TargetMode="External"/><Relationship Id="rId485" Type="http://schemas.openxmlformats.org/officeDocument/2006/relationships/hyperlink" Target="https://pubmed.ncbi.nlm.nih.gov/7718459" TargetMode="External"/><Relationship Id="rId42" Type="http://schemas.openxmlformats.org/officeDocument/2006/relationships/hyperlink" Target="https://pubmed.ncbi.nlm.nih.gov/21692613" TargetMode="External"/><Relationship Id="rId84" Type="http://schemas.openxmlformats.org/officeDocument/2006/relationships/hyperlink" Target="https://pubmed.ncbi.nlm.nih.gov/8776360" TargetMode="External"/><Relationship Id="rId138" Type="http://schemas.openxmlformats.org/officeDocument/2006/relationships/hyperlink" Target="https://pubmed.ncbi.nlm.nih.gov/25282563" TargetMode="External"/><Relationship Id="rId345" Type="http://schemas.openxmlformats.org/officeDocument/2006/relationships/hyperlink" Target="https://pubmed.ncbi.nlm.nih.gov/36754548" TargetMode="External"/><Relationship Id="rId387" Type="http://schemas.openxmlformats.org/officeDocument/2006/relationships/hyperlink" Target="https://pubmed.ncbi.nlm.nih.gov/17050796" TargetMode="External"/><Relationship Id="rId510" Type="http://schemas.openxmlformats.org/officeDocument/2006/relationships/hyperlink" Target="https://clinicaltrials.gov/show/NCT00404196" TargetMode="External"/><Relationship Id="rId552" Type="http://schemas.openxmlformats.org/officeDocument/2006/relationships/hyperlink" Target="https://pubmed.ncbi.nlm.nih.gov/26159179" TargetMode="External"/><Relationship Id="rId594" Type="http://schemas.openxmlformats.org/officeDocument/2006/relationships/hyperlink" Target="https://pubmed.ncbi.nlm.nih.gov/17034536" TargetMode="External"/><Relationship Id="rId608" Type="http://schemas.openxmlformats.org/officeDocument/2006/relationships/hyperlink" Target="https://pubmed.ncbi.nlm.nih.gov/29607480" TargetMode="External"/><Relationship Id="rId191" Type="http://schemas.openxmlformats.org/officeDocument/2006/relationships/hyperlink" Target="https://pubmed.ncbi.nlm.nih.gov/36751950" TargetMode="External"/><Relationship Id="rId205" Type="http://schemas.openxmlformats.org/officeDocument/2006/relationships/hyperlink" Target="https://pubmed.ncbi.nlm.nih.gov/32594522" TargetMode="External"/><Relationship Id="rId247" Type="http://schemas.openxmlformats.org/officeDocument/2006/relationships/hyperlink" Target="https://pubmed.ncbi.nlm.nih.gov/32072618" TargetMode="External"/><Relationship Id="rId412" Type="http://schemas.openxmlformats.org/officeDocument/2006/relationships/hyperlink" Target="https://pubmed.ncbi.nlm.nih.gov/16792769" TargetMode="External"/><Relationship Id="rId107" Type="http://schemas.openxmlformats.org/officeDocument/2006/relationships/hyperlink" Target="https://pubmed.ncbi.nlm.nih.gov/3994920" TargetMode="External"/><Relationship Id="rId289" Type="http://schemas.openxmlformats.org/officeDocument/2006/relationships/hyperlink" Target="https://pubmed.ncbi.nlm.nih.gov/15381558" TargetMode="External"/><Relationship Id="rId454" Type="http://schemas.openxmlformats.org/officeDocument/2006/relationships/hyperlink" Target="https://pubmed.ncbi.nlm.nih.gov/22540770" TargetMode="External"/><Relationship Id="rId496" Type="http://schemas.openxmlformats.org/officeDocument/2006/relationships/hyperlink" Target="https://pubmed.ncbi.nlm.nih.gov/17916213" TargetMode="External"/><Relationship Id="rId661" Type="http://schemas.openxmlformats.org/officeDocument/2006/relationships/hyperlink" Target="https://pubmed.ncbi.nlm.nih.gov/28320482" TargetMode="External"/><Relationship Id="rId11" Type="http://schemas.openxmlformats.org/officeDocument/2006/relationships/hyperlink" Target="https://pubmed.ncbi.nlm.nih.gov/31424712" TargetMode="External"/><Relationship Id="rId53" Type="http://schemas.openxmlformats.org/officeDocument/2006/relationships/hyperlink" Target="https://pubmed.ncbi.nlm.nih.gov/16882180" TargetMode="External"/><Relationship Id="rId149" Type="http://schemas.openxmlformats.org/officeDocument/2006/relationships/hyperlink" Target="https://clinicaltrials.gov/show/NCT05407012" TargetMode="External"/><Relationship Id="rId314" Type="http://schemas.openxmlformats.org/officeDocument/2006/relationships/hyperlink" Target="https://pubmed.ncbi.nlm.nih.gov/18569271" TargetMode="External"/><Relationship Id="rId356" Type="http://schemas.openxmlformats.org/officeDocument/2006/relationships/hyperlink" Target="https://clinicaltrials.gov/show/NCT04903834" TargetMode="External"/><Relationship Id="rId398" Type="http://schemas.openxmlformats.org/officeDocument/2006/relationships/hyperlink" Target="https://pubmed.ncbi.nlm.nih.gov/33761207" TargetMode="External"/><Relationship Id="rId521" Type="http://schemas.openxmlformats.org/officeDocument/2006/relationships/hyperlink" Target="https://pubmed.ncbi.nlm.nih.gov/26581666" TargetMode="External"/><Relationship Id="rId563" Type="http://schemas.openxmlformats.org/officeDocument/2006/relationships/hyperlink" Target="https://pubmed.ncbi.nlm.nih.gov/17978327" TargetMode="External"/><Relationship Id="rId619" Type="http://schemas.openxmlformats.org/officeDocument/2006/relationships/hyperlink" Target="https://clinicaltrials.gov/show/NCT02839772" TargetMode="External"/><Relationship Id="rId95" Type="http://schemas.openxmlformats.org/officeDocument/2006/relationships/hyperlink" Target="https://pubmed.ncbi.nlm.nih.gov/8384232" TargetMode="External"/><Relationship Id="rId160" Type="http://schemas.openxmlformats.org/officeDocument/2006/relationships/hyperlink" Target="https://pubmed.ncbi.nlm.nih.gov/31081565" TargetMode="External"/><Relationship Id="rId216" Type="http://schemas.openxmlformats.org/officeDocument/2006/relationships/hyperlink" Target="https://pubmed.ncbi.nlm.nih.gov/32035552" TargetMode="External"/><Relationship Id="rId423" Type="http://schemas.openxmlformats.org/officeDocument/2006/relationships/hyperlink" Target="https://pubmed.ncbi.nlm.nih.gov/35340044" TargetMode="External"/><Relationship Id="rId258" Type="http://schemas.openxmlformats.org/officeDocument/2006/relationships/hyperlink" Target="https://pubmed.ncbi.nlm.nih.gov/28732519" TargetMode="External"/><Relationship Id="rId465" Type="http://schemas.openxmlformats.org/officeDocument/2006/relationships/hyperlink" Target="https://pubmed.ncbi.nlm.nih.gov/25905587" TargetMode="External"/><Relationship Id="rId630" Type="http://schemas.openxmlformats.org/officeDocument/2006/relationships/hyperlink" Target="https://pubmed.ncbi.nlm.nih.gov/8896952" TargetMode="External"/><Relationship Id="rId672" Type="http://schemas.openxmlformats.org/officeDocument/2006/relationships/hyperlink" Target="https://pubmed.ncbi.nlm.nih.gov/19640271" TargetMode="External"/><Relationship Id="rId22" Type="http://schemas.openxmlformats.org/officeDocument/2006/relationships/hyperlink" Target="https://pubmed.ncbi.nlm.nih.gov/28903122" TargetMode="External"/><Relationship Id="rId64" Type="http://schemas.openxmlformats.org/officeDocument/2006/relationships/hyperlink" Target="https://pubmed.ncbi.nlm.nih.gov/12699428" TargetMode="External"/><Relationship Id="rId118" Type="http://schemas.openxmlformats.org/officeDocument/2006/relationships/hyperlink" Target="https://pubmed.ncbi.nlm.nih.gov/35567671" TargetMode="External"/><Relationship Id="rId325" Type="http://schemas.openxmlformats.org/officeDocument/2006/relationships/hyperlink" Target="https://pubmed.ncbi.nlm.nih.gov/14674902" TargetMode="External"/><Relationship Id="rId367" Type="http://schemas.openxmlformats.org/officeDocument/2006/relationships/hyperlink" Target="https://pubmed.ncbi.nlm.nih.gov/30471928" TargetMode="External"/><Relationship Id="rId532" Type="http://schemas.openxmlformats.org/officeDocument/2006/relationships/hyperlink" Target="https://pubmed.ncbi.nlm.nih.gov/16882163" TargetMode="External"/><Relationship Id="rId574" Type="http://schemas.openxmlformats.org/officeDocument/2006/relationships/hyperlink" Target="https://pubmed.ncbi.nlm.nih.gov/33335322" TargetMode="External"/><Relationship Id="rId171" Type="http://schemas.openxmlformats.org/officeDocument/2006/relationships/hyperlink" Target="https://pubmed.ncbi.nlm.nih.gov/26896232" TargetMode="External"/><Relationship Id="rId227" Type="http://schemas.openxmlformats.org/officeDocument/2006/relationships/hyperlink" Target="https://pubmed.ncbi.nlm.nih.gov/37574761" TargetMode="External"/><Relationship Id="rId269" Type="http://schemas.openxmlformats.org/officeDocument/2006/relationships/hyperlink" Target="https://pubmed.ncbi.nlm.nih.gov/26071094" TargetMode="External"/><Relationship Id="rId434" Type="http://schemas.openxmlformats.org/officeDocument/2006/relationships/hyperlink" Target="https://pubmed.ncbi.nlm.nih.gov/PMID-%2030362939" TargetMode="External"/><Relationship Id="rId476" Type="http://schemas.openxmlformats.org/officeDocument/2006/relationships/hyperlink" Target="https://pubmed.ncbi.nlm.nih.gov/30325305" TargetMode="External"/><Relationship Id="rId641" Type="http://schemas.openxmlformats.org/officeDocument/2006/relationships/hyperlink" Target="https://pubmed.ncbi.nlm.nih.gov/15539894" TargetMode="External"/><Relationship Id="rId33" Type="http://schemas.openxmlformats.org/officeDocument/2006/relationships/hyperlink" Target="https://pubmed.ncbi.nlm.nih.gov/24471979" TargetMode="External"/><Relationship Id="rId129" Type="http://schemas.openxmlformats.org/officeDocument/2006/relationships/hyperlink" Target="https://pubmed.ncbi.nlm.nih.gov/32711801" TargetMode="External"/><Relationship Id="rId280" Type="http://schemas.openxmlformats.org/officeDocument/2006/relationships/hyperlink" Target="https://pubmed.ncbi.nlm.nih.gov/22192272" TargetMode="External"/><Relationship Id="rId336" Type="http://schemas.openxmlformats.org/officeDocument/2006/relationships/hyperlink" Target="https://pubmed.ncbi.nlm.nih.gov/21614017" TargetMode="External"/><Relationship Id="rId501" Type="http://schemas.openxmlformats.org/officeDocument/2006/relationships/hyperlink" Target="https://pubmed.ncbi.nlm.nih.gov/12000379" TargetMode="External"/><Relationship Id="rId543" Type="http://schemas.openxmlformats.org/officeDocument/2006/relationships/hyperlink" Target="https://pubmed.ncbi.nlm.nih.gov/11933291" TargetMode="External"/><Relationship Id="rId75" Type="http://schemas.openxmlformats.org/officeDocument/2006/relationships/hyperlink" Target="https://pubmed.ncbi.nlm.nih.gov/11004626" TargetMode="External"/><Relationship Id="rId140" Type="http://schemas.openxmlformats.org/officeDocument/2006/relationships/hyperlink" Target="https://pubmed.ncbi.nlm.nih.gov/23421327" TargetMode="External"/><Relationship Id="rId182" Type="http://schemas.openxmlformats.org/officeDocument/2006/relationships/hyperlink" Target="https://pubmed.ncbi.nlm.nih.gov/26416154" TargetMode="External"/><Relationship Id="rId378" Type="http://schemas.openxmlformats.org/officeDocument/2006/relationships/hyperlink" Target="https://pubmed.ncbi.nlm.nih.gov/31628677" TargetMode="External"/><Relationship Id="rId403" Type="http://schemas.openxmlformats.org/officeDocument/2006/relationships/hyperlink" Target="https://pubmed.ncbi.nlm.nih.gov/34878650" TargetMode="External"/><Relationship Id="rId585" Type="http://schemas.openxmlformats.org/officeDocument/2006/relationships/hyperlink" Target="https://pubmed.ncbi.nlm.nih.gov/29782648" TargetMode="External"/><Relationship Id="rId6" Type="http://schemas.openxmlformats.org/officeDocument/2006/relationships/hyperlink" Target="https://pubmed.ncbi.nlm.nih.gov/34397205" TargetMode="External"/><Relationship Id="rId238" Type="http://schemas.openxmlformats.org/officeDocument/2006/relationships/hyperlink" Target="https://pubmed.ncbi.nlm.nih.gov/32920824" TargetMode="External"/><Relationship Id="rId445" Type="http://schemas.openxmlformats.org/officeDocument/2006/relationships/hyperlink" Target="https://pubmed.ncbi.nlm.nih.gov/27408622" TargetMode="External"/><Relationship Id="rId487" Type="http://schemas.openxmlformats.org/officeDocument/2006/relationships/hyperlink" Target="https://pubmed.ncbi.nlm.nih.gov/7912767" TargetMode="External"/><Relationship Id="rId610" Type="http://schemas.openxmlformats.org/officeDocument/2006/relationships/hyperlink" Target="https://pubmed.ncbi.nlm.nih.gov/28406394" TargetMode="External"/><Relationship Id="rId652" Type="http://schemas.openxmlformats.org/officeDocument/2006/relationships/hyperlink" Target="https://pubmed.ncbi.nlm.nih.gov/2757957" TargetMode="External"/><Relationship Id="rId291" Type="http://schemas.openxmlformats.org/officeDocument/2006/relationships/hyperlink" Target="https://pubmed.ncbi.nlm.nih.gov/12172896" TargetMode="External"/><Relationship Id="rId305" Type="http://schemas.openxmlformats.org/officeDocument/2006/relationships/hyperlink" Target="https://pubmed.ncbi.nlm.nih.gov/25495690" TargetMode="External"/><Relationship Id="rId347" Type="http://schemas.openxmlformats.org/officeDocument/2006/relationships/hyperlink" Target="https://pubmed.ncbi.nlm.nih.gov/36473633" TargetMode="External"/><Relationship Id="rId512" Type="http://schemas.openxmlformats.org/officeDocument/2006/relationships/hyperlink" Target="https://pubmed.ncbi.nlm.nih.gov/10048652" TargetMode="External"/><Relationship Id="rId44" Type="http://schemas.openxmlformats.org/officeDocument/2006/relationships/hyperlink" Target="https://pubmed.ncbi.nlm.nih.gov/20071701" TargetMode="External"/><Relationship Id="rId86" Type="http://schemas.openxmlformats.org/officeDocument/2006/relationships/hyperlink" Target="https://pubmed.ncbi.nlm.nih.gov/7544967" TargetMode="External"/><Relationship Id="rId151" Type="http://schemas.openxmlformats.org/officeDocument/2006/relationships/hyperlink" Target="https://pubmed.ncbi.nlm.nih.gov/37036183" TargetMode="External"/><Relationship Id="rId389" Type="http://schemas.openxmlformats.org/officeDocument/2006/relationships/hyperlink" Target="https://pubmed.ncbi.nlm.nih.gov/11243630" TargetMode="External"/><Relationship Id="rId554" Type="http://schemas.openxmlformats.org/officeDocument/2006/relationships/hyperlink" Target="https://pubmed.ncbi.nlm.nih.gov/24456668" TargetMode="External"/><Relationship Id="rId596" Type="http://schemas.openxmlformats.org/officeDocument/2006/relationships/hyperlink" Target="https://pubmed.ncbi.nlm.nih.gov/33641712" TargetMode="External"/><Relationship Id="rId193" Type="http://schemas.openxmlformats.org/officeDocument/2006/relationships/hyperlink" Target="https://pubmed.ncbi.nlm.nih.gov/37226927" TargetMode="External"/><Relationship Id="rId207" Type="http://schemas.openxmlformats.org/officeDocument/2006/relationships/hyperlink" Target="https://pubmed.ncbi.nlm.nih.gov/33549193" TargetMode="External"/><Relationship Id="rId249" Type="http://schemas.openxmlformats.org/officeDocument/2006/relationships/hyperlink" Target="https://pubmed.ncbi.nlm.nih.gov/31699751" TargetMode="External"/><Relationship Id="rId414" Type="http://schemas.openxmlformats.org/officeDocument/2006/relationships/hyperlink" Target="https://pubmed.ncbi.nlm.nih.gov/11167965" TargetMode="External"/><Relationship Id="rId456" Type="http://schemas.openxmlformats.org/officeDocument/2006/relationships/hyperlink" Target="https://pubmed.ncbi.nlm.nih.gov/21324289" TargetMode="External"/><Relationship Id="rId498" Type="http://schemas.openxmlformats.org/officeDocument/2006/relationships/hyperlink" Target="https://clinicaltrials.gov/show/NCT04133506" TargetMode="External"/><Relationship Id="rId621" Type="http://schemas.openxmlformats.org/officeDocument/2006/relationships/hyperlink" Target="https://pubmed.ncbi.nlm.nih.gov/16918618" TargetMode="External"/><Relationship Id="rId663" Type="http://schemas.openxmlformats.org/officeDocument/2006/relationships/hyperlink" Target="https://pubmed.ncbi.nlm.nih.gov/26285057" TargetMode="External"/><Relationship Id="rId13" Type="http://schemas.openxmlformats.org/officeDocument/2006/relationships/hyperlink" Target="https://pubmed.ncbi.nlm.nih.gov/29799960" TargetMode="External"/><Relationship Id="rId109" Type="http://schemas.openxmlformats.org/officeDocument/2006/relationships/hyperlink" Target="https://pubmed.ncbi.nlm.nih.gov/37463508" TargetMode="External"/><Relationship Id="rId260" Type="http://schemas.openxmlformats.org/officeDocument/2006/relationships/hyperlink" Target="https://pubmed.ncbi.nlm.nih.gov/28391619" TargetMode="External"/><Relationship Id="rId316" Type="http://schemas.openxmlformats.org/officeDocument/2006/relationships/hyperlink" Target="https://pubmed.ncbi.nlm.nih.gov/17573890" TargetMode="External"/><Relationship Id="rId523" Type="http://schemas.openxmlformats.org/officeDocument/2006/relationships/hyperlink" Target="https://pubmed.ncbi.nlm.nih.gov/20965019" TargetMode="External"/><Relationship Id="rId55" Type="http://schemas.openxmlformats.org/officeDocument/2006/relationships/hyperlink" Target="https://pubmed.ncbi.nlm.nih.gov/16766333" TargetMode="External"/><Relationship Id="rId97" Type="http://schemas.openxmlformats.org/officeDocument/2006/relationships/hyperlink" Target="https://pubmed.ncbi.nlm.nih.gov/1372028" TargetMode="External"/><Relationship Id="rId120" Type="http://schemas.openxmlformats.org/officeDocument/2006/relationships/hyperlink" Target="https://pubmed.ncbi.nlm.nih.gov/35167133" TargetMode="External"/><Relationship Id="rId358" Type="http://schemas.openxmlformats.org/officeDocument/2006/relationships/hyperlink" Target="https://pubmed.ncbi.nlm.nih.gov/19863515" TargetMode="External"/><Relationship Id="rId565" Type="http://schemas.openxmlformats.org/officeDocument/2006/relationships/hyperlink" Target="https://pubmed.ncbi.nlm.nih.gov/16103032" TargetMode="External"/><Relationship Id="rId162" Type="http://schemas.openxmlformats.org/officeDocument/2006/relationships/hyperlink" Target="https://clinicaltrials.gov/show/NCT03270566" TargetMode="External"/><Relationship Id="rId218" Type="http://schemas.openxmlformats.org/officeDocument/2006/relationships/hyperlink" Target="https://pubmed.ncbi.nlm.nih.gov/30972731" TargetMode="External"/><Relationship Id="rId425" Type="http://schemas.openxmlformats.org/officeDocument/2006/relationships/hyperlink" Target="https://pubmed.ncbi.nlm.nih.gov/32920824" TargetMode="External"/><Relationship Id="rId467" Type="http://schemas.openxmlformats.org/officeDocument/2006/relationships/hyperlink" Target="https://pubmed.ncbi.nlm.nih.gov/18385758" TargetMode="External"/><Relationship Id="rId632" Type="http://schemas.openxmlformats.org/officeDocument/2006/relationships/hyperlink" Target="https://pubmed.ncbi.nlm.nih.gov/1782768" TargetMode="External"/><Relationship Id="rId271" Type="http://schemas.openxmlformats.org/officeDocument/2006/relationships/hyperlink" Target="https://pubmed.ncbi.nlm.nih.gov/25897763" TargetMode="External"/><Relationship Id="rId674" Type="http://schemas.openxmlformats.org/officeDocument/2006/relationships/hyperlink" Target="https://pubmed.ncbi.nlm.nih.gov/16740530" TargetMode="External"/><Relationship Id="rId24" Type="http://schemas.openxmlformats.org/officeDocument/2006/relationships/hyperlink" Target="https://pubmed.ncbi.nlm.nih.gov/25913550" TargetMode="External"/><Relationship Id="rId66" Type="http://schemas.openxmlformats.org/officeDocument/2006/relationships/hyperlink" Target="https://pubmed.ncbi.nlm.nih.gov/12833014" TargetMode="External"/><Relationship Id="rId131" Type="http://schemas.openxmlformats.org/officeDocument/2006/relationships/hyperlink" Target="https://pubmed.ncbi.nlm.nih.gov/29193016" TargetMode="External"/><Relationship Id="rId327" Type="http://schemas.openxmlformats.org/officeDocument/2006/relationships/hyperlink" Target="https://pubmed.ncbi.nlm.nih.gov/12410709" TargetMode="External"/><Relationship Id="rId369" Type="http://schemas.openxmlformats.org/officeDocument/2006/relationships/hyperlink" Target="https://clinicaltrials.gov/show/NCT02493816" TargetMode="External"/><Relationship Id="rId534" Type="http://schemas.openxmlformats.org/officeDocument/2006/relationships/hyperlink" Target="https://pubmed.ncbi.nlm.nih.gov/16313246" TargetMode="External"/><Relationship Id="rId576" Type="http://schemas.openxmlformats.org/officeDocument/2006/relationships/hyperlink" Target="https://pubmed.ncbi.nlm.nih.gov/33798499/" TargetMode="External"/><Relationship Id="rId173" Type="http://schemas.openxmlformats.org/officeDocument/2006/relationships/hyperlink" Target="https://pubmed.ncbi.nlm.nih.gov/19758373" TargetMode="External"/><Relationship Id="rId229" Type="http://schemas.openxmlformats.org/officeDocument/2006/relationships/hyperlink" Target="https://pubmed.ncbi.nlm.nih.gov/37800475" TargetMode="External"/><Relationship Id="rId380" Type="http://schemas.openxmlformats.org/officeDocument/2006/relationships/hyperlink" Target="https://pubmed.ncbi.nlm.nih.gov/28543053" TargetMode="External"/><Relationship Id="rId436" Type="http://schemas.openxmlformats.org/officeDocument/2006/relationships/hyperlink" Target="https://pubmed.ncbi.nlm.nih.gov/29355894" TargetMode="External"/><Relationship Id="rId601" Type="http://schemas.openxmlformats.org/officeDocument/2006/relationships/hyperlink" Target="https://pubmed.ncbi.nlm.nih.gov/36040419" TargetMode="External"/><Relationship Id="rId643" Type="http://schemas.openxmlformats.org/officeDocument/2006/relationships/hyperlink" Target="https://pubmed.ncbi.nlm.nih.gov/12093983" TargetMode="External"/><Relationship Id="rId240" Type="http://schemas.openxmlformats.org/officeDocument/2006/relationships/hyperlink" Target="https://pubmed.ncbi.nlm.nih.gov/33550268" TargetMode="External"/><Relationship Id="rId478" Type="http://schemas.openxmlformats.org/officeDocument/2006/relationships/hyperlink" Target="https://pubmed.ncbi.nlm.nih.gov/26416154" TargetMode="External"/><Relationship Id="rId35" Type="http://schemas.openxmlformats.org/officeDocument/2006/relationships/hyperlink" Target="https://pubmed.ncbi.nlm.nih.gov/24625502" TargetMode="External"/><Relationship Id="rId77" Type="http://schemas.openxmlformats.org/officeDocument/2006/relationships/hyperlink" Target="https://pubmed.ncbi.nlm.nih.gov/10468801" TargetMode="External"/><Relationship Id="rId100" Type="http://schemas.openxmlformats.org/officeDocument/2006/relationships/hyperlink" Target="https://pubmed.ncbi.nlm.nih.gov/1378478" TargetMode="External"/><Relationship Id="rId282" Type="http://schemas.openxmlformats.org/officeDocument/2006/relationships/hyperlink" Target="https://pubmed.ncbi.nlm.nih.gov/22540770" TargetMode="External"/><Relationship Id="rId338" Type="http://schemas.openxmlformats.org/officeDocument/2006/relationships/hyperlink" Target="https://pubmed.ncbi.nlm.nih.gov/17916213" TargetMode="External"/><Relationship Id="rId503" Type="http://schemas.openxmlformats.org/officeDocument/2006/relationships/hyperlink" Target="https://pubmed.ncbi.nlm.nih.gov/9555794" TargetMode="External"/><Relationship Id="rId545" Type="http://schemas.openxmlformats.org/officeDocument/2006/relationships/hyperlink" Target="https://pubmed.ncbi.nlm.nih.gov/9767284" TargetMode="External"/><Relationship Id="rId587" Type="http://schemas.openxmlformats.org/officeDocument/2006/relationships/hyperlink" Target="https://clinicaltrials.gov/show/NCT02762084" TargetMode="External"/><Relationship Id="rId8" Type="http://schemas.openxmlformats.org/officeDocument/2006/relationships/hyperlink" Target="https://pubmed.ncbi.nlm.nih.gov/32041649" TargetMode="External"/><Relationship Id="rId142" Type="http://schemas.openxmlformats.org/officeDocument/2006/relationships/hyperlink" Target="https://pubmed.ncbi.nlm.nih.gov/22656391" TargetMode="External"/><Relationship Id="rId184" Type="http://schemas.openxmlformats.org/officeDocument/2006/relationships/hyperlink" Target="https://pubmed.ncbi.nlm.nih.gov/8891761" TargetMode="External"/><Relationship Id="rId391" Type="http://schemas.openxmlformats.org/officeDocument/2006/relationships/hyperlink" Target="https://clinicaltrials.gov/show/NCT03514615" TargetMode="External"/><Relationship Id="rId405" Type="http://schemas.openxmlformats.org/officeDocument/2006/relationships/hyperlink" Target="https://pubmed.ncbi.nlm.nih.gov/33075408" TargetMode="External"/><Relationship Id="rId447" Type="http://schemas.openxmlformats.org/officeDocument/2006/relationships/hyperlink" Target="https://pubmed.ncbi.nlm.nih.gov/26525422" TargetMode="External"/><Relationship Id="rId612" Type="http://schemas.openxmlformats.org/officeDocument/2006/relationships/hyperlink" Target="https://pubmed.ncbi.nlm.nih.gov/12890207" TargetMode="External"/><Relationship Id="rId251" Type="http://schemas.openxmlformats.org/officeDocument/2006/relationships/hyperlink" Target="https://pubmed.ncbi.nlm.nih.gov/30362939" TargetMode="External"/><Relationship Id="rId489" Type="http://schemas.openxmlformats.org/officeDocument/2006/relationships/hyperlink" Target="https://pubmed.ncbi.nlm.nih.gov/8251356" TargetMode="External"/><Relationship Id="rId654" Type="http://schemas.openxmlformats.org/officeDocument/2006/relationships/hyperlink" Target="https://pubmed.ncbi.nlm.nih.gov/35662230" TargetMode="External"/><Relationship Id="rId46" Type="http://schemas.openxmlformats.org/officeDocument/2006/relationships/hyperlink" Target="https://pubmed.ncbi.nlm.nih.gov/19563497" TargetMode="External"/><Relationship Id="rId293" Type="http://schemas.openxmlformats.org/officeDocument/2006/relationships/hyperlink" Target="https://pubmed.ncbi.nlm.nih.gov/11923161" TargetMode="External"/><Relationship Id="rId307" Type="http://schemas.openxmlformats.org/officeDocument/2006/relationships/hyperlink" Target="https://pubmed.ncbi.nlm.nih.gov/22971187" TargetMode="External"/><Relationship Id="rId349" Type="http://schemas.openxmlformats.org/officeDocument/2006/relationships/hyperlink" Target="https://clinicaltrials.gov/show/NCT04750161" TargetMode="External"/><Relationship Id="rId514" Type="http://schemas.openxmlformats.org/officeDocument/2006/relationships/hyperlink" Target="https://pubmed.ncbi.nlm.nih.gov/9039299" TargetMode="External"/><Relationship Id="rId556" Type="http://schemas.openxmlformats.org/officeDocument/2006/relationships/hyperlink" Target="https://pubmed.ncbi.nlm.nih.gov/23692032" TargetMode="External"/><Relationship Id="rId88" Type="http://schemas.openxmlformats.org/officeDocument/2006/relationships/hyperlink" Target="https://pubmed.ncbi.nlm.nih.gov/7534777" TargetMode="External"/><Relationship Id="rId111" Type="http://schemas.openxmlformats.org/officeDocument/2006/relationships/hyperlink" Target="https://pubmed.ncbi.nlm.nih.gov/37213005" TargetMode="External"/><Relationship Id="rId153" Type="http://schemas.openxmlformats.org/officeDocument/2006/relationships/hyperlink" Target="https://pubmed.ncbi.nlm.nih.gov/34877731" TargetMode="External"/><Relationship Id="rId195" Type="http://schemas.openxmlformats.org/officeDocument/2006/relationships/hyperlink" Target="https://pubmed.ncbi.nlm.nih.gov/36478476" TargetMode="External"/><Relationship Id="rId209" Type="http://schemas.openxmlformats.org/officeDocument/2006/relationships/hyperlink" Target="https://pubmed.ncbi.nlm.nih.gov/34192387" TargetMode="External"/><Relationship Id="rId360" Type="http://schemas.openxmlformats.org/officeDocument/2006/relationships/hyperlink" Target="https://pubmed.ncbi.nlm.nih.gov/16029334" TargetMode="External"/><Relationship Id="rId416" Type="http://schemas.openxmlformats.org/officeDocument/2006/relationships/hyperlink" Target="https://pubmed.ncbi.nlm.nih.gov/37574761" TargetMode="External"/><Relationship Id="rId598" Type="http://schemas.openxmlformats.org/officeDocument/2006/relationships/hyperlink" Target="https://pubmed.ncbi.nlm.nih.gov/31635689" TargetMode="External"/><Relationship Id="rId220" Type="http://schemas.openxmlformats.org/officeDocument/2006/relationships/hyperlink" Target="https://pubmed.ncbi.nlm.nih.gov/28498514" TargetMode="External"/><Relationship Id="rId458" Type="http://schemas.openxmlformats.org/officeDocument/2006/relationships/hyperlink" Target="https://pubmed.ncbi.nlm.nih.gov/18616772" TargetMode="External"/><Relationship Id="rId623" Type="http://schemas.openxmlformats.org/officeDocument/2006/relationships/hyperlink" Target="https://pubmed.ncbi.nlm.nih.gov/14531871" TargetMode="External"/><Relationship Id="rId665" Type="http://schemas.openxmlformats.org/officeDocument/2006/relationships/hyperlink" Target="https://pubmed.ncbi.nlm.nih.gov/26537599" TargetMode="External"/><Relationship Id="rId15" Type="http://schemas.openxmlformats.org/officeDocument/2006/relationships/hyperlink" Target="https://pubmed.ncbi.nlm.nih.gov/30124721" TargetMode="External"/><Relationship Id="rId57" Type="http://schemas.openxmlformats.org/officeDocument/2006/relationships/hyperlink" Target="https://pubmed.ncbi.nlm.nih.gov/15948997" TargetMode="External"/><Relationship Id="rId262" Type="http://schemas.openxmlformats.org/officeDocument/2006/relationships/hyperlink" Target="https://pubmed.ncbi.nlm.nih.gov/28409557" TargetMode="External"/><Relationship Id="rId318" Type="http://schemas.openxmlformats.org/officeDocument/2006/relationships/hyperlink" Target="https://pubmed.ncbi.nlm.nih.gov/16785375" TargetMode="External"/><Relationship Id="rId525" Type="http://schemas.openxmlformats.org/officeDocument/2006/relationships/hyperlink" Target="https://pubmed.ncbi.nlm.nih.gov/19438993" TargetMode="External"/><Relationship Id="rId567" Type="http://schemas.openxmlformats.org/officeDocument/2006/relationships/hyperlink" Target="https://pubmed.ncbi.nlm.nih.gov/15970467" TargetMode="External"/><Relationship Id="rId99" Type="http://schemas.openxmlformats.org/officeDocument/2006/relationships/hyperlink" Target="https://pubmed.ncbi.nlm.nih.gov/1728634" TargetMode="External"/><Relationship Id="rId122" Type="http://schemas.openxmlformats.org/officeDocument/2006/relationships/hyperlink" Target="https://pubmed.ncbi.nlm.nih.gov/34462864" TargetMode="External"/><Relationship Id="rId164" Type="http://schemas.openxmlformats.org/officeDocument/2006/relationships/hyperlink" Target="https://pubmed.ncbi.nlm.nih.gov/31812184" TargetMode="External"/><Relationship Id="rId371" Type="http://schemas.openxmlformats.org/officeDocument/2006/relationships/hyperlink" Target="https://clinicaltrials.gov/show/NCT02323789" TargetMode="External"/><Relationship Id="rId427" Type="http://schemas.openxmlformats.org/officeDocument/2006/relationships/hyperlink" Target="https://pubmed.ncbi.nlm.nih.gov/33550268" TargetMode="External"/><Relationship Id="rId469" Type="http://schemas.openxmlformats.org/officeDocument/2006/relationships/hyperlink" Target="https://pubmed.ncbi.nlm.nih.gov/8546997" TargetMode="External"/><Relationship Id="rId634" Type="http://schemas.openxmlformats.org/officeDocument/2006/relationships/hyperlink" Target="https://pubmed.ncbi.nlm.nih.gov/30468001" TargetMode="External"/><Relationship Id="rId676" Type="http://schemas.openxmlformats.org/officeDocument/2006/relationships/hyperlink" Target="https://pubmed.ncbi.nlm.nih.gov/16750060" TargetMode="External"/><Relationship Id="rId26" Type="http://schemas.openxmlformats.org/officeDocument/2006/relationships/hyperlink" Target="https://pubmed.ncbi.nlm.nih.gov/25034003" TargetMode="External"/><Relationship Id="rId231" Type="http://schemas.openxmlformats.org/officeDocument/2006/relationships/hyperlink" Target="https://pubmed.ncbi.nlm.nih.gov/36263451" TargetMode="External"/><Relationship Id="rId273" Type="http://schemas.openxmlformats.org/officeDocument/2006/relationships/hyperlink" Target="https://pubmed.ncbi.nlm.nih.gov/24806825" TargetMode="External"/><Relationship Id="rId329" Type="http://schemas.openxmlformats.org/officeDocument/2006/relationships/hyperlink" Target="https://pubmed.ncbi.nlm.nih.gov/8915139" TargetMode="External"/><Relationship Id="rId480" Type="http://schemas.openxmlformats.org/officeDocument/2006/relationships/hyperlink" Target="https://pubmed.ncbi.nlm.nih.gov/17309451" TargetMode="External"/><Relationship Id="rId536" Type="http://schemas.openxmlformats.org/officeDocument/2006/relationships/hyperlink" Target="https://pubmed.ncbi.nlm.nih.gov/14996106" TargetMode="External"/><Relationship Id="rId68" Type="http://schemas.openxmlformats.org/officeDocument/2006/relationships/hyperlink" Target="https://pubmed.ncbi.nlm.nih.gov/11952546" TargetMode="External"/><Relationship Id="rId133" Type="http://schemas.openxmlformats.org/officeDocument/2006/relationships/hyperlink" Target="https://pubmed.ncbi.nlm.nih.gov/27097823" TargetMode="External"/><Relationship Id="rId175" Type="http://schemas.openxmlformats.org/officeDocument/2006/relationships/hyperlink" Target="https://pubmed.ncbi.nlm.nih.gov/32920824" TargetMode="External"/><Relationship Id="rId340" Type="http://schemas.openxmlformats.org/officeDocument/2006/relationships/hyperlink" Target="https://pubmed.ncbi.nlm.nih.gov/14674905" TargetMode="External"/><Relationship Id="rId578" Type="http://schemas.openxmlformats.org/officeDocument/2006/relationships/hyperlink" Target="https://pubmed.ncbi.nlm.nih.gov/8949431" TargetMode="External"/><Relationship Id="rId200" Type="http://schemas.openxmlformats.org/officeDocument/2006/relationships/hyperlink" Target="https://pubmed.ncbi.nlm.nih.gov/34076919" TargetMode="External"/><Relationship Id="rId382" Type="http://schemas.openxmlformats.org/officeDocument/2006/relationships/hyperlink" Target="https://clinicaltrials.gov/show/NCT01991197" TargetMode="External"/><Relationship Id="rId438" Type="http://schemas.openxmlformats.org/officeDocument/2006/relationships/hyperlink" Target="https://pubmed.ncbi.nlm.nih.gov/29615444" TargetMode="External"/><Relationship Id="rId603" Type="http://schemas.openxmlformats.org/officeDocument/2006/relationships/hyperlink" Target="https://pubmed.ncbi.nlm.nih.gov/33641712" TargetMode="External"/><Relationship Id="rId645" Type="http://schemas.openxmlformats.org/officeDocument/2006/relationships/hyperlink" Target="https://pubmed.ncbi.nlm.nih.gov/8740271" TargetMode="External"/><Relationship Id="rId242" Type="http://schemas.openxmlformats.org/officeDocument/2006/relationships/hyperlink" Target="https://pubmed.ncbi.nlm.nih.gov/33245043" TargetMode="External"/><Relationship Id="rId284" Type="http://schemas.openxmlformats.org/officeDocument/2006/relationships/hyperlink" Target="https://pubmed.ncbi.nlm.nih.gov/21358807" TargetMode="External"/><Relationship Id="rId491" Type="http://schemas.openxmlformats.org/officeDocument/2006/relationships/hyperlink" Target="https://pubmed.ncbi.nlm.nih.gov/28858382" TargetMode="External"/><Relationship Id="rId505" Type="http://schemas.openxmlformats.org/officeDocument/2006/relationships/hyperlink" Target="https://pubmed.ncbi.nlm.nih.gov/31989580" TargetMode="External"/><Relationship Id="rId37" Type="http://schemas.openxmlformats.org/officeDocument/2006/relationships/hyperlink" Target="https://pubmed.ncbi.nlm.nih.gov/23807685" TargetMode="External"/><Relationship Id="rId79" Type="http://schemas.openxmlformats.org/officeDocument/2006/relationships/hyperlink" Target="https://pubmed.ncbi.nlm.nih.gov/9764153" TargetMode="External"/><Relationship Id="rId102" Type="http://schemas.openxmlformats.org/officeDocument/2006/relationships/hyperlink" Target="https://pubmed.ncbi.nlm.nih.gov/1690970" TargetMode="External"/><Relationship Id="rId144" Type="http://schemas.openxmlformats.org/officeDocument/2006/relationships/hyperlink" Target="https://pubmed.ncbi.nlm.nih.gov/21150167" TargetMode="External"/><Relationship Id="rId547" Type="http://schemas.openxmlformats.org/officeDocument/2006/relationships/hyperlink" Target="https://pubmed.ncbi.nlm.nih.gov/9484878" TargetMode="External"/><Relationship Id="rId589" Type="http://schemas.openxmlformats.org/officeDocument/2006/relationships/hyperlink" Target="https://pubmed.ncbi.nlm.nih.gov/27067394" TargetMode="External"/><Relationship Id="rId90" Type="http://schemas.openxmlformats.org/officeDocument/2006/relationships/hyperlink" Target="https://pubmed.ncbi.nlm.nih.gov/8277035" TargetMode="External"/><Relationship Id="rId186" Type="http://schemas.openxmlformats.org/officeDocument/2006/relationships/hyperlink" Target="https://pubmed.ncbi.nlm.nih.gov/36967713" TargetMode="External"/><Relationship Id="rId351" Type="http://schemas.openxmlformats.org/officeDocument/2006/relationships/hyperlink" Target="https://pubmed.ncbi.nlm.nih.gov/33639990" TargetMode="External"/><Relationship Id="rId393" Type="http://schemas.openxmlformats.org/officeDocument/2006/relationships/hyperlink" Target="https://pubmed.ncbi.nlm.nih.gov/37682422" TargetMode="External"/><Relationship Id="rId407" Type="http://schemas.openxmlformats.org/officeDocument/2006/relationships/hyperlink" Target="https://pubmed.ncbi.nlm.nih.gov/30700574" TargetMode="External"/><Relationship Id="rId449" Type="http://schemas.openxmlformats.org/officeDocument/2006/relationships/hyperlink" Target="https://pubmed.ncbi.nlm.nih.gov/25897763" TargetMode="External"/><Relationship Id="rId614" Type="http://schemas.openxmlformats.org/officeDocument/2006/relationships/hyperlink" Target="https://pubmed.ncbi.nlm.nih.gov/12771037" TargetMode="External"/><Relationship Id="rId656" Type="http://schemas.openxmlformats.org/officeDocument/2006/relationships/hyperlink" Target="https://pubmed.ncbi.nlm.nih.gov/35796769" TargetMode="External"/><Relationship Id="rId211" Type="http://schemas.openxmlformats.org/officeDocument/2006/relationships/hyperlink" Target="https://pubmed.ncbi.nlm.nih.gov/33852252" TargetMode="External"/><Relationship Id="rId253" Type="http://schemas.openxmlformats.org/officeDocument/2006/relationships/hyperlink" Target="https://pubmed.ncbi.nlm.nih.gov/29724749" TargetMode="External"/><Relationship Id="rId295" Type="http://schemas.openxmlformats.org/officeDocument/2006/relationships/hyperlink" Target="https://pubmed.ncbi.nlm.nih.gov/10048652" TargetMode="External"/><Relationship Id="rId309" Type="http://schemas.openxmlformats.org/officeDocument/2006/relationships/hyperlink" Target="https://pubmed.ncbi.nlm.nih.gov/20965019" TargetMode="External"/><Relationship Id="rId460" Type="http://schemas.openxmlformats.org/officeDocument/2006/relationships/hyperlink" Target="https://pubmed.ncbi.nlm.nih.gov/11923161" TargetMode="External"/><Relationship Id="rId516" Type="http://schemas.openxmlformats.org/officeDocument/2006/relationships/hyperlink" Target="https://pubmed.ncbi.nlm.nih.gov/6383447" TargetMode="External"/><Relationship Id="rId48" Type="http://schemas.openxmlformats.org/officeDocument/2006/relationships/hyperlink" Target="https://pubmed.ncbi.nlm.nih.gov/18688284" TargetMode="External"/><Relationship Id="rId113" Type="http://schemas.openxmlformats.org/officeDocument/2006/relationships/hyperlink" Target="https://clinicaltrials.gov/show/NCT04295824" TargetMode="External"/><Relationship Id="rId320" Type="http://schemas.openxmlformats.org/officeDocument/2006/relationships/hyperlink" Target="https://pubmed.ncbi.nlm.nih.gov/16120152" TargetMode="External"/><Relationship Id="rId558" Type="http://schemas.openxmlformats.org/officeDocument/2006/relationships/hyperlink" Target="https://pubmed.ncbi.nlm.nih.gov/21408060" TargetMode="External"/><Relationship Id="rId155" Type="http://schemas.openxmlformats.org/officeDocument/2006/relationships/hyperlink" Target="https://pubmed.ncbi.nlm.nih.gov/33678253" TargetMode="External"/><Relationship Id="rId197" Type="http://schemas.openxmlformats.org/officeDocument/2006/relationships/hyperlink" Target="https://pubmed.ncbi.nlm.nih.gov/35829656" TargetMode="External"/><Relationship Id="rId362" Type="http://schemas.openxmlformats.org/officeDocument/2006/relationships/hyperlink" Target="https://pubmed.ncbi.nlm.nih.gov/12072095" TargetMode="External"/><Relationship Id="rId418" Type="http://schemas.openxmlformats.org/officeDocument/2006/relationships/hyperlink" Target="https://pubmed.ncbi.nlm.nih.gov/PMID-%2037192767" TargetMode="External"/><Relationship Id="rId625" Type="http://schemas.openxmlformats.org/officeDocument/2006/relationships/hyperlink" Target="https://pubmed.ncbi.nlm.nih.gov/10416705" TargetMode="External"/><Relationship Id="rId222" Type="http://schemas.openxmlformats.org/officeDocument/2006/relationships/hyperlink" Target="https://pubmed.ncbi.nlm.nih.gov/28573743" TargetMode="External"/><Relationship Id="rId264" Type="http://schemas.openxmlformats.org/officeDocument/2006/relationships/hyperlink" Target="https://pubmed.ncbi.nlm.nih.gov/27097823" TargetMode="External"/><Relationship Id="rId471" Type="http://schemas.openxmlformats.org/officeDocument/2006/relationships/hyperlink" Target="https://pubmed.ncbi.nlm.nih.gov/10871100" TargetMode="External"/><Relationship Id="rId667" Type="http://schemas.openxmlformats.org/officeDocument/2006/relationships/hyperlink" Target="https://pubmed.ncbi.nlm.nih.gov/23418932" TargetMode="External"/><Relationship Id="rId17" Type="http://schemas.openxmlformats.org/officeDocument/2006/relationships/hyperlink" Target="https://pubmed.ncbi.nlm.nih.gov/28057360" TargetMode="External"/><Relationship Id="rId59" Type="http://schemas.openxmlformats.org/officeDocument/2006/relationships/hyperlink" Target="https://pubmed.ncbi.nlm.nih.gov/16307657" TargetMode="External"/><Relationship Id="rId124" Type="http://schemas.openxmlformats.org/officeDocument/2006/relationships/hyperlink" Target="https://pubmed.ncbi.nlm.nih.gov/33000465" TargetMode="External"/><Relationship Id="rId527" Type="http://schemas.openxmlformats.org/officeDocument/2006/relationships/hyperlink" Target="https://pubmed.ncbi.nlm.nih.gov/19338588" TargetMode="External"/><Relationship Id="rId569" Type="http://schemas.openxmlformats.org/officeDocument/2006/relationships/hyperlink" Target="https://pubmed.ncbi.nlm.nih.gov/10472868" TargetMode="External"/><Relationship Id="rId70" Type="http://schemas.openxmlformats.org/officeDocument/2006/relationships/hyperlink" Target="https://pubmed.ncbi.nlm.nih.gov/12174103" TargetMode="External"/><Relationship Id="rId166" Type="http://schemas.openxmlformats.org/officeDocument/2006/relationships/hyperlink" Target="https://pubmed.ncbi.nlm.nih.gov/29353026" TargetMode="External"/><Relationship Id="rId331" Type="http://schemas.openxmlformats.org/officeDocument/2006/relationships/hyperlink" Target="https://pubmed.ncbi.nlm.nih.gov/7912767" TargetMode="External"/><Relationship Id="rId373" Type="http://schemas.openxmlformats.org/officeDocument/2006/relationships/hyperlink" Target="https://clinicaltrials.gov/show/NCT01874769" TargetMode="External"/><Relationship Id="rId429" Type="http://schemas.openxmlformats.org/officeDocument/2006/relationships/hyperlink" Target="https://pubmed.ncbi.nlm.nih.gov/33245043" TargetMode="External"/><Relationship Id="rId580" Type="http://schemas.openxmlformats.org/officeDocument/2006/relationships/hyperlink" Target="https://pubmed.ncbi.nlm.nih.gov/37594336" TargetMode="External"/><Relationship Id="rId636" Type="http://schemas.openxmlformats.org/officeDocument/2006/relationships/hyperlink" Target="https://pubmed.ncbi.nlm.nih.gov/24980277" TargetMode="External"/><Relationship Id="rId1" Type="http://schemas.openxmlformats.org/officeDocument/2006/relationships/hyperlink" Target="https://pubmed.ncbi.nlm.nih.gov/37120722" TargetMode="External"/><Relationship Id="rId233" Type="http://schemas.openxmlformats.org/officeDocument/2006/relationships/hyperlink" Target="https://pubmed.ncbi.nlm.nih.gov/35504634" TargetMode="External"/><Relationship Id="rId440" Type="http://schemas.openxmlformats.org/officeDocument/2006/relationships/hyperlink" Target="https://pubmed.ncbi.nlm.nih.gov/28153051" TargetMode="External"/><Relationship Id="rId678" Type="http://schemas.openxmlformats.org/officeDocument/2006/relationships/hyperlink" Target="https://pubmed.ncbi.nlm.nih.gov/9801935" TargetMode="External"/><Relationship Id="rId28" Type="http://schemas.openxmlformats.org/officeDocument/2006/relationships/hyperlink" Target="https://pubmed.ncbi.nlm.nih.gov/24861696" TargetMode="External"/><Relationship Id="rId275" Type="http://schemas.openxmlformats.org/officeDocument/2006/relationships/hyperlink" Target="https://pubmed.ncbi.nlm.nih.gov/24575737" TargetMode="External"/><Relationship Id="rId300" Type="http://schemas.openxmlformats.org/officeDocument/2006/relationships/hyperlink" Target="https://pubmed.ncbi.nlm.nih.gov/30836363" TargetMode="External"/><Relationship Id="rId482" Type="http://schemas.openxmlformats.org/officeDocument/2006/relationships/hyperlink" Target="https://pubmed.ncbi.nlm.nih.gov/9252756" TargetMode="External"/><Relationship Id="rId538" Type="http://schemas.openxmlformats.org/officeDocument/2006/relationships/hyperlink" Target="https://pubmed.ncbi.nlm.nih.gov/14674902" TargetMode="External"/><Relationship Id="rId81" Type="http://schemas.openxmlformats.org/officeDocument/2006/relationships/hyperlink" Target="https://pubmed.ncbi.nlm.nih.gov/9851410" TargetMode="External"/><Relationship Id="rId135" Type="http://schemas.openxmlformats.org/officeDocument/2006/relationships/hyperlink" Target="https://clinicaltrials.gov/show/NCT02002208" TargetMode="External"/><Relationship Id="rId177" Type="http://schemas.openxmlformats.org/officeDocument/2006/relationships/hyperlink" Target="https://pubmed.ncbi.nlm.nih.gov/33245043" TargetMode="External"/><Relationship Id="rId342" Type="http://schemas.openxmlformats.org/officeDocument/2006/relationships/hyperlink" Target="https://clinicaltrials.gov/show/NCT05502185" TargetMode="External"/><Relationship Id="rId384" Type="http://schemas.openxmlformats.org/officeDocument/2006/relationships/hyperlink" Target="https://pubmed.ncbi.nlm.nih.gov/25304641" TargetMode="External"/><Relationship Id="rId591" Type="http://schemas.openxmlformats.org/officeDocument/2006/relationships/hyperlink" Target="https://clinicaltrials.gov/show/NCT01000636" TargetMode="External"/><Relationship Id="rId605" Type="http://schemas.openxmlformats.org/officeDocument/2006/relationships/hyperlink" Target="https://pubmed.ncbi.nlm.nih.gov/31635689" TargetMode="External"/><Relationship Id="rId202" Type="http://schemas.openxmlformats.org/officeDocument/2006/relationships/hyperlink" Target="https://pubmed.ncbi.nlm.nih.gov/32950546" TargetMode="External"/><Relationship Id="rId244" Type="http://schemas.openxmlformats.org/officeDocument/2006/relationships/hyperlink" Target="https://pubmed.ncbi.nlm.nih.gov/31999862" TargetMode="External"/><Relationship Id="rId647" Type="http://schemas.openxmlformats.org/officeDocument/2006/relationships/hyperlink" Target="https://pubmed.ncbi.nlm.nih.gov/7912767" TargetMode="External"/><Relationship Id="rId39" Type="http://schemas.openxmlformats.org/officeDocument/2006/relationships/hyperlink" Target="https://pubmed.ncbi.nlm.nih.gov/22283926" TargetMode="External"/><Relationship Id="rId286" Type="http://schemas.openxmlformats.org/officeDocument/2006/relationships/hyperlink" Target="https://pubmed.ncbi.nlm.nih.gov/20409337" TargetMode="External"/><Relationship Id="rId451" Type="http://schemas.openxmlformats.org/officeDocument/2006/relationships/hyperlink" Target="https://pubmed.ncbi.nlm.nih.gov/24551029" TargetMode="External"/><Relationship Id="rId493" Type="http://schemas.openxmlformats.org/officeDocument/2006/relationships/hyperlink" Target="https://pubmed.ncbi.nlm.nih.gov/35197358" TargetMode="External"/><Relationship Id="rId507" Type="http://schemas.openxmlformats.org/officeDocument/2006/relationships/hyperlink" Target="https://pubmed.ncbi.nlm.nih.gov/29607480" TargetMode="External"/><Relationship Id="rId549" Type="http://schemas.openxmlformats.org/officeDocument/2006/relationships/hyperlink" Target="https://pubmed.ncbi.nlm.nih.gov/37010959" TargetMode="External"/><Relationship Id="rId50" Type="http://schemas.openxmlformats.org/officeDocument/2006/relationships/hyperlink" Target="https://pubmed.ncbi.nlm.nih.gov/18083272" TargetMode="External"/><Relationship Id="rId104" Type="http://schemas.openxmlformats.org/officeDocument/2006/relationships/hyperlink" Target="https://pubmed.ncbi.nlm.nih.gov/3397588" TargetMode="External"/><Relationship Id="rId146" Type="http://schemas.openxmlformats.org/officeDocument/2006/relationships/hyperlink" Target="https://pubmed.ncbi.nlm.nih.gov/10651694" TargetMode="External"/><Relationship Id="rId188" Type="http://schemas.openxmlformats.org/officeDocument/2006/relationships/hyperlink" Target="https://pubmed.ncbi.nlm.nih.gov/36493791" TargetMode="External"/><Relationship Id="rId311" Type="http://schemas.openxmlformats.org/officeDocument/2006/relationships/hyperlink" Target="https://pubmed.ncbi.nlm.nih.gov/18038179" TargetMode="External"/><Relationship Id="rId353" Type="http://schemas.openxmlformats.org/officeDocument/2006/relationships/hyperlink" Target="https://clinicaltrials.gov/show/NCT01498965" TargetMode="External"/><Relationship Id="rId395" Type="http://schemas.openxmlformats.org/officeDocument/2006/relationships/hyperlink" Target="https://pubmed.ncbi.nlm.nih.gov/35857179" TargetMode="External"/><Relationship Id="rId409" Type="http://schemas.openxmlformats.org/officeDocument/2006/relationships/hyperlink" Target="https://clinicaltrials.gov/show/NCT02174354" TargetMode="External"/><Relationship Id="rId560" Type="http://schemas.openxmlformats.org/officeDocument/2006/relationships/hyperlink" Target="https://pubmed.ncbi.nlm.nih.gov/PMID-%2019595367" TargetMode="External"/><Relationship Id="rId92" Type="http://schemas.openxmlformats.org/officeDocument/2006/relationships/hyperlink" Target="https://pubmed.ncbi.nlm.nih.gov/8217756" TargetMode="External"/><Relationship Id="rId213" Type="http://schemas.openxmlformats.org/officeDocument/2006/relationships/hyperlink" Target="https://pubmed.ncbi.nlm.nih.gov/32979235" TargetMode="External"/><Relationship Id="rId420" Type="http://schemas.openxmlformats.org/officeDocument/2006/relationships/hyperlink" Target="https://pubmed.ncbi.nlm.nih.gov/36263451" TargetMode="External"/><Relationship Id="rId616" Type="http://schemas.openxmlformats.org/officeDocument/2006/relationships/hyperlink" Target="https://pubmed.ncbi.nlm.nih.gov/28399154" TargetMode="External"/><Relationship Id="rId658" Type="http://schemas.openxmlformats.org/officeDocument/2006/relationships/hyperlink" Target="https://pubmed.ncbi.nlm.nih.gov/34740373" TargetMode="External"/><Relationship Id="rId255" Type="http://schemas.openxmlformats.org/officeDocument/2006/relationships/hyperlink" Target="https://pubmed.ncbi.nlm.nih.gov/29615444" TargetMode="External"/><Relationship Id="rId297" Type="http://schemas.openxmlformats.org/officeDocument/2006/relationships/hyperlink" Target="https://pubmed.ncbi.nlm.nih.gov/2064401" TargetMode="External"/><Relationship Id="rId462" Type="http://schemas.openxmlformats.org/officeDocument/2006/relationships/hyperlink" Target="https://pubmed.ncbi.nlm.nih.gov/31786163" TargetMode="External"/><Relationship Id="rId518" Type="http://schemas.openxmlformats.org/officeDocument/2006/relationships/hyperlink" Target="https://pubmed.ncbi.nlm.nih.gov/34545565" TargetMode="External"/><Relationship Id="rId115" Type="http://schemas.openxmlformats.org/officeDocument/2006/relationships/hyperlink" Target="https://pubmed.ncbi.nlm.nih.gov/36263451" TargetMode="External"/><Relationship Id="rId157" Type="http://schemas.openxmlformats.org/officeDocument/2006/relationships/hyperlink" Target="https://pubmed.ncbi.nlm.nih.gov/32986087" TargetMode="External"/><Relationship Id="rId322" Type="http://schemas.openxmlformats.org/officeDocument/2006/relationships/hyperlink" Target="https://pubmed.ncbi.nlm.nih.gov/16151607" TargetMode="External"/><Relationship Id="rId364" Type="http://schemas.openxmlformats.org/officeDocument/2006/relationships/hyperlink" Target="https://pubmed.ncbi.nlm.nih.gov/31557321" TargetMode="External"/><Relationship Id="rId61" Type="http://schemas.openxmlformats.org/officeDocument/2006/relationships/hyperlink" Target="https://pubmed.ncbi.nlm.nih.gov/16205071" TargetMode="External"/><Relationship Id="rId199" Type="http://schemas.openxmlformats.org/officeDocument/2006/relationships/hyperlink" Target="https://pubmed.ncbi.nlm.nih.gov/35279890" TargetMode="External"/><Relationship Id="rId571" Type="http://schemas.openxmlformats.org/officeDocument/2006/relationships/hyperlink" Target="https://pubmed.ncbi.nlm.nih.gov/2189668" TargetMode="External"/><Relationship Id="rId627" Type="http://schemas.openxmlformats.org/officeDocument/2006/relationships/hyperlink" Target="https://pubmed.ncbi.nlm.nih.gov/9412749" TargetMode="External"/><Relationship Id="rId669" Type="http://schemas.openxmlformats.org/officeDocument/2006/relationships/hyperlink" Target="https://pubmed.ncbi.nlm.nih.gov/24054816" TargetMode="External"/><Relationship Id="rId19" Type="http://schemas.openxmlformats.org/officeDocument/2006/relationships/hyperlink" Target="https://pubmed.ncbi.nlm.nih.gov/27531752" TargetMode="External"/><Relationship Id="rId224" Type="http://schemas.openxmlformats.org/officeDocument/2006/relationships/hyperlink" Target="https://pubmed.ncbi.nlm.nih.gov/28301043" TargetMode="External"/><Relationship Id="rId266" Type="http://schemas.openxmlformats.org/officeDocument/2006/relationships/hyperlink" Target="https://pubmed.ncbi.nlm.nih.gov/27431341" TargetMode="External"/><Relationship Id="rId431" Type="http://schemas.openxmlformats.org/officeDocument/2006/relationships/hyperlink" Target="https://pubmed.ncbi.nlm.nih.gov/31699751" TargetMode="External"/><Relationship Id="rId473" Type="http://schemas.openxmlformats.org/officeDocument/2006/relationships/hyperlink" Target="https://pubmed.ncbi.nlm.nih.gov/37192767" TargetMode="External"/><Relationship Id="rId529" Type="http://schemas.openxmlformats.org/officeDocument/2006/relationships/hyperlink" Target="https://pubmed.ncbi.nlm.nih.gov/17917935" TargetMode="External"/><Relationship Id="rId30" Type="http://schemas.openxmlformats.org/officeDocument/2006/relationships/hyperlink" Target="https://pubmed.ncbi.nlm.nih.gov/25418186" TargetMode="External"/><Relationship Id="rId126" Type="http://schemas.openxmlformats.org/officeDocument/2006/relationships/hyperlink" Target="https://pubmed.ncbi.nlm.nih.gov/31179791" TargetMode="External"/><Relationship Id="rId168" Type="http://schemas.openxmlformats.org/officeDocument/2006/relationships/hyperlink" Target="https://pubmed.ncbi.nlm.nih.gov/29727479" TargetMode="External"/><Relationship Id="rId333" Type="http://schemas.openxmlformats.org/officeDocument/2006/relationships/hyperlink" Target="https://pubmed.ncbi.nlm.nih.gov/29235664" TargetMode="External"/><Relationship Id="rId540" Type="http://schemas.openxmlformats.org/officeDocument/2006/relationships/hyperlink" Target="https://pubmed.ncbi.nlm.nih.gov/12410709" TargetMode="External"/><Relationship Id="rId72" Type="http://schemas.openxmlformats.org/officeDocument/2006/relationships/hyperlink" Target="https://pubmed.ncbi.nlm.nih.gov/11703279" TargetMode="External"/><Relationship Id="rId375" Type="http://schemas.openxmlformats.org/officeDocument/2006/relationships/hyperlink" Target="https://pubmed.ncbi.nlm.nih.gov/18385758" TargetMode="External"/><Relationship Id="rId582" Type="http://schemas.openxmlformats.org/officeDocument/2006/relationships/hyperlink" Target="https://pubmed.ncbi.nlm.nih.gov/35197358" TargetMode="External"/><Relationship Id="rId638" Type="http://schemas.openxmlformats.org/officeDocument/2006/relationships/hyperlink" Target="https://pubmed.ncbi.nlm.nih.gov/18627394" TargetMode="External"/><Relationship Id="rId3" Type="http://schemas.openxmlformats.org/officeDocument/2006/relationships/hyperlink" Target="https://pubmed.ncbi.nlm.nih.gov/32660282" TargetMode="External"/><Relationship Id="rId235" Type="http://schemas.openxmlformats.org/officeDocument/2006/relationships/hyperlink" Target="https://pubmed.ncbi.nlm.nih.gov/36740888" TargetMode="External"/><Relationship Id="rId277" Type="http://schemas.openxmlformats.org/officeDocument/2006/relationships/hyperlink" Target="https://pubmed.ncbi.nlm.nih.gov/23635049" TargetMode="External"/><Relationship Id="rId400" Type="http://schemas.openxmlformats.org/officeDocument/2006/relationships/hyperlink" Target="https://pubmed.ncbi.nlm.nih.gov/30157880" TargetMode="External"/><Relationship Id="rId442" Type="http://schemas.openxmlformats.org/officeDocument/2006/relationships/hyperlink" Target="https://pubmed.ncbi.nlm.nih.gov/28409557" TargetMode="External"/><Relationship Id="rId484" Type="http://schemas.openxmlformats.org/officeDocument/2006/relationships/hyperlink" Target="https://pubmed.ncbi.nlm.nih.gov/8740271" TargetMode="External"/><Relationship Id="rId137" Type="http://schemas.openxmlformats.org/officeDocument/2006/relationships/hyperlink" Target="https://pubmed.ncbi.nlm.nih.gov/25594610" TargetMode="External"/><Relationship Id="rId302" Type="http://schemas.openxmlformats.org/officeDocument/2006/relationships/hyperlink" Target="https://pubmed.ncbi.nlm.nih.gov/29432644" TargetMode="External"/><Relationship Id="rId344" Type="http://schemas.openxmlformats.org/officeDocument/2006/relationships/hyperlink" Target="https://pubmed.ncbi.nlm.nih.gov/36920778" TargetMode="External"/><Relationship Id="rId41" Type="http://schemas.openxmlformats.org/officeDocument/2006/relationships/hyperlink" Target="https://pubmed.ncbi.nlm.nih.gov/22395580" TargetMode="External"/><Relationship Id="rId83" Type="http://schemas.openxmlformats.org/officeDocument/2006/relationships/hyperlink" Target="https://pubmed.ncbi.nlm.nih.gov/8731665" TargetMode="External"/><Relationship Id="rId179" Type="http://schemas.openxmlformats.org/officeDocument/2006/relationships/hyperlink" Target="https://pubmed.ncbi.nlm.nih.gov/29220542" TargetMode="External"/><Relationship Id="rId386" Type="http://schemas.openxmlformats.org/officeDocument/2006/relationships/hyperlink" Target="https://pubmed.ncbi.nlm.nih.gov/20713813" TargetMode="External"/><Relationship Id="rId551" Type="http://schemas.openxmlformats.org/officeDocument/2006/relationships/hyperlink" Target="https://pubmed.ncbi.nlm.nih.gov/30802323" TargetMode="External"/><Relationship Id="rId593" Type="http://schemas.openxmlformats.org/officeDocument/2006/relationships/hyperlink" Target="https://pubmed.ncbi.nlm.nih.gov/18698246" TargetMode="External"/><Relationship Id="rId607" Type="http://schemas.openxmlformats.org/officeDocument/2006/relationships/hyperlink" Target="https://pubmed.ncbi.nlm.nih.gov/26987818" TargetMode="External"/><Relationship Id="rId649" Type="http://schemas.openxmlformats.org/officeDocument/2006/relationships/hyperlink" Target="https://pubmed.ncbi.nlm.nih.gov/1531926" TargetMode="External"/><Relationship Id="rId190" Type="http://schemas.openxmlformats.org/officeDocument/2006/relationships/hyperlink" Target="https://pubmed.ncbi.nlm.nih.gov/35820547" TargetMode="External"/><Relationship Id="rId204" Type="http://schemas.openxmlformats.org/officeDocument/2006/relationships/hyperlink" Target="https://pubmed.ncbi.nlm.nih.gov/33891379" TargetMode="External"/><Relationship Id="rId246" Type="http://schemas.openxmlformats.org/officeDocument/2006/relationships/hyperlink" Target="https://pubmed.ncbi.nlm.nih.gov/31054159" TargetMode="External"/><Relationship Id="rId288" Type="http://schemas.openxmlformats.org/officeDocument/2006/relationships/hyperlink" Target="https://pubmed.ncbi.nlm.nih.gov/16580059" TargetMode="External"/><Relationship Id="rId411" Type="http://schemas.openxmlformats.org/officeDocument/2006/relationships/hyperlink" Target="https://pubmed.ncbi.nlm.nih.gov/16961710" TargetMode="External"/><Relationship Id="rId453" Type="http://schemas.openxmlformats.org/officeDocument/2006/relationships/hyperlink" Target="https://pubmed.ncbi.nlm.nih.gov/21910701" TargetMode="External"/><Relationship Id="rId509" Type="http://schemas.openxmlformats.org/officeDocument/2006/relationships/hyperlink" Target="https://pubmed.ncbi.nlm.nih.gov/23635049" TargetMode="External"/><Relationship Id="rId660" Type="http://schemas.openxmlformats.org/officeDocument/2006/relationships/hyperlink" Target="https://pubmed.ncbi.nlm.nih.gov/31559948" TargetMode="External"/><Relationship Id="rId106" Type="http://schemas.openxmlformats.org/officeDocument/2006/relationships/hyperlink" Target="https://pubmed.ncbi.nlm.nih.gov/2882209" TargetMode="External"/><Relationship Id="rId313" Type="http://schemas.openxmlformats.org/officeDocument/2006/relationships/hyperlink" Target="https://pubmed.ncbi.nlm.nih.gov/18353086" TargetMode="External"/><Relationship Id="rId495" Type="http://schemas.openxmlformats.org/officeDocument/2006/relationships/hyperlink" Target="https://pubmed.ncbi.nlm.nih.gov/24125495" TargetMode="External"/><Relationship Id="rId10" Type="http://schemas.openxmlformats.org/officeDocument/2006/relationships/hyperlink" Target="https://pubmed.ncbi.nlm.nih.gov/29969700" TargetMode="External"/><Relationship Id="rId52" Type="http://schemas.openxmlformats.org/officeDocument/2006/relationships/hyperlink" Target="https://pubmed.ncbi.nlm.nih.gov/16704649" TargetMode="External"/><Relationship Id="rId94" Type="http://schemas.openxmlformats.org/officeDocument/2006/relationships/hyperlink" Target="https://pubmed.ncbi.nlm.nih.gov/8479462" TargetMode="External"/><Relationship Id="rId148" Type="http://schemas.openxmlformats.org/officeDocument/2006/relationships/hyperlink" Target="https://clinicaltrials.gov/show/NCT05790330" TargetMode="External"/><Relationship Id="rId355" Type="http://schemas.openxmlformats.org/officeDocument/2006/relationships/hyperlink" Target="https://pubmed.ncbi.nlm.nih.gov/16197609" TargetMode="External"/><Relationship Id="rId397" Type="http://schemas.openxmlformats.org/officeDocument/2006/relationships/hyperlink" Target="https://pubmed.ncbi.nlm.nih.gov/36108923" TargetMode="External"/><Relationship Id="rId520" Type="http://schemas.openxmlformats.org/officeDocument/2006/relationships/hyperlink" Target="https://pubmed.ncbi.nlm.nih.gov/29721574" TargetMode="External"/><Relationship Id="rId562" Type="http://schemas.openxmlformats.org/officeDocument/2006/relationships/hyperlink" Target="https://pubmed.ncbi.nlm.nih.gov/17963483" TargetMode="External"/><Relationship Id="rId618" Type="http://schemas.openxmlformats.org/officeDocument/2006/relationships/hyperlink" Target="https://pubmed.ncbi.nlm.nih.gov/26329718" TargetMode="External"/><Relationship Id="rId215" Type="http://schemas.openxmlformats.org/officeDocument/2006/relationships/hyperlink" Target="https://pubmed.ncbi.nlm.nih.gov/32041649" TargetMode="External"/><Relationship Id="rId257" Type="http://schemas.openxmlformats.org/officeDocument/2006/relationships/hyperlink" Target="https://pubmed.ncbi.nlm.nih.gov/27932240" TargetMode="External"/><Relationship Id="rId422" Type="http://schemas.openxmlformats.org/officeDocument/2006/relationships/hyperlink" Target="https://pubmed.ncbi.nlm.nih.gov/36740888" TargetMode="External"/><Relationship Id="rId464" Type="http://schemas.openxmlformats.org/officeDocument/2006/relationships/hyperlink" Target="https://clinicaltrials.gov/show/NCT01545323" TargetMode="External"/><Relationship Id="rId299" Type="http://schemas.openxmlformats.org/officeDocument/2006/relationships/hyperlink" Target="https://clinicaltrials.gov/study/NCT02984072" TargetMode="External"/><Relationship Id="rId63" Type="http://schemas.openxmlformats.org/officeDocument/2006/relationships/hyperlink" Target="https://pubmed.ncbi.nlm.nih.gov/15214919" TargetMode="External"/><Relationship Id="rId159" Type="http://schemas.openxmlformats.org/officeDocument/2006/relationships/hyperlink" Target="https://pubmed.ncbi.nlm.nih.gov/32711801" TargetMode="External"/><Relationship Id="rId366" Type="http://schemas.openxmlformats.org/officeDocument/2006/relationships/hyperlink" Target="https://pubmed.ncbi.nlm.nih.gov/31288584" TargetMode="External"/><Relationship Id="rId573" Type="http://schemas.openxmlformats.org/officeDocument/2006/relationships/hyperlink" Target="https://pubmed.ncbi.nlm.nih.gov/33306989/" TargetMode="External"/><Relationship Id="rId226" Type="http://schemas.openxmlformats.org/officeDocument/2006/relationships/hyperlink" Target="https://pubmed.ncbi.nlm.nih.gov/25346093" TargetMode="External"/><Relationship Id="rId433" Type="http://schemas.openxmlformats.org/officeDocument/2006/relationships/hyperlink" Target="https://pubmed.ncbi.nlm.nih.gov/29975332" TargetMode="External"/><Relationship Id="rId640" Type="http://schemas.openxmlformats.org/officeDocument/2006/relationships/hyperlink" Target="https://pubmed.ncbi.nlm.nih.gov/14754644" TargetMode="External"/><Relationship Id="rId74" Type="http://schemas.openxmlformats.org/officeDocument/2006/relationships/hyperlink" Target="https://pubmed.ncbi.nlm.nih.gov/11260540" TargetMode="External"/><Relationship Id="rId377" Type="http://schemas.openxmlformats.org/officeDocument/2006/relationships/hyperlink" Target="https://pubmed.ncbi.nlm.nih.gov/33866313" TargetMode="External"/><Relationship Id="rId500" Type="http://schemas.openxmlformats.org/officeDocument/2006/relationships/hyperlink" Target="https://pubmed.ncbi.nlm.nih.gov/17627796" TargetMode="External"/><Relationship Id="rId584" Type="http://schemas.openxmlformats.org/officeDocument/2006/relationships/hyperlink" Target="https://pubmed.ncbi.nlm.nih.gov/31545507" TargetMode="External"/><Relationship Id="rId5" Type="http://schemas.openxmlformats.org/officeDocument/2006/relationships/hyperlink" Target="https://pubmed.ncbi.nlm.nih.gov/33913511" TargetMode="External"/><Relationship Id="rId237" Type="http://schemas.openxmlformats.org/officeDocument/2006/relationships/hyperlink" Target="https://pubmed.ncbi.nlm.nih.gov/33006767" TargetMode="External"/><Relationship Id="rId444" Type="http://schemas.openxmlformats.org/officeDocument/2006/relationships/hyperlink" Target="https://pubmed.ncbi.nlm.nih.gov/26729245" TargetMode="External"/><Relationship Id="rId651" Type="http://schemas.openxmlformats.org/officeDocument/2006/relationships/hyperlink" Target="https://pubmed.ncbi.nlm.nih.gov/2143368" TargetMode="External"/><Relationship Id="rId290" Type="http://schemas.openxmlformats.org/officeDocument/2006/relationships/hyperlink" Target="https://pubmed.ncbi.nlm.nih.gov/PMID-%2015610805" TargetMode="External"/><Relationship Id="rId304" Type="http://schemas.openxmlformats.org/officeDocument/2006/relationships/hyperlink" Target="https://pubmed.ncbi.nlm.nih.gov/26581666" TargetMode="External"/><Relationship Id="rId388" Type="http://schemas.openxmlformats.org/officeDocument/2006/relationships/hyperlink" Target="https://pubmed.ncbi.nlm.nih.gov/11952546" TargetMode="External"/><Relationship Id="rId511" Type="http://schemas.openxmlformats.org/officeDocument/2006/relationships/hyperlink" Target="https://pubmed.ncbi.nlm.nih.gov/12207593" TargetMode="External"/><Relationship Id="rId609" Type="http://schemas.openxmlformats.org/officeDocument/2006/relationships/hyperlink" Target="https://pubmed.ncbi.nlm.nih.gov/28940316" TargetMode="External"/><Relationship Id="rId85" Type="http://schemas.openxmlformats.org/officeDocument/2006/relationships/hyperlink" Target="https://pubmed.ncbi.nlm.nih.gov/7657878/" TargetMode="External"/><Relationship Id="rId150" Type="http://schemas.openxmlformats.org/officeDocument/2006/relationships/hyperlink" Target="https://pubmed.ncbi.nlm.nih.gov/37574761" TargetMode="External"/><Relationship Id="rId595" Type="http://schemas.openxmlformats.org/officeDocument/2006/relationships/hyperlink" Target="https://pubmed.ncbi.nlm.nih.gov/8616834" TargetMode="External"/><Relationship Id="rId248" Type="http://schemas.openxmlformats.org/officeDocument/2006/relationships/hyperlink" Target="https://pubmed.ncbi.nlm.nih.gov/31635689" TargetMode="External"/><Relationship Id="rId455" Type="http://schemas.openxmlformats.org/officeDocument/2006/relationships/hyperlink" Target="https://pubmed.ncbi.nlm.nih.gov/21358807" TargetMode="External"/><Relationship Id="rId662" Type="http://schemas.openxmlformats.org/officeDocument/2006/relationships/hyperlink" Target="https://pubmed.ncbi.nlm.nih.gov/28115006" TargetMode="External"/><Relationship Id="rId12" Type="http://schemas.openxmlformats.org/officeDocument/2006/relationships/hyperlink" Target="https://pubmed.ncbi.nlm.nih.gov/29952297" TargetMode="External"/><Relationship Id="rId108" Type="http://schemas.openxmlformats.org/officeDocument/2006/relationships/hyperlink" Target="https://pubmed.ncbi.nlm.nih.gov/37300760" TargetMode="External"/><Relationship Id="rId315" Type="http://schemas.openxmlformats.org/officeDocument/2006/relationships/hyperlink" Target="https://pubmed.ncbi.nlm.nih.gov/17917935" TargetMode="External"/><Relationship Id="rId522" Type="http://schemas.openxmlformats.org/officeDocument/2006/relationships/hyperlink" Target="https://pubmed.ncbi.nlm.nih.gov/20956635" TargetMode="External"/><Relationship Id="rId96" Type="http://schemas.openxmlformats.org/officeDocument/2006/relationships/hyperlink" Target="https://pubmed.ncbi.nlm.nih.gov/1355099" TargetMode="External"/><Relationship Id="rId161" Type="http://schemas.openxmlformats.org/officeDocument/2006/relationships/hyperlink" Target="https://pubmed.ncbi.nlm.nih.gov/31077604" TargetMode="External"/><Relationship Id="rId399" Type="http://schemas.openxmlformats.org/officeDocument/2006/relationships/hyperlink" Target="https://pubmed.ncbi.nlm.nih.gov/33000503" TargetMode="External"/><Relationship Id="rId259" Type="http://schemas.openxmlformats.org/officeDocument/2006/relationships/hyperlink" Target="https://pubmed.ncbi.nlm.nih.gov/28513346" TargetMode="External"/><Relationship Id="rId466" Type="http://schemas.openxmlformats.org/officeDocument/2006/relationships/hyperlink" Target="https://pubmed.ncbi.nlm.nih.gov/24032424" TargetMode="External"/><Relationship Id="rId673" Type="http://schemas.openxmlformats.org/officeDocument/2006/relationships/hyperlink" Target="https://pubmed.ncbi.nlm.nih.gov/19745745" TargetMode="External"/><Relationship Id="rId23" Type="http://schemas.openxmlformats.org/officeDocument/2006/relationships/hyperlink" Target="https://pubmed.ncbi.nlm.nih.gov/26785220" TargetMode="External"/><Relationship Id="rId119" Type="http://schemas.openxmlformats.org/officeDocument/2006/relationships/hyperlink" Target="https://pubmed.ncbi.nlm.nih.gov/34743361" TargetMode="External"/><Relationship Id="rId326" Type="http://schemas.openxmlformats.org/officeDocument/2006/relationships/hyperlink" Target="https://pubmed.ncbi.nlm.nih.gov/12711469" TargetMode="External"/><Relationship Id="rId533" Type="http://schemas.openxmlformats.org/officeDocument/2006/relationships/hyperlink" Target="https://pubmed.ncbi.nlm.nih.gov/16120152" TargetMode="External"/><Relationship Id="rId172" Type="http://schemas.openxmlformats.org/officeDocument/2006/relationships/hyperlink" Target="https://pubmed.ncbi.nlm.nih.gov/22192272" TargetMode="External"/><Relationship Id="rId477" Type="http://schemas.openxmlformats.org/officeDocument/2006/relationships/hyperlink" Target="https://pubmed.ncbi.nlm.nih.gov/26554558" TargetMode="External"/><Relationship Id="rId600" Type="http://schemas.openxmlformats.org/officeDocument/2006/relationships/hyperlink" Target="https://pubmed.ncbi.nlm.nih.gov/11473139" TargetMode="External"/><Relationship Id="rId337" Type="http://schemas.openxmlformats.org/officeDocument/2006/relationships/hyperlink" Target="https://pubmed.ncbi.nlm.nih.gov/17223876" TargetMode="External"/><Relationship Id="rId34" Type="http://schemas.openxmlformats.org/officeDocument/2006/relationships/hyperlink" Target="https://pubmed.ncbi.nlm.nih.gov/23897275" TargetMode="External"/><Relationship Id="rId544" Type="http://schemas.openxmlformats.org/officeDocument/2006/relationships/hyperlink" Target="https://pubmed.ncbi.nlm.nih.gov/10885439" TargetMode="External"/><Relationship Id="rId183" Type="http://schemas.openxmlformats.org/officeDocument/2006/relationships/hyperlink" Target="https://pubmed.ncbi.nlm.nih.gov/12695127" TargetMode="External"/><Relationship Id="rId390" Type="http://schemas.openxmlformats.org/officeDocument/2006/relationships/hyperlink" Target="https://pubmed.ncbi.nlm.nih.gov/10233317" TargetMode="External"/><Relationship Id="rId404" Type="http://schemas.openxmlformats.org/officeDocument/2006/relationships/hyperlink" Target="https://clinicaltrials.gov/show/NCT02174367" TargetMode="External"/><Relationship Id="rId611" Type="http://schemas.openxmlformats.org/officeDocument/2006/relationships/hyperlink" Target="https://pubmed.ncbi.nlm.nih.gov/28279484" TargetMode="External"/><Relationship Id="rId250" Type="http://schemas.openxmlformats.org/officeDocument/2006/relationships/hyperlink" Target="https://pubmed.ncbi.nlm.nih.gov/30355360" TargetMode="External"/><Relationship Id="rId488" Type="http://schemas.openxmlformats.org/officeDocument/2006/relationships/hyperlink" Target="https://pubmed.ncbi.nlm.nih.gov/8186117" TargetMode="External"/><Relationship Id="rId45" Type="http://schemas.openxmlformats.org/officeDocument/2006/relationships/hyperlink" Target="https://pubmed.ncbi.nlm.nih.gov/19735523" TargetMode="External"/><Relationship Id="rId110" Type="http://schemas.openxmlformats.org/officeDocument/2006/relationships/hyperlink" Target="https://pubmed.ncbi.nlm.nih.gov/37574761" TargetMode="External"/><Relationship Id="rId348" Type="http://schemas.openxmlformats.org/officeDocument/2006/relationships/hyperlink" Target="https://pubmed.ncbi.nlm.nih.gov/34023008" TargetMode="External"/><Relationship Id="rId555" Type="http://schemas.openxmlformats.org/officeDocument/2006/relationships/hyperlink" Target="https://pubmed.ncbi.nlm.nih.gov/24072758" TargetMode="External"/><Relationship Id="rId194" Type="http://schemas.openxmlformats.org/officeDocument/2006/relationships/hyperlink" Target="https://pubmed.ncbi.nlm.nih.gov/36433779" TargetMode="External"/><Relationship Id="rId208" Type="http://schemas.openxmlformats.org/officeDocument/2006/relationships/hyperlink" Target="https://pubmed.ncbi.nlm.nih.gov/32662540" TargetMode="External"/><Relationship Id="rId415" Type="http://schemas.openxmlformats.org/officeDocument/2006/relationships/hyperlink" Target="https://pubmed.ncbi.nlm.nih.gov/1370236" TargetMode="External"/><Relationship Id="rId622" Type="http://schemas.openxmlformats.org/officeDocument/2006/relationships/hyperlink" Target="https://pubmed.ncbi.nlm.nih.gov/17101006" TargetMode="External"/><Relationship Id="rId261" Type="http://schemas.openxmlformats.org/officeDocument/2006/relationships/hyperlink" Target="https://pubmed.ncbi.nlm.nih.gov/28279484" TargetMode="External"/><Relationship Id="rId499" Type="http://schemas.openxmlformats.org/officeDocument/2006/relationships/hyperlink" Target="https://clinicaltrials.gov/study/NCT02621866" TargetMode="External"/><Relationship Id="rId56" Type="http://schemas.openxmlformats.org/officeDocument/2006/relationships/hyperlink" Target="https://pubmed.ncbi.nlm.nih.gov/16226614" TargetMode="External"/><Relationship Id="rId359" Type="http://schemas.openxmlformats.org/officeDocument/2006/relationships/hyperlink" Target="https://pubmed.ncbi.nlm.nih.gov/11298542" TargetMode="External"/><Relationship Id="rId566" Type="http://schemas.openxmlformats.org/officeDocument/2006/relationships/hyperlink" Target="https://pubmed.ncbi.nlm.nih.gov/16155739" TargetMode="External"/><Relationship Id="rId121" Type="http://schemas.openxmlformats.org/officeDocument/2006/relationships/hyperlink" Target="https://clinicaltrials.gov/show/NCT04194814" TargetMode="External"/><Relationship Id="rId219" Type="http://schemas.openxmlformats.org/officeDocument/2006/relationships/hyperlink" Target="https://pubmed.ncbi.nlm.nih.gov/30157880" TargetMode="External"/><Relationship Id="rId426" Type="http://schemas.openxmlformats.org/officeDocument/2006/relationships/hyperlink" Target="https://pubmed.ncbi.nlm.nih.gov/33006767" TargetMode="External"/><Relationship Id="rId633" Type="http://schemas.openxmlformats.org/officeDocument/2006/relationships/hyperlink" Target="https://pubmed.ncbi.nlm.nih.gov/35197358" TargetMode="External"/><Relationship Id="rId67" Type="http://schemas.openxmlformats.org/officeDocument/2006/relationships/hyperlink" Target="https://pubmed.ncbi.nlm.nih.gov/12000379" TargetMode="External"/><Relationship Id="rId272" Type="http://schemas.openxmlformats.org/officeDocument/2006/relationships/hyperlink" Target="https://pubmed.ncbi.nlm.nih.gov/25282563" TargetMode="External"/><Relationship Id="rId577" Type="http://schemas.openxmlformats.org/officeDocument/2006/relationships/hyperlink" Target="https://pubmed.ncbi.nlm.nih.gov/29975332" TargetMode="External"/><Relationship Id="rId132" Type="http://schemas.openxmlformats.org/officeDocument/2006/relationships/hyperlink" Target="https://pubmed.ncbi.nlm.nih.gov/28732519" TargetMode="External"/><Relationship Id="rId437" Type="http://schemas.openxmlformats.org/officeDocument/2006/relationships/hyperlink" Target="https://pubmed.ncbi.nlm.nih.gov/28856661" TargetMode="External"/><Relationship Id="rId644" Type="http://schemas.openxmlformats.org/officeDocument/2006/relationships/hyperlink" Target="https://pubmed.ncbi.nlm.nih.gov/10730908" TargetMode="External"/><Relationship Id="rId283" Type="http://schemas.openxmlformats.org/officeDocument/2006/relationships/hyperlink" Target="https://clinicaltrials.gov/show/NCT00552799" TargetMode="External"/><Relationship Id="rId490" Type="http://schemas.openxmlformats.org/officeDocument/2006/relationships/hyperlink" Target="https://pubmed.ncbi.nlm.nih.gov/2064943" TargetMode="External"/><Relationship Id="rId504" Type="http://schemas.openxmlformats.org/officeDocument/2006/relationships/hyperlink" Target="https://pubmed.ncbi.nlm.nih.gov/9216523" TargetMode="External"/><Relationship Id="rId78" Type="http://schemas.openxmlformats.org/officeDocument/2006/relationships/hyperlink" Target="https://pubmed.ncbi.nlm.nih.gov/9990415" TargetMode="External"/><Relationship Id="rId143" Type="http://schemas.openxmlformats.org/officeDocument/2006/relationships/hyperlink" Target="https://pubmed.ncbi.nlm.nih.gov/21569487" TargetMode="External"/><Relationship Id="rId350" Type="http://schemas.openxmlformats.org/officeDocument/2006/relationships/hyperlink" Target="https://pubmed.ncbi.nlm.nih.gov/34043020" TargetMode="External"/><Relationship Id="rId588" Type="http://schemas.openxmlformats.org/officeDocument/2006/relationships/hyperlink" Target="https://pubmed.ncbi.nlm.nih.gov/26471889" TargetMode="External"/><Relationship Id="rId9" Type="http://schemas.openxmlformats.org/officeDocument/2006/relationships/hyperlink" Target="https://pubmed.ncbi.nlm.nih.gov/31809827" TargetMode="External"/><Relationship Id="rId210" Type="http://schemas.openxmlformats.org/officeDocument/2006/relationships/hyperlink" Target="https://pubmed.ncbi.nlm.nih.gov/33544883" TargetMode="External"/><Relationship Id="rId448" Type="http://schemas.openxmlformats.org/officeDocument/2006/relationships/hyperlink" Target="https://pubmed.ncbi.nlm.nih.gov/26071094" TargetMode="External"/><Relationship Id="rId655" Type="http://schemas.openxmlformats.org/officeDocument/2006/relationships/hyperlink" Target="https://pubmed.ncbi.nlm.nih.gov/35652236" TargetMode="External"/><Relationship Id="rId294" Type="http://schemas.openxmlformats.org/officeDocument/2006/relationships/hyperlink" Target="https://pubmed.ncbi.nlm.nih.gov/12241656" TargetMode="External"/><Relationship Id="rId308" Type="http://schemas.openxmlformats.org/officeDocument/2006/relationships/hyperlink" Target="https://pubmed.ncbi.nlm.nih.gov/20956635" TargetMode="External"/><Relationship Id="rId515" Type="http://schemas.openxmlformats.org/officeDocument/2006/relationships/hyperlink" Target="https://pubmed.ncbi.nlm.nih.gov/2680178" TargetMode="External"/><Relationship Id="rId89" Type="http://schemas.openxmlformats.org/officeDocument/2006/relationships/hyperlink" Target="https://pubmed.ncbi.nlm.nih.gov/8002642" TargetMode="External"/><Relationship Id="rId154" Type="http://schemas.openxmlformats.org/officeDocument/2006/relationships/hyperlink" Target="https://pubmed.ncbi.nlm.nih.gov/34406366" TargetMode="External"/><Relationship Id="rId361" Type="http://schemas.openxmlformats.org/officeDocument/2006/relationships/hyperlink" Target="https://pubmed.ncbi.nlm.nih.gov/12000379" TargetMode="External"/><Relationship Id="rId599" Type="http://schemas.openxmlformats.org/officeDocument/2006/relationships/hyperlink" Target="https://pubmed.ncbi.nlm.nih.gov/26987818" TargetMode="External"/><Relationship Id="rId459" Type="http://schemas.openxmlformats.org/officeDocument/2006/relationships/hyperlink" Target="https://pubmed.ncbi.nlm.nih.gov/12207593" TargetMode="External"/><Relationship Id="rId666" Type="http://schemas.openxmlformats.org/officeDocument/2006/relationships/hyperlink" Target="https://pubmed.ncbi.nlm.nih.gov/26174854" TargetMode="External"/><Relationship Id="rId16" Type="http://schemas.openxmlformats.org/officeDocument/2006/relationships/hyperlink" Target="https://pubmed.ncbi.nlm.nih.gov/29609013" TargetMode="External"/><Relationship Id="rId221" Type="http://schemas.openxmlformats.org/officeDocument/2006/relationships/hyperlink" Target="https://pubmed.ncbi.nlm.nih.gov/28322474" TargetMode="External"/><Relationship Id="rId319" Type="http://schemas.openxmlformats.org/officeDocument/2006/relationships/hyperlink" Target="https://pubmed.ncbi.nlm.nih.gov/16882163" TargetMode="External"/><Relationship Id="rId526" Type="http://schemas.openxmlformats.org/officeDocument/2006/relationships/hyperlink" Target="https://pubmed.ncbi.nlm.nih.gov/19152510" TargetMode="External"/><Relationship Id="rId165" Type="http://schemas.openxmlformats.org/officeDocument/2006/relationships/hyperlink" Target="https://pubmed.ncbi.nlm.nih.gov/31812183" TargetMode="External"/><Relationship Id="rId372" Type="http://schemas.openxmlformats.org/officeDocument/2006/relationships/hyperlink" Target="https://pubmed.ncbi.nlm.nih.gov/25905587" TargetMode="External"/><Relationship Id="rId677" Type="http://schemas.openxmlformats.org/officeDocument/2006/relationships/hyperlink" Target="https://pubmed.ncbi.nlm.nih.gov/15926966" TargetMode="External"/><Relationship Id="rId232" Type="http://schemas.openxmlformats.org/officeDocument/2006/relationships/hyperlink" Target="https://pubmed.ncbi.nlm.nih.gov/35772416" TargetMode="External"/><Relationship Id="rId27" Type="http://schemas.openxmlformats.org/officeDocument/2006/relationships/hyperlink" Target="https://pubmed.ncbi.nlm.nih.gov/26089047" TargetMode="External"/><Relationship Id="rId537" Type="http://schemas.openxmlformats.org/officeDocument/2006/relationships/hyperlink" Target="https://pubmed.ncbi.nlm.nih.gov/12828749" TargetMode="External"/><Relationship Id="rId80" Type="http://schemas.openxmlformats.org/officeDocument/2006/relationships/hyperlink" Target="https://pubmed.ncbi.nlm.nih.gov/9536226" TargetMode="External"/><Relationship Id="rId176" Type="http://schemas.openxmlformats.org/officeDocument/2006/relationships/hyperlink" Target="https://pubmed.ncbi.nlm.nih.gov/33006767" TargetMode="External"/><Relationship Id="rId383" Type="http://schemas.openxmlformats.org/officeDocument/2006/relationships/hyperlink" Target="https://clinicaltrials.gov/show/NCT02347501" TargetMode="External"/><Relationship Id="rId590" Type="http://schemas.openxmlformats.org/officeDocument/2006/relationships/hyperlink" Target="https://pubmed.ncbi.nlm.nih.gov/25981810" TargetMode="External"/><Relationship Id="rId604" Type="http://schemas.openxmlformats.org/officeDocument/2006/relationships/hyperlink" Target="https://pubmed.ncbi.nlm.nih.gov/31989580" TargetMode="External"/><Relationship Id="rId243" Type="http://schemas.openxmlformats.org/officeDocument/2006/relationships/hyperlink" Target="https://pubmed.ncbi.nlm.nih.gov/32087126" TargetMode="External"/><Relationship Id="rId450" Type="http://schemas.openxmlformats.org/officeDocument/2006/relationships/hyperlink" Target="https://pubmed.ncbi.nlm.nih.gov/2528256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pubmed.ncbi.nlm.nih.gov/36763783/" TargetMode="External"/><Relationship Id="rId18" Type="http://schemas.openxmlformats.org/officeDocument/2006/relationships/hyperlink" Target="https://www.bristol.ac.uk/primaryhealthcare/news/2022/best-emollients-for-eczema-results.html" TargetMode="External"/><Relationship Id="rId26" Type="http://schemas.openxmlformats.org/officeDocument/2006/relationships/hyperlink" Target="https://pubmed.ncbi.nlm.nih.gov/29727479/" TargetMode="External"/><Relationship Id="rId39" Type="http://schemas.openxmlformats.org/officeDocument/2006/relationships/hyperlink" Target="https://prabook.com/web/deirdre_anne.buckley/482615" TargetMode="External"/><Relationship Id="rId21" Type="http://schemas.openxmlformats.org/officeDocument/2006/relationships/hyperlink" Target="https://www.ncl.ac.uk/medical-sciences/people/profile/nickreynolds.html" TargetMode="External"/><Relationship Id="rId34" Type="http://schemas.openxmlformats.org/officeDocument/2006/relationships/hyperlink" Target="https://www.ncbi.nlm.nih.gov/pmc/articles/PMC6858146/" TargetMode="External"/><Relationship Id="rId42" Type="http://schemas.openxmlformats.org/officeDocument/2006/relationships/hyperlink" Target="https://www.pcds.org.uk/article/acne-priority-partnership-join-in-today" TargetMode="External"/><Relationship Id="rId47" Type="http://schemas.openxmlformats.org/officeDocument/2006/relationships/hyperlink" Target="https://leishchallenge.org/research-2/meet-the-team/" TargetMode="External"/><Relationship Id="rId50" Type="http://schemas.openxmlformats.org/officeDocument/2006/relationships/hyperlink" Target="https://www.guysandstthomas.nhs.uk/our-consultants/ian-white" TargetMode="External"/><Relationship Id="rId55" Type="http://schemas.openxmlformats.org/officeDocument/2006/relationships/hyperlink" Target="https://pubmed.ncbi.nlm.nih.gov/28457913/" TargetMode="External"/><Relationship Id="rId7" Type="http://schemas.openxmlformats.org/officeDocument/2006/relationships/hyperlink" Target="https://research.manchester.ac.uk/en/projects/international-project-on-the-global-epidemiology-of-psoriasis-dev" TargetMode="External"/><Relationship Id="rId2" Type="http://schemas.openxmlformats.org/officeDocument/2006/relationships/hyperlink" Target="https://pubmed.ncbi.nlm.nih.gov/32936291/" TargetMode="External"/><Relationship Id="rId16" Type="http://schemas.openxmlformats.org/officeDocument/2006/relationships/hyperlink" Target="https://research.manchester.ac.uk/en/persons/richard.warren" TargetMode="External"/><Relationship Id="rId29" Type="http://schemas.openxmlformats.org/officeDocument/2006/relationships/hyperlink" Target="https://pubmed.ncbi.nlm.nih.gov/35791876/" TargetMode="External"/><Relationship Id="rId11" Type="http://schemas.openxmlformats.org/officeDocument/2006/relationships/hyperlink" Target="https://treat-trial.org.uk/" TargetMode="External"/><Relationship Id="rId24" Type="http://schemas.openxmlformats.org/officeDocument/2006/relationships/hyperlink" Target="https://www.ncl.ac.uk/medical-sciences/people/profile/nickreynolds.html" TargetMode="External"/><Relationship Id="rId32" Type="http://schemas.openxmlformats.org/officeDocument/2006/relationships/hyperlink" Target="https://www.guysandstthomas.nhs.uk/our-consultants/andrew-pink" TargetMode="External"/><Relationship Id="rId37" Type="http://schemas.openxmlformats.org/officeDocument/2006/relationships/hyperlink" Target="https://www.eb-researchnetwork.org/funding-opportunities/prof-jemima-mellerio/" TargetMode="External"/><Relationship Id="rId40" Type="http://schemas.openxmlformats.org/officeDocument/2006/relationships/hyperlink" Target="https://www.eecdrg.org/members" TargetMode="External"/><Relationship Id="rId45" Type="http://schemas.openxmlformats.org/officeDocument/2006/relationships/hyperlink" Target="https://www.hyms.ac.uk/about/people/alison-layton" TargetMode="External"/><Relationship Id="rId53" Type="http://schemas.openxmlformats.org/officeDocument/2006/relationships/hyperlink" Target="https://www.abdn.ac.uk/iahs/research/epidemiology/patchwork-page-2365.php" TargetMode="External"/><Relationship Id="rId58" Type="http://schemas.openxmlformats.org/officeDocument/2006/relationships/hyperlink" Target="https://one.oecd.org/document/ENV/JM/MONO(2017)20/en/pdf" TargetMode="External"/><Relationship Id="rId5" Type="http://schemas.openxmlformats.org/officeDocument/2006/relationships/hyperlink" Target="https://www.dietandpsoriasisproject-apple.com/about-the-team" TargetMode="External"/><Relationship Id="rId19" Type="http://schemas.openxmlformats.org/officeDocument/2006/relationships/hyperlink" Target="https://pubmed.ncbi.nlm.nih.gov/28399154/" TargetMode="External"/><Relationship Id="rId4" Type="http://schemas.openxmlformats.org/officeDocument/2006/relationships/hyperlink" Target="https://psoriasiscouncil.org/people/christopher-griffiths/" TargetMode="External"/><Relationship Id="rId9" Type="http://schemas.openxmlformats.org/officeDocument/2006/relationships/hyperlink" Target="https://eczematherapies.com/about-us/" TargetMode="External"/><Relationship Id="rId14" Type="http://schemas.openxmlformats.org/officeDocument/2006/relationships/hyperlink" Target="https://pubmed.ncbi.nlm.nih.gov/18294314/" TargetMode="External"/><Relationship Id="rId22" Type="http://schemas.openxmlformats.org/officeDocument/2006/relationships/hyperlink" Target="https://onlinelibrary.wiley.com/doi/10.1111/j.1365-2133.2012.10835.x" TargetMode="External"/><Relationship Id="rId27" Type="http://schemas.openxmlformats.org/officeDocument/2006/relationships/hyperlink" Target="https://pubmed.ncbi.nlm.nih.gov/36387062/" TargetMode="External"/><Relationship Id="rId30" Type="http://schemas.openxmlformats.org/officeDocument/2006/relationships/hyperlink" Target="https://www.spirehealthcare.com/consultant-profiles/dr-graham-johnston-c3490558/" TargetMode="External"/><Relationship Id="rId35" Type="http://schemas.openxmlformats.org/officeDocument/2006/relationships/hyperlink" Target="https://www.nottingham.ac.uk/research/groups/cebd/projects/clothes/index.aspx" TargetMode="External"/><Relationship Id="rId43" Type="http://schemas.openxmlformats.org/officeDocument/2006/relationships/hyperlink" Target="https://www.ncbi.nlm.nih.gov/books/NBK424705/" TargetMode="External"/><Relationship Id="rId48" Type="http://schemas.openxmlformats.org/officeDocument/2006/relationships/hyperlink" Target="http://www.ukdctn.org/news/results-from-safa-study-published.aspx" TargetMode="External"/><Relationship Id="rId56" Type="http://schemas.openxmlformats.org/officeDocument/2006/relationships/hyperlink" Target="https://www.oecd.org/env/ehs/testing/latestdocuments/ADRA%20PRP%20final%20report%206%20July%202018.pdf" TargetMode="External"/><Relationship Id="rId8" Type="http://schemas.openxmlformats.org/officeDocument/2006/relationships/hyperlink" Target="https://research.manchester.ac.uk/en/persons/christopher.griffiths/projects/" TargetMode="External"/><Relationship Id="rId51" Type="http://schemas.openxmlformats.org/officeDocument/2006/relationships/hyperlink" Target="https://www.guysandstthomas.nhs.uk/our-consultants/ian-white" TargetMode="External"/><Relationship Id="rId3" Type="http://schemas.openxmlformats.org/officeDocument/2006/relationships/hyperlink" Target="https://ichgcp.net/de/clinical-trials-registry/publications/3946-global-epidemiology-of-psoriasis-a-systematic-review-of-incidence-and-prevalence" TargetMode="External"/><Relationship Id="rId12" Type="http://schemas.openxmlformats.org/officeDocument/2006/relationships/hyperlink" Target="https://www.kcl.ac.uk/people/carsten-flohr" TargetMode="External"/><Relationship Id="rId17" Type="http://schemas.openxmlformats.org/officeDocument/2006/relationships/hyperlink" Target="https://research.manchester.ac.uk/en/persons/richard.warren" TargetMode="External"/><Relationship Id="rId25" Type="http://schemas.openxmlformats.org/officeDocument/2006/relationships/hyperlink" Target="https://www.linkedin.com/in/alan-irvine-md-dsc-22796329/" TargetMode="External"/><Relationship Id="rId33" Type="http://schemas.openxmlformats.org/officeDocument/2006/relationships/hyperlink" Target="https://pubmed.ncbi.nlm.nih.gov/32936291/" TargetMode="External"/><Relationship Id="rId38" Type="http://schemas.openxmlformats.org/officeDocument/2006/relationships/hyperlink" Target="https://www.ichthyosis.org.uk/fundraisers/my-challenge-for-the-ichthyosis-support-group-jemma-mellerio" TargetMode="External"/><Relationship Id="rId46" Type="http://schemas.openxmlformats.org/officeDocument/2006/relationships/hyperlink" Target="https://pubmed.ncbi.nlm.nih.gov/19376456/" TargetMode="External"/><Relationship Id="rId59" Type="http://schemas.openxmlformats.org/officeDocument/2006/relationships/hyperlink" Target="https://medicinehealth.leeds.ac.uk/medicine/staff/651/professor-jane-nixon" TargetMode="External"/><Relationship Id="rId20" Type="http://schemas.openxmlformats.org/officeDocument/2006/relationships/hyperlink" Target="https://pubmed.ncbi.nlm.nih.gov/32936291/" TargetMode="External"/><Relationship Id="rId41" Type="http://schemas.openxmlformats.org/officeDocument/2006/relationships/hyperlink" Target="https://www.c3outcomes.org/acorn" TargetMode="External"/><Relationship Id="rId54" Type="http://schemas.openxmlformats.org/officeDocument/2006/relationships/hyperlink" Target="https://onlinelibrary.wiley.com/doi/full/10.1111/cod.12918" TargetMode="External"/><Relationship Id="rId1" Type="http://schemas.openxmlformats.org/officeDocument/2006/relationships/hyperlink" Target="https://pubmed.ncbi.nlm.nih.gov/34813044/" TargetMode="External"/><Relationship Id="rId6" Type="http://schemas.openxmlformats.org/officeDocument/2006/relationships/hyperlink" Target="https://research.manchester.ac.uk/en/projects/nihr-bioresource-for-translational-research-immune-mediated-infla" TargetMode="External"/><Relationship Id="rId15" Type="http://schemas.openxmlformats.org/officeDocument/2006/relationships/hyperlink" Target="https://pubmed.ncbi.nlm.nih.gov/32936291/" TargetMode="External"/><Relationship Id="rId23" Type="http://schemas.openxmlformats.org/officeDocument/2006/relationships/hyperlink" Target="https://www.ncl.ac.uk/medical-sciences/people/profile/nickreynolds.html" TargetMode="External"/><Relationship Id="rId28" Type="http://schemas.openxmlformats.org/officeDocument/2006/relationships/hyperlink" Target="https://www.stvincents.ie/research-and-education/our-research-groups/dermatology-research-group/" TargetMode="External"/><Relationship Id="rId36" Type="http://schemas.openxmlformats.org/officeDocument/2006/relationships/hyperlink" Target="https://onewelbeck.com/consultants/professor-jemima-mellerio/" TargetMode="External"/><Relationship Id="rId49" Type="http://schemas.openxmlformats.org/officeDocument/2006/relationships/hyperlink" Target="https://www.ed.ac.uk/regeneration-repair/research/edinburgh-skin-network/people" TargetMode="External"/><Relationship Id="rId57" Type="http://schemas.openxmlformats.org/officeDocument/2006/relationships/hyperlink" Target="https://one.oecd.org/document/ENV/CBC/MONO(2023)20/en/pdf" TargetMode="External"/><Relationship Id="rId10" Type="http://schemas.openxmlformats.org/officeDocument/2006/relationships/hyperlink" Target="https://www.dermepi.eu/?page_id=596" TargetMode="External"/><Relationship Id="rId31" Type="http://schemas.openxmlformats.org/officeDocument/2006/relationships/hyperlink" Target="https://pubmed.ncbi.nlm.nih.gov/32936291/" TargetMode="External"/><Relationship Id="rId44" Type="http://schemas.openxmlformats.org/officeDocument/2006/relationships/hyperlink" Target="https://pubmed.ncbi.nlm.nih.gov/15564203/" TargetMode="External"/><Relationship Id="rId52" Type="http://schemas.openxmlformats.org/officeDocument/2006/relationships/hyperlink" Target="https://www.setmygoals.co.uk/atopic-dermatitis-eczema/support" TargetMode="External"/><Relationship Id="rId60" Type="http://schemas.openxmlformats.org/officeDocument/2006/relationships/hyperlink" Target="https://www.ramesesproject.org/Acknowledgements.php"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tr.ukri.org/projects?ref=BB%2FV509826%2F1" TargetMode="External"/><Relationship Id="rId21" Type="http://schemas.openxmlformats.org/officeDocument/2006/relationships/hyperlink" Target="https://fundingawards.nihr.ac.uk/award/12/67/12" TargetMode="External"/><Relationship Id="rId42" Type="http://schemas.openxmlformats.org/officeDocument/2006/relationships/hyperlink" Target="https://fundingawards.nihr.ac.uk/award/NIHR134607" TargetMode="External"/><Relationship Id="rId63" Type="http://schemas.openxmlformats.org/officeDocument/2006/relationships/hyperlink" Target="https://fundingawards.nihr.ac.uk/award/08/14/51" TargetMode="External"/><Relationship Id="rId84" Type="http://schemas.openxmlformats.org/officeDocument/2006/relationships/hyperlink" Target="https://discovery.dundee.ac.uk/en/projects/impact-assessment-of-compact-fluorescent-lamps-and-light-emitting-2" TargetMode="External"/><Relationship Id="rId138" Type="http://schemas.openxmlformats.org/officeDocument/2006/relationships/hyperlink" Target="https://gtr.ukri.org/projects?ref=G1000342%2F1" TargetMode="External"/><Relationship Id="rId159" Type="http://schemas.openxmlformats.org/officeDocument/2006/relationships/hyperlink" Target="https://fundingawards.nihr.ac.uk/award/17/98/01" TargetMode="External"/><Relationship Id="rId170" Type="http://schemas.openxmlformats.org/officeDocument/2006/relationships/hyperlink" Target="https://fundingawards.nihr.ac.uk/award/02/12/03" TargetMode="External"/><Relationship Id="rId191" Type="http://schemas.openxmlformats.org/officeDocument/2006/relationships/hyperlink" Target="https://www.research.ed.ac.uk/en/projects/from-healthy-epidermis-to-eczema-an-investigation-of-the-role-of-" TargetMode="External"/><Relationship Id="rId205" Type="http://schemas.openxmlformats.org/officeDocument/2006/relationships/hyperlink" Target="https://www.ncbi.nlm.nih.gov/pmc/articles/PMC9071581/" TargetMode="External"/><Relationship Id="rId226" Type="http://schemas.openxmlformats.org/officeDocument/2006/relationships/hyperlink" Target="https://fundingawards.nihr.ac.uk/award/PB-PG-0816-20015" TargetMode="External"/><Relationship Id="rId247" Type="http://schemas.openxmlformats.org/officeDocument/2006/relationships/hyperlink" Target="https://fundingawards.nihr.ac.uk/award/97/06/14" TargetMode="External"/><Relationship Id="rId107" Type="http://schemas.openxmlformats.org/officeDocument/2006/relationships/hyperlink" Target="https://fundingawards.nihr.ac.uk/award/PB-PG-1010-23251" TargetMode="External"/><Relationship Id="rId11" Type="http://schemas.openxmlformats.org/officeDocument/2006/relationships/hyperlink" Target="https://gtr.ukri.org/projects?ref=G0901988%2F1" TargetMode="External"/><Relationship Id="rId32" Type="http://schemas.openxmlformats.org/officeDocument/2006/relationships/hyperlink" Target="https://gtr.ukri.org/projects?ref=MR%2FY002644%2F1" TargetMode="External"/><Relationship Id="rId53" Type="http://schemas.openxmlformats.org/officeDocument/2006/relationships/hyperlink" Target="https://fundingawards.nihr.ac.uk/award/09/100/25" TargetMode="External"/><Relationship Id="rId74" Type="http://schemas.openxmlformats.org/officeDocument/2006/relationships/hyperlink" Target="https://discovery.dundee.ac.uk/en/persons/sally-ibbotson" TargetMode="External"/><Relationship Id="rId128" Type="http://schemas.openxmlformats.org/officeDocument/2006/relationships/hyperlink" Target="https://www.southampton.ac.uk/research/projects/molecular-phenotypic-characterisation-of-drug-hypersensitivity-rashes" TargetMode="External"/><Relationship Id="rId149" Type="http://schemas.openxmlformats.org/officeDocument/2006/relationships/hyperlink" Target="https://fundingawards.nihr.ac.uk/award/08/1716/204" TargetMode="External"/><Relationship Id="rId5" Type="http://schemas.openxmlformats.org/officeDocument/2006/relationships/hyperlink" Target="https://gtr.ukri.org/projects?ref=ES%2FN01393X%2F1" TargetMode="External"/><Relationship Id="rId95" Type="http://schemas.openxmlformats.org/officeDocument/2006/relationships/hyperlink" Target="https://orcid.org/0000-0002-6484-825X" TargetMode="External"/><Relationship Id="rId160" Type="http://schemas.openxmlformats.org/officeDocument/2006/relationships/hyperlink" Target="https://fundingawards.nihr.ac.uk/award/12/67/12" TargetMode="External"/><Relationship Id="rId181" Type="http://schemas.openxmlformats.org/officeDocument/2006/relationships/hyperlink" Target="https://fundingawards.nihr.ac.uk/award/14/211/02" TargetMode="External"/><Relationship Id="rId216" Type="http://schemas.openxmlformats.org/officeDocument/2006/relationships/hyperlink" Target="https://gtr.ukri.org/projects?ref=MR%2FV034405%2F1" TargetMode="External"/><Relationship Id="rId237" Type="http://schemas.openxmlformats.org/officeDocument/2006/relationships/hyperlink" Target="https://orcid.org/0000-0003-1705-7698" TargetMode="External"/><Relationship Id="rId22" Type="http://schemas.openxmlformats.org/officeDocument/2006/relationships/hyperlink" Target="https://leo-foundation.org/en/page/2/?grant-category=research-grants-in-open-competition&amp;post_type=grantee&amp;grant-geography=united-kingdom" TargetMode="External"/><Relationship Id="rId43" Type="http://schemas.openxmlformats.org/officeDocument/2006/relationships/hyperlink" Target="https://fundingawards.nihr.ac.uk/award/13/89/15" TargetMode="External"/><Relationship Id="rId64" Type="http://schemas.openxmlformats.org/officeDocument/2006/relationships/hyperlink" Target="https://fundingawards.nihr.ac.uk/award/06/403/51" TargetMode="External"/><Relationship Id="rId118" Type="http://schemas.openxmlformats.org/officeDocument/2006/relationships/hyperlink" Target="https://www.southampton.ac.uk/research/projects/epigenetic-changes-in-skin-in-atopic-dermatitis" TargetMode="External"/><Relationship Id="rId139" Type="http://schemas.openxmlformats.org/officeDocument/2006/relationships/hyperlink" Target="https://orcid.org/0000-0001-9918-1144" TargetMode="External"/><Relationship Id="rId85" Type="http://schemas.openxmlformats.org/officeDocument/2006/relationships/hyperlink" Target="https://discovery.dundee.ac.uk/en/persons/sally-ibbotson" TargetMode="External"/><Relationship Id="rId150" Type="http://schemas.openxmlformats.org/officeDocument/2006/relationships/hyperlink" Target="https://fundingawards.nihr.ac.uk/award/NIHR151318" TargetMode="External"/><Relationship Id="rId171" Type="http://schemas.openxmlformats.org/officeDocument/2006/relationships/hyperlink" Target="https://www.debra.org.au/wp-content/uploads/2019/10/DEBRA_Research_Impact_Report_UK.pdf" TargetMode="External"/><Relationship Id="rId192" Type="http://schemas.openxmlformats.org/officeDocument/2006/relationships/hyperlink" Target="https://www.research.ed.ac.uk/en/projects/defining-the-role-of-filagrin-in-skin-barrier-function-eczema" TargetMode="External"/><Relationship Id="rId206" Type="http://schemas.openxmlformats.org/officeDocument/2006/relationships/hyperlink" Target="https://www.nature.com/articles/s44220-023-00081-5" TargetMode="External"/><Relationship Id="rId227" Type="http://schemas.openxmlformats.org/officeDocument/2006/relationships/hyperlink" Target="https://fundingawards.nihr.ac.uk/award/11/65/01" TargetMode="External"/><Relationship Id="rId12" Type="http://schemas.openxmlformats.org/officeDocument/2006/relationships/hyperlink" Target="https://gtr.ukri.org/projects?ref=MR%2FK501049%2F1" TargetMode="External"/><Relationship Id="rId33" Type="http://schemas.openxmlformats.org/officeDocument/2006/relationships/hyperlink" Target="https://gtr.ukri.org/projects?ref=MR%2FL011808%2F1" TargetMode="External"/><Relationship Id="rId108" Type="http://schemas.openxmlformats.org/officeDocument/2006/relationships/hyperlink" Target="https://gtr.ukri.org/projects?ref=BB%2FE528279%2F1" TargetMode="External"/><Relationship Id="rId129" Type="http://schemas.openxmlformats.org/officeDocument/2006/relationships/hyperlink" Target="https://gtr.ukri.org/projects?ref=BB%2FM502704%2F1" TargetMode="External"/><Relationship Id="rId54" Type="http://schemas.openxmlformats.org/officeDocument/2006/relationships/hyperlink" Target="https://fundingawards.nihr.ac.uk/award/13/89/15" TargetMode="External"/><Relationship Id="rId75" Type="http://schemas.openxmlformats.org/officeDocument/2006/relationships/hyperlink" Target="https://discovery.dundee.ac.uk/en/projects/development-of-a-prototype-triage-phototest-device-for-secondary-" TargetMode="External"/><Relationship Id="rId96" Type="http://schemas.openxmlformats.org/officeDocument/2006/relationships/hyperlink" Target="https://orcid.org/0000-0002-6484-825X" TargetMode="External"/><Relationship Id="rId140" Type="http://schemas.openxmlformats.org/officeDocument/2006/relationships/hyperlink" Target="https://orcid.org/0000-0001-9918-1144" TargetMode="External"/><Relationship Id="rId161" Type="http://schemas.openxmlformats.org/officeDocument/2006/relationships/hyperlink" Target="https://fundingawards.nihr.ac.uk/award/15/130/07" TargetMode="External"/><Relationship Id="rId182" Type="http://schemas.openxmlformats.org/officeDocument/2006/relationships/hyperlink" Target="https://fundingawards.nihr.ac.uk/award/PB-PG-0711-25129" TargetMode="External"/><Relationship Id="rId217" Type="http://schemas.openxmlformats.org/officeDocument/2006/relationships/hyperlink" Target="https://fundingawards.nihr.ac.uk/award/15/108/02" TargetMode="External"/><Relationship Id="rId6" Type="http://schemas.openxmlformats.org/officeDocument/2006/relationships/hyperlink" Target="https://gtr.ukri.org/projects?ref=MR%2FM008959%2F1" TargetMode="External"/><Relationship Id="rId238" Type="http://schemas.openxmlformats.org/officeDocument/2006/relationships/hyperlink" Target="https://orcid.org/0000-0003-1705-7698" TargetMode="External"/><Relationship Id="rId23" Type="http://schemas.openxmlformats.org/officeDocument/2006/relationships/hyperlink" Target="https://gtr.ukri.org/projects?ref=EP%2FK009699%2F1" TargetMode="External"/><Relationship Id="rId119" Type="http://schemas.openxmlformats.org/officeDocument/2006/relationships/hyperlink" Target="https://www.southampton.ac.uk/research/projects/minimally-invasive-non-invasive-tools-to-optimise-management-of-atopic-dermatitis" TargetMode="External"/><Relationship Id="rId44" Type="http://schemas.openxmlformats.org/officeDocument/2006/relationships/hyperlink" Target="https://fundingawards.nihr.ac.uk/award/NIHR130580" TargetMode="External"/><Relationship Id="rId65" Type="http://schemas.openxmlformats.org/officeDocument/2006/relationships/hyperlink" Target="https://fundingawards.nihr.ac.uk/award/02/12/03" TargetMode="External"/><Relationship Id="rId86" Type="http://schemas.openxmlformats.org/officeDocument/2006/relationships/hyperlink" Target="https://discovery.dundee.ac.uk/en/persons/sally-ibbotson" TargetMode="External"/><Relationship Id="rId130" Type="http://schemas.openxmlformats.org/officeDocument/2006/relationships/hyperlink" Target="https://www.debra.org.uk/can-stem-cells-treat-itch-in-eb" TargetMode="External"/><Relationship Id="rId151" Type="http://schemas.openxmlformats.org/officeDocument/2006/relationships/hyperlink" Target="https://fundingawards.nihr.ac.uk/award/NIHR203279" TargetMode="External"/><Relationship Id="rId172" Type="http://schemas.openxmlformats.org/officeDocument/2006/relationships/hyperlink" Target="https://www.debra.org.au/wp-content/uploads/2019/10/DEBRA_Research_Impact_Report_UK.pdf" TargetMode="External"/><Relationship Id="rId193" Type="http://schemas.openxmlformats.org/officeDocument/2006/relationships/hyperlink" Target="https://www.research.ed.ac.uk/en/projects/measurement-of-nitrosothiols-and-effects-of-tno" TargetMode="External"/><Relationship Id="rId207" Type="http://schemas.openxmlformats.org/officeDocument/2006/relationships/hyperlink" Target="https://fundingawards.nihr.ac.uk/award/12/186/01" TargetMode="External"/><Relationship Id="rId228" Type="http://schemas.openxmlformats.org/officeDocument/2006/relationships/hyperlink" Target="https://gtr.ukri.org/projects?ref=MR%2FK002627%2F1" TargetMode="External"/><Relationship Id="rId13" Type="http://schemas.openxmlformats.org/officeDocument/2006/relationships/hyperlink" Target="https://www.spindermatology.org/files/Griffiths-Christopher.pdf" TargetMode="External"/><Relationship Id="rId109" Type="http://schemas.openxmlformats.org/officeDocument/2006/relationships/hyperlink" Target="https://app.dimensions.ai/details/grant/grant.4577097" TargetMode="External"/><Relationship Id="rId34" Type="http://schemas.openxmlformats.org/officeDocument/2006/relationships/hyperlink" Target="https://fundingawards.nihr.ac.uk/award/13/50/17" TargetMode="External"/><Relationship Id="rId55" Type="http://schemas.openxmlformats.org/officeDocument/2006/relationships/hyperlink" Target="https://fundingawards.nihr.ac.uk/award/11/94/01" TargetMode="External"/><Relationship Id="rId76" Type="http://schemas.openxmlformats.org/officeDocument/2006/relationships/hyperlink" Target="https://discovery.dundee.ac.uk/en/persons/sally-ibbotsonhttps:/discovery.dundee.ac.uk/en/projects/a-randomised-single-blind-placebo-controlled-study-of-menthol-for" TargetMode="External"/><Relationship Id="rId97" Type="http://schemas.openxmlformats.org/officeDocument/2006/relationships/hyperlink" Target="https://gtr.ukri.org/projects?ref=MC_PC_17198" TargetMode="External"/><Relationship Id="rId120" Type="http://schemas.openxmlformats.org/officeDocument/2006/relationships/hyperlink" Target="https://www.southampton.ac.uk/research/projects/dr-m-ardern-jones-cutaneous-control-of-adaptive-immune-responses-in-atopic" TargetMode="External"/><Relationship Id="rId141" Type="http://schemas.openxmlformats.org/officeDocument/2006/relationships/hyperlink" Target="https://app.dimensions.ai/details/grant/grant.7746125" TargetMode="External"/><Relationship Id="rId7" Type="http://schemas.openxmlformats.org/officeDocument/2006/relationships/hyperlink" Target="https://gtr.ukri.org/projects?ref=G1001398%2F1" TargetMode="External"/><Relationship Id="rId162" Type="http://schemas.openxmlformats.org/officeDocument/2006/relationships/hyperlink" Target="https://fundingawards.nihr.ac.uk/award/PB-PG-0817-20033" TargetMode="External"/><Relationship Id="rId183" Type="http://schemas.openxmlformats.org/officeDocument/2006/relationships/hyperlink" Target="https://fundingawards.nihr.ac.uk/award/12/186/01" TargetMode="External"/><Relationship Id="rId218" Type="http://schemas.openxmlformats.org/officeDocument/2006/relationships/hyperlink" Target="https://fundingawards.nihr.ac.uk/award/15/107/02" TargetMode="External"/><Relationship Id="rId239" Type="http://schemas.openxmlformats.org/officeDocument/2006/relationships/hyperlink" Target="https://orcid.org/0000-0003-1705-7698" TargetMode="External"/><Relationship Id="rId24" Type="http://schemas.openxmlformats.org/officeDocument/2006/relationships/hyperlink" Target="https://leo-foundation.org/en/page/2/?grant-category=research-grants-in-open-competition&amp;post_type=grantee&amp;grant-geography=united-kingdom" TargetMode="External"/><Relationship Id="rId45" Type="http://schemas.openxmlformats.org/officeDocument/2006/relationships/hyperlink" Target="https://fundingawards.nihr.ac.uk/award/PB-PG-0817-20019" TargetMode="External"/><Relationship Id="rId66" Type="http://schemas.openxmlformats.org/officeDocument/2006/relationships/hyperlink" Target="https://fundingawards.nihr.ac.uk/award/94/48/03" TargetMode="External"/><Relationship Id="rId87" Type="http://schemas.openxmlformats.org/officeDocument/2006/relationships/hyperlink" Target="https://discovery.dundee.ac.uk/en/persons/sally-ibbotson" TargetMode="External"/><Relationship Id="rId110" Type="http://schemas.openxmlformats.org/officeDocument/2006/relationships/hyperlink" Target="https://www.nationalchildrensresearchcentre.ie/people/alan-irvine/" TargetMode="External"/><Relationship Id="rId131" Type="http://schemas.openxmlformats.org/officeDocument/2006/relationships/hyperlink" Target="https://www.britishskinfoundation.org.uk/blog/understanding-inflammasomes-in-hidradenitis-suppurativa-key-protein-complexes-that-may-lead-to-chron" TargetMode="External"/><Relationship Id="rId152" Type="http://schemas.openxmlformats.org/officeDocument/2006/relationships/hyperlink" Target="https://fundingawards.nihr.ac.uk/award/NIHR202852" TargetMode="External"/><Relationship Id="rId173" Type="http://schemas.openxmlformats.org/officeDocument/2006/relationships/hyperlink" Target="https://www.debra.org.uk/natural-history-and-clinical-endpoints-study-in-epidermolysis-bullosa" TargetMode="External"/><Relationship Id="rId194" Type="http://schemas.openxmlformats.org/officeDocument/2006/relationships/hyperlink" Target="https://www.research.ed.ac.uk/en/projects/the-role-of-bradykinin-in-mediating-endothelial-and-fibrinolytic-" TargetMode="External"/><Relationship Id="rId208" Type="http://schemas.openxmlformats.org/officeDocument/2006/relationships/hyperlink" Target="https://fundingawards.nihr.ac.uk/award/PB-PG-0110-21244" TargetMode="External"/><Relationship Id="rId229" Type="http://schemas.openxmlformats.org/officeDocument/2006/relationships/hyperlink" Target="https://fundingawards.nihr.ac.uk/award/12/186/01" TargetMode="External"/><Relationship Id="rId240" Type="http://schemas.openxmlformats.org/officeDocument/2006/relationships/hyperlink" Target="https://fundingawards.nihr.ac.uk/award/07/33/01" TargetMode="External"/><Relationship Id="rId14" Type="http://schemas.openxmlformats.org/officeDocument/2006/relationships/hyperlink" Target="https://www.spindermatology.org/files/Griffiths-Christopher.pdf" TargetMode="External"/><Relationship Id="rId35" Type="http://schemas.openxmlformats.org/officeDocument/2006/relationships/hyperlink" Target="https://fundingawards.nihr.ac.uk/award/NIHR151760" TargetMode="External"/><Relationship Id="rId56" Type="http://schemas.openxmlformats.org/officeDocument/2006/relationships/hyperlink" Target="https://dev.fundingawards.nihr.ac.uk/award/11/65/01" TargetMode="External"/><Relationship Id="rId77" Type="http://schemas.openxmlformats.org/officeDocument/2006/relationships/hyperlink" Target="https://discovery.dundee.ac.uk/en/projects/the-role-of-hmbs-phosphorylation-in-acute-intermittent-porphyria" TargetMode="External"/><Relationship Id="rId100" Type="http://schemas.openxmlformats.org/officeDocument/2006/relationships/hyperlink" Target="https://gtr.ukri.org/projects?ref=MC_PC_16054" TargetMode="External"/><Relationship Id="rId8" Type="http://schemas.openxmlformats.org/officeDocument/2006/relationships/hyperlink" Target="https://www.spindermatology.org/files/Griffiths-Christopher.pdf" TargetMode="External"/><Relationship Id="rId98" Type="http://schemas.openxmlformats.org/officeDocument/2006/relationships/hyperlink" Target="https://fundingawards.nihr.ac.uk/award/13/50/17" TargetMode="External"/><Relationship Id="rId121" Type="http://schemas.openxmlformats.org/officeDocument/2006/relationships/hyperlink" Target="https://www.southampton.ac.uk/research/projects/dr-m-ardern-jones-cutaneous-hypersensitivity-reactions" TargetMode="External"/><Relationship Id="rId142" Type="http://schemas.openxmlformats.org/officeDocument/2006/relationships/hyperlink" Target="https://fundingawards.nihr.ac.uk/award/RP-PG-1212-20007" TargetMode="External"/><Relationship Id="rId163" Type="http://schemas.openxmlformats.org/officeDocument/2006/relationships/hyperlink" Target="https://fundingawards.nihr.ac.uk/award/PB-PG-1217-20026" TargetMode="External"/><Relationship Id="rId184" Type="http://schemas.openxmlformats.org/officeDocument/2006/relationships/hyperlink" Target="https://fundingawards.nihr.ac.uk/award/PB-PG-1010-23251" TargetMode="External"/><Relationship Id="rId219" Type="http://schemas.openxmlformats.org/officeDocument/2006/relationships/hyperlink" Target="https://fundingawards.nihr.ac.uk/award/11/94/01" TargetMode="External"/><Relationship Id="rId230" Type="http://schemas.openxmlformats.org/officeDocument/2006/relationships/hyperlink" Target="https://fundingawards.nihr.ac.uk/award/NIHR151863" TargetMode="External"/><Relationship Id="rId25" Type="http://schemas.openxmlformats.org/officeDocument/2006/relationships/hyperlink" Target="https://gtr.ukri.org/projects?ref=EP%2FX013251%2F1" TargetMode="External"/><Relationship Id="rId46" Type="http://schemas.openxmlformats.org/officeDocument/2006/relationships/hyperlink" Target="https://fundingawards.nihr.ac.uk/award/NIHR201993" TargetMode="External"/><Relationship Id="rId67" Type="http://schemas.openxmlformats.org/officeDocument/2006/relationships/hyperlink" Target="https://fundingawards.nihr.ac.uk/award/96/17/01" TargetMode="External"/><Relationship Id="rId88" Type="http://schemas.openxmlformats.org/officeDocument/2006/relationships/hyperlink" Target="https://discovery.dundee.ac.uk/en/persons/sally-ibbotson" TargetMode="External"/><Relationship Id="rId111" Type="http://schemas.openxmlformats.org/officeDocument/2006/relationships/hyperlink" Target="https://www.nationalchildrensresearchcentre.ie/people/alan-irvine/" TargetMode="External"/><Relationship Id="rId132" Type="http://schemas.openxmlformats.org/officeDocument/2006/relationships/hyperlink" Target="https://www.cdschc.ie/activities/research-centred/" TargetMode="External"/><Relationship Id="rId153" Type="http://schemas.openxmlformats.org/officeDocument/2006/relationships/hyperlink" Target="https://fundingawards.nihr.ac.uk/award/NIHR135121" TargetMode="External"/><Relationship Id="rId174" Type="http://schemas.openxmlformats.org/officeDocument/2006/relationships/hyperlink" Target="https://cure-eb.org/research-portfolio/lenticol-f/" TargetMode="External"/><Relationship Id="rId195" Type="http://schemas.openxmlformats.org/officeDocument/2006/relationships/hyperlink" Target="https://www.research.ed.ac.uk/en/projects/nitric-oxide-as-a-regulator-of-apoptosis-and-inflammation-in-huma" TargetMode="External"/><Relationship Id="rId209" Type="http://schemas.openxmlformats.org/officeDocument/2006/relationships/hyperlink" Target="https://fundingawards.nihr.ac.uk/award/15/107/02" TargetMode="External"/><Relationship Id="rId220" Type="http://schemas.openxmlformats.org/officeDocument/2006/relationships/hyperlink" Target="https://fundingawards.nihr.ac.uk/award/NIHR202781" TargetMode="External"/><Relationship Id="rId241" Type="http://schemas.openxmlformats.org/officeDocument/2006/relationships/hyperlink" Target="https://fundingawards.nihr.ac.uk/award/11/36/33" TargetMode="External"/><Relationship Id="rId15" Type="http://schemas.openxmlformats.org/officeDocument/2006/relationships/hyperlink" Target="https://www.spindermatology.org/files/Griffiths-Christopher.pdf" TargetMode="External"/><Relationship Id="rId36" Type="http://schemas.openxmlformats.org/officeDocument/2006/relationships/hyperlink" Target="https://fundingawards.nihr.ac.uk/award/NIHR151318" TargetMode="External"/><Relationship Id="rId57" Type="http://schemas.openxmlformats.org/officeDocument/2006/relationships/hyperlink" Target="https://fundingawards.nihr.ac.uk/award/II-LA-0813-20001" TargetMode="External"/><Relationship Id="rId10" Type="http://schemas.openxmlformats.org/officeDocument/2006/relationships/hyperlink" Target="https://www.spindermatology.org/files/Griffiths-Christopher.pdf" TargetMode="External"/><Relationship Id="rId31" Type="http://schemas.openxmlformats.org/officeDocument/2006/relationships/hyperlink" Target="https://fundingawards.nihr.ac.uk/award/CS/08/08/09" TargetMode="External"/><Relationship Id="rId52" Type="http://schemas.openxmlformats.org/officeDocument/2006/relationships/hyperlink" Target="https://fundingawards.nihr.ac.uk/award/11/153/01" TargetMode="External"/><Relationship Id="rId73" Type="http://schemas.openxmlformats.org/officeDocument/2006/relationships/hyperlink" Target="https://discovery.dundee.ac.uk/en/persons/sally-ibbotson" TargetMode="External"/><Relationship Id="rId78" Type="http://schemas.openxmlformats.org/officeDocument/2006/relationships/hyperlink" Target="https://discovery.dundee.ac.uk/en/projects/smartpdt-smartphone-satellite-based-self-care-daylight-photodynam" TargetMode="External"/><Relationship Id="rId94" Type="http://schemas.openxmlformats.org/officeDocument/2006/relationships/hyperlink" Target="https://gtr.ukri.org/projects?ref=BB%2FM018318%2F1" TargetMode="External"/><Relationship Id="rId99" Type="http://schemas.openxmlformats.org/officeDocument/2006/relationships/hyperlink" Target="https://gtr.ukri.org/projects?ref=MC_PC_17168" TargetMode="External"/><Relationship Id="rId101" Type="http://schemas.openxmlformats.org/officeDocument/2006/relationships/hyperlink" Target="https://gtr.ukri.org/projects?ref=MR%2FN005872%2F1" TargetMode="External"/><Relationship Id="rId122" Type="http://schemas.openxmlformats.org/officeDocument/2006/relationships/hyperlink" Target="https://www.southampton.ac.uk/research/projects/dr-m-ardern-jones-dermatological-research" TargetMode="External"/><Relationship Id="rId143" Type="http://schemas.openxmlformats.org/officeDocument/2006/relationships/hyperlink" Target="https://fundingawards.nihr.ac.uk/award/12/186/01" TargetMode="External"/><Relationship Id="rId148" Type="http://schemas.openxmlformats.org/officeDocument/2006/relationships/hyperlink" Target="https://orcid.org/0000-0001-9918-1144" TargetMode="External"/><Relationship Id="rId164" Type="http://schemas.openxmlformats.org/officeDocument/2006/relationships/hyperlink" Target="https://fundingawards.nihr.ac.uk/award/12/24/02" TargetMode="External"/><Relationship Id="rId169" Type="http://schemas.openxmlformats.org/officeDocument/2006/relationships/hyperlink" Target="https://fundingawards.nihr.ac.uk/award/05/513/02" TargetMode="External"/><Relationship Id="rId185" Type="http://schemas.openxmlformats.org/officeDocument/2006/relationships/hyperlink" Target="https://www.bhf.org.uk/research-projects/a-trial-of-daily-ultraviolet-therapy-to-reduce-cardiovascular-risk-factors" TargetMode="External"/><Relationship Id="rId4" Type="http://schemas.openxmlformats.org/officeDocument/2006/relationships/hyperlink" Target="https://fundingawards.nihr.ac.uk/award/13/50/17" TargetMode="External"/><Relationship Id="rId9" Type="http://schemas.openxmlformats.org/officeDocument/2006/relationships/hyperlink" Target="https://www.spindermatology.org/files/Griffiths-Christopher.pdf" TargetMode="External"/><Relationship Id="rId180" Type="http://schemas.openxmlformats.org/officeDocument/2006/relationships/hyperlink" Target="https://fundingawards.nihr.ac.uk/award/13/87/08" TargetMode="External"/><Relationship Id="rId210" Type="http://schemas.openxmlformats.org/officeDocument/2006/relationships/hyperlink" Target="https://fundingawards.nihr.ac.uk/award/11/94/01" TargetMode="External"/><Relationship Id="rId215" Type="http://schemas.openxmlformats.org/officeDocument/2006/relationships/hyperlink" Target="https://fundingawards.nihr.ac.uk/award/17/94/49" TargetMode="External"/><Relationship Id="rId236" Type="http://schemas.openxmlformats.org/officeDocument/2006/relationships/hyperlink" Target="https://orcid.org/0000-0003-1705-7698" TargetMode="External"/><Relationship Id="rId26" Type="http://schemas.openxmlformats.org/officeDocument/2006/relationships/hyperlink" Target="https://fundingawards.nihr.ac.uk/award/NIHR203170" TargetMode="External"/><Relationship Id="rId231" Type="http://schemas.openxmlformats.org/officeDocument/2006/relationships/hyperlink" Target="https://orcid.org/0000-0003-1705-7698" TargetMode="External"/><Relationship Id="rId47" Type="http://schemas.openxmlformats.org/officeDocument/2006/relationships/hyperlink" Target="https://fundingawards.nihr.ac.uk/award/12/67/12" TargetMode="External"/><Relationship Id="rId68" Type="http://schemas.openxmlformats.org/officeDocument/2006/relationships/hyperlink" Target="https://fundingawards.nihr.ac.uk/award/96/16/02" TargetMode="External"/><Relationship Id="rId89" Type="http://schemas.openxmlformats.org/officeDocument/2006/relationships/hyperlink" Target="https://discovery.dundee.ac.uk/en/persons/sally-ibbotson" TargetMode="External"/><Relationship Id="rId112" Type="http://schemas.openxmlformats.org/officeDocument/2006/relationships/hyperlink" Target="https://www.nationalchildrensresearchcentre.ie/people/alan-irvine/" TargetMode="External"/><Relationship Id="rId133" Type="http://schemas.openxmlformats.org/officeDocument/2006/relationships/hyperlink" Target="https://www.spirehealthcare.com/consultant-profiles/dr-graham-johnston-c3490558/" TargetMode="External"/><Relationship Id="rId154" Type="http://schemas.openxmlformats.org/officeDocument/2006/relationships/hyperlink" Target="https://fundingawards.nihr.ac.uk/award/NIHR134867" TargetMode="External"/><Relationship Id="rId175" Type="http://schemas.openxmlformats.org/officeDocument/2006/relationships/hyperlink" Target="https://fundingawards.nihr.ac.uk/award/NIHR151318" TargetMode="External"/><Relationship Id="rId196" Type="http://schemas.openxmlformats.org/officeDocument/2006/relationships/hyperlink" Target="https://www.research.ed.ac.uk/en/projects/nitric-oxide-as-a-regulator-of-apoptosis-and-inflammation-in-huma-2" TargetMode="External"/><Relationship Id="rId200" Type="http://schemas.openxmlformats.org/officeDocument/2006/relationships/hyperlink" Target="https://www.research.ed.ac.uk/en/projects/investigation-into-the-apoptosis-blocking-effect-of-endogenous-no" TargetMode="External"/><Relationship Id="rId16" Type="http://schemas.openxmlformats.org/officeDocument/2006/relationships/hyperlink" Target="https://www.spindermatology.org/files/Griffiths-Christopher.pdf" TargetMode="External"/><Relationship Id="rId221" Type="http://schemas.openxmlformats.org/officeDocument/2006/relationships/hyperlink" Target="https://fundingawards.nihr.ac.uk/award/PB-PG-0817-20033" TargetMode="External"/><Relationship Id="rId242" Type="http://schemas.openxmlformats.org/officeDocument/2006/relationships/hyperlink" Target="https://orcid.org/0000-0003-1705-7698" TargetMode="External"/><Relationship Id="rId37" Type="http://schemas.openxmlformats.org/officeDocument/2006/relationships/hyperlink" Target="https://fundingawards.nihr.ac.uk/award/NIHR203279" TargetMode="External"/><Relationship Id="rId58" Type="http://schemas.openxmlformats.org/officeDocument/2006/relationships/hyperlink" Target="https://fundingawards.nihr.ac.uk/award/15/135/01" TargetMode="External"/><Relationship Id="rId79" Type="http://schemas.openxmlformats.org/officeDocument/2006/relationships/hyperlink" Target="https://discovery.dundee.ac.uk/en/projects/investigating-pirfenidone-induced-phototoxicity-a-critical-drug-f" TargetMode="External"/><Relationship Id="rId102" Type="http://schemas.openxmlformats.org/officeDocument/2006/relationships/hyperlink" Target="https://gtr.ukri.org/projects?ref=MC_PC_16080" TargetMode="External"/><Relationship Id="rId123" Type="http://schemas.openxmlformats.org/officeDocument/2006/relationships/hyperlink" Target="https://www.southampton.ac.uk/research/projects/dr-m-ardern-jones-in-vitro-co-cultures-of-primary-keratinocyte-dendritic-cells" TargetMode="External"/><Relationship Id="rId144" Type="http://schemas.openxmlformats.org/officeDocument/2006/relationships/hyperlink" Target="https://orcid.org/0000-0001-9918-1144" TargetMode="External"/><Relationship Id="rId90" Type="http://schemas.openxmlformats.org/officeDocument/2006/relationships/hyperlink" Target="https://fundingawards.nihr.ac.uk/award/NIHR129926" TargetMode="External"/><Relationship Id="rId165" Type="http://schemas.openxmlformats.org/officeDocument/2006/relationships/hyperlink" Target="https://fundingawards.nihr.ac.uk/award/11/153/01" TargetMode="External"/><Relationship Id="rId186" Type="http://schemas.openxmlformats.org/officeDocument/2006/relationships/hyperlink" Target="https://www.research.ed.ac.uk/en/projects/defining-a-specific-il-22-mediated-pathway-in-regulating-eczema" TargetMode="External"/><Relationship Id="rId211" Type="http://schemas.openxmlformats.org/officeDocument/2006/relationships/hyperlink" Target="https://fundingawards.nihr.ac.uk/award/039/0013" TargetMode="External"/><Relationship Id="rId232" Type="http://schemas.openxmlformats.org/officeDocument/2006/relationships/hyperlink" Target="https://fundingawards.nihr.ac.uk/award/NIHR134839" TargetMode="External"/><Relationship Id="rId27" Type="http://schemas.openxmlformats.org/officeDocument/2006/relationships/hyperlink" Target="https://gtr.ukri.org/projects?ref=BB%2FX002519%2F1" TargetMode="External"/><Relationship Id="rId48" Type="http://schemas.openxmlformats.org/officeDocument/2006/relationships/hyperlink" Target="https://fundingawards.nihr.ac.uk/award/15/130/07" TargetMode="External"/><Relationship Id="rId69" Type="http://schemas.openxmlformats.org/officeDocument/2006/relationships/hyperlink" Target="https://discovery.dundee.ac.uk/en/projects/applying-realistic-medicine-in-photodermatology-2" TargetMode="External"/><Relationship Id="rId113" Type="http://schemas.openxmlformats.org/officeDocument/2006/relationships/hyperlink" Target="https://www.nationalchildrensresearchcentre.ie/people/alan-irvine/" TargetMode="External"/><Relationship Id="rId134" Type="http://schemas.openxmlformats.org/officeDocument/2006/relationships/hyperlink" Target="https://www.spirehealthcare.com/consultant-profiles/dr-graham-johnston-c3490558/" TargetMode="External"/><Relationship Id="rId80" Type="http://schemas.openxmlformats.org/officeDocument/2006/relationships/hyperlink" Target="https://discovery.dundee.ac.uk/en/projects/development-of-a-new-light-source-for-photodynamic-therapy-joint-" TargetMode="External"/><Relationship Id="rId155" Type="http://schemas.openxmlformats.org/officeDocument/2006/relationships/hyperlink" Target="https://fundingawards.nihr.ac.uk/award/NIHR204505" TargetMode="External"/><Relationship Id="rId176" Type="http://schemas.openxmlformats.org/officeDocument/2006/relationships/hyperlink" Target="https://fundingawards.nihr.ac.uk/award/NIHR202852" TargetMode="External"/><Relationship Id="rId197" Type="http://schemas.openxmlformats.org/officeDocument/2006/relationships/hyperlink" Target="https://www.research.ed.ac.uk/en/projects/the-role-of-nitric-oxide-in-skin-immune-function-and-identificati" TargetMode="External"/><Relationship Id="rId201" Type="http://schemas.openxmlformats.org/officeDocument/2006/relationships/hyperlink" Target="https://www.research.ed.ac.uk/en/projects/newer-approaches-to-efficacy-trials-of-topical-agents-in-psoriasi" TargetMode="External"/><Relationship Id="rId222" Type="http://schemas.openxmlformats.org/officeDocument/2006/relationships/hyperlink" Target="https://fundingawards.nihr.ac.uk/award/NIHR203279" TargetMode="External"/><Relationship Id="rId243" Type="http://schemas.openxmlformats.org/officeDocument/2006/relationships/hyperlink" Target="https://fundingawards.nihr.ac.uk/award/RP-PG-0407-10056" TargetMode="External"/><Relationship Id="rId17" Type="http://schemas.openxmlformats.org/officeDocument/2006/relationships/hyperlink" Target="https://gtr.ukri.org/projects?ref=G0700292%2F1" TargetMode="External"/><Relationship Id="rId38" Type="http://schemas.openxmlformats.org/officeDocument/2006/relationships/hyperlink" Target="https://fundingawards.nihr.ac.uk/award/NIHR129926" TargetMode="External"/><Relationship Id="rId59" Type="http://schemas.openxmlformats.org/officeDocument/2006/relationships/hyperlink" Target="https://fundingawards.nihr.ac.uk/award/06/403/51" TargetMode="External"/><Relationship Id="rId103" Type="http://schemas.openxmlformats.org/officeDocument/2006/relationships/hyperlink" Target="https://gtr.ukri.org/projects?ref=MC_PC_15059" TargetMode="External"/><Relationship Id="rId124" Type="http://schemas.openxmlformats.org/officeDocument/2006/relationships/hyperlink" Target="https://www.southampton.ac.uk/research/projects/dr-m-ardern-jones-investigation-of-immune-responses-isn-skin" TargetMode="External"/><Relationship Id="rId70" Type="http://schemas.openxmlformats.org/officeDocument/2006/relationships/hyperlink" Target="https://discovery.dundee.ac.uk/en/projects/investigation-of-the-effects-on-human-skin-from-virucidal-far-uvc" TargetMode="External"/><Relationship Id="rId91" Type="http://schemas.openxmlformats.org/officeDocument/2006/relationships/hyperlink" Target="https://fundingawards.nihr.ac.uk/award/II-LA-0417-20001" TargetMode="External"/><Relationship Id="rId145" Type="http://schemas.openxmlformats.org/officeDocument/2006/relationships/hyperlink" Target="https://orcid.org/0000-0001-9918-1144" TargetMode="External"/><Relationship Id="rId166" Type="http://schemas.openxmlformats.org/officeDocument/2006/relationships/hyperlink" Target="https://fundingawards.nihr.ac.uk/award/11/65/01" TargetMode="External"/><Relationship Id="rId187" Type="http://schemas.openxmlformats.org/officeDocument/2006/relationships/hyperlink" Target="https://www.research.ed.ac.uk/en/persons/richard-weller/projects/" TargetMode="External"/><Relationship Id="rId1" Type="http://schemas.openxmlformats.org/officeDocument/2006/relationships/hyperlink" Target="https://gtr.ukri.org/projects?ref=MR%2FN025989%2F1" TargetMode="External"/><Relationship Id="rId212" Type="http://schemas.openxmlformats.org/officeDocument/2006/relationships/hyperlink" Target="https://fundingawards.nihr.ac.uk/award/NIHR203667" TargetMode="External"/><Relationship Id="rId233" Type="http://schemas.openxmlformats.org/officeDocument/2006/relationships/hyperlink" Target="https://orcid.org/0000-0003-1705-7698" TargetMode="External"/><Relationship Id="rId28" Type="http://schemas.openxmlformats.org/officeDocument/2006/relationships/hyperlink" Target="https://fundingawards.nihr.ac.uk/award/PB-PG-1215-20019" TargetMode="External"/><Relationship Id="rId49" Type="http://schemas.openxmlformats.org/officeDocument/2006/relationships/hyperlink" Target="https://fundingawards.nihr.ac.uk/award/PB-PG-0317-20028" TargetMode="External"/><Relationship Id="rId114" Type="http://schemas.openxmlformats.org/officeDocument/2006/relationships/hyperlink" Target="https://www.blackrockhealth.com/consultants/prof-alan-irvine" TargetMode="External"/><Relationship Id="rId60" Type="http://schemas.openxmlformats.org/officeDocument/2006/relationships/hyperlink" Target="https://fundingawards.nihr.ac.uk/award/II-AR-0209-10012" TargetMode="External"/><Relationship Id="rId81" Type="http://schemas.openxmlformats.org/officeDocument/2006/relationships/hyperlink" Target="https://discovery.dundee.ac.uk/en/projects/the-antioxidant-activity-of-hypotaurine-against-uv-induced-oxidat" TargetMode="External"/><Relationship Id="rId135" Type="http://schemas.openxmlformats.org/officeDocument/2006/relationships/hyperlink" Target="https://www.spirehealthcare.com/consultant-profiles/dr-graham-johnston-c3490558/" TargetMode="External"/><Relationship Id="rId156" Type="http://schemas.openxmlformats.org/officeDocument/2006/relationships/hyperlink" Target="https://fundingawards.nihr.ac.uk/award/NIHR202952" TargetMode="External"/><Relationship Id="rId177" Type="http://schemas.openxmlformats.org/officeDocument/2006/relationships/hyperlink" Target="https://app.dimensions.ai/details/grant/grant.7611387" TargetMode="External"/><Relationship Id="rId198" Type="http://schemas.openxmlformats.org/officeDocument/2006/relationships/hyperlink" Target="https://www.research.ed.ac.uk/en/projects/does-arginase-excess-reduce-nitric" TargetMode="External"/><Relationship Id="rId202" Type="http://schemas.openxmlformats.org/officeDocument/2006/relationships/hyperlink" Target="https://www.research.ed.ac.uk/en/projects/pilot-study-for-the-edinburgh-longitudinal-psoriasis-study" TargetMode="External"/><Relationship Id="rId223" Type="http://schemas.openxmlformats.org/officeDocument/2006/relationships/hyperlink" Target="https://fundingawards.nihr.ac.uk/award/NIHR201933" TargetMode="External"/><Relationship Id="rId244" Type="http://schemas.openxmlformats.org/officeDocument/2006/relationships/hyperlink" Target="https://fundingawards.nihr.ac.uk/award/09/127/07" TargetMode="External"/><Relationship Id="rId18" Type="http://schemas.openxmlformats.org/officeDocument/2006/relationships/hyperlink" Target="https://www.spindermatology.org/files/Griffiths-Christopher.pdf" TargetMode="External"/><Relationship Id="rId39" Type="http://schemas.openxmlformats.org/officeDocument/2006/relationships/hyperlink" Target="https://www.fundingawards.nihr.ac.uk/award/NIHR133464" TargetMode="External"/><Relationship Id="rId50" Type="http://schemas.openxmlformats.org/officeDocument/2006/relationships/hyperlink" Target="https://fundingawards.nihr.ac.uk/award/12/24/02" TargetMode="External"/><Relationship Id="rId104" Type="http://schemas.openxmlformats.org/officeDocument/2006/relationships/hyperlink" Target="https://gtr.ukri.org/projects?ref=BB%2FK501554%2F1" TargetMode="External"/><Relationship Id="rId125" Type="http://schemas.openxmlformats.org/officeDocument/2006/relationships/hyperlink" Target="https://www.southampton.ac.uk/research/projects/dr-m-ardern-jones-investigation-of-the-regulation-of-immune-responses-in-humans" TargetMode="External"/><Relationship Id="rId146" Type="http://schemas.openxmlformats.org/officeDocument/2006/relationships/hyperlink" Target="https://app.dimensions.ai/details/grant/grant.3959358" TargetMode="External"/><Relationship Id="rId167" Type="http://schemas.openxmlformats.org/officeDocument/2006/relationships/hyperlink" Target="https://fundingawards.nihr.ac.uk/award/RP-PG-0407-10177" TargetMode="External"/><Relationship Id="rId188" Type="http://schemas.openxmlformats.org/officeDocument/2006/relationships/hyperlink" Target="https://www.research.ed.ac.uk/en/projects/ultraviolet-a-as-a-treatment-for-mild-hypertension" TargetMode="External"/><Relationship Id="rId71" Type="http://schemas.openxmlformats.org/officeDocument/2006/relationships/hyperlink" Target="https://discovery.dundee.ac.uk/en/projects/the-development-and-application-of-a-parallelised-led-based-photo" TargetMode="External"/><Relationship Id="rId92" Type="http://schemas.openxmlformats.org/officeDocument/2006/relationships/hyperlink" Target="https://fundingawards.nihr.ac.uk/award/NIHR202635" TargetMode="External"/><Relationship Id="rId213" Type="http://schemas.openxmlformats.org/officeDocument/2006/relationships/hyperlink" Target="https://fundingawards.nihr.ac.uk/award/NIHR133880" TargetMode="External"/><Relationship Id="rId234" Type="http://schemas.openxmlformats.org/officeDocument/2006/relationships/hyperlink" Target="https://fundingawards.nihr.ac.uk/award/NIHR156397" TargetMode="External"/><Relationship Id="rId2" Type="http://schemas.openxmlformats.org/officeDocument/2006/relationships/hyperlink" Target="https://gtr.ukri.org/projects?ref=MR%2FR014191%2F1" TargetMode="External"/><Relationship Id="rId29" Type="http://schemas.openxmlformats.org/officeDocument/2006/relationships/hyperlink" Target="https://fundingawards.nihr.ac.uk/award/13/50/12" TargetMode="External"/><Relationship Id="rId40" Type="http://schemas.openxmlformats.org/officeDocument/2006/relationships/hyperlink" Target="https://fundingawards.nihr.ac.uk/award/NIHR204505" TargetMode="External"/><Relationship Id="rId115" Type="http://schemas.openxmlformats.org/officeDocument/2006/relationships/hyperlink" Target="https://www.blackrockhealth.com/consultants/prof-alan-irvine" TargetMode="External"/><Relationship Id="rId136" Type="http://schemas.openxmlformats.org/officeDocument/2006/relationships/hyperlink" Target="https://gtr.ukri.org/projects?ref=MR%2FM024679%2F1" TargetMode="External"/><Relationship Id="rId157" Type="http://schemas.openxmlformats.org/officeDocument/2006/relationships/hyperlink" Target="https://fundingawards.nihr.ac.uk/award/RP-PG-0216-20007" TargetMode="External"/><Relationship Id="rId178" Type="http://schemas.openxmlformats.org/officeDocument/2006/relationships/hyperlink" Target="https://app.dimensions.ai/details/grant/grant.6944985" TargetMode="External"/><Relationship Id="rId61" Type="http://schemas.openxmlformats.org/officeDocument/2006/relationships/hyperlink" Target="https://fundingawards.nihr.ac.uk/award/RP-PG-0407-10177" TargetMode="External"/><Relationship Id="rId82" Type="http://schemas.openxmlformats.org/officeDocument/2006/relationships/hyperlink" Target="https://discovery.dundee.ac.uk/en/projects/edocald-early-detection-of-cancer-using-lasers-demonstrator-joint" TargetMode="External"/><Relationship Id="rId199" Type="http://schemas.openxmlformats.org/officeDocument/2006/relationships/hyperlink" Target="https://www.research.ed.ac.uk/en/projects/no-in-the-treatment-of-psoriasis" TargetMode="External"/><Relationship Id="rId203" Type="http://schemas.openxmlformats.org/officeDocument/2006/relationships/hyperlink" Target="https://fundingawards.nihr.ac.uk/award/12/186/01" TargetMode="External"/><Relationship Id="rId19" Type="http://schemas.openxmlformats.org/officeDocument/2006/relationships/hyperlink" Target="https://fundingawards.nihr.ac.uk/award/96/16/02" TargetMode="External"/><Relationship Id="rId224" Type="http://schemas.openxmlformats.org/officeDocument/2006/relationships/hyperlink" Target="https://fundingawards.nihr.ac.uk/award/12/186/01" TargetMode="External"/><Relationship Id="rId245" Type="http://schemas.openxmlformats.org/officeDocument/2006/relationships/hyperlink" Target="https://orcid.org/0000-0003-1705-7698" TargetMode="External"/><Relationship Id="rId30" Type="http://schemas.openxmlformats.org/officeDocument/2006/relationships/hyperlink" Target="https://fundingawards.nihr.ac.uk/award/CDF-2014-07-037" TargetMode="External"/><Relationship Id="rId105" Type="http://schemas.openxmlformats.org/officeDocument/2006/relationships/hyperlink" Target="https://gtr.ukri.org/projects?ref=BB%2FK501062%2F1" TargetMode="External"/><Relationship Id="rId126" Type="http://schemas.openxmlformats.org/officeDocument/2006/relationships/hyperlink" Target="https://www.southampton.ac.uk/research/projects/marta-polak-british-skin-foundation" TargetMode="External"/><Relationship Id="rId147" Type="http://schemas.openxmlformats.org/officeDocument/2006/relationships/hyperlink" Target="https://orcid.org/0000-0001-9918-1144" TargetMode="External"/><Relationship Id="rId168" Type="http://schemas.openxmlformats.org/officeDocument/2006/relationships/hyperlink" Target="https://fundingawards.nihr.ac.uk/award/05/16/01" TargetMode="External"/><Relationship Id="rId51" Type="http://schemas.openxmlformats.org/officeDocument/2006/relationships/hyperlink" Target="https://fundingawards.nihr.ac.uk/award/15/81/23" TargetMode="External"/><Relationship Id="rId72" Type="http://schemas.openxmlformats.org/officeDocument/2006/relationships/hyperlink" Target="https://discovery.dundee.ac.uk/en/projects/photodynamic-therapy-posts-funded-by-alfred-stewart-charitable-tr" TargetMode="External"/><Relationship Id="rId93" Type="http://schemas.openxmlformats.org/officeDocument/2006/relationships/hyperlink" Target="https://gtr.ukri.org/projects?ref=MR%2FL011808%2F1" TargetMode="External"/><Relationship Id="rId189" Type="http://schemas.openxmlformats.org/officeDocument/2006/relationships/hyperlink" Target="https://www.research.ed.ac.uk/en/projects/nitric-oxide-donors-to-augment-cutaneous-nitrogen-oxide-stores-dr" TargetMode="External"/><Relationship Id="rId3" Type="http://schemas.openxmlformats.org/officeDocument/2006/relationships/hyperlink" Target="https://gtr.ukri.org/projects?ref=MR%2FL011808%2F1" TargetMode="External"/><Relationship Id="rId214" Type="http://schemas.openxmlformats.org/officeDocument/2006/relationships/hyperlink" Target="https://gtr.ukri.org/projects?ref=MR%2FV020676%2F1" TargetMode="External"/><Relationship Id="rId235" Type="http://schemas.openxmlformats.org/officeDocument/2006/relationships/hyperlink" Target="https://orcid.org/0000-0003-1705-7698" TargetMode="External"/><Relationship Id="rId116" Type="http://schemas.openxmlformats.org/officeDocument/2006/relationships/hyperlink" Target="https://fundingawards.nihr.ac.uk/award/13/50/12" TargetMode="External"/><Relationship Id="rId137" Type="http://schemas.openxmlformats.org/officeDocument/2006/relationships/hyperlink" Target="https://fundingawards.nihr.ac.uk/award/NIHR129926" TargetMode="External"/><Relationship Id="rId158" Type="http://schemas.openxmlformats.org/officeDocument/2006/relationships/hyperlink" Target="https://fundingawards.nihr.ac.uk/award/16/13/02" TargetMode="External"/><Relationship Id="rId20" Type="http://schemas.openxmlformats.org/officeDocument/2006/relationships/hyperlink" Target="https://gtr.ukri.org/projects?ref=EP%2FS025944%2F1" TargetMode="External"/><Relationship Id="rId41" Type="http://schemas.openxmlformats.org/officeDocument/2006/relationships/hyperlink" Target="https://fundingawards.nihr.ac.uk/award/RP-PG-0216-20007" TargetMode="External"/><Relationship Id="rId62" Type="http://schemas.openxmlformats.org/officeDocument/2006/relationships/hyperlink" Target="https://fundingawards.nihr.ac.uk/award/08/53/06" TargetMode="External"/><Relationship Id="rId83" Type="http://schemas.openxmlformats.org/officeDocument/2006/relationships/hyperlink" Target="https://discovery.dundee.ac.uk/en/projects/arefd-21983-treatskin-tissue-engineering-to-evaluate-novel-treatm-2" TargetMode="External"/><Relationship Id="rId179" Type="http://schemas.openxmlformats.org/officeDocument/2006/relationships/hyperlink" Target="https://fundingawards.nihr.ac.uk/award/16/13/02" TargetMode="External"/><Relationship Id="rId190" Type="http://schemas.openxmlformats.org/officeDocument/2006/relationships/hyperlink" Target="https://www.research.ed.ac.uk/en/projects/investigation-of-the-roles-of-uv-induced-nitric-oxide-and-vitamin" TargetMode="External"/><Relationship Id="rId204" Type="http://schemas.openxmlformats.org/officeDocument/2006/relationships/hyperlink" Target="https://fundingawards.nihr.ac.uk/award/11/94/01" TargetMode="External"/><Relationship Id="rId225" Type="http://schemas.openxmlformats.org/officeDocument/2006/relationships/hyperlink" Target="https://fundingawards.nihr.ac.uk/award/KMRF-2015-04-004" TargetMode="External"/><Relationship Id="rId246" Type="http://schemas.openxmlformats.org/officeDocument/2006/relationships/hyperlink" Target="https://fundingawards.nihr.ac.uk/award/09/800/10" TargetMode="External"/><Relationship Id="rId106" Type="http://schemas.openxmlformats.org/officeDocument/2006/relationships/hyperlink" Target="https://gtr.ukri.org/projects?ref=MC_PC_14119" TargetMode="External"/><Relationship Id="rId127" Type="http://schemas.openxmlformats.org/officeDocument/2006/relationships/hyperlink" Target="https://www.southampton.ac.uk/research/projects/m-ardern-jones-modelling-the-role-of-staphylococcus-aureus-in-atopic-eczema"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academic.oup.com/bjd/article/175/1/23/6616828" TargetMode="External"/><Relationship Id="rId21" Type="http://schemas.openxmlformats.org/officeDocument/2006/relationships/hyperlink" Target="https://onlinelibrary.wiley.com/doi/10.1111/pai.12331" TargetMode="External"/><Relationship Id="rId42" Type="http://schemas.openxmlformats.org/officeDocument/2006/relationships/hyperlink" Target="https://www.ncbi.nlm.nih.gov/pmc/articles/PMC7301033/" TargetMode="External"/><Relationship Id="rId63" Type="http://schemas.openxmlformats.org/officeDocument/2006/relationships/hyperlink" Target="https://onlinelibrary.wiley.com/doi/10.1111/j.1398-9995.2012.02874.x" TargetMode="External"/><Relationship Id="rId84" Type="http://schemas.openxmlformats.org/officeDocument/2006/relationships/hyperlink" Target="https://academic.oup.com/bjd/article/181/3/492/6764907?login=false" TargetMode="External"/><Relationship Id="rId138" Type="http://schemas.openxmlformats.org/officeDocument/2006/relationships/hyperlink" Target="https://academic.oup.com/bjd/article/174/1/56/6616422?login=false" TargetMode="External"/><Relationship Id="rId159" Type="http://schemas.openxmlformats.org/officeDocument/2006/relationships/hyperlink" Target="https://www.nice.org.uk/guidance/ta82/resources/tacrolimus-and-pimecrolimus-for-atopic-eczema-pdf-2294815625413" TargetMode="External"/><Relationship Id="rId170" Type="http://schemas.openxmlformats.org/officeDocument/2006/relationships/hyperlink" Target="https://onlinelibrary.wiley.com/doi/10.1111/j.1600-0536.2010.01763.x" TargetMode="External"/><Relationship Id="rId107" Type="http://schemas.openxmlformats.org/officeDocument/2006/relationships/hyperlink" Target="https://academic.oup.com/bjd/article/176/2/317/6601881" TargetMode="External"/><Relationship Id="rId11" Type="http://schemas.openxmlformats.org/officeDocument/2006/relationships/hyperlink" Target="https://academic.oup.com/bjd/article-abstract/141/3/396/6686905?redirectedFrom=fulltext&amp;login=false" TargetMode="External"/><Relationship Id="rId32" Type="http://schemas.openxmlformats.org/officeDocument/2006/relationships/hyperlink" Target="https://www.ncbi.nlm.nih.gov/pmc/articles/PMC5330088/" TargetMode="External"/><Relationship Id="rId53" Type="http://schemas.openxmlformats.org/officeDocument/2006/relationships/hyperlink" Target="https://academic.oup.com/bjd/article/185/1/139/6600416" TargetMode="External"/><Relationship Id="rId74" Type="http://schemas.openxmlformats.org/officeDocument/2006/relationships/hyperlink" Target="https://academic.oup.com/bjd/article/185/1/203/6600207?login=false" TargetMode="External"/><Relationship Id="rId128" Type="http://schemas.openxmlformats.org/officeDocument/2006/relationships/hyperlink" Target="https://www.jaad.org/article/S0190-9622(20)30029-3/fulltext" TargetMode="External"/><Relationship Id="rId149" Type="http://schemas.openxmlformats.org/officeDocument/2006/relationships/hyperlink" Target="https://academic.oup.com/bjd/article/185/4/725/6599936" TargetMode="External"/><Relationship Id="rId5" Type="http://schemas.openxmlformats.org/officeDocument/2006/relationships/hyperlink" Target="https://onlinelibrary.wiley.com/doi/10.1111/j.1468-3083.2007.02534.x" TargetMode="External"/><Relationship Id="rId95" Type="http://schemas.openxmlformats.org/officeDocument/2006/relationships/hyperlink" Target="https://academic.oup.com/bjd/article/174/6/1194/6617016" TargetMode="External"/><Relationship Id="rId160" Type="http://schemas.openxmlformats.org/officeDocument/2006/relationships/hyperlink" Target="https://onlinelibrary.wiley.com/doi/abs/10.1046/j.1365-2133.2001.04499.x" TargetMode="External"/><Relationship Id="rId181" Type="http://schemas.openxmlformats.org/officeDocument/2006/relationships/hyperlink" Target="https://academic.oup.com/bjd/article/162/5/952/6642571" TargetMode="External"/><Relationship Id="rId22" Type="http://schemas.openxmlformats.org/officeDocument/2006/relationships/hyperlink" Target="https://academic.oup.com/ced/article-abstract/38/3/231/6622889" TargetMode="External"/><Relationship Id="rId43" Type="http://schemas.openxmlformats.org/officeDocument/2006/relationships/hyperlink" Target="https://academic.oup.com/bjd/article/176/2/431/6601814" TargetMode="External"/><Relationship Id="rId64" Type="http://schemas.openxmlformats.org/officeDocument/2006/relationships/hyperlink" Target="https://adc.bmj.com/content/96/Suppl_2/i19.long" TargetMode="External"/><Relationship Id="rId118" Type="http://schemas.openxmlformats.org/officeDocument/2006/relationships/hyperlink" Target="https://www.jprasurg.com/article/S1748-6815(16)00079-6/fulltext" TargetMode="External"/><Relationship Id="rId139" Type="http://schemas.openxmlformats.org/officeDocument/2006/relationships/hyperlink" Target="https://academic.oup.com/bjd/article/180/5/1009/6732702" TargetMode="External"/><Relationship Id="rId85" Type="http://schemas.openxmlformats.org/officeDocument/2006/relationships/hyperlink" Target="https://www.ncbi.nlm.nih.gov/pmc/articles/PMC5901393/" TargetMode="External"/><Relationship Id="rId150" Type="http://schemas.openxmlformats.org/officeDocument/2006/relationships/hyperlink" Target="https://academic.oup.com/bjd/article/177/5/1170/6749752" TargetMode="External"/><Relationship Id="rId171" Type="http://schemas.openxmlformats.org/officeDocument/2006/relationships/hyperlink" Target="https://www.rcplondon.ac.uk/guidelines-policy/dermatitis-occupational-aspects-management-2009" TargetMode="External"/><Relationship Id="rId12" Type="http://schemas.openxmlformats.org/officeDocument/2006/relationships/hyperlink" Target="https://jddonline.com/articles/supplement-individual-article-the-importance-of-a-healthy-skin-barrier-from-the-cradle-to-the-grave-using-ceramide-containing-cleansers-and-moisturizers-a-review-and-consensus-S1545961623SSF344607s3X/" TargetMode="External"/><Relationship Id="rId33" Type="http://schemas.openxmlformats.org/officeDocument/2006/relationships/hyperlink" Target="https://www.jaad.org/article/S0190-9622(17)31944-8/fulltext" TargetMode="External"/><Relationship Id="rId108" Type="http://schemas.openxmlformats.org/officeDocument/2006/relationships/hyperlink" Target="https://onlinelibrary.wiley.com/doi/10.1111/j.1600-0536.2010.01763.x" TargetMode="External"/><Relationship Id="rId129" Type="http://schemas.openxmlformats.org/officeDocument/2006/relationships/hyperlink" Target="https://academic.oup.com/bjd/article/181/4/856/6602535?login=false" TargetMode="External"/><Relationship Id="rId54" Type="http://schemas.openxmlformats.org/officeDocument/2006/relationships/hyperlink" Target="https://www.jaad.org/article/S0190-9622(20)30029-3/fulltext" TargetMode="External"/><Relationship Id="rId75" Type="http://schemas.openxmlformats.org/officeDocument/2006/relationships/hyperlink" Target="https://www.jaad.org/article/S0190-9622(17)31944-8/fulltext" TargetMode="External"/><Relationship Id="rId96" Type="http://schemas.openxmlformats.org/officeDocument/2006/relationships/hyperlink" Target="https://www.jprasurg.com/article/S1748-6815(16)00079-6/fulltext" TargetMode="External"/><Relationship Id="rId140" Type="http://schemas.openxmlformats.org/officeDocument/2006/relationships/hyperlink" Target="https://academic.oup.com/bjd/article/180/4/730/6901115" TargetMode="External"/><Relationship Id="rId161" Type="http://schemas.openxmlformats.org/officeDocument/2006/relationships/hyperlink" Target="https://academic.oup.com/bjd/article/187/3/295/6966564" TargetMode="External"/><Relationship Id="rId182" Type="http://schemas.openxmlformats.org/officeDocument/2006/relationships/hyperlink" Target="https://journals.lww.com/aswcjournal/abstract/9900/protocol_for_development_of_the_fourth_edition_of.40.aspx" TargetMode="External"/><Relationship Id="rId6" Type="http://schemas.openxmlformats.org/officeDocument/2006/relationships/hyperlink" Target="https://karger.com/drm/article/217/3/268/113539/Recommendations-for-the-Long-Term-Treatment-of" TargetMode="External"/><Relationship Id="rId23" Type="http://schemas.openxmlformats.org/officeDocument/2006/relationships/hyperlink" Target="https://karger.com/drm/article-abstract/211/2/77/117651/Consensus-Statement-on-the-Safety-Profile-of?redirectedFrom=fulltext" TargetMode="External"/><Relationship Id="rId119" Type="http://schemas.openxmlformats.org/officeDocument/2006/relationships/hyperlink" Target="https://www.rcpjournals.org/content/clinmedicine/14/2/178" TargetMode="External"/><Relationship Id="rId44" Type="http://schemas.openxmlformats.org/officeDocument/2006/relationships/hyperlink" Target="https://academic.oup.com/bjd/article/176/2/465/6601866" TargetMode="External"/><Relationship Id="rId60" Type="http://schemas.openxmlformats.org/officeDocument/2006/relationships/hyperlink" Target="https://www.sciencedirect.com/science/article/pii/S019096221401264X" TargetMode="External"/><Relationship Id="rId65" Type="http://schemas.openxmlformats.org/officeDocument/2006/relationships/hyperlink" Target="https://www.jidonline.org/article/S0022-202X(15)35209-X/fulltext" TargetMode="External"/><Relationship Id="rId81" Type="http://schemas.openxmlformats.org/officeDocument/2006/relationships/hyperlink" Target="https://www.ncbi.nlm.nih.gov/pmc/articles/PMC8776679/" TargetMode="External"/><Relationship Id="rId86" Type="http://schemas.openxmlformats.org/officeDocument/2006/relationships/hyperlink" Target="https://www.ncbi.nlm.nih.gov/pmc/articles/PMC5330088/" TargetMode="External"/><Relationship Id="rId130" Type="http://schemas.openxmlformats.org/officeDocument/2006/relationships/hyperlink" Target="https://academic.oup.com/bjd/article/178/5/e332/6753019" TargetMode="External"/><Relationship Id="rId135" Type="http://schemas.openxmlformats.org/officeDocument/2006/relationships/hyperlink" Target="https://www.ncbi.nlm.nih.gov/pmc/articles/PMC9298908/" TargetMode="External"/><Relationship Id="rId151" Type="http://schemas.openxmlformats.org/officeDocument/2006/relationships/hyperlink" Target="https://academic.oup.com/bjd/article/176/2/317/6601881" TargetMode="External"/><Relationship Id="rId156" Type="http://schemas.openxmlformats.org/officeDocument/2006/relationships/hyperlink" Target="https://onlinelibrary.wiley.com/doi/10.1111/j.1365-2222.2008.03155.x" TargetMode="External"/><Relationship Id="rId177" Type="http://schemas.openxmlformats.org/officeDocument/2006/relationships/hyperlink" Target="https://www.sciencedirect.com/science/article/abs/pii/S0278691503002230?via%3Dihub" TargetMode="External"/><Relationship Id="rId172" Type="http://schemas.openxmlformats.org/officeDocument/2006/relationships/hyperlink" Target="https://academic.oup.com/bjd/article/177/5/1170/6749752" TargetMode="External"/><Relationship Id="rId13" Type="http://schemas.openxmlformats.org/officeDocument/2006/relationships/hyperlink" Target="https://academic.oup.com/bjd/article/180/5/1009/6732702" TargetMode="External"/><Relationship Id="rId18" Type="http://schemas.openxmlformats.org/officeDocument/2006/relationships/hyperlink" Target="https://academic.oup.com/bjd/article/176/2/317/6601881" TargetMode="External"/><Relationship Id="rId39" Type="http://schemas.openxmlformats.org/officeDocument/2006/relationships/hyperlink" Target="https://academic.oup.com/bjd/article/186/3/398/6705777" TargetMode="External"/><Relationship Id="rId109" Type="http://schemas.openxmlformats.org/officeDocument/2006/relationships/hyperlink" Target="https://www.nice.org.uk/guidance/ta177/resources/alitretinoin-for-the-treatment-of-severe-chronic-hand-eczema-pdf-82598440714693" TargetMode="External"/><Relationship Id="rId34" Type="http://schemas.openxmlformats.org/officeDocument/2006/relationships/hyperlink" Target="https://academic.oup.com/bjd/article/175/1/69/6616955" TargetMode="External"/><Relationship Id="rId50" Type="http://schemas.openxmlformats.org/officeDocument/2006/relationships/hyperlink" Target="https://jamanetwork.com/journals/jamadermatology/article-abstract/2797297" TargetMode="External"/><Relationship Id="rId55" Type="http://schemas.openxmlformats.org/officeDocument/2006/relationships/hyperlink" Target="https://academic.oup.com/bjd/article/178/5/e332/6753019" TargetMode="External"/><Relationship Id="rId76" Type="http://schemas.openxmlformats.org/officeDocument/2006/relationships/hyperlink" Target="https://academic.oup.com/bjd/article/165/4/711/6644050" TargetMode="External"/><Relationship Id="rId97" Type="http://schemas.openxmlformats.org/officeDocument/2006/relationships/hyperlink" Target="https://www.bmj.com/content/349/bmj.g4852.long" TargetMode="External"/><Relationship Id="rId104" Type="http://schemas.openxmlformats.org/officeDocument/2006/relationships/hyperlink" Target="https://academic.oup.com/bjd/article/180/4/730/6901115" TargetMode="External"/><Relationship Id="rId120" Type="http://schemas.openxmlformats.org/officeDocument/2006/relationships/hyperlink" Target="https://onlinelibrary.wiley.com/doi/full/10.1111/j.1365-2133.2009.09505.x" TargetMode="External"/><Relationship Id="rId125" Type="http://schemas.openxmlformats.org/officeDocument/2006/relationships/hyperlink" Target="https://academic.oup.com/bjd/article/188/5/628/7005664?login=false" TargetMode="External"/><Relationship Id="rId141" Type="http://schemas.openxmlformats.org/officeDocument/2006/relationships/hyperlink" Target="https://academic.oup.com/bjd/article/177/5/1170/6749752" TargetMode="External"/><Relationship Id="rId146" Type="http://schemas.openxmlformats.org/officeDocument/2006/relationships/hyperlink" Target="https://academic.oup.com/bjd/article-abstract/177/6/1716/6697341?redirectedFrom=fulltextt" TargetMode="External"/><Relationship Id="rId167" Type="http://schemas.openxmlformats.org/officeDocument/2006/relationships/hyperlink" Target="https://academic.oup.com/bjd/article/171/5/937/6616243" TargetMode="External"/><Relationship Id="rId7" Type="http://schemas.openxmlformats.org/officeDocument/2006/relationships/hyperlink" Target="https://onlinelibrary.wiley.com/doi/10.1111/j.1468-3083.2007.02321.x" TargetMode="External"/><Relationship Id="rId71" Type="http://schemas.openxmlformats.org/officeDocument/2006/relationships/hyperlink" Target="https://academic.oup.com/bjd/article/146/5/755/6634441" TargetMode="External"/><Relationship Id="rId92" Type="http://schemas.openxmlformats.org/officeDocument/2006/relationships/hyperlink" Target="https://onlinelibrary.wiley.com/doi/10.1111/all.13562" TargetMode="External"/><Relationship Id="rId162" Type="http://schemas.openxmlformats.org/officeDocument/2006/relationships/hyperlink" Target="https://academic.oup.com/bjd/article/174/1/24/6616636" TargetMode="External"/><Relationship Id="rId183" Type="http://schemas.openxmlformats.org/officeDocument/2006/relationships/hyperlink" Target="https://academic.oup.com/bjd/article/187/5/743/6966366" TargetMode="External"/><Relationship Id="rId2" Type="http://schemas.openxmlformats.org/officeDocument/2006/relationships/hyperlink" Target="https://link.springer.com/article/10.1007/s00403-010-1080-1" TargetMode="External"/><Relationship Id="rId29" Type="http://schemas.openxmlformats.org/officeDocument/2006/relationships/hyperlink" Target="https://academic.oup.com/bjd/article/179/3/582/6732447?login=false" TargetMode="External"/><Relationship Id="rId24" Type="http://schemas.openxmlformats.org/officeDocument/2006/relationships/hyperlink" Target="https://onlinelibrary.wiley.com/doi/10.1111/pde.15327" TargetMode="External"/><Relationship Id="rId40" Type="http://schemas.openxmlformats.org/officeDocument/2006/relationships/hyperlink" Target="https://www.ncbi.nlm.nih.gov/pmc/articles/PMC8484344/" TargetMode="External"/><Relationship Id="rId45" Type="http://schemas.openxmlformats.org/officeDocument/2006/relationships/hyperlink" Target="https://academic.oup.com/bjd/article/158/5/917/6641227?login=false" TargetMode="External"/><Relationship Id="rId66" Type="http://schemas.openxmlformats.org/officeDocument/2006/relationships/hyperlink" Target="https://www.ncbi.nlm.nih.gov/pmc/articles/PMC2549221/" TargetMode="External"/><Relationship Id="rId87" Type="http://schemas.openxmlformats.org/officeDocument/2006/relationships/hyperlink" Target="https://www.jaad.org/article/S0190-9622(17)31944-8/fulltext" TargetMode="External"/><Relationship Id="rId110" Type="http://schemas.openxmlformats.org/officeDocument/2006/relationships/hyperlink" Target="https://medicaljournalssweden.se/actadv/article/view/1068" TargetMode="External"/><Relationship Id="rId115" Type="http://schemas.openxmlformats.org/officeDocument/2006/relationships/hyperlink" Target="https://www.jprasurg.com/article/S1748-6815(16)30049-3/fulltextt" TargetMode="External"/><Relationship Id="rId131" Type="http://schemas.openxmlformats.org/officeDocument/2006/relationships/hyperlink" Target="https://academic.oup.com/bjd/article/175/1/69/6616955" TargetMode="External"/><Relationship Id="rId136" Type="http://schemas.openxmlformats.org/officeDocument/2006/relationships/hyperlink" Target="https://www.ncbi.nlm.nih.gov/pmc/articles/PMC7756753/" TargetMode="External"/><Relationship Id="rId157" Type="http://schemas.openxmlformats.org/officeDocument/2006/relationships/hyperlink" Target="https://www.rcplondon.ac.uk/guidelines-policy/dermatitis-occupational-aspects-management-2009" TargetMode="External"/><Relationship Id="rId178" Type="http://schemas.openxmlformats.org/officeDocument/2006/relationships/hyperlink" Target="https://www.sciencedirect.com/science/article/abs/pii/S0278691500001472?via%3Dihub" TargetMode="External"/><Relationship Id="rId61" Type="http://schemas.openxmlformats.org/officeDocument/2006/relationships/hyperlink" Target="https://academic.oup.com/bjd/article/171/6/1318/6616316" TargetMode="External"/><Relationship Id="rId82" Type="http://schemas.openxmlformats.org/officeDocument/2006/relationships/hyperlink" Target="https://linkinghub.elsevier.com/retrieve/pii/S0190-9622(20)32614-1" TargetMode="External"/><Relationship Id="rId152" Type="http://schemas.openxmlformats.org/officeDocument/2006/relationships/hyperlink" Target="https://onlinelibrary.wiley.com/doi/10.1111/ddg.12510_1" TargetMode="External"/><Relationship Id="rId173" Type="http://schemas.openxmlformats.org/officeDocument/2006/relationships/hyperlink" Target="https://www.ncbi.nlm.nih.gov/pmc/articles/PMC2829665/" TargetMode="External"/><Relationship Id="rId19" Type="http://schemas.openxmlformats.org/officeDocument/2006/relationships/hyperlink" Target="https://www.jaad.org/article/S0190-9622(17)31944-8/fulltext" TargetMode="External"/><Relationship Id="rId14" Type="http://schemas.openxmlformats.org/officeDocument/2006/relationships/hyperlink" Target="https://onlinelibrary.wiley.com/doi/10.1111/jdv.15709" TargetMode="External"/><Relationship Id="rId30" Type="http://schemas.openxmlformats.org/officeDocument/2006/relationships/hyperlink" Target="https://academic.oup.com/bjd/article/178/5/e332/6753019" TargetMode="External"/><Relationship Id="rId35" Type="http://schemas.openxmlformats.org/officeDocument/2006/relationships/hyperlink" Target="https://onlinelibrary.wiley.com/doi/10.1111/pai.12463" TargetMode="External"/><Relationship Id="rId56" Type="http://schemas.openxmlformats.org/officeDocument/2006/relationships/hyperlink" Target="https://jamanetwork.com/journals/jamadermatology/article-abstract/2672268" TargetMode="External"/><Relationship Id="rId77" Type="http://schemas.openxmlformats.org/officeDocument/2006/relationships/hyperlink" Target="https://onlinelibrary.wiley.com/doi/full/10.1111/j.1365-2133.2009.09505.x" TargetMode="External"/><Relationship Id="rId100" Type="http://schemas.openxmlformats.org/officeDocument/2006/relationships/hyperlink" Target="https://academic.oup.com/bjd/article/174/1/56/6616422?login=false" TargetMode="External"/><Relationship Id="rId105" Type="http://schemas.openxmlformats.org/officeDocument/2006/relationships/hyperlink" Target="https://academic.oup.com/bjd/article/177/5/1170/6749752" TargetMode="External"/><Relationship Id="rId126" Type="http://schemas.openxmlformats.org/officeDocument/2006/relationships/hyperlink" Target="https://jamanetwork.com/journals/jamadermatology/article-abstract/2797297" TargetMode="External"/><Relationship Id="rId147" Type="http://schemas.openxmlformats.org/officeDocument/2006/relationships/hyperlink" Target="https://onlinelibrary.wiley.com/doi/10.1111/j.1468-3083.2011.04374.x" TargetMode="External"/><Relationship Id="rId168" Type="http://schemas.openxmlformats.org/officeDocument/2006/relationships/hyperlink" Target="https://academic.oup.com/bjd/article-abstract/189/4/459/7192493?redirectedFrom=fulltext" TargetMode="External"/><Relationship Id="rId8" Type="http://schemas.openxmlformats.org/officeDocument/2006/relationships/hyperlink" Target="https://academic.oup.com/bjd/article/153/3/486/6637016" TargetMode="External"/><Relationship Id="rId51" Type="http://schemas.openxmlformats.org/officeDocument/2006/relationships/hyperlink" Target="https://onlinelibrary.wiley.com/doi/10.1111/cea.14179" TargetMode="External"/><Relationship Id="rId72" Type="http://schemas.openxmlformats.org/officeDocument/2006/relationships/hyperlink" Target="https://academic.oup.com/bjd/article/146/4/552/6634362" TargetMode="External"/><Relationship Id="rId93" Type="http://schemas.openxmlformats.org/officeDocument/2006/relationships/hyperlink" Target="https://www.jaad.org/article/S0190-9622(17)31944-8/fulltext" TargetMode="External"/><Relationship Id="rId98" Type="http://schemas.openxmlformats.org/officeDocument/2006/relationships/hyperlink" Target="https://academic.oup.com/bjd/article-abstract/189/4/459/7192493?redirectedFrom=fulltext" TargetMode="External"/><Relationship Id="rId121" Type="http://schemas.openxmlformats.org/officeDocument/2006/relationships/hyperlink" Target="https://jamanetwork.com/journals/jamadermatology/article-abstract/654478" TargetMode="External"/><Relationship Id="rId142" Type="http://schemas.openxmlformats.org/officeDocument/2006/relationships/hyperlink" Target="https://academic.oup.com/bjd/article/176/1/44/6747893?login=false" TargetMode="External"/><Relationship Id="rId163" Type="http://schemas.openxmlformats.org/officeDocument/2006/relationships/hyperlink" Target="https://academic.oup.com/bjd/article/151/2/283/6635757" TargetMode="External"/><Relationship Id="rId184" Type="http://schemas.openxmlformats.org/officeDocument/2006/relationships/hyperlink" Target="https://www.sciencedirect.com/science/article/abs/pii/S0965206X12000204?via%3Dihub" TargetMode="External"/><Relationship Id="rId3" Type="http://schemas.openxmlformats.org/officeDocument/2006/relationships/hyperlink" Target="https://onlinelibrary.wiley.com/doi/full/10.1111/j.1365-2133.2009.09505.x" TargetMode="External"/><Relationship Id="rId25" Type="http://schemas.openxmlformats.org/officeDocument/2006/relationships/hyperlink" Target="https://academic.oup.com/bjd/article/186/3/398/6705777" TargetMode="External"/><Relationship Id="rId46" Type="http://schemas.openxmlformats.org/officeDocument/2006/relationships/hyperlink" Target="https://jamanetwork.com/journals/jamadermatology/article-abstract/2790347" TargetMode="External"/><Relationship Id="rId67" Type="http://schemas.openxmlformats.org/officeDocument/2006/relationships/hyperlink" Target="https://academic.oup.com/bjd/article/187/3/295/6966564" TargetMode="External"/><Relationship Id="rId116" Type="http://schemas.openxmlformats.org/officeDocument/2006/relationships/hyperlink" Target="https://academic.oup.com/bjd/article/174/6/1194/6617016" TargetMode="External"/><Relationship Id="rId137" Type="http://schemas.openxmlformats.org/officeDocument/2006/relationships/hyperlink" Target="https://academic.oup.com/bjd/article/182/3/e89/6731513" TargetMode="External"/><Relationship Id="rId158" Type="http://schemas.openxmlformats.org/officeDocument/2006/relationships/hyperlink" Target="https://onlinelibrary.wiley.com/doi/abs/10.1111/j.1468-3083.2004.01053.x?sid=nlm%3Apubmed" TargetMode="External"/><Relationship Id="rId20" Type="http://schemas.openxmlformats.org/officeDocument/2006/relationships/hyperlink" Target="https://academic.oup.com/bjd/article/174/1/24/6616636" TargetMode="External"/><Relationship Id="rId41" Type="http://schemas.openxmlformats.org/officeDocument/2006/relationships/hyperlink" Target="https://academic.oup.com/bjd/article/182/5/1269/6603219" TargetMode="External"/><Relationship Id="rId62" Type="http://schemas.openxmlformats.org/officeDocument/2006/relationships/hyperlink" Target="https://www.sciencedirect.com/science/article/pii/S0190962213010955" TargetMode="External"/><Relationship Id="rId83" Type="http://schemas.openxmlformats.org/officeDocument/2006/relationships/hyperlink" Target="https://linkinghub.elsevier.com/retrieve/pii/S0190-9622(20)30375-3" TargetMode="External"/><Relationship Id="rId88" Type="http://schemas.openxmlformats.org/officeDocument/2006/relationships/hyperlink" Target="https://jamanetwork.com/journals/jamadermatology/article-abstract/2805559" TargetMode="External"/><Relationship Id="rId111" Type="http://schemas.openxmlformats.org/officeDocument/2006/relationships/hyperlink" Target="https://academic.oup.com/bjd/article/180/5/1009/6732702" TargetMode="External"/><Relationship Id="rId132" Type="http://schemas.openxmlformats.org/officeDocument/2006/relationships/hyperlink" Target="https://academic.oup.com/bjd/article/171/6/1318/6616316" TargetMode="External"/><Relationship Id="rId153" Type="http://schemas.openxmlformats.org/officeDocument/2006/relationships/hyperlink" Target="https://cdn.bad.org.uk/uploads/2021/12/29200149/RCP-BAD-BOHRF-FOM-HWDU-Contact-dermatitis.pdf" TargetMode="External"/><Relationship Id="rId174" Type="http://schemas.openxmlformats.org/officeDocument/2006/relationships/hyperlink" Target="https://academic.oup.com/bjd/article/149/5/926/6635207" TargetMode="External"/><Relationship Id="rId179" Type="http://schemas.openxmlformats.org/officeDocument/2006/relationships/hyperlink" Target="https://www.sciencedirect.com/science/article/abs/pii/S0278691597001063?via%3Dihubb" TargetMode="External"/><Relationship Id="rId15" Type="http://schemas.openxmlformats.org/officeDocument/2006/relationships/hyperlink" Target="https://academic.oup.com/bjd/article/180/4/730/6901115" TargetMode="External"/><Relationship Id="rId36" Type="http://schemas.openxmlformats.org/officeDocument/2006/relationships/hyperlink" Target="https://onlinelibrary.wiley.com/doi/10.1111/j.1398-9995.2012.02874.x" TargetMode="External"/><Relationship Id="rId57" Type="http://schemas.openxmlformats.org/officeDocument/2006/relationships/hyperlink" Target="https://academic.oup.com/bjd/article/175/1/69/6616955" TargetMode="External"/><Relationship Id="rId106" Type="http://schemas.openxmlformats.org/officeDocument/2006/relationships/hyperlink" Target="https://academic.oup.com/bjd/article/176/1/44/6747893?login=false" TargetMode="External"/><Relationship Id="rId127" Type="http://schemas.openxmlformats.org/officeDocument/2006/relationships/hyperlink" Target="https://academic.oup.com/bjd/article/185/1/139/6600416" TargetMode="External"/><Relationship Id="rId10" Type="http://schemas.openxmlformats.org/officeDocument/2006/relationships/hyperlink" Target="https://academic.oup.com/bjd/article-abstract/150/s67/11/6635391?redirectedFrom=fulltext" TargetMode="External"/><Relationship Id="rId31" Type="http://schemas.openxmlformats.org/officeDocument/2006/relationships/hyperlink" Target="https://www.ncbi.nlm.nih.gov/pmc/articles/PMC5901393/" TargetMode="External"/><Relationship Id="rId52" Type="http://schemas.openxmlformats.org/officeDocument/2006/relationships/hyperlink" Target="https://jamanetwork.com/journals/jama/fullarticle/2781397" TargetMode="External"/><Relationship Id="rId73" Type="http://schemas.openxmlformats.org/officeDocument/2006/relationships/hyperlink" Target="https://academic.oup.com/bjd/article-abstract/142/1/22/6689651?redirectedFrom=fulltext" TargetMode="External"/><Relationship Id="rId78" Type="http://schemas.openxmlformats.org/officeDocument/2006/relationships/hyperlink" Target="https://academic.oup.com/bjd/article/153/3/486/6637016" TargetMode="External"/><Relationship Id="rId94" Type="http://schemas.openxmlformats.org/officeDocument/2006/relationships/hyperlink" Target="https://www.jprasurg.com/article/S1748-6815(16)30049-3/fulltextt" TargetMode="External"/><Relationship Id="rId99" Type="http://schemas.openxmlformats.org/officeDocument/2006/relationships/hyperlink" Target="https://academic.oup.com/bjd/article/183/4/614/6761580" TargetMode="External"/><Relationship Id="rId101" Type="http://schemas.openxmlformats.org/officeDocument/2006/relationships/hyperlink" Target="https://onlinelibrary.wiley.com/doi/10.1111/jdv.15218" TargetMode="External"/><Relationship Id="rId122" Type="http://schemas.openxmlformats.org/officeDocument/2006/relationships/hyperlink" Target="https://academic.oup.com/bjd/article/153/3/486/6637016" TargetMode="External"/><Relationship Id="rId143" Type="http://schemas.openxmlformats.org/officeDocument/2006/relationships/hyperlink" Target="https://academic.oup.com/bjd/article/176/2/317/6601881" TargetMode="External"/><Relationship Id="rId148" Type="http://schemas.openxmlformats.org/officeDocument/2006/relationships/hyperlink" Target="https://pubmed.ncbi.nlm.nih.gov/15564203" TargetMode="External"/><Relationship Id="rId164" Type="http://schemas.openxmlformats.org/officeDocument/2006/relationships/hyperlink" Target="https://academic.oup.com/bjd/article-abstract/142/1/22/6689651?redirectedFrom=fulltext" TargetMode="External"/><Relationship Id="rId169" Type="http://schemas.openxmlformats.org/officeDocument/2006/relationships/hyperlink" Target="https://cdn.bad.org.uk/uploads/2021/12/29200149/RCP-BAD-BOHRF-FOM-HWDU-Contact-dermatitis.pdf" TargetMode="External"/><Relationship Id="rId4" Type="http://schemas.openxmlformats.org/officeDocument/2006/relationships/hyperlink" Target="https://academic.oup.com/bjd/article-abstract/161/s2/1/6642042?redirectedFrom=fulltext&amp;login=false" TargetMode="External"/><Relationship Id="rId9" Type="http://schemas.openxmlformats.org/officeDocument/2006/relationships/hyperlink" Target="https://academic.oup.com/rheumatology/article/44/3/390/2899380" TargetMode="External"/><Relationship Id="rId180" Type="http://schemas.openxmlformats.org/officeDocument/2006/relationships/hyperlink" Target="https://www.sciencedirect.com/science/article/abs/pii/0278691596000294?via%3Dihub" TargetMode="External"/><Relationship Id="rId26" Type="http://schemas.openxmlformats.org/officeDocument/2006/relationships/hyperlink" Target="https://academic.oup.com/bjd/article/184/3/381/6702208?login=false" TargetMode="External"/><Relationship Id="rId47" Type="http://schemas.openxmlformats.org/officeDocument/2006/relationships/hyperlink" Target="https://onlinelibrary.wiley.com/doi/10.1111/jdv.15218" TargetMode="External"/><Relationship Id="rId68" Type="http://schemas.openxmlformats.org/officeDocument/2006/relationships/hyperlink" Target="https://academic.oup.com/bjd/article/180/4/730/6901115" TargetMode="External"/><Relationship Id="rId89" Type="http://schemas.openxmlformats.org/officeDocument/2006/relationships/hyperlink" Target="https://academic.oup.com/bjd/article/186/3/398/6705777" TargetMode="External"/><Relationship Id="rId112" Type="http://schemas.openxmlformats.org/officeDocument/2006/relationships/hyperlink" Target="https://academic.oup.com/bjd/advance-article-abstract/doi/10.1093/bjd/ljad347/7280929?redirectedFrom=fulltext" TargetMode="External"/><Relationship Id="rId133" Type="http://schemas.openxmlformats.org/officeDocument/2006/relationships/hyperlink" Target="https://academic.oup.com/bjd/article-abstract/169/2/337/6615135" TargetMode="External"/><Relationship Id="rId154" Type="http://schemas.openxmlformats.org/officeDocument/2006/relationships/hyperlink" Target="https://onlinelibrary.wiley.com/doi/10.1111/j.1600-0536.2010.01763.x" TargetMode="External"/><Relationship Id="rId175" Type="http://schemas.openxmlformats.org/officeDocument/2006/relationships/hyperlink" Target="https://academic.oup.com/bjd/advance-article-abstract/doi/10.1093/bjd/ljad347/7280929?redirectedFrom=fulltext" TargetMode="External"/><Relationship Id="rId16" Type="http://schemas.openxmlformats.org/officeDocument/2006/relationships/hyperlink" Target="https://academic.oup.com/bjd/article/177/5/1170/6749752" TargetMode="External"/><Relationship Id="rId37" Type="http://schemas.openxmlformats.org/officeDocument/2006/relationships/hyperlink" Target="https://academic.oup.com/bjd/article-abstract/189/4/459/7192493?redirectedFrom=fulltext" TargetMode="External"/><Relationship Id="rId58" Type="http://schemas.openxmlformats.org/officeDocument/2006/relationships/hyperlink" Target="https://www.sciencedirect.com/science/article/pii/S0190962214018878" TargetMode="External"/><Relationship Id="rId79" Type="http://schemas.openxmlformats.org/officeDocument/2006/relationships/hyperlink" Target="https://academic.oup.com/bjd/article/151/6/1123/6635810?login=false" TargetMode="External"/><Relationship Id="rId102" Type="http://schemas.openxmlformats.org/officeDocument/2006/relationships/hyperlink" Target="https://academic.oup.com/bjd/article/175/1/23/6616828" TargetMode="External"/><Relationship Id="rId123" Type="http://schemas.openxmlformats.org/officeDocument/2006/relationships/hyperlink" Target="https://www.nice.org.uk/guidance/ta82/resources/tacrolimus-and-pimecrolimus-for-atopic-eczema-pdf-2294815625413" TargetMode="External"/><Relationship Id="rId144" Type="http://schemas.openxmlformats.org/officeDocument/2006/relationships/hyperlink" Target="https://academic.oup.com/bjd/article/174/1/24/6616636" TargetMode="External"/><Relationship Id="rId90" Type="http://schemas.openxmlformats.org/officeDocument/2006/relationships/hyperlink" Target="https://academic.oup.com/bjd/article-abstract/185/3/616/6599197" TargetMode="External"/><Relationship Id="rId165" Type="http://schemas.openxmlformats.org/officeDocument/2006/relationships/hyperlink" Target="https://onlinelibrary.wiley.com/doi/10.1111/cod.12432" TargetMode="External"/><Relationship Id="rId27" Type="http://schemas.openxmlformats.org/officeDocument/2006/relationships/hyperlink" Target="https://academic.oup.com/bjd/article/181/3/492/6764907?login=false" TargetMode="External"/><Relationship Id="rId48" Type="http://schemas.openxmlformats.org/officeDocument/2006/relationships/hyperlink" Target="https://academic.oup.com/bjd/article/175/1/23/6616828" TargetMode="External"/><Relationship Id="rId69" Type="http://schemas.openxmlformats.org/officeDocument/2006/relationships/hyperlink" Target="https://academic.oup.com/bjd/article/174/1/24/6616636" TargetMode="External"/><Relationship Id="rId113" Type="http://schemas.openxmlformats.org/officeDocument/2006/relationships/hyperlink" Target="https://onlinelibrary.wiley.com/doi/10.1111/jdv.14454" TargetMode="External"/><Relationship Id="rId134" Type="http://schemas.openxmlformats.org/officeDocument/2006/relationships/hyperlink" Target="https://onlinelibrary.wiley.com/doi/10.1111/j.1398-9995.2012.02874.x" TargetMode="External"/><Relationship Id="rId80" Type="http://schemas.openxmlformats.org/officeDocument/2006/relationships/hyperlink" Target="https://onlinelibrary.wiley.com/doi/10.1111/pde.15327" TargetMode="External"/><Relationship Id="rId155" Type="http://schemas.openxmlformats.org/officeDocument/2006/relationships/hyperlink" Target="https://piel-l.org/blog/wp-content/uploads/2011/05/Eccema-de-manos.pdf" TargetMode="External"/><Relationship Id="rId176" Type="http://schemas.openxmlformats.org/officeDocument/2006/relationships/hyperlink" Target="https://www.sciencedirect.com/science/article/abs/pii/S0273230011001498?via%3Dihub" TargetMode="External"/><Relationship Id="rId17" Type="http://schemas.openxmlformats.org/officeDocument/2006/relationships/hyperlink" Target="https://academic.oup.com/bjd/article/176/1/44/6747893?login=false" TargetMode="External"/><Relationship Id="rId38" Type="http://schemas.openxmlformats.org/officeDocument/2006/relationships/hyperlink" Target="https://academic.oup.com/bjd/article/187/4/472/6966247" TargetMode="External"/><Relationship Id="rId59" Type="http://schemas.openxmlformats.org/officeDocument/2006/relationships/hyperlink" Target="https://www.sciencedirect.com/science/article/pii/S0190962214012572" TargetMode="External"/><Relationship Id="rId103" Type="http://schemas.openxmlformats.org/officeDocument/2006/relationships/hyperlink" Target="https://academic.oup.com/bjd/article/180/5/1009/6732702" TargetMode="External"/><Relationship Id="rId124" Type="http://schemas.openxmlformats.org/officeDocument/2006/relationships/hyperlink" Target="https://academic.oup.com/bjd/article-abstract/143/1/53/6688188?redirectedFrom=fulltext&amp;login=false" TargetMode="External"/><Relationship Id="rId70" Type="http://schemas.openxmlformats.org/officeDocument/2006/relationships/hyperlink" Target="https://academic.oup.com/bjd/article/151/2/283/6635757" TargetMode="External"/><Relationship Id="rId91" Type="http://schemas.openxmlformats.org/officeDocument/2006/relationships/hyperlink" Target="https://www.ncbi.nlm.nih.gov/pmc/articles/PMC6043500/" TargetMode="External"/><Relationship Id="rId145" Type="http://schemas.openxmlformats.org/officeDocument/2006/relationships/hyperlink" Target="https://academic.oup.com/bjd/article-abstract/186/3/426/6705831?redirectedFrom=fulltext" TargetMode="External"/><Relationship Id="rId166" Type="http://schemas.openxmlformats.org/officeDocument/2006/relationships/hyperlink" Target="https://academic.oup.com/bjd/article/185/5/899/6599942" TargetMode="External"/><Relationship Id="rId1" Type="http://schemas.openxmlformats.org/officeDocument/2006/relationships/hyperlink" Target="https://academic.oup.com/bjd/article-abstract/174/1/212/6616512" TargetMode="External"/><Relationship Id="rId28" Type="http://schemas.openxmlformats.org/officeDocument/2006/relationships/hyperlink" Target="https://onlinelibrary.wiley.com/doi/10.1111/jdv.15709" TargetMode="External"/><Relationship Id="rId49" Type="http://schemas.openxmlformats.org/officeDocument/2006/relationships/hyperlink" Target="https://onlinelibrary.wiley.com/doi/10.1111/jdv.12118" TargetMode="External"/><Relationship Id="rId114" Type="http://schemas.openxmlformats.org/officeDocument/2006/relationships/hyperlink" Target="https://academic.oup.com/bjd/article/176/1/44/6747893?login=fals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orcid.org/0000-0003-2550-9586" TargetMode="External"/><Relationship Id="rId21" Type="http://schemas.openxmlformats.org/officeDocument/2006/relationships/hyperlink" Target="https://orcid.org/0000-0001-5685-752X" TargetMode="External"/><Relationship Id="rId42" Type="http://schemas.openxmlformats.org/officeDocument/2006/relationships/hyperlink" Target="https://secure.toolkitfiles.co.uk/clients/9764/sitedata/Misc/CV-website-1-.doc" TargetMode="External"/><Relationship Id="rId63" Type="http://schemas.openxmlformats.org/officeDocument/2006/relationships/hyperlink" Target="https://www.mdpi.com/1422-0067/23/3/1628" TargetMode="External"/><Relationship Id="rId84" Type="http://schemas.openxmlformats.org/officeDocument/2006/relationships/hyperlink" Target="https://www.sulishospital.com/specialists/deirdre-buckley" TargetMode="External"/><Relationship Id="rId138" Type="http://schemas.openxmlformats.org/officeDocument/2006/relationships/hyperlink" Target="https://onlinelibrary.wiley.com/page/journal/14716712/homepage/editorialboard.html" TargetMode="External"/><Relationship Id="rId107" Type="http://schemas.openxmlformats.org/officeDocument/2006/relationships/hyperlink" Target="https://onlinelibrary.wiley.com/page/journal/2690442x/homepage/editorial-board" TargetMode="External"/><Relationship Id="rId11" Type="http://schemas.openxmlformats.org/officeDocument/2006/relationships/hyperlink" Target="https://www.tandfonline.com/action/journalInformation?show=editorialBoard&amp;journalCode=ijdt20" TargetMode="External"/><Relationship Id="rId32" Type="http://schemas.openxmlformats.org/officeDocument/2006/relationships/hyperlink" Target="https://www.jdsjournal.com/content/edboard" TargetMode="External"/><Relationship Id="rId53" Type="http://schemas.openxmlformats.org/officeDocument/2006/relationships/hyperlink" Target="https://journals.lww.com/DERS/pages/editorialboard.aspx" TargetMode="External"/><Relationship Id="rId74" Type="http://schemas.openxmlformats.org/officeDocument/2006/relationships/hyperlink" Target="https://orcid.org/0000-0002-2670-8117" TargetMode="External"/><Relationship Id="rId128" Type="http://schemas.openxmlformats.org/officeDocument/2006/relationships/hyperlink" Target="https://karger.com/drm/article-pdf/232/6/760/2663392/000475488.pdf" TargetMode="External"/><Relationship Id="rId5" Type="http://schemas.openxmlformats.org/officeDocument/2006/relationships/hyperlink" Target="https://www.magonlinelibrary.com/page/hmed/board" TargetMode="External"/><Relationship Id="rId90" Type="http://schemas.openxmlformats.org/officeDocument/2006/relationships/hyperlink" Target="https://orcid.org/0000-0003-2550-9586" TargetMode="External"/><Relationship Id="rId95" Type="http://schemas.openxmlformats.org/officeDocument/2006/relationships/hyperlink" Target="https://orcid.org/0000-0003-2550-9586" TargetMode="External"/><Relationship Id="rId22" Type="http://schemas.openxmlformats.org/officeDocument/2006/relationships/hyperlink" Target="https://orcid.org/0000-0001-5685-752X" TargetMode="External"/><Relationship Id="rId27" Type="http://schemas.openxmlformats.org/officeDocument/2006/relationships/hyperlink" Target="https://www.medicaljournals.se/acta/reviewers-2018" TargetMode="External"/><Relationship Id="rId43" Type="http://schemas.openxmlformats.org/officeDocument/2006/relationships/hyperlink" Target="https://secure.toolkitfiles.co.uk/clients/9764/sitedata/Misc/CV-website-1-.doc" TargetMode="External"/><Relationship Id="rId48" Type="http://schemas.openxmlformats.org/officeDocument/2006/relationships/hyperlink" Target="https://www.tdmt.org/2017/Program/SpeakerData.php?AgendaSpeakersSID=285" TargetMode="External"/><Relationship Id="rId64" Type="http://schemas.openxmlformats.org/officeDocument/2006/relationships/hyperlink" Target="https://ojrd.biomedcentral.com/reviewer-acknowledgements/reviewer-acknowledgement-2017" TargetMode="External"/><Relationship Id="rId69" Type="http://schemas.openxmlformats.org/officeDocument/2006/relationships/hyperlink" Target="https://orcid.org/0000-0002-2670-8117" TargetMode="External"/><Relationship Id="rId113" Type="http://schemas.openxmlformats.org/officeDocument/2006/relationships/hyperlink" Target="https://orcid.org/0000-0003-2550-9586" TargetMode="External"/><Relationship Id="rId118" Type="http://schemas.openxmlformats.org/officeDocument/2006/relationships/hyperlink" Target="https://orcid.org/0000-0003-2550-9586" TargetMode="External"/><Relationship Id="rId134" Type="http://schemas.openxmlformats.org/officeDocument/2006/relationships/hyperlink" Target="https://www.leicestershospitals.nhs.uk/aboutus/departments-services/dermatology/meet-the-team/" TargetMode="External"/><Relationship Id="rId139" Type="http://schemas.openxmlformats.org/officeDocument/2006/relationships/hyperlink" Target="https://home.liebertpub.com/publications/dermatitis/672/editorial-board" TargetMode="External"/><Relationship Id="rId80" Type="http://schemas.openxmlformats.org/officeDocument/2006/relationships/hyperlink" Target="https://www.sulishospital.com/specialists/deirdre-buckley" TargetMode="External"/><Relationship Id="rId85" Type="http://schemas.openxmlformats.org/officeDocument/2006/relationships/hyperlink" Target="https://karger.com/drm/article-pdf/238/6/1154/3715974/000527486.pdf" TargetMode="External"/><Relationship Id="rId12" Type="http://schemas.openxmlformats.org/officeDocument/2006/relationships/hyperlink" Target="https://onlinelibrary.wiley.com/page/journal/27686566/homepage/editorial-board" TargetMode="External"/><Relationship Id="rId17" Type="http://schemas.openxmlformats.org/officeDocument/2006/relationships/hyperlink" Target="https://orcid.org/0000-0003-1195-0290" TargetMode="External"/><Relationship Id="rId33" Type="http://schemas.openxmlformats.org/officeDocument/2006/relationships/hyperlink" Target="https://www.linkedin.com/in/alan-irvine-md-dsc-22796329/?originalSubdomain=ie" TargetMode="External"/><Relationship Id="rId38" Type="http://schemas.openxmlformats.org/officeDocument/2006/relationships/hyperlink" Target="https://loop.frontiersin.org/people/155667/editorial" TargetMode="External"/><Relationship Id="rId59" Type="http://schemas.openxmlformats.org/officeDocument/2006/relationships/hyperlink" Target="https://onlinelibrary.wiley.com/page/journal/13652133/homepage/editorialboard.html" TargetMode="External"/><Relationship Id="rId103" Type="http://schemas.openxmlformats.org/officeDocument/2006/relationships/hyperlink" Target="https://orcid.org/0000-0003-2550-9586" TargetMode="External"/><Relationship Id="rId108" Type="http://schemas.openxmlformats.org/officeDocument/2006/relationships/hyperlink" Target="https://orcid.org/0000-0003-2550-9586" TargetMode="External"/><Relationship Id="rId124" Type="http://schemas.openxmlformats.org/officeDocument/2006/relationships/hyperlink" Target="https://trichocare.co.uk/speaker-profile-consultant-dermatologist-john-english/" TargetMode="External"/><Relationship Id="rId129" Type="http://schemas.openxmlformats.org/officeDocument/2006/relationships/hyperlink" Target="https://www.guysandstthomas.nhs.uk/our-consultants/ian-white" TargetMode="External"/><Relationship Id="rId54" Type="http://schemas.openxmlformats.org/officeDocument/2006/relationships/hyperlink" Target="https://medicaljournalssweden.se/actadv/advisoryboard" TargetMode="External"/><Relationship Id="rId70" Type="http://schemas.openxmlformats.org/officeDocument/2006/relationships/hyperlink" Target="https://orcid.org/0000-0002-2670-8117" TargetMode="External"/><Relationship Id="rId75" Type="http://schemas.openxmlformats.org/officeDocument/2006/relationships/hyperlink" Target="https://orcid.org/0000-0002-2670-8117" TargetMode="External"/><Relationship Id="rId91" Type="http://schemas.openxmlformats.org/officeDocument/2006/relationships/hyperlink" Target="https://orcid.org/0000-0003-2550-9586" TargetMode="External"/><Relationship Id="rId96" Type="http://schemas.openxmlformats.org/officeDocument/2006/relationships/hyperlink" Target="https://orcid.org/0000-0003-2550-9586" TargetMode="External"/><Relationship Id="rId140" Type="http://schemas.openxmlformats.org/officeDocument/2006/relationships/hyperlink" Target="https://www.tandfonline.com/action/journalInformation?show=editorialBoard&amp;journalCode=icot20" TargetMode="External"/><Relationship Id="rId145" Type="http://schemas.openxmlformats.org/officeDocument/2006/relationships/hyperlink" Target="https://bdng.org.uk/wp-content/uploads/2018/07/17.2.pdf" TargetMode="External"/><Relationship Id="rId1" Type="http://schemas.openxmlformats.org/officeDocument/2006/relationships/hyperlink" Target="https://www.sciencedirect.com/journal/journal-of-investigative-dermatology/about/editorial-board" TargetMode="External"/><Relationship Id="rId6" Type="http://schemas.openxmlformats.org/officeDocument/2006/relationships/hyperlink" Target="https://academic.oup.com/bjd/pages/editorial-board" TargetMode="External"/><Relationship Id="rId23" Type="http://schemas.openxmlformats.org/officeDocument/2006/relationships/hyperlink" Target="https://discovery.dundee.ac.uk/en/persons/sally-ibbotson" TargetMode="External"/><Relationship Id="rId28" Type="http://schemas.openxmlformats.org/officeDocument/2006/relationships/hyperlink" Target="https://www.sciencedirect.com/journal/photodiagnosis-and-photodynamic-therapy/about/editorial-board" TargetMode="External"/><Relationship Id="rId49" Type="http://schemas.openxmlformats.org/officeDocument/2006/relationships/hyperlink" Target="https://www.tdmt.org/2017/Program/SpeakerData.php?AgendaSpeakersSID=285" TargetMode="External"/><Relationship Id="rId114" Type="http://schemas.openxmlformats.org/officeDocument/2006/relationships/hyperlink" Target="https://orcid.org/0000-0003-2550-9586" TargetMode="External"/><Relationship Id="rId119" Type="http://schemas.openxmlformats.org/officeDocument/2006/relationships/hyperlink" Target="https://orcid.org/0000-0003-2550-9586" TargetMode="External"/><Relationship Id="rId44" Type="http://schemas.openxmlformats.org/officeDocument/2006/relationships/hyperlink" Target="https://secure.toolkitfiles.co.uk/clients/9764/sitedata/Misc/CV-website-1-.doc" TargetMode="External"/><Relationship Id="rId60" Type="http://schemas.openxmlformats.org/officeDocument/2006/relationships/hyperlink" Target="https://orcid.org/0000-0001-7785-7465" TargetMode="External"/><Relationship Id="rId65" Type="http://schemas.openxmlformats.org/officeDocument/2006/relationships/hyperlink" Target="https://journals.sagepub.com/editorial-board/trd" TargetMode="External"/><Relationship Id="rId81" Type="http://schemas.openxmlformats.org/officeDocument/2006/relationships/hyperlink" Target="https://www.sulishospital.com/specialists/deirdre-buckley" TargetMode="External"/><Relationship Id="rId86" Type="http://schemas.openxmlformats.org/officeDocument/2006/relationships/hyperlink" Target="https://bmjopen.bmj.com/pages/thank-you-to-our-reviewers" TargetMode="External"/><Relationship Id="rId130" Type="http://schemas.openxmlformats.org/officeDocument/2006/relationships/hyperlink" Target="https://www.studocu.com/en-us/document/baylor-college-of-medicine/medicine/editorial-board-mpmed/56135565" TargetMode="External"/><Relationship Id="rId135" Type="http://schemas.openxmlformats.org/officeDocument/2006/relationships/hyperlink" Target="https://bdng.org.uk/dn-editorial-board/" TargetMode="External"/><Relationship Id="rId13" Type="http://schemas.openxmlformats.org/officeDocument/2006/relationships/hyperlink" Target="https://academic.oup.com/bjd/pages/editorial-board" TargetMode="External"/><Relationship Id="rId18" Type="http://schemas.openxmlformats.org/officeDocument/2006/relationships/hyperlink" Target="https://orcid.org/0000-0003-1195-0290" TargetMode="External"/><Relationship Id="rId39" Type="http://schemas.openxmlformats.org/officeDocument/2006/relationships/hyperlink" Target="https://orcid.org/0000-0003-1466-2016" TargetMode="External"/><Relationship Id="rId109" Type="http://schemas.openxmlformats.org/officeDocument/2006/relationships/hyperlink" Target="https://orcid.org/0000-0003-2550-9586" TargetMode="External"/><Relationship Id="rId34" Type="http://schemas.openxmlformats.org/officeDocument/2006/relationships/hyperlink" Target="https://www.tcd.ie/research/profiles/?profile=IRVINEA" TargetMode="External"/><Relationship Id="rId50" Type="http://schemas.openxmlformats.org/officeDocument/2006/relationships/hyperlink" Target="https://academic.oup.com/bjd/pages/editorial-board" TargetMode="External"/><Relationship Id="rId55" Type="http://schemas.openxmlformats.org/officeDocument/2006/relationships/hyperlink" Target="https://onlinelibrary.wiley.com/page/journal/2690442x/homepage/editorial-board" TargetMode="External"/><Relationship Id="rId76" Type="http://schemas.openxmlformats.org/officeDocument/2006/relationships/hyperlink" Target="https://orcid.org/0000-0002-2670-8117" TargetMode="External"/><Relationship Id="rId97" Type="http://schemas.openxmlformats.org/officeDocument/2006/relationships/hyperlink" Target="https://orcid.org/0000-0003-2550-9586" TargetMode="External"/><Relationship Id="rId104" Type="http://schemas.openxmlformats.org/officeDocument/2006/relationships/hyperlink" Target="https://orcid.org/0000-0003-2550-9586" TargetMode="External"/><Relationship Id="rId120" Type="http://schemas.openxmlformats.org/officeDocument/2006/relationships/hyperlink" Target="https://orcid.org/0000-0003-2550-9586" TargetMode="External"/><Relationship Id="rId125" Type="http://schemas.openxmlformats.org/officeDocument/2006/relationships/hyperlink" Target="https://www.avma.org.uk/events/live-webinar-dermatology-for-lawyers/" TargetMode="External"/><Relationship Id="rId141" Type="http://schemas.openxmlformats.org/officeDocument/2006/relationships/hyperlink" Target="https://www.mdpi.com/journal/cosmetics/special_issues/Cosmetic-Contact-Allergens" TargetMode="External"/><Relationship Id="rId146" Type="http://schemas.openxmlformats.org/officeDocument/2006/relationships/hyperlink" Target="https://jamanetwork.com/journals/jamadermatology/fullarticle/712307" TargetMode="External"/><Relationship Id="rId7" Type="http://schemas.openxmlformats.org/officeDocument/2006/relationships/hyperlink" Target="https://www.springer.com/journal/13671/editors" TargetMode="External"/><Relationship Id="rId71" Type="http://schemas.openxmlformats.org/officeDocument/2006/relationships/hyperlink" Target="https://orcid.org/0000-0002-2670-8117" TargetMode="External"/><Relationship Id="rId92" Type="http://schemas.openxmlformats.org/officeDocument/2006/relationships/hyperlink" Target="https://orcid.org/0000-0003-2550-9586" TargetMode="External"/><Relationship Id="rId2" Type="http://schemas.openxmlformats.org/officeDocument/2006/relationships/hyperlink" Target="https://www.openaccessjournals.com/articles/advances-in-dermatology.pdf" TargetMode="External"/><Relationship Id="rId29" Type="http://schemas.openxmlformats.org/officeDocument/2006/relationships/hyperlink" Target="https://academic.oup.com/bjd/pages/editorial-board" TargetMode="External"/><Relationship Id="rId24" Type="http://schemas.openxmlformats.org/officeDocument/2006/relationships/hyperlink" Target="https://discovery.dundee.ac.uk/en/persons/sally-ibbotson" TargetMode="External"/><Relationship Id="rId40" Type="http://schemas.openxmlformats.org/officeDocument/2006/relationships/hyperlink" Target="https://secure.toolkitfiles.co.uk/clients/9764/sitedata/Misc/CV-website-1-.doc" TargetMode="External"/><Relationship Id="rId45" Type="http://schemas.openxmlformats.org/officeDocument/2006/relationships/hyperlink" Target="https://secure.toolkitfiles.co.uk/clients/9764/sitedata/Misc/CV-website-1-.doc" TargetMode="External"/><Relationship Id="rId66" Type="http://schemas.openxmlformats.org/officeDocument/2006/relationships/hyperlink" Target="https://onlinelibrary.wiley.com/page/journal/27686566/homepage/editorial-board" TargetMode="External"/><Relationship Id="rId87" Type="http://schemas.openxmlformats.org/officeDocument/2006/relationships/hyperlink" Target="https://onlinelibrary.wiley.com/page/journal/2690442x/homepage/editorial-board" TargetMode="External"/><Relationship Id="rId110" Type="http://schemas.openxmlformats.org/officeDocument/2006/relationships/hyperlink" Target="https://orcid.org/0000-0003-2550-9586" TargetMode="External"/><Relationship Id="rId115" Type="http://schemas.openxmlformats.org/officeDocument/2006/relationships/hyperlink" Target="https://orcid.org/0000-0003-2550-9586" TargetMode="External"/><Relationship Id="rId131" Type="http://schemas.openxmlformats.org/officeDocument/2006/relationships/hyperlink" Target="https://www.guysandstthomas.nhs.uk/our-consultants/ian-white" TargetMode="External"/><Relationship Id="rId136" Type="http://schemas.openxmlformats.org/officeDocument/2006/relationships/hyperlink" Target="https://onlinelibrary.wiley.com/page/journal/13652133/homepage/editorialboard.html" TargetMode="External"/><Relationship Id="rId61" Type="http://schemas.openxmlformats.org/officeDocument/2006/relationships/hyperlink" Target="https://orcid.org/0000-0001-7785-7465" TargetMode="External"/><Relationship Id="rId82" Type="http://schemas.openxmlformats.org/officeDocument/2006/relationships/hyperlink" Target="https://www.sulishospital.com/specialists/deirdre-buckley" TargetMode="External"/><Relationship Id="rId19" Type="http://schemas.openxmlformats.org/officeDocument/2006/relationships/hyperlink" Target="https://www.springer.com/journal/13555/editors" TargetMode="External"/><Relationship Id="rId14" Type="http://schemas.openxmlformats.org/officeDocument/2006/relationships/hyperlink" Target="https://www.jacionline.org/article/S0091-6749(20)30310-9/fulltext" TargetMode="External"/><Relationship Id="rId30" Type="http://schemas.openxmlformats.org/officeDocument/2006/relationships/hyperlink" Target="https://academic.oup.com/bjd/pages/editorial-board" TargetMode="External"/><Relationship Id="rId35" Type="http://schemas.openxmlformats.org/officeDocument/2006/relationships/hyperlink" Target="https://www.tcd.ie/research/profiles/?profile=IRVINEA" TargetMode="External"/><Relationship Id="rId56" Type="http://schemas.openxmlformats.org/officeDocument/2006/relationships/hyperlink" Target="https://academic.oup.com/bjd/pages/editorial-board" TargetMode="External"/><Relationship Id="rId77" Type="http://schemas.openxmlformats.org/officeDocument/2006/relationships/hyperlink" Target="https://www.jpeds.com/article/S0022-3476(19)30557-8/fulltext" TargetMode="External"/><Relationship Id="rId100" Type="http://schemas.openxmlformats.org/officeDocument/2006/relationships/hyperlink" Target="https://orcid.org/0000-0003-2550-9586" TargetMode="External"/><Relationship Id="rId105" Type="http://schemas.openxmlformats.org/officeDocument/2006/relationships/hyperlink" Target="https://orcid.org/0000-0003-2550-9586" TargetMode="External"/><Relationship Id="rId126" Type="http://schemas.openxmlformats.org/officeDocument/2006/relationships/hyperlink" Target="https://loop.frontiersin.org/people/492825/editorial" TargetMode="External"/><Relationship Id="rId147" Type="http://schemas.openxmlformats.org/officeDocument/2006/relationships/hyperlink" Target="https://bmcpregnancychildbirth.biomedcentral.com/reviewer-acknowledgements/reviewer-acknowledgements-2016" TargetMode="External"/><Relationship Id="rId8" Type="http://schemas.openxmlformats.org/officeDocument/2006/relationships/hyperlink" Target="https://www.tandfonline.com/action/journalInformation?show=editorialBoard&amp;journalCode=ijdt20" TargetMode="External"/><Relationship Id="rId51" Type="http://schemas.openxmlformats.org/officeDocument/2006/relationships/hyperlink" Target="https://www.sciencedirect.com/journal/journal-of-dermatological-science/about/editorial-board" TargetMode="External"/><Relationship Id="rId72" Type="http://schemas.openxmlformats.org/officeDocument/2006/relationships/hyperlink" Target="https://orcid.org/0000-0002-2670-8117" TargetMode="External"/><Relationship Id="rId93" Type="http://schemas.openxmlformats.org/officeDocument/2006/relationships/hyperlink" Target="https://orcid.org/0000-0003-2550-9586" TargetMode="External"/><Relationship Id="rId98" Type="http://schemas.openxmlformats.org/officeDocument/2006/relationships/hyperlink" Target="https://orcid.org/0000-0003-2550-9586" TargetMode="External"/><Relationship Id="rId121" Type="http://schemas.openxmlformats.org/officeDocument/2006/relationships/hyperlink" Target="https://orcid.org/0000-0003-2550-9586" TargetMode="External"/><Relationship Id="rId142" Type="http://schemas.openxmlformats.org/officeDocument/2006/relationships/hyperlink" Target="https://www.tandfonline.com/action/journalInformation?show=editorialBoard&amp;journalCode=iimt20" TargetMode="External"/><Relationship Id="rId3" Type="http://schemas.openxmlformats.org/officeDocument/2006/relationships/hyperlink" Target="https://www.springer.com/journal/40257/editors" TargetMode="External"/><Relationship Id="rId25" Type="http://schemas.openxmlformats.org/officeDocument/2006/relationships/hyperlink" Target="https://discovery.dundee.ac.uk/en/persons/sally-ibbotson" TargetMode="External"/><Relationship Id="rId46" Type="http://schemas.openxmlformats.org/officeDocument/2006/relationships/hyperlink" Target="https://academic.oup.com/bjd/pages/editorial-board" TargetMode="External"/><Relationship Id="rId67" Type="http://schemas.openxmlformats.org/officeDocument/2006/relationships/hyperlink" Target="https://academic.oup.com/bjd/pages/editorial-board" TargetMode="External"/><Relationship Id="rId116" Type="http://schemas.openxmlformats.org/officeDocument/2006/relationships/hyperlink" Target="https://orcid.org/0000-0003-2550-9586" TargetMode="External"/><Relationship Id="rId137" Type="http://schemas.openxmlformats.org/officeDocument/2006/relationships/hyperlink" Target="https://www.bcu.ac.uk/research/-centres-of-excellence/centre-for-health-and-social-care-research/members/fiona-cowdell" TargetMode="External"/><Relationship Id="rId20" Type="http://schemas.openxmlformats.org/officeDocument/2006/relationships/hyperlink" Target="https://academic.oup.com/ced/pages/editorial-board" TargetMode="External"/><Relationship Id="rId41" Type="http://schemas.openxmlformats.org/officeDocument/2006/relationships/hyperlink" Target="https://secure.toolkitfiles.co.uk/clients/9764/sitedata/Misc/CV-website-1-.doc" TargetMode="External"/><Relationship Id="rId62" Type="http://schemas.openxmlformats.org/officeDocument/2006/relationships/hyperlink" Target="https://orcid.org/0000-0001-7785-7465" TargetMode="External"/><Relationship Id="rId83" Type="http://schemas.openxmlformats.org/officeDocument/2006/relationships/hyperlink" Target="https://www.sulishospital.com/specialists/deirdre-buckley" TargetMode="External"/><Relationship Id="rId88" Type="http://schemas.openxmlformats.org/officeDocument/2006/relationships/hyperlink" Target="https://academic.oup.com/bjd/pages/editorial-board" TargetMode="External"/><Relationship Id="rId111" Type="http://schemas.openxmlformats.org/officeDocument/2006/relationships/hyperlink" Target="https://orcid.org/0000-0003-2550-9586" TargetMode="External"/><Relationship Id="rId132" Type="http://schemas.openxmlformats.org/officeDocument/2006/relationships/hyperlink" Target="https://bjgp.org/page/peer-review/BJGP_Reviewers" TargetMode="External"/><Relationship Id="rId15" Type="http://schemas.openxmlformats.org/officeDocument/2006/relationships/hyperlink" Target="https://skinallergyjournal.com/editorial-board/" TargetMode="External"/><Relationship Id="rId36" Type="http://schemas.openxmlformats.org/officeDocument/2006/relationships/hyperlink" Target="https://www.tcd.ie/research/profiles/?profile=IRVINEA" TargetMode="External"/><Relationship Id="rId57" Type="http://schemas.openxmlformats.org/officeDocument/2006/relationships/hyperlink" Target="https://karger.com/DRM/pages/editorial-board" TargetMode="External"/><Relationship Id="rId106" Type="http://schemas.openxmlformats.org/officeDocument/2006/relationships/hyperlink" Target="https://orcid.org/0000-0003-2550-9586" TargetMode="External"/><Relationship Id="rId127" Type="http://schemas.openxmlformats.org/officeDocument/2006/relationships/hyperlink" Target="https://www.medicaljournals.se/acta/reviewers-2017" TargetMode="External"/><Relationship Id="rId10" Type="http://schemas.openxmlformats.org/officeDocument/2006/relationships/hyperlink" Target="https://karger.com/drm/article-pdf/213/4/359/2653347/000097635.pdf" TargetMode="External"/><Relationship Id="rId31" Type="http://schemas.openxmlformats.org/officeDocument/2006/relationships/hyperlink" Target="https://medicalresearch.be/index.php/dermatology/about/editorialTeam" TargetMode="External"/><Relationship Id="rId52" Type="http://schemas.openxmlformats.org/officeDocument/2006/relationships/hyperlink" Target="https://onlinelibrary.wiley.com/page/journal/16000625/homepage/editorialboard.html" TargetMode="External"/><Relationship Id="rId73" Type="http://schemas.openxmlformats.org/officeDocument/2006/relationships/hyperlink" Target="https://orcid.org/0000-0002-2670-8117" TargetMode="External"/><Relationship Id="rId78" Type="http://schemas.openxmlformats.org/officeDocument/2006/relationships/hyperlink" Target="https://ajp.amjpathol.org/article/S0002-9440(17)30041-X/pdf" TargetMode="External"/><Relationship Id="rId94" Type="http://schemas.openxmlformats.org/officeDocument/2006/relationships/hyperlink" Target="https://orcid.org/0000-0003-2550-9586" TargetMode="External"/><Relationship Id="rId99" Type="http://schemas.openxmlformats.org/officeDocument/2006/relationships/hyperlink" Target="https://orcid.org/0000-0003-2550-9586" TargetMode="External"/><Relationship Id="rId101" Type="http://schemas.openxmlformats.org/officeDocument/2006/relationships/hyperlink" Target="https://orcid.org/0000-0003-2550-9586" TargetMode="External"/><Relationship Id="rId122" Type="http://schemas.openxmlformats.org/officeDocument/2006/relationships/hyperlink" Target="https://orcid.org/0000-0003-2550-9586" TargetMode="External"/><Relationship Id="rId143" Type="http://schemas.openxmlformats.org/officeDocument/2006/relationships/hyperlink" Target="https://www.sciencedirect.com/journal/regulatory-toxicology-and-pharmacology/about/editorial-board" TargetMode="External"/><Relationship Id="rId148" Type="http://schemas.openxmlformats.org/officeDocument/2006/relationships/hyperlink" Target="https://onlinelibrary.wiley.com/page/journal/16000536/homepage/editorialboard.html" TargetMode="External"/><Relationship Id="rId4" Type="http://schemas.openxmlformats.org/officeDocument/2006/relationships/hyperlink" Target="https://journals.sagepub.com/editorial-board/cms" TargetMode="External"/><Relationship Id="rId9" Type="http://schemas.openxmlformats.org/officeDocument/2006/relationships/hyperlink" Target="https://www.bmj.com/about-bmj/advisory-panels/primary-care-advisory-panel" TargetMode="External"/><Relationship Id="rId26" Type="http://schemas.openxmlformats.org/officeDocument/2006/relationships/hyperlink" Target="https://discovery.dundee.ac.uk/en/persons/sally-ibbotson" TargetMode="External"/><Relationship Id="rId47" Type="http://schemas.openxmlformats.org/officeDocument/2006/relationships/hyperlink" Target="https://www.nuffieldhealth.com/consultants/dr-tanya-bleiker" TargetMode="External"/><Relationship Id="rId68" Type="http://schemas.openxmlformats.org/officeDocument/2006/relationships/hyperlink" Target="https://orcid.org/0000-0002-2670-8117" TargetMode="External"/><Relationship Id="rId89" Type="http://schemas.openxmlformats.org/officeDocument/2006/relationships/hyperlink" Target="https://orcid.org/0000-0003-2550-9586" TargetMode="External"/><Relationship Id="rId112" Type="http://schemas.openxmlformats.org/officeDocument/2006/relationships/hyperlink" Target="https://orcid.org/0000-0003-2550-9586" TargetMode="External"/><Relationship Id="rId133" Type="http://schemas.openxmlformats.org/officeDocument/2006/relationships/hyperlink" Target="https://orcid.org/0000-0003-2200-7329" TargetMode="External"/><Relationship Id="rId16" Type="http://schemas.openxmlformats.org/officeDocument/2006/relationships/hyperlink" Target="https://www.kcl.ac.uk/people/carsten-flohr" TargetMode="External"/><Relationship Id="rId37" Type="http://schemas.openxmlformats.org/officeDocument/2006/relationships/hyperlink" Target="https://www.linkedin.com/in/alan-irvine-md-dsc-22796329/?originalSubdomain=ie" TargetMode="External"/><Relationship Id="rId58" Type="http://schemas.openxmlformats.org/officeDocument/2006/relationships/hyperlink" Target="https://www.jscimedcentral.com/editorial-board/Journal-of%C2%A0Dermatology%C2%A0and-Clinical-Research" TargetMode="External"/><Relationship Id="rId79" Type="http://schemas.openxmlformats.org/officeDocument/2006/relationships/hyperlink" Target="https://orcid.org/0000-0002-2670-8117" TargetMode="External"/><Relationship Id="rId102" Type="http://schemas.openxmlformats.org/officeDocument/2006/relationships/hyperlink" Target="https://orcid.org/0000-0003-2550-9586" TargetMode="External"/><Relationship Id="rId123" Type="http://schemas.openxmlformats.org/officeDocument/2006/relationships/hyperlink" Target="https://orcid.org/0000-0003-2550-9586" TargetMode="External"/><Relationship Id="rId144" Type="http://schemas.openxmlformats.org/officeDocument/2006/relationships/hyperlink" Target="https://www.jprasurg.com/article/S1748-6815(13)00537-8/fullte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47"/>
  <sheetViews>
    <sheetView showGridLines="0" tabSelected="1" zoomScaleNormal="100" workbookViewId="0">
      <pane xSplit="6" ySplit="2" topLeftCell="G3" activePane="bottomRight" state="frozen"/>
      <selection pane="topRight" activeCell="I3" sqref="I3"/>
      <selection pane="bottomLeft" activeCell="I3" sqref="I3"/>
      <selection pane="bottomRight" activeCell="G3" sqref="G3"/>
    </sheetView>
  </sheetViews>
  <sheetFormatPr defaultColWidth="8.6640625" defaultRowHeight="14.4" x14ac:dyDescent="0.3"/>
  <cols>
    <col min="1" max="5" width="15" style="6" customWidth="1"/>
    <col min="6" max="6" width="23.109375" style="6" customWidth="1"/>
    <col min="7" max="7" width="23" style="6" customWidth="1"/>
    <col min="8" max="11" width="15" style="6" customWidth="1"/>
    <col min="12" max="12" width="37.109375" style="6" customWidth="1"/>
    <col min="13" max="22" width="15" style="6" customWidth="1"/>
    <col min="23" max="24" width="15.5546875" style="6" customWidth="1"/>
    <col min="25" max="16384" width="8.6640625" style="6"/>
  </cols>
  <sheetData>
    <row r="1" spans="1:24" x14ac:dyDescent="0.3">
      <c r="A1" s="29" t="s">
        <v>0</v>
      </c>
      <c r="B1" s="30"/>
      <c r="C1" s="30"/>
      <c r="D1" s="30"/>
      <c r="E1" s="30"/>
      <c r="F1" s="30"/>
      <c r="G1" s="30"/>
      <c r="H1" s="30"/>
      <c r="I1" s="30"/>
      <c r="J1" s="30"/>
      <c r="K1" s="30"/>
      <c r="L1" s="30"/>
      <c r="M1" s="30"/>
      <c r="N1" s="30"/>
      <c r="O1" s="30"/>
      <c r="P1" s="30"/>
      <c r="Q1" s="30"/>
      <c r="R1" s="30"/>
      <c r="S1" s="30"/>
      <c r="T1" s="30"/>
      <c r="U1" s="30"/>
      <c r="V1" s="30"/>
      <c r="W1" s="30"/>
      <c r="X1" s="30"/>
    </row>
    <row r="2" spans="1:24" ht="20.100000000000001" customHeight="1" x14ac:dyDescent="0.3">
      <c r="A2" s="5" t="s">
        <v>1</v>
      </c>
      <c r="B2" s="5" t="s">
        <v>2</v>
      </c>
      <c r="C2" s="5" t="s">
        <v>3</v>
      </c>
      <c r="D2" s="5" t="s">
        <v>4</v>
      </c>
      <c r="E2" s="5" t="s">
        <v>5</v>
      </c>
      <c r="F2" s="5" t="s">
        <v>6</v>
      </c>
      <c r="G2" s="5" t="s">
        <v>7</v>
      </c>
      <c r="H2" s="5" t="s">
        <v>8</v>
      </c>
      <c r="I2" s="5" t="s">
        <v>9</v>
      </c>
      <c r="J2" s="5" t="s">
        <v>10</v>
      </c>
      <c r="K2" s="5" t="s">
        <v>11</v>
      </c>
      <c r="L2" s="5" t="s">
        <v>12</v>
      </c>
      <c r="M2" s="5" t="s">
        <v>13</v>
      </c>
      <c r="N2" s="5" t="s">
        <v>14</v>
      </c>
      <c r="O2" s="5" t="s">
        <v>15</v>
      </c>
      <c r="P2" s="5" t="s">
        <v>16</v>
      </c>
      <c r="Q2" s="5" t="s">
        <v>17</v>
      </c>
      <c r="R2" s="5" t="s">
        <v>18</v>
      </c>
      <c r="S2" s="5" t="s">
        <v>19</v>
      </c>
      <c r="T2" s="5" t="s">
        <v>20</v>
      </c>
      <c r="U2" s="5" t="s">
        <v>21</v>
      </c>
      <c r="V2" s="5" t="s">
        <v>22</v>
      </c>
      <c r="W2" s="5" t="s">
        <v>23</v>
      </c>
      <c r="X2" s="5" t="s">
        <v>24</v>
      </c>
    </row>
    <row r="3" spans="1:24" ht="15" customHeight="1" x14ac:dyDescent="0.3">
      <c r="A3" s="11" t="s">
        <v>25</v>
      </c>
      <c r="B3" s="11" t="s">
        <v>26</v>
      </c>
      <c r="C3" s="17">
        <v>1</v>
      </c>
      <c r="D3" s="17">
        <v>1</v>
      </c>
      <c r="E3" s="11" t="s">
        <v>27</v>
      </c>
      <c r="F3" s="27" t="str">
        <f>HYPERLINK("..\Word\PiHCHE_0001_Christopher Ernest Maitland Griffiths.docx","Christopher Ernest Maitland Griffiths")</f>
        <v>Christopher Ernest Maitland Griffiths</v>
      </c>
      <c r="G3" s="27" t="str">
        <f>HYPERLINK("..\Mind Map\PiHCHE_0001_Christopher Ernest Maitland Griffiths.jpg","View KOL Network")</f>
        <v>View KOL Network</v>
      </c>
      <c r="H3" s="11" t="s">
        <v>28</v>
      </c>
      <c r="I3" s="11" t="s">
        <v>29</v>
      </c>
      <c r="J3" s="11" t="s">
        <v>30</v>
      </c>
      <c r="K3" s="11" t="s">
        <v>31</v>
      </c>
      <c r="L3" s="11" t="s">
        <v>32</v>
      </c>
      <c r="M3" s="11" t="s">
        <v>33</v>
      </c>
      <c r="N3" s="11" t="s">
        <v>34</v>
      </c>
      <c r="O3" s="11"/>
      <c r="P3" s="11" t="s">
        <v>35</v>
      </c>
      <c r="Q3" s="11" t="s">
        <v>36</v>
      </c>
      <c r="R3" s="11"/>
      <c r="S3" s="11"/>
      <c r="T3" s="11" t="s">
        <v>37</v>
      </c>
      <c r="U3" s="11" t="s">
        <v>38</v>
      </c>
      <c r="V3" s="11" t="s">
        <v>39</v>
      </c>
      <c r="W3" s="27" t="s">
        <v>40</v>
      </c>
      <c r="X3" s="27" t="s">
        <v>41</v>
      </c>
    </row>
    <row r="4" spans="1:24" ht="15" customHeight="1" x14ac:dyDescent="0.3">
      <c r="A4" s="11" t="s">
        <v>42</v>
      </c>
      <c r="B4" s="11" t="s">
        <v>43</v>
      </c>
      <c r="C4" s="17">
        <v>2</v>
      </c>
      <c r="D4" s="17">
        <v>2</v>
      </c>
      <c r="E4" s="11" t="s">
        <v>27</v>
      </c>
      <c r="F4" s="27" t="str">
        <f>HYPERLINK("..\Word\PiHCHE_0002_Michael John Cork.docx","Michael John Cork")</f>
        <v>Michael John Cork</v>
      </c>
      <c r="G4" s="27" t="str">
        <f>HYPERLINK("..\Mind Map\PiHCHE_0002_Michael John Cork.jpg","View KOL Network")</f>
        <v>View KOL Network</v>
      </c>
      <c r="H4" s="11" t="s">
        <v>44</v>
      </c>
      <c r="I4" s="11" t="s">
        <v>45</v>
      </c>
      <c r="J4" s="11" t="s">
        <v>46</v>
      </c>
      <c r="K4" s="11" t="s">
        <v>47</v>
      </c>
      <c r="L4" s="11" t="s">
        <v>48</v>
      </c>
      <c r="M4" s="11" t="s">
        <v>49</v>
      </c>
      <c r="N4" s="11" t="s">
        <v>50</v>
      </c>
      <c r="O4" s="11"/>
      <c r="P4" s="11" t="s">
        <v>35</v>
      </c>
      <c r="Q4" s="11" t="s">
        <v>51</v>
      </c>
      <c r="R4" s="11" t="s">
        <v>52</v>
      </c>
      <c r="S4" s="11"/>
      <c r="T4" s="11" t="s">
        <v>53</v>
      </c>
      <c r="U4" s="11" t="s">
        <v>38</v>
      </c>
      <c r="V4" s="11" t="s">
        <v>54</v>
      </c>
      <c r="W4" s="27" t="s">
        <v>55</v>
      </c>
      <c r="X4" s="27" t="s">
        <v>56</v>
      </c>
    </row>
    <row r="5" spans="1:24" ht="15" customHeight="1" x14ac:dyDescent="0.3">
      <c r="A5" s="11" t="s">
        <v>57</v>
      </c>
      <c r="B5" s="11" t="s">
        <v>58</v>
      </c>
      <c r="C5" s="17">
        <v>3</v>
      </c>
      <c r="D5" s="17">
        <v>3</v>
      </c>
      <c r="E5" s="11" t="s">
        <v>27</v>
      </c>
      <c r="F5" s="27" t="str">
        <f>HYPERLINK("..\Word\PiHCHE_0003_Carsten Flohr.docx","Carsten Flohr")</f>
        <v>Carsten Flohr</v>
      </c>
      <c r="G5" s="27" t="str">
        <f>HYPERLINK("..\Mind Map\PiHCHE_0003_Carsten Flohr.jpg","View KOL Network")</f>
        <v>View KOL Network</v>
      </c>
      <c r="H5" s="11" t="s">
        <v>59</v>
      </c>
      <c r="I5" s="11"/>
      <c r="J5" s="11" t="s">
        <v>60</v>
      </c>
      <c r="K5" s="11" t="s">
        <v>61</v>
      </c>
      <c r="L5" s="11" t="s">
        <v>62</v>
      </c>
      <c r="M5" s="11" t="s">
        <v>63</v>
      </c>
      <c r="N5" s="11" t="s">
        <v>64</v>
      </c>
      <c r="O5" s="11"/>
      <c r="P5" s="11" t="s">
        <v>35</v>
      </c>
      <c r="Q5" s="11" t="s">
        <v>65</v>
      </c>
      <c r="R5" s="11" t="s">
        <v>66</v>
      </c>
      <c r="S5" s="11"/>
      <c r="T5" s="11" t="s">
        <v>67</v>
      </c>
      <c r="U5" s="11" t="s">
        <v>38</v>
      </c>
      <c r="V5" s="11" t="s">
        <v>68</v>
      </c>
      <c r="W5" s="27" t="s">
        <v>69</v>
      </c>
      <c r="X5" s="27" t="s">
        <v>70</v>
      </c>
    </row>
    <row r="6" spans="1:24" ht="15" customHeight="1" x14ac:dyDescent="0.3">
      <c r="A6" s="11" t="s">
        <v>71</v>
      </c>
      <c r="B6" s="11" t="s">
        <v>72</v>
      </c>
      <c r="C6" s="17">
        <v>4</v>
      </c>
      <c r="D6" s="17">
        <v>4</v>
      </c>
      <c r="E6" s="11" t="s">
        <v>73</v>
      </c>
      <c r="F6" s="27" t="str">
        <f>HYPERLINK("..\Word\PiHCHE_0004_Anthony Paul Bewley.docx","Anthony Paul Bewley")</f>
        <v>Anthony Paul Bewley</v>
      </c>
      <c r="G6" s="27" t="str">
        <f>HYPERLINK("..\Mind Map\PiHCHE_0004_Anthony Paul Bewley.jpg","View KOL Network")</f>
        <v>View KOL Network</v>
      </c>
      <c r="H6" s="11" t="s">
        <v>74</v>
      </c>
      <c r="I6" s="11" t="s">
        <v>75</v>
      </c>
      <c r="J6" s="11" t="s">
        <v>76</v>
      </c>
      <c r="K6" s="11" t="s">
        <v>77</v>
      </c>
      <c r="L6" s="11" t="s">
        <v>78</v>
      </c>
      <c r="M6" s="11" t="s">
        <v>79</v>
      </c>
      <c r="N6" s="11" t="s">
        <v>64</v>
      </c>
      <c r="O6" s="11"/>
      <c r="P6" s="11" t="s">
        <v>35</v>
      </c>
      <c r="Q6" s="11" t="s">
        <v>80</v>
      </c>
      <c r="R6" s="11" t="s">
        <v>81</v>
      </c>
      <c r="S6" s="11"/>
      <c r="T6" s="11" t="s">
        <v>82</v>
      </c>
      <c r="U6" s="11" t="s">
        <v>38</v>
      </c>
      <c r="V6" s="11" t="s">
        <v>83</v>
      </c>
      <c r="W6" s="27" t="s">
        <v>84</v>
      </c>
      <c r="X6" s="27" t="s">
        <v>85</v>
      </c>
    </row>
    <row r="7" spans="1:24" ht="15" customHeight="1" x14ac:dyDescent="0.3">
      <c r="A7" s="11" t="s">
        <v>86</v>
      </c>
      <c r="B7" s="11" t="s">
        <v>87</v>
      </c>
      <c r="C7" s="17">
        <v>5</v>
      </c>
      <c r="D7" s="17">
        <v>5</v>
      </c>
      <c r="E7" s="11" t="s">
        <v>73</v>
      </c>
      <c r="F7" s="27" t="str">
        <f>HYPERLINK("..\Word\PiHCHE_0005_Richard Bruce Warren.docx","Richard Bruce Warren")</f>
        <v>Richard Bruce Warren</v>
      </c>
      <c r="G7" s="27" t="str">
        <f>HYPERLINK("..\Mind Map\PiHCHE_0005_Richard Bruce Warren.jpg","View KOL Network")</f>
        <v>View KOL Network</v>
      </c>
      <c r="H7" s="11" t="s">
        <v>88</v>
      </c>
      <c r="I7" s="11" t="s">
        <v>89</v>
      </c>
      <c r="J7" s="11" t="s">
        <v>90</v>
      </c>
      <c r="K7" s="11" t="s">
        <v>91</v>
      </c>
      <c r="L7" s="11" t="s">
        <v>32</v>
      </c>
      <c r="M7" s="11" t="s">
        <v>33</v>
      </c>
      <c r="N7" s="11" t="s">
        <v>34</v>
      </c>
      <c r="O7" s="11"/>
      <c r="P7" s="11" t="s">
        <v>35</v>
      </c>
      <c r="Q7" s="11" t="s">
        <v>92</v>
      </c>
      <c r="R7" s="11"/>
      <c r="S7" s="11"/>
      <c r="T7" s="11" t="s">
        <v>93</v>
      </c>
      <c r="U7" s="11" t="s">
        <v>38</v>
      </c>
      <c r="V7" s="11" t="s">
        <v>94</v>
      </c>
      <c r="W7" s="27" t="s">
        <v>95</v>
      </c>
      <c r="X7" s="27" t="s">
        <v>96</v>
      </c>
    </row>
    <row r="8" spans="1:24" ht="15" customHeight="1" x14ac:dyDescent="0.3">
      <c r="A8" s="11" t="s">
        <v>97</v>
      </c>
      <c r="B8" s="11" t="s">
        <v>98</v>
      </c>
      <c r="C8" s="17">
        <v>6</v>
      </c>
      <c r="D8" s="17">
        <v>6</v>
      </c>
      <c r="E8" s="11" t="s">
        <v>27</v>
      </c>
      <c r="F8" s="27" t="str">
        <f>HYPERLINK("..\Word\PiHCHE_0006_Hywel Charles Williams.docx","Hywel Charles Williams")</f>
        <v>Hywel Charles Williams</v>
      </c>
      <c r="G8" s="27" t="str">
        <f>HYPERLINK("..\Mind Map\PiHCHE_0006_Hywel Charles Williams.jpg","View KOL Network")</f>
        <v>View KOL Network</v>
      </c>
      <c r="H8" s="11" t="s">
        <v>99</v>
      </c>
      <c r="I8" s="11" t="s">
        <v>100</v>
      </c>
      <c r="J8" s="11" t="s">
        <v>101</v>
      </c>
      <c r="K8" s="11" t="s">
        <v>102</v>
      </c>
      <c r="L8" s="11" t="s">
        <v>103</v>
      </c>
      <c r="M8" s="11" t="s">
        <v>104</v>
      </c>
      <c r="N8" s="11" t="s">
        <v>105</v>
      </c>
      <c r="O8" s="11"/>
      <c r="P8" s="11" t="s">
        <v>35</v>
      </c>
      <c r="Q8" s="11" t="s">
        <v>106</v>
      </c>
      <c r="R8" s="11" t="s">
        <v>107</v>
      </c>
      <c r="S8" s="11"/>
      <c r="T8" s="11" t="s">
        <v>108</v>
      </c>
      <c r="U8" s="11" t="s">
        <v>38</v>
      </c>
      <c r="V8" s="11" t="s">
        <v>109</v>
      </c>
      <c r="W8" s="27" t="s">
        <v>110</v>
      </c>
      <c r="X8" s="27" t="s">
        <v>111</v>
      </c>
    </row>
    <row r="9" spans="1:24" ht="15" customHeight="1" x14ac:dyDescent="0.3">
      <c r="A9" s="11" t="s">
        <v>112</v>
      </c>
      <c r="B9" s="11" t="s">
        <v>113</v>
      </c>
      <c r="C9" s="17">
        <v>7</v>
      </c>
      <c r="D9" s="17">
        <v>9</v>
      </c>
      <c r="E9" s="11" t="s">
        <v>27</v>
      </c>
      <c r="F9" s="27" t="str">
        <f>HYPERLINK("..\Word\PiHCHE_0009_Sally Helen Ibbotson.docx","Sally Helen Ibbotson")</f>
        <v>Sally Helen Ibbotson</v>
      </c>
      <c r="G9" s="27" t="str">
        <f>HYPERLINK("..\Mind Map\PiHCHE_0009_Sally Helen Ibbotson.jpg","View KOL Network")</f>
        <v>View KOL Network</v>
      </c>
      <c r="H9" s="11" t="s">
        <v>114</v>
      </c>
      <c r="I9" s="11" t="s">
        <v>115</v>
      </c>
      <c r="J9" s="11" t="s">
        <v>116</v>
      </c>
      <c r="K9" s="11" t="s">
        <v>117</v>
      </c>
      <c r="L9" s="11" t="s">
        <v>118</v>
      </c>
      <c r="M9" s="11" t="s">
        <v>119</v>
      </c>
      <c r="N9" s="11" t="s">
        <v>120</v>
      </c>
      <c r="O9" s="11"/>
      <c r="P9" s="11" t="s">
        <v>121</v>
      </c>
      <c r="Q9" s="11" t="s">
        <v>122</v>
      </c>
      <c r="R9" s="11" t="s">
        <v>123</v>
      </c>
      <c r="S9" s="11"/>
      <c r="T9" s="11" t="s">
        <v>124</v>
      </c>
      <c r="U9" s="11" t="s">
        <v>38</v>
      </c>
      <c r="V9" s="11" t="s">
        <v>125</v>
      </c>
      <c r="W9" s="27" t="s">
        <v>126</v>
      </c>
      <c r="X9" s="27" t="s">
        <v>127</v>
      </c>
    </row>
    <row r="10" spans="1:24" ht="15" customHeight="1" x14ac:dyDescent="0.3">
      <c r="A10" s="11" t="s">
        <v>128</v>
      </c>
      <c r="B10" s="11" t="s">
        <v>129</v>
      </c>
      <c r="C10" s="17">
        <v>8</v>
      </c>
      <c r="D10" s="17">
        <v>12</v>
      </c>
      <c r="E10" s="11" t="s">
        <v>27</v>
      </c>
      <c r="F10" s="27" t="str">
        <f>HYPERLINK("..\Word\PiHCHE_0011_Nicholas John Reynolds.docx","Nicholas John Reynolds")</f>
        <v>Nicholas John Reynolds</v>
      </c>
      <c r="G10" s="27" t="str">
        <f>HYPERLINK("..\Mind Map\PiHCHE_0011_Nicholas John Reynolds.jpg","View KOL Network")</f>
        <v>View KOL Network</v>
      </c>
      <c r="H10" s="11" t="s">
        <v>130</v>
      </c>
      <c r="I10" s="11" t="s">
        <v>45</v>
      </c>
      <c r="J10" s="11" t="s">
        <v>131</v>
      </c>
      <c r="K10" s="11" t="s">
        <v>132</v>
      </c>
      <c r="L10" s="11" t="s">
        <v>133</v>
      </c>
      <c r="M10" s="11" t="s">
        <v>134</v>
      </c>
      <c r="N10" s="11" t="s">
        <v>135</v>
      </c>
      <c r="O10" s="11"/>
      <c r="P10" s="11" t="s">
        <v>35</v>
      </c>
      <c r="Q10" s="11" t="s">
        <v>136</v>
      </c>
      <c r="R10" s="11" t="s">
        <v>137</v>
      </c>
      <c r="S10" s="11"/>
      <c r="T10" s="11" t="s">
        <v>138</v>
      </c>
      <c r="U10" s="11" t="s">
        <v>38</v>
      </c>
      <c r="V10" s="11" t="s">
        <v>139</v>
      </c>
      <c r="W10" s="27" t="s">
        <v>140</v>
      </c>
      <c r="X10" s="27" t="s">
        <v>141</v>
      </c>
    </row>
    <row r="11" spans="1:24" ht="15" customHeight="1" x14ac:dyDescent="0.3">
      <c r="A11" s="11" t="s">
        <v>142</v>
      </c>
      <c r="B11" s="11" t="s">
        <v>143</v>
      </c>
      <c r="C11" s="17">
        <v>9</v>
      </c>
      <c r="D11" s="17">
        <v>13</v>
      </c>
      <c r="E11" s="11" t="s">
        <v>27</v>
      </c>
      <c r="F11" s="27" t="str">
        <f>HYPERLINK("..\Word\PiHCHE_0013_Alan David Irvine.docx","Alan David Irvine")</f>
        <v>Alan David Irvine</v>
      </c>
      <c r="G11" s="27" t="str">
        <f>HYPERLINK("..\Mind Map\PiHCHE_0013_Alan David Irvine.jpg","View KOL Network")</f>
        <v>View KOL Network</v>
      </c>
      <c r="H11" s="11" t="s">
        <v>144</v>
      </c>
      <c r="I11" s="11" t="s">
        <v>145</v>
      </c>
      <c r="J11" s="11" t="s">
        <v>146</v>
      </c>
      <c r="K11" s="11" t="s">
        <v>147</v>
      </c>
      <c r="L11" s="11" t="s">
        <v>148</v>
      </c>
      <c r="M11" s="11" t="s">
        <v>149</v>
      </c>
      <c r="N11" s="11" t="s">
        <v>150</v>
      </c>
      <c r="O11" s="11"/>
      <c r="P11" s="11" t="s">
        <v>151</v>
      </c>
      <c r="Q11" s="11" t="s">
        <v>152</v>
      </c>
      <c r="R11" s="11" t="s">
        <v>153</v>
      </c>
      <c r="S11" s="11"/>
      <c r="T11" s="11" t="s">
        <v>154</v>
      </c>
      <c r="U11" s="11" t="s">
        <v>38</v>
      </c>
      <c r="V11" s="11" t="s">
        <v>155</v>
      </c>
      <c r="W11" s="27" t="s">
        <v>156</v>
      </c>
      <c r="X11" s="27" t="s">
        <v>157</v>
      </c>
    </row>
    <row r="12" spans="1:24" ht="15" customHeight="1" x14ac:dyDescent="0.3">
      <c r="A12" s="11" t="s">
        <v>158</v>
      </c>
      <c r="B12" s="11" t="s">
        <v>159</v>
      </c>
      <c r="C12" s="17">
        <v>10</v>
      </c>
      <c r="D12" s="17">
        <v>10</v>
      </c>
      <c r="E12" s="11" t="s">
        <v>73</v>
      </c>
      <c r="F12" s="27" t="str">
        <f>HYPERLINK("..\Word\PiHCHE_0014_Michael Roger Ardern-Jones.docx","Michael Roger Ardern-Jones")</f>
        <v>Michael Roger Ardern-Jones</v>
      </c>
      <c r="G12" s="27" t="str">
        <f>HYPERLINK("..\Mind Map\PiHCHE_0014_Michael Roger Ardern-Jones.jpg","View KOL Network")</f>
        <v>View KOL Network</v>
      </c>
      <c r="H12" s="11" t="s">
        <v>44</v>
      </c>
      <c r="I12" s="11" t="s">
        <v>160</v>
      </c>
      <c r="J12" s="11" t="s">
        <v>161</v>
      </c>
      <c r="K12" s="11" t="s">
        <v>162</v>
      </c>
      <c r="L12" s="11" t="s">
        <v>163</v>
      </c>
      <c r="M12" s="11" t="s">
        <v>164</v>
      </c>
      <c r="N12" s="11" t="s">
        <v>165</v>
      </c>
      <c r="O12" s="11"/>
      <c r="P12" s="11" t="s">
        <v>35</v>
      </c>
      <c r="Q12" s="11" t="s">
        <v>166</v>
      </c>
      <c r="R12" s="11" t="s">
        <v>167</v>
      </c>
      <c r="S12" s="11" t="s">
        <v>168</v>
      </c>
      <c r="T12" s="11" t="s">
        <v>169</v>
      </c>
      <c r="U12" s="11" t="s">
        <v>38</v>
      </c>
      <c r="V12" s="11" t="s">
        <v>170</v>
      </c>
      <c r="W12" s="27" t="s">
        <v>171</v>
      </c>
      <c r="X12" s="27" t="s">
        <v>172</v>
      </c>
    </row>
    <row r="13" spans="1:24" ht="15" customHeight="1" x14ac:dyDescent="0.3">
      <c r="A13" s="11" t="s">
        <v>173</v>
      </c>
      <c r="B13" s="11" t="s">
        <v>174</v>
      </c>
      <c r="C13" s="17">
        <v>11</v>
      </c>
      <c r="D13" s="17">
        <v>14</v>
      </c>
      <c r="E13" s="11" t="s">
        <v>73</v>
      </c>
      <c r="F13" s="27" t="str">
        <f>HYPERLINK("..\Word\PiHCHE_0015_Mohammed Mahbub Ulhaque Chowdhury.docx","Mohammed Mahbub Ulhaque Chowdhury")</f>
        <v>Mohammed Mahbub Ulhaque Chowdhury</v>
      </c>
      <c r="G13" s="27" t="str">
        <f>HYPERLINK("..\Mind Map\PiHCHE_0015_Mohammed Mahbub Ulhaque Chowdhury.jpg","View KOL Network")</f>
        <v>View KOL Network</v>
      </c>
      <c r="H13" s="11" t="s">
        <v>175</v>
      </c>
      <c r="I13" s="11" t="s">
        <v>176</v>
      </c>
      <c r="J13" s="11" t="s">
        <v>177</v>
      </c>
      <c r="K13" s="11" t="s">
        <v>178</v>
      </c>
      <c r="L13" s="11" t="s">
        <v>179</v>
      </c>
      <c r="M13" s="11" t="s">
        <v>180</v>
      </c>
      <c r="N13" s="11" t="s">
        <v>181</v>
      </c>
      <c r="O13" s="11"/>
      <c r="P13" s="11" t="s">
        <v>182</v>
      </c>
      <c r="Q13" s="11" t="s">
        <v>183</v>
      </c>
      <c r="R13" s="11" t="s">
        <v>184</v>
      </c>
      <c r="S13" s="11"/>
      <c r="T13" s="11" t="s">
        <v>185</v>
      </c>
      <c r="U13" s="11" t="s">
        <v>38</v>
      </c>
      <c r="V13" s="11" t="s">
        <v>186</v>
      </c>
      <c r="W13" s="27" t="s">
        <v>187</v>
      </c>
      <c r="X13" s="27" t="s">
        <v>188</v>
      </c>
    </row>
    <row r="14" spans="1:24" ht="15" customHeight="1" x14ac:dyDescent="0.3">
      <c r="A14" s="11" t="s">
        <v>189</v>
      </c>
      <c r="B14" s="11" t="s">
        <v>190</v>
      </c>
      <c r="C14" s="17">
        <v>12</v>
      </c>
      <c r="D14" s="17">
        <v>15</v>
      </c>
      <c r="E14" s="11" t="s">
        <v>73</v>
      </c>
      <c r="F14" s="27" t="str">
        <f>HYPERLINK("..\Word\PiHCHE_0016_Tanya Ownsworth Bleiker.docx","Tanya Ownsworth Bleiker")</f>
        <v>Tanya Ownsworth Bleiker</v>
      </c>
      <c r="G14" s="27" t="str">
        <f>HYPERLINK("..\Mind Map\PiHCHE_0016_Tanya Ownsworth Bleiker.jpg","View KOL Network")</f>
        <v>View KOL Network</v>
      </c>
      <c r="H14" s="11" t="s">
        <v>191</v>
      </c>
      <c r="I14" s="11" t="s">
        <v>192</v>
      </c>
      <c r="J14" s="11" t="s">
        <v>193</v>
      </c>
      <c r="K14" s="11" t="s">
        <v>194</v>
      </c>
      <c r="L14" s="11" t="s">
        <v>195</v>
      </c>
      <c r="M14" s="11" t="s">
        <v>196</v>
      </c>
      <c r="N14" s="11" t="s">
        <v>197</v>
      </c>
      <c r="O14" s="11"/>
      <c r="P14" s="11" t="s">
        <v>35</v>
      </c>
      <c r="Q14" s="11" t="s">
        <v>198</v>
      </c>
      <c r="R14" s="11" t="s">
        <v>199</v>
      </c>
      <c r="S14" s="11"/>
      <c r="T14" s="11" t="s">
        <v>200</v>
      </c>
      <c r="U14" s="11" t="s">
        <v>38</v>
      </c>
      <c r="V14" s="11" t="s">
        <v>201</v>
      </c>
      <c r="W14" s="27" t="s">
        <v>202</v>
      </c>
      <c r="X14" s="27" t="s">
        <v>203</v>
      </c>
    </row>
    <row r="15" spans="1:24" ht="15" customHeight="1" x14ac:dyDescent="0.3">
      <c r="A15" s="11" t="s">
        <v>204</v>
      </c>
      <c r="B15" s="11" t="s">
        <v>205</v>
      </c>
      <c r="C15" s="17">
        <v>13</v>
      </c>
      <c r="D15" s="17">
        <v>16</v>
      </c>
      <c r="E15" s="11" t="s">
        <v>27</v>
      </c>
      <c r="F15" s="27" t="str">
        <f>HYPERLINK("..\Word\PiHCHE_0017_John Alexander McGrath.docx","John Alexander McGrath")</f>
        <v>John Alexander McGrath</v>
      </c>
      <c r="G15" s="27" t="str">
        <f>HYPERLINK("..\Mind Map\PiHCHE_0017_John Alexander McGrath.jpg","View KOL Network")</f>
        <v>View KOL Network</v>
      </c>
      <c r="H15" s="11" t="s">
        <v>45</v>
      </c>
      <c r="I15" s="11" t="s">
        <v>206</v>
      </c>
      <c r="J15" s="11" t="s">
        <v>207</v>
      </c>
      <c r="K15" s="11" t="s">
        <v>208</v>
      </c>
      <c r="L15" s="11" t="s">
        <v>209</v>
      </c>
      <c r="M15" s="11" t="s">
        <v>210</v>
      </c>
      <c r="N15" s="11" t="s">
        <v>64</v>
      </c>
      <c r="O15" s="11"/>
      <c r="P15" s="11" t="s">
        <v>35</v>
      </c>
      <c r="Q15" s="11" t="s">
        <v>211</v>
      </c>
      <c r="R15" s="11" t="s">
        <v>212</v>
      </c>
      <c r="S15" s="11" t="s">
        <v>213</v>
      </c>
      <c r="T15" s="11" t="s">
        <v>214</v>
      </c>
      <c r="U15" s="11" t="s">
        <v>215</v>
      </c>
      <c r="V15" s="11" t="s">
        <v>216</v>
      </c>
      <c r="W15" s="27" t="s">
        <v>217</v>
      </c>
      <c r="X15" s="27" t="s">
        <v>218</v>
      </c>
    </row>
    <row r="16" spans="1:24" ht="15" customHeight="1" x14ac:dyDescent="0.3">
      <c r="A16" s="11" t="s">
        <v>219</v>
      </c>
      <c r="B16" s="11" t="s">
        <v>220</v>
      </c>
      <c r="C16" s="17">
        <v>14</v>
      </c>
      <c r="D16" s="17">
        <v>23</v>
      </c>
      <c r="E16" s="11" t="s">
        <v>27</v>
      </c>
      <c r="F16" s="27" t="str">
        <f>HYPERLINK("..\Word\PiHCHE_0023_Brian Kirby.docx","Brian Kirby")</f>
        <v>Brian Kirby</v>
      </c>
      <c r="G16" s="27" t="str">
        <f>HYPERLINK("..\Mind Map\PiHCHE_0023_Brian Kirby.jpg","View KOL Network")</f>
        <v>View KOL Network</v>
      </c>
      <c r="H16" s="11" t="s">
        <v>221</v>
      </c>
      <c r="I16" s="11"/>
      <c r="J16" s="11" t="s">
        <v>222</v>
      </c>
      <c r="K16" s="11" t="s">
        <v>223</v>
      </c>
      <c r="L16" s="11" t="s">
        <v>224</v>
      </c>
      <c r="M16" s="11" t="s">
        <v>225</v>
      </c>
      <c r="N16" s="11" t="s">
        <v>150</v>
      </c>
      <c r="O16" s="11"/>
      <c r="P16" s="11" t="s">
        <v>151</v>
      </c>
      <c r="Q16" s="11" t="s">
        <v>226</v>
      </c>
      <c r="R16" s="11" t="s">
        <v>227</v>
      </c>
      <c r="S16" s="11"/>
      <c r="T16" s="11" t="s">
        <v>228</v>
      </c>
      <c r="U16" s="11" t="s">
        <v>38</v>
      </c>
      <c r="V16" s="11" t="s">
        <v>229</v>
      </c>
      <c r="W16" s="27" t="s">
        <v>230</v>
      </c>
      <c r="X16" s="27" t="s">
        <v>231</v>
      </c>
    </row>
    <row r="17" spans="1:24" ht="15" customHeight="1" x14ac:dyDescent="0.3">
      <c r="A17" s="11" t="s">
        <v>232</v>
      </c>
      <c r="B17" s="11" t="s">
        <v>233</v>
      </c>
      <c r="C17" s="17">
        <v>15</v>
      </c>
      <c r="D17" s="17">
        <v>24</v>
      </c>
      <c r="E17" s="11" t="s">
        <v>73</v>
      </c>
      <c r="F17" s="27" t="str">
        <f>HYPERLINK("..\Word\PiHCHE_0025_Donna Allison Thompson.docx","Donna Allison Thompson")</f>
        <v>Donna Allison Thompson</v>
      </c>
      <c r="G17" s="27" t="str">
        <f>HYPERLINK("..\Mind Map\PiHCHE_0025_Donna Allison Thompson.jpg","View KOL Network")</f>
        <v>View KOL Network</v>
      </c>
      <c r="H17" s="11" t="s">
        <v>234</v>
      </c>
      <c r="I17" s="11" t="s">
        <v>235</v>
      </c>
      <c r="J17" s="11" t="s">
        <v>236</v>
      </c>
      <c r="K17" s="11" t="s">
        <v>237</v>
      </c>
      <c r="L17" s="11" t="s">
        <v>238</v>
      </c>
      <c r="M17" s="11" t="s">
        <v>239</v>
      </c>
      <c r="N17" s="11" t="s">
        <v>240</v>
      </c>
      <c r="O17" s="11"/>
      <c r="P17" s="11" t="s">
        <v>35</v>
      </c>
      <c r="Q17" s="11" t="s">
        <v>241</v>
      </c>
      <c r="R17" s="11"/>
      <c r="S17" s="11"/>
      <c r="T17" s="11" t="s">
        <v>242</v>
      </c>
      <c r="U17" s="11" t="s">
        <v>38</v>
      </c>
      <c r="V17" s="11" t="s">
        <v>243</v>
      </c>
      <c r="W17" s="27" t="s">
        <v>244</v>
      </c>
      <c r="X17" s="27" t="s">
        <v>245</v>
      </c>
    </row>
    <row r="18" spans="1:24" ht="15" customHeight="1" x14ac:dyDescent="0.3">
      <c r="A18" s="11" t="s">
        <v>246</v>
      </c>
      <c r="B18" s="11" t="s">
        <v>247</v>
      </c>
      <c r="C18" s="17">
        <v>16</v>
      </c>
      <c r="D18" s="17">
        <v>31</v>
      </c>
      <c r="E18" s="11" t="s">
        <v>73</v>
      </c>
      <c r="F18" s="27" t="str">
        <f>HYPERLINK("..\Word\PiHCHE_0032_Graham Alexander Johnston.docx","Graham Alexander Johnston")</f>
        <v>Graham Alexander Johnston</v>
      </c>
      <c r="G18" s="27" t="str">
        <f>HYPERLINK("..\Mind Map\PiHCHE_0032_Graham Alexander Johnston.jpg","View KOL Network")</f>
        <v>View KOL Network</v>
      </c>
      <c r="H18" s="11" t="s">
        <v>248</v>
      </c>
      <c r="I18" s="11" t="s">
        <v>206</v>
      </c>
      <c r="J18" s="11" t="s">
        <v>249</v>
      </c>
      <c r="K18" s="11" t="s">
        <v>250</v>
      </c>
      <c r="L18" s="11" t="s">
        <v>251</v>
      </c>
      <c r="M18" s="11" t="s">
        <v>252</v>
      </c>
      <c r="N18" s="11" t="s">
        <v>253</v>
      </c>
      <c r="O18" s="11"/>
      <c r="P18" s="11" t="s">
        <v>35</v>
      </c>
      <c r="Q18" s="11" t="s">
        <v>254</v>
      </c>
      <c r="R18" s="11" t="s">
        <v>255</v>
      </c>
      <c r="S18" s="11"/>
      <c r="T18" s="11" t="s">
        <v>256</v>
      </c>
      <c r="U18" s="11" t="s">
        <v>38</v>
      </c>
      <c r="V18" s="11" t="s">
        <v>257</v>
      </c>
      <c r="W18" s="27" t="s">
        <v>258</v>
      </c>
      <c r="X18" s="27" t="s">
        <v>259</v>
      </c>
    </row>
    <row r="19" spans="1:24" ht="15" customHeight="1" x14ac:dyDescent="0.3">
      <c r="A19" s="11" t="s">
        <v>260</v>
      </c>
      <c r="B19" s="11" t="s">
        <v>261</v>
      </c>
      <c r="C19" s="17">
        <v>17</v>
      </c>
      <c r="D19" s="17">
        <v>33</v>
      </c>
      <c r="E19" s="11" t="s">
        <v>73</v>
      </c>
      <c r="F19" s="27" t="str">
        <f>HYPERLINK("..\Word\PiHCHE_0033_Andrew Edward Pink.docx","Andrew Edward Pink")</f>
        <v>Andrew Edward Pink</v>
      </c>
      <c r="G19" s="27" t="str">
        <f>HYPERLINK("..\Mind Map\PiHCHE_0033_Andrew Edward Pink.jpg","View KOL Network")</f>
        <v>View KOL Network</v>
      </c>
      <c r="H19" s="11" t="s">
        <v>262</v>
      </c>
      <c r="I19" s="11" t="s">
        <v>263</v>
      </c>
      <c r="J19" s="11" t="s">
        <v>264</v>
      </c>
      <c r="K19" s="11" t="s">
        <v>265</v>
      </c>
      <c r="L19" s="11" t="s">
        <v>62</v>
      </c>
      <c r="M19" s="11" t="s">
        <v>266</v>
      </c>
      <c r="N19" s="11" t="s">
        <v>64</v>
      </c>
      <c r="O19" s="11"/>
      <c r="P19" s="11" t="s">
        <v>35</v>
      </c>
      <c r="Q19" s="11" t="s">
        <v>211</v>
      </c>
      <c r="R19" s="11" t="s">
        <v>267</v>
      </c>
      <c r="S19" s="11"/>
      <c r="T19" s="27" t="s">
        <v>268</v>
      </c>
      <c r="U19" s="11" t="s">
        <v>38</v>
      </c>
      <c r="V19" s="11" t="s">
        <v>269</v>
      </c>
      <c r="W19" s="27" t="s">
        <v>270</v>
      </c>
      <c r="X19" s="27" t="s">
        <v>271</v>
      </c>
    </row>
    <row r="20" spans="1:24" ht="15" customHeight="1" x14ac:dyDescent="0.3">
      <c r="A20" s="11" t="s">
        <v>272</v>
      </c>
      <c r="B20" s="11" t="s">
        <v>273</v>
      </c>
      <c r="C20" s="17">
        <v>18</v>
      </c>
      <c r="D20" s="17">
        <v>36</v>
      </c>
      <c r="E20" s="11" t="s">
        <v>27</v>
      </c>
      <c r="F20" s="27" t="str">
        <f>HYPERLINK("..\Word\PiHCHE_0036_Catherine Howard Smith.docx","Catherine Howard Smith")</f>
        <v>Catherine Howard Smith</v>
      </c>
      <c r="G20" s="27" t="str">
        <f>HYPERLINK("..\Mind Map\PiHCHE_0036_Catherine Howard Smith.jpg","View KOL Network")</f>
        <v>View KOL Network</v>
      </c>
      <c r="H20" s="11" t="s">
        <v>274</v>
      </c>
      <c r="I20" s="11" t="s">
        <v>275</v>
      </c>
      <c r="J20" s="11" t="s">
        <v>276</v>
      </c>
      <c r="K20" s="11" t="s">
        <v>277</v>
      </c>
      <c r="L20" s="11" t="s">
        <v>209</v>
      </c>
      <c r="M20" s="11" t="s">
        <v>278</v>
      </c>
      <c r="N20" s="11" t="s">
        <v>64</v>
      </c>
      <c r="O20" s="11"/>
      <c r="P20" s="11" t="s">
        <v>35</v>
      </c>
      <c r="Q20" s="11" t="s">
        <v>211</v>
      </c>
      <c r="R20" s="11"/>
      <c r="S20" s="11"/>
      <c r="T20" s="11" t="s">
        <v>279</v>
      </c>
      <c r="U20" s="11" t="s">
        <v>38</v>
      </c>
      <c r="V20" s="11" t="s">
        <v>280</v>
      </c>
      <c r="W20" s="27" t="s">
        <v>281</v>
      </c>
      <c r="X20" s="27" t="s">
        <v>282</v>
      </c>
    </row>
    <row r="21" spans="1:24" ht="15" customHeight="1" x14ac:dyDescent="0.3">
      <c r="A21" s="11" t="s">
        <v>283</v>
      </c>
      <c r="B21" s="11" t="s">
        <v>284</v>
      </c>
      <c r="C21" s="17">
        <v>19</v>
      </c>
      <c r="D21" s="17">
        <v>34</v>
      </c>
      <c r="E21" s="11" t="s">
        <v>73</v>
      </c>
      <c r="F21" s="27" t="str">
        <f>HYPERLINK("..\Word\PiHCHE_0037_Kim Suzanne Thomas.docx","Kim Suzanne Thomas")</f>
        <v>Kim Suzanne Thomas</v>
      </c>
      <c r="G21" s="27" t="str">
        <f>HYPERLINK("..\Mind Map\PiHCHE_0037_Kim Suzanne Thomas.jpg","View KOL Network")</f>
        <v>View KOL Network</v>
      </c>
      <c r="H21" s="11" t="s">
        <v>285</v>
      </c>
      <c r="I21" s="11" t="s">
        <v>286</v>
      </c>
      <c r="J21" s="11" t="s">
        <v>287</v>
      </c>
      <c r="K21" s="11" t="s">
        <v>288</v>
      </c>
      <c r="L21" s="11" t="s">
        <v>103</v>
      </c>
      <c r="M21" s="11" t="s">
        <v>289</v>
      </c>
      <c r="N21" s="11" t="s">
        <v>105</v>
      </c>
      <c r="O21" s="11"/>
      <c r="P21" s="11" t="s">
        <v>35</v>
      </c>
      <c r="Q21" s="11" t="s">
        <v>106</v>
      </c>
      <c r="R21" s="11" t="s">
        <v>290</v>
      </c>
      <c r="S21" s="11"/>
      <c r="T21" s="11" t="s">
        <v>291</v>
      </c>
      <c r="U21" s="11" t="s">
        <v>292</v>
      </c>
      <c r="V21" s="11"/>
      <c r="W21" s="27" t="s">
        <v>293</v>
      </c>
      <c r="X21" s="27" t="s">
        <v>294</v>
      </c>
    </row>
    <row r="22" spans="1:24" ht="15" customHeight="1" x14ac:dyDescent="0.3">
      <c r="A22" s="11" t="s">
        <v>295</v>
      </c>
      <c r="B22" s="11" t="s">
        <v>296</v>
      </c>
      <c r="C22" s="17">
        <v>20</v>
      </c>
      <c r="D22" s="17">
        <v>41</v>
      </c>
      <c r="E22" s="11" t="s">
        <v>27</v>
      </c>
      <c r="F22" s="27" t="str">
        <f>HYPERLINK("..\Word\PiHCHE_0042_Jemima Elizabeth Mellerio.docx","Jemima Elizabeth Mellerio")</f>
        <v>Jemima Elizabeth Mellerio</v>
      </c>
      <c r="G22" s="27" t="str">
        <f>HYPERLINK("..\Mind Map\PiHCHE_0042_Jemima Elizabeth Mellerio.jpg","View KOL Network")</f>
        <v>View KOL Network</v>
      </c>
      <c r="H22" s="11" t="s">
        <v>297</v>
      </c>
      <c r="I22" s="11" t="s">
        <v>298</v>
      </c>
      <c r="J22" s="11" t="s">
        <v>299</v>
      </c>
      <c r="K22" s="11" t="s">
        <v>300</v>
      </c>
      <c r="L22" s="11" t="s">
        <v>62</v>
      </c>
      <c r="M22" s="11" t="s">
        <v>266</v>
      </c>
      <c r="N22" s="11" t="s">
        <v>64</v>
      </c>
      <c r="O22" s="11"/>
      <c r="P22" s="11" t="s">
        <v>35</v>
      </c>
      <c r="Q22" s="11" t="s">
        <v>211</v>
      </c>
      <c r="R22" s="11" t="s">
        <v>301</v>
      </c>
      <c r="S22" s="11"/>
      <c r="T22" s="11" t="s">
        <v>302</v>
      </c>
      <c r="U22" s="11" t="s">
        <v>303</v>
      </c>
      <c r="V22" s="11" t="s">
        <v>304</v>
      </c>
      <c r="W22" s="27" t="s">
        <v>305</v>
      </c>
      <c r="X22" s="27" t="s">
        <v>306</v>
      </c>
    </row>
    <row r="23" spans="1:24" ht="15" customHeight="1" x14ac:dyDescent="0.3">
      <c r="A23" s="11" t="s">
        <v>307</v>
      </c>
      <c r="B23" s="11" t="s">
        <v>308</v>
      </c>
      <c r="C23" s="17">
        <v>21</v>
      </c>
      <c r="D23" s="17">
        <v>43</v>
      </c>
      <c r="E23" s="11" t="s">
        <v>73</v>
      </c>
      <c r="F23" s="27" t="str">
        <f>HYPERLINK("..\Word\PiHCHE_0044_Deirdre Anne Buckley.docx","Deirdre Anne Buckley")</f>
        <v>Deirdre Anne Buckley</v>
      </c>
      <c r="G23" s="27" t="str">
        <f>HYPERLINK("..\Mind Map\PiHCHE_0044_Deirdre Anne Buckley.jpg","View KOL Network")</f>
        <v>View KOL Network</v>
      </c>
      <c r="H23" s="11" t="s">
        <v>309</v>
      </c>
      <c r="I23" s="11" t="s">
        <v>310</v>
      </c>
      <c r="J23" s="11" t="s">
        <v>311</v>
      </c>
      <c r="K23" s="11" t="s">
        <v>312</v>
      </c>
      <c r="L23" s="11" t="s">
        <v>313</v>
      </c>
      <c r="M23" s="11" t="s">
        <v>314</v>
      </c>
      <c r="N23" s="11" t="s">
        <v>315</v>
      </c>
      <c r="O23" s="11"/>
      <c r="P23" s="11" t="s">
        <v>35</v>
      </c>
      <c r="Q23" s="11" t="s">
        <v>316</v>
      </c>
      <c r="R23" s="11" t="s">
        <v>317</v>
      </c>
      <c r="S23" s="11"/>
      <c r="T23" s="11" t="s">
        <v>318</v>
      </c>
      <c r="U23" s="11" t="s">
        <v>38</v>
      </c>
      <c r="V23" s="11" t="s">
        <v>319</v>
      </c>
      <c r="W23" s="27" t="s">
        <v>320</v>
      </c>
      <c r="X23" s="27" t="s">
        <v>321</v>
      </c>
    </row>
    <row r="24" spans="1:24" ht="15" customHeight="1" x14ac:dyDescent="0.3">
      <c r="A24" s="11" t="s">
        <v>322</v>
      </c>
      <c r="B24" s="11" t="s">
        <v>323</v>
      </c>
      <c r="C24" s="17">
        <v>22</v>
      </c>
      <c r="D24" s="17">
        <v>44</v>
      </c>
      <c r="E24" s="11" t="s">
        <v>73</v>
      </c>
      <c r="F24" s="27" t="str">
        <f>HYPERLINK("..\Word\PiHCHE_0045_Stephen Mark Wilkinson.docx","Stephen Mark Wilkinson")</f>
        <v>Stephen Mark Wilkinson</v>
      </c>
      <c r="G24" s="27" t="str">
        <f>HYPERLINK("..\Mind Map\PiHCHE_0045_Stephen Mark Wilkinson.jpg","View KOL Network")</f>
        <v>View KOL Network</v>
      </c>
      <c r="H24" s="11" t="s">
        <v>324</v>
      </c>
      <c r="I24" s="11" t="s">
        <v>325</v>
      </c>
      <c r="J24" s="11" t="s">
        <v>326</v>
      </c>
      <c r="K24" s="11" t="s">
        <v>327</v>
      </c>
      <c r="L24" s="11" t="s">
        <v>328</v>
      </c>
      <c r="M24" s="11" t="s">
        <v>329</v>
      </c>
      <c r="N24" s="11" t="s">
        <v>330</v>
      </c>
      <c r="O24" s="11"/>
      <c r="P24" s="11" t="s">
        <v>35</v>
      </c>
      <c r="Q24" s="11" t="s">
        <v>331</v>
      </c>
      <c r="R24" s="11" t="s">
        <v>332</v>
      </c>
      <c r="S24" s="11"/>
      <c r="T24" s="11" t="s">
        <v>333</v>
      </c>
      <c r="U24" s="11" t="s">
        <v>38</v>
      </c>
      <c r="V24" s="11" t="s">
        <v>334</v>
      </c>
      <c r="W24" s="27" t="s">
        <v>335</v>
      </c>
      <c r="X24" s="27" t="s">
        <v>336</v>
      </c>
    </row>
    <row r="25" spans="1:24" ht="15" customHeight="1" x14ac:dyDescent="0.3">
      <c r="A25" s="11" t="s">
        <v>337</v>
      </c>
      <c r="B25" s="11" t="s">
        <v>338</v>
      </c>
      <c r="C25" s="17">
        <v>23</v>
      </c>
      <c r="D25" s="17">
        <v>57</v>
      </c>
      <c r="E25" s="11" t="s">
        <v>73</v>
      </c>
      <c r="F25" s="27" t="str">
        <f>HYPERLINK("..\Word\PiHCHE_0058_Alison Margaret Layton.docx","Alison Margaret Layton")</f>
        <v>Alison Margaret Layton</v>
      </c>
      <c r="G25" s="27" t="str">
        <f>HYPERLINK("..\Mind Map\PiHCHE_0058_Alison Margaret Layton.jpg","View KOL Network")</f>
        <v>View KOL Network</v>
      </c>
      <c r="H25" s="11" t="s">
        <v>339</v>
      </c>
      <c r="I25" s="11" t="s">
        <v>340</v>
      </c>
      <c r="J25" s="11" t="s">
        <v>341</v>
      </c>
      <c r="K25" s="11" t="s">
        <v>342</v>
      </c>
      <c r="L25" s="11" t="s">
        <v>343</v>
      </c>
      <c r="M25" s="11" t="s">
        <v>344</v>
      </c>
      <c r="N25" s="11" t="s">
        <v>345</v>
      </c>
      <c r="O25" s="11"/>
      <c r="P25" s="11" t="s">
        <v>35</v>
      </c>
      <c r="Q25" s="11" t="s">
        <v>346</v>
      </c>
      <c r="R25" s="11" t="s">
        <v>347</v>
      </c>
      <c r="S25" s="11"/>
      <c r="T25" s="11" t="s">
        <v>348</v>
      </c>
      <c r="U25" s="11" t="s">
        <v>38</v>
      </c>
      <c r="V25" s="11" t="s">
        <v>349</v>
      </c>
      <c r="W25" s="27" t="s">
        <v>350</v>
      </c>
      <c r="X25" s="27" t="s">
        <v>351</v>
      </c>
    </row>
    <row r="26" spans="1:24" ht="15" customHeight="1" x14ac:dyDescent="0.3">
      <c r="A26" s="11" t="s">
        <v>352</v>
      </c>
      <c r="B26" s="11" t="s">
        <v>353</v>
      </c>
      <c r="C26" s="17">
        <v>24</v>
      </c>
      <c r="D26" s="17">
        <v>67</v>
      </c>
      <c r="E26" s="11" t="s">
        <v>73</v>
      </c>
      <c r="F26" s="27" t="str">
        <f>HYPERLINK("..\Word\PiHCHE_0068_Carolyn Rachel Charman.docx","Carolyn Rachel Charman")</f>
        <v>Carolyn Rachel Charman</v>
      </c>
      <c r="G26" s="27" t="str">
        <f>HYPERLINK("..\Mind Map\PiHCHE_0068_Carolyn Rachel Charman.jpg","View KOL Network")</f>
        <v>View KOL Network</v>
      </c>
      <c r="H26" s="11" t="s">
        <v>354</v>
      </c>
      <c r="I26" s="11" t="s">
        <v>355</v>
      </c>
      <c r="J26" s="11" t="s">
        <v>356</v>
      </c>
      <c r="K26" s="11" t="s">
        <v>357</v>
      </c>
      <c r="L26" s="11" t="s">
        <v>358</v>
      </c>
      <c r="M26" s="11" t="s">
        <v>359</v>
      </c>
      <c r="N26" s="11" t="s">
        <v>360</v>
      </c>
      <c r="O26" s="11"/>
      <c r="P26" s="11" t="s">
        <v>35</v>
      </c>
      <c r="Q26" s="11" t="s">
        <v>361</v>
      </c>
      <c r="R26" s="11" t="s">
        <v>362</v>
      </c>
      <c r="S26" s="11"/>
      <c r="T26" s="11" t="s">
        <v>363</v>
      </c>
      <c r="U26" s="11" t="s">
        <v>38</v>
      </c>
      <c r="V26" s="11" t="s">
        <v>364</v>
      </c>
      <c r="W26" s="27"/>
      <c r="X26" s="27" t="s">
        <v>365</v>
      </c>
    </row>
    <row r="27" spans="1:24" ht="15" customHeight="1" x14ac:dyDescent="0.3">
      <c r="A27" s="11" t="s">
        <v>366</v>
      </c>
      <c r="B27" s="11" t="s">
        <v>367</v>
      </c>
      <c r="C27" s="17">
        <v>25</v>
      </c>
      <c r="D27" s="17">
        <v>84</v>
      </c>
      <c r="E27" s="11" t="s">
        <v>73</v>
      </c>
      <c r="F27" s="27" t="str">
        <f>HYPERLINK("..\Word\PiHCHE_0085_Philip Jeremy Hampton.docx","Philip Jeremy Hampton")</f>
        <v>Philip Jeremy Hampton</v>
      </c>
      <c r="G27" s="27" t="str">
        <f>HYPERLINK("..\Mind Map\PiHCHE_0085_Philip Jeremy Hampton.jpg","View KOL Network")</f>
        <v>View KOL Network</v>
      </c>
      <c r="H27" s="11" t="s">
        <v>368</v>
      </c>
      <c r="I27" s="11" t="s">
        <v>369</v>
      </c>
      <c r="J27" s="11" t="s">
        <v>370</v>
      </c>
      <c r="K27" s="11" t="s">
        <v>288</v>
      </c>
      <c r="L27" s="11" t="s">
        <v>133</v>
      </c>
      <c r="M27" s="11" t="s">
        <v>134</v>
      </c>
      <c r="N27" s="11" t="s">
        <v>135</v>
      </c>
      <c r="O27" s="11"/>
      <c r="P27" s="11" t="s">
        <v>35</v>
      </c>
      <c r="Q27" s="11" t="s">
        <v>136</v>
      </c>
      <c r="R27" s="11" t="s">
        <v>371</v>
      </c>
      <c r="S27" s="11"/>
      <c r="T27" s="11" t="s">
        <v>372</v>
      </c>
      <c r="U27" s="11" t="s">
        <v>38</v>
      </c>
      <c r="V27" s="11" t="s">
        <v>373</v>
      </c>
      <c r="W27" s="27" t="s">
        <v>374</v>
      </c>
      <c r="X27" s="27" t="s">
        <v>375</v>
      </c>
    </row>
    <row r="28" spans="1:24" ht="15" customHeight="1" x14ac:dyDescent="0.3">
      <c r="A28" s="11" t="s">
        <v>376</v>
      </c>
      <c r="B28" s="11" t="s">
        <v>377</v>
      </c>
      <c r="C28" s="17">
        <v>26</v>
      </c>
      <c r="D28" s="17">
        <v>86</v>
      </c>
      <c r="E28" s="11" t="s">
        <v>73</v>
      </c>
      <c r="F28" s="27" t="str">
        <f>HYPERLINK("..\Word\PiHCHE_0087_Chandralekha Gooptu Bertram.docx","Chandralekha Gooptu Bertram")</f>
        <v>Chandralekha Gooptu Bertram</v>
      </c>
      <c r="G28" s="27" t="str">
        <f>HYPERLINK("..\Mind Map\PiHCHE_0087_Chandralekha Gooptu Bertram.jpg","View KOL Network")</f>
        <v>View KOL Network</v>
      </c>
      <c r="H28" s="11" t="s">
        <v>378</v>
      </c>
      <c r="I28" s="11" t="s">
        <v>379</v>
      </c>
      <c r="J28" s="11" t="s">
        <v>380</v>
      </c>
      <c r="K28" s="11" t="s">
        <v>381</v>
      </c>
      <c r="L28" s="11" t="s">
        <v>382</v>
      </c>
      <c r="M28" s="11" t="s">
        <v>383</v>
      </c>
      <c r="N28" s="11" t="s">
        <v>384</v>
      </c>
      <c r="O28" s="11"/>
      <c r="P28" s="11" t="s">
        <v>121</v>
      </c>
      <c r="Q28" s="11" t="s">
        <v>385</v>
      </c>
      <c r="R28" s="11"/>
      <c r="S28" s="11"/>
      <c r="T28" s="11" t="s">
        <v>386</v>
      </c>
      <c r="U28" s="11" t="s">
        <v>38</v>
      </c>
      <c r="V28" s="11" t="s">
        <v>387</v>
      </c>
      <c r="W28" s="27"/>
      <c r="X28" s="27" t="s">
        <v>388</v>
      </c>
    </row>
    <row r="29" spans="1:24" ht="15" customHeight="1" x14ac:dyDescent="0.3">
      <c r="A29" s="11" t="s">
        <v>389</v>
      </c>
      <c r="B29" s="11" t="s">
        <v>390</v>
      </c>
      <c r="C29" s="17">
        <v>27</v>
      </c>
      <c r="D29" s="17">
        <v>89</v>
      </c>
      <c r="E29" s="11" t="s">
        <v>27</v>
      </c>
      <c r="F29" s="27" t="str">
        <f>HYPERLINK("..\Word\PiHCHE_0089_Richard Paul John Beresford Weller.docx","Richard Paul John Beresford Weller")</f>
        <v>Richard Paul John Beresford Weller</v>
      </c>
      <c r="G29" s="27" t="str">
        <f>HYPERLINK("..\Mind Map\PiHCHE_0089_Richard Paul John Beresford Weller.jpg","View KOL Network")</f>
        <v>View KOL Network</v>
      </c>
      <c r="H29" s="11" t="s">
        <v>88</v>
      </c>
      <c r="I29" s="11" t="s">
        <v>391</v>
      </c>
      <c r="J29" s="11" t="s">
        <v>392</v>
      </c>
      <c r="K29" s="11" t="s">
        <v>393</v>
      </c>
      <c r="L29" s="11" t="s">
        <v>394</v>
      </c>
      <c r="M29" s="11" t="s">
        <v>383</v>
      </c>
      <c r="N29" s="11" t="s">
        <v>384</v>
      </c>
      <c r="O29" s="11"/>
      <c r="P29" s="11" t="s">
        <v>121</v>
      </c>
      <c r="Q29" s="11" t="s">
        <v>395</v>
      </c>
      <c r="R29" s="11" t="s">
        <v>396</v>
      </c>
      <c r="S29" s="11"/>
      <c r="T29" s="11" t="s">
        <v>397</v>
      </c>
      <c r="U29" s="11" t="s">
        <v>398</v>
      </c>
      <c r="V29" s="11" t="s">
        <v>399</v>
      </c>
      <c r="W29" s="27" t="s">
        <v>400</v>
      </c>
      <c r="X29" s="27" t="s">
        <v>401</v>
      </c>
    </row>
    <row r="30" spans="1:24" ht="15" customHeight="1" x14ac:dyDescent="0.3">
      <c r="A30" s="11" t="s">
        <v>402</v>
      </c>
      <c r="B30" s="11" t="s">
        <v>403</v>
      </c>
      <c r="C30" s="17">
        <v>28</v>
      </c>
      <c r="D30" s="17">
        <v>91</v>
      </c>
      <c r="E30" s="11" t="s">
        <v>73</v>
      </c>
      <c r="F30" s="27" t="str">
        <f>HYPERLINK("..\Word\PiHCHE_0092_John Simon Campbell English.docx","John Simon Campbell English")</f>
        <v>John Simon Campbell English</v>
      </c>
      <c r="G30" s="27" t="str">
        <f>HYPERLINK("..\Mind Map\PiHCHE_0092_John Simon Campbell English.jpg","View KOL Network")</f>
        <v>View KOL Network</v>
      </c>
      <c r="H30" s="11" t="s">
        <v>45</v>
      </c>
      <c r="I30" s="11" t="s">
        <v>404</v>
      </c>
      <c r="J30" s="11" t="s">
        <v>405</v>
      </c>
      <c r="K30" s="11" t="s">
        <v>406</v>
      </c>
      <c r="L30" s="11" t="s">
        <v>407</v>
      </c>
      <c r="M30" s="11" t="s">
        <v>408</v>
      </c>
      <c r="N30" s="11" t="s">
        <v>105</v>
      </c>
      <c r="O30" s="11"/>
      <c r="P30" s="11" t="s">
        <v>35</v>
      </c>
      <c r="Q30" s="11" t="s">
        <v>409</v>
      </c>
      <c r="R30" s="11" t="s">
        <v>410</v>
      </c>
      <c r="S30" s="11"/>
      <c r="T30" s="11" t="s">
        <v>411</v>
      </c>
      <c r="U30" s="11" t="s">
        <v>38</v>
      </c>
      <c r="V30" s="11" t="s">
        <v>412</v>
      </c>
      <c r="W30" s="27" t="s">
        <v>413</v>
      </c>
      <c r="X30" s="27" t="s">
        <v>414</v>
      </c>
    </row>
    <row r="31" spans="1:24" ht="15" customHeight="1" x14ac:dyDescent="0.3">
      <c r="A31" s="11" t="s">
        <v>415</v>
      </c>
      <c r="B31" s="11" t="s">
        <v>416</v>
      </c>
      <c r="C31" s="17">
        <v>29</v>
      </c>
      <c r="D31" s="17">
        <v>9</v>
      </c>
      <c r="E31" s="11" t="s">
        <v>73</v>
      </c>
      <c r="F31" s="27" t="str">
        <f>HYPERLINK("..\Word\PiHCHE_0112_Robert Stewart Dawe.docx","Robert Stewart Dawe")</f>
        <v>Robert Stewart Dawe</v>
      </c>
      <c r="G31" s="27" t="str">
        <f>HYPERLINK("..\Mind Map\PiHCHE_0112_Robert Stewart Dawe.jpg","View KOL Network")</f>
        <v>View KOL Network</v>
      </c>
      <c r="H31" s="11" t="s">
        <v>417</v>
      </c>
      <c r="I31" s="11" t="s">
        <v>418</v>
      </c>
      <c r="J31" s="11" t="s">
        <v>419</v>
      </c>
      <c r="K31" s="11" t="s">
        <v>420</v>
      </c>
      <c r="L31" s="11" t="s">
        <v>421</v>
      </c>
      <c r="M31" s="11" t="s">
        <v>422</v>
      </c>
      <c r="N31" s="11" t="s">
        <v>120</v>
      </c>
      <c r="O31" s="11"/>
      <c r="P31" s="11" t="s">
        <v>121</v>
      </c>
      <c r="Q31" s="11" t="s">
        <v>423</v>
      </c>
      <c r="R31" s="11" t="s">
        <v>424</v>
      </c>
      <c r="S31" s="11" t="s">
        <v>425</v>
      </c>
      <c r="T31" s="11" t="s">
        <v>426</v>
      </c>
      <c r="U31" s="11" t="s">
        <v>38</v>
      </c>
      <c r="V31" s="11" t="s">
        <v>427</v>
      </c>
      <c r="W31" s="27" t="s">
        <v>428</v>
      </c>
      <c r="X31" s="27" t="s">
        <v>429</v>
      </c>
    </row>
    <row r="32" spans="1:24" ht="15" customHeight="1" x14ac:dyDescent="0.3">
      <c r="A32" s="11" t="s">
        <v>430</v>
      </c>
      <c r="B32" s="11" t="s">
        <v>431</v>
      </c>
      <c r="C32" s="17">
        <v>30</v>
      </c>
      <c r="D32" s="17">
        <v>124</v>
      </c>
      <c r="E32" s="11" t="s">
        <v>73</v>
      </c>
      <c r="F32" s="27" t="str">
        <f>HYPERLINK("..\Word\PiHCHE_0121_Ian Richard White.docx","Ian Richard White")</f>
        <v>Ian Richard White</v>
      </c>
      <c r="G32" s="27" t="str">
        <f>HYPERLINK("..\Mind Map\PiHCHE_0121_Ian Richard White.jpg","View KOL Network")</f>
        <v>View KOL Network</v>
      </c>
      <c r="H32" s="11" t="s">
        <v>432</v>
      </c>
      <c r="I32" s="11" t="s">
        <v>88</v>
      </c>
      <c r="J32" s="11" t="s">
        <v>433</v>
      </c>
      <c r="K32" s="11" t="s">
        <v>434</v>
      </c>
      <c r="L32" s="11" t="s">
        <v>62</v>
      </c>
      <c r="M32" s="11" t="s">
        <v>266</v>
      </c>
      <c r="N32" s="11" t="s">
        <v>64</v>
      </c>
      <c r="O32" s="11"/>
      <c r="P32" s="11" t="s">
        <v>35</v>
      </c>
      <c r="Q32" s="11" t="s">
        <v>211</v>
      </c>
      <c r="R32" s="11" t="s">
        <v>435</v>
      </c>
      <c r="S32" s="11"/>
      <c r="T32" s="11" t="s">
        <v>436</v>
      </c>
      <c r="U32" s="11" t="s">
        <v>38</v>
      </c>
      <c r="V32" s="11" t="s">
        <v>437</v>
      </c>
      <c r="W32" s="27" t="s">
        <v>438</v>
      </c>
      <c r="X32" s="27" t="s">
        <v>439</v>
      </c>
    </row>
    <row r="33" spans="1:24" ht="15" customHeight="1" x14ac:dyDescent="0.3">
      <c r="A33" s="11" t="s">
        <v>440</v>
      </c>
      <c r="B33" s="11" t="s">
        <v>441</v>
      </c>
      <c r="C33" s="17">
        <v>31</v>
      </c>
      <c r="D33" s="17">
        <v>156</v>
      </c>
      <c r="E33" s="11" t="s">
        <v>73</v>
      </c>
      <c r="F33" s="27" t="str">
        <f>HYPERLINK("..\Word\PiHCHE_0158_Catherine Mary Green.docx","Catherine Mary Green")</f>
        <v>Catherine Mary Green</v>
      </c>
      <c r="G33" s="27" t="str">
        <f>HYPERLINK("..\Mind Map\PiHCHE_0158_Catherine Mary Green.jpg","View KOL Network")</f>
        <v>View KOL Network</v>
      </c>
      <c r="H33" s="11" t="s">
        <v>274</v>
      </c>
      <c r="I33" s="11" t="s">
        <v>442</v>
      </c>
      <c r="J33" s="11" t="s">
        <v>443</v>
      </c>
      <c r="K33" s="11" t="s">
        <v>444</v>
      </c>
      <c r="L33" s="11" t="s">
        <v>421</v>
      </c>
      <c r="M33" s="11" t="s">
        <v>422</v>
      </c>
      <c r="N33" s="11" t="s">
        <v>120</v>
      </c>
      <c r="O33" s="11"/>
      <c r="P33" s="11" t="s">
        <v>121</v>
      </c>
      <c r="Q33" s="11" t="s">
        <v>423</v>
      </c>
      <c r="R33" s="11"/>
      <c r="S33" s="11"/>
      <c r="T33" s="11" t="s">
        <v>445</v>
      </c>
      <c r="U33" s="11" t="s">
        <v>38</v>
      </c>
      <c r="V33" s="11" t="s">
        <v>446</v>
      </c>
      <c r="W33" s="27"/>
      <c r="X33" s="27" t="s">
        <v>447</v>
      </c>
    </row>
    <row r="34" spans="1:24" ht="15" customHeight="1" x14ac:dyDescent="0.3">
      <c r="A34" s="11" t="s">
        <v>448</v>
      </c>
      <c r="B34" s="11" t="s">
        <v>449</v>
      </c>
      <c r="C34" s="17">
        <v>32</v>
      </c>
      <c r="D34" s="17">
        <v>159</v>
      </c>
      <c r="E34" s="11" t="s">
        <v>73</v>
      </c>
      <c r="F34" s="27" t="str">
        <f>HYPERLINK("..\Word\PiHCHE_0161_John Thomas Lear.docx","John Thomas Lear")</f>
        <v>John Thomas Lear</v>
      </c>
      <c r="G34" s="27" t="str">
        <f>HYPERLINK("..\Mind Map\PiHCHE_0161_John Thomas Lear.jpg","View KOL Network")</f>
        <v>View KOL Network</v>
      </c>
      <c r="H34" s="11" t="s">
        <v>45</v>
      </c>
      <c r="I34" s="11" t="s">
        <v>287</v>
      </c>
      <c r="J34" s="11" t="s">
        <v>450</v>
      </c>
      <c r="K34" s="11" t="s">
        <v>451</v>
      </c>
      <c r="L34" s="11" t="s">
        <v>32</v>
      </c>
      <c r="M34" s="11" t="s">
        <v>33</v>
      </c>
      <c r="N34" s="11" t="s">
        <v>34</v>
      </c>
      <c r="O34" s="11"/>
      <c r="P34" s="11" t="s">
        <v>35</v>
      </c>
      <c r="Q34" s="11" t="s">
        <v>452</v>
      </c>
      <c r="R34" s="11" t="s">
        <v>453</v>
      </c>
      <c r="S34" s="11" t="s">
        <v>454</v>
      </c>
      <c r="T34" s="11" t="s">
        <v>455</v>
      </c>
      <c r="U34" s="11" t="s">
        <v>38</v>
      </c>
      <c r="V34" s="11" t="s">
        <v>456</v>
      </c>
      <c r="W34" s="27" t="s">
        <v>457</v>
      </c>
      <c r="X34" s="27" t="s">
        <v>458</v>
      </c>
    </row>
    <row r="35" spans="1:24" ht="15" customHeight="1" x14ac:dyDescent="0.3">
      <c r="A35" s="11" t="s">
        <v>459</v>
      </c>
      <c r="B35" s="11" t="s">
        <v>460</v>
      </c>
      <c r="C35" s="17">
        <v>33</v>
      </c>
      <c r="D35" s="17">
        <v>159</v>
      </c>
      <c r="E35" s="11"/>
      <c r="F35" s="27" t="str">
        <f>HYPERLINK("..\Word\PiHCHE_0166_Andrew Proctor.docx","Andrew Proctor")</f>
        <v>Andrew Proctor</v>
      </c>
      <c r="G35" s="27" t="str">
        <f>HYPERLINK("..\Mind Map\PiHCHE_0166_Andrew Proctor.jpg","View KOL Network")</f>
        <v>View KOL Network</v>
      </c>
      <c r="H35" s="11" t="s">
        <v>262</v>
      </c>
      <c r="I35" s="11"/>
      <c r="J35" s="11" t="s">
        <v>461</v>
      </c>
      <c r="K35" s="11"/>
      <c r="L35" s="11" t="s">
        <v>462</v>
      </c>
      <c r="M35" s="11" t="s">
        <v>463</v>
      </c>
      <c r="N35" s="11" t="s">
        <v>64</v>
      </c>
      <c r="O35" s="11"/>
      <c r="P35" s="11" t="s">
        <v>35</v>
      </c>
      <c r="Q35" s="11" t="s">
        <v>464</v>
      </c>
      <c r="R35" s="11"/>
      <c r="S35" s="11"/>
      <c r="T35" s="11" t="s">
        <v>465</v>
      </c>
      <c r="U35" s="11"/>
      <c r="V35" s="11"/>
      <c r="W35" s="27" t="s">
        <v>466</v>
      </c>
      <c r="X35" s="27" t="s">
        <v>467</v>
      </c>
    </row>
    <row r="36" spans="1:24" ht="15" customHeight="1" x14ac:dyDescent="0.3">
      <c r="A36" s="11" t="s">
        <v>468</v>
      </c>
      <c r="B36" s="11" t="s">
        <v>469</v>
      </c>
      <c r="C36" s="17">
        <v>34</v>
      </c>
      <c r="D36" s="17">
        <v>166</v>
      </c>
      <c r="E36" s="11" t="s">
        <v>73</v>
      </c>
      <c r="F36" s="27" t="str">
        <f>HYPERLINK("..\Word\PiHCHE_0172_Julia Carol Smedley.docx","Julia Carol Smedley")</f>
        <v>Julia Carol Smedley</v>
      </c>
      <c r="G36" s="27" t="str">
        <f>HYPERLINK("..\Mind Map\PiHCHE_0172_Julia Carol Smedley.jpg","View KOL Network")</f>
        <v>View KOL Network</v>
      </c>
      <c r="H36" s="11" t="s">
        <v>470</v>
      </c>
      <c r="I36" s="11" t="s">
        <v>471</v>
      </c>
      <c r="J36" s="11" t="s">
        <v>472</v>
      </c>
      <c r="K36" s="11" t="s">
        <v>473</v>
      </c>
      <c r="L36" s="11" t="s">
        <v>474</v>
      </c>
      <c r="M36" s="11" t="s">
        <v>475</v>
      </c>
      <c r="N36" s="11" t="s">
        <v>165</v>
      </c>
      <c r="O36" s="11"/>
      <c r="P36" s="11" t="s">
        <v>35</v>
      </c>
      <c r="Q36" s="11" t="s">
        <v>476</v>
      </c>
      <c r="R36" s="11"/>
      <c r="S36" s="11"/>
      <c r="T36" s="11" t="s">
        <v>477</v>
      </c>
      <c r="U36" s="11" t="s">
        <v>478</v>
      </c>
      <c r="V36" s="11" t="s">
        <v>479</v>
      </c>
      <c r="W36" s="27" t="s">
        <v>480</v>
      </c>
      <c r="X36" s="27" t="s">
        <v>481</v>
      </c>
    </row>
    <row r="37" spans="1:24" ht="15" customHeight="1" x14ac:dyDescent="0.3">
      <c r="A37" s="11" t="s">
        <v>482</v>
      </c>
      <c r="B37" s="11" t="s">
        <v>483</v>
      </c>
      <c r="C37" s="17">
        <v>35</v>
      </c>
      <c r="D37" s="17">
        <v>171</v>
      </c>
      <c r="E37" s="11" t="s">
        <v>73</v>
      </c>
      <c r="F37" s="27" t="str">
        <f>HYPERLINK("..\Word\PiHCHE_0177_Ira Madan.docx","Ira Madan")</f>
        <v>Ira Madan</v>
      </c>
      <c r="G37" s="27" t="str">
        <f>HYPERLINK("..\Mind Map\PiHCHE_0177_Ira Madan.jpg","View KOL Network")</f>
        <v>View KOL Network</v>
      </c>
      <c r="H37" s="11" t="s">
        <v>484</v>
      </c>
      <c r="I37" s="11"/>
      <c r="J37" s="11" t="s">
        <v>485</v>
      </c>
      <c r="K37" s="11" t="s">
        <v>486</v>
      </c>
      <c r="L37" s="11" t="s">
        <v>209</v>
      </c>
      <c r="M37" s="11" t="s">
        <v>487</v>
      </c>
      <c r="N37" s="11" t="s">
        <v>64</v>
      </c>
      <c r="O37" s="11"/>
      <c r="P37" s="11" t="s">
        <v>35</v>
      </c>
      <c r="Q37" s="11" t="s">
        <v>488</v>
      </c>
      <c r="R37" s="11"/>
      <c r="S37" s="11"/>
      <c r="T37" s="11" t="s">
        <v>489</v>
      </c>
      <c r="U37" s="11" t="s">
        <v>478</v>
      </c>
      <c r="V37" s="11" t="s">
        <v>490</v>
      </c>
      <c r="W37" s="27" t="s">
        <v>491</v>
      </c>
      <c r="X37" s="27" t="s">
        <v>492</v>
      </c>
    </row>
    <row r="38" spans="1:24" ht="15" customHeight="1" x14ac:dyDescent="0.3">
      <c r="A38" s="11" t="s">
        <v>493</v>
      </c>
      <c r="B38" s="11" t="s">
        <v>494</v>
      </c>
      <c r="C38" s="17">
        <v>36</v>
      </c>
      <c r="D38" s="17">
        <v>269</v>
      </c>
      <c r="E38" s="11" t="s">
        <v>73</v>
      </c>
      <c r="F38" s="27" t="str">
        <f>HYPERLINK("..\Word\PiHCHE_0279_Karen Elizabeth Harman.docx","Karen Elizabeth Harman")</f>
        <v>Karen Elizabeth Harman</v>
      </c>
      <c r="G38" s="27" t="str">
        <f>HYPERLINK("..\Mind Map\PiHCHE_0279_Karen Elizabeth Harman.jpg","View KOL Network")</f>
        <v>View KOL Network</v>
      </c>
      <c r="H38" s="11" t="s">
        <v>495</v>
      </c>
      <c r="I38" s="11" t="s">
        <v>298</v>
      </c>
      <c r="J38" s="11" t="s">
        <v>496</v>
      </c>
      <c r="K38" s="11" t="s">
        <v>497</v>
      </c>
      <c r="L38" s="11" t="s">
        <v>251</v>
      </c>
      <c r="M38" s="11" t="s">
        <v>498</v>
      </c>
      <c r="N38" s="11" t="s">
        <v>253</v>
      </c>
      <c r="O38" s="11"/>
      <c r="P38" s="11" t="s">
        <v>35</v>
      </c>
      <c r="Q38" s="11" t="s">
        <v>499</v>
      </c>
      <c r="R38" s="11" t="s">
        <v>500</v>
      </c>
      <c r="S38" s="11"/>
      <c r="T38" s="11" t="s">
        <v>501</v>
      </c>
      <c r="U38" s="11" t="s">
        <v>38</v>
      </c>
      <c r="V38" s="11" t="s">
        <v>502</v>
      </c>
      <c r="W38" s="27" t="s">
        <v>503</v>
      </c>
      <c r="X38" s="27" t="s">
        <v>259</v>
      </c>
    </row>
    <row r="39" spans="1:24" ht="15" customHeight="1" x14ac:dyDescent="0.3">
      <c r="A39" s="11" t="s">
        <v>504</v>
      </c>
      <c r="B39" s="11" t="s">
        <v>505</v>
      </c>
      <c r="C39" s="17">
        <v>37</v>
      </c>
      <c r="D39" s="17">
        <v>224</v>
      </c>
      <c r="E39" s="11" t="s">
        <v>73</v>
      </c>
      <c r="F39" s="27" t="str">
        <f>HYPERLINK("..\Word\PiHCHE_0286_Richard Michael Azurdia.docx","Richard Michael Azurdia")</f>
        <v>Richard Michael Azurdia</v>
      </c>
      <c r="G39" s="27" t="str">
        <f>HYPERLINK("..\Mind Map\PiHCHE_0286_Richard Michael Azurdia.jpg","View KOL Network")</f>
        <v>View KOL Network</v>
      </c>
      <c r="H39" s="11" t="s">
        <v>88</v>
      </c>
      <c r="I39" s="11" t="s">
        <v>44</v>
      </c>
      <c r="J39" s="11" t="s">
        <v>506</v>
      </c>
      <c r="K39" s="11" t="s">
        <v>507</v>
      </c>
      <c r="L39" s="11" t="s">
        <v>508</v>
      </c>
      <c r="M39" s="11" t="s">
        <v>509</v>
      </c>
      <c r="N39" s="11" t="s">
        <v>510</v>
      </c>
      <c r="O39" s="11"/>
      <c r="P39" s="11" t="s">
        <v>35</v>
      </c>
      <c r="Q39" s="11" t="s">
        <v>511</v>
      </c>
      <c r="R39" s="11" t="s">
        <v>512</v>
      </c>
      <c r="S39" s="11"/>
      <c r="T39" s="11" t="s">
        <v>513</v>
      </c>
      <c r="U39" s="11" t="s">
        <v>38</v>
      </c>
      <c r="V39" s="11" t="s">
        <v>514</v>
      </c>
      <c r="W39" s="27" t="s">
        <v>515</v>
      </c>
      <c r="X39" s="27" t="s">
        <v>516</v>
      </c>
    </row>
    <row r="40" spans="1:24" ht="15" customHeight="1" x14ac:dyDescent="0.3">
      <c r="A40" s="11" t="s">
        <v>517</v>
      </c>
      <c r="B40" s="11" t="s">
        <v>518</v>
      </c>
      <c r="C40" s="17">
        <v>38</v>
      </c>
      <c r="D40" s="17">
        <v>111</v>
      </c>
      <c r="E40" s="11" t="s">
        <v>73</v>
      </c>
      <c r="F40" s="27" t="str">
        <f>HYPERLINK("..\Word\PiHCHE_0289_Philippa Jane Cousen.docx","Philippa Jane Cousen")</f>
        <v>Philippa Jane Cousen</v>
      </c>
      <c r="G40" s="27" t="str">
        <f>HYPERLINK("..\Mind Map\PiHCHE_0289_Philippa Jane Cousen.jpg","View KOL Network")</f>
        <v>View KOL Network</v>
      </c>
      <c r="H40" s="11" t="s">
        <v>519</v>
      </c>
      <c r="I40" s="11" t="s">
        <v>520</v>
      </c>
      <c r="J40" s="11" t="s">
        <v>521</v>
      </c>
      <c r="K40" s="11" t="s">
        <v>522</v>
      </c>
      <c r="L40" s="11" t="s">
        <v>523</v>
      </c>
      <c r="M40" s="11" t="s">
        <v>524</v>
      </c>
      <c r="N40" s="11" t="s">
        <v>525</v>
      </c>
      <c r="O40" s="11"/>
      <c r="P40" s="11" t="s">
        <v>35</v>
      </c>
      <c r="Q40" s="11" t="s">
        <v>526</v>
      </c>
      <c r="R40" s="11" t="s">
        <v>527</v>
      </c>
      <c r="S40" s="11"/>
      <c r="T40" s="11" t="s">
        <v>528</v>
      </c>
      <c r="U40" s="11" t="s">
        <v>38</v>
      </c>
      <c r="V40" s="11" t="s">
        <v>529</v>
      </c>
      <c r="W40" s="27" t="s">
        <v>530</v>
      </c>
      <c r="X40" s="27" t="s">
        <v>531</v>
      </c>
    </row>
    <row r="41" spans="1:24" ht="15" customHeight="1" x14ac:dyDescent="0.3">
      <c r="A41" s="11" t="s">
        <v>532</v>
      </c>
      <c r="B41" s="11" t="s">
        <v>533</v>
      </c>
      <c r="C41" s="17">
        <v>39</v>
      </c>
      <c r="D41" s="17">
        <v>281</v>
      </c>
      <c r="E41" s="11" t="s">
        <v>27</v>
      </c>
      <c r="F41" s="27" t="str">
        <f>HYPERLINK("..\Word\PiHCHE_0290_Fiona Cowdell.docx","Fiona Cowdell")</f>
        <v>Fiona Cowdell</v>
      </c>
      <c r="G41" s="27" t="str">
        <f>HYPERLINK("..\Mind Map\PiHCHE_0290_Fiona Cowdell.jpg","View KOL Network")</f>
        <v>View KOL Network</v>
      </c>
      <c r="H41" s="11" t="s">
        <v>534</v>
      </c>
      <c r="I41" s="11"/>
      <c r="J41" s="11" t="s">
        <v>535</v>
      </c>
      <c r="K41" s="11" t="s">
        <v>536</v>
      </c>
      <c r="L41" s="11" t="s">
        <v>537</v>
      </c>
      <c r="M41" s="11" t="s">
        <v>538</v>
      </c>
      <c r="N41" s="11" t="s">
        <v>240</v>
      </c>
      <c r="O41" s="11"/>
      <c r="P41" s="11" t="s">
        <v>35</v>
      </c>
      <c r="Q41" s="11" t="s">
        <v>539</v>
      </c>
      <c r="R41" s="11" t="s">
        <v>540</v>
      </c>
      <c r="S41" s="11"/>
      <c r="T41" s="11" t="s">
        <v>541</v>
      </c>
      <c r="U41" s="11" t="s">
        <v>542</v>
      </c>
      <c r="V41" s="11"/>
      <c r="W41" s="27" t="s">
        <v>543</v>
      </c>
      <c r="X41" s="27" t="s">
        <v>544</v>
      </c>
    </row>
    <row r="42" spans="1:24" ht="15" customHeight="1" x14ac:dyDescent="0.3">
      <c r="A42" s="11" t="s">
        <v>545</v>
      </c>
      <c r="B42" s="11" t="s">
        <v>546</v>
      </c>
      <c r="C42" s="17">
        <v>40</v>
      </c>
      <c r="D42" s="17">
        <v>345</v>
      </c>
      <c r="E42" s="11" t="s">
        <v>73</v>
      </c>
      <c r="F42" s="27" t="str">
        <f>HYPERLINK("..\Word\PiHCHE_0344_Richard Thomas Woolf.docx","Richard Thomas Woolf")</f>
        <v>Richard Thomas Woolf</v>
      </c>
      <c r="G42" s="27" t="str">
        <f>HYPERLINK("..\Mind Map\PiHCHE_0344_Richard Thomas Woolf.jpg","View KOL Network")</f>
        <v>View KOL Network</v>
      </c>
      <c r="H42" s="11" t="s">
        <v>88</v>
      </c>
      <c r="I42" s="11" t="s">
        <v>287</v>
      </c>
      <c r="J42" s="11" t="s">
        <v>547</v>
      </c>
      <c r="K42" s="11" t="s">
        <v>548</v>
      </c>
      <c r="L42" s="11" t="s">
        <v>62</v>
      </c>
      <c r="M42" s="11" t="s">
        <v>266</v>
      </c>
      <c r="N42" s="11" t="s">
        <v>64</v>
      </c>
      <c r="O42" s="11"/>
      <c r="P42" s="11" t="s">
        <v>35</v>
      </c>
      <c r="Q42" s="11" t="s">
        <v>211</v>
      </c>
      <c r="R42" s="11" t="s">
        <v>549</v>
      </c>
      <c r="S42" s="11"/>
      <c r="T42" s="11" t="s">
        <v>550</v>
      </c>
      <c r="U42" s="11" t="s">
        <v>38</v>
      </c>
      <c r="V42" s="11" t="s">
        <v>551</v>
      </c>
      <c r="W42" s="27" t="s">
        <v>552</v>
      </c>
      <c r="X42" s="27" t="s">
        <v>553</v>
      </c>
    </row>
    <row r="43" spans="1:24" ht="15" customHeight="1" x14ac:dyDescent="0.3">
      <c r="A43" s="11" t="s">
        <v>554</v>
      </c>
      <c r="B43" s="11" t="s">
        <v>555</v>
      </c>
      <c r="C43" s="17">
        <v>41</v>
      </c>
      <c r="D43" s="17">
        <v>351</v>
      </c>
      <c r="E43" s="11" t="s">
        <v>73</v>
      </c>
      <c r="F43" s="27" t="str">
        <f>HYPERLINK("..\Word\PiHCHE_0364_David Arthur Basketter.docx","David Arthur Basketter")</f>
        <v>David Arthur Basketter</v>
      </c>
      <c r="G43" s="27" t="str">
        <f>HYPERLINK("..\Mind Map\PiHCHE_0364_David Arthur Basketter.jpg","View KOL Network")</f>
        <v>View KOL Network</v>
      </c>
      <c r="H43" s="11" t="s">
        <v>145</v>
      </c>
      <c r="I43" s="11" t="s">
        <v>556</v>
      </c>
      <c r="J43" s="11" t="s">
        <v>557</v>
      </c>
      <c r="K43" s="11" t="s">
        <v>558</v>
      </c>
      <c r="L43" s="11" t="s">
        <v>559</v>
      </c>
      <c r="M43" s="11" t="s">
        <v>560</v>
      </c>
      <c r="N43" s="11" t="s">
        <v>561</v>
      </c>
      <c r="O43" s="11"/>
      <c r="P43" s="11" t="s">
        <v>35</v>
      </c>
      <c r="Q43" s="11" t="s">
        <v>562</v>
      </c>
      <c r="R43" s="11" t="s">
        <v>563</v>
      </c>
      <c r="S43" s="11"/>
      <c r="T43" s="11" t="s">
        <v>564</v>
      </c>
      <c r="U43" s="11" t="s">
        <v>565</v>
      </c>
      <c r="V43" s="11"/>
      <c r="W43" s="27" t="s">
        <v>566</v>
      </c>
      <c r="X43" s="27" t="s">
        <v>567</v>
      </c>
    </row>
    <row r="44" spans="1:24" ht="15" customHeight="1" x14ac:dyDescent="0.3">
      <c r="A44" s="11" t="s">
        <v>568</v>
      </c>
      <c r="B44" s="11" t="s">
        <v>569</v>
      </c>
      <c r="C44" s="17">
        <v>42</v>
      </c>
      <c r="D44" s="17">
        <v>416</v>
      </c>
      <c r="E44" s="11" t="s">
        <v>27</v>
      </c>
      <c r="F44" s="27" t="str">
        <f>HYPERLINK("..\Word\PiHCHE_0433_Mark Jeremy David Goodfield.docx","Mark Jeremy David Goodfield")</f>
        <v>Mark Jeremy David Goodfield</v>
      </c>
      <c r="G44" s="27" t="str">
        <f>HYPERLINK("..\Mind Map\PiHCHE_0433_Mark Jeremy David Goodfield.jpg","View KOL Network")</f>
        <v>View KOL Network</v>
      </c>
      <c r="H44" s="11" t="s">
        <v>325</v>
      </c>
      <c r="I44" s="11" t="s">
        <v>570</v>
      </c>
      <c r="J44" s="11" t="s">
        <v>571</v>
      </c>
      <c r="K44" s="11" t="s">
        <v>572</v>
      </c>
      <c r="L44" s="11" t="s">
        <v>573</v>
      </c>
      <c r="M44" s="11" t="s">
        <v>574</v>
      </c>
      <c r="N44" s="11" t="s">
        <v>330</v>
      </c>
      <c r="O44" s="11"/>
      <c r="P44" s="11" t="s">
        <v>35</v>
      </c>
      <c r="Q44" s="11" t="s">
        <v>575</v>
      </c>
      <c r="R44" s="11" t="s">
        <v>576</v>
      </c>
      <c r="S44" s="11"/>
      <c r="T44" s="11" t="s">
        <v>577</v>
      </c>
      <c r="U44" s="11" t="s">
        <v>38</v>
      </c>
      <c r="V44" s="11" t="s">
        <v>578</v>
      </c>
      <c r="W44" s="27" t="s">
        <v>579</v>
      </c>
      <c r="X44" s="27" t="s">
        <v>580</v>
      </c>
    </row>
    <row r="45" spans="1:24" ht="15" customHeight="1" x14ac:dyDescent="0.3">
      <c r="A45" s="11" t="s">
        <v>581</v>
      </c>
      <c r="B45" s="11" t="s">
        <v>582</v>
      </c>
      <c r="C45" s="17">
        <v>43</v>
      </c>
      <c r="D45" s="17">
        <v>550</v>
      </c>
      <c r="E45" s="11" t="s">
        <v>73</v>
      </c>
      <c r="F45" s="27" t="str">
        <f>HYPERLINK("..\Word\PiHCHE_0587_Faheem Latheef.docx","Faheem Latheef")</f>
        <v>Faheem Latheef</v>
      </c>
      <c r="G45" s="27" t="str">
        <f>HYPERLINK("..\Mind Map\PiHCHE_0587_Faheem Latheef.jpg","View KOL Network")</f>
        <v>View KOL Network</v>
      </c>
      <c r="H45" s="11" t="s">
        <v>583</v>
      </c>
      <c r="I45" s="11"/>
      <c r="J45" s="11" t="s">
        <v>584</v>
      </c>
      <c r="K45" s="11" t="s">
        <v>585</v>
      </c>
      <c r="L45" s="11" t="s">
        <v>328</v>
      </c>
      <c r="M45" s="11" t="s">
        <v>586</v>
      </c>
      <c r="N45" s="11" t="s">
        <v>330</v>
      </c>
      <c r="O45" s="11"/>
      <c r="P45" s="11" t="s">
        <v>35</v>
      </c>
      <c r="Q45" s="11" t="s">
        <v>331</v>
      </c>
      <c r="R45" s="11" t="s">
        <v>587</v>
      </c>
      <c r="S45" s="11"/>
      <c r="T45" s="11" t="s">
        <v>588</v>
      </c>
      <c r="U45" s="11" t="s">
        <v>589</v>
      </c>
      <c r="V45" s="11" t="s">
        <v>590</v>
      </c>
      <c r="W45" s="27" t="s">
        <v>591</v>
      </c>
      <c r="X45" s="27" t="s">
        <v>592</v>
      </c>
    </row>
    <row r="46" spans="1:24" ht="15" customHeight="1" x14ac:dyDescent="0.3">
      <c r="A46" s="11" t="s">
        <v>593</v>
      </c>
      <c r="B46" s="11" t="s">
        <v>594</v>
      </c>
      <c r="C46" s="17">
        <v>44</v>
      </c>
      <c r="D46" s="17">
        <v>620</v>
      </c>
      <c r="E46" s="11" t="s">
        <v>27</v>
      </c>
      <c r="F46" s="27" t="str">
        <f>HYPERLINK("..\Word\PiHCHE_0744_Jane E Nixon.docx","Jane E Nixon")</f>
        <v>Jane E Nixon</v>
      </c>
      <c r="G46" s="27" t="str">
        <f>HYPERLINK("..\Mind Map\PiHCHE_0744_Jane E Nixon.jpg","View KOL Network")</f>
        <v>View KOL Network</v>
      </c>
      <c r="H46" s="11" t="s">
        <v>520</v>
      </c>
      <c r="I46" s="11" t="s">
        <v>595</v>
      </c>
      <c r="J46" s="11" t="s">
        <v>596</v>
      </c>
      <c r="K46" s="11" t="s">
        <v>597</v>
      </c>
      <c r="L46" s="11" t="s">
        <v>598</v>
      </c>
      <c r="M46" s="11" t="s">
        <v>599</v>
      </c>
      <c r="N46" s="11" t="s">
        <v>330</v>
      </c>
      <c r="O46" s="11"/>
      <c r="P46" s="11" t="s">
        <v>35</v>
      </c>
      <c r="Q46" s="11" t="s">
        <v>600</v>
      </c>
      <c r="R46" s="11" t="s">
        <v>601</v>
      </c>
      <c r="S46" s="11"/>
      <c r="T46" s="11" t="s">
        <v>602</v>
      </c>
      <c r="U46" s="11" t="s">
        <v>542</v>
      </c>
      <c r="V46" s="11"/>
      <c r="W46" s="27" t="s">
        <v>603</v>
      </c>
      <c r="X46" s="27" t="s">
        <v>604</v>
      </c>
    </row>
    <row r="47" spans="1:24" ht="15" customHeight="1" x14ac:dyDescent="0.3">
      <c r="A47" s="11" t="s">
        <v>605</v>
      </c>
      <c r="B47" s="11" t="s">
        <v>606</v>
      </c>
      <c r="C47" s="17">
        <v>45</v>
      </c>
      <c r="D47" s="17">
        <v>651</v>
      </c>
      <c r="E47" s="11" t="s">
        <v>73</v>
      </c>
      <c r="F47" s="27" t="str">
        <f>HYPERLINK("..\Word\PiHCHE_0823_Shanti Maria Binti Ayob.docx","Shanti Maria Binti Ayob")</f>
        <v>Shanti Maria Binti Ayob</v>
      </c>
      <c r="G47" s="27" t="str">
        <f>HYPERLINK("..\Mind Map\PiHCHE_0823_Shanti Maria Binti Ayob.jpg","View KOL Network")</f>
        <v>View KOL Network</v>
      </c>
      <c r="H47" s="11" t="s">
        <v>607</v>
      </c>
      <c r="I47" s="11" t="s">
        <v>608</v>
      </c>
      <c r="J47" s="11" t="s">
        <v>609</v>
      </c>
      <c r="K47" s="11" t="s">
        <v>610</v>
      </c>
      <c r="L47" s="11" t="s">
        <v>407</v>
      </c>
      <c r="M47" s="11" t="s">
        <v>611</v>
      </c>
      <c r="N47" s="11" t="s">
        <v>105</v>
      </c>
      <c r="O47" s="11"/>
      <c r="P47" s="11" t="s">
        <v>35</v>
      </c>
      <c r="Q47" s="11" t="s">
        <v>612</v>
      </c>
      <c r="R47" s="11"/>
      <c r="S47" s="11"/>
      <c r="T47" s="11" t="s">
        <v>613</v>
      </c>
      <c r="U47" s="11" t="s">
        <v>38</v>
      </c>
      <c r="V47" s="11" t="s">
        <v>614</v>
      </c>
      <c r="W47" s="27" t="s">
        <v>615</v>
      </c>
      <c r="X47" s="27" t="s">
        <v>616</v>
      </c>
    </row>
  </sheetData>
  <autoFilter ref="A2:X47" xr:uid="{00000000-0009-0000-0000-000000000000}"/>
  <sortState xmlns:xlrd2="http://schemas.microsoft.com/office/spreadsheetml/2017/richdata2" ref="A3:X47">
    <sortCondition ref="A3:A47"/>
  </sortState>
  <mergeCells count="1">
    <mergeCell ref="A1:X1"/>
  </mergeCells>
  <hyperlinks>
    <hyperlink ref="X3" r:id="rId1" xr:uid="{00000000-0004-0000-0000-000000000000}"/>
    <hyperlink ref="X4" r:id="rId2" xr:uid="{00000000-0004-0000-0000-000001000000}"/>
    <hyperlink ref="X5" r:id="rId3" xr:uid="{00000000-0004-0000-0000-000002000000}"/>
    <hyperlink ref="X7" r:id="rId4" xr:uid="{00000000-0004-0000-0000-000003000000}"/>
    <hyperlink ref="X8" r:id="rId5" xr:uid="{00000000-0004-0000-0000-000004000000}"/>
    <hyperlink ref="X9" r:id="rId6" xr:uid="{00000000-0004-0000-0000-000005000000}"/>
    <hyperlink ref="X10" r:id="rId7" xr:uid="{00000000-0004-0000-0000-000006000000}"/>
    <hyperlink ref="X11" r:id="rId8" xr:uid="{00000000-0004-0000-0000-000007000000}"/>
    <hyperlink ref="X12" r:id="rId9" xr:uid="{00000000-0004-0000-0000-000008000000}"/>
    <hyperlink ref="X13" r:id="rId10" xr:uid="{00000000-0004-0000-0000-000009000000}"/>
    <hyperlink ref="X14" r:id="rId11" xr:uid="{00000000-0004-0000-0000-00000A000000}"/>
    <hyperlink ref="X15" r:id="rId12" xr:uid="{00000000-0004-0000-0000-00000B000000}"/>
    <hyperlink ref="X16" r:id="rId13" xr:uid="{00000000-0004-0000-0000-00000C000000}"/>
    <hyperlink ref="X17" r:id="rId14" xr:uid="{00000000-0004-0000-0000-00000D000000}"/>
    <hyperlink ref="X18" r:id="rId15" xr:uid="{00000000-0004-0000-0000-00000E000000}"/>
    <hyperlink ref="X19" r:id="rId16" xr:uid="{00000000-0004-0000-0000-00000F000000}"/>
    <hyperlink ref="X20" r:id="rId17" xr:uid="{00000000-0004-0000-0000-000010000000}"/>
    <hyperlink ref="X21" r:id="rId18" xr:uid="{00000000-0004-0000-0000-000011000000}"/>
    <hyperlink ref="X22" r:id="rId19" xr:uid="{00000000-0004-0000-0000-000012000000}"/>
    <hyperlink ref="X23" r:id="rId20" xr:uid="{00000000-0004-0000-0000-000013000000}"/>
    <hyperlink ref="X24" r:id="rId21" xr:uid="{00000000-0004-0000-0000-000014000000}"/>
    <hyperlink ref="X25" r:id="rId22" xr:uid="{00000000-0004-0000-0000-000015000000}"/>
    <hyperlink ref="X26" r:id="rId23" xr:uid="{00000000-0004-0000-0000-000016000000}"/>
    <hyperlink ref="X27" r:id="rId24" xr:uid="{00000000-0004-0000-0000-000017000000}"/>
    <hyperlink ref="X28" r:id="rId25" xr:uid="{00000000-0004-0000-0000-000018000000}"/>
    <hyperlink ref="X29" r:id="rId26" xr:uid="{00000000-0004-0000-0000-000019000000}"/>
    <hyperlink ref="X30" r:id="rId27" xr:uid="{00000000-0004-0000-0000-00001A000000}"/>
    <hyperlink ref="X31" r:id="rId28" xr:uid="{00000000-0004-0000-0000-00001B000000}"/>
    <hyperlink ref="X32" r:id="rId29" xr:uid="{00000000-0004-0000-0000-00001C000000}"/>
    <hyperlink ref="X33" r:id="rId30" xr:uid="{00000000-0004-0000-0000-00001D000000}"/>
    <hyperlink ref="X34" r:id="rId31" xr:uid="{00000000-0004-0000-0000-00001E000000}"/>
    <hyperlink ref="X35" r:id="rId32" xr:uid="{00000000-0004-0000-0000-00001F000000}"/>
    <hyperlink ref="X36" r:id="rId33" xr:uid="{00000000-0004-0000-0000-000020000000}"/>
    <hyperlink ref="X37" r:id="rId34" xr:uid="{00000000-0004-0000-0000-000021000000}"/>
    <hyperlink ref="X38" r:id="rId35" xr:uid="{00000000-0004-0000-0000-000022000000}"/>
    <hyperlink ref="X39" r:id="rId36" xr:uid="{00000000-0004-0000-0000-000023000000}"/>
    <hyperlink ref="X40" r:id="rId37" xr:uid="{00000000-0004-0000-0000-000024000000}"/>
    <hyperlink ref="X41" r:id="rId38" xr:uid="{00000000-0004-0000-0000-000025000000}"/>
    <hyperlink ref="X42" r:id="rId39" xr:uid="{00000000-0004-0000-0000-000026000000}"/>
    <hyperlink ref="X43" r:id="rId40" xr:uid="{00000000-0004-0000-0000-000027000000}"/>
    <hyperlink ref="X44" r:id="rId41" xr:uid="{00000000-0004-0000-0000-000028000000}"/>
    <hyperlink ref="X45" r:id="rId42" xr:uid="{00000000-0004-0000-0000-000029000000}"/>
    <hyperlink ref="X46" r:id="rId43" xr:uid="{00000000-0004-0000-0000-00002A000000}"/>
    <hyperlink ref="X47" r:id="rId44" xr:uid="{00000000-0004-0000-0000-00002B000000}"/>
    <hyperlink ref="W3" r:id="rId45" xr:uid="{00000000-0004-0000-0000-00002C000000}"/>
    <hyperlink ref="W4" r:id="rId46" xr:uid="{00000000-0004-0000-0000-00002D000000}"/>
    <hyperlink ref="W5" r:id="rId47" xr:uid="{00000000-0004-0000-0000-00002E000000}"/>
    <hyperlink ref="W6" r:id="rId48" xr:uid="{00000000-0004-0000-0000-00002F000000}"/>
    <hyperlink ref="W7" r:id="rId49" xr:uid="{00000000-0004-0000-0000-000030000000}"/>
    <hyperlink ref="W8" r:id="rId50" xr:uid="{00000000-0004-0000-0000-000031000000}"/>
    <hyperlink ref="W9" r:id="rId51" xr:uid="{00000000-0004-0000-0000-000032000000}"/>
    <hyperlink ref="W10" r:id="rId52" xr:uid="{00000000-0004-0000-0000-000033000000}"/>
    <hyperlink ref="W11" r:id="rId53" xr:uid="{00000000-0004-0000-0000-000034000000}"/>
    <hyperlink ref="W12" r:id="rId54" xr:uid="{00000000-0004-0000-0000-000035000000}"/>
    <hyperlink ref="W13" r:id="rId55" xr:uid="{00000000-0004-0000-0000-000036000000}"/>
    <hyperlink ref="W14" r:id="rId56" xr:uid="{00000000-0004-0000-0000-000037000000}"/>
    <hyperlink ref="W15" r:id="rId57" xr:uid="{00000000-0004-0000-0000-000038000000}"/>
    <hyperlink ref="W16" r:id="rId58" xr:uid="{00000000-0004-0000-0000-000039000000}"/>
    <hyperlink ref="W17" r:id="rId59" xr:uid="{00000000-0004-0000-0000-00003A000000}"/>
    <hyperlink ref="W18" r:id="rId60" xr:uid="{00000000-0004-0000-0000-00003B000000}"/>
    <hyperlink ref="W19" r:id="rId61" xr:uid="{00000000-0004-0000-0000-00003C000000}"/>
    <hyperlink ref="W20" r:id="rId62" xr:uid="{00000000-0004-0000-0000-00003D000000}"/>
    <hyperlink ref="W21" r:id="rId63" xr:uid="{00000000-0004-0000-0000-00003E000000}"/>
    <hyperlink ref="W22" r:id="rId64" xr:uid="{00000000-0004-0000-0000-00003F000000}"/>
    <hyperlink ref="W23" r:id="rId65" xr:uid="{00000000-0004-0000-0000-000040000000}"/>
    <hyperlink ref="W24" r:id="rId66" xr:uid="{00000000-0004-0000-0000-000041000000}"/>
    <hyperlink ref="W25" r:id="rId67" xr:uid="{00000000-0004-0000-0000-000042000000}"/>
    <hyperlink ref="W27" r:id="rId68" xr:uid="{00000000-0004-0000-0000-000043000000}"/>
    <hyperlink ref="W29" r:id="rId69" xr:uid="{00000000-0004-0000-0000-000044000000}"/>
    <hyperlink ref="W30" r:id="rId70" xr:uid="{00000000-0004-0000-0000-000045000000}"/>
    <hyperlink ref="W31" r:id="rId71" xr:uid="{00000000-0004-0000-0000-000046000000}"/>
    <hyperlink ref="W32" r:id="rId72" xr:uid="{00000000-0004-0000-0000-000047000000}"/>
    <hyperlink ref="W34" r:id="rId73" xr:uid="{00000000-0004-0000-0000-000048000000}"/>
    <hyperlink ref="W35" r:id="rId74" xr:uid="{00000000-0004-0000-0000-000049000000}"/>
    <hyperlink ref="W36" r:id="rId75" xr:uid="{00000000-0004-0000-0000-00004A000000}"/>
    <hyperlink ref="W37" r:id="rId76" xr:uid="{00000000-0004-0000-0000-00004B000000}"/>
    <hyperlink ref="W38" r:id="rId77" xr:uid="{00000000-0004-0000-0000-00004C000000}"/>
    <hyperlink ref="W39" r:id="rId78" xr:uid="{00000000-0004-0000-0000-00004D000000}"/>
    <hyperlink ref="W41" r:id="rId79" display="https://www.bgs.org.uk/sites/default/files/styles/grid-6-wide/public/content/person/photos/2018-06-05/fiona cowdell.jpg?itok=UvD6x8QQ&amp;timestamp=1528213841" xr:uid="{00000000-0004-0000-0000-00004E000000}"/>
    <hyperlink ref="W42" r:id="rId80" xr:uid="{00000000-0004-0000-0000-00004F000000}"/>
    <hyperlink ref="W43" r:id="rId81" xr:uid="{00000000-0004-0000-0000-000050000000}"/>
    <hyperlink ref="W44" r:id="rId82" xr:uid="{00000000-0004-0000-0000-000051000000}"/>
    <hyperlink ref="W45" r:id="rId83" xr:uid="{00000000-0004-0000-0000-000052000000}"/>
    <hyperlink ref="W46" r:id="rId84" xr:uid="{00000000-0004-0000-0000-000053000000}"/>
    <hyperlink ref="W47" r:id="rId85" xr:uid="{00000000-0004-0000-0000-000054000000}"/>
    <hyperlink ref="W40" r:id="rId86" xr:uid="{00000000-0004-0000-0000-000055000000}"/>
    <hyperlink ref="T19" r:id="rId87" xr:uid="{00000000-0004-0000-0000-000056000000}"/>
    <hyperlink ref="X6" r:id="rId88" xr:uid="{00000000-0004-0000-0000-000057000000}"/>
  </hyperlinks>
  <pageMargins left="0.7" right="0.7" top="0.75" bottom="0.75" header="0.3" footer="0.3"/>
  <pageSetup orientation="portrait" r:id="rId8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1171"/>
  <sheetViews>
    <sheetView showGridLines="0" workbookViewId="0">
      <pane xSplit="4" ySplit="2" topLeftCell="E3" activePane="bottomRight" state="frozen"/>
      <selection pane="topRight" activeCell="E1" sqref="E1"/>
      <selection pane="bottomLeft" activeCell="A3" sqref="A3"/>
      <selection pane="bottomRight" activeCell="E3" sqref="E3"/>
    </sheetView>
  </sheetViews>
  <sheetFormatPr defaultRowHeight="14.4" x14ac:dyDescent="0.3"/>
  <cols>
    <col min="1" max="3" width="15" customWidth="1"/>
    <col min="4" max="4" width="25.5546875" customWidth="1"/>
    <col min="5" max="9" width="15" customWidth="1"/>
    <col min="10" max="10" width="18.109375" customWidth="1"/>
    <col min="11" max="15" width="15" customWidth="1"/>
  </cols>
  <sheetData>
    <row r="1" spans="1:15" ht="27" x14ac:dyDescent="0.3">
      <c r="A1" s="31" t="s">
        <v>5396</v>
      </c>
      <c r="B1" s="32"/>
      <c r="C1" s="32"/>
      <c r="D1" s="32"/>
      <c r="E1" s="32"/>
      <c r="F1" s="32"/>
      <c r="G1" s="32"/>
      <c r="H1" s="32"/>
      <c r="I1" s="32"/>
      <c r="J1" s="32"/>
      <c r="K1" s="32"/>
      <c r="L1" s="32"/>
      <c r="M1" s="32"/>
      <c r="N1" s="32"/>
      <c r="O1" s="32"/>
    </row>
    <row r="2" spans="1:15" ht="20.100000000000001" customHeight="1" x14ac:dyDescent="0.3">
      <c r="A2" s="1" t="s">
        <v>1</v>
      </c>
      <c r="B2" s="2" t="s">
        <v>2</v>
      </c>
      <c r="C2" s="2" t="s">
        <v>3</v>
      </c>
      <c r="D2" s="2" t="s">
        <v>6</v>
      </c>
      <c r="E2" s="2" t="s">
        <v>5397</v>
      </c>
      <c r="F2" s="2" t="s">
        <v>5398</v>
      </c>
      <c r="G2" s="2" t="s">
        <v>5399</v>
      </c>
      <c r="H2" s="2" t="s">
        <v>620</v>
      </c>
      <c r="I2" s="2" t="s">
        <v>621</v>
      </c>
      <c r="J2" s="2" t="s">
        <v>5400</v>
      </c>
      <c r="K2" s="2" t="s">
        <v>622</v>
      </c>
      <c r="L2" s="2" t="s">
        <v>14</v>
      </c>
      <c r="M2" s="2" t="s">
        <v>15</v>
      </c>
      <c r="N2" s="2" t="s">
        <v>16</v>
      </c>
      <c r="O2" s="2" t="s">
        <v>24</v>
      </c>
    </row>
    <row r="3" spans="1:15" ht="15" customHeight="1" x14ac:dyDescent="0.3">
      <c r="A3" s="19" t="s">
        <v>25</v>
      </c>
      <c r="B3" s="3" t="s">
        <v>26</v>
      </c>
      <c r="C3" s="4">
        <v>1</v>
      </c>
      <c r="D3" s="3" t="s">
        <v>623</v>
      </c>
      <c r="E3" s="3" t="s">
        <v>5401</v>
      </c>
      <c r="F3" s="3" t="s">
        <v>5402</v>
      </c>
      <c r="G3" s="3"/>
      <c r="H3" s="3" t="s">
        <v>5403</v>
      </c>
      <c r="I3" s="3" t="s">
        <v>5404</v>
      </c>
      <c r="J3" s="3"/>
      <c r="K3" s="3" t="s">
        <v>5405</v>
      </c>
      <c r="L3" s="3" t="s">
        <v>5406</v>
      </c>
      <c r="M3" s="3"/>
      <c r="N3" s="3" t="s">
        <v>5407</v>
      </c>
      <c r="O3" s="8" t="s">
        <v>5408</v>
      </c>
    </row>
    <row r="4" spans="1:15" ht="15" customHeight="1" x14ac:dyDescent="0.3">
      <c r="A4" s="19" t="s">
        <v>25</v>
      </c>
      <c r="B4" s="3" t="s">
        <v>26</v>
      </c>
      <c r="C4" s="4">
        <v>1</v>
      </c>
      <c r="D4" s="3" t="s">
        <v>623</v>
      </c>
      <c r="E4" s="3" t="s">
        <v>5409</v>
      </c>
      <c r="F4" s="3" t="s">
        <v>5410</v>
      </c>
      <c r="G4" s="3" t="s">
        <v>5411</v>
      </c>
      <c r="H4" s="3" t="s">
        <v>5412</v>
      </c>
      <c r="I4" s="3" t="s">
        <v>5413</v>
      </c>
      <c r="J4" s="3" t="s">
        <v>5414</v>
      </c>
      <c r="K4" s="3" t="s">
        <v>5414</v>
      </c>
      <c r="L4" s="3" t="s">
        <v>5415</v>
      </c>
      <c r="M4" s="3"/>
      <c r="N4" s="3" t="s">
        <v>5416</v>
      </c>
      <c r="O4" s="8" t="s">
        <v>5417</v>
      </c>
    </row>
    <row r="5" spans="1:15" ht="15" customHeight="1" x14ac:dyDescent="0.3">
      <c r="A5" s="19" t="s">
        <v>25</v>
      </c>
      <c r="B5" s="3" t="s">
        <v>26</v>
      </c>
      <c r="C5" s="4">
        <v>1</v>
      </c>
      <c r="D5" s="3" t="s">
        <v>623</v>
      </c>
      <c r="E5" s="3" t="s">
        <v>5409</v>
      </c>
      <c r="F5" s="3" t="s">
        <v>5410</v>
      </c>
      <c r="G5" s="3" t="s">
        <v>5418</v>
      </c>
      <c r="H5" s="3" t="s">
        <v>5412</v>
      </c>
      <c r="I5" s="3" t="s">
        <v>5413</v>
      </c>
      <c r="J5" s="3" t="s">
        <v>5419</v>
      </c>
      <c r="K5" s="3" t="s">
        <v>5414</v>
      </c>
      <c r="L5" s="3" t="s">
        <v>5415</v>
      </c>
      <c r="M5" s="3"/>
      <c r="N5" s="3" t="s">
        <v>5416</v>
      </c>
      <c r="O5" s="8" t="s">
        <v>5417</v>
      </c>
    </row>
    <row r="6" spans="1:15" ht="15" customHeight="1" x14ac:dyDescent="0.3">
      <c r="A6" s="19" t="s">
        <v>25</v>
      </c>
      <c r="B6" s="3" t="s">
        <v>26</v>
      </c>
      <c r="C6" s="4">
        <v>1</v>
      </c>
      <c r="D6" s="3" t="s">
        <v>623</v>
      </c>
      <c r="E6" s="3" t="s">
        <v>5420</v>
      </c>
      <c r="F6" s="3" t="s">
        <v>5421</v>
      </c>
      <c r="G6" s="3" t="s">
        <v>5422</v>
      </c>
      <c r="H6" s="3" t="s">
        <v>5403</v>
      </c>
      <c r="I6" s="3" t="s">
        <v>5423</v>
      </c>
      <c r="J6" s="3" t="s">
        <v>5423</v>
      </c>
      <c r="K6" s="3" t="s">
        <v>5424</v>
      </c>
      <c r="L6" s="3" t="s">
        <v>5425</v>
      </c>
      <c r="M6" s="3"/>
      <c r="N6" s="3" t="s">
        <v>5426</v>
      </c>
      <c r="O6" s="8" t="s">
        <v>5427</v>
      </c>
    </row>
    <row r="7" spans="1:15" ht="15" customHeight="1" x14ac:dyDescent="0.3">
      <c r="A7" s="19" t="s">
        <v>25</v>
      </c>
      <c r="B7" s="3" t="s">
        <v>26</v>
      </c>
      <c r="C7" s="4">
        <v>1</v>
      </c>
      <c r="D7" s="3" t="s">
        <v>623</v>
      </c>
      <c r="E7" s="3" t="s">
        <v>5428</v>
      </c>
      <c r="F7" s="3" t="s">
        <v>1447</v>
      </c>
      <c r="G7" s="3" t="s">
        <v>5429</v>
      </c>
      <c r="H7" s="3" t="s">
        <v>5403</v>
      </c>
      <c r="I7" s="3" t="s">
        <v>5430</v>
      </c>
      <c r="J7" s="3" t="s">
        <v>5431</v>
      </c>
      <c r="K7" s="3" t="s">
        <v>5424</v>
      </c>
      <c r="L7" s="3" t="s">
        <v>5432</v>
      </c>
      <c r="M7" s="3" t="s">
        <v>5433</v>
      </c>
      <c r="N7" s="3" t="s">
        <v>5434</v>
      </c>
      <c r="O7" s="8" t="s">
        <v>5435</v>
      </c>
    </row>
    <row r="8" spans="1:15" ht="15" customHeight="1" x14ac:dyDescent="0.3">
      <c r="A8" s="19" t="s">
        <v>25</v>
      </c>
      <c r="B8" s="3" t="s">
        <v>26</v>
      </c>
      <c r="C8" s="4">
        <v>1</v>
      </c>
      <c r="D8" s="3" t="s">
        <v>623</v>
      </c>
      <c r="E8" s="3" t="s">
        <v>5436</v>
      </c>
      <c r="F8" s="3" t="s">
        <v>4865</v>
      </c>
      <c r="G8" s="3" t="s">
        <v>5437</v>
      </c>
      <c r="H8" s="3" t="s">
        <v>5403</v>
      </c>
      <c r="I8" s="3" t="s">
        <v>5438</v>
      </c>
      <c r="J8" s="3" t="s">
        <v>5438</v>
      </c>
      <c r="K8" s="3" t="s">
        <v>5439</v>
      </c>
      <c r="L8" s="3" t="s">
        <v>510</v>
      </c>
      <c r="M8" s="3"/>
      <c r="N8" s="3" t="s">
        <v>5426</v>
      </c>
      <c r="O8" s="8" t="s">
        <v>5440</v>
      </c>
    </row>
    <row r="9" spans="1:15" ht="15" customHeight="1" x14ac:dyDescent="0.3">
      <c r="A9" s="19" t="s">
        <v>25</v>
      </c>
      <c r="B9" s="3" t="s">
        <v>26</v>
      </c>
      <c r="C9" s="4">
        <v>1</v>
      </c>
      <c r="D9" s="3" t="s">
        <v>623</v>
      </c>
      <c r="E9" s="3" t="s">
        <v>5436</v>
      </c>
      <c r="F9" s="3" t="s">
        <v>4865</v>
      </c>
      <c r="G9" s="3" t="s">
        <v>5441</v>
      </c>
      <c r="H9" s="3" t="s">
        <v>5403</v>
      </c>
      <c r="I9" s="3" t="s">
        <v>5438</v>
      </c>
      <c r="J9" s="3" t="s">
        <v>5442</v>
      </c>
      <c r="K9" s="3" t="s">
        <v>5439</v>
      </c>
      <c r="L9" s="3" t="s">
        <v>510</v>
      </c>
      <c r="M9" s="3"/>
      <c r="N9" s="3" t="s">
        <v>5426</v>
      </c>
      <c r="O9" s="8" t="s">
        <v>5440</v>
      </c>
    </row>
    <row r="10" spans="1:15" ht="15" customHeight="1" x14ac:dyDescent="0.3">
      <c r="A10" s="19" t="s">
        <v>25</v>
      </c>
      <c r="B10" s="3" t="s">
        <v>26</v>
      </c>
      <c r="C10" s="4">
        <v>1</v>
      </c>
      <c r="D10" s="3" t="s">
        <v>623</v>
      </c>
      <c r="E10" s="3" t="s">
        <v>5436</v>
      </c>
      <c r="F10" s="3" t="s">
        <v>4865</v>
      </c>
      <c r="G10" s="3" t="s">
        <v>5443</v>
      </c>
      <c r="H10" s="3" t="s">
        <v>5403</v>
      </c>
      <c r="I10" s="3" t="s">
        <v>5438</v>
      </c>
      <c r="J10" s="3" t="s">
        <v>5442</v>
      </c>
      <c r="K10" s="3" t="s">
        <v>5439</v>
      </c>
      <c r="L10" s="3" t="s">
        <v>510</v>
      </c>
      <c r="M10" s="3"/>
      <c r="N10" s="3" t="s">
        <v>5426</v>
      </c>
      <c r="O10" s="8" t="s">
        <v>5440</v>
      </c>
    </row>
    <row r="11" spans="1:15" ht="15" customHeight="1" x14ac:dyDescent="0.3">
      <c r="A11" s="19" t="s">
        <v>25</v>
      </c>
      <c r="B11" s="3" t="s">
        <v>26</v>
      </c>
      <c r="C11" s="4">
        <v>1</v>
      </c>
      <c r="D11" s="3" t="s">
        <v>623</v>
      </c>
      <c r="E11" s="3" t="s">
        <v>5436</v>
      </c>
      <c r="F11" s="3" t="s">
        <v>4865</v>
      </c>
      <c r="G11" s="3" t="s">
        <v>5444</v>
      </c>
      <c r="H11" s="3" t="s">
        <v>5403</v>
      </c>
      <c r="I11" s="3" t="s">
        <v>5438</v>
      </c>
      <c r="J11" s="3" t="s">
        <v>5442</v>
      </c>
      <c r="K11" s="3" t="s">
        <v>5439</v>
      </c>
      <c r="L11" s="3" t="s">
        <v>510</v>
      </c>
      <c r="M11" s="3"/>
      <c r="N11" s="3" t="s">
        <v>5426</v>
      </c>
      <c r="O11" s="8" t="s">
        <v>5440</v>
      </c>
    </row>
    <row r="12" spans="1:15" ht="15" customHeight="1" x14ac:dyDescent="0.3">
      <c r="A12" s="19" t="s">
        <v>25</v>
      </c>
      <c r="B12" s="3" t="s">
        <v>26</v>
      </c>
      <c r="C12" s="4">
        <v>1</v>
      </c>
      <c r="D12" s="3" t="s">
        <v>623</v>
      </c>
      <c r="E12" s="3" t="s">
        <v>5436</v>
      </c>
      <c r="F12" s="3" t="s">
        <v>4865</v>
      </c>
      <c r="G12" s="3"/>
      <c r="H12" s="3" t="s">
        <v>5445</v>
      </c>
      <c r="I12" s="3" t="s">
        <v>5438</v>
      </c>
      <c r="J12" s="3"/>
      <c r="K12" s="3" t="s">
        <v>5439</v>
      </c>
      <c r="L12" s="3" t="s">
        <v>510</v>
      </c>
      <c r="M12" s="3"/>
      <c r="N12" s="3" t="s">
        <v>5426</v>
      </c>
      <c r="O12" s="8" t="s">
        <v>5440</v>
      </c>
    </row>
    <row r="13" spans="1:15" ht="15" customHeight="1" x14ac:dyDescent="0.3">
      <c r="A13" s="19" t="s">
        <v>25</v>
      </c>
      <c r="B13" s="3" t="s">
        <v>26</v>
      </c>
      <c r="C13" s="4">
        <v>1</v>
      </c>
      <c r="D13" s="3" t="s">
        <v>623</v>
      </c>
      <c r="E13" s="3" t="s">
        <v>5436</v>
      </c>
      <c r="F13" s="3" t="s">
        <v>4865</v>
      </c>
      <c r="G13" s="3"/>
      <c r="H13" s="3" t="s">
        <v>5446</v>
      </c>
      <c r="I13" s="3" t="s">
        <v>5438</v>
      </c>
      <c r="J13" s="3"/>
      <c r="K13" s="3" t="s">
        <v>5439</v>
      </c>
      <c r="L13" s="3" t="s">
        <v>510</v>
      </c>
      <c r="M13" s="3"/>
      <c r="N13" s="3" t="s">
        <v>5426</v>
      </c>
      <c r="O13" s="8" t="s">
        <v>5440</v>
      </c>
    </row>
    <row r="14" spans="1:15" ht="15" customHeight="1" x14ac:dyDescent="0.3">
      <c r="A14" s="19" t="s">
        <v>25</v>
      </c>
      <c r="B14" s="3" t="s">
        <v>26</v>
      </c>
      <c r="C14" s="4">
        <v>1</v>
      </c>
      <c r="D14" s="3" t="s">
        <v>623</v>
      </c>
      <c r="E14" s="3" t="s">
        <v>5436</v>
      </c>
      <c r="F14" s="3" t="s">
        <v>4865</v>
      </c>
      <c r="G14" s="3" t="s">
        <v>5441</v>
      </c>
      <c r="H14" s="3" t="s">
        <v>5412</v>
      </c>
      <c r="I14" s="3" t="s">
        <v>5438</v>
      </c>
      <c r="J14" s="9" t="s">
        <v>5442</v>
      </c>
      <c r="K14" s="3" t="s">
        <v>5439</v>
      </c>
      <c r="L14" s="3" t="s">
        <v>510</v>
      </c>
      <c r="M14" s="3"/>
      <c r="N14" s="3" t="s">
        <v>5426</v>
      </c>
      <c r="O14" s="8" t="s">
        <v>5440</v>
      </c>
    </row>
    <row r="15" spans="1:15" ht="15" customHeight="1" x14ac:dyDescent="0.3">
      <c r="A15" s="19" t="s">
        <v>25</v>
      </c>
      <c r="B15" s="3" t="s">
        <v>26</v>
      </c>
      <c r="C15" s="4">
        <v>1</v>
      </c>
      <c r="D15" s="3" t="s">
        <v>623</v>
      </c>
      <c r="E15" s="3" t="s">
        <v>5447</v>
      </c>
      <c r="F15" s="3" t="s">
        <v>5448</v>
      </c>
      <c r="G15" s="3" t="s">
        <v>5449</v>
      </c>
      <c r="H15" s="3" t="s">
        <v>5403</v>
      </c>
      <c r="I15" s="3" t="s">
        <v>5450</v>
      </c>
      <c r="J15" s="3" t="s">
        <v>5451</v>
      </c>
      <c r="K15" s="3" t="s">
        <v>5452</v>
      </c>
      <c r="L15" s="3"/>
      <c r="M15" s="3"/>
      <c r="N15" s="3" t="s">
        <v>5453</v>
      </c>
      <c r="O15" s="8" t="s">
        <v>5454</v>
      </c>
    </row>
    <row r="16" spans="1:15" ht="15" customHeight="1" x14ac:dyDescent="0.3">
      <c r="A16" s="19" t="s">
        <v>25</v>
      </c>
      <c r="B16" s="3" t="s">
        <v>26</v>
      </c>
      <c r="C16" s="4">
        <v>1</v>
      </c>
      <c r="D16" s="3" t="s">
        <v>623</v>
      </c>
      <c r="E16" s="3" t="s">
        <v>5447</v>
      </c>
      <c r="F16" s="3" t="s">
        <v>5448</v>
      </c>
      <c r="G16" s="3"/>
      <c r="H16" s="3" t="s">
        <v>5455</v>
      </c>
      <c r="I16" s="3" t="s">
        <v>5450</v>
      </c>
      <c r="J16" s="3"/>
      <c r="K16" s="3" t="s">
        <v>5452</v>
      </c>
      <c r="L16" s="3"/>
      <c r="M16" s="3"/>
      <c r="N16" s="3" t="s">
        <v>5453</v>
      </c>
      <c r="O16" s="8" t="s">
        <v>5454</v>
      </c>
    </row>
    <row r="17" spans="1:15" ht="15" customHeight="1" x14ac:dyDescent="0.3">
      <c r="A17" s="19" t="s">
        <v>25</v>
      </c>
      <c r="B17" s="3" t="s">
        <v>26</v>
      </c>
      <c r="C17" s="4">
        <v>1</v>
      </c>
      <c r="D17" s="3" t="s">
        <v>623</v>
      </c>
      <c r="E17" s="3" t="s">
        <v>5447</v>
      </c>
      <c r="F17" s="3" t="s">
        <v>5448</v>
      </c>
      <c r="G17" s="3" t="s">
        <v>5456</v>
      </c>
      <c r="H17" s="3" t="s">
        <v>5457</v>
      </c>
      <c r="I17" s="3" t="s">
        <v>5450</v>
      </c>
      <c r="J17" s="3" t="s">
        <v>5452</v>
      </c>
      <c r="K17" s="3" t="s">
        <v>5452</v>
      </c>
      <c r="L17" s="3"/>
      <c r="M17" s="3"/>
      <c r="N17" s="3" t="s">
        <v>5453</v>
      </c>
      <c r="O17" s="8" t="s">
        <v>5454</v>
      </c>
    </row>
    <row r="18" spans="1:15" ht="15" customHeight="1" x14ac:dyDescent="0.3">
      <c r="A18" s="19" t="s">
        <v>25</v>
      </c>
      <c r="B18" s="3" t="s">
        <v>26</v>
      </c>
      <c r="C18" s="4">
        <v>1</v>
      </c>
      <c r="D18" s="3" t="s">
        <v>623</v>
      </c>
      <c r="E18" s="3" t="s">
        <v>5458</v>
      </c>
      <c r="F18" s="3" t="s">
        <v>5121</v>
      </c>
      <c r="G18" s="3" t="s">
        <v>5459</v>
      </c>
      <c r="H18" s="3" t="s">
        <v>5403</v>
      </c>
      <c r="I18" s="3" t="s">
        <v>5460</v>
      </c>
      <c r="J18" s="3" t="s">
        <v>5461</v>
      </c>
      <c r="K18" s="3" t="s">
        <v>5462</v>
      </c>
      <c r="L18" s="3" t="s">
        <v>5463</v>
      </c>
      <c r="M18" s="3"/>
      <c r="N18" s="3" t="s">
        <v>5464</v>
      </c>
      <c r="O18" s="8" t="s">
        <v>5465</v>
      </c>
    </row>
    <row r="19" spans="1:15" ht="15" customHeight="1" x14ac:dyDescent="0.3">
      <c r="A19" s="19" t="s">
        <v>25</v>
      </c>
      <c r="B19" s="3" t="s">
        <v>26</v>
      </c>
      <c r="C19" s="4">
        <v>1</v>
      </c>
      <c r="D19" s="3" t="s">
        <v>623</v>
      </c>
      <c r="E19" s="3" t="s">
        <v>5466</v>
      </c>
      <c r="F19" s="3" t="s">
        <v>4879</v>
      </c>
      <c r="G19" s="3" t="s">
        <v>5467</v>
      </c>
      <c r="H19" s="3" t="s">
        <v>5403</v>
      </c>
      <c r="I19" s="3" t="s">
        <v>5468</v>
      </c>
      <c r="J19" s="3" t="s">
        <v>5469</v>
      </c>
      <c r="K19" s="3" t="s">
        <v>5470</v>
      </c>
      <c r="L19" s="3" t="s">
        <v>5471</v>
      </c>
      <c r="M19" s="3"/>
      <c r="N19" s="3" t="s">
        <v>5472</v>
      </c>
      <c r="O19" s="8" t="s">
        <v>5473</v>
      </c>
    </row>
    <row r="20" spans="1:15" ht="15" customHeight="1" x14ac:dyDescent="0.3">
      <c r="A20" s="19" t="s">
        <v>25</v>
      </c>
      <c r="B20" s="3" t="s">
        <v>26</v>
      </c>
      <c r="C20" s="4">
        <v>1</v>
      </c>
      <c r="D20" s="3" t="s">
        <v>623</v>
      </c>
      <c r="E20" s="3" t="s">
        <v>5474</v>
      </c>
      <c r="F20" s="3" t="s">
        <v>5475</v>
      </c>
      <c r="G20" s="3" t="s">
        <v>5476</v>
      </c>
      <c r="H20" s="3" t="s">
        <v>5403</v>
      </c>
      <c r="I20" s="3" t="s">
        <v>5477</v>
      </c>
      <c r="J20" s="3" t="s">
        <v>5478</v>
      </c>
      <c r="K20" s="3" t="s">
        <v>5478</v>
      </c>
      <c r="L20" s="3" t="s">
        <v>5479</v>
      </c>
      <c r="M20" s="3"/>
      <c r="N20" s="3" t="s">
        <v>5480</v>
      </c>
      <c r="O20" s="8" t="s">
        <v>5481</v>
      </c>
    </row>
    <row r="21" spans="1:15" ht="15" customHeight="1" x14ac:dyDescent="0.3">
      <c r="A21" s="19" t="s">
        <v>25</v>
      </c>
      <c r="B21" s="3" t="s">
        <v>26</v>
      </c>
      <c r="C21" s="4">
        <v>1</v>
      </c>
      <c r="D21" s="3" t="s">
        <v>623</v>
      </c>
      <c r="E21" s="3" t="s">
        <v>5474</v>
      </c>
      <c r="F21" s="3" t="s">
        <v>5475</v>
      </c>
      <c r="G21" s="3" t="s">
        <v>5482</v>
      </c>
      <c r="H21" s="3" t="s">
        <v>5412</v>
      </c>
      <c r="I21" s="3" t="s">
        <v>5477</v>
      </c>
      <c r="J21" s="3" t="s">
        <v>5478</v>
      </c>
      <c r="K21" s="3" t="s">
        <v>5478</v>
      </c>
      <c r="L21" s="3" t="s">
        <v>5479</v>
      </c>
      <c r="M21" s="3"/>
      <c r="N21" s="3" t="s">
        <v>5480</v>
      </c>
      <c r="O21" s="8" t="s">
        <v>5481</v>
      </c>
    </row>
    <row r="22" spans="1:15" ht="15" customHeight="1" x14ac:dyDescent="0.3">
      <c r="A22" s="19" t="s">
        <v>25</v>
      </c>
      <c r="B22" s="3" t="s">
        <v>26</v>
      </c>
      <c r="C22" s="4">
        <v>1</v>
      </c>
      <c r="D22" s="3" t="s">
        <v>623</v>
      </c>
      <c r="E22" s="3" t="s">
        <v>5483</v>
      </c>
      <c r="F22" s="3" t="s">
        <v>5484</v>
      </c>
      <c r="G22" s="3" t="s">
        <v>5485</v>
      </c>
      <c r="H22" s="3" t="s">
        <v>5403</v>
      </c>
      <c r="I22" s="3" t="s">
        <v>1189</v>
      </c>
      <c r="J22" s="3" t="s">
        <v>5486</v>
      </c>
      <c r="K22" s="3" t="s">
        <v>4971</v>
      </c>
      <c r="L22" s="3" t="s">
        <v>5487</v>
      </c>
      <c r="M22" s="3"/>
      <c r="N22" s="3" t="s">
        <v>5488</v>
      </c>
      <c r="O22" s="8" t="s">
        <v>5489</v>
      </c>
    </row>
    <row r="23" spans="1:15" ht="15" customHeight="1" x14ac:dyDescent="0.3">
      <c r="A23" s="19" t="s">
        <v>25</v>
      </c>
      <c r="B23" s="3" t="s">
        <v>26</v>
      </c>
      <c r="C23" s="4">
        <v>1</v>
      </c>
      <c r="D23" s="3" t="s">
        <v>623</v>
      </c>
      <c r="E23" s="3" t="s">
        <v>5483</v>
      </c>
      <c r="F23" s="3" t="s">
        <v>5484</v>
      </c>
      <c r="G23" s="3" t="s">
        <v>5490</v>
      </c>
      <c r="H23" s="3" t="s">
        <v>5491</v>
      </c>
      <c r="I23" s="3" t="s">
        <v>1189</v>
      </c>
      <c r="J23" s="3" t="s">
        <v>2235</v>
      </c>
      <c r="K23" s="3" t="s">
        <v>4971</v>
      </c>
      <c r="L23" s="3" t="s">
        <v>5487</v>
      </c>
      <c r="M23" s="3"/>
      <c r="N23" s="3" t="s">
        <v>5488</v>
      </c>
      <c r="O23" s="8" t="s">
        <v>5489</v>
      </c>
    </row>
    <row r="24" spans="1:15" ht="15" customHeight="1" x14ac:dyDescent="0.3">
      <c r="A24" s="19" t="s">
        <v>25</v>
      </c>
      <c r="B24" s="3" t="s">
        <v>26</v>
      </c>
      <c r="C24" s="4">
        <v>1</v>
      </c>
      <c r="D24" s="3" t="s">
        <v>623</v>
      </c>
      <c r="E24" s="3" t="s">
        <v>5483</v>
      </c>
      <c r="F24" s="3" t="s">
        <v>5484</v>
      </c>
      <c r="G24" s="3" t="s">
        <v>5492</v>
      </c>
      <c r="H24" s="3" t="s">
        <v>5412</v>
      </c>
      <c r="I24" s="3" t="s">
        <v>1189</v>
      </c>
      <c r="J24" s="3" t="s">
        <v>5486</v>
      </c>
      <c r="K24" s="3" t="s">
        <v>4971</v>
      </c>
      <c r="L24" s="3" t="s">
        <v>5487</v>
      </c>
      <c r="M24" s="3"/>
      <c r="N24" s="3" t="s">
        <v>5488</v>
      </c>
      <c r="O24" s="8" t="s">
        <v>5489</v>
      </c>
    </row>
    <row r="25" spans="1:15" ht="15" customHeight="1" x14ac:dyDescent="0.3">
      <c r="A25" s="19" t="s">
        <v>25</v>
      </c>
      <c r="B25" s="3" t="s">
        <v>26</v>
      </c>
      <c r="C25" s="4">
        <v>1</v>
      </c>
      <c r="D25" s="3" t="s">
        <v>623</v>
      </c>
      <c r="E25" s="3" t="s">
        <v>5493</v>
      </c>
      <c r="F25" s="3" t="s">
        <v>4865</v>
      </c>
      <c r="G25" s="3" t="s">
        <v>5494</v>
      </c>
      <c r="H25" s="3" t="s">
        <v>5403</v>
      </c>
      <c r="I25" s="3" t="s">
        <v>5495</v>
      </c>
      <c r="J25" s="3" t="s">
        <v>5496</v>
      </c>
      <c r="K25" s="3" t="s">
        <v>3966</v>
      </c>
      <c r="L25" s="3" t="s">
        <v>5425</v>
      </c>
      <c r="M25" s="3"/>
      <c r="N25" s="3" t="s">
        <v>5426</v>
      </c>
      <c r="O25" s="8" t="s">
        <v>5497</v>
      </c>
    </row>
    <row r="26" spans="1:15" ht="15" customHeight="1" x14ac:dyDescent="0.3">
      <c r="A26" s="19" t="s">
        <v>25</v>
      </c>
      <c r="B26" s="3" t="s">
        <v>26</v>
      </c>
      <c r="C26" s="4">
        <v>1</v>
      </c>
      <c r="D26" s="3" t="s">
        <v>623</v>
      </c>
      <c r="E26" s="3" t="s">
        <v>5493</v>
      </c>
      <c r="F26" s="3" t="s">
        <v>4865</v>
      </c>
      <c r="G26" s="3" t="s">
        <v>5498</v>
      </c>
      <c r="H26" s="3" t="s">
        <v>5403</v>
      </c>
      <c r="I26" s="3" t="s">
        <v>5495</v>
      </c>
      <c r="J26" s="3"/>
      <c r="K26" s="3" t="s">
        <v>3966</v>
      </c>
      <c r="L26" s="3" t="s">
        <v>5425</v>
      </c>
      <c r="M26" s="3"/>
      <c r="N26" s="3" t="s">
        <v>5426</v>
      </c>
      <c r="O26" s="8" t="s">
        <v>5497</v>
      </c>
    </row>
    <row r="27" spans="1:15" ht="15" customHeight="1" x14ac:dyDescent="0.3">
      <c r="A27" s="19" t="s">
        <v>25</v>
      </c>
      <c r="B27" s="3" t="s">
        <v>26</v>
      </c>
      <c r="C27" s="4">
        <v>1</v>
      </c>
      <c r="D27" s="3" t="s">
        <v>623</v>
      </c>
      <c r="E27" s="3" t="s">
        <v>5493</v>
      </c>
      <c r="F27" s="3" t="s">
        <v>4865</v>
      </c>
      <c r="G27" s="3" t="s">
        <v>5499</v>
      </c>
      <c r="H27" s="3" t="s">
        <v>5403</v>
      </c>
      <c r="I27" s="3" t="s">
        <v>5495</v>
      </c>
      <c r="J27" s="3" t="s">
        <v>3966</v>
      </c>
      <c r="K27" s="3" t="s">
        <v>3966</v>
      </c>
      <c r="L27" s="3" t="s">
        <v>5425</v>
      </c>
      <c r="M27" s="3"/>
      <c r="N27" s="3" t="s">
        <v>5426</v>
      </c>
      <c r="O27" s="8" t="s">
        <v>5497</v>
      </c>
    </row>
    <row r="28" spans="1:15" ht="15" customHeight="1" x14ac:dyDescent="0.3">
      <c r="A28" s="19" t="s">
        <v>25</v>
      </c>
      <c r="B28" s="3" t="s">
        <v>26</v>
      </c>
      <c r="C28" s="4">
        <v>1</v>
      </c>
      <c r="D28" s="3" t="s">
        <v>623</v>
      </c>
      <c r="E28" s="3" t="s">
        <v>5493</v>
      </c>
      <c r="F28" s="3" t="s">
        <v>4865</v>
      </c>
      <c r="G28" s="3" t="s">
        <v>5500</v>
      </c>
      <c r="H28" s="3" t="s">
        <v>5403</v>
      </c>
      <c r="I28" s="3" t="s">
        <v>5495</v>
      </c>
      <c r="J28" s="3" t="s">
        <v>5496</v>
      </c>
      <c r="K28" s="3" t="s">
        <v>3966</v>
      </c>
      <c r="L28" s="3" t="s">
        <v>5425</v>
      </c>
      <c r="M28" s="3"/>
      <c r="N28" s="3" t="s">
        <v>5426</v>
      </c>
      <c r="O28" s="8" t="s">
        <v>5497</v>
      </c>
    </row>
    <row r="29" spans="1:15" ht="15" customHeight="1" x14ac:dyDescent="0.3">
      <c r="A29" s="19" t="s">
        <v>25</v>
      </c>
      <c r="B29" s="3" t="s">
        <v>26</v>
      </c>
      <c r="C29" s="4">
        <v>1</v>
      </c>
      <c r="D29" s="3" t="s">
        <v>623</v>
      </c>
      <c r="E29" s="3" t="s">
        <v>5493</v>
      </c>
      <c r="F29" s="3" t="s">
        <v>4865</v>
      </c>
      <c r="G29" s="3" t="s">
        <v>5501</v>
      </c>
      <c r="H29" s="3" t="s">
        <v>5403</v>
      </c>
      <c r="I29" s="3" t="s">
        <v>5495</v>
      </c>
      <c r="J29" s="9" t="s">
        <v>5496</v>
      </c>
      <c r="K29" s="3" t="s">
        <v>3966</v>
      </c>
      <c r="L29" s="3" t="s">
        <v>5425</v>
      </c>
      <c r="M29" s="3"/>
      <c r="N29" s="3" t="s">
        <v>5426</v>
      </c>
      <c r="O29" s="8" t="s">
        <v>5497</v>
      </c>
    </row>
    <row r="30" spans="1:15" ht="15" customHeight="1" x14ac:dyDescent="0.3">
      <c r="A30" s="19" t="s">
        <v>25</v>
      </c>
      <c r="B30" s="3" t="s">
        <v>26</v>
      </c>
      <c r="C30" s="4">
        <v>1</v>
      </c>
      <c r="D30" s="3" t="s">
        <v>623</v>
      </c>
      <c r="E30" s="3" t="s">
        <v>5493</v>
      </c>
      <c r="F30" s="3" t="s">
        <v>4865</v>
      </c>
      <c r="G30" s="3" t="s">
        <v>5502</v>
      </c>
      <c r="H30" s="3" t="s">
        <v>5403</v>
      </c>
      <c r="I30" s="3" t="s">
        <v>5495</v>
      </c>
      <c r="J30" s="3" t="s">
        <v>5495</v>
      </c>
      <c r="K30" s="3" t="s">
        <v>3966</v>
      </c>
      <c r="L30" s="3" t="s">
        <v>5425</v>
      </c>
      <c r="M30" s="3"/>
      <c r="N30" s="3" t="s">
        <v>5426</v>
      </c>
      <c r="O30" s="8" t="s">
        <v>5497</v>
      </c>
    </row>
    <row r="31" spans="1:15" ht="15" customHeight="1" x14ac:dyDescent="0.3">
      <c r="A31" s="19" t="s">
        <v>25</v>
      </c>
      <c r="B31" s="3" t="s">
        <v>26</v>
      </c>
      <c r="C31" s="4">
        <v>1</v>
      </c>
      <c r="D31" s="3" t="s">
        <v>623</v>
      </c>
      <c r="E31" s="3" t="s">
        <v>5493</v>
      </c>
      <c r="F31" s="3" t="s">
        <v>4865</v>
      </c>
      <c r="G31" s="3" t="s">
        <v>5503</v>
      </c>
      <c r="H31" s="3" t="s">
        <v>5412</v>
      </c>
      <c r="I31" s="3" t="s">
        <v>5495</v>
      </c>
      <c r="J31" s="3"/>
      <c r="K31" s="3" t="s">
        <v>3966</v>
      </c>
      <c r="L31" s="3" t="s">
        <v>5425</v>
      </c>
      <c r="M31" s="3"/>
      <c r="N31" s="3" t="s">
        <v>5426</v>
      </c>
      <c r="O31" s="8" t="s">
        <v>5497</v>
      </c>
    </row>
    <row r="32" spans="1:15" ht="15" customHeight="1" x14ac:dyDescent="0.3">
      <c r="A32" s="19" t="s">
        <v>25</v>
      </c>
      <c r="B32" s="3" t="s">
        <v>26</v>
      </c>
      <c r="C32" s="4">
        <v>1</v>
      </c>
      <c r="D32" s="3" t="s">
        <v>623</v>
      </c>
      <c r="E32" s="3" t="s">
        <v>5493</v>
      </c>
      <c r="F32" s="3" t="s">
        <v>4865</v>
      </c>
      <c r="G32" s="3" t="s">
        <v>5504</v>
      </c>
      <c r="H32" s="3" t="s">
        <v>5412</v>
      </c>
      <c r="I32" s="3" t="s">
        <v>5495</v>
      </c>
      <c r="J32" s="3"/>
      <c r="K32" s="3" t="s">
        <v>3966</v>
      </c>
      <c r="L32" s="3" t="s">
        <v>5425</v>
      </c>
      <c r="M32" s="3"/>
      <c r="N32" s="3" t="s">
        <v>5426</v>
      </c>
      <c r="O32" s="8" t="s">
        <v>5497</v>
      </c>
    </row>
    <row r="33" spans="1:15" ht="15" customHeight="1" x14ac:dyDescent="0.3">
      <c r="A33" s="19" t="s">
        <v>25</v>
      </c>
      <c r="B33" s="3" t="s">
        <v>26</v>
      </c>
      <c r="C33" s="4">
        <v>1</v>
      </c>
      <c r="D33" s="3" t="s">
        <v>623</v>
      </c>
      <c r="E33" s="3" t="s">
        <v>5505</v>
      </c>
      <c r="F33" s="3" t="s">
        <v>5121</v>
      </c>
      <c r="G33" s="3" t="s">
        <v>5506</v>
      </c>
      <c r="H33" s="3" t="s">
        <v>5403</v>
      </c>
      <c r="I33" s="3" t="s">
        <v>5507</v>
      </c>
      <c r="J33" s="3"/>
      <c r="K33" s="3" t="s">
        <v>5508</v>
      </c>
      <c r="L33" s="3" t="s">
        <v>5463</v>
      </c>
      <c r="M33" s="3"/>
      <c r="N33" s="3" t="s">
        <v>5464</v>
      </c>
      <c r="O33" s="8" t="s">
        <v>5509</v>
      </c>
    </row>
    <row r="34" spans="1:15" ht="15" customHeight="1" x14ac:dyDescent="0.3">
      <c r="A34" s="19" t="s">
        <v>25</v>
      </c>
      <c r="B34" s="3" t="s">
        <v>26</v>
      </c>
      <c r="C34" s="4">
        <v>1</v>
      </c>
      <c r="D34" s="3" t="s">
        <v>623</v>
      </c>
      <c r="E34" s="3" t="s">
        <v>5510</v>
      </c>
      <c r="F34" s="3" t="s">
        <v>5121</v>
      </c>
      <c r="G34" s="3" t="s">
        <v>5459</v>
      </c>
      <c r="H34" s="3" t="s">
        <v>5403</v>
      </c>
      <c r="I34" s="3" t="s">
        <v>5511</v>
      </c>
      <c r="J34" s="3" t="s">
        <v>5512</v>
      </c>
      <c r="K34" s="3" t="s">
        <v>5513</v>
      </c>
      <c r="L34" s="3" t="s">
        <v>5463</v>
      </c>
      <c r="M34" s="3"/>
      <c r="N34" s="3" t="s">
        <v>5464</v>
      </c>
      <c r="O34" s="8" t="s">
        <v>5514</v>
      </c>
    </row>
    <row r="35" spans="1:15" ht="15" customHeight="1" x14ac:dyDescent="0.3">
      <c r="A35" s="19" t="s">
        <v>25</v>
      </c>
      <c r="B35" s="3" t="s">
        <v>26</v>
      </c>
      <c r="C35" s="4">
        <v>1</v>
      </c>
      <c r="D35" s="3" t="s">
        <v>623</v>
      </c>
      <c r="E35" s="3" t="s">
        <v>5515</v>
      </c>
      <c r="F35" s="3" t="s">
        <v>5484</v>
      </c>
      <c r="G35" s="3"/>
      <c r="H35" s="3" t="s">
        <v>5516</v>
      </c>
      <c r="I35" s="3" t="s">
        <v>5517</v>
      </c>
      <c r="J35" s="3"/>
      <c r="K35" s="3" t="s">
        <v>5518</v>
      </c>
      <c r="L35" s="3"/>
      <c r="M35" s="3"/>
      <c r="N35" s="3"/>
      <c r="O35" s="8" t="s">
        <v>5519</v>
      </c>
    </row>
    <row r="36" spans="1:15" ht="15" customHeight="1" x14ac:dyDescent="0.3">
      <c r="A36" s="19" t="s">
        <v>25</v>
      </c>
      <c r="B36" s="3" t="s">
        <v>26</v>
      </c>
      <c r="C36" s="4">
        <v>1</v>
      </c>
      <c r="D36" s="3" t="s">
        <v>623</v>
      </c>
      <c r="E36" s="3" t="s">
        <v>5515</v>
      </c>
      <c r="F36" s="3" t="s">
        <v>5484</v>
      </c>
      <c r="G36" s="3" t="s">
        <v>5520</v>
      </c>
      <c r="H36" s="3" t="s">
        <v>5403</v>
      </c>
      <c r="I36" s="3" t="s">
        <v>5517</v>
      </c>
      <c r="J36" s="3" t="s">
        <v>5517</v>
      </c>
      <c r="K36" s="3" t="s">
        <v>5518</v>
      </c>
      <c r="L36" s="3"/>
      <c r="M36" s="3"/>
      <c r="N36" s="3"/>
      <c r="O36" s="8" t="s">
        <v>5519</v>
      </c>
    </row>
    <row r="37" spans="1:15" ht="15" customHeight="1" x14ac:dyDescent="0.3">
      <c r="A37" s="19" t="s">
        <v>25</v>
      </c>
      <c r="B37" s="3" t="s">
        <v>26</v>
      </c>
      <c r="C37" s="4">
        <v>1</v>
      </c>
      <c r="D37" s="3" t="s">
        <v>623</v>
      </c>
      <c r="E37" s="3" t="s">
        <v>5515</v>
      </c>
      <c r="F37" s="3" t="s">
        <v>5484</v>
      </c>
      <c r="G37" s="3" t="s">
        <v>5521</v>
      </c>
      <c r="H37" s="3" t="s">
        <v>5412</v>
      </c>
      <c r="I37" s="3" t="s">
        <v>5517</v>
      </c>
      <c r="J37" s="3" t="s">
        <v>5522</v>
      </c>
      <c r="K37" s="3" t="s">
        <v>5518</v>
      </c>
      <c r="L37" s="3"/>
      <c r="M37" s="3"/>
      <c r="N37" s="3"/>
      <c r="O37" s="8" t="s">
        <v>5519</v>
      </c>
    </row>
    <row r="38" spans="1:15" ht="15" customHeight="1" x14ac:dyDescent="0.3">
      <c r="A38" s="19" t="s">
        <v>25</v>
      </c>
      <c r="B38" s="3" t="s">
        <v>26</v>
      </c>
      <c r="C38" s="4">
        <v>1</v>
      </c>
      <c r="D38" s="3" t="s">
        <v>623</v>
      </c>
      <c r="E38" s="3" t="s">
        <v>5515</v>
      </c>
      <c r="F38" s="3" t="s">
        <v>5484</v>
      </c>
      <c r="G38" s="3" t="s">
        <v>5523</v>
      </c>
      <c r="H38" s="3" t="s">
        <v>5412</v>
      </c>
      <c r="I38" s="3" t="s">
        <v>5517</v>
      </c>
      <c r="J38" s="3" t="s">
        <v>5522</v>
      </c>
      <c r="K38" s="3" t="s">
        <v>5518</v>
      </c>
      <c r="L38" s="3"/>
      <c r="M38" s="3"/>
      <c r="N38" s="3"/>
      <c r="O38" s="8" t="s">
        <v>5519</v>
      </c>
    </row>
    <row r="39" spans="1:15" ht="15" customHeight="1" x14ac:dyDescent="0.3">
      <c r="A39" s="19" t="s">
        <v>25</v>
      </c>
      <c r="B39" s="3" t="s">
        <v>26</v>
      </c>
      <c r="C39" s="4">
        <v>1</v>
      </c>
      <c r="D39" s="3" t="s">
        <v>623</v>
      </c>
      <c r="E39" s="3" t="s">
        <v>5515</v>
      </c>
      <c r="F39" s="3" t="s">
        <v>5484</v>
      </c>
      <c r="G39" s="3" t="s">
        <v>5524</v>
      </c>
      <c r="H39" s="3" t="s">
        <v>5412</v>
      </c>
      <c r="I39" s="3" t="s">
        <v>5517</v>
      </c>
      <c r="J39" s="3" t="s">
        <v>5522</v>
      </c>
      <c r="K39" s="3" t="s">
        <v>5518</v>
      </c>
      <c r="L39" s="3"/>
      <c r="M39" s="3"/>
      <c r="N39" s="3"/>
      <c r="O39" s="8" t="s">
        <v>5519</v>
      </c>
    </row>
    <row r="40" spans="1:15" ht="15" customHeight="1" x14ac:dyDescent="0.3">
      <c r="A40" s="19" t="s">
        <v>25</v>
      </c>
      <c r="B40" s="3" t="s">
        <v>26</v>
      </c>
      <c r="C40" s="4">
        <v>1</v>
      </c>
      <c r="D40" s="3" t="s">
        <v>623</v>
      </c>
      <c r="E40" s="3" t="s">
        <v>5515</v>
      </c>
      <c r="F40" s="3" t="s">
        <v>5484</v>
      </c>
      <c r="G40" s="3" t="s">
        <v>5525</v>
      </c>
      <c r="H40" s="3" t="s">
        <v>5412</v>
      </c>
      <c r="I40" s="3" t="s">
        <v>5517</v>
      </c>
      <c r="J40" s="3" t="s">
        <v>5526</v>
      </c>
      <c r="K40" s="3" t="s">
        <v>5518</v>
      </c>
      <c r="L40" s="3"/>
      <c r="M40" s="3"/>
      <c r="N40" s="3"/>
      <c r="O40" s="8" t="s">
        <v>5519</v>
      </c>
    </row>
    <row r="41" spans="1:15" ht="15" customHeight="1" x14ac:dyDescent="0.3">
      <c r="A41" s="19" t="s">
        <v>25</v>
      </c>
      <c r="B41" s="3" t="s">
        <v>26</v>
      </c>
      <c r="C41" s="4">
        <v>1</v>
      </c>
      <c r="D41" s="3" t="s">
        <v>623</v>
      </c>
      <c r="E41" s="3" t="s">
        <v>5515</v>
      </c>
      <c r="F41" s="3" t="s">
        <v>5484</v>
      </c>
      <c r="G41" s="3" t="s">
        <v>5527</v>
      </c>
      <c r="H41" s="3" t="s">
        <v>5412</v>
      </c>
      <c r="I41" s="3" t="s">
        <v>5517</v>
      </c>
      <c r="J41" s="3" t="s">
        <v>5522</v>
      </c>
      <c r="K41" s="3" t="s">
        <v>5518</v>
      </c>
      <c r="L41" s="3"/>
      <c r="M41" s="3"/>
      <c r="N41" s="3"/>
      <c r="O41" s="8" t="s">
        <v>5519</v>
      </c>
    </row>
    <row r="42" spans="1:15" ht="15" customHeight="1" x14ac:dyDescent="0.3">
      <c r="A42" s="19" t="s">
        <v>25</v>
      </c>
      <c r="B42" s="3" t="s">
        <v>26</v>
      </c>
      <c r="C42" s="4">
        <v>1</v>
      </c>
      <c r="D42" s="3" t="s">
        <v>623</v>
      </c>
      <c r="E42" s="3" t="s">
        <v>5528</v>
      </c>
      <c r="F42" s="3" t="s">
        <v>4879</v>
      </c>
      <c r="G42" s="3" t="s">
        <v>5529</v>
      </c>
      <c r="H42" s="3" t="s">
        <v>5403</v>
      </c>
      <c r="I42" s="3" t="s">
        <v>5486</v>
      </c>
      <c r="J42" s="3" t="s">
        <v>5530</v>
      </c>
      <c r="K42" s="3" t="s">
        <v>5530</v>
      </c>
      <c r="L42" s="3"/>
      <c r="M42" s="3"/>
      <c r="N42" s="3"/>
      <c r="O42" s="8" t="s">
        <v>5531</v>
      </c>
    </row>
    <row r="43" spans="1:15" ht="15" customHeight="1" x14ac:dyDescent="0.3">
      <c r="A43" s="19" t="s">
        <v>25</v>
      </c>
      <c r="B43" s="3" t="s">
        <v>26</v>
      </c>
      <c r="C43" s="4">
        <v>1</v>
      </c>
      <c r="D43" s="3" t="s">
        <v>623</v>
      </c>
      <c r="E43" s="3" t="s">
        <v>5528</v>
      </c>
      <c r="F43" s="3" t="s">
        <v>4879</v>
      </c>
      <c r="G43" s="3" t="s">
        <v>5532</v>
      </c>
      <c r="H43" s="3" t="s">
        <v>5403</v>
      </c>
      <c r="I43" s="3" t="s">
        <v>5486</v>
      </c>
      <c r="J43" s="3" t="s">
        <v>5486</v>
      </c>
      <c r="K43" s="3" t="s">
        <v>5530</v>
      </c>
      <c r="L43" s="3"/>
      <c r="M43" s="3"/>
      <c r="N43" s="3"/>
      <c r="O43" s="8" t="s">
        <v>5533</v>
      </c>
    </row>
    <row r="44" spans="1:15" ht="15" customHeight="1" x14ac:dyDescent="0.3">
      <c r="A44" s="19" t="s">
        <v>25</v>
      </c>
      <c r="B44" s="3" t="s">
        <v>26</v>
      </c>
      <c r="C44" s="4">
        <v>1</v>
      </c>
      <c r="D44" s="3" t="s">
        <v>623</v>
      </c>
      <c r="E44" s="3" t="s">
        <v>5534</v>
      </c>
      <c r="F44" s="3" t="s">
        <v>5535</v>
      </c>
      <c r="G44" s="3" t="s">
        <v>5536</v>
      </c>
      <c r="H44" s="3" t="s">
        <v>5403</v>
      </c>
      <c r="I44" s="3" t="s">
        <v>5537</v>
      </c>
      <c r="J44" s="3" t="s">
        <v>3971</v>
      </c>
      <c r="K44" s="3" t="s">
        <v>5538</v>
      </c>
      <c r="L44" s="3" t="s">
        <v>5539</v>
      </c>
      <c r="M44" s="3" t="s">
        <v>5539</v>
      </c>
      <c r="N44" s="3" t="s">
        <v>5434</v>
      </c>
      <c r="O44" s="8" t="s">
        <v>5540</v>
      </c>
    </row>
    <row r="45" spans="1:15" ht="15" customHeight="1" x14ac:dyDescent="0.3">
      <c r="A45" s="19" t="s">
        <v>25</v>
      </c>
      <c r="B45" s="3" t="s">
        <v>26</v>
      </c>
      <c r="C45" s="4">
        <v>1</v>
      </c>
      <c r="D45" s="3" t="s">
        <v>623</v>
      </c>
      <c r="E45" s="3" t="s">
        <v>5541</v>
      </c>
      <c r="F45" s="3" t="s">
        <v>5421</v>
      </c>
      <c r="G45" s="3" t="s">
        <v>5542</v>
      </c>
      <c r="H45" s="3" t="s">
        <v>5403</v>
      </c>
      <c r="I45" s="3" t="s">
        <v>5543</v>
      </c>
      <c r="J45" s="3" t="s">
        <v>4072</v>
      </c>
      <c r="K45" s="3" t="s">
        <v>4072</v>
      </c>
      <c r="L45" s="3"/>
      <c r="M45" s="3"/>
      <c r="N45" s="3"/>
      <c r="O45" s="8" t="s">
        <v>5544</v>
      </c>
    </row>
    <row r="46" spans="1:15" ht="15" customHeight="1" x14ac:dyDescent="0.3">
      <c r="A46" s="19" t="s">
        <v>25</v>
      </c>
      <c r="B46" s="3" t="s">
        <v>26</v>
      </c>
      <c r="C46" s="4">
        <v>1</v>
      </c>
      <c r="D46" s="3" t="s">
        <v>623</v>
      </c>
      <c r="E46" s="3" t="s">
        <v>5541</v>
      </c>
      <c r="F46" s="3" t="s">
        <v>5421</v>
      </c>
      <c r="G46" s="3" t="s">
        <v>5545</v>
      </c>
      <c r="H46" s="3" t="s">
        <v>5412</v>
      </c>
      <c r="I46" s="3" t="s">
        <v>5543</v>
      </c>
      <c r="J46" s="3" t="s">
        <v>4072</v>
      </c>
      <c r="K46" s="3" t="s">
        <v>4072</v>
      </c>
      <c r="L46" s="3"/>
      <c r="M46" s="3"/>
      <c r="N46" s="3"/>
      <c r="O46" s="8" t="s">
        <v>5544</v>
      </c>
    </row>
    <row r="47" spans="1:15" ht="15" customHeight="1" x14ac:dyDescent="0.3">
      <c r="A47" s="19" t="s">
        <v>25</v>
      </c>
      <c r="B47" s="3" t="s">
        <v>26</v>
      </c>
      <c r="C47" s="4">
        <v>1</v>
      </c>
      <c r="D47" s="3" t="s">
        <v>623</v>
      </c>
      <c r="E47" s="3" t="s">
        <v>5546</v>
      </c>
      <c r="F47" s="3" t="s">
        <v>4865</v>
      </c>
      <c r="G47" s="3" t="s">
        <v>5547</v>
      </c>
      <c r="H47" s="3" t="s">
        <v>5403</v>
      </c>
      <c r="I47" s="3" t="s">
        <v>5548</v>
      </c>
      <c r="J47" s="3" t="s">
        <v>3417</v>
      </c>
      <c r="K47" s="3" t="s">
        <v>2564</v>
      </c>
      <c r="L47" s="3"/>
      <c r="M47" s="3"/>
      <c r="N47" s="3"/>
      <c r="O47" s="8" t="s">
        <v>5549</v>
      </c>
    </row>
    <row r="48" spans="1:15" ht="15" customHeight="1" x14ac:dyDescent="0.3">
      <c r="A48" s="19" t="s">
        <v>25</v>
      </c>
      <c r="B48" s="3" t="s">
        <v>26</v>
      </c>
      <c r="C48" s="4">
        <v>1</v>
      </c>
      <c r="D48" s="3" t="s">
        <v>623</v>
      </c>
      <c r="E48" s="3" t="s">
        <v>5546</v>
      </c>
      <c r="F48" s="3" t="s">
        <v>4865</v>
      </c>
      <c r="G48" s="3" t="s">
        <v>5550</v>
      </c>
      <c r="H48" s="3" t="s">
        <v>5403</v>
      </c>
      <c r="I48" s="3" t="s">
        <v>5548</v>
      </c>
      <c r="J48" s="3" t="s">
        <v>3417</v>
      </c>
      <c r="K48" s="3" t="s">
        <v>2564</v>
      </c>
      <c r="L48" s="3"/>
      <c r="M48" s="3"/>
      <c r="N48" s="3"/>
      <c r="O48" s="8" t="s">
        <v>5549</v>
      </c>
    </row>
    <row r="49" spans="1:15" ht="15" customHeight="1" x14ac:dyDescent="0.3">
      <c r="A49" s="19" t="s">
        <v>25</v>
      </c>
      <c r="B49" s="3" t="s">
        <v>26</v>
      </c>
      <c r="C49" s="4">
        <v>1</v>
      </c>
      <c r="D49" s="3" t="s">
        <v>623</v>
      </c>
      <c r="E49" s="3" t="s">
        <v>5546</v>
      </c>
      <c r="F49" s="3" t="s">
        <v>4865</v>
      </c>
      <c r="G49" s="3" t="s">
        <v>5551</v>
      </c>
      <c r="H49" s="3" t="s">
        <v>5552</v>
      </c>
      <c r="I49" s="3" t="s">
        <v>5548</v>
      </c>
      <c r="J49" s="3"/>
      <c r="K49" s="3" t="s">
        <v>2564</v>
      </c>
      <c r="L49" s="3"/>
      <c r="M49" s="3"/>
      <c r="N49" s="3"/>
      <c r="O49" s="8" t="s">
        <v>5549</v>
      </c>
    </row>
    <row r="50" spans="1:15" ht="15" customHeight="1" x14ac:dyDescent="0.3">
      <c r="A50" s="19" t="s">
        <v>25</v>
      </c>
      <c r="B50" s="3" t="s">
        <v>26</v>
      </c>
      <c r="C50" s="4">
        <v>1</v>
      </c>
      <c r="D50" s="3" t="s">
        <v>623</v>
      </c>
      <c r="E50" s="3" t="s">
        <v>5546</v>
      </c>
      <c r="F50" s="3" t="s">
        <v>4865</v>
      </c>
      <c r="G50" s="3" t="s">
        <v>5553</v>
      </c>
      <c r="H50" s="3" t="s">
        <v>5412</v>
      </c>
      <c r="I50" s="3" t="s">
        <v>5548</v>
      </c>
      <c r="J50" s="3" t="s">
        <v>3417</v>
      </c>
      <c r="K50" s="3" t="s">
        <v>2564</v>
      </c>
      <c r="L50" s="3"/>
      <c r="M50" s="3"/>
      <c r="N50" s="3"/>
      <c r="O50" s="8" t="s">
        <v>5549</v>
      </c>
    </row>
    <row r="51" spans="1:15" ht="15" customHeight="1" x14ac:dyDescent="0.3">
      <c r="A51" s="19" t="s">
        <v>25</v>
      </c>
      <c r="B51" s="3" t="s">
        <v>26</v>
      </c>
      <c r="C51" s="4">
        <v>1</v>
      </c>
      <c r="D51" s="3" t="s">
        <v>623</v>
      </c>
      <c r="E51" s="3" t="s">
        <v>5554</v>
      </c>
      <c r="F51" s="3" t="s">
        <v>4865</v>
      </c>
      <c r="G51" s="3" t="s">
        <v>5555</v>
      </c>
      <c r="H51" s="3" t="s">
        <v>5403</v>
      </c>
      <c r="I51" s="3" t="s">
        <v>4793</v>
      </c>
      <c r="J51" s="3"/>
      <c r="K51" s="3" t="s">
        <v>5556</v>
      </c>
      <c r="L51" s="3"/>
      <c r="M51" s="3"/>
      <c r="N51" s="3"/>
      <c r="O51" s="8" t="s">
        <v>5557</v>
      </c>
    </row>
    <row r="52" spans="1:15" ht="15" customHeight="1" x14ac:dyDescent="0.3">
      <c r="A52" s="19" t="s">
        <v>25</v>
      </c>
      <c r="B52" s="3" t="s">
        <v>26</v>
      </c>
      <c r="C52" s="4">
        <v>1</v>
      </c>
      <c r="D52" s="3" t="s">
        <v>623</v>
      </c>
      <c r="E52" s="3" t="s">
        <v>5554</v>
      </c>
      <c r="F52" s="3" t="s">
        <v>4865</v>
      </c>
      <c r="G52" s="3" t="s">
        <v>5558</v>
      </c>
      <c r="H52" s="3" t="s">
        <v>5403</v>
      </c>
      <c r="I52" s="3" t="s">
        <v>4793</v>
      </c>
      <c r="J52" s="3"/>
      <c r="K52" s="3" t="s">
        <v>5556</v>
      </c>
      <c r="L52" s="3"/>
      <c r="M52" s="3"/>
      <c r="N52" s="3"/>
      <c r="O52" s="8" t="s">
        <v>5557</v>
      </c>
    </row>
    <row r="53" spans="1:15" ht="15" customHeight="1" x14ac:dyDescent="0.3">
      <c r="A53" s="19" t="s">
        <v>25</v>
      </c>
      <c r="B53" s="3" t="s">
        <v>26</v>
      </c>
      <c r="C53" s="4">
        <v>1</v>
      </c>
      <c r="D53" s="3" t="s">
        <v>623</v>
      </c>
      <c r="E53" s="3" t="s">
        <v>5554</v>
      </c>
      <c r="F53" s="3" t="s">
        <v>4865</v>
      </c>
      <c r="G53" s="3" t="s">
        <v>5559</v>
      </c>
      <c r="H53" s="3" t="s">
        <v>5403</v>
      </c>
      <c r="I53" s="3" t="s">
        <v>4793</v>
      </c>
      <c r="J53" s="3"/>
      <c r="K53" s="3" t="s">
        <v>5556</v>
      </c>
      <c r="L53" s="3"/>
      <c r="M53" s="3"/>
      <c r="N53" s="3"/>
      <c r="O53" s="8" t="s">
        <v>5557</v>
      </c>
    </row>
    <row r="54" spans="1:15" ht="15" customHeight="1" x14ac:dyDescent="0.3">
      <c r="A54" s="19" t="s">
        <v>25</v>
      </c>
      <c r="B54" s="3" t="s">
        <v>26</v>
      </c>
      <c r="C54" s="4">
        <v>1</v>
      </c>
      <c r="D54" s="3" t="s">
        <v>623</v>
      </c>
      <c r="E54" s="3" t="s">
        <v>5554</v>
      </c>
      <c r="F54" s="3" t="s">
        <v>4865</v>
      </c>
      <c r="G54" s="3" t="s">
        <v>5560</v>
      </c>
      <c r="H54" s="3" t="s">
        <v>5403</v>
      </c>
      <c r="I54" s="3" t="s">
        <v>4793</v>
      </c>
      <c r="J54" s="3"/>
      <c r="K54" s="3" t="s">
        <v>5556</v>
      </c>
      <c r="L54" s="3"/>
      <c r="M54" s="3"/>
      <c r="N54" s="3"/>
      <c r="O54" s="8" t="s">
        <v>5557</v>
      </c>
    </row>
    <row r="55" spans="1:15" ht="15" customHeight="1" x14ac:dyDescent="0.3">
      <c r="A55" s="19" t="s">
        <v>25</v>
      </c>
      <c r="B55" s="3" t="s">
        <v>26</v>
      </c>
      <c r="C55" s="4">
        <v>1</v>
      </c>
      <c r="D55" s="3" t="s">
        <v>623</v>
      </c>
      <c r="E55" s="3" t="s">
        <v>5554</v>
      </c>
      <c r="F55" s="3" t="s">
        <v>4865</v>
      </c>
      <c r="G55" s="3" t="s">
        <v>5561</v>
      </c>
      <c r="H55" s="3" t="s">
        <v>5403</v>
      </c>
      <c r="I55" s="3" t="s">
        <v>4793</v>
      </c>
      <c r="J55" s="3"/>
      <c r="K55" s="3" t="s">
        <v>5556</v>
      </c>
      <c r="L55" s="3"/>
      <c r="M55" s="3"/>
      <c r="N55" s="3"/>
      <c r="O55" s="8" t="s">
        <v>5557</v>
      </c>
    </row>
    <row r="56" spans="1:15" ht="15" customHeight="1" x14ac:dyDescent="0.3">
      <c r="A56" s="19" t="s">
        <v>25</v>
      </c>
      <c r="B56" s="3" t="s">
        <v>26</v>
      </c>
      <c r="C56" s="4">
        <v>1</v>
      </c>
      <c r="D56" s="3" t="s">
        <v>623</v>
      </c>
      <c r="E56" s="3" t="s">
        <v>5554</v>
      </c>
      <c r="F56" s="3" t="s">
        <v>4865</v>
      </c>
      <c r="G56" s="3" t="s">
        <v>5562</v>
      </c>
      <c r="H56" s="3" t="s">
        <v>5403</v>
      </c>
      <c r="I56" s="3" t="s">
        <v>4793</v>
      </c>
      <c r="J56" s="3"/>
      <c r="K56" s="3" t="s">
        <v>5556</v>
      </c>
      <c r="L56" s="3"/>
      <c r="M56" s="3"/>
      <c r="N56" s="3"/>
      <c r="O56" s="8" t="s">
        <v>5557</v>
      </c>
    </row>
    <row r="57" spans="1:15" ht="15" customHeight="1" x14ac:dyDescent="0.3">
      <c r="A57" s="19" t="s">
        <v>25</v>
      </c>
      <c r="B57" s="3" t="s">
        <v>26</v>
      </c>
      <c r="C57" s="4">
        <v>1</v>
      </c>
      <c r="D57" s="3" t="s">
        <v>623</v>
      </c>
      <c r="E57" s="3" t="s">
        <v>5554</v>
      </c>
      <c r="F57" s="3" t="s">
        <v>4865</v>
      </c>
      <c r="G57" s="3" t="s">
        <v>5563</v>
      </c>
      <c r="H57" s="3" t="s">
        <v>5403</v>
      </c>
      <c r="I57" s="3" t="s">
        <v>4793</v>
      </c>
      <c r="J57" s="3"/>
      <c r="K57" s="3" t="s">
        <v>5556</v>
      </c>
      <c r="L57" s="3"/>
      <c r="M57" s="3"/>
      <c r="N57" s="3"/>
      <c r="O57" s="8" t="s">
        <v>5557</v>
      </c>
    </row>
    <row r="58" spans="1:15" ht="15" customHeight="1" x14ac:dyDescent="0.3">
      <c r="A58" s="19" t="s">
        <v>25</v>
      </c>
      <c r="B58" s="3" t="s">
        <v>26</v>
      </c>
      <c r="C58" s="4">
        <v>1</v>
      </c>
      <c r="D58" s="3" t="s">
        <v>623</v>
      </c>
      <c r="E58" s="3" t="s">
        <v>5554</v>
      </c>
      <c r="F58" s="3" t="s">
        <v>4865</v>
      </c>
      <c r="G58" s="3" t="s">
        <v>5564</v>
      </c>
      <c r="H58" s="3" t="s">
        <v>5403</v>
      </c>
      <c r="I58" s="3" t="s">
        <v>4793</v>
      </c>
      <c r="J58" s="3"/>
      <c r="K58" s="3" t="s">
        <v>5556</v>
      </c>
      <c r="L58" s="3"/>
      <c r="M58" s="3"/>
      <c r="N58" s="3"/>
      <c r="O58" s="8" t="s">
        <v>5557</v>
      </c>
    </row>
    <row r="59" spans="1:15" ht="15" customHeight="1" x14ac:dyDescent="0.3">
      <c r="A59" s="19" t="s">
        <v>25</v>
      </c>
      <c r="B59" s="3" t="s">
        <v>26</v>
      </c>
      <c r="C59" s="4">
        <v>1</v>
      </c>
      <c r="D59" s="3" t="s">
        <v>623</v>
      </c>
      <c r="E59" s="3" t="s">
        <v>5565</v>
      </c>
      <c r="F59" s="3" t="s">
        <v>4879</v>
      </c>
      <c r="G59" s="3" t="s">
        <v>5566</v>
      </c>
      <c r="H59" s="3" t="s">
        <v>5403</v>
      </c>
      <c r="I59" s="3" t="s">
        <v>5567</v>
      </c>
      <c r="J59" s="3" t="s">
        <v>5568</v>
      </c>
      <c r="K59" s="3" t="s">
        <v>2389</v>
      </c>
      <c r="L59" s="3"/>
      <c r="M59" s="3"/>
      <c r="N59" s="3"/>
      <c r="O59" s="8" t="s">
        <v>5569</v>
      </c>
    </row>
    <row r="60" spans="1:15" ht="15" customHeight="1" x14ac:dyDescent="0.3">
      <c r="A60" s="19" t="s">
        <v>25</v>
      </c>
      <c r="B60" s="3" t="s">
        <v>26</v>
      </c>
      <c r="C60" s="4">
        <v>1</v>
      </c>
      <c r="D60" s="3" t="s">
        <v>623</v>
      </c>
      <c r="E60" s="3" t="s">
        <v>5570</v>
      </c>
      <c r="F60" s="3" t="s">
        <v>5571</v>
      </c>
      <c r="G60" s="3" t="s">
        <v>5572</v>
      </c>
      <c r="H60" s="3" t="s">
        <v>5403</v>
      </c>
      <c r="I60" s="3" t="s">
        <v>5573</v>
      </c>
      <c r="J60" s="3"/>
      <c r="K60" s="3" t="s">
        <v>5574</v>
      </c>
      <c r="L60" s="3" t="s">
        <v>5575</v>
      </c>
      <c r="M60" s="3"/>
      <c r="N60" s="3" t="s">
        <v>5576</v>
      </c>
      <c r="O60" s="8" t="s">
        <v>5577</v>
      </c>
    </row>
    <row r="61" spans="1:15" ht="15" customHeight="1" x14ac:dyDescent="0.3">
      <c r="A61" s="19" t="s">
        <v>25</v>
      </c>
      <c r="B61" s="3" t="s">
        <v>26</v>
      </c>
      <c r="C61" s="4">
        <v>1</v>
      </c>
      <c r="D61" s="3" t="s">
        <v>623</v>
      </c>
      <c r="E61" s="3" t="s">
        <v>5570</v>
      </c>
      <c r="F61" s="3" t="s">
        <v>5571</v>
      </c>
      <c r="G61" s="3" t="s">
        <v>5578</v>
      </c>
      <c r="H61" s="3" t="s">
        <v>5403</v>
      </c>
      <c r="I61" s="3" t="s">
        <v>5573</v>
      </c>
      <c r="J61" s="3"/>
      <c r="K61" s="3" t="s">
        <v>5574</v>
      </c>
      <c r="L61" s="3" t="s">
        <v>5575</v>
      </c>
      <c r="M61" s="3"/>
      <c r="N61" s="3" t="s">
        <v>5576</v>
      </c>
      <c r="O61" s="8" t="s">
        <v>5577</v>
      </c>
    </row>
    <row r="62" spans="1:15" ht="15" customHeight="1" x14ac:dyDescent="0.3">
      <c r="A62" s="19" t="s">
        <v>25</v>
      </c>
      <c r="B62" s="3" t="s">
        <v>26</v>
      </c>
      <c r="C62" s="4">
        <v>1</v>
      </c>
      <c r="D62" s="3" t="s">
        <v>623</v>
      </c>
      <c r="E62" s="3" t="s">
        <v>5570</v>
      </c>
      <c r="F62" s="3" t="s">
        <v>5571</v>
      </c>
      <c r="G62" s="3" t="s">
        <v>5579</v>
      </c>
      <c r="H62" s="3" t="s">
        <v>5412</v>
      </c>
      <c r="I62" s="3" t="s">
        <v>5573</v>
      </c>
      <c r="J62" s="3"/>
      <c r="K62" s="3" t="s">
        <v>5574</v>
      </c>
      <c r="L62" s="3" t="s">
        <v>5575</v>
      </c>
      <c r="M62" s="3"/>
      <c r="N62" s="3" t="s">
        <v>5576</v>
      </c>
      <c r="O62" s="8" t="s">
        <v>5577</v>
      </c>
    </row>
    <row r="63" spans="1:15" ht="15" customHeight="1" x14ac:dyDescent="0.3">
      <c r="A63" s="19" t="s">
        <v>25</v>
      </c>
      <c r="B63" s="3" t="s">
        <v>26</v>
      </c>
      <c r="C63" s="4">
        <v>1</v>
      </c>
      <c r="D63" s="3" t="s">
        <v>623</v>
      </c>
      <c r="E63" s="3" t="s">
        <v>5570</v>
      </c>
      <c r="F63" s="3" t="s">
        <v>5571</v>
      </c>
      <c r="G63" s="3" t="s">
        <v>5580</v>
      </c>
      <c r="H63" s="3" t="s">
        <v>5412</v>
      </c>
      <c r="I63" s="3" t="s">
        <v>5573</v>
      </c>
      <c r="J63" s="3"/>
      <c r="K63" s="3" t="s">
        <v>5574</v>
      </c>
      <c r="L63" s="3" t="s">
        <v>5575</v>
      </c>
      <c r="M63" s="3"/>
      <c r="N63" s="3" t="s">
        <v>5576</v>
      </c>
      <c r="O63" s="8" t="s">
        <v>5577</v>
      </c>
    </row>
    <row r="64" spans="1:15" ht="15" customHeight="1" x14ac:dyDescent="0.3">
      <c r="A64" s="19" t="s">
        <v>25</v>
      </c>
      <c r="B64" s="3" t="s">
        <v>26</v>
      </c>
      <c r="C64" s="4">
        <v>1</v>
      </c>
      <c r="D64" s="3" t="s">
        <v>623</v>
      </c>
      <c r="E64" s="3" t="s">
        <v>5570</v>
      </c>
      <c r="F64" s="3" t="s">
        <v>5571</v>
      </c>
      <c r="G64" s="3" t="s">
        <v>5581</v>
      </c>
      <c r="H64" s="3" t="s">
        <v>5412</v>
      </c>
      <c r="I64" s="3" t="s">
        <v>5573</v>
      </c>
      <c r="J64" s="3"/>
      <c r="K64" s="3" t="s">
        <v>5574</v>
      </c>
      <c r="L64" s="3" t="s">
        <v>5575</v>
      </c>
      <c r="M64" s="3"/>
      <c r="N64" s="3" t="s">
        <v>5576</v>
      </c>
      <c r="O64" s="8" t="s">
        <v>5577</v>
      </c>
    </row>
    <row r="65" spans="1:15" ht="15" customHeight="1" x14ac:dyDescent="0.3">
      <c r="A65" s="19" t="s">
        <v>25</v>
      </c>
      <c r="B65" s="3" t="s">
        <v>26</v>
      </c>
      <c r="C65" s="4">
        <v>1</v>
      </c>
      <c r="D65" s="3" t="s">
        <v>623</v>
      </c>
      <c r="E65" s="3" t="s">
        <v>5582</v>
      </c>
      <c r="F65" s="3" t="s">
        <v>5484</v>
      </c>
      <c r="G65" s="3" t="s">
        <v>5583</v>
      </c>
      <c r="H65" s="3" t="s">
        <v>5403</v>
      </c>
      <c r="I65" s="3" t="s">
        <v>5584</v>
      </c>
      <c r="J65" s="3" t="s">
        <v>5585</v>
      </c>
      <c r="K65" s="3" t="s">
        <v>5586</v>
      </c>
      <c r="L65" s="3" t="s">
        <v>5587</v>
      </c>
      <c r="M65" s="3"/>
      <c r="N65" s="3" t="s">
        <v>5588</v>
      </c>
      <c r="O65" s="8" t="s">
        <v>5589</v>
      </c>
    </row>
    <row r="66" spans="1:15" ht="15" customHeight="1" x14ac:dyDescent="0.3">
      <c r="A66" s="19" t="s">
        <v>25</v>
      </c>
      <c r="B66" s="3" t="s">
        <v>26</v>
      </c>
      <c r="C66" s="4">
        <v>1</v>
      </c>
      <c r="D66" s="3" t="s">
        <v>623</v>
      </c>
      <c r="E66" s="3" t="s">
        <v>5582</v>
      </c>
      <c r="F66" s="3" t="s">
        <v>5484</v>
      </c>
      <c r="G66" s="3" t="s">
        <v>5590</v>
      </c>
      <c r="H66" s="3" t="s">
        <v>5403</v>
      </c>
      <c r="I66" s="3" t="s">
        <v>5584</v>
      </c>
      <c r="J66" s="3" t="s">
        <v>5584</v>
      </c>
      <c r="K66" s="3" t="s">
        <v>5586</v>
      </c>
      <c r="L66" s="3" t="s">
        <v>5587</v>
      </c>
      <c r="M66" s="3"/>
      <c r="N66" s="3" t="s">
        <v>5588</v>
      </c>
      <c r="O66" s="8" t="s">
        <v>5589</v>
      </c>
    </row>
    <row r="67" spans="1:15" ht="15" customHeight="1" x14ac:dyDescent="0.3">
      <c r="A67" s="19" t="s">
        <v>25</v>
      </c>
      <c r="B67" s="3" t="s">
        <v>26</v>
      </c>
      <c r="C67" s="4">
        <v>1</v>
      </c>
      <c r="D67" s="3" t="s">
        <v>623</v>
      </c>
      <c r="E67" s="3" t="s">
        <v>5582</v>
      </c>
      <c r="F67" s="3" t="s">
        <v>5484</v>
      </c>
      <c r="G67" s="3"/>
      <c r="H67" s="3" t="s">
        <v>5591</v>
      </c>
      <c r="I67" s="3" t="s">
        <v>5584</v>
      </c>
      <c r="J67" s="3"/>
      <c r="K67" s="3" t="s">
        <v>5586</v>
      </c>
      <c r="L67" s="3" t="s">
        <v>5587</v>
      </c>
      <c r="M67" s="3"/>
      <c r="N67" s="3" t="s">
        <v>5588</v>
      </c>
      <c r="O67" s="8" t="s">
        <v>5589</v>
      </c>
    </row>
    <row r="68" spans="1:15" ht="15" customHeight="1" x14ac:dyDescent="0.3">
      <c r="A68" s="19" t="s">
        <v>25</v>
      </c>
      <c r="B68" s="3" t="s">
        <v>26</v>
      </c>
      <c r="C68" s="4">
        <v>1</v>
      </c>
      <c r="D68" s="3" t="s">
        <v>623</v>
      </c>
      <c r="E68" s="3" t="s">
        <v>5582</v>
      </c>
      <c r="F68" s="3" t="s">
        <v>5484</v>
      </c>
      <c r="G68" s="3" t="s">
        <v>5592</v>
      </c>
      <c r="H68" s="3" t="s">
        <v>5412</v>
      </c>
      <c r="I68" s="3" t="s">
        <v>5584</v>
      </c>
      <c r="J68" s="3" t="s">
        <v>5585</v>
      </c>
      <c r="K68" s="3" t="s">
        <v>5586</v>
      </c>
      <c r="L68" s="3" t="s">
        <v>5587</v>
      </c>
      <c r="M68" s="3"/>
      <c r="N68" s="3" t="s">
        <v>5588</v>
      </c>
      <c r="O68" s="8" t="s">
        <v>5589</v>
      </c>
    </row>
    <row r="69" spans="1:15" ht="15" customHeight="1" x14ac:dyDescent="0.3">
      <c r="A69" s="19" t="s">
        <v>25</v>
      </c>
      <c r="B69" s="3" t="s">
        <v>26</v>
      </c>
      <c r="C69" s="4">
        <v>1</v>
      </c>
      <c r="D69" s="3" t="s">
        <v>623</v>
      </c>
      <c r="E69" s="3" t="s">
        <v>5593</v>
      </c>
      <c r="F69" s="3" t="s">
        <v>4879</v>
      </c>
      <c r="G69" s="3" t="s">
        <v>5594</v>
      </c>
      <c r="H69" s="3" t="s">
        <v>5403</v>
      </c>
      <c r="I69" s="3" t="s">
        <v>5595</v>
      </c>
      <c r="J69" s="3" t="s">
        <v>5596</v>
      </c>
      <c r="K69" s="3" t="s">
        <v>5597</v>
      </c>
      <c r="L69" s="3" t="s">
        <v>5598</v>
      </c>
      <c r="M69" s="3"/>
      <c r="N69" s="3" t="s">
        <v>5599</v>
      </c>
      <c r="O69" s="8" t="s">
        <v>5600</v>
      </c>
    </row>
    <row r="70" spans="1:15" ht="15" customHeight="1" x14ac:dyDescent="0.3">
      <c r="A70" s="19" t="s">
        <v>25</v>
      </c>
      <c r="B70" s="3" t="s">
        <v>26</v>
      </c>
      <c r="C70" s="4">
        <v>1</v>
      </c>
      <c r="D70" s="3" t="s">
        <v>623</v>
      </c>
      <c r="E70" s="3" t="s">
        <v>5593</v>
      </c>
      <c r="F70" s="3" t="s">
        <v>4879</v>
      </c>
      <c r="G70" s="3" t="s">
        <v>5601</v>
      </c>
      <c r="H70" s="3" t="s">
        <v>5403</v>
      </c>
      <c r="I70" s="3" t="s">
        <v>5595</v>
      </c>
      <c r="J70" s="3" t="s">
        <v>2907</v>
      </c>
      <c r="K70" s="3" t="s">
        <v>5597</v>
      </c>
      <c r="L70" s="3" t="s">
        <v>5598</v>
      </c>
      <c r="M70" s="3"/>
      <c r="N70" s="3" t="s">
        <v>5599</v>
      </c>
      <c r="O70" s="8" t="s">
        <v>5600</v>
      </c>
    </row>
    <row r="71" spans="1:15" ht="15" customHeight="1" x14ac:dyDescent="0.3">
      <c r="A71" s="19" t="s">
        <v>25</v>
      </c>
      <c r="B71" s="3" t="s">
        <v>26</v>
      </c>
      <c r="C71" s="4">
        <v>1</v>
      </c>
      <c r="D71" s="3" t="s">
        <v>623</v>
      </c>
      <c r="E71" s="3" t="s">
        <v>5593</v>
      </c>
      <c r="F71" s="3" t="s">
        <v>4879</v>
      </c>
      <c r="G71" s="3" t="s">
        <v>5602</v>
      </c>
      <c r="H71" s="3" t="s">
        <v>5412</v>
      </c>
      <c r="I71" s="3" t="s">
        <v>5595</v>
      </c>
      <c r="J71" s="3" t="s">
        <v>2907</v>
      </c>
      <c r="K71" s="3" t="s">
        <v>5597</v>
      </c>
      <c r="L71" s="3" t="s">
        <v>5598</v>
      </c>
      <c r="M71" s="3"/>
      <c r="N71" s="3" t="s">
        <v>5599</v>
      </c>
      <c r="O71" s="8" t="s">
        <v>5600</v>
      </c>
    </row>
    <row r="72" spans="1:15" ht="15" customHeight="1" x14ac:dyDescent="0.3">
      <c r="A72" s="19" t="s">
        <v>25</v>
      </c>
      <c r="B72" s="3" t="s">
        <v>26</v>
      </c>
      <c r="C72" s="4">
        <v>1</v>
      </c>
      <c r="D72" s="3" t="s">
        <v>623</v>
      </c>
      <c r="E72" s="3" t="s">
        <v>5593</v>
      </c>
      <c r="F72" s="3" t="s">
        <v>4879</v>
      </c>
      <c r="G72" s="3" t="s">
        <v>5603</v>
      </c>
      <c r="H72" s="3" t="s">
        <v>5412</v>
      </c>
      <c r="I72" s="3" t="s">
        <v>5595</v>
      </c>
      <c r="J72" s="3" t="s">
        <v>5604</v>
      </c>
      <c r="K72" s="3" t="s">
        <v>5597</v>
      </c>
      <c r="L72" s="3" t="s">
        <v>5598</v>
      </c>
      <c r="M72" s="3"/>
      <c r="N72" s="3" t="s">
        <v>5599</v>
      </c>
      <c r="O72" s="8" t="s">
        <v>5600</v>
      </c>
    </row>
    <row r="73" spans="1:15" ht="15" customHeight="1" x14ac:dyDescent="0.3">
      <c r="A73" s="19" t="s">
        <v>25</v>
      </c>
      <c r="B73" s="3" t="s">
        <v>26</v>
      </c>
      <c r="C73" s="4">
        <v>1</v>
      </c>
      <c r="D73" s="3" t="s">
        <v>623</v>
      </c>
      <c r="E73" s="3" t="s">
        <v>5605</v>
      </c>
      <c r="F73" s="3" t="s">
        <v>5606</v>
      </c>
      <c r="G73" s="3" t="s">
        <v>5607</v>
      </c>
      <c r="H73" s="3" t="s">
        <v>5403</v>
      </c>
      <c r="I73" s="3" t="s">
        <v>5608</v>
      </c>
      <c r="J73" s="3" t="s">
        <v>5609</v>
      </c>
      <c r="K73" s="3" t="s">
        <v>5610</v>
      </c>
      <c r="L73" s="3" t="s">
        <v>5471</v>
      </c>
      <c r="M73" s="3"/>
      <c r="N73" s="3" t="s">
        <v>5472</v>
      </c>
      <c r="O73" s="8" t="s">
        <v>5611</v>
      </c>
    </row>
    <row r="74" spans="1:15" ht="15" customHeight="1" x14ac:dyDescent="0.3">
      <c r="A74" s="19" t="s">
        <v>25</v>
      </c>
      <c r="B74" s="3" t="s">
        <v>26</v>
      </c>
      <c r="C74" s="4">
        <v>1</v>
      </c>
      <c r="D74" s="3" t="s">
        <v>623</v>
      </c>
      <c r="E74" s="3" t="s">
        <v>5605</v>
      </c>
      <c r="F74" s="3" t="s">
        <v>5606</v>
      </c>
      <c r="G74" s="3"/>
      <c r="H74" s="3" t="s">
        <v>5455</v>
      </c>
      <c r="I74" s="3" t="s">
        <v>5608</v>
      </c>
      <c r="J74" s="3"/>
      <c r="K74" s="3" t="s">
        <v>5610</v>
      </c>
      <c r="L74" s="3" t="s">
        <v>5471</v>
      </c>
      <c r="M74" s="3"/>
      <c r="N74" s="3" t="s">
        <v>5472</v>
      </c>
      <c r="O74" s="8" t="s">
        <v>5611</v>
      </c>
    </row>
    <row r="75" spans="1:15" ht="15" customHeight="1" x14ac:dyDescent="0.3">
      <c r="A75" s="19" t="s">
        <v>25</v>
      </c>
      <c r="B75" s="3" t="s">
        <v>26</v>
      </c>
      <c r="C75" s="4">
        <v>1</v>
      </c>
      <c r="D75" s="3" t="s">
        <v>623</v>
      </c>
      <c r="E75" s="3" t="s">
        <v>5605</v>
      </c>
      <c r="F75" s="3" t="s">
        <v>5606</v>
      </c>
      <c r="G75" s="3" t="s">
        <v>5612</v>
      </c>
      <c r="H75" s="3" t="s">
        <v>5457</v>
      </c>
      <c r="I75" s="3" t="s">
        <v>5608</v>
      </c>
      <c r="J75" s="3" t="s">
        <v>5613</v>
      </c>
      <c r="K75" s="3" t="s">
        <v>5610</v>
      </c>
      <c r="L75" s="3" t="s">
        <v>5471</v>
      </c>
      <c r="M75" s="3"/>
      <c r="N75" s="3" t="s">
        <v>5472</v>
      </c>
      <c r="O75" s="8" t="s">
        <v>5611</v>
      </c>
    </row>
    <row r="76" spans="1:15" ht="15" customHeight="1" x14ac:dyDescent="0.3">
      <c r="A76" s="19" t="s">
        <v>25</v>
      </c>
      <c r="B76" s="3" t="s">
        <v>26</v>
      </c>
      <c r="C76" s="4">
        <v>1</v>
      </c>
      <c r="D76" s="3" t="s">
        <v>623</v>
      </c>
      <c r="E76" s="3" t="s">
        <v>5614</v>
      </c>
      <c r="F76" s="3" t="s">
        <v>4865</v>
      </c>
      <c r="G76" s="3" t="s">
        <v>5615</v>
      </c>
      <c r="H76" s="3" t="s">
        <v>5403</v>
      </c>
      <c r="I76" s="3" t="s">
        <v>5616</v>
      </c>
      <c r="J76" s="3" t="s">
        <v>5617</v>
      </c>
      <c r="K76" s="3" t="s">
        <v>5618</v>
      </c>
      <c r="L76" s="3" t="s">
        <v>510</v>
      </c>
      <c r="M76" s="3"/>
      <c r="N76" s="3" t="s">
        <v>5426</v>
      </c>
      <c r="O76" s="8" t="s">
        <v>5619</v>
      </c>
    </row>
    <row r="77" spans="1:15" ht="15" customHeight="1" x14ac:dyDescent="0.3">
      <c r="A77" s="19" t="s">
        <v>25</v>
      </c>
      <c r="B77" s="3" t="s">
        <v>26</v>
      </c>
      <c r="C77" s="4">
        <v>1</v>
      </c>
      <c r="D77" s="3" t="s">
        <v>623</v>
      </c>
      <c r="E77" s="3" t="s">
        <v>5614</v>
      </c>
      <c r="F77" s="3" t="s">
        <v>4865</v>
      </c>
      <c r="G77" s="3" t="s">
        <v>5620</v>
      </c>
      <c r="H77" s="3" t="s">
        <v>5403</v>
      </c>
      <c r="I77" s="3" t="s">
        <v>5616</v>
      </c>
      <c r="J77" s="3" t="s">
        <v>5617</v>
      </c>
      <c r="K77" s="3" t="s">
        <v>5618</v>
      </c>
      <c r="L77" s="3" t="s">
        <v>510</v>
      </c>
      <c r="M77" s="3"/>
      <c r="N77" s="3" t="s">
        <v>5426</v>
      </c>
      <c r="O77" s="8" t="s">
        <v>5619</v>
      </c>
    </row>
    <row r="78" spans="1:15" ht="15" customHeight="1" x14ac:dyDescent="0.3">
      <c r="A78" s="19" t="s">
        <v>25</v>
      </c>
      <c r="B78" s="3" t="s">
        <v>26</v>
      </c>
      <c r="C78" s="4">
        <v>1</v>
      </c>
      <c r="D78" s="3" t="s">
        <v>623</v>
      </c>
      <c r="E78" s="3" t="s">
        <v>5614</v>
      </c>
      <c r="F78" s="3" t="s">
        <v>4865</v>
      </c>
      <c r="G78" s="3" t="s">
        <v>5621</v>
      </c>
      <c r="H78" s="3" t="s">
        <v>5403</v>
      </c>
      <c r="I78" s="3" t="s">
        <v>5616</v>
      </c>
      <c r="J78" s="3" t="s">
        <v>5617</v>
      </c>
      <c r="K78" s="3" t="s">
        <v>5618</v>
      </c>
      <c r="L78" s="3" t="s">
        <v>510</v>
      </c>
      <c r="M78" s="3"/>
      <c r="N78" s="3" t="s">
        <v>5426</v>
      </c>
      <c r="O78" s="8" t="s">
        <v>5619</v>
      </c>
    </row>
    <row r="79" spans="1:15" ht="15" customHeight="1" x14ac:dyDescent="0.3">
      <c r="A79" s="19" t="s">
        <v>25</v>
      </c>
      <c r="B79" s="3" t="s">
        <v>26</v>
      </c>
      <c r="C79" s="4">
        <v>1</v>
      </c>
      <c r="D79" s="3" t="s">
        <v>623</v>
      </c>
      <c r="E79" s="3" t="s">
        <v>5614</v>
      </c>
      <c r="F79" s="3" t="s">
        <v>4865</v>
      </c>
      <c r="G79" s="3" t="s">
        <v>5622</v>
      </c>
      <c r="H79" s="3" t="s">
        <v>5623</v>
      </c>
      <c r="I79" s="3" t="s">
        <v>5616</v>
      </c>
      <c r="J79" s="3" t="s">
        <v>5616</v>
      </c>
      <c r="K79" s="3" t="s">
        <v>5618</v>
      </c>
      <c r="L79" s="3" t="s">
        <v>510</v>
      </c>
      <c r="M79" s="3"/>
      <c r="N79" s="3" t="s">
        <v>5426</v>
      </c>
      <c r="O79" s="8" t="s">
        <v>5619</v>
      </c>
    </row>
    <row r="80" spans="1:15" ht="15" customHeight="1" x14ac:dyDescent="0.3">
      <c r="A80" s="19" t="s">
        <v>25</v>
      </c>
      <c r="B80" s="3" t="s">
        <v>26</v>
      </c>
      <c r="C80" s="4">
        <v>1</v>
      </c>
      <c r="D80" s="3" t="s">
        <v>623</v>
      </c>
      <c r="E80" s="3" t="s">
        <v>5614</v>
      </c>
      <c r="F80" s="3" t="s">
        <v>4865</v>
      </c>
      <c r="G80" s="3" t="s">
        <v>5620</v>
      </c>
      <c r="H80" s="3" t="s">
        <v>5412</v>
      </c>
      <c r="I80" s="3" t="s">
        <v>5616</v>
      </c>
      <c r="J80" s="3" t="s">
        <v>5617</v>
      </c>
      <c r="K80" s="3" t="s">
        <v>5618</v>
      </c>
      <c r="L80" s="3" t="s">
        <v>510</v>
      </c>
      <c r="M80" s="3"/>
      <c r="N80" s="3" t="s">
        <v>5426</v>
      </c>
      <c r="O80" s="8" t="s">
        <v>5619</v>
      </c>
    </row>
    <row r="81" spans="1:15" ht="15" customHeight="1" x14ac:dyDescent="0.3">
      <c r="A81" s="19" t="s">
        <v>25</v>
      </c>
      <c r="B81" s="3" t="s">
        <v>26</v>
      </c>
      <c r="C81" s="4">
        <v>1</v>
      </c>
      <c r="D81" s="3" t="s">
        <v>623</v>
      </c>
      <c r="E81" s="3" t="s">
        <v>5614</v>
      </c>
      <c r="F81" s="3" t="s">
        <v>4865</v>
      </c>
      <c r="G81" s="3" t="s">
        <v>5622</v>
      </c>
      <c r="H81" s="3" t="s">
        <v>5412</v>
      </c>
      <c r="I81" s="3" t="s">
        <v>5616</v>
      </c>
      <c r="J81" s="3" t="s">
        <v>5616</v>
      </c>
      <c r="K81" s="3" t="s">
        <v>5618</v>
      </c>
      <c r="L81" s="3" t="s">
        <v>510</v>
      </c>
      <c r="M81" s="3"/>
      <c r="N81" s="3" t="s">
        <v>5426</v>
      </c>
      <c r="O81" s="8" t="s">
        <v>5619</v>
      </c>
    </row>
    <row r="82" spans="1:15" ht="15" customHeight="1" x14ac:dyDescent="0.3">
      <c r="A82" s="19" t="s">
        <v>25</v>
      </c>
      <c r="B82" s="3" t="s">
        <v>26</v>
      </c>
      <c r="C82" s="4">
        <v>1</v>
      </c>
      <c r="D82" s="3" t="s">
        <v>623</v>
      </c>
      <c r="E82" s="3" t="s">
        <v>5624</v>
      </c>
      <c r="F82" s="3" t="s">
        <v>5625</v>
      </c>
      <c r="G82" s="3"/>
      <c r="H82" s="3" t="s">
        <v>5626</v>
      </c>
      <c r="I82" s="3" t="s">
        <v>5627</v>
      </c>
      <c r="J82" s="3"/>
      <c r="K82" s="3" t="s">
        <v>5628</v>
      </c>
      <c r="L82" s="3" t="s">
        <v>5629</v>
      </c>
      <c r="M82" s="3"/>
      <c r="N82" s="3" t="s">
        <v>5588</v>
      </c>
      <c r="O82" s="8" t="s">
        <v>5630</v>
      </c>
    </row>
    <row r="83" spans="1:15" ht="15" customHeight="1" x14ac:dyDescent="0.3">
      <c r="A83" s="19" t="s">
        <v>25</v>
      </c>
      <c r="B83" s="3" t="s">
        <v>26</v>
      </c>
      <c r="C83" s="4">
        <v>1</v>
      </c>
      <c r="D83" s="3" t="s">
        <v>623</v>
      </c>
      <c r="E83" s="3" t="s">
        <v>5631</v>
      </c>
      <c r="F83" s="3" t="s">
        <v>5421</v>
      </c>
      <c r="G83" s="3" t="s">
        <v>5632</v>
      </c>
      <c r="H83" s="3" t="s">
        <v>5403</v>
      </c>
      <c r="I83" s="3" t="s">
        <v>4068</v>
      </c>
      <c r="J83" s="3" t="s">
        <v>5633</v>
      </c>
      <c r="K83" s="3" t="s">
        <v>5633</v>
      </c>
      <c r="L83" s="3" t="s">
        <v>5634</v>
      </c>
      <c r="M83" s="3"/>
      <c r="N83" s="3" t="s">
        <v>5426</v>
      </c>
      <c r="O83" s="8" t="s">
        <v>5635</v>
      </c>
    </row>
    <row r="84" spans="1:15" ht="15" customHeight="1" x14ac:dyDescent="0.3">
      <c r="A84" s="19" t="s">
        <v>25</v>
      </c>
      <c r="B84" s="3" t="s">
        <v>26</v>
      </c>
      <c r="C84" s="4">
        <v>1</v>
      </c>
      <c r="D84" s="3" t="s">
        <v>623</v>
      </c>
      <c r="E84" s="3" t="s">
        <v>5631</v>
      </c>
      <c r="F84" s="3" t="s">
        <v>5421</v>
      </c>
      <c r="G84" s="3" t="s">
        <v>5636</v>
      </c>
      <c r="H84" s="3" t="s">
        <v>5403</v>
      </c>
      <c r="I84" s="3" t="s">
        <v>4068</v>
      </c>
      <c r="J84" s="3" t="s">
        <v>5633</v>
      </c>
      <c r="K84" s="3" t="s">
        <v>5633</v>
      </c>
      <c r="L84" s="3" t="s">
        <v>5634</v>
      </c>
      <c r="M84" s="3"/>
      <c r="N84" s="3" t="s">
        <v>5426</v>
      </c>
      <c r="O84" s="8" t="s">
        <v>5635</v>
      </c>
    </row>
    <row r="85" spans="1:15" ht="15" customHeight="1" x14ac:dyDescent="0.3">
      <c r="A85" s="19" t="s">
        <v>25</v>
      </c>
      <c r="B85" s="3" t="s">
        <v>26</v>
      </c>
      <c r="C85" s="4">
        <v>1</v>
      </c>
      <c r="D85" s="3" t="s">
        <v>623</v>
      </c>
      <c r="E85" s="3" t="s">
        <v>5631</v>
      </c>
      <c r="F85" s="3" t="s">
        <v>5421</v>
      </c>
      <c r="G85" s="3" t="s">
        <v>5637</v>
      </c>
      <c r="H85" s="3" t="s">
        <v>5403</v>
      </c>
      <c r="I85" s="3" t="s">
        <v>4068</v>
      </c>
      <c r="J85" s="3" t="s">
        <v>5638</v>
      </c>
      <c r="K85" s="3" t="s">
        <v>5633</v>
      </c>
      <c r="L85" s="3" t="s">
        <v>5634</v>
      </c>
      <c r="M85" s="3"/>
      <c r="N85" s="3" t="s">
        <v>5426</v>
      </c>
      <c r="O85" s="8" t="s">
        <v>5635</v>
      </c>
    </row>
    <row r="86" spans="1:15" ht="15" customHeight="1" x14ac:dyDescent="0.3">
      <c r="A86" s="19" t="s">
        <v>25</v>
      </c>
      <c r="B86" s="3" t="s">
        <v>26</v>
      </c>
      <c r="C86" s="4">
        <v>1</v>
      </c>
      <c r="D86" s="3" t="s">
        <v>623</v>
      </c>
      <c r="E86" s="3" t="s">
        <v>5639</v>
      </c>
      <c r="F86" s="3" t="s">
        <v>5640</v>
      </c>
      <c r="G86" s="3" t="s">
        <v>5641</v>
      </c>
      <c r="H86" s="3" t="s">
        <v>5412</v>
      </c>
      <c r="I86" s="3" t="s">
        <v>5642</v>
      </c>
      <c r="J86" s="3" t="s">
        <v>5643</v>
      </c>
      <c r="K86" s="3" t="s">
        <v>5643</v>
      </c>
      <c r="L86" s="3" t="s">
        <v>5644</v>
      </c>
      <c r="M86" s="3" t="s">
        <v>5645</v>
      </c>
      <c r="N86" s="3" t="s">
        <v>5434</v>
      </c>
      <c r="O86" s="8" t="s">
        <v>5646</v>
      </c>
    </row>
    <row r="87" spans="1:15" ht="15" customHeight="1" x14ac:dyDescent="0.3">
      <c r="A87" s="19" t="s">
        <v>25</v>
      </c>
      <c r="B87" s="3" t="s">
        <v>26</v>
      </c>
      <c r="C87" s="4">
        <v>1</v>
      </c>
      <c r="D87" s="3" t="s">
        <v>623</v>
      </c>
      <c r="E87" s="3" t="s">
        <v>5639</v>
      </c>
      <c r="F87" s="3" t="s">
        <v>5640</v>
      </c>
      <c r="G87" s="3" t="s">
        <v>5647</v>
      </c>
      <c r="H87" s="3" t="s">
        <v>5412</v>
      </c>
      <c r="I87" s="3" t="s">
        <v>5642</v>
      </c>
      <c r="J87" s="3" t="s">
        <v>5648</v>
      </c>
      <c r="K87" s="3" t="s">
        <v>5643</v>
      </c>
      <c r="L87" s="3" t="s">
        <v>5644</v>
      </c>
      <c r="M87" s="3" t="s">
        <v>5645</v>
      </c>
      <c r="N87" s="3" t="s">
        <v>5434</v>
      </c>
      <c r="O87" s="8" t="s">
        <v>5646</v>
      </c>
    </row>
    <row r="88" spans="1:15" ht="15" customHeight="1" x14ac:dyDescent="0.3">
      <c r="A88" s="19" t="s">
        <v>25</v>
      </c>
      <c r="B88" s="3" t="s">
        <v>26</v>
      </c>
      <c r="C88" s="4">
        <v>1</v>
      </c>
      <c r="D88" s="3" t="s">
        <v>623</v>
      </c>
      <c r="E88" s="3" t="s">
        <v>5649</v>
      </c>
      <c r="F88" s="3" t="s">
        <v>4079</v>
      </c>
      <c r="G88" s="3" t="s">
        <v>5650</v>
      </c>
      <c r="H88" s="3" t="s">
        <v>5403</v>
      </c>
      <c r="I88" s="3" t="s">
        <v>5651</v>
      </c>
      <c r="J88" s="3" t="s">
        <v>5652</v>
      </c>
      <c r="K88" s="3" t="s">
        <v>5652</v>
      </c>
      <c r="L88" s="3" t="s">
        <v>5653</v>
      </c>
      <c r="M88" s="3"/>
      <c r="N88" s="3" t="s">
        <v>5654</v>
      </c>
      <c r="O88" s="8" t="s">
        <v>5655</v>
      </c>
    </row>
    <row r="89" spans="1:15" ht="15" customHeight="1" x14ac:dyDescent="0.3">
      <c r="A89" s="19" t="s">
        <v>25</v>
      </c>
      <c r="B89" s="3" t="s">
        <v>26</v>
      </c>
      <c r="C89" s="4">
        <v>1</v>
      </c>
      <c r="D89" s="3" t="s">
        <v>623</v>
      </c>
      <c r="E89" s="3" t="s">
        <v>5649</v>
      </c>
      <c r="F89" s="3" t="s">
        <v>4079</v>
      </c>
      <c r="G89" s="3" t="s">
        <v>5656</v>
      </c>
      <c r="H89" s="3" t="s">
        <v>5403</v>
      </c>
      <c r="I89" s="3" t="s">
        <v>5651</v>
      </c>
      <c r="J89" s="3" t="s">
        <v>5652</v>
      </c>
      <c r="K89" s="3" t="s">
        <v>5652</v>
      </c>
      <c r="L89" s="3" t="s">
        <v>5653</v>
      </c>
      <c r="M89" s="3"/>
      <c r="N89" s="3" t="s">
        <v>5654</v>
      </c>
      <c r="O89" s="8" t="s">
        <v>5655</v>
      </c>
    </row>
    <row r="90" spans="1:15" ht="15" customHeight="1" x14ac:dyDescent="0.3">
      <c r="A90" s="19" t="s">
        <v>25</v>
      </c>
      <c r="B90" s="3" t="s">
        <v>26</v>
      </c>
      <c r="C90" s="4">
        <v>1</v>
      </c>
      <c r="D90" s="3" t="s">
        <v>623</v>
      </c>
      <c r="E90" s="3" t="s">
        <v>5657</v>
      </c>
      <c r="F90" s="3" t="s">
        <v>5475</v>
      </c>
      <c r="G90" s="3" t="s">
        <v>5658</v>
      </c>
      <c r="H90" s="3" t="s">
        <v>5403</v>
      </c>
      <c r="I90" s="3" t="s">
        <v>5659</v>
      </c>
      <c r="J90" s="3" t="s">
        <v>5083</v>
      </c>
      <c r="K90" s="3" t="s">
        <v>5660</v>
      </c>
      <c r="L90" s="3" t="s">
        <v>5661</v>
      </c>
      <c r="M90" s="3"/>
      <c r="N90" s="3" t="s">
        <v>5662</v>
      </c>
      <c r="O90" s="8" t="s">
        <v>5663</v>
      </c>
    </row>
    <row r="91" spans="1:15" ht="15" customHeight="1" x14ac:dyDescent="0.3">
      <c r="A91" s="19" t="s">
        <v>25</v>
      </c>
      <c r="B91" s="3" t="s">
        <v>26</v>
      </c>
      <c r="C91" s="4">
        <v>1</v>
      </c>
      <c r="D91" s="3" t="s">
        <v>623</v>
      </c>
      <c r="E91" s="3" t="s">
        <v>5657</v>
      </c>
      <c r="F91" s="3" t="s">
        <v>5475</v>
      </c>
      <c r="G91" s="3" t="s">
        <v>5664</v>
      </c>
      <c r="H91" s="3" t="s">
        <v>5457</v>
      </c>
      <c r="I91" s="3" t="s">
        <v>5659</v>
      </c>
      <c r="J91" s="3" t="s">
        <v>5083</v>
      </c>
      <c r="K91" s="3" t="s">
        <v>5660</v>
      </c>
      <c r="L91" s="3" t="s">
        <v>5661</v>
      </c>
      <c r="M91" s="3"/>
      <c r="N91" s="3" t="s">
        <v>5662</v>
      </c>
      <c r="O91" s="8" t="s">
        <v>5663</v>
      </c>
    </row>
    <row r="92" spans="1:15" ht="15" customHeight="1" x14ac:dyDescent="0.3">
      <c r="A92" s="19" t="s">
        <v>25</v>
      </c>
      <c r="B92" s="3" t="s">
        <v>26</v>
      </c>
      <c r="C92" s="4">
        <v>1</v>
      </c>
      <c r="D92" s="3" t="s">
        <v>623</v>
      </c>
      <c r="E92" s="3" t="s">
        <v>5665</v>
      </c>
      <c r="F92" s="3" t="s">
        <v>4865</v>
      </c>
      <c r="G92" s="3" t="s">
        <v>5666</v>
      </c>
      <c r="H92" s="3" t="s">
        <v>5403</v>
      </c>
      <c r="I92" s="3" t="s">
        <v>5667</v>
      </c>
      <c r="J92" s="3" t="s">
        <v>5668</v>
      </c>
      <c r="K92" s="3" t="s">
        <v>5669</v>
      </c>
      <c r="L92" s="3" t="s">
        <v>384</v>
      </c>
      <c r="M92" s="3"/>
      <c r="N92" s="3" t="s">
        <v>5426</v>
      </c>
      <c r="O92" s="8" t="s">
        <v>5670</v>
      </c>
    </row>
    <row r="93" spans="1:15" ht="15" customHeight="1" x14ac:dyDescent="0.3">
      <c r="A93" s="19" t="s">
        <v>25</v>
      </c>
      <c r="B93" s="3" t="s">
        <v>26</v>
      </c>
      <c r="C93" s="4">
        <v>1</v>
      </c>
      <c r="D93" s="3" t="s">
        <v>623</v>
      </c>
      <c r="E93" s="3" t="s">
        <v>5665</v>
      </c>
      <c r="F93" s="3" t="s">
        <v>4865</v>
      </c>
      <c r="G93" s="3" t="s">
        <v>5671</v>
      </c>
      <c r="H93" s="3" t="s">
        <v>5403</v>
      </c>
      <c r="I93" s="3" t="s">
        <v>5667</v>
      </c>
      <c r="J93" s="3" t="s">
        <v>5668</v>
      </c>
      <c r="K93" s="3" t="s">
        <v>5669</v>
      </c>
      <c r="L93" s="3" t="s">
        <v>384</v>
      </c>
      <c r="M93" s="3"/>
      <c r="N93" s="3" t="s">
        <v>5426</v>
      </c>
      <c r="O93" s="8" t="s">
        <v>5670</v>
      </c>
    </row>
    <row r="94" spans="1:15" ht="15" customHeight="1" x14ac:dyDescent="0.3">
      <c r="A94" s="19" t="s">
        <v>25</v>
      </c>
      <c r="B94" s="3" t="s">
        <v>26</v>
      </c>
      <c r="C94" s="4">
        <v>1</v>
      </c>
      <c r="D94" s="3" t="s">
        <v>623</v>
      </c>
      <c r="E94" s="3" t="s">
        <v>5665</v>
      </c>
      <c r="F94" s="3" t="s">
        <v>4865</v>
      </c>
      <c r="G94" s="3" t="s">
        <v>5666</v>
      </c>
      <c r="H94" s="3" t="s">
        <v>5412</v>
      </c>
      <c r="I94" s="3" t="s">
        <v>5667</v>
      </c>
      <c r="J94" s="3" t="s">
        <v>5668</v>
      </c>
      <c r="K94" s="3" t="s">
        <v>5669</v>
      </c>
      <c r="L94" s="3" t="s">
        <v>384</v>
      </c>
      <c r="M94" s="3"/>
      <c r="N94" s="3" t="s">
        <v>5426</v>
      </c>
      <c r="O94" s="8" t="s">
        <v>5670</v>
      </c>
    </row>
    <row r="95" spans="1:15" ht="15" customHeight="1" x14ac:dyDescent="0.3">
      <c r="A95" s="19" t="s">
        <v>25</v>
      </c>
      <c r="B95" s="3" t="s">
        <v>26</v>
      </c>
      <c r="C95" s="4">
        <v>1</v>
      </c>
      <c r="D95" s="3" t="s">
        <v>623</v>
      </c>
      <c r="E95" s="3" t="s">
        <v>5672</v>
      </c>
      <c r="F95" s="3" t="s">
        <v>4865</v>
      </c>
      <c r="G95" s="3" t="s">
        <v>5673</v>
      </c>
      <c r="H95" s="3" t="s">
        <v>5403</v>
      </c>
      <c r="I95" s="3" t="s">
        <v>5674</v>
      </c>
      <c r="J95" s="3" t="s">
        <v>3230</v>
      </c>
      <c r="K95" s="3" t="s">
        <v>5675</v>
      </c>
      <c r="L95" s="3" t="s">
        <v>510</v>
      </c>
      <c r="M95" s="3"/>
      <c r="N95" s="3" t="s">
        <v>5426</v>
      </c>
      <c r="O95" s="8" t="s">
        <v>5676</v>
      </c>
    </row>
    <row r="96" spans="1:15" ht="15" customHeight="1" x14ac:dyDescent="0.3">
      <c r="A96" s="19" t="s">
        <v>25</v>
      </c>
      <c r="B96" s="3" t="s">
        <v>26</v>
      </c>
      <c r="C96" s="4">
        <v>1</v>
      </c>
      <c r="D96" s="3" t="s">
        <v>623</v>
      </c>
      <c r="E96" s="3" t="s">
        <v>5672</v>
      </c>
      <c r="F96" s="3" t="s">
        <v>4865</v>
      </c>
      <c r="G96" s="3" t="s">
        <v>5677</v>
      </c>
      <c r="H96" s="3" t="s">
        <v>5403</v>
      </c>
      <c r="I96" s="3" t="s">
        <v>5674</v>
      </c>
      <c r="J96" s="3" t="s">
        <v>3230</v>
      </c>
      <c r="K96" s="3" t="s">
        <v>5675</v>
      </c>
      <c r="L96" s="3" t="s">
        <v>510</v>
      </c>
      <c r="M96" s="3"/>
      <c r="N96" s="3" t="s">
        <v>5426</v>
      </c>
      <c r="O96" s="8" t="s">
        <v>5676</v>
      </c>
    </row>
    <row r="97" spans="1:15" ht="15" customHeight="1" x14ac:dyDescent="0.3">
      <c r="A97" s="19" t="s">
        <v>25</v>
      </c>
      <c r="B97" s="3" t="s">
        <v>26</v>
      </c>
      <c r="C97" s="4">
        <v>1</v>
      </c>
      <c r="D97" s="3" t="s">
        <v>623</v>
      </c>
      <c r="E97" s="3" t="s">
        <v>5672</v>
      </c>
      <c r="F97" s="3" t="s">
        <v>4865</v>
      </c>
      <c r="G97" s="3" t="s">
        <v>5678</v>
      </c>
      <c r="H97" s="3" t="s">
        <v>5412</v>
      </c>
      <c r="I97" s="3" t="s">
        <v>5674</v>
      </c>
      <c r="J97" s="3" t="s">
        <v>3230</v>
      </c>
      <c r="K97" s="3" t="s">
        <v>5675</v>
      </c>
      <c r="L97" s="3" t="s">
        <v>510</v>
      </c>
      <c r="M97" s="3"/>
      <c r="N97" s="3" t="s">
        <v>5426</v>
      </c>
      <c r="O97" s="8" t="s">
        <v>5676</v>
      </c>
    </row>
    <row r="98" spans="1:15" ht="15" customHeight="1" x14ac:dyDescent="0.3">
      <c r="A98" s="19" t="s">
        <v>25</v>
      </c>
      <c r="B98" s="3" t="s">
        <v>26</v>
      </c>
      <c r="C98" s="4">
        <v>1</v>
      </c>
      <c r="D98" s="3" t="s">
        <v>623</v>
      </c>
      <c r="E98" s="3" t="s">
        <v>5672</v>
      </c>
      <c r="F98" s="3" t="s">
        <v>4865</v>
      </c>
      <c r="G98" s="3" t="s">
        <v>5679</v>
      </c>
      <c r="H98" s="3" t="s">
        <v>5412</v>
      </c>
      <c r="I98" s="3" t="s">
        <v>5674</v>
      </c>
      <c r="J98" s="3" t="s">
        <v>3230</v>
      </c>
      <c r="K98" s="3" t="s">
        <v>5675</v>
      </c>
      <c r="L98" s="3" t="s">
        <v>510</v>
      </c>
      <c r="M98" s="3"/>
      <c r="N98" s="3" t="s">
        <v>5426</v>
      </c>
      <c r="O98" s="8" t="s">
        <v>5676</v>
      </c>
    </row>
    <row r="99" spans="1:15" ht="15" customHeight="1" x14ac:dyDescent="0.3">
      <c r="A99" s="19" t="s">
        <v>25</v>
      </c>
      <c r="B99" s="3" t="s">
        <v>26</v>
      </c>
      <c r="C99" s="4">
        <v>1</v>
      </c>
      <c r="D99" s="3" t="s">
        <v>623</v>
      </c>
      <c r="E99" s="3" t="s">
        <v>5680</v>
      </c>
      <c r="F99" s="3" t="s">
        <v>5625</v>
      </c>
      <c r="G99" s="3" t="s">
        <v>5681</v>
      </c>
      <c r="H99" s="3" t="s">
        <v>5403</v>
      </c>
      <c r="I99" s="3" t="s">
        <v>5682</v>
      </c>
      <c r="J99" s="3" t="s">
        <v>5683</v>
      </c>
      <c r="K99" s="3" t="s">
        <v>5684</v>
      </c>
      <c r="L99" s="3" t="s">
        <v>5629</v>
      </c>
      <c r="M99" s="3"/>
      <c r="N99" s="3" t="s">
        <v>5588</v>
      </c>
      <c r="O99" s="8" t="s">
        <v>5685</v>
      </c>
    </row>
    <row r="100" spans="1:15" ht="15" customHeight="1" x14ac:dyDescent="0.3">
      <c r="A100" s="19" t="s">
        <v>25</v>
      </c>
      <c r="B100" s="3" t="s">
        <v>26</v>
      </c>
      <c r="C100" s="4">
        <v>1</v>
      </c>
      <c r="D100" s="3" t="s">
        <v>623</v>
      </c>
      <c r="E100" s="3" t="s">
        <v>5680</v>
      </c>
      <c r="F100" s="3" t="s">
        <v>5625</v>
      </c>
      <c r="G100" s="3" t="s">
        <v>5686</v>
      </c>
      <c r="H100" s="3" t="s">
        <v>5412</v>
      </c>
      <c r="I100" s="3" t="s">
        <v>5682</v>
      </c>
      <c r="J100" s="3" t="s">
        <v>5682</v>
      </c>
      <c r="K100" s="3" t="s">
        <v>5684</v>
      </c>
      <c r="L100" s="3" t="s">
        <v>5629</v>
      </c>
      <c r="M100" s="3"/>
      <c r="N100" s="3" t="s">
        <v>5588</v>
      </c>
      <c r="O100" s="8" t="s">
        <v>5685</v>
      </c>
    </row>
    <row r="101" spans="1:15" ht="15" customHeight="1" x14ac:dyDescent="0.3">
      <c r="A101" s="19" t="s">
        <v>25</v>
      </c>
      <c r="B101" s="3" t="s">
        <v>26</v>
      </c>
      <c r="C101" s="4">
        <v>1</v>
      </c>
      <c r="D101" s="3" t="s">
        <v>623</v>
      </c>
      <c r="E101" s="3" t="s">
        <v>5687</v>
      </c>
      <c r="F101" s="3" t="s">
        <v>4865</v>
      </c>
      <c r="G101" s="3"/>
      <c r="H101" s="3" t="s">
        <v>5688</v>
      </c>
      <c r="I101" s="3" t="s">
        <v>5689</v>
      </c>
      <c r="J101" s="3"/>
      <c r="K101" s="3" t="s">
        <v>5682</v>
      </c>
      <c r="L101" s="3" t="s">
        <v>240</v>
      </c>
      <c r="M101" s="3"/>
      <c r="N101" s="3" t="s">
        <v>5426</v>
      </c>
      <c r="O101" s="8" t="s">
        <v>5690</v>
      </c>
    </row>
    <row r="102" spans="1:15" ht="15" customHeight="1" x14ac:dyDescent="0.3">
      <c r="A102" s="19" t="s">
        <v>25</v>
      </c>
      <c r="B102" s="3" t="s">
        <v>26</v>
      </c>
      <c r="C102" s="4">
        <v>1</v>
      </c>
      <c r="D102" s="3" t="s">
        <v>623</v>
      </c>
      <c r="E102" s="3" t="s">
        <v>5687</v>
      </c>
      <c r="F102" s="3" t="s">
        <v>4865</v>
      </c>
      <c r="G102" s="3" t="s">
        <v>5691</v>
      </c>
      <c r="H102" s="3" t="s">
        <v>5403</v>
      </c>
      <c r="I102" s="3" t="s">
        <v>5689</v>
      </c>
      <c r="J102" s="3" t="s">
        <v>5692</v>
      </c>
      <c r="K102" s="3" t="s">
        <v>5682</v>
      </c>
      <c r="L102" s="3" t="s">
        <v>240</v>
      </c>
      <c r="M102" s="3"/>
      <c r="N102" s="3" t="s">
        <v>5426</v>
      </c>
      <c r="O102" s="8" t="s">
        <v>5690</v>
      </c>
    </row>
    <row r="103" spans="1:15" ht="15" customHeight="1" x14ac:dyDescent="0.3">
      <c r="A103" s="19" t="s">
        <v>25</v>
      </c>
      <c r="B103" s="3" t="s">
        <v>26</v>
      </c>
      <c r="C103" s="4">
        <v>1</v>
      </c>
      <c r="D103" s="3" t="s">
        <v>623</v>
      </c>
      <c r="E103" s="3" t="s">
        <v>5687</v>
      </c>
      <c r="F103" s="3" t="s">
        <v>4865</v>
      </c>
      <c r="G103" s="3" t="s">
        <v>5693</v>
      </c>
      <c r="H103" s="3" t="s">
        <v>5403</v>
      </c>
      <c r="I103" s="3" t="s">
        <v>5689</v>
      </c>
      <c r="J103" s="3" t="s">
        <v>5692</v>
      </c>
      <c r="K103" s="3" t="s">
        <v>5682</v>
      </c>
      <c r="L103" s="3" t="s">
        <v>240</v>
      </c>
      <c r="M103" s="3"/>
      <c r="N103" s="3" t="s">
        <v>5426</v>
      </c>
      <c r="O103" s="8" t="s">
        <v>5690</v>
      </c>
    </row>
    <row r="104" spans="1:15" ht="15" customHeight="1" x14ac:dyDescent="0.3">
      <c r="A104" s="19" t="s">
        <v>25</v>
      </c>
      <c r="B104" s="3" t="s">
        <v>26</v>
      </c>
      <c r="C104" s="4">
        <v>1</v>
      </c>
      <c r="D104" s="3" t="s">
        <v>623</v>
      </c>
      <c r="E104" s="3" t="s">
        <v>5687</v>
      </c>
      <c r="F104" s="3" t="s">
        <v>4865</v>
      </c>
      <c r="G104" s="3" t="s">
        <v>5694</v>
      </c>
      <c r="H104" s="3" t="s">
        <v>5412</v>
      </c>
      <c r="I104" s="3" t="s">
        <v>5689</v>
      </c>
      <c r="J104" s="3" t="s">
        <v>5682</v>
      </c>
      <c r="K104" s="3" t="s">
        <v>5682</v>
      </c>
      <c r="L104" s="3" t="s">
        <v>240</v>
      </c>
      <c r="M104" s="3"/>
      <c r="N104" s="3" t="s">
        <v>5426</v>
      </c>
      <c r="O104" s="8" t="s">
        <v>5690</v>
      </c>
    </row>
    <row r="105" spans="1:15" ht="15" customHeight="1" x14ac:dyDescent="0.3">
      <c r="A105" s="19" t="s">
        <v>25</v>
      </c>
      <c r="B105" s="3" t="s">
        <v>26</v>
      </c>
      <c r="C105" s="4">
        <v>1</v>
      </c>
      <c r="D105" s="3" t="s">
        <v>623</v>
      </c>
      <c r="E105" s="3" t="s">
        <v>5687</v>
      </c>
      <c r="F105" s="3" t="s">
        <v>4865</v>
      </c>
      <c r="G105" s="3" t="s">
        <v>5695</v>
      </c>
      <c r="H105" s="3" t="s">
        <v>5412</v>
      </c>
      <c r="I105" s="3" t="s">
        <v>5689</v>
      </c>
      <c r="J105" s="3" t="s">
        <v>5692</v>
      </c>
      <c r="K105" s="3" t="s">
        <v>5682</v>
      </c>
      <c r="L105" s="3" t="s">
        <v>240</v>
      </c>
      <c r="M105" s="3"/>
      <c r="N105" s="3" t="s">
        <v>5426</v>
      </c>
      <c r="O105" s="8" t="s">
        <v>5690</v>
      </c>
    </row>
    <row r="106" spans="1:15" ht="15" customHeight="1" x14ac:dyDescent="0.3">
      <c r="A106" s="19" t="s">
        <v>25</v>
      </c>
      <c r="B106" s="3" t="s">
        <v>26</v>
      </c>
      <c r="C106" s="4">
        <v>1</v>
      </c>
      <c r="D106" s="3" t="s">
        <v>623</v>
      </c>
      <c r="E106" s="3" t="s">
        <v>5687</v>
      </c>
      <c r="F106" s="3" t="s">
        <v>4865</v>
      </c>
      <c r="G106" s="3" t="s">
        <v>5696</v>
      </c>
      <c r="H106" s="3" t="s">
        <v>5412</v>
      </c>
      <c r="I106" s="3" t="s">
        <v>5689</v>
      </c>
      <c r="J106" s="3" t="s">
        <v>5692</v>
      </c>
      <c r="K106" s="3" t="s">
        <v>5682</v>
      </c>
      <c r="L106" s="3" t="s">
        <v>240</v>
      </c>
      <c r="M106" s="3"/>
      <c r="N106" s="3" t="s">
        <v>5426</v>
      </c>
      <c r="O106" s="8" t="s">
        <v>5690</v>
      </c>
    </row>
    <row r="107" spans="1:15" ht="15" customHeight="1" x14ac:dyDescent="0.3">
      <c r="A107" s="19" t="s">
        <v>25</v>
      </c>
      <c r="B107" s="3" t="s">
        <v>26</v>
      </c>
      <c r="C107" s="4">
        <v>1</v>
      </c>
      <c r="D107" s="3" t="s">
        <v>623</v>
      </c>
      <c r="E107" s="3" t="s">
        <v>5687</v>
      </c>
      <c r="F107" s="3" t="s">
        <v>4865</v>
      </c>
      <c r="G107" s="3"/>
      <c r="H107" s="3" t="s">
        <v>5697</v>
      </c>
      <c r="I107" s="3" t="s">
        <v>5689</v>
      </c>
      <c r="J107" s="3"/>
      <c r="K107" s="3" t="s">
        <v>5682</v>
      </c>
      <c r="L107" s="3" t="s">
        <v>240</v>
      </c>
      <c r="M107" s="3"/>
      <c r="N107" s="3" t="s">
        <v>5426</v>
      </c>
      <c r="O107" s="8" t="s">
        <v>5690</v>
      </c>
    </row>
    <row r="108" spans="1:15" ht="15" customHeight="1" x14ac:dyDescent="0.3">
      <c r="A108" s="19" t="s">
        <v>25</v>
      </c>
      <c r="B108" s="3" t="s">
        <v>26</v>
      </c>
      <c r="C108" s="4">
        <v>1</v>
      </c>
      <c r="D108" s="3" t="s">
        <v>623</v>
      </c>
      <c r="E108" s="3" t="s">
        <v>5687</v>
      </c>
      <c r="F108" s="3" t="s">
        <v>4865</v>
      </c>
      <c r="G108" s="3"/>
      <c r="H108" s="3" t="s">
        <v>5698</v>
      </c>
      <c r="I108" s="3" t="s">
        <v>5689</v>
      </c>
      <c r="J108" s="3"/>
      <c r="K108" s="3" t="s">
        <v>5682</v>
      </c>
      <c r="L108" s="3" t="s">
        <v>240</v>
      </c>
      <c r="M108" s="3"/>
      <c r="N108" s="3" t="s">
        <v>5426</v>
      </c>
      <c r="O108" s="8" t="s">
        <v>5690</v>
      </c>
    </row>
    <row r="109" spans="1:15" ht="15" customHeight="1" x14ac:dyDescent="0.3">
      <c r="A109" s="19" t="s">
        <v>25</v>
      </c>
      <c r="B109" s="3" t="s">
        <v>26</v>
      </c>
      <c r="C109" s="4">
        <v>1</v>
      </c>
      <c r="D109" s="3" t="s">
        <v>623</v>
      </c>
      <c r="E109" s="3" t="s">
        <v>5699</v>
      </c>
      <c r="F109" s="3" t="s">
        <v>5700</v>
      </c>
      <c r="G109" s="3" t="s">
        <v>5701</v>
      </c>
      <c r="H109" s="3" t="s">
        <v>5412</v>
      </c>
      <c r="I109" s="3" t="s">
        <v>5702</v>
      </c>
      <c r="J109" s="3" t="s">
        <v>5703</v>
      </c>
      <c r="K109" s="3" t="s">
        <v>5703</v>
      </c>
      <c r="L109" s="3" t="s">
        <v>150</v>
      </c>
      <c r="M109" s="3"/>
      <c r="N109" s="3" t="s">
        <v>151</v>
      </c>
      <c r="O109" s="8" t="s">
        <v>5704</v>
      </c>
    </row>
    <row r="110" spans="1:15" ht="15" customHeight="1" x14ac:dyDescent="0.3">
      <c r="A110" s="19" t="s">
        <v>25</v>
      </c>
      <c r="B110" s="3" t="s">
        <v>26</v>
      </c>
      <c r="C110" s="4">
        <v>1</v>
      </c>
      <c r="D110" s="3" t="s">
        <v>623</v>
      </c>
      <c r="E110" s="3" t="s">
        <v>5705</v>
      </c>
      <c r="F110" s="3" t="s">
        <v>5475</v>
      </c>
      <c r="G110" s="3" t="s">
        <v>5706</v>
      </c>
      <c r="H110" s="3" t="s">
        <v>5403</v>
      </c>
      <c r="I110" s="3" t="s">
        <v>5707</v>
      </c>
      <c r="J110" s="3" t="s">
        <v>5707</v>
      </c>
      <c r="K110" s="3" t="s">
        <v>5708</v>
      </c>
      <c r="L110" s="3" t="s">
        <v>5709</v>
      </c>
      <c r="M110" s="3" t="s">
        <v>5710</v>
      </c>
      <c r="N110" s="3" t="s">
        <v>5711</v>
      </c>
      <c r="O110" s="8" t="s">
        <v>5712</v>
      </c>
    </row>
    <row r="111" spans="1:15" ht="15" customHeight="1" x14ac:dyDescent="0.3">
      <c r="A111" s="19" t="s">
        <v>25</v>
      </c>
      <c r="B111" s="3" t="s">
        <v>26</v>
      </c>
      <c r="C111" s="4">
        <v>1</v>
      </c>
      <c r="D111" s="3" t="s">
        <v>623</v>
      </c>
      <c r="E111" s="3" t="s">
        <v>5713</v>
      </c>
      <c r="F111" s="3" t="s">
        <v>4865</v>
      </c>
      <c r="G111" s="3" t="s">
        <v>5714</v>
      </c>
      <c r="H111" s="3" t="s">
        <v>5403</v>
      </c>
      <c r="I111" s="3" t="s">
        <v>5715</v>
      </c>
      <c r="J111" s="3" t="s">
        <v>3619</v>
      </c>
      <c r="K111" s="3" t="s">
        <v>3619</v>
      </c>
      <c r="L111" s="3" t="s">
        <v>34</v>
      </c>
      <c r="M111" s="3"/>
      <c r="N111" s="3" t="s">
        <v>5426</v>
      </c>
      <c r="O111" s="8" t="s">
        <v>5716</v>
      </c>
    </row>
    <row r="112" spans="1:15" ht="15" customHeight="1" x14ac:dyDescent="0.3">
      <c r="A112" s="19" t="s">
        <v>25</v>
      </c>
      <c r="B112" s="3" t="s">
        <v>26</v>
      </c>
      <c r="C112" s="4">
        <v>1</v>
      </c>
      <c r="D112" s="3" t="s">
        <v>623</v>
      </c>
      <c r="E112" s="3" t="s">
        <v>5713</v>
      </c>
      <c r="F112" s="3" t="s">
        <v>4865</v>
      </c>
      <c r="G112" s="3" t="s">
        <v>5717</v>
      </c>
      <c r="H112" s="3" t="s">
        <v>5412</v>
      </c>
      <c r="I112" s="3" t="s">
        <v>5715</v>
      </c>
      <c r="J112" s="3" t="s">
        <v>5715</v>
      </c>
      <c r="K112" s="3" t="s">
        <v>3619</v>
      </c>
      <c r="L112" s="3" t="s">
        <v>34</v>
      </c>
      <c r="M112" s="3"/>
      <c r="N112" s="3" t="s">
        <v>5426</v>
      </c>
      <c r="O112" s="8" t="s">
        <v>5716</v>
      </c>
    </row>
    <row r="113" spans="1:15" ht="15" customHeight="1" x14ac:dyDescent="0.3">
      <c r="A113" s="19" t="s">
        <v>25</v>
      </c>
      <c r="B113" s="3" t="s">
        <v>26</v>
      </c>
      <c r="C113" s="4">
        <v>1</v>
      </c>
      <c r="D113" s="3" t="s">
        <v>623</v>
      </c>
      <c r="E113" s="3" t="s">
        <v>5713</v>
      </c>
      <c r="F113" s="3" t="s">
        <v>4865</v>
      </c>
      <c r="G113" s="3" t="s">
        <v>5718</v>
      </c>
      <c r="H113" s="3" t="s">
        <v>5412</v>
      </c>
      <c r="I113" s="3" t="s">
        <v>5715</v>
      </c>
      <c r="J113" s="3" t="s">
        <v>5715</v>
      </c>
      <c r="K113" s="3" t="s">
        <v>3619</v>
      </c>
      <c r="L113" s="3" t="s">
        <v>34</v>
      </c>
      <c r="M113" s="3"/>
      <c r="N113" s="3" t="s">
        <v>5426</v>
      </c>
      <c r="O113" s="8" t="s">
        <v>5716</v>
      </c>
    </row>
    <row r="114" spans="1:15" ht="15" customHeight="1" x14ac:dyDescent="0.3">
      <c r="A114" s="19" t="s">
        <v>25</v>
      </c>
      <c r="B114" s="3" t="s">
        <v>26</v>
      </c>
      <c r="C114" s="4">
        <v>1</v>
      </c>
      <c r="D114" s="3" t="s">
        <v>623</v>
      </c>
      <c r="E114" s="3" t="s">
        <v>5713</v>
      </c>
      <c r="F114" s="3" t="s">
        <v>4865</v>
      </c>
      <c r="G114" s="3" t="s">
        <v>5719</v>
      </c>
      <c r="H114" s="3" t="s">
        <v>5403</v>
      </c>
      <c r="I114" s="3" t="s">
        <v>5715</v>
      </c>
      <c r="J114" s="3" t="s">
        <v>5715</v>
      </c>
      <c r="K114" s="3" t="s">
        <v>3619</v>
      </c>
      <c r="L114" s="3" t="s">
        <v>34</v>
      </c>
      <c r="M114" s="3"/>
      <c r="N114" s="3" t="s">
        <v>5426</v>
      </c>
      <c r="O114" s="8" t="s">
        <v>5716</v>
      </c>
    </row>
    <row r="115" spans="1:15" ht="15" customHeight="1" x14ac:dyDescent="0.3">
      <c r="A115" s="19" t="s">
        <v>25</v>
      </c>
      <c r="B115" s="3" t="s">
        <v>26</v>
      </c>
      <c r="C115" s="4">
        <v>1</v>
      </c>
      <c r="D115" s="3" t="s">
        <v>623</v>
      </c>
      <c r="E115" s="3" t="s">
        <v>5713</v>
      </c>
      <c r="F115" s="3" t="s">
        <v>4865</v>
      </c>
      <c r="G115" s="3" t="s">
        <v>5720</v>
      </c>
      <c r="H115" s="3" t="s">
        <v>5403</v>
      </c>
      <c r="I115" s="3" t="s">
        <v>5715</v>
      </c>
      <c r="J115" s="3" t="s">
        <v>5715</v>
      </c>
      <c r="K115" s="3" t="s">
        <v>3619</v>
      </c>
      <c r="L115" s="3" t="s">
        <v>34</v>
      </c>
      <c r="M115" s="3"/>
      <c r="N115" s="3" t="s">
        <v>5426</v>
      </c>
      <c r="O115" s="8" t="s">
        <v>5716</v>
      </c>
    </row>
    <row r="116" spans="1:15" ht="15" customHeight="1" x14ac:dyDescent="0.3">
      <c r="A116" s="19" t="s">
        <v>25</v>
      </c>
      <c r="B116" s="3" t="s">
        <v>26</v>
      </c>
      <c r="C116" s="4">
        <v>1</v>
      </c>
      <c r="D116" s="3" t="s">
        <v>623</v>
      </c>
      <c r="E116" s="3" t="s">
        <v>5721</v>
      </c>
      <c r="F116" s="3" t="s">
        <v>4865</v>
      </c>
      <c r="G116" s="3" t="s">
        <v>5722</v>
      </c>
      <c r="H116" s="3" t="s">
        <v>5412</v>
      </c>
      <c r="I116" s="3" t="s">
        <v>5723</v>
      </c>
      <c r="J116" s="3" t="s">
        <v>5724</v>
      </c>
      <c r="K116" s="3" t="s">
        <v>5725</v>
      </c>
      <c r="L116" s="3" t="s">
        <v>34</v>
      </c>
      <c r="M116" s="3"/>
      <c r="N116" s="3" t="s">
        <v>5426</v>
      </c>
      <c r="O116" s="8" t="s">
        <v>5726</v>
      </c>
    </row>
    <row r="117" spans="1:15" ht="15" customHeight="1" x14ac:dyDescent="0.3">
      <c r="A117" s="19" t="s">
        <v>25</v>
      </c>
      <c r="B117" s="3" t="s">
        <v>26</v>
      </c>
      <c r="C117" s="4">
        <v>1</v>
      </c>
      <c r="D117" s="3" t="s">
        <v>623</v>
      </c>
      <c r="E117" s="3" t="s">
        <v>5721</v>
      </c>
      <c r="F117" s="3" t="s">
        <v>4865</v>
      </c>
      <c r="G117" s="3" t="s">
        <v>5727</v>
      </c>
      <c r="H117" s="3" t="s">
        <v>5623</v>
      </c>
      <c r="I117" s="3" t="s">
        <v>5723</v>
      </c>
      <c r="J117" s="3" t="s">
        <v>5725</v>
      </c>
      <c r="K117" s="3" t="s">
        <v>5725</v>
      </c>
      <c r="L117" s="3" t="s">
        <v>34</v>
      </c>
      <c r="M117" s="3"/>
      <c r="N117" s="3" t="s">
        <v>5426</v>
      </c>
      <c r="O117" s="8" t="s">
        <v>5726</v>
      </c>
    </row>
    <row r="118" spans="1:15" ht="15" customHeight="1" x14ac:dyDescent="0.3">
      <c r="A118" s="19" t="s">
        <v>25</v>
      </c>
      <c r="B118" s="3" t="s">
        <v>26</v>
      </c>
      <c r="C118" s="4">
        <v>1</v>
      </c>
      <c r="D118" s="3" t="s">
        <v>623</v>
      </c>
      <c r="E118" s="3" t="s">
        <v>5728</v>
      </c>
      <c r="F118" s="3" t="s">
        <v>4865</v>
      </c>
      <c r="G118" s="3" t="s">
        <v>5729</v>
      </c>
      <c r="H118" s="3" t="s">
        <v>5730</v>
      </c>
      <c r="I118" s="3" t="s">
        <v>5731</v>
      </c>
      <c r="J118" s="3" t="s">
        <v>5732</v>
      </c>
      <c r="K118" s="3" t="s">
        <v>5733</v>
      </c>
      <c r="L118" s="3" t="s">
        <v>510</v>
      </c>
      <c r="M118" s="3"/>
      <c r="N118" s="3" t="s">
        <v>5426</v>
      </c>
      <c r="O118" s="8" t="s">
        <v>5734</v>
      </c>
    </row>
    <row r="119" spans="1:15" ht="15" customHeight="1" x14ac:dyDescent="0.3">
      <c r="A119" s="19" t="s">
        <v>25</v>
      </c>
      <c r="B119" s="3" t="s">
        <v>26</v>
      </c>
      <c r="C119" s="4">
        <v>1</v>
      </c>
      <c r="D119" s="3" t="s">
        <v>623</v>
      </c>
      <c r="E119" s="3" t="s">
        <v>5735</v>
      </c>
      <c r="F119" s="3" t="s">
        <v>4865</v>
      </c>
      <c r="G119" s="3" t="s">
        <v>5736</v>
      </c>
      <c r="H119" s="3" t="s">
        <v>5403</v>
      </c>
      <c r="I119" s="3" t="s">
        <v>5737</v>
      </c>
      <c r="J119" s="3" t="s">
        <v>5738</v>
      </c>
      <c r="K119" s="3" t="s">
        <v>5739</v>
      </c>
      <c r="L119" s="3" t="s">
        <v>240</v>
      </c>
      <c r="M119" s="3"/>
      <c r="N119" s="3" t="s">
        <v>5426</v>
      </c>
      <c r="O119" s="8" t="s">
        <v>5740</v>
      </c>
    </row>
    <row r="120" spans="1:15" ht="15" customHeight="1" x14ac:dyDescent="0.3">
      <c r="A120" s="19" t="s">
        <v>25</v>
      </c>
      <c r="B120" s="3" t="s">
        <v>26</v>
      </c>
      <c r="C120" s="4">
        <v>1</v>
      </c>
      <c r="D120" s="3" t="s">
        <v>623</v>
      </c>
      <c r="E120" s="3" t="s">
        <v>5735</v>
      </c>
      <c r="F120" s="3" t="s">
        <v>4865</v>
      </c>
      <c r="G120" s="3" t="s">
        <v>5741</v>
      </c>
      <c r="H120" s="3" t="s">
        <v>5403</v>
      </c>
      <c r="I120" s="3" t="s">
        <v>5737</v>
      </c>
      <c r="J120" s="3" t="s">
        <v>5742</v>
      </c>
      <c r="K120" s="3" t="s">
        <v>5739</v>
      </c>
      <c r="L120" s="3" t="s">
        <v>240</v>
      </c>
      <c r="M120" s="3"/>
      <c r="N120" s="3" t="s">
        <v>5426</v>
      </c>
      <c r="O120" s="8" t="s">
        <v>5740</v>
      </c>
    </row>
    <row r="121" spans="1:15" ht="15" customHeight="1" x14ac:dyDescent="0.3">
      <c r="A121" s="19" t="s">
        <v>42</v>
      </c>
      <c r="B121" s="3" t="s">
        <v>43</v>
      </c>
      <c r="C121" s="4">
        <v>2</v>
      </c>
      <c r="D121" s="3" t="s">
        <v>686</v>
      </c>
      <c r="E121" s="3" t="s">
        <v>5743</v>
      </c>
      <c r="F121" s="3" t="s">
        <v>5744</v>
      </c>
      <c r="G121" s="3" t="s">
        <v>5745</v>
      </c>
      <c r="H121" s="3" t="s">
        <v>5403</v>
      </c>
      <c r="I121" s="3" t="s">
        <v>5746</v>
      </c>
      <c r="J121" s="3" t="s">
        <v>5747</v>
      </c>
      <c r="K121" s="3" t="s">
        <v>5748</v>
      </c>
      <c r="L121" s="3" t="s">
        <v>5749</v>
      </c>
      <c r="M121" s="3"/>
      <c r="N121" s="3" t="s">
        <v>5464</v>
      </c>
      <c r="O121" s="8" t="s">
        <v>5750</v>
      </c>
    </row>
    <row r="122" spans="1:15" ht="15" customHeight="1" x14ac:dyDescent="0.3">
      <c r="A122" s="19" t="s">
        <v>42</v>
      </c>
      <c r="B122" s="3" t="s">
        <v>43</v>
      </c>
      <c r="C122" s="4">
        <v>2</v>
      </c>
      <c r="D122" s="3" t="s">
        <v>686</v>
      </c>
      <c r="E122" s="3" t="s">
        <v>5751</v>
      </c>
      <c r="F122" s="3" t="s">
        <v>5752</v>
      </c>
      <c r="G122" s="3"/>
      <c r="H122" s="3" t="s">
        <v>5753</v>
      </c>
      <c r="I122" s="3" t="s">
        <v>5754</v>
      </c>
      <c r="J122" s="3"/>
      <c r="K122" s="3" t="s">
        <v>5755</v>
      </c>
      <c r="L122" s="3" t="s">
        <v>5756</v>
      </c>
      <c r="M122" s="3"/>
      <c r="N122" s="3" t="s">
        <v>5757</v>
      </c>
      <c r="O122" s="8" t="s">
        <v>5758</v>
      </c>
    </row>
    <row r="123" spans="1:15" ht="15" customHeight="1" x14ac:dyDescent="0.3">
      <c r="A123" s="19" t="s">
        <v>42</v>
      </c>
      <c r="B123" s="3" t="s">
        <v>43</v>
      </c>
      <c r="C123" s="4">
        <v>2</v>
      </c>
      <c r="D123" s="3" t="s">
        <v>686</v>
      </c>
      <c r="E123" s="3" t="s">
        <v>5751</v>
      </c>
      <c r="F123" s="3" t="s">
        <v>5752</v>
      </c>
      <c r="G123" s="3" t="s">
        <v>5759</v>
      </c>
      <c r="H123" s="3" t="s">
        <v>5412</v>
      </c>
      <c r="I123" s="3" t="s">
        <v>5754</v>
      </c>
      <c r="J123" s="3" t="s">
        <v>3074</v>
      </c>
      <c r="K123" s="3" t="s">
        <v>5755</v>
      </c>
      <c r="L123" s="3" t="s">
        <v>5756</v>
      </c>
      <c r="M123" s="3"/>
      <c r="N123" s="3" t="s">
        <v>5757</v>
      </c>
      <c r="O123" s="8" t="s">
        <v>5760</v>
      </c>
    </row>
    <row r="124" spans="1:15" ht="15" customHeight="1" x14ac:dyDescent="0.3">
      <c r="A124" s="19" t="s">
        <v>42</v>
      </c>
      <c r="B124" s="3" t="s">
        <v>43</v>
      </c>
      <c r="C124" s="4">
        <v>2</v>
      </c>
      <c r="D124" s="3" t="s">
        <v>686</v>
      </c>
      <c r="E124" s="3" t="s">
        <v>5751</v>
      </c>
      <c r="F124" s="3" t="s">
        <v>5752</v>
      </c>
      <c r="G124" s="3" t="s">
        <v>5761</v>
      </c>
      <c r="H124" s="3" t="s">
        <v>5412</v>
      </c>
      <c r="I124" s="3" t="s">
        <v>5754</v>
      </c>
      <c r="J124" s="3" t="s">
        <v>3074</v>
      </c>
      <c r="K124" s="3" t="s">
        <v>5755</v>
      </c>
      <c r="L124" s="3" t="s">
        <v>5756</v>
      </c>
      <c r="M124" s="3"/>
      <c r="N124" s="3" t="s">
        <v>5757</v>
      </c>
      <c r="O124" s="8" t="s">
        <v>5760</v>
      </c>
    </row>
    <row r="125" spans="1:15" ht="15" customHeight="1" x14ac:dyDescent="0.3">
      <c r="A125" s="19" t="s">
        <v>42</v>
      </c>
      <c r="B125" s="3" t="s">
        <v>43</v>
      </c>
      <c r="C125" s="4">
        <v>2</v>
      </c>
      <c r="D125" s="3" t="s">
        <v>686</v>
      </c>
      <c r="E125" s="3" t="s">
        <v>5762</v>
      </c>
      <c r="F125" s="3" t="s">
        <v>4879</v>
      </c>
      <c r="G125" s="3" t="s">
        <v>5763</v>
      </c>
      <c r="H125" s="3" t="s">
        <v>5403</v>
      </c>
      <c r="I125" s="3" t="s">
        <v>5764</v>
      </c>
      <c r="J125" s="3" t="s">
        <v>3411</v>
      </c>
      <c r="K125" s="3" t="s">
        <v>5765</v>
      </c>
      <c r="L125" s="3" t="s">
        <v>5653</v>
      </c>
      <c r="M125" s="3"/>
      <c r="N125" s="3" t="s">
        <v>5654</v>
      </c>
      <c r="O125" s="8" t="s">
        <v>5766</v>
      </c>
    </row>
    <row r="126" spans="1:15" ht="15" customHeight="1" x14ac:dyDescent="0.3">
      <c r="A126" s="19" t="s">
        <v>42</v>
      </c>
      <c r="B126" s="3" t="s">
        <v>43</v>
      </c>
      <c r="C126" s="4">
        <v>2</v>
      </c>
      <c r="D126" s="3" t="s">
        <v>686</v>
      </c>
      <c r="E126" s="3" t="s">
        <v>5436</v>
      </c>
      <c r="F126" s="3" t="s">
        <v>4865</v>
      </c>
      <c r="G126" s="3" t="s">
        <v>5767</v>
      </c>
      <c r="H126" s="3" t="s">
        <v>5403</v>
      </c>
      <c r="I126" s="3" t="s">
        <v>5438</v>
      </c>
      <c r="J126" s="3" t="s">
        <v>5438</v>
      </c>
      <c r="K126" s="3" t="s">
        <v>5439</v>
      </c>
      <c r="L126" s="3" t="s">
        <v>510</v>
      </c>
      <c r="M126" s="3"/>
      <c r="N126" s="3" t="s">
        <v>5426</v>
      </c>
      <c r="O126" s="8" t="s">
        <v>5440</v>
      </c>
    </row>
    <row r="127" spans="1:15" ht="15" customHeight="1" x14ac:dyDescent="0.3">
      <c r="A127" s="19" t="s">
        <v>42</v>
      </c>
      <c r="B127" s="3" t="s">
        <v>43</v>
      </c>
      <c r="C127" s="4">
        <v>2</v>
      </c>
      <c r="D127" s="3" t="s">
        <v>686</v>
      </c>
      <c r="E127" s="3" t="s">
        <v>5447</v>
      </c>
      <c r="F127" s="3" t="s">
        <v>5448</v>
      </c>
      <c r="G127" s="3" t="s">
        <v>5768</v>
      </c>
      <c r="H127" s="3" t="s">
        <v>5403</v>
      </c>
      <c r="I127" s="3" t="s">
        <v>5450</v>
      </c>
      <c r="J127" s="3" t="s">
        <v>5769</v>
      </c>
      <c r="K127" s="3" t="s">
        <v>5452</v>
      </c>
      <c r="L127" s="3"/>
      <c r="M127" s="3"/>
      <c r="N127" s="3" t="s">
        <v>5453</v>
      </c>
      <c r="O127" s="8" t="s">
        <v>5454</v>
      </c>
    </row>
    <row r="128" spans="1:15" ht="15" customHeight="1" x14ac:dyDescent="0.3">
      <c r="A128" s="19" t="s">
        <v>42</v>
      </c>
      <c r="B128" s="3" t="s">
        <v>43</v>
      </c>
      <c r="C128" s="4">
        <v>2</v>
      </c>
      <c r="D128" s="3" t="s">
        <v>686</v>
      </c>
      <c r="E128" s="3" t="s">
        <v>5447</v>
      </c>
      <c r="F128" s="3" t="s">
        <v>5448</v>
      </c>
      <c r="G128" s="3" t="s">
        <v>5770</v>
      </c>
      <c r="H128" s="3" t="s">
        <v>5412</v>
      </c>
      <c r="I128" s="3" t="s">
        <v>5450</v>
      </c>
      <c r="J128" s="3" t="s">
        <v>5769</v>
      </c>
      <c r="K128" s="3" t="s">
        <v>5452</v>
      </c>
      <c r="L128" s="3"/>
      <c r="M128" s="3"/>
      <c r="N128" s="3" t="s">
        <v>5453</v>
      </c>
      <c r="O128" s="8" t="s">
        <v>5454</v>
      </c>
    </row>
    <row r="129" spans="1:15" ht="15" customHeight="1" x14ac:dyDescent="0.3">
      <c r="A129" s="19" t="s">
        <v>42</v>
      </c>
      <c r="B129" s="3" t="s">
        <v>43</v>
      </c>
      <c r="C129" s="4">
        <v>2</v>
      </c>
      <c r="D129" s="3" t="s">
        <v>686</v>
      </c>
      <c r="E129" s="3" t="s">
        <v>5466</v>
      </c>
      <c r="F129" s="3" t="s">
        <v>4879</v>
      </c>
      <c r="G129" s="3" t="s">
        <v>5771</v>
      </c>
      <c r="H129" s="3" t="s">
        <v>712</v>
      </c>
      <c r="I129" s="3" t="s">
        <v>5468</v>
      </c>
      <c r="J129" s="3" t="s">
        <v>5772</v>
      </c>
      <c r="K129" s="3" t="s">
        <v>5470</v>
      </c>
      <c r="L129" s="3" t="s">
        <v>5471</v>
      </c>
      <c r="M129" s="3"/>
      <c r="N129" s="3" t="s">
        <v>5472</v>
      </c>
      <c r="O129" s="8" t="s">
        <v>5473</v>
      </c>
    </row>
    <row r="130" spans="1:15" ht="15" customHeight="1" x14ac:dyDescent="0.3">
      <c r="A130" s="19" t="s">
        <v>42</v>
      </c>
      <c r="B130" s="3" t="s">
        <v>43</v>
      </c>
      <c r="C130" s="4">
        <v>2</v>
      </c>
      <c r="D130" s="3" t="s">
        <v>686</v>
      </c>
      <c r="E130" s="3" t="s">
        <v>5466</v>
      </c>
      <c r="F130" s="3" t="s">
        <v>4879</v>
      </c>
      <c r="G130" s="3" t="s">
        <v>5773</v>
      </c>
      <c r="H130" s="3" t="s">
        <v>5403</v>
      </c>
      <c r="I130" s="3" t="s">
        <v>5468</v>
      </c>
      <c r="J130" s="3" t="s">
        <v>5470</v>
      </c>
      <c r="K130" s="3" t="s">
        <v>5470</v>
      </c>
      <c r="L130" s="3" t="s">
        <v>5471</v>
      </c>
      <c r="M130" s="3"/>
      <c r="N130" s="3" t="s">
        <v>5472</v>
      </c>
      <c r="O130" s="8" t="s">
        <v>5473</v>
      </c>
    </row>
    <row r="131" spans="1:15" ht="15" customHeight="1" x14ac:dyDescent="0.3">
      <c r="A131" s="19" t="s">
        <v>42</v>
      </c>
      <c r="B131" s="3" t="s">
        <v>43</v>
      </c>
      <c r="C131" s="4">
        <v>2</v>
      </c>
      <c r="D131" s="3" t="s">
        <v>686</v>
      </c>
      <c r="E131" s="3" t="s">
        <v>5466</v>
      </c>
      <c r="F131" s="3" t="s">
        <v>4879</v>
      </c>
      <c r="G131" s="3" t="s">
        <v>5774</v>
      </c>
      <c r="H131" s="3" t="s">
        <v>5403</v>
      </c>
      <c r="I131" s="3" t="s">
        <v>5468</v>
      </c>
      <c r="J131" s="3" t="s">
        <v>5772</v>
      </c>
      <c r="K131" s="3" t="s">
        <v>5470</v>
      </c>
      <c r="L131" s="3" t="s">
        <v>5471</v>
      </c>
      <c r="M131" s="3"/>
      <c r="N131" s="3" t="s">
        <v>5472</v>
      </c>
      <c r="O131" s="8" t="s">
        <v>5473</v>
      </c>
    </row>
    <row r="132" spans="1:15" ht="15" customHeight="1" x14ac:dyDescent="0.3">
      <c r="A132" s="19" t="s">
        <v>42</v>
      </c>
      <c r="B132" s="3" t="s">
        <v>43</v>
      </c>
      <c r="C132" s="4">
        <v>2</v>
      </c>
      <c r="D132" s="3" t="s">
        <v>686</v>
      </c>
      <c r="E132" s="3" t="s">
        <v>5466</v>
      </c>
      <c r="F132" s="3" t="s">
        <v>4879</v>
      </c>
      <c r="G132" s="3" t="s">
        <v>5775</v>
      </c>
      <c r="H132" s="3" t="s">
        <v>5412</v>
      </c>
      <c r="I132" s="3" t="s">
        <v>5468</v>
      </c>
      <c r="J132" s="3" t="s">
        <v>5470</v>
      </c>
      <c r="K132" s="3" t="s">
        <v>5470</v>
      </c>
      <c r="L132" s="3" t="s">
        <v>5471</v>
      </c>
      <c r="M132" s="3"/>
      <c r="N132" s="3" t="s">
        <v>5472</v>
      </c>
      <c r="O132" s="8" t="s">
        <v>5473</v>
      </c>
    </row>
    <row r="133" spans="1:15" ht="15" customHeight="1" x14ac:dyDescent="0.3">
      <c r="A133" s="19" t="s">
        <v>42</v>
      </c>
      <c r="B133" s="3" t="s">
        <v>43</v>
      </c>
      <c r="C133" s="4">
        <v>2</v>
      </c>
      <c r="D133" s="3" t="s">
        <v>686</v>
      </c>
      <c r="E133" s="3" t="s">
        <v>5776</v>
      </c>
      <c r="F133" s="3" t="s">
        <v>5752</v>
      </c>
      <c r="G133" s="3" t="s">
        <v>5777</v>
      </c>
      <c r="H133" s="3" t="s">
        <v>5403</v>
      </c>
      <c r="I133" s="3" t="s">
        <v>5778</v>
      </c>
      <c r="J133" s="3" t="s">
        <v>5779</v>
      </c>
      <c r="K133" s="3" t="s">
        <v>5779</v>
      </c>
      <c r="L133" s="3" t="s">
        <v>5780</v>
      </c>
      <c r="M133" s="3"/>
      <c r="N133" s="3" t="s">
        <v>5711</v>
      </c>
      <c r="O133" s="8" t="s">
        <v>5781</v>
      </c>
    </row>
    <row r="134" spans="1:15" ht="15" customHeight="1" x14ac:dyDescent="0.3">
      <c r="A134" s="19" t="s">
        <v>42</v>
      </c>
      <c r="B134" s="3" t="s">
        <v>43</v>
      </c>
      <c r="C134" s="4">
        <v>2</v>
      </c>
      <c r="D134" s="3" t="s">
        <v>686</v>
      </c>
      <c r="E134" s="3" t="s">
        <v>5782</v>
      </c>
      <c r="F134" s="3" t="s">
        <v>4865</v>
      </c>
      <c r="G134" s="3" t="s">
        <v>5783</v>
      </c>
      <c r="H134" s="3" t="s">
        <v>5403</v>
      </c>
      <c r="I134" s="3" t="s">
        <v>5517</v>
      </c>
      <c r="J134" s="3" t="s">
        <v>5517</v>
      </c>
      <c r="K134" s="3" t="s">
        <v>5518</v>
      </c>
      <c r="L134" s="3" t="s">
        <v>384</v>
      </c>
      <c r="M134" s="3"/>
      <c r="N134" s="3" t="s">
        <v>5426</v>
      </c>
      <c r="O134" s="8" t="s">
        <v>5784</v>
      </c>
    </row>
    <row r="135" spans="1:15" ht="15" customHeight="1" x14ac:dyDescent="0.3">
      <c r="A135" s="19" t="s">
        <v>42</v>
      </c>
      <c r="B135" s="3" t="s">
        <v>43</v>
      </c>
      <c r="C135" s="4">
        <v>2</v>
      </c>
      <c r="D135" s="3" t="s">
        <v>686</v>
      </c>
      <c r="E135" s="3" t="s">
        <v>5528</v>
      </c>
      <c r="F135" s="3" t="s">
        <v>4879</v>
      </c>
      <c r="G135" s="3" t="s">
        <v>5785</v>
      </c>
      <c r="H135" s="3" t="s">
        <v>5403</v>
      </c>
      <c r="I135" s="3" t="s">
        <v>5486</v>
      </c>
      <c r="J135" s="3" t="s">
        <v>2235</v>
      </c>
      <c r="K135" s="3" t="s">
        <v>5530</v>
      </c>
      <c r="L135" s="3"/>
      <c r="M135" s="3"/>
      <c r="N135" s="3"/>
      <c r="O135" s="8" t="s">
        <v>5786</v>
      </c>
    </row>
    <row r="136" spans="1:15" ht="15" customHeight="1" x14ac:dyDescent="0.3">
      <c r="A136" s="19" t="s">
        <v>42</v>
      </c>
      <c r="B136" s="3" t="s">
        <v>43</v>
      </c>
      <c r="C136" s="4">
        <v>2</v>
      </c>
      <c r="D136" s="3" t="s">
        <v>686</v>
      </c>
      <c r="E136" s="3" t="s">
        <v>5787</v>
      </c>
      <c r="F136" s="3" t="s">
        <v>5788</v>
      </c>
      <c r="G136" s="3" t="s">
        <v>5789</v>
      </c>
      <c r="H136" s="3" t="s">
        <v>5403</v>
      </c>
      <c r="I136" s="3" t="s">
        <v>5790</v>
      </c>
      <c r="J136" s="3" t="s">
        <v>5791</v>
      </c>
      <c r="K136" s="3" t="s">
        <v>5791</v>
      </c>
      <c r="L136" s="3" t="s">
        <v>5792</v>
      </c>
      <c r="M136" s="3"/>
      <c r="N136" s="3" t="s">
        <v>5793</v>
      </c>
      <c r="O136" s="8" t="s">
        <v>5794</v>
      </c>
    </row>
    <row r="137" spans="1:15" ht="15" customHeight="1" x14ac:dyDescent="0.3">
      <c r="A137" s="19" t="s">
        <v>42</v>
      </c>
      <c r="B137" s="3" t="s">
        <v>43</v>
      </c>
      <c r="C137" s="4">
        <v>2</v>
      </c>
      <c r="D137" s="3" t="s">
        <v>686</v>
      </c>
      <c r="E137" s="3" t="s">
        <v>5554</v>
      </c>
      <c r="F137" s="3" t="s">
        <v>4865</v>
      </c>
      <c r="G137" s="3" t="s">
        <v>5795</v>
      </c>
      <c r="H137" s="3" t="s">
        <v>5403</v>
      </c>
      <c r="I137" s="3" t="s">
        <v>4793</v>
      </c>
      <c r="J137" s="3"/>
      <c r="K137" s="3" t="s">
        <v>5556</v>
      </c>
      <c r="L137" s="3"/>
      <c r="M137" s="3"/>
      <c r="N137" s="3"/>
      <c r="O137" s="8" t="s">
        <v>5557</v>
      </c>
    </row>
    <row r="138" spans="1:15" ht="15" customHeight="1" x14ac:dyDescent="0.3">
      <c r="A138" s="19" t="s">
        <v>42</v>
      </c>
      <c r="B138" s="3" t="s">
        <v>43</v>
      </c>
      <c r="C138" s="4">
        <v>2</v>
      </c>
      <c r="D138" s="3" t="s">
        <v>686</v>
      </c>
      <c r="E138" s="3" t="s">
        <v>5554</v>
      </c>
      <c r="F138" s="3" t="s">
        <v>4865</v>
      </c>
      <c r="G138" s="3" t="s">
        <v>5560</v>
      </c>
      <c r="H138" s="3" t="s">
        <v>5403</v>
      </c>
      <c r="I138" s="3" t="s">
        <v>4793</v>
      </c>
      <c r="J138" s="3"/>
      <c r="K138" s="3" t="s">
        <v>5556</v>
      </c>
      <c r="L138" s="3"/>
      <c r="M138" s="3"/>
      <c r="N138" s="3"/>
      <c r="O138" s="8" t="s">
        <v>5557</v>
      </c>
    </row>
    <row r="139" spans="1:15" ht="15" customHeight="1" x14ac:dyDescent="0.3">
      <c r="A139" s="19" t="s">
        <v>42</v>
      </c>
      <c r="B139" s="3" t="s">
        <v>43</v>
      </c>
      <c r="C139" s="4">
        <v>2</v>
      </c>
      <c r="D139" s="3" t="s">
        <v>686</v>
      </c>
      <c r="E139" s="3" t="s">
        <v>5554</v>
      </c>
      <c r="F139" s="3" t="s">
        <v>4865</v>
      </c>
      <c r="G139" s="3" t="s">
        <v>5796</v>
      </c>
      <c r="H139" s="3" t="s">
        <v>5403</v>
      </c>
      <c r="I139" s="3" t="s">
        <v>4793</v>
      </c>
      <c r="J139" s="3"/>
      <c r="K139" s="3" t="s">
        <v>5556</v>
      </c>
      <c r="L139" s="3"/>
      <c r="M139" s="3"/>
      <c r="N139" s="3"/>
      <c r="O139" s="8" t="s">
        <v>5557</v>
      </c>
    </row>
    <row r="140" spans="1:15" ht="15" customHeight="1" x14ac:dyDescent="0.3">
      <c r="A140" s="19" t="s">
        <v>42</v>
      </c>
      <c r="B140" s="3" t="s">
        <v>43</v>
      </c>
      <c r="C140" s="4">
        <v>2</v>
      </c>
      <c r="D140" s="3" t="s">
        <v>686</v>
      </c>
      <c r="E140" s="3" t="s">
        <v>5565</v>
      </c>
      <c r="F140" s="3" t="s">
        <v>4879</v>
      </c>
      <c r="G140" s="3" t="s">
        <v>5797</v>
      </c>
      <c r="H140" s="3" t="s">
        <v>5403</v>
      </c>
      <c r="I140" s="3" t="s">
        <v>5567</v>
      </c>
      <c r="J140" s="3" t="s">
        <v>5798</v>
      </c>
      <c r="K140" s="3" t="s">
        <v>2389</v>
      </c>
      <c r="L140" s="3"/>
      <c r="M140" s="3"/>
      <c r="N140" s="3"/>
      <c r="O140" s="8" t="s">
        <v>5799</v>
      </c>
    </row>
    <row r="141" spans="1:15" ht="15" customHeight="1" x14ac:dyDescent="0.3">
      <c r="A141" s="19" t="s">
        <v>42</v>
      </c>
      <c r="B141" s="3" t="s">
        <v>43</v>
      </c>
      <c r="C141" s="4">
        <v>2</v>
      </c>
      <c r="D141" s="3" t="s">
        <v>686</v>
      </c>
      <c r="E141" s="3" t="s">
        <v>5593</v>
      </c>
      <c r="F141" s="3" t="s">
        <v>4879</v>
      </c>
      <c r="G141" s="3" t="s">
        <v>5800</v>
      </c>
      <c r="H141" s="3" t="s">
        <v>5403</v>
      </c>
      <c r="I141" s="3" t="s">
        <v>5595</v>
      </c>
      <c r="J141" s="3" t="s">
        <v>2907</v>
      </c>
      <c r="K141" s="3" t="s">
        <v>5597</v>
      </c>
      <c r="L141" s="3" t="s">
        <v>5598</v>
      </c>
      <c r="M141" s="3"/>
      <c r="N141" s="3" t="s">
        <v>5599</v>
      </c>
      <c r="O141" s="8" t="s">
        <v>5600</v>
      </c>
    </row>
    <row r="142" spans="1:15" ht="15" customHeight="1" x14ac:dyDescent="0.3">
      <c r="A142" s="19" t="s">
        <v>42</v>
      </c>
      <c r="B142" s="3" t="s">
        <v>43</v>
      </c>
      <c r="C142" s="4">
        <v>2</v>
      </c>
      <c r="D142" s="3" t="s">
        <v>686</v>
      </c>
      <c r="E142" s="3" t="s">
        <v>5605</v>
      </c>
      <c r="F142" s="3" t="s">
        <v>5606</v>
      </c>
      <c r="G142" s="3" t="s">
        <v>5801</v>
      </c>
      <c r="H142" s="3" t="s">
        <v>5403</v>
      </c>
      <c r="I142" s="3" t="s">
        <v>5608</v>
      </c>
      <c r="J142" s="3" t="s">
        <v>5802</v>
      </c>
      <c r="K142" s="3" t="s">
        <v>5610</v>
      </c>
      <c r="L142" s="3" t="s">
        <v>5471</v>
      </c>
      <c r="M142" s="3"/>
      <c r="N142" s="3" t="s">
        <v>5472</v>
      </c>
      <c r="O142" s="8" t="s">
        <v>5611</v>
      </c>
    </row>
    <row r="143" spans="1:15" ht="15" customHeight="1" x14ac:dyDescent="0.3">
      <c r="A143" s="19" t="s">
        <v>42</v>
      </c>
      <c r="B143" s="3" t="s">
        <v>43</v>
      </c>
      <c r="C143" s="4">
        <v>2</v>
      </c>
      <c r="D143" s="3" t="s">
        <v>686</v>
      </c>
      <c r="E143" s="3" t="s">
        <v>5614</v>
      </c>
      <c r="F143" s="3" t="s">
        <v>4865</v>
      </c>
      <c r="G143" s="3" t="s">
        <v>5803</v>
      </c>
      <c r="H143" s="3" t="s">
        <v>5403</v>
      </c>
      <c r="I143" s="3" t="s">
        <v>5616</v>
      </c>
      <c r="J143" s="20">
        <v>43648</v>
      </c>
      <c r="K143" s="3" t="s">
        <v>5618</v>
      </c>
      <c r="L143" s="3" t="s">
        <v>510</v>
      </c>
      <c r="M143" s="3"/>
      <c r="N143" s="3" t="s">
        <v>5426</v>
      </c>
      <c r="O143" s="8" t="s">
        <v>5619</v>
      </c>
    </row>
    <row r="144" spans="1:15" ht="15" customHeight="1" x14ac:dyDescent="0.3">
      <c r="A144" s="19" t="s">
        <v>42</v>
      </c>
      <c r="B144" s="3" t="s">
        <v>43</v>
      </c>
      <c r="C144" s="4">
        <v>2</v>
      </c>
      <c r="D144" s="3" t="s">
        <v>686</v>
      </c>
      <c r="E144" s="3" t="s">
        <v>5614</v>
      </c>
      <c r="F144" s="3" t="s">
        <v>4865</v>
      </c>
      <c r="G144" s="3" t="s">
        <v>5804</v>
      </c>
      <c r="H144" s="3" t="s">
        <v>5412</v>
      </c>
      <c r="I144" s="3" t="s">
        <v>5616</v>
      </c>
      <c r="J144" s="20">
        <v>43648</v>
      </c>
      <c r="K144" s="3" t="s">
        <v>5618</v>
      </c>
      <c r="L144" s="3" t="s">
        <v>510</v>
      </c>
      <c r="M144" s="3"/>
      <c r="N144" s="3" t="s">
        <v>5426</v>
      </c>
      <c r="O144" s="8" t="s">
        <v>5619</v>
      </c>
    </row>
    <row r="145" spans="1:15" ht="15" customHeight="1" x14ac:dyDescent="0.3">
      <c r="A145" s="19" t="s">
        <v>42</v>
      </c>
      <c r="B145" s="3" t="s">
        <v>43</v>
      </c>
      <c r="C145" s="4">
        <v>2</v>
      </c>
      <c r="D145" s="3" t="s">
        <v>686</v>
      </c>
      <c r="E145" s="3" t="s">
        <v>5805</v>
      </c>
      <c r="F145" s="3" t="s">
        <v>5806</v>
      </c>
      <c r="G145" s="3" t="s">
        <v>5807</v>
      </c>
      <c r="H145" s="3" t="s">
        <v>5403</v>
      </c>
      <c r="I145" s="3" t="s">
        <v>5808</v>
      </c>
      <c r="J145" s="3" t="s">
        <v>5809</v>
      </c>
      <c r="K145" s="3" t="s">
        <v>5810</v>
      </c>
      <c r="L145" s="3" t="s">
        <v>64</v>
      </c>
      <c r="M145" s="3"/>
      <c r="N145" s="3" t="s">
        <v>5426</v>
      </c>
      <c r="O145" s="8" t="s">
        <v>5811</v>
      </c>
    </row>
    <row r="146" spans="1:15" ht="15" customHeight="1" x14ac:dyDescent="0.3">
      <c r="A146" s="19" t="s">
        <v>42</v>
      </c>
      <c r="B146" s="3" t="s">
        <v>43</v>
      </c>
      <c r="C146" s="4">
        <v>2</v>
      </c>
      <c r="D146" s="3" t="s">
        <v>686</v>
      </c>
      <c r="E146" s="3" t="s">
        <v>5665</v>
      </c>
      <c r="F146" s="3" t="s">
        <v>4865</v>
      </c>
      <c r="G146" s="3" t="s">
        <v>5812</v>
      </c>
      <c r="H146" s="3" t="s">
        <v>5403</v>
      </c>
      <c r="I146" s="3" t="s">
        <v>5667</v>
      </c>
      <c r="J146" s="3" t="s">
        <v>5667</v>
      </c>
      <c r="K146" s="3" t="s">
        <v>5669</v>
      </c>
      <c r="L146" s="3" t="s">
        <v>384</v>
      </c>
      <c r="M146" s="3"/>
      <c r="N146" s="3" t="s">
        <v>5426</v>
      </c>
      <c r="O146" s="8" t="s">
        <v>5670</v>
      </c>
    </row>
    <row r="147" spans="1:15" ht="15" customHeight="1" x14ac:dyDescent="0.3">
      <c r="A147" s="19" t="s">
        <v>42</v>
      </c>
      <c r="B147" s="3" t="s">
        <v>43</v>
      </c>
      <c r="C147" s="4">
        <v>2</v>
      </c>
      <c r="D147" s="3" t="s">
        <v>686</v>
      </c>
      <c r="E147" s="3" t="s">
        <v>5665</v>
      </c>
      <c r="F147" s="3" t="s">
        <v>4865</v>
      </c>
      <c r="G147" s="3" t="s">
        <v>5813</v>
      </c>
      <c r="H147" s="3" t="s">
        <v>5403</v>
      </c>
      <c r="I147" s="3" t="s">
        <v>5667</v>
      </c>
      <c r="J147" s="3" t="s">
        <v>5668</v>
      </c>
      <c r="K147" s="3" t="s">
        <v>5669</v>
      </c>
      <c r="L147" s="3" t="s">
        <v>384</v>
      </c>
      <c r="M147" s="3"/>
      <c r="N147" s="3" t="s">
        <v>5426</v>
      </c>
      <c r="O147" s="8" t="s">
        <v>5670</v>
      </c>
    </row>
    <row r="148" spans="1:15" ht="15" customHeight="1" x14ac:dyDescent="0.3">
      <c r="A148" s="19" t="s">
        <v>42</v>
      </c>
      <c r="B148" s="3" t="s">
        <v>43</v>
      </c>
      <c r="C148" s="4">
        <v>2</v>
      </c>
      <c r="D148" s="3" t="s">
        <v>686</v>
      </c>
      <c r="E148" s="3" t="s">
        <v>5665</v>
      </c>
      <c r="F148" s="3" t="s">
        <v>4865</v>
      </c>
      <c r="G148" s="3" t="s">
        <v>5814</v>
      </c>
      <c r="H148" s="3" t="s">
        <v>5403</v>
      </c>
      <c r="I148" s="3" t="s">
        <v>5667</v>
      </c>
      <c r="J148" s="3" t="s">
        <v>5668</v>
      </c>
      <c r="K148" s="3" t="s">
        <v>5669</v>
      </c>
      <c r="L148" s="3" t="s">
        <v>384</v>
      </c>
      <c r="M148" s="3"/>
      <c r="N148" s="3" t="s">
        <v>5426</v>
      </c>
      <c r="O148" s="8" t="s">
        <v>5670</v>
      </c>
    </row>
    <row r="149" spans="1:15" ht="15" customHeight="1" x14ac:dyDescent="0.3">
      <c r="A149" s="19" t="s">
        <v>42</v>
      </c>
      <c r="B149" s="3" t="s">
        <v>43</v>
      </c>
      <c r="C149" s="4">
        <v>2</v>
      </c>
      <c r="D149" s="3" t="s">
        <v>686</v>
      </c>
      <c r="E149" s="3" t="s">
        <v>5665</v>
      </c>
      <c r="F149" s="3" t="s">
        <v>4865</v>
      </c>
      <c r="G149" s="3" t="s">
        <v>5815</v>
      </c>
      <c r="H149" s="3" t="s">
        <v>5412</v>
      </c>
      <c r="I149" s="3" t="s">
        <v>5667</v>
      </c>
      <c r="J149" s="3" t="s">
        <v>5668</v>
      </c>
      <c r="K149" s="3" t="s">
        <v>5669</v>
      </c>
      <c r="L149" s="3" t="s">
        <v>384</v>
      </c>
      <c r="M149" s="3"/>
      <c r="N149" s="3" t="s">
        <v>5426</v>
      </c>
      <c r="O149" s="8" t="s">
        <v>5670</v>
      </c>
    </row>
    <row r="150" spans="1:15" ht="15" customHeight="1" x14ac:dyDescent="0.3">
      <c r="A150" s="19" t="s">
        <v>42</v>
      </c>
      <c r="B150" s="3" t="s">
        <v>43</v>
      </c>
      <c r="C150" s="4">
        <v>2</v>
      </c>
      <c r="D150" s="3" t="s">
        <v>686</v>
      </c>
      <c r="E150" s="3" t="s">
        <v>5672</v>
      </c>
      <c r="F150" s="3" t="s">
        <v>4865</v>
      </c>
      <c r="G150" s="3" t="s">
        <v>5816</v>
      </c>
      <c r="H150" s="3" t="s">
        <v>5403</v>
      </c>
      <c r="I150" s="3" t="s">
        <v>5674</v>
      </c>
      <c r="J150" s="3" t="s">
        <v>5675</v>
      </c>
      <c r="K150" s="3" t="s">
        <v>5675</v>
      </c>
      <c r="L150" s="3" t="s">
        <v>510</v>
      </c>
      <c r="M150" s="3"/>
      <c r="N150" s="3" t="s">
        <v>5426</v>
      </c>
      <c r="O150" s="8" t="s">
        <v>5676</v>
      </c>
    </row>
    <row r="151" spans="1:15" ht="15" customHeight="1" x14ac:dyDescent="0.3">
      <c r="A151" s="19" t="s">
        <v>42</v>
      </c>
      <c r="B151" s="3" t="s">
        <v>43</v>
      </c>
      <c r="C151" s="4">
        <v>2</v>
      </c>
      <c r="D151" s="3" t="s">
        <v>686</v>
      </c>
      <c r="E151" s="3" t="s">
        <v>5672</v>
      </c>
      <c r="F151" s="3" t="s">
        <v>4865</v>
      </c>
      <c r="G151" s="3" t="s">
        <v>5817</v>
      </c>
      <c r="H151" s="3" t="s">
        <v>5403</v>
      </c>
      <c r="I151" s="3" t="s">
        <v>5674</v>
      </c>
      <c r="J151" s="3" t="s">
        <v>3230</v>
      </c>
      <c r="K151" s="3" t="s">
        <v>5675</v>
      </c>
      <c r="L151" s="3" t="s">
        <v>510</v>
      </c>
      <c r="M151" s="3"/>
      <c r="N151" s="3" t="s">
        <v>5426</v>
      </c>
      <c r="O151" s="8" t="s">
        <v>5676</v>
      </c>
    </row>
    <row r="152" spans="1:15" ht="15" customHeight="1" x14ac:dyDescent="0.3">
      <c r="A152" s="19" t="s">
        <v>42</v>
      </c>
      <c r="B152" s="3" t="s">
        <v>43</v>
      </c>
      <c r="C152" s="4">
        <v>2</v>
      </c>
      <c r="D152" s="3" t="s">
        <v>686</v>
      </c>
      <c r="E152" s="3" t="s">
        <v>5672</v>
      </c>
      <c r="F152" s="3" t="s">
        <v>4865</v>
      </c>
      <c r="G152" s="3" t="s">
        <v>5818</v>
      </c>
      <c r="H152" s="3" t="s">
        <v>5412</v>
      </c>
      <c r="I152" s="3" t="s">
        <v>5674</v>
      </c>
      <c r="J152" s="3" t="s">
        <v>3230</v>
      </c>
      <c r="K152" s="3" t="s">
        <v>5675</v>
      </c>
      <c r="L152" s="3" t="s">
        <v>510</v>
      </c>
      <c r="M152" s="3"/>
      <c r="N152" s="3" t="s">
        <v>5426</v>
      </c>
      <c r="O152" s="8" t="s">
        <v>5676</v>
      </c>
    </row>
    <row r="153" spans="1:15" ht="15" customHeight="1" x14ac:dyDescent="0.3">
      <c r="A153" s="19" t="s">
        <v>42</v>
      </c>
      <c r="B153" s="3" t="s">
        <v>43</v>
      </c>
      <c r="C153" s="4">
        <v>2</v>
      </c>
      <c r="D153" s="3" t="s">
        <v>686</v>
      </c>
      <c r="E153" s="3" t="s">
        <v>5672</v>
      </c>
      <c r="F153" s="3" t="s">
        <v>4865</v>
      </c>
      <c r="G153" s="3" t="s">
        <v>5819</v>
      </c>
      <c r="H153" s="3" t="s">
        <v>5403</v>
      </c>
      <c r="I153" s="3" t="s">
        <v>5674</v>
      </c>
      <c r="J153" s="3" t="s">
        <v>3230</v>
      </c>
      <c r="K153" s="3" t="s">
        <v>5675</v>
      </c>
      <c r="L153" s="3" t="s">
        <v>510</v>
      </c>
      <c r="M153" s="3"/>
      <c r="N153" s="3" t="s">
        <v>5426</v>
      </c>
      <c r="O153" s="8" t="s">
        <v>5676</v>
      </c>
    </row>
    <row r="154" spans="1:15" ht="15" customHeight="1" x14ac:dyDescent="0.3">
      <c r="A154" s="19" t="s">
        <v>42</v>
      </c>
      <c r="B154" s="3" t="s">
        <v>43</v>
      </c>
      <c r="C154" s="4">
        <v>2</v>
      </c>
      <c r="D154" s="3" t="s">
        <v>686</v>
      </c>
      <c r="E154" s="3" t="s">
        <v>5687</v>
      </c>
      <c r="F154" s="3" t="s">
        <v>4865</v>
      </c>
      <c r="G154" s="3" t="s">
        <v>5820</v>
      </c>
      <c r="H154" s="3" t="s">
        <v>5412</v>
      </c>
      <c r="I154" s="3" t="s">
        <v>5689</v>
      </c>
      <c r="J154" s="3" t="s">
        <v>5692</v>
      </c>
      <c r="K154" s="3" t="s">
        <v>5682</v>
      </c>
      <c r="L154" s="3" t="s">
        <v>240</v>
      </c>
      <c r="M154" s="3"/>
      <c r="N154" s="3" t="s">
        <v>5426</v>
      </c>
      <c r="O154" s="8" t="s">
        <v>5690</v>
      </c>
    </row>
    <row r="155" spans="1:15" ht="15" customHeight="1" x14ac:dyDescent="0.3">
      <c r="A155" s="19" t="s">
        <v>42</v>
      </c>
      <c r="B155" s="3" t="s">
        <v>43</v>
      </c>
      <c r="C155" s="4">
        <v>2</v>
      </c>
      <c r="D155" s="3" t="s">
        <v>686</v>
      </c>
      <c r="E155" s="3" t="s">
        <v>5687</v>
      </c>
      <c r="F155" s="3" t="s">
        <v>4865</v>
      </c>
      <c r="G155" s="3" t="s">
        <v>5821</v>
      </c>
      <c r="H155" s="3" t="s">
        <v>5403</v>
      </c>
      <c r="I155" s="3" t="s">
        <v>5689</v>
      </c>
      <c r="J155" s="3" t="s">
        <v>5692</v>
      </c>
      <c r="K155" s="3" t="s">
        <v>5682</v>
      </c>
      <c r="L155" s="3" t="s">
        <v>240</v>
      </c>
      <c r="M155" s="3"/>
      <c r="N155" s="3" t="s">
        <v>5426</v>
      </c>
      <c r="O155" s="8" t="s">
        <v>5690</v>
      </c>
    </row>
    <row r="156" spans="1:15" ht="15" customHeight="1" x14ac:dyDescent="0.3">
      <c r="A156" s="19" t="s">
        <v>42</v>
      </c>
      <c r="B156" s="3" t="s">
        <v>43</v>
      </c>
      <c r="C156" s="4">
        <v>2</v>
      </c>
      <c r="D156" s="3" t="s">
        <v>686</v>
      </c>
      <c r="E156" s="3" t="s">
        <v>5687</v>
      </c>
      <c r="F156" s="3" t="s">
        <v>4865</v>
      </c>
      <c r="G156" s="3" t="s">
        <v>5822</v>
      </c>
      <c r="H156" s="3" t="s">
        <v>5403</v>
      </c>
      <c r="I156" s="3" t="s">
        <v>5689</v>
      </c>
      <c r="J156" s="3" t="s">
        <v>5682</v>
      </c>
      <c r="K156" s="3" t="s">
        <v>5682</v>
      </c>
      <c r="L156" s="3" t="s">
        <v>240</v>
      </c>
      <c r="M156" s="3"/>
      <c r="N156" s="3" t="s">
        <v>5426</v>
      </c>
      <c r="O156" s="8" t="s">
        <v>5690</v>
      </c>
    </row>
    <row r="157" spans="1:15" ht="15" customHeight="1" x14ac:dyDescent="0.3">
      <c r="A157" s="19" t="s">
        <v>42</v>
      </c>
      <c r="B157" s="3" t="s">
        <v>43</v>
      </c>
      <c r="C157" s="4">
        <v>2</v>
      </c>
      <c r="D157" s="3" t="s">
        <v>686</v>
      </c>
      <c r="E157" s="3" t="s">
        <v>5687</v>
      </c>
      <c r="F157" s="3" t="s">
        <v>4865</v>
      </c>
      <c r="G157" s="3" t="s">
        <v>5694</v>
      </c>
      <c r="H157" s="3" t="s">
        <v>5403</v>
      </c>
      <c r="I157" s="3" t="s">
        <v>5689</v>
      </c>
      <c r="J157" s="3" t="s">
        <v>5682</v>
      </c>
      <c r="K157" s="3" t="s">
        <v>5682</v>
      </c>
      <c r="L157" s="3" t="s">
        <v>240</v>
      </c>
      <c r="M157" s="3"/>
      <c r="N157" s="3" t="s">
        <v>5426</v>
      </c>
      <c r="O157" s="8" t="s">
        <v>5690</v>
      </c>
    </row>
    <row r="158" spans="1:15" ht="15" customHeight="1" x14ac:dyDescent="0.3">
      <c r="A158" s="19" t="s">
        <v>42</v>
      </c>
      <c r="B158" s="3" t="s">
        <v>43</v>
      </c>
      <c r="C158" s="4">
        <v>2</v>
      </c>
      <c r="D158" s="3" t="s">
        <v>686</v>
      </c>
      <c r="E158" s="3" t="s">
        <v>5705</v>
      </c>
      <c r="F158" s="3" t="s">
        <v>5475</v>
      </c>
      <c r="G158" s="3" t="s">
        <v>5823</v>
      </c>
      <c r="H158" s="3" t="s">
        <v>5403</v>
      </c>
      <c r="I158" s="3" t="s">
        <v>5707</v>
      </c>
      <c r="J158" s="3" t="s">
        <v>5707</v>
      </c>
      <c r="K158" s="3" t="s">
        <v>5708</v>
      </c>
      <c r="L158" s="3" t="s">
        <v>5709</v>
      </c>
      <c r="M158" s="3" t="s">
        <v>5710</v>
      </c>
      <c r="N158" s="3" t="s">
        <v>5711</v>
      </c>
      <c r="O158" s="8" t="s">
        <v>5712</v>
      </c>
    </row>
    <row r="159" spans="1:15" ht="15" customHeight="1" x14ac:dyDescent="0.3">
      <c r="A159" s="19" t="s">
        <v>42</v>
      </c>
      <c r="B159" s="3" t="s">
        <v>43</v>
      </c>
      <c r="C159" s="4">
        <v>2</v>
      </c>
      <c r="D159" s="3" t="s">
        <v>686</v>
      </c>
      <c r="E159" s="3" t="s">
        <v>5713</v>
      </c>
      <c r="F159" s="3" t="s">
        <v>4865</v>
      </c>
      <c r="G159" s="3" t="s">
        <v>5824</v>
      </c>
      <c r="H159" s="3" t="s">
        <v>5412</v>
      </c>
      <c r="I159" s="3" t="s">
        <v>5715</v>
      </c>
      <c r="J159" s="3" t="s">
        <v>5825</v>
      </c>
      <c r="K159" s="3" t="s">
        <v>3619</v>
      </c>
      <c r="L159" s="3" t="s">
        <v>34</v>
      </c>
      <c r="M159" s="3"/>
      <c r="N159" s="3" t="s">
        <v>5426</v>
      </c>
      <c r="O159" s="8" t="s">
        <v>5716</v>
      </c>
    </row>
    <row r="160" spans="1:15" ht="15" customHeight="1" x14ac:dyDescent="0.3">
      <c r="A160" s="19" t="s">
        <v>42</v>
      </c>
      <c r="B160" s="3" t="s">
        <v>43</v>
      </c>
      <c r="C160" s="4">
        <v>2</v>
      </c>
      <c r="D160" s="3" t="s">
        <v>686</v>
      </c>
      <c r="E160" s="3" t="s">
        <v>5713</v>
      </c>
      <c r="F160" s="3" t="s">
        <v>4865</v>
      </c>
      <c r="G160" s="3" t="s">
        <v>5826</v>
      </c>
      <c r="H160" s="3" t="s">
        <v>5403</v>
      </c>
      <c r="I160" s="3" t="s">
        <v>5715</v>
      </c>
      <c r="J160" s="3" t="s">
        <v>5825</v>
      </c>
      <c r="K160" s="3" t="s">
        <v>3619</v>
      </c>
      <c r="L160" s="3" t="s">
        <v>34</v>
      </c>
      <c r="M160" s="3"/>
      <c r="N160" s="3" t="s">
        <v>5426</v>
      </c>
      <c r="O160" s="8" t="s">
        <v>5716</v>
      </c>
    </row>
    <row r="161" spans="1:15" ht="15" customHeight="1" x14ac:dyDescent="0.3">
      <c r="A161" s="19" t="s">
        <v>42</v>
      </c>
      <c r="B161" s="3" t="s">
        <v>43</v>
      </c>
      <c r="C161" s="4">
        <v>2</v>
      </c>
      <c r="D161" s="3" t="s">
        <v>686</v>
      </c>
      <c r="E161" s="3" t="s">
        <v>5713</v>
      </c>
      <c r="F161" s="3" t="s">
        <v>4865</v>
      </c>
      <c r="G161" s="3" t="s">
        <v>5827</v>
      </c>
      <c r="H161" s="3" t="s">
        <v>5403</v>
      </c>
      <c r="I161" s="3" t="s">
        <v>5715</v>
      </c>
      <c r="J161" s="3" t="s">
        <v>3619</v>
      </c>
      <c r="K161" s="3" t="s">
        <v>3619</v>
      </c>
      <c r="L161" s="3" t="s">
        <v>34</v>
      </c>
      <c r="M161" s="3"/>
      <c r="N161" s="3" t="s">
        <v>5426</v>
      </c>
      <c r="O161" s="8" t="s">
        <v>5716</v>
      </c>
    </row>
    <row r="162" spans="1:15" ht="15" customHeight="1" x14ac:dyDescent="0.3">
      <c r="A162" s="19" t="s">
        <v>42</v>
      </c>
      <c r="B162" s="3" t="s">
        <v>43</v>
      </c>
      <c r="C162" s="4">
        <v>2</v>
      </c>
      <c r="D162" s="3" t="s">
        <v>686</v>
      </c>
      <c r="E162" s="3" t="s">
        <v>5735</v>
      </c>
      <c r="F162" s="3" t="s">
        <v>4865</v>
      </c>
      <c r="G162" s="3" t="s">
        <v>5828</v>
      </c>
      <c r="H162" s="3" t="s">
        <v>5412</v>
      </c>
      <c r="I162" s="3" t="s">
        <v>5737</v>
      </c>
      <c r="J162" s="3" t="s">
        <v>5738</v>
      </c>
      <c r="K162" s="3" t="s">
        <v>5739</v>
      </c>
      <c r="L162" s="3" t="s">
        <v>240</v>
      </c>
      <c r="M162" s="3"/>
      <c r="N162" s="3" t="s">
        <v>5426</v>
      </c>
      <c r="O162" s="8" t="s">
        <v>5740</v>
      </c>
    </row>
    <row r="163" spans="1:15" ht="15" customHeight="1" x14ac:dyDescent="0.3">
      <c r="A163" s="19" t="s">
        <v>42</v>
      </c>
      <c r="B163" s="3" t="s">
        <v>43</v>
      </c>
      <c r="C163" s="4">
        <v>2</v>
      </c>
      <c r="D163" s="3" t="s">
        <v>686</v>
      </c>
      <c r="E163" s="3" t="s">
        <v>5735</v>
      </c>
      <c r="F163" s="3" t="s">
        <v>4865</v>
      </c>
      <c r="G163" s="3" t="s">
        <v>5829</v>
      </c>
      <c r="H163" s="3" t="s">
        <v>5403</v>
      </c>
      <c r="I163" s="3" t="s">
        <v>5737</v>
      </c>
      <c r="J163" s="3" t="s">
        <v>5742</v>
      </c>
      <c r="K163" s="3" t="s">
        <v>5739</v>
      </c>
      <c r="L163" s="3" t="s">
        <v>240</v>
      </c>
      <c r="M163" s="3"/>
      <c r="N163" s="3" t="s">
        <v>5426</v>
      </c>
      <c r="O163" s="8" t="s">
        <v>5740</v>
      </c>
    </row>
    <row r="164" spans="1:15" ht="15" customHeight="1" x14ac:dyDescent="0.3">
      <c r="A164" s="19" t="s">
        <v>57</v>
      </c>
      <c r="B164" s="3" t="s">
        <v>58</v>
      </c>
      <c r="C164" s="4">
        <v>3</v>
      </c>
      <c r="D164" s="3" t="s">
        <v>705</v>
      </c>
      <c r="E164" s="3" t="s">
        <v>5762</v>
      </c>
      <c r="F164" s="3" t="s">
        <v>4879</v>
      </c>
      <c r="G164" s="3" t="s">
        <v>5830</v>
      </c>
      <c r="H164" s="3" t="s">
        <v>5403</v>
      </c>
      <c r="I164" s="3" t="s">
        <v>5764</v>
      </c>
      <c r="J164" s="3" t="s">
        <v>3411</v>
      </c>
      <c r="K164" s="3" t="s">
        <v>5765</v>
      </c>
      <c r="L164" s="3" t="s">
        <v>5653</v>
      </c>
      <c r="M164" s="3"/>
      <c r="N164" s="3" t="s">
        <v>5654</v>
      </c>
      <c r="O164" s="8" t="s">
        <v>5831</v>
      </c>
    </row>
    <row r="165" spans="1:15" ht="15" customHeight="1" x14ac:dyDescent="0.3">
      <c r="A165" s="19" t="s">
        <v>57</v>
      </c>
      <c r="B165" s="3" t="s">
        <v>58</v>
      </c>
      <c r="C165" s="4">
        <v>3</v>
      </c>
      <c r="D165" s="3" t="s">
        <v>705</v>
      </c>
      <c r="E165" s="3" t="s">
        <v>5762</v>
      </c>
      <c r="F165" s="3" t="s">
        <v>4879</v>
      </c>
      <c r="G165" s="3" t="s">
        <v>5832</v>
      </c>
      <c r="H165" s="3" t="s">
        <v>5403</v>
      </c>
      <c r="I165" s="3" t="s">
        <v>5764</v>
      </c>
      <c r="J165" s="3" t="s">
        <v>3411</v>
      </c>
      <c r="K165" s="3" t="s">
        <v>5765</v>
      </c>
      <c r="L165" s="3" t="s">
        <v>5653</v>
      </c>
      <c r="M165" s="3"/>
      <c r="N165" s="3" t="s">
        <v>5654</v>
      </c>
      <c r="O165" s="8" t="s">
        <v>5831</v>
      </c>
    </row>
    <row r="166" spans="1:15" ht="15" customHeight="1" x14ac:dyDescent="0.3">
      <c r="A166" s="19" t="s">
        <v>57</v>
      </c>
      <c r="B166" s="3" t="s">
        <v>58</v>
      </c>
      <c r="C166" s="4">
        <v>3</v>
      </c>
      <c r="D166" s="3" t="s">
        <v>705</v>
      </c>
      <c r="E166" s="3" t="s">
        <v>5436</v>
      </c>
      <c r="F166" s="3" t="s">
        <v>4865</v>
      </c>
      <c r="G166" s="3" t="s">
        <v>5833</v>
      </c>
      <c r="H166" s="3" t="s">
        <v>5403</v>
      </c>
      <c r="I166" s="3" t="s">
        <v>5438</v>
      </c>
      <c r="J166" s="3" t="s">
        <v>5438</v>
      </c>
      <c r="K166" s="3" t="s">
        <v>5439</v>
      </c>
      <c r="L166" s="3" t="s">
        <v>510</v>
      </c>
      <c r="M166" s="3"/>
      <c r="N166" s="3" t="s">
        <v>5426</v>
      </c>
      <c r="O166" s="8" t="s">
        <v>5440</v>
      </c>
    </row>
    <row r="167" spans="1:15" ht="15" customHeight="1" x14ac:dyDescent="0.3">
      <c r="A167" s="19" t="s">
        <v>57</v>
      </c>
      <c r="B167" s="3" t="s">
        <v>58</v>
      </c>
      <c r="C167" s="4">
        <v>3</v>
      </c>
      <c r="D167" s="3" t="s">
        <v>705</v>
      </c>
      <c r="E167" s="3" t="s">
        <v>5436</v>
      </c>
      <c r="F167" s="3" t="s">
        <v>4865</v>
      </c>
      <c r="G167" s="3" t="s">
        <v>5834</v>
      </c>
      <c r="H167" s="3" t="s">
        <v>698</v>
      </c>
      <c r="I167" s="3" t="s">
        <v>5438</v>
      </c>
      <c r="J167" s="3" t="s">
        <v>5439</v>
      </c>
      <c r="K167" s="3" t="s">
        <v>5439</v>
      </c>
      <c r="L167" s="3" t="s">
        <v>510</v>
      </c>
      <c r="M167" s="3"/>
      <c r="N167" s="3" t="s">
        <v>5426</v>
      </c>
      <c r="O167" s="8" t="s">
        <v>5440</v>
      </c>
    </row>
    <row r="168" spans="1:15" ht="15" customHeight="1" x14ac:dyDescent="0.3">
      <c r="A168" s="19" t="s">
        <v>57</v>
      </c>
      <c r="B168" s="3" t="s">
        <v>58</v>
      </c>
      <c r="C168" s="4">
        <v>3</v>
      </c>
      <c r="D168" s="3" t="s">
        <v>705</v>
      </c>
      <c r="E168" s="3" t="s">
        <v>5447</v>
      </c>
      <c r="F168" s="3" t="s">
        <v>5448</v>
      </c>
      <c r="G168" s="3" t="s">
        <v>5835</v>
      </c>
      <c r="H168" s="3" t="s">
        <v>5403</v>
      </c>
      <c r="I168" s="3" t="s">
        <v>5450</v>
      </c>
      <c r="J168" s="3" t="s">
        <v>5769</v>
      </c>
      <c r="K168" s="3" t="s">
        <v>5452</v>
      </c>
      <c r="L168" s="3"/>
      <c r="M168" s="3"/>
      <c r="N168" s="3" t="s">
        <v>5453</v>
      </c>
      <c r="O168" s="8" t="s">
        <v>5454</v>
      </c>
    </row>
    <row r="169" spans="1:15" ht="15" customHeight="1" x14ac:dyDescent="0.3">
      <c r="A169" s="19" t="s">
        <v>57</v>
      </c>
      <c r="B169" s="3" t="s">
        <v>58</v>
      </c>
      <c r="C169" s="4">
        <v>3</v>
      </c>
      <c r="D169" s="3" t="s">
        <v>705</v>
      </c>
      <c r="E169" s="3" t="s">
        <v>5447</v>
      </c>
      <c r="F169" s="3" t="s">
        <v>5448</v>
      </c>
      <c r="G169" s="3" t="s">
        <v>5836</v>
      </c>
      <c r="H169" s="3" t="s">
        <v>5403</v>
      </c>
      <c r="I169" s="3" t="s">
        <v>5450</v>
      </c>
      <c r="J169" s="3" t="s">
        <v>5451</v>
      </c>
      <c r="K169" s="3" t="s">
        <v>5452</v>
      </c>
      <c r="L169" s="3"/>
      <c r="M169" s="3"/>
      <c r="N169" s="3" t="s">
        <v>5453</v>
      </c>
      <c r="O169" s="8" t="s">
        <v>5454</v>
      </c>
    </row>
    <row r="170" spans="1:15" ht="15" customHeight="1" x14ac:dyDescent="0.3">
      <c r="A170" s="19" t="s">
        <v>57</v>
      </c>
      <c r="B170" s="3" t="s">
        <v>58</v>
      </c>
      <c r="C170" s="4">
        <v>3</v>
      </c>
      <c r="D170" s="3" t="s">
        <v>705</v>
      </c>
      <c r="E170" s="3" t="s">
        <v>5466</v>
      </c>
      <c r="F170" s="3" t="s">
        <v>4879</v>
      </c>
      <c r="G170" s="3" t="s">
        <v>5837</v>
      </c>
      <c r="H170" s="3" t="s">
        <v>5403</v>
      </c>
      <c r="I170" s="3" t="s">
        <v>5468</v>
      </c>
      <c r="J170" s="3" t="s">
        <v>5468</v>
      </c>
      <c r="K170" s="3" t="s">
        <v>5470</v>
      </c>
      <c r="L170" s="3" t="s">
        <v>5471</v>
      </c>
      <c r="M170" s="3"/>
      <c r="N170" s="3" t="s">
        <v>5472</v>
      </c>
      <c r="O170" s="8" t="s">
        <v>5473</v>
      </c>
    </row>
    <row r="171" spans="1:15" ht="15" customHeight="1" x14ac:dyDescent="0.3">
      <c r="A171" s="19" t="s">
        <v>57</v>
      </c>
      <c r="B171" s="3" t="s">
        <v>58</v>
      </c>
      <c r="C171" s="4">
        <v>3</v>
      </c>
      <c r="D171" s="3" t="s">
        <v>705</v>
      </c>
      <c r="E171" s="3" t="s">
        <v>5776</v>
      </c>
      <c r="F171" s="3" t="s">
        <v>5752</v>
      </c>
      <c r="G171" s="3" t="s">
        <v>5838</v>
      </c>
      <c r="H171" s="3" t="s">
        <v>5403</v>
      </c>
      <c r="I171" s="3" t="s">
        <v>5778</v>
      </c>
      <c r="J171" s="3" t="s">
        <v>5839</v>
      </c>
      <c r="K171" s="3" t="s">
        <v>5779</v>
      </c>
      <c r="L171" s="3" t="s">
        <v>5780</v>
      </c>
      <c r="M171" s="3"/>
      <c r="N171" s="3" t="s">
        <v>5711</v>
      </c>
      <c r="O171" s="8" t="s">
        <v>5781</v>
      </c>
    </row>
    <row r="172" spans="1:15" ht="15" customHeight="1" x14ac:dyDescent="0.3">
      <c r="A172" s="19" t="s">
        <v>57</v>
      </c>
      <c r="B172" s="3" t="s">
        <v>58</v>
      </c>
      <c r="C172" s="4">
        <v>3</v>
      </c>
      <c r="D172" s="3" t="s">
        <v>705</v>
      </c>
      <c r="E172" s="3" t="s">
        <v>5776</v>
      </c>
      <c r="F172" s="3" t="s">
        <v>5752</v>
      </c>
      <c r="G172" s="3" t="s">
        <v>5840</v>
      </c>
      <c r="H172" s="3" t="s">
        <v>5403</v>
      </c>
      <c r="I172" s="3" t="s">
        <v>5778</v>
      </c>
      <c r="J172" s="3" t="s">
        <v>5779</v>
      </c>
      <c r="K172" s="3" t="s">
        <v>5779</v>
      </c>
      <c r="L172" s="3" t="s">
        <v>5780</v>
      </c>
      <c r="M172" s="3"/>
      <c r="N172" s="3" t="s">
        <v>5711</v>
      </c>
      <c r="O172" s="8" t="s">
        <v>5781</v>
      </c>
    </row>
    <row r="173" spans="1:15" ht="15" customHeight="1" x14ac:dyDescent="0.3">
      <c r="A173" s="19" t="s">
        <v>57</v>
      </c>
      <c r="B173" s="3" t="s">
        <v>58</v>
      </c>
      <c r="C173" s="4">
        <v>3</v>
      </c>
      <c r="D173" s="3" t="s">
        <v>705</v>
      </c>
      <c r="E173" s="3" t="s">
        <v>5841</v>
      </c>
      <c r="F173" s="3" t="s">
        <v>5842</v>
      </c>
      <c r="G173" s="3" t="s">
        <v>1576</v>
      </c>
      <c r="H173" s="3" t="s">
        <v>5412</v>
      </c>
      <c r="I173" s="3" t="s">
        <v>5496</v>
      </c>
      <c r="J173" s="3" t="s">
        <v>3966</v>
      </c>
      <c r="K173" s="3" t="s">
        <v>5843</v>
      </c>
      <c r="L173" s="3" t="s">
        <v>5844</v>
      </c>
      <c r="M173" s="3"/>
      <c r="N173" s="3" t="s">
        <v>5488</v>
      </c>
      <c r="O173" s="8" t="s">
        <v>5845</v>
      </c>
    </row>
    <row r="174" spans="1:15" ht="15" customHeight="1" x14ac:dyDescent="0.3">
      <c r="A174" s="19" t="s">
        <v>57</v>
      </c>
      <c r="B174" s="3" t="s">
        <v>58</v>
      </c>
      <c r="C174" s="4">
        <v>3</v>
      </c>
      <c r="D174" s="3" t="s">
        <v>705</v>
      </c>
      <c r="E174" s="3" t="s">
        <v>5493</v>
      </c>
      <c r="F174" s="3" t="s">
        <v>4865</v>
      </c>
      <c r="G174" s="3" t="s">
        <v>5846</v>
      </c>
      <c r="H174" s="3" t="s">
        <v>5403</v>
      </c>
      <c r="I174" s="3" t="s">
        <v>5495</v>
      </c>
      <c r="J174" s="3" t="s">
        <v>5496</v>
      </c>
      <c r="K174" s="3" t="s">
        <v>3966</v>
      </c>
      <c r="L174" s="3" t="s">
        <v>5425</v>
      </c>
      <c r="M174" s="3"/>
      <c r="N174" s="3" t="s">
        <v>5426</v>
      </c>
      <c r="O174" s="8" t="s">
        <v>5497</v>
      </c>
    </row>
    <row r="175" spans="1:15" ht="15" customHeight="1" x14ac:dyDescent="0.3">
      <c r="A175" s="19" t="s">
        <v>57</v>
      </c>
      <c r="B175" s="3" t="s">
        <v>58</v>
      </c>
      <c r="C175" s="4">
        <v>3</v>
      </c>
      <c r="D175" s="3" t="s">
        <v>705</v>
      </c>
      <c r="E175" s="3" t="s">
        <v>5493</v>
      </c>
      <c r="F175" s="3" t="s">
        <v>4865</v>
      </c>
      <c r="G175" s="3" t="s">
        <v>5847</v>
      </c>
      <c r="H175" s="3" t="s">
        <v>5403</v>
      </c>
      <c r="I175" s="3" t="s">
        <v>5495</v>
      </c>
      <c r="J175" s="3" t="s">
        <v>5496</v>
      </c>
      <c r="K175" s="3" t="s">
        <v>3966</v>
      </c>
      <c r="L175" s="3" t="s">
        <v>5425</v>
      </c>
      <c r="M175" s="3"/>
      <c r="N175" s="3" t="s">
        <v>5426</v>
      </c>
      <c r="O175" s="8" t="s">
        <v>5497</v>
      </c>
    </row>
    <row r="176" spans="1:15" ht="15" customHeight="1" x14ac:dyDescent="0.3">
      <c r="A176" s="19" t="s">
        <v>57</v>
      </c>
      <c r="B176" s="3" t="s">
        <v>58</v>
      </c>
      <c r="C176" s="4">
        <v>3</v>
      </c>
      <c r="D176" s="3" t="s">
        <v>705</v>
      </c>
      <c r="E176" s="3" t="s">
        <v>5493</v>
      </c>
      <c r="F176" s="3" t="s">
        <v>4865</v>
      </c>
      <c r="G176" s="3" t="s">
        <v>5848</v>
      </c>
      <c r="H176" s="3" t="s">
        <v>5403</v>
      </c>
      <c r="I176" s="3" t="s">
        <v>5495</v>
      </c>
      <c r="J176" s="3" t="s">
        <v>3966</v>
      </c>
      <c r="K176" s="3" t="s">
        <v>3966</v>
      </c>
      <c r="L176" s="3" t="s">
        <v>5425</v>
      </c>
      <c r="M176" s="3"/>
      <c r="N176" s="3" t="s">
        <v>5426</v>
      </c>
      <c r="O176" s="8" t="s">
        <v>5497</v>
      </c>
    </row>
    <row r="177" spans="1:15" ht="15" customHeight="1" x14ac:dyDescent="0.3">
      <c r="A177" s="19" t="s">
        <v>57</v>
      </c>
      <c r="B177" s="3" t="s">
        <v>58</v>
      </c>
      <c r="C177" s="4">
        <v>3</v>
      </c>
      <c r="D177" s="3" t="s">
        <v>705</v>
      </c>
      <c r="E177" s="3" t="s">
        <v>5493</v>
      </c>
      <c r="F177" s="3" t="s">
        <v>4865</v>
      </c>
      <c r="G177" s="3" t="s">
        <v>5849</v>
      </c>
      <c r="H177" s="3" t="s">
        <v>5403</v>
      </c>
      <c r="I177" s="3" t="s">
        <v>5495</v>
      </c>
      <c r="J177" s="3" t="s">
        <v>3966</v>
      </c>
      <c r="K177" s="3" t="s">
        <v>3966</v>
      </c>
      <c r="L177" s="3" t="s">
        <v>5425</v>
      </c>
      <c r="M177" s="3"/>
      <c r="N177" s="3" t="s">
        <v>5426</v>
      </c>
      <c r="O177" s="8" t="s">
        <v>5497</v>
      </c>
    </row>
    <row r="178" spans="1:15" ht="15" customHeight="1" x14ac:dyDescent="0.3">
      <c r="A178" s="19" t="s">
        <v>57</v>
      </c>
      <c r="B178" s="3" t="s">
        <v>58</v>
      </c>
      <c r="C178" s="4">
        <v>3</v>
      </c>
      <c r="D178" s="3" t="s">
        <v>705</v>
      </c>
      <c r="E178" s="3" t="s">
        <v>5493</v>
      </c>
      <c r="F178" s="3" t="s">
        <v>4865</v>
      </c>
      <c r="G178" s="3" t="s">
        <v>5850</v>
      </c>
      <c r="H178" s="3" t="s">
        <v>5403</v>
      </c>
      <c r="I178" s="3" t="s">
        <v>5495</v>
      </c>
      <c r="J178" s="3" t="s">
        <v>3966</v>
      </c>
      <c r="K178" s="3" t="s">
        <v>3966</v>
      </c>
      <c r="L178" s="3" t="s">
        <v>5425</v>
      </c>
      <c r="M178" s="3"/>
      <c r="N178" s="3" t="s">
        <v>5426</v>
      </c>
      <c r="O178" s="8" t="s">
        <v>5497</v>
      </c>
    </row>
    <row r="179" spans="1:15" ht="15" customHeight="1" x14ac:dyDescent="0.3">
      <c r="A179" s="19" t="s">
        <v>57</v>
      </c>
      <c r="B179" s="3" t="s">
        <v>58</v>
      </c>
      <c r="C179" s="4">
        <v>3</v>
      </c>
      <c r="D179" s="3" t="s">
        <v>705</v>
      </c>
      <c r="E179" s="3" t="s">
        <v>5493</v>
      </c>
      <c r="F179" s="3" t="s">
        <v>4865</v>
      </c>
      <c r="G179" s="3" t="s">
        <v>5851</v>
      </c>
      <c r="H179" s="3" t="s">
        <v>5403</v>
      </c>
      <c r="I179" s="3" t="s">
        <v>5495</v>
      </c>
      <c r="J179" s="3" t="s">
        <v>3966</v>
      </c>
      <c r="K179" s="3" t="s">
        <v>3966</v>
      </c>
      <c r="L179" s="3" t="s">
        <v>5425</v>
      </c>
      <c r="M179" s="3"/>
      <c r="N179" s="3" t="s">
        <v>5426</v>
      </c>
      <c r="O179" s="8" t="s">
        <v>5497</v>
      </c>
    </row>
    <row r="180" spans="1:15" ht="15" customHeight="1" x14ac:dyDescent="0.3">
      <c r="A180" s="19" t="s">
        <v>57</v>
      </c>
      <c r="B180" s="3" t="s">
        <v>58</v>
      </c>
      <c r="C180" s="4">
        <v>3</v>
      </c>
      <c r="D180" s="3" t="s">
        <v>705</v>
      </c>
      <c r="E180" s="3" t="s">
        <v>5493</v>
      </c>
      <c r="F180" s="3" t="s">
        <v>4865</v>
      </c>
      <c r="G180" s="3" t="s">
        <v>5852</v>
      </c>
      <c r="H180" s="3" t="s">
        <v>5403</v>
      </c>
      <c r="I180" s="3" t="s">
        <v>5495</v>
      </c>
      <c r="J180" s="3" t="s">
        <v>3966</v>
      </c>
      <c r="K180" s="3" t="s">
        <v>3966</v>
      </c>
      <c r="L180" s="3" t="s">
        <v>5425</v>
      </c>
      <c r="M180" s="3"/>
      <c r="N180" s="3" t="s">
        <v>5426</v>
      </c>
      <c r="O180" s="8" t="s">
        <v>5497</v>
      </c>
    </row>
    <row r="181" spans="1:15" ht="15" customHeight="1" x14ac:dyDescent="0.3">
      <c r="A181" s="19" t="s">
        <v>57</v>
      </c>
      <c r="B181" s="3" t="s">
        <v>58</v>
      </c>
      <c r="C181" s="4">
        <v>3</v>
      </c>
      <c r="D181" s="3" t="s">
        <v>705</v>
      </c>
      <c r="E181" s="3" t="s">
        <v>5493</v>
      </c>
      <c r="F181" s="3" t="s">
        <v>4865</v>
      </c>
      <c r="G181" s="3" t="s">
        <v>5853</v>
      </c>
      <c r="H181" s="3" t="s">
        <v>5491</v>
      </c>
      <c r="I181" s="3" t="s">
        <v>5495</v>
      </c>
      <c r="J181" s="3" t="s">
        <v>5496</v>
      </c>
      <c r="K181" s="3" t="s">
        <v>3966</v>
      </c>
      <c r="L181" s="3" t="s">
        <v>5425</v>
      </c>
      <c r="M181" s="3"/>
      <c r="N181" s="3" t="s">
        <v>5426</v>
      </c>
      <c r="O181" s="8" t="s">
        <v>5497</v>
      </c>
    </row>
    <row r="182" spans="1:15" ht="15" customHeight="1" x14ac:dyDescent="0.3">
      <c r="A182" s="19" t="s">
        <v>57</v>
      </c>
      <c r="B182" s="3" t="s">
        <v>58</v>
      </c>
      <c r="C182" s="4">
        <v>3</v>
      </c>
      <c r="D182" s="3" t="s">
        <v>705</v>
      </c>
      <c r="E182" s="3" t="s">
        <v>5782</v>
      </c>
      <c r="F182" s="3" t="s">
        <v>4865</v>
      </c>
      <c r="G182" s="3" t="s">
        <v>5854</v>
      </c>
      <c r="H182" s="3" t="s">
        <v>5403</v>
      </c>
      <c r="I182" s="3" t="s">
        <v>5517</v>
      </c>
      <c r="J182" s="3" t="s">
        <v>5517</v>
      </c>
      <c r="K182" s="3" t="s">
        <v>5518</v>
      </c>
      <c r="L182" s="3" t="s">
        <v>384</v>
      </c>
      <c r="M182" s="3"/>
      <c r="N182" s="3" t="s">
        <v>5426</v>
      </c>
      <c r="O182" s="8" t="s">
        <v>5784</v>
      </c>
    </row>
    <row r="183" spans="1:15" ht="15" customHeight="1" x14ac:dyDescent="0.3">
      <c r="A183" s="19" t="s">
        <v>57</v>
      </c>
      <c r="B183" s="3" t="s">
        <v>58</v>
      </c>
      <c r="C183" s="4">
        <v>3</v>
      </c>
      <c r="D183" s="3" t="s">
        <v>705</v>
      </c>
      <c r="E183" s="3" t="s">
        <v>5782</v>
      </c>
      <c r="F183" s="3" t="s">
        <v>4865</v>
      </c>
      <c r="G183" s="3" t="s">
        <v>5855</v>
      </c>
      <c r="H183" s="3" t="s">
        <v>5403</v>
      </c>
      <c r="I183" s="3" t="s">
        <v>5517</v>
      </c>
      <c r="J183" s="3" t="s">
        <v>5522</v>
      </c>
      <c r="K183" s="3" t="s">
        <v>5518</v>
      </c>
      <c r="L183" s="3" t="s">
        <v>384</v>
      </c>
      <c r="M183" s="3"/>
      <c r="N183" s="3" t="s">
        <v>5426</v>
      </c>
      <c r="O183" s="8" t="s">
        <v>5784</v>
      </c>
    </row>
    <row r="184" spans="1:15" ht="15" customHeight="1" x14ac:dyDescent="0.3">
      <c r="A184" s="19" t="s">
        <v>57</v>
      </c>
      <c r="B184" s="3" t="s">
        <v>58</v>
      </c>
      <c r="C184" s="4">
        <v>3</v>
      </c>
      <c r="D184" s="3" t="s">
        <v>705</v>
      </c>
      <c r="E184" s="3" t="s">
        <v>5782</v>
      </c>
      <c r="F184" s="3" t="s">
        <v>4865</v>
      </c>
      <c r="G184" s="3" t="s">
        <v>5856</v>
      </c>
      <c r="H184" s="3" t="s">
        <v>5403</v>
      </c>
      <c r="I184" s="3" t="s">
        <v>5517</v>
      </c>
      <c r="J184" s="3" t="s">
        <v>5526</v>
      </c>
      <c r="K184" s="3" t="s">
        <v>5518</v>
      </c>
      <c r="L184" s="3" t="s">
        <v>384</v>
      </c>
      <c r="M184" s="3"/>
      <c r="N184" s="3" t="s">
        <v>5426</v>
      </c>
      <c r="O184" s="8" t="s">
        <v>5784</v>
      </c>
    </row>
    <row r="185" spans="1:15" ht="15" customHeight="1" x14ac:dyDescent="0.3">
      <c r="A185" s="19" t="s">
        <v>57</v>
      </c>
      <c r="B185" s="3" t="s">
        <v>58</v>
      </c>
      <c r="C185" s="4">
        <v>3</v>
      </c>
      <c r="D185" s="3" t="s">
        <v>705</v>
      </c>
      <c r="E185" s="3" t="s">
        <v>5528</v>
      </c>
      <c r="F185" s="3" t="s">
        <v>4879</v>
      </c>
      <c r="G185" s="3" t="s">
        <v>5857</v>
      </c>
      <c r="H185" s="3" t="s">
        <v>5403</v>
      </c>
      <c r="I185" s="3" t="s">
        <v>5486</v>
      </c>
      <c r="J185" s="3" t="s">
        <v>2376</v>
      </c>
      <c r="K185" s="3" t="s">
        <v>5530</v>
      </c>
      <c r="L185" s="3"/>
      <c r="M185" s="3"/>
      <c r="N185" s="3"/>
      <c r="O185" s="8" t="s">
        <v>5858</v>
      </c>
    </row>
    <row r="186" spans="1:15" ht="15" customHeight="1" x14ac:dyDescent="0.3">
      <c r="A186" s="19" t="s">
        <v>57</v>
      </c>
      <c r="B186" s="3" t="s">
        <v>58</v>
      </c>
      <c r="C186" s="4">
        <v>3</v>
      </c>
      <c r="D186" s="3" t="s">
        <v>705</v>
      </c>
      <c r="E186" s="3" t="s">
        <v>5546</v>
      </c>
      <c r="F186" s="3" t="s">
        <v>4865</v>
      </c>
      <c r="G186" s="3" t="s">
        <v>5859</v>
      </c>
      <c r="H186" s="3" t="s">
        <v>5491</v>
      </c>
      <c r="I186" s="3" t="s">
        <v>5548</v>
      </c>
      <c r="J186" s="3"/>
      <c r="K186" s="3" t="s">
        <v>2564</v>
      </c>
      <c r="L186" s="3"/>
      <c r="M186" s="3"/>
      <c r="N186" s="3"/>
      <c r="O186" s="8" t="s">
        <v>5549</v>
      </c>
    </row>
    <row r="187" spans="1:15" ht="15" customHeight="1" x14ac:dyDescent="0.3">
      <c r="A187" s="19" t="s">
        <v>57</v>
      </c>
      <c r="B187" s="3" t="s">
        <v>58</v>
      </c>
      <c r="C187" s="4">
        <v>3</v>
      </c>
      <c r="D187" s="3" t="s">
        <v>705</v>
      </c>
      <c r="E187" s="3" t="s">
        <v>5787</v>
      </c>
      <c r="F187" s="3" t="s">
        <v>5788</v>
      </c>
      <c r="G187" s="3" t="s">
        <v>5860</v>
      </c>
      <c r="H187" s="3" t="s">
        <v>5403</v>
      </c>
      <c r="I187" s="3" t="s">
        <v>5791</v>
      </c>
      <c r="J187" s="3" t="s">
        <v>5791</v>
      </c>
      <c r="K187" s="3" t="s">
        <v>5791</v>
      </c>
      <c r="L187" s="3" t="s">
        <v>5792</v>
      </c>
      <c r="M187" s="3"/>
      <c r="N187" s="3" t="s">
        <v>5793</v>
      </c>
      <c r="O187" s="8" t="s">
        <v>5794</v>
      </c>
    </row>
    <row r="188" spans="1:15" ht="15" customHeight="1" x14ac:dyDescent="0.3">
      <c r="A188" s="19" t="s">
        <v>57</v>
      </c>
      <c r="B188" s="3" t="s">
        <v>58</v>
      </c>
      <c r="C188" s="4">
        <v>3</v>
      </c>
      <c r="D188" s="3" t="s">
        <v>705</v>
      </c>
      <c r="E188" s="3" t="s">
        <v>5787</v>
      </c>
      <c r="F188" s="3" t="s">
        <v>5788</v>
      </c>
      <c r="G188" s="3" t="s">
        <v>5861</v>
      </c>
      <c r="H188" s="3" t="s">
        <v>5403</v>
      </c>
      <c r="I188" s="3" t="s">
        <v>5790</v>
      </c>
      <c r="J188" s="3" t="s">
        <v>5791</v>
      </c>
      <c r="K188" s="3" t="s">
        <v>5791</v>
      </c>
      <c r="L188" s="3" t="s">
        <v>5792</v>
      </c>
      <c r="M188" s="3"/>
      <c r="N188" s="3" t="s">
        <v>5793</v>
      </c>
      <c r="O188" s="8" t="s">
        <v>5794</v>
      </c>
    </row>
    <row r="189" spans="1:15" ht="15" customHeight="1" x14ac:dyDescent="0.3">
      <c r="A189" s="19" t="s">
        <v>57</v>
      </c>
      <c r="B189" s="3" t="s">
        <v>58</v>
      </c>
      <c r="C189" s="4">
        <v>3</v>
      </c>
      <c r="D189" s="3" t="s">
        <v>705</v>
      </c>
      <c r="E189" s="3" t="s">
        <v>5862</v>
      </c>
      <c r="F189" s="3" t="s">
        <v>5752</v>
      </c>
      <c r="G189" s="3" t="s">
        <v>5863</v>
      </c>
      <c r="H189" s="3" t="s">
        <v>5403</v>
      </c>
      <c r="I189" s="3" t="s">
        <v>5556</v>
      </c>
      <c r="J189" s="3" t="s">
        <v>5556</v>
      </c>
      <c r="K189" s="3" t="s">
        <v>5556</v>
      </c>
      <c r="L189" s="3"/>
      <c r="M189" s="3"/>
      <c r="N189" s="3"/>
      <c r="O189" s="8" t="s">
        <v>5864</v>
      </c>
    </row>
    <row r="190" spans="1:15" ht="15" customHeight="1" x14ac:dyDescent="0.3">
      <c r="A190" s="19" t="s">
        <v>57</v>
      </c>
      <c r="B190" s="3" t="s">
        <v>58</v>
      </c>
      <c r="C190" s="4">
        <v>3</v>
      </c>
      <c r="D190" s="3" t="s">
        <v>705</v>
      </c>
      <c r="E190" s="3" t="s">
        <v>5554</v>
      </c>
      <c r="F190" s="3" t="s">
        <v>4865</v>
      </c>
      <c r="G190" s="3" t="s">
        <v>5865</v>
      </c>
      <c r="H190" s="3" t="s">
        <v>5403</v>
      </c>
      <c r="I190" s="3" t="s">
        <v>4793</v>
      </c>
      <c r="J190" s="3"/>
      <c r="K190" s="3" t="s">
        <v>5556</v>
      </c>
      <c r="L190" s="3"/>
      <c r="M190" s="3"/>
      <c r="N190" s="3"/>
      <c r="O190" s="8" t="s">
        <v>5557</v>
      </c>
    </row>
    <row r="191" spans="1:15" ht="15" customHeight="1" x14ac:dyDescent="0.3">
      <c r="A191" s="19" t="s">
        <v>57</v>
      </c>
      <c r="B191" s="3" t="s">
        <v>58</v>
      </c>
      <c r="C191" s="4">
        <v>3</v>
      </c>
      <c r="D191" s="3" t="s">
        <v>705</v>
      </c>
      <c r="E191" s="3" t="s">
        <v>5554</v>
      </c>
      <c r="F191" s="3" t="s">
        <v>4865</v>
      </c>
      <c r="G191" s="3" t="s">
        <v>5560</v>
      </c>
      <c r="H191" s="3" t="s">
        <v>5403</v>
      </c>
      <c r="I191" s="3" t="s">
        <v>4793</v>
      </c>
      <c r="J191" s="3"/>
      <c r="K191" s="3" t="s">
        <v>5556</v>
      </c>
      <c r="L191" s="3"/>
      <c r="M191" s="3"/>
      <c r="N191" s="3"/>
      <c r="O191" s="8" t="s">
        <v>5557</v>
      </c>
    </row>
    <row r="192" spans="1:15" ht="15" customHeight="1" x14ac:dyDescent="0.3">
      <c r="A192" s="19" t="s">
        <v>57</v>
      </c>
      <c r="B192" s="3" t="s">
        <v>58</v>
      </c>
      <c r="C192" s="4">
        <v>3</v>
      </c>
      <c r="D192" s="3" t="s">
        <v>705</v>
      </c>
      <c r="E192" s="3" t="s">
        <v>5554</v>
      </c>
      <c r="F192" s="3" t="s">
        <v>4865</v>
      </c>
      <c r="G192" s="3" t="s">
        <v>5795</v>
      </c>
      <c r="H192" s="3" t="s">
        <v>5403</v>
      </c>
      <c r="I192" s="3" t="s">
        <v>4793</v>
      </c>
      <c r="J192" s="3"/>
      <c r="K192" s="3" t="s">
        <v>5556</v>
      </c>
      <c r="L192" s="3"/>
      <c r="M192" s="3"/>
      <c r="N192" s="3"/>
      <c r="O192" s="8" t="s">
        <v>5557</v>
      </c>
    </row>
    <row r="193" spans="1:15" ht="15" customHeight="1" x14ac:dyDescent="0.3">
      <c r="A193" s="19" t="s">
        <v>57</v>
      </c>
      <c r="B193" s="3" t="s">
        <v>58</v>
      </c>
      <c r="C193" s="4">
        <v>3</v>
      </c>
      <c r="D193" s="3" t="s">
        <v>705</v>
      </c>
      <c r="E193" s="3" t="s">
        <v>5554</v>
      </c>
      <c r="F193" s="3" t="s">
        <v>4865</v>
      </c>
      <c r="G193" s="3" t="s">
        <v>5866</v>
      </c>
      <c r="H193" s="3" t="s">
        <v>5867</v>
      </c>
      <c r="I193" s="3" t="s">
        <v>4793</v>
      </c>
      <c r="J193" s="3"/>
      <c r="K193" s="3" t="s">
        <v>5556</v>
      </c>
      <c r="L193" s="3"/>
      <c r="M193" s="3"/>
      <c r="N193" s="3"/>
      <c r="O193" s="8" t="s">
        <v>5557</v>
      </c>
    </row>
    <row r="194" spans="1:15" ht="15" customHeight="1" x14ac:dyDescent="0.3">
      <c r="A194" s="19" t="s">
        <v>57</v>
      </c>
      <c r="B194" s="3" t="s">
        <v>58</v>
      </c>
      <c r="C194" s="4">
        <v>3</v>
      </c>
      <c r="D194" s="3" t="s">
        <v>705</v>
      </c>
      <c r="E194" s="3" t="s">
        <v>5570</v>
      </c>
      <c r="F194" s="3" t="s">
        <v>5571</v>
      </c>
      <c r="G194" s="3" t="s">
        <v>5868</v>
      </c>
      <c r="H194" s="3" t="s">
        <v>5403</v>
      </c>
      <c r="I194" s="3" t="s">
        <v>5573</v>
      </c>
      <c r="J194" s="20">
        <v>43884</v>
      </c>
      <c r="K194" s="3" t="s">
        <v>5574</v>
      </c>
      <c r="L194" s="3" t="s">
        <v>5575</v>
      </c>
      <c r="M194" s="3"/>
      <c r="N194" s="3" t="s">
        <v>5576</v>
      </c>
      <c r="O194" s="8" t="s">
        <v>5577</v>
      </c>
    </row>
    <row r="195" spans="1:15" ht="15" customHeight="1" x14ac:dyDescent="0.3">
      <c r="A195" s="19" t="s">
        <v>57</v>
      </c>
      <c r="B195" s="3" t="s">
        <v>58</v>
      </c>
      <c r="C195" s="4">
        <v>3</v>
      </c>
      <c r="D195" s="3" t="s">
        <v>705</v>
      </c>
      <c r="E195" s="3" t="s">
        <v>5570</v>
      </c>
      <c r="F195" s="3" t="s">
        <v>5571</v>
      </c>
      <c r="G195" s="3" t="s">
        <v>5869</v>
      </c>
      <c r="H195" s="3" t="s">
        <v>5403</v>
      </c>
      <c r="I195" s="3" t="s">
        <v>5573</v>
      </c>
      <c r="J195" s="20">
        <v>43884</v>
      </c>
      <c r="K195" s="3" t="s">
        <v>5574</v>
      </c>
      <c r="L195" s="3" t="s">
        <v>5575</v>
      </c>
      <c r="M195" s="3"/>
      <c r="N195" s="3" t="s">
        <v>5576</v>
      </c>
      <c r="O195" s="8" t="s">
        <v>5577</v>
      </c>
    </row>
    <row r="196" spans="1:15" ht="15" customHeight="1" x14ac:dyDescent="0.3">
      <c r="A196" s="19" t="s">
        <v>57</v>
      </c>
      <c r="B196" s="3" t="s">
        <v>58</v>
      </c>
      <c r="C196" s="4">
        <v>3</v>
      </c>
      <c r="D196" s="3" t="s">
        <v>705</v>
      </c>
      <c r="E196" s="3" t="s">
        <v>5570</v>
      </c>
      <c r="F196" s="3" t="s">
        <v>5571</v>
      </c>
      <c r="G196" s="3" t="s">
        <v>5870</v>
      </c>
      <c r="H196" s="3" t="s">
        <v>5412</v>
      </c>
      <c r="I196" s="3" t="s">
        <v>5573</v>
      </c>
      <c r="J196" s="20">
        <v>43884</v>
      </c>
      <c r="K196" s="3" t="s">
        <v>5574</v>
      </c>
      <c r="L196" s="3" t="s">
        <v>5575</v>
      </c>
      <c r="M196" s="3"/>
      <c r="N196" s="3" t="s">
        <v>5576</v>
      </c>
      <c r="O196" s="8" t="s">
        <v>5577</v>
      </c>
    </row>
    <row r="197" spans="1:15" ht="15" customHeight="1" x14ac:dyDescent="0.3">
      <c r="A197" s="19" t="s">
        <v>57</v>
      </c>
      <c r="B197" s="3" t="s">
        <v>58</v>
      </c>
      <c r="C197" s="4">
        <v>3</v>
      </c>
      <c r="D197" s="3" t="s">
        <v>705</v>
      </c>
      <c r="E197" s="3" t="s">
        <v>5593</v>
      </c>
      <c r="F197" s="3" t="s">
        <v>4879</v>
      </c>
      <c r="G197" s="3" t="s">
        <v>5871</v>
      </c>
      <c r="H197" s="3" t="s">
        <v>5403</v>
      </c>
      <c r="I197" s="3" t="s">
        <v>5595</v>
      </c>
      <c r="J197" s="3" t="s">
        <v>5595</v>
      </c>
      <c r="K197" s="3" t="s">
        <v>5597</v>
      </c>
      <c r="L197" s="3" t="s">
        <v>5598</v>
      </c>
      <c r="M197" s="3"/>
      <c r="N197" s="3" t="s">
        <v>5599</v>
      </c>
      <c r="O197" s="8" t="s">
        <v>5600</v>
      </c>
    </row>
    <row r="198" spans="1:15" ht="15" customHeight="1" x14ac:dyDescent="0.3">
      <c r="A198" s="19" t="s">
        <v>57</v>
      </c>
      <c r="B198" s="3" t="s">
        <v>58</v>
      </c>
      <c r="C198" s="4">
        <v>3</v>
      </c>
      <c r="D198" s="3" t="s">
        <v>705</v>
      </c>
      <c r="E198" s="3" t="s">
        <v>5593</v>
      </c>
      <c r="F198" s="3" t="s">
        <v>4879</v>
      </c>
      <c r="G198" s="3" t="s">
        <v>5872</v>
      </c>
      <c r="H198" s="3" t="s">
        <v>5403</v>
      </c>
      <c r="I198" s="3" t="s">
        <v>5595</v>
      </c>
      <c r="J198" s="3" t="s">
        <v>2907</v>
      </c>
      <c r="K198" s="3" t="s">
        <v>5597</v>
      </c>
      <c r="L198" s="3" t="s">
        <v>5598</v>
      </c>
      <c r="M198" s="3"/>
      <c r="N198" s="3" t="s">
        <v>5599</v>
      </c>
      <c r="O198" s="8" t="s">
        <v>5600</v>
      </c>
    </row>
    <row r="199" spans="1:15" ht="15" customHeight="1" x14ac:dyDescent="0.3">
      <c r="A199" s="19" t="s">
        <v>57</v>
      </c>
      <c r="B199" s="3" t="s">
        <v>58</v>
      </c>
      <c r="C199" s="4">
        <v>3</v>
      </c>
      <c r="D199" s="3" t="s">
        <v>705</v>
      </c>
      <c r="E199" s="3" t="s">
        <v>5605</v>
      </c>
      <c r="F199" s="3" t="s">
        <v>5606</v>
      </c>
      <c r="G199" s="3" t="s">
        <v>5873</v>
      </c>
      <c r="H199" s="3" t="s">
        <v>5412</v>
      </c>
      <c r="I199" s="3" t="s">
        <v>5608</v>
      </c>
      <c r="J199" s="3" t="s">
        <v>5613</v>
      </c>
      <c r="K199" s="3" t="s">
        <v>5610</v>
      </c>
      <c r="L199" s="3" t="s">
        <v>5471</v>
      </c>
      <c r="M199" s="3"/>
      <c r="N199" s="3" t="s">
        <v>5472</v>
      </c>
      <c r="O199" s="8" t="s">
        <v>5611</v>
      </c>
    </row>
    <row r="200" spans="1:15" ht="15" customHeight="1" x14ac:dyDescent="0.3">
      <c r="A200" s="19" t="s">
        <v>57</v>
      </c>
      <c r="B200" s="3" t="s">
        <v>58</v>
      </c>
      <c r="C200" s="4">
        <v>3</v>
      </c>
      <c r="D200" s="3" t="s">
        <v>705</v>
      </c>
      <c r="E200" s="3" t="s">
        <v>5614</v>
      </c>
      <c r="F200" s="3" t="s">
        <v>4865</v>
      </c>
      <c r="G200" s="3" t="s">
        <v>5874</v>
      </c>
      <c r="H200" s="3" t="s">
        <v>5403</v>
      </c>
      <c r="I200" s="3" t="s">
        <v>5616</v>
      </c>
      <c r="J200" s="3" t="s">
        <v>5617</v>
      </c>
      <c r="K200" s="3" t="s">
        <v>5618</v>
      </c>
      <c r="L200" s="3" t="s">
        <v>510</v>
      </c>
      <c r="M200" s="3"/>
      <c r="N200" s="3" t="s">
        <v>5426</v>
      </c>
      <c r="O200" s="8" t="s">
        <v>5619</v>
      </c>
    </row>
    <row r="201" spans="1:15" ht="15" customHeight="1" x14ac:dyDescent="0.3">
      <c r="A201" s="19" t="s">
        <v>57</v>
      </c>
      <c r="B201" s="3" t="s">
        <v>58</v>
      </c>
      <c r="C201" s="4">
        <v>3</v>
      </c>
      <c r="D201" s="3" t="s">
        <v>705</v>
      </c>
      <c r="E201" s="3" t="s">
        <v>5614</v>
      </c>
      <c r="F201" s="3" t="s">
        <v>4865</v>
      </c>
      <c r="G201" s="3" t="s">
        <v>5875</v>
      </c>
      <c r="H201" s="3" t="s">
        <v>5403</v>
      </c>
      <c r="I201" s="3" t="s">
        <v>5616</v>
      </c>
      <c r="J201" s="3" t="s">
        <v>5618</v>
      </c>
      <c r="K201" s="3" t="s">
        <v>5618</v>
      </c>
      <c r="L201" s="3" t="s">
        <v>510</v>
      </c>
      <c r="M201" s="3"/>
      <c r="N201" s="3" t="s">
        <v>5426</v>
      </c>
      <c r="O201" s="8" t="s">
        <v>5619</v>
      </c>
    </row>
    <row r="202" spans="1:15" ht="15" customHeight="1" x14ac:dyDescent="0.3">
      <c r="A202" s="19" t="s">
        <v>57</v>
      </c>
      <c r="B202" s="3" t="s">
        <v>58</v>
      </c>
      <c r="C202" s="4">
        <v>3</v>
      </c>
      <c r="D202" s="3" t="s">
        <v>705</v>
      </c>
      <c r="E202" s="3" t="s">
        <v>5614</v>
      </c>
      <c r="F202" s="3" t="s">
        <v>4865</v>
      </c>
      <c r="G202" s="3" t="s">
        <v>5876</v>
      </c>
      <c r="H202" s="3" t="s">
        <v>5412</v>
      </c>
      <c r="I202" s="3" t="s">
        <v>5616</v>
      </c>
      <c r="J202" s="3" t="s">
        <v>5618</v>
      </c>
      <c r="K202" s="3" t="s">
        <v>5618</v>
      </c>
      <c r="L202" s="3" t="s">
        <v>510</v>
      </c>
      <c r="M202" s="3"/>
      <c r="N202" s="3" t="s">
        <v>5426</v>
      </c>
      <c r="O202" s="8" t="s">
        <v>5619</v>
      </c>
    </row>
    <row r="203" spans="1:15" ht="15" customHeight="1" x14ac:dyDescent="0.3">
      <c r="A203" s="19" t="s">
        <v>57</v>
      </c>
      <c r="B203" s="3" t="s">
        <v>58</v>
      </c>
      <c r="C203" s="4">
        <v>3</v>
      </c>
      <c r="D203" s="3" t="s">
        <v>705</v>
      </c>
      <c r="E203" s="3" t="s">
        <v>5614</v>
      </c>
      <c r="F203" s="3" t="s">
        <v>4865</v>
      </c>
      <c r="G203" s="3" t="s">
        <v>5876</v>
      </c>
      <c r="H203" s="3" t="s">
        <v>5403</v>
      </c>
      <c r="I203" s="3" t="s">
        <v>5616</v>
      </c>
      <c r="J203" s="3" t="s">
        <v>5618</v>
      </c>
      <c r="K203" s="3" t="s">
        <v>5618</v>
      </c>
      <c r="L203" s="3" t="s">
        <v>510</v>
      </c>
      <c r="M203" s="3"/>
      <c r="N203" s="3" t="s">
        <v>5426</v>
      </c>
      <c r="O203" s="8" t="s">
        <v>5619</v>
      </c>
    </row>
    <row r="204" spans="1:15" ht="15" customHeight="1" x14ac:dyDescent="0.3">
      <c r="A204" s="19" t="s">
        <v>57</v>
      </c>
      <c r="B204" s="3" t="s">
        <v>58</v>
      </c>
      <c r="C204" s="4">
        <v>3</v>
      </c>
      <c r="D204" s="3" t="s">
        <v>705</v>
      </c>
      <c r="E204" s="3" t="s">
        <v>5624</v>
      </c>
      <c r="F204" s="3" t="s">
        <v>5625</v>
      </c>
      <c r="G204" s="3"/>
      <c r="H204" s="3" t="s">
        <v>5626</v>
      </c>
      <c r="I204" s="3" t="s">
        <v>5627</v>
      </c>
      <c r="J204" s="3"/>
      <c r="K204" s="3" t="s">
        <v>5628</v>
      </c>
      <c r="L204" s="3" t="s">
        <v>5629</v>
      </c>
      <c r="M204" s="3"/>
      <c r="N204" s="3" t="s">
        <v>5588</v>
      </c>
      <c r="O204" s="8" t="s">
        <v>5630</v>
      </c>
    </row>
    <row r="205" spans="1:15" ht="15" customHeight="1" x14ac:dyDescent="0.3">
      <c r="A205" s="19" t="s">
        <v>57</v>
      </c>
      <c r="B205" s="3" t="s">
        <v>58</v>
      </c>
      <c r="C205" s="4">
        <v>3</v>
      </c>
      <c r="D205" s="3" t="s">
        <v>705</v>
      </c>
      <c r="E205" s="3" t="s">
        <v>5649</v>
      </c>
      <c r="F205" s="3" t="s">
        <v>4079</v>
      </c>
      <c r="G205" s="3" t="s">
        <v>5877</v>
      </c>
      <c r="H205" s="3" t="s">
        <v>5412</v>
      </c>
      <c r="I205" s="3" t="s">
        <v>5651</v>
      </c>
      <c r="J205" s="3" t="s">
        <v>5652</v>
      </c>
      <c r="K205" s="3" t="s">
        <v>5652</v>
      </c>
      <c r="L205" s="3" t="s">
        <v>5653</v>
      </c>
      <c r="M205" s="3"/>
      <c r="N205" s="3" t="s">
        <v>5654</v>
      </c>
      <c r="O205" s="8" t="s">
        <v>5655</v>
      </c>
    </row>
    <row r="206" spans="1:15" ht="15" customHeight="1" x14ac:dyDescent="0.3">
      <c r="A206" s="19" t="s">
        <v>57</v>
      </c>
      <c r="B206" s="3" t="s">
        <v>58</v>
      </c>
      <c r="C206" s="4">
        <v>3</v>
      </c>
      <c r="D206" s="3" t="s">
        <v>705</v>
      </c>
      <c r="E206" s="3" t="s">
        <v>5805</v>
      </c>
      <c r="F206" s="3" t="s">
        <v>5806</v>
      </c>
      <c r="G206" s="3" t="s">
        <v>5878</v>
      </c>
      <c r="H206" s="3" t="s">
        <v>5412</v>
      </c>
      <c r="I206" s="3" t="s">
        <v>5808</v>
      </c>
      <c r="J206" s="3" t="s">
        <v>5809</v>
      </c>
      <c r="K206" s="3" t="s">
        <v>5810</v>
      </c>
      <c r="L206" s="3" t="s">
        <v>64</v>
      </c>
      <c r="M206" s="3"/>
      <c r="N206" s="3" t="s">
        <v>5426</v>
      </c>
      <c r="O206" s="8" t="s">
        <v>5811</v>
      </c>
    </row>
    <row r="207" spans="1:15" ht="15" customHeight="1" x14ac:dyDescent="0.3">
      <c r="A207" s="19" t="s">
        <v>57</v>
      </c>
      <c r="B207" s="3" t="s">
        <v>58</v>
      </c>
      <c r="C207" s="4">
        <v>3</v>
      </c>
      <c r="D207" s="3" t="s">
        <v>705</v>
      </c>
      <c r="E207" s="3" t="s">
        <v>5805</v>
      </c>
      <c r="F207" s="3" t="s">
        <v>5806</v>
      </c>
      <c r="G207" s="3" t="s">
        <v>5879</v>
      </c>
      <c r="H207" s="3" t="s">
        <v>5403</v>
      </c>
      <c r="I207" s="3" t="s">
        <v>5808</v>
      </c>
      <c r="J207" s="3" t="s">
        <v>5809</v>
      </c>
      <c r="K207" s="3" t="s">
        <v>5810</v>
      </c>
      <c r="L207" s="3" t="s">
        <v>64</v>
      </c>
      <c r="M207" s="3"/>
      <c r="N207" s="3" t="s">
        <v>5426</v>
      </c>
      <c r="O207" s="8" t="s">
        <v>5811</v>
      </c>
    </row>
    <row r="208" spans="1:15" ht="15" customHeight="1" x14ac:dyDescent="0.3">
      <c r="A208" s="19" t="s">
        <v>57</v>
      </c>
      <c r="B208" s="3" t="s">
        <v>58</v>
      </c>
      <c r="C208" s="4">
        <v>3</v>
      </c>
      <c r="D208" s="3" t="s">
        <v>705</v>
      </c>
      <c r="E208" s="3" t="s">
        <v>5665</v>
      </c>
      <c r="F208" s="3" t="s">
        <v>4865</v>
      </c>
      <c r="G208" s="3" t="s">
        <v>5880</v>
      </c>
      <c r="H208" s="3" t="s">
        <v>5403</v>
      </c>
      <c r="I208" s="3" t="s">
        <v>5667</v>
      </c>
      <c r="J208" s="3" t="s">
        <v>5669</v>
      </c>
      <c r="K208" s="3" t="s">
        <v>5669</v>
      </c>
      <c r="L208" s="3" t="s">
        <v>384</v>
      </c>
      <c r="M208" s="3"/>
      <c r="N208" s="3" t="s">
        <v>5426</v>
      </c>
      <c r="O208" s="8" t="s">
        <v>5670</v>
      </c>
    </row>
    <row r="209" spans="1:15" ht="15" customHeight="1" x14ac:dyDescent="0.3">
      <c r="A209" s="19" t="s">
        <v>57</v>
      </c>
      <c r="B209" s="3" t="s">
        <v>58</v>
      </c>
      <c r="C209" s="4">
        <v>3</v>
      </c>
      <c r="D209" s="3" t="s">
        <v>705</v>
      </c>
      <c r="E209" s="3" t="s">
        <v>5672</v>
      </c>
      <c r="F209" s="3" t="s">
        <v>4865</v>
      </c>
      <c r="G209" s="3"/>
      <c r="H209" s="3" t="s">
        <v>5881</v>
      </c>
      <c r="I209" s="3" t="s">
        <v>5674</v>
      </c>
      <c r="J209" s="3"/>
      <c r="K209" s="3" t="s">
        <v>5675</v>
      </c>
      <c r="L209" s="3" t="s">
        <v>510</v>
      </c>
      <c r="M209" s="3"/>
      <c r="N209" s="3" t="s">
        <v>5426</v>
      </c>
      <c r="O209" s="8" t="s">
        <v>5676</v>
      </c>
    </row>
    <row r="210" spans="1:15" ht="15" customHeight="1" x14ac:dyDescent="0.3">
      <c r="A210" s="19" t="s">
        <v>57</v>
      </c>
      <c r="B210" s="3" t="s">
        <v>58</v>
      </c>
      <c r="C210" s="4">
        <v>3</v>
      </c>
      <c r="D210" s="3" t="s">
        <v>705</v>
      </c>
      <c r="E210" s="3" t="s">
        <v>5672</v>
      </c>
      <c r="F210" s="3" t="s">
        <v>4865</v>
      </c>
      <c r="G210" s="3" t="s">
        <v>5882</v>
      </c>
      <c r="H210" s="3" t="s">
        <v>5412</v>
      </c>
      <c r="I210" s="3" t="s">
        <v>5674</v>
      </c>
      <c r="J210" s="3" t="s">
        <v>5675</v>
      </c>
      <c r="K210" s="3" t="s">
        <v>5675</v>
      </c>
      <c r="L210" s="3" t="s">
        <v>510</v>
      </c>
      <c r="M210" s="3"/>
      <c r="N210" s="3" t="s">
        <v>5426</v>
      </c>
      <c r="O210" s="8" t="s">
        <v>5676</v>
      </c>
    </row>
    <row r="211" spans="1:15" ht="15" customHeight="1" x14ac:dyDescent="0.3">
      <c r="A211" s="19" t="s">
        <v>57</v>
      </c>
      <c r="B211" s="3" t="s">
        <v>58</v>
      </c>
      <c r="C211" s="4">
        <v>3</v>
      </c>
      <c r="D211" s="3" t="s">
        <v>705</v>
      </c>
      <c r="E211" s="3" t="s">
        <v>5687</v>
      </c>
      <c r="F211" s="3" t="s">
        <v>4865</v>
      </c>
      <c r="G211" s="3"/>
      <c r="H211" s="3" t="s">
        <v>5697</v>
      </c>
      <c r="I211" s="3" t="s">
        <v>5689</v>
      </c>
      <c r="J211" s="3"/>
      <c r="K211" s="3" t="s">
        <v>5682</v>
      </c>
      <c r="L211" s="3" t="s">
        <v>240</v>
      </c>
      <c r="M211" s="3"/>
      <c r="N211" s="3" t="s">
        <v>5426</v>
      </c>
      <c r="O211" s="8" t="s">
        <v>5690</v>
      </c>
    </row>
    <row r="212" spans="1:15" ht="15" customHeight="1" x14ac:dyDescent="0.3">
      <c r="A212" s="19" t="s">
        <v>57</v>
      </c>
      <c r="B212" s="3" t="s">
        <v>58</v>
      </c>
      <c r="C212" s="4">
        <v>3</v>
      </c>
      <c r="D212" s="3" t="s">
        <v>705</v>
      </c>
      <c r="E212" s="3" t="s">
        <v>5687</v>
      </c>
      <c r="F212" s="3" t="s">
        <v>4865</v>
      </c>
      <c r="G212" s="3" t="s">
        <v>5883</v>
      </c>
      <c r="H212" s="3" t="s">
        <v>5412</v>
      </c>
      <c r="I212" s="3" t="s">
        <v>5689</v>
      </c>
      <c r="J212" s="20">
        <v>42556</v>
      </c>
      <c r="K212" s="3" t="s">
        <v>5682</v>
      </c>
      <c r="L212" s="3" t="s">
        <v>240</v>
      </c>
      <c r="M212" s="3"/>
      <c r="N212" s="3" t="s">
        <v>5426</v>
      </c>
      <c r="O212" s="8" t="s">
        <v>5690</v>
      </c>
    </row>
    <row r="213" spans="1:15" ht="15" customHeight="1" x14ac:dyDescent="0.3">
      <c r="A213" s="19" t="s">
        <v>57</v>
      </c>
      <c r="B213" s="3" t="s">
        <v>58</v>
      </c>
      <c r="C213" s="4">
        <v>3</v>
      </c>
      <c r="D213" s="3" t="s">
        <v>705</v>
      </c>
      <c r="E213" s="3" t="s">
        <v>5687</v>
      </c>
      <c r="F213" s="3" t="s">
        <v>4865</v>
      </c>
      <c r="G213" s="3" t="s">
        <v>5822</v>
      </c>
      <c r="H213" s="3" t="s">
        <v>5412</v>
      </c>
      <c r="I213" s="3" t="s">
        <v>5689</v>
      </c>
      <c r="J213" s="3" t="s">
        <v>5682</v>
      </c>
      <c r="K213" s="3" t="s">
        <v>5682</v>
      </c>
      <c r="L213" s="3" t="s">
        <v>240</v>
      </c>
      <c r="M213" s="3"/>
      <c r="N213" s="3" t="s">
        <v>5426</v>
      </c>
      <c r="O213" s="8" t="s">
        <v>5690</v>
      </c>
    </row>
    <row r="214" spans="1:15" ht="15" customHeight="1" x14ac:dyDescent="0.3">
      <c r="A214" s="19" t="s">
        <v>57</v>
      </c>
      <c r="B214" s="3" t="s">
        <v>58</v>
      </c>
      <c r="C214" s="4">
        <v>3</v>
      </c>
      <c r="D214" s="3" t="s">
        <v>705</v>
      </c>
      <c r="E214" s="3" t="s">
        <v>5687</v>
      </c>
      <c r="F214" s="3" t="s">
        <v>4865</v>
      </c>
      <c r="G214" s="3" t="s">
        <v>5884</v>
      </c>
      <c r="H214" s="3" t="s">
        <v>5403</v>
      </c>
      <c r="I214" s="3" t="s">
        <v>5689</v>
      </c>
      <c r="J214" s="3" t="s">
        <v>5689</v>
      </c>
      <c r="K214" s="3" t="s">
        <v>5682</v>
      </c>
      <c r="L214" s="3" t="s">
        <v>240</v>
      </c>
      <c r="M214" s="3"/>
      <c r="N214" s="3" t="s">
        <v>5426</v>
      </c>
      <c r="O214" s="8" t="s">
        <v>5690</v>
      </c>
    </row>
    <row r="215" spans="1:15" ht="15" customHeight="1" x14ac:dyDescent="0.3">
      <c r="A215" s="19" t="s">
        <v>57</v>
      </c>
      <c r="B215" s="3" t="s">
        <v>58</v>
      </c>
      <c r="C215" s="4">
        <v>3</v>
      </c>
      <c r="D215" s="3" t="s">
        <v>705</v>
      </c>
      <c r="E215" s="3" t="s">
        <v>5687</v>
      </c>
      <c r="F215" s="3" t="s">
        <v>4865</v>
      </c>
      <c r="G215" s="3" t="s">
        <v>5885</v>
      </c>
      <c r="H215" s="3" t="s">
        <v>5403</v>
      </c>
      <c r="I215" s="3" t="s">
        <v>5689</v>
      </c>
      <c r="J215" s="3" t="s">
        <v>5682</v>
      </c>
      <c r="K215" s="3" t="s">
        <v>5682</v>
      </c>
      <c r="L215" s="3" t="s">
        <v>240</v>
      </c>
      <c r="M215" s="3"/>
      <c r="N215" s="3" t="s">
        <v>5426</v>
      </c>
      <c r="O215" s="8" t="s">
        <v>5690</v>
      </c>
    </row>
    <row r="216" spans="1:15" ht="15" customHeight="1" x14ac:dyDescent="0.3">
      <c r="A216" s="19" t="s">
        <v>57</v>
      </c>
      <c r="B216" s="3" t="s">
        <v>58</v>
      </c>
      <c r="C216" s="4">
        <v>3</v>
      </c>
      <c r="D216" s="3" t="s">
        <v>705</v>
      </c>
      <c r="E216" s="3" t="s">
        <v>5687</v>
      </c>
      <c r="F216" s="3" t="s">
        <v>4865</v>
      </c>
      <c r="G216" s="3" t="s">
        <v>5886</v>
      </c>
      <c r="H216" s="3" t="s">
        <v>5403</v>
      </c>
      <c r="I216" s="3" t="s">
        <v>5689</v>
      </c>
      <c r="J216" s="20">
        <v>42558</v>
      </c>
      <c r="K216" s="20">
        <v>42558</v>
      </c>
      <c r="L216" s="3" t="s">
        <v>240</v>
      </c>
      <c r="M216" s="3"/>
      <c r="N216" s="3" t="s">
        <v>5426</v>
      </c>
      <c r="O216" s="18" t="s">
        <v>5690</v>
      </c>
    </row>
    <row r="217" spans="1:15" ht="15" customHeight="1" x14ac:dyDescent="0.3">
      <c r="A217" s="19" t="s">
        <v>57</v>
      </c>
      <c r="B217" s="3" t="s">
        <v>58</v>
      </c>
      <c r="C217" s="4">
        <v>3</v>
      </c>
      <c r="D217" s="3" t="s">
        <v>705</v>
      </c>
      <c r="E217" s="3" t="s">
        <v>5687</v>
      </c>
      <c r="F217" s="3" t="s">
        <v>4865</v>
      </c>
      <c r="G217" s="3" t="s">
        <v>5887</v>
      </c>
      <c r="H217" s="3" t="s">
        <v>5403</v>
      </c>
      <c r="I217" s="3" t="s">
        <v>5689</v>
      </c>
      <c r="J217" s="3" t="s">
        <v>5692</v>
      </c>
      <c r="K217" s="3" t="s">
        <v>5682</v>
      </c>
      <c r="L217" s="3" t="s">
        <v>240</v>
      </c>
      <c r="M217" s="3"/>
      <c r="N217" s="3" t="s">
        <v>5426</v>
      </c>
      <c r="O217" s="8" t="s">
        <v>5690</v>
      </c>
    </row>
    <row r="218" spans="1:15" ht="15" customHeight="1" x14ac:dyDescent="0.3">
      <c r="A218" s="19" t="s">
        <v>57</v>
      </c>
      <c r="B218" s="3" t="s">
        <v>58</v>
      </c>
      <c r="C218" s="4">
        <v>3</v>
      </c>
      <c r="D218" s="3" t="s">
        <v>705</v>
      </c>
      <c r="E218" s="3" t="s">
        <v>5713</v>
      </c>
      <c r="F218" s="3" t="s">
        <v>4865</v>
      </c>
      <c r="G218" s="3"/>
      <c r="H218" s="3" t="s">
        <v>5888</v>
      </c>
      <c r="I218" s="3" t="s">
        <v>5715</v>
      </c>
      <c r="J218" s="3"/>
      <c r="K218" s="3" t="s">
        <v>3619</v>
      </c>
      <c r="L218" s="3" t="s">
        <v>34</v>
      </c>
      <c r="M218" s="3"/>
      <c r="N218" s="3" t="s">
        <v>5426</v>
      </c>
      <c r="O218" s="8" t="s">
        <v>5716</v>
      </c>
    </row>
    <row r="219" spans="1:15" ht="15" customHeight="1" x14ac:dyDescent="0.3">
      <c r="A219" s="19" t="s">
        <v>57</v>
      </c>
      <c r="B219" s="3" t="s">
        <v>58</v>
      </c>
      <c r="C219" s="4">
        <v>3</v>
      </c>
      <c r="D219" s="3" t="s">
        <v>705</v>
      </c>
      <c r="E219" s="3" t="s">
        <v>5713</v>
      </c>
      <c r="F219" s="3" t="s">
        <v>4865</v>
      </c>
      <c r="G219" s="3" t="s">
        <v>5889</v>
      </c>
      <c r="H219" s="3" t="s">
        <v>5403</v>
      </c>
      <c r="I219" s="3" t="s">
        <v>5715</v>
      </c>
      <c r="J219" s="3" t="s">
        <v>5715</v>
      </c>
      <c r="K219" s="3" t="s">
        <v>3619</v>
      </c>
      <c r="L219" s="3" t="s">
        <v>34</v>
      </c>
      <c r="M219" s="3"/>
      <c r="N219" s="3" t="s">
        <v>5426</v>
      </c>
      <c r="O219" s="8" t="s">
        <v>5716</v>
      </c>
    </row>
    <row r="220" spans="1:15" ht="15" customHeight="1" x14ac:dyDescent="0.3">
      <c r="A220" s="19" t="s">
        <v>57</v>
      </c>
      <c r="B220" s="3" t="s">
        <v>58</v>
      </c>
      <c r="C220" s="4">
        <v>3</v>
      </c>
      <c r="D220" s="3" t="s">
        <v>705</v>
      </c>
      <c r="E220" s="3" t="s">
        <v>5890</v>
      </c>
      <c r="F220" s="3" t="s">
        <v>5891</v>
      </c>
      <c r="G220" s="3" t="s">
        <v>5892</v>
      </c>
      <c r="H220" s="3" t="s">
        <v>5403</v>
      </c>
      <c r="I220" s="3" t="s">
        <v>5893</v>
      </c>
      <c r="J220" s="3" t="s">
        <v>5893</v>
      </c>
      <c r="K220" s="3" t="s">
        <v>5894</v>
      </c>
      <c r="L220" s="3" t="s">
        <v>384</v>
      </c>
      <c r="M220" s="3"/>
      <c r="N220" s="3" t="s">
        <v>5426</v>
      </c>
      <c r="O220" s="8" t="s">
        <v>5895</v>
      </c>
    </row>
    <row r="221" spans="1:15" ht="15" customHeight="1" x14ac:dyDescent="0.3">
      <c r="A221" s="19" t="s">
        <v>71</v>
      </c>
      <c r="B221" s="3" t="s">
        <v>72</v>
      </c>
      <c r="C221" s="4">
        <v>4</v>
      </c>
      <c r="D221" s="3" t="s">
        <v>718</v>
      </c>
      <c r="E221" s="3" t="s">
        <v>5762</v>
      </c>
      <c r="F221" s="3" t="s">
        <v>4879</v>
      </c>
      <c r="G221" s="3" t="s">
        <v>5896</v>
      </c>
      <c r="H221" s="3" t="s">
        <v>5403</v>
      </c>
      <c r="I221" s="3" t="s">
        <v>5764</v>
      </c>
      <c r="J221" s="3" t="s">
        <v>5765</v>
      </c>
      <c r="K221" s="3" t="s">
        <v>5765</v>
      </c>
      <c r="L221" s="3" t="s">
        <v>5653</v>
      </c>
      <c r="M221" s="3"/>
      <c r="N221" s="3" t="s">
        <v>5654</v>
      </c>
      <c r="O221" s="8" t="s">
        <v>5897</v>
      </c>
    </row>
    <row r="222" spans="1:15" ht="15" customHeight="1" x14ac:dyDescent="0.3">
      <c r="A222" s="19" t="s">
        <v>71</v>
      </c>
      <c r="B222" s="3" t="s">
        <v>72</v>
      </c>
      <c r="C222" s="4">
        <v>4</v>
      </c>
      <c r="D222" s="3" t="s">
        <v>718</v>
      </c>
      <c r="E222" s="3" t="s">
        <v>5898</v>
      </c>
      <c r="F222" s="3" t="s">
        <v>5899</v>
      </c>
      <c r="G222" s="3"/>
      <c r="H222" s="3" t="s">
        <v>5403</v>
      </c>
      <c r="I222" s="3" t="s">
        <v>5900</v>
      </c>
      <c r="J222" s="3"/>
      <c r="K222" s="3" t="s">
        <v>5901</v>
      </c>
      <c r="L222" s="3" t="s">
        <v>5902</v>
      </c>
      <c r="M222" s="3"/>
      <c r="N222" s="3" t="s">
        <v>5903</v>
      </c>
      <c r="O222" s="8" t="s">
        <v>5904</v>
      </c>
    </row>
    <row r="223" spans="1:15" ht="15" customHeight="1" x14ac:dyDescent="0.3">
      <c r="A223" s="19" t="s">
        <v>71</v>
      </c>
      <c r="B223" s="3" t="s">
        <v>72</v>
      </c>
      <c r="C223" s="4">
        <v>4</v>
      </c>
      <c r="D223" s="3" t="s">
        <v>718</v>
      </c>
      <c r="E223" s="3" t="s">
        <v>5905</v>
      </c>
      <c r="F223" s="3" t="s">
        <v>4879</v>
      </c>
      <c r="G223" s="3" t="s">
        <v>5906</v>
      </c>
      <c r="H223" s="3" t="s">
        <v>5403</v>
      </c>
      <c r="I223" s="3" t="s">
        <v>5907</v>
      </c>
      <c r="J223" s="3" t="s">
        <v>5907</v>
      </c>
      <c r="K223" s="3" t="s">
        <v>5908</v>
      </c>
      <c r="L223" s="3" t="s">
        <v>5909</v>
      </c>
      <c r="M223" s="3"/>
      <c r="N223" s="3" t="s">
        <v>5599</v>
      </c>
      <c r="O223" s="8" t="s">
        <v>5910</v>
      </c>
    </row>
    <row r="224" spans="1:15" ht="15" customHeight="1" x14ac:dyDescent="0.3">
      <c r="A224" s="19" t="s">
        <v>71</v>
      </c>
      <c r="B224" s="3" t="s">
        <v>72</v>
      </c>
      <c r="C224" s="4">
        <v>4</v>
      </c>
      <c r="D224" s="3" t="s">
        <v>718</v>
      </c>
      <c r="E224" s="3" t="s">
        <v>5436</v>
      </c>
      <c r="F224" s="3" t="s">
        <v>4865</v>
      </c>
      <c r="G224" s="3" t="s">
        <v>5911</v>
      </c>
      <c r="H224" s="3" t="s">
        <v>5403</v>
      </c>
      <c r="I224" s="3" t="s">
        <v>5438</v>
      </c>
      <c r="J224" s="3" t="s">
        <v>5438</v>
      </c>
      <c r="K224" s="3" t="s">
        <v>5439</v>
      </c>
      <c r="L224" s="3" t="s">
        <v>510</v>
      </c>
      <c r="M224" s="3"/>
      <c r="N224" s="3" t="s">
        <v>5426</v>
      </c>
      <c r="O224" s="8" t="s">
        <v>5440</v>
      </c>
    </row>
    <row r="225" spans="1:15" ht="15" customHeight="1" x14ac:dyDescent="0.3">
      <c r="A225" s="19" t="s">
        <v>71</v>
      </c>
      <c r="B225" s="3" t="s">
        <v>72</v>
      </c>
      <c r="C225" s="4">
        <v>4</v>
      </c>
      <c r="D225" s="3" t="s">
        <v>718</v>
      </c>
      <c r="E225" s="3" t="s">
        <v>5436</v>
      </c>
      <c r="F225" s="3" t="s">
        <v>4865</v>
      </c>
      <c r="G225" s="3" t="s">
        <v>5912</v>
      </c>
      <c r="H225" s="3" t="s">
        <v>5403</v>
      </c>
      <c r="I225" s="3" t="s">
        <v>5438</v>
      </c>
      <c r="J225" s="3" t="s">
        <v>5442</v>
      </c>
      <c r="K225" s="3" t="s">
        <v>5439</v>
      </c>
      <c r="L225" s="3" t="s">
        <v>510</v>
      </c>
      <c r="M225" s="3"/>
      <c r="N225" s="3" t="s">
        <v>5426</v>
      </c>
      <c r="O225" s="8" t="s">
        <v>5440</v>
      </c>
    </row>
    <row r="226" spans="1:15" ht="15" customHeight="1" x14ac:dyDescent="0.3">
      <c r="A226" s="19" t="s">
        <v>71</v>
      </c>
      <c r="B226" s="3" t="s">
        <v>72</v>
      </c>
      <c r="C226" s="4">
        <v>4</v>
      </c>
      <c r="D226" s="3" t="s">
        <v>718</v>
      </c>
      <c r="E226" s="3" t="s">
        <v>5436</v>
      </c>
      <c r="F226" s="3" t="s">
        <v>4865</v>
      </c>
      <c r="G226" s="3" t="s">
        <v>5913</v>
      </c>
      <c r="H226" s="3" t="s">
        <v>5403</v>
      </c>
      <c r="I226" s="3" t="s">
        <v>5438</v>
      </c>
      <c r="J226" s="3" t="s">
        <v>5439</v>
      </c>
      <c r="K226" s="3" t="s">
        <v>5439</v>
      </c>
      <c r="L226" s="3" t="s">
        <v>510</v>
      </c>
      <c r="M226" s="3"/>
      <c r="N226" s="3" t="s">
        <v>5426</v>
      </c>
      <c r="O226" s="8" t="s">
        <v>5440</v>
      </c>
    </row>
    <row r="227" spans="1:15" ht="15" customHeight="1" x14ac:dyDescent="0.3">
      <c r="A227" s="19" t="s">
        <v>71</v>
      </c>
      <c r="B227" s="3" t="s">
        <v>72</v>
      </c>
      <c r="C227" s="4">
        <v>4</v>
      </c>
      <c r="D227" s="3" t="s">
        <v>718</v>
      </c>
      <c r="E227" s="3" t="s">
        <v>5436</v>
      </c>
      <c r="F227" s="3" t="s">
        <v>4865</v>
      </c>
      <c r="G227" s="3"/>
      <c r="H227" s="3" t="s">
        <v>5914</v>
      </c>
      <c r="I227" s="3" t="s">
        <v>5438</v>
      </c>
      <c r="J227" s="3"/>
      <c r="K227" s="3" t="s">
        <v>5439</v>
      </c>
      <c r="L227" s="3" t="s">
        <v>510</v>
      </c>
      <c r="M227" s="3"/>
      <c r="N227" s="3" t="s">
        <v>5426</v>
      </c>
      <c r="O227" s="8" t="s">
        <v>5440</v>
      </c>
    </row>
    <row r="228" spans="1:15" ht="15" customHeight="1" x14ac:dyDescent="0.3">
      <c r="A228" s="19" t="s">
        <v>71</v>
      </c>
      <c r="B228" s="3" t="s">
        <v>72</v>
      </c>
      <c r="C228" s="4">
        <v>4</v>
      </c>
      <c r="D228" s="3" t="s">
        <v>718</v>
      </c>
      <c r="E228" s="3" t="s">
        <v>5447</v>
      </c>
      <c r="F228" s="3" t="s">
        <v>5448</v>
      </c>
      <c r="G228" s="3" t="s">
        <v>5915</v>
      </c>
      <c r="H228" s="3" t="s">
        <v>5457</v>
      </c>
      <c r="I228" s="3" t="s">
        <v>5450</v>
      </c>
      <c r="J228" s="3" t="s">
        <v>5452</v>
      </c>
      <c r="K228" s="3" t="s">
        <v>5452</v>
      </c>
      <c r="L228" s="3"/>
      <c r="M228" s="3"/>
      <c r="N228" s="3" t="s">
        <v>5453</v>
      </c>
      <c r="O228" s="8" t="s">
        <v>5454</v>
      </c>
    </row>
    <row r="229" spans="1:15" ht="15" customHeight="1" x14ac:dyDescent="0.3">
      <c r="A229" s="19" t="s">
        <v>71</v>
      </c>
      <c r="B229" s="3" t="s">
        <v>72</v>
      </c>
      <c r="C229" s="4">
        <v>4</v>
      </c>
      <c r="D229" s="3" t="s">
        <v>718</v>
      </c>
      <c r="E229" s="3" t="s">
        <v>5466</v>
      </c>
      <c r="F229" s="3" t="s">
        <v>4879</v>
      </c>
      <c r="G229" s="3" t="s">
        <v>5916</v>
      </c>
      <c r="H229" s="3" t="s">
        <v>5403</v>
      </c>
      <c r="I229" s="3" t="s">
        <v>5468</v>
      </c>
      <c r="J229" s="3" t="s">
        <v>5468</v>
      </c>
      <c r="K229" s="3" t="s">
        <v>5470</v>
      </c>
      <c r="L229" s="3" t="s">
        <v>5471</v>
      </c>
      <c r="M229" s="3"/>
      <c r="N229" s="3" t="s">
        <v>5472</v>
      </c>
      <c r="O229" s="8" t="s">
        <v>5473</v>
      </c>
    </row>
    <row r="230" spans="1:15" ht="15" customHeight="1" x14ac:dyDescent="0.3">
      <c r="A230" s="19" t="s">
        <v>71</v>
      </c>
      <c r="B230" s="3" t="s">
        <v>72</v>
      </c>
      <c r="C230" s="4">
        <v>4</v>
      </c>
      <c r="D230" s="3" t="s">
        <v>718</v>
      </c>
      <c r="E230" s="3" t="s">
        <v>5466</v>
      </c>
      <c r="F230" s="3" t="s">
        <v>4879</v>
      </c>
      <c r="G230" s="3" t="s">
        <v>5917</v>
      </c>
      <c r="H230" s="3" t="s">
        <v>5403</v>
      </c>
      <c r="I230" s="3" t="s">
        <v>5468</v>
      </c>
      <c r="J230" s="3" t="s">
        <v>5772</v>
      </c>
      <c r="K230" s="3" t="s">
        <v>5470</v>
      </c>
      <c r="L230" s="3" t="s">
        <v>5471</v>
      </c>
      <c r="M230" s="3"/>
      <c r="N230" s="3" t="s">
        <v>5472</v>
      </c>
      <c r="O230" s="8" t="s">
        <v>5473</v>
      </c>
    </row>
    <row r="231" spans="1:15" ht="15" customHeight="1" x14ac:dyDescent="0.3">
      <c r="A231" s="19" t="s">
        <v>71</v>
      </c>
      <c r="B231" s="3" t="s">
        <v>72</v>
      </c>
      <c r="C231" s="4">
        <v>4</v>
      </c>
      <c r="D231" s="3" t="s">
        <v>718</v>
      </c>
      <c r="E231" s="3" t="s">
        <v>5493</v>
      </c>
      <c r="F231" s="3" t="s">
        <v>4865</v>
      </c>
      <c r="G231" s="3" t="s">
        <v>5918</v>
      </c>
      <c r="H231" s="3" t="s">
        <v>5403</v>
      </c>
      <c r="I231" s="3" t="s">
        <v>5495</v>
      </c>
      <c r="J231" s="3" t="s">
        <v>5496</v>
      </c>
      <c r="K231" s="3" t="s">
        <v>3966</v>
      </c>
      <c r="L231" s="3" t="s">
        <v>5425</v>
      </c>
      <c r="M231" s="3"/>
      <c r="N231" s="3" t="s">
        <v>5426</v>
      </c>
      <c r="O231" s="8" t="s">
        <v>5497</v>
      </c>
    </row>
    <row r="232" spans="1:15" ht="15" customHeight="1" x14ac:dyDescent="0.3">
      <c r="A232" s="19" t="s">
        <v>71</v>
      </c>
      <c r="B232" s="3" t="s">
        <v>72</v>
      </c>
      <c r="C232" s="4">
        <v>4</v>
      </c>
      <c r="D232" s="3" t="s">
        <v>718</v>
      </c>
      <c r="E232" s="3" t="s">
        <v>5493</v>
      </c>
      <c r="F232" s="3" t="s">
        <v>4865</v>
      </c>
      <c r="G232" s="3" t="s">
        <v>5919</v>
      </c>
      <c r="H232" s="3" t="s">
        <v>5403</v>
      </c>
      <c r="I232" s="3" t="s">
        <v>5495</v>
      </c>
      <c r="J232" s="3" t="s">
        <v>5496</v>
      </c>
      <c r="K232" s="3" t="s">
        <v>3966</v>
      </c>
      <c r="L232" s="3" t="s">
        <v>5425</v>
      </c>
      <c r="M232" s="3"/>
      <c r="N232" s="3" t="s">
        <v>5426</v>
      </c>
      <c r="O232" s="8" t="s">
        <v>5497</v>
      </c>
    </row>
    <row r="233" spans="1:15" ht="15" customHeight="1" x14ac:dyDescent="0.3">
      <c r="A233" s="19" t="s">
        <v>71</v>
      </c>
      <c r="B233" s="3" t="s">
        <v>72</v>
      </c>
      <c r="C233" s="4">
        <v>4</v>
      </c>
      <c r="D233" s="3" t="s">
        <v>718</v>
      </c>
      <c r="E233" s="3" t="s">
        <v>5493</v>
      </c>
      <c r="F233" s="3" t="s">
        <v>4865</v>
      </c>
      <c r="G233" s="3" t="s">
        <v>5920</v>
      </c>
      <c r="H233" s="3" t="s">
        <v>5403</v>
      </c>
      <c r="I233" s="3" t="s">
        <v>5495</v>
      </c>
      <c r="J233" s="3" t="s">
        <v>3966</v>
      </c>
      <c r="K233" s="3" t="s">
        <v>3966</v>
      </c>
      <c r="L233" s="3" t="s">
        <v>5425</v>
      </c>
      <c r="M233" s="3"/>
      <c r="N233" s="3" t="s">
        <v>5426</v>
      </c>
      <c r="O233" s="8" t="s">
        <v>5497</v>
      </c>
    </row>
    <row r="234" spans="1:15" ht="15" customHeight="1" x14ac:dyDescent="0.3">
      <c r="A234" s="19" t="s">
        <v>71</v>
      </c>
      <c r="B234" s="3" t="s">
        <v>72</v>
      </c>
      <c r="C234" s="4">
        <v>4</v>
      </c>
      <c r="D234" s="3" t="s">
        <v>718</v>
      </c>
      <c r="E234" s="3" t="s">
        <v>5493</v>
      </c>
      <c r="F234" s="3" t="s">
        <v>4865</v>
      </c>
      <c r="G234" s="3" t="s">
        <v>5921</v>
      </c>
      <c r="H234" s="3" t="s">
        <v>5403</v>
      </c>
      <c r="I234" s="3" t="s">
        <v>5495</v>
      </c>
      <c r="J234" s="3" t="s">
        <v>3966</v>
      </c>
      <c r="K234" s="3" t="s">
        <v>3966</v>
      </c>
      <c r="L234" s="3" t="s">
        <v>5425</v>
      </c>
      <c r="M234" s="3"/>
      <c r="N234" s="3" t="s">
        <v>5426</v>
      </c>
      <c r="O234" s="8" t="s">
        <v>5497</v>
      </c>
    </row>
    <row r="235" spans="1:15" ht="15" customHeight="1" x14ac:dyDescent="0.3">
      <c r="A235" s="19" t="s">
        <v>71</v>
      </c>
      <c r="B235" s="3" t="s">
        <v>72</v>
      </c>
      <c r="C235" s="4">
        <v>4</v>
      </c>
      <c r="D235" s="3" t="s">
        <v>718</v>
      </c>
      <c r="E235" s="3" t="s">
        <v>5493</v>
      </c>
      <c r="F235" s="3" t="s">
        <v>4865</v>
      </c>
      <c r="G235" s="3" t="s">
        <v>5922</v>
      </c>
      <c r="H235" s="3" t="s">
        <v>5403</v>
      </c>
      <c r="I235" s="3" t="s">
        <v>5495</v>
      </c>
      <c r="J235" s="3" t="s">
        <v>3966</v>
      </c>
      <c r="K235" s="3" t="s">
        <v>3966</v>
      </c>
      <c r="L235" s="3" t="s">
        <v>5425</v>
      </c>
      <c r="M235" s="3"/>
      <c r="N235" s="3" t="s">
        <v>5426</v>
      </c>
      <c r="O235" s="8" t="s">
        <v>5497</v>
      </c>
    </row>
    <row r="236" spans="1:15" ht="15" customHeight="1" x14ac:dyDescent="0.3">
      <c r="A236" s="19" t="s">
        <v>71</v>
      </c>
      <c r="B236" s="3" t="s">
        <v>72</v>
      </c>
      <c r="C236" s="4">
        <v>4</v>
      </c>
      <c r="D236" s="3" t="s">
        <v>718</v>
      </c>
      <c r="E236" s="3" t="s">
        <v>5493</v>
      </c>
      <c r="F236" s="3" t="s">
        <v>4865</v>
      </c>
      <c r="G236" s="3"/>
      <c r="H236" s="3" t="s">
        <v>5688</v>
      </c>
      <c r="I236" s="3" t="s">
        <v>5495</v>
      </c>
      <c r="J236" s="3"/>
      <c r="K236" s="3" t="s">
        <v>3966</v>
      </c>
      <c r="L236" s="3" t="s">
        <v>5425</v>
      </c>
      <c r="M236" s="3"/>
      <c r="N236" s="3" t="s">
        <v>5426</v>
      </c>
      <c r="O236" s="8" t="s">
        <v>5497</v>
      </c>
    </row>
    <row r="237" spans="1:15" ht="15" customHeight="1" x14ac:dyDescent="0.3">
      <c r="A237" s="19" t="s">
        <v>71</v>
      </c>
      <c r="B237" s="3" t="s">
        <v>72</v>
      </c>
      <c r="C237" s="4">
        <v>4</v>
      </c>
      <c r="D237" s="3" t="s">
        <v>718</v>
      </c>
      <c r="E237" s="3" t="s">
        <v>5493</v>
      </c>
      <c r="F237" s="3" t="s">
        <v>4865</v>
      </c>
      <c r="G237" s="3"/>
      <c r="H237" s="3" t="s">
        <v>5914</v>
      </c>
      <c r="I237" s="3" t="s">
        <v>5495</v>
      </c>
      <c r="J237" s="3"/>
      <c r="K237" s="3" t="s">
        <v>3966</v>
      </c>
      <c r="L237" s="3" t="s">
        <v>5425</v>
      </c>
      <c r="M237" s="3"/>
      <c r="N237" s="3" t="s">
        <v>5426</v>
      </c>
      <c r="O237" s="8" t="s">
        <v>5497</v>
      </c>
    </row>
    <row r="238" spans="1:15" ht="15" customHeight="1" x14ac:dyDescent="0.3">
      <c r="A238" s="19" t="s">
        <v>71</v>
      </c>
      <c r="B238" s="3" t="s">
        <v>72</v>
      </c>
      <c r="C238" s="4">
        <v>4</v>
      </c>
      <c r="D238" s="3" t="s">
        <v>718</v>
      </c>
      <c r="E238" s="3" t="s">
        <v>5493</v>
      </c>
      <c r="F238" s="3" t="s">
        <v>4865</v>
      </c>
      <c r="G238" s="3" t="s">
        <v>5923</v>
      </c>
      <c r="H238" s="3" t="s">
        <v>5412</v>
      </c>
      <c r="I238" s="3" t="s">
        <v>5495</v>
      </c>
      <c r="J238" s="3" t="s">
        <v>5496</v>
      </c>
      <c r="K238" s="3" t="s">
        <v>3966</v>
      </c>
      <c r="L238" s="3" t="s">
        <v>5425</v>
      </c>
      <c r="M238" s="3"/>
      <c r="N238" s="3" t="s">
        <v>5426</v>
      </c>
      <c r="O238" s="8" t="s">
        <v>5497</v>
      </c>
    </row>
    <row r="239" spans="1:15" ht="15" customHeight="1" x14ac:dyDescent="0.3">
      <c r="A239" s="19" t="s">
        <v>71</v>
      </c>
      <c r="B239" s="3" t="s">
        <v>72</v>
      </c>
      <c r="C239" s="4">
        <v>4</v>
      </c>
      <c r="D239" s="3" t="s">
        <v>718</v>
      </c>
      <c r="E239" s="3" t="s">
        <v>5493</v>
      </c>
      <c r="F239" s="3" t="s">
        <v>4865</v>
      </c>
      <c r="G239" s="3" t="s">
        <v>5503</v>
      </c>
      <c r="H239" s="3" t="s">
        <v>5412</v>
      </c>
      <c r="I239" s="3" t="s">
        <v>5495</v>
      </c>
      <c r="J239" s="3" t="s">
        <v>3966</v>
      </c>
      <c r="K239" s="3" t="s">
        <v>3966</v>
      </c>
      <c r="L239" s="3" t="s">
        <v>5425</v>
      </c>
      <c r="M239" s="3"/>
      <c r="N239" s="3" t="s">
        <v>5426</v>
      </c>
      <c r="O239" s="8" t="s">
        <v>5497</v>
      </c>
    </row>
    <row r="240" spans="1:15" ht="15" customHeight="1" x14ac:dyDescent="0.3">
      <c r="A240" s="19" t="s">
        <v>71</v>
      </c>
      <c r="B240" s="3" t="s">
        <v>72</v>
      </c>
      <c r="C240" s="4">
        <v>4</v>
      </c>
      <c r="D240" s="3" t="s">
        <v>718</v>
      </c>
      <c r="E240" s="3" t="s">
        <v>5528</v>
      </c>
      <c r="F240" s="3" t="s">
        <v>4879</v>
      </c>
      <c r="G240" s="3" t="s">
        <v>5924</v>
      </c>
      <c r="H240" s="3" t="s">
        <v>5412</v>
      </c>
      <c r="I240" s="3" t="s">
        <v>5486</v>
      </c>
      <c r="J240" s="3" t="s">
        <v>5486</v>
      </c>
      <c r="K240" s="3" t="s">
        <v>5530</v>
      </c>
      <c r="L240" s="3"/>
      <c r="M240" s="3"/>
      <c r="N240" s="3"/>
      <c r="O240" s="8" t="s">
        <v>5925</v>
      </c>
    </row>
    <row r="241" spans="1:15" ht="15" customHeight="1" x14ac:dyDescent="0.3">
      <c r="A241" s="19" t="s">
        <v>71</v>
      </c>
      <c r="B241" s="3" t="s">
        <v>72</v>
      </c>
      <c r="C241" s="4">
        <v>4</v>
      </c>
      <c r="D241" s="3" t="s">
        <v>718</v>
      </c>
      <c r="E241" s="3" t="s">
        <v>5926</v>
      </c>
      <c r="F241" s="3" t="s">
        <v>5927</v>
      </c>
      <c r="G241" s="3" t="s">
        <v>5928</v>
      </c>
      <c r="H241" s="3" t="s">
        <v>5403</v>
      </c>
      <c r="I241" s="3" t="s">
        <v>5929</v>
      </c>
      <c r="J241" s="3" t="s">
        <v>5930</v>
      </c>
      <c r="K241" s="3" t="s">
        <v>5930</v>
      </c>
      <c r="L241" s="3"/>
      <c r="M241" s="3"/>
      <c r="N241" s="3"/>
      <c r="O241" s="8" t="s">
        <v>5931</v>
      </c>
    </row>
    <row r="242" spans="1:15" ht="15" customHeight="1" x14ac:dyDescent="0.3">
      <c r="A242" s="19" t="s">
        <v>71</v>
      </c>
      <c r="B242" s="3" t="s">
        <v>72</v>
      </c>
      <c r="C242" s="4">
        <v>4</v>
      </c>
      <c r="D242" s="3" t="s">
        <v>718</v>
      </c>
      <c r="E242" s="3" t="s">
        <v>5546</v>
      </c>
      <c r="F242" s="3" t="s">
        <v>4865</v>
      </c>
      <c r="G242" s="3"/>
      <c r="H242" s="3" t="s">
        <v>5697</v>
      </c>
      <c r="I242" s="3" t="s">
        <v>5548</v>
      </c>
      <c r="J242" s="3"/>
      <c r="K242" s="3" t="s">
        <v>2564</v>
      </c>
      <c r="L242" s="3"/>
      <c r="M242" s="3"/>
      <c r="N242" s="3"/>
      <c r="O242" s="8" t="s">
        <v>5549</v>
      </c>
    </row>
    <row r="243" spans="1:15" ht="15" customHeight="1" x14ac:dyDescent="0.3">
      <c r="A243" s="19" t="s">
        <v>71</v>
      </c>
      <c r="B243" s="3" t="s">
        <v>72</v>
      </c>
      <c r="C243" s="4">
        <v>4</v>
      </c>
      <c r="D243" s="3" t="s">
        <v>718</v>
      </c>
      <c r="E243" s="3" t="s">
        <v>5546</v>
      </c>
      <c r="F243" s="3" t="s">
        <v>4865</v>
      </c>
      <c r="G243" s="3" t="s">
        <v>5932</v>
      </c>
      <c r="H243" s="3" t="s">
        <v>5403</v>
      </c>
      <c r="I243" s="3" t="s">
        <v>5548</v>
      </c>
      <c r="J243" s="3" t="s">
        <v>2564</v>
      </c>
      <c r="K243" s="3" t="s">
        <v>2564</v>
      </c>
      <c r="L243" s="3"/>
      <c r="M243" s="3"/>
      <c r="N243" s="3"/>
      <c r="O243" s="8" t="s">
        <v>5549</v>
      </c>
    </row>
    <row r="244" spans="1:15" ht="15" customHeight="1" x14ac:dyDescent="0.3">
      <c r="A244" s="19" t="s">
        <v>71</v>
      </c>
      <c r="B244" s="3" t="s">
        <v>72</v>
      </c>
      <c r="C244" s="4">
        <v>4</v>
      </c>
      <c r="D244" s="3" t="s">
        <v>718</v>
      </c>
      <c r="E244" s="3" t="s">
        <v>5546</v>
      </c>
      <c r="F244" s="3" t="s">
        <v>4865</v>
      </c>
      <c r="G244" s="3" t="s">
        <v>5933</v>
      </c>
      <c r="H244" s="3" t="s">
        <v>5403</v>
      </c>
      <c r="I244" s="3" t="s">
        <v>5548</v>
      </c>
      <c r="J244" s="3"/>
      <c r="K244" s="3" t="s">
        <v>2564</v>
      </c>
      <c r="L244" s="3"/>
      <c r="M244" s="3"/>
      <c r="N244" s="3"/>
      <c r="O244" s="8" t="s">
        <v>5549</v>
      </c>
    </row>
    <row r="245" spans="1:15" ht="15" customHeight="1" x14ac:dyDescent="0.3">
      <c r="A245" s="19" t="s">
        <v>71</v>
      </c>
      <c r="B245" s="3" t="s">
        <v>72</v>
      </c>
      <c r="C245" s="4">
        <v>4</v>
      </c>
      <c r="D245" s="3" t="s">
        <v>718</v>
      </c>
      <c r="E245" s="3" t="s">
        <v>5546</v>
      </c>
      <c r="F245" s="3" t="s">
        <v>4865</v>
      </c>
      <c r="G245" s="3" t="s">
        <v>5934</v>
      </c>
      <c r="H245" s="3" t="s">
        <v>5403</v>
      </c>
      <c r="I245" s="3" t="s">
        <v>5548</v>
      </c>
      <c r="J245" s="3"/>
      <c r="K245" s="3" t="s">
        <v>2564</v>
      </c>
      <c r="L245" s="3"/>
      <c r="M245" s="3"/>
      <c r="N245" s="3"/>
      <c r="O245" s="8" t="s">
        <v>5549</v>
      </c>
    </row>
    <row r="246" spans="1:15" ht="15" customHeight="1" x14ac:dyDescent="0.3">
      <c r="A246" s="19" t="s">
        <v>71</v>
      </c>
      <c r="B246" s="3" t="s">
        <v>72</v>
      </c>
      <c r="C246" s="4">
        <v>4</v>
      </c>
      <c r="D246" s="3" t="s">
        <v>718</v>
      </c>
      <c r="E246" s="3" t="s">
        <v>5546</v>
      </c>
      <c r="F246" s="3" t="s">
        <v>4865</v>
      </c>
      <c r="G246" s="3"/>
      <c r="H246" s="3" t="s">
        <v>5688</v>
      </c>
      <c r="I246" s="3" t="s">
        <v>5548</v>
      </c>
      <c r="J246" s="3"/>
      <c r="K246" s="3" t="s">
        <v>2564</v>
      </c>
      <c r="L246" s="3"/>
      <c r="M246" s="3"/>
      <c r="N246" s="3"/>
      <c r="O246" s="8" t="s">
        <v>5549</v>
      </c>
    </row>
    <row r="247" spans="1:15" ht="15" customHeight="1" x14ac:dyDescent="0.3">
      <c r="A247" s="19" t="s">
        <v>71</v>
      </c>
      <c r="B247" s="3" t="s">
        <v>72</v>
      </c>
      <c r="C247" s="4">
        <v>4</v>
      </c>
      <c r="D247" s="3" t="s">
        <v>718</v>
      </c>
      <c r="E247" s="3" t="s">
        <v>5546</v>
      </c>
      <c r="F247" s="3" t="s">
        <v>4865</v>
      </c>
      <c r="G247" s="3" t="s">
        <v>5932</v>
      </c>
      <c r="H247" s="3" t="s">
        <v>5412</v>
      </c>
      <c r="I247" s="3" t="s">
        <v>5548</v>
      </c>
      <c r="J247" s="3" t="s">
        <v>2564</v>
      </c>
      <c r="K247" s="3" t="s">
        <v>2564</v>
      </c>
      <c r="L247" s="3"/>
      <c r="M247" s="3"/>
      <c r="N247" s="3"/>
      <c r="O247" s="8" t="s">
        <v>5549</v>
      </c>
    </row>
    <row r="248" spans="1:15" ht="15" customHeight="1" x14ac:dyDescent="0.3">
      <c r="A248" s="19" t="s">
        <v>71</v>
      </c>
      <c r="B248" s="3" t="s">
        <v>72</v>
      </c>
      <c r="C248" s="4">
        <v>4</v>
      </c>
      <c r="D248" s="3" t="s">
        <v>718</v>
      </c>
      <c r="E248" s="3" t="s">
        <v>5554</v>
      </c>
      <c r="F248" s="3" t="s">
        <v>4865</v>
      </c>
      <c r="G248" s="3" t="s">
        <v>5935</v>
      </c>
      <c r="H248" s="3" t="s">
        <v>5403</v>
      </c>
      <c r="I248" s="3" t="s">
        <v>4793</v>
      </c>
      <c r="J248" s="3" t="s">
        <v>5556</v>
      </c>
      <c r="K248" s="3" t="s">
        <v>5556</v>
      </c>
      <c r="L248" s="3"/>
      <c r="M248" s="3"/>
      <c r="N248" s="3"/>
      <c r="O248" s="8" t="s">
        <v>5557</v>
      </c>
    </row>
    <row r="249" spans="1:15" ht="15" customHeight="1" x14ac:dyDescent="0.3">
      <c r="A249" s="19" t="s">
        <v>71</v>
      </c>
      <c r="B249" s="3" t="s">
        <v>72</v>
      </c>
      <c r="C249" s="4">
        <v>4</v>
      </c>
      <c r="D249" s="3" t="s">
        <v>718</v>
      </c>
      <c r="E249" s="3" t="s">
        <v>5554</v>
      </c>
      <c r="F249" s="3" t="s">
        <v>4865</v>
      </c>
      <c r="G249" s="3" t="s">
        <v>5936</v>
      </c>
      <c r="H249" s="3" t="s">
        <v>5403</v>
      </c>
      <c r="I249" s="3" t="s">
        <v>4793</v>
      </c>
      <c r="J249" s="3"/>
      <c r="K249" s="3" t="s">
        <v>5556</v>
      </c>
      <c r="L249" s="3"/>
      <c r="M249" s="3"/>
      <c r="N249" s="3"/>
      <c r="O249" s="8" t="s">
        <v>5557</v>
      </c>
    </row>
    <row r="250" spans="1:15" ht="15" customHeight="1" x14ac:dyDescent="0.3">
      <c r="A250" s="19" t="s">
        <v>71</v>
      </c>
      <c r="B250" s="3" t="s">
        <v>72</v>
      </c>
      <c r="C250" s="4">
        <v>4</v>
      </c>
      <c r="D250" s="3" t="s">
        <v>718</v>
      </c>
      <c r="E250" s="3" t="s">
        <v>5554</v>
      </c>
      <c r="F250" s="3" t="s">
        <v>4865</v>
      </c>
      <c r="G250" s="3" t="s">
        <v>5937</v>
      </c>
      <c r="H250" s="3" t="s">
        <v>5403</v>
      </c>
      <c r="I250" s="3" t="s">
        <v>4793</v>
      </c>
      <c r="J250" s="3"/>
      <c r="K250" s="3" t="s">
        <v>5556</v>
      </c>
      <c r="L250" s="3"/>
      <c r="M250" s="3"/>
      <c r="N250" s="3"/>
      <c r="O250" s="8" t="s">
        <v>5557</v>
      </c>
    </row>
    <row r="251" spans="1:15" ht="15" customHeight="1" x14ac:dyDescent="0.3">
      <c r="A251" s="19" t="s">
        <v>71</v>
      </c>
      <c r="B251" s="3" t="s">
        <v>72</v>
      </c>
      <c r="C251" s="4">
        <v>4</v>
      </c>
      <c r="D251" s="3" t="s">
        <v>718</v>
      </c>
      <c r="E251" s="3" t="s">
        <v>5554</v>
      </c>
      <c r="F251" s="3" t="s">
        <v>4865</v>
      </c>
      <c r="G251" s="3" t="s">
        <v>5938</v>
      </c>
      <c r="H251" s="3" t="s">
        <v>5403</v>
      </c>
      <c r="I251" s="3" t="s">
        <v>4793</v>
      </c>
      <c r="J251" s="3"/>
      <c r="K251" s="3" t="s">
        <v>5556</v>
      </c>
      <c r="L251" s="3"/>
      <c r="M251" s="3"/>
      <c r="N251" s="3"/>
      <c r="O251" s="8" t="s">
        <v>5557</v>
      </c>
    </row>
    <row r="252" spans="1:15" ht="15" customHeight="1" x14ac:dyDescent="0.3">
      <c r="A252" s="19" t="s">
        <v>71</v>
      </c>
      <c r="B252" s="3" t="s">
        <v>72</v>
      </c>
      <c r="C252" s="4">
        <v>4</v>
      </c>
      <c r="D252" s="3" t="s">
        <v>718</v>
      </c>
      <c r="E252" s="3" t="s">
        <v>5554</v>
      </c>
      <c r="F252" s="3" t="s">
        <v>4865</v>
      </c>
      <c r="G252" s="3" t="s">
        <v>5939</v>
      </c>
      <c r="H252" s="3" t="s">
        <v>5403</v>
      </c>
      <c r="I252" s="3" t="s">
        <v>4793</v>
      </c>
      <c r="J252" s="3"/>
      <c r="K252" s="3" t="s">
        <v>5556</v>
      </c>
      <c r="L252" s="3"/>
      <c r="M252" s="3"/>
      <c r="N252" s="3"/>
      <c r="O252" s="8" t="s">
        <v>5557</v>
      </c>
    </row>
    <row r="253" spans="1:15" ht="15" customHeight="1" x14ac:dyDescent="0.3">
      <c r="A253" s="19" t="s">
        <v>71</v>
      </c>
      <c r="B253" s="3" t="s">
        <v>72</v>
      </c>
      <c r="C253" s="4">
        <v>4</v>
      </c>
      <c r="D253" s="3" t="s">
        <v>718</v>
      </c>
      <c r="E253" s="3" t="s">
        <v>5554</v>
      </c>
      <c r="F253" s="3" t="s">
        <v>4865</v>
      </c>
      <c r="G253" s="3" t="s">
        <v>5940</v>
      </c>
      <c r="H253" s="3" t="s">
        <v>5941</v>
      </c>
      <c r="I253" s="3" t="s">
        <v>4793</v>
      </c>
      <c r="J253" s="3"/>
      <c r="K253" s="3" t="s">
        <v>5556</v>
      </c>
      <c r="L253" s="3"/>
      <c r="M253" s="3"/>
      <c r="N253" s="3"/>
      <c r="O253" s="8" t="s">
        <v>5557</v>
      </c>
    </row>
    <row r="254" spans="1:15" ht="15" customHeight="1" x14ac:dyDescent="0.3">
      <c r="A254" s="19" t="s">
        <v>71</v>
      </c>
      <c r="B254" s="3" t="s">
        <v>72</v>
      </c>
      <c r="C254" s="4">
        <v>4</v>
      </c>
      <c r="D254" s="3" t="s">
        <v>718</v>
      </c>
      <c r="E254" s="3" t="s">
        <v>5554</v>
      </c>
      <c r="F254" s="3" t="s">
        <v>4865</v>
      </c>
      <c r="G254" s="3"/>
      <c r="H254" s="3" t="s">
        <v>5688</v>
      </c>
      <c r="I254" s="3" t="s">
        <v>4793</v>
      </c>
      <c r="J254" s="3"/>
      <c r="K254" s="3" t="s">
        <v>5556</v>
      </c>
      <c r="L254" s="3"/>
      <c r="M254" s="3"/>
      <c r="N254" s="3"/>
      <c r="O254" s="8" t="s">
        <v>5557</v>
      </c>
    </row>
    <row r="255" spans="1:15" ht="15" customHeight="1" x14ac:dyDescent="0.3">
      <c r="A255" s="19" t="s">
        <v>71</v>
      </c>
      <c r="B255" s="3" t="s">
        <v>72</v>
      </c>
      <c r="C255" s="4">
        <v>4</v>
      </c>
      <c r="D255" s="3" t="s">
        <v>718</v>
      </c>
      <c r="E255" s="3" t="s">
        <v>5554</v>
      </c>
      <c r="F255" s="3" t="s">
        <v>4865</v>
      </c>
      <c r="G255" s="3"/>
      <c r="H255" s="3" t="s">
        <v>5914</v>
      </c>
      <c r="I255" s="3" t="s">
        <v>4793</v>
      </c>
      <c r="J255" s="3"/>
      <c r="K255" s="3" t="s">
        <v>5556</v>
      </c>
      <c r="L255" s="3"/>
      <c r="M255" s="3"/>
      <c r="N255" s="3"/>
      <c r="O255" s="8" t="s">
        <v>5557</v>
      </c>
    </row>
    <row r="256" spans="1:15" ht="15" customHeight="1" x14ac:dyDescent="0.3">
      <c r="A256" s="19" t="s">
        <v>71</v>
      </c>
      <c r="B256" s="3" t="s">
        <v>72</v>
      </c>
      <c r="C256" s="4">
        <v>4</v>
      </c>
      <c r="D256" s="3" t="s">
        <v>718</v>
      </c>
      <c r="E256" s="3" t="s">
        <v>5942</v>
      </c>
      <c r="F256" s="3" t="s">
        <v>5943</v>
      </c>
      <c r="G256" s="3" t="s">
        <v>5944</v>
      </c>
      <c r="H256" s="3" t="s">
        <v>5403</v>
      </c>
      <c r="I256" s="3" t="s">
        <v>5945</v>
      </c>
      <c r="J256" s="21">
        <v>43880</v>
      </c>
      <c r="K256" s="3" t="s">
        <v>5946</v>
      </c>
      <c r="L256" s="3" t="s">
        <v>5947</v>
      </c>
      <c r="M256" s="3" t="s">
        <v>5948</v>
      </c>
      <c r="N256" s="3" t="s">
        <v>5949</v>
      </c>
      <c r="O256" s="8" t="s">
        <v>5950</v>
      </c>
    </row>
    <row r="257" spans="1:15" ht="15" customHeight="1" x14ac:dyDescent="0.3">
      <c r="A257" s="19" t="s">
        <v>71</v>
      </c>
      <c r="B257" s="3" t="s">
        <v>72</v>
      </c>
      <c r="C257" s="4">
        <v>4</v>
      </c>
      <c r="D257" s="3" t="s">
        <v>718</v>
      </c>
      <c r="E257" s="3" t="s">
        <v>5593</v>
      </c>
      <c r="F257" s="3" t="s">
        <v>4879</v>
      </c>
      <c r="G257" s="3" t="s">
        <v>5951</v>
      </c>
      <c r="H257" s="3" t="s">
        <v>5403</v>
      </c>
      <c r="I257" s="3" t="s">
        <v>5595</v>
      </c>
      <c r="J257" s="3" t="s">
        <v>5604</v>
      </c>
      <c r="K257" s="3" t="s">
        <v>5597</v>
      </c>
      <c r="L257" s="3" t="s">
        <v>5598</v>
      </c>
      <c r="M257" s="3"/>
      <c r="N257" s="3" t="s">
        <v>5599</v>
      </c>
      <c r="O257" s="8" t="s">
        <v>5600</v>
      </c>
    </row>
    <row r="258" spans="1:15" ht="15" customHeight="1" x14ac:dyDescent="0.3">
      <c r="A258" s="19" t="s">
        <v>71</v>
      </c>
      <c r="B258" s="3" t="s">
        <v>72</v>
      </c>
      <c r="C258" s="4">
        <v>4</v>
      </c>
      <c r="D258" s="3" t="s">
        <v>718</v>
      </c>
      <c r="E258" s="3" t="s">
        <v>5593</v>
      </c>
      <c r="F258" s="3" t="s">
        <v>4879</v>
      </c>
      <c r="G258" s="3" t="s">
        <v>5952</v>
      </c>
      <c r="H258" s="3" t="s">
        <v>5412</v>
      </c>
      <c r="I258" s="3" t="s">
        <v>5595</v>
      </c>
      <c r="J258" s="3" t="s">
        <v>5595</v>
      </c>
      <c r="K258" s="3" t="s">
        <v>5597</v>
      </c>
      <c r="L258" s="3" t="s">
        <v>5598</v>
      </c>
      <c r="M258" s="3"/>
      <c r="N258" s="3" t="s">
        <v>5599</v>
      </c>
      <c r="O258" s="8" t="s">
        <v>5600</v>
      </c>
    </row>
    <row r="259" spans="1:15" ht="15" customHeight="1" x14ac:dyDescent="0.3">
      <c r="A259" s="19" t="s">
        <v>71</v>
      </c>
      <c r="B259" s="3" t="s">
        <v>72</v>
      </c>
      <c r="C259" s="4">
        <v>4</v>
      </c>
      <c r="D259" s="3" t="s">
        <v>718</v>
      </c>
      <c r="E259" s="3" t="s">
        <v>5605</v>
      </c>
      <c r="F259" s="3" t="s">
        <v>5606</v>
      </c>
      <c r="G259" s="3" t="s">
        <v>5953</v>
      </c>
      <c r="H259" s="3" t="s">
        <v>5403</v>
      </c>
      <c r="I259" s="3" t="s">
        <v>5608</v>
      </c>
      <c r="J259" s="3" t="s">
        <v>5610</v>
      </c>
      <c r="K259" s="3" t="s">
        <v>5610</v>
      </c>
      <c r="L259" s="3" t="s">
        <v>5471</v>
      </c>
      <c r="M259" s="3"/>
      <c r="N259" s="3" t="s">
        <v>5472</v>
      </c>
      <c r="O259" s="8" t="s">
        <v>5611</v>
      </c>
    </row>
    <row r="260" spans="1:15" ht="15" customHeight="1" x14ac:dyDescent="0.3">
      <c r="A260" s="19" t="s">
        <v>71</v>
      </c>
      <c r="B260" s="3" t="s">
        <v>72</v>
      </c>
      <c r="C260" s="4">
        <v>4</v>
      </c>
      <c r="D260" s="3" t="s">
        <v>718</v>
      </c>
      <c r="E260" s="3" t="s">
        <v>5605</v>
      </c>
      <c r="F260" s="3" t="s">
        <v>5606</v>
      </c>
      <c r="G260" s="3" t="s">
        <v>5954</v>
      </c>
      <c r="H260" s="3" t="s">
        <v>5403</v>
      </c>
      <c r="I260" s="3" t="s">
        <v>5608</v>
      </c>
      <c r="J260" s="3" t="s">
        <v>5609</v>
      </c>
      <c r="K260" s="3" t="s">
        <v>5610</v>
      </c>
      <c r="L260" s="3" t="s">
        <v>5471</v>
      </c>
      <c r="M260" s="3"/>
      <c r="N260" s="3" t="s">
        <v>5472</v>
      </c>
      <c r="O260" s="8" t="s">
        <v>5611</v>
      </c>
    </row>
    <row r="261" spans="1:15" ht="15" customHeight="1" x14ac:dyDescent="0.3">
      <c r="A261" s="19" t="s">
        <v>71</v>
      </c>
      <c r="B261" s="3" t="s">
        <v>72</v>
      </c>
      <c r="C261" s="4">
        <v>4</v>
      </c>
      <c r="D261" s="3" t="s">
        <v>718</v>
      </c>
      <c r="E261" s="3" t="s">
        <v>5605</v>
      </c>
      <c r="F261" s="3" t="s">
        <v>5606</v>
      </c>
      <c r="G261" s="3" t="s">
        <v>5955</v>
      </c>
      <c r="H261" s="3" t="s">
        <v>5457</v>
      </c>
      <c r="I261" s="3" t="s">
        <v>5608</v>
      </c>
      <c r="J261" s="3" t="s">
        <v>5609</v>
      </c>
      <c r="K261" s="3" t="s">
        <v>5610</v>
      </c>
      <c r="L261" s="3" t="s">
        <v>5471</v>
      </c>
      <c r="M261" s="3"/>
      <c r="N261" s="3" t="s">
        <v>5472</v>
      </c>
      <c r="O261" s="8" t="s">
        <v>5611</v>
      </c>
    </row>
    <row r="262" spans="1:15" ht="15" customHeight="1" x14ac:dyDescent="0.3">
      <c r="A262" s="19" t="s">
        <v>71</v>
      </c>
      <c r="B262" s="3" t="s">
        <v>72</v>
      </c>
      <c r="C262" s="4">
        <v>4</v>
      </c>
      <c r="D262" s="3" t="s">
        <v>718</v>
      </c>
      <c r="E262" s="3" t="s">
        <v>5614</v>
      </c>
      <c r="F262" s="3" t="s">
        <v>4865</v>
      </c>
      <c r="G262" s="3" t="s">
        <v>5956</v>
      </c>
      <c r="H262" s="3" t="s">
        <v>5403</v>
      </c>
      <c r="I262" s="3" t="s">
        <v>5616</v>
      </c>
      <c r="J262" s="3" t="s">
        <v>5617</v>
      </c>
      <c r="K262" s="3" t="s">
        <v>5618</v>
      </c>
      <c r="L262" s="3" t="s">
        <v>510</v>
      </c>
      <c r="M262" s="3"/>
      <c r="N262" s="3" t="s">
        <v>5426</v>
      </c>
      <c r="O262" s="8" t="s">
        <v>5619</v>
      </c>
    </row>
    <row r="263" spans="1:15" ht="15" customHeight="1" x14ac:dyDescent="0.3">
      <c r="A263" s="19" t="s">
        <v>71</v>
      </c>
      <c r="B263" s="3" t="s">
        <v>72</v>
      </c>
      <c r="C263" s="4">
        <v>4</v>
      </c>
      <c r="D263" s="3" t="s">
        <v>718</v>
      </c>
      <c r="E263" s="3" t="s">
        <v>5614</v>
      </c>
      <c r="F263" s="3" t="s">
        <v>4865</v>
      </c>
      <c r="G263" s="3" t="s">
        <v>5957</v>
      </c>
      <c r="H263" s="3" t="s">
        <v>5403</v>
      </c>
      <c r="I263" s="3" t="s">
        <v>5616</v>
      </c>
      <c r="J263" s="3" t="s">
        <v>5617</v>
      </c>
      <c r="K263" s="3" t="s">
        <v>5618</v>
      </c>
      <c r="L263" s="3" t="s">
        <v>510</v>
      </c>
      <c r="M263" s="3"/>
      <c r="N263" s="3" t="s">
        <v>5426</v>
      </c>
      <c r="O263" s="8" t="s">
        <v>5619</v>
      </c>
    </row>
    <row r="264" spans="1:15" ht="15" customHeight="1" x14ac:dyDescent="0.3">
      <c r="A264" s="19" t="s">
        <v>71</v>
      </c>
      <c r="B264" s="3" t="s">
        <v>72</v>
      </c>
      <c r="C264" s="4">
        <v>4</v>
      </c>
      <c r="D264" s="3" t="s">
        <v>718</v>
      </c>
      <c r="E264" s="3" t="s">
        <v>5614</v>
      </c>
      <c r="F264" s="3" t="s">
        <v>4865</v>
      </c>
      <c r="G264" s="3" t="s">
        <v>5958</v>
      </c>
      <c r="H264" s="3" t="s">
        <v>5403</v>
      </c>
      <c r="I264" s="3" t="s">
        <v>5616</v>
      </c>
      <c r="J264" s="3" t="s">
        <v>5617</v>
      </c>
      <c r="K264" s="3" t="s">
        <v>5618</v>
      </c>
      <c r="L264" s="3" t="s">
        <v>510</v>
      </c>
      <c r="M264" s="3"/>
      <c r="N264" s="3" t="s">
        <v>5426</v>
      </c>
      <c r="O264" s="8" t="s">
        <v>5619</v>
      </c>
    </row>
    <row r="265" spans="1:15" ht="15" customHeight="1" x14ac:dyDescent="0.3">
      <c r="A265" s="19" t="s">
        <v>71</v>
      </c>
      <c r="B265" s="3" t="s">
        <v>72</v>
      </c>
      <c r="C265" s="4">
        <v>4</v>
      </c>
      <c r="D265" s="3" t="s">
        <v>718</v>
      </c>
      <c r="E265" s="3" t="s">
        <v>5614</v>
      </c>
      <c r="F265" s="3" t="s">
        <v>4865</v>
      </c>
      <c r="G265" s="3" t="s">
        <v>5959</v>
      </c>
      <c r="H265" s="3" t="s">
        <v>5403</v>
      </c>
      <c r="I265" s="3" t="s">
        <v>5616</v>
      </c>
      <c r="J265" s="3" t="s">
        <v>5617</v>
      </c>
      <c r="K265" s="3" t="s">
        <v>5618</v>
      </c>
      <c r="L265" s="3" t="s">
        <v>510</v>
      </c>
      <c r="M265" s="3"/>
      <c r="N265" s="3" t="s">
        <v>5426</v>
      </c>
      <c r="O265" s="8" t="s">
        <v>5619</v>
      </c>
    </row>
    <row r="266" spans="1:15" ht="15" customHeight="1" x14ac:dyDescent="0.3">
      <c r="A266" s="19" t="s">
        <v>71</v>
      </c>
      <c r="B266" s="3" t="s">
        <v>72</v>
      </c>
      <c r="C266" s="4">
        <v>4</v>
      </c>
      <c r="D266" s="3" t="s">
        <v>718</v>
      </c>
      <c r="E266" s="3" t="s">
        <v>5614</v>
      </c>
      <c r="F266" s="3" t="s">
        <v>4865</v>
      </c>
      <c r="G266" s="3"/>
      <c r="H266" s="3" t="s">
        <v>5914</v>
      </c>
      <c r="I266" s="3" t="s">
        <v>5616</v>
      </c>
      <c r="J266" s="3"/>
      <c r="K266" s="3" t="s">
        <v>5618</v>
      </c>
      <c r="L266" s="3" t="s">
        <v>510</v>
      </c>
      <c r="M266" s="3"/>
      <c r="N266" s="3" t="s">
        <v>5426</v>
      </c>
      <c r="O266" s="8" t="s">
        <v>5619</v>
      </c>
    </row>
    <row r="267" spans="1:15" ht="15" customHeight="1" x14ac:dyDescent="0.3">
      <c r="A267" s="19" t="s">
        <v>71</v>
      </c>
      <c r="B267" s="3" t="s">
        <v>72</v>
      </c>
      <c r="C267" s="4">
        <v>4</v>
      </c>
      <c r="D267" s="3" t="s">
        <v>718</v>
      </c>
      <c r="E267" s="3" t="s">
        <v>5614</v>
      </c>
      <c r="F267" s="3" t="s">
        <v>4865</v>
      </c>
      <c r="G267" s="3" t="s">
        <v>5960</v>
      </c>
      <c r="H267" s="3" t="s">
        <v>5412</v>
      </c>
      <c r="I267" s="3" t="s">
        <v>5616</v>
      </c>
      <c r="J267" s="3"/>
      <c r="K267" s="3" t="s">
        <v>5618</v>
      </c>
      <c r="L267" s="3" t="s">
        <v>510</v>
      </c>
      <c r="M267" s="3"/>
      <c r="N267" s="3" t="s">
        <v>5426</v>
      </c>
      <c r="O267" s="8" t="s">
        <v>5619</v>
      </c>
    </row>
    <row r="268" spans="1:15" ht="15" customHeight="1" x14ac:dyDescent="0.3">
      <c r="A268" s="19" t="s">
        <v>71</v>
      </c>
      <c r="B268" s="3" t="s">
        <v>72</v>
      </c>
      <c r="C268" s="4">
        <v>4</v>
      </c>
      <c r="D268" s="3" t="s">
        <v>718</v>
      </c>
      <c r="E268" s="3" t="s">
        <v>5961</v>
      </c>
      <c r="F268" s="3" t="s">
        <v>5962</v>
      </c>
      <c r="G268" s="3"/>
      <c r="H268" s="3" t="s">
        <v>5403</v>
      </c>
      <c r="I268" s="3" t="s">
        <v>5627</v>
      </c>
      <c r="J268" s="3"/>
      <c r="K268" s="3" t="s">
        <v>5628</v>
      </c>
      <c r="L268" s="3" t="s">
        <v>5902</v>
      </c>
      <c r="M268" s="3"/>
      <c r="N268" s="3" t="s">
        <v>5903</v>
      </c>
      <c r="O268" s="8" t="s">
        <v>5963</v>
      </c>
    </row>
    <row r="269" spans="1:15" ht="15" customHeight="1" x14ac:dyDescent="0.3">
      <c r="A269" s="19" t="s">
        <v>71</v>
      </c>
      <c r="B269" s="3" t="s">
        <v>72</v>
      </c>
      <c r="C269" s="4">
        <v>4</v>
      </c>
      <c r="D269" s="3" t="s">
        <v>718</v>
      </c>
      <c r="E269" s="3" t="s">
        <v>5964</v>
      </c>
      <c r="F269" s="3" t="s">
        <v>5965</v>
      </c>
      <c r="G269" s="3" t="s">
        <v>5966</v>
      </c>
      <c r="H269" s="3" t="s">
        <v>5403</v>
      </c>
      <c r="I269" s="3" t="s">
        <v>5967</v>
      </c>
      <c r="J269" s="3" t="s">
        <v>5967</v>
      </c>
      <c r="K269" s="3" t="s">
        <v>5967</v>
      </c>
      <c r="L269" s="3" t="s">
        <v>64</v>
      </c>
      <c r="M269" s="3"/>
      <c r="N269" s="3" t="s">
        <v>5426</v>
      </c>
      <c r="O269" s="8" t="s">
        <v>5968</v>
      </c>
    </row>
    <row r="270" spans="1:15" ht="15" customHeight="1" x14ac:dyDescent="0.3">
      <c r="A270" s="19" t="s">
        <v>71</v>
      </c>
      <c r="B270" s="3" t="s">
        <v>72</v>
      </c>
      <c r="C270" s="4">
        <v>4</v>
      </c>
      <c r="D270" s="3" t="s">
        <v>718</v>
      </c>
      <c r="E270" s="3" t="s">
        <v>5969</v>
      </c>
      <c r="F270" s="3" t="s">
        <v>5970</v>
      </c>
      <c r="G270" s="3"/>
      <c r="H270" s="3" t="s">
        <v>5403</v>
      </c>
      <c r="I270" s="3" t="s">
        <v>5971</v>
      </c>
      <c r="J270" s="3" t="s">
        <v>5971</v>
      </c>
      <c r="K270" s="3" t="s">
        <v>5972</v>
      </c>
      <c r="L270" s="3" t="s">
        <v>5973</v>
      </c>
      <c r="M270" s="3"/>
      <c r="N270" s="3" t="s">
        <v>5426</v>
      </c>
      <c r="O270" s="8" t="s">
        <v>5974</v>
      </c>
    </row>
    <row r="271" spans="1:15" ht="15" customHeight="1" x14ac:dyDescent="0.3">
      <c r="A271" s="19" t="s">
        <v>71</v>
      </c>
      <c r="B271" s="3" t="s">
        <v>72</v>
      </c>
      <c r="C271" s="4">
        <v>4</v>
      </c>
      <c r="D271" s="3" t="s">
        <v>718</v>
      </c>
      <c r="E271" s="3" t="s">
        <v>5975</v>
      </c>
      <c r="F271" s="3" t="s">
        <v>1447</v>
      </c>
      <c r="G271" s="3" t="s">
        <v>5954</v>
      </c>
      <c r="H271" s="3" t="s">
        <v>5403</v>
      </c>
      <c r="I271" s="3" t="s">
        <v>5976</v>
      </c>
      <c r="J271" s="3" t="s">
        <v>5977</v>
      </c>
      <c r="K271" s="3" t="s">
        <v>5977</v>
      </c>
      <c r="L271" s="3" t="s">
        <v>5644</v>
      </c>
      <c r="M271" s="3" t="s">
        <v>5645</v>
      </c>
      <c r="N271" s="3" t="s">
        <v>5434</v>
      </c>
      <c r="O271" s="8" t="s">
        <v>5978</v>
      </c>
    </row>
    <row r="272" spans="1:15" ht="15" customHeight="1" x14ac:dyDescent="0.3">
      <c r="A272" s="19" t="s">
        <v>71</v>
      </c>
      <c r="B272" s="3" t="s">
        <v>72</v>
      </c>
      <c r="C272" s="4">
        <v>4</v>
      </c>
      <c r="D272" s="3" t="s">
        <v>718</v>
      </c>
      <c r="E272" s="3" t="s">
        <v>5672</v>
      </c>
      <c r="F272" s="3" t="s">
        <v>4865</v>
      </c>
      <c r="G272" s="3"/>
      <c r="H272" s="3" t="s">
        <v>5914</v>
      </c>
      <c r="I272" s="3" t="s">
        <v>5674</v>
      </c>
      <c r="J272" s="3"/>
      <c r="K272" s="3" t="s">
        <v>5675</v>
      </c>
      <c r="L272" s="3" t="s">
        <v>510</v>
      </c>
      <c r="M272" s="3"/>
      <c r="N272" s="3" t="s">
        <v>5426</v>
      </c>
      <c r="O272" s="8" t="s">
        <v>5676</v>
      </c>
    </row>
    <row r="273" spans="1:15" ht="15" customHeight="1" x14ac:dyDescent="0.3">
      <c r="A273" s="19" t="s">
        <v>71</v>
      </c>
      <c r="B273" s="3" t="s">
        <v>72</v>
      </c>
      <c r="C273" s="4">
        <v>4</v>
      </c>
      <c r="D273" s="3" t="s">
        <v>718</v>
      </c>
      <c r="E273" s="3" t="s">
        <v>5672</v>
      </c>
      <c r="F273" s="3" t="s">
        <v>4865</v>
      </c>
      <c r="G273" s="3" t="s">
        <v>5979</v>
      </c>
      <c r="H273" s="3" t="s">
        <v>5412</v>
      </c>
      <c r="I273" s="3" t="s">
        <v>5674</v>
      </c>
      <c r="J273" s="3" t="s">
        <v>3230</v>
      </c>
      <c r="K273" s="3" t="s">
        <v>5675</v>
      </c>
      <c r="L273" s="3" t="s">
        <v>510</v>
      </c>
      <c r="M273" s="3"/>
      <c r="N273" s="3" t="s">
        <v>5426</v>
      </c>
      <c r="O273" s="8" t="s">
        <v>5676</v>
      </c>
    </row>
    <row r="274" spans="1:15" ht="15" customHeight="1" x14ac:dyDescent="0.3">
      <c r="A274" s="19" t="s">
        <v>71</v>
      </c>
      <c r="B274" s="3" t="s">
        <v>72</v>
      </c>
      <c r="C274" s="4">
        <v>4</v>
      </c>
      <c r="D274" s="3" t="s">
        <v>718</v>
      </c>
      <c r="E274" s="3" t="s">
        <v>5672</v>
      </c>
      <c r="F274" s="3" t="s">
        <v>4865</v>
      </c>
      <c r="G274" s="3" t="s">
        <v>5678</v>
      </c>
      <c r="H274" s="3" t="s">
        <v>5403</v>
      </c>
      <c r="I274" s="3" t="s">
        <v>5674</v>
      </c>
      <c r="J274" s="3" t="s">
        <v>3230</v>
      </c>
      <c r="K274" s="3" t="s">
        <v>5675</v>
      </c>
      <c r="L274" s="3" t="s">
        <v>510</v>
      </c>
      <c r="M274" s="3"/>
      <c r="N274" s="3" t="s">
        <v>5426</v>
      </c>
      <c r="O274" s="8" t="s">
        <v>5676</v>
      </c>
    </row>
    <row r="275" spans="1:15" ht="15" customHeight="1" x14ac:dyDescent="0.3">
      <c r="A275" s="19" t="s">
        <v>71</v>
      </c>
      <c r="B275" s="3" t="s">
        <v>72</v>
      </c>
      <c r="C275" s="4">
        <v>4</v>
      </c>
      <c r="D275" s="3" t="s">
        <v>718</v>
      </c>
      <c r="E275" s="3" t="s">
        <v>5687</v>
      </c>
      <c r="F275" s="3" t="s">
        <v>4865</v>
      </c>
      <c r="G275" s="3"/>
      <c r="H275" s="3" t="s">
        <v>5914</v>
      </c>
      <c r="I275" s="3" t="s">
        <v>5689</v>
      </c>
      <c r="J275" s="3"/>
      <c r="K275" s="3" t="s">
        <v>5682</v>
      </c>
      <c r="L275" s="3" t="s">
        <v>240</v>
      </c>
      <c r="M275" s="3"/>
      <c r="N275" s="3" t="s">
        <v>5426</v>
      </c>
      <c r="O275" s="8" t="s">
        <v>5690</v>
      </c>
    </row>
    <row r="276" spans="1:15" ht="15" customHeight="1" x14ac:dyDescent="0.3">
      <c r="A276" s="19" t="s">
        <v>71</v>
      </c>
      <c r="B276" s="3" t="s">
        <v>72</v>
      </c>
      <c r="C276" s="4">
        <v>4</v>
      </c>
      <c r="D276" s="3" t="s">
        <v>718</v>
      </c>
      <c r="E276" s="3" t="s">
        <v>5713</v>
      </c>
      <c r="F276" s="3" t="s">
        <v>4865</v>
      </c>
      <c r="G276" s="3"/>
      <c r="H276" s="3" t="s">
        <v>5914</v>
      </c>
      <c r="I276" s="3" t="s">
        <v>5715</v>
      </c>
      <c r="J276" s="3"/>
      <c r="K276" s="3" t="s">
        <v>3619</v>
      </c>
      <c r="L276" s="3" t="s">
        <v>34</v>
      </c>
      <c r="M276" s="3"/>
      <c r="N276" s="3" t="s">
        <v>5426</v>
      </c>
      <c r="O276" s="8" t="s">
        <v>5716</v>
      </c>
    </row>
    <row r="277" spans="1:15" ht="15" customHeight="1" x14ac:dyDescent="0.3">
      <c r="A277" s="19" t="s">
        <v>71</v>
      </c>
      <c r="B277" s="3" t="s">
        <v>72</v>
      </c>
      <c r="C277" s="4">
        <v>4</v>
      </c>
      <c r="D277" s="3" t="s">
        <v>718</v>
      </c>
      <c r="E277" s="3" t="s">
        <v>5713</v>
      </c>
      <c r="F277" s="3" t="s">
        <v>4865</v>
      </c>
      <c r="G277" s="3" t="s">
        <v>5980</v>
      </c>
      <c r="H277" s="3" t="s">
        <v>5403</v>
      </c>
      <c r="I277" s="3" t="s">
        <v>5715</v>
      </c>
      <c r="J277" s="3" t="s">
        <v>5825</v>
      </c>
      <c r="K277" s="3" t="s">
        <v>3619</v>
      </c>
      <c r="L277" s="3" t="s">
        <v>34</v>
      </c>
      <c r="M277" s="3"/>
      <c r="N277" s="3" t="s">
        <v>5426</v>
      </c>
      <c r="O277" s="8" t="s">
        <v>5716</v>
      </c>
    </row>
    <row r="278" spans="1:15" ht="15" customHeight="1" x14ac:dyDescent="0.3">
      <c r="A278" s="19" t="s">
        <v>71</v>
      </c>
      <c r="B278" s="3" t="s">
        <v>72</v>
      </c>
      <c r="C278" s="4">
        <v>4</v>
      </c>
      <c r="D278" s="3" t="s">
        <v>718</v>
      </c>
      <c r="E278" s="3" t="s">
        <v>5713</v>
      </c>
      <c r="F278" s="3" t="s">
        <v>4865</v>
      </c>
      <c r="G278" s="3" t="s">
        <v>5981</v>
      </c>
      <c r="H278" s="3" t="s">
        <v>5403</v>
      </c>
      <c r="I278" s="3" t="s">
        <v>5715</v>
      </c>
      <c r="J278" s="3" t="s">
        <v>5825</v>
      </c>
      <c r="K278" s="3" t="s">
        <v>3619</v>
      </c>
      <c r="L278" s="3" t="s">
        <v>34</v>
      </c>
      <c r="M278" s="3"/>
      <c r="N278" s="3" t="s">
        <v>5426</v>
      </c>
      <c r="O278" s="8" t="s">
        <v>5716</v>
      </c>
    </row>
    <row r="279" spans="1:15" ht="15" customHeight="1" x14ac:dyDescent="0.3">
      <c r="A279" s="19" t="s">
        <v>71</v>
      </c>
      <c r="B279" s="3" t="s">
        <v>72</v>
      </c>
      <c r="C279" s="4">
        <v>4</v>
      </c>
      <c r="D279" s="3" t="s">
        <v>718</v>
      </c>
      <c r="E279" s="3" t="s">
        <v>5713</v>
      </c>
      <c r="F279" s="3" t="s">
        <v>4865</v>
      </c>
      <c r="G279" s="3" t="s">
        <v>5982</v>
      </c>
      <c r="H279" s="3" t="s">
        <v>5403</v>
      </c>
      <c r="I279" s="3" t="s">
        <v>5715</v>
      </c>
      <c r="J279" s="3" t="s">
        <v>3619</v>
      </c>
      <c r="K279" s="3" t="s">
        <v>3619</v>
      </c>
      <c r="L279" s="3" t="s">
        <v>34</v>
      </c>
      <c r="M279" s="3"/>
      <c r="N279" s="3" t="s">
        <v>5426</v>
      </c>
      <c r="O279" s="8" t="s">
        <v>5716</v>
      </c>
    </row>
    <row r="280" spans="1:15" ht="15" customHeight="1" x14ac:dyDescent="0.3">
      <c r="A280" s="19" t="s">
        <v>71</v>
      </c>
      <c r="B280" s="3" t="s">
        <v>72</v>
      </c>
      <c r="C280" s="4">
        <v>4</v>
      </c>
      <c r="D280" s="3" t="s">
        <v>718</v>
      </c>
      <c r="E280" s="3" t="s">
        <v>5713</v>
      </c>
      <c r="F280" s="3" t="s">
        <v>4865</v>
      </c>
      <c r="G280" s="3" t="s">
        <v>5983</v>
      </c>
      <c r="H280" s="3" t="s">
        <v>5403</v>
      </c>
      <c r="I280" s="3" t="s">
        <v>5715</v>
      </c>
      <c r="J280" s="3" t="s">
        <v>3619</v>
      </c>
      <c r="K280" s="3" t="s">
        <v>3619</v>
      </c>
      <c r="L280" s="3" t="s">
        <v>34</v>
      </c>
      <c r="M280" s="3"/>
      <c r="N280" s="3" t="s">
        <v>5426</v>
      </c>
      <c r="O280" s="8" t="s">
        <v>5716</v>
      </c>
    </row>
    <row r="281" spans="1:15" ht="15" customHeight="1" x14ac:dyDescent="0.3">
      <c r="A281" s="19" t="s">
        <v>86</v>
      </c>
      <c r="B281" s="3" t="s">
        <v>87</v>
      </c>
      <c r="C281" s="4">
        <v>5</v>
      </c>
      <c r="D281" s="3" t="s">
        <v>731</v>
      </c>
      <c r="E281" s="3" t="s">
        <v>5762</v>
      </c>
      <c r="F281" s="3" t="s">
        <v>4879</v>
      </c>
      <c r="G281" s="3" t="s">
        <v>5984</v>
      </c>
      <c r="H281" s="3" t="s">
        <v>5403</v>
      </c>
      <c r="I281" s="3" t="s">
        <v>5764</v>
      </c>
      <c r="J281" s="3" t="s">
        <v>5764</v>
      </c>
      <c r="K281" s="3" t="s">
        <v>5765</v>
      </c>
      <c r="L281" s="3" t="s">
        <v>5653</v>
      </c>
      <c r="M281" s="3"/>
      <c r="N281" s="3" t="s">
        <v>5654</v>
      </c>
      <c r="O281" s="8" t="s">
        <v>5985</v>
      </c>
    </row>
    <row r="282" spans="1:15" ht="15" customHeight="1" x14ac:dyDescent="0.3">
      <c r="A282" s="19" t="s">
        <v>86</v>
      </c>
      <c r="B282" s="3" t="s">
        <v>87</v>
      </c>
      <c r="C282" s="4">
        <v>5</v>
      </c>
      <c r="D282" s="3" t="s">
        <v>731</v>
      </c>
      <c r="E282" s="3" t="s">
        <v>5762</v>
      </c>
      <c r="F282" s="3" t="s">
        <v>4879</v>
      </c>
      <c r="G282" s="3" t="s">
        <v>5986</v>
      </c>
      <c r="H282" s="3" t="s">
        <v>5412</v>
      </c>
      <c r="I282" s="3" t="s">
        <v>5764</v>
      </c>
      <c r="J282" s="3" t="s">
        <v>5764</v>
      </c>
      <c r="K282" s="3" t="s">
        <v>5765</v>
      </c>
      <c r="L282" s="3" t="s">
        <v>5653</v>
      </c>
      <c r="M282" s="3"/>
      <c r="N282" s="3" t="s">
        <v>5654</v>
      </c>
      <c r="O282" s="8" t="s">
        <v>5987</v>
      </c>
    </row>
    <row r="283" spans="1:15" ht="15" customHeight="1" x14ac:dyDescent="0.3">
      <c r="A283" s="19" t="s">
        <v>86</v>
      </c>
      <c r="B283" s="3" t="s">
        <v>87</v>
      </c>
      <c r="C283" s="4">
        <v>5</v>
      </c>
      <c r="D283" s="3" t="s">
        <v>731</v>
      </c>
      <c r="E283" s="3" t="s">
        <v>5420</v>
      </c>
      <c r="F283" s="3" t="s">
        <v>5421</v>
      </c>
      <c r="G283" s="3" t="s">
        <v>5422</v>
      </c>
      <c r="H283" s="3" t="s">
        <v>5403</v>
      </c>
      <c r="I283" s="3" t="s">
        <v>5423</v>
      </c>
      <c r="J283" s="3" t="s">
        <v>5423</v>
      </c>
      <c r="K283" s="3" t="s">
        <v>5424</v>
      </c>
      <c r="L283" s="3" t="s">
        <v>5425</v>
      </c>
      <c r="M283" s="3"/>
      <c r="N283" s="3" t="s">
        <v>5426</v>
      </c>
      <c r="O283" s="8" t="s">
        <v>5427</v>
      </c>
    </row>
    <row r="284" spans="1:15" ht="15" customHeight="1" x14ac:dyDescent="0.3">
      <c r="A284" s="19" t="s">
        <v>86</v>
      </c>
      <c r="B284" s="3" t="s">
        <v>87</v>
      </c>
      <c r="C284" s="4">
        <v>5</v>
      </c>
      <c r="D284" s="3" t="s">
        <v>731</v>
      </c>
      <c r="E284" s="3" t="s">
        <v>5420</v>
      </c>
      <c r="F284" s="3" t="s">
        <v>5421</v>
      </c>
      <c r="G284" s="3" t="s">
        <v>5988</v>
      </c>
      <c r="H284" s="3" t="s">
        <v>5403</v>
      </c>
      <c r="I284" s="3" t="s">
        <v>5423</v>
      </c>
      <c r="J284" s="3" t="s">
        <v>5424</v>
      </c>
      <c r="K284" s="3" t="s">
        <v>5424</v>
      </c>
      <c r="L284" s="3" t="s">
        <v>5425</v>
      </c>
      <c r="M284" s="3"/>
      <c r="N284" s="3" t="s">
        <v>5426</v>
      </c>
      <c r="O284" s="8" t="s">
        <v>5427</v>
      </c>
    </row>
    <row r="285" spans="1:15" ht="15" customHeight="1" x14ac:dyDescent="0.3">
      <c r="A285" s="19" t="s">
        <v>86</v>
      </c>
      <c r="B285" s="3" t="s">
        <v>87</v>
      </c>
      <c r="C285" s="4">
        <v>5</v>
      </c>
      <c r="D285" s="3" t="s">
        <v>731</v>
      </c>
      <c r="E285" s="3" t="s">
        <v>5428</v>
      </c>
      <c r="F285" s="3" t="s">
        <v>1447</v>
      </c>
      <c r="G285" s="3" t="s">
        <v>5989</v>
      </c>
      <c r="H285" s="3" t="s">
        <v>5403</v>
      </c>
      <c r="I285" s="3" t="s">
        <v>5430</v>
      </c>
      <c r="J285" s="3" t="s">
        <v>5990</v>
      </c>
      <c r="K285" s="3" t="s">
        <v>5424</v>
      </c>
      <c r="L285" s="3" t="s">
        <v>5432</v>
      </c>
      <c r="M285" s="3" t="s">
        <v>5433</v>
      </c>
      <c r="N285" s="3" t="s">
        <v>5434</v>
      </c>
      <c r="O285" s="8" t="s">
        <v>5991</v>
      </c>
    </row>
    <row r="286" spans="1:15" ht="15" customHeight="1" x14ac:dyDescent="0.3">
      <c r="A286" s="19" t="s">
        <v>86</v>
      </c>
      <c r="B286" s="3" t="s">
        <v>87</v>
      </c>
      <c r="C286" s="4">
        <v>5</v>
      </c>
      <c r="D286" s="3" t="s">
        <v>731</v>
      </c>
      <c r="E286" s="3" t="s">
        <v>5428</v>
      </c>
      <c r="F286" s="3" t="s">
        <v>1447</v>
      </c>
      <c r="G286" s="3" t="s">
        <v>5992</v>
      </c>
      <c r="H286" s="3" t="s">
        <v>5403</v>
      </c>
      <c r="I286" s="3" t="s">
        <v>5430</v>
      </c>
      <c r="J286" s="3" t="s">
        <v>5990</v>
      </c>
      <c r="K286" s="3" t="s">
        <v>5424</v>
      </c>
      <c r="L286" s="3" t="s">
        <v>5432</v>
      </c>
      <c r="M286" s="3" t="s">
        <v>5433</v>
      </c>
      <c r="N286" s="3" t="s">
        <v>5434</v>
      </c>
      <c r="O286" s="8" t="s">
        <v>5991</v>
      </c>
    </row>
    <row r="287" spans="1:15" ht="15" customHeight="1" x14ac:dyDescent="0.3">
      <c r="A287" s="19" t="s">
        <v>86</v>
      </c>
      <c r="B287" s="3" t="s">
        <v>87</v>
      </c>
      <c r="C287" s="4">
        <v>5</v>
      </c>
      <c r="D287" s="3" t="s">
        <v>731</v>
      </c>
      <c r="E287" s="3" t="s">
        <v>5428</v>
      </c>
      <c r="F287" s="3" t="s">
        <v>1447</v>
      </c>
      <c r="G287" s="3" t="s">
        <v>5993</v>
      </c>
      <c r="H287" s="3" t="s">
        <v>5403</v>
      </c>
      <c r="I287" s="3" t="s">
        <v>5430</v>
      </c>
      <c r="J287" s="3" t="s">
        <v>5990</v>
      </c>
      <c r="K287" s="3" t="s">
        <v>5424</v>
      </c>
      <c r="L287" s="3" t="s">
        <v>5432</v>
      </c>
      <c r="M287" s="3" t="s">
        <v>5433</v>
      </c>
      <c r="N287" s="3" t="s">
        <v>5434</v>
      </c>
      <c r="O287" s="8" t="s">
        <v>5991</v>
      </c>
    </row>
    <row r="288" spans="1:15" ht="15" customHeight="1" x14ac:dyDescent="0.3">
      <c r="A288" s="19" t="s">
        <v>86</v>
      </c>
      <c r="B288" s="3" t="s">
        <v>87</v>
      </c>
      <c r="C288" s="4">
        <v>5</v>
      </c>
      <c r="D288" s="3" t="s">
        <v>731</v>
      </c>
      <c r="E288" s="3" t="s">
        <v>5436</v>
      </c>
      <c r="F288" s="3" t="s">
        <v>4865</v>
      </c>
      <c r="G288" s="3" t="s">
        <v>5994</v>
      </c>
      <c r="H288" s="3" t="s">
        <v>5403</v>
      </c>
      <c r="I288" s="3" t="s">
        <v>5438</v>
      </c>
      <c r="J288" s="3" t="s">
        <v>5438</v>
      </c>
      <c r="K288" s="3" t="s">
        <v>5439</v>
      </c>
      <c r="L288" s="3" t="s">
        <v>510</v>
      </c>
      <c r="M288" s="3"/>
      <c r="N288" s="3" t="s">
        <v>5426</v>
      </c>
      <c r="O288" s="8" t="s">
        <v>5440</v>
      </c>
    </row>
    <row r="289" spans="1:15" ht="15" customHeight="1" x14ac:dyDescent="0.3">
      <c r="A289" s="19" t="s">
        <v>86</v>
      </c>
      <c r="B289" s="3" t="s">
        <v>87</v>
      </c>
      <c r="C289" s="4">
        <v>5</v>
      </c>
      <c r="D289" s="3" t="s">
        <v>731</v>
      </c>
      <c r="E289" s="3" t="s">
        <v>5436</v>
      </c>
      <c r="F289" s="3" t="s">
        <v>4865</v>
      </c>
      <c r="G289" s="3" t="s">
        <v>5443</v>
      </c>
      <c r="H289" s="3" t="s">
        <v>5403</v>
      </c>
      <c r="I289" s="3" t="s">
        <v>5438</v>
      </c>
      <c r="J289" s="3" t="s">
        <v>5442</v>
      </c>
      <c r="K289" s="3" t="s">
        <v>5439</v>
      </c>
      <c r="L289" s="3" t="s">
        <v>510</v>
      </c>
      <c r="M289" s="3"/>
      <c r="N289" s="3" t="s">
        <v>5426</v>
      </c>
      <c r="O289" s="8" t="s">
        <v>5440</v>
      </c>
    </row>
    <row r="290" spans="1:15" ht="15" customHeight="1" x14ac:dyDescent="0.3">
      <c r="A290" s="19" t="s">
        <v>86</v>
      </c>
      <c r="B290" s="3" t="s">
        <v>87</v>
      </c>
      <c r="C290" s="4">
        <v>5</v>
      </c>
      <c r="D290" s="3" t="s">
        <v>731</v>
      </c>
      <c r="E290" s="3" t="s">
        <v>5436</v>
      </c>
      <c r="F290" s="3" t="s">
        <v>4865</v>
      </c>
      <c r="G290" s="3" t="s">
        <v>5995</v>
      </c>
      <c r="H290" s="3" t="s">
        <v>5403</v>
      </c>
      <c r="I290" s="3" t="s">
        <v>5438</v>
      </c>
      <c r="J290" s="3" t="s">
        <v>5442</v>
      </c>
      <c r="K290" s="3" t="s">
        <v>5439</v>
      </c>
      <c r="L290" s="3" t="s">
        <v>510</v>
      </c>
      <c r="M290" s="3"/>
      <c r="N290" s="3" t="s">
        <v>5426</v>
      </c>
      <c r="O290" s="8" t="s">
        <v>5440</v>
      </c>
    </row>
    <row r="291" spans="1:15" ht="15" customHeight="1" x14ac:dyDescent="0.3">
      <c r="A291" s="19" t="s">
        <v>86</v>
      </c>
      <c r="B291" s="3" t="s">
        <v>87</v>
      </c>
      <c r="C291" s="4">
        <v>5</v>
      </c>
      <c r="D291" s="3" t="s">
        <v>731</v>
      </c>
      <c r="E291" s="3" t="s">
        <v>5436</v>
      </c>
      <c r="F291" s="3" t="s">
        <v>4865</v>
      </c>
      <c r="G291" s="3" t="s">
        <v>5996</v>
      </c>
      <c r="H291" s="3" t="s">
        <v>5403</v>
      </c>
      <c r="I291" s="3" t="s">
        <v>5438</v>
      </c>
      <c r="J291" s="3" t="s">
        <v>5439</v>
      </c>
      <c r="K291" s="3" t="s">
        <v>5439</v>
      </c>
      <c r="L291" s="3" t="s">
        <v>510</v>
      </c>
      <c r="M291" s="3"/>
      <c r="N291" s="3" t="s">
        <v>5426</v>
      </c>
      <c r="O291" s="8" t="s">
        <v>5440</v>
      </c>
    </row>
    <row r="292" spans="1:15" ht="15" customHeight="1" x14ac:dyDescent="0.3">
      <c r="A292" s="19" t="s">
        <v>86</v>
      </c>
      <c r="B292" s="3" t="s">
        <v>87</v>
      </c>
      <c r="C292" s="4">
        <v>5</v>
      </c>
      <c r="D292" s="3" t="s">
        <v>731</v>
      </c>
      <c r="E292" s="3" t="s">
        <v>5436</v>
      </c>
      <c r="F292" s="3" t="s">
        <v>4865</v>
      </c>
      <c r="G292" s="3" t="s">
        <v>5437</v>
      </c>
      <c r="H292" s="3" t="s">
        <v>5403</v>
      </c>
      <c r="I292" s="3" t="s">
        <v>5438</v>
      </c>
      <c r="J292" s="3" t="s">
        <v>5438</v>
      </c>
      <c r="K292" s="3" t="s">
        <v>5439</v>
      </c>
      <c r="L292" s="3" t="s">
        <v>510</v>
      </c>
      <c r="M292" s="3"/>
      <c r="N292" s="3" t="s">
        <v>5426</v>
      </c>
      <c r="O292" s="8" t="s">
        <v>5440</v>
      </c>
    </row>
    <row r="293" spans="1:15" ht="15" customHeight="1" x14ac:dyDescent="0.3">
      <c r="A293" s="19" t="s">
        <v>86</v>
      </c>
      <c r="B293" s="3" t="s">
        <v>87</v>
      </c>
      <c r="C293" s="4">
        <v>5</v>
      </c>
      <c r="D293" s="3" t="s">
        <v>731</v>
      </c>
      <c r="E293" s="3" t="s">
        <v>5436</v>
      </c>
      <c r="F293" s="3" t="s">
        <v>4865</v>
      </c>
      <c r="G293" s="3"/>
      <c r="H293" s="3" t="s">
        <v>5698</v>
      </c>
      <c r="I293" s="3" t="s">
        <v>5438</v>
      </c>
      <c r="J293" s="3"/>
      <c r="K293" s="3" t="s">
        <v>5439</v>
      </c>
      <c r="L293" s="3" t="s">
        <v>510</v>
      </c>
      <c r="M293" s="3"/>
      <c r="N293" s="3" t="s">
        <v>5426</v>
      </c>
      <c r="O293" s="8" t="s">
        <v>5440</v>
      </c>
    </row>
    <row r="294" spans="1:15" ht="15" customHeight="1" x14ac:dyDescent="0.3">
      <c r="A294" s="19" t="s">
        <v>86</v>
      </c>
      <c r="B294" s="3" t="s">
        <v>87</v>
      </c>
      <c r="C294" s="4">
        <v>5</v>
      </c>
      <c r="D294" s="3" t="s">
        <v>731</v>
      </c>
      <c r="E294" s="3" t="s">
        <v>5436</v>
      </c>
      <c r="F294" s="3" t="s">
        <v>4865</v>
      </c>
      <c r="G294" s="3"/>
      <c r="H294" s="3" t="s">
        <v>5688</v>
      </c>
      <c r="I294" s="3" t="s">
        <v>5438</v>
      </c>
      <c r="J294" s="3"/>
      <c r="K294" s="3" t="s">
        <v>5439</v>
      </c>
      <c r="L294" s="3" t="s">
        <v>510</v>
      </c>
      <c r="M294" s="3"/>
      <c r="N294" s="3" t="s">
        <v>5426</v>
      </c>
      <c r="O294" s="8" t="s">
        <v>5440</v>
      </c>
    </row>
    <row r="295" spans="1:15" ht="15" customHeight="1" x14ac:dyDescent="0.3">
      <c r="A295" s="19" t="s">
        <v>86</v>
      </c>
      <c r="B295" s="3" t="s">
        <v>87</v>
      </c>
      <c r="C295" s="4">
        <v>5</v>
      </c>
      <c r="D295" s="3" t="s">
        <v>731</v>
      </c>
      <c r="E295" s="3" t="s">
        <v>5436</v>
      </c>
      <c r="F295" s="3" t="s">
        <v>4865</v>
      </c>
      <c r="G295" s="3" t="s">
        <v>5997</v>
      </c>
      <c r="H295" s="3" t="s">
        <v>5412</v>
      </c>
      <c r="I295" s="3" t="s">
        <v>5438</v>
      </c>
      <c r="J295" s="3" t="s">
        <v>5439</v>
      </c>
      <c r="K295" s="3" t="s">
        <v>5439</v>
      </c>
      <c r="L295" s="3" t="s">
        <v>510</v>
      </c>
      <c r="M295" s="3"/>
      <c r="N295" s="3" t="s">
        <v>5426</v>
      </c>
      <c r="O295" s="8" t="s">
        <v>5440</v>
      </c>
    </row>
    <row r="296" spans="1:15" ht="15" customHeight="1" x14ac:dyDescent="0.3">
      <c r="A296" s="19" t="s">
        <v>86</v>
      </c>
      <c r="B296" s="3" t="s">
        <v>87</v>
      </c>
      <c r="C296" s="4">
        <v>5</v>
      </c>
      <c r="D296" s="3" t="s">
        <v>731</v>
      </c>
      <c r="E296" s="3" t="s">
        <v>5436</v>
      </c>
      <c r="F296" s="3" t="s">
        <v>4865</v>
      </c>
      <c r="G296" s="3" t="s">
        <v>5998</v>
      </c>
      <c r="H296" s="3" t="s">
        <v>5412</v>
      </c>
      <c r="I296" s="3" t="s">
        <v>5438</v>
      </c>
      <c r="J296" s="3" t="s">
        <v>5438</v>
      </c>
      <c r="K296" s="3" t="s">
        <v>5439</v>
      </c>
      <c r="L296" s="3" t="s">
        <v>510</v>
      </c>
      <c r="M296" s="3"/>
      <c r="N296" s="3" t="s">
        <v>5426</v>
      </c>
      <c r="O296" s="8" t="s">
        <v>5440</v>
      </c>
    </row>
    <row r="297" spans="1:15" ht="15" customHeight="1" x14ac:dyDescent="0.3">
      <c r="A297" s="19" t="s">
        <v>86</v>
      </c>
      <c r="B297" s="3" t="s">
        <v>87</v>
      </c>
      <c r="C297" s="4">
        <v>5</v>
      </c>
      <c r="D297" s="3" t="s">
        <v>731</v>
      </c>
      <c r="E297" s="3" t="s">
        <v>5436</v>
      </c>
      <c r="F297" s="3" t="s">
        <v>4865</v>
      </c>
      <c r="G297" s="3" t="s">
        <v>5999</v>
      </c>
      <c r="H297" s="3" t="s">
        <v>5412</v>
      </c>
      <c r="I297" s="3" t="s">
        <v>5438</v>
      </c>
      <c r="J297" s="3" t="s">
        <v>5438</v>
      </c>
      <c r="K297" s="3" t="s">
        <v>5439</v>
      </c>
      <c r="L297" s="3" t="s">
        <v>510</v>
      </c>
      <c r="M297" s="3"/>
      <c r="N297" s="3" t="s">
        <v>5426</v>
      </c>
      <c r="O297" s="8" t="s">
        <v>5440</v>
      </c>
    </row>
    <row r="298" spans="1:15" ht="15" customHeight="1" x14ac:dyDescent="0.3">
      <c r="A298" s="19" t="s">
        <v>86</v>
      </c>
      <c r="B298" s="3" t="s">
        <v>87</v>
      </c>
      <c r="C298" s="4">
        <v>5</v>
      </c>
      <c r="D298" s="3" t="s">
        <v>731</v>
      </c>
      <c r="E298" s="3" t="s">
        <v>5447</v>
      </c>
      <c r="F298" s="3" t="s">
        <v>5448</v>
      </c>
      <c r="G298" s="3" t="s">
        <v>6000</v>
      </c>
      <c r="H298" s="3" t="s">
        <v>5403</v>
      </c>
      <c r="I298" s="3" t="s">
        <v>5450</v>
      </c>
      <c r="J298" s="3" t="s">
        <v>6001</v>
      </c>
      <c r="K298" s="3" t="s">
        <v>5452</v>
      </c>
      <c r="L298" s="3"/>
      <c r="M298" s="3"/>
      <c r="N298" s="3" t="s">
        <v>5453</v>
      </c>
      <c r="O298" s="8" t="s">
        <v>5454</v>
      </c>
    </row>
    <row r="299" spans="1:15" ht="15" customHeight="1" x14ac:dyDescent="0.3">
      <c r="A299" s="19" t="s">
        <v>86</v>
      </c>
      <c r="B299" s="3" t="s">
        <v>87</v>
      </c>
      <c r="C299" s="4">
        <v>5</v>
      </c>
      <c r="D299" s="3" t="s">
        <v>731</v>
      </c>
      <c r="E299" s="3" t="s">
        <v>5447</v>
      </c>
      <c r="F299" s="3" t="s">
        <v>5448</v>
      </c>
      <c r="G299" s="3" t="s">
        <v>6002</v>
      </c>
      <c r="H299" s="3" t="s">
        <v>5403</v>
      </c>
      <c r="I299" s="3" t="s">
        <v>5450</v>
      </c>
      <c r="J299" s="3" t="s">
        <v>5769</v>
      </c>
      <c r="K299" s="3" t="s">
        <v>5452</v>
      </c>
      <c r="L299" s="3"/>
      <c r="M299" s="3"/>
      <c r="N299" s="3" t="s">
        <v>5453</v>
      </c>
      <c r="O299" s="8" t="s">
        <v>5454</v>
      </c>
    </row>
    <row r="300" spans="1:15" ht="15" customHeight="1" x14ac:dyDescent="0.3">
      <c r="A300" s="19" t="s">
        <v>86</v>
      </c>
      <c r="B300" s="3" t="s">
        <v>87</v>
      </c>
      <c r="C300" s="4">
        <v>5</v>
      </c>
      <c r="D300" s="3" t="s">
        <v>731</v>
      </c>
      <c r="E300" s="3" t="s">
        <v>5447</v>
      </c>
      <c r="F300" s="3" t="s">
        <v>5448</v>
      </c>
      <c r="G300" s="3" t="s">
        <v>6003</v>
      </c>
      <c r="H300" s="3" t="s">
        <v>5403</v>
      </c>
      <c r="I300" s="3" t="s">
        <v>5450</v>
      </c>
      <c r="J300" s="3" t="s">
        <v>5769</v>
      </c>
      <c r="K300" s="3" t="s">
        <v>5452</v>
      </c>
      <c r="L300" s="3"/>
      <c r="M300" s="3"/>
      <c r="N300" s="3" t="s">
        <v>5453</v>
      </c>
      <c r="O300" s="8" t="s">
        <v>5454</v>
      </c>
    </row>
    <row r="301" spans="1:15" ht="15" customHeight="1" x14ac:dyDescent="0.3">
      <c r="A301" s="19" t="s">
        <v>86</v>
      </c>
      <c r="B301" s="3" t="s">
        <v>87</v>
      </c>
      <c r="C301" s="4">
        <v>5</v>
      </c>
      <c r="D301" s="3" t="s">
        <v>731</v>
      </c>
      <c r="E301" s="3" t="s">
        <v>5447</v>
      </c>
      <c r="F301" s="3" t="s">
        <v>5448</v>
      </c>
      <c r="G301" s="3" t="s">
        <v>6004</v>
      </c>
      <c r="H301" s="3" t="s">
        <v>5412</v>
      </c>
      <c r="I301" s="3" t="s">
        <v>5450</v>
      </c>
      <c r="J301" s="3" t="s">
        <v>5769</v>
      </c>
      <c r="K301" s="3" t="s">
        <v>5452</v>
      </c>
      <c r="L301" s="3"/>
      <c r="M301" s="3"/>
      <c r="N301" s="3" t="s">
        <v>5453</v>
      </c>
      <c r="O301" s="8" t="s">
        <v>5454</v>
      </c>
    </row>
    <row r="302" spans="1:15" ht="15" customHeight="1" x14ac:dyDescent="0.3">
      <c r="A302" s="19" t="s">
        <v>86</v>
      </c>
      <c r="B302" s="3" t="s">
        <v>87</v>
      </c>
      <c r="C302" s="4">
        <v>5</v>
      </c>
      <c r="D302" s="3" t="s">
        <v>731</v>
      </c>
      <c r="E302" s="3" t="s">
        <v>5447</v>
      </c>
      <c r="F302" s="3" t="s">
        <v>5448</v>
      </c>
      <c r="G302" s="3" t="s">
        <v>6000</v>
      </c>
      <c r="H302" s="3" t="s">
        <v>5412</v>
      </c>
      <c r="I302" s="3" t="s">
        <v>5450</v>
      </c>
      <c r="J302" s="3" t="s">
        <v>6001</v>
      </c>
      <c r="K302" s="3" t="s">
        <v>5452</v>
      </c>
      <c r="L302" s="3"/>
      <c r="M302" s="3"/>
      <c r="N302" s="3" t="s">
        <v>5453</v>
      </c>
      <c r="O302" s="8" t="s">
        <v>5454</v>
      </c>
    </row>
    <row r="303" spans="1:15" ht="15" customHeight="1" x14ac:dyDescent="0.3">
      <c r="A303" s="19" t="s">
        <v>86</v>
      </c>
      <c r="B303" s="3" t="s">
        <v>87</v>
      </c>
      <c r="C303" s="4">
        <v>5</v>
      </c>
      <c r="D303" s="3" t="s">
        <v>731</v>
      </c>
      <c r="E303" s="3" t="s">
        <v>5466</v>
      </c>
      <c r="F303" s="3" t="s">
        <v>4879</v>
      </c>
      <c r="G303" s="3" t="s">
        <v>6005</v>
      </c>
      <c r="H303" s="3" t="s">
        <v>5403</v>
      </c>
      <c r="I303" s="3" t="s">
        <v>5468</v>
      </c>
      <c r="J303" s="3" t="s">
        <v>5772</v>
      </c>
      <c r="K303" s="3" t="s">
        <v>5470</v>
      </c>
      <c r="L303" s="3" t="s">
        <v>5471</v>
      </c>
      <c r="M303" s="3"/>
      <c r="N303" s="3" t="s">
        <v>5472</v>
      </c>
      <c r="O303" s="8" t="s">
        <v>5473</v>
      </c>
    </row>
    <row r="304" spans="1:15" ht="15" customHeight="1" x14ac:dyDescent="0.3">
      <c r="A304" s="19" t="s">
        <v>86</v>
      </c>
      <c r="B304" s="3" t="s">
        <v>87</v>
      </c>
      <c r="C304" s="4">
        <v>5</v>
      </c>
      <c r="D304" s="3" t="s">
        <v>731</v>
      </c>
      <c r="E304" s="3" t="s">
        <v>5493</v>
      </c>
      <c r="F304" s="3" t="s">
        <v>4865</v>
      </c>
      <c r="G304" s="3"/>
      <c r="H304" s="3" t="s">
        <v>5698</v>
      </c>
      <c r="I304" s="3" t="s">
        <v>5495</v>
      </c>
      <c r="J304" s="3"/>
      <c r="K304" s="3" t="s">
        <v>3966</v>
      </c>
      <c r="L304" s="3" t="s">
        <v>5425</v>
      </c>
      <c r="M304" s="3"/>
      <c r="N304" s="3" t="s">
        <v>5426</v>
      </c>
      <c r="O304" s="8" t="s">
        <v>5497</v>
      </c>
    </row>
    <row r="305" spans="1:15" ht="15" customHeight="1" x14ac:dyDescent="0.3">
      <c r="A305" s="19" t="s">
        <v>86</v>
      </c>
      <c r="B305" s="3" t="s">
        <v>87</v>
      </c>
      <c r="C305" s="4">
        <v>5</v>
      </c>
      <c r="D305" s="3" t="s">
        <v>731</v>
      </c>
      <c r="E305" s="3" t="s">
        <v>5493</v>
      </c>
      <c r="F305" s="3" t="s">
        <v>4865</v>
      </c>
      <c r="G305" s="3" t="s">
        <v>5499</v>
      </c>
      <c r="H305" s="3" t="s">
        <v>5403</v>
      </c>
      <c r="I305" s="3" t="s">
        <v>5495</v>
      </c>
      <c r="J305" s="3" t="s">
        <v>3966</v>
      </c>
      <c r="K305" s="3" t="s">
        <v>3966</v>
      </c>
      <c r="L305" s="3" t="s">
        <v>5425</v>
      </c>
      <c r="M305" s="3"/>
      <c r="N305" s="3" t="s">
        <v>5426</v>
      </c>
      <c r="O305" s="8" t="s">
        <v>5497</v>
      </c>
    </row>
    <row r="306" spans="1:15" ht="15" customHeight="1" x14ac:dyDescent="0.3">
      <c r="A306" s="19" t="s">
        <v>86</v>
      </c>
      <c r="B306" s="3" t="s">
        <v>87</v>
      </c>
      <c r="C306" s="4">
        <v>5</v>
      </c>
      <c r="D306" s="3" t="s">
        <v>731</v>
      </c>
      <c r="E306" s="3" t="s">
        <v>5493</v>
      </c>
      <c r="F306" s="3" t="s">
        <v>4865</v>
      </c>
      <c r="G306" s="3" t="s">
        <v>5502</v>
      </c>
      <c r="H306" s="3" t="s">
        <v>5403</v>
      </c>
      <c r="I306" s="3" t="s">
        <v>5495</v>
      </c>
      <c r="J306" s="3" t="s">
        <v>5495</v>
      </c>
      <c r="K306" s="3" t="s">
        <v>3966</v>
      </c>
      <c r="L306" s="3" t="s">
        <v>5425</v>
      </c>
      <c r="M306" s="3"/>
      <c r="N306" s="3" t="s">
        <v>5426</v>
      </c>
      <c r="O306" s="8" t="s">
        <v>5497</v>
      </c>
    </row>
    <row r="307" spans="1:15" ht="15" customHeight="1" x14ac:dyDescent="0.3">
      <c r="A307" s="19" t="s">
        <v>86</v>
      </c>
      <c r="B307" s="3" t="s">
        <v>87</v>
      </c>
      <c r="C307" s="4">
        <v>5</v>
      </c>
      <c r="D307" s="3" t="s">
        <v>731</v>
      </c>
      <c r="E307" s="3" t="s">
        <v>5493</v>
      </c>
      <c r="F307" s="3" t="s">
        <v>4865</v>
      </c>
      <c r="G307" s="3"/>
      <c r="H307" s="3" t="s">
        <v>5697</v>
      </c>
      <c r="I307" s="3" t="s">
        <v>5495</v>
      </c>
      <c r="J307" s="3"/>
      <c r="K307" s="3" t="s">
        <v>3966</v>
      </c>
      <c r="L307" s="3" t="s">
        <v>5425</v>
      </c>
      <c r="M307" s="3"/>
      <c r="N307" s="3" t="s">
        <v>5426</v>
      </c>
      <c r="O307" s="8" t="s">
        <v>5497</v>
      </c>
    </row>
    <row r="308" spans="1:15" ht="15" customHeight="1" x14ac:dyDescent="0.3">
      <c r="A308" s="19" t="s">
        <v>86</v>
      </c>
      <c r="B308" s="3" t="s">
        <v>87</v>
      </c>
      <c r="C308" s="4">
        <v>5</v>
      </c>
      <c r="D308" s="3" t="s">
        <v>731</v>
      </c>
      <c r="E308" s="3" t="s">
        <v>5493</v>
      </c>
      <c r="F308" s="3" t="s">
        <v>4865</v>
      </c>
      <c r="G308" s="3"/>
      <c r="H308" s="3" t="s">
        <v>5688</v>
      </c>
      <c r="I308" s="3" t="s">
        <v>5495</v>
      </c>
      <c r="J308" s="3"/>
      <c r="K308" s="3" t="s">
        <v>3966</v>
      </c>
      <c r="L308" s="3" t="s">
        <v>5425</v>
      </c>
      <c r="M308" s="3"/>
      <c r="N308" s="3" t="s">
        <v>5426</v>
      </c>
      <c r="O308" s="8" t="s">
        <v>5497</v>
      </c>
    </row>
    <row r="309" spans="1:15" ht="15" customHeight="1" x14ac:dyDescent="0.3">
      <c r="A309" s="19" t="s">
        <v>86</v>
      </c>
      <c r="B309" s="3" t="s">
        <v>87</v>
      </c>
      <c r="C309" s="4">
        <v>5</v>
      </c>
      <c r="D309" s="3" t="s">
        <v>731</v>
      </c>
      <c r="E309" s="3" t="s">
        <v>5493</v>
      </c>
      <c r="F309" s="3" t="s">
        <v>4865</v>
      </c>
      <c r="G309" s="3" t="s">
        <v>5920</v>
      </c>
      <c r="H309" s="3" t="s">
        <v>5412</v>
      </c>
      <c r="I309" s="3" t="s">
        <v>5495</v>
      </c>
      <c r="J309" s="3" t="s">
        <v>3966</v>
      </c>
      <c r="K309" s="3" t="s">
        <v>3966</v>
      </c>
      <c r="L309" s="3" t="s">
        <v>5425</v>
      </c>
      <c r="M309" s="3"/>
      <c r="N309" s="3" t="s">
        <v>5426</v>
      </c>
      <c r="O309" s="8" t="s">
        <v>5497</v>
      </c>
    </row>
    <row r="310" spans="1:15" ht="15" customHeight="1" x14ac:dyDescent="0.3">
      <c r="A310" s="19" t="s">
        <v>86</v>
      </c>
      <c r="B310" s="3" t="s">
        <v>87</v>
      </c>
      <c r="C310" s="4">
        <v>5</v>
      </c>
      <c r="D310" s="3" t="s">
        <v>731</v>
      </c>
      <c r="E310" s="3" t="s">
        <v>5528</v>
      </c>
      <c r="F310" s="3" t="s">
        <v>4879</v>
      </c>
      <c r="G310" s="3" t="s">
        <v>6006</v>
      </c>
      <c r="H310" s="3" t="s">
        <v>5403</v>
      </c>
      <c r="I310" s="3" t="s">
        <v>5486</v>
      </c>
      <c r="J310" s="3" t="s">
        <v>2235</v>
      </c>
      <c r="K310" s="3" t="s">
        <v>5530</v>
      </c>
      <c r="L310" s="3"/>
      <c r="M310" s="3"/>
      <c r="N310" s="3"/>
      <c r="O310" s="8" t="s">
        <v>6007</v>
      </c>
    </row>
    <row r="311" spans="1:15" ht="15" customHeight="1" x14ac:dyDescent="0.3">
      <c r="A311" s="19" t="s">
        <v>86</v>
      </c>
      <c r="B311" s="3" t="s">
        <v>87</v>
      </c>
      <c r="C311" s="4">
        <v>5</v>
      </c>
      <c r="D311" s="3" t="s">
        <v>731</v>
      </c>
      <c r="E311" s="3" t="s">
        <v>5528</v>
      </c>
      <c r="F311" s="3" t="s">
        <v>4879</v>
      </c>
      <c r="G311" s="3" t="s">
        <v>6008</v>
      </c>
      <c r="H311" s="3" t="s">
        <v>5403</v>
      </c>
      <c r="I311" s="3" t="s">
        <v>5486</v>
      </c>
      <c r="J311" s="3" t="s">
        <v>2235</v>
      </c>
      <c r="K311" s="3" t="s">
        <v>5530</v>
      </c>
      <c r="L311" s="3"/>
      <c r="M311" s="3"/>
      <c r="N311" s="3"/>
      <c r="O311" s="8" t="s">
        <v>6009</v>
      </c>
    </row>
    <row r="312" spans="1:15" ht="15" customHeight="1" x14ac:dyDescent="0.3">
      <c r="A312" s="19" t="s">
        <v>86</v>
      </c>
      <c r="B312" s="3" t="s">
        <v>87</v>
      </c>
      <c r="C312" s="4">
        <v>5</v>
      </c>
      <c r="D312" s="3" t="s">
        <v>731</v>
      </c>
      <c r="E312" s="3" t="s">
        <v>5528</v>
      </c>
      <c r="F312" s="3" t="s">
        <v>4879</v>
      </c>
      <c r="G312" s="3" t="s">
        <v>6010</v>
      </c>
      <c r="H312" s="3" t="s">
        <v>5403</v>
      </c>
      <c r="I312" s="3" t="s">
        <v>5486</v>
      </c>
      <c r="J312" s="3" t="s">
        <v>5486</v>
      </c>
      <c r="K312" s="3" t="s">
        <v>5530</v>
      </c>
      <c r="L312" s="3"/>
      <c r="M312" s="3"/>
      <c r="N312" s="3"/>
      <c r="O312" s="8" t="s">
        <v>6009</v>
      </c>
    </row>
    <row r="313" spans="1:15" ht="15" customHeight="1" x14ac:dyDescent="0.3">
      <c r="A313" s="19" t="s">
        <v>86</v>
      </c>
      <c r="B313" s="3" t="s">
        <v>87</v>
      </c>
      <c r="C313" s="4">
        <v>5</v>
      </c>
      <c r="D313" s="3" t="s">
        <v>731</v>
      </c>
      <c r="E313" s="3" t="s">
        <v>5528</v>
      </c>
      <c r="F313" s="3" t="s">
        <v>4879</v>
      </c>
      <c r="G313" s="3" t="s">
        <v>6011</v>
      </c>
      <c r="H313" s="3" t="s">
        <v>5403</v>
      </c>
      <c r="I313" s="3" t="s">
        <v>5486</v>
      </c>
      <c r="J313" s="3" t="s">
        <v>5486</v>
      </c>
      <c r="K313" s="3" t="s">
        <v>5530</v>
      </c>
      <c r="L313" s="3"/>
      <c r="M313" s="3"/>
      <c r="N313" s="3"/>
      <c r="O313" s="8" t="s">
        <v>6009</v>
      </c>
    </row>
    <row r="314" spans="1:15" ht="15" customHeight="1" x14ac:dyDescent="0.3">
      <c r="A314" s="19" t="s">
        <v>86</v>
      </c>
      <c r="B314" s="3" t="s">
        <v>87</v>
      </c>
      <c r="C314" s="4">
        <v>5</v>
      </c>
      <c r="D314" s="3" t="s">
        <v>731</v>
      </c>
      <c r="E314" s="3" t="s">
        <v>5546</v>
      </c>
      <c r="F314" s="3" t="s">
        <v>4865</v>
      </c>
      <c r="G314" s="3" t="s">
        <v>5550</v>
      </c>
      <c r="H314" s="3" t="s">
        <v>5403</v>
      </c>
      <c r="I314" s="3" t="s">
        <v>5548</v>
      </c>
      <c r="J314" s="3" t="s">
        <v>3417</v>
      </c>
      <c r="K314" s="3" t="s">
        <v>2564</v>
      </c>
      <c r="L314" s="3"/>
      <c r="M314" s="3"/>
      <c r="N314" s="3"/>
      <c r="O314" s="8" t="s">
        <v>5549</v>
      </c>
    </row>
    <row r="315" spans="1:15" ht="15" customHeight="1" x14ac:dyDescent="0.3">
      <c r="A315" s="19" t="s">
        <v>86</v>
      </c>
      <c r="B315" s="3" t="s">
        <v>87</v>
      </c>
      <c r="C315" s="4">
        <v>5</v>
      </c>
      <c r="D315" s="3" t="s">
        <v>731</v>
      </c>
      <c r="E315" s="3" t="s">
        <v>5546</v>
      </c>
      <c r="F315" s="3" t="s">
        <v>4865</v>
      </c>
      <c r="G315" s="3" t="s">
        <v>5547</v>
      </c>
      <c r="H315" s="3" t="s">
        <v>5403</v>
      </c>
      <c r="I315" s="3" t="s">
        <v>5548</v>
      </c>
      <c r="J315" s="3" t="s">
        <v>3417</v>
      </c>
      <c r="K315" s="3" t="s">
        <v>2564</v>
      </c>
      <c r="L315" s="3"/>
      <c r="M315" s="3"/>
      <c r="N315" s="3"/>
      <c r="O315" s="8" t="s">
        <v>5549</v>
      </c>
    </row>
    <row r="316" spans="1:15" ht="15" customHeight="1" x14ac:dyDescent="0.3">
      <c r="A316" s="19" t="s">
        <v>86</v>
      </c>
      <c r="B316" s="3" t="s">
        <v>87</v>
      </c>
      <c r="C316" s="4">
        <v>5</v>
      </c>
      <c r="D316" s="3" t="s">
        <v>731</v>
      </c>
      <c r="E316" s="3" t="s">
        <v>5546</v>
      </c>
      <c r="F316" s="3" t="s">
        <v>4865</v>
      </c>
      <c r="G316" s="3" t="s">
        <v>6012</v>
      </c>
      <c r="H316" s="3" t="s">
        <v>5403</v>
      </c>
      <c r="I316" s="3" t="s">
        <v>5548</v>
      </c>
      <c r="J316" s="3"/>
      <c r="K316" s="3" t="s">
        <v>2564</v>
      </c>
      <c r="L316" s="3"/>
      <c r="M316" s="3"/>
      <c r="N316" s="3"/>
      <c r="O316" s="8" t="s">
        <v>5549</v>
      </c>
    </row>
    <row r="317" spans="1:15" ht="15" customHeight="1" x14ac:dyDescent="0.3">
      <c r="A317" s="19" t="s">
        <v>86</v>
      </c>
      <c r="B317" s="3" t="s">
        <v>87</v>
      </c>
      <c r="C317" s="4">
        <v>5</v>
      </c>
      <c r="D317" s="3" t="s">
        <v>731</v>
      </c>
      <c r="E317" s="3" t="s">
        <v>5546</v>
      </c>
      <c r="F317" s="3" t="s">
        <v>4865</v>
      </c>
      <c r="G317" s="3" t="s">
        <v>6013</v>
      </c>
      <c r="H317" s="3" t="s">
        <v>5403</v>
      </c>
      <c r="I317" s="3" t="s">
        <v>5548</v>
      </c>
      <c r="J317" s="3"/>
      <c r="K317" s="3" t="s">
        <v>2564</v>
      </c>
      <c r="L317" s="3"/>
      <c r="M317" s="3"/>
      <c r="N317" s="3"/>
      <c r="O317" s="8" t="s">
        <v>5549</v>
      </c>
    </row>
    <row r="318" spans="1:15" ht="15" customHeight="1" x14ac:dyDescent="0.3">
      <c r="A318" s="19" t="s">
        <v>86</v>
      </c>
      <c r="B318" s="3" t="s">
        <v>87</v>
      </c>
      <c r="C318" s="4">
        <v>5</v>
      </c>
      <c r="D318" s="3" t="s">
        <v>731</v>
      </c>
      <c r="E318" s="3" t="s">
        <v>5546</v>
      </c>
      <c r="F318" s="3" t="s">
        <v>4865</v>
      </c>
      <c r="G318" s="3" t="s">
        <v>6014</v>
      </c>
      <c r="H318" s="3" t="s">
        <v>5412</v>
      </c>
      <c r="I318" s="3" t="s">
        <v>5548</v>
      </c>
      <c r="J318" s="3"/>
      <c r="K318" s="3" t="s">
        <v>2564</v>
      </c>
      <c r="L318" s="3"/>
      <c r="M318" s="3"/>
      <c r="N318" s="3"/>
      <c r="O318" s="8" t="s">
        <v>5549</v>
      </c>
    </row>
    <row r="319" spans="1:15" ht="15" customHeight="1" x14ac:dyDescent="0.3">
      <c r="A319" s="19" t="s">
        <v>86</v>
      </c>
      <c r="B319" s="3" t="s">
        <v>87</v>
      </c>
      <c r="C319" s="4">
        <v>5</v>
      </c>
      <c r="D319" s="3" t="s">
        <v>731</v>
      </c>
      <c r="E319" s="3" t="s">
        <v>5554</v>
      </c>
      <c r="F319" s="3" t="s">
        <v>4865</v>
      </c>
      <c r="G319" s="3" t="s">
        <v>5559</v>
      </c>
      <c r="H319" s="3" t="s">
        <v>5403</v>
      </c>
      <c r="I319" s="3" t="s">
        <v>4793</v>
      </c>
      <c r="J319" s="3"/>
      <c r="K319" s="3" t="s">
        <v>5556</v>
      </c>
      <c r="L319" s="3"/>
      <c r="M319" s="3"/>
      <c r="N319" s="3"/>
      <c r="O319" s="8" t="s">
        <v>5557</v>
      </c>
    </row>
    <row r="320" spans="1:15" ht="15" customHeight="1" x14ac:dyDescent="0.3">
      <c r="A320" s="19" t="s">
        <v>86</v>
      </c>
      <c r="B320" s="3" t="s">
        <v>87</v>
      </c>
      <c r="C320" s="4">
        <v>5</v>
      </c>
      <c r="D320" s="3" t="s">
        <v>731</v>
      </c>
      <c r="E320" s="3" t="s">
        <v>5554</v>
      </c>
      <c r="F320" s="3" t="s">
        <v>4865</v>
      </c>
      <c r="G320" s="3" t="s">
        <v>6015</v>
      </c>
      <c r="H320" s="3" t="s">
        <v>5403</v>
      </c>
      <c r="I320" s="3" t="s">
        <v>4793</v>
      </c>
      <c r="J320" s="3"/>
      <c r="K320" s="3" t="s">
        <v>5556</v>
      </c>
      <c r="L320" s="3"/>
      <c r="M320" s="3"/>
      <c r="N320" s="3"/>
      <c r="O320" s="8" t="s">
        <v>5557</v>
      </c>
    </row>
    <row r="321" spans="1:15" ht="15" customHeight="1" x14ac:dyDescent="0.3">
      <c r="A321" s="19" t="s">
        <v>86</v>
      </c>
      <c r="B321" s="3" t="s">
        <v>87</v>
      </c>
      <c r="C321" s="4">
        <v>5</v>
      </c>
      <c r="D321" s="3" t="s">
        <v>731</v>
      </c>
      <c r="E321" s="3" t="s">
        <v>5554</v>
      </c>
      <c r="F321" s="3" t="s">
        <v>4865</v>
      </c>
      <c r="G321" s="3" t="s">
        <v>6016</v>
      </c>
      <c r="H321" s="3" t="s">
        <v>5403</v>
      </c>
      <c r="I321" s="3" t="s">
        <v>4793</v>
      </c>
      <c r="J321" s="3"/>
      <c r="K321" s="3" t="s">
        <v>5556</v>
      </c>
      <c r="L321" s="3"/>
      <c r="M321" s="3"/>
      <c r="N321" s="3"/>
      <c r="O321" s="8" t="s">
        <v>5557</v>
      </c>
    </row>
    <row r="322" spans="1:15" ht="15" customHeight="1" x14ac:dyDescent="0.3">
      <c r="A322" s="19" t="s">
        <v>86</v>
      </c>
      <c r="B322" s="3" t="s">
        <v>87</v>
      </c>
      <c r="C322" s="4">
        <v>5</v>
      </c>
      <c r="D322" s="3" t="s">
        <v>731</v>
      </c>
      <c r="E322" s="3" t="s">
        <v>5554</v>
      </c>
      <c r="F322" s="3" t="s">
        <v>4865</v>
      </c>
      <c r="G322" s="3" t="s">
        <v>6017</v>
      </c>
      <c r="H322" s="3" t="s">
        <v>5403</v>
      </c>
      <c r="I322" s="3" t="s">
        <v>4793</v>
      </c>
      <c r="J322" s="3"/>
      <c r="K322" s="3" t="s">
        <v>5556</v>
      </c>
      <c r="L322" s="3"/>
      <c r="M322" s="3"/>
      <c r="N322" s="3"/>
      <c r="O322" s="8" t="s">
        <v>5557</v>
      </c>
    </row>
    <row r="323" spans="1:15" ht="15" customHeight="1" x14ac:dyDescent="0.3">
      <c r="A323" s="19" t="s">
        <v>86</v>
      </c>
      <c r="B323" s="3" t="s">
        <v>87</v>
      </c>
      <c r="C323" s="4">
        <v>5</v>
      </c>
      <c r="D323" s="3" t="s">
        <v>731</v>
      </c>
      <c r="E323" s="3" t="s">
        <v>5554</v>
      </c>
      <c r="F323" s="3" t="s">
        <v>4865</v>
      </c>
      <c r="G323" s="3" t="s">
        <v>5555</v>
      </c>
      <c r="H323" s="3" t="s">
        <v>5403</v>
      </c>
      <c r="I323" s="3" t="s">
        <v>4793</v>
      </c>
      <c r="J323" s="3"/>
      <c r="K323" s="3" t="s">
        <v>5556</v>
      </c>
      <c r="L323" s="3"/>
      <c r="M323" s="3"/>
      <c r="N323" s="3"/>
      <c r="O323" s="8" t="s">
        <v>5557</v>
      </c>
    </row>
    <row r="324" spans="1:15" ht="15" customHeight="1" x14ac:dyDescent="0.3">
      <c r="A324" s="19" t="s">
        <v>86</v>
      </c>
      <c r="B324" s="3" t="s">
        <v>87</v>
      </c>
      <c r="C324" s="4">
        <v>5</v>
      </c>
      <c r="D324" s="3" t="s">
        <v>731</v>
      </c>
      <c r="E324" s="3" t="s">
        <v>5565</v>
      </c>
      <c r="F324" s="3" t="s">
        <v>4879</v>
      </c>
      <c r="G324" s="3" t="s">
        <v>6018</v>
      </c>
      <c r="H324" s="3" t="s">
        <v>5403</v>
      </c>
      <c r="I324" s="3" t="s">
        <v>5567</v>
      </c>
      <c r="J324" s="3" t="s">
        <v>6019</v>
      </c>
      <c r="K324" s="3" t="s">
        <v>2389</v>
      </c>
      <c r="L324" s="3"/>
      <c r="M324" s="3"/>
      <c r="N324" s="3"/>
      <c r="O324" s="8" t="s">
        <v>6020</v>
      </c>
    </row>
    <row r="325" spans="1:15" ht="15" customHeight="1" x14ac:dyDescent="0.3">
      <c r="A325" s="19" t="s">
        <v>86</v>
      </c>
      <c r="B325" s="3" t="s">
        <v>87</v>
      </c>
      <c r="C325" s="4">
        <v>5</v>
      </c>
      <c r="D325" s="3" t="s">
        <v>731</v>
      </c>
      <c r="E325" s="3" t="s">
        <v>5593</v>
      </c>
      <c r="F325" s="3" t="s">
        <v>4879</v>
      </c>
      <c r="G325" s="3" t="s">
        <v>6021</v>
      </c>
      <c r="H325" s="3" t="s">
        <v>5403</v>
      </c>
      <c r="I325" s="3" t="s">
        <v>5595</v>
      </c>
      <c r="J325" s="3" t="s">
        <v>5596</v>
      </c>
      <c r="K325" s="3" t="s">
        <v>5597</v>
      </c>
      <c r="L325" s="3" t="s">
        <v>5598</v>
      </c>
      <c r="M325" s="3"/>
      <c r="N325" s="3" t="s">
        <v>5599</v>
      </c>
      <c r="O325" s="8" t="s">
        <v>5600</v>
      </c>
    </row>
    <row r="326" spans="1:15" ht="15" customHeight="1" x14ac:dyDescent="0.3">
      <c r="A326" s="19" t="s">
        <v>86</v>
      </c>
      <c r="B326" s="3" t="s">
        <v>87</v>
      </c>
      <c r="C326" s="4">
        <v>5</v>
      </c>
      <c r="D326" s="3" t="s">
        <v>731</v>
      </c>
      <c r="E326" s="3" t="s">
        <v>5593</v>
      </c>
      <c r="F326" s="3" t="s">
        <v>4879</v>
      </c>
      <c r="G326" s="3" t="s">
        <v>6022</v>
      </c>
      <c r="H326" s="3" t="s">
        <v>5412</v>
      </c>
      <c r="I326" s="3" t="s">
        <v>5595</v>
      </c>
      <c r="J326" s="3" t="s">
        <v>5596</v>
      </c>
      <c r="K326" s="3" t="s">
        <v>5597</v>
      </c>
      <c r="L326" s="3" t="s">
        <v>5598</v>
      </c>
      <c r="M326" s="3"/>
      <c r="N326" s="3" t="s">
        <v>5599</v>
      </c>
      <c r="O326" s="8" t="s">
        <v>5600</v>
      </c>
    </row>
    <row r="327" spans="1:15" ht="15" customHeight="1" x14ac:dyDescent="0.3">
      <c r="A327" s="19" t="s">
        <v>86</v>
      </c>
      <c r="B327" s="3" t="s">
        <v>87</v>
      </c>
      <c r="C327" s="4">
        <v>5</v>
      </c>
      <c r="D327" s="3" t="s">
        <v>731</v>
      </c>
      <c r="E327" s="3" t="s">
        <v>5614</v>
      </c>
      <c r="F327" s="3" t="s">
        <v>4865</v>
      </c>
      <c r="G327" s="3" t="s">
        <v>5621</v>
      </c>
      <c r="H327" s="3" t="s">
        <v>5403</v>
      </c>
      <c r="I327" s="3" t="s">
        <v>5616</v>
      </c>
      <c r="J327" s="3" t="s">
        <v>6023</v>
      </c>
      <c r="K327" s="3" t="s">
        <v>5618</v>
      </c>
      <c r="L327" s="3" t="s">
        <v>510</v>
      </c>
      <c r="M327" s="3"/>
      <c r="N327" s="3" t="s">
        <v>5426</v>
      </c>
      <c r="O327" s="8" t="s">
        <v>5619</v>
      </c>
    </row>
    <row r="328" spans="1:15" ht="15" customHeight="1" x14ac:dyDescent="0.3">
      <c r="A328" s="19" t="s">
        <v>86</v>
      </c>
      <c r="B328" s="3" t="s">
        <v>87</v>
      </c>
      <c r="C328" s="4">
        <v>5</v>
      </c>
      <c r="D328" s="3" t="s">
        <v>731</v>
      </c>
      <c r="E328" s="3" t="s">
        <v>5624</v>
      </c>
      <c r="F328" s="3" t="s">
        <v>5625</v>
      </c>
      <c r="G328" s="3"/>
      <c r="H328" s="3" t="s">
        <v>5626</v>
      </c>
      <c r="I328" s="3" t="s">
        <v>5627</v>
      </c>
      <c r="J328" s="3"/>
      <c r="K328" s="3" t="s">
        <v>5628</v>
      </c>
      <c r="L328" s="3" t="s">
        <v>5629</v>
      </c>
      <c r="M328" s="3"/>
      <c r="N328" s="3" t="s">
        <v>5588</v>
      </c>
      <c r="O328" s="8" t="s">
        <v>5630</v>
      </c>
    </row>
    <row r="329" spans="1:15" ht="15" customHeight="1" x14ac:dyDescent="0.3">
      <c r="A329" s="19" t="s">
        <v>86</v>
      </c>
      <c r="B329" s="3" t="s">
        <v>87</v>
      </c>
      <c r="C329" s="4">
        <v>5</v>
      </c>
      <c r="D329" s="3" t="s">
        <v>731</v>
      </c>
      <c r="E329" s="3" t="s">
        <v>5649</v>
      </c>
      <c r="F329" s="3" t="s">
        <v>4079</v>
      </c>
      <c r="G329" s="3" t="s">
        <v>5650</v>
      </c>
      <c r="H329" s="3" t="s">
        <v>5403</v>
      </c>
      <c r="I329" s="3" t="s">
        <v>5651</v>
      </c>
      <c r="J329" s="3" t="s">
        <v>5652</v>
      </c>
      <c r="K329" s="3" t="s">
        <v>5652</v>
      </c>
      <c r="L329" s="3" t="s">
        <v>5653</v>
      </c>
      <c r="M329" s="3"/>
      <c r="N329" s="3" t="s">
        <v>5654</v>
      </c>
      <c r="O329" s="8" t="s">
        <v>5655</v>
      </c>
    </row>
    <row r="330" spans="1:15" ht="15" customHeight="1" x14ac:dyDescent="0.3">
      <c r="A330" s="19" t="s">
        <v>86</v>
      </c>
      <c r="B330" s="3" t="s">
        <v>87</v>
      </c>
      <c r="C330" s="4">
        <v>5</v>
      </c>
      <c r="D330" s="3" t="s">
        <v>731</v>
      </c>
      <c r="E330" s="3" t="s">
        <v>5649</v>
      </c>
      <c r="F330" s="3" t="s">
        <v>4079</v>
      </c>
      <c r="G330" s="3" t="s">
        <v>5656</v>
      </c>
      <c r="H330" s="3" t="s">
        <v>5403</v>
      </c>
      <c r="I330" s="3" t="s">
        <v>5651</v>
      </c>
      <c r="J330" s="3" t="s">
        <v>5652</v>
      </c>
      <c r="K330" s="3" t="s">
        <v>5652</v>
      </c>
      <c r="L330" s="3" t="s">
        <v>5653</v>
      </c>
      <c r="M330" s="3"/>
      <c r="N330" s="3" t="s">
        <v>5654</v>
      </c>
      <c r="O330" s="8" t="s">
        <v>5655</v>
      </c>
    </row>
    <row r="331" spans="1:15" ht="15" customHeight="1" x14ac:dyDescent="0.3">
      <c r="A331" s="19" t="s">
        <v>86</v>
      </c>
      <c r="B331" s="3" t="s">
        <v>87</v>
      </c>
      <c r="C331" s="4">
        <v>5</v>
      </c>
      <c r="D331" s="3" t="s">
        <v>731</v>
      </c>
      <c r="E331" s="3" t="s">
        <v>5665</v>
      </c>
      <c r="F331" s="3" t="s">
        <v>4865</v>
      </c>
      <c r="G331" s="3" t="s">
        <v>6024</v>
      </c>
      <c r="H331" s="3" t="s">
        <v>5403</v>
      </c>
      <c r="I331" s="3" t="s">
        <v>5667</v>
      </c>
      <c r="J331" s="3" t="s">
        <v>5669</v>
      </c>
      <c r="K331" s="3" t="s">
        <v>5669</v>
      </c>
      <c r="L331" s="3" t="s">
        <v>384</v>
      </c>
      <c r="M331" s="3"/>
      <c r="N331" s="3" t="s">
        <v>5426</v>
      </c>
      <c r="O331" s="8" t="s">
        <v>5670</v>
      </c>
    </row>
    <row r="332" spans="1:15" ht="15" customHeight="1" x14ac:dyDescent="0.3">
      <c r="A332" s="19" t="s">
        <v>86</v>
      </c>
      <c r="B332" s="3" t="s">
        <v>87</v>
      </c>
      <c r="C332" s="4">
        <v>5</v>
      </c>
      <c r="D332" s="3" t="s">
        <v>731</v>
      </c>
      <c r="E332" s="3" t="s">
        <v>5665</v>
      </c>
      <c r="F332" s="3" t="s">
        <v>4865</v>
      </c>
      <c r="G332" s="3" t="s">
        <v>6025</v>
      </c>
      <c r="H332" s="3" t="s">
        <v>5403</v>
      </c>
      <c r="I332" s="3" t="s">
        <v>5667</v>
      </c>
      <c r="J332" s="3" t="s">
        <v>5668</v>
      </c>
      <c r="K332" s="3" t="s">
        <v>5669</v>
      </c>
      <c r="L332" s="3" t="s">
        <v>384</v>
      </c>
      <c r="M332" s="3"/>
      <c r="N332" s="3" t="s">
        <v>5426</v>
      </c>
      <c r="O332" s="8" t="s">
        <v>5670</v>
      </c>
    </row>
    <row r="333" spans="1:15" ht="15" customHeight="1" x14ac:dyDescent="0.3">
      <c r="A333" s="19" t="s">
        <v>86</v>
      </c>
      <c r="B333" s="3" t="s">
        <v>87</v>
      </c>
      <c r="C333" s="4">
        <v>5</v>
      </c>
      <c r="D333" s="3" t="s">
        <v>731</v>
      </c>
      <c r="E333" s="3" t="s">
        <v>5665</v>
      </c>
      <c r="F333" s="3" t="s">
        <v>4865</v>
      </c>
      <c r="G333" s="3" t="s">
        <v>6025</v>
      </c>
      <c r="H333" s="3" t="s">
        <v>5412</v>
      </c>
      <c r="I333" s="3" t="s">
        <v>5667</v>
      </c>
      <c r="J333" s="3" t="s">
        <v>5668</v>
      </c>
      <c r="K333" s="3" t="s">
        <v>5669</v>
      </c>
      <c r="L333" s="3" t="s">
        <v>384</v>
      </c>
      <c r="M333" s="3"/>
      <c r="N333" s="3" t="s">
        <v>5426</v>
      </c>
      <c r="O333" s="8" t="s">
        <v>5670</v>
      </c>
    </row>
    <row r="334" spans="1:15" ht="15" customHeight="1" x14ac:dyDescent="0.3">
      <c r="A334" s="19" t="s">
        <v>86</v>
      </c>
      <c r="B334" s="3" t="s">
        <v>87</v>
      </c>
      <c r="C334" s="4">
        <v>5</v>
      </c>
      <c r="D334" s="3" t="s">
        <v>731</v>
      </c>
      <c r="E334" s="3" t="s">
        <v>5665</v>
      </c>
      <c r="F334" s="3" t="s">
        <v>4865</v>
      </c>
      <c r="G334" s="3" t="s">
        <v>5671</v>
      </c>
      <c r="H334" s="3" t="s">
        <v>5403</v>
      </c>
      <c r="I334" s="3" t="s">
        <v>5667</v>
      </c>
      <c r="J334" s="3" t="s">
        <v>5668</v>
      </c>
      <c r="K334" s="3" t="s">
        <v>5669</v>
      </c>
      <c r="L334" s="3" t="s">
        <v>384</v>
      </c>
      <c r="M334" s="3"/>
      <c r="N334" s="3" t="s">
        <v>5426</v>
      </c>
      <c r="O334" s="8" t="s">
        <v>5670</v>
      </c>
    </row>
    <row r="335" spans="1:15" ht="15" customHeight="1" x14ac:dyDescent="0.3">
      <c r="A335" s="19" t="s">
        <v>86</v>
      </c>
      <c r="B335" s="3" t="s">
        <v>87</v>
      </c>
      <c r="C335" s="4">
        <v>5</v>
      </c>
      <c r="D335" s="3" t="s">
        <v>731</v>
      </c>
      <c r="E335" s="3" t="s">
        <v>5672</v>
      </c>
      <c r="F335" s="3" t="s">
        <v>4865</v>
      </c>
      <c r="G335" s="3" t="s">
        <v>6026</v>
      </c>
      <c r="H335" s="3" t="s">
        <v>5412</v>
      </c>
      <c r="I335" s="3" t="s">
        <v>5674</v>
      </c>
      <c r="J335" s="3" t="s">
        <v>3230</v>
      </c>
      <c r="K335" s="3" t="s">
        <v>5675</v>
      </c>
      <c r="L335" s="3" t="s">
        <v>510</v>
      </c>
      <c r="M335" s="3"/>
      <c r="N335" s="3" t="s">
        <v>5426</v>
      </c>
      <c r="O335" s="8" t="s">
        <v>5676</v>
      </c>
    </row>
    <row r="336" spans="1:15" ht="15" customHeight="1" x14ac:dyDescent="0.3">
      <c r="A336" s="19" t="s">
        <v>86</v>
      </c>
      <c r="B336" s="3" t="s">
        <v>87</v>
      </c>
      <c r="C336" s="4">
        <v>5</v>
      </c>
      <c r="D336" s="3" t="s">
        <v>731</v>
      </c>
      <c r="E336" s="3" t="s">
        <v>5672</v>
      </c>
      <c r="F336" s="3" t="s">
        <v>4865</v>
      </c>
      <c r="G336" s="3" t="s">
        <v>5679</v>
      </c>
      <c r="H336" s="3" t="s">
        <v>5412</v>
      </c>
      <c r="I336" s="3" t="s">
        <v>5674</v>
      </c>
      <c r="J336" s="3" t="s">
        <v>3230</v>
      </c>
      <c r="K336" s="3" t="s">
        <v>5675</v>
      </c>
      <c r="L336" s="3" t="s">
        <v>510</v>
      </c>
      <c r="M336" s="3"/>
      <c r="N336" s="3" t="s">
        <v>5426</v>
      </c>
      <c r="O336" s="8" t="s">
        <v>5676</v>
      </c>
    </row>
    <row r="337" spans="1:15" ht="15" customHeight="1" x14ac:dyDescent="0.3">
      <c r="A337" s="19" t="s">
        <v>86</v>
      </c>
      <c r="B337" s="3" t="s">
        <v>87</v>
      </c>
      <c r="C337" s="4">
        <v>5</v>
      </c>
      <c r="D337" s="3" t="s">
        <v>731</v>
      </c>
      <c r="E337" s="3" t="s">
        <v>5672</v>
      </c>
      <c r="F337" s="3" t="s">
        <v>4865</v>
      </c>
      <c r="G337" s="3" t="s">
        <v>6027</v>
      </c>
      <c r="H337" s="3" t="s">
        <v>5412</v>
      </c>
      <c r="I337" s="3" t="s">
        <v>5674</v>
      </c>
      <c r="J337" s="3" t="s">
        <v>3230</v>
      </c>
      <c r="K337" s="3" t="s">
        <v>5675</v>
      </c>
      <c r="L337" s="3" t="s">
        <v>510</v>
      </c>
      <c r="M337" s="3"/>
      <c r="N337" s="3" t="s">
        <v>5426</v>
      </c>
      <c r="O337" s="8" t="s">
        <v>5676</v>
      </c>
    </row>
    <row r="338" spans="1:15" ht="15" customHeight="1" x14ac:dyDescent="0.3">
      <c r="A338" s="19" t="s">
        <v>86</v>
      </c>
      <c r="B338" s="3" t="s">
        <v>87</v>
      </c>
      <c r="C338" s="4">
        <v>5</v>
      </c>
      <c r="D338" s="3" t="s">
        <v>731</v>
      </c>
      <c r="E338" s="3" t="s">
        <v>5672</v>
      </c>
      <c r="F338" s="3" t="s">
        <v>4865</v>
      </c>
      <c r="G338" s="3" t="s">
        <v>6028</v>
      </c>
      <c r="H338" s="3" t="s">
        <v>5412</v>
      </c>
      <c r="I338" s="3" t="s">
        <v>5674</v>
      </c>
      <c r="J338" s="3" t="s">
        <v>3230</v>
      </c>
      <c r="K338" s="3" t="s">
        <v>5675</v>
      </c>
      <c r="L338" s="3" t="s">
        <v>510</v>
      </c>
      <c r="M338" s="3"/>
      <c r="N338" s="3" t="s">
        <v>5426</v>
      </c>
      <c r="O338" s="8" t="s">
        <v>5676</v>
      </c>
    </row>
    <row r="339" spans="1:15" ht="15" customHeight="1" x14ac:dyDescent="0.3">
      <c r="A339" s="19" t="s">
        <v>86</v>
      </c>
      <c r="B339" s="3" t="s">
        <v>87</v>
      </c>
      <c r="C339" s="4">
        <v>5</v>
      </c>
      <c r="D339" s="3" t="s">
        <v>731</v>
      </c>
      <c r="E339" s="3" t="s">
        <v>5672</v>
      </c>
      <c r="F339" s="3" t="s">
        <v>4865</v>
      </c>
      <c r="G339" s="3" t="s">
        <v>6029</v>
      </c>
      <c r="H339" s="3" t="s">
        <v>5403</v>
      </c>
      <c r="I339" s="3" t="s">
        <v>5674</v>
      </c>
      <c r="J339" s="3" t="s">
        <v>3230</v>
      </c>
      <c r="K339" s="3" t="s">
        <v>5675</v>
      </c>
      <c r="L339" s="3" t="s">
        <v>510</v>
      </c>
      <c r="M339" s="3"/>
      <c r="N339" s="3" t="s">
        <v>5426</v>
      </c>
      <c r="O339" s="8" t="s">
        <v>5676</v>
      </c>
    </row>
    <row r="340" spans="1:15" ht="15" customHeight="1" x14ac:dyDescent="0.3">
      <c r="A340" s="19" t="s">
        <v>86</v>
      </c>
      <c r="B340" s="3" t="s">
        <v>87</v>
      </c>
      <c r="C340" s="4">
        <v>5</v>
      </c>
      <c r="D340" s="3" t="s">
        <v>731</v>
      </c>
      <c r="E340" s="3" t="s">
        <v>5672</v>
      </c>
      <c r="F340" s="3" t="s">
        <v>4865</v>
      </c>
      <c r="G340" s="3" t="s">
        <v>6030</v>
      </c>
      <c r="H340" s="3" t="s">
        <v>5403</v>
      </c>
      <c r="I340" s="3" t="s">
        <v>5674</v>
      </c>
      <c r="J340" s="3" t="s">
        <v>5674</v>
      </c>
      <c r="K340" s="3" t="s">
        <v>5675</v>
      </c>
      <c r="L340" s="3" t="s">
        <v>510</v>
      </c>
      <c r="M340" s="3"/>
      <c r="N340" s="3" t="s">
        <v>5426</v>
      </c>
      <c r="O340" s="8" t="s">
        <v>5676</v>
      </c>
    </row>
    <row r="341" spans="1:15" ht="15" customHeight="1" x14ac:dyDescent="0.3">
      <c r="A341" s="19" t="s">
        <v>86</v>
      </c>
      <c r="B341" s="3" t="s">
        <v>87</v>
      </c>
      <c r="C341" s="4">
        <v>5</v>
      </c>
      <c r="D341" s="3" t="s">
        <v>731</v>
      </c>
      <c r="E341" s="3" t="s">
        <v>6031</v>
      </c>
      <c r="F341" s="3" t="s">
        <v>4193</v>
      </c>
      <c r="G341" s="3" t="s">
        <v>6032</v>
      </c>
      <c r="H341" s="3" t="s">
        <v>5403</v>
      </c>
      <c r="I341" s="3" t="s">
        <v>6033</v>
      </c>
      <c r="J341" s="3" t="s">
        <v>6033</v>
      </c>
      <c r="K341" s="3" t="s">
        <v>6033</v>
      </c>
      <c r="L341" s="3" t="s">
        <v>6034</v>
      </c>
      <c r="M341" s="3"/>
      <c r="N341" s="3" t="s">
        <v>5426</v>
      </c>
      <c r="O341" s="8" t="s">
        <v>6035</v>
      </c>
    </row>
    <row r="342" spans="1:15" ht="15" customHeight="1" x14ac:dyDescent="0.3">
      <c r="A342" s="19" t="s">
        <v>86</v>
      </c>
      <c r="B342" s="3" t="s">
        <v>87</v>
      </c>
      <c r="C342" s="4">
        <v>5</v>
      </c>
      <c r="D342" s="3" t="s">
        <v>731</v>
      </c>
      <c r="E342" s="3" t="s">
        <v>5680</v>
      </c>
      <c r="F342" s="3" t="s">
        <v>5625</v>
      </c>
      <c r="G342" s="3" t="s">
        <v>6036</v>
      </c>
      <c r="H342" s="3" t="s">
        <v>5412</v>
      </c>
      <c r="I342" s="3" t="s">
        <v>5682</v>
      </c>
      <c r="J342" s="3" t="s">
        <v>5684</v>
      </c>
      <c r="K342" s="3" t="s">
        <v>5684</v>
      </c>
      <c r="L342" s="3" t="s">
        <v>5629</v>
      </c>
      <c r="M342" s="3"/>
      <c r="N342" s="3" t="s">
        <v>5588</v>
      </c>
      <c r="O342" s="8" t="s">
        <v>5685</v>
      </c>
    </row>
    <row r="343" spans="1:15" ht="15" customHeight="1" x14ac:dyDescent="0.3">
      <c r="A343" s="19" t="s">
        <v>86</v>
      </c>
      <c r="B343" s="3" t="s">
        <v>87</v>
      </c>
      <c r="C343" s="4">
        <v>5</v>
      </c>
      <c r="D343" s="3" t="s">
        <v>731</v>
      </c>
      <c r="E343" s="3" t="s">
        <v>5680</v>
      </c>
      <c r="F343" s="3" t="s">
        <v>5625</v>
      </c>
      <c r="G343" s="3" t="s">
        <v>6037</v>
      </c>
      <c r="H343" s="3" t="s">
        <v>5403</v>
      </c>
      <c r="I343" s="3" t="s">
        <v>5682</v>
      </c>
      <c r="J343" s="3" t="s">
        <v>5683</v>
      </c>
      <c r="K343" s="3" t="s">
        <v>5684</v>
      </c>
      <c r="L343" s="3" t="s">
        <v>5629</v>
      </c>
      <c r="M343" s="3"/>
      <c r="N343" s="3" t="s">
        <v>5588</v>
      </c>
      <c r="O343" s="8" t="s">
        <v>5685</v>
      </c>
    </row>
    <row r="344" spans="1:15" ht="15" customHeight="1" x14ac:dyDescent="0.3">
      <c r="A344" s="19" t="s">
        <v>86</v>
      </c>
      <c r="B344" s="3" t="s">
        <v>87</v>
      </c>
      <c r="C344" s="4">
        <v>5</v>
      </c>
      <c r="D344" s="3" t="s">
        <v>731</v>
      </c>
      <c r="E344" s="3" t="s">
        <v>5687</v>
      </c>
      <c r="F344" s="3" t="s">
        <v>4865</v>
      </c>
      <c r="G344" s="3" t="s">
        <v>5695</v>
      </c>
      <c r="H344" s="3" t="s">
        <v>5403</v>
      </c>
      <c r="I344" s="3" t="s">
        <v>5689</v>
      </c>
      <c r="J344" s="3" t="s">
        <v>5692</v>
      </c>
      <c r="K344" s="3" t="s">
        <v>5682</v>
      </c>
      <c r="L344" s="3" t="s">
        <v>240</v>
      </c>
      <c r="M344" s="3"/>
      <c r="N344" s="3" t="s">
        <v>5426</v>
      </c>
      <c r="O344" s="8" t="s">
        <v>5690</v>
      </c>
    </row>
    <row r="345" spans="1:15" ht="15" customHeight="1" x14ac:dyDescent="0.3">
      <c r="A345" s="19" t="s">
        <v>86</v>
      </c>
      <c r="B345" s="3" t="s">
        <v>87</v>
      </c>
      <c r="C345" s="4">
        <v>5</v>
      </c>
      <c r="D345" s="3" t="s">
        <v>731</v>
      </c>
      <c r="E345" s="3" t="s">
        <v>5687</v>
      </c>
      <c r="F345" s="3" t="s">
        <v>4865</v>
      </c>
      <c r="G345" s="3" t="s">
        <v>6038</v>
      </c>
      <c r="H345" s="3" t="s">
        <v>5403</v>
      </c>
      <c r="I345" s="3" t="s">
        <v>5689</v>
      </c>
      <c r="J345" s="3" t="s">
        <v>5692</v>
      </c>
      <c r="K345" s="3" t="s">
        <v>5682</v>
      </c>
      <c r="L345" s="3" t="s">
        <v>240</v>
      </c>
      <c r="M345" s="3"/>
      <c r="N345" s="3" t="s">
        <v>5426</v>
      </c>
      <c r="O345" s="8" t="s">
        <v>5690</v>
      </c>
    </row>
    <row r="346" spans="1:15" ht="15" customHeight="1" x14ac:dyDescent="0.3">
      <c r="A346" s="19" t="s">
        <v>86</v>
      </c>
      <c r="B346" s="3" t="s">
        <v>87</v>
      </c>
      <c r="C346" s="4">
        <v>5</v>
      </c>
      <c r="D346" s="3" t="s">
        <v>731</v>
      </c>
      <c r="E346" s="3" t="s">
        <v>5890</v>
      </c>
      <c r="F346" s="3" t="s">
        <v>5891</v>
      </c>
      <c r="G346" s="3" t="s">
        <v>6039</v>
      </c>
      <c r="H346" s="3" t="s">
        <v>6040</v>
      </c>
      <c r="I346" s="3" t="s">
        <v>5893</v>
      </c>
      <c r="J346" s="3" t="s">
        <v>5894</v>
      </c>
      <c r="K346" s="3" t="s">
        <v>5894</v>
      </c>
      <c r="L346" s="3" t="s">
        <v>384</v>
      </c>
      <c r="M346" s="3"/>
      <c r="N346" s="3" t="s">
        <v>5426</v>
      </c>
      <c r="O346" s="8" t="s">
        <v>5895</v>
      </c>
    </row>
    <row r="347" spans="1:15" ht="15" customHeight="1" x14ac:dyDescent="0.3">
      <c r="A347" s="19" t="s">
        <v>86</v>
      </c>
      <c r="B347" s="3" t="s">
        <v>87</v>
      </c>
      <c r="C347" s="4">
        <v>5</v>
      </c>
      <c r="D347" s="3" t="s">
        <v>731</v>
      </c>
      <c r="E347" s="3" t="s">
        <v>5721</v>
      </c>
      <c r="F347" s="3" t="s">
        <v>4865</v>
      </c>
      <c r="G347" s="3" t="s">
        <v>6041</v>
      </c>
      <c r="H347" s="3" t="s">
        <v>5403</v>
      </c>
      <c r="I347" s="3" t="s">
        <v>5723</v>
      </c>
      <c r="J347" s="3" t="s">
        <v>5723</v>
      </c>
      <c r="K347" s="3" t="s">
        <v>5725</v>
      </c>
      <c r="L347" s="3" t="s">
        <v>34</v>
      </c>
      <c r="M347" s="3"/>
      <c r="N347" s="3" t="s">
        <v>5426</v>
      </c>
      <c r="O347" s="8" t="s">
        <v>5726</v>
      </c>
    </row>
    <row r="348" spans="1:15" ht="15" customHeight="1" x14ac:dyDescent="0.3">
      <c r="A348" s="19" t="s">
        <v>86</v>
      </c>
      <c r="B348" s="3" t="s">
        <v>87</v>
      </c>
      <c r="C348" s="4">
        <v>5</v>
      </c>
      <c r="D348" s="3" t="s">
        <v>731</v>
      </c>
      <c r="E348" s="3" t="s">
        <v>5728</v>
      </c>
      <c r="F348" s="3" t="s">
        <v>4865</v>
      </c>
      <c r="G348" s="3" t="s">
        <v>6042</v>
      </c>
      <c r="H348" s="3" t="s">
        <v>5403</v>
      </c>
      <c r="I348" s="3" t="s">
        <v>5731</v>
      </c>
      <c r="J348" s="3" t="s">
        <v>6043</v>
      </c>
      <c r="K348" s="3" t="s">
        <v>5733</v>
      </c>
      <c r="L348" s="3" t="s">
        <v>510</v>
      </c>
      <c r="M348" s="3"/>
      <c r="N348" s="3" t="s">
        <v>5426</v>
      </c>
      <c r="O348" s="8" t="s">
        <v>5734</v>
      </c>
    </row>
    <row r="349" spans="1:15" ht="15" customHeight="1" x14ac:dyDescent="0.3">
      <c r="A349" s="19" t="s">
        <v>97</v>
      </c>
      <c r="B349" s="3" t="s">
        <v>98</v>
      </c>
      <c r="C349" s="4">
        <v>6</v>
      </c>
      <c r="D349" s="3" t="s">
        <v>742</v>
      </c>
      <c r="E349" s="3" t="s">
        <v>5776</v>
      </c>
      <c r="F349" s="3" t="s">
        <v>5752</v>
      </c>
      <c r="G349" s="3" t="s">
        <v>6044</v>
      </c>
      <c r="H349" s="3" t="s">
        <v>5403</v>
      </c>
      <c r="I349" s="3" t="s">
        <v>5778</v>
      </c>
      <c r="J349" s="3" t="s">
        <v>5778</v>
      </c>
      <c r="K349" s="3" t="s">
        <v>5779</v>
      </c>
      <c r="L349" s="3" t="s">
        <v>5780</v>
      </c>
      <c r="M349" s="3"/>
      <c r="N349" s="3" t="s">
        <v>5711</v>
      </c>
      <c r="O349" s="8" t="s">
        <v>5781</v>
      </c>
    </row>
    <row r="350" spans="1:15" ht="15" customHeight="1" x14ac:dyDescent="0.3">
      <c r="A350" s="19" t="s">
        <v>97</v>
      </c>
      <c r="B350" s="3" t="s">
        <v>98</v>
      </c>
      <c r="C350" s="4">
        <v>6</v>
      </c>
      <c r="D350" s="3" t="s">
        <v>742</v>
      </c>
      <c r="E350" s="3" t="s">
        <v>5493</v>
      </c>
      <c r="F350" s="3" t="s">
        <v>4865</v>
      </c>
      <c r="G350" s="3" t="s">
        <v>6045</v>
      </c>
      <c r="H350" s="3" t="s">
        <v>5403</v>
      </c>
      <c r="I350" s="3" t="s">
        <v>5495</v>
      </c>
      <c r="J350" s="3" t="s">
        <v>5496</v>
      </c>
      <c r="K350" s="3" t="s">
        <v>3966</v>
      </c>
      <c r="L350" s="3" t="s">
        <v>5425</v>
      </c>
      <c r="M350" s="3"/>
      <c r="N350" s="3" t="s">
        <v>5426</v>
      </c>
      <c r="O350" s="8" t="s">
        <v>5497</v>
      </c>
    </row>
    <row r="351" spans="1:15" ht="15" customHeight="1" x14ac:dyDescent="0.3">
      <c r="A351" s="19" t="s">
        <v>97</v>
      </c>
      <c r="B351" s="3" t="s">
        <v>98</v>
      </c>
      <c r="C351" s="4">
        <v>6</v>
      </c>
      <c r="D351" s="3" t="s">
        <v>742</v>
      </c>
      <c r="E351" s="3" t="s">
        <v>5782</v>
      </c>
      <c r="F351" s="3" t="s">
        <v>4865</v>
      </c>
      <c r="G351" s="3" t="s">
        <v>6046</v>
      </c>
      <c r="H351" s="3" t="s">
        <v>5403</v>
      </c>
      <c r="I351" s="3" t="s">
        <v>5517</v>
      </c>
      <c r="J351" s="3" t="s">
        <v>5517</v>
      </c>
      <c r="K351" s="3" t="s">
        <v>5518</v>
      </c>
      <c r="L351" s="3" t="s">
        <v>384</v>
      </c>
      <c r="M351" s="3"/>
      <c r="N351" s="3" t="s">
        <v>5426</v>
      </c>
      <c r="O351" s="8" t="s">
        <v>5784</v>
      </c>
    </row>
    <row r="352" spans="1:15" ht="15" customHeight="1" x14ac:dyDescent="0.3">
      <c r="A352" s="19" t="s">
        <v>97</v>
      </c>
      <c r="B352" s="3" t="s">
        <v>98</v>
      </c>
      <c r="C352" s="4">
        <v>6</v>
      </c>
      <c r="D352" s="3" t="s">
        <v>742</v>
      </c>
      <c r="E352" s="3" t="s">
        <v>6047</v>
      </c>
      <c r="F352" s="3" t="s">
        <v>6048</v>
      </c>
      <c r="G352" s="3"/>
      <c r="H352" s="3" t="s">
        <v>5403</v>
      </c>
      <c r="I352" s="3" t="s">
        <v>6049</v>
      </c>
      <c r="J352" s="3"/>
      <c r="K352" s="3" t="s">
        <v>6050</v>
      </c>
      <c r="L352" s="3" t="s">
        <v>345</v>
      </c>
      <c r="M352" s="3"/>
      <c r="N352" s="3" t="s">
        <v>5426</v>
      </c>
      <c r="O352" s="8" t="s">
        <v>6051</v>
      </c>
    </row>
    <row r="353" spans="1:15" ht="15" customHeight="1" x14ac:dyDescent="0.3">
      <c r="A353" s="19" t="s">
        <v>97</v>
      </c>
      <c r="B353" s="3" t="s">
        <v>98</v>
      </c>
      <c r="C353" s="4">
        <v>6</v>
      </c>
      <c r="D353" s="3" t="s">
        <v>742</v>
      </c>
      <c r="E353" s="3" t="s">
        <v>6052</v>
      </c>
      <c r="F353" s="3" t="s">
        <v>6053</v>
      </c>
      <c r="G353" s="3" t="s">
        <v>6054</v>
      </c>
      <c r="H353" s="3" t="s">
        <v>5403</v>
      </c>
      <c r="I353" s="3" t="s">
        <v>3971</v>
      </c>
      <c r="J353" s="3" t="s">
        <v>3971</v>
      </c>
      <c r="K353" s="3" t="s">
        <v>5538</v>
      </c>
      <c r="L353" s="3"/>
      <c r="M353" s="3"/>
      <c r="N353" s="3"/>
      <c r="O353" s="8" t="s">
        <v>6055</v>
      </c>
    </row>
    <row r="354" spans="1:15" ht="15" customHeight="1" x14ac:dyDescent="0.3">
      <c r="A354" s="19" t="s">
        <v>97</v>
      </c>
      <c r="B354" s="3" t="s">
        <v>98</v>
      </c>
      <c r="C354" s="4">
        <v>6</v>
      </c>
      <c r="D354" s="3" t="s">
        <v>742</v>
      </c>
      <c r="E354" s="3" t="s">
        <v>5787</v>
      </c>
      <c r="F354" s="3" t="s">
        <v>5788</v>
      </c>
      <c r="G354" s="3" t="s">
        <v>6056</v>
      </c>
      <c r="H354" s="3" t="s">
        <v>5403</v>
      </c>
      <c r="I354" s="3" t="s">
        <v>5790</v>
      </c>
      <c r="J354" s="3" t="s">
        <v>5791</v>
      </c>
      <c r="K354" s="3" t="s">
        <v>5791</v>
      </c>
      <c r="L354" s="3" t="s">
        <v>5792</v>
      </c>
      <c r="M354" s="3"/>
      <c r="N354" s="3" t="s">
        <v>5793</v>
      </c>
      <c r="O354" s="8" t="s">
        <v>5794</v>
      </c>
    </row>
    <row r="355" spans="1:15" ht="15" customHeight="1" x14ac:dyDescent="0.3">
      <c r="A355" s="19" t="s">
        <v>97</v>
      </c>
      <c r="B355" s="3" t="s">
        <v>98</v>
      </c>
      <c r="C355" s="4">
        <v>6</v>
      </c>
      <c r="D355" s="3" t="s">
        <v>742</v>
      </c>
      <c r="E355" s="3" t="s">
        <v>5554</v>
      </c>
      <c r="F355" s="3" t="s">
        <v>4865</v>
      </c>
      <c r="G355" s="3" t="s">
        <v>6057</v>
      </c>
      <c r="H355" s="3" t="s">
        <v>5403</v>
      </c>
      <c r="I355" s="3" t="s">
        <v>4793</v>
      </c>
      <c r="J355" s="3"/>
      <c r="K355" s="3" t="s">
        <v>5556</v>
      </c>
      <c r="L355" s="3"/>
      <c r="M355" s="3"/>
      <c r="N355" s="3"/>
      <c r="O355" s="8" t="s">
        <v>5557</v>
      </c>
    </row>
    <row r="356" spans="1:15" ht="15" customHeight="1" x14ac:dyDescent="0.3">
      <c r="A356" s="19" t="s">
        <v>97</v>
      </c>
      <c r="B356" s="3" t="s">
        <v>98</v>
      </c>
      <c r="C356" s="4">
        <v>6</v>
      </c>
      <c r="D356" s="3" t="s">
        <v>742</v>
      </c>
      <c r="E356" s="3" t="s">
        <v>5554</v>
      </c>
      <c r="F356" s="3" t="s">
        <v>4865</v>
      </c>
      <c r="G356" s="3" t="s">
        <v>6058</v>
      </c>
      <c r="H356" s="3" t="s">
        <v>5403</v>
      </c>
      <c r="I356" s="3" t="s">
        <v>4793</v>
      </c>
      <c r="J356" s="3"/>
      <c r="K356" s="3" t="s">
        <v>5556</v>
      </c>
      <c r="L356" s="3"/>
      <c r="M356" s="3"/>
      <c r="N356" s="3"/>
      <c r="O356" s="8" t="s">
        <v>5557</v>
      </c>
    </row>
    <row r="357" spans="1:15" ht="15" customHeight="1" x14ac:dyDescent="0.3">
      <c r="A357" s="19" t="s">
        <v>97</v>
      </c>
      <c r="B357" s="3" t="s">
        <v>98</v>
      </c>
      <c r="C357" s="4">
        <v>6</v>
      </c>
      <c r="D357" s="3" t="s">
        <v>742</v>
      </c>
      <c r="E357" s="3" t="s">
        <v>5614</v>
      </c>
      <c r="F357" s="3" t="s">
        <v>4865</v>
      </c>
      <c r="G357" s="3" t="s">
        <v>6059</v>
      </c>
      <c r="H357" s="3" t="s">
        <v>5403</v>
      </c>
      <c r="I357" s="3" t="s">
        <v>5616</v>
      </c>
      <c r="J357" s="3" t="s">
        <v>5617</v>
      </c>
      <c r="K357" s="3" t="s">
        <v>5618</v>
      </c>
      <c r="L357" s="3" t="s">
        <v>510</v>
      </c>
      <c r="M357" s="3"/>
      <c r="N357" s="3" t="s">
        <v>5426</v>
      </c>
      <c r="O357" s="8" t="s">
        <v>5619</v>
      </c>
    </row>
    <row r="358" spans="1:15" ht="15" customHeight="1" x14ac:dyDescent="0.3">
      <c r="A358" s="19" t="s">
        <v>97</v>
      </c>
      <c r="B358" s="3" t="s">
        <v>98</v>
      </c>
      <c r="C358" s="4">
        <v>6</v>
      </c>
      <c r="D358" s="3" t="s">
        <v>742</v>
      </c>
      <c r="E358" s="3" t="s">
        <v>5614</v>
      </c>
      <c r="F358" s="3" t="s">
        <v>4865</v>
      </c>
      <c r="G358" s="3" t="s">
        <v>5621</v>
      </c>
      <c r="H358" s="3" t="s">
        <v>5403</v>
      </c>
      <c r="I358" s="3" t="s">
        <v>5616</v>
      </c>
      <c r="J358" s="3" t="s">
        <v>5617</v>
      </c>
      <c r="K358" s="3" t="s">
        <v>5618</v>
      </c>
      <c r="L358" s="3" t="s">
        <v>510</v>
      </c>
      <c r="M358" s="3"/>
      <c r="N358" s="3" t="s">
        <v>5426</v>
      </c>
      <c r="O358" s="8" t="s">
        <v>5619</v>
      </c>
    </row>
    <row r="359" spans="1:15" ht="15" customHeight="1" x14ac:dyDescent="0.3">
      <c r="A359" s="19" t="s">
        <v>97</v>
      </c>
      <c r="B359" s="3" t="s">
        <v>98</v>
      </c>
      <c r="C359" s="4">
        <v>6</v>
      </c>
      <c r="D359" s="3" t="s">
        <v>742</v>
      </c>
      <c r="E359" s="3" t="s">
        <v>5614</v>
      </c>
      <c r="F359" s="3" t="s">
        <v>4865</v>
      </c>
      <c r="G359" s="3" t="s">
        <v>6060</v>
      </c>
      <c r="H359" s="3" t="s">
        <v>5403</v>
      </c>
      <c r="I359" s="3" t="s">
        <v>5616</v>
      </c>
      <c r="J359" s="3" t="s">
        <v>5617</v>
      </c>
      <c r="K359" s="3" t="s">
        <v>5618</v>
      </c>
      <c r="L359" s="3" t="s">
        <v>510</v>
      </c>
      <c r="M359" s="3"/>
      <c r="N359" s="3" t="s">
        <v>5426</v>
      </c>
      <c r="O359" s="8" t="s">
        <v>5619</v>
      </c>
    </row>
    <row r="360" spans="1:15" ht="15" customHeight="1" x14ac:dyDescent="0.3">
      <c r="A360" s="19" t="s">
        <v>97</v>
      </c>
      <c r="B360" s="3" t="s">
        <v>98</v>
      </c>
      <c r="C360" s="4">
        <v>6</v>
      </c>
      <c r="D360" s="3" t="s">
        <v>742</v>
      </c>
      <c r="E360" s="3" t="s">
        <v>5614</v>
      </c>
      <c r="F360" s="3" t="s">
        <v>4865</v>
      </c>
      <c r="G360" s="3" t="s">
        <v>6061</v>
      </c>
      <c r="H360" s="3" t="s">
        <v>5403</v>
      </c>
      <c r="I360" s="3" t="s">
        <v>5616</v>
      </c>
      <c r="J360" s="3" t="s">
        <v>5617</v>
      </c>
      <c r="K360" s="3" t="s">
        <v>5618</v>
      </c>
      <c r="L360" s="3" t="s">
        <v>510</v>
      </c>
      <c r="M360" s="3"/>
      <c r="N360" s="3" t="s">
        <v>5426</v>
      </c>
      <c r="O360" s="8" t="s">
        <v>5619</v>
      </c>
    </row>
    <row r="361" spans="1:15" ht="15" customHeight="1" x14ac:dyDescent="0.3">
      <c r="A361" s="19" t="s">
        <v>97</v>
      </c>
      <c r="B361" s="3" t="s">
        <v>98</v>
      </c>
      <c r="C361" s="4">
        <v>6</v>
      </c>
      <c r="D361" s="3" t="s">
        <v>742</v>
      </c>
      <c r="E361" s="3" t="s">
        <v>5614</v>
      </c>
      <c r="F361" s="3" t="s">
        <v>4865</v>
      </c>
      <c r="G361" s="3" t="s">
        <v>6062</v>
      </c>
      <c r="H361" s="3" t="s">
        <v>5403</v>
      </c>
      <c r="I361" s="3" t="s">
        <v>5616</v>
      </c>
      <c r="J361" s="3" t="s">
        <v>5617</v>
      </c>
      <c r="K361" s="3" t="s">
        <v>5618</v>
      </c>
      <c r="L361" s="3" t="s">
        <v>510</v>
      </c>
      <c r="M361" s="3"/>
      <c r="N361" s="3" t="s">
        <v>5426</v>
      </c>
      <c r="O361" s="8" t="s">
        <v>5619</v>
      </c>
    </row>
    <row r="362" spans="1:15" ht="15" customHeight="1" x14ac:dyDescent="0.3">
      <c r="A362" s="19" t="s">
        <v>97</v>
      </c>
      <c r="B362" s="3" t="s">
        <v>98</v>
      </c>
      <c r="C362" s="4">
        <v>6</v>
      </c>
      <c r="D362" s="3" t="s">
        <v>742</v>
      </c>
      <c r="E362" s="3" t="s">
        <v>5614</v>
      </c>
      <c r="F362" s="3" t="s">
        <v>4865</v>
      </c>
      <c r="G362" s="3" t="s">
        <v>6063</v>
      </c>
      <c r="H362" s="3" t="s">
        <v>5403</v>
      </c>
      <c r="I362" s="3" t="s">
        <v>5616</v>
      </c>
      <c r="J362" s="3" t="s">
        <v>5616</v>
      </c>
      <c r="K362" s="3" t="s">
        <v>5618</v>
      </c>
      <c r="L362" s="3" t="s">
        <v>510</v>
      </c>
      <c r="M362" s="3"/>
      <c r="N362" s="3" t="s">
        <v>5426</v>
      </c>
      <c r="O362" s="8" t="s">
        <v>5619</v>
      </c>
    </row>
    <row r="363" spans="1:15" ht="15" customHeight="1" x14ac:dyDescent="0.3">
      <c r="A363" s="19" t="s">
        <v>97</v>
      </c>
      <c r="B363" s="3" t="s">
        <v>98</v>
      </c>
      <c r="C363" s="4">
        <v>6</v>
      </c>
      <c r="D363" s="3" t="s">
        <v>742</v>
      </c>
      <c r="E363" s="3" t="s">
        <v>5665</v>
      </c>
      <c r="F363" s="3" t="s">
        <v>4865</v>
      </c>
      <c r="G363" s="3" t="s">
        <v>6064</v>
      </c>
      <c r="H363" s="3" t="s">
        <v>5403</v>
      </c>
      <c r="I363" s="3" t="s">
        <v>5667</v>
      </c>
      <c r="J363" s="3" t="s">
        <v>5669</v>
      </c>
      <c r="K363" s="3" t="s">
        <v>5669</v>
      </c>
      <c r="L363" s="3" t="s">
        <v>384</v>
      </c>
      <c r="M363" s="3"/>
      <c r="N363" s="3" t="s">
        <v>5426</v>
      </c>
      <c r="O363" s="8" t="s">
        <v>5670</v>
      </c>
    </row>
    <row r="364" spans="1:15" ht="15" customHeight="1" x14ac:dyDescent="0.3">
      <c r="A364" s="19" t="s">
        <v>97</v>
      </c>
      <c r="B364" s="3" t="s">
        <v>98</v>
      </c>
      <c r="C364" s="4">
        <v>6</v>
      </c>
      <c r="D364" s="3" t="s">
        <v>742</v>
      </c>
      <c r="E364" s="3" t="s">
        <v>5665</v>
      </c>
      <c r="F364" s="3" t="s">
        <v>4865</v>
      </c>
      <c r="G364" s="3" t="s">
        <v>6065</v>
      </c>
      <c r="H364" s="3" t="s">
        <v>5403</v>
      </c>
      <c r="I364" s="3" t="s">
        <v>5667</v>
      </c>
      <c r="J364" s="3" t="s">
        <v>5669</v>
      </c>
      <c r="K364" s="3" t="s">
        <v>5669</v>
      </c>
      <c r="L364" s="3" t="s">
        <v>384</v>
      </c>
      <c r="M364" s="3"/>
      <c r="N364" s="3" t="s">
        <v>5426</v>
      </c>
      <c r="O364" s="8" t="s">
        <v>5670</v>
      </c>
    </row>
    <row r="365" spans="1:15" ht="15" customHeight="1" x14ac:dyDescent="0.3">
      <c r="A365" s="19" t="s">
        <v>97</v>
      </c>
      <c r="B365" s="3" t="s">
        <v>98</v>
      </c>
      <c r="C365" s="4">
        <v>6</v>
      </c>
      <c r="D365" s="3" t="s">
        <v>742</v>
      </c>
      <c r="E365" s="3" t="s">
        <v>5665</v>
      </c>
      <c r="F365" s="3" t="s">
        <v>4865</v>
      </c>
      <c r="G365" s="3" t="s">
        <v>6066</v>
      </c>
      <c r="H365" s="3" t="s">
        <v>5403</v>
      </c>
      <c r="I365" s="3" t="s">
        <v>5667</v>
      </c>
      <c r="J365" s="3" t="s">
        <v>5667</v>
      </c>
      <c r="K365" s="3" t="s">
        <v>5669</v>
      </c>
      <c r="L365" s="3" t="s">
        <v>384</v>
      </c>
      <c r="M365" s="3"/>
      <c r="N365" s="3" t="s">
        <v>5426</v>
      </c>
      <c r="O365" s="8" t="s">
        <v>5670</v>
      </c>
    </row>
    <row r="366" spans="1:15" ht="15" customHeight="1" x14ac:dyDescent="0.3">
      <c r="A366" s="19" t="s">
        <v>97</v>
      </c>
      <c r="B366" s="3" t="s">
        <v>98</v>
      </c>
      <c r="C366" s="4">
        <v>6</v>
      </c>
      <c r="D366" s="3" t="s">
        <v>742</v>
      </c>
      <c r="E366" s="3" t="s">
        <v>5665</v>
      </c>
      <c r="F366" s="3" t="s">
        <v>4865</v>
      </c>
      <c r="G366" s="3" t="s">
        <v>6067</v>
      </c>
      <c r="H366" s="3" t="s">
        <v>5403</v>
      </c>
      <c r="I366" s="3" t="s">
        <v>5667</v>
      </c>
      <c r="J366" s="3" t="s">
        <v>5667</v>
      </c>
      <c r="K366" s="3" t="s">
        <v>5669</v>
      </c>
      <c r="L366" s="3" t="s">
        <v>384</v>
      </c>
      <c r="M366" s="3"/>
      <c r="N366" s="3" t="s">
        <v>5426</v>
      </c>
      <c r="O366" s="8" t="s">
        <v>5670</v>
      </c>
    </row>
    <row r="367" spans="1:15" ht="15" customHeight="1" x14ac:dyDescent="0.3">
      <c r="A367" s="19" t="s">
        <v>97</v>
      </c>
      <c r="B367" s="3" t="s">
        <v>98</v>
      </c>
      <c r="C367" s="4">
        <v>6</v>
      </c>
      <c r="D367" s="3" t="s">
        <v>742</v>
      </c>
      <c r="E367" s="3" t="s">
        <v>6068</v>
      </c>
      <c r="F367" s="3" t="s">
        <v>5752</v>
      </c>
      <c r="G367" s="3" t="s">
        <v>6069</v>
      </c>
      <c r="H367" s="3" t="s">
        <v>5403</v>
      </c>
      <c r="I367" s="3" t="s">
        <v>6070</v>
      </c>
      <c r="J367" s="3" t="s">
        <v>6071</v>
      </c>
      <c r="K367" s="3" t="s">
        <v>6071</v>
      </c>
      <c r="L367" s="3" t="s">
        <v>6072</v>
      </c>
      <c r="M367" s="3"/>
      <c r="N367" s="3" t="s">
        <v>5488</v>
      </c>
      <c r="O367" s="8" t="s">
        <v>6073</v>
      </c>
    </row>
    <row r="368" spans="1:15" ht="15" customHeight="1" x14ac:dyDescent="0.3">
      <c r="A368" s="19" t="s">
        <v>97</v>
      </c>
      <c r="B368" s="3" t="s">
        <v>98</v>
      </c>
      <c r="C368" s="4">
        <v>6</v>
      </c>
      <c r="D368" s="3" t="s">
        <v>742</v>
      </c>
      <c r="E368" s="3" t="s">
        <v>6068</v>
      </c>
      <c r="F368" s="3" t="s">
        <v>5752</v>
      </c>
      <c r="G368" s="3" t="s">
        <v>5860</v>
      </c>
      <c r="H368" s="3" t="s">
        <v>5412</v>
      </c>
      <c r="I368" s="3" t="s">
        <v>6070</v>
      </c>
      <c r="J368" s="3" t="s">
        <v>6071</v>
      </c>
      <c r="K368" s="3" t="s">
        <v>6071</v>
      </c>
      <c r="L368" s="3" t="s">
        <v>6072</v>
      </c>
      <c r="M368" s="3"/>
      <c r="N368" s="3" t="s">
        <v>5488</v>
      </c>
      <c r="O368" s="8" t="s">
        <v>6073</v>
      </c>
    </row>
    <row r="369" spans="1:15" ht="15" customHeight="1" x14ac:dyDescent="0.3">
      <c r="A369" s="19" t="s">
        <v>97</v>
      </c>
      <c r="B369" s="3" t="s">
        <v>98</v>
      </c>
      <c r="C369" s="4">
        <v>6</v>
      </c>
      <c r="D369" s="3" t="s">
        <v>742</v>
      </c>
      <c r="E369" s="3" t="s">
        <v>6074</v>
      </c>
      <c r="F369" s="3" t="s">
        <v>6075</v>
      </c>
      <c r="G369" s="3" t="s">
        <v>6076</v>
      </c>
      <c r="H369" s="3" t="s">
        <v>5403</v>
      </c>
      <c r="I369" s="3" t="s">
        <v>6077</v>
      </c>
      <c r="J369" s="3"/>
      <c r="K369" s="3" t="s">
        <v>6078</v>
      </c>
      <c r="L369" s="3" t="s">
        <v>6079</v>
      </c>
      <c r="M369" s="3"/>
      <c r="N369" s="3" t="s">
        <v>6080</v>
      </c>
      <c r="O369" s="8" t="s">
        <v>6081</v>
      </c>
    </row>
    <row r="370" spans="1:15" ht="15" customHeight="1" x14ac:dyDescent="0.3">
      <c r="A370" s="19" t="s">
        <v>97</v>
      </c>
      <c r="B370" s="3" t="s">
        <v>98</v>
      </c>
      <c r="C370" s="4">
        <v>6</v>
      </c>
      <c r="D370" s="3" t="s">
        <v>742</v>
      </c>
      <c r="E370" s="3" t="s">
        <v>5890</v>
      </c>
      <c r="F370" s="3" t="s">
        <v>5891</v>
      </c>
      <c r="G370" s="3"/>
      <c r="H370" s="3" t="s">
        <v>6082</v>
      </c>
      <c r="I370" s="3" t="s">
        <v>5893</v>
      </c>
      <c r="J370" s="3"/>
      <c r="K370" s="3" t="s">
        <v>5894</v>
      </c>
      <c r="L370" s="3" t="s">
        <v>384</v>
      </c>
      <c r="M370" s="3"/>
      <c r="N370" s="3" t="s">
        <v>5426</v>
      </c>
      <c r="O370" s="8" t="s">
        <v>5895</v>
      </c>
    </row>
    <row r="371" spans="1:15" ht="15" customHeight="1" x14ac:dyDescent="0.3">
      <c r="A371" s="19" t="s">
        <v>112</v>
      </c>
      <c r="B371" s="3" t="s">
        <v>113</v>
      </c>
      <c r="C371" s="4">
        <v>7</v>
      </c>
      <c r="D371" s="3" t="s">
        <v>749</v>
      </c>
      <c r="E371" s="3" t="s">
        <v>6083</v>
      </c>
      <c r="F371" s="3" t="s">
        <v>5970</v>
      </c>
      <c r="G371" s="3"/>
      <c r="H371" s="3" t="s">
        <v>6084</v>
      </c>
      <c r="I371" s="3" t="s">
        <v>6085</v>
      </c>
      <c r="J371" s="3" t="s">
        <v>6085</v>
      </c>
      <c r="K371" s="3" t="s">
        <v>6086</v>
      </c>
      <c r="L371" s="3" t="s">
        <v>6087</v>
      </c>
      <c r="M371" s="3"/>
      <c r="N371" s="3" t="s">
        <v>151</v>
      </c>
      <c r="O371" s="8" t="s">
        <v>6088</v>
      </c>
    </row>
    <row r="372" spans="1:15" ht="15" customHeight="1" x14ac:dyDescent="0.3">
      <c r="A372" s="19" t="s">
        <v>112</v>
      </c>
      <c r="B372" s="3" t="s">
        <v>113</v>
      </c>
      <c r="C372" s="4">
        <v>7</v>
      </c>
      <c r="D372" s="3" t="s">
        <v>749</v>
      </c>
      <c r="E372" s="3" t="s">
        <v>6083</v>
      </c>
      <c r="F372" s="3" t="s">
        <v>5970</v>
      </c>
      <c r="G372" s="3" t="s">
        <v>6089</v>
      </c>
      <c r="H372" s="3" t="s">
        <v>5403</v>
      </c>
      <c r="I372" s="3" t="s">
        <v>6085</v>
      </c>
      <c r="J372" s="3" t="s">
        <v>6085</v>
      </c>
      <c r="K372" s="3" t="s">
        <v>6086</v>
      </c>
      <c r="L372" s="3" t="s">
        <v>6087</v>
      </c>
      <c r="M372" s="3"/>
      <c r="N372" s="3" t="s">
        <v>151</v>
      </c>
      <c r="O372" s="8" t="s">
        <v>6090</v>
      </c>
    </row>
    <row r="373" spans="1:15" ht="15" customHeight="1" x14ac:dyDescent="0.3">
      <c r="A373" s="19" t="s">
        <v>112</v>
      </c>
      <c r="B373" s="3" t="s">
        <v>113</v>
      </c>
      <c r="C373" s="4">
        <v>7</v>
      </c>
      <c r="D373" s="3" t="s">
        <v>749</v>
      </c>
      <c r="E373" s="3" t="s">
        <v>5762</v>
      </c>
      <c r="F373" s="3" t="s">
        <v>4879</v>
      </c>
      <c r="G373" s="3" t="s">
        <v>6091</v>
      </c>
      <c r="H373" s="3" t="s">
        <v>5403</v>
      </c>
      <c r="I373" s="3" t="s">
        <v>5764</v>
      </c>
      <c r="J373" s="3" t="s">
        <v>6092</v>
      </c>
      <c r="K373" s="3" t="s">
        <v>5765</v>
      </c>
      <c r="L373" s="3" t="s">
        <v>5653</v>
      </c>
      <c r="M373" s="3"/>
      <c r="N373" s="3" t="s">
        <v>5654</v>
      </c>
      <c r="O373" s="8" t="s">
        <v>6093</v>
      </c>
    </row>
    <row r="374" spans="1:15" ht="15" customHeight="1" x14ac:dyDescent="0.3">
      <c r="A374" s="19" t="s">
        <v>112</v>
      </c>
      <c r="B374" s="3" t="s">
        <v>113</v>
      </c>
      <c r="C374" s="4">
        <v>7</v>
      </c>
      <c r="D374" s="3" t="s">
        <v>749</v>
      </c>
      <c r="E374" s="3" t="s">
        <v>5762</v>
      </c>
      <c r="F374" s="3" t="s">
        <v>4879</v>
      </c>
      <c r="G374" s="3" t="s">
        <v>6094</v>
      </c>
      <c r="H374" s="3" t="s">
        <v>5412</v>
      </c>
      <c r="I374" s="3" t="s">
        <v>5764</v>
      </c>
      <c r="J374" s="3" t="s">
        <v>5764</v>
      </c>
      <c r="K374" s="3" t="s">
        <v>5765</v>
      </c>
      <c r="L374" s="3" t="s">
        <v>5653</v>
      </c>
      <c r="M374" s="3"/>
      <c r="N374" s="3" t="s">
        <v>5654</v>
      </c>
      <c r="O374" s="8" t="s">
        <v>6095</v>
      </c>
    </row>
    <row r="375" spans="1:15" ht="15" customHeight="1" x14ac:dyDescent="0.3">
      <c r="A375" s="19" t="s">
        <v>112</v>
      </c>
      <c r="B375" s="3" t="s">
        <v>113</v>
      </c>
      <c r="C375" s="4">
        <v>7</v>
      </c>
      <c r="D375" s="3" t="s">
        <v>749</v>
      </c>
      <c r="E375" s="3" t="s">
        <v>5420</v>
      </c>
      <c r="F375" s="3" t="s">
        <v>5421</v>
      </c>
      <c r="G375" s="3" t="s">
        <v>6096</v>
      </c>
      <c r="H375" s="3" t="s">
        <v>5412</v>
      </c>
      <c r="I375" s="3" t="s">
        <v>5423</v>
      </c>
      <c r="J375" s="3" t="s">
        <v>5423</v>
      </c>
      <c r="K375" s="3" t="s">
        <v>5424</v>
      </c>
      <c r="L375" s="3" t="s">
        <v>5425</v>
      </c>
      <c r="M375" s="3"/>
      <c r="N375" s="3" t="s">
        <v>5426</v>
      </c>
      <c r="O375" s="8" t="s">
        <v>5427</v>
      </c>
    </row>
    <row r="376" spans="1:15" ht="15" customHeight="1" x14ac:dyDescent="0.3">
      <c r="A376" s="19" t="s">
        <v>112</v>
      </c>
      <c r="B376" s="3" t="s">
        <v>113</v>
      </c>
      <c r="C376" s="4">
        <v>7</v>
      </c>
      <c r="D376" s="3" t="s">
        <v>749</v>
      </c>
      <c r="E376" s="3" t="s">
        <v>5436</v>
      </c>
      <c r="F376" s="3" t="s">
        <v>4865</v>
      </c>
      <c r="G376" s="3" t="s">
        <v>6097</v>
      </c>
      <c r="H376" s="3" t="s">
        <v>5403</v>
      </c>
      <c r="I376" s="3" t="s">
        <v>5438</v>
      </c>
      <c r="J376" s="3" t="s">
        <v>5439</v>
      </c>
      <c r="K376" s="3" t="s">
        <v>5439</v>
      </c>
      <c r="L376" s="3" t="s">
        <v>510</v>
      </c>
      <c r="M376" s="3"/>
      <c r="N376" s="3" t="s">
        <v>5426</v>
      </c>
      <c r="O376" s="8" t="s">
        <v>5440</v>
      </c>
    </row>
    <row r="377" spans="1:15" ht="15" customHeight="1" x14ac:dyDescent="0.3">
      <c r="A377" s="19" t="s">
        <v>112</v>
      </c>
      <c r="B377" s="3" t="s">
        <v>113</v>
      </c>
      <c r="C377" s="4">
        <v>7</v>
      </c>
      <c r="D377" s="3" t="s">
        <v>749</v>
      </c>
      <c r="E377" s="3" t="s">
        <v>5436</v>
      </c>
      <c r="F377" s="3" t="s">
        <v>4865</v>
      </c>
      <c r="G377" s="3" t="s">
        <v>6098</v>
      </c>
      <c r="H377" s="3" t="s">
        <v>5403</v>
      </c>
      <c r="I377" s="3" t="s">
        <v>5438</v>
      </c>
      <c r="J377" s="3" t="s">
        <v>5439</v>
      </c>
      <c r="K377" s="3" t="s">
        <v>5439</v>
      </c>
      <c r="L377" s="3" t="s">
        <v>510</v>
      </c>
      <c r="M377" s="3"/>
      <c r="N377" s="3" t="s">
        <v>5426</v>
      </c>
      <c r="O377" s="8" t="s">
        <v>5440</v>
      </c>
    </row>
    <row r="378" spans="1:15" ht="15" customHeight="1" x14ac:dyDescent="0.3">
      <c r="A378" s="19" t="s">
        <v>112</v>
      </c>
      <c r="B378" s="3" t="s">
        <v>113</v>
      </c>
      <c r="C378" s="4">
        <v>7</v>
      </c>
      <c r="D378" s="3" t="s">
        <v>749</v>
      </c>
      <c r="E378" s="3" t="s">
        <v>5436</v>
      </c>
      <c r="F378" s="3" t="s">
        <v>4865</v>
      </c>
      <c r="G378" s="3" t="s">
        <v>6099</v>
      </c>
      <c r="H378" s="3" t="s">
        <v>5403</v>
      </c>
      <c r="I378" s="3" t="s">
        <v>5438</v>
      </c>
      <c r="J378" s="3" t="s">
        <v>5439</v>
      </c>
      <c r="K378" s="3" t="s">
        <v>5439</v>
      </c>
      <c r="L378" s="3" t="s">
        <v>510</v>
      </c>
      <c r="M378" s="3"/>
      <c r="N378" s="3" t="s">
        <v>5426</v>
      </c>
      <c r="O378" s="8" t="s">
        <v>5440</v>
      </c>
    </row>
    <row r="379" spans="1:15" ht="15" customHeight="1" x14ac:dyDescent="0.3">
      <c r="A379" s="19" t="s">
        <v>112</v>
      </c>
      <c r="B379" s="3" t="s">
        <v>113</v>
      </c>
      <c r="C379" s="4">
        <v>7</v>
      </c>
      <c r="D379" s="3" t="s">
        <v>749</v>
      </c>
      <c r="E379" s="3" t="s">
        <v>5436</v>
      </c>
      <c r="F379" s="3" t="s">
        <v>4865</v>
      </c>
      <c r="G379" s="3"/>
      <c r="H379" s="3" t="s">
        <v>6100</v>
      </c>
      <c r="I379" s="3" t="s">
        <v>5438</v>
      </c>
      <c r="J379" s="3"/>
      <c r="K379" s="3" t="s">
        <v>5439</v>
      </c>
      <c r="L379" s="3" t="s">
        <v>510</v>
      </c>
      <c r="M379" s="3"/>
      <c r="N379" s="3" t="s">
        <v>5426</v>
      </c>
      <c r="O379" s="8" t="s">
        <v>5440</v>
      </c>
    </row>
    <row r="380" spans="1:15" ht="15" customHeight="1" x14ac:dyDescent="0.3">
      <c r="A380" s="19" t="s">
        <v>112</v>
      </c>
      <c r="B380" s="3" t="s">
        <v>113</v>
      </c>
      <c r="C380" s="4">
        <v>7</v>
      </c>
      <c r="D380" s="3" t="s">
        <v>749</v>
      </c>
      <c r="E380" s="3" t="s">
        <v>5466</v>
      </c>
      <c r="F380" s="3" t="s">
        <v>4879</v>
      </c>
      <c r="G380" s="3" t="s">
        <v>6101</v>
      </c>
      <c r="H380" s="3" t="s">
        <v>5412</v>
      </c>
      <c r="I380" s="3" t="s">
        <v>5468</v>
      </c>
      <c r="J380" s="3" t="s">
        <v>5468</v>
      </c>
      <c r="K380" s="3" t="s">
        <v>5470</v>
      </c>
      <c r="L380" s="3" t="s">
        <v>5471</v>
      </c>
      <c r="M380" s="3"/>
      <c r="N380" s="3" t="s">
        <v>5472</v>
      </c>
      <c r="O380" s="8" t="s">
        <v>5473</v>
      </c>
    </row>
    <row r="381" spans="1:15" ht="15" customHeight="1" x14ac:dyDescent="0.3">
      <c r="A381" s="19" t="s">
        <v>112</v>
      </c>
      <c r="B381" s="3" t="s">
        <v>113</v>
      </c>
      <c r="C381" s="4">
        <v>7</v>
      </c>
      <c r="D381" s="3" t="s">
        <v>749</v>
      </c>
      <c r="E381" s="3" t="s">
        <v>5493</v>
      </c>
      <c r="F381" s="3" t="s">
        <v>4865</v>
      </c>
      <c r="G381" s="3" t="s">
        <v>6102</v>
      </c>
      <c r="H381" s="3" t="s">
        <v>5403</v>
      </c>
      <c r="I381" s="3" t="s">
        <v>5495</v>
      </c>
      <c r="J381" s="3" t="s">
        <v>5496</v>
      </c>
      <c r="K381" s="3" t="s">
        <v>3966</v>
      </c>
      <c r="L381" s="3" t="s">
        <v>5425</v>
      </c>
      <c r="M381" s="3"/>
      <c r="N381" s="3" t="s">
        <v>5426</v>
      </c>
      <c r="O381" s="8" t="s">
        <v>5497</v>
      </c>
    </row>
    <row r="382" spans="1:15" ht="15" customHeight="1" x14ac:dyDescent="0.3">
      <c r="A382" s="19" t="s">
        <v>112</v>
      </c>
      <c r="B382" s="3" t="s">
        <v>113</v>
      </c>
      <c r="C382" s="4">
        <v>7</v>
      </c>
      <c r="D382" s="3" t="s">
        <v>749</v>
      </c>
      <c r="E382" s="3" t="s">
        <v>5493</v>
      </c>
      <c r="F382" s="3" t="s">
        <v>4865</v>
      </c>
      <c r="G382" s="3" t="s">
        <v>6103</v>
      </c>
      <c r="H382" s="3" t="s">
        <v>5403</v>
      </c>
      <c r="I382" s="3" t="s">
        <v>5495</v>
      </c>
      <c r="J382" s="3" t="s">
        <v>3966</v>
      </c>
      <c r="K382" s="3" t="s">
        <v>3966</v>
      </c>
      <c r="L382" s="3" t="s">
        <v>5425</v>
      </c>
      <c r="M382" s="3"/>
      <c r="N382" s="3" t="s">
        <v>5426</v>
      </c>
      <c r="O382" s="8" t="s">
        <v>5497</v>
      </c>
    </row>
    <row r="383" spans="1:15" ht="15" customHeight="1" x14ac:dyDescent="0.3">
      <c r="A383" s="19" t="s">
        <v>112</v>
      </c>
      <c r="B383" s="3" t="s">
        <v>113</v>
      </c>
      <c r="C383" s="4">
        <v>7</v>
      </c>
      <c r="D383" s="3" t="s">
        <v>749</v>
      </c>
      <c r="E383" s="3" t="s">
        <v>5493</v>
      </c>
      <c r="F383" s="3" t="s">
        <v>4865</v>
      </c>
      <c r="G383" s="3" t="s">
        <v>6104</v>
      </c>
      <c r="H383" s="3" t="s">
        <v>5403</v>
      </c>
      <c r="I383" s="3" t="s">
        <v>5495</v>
      </c>
      <c r="J383" s="3" t="s">
        <v>3966</v>
      </c>
      <c r="K383" s="3" t="s">
        <v>3966</v>
      </c>
      <c r="L383" s="3" t="s">
        <v>5425</v>
      </c>
      <c r="M383" s="3"/>
      <c r="N383" s="3" t="s">
        <v>5426</v>
      </c>
      <c r="O383" s="8" t="s">
        <v>5497</v>
      </c>
    </row>
    <row r="384" spans="1:15" ht="15" customHeight="1" x14ac:dyDescent="0.3">
      <c r="A384" s="19" t="s">
        <v>112</v>
      </c>
      <c r="B384" s="3" t="s">
        <v>113</v>
      </c>
      <c r="C384" s="4">
        <v>7</v>
      </c>
      <c r="D384" s="3" t="s">
        <v>749</v>
      </c>
      <c r="E384" s="3" t="s">
        <v>5493</v>
      </c>
      <c r="F384" s="3" t="s">
        <v>4865</v>
      </c>
      <c r="G384" s="3" t="s">
        <v>5851</v>
      </c>
      <c r="H384" s="3" t="s">
        <v>5403</v>
      </c>
      <c r="I384" s="3" t="s">
        <v>5495</v>
      </c>
      <c r="J384" s="3" t="s">
        <v>3966</v>
      </c>
      <c r="K384" s="3" t="s">
        <v>3966</v>
      </c>
      <c r="L384" s="3" t="s">
        <v>5425</v>
      </c>
      <c r="M384" s="3"/>
      <c r="N384" s="3" t="s">
        <v>5426</v>
      </c>
      <c r="O384" s="8" t="s">
        <v>5497</v>
      </c>
    </row>
    <row r="385" spans="1:15" ht="15" customHeight="1" x14ac:dyDescent="0.3">
      <c r="A385" s="19" t="s">
        <v>112</v>
      </c>
      <c r="B385" s="3" t="s">
        <v>113</v>
      </c>
      <c r="C385" s="4">
        <v>7</v>
      </c>
      <c r="D385" s="3" t="s">
        <v>749</v>
      </c>
      <c r="E385" s="3" t="s">
        <v>5493</v>
      </c>
      <c r="F385" s="3" t="s">
        <v>4865</v>
      </c>
      <c r="G385" s="3"/>
      <c r="H385" s="3" t="s">
        <v>6100</v>
      </c>
      <c r="I385" s="3" t="s">
        <v>5495</v>
      </c>
      <c r="J385" s="3"/>
      <c r="K385" s="3" t="s">
        <v>3966</v>
      </c>
      <c r="L385" s="3" t="s">
        <v>5425</v>
      </c>
      <c r="M385" s="3"/>
      <c r="N385" s="3" t="s">
        <v>5426</v>
      </c>
      <c r="O385" s="8" t="s">
        <v>5497</v>
      </c>
    </row>
    <row r="386" spans="1:15" ht="15" customHeight="1" x14ac:dyDescent="0.3">
      <c r="A386" s="19" t="s">
        <v>112</v>
      </c>
      <c r="B386" s="3" t="s">
        <v>113</v>
      </c>
      <c r="C386" s="4">
        <v>7</v>
      </c>
      <c r="D386" s="3" t="s">
        <v>749</v>
      </c>
      <c r="E386" s="3" t="s">
        <v>5493</v>
      </c>
      <c r="F386" s="3" t="s">
        <v>4865</v>
      </c>
      <c r="G386" s="3" t="s">
        <v>6105</v>
      </c>
      <c r="H386" s="3" t="s">
        <v>5412</v>
      </c>
      <c r="I386" s="3" t="s">
        <v>5495</v>
      </c>
      <c r="J386" s="3" t="s">
        <v>3966</v>
      </c>
      <c r="K386" s="3" t="s">
        <v>3966</v>
      </c>
      <c r="L386" s="3" t="s">
        <v>5425</v>
      </c>
      <c r="M386" s="3"/>
      <c r="N386" s="3" t="s">
        <v>5426</v>
      </c>
      <c r="O386" s="8" t="s">
        <v>5497</v>
      </c>
    </row>
    <row r="387" spans="1:15" ht="15" customHeight="1" x14ac:dyDescent="0.3">
      <c r="A387" s="19" t="s">
        <v>112</v>
      </c>
      <c r="B387" s="3" t="s">
        <v>113</v>
      </c>
      <c r="C387" s="4">
        <v>7</v>
      </c>
      <c r="D387" s="3" t="s">
        <v>749</v>
      </c>
      <c r="E387" s="3" t="s">
        <v>6106</v>
      </c>
      <c r="F387" s="3" t="s">
        <v>6107</v>
      </c>
      <c r="G387" s="3" t="s">
        <v>6108</v>
      </c>
      <c r="H387" s="3" t="s">
        <v>5403</v>
      </c>
      <c r="I387" s="3" t="s">
        <v>6109</v>
      </c>
      <c r="J387" s="3"/>
      <c r="K387" s="3" t="s">
        <v>6110</v>
      </c>
      <c r="L387" s="3" t="s">
        <v>6111</v>
      </c>
      <c r="M387" s="3"/>
      <c r="N387" s="3" t="s">
        <v>5407</v>
      </c>
      <c r="O387" s="8" t="s">
        <v>6112</v>
      </c>
    </row>
    <row r="388" spans="1:15" ht="15" customHeight="1" x14ac:dyDescent="0.3">
      <c r="A388" s="19" t="s">
        <v>112</v>
      </c>
      <c r="B388" s="3" t="s">
        <v>113</v>
      </c>
      <c r="C388" s="4">
        <v>7</v>
      </c>
      <c r="D388" s="3" t="s">
        <v>749</v>
      </c>
      <c r="E388" s="3" t="s">
        <v>6106</v>
      </c>
      <c r="F388" s="3" t="s">
        <v>6107</v>
      </c>
      <c r="G388" s="3" t="s">
        <v>6113</v>
      </c>
      <c r="H388" s="3" t="s">
        <v>5412</v>
      </c>
      <c r="I388" s="3" t="s">
        <v>6109</v>
      </c>
      <c r="J388" s="3"/>
      <c r="K388" s="3" t="s">
        <v>6110</v>
      </c>
      <c r="L388" s="3" t="s">
        <v>6111</v>
      </c>
      <c r="M388" s="3"/>
      <c r="N388" s="3" t="s">
        <v>5407</v>
      </c>
      <c r="O388" s="8" t="s">
        <v>6112</v>
      </c>
    </row>
    <row r="389" spans="1:15" ht="15" customHeight="1" x14ac:dyDescent="0.3">
      <c r="A389" s="19" t="s">
        <v>112</v>
      </c>
      <c r="B389" s="3" t="s">
        <v>113</v>
      </c>
      <c r="C389" s="4">
        <v>7</v>
      </c>
      <c r="D389" s="3" t="s">
        <v>749</v>
      </c>
      <c r="E389" s="3" t="s">
        <v>5528</v>
      </c>
      <c r="F389" s="3" t="s">
        <v>4879</v>
      </c>
      <c r="G389" s="3" t="s">
        <v>6114</v>
      </c>
      <c r="H389" s="3" t="s">
        <v>5403</v>
      </c>
      <c r="I389" s="3" t="s">
        <v>5486</v>
      </c>
      <c r="J389" s="3" t="s">
        <v>5486</v>
      </c>
      <c r="K389" s="3" t="s">
        <v>5530</v>
      </c>
      <c r="L389" s="3"/>
      <c r="M389" s="3"/>
      <c r="N389" s="3"/>
      <c r="O389" s="8" t="s">
        <v>6115</v>
      </c>
    </row>
    <row r="390" spans="1:15" ht="15" customHeight="1" x14ac:dyDescent="0.3">
      <c r="A390" s="19" t="s">
        <v>112</v>
      </c>
      <c r="B390" s="3" t="s">
        <v>113</v>
      </c>
      <c r="C390" s="4">
        <v>7</v>
      </c>
      <c r="D390" s="3" t="s">
        <v>749</v>
      </c>
      <c r="E390" s="3" t="s">
        <v>5528</v>
      </c>
      <c r="F390" s="3" t="s">
        <v>4879</v>
      </c>
      <c r="G390" s="3" t="s">
        <v>6116</v>
      </c>
      <c r="H390" s="3" t="s">
        <v>5403</v>
      </c>
      <c r="I390" s="3" t="s">
        <v>5486</v>
      </c>
      <c r="J390" s="3" t="s">
        <v>2376</v>
      </c>
      <c r="K390" s="3" t="s">
        <v>5530</v>
      </c>
      <c r="L390" s="3"/>
      <c r="M390" s="3"/>
      <c r="N390" s="3"/>
      <c r="O390" s="8" t="s">
        <v>6117</v>
      </c>
    </row>
    <row r="391" spans="1:15" ht="15" customHeight="1" x14ac:dyDescent="0.3">
      <c r="A391" s="19" t="s">
        <v>112</v>
      </c>
      <c r="B391" s="3" t="s">
        <v>113</v>
      </c>
      <c r="C391" s="4">
        <v>7</v>
      </c>
      <c r="D391" s="3" t="s">
        <v>749</v>
      </c>
      <c r="E391" s="3" t="s">
        <v>5528</v>
      </c>
      <c r="F391" s="3" t="s">
        <v>4879</v>
      </c>
      <c r="G391" s="3" t="s">
        <v>762</v>
      </c>
      <c r="H391" s="3" t="s">
        <v>5412</v>
      </c>
      <c r="I391" s="3" t="s">
        <v>5486</v>
      </c>
      <c r="J391" s="3" t="s">
        <v>2376</v>
      </c>
      <c r="K391" s="3" t="s">
        <v>5530</v>
      </c>
      <c r="L391" s="3"/>
      <c r="M391" s="3"/>
      <c r="N391" s="3"/>
      <c r="O391" s="8" t="s">
        <v>6117</v>
      </c>
    </row>
    <row r="392" spans="1:15" ht="15" customHeight="1" x14ac:dyDescent="0.3">
      <c r="A392" s="19" t="s">
        <v>112</v>
      </c>
      <c r="B392" s="3" t="s">
        <v>113</v>
      </c>
      <c r="C392" s="4">
        <v>7</v>
      </c>
      <c r="D392" s="3" t="s">
        <v>749</v>
      </c>
      <c r="E392" s="3" t="s">
        <v>5546</v>
      </c>
      <c r="F392" s="3" t="s">
        <v>4865</v>
      </c>
      <c r="G392" s="3" t="s">
        <v>6118</v>
      </c>
      <c r="H392" s="3" t="s">
        <v>5403</v>
      </c>
      <c r="I392" s="3" t="s">
        <v>5548</v>
      </c>
      <c r="J392" s="3" t="s">
        <v>3307</v>
      </c>
      <c r="K392" s="3" t="s">
        <v>2564</v>
      </c>
      <c r="L392" s="3"/>
      <c r="M392" s="3"/>
      <c r="N392" s="3"/>
      <c r="O392" s="8" t="s">
        <v>5549</v>
      </c>
    </row>
    <row r="393" spans="1:15" ht="15" customHeight="1" x14ac:dyDescent="0.3">
      <c r="A393" s="19" t="s">
        <v>112</v>
      </c>
      <c r="B393" s="3" t="s">
        <v>113</v>
      </c>
      <c r="C393" s="4">
        <v>7</v>
      </c>
      <c r="D393" s="3" t="s">
        <v>749</v>
      </c>
      <c r="E393" s="3" t="s">
        <v>5546</v>
      </c>
      <c r="F393" s="3" t="s">
        <v>4865</v>
      </c>
      <c r="G393" s="3" t="s">
        <v>6119</v>
      </c>
      <c r="H393" s="3" t="s">
        <v>5403</v>
      </c>
      <c r="I393" s="3" t="s">
        <v>5548</v>
      </c>
      <c r="J393" s="3" t="s">
        <v>3307</v>
      </c>
      <c r="K393" s="3" t="s">
        <v>2564</v>
      </c>
      <c r="L393" s="3"/>
      <c r="M393" s="3"/>
      <c r="N393" s="3"/>
      <c r="O393" s="8" t="s">
        <v>5549</v>
      </c>
    </row>
    <row r="394" spans="1:15" ht="15" customHeight="1" x14ac:dyDescent="0.3">
      <c r="A394" s="19" t="s">
        <v>112</v>
      </c>
      <c r="B394" s="3" t="s">
        <v>113</v>
      </c>
      <c r="C394" s="4">
        <v>7</v>
      </c>
      <c r="D394" s="3" t="s">
        <v>749</v>
      </c>
      <c r="E394" s="3" t="s">
        <v>5546</v>
      </c>
      <c r="F394" s="3" t="s">
        <v>4865</v>
      </c>
      <c r="G394" s="3" t="s">
        <v>6120</v>
      </c>
      <c r="H394" s="3" t="s">
        <v>5403</v>
      </c>
      <c r="I394" s="3" t="s">
        <v>5548</v>
      </c>
      <c r="J394" s="3" t="s">
        <v>3307</v>
      </c>
      <c r="K394" s="3" t="s">
        <v>2564</v>
      </c>
      <c r="L394" s="3"/>
      <c r="M394" s="3"/>
      <c r="N394" s="3"/>
      <c r="O394" s="8" t="s">
        <v>5549</v>
      </c>
    </row>
    <row r="395" spans="1:15" ht="15" customHeight="1" x14ac:dyDescent="0.3">
      <c r="A395" s="19" t="s">
        <v>112</v>
      </c>
      <c r="B395" s="3" t="s">
        <v>113</v>
      </c>
      <c r="C395" s="4">
        <v>7</v>
      </c>
      <c r="D395" s="3" t="s">
        <v>749</v>
      </c>
      <c r="E395" s="3" t="s">
        <v>5546</v>
      </c>
      <c r="F395" s="3" t="s">
        <v>4865</v>
      </c>
      <c r="G395" s="3"/>
      <c r="H395" s="3" t="s">
        <v>6100</v>
      </c>
      <c r="I395" s="3" t="s">
        <v>5548</v>
      </c>
      <c r="J395" s="3"/>
      <c r="K395" s="3" t="s">
        <v>2564</v>
      </c>
      <c r="L395" s="3"/>
      <c r="M395" s="3"/>
      <c r="N395" s="3"/>
      <c r="O395" s="8" t="s">
        <v>5549</v>
      </c>
    </row>
    <row r="396" spans="1:15" ht="15" customHeight="1" x14ac:dyDescent="0.3">
      <c r="A396" s="19" t="s">
        <v>112</v>
      </c>
      <c r="B396" s="3" t="s">
        <v>113</v>
      </c>
      <c r="C396" s="4">
        <v>7</v>
      </c>
      <c r="D396" s="3" t="s">
        <v>749</v>
      </c>
      <c r="E396" s="3" t="s">
        <v>5554</v>
      </c>
      <c r="F396" s="3" t="s">
        <v>4865</v>
      </c>
      <c r="G396" s="3" t="s">
        <v>6121</v>
      </c>
      <c r="H396" s="3" t="s">
        <v>5403</v>
      </c>
      <c r="I396" s="3" t="s">
        <v>4793</v>
      </c>
      <c r="J396" s="3" t="s">
        <v>1387</v>
      </c>
      <c r="K396" s="3" t="s">
        <v>5556</v>
      </c>
      <c r="L396" s="3"/>
      <c r="M396" s="3"/>
      <c r="N396" s="3"/>
      <c r="O396" s="8" t="s">
        <v>5557</v>
      </c>
    </row>
    <row r="397" spans="1:15" ht="15" customHeight="1" x14ac:dyDescent="0.3">
      <c r="A397" s="19" t="s">
        <v>112</v>
      </c>
      <c r="B397" s="3" t="s">
        <v>113</v>
      </c>
      <c r="C397" s="4">
        <v>7</v>
      </c>
      <c r="D397" s="3" t="s">
        <v>749</v>
      </c>
      <c r="E397" s="3" t="s">
        <v>5554</v>
      </c>
      <c r="F397" s="3" t="s">
        <v>4865</v>
      </c>
      <c r="G397" s="3" t="s">
        <v>6122</v>
      </c>
      <c r="H397" s="3" t="s">
        <v>5403</v>
      </c>
      <c r="I397" s="3" t="s">
        <v>4793</v>
      </c>
      <c r="J397" s="3" t="s">
        <v>1387</v>
      </c>
      <c r="K397" s="3" t="s">
        <v>5556</v>
      </c>
      <c r="L397" s="3"/>
      <c r="M397" s="3"/>
      <c r="N397" s="3"/>
      <c r="O397" s="8" t="s">
        <v>5557</v>
      </c>
    </row>
    <row r="398" spans="1:15" ht="15" customHeight="1" x14ac:dyDescent="0.3">
      <c r="A398" s="19" t="s">
        <v>112</v>
      </c>
      <c r="B398" s="3" t="s">
        <v>113</v>
      </c>
      <c r="C398" s="4">
        <v>7</v>
      </c>
      <c r="D398" s="3" t="s">
        <v>749</v>
      </c>
      <c r="E398" s="3" t="s">
        <v>5554</v>
      </c>
      <c r="F398" s="3" t="s">
        <v>4865</v>
      </c>
      <c r="G398" s="3"/>
      <c r="H398" s="3" t="s">
        <v>6100</v>
      </c>
      <c r="I398" s="3" t="s">
        <v>4793</v>
      </c>
      <c r="J398" s="3"/>
      <c r="K398" s="3" t="s">
        <v>5556</v>
      </c>
      <c r="L398" s="3"/>
      <c r="M398" s="3"/>
      <c r="N398" s="3"/>
      <c r="O398" s="8" t="s">
        <v>5557</v>
      </c>
    </row>
    <row r="399" spans="1:15" ht="15" customHeight="1" x14ac:dyDescent="0.3">
      <c r="A399" s="19" t="s">
        <v>112</v>
      </c>
      <c r="B399" s="3" t="s">
        <v>113</v>
      </c>
      <c r="C399" s="4">
        <v>7</v>
      </c>
      <c r="D399" s="3" t="s">
        <v>749</v>
      </c>
      <c r="E399" s="3" t="s">
        <v>5565</v>
      </c>
      <c r="F399" s="3" t="s">
        <v>4879</v>
      </c>
      <c r="G399" s="3" t="s">
        <v>6123</v>
      </c>
      <c r="H399" s="3" t="s">
        <v>5403</v>
      </c>
      <c r="I399" s="3" t="s">
        <v>5567</v>
      </c>
      <c r="J399" s="3" t="s">
        <v>5798</v>
      </c>
      <c r="K399" s="3" t="s">
        <v>2389</v>
      </c>
      <c r="L399" s="3"/>
      <c r="M399" s="3"/>
      <c r="N399" s="3"/>
      <c r="O399" s="8" t="s">
        <v>6124</v>
      </c>
    </row>
    <row r="400" spans="1:15" ht="15" customHeight="1" x14ac:dyDescent="0.3">
      <c r="A400" s="19" t="s">
        <v>112</v>
      </c>
      <c r="B400" s="3" t="s">
        <v>113</v>
      </c>
      <c r="C400" s="4">
        <v>7</v>
      </c>
      <c r="D400" s="3" t="s">
        <v>749</v>
      </c>
      <c r="E400" s="3" t="s">
        <v>5593</v>
      </c>
      <c r="F400" s="3" t="s">
        <v>4879</v>
      </c>
      <c r="G400" s="3" t="s">
        <v>6125</v>
      </c>
      <c r="H400" s="3" t="s">
        <v>5403</v>
      </c>
      <c r="I400" s="3" t="s">
        <v>5595</v>
      </c>
      <c r="J400" s="3" t="s">
        <v>5595</v>
      </c>
      <c r="K400" s="3" t="s">
        <v>5597</v>
      </c>
      <c r="L400" s="3" t="s">
        <v>5598</v>
      </c>
      <c r="M400" s="3"/>
      <c r="N400" s="3" t="s">
        <v>5599</v>
      </c>
      <c r="O400" s="8" t="s">
        <v>5600</v>
      </c>
    </row>
    <row r="401" spans="1:15" ht="15" customHeight="1" x14ac:dyDescent="0.3">
      <c r="A401" s="19" t="s">
        <v>112</v>
      </c>
      <c r="B401" s="3" t="s">
        <v>113</v>
      </c>
      <c r="C401" s="4">
        <v>7</v>
      </c>
      <c r="D401" s="3" t="s">
        <v>749</v>
      </c>
      <c r="E401" s="3" t="s">
        <v>5593</v>
      </c>
      <c r="F401" s="3" t="s">
        <v>4879</v>
      </c>
      <c r="G401" s="3" t="s">
        <v>6126</v>
      </c>
      <c r="H401" s="3" t="s">
        <v>5403</v>
      </c>
      <c r="I401" s="3" t="s">
        <v>5595</v>
      </c>
      <c r="J401" s="3" t="s">
        <v>5604</v>
      </c>
      <c r="K401" s="3" t="s">
        <v>5597</v>
      </c>
      <c r="L401" s="3" t="s">
        <v>5598</v>
      </c>
      <c r="M401" s="3"/>
      <c r="N401" s="3" t="s">
        <v>5599</v>
      </c>
      <c r="O401" s="8" t="s">
        <v>5600</v>
      </c>
    </row>
    <row r="402" spans="1:15" ht="15" customHeight="1" x14ac:dyDescent="0.3">
      <c r="A402" s="19" t="s">
        <v>112</v>
      </c>
      <c r="B402" s="3" t="s">
        <v>113</v>
      </c>
      <c r="C402" s="4">
        <v>7</v>
      </c>
      <c r="D402" s="3" t="s">
        <v>749</v>
      </c>
      <c r="E402" s="3" t="s">
        <v>5593</v>
      </c>
      <c r="F402" s="3" t="s">
        <v>4879</v>
      </c>
      <c r="G402" s="3" t="s">
        <v>762</v>
      </c>
      <c r="H402" s="3" t="s">
        <v>5412</v>
      </c>
      <c r="I402" s="3" t="s">
        <v>5595</v>
      </c>
      <c r="J402" s="3" t="s">
        <v>5604</v>
      </c>
      <c r="K402" s="3" t="s">
        <v>5597</v>
      </c>
      <c r="L402" s="3" t="s">
        <v>5598</v>
      </c>
      <c r="M402" s="3"/>
      <c r="N402" s="3" t="s">
        <v>5599</v>
      </c>
      <c r="O402" s="8" t="s">
        <v>5600</v>
      </c>
    </row>
    <row r="403" spans="1:15" ht="15" customHeight="1" x14ac:dyDescent="0.3">
      <c r="A403" s="19" t="s">
        <v>112</v>
      </c>
      <c r="B403" s="3" t="s">
        <v>113</v>
      </c>
      <c r="C403" s="4">
        <v>7</v>
      </c>
      <c r="D403" s="3" t="s">
        <v>749</v>
      </c>
      <c r="E403" s="3" t="s">
        <v>5593</v>
      </c>
      <c r="F403" s="3" t="s">
        <v>4879</v>
      </c>
      <c r="G403" s="3" t="s">
        <v>6127</v>
      </c>
      <c r="H403" s="3" t="s">
        <v>5412</v>
      </c>
      <c r="I403" s="3" t="s">
        <v>5595</v>
      </c>
      <c r="J403" s="3" t="s">
        <v>811</v>
      </c>
      <c r="K403" s="3" t="s">
        <v>5597</v>
      </c>
      <c r="L403" s="3" t="s">
        <v>5598</v>
      </c>
      <c r="M403" s="3"/>
      <c r="N403" s="3" t="s">
        <v>5599</v>
      </c>
      <c r="O403" s="8" t="s">
        <v>5600</v>
      </c>
    </row>
    <row r="404" spans="1:15" ht="15" customHeight="1" x14ac:dyDescent="0.3">
      <c r="A404" s="19" t="s">
        <v>112</v>
      </c>
      <c r="B404" s="3" t="s">
        <v>113</v>
      </c>
      <c r="C404" s="4">
        <v>7</v>
      </c>
      <c r="D404" s="3" t="s">
        <v>749</v>
      </c>
      <c r="E404" s="3" t="s">
        <v>5605</v>
      </c>
      <c r="F404" s="3" t="s">
        <v>5606</v>
      </c>
      <c r="G404" s="3" t="s">
        <v>6128</v>
      </c>
      <c r="H404" s="3" t="s">
        <v>5403</v>
      </c>
      <c r="I404" s="3" t="s">
        <v>5608</v>
      </c>
      <c r="J404" s="3" t="s">
        <v>5802</v>
      </c>
      <c r="K404" s="3" t="s">
        <v>5610</v>
      </c>
      <c r="L404" s="3" t="s">
        <v>5471</v>
      </c>
      <c r="M404" s="3"/>
      <c r="N404" s="3" t="s">
        <v>5472</v>
      </c>
      <c r="O404" s="8" t="s">
        <v>5611</v>
      </c>
    </row>
    <row r="405" spans="1:15" ht="15" customHeight="1" x14ac:dyDescent="0.3">
      <c r="A405" s="19" t="s">
        <v>112</v>
      </c>
      <c r="B405" s="3" t="s">
        <v>113</v>
      </c>
      <c r="C405" s="4">
        <v>7</v>
      </c>
      <c r="D405" s="3" t="s">
        <v>749</v>
      </c>
      <c r="E405" s="3" t="s">
        <v>5605</v>
      </c>
      <c r="F405" s="3" t="s">
        <v>5606</v>
      </c>
      <c r="G405" s="3" t="s">
        <v>6129</v>
      </c>
      <c r="H405" s="3" t="s">
        <v>5457</v>
      </c>
      <c r="I405" s="3" t="s">
        <v>5608</v>
      </c>
      <c r="J405" s="3" t="s">
        <v>6130</v>
      </c>
      <c r="K405" s="3" t="s">
        <v>5610</v>
      </c>
      <c r="L405" s="3" t="s">
        <v>5471</v>
      </c>
      <c r="M405" s="3"/>
      <c r="N405" s="3" t="s">
        <v>5472</v>
      </c>
      <c r="O405" s="8" t="s">
        <v>5611</v>
      </c>
    </row>
    <row r="406" spans="1:15" ht="15" customHeight="1" x14ac:dyDescent="0.3">
      <c r="A406" s="19" t="s">
        <v>112</v>
      </c>
      <c r="B406" s="3" t="s">
        <v>113</v>
      </c>
      <c r="C406" s="4">
        <v>7</v>
      </c>
      <c r="D406" s="3" t="s">
        <v>749</v>
      </c>
      <c r="E406" s="3" t="s">
        <v>5614</v>
      </c>
      <c r="F406" s="3" t="s">
        <v>4865</v>
      </c>
      <c r="G406" s="3"/>
      <c r="H406" s="3" t="s">
        <v>6100</v>
      </c>
      <c r="I406" s="3" t="s">
        <v>5616</v>
      </c>
      <c r="J406" s="3"/>
      <c r="K406" s="3" t="s">
        <v>5618</v>
      </c>
      <c r="L406" s="3" t="s">
        <v>510</v>
      </c>
      <c r="M406" s="3"/>
      <c r="N406" s="3" t="s">
        <v>5426</v>
      </c>
      <c r="O406" s="8" t="s">
        <v>5619</v>
      </c>
    </row>
    <row r="407" spans="1:15" ht="15" customHeight="1" x14ac:dyDescent="0.3">
      <c r="A407" s="19" t="s">
        <v>112</v>
      </c>
      <c r="B407" s="3" t="s">
        <v>113</v>
      </c>
      <c r="C407" s="4">
        <v>7</v>
      </c>
      <c r="D407" s="3" t="s">
        <v>749</v>
      </c>
      <c r="E407" s="3" t="s">
        <v>5614</v>
      </c>
      <c r="F407" s="3" t="s">
        <v>4865</v>
      </c>
      <c r="G407" s="3" t="s">
        <v>6131</v>
      </c>
      <c r="H407" s="3" t="s">
        <v>5412</v>
      </c>
      <c r="I407" s="3" t="s">
        <v>5616</v>
      </c>
      <c r="J407" s="3" t="s">
        <v>4569</v>
      </c>
      <c r="K407" s="3" t="s">
        <v>5618</v>
      </c>
      <c r="L407" s="3" t="s">
        <v>510</v>
      </c>
      <c r="M407" s="3"/>
      <c r="N407" s="3" t="s">
        <v>5426</v>
      </c>
      <c r="O407" s="8" t="s">
        <v>5619</v>
      </c>
    </row>
    <row r="408" spans="1:15" ht="15" customHeight="1" x14ac:dyDescent="0.3">
      <c r="A408" s="19" t="s">
        <v>112</v>
      </c>
      <c r="B408" s="3" t="s">
        <v>113</v>
      </c>
      <c r="C408" s="4">
        <v>7</v>
      </c>
      <c r="D408" s="3" t="s">
        <v>749</v>
      </c>
      <c r="E408" s="3" t="s">
        <v>5665</v>
      </c>
      <c r="F408" s="3" t="s">
        <v>4865</v>
      </c>
      <c r="G408" s="3" t="s">
        <v>6132</v>
      </c>
      <c r="H408" s="3" t="s">
        <v>5403</v>
      </c>
      <c r="I408" s="3" t="s">
        <v>5667</v>
      </c>
      <c r="J408" s="3" t="s">
        <v>5669</v>
      </c>
      <c r="K408" s="3" t="s">
        <v>5669</v>
      </c>
      <c r="L408" s="3" t="s">
        <v>384</v>
      </c>
      <c r="M408" s="3"/>
      <c r="N408" s="3" t="s">
        <v>5426</v>
      </c>
      <c r="O408" s="8" t="s">
        <v>5670</v>
      </c>
    </row>
    <row r="409" spans="1:15" ht="15" customHeight="1" x14ac:dyDescent="0.3">
      <c r="A409" s="19" t="s">
        <v>112</v>
      </c>
      <c r="B409" s="3" t="s">
        <v>113</v>
      </c>
      <c r="C409" s="4">
        <v>7</v>
      </c>
      <c r="D409" s="3" t="s">
        <v>749</v>
      </c>
      <c r="E409" s="3" t="s">
        <v>5665</v>
      </c>
      <c r="F409" s="3" t="s">
        <v>4865</v>
      </c>
      <c r="G409" s="3" t="s">
        <v>6133</v>
      </c>
      <c r="H409" s="3" t="s">
        <v>5403</v>
      </c>
      <c r="I409" s="3" t="s">
        <v>5667</v>
      </c>
      <c r="J409" s="3" t="s">
        <v>5669</v>
      </c>
      <c r="K409" s="3" t="s">
        <v>5669</v>
      </c>
      <c r="L409" s="3" t="s">
        <v>384</v>
      </c>
      <c r="M409" s="3"/>
      <c r="N409" s="3" t="s">
        <v>5426</v>
      </c>
      <c r="O409" s="8" t="s">
        <v>5670</v>
      </c>
    </row>
    <row r="410" spans="1:15" ht="15" customHeight="1" x14ac:dyDescent="0.3">
      <c r="A410" s="19" t="s">
        <v>112</v>
      </c>
      <c r="B410" s="3" t="s">
        <v>113</v>
      </c>
      <c r="C410" s="4">
        <v>7</v>
      </c>
      <c r="D410" s="3" t="s">
        <v>749</v>
      </c>
      <c r="E410" s="3" t="s">
        <v>5665</v>
      </c>
      <c r="F410" s="3" t="s">
        <v>4865</v>
      </c>
      <c r="G410" s="3" t="s">
        <v>6134</v>
      </c>
      <c r="H410" s="3" t="s">
        <v>5403</v>
      </c>
      <c r="I410" s="3" t="s">
        <v>5667</v>
      </c>
      <c r="J410" s="3" t="s">
        <v>5669</v>
      </c>
      <c r="K410" s="3" t="s">
        <v>5669</v>
      </c>
      <c r="L410" s="3" t="s">
        <v>384</v>
      </c>
      <c r="M410" s="3"/>
      <c r="N410" s="3" t="s">
        <v>5426</v>
      </c>
      <c r="O410" s="8" t="s">
        <v>5670</v>
      </c>
    </row>
    <row r="411" spans="1:15" ht="15" customHeight="1" x14ac:dyDescent="0.3">
      <c r="A411" s="19" t="s">
        <v>112</v>
      </c>
      <c r="B411" s="3" t="s">
        <v>113</v>
      </c>
      <c r="C411" s="4">
        <v>7</v>
      </c>
      <c r="D411" s="3" t="s">
        <v>749</v>
      </c>
      <c r="E411" s="3" t="s">
        <v>5665</v>
      </c>
      <c r="F411" s="3" t="s">
        <v>4865</v>
      </c>
      <c r="G411" s="3" t="s">
        <v>6135</v>
      </c>
      <c r="H411" s="3" t="s">
        <v>5403</v>
      </c>
      <c r="I411" s="3" t="s">
        <v>5667</v>
      </c>
      <c r="J411" s="3" t="s">
        <v>5669</v>
      </c>
      <c r="K411" s="3" t="s">
        <v>5669</v>
      </c>
      <c r="L411" s="3" t="s">
        <v>384</v>
      </c>
      <c r="M411" s="3"/>
      <c r="N411" s="3" t="s">
        <v>5426</v>
      </c>
      <c r="O411" s="8" t="s">
        <v>5670</v>
      </c>
    </row>
    <row r="412" spans="1:15" ht="15" customHeight="1" x14ac:dyDescent="0.3">
      <c r="A412" s="19" t="s">
        <v>112</v>
      </c>
      <c r="B412" s="3" t="s">
        <v>113</v>
      </c>
      <c r="C412" s="4">
        <v>7</v>
      </c>
      <c r="D412" s="3" t="s">
        <v>749</v>
      </c>
      <c r="E412" s="3" t="s">
        <v>5665</v>
      </c>
      <c r="F412" s="3" t="s">
        <v>4865</v>
      </c>
      <c r="G412" s="3" t="s">
        <v>6136</v>
      </c>
      <c r="H412" s="3" t="s">
        <v>5403</v>
      </c>
      <c r="I412" s="3" t="s">
        <v>5667</v>
      </c>
      <c r="J412" s="3" t="s">
        <v>5669</v>
      </c>
      <c r="K412" s="3" t="s">
        <v>5669</v>
      </c>
      <c r="L412" s="3" t="s">
        <v>384</v>
      </c>
      <c r="M412" s="3"/>
      <c r="N412" s="3" t="s">
        <v>5426</v>
      </c>
      <c r="O412" s="8" t="s">
        <v>5670</v>
      </c>
    </row>
    <row r="413" spans="1:15" ht="15" customHeight="1" x14ac:dyDescent="0.3">
      <c r="A413" s="19" t="s">
        <v>112</v>
      </c>
      <c r="B413" s="3" t="s">
        <v>113</v>
      </c>
      <c r="C413" s="4">
        <v>7</v>
      </c>
      <c r="D413" s="3" t="s">
        <v>749</v>
      </c>
      <c r="E413" s="3" t="s">
        <v>5665</v>
      </c>
      <c r="F413" s="3" t="s">
        <v>4865</v>
      </c>
      <c r="G413" s="3" t="s">
        <v>6137</v>
      </c>
      <c r="H413" s="3" t="s">
        <v>5403</v>
      </c>
      <c r="I413" s="3" t="s">
        <v>5667</v>
      </c>
      <c r="J413" s="3" t="s">
        <v>5669</v>
      </c>
      <c r="K413" s="3" t="s">
        <v>5669</v>
      </c>
      <c r="L413" s="3" t="s">
        <v>384</v>
      </c>
      <c r="M413" s="3"/>
      <c r="N413" s="3" t="s">
        <v>5426</v>
      </c>
      <c r="O413" s="8" t="s">
        <v>5670</v>
      </c>
    </row>
    <row r="414" spans="1:15" ht="15" customHeight="1" x14ac:dyDescent="0.3">
      <c r="A414" s="19" t="s">
        <v>112</v>
      </c>
      <c r="B414" s="3" t="s">
        <v>113</v>
      </c>
      <c r="C414" s="4">
        <v>7</v>
      </c>
      <c r="D414" s="3" t="s">
        <v>749</v>
      </c>
      <c r="E414" s="3" t="s">
        <v>5665</v>
      </c>
      <c r="F414" s="3" t="s">
        <v>4865</v>
      </c>
      <c r="G414" s="3"/>
      <c r="H414" s="3" t="s">
        <v>6100</v>
      </c>
      <c r="I414" s="3" t="s">
        <v>5667</v>
      </c>
      <c r="J414" s="3"/>
      <c r="K414" s="3" t="s">
        <v>5669</v>
      </c>
      <c r="L414" s="3" t="s">
        <v>384</v>
      </c>
      <c r="M414" s="3"/>
      <c r="N414" s="3" t="s">
        <v>5426</v>
      </c>
      <c r="O414" s="8" t="s">
        <v>5670</v>
      </c>
    </row>
    <row r="415" spans="1:15" ht="15" customHeight="1" x14ac:dyDescent="0.3">
      <c r="A415" s="19" t="s">
        <v>112</v>
      </c>
      <c r="B415" s="3" t="s">
        <v>113</v>
      </c>
      <c r="C415" s="4">
        <v>7</v>
      </c>
      <c r="D415" s="3" t="s">
        <v>749</v>
      </c>
      <c r="E415" s="3" t="s">
        <v>5672</v>
      </c>
      <c r="F415" s="3" t="s">
        <v>4865</v>
      </c>
      <c r="G415" s="3"/>
      <c r="H415" s="3" t="s">
        <v>6100</v>
      </c>
      <c r="I415" s="3" t="s">
        <v>5674</v>
      </c>
      <c r="J415" s="3"/>
      <c r="K415" s="3" t="s">
        <v>5675</v>
      </c>
      <c r="L415" s="3" t="s">
        <v>510</v>
      </c>
      <c r="M415" s="3"/>
      <c r="N415" s="3" t="s">
        <v>5426</v>
      </c>
      <c r="O415" s="8" t="s">
        <v>5676</v>
      </c>
    </row>
    <row r="416" spans="1:15" ht="15" customHeight="1" x14ac:dyDescent="0.3">
      <c r="A416" s="19" t="s">
        <v>112</v>
      </c>
      <c r="B416" s="3" t="s">
        <v>113</v>
      </c>
      <c r="C416" s="4">
        <v>7</v>
      </c>
      <c r="D416" s="3" t="s">
        <v>749</v>
      </c>
      <c r="E416" s="3" t="s">
        <v>5672</v>
      </c>
      <c r="F416" s="3" t="s">
        <v>4865</v>
      </c>
      <c r="G416" s="3" t="s">
        <v>6138</v>
      </c>
      <c r="H416" s="3" t="s">
        <v>5412</v>
      </c>
      <c r="I416" s="3" t="s">
        <v>5674</v>
      </c>
      <c r="J416" s="3" t="s">
        <v>5675</v>
      </c>
      <c r="K416" s="3" t="s">
        <v>5675</v>
      </c>
      <c r="L416" s="3" t="s">
        <v>510</v>
      </c>
      <c r="M416" s="3"/>
      <c r="N416" s="3" t="s">
        <v>5426</v>
      </c>
      <c r="O416" s="8" t="s">
        <v>5676</v>
      </c>
    </row>
    <row r="417" spans="1:15" ht="15" customHeight="1" x14ac:dyDescent="0.3">
      <c r="A417" s="19" t="s">
        <v>112</v>
      </c>
      <c r="B417" s="3" t="s">
        <v>113</v>
      </c>
      <c r="C417" s="4">
        <v>7</v>
      </c>
      <c r="D417" s="3" t="s">
        <v>749</v>
      </c>
      <c r="E417" s="3" t="s">
        <v>5687</v>
      </c>
      <c r="F417" s="3" t="s">
        <v>4865</v>
      </c>
      <c r="G417" s="3" t="s">
        <v>6139</v>
      </c>
      <c r="H417" s="3" t="s">
        <v>5403</v>
      </c>
      <c r="I417" s="3" t="s">
        <v>5689</v>
      </c>
      <c r="J417" s="3" t="s">
        <v>5682</v>
      </c>
      <c r="K417" s="3" t="s">
        <v>5682</v>
      </c>
      <c r="L417" s="3" t="s">
        <v>240</v>
      </c>
      <c r="M417" s="3"/>
      <c r="N417" s="3" t="s">
        <v>5426</v>
      </c>
      <c r="O417" s="8" t="s">
        <v>5690</v>
      </c>
    </row>
    <row r="418" spans="1:15" ht="15" customHeight="1" x14ac:dyDescent="0.3">
      <c r="A418" s="19" t="s">
        <v>112</v>
      </c>
      <c r="B418" s="3" t="s">
        <v>113</v>
      </c>
      <c r="C418" s="4">
        <v>7</v>
      </c>
      <c r="D418" s="3" t="s">
        <v>749</v>
      </c>
      <c r="E418" s="3" t="s">
        <v>5687</v>
      </c>
      <c r="F418" s="3" t="s">
        <v>4865</v>
      </c>
      <c r="G418" s="3"/>
      <c r="H418" s="3" t="s">
        <v>5697</v>
      </c>
      <c r="I418" s="3" t="s">
        <v>5689</v>
      </c>
      <c r="J418" s="3"/>
      <c r="K418" s="3" t="s">
        <v>5682</v>
      </c>
      <c r="L418" s="3" t="s">
        <v>240</v>
      </c>
      <c r="M418" s="3"/>
      <c r="N418" s="3" t="s">
        <v>5426</v>
      </c>
      <c r="O418" s="8" t="s">
        <v>5690</v>
      </c>
    </row>
    <row r="419" spans="1:15" ht="15" customHeight="1" x14ac:dyDescent="0.3">
      <c r="A419" s="19" t="s">
        <v>112</v>
      </c>
      <c r="B419" s="3" t="s">
        <v>113</v>
      </c>
      <c r="C419" s="4">
        <v>7</v>
      </c>
      <c r="D419" s="3" t="s">
        <v>749</v>
      </c>
      <c r="E419" s="3" t="s">
        <v>6140</v>
      </c>
      <c r="F419" s="3" t="s">
        <v>6107</v>
      </c>
      <c r="G419" s="3" t="s">
        <v>6141</v>
      </c>
      <c r="H419" s="3" t="s">
        <v>5403</v>
      </c>
      <c r="I419" s="3" t="s">
        <v>4423</v>
      </c>
      <c r="J419" s="3"/>
      <c r="K419" s="3" t="s">
        <v>6142</v>
      </c>
      <c r="L419" s="3" t="s">
        <v>6143</v>
      </c>
      <c r="M419" s="3"/>
      <c r="N419" s="3" t="s">
        <v>6144</v>
      </c>
      <c r="O419" s="8" t="s">
        <v>6145</v>
      </c>
    </row>
    <row r="420" spans="1:15" ht="15" customHeight="1" x14ac:dyDescent="0.3">
      <c r="A420" s="19" t="s">
        <v>112</v>
      </c>
      <c r="B420" s="3" t="s">
        <v>113</v>
      </c>
      <c r="C420" s="4">
        <v>7</v>
      </c>
      <c r="D420" s="3" t="s">
        <v>749</v>
      </c>
      <c r="E420" s="3" t="s">
        <v>6140</v>
      </c>
      <c r="F420" s="3" t="s">
        <v>6107</v>
      </c>
      <c r="G420" s="3" t="s">
        <v>6141</v>
      </c>
      <c r="H420" s="3" t="s">
        <v>5412</v>
      </c>
      <c r="I420" s="3" t="s">
        <v>4423</v>
      </c>
      <c r="J420" s="3"/>
      <c r="K420" s="3" t="s">
        <v>6142</v>
      </c>
      <c r="L420" s="3" t="s">
        <v>6143</v>
      </c>
      <c r="M420" s="3"/>
      <c r="N420" s="3" t="s">
        <v>6144</v>
      </c>
      <c r="O420" s="8" t="s">
        <v>6145</v>
      </c>
    </row>
    <row r="421" spans="1:15" ht="15" customHeight="1" x14ac:dyDescent="0.3">
      <c r="A421" s="19" t="s">
        <v>112</v>
      </c>
      <c r="B421" s="3" t="s">
        <v>113</v>
      </c>
      <c r="C421" s="4">
        <v>7</v>
      </c>
      <c r="D421" s="3" t="s">
        <v>749</v>
      </c>
      <c r="E421" s="3" t="s">
        <v>5713</v>
      </c>
      <c r="F421" s="3" t="s">
        <v>4865</v>
      </c>
      <c r="G421" s="3"/>
      <c r="H421" s="3" t="s">
        <v>5697</v>
      </c>
      <c r="I421" s="3" t="s">
        <v>5715</v>
      </c>
      <c r="J421" s="3"/>
      <c r="K421" s="3" t="s">
        <v>3619</v>
      </c>
      <c r="L421" s="3" t="s">
        <v>34</v>
      </c>
      <c r="M421" s="3"/>
      <c r="N421" s="3" t="s">
        <v>5426</v>
      </c>
      <c r="O421" s="8" t="s">
        <v>5716</v>
      </c>
    </row>
    <row r="422" spans="1:15" ht="15" customHeight="1" x14ac:dyDescent="0.3">
      <c r="A422" s="19" t="s">
        <v>112</v>
      </c>
      <c r="B422" s="3" t="s">
        <v>113</v>
      </c>
      <c r="C422" s="4">
        <v>7</v>
      </c>
      <c r="D422" s="3" t="s">
        <v>749</v>
      </c>
      <c r="E422" s="3" t="s">
        <v>5713</v>
      </c>
      <c r="F422" s="3" t="s">
        <v>4865</v>
      </c>
      <c r="G422" s="3" t="s">
        <v>6146</v>
      </c>
      <c r="H422" s="3" t="s">
        <v>5403</v>
      </c>
      <c r="I422" s="3" t="s">
        <v>5715</v>
      </c>
      <c r="J422" s="3" t="s">
        <v>3619</v>
      </c>
      <c r="K422" s="3" t="s">
        <v>3619</v>
      </c>
      <c r="L422" s="3" t="s">
        <v>34</v>
      </c>
      <c r="M422" s="3"/>
      <c r="N422" s="3" t="s">
        <v>5426</v>
      </c>
      <c r="O422" s="8" t="s">
        <v>5716</v>
      </c>
    </row>
    <row r="423" spans="1:15" ht="15" customHeight="1" x14ac:dyDescent="0.3">
      <c r="A423" s="19" t="s">
        <v>112</v>
      </c>
      <c r="B423" s="3" t="s">
        <v>113</v>
      </c>
      <c r="C423" s="4">
        <v>7</v>
      </c>
      <c r="D423" s="3" t="s">
        <v>749</v>
      </c>
      <c r="E423" s="3" t="s">
        <v>5728</v>
      </c>
      <c r="F423" s="3" t="s">
        <v>4865</v>
      </c>
      <c r="G423" s="3"/>
      <c r="H423" s="3" t="s">
        <v>6147</v>
      </c>
      <c r="I423" s="3" t="s">
        <v>5731</v>
      </c>
      <c r="J423" s="3"/>
      <c r="K423" s="3" t="s">
        <v>5733</v>
      </c>
      <c r="L423" s="3" t="s">
        <v>510</v>
      </c>
      <c r="M423" s="3"/>
      <c r="N423" s="3" t="s">
        <v>5426</v>
      </c>
      <c r="O423" s="8" t="s">
        <v>5734</v>
      </c>
    </row>
    <row r="424" spans="1:15" ht="15" customHeight="1" x14ac:dyDescent="0.3">
      <c r="A424" s="19" t="s">
        <v>112</v>
      </c>
      <c r="B424" s="3" t="s">
        <v>113</v>
      </c>
      <c r="C424" s="4">
        <v>7</v>
      </c>
      <c r="D424" s="3" t="s">
        <v>749</v>
      </c>
      <c r="E424" s="3" t="s">
        <v>5735</v>
      </c>
      <c r="F424" s="3" t="s">
        <v>4865</v>
      </c>
      <c r="G424" s="3" t="s">
        <v>6148</v>
      </c>
      <c r="H424" s="3" t="s">
        <v>5403</v>
      </c>
      <c r="I424" s="3" t="s">
        <v>5737</v>
      </c>
      <c r="J424" s="3" t="s">
        <v>5739</v>
      </c>
      <c r="K424" s="3" t="s">
        <v>5739</v>
      </c>
      <c r="L424" s="3" t="s">
        <v>240</v>
      </c>
      <c r="M424" s="3"/>
      <c r="N424" s="3" t="s">
        <v>5426</v>
      </c>
      <c r="O424" s="8" t="s">
        <v>5740</v>
      </c>
    </row>
    <row r="425" spans="1:15" ht="15" customHeight="1" x14ac:dyDescent="0.3">
      <c r="A425" s="19" t="s">
        <v>128</v>
      </c>
      <c r="B425" s="3" t="s">
        <v>129</v>
      </c>
      <c r="C425" s="4">
        <v>8</v>
      </c>
      <c r="D425" s="3" t="s">
        <v>803</v>
      </c>
      <c r="E425" s="3" t="s">
        <v>6149</v>
      </c>
      <c r="F425" s="3" t="s">
        <v>5121</v>
      </c>
      <c r="G425" s="3" t="s">
        <v>6150</v>
      </c>
      <c r="H425" s="3" t="s">
        <v>5403</v>
      </c>
      <c r="I425" s="3" t="s">
        <v>6151</v>
      </c>
      <c r="J425" s="3" t="s">
        <v>6152</v>
      </c>
      <c r="K425" s="3" t="s">
        <v>6153</v>
      </c>
      <c r="L425" s="3" t="s">
        <v>5463</v>
      </c>
      <c r="M425" s="3"/>
      <c r="N425" s="3" t="s">
        <v>5464</v>
      </c>
      <c r="O425" s="8" t="s">
        <v>6154</v>
      </c>
    </row>
    <row r="426" spans="1:15" ht="15" customHeight="1" x14ac:dyDescent="0.3">
      <c r="A426" s="19" t="s">
        <v>128</v>
      </c>
      <c r="B426" s="3" t="s">
        <v>129</v>
      </c>
      <c r="C426" s="4">
        <v>8</v>
      </c>
      <c r="D426" s="3" t="s">
        <v>803</v>
      </c>
      <c r="E426" s="3" t="s">
        <v>5762</v>
      </c>
      <c r="F426" s="3" t="s">
        <v>4879</v>
      </c>
      <c r="G426" s="3" t="s">
        <v>6155</v>
      </c>
      <c r="H426" s="3" t="s">
        <v>5403</v>
      </c>
      <c r="I426" s="3" t="s">
        <v>5764</v>
      </c>
      <c r="J426" s="3" t="s">
        <v>5764</v>
      </c>
      <c r="K426" s="3" t="s">
        <v>5765</v>
      </c>
      <c r="L426" s="3" t="s">
        <v>5653</v>
      </c>
      <c r="M426" s="3"/>
      <c r="N426" s="3" t="s">
        <v>5654</v>
      </c>
      <c r="O426" s="8" t="s">
        <v>6156</v>
      </c>
    </row>
    <row r="427" spans="1:15" ht="15" customHeight="1" x14ac:dyDescent="0.3">
      <c r="A427" s="19" t="s">
        <v>128</v>
      </c>
      <c r="B427" s="3" t="s">
        <v>129</v>
      </c>
      <c r="C427" s="4">
        <v>8</v>
      </c>
      <c r="D427" s="3" t="s">
        <v>803</v>
      </c>
      <c r="E427" s="3" t="s">
        <v>5420</v>
      </c>
      <c r="F427" s="3" t="s">
        <v>5421</v>
      </c>
      <c r="G427" s="3" t="s">
        <v>5422</v>
      </c>
      <c r="H427" s="3" t="s">
        <v>5403</v>
      </c>
      <c r="I427" s="3" t="s">
        <v>5423</v>
      </c>
      <c r="J427" s="3" t="s">
        <v>5423</v>
      </c>
      <c r="K427" s="3" t="s">
        <v>5424</v>
      </c>
      <c r="L427" s="3" t="s">
        <v>5425</v>
      </c>
      <c r="M427" s="3"/>
      <c r="N427" s="3" t="s">
        <v>5426</v>
      </c>
      <c r="O427" s="8" t="s">
        <v>5427</v>
      </c>
    </row>
    <row r="428" spans="1:15" ht="15" customHeight="1" x14ac:dyDescent="0.3">
      <c r="A428" s="19" t="s">
        <v>128</v>
      </c>
      <c r="B428" s="3" t="s">
        <v>129</v>
      </c>
      <c r="C428" s="4">
        <v>8</v>
      </c>
      <c r="D428" s="3" t="s">
        <v>803</v>
      </c>
      <c r="E428" s="3" t="s">
        <v>5436</v>
      </c>
      <c r="F428" s="3" t="s">
        <v>4865</v>
      </c>
      <c r="G428" s="3" t="s">
        <v>6157</v>
      </c>
      <c r="H428" s="3" t="s">
        <v>5403</v>
      </c>
      <c r="I428" s="3" t="s">
        <v>5438</v>
      </c>
      <c r="J428" s="3" t="s">
        <v>5439</v>
      </c>
      <c r="K428" s="3" t="s">
        <v>5439</v>
      </c>
      <c r="L428" s="3" t="s">
        <v>510</v>
      </c>
      <c r="M428" s="3"/>
      <c r="N428" s="3" t="s">
        <v>5426</v>
      </c>
      <c r="O428" s="8" t="s">
        <v>5440</v>
      </c>
    </row>
    <row r="429" spans="1:15" ht="15" customHeight="1" x14ac:dyDescent="0.3">
      <c r="A429" s="19" t="s">
        <v>128</v>
      </c>
      <c r="B429" s="3" t="s">
        <v>129</v>
      </c>
      <c r="C429" s="4">
        <v>8</v>
      </c>
      <c r="D429" s="3" t="s">
        <v>803</v>
      </c>
      <c r="E429" s="3" t="s">
        <v>5436</v>
      </c>
      <c r="F429" s="3" t="s">
        <v>4865</v>
      </c>
      <c r="G429" s="3" t="s">
        <v>5437</v>
      </c>
      <c r="H429" s="3" t="s">
        <v>5403</v>
      </c>
      <c r="I429" s="3" t="s">
        <v>5438</v>
      </c>
      <c r="J429" s="3" t="s">
        <v>5438</v>
      </c>
      <c r="K429" s="3" t="s">
        <v>5439</v>
      </c>
      <c r="L429" s="3" t="s">
        <v>510</v>
      </c>
      <c r="M429" s="3"/>
      <c r="N429" s="3" t="s">
        <v>5426</v>
      </c>
      <c r="O429" s="8" t="s">
        <v>5440</v>
      </c>
    </row>
    <row r="430" spans="1:15" ht="15" customHeight="1" x14ac:dyDescent="0.3">
      <c r="A430" s="19" t="s">
        <v>128</v>
      </c>
      <c r="B430" s="3" t="s">
        <v>129</v>
      </c>
      <c r="C430" s="4">
        <v>8</v>
      </c>
      <c r="D430" s="3" t="s">
        <v>803</v>
      </c>
      <c r="E430" s="3" t="s">
        <v>5458</v>
      </c>
      <c r="F430" s="3" t="s">
        <v>5121</v>
      </c>
      <c r="G430" s="3" t="s">
        <v>6158</v>
      </c>
      <c r="H430" s="3" t="s">
        <v>5412</v>
      </c>
      <c r="I430" s="3" t="s">
        <v>5460</v>
      </c>
      <c r="J430" s="3" t="s">
        <v>5460</v>
      </c>
      <c r="K430" s="3" t="s">
        <v>5462</v>
      </c>
      <c r="L430" s="3" t="s">
        <v>5463</v>
      </c>
      <c r="M430" s="3"/>
      <c r="N430" s="3" t="s">
        <v>5464</v>
      </c>
      <c r="O430" s="8" t="s">
        <v>5465</v>
      </c>
    </row>
    <row r="431" spans="1:15" ht="15" customHeight="1" x14ac:dyDescent="0.3">
      <c r="A431" s="19" t="s">
        <v>128</v>
      </c>
      <c r="B431" s="3" t="s">
        <v>129</v>
      </c>
      <c r="C431" s="4">
        <v>8</v>
      </c>
      <c r="D431" s="3" t="s">
        <v>803</v>
      </c>
      <c r="E431" s="3" t="s">
        <v>5458</v>
      </c>
      <c r="F431" s="3" t="s">
        <v>5121</v>
      </c>
      <c r="G431" s="3" t="s">
        <v>6159</v>
      </c>
      <c r="H431" s="3" t="s">
        <v>5412</v>
      </c>
      <c r="I431" s="3" t="s">
        <v>5460</v>
      </c>
      <c r="J431" s="3" t="s">
        <v>5461</v>
      </c>
      <c r="K431" s="3" t="s">
        <v>5462</v>
      </c>
      <c r="L431" s="3" t="s">
        <v>5463</v>
      </c>
      <c r="M431" s="3"/>
      <c r="N431" s="3" t="s">
        <v>5464</v>
      </c>
      <c r="O431" s="8" t="s">
        <v>5465</v>
      </c>
    </row>
    <row r="432" spans="1:15" ht="15" customHeight="1" x14ac:dyDescent="0.3">
      <c r="A432" s="19" t="s">
        <v>128</v>
      </c>
      <c r="B432" s="3" t="s">
        <v>129</v>
      </c>
      <c r="C432" s="4">
        <v>8</v>
      </c>
      <c r="D432" s="3" t="s">
        <v>803</v>
      </c>
      <c r="E432" s="3" t="s">
        <v>5458</v>
      </c>
      <c r="F432" s="3" t="s">
        <v>5121</v>
      </c>
      <c r="G432" s="3" t="s">
        <v>6160</v>
      </c>
      <c r="H432" s="3" t="s">
        <v>5412</v>
      </c>
      <c r="I432" s="3" t="s">
        <v>5460</v>
      </c>
      <c r="J432" s="3" t="s">
        <v>5461</v>
      </c>
      <c r="K432" s="3" t="s">
        <v>5462</v>
      </c>
      <c r="L432" s="3" t="s">
        <v>5463</v>
      </c>
      <c r="M432" s="3"/>
      <c r="N432" s="3" t="s">
        <v>5464</v>
      </c>
      <c r="O432" s="8" t="s">
        <v>5465</v>
      </c>
    </row>
    <row r="433" spans="1:15" ht="15" customHeight="1" x14ac:dyDescent="0.3">
      <c r="A433" s="19" t="s">
        <v>128</v>
      </c>
      <c r="B433" s="3" t="s">
        <v>129</v>
      </c>
      <c r="C433" s="4">
        <v>8</v>
      </c>
      <c r="D433" s="3" t="s">
        <v>803</v>
      </c>
      <c r="E433" s="3" t="s">
        <v>5466</v>
      </c>
      <c r="F433" s="3" t="s">
        <v>4879</v>
      </c>
      <c r="G433" s="3" t="s">
        <v>6161</v>
      </c>
      <c r="H433" s="3" t="s">
        <v>5412</v>
      </c>
      <c r="I433" s="3" t="s">
        <v>5468</v>
      </c>
      <c r="J433" s="3" t="s">
        <v>5468</v>
      </c>
      <c r="K433" s="3" t="s">
        <v>5470</v>
      </c>
      <c r="L433" s="3" t="s">
        <v>5471</v>
      </c>
      <c r="M433" s="3"/>
      <c r="N433" s="3" t="s">
        <v>5472</v>
      </c>
      <c r="O433" s="8" t="s">
        <v>5473</v>
      </c>
    </row>
    <row r="434" spans="1:15" ht="15" customHeight="1" x14ac:dyDescent="0.3">
      <c r="A434" s="19" t="s">
        <v>128</v>
      </c>
      <c r="B434" s="3" t="s">
        <v>129</v>
      </c>
      <c r="C434" s="4">
        <v>8</v>
      </c>
      <c r="D434" s="3" t="s">
        <v>803</v>
      </c>
      <c r="E434" s="3" t="s">
        <v>5483</v>
      </c>
      <c r="F434" s="3" t="s">
        <v>5484</v>
      </c>
      <c r="G434" s="3" t="s">
        <v>6162</v>
      </c>
      <c r="H434" s="3" t="s">
        <v>5412</v>
      </c>
      <c r="I434" s="3" t="s">
        <v>1189</v>
      </c>
      <c r="J434" s="3" t="s">
        <v>1189</v>
      </c>
      <c r="K434" s="3" t="s">
        <v>4971</v>
      </c>
      <c r="L434" s="3" t="s">
        <v>5487</v>
      </c>
      <c r="M434" s="3"/>
      <c r="N434" s="3" t="s">
        <v>5488</v>
      </c>
      <c r="O434" s="8" t="s">
        <v>5489</v>
      </c>
    </row>
    <row r="435" spans="1:15" ht="15" customHeight="1" x14ac:dyDescent="0.3">
      <c r="A435" s="19" t="s">
        <v>128</v>
      </c>
      <c r="B435" s="3" t="s">
        <v>129</v>
      </c>
      <c r="C435" s="4">
        <v>8</v>
      </c>
      <c r="D435" s="3" t="s">
        <v>803</v>
      </c>
      <c r="E435" s="3" t="s">
        <v>5493</v>
      </c>
      <c r="F435" s="3" t="s">
        <v>4865</v>
      </c>
      <c r="G435" s="3" t="s">
        <v>5499</v>
      </c>
      <c r="H435" s="3" t="s">
        <v>5403</v>
      </c>
      <c r="I435" s="3" t="s">
        <v>5495</v>
      </c>
      <c r="J435" s="3" t="s">
        <v>3966</v>
      </c>
      <c r="K435" s="3" t="s">
        <v>3966</v>
      </c>
      <c r="L435" s="3" t="s">
        <v>5425</v>
      </c>
      <c r="M435" s="3"/>
      <c r="N435" s="3" t="s">
        <v>5426</v>
      </c>
      <c r="O435" s="8" t="s">
        <v>5497</v>
      </c>
    </row>
    <row r="436" spans="1:15" ht="15" customHeight="1" x14ac:dyDescent="0.3">
      <c r="A436" s="19" t="s">
        <v>128</v>
      </c>
      <c r="B436" s="3" t="s">
        <v>129</v>
      </c>
      <c r="C436" s="4">
        <v>8</v>
      </c>
      <c r="D436" s="3" t="s">
        <v>803</v>
      </c>
      <c r="E436" s="3" t="s">
        <v>5493</v>
      </c>
      <c r="F436" s="3" t="s">
        <v>4865</v>
      </c>
      <c r="G436" s="3" t="s">
        <v>6163</v>
      </c>
      <c r="H436" s="3" t="s">
        <v>5403</v>
      </c>
      <c r="I436" s="3" t="s">
        <v>5495</v>
      </c>
      <c r="J436" s="3" t="s">
        <v>3966</v>
      </c>
      <c r="K436" s="3" t="s">
        <v>3966</v>
      </c>
      <c r="L436" s="3" t="s">
        <v>5425</v>
      </c>
      <c r="M436" s="3"/>
      <c r="N436" s="3" t="s">
        <v>5426</v>
      </c>
      <c r="O436" s="8" t="s">
        <v>5497</v>
      </c>
    </row>
    <row r="437" spans="1:15" ht="15" customHeight="1" x14ac:dyDescent="0.3">
      <c r="A437" s="19" t="s">
        <v>128</v>
      </c>
      <c r="B437" s="3" t="s">
        <v>129</v>
      </c>
      <c r="C437" s="4">
        <v>8</v>
      </c>
      <c r="D437" s="3" t="s">
        <v>803</v>
      </c>
      <c r="E437" s="3" t="s">
        <v>5493</v>
      </c>
      <c r="F437" s="3" t="s">
        <v>4865</v>
      </c>
      <c r="G437" s="3" t="s">
        <v>5494</v>
      </c>
      <c r="H437" s="3" t="s">
        <v>5403</v>
      </c>
      <c r="I437" s="3" t="s">
        <v>5495</v>
      </c>
      <c r="J437" s="3" t="s">
        <v>5496</v>
      </c>
      <c r="K437" s="3" t="s">
        <v>3966</v>
      </c>
      <c r="L437" s="3" t="s">
        <v>5425</v>
      </c>
      <c r="M437" s="3"/>
      <c r="N437" s="3" t="s">
        <v>5426</v>
      </c>
      <c r="O437" s="8" t="s">
        <v>5497</v>
      </c>
    </row>
    <row r="438" spans="1:15" ht="15" customHeight="1" x14ac:dyDescent="0.3">
      <c r="A438" s="19" t="s">
        <v>128</v>
      </c>
      <c r="B438" s="3" t="s">
        <v>129</v>
      </c>
      <c r="C438" s="4">
        <v>8</v>
      </c>
      <c r="D438" s="3" t="s">
        <v>803</v>
      </c>
      <c r="E438" s="3" t="s">
        <v>5510</v>
      </c>
      <c r="F438" s="3" t="s">
        <v>5121</v>
      </c>
      <c r="G438" s="3" t="s">
        <v>6164</v>
      </c>
      <c r="H438" s="3" t="s">
        <v>5412</v>
      </c>
      <c r="I438" s="3" t="s">
        <v>5511</v>
      </c>
      <c r="J438" s="3" t="s">
        <v>5511</v>
      </c>
      <c r="K438" s="3" t="s">
        <v>5513</v>
      </c>
      <c r="L438" s="3" t="s">
        <v>5463</v>
      </c>
      <c r="M438" s="3"/>
      <c r="N438" s="3" t="s">
        <v>5464</v>
      </c>
      <c r="O438" s="8" t="s">
        <v>5514</v>
      </c>
    </row>
    <row r="439" spans="1:15" ht="15" customHeight="1" x14ac:dyDescent="0.3">
      <c r="A439" s="19" t="s">
        <v>128</v>
      </c>
      <c r="B439" s="3" t="s">
        <v>129</v>
      </c>
      <c r="C439" s="4">
        <v>8</v>
      </c>
      <c r="D439" s="3" t="s">
        <v>803</v>
      </c>
      <c r="E439" s="3" t="s">
        <v>5515</v>
      </c>
      <c r="F439" s="3" t="s">
        <v>5484</v>
      </c>
      <c r="G439" s="3" t="s">
        <v>6165</v>
      </c>
      <c r="H439" s="3" t="s">
        <v>5412</v>
      </c>
      <c r="I439" s="3" t="s">
        <v>5517</v>
      </c>
      <c r="J439" s="3" t="s">
        <v>5517</v>
      </c>
      <c r="K439" s="3" t="s">
        <v>5518</v>
      </c>
      <c r="L439" s="3"/>
      <c r="M439" s="3"/>
      <c r="N439" s="3"/>
      <c r="O439" s="8" t="s">
        <v>5519</v>
      </c>
    </row>
    <row r="440" spans="1:15" ht="15" customHeight="1" x14ac:dyDescent="0.3">
      <c r="A440" s="19" t="s">
        <v>128</v>
      </c>
      <c r="B440" s="3" t="s">
        <v>129</v>
      </c>
      <c r="C440" s="4">
        <v>8</v>
      </c>
      <c r="D440" s="3" t="s">
        <v>803</v>
      </c>
      <c r="E440" s="3" t="s">
        <v>5528</v>
      </c>
      <c r="F440" s="3" t="s">
        <v>4879</v>
      </c>
      <c r="G440" s="3" t="s">
        <v>6166</v>
      </c>
      <c r="H440" s="3" t="s">
        <v>5403</v>
      </c>
      <c r="I440" s="3" t="s">
        <v>5486</v>
      </c>
      <c r="J440" s="3" t="s">
        <v>2376</v>
      </c>
      <c r="K440" s="3" t="s">
        <v>5530</v>
      </c>
      <c r="L440" s="3"/>
      <c r="M440" s="3"/>
      <c r="N440" s="3"/>
      <c r="O440" s="8" t="s">
        <v>6167</v>
      </c>
    </row>
    <row r="441" spans="1:15" ht="15" customHeight="1" x14ac:dyDescent="0.3">
      <c r="A441" s="19" t="s">
        <v>128</v>
      </c>
      <c r="B441" s="3" t="s">
        <v>129</v>
      </c>
      <c r="C441" s="4">
        <v>8</v>
      </c>
      <c r="D441" s="3" t="s">
        <v>803</v>
      </c>
      <c r="E441" s="3" t="s">
        <v>5541</v>
      </c>
      <c r="F441" s="3" t="s">
        <v>5421</v>
      </c>
      <c r="G441" s="3" t="s">
        <v>6168</v>
      </c>
      <c r="H441" s="3" t="s">
        <v>5403</v>
      </c>
      <c r="I441" s="3" t="s">
        <v>5543</v>
      </c>
      <c r="J441" s="3" t="s">
        <v>4072</v>
      </c>
      <c r="K441" s="3" t="s">
        <v>4072</v>
      </c>
      <c r="L441" s="3"/>
      <c r="M441" s="3"/>
      <c r="N441" s="3"/>
      <c r="O441" s="8" t="s">
        <v>5544</v>
      </c>
    </row>
    <row r="442" spans="1:15" ht="15" customHeight="1" x14ac:dyDescent="0.3">
      <c r="A442" s="19" t="s">
        <v>128</v>
      </c>
      <c r="B442" s="3" t="s">
        <v>129</v>
      </c>
      <c r="C442" s="4">
        <v>8</v>
      </c>
      <c r="D442" s="3" t="s">
        <v>803</v>
      </c>
      <c r="E442" s="3" t="s">
        <v>5541</v>
      </c>
      <c r="F442" s="3" t="s">
        <v>5421</v>
      </c>
      <c r="G442" s="3" t="s">
        <v>6169</v>
      </c>
      <c r="H442" s="3" t="s">
        <v>5403</v>
      </c>
      <c r="I442" s="3" t="s">
        <v>5543</v>
      </c>
      <c r="J442" s="3" t="s">
        <v>5543</v>
      </c>
      <c r="K442" s="3" t="s">
        <v>4072</v>
      </c>
      <c r="L442" s="3"/>
      <c r="M442" s="3"/>
      <c r="N442" s="3"/>
      <c r="O442" s="8" t="s">
        <v>5544</v>
      </c>
    </row>
    <row r="443" spans="1:15" ht="15" customHeight="1" x14ac:dyDescent="0.3">
      <c r="A443" s="19" t="s">
        <v>128</v>
      </c>
      <c r="B443" s="3" t="s">
        <v>129</v>
      </c>
      <c r="C443" s="4">
        <v>8</v>
      </c>
      <c r="D443" s="3" t="s">
        <v>803</v>
      </c>
      <c r="E443" s="3" t="s">
        <v>5554</v>
      </c>
      <c r="F443" s="3" t="s">
        <v>4865</v>
      </c>
      <c r="G443" s="3" t="s">
        <v>5560</v>
      </c>
      <c r="H443" s="3" t="s">
        <v>5403</v>
      </c>
      <c r="I443" s="3" t="s">
        <v>4793</v>
      </c>
      <c r="J443" s="3"/>
      <c r="K443" s="3" t="s">
        <v>5556</v>
      </c>
      <c r="L443" s="3"/>
      <c r="M443" s="3"/>
      <c r="N443" s="3"/>
      <c r="O443" s="8" t="s">
        <v>5557</v>
      </c>
    </row>
    <row r="444" spans="1:15" ht="15" customHeight="1" x14ac:dyDescent="0.3">
      <c r="A444" s="19" t="s">
        <v>128</v>
      </c>
      <c r="B444" s="3" t="s">
        <v>129</v>
      </c>
      <c r="C444" s="4">
        <v>8</v>
      </c>
      <c r="D444" s="3" t="s">
        <v>803</v>
      </c>
      <c r="E444" s="3" t="s">
        <v>5565</v>
      </c>
      <c r="F444" s="3" t="s">
        <v>4879</v>
      </c>
      <c r="G444" s="3" t="s">
        <v>6166</v>
      </c>
      <c r="H444" s="3" t="s">
        <v>5403</v>
      </c>
      <c r="I444" s="3" t="s">
        <v>5567</v>
      </c>
      <c r="J444" s="3" t="s">
        <v>6019</v>
      </c>
      <c r="K444" s="3" t="s">
        <v>2389</v>
      </c>
      <c r="L444" s="3"/>
      <c r="M444" s="3"/>
      <c r="N444" s="3"/>
      <c r="O444" s="8" t="s">
        <v>6170</v>
      </c>
    </row>
    <row r="445" spans="1:15" ht="15" customHeight="1" x14ac:dyDescent="0.3">
      <c r="A445" s="19" t="s">
        <v>128</v>
      </c>
      <c r="B445" s="3" t="s">
        <v>129</v>
      </c>
      <c r="C445" s="4">
        <v>8</v>
      </c>
      <c r="D445" s="3" t="s">
        <v>803</v>
      </c>
      <c r="E445" s="3" t="s">
        <v>5582</v>
      </c>
      <c r="F445" s="3" t="s">
        <v>5484</v>
      </c>
      <c r="G445" s="3" t="s">
        <v>5775</v>
      </c>
      <c r="H445" s="3" t="s">
        <v>5403</v>
      </c>
      <c r="I445" s="3" t="s">
        <v>5584</v>
      </c>
      <c r="J445" s="3" t="s">
        <v>6171</v>
      </c>
      <c r="K445" s="3" t="s">
        <v>5586</v>
      </c>
      <c r="L445" s="3" t="s">
        <v>5587</v>
      </c>
      <c r="M445" s="3"/>
      <c r="N445" s="3" t="s">
        <v>5588</v>
      </c>
      <c r="O445" s="8" t="s">
        <v>5589</v>
      </c>
    </row>
    <row r="446" spans="1:15" ht="15" customHeight="1" x14ac:dyDescent="0.3">
      <c r="A446" s="19" t="s">
        <v>128</v>
      </c>
      <c r="B446" s="3" t="s">
        <v>129</v>
      </c>
      <c r="C446" s="4">
        <v>8</v>
      </c>
      <c r="D446" s="3" t="s">
        <v>803</v>
      </c>
      <c r="E446" s="3" t="s">
        <v>5582</v>
      </c>
      <c r="F446" s="3" t="s">
        <v>5484</v>
      </c>
      <c r="G446" s="3" t="s">
        <v>6172</v>
      </c>
      <c r="H446" s="3" t="s">
        <v>698</v>
      </c>
      <c r="I446" s="3" t="s">
        <v>5584</v>
      </c>
      <c r="J446" s="3" t="s">
        <v>5585</v>
      </c>
      <c r="K446" s="3" t="s">
        <v>5586</v>
      </c>
      <c r="L446" s="3" t="s">
        <v>5587</v>
      </c>
      <c r="M446" s="3"/>
      <c r="N446" s="3" t="s">
        <v>5588</v>
      </c>
      <c r="O446" s="8" t="s">
        <v>5589</v>
      </c>
    </row>
    <row r="447" spans="1:15" ht="15" customHeight="1" x14ac:dyDescent="0.3">
      <c r="A447" s="19" t="s">
        <v>128</v>
      </c>
      <c r="B447" s="3" t="s">
        <v>129</v>
      </c>
      <c r="C447" s="4">
        <v>8</v>
      </c>
      <c r="D447" s="3" t="s">
        <v>803</v>
      </c>
      <c r="E447" s="3" t="s">
        <v>5593</v>
      </c>
      <c r="F447" s="3" t="s">
        <v>4879</v>
      </c>
      <c r="G447" s="3" t="s">
        <v>6173</v>
      </c>
      <c r="H447" s="3" t="s">
        <v>5403</v>
      </c>
      <c r="I447" s="3" t="s">
        <v>5595</v>
      </c>
      <c r="J447" s="3" t="s">
        <v>2907</v>
      </c>
      <c r="K447" s="3" t="s">
        <v>5597</v>
      </c>
      <c r="L447" s="3" t="s">
        <v>5598</v>
      </c>
      <c r="M447" s="3"/>
      <c r="N447" s="3" t="s">
        <v>5599</v>
      </c>
      <c r="O447" s="8" t="s">
        <v>5600</v>
      </c>
    </row>
    <row r="448" spans="1:15" ht="15" customHeight="1" x14ac:dyDescent="0.3">
      <c r="A448" s="19" t="s">
        <v>128</v>
      </c>
      <c r="B448" s="3" t="s">
        <v>129</v>
      </c>
      <c r="C448" s="4">
        <v>8</v>
      </c>
      <c r="D448" s="3" t="s">
        <v>803</v>
      </c>
      <c r="E448" s="3" t="s">
        <v>5593</v>
      </c>
      <c r="F448" s="3" t="s">
        <v>4879</v>
      </c>
      <c r="G448" s="3" t="s">
        <v>6174</v>
      </c>
      <c r="H448" s="3" t="s">
        <v>5412</v>
      </c>
      <c r="I448" s="3" t="s">
        <v>5595</v>
      </c>
      <c r="J448" s="3" t="s">
        <v>2907</v>
      </c>
      <c r="K448" s="3" t="s">
        <v>5597</v>
      </c>
      <c r="L448" s="3" t="s">
        <v>5598</v>
      </c>
      <c r="M448" s="3"/>
      <c r="N448" s="3" t="s">
        <v>5599</v>
      </c>
      <c r="O448" s="8" t="s">
        <v>5600</v>
      </c>
    </row>
    <row r="449" spans="1:15" ht="15" customHeight="1" x14ac:dyDescent="0.3">
      <c r="A449" s="19" t="s">
        <v>128</v>
      </c>
      <c r="B449" s="3" t="s">
        <v>129</v>
      </c>
      <c r="C449" s="4">
        <v>8</v>
      </c>
      <c r="D449" s="3" t="s">
        <v>803</v>
      </c>
      <c r="E449" s="3" t="s">
        <v>5605</v>
      </c>
      <c r="F449" s="3" t="s">
        <v>5606</v>
      </c>
      <c r="G449" s="3" t="s">
        <v>6175</v>
      </c>
      <c r="H449" s="3" t="s">
        <v>5403</v>
      </c>
      <c r="I449" s="3" t="s">
        <v>5608</v>
      </c>
      <c r="J449" s="3" t="s">
        <v>5609</v>
      </c>
      <c r="K449" s="3" t="s">
        <v>5610</v>
      </c>
      <c r="L449" s="3" t="s">
        <v>5471</v>
      </c>
      <c r="M449" s="3"/>
      <c r="N449" s="3" t="s">
        <v>5472</v>
      </c>
      <c r="O449" s="8" t="s">
        <v>5611</v>
      </c>
    </row>
    <row r="450" spans="1:15" ht="15" customHeight="1" x14ac:dyDescent="0.3">
      <c r="A450" s="19" t="s">
        <v>128</v>
      </c>
      <c r="B450" s="3" t="s">
        <v>129</v>
      </c>
      <c r="C450" s="4">
        <v>8</v>
      </c>
      <c r="D450" s="3" t="s">
        <v>803</v>
      </c>
      <c r="E450" s="3" t="s">
        <v>5605</v>
      </c>
      <c r="F450" s="3" t="s">
        <v>5606</v>
      </c>
      <c r="G450" s="3" t="s">
        <v>6176</v>
      </c>
      <c r="H450" s="3" t="s">
        <v>5403</v>
      </c>
      <c r="I450" s="3" t="s">
        <v>5608</v>
      </c>
      <c r="J450" s="3" t="s">
        <v>5609</v>
      </c>
      <c r="K450" s="3" t="s">
        <v>5610</v>
      </c>
      <c r="L450" s="3" t="s">
        <v>5471</v>
      </c>
      <c r="M450" s="3"/>
      <c r="N450" s="3" t="s">
        <v>5472</v>
      </c>
      <c r="O450" s="8" t="s">
        <v>5611</v>
      </c>
    </row>
    <row r="451" spans="1:15" ht="15" customHeight="1" x14ac:dyDescent="0.3">
      <c r="A451" s="19" t="s">
        <v>128</v>
      </c>
      <c r="B451" s="3" t="s">
        <v>129</v>
      </c>
      <c r="C451" s="4">
        <v>8</v>
      </c>
      <c r="D451" s="3" t="s">
        <v>803</v>
      </c>
      <c r="E451" s="3" t="s">
        <v>5614</v>
      </c>
      <c r="F451" s="3" t="s">
        <v>4865</v>
      </c>
      <c r="G451" s="3" t="s">
        <v>6177</v>
      </c>
      <c r="H451" s="3" t="s">
        <v>5403</v>
      </c>
      <c r="I451" s="3" t="s">
        <v>5616</v>
      </c>
      <c r="J451" s="3" t="s">
        <v>6178</v>
      </c>
      <c r="K451" s="3" t="s">
        <v>5618</v>
      </c>
      <c r="L451" s="3" t="s">
        <v>510</v>
      </c>
      <c r="M451" s="3"/>
      <c r="N451" s="3" t="s">
        <v>5426</v>
      </c>
      <c r="O451" s="8" t="s">
        <v>5619</v>
      </c>
    </row>
    <row r="452" spans="1:15" ht="15" customHeight="1" x14ac:dyDescent="0.3">
      <c r="A452" s="19" t="s">
        <v>128</v>
      </c>
      <c r="B452" s="3" t="s">
        <v>129</v>
      </c>
      <c r="C452" s="4">
        <v>8</v>
      </c>
      <c r="D452" s="3" t="s">
        <v>803</v>
      </c>
      <c r="E452" s="3" t="s">
        <v>5614</v>
      </c>
      <c r="F452" s="3" t="s">
        <v>4865</v>
      </c>
      <c r="G452" s="3" t="s">
        <v>5621</v>
      </c>
      <c r="H452" s="3" t="s">
        <v>5403</v>
      </c>
      <c r="I452" s="3" t="s">
        <v>5616</v>
      </c>
      <c r="J452" s="3" t="s">
        <v>6023</v>
      </c>
      <c r="K452" s="3" t="s">
        <v>5618</v>
      </c>
      <c r="L452" s="3" t="s">
        <v>510</v>
      </c>
      <c r="M452" s="3"/>
      <c r="N452" s="3" t="s">
        <v>5426</v>
      </c>
      <c r="O452" s="8" t="s">
        <v>5619</v>
      </c>
    </row>
    <row r="453" spans="1:15" ht="15" customHeight="1" x14ac:dyDescent="0.3">
      <c r="A453" s="19" t="s">
        <v>128</v>
      </c>
      <c r="B453" s="3" t="s">
        <v>129</v>
      </c>
      <c r="C453" s="4">
        <v>8</v>
      </c>
      <c r="D453" s="3" t="s">
        <v>803</v>
      </c>
      <c r="E453" s="3" t="s">
        <v>5614</v>
      </c>
      <c r="F453" s="3" t="s">
        <v>4865</v>
      </c>
      <c r="G453" s="3" t="s">
        <v>5620</v>
      </c>
      <c r="H453" s="3" t="s">
        <v>5412</v>
      </c>
      <c r="I453" s="3" t="s">
        <v>5616</v>
      </c>
      <c r="J453" s="3" t="s">
        <v>6023</v>
      </c>
      <c r="K453" s="3" t="s">
        <v>5618</v>
      </c>
      <c r="L453" s="3" t="s">
        <v>510</v>
      </c>
      <c r="M453" s="3"/>
      <c r="N453" s="3" t="s">
        <v>5426</v>
      </c>
      <c r="O453" s="8" t="s">
        <v>5619</v>
      </c>
    </row>
    <row r="454" spans="1:15" ht="15" customHeight="1" x14ac:dyDescent="0.3">
      <c r="A454" s="19" t="s">
        <v>128</v>
      </c>
      <c r="B454" s="3" t="s">
        <v>129</v>
      </c>
      <c r="C454" s="4">
        <v>8</v>
      </c>
      <c r="D454" s="3" t="s">
        <v>803</v>
      </c>
      <c r="E454" s="3" t="s">
        <v>5614</v>
      </c>
      <c r="F454" s="3" t="s">
        <v>4865</v>
      </c>
      <c r="G454" s="3" t="s">
        <v>6179</v>
      </c>
      <c r="H454" s="3" t="s">
        <v>5412</v>
      </c>
      <c r="I454" s="3" t="s">
        <v>5616</v>
      </c>
      <c r="J454" s="3" t="s">
        <v>6023</v>
      </c>
      <c r="K454" s="3" t="s">
        <v>5618</v>
      </c>
      <c r="L454" s="3" t="s">
        <v>510</v>
      </c>
      <c r="M454" s="3"/>
      <c r="N454" s="3" t="s">
        <v>5426</v>
      </c>
      <c r="O454" s="8" t="s">
        <v>5619</v>
      </c>
    </row>
    <row r="455" spans="1:15" ht="15" customHeight="1" x14ac:dyDescent="0.3">
      <c r="A455" s="19" t="s">
        <v>128</v>
      </c>
      <c r="B455" s="3" t="s">
        <v>129</v>
      </c>
      <c r="C455" s="4">
        <v>8</v>
      </c>
      <c r="D455" s="3" t="s">
        <v>803</v>
      </c>
      <c r="E455" s="3" t="s">
        <v>6180</v>
      </c>
      <c r="F455" s="3" t="s">
        <v>5121</v>
      </c>
      <c r="G455" s="3" t="s">
        <v>6181</v>
      </c>
      <c r="H455" s="3" t="s">
        <v>5412</v>
      </c>
      <c r="I455" s="3" t="s">
        <v>6182</v>
      </c>
      <c r="J455" s="3" t="s">
        <v>6183</v>
      </c>
      <c r="K455" s="3" t="s">
        <v>6184</v>
      </c>
      <c r="L455" s="3" t="s">
        <v>5463</v>
      </c>
      <c r="M455" s="3"/>
      <c r="N455" s="3" t="s">
        <v>5464</v>
      </c>
      <c r="O455" s="8" t="s">
        <v>6185</v>
      </c>
    </row>
    <row r="456" spans="1:15" ht="15" customHeight="1" x14ac:dyDescent="0.3">
      <c r="A456" s="19" t="s">
        <v>128</v>
      </c>
      <c r="B456" s="3" t="s">
        <v>129</v>
      </c>
      <c r="C456" s="4">
        <v>8</v>
      </c>
      <c r="D456" s="3" t="s">
        <v>803</v>
      </c>
      <c r="E456" s="3" t="s">
        <v>5639</v>
      </c>
      <c r="F456" s="3" t="s">
        <v>5640</v>
      </c>
      <c r="G456" s="3" t="s">
        <v>6186</v>
      </c>
      <c r="H456" s="3" t="s">
        <v>5412</v>
      </c>
      <c r="I456" s="3" t="s">
        <v>5642</v>
      </c>
      <c r="J456" s="3" t="s">
        <v>5643</v>
      </c>
      <c r="K456" s="3" t="s">
        <v>5643</v>
      </c>
      <c r="L456" s="3" t="s">
        <v>5644</v>
      </c>
      <c r="M456" s="3" t="s">
        <v>5645</v>
      </c>
      <c r="N456" s="3" t="s">
        <v>5434</v>
      </c>
      <c r="O456" s="8" t="s">
        <v>5646</v>
      </c>
    </row>
    <row r="457" spans="1:15" ht="15" customHeight="1" x14ac:dyDescent="0.3">
      <c r="A457" s="19" t="s">
        <v>128</v>
      </c>
      <c r="B457" s="3" t="s">
        <v>129</v>
      </c>
      <c r="C457" s="4">
        <v>8</v>
      </c>
      <c r="D457" s="3" t="s">
        <v>803</v>
      </c>
      <c r="E457" s="3" t="s">
        <v>5665</v>
      </c>
      <c r="F457" s="3" t="s">
        <v>4865</v>
      </c>
      <c r="G457" s="3" t="s">
        <v>6187</v>
      </c>
      <c r="H457" s="3" t="s">
        <v>5403</v>
      </c>
      <c r="I457" s="3" t="s">
        <v>5667</v>
      </c>
      <c r="J457" s="3" t="s">
        <v>5668</v>
      </c>
      <c r="K457" s="3" t="s">
        <v>5669</v>
      </c>
      <c r="L457" s="3" t="s">
        <v>384</v>
      </c>
      <c r="M457" s="3"/>
      <c r="N457" s="3" t="s">
        <v>5426</v>
      </c>
      <c r="O457" s="8" t="s">
        <v>5670</v>
      </c>
    </row>
    <row r="458" spans="1:15" ht="15" customHeight="1" x14ac:dyDescent="0.3">
      <c r="A458" s="19" t="s">
        <v>128</v>
      </c>
      <c r="B458" s="3" t="s">
        <v>129</v>
      </c>
      <c r="C458" s="4">
        <v>8</v>
      </c>
      <c r="D458" s="3" t="s">
        <v>803</v>
      </c>
      <c r="E458" s="3" t="s">
        <v>5665</v>
      </c>
      <c r="F458" s="3" t="s">
        <v>4865</v>
      </c>
      <c r="G458" s="3" t="s">
        <v>6188</v>
      </c>
      <c r="H458" s="3" t="s">
        <v>5403</v>
      </c>
      <c r="I458" s="3" t="s">
        <v>5667</v>
      </c>
      <c r="J458" s="3" t="s">
        <v>5668</v>
      </c>
      <c r="K458" s="3" t="s">
        <v>5669</v>
      </c>
      <c r="L458" s="3" t="s">
        <v>384</v>
      </c>
      <c r="M458" s="3"/>
      <c r="N458" s="3" t="s">
        <v>5426</v>
      </c>
      <c r="O458" s="8" t="s">
        <v>5670</v>
      </c>
    </row>
    <row r="459" spans="1:15" ht="15" customHeight="1" x14ac:dyDescent="0.3">
      <c r="A459" s="19" t="s">
        <v>128</v>
      </c>
      <c r="B459" s="3" t="s">
        <v>129</v>
      </c>
      <c r="C459" s="4">
        <v>8</v>
      </c>
      <c r="D459" s="3" t="s">
        <v>803</v>
      </c>
      <c r="E459" s="3" t="s">
        <v>6189</v>
      </c>
      <c r="F459" s="3" t="s">
        <v>5121</v>
      </c>
      <c r="G459" s="3" t="s">
        <v>6190</v>
      </c>
      <c r="H459" s="3" t="s">
        <v>5403</v>
      </c>
      <c r="I459" s="3" t="s">
        <v>6191</v>
      </c>
      <c r="J459" s="3" t="s">
        <v>6192</v>
      </c>
      <c r="K459" s="3" t="s">
        <v>6193</v>
      </c>
      <c r="L459" s="3" t="s">
        <v>6194</v>
      </c>
      <c r="M459" s="3"/>
      <c r="N459" s="3" t="s">
        <v>5464</v>
      </c>
      <c r="O459" s="8" t="s">
        <v>6195</v>
      </c>
    </row>
    <row r="460" spans="1:15" ht="15" customHeight="1" x14ac:dyDescent="0.3">
      <c r="A460" s="19" t="s">
        <v>128</v>
      </c>
      <c r="B460" s="3" t="s">
        <v>129</v>
      </c>
      <c r="C460" s="4">
        <v>8</v>
      </c>
      <c r="D460" s="3" t="s">
        <v>803</v>
      </c>
      <c r="E460" s="3" t="s">
        <v>5672</v>
      </c>
      <c r="F460" s="3" t="s">
        <v>4865</v>
      </c>
      <c r="G460" s="3" t="s">
        <v>6196</v>
      </c>
      <c r="H460" s="3" t="s">
        <v>5403</v>
      </c>
      <c r="I460" s="3" t="s">
        <v>5674</v>
      </c>
      <c r="J460" s="3" t="s">
        <v>3230</v>
      </c>
      <c r="K460" s="3" t="s">
        <v>5675</v>
      </c>
      <c r="L460" s="3" t="s">
        <v>510</v>
      </c>
      <c r="M460" s="3"/>
      <c r="N460" s="3" t="s">
        <v>5426</v>
      </c>
      <c r="O460" s="8" t="s">
        <v>5676</v>
      </c>
    </row>
    <row r="461" spans="1:15" ht="15" customHeight="1" x14ac:dyDescent="0.3">
      <c r="A461" s="19" t="s">
        <v>128</v>
      </c>
      <c r="B461" s="3" t="s">
        <v>129</v>
      </c>
      <c r="C461" s="4">
        <v>8</v>
      </c>
      <c r="D461" s="3" t="s">
        <v>803</v>
      </c>
      <c r="E461" s="3" t="s">
        <v>5672</v>
      </c>
      <c r="F461" s="3" t="s">
        <v>4865</v>
      </c>
      <c r="G461" s="3" t="s">
        <v>5679</v>
      </c>
      <c r="H461" s="3" t="s">
        <v>5412</v>
      </c>
      <c r="I461" s="3" t="s">
        <v>5674</v>
      </c>
      <c r="J461" s="3" t="s">
        <v>3230</v>
      </c>
      <c r="K461" s="3" t="s">
        <v>5675</v>
      </c>
      <c r="L461" s="3" t="s">
        <v>510</v>
      </c>
      <c r="M461" s="3"/>
      <c r="N461" s="3" t="s">
        <v>5426</v>
      </c>
      <c r="O461" s="8" t="s">
        <v>5676</v>
      </c>
    </row>
    <row r="462" spans="1:15" ht="15" customHeight="1" x14ac:dyDescent="0.3">
      <c r="A462" s="19" t="s">
        <v>128</v>
      </c>
      <c r="B462" s="3" t="s">
        <v>129</v>
      </c>
      <c r="C462" s="4">
        <v>8</v>
      </c>
      <c r="D462" s="3" t="s">
        <v>803</v>
      </c>
      <c r="E462" s="3" t="s">
        <v>5672</v>
      </c>
      <c r="F462" s="3" t="s">
        <v>4865</v>
      </c>
      <c r="G462" s="3" t="s">
        <v>6197</v>
      </c>
      <c r="H462" s="3" t="s">
        <v>5412</v>
      </c>
      <c r="I462" s="3" t="s">
        <v>5674</v>
      </c>
      <c r="J462" s="3" t="s">
        <v>3230</v>
      </c>
      <c r="K462" s="3" t="s">
        <v>5675</v>
      </c>
      <c r="L462" s="3" t="s">
        <v>510</v>
      </c>
      <c r="M462" s="3"/>
      <c r="N462" s="3" t="s">
        <v>5426</v>
      </c>
      <c r="O462" s="8" t="s">
        <v>5676</v>
      </c>
    </row>
    <row r="463" spans="1:15" ht="15" customHeight="1" x14ac:dyDescent="0.3">
      <c r="A463" s="19" t="s">
        <v>128</v>
      </c>
      <c r="B463" s="3" t="s">
        <v>129</v>
      </c>
      <c r="C463" s="4">
        <v>8</v>
      </c>
      <c r="D463" s="3" t="s">
        <v>803</v>
      </c>
      <c r="E463" s="3" t="s">
        <v>5687</v>
      </c>
      <c r="F463" s="3" t="s">
        <v>4865</v>
      </c>
      <c r="G463" s="3" t="s">
        <v>6198</v>
      </c>
      <c r="H463" s="3" t="s">
        <v>5403</v>
      </c>
      <c r="I463" s="3" t="s">
        <v>5689</v>
      </c>
      <c r="J463" s="3" t="s">
        <v>5692</v>
      </c>
      <c r="K463" s="3" t="s">
        <v>5682</v>
      </c>
      <c r="L463" s="3" t="s">
        <v>240</v>
      </c>
      <c r="M463" s="3"/>
      <c r="N463" s="3" t="s">
        <v>5426</v>
      </c>
      <c r="O463" s="8" t="s">
        <v>5690</v>
      </c>
    </row>
    <row r="464" spans="1:15" ht="15" customHeight="1" x14ac:dyDescent="0.3">
      <c r="A464" s="19" t="s">
        <v>128</v>
      </c>
      <c r="B464" s="3" t="s">
        <v>129</v>
      </c>
      <c r="C464" s="4">
        <v>8</v>
      </c>
      <c r="D464" s="3" t="s">
        <v>803</v>
      </c>
      <c r="E464" s="3" t="s">
        <v>5687</v>
      </c>
      <c r="F464" s="3" t="s">
        <v>4865</v>
      </c>
      <c r="G464" s="3" t="s">
        <v>5885</v>
      </c>
      <c r="H464" s="3" t="s">
        <v>5412</v>
      </c>
      <c r="I464" s="3" t="s">
        <v>5689</v>
      </c>
      <c r="J464" s="3" t="s">
        <v>5682</v>
      </c>
      <c r="K464" s="3" t="s">
        <v>5682</v>
      </c>
      <c r="L464" s="3" t="s">
        <v>240</v>
      </c>
      <c r="M464" s="3"/>
      <c r="N464" s="3" t="s">
        <v>5426</v>
      </c>
      <c r="O464" s="8" t="s">
        <v>5690</v>
      </c>
    </row>
    <row r="465" spans="1:15" ht="15" customHeight="1" x14ac:dyDescent="0.3">
      <c r="A465" s="19" t="s">
        <v>128</v>
      </c>
      <c r="B465" s="3" t="s">
        <v>129</v>
      </c>
      <c r="C465" s="4">
        <v>8</v>
      </c>
      <c r="D465" s="3" t="s">
        <v>803</v>
      </c>
      <c r="E465" s="3" t="s">
        <v>5705</v>
      </c>
      <c r="F465" s="3" t="s">
        <v>5475</v>
      </c>
      <c r="G465" s="3" t="s">
        <v>6199</v>
      </c>
      <c r="H465" s="3" t="s">
        <v>5403</v>
      </c>
      <c r="I465" s="3" t="s">
        <v>5707</v>
      </c>
      <c r="J465" s="3" t="s">
        <v>5707</v>
      </c>
      <c r="K465" s="3" t="s">
        <v>5708</v>
      </c>
      <c r="L465" s="3" t="s">
        <v>5709</v>
      </c>
      <c r="M465" s="3" t="s">
        <v>5710</v>
      </c>
      <c r="N465" s="3" t="s">
        <v>5711</v>
      </c>
      <c r="O465" s="8" t="s">
        <v>5712</v>
      </c>
    </row>
    <row r="466" spans="1:15" ht="15" customHeight="1" x14ac:dyDescent="0.3">
      <c r="A466" s="19" t="s">
        <v>128</v>
      </c>
      <c r="B466" s="3" t="s">
        <v>129</v>
      </c>
      <c r="C466" s="4">
        <v>8</v>
      </c>
      <c r="D466" s="3" t="s">
        <v>803</v>
      </c>
      <c r="E466" s="3" t="s">
        <v>5713</v>
      </c>
      <c r="F466" s="3" t="s">
        <v>4865</v>
      </c>
      <c r="G466" s="3"/>
      <c r="H466" s="3" t="s">
        <v>5888</v>
      </c>
      <c r="I466" s="3" t="s">
        <v>5715</v>
      </c>
      <c r="J466" s="3"/>
      <c r="K466" s="3" t="s">
        <v>3619</v>
      </c>
      <c r="L466" s="3" t="s">
        <v>34</v>
      </c>
      <c r="M466" s="3"/>
      <c r="N466" s="3" t="s">
        <v>5426</v>
      </c>
      <c r="O466" s="8" t="s">
        <v>5716</v>
      </c>
    </row>
    <row r="467" spans="1:15" ht="15" customHeight="1" x14ac:dyDescent="0.3">
      <c r="A467" s="19" t="s">
        <v>128</v>
      </c>
      <c r="B467" s="3" t="s">
        <v>129</v>
      </c>
      <c r="C467" s="4">
        <v>8</v>
      </c>
      <c r="D467" s="3" t="s">
        <v>803</v>
      </c>
      <c r="E467" s="3" t="s">
        <v>5713</v>
      </c>
      <c r="F467" s="3" t="s">
        <v>4865</v>
      </c>
      <c r="G467" s="3" t="s">
        <v>6200</v>
      </c>
      <c r="H467" s="3" t="s">
        <v>5403</v>
      </c>
      <c r="I467" s="3" t="s">
        <v>5715</v>
      </c>
      <c r="J467" s="3" t="s">
        <v>3619</v>
      </c>
      <c r="K467" s="3" t="s">
        <v>3619</v>
      </c>
      <c r="L467" s="3" t="s">
        <v>34</v>
      </c>
      <c r="M467" s="3"/>
      <c r="N467" s="3" t="s">
        <v>5426</v>
      </c>
      <c r="O467" s="8" t="s">
        <v>5716</v>
      </c>
    </row>
    <row r="468" spans="1:15" ht="15" customHeight="1" x14ac:dyDescent="0.3">
      <c r="A468" s="19" t="s">
        <v>128</v>
      </c>
      <c r="B468" s="3" t="s">
        <v>129</v>
      </c>
      <c r="C468" s="4">
        <v>8</v>
      </c>
      <c r="D468" s="3" t="s">
        <v>803</v>
      </c>
      <c r="E468" s="3" t="s">
        <v>5713</v>
      </c>
      <c r="F468" s="3" t="s">
        <v>4865</v>
      </c>
      <c r="G468" s="3" t="s">
        <v>5983</v>
      </c>
      <c r="H468" s="3" t="s">
        <v>5403</v>
      </c>
      <c r="I468" s="3" t="s">
        <v>5715</v>
      </c>
      <c r="J468" s="3" t="s">
        <v>3619</v>
      </c>
      <c r="K468" s="3" t="s">
        <v>3619</v>
      </c>
      <c r="L468" s="3" t="s">
        <v>34</v>
      </c>
      <c r="M468" s="3"/>
      <c r="N468" s="3" t="s">
        <v>5426</v>
      </c>
      <c r="O468" s="8" t="s">
        <v>5716</v>
      </c>
    </row>
    <row r="469" spans="1:15" ht="15" customHeight="1" x14ac:dyDescent="0.3">
      <c r="A469" s="19" t="s">
        <v>128</v>
      </c>
      <c r="B469" s="3" t="s">
        <v>129</v>
      </c>
      <c r="C469" s="4">
        <v>8</v>
      </c>
      <c r="D469" s="3" t="s">
        <v>803</v>
      </c>
      <c r="E469" s="3" t="s">
        <v>5713</v>
      </c>
      <c r="F469" s="3" t="s">
        <v>4865</v>
      </c>
      <c r="G469" s="3" t="s">
        <v>5982</v>
      </c>
      <c r="H469" s="3" t="s">
        <v>5403</v>
      </c>
      <c r="I469" s="3" t="s">
        <v>5715</v>
      </c>
      <c r="J469" s="3" t="s">
        <v>3619</v>
      </c>
      <c r="K469" s="3" t="s">
        <v>3619</v>
      </c>
      <c r="L469" s="3" t="s">
        <v>34</v>
      </c>
      <c r="M469" s="3"/>
      <c r="N469" s="3" t="s">
        <v>5426</v>
      </c>
      <c r="O469" s="8" t="s">
        <v>5716</v>
      </c>
    </row>
    <row r="470" spans="1:15" ht="15" customHeight="1" x14ac:dyDescent="0.3">
      <c r="A470" s="19" t="s">
        <v>128</v>
      </c>
      <c r="B470" s="3" t="s">
        <v>129</v>
      </c>
      <c r="C470" s="4">
        <v>8</v>
      </c>
      <c r="D470" s="3" t="s">
        <v>803</v>
      </c>
      <c r="E470" s="3" t="s">
        <v>5713</v>
      </c>
      <c r="F470" s="3" t="s">
        <v>4865</v>
      </c>
      <c r="G470" s="3" t="s">
        <v>6201</v>
      </c>
      <c r="H470" s="3" t="s">
        <v>5403</v>
      </c>
      <c r="I470" s="3" t="s">
        <v>5715</v>
      </c>
      <c r="J470" s="3" t="s">
        <v>5825</v>
      </c>
      <c r="K470" s="3" t="s">
        <v>3619</v>
      </c>
      <c r="L470" s="3" t="s">
        <v>34</v>
      </c>
      <c r="M470" s="3"/>
      <c r="N470" s="3" t="s">
        <v>5426</v>
      </c>
      <c r="O470" s="8" t="s">
        <v>5716</v>
      </c>
    </row>
    <row r="471" spans="1:15" ht="15" customHeight="1" x14ac:dyDescent="0.3">
      <c r="A471" s="19" t="s">
        <v>128</v>
      </c>
      <c r="B471" s="3" t="s">
        <v>129</v>
      </c>
      <c r="C471" s="4">
        <v>8</v>
      </c>
      <c r="D471" s="3" t="s">
        <v>803</v>
      </c>
      <c r="E471" s="3" t="s">
        <v>5713</v>
      </c>
      <c r="F471" s="3" t="s">
        <v>4865</v>
      </c>
      <c r="G471" s="3" t="s">
        <v>5718</v>
      </c>
      <c r="H471" s="3" t="s">
        <v>5412</v>
      </c>
      <c r="I471" s="3" t="s">
        <v>5715</v>
      </c>
      <c r="J471" s="3" t="s">
        <v>5715</v>
      </c>
      <c r="K471" s="3" t="s">
        <v>3619</v>
      </c>
      <c r="L471" s="3" t="s">
        <v>34</v>
      </c>
      <c r="M471" s="3"/>
      <c r="N471" s="3" t="s">
        <v>5426</v>
      </c>
      <c r="O471" s="8" t="s">
        <v>5716</v>
      </c>
    </row>
    <row r="472" spans="1:15" ht="15" customHeight="1" x14ac:dyDescent="0.3">
      <c r="A472" s="19" t="s">
        <v>128</v>
      </c>
      <c r="B472" s="3" t="s">
        <v>129</v>
      </c>
      <c r="C472" s="4">
        <v>8</v>
      </c>
      <c r="D472" s="3" t="s">
        <v>803</v>
      </c>
      <c r="E472" s="3" t="s">
        <v>5713</v>
      </c>
      <c r="F472" s="3" t="s">
        <v>4865</v>
      </c>
      <c r="G472" s="3" t="s">
        <v>5718</v>
      </c>
      <c r="H472" s="3" t="s">
        <v>5403</v>
      </c>
      <c r="I472" s="3" t="s">
        <v>5715</v>
      </c>
      <c r="J472" s="3" t="s">
        <v>5715</v>
      </c>
      <c r="K472" s="3" t="s">
        <v>3619</v>
      </c>
      <c r="L472" s="3" t="s">
        <v>34</v>
      </c>
      <c r="M472" s="3"/>
      <c r="N472" s="3" t="s">
        <v>5426</v>
      </c>
      <c r="O472" s="8" t="s">
        <v>5716</v>
      </c>
    </row>
    <row r="473" spans="1:15" ht="15" customHeight="1" x14ac:dyDescent="0.3">
      <c r="A473" s="19" t="s">
        <v>128</v>
      </c>
      <c r="B473" s="3" t="s">
        <v>129</v>
      </c>
      <c r="C473" s="4">
        <v>8</v>
      </c>
      <c r="D473" s="3" t="s">
        <v>803</v>
      </c>
      <c r="E473" s="3" t="s">
        <v>5713</v>
      </c>
      <c r="F473" s="3" t="s">
        <v>4865</v>
      </c>
      <c r="G473" s="3" t="s">
        <v>6202</v>
      </c>
      <c r="H473" s="3" t="s">
        <v>5403</v>
      </c>
      <c r="I473" s="3" t="s">
        <v>5715</v>
      </c>
      <c r="J473" s="3" t="s">
        <v>5825</v>
      </c>
      <c r="K473" s="3" t="s">
        <v>3619</v>
      </c>
      <c r="L473" s="3" t="s">
        <v>34</v>
      </c>
      <c r="M473" s="3"/>
      <c r="N473" s="3" t="s">
        <v>5426</v>
      </c>
      <c r="O473" s="8" t="s">
        <v>5716</v>
      </c>
    </row>
    <row r="474" spans="1:15" ht="15" customHeight="1" x14ac:dyDescent="0.3">
      <c r="A474" s="19" t="s">
        <v>128</v>
      </c>
      <c r="B474" s="3" t="s">
        <v>129</v>
      </c>
      <c r="C474" s="4">
        <v>8</v>
      </c>
      <c r="D474" s="3" t="s">
        <v>803</v>
      </c>
      <c r="E474" s="3" t="s">
        <v>5890</v>
      </c>
      <c r="F474" s="3" t="s">
        <v>5891</v>
      </c>
      <c r="G474" s="3"/>
      <c r="H474" s="3" t="s">
        <v>6203</v>
      </c>
      <c r="I474" s="3" t="s">
        <v>5893</v>
      </c>
      <c r="J474" s="3"/>
      <c r="K474" s="3" t="s">
        <v>5894</v>
      </c>
      <c r="L474" s="3" t="s">
        <v>384</v>
      </c>
      <c r="M474" s="3"/>
      <c r="N474" s="3" t="s">
        <v>5426</v>
      </c>
      <c r="O474" s="8" t="s">
        <v>5895</v>
      </c>
    </row>
    <row r="475" spans="1:15" ht="15" customHeight="1" x14ac:dyDescent="0.3">
      <c r="A475" s="19" t="s">
        <v>128</v>
      </c>
      <c r="B475" s="3" t="s">
        <v>129</v>
      </c>
      <c r="C475" s="4">
        <v>8</v>
      </c>
      <c r="D475" s="3" t="s">
        <v>803</v>
      </c>
      <c r="E475" s="3" t="s">
        <v>5890</v>
      </c>
      <c r="F475" s="3" t="s">
        <v>5891</v>
      </c>
      <c r="G475" s="3"/>
      <c r="H475" s="3" t="s">
        <v>6082</v>
      </c>
      <c r="I475" s="3" t="s">
        <v>5893</v>
      </c>
      <c r="J475" s="3"/>
      <c r="K475" s="3" t="s">
        <v>5894</v>
      </c>
      <c r="L475" s="3" t="s">
        <v>384</v>
      </c>
      <c r="M475" s="3"/>
      <c r="N475" s="3" t="s">
        <v>5426</v>
      </c>
      <c r="O475" s="8" t="s">
        <v>5895</v>
      </c>
    </row>
    <row r="476" spans="1:15" ht="15" customHeight="1" x14ac:dyDescent="0.3">
      <c r="A476" s="19" t="s">
        <v>128</v>
      </c>
      <c r="B476" s="3" t="s">
        <v>129</v>
      </c>
      <c r="C476" s="4">
        <v>8</v>
      </c>
      <c r="D476" s="3" t="s">
        <v>803</v>
      </c>
      <c r="E476" s="3" t="s">
        <v>5890</v>
      </c>
      <c r="F476" s="3" t="s">
        <v>5891</v>
      </c>
      <c r="G476" s="3" t="s">
        <v>6204</v>
      </c>
      <c r="H476" s="3" t="s">
        <v>5412</v>
      </c>
      <c r="I476" s="3" t="s">
        <v>5893</v>
      </c>
      <c r="J476" s="3" t="s">
        <v>5893</v>
      </c>
      <c r="K476" s="3" t="s">
        <v>5894</v>
      </c>
      <c r="L476" s="3" t="s">
        <v>384</v>
      </c>
      <c r="M476" s="3"/>
      <c r="N476" s="3" t="s">
        <v>5426</v>
      </c>
      <c r="O476" s="8" t="s">
        <v>5895</v>
      </c>
    </row>
    <row r="477" spans="1:15" ht="15" customHeight="1" x14ac:dyDescent="0.3">
      <c r="A477" s="19" t="s">
        <v>142</v>
      </c>
      <c r="B477" s="3" t="s">
        <v>143</v>
      </c>
      <c r="C477" s="4">
        <v>9</v>
      </c>
      <c r="D477" s="3" t="s">
        <v>820</v>
      </c>
      <c r="E477" s="3" t="s">
        <v>5762</v>
      </c>
      <c r="F477" s="3" t="s">
        <v>4879</v>
      </c>
      <c r="G477" s="3" t="s">
        <v>6205</v>
      </c>
      <c r="H477" s="3" t="s">
        <v>5412</v>
      </c>
      <c r="I477" s="3" t="s">
        <v>5764</v>
      </c>
      <c r="J477" s="3" t="s">
        <v>6092</v>
      </c>
      <c r="K477" s="3" t="s">
        <v>5765</v>
      </c>
      <c r="L477" s="3" t="s">
        <v>5653</v>
      </c>
      <c r="M477" s="3"/>
      <c r="N477" s="3" t="s">
        <v>5654</v>
      </c>
      <c r="O477" s="8" t="s">
        <v>6206</v>
      </c>
    </row>
    <row r="478" spans="1:15" ht="15" customHeight="1" x14ac:dyDescent="0.3">
      <c r="A478" s="19" t="s">
        <v>142</v>
      </c>
      <c r="B478" s="3" t="s">
        <v>143</v>
      </c>
      <c r="C478" s="4">
        <v>9</v>
      </c>
      <c r="D478" s="3" t="s">
        <v>820</v>
      </c>
      <c r="E478" s="3" t="s">
        <v>5401</v>
      </c>
      <c r="F478" s="3" t="s">
        <v>5402</v>
      </c>
      <c r="G478" s="3" t="s">
        <v>6207</v>
      </c>
      <c r="H478" s="3" t="s">
        <v>5403</v>
      </c>
      <c r="I478" s="3" t="s">
        <v>5404</v>
      </c>
      <c r="J478" s="3" t="s">
        <v>6208</v>
      </c>
      <c r="K478" s="3" t="s">
        <v>5405</v>
      </c>
      <c r="L478" s="3" t="s">
        <v>5406</v>
      </c>
      <c r="M478" s="3"/>
      <c r="N478" s="3" t="s">
        <v>5407</v>
      </c>
      <c r="O478" s="8" t="s">
        <v>6209</v>
      </c>
    </row>
    <row r="479" spans="1:15" ht="15" customHeight="1" x14ac:dyDescent="0.3">
      <c r="A479" s="19" t="s">
        <v>142</v>
      </c>
      <c r="B479" s="3" t="s">
        <v>143</v>
      </c>
      <c r="C479" s="4">
        <v>9</v>
      </c>
      <c r="D479" s="3" t="s">
        <v>820</v>
      </c>
      <c r="E479" s="3" t="s">
        <v>5436</v>
      </c>
      <c r="F479" s="3" t="s">
        <v>4865</v>
      </c>
      <c r="G479" s="3" t="s">
        <v>6210</v>
      </c>
      <c r="H479" s="3" t="s">
        <v>5403</v>
      </c>
      <c r="I479" s="3" t="s">
        <v>5438</v>
      </c>
      <c r="J479" s="3"/>
      <c r="K479" s="3" t="s">
        <v>5439</v>
      </c>
      <c r="L479" s="3" t="s">
        <v>510</v>
      </c>
      <c r="M479" s="3"/>
      <c r="N479" s="3" t="s">
        <v>5426</v>
      </c>
      <c r="O479" s="8" t="s">
        <v>5440</v>
      </c>
    </row>
    <row r="480" spans="1:15" ht="15" customHeight="1" x14ac:dyDescent="0.3">
      <c r="A480" s="19" t="s">
        <v>142</v>
      </c>
      <c r="B480" s="3" t="s">
        <v>143</v>
      </c>
      <c r="C480" s="4">
        <v>9</v>
      </c>
      <c r="D480" s="3" t="s">
        <v>820</v>
      </c>
      <c r="E480" s="3" t="s">
        <v>5466</v>
      </c>
      <c r="F480" s="3" t="s">
        <v>4879</v>
      </c>
      <c r="G480" s="3" t="s">
        <v>6211</v>
      </c>
      <c r="H480" s="3" t="s">
        <v>5403</v>
      </c>
      <c r="I480" s="3" t="s">
        <v>5468</v>
      </c>
      <c r="J480" s="3" t="s">
        <v>5470</v>
      </c>
      <c r="K480" s="3" t="s">
        <v>5470</v>
      </c>
      <c r="L480" s="3" t="s">
        <v>5471</v>
      </c>
      <c r="M480" s="3"/>
      <c r="N480" s="3" t="s">
        <v>5472</v>
      </c>
      <c r="O480" s="8" t="s">
        <v>5473</v>
      </c>
    </row>
    <row r="481" spans="1:15" ht="15" customHeight="1" x14ac:dyDescent="0.3">
      <c r="A481" s="19" t="s">
        <v>142</v>
      </c>
      <c r="B481" s="3" t="s">
        <v>143</v>
      </c>
      <c r="C481" s="4">
        <v>9</v>
      </c>
      <c r="D481" s="3" t="s">
        <v>820</v>
      </c>
      <c r="E481" s="3" t="s">
        <v>5493</v>
      </c>
      <c r="F481" s="3" t="s">
        <v>4865</v>
      </c>
      <c r="G481" s="3" t="s">
        <v>5853</v>
      </c>
      <c r="H481" s="3" t="s">
        <v>5403</v>
      </c>
      <c r="I481" s="3" t="s">
        <v>5495</v>
      </c>
      <c r="J481" s="3" t="s">
        <v>5496</v>
      </c>
      <c r="K481" s="3" t="s">
        <v>3966</v>
      </c>
      <c r="L481" s="3" t="s">
        <v>5425</v>
      </c>
      <c r="M481" s="3"/>
      <c r="N481" s="3" t="s">
        <v>5426</v>
      </c>
      <c r="O481" s="8" t="s">
        <v>5497</v>
      </c>
    </row>
    <row r="482" spans="1:15" ht="15" customHeight="1" x14ac:dyDescent="0.3">
      <c r="A482" s="19" t="s">
        <v>142</v>
      </c>
      <c r="B482" s="3" t="s">
        <v>143</v>
      </c>
      <c r="C482" s="4">
        <v>9</v>
      </c>
      <c r="D482" s="3" t="s">
        <v>820</v>
      </c>
      <c r="E482" s="3" t="s">
        <v>5493</v>
      </c>
      <c r="F482" s="3" t="s">
        <v>4865</v>
      </c>
      <c r="G482" s="3" t="s">
        <v>5852</v>
      </c>
      <c r="H482" s="3" t="s">
        <v>5403</v>
      </c>
      <c r="I482" s="3" t="s">
        <v>5495</v>
      </c>
      <c r="J482" s="3" t="s">
        <v>3966</v>
      </c>
      <c r="K482" s="3" t="s">
        <v>3966</v>
      </c>
      <c r="L482" s="3" t="s">
        <v>5425</v>
      </c>
      <c r="M482" s="3"/>
      <c r="N482" s="3" t="s">
        <v>5426</v>
      </c>
      <c r="O482" s="8" t="s">
        <v>5497</v>
      </c>
    </row>
    <row r="483" spans="1:15" ht="15" customHeight="1" x14ac:dyDescent="0.3">
      <c r="A483" s="19" t="s">
        <v>142</v>
      </c>
      <c r="B483" s="3" t="s">
        <v>143</v>
      </c>
      <c r="C483" s="4">
        <v>9</v>
      </c>
      <c r="D483" s="3" t="s">
        <v>820</v>
      </c>
      <c r="E483" s="3" t="s">
        <v>6212</v>
      </c>
      <c r="F483" s="3" t="s">
        <v>6213</v>
      </c>
      <c r="G483" s="3"/>
      <c r="H483" s="3" t="s">
        <v>5403</v>
      </c>
      <c r="I483" s="3" t="s">
        <v>6214</v>
      </c>
      <c r="J483" s="3"/>
      <c r="K483" s="3" t="s">
        <v>6215</v>
      </c>
      <c r="L483" s="3" t="s">
        <v>6216</v>
      </c>
      <c r="M483" s="3"/>
      <c r="N483" s="3" t="s">
        <v>5654</v>
      </c>
      <c r="O483" s="8" t="s">
        <v>6217</v>
      </c>
    </row>
    <row r="484" spans="1:15" ht="15" customHeight="1" x14ac:dyDescent="0.3">
      <c r="A484" s="19" t="s">
        <v>142</v>
      </c>
      <c r="B484" s="3" t="s">
        <v>143</v>
      </c>
      <c r="C484" s="4">
        <v>9</v>
      </c>
      <c r="D484" s="3" t="s">
        <v>820</v>
      </c>
      <c r="E484" s="3" t="s">
        <v>5782</v>
      </c>
      <c r="F484" s="3" t="s">
        <v>4865</v>
      </c>
      <c r="G484" s="3"/>
      <c r="H484" s="3" t="s">
        <v>6218</v>
      </c>
      <c r="I484" s="3" t="s">
        <v>5517</v>
      </c>
      <c r="J484" s="3"/>
      <c r="K484" s="3" t="s">
        <v>5518</v>
      </c>
      <c r="L484" s="3" t="s">
        <v>384</v>
      </c>
      <c r="M484" s="3"/>
      <c r="N484" s="3" t="s">
        <v>5426</v>
      </c>
      <c r="O484" s="8" t="s">
        <v>5784</v>
      </c>
    </row>
    <row r="485" spans="1:15" ht="15" customHeight="1" x14ac:dyDescent="0.3">
      <c r="A485" s="19" t="s">
        <v>142</v>
      </c>
      <c r="B485" s="3" t="s">
        <v>143</v>
      </c>
      <c r="C485" s="4">
        <v>9</v>
      </c>
      <c r="D485" s="3" t="s">
        <v>820</v>
      </c>
      <c r="E485" s="3" t="s">
        <v>5782</v>
      </c>
      <c r="F485" s="3" t="s">
        <v>4865</v>
      </c>
      <c r="G485" s="3" t="s">
        <v>6219</v>
      </c>
      <c r="H485" s="3" t="s">
        <v>5403</v>
      </c>
      <c r="I485" s="3" t="s">
        <v>5517</v>
      </c>
      <c r="J485" s="3" t="s">
        <v>5522</v>
      </c>
      <c r="K485" s="3" t="s">
        <v>5518</v>
      </c>
      <c r="L485" s="3" t="s">
        <v>384</v>
      </c>
      <c r="M485" s="3"/>
      <c r="N485" s="3" t="s">
        <v>5426</v>
      </c>
      <c r="O485" s="8" t="s">
        <v>5784</v>
      </c>
    </row>
    <row r="486" spans="1:15" ht="15" customHeight="1" x14ac:dyDescent="0.3">
      <c r="A486" s="19" t="s">
        <v>142</v>
      </c>
      <c r="B486" s="3" t="s">
        <v>143</v>
      </c>
      <c r="C486" s="4">
        <v>9</v>
      </c>
      <c r="D486" s="3" t="s">
        <v>820</v>
      </c>
      <c r="E486" s="3" t="s">
        <v>5782</v>
      </c>
      <c r="F486" s="3" t="s">
        <v>4865</v>
      </c>
      <c r="G486" s="3" t="s">
        <v>6220</v>
      </c>
      <c r="H486" s="3" t="s">
        <v>5403</v>
      </c>
      <c r="I486" s="3" t="s">
        <v>5517</v>
      </c>
      <c r="J486" s="3" t="s">
        <v>5526</v>
      </c>
      <c r="K486" s="3" t="s">
        <v>5518</v>
      </c>
      <c r="L486" s="3" t="s">
        <v>384</v>
      </c>
      <c r="M486" s="3"/>
      <c r="N486" s="3" t="s">
        <v>5426</v>
      </c>
      <c r="O486" s="8" t="s">
        <v>5784</v>
      </c>
    </row>
    <row r="487" spans="1:15" ht="15" customHeight="1" x14ac:dyDescent="0.3">
      <c r="A487" s="19" t="s">
        <v>142</v>
      </c>
      <c r="B487" s="3" t="s">
        <v>143</v>
      </c>
      <c r="C487" s="4">
        <v>9</v>
      </c>
      <c r="D487" s="3" t="s">
        <v>820</v>
      </c>
      <c r="E487" s="3" t="s">
        <v>5782</v>
      </c>
      <c r="F487" s="3" t="s">
        <v>4865</v>
      </c>
      <c r="G487" s="3" t="s">
        <v>1576</v>
      </c>
      <c r="H487" s="3" t="s">
        <v>5412</v>
      </c>
      <c r="I487" s="3" t="s">
        <v>5517</v>
      </c>
      <c r="J487" s="3" t="s">
        <v>5522</v>
      </c>
      <c r="K487" s="3" t="s">
        <v>5518</v>
      </c>
      <c r="L487" s="3" t="s">
        <v>384</v>
      </c>
      <c r="M487" s="3"/>
      <c r="N487" s="3" t="s">
        <v>5426</v>
      </c>
      <c r="O487" s="8" t="s">
        <v>5784</v>
      </c>
    </row>
    <row r="488" spans="1:15" ht="15" customHeight="1" x14ac:dyDescent="0.3">
      <c r="A488" s="19" t="s">
        <v>142</v>
      </c>
      <c r="B488" s="3" t="s">
        <v>143</v>
      </c>
      <c r="C488" s="4">
        <v>9</v>
      </c>
      <c r="D488" s="3" t="s">
        <v>820</v>
      </c>
      <c r="E488" s="3" t="s">
        <v>5546</v>
      </c>
      <c r="F488" s="3" t="s">
        <v>4865</v>
      </c>
      <c r="G488" s="3" t="s">
        <v>6221</v>
      </c>
      <c r="H488" s="3" t="s">
        <v>5403</v>
      </c>
      <c r="I488" s="3" t="s">
        <v>5548</v>
      </c>
      <c r="J488" s="3"/>
      <c r="K488" s="3" t="s">
        <v>2564</v>
      </c>
      <c r="L488" s="3"/>
      <c r="M488" s="3"/>
      <c r="N488" s="3"/>
      <c r="O488" s="8" t="s">
        <v>5549</v>
      </c>
    </row>
    <row r="489" spans="1:15" ht="15" customHeight="1" x14ac:dyDescent="0.3">
      <c r="A489" s="19" t="s">
        <v>142</v>
      </c>
      <c r="B489" s="3" t="s">
        <v>143</v>
      </c>
      <c r="C489" s="4">
        <v>9</v>
      </c>
      <c r="D489" s="3" t="s">
        <v>820</v>
      </c>
      <c r="E489" s="3" t="s">
        <v>5546</v>
      </c>
      <c r="F489" s="3" t="s">
        <v>4865</v>
      </c>
      <c r="G489" s="3" t="s">
        <v>6222</v>
      </c>
      <c r="H489" s="3" t="s">
        <v>5403</v>
      </c>
      <c r="I489" s="3" t="s">
        <v>5548</v>
      </c>
      <c r="J489" s="3"/>
      <c r="K489" s="3" t="s">
        <v>2564</v>
      </c>
      <c r="L489" s="3"/>
      <c r="M489" s="3"/>
      <c r="N489" s="3"/>
      <c r="O489" s="8" t="s">
        <v>5549</v>
      </c>
    </row>
    <row r="490" spans="1:15" ht="15" customHeight="1" x14ac:dyDescent="0.3">
      <c r="A490" s="19" t="s">
        <v>142</v>
      </c>
      <c r="B490" s="3" t="s">
        <v>143</v>
      </c>
      <c r="C490" s="4">
        <v>9</v>
      </c>
      <c r="D490" s="3" t="s">
        <v>820</v>
      </c>
      <c r="E490" s="3" t="s">
        <v>5546</v>
      </c>
      <c r="F490" s="3" t="s">
        <v>4865</v>
      </c>
      <c r="G490" s="3" t="s">
        <v>6223</v>
      </c>
      <c r="H490" s="3" t="s">
        <v>5403</v>
      </c>
      <c r="I490" s="3" t="s">
        <v>5548</v>
      </c>
      <c r="J490" s="3"/>
      <c r="K490" s="3" t="s">
        <v>2564</v>
      </c>
      <c r="L490" s="3"/>
      <c r="M490" s="3"/>
      <c r="N490" s="3"/>
      <c r="O490" s="8" t="s">
        <v>5549</v>
      </c>
    </row>
    <row r="491" spans="1:15" ht="15" customHeight="1" x14ac:dyDescent="0.3">
      <c r="A491" s="19" t="s">
        <v>142</v>
      </c>
      <c r="B491" s="3" t="s">
        <v>143</v>
      </c>
      <c r="C491" s="4">
        <v>9</v>
      </c>
      <c r="D491" s="3" t="s">
        <v>820</v>
      </c>
      <c r="E491" s="3" t="s">
        <v>5554</v>
      </c>
      <c r="F491" s="3" t="s">
        <v>4865</v>
      </c>
      <c r="G491" s="3" t="s">
        <v>6224</v>
      </c>
      <c r="H491" s="3" t="s">
        <v>5403</v>
      </c>
      <c r="I491" s="3" t="s">
        <v>4793</v>
      </c>
      <c r="J491" s="3"/>
      <c r="K491" s="3" t="s">
        <v>5556</v>
      </c>
      <c r="L491" s="3"/>
      <c r="M491" s="3"/>
      <c r="N491" s="3"/>
      <c r="O491" s="8" t="s">
        <v>5557</v>
      </c>
    </row>
    <row r="492" spans="1:15" ht="15" customHeight="1" x14ac:dyDescent="0.3">
      <c r="A492" s="19" t="s">
        <v>142</v>
      </c>
      <c r="B492" s="3" t="s">
        <v>143</v>
      </c>
      <c r="C492" s="4">
        <v>9</v>
      </c>
      <c r="D492" s="3" t="s">
        <v>820</v>
      </c>
      <c r="E492" s="3" t="s">
        <v>5554</v>
      </c>
      <c r="F492" s="3" t="s">
        <v>4865</v>
      </c>
      <c r="G492" s="3" t="s">
        <v>6225</v>
      </c>
      <c r="H492" s="3" t="s">
        <v>5403</v>
      </c>
      <c r="I492" s="3" t="s">
        <v>4793</v>
      </c>
      <c r="J492" s="3"/>
      <c r="K492" s="3" t="s">
        <v>5556</v>
      </c>
      <c r="L492" s="3"/>
      <c r="M492" s="3"/>
      <c r="N492" s="3"/>
      <c r="O492" s="8" t="s">
        <v>5557</v>
      </c>
    </row>
    <row r="493" spans="1:15" ht="15" customHeight="1" x14ac:dyDescent="0.3">
      <c r="A493" s="19" t="s">
        <v>142</v>
      </c>
      <c r="B493" s="3" t="s">
        <v>143</v>
      </c>
      <c r="C493" s="4">
        <v>9</v>
      </c>
      <c r="D493" s="3" t="s">
        <v>820</v>
      </c>
      <c r="E493" s="3" t="s">
        <v>5554</v>
      </c>
      <c r="F493" s="3" t="s">
        <v>4865</v>
      </c>
      <c r="G493" s="3" t="s">
        <v>6226</v>
      </c>
      <c r="H493" s="3" t="s">
        <v>5403</v>
      </c>
      <c r="I493" s="3" t="s">
        <v>4793</v>
      </c>
      <c r="J493" s="3"/>
      <c r="K493" s="3" t="s">
        <v>5556</v>
      </c>
      <c r="L493" s="3"/>
      <c r="M493" s="3"/>
      <c r="N493" s="3"/>
      <c r="O493" s="8" t="s">
        <v>5557</v>
      </c>
    </row>
    <row r="494" spans="1:15" ht="15" customHeight="1" x14ac:dyDescent="0.3">
      <c r="A494" s="19" t="s">
        <v>142</v>
      </c>
      <c r="B494" s="3" t="s">
        <v>143</v>
      </c>
      <c r="C494" s="4">
        <v>9</v>
      </c>
      <c r="D494" s="3" t="s">
        <v>820</v>
      </c>
      <c r="E494" s="3" t="s">
        <v>5554</v>
      </c>
      <c r="F494" s="3" t="s">
        <v>4865</v>
      </c>
      <c r="G494" s="3" t="s">
        <v>5560</v>
      </c>
      <c r="H494" s="3" t="s">
        <v>5403</v>
      </c>
      <c r="I494" s="3" t="s">
        <v>4793</v>
      </c>
      <c r="J494" s="3"/>
      <c r="K494" s="3" t="s">
        <v>5556</v>
      </c>
      <c r="L494" s="3"/>
      <c r="M494" s="3"/>
      <c r="N494" s="3"/>
      <c r="O494" s="8" t="s">
        <v>5557</v>
      </c>
    </row>
    <row r="495" spans="1:15" ht="15" customHeight="1" x14ac:dyDescent="0.3">
      <c r="A495" s="19" t="s">
        <v>142</v>
      </c>
      <c r="B495" s="3" t="s">
        <v>143</v>
      </c>
      <c r="C495" s="4">
        <v>9</v>
      </c>
      <c r="D495" s="3" t="s">
        <v>820</v>
      </c>
      <c r="E495" s="3" t="s">
        <v>5605</v>
      </c>
      <c r="F495" s="3" t="s">
        <v>5606</v>
      </c>
      <c r="G495" s="3" t="s">
        <v>5873</v>
      </c>
      <c r="H495" s="3" t="s">
        <v>5457</v>
      </c>
      <c r="I495" s="3" t="s">
        <v>5608</v>
      </c>
      <c r="J495" s="3" t="s">
        <v>5613</v>
      </c>
      <c r="K495" s="3" t="s">
        <v>5610</v>
      </c>
      <c r="L495" s="3" t="s">
        <v>5471</v>
      </c>
      <c r="M495" s="3"/>
      <c r="N495" s="3" t="s">
        <v>5472</v>
      </c>
      <c r="O495" s="8" t="s">
        <v>5611</v>
      </c>
    </row>
    <row r="496" spans="1:15" ht="15" customHeight="1" x14ac:dyDescent="0.3">
      <c r="A496" s="19" t="s">
        <v>142</v>
      </c>
      <c r="B496" s="3" t="s">
        <v>143</v>
      </c>
      <c r="C496" s="4">
        <v>9</v>
      </c>
      <c r="D496" s="3" t="s">
        <v>820</v>
      </c>
      <c r="E496" s="3" t="s">
        <v>5614</v>
      </c>
      <c r="F496" s="3" t="s">
        <v>4865</v>
      </c>
      <c r="G496" s="3" t="s">
        <v>6227</v>
      </c>
      <c r="H496" s="3" t="s">
        <v>5403</v>
      </c>
      <c r="I496" s="3" t="s">
        <v>5616</v>
      </c>
      <c r="J496" s="3" t="s">
        <v>5616</v>
      </c>
      <c r="K496" s="3" t="s">
        <v>5618</v>
      </c>
      <c r="L496" s="3" t="s">
        <v>510</v>
      </c>
      <c r="M496" s="3"/>
      <c r="N496" s="3" t="s">
        <v>5426</v>
      </c>
      <c r="O496" s="8" t="s">
        <v>5619</v>
      </c>
    </row>
    <row r="497" spans="1:15" ht="15" customHeight="1" x14ac:dyDescent="0.3">
      <c r="A497" s="19" t="s">
        <v>142</v>
      </c>
      <c r="B497" s="3" t="s">
        <v>143</v>
      </c>
      <c r="C497" s="4">
        <v>9</v>
      </c>
      <c r="D497" s="3" t="s">
        <v>820</v>
      </c>
      <c r="E497" s="3" t="s">
        <v>5624</v>
      </c>
      <c r="F497" s="3" t="s">
        <v>5625</v>
      </c>
      <c r="G497" s="3"/>
      <c r="H497" s="3" t="s">
        <v>5626</v>
      </c>
      <c r="I497" s="3" t="s">
        <v>5627</v>
      </c>
      <c r="J497" s="3"/>
      <c r="K497" s="3" t="s">
        <v>5628</v>
      </c>
      <c r="L497" s="3" t="s">
        <v>5629</v>
      </c>
      <c r="M497" s="3"/>
      <c r="N497" s="3" t="s">
        <v>5588</v>
      </c>
      <c r="O497" s="8" t="s">
        <v>5630</v>
      </c>
    </row>
    <row r="498" spans="1:15" ht="15" customHeight="1" x14ac:dyDescent="0.3">
      <c r="A498" s="19" t="s">
        <v>142</v>
      </c>
      <c r="B498" s="3" t="s">
        <v>143</v>
      </c>
      <c r="C498" s="4">
        <v>9</v>
      </c>
      <c r="D498" s="3" t="s">
        <v>820</v>
      </c>
      <c r="E498" s="3" t="s">
        <v>6228</v>
      </c>
      <c r="F498" s="3" t="s">
        <v>6229</v>
      </c>
      <c r="G498" s="3"/>
      <c r="H498" s="3" t="s">
        <v>5403</v>
      </c>
      <c r="I498" s="3" t="s">
        <v>5643</v>
      </c>
      <c r="J498" s="3"/>
      <c r="K498" s="3" t="s">
        <v>6230</v>
      </c>
      <c r="L498" s="3" t="s">
        <v>6231</v>
      </c>
      <c r="M498" s="3" t="s">
        <v>6232</v>
      </c>
      <c r="N498" s="3" t="s">
        <v>6233</v>
      </c>
      <c r="O498" s="8" t="s">
        <v>6234</v>
      </c>
    </row>
    <row r="499" spans="1:15" ht="15" customHeight="1" x14ac:dyDescent="0.3">
      <c r="A499" s="19" t="s">
        <v>142</v>
      </c>
      <c r="B499" s="3" t="s">
        <v>143</v>
      </c>
      <c r="C499" s="4">
        <v>9</v>
      </c>
      <c r="D499" s="3" t="s">
        <v>820</v>
      </c>
      <c r="E499" s="3" t="s">
        <v>5805</v>
      </c>
      <c r="F499" s="3" t="s">
        <v>5806</v>
      </c>
      <c r="G499" s="3" t="s">
        <v>6235</v>
      </c>
      <c r="H499" s="3" t="s">
        <v>5403</v>
      </c>
      <c r="I499" s="3" t="s">
        <v>5808</v>
      </c>
      <c r="J499" s="3" t="s">
        <v>5809</v>
      </c>
      <c r="K499" s="3" t="s">
        <v>5810</v>
      </c>
      <c r="L499" s="3" t="s">
        <v>64</v>
      </c>
      <c r="M499" s="3"/>
      <c r="N499" s="3" t="s">
        <v>5426</v>
      </c>
      <c r="O499" s="8" t="s">
        <v>5811</v>
      </c>
    </row>
    <row r="500" spans="1:15" ht="15" customHeight="1" x14ac:dyDescent="0.3">
      <c r="A500" s="19" t="s">
        <v>142</v>
      </c>
      <c r="B500" s="3" t="s">
        <v>143</v>
      </c>
      <c r="C500" s="4">
        <v>9</v>
      </c>
      <c r="D500" s="3" t="s">
        <v>820</v>
      </c>
      <c r="E500" s="3" t="s">
        <v>5805</v>
      </c>
      <c r="F500" s="3" t="s">
        <v>5806</v>
      </c>
      <c r="G500" s="3" t="s">
        <v>6236</v>
      </c>
      <c r="H500" s="3" t="s">
        <v>5412</v>
      </c>
      <c r="I500" s="3" t="s">
        <v>5808</v>
      </c>
      <c r="J500" s="3" t="s">
        <v>5809</v>
      </c>
      <c r="K500" s="3" t="s">
        <v>5810</v>
      </c>
      <c r="L500" s="3" t="s">
        <v>64</v>
      </c>
      <c r="M500" s="3"/>
      <c r="N500" s="3" t="s">
        <v>5426</v>
      </c>
      <c r="O500" s="8" t="s">
        <v>5811</v>
      </c>
    </row>
    <row r="501" spans="1:15" ht="15" customHeight="1" x14ac:dyDescent="0.3">
      <c r="A501" s="19" t="s">
        <v>142</v>
      </c>
      <c r="B501" s="3" t="s">
        <v>143</v>
      </c>
      <c r="C501" s="4">
        <v>9</v>
      </c>
      <c r="D501" s="3" t="s">
        <v>820</v>
      </c>
      <c r="E501" s="3" t="s">
        <v>6237</v>
      </c>
      <c r="F501" s="3" t="s">
        <v>6238</v>
      </c>
      <c r="G501" s="3" t="s">
        <v>6239</v>
      </c>
      <c r="H501" s="3" t="s">
        <v>5403</v>
      </c>
      <c r="I501" s="3" t="s">
        <v>6240</v>
      </c>
      <c r="J501" s="3" t="s">
        <v>6241</v>
      </c>
      <c r="K501" s="3" t="s">
        <v>6242</v>
      </c>
      <c r="L501" s="3" t="s">
        <v>5406</v>
      </c>
      <c r="M501" s="3"/>
      <c r="N501" s="3" t="s">
        <v>5407</v>
      </c>
      <c r="O501" s="8" t="s">
        <v>6243</v>
      </c>
    </row>
    <row r="502" spans="1:15" ht="15" customHeight="1" x14ac:dyDescent="0.3">
      <c r="A502" s="19" t="s">
        <v>142</v>
      </c>
      <c r="B502" s="3" t="s">
        <v>143</v>
      </c>
      <c r="C502" s="4">
        <v>9</v>
      </c>
      <c r="D502" s="3" t="s">
        <v>820</v>
      </c>
      <c r="E502" s="3" t="s">
        <v>6244</v>
      </c>
      <c r="F502" s="3" t="s">
        <v>5970</v>
      </c>
      <c r="G502" s="3" t="s">
        <v>6245</v>
      </c>
      <c r="H502" s="3" t="s">
        <v>5403</v>
      </c>
      <c r="I502" s="3" t="s">
        <v>6246</v>
      </c>
      <c r="J502" s="3" t="s">
        <v>6247</v>
      </c>
      <c r="K502" s="3" t="s">
        <v>6248</v>
      </c>
      <c r="L502" s="3" t="s">
        <v>6249</v>
      </c>
      <c r="M502" s="3"/>
      <c r="N502" s="3" t="s">
        <v>151</v>
      </c>
      <c r="O502" s="8" t="s">
        <v>6250</v>
      </c>
    </row>
    <row r="503" spans="1:15" ht="15" customHeight="1" x14ac:dyDescent="0.3">
      <c r="A503" s="19" t="s">
        <v>142</v>
      </c>
      <c r="B503" s="3" t="s">
        <v>143</v>
      </c>
      <c r="C503" s="4">
        <v>9</v>
      </c>
      <c r="D503" s="3" t="s">
        <v>820</v>
      </c>
      <c r="E503" s="3" t="s">
        <v>5687</v>
      </c>
      <c r="F503" s="3" t="s">
        <v>4865</v>
      </c>
      <c r="G503" s="3" t="s">
        <v>6251</v>
      </c>
      <c r="H503" s="3" t="s">
        <v>5403</v>
      </c>
      <c r="I503" s="3" t="s">
        <v>5689</v>
      </c>
      <c r="J503" s="3" t="s">
        <v>5692</v>
      </c>
      <c r="K503" s="3" t="s">
        <v>5682</v>
      </c>
      <c r="L503" s="3" t="s">
        <v>240</v>
      </c>
      <c r="M503" s="3"/>
      <c r="N503" s="3" t="s">
        <v>5426</v>
      </c>
      <c r="O503" s="8" t="s">
        <v>5690</v>
      </c>
    </row>
    <row r="504" spans="1:15" ht="15" customHeight="1" x14ac:dyDescent="0.3">
      <c r="A504" s="19" t="s">
        <v>142</v>
      </c>
      <c r="B504" s="3" t="s">
        <v>143</v>
      </c>
      <c r="C504" s="4">
        <v>9</v>
      </c>
      <c r="D504" s="3" t="s">
        <v>820</v>
      </c>
      <c r="E504" s="3" t="s">
        <v>5699</v>
      </c>
      <c r="F504" s="3" t="s">
        <v>5700</v>
      </c>
      <c r="G504" s="3" t="s">
        <v>6252</v>
      </c>
      <c r="H504" s="3" t="s">
        <v>5412</v>
      </c>
      <c r="I504" s="3" t="s">
        <v>5702</v>
      </c>
      <c r="J504" s="3" t="s">
        <v>5702</v>
      </c>
      <c r="K504" s="3" t="s">
        <v>5703</v>
      </c>
      <c r="L504" s="3" t="s">
        <v>150</v>
      </c>
      <c r="M504" s="3"/>
      <c r="N504" s="3" t="s">
        <v>151</v>
      </c>
      <c r="O504" s="8" t="s">
        <v>5704</v>
      </c>
    </row>
    <row r="505" spans="1:15" ht="15" customHeight="1" x14ac:dyDescent="0.3">
      <c r="A505" s="19" t="s">
        <v>158</v>
      </c>
      <c r="B505" s="3" t="s">
        <v>159</v>
      </c>
      <c r="C505" s="4">
        <v>10</v>
      </c>
      <c r="D505" s="3" t="s">
        <v>854</v>
      </c>
      <c r="E505" s="3" t="s">
        <v>5762</v>
      </c>
      <c r="F505" s="3" t="s">
        <v>4879</v>
      </c>
      <c r="G505" s="3" t="s">
        <v>6253</v>
      </c>
      <c r="H505" s="3" t="s">
        <v>5403</v>
      </c>
      <c r="I505" s="3" t="s">
        <v>5764</v>
      </c>
      <c r="J505" s="3" t="s">
        <v>6092</v>
      </c>
      <c r="K505" s="3" t="s">
        <v>5765</v>
      </c>
      <c r="L505" s="3" t="s">
        <v>5653</v>
      </c>
      <c r="M505" s="3"/>
      <c r="N505" s="3" t="s">
        <v>5654</v>
      </c>
      <c r="O505" s="8" t="s">
        <v>6254</v>
      </c>
    </row>
    <row r="506" spans="1:15" ht="15" customHeight="1" x14ac:dyDescent="0.3">
      <c r="A506" s="19" t="s">
        <v>158</v>
      </c>
      <c r="B506" s="3" t="s">
        <v>159</v>
      </c>
      <c r="C506" s="4">
        <v>10</v>
      </c>
      <c r="D506" s="3" t="s">
        <v>854</v>
      </c>
      <c r="E506" s="3" t="s">
        <v>5436</v>
      </c>
      <c r="F506" s="3" t="s">
        <v>4865</v>
      </c>
      <c r="G506" s="3" t="s">
        <v>6255</v>
      </c>
      <c r="H506" s="3" t="s">
        <v>5403</v>
      </c>
      <c r="I506" s="3" t="s">
        <v>5438</v>
      </c>
      <c r="J506" s="3" t="s">
        <v>5439</v>
      </c>
      <c r="K506" s="3" t="s">
        <v>5439</v>
      </c>
      <c r="L506" s="3" t="s">
        <v>510</v>
      </c>
      <c r="M506" s="3"/>
      <c r="N506" s="3" t="s">
        <v>5426</v>
      </c>
      <c r="O506" s="8" t="s">
        <v>5440</v>
      </c>
    </row>
    <row r="507" spans="1:15" ht="15" customHeight="1" x14ac:dyDescent="0.3">
      <c r="A507" s="19" t="s">
        <v>158</v>
      </c>
      <c r="B507" s="3" t="s">
        <v>159</v>
      </c>
      <c r="C507" s="4">
        <v>10</v>
      </c>
      <c r="D507" s="3" t="s">
        <v>854</v>
      </c>
      <c r="E507" s="3" t="s">
        <v>5447</v>
      </c>
      <c r="F507" s="3" t="s">
        <v>5448</v>
      </c>
      <c r="G507" s="3" t="s">
        <v>6256</v>
      </c>
      <c r="H507" s="3" t="s">
        <v>5457</v>
      </c>
      <c r="I507" s="3" t="s">
        <v>5450</v>
      </c>
      <c r="J507" s="3" t="s">
        <v>3213</v>
      </c>
      <c r="K507" s="3" t="s">
        <v>5452</v>
      </c>
      <c r="L507" s="3"/>
      <c r="M507" s="3"/>
      <c r="N507" s="3" t="s">
        <v>5453</v>
      </c>
      <c r="O507" s="8" t="s">
        <v>5454</v>
      </c>
    </row>
    <row r="508" spans="1:15" ht="15" customHeight="1" x14ac:dyDescent="0.3">
      <c r="A508" s="19" t="s">
        <v>158</v>
      </c>
      <c r="B508" s="3" t="s">
        <v>159</v>
      </c>
      <c r="C508" s="4">
        <v>10</v>
      </c>
      <c r="D508" s="3" t="s">
        <v>854</v>
      </c>
      <c r="E508" s="3" t="s">
        <v>5447</v>
      </c>
      <c r="F508" s="3" t="s">
        <v>5448</v>
      </c>
      <c r="G508" s="3" t="s">
        <v>6257</v>
      </c>
      <c r="H508" s="3" t="s">
        <v>5403</v>
      </c>
      <c r="I508" s="3" t="s">
        <v>5450</v>
      </c>
      <c r="J508" s="3" t="s">
        <v>3213</v>
      </c>
      <c r="K508" s="3" t="s">
        <v>5452</v>
      </c>
      <c r="L508" s="3"/>
      <c r="M508" s="3"/>
      <c r="N508" s="3" t="s">
        <v>5453</v>
      </c>
      <c r="O508" s="8" t="s">
        <v>5454</v>
      </c>
    </row>
    <row r="509" spans="1:15" ht="15" customHeight="1" x14ac:dyDescent="0.3">
      <c r="A509" s="19" t="s">
        <v>158</v>
      </c>
      <c r="B509" s="3" t="s">
        <v>159</v>
      </c>
      <c r="C509" s="4">
        <v>10</v>
      </c>
      <c r="D509" s="3" t="s">
        <v>854</v>
      </c>
      <c r="E509" s="3" t="s">
        <v>5447</v>
      </c>
      <c r="F509" s="3" t="s">
        <v>5448</v>
      </c>
      <c r="G509" s="3" t="s">
        <v>6258</v>
      </c>
      <c r="H509" s="3" t="s">
        <v>5403</v>
      </c>
      <c r="I509" s="3" t="s">
        <v>5450</v>
      </c>
      <c r="J509" s="3" t="s">
        <v>3213</v>
      </c>
      <c r="K509" s="3" t="s">
        <v>5452</v>
      </c>
      <c r="L509" s="3"/>
      <c r="M509" s="3"/>
      <c r="N509" s="3" t="s">
        <v>5453</v>
      </c>
      <c r="O509" s="8" t="s">
        <v>5454</v>
      </c>
    </row>
    <row r="510" spans="1:15" ht="15" customHeight="1" x14ac:dyDescent="0.3">
      <c r="A510" s="19" t="s">
        <v>158</v>
      </c>
      <c r="B510" s="3" t="s">
        <v>159</v>
      </c>
      <c r="C510" s="4">
        <v>10</v>
      </c>
      <c r="D510" s="3" t="s">
        <v>854</v>
      </c>
      <c r="E510" s="3" t="s">
        <v>5447</v>
      </c>
      <c r="F510" s="3" t="s">
        <v>5448</v>
      </c>
      <c r="G510" s="3" t="s">
        <v>6259</v>
      </c>
      <c r="H510" s="3" t="s">
        <v>5403</v>
      </c>
      <c r="I510" s="3" t="s">
        <v>5450</v>
      </c>
      <c r="J510" s="3" t="s">
        <v>6001</v>
      </c>
      <c r="K510" s="3" t="s">
        <v>5452</v>
      </c>
      <c r="L510" s="3"/>
      <c r="M510" s="3"/>
      <c r="N510" s="3" t="s">
        <v>5453</v>
      </c>
      <c r="O510" s="8" t="s">
        <v>5454</v>
      </c>
    </row>
    <row r="511" spans="1:15" ht="15" customHeight="1" x14ac:dyDescent="0.3">
      <c r="A511" s="19" t="s">
        <v>158</v>
      </c>
      <c r="B511" s="3" t="s">
        <v>159</v>
      </c>
      <c r="C511" s="4">
        <v>10</v>
      </c>
      <c r="D511" s="3" t="s">
        <v>854</v>
      </c>
      <c r="E511" s="3" t="s">
        <v>5447</v>
      </c>
      <c r="F511" s="3" t="s">
        <v>5448</v>
      </c>
      <c r="G511" s="3" t="s">
        <v>6260</v>
      </c>
      <c r="H511" s="3" t="s">
        <v>5412</v>
      </c>
      <c r="I511" s="3" t="s">
        <v>5450</v>
      </c>
      <c r="J511" s="3" t="s">
        <v>6001</v>
      </c>
      <c r="K511" s="3" t="s">
        <v>5452</v>
      </c>
      <c r="L511" s="3"/>
      <c r="M511" s="3"/>
      <c r="N511" s="3" t="s">
        <v>5453</v>
      </c>
      <c r="O511" s="8" t="s">
        <v>5454</v>
      </c>
    </row>
    <row r="512" spans="1:15" ht="15" customHeight="1" x14ac:dyDescent="0.3">
      <c r="A512" s="19" t="s">
        <v>158</v>
      </c>
      <c r="B512" s="3" t="s">
        <v>159</v>
      </c>
      <c r="C512" s="4">
        <v>10</v>
      </c>
      <c r="D512" s="3" t="s">
        <v>854</v>
      </c>
      <c r="E512" s="3" t="s">
        <v>6261</v>
      </c>
      <c r="F512" s="3" t="s">
        <v>5970</v>
      </c>
      <c r="G512" s="3" t="s">
        <v>6262</v>
      </c>
      <c r="H512" s="3" t="s">
        <v>5403</v>
      </c>
      <c r="I512" s="3" t="s">
        <v>6263</v>
      </c>
      <c r="J512" s="3" t="s">
        <v>6263</v>
      </c>
      <c r="K512" s="3" t="s">
        <v>6264</v>
      </c>
      <c r="L512" s="3" t="s">
        <v>6265</v>
      </c>
      <c r="M512" s="3"/>
      <c r="N512" s="3" t="s">
        <v>151</v>
      </c>
      <c r="O512" s="8" t="s">
        <v>6266</v>
      </c>
    </row>
    <row r="513" spans="1:15" ht="15" customHeight="1" x14ac:dyDescent="0.3">
      <c r="A513" s="19" t="s">
        <v>158</v>
      </c>
      <c r="B513" s="3" t="s">
        <v>159</v>
      </c>
      <c r="C513" s="4">
        <v>10</v>
      </c>
      <c r="D513" s="3" t="s">
        <v>854</v>
      </c>
      <c r="E513" s="3" t="s">
        <v>5466</v>
      </c>
      <c r="F513" s="3" t="s">
        <v>4879</v>
      </c>
      <c r="G513" s="3" t="s">
        <v>6267</v>
      </c>
      <c r="H513" s="3" t="s">
        <v>5403</v>
      </c>
      <c r="I513" s="3" t="s">
        <v>5468</v>
      </c>
      <c r="J513" s="3" t="s">
        <v>5772</v>
      </c>
      <c r="K513" s="3" t="s">
        <v>5470</v>
      </c>
      <c r="L513" s="3" t="s">
        <v>5471</v>
      </c>
      <c r="M513" s="3"/>
      <c r="N513" s="3" t="s">
        <v>5472</v>
      </c>
      <c r="O513" s="8" t="s">
        <v>5473</v>
      </c>
    </row>
    <row r="514" spans="1:15" ht="15" customHeight="1" x14ac:dyDescent="0.3">
      <c r="A514" s="19" t="s">
        <v>158</v>
      </c>
      <c r="B514" s="3" t="s">
        <v>159</v>
      </c>
      <c r="C514" s="4">
        <v>10</v>
      </c>
      <c r="D514" s="3" t="s">
        <v>854</v>
      </c>
      <c r="E514" s="3" t="s">
        <v>5493</v>
      </c>
      <c r="F514" s="3" t="s">
        <v>4865</v>
      </c>
      <c r="G514" s="3" t="s">
        <v>6268</v>
      </c>
      <c r="H514" s="3" t="s">
        <v>5412</v>
      </c>
      <c r="I514" s="3" t="s">
        <v>5496</v>
      </c>
      <c r="J514" s="3" t="s">
        <v>5496</v>
      </c>
      <c r="K514" s="3" t="s">
        <v>3966</v>
      </c>
      <c r="L514" s="3" t="s">
        <v>5425</v>
      </c>
      <c r="M514" s="3"/>
      <c r="N514" s="3" t="s">
        <v>5426</v>
      </c>
      <c r="O514" s="8" t="s">
        <v>5497</v>
      </c>
    </row>
    <row r="515" spans="1:15" ht="15" customHeight="1" x14ac:dyDescent="0.3">
      <c r="A515" s="19" t="s">
        <v>158</v>
      </c>
      <c r="B515" s="3" t="s">
        <v>159</v>
      </c>
      <c r="C515" s="4">
        <v>10</v>
      </c>
      <c r="D515" s="3" t="s">
        <v>854</v>
      </c>
      <c r="E515" s="3" t="s">
        <v>5493</v>
      </c>
      <c r="F515" s="3" t="s">
        <v>4865</v>
      </c>
      <c r="G515" s="3"/>
      <c r="H515" s="3" t="s">
        <v>5697</v>
      </c>
      <c r="I515" s="3" t="s">
        <v>5495</v>
      </c>
      <c r="J515" s="3" t="s">
        <v>5496</v>
      </c>
      <c r="K515" s="3" t="s">
        <v>3966</v>
      </c>
      <c r="L515" s="3" t="s">
        <v>5425</v>
      </c>
      <c r="M515" s="3"/>
      <c r="N515" s="3" t="s">
        <v>5426</v>
      </c>
      <c r="O515" s="8" t="s">
        <v>5497</v>
      </c>
    </row>
    <row r="516" spans="1:15" ht="15" customHeight="1" x14ac:dyDescent="0.3">
      <c r="A516" s="19" t="s">
        <v>158</v>
      </c>
      <c r="B516" s="3" t="s">
        <v>159</v>
      </c>
      <c r="C516" s="4">
        <v>10</v>
      </c>
      <c r="D516" s="3" t="s">
        <v>854</v>
      </c>
      <c r="E516" s="3" t="s">
        <v>5546</v>
      </c>
      <c r="F516" s="3" t="s">
        <v>4865</v>
      </c>
      <c r="G516" s="3" t="s">
        <v>6269</v>
      </c>
      <c r="H516" s="3" t="s">
        <v>5403</v>
      </c>
      <c r="I516" s="3" t="s">
        <v>5548</v>
      </c>
      <c r="J516" s="3"/>
      <c r="K516" s="3" t="s">
        <v>2564</v>
      </c>
      <c r="L516" s="3"/>
      <c r="M516" s="3"/>
      <c r="N516" s="3"/>
      <c r="O516" s="8" t="s">
        <v>5549</v>
      </c>
    </row>
    <row r="517" spans="1:15" ht="15" customHeight="1" x14ac:dyDescent="0.3">
      <c r="A517" s="19" t="s">
        <v>158</v>
      </c>
      <c r="B517" s="3" t="s">
        <v>159</v>
      </c>
      <c r="C517" s="4">
        <v>10</v>
      </c>
      <c r="D517" s="3" t="s">
        <v>854</v>
      </c>
      <c r="E517" s="3" t="s">
        <v>5546</v>
      </c>
      <c r="F517" s="3" t="s">
        <v>4865</v>
      </c>
      <c r="G517" s="3" t="s">
        <v>6270</v>
      </c>
      <c r="H517" s="3" t="s">
        <v>5403</v>
      </c>
      <c r="I517" s="3" t="s">
        <v>5548</v>
      </c>
      <c r="J517" s="3"/>
      <c r="K517" s="3" t="s">
        <v>2564</v>
      </c>
      <c r="L517" s="3"/>
      <c r="M517" s="3"/>
      <c r="N517" s="3"/>
      <c r="O517" s="8" t="s">
        <v>5549</v>
      </c>
    </row>
    <row r="518" spans="1:15" ht="15" customHeight="1" x14ac:dyDescent="0.3">
      <c r="A518" s="19" t="s">
        <v>158</v>
      </c>
      <c r="B518" s="3" t="s">
        <v>159</v>
      </c>
      <c r="C518" s="4">
        <v>10</v>
      </c>
      <c r="D518" s="3" t="s">
        <v>854</v>
      </c>
      <c r="E518" s="3" t="s">
        <v>5546</v>
      </c>
      <c r="F518" s="3" t="s">
        <v>4865</v>
      </c>
      <c r="G518" s="3"/>
      <c r="H518" s="3" t="s">
        <v>5698</v>
      </c>
      <c r="I518" s="3" t="s">
        <v>5548</v>
      </c>
      <c r="J518" s="3"/>
      <c r="K518" s="3" t="s">
        <v>2564</v>
      </c>
      <c r="L518" s="3"/>
      <c r="M518" s="3"/>
      <c r="N518" s="3"/>
      <c r="O518" s="8" t="s">
        <v>5549</v>
      </c>
    </row>
    <row r="519" spans="1:15" ht="15" customHeight="1" x14ac:dyDescent="0.3">
      <c r="A519" s="19" t="s">
        <v>158</v>
      </c>
      <c r="B519" s="3" t="s">
        <v>159</v>
      </c>
      <c r="C519" s="4">
        <v>10</v>
      </c>
      <c r="D519" s="3" t="s">
        <v>854</v>
      </c>
      <c r="E519" s="3" t="s">
        <v>5546</v>
      </c>
      <c r="F519" s="3" t="s">
        <v>4865</v>
      </c>
      <c r="G519" s="3"/>
      <c r="H519" s="3" t="s">
        <v>5688</v>
      </c>
      <c r="I519" s="3" t="s">
        <v>5548</v>
      </c>
      <c r="J519" s="3"/>
      <c r="K519" s="3" t="s">
        <v>2564</v>
      </c>
      <c r="L519" s="3"/>
      <c r="M519" s="3"/>
      <c r="N519" s="3"/>
      <c r="O519" s="8" t="s">
        <v>5549</v>
      </c>
    </row>
    <row r="520" spans="1:15" ht="15" customHeight="1" x14ac:dyDescent="0.3">
      <c r="A520" s="19" t="s">
        <v>158</v>
      </c>
      <c r="B520" s="3" t="s">
        <v>159</v>
      </c>
      <c r="C520" s="4">
        <v>10</v>
      </c>
      <c r="D520" s="3" t="s">
        <v>854</v>
      </c>
      <c r="E520" s="3" t="s">
        <v>5554</v>
      </c>
      <c r="F520" s="3" t="s">
        <v>4865</v>
      </c>
      <c r="G520" s="3"/>
      <c r="H520" s="3" t="s">
        <v>5698</v>
      </c>
      <c r="I520" s="3" t="s">
        <v>4793</v>
      </c>
      <c r="J520" s="3"/>
      <c r="K520" s="3" t="s">
        <v>5556</v>
      </c>
      <c r="L520" s="3"/>
      <c r="M520" s="3"/>
      <c r="N520" s="3"/>
      <c r="O520" s="8" t="s">
        <v>5557</v>
      </c>
    </row>
    <row r="521" spans="1:15" ht="15" customHeight="1" x14ac:dyDescent="0.3">
      <c r="A521" s="19" t="s">
        <v>158</v>
      </c>
      <c r="B521" s="3" t="s">
        <v>159</v>
      </c>
      <c r="C521" s="4">
        <v>10</v>
      </c>
      <c r="D521" s="3" t="s">
        <v>854</v>
      </c>
      <c r="E521" s="3" t="s">
        <v>5554</v>
      </c>
      <c r="F521" s="3" t="s">
        <v>4865</v>
      </c>
      <c r="G521" s="3" t="s">
        <v>5560</v>
      </c>
      <c r="H521" s="3" t="s">
        <v>5403</v>
      </c>
      <c r="I521" s="3" t="s">
        <v>4793</v>
      </c>
      <c r="J521" s="3"/>
      <c r="K521" s="3" t="s">
        <v>5556</v>
      </c>
      <c r="L521" s="3"/>
      <c r="M521" s="3"/>
      <c r="N521" s="3"/>
      <c r="O521" s="8" t="s">
        <v>5557</v>
      </c>
    </row>
    <row r="522" spans="1:15" ht="15" customHeight="1" x14ac:dyDescent="0.3">
      <c r="A522" s="19" t="s">
        <v>158</v>
      </c>
      <c r="B522" s="3" t="s">
        <v>159</v>
      </c>
      <c r="C522" s="4">
        <v>10</v>
      </c>
      <c r="D522" s="3" t="s">
        <v>854</v>
      </c>
      <c r="E522" s="3" t="s">
        <v>5554</v>
      </c>
      <c r="F522" s="3" t="s">
        <v>4865</v>
      </c>
      <c r="G522" s="3" t="s">
        <v>6271</v>
      </c>
      <c r="H522" s="3" t="s">
        <v>5403</v>
      </c>
      <c r="I522" s="3" t="s">
        <v>4793</v>
      </c>
      <c r="J522" s="3"/>
      <c r="K522" s="3" t="s">
        <v>5556</v>
      </c>
      <c r="L522" s="3"/>
      <c r="M522" s="3"/>
      <c r="N522" s="3"/>
      <c r="O522" s="8" t="s">
        <v>5557</v>
      </c>
    </row>
    <row r="523" spans="1:15" ht="15" customHeight="1" x14ac:dyDescent="0.3">
      <c r="A523" s="19" t="s">
        <v>158</v>
      </c>
      <c r="B523" s="3" t="s">
        <v>159</v>
      </c>
      <c r="C523" s="4">
        <v>10</v>
      </c>
      <c r="D523" s="3" t="s">
        <v>854</v>
      </c>
      <c r="E523" s="3" t="s">
        <v>5554</v>
      </c>
      <c r="F523" s="3" t="s">
        <v>4865</v>
      </c>
      <c r="G523" s="3" t="s">
        <v>6272</v>
      </c>
      <c r="H523" s="3" t="s">
        <v>5403</v>
      </c>
      <c r="I523" s="3" t="s">
        <v>4793</v>
      </c>
      <c r="J523" s="3"/>
      <c r="K523" s="3" t="s">
        <v>5556</v>
      </c>
      <c r="L523" s="3"/>
      <c r="M523" s="3"/>
      <c r="N523" s="3"/>
      <c r="O523" s="8" t="s">
        <v>5557</v>
      </c>
    </row>
    <row r="524" spans="1:15" ht="15" customHeight="1" x14ac:dyDescent="0.3">
      <c r="A524" s="19" t="s">
        <v>158</v>
      </c>
      <c r="B524" s="3" t="s">
        <v>159</v>
      </c>
      <c r="C524" s="4">
        <v>10</v>
      </c>
      <c r="D524" s="3" t="s">
        <v>854</v>
      </c>
      <c r="E524" s="3" t="s">
        <v>5554</v>
      </c>
      <c r="F524" s="3" t="s">
        <v>4865</v>
      </c>
      <c r="G524" s="3"/>
      <c r="H524" s="3" t="s">
        <v>5688</v>
      </c>
      <c r="I524" s="3" t="s">
        <v>4793</v>
      </c>
      <c r="J524" s="3"/>
      <c r="K524" s="3" t="s">
        <v>5556</v>
      </c>
      <c r="L524" s="3"/>
      <c r="M524" s="3"/>
      <c r="N524" s="3"/>
      <c r="O524" s="8" t="s">
        <v>5557</v>
      </c>
    </row>
    <row r="525" spans="1:15" ht="15" customHeight="1" x14ac:dyDescent="0.3">
      <c r="A525" s="19" t="s">
        <v>158</v>
      </c>
      <c r="B525" s="3" t="s">
        <v>159</v>
      </c>
      <c r="C525" s="4">
        <v>10</v>
      </c>
      <c r="D525" s="3" t="s">
        <v>854</v>
      </c>
      <c r="E525" s="3" t="s">
        <v>5605</v>
      </c>
      <c r="F525" s="3" t="s">
        <v>5606</v>
      </c>
      <c r="G525" s="3" t="s">
        <v>6273</v>
      </c>
      <c r="H525" s="3" t="s">
        <v>5403</v>
      </c>
      <c r="I525" s="3" t="s">
        <v>5608</v>
      </c>
      <c r="J525" s="3" t="s">
        <v>5609</v>
      </c>
      <c r="K525" s="3" t="s">
        <v>5610</v>
      </c>
      <c r="L525" s="3" t="s">
        <v>5471</v>
      </c>
      <c r="M525" s="3"/>
      <c r="N525" s="3" t="s">
        <v>5472</v>
      </c>
      <c r="O525" s="8" t="s">
        <v>5611</v>
      </c>
    </row>
    <row r="526" spans="1:15" ht="15" customHeight="1" x14ac:dyDescent="0.3">
      <c r="A526" s="19" t="s">
        <v>158</v>
      </c>
      <c r="B526" s="3" t="s">
        <v>159</v>
      </c>
      <c r="C526" s="4">
        <v>10</v>
      </c>
      <c r="D526" s="3" t="s">
        <v>854</v>
      </c>
      <c r="E526" s="3" t="s">
        <v>5605</v>
      </c>
      <c r="F526" s="3" t="s">
        <v>5606</v>
      </c>
      <c r="G526" s="3" t="s">
        <v>6274</v>
      </c>
      <c r="H526" s="3" t="s">
        <v>5403</v>
      </c>
      <c r="I526" s="3" t="s">
        <v>5608</v>
      </c>
      <c r="J526" s="3" t="s">
        <v>5609</v>
      </c>
      <c r="K526" s="3" t="s">
        <v>5610</v>
      </c>
      <c r="L526" s="3" t="s">
        <v>5471</v>
      </c>
      <c r="M526" s="3"/>
      <c r="N526" s="3" t="s">
        <v>5472</v>
      </c>
      <c r="O526" s="8" t="s">
        <v>5611</v>
      </c>
    </row>
    <row r="527" spans="1:15" ht="15" customHeight="1" x14ac:dyDescent="0.3">
      <c r="A527" s="19" t="s">
        <v>158</v>
      </c>
      <c r="B527" s="3" t="s">
        <v>159</v>
      </c>
      <c r="C527" s="4">
        <v>10</v>
      </c>
      <c r="D527" s="3" t="s">
        <v>854</v>
      </c>
      <c r="E527" s="3" t="s">
        <v>5614</v>
      </c>
      <c r="F527" s="3" t="s">
        <v>4865</v>
      </c>
      <c r="G527" s="3" t="s">
        <v>6275</v>
      </c>
      <c r="H527" s="3" t="s">
        <v>5403</v>
      </c>
      <c r="I527" s="3" t="s">
        <v>5616</v>
      </c>
      <c r="J527" s="3" t="s">
        <v>6178</v>
      </c>
      <c r="K527" s="3" t="s">
        <v>5618</v>
      </c>
      <c r="L527" s="3" t="s">
        <v>510</v>
      </c>
      <c r="M527" s="3"/>
      <c r="N527" s="3" t="s">
        <v>5426</v>
      </c>
      <c r="O527" s="8" t="s">
        <v>5619</v>
      </c>
    </row>
    <row r="528" spans="1:15" ht="15" customHeight="1" x14ac:dyDescent="0.3">
      <c r="A528" s="19" t="s">
        <v>158</v>
      </c>
      <c r="B528" s="3" t="s">
        <v>159</v>
      </c>
      <c r="C528" s="4">
        <v>10</v>
      </c>
      <c r="D528" s="3" t="s">
        <v>854</v>
      </c>
      <c r="E528" s="3" t="s">
        <v>5614</v>
      </c>
      <c r="F528" s="3" t="s">
        <v>4865</v>
      </c>
      <c r="G528" s="3" t="s">
        <v>6276</v>
      </c>
      <c r="H528" s="3" t="s">
        <v>5403</v>
      </c>
      <c r="I528" s="3" t="s">
        <v>5616</v>
      </c>
      <c r="J528" s="3" t="s">
        <v>6023</v>
      </c>
      <c r="K528" s="3" t="s">
        <v>5618</v>
      </c>
      <c r="L528" s="3" t="s">
        <v>510</v>
      </c>
      <c r="M528" s="3"/>
      <c r="N528" s="3" t="s">
        <v>5426</v>
      </c>
      <c r="O528" s="8" t="s">
        <v>5619</v>
      </c>
    </row>
    <row r="529" spans="1:15" ht="15" customHeight="1" x14ac:dyDescent="0.3">
      <c r="A529" s="19" t="s">
        <v>158</v>
      </c>
      <c r="B529" s="3" t="s">
        <v>159</v>
      </c>
      <c r="C529" s="4">
        <v>10</v>
      </c>
      <c r="D529" s="3" t="s">
        <v>854</v>
      </c>
      <c r="E529" s="3" t="s">
        <v>5614</v>
      </c>
      <c r="F529" s="3" t="s">
        <v>4865</v>
      </c>
      <c r="G529" s="3" t="s">
        <v>6277</v>
      </c>
      <c r="H529" s="3" t="s">
        <v>5403</v>
      </c>
      <c r="I529" s="3" t="s">
        <v>5616</v>
      </c>
      <c r="J529" s="3" t="s">
        <v>6023</v>
      </c>
      <c r="K529" s="3" t="s">
        <v>5618</v>
      </c>
      <c r="L529" s="3" t="s">
        <v>510</v>
      </c>
      <c r="M529" s="3"/>
      <c r="N529" s="3" t="s">
        <v>5426</v>
      </c>
      <c r="O529" s="8" t="s">
        <v>5619</v>
      </c>
    </row>
    <row r="530" spans="1:15" ht="15" customHeight="1" x14ac:dyDescent="0.3">
      <c r="A530" s="19" t="s">
        <v>158</v>
      </c>
      <c r="B530" s="3" t="s">
        <v>159</v>
      </c>
      <c r="C530" s="4">
        <v>10</v>
      </c>
      <c r="D530" s="3" t="s">
        <v>854</v>
      </c>
      <c r="E530" s="3" t="s">
        <v>5614</v>
      </c>
      <c r="F530" s="3" t="s">
        <v>4865</v>
      </c>
      <c r="G530" s="3"/>
      <c r="H530" s="3" t="s">
        <v>5688</v>
      </c>
      <c r="I530" s="3" t="s">
        <v>5616</v>
      </c>
      <c r="J530" s="3"/>
      <c r="K530" s="3" t="s">
        <v>5618</v>
      </c>
      <c r="L530" s="3" t="s">
        <v>510</v>
      </c>
      <c r="M530" s="3"/>
      <c r="N530" s="3" t="s">
        <v>5426</v>
      </c>
      <c r="O530" s="8" t="s">
        <v>5619</v>
      </c>
    </row>
    <row r="531" spans="1:15" ht="15" customHeight="1" x14ac:dyDescent="0.3">
      <c r="A531" s="19" t="s">
        <v>158</v>
      </c>
      <c r="B531" s="3" t="s">
        <v>159</v>
      </c>
      <c r="C531" s="4">
        <v>10</v>
      </c>
      <c r="D531" s="3" t="s">
        <v>854</v>
      </c>
      <c r="E531" s="3" t="s">
        <v>6278</v>
      </c>
      <c r="F531" s="3" t="s">
        <v>5421</v>
      </c>
      <c r="G531" s="3" t="s">
        <v>6279</v>
      </c>
      <c r="H531" s="3" t="s">
        <v>5403</v>
      </c>
      <c r="I531" s="3" t="s">
        <v>6280</v>
      </c>
      <c r="J531" s="3" t="s">
        <v>6281</v>
      </c>
      <c r="K531" s="3" t="s">
        <v>6281</v>
      </c>
      <c r="L531" s="3" t="s">
        <v>64</v>
      </c>
      <c r="M531" s="3"/>
      <c r="N531" s="3" t="s">
        <v>5426</v>
      </c>
      <c r="O531" s="8" t="s">
        <v>6282</v>
      </c>
    </row>
    <row r="532" spans="1:15" ht="15" customHeight="1" x14ac:dyDescent="0.3">
      <c r="A532" s="19" t="s">
        <v>158</v>
      </c>
      <c r="B532" s="3" t="s">
        <v>159</v>
      </c>
      <c r="C532" s="4">
        <v>10</v>
      </c>
      <c r="D532" s="3" t="s">
        <v>854</v>
      </c>
      <c r="E532" s="3" t="s">
        <v>5665</v>
      </c>
      <c r="F532" s="3" t="s">
        <v>4865</v>
      </c>
      <c r="G532" s="3" t="s">
        <v>6283</v>
      </c>
      <c r="H532" s="3" t="s">
        <v>5412</v>
      </c>
      <c r="I532" s="3" t="s">
        <v>5667</v>
      </c>
      <c r="J532" s="3" t="s">
        <v>5669</v>
      </c>
      <c r="K532" s="3" t="s">
        <v>5669</v>
      </c>
      <c r="L532" s="3" t="s">
        <v>384</v>
      </c>
      <c r="M532" s="3"/>
      <c r="N532" s="3" t="s">
        <v>5426</v>
      </c>
      <c r="O532" s="8" t="s">
        <v>5670</v>
      </c>
    </row>
    <row r="533" spans="1:15" ht="15" customHeight="1" x14ac:dyDescent="0.3">
      <c r="A533" s="19" t="s">
        <v>158</v>
      </c>
      <c r="B533" s="3" t="s">
        <v>159</v>
      </c>
      <c r="C533" s="4">
        <v>10</v>
      </c>
      <c r="D533" s="3" t="s">
        <v>854</v>
      </c>
      <c r="E533" s="3" t="s">
        <v>5665</v>
      </c>
      <c r="F533" s="3" t="s">
        <v>4865</v>
      </c>
      <c r="G533" s="3"/>
      <c r="H533" s="3" t="s">
        <v>5697</v>
      </c>
      <c r="I533" s="3" t="s">
        <v>5667</v>
      </c>
      <c r="J533" s="3"/>
      <c r="K533" s="3" t="s">
        <v>5669</v>
      </c>
      <c r="L533" s="3" t="s">
        <v>384</v>
      </c>
      <c r="M533" s="3"/>
      <c r="N533" s="3" t="s">
        <v>5426</v>
      </c>
      <c r="O533" s="8" t="s">
        <v>5670</v>
      </c>
    </row>
    <row r="534" spans="1:15" ht="15" customHeight="1" x14ac:dyDescent="0.3">
      <c r="A534" s="19" t="s">
        <v>158</v>
      </c>
      <c r="B534" s="3" t="s">
        <v>159</v>
      </c>
      <c r="C534" s="4">
        <v>10</v>
      </c>
      <c r="D534" s="3" t="s">
        <v>854</v>
      </c>
      <c r="E534" s="3" t="s">
        <v>5665</v>
      </c>
      <c r="F534" s="3" t="s">
        <v>4865</v>
      </c>
      <c r="G534" s="3"/>
      <c r="H534" s="3" t="s">
        <v>5688</v>
      </c>
      <c r="I534" s="3" t="s">
        <v>5667</v>
      </c>
      <c r="J534" s="3"/>
      <c r="K534" s="3" t="s">
        <v>5669</v>
      </c>
      <c r="L534" s="3" t="s">
        <v>384</v>
      </c>
      <c r="M534" s="3"/>
      <c r="N534" s="3" t="s">
        <v>5426</v>
      </c>
      <c r="O534" s="8" t="s">
        <v>5670</v>
      </c>
    </row>
    <row r="535" spans="1:15" ht="15" customHeight="1" x14ac:dyDescent="0.3">
      <c r="A535" s="19" t="s">
        <v>158</v>
      </c>
      <c r="B535" s="3" t="s">
        <v>159</v>
      </c>
      <c r="C535" s="4">
        <v>10</v>
      </c>
      <c r="D535" s="3" t="s">
        <v>854</v>
      </c>
      <c r="E535" s="3" t="s">
        <v>5665</v>
      </c>
      <c r="F535" s="3" t="s">
        <v>4865</v>
      </c>
      <c r="G535" s="3" t="s">
        <v>5671</v>
      </c>
      <c r="H535" s="3" t="s">
        <v>5412</v>
      </c>
      <c r="I535" s="3" t="s">
        <v>5667</v>
      </c>
      <c r="J535" s="3" t="s">
        <v>5668</v>
      </c>
      <c r="K535" s="3" t="s">
        <v>5669</v>
      </c>
      <c r="L535" s="3" t="s">
        <v>384</v>
      </c>
      <c r="M535" s="3"/>
      <c r="N535" s="3" t="s">
        <v>5426</v>
      </c>
      <c r="O535" s="8" t="s">
        <v>5670</v>
      </c>
    </row>
    <row r="536" spans="1:15" ht="15" customHeight="1" x14ac:dyDescent="0.3">
      <c r="A536" s="19" t="s">
        <v>158</v>
      </c>
      <c r="B536" s="3" t="s">
        <v>159</v>
      </c>
      <c r="C536" s="4">
        <v>10</v>
      </c>
      <c r="D536" s="3" t="s">
        <v>854</v>
      </c>
      <c r="E536" s="3" t="s">
        <v>5665</v>
      </c>
      <c r="F536" s="3" t="s">
        <v>4865</v>
      </c>
      <c r="G536" s="3" t="s">
        <v>6284</v>
      </c>
      <c r="H536" s="3" t="s">
        <v>5412</v>
      </c>
      <c r="I536" s="3" t="s">
        <v>5667</v>
      </c>
      <c r="J536" s="3" t="s">
        <v>5669</v>
      </c>
      <c r="K536" s="3" t="s">
        <v>5669</v>
      </c>
      <c r="L536" s="3" t="s">
        <v>384</v>
      </c>
      <c r="M536" s="3"/>
      <c r="N536" s="3" t="s">
        <v>5426</v>
      </c>
      <c r="O536" s="8" t="s">
        <v>5670</v>
      </c>
    </row>
    <row r="537" spans="1:15" ht="15" customHeight="1" x14ac:dyDescent="0.3">
      <c r="A537" s="19" t="s">
        <v>158</v>
      </c>
      <c r="B537" s="3" t="s">
        <v>159</v>
      </c>
      <c r="C537" s="4">
        <v>10</v>
      </c>
      <c r="D537" s="3" t="s">
        <v>854</v>
      </c>
      <c r="E537" s="3" t="s">
        <v>5672</v>
      </c>
      <c r="F537" s="3" t="s">
        <v>4865</v>
      </c>
      <c r="G537" s="3"/>
      <c r="H537" s="3" t="s">
        <v>5697</v>
      </c>
      <c r="I537" s="3" t="s">
        <v>5674</v>
      </c>
      <c r="J537" s="3"/>
      <c r="K537" s="3" t="s">
        <v>5675</v>
      </c>
      <c r="L537" s="3" t="s">
        <v>510</v>
      </c>
      <c r="M537" s="3"/>
      <c r="N537" s="3" t="s">
        <v>5426</v>
      </c>
      <c r="O537" s="8" t="s">
        <v>5676</v>
      </c>
    </row>
    <row r="538" spans="1:15" ht="15" customHeight="1" x14ac:dyDescent="0.3">
      <c r="A538" s="19" t="s">
        <v>158</v>
      </c>
      <c r="B538" s="3" t="s">
        <v>159</v>
      </c>
      <c r="C538" s="4">
        <v>10</v>
      </c>
      <c r="D538" s="3" t="s">
        <v>854</v>
      </c>
      <c r="E538" s="3" t="s">
        <v>5672</v>
      </c>
      <c r="F538" s="3" t="s">
        <v>4865</v>
      </c>
      <c r="G538" s="3" t="s">
        <v>6285</v>
      </c>
      <c r="H538" s="3" t="s">
        <v>5412</v>
      </c>
      <c r="I538" s="3" t="s">
        <v>5674</v>
      </c>
      <c r="J538" s="3" t="s">
        <v>3230</v>
      </c>
      <c r="K538" s="3" t="s">
        <v>5675</v>
      </c>
      <c r="L538" s="3" t="s">
        <v>510</v>
      </c>
      <c r="M538" s="3"/>
      <c r="N538" s="3" t="s">
        <v>5426</v>
      </c>
      <c r="O538" s="8" t="s">
        <v>5676</v>
      </c>
    </row>
    <row r="539" spans="1:15" ht="15" customHeight="1" x14ac:dyDescent="0.3">
      <c r="A539" s="19" t="s">
        <v>158</v>
      </c>
      <c r="B539" s="3" t="s">
        <v>159</v>
      </c>
      <c r="C539" s="4">
        <v>10</v>
      </c>
      <c r="D539" s="3" t="s">
        <v>854</v>
      </c>
      <c r="E539" s="3" t="s">
        <v>5687</v>
      </c>
      <c r="F539" s="3" t="s">
        <v>4865</v>
      </c>
      <c r="G539" s="3" t="s">
        <v>6286</v>
      </c>
      <c r="H539" s="3" t="s">
        <v>5403</v>
      </c>
      <c r="I539" s="3" t="s">
        <v>5689</v>
      </c>
      <c r="J539" s="3" t="s">
        <v>5689</v>
      </c>
      <c r="K539" s="3" t="s">
        <v>5682</v>
      </c>
      <c r="L539" s="3" t="s">
        <v>240</v>
      </c>
      <c r="M539" s="3"/>
      <c r="N539" s="3" t="s">
        <v>5426</v>
      </c>
      <c r="O539" s="8" t="s">
        <v>5690</v>
      </c>
    </row>
    <row r="540" spans="1:15" ht="15" customHeight="1" x14ac:dyDescent="0.3">
      <c r="A540" s="19" t="s">
        <v>158</v>
      </c>
      <c r="B540" s="3" t="s">
        <v>159</v>
      </c>
      <c r="C540" s="4">
        <v>10</v>
      </c>
      <c r="D540" s="3" t="s">
        <v>854</v>
      </c>
      <c r="E540" s="3" t="s">
        <v>5687</v>
      </c>
      <c r="F540" s="3" t="s">
        <v>4865</v>
      </c>
      <c r="G540" s="3" t="s">
        <v>6287</v>
      </c>
      <c r="H540" s="3" t="s">
        <v>5403</v>
      </c>
      <c r="I540" s="3" t="s">
        <v>5689</v>
      </c>
      <c r="J540" s="3" t="s">
        <v>5692</v>
      </c>
      <c r="K540" s="3" t="s">
        <v>5682</v>
      </c>
      <c r="L540" s="3" t="s">
        <v>240</v>
      </c>
      <c r="M540" s="3"/>
      <c r="N540" s="3" t="s">
        <v>5426</v>
      </c>
      <c r="O540" s="8" t="s">
        <v>5690</v>
      </c>
    </row>
    <row r="541" spans="1:15" ht="15" customHeight="1" x14ac:dyDescent="0.3">
      <c r="A541" s="19" t="s">
        <v>158</v>
      </c>
      <c r="B541" s="3" t="s">
        <v>159</v>
      </c>
      <c r="C541" s="4">
        <v>10</v>
      </c>
      <c r="D541" s="3" t="s">
        <v>854</v>
      </c>
      <c r="E541" s="3" t="s">
        <v>5687</v>
      </c>
      <c r="F541" s="3" t="s">
        <v>4865</v>
      </c>
      <c r="G541" s="3"/>
      <c r="H541" s="3" t="s">
        <v>5697</v>
      </c>
      <c r="I541" s="3" t="s">
        <v>5689</v>
      </c>
      <c r="J541" s="3"/>
      <c r="K541" s="3" t="s">
        <v>5682</v>
      </c>
      <c r="L541" s="3" t="s">
        <v>240</v>
      </c>
      <c r="M541" s="3"/>
      <c r="N541" s="3" t="s">
        <v>5426</v>
      </c>
      <c r="O541" s="8" t="s">
        <v>5690</v>
      </c>
    </row>
    <row r="542" spans="1:15" ht="15" customHeight="1" x14ac:dyDescent="0.3">
      <c r="A542" s="19" t="s">
        <v>158</v>
      </c>
      <c r="B542" s="3" t="s">
        <v>159</v>
      </c>
      <c r="C542" s="4">
        <v>10</v>
      </c>
      <c r="D542" s="3" t="s">
        <v>854</v>
      </c>
      <c r="E542" s="3" t="s">
        <v>5687</v>
      </c>
      <c r="F542" s="3" t="s">
        <v>4865</v>
      </c>
      <c r="G542" s="3" t="s">
        <v>6288</v>
      </c>
      <c r="H542" s="3" t="s">
        <v>5412</v>
      </c>
      <c r="I542" s="3" t="s">
        <v>5689</v>
      </c>
      <c r="J542" s="3" t="s">
        <v>5692</v>
      </c>
      <c r="K542" s="3" t="s">
        <v>5682</v>
      </c>
      <c r="L542" s="3" t="s">
        <v>240</v>
      </c>
      <c r="M542" s="3"/>
      <c r="N542" s="3" t="s">
        <v>5426</v>
      </c>
      <c r="O542" s="8" t="s">
        <v>5690</v>
      </c>
    </row>
    <row r="543" spans="1:15" ht="15" customHeight="1" x14ac:dyDescent="0.3">
      <c r="A543" s="19" t="s">
        <v>158</v>
      </c>
      <c r="B543" s="3" t="s">
        <v>159</v>
      </c>
      <c r="C543" s="4">
        <v>10</v>
      </c>
      <c r="D543" s="3" t="s">
        <v>854</v>
      </c>
      <c r="E543" s="3" t="s">
        <v>5687</v>
      </c>
      <c r="F543" s="3" t="s">
        <v>4865</v>
      </c>
      <c r="G543" s="3" t="s">
        <v>6289</v>
      </c>
      <c r="H543" s="3" t="s">
        <v>5412</v>
      </c>
      <c r="I543" s="3" t="s">
        <v>5689</v>
      </c>
      <c r="J543" s="3" t="s">
        <v>5692</v>
      </c>
      <c r="K543" s="3" t="s">
        <v>5682</v>
      </c>
      <c r="L543" s="3" t="s">
        <v>240</v>
      </c>
      <c r="M543" s="3"/>
      <c r="N543" s="3" t="s">
        <v>5426</v>
      </c>
      <c r="O543" s="8" t="s">
        <v>5690</v>
      </c>
    </row>
    <row r="544" spans="1:15" ht="15" customHeight="1" x14ac:dyDescent="0.3">
      <c r="A544" s="19" t="s">
        <v>158</v>
      </c>
      <c r="B544" s="3" t="s">
        <v>159</v>
      </c>
      <c r="C544" s="4">
        <v>10</v>
      </c>
      <c r="D544" s="3" t="s">
        <v>854</v>
      </c>
      <c r="E544" s="3" t="s">
        <v>5713</v>
      </c>
      <c r="F544" s="3" t="s">
        <v>4865</v>
      </c>
      <c r="G544" s="3" t="s">
        <v>6290</v>
      </c>
      <c r="H544" s="3" t="s">
        <v>5941</v>
      </c>
      <c r="I544" s="3" t="s">
        <v>5715</v>
      </c>
      <c r="J544" s="3" t="s">
        <v>5715</v>
      </c>
      <c r="K544" s="3" t="s">
        <v>3619</v>
      </c>
      <c r="L544" s="3" t="s">
        <v>34</v>
      </c>
      <c r="M544" s="3"/>
      <c r="N544" s="3" t="s">
        <v>5426</v>
      </c>
      <c r="O544" s="8" t="s">
        <v>5716</v>
      </c>
    </row>
    <row r="545" spans="1:15" ht="15" customHeight="1" x14ac:dyDescent="0.3">
      <c r="A545" s="19" t="s">
        <v>158</v>
      </c>
      <c r="B545" s="3" t="s">
        <v>159</v>
      </c>
      <c r="C545" s="4">
        <v>10</v>
      </c>
      <c r="D545" s="3" t="s">
        <v>854</v>
      </c>
      <c r="E545" s="3" t="s">
        <v>5713</v>
      </c>
      <c r="F545" s="3" t="s">
        <v>4865</v>
      </c>
      <c r="G545" s="3" t="s">
        <v>6291</v>
      </c>
      <c r="H545" s="3" t="s">
        <v>5412</v>
      </c>
      <c r="I545" s="3" t="s">
        <v>5715</v>
      </c>
      <c r="J545" s="3" t="s">
        <v>5825</v>
      </c>
      <c r="K545" s="3" t="s">
        <v>3619</v>
      </c>
      <c r="L545" s="3" t="s">
        <v>34</v>
      </c>
      <c r="M545" s="3"/>
      <c r="N545" s="3" t="s">
        <v>5426</v>
      </c>
      <c r="O545" s="8" t="s">
        <v>5716</v>
      </c>
    </row>
    <row r="546" spans="1:15" ht="15" customHeight="1" x14ac:dyDescent="0.3">
      <c r="A546" s="19" t="s">
        <v>158</v>
      </c>
      <c r="B546" s="3" t="s">
        <v>159</v>
      </c>
      <c r="C546" s="4">
        <v>10</v>
      </c>
      <c r="D546" s="3" t="s">
        <v>854</v>
      </c>
      <c r="E546" s="3" t="s">
        <v>5713</v>
      </c>
      <c r="F546" s="3" t="s">
        <v>4865</v>
      </c>
      <c r="G546" s="3" t="s">
        <v>6292</v>
      </c>
      <c r="H546" s="3" t="s">
        <v>5412</v>
      </c>
      <c r="I546" s="3" t="s">
        <v>5715</v>
      </c>
      <c r="J546" s="3" t="s">
        <v>5825</v>
      </c>
      <c r="K546" s="3" t="s">
        <v>3619</v>
      </c>
      <c r="L546" s="3" t="s">
        <v>34</v>
      </c>
      <c r="M546" s="3"/>
      <c r="N546" s="3" t="s">
        <v>5426</v>
      </c>
      <c r="O546" s="8" t="s">
        <v>5716</v>
      </c>
    </row>
    <row r="547" spans="1:15" ht="15" customHeight="1" x14ac:dyDescent="0.3">
      <c r="A547" s="19" t="s">
        <v>158</v>
      </c>
      <c r="B547" s="3" t="s">
        <v>159</v>
      </c>
      <c r="C547" s="4">
        <v>10</v>
      </c>
      <c r="D547" s="3" t="s">
        <v>854</v>
      </c>
      <c r="E547" s="3" t="s">
        <v>5728</v>
      </c>
      <c r="F547" s="3" t="s">
        <v>4865</v>
      </c>
      <c r="G547" s="3"/>
      <c r="H547" s="3" t="s">
        <v>6147</v>
      </c>
      <c r="I547" s="3" t="s">
        <v>5731</v>
      </c>
      <c r="J547" s="3"/>
      <c r="K547" s="3" t="s">
        <v>5733</v>
      </c>
      <c r="L547" s="3" t="s">
        <v>510</v>
      </c>
      <c r="M547" s="3"/>
      <c r="N547" s="3" t="s">
        <v>5426</v>
      </c>
      <c r="O547" s="8" t="s">
        <v>5734</v>
      </c>
    </row>
    <row r="548" spans="1:15" ht="15" customHeight="1" x14ac:dyDescent="0.3">
      <c r="A548" s="19" t="s">
        <v>173</v>
      </c>
      <c r="B548" s="3" t="s">
        <v>174</v>
      </c>
      <c r="C548" s="4">
        <v>11</v>
      </c>
      <c r="D548" s="3" t="s">
        <v>867</v>
      </c>
      <c r="E548" s="3" t="s">
        <v>5898</v>
      </c>
      <c r="F548" s="3" t="s">
        <v>5899</v>
      </c>
      <c r="G548" s="3"/>
      <c r="H548" s="3" t="s">
        <v>5403</v>
      </c>
      <c r="I548" s="3" t="s">
        <v>5900</v>
      </c>
      <c r="J548" s="3"/>
      <c r="K548" s="3" t="s">
        <v>5901</v>
      </c>
      <c r="L548" s="3" t="s">
        <v>5902</v>
      </c>
      <c r="M548" s="3"/>
      <c r="N548" s="3" t="s">
        <v>5903</v>
      </c>
      <c r="O548" s="8" t="s">
        <v>5904</v>
      </c>
    </row>
    <row r="549" spans="1:15" ht="15" customHeight="1" x14ac:dyDescent="0.3">
      <c r="A549" s="19" t="s">
        <v>173</v>
      </c>
      <c r="B549" s="3" t="s">
        <v>174</v>
      </c>
      <c r="C549" s="4">
        <v>11</v>
      </c>
      <c r="D549" s="3" t="s">
        <v>867</v>
      </c>
      <c r="E549" s="3" t="s">
        <v>5436</v>
      </c>
      <c r="F549" s="3" t="s">
        <v>4865</v>
      </c>
      <c r="G549" s="3" t="s">
        <v>5997</v>
      </c>
      <c r="H549" s="3" t="s">
        <v>5412</v>
      </c>
      <c r="I549" s="3" t="s">
        <v>5438</v>
      </c>
      <c r="J549" s="3" t="s">
        <v>5439</v>
      </c>
      <c r="K549" s="3" t="s">
        <v>5439</v>
      </c>
      <c r="L549" s="3" t="s">
        <v>510</v>
      </c>
      <c r="M549" s="3"/>
      <c r="N549" s="3" t="s">
        <v>5426</v>
      </c>
      <c r="O549" s="8" t="s">
        <v>5440</v>
      </c>
    </row>
    <row r="550" spans="1:15" ht="15" customHeight="1" x14ac:dyDescent="0.3">
      <c r="A550" s="19" t="s">
        <v>173</v>
      </c>
      <c r="B550" s="3" t="s">
        <v>174</v>
      </c>
      <c r="C550" s="4">
        <v>11</v>
      </c>
      <c r="D550" s="3" t="s">
        <v>867</v>
      </c>
      <c r="E550" s="3" t="s">
        <v>5436</v>
      </c>
      <c r="F550" s="3" t="s">
        <v>4865</v>
      </c>
      <c r="G550" s="3" t="s">
        <v>6293</v>
      </c>
      <c r="H550" s="3" t="s">
        <v>5412</v>
      </c>
      <c r="I550" s="3" t="s">
        <v>5438</v>
      </c>
      <c r="J550" s="3" t="s">
        <v>5442</v>
      </c>
      <c r="K550" s="3" t="s">
        <v>5439</v>
      </c>
      <c r="L550" s="3" t="s">
        <v>510</v>
      </c>
      <c r="M550" s="3"/>
      <c r="N550" s="3" t="s">
        <v>5426</v>
      </c>
      <c r="O550" s="8" t="s">
        <v>5440</v>
      </c>
    </row>
    <row r="551" spans="1:15" ht="15" customHeight="1" x14ac:dyDescent="0.3">
      <c r="A551" s="19" t="s">
        <v>173</v>
      </c>
      <c r="B551" s="3" t="s">
        <v>174</v>
      </c>
      <c r="C551" s="4">
        <v>11</v>
      </c>
      <c r="D551" s="3" t="s">
        <v>867</v>
      </c>
      <c r="E551" s="3" t="s">
        <v>5436</v>
      </c>
      <c r="F551" s="3" t="s">
        <v>4865</v>
      </c>
      <c r="G551" s="3"/>
      <c r="H551" s="3" t="s">
        <v>5698</v>
      </c>
      <c r="I551" s="3" t="s">
        <v>5438</v>
      </c>
      <c r="J551" s="3"/>
      <c r="K551" s="3" t="s">
        <v>5439</v>
      </c>
      <c r="L551" s="3" t="s">
        <v>510</v>
      </c>
      <c r="M551" s="3"/>
      <c r="N551" s="3" t="s">
        <v>5426</v>
      </c>
      <c r="O551" s="8" t="s">
        <v>5440</v>
      </c>
    </row>
    <row r="552" spans="1:15" ht="15" customHeight="1" x14ac:dyDescent="0.3">
      <c r="A552" s="19" t="s">
        <v>173</v>
      </c>
      <c r="B552" s="3" t="s">
        <v>174</v>
      </c>
      <c r="C552" s="4">
        <v>11</v>
      </c>
      <c r="D552" s="3" t="s">
        <v>867</v>
      </c>
      <c r="E552" s="3" t="s">
        <v>5436</v>
      </c>
      <c r="F552" s="3" t="s">
        <v>4865</v>
      </c>
      <c r="G552" s="3" t="s">
        <v>6294</v>
      </c>
      <c r="H552" s="3" t="s">
        <v>5403</v>
      </c>
      <c r="I552" s="3" t="s">
        <v>5438</v>
      </c>
      <c r="J552" s="3" t="s">
        <v>5438</v>
      </c>
      <c r="K552" s="3" t="s">
        <v>5439</v>
      </c>
      <c r="L552" s="3" t="s">
        <v>510</v>
      </c>
      <c r="M552" s="3"/>
      <c r="N552" s="3" t="s">
        <v>5426</v>
      </c>
      <c r="O552" s="8" t="s">
        <v>5440</v>
      </c>
    </row>
    <row r="553" spans="1:15" ht="15" customHeight="1" x14ac:dyDescent="0.3">
      <c r="A553" s="19" t="s">
        <v>173</v>
      </c>
      <c r="B553" s="3" t="s">
        <v>174</v>
      </c>
      <c r="C553" s="4">
        <v>11</v>
      </c>
      <c r="D553" s="3" t="s">
        <v>867</v>
      </c>
      <c r="E553" s="3" t="s">
        <v>5436</v>
      </c>
      <c r="F553" s="3" t="s">
        <v>4865</v>
      </c>
      <c r="G553" s="3"/>
      <c r="H553" s="3" t="s">
        <v>5688</v>
      </c>
      <c r="I553" s="3" t="s">
        <v>5438</v>
      </c>
      <c r="J553" s="3"/>
      <c r="K553" s="3" t="s">
        <v>5439</v>
      </c>
      <c r="L553" s="3" t="s">
        <v>510</v>
      </c>
      <c r="M553" s="3"/>
      <c r="N553" s="3" t="s">
        <v>5426</v>
      </c>
      <c r="O553" s="8" t="s">
        <v>5440</v>
      </c>
    </row>
    <row r="554" spans="1:15" ht="15" customHeight="1" x14ac:dyDescent="0.3">
      <c r="A554" s="19" t="s">
        <v>173</v>
      </c>
      <c r="B554" s="3" t="s">
        <v>174</v>
      </c>
      <c r="C554" s="4">
        <v>11</v>
      </c>
      <c r="D554" s="3" t="s">
        <v>867</v>
      </c>
      <c r="E554" s="3" t="s">
        <v>5493</v>
      </c>
      <c r="F554" s="3" t="s">
        <v>4865</v>
      </c>
      <c r="G554" s="3" t="s">
        <v>6295</v>
      </c>
      <c r="H554" s="3" t="s">
        <v>5403</v>
      </c>
      <c r="I554" s="3" t="s">
        <v>5495</v>
      </c>
      <c r="J554" s="3" t="s">
        <v>5495</v>
      </c>
      <c r="K554" s="3" t="s">
        <v>3966</v>
      </c>
      <c r="L554" s="3" t="s">
        <v>5425</v>
      </c>
      <c r="M554" s="3"/>
      <c r="N554" s="3" t="s">
        <v>5426</v>
      </c>
      <c r="O554" s="8" t="s">
        <v>5497</v>
      </c>
    </row>
    <row r="555" spans="1:15" ht="15" customHeight="1" x14ac:dyDescent="0.3">
      <c r="A555" s="19" t="s">
        <v>173</v>
      </c>
      <c r="B555" s="3" t="s">
        <v>174</v>
      </c>
      <c r="C555" s="4">
        <v>11</v>
      </c>
      <c r="D555" s="3" t="s">
        <v>867</v>
      </c>
      <c r="E555" s="3" t="s">
        <v>5493</v>
      </c>
      <c r="F555" s="3" t="s">
        <v>4865</v>
      </c>
      <c r="G555" s="3" t="s">
        <v>6296</v>
      </c>
      <c r="H555" s="3" t="s">
        <v>5403</v>
      </c>
      <c r="I555" s="3" t="s">
        <v>5495</v>
      </c>
      <c r="J555" s="3" t="s">
        <v>3966</v>
      </c>
      <c r="K555" s="3" t="s">
        <v>3966</v>
      </c>
      <c r="L555" s="3" t="s">
        <v>5425</v>
      </c>
      <c r="M555" s="3"/>
      <c r="N555" s="3" t="s">
        <v>5426</v>
      </c>
      <c r="O555" s="8" t="s">
        <v>5497</v>
      </c>
    </row>
    <row r="556" spans="1:15" ht="15" customHeight="1" x14ac:dyDescent="0.3">
      <c r="A556" s="19" t="s">
        <v>173</v>
      </c>
      <c r="B556" s="3" t="s">
        <v>174</v>
      </c>
      <c r="C556" s="4">
        <v>11</v>
      </c>
      <c r="D556" s="3" t="s">
        <v>867</v>
      </c>
      <c r="E556" s="3" t="s">
        <v>5493</v>
      </c>
      <c r="F556" s="3" t="s">
        <v>4865</v>
      </c>
      <c r="G556" s="3" t="s">
        <v>6297</v>
      </c>
      <c r="H556" s="3" t="s">
        <v>5412</v>
      </c>
      <c r="I556" s="3" t="s">
        <v>5495</v>
      </c>
      <c r="J556" s="3" t="s">
        <v>3966</v>
      </c>
      <c r="K556" s="3" t="s">
        <v>3966</v>
      </c>
      <c r="L556" s="3" t="s">
        <v>5425</v>
      </c>
      <c r="M556" s="3"/>
      <c r="N556" s="3" t="s">
        <v>5426</v>
      </c>
      <c r="O556" s="8" t="s">
        <v>5497</v>
      </c>
    </row>
    <row r="557" spans="1:15" ht="15" customHeight="1" x14ac:dyDescent="0.3">
      <c r="A557" s="19" t="s">
        <v>173</v>
      </c>
      <c r="B557" s="3" t="s">
        <v>174</v>
      </c>
      <c r="C557" s="4">
        <v>11</v>
      </c>
      <c r="D557" s="3" t="s">
        <v>867</v>
      </c>
      <c r="E557" s="3" t="s">
        <v>5493</v>
      </c>
      <c r="F557" s="3" t="s">
        <v>4865</v>
      </c>
      <c r="G557" s="3"/>
      <c r="H557" s="3" t="s">
        <v>5698</v>
      </c>
      <c r="I557" s="3" t="s">
        <v>5495</v>
      </c>
      <c r="J557" s="3"/>
      <c r="K557" s="3" t="s">
        <v>3966</v>
      </c>
      <c r="L557" s="3" t="s">
        <v>5425</v>
      </c>
      <c r="M557" s="3"/>
      <c r="N557" s="3" t="s">
        <v>5426</v>
      </c>
      <c r="O557" s="8" t="s">
        <v>5497</v>
      </c>
    </row>
    <row r="558" spans="1:15" ht="15" customHeight="1" x14ac:dyDescent="0.3">
      <c r="A558" s="19" t="s">
        <v>173</v>
      </c>
      <c r="B558" s="3" t="s">
        <v>174</v>
      </c>
      <c r="C558" s="4">
        <v>11</v>
      </c>
      <c r="D558" s="3" t="s">
        <v>867</v>
      </c>
      <c r="E558" s="3" t="s">
        <v>5493</v>
      </c>
      <c r="F558" s="3" t="s">
        <v>4865</v>
      </c>
      <c r="G558" s="3"/>
      <c r="H558" s="3" t="s">
        <v>5688</v>
      </c>
      <c r="I558" s="3" t="s">
        <v>5495</v>
      </c>
      <c r="J558" s="3"/>
      <c r="K558" s="3" t="s">
        <v>3966</v>
      </c>
      <c r="L558" s="3" t="s">
        <v>5425</v>
      </c>
      <c r="M558" s="3"/>
      <c r="N558" s="3" t="s">
        <v>5426</v>
      </c>
      <c r="O558" s="8" t="s">
        <v>5497</v>
      </c>
    </row>
    <row r="559" spans="1:15" ht="15" customHeight="1" x14ac:dyDescent="0.3">
      <c r="A559" s="19" t="s">
        <v>173</v>
      </c>
      <c r="B559" s="3" t="s">
        <v>174</v>
      </c>
      <c r="C559" s="4">
        <v>11</v>
      </c>
      <c r="D559" s="3" t="s">
        <v>867</v>
      </c>
      <c r="E559" s="3" t="s">
        <v>6298</v>
      </c>
      <c r="F559" s="3" t="s">
        <v>6299</v>
      </c>
      <c r="G559" s="3" t="s">
        <v>6300</v>
      </c>
      <c r="H559" s="3" t="s">
        <v>5412</v>
      </c>
      <c r="I559" s="3" t="s">
        <v>6301</v>
      </c>
      <c r="J559" s="3" t="s">
        <v>6301</v>
      </c>
      <c r="K559" s="3" t="s">
        <v>6301</v>
      </c>
      <c r="L559" s="3"/>
      <c r="M559" s="3"/>
      <c r="N559" s="3"/>
      <c r="O559" s="8" t="s">
        <v>6302</v>
      </c>
    </row>
    <row r="560" spans="1:15" ht="15" customHeight="1" x14ac:dyDescent="0.3">
      <c r="A560" s="19" t="s">
        <v>173</v>
      </c>
      <c r="B560" s="3" t="s">
        <v>174</v>
      </c>
      <c r="C560" s="4">
        <v>11</v>
      </c>
      <c r="D560" s="3" t="s">
        <v>867</v>
      </c>
      <c r="E560" s="3" t="s">
        <v>5546</v>
      </c>
      <c r="F560" s="3" t="s">
        <v>4865</v>
      </c>
      <c r="G560" s="3" t="s">
        <v>6303</v>
      </c>
      <c r="H560" s="3" t="s">
        <v>5403</v>
      </c>
      <c r="I560" s="3" t="s">
        <v>5548</v>
      </c>
      <c r="J560" s="3"/>
      <c r="K560" s="3" t="s">
        <v>2564</v>
      </c>
      <c r="L560" s="3"/>
      <c r="M560" s="3"/>
      <c r="N560" s="3"/>
      <c r="O560" s="8" t="s">
        <v>5549</v>
      </c>
    </row>
    <row r="561" spans="1:15" ht="15" customHeight="1" x14ac:dyDescent="0.3">
      <c r="A561" s="19" t="s">
        <v>173</v>
      </c>
      <c r="B561" s="3" t="s">
        <v>174</v>
      </c>
      <c r="C561" s="4">
        <v>11</v>
      </c>
      <c r="D561" s="3" t="s">
        <v>867</v>
      </c>
      <c r="E561" s="3" t="s">
        <v>5554</v>
      </c>
      <c r="F561" s="3" t="s">
        <v>4865</v>
      </c>
      <c r="G561" s="3" t="s">
        <v>6304</v>
      </c>
      <c r="H561" s="3" t="s">
        <v>5403</v>
      </c>
      <c r="I561" s="3" t="s">
        <v>4793</v>
      </c>
      <c r="J561" s="3"/>
      <c r="K561" s="3" t="s">
        <v>5556</v>
      </c>
      <c r="L561" s="3"/>
      <c r="M561" s="3"/>
      <c r="N561" s="3"/>
      <c r="O561" s="8" t="s">
        <v>5557</v>
      </c>
    </row>
    <row r="562" spans="1:15" ht="15" customHeight="1" x14ac:dyDescent="0.3">
      <c r="A562" s="19" t="s">
        <v>173</v>
      </c>
      <c r="B562" s="3" t="s">
        <v>174</v>
      </c>
      <c r="C562" s="4">
        <v>11</v>
      </c>
      <c r="D562" s="3" t="s">
        <v>867</v>
      </c>
      <c r="E562" s="3" t="s">
        <v>5554</v>
      </c>
      <c r="F562" s="3" t="s">
        <v>4865</v>
      </c>
      <c r="G562" s="3" t="s">
        <v>6305</v>
      </c>
      <c r="H562" s="3" t="s">
        <v>5403</v>
      </c>
      <c r="I562" s="3" t="s">
        <v>4793</v>
      </c>
      <c r="J562" s="3"/>
      <c r="K562" s="3" t="s">
        <v>5556</v>
      </c>
      <c r="L562" s="3"/>
      <c r="M562" s="3"/>
      <c r="N562" s="3"/>
      <c r="O562" s="8" t="s">
        <v>5557</v>
      </c>
    </row>
    <row r="563" spans="1:15" ht="15" customHeight="1" x14ac:dyDescent="0.3">
      <c r="A563" s="19" t="s">
        <v>173</v>
      </c>
      <c r="B563" s="3" t="s">
        <v>174</v>
      </c>
      <c r="C563" s="4">
        <v>11</v>
      </c>
      <c r="D563" s="3" t="s">
        <v>867</v>
      </c>
      <c r="E563" s="3" t="s">
        <v>5554</v>
      </c>
      <c r="F563" s="3" t="s">
        <v>4865</v>
      </c>
      <c r="G563" s="3" t="s">
        <v>6306</v>
      </c>
      <c r="H563" s="3" t="s">
        <v>5403</v>
      </c>
      <c r="I563" s="3" t="s">
        <v>4793</v>
      </c>
      <c r="J563" s="3"/>
      <c r="K563" s="3" t="s">
        <v>5556</v>
      </c>
      <c r="L563" s="3"/>
      <c r="M563" s="3"/>
      <c r="N563" s="3"/>
      <c r="O563" s="8" t="s">
        <v>5557</v>
      </c>
    </row>
    <row r="564" spans="1:15" ht="15" customHeight="1" x14ac:dyDescent="0.3">
      <c r="A564" s="19" t="s">
        <v>173</v>
      </c>
      <c r="B564" s="3" t="s">
        <v>174</v>
      </c>
      <c r="C564" s="4">
        <v>11</v>
      </c>
      <c r="D564" s="3" t="s">
        <v>867</v>
      </c>
      <c r="E564" s="3" t="s">
        <v>5554</v>
      </c>
      <c r="F564" s="3" t="s">
        <v>4865</v>
      </c>
      <c r="G564" s="3" t="s">
        <v>6307</v>
      </c>
      <c r="H564" s="3" t="s">
        <v>5403</v>
      </c>
      <c r="I564" s="3" t="s">
        <v>4793</v>
      </c>
      <c r="J564" s="3"/>
      <c r="K564" s="3" t="s">
        <v>5556</v>
      </c>
      <c r="L564" s="3"/>
      <c r="M564" s="3"/>
      <c r="N564" s="3"/>
      <c r="O564" s="8" t="s">
        <v>5557</v>
      </c>
    </row>
    <row r="565" spans="1:15" ht="15" customHeight="1" x14ac:dyDescent="0.3">
      <c r="A565" s="19" t="s">
        <v>173</v>
      </c>
      <c r="B565" s="3" t="s">
        <v>174</v>
      </c>
      <c r="C565" s="4">
        <v>11</v>
      </c>
      <c r="D565" s="3" t="s">
        <v>867</v>
      </c>
      <c r="E565" s="3" t="s">
        <v>5554</v>
      </c>
      <c r="F565" s="3" t="s">
        <v>4865</v>
      </c>
      <c r="G565" s="3" t="s">
        <v>6308</v>
      </c>
      <c r="H565" s="3" t="s">
        <v>5403</v>
      </c>
      <c r="I565" s="3" t="s">
        <v>4793</v>
      </c>
      <c r="J565" s="3"/>
      <c r="K565" s="3" t="s">
        <v>5556</v>
      </c>
      <c r="L565" s="3"/>
      <c r="M565" s="3"/>
      <c r="N565" s="3"/>
      <c r="O565" s="8" t="s">
        <v>5557</v>
      </c>
    </row>
    <row r="566" spans="1:15" ht="15" customHeight="1" x14ac:dyDescent="0.3">
      <c r="A566" s="19" t="s">
        <v>173</v>
      </c>
      <c r="B566" s="3" t="s">
        <v>174</v>
      </c>
      <c r="C566" s="4">
        <v>11</v>
      </c>
      <c r="D566" s="3" t="s">
        <v>867</v>
      </c>
      <c r="E566" s="3" t="s">
        <v>5554</v>
      </c>
      <c r="F566" s="3" t="s">
        <v>4865</v>
      </c>
      <c r="G566" s="3" t="s">
        <v>6309</v>
      </c>
      <c r="H566" s="3" t="s">
        <v>5403</v>
      </c>
      <c r="I566" s="3" t="s">
        <v>4793</v>
      </c>
      <c r="J566" s="3"/>
      <c r="K566" s="3" t="s">
        <v>5556</v>
      </c>
      <c r="L566" s="3"/>
      <c r="M566" s="3"/>
      <c r="N566" s="3"/>
      <c r="O566" s="8" t="s">
        <v>5557</v>
      </c>
    </row>
    <row r="567" spans="1:15" ht="15" customHeight="1" x14ac:dyDescent="0.3">
      <c r="A567" s="19" t="s">
        <v>173</v>
      </c>
      <c r="B567" s="3" t="s">
        <v>174</v>
      </c>
      <c r="C567" s="4">
        <v>11</v>
      </c>
      <c r="D567" s="3" t="s">
        <v>867</v>
      </c>
      <c r="E567" s="3" t="s">
        <v>5554</v>
      </c>
      <c r="F567" s="3" t="s">
        <v>4865</v>
      </c>
      <c r="G567" s="3" t="s">
        <v>6310</v>
      </c>
      <c r="H567" s="3" t="s">
        <v>5403</v>
      </c>
      <c r="I567" s="3" t="s">
        <v>4793</v>
      </c>
      <c r="J567" s="3"/>
      <c r="K567" s="3" t="s">
        <v>5556</v>
      </c>
      <c r="L567" s="3"/>
      <c r="M567" s="3"/>
      <c r="N567" s="3"/>
      <c r="O567" s="8" t="s">
        <v>5557</v>
      </c>
    </row>
    <row r="568" spans="1:15" ht="15" customHeight="1" x14ac:dyDescent="0.3">
      <c r="A568" s="19" t="s">
        <v>173</v>
      </c>
      <c r="B568" s="3" t="s">
        <v>174</v>
      </c>
      <c r="C568" s="4">
        <v>11</v>
      </c>
      <c r="D568" s="3" t="s">
        <v>867</v>
      </c>
      <c r="E568" s="3" t="s">
        <v>5554</v>
      </c>
      <c r="F568" s="3" t="s">
        <v>4865</v>
      </c>
      <c r="G568" s="3"/>
      <c r="H568" s="3" t="s">
        <v>6311</v>
      </c>
      <c r="I568" s="3" t="s">
        <v>4793</v>
      </c>
      <c r="J568" s="3"/>
      <c r="K568" s="3" t="s">
        <v>5556</v>
      </c>
      <c r="L568" s="3"/>
      <c r="M568" s="3"/>
      <c r="N568" s="3"/>
      <c r="O568" s="8" t="s">
        <v>5557</v>
      </c>
    </row>
    <row r="569" spans="1:15" ht="15" customHeight="1" x14ac:dyDescent="0.3">
      <c r="A569" s="19" t="s">
        <v>173</v>
      </c>
      <c r="B569" s="3" t="s">
        <v>174</v>
      </c>
      <c r="C569" s="4">
        <v>11</v>
      </c>
      <c r="D569" s="3" t="s">
        <v>867</v>
      </c>
      <c r="E569" s="3" t="s">
        <v>6312</v>
      </c>
      <c r="F569" s="3" t="s">
        <v>6299</v>
      </c>
      <c r="G569" s="3" t="s">
        <v>6313</v>
      </c>
      <c r="H569" s="3" t="s">
        <v>5403</v>
      </c>
      <c r="I569" s="3" t="s">
        <v>6314</v>
      </c>
      <c r="J569" s="3" t="s">
        <v>6315</v>
      </c>
      <c r="K569" s="3" t="s">
        <v>6315</v>
      </c>
      <c r="L569" s="3" t="s">
        <v>6316</v>
      </c>
      <c r="M569" s="3"/>
      <c r="N569" s="3" t="s">
        <v>5426</v>
      </c>
      <c r="O569" s="8" t="s">
        <v>6317</v>
      </c>
    </row>
    <row r="570" spans="1:15" ht="15" customHeight="1" x14ac:dyDescent="0.3">
      <c r="A570" s="19" t="s">
        <v>173</v>
      </c>
      <c r="B570" s="3" t="s">
        <v>174</v>
      </c>
      <c r="C570" s="4">
        <v>11</v>
      </c>
      <c r="D570" s="3" t="s">
        <v>867</v>
      </c>
      <c r="E570" s="3" t="s">
        <v>5614</v>
      </c>
      <c r="F570" s="3" t="s">
        <v>4865</v>
      </c>
      <c r="G570" s="3" t="s">
        <v>6318</v>
      </c>
      <c r="H570" s="3" t="s">
        <v>5403</v>
      </c>
      <c r="I570" s="3" t="s">
        <v>5616</v>
      </c>
      <c r="J570" s="3" t="s">
        <v>6319</v>
      </c>
      <c r="K570" s="3" t="s">
        <v>5618</v>
      </c>
      <c r="L570" s="3" t="s">
        <v>510</v>
      </c>
      <c r="M570" s="3"/>
      <c r="N570" s="3" t="s">
        <v>5426</v>
      </c>
      <c r="O570" s="8" t="s">
        <v>5619</v>
      </c>
    </row>
    <row r="571" spans="1:15" ht="15" customHeight="1" x14ac:dyDescent="0.3">
      <c r="A571" s="19" t="s">
        <v>173</v>
      </c>
      <c r="B571" s="3" t="s">
        <v>174</v>
      </c>
      <c r="C571" s="4">
        <v>11</v>
      </c>
      <c r="D571" s="3" t="s">
        <v>867</v>
      </c>
      <c r="E571" s="3" t="s">
        <v>5614</v>
      </c>
      <c r="F571" s="3" t="s">
        <v>4865</v>
      </c>
      <c r="G571" s="3" t="s">
        <v>6320</v>
      </c>
      <c r="H571" s="3" t="s">
        <v>5403</v>
      </c>
      <c r="I571" s="3" t="s">
        <v>5616</v>
      </c>
      <c r="J571" s="3" t="s">
        <v>6319</v>
      </c>
      <c r="K571" s="3" t="s">
        <v>5618</v>
      </c>
      <c r="L571" s="3" t="s">
        <v>510</v>
      </c>
      <c r="M571" s="3"/>
      <c r="N571" s="3" t="s">
        <v>5426</v>
      </c>
      <c r="O571" s="8" t="s">
        <v>5619</v>
      </c>
    </row>
    <row r="572" spans="1:15" ht="15" customHeight="1" x14ac:dyDescent="0.3">
      <c r="A572" s="19" t="s">
        <v>173</v>
      </c>
      <c r="B572" s="3" t="s">
        <v>174</v>
      </c>
      <c r="C572" s="4">
        <v>11</v>
      </c>
      <c r="D572" s="3" t="s">
        <v>867</v>
      </c>
      <c r="E572" s="3" t="s">
        <v>5614</v>
      </c>
      <c r="F572" s="3" t="s">
        <v>4865</v>
      </c>
      <c r="G572" s="3"/>
      <c r="H572" s="3" t="s">
        <v>5698</v>
      </c>
      <c r="I572" s="3" t="s">
        <v>5616</v>
      </c>
      <c r="J572" s="3"/>
      <c r="K572" s="3" t="s">
        <v>5618</v>
      </c>
      <c r="L572" s="3" t="s">
        <v>510</v>
      </c>
      <c r="M572" s="3"/>
      <c r="N572" s="3" t="s">
        <v>5426</v>
      </c>
      <c r="O572" s="8" t="s">
        <v>5619</v>
      </c>
    </row>
    <row r="573" spans="1:15" ht="15" customHeight="1" x14ac:dyDescent="0.3">
      <c r="A573" s="19" t="s">
        <v>173</v>
      </c>
      <c r="B573" s="3" t="s">
        <v>174</v>
      </c>
      <c r="C573" s="4">
        <v>11</v>
      </c>
      <c r="D573" s="3" t="s">
        <v>867</v>
      </c>
      <c r="E573" s="3" t="s">
        <v>5614</v>
      </c>
      <c r="F573" s="3" t="s">
        <v>4865</v>
      </c>
      <c r="G573" s="3"/>
      <c r="H573" s="3" t="s">
        <v>5688</v>
      </c>
      <c r="I573" s="3" t="s">
        <v>5616</v>
      </c>
      <c r="J573" s="3"/>
      <c r="K573" s="3" t="s">
        <v>5618</v>
      </c>
      <c r="L573" s="3" t="s">
        <v>510</v>
      </c>
      <c r="M573" s="3"/>
      <c r="N573" s="3" t="s">
        <v>5426</v>
      </c>
      <c r="O573" s="8" t="s">
        <v>5619</v>
      </c>
    </row>
    <row r="574" spans="1:15" ht="15" customHeight="1" x14ac:dyDescent="0.3">
      <c r="A574" s="19" t="s">
        <v>173</v>
      </c>
      <c r="B574" s="3" t="s">
        <v>174</v>
      </c>
      <c r="C574" s="4">
        <v>11</v>
      </c>
      <c r="D574" s="3" t="s">
        <v>867</v>
      </c>
      <c r="E574" s="3" t="s">
        <v>5614</v>
      </c>
      <c r="F574" s="3" t="s">
        <v>4865</v>
      </c>
      <c r="G574" s="3" t="s">
        <v>6321</v>
      </c>
      <c r="H574" s="3" t="s">
        <v>5412</v>
      </c>
      <c r="I574" s="3" t="s">
        <v>5616</v>
      </c>
      <c r="J574" s="3" t="s">
        <v>6319</v>
      </c>
      <c r="K574" s="3" t="s">
        <v>5618</v>
      </c>
      <c r="L574" s="3" t="s">
        <v>510</v>
      </c>
      <c r="M574" s="3"/>
      <c r="N574" s="3" t="s">
        <v>5426</v>
      </c>
      <c r="O574" s="8" t="s">
        <v>5619</v>
      </c>
    </row>
    <row r="575" spans="1:15" ht="15" customHeight="1" x14ac:dyDescent="0.3">
      <c r="A575" s="19" t="s">
        <v>173</v>
      </c>
      <c r="B575" s="3" t="s">
        <v>174</v>
      </c>
      <c r="C575" s="4">
        <v>11</v>
      </c>
      <c r="D575" s="3" t="s">
        <v>867</v>
      </c>
      <c r="E575" s="3" t="s">
        <v>5614</v>
      </c>
      <c r="F575" s="3" t="s">
        <v>4865</v>
      </c>
      <c r="G575" s="3" t="s">
        <v>6322</v>
      </c>
      <c r="H575" s="3" t="s">
        <v>5412</v>
      </c>
      <c r="I575" s="3" t="s">
        <v>5616</v>
      </c>
      <c r="J575" s="3" t="s">
        <v>6319</v>
      </c>
      <c r="K575" s="3" t="s">
        <v>5618</v>
      </c>
      <c r="L575" s="3" t="s">
        <v>510</v>
      </c>
      <c r="M575" s="3"/>
      <c r="N575" s="3" t="s">
        <v>5426</v>
      </c>
      <c r="O575" s="8" t="s">
        <v>5619</v>
      </c>
    </row>
    <row r="576" spans="1:15" ht="15" customHeight="1" x14ac:dyDescent="0.3">
      <c r="A576" s="19" t="s">
        <v>173</v>
      </c>
      <c r="B576" s="3" t="s">
        <v>174</v>
      </c>
      <c r="C576" s="4">
        <v>11</v>
      </c>
      <c r="D576" s="3" t="s">
        <v>867</v>
      </c>
      <c r="E576" s="3" t="s">
        <v>5614</v>
      </c>
      <c r="F576" s="3" t="s">
        <v>4865</v>
      </c>
      <c r="G576" s="3" t="s">
        <v>6323</v>
      </c>
      <c r="H576" s="3" t="s">
        <v>5412</v>
      </c>
      <c r="I576" s="3" t="s">
        <v>5616</v>
      </c>
      <c r="J576" s="3" t="s">
        <v>6319</v>
      </c>
      <c r="K576" s="3" t="s">
        <v>5618</v>
      </c>
      <c r="L576" s="3" t="s">
        <v>510</v>
      </c>
      <c r="M576" s="3"/>
      <c r="N576" s="3" t="s">
        <v>5426</v>
      </c>
      <c r="O576" s="8" t="s">
        <v>5619</v>
      </c>
    </row>
    <row r="577" spans="1:15" ht="15" customHeight="1" x14ac:dyDescent="0.3">
      <c r="A577" s="19" t="s">
        <v>173</v>
      </c>
      <c r="B577" s="3" t="s">
        <v>174</v>
      </c>
      <c r="C577" s="4">
        <v>11</v>
      </c>
      <c r="D577" s="3" t="s">
        <v>867</v>
      </c>
      <c r="E577" s="3" t="s">
        <v>5665</v>
      </c>
      <c r="F577" s="3" t="s">
        <v>4865</v>
      </c>
      <c r="G577" s="3" t="s">
        <v>6324</v>
      </c>
      <c r="H577" s="3" t="s">
        <v>5403</v>
      </c>
      <c r="I577" s="3" t="s">
        <v>5667</v>
      </c>
      <c r="J577" s="3" t="s">
        <v>5667</v>
      </c>
      <c r="K577" s="3" t="s">
        <v>5669</v>
      </c>
      <c r="L577" s="3" t="s">
        <v>384</v>
      </c>
      <c r="M577" s="3"/>
      <c r="N577" s="3" t="s">
        <v>5426</v>
      </c>
      <c r="O577" s="8" t="s">
        <v>5670</v>
      </c>
    </row>
    <row r="578" spans="1:15" ht="15" customHeight="1" x14ac:dyDescent="0.3">
      <c r="A578" s="19" t="s">
        <v>173</v>
      </c>
      <c r="B578" s="3" t="s">
        <v>174</v>
      </c>
      <c r="C578" s="4">
        <v>11</v>
      </c>
      <c r="D578" s="3" t="s">
        <v>867</v>
      </c>
      <c r="E578" s="3" t="s">
        <v>5665</v>
      </c>
      <c r="F578" s="3" t="s">
        <v>4865</v>
      </c>
      <c r="G578" s="3" t="s">
        <v>6325</v>
      </c>
      <c r="H578" s="3" t="s">
        <v>5403</v>
      </c>
      <c r="I578" s="3" t="s">
        <v>5667</v>
      </c>
      <c r="J578" s="3" t="s">
        <v>5668</v>
      </c>
      <c r="K578" s="3" t="s">
        <v>5669</v>
      </c>
      <c r="L578" s="3" t="s">
        <v>384</v>
      </c>
      <c r="M578" s="3"/>
      <c r="N578" s="3" t="s">
        <v>5426</v>
      </c>
      <c r="O578" s="8" t="s">
        <v>5670</v>
      </c>
    </row>
    <row r="579" spans="1:15" ht="15" customHeight="1" x14ac:dyDescent="0.3">
      <c r="A579" s="19" t="s">
        <v>173</v>
      </c>
      <c r="B579" s="3" t="s">
        <v>174</v>
      </c>
      <c r="C579" s="4">
        <v>11</v>
      </c>
      <c r="D579" s="3" t="s">
        <v>867</v>
      </c>
      <c r="E579" s="3" t="s">
        <v>5665</v>
      </c>
      <c r="F579" s="3" t="s">
        <v>4865</v>
      </c>
      <c r="G579" s="3" t="s">
        <v>6283</v>
      </c>
      <c r="H579" s="3" t="s">
        <v>5412</v>
      </c>
      <c r="I579" s="3" t="s">
        <v>5667</v>
      </c>
      <c r="J579" s="3" t="s">
        <v>5669</v>
      </c>
      <c r="K579" s="3" t="s">
        <v>5669</v>
      </c>
      <c r="L579" s="3" t="s">
        <v>384</v>
      </c>
      <c r="M579" s="3"/>
      <c r="N579" s="3" t="s">
        <v>5426</v>
      </c>
      <c r="O579" s="8" t="s">
        <v>5670</v>
      </c>
    </row>
    <row r="580" spans="1:15" ht="15" customHeight="1" x14ac:dyDescent="0.3">
      <c r="A580" s="19" t="s">
        <v>173</v>
      </c>
      <c r="B580" s="3" t="s">
        <v>174</v>
      </c>
      <c r="C580" s="4">
        <v>11</v>
      </c>
      <c r="D580" s="3" t="s">
        <v>867</v>
      </c>
      <c r="E580" s="3" t="s">
        <v>5665</v>
      </c>
      <c r="F580" s="3" t="s">
        <v>4865</v>
      </c>
      <c r="G580" s="3"/>
      <c r="H580" s="3" t="s">
        <v>5688</v>
      </c>
      <c r="I580" s="3" t="s">
        <v>5667</v>
      </c>
      <c r="J580" s="3"/>
      <c r="K580" s="3" t="s">
        <v>5669</v>
      </c>
      <c r="L580" s="3" t="s">
        <v>384</v>
      </c>
      <c r="M580" s="3"/>
      <c r="N580" s="3" t="s">
        <v>5426</v>
      </c>
      <c r="O580" s="8" t="s">
        <v>5670</v>
      </c>
    </row>
    <row r="581" spans="1:15" ht="15" customHeight="1" x14ac:dyDescent="0.3">
      <c r="A581" s="19" t="s">
        <v>173</v>
      </c>
      <c r="B581" s="3" t="s">
        <v>174</v>
      </c>
      <c r="C581" s="4">
        <v>11</v>
      </c>
      <c r="D581" s="3" t="s">
        <v>867</v>
      </c>
      <c r="E581" s="3" t="s">
        <v>5665</v>
      </c>
      <c r="F581" s="3" t="s">
        <v>4865</v>
      </c>
      <c r="G581" s="3"/>
      <c r="H581" s="3" t="s">
        <v>5698</v>
      </c>
      <c r="I581" s="3" t="s">
        <v>5667</v>
      </c>
      <c r="J581" s="3" t="s">
        <v>5669</v>
      </c>
      <c r="K581" s="3" t="s">
        <v>5669</v>
      </c>
      <c r="L581" s="3" t="s">
        <v>384</v>
      </c>
      <c r="M581" s="3"/>
      <c r="N581" s="3" t="s">
        <v>5426</v>
      </c>
      <c r="O581" s="8" t="s">
        <v>5670</v>
      </c>
    </row>
    <row r="582" spans="1:15" ht="15" customHeight="1" x14ac:dyDescent="0.3">
      <c r="A582" s="19" t="s">
        <v>173</v>
      </c>
      <c r="B582" s="3" t="s">
        <v>174</v>
      </c>
      <c r="C582" s="4">
        <v>11</v>
      </c>
      <c r="D582" s="3" t="s">
        <v>867</v>
      </c>
      <c r="E582" s="3" t="s">
        <v>5672</v>
      </c>
      <c r="F582" s="3" t="s">
        <v>4865</v>
      </c>
      <c r="G582" s="3"/>
      <c r="H582" s="3" t="s">
        <v>5697</v>
      </c>
      <c r="I582" s="3" t="s">
        <v>5674</v>
      </c>
      <c r="J582" s="3"/>
      <c r="K582" s="3" t="s">
        <v>5675</v>
      </c>
      <c r="L582" s="3" t="s">
        <v>510</v>
      </c>
      <c r="M582" s="3"/>
      <c r="N582" s="3" t="s">
        <v>5426</v>
      </c>
      <c r="O582" s="8" t="s">
        <v>5676</v>
      </c>
    </row>
    <row r="583" spans="1:15" ht="15" customHeight="1" x14ac:dyDescent="0.3">
      <c r="A583" s="19" t="s">
        <v>173</v>
      </c>
      <c r="B583" s="3" t="s">
        <v>174</v>
      </c>
      <c r="C583" s="4">
        <v>11</v>
      </c>
      <c r="D583" s="3" t="s">
        <v>867</v>
      </c>
      <c r="E583" s="3" t="s">
        <v>5672</v>
      </c>
      <c r="F583" s="3" t="s">
        <v>4865</v>
      </c>
      <c r="G583" s="3" t="s">
        <v>6326</v>
      </c>
      <c r="H583" s="3" t="s">
        <v>5412</v>
      </c>
      <c r="I583" s="3" t="s">
        <v>5674</v>
      </c>
      <c r="J583" s="3" t="s">
        <v>5675</v>
      </c>
      <c r="K583" s="3" t="s">
        <v>5675</v>
      </c>
      <c r="L583" s="3" t="s">
        <v>510</v>
      </c>
      <c r="M583" s="3"/>
      <c r="N583" s="3" t="s">
        <v>5426</v>
      </c>
      <c r="O583" s="8" t="s">
        <v>5676</v>
      </c>
    </row>
    <row r="584" spans="1:15" ht="15" customHeight="1" x14ac:dyDescent="0.3">
      <c r="A584" s="19" t="s">
        <v>173</v>
      </c>
      <c r="B584" s="3" t="s">
        <v>174</v>
      </c>
      <c r="C584" s="4">
        <v>11</v>
      </c>
      <c r="D584" s="3" t="s">
        <v>867</v>
      </c>
      <c r="E584" s="3" t="s">
        <v>5713</v>
      </c>
      <c r="F584" s="3" t="s">
        <v>4865</v>
      </c>
      <c r="G584" s="3" t="s">
        <v>6327</v>
      </c>
      <c r="H584" s="3" t="s">
        <v>5403</v>
      </c>
      <c r="I584" s="3" t="s">
        <v>5715</v>
      </c>
      <c r="J584" s="3" t="s">
        <v>5715</v>
      </c>
      <c r="K584" s="3" t="s">
        <v>3619</v>
      </c>
      <c r="L584" s="3" t="s">
        <v>34</v>
      </c>
      <c r="M584" s="3"/>
      <c r="N584" s="3" t="s">
        <v>5426</v>
      </c>
      <c r="O584" s="8" t="s">
        <v>5716</v>
      </c>
    </row>
    <row r="585" spans="1:15" ht="15" customHeight="1" x14ac:dyDescent="0.3">
      <c r="A585" s="19" t="s">
        <v>173</v>
      </c>
      <c r="B585" s="3" t="s">
        <v>174</v>
      </c>
      <c r="C585" s="4">
        <v>11</v>
      </c>
      <c r="D585" s="3" t="s">
        <v>867</v>
      </c>
      <c r="E585" s="3" t="s">
        <v>5713</v>
      </c>
      <c r="F585" s="3" t="s">
        <v>4865</v>
      </c>
      <c r="G585" s="3" t="s">
        <v>6328</v>
      </c>
      <c r="H585" s="3" t="s">
        <v>5412</v>
      </c>
      <c r="I585" s="3" t="s">
        <v>5715</v>
      </c>
      <c r="J585" s="3" t="s">
        <v>5715</v>
      </c>
      <c r="K585" s="3" t="s">
        <v>3619</v>
      </c>
      <c r="L585" s="3" t="s">
        <v>34</v>
      </c>
      <c r="M585" s="3"/>
      <c r="N585" s="3" t="s">
        <v>5426</v>
      </c>
      <c r="O585" s="8" t="s">
        <v>5716</v>
      </c>
    </row>
    <row r="586" spans="1:15" ht="15" customHeight="1" x14ac:dyDescent="0.3">
      <c r="A586" s="19" t="s">
        <v>189</v>
      </c>
      <c r="B586" s="3" t="s">
        <v>190</v>
      </c>
      <c r="C586" s="4">
        <v>12</v>
      </c>
      <c r="D586" s="3" t="s">
        <v>948</v>
      </c>
      <c r="E586" s="3" t="s">
        <v>6329</v>
      </c>
      <c r="F586" s="3" t="s">
        <v>6330</v>
      </c>
      <c r="G586" s="3" t="s">
        <v>6331</v>
      </c>
      <c r="H586" s="3" t="s">
        <v>5403</v>
      </c>
      <c r="I586" s="3" t="s">
        <v>6332</v>
      </c>
      <c r="J586" s="3"/>
      <c r="K586" s="3" t="s">
        <v>6333</v>
      </c>
      <c r="L586" s="3" t="s">
        <v>6334</v>
      </c>
      <c r="M586" s="3"/>
      <c r="N586" s="3" t="s">
        <v>5426</v>
      </c>
      <c r="O586" s="8" t="s">
        <v>6335</v>
      </c>
    </row>
    <row r="587" spans="1:15" ht="15" customHeight="1" x14ac:dyDescent="0.3">
      <c r="A587" s="19" t="s">
        <v>189</v>
      </c>
      <c r="B587" s="3" t="s">
        <v>190</v>
      </c>
      <c r="C587" s="4">
        <v>12</v>
      </c>
      <c r="D587" s="3" t="s">
        <v>948</v>
      </c>
      <c r="E587" s="3" t="s">
        <v>5436</v>
      </c>
      <c r="F587" s="3" t="s">
        <v>4865</v>
      </c>
      <c r="G587" s="3" t="s">
        <v>6336</v>
      </c>
      <c r="H587" s="3" t="s">
        <v>5403</v>
      </c>
      <c r="I587" s="3" t="s">
        <v>5438</v>
      </c>
      <c r="J587" s="3" t="s">
        <v>5438</v>
      </c>
      <c r="K587" s="3" t="s">
        <v>5439</v>
      </c>
      <c r="L587" s="3" t="s">
        <v>510</v>
      </c>
      <c r="M587" s="3"/>
      <c r="N587" s="3" t="s">
        <v>5426</v>
      </c>
      <c r="O587" s="8" t="s">
        <v>5440</v>
      </c>
    </row>
    <row r="588" spans="1:15" ht="15" customHeight="1" x14ac:dyDescent="0.3">
      <c r="A588" s="19" t="s">
        <v>189</v>
      </c>
      <c r="B588" s="3" t="s">
        <v>190</v>
      </c>
      <c r="C588" s="4">
        <v>12</v>
      </c>
      <c r="D588" s="3" t="s">
        <v>948</v>
      </c>
      <c r="E588" s="3" t="s">
        <v>5436</v>
      </c>
      <c r="F588" s="3" t="s">
        <v>4865</v>
      </c>
      <c r="G588" s="3"/>
      <c r="H588" s="3" t="s">
        <v>5698</v>
      </c>
      <c r="I588" s="3" t="s">
        <v>5438</v>
      </c>
      <c r="J588" s="3"/>
      <c r="K588" s="3" t="s">
        <v>5439</v>
      </c>
      <c r="L588" s="3" t="s">
        <v>510</v>
      </c>
      <c r="M588" s="3"/>
      <c r="N588" s="3" t="s">
        <v>5426</v>
      </c>
      <c r="O588" s="8" t="s">
        <v>5440</v>
      </c>
    </row>
    <row r="589" spans="1:15" ht="15" customHeight="1" x14ac:dyDescent="0.3">
      <c r="A589" s="19" t="s">
        <v>189</v>
      </c>
      <c r="B589" s="3" t="s">
        <v>190</v>
      </c>
      <c r="C589" s="4">
        <v>12</v>
      </c>
      <c r="D589" s="3" t="s">
        <v>948</v>
      </c>
      <c r="E589" s="3" t="s">
        <v>5436</v>
      </c>
      <c r="F589" s="3" t="s">
        <v>4865</v>
      </c>
      <c r="G589" s="3"/>
      <c r="H589" s="3" t="s">
        <v>6337</v>
      </c>
      <c r="I589" s="3" t="s">
        <v>5438</v>
      </c>
      <c r="J589" s="3"/>
      <c r="K589" s="3" t="s">
        <v>5439</v>
      </c>
      <c r="L589" s="3" t="s">
        <v>510</v>
      </c>
      <c r="M589" s="3"/>
      <c r="N589" s="3" t="s">
        <v>5426</v>
      </c>
      <c r="O589" s="8" t="s">
        <v>5440</v>
      </c>
    </row>
    <row r="590" spans="1:15" ht="15" customHeight="1" x14ac:dyDescent="0.3">
      <c r="A590" s="19" t="s">
        <v>189</v>
      </c>
      <c r="B590" s="3" t="s">
        <v>190</v>
      </c>
      <c r="C590" s="4">
        <v>12</v>
      </c>
      <c r="D590" s="3" t="s">
        <v>948</v>
      </c>
      <c r="E590" s="3" t="s">
        <v>5493</v>
      </c>
      <c r="F590" s="3" t="s">
        <v>4865</v>
      </c>
      <c r="G590" s="3" t="s">
        <v>6338</v>
      </c>
      <c r="H590" s="3" t="s">
        <v>5412</v>
      </c>
      <c r="I590" s="3" t="s">
        <v>5495</v>
      </c>
      <c r="J590" s="3" t="s">
        <v>5495</v>
      </c>
      <c r="K590" s="3" t="s">
        <v>3966</v>
      </c>
      <c r="L590" s="3" t="s">
        <v>5425</v>
      </c>
      <c r="M590" s="3"/>
      <c r="N590" s="3" t="s">
        <v>5426</v>
      </c>
      <c r="O590" s="8" t="s">
        <v>5497</v>
      </c>
    </row>
    <row r="591" spans="1:15" ht="15" customHeight="1" x14ac:dyDescent="0.3">
      <c r="A591" s="19" t="s">
        <v>189</v>
      </c>
      <c r="B591" s="3" t="s">
        <v>190</v>
      </c>
      <c r="C591" s="4">
        <v>12</v>
      </c>
      <c r="D591" s="3" t="s">
        <v>948</v>
      </c>
      <c r="E591" s="3" t="s">
        <v>5493</v>
      </c>
      <c r="F591" s="3" t="s">
        <v>4865</v>
      </c>
      <c r="G591" s="3" t="s">
        <v>6297</v>
      </c>
      <c r="H591" s="3" t="s">
        <v>5412</v>
      </c>
      <c r="I591" s="3" t="s">
        <v>5495</v>
      </c>
      <c r="J591" s="3" t="s">
        <v>3966</v>
      </c>
      <c r="K591" s="3" t="s">
        <v>3966</v>
      </c>
      <c r="L591" s="3" t="s">
        <v>5425</v>
      </c>
      <c r="M591" s="3"/>
      <c r="N591" s="3" t="s">
        <v>5426</v>
      </c>
      <c r="O591" s="8" t="s">
        <v>5497</v>
      </c>
    </row>
    <row r="592" spans="1:15" ht="15" customHeight="1" x14ac:dyDescent="0.3">
      <c r="A592" s="19" t="s">
        <v>189</v>
      </c>
      <c r="B592" s="3" t="s">
        <v>190</v>
      </c>
      <c r="C592" s="4">
        <v>12</v>
      </c>
      <c r="D592" s="3" t="s">
        <v>948</v>
      </c>
      <c r="E592" s="3" t="s">
        <v>5493</v>
      </c>
      <c r="F592" s="3" t="s">
        <v>4865</v>
      </c>
      <c r="G592" s="3" t="s">
        <v>6339</v>
      </c>
      <c r="H592" s="3" t="s">
        <v>5403</v>
      </c>
      <c r="I592" s="3" t="s">
        <v>5495</v>
      </c>
      <c r="J592" s="3" t="s">
        <v>5495</v>
      </c>
      <c r="K592" s="3" t="s">
        <v>3966</v>
      </c>
      <c r="L592" s="3" t="s">
        <v>5425</v>
      </c>
      <c r="M592" s="3"/>
      <c r="N592" s="3" t="s">
        <v>5426</v>
      </c>
      <c r="O592" s="8" t="s">
        <v>5497</v>
      </c>
    </row>
    <row r="593" spans="1:15" ht="15" customHeight="1" x14ac:dyDescent="0.3">
      <c r="A593" s="19" t="s">
        <v>189</v>
      </c>
      <c r="B593" s="3" t="s">
        <v>190</v>
      </c>
      <c r="C593" s="4">
        <v>12</v>
      </c>
      <c r="D593" s="3" t="s">
        <v>948</v>
      </c>
      <c r="E593" s="3" t="s">
        <v>5493</v>
      </c>
      <c r="F593" s="3" t="s">
        <v>4865</v>
      </c>
      <c r="G593" s="3" t="s">
        <v>6340</v>
      </c>
      <c r="H593" s="3" t="s">
        <v>5403</v>
      </c>
      <c r="I593" s="3" t="s">
        <v>5495</v>
      </c>
      <c r="J593" s="3" t="s">
        <v>5496</v>
      </c>
      <c r="K593" s="3" t="s">
        <v>3966</v>
      </c>
      <c r="L593" s="3" t="s">
        <v>5425</v>
      </c>
      <c r="M593" s="3"/>
      <c r="N593" s="3" t="s">
        <v>5426</v>
      </c>
      <c r="O593" s="8" t="s">
        <v>5497</v>
      </c>
    </row>
    <row r="594" spans="1:15" ht="15" customHeight="1" x14ac:dyDescent="0.3">
      <c r="A594" s="19" t="s">
        <v>189</v>
      </c>
      <c r="B594" s="3" t="s">
        <v>190</v>
      </c>
      <c r="C594" s="4">
        <v>12</v>
      </c>
      <c r="D594" s="3" t="s">
        <v>948</v>
      </c>
      <c r="E594" s="3" t="s">
        <v>5493</v>
      </c>
      <c r="F594" s="3" t="s">
        <v>4865</v>
      </c>
      <c r="G594" s="3"/>
      <c r="H594" s="3" t="s">
        <v>5698</v>
      </c>
      <c r="I594" s="3" t="s">
        <v>5495</v>
      </c>
      <c r="J594" s="3"/>
      <c r="K594" s="3" t="s">
        <v>3966</v>
      </c>
      <c r="L594" s="3" t="s">
        <v>5425</v>
      </c>
      <c r="M594" s="3"/>
      <c r="N594" s="3" t="s">
        <v>5426</v>
      </c>
      <c r="O594" s="8" t="s">
        <v>5497</v>
      </c>
    </row>
    <row r="595" spans="1:15" ht="15" customHeight="1" x14ac:dyDescent="0.3">
      <c r="A595" s="19" t="s">
        <v>189</v>
      </c>
      <c r="B595" s="3" t="s">
        <v>190</v>
      </c>
      <c r="C595" s="4">
        <v>12</v>
      </c>
      <c r="D595" s="3" t="s">
        <v>948</v>
      </c>
      <c r="E595" s="3" t="s">
        <v>5493</v>
      </c>
      <c r="F595" s="3" t="s">
        <v>4865</v>
      </c>
      <c r="G595" s="3"/>
      <c r="H595" s="3" t="s">
        <v>5688</v>
      </c>
      <c r="I595" s="3" t="s">
        <v>5495</v>
      </c>
      <c r="J595" s="3"/>
      <c r="K595" s="3" t="s">
        <v>3966</v>
      </c>
      <c r="L595" s="3" t="s">
        <v>5425</v>
      </c>
      <c r="M595" s="3"/>
      <c r="N595" s="3" t="s">
        <v>5426</v>
      </c>
      <c r="O595" s="8" t="s">
        <v>5497</v>
      </c>
    </row>
    <row r="596" spans="1:15" ht="15" customHeight="1" x14ac:dyDescent="0.3">
      <c r="A596" s="19" t="s">
        <v>189</v>
      </c>
      <c r="B596" s="3" t="s">
        <v>190</v>
      </c>
      <c r="C596" s="4">
        <v>12</v>
      </c>
      <c r="D596" s="3" t="s">
        <v>948</v>
      </c>
      <c r="E596" s="3" t="s">
        <v>5546</v>
      </c>
      <c r="F596" s="3" t="s">
        <v>4865</v>
      </c>
      <c r="G596" s="3" t="s">
        <v>6341</v>
      </c>
      <c r="H596" s="3" t="s">
        <v>5412</v>
      </c>
      <c r="I596" s="3" t="s">
        <v>5548</v>
      </c>
      <c r="J596" s="3" t="s">
        <v>5548</v>
      </c>
      <c r="K596" s="3" t="s">
        <v>2564</v>
      </c>
      <c r="L596" s="3"/>
      <c r="M596" s="3"/>
      <c r="N596" s="3"/>
      <c r="O596" s="8" t="s">
        <v>5549</v>
      </c>
    </row>
    <row r="597" spans="1:15" ht="15" customHeight="1" x14ac:dyDescent="0.3">
      <c r="A597" s="19" t="s">
        <v>189</v>
      </c>
      <c r="B597" s="3" t="s">
        <v>190</v>
      </c>
      <c r="C597" s="4">
        <v>12</v>
      </c>
      <c r="D597" s="3" t="s">
        <v>948</v>
      </c>
      <c r="E597" s="3" t="s">
        <v>5546</v>
      </c>
      <c r="F597" s="3" t="s">
        <v>4865</v>
      </c>
      <c r="G597" s="3" t="s">
        <v>6342</v>
      </c>
      <c r="H597" s="3" t="s">
        <v>5412</v>
      </c>
      <c r="I597" s="3" t="s">
        <v>5548</v>
      </c>
      <c r="J597" s="3" t="s">
        <v>5548</v>
      </c>
      <c r="K597" s="3" t="s">
        <v>2564</v>
      </c>
      <c r="L597" s="3"/>
      <c r="M597" s="3"/>
      <c r="N597" s="3"/>
      <c r="O597" s="8" t="s">
        <v>5549</v>
      </c>
    </row>
    <row r="598" spans="1:15" ht="15" customHeight="1" x14ac:dyDescent="0.3">
      <c r="A598" s="19" t="s">
        <v>189</v>
      </c>
      <c r="B598" s="3" t="s">
        <v>190</v>
      </c>
      <c r="C598" s="4">
        <v>12</v>
      </c>
      <c r="D598" s="3" t="s">
        <v>948</v>
      </c>
      <c r="E598" s="3" t="s">
        <v>5546</v>
      </c>
      <c r="F598" s="3" t="s">
        <v>4865</v>
      </c>
      <c r="G598" s="3" t="s">
        <v>6343</v>
      </c>
      <c r="H598" s="3" t="s">
        <v>5403</v>
      </c>
      <c r="I598" s="3" t="s">
        <v>5548</v>
      </c>
      <c r="J598" s="3" t="s">
        <v>3307</v>
      </c>
      <c r="K598" s="3" t="s">
        <v>2564</v>
      </c>
      <c r="L598" s="3"/>
      <c r="M598" s="3"/>
      <c r="N598" s="3"/>
      <c r="O598" s="8" t="s">
        <v>5549</v>
      </c>
    </row>
    <row r="599" spans="1:15" ht="15" customHeight="1" x14ac:dyDescent="0.3">
      <c r="A599" s="19" t="s">
        <v>189</v>
      </c>
      <c r="B599" s="3" t="s">
        <v>190</v>
      </c>
      <c r="C599" s="4">
        <v>12</v>
      </c>
      <c r="D599" s="3" t="s">
        <v>948</v>
      </c>
      <c r="E599" s="3" t="s">
        <v>5546</v>
      </c>
      <c r="F599" s="3" t="s">
        <v>4865</v>
      </c>
      <c r="G599" s="3" t="s">
        <v>6344</v>
      </c>
      <c r="H599" s="3" t="s">
        <v>5403</v>
      </c>
      <c r="I599" s="3" t="s">
        <v>5548</v>
      </c>
      <c r="J599" s="3" t="s">
        <v>3307</v>
      </c>
      <c r="K599" s="3" t="s">
        <v>2564</v>
      </c>
      <c r="L599" s="3"/>
      <c r="M599" s="3"/>
      <c r="N599" s="3"/>
      <c r="O599" s="8" t="s">
        <v>5549</v>
      </c>
    </row>
    <row r="600" spans="1:15" ht="15" customHeight="1" x14ac:dyDescent="0.3">
      <c r="A600" s="19" t="s">
        <v>189</v>
      </c>
      <c r="B600" s="3" t="s">
        <v>190</v>
      </c>
      <c r="C600" s="4">
        <v>12</v>
      </c>
      <c r="D600" s="3" t="s">
        <v>948</v>
      </c>
      <c r="E600" s="3" t="s">
        <v>5546</v>
      </c>
      <c r="F600" s="3" t="s">
        <v>4865</v>
      </c>
      <c r="G600" s="3"/>
      <c r="H600" s="3" t="s">
        <v>5698</v>
      </c>
      <c r="I600" s="3" t="s">
        <v>5548</v>
      </c>
      <c r="J600" s="3"/>
      <c r="K600" s="3" t="s">
        <v>2564</v>
      </c>
      <c r="L600" s="3"/>
      <c r="M600" s="3"/>
      <c r="N600" s="3"/>
      <c r="O600" s="8" t="s">
        <v>5549</v>
      </c>
    </row>
    <row r="601" spans="1:15" ht="15" customHeight="1" x14ac:dyDescent="0.3">
      <c r="A601" s="19" t="s">
        <v>189</v>
      </c>
      <c r="B601" s="3" t="s">
        <v>190</v>
      </c>
      <c r="C601" s="4">
        <v>12</v>
      </c>
      <c r="D601" s="3" t="s">
        <v>948</v>
      </c>
      <c r="E601" s="3" t="s">
        <v>5546</v>
      </c>
      <c r="F601" s="3" t="s">
        <v>4865</v>
      </c>
      <c r="G601" s="3"/>
      <c r="H601" s="3" t="s">
        <v>5688</v>
      </c>
      <c r="I601" s="3" t="s">
        <v>5548</v>
      </c>
      <c r="J601" s="3"/>
      <c r="K601" s="3" t="s">
        <v>2564</v>
      </c>
      <c r="L601" s="3"/>
      <c r="M601" s="3"/>
      <c r="N601" s="3"/>
      <c r="O601" s="8" t="s">
        <v>5549</v>
      </c>
    </row>
    <row r="602" spans="1:15" ht="15" customHeight="1" x14ac:dyDescent="0.3">
      <c r="A602" s="19" t="s">
        <v>189</v>
      </c>
      <c r="B602" s="3" t="s">
        <v>190</v>
      </c>
      <c r="C602" s="4">
        <v>12</v>
      </c>
      <c r="D602" s="3" t="s">
        <v>948</v>
      </c>
      <c r="E602" s="3" t="s">
        <v>6345</v>
      </c>
      <c r="F602" s="3" t="s">
        <v>5965</v>
      </c>
      <c r="G602" s="3" t="s">
        <v>6346</v>
      </c>
      <c r="H602" s="3" t="s">
        <v>5403</v>
      </c>
      <c r="I602" s="3" t="s">
        <v>6347</v>
      </c>
      <c r="J602" s="3" t="s">
        <v>6347</v>
      </c>
      <c r="K602" s="3" t="s">
        <v>6347</v>
      </c>
      <c r="L602" s="3" t="s">
        <v>34</v>
      </c>
      <c r="M602" s="3"/>
      <c r="N602" s="3" t="s">
        <v>5426</v>
      </c>
      <c r="O602" s="8" t="s">
        <v>6348</v>
      </c>
    </row>
    <row r="603" spans="1:15" ht="15" customHeight="1" x14ac:dyDescent="0.3">
      <c r="A603" s="19" t="s">
        <v>189</v>
      </c>
      <c r="B603" s="3" t="s">
        <v>190</v>
      </c>
      <c r="C603" s="4">
        <v>12</v>
      </c>
      <c r="D603" s="3" t="s">
        <v>948</v>
      </c>
      <c r="E603" s="3" t="s">
        <v>5554</v>
      </c>
      <c r="F603" s="3" t="s">
        <v>4865</v>
      </c>
      <c r="G603" s="3" t="s">
        <v>6309</v>
      </c>
      <c r="H603" s="3" t="s">
        <v>5403</v>
      </c>
      <c r="I603" s="3" t="s">
        <v>4793</v>
      </c>
      <c r="J603" s="3" t="s">
        <v>5556</v>
      </c>
      <c r="K603" s="3" t="s">
        <v>5556</v>
      </c>
      <c r="L603" s="3"/>
      <c r="M603" s="3"/>
      <c r="N603" s="3"/>
      <c r="O603" s="8" t="s">
        <v>5557</v>
      </c>
    </row>
    <row r="604" spans="1:15" ht="15" customHeight="1" x14ac:dyDescent="0.3">
      <c r="A604" s="19" t="s">
        <v>189</v>
      </c>
      <c r="B604" s="3" t="s">
        <v>190</v>
      </c>
      <c r="C604" s="4">
        <v>12</v>
      </c>
      <c r="D604" s="3" t="s">
        <v>948</v>
      </c>
      <c r="E604" s="3" t="s">
        <v>5554</v>
      </c>
      <c r="F604" s="3" t="s">
        <v>4865</v>
      </c>
      <c r="G604" s="3"/>
      <c r="H604" s="3" t="s">
        <v>5698</v>
      </c>
      <c r="I604" s="3" t="s">
        <v>4793</v>
      </c>
      <c r="J604" s="3"/>
      <c r="K604" s="3" t="s">
        <v>5556</v>
      </c>
      <c r="L604" s="3"/>
      <c r="M604" s="3"/>
      <c r="N604" s="3"/>
      <c r="O604" s="8" t="s">
        <v>5557</v>
      </c>
    </row>
    <row r="605" spans="1:15" ht="15" customHeight="1" x14ac:dyDescent="0.3">
      <c r="A605" s="19" t="s">
        <v>189</v>
      </c>
      <c r="B605" s="3" t="s">
        <v>190</v>
      </c>
      <c r="C605" s="4">
        <v>12</v>
      </c>
      <c r="D605" s="3" t="s">
        <v>948</v>
      </c>
      <c r="E605" s="3" t="s">
        <v>5554</v>
      </c>
      <c r="F605" s="3" t="s">
        <v>4865</v>
      </c>
      <c r="G605" s="3"/>
      <c r="H605" s="3" t="s">
        <v>6349</v>
      </c>
      <c r="I605" s="3" t="s">
        <v>4793</v>
      </c>
      <c r="J605" s="3"/>
      <c r="K605" s="3" t="s">
        <v>5556</v>
      </c>
      <c r="L605" s="3"/>
      <c r="M605" s="3"/>
      <c r="N605" s="3"/>
      <c r="O605" s="8" t="s">
        <v>5557</v>
      </c>
    </row>
    <row r="606" spans="1:15" ht="15" customHeight="1" x14ac:dyDescent="0.3">
      <c r="A606" s="19" t="s">
        <v>189</v>
      </c>
      <c r="B606" s="3" t="s">
        <v>190</v>
      </c>
      <c r="C606" s="4">
        <v>12</v>
      </c>
      <c r="D606" s="3" t="s">
        <v>948</v>
      </c>
      <c r="E606" s="3" t="s">
        <v>5554</v>
      </c>
      <c r="F606" s="3" t="s">
        <v>4865</v>
      </c>
      <c r="G606" s="3"/>
      <c r="H606" s="3" t="s">
        <v>5688</v>
      </c>
      <c r="I606" s="3" t="s">
        <v>4793</v>
      </c>
      <c r="J606" s="3"/>
      <c r="K606" s="3" t="s">
        <v>5556</v>
      </c>
      <c r="L606" s="3"/>
      <c r="M606" s="3"/>
      <c r="N606" s="3"/>
      <c r="O606" s="8" t="s">
        <v>5557</v>
      </c>
    </row>
    <row r="607" spans="1:15" ht="15" customHeight="1" x14ac:dyDescent="0.3">
      <c r="A607" s="19" t="s">
        <v>189</v>
      </c>
      <c r="B607" s="3" t="s">
        <v>190</v>
      </c>
      <c r="C607" s="4">
        <v>12</v>
      </c>
      <c r="D607" s="3" t="s">
        <v>948</v>
      </c>
      <c r="E607" s="3" t="s">
        <v>5942</v>
      </c>
      <c r="F607" s="3" t="s">
        <v>5943</v>
      </c>
      <c r="G607" s="3" t="s">
        <v>1611</v>
      </c>
      <c r="H607" s="3" t="s">
        <v>5403</v>
      </c>
      <c r="I607" s="3" t="s">
        <v>5945</v>
      </c>
      <c r="J607" s="21">
        <v>43880</v>
      </c>
      <c r="K607" s="3" t="s">
        <v>5946</v>
      </c>
      <c r="L607" s="3" t="s">
        <v>5947</v>
      </c>
      <c r="M607" s="3" t="s">
        <v>5948</v>
      </c>
      <c r="N607" s="3" t="s">
        <v>5949</v>
      </c>
      <c r="O607" s="8" t="s">
        <v>5950</v>
      </c>
    </row>
    <row r="608" spans="1:15" ht="15" customHeight="1" x14ac:dyDescent="0.3">
      <c r="A608" s="19" t="s">
        <v>189</v>
      </c>
      <c r="B608" s="3" t="s">
        <v>190</v>
      </c>
      <c r="C608" s="4">
        <v>12</v>
      </c>
      <c r="D608" s="3" t="s">
        <v>948</v>
      </c>
      <c r="E608" s="3" t="s">
        <v>5614</v>
      </c>
      <c r="F608" s="3" t="s">
        <v>4865</v>
      </c>
      <c r="G608" s="3" t="s">
        <v>6350</v>
      </c>
      <c r="H608" s="3" t="s">
        <v>5412</v>
      </c>
      <c r="I608" s="3" t="s">
        <v>5616</v>
      </c>
      <c r="J608" s="3" t="s">
        <v>4569</v>
      </c>
      <c r="K608" s="3" t="s">
        <v>5618</v>
      </c>
      <c r="L608" s="3" t="s">
        <v>510</v>
      </c>
      <c r="M608" s="3"/>
      <c r="N608" s="3" t="s">
        <v>5426</v>
      </c>
      <c r="O608" s="8" t="s">
        <v>5619</v>
      </c>
    </row>
    <row r="609" spans="1:15" ht="15" customHeight="1" x14ac:dyDescent="0.3">
      <c r="A609" s="19" t="s">
        <v>189</v>
      </c>
      <c r="B609" s="3" t="s">
        <v>190</v>
      </c>
      <c r="C609" s="4">
        <v>12</v>
      </c>
      <c r="D609" s="3" t="s">
        <v>948</v>
      </c>
      <c r="E609" s="3" t="s">
        <v>5614</v>
      </c>
      <c r="F609" s="3" t="s">
        <v>4865</v>
      </c>
      <c r="G609" s="3" t="s">
        <v>6351</v>
      </c>
      <c r="H609" s="3" t="s">
        <v>5403</v>
      </c>
      <c r="I609" s="3" t="s">
        <v>5616</v>
      </c>
      <c r="J609" s="3" t="s">
        <v>4569</v>
      </c>
      <c r="K609" s="3" t="s">
        <v>5618</v>
      </c>
      <c r="L609" s="3" t="s">
        <v>510</v>
      </c>
      <c r="M609" s="3"/>
      <c r="N609" s="3" t="s">
        <v>5426</v>
      </c>
      <c r="O609" s="8" t="s">
        <v>5619</v>
      </c>
    </row>
    <row r="610" spans="1:15" ht="15" customHeight="1" x14ac:dyDescent="0.3">
      <c r="A610" s="19" t="s">
        <v>189</v>
      </c>
      <c r="B610" s="3" t="s">
        <v>190</v>
      </c>
      <c r="C610" s="4">
        <v>12</v>
      </c>
      <c r="D610" s="3" t="s">
        <v>948</v>
      </c>
      <c r="E610" s="3" t="s">
        <v>5614</v>
      </c>
      <c r="F610" s="3" t="s">
        <v>4865</v>
      </c>
      <c r="G610" s="3"/>
      <c r="H610" s="3" t="s">
        <v>5698</v>
      </c>
      <c r="I610" s="3" t="s">
        <v>5616</v>
      </c>
      <c r="J610" s="3"/>
      <c r="K610" s="3" t="s">
        <v>5618</v>
      </c>
      <c r="L610" s="3" t="s">
        <v>510</v>
      </c>
      <c r="M610" s="3"/>
      <c r="N610" s="3" t="s">
        <v>5426</v>
      </c>
      <c r="O610" s="8" t="s">
        <v>5619</v>
      </c>
    </row>
    <row r="611" spans="1:15" ht="15" customHeight="1" x14ac:dyDescent="0.3">
      <c r="A611" s="19" t="s">
        <v>189</v>
      </c>
      <c r="B611" s="3" t="s">
        <v>190</v>
      </c>
      <c r="C611" s="4">
        <v>12</v>
      </c>
      <c r="D611" s="3" t="s">
        <v>948</v>
      </c>
      <c r="E611" s="3" t="s">
        <v>5614</v>
      </c>
      <c r="F611" s="3" t="s">
        <v>4865</v>
      </c>
      <c r="G611" s="3"/>
      <c r="H611" s="3" t="s">
        <v>5688</v>
      </c>
      <c r="I611" s="3" t="s">
        <v>5616</v>
      </c>
      <c r="J611" s="3"/>
      <c r="K611" s="3" t="s">
        <v>5618</v>
      </c>
      <c r="L611" s="3" t="s">
        <v>510</v>
      </c>
      <c r="M611" s="3"/>
      <c r="N611" s="3" t="s">
        <v>5426</v>
      </c>
      <c r="O611" s="8" t="s">
        <v>5619</v>
      </c>
    </row>
    <row r="612" spans="1:15" ht="15" customHeight="1" x14ac:dyDescent="0.3">
      <c r="A612" s="19" t="s">
        <v>189</v>
      </c>
      <c r="B612" s="3" t="s">
        <v>190</v>
      </c>
      <c r="C612" s="4">
        <v>12</v>
      </c>
      <c r="D612" s="3" t="s">
        <v>948</v>
      </c>
      <c r="E612" s="3" t="s">
        <v>5665</v>
      </c>
      <c r="F612" s="3" t="s">
        <v>4865</v>
      </c>
      <c r="G612" s="3" t="s">
        <v>6352</v>
      </c>
      <c r="H612" s="3" t="s">
        <v>5403</v>
      </c>
      <c r="I612" s="3" t="s">
        <v>5667</v>
      </c>
      <c r="J612" s="3" t="s">
        <v>5668</v>
      </c>
      <c r="K612" s="3" t="s">
        <v>5669</v>
      </c>
      <c r="L612" s="3" t="s">
        <v>384</v>
      </c>
      <c r="M612" s="3"/>
      <c r="N612" s="3" t="s">
        <v>5426</v>
      </c>
      <c r="O612" s="8" t="s">
        <v>5670</v>
      </c>
    </row>
    <row r="613" spans="1:15" ht="15" customHeight="1" x14ac:dyDescent="0.3">
      <c r="A613" s="19" t="s">
        <v>189</v>
      </c>
      <c r="B613" s="3" t="s">
        <v>190</v>
      </c>
      <c r="C613" s="4">
        <v>12</v>
      </c>
      <c r="D613" s="3" t="s">
        <v>948</v>
      </c>
      <c r="E613" s="3" t="s">
        <v>5665</v>
      </c>
      <c r="F613" s="3" t="s">
        <v>4865</v>
      </c>
      <c r="G613" s="3" t="s">
        <v>6353</v>
      </c>
      <c r="H613" s="3" t="s">
        <v>5412</v>
      </c>
      <c r="I613" s="3" t="s">
        <v>5667</v>
      </c>
      <c r="J613" s="3" t="s">
        <v>5667</v>
      </c>
      <c r="K613" s="3" t="s">
        <v>5669</v>
      </c>
      <c r="L613" s="3" t="s">
        <v>384</v>
      </c>
      <c r="M613" s="3"/>
      <c r="N613" s="3" t="s">
        <v>5426</v>
      </c>
      <c r="O613" s="8" t="s">
        <v>5670</v>
      </c>
    </row>
    <row r="614" spans="1:15" ht="15" customHeight="1" x14ac:dyDescent="0.3">
      <c r="A614" s="19" t="s">
        <v>189</v>
      </c>
      <c r="B614" s="3" t="s">
        <v>190</v>
      </c>
      <c r="C614" s="4">
        <v>12</v>
      </c>
      <c r="D614" s="3" t="s">
        <v>948</v>
      </c>
      <c r="E614" s="3" t="s">
        <v>5665</v>
      </c>
      <c r="F614" s="3" t="s">
        <v>4865</v>
      </c>
      <c r="G614" s="3" t="s">
        <v>6354</v>
      </c>
      <c r="H614" s="3" t="s">
        <v>5412</v>
      </c>
      <c r="I614" s="3" t="s">
        <v>5667</v>
      </c>
      <c r="J614" s="3" t="s">
        <v>5669</v>
      </c>
      <c r="K614" s="3" t="s">
        <v>5669</v>
      </c>
      <c r="L614" s="3" t="s">
        <v>384</v>
      </c>
      <c r="M614" s="3"/>
      <c r="N614" s="3" t="s">
        <v>5426</v>
      </c>
      <c r="O614" s="8" t="s">
        <v>5670</v>
      </c>
    </row>
    <row r="615" spans="1:15" ht="15" customHeight="1" x14ac:dyDescent="0.3">
      <c r="A615" s="19" t="s">
        <v>189</v>
      </c>
      <c r="B615" s="3" t="s">
        <v>190</v>
      </c>
      <c r="C615" s="4">
        <v>12</v>
      </c>
      <c r="D615" s="3" t="s">
        <v>948</v>
      </c>
      <c r="E615" s="3" t="s">
        <v>5665</v>
      </c>
      <c r="F615" s="3" t="s">
        <v>4865</v>
      </c>
      <c r="G615" s="3" t="s">
        <v>6355</v>
      </c>
      <c r="H615" s="3" t="s">
        <v>5412</v>
      </c>
      <c r="I615" s="3" t="s">
        <v>5667</v>
      </c>
      <c r="J615" s="3" t="s">
        <v>5667</v>
      </c>
      <c r="K615" s="3" t="s">
        <v>5669</v>
      </c>
      <c r="L615" s="3" t="s">
        <v>384</v>
      </c>
      <c r="M615" s="3"/>
      <c r="N615" s="3" t="s">
        <v>5426</v>
      </c>
      <c r="O615" s="8" t="s">
        <v>5670</v>
      </c>
    </row>
    <row r="616" spans="1:15" ht="15" customHeight="1" x14ac:dyDescent="0.3">
      <c r="A616" s="19" t="s">
        <v>189</v>
      </c>
      <c r="B616" s="3" t="s">
        <v>190</v>
      </c>
      <c r="C616" s="4">
        <v>12</v>
      </c>
      <c r="D616" s="3" t="s">
        <v>948</v>
      </c>
      <c r="E616" s="3" t="s">
        <v>5665</v>
      </c>
      <c r="F616" s="3" t="s">
        <v>4865</v>
      </c>
      <c r="G616" s="3"/>
      <c r="H616" s="3" t="s">
        <v>5698</v>
      </c>
      <c r="I616" s="3" t="s">
        <v>5667</v>
      </c>
      <c r="J616" s="3"/>
      <c r="K616" s="3" t="s">
        <v>5669</v>
      </c>
      <c r="L616" s="3" t="s">
        <v>384</v>
      </c>
      <c r="M616" s="3"/>
      <c r="N616" s="3" t="s">
        <v>5426</v>
      </c>
      <c r="O616" s="8" t="s">
        <v>5670</v>
      </c>
    </row>
    <row r="617" spans="1:15" ht="15" customHeight="1" x14ac:dyDescent="0.3">
      <c r="A617" s="19" t="s">
        <v>189</v>
      </c>
      <c r="B617" s="3" t="s">
        <v>190</v>
      </c>
      <c r="C617" s="4">
        <v>12</v>
      </c>
      <c r="D617" s="3" t="s">
        <v>948</v>
      </c>
      <c r="E617" s="3" t="s">
        <v>5665</v>
      </c>
      <c r="F617" s="3" t="s">
        <v>4865</v>
      </c>
      <c r="G617" s="3"/>
      <c r="H617" s="3" t="s">
        <v>5697</v>
      </c>
      <c r="I617" s="3" t="s">
        <v>5667</v>
      </c>
      <c r="J617" s="3"/>
      <c r="K617" s="3" t="s">
        <v>5669</v>
      </c>
      <c r="L617" s="3" t="s">
        <v>384</v>
      </c>
      <c r="M617" s="3"/>
      <c r="N617" s="3" t="s">
        <v>5426</v>
      </c>
      <c r="O617" s="8" t="s">
        <v>5670</v>
      </c>
    </row>
    <row r="618" spans="1:15" ht="15" customHeight="1" x14ac:dyDescent="0.3">
      <c r="A618" s="19" t="s">
        <v>189</v>
      </c>
      <c r="B618" s="3" t="s">
        <v>190</v>
      </c>
      <c r="C618" s="4">
        <v>12</v>
      </c>
      <c r="D618" s="3" t="s">
        <v>948</v>
      </c>
      <c r="E618" s="3" t="s">
        <v>5665</v>
      </c>
      <c r="F618" s="3" t="s">
        <v>4865</v>
      </c>
      <c r="G618" s="3"/>
      <c r="H618" s="3" t="s">
        <v>6356</v>
      </c>
      <c r="I618" s="3" t="s">
        <v>5667</v>
      </c>
      <c r="J618" s="3"/>
      <c r="K618" s="3" t="s">
        <v>5669</v>
      </c>
      <c r="L618" s="3" t="s">
        <v>384</v>
      </c>
      <c r="M618" s="3"/>
      <c r="N618" s="3" t="s">
        <v>5426</v>
      </c>
      <c r="O618" s="8" t="s">
        <v>5670</v>
      </c>
    </row>
    <row r="619" spans="1:15" ht="15" customHeight="1" x14ac:dyDescent="0.3">
      <c r="A619" s="19" t="s">
        <v>189</v>
      </c>
      <c r="B619" s="3" t="s">
        <v>190</v>
      </c>
      <c r="C619" s="4">
        <v>12</v>
      </c>
      <c r="D619" s="3" t="s">
        <v>948</v>
      </c>
      <c r="E619" s="3" t="s">
        <v>5665</v>
      </c>
      <c r="F619" s="3" t="s">
        <v>4865</v>
      </c>
      <c r="G619" s="3" t="s">
        <v>6357</v>
      </c>
      <c r="H619" s="3" t="s">
        <v>5412</v>
      </c>
      <c r="I619" s="3" t="s">
        <v>5667</v>
      </c>
      <c r="J619" s="3" t="s">
        <v>5667</v>
      </c>
      <c r="K619" s="3" t="s">
        <v>5669</v>
      </c>
      <c r="L619" s="3" t="s">
        <v>384</v>
      </c>
      <c r="M619" s="3"/>
      <c r="N619" s="3" t="s">
        <v>5426</v>
      </c>
      <c r="O619" s="8" t="s">
        <v>5670</v>
      </c>
    </row>
    <row r="620" spans="1:15" ht="15" customHeight="1" x14ac:dyDescent="0.3">
      <c r="A620" s="19" t="s">
        <v>189</v>
      </c>
      <c r="B620" s="3" t="s">
        <v>190</v>
      </c>
      <c r="C620" s="4">
        <v>12</v>
      </c>
      <c r="D620" s="3" t="s">
        <v>948</v>
      </c>
      <c r="E620" s="3" t="s">
        <v>5672</v>
      </c>
      <c r="F620" s="3" t="s">
        <v>4865</v>
      </c>
      <c r="G620" s="3"/>
      <c r="H620" s="3" t="s">
        <v>5698</v>
      </c>
      <c r="I620" s="3" t="s">
        <v>5674</v>
      </c>
      <c r="J620" s="3"/>
      <c r="K620" s="3" t="s">
        <v>5675</v>
      </c>
      <c r="L620" s="3" t="s">
        <v>510</v>
      </c>
      <c r="M620" s="3"/>
      <c r="N620" s="3" t="s">
        <v>5426</v>
      </c>
      <c r="O620" s="8" t="s">
        <v>5676</v>
      </c>
    </row>
    <row r="621" spans="1:15" ht="15" customHeight="1" x14ac:dyDescent="0.3">
      <c r="A621" s="19" t="s">
        <v>189</v>
      </c>
      <c r="B621" s="3" t="s">
        <v>190</v>
      </c>
      <c r="C621" s="4">
        <v>12</v>
      </c>
      <c r="D621" s="3" t="s">
        <v>948</v>
      </c>
      <c r="E621" s="3" t="s">
        <v>5672</v>
      </c>
      <c r="F621" s="3" t="s">
        <v>4865</v>
      </c>
      <c r="G621" s="3" t="s">
        <v>6358</v>
      </c>
      <c r="H621" s="3" t="s">
        <v>5403</v>
      </c>
      <c r="I621" s="3" t="s">
        <v>5674</v>
      </c>
      <c r="J621" s="3" t="s">
        <v>5675</v>
      </c>
      <c r="K621" s="3" t="s">
        <v>5675</v>
      </c>
      <c r="L621" s="3" t="s">
        <v>510</v>
      </c>
      <c r="M621" s="3"/>
      <c r="N621" s="3" t="s">
        <v>5426</v>
      </c>
      <c r="O621" s="8" t="s">
        <v>5676</v>
      </c>
    </row>
    <row r="622" spans="1:15" ht="15" customHeight="1" x14ac:dyDescent="0.3">
      <c r="A622" s="19" t="s">
        <v>189</v>
      </c>
      <c r="B622" s="3" t="s">
        <v>190</v>
      </c>
      <c r="C622" s="4">
        <v>12</v>
      </c>
      <c r="D622" s="3" t="s">
        <v>948</v>
      </c>
      <c r="E622" s="3" t="s">
        <v>5672</v>
      </c>
      <c r="F622" s="3" t="s">
        <v>4865</v>
      </c>
      <c r="G622" s="3"/>
      <c r="H622" s="3" t="s">
        <v>5688</v>
      </c>
      <c r="I622" s="3" t="s">
        <v>5674</v>
      </c>
      <c r="J622" s="3"/>
      <c r="K622" s="3" t="s">
        <v>5675</v>
      </c>
      <c r="L622" s="3" t="s">
        <v>510</v>
      </c>
      <c r="M622" s="3"/>
      <c r="N622" s="3" t="s">
        <v>5426</v>
      </c>
      <c r="O622" s="8" t="s">
        <v>5676</v>
      </c>
    </row>
    <row r="623" spans="1:15" ht="15" customHeight="1" x14ac:dyDescent="0.3">
      <c r="A623" s="19" t="s">
        <v>204</v>
      </c>
      <c r="B623" s="3" t="s">
        <v>205</v>
      </c>
      <c r="C623" s="4">
        <v>13</v>
      </c>
      <c r="D623" s="3" t="s">
        <v>956</v>
      </c>
      <c r="E623" s="3" t="s">
        <v>6359</v>
      </c>
      <c r="F623" s="3" t="s">
        <v>5484</v>
      </c>
      <c r="G623" s="3"/>
      <c r="H623" s="3" t="s">
        <v>5403</v>
      </c>
      <c r="I623" s="3" t="s">
        <v>6360</v>
      </c>
      <c r="J623" s="3"/>
      <c r="K623" s="3" t="s">
        <v>6361</v>
      </c>
      <c r="L623" s="3" t="s">
        <v>6362</v>
      </c>
      <c r="M623" s="3"/>
      <c r="N623" s="3" t="s">
        <v>6144</v>
      </c>
      <c r="O623" s="8" t="s">
        <v>6363</v>
      </c>
    </row>
    <row r="624" spans="1:15" ht="15" customHeight="1" x14ac:dyDescent="0.3">
      <c r="A624" s="19" t="s">
        <v>204</v>
      </c>
      <c r="B624" s="3" t="s">
        <v>205</v>
      </c>
      <c r="C624" s="4">
        <v>13</v>
      </c>
      <c r="D624" s="3" t="s">
        <v>956</v>
      </c>
      <c r="E624" s="3" t="s">
        <v>6149</v>
      </c>
      <c r="F624" s="3" t="s">
        <v>5121</v>
      </c>
      <c r="G624" s="3" t="s">
        <v>6364</v>
      </c>
      <c r="H624" s="3" t="s">
        <v>5403</v>
      </c>
      <c r="I624" s="3" t="s">
        <v>6151</v>
      </c>
      <c r="J624" s="3" t="s">
        <v>6152</v>
      </c>
      <c r="K624" s="3" t="s">
        <v>6153</v>
      </c>
      <c r="L624" s="3" t="s">
        <v>5463</v>
      </c>
      <c r="M624" s="3"/>
      <c r="N624" s="3" t="s">
        <v>5464</v>
      </c>
      <c r="O624" s="8" t="s">
        <v>6154</v>
      </c>
    </row>
    <row r="625" spans="1:15" ht="15" customHeight="1" x14ac:dyDescent="0.3">
      <c r="A625" s="19" t="s">
        <v>204</v>
      </c>
      <c r="B625" s="3" t="s">
        <v>205</v>
      </c>
      <c r="C625" s="4">
        <v>13</v>
      </c>
      <c r="D625" s="3" t="s">
        <v>956</v>
      </c>
      <c r="E625" s="3" t="s">
        <v>6365</v>
      </c>
      <c r="F625" s="3" t="s">
        <v>6366</v>
      </c>
      <c r="G625" s="3" t="s">
        <v>6367</v>
      </c>
      <c r="H625" s="3" t="s">
        <v>5403</v>
      </c>
      <c r="I625" s="3" t="s">
        <v>6368</v>
      </c>
      <c r="J625" s="3" t="s">
        <v>6368</v>
      </c>
      <c r="K625" s="3" t="s">
        <v>6369</v>
      </c>
      <c r="L625" s="3" t="s">
        <v>5902</v>
      </c>
      <c r="M625" s="3"/>
      <c r="N625" s="3" t="s">
        <v>5903</v>
      </c>
      <c r="O625" s="8" t="s">
        <v>6370</v>
      </c>
    </row>
    <row r="626" spans="1:15" ht="15" customHeight="1" x14ac:dyDescent="0.3">
      <c r="A626" s="19" t="s">
        <v>204</v>
      </c>
      <c r="B626" s="3" t="s">
        <v>205</v>
      </c>
      <c r="C626" s="4">
        <v>13</v>
      </c>
      <c r="D626" s="3" t="s">
        <v>956</v>
      </c>
      <c r="E626" s="3" t="s">
        <v>6365</v>
      </c>
      <c r="F626" s="3" t="s">
        <v>6366</v>
      </c>
      <c r="G626" s="3" t="s">
        <v>6371</v>
      </c>
      <c r="H626" s="3" t="s">
        <v>5403</v>
      </c>
      <c r="I626" s="3" t="s">
        <v>6368</v>
      </c>
      <c r="J626" s="3" t="s">
        <v>6372</v>
      </c>
      <c r="K626" s="3" t="s">
        <v>6369</v>
      </c>
      <c r="L626" s="3" t="s">
        <v>5902</v>
      </c>
      <c r="M626" s="3"/>
      <c r="N626" s="3" t="s">
        <v>5903</v>
      </c>
      <c r="O626" s="8" t="s">
        <v>6370</v>
      </c>
    </row>
    <row r="627" spans="1:15" ht="15" customHeight="1" x14ac:dyDescent="0.3">
      <c r="A627" s="19" t="s">
        <v>204</v>
      </c>
      <c r="B627" s="3" t="s">
        <v>205</v>
      </c>
      <c r="C627" s="4">
        <v>13</v>
      </c>
      <c r="D627" s="3" t="s">
        <v>956</v>
      </c>
      <c r="E627" s="3" t="s">
        <v>6365</v>
      </c>
      <c r="F627" s="3" t="s">
        <v>6366</v>
      </c>
      <c r="G627" s="3" t="s">
        <v>6373</v>
      </c>
      <c r="H627" s="3" t="s">
        <v>5403</v>
      </c>
      <c r="I627" s="3" t="s">
        <v>6368</v>
      </c>
      <c r="J627" s="3" t="s">
        <v>6369</v>
      </c>
      <c r="K627" s="3" t="s">
        <v>6369</v>
      </c>
      <c r="L627" s="3" t="s">
        <v>5902</v>
      </c>
      <c r="M627" s="3"/>
      <c r="N627" s="3" t="s">
        <v>5903</v>
      </c>
      <c r="O627" s="8" t="s">
        <v>6370</v>
      </c>
    </row>
    <row r="628" spans="1:15" ht="15" customHeight="1" x14ac:dyDescent="0.3">
      <c r="A628" s="19" t="s">
        <v>204</v>
      </c>
      <c r="B628" s="3" t="s">
        <v>205</v>
      </c>
      <c r="C628" s="4">
        <v>13</v>
      </c>
      <c r="D628" s="3" t="s">
        <v>956</v>
      </c>
      <c r="E628" s="3" t="s">
        <v>6365</v>
      </c>
      <c r="F628" s="3" t="s">
        <v>6366</v>
      </c>
      <c r="G628" s="3" t="s">
        <v>6374</v>
      </c>
      <c r="H628" s="3" t="s">
        <v>5403</v>
      </c>
      <c r="I628" s="3" t="s">
        <v>6368</v>
      </c>
      <c r="J628" s="3" t="s">
        <v>6372</v>
      </c>
      <c r="K628" s="3" t="s">
        <v>6369</v>
      </c>
      <c r="L628" s="3" t="s">
        <v>5902</v>
      </c>
      <c r="M628" s="3"/>
      <c r="N628" s="3" t="s">
        <v>5903</v>
      </c>
      <c r="O628" s="8" t="s">
        <v>6370</v>
      </c>
    </row>
    <row r="629" spans="1:15" ht="15" customHeight="1" x14ac:dyDescent="0.3">
      <c r="A629" s="19" t="s">
        <v>204</v>
      </c>
      <c r="B629" s="3" t="s">
        <v>205</v>
      </c>
      <c r="C629" s="4">
        <v>13</v>
      </c>
      <c r="D629" s="3" t="s">
        <v>956</v>
      </c>
      <c r="E629" s="3" t="s">
        <v>6375</v>
      </c>
      <c r="F629" s="3" t="s">
        <v>4550</v>
      </c>
      <c r="G629" s="3" t="s">
        <v>6376</v>
      </c>
      <c r="H629" s="3" t="s">
        <v>5403</v>
      </c>
      <c r="I629" s="3" t="s">
        <v>6368</v>
      </c>
      <c r="J629" s="3" t="s">
        <v>6368</v>
      </c>
      <c r="K629" s="3" t="s">
        <v>6368</v>
      </c>
      <c r="L629" s="3"/>
      <c r="M629" s="3"/>
      <c r="N629" s="3"/>
      <c r="O629" s="8" t="s">
        <v>6377</v>
      </c>
    </row>
    <row r="630" spans="1:15" ht="15" customHeight="1" x14ac:dyDescent="0.3">
      <c r="A630" s="19" t="s">
        <v>204</v>
      </c>
      <c r="B630" s="3" t="s">
        <v>205</v>
      </c>
      <c r="C630" s="4">
        <v>13</v>
      </c>
      <c r="D630" s="3" t="s">
        <v>956</v>
      </c>
      <c r="E630" s="3" t="s">
        <v>5409</v>
      </c>
      <c r="F630" s="3" t="s">
        <v>5410</v>
      </c>
      <c r="G630" s="3" t="s">
        <v>6378</v>
      </c>
      <c r="H630" s="3" t="s">
        <v>5403</v>
      </c>
      <c r="I630" s="3" t="s">
        <v>5413</v>
      </c>
      <c r="J630" s="3" t="s">
        <v>6379</v>
      </c>
      <c r="K630" s="3" t="s">
        <v>5414</v>
      </c>
      <c r="L630" s="3" t="s">
        <v>5415</v>
      </c>
      <c r="M630" s="3"/>
      <c r="N630" s="3" t="s">
        <v>5416</v>
      </c>
      <c r="O630" s="8" t="s">
        <v>5417</v>
      </c>
    </row>
    <row r="631" spans="1:15" ht="15" customHeight="1" x14ac:dyDescent="0.3">
      <c r="A631" s="19" t="s">
        <v>204</v>
      </c>
      <c r="B631" s="3" t="s">
        <v>205</v>
      </c>
      <c r="C631" s="4">
        <v>13</v>
      </c>
      <c r="D631" s="3" t="s">
        <v>956</v>
      </c>
      <c r="E631" s="3" t="s">
        <v>5409</v>
      </c>
      <c r="F631" s="3" t="s">
        <v>5410</v>
      </c>
      <c r="G631" s="3" t="s">
        <v>6380</v>
      </c>
      <c r="H631" s="3" t="s">
        <v>5403</v>
      </c>
      <c r="I631" s="3" t="s">
        <v>5413</v>
      </c>
      <c r="J631" s="3" t="s">
        <v>6379</v>
      </c>
      <c r="K631" s="3" t="s">
        <v>5414</v>
      </c>
      <c r="L631" s="3" t="s">
        <v>5415</v>
      </c>
      <c r="M631" s="3"/>
      <c r="N631" s="3" t="s">
        <v>5416</v>
      </c>
      <c r="O631" s="8" t="s">
        <v>5417</v>
      </c>
    </row>
    <row r="632" spans="1:15" ht="15" customHeight="1" x14ac:dyDescent="0.3">
      <c r="A632" s="19" t="s">
        <v>204</v>
      </c>
      <c r="B632" s="3" t="s">
        <v>205</v>
      </c>
      <c r="C632" s="4">
        <v>13</v>
      </c>
      <c r="D632" s="3" t="s">
        <v>956</v>
      </c>
      <c r="E632" s="3" t="s">
        <v>5409</v>
      </c>
      <c r="F632" s="3" t="s">
        <v>5410</v>
      </c>
      <c r="G632" s="3" t="s">
        <v>6381</v>
      </c>
      <c r="H632" s="3" t="s">
        <v>5412</v>
      </c>
      <c r="I632" s="3" t="s">
        <v>5413</v>
      </c>
      <c r="J632" s="3" t="s">
        <v>6379</v>
      </c>
      <c r="K632" s="3" t="s">
        <v>5414</v>
      </c>
      <c r="L632" s="3" t="s">
        <v>5415</v>
      </c>
      <c r="M632" s="3"/>
      <c r="N632" s="3" t="s">
        <v>5416</v>
      </c>
      <c r="O632" s="8" t="s">
        <v>5417</v>
      </c>
    </row>
    <row r="633" spans="1:15" ht="15" customHeight="1" x14ac:dyDescent="0.3">
      <c r="A633" s="19" t="s">
        <v>204</v>
      </c>
      <c r="B633" s="3" t="s">
        <v>205</v>
      </c>
      <c r="C633" s="4">
        <v>13</v>
      </c>
      <c r="D633" s="3" t="s">
        <v>956</v>
      </c>
      <c r="E633" s="3" t="s">
        <v>5420</v>
      </c>
      <c r="F633" s="3" t="s">
        <v>5421</v>
      </c>
      <c r="G633" s="3" t="s">
        <v>6382</v>
      </c>
      <c r="H633" s="3" t="s">
        <v>5403</v>
      </c>
      <c r="I633" s="3" t="s">
        <v>5423</v>
      </c>
      <c r="J633" s="3" t="s">
        <v>5424</v>
      </c>
      <c r="K633" s="3" t="s">
        <v>5424</v>
      </c>
      <c r="L633" s="3" t="s">
        <v>5425</v>
      </c>
      <c r="M633" s="3"/>
      <c r="N633" s="3" t="s">
        <v>5426</v>
      </c>
      <c r="O633" s="8" t="s">
        <v>5427</v>
      </c>
    </row>
    <row r="634" spans="1:15" ht="15" customHeight="1" x14ac:dyDescent="0.3">
      <c r="A634" s="19" t="s">
        <v>204</v>
      </c>
      <c r="B634" s="3" t="s">
        <v>205</v>
      </c>
      <c r="C634" s="4">
        <v>13</v>
      </c>
      <c r="D634" s="3" t="s">
        <v>956</v>
      </c>
      <c r="E634" s="3" t="s">
        <v>5420</v>
      </c>
      <c r="F634" s="3" t="s">
        <v>5421</v>
      </c>
      <c r="G634" s="3" t="s">
        <v>6383</v>
      </c>
      <c r="H634" s="3" t="s">
        <v>5403</v>
      </c>
      <c r="I634" s="3" t="s">
        <v>5423</v>
      </c>
      <c r="J634" s="3" t="s">
        <v>5424</v>
      </c>
      <c r="K634" s="3" t="s">
        <v>5424</v>
      </c>
      <c r="L634" s="3" t="s">
        <v>5425</v>
      </c>
      <c r="M634" s="3"/>
      <c r="N634" s="3" t="s">
        <v>5426</v>
      </c>
      <c r="O634" s="8" t="s">
        <v>5427</v>
      </c>
    </row>
    <row r="635" spans="1:15" ht="15" customHeight="1" x14ac:dyDescent="0.3">
      <c r="A635" s="19" t="s">
        <v>204</v>
      </c>
      <c r="B635" s="3" t="s">
        <v>205</v>
      </c>
      <c r="C635" s="4">
        <v>13</v>
      </c>
      <c r="D635" s="3" t="s">
        <v>956</v>
      </c>
      <c r="E635" s="3" t="s">
        <v>5447</v>
      </c>
      <c r="F635" s="3" t="s">
        <v>5448</v>
      </c>
      <c r="G635" s="3" t="s">
        <v>6384</v>
      </c>
      <c r="H635" s="3" t="s">
        <v>5403</v>
      </c>
      <c r="I635" s="3" t="s">
        <v>5450</v>
      </c>
      <c r="J635" s="3" t="s">
        <v>3213</v>
      </c>
      <c r="K635" s="3" t="s">
        <v>5452</v>
      </c>
      <c r="L635" s="3"/>
      <c r="M635" s="3"/>
      <c r="N635" s="3" t="s">
        <v>5453</v>
      </c>
      <c r="O635" s="8" t="s">
        <v>5454</v>
      </c>
    </row>
    <row r="636" spans="1:15" ht="15" customHeight="1" x14ac:dyDescent="0.3">
      <c r="A636" s="19" t="s">
        <v>204</v>
      </c>
      <c r="B636" s="3" t="s">
        <v>205</v>
      </c>
      <c r="C636" s="4">
        <v>13</v>
      </c>
      <c r="D636" s="3" t="s">
        <v>956</v>
      </c>
      <c r="E636" s="3" t="s">
        <v>5447</v>
      </c>
      <c r="F636" s="3" t="s">
        <v>5448</v>
      </c>
      <c r="G636" s="3" t="s">
        <v>6385</v>
      </c>
      <c r="H636" s="3" t="s">
        <v>5403</v>
      </c>
      <c r="I636" s="3" t="s">
        <v>5450</v>
      </c>
      <c r="J636" s="3" t="s">
        <v>6001</v>
      </c>
      <c r="K636" s="3" t="s">
        <v>5452</v>
      </c>
      <c r="L636" s="3"/>
      <c r="M636" s="3"/>
      <c r="N636" s="3" t="s">
        <v>5453</v>
      </c>
      <c r="O636" s="8" t="s">
        <v>5454</v>
      </c>
    </row>
    <row r="637" spans="1:15" ht="15" customHeight="1" x14ac:dyDescent="0.3">
      <c r="A637" s="19" t="s">
        <v>204</v>
      </c>
      <c r="B637" s="3" t="s">
        <v>205</v>
      </c>
      <c r="C637" s="4">
        <v>13</v>
      </c>
      <c r="D637" s="3" t="s">
        <v>956</v>
      </c>
      <c r="E637" s="3" t="s">
        <v>5447</v>
      </c>
      <c r="F637" s="3" t="s">
        <v>5448</v>
      </c>
      <c r="G637" s="3" t="s">
        <v>6386</v>
      </c>
      <c r="H637" s="3" t="s">
        <v>5403</v>
      </c>
      <c r="I637" s="3" t="s">
        <v>5450</v>
      </c>
      <c r="J637" s="3" t="s">
        <v>5451</v>
      </c>
      <c r="K637" s="3" t="s">
        <v>5452</v>
      </c>
      <c r="L637" s="3"/>
      <c r="M637" s="3"/>
      <c r="N637" s="3" t="s">
        <v>5453</v>
      </c>
      <c r="O637" s="8" t="s">
        <v>5454</v>
      </c>
    </row>
    <row r="638" spans="1:15" ht="15" customHeight="1" x14ac:dyDescent="0.3">
      <c r="A638" s="19" t="s">
        <v>204</v>
      </c>
      <c r="B638" s="3" t="s">
        <v>205</v>
      </c>
      <c r="C638" s="4">
        <v>13</v>
      </c>
      <c r="D638" s="3" t="s">
        <v>956</v>
      </c>
      <c r="E638" s="3" t="s">
        <v>5447</v>
      </c>
      <c r="F638" s="3" t="s">
        <v>5448</v>
      </c>
      <c r="G638" s="3" t="s">
        <v>6387</v>
      </c>
      <c r="H638" s="3" t="s">
        <v>5412</v>
      </c>
      <c r="I638" s="3" t="s">
        <v>5450</v>
      </c>
      <c r="J638" s="3" t="s">
        <v>3213</v>
      </c>
      <c r="K638" s="3" t="s">
        <v>5452</v>
      </c>
      <c r="L638" s="3"/>
      <c r="M638" s="3"/>
      <c r="N638" s="3" t="s">
        <v>5453</v>
      </c>
      <c r="O638" s="8" t="s">
        <v>5454</v>
      </c>
    </row>
    <row r="639" spans="1:15" ht="15" customHeight="1" x14ac:dyDescent="0.3">
      <c r="A639" s="19" t="s">
        <v>204</v>
      </c>
      <c r="B639" s="3" t="s">
        <v>205</v>
      </c>
      <c r="C639" s="4">
        <v>13</v>
      </c>
      <c r="D639" s="3" t="s">
        <v>956</v>
      </c>
      <c r="E639" s="3" t="s">
        <v>5458</v>
      </c>
      <c r="F639" s="3" t="s">
        <v>5121</v>
      </c>
      <c r="G639" s="3" t="s">
        <v>6388</v>
      </c>
      <c r="H639" s="3" t="s">
        <v>5403</v>
      </c>
      <c r="I639" s="3" t="s">
        <v>5460</v>
      </c>
      <c r="J639" s="3" t="s">
        <v>5461</v>
      </c>
      <c r="K639" s="3" t="s">
        <v>5462</v>
      </c>
      <c r="L639" s="3" t="s">
        <v>5463</v>
      </c>
      <c r="M639" s="3"/>
      <c r="N639" s="3" t="s">
        <v>5464</v>
      </c>
      <c r="O639" s="8" t="s">
        <v>5465</v>
      </c>
    </row>
    <row r="640" spans="1:15" ht="15" customHeight="1" x14ac:dyDescent="0.3">
      <c r="A640" s="19" t="s">
        <v>204</v>
      </c>
      <c r="B640" s="3" t="s">
        <v>205</v>
      </c>
      <c r="C640" s="4">
        <v>13</v>
      </c>
      <c r="D640" s="3" t="s">
        <v>956</v>
      </c>
      <c r="E640" s="3" t="s">
        <v>6389</v>
      </c>
      <c r="F640" s="3" t="s">
        <v>6390</v>
      </c>
      <c r="G640" s="3" t="s">
        <v>6391</v>
      </c>
      <c r="H640" s="3" t="s">
        <v>5403</v>
      </c>
      <c r="I640" s="3" t="s">
        <v>6392</v>
      </c>
      <c r="J640" s="3" t="s">
        <v>6393</v>
      </c>
      <c r="K640" s="3" t="s">
        <v>6393</v>
      </c>
      <c r="L640" s="3" t="s">
        <v>6394</v>
      </c>
      <c r="M640" s="3"/>
      <c r="N640" s="3" t="s">
        <v>6395</v>
      </c>
      <c r="O640" s="8" t="s">
        <v>6396</v>
      </c>
    </row>
    <row r="641" spans="1:15" ht="15" customHeight="1" x14ac:dyDescent="0.3">
      <c r="A641" s="19" t="s">
        <v>204</v>
      </c>
      <c r="B641" s="3" t="s">
        <v>205</v>
      </c>
      <c r="C641" s="4">
        <v>13</v>
      </c>
      <c r="D641" s="3" t="s">
        <v>956</v>
      </c>
      <c r="E641" s="3" t="s">
        <v>6397</v>
      </c>
      <c r="F641" s="3" t="s">
        <v>6398</v>
      </c>
      <c r="G641" s="3"/>
      <c r="H641" s="3" t="s">
        <v>5403</v>
      </c>
      <c r="I641" s="3" t="s">
        <v>6399</v>
      </c>
      <c r="J641" s="3"/>
      <c r="K641" s="3" t="s">
        <v>6400</v>
      </c>
      <c r="L641" s="3" t="s">
        <v>6401</v>
      </c>
      <c r="M641" s="3"/>
      <c r="N641" s="3" t="s">
        <v>6402</v>
      </c>
      <c r="O641" s="8" t="s">
        <v>6403</v>
      </c>
    </row>
    <row r="642" spans="1:15" ht="15" customHeight="1" x14ac:dyDescent="0.3">
      <c r="A642" s="19" t="s">
        <v>204</v>
      </c>
      <c r="B642" s="3" t="s">
        <v>205</v>
      </c>
      <c r="C642" s="4">
        <v>13</v>
      </c>
      <c r="D642" s="3" t="s">
        <v>956</v>
      </c>
      <c r="E642" s="3" t="s">
        <v>5493</v>
      </c>
      <c r="F642" s="3" t="s">
        <v>4865</v>
      </c>
      <c r="G642" s="3" t="s">
        <v>6404</v>
      </c>
      <c r="H642" s="3" t="s">
        <v>5403</v>
      </c>
      <c r="I642" s="3" t="s">
        <v>5495</v>
      </c>
      <c r="J642" s="3" t="s">
        <v>5496</v>
      </c>
      <c r="K642" s="3" t="s">
        <v>3966</v>
      </c>
      <c r="L642" s="3" t="s">
        <v>5425</v>
      </c>
      <c r="M642" s="3"/>
      <c r="N642" s="3" t="s">
        <v>5426</v>
      </c>
      <c r="O642" s="8" t="s">
        <v>5497</v>
      </c>
    </row>
    <row r="643" spans="1:15" ht="15" customHeight="1" x14ac:dyDescent="0.3">
      <c r="A643" s="19" t="s">
        <v>204</v>
      </c>
      <c r="B643" s="3" t="s">
        <v>205</v>
      </c>
      <c r="C643" s="4">
        <v>13</v>
      </c>
      <c r="D643" s="3" t="s">
        <v>956</v>
      </c>
      <c r="E643" s="3" t="s">
        <v>5510</v>
      </c>
      <c r="F643" s="3" t="s">
        <v>5121</v>
      </c>
      <c r="G643" s="3" t="s">
        <v>6388</v>
      </c>
      <c r="H643" s="3" t="s">
        <v>5403</v>
      </c>
      <c r="I643" s="3" t="s">
        <v>5511</v>
      </c>
      <c r="J643" s="3" t="s">
        <v>5512</v>
      </c>
      <c r="K643" s="3" t="s">
        <v>5513</v>
      </c>
      <c r="L643" s="3" t="s">
        <v>5463</v>
      </c>
      <c r="M643" s="3"/>
      <c r="N643" s="3" t="s">
        <v>5464</v>
      </c>
      <c r="O643" s="8" t="s">
        <v>5514</v>
      </c>
    </row>
    <row r="644" spans="1:15" ht="15" customHeight="1" x14ac:dyDescent="0.3">
      <c r="A644" s="19" t="s">
        <v>204</v>
      </c>
      <c r="B644" s="3" t="s">
        <v>205</v>
      </c>
      <c r="C644" s="4">
        <v>13</v>
      </c>
      <c r="D644" s="3" t="s">
        <v>956</v>
      </c>
      <c r="E644" s="3" t="s">
        <v>5782</v>
      </c>
      <c r="F644" s="3" t="s">
        <v>4865</v>
      </c>
      <c r="G644" s="3" t="s">
        <v>6405</v>
      </c>
      <c r="H644" s="3" t="s">
        <v>5403</v>
      </c>
      <c r="I644" s="3" t="s">
        <v>5517</v>
      </c>
      <c r="J644" s="3" t="s">
        <v>5526</v>
      </c>
      <c r="K644" s="3" t="s">
        <v>5518</v>
      </c>
      <c r="L644" s="3" t="s">
        <v>384</v>
      </c>
      <c r="M644" s="3"/>
      <c r="N644" s="3" t="s">
        <v>5426</v>
      </c>
      <c r="O644" s="8" t="s">
        <v>5784</v>
      </c>
    </row>
    <row r="645" spans="1:15" ht="15" customHeight="1" x14ac:dyDescent="0.3">
      <c r="A645" s="19" t="s">
        <v>204</v>
      </c>
      <c r="B645" s="3" t="s">
        <v>205</v>
      </c>
      <c r="C645" s="4">
        <v>13</v>
      </c>
      <c r="D645" s="3" t="s">
        <v>956</v>
      </c>
      <c r="E645" s="3" t="s">
        <v>5782</v>
      </c>
      <c r="F645" s="3" t="s">
        <v>4865</v>
      </c>
      <c r="G645" s="3" t="s">
        <v>6406</v>
      </c>
      <c r="H645" s="3" t="s">
        <v>5403</v>
      </c>
      <c r="I645" s="3" t="s">
        <v>5517</v>
      </c>
      <c r="J645" s="3" t="s">
        <v>5526</v>
      </c>
      <c r="K645" s="3" t="s">
        <v>5518</v>
      </c>
      <c r="L645" s="3" t="s">
        <v>384</v>
      </c>
      <c r="M645" s="3"/>
      <c r="N645" s="3" t="s">
        <v>5426</v>
      </c>
      <c r="O645" s="8" t="s">
        <v>5784</v>
      </c>
    </row>
    <row r="646" spans="1:15" ht="15" customHeight="1" x14ac:dyDescent="0.3">
      <c r="A646" s="19" t="s">
        <v>204</v>
      </c>
      <c r="B646" s="3" t="s">
        <v>205</v>
      </c>
      <c r="C646" s="4">
        <v>13</v>
      </c>
      <c r="D646" s="3" t="s">
        <v>956</v>
      </c>
      <c r="E646" s="3" t="s">
        <v>5515</v>
      </c>
      <c r="F646" s="3" t="s">
        <v>5484</v>
      </c>
      <c r="G646" s="3" t="s">
        <v>5524</v>
      </c>
      <c r="H646" s="3" t="s">
        <v>698</v>
      </c>
      <c r="I646" s="3" t="s">
        <v>5517</v>
      </c>
      <c r="J646" s="3" t="s">
        <v>5522</v>
      </c>
      <c r="K646" s="3" t="s">
        <v>5518</v>
      </c>
      <c r="L646" s="3"/>
      <c r="M646" s="3"/>
      <c r="N646" s="3"/>
      <c r="O646" s="8" t="s">
        <v>5519</v>
      </c>
    </row>
    <row r="647" spans="1:15" ht="15" customHeight="1" x14ac:dyDescent="0.3">
      <c r="A647" s="19" t="s">
        <v>204</v>
      </c>
      <c r="B647" s="3" t="s">
        <v>205</v>
      </c>
      <c r="C647" s="4">
        <v>13</v>
      </c>
      <c r="D647" s="3" t="s">
        <v>956</v>
      </c>
      <c r="E647" s="3" t="s">
        <v>5782</v>
      </c>
      <c r="F647" s="3" t="s">
        <v>4865</v>
      </c>
      <c r="G647" s="3" t="s">
        <v>6405</v>
      </c>
      <c r="H647" s="3" t="s">
        <v>5412</v>
      </c>
      <c r="I647" s="3" t="s">
        <v>5517</v>
      </c>
      <c r="J647" s="3" t="s">
        <v>5526</v>
      </c>
      <c r="K647" s="3" t="s">
        <v>5518</v>
      </c>
      <c r="L647" s="3" t="s">
        <v>384</v>
      </c>
      <c r="M647" s="3"/>
      <c r="N647" s="3" t="s">
        <v>5426</v>
      </c>
      <c r="O647" s="8" t="s">
        <v>5784</v>
      </c>
    </row>
    <row r="648" spans="1:15" ht="15" customHeight="1" x14ac:dyDescent="0.3">
      <c r="A648" s="19" t="s">
        <v>204</v>
      </c>
      <c r="B648" s="3" t="s">
        <v>205</v>
      </c>
      <c r="C648" s="4">
        <v>13</v>
      </c>
      <c r="D648" s="3" t="s">
        <v>956</v>
      </c>
      <c r="E648" s="3" t="s">
        <v>6407</v>
      </c>
      <c r="F648" s="3" t="s">
        <v>6408</v>
      </c>
      <c r="G648" s="3" t="s">
        <v>6409</v>
      </c>
      <c r="H648" s="3" t="s">
        <v>5403</v>
      </c>
      <c r="I648" s="3" t="s">
        <v>6410</v>
      </c>
      <c r="J648" s="3"/>
      <c r="K648" s="3" t="s">
        <v>6411</v>
      </c>
      <c r="L648" s="3"/>
      <c r="M648" s="3"/>
      <c r="N648" s="3"/>
      <c r="O648" s="8" t="s">
        <v>6412</v>
      </c>
    </row>
    <row r="649" spans="1:15" ht="15" customHeight="1" x14ac:dyDescent="0.3">
      <c r="A649" s="19" t="s">
        <v>204</v>
      </c>
      <c r="B649" s="3" t="s">
        <v>205</v>
      </c>
      <c r="C649" s="4">
        <v>13</v>
      </c>
      <c r="D649" s="3" t="s">
        <v>956</v>
      </c>
      <c r="E649" s="3" t="s">
        <v>6407</v>
      </c>
      <c r="F649" s="3" t="s">
        <v>6408</v>
      </c>
      <c r="G649" s="3"/>
      <c r="H649" s="3" t="s">
        <v>6413</v>
      </c>
      <c r="I649" s="3" t="s">
        <v>6410</v>
      </c>
      <c r="J649" s="3"/>
      <c r="K649" s="3" t="s">
        <v>6411</v>
      </c>
      <c r="L649" s="3"/>
      <c r="M649" s="3"/>
      <c r="N649" s="3"/>
      <c r="O649" s="8" t="s">
        <v>6412</v>
      </c>
    </row>
    <row r="650" spans="1:15" ht="15" customHeight="1" x14ac:dyDescent="0.3">
      <c r="A650" s="19" t="s">
        <v>204</v>
      </c>
      <c r="B650" s="3" t="s">
        <v>205</v>
      </c>
      <c r="C650" s="4">
        <v>13</v>
      </c>
      <c r="D650" s="3" t="s">
        <v>956</v>
      </c>
      <c r="E650" s="3" t="s">
        <v>5546</v>
      </c>
      <c r="F650" s="3" t="s">
        <v>4865</v>
      </c>
      <c r="G650" s="3" t="s">
        <v>6414</v>
      </c>
      <c r="H650" s="3" t="s">
        <v>5403</v>
      </c>
      <c r="I650" s="3" t="s">
        <v>5548</v>
      </c>
      <c r="J650" s="3"/>
      <c r="K650" s="3" t="s">
        <v>2564</v>
      </c>
      <c r="L650" s="3"/>
      <c r="M650" s="3"/>
      <c r="N650" s="3"/>
      <c r="O650" s="8" t="s">
        <v>5549</v>
      </c>
    </row>
    <row r="651" spans="1:15" ht="15" customHeight="1" x14ac:dyDescent="0.3">
      <c r="A651" s="19" t="s">
        <v>204</v>
      </c>
      <c r="B651" s="3" t="s">
        <v>205</v>
      </c>
      <c r="C651" s="4">
        <v>13</v>
      </c>
      <c r="D651" s="3" t="s">
        <v>956</v>
      </c>
      <c r="E651" s="3" t="s">
        <v>5546</v>
      </c>
      <c r="F651" s="3" t="s">
        <v>4865</v>
      </c>
      <c r="G651" s="3" t="s">
        <v>6415</v>
      </c>
      <c r="H651" s="3" t="s">
        <v>5403</v>
      </c>
      <c r="I651" s="3" t="s">
        <v>5548</v>
      </c>
      <c r="J651" s="3"/>
      <c r="K651" s="3" t="s">
        <v>2564</v>
      </c>
      <c r="L651" s="3"/>
      <c r="M651" s="3"/>
      <c r="N651" s="3"/>
      <c r="O651" s="8" t="s">
        <v>5549</v>
      </c>
    </row>
    <row r="652" spans="1:15" ht="15" customHeight="1" x14ac:dyDescent="0.3">
      <c r="A652" s="19" t="s">
        <v>204</v>
      </c>
      <c r="B652" s="3" t="s">
        <v>205</v>
      </c>
      <c r="C652" s="4">
        <v>13</v>
      </c>
      <c r="D652" s="3" t="s">
        <v>956</v>
      </c>
      <c r="E652" s="3" t="s">
        <v>5546</v>
      </c>
      <c r="F652" s="3" t="s">
        <v>4865</v>
      </c>
      <c r="G652" s="3" t="s">
        <v>6416</v>
      </c>
      <c r="H652" s="3" t="s">
        <v>5403</v>
      </c>
      <c r="I652" s="3" t="s">
        <v>5548</v>
      </c>
      <c r="J652" s="3"/>
      <c r="K652" s="3" t="s">
        <v>2564</v>
      </c>
      <c r="L652" s="3"/>
      <c r="M652" s="3"/>
      <c r="N652" s="3"/>
      <c r="O652" s="8" t="s">
        <v>5549</v>
      </c>
    </row>
    <row r="653" spans="1:15" ht="15" customHeight="1" x14ac:dyDescent="0.3">
      <c r="A653" s="19" t="s">
        <v>204</v>
      </c>
      <c r="B653" s="3" t="s">
        <v>205</v>
      </c>
      <c r="C653" s="4">
        <v>13</v>
      </c>
      <c r="D653" s="3" t="s">
        <v>956</v>
      </c>
      <c r="E653" s="3" t="s">
        <v>5546</v>
      </c>
      <c r="F653" s="3" t="s">
        <v>4865</v>
      </c>
      <c r="G653" s="3" t="s">
        <v>6417</v>
      </c>
      <c r="H653" s="3" t="s">
        <v>5403</v>
      </c>
      <c r="I653" s="3" t="s">
        <v>5548</v>
      </c>
      <c r="J653" s="3"/>
      <c r="K653" s="3" t="s">
        <v>2564</v>
      </c>
      <c r="L653" s="3"/>
      <c r="M653" s="3"/>
      <c r="N653" s="3"/>
      <c r="O653" s="8" t="s">
        <v>5549</v>
      </c>
    </row>
    <row r="654" spans="1:15" ht="15" customHeight="1" x14ac:dyDescent="0.3">
      <c r="A654" s="19" t="s">
        <v>204</v>
      </c>
      <c r="B654" s="3" t="s">
        <v>205</v>
      </c>
      <c r="C654" s="4">
        <v>13</v>
      </c>
      <c r="D654" s="3" t="s">
        <v>956</v>
      </c>
      <c r="E654" s="3" t="s">
        <v>5554</v>
      </c>
      <c r="F654" s="3" t="s">
        <v>4865</v>
      </c>
      <c r="G654" s="3" t="s">
        <v>6418</v>
      </c>
      <c r="H654" s="3" t="s">
        <v>5403</v>
      </c>
      <c r="I654" s="3" t="s">
        <v>4793</v>
      </c>
      <c r="J654" s="3"/>
      <c r="K654" s="3" t="s">
        <v>5556</v>
      </c>
      <c r="L654" s="3"/>
      <c r="M654" s="3"/>
      <c r="N654" s="3"/>
      <c r="O654" s="8" t="s">
        <v>5557</v>
      </c>
    </row>
    <row r="655" spans="1:15" ht="15" customHeight="1" x14ac:dyDescent="0.3">
      <c r="A655" s="19" t="s">
        <v>204</v>
      </c>
      <c r="B655" s="3" t="s">
        <v>205</v>
      </c>
      <c r="C655" s="4">
        <v>13</v>
      </c>
      <c r="D655" s="3" t="s">
        <v>956</v>
      </c>
      <c r="E655" s="3" t="s">
        <v>5554</v>
      </c>
      <c r="F655" s="3" t="s">
        <v>4865</v>
      </c>
      <c r="G655" s="3" t="s">
        <v>6419</v>
      </c>
      <c r="H655" s="3" t="s">
        <v>5403</v>
      </c>
      <c r="I655" s="3" t="s">
        <v>4793</v>
      </c>
      <c r="J655" s="3"/>
      <c r="K655" s="3" t="s">
        <v>5556</v>
      </c>
      <c r="L655" s="3"/>
      <c r="M655" s="3"/>
      <c r="N655" s="3"/>
      <c r="O655" s="8" t="s">
        <v>5557</v>
      </c>
    </row>
    <row r="656" spans="1:15" ht="15" customHeight="1" x14ac:dyDescent="0.3">
      <c r="A656" s="19" t="s">
        <v>204</v>
      </c>
      <c r="B656" s="3" t="s">
        <v>205</v>
      </c>
      <c r="C656" s="4">
        <v>13</v>
      </c>
      <c r="D656" s="3" t="s">
        <v>956</v>
      </c>
      <c r="E656" s="3" t="s">
        <v>6420</v>
      </c>
      <c r="F656" s="3" t="s">
        <v>4550</v>
      </c>
      <c r="G656" s="3"/>
      <c r="H656" s="3" t="s">
        <v>6421</v>
      </c>
      <c r="I656" s="3" t="s">
        <v>6422</v>
      </c>
      <c r="J656" s="3"/>
      <c r="K656" s="3" t="s">
        <v>6423</v>
      </c>
      <c r="L656" s="3" t="s">
        <v>64</v>
      </c>
      <c r="M656" s="3"/>
      <c r="N656" s="3" t="s">
        <v>5426</v>
      </c>
      <c r="O656" s="8" t="s">
        <v>6424</v>
      </c>
    </row>
    <row r="657" spans="1:15" ht="15" customHeight="1" x14ac:dyDescent="0.3">
      <c r="A657" s="19" t="s">
        <v>204</v>
      </c>
      <c r="B657" s="3" t="s">
        <v>205</v>
      </c>
      <c r="C657" s="4">
        <v>13</v>
      </c>
      <c r="D657" s="3" t="s">
        <v>956</v>
      </c>
      <c r="E657" s="3" t="s">
        <v>5570</v>
      </c>
      <c r="F657" s="3" t="s">
        <v>5571</v>
      </c>
      <c r="G657" s="3" t="s">
        <v>5581</v>
      </c>
      <c r="H657" s="3" t="s">
        <v>5403</v>
      </c>
      <c r="I657" s="3" t="s">
        <v>5573</v>
      </c>
      <c r="J657" s="3"/>
      <c r="K657" s="3" t="s">
        <v>5574</v>
      </c>
      <c r="L657" s="3" t="s">
        <v>5575</v>
      </c>
      <c r="M657" s="3"/>
      <c r="N657" s="3" t="s">
        <v>5576</v>
      </c>
      <c r="O657" s="8" t="s">
        <v>5577</v>
      </c>
    </row>
    <row r="658" spans="1:15" ht="15" customHeight="1" x14ac:dyDescent="0.3">
      <c r="A658" s="19" t="s">
        <v>204</v>
      </c>
      <c r="B658" s="3" t="s">
        <v>205</v>
      </c>
      <c r="C658" s="4">
        <v>13</v>
      </c>
      <c r="D658" s="3" t="s">
        <v>956</v>
      </c>
      <c r="E658" s="3" t="s">
        <v>5570</v>
      </c>
      <c r="F658" s="3" t="s">
        <v>5571</v>
      </c>
      <c r="G658" s="3" t="s">
        <v>6425</v>
      </c>
      <c r="H658" s="3" t="s">
        <v>5412</v>
      </c>
      <c r="I658" s="3" t="s">
        <v>5573</v>
      </c>
      <c r="J658" s="3"/>
      <c r="K658" s="3" t="s">
        <v>5574</v>
      </c>
      <c r="L658" s="3" t="s">
        <v>5575</v>
      </c>
      <c r="M658" s="3"/>
      <c r="N658" s="3" t="s">
        <v>5576</v>
      </c>
      <c r="O658" s="8" t="s">
        <v>5577</v>
      </c>
    </row>
    <row r="659" spans="1:15" ht="15" customHeight="1" x14ac:dyDescent="0.3">
      <c r="A659" s="19" t="s">
        <v>204</v>
      </c>
      <c r="B659" s="3" t="s">
        <v>205</v>
      </c>
      <c r="C659" s="4">
        <v>13</v>
      </c>
      <c r="D659" s="3" t="s">
        <v>956</v>
      </c>
      <c r="E659" s="3" t="s">
        <v>5614</v>
      </c>
      <c r="F659" s="3" t="s">
        <v>4865</v>
      </c>
      <c r="G659" s="3" t="s">
        <v>6426</v>
      </c>
      <c r="H659" s="3" t="s">
        <v>5403</v>
      </c>
      <c r="I659" s="3" t="s">
        <v>5616</v>
      </c>
      <c r="J659" s="3" t="s">
        <v>5616</v>
      </c>
      <c r="K659" s="3" t="s">
        <v>5618</v>
      </c>
      <c r="L659" s="3" t="s">
        <v>510</v>
      </c>
      <c r="M659" s="3"/>
      <c r="N659" s="3" t="s">
        <v>5426</v>
      </c>
      <c r="O659" s="8" t="s">
        <v>5619</v>
      </c>
    </row>
    <row r="660" spans="1:15" ht="15" customHeight="1" x14ac:dyDescent="0.3">
      <c r="A660" s="19" t="s">
        <v>204</v>
      </c>
      <c r="B660" s="3" t="s">
        <v>205</v>
      </c>
      <c r="C660" s="4">
        <v>13</v>
      </c>
      <c r="D660" s="3" t="s">
        <v>956</v>
      </c>
      <c r="E660" s="3" t="s">
        <v>6180</v>
      </c>
      <c r="F660" s="3" t="s">
        <v>5121</v>
      </c>
      <c r="G660" s="3" t="s">
        <v>6427</v>
      </c>
      <c r="H660" s="3" t="s">
        <v>5403</v>
      </c>
      <c r="I660" s="3" t="s">
        <v>6182</v>
      </c>
      <c r="J660" s="3" t="s">
        <v>6183</v>
      </c>
      <c r="K660" s="3" t="s">
        <v>6184</v>
      </c>
      <c r="L660" s="3" t="s">
        <v>5463</v>
      </c>
      <c r="M660" s="3"/>
      <c r="N660" s="3" t="s">
        <v>5464</v>
      </c>
      <c r="O660" s="8" t="s">
        <v>6185</v>
      </c>
    </row>
    <row r="661" spans="1:15" ht="15" customHeight="1" x14ac:dyDescent="0.3">
      <c r="A661" s="19" t="s">
        <v>204</v>
      </c>
      <c r="B661" s="3" t="s">
        <v>205</v>
      </c>
      <c r="C661" s="4">
        <v>13</v>
      </c>
      <c r="D661" s="3" t="s">
        <v>956</v>
      </c>
      <c r="E661" s="3" t="s">
        <v>6180</v>
      </c>
      <c r="F661" s="3" t="s">
        <v>5121</v>
      </c>
      <c r="G661" s="3" t="s">
        <v>6164</v>
      </c>
      <c r="H661" s="3" t="s">
        <v>5412</v>
      </c>
      <c r="I661" s="3" t="s">
        <v>6182</v>
      </c>
      <c r="J661" s="3" t="s">
        <v>6182</v>
      </c>
      <c r="K661" s="3" t="s">
        <v>6184</v>
      </c>
      <c r="L661" s="3" t="s">
        <v>5463</v>
      </c>
      <c r="M661" s="3"/>
      <c r="N661" s="3" t="s">
        <v>5464</v>
      </c>
      <c r="O661" s="8" t="s">
        <v>6185</v>
      </c>
    </row>
    <row r="662" spans="1:15" ht="15" customHeight="1" x14ac:dyDescent="0.3">
      <c r="A662" s="19" t="s">
        <v>204</v>
      </c>
      <c r="B662" s="3" t="s">
        <v>205</v>
      </c>
      <c r="C662" s="4">
        <v>13</v>
      </c>
      <c r="D662" s="3" t="s">
        <v>956</v>
      </c>
      <c r="E662" s="3" t="s">
        <v>5805</v>
      </c>
      <c r="F662" s="3" t="s">
        <v>5806</v>
      </c>
      <c r="G662" s="3" t="s">
        <v>6428</v>
      </c>
      <c r="H662" s="3" t="s">
        <v>5403</v>
      </c>
      <c r="I662" s="3" t="s">
        <v>5808</v>
      </c>
      <c r="J662" s="3" t="s">
        <v>5808</v>
      </c>
      <c r="K662" s="3" t="s">
        <v>5810</v>
      </c>
      <c r="L662" s="3" t="s">
        <v>64</v>
      </c>
      <c r="M662" s="3"/>
      <c r="N662" s="3" t="s">
        <v>5426</v>
      </c>
      <c r="O662" s="8" t="s">
        <v>5811</v>
      </c>
    </row>
    <row r="663" spans="1:15" ht="15" customHeight="1" x14ac:dyDescent="0.3">
      <c r="A663" s="19" t="s">
        <v>204</v>
      </c>
      <c r="B663" s="3" t="s">
        <v>205</v>
      </c>
      <c r="C663" s="4">
        <v>13</v>
      </c>
      <c r="D663" s="3" t="s">
        <v>956</v>
      </c>
      <c r="E663" s="3" t="s">
        <v>5665</v>
      </c>
      <c r="F663" s="3" t="s">
        <v>4865</v>
      </c>
      <c r="G663" s="3" t="s">
        <v>5813</v>
      </c>
      <c r="H663" s="3" t="s">
        <v>5403</v>
      </c>
      <c r="I663" s="3" t="s">
        <v>5667</v>
      </c>
      <c r="J663" s="3" t="s">
        <v>5668</v>
      </c>
      <c r="K663" s="3" t="s">
        <v>5669</v>
      </c>
      <c r="L663" s="3" t="s">
        <v>384</v>
      </c>
      <c r="M663" s="3"/>
      <c r="N663" s="3" t="s">
        <v>5426</v>
      </c>
      <c r="O663" s="8" t="s">
        <v>5670</v>
      </c>
    </row>
    <row r="664" spans="1:15" ht="15" customHeight="1" x14ac:dyDescent="0.3">
      <c r="A664" s="19" t="s">
        <v>204</v>
      </c>
      <c r="B664" s="3" t="s">
        <v>205</v>
      </c>
      <c r="C664" s="4">
        <v>13</v>
      </c>
      <c r="D664" s="3" t="s">
        <v>956</v>
      </c>
      <c r="E664" s="3" t="s">
        <v>5665</v>
      </c>
      <c r="F664" s="3" t="s">
        <v>4865</v>
      </c>
      <c r="G664" s="3" t="s">
        <v>6429</v>
      </c>
      <c r="H664" s="3" t="s">
        <v>5403</v>
      </c>
      <c r="I664" s="3" t="s">
        <v>5667</v>
      </c>
      <c r="J664" s="3" t="s">
        <v>5668</v>
      </c>
      <c r="K664" s="3" t="s">
        <v>5669</v>
      </c>
      <c r="L664" s="3" t="s">
        <v>384</v>
      </c>
      <c r="M664" s="3"/>
      <c r="N664" s="3" t="s">
        <v>5426</v>
      </c>
      <c r="O664" s="8" t="s">
        <v>5670</v>
      </c>
    </row>
    <row r="665" spans="1:15" ht="15" customHeight="1" x14ac:dyDescent="0.3">
      <c r="A665" s="19" t="s">
        <v>204</v>
      </c>
      <c r="B665" s="3" t="s">
        <v>205</v>
      </c>
      <c r="C665" s="4">
        <v>13</v>
      </c>
      <c r="D665" s="3" t="s">
        <v>956</v>
      </c>
      <c r="E665" s="3" t="s">
        <v>6189</v>
      </c>
      <c r="F665" s="3" t="s">
        <v>5121</v>
      </c>
      <c r="G665" s="3" t="s">
        <v>6164</v>
      </c>
      <c r="H665" s="3" t="s">
        <v>5412</v>
      </c>
      <c r="I665" s="3" t="s">
        <v>6191</v>
      </c>
      <c r="J665" s="3" t="s">
        <v>6191</v>
      </c>
      <c r="K665" s="3" t="s">
        <v>6193</v>
      </c>
      <c r="L665" s="3" t="s">
        <v>6194</v>
      </c>
      <c r="M665" s="3"/>
      <c r="N665" s="3" t="s">
        <v>5464</v>
      </c>
      <c r="O665" s="8" t="s">
        <v>6195</v>
      </c>
    </row>
    <row r="666" spans="1:15" ht="15" customHeight="1" x14ac:dyDescent="0.3">
      <c r="A666" s="19" t="s">
        <v>204</v>
      </c>
      <c r="B666" s="3" t="s">
        <v>205</v>
      </c>
      <c r="C666" s="4">
        <v>13</v>
      </c>
      <c r="D666" s="3" t="s">
        <v>956</v>
      </c>
      <c r="E666" s="3" t="s">
        <v>6189</v>
      </c>
      <c r="F666" s="3" t="s">
        <v>5121</v>
      </c>
      <c r="G666" s="3" t="s">
        <v>6430</v>
      </c>
      <c r="H666" s="3" t="s">
        <v>5412</v>
      </c>
      <c r="I666" s="3" t="s">
        <v>6191</v>
      </c>
      <c r="J666" s="3" t="s">
        <v>6193</v>
      </c>
      <c r="K666" s="3" t="s">
        <v>6193</v>
      </c>
      <c r="L666" s="3" t="s">
        <v>6194</v>
      </c>
      <c r="M666" s="3"/>
      <c r="N666" s="3" t="s">
        <v>5464</v>
      </c>
      <c r="O666" s="8" t="s">
        <v>6195</v>
      </c>
    </row>
    <row r="667" spans="1:15" ht="15" customHeight="1" x14ac:dyDescent="0.3">
      <c r="A667" s="19" t="s">
        <v>204</v>
      </c>
      <c r="B667" s="3" t="s">
        <v>205</v>
      </c>
      <c r="C667" s="4">
        <v>13</v>
      </c>
      <c r="D667" s="3" t="s">
        <v>956</v>
      </c>
      <c r="E667" s="3" t="s">
        <v>6189</v>
      </c>
      <c r="F667" s="3" t="s">
        <v>5121</v>
      </c>
      <c r="G667" s="3" t="s">
        <v>6427</v>
      </c>
      <c r="H667" s="3" t="s">
        <v>5403</v>
      </c>
      <c r="I667" s="3" t="s">
        <v>6191</v>
      </c>
      <c r="J667" s="3" t="s">
        <v>6192</v>
      </c>
      <c r="K667" s="3" t="s">
        <v>6193</v>
      </c>
      <c r="L667" s="3" t="s">
        <v>6194</v>
      </c>
      <c r="M667" s="3"/>
      <c r="N667" s="3" t="s">
        <v>5464</v>
      </c>
      <c r="O667" s="8" t="s">
        <v>6195</v>
      </c>
    </row>
    <row r="668" spans="1:15" ht="15" customHeight="1" x14ac:dyDescent="0.3">
      <c r="A668" s="19" t="s">
        <v>204</v>
      </c>
      <c r="B668" s="3" t="s">
        <v>205</v>
      </c>
      <c r="C668" s="4">
        <v>13</v>
      </c>
      <c r="D668" s="3" t="s">
        <v>956</v>
      </c>
      <c r="E668" s="3" t="s">
        <v>6431</v>
      </c>
      <c r="F668" s="3" t="s">
        <v>6432</v>
      </c>
      <c r="G668" s="3"/>
      <c r="H668" s="3" t="s">
        <v>5403</v>
      </c>
      <c r="I668" s="21">
        <v>43111</v>
      </c>
      <c r="J668" s="3"/>
      <c r="K668" s="3" t="s">
        <v>6433</v>
      </c>
      <c r="L668" s="3" t="s">
        <v>5902</v>
      </c>
      <c r="M668" s="3"/>
      <c r="N668" s="3" t="s">
        <v>5903</v>
      </c>
      <c r="O668" s="8" t="s">
        <v>6434</v>
      </c>
    </row>
    <row r="669" spans="1:15" ht="15" customHeight="1" x14ac:dyDescent="0.3">
      <c r="A669" s="19" t="s">
        <v>204</v>
      </c>
      <c r="B669" s="3" t="s">
        <v>205</v>
      </c>
      <c r="C669" s="4">
        <v>13</v>
      </c>
      <c r="D669" s="3" t="s">
        <v>956</v>
      </c>
      <c r="E669" s="3" t="s">
        <v>6435</v>
      </c>
      <c r="F669" s="3" t="s">
        <v>6436</v>
      </c>
      <c r="G669" s="3" t="s">
        <v>6437</v>
      </c>
      <c r="H669" s="3" t="s">
        <v>5403</v>
      </c>
      <c r="I669" s="3" t="s">
        <v>6438</v>
      </c>
      <c r="J669" s="3" t="s">
        <v>6438</v>
      </c>
      <c r="K669" s="3" t="s">
        <v>6438</v>
      </c>
      <c r="L669" s="3" t="s">
        <v>64</v>
      </c>
      <c r="M669" s="3"/>
      <c r="N669" s="3" t="s">
        <v>5426</v>
      </c>
      <c r="O669" s="8" t="s">
        <v>6439</v>
      </c>
    </row>
    <row r="670" spans="1:15" ht="15" customHeight="1" x14ac:dyDescent="0.3">
      <c r="A670" s="19" t="s">
        <v>204</v>
      </c>
      <c r="B670" s="3" t="s">
        <v>205</v>
      </c>
      <c r="C670" s="4">
        <v>13</v>
      </c>
      <c r="D670" s="3" t="s">
        <v>956</v>
      </c>
      <c r="E670" s="3" t="s">
        <v>5672</v>
      </c>
      <c r="F670" s="3" t="s">
        <v>4865</v>
      </c>
      <c r="G670" s="3"/>
      <c r="H670" s="3" t="s">
        <v>6440</v>
      </c>
      <c r="I670" s="3" t="s">
        <v>5674</v>
      </c>
      <c r="J670" s="3"/>
      <c r="K670" s="3" t="s">
        <v>5675</v>
      </c>
      <c r="L670" s="3" t="s">
        <v>510</v>
      </c>
      <c r="M670" s="3"/>
      <c r="N670" s="3" t="s">
        <v>5426</v>
      </c>
      <c r="O670" s="8" t="s">
        <v>5676</v>
      </c>
    </row>
    <row r="671" spans="1:15" ht="15" customHeight="1" x14ac:dyDescent="0.3">
      <c r="A671" s="19" t="s">
        <v>204</v>
      </c>
      <c r="B671" s="3" t="s">
        <v>205</v>
      </c>
      <c r="C671" s="4">
        <v>13</v>
      </c>
      <c r="D671" s="3" t="s">
        <v>956</v>
      </c>
      <c r="E671" s="3" t="s">
        <v>5672</v>
      </c>
      <c r="F671" s="3" t="s">
        <v>4865</v>
      </c>
      <c r="G671" s="3" t="s">
        <v>6441</v>
      </c>
      <c r="H671" s="3" t="s">
        <v>5403</v>
      </c>
      <c r="I671" s="3" t="s">
        <v>5674</v>
      </c>
      <c r="J671" s="3" t="s">
        <v>5675</v>
      </c>
      <c r="K671" s="3" t="s">
        <v>5675</v>
      </c>
      <c r="L671" s="3" t="s">
        <v>510</v>
      </c>
      <c r="M671" s="3"/>
      <c r="N671" s="3" t="s">
        <v>5426</v>
      </c>
      <c r="O671" s="8" t="s">
        <v>5676</v>
      </c>
    </row>
    <row r="672" spans="1:15" ht="15" customHeight="1" x14ac:dyDescent="0.3">
      <c r="A672" s="19" t="s">
        <v>204</v>
      </c>
      <c r="B672" s="3" t="s">
        <v>205</v>
      </c>
      <c r="C672" s="4">
        <v>13</v>
      </c>
      <c r="D672" s="3" t="s">
        <v>956</v>
      </c>
      <c r="E672" s="3" t="s">
        <v>5699</v>
      </c>
      <c r="F672" s="3" t="s">
        <v>5700</v>
      </c>
      <c r="G672" s="3" t="s">
        <v>6442</v>
      </c>
      <c r="H672" s="3" t="s">
        <v>5403</v>
      </c>
      <c r="I672" s="3" t="s">
        <v>5702</v>
      </c>
      <c r="J672" s="3" t="s">
        <v>5703</v>
      </c>
      <c r="K672" s="3" t="s">
        <v>5703</v>
      </c>
      <c r="L672" s="3" t="s">
        <v>150</v>
      </c>
      <c r="M672" s="3"/>
      <c r="N672" s="3" t="s">
        <v>151</v>
      </c>
      <c r="O672" s="8" t="s">
        <v>5704</v>
      </c>
    </row>
    <row r="673" spans="1:15" ht="15" customHeight="1" x14ac:dyDescent="0.3">
      <c r="A673" s="19" t="s">
        <v>204</v>
      </c>
      <c r="B673" s="3" t="s">
        <v>205</v>
      </c>
      <c r="C673" s="4">
        <v>13</v>
      </c>
      <c r="D673" s="3" t="s">
        <v>956</v>
      </c>
      <c r="E673" s="3" t="s">
        <v>5713</v>
      </c>
      <c r="F673" s="3" t="s">
        <v>4865</v>
      </c>
      <c r="G673" s="3" t="s">
        <v>6443</v>
      </c>
      <c r="H673" s="3" t="s">
        <v>5412</v>
      </c>
      <c r="I673" s="3" t="s">
        <v>5715</v>
      </c>
      <c r="J673" s="3" t="s">
        <v>3619</v>
      </c>
      <c r="K673" s="3" t="s">
        <v>3619</v>
      </c>
      <c r="L673" s="3" t="s">
        <v>34</v>
      </c>
      <c r="M673" s="3"/>
      <c r="N673" s="3" t="s">
        <v>5426</v>
      </c>
      <c r="O673" s="8" t="s">
        <v>5716</v>
      </c>
    </row>
    <row r="674" spans="1:15" ht="15" customHeight="1" x14ac:dyDescent="0.3">
      <c r="A674" s="19" t="s">
        <v>204</v>
      </c>
      <c r="B674" s="3" t="s">
        <v>205</v>
      </c>
      <c r="C674" s="4">
        <v>13</v>
      </c>
      <c r="D674" s="3" t="s">
        <v>956</v>
      </c>
      <c r="E674" s="3" t="s">
        <v>5713</v>
      </c>
      <c r="F674" s="3" t="s">
        <v>4865</v>
      </c>
      <c r="G674" s="3" t="s">
        <v>6444</v>
      </c>
      <c r="H674" s="3" t="s">
        <v>5403</v>
      </c>
      <c r="I674" s="3" t="s">
        <v>5715</v>
      </c>
      <c r="J674" s="3" t="s">
        <v>5825</v>
      </c>
      <c r="K674" s="3" t="s">
        <v>3619</v>
      </c>
      <c r="L674" s="3" t="s">
        <v>34</v>
      </c>
      <c r="M674" s="3"/>
      <c r="N674" s="3" t="s">
        <v>5426</v>
      </c>
      <c r="O674" s="8" t="s">
        <v>5716</v>
      </c>
    </row>
    <row r="675" spans="1:15" ht="15" customHeight="1" x14ac:dyDescent="0.3">
      <c r="A675" s="19" t="s">
        <v>204</v>
      </c>
      <c r="B675" s="3" t="s">
        <v>205</v>
      </c>
      <c r="C675" s="4">
        <v>13</v>
      </c>
      <c r="D675" s="3" t="s">
        <v>956</v>
      </c>
      <c r="E675" s="3" t="s">
        <v>5713</v>
      </c>
      <c r="F675" s="3" t="s">
        <v>4865</v>
      </c>
      <c r="G675" s="3" t="s">
        <v>6445</v>
      </c>
      <c r="H675" s="3" t="s">
        <v>5403</v>
      </c>
      <c r="I675" s="3" t="s">
        <v>5715</v>
      </c>
      <c r="J675" s="3" t="s">
        <v>3619</v>
      </c>
      <c r="K675" s="3" t="s">
        <v>3619</v>
      </c>
      <c r="L675" s="3" t="s">
        <v>34</v>
      </c>
      <c r="M675" s="3"/>
      <c r="N675" s="3" t="s">
        <v>5426</v>
      </c>
      <c r="O675" s="8" t="s">
        <v>5716</v>
      </c>
    </row>
    <row r="676" spans="1:15" ht="15" customHeight="1" x14ac:dyDescent="0.3">
      <c r="A676" s="19" t="s">
        <v>204</v>
      </c>
      <c r="B676" s="3" t="s">
        <v>205</v>
      </c>
      <c r="C676" s="4">
        <v>13</v>
      </c>
      <c r="D676" s="3" t="s">
        <v>956</v>
      </c>
      <c r="E676" s="3" t="s">
        <v>6446</v>
      </c>
      <c r="F676" s="3" t="s">
        <v>6447</v>
      </c>
      <c r="G676" s="3" t="s">
        <v>6448</v>
      </c>
      <c r="H676" s="3" t="s">
        <v>5403</v>
      </c>
      <c r="I676" s="3" t="s">
        <v>6449</v>
      </c>
      <c r="J676" s="3" t="s">
        <v>6450</v>
      </c>
      <c r="K676" s="3" t="s">
        <v>6451</v>
      </c>
      <c r="L676" s="3" t="s">
        <v>6452</v>
      </c>
      <c r="M676" s="3"/>
      <c r="N676" s="3" t="s">
        <v>5662</v>
      </c>
      <c r="O676" s="8" t="s">
        <v>6453</v>
      </c>
    </row>
    <row r="677" spans="1:15" ht="15" customHeight="1" x14ac:dyDescent="0.3">
      <c r="A677" s="19" t="s">
        <v>204</v>
      </c>
      <c r="B677" s="3" t="s">
        <v>205</v>
      </c>
      <c r="C677" s="4">
        <v>13</v>
      </c>
      <c r="D677" s="3" t="s">
        <v>956</v>
      </c>
      <c r="E677" s="3" t="s">
        <v>6446</v>
      </c>
      <c r="F677" s="3" t="s">
        <v>6447</v>
      </c>
      <c r="G677" s="3" t="s">
        <v>6454</v>
      </c>
      <c r="H677" s="3" t="s">
        <v>5403</v>
      </c>
      <c r="I677" s="3" t="s">
        <v>6449</v>
      </c>
      <c r="J677" s="3" t="s">
        <v>1862</v>
      </c>
      <c r="K677" s="3" t="s">
        <v>6451</v>
      </c>
      <c r="L677" s="3" t="s">
        <v>6452</v>
      </c>
      <c r="M677" s="3"/>
      <c r="N677" s="3" t="s">
        <v>5662</v>
      </c>
      <c r="O677" s="8" t="s">
        <v>6453</v>
      </c>
    </row>
    <row r="678" spans="1:15" ht="15" customHeight="1" x14ac:dyDescent="0.3">
      <c r="A678" s="19" t="s">
        <v>204</v>
      </c>
      <c r="B678" s="3" t="s">
        <v>205</v>
      </c>
      <c r="C678" s="4">
        <v>13</v>
      </c>
      <c r="D678" s="3" t="s">
        <v>956</v>
      </c>
      <c r="E678" s="3" t="s">
        <v>6446</v>
      </c>
      <c r="F678" s="3" t="s">
        <v>6447</v>
      </c>
      <c r="G678" s="3" t="s">
        <v>6455</v>
      </c>
      <c r="H678" s="3" t="s">
        <v>5403</v>
      </c>
      <c r="I678" s="3" t="s">
        <v>6449</v>
      </c>
      <c r="J678" s="3" t="s">
        <v>6451</v>
      </c>
      <c r="K678" s="3" t="s">
        <v>6451</v>
      </c>
      <c r="L678" s="3" t="s">
        <v>6452</v>
      </c>
      <c r="M678" s="3"/>
      <c r="N678" s="3" t="s">
        <v>5662</v>
      </c>
      <c r="O678" s="8" t="s">
        <v>6453</v>
      </c>
    </row>
    <row r="679" spans="1:15" ht="15" customHeight="1" x14ac:dyDescent="0.3">
      <c r="A679" s="19" t="s">
        <v>204</v>
      </c>
      <c r="B679" s="3" t="s">
        <v>205</v>
      </c>
      <c r="C679" s="4">
        <v>13</v>
      </c>
      <c r="D679" s="3" t="s">
        <v>956</v>
      </c>
      <c r="E679" s="3" t="s">
        <v>5890</v>
      </c>
      <c r="F679" s="3" t="s">
        <v>5891</v>
      </c>
      <c r="G679" s="3"/>
      <c r="H679" s="3" t="s">
        <v>6082</v>
      </c>
      <c r="I679" s="3" t="s">
        <v>5893</v>
      </c>
      <c r="J679" s="3"/>
      <c r="K679" s="3" t="s">
        <v>5894</v>
      </c>
      <c r="L679" s="3" t="s">
        <v>384</v>
      </c>
      <c r="M679" s="3"/>
      <c r="N679" s="3" t="s">
        <v>5426</v>
      </c>
      <c r="O679" s="8" t="s">
        <v>5895</v>
      </c>
    </row>
    <row r="680" spans="1:15" ht="15" customHeight="1" x14ac:dyDescent="0.3">
      <c r="A680" s="19" t="s">
        <v>204</v>
      </c>
      <c r="B680" s="3" t="s">
        <v>205</v>
      </c>
      <c r="C680" s="4">
        <v>13</v>
      </c>
      <c r="D680" s="3" t="s">
        <v>956</v>
      </c>
      <c r="E680" s="3" t="s">
        <v>5890</v>
      </c>
      <c r="F680" s="3" t="s">
        <v>5891</v>
      </c>
      <c r="G680" s="3" t="s">
        <v>6456</v>
      </c>
      <c r="H680" s="3" t="s">
        <v>5412</v>
      </c>
      <c r="I680" s="3" t="s">
        <v>5893</v>
      </c>
      <c r="J680" s="3" t="s">
        <v>5893</v>
      </c>
      <c r="K680" s="3" t="s">
        <v>5894</v>
      </c>
      <c r="L680" s="3" t="s">
        <v>384</v>
      </c>
      <c r="M680" s="3"/>
      <c r="N680" s="3" t="s">
        <v>5426</v>
      </c>
      <c r="O680" s="8" t="s">
        <v>5895</v>
      </c>
    </row>
    <row r="681" spans="1:15" ht="15" customHeight="1" x14ac:dyDescent="0.3">
      <c r="A681" s="19" t="s">
        <v>204</v>
      </c>
      <c r="B681" s="3" t="s">
        <v>205</v>
      </c>
      <c r="C681" s="4">
        <v>13</v>
      </c>
      <c r="D681" s="3" t="s">
        <v>956</v>
      </c>
      <c r="E681" s="3" t="s">
        <v>5890</v>
      </c>
      <c r="F681" s="3" t="s">
        <v>5891</v>
      </c>
      <c r="G681" s="3" t="s">
        <v>6457</v>
      </c>
      <c r="H681" s="3" t="s">
        <v>5403</v>
      </c>
      <c r="I681" s="3" t="s">
        <v>5893</v>
      </c>
      <c r="J681" s="3" t="s">
        <v>6458</v>
      </c>
      <c r="K681" s="3" t="s">
        <v>5894</v>
      </c>
      <c r="L681" s="3" t="s">
        <v>384</v>
      </c>
      <c r="M681" s="3"/>
      <c r="N681" s="3" t="s">
        <v>5426</v>
      </c>
      <c r="O681" s="8" t="s">
        <v>5895</v>
      </c>
    </row>
    <row r="682" spans="1:15" ht="15" customHeight="1" x14ac:dyDescent="0.3">
      <c r="A682" s="19" t="s">
        <v>204</v>
      </c>
      <c r="B682" s="3" t="s">
        <v>205</v>
      </c>
      <c r="C682" s="4">
        <v>13</v>
      </c>
      <c r="D682" s="3" t="s">
        <v>956</v>
      </c>
      <c r="E682" s="3" t="s">
        <v>5890</v>
      </c>
      <c r="F682" s="3" t="s">
        <v>5891</v>
      </c>
      <c r="G682" s="3" t="s">
        <v>6459</v>
      </c>
      <c r="H682" s="3" t="s">
        <v>5403</v>
      </c>
      <c r="I682" s="3" t="s">
        <v>5893</v>
      </c>
      <c r="J682" s="3" t="s">
        <v>5893</v>
      </c>
      <c r="K682" s="3" t="s">
        <v>5894</v>
      </c>
      <c r="L682" s="3" t="s">
        <v>384</v>
      </c>
      <c r="M682" s="3"/>
      <c r="N682" s="3" t="s">
        <v>5426</v>
      </c>
      <c r="O682" s="8" t="s">
        <v>5895</v>
      </c>
    </row>
    <row r="683" spans="1:15" ht="15" customHeight="1" x14ac:dyDescent="0.3">
      <c r="A683" s="19" t="s">
        <v>219</v>
      </c>
      <c r="B683" s="3" t="s">
        <v>220</v>
      </c>
      <c r="C683" s="4">
        <v>14</v>
      </c>
      <c r="D683" s="3" t="s">
        <v>977</v>
      </c>
      <c r="E683" s="3" t="s">
        <v>5762</v>
      </c>
      <c r="F683" s="3" t="s">
        <v>4879</v>
      </c>
      <c r="G683" s="3" t="s">
        <v>6460</v>
      </c>
      <c r="H683" s="3" t="s">
        <v>5412</v>
      </c>
      <c r="I683" s="3" t="s">
        <v>5764</v>
      </c>
      <c r="J683" s="3" t="s">
        <v>3411</v>
      </c>
      <c r="K683" s="3" t="s">
        <v>5765</v>
      </c>
      <c r="L683" s="3" t="s">
        <v>5653</v>
      </c>
      <c r="M683" s="3"/>
      <c r="N683" s="3" t="s">
        <v>5654</v>
      </c>
      <c r="O683" s="8" t="s">
        <v>6461</v>
      </c>
    </row>
    <row r="684" spans="1:15" ht="15" customHeight="1" x14ac:dyDescent="0.3">
      <c r="A684" s="19" t="s">
        <v>219</v>
      </c>
      <c r="B684" s="3" t="s">
        <v>220</v>
      </c>
      <c r="C684" s="4">
        <v>14</v>
      </c>
      <c r="D684" s="3" t="s">
        <v>977</v>
      </c>
      <c r="E684" s="3" t="s">
        <v>5762</v>
      </c>
      <c r="F684" s="3" t="s">
        <v>4879</v>
      </c>
      <c r="G684" s="3" t="s">
        <v>6462</v>
      </c>
      <c r="H684" s="3" t="s">
        <v>5403</v>
      </c>
      <c r="I684" s="3" t="s">
        <v>5764</v>
      </c>
      <c r="J684" s="3" t="s">
        <v>3411</v>
      </c>
      <c r="K684" s="3" t="s">
        <v>5765</v>
      </c>
      <c r="L684" s="3" t="s">
        <v>5653</v>
      </c>
      <c r="M684" s="3"/>
      <c r="N684" s="3" t="s">
        <v>5654</v>
      </c>
      <c r="O684" s="8" t="s">
        <v>6463</v>
      </c>
    </row>
    <row r="685" spans="1:15" ht="15" customHeight="1" x14ac:dyDescent="0.3">
      <c r="A685" s="19" t="s">
        <v>219</v>
      </c>
      <c r="B685" s="3" t="s">
        <v>220</v>
      </c>
      <c r="C685" s="4">
        <v>14</v>
      </c>
      <c r="D685" s="3" t="s">
        <v>977</v>
      </c>
      <c r="E685" s="3" t="s">
        <v>5905</v>
      </c>
      <c r="F685" s="3" t="s">
        <v>4879</v>
      </c>
      <c r="G685" s="3" t="s">
        <v>5906</v>
      </c>
      <c r="H685" s="3" t="s">
        <v>5403</v>
      </c>
      <c r="I685" s="3" t="s">
        <v>5907</v>
      </c>
      <c r="J685" s="3" t="s">
        <v>5907</v>
      </c>
      <c r="K685" s="3" t="s">
        <v>5908</v>
      </c>
      <c r="L685" s="3" t="s">
        <v>5909</v>
      </c>
      <c r="M685" s="3"/>
      <c r="N685" s="3" t="s">
        <v>5599</v>
      </c>
      <c r="O685" s="8" t="s">
        <v>5910</v>
      </c>
    </row>
    <row r="686" spans="1:15" ht="15" customHeight="1" x14ac:dyDescent="0.3">
      <c r="A686" s="19" t="s">
        <v>219</v>
      </c>
      <c r="B686" s="3" t="s">
        <v>220</v>
      </c>
      <c r="C686" s="4">
        <v>14</v>
      </c>
      <c r="D686" s="3" t="s">
        <v>977</v>
      </c>
      <c r="E686" s="3" t="s">
        <v>5905</v>
      </c>
      <c r="F686" s="3" t="s">
        <v>4879</v>
      </c>
      <c r="G686" s="3" t="s">
        <v>6464</v>
      </c>
      <c r="H686" s="3" t="s">
        <v>5412</v>
      </c>
      <c r="I686" s="3" t="s">
        <v>5907</v>
      </c>
      <c r="J686" s="3" t="s">
        <v>5907</v>
      </c>
      <c r="K686" s="3" t="s">
        <v>5908</v>
      </c>
      <c r="L686" s="3" t="s">
        <v>5909</v>
      </c>
      <c r="M686" s="3"/>
      <c r="N686" s="3" t="s">
        <v>5599</v>
      </c>
      <c r="O686" s="8" t="s">
        <v>5910</v>
      </c>
    </row>
    <row r="687" spans="1:15" ht="15" customHeight="1" x14ac:dyDescent="0.3">
      <c r="A687" s="19" t="s">
        <v>219</v>
      </c>
      <c r="B687" s="3" t="s">
        <v>220</v>
      </c>
      <c r="C687" s="4">
        <v>14</v>
      </c>
      <c r="D687" s="3" t="s">
        <v>977</v>
      </c>
      <c r="E687" s="3" t="s">
        <v>5436</v>
      </c>
      <c r="F687" s="3" t="s">
        <v>4865</v>
      </c>
      <c r="G687" s="3" t="s">
        <v>6465</v>
      </c>
      <c r="H687" s="3" t="s">
        <v>5403</v>
      </c>
      <c r="I687" s="3" t="s">
        <v>5438</v>
      </c>
      <c r="J687" s="9" t="s">
        <v>5438</v>
      </c>
      <c r="K687" s="3" t="s">
        <v>5439</v>
      </c>
      <c r="L687" s="3" t="s">
        <v>510</v>
      </c>
      <c r="M687" s="3"/>
      <c r="N687" s="3" t="s">
        <v>5426</v>
      </c>
      <c r="O687" s="8" t="s">
        <v>5440</v>
      </c>
    </row>
    <row r="688" spans="1:15" ht="15" customHeight="1" x14ac:dyDescent="0.3">
      <c r="A688" s="19" t="s">
        <v>219</v>
      </c>
      <c r="B688" s="3" t="s">
        <v>220</v>
      </c>
      <c r="C688" s="4">
        <v>14</v>
      </c>
      <c r="D688" s="3" t="s">
        <v>977</v>
      </c>
      <c r="E688" s="3" t="s">
        <v>5447</v>
      </c>
      <c r="F688" s="3" t="s">
        <v>5448</v>
      </c>
      <c r="G688" s="3" t="s">
        <v>6466</v>
      </c>
      <c r="H688" s="3" t="s">
        <v>5491</v>
      </c>
      <c r="I688" s="3" t="s">
        <v>5450</v>
      </c>
      <c r="J688" s="3" t="s">
        <v>5769</v>
      </c>
      <c r="K688" s="3" t="s">
        <v>5452</v>
      </c>
      <c r="L688" s="3"/>
      <c r="M688" s="3"/>
      <c r="N688" s="3" t="s">
        <v>5453</v>
      </c>
      <c r="O688" s="8" t="s">
        <v>5454</v>
      </c>
    </row>
    <row r="689" spans="1:15" ht="15" customHeight="1" x14ac:dyDescent="0.3">
      <c r="A689" s="19" t="s">
        <v>219</v>
      </c>
      <c r="B689" s="3" t="s">
        <v>220</v>
      </c>
      <c r="C689" s="4">
        <v>14</v>
      </c>
      <c r="D689" s="3" t="s">
        <v>977</v>
      </c>
      <c r="E689" s="3" t="s">
        <v>5447</v>
      </c>
      <c r="F689" s="3" t="s">
        <v>5448</v>
      </c>
      <c r="G689" s="3" t="s">
        <v>6467</v>
      </c>
      <c r="H689" s="3" t="s">
        <v>5491</v>
      </c>
      <c r="I689" s="3" t="s">
        <v>5450</v>
      </c>
      <c r="J689" s="3" t="s">
        <v>5769</v>
      </c>
      <c r="K689" s="3" t="s">
        <v>5452</v>
      </c>
      <c r="L689" s="3"/>
      <c r="M689" s="3"/>
      <c r="N689" s="3" t="s">
        <v>5453</v>
      </c>
      <c r="O689" s="8" t="s">
        <v>5454</v>
      </c>
    </row>
    <row r="690" spans="1:15" ht="15" customHeight="1" x14ac:dyDescent="0.3">
      <c r="A690" s="19" t="s">
        <v>219</v>
      </c>
      <c r="B690" s="3" t="s">
        <v>220</v>
      </c>
      <c r="C690" s="4">
        <v>14</v>
      </c>
      <c r="D690" s="3" t="s">
        <v>977</v>
      </c>
      <c r="E690" s="3" t="s">
        <v>5447</v>
      </c>
      <c r="F690" s="3" t="s">
        <v>5448</v>
      </c>
      <c r="G690" s="3" t="s">
        <v>6468</v>
      </c>
      <c r="H690" s="3" t="s">
        <v>5491</v>
      </c>
      <c r="I690" s="3" t="s">
        <v>5450</v>
      </c>
      <c r="J690" s="3" t="s">
        <v>5769</v>
      </c>
      <c r="K690" s="3" t="s">
        <v>5452</v>
      </c>
      <c r="L690" s="3"/>
      <c r="M690" s="3"/>
      <c r="N690" s="3" t="s">
        <v>5453</v>
      </c>
      <c r="O690" s="8" t="s">
        <v>5454</v>
      </c>
    </row>
    <row r="691" spans="1:15" ht="15" customHeight="1" x14ac:dyDescent="0.3">
      <c r="A691" s="19" t="s">
        <v>219</v>
      </c>
      <c r="B691" s="3" t="s">
        <v>220</v>
      </c>
      <c r="C691" s="4">
        <v>14</v>
      </c>
      <c r="D691" s="3" t="s">
        <v>977</v>
      </c>
      <c r="E691" s="3" t="s">
        <v>5447</v>
      </c>
      <c r="F691" s="3" t="s">
        <v>5448</v>
      </c>
      <c r="G691" s="3" t="s">
        <v>6469</v>
      </c>
      <c r="H691" s="3" t="s">
        <v>5491</v>
      </c>
      <c r="I691" s="3" t="s">
        <v>5450</v>
      </c>
      <c r="J691" s="3" t="s">
        <v>5769</v>
      </c>
      <c r="K691" s="3" t="s">
        <v>5452</v>
      </c>
      <c r="L691" s="3"/>
      <c r="M691" s="3"/>
      <c r="N691" s="3" t="s">
        <v>5453</v>
      </c>
      <c r="O691" s="8" t="s">
        <v>5454</v>
      </c>
    </row>
    <row r="692" spans="1:15" ht="15" customHeight="1" x14ac:dyDescent="0.3">
      <c r="A692" s="19" t="s">
        <v>219</v>
      </c>
      <c r="B692" s="3" t="s">
        <v>220</v>
      </c>
      <c r="C692" s="4">
        <v>14</v>
      </c>
      <c r="D692" s="3" t="s">
        <v>977</v>
      </c>
      <c r="E692" s="3" t="s">
        <v>5483</v>
      </c>
      <c r="F692" s="3" t="s">
        <v>5484</v>
      </c>
      <c r="G692" s="3" t="s">
        <v>6470</v>
      </c>
      <c r="H692" s="3" t="s">
        <v>5403</v>
      </c>
      <c r="I692" s="3" t="s">
        <v>1189</v>
      </c>
      <c r="J692" s="3" t="s">
        <v>6264</v>
      </c>
      <c r="K692" s="3" t="s">
        <v>4971</v>
      </c>
      <c r="L692" s="3" t="s">
        <v>5487</v>
      </c>
      <c r="M692" s="3"/>
      <c r="N692" s="3" t="s">
        <v>5488</v>
      </c>
      <c r="O692" s="8" t="s">
        <v>5489</v>
      </c>
    </row>
    <row r="693" spans="1:15" ht="15" customHeight="1" x14ac:dyDescent="0.3">
      <c r="A693" s="19" t="s">
        <v>219</v>
      </c>
      <c r="B693" s="3" t="s">
        <v>220</v>
      </c>
      <c r="C693" s="4">
        <v>14</v>
      </c>
      <c r="D693" s="3" t="s">
        <v>977</v>
      </c>
      <c r="E693" s="3" t="s">
        <v>5493</v>
      </c>
      <c r="F693" s="3" t="s">
        <v>4865</v>
      </c>
      <c r="G693" s="3" t="s">
        <v>6471</v>
      </c>
      <c r="H693" s="3" t="s">
        <v>5403</v>
      </c>
      <c r="I693" s="3" t="s">
        <v>5495</v>
      </c>
      <c r="J693" s="3" t="s">
        <v>5496</v>
      </c>
      <c r="K693" s="3" t="s">
        <v>3966</v>
      </c>
      <c r="L693" s="3" t="s">
        <v>5425</v>
      </c>
      <c r="M693" s="3"/>
      <c r="N693" s="3" t="s">
        <v>5426</v>
      </c>
      <c r="O693" s="8" t="s">
        <v>5497</v>
      </c>
    </row>
    <row r="694" spans="1:15" ht="15" customHeight="1" x14ac:dyDescent="0.3">
      <c r="A694" s="19" t="s">
        <v>219</v>
      </c>
      <c r="B694" s="3" t="s">
        <v>220</v>
      </c>
      <c r="C694" s="4">
        <v>14</v>
      </c>
      <c r="D694" s="3" t="s">
        <v>977</v>
      </c>
      <c r="E694" s="3" t="s">
        <v>5493</v>
      </c>
      <c r="F694" s="3" t="s">
        <v>4865</v>
      </c>
      <c r="G694" s="3" t="s">
        <v>5499</v>
      </c>
      <c r="H694" s="3" t="s">
        <v>5403</v>
      </c>
      <c r="I694" s="3" t="s">
        <v>5495</v>
      </c>
      <c r="J694" s="3" t="s">
        <v>3966</v>
      </c>
      <c r="K694" s="3" t="s">
        <v>3966</v>
      </c>
      <c r="L694" s="3" t="s">
        <v>5425</v>
      </c>
      <c r="M694" s="3"/>
      <c r="N694" s="3" t="s">
        <v>5426</v>
      </c>
      <c r="O694" s="8" t="s">
        <v>5497</v>
      </c>
    </row>
    <row r="695" spans="1:15" ht="15" customHeight="1" x14ac:dyDescent="0.3">
      <c r="A695" s="19" t="s">
        <v>219</v>
      </c>
      <c r="B695" s="3" t="s">
        <v>220</v>
      </c>
      <c r="C695" s="4">
        <v>14</v>
      </c>
      <c r="D695" s="3" t="s">
        <v>977</v>
      </c>
      <c r="E695" s="3" t="s">
        <v>5493</v>
      </c>
      <c r="F695" s="3" t="s">
        <v>4865</v>
      </c>
      <c r="G695" s="3"/>
      <c r="H695" s="3" t="s">
        <v>5697</v>
      </c>
      <c r="I695" s="3" t="s">
        <v>5495</v>
      </c>
      <c r="J695" s="3"/>
      <c r="K695" s="3" t="s">
        <v>3966</v>
      </c>
      <c r="L695" s="3" t="s">
        <v>5425</v>
      </c>
      <c r="M695" s="3"/>
      <c r="N695" s="3" t="s">
        <v>5426</v>
      </c>
      <c r="O695" s="8" t="s">
        <v>5497</v>
      </c>
    </row>
    <row r="696" spans="1:15" ht="15" customHeight="1" x14ac:dyDescent="0.3">
      <c r="A696" s="19" t="s">
        <v>219</v>
      </c>
      <c r="B696" s="3" t="s">
        <v>220</v>
      </c>
      <c r="C696" s="4">
        <v>14</v>
      </c>
      <c r="D696" s="3" t="s">
        <v>977</v>
      </c>
      <c r="E696" s="3" t="s">
        <v>5528</v>
      </c>
      <c r="F696" s="3" t="s">
        <v>4879</v>
      </c>
      <c r="G696" s="3" t="s">
        <v>6472</v>
      </c>
      <c r="H696" s="3" t="s">
        <v>5403</v>
      </c>
      <c r="I696" s="3" t="s">
        <v>5486</v>
      </c>
      <c r="J696" s="3" t="s">
        <v>2235</v>
      </c>
      <c r="K696" s="3" t="s">
        <v>5530</v>
      </c>
      <c r="L696" s="3"/>
      <c r="M696" s="3"/>
      <c r="N696" s="3"/>
      <c r="O696" s="8" t="s">
        <v>6473</v>
      </c>
    </row>
    <row r="697" spans="1:15" ht="15" customHeight="1" x14ac:dyDescent="0.3">
      <c r="A697" s="19" t="s">
        <v>219</v>
      </c>
      <c r="B697" s="3" t="s">
        <v>220</v>
      </c>
      <c r="C697" s="4">
        <v>14</v>
      </c>
      <c r="D697" s="3" t="s">
        <v>977</v>
      </c>
      <c r="E697" s="3" t="s">
        <v>5528</v>
      </c>
      <c r="F697" s="3" t="s">
        <v>4879</v>
      </c>
      <c r="G697" s="3" t="s">
        <v>6474</v>
      </c>
      <c r="H697" s="3" t="s">
        <v>5403</v>
      </c>
      <c r="I697" s="3" t="s">
        <v>5486</v>
      </c>
      <c r="J697" s="3" t="s">
        <v>2376</v>
      </c>
      <c r="K697" s="3" t="s">
        <v>5530</v>
      </c>
      <c r="L697" s="3"/>
      <c r="M697" s="3"/>
      <c r="N697" s="3"/>
      <c r="O697" s="8" t="s">
        <v>6475</v>
      </c>
    </row>
    <row r="698" spans="1:15" ht="15" customHeight="1" x14ac:dyDescent="0.3">
      <c r="A698" s="19" t="s">
        <v>219</v>
      </c>
      <c r="B698" s="3" t="s">
        <v>220</v>
      </c>
      <c r="C698" s="4">
        <v>14</v>
      </c>
      <c r="D698" s="3" t="s">
        <v>977</v>
      </c>
      <c r="E698" s="3" t="s">
        <v>5546</v>
      </c>
      <c r="F698" s="3" t="s">
        <v>4865</v>
      </c>
      <c r="G698" s="3" t="s">
        <v>6476</v>
      </c>
      <c r="H698" s="3" t="s">
        <v>5403</v>
      </c>
      <c r="I698" s="3" t="s">
        <v>5548</v>
      </c>
      <c r="J698" s="3" t="s">
        <v>3307</v>
      </c>
      <c r="K698" s="3" t="s">
        <v>2564</v>
      </c>
      <c r="L698" s="3"/>
      <c r="M698" s="3"/>
      <c r="N698" s="3"/>
      <c r="O698" s="8" t="s">
        <v>5549</v>
      </c>
    </row>
    <row r="699" spans="1:15" ht="15" customHeight="1" x14ac:dyDescent="0.3">
      <c r="A699" s="19" t="s">
        <v>219</v>
      </c>
      <c r="B699" s="3" t="s">
        <v>220</v>
      </c>
      <c r="C699" s="4">
        <v>14</v>
      </c>
      <c r="D699" s="3" t="s">
        <v>977</v>
      </c>
      <c r="E699" s="3" t="s">
        <v>5546</v>
      </c>
      <c r="F699" s="3" t="s">
        <v>4865</v>
      </c>
      <c r="G699" s="3" t="s">
        <v>6477</v>
      </c>
      <c r="H699" s="3" t="s">
        <v>5552</v>
      </c>
      <c r="I699" s="3" t="s">
        <v>5548</v>
      </c>
      <c r="J699" s="3" t="s">
        <v>3307</v>
      </c>
      <c r="K699" s="3" t="s">
        <v>2564</v>
      </c>
      <c r="L699" s="3"/>
      <c r="M699" s="3"/>
      <c r="N699" s="3"/>
      <c r="O699" s="8" t="s">
        <v>5549</v>
      </c>
    </row>
    <row r="700" spans="1:15" ht="15" customHeight="1" x14ac:dyDescent="0.3">
      <c r="A700" s="19" t="s">
        <v>219</v>
      </c>
      <c r="B700" s="3" t="s">
        <v>220</v>
      </c>
      <c r="C700" s="4">
        <v>14</v>
      </c>
      <c r="D700" s="3" t="s">
        <v>977</v>
      </c>
      <c r="E700" s="3" t="s">
        <v>5546</v>
      </c>
      <c r="F700" s="3" t="s">
        <v>4865</v>
      </c>
      <c r="G700" s="3" t="s">
        <v>6477</v>
      </c>
      <c r="H700" s="3" t="s">
        <v>5412</v>
      </c>
      <c r="I700" s="3" t="s">
        <v>5548</v>
      </c>
      <c r="J700" s="3" t="s">
        <v>3307</v>
      </c>
      <c r="K700" s="3" t="s">
        <v>2564</v>
      </c>
      <c r="L700" s="3"/>
      <c r="M700" s="3"/>
      <c r="N700" s="3"/>
      <c r="O700" s="8" t="s">
        <v>5549</v>
      </c>
    </row>
    <row r="701" spans="1:15" ht="15" customHeight="1" x14ac:dyDescent="0.3">
      <c r="A701" s="19" t="s">
        <v>219</v>
      </c>
      <c r="B701" s="3" t="s">
        <v>220</v>
      </c>
      <c r="C701" s="4">
        <v>14</v>
      </c>
      <c r="D701" s="3" t="s">
        <v>977</v>
      </c>
      <c r="E701" s="3" t="s">
        <v>5554</v>
      </c>
      <c r="F701" s="3" t="s">
        <v>4865</v>
      </c>
      <c r="G701" s="3" t="s">
        <v>6478</v>
      </c>
      <c r="H701" s="3" t="s">
        <v>5403</v>
      </c>
      <c r="I701" s="3" t="s">
        <v>4793</v>
      </c>
      <c r="J701" s="3" t="s">
        <v>5556</v>
      </c>
      <c r="K701" s="3" t="s">
        <v>5556</v>
      </c>
      <c r="L701" s="3"/>
      <c r="M701" s="3"/>
      <c r="N701" s="3"/>
      <c r="O701" s="8" t="s">
        <v>5557</v>
      </c>
    </row>
    <row r="702" spans="1:15" ht="15" customHeight="1" x14ac:dyDescent="0.3">
      <c r="A702" s="19" t="s">
        <v>219</v>
      </c>
      <c r="B702" s="3" t="s">
        <v>220</v>
      </c>
      <c r="C702" s="4">
        <v>14</v>
      </c>
      <c r="D702" s="3" t="s">
        <v>977</v>
      </c>
      <c r="E702" s="3" t="s">
        <v>5554</v>
      </c>
      <c r="F702" s="3" t="s">
        <v>4865</v>
      </c>
      <c r="G702" s="3" t="s">
        <v>6479</v>
      </c>
      <c r="H702" s="3" t="s">
        <v>5403</v>
      </c>
      <c r="I702" s="3" t="s">
        <v>4793</v>
      </c>
      <c r="J702" s="3" t="s">
        <v>5556</v>
      </c>
      <c r="K702" s="3" t="s">
        <v>5556</v>
      </c>
      <c r="L702" s="3"/>
      <c r="M702" s="3"/>
      <c r="N702" s="3"/>
      <c r="O702" s="8" t="s">
        <v>5557</v>
      </c>
    </row>
    <row r="703" spans="1:15" ht="15" customHeight="1" x14ac:dyDescent="0.3">
      <c r="A703" s="19" t="s">
        <v>219</v>
      </c>
      <c r="B703" s="3" t="s">
        <v>220</v>
      </c>
      <c r="C703" s="4">
        <v>14</v>
      </c>
      <c r="D703" s="3" t="s">
        <v>977</v>
      </c>
      <c r="E703" s="3" t="s">
        <v>6480</v>
      </c>
      <c r="F703" s="3" t="s">
        <v>5970</v>
      </c>
      <c r="G703" s="3" t="s">
        <v>6481</v>
      </c>
      <c r="H703" s="3" t="s">
        <v>5403</v>
      </c>
      <c r="I703" s="3" t="s">
        <v>6482</v>
      </c>
      <c r="J703" s="3" t="s">
        <v>6482</v>
      </c>
      <c r="K703" s="3" t="s">
        <v>6314</v>
      </c>
      <c r="L703" s="3" t="s">
        <v>6483</v>
      </c>
      <c r="M703" s="3"/>
      <c r="N703" s="3" t="s">
        <v>151</v>
      </c>
      <c r="O703" s="8" t="s">
        <v>6484</v>
      </c>
    </row>
    <row r="704" spans="1:15" ht="15" customHeight="1" x14ac:dyDescent="0.3">
      <c r="A704" s="19" t="s">
        <v>219</v>
      </c>
      <c r="B704" s="3" t="s">
        <v>220</v>
      </c>
      <c r="C704" s="4">
        <v>14</v>
      </c>
      <c r="D704" s="3" t="s">
        <v>977</v>
      </c>
      <c r="E704" s="3" t="s">
        <v>5593</v>
      </c>
      <c r="F704" s="3" t="s">
        <v>4879</v>
      </c>
      <c r="G704" s="3" t="s">
        <v>6485</v>
      </c>
      <c r="H704" s="3" t="s">
        <v>5403</v>
      </c>
      <c r="I704" s="3" t="s">
        <v>5595</v>
      </c>
      <c r="J704" s="3" t="s">
        <v>5596</v>
      </c>
      <c r="K704" s="3" t="s">
        <v>5597</v>
      </c>
      <c r="L704" s="3" t="s">
        <v>5598</v>
      </c>
      <c r="M704" s="3"/>
      <c r="N704" s="3" t="s">
        <v>5599</v>
      </c>
      <c r="O704" s="8" t="s">
        <v>5600</v>
      </c>
    </row>
    <row r="705" spans="1:15" ht="15" customHeight="1" x14ac:dyDescent="0.3">
      <c r="A705" s="19" t="s">
        <v>219</v>
      </c>
      <c r="B705" s="3" t="s">
        <v>220</v>
      </c>
      <c r="C705" s="4">
        <v>14</v>
      </c>
      <c r="D705" s="3" t="s">
        <v>977</v>
      </c>
      <c r="E705" s="3" t="s">
        <v>5605</v>
      </c>
      <c r="F705" s="3" t="s">
        <v>5606</v>
      </c>
      <c r="G705" s="3" t="s">
        <v>6486</v>
      </c>
      <c r="H705" s="3" t="s">
        <v>5403</v>
      </c>
      <c r="I705" s="3" t="s">
        <v>5608</v>
      </c>
      <c r="J705" s="3" t="s">
        <v>6130</v>
      </c>
      <c r="K705" s="3" t="s">
        <v>5610</v>
      </c>
      <c r="L705" s="3" t="s">
        <v>5471</v>
      </c>
      <c r="M705" s="3"/>
      <c r="N705" s="3" t="s">
        <v>5472</v>
      </c>
      <c r="O705" s="8" t="s">
        <v>5611</v>
      </c>
    </row>
    <row r="706" spans="1:15" ht="15" customHeight="1" x14ac:dyDescent="0.3">
      <c r="A706" s="19" t="s">
        <v>219</v>
      </c>
      <c r="B706" s="3" t="s">
        <v>220</v>
      </c>
      <c r="C706" s="4">
        <v>14</v>
      </c>
      <c r="D706" s="3" t="s">
        <v>977</v>
      </c>
      <c r="E706" s="3" t="s">
        <v>5605</v>
      </c>
      <c r="F706" s="3" t="s">
        <v>5606</v>
      </c>
      <c r="G706" s="3" t="s">
        <v>6487</v>
      </c>
      <c r="H706" s="3" t="s">
        <v>5412</v>
      </c>
      <c r="I706" s="3" t="s">
        <v>5608</v>
      </c>
      <c r="J706" s="3" t="s">
        <v>5609</v>
      </c>
      <c r="K706" s="3" t="s">
        <v>5610</v>
      </c>
      <c r="L706" s="3" t="s">
        <v>5471</v>
      </c>
      <c r="M706" s="3"/>
      <c r="N706" s="3" t="s">
        <v>5472</v>
      </c>
      <c r="O706" s="8" t="s">
        <v>5611</v>
      </c>
    </row>
    <row r="707" spans="1:15" ht="15" customHeight="1" x14ac:dyDescent="0.3">
      <c r="A707" s="19" t="s">
        <v>219</v>
      </c>
      <c r="B707" s="3" t="s">
        <v>220</v>
      </c>
      <c r="C707" s="4">
        <v>14</v>
      </c>
      <c r="D707" s="3" t="s">
        <v>977</v>
      </c>
      <c r="E707" s="3" t="s">
        <v>5605</v>
      </c>
      <c r="F707" s="3" t="s">
        <v>5606</v>
      </c>
      <c r="G707" s="3" t="s">
        <v>6488</v>
      </c>
      <c r="H707" s="3" t="s">
        <v>5457</v>
      </c>
      <c r="I707" s="3" t="s">
        <v>5608</v>
      </c>
      <c r="J707" s="3" t="s">
        <v>6130</v>
      </c>
      <c r="K707" s="3" t="s">
        <v>5610</v>
      </c>
      <c r="L707" s="3" t="s">
        <v>5471</v>
      </c>
      <c r="M707" s="3"/>
      <c r="N707" s="3" t="s">
        <v>5472</v>
      </c>
      <c r="O707" s="8" t="s">
        <v>5611</v>
      </c>
    </row>
    <row r="708" spans="1:15" ht="15" customHeight="1" x14ac:dyDescent="0.3">
      <c r="A708" s="19" t="s">
        <v>219</v>
      </c>
      <c r="B708" s="3" t="s">
        <v>220</v>
      </c>
      <c r="C708" s="4">
        <v>14</v>
      </c>
      <c r="D708" s="3" t="s">
        <v>977</v>
      </c>
      <c r="E708" s="3" t="s">
        <v>5631</v>
      </c>
      <c r="F708" s="3" t="s">
        <v>5421</v>
      </c>
      <c r="G708" s="3" t="s">
        <v>6489</v>
      </c>
      <c r="H708" s="3" t="s">
        <v>5403</v>
      </c>
      <c r="I708" s="3" t="s">
        <v>4068</v>
      </c>
      <c r="J708" s="3" t="s">
        <v>5633</v>
      </c>
      <c r="K708" s="3" t="s">
        <v>5633</v>
      </c>
      <c r="L708" s="3" t="s">
        <v>5634</v>
      </c>
      <c r="M708" s="3"/>
      <c r="N708" s="3" t="s">
        <v>5426</v>
      </c>
      <c r="O708" s="8" t="s">
        <v>5635</v>
      </c>
    </row>
    <row r="709" spans="1:15" ht="15" customHeight="1" x14ac:dyDescent="0.3">
      <c r="A709" s="19" t="s">
        <v>219</v>
      </c>
      <c r="B709" s="3" t="s">
        <v>220</v>
      </c>
      <c r="C709" s="4">
        <v>14</v>
      </c>
      <c r="D709" s="3" t="s">
        <v>977</v>
      </c>
      <c r="E709" s="3" t="s">
        <v>5631</v>
      </c>
      <c r="F709" s="3" t="s">
        <v>5421</v>
      </c>
      <c r="G709" s="3" t="s">
        <v>6490</v>
      </c>
      <c r="H709" s="3" t="s">
        <v>5412</v>
      </c>
      <c r="I709" s="3" t="s">
        <v>4068</v>
      </c>
      <c r="J709" s="3" t="s">
        <v>5633</v>
      </c>
      <c r="K709" s="3" t="s">
        <v>5633</v>
      </c>
      <c r="L709" s="3" t="s">
        <v>5634</v>
      </c>
      <c r="M709" s="3"/>
      <c r="N709" s="3" t="s">
        <v>5426</v>
      </c>
      <c r="O709" s="8" t="s">
        <v>5635</v>
      </c>
    </row>
    <row r="710" spans="1:15" ht="15" customHeight="1" x14ac:dyDescent="0.3">
      <c r="A710" s="19" t="s">
        <v>219</v>
      </c>
      <c r="B710" s="3" t="s">
        <v>220</v>
      </c>
      <c r="C710" s="4">
        <v>14</v>
      </c>
      <c r="D710" s="3" t="s">
        <v>977</v>
      </c>
      <c r="E710" s="3" t="s">
        <v>6491</v>
      </c>
      <c r="F710" s="3" t="s">
        <v>6492</v>
      </c>
      <c r="G710" s="3" t="s">
        <v>6493</v>
      </c>
      <c r="H710" s="3" t="s">
        <v>5403</v>
      </c>
      <c r="I710" s="3" t="s">
        <v>6494</v>
      </c>
      <c r="J710" s="3"/>
      <c r="K710" s="3" t="s">
        <v>4383</v>
      </c>
      <c r="L710" s="3" t="s">
        <v>64</v>
      </c>
      <c r="M710" s="3"/>
      <c r="N710" s="3" t="s">
        <v>5426</v>
      </c>
      <c r="O710" s="8" t="s">
        <v>6495</v>
      </c>
    </row>
    <row r="711" spans="1:15" ht="15" customHeight="1" x14ac:dyDescent="0.3">
      <c r="A711" s="19" t="s">
        <v>219</v>
      </c>
      <c r="B711" s="3" t="s">
        <v>220</v>
      </c>
      <c r="C711" s="4">
        <v>14</v>
      </c>
      <c r="D711" s="3" t="s">
        <v>977</v>
      </c>
      <c r="E711" s="3" t="s">
        <v>5672</v>
      </c>
      <c r="F711" s="3" t="s">
        <v>4865</v>
      </c>
      <c r="G711" s="3" t="s">
        <v>6496</v>
      </c>
      <c r="H711" s="3" t="s">
        <v>5403</v>
      </c>
      <c r="I711" s="3" t="s">
        <v>5674</v>
      </c>
      <c r="J711" s="3" t="s">
        <v>5675</v>
      </c>
      <c r="K711" s="3" t="s">
        <v>5675</v>
      </c>
      <c r="L711" s="3" t="s">
        <v>510</v>
      </c>
      <c r="M711" s="3"/>
      <c r="N711" s="3" t="s">
        <v>5426</v>
      </c>
      <c r="O711" s="8" t="s">
        <v>5676</v>
      </c>
    </row>
    <row r="712" spans="1:15" ht="15" customHeight="1" x14ac:dyDescent="0.3">
      <c r="A712" s="19" t="s">
        <v>219</v>
      </c>
      <c r="B712" s="3" t="s">
        <v>220</v>
      </c>
      <c r="C712" s="4">
        <v>14</v>
      </c>
      <c r="D712" s="3" t="s">
        <v>977</v>
      </c>
      <c r="E712" s="3" t="s">
        <v>5672</v>
      </c>
      <c r="F712" s="3" t="s">
        <v>4865</v>
      </c>
      <c r="G712" s="3" t="s">
        <v>6497</v>
      </c>
      <c r="H712" s="3" t="s">
        <v>5403</v>
      </c>
      <c r="I712" s="3" t="s">
        <v>5674</v>
      </c>
      <c r="J712" s="3" t="s">
        <v>3230</v>
      </c>
      <c r="K712" s="3" t="s">
        <v>5675</v>
      </c>
      <c r="L712" s="3" t="s">
        <v>510</v>
      </c>
      <c r="M712" s="3"/>
      <c r="N712" s="3" t="s">
        <v>5426</v>
      </c>
      <c r="O712" s="8" t="s">
        <v>5676</v>
      </c>
    </row>
    <row r="713" spans="1:15" ht="15" customHeight="1" x14ac:dyDescent="0.3">
      <c r="A713" s="19" t="s">
        <v>219</v>
      </c>
      <c r="B713" s="3" t="s">
        <v>220</v>
      </c>
      <c r="C713" s="4">
        <v>14</v>
      </c>
      <c r="D713" s="3" t="s">
        <v>977</v>
      </c>
      <c r="E713" s="3" t="s">
        <v>5672</v>
      </c>
      <c r="F713" s="3" t="s">
        <v>4865</v>
      </c>
      <c r="G713" s="3" t="s">
        <v>6498</v>
      </c>
      <c r="H713" s="3" t="s">
        <v>5403</v>
      </c>
      <c r="I713" s="3" t="s">
        <v>5674</v>
      </c>
      <c r="J713" s="3" t="s">
        <v>3230</v>
      </c>
      <c r="K713" s="3" t="s">
        <v>5675</v>
      </c>
      <c r="L713" s="3" t="s">
        <v>510</v>
      </c>
      <c r="M713" s="3"/>
      <c r="N713" s="3" t="s">
        <v>5426</v>
      </c>
      <c r="O713" s="8" t="s">
        <v>5676</v>
      </c>
    </row>
    <row r="714" spans="1:15" ht="15" customHeight="1" x14ac:dyDescent="0.3">
      <c r="A714" s="19" t="s">
        <v>219</v>
      </c>
      <c r="B714" s="3" t="s">
        <v>220</v>
      </c>
      <c r="C714" s="4">
        <v>14</v>
      </c>
      <c r="D714" s="3" t="s">
        <v>977</v>
      </c>
      <c r="E714" s="3" t="s">
        <v>5687</v>
      </c>
      <c r="F714" s="3" t="s">
        <v>4865</v>
      </c>
      <c r="G714" s="3"/>
      <c r="H714" s="3" t="s">
        <v>5697</v>
      </c>
      <c r="I714" s="3" t="s">
        <v>5689</v>
      </c>
      <c r="J714" s="3"/>
      <c r="K714" s="3" t="s">
        <v>5682</v>
      </c>
      <c r="L714" s="3" t="s">
        <v>240</v>
      </c>
      <c r="M714" s="3"/>
      <c r="N714" s="3" t="s">
        <v>5426</v>
      </c>
      <c r="O714" s="8" t="s">
        <v>5690</v>
      </c>
    </row>
    <row r="715" spans="1:15" ht="15" customHeight="1" x14ac:dyDescent="0.3">
      <c r="A715" s="19" t="s">
        <v>219</v>
      </c>
      <c r="B715" s="3" t="s">
        <v>220</v>
      </c>
      <c r="C715" s="4">
        <v>14</v>
      </c>
      <c r="D715" s="3" t="s">
        <v>977</v>
      </c>
      <c r="E715" s="3" t="s">
        <v>5687</v>
      </c>
      <c r="F715" s="3" t="s">
        <v>4865</v>
      </c>
      <c r="G715" s="3" t="s">
        <v>6499</v>
      </c>
      <c r="H715" s="3" t="s">
        <v>5412</v>
      </c>
      <c r="I715" s="3" t="s">
        <v>5689</v>
      </c>
      <c r="J715" s="3" t="s">
        <v>5692</v>
      </c>
      <c r="K715" s="3" t="s">
        <v>5682</v>
      </c>
      <c r="L715" s="3" t="s">
        <v>240</v>
      </c>
      <c r="M715" s="3"/>
      <c r="N715" s="3" t="s">
        <v>5426</v>
      </c>
      <c r="O715" s="8" t="s">
        <v>5690</v>
      </c>
    </row>
    <row r="716" spans="1:15" ht="15" customHeight="1" x14ac:dyDescent="0.3">
      <c r="A716" s="19" t="s">
        <v>219</v>
      </c>
      <c r="B716" s="3" t="s">
        <v>220</v>
      </c>
      <c r="C716" s="4">
        <v>14</v>
      </c>
      <c r="D716" s="3" t="s">
        <v>977</v>
      </c>
      <c r="E716" s="3" t="s">
        <v>5713</v>
      </c>
      <c r="F716" s="3" t="s">
        <v>4865</v>
      </c>
      <c r="G716" s="3" t="s">
        <v>6500</v>
      </c>
      <c r="H716" s="3" t="s">
        <v>5403</v>
      </c>
      <c r="I716" s="3" t="s">
        <v>5715</v>
      </c>
      <c r="J716" s="3" t="s">
        <v>5825</v>
      </c>
      <c r="K716" s="3" t="s">
        <v>3619</v>
      </c>
      <c r="L716" s="3" t="s">
        <v>34</v>
      </c>
      <c r="M716" s="3"/>
      <c r="N716" s="3" t="s">
        <v>5426</v>
      </c>
      <c r="O716" s="8" t="s">
        <v>5716</v>
      </c>
    </row>
    <row r="717" spans="1:15" ht="15" customHeight="1" x14ac:dyDescent="0.3">
      <c r="A717" s="19" t="s">
        <v>219</v>
      </c>
      <c r="B717" s="3" t="s">
        <v>220</v>
      </c>
      <c r="C717" s="4">
        <v>14</v>
      </c>
      <c r="D717" s="3" t="s">
        <v>977</v>
      </c>
      <c r="E717" s="3" t="s">
        <v>5713</v>
      </c>
      <c r="F717" s="3" t="s">
        <v>4865</v>
      </c>
      <c r="G717" s="3" t="s">
        <v>6501</v>
      </c>
      <c r="H717" s="3" t="s">
        <v>5403</v>
      </c>
      <c r="I717" s="3" t="s">
        <v>5715</v>
      </c>
      <c r="J717" s="3" t="s">
        <v>5715</v>
      </c>
      <c r="K717" s="3" t="s">
        <v>3619</v>
      </c>
      <c r="L717" s="3" t="s">
        <v>34</v>
      </c>
      <c r="M717" s="3"/>
      <c r="N717" s="3" t="s">
        <v>5426</v>
      </c>
      <c r="O717" s="8" t="s">
        <v>5716</v>
      </c>
    </row>
    <row r="718" spans="1:15" ht="15" customHeight="1" x14ac:dyDescent="0.3">
      <c r="A718" s="19" t="s">
        <v>219</v>
      </c>
      <c r="B718" s="3" t="s">
        <v>220</v>
      </c>
      <c r="C718" s="4">
        <v>14</v>
      </c>
      <c r="D718" s="3" t="s">
        <v>977</v>
      </c>
      <c r="E718" s="3" t="s">
        <v>5713</v>
      </c>
      <c r="F718" s="3" t="s">
        <v>4865</v>
      </c>
      <c r="G718" s="3" t="s">
        <v>6502</v>
      </c>
      <c r="H718" s="3" t="s">
        <v>5403</v>
      </c>
      <c r="I718" s="3" t="s">
        <v>5715</v>
      </c>
      <c r="J718" s="3" t="s">
        <v>3619</v>
      </c>
      <c r="K718" s="3" t="s">
        <v>3619</v>
      </c>
      <c r="L718" s="3" t="s">
        <v>34</v>
      </c>
      <c r="M718" s="3"/>
      <c r="N718" s="3" t="s">
        <v>5426</v>
      </c>
      <c r="O718" s="8" t="s">
        <v>5716</v>
      </c>
    </row>
    <row r="719" spans="1:15" ht="15" customHeight="1" x14ac:dyDescent="0.3">
      <c r="A719" s="19" t="s">
        <v>219</v>
      </c>
      <c r="B719" s="3" t="s">
        <v>220</v>
      </c>
      <c r="C719" s="4">
        <v>14</v>
      </c>
      <c r="D719" s="3" t="s">
        <v>977</v>
      </c>
      <c r="E719" s="3" t="s">
        <v>5721</v>
      </c>
      <c r="F719" s="3" t="s">
        <v>4865</v>
      </c>
      <c r="G719" s="3" t="s">
        <v>5727</v>
      </c>
      <c r="H719" s="3" t="s">
        <v>5623</v>
      </c>
      <c r="I719" s="3" t="s">
        <v>5723</v>
      </c>
      <c r="J719" s="3" t="s">
        <v>5725</v>
      </c>
      <c r="K719" s="3" t="s">
        <v>5725</v>
      </c>
      <c r="L719" s="3" t="s">
        <v>34</v>
      </c>
      <c r="M719" s="3"/>
      <c r="N719" s="3" t="s">
        <v>5426</v>
      </c>
      <c r="O719" s="8" t="s">
        <v>5726</v>
      </c>
    </row>
    <row r="720" spans="1:15" ht="15" customHeight="1" x14ac:dyDescent="0.3">
      <c r="A720" s="19" t="s">
        <v>232</v>
      </c>
      <c r="B720" s="3" t="s">
        <v>233</v>
      </c>
      <c r="C720" s="4">
        <v>15</v>
      </c>
      <c r="D720" s="3" t="s">
        <v>986</v>
      </c>
      <c r="E720" s="3" t="s">
        <v>5436</v>
      </c>
      <c r="F720" s="3" t="s">
        <v>4865</v>
      </c>
      <c r="G720" s="3" t="s">
        <v>6503</v>
      </c>
      <c r="H720" s="3" t="s">
        <v>5403</v>
      </c>
      <c r="I720" s="3" t="s">
        <v>5438</v>
      </c>
      <c r="J720" s="3" t="s">
        <v>5438</v>
      </c>
      <c r="K720" s="3" t="s">
        <v>5439</v>
      </c>
      <c r="L720" s="3" t="s">
        <v>510</v>
      </c>
      <c r="M720" s="3"/>
      <c r="N720" s="3" t="s">
        <v>5426</v>
      </c>
      <c r="O720" s="8" t="s">
        <v>5440</v>
      </c>
    </row>
    <row r="721" spans="1:15" ht="15" customHeight="1" x14ac:dyDescent="0.3">
      <c r="A721" s="19" t="s">
        <v>232</v>
      </c>
      <c r="B721" s="3" t="s">
        <v>233</v>
      </c>
      <c r="C721" s="4">
        <v>15</v>
      </c>
      <c r="D721" s="3" t="s">
        <v>986</v>
      </c>
      <c r="E721" s="3" t="s">
        <v>5436</v>
      </c>
      <c r="F721" s="3" t="s">
        <v>4865</v>
      </c>
      <c r="G721" s="3" t="s">
        <v>6504</v>
      </c>
      <c r="H721" s="3" t="s">
        <v>5403</v>
      </c>
      <c r="I721" s="3" t="s">
        <v>5438</v>
      </c>
      <c r="J721" s="3" t="s">
        <v>5438</v>
      </c>
      <c r="K721" s="3" t="s">
        <v>5439</v>
      </c>
      <c r="L721" s="3" t="s">
        <v>510</v>
      </c>
      <c r="M721" s="3"/>
      <c r="N721" s="3" t="s">
        <v>5426</v>
      </c>
      <c r="O721" s="8" t="s">
        <v>5440</v>
      </c>
    </row>
    <row r="722" spans="1:15" ht="15" customHeight="1" x14ac:dyDescent="0.3">
      <c r="A722" s="19" t="s">
        <v>232</v>
      </c>
      <c r="B722" s="3" t="s">
        <v>233</v>
      </c>
      <c r="C722" s="4">
        <v>15</v>
      </c>
      <c r="D722" s="3" t="s">
        <v>986</v>
      </c>
      <c r="E722" s="3" t="s">
        <v>5436</v>
      </c>
      <c r="F722" s="3" t="s">
        <v>4865</v>
      </c>
      <c r="G722" s="3" t="s">
        <v>6294</v>
      </c>
      <c r="H722" s="3" t="s">
        <v>5403</v>
      </c>
      <c r="I722" s="3" t="s">
        <v>5438</v>
      </c>
      <c r="J722" s="3" t="s">
        <v>5438</v>
      </c>
      <c r="K722" s="3" t="s">
        <v>5439</v>
      </c>
      <c r="L722" s="3" t="s">
        <v>510</v>
      </c>
      <c r="M722" s="3"/>
      <c r="N722" s="3" t="s">
        <v>5426</v>
      </c>
      <c r="O722" s="8" t="s">
        <v>5440</v>
      </c>
    </row>
    <row r="723" spans="1:15" ht="15" customHeight="1" x14ac:dyDescent="0.3">
      <c r="A723" s="19" t="s">
        <v>232</v>
      </c>
      <c r="B723" s="3" t="s">
        <v>233</v>
      </c>
      <c r="C723" s="4">
        <v>15</v>
      </c>
      <c r="D723" s="3" t="s">
        <v>986</v>
      </c>
      <c r="E723" s="3" t="s">
        <v>5436</v>
      </c>
      <c r="F723" s="3" t="s">
        <v>4865</v>
      </c>
      <c r="G723" s="3"/>
      <c r="H723" s="3" t="s">
        <v>5445</v>
      </c>
      <c r="I723" s="3" t="s">
        <v>5438</v>
      </c>
      <c r="J723" s="3"/>
      <c r="K723" s="3" t="s">
        <v>5439</v>
      </c>
      <c r="L723" s="3" t="s">
        <v>510</v>
      </c>
      <c r="M723" s="3"/>
      <c r="N723" s="3" t="s">
        <v>5426</v>
      </c>
      <c r="O723" s="8" t="s">
        <v>5440</v>
      </c>
    </row>
    <row r="724" spans="1:15" ht="15" customHeight="1" x14ac:dyDescent="0.3">
      <c r="A724" s="19" t="s">
        <v>232</v>
      </c>
      <c r="B724" s="3" t="s">
        <v>233</v>
      </c>
      <c r="C724" s="4">
        <v>15</v>
      </c>
      <c r="D724" s="3" t="s">
        <v>986</v>
      </c>
      <c r="E724" s="3" t="s">
        <v>5436</v>
      </c>
      <c r="F724" s="3" t="s">
        <v>4865</v>
      </c>
      <c r="G724" s="3"/>
      <c r="H724" s="3" t="s">
        <v>5697</v>
      </c>
      <c r="I724" s="3" t="s">
        <v>5438</v>
      </c>
      <c r="J724" s="3"/>
      <c r="K724" s="3" t="s">
        <v>5439</v>
      </c>
      <c r="L724" s="3" t="s">
        <v>510</v>
      </c>
      <c r="M724" s="3"/>
      <c r="N724" s="3" t="s">
        <v>5426</v>
      </c>
      <c r="O724" s="8" t="s">
        <v>5440</v>
      </c>
    </row>
    <row r="725" spans="1:15" ht="15" customHeight="1" x14ac:dyDescent="0.3">
      <c r="A725" s="19" t="s">
        <v>232</v>
      </c>
      <c r="B725" s="3" t="s">
        <v>233</v>
      </c>
      <c r="C725" s="4">
        <v>15</v>
      </c>
      <c r="D725" s="3" t="s">
        <v>986</v>
      </c>
      <c r="E725" s="3" t="s">
        <v>5493</v>
      </c>
      <c r="F725" s="3" t="s">
        <v>4865</v>
      </c>
      <c r="G725" s="3" t="s">
        <v>6505</v>
      </c>
      <c r="H725" s="3" t="s">
        <v>5403</v>
      </c>
      <c r="I725" s="3" t="s">
        <v>5495</v>
      </c>
      <c r="J725" s="3" t="s">
        <v>5495</v>
      </c>
      <c r="K725" s="3" t="s">
        <v>3966</v>
      </c>
      <c r="L725" s="3" t="s">
        <v>5425</v>
      </c>
      <c r="M725" s="3"/>
      <c r="N725" s="3" t="s">
        <v>5426</v>
      </c>
      <c r="O725" s="8" t="s">
        <v>5497</v>
      </c>
    </row>
    <row r="726" spans="1:15" ht="15" customHeight="1" x14ac:dyDescent="0.3">
      <c r="A726" s="19" t="s">
        <v>232</v>
      </c>
      <c r="B726" s="3" t="s">
        <v>233</v>
      </c>
      <c r="C726" s="4">
        <v>15</v>
      </c>
      <c r="D726" s="3" t="s">
        <v>986</v>
      </c>
      <c r="E726" s="3" t="s">
        <v>5493</v>
      </c>
      <c r="F726" s="3" t="s">
        <v>4865</v>
      </c>
      <c r="G726" s="3" t="s">
        <v>6506</v>
      </c>
      <c r="H726" s="3" t="s">
        <v>5403</v>
      </c>
      <c r="I726" s="3" t="s">
        <v>5495</v>
      </c>
      <c r="J726" s="3" t="s">
        <v>5495</v>
      </c>
      <c r="K726" s="3" t="s">
        <v>3966</v>
      </c>
      <c r="L726" s="3" t="s">
        <v>5425</v>
      </c>
      <c r="M726" s="3"/>
      <c r="N726" s="3" t="s">
        <v>5426</v>
      </c>
      <c r="O726" s="8" t="s">
        <v>5497</v>
      </c>
    </row>
    <row r="727" spans="1:15" ht="15" customHeight="1" x14ac:dyDescent="0.3">
      <c r="A727" s="19" t="s">
        <v>232</v>
      </c>
      <c r="B727" s="3" t="s">
        <v>233</v>
      </c>
      <c r="C727" s="4">
        <v>15</v>
      </c>
      <c r="D727" s="3" t="s">
        <v>986</v>
      </c>
      <c r="E727" s="3" t="s">
        <v>5493</v>
      </c>
      <c r="F727" s="3" t="s">
        <v>4865</v>
      </c>
      <c r="G727" s="3" t="s">
        <v>6295</v>
      </c>
      <c r="H727" s="3" t="s">
        <v>5403</v>
      </c>
      <c r="I727" s="3" t="s">
        <v>5495</v>
      </c>
      <c r="J727" s="3" t="s">
        <v>5495</v>
      </c>
      <c r="K727" s="3" t="s">
        <v>3966</v>
      </c>
      <c r="L727" s="3" t="s">
        <v>5425</v>
      </c>
      <c r="M727" s="3"/>
      <c r="N727" s="3" t="s">
        <v>5426</v>
      </c>
      <c r="O727" s="8" t="s">
        <v>5497</v>
      </c>
    </row>
    <row r="728" spans="1:15" ht="15" customHeight="1" x14ac:dyDescent="0.3">
      <c r="A728" s="19" t="s">
        <v>232</v>
      </c>
      <c r="B728" s="3" t="s">
        <v>233</v>
      </c>
      <c r="C728" s="4">
        <v>15</v>
      </c>
      <c r="D728" s="3" t="s">
        <v>986</v>
      </c>
      <c r="E728" s="3" t="s">
        <v>5493</v>
      </c>
      <c r="F728" s="3" t="s">
        <v>4865</v>
      </c>
      <c r="G728" s="3"/>
      <c r="H728" s="3" t="s">
        <v>5697</v>
      </c>
      <c r="I728" s="3" t="s">
        <v>5495</v>
      </c>
      <c r="J728" s="3"/>
      <c r="K728" s="3" t="s">
        <v>3966</v>
      </c>
      <c r="L728" s="3" t="s">
        <v>5425</v>
      </c>
      <c r="M728" s="3"/>
      <c r="N728" s="3" t="s">
        <v>5426</v>
      </c>
      <c r="O728" s="8" t="s">
        <v>5497</v>
      </c>
    </row>
    <row r="729" spans="1:15" ht="15" customHeight="1" x14ac:dyDescent="0.3">
      <c r="A729" s="19" t="s">
        <v>232</v>
      </c>
      <c r="B729" s="3" t="s">
        <v>233</v>
      </c>
      <c r="C729" s="4">
        <v>15</v>
      </c>
      <c r="D729" s="3" t="s">
        <v>986</v>
      </c>
      <c r="E729" s="3" t="s">
        <v>6052</v>
      </c>
      <c r="F729" s="3" t="s">
        <v>6053</v>
      </c>
      <c r="G729" s="3" t="s">
        <v>6507</v>
      </c>
      <c r="H729" s="3" t="s">
        <v>5403</v>
      </c>
      <c r="I729" s="3" t="s">
        <v>3971</v>
      </c>
      <c r="J729" s="3" t="s">
        <v>3971</v>
      </c>
      <c r="K729" s="3" t="s">
        <v>5538</v>
      </c>
      <c r="L729" s="3"/>
      <c r="M729" s="3"/>
      <c r="N729" s="3"/>
      <c r="O729" s="8" t="s">
        <v>6055</v>
      </c>
    </row>
    <row r="730" spans="1:15" ht="15" customHeight="1" x14ac:dyDescent="0.3">
      <c r="A730" s="19" t="s">
        <v>232</v>
      </c>
      <c r="B730" s="3" t="s">
        <v>233</v>
      </c>
      <c r="C730" s="4">
        <v>15</v>
      </c>
      <c r="D730" s="3" t="s">
        <v>986</v>
      </c>
      <c r="E730" s="3" t="s">
        <v>5546</v>
      </c>
      <c r="F730" s="3" t="s">
        <v>4865</v>
      </c>
      <c r="G730" s="3"/>
      <c r="H730" s="3" t="s">
        <v>6311</v>
      </c>
      <c r="I730" s="3" t="s">
        <v>5548</v>
      </c>
      <c r="J730" s="3"/>
      <c r="K730" s="3" t="s">
        <v>2564</v>
      </c>
      <c r="L730" s="3"/>
      <c r="M730" s="3"/>
      <c r="N730" s="3"/>
      <c r="O730" s="8" t="s">
        <v>5549</v>
      </c>
    </row>
    <row r="731" spans="1:15" ht="15" customHeight="1" x14ac:dyDescent="0.3">
      <c r="A731" s="19" t="s">
        <v>232</v>
      </c>
      <c r="B731" s="3" t="s">
        <v>233</v>
      </c>
      <c r="C731" s="4">
        <v>15</v>
      </c>
      <c r="D731" s="3" t="s">
        <v>986</v>
      </c>
      <c r="E731" s="3" t="s">
        <v>5554</v>
      </c>
      <c r="F731" s="3" t="s">
        <v>4865</v>
      </c>
      <c r="G731" s="3" t="s">
        <v>6309</v>
      </c>
      <c r="H731" s="3" t="s">
        <v>5403</v>
      </c>
      <c r="I731" s="3" t="s">
        <v>4793</v>
      </c>
      <c r="J731" s="3"/>
      <c r="K731" s="3" t="s">
        <v>5556</v>
      </c>
      <c r="L731" s="3"/>
      <c r="M731" s="3"/>
      <c r="N731" s="3"/>
      <c r="O731" s="8" t="s">
        <v>5557</v>
      </c>
    </row>
    <row r="732" spans="1:15" ht="15" customHeight="1" x14ac:dyDescent="0.3">
      <c r="A732" s="19" t="s">
        <v>232</v>
      </c>
      <c r="B732" s="3" t="s">
        <v>233</v>
      </c>
      <c r="C732" s="4">
        <v>15</v>
      </c>
      <c r="D732" s="3" t="s">
        <v>986</v>
      </c>
      <c r="E732" s="3" t="s">
        <v>5554</v>
      </c>
      <c r="F732" s="3" t="s">
        <v>4865</v>
      </c>
      <c r="G732" s="3" t="s">
        <v>6307</v>
      </c>
      <c r="H732" s="3" t="s">
        <v>5403</v>
      </c>
      <c r="I732" s="3" t="s">
        <v>4793</v>
      </c>
      <c r="J732" s="3"/>
      <c r="K732" s="3" t="s">
        <v>5556</v>
      </c>
      <c r="L732" s="3"/>
      <c r="M732" s="3"/>
      <c r="N732" s="3"/>
      <c r="O732" s="8" t="s">
        <v>5557</v>
      </c>
    </row>
    <row r="733" spans="1:15" ht="15" customHeight="1" x14ac:dyDescent="0.3">
      <c r="A733" s="19" t="s">
        <v>232</v>
      </c>
      <c r="B733" s="3" t="s">
        <v>233</v>
      </c>
      <c r="C733" s="4">
        <v>15</v>
      </c>
      <c r="D733" s="3" t="s">
        <v>986</v>
      </c>
      <c r="E733" s="3" t="s">
        <v>5554</v>
      </c>
      <c r="F733" s="3" t="s">
        <v>4865</v>
      </c>
      <c r="G733" s="3" t="s">
        <v>6306</v>
      </c>
      <c r="H733" s="3" t="s">
        <v>5403</v>
      </c>
      <c r="I733" s="3" t="s">
        <v>4793</v>
      </c>
      <c r="J733" s="3"/>
      <c r="K733" s="3" t="s">
        <v>5556</v>
      </c>
      <c r="L733" s="3"/>
      <c r="M733" s="3"/>
      <c r="N733" s="3"/>
      <c r="O733" s="8" t="s">
        <v>5557</v>
      </c>
    </row>
    <row r="734" spans="1:15" ht="15" customHeight="1" x14ac:dyDescent="0.3">
      <c r="A734" s="19" t="s">
        <v>232</v>
      </c>
      <c r="B734" s="3" t="s">
        <v>233</v>
      </c>
      <c r="C734" s="4">
        <v>15</v>
      </c>
      <c r="D734" s="3" t="s">
        <v>986</v>
      </c>
      <c r="E734" s="3" t="s">
        <v>5554</v>
      </c>
      <c r="F734" s="3" t="s">
        <v>4865</v>
      </c>
      <c r="G734" s="3" t="s">
        <v>6305</v>
      </c>
      <c r="H734" s="3" t="s">
        <v>5403</v>
      </c>
      <c r="I734" s="3" t="s">
        <v>4793</v>
      </c>
      <c r="J734" s="3"/>
      <c r="K734" s="3" t="s">
        <v>5556</v>
      </c>
      <c r="L734" s="3"/>
      <c r="M734" s="3"/>
      <c r="N734" s="3"/>
      <c r="O734" s="8" t="s">
        <v>5557</v>
      </c>
    </row>
    <row r="735" spans="1:15" ht="15" customHeight="1" x14ac:dyDescent="0.3">
      <c r="A735" s="19" t="s">
        <v>232</v>
      </c>
      <c r="B735" s="3" t="s">
        <v>233</v>
      </c>
      <c r="C735" s="4">
        <v>15</v>
      </c>
      <c r="D735" s="3" t="s">
        <v>986</v>
      </c>
      <c r="E735" s="3" t="s">
        <v>5554</v>
      </c>
      <c r="F735" s="3" t="s">
        <v>4865</v>
      </c>
      <c r="G735" s="3" t="s">
        <v>6304</v>
      </c>
      <c r="H735" s="3" t="s">
        <v>5403</v>
      </c>
      <c r="I735" s="3" t="s">
        <v>4793</v>
      </c>
      <c r="J735" s="3"/>
      <c r="K735" s="3" t="s">
        <v>5556</v>
      </c>
      <c r="L735" s="3"/>
      <c r="M735" s="3"/>
      <c r="N735" s="3"/>
      <c r="O735" s="8" t="s">
        <v>5557</v>
      </c>
    </row>
    <row r="736" spans="1:15" ht="15" customHeight="1" x14ac:dyDescent="0.3">
      <c r="A736" s="19" t="s">
        <v>232</v>
      </c>
      <c r="B736" s="3" t="s">
        <v>233</v>
      </c>
      <c r="C736" s="4">
        <v>15</v>
      </c>
      <c r="D736" s="3" t="s">
        <v>986</v>
      </c>
      <c r="E736" s="3" t="s">
        <v>5554</v>
      </c>
      <c r="F736" s="3" t="s">
        <v>4865</v>
      </c>
      <c r="G736" s="3"/>
      <c r="H736" s="3" t="s">
        <v>5697</v>
      </c>
      <c r="I736" s="3" t="s">
        <v>4793</v>
      </c>
      <c r="J736" s="3"/>
      <c r="K736" s="3" t="s">
        <v>5556</v>
      </c>
      <c r="L736" s="3"/>
      <c r="M736" s="3"/>
      <c r="N736" s="3"/>
      <c r="O736" s="8" t="s">
        <v>5557</v>
      </c>
    </row>
    <row r="737" spans="1:15" ht="15" customHeight="1" x14ac:dyDescent="0.3">
      <c r="A737" s="19" t="s">
        <v>232</v>
      </c>
      <c r="B737" s="3" t="s">
        <v>233</v>
      </c>
      <c r="C737" s="4">
        <v>15</v>
      </c>
      <c r="D737" s="3" t="s">
        <v>986</v>
      </c>
      <c r="E737" s="3" t="s">
        <v>5942</v>
      </c>
      <c r="F737" s="3" t="s">
        <v>5943</v>
      </c>
      <c r="G737" s="3" t="s">
        <v>6508</v>
      </c>
      <c r="H737" s="3" t="s">
        <v>5403</v>
      </c>
      <c r="I737" s="3" t="s">
        <v>5945</v>
      </c>
      <c r="J737" s="3" t="s">
        <v>5945</v>
      </c>
      <c r="K737" s="3" t="s">
        <v>5946</v>
      </c>
      <c r="L737" s="3" t="s">
        <v>5947</v>
      </c>
      <c r="M737" s="3" t="s">
        <v>5948</v>
      </c>
      <c r="N737" s="3" t="s">
        <v>5949</v>
      </c>
      <c r="O737" s="8" t="s">
        <v>5950</v>
      </c>
    </row>
    <row r="738" spans="1:15" ht="15" customHeight="1" x14ac:dyDescent="0.3">
      <c r="A738" s="19" t="s">
        <v>232</v>
      </c>
      <c r="B738" s="3" t="s">
        <v>233</v>
      </c>
      <c r="C738" s="4">
        <v>15</v>
      </c>
      <c r="D738" s="3" t="s">
        <v>986</v>
      </c>
      <c r="E738" s="3" t="s">
        <v>6509</v>
      </c>
      <c r="F738" s="3" t="s">
        <v>6053</v>
      </c>
      <c r="G738" s="3" t="s">
        <v>6510</v>
      </c>
      <c r="H738" s="3" t="s">
        <v>5403</v>
      </c>
      <c r="I738" s="3" t="s">
        <v>2714</v>
      </c>
      <c r="J738" s="3"/>
      <c r="K738" s="3" t="s">
        <v>6511</v>
      </c>
      <c r="L738" s="3"/>
      <c r="M738" s="3"/>
      <c r="N738" s="3" t="s">
        <v>6512</v>
      </c>
      <c r="O738" s="8" t="s">
        <v>6513</v>
      </c>
    </row>
    <row r="739" spans="1:15" ht="15" customHeight="1" x14ac:dyDescent="0.3">
      <c r="A739" s="19" t="s">
        <v>232</v>
      </c>
      <c r="B739" s="3" t="s">
        <v>233</v>
      </c>
      <c r="C739" s="4">
        <v>15</v>
      </c>
      <c r="D739" s="3" t="s">
        <v>986</v>
      </c>
      <c r="E739" s="3" t="s">
        <v>5614</v>
      </c>
      <c r="F739" s="3" t="s">
        <v>4865</v>
      </c>
      <c r="G739" s="3" t="s">
        <v>6514</v>
      </c>
      <c r="H739" s="3" t="s">
        <v>5403</v>
      </c>
      <c r="I739" s="3" t="s">
        <v>5616</v>
      </c>
      <c r="J739" s="3" t="s">
        <v>5616</v>
      </c>
      <c r="K739" s="3" t="s">
        <v>5618</v>
      </c>
      <c r="L739" s="3" t="s">
        <v>510</v>
      </c>
      <c r="M739" s="3"/>
      <c r="N739" s="3" t="s">
        <v>5426</v>
      </c>
      <c r="O739" s="8" t="s">
        <v>5619</v>
      </c>
    </row>
    <row r="740" spans="1:15" ht="15" customHeight="1" x14ac:dyDescent="0.3">
      <c r="A740" s="19" t="s">
        <v>232</v>
      </c>
      <c r="B740" s="3" t="s">
        <v>233</v>
      </c>
      <c r="C740" s="4">
        <v>15</v>
      </c>
      <c r="D740" s="3" t="s">
        <v>986</v>
      </c>
      <c r="E740" s="3" t="s">
        <v>5614</v>
      </c>
      <c r="F740" s="3" t="s">
        <v>4865</v>
      </c>
      <c r="G740" s="3" t="s">
        <v>6320</v>
      </c>
      <c r="H740" s="3" t="s">
        <v>5403</v>
      </c>
      <c r="I740" s="3" t="s">
        <v>5616</v>
      </c>
      <c r="J740" s="3" t="s">
        <v>5616</v>
      </c>
      <c r="K740" s="3" t="s">
        <v>5618</v>
      </c>
      <c r="L740" s="3" t="s">
        <v>510</v>
      </c>
      <c r="M740" s="3"/>
      <c r="N740" s="3" t="s">
        <v>5426</v>
      </c>
      <c r="O740" s="8" t="s">
        <v>5619</v>
      </c>
    </row>
    <row r="741" spans="1:15" ht="15" customHeight="1" x14ac:dyDescent="0.3">
      <c r="A741" s="19" t="s">
        <v>232</v>
      </c>
      <c r="B741" s="3" t="s">
        <v>233</v>
      </c>
      <c r="C741" s="4">
        <v>15</v>
      </c>
      <c r="D741" s="3" t="s">
        <v>986</v>
      </c>
      <c r="E741" s="3" t="s">
        <v>5614</v>
      </c>
      <c r="F741" s="3" t="s">
        <v>4865</v>
      </c>
      <c r="G741" s="3"/>
      <c r="H741" s="3" t="s">
        <v>5697</v>
      </c>
      <c r="I741" s="3" t="s">
        <v>5616</v>
      </c>
      <c r="J741" s="3"/>
      <c r="K741" s="3" t="s">
        <v>5618</v>
      </c>
      <c r="L741" s="3" t="s">
        <v>510</v>
      </c>
      <c r="M741" s="3"/>
      <c r="N741" s="3" t="s">
        <v>5426</v>
      </c>
      <c r="O741" s="8" t="s">
        <v>5619</v>
      </c>
    </row>
    <row r="742" spans="1:15" ht="15" customHeight="1" x14ac:dyDescent="0.3">
      <c r="A742" s="19" t="s">
        <v>232</v>
      </c>
      <c r="B742" s="3" t="s">
        <v>233</v>
      </c>
      <c r="C742" s="4">
        <v>15</v>
      </c>
      <c r="D742" s="3" t="s">
        <v>986</v>
      </c>
      <c r="E742" s="3" t="s">
        <v>5614</v>
      </c>
      <c r="F742" s="3" t="s">
        <v>4865</v>
      </c>
      <c r="G742" s="3" t="s">
        <v>6318</v>
      </c>
      <c r="H742" s="3" t="s">
        <v>5403</v>
      </c>
      <c r="I742" s="3" t="s">
        <v>5616</v>
      </c>
      <c r="J742" s="3" t="s">
        <v>5616</v>
      </c>
      <c r="K742" s="3" t="s">
        <v>5618</v>
      </c>
      <c r="L742" s="3" t="s">
        <v>510</v>
      </c>
      <c r="M742" s="3"/>
      <c r="N742" s="3" t="s">
        <v>5426</v>
      </c>
      <c r="O742" s="8" t="s">
        <v>5619</v>
      </c>
    </row>
    <row r="743" spans="1:15" ht="15" customHeight="1" x14ac:dyDescent="0.3">
      <c r="A743" s="19" t="s">
        <v>232</v>
      </c>
      <c r="B743" s="3" t="s">
        <v>233</v>
      </c>
      <c r="C743" s="4">
        <v>15</v>
      </c>
      <c r="D743" s="3" t="s">
        <v>986</v>
      </c>
      <c r="E743" s="3" t="s">
        <v>6515</v>
      </c>
      <c r="F743" s="3" t="s">
        <v>6516</v>
      </c>
      <c r="G743" s="3" t="s">
        <v>6517</v>
      </c>
      <c r="H743" s="3" t="s">
        <v>5403</v>
      </c>
      <c r="I743" s="3" t="s">
        <v>6518</v>
      </c>
      <c r="J743" s="3" t="s">
        <v>6518</v>
      </c>
      <c r="K743" s="3" t="s">
        <v>6518</v>
      </c>
      <c r="L743" s="3" t="s">
        <v>240</v>
      </c>
      <c r="M743" s="3"/>
      <c r="N743" s="3" t="s">
        <v>5426</v>
      </c>
      <c r="O743" s="8" t="s">
        <v>6519</v>
      </c>
    </row>
    <row r="744" spans="1:15" ht="15" customHeight="1" x14ac:dyDescent="0.3">
      <c r="A744" s="19" t="s">
        <v>232</v>
      </c>
      <c r="B744" s="3" t="s">
        <v>233</v>
      </c>
      <c r="C744" s="4">
        <v>15</v>
      </c>
      <c r="D744" s="3" t="s">
        <v>986</v>
      </c>
      <c r="E744" s="3" t="s">
        <v>5665</v>
      </c>
      <c r="F744" s="3" t="s">
        <v>4865</v>
      </c>
      <c r="G744" s="3"/>
      <c r="H744" s="3" t="s">
        <v>5697</v>
      </c>
      <c r="I744" s="3" t="s">
        <v>5667</v>
      </c>
      <c r="J744" s="3"/>
      <c r="K744" s="3" t="s">
        <v>5669</v>
      </c>
      <c r="L744" s="3" t="s">
        <v>384</v>
      </c>
      <c r="M744" s="3"/>
      <c r="N744" s="3" t="s">
        <v>5426</v>
      </c>
      <c r="O744" s="8" t="s">
        <v>5670</v>
      </c>
    </row>
    <row r="745" spans="1:15" ht="15" customHeight="1" x14ac:dyDescent="0.3">
      <c r="A745" s="19" t="s">
        <v>232</v>
      </c>
      <c r="B745" s="3" t="s">
        <v>233</v>
      </c>
      <c r="C745" s="4">
        <v>15</v>
      </c>
      <c r="D745" s="3" t="s">
        <v>986</v>
      </c>
      <c r="E745" s="3" t="s">
        <v>5665</v>
      </c>
      <c r="F745" s="3" t="s">
        <v>4865</v>
      </c>
      <c r="G745" s="3" t="s">
        <v>6325</v>
      </c>
      <c r="H745" s="3" t="s">
        <v>5403</v>
      </c>
      <c r="I745" s="3" t="s">
        <v>5667</v>
      </c>
      <c r="J745" s="3" t="s">
        <v>5667</v>
      </c>
      <c r="K745" s="3" t="s">
        <v>5669</v>
      </c>
      <c r="L745" s="3" t="s">
        <v>384</v>
      </c>
      <c r="M745" s="3"/>
      <c r="N745" s="3" t="s">
        <v>5426</v>
      </c>
      <c r="O745" s="8" t="s">
        <v>5670</v>
      </c>
    </row>
    <row r="746" spans="1:15" ht="15" customHeight="1" x14ac:dyDescent="0.3">
      <c r="A746" s="19" t="s">
        <v>232</v>
      </c>
      <c r="B746" s="3" t="s">
        <v>233</v>
      </c>
      <c r="C746" s="4">
        <v>15</v>
      </c>
      <c r="D746" s="3" t="s">
        <v>986</v>
      </c>
      <c r="E746" s="3" t="s">
        <v>5665</v>
      </c>
      <c r="F746" s="3" t="s">
        <v>4865</v>
      </c>
      <c r="G746" s="3" t="s">
        <v>6520</v>
      </c>
      <c r="H746" s="3" t="s">
        <v>5403</v>
      </c>
      <c r="I746" s="3" t="s">
        <v>5667</v>
      </c>
      <c r="J746" s="3" t="s">
        <v>5667</v>
      </c>
      <c r="K746" s="3" t="s">
        <v>5669</v>
      </c>
      <c r="L746" s="3" t="s">
        <v>384</v>
      </c>
      <c r="M746" s="3"/>
      <c r="N746" s="3" t="s">
        <v>5426</v>
      </c>
      <c r="O746" s="8" t="s">
        <v>5670</v>
      </c>
    </row>
    <row r="747" spans="1:15" ht="15" customHeight="1" x14ac:dyDescent="0.3">
      <c r="A747" s="19" t="s">
        <v>232</v>
      </c>
      <c r="B747" s="3" t="s">
        <v>233</v>
      </c>
      <c r="C747" s="4">
        <v>15</v>
      </c>
      <c r="D747" s="3" t="s">
        <v>986</v>
      </c>
      <c r="E747" s="3" t="s">
        <v>5665</v>
      </c>
      <c r="F747" s="3" t="s">
        <v>4865</v>
      </c>
      <c r="G747" s="3" t="s">
        <v>6521</v>
      </c>
      <c r="H747" s="3" t="s">
        <v>5403</v>
      </c>
      <c r="I747" s="3" t="s">
        <v>5667</v>
      </c>
      <c r="J747" s="3" t="s">
        <v>5667</v>
      </c>
      <c r="K747" s="3" t="s">
        <v>5669</v>
      </c>
      <c r="L747" s="3" t="s">
        <v>384</v>
      </c>
      <c r="M747" s="3"/>
      <c r="N747" s="3" t="s">
        <v>5426</v>
      </c>
      <c r="O747" s="8" t="s">
        <v>5670</v>
      </c>
    </row>
    <row r="748" spans="1:15" ht="15" customHeight="1" x14ac:dyDescent="0.3">
      <c r="A748" s="19" t="s">
        <v>232</v>
      </c>
      <c r="B748" s="3" t="s">
        <v>233</v>
      </c>
      <c r="C748" s="4">
        <v>15</v>
      </c>
      <c r="D748" s="3" t="s">
        <v>986</v>
      </c>
      <c r="E748" s="3" t="s">
        <v>5665</v>
      </c>
      <c r="F748" s="3" t="s">
        <v>4865</v>
      </c>
      <c r="G748" s="3" t="s">
        <v>6522</v>
      </c>
      <c r="H748" s="3" t="s">
        <v>5403</v>
      </c>
      <c r="I748" s="3" t="s">
        <v>5667</v>
      </c>
      <c r="J748" s="3" t="s">
        <v>5667</v>
      </c>
      <c r="K748" s="3" t="s">
        <v>5669</v>
      </c>
      <c r="L748" s="3" t="s">
        <v>384</v>
      </c>
      <c r="M748" s="3"/>
      <c r="N748" s="3" t="s">
        <v>5426</v>
      </c>
      <c r="O748" s="8" t="s">
        <v>5670</v>
      </c>
    </row>
    <row r="749" spans="1:15" ht="15" customHeight="1" x14ac:dyDescent="0.3">
      <c r="A749" s="19" t="s">
        <v>232</v>
      </c>
      <c r="B749" s="3" t="s">
        <v>233</v>
      </c>
      <c r="C749" s="4">
        <v>15</v>
      </c>
      <c r="D749" s="3" t="s">
        <v>986</v>
      </c>
      <c r="E749" s="3" t="s">
        <v>5665</v>
      </c>
      <c r="F749" s="3" t="s">
        <v>4865</v>
      </c>
      <c r="G749" s="3" t="s">
        <v>6523</v>
      </c>
      <c r="H749" s="3" t="s">
        <v>5403</v>
      </c>
      <c r="I749" s="3" t="s">
        <v>5667</v>
      </c>
      <c r="J749" s="3" t="s">
        <v>5667</v>
      </c>
      <c r="K749" s="3" t="s">
        <v>5669</v>
      </c>
      <c r="L749" s="3" t="s">
        <v>384</v>
      </c>
      <c r="M749" s="3"/>
      <c r="N749" s="3" t="s">
        <v>5426</v>
      </c>
      <c r="O749" s="8" t="s">
        <v>5670</v>
      </c>
    </row>
    <row r="750" spans="1:15" ht="15" customHeight="1" x14ac:dyDescent="0.3">
      <c r="A750" s="19" t="s">
        <v>232</v>
      </c>
      <c r="B750" s="3" t="s">
        <v>233</v>
      </c>
      <c r="C750" s="4">
        <v>15</v>
      </c>
      <c r="D750" s="3" t="s">
        <v>986</v>
      </c>
      <c r="E750" s="3" t="s">
        <v>6524</v>
      </c>
      <c r="F750" s="3" t="s">
        <v>6516</v>
      </c>
      <c r="G750" s="3" t="s">
        <v>6525</v>
      </c>
      <c r="H750" s="3" t="s">
        <v>5403</v>
      </c>
      <c r="I750" s="21">
        <v>43014</v>
      </c>
      <c r="J750" s="21">
        <v>43017</v>
      </c>
      <c r="K750" s="21">
        <v>43017</v>
      </c>
      <c r="L750" s="3"/>
      <c r="M750" s="3"/>
      <c r="N750" s="3"/>
      <c r="O750" s="8" t="s">
        <v>6519</v>
      </c>
    </row>
    <row r="751" spans="1:15" ht="15" customHeight="1" x14ac:dyDescent="0.3">
      <c r="A751" s="19" t="s">
        <v>232</v>
      </c>
      <c r="B751" s="3" t="s">
        <v>233</v>
      </c>
      <c r="C751" s="4">
        <v>15</v>
      </c>
      <c r="D751" s="3" t="s">
        <v>986</v>
      </c>
      <c r="E751" s="3" t="s">
        <v>5713</v>
      </c>
      <c r="F751" s="3" t="s">
        <v>4865</v>
      </c>
      <c r="G751" s="3" t="s">
        <v>6526</v>
      </c>
      <c r="H751" s="3" t="s">
        <v>5403</v>
      </c>
      <c r="I751" s="3" t="s">
        <v>5715</v>
      </c>
      <c r="J751" s="3" t="s">
        <v>5715</v>
      </c>
      <c r="K751" s="3" t="s">
        <v>3619</v>
      </c>
      <c r="L751" s="3" t="s">
        <v>34</v>
      </c>
      <c r="M751" s="3"/>
      <c r="N751" s="3" t="s">
        <v>5426</v>
      </c>
      <c r="O751" s="8" t="s">
        <v>5716</v>
      </c>
    </row>
    <row r="752" spans="1:15" ht="15" customHeight="1" x14ac:dyDescent="0.3">
      <c r="A752" s="19" t="s">
        <v>232</v>
      </c>
      <c r="B752" s="3" t="s">
        <v>233</v>
      </c>
      <c r="C752" s="4">
        <v>15</v>
      </c>
      <c r="D752" s="3" t="s">
        <v>986</v>
      </c>
      <c r="E752" s="3" t="s">
        <v>5713</v>
      </c>
      <c r="F752" s="3" t="s">
        <v>4865</v>
      </c>
      <c r="G752" s="3" t="s">
        <v>6527</v>
      </c>
      <c r="H752" s="3" t="s">
        <v>5403</v>
      </c>
      <c r="I752" s="3" t="s">
        <v>5715</v>
      </c>
      <c r="J752" s="3" t="s">
        <v>5715</v>
      </c>
      <c r="K752" s="3" t="s">
        <v>3619</v>
      </c>
      <c r="L752" s="3" t="s">
        <v>34</v>
      </c>
      <c r="M752" s="3"/>
      <c r="N752" s="3" t="s">
        <v>5426</v>
      </c>
      <c r="O752" s="8" t="s">
        <v>5716</v>
      </c>
    </row>
    <row r="753" spans="1:15" ht="15" customHeight="1" x14ac:dyDescent="0.3">
      <c r="A753" s="19" t="s">
        <v>246</v>
      </c>
      <c r="B753" s="3" t="s">
        <v>247</v>
      </c>
      <c r="C753" s="4">
        <v>16</v>
      </c>
      <c r="D753" s="3" t="s">
        <v>989</v>
      </c>
      <c r="E753" s="3" t="s">
        <v>5436</v>
      </c>
      <c r="F753" s="3" t="s">
        <v>4865</v>
      </c>
      <c r="G753" s="3" t="s">
        <v>6294</v>
      </c>
      <c r="H753" s="3" t="s">
        <v>5412</v>
      </c>
      <c r="I753" s="3" t="s">
        <v>5438</v>
      </c>
      <c r="J753" s="3" t="s">
        <v>5438</v>
      </c>
      <c r="K753" s="3" t="s">
        <v>5439</v>
      </c>
      <c r="L753" s="3" t="s">
        <v>510</v>
      </c>
      <c r="M753" s="3"/>
      <c r="N753" s="3" t="s">
        <v>5426</v>
      </c>
      <c r="O753" s="8" t="s">
        <v>5440</v>
      </c>
    </row>
    <row r="754" spans="1:15" ht="15" customHeight="1" x14ac:dyDescent="0.3">
      <c r="A754" s="19" t="s">
        <v>246</v>
      </c>
      <c r="B754" s="3" t="s">
        <v>247</v>
      </c>
      <c r="C754" s="4">
        <v>16</v>
      </c>
      <c r="D754" s="3" t="s">
        <v>989</v>
      </c>
      <c r="E754" s="3" t="s">
        <v>5436</v>
      </c>
      <c r="F754" s="3" t="s">
        <v>4865</v>
      </c>
      <c r="G754" s="3" t="s">
        <v>6294</v>
      </c>
      <c r="H754" s="3" t="s">
        <v>5403</v>
      </c>
      <c r="I754" s="3" t="s">
        <v>5438</v>
      </c>
      <c r="J754" s="3" t="s">
        <v>5442</v>
      </c>
      <c r="K754" s="3" t="s">
        <v>5439</v>
      </c>
      <c r="L754" s="3" t="s">
        <v>510</v>
      </c>
      <c r="M754" s="3"/>
      <c r="N754" s="3" t="s">
        <v>5426</v>
      </c>
      <c r="O754" s="8" t="s">
        <v>5440</v>
      </c>
    </row>
    <row r="755" spans="1:15" ht="15" customHeight="1" x14ac:dyDescent="0.3">
      <c r="A755" s="19" t="s">
        <v>246</v>
      </c>
      <c r="B755" s="3" t="s">
        <v>247</v>
      </c>
      <c r="C755" s="4">
        <v>16</v>
      </c>
      <c r="D755" s="3" t="s">
        <v>989</v>
      </c>
      <c r="E755" s="3" t="s">
        <v>5493</v>
      </c>
      <c r="F755" s="3" t="s">
        <v>4865</v>
      </c>
      <c r="G755" s="3" t="s">
        <v>6528</v>
      </c>
      <c r="H755" s="3" t="s">
        <v>5403</v>
      </c>
      <c r="I755" s="3" t="s">
        <v>5495</v>
      </c>
      <c r="J755" s="3" t="s">
        <v>5495</v>
      </c>
      <c r="K755" s="3" t="s">
        <v>3966</v>
      </c>
      <c r="L755" s="3" t="s">
        <v>5425</v>
      </c>
      <c r="M755" s="3"/>
      <c r="N755" s="3" t="s">
        <v>5426</v>
      </c>
      <c r="O755" s="8" t="s">
        <v>5497</v>
      </c>
    </row>
    <row r="756" spans="1:15" ht="15" customHeight="1" x14ac:dyDescent="0.3">
      <c r="A756" s="19" t="s">
        <v>246</v>
      </c>
      <c r="B756" s="3" t="s">
        <v>247</v>
      </c>
      <c r="C756" s="4">
        <v>16</v>
      </c>
      <c r="D756" s="3" t="s">
        <v>989</v>
      </c>
      <c r="E756" s="3" t="s">
        <v>5493</v>
      </c>
      <c r="F756" s="3" t="s">
        <v>4865</v>
      </c>
      <c r="G756" s="3" t="s">
        <v>6529</v>
      </c>
      <c r="H756" s="3" t="s">
        <v>5403</v>
      </c>
      <c r="I756" s="3" t="s">
        <v>5495</v>
      </c>
      <c r="J756" s="3" t="s">
        <v>5495</v>
      </c>
      <c r="K756" s="3" t="s">
        <v>3966</v>
      </c>
      <c r="L756" s="3" t="s">
        <v>5425</v>
      </c>
      <c r="M756" s="3"/>
      <c r="N756" s="3" t="s">
        <v>5426</v>
      </c>
      <c r="O756" s="8" t="s">
        <v>5497</v>
      </c>
    </row>
    <row r="757" spans="1:15" ht="15" customHeight="1" x14ac:dyDescent="0.3">
      <c r="A757" s="19" t="s">
        <v>246</v>
      </c>
      <c r="B757" s="3" t="s">
        <v>247</v>
      </c>
      <c r="C757" s="4">
        <v>16</v>
      </c>
      <c r="D757" s="3" t="s">
        <v>989</v>
      </c>
      <c r="E757" s="3" t="s">
        <v>5493</v>
      </c>
      <c r="F757" s="3" t="s">
        <v>4865</v>
      </c>
      <c r="G757" s="3" t="s">
        <v>6528</v>
      </c>
      <c r="H757" s="3" t="s">
        <v>5412</v>
      </c>
      <c r="I757" s="3" t="s">
        <v>5495</v>
      </c>
      <c r="J757" s="3" t="s">
        <v>5495</v>
      </c>
      <c r="K757" s="3" t="s">
        <v>3966</v>
      </c>
      <c r="L757" s="3" t="s">
        <v>5425</v>
      </c>
      <c r="M757" s="3"/>
      <c r="N757" s="3" t="s">
        <v>5426</v>
      </c>
      <c r="O757" s="8" t="s">
        <v>5497</v>
      </c>
    </row>
    <row r="758" spans="1:15" ht="15" customHeight="1" x14ac:dyDescent="0.3">
      <c r="A758" s="19" t="s">
        <v>246</v>
      </c>
      <c r="B758" s="3" t="s">
        <v>247</v>
      </c>
      <c r="C758" s="4">
        <v>16</v>
      </c>
      <c r="D758" s="3" t="s">
        <v>989</v>
      </c>
      <c r="E758" s="3" t="s">
        <v>6298</v>
      </c>
      <c r="F758" s="3" t="s">
        <v>6299</v>
      </c>
      <c r="G758" s="3" t="s">
        <v>6530</v>
      </c>
      <c r="H758" s="3" t="s">
        <v>5412</v>
      </c>
      <c r="I758" s="3" t="s">
        <v>6301</v>
      </c>
      <c r="J758" s="3" t="s">
        <v>6301</v>
      </c>
      <c r="K758" s="3" t="s">
        <v>6301</v>
      </c>
      <c r="L758" s="3"/>
      <c r="M758" s="3"/>
      <c r="N758" s="3"/>
      <c r="O758" s="8" t="s">
        <v>6302</v>
      </c>
    </row>
    <row r="759" spans="1:15" ht="15" customHeight="1" x14ac:dyDescent="0.3">
      <c r="A759" s="19" t="s">
        <v>246</v>
      </c>
      <c r="B759" s="3" t="s">
        <v>247</v>
      </c>
      <c r="C759" s="4">
        <v>16</v>
      </c>
      <c r="D759" s="3" t="s">
        <v>989</v>
      </c>
      <c r="E759" s="3" t="s">
        <v>5546</v>
      </c>
      <c r="F759" s="3" t="s">
        <v>4865</v>
      </c>
      <c r="G759" s="3"/>
      <c r="H759" s="3" t="s">
        <v>6311</v>
      </c>
      <c r="I759" s="3" t="s">
        <v>5548</v>
      </c>
      <c r="J759" s="3"/>
      <c r="K759" s="3" t="s">
        <v>2564</v>
      </c>
      <c r="L759" s="3"/>
      <c r="M759" s="3"/>
      <c r="N759" s="3"/>
      <c r="O759" s="8" t="s">
        <v>5549</v>
      </c>
    </row>
    <row r="760" spans="1:15" ht="15" customHeight="1" x14ac:dyDescent="0.3">
      <c r="A760" s="19" t="s">
        <v>246</v>
      </c>
      <c r="B760" s="3" t="s">
        <v>247</v>
      </c>
      <c r="C760" s="4">
        <v>16</v>
      </c>
      <c r="D760" s="3" t="s">
        <v>989</v>
      </c>
      <c r="E760" s="3" t="s">
        <v>5554</v>
      </c>
      <c r="F760" s="3" t="s">
        <v>4865</v>
      </c>
      <c r="G760" s="3" t="s">
        <v>6531</v>
      </c>
      <c r="H760" s="3" t="s">
        <v>5403</v>
      </c>
      <c r="I760" s="3" t="s">
        <v>4793</v>
      </c>
      <c r="J760" s="3"/>
      <c r="K760" s="3" t="s">
        <v>5556</v>
      </c>
      <c r="L760" s="3"/>
      <c r="M760" s="3"/>
      <c r="N760" s="3"/>
      <c r="O760" s="8" t="s">
        <v>5557</v>
      </c>
    </row>
    <row r="761" spans="1:15" ht="15" customHeight="1" x14ac:dyDescent="0.3">
      <c r="A761" s="19" t="s">
        <v>246</v>
      </c>
      <c r="B761" s="3" t="s">
        <v>247</v>
      </c>
      <c r="C761" s="4">
        <v>16</v>
      </c>
      <c r="D761" s="3" t="s">
        <v>989</v>
      </c>
      <c r="E761" s="3" t="s">
        <v>5554</v>
      </c>
      <c r="F761" s="3" t="s">
        <v>4865</v>
      </c>
      <c r="G761" s="3" t="s">
        <v>6309</v>
      </c>
      <c r="H761" s="3" t="s">
        <v>5403</v>
      </c>
      <c r="I761" s="3" t="s">
        <v>4793</v>
      </c>
      <c r="J761" s="3"/>
      <c r="K761" s="3" t="s">
        <v>5556</v>
      </c>
      <c r="L761" s="3"/>
      <c r="M761" s="3"/>
      <c r="N761" s="3"/>
      <c r="O761" s="8" t="s">
        <v>5557</v>
      </c>
    </row>
    <row r="762" spans="1:15" ht="15" customHeight="1" x14ac:dyDescent="0.3">
      <c r="A762" s="19" t="s">
        <v>246</v>
      </c>
      <c r="B762" s="3" t="s">
        <v>247</v>
      </c>
      <c r="C762" s="4">
        <v>16</v>
      </c>
      <c r="D762" s="3" t="s">
        <v>989</v>
      </c>
      <c r="E762" s="3" t="s">
        <v>5554</v>
      </c>
      <c r="F762" s="3" t="s">
        <v>4865</v>
      </c>
      <c r="G762" s="3" t="s">
        <v>6532</v>
      </c>
      <c r="H762" s="3" t="s">
        <v>5403</v>
      </c>
      <c r="I762" s="3" t="s">
        <v>4793</v>
      </c>
      <c r="J762" s="3"/>
      <c r="K762" s="3" t="s">
        <v>5556</v>
      </c>
      <c r="L762" s="3"/>
      <c r="M762" s="3"/>
      <c r="N762" s="3"/>
      <c r="O762" s="8" t="s">
        <v>5557</v>
      </c>
    </row>
    <row r="763" spans="1:15" ht="15" customHeight="1" x14ac:dyDescent="0.3">
      <c r="A763" s="19" t="s">
        <v>246</v>
      </c>
      <c r="B763" s="3" t="s">
        <v>247</v>
      </c>
      <c r="C763" s="4">
        <v>16</v>
      </c>
      <c r="D763" s="3" t="s">
        <v>989</v>
      </c>
      <c r="E763" s="3" t="s">
        <v>5554</v>
      </c>
      <c r="F763" s="3" t="s">
        <v>4865</v>
      </c>
      <c r="G763" s="3" t="s">
        <v>6533</v>
      </c>
      <c r="H763" s="3" t="s">
        <v>5403</v>
      </c>
      <c r="I763" s="3" t="s">
        <v>4793</v>
      </c>
      <c r="J763" s="3"/>
      <c r="K763" s="3" t="s">
        <v>5556</v>
      </c>
      <c r="L763" s="3"/>
      <c r="M763" s="3"/>
      <c r="N763" s="3"/>
      <c r="O763" s="8" t="s">
        <v>5557</v>
      </c>
    </row>
    <row r="764" spans="1:15" ht="15" customHeight="1" x14ac:dyDescent="0.3">
      <c r="A764" s="19" t="s">
        <v>246</v>
      </c>
      <c r="B764" s="3" t="s">
        <v>247</v>
      </c>
      <c r="C764" s="4">
        <v>16</v>
      </c>
      <c r="D764" s="3" t="s">
        <v>989</v>
      </c>
      <c r="E764" s="3" t="s">
        <v>5554</v>
      </c>
      <c r="F764" s="3" t="s">
        <v>4865</v>
      </c>
      <c r="G764" s="3" t="s">
        <v>6307</v>
      </c>
      <c r="H764" s="3" t="s">
        <v>5403</v>
      </c>
      <c r="I764" s="3" t="s">
        <v>4793</v>
      </c>
      <c r="J764" s="3"/>
      <c r="K764" s="3" t="s">
        <v>5556</v>
      </c>
      <c r="L764" s="3"/>
      <c r="M764" s="3"/>
      <c r="N764" s="3"/>
      <c r="O764" s="8" t="s">
        <v>5557</v>
      </c>
    </row>
    <row r="765" spans="1:15" ht="15" customHeight="1" x14ac:dyDescent="0.3">
      <c r="A765" s="19" t="s">
        <v>246</v>
      </c>
      <c r="B765" s="3" t="s">
        <v>247</v>
      </c>
      <c r="C765" s="4">
        <v>16</v>
      </c>
      <c r="D765" s="3" t="s">
        <v>989</v>
      </c>
      <c r="E765" s="3" t="s">
        <v>5554</v>
      </c>
      <c r="F765" s="3" t="s">
        <v>4865</v>
      </c>
      <c r="G765" s="3" t="s">
        <v>6306</v>
      </c>
      <c r="H765" s="3" t="s">
        <v>5403</v>
      </c>
      <c r="I765" s="3" t="s">
        <v>4793</v>
      </c>
      <c r="J765" s="3"/>
      <c r="K765" s="3" t="s">
        <v>5556</v>
      </c>
      <c r="L765" s="3"/>
      <c r="M765" s="3"/>
      <c r="N765" s="3"/>
      <c r="O765" s="8" t="s">
        <v>5557</v>
      </c>
    </row>
    <row r="766" spans="1:15" ht="15" customHeight="1" x14ac:dyDescent="0.3">
      <c r="A766" s="19" t="s">
        <v>246</v>
      </c>
      <c r="B766" s="3" t="s">
        <v>247</v>
      </c>
      <c r="C766" s="4">
        <v>16</v>
      </c>
      <c r="D766" s="3" t="s">
        <v>989</v>
      </c>
      <c r="E766" s="3" t="s">
        <v>5554</v>
      </c>
      <c r="F766" s="3" t="s">
        <v>4865</v>
      </c>
      <c r="G766" s="3" t="s">
        <v>6305</v>
      </c>
      <c r="H766" s="3" t="s">
        <v>5403</v>
      </c>
      <c r="I766" s="3" t="s">
        <v>4793</v>
      </c>
      <c r="J766" s="3"/>
      <c r="K766" s="3" t="s">
        <v>5556</v>
      </c>
      <c r="L766" s="3"/>
      <c r="M766" s="3"/>
      <c r="N766" s="3"/>
      <c r="O766" s="8" t="s">
        <v>5557</v>
      </c>
    </row>
    <row r="767" spans="1:15" ht="15" customHeight="1" x14ac:dyDescent="0.3">
      <c r="A767" s="19" t="s">
        <v>246</v>
      </c>
      <c r="B767" s="3" t="s">
        <v>247</v>
      </c>
      <c r="C767" s="4">
        <v>16</v>
      </c>
      <c r="D767" s="3" t="s">
        <v>989</v>
      </c>
      <c r="E767" s="3" t="s">
        <v>5554</v>
      </c>
      <c r="F767" s="3" t="s">
        <v>4865</v>
      </c>
      <c r="G767" s="3" t="s">
        <v>6304</v>
      </c>
      <c r="H767" s="3" t="s">
        <v>5403</v>
      </c>
      <c r="I767" s="3" t="s">
        <v>4793</v>
      </c>
      <c r="J767" s="3"/>
      <c r="K767" s="3" t="s">
        <v>5556</v>
      </c>
      <c r="L767" s="3"/>
      <c r="M767" s="3"/>
      <c r="N767" s="3"/>
      <c r="O767" s="8" t="s">
        <v>5557</v>
      </c>
    </row>
    <row r="768" spans="1:15" ht="15" customHeight="1" x14ac:dyDescent="0.3">
      <c r="A768" s="19" t="s">
        <v>246</v>
      </c>
      <c r="B768" s="3" t="s">
        <v>247</v>
      </c>
      <c r="C768" s="4">
        <v>16</v>
      </c>
      <c r="D768" s="3" t="s">
        <v>989</v>
      </c>
      <c r="E768" s="3" t="s">
        <v>6312</v>
      </c>
      <c r="F768" s="3" t="s">
        <v>6299</v>
      </c>
      <c r="G768" s="3" t="s">
        <v>6534</v>
      </c>
      <c r="H768" s="3" t="s">
        <v>5403</v>
      </c>
      <c r="I768" s="3" t="s">
        <v>6314</v>
      </c>
      <c r="J768" s="3" t="s">
        <v>6315</v>
      </c>
      <c r="K768" s="3" t="s">
        <v>6315</v>
      </c>
      <c r="L768" s="3" t="s">
        <v>6316</v>
      </c>
      <c r="M768" s="3"/>
      <c r="N768" s="3" t="s">
        <v>5426</v>
      </c>
      <c r="O768" s="8" t="s">
        <v>6317</v>
      </c>
    </row>
    <row r="769" spans="1:15" ht="15" customHeight="1" x14ac:dyDescent="0.3">
      <c r="A769" s="19" t="s">
        <v>246</v>
      </c>
      <c r="B769" s="3" t="s">
        <v>247</v>
      </c>
      <c r="C769" s="4">
        <v>16</v>
      </c>
      <c r="D769" s="3" t="s">
        <v>989</v>
      </c>
      <c r="E769" s="3" t="s">
        <v>5614</v>
      </c>
      <c r="F769" s="3" t="s">
        <v>4865</v>
      </c>
      <c r="G769" s="3" t="s">
        <v>6320</v>
      </c>
      <c r="H769" s="3" t="s">
        <v>5403</v>
      </c>
      <c r="I769" s="3" t="s">
        <v>5616</v>
      </c>
      <c r="J769" s="3" t="s">
        <v>5616</v>
      </c>
      <c r="K769" s="3" t="s">
        <v>5618</v>
      </c>
      <c r="L769" s="3" t="s">
        <v>510</v>
      </c>
      <c r="M769" s="3"/>
      <c r="N769" s="3" t="s">
        <v>5426</v>
      </c>
      <c r="O769" s="8" t="s">
        <v>5619</v>
      </c>
    </row>
    <row r="770" spans="1:15" ht="15" customHeight="1" x14ac:dyDescent="0.3">
      <c r="A770" s="19" t="s">
        <v>246</v>
      </c>
      <c r="B770" s="3" t="s">
        <v>247</v>
      </c>
      <c r="C770" s="4">
        <v>16</v>
      </c>
      <c r="D770" s="3" t="s">
        <v>989</v>
      </c>
      <c r="E770" s="3" t="s">
        <v>5614</v>
      </c>
      <c r="F770" s="3" t="s">
        <v>4865</v>
      </c>
      <c r="G770" s="3" t="s">
        <v>6318</v>
      </c>
      <c r="H770" s="3" t="s">
        <v>5403</v>
      </c>
      <c r="I770" s="3" t="s">
        <v>5616</v>
      </c>
      <c r="J770" s="3" t="s">
        <v>5616</v>
      </c>
      <c r="K770" s="3" t="s">
        <v>5618</v>
      </c>
      <c r="L770" s="3" t="s">
        <v>510</v>
      </c>
      <c r="M770" s="3"/>
      <c r="N770" s="3" t="s">
        <v>5426</v>
      </c>
      <c r="O770" s="8" t="s">
        <v>5619</v>
      </c>
    </row>
    <row r="771" spans="1:15" ht="15" customHeight="1" x14ac:dyDescent="0.3">
      <c r="A771" s="19" t="s">
        <v>246</v>
      </c>
      <c r="B771" s="3" t="s">
        <v>247</v>
      </c>
      <c r="C771" s="4">
        <v>16</v>
      </c>
      <c r="D771" s="3" t="s">
        <v>989</v>
      </c>
      <c r="E771" s="3" t="s">
        <v>5614</v>
      </c>
      <c r="F771" s="3" t="s">
        <v>4865</v>
      </c>
      <c r="G771" s="3" t="s">
        <v>6299</v>
      </c>
      <c r="H771" s="3" t="s">
        <v>5412</v>
      </c>
      <c r="I771" s="3" t="s">
        <v>5616</v>
      </c>
      <c r="J771" s="3" t="s">
        <v>5616</v>
      </c>
      <c r="K771" s="3" t="s">
        <v>5618</v>
      </c>
      <c r="L771" s="3" t="s">
        <v>510</v>
      </c>
      <c r="M771" s="3"/>
      <c r="N771" s="3" t="s">
        <v>5426</v>
      </c>
      <c r="O771" s="8" t="s">
        <v>5619</v>
      </c>
    </row>
    <row r="772" spans="1:15" ht="15" customHeight="1" x14ac:dyDescent="0.3">
      <c r="A772" s="19" t="s">
        <v>246</v>
      </c>
      <c r="B772" s="3" t="s">
        <v>247</v>
      </c>
      <c r="C772" s="4">
        <v>16</v>
      </c>
      <c r="D772" s="3" t="s">
        <v>989</v>
      </c>
      <c r="E772" s="3" t="s">
        <v>5614</v>
      </c>
      <c r="F772" s="3" t="s">
        <v>4865</v>
      </c>
      <c r="G772" s="3" t="s">
        <v>6535</v>
      </c>
      <c r="H772" s="3" t="s">
        <v>5403</v>
      </c>
      <c r="I772" s="3" t="s">
        <v>5616</v>
      </c>
      <c r="J772" s="3" t="s">
        <v>5616</v>
      </c>
      <c r="K772" s="3" t="s">
        <v>5618</v>
      </c>
      <c r="L772" s="3" t="s">
        <v>510</v>
      </c>
      <c r="M772" s="3"/>
      <c r="N772" s="3" t="s">
        <v>5426</v>
      </c>
      <c r="O772" s="8" t="s">
        <v>5619</v>
      </c>
    </row>
    <row r="773" spans="1:15" ht="15" customHeight="1" x14ac:dyDescent="0.3">
      <c r="A773" s="19" t="s">
        <v>246</v>
      </c>
      <c r="B773" s="3" t="s">
        <v>247</v>
      </c>
      <c r="C773" s="4">
        <v>16</v>
      </c>
      <c r="D773" s="3" t="s">
        <v>989</v>
      </c>
      <c r="E773" s="3" t="s">
        <v>5665</v>
      </c>
      <c r="F773" s="3" t="s">
        <v>4865</v>
      </c>
      <c r="G773" s="3" t="s">
        <v>6325</v>
      </c>
      <c r="H773" s="3" t="s">
        <v>5403</v>
      </c>
      <c r="I773" s="3" t="s">
        <v>5667</v>
      </c>
      <c r="J773" s="3" t="s">
        <v>5668</v>
      </c>
      <c r="K773" s="3" t="s">
        <v>5669</v>
      </c>
      <c r="L773" s="3" t="s">
        <v>384</v>
      </c>
      <c r="M773" s="3"/>
      <c r="N773" s="3" t="s">
        <v>5426</v>
      </c>
      <c r="O773" s="8" t="s">
        <v>5670</v>
      </c>
    </row>
    <row r="774" spans="1:15" ht="15" customHeight="1" x14ac:dyDescent="0.3">
      <c r="A774" s="19" t="s">
        <v>246</v>
      </c>
      <c r="B774" s="3" t="s">
        <v>247</v>
      </c>
      <c r="C774" s="4">
        <v>16</v>
      </c>
      <c r="D774" s="3" t="s">
        <v>989</v>
      </c>
      <c r="E774" s="3" t="s">
        <v>5672</v>
      </c>
      <c r="F774" s="3" t="s">
        <v>4865</v>
      </c>
      <c r="G774" s="3" t="s">
        <v>6536</v>
      </c>
      <c r="H774" s="3" t="s">
        <v>5412</v>
      </c>
      <c r="I774" s="3" t="s">
        <v>5674</v>
      </c>
      <c r="J774" s="3" t="s">
        <v>5674</v>
      </c>
      <c r="K774" s="3" t="s">
        <v>5675</v>
      </c>
      <c r="L774" s="3" t="s">
        <v>510</v>
      </c>
      <c r="M774" s="3"/>
      <c r="N774" s="3" t="s">
        <v>5426</v>
      </c>
      <c r="O774" s="8" t="s">
        <v>5676</v>
      </c>
    </row>
    <row r="775" spans="1:15" ht="15" customHeight="1" x14ac:dyDescent="0.3">
      <c r="A775" s="19" t="s">
        <v>246</v>
      </c>
      <c r="B775" s="3" t="s">
        <v>247</v>
      </c>
      <c r="C775" s="4">
        <v>16</v>
      </c>
      <c r="D775" s="3" t="s">
        <v>989</v>
      </c>
      <c r="E775" s="3" t="s">
        <v>5713</v>
      </c>
      <c r="F775" s="3" t="s">
        <v>4865</v>
      </c>
      <c r="G775" s="3" t="s">
        <v>6537</v>
      </c>
      <c r="H775" s="3" t="s">
        <v>5403</v>
      </c>
      <c r="I775" s="3" t="s">
        <v>5715</v>
      </c>
      <c r="J775" s="3" t="s">
        <v>3619</v>
      </c>
      <c r="K775" s="3" t="s">
        <v>3619</v>
      </c>
      <c r="L775" s="3" t="s">
        <v>34</v>
      </c>
      <c r="M775" s="3"/>
      <c r="N775" s="3" t="s">
        <v>5426</v>
      </c>
      <c r="O775" s="8" t="s">
        <v>5716</v>
      </c>
    </row>
    <row r="776" spans="1:15" ht="15" customHeight="1" x14ac:dyDescent="0.3">
      <c r="A776" s="19" t="s">
        <v>246</v>
      </c>
      <c r="B776" s="3" t="s">
        <v>247</v>
      </c>
      <c r="C776" s="4">
        <v>16</v>
      </c>
      <c r="D776" s="3" t="s">
        <v>989</v>
      </c>
      <c r="E776" s="3" t="s">
        <v>5713</v>
      </c>
      <c r="F776" s="3" t="s">
        <v>4865</v>
      </c>
      <c r="G776" s="3" t="s">
        <v>6327</v>
      </c>
      <c r="H776" s="3" t="s">
        <v>5403</v>
      </c>
      <c r="I776" s="3" t="s">
        <v>5715</v>
      </c>
      <c r="J776" s="3" t="s">
        <v>5715</v>
      </c>
      <c r="K776" s="3" t="s">
        <v>3619</v>
      </c>
      <c r="L776" s="3" t="s">
        <v>34</v>
      </c>
      <c r="M776" s="3"/>
      <c r="N776" s="3" t="s">
        <v>5426</v>
      </c>
      <c r="O776" s="8" t="s">
        <v>5716</v>
      </c>
    </row>
    <row r="777" spans="1:15" ht="15" customHeight="1" x14ac:dyDescent="0.3">
      <c r="A777" s="19" t="s">
        <v>246</v>
      </c>
      <c r="B777" s="3" t="s">
        <v>247</v>
      </c>
      <c r="C777" s="4">
        <v>16</v>
      </c>
      <c r="D777" s="3" t="s">
        <v>989</v>
      </c>
      <c r="E777" s="3" t="s">
        <v>5713</v>
      </c>
      <c r="F777" s="3" t="s">
        <v>4865</v>
      </c>
      <c r="G777" s="3" t="s">
        <v>6538</v>
      </c>
      <c r="H777" s="3" t="s">
        <v>5403</v>
      </c>
      <c r="I777" s="3" t="s">
        <v>5715</v>
      </c>
      <c r="J777" s="3" t="s">
        <v>5715</v>
      </c>
      <c r="K777" s="3" t="s">
        <v>3619</v>
      </c>
      <c r="L777" s="3" t="s">
        <v>34</v>
      </c>
      <c r="M777" s="3"/>
      <c r="N777" s="3" t="s">
        <v>5426</v>
      </c>
      <c r="O777" s="8" t="s">
        <v>5716</v>
      </c>
    </row>
    <row r="778" spans="1:15" ht="15" customHeight="1" x14ac:dyDescent="0.3">
      <c r="A778" s="19" t="s">
        <v>260</v>
      </c>
      <c r="B778" s="3" t="s">
        <v>261</v>
      </c>
      <c r="C778" s="4">
        <v>17</v>
      </c>
      <c r="D778" s="3" t="s">
        <v>1005</v>
      </c>
      <c r="E778" s="3" t="s">
        <v>5762</v>
      </c>
      <c r="F778" s="3" t="s">
        <v>4879</v>
      </c>
      <c r="G778" s="3" t="s">
        <v>6539</v>
      </c>
      <c r="H778" s="3" t="s">
        <v>5403</v>
      </c>
      <c r="I778" s="3" t="s">
        <v>5764</v>
      </c>
      <c r="J778" s="3" t="s">
        <v>3411</v>
      </c>
      <c r="K778" s="3" t="s">
        <v>5765</v>
      </c>
      <c r="L778" s="3" t="s">
        <v>5653</v>
      </c>
      <c r="M778" s="3"/>
      <c r="N778" s="3" t="s">
        <v>5654</v>
      </c>
      <c r="O778" s="8" t="s">
        <v>6540</v>
      </c>
    </row>
    <row r="779" spans="1:15" ht="15" customHeight="1" x14ac:dyDescent="0.3">
      <c r="A779" s="19" t="s">
        <v>260</v>
      </c>
      <c r="B779" s="3" t="s">
        <v>261</v>
      </c>
      <c r="C779" s="4">
        <v>17</v>
      </c>
      <c r="D779" s="3" t="s">
        <v>1005</v>
      </c>
      <c r="E779" s="3" t="s">
        <v>5436</v>
      </c>
      <c r="F779" s="3" t="s">
        <v>4865</v>
      </c>
      <c r="G779" s="3" t="s">
        <v>6541</v>
      </c>
      <c r="H779" s="3" t="s">
        <v>5403</v>
      </c>
      <c r="I779" s="3" t="s">
        <v>5438</v>
      </c>
      <c r="J779" s="3" t="s">
        <v>5442</v>
      </c>
      <c r="K779" s="3" t="s">
        <v>5439</v>
      </c>
      <c r="L779" s="3" t="s">
        <v>510</v>
      </c>
      <c r="M779" s="3"/>
      <c r="N779" s="3" t="s">
        <v>5426</v>
      </c>
      <c r="O779" s="8" t="s">
        <v>5440</v>
      </c>
    </row>
    <row r="780" spans="1:15" ht="15" customHeight="1" x14ac:dyDescent="0.3">
      <c r="A780" s="19" t="s">
        <v>260</v>
      </c>
      <c r="B780" s="3" t="s">
        <v>261</v>
      </c>
      <c r="C780" s="4">
        <v>17</v>
      </c>
      <c r="D780" s="3" t="s">
        <v>1005</v>
      </c>
      <c r="E780" s="3" t="s">
        <v>5436</v>
      </c>
      <c r="F780" s="3" t="s">
        <v>4865</v>
      </c>
      <c r="G780" s="3" t="s">
        <v>6099</v>
      </c>
      <c r="H780" s="3" t="s">
        <v>5403</v>
      </c>
      <c r="I780" s="3" t="s">
        <v>5438</v>
      </c>
      <c r="J780" s="3" t="s">
        <v>5439</v>
      </c>
      <c r="K780" s="3" t="s">
        <v>5439</v>
      </c>
      <c r="L780" s="3" t="s">
        <v>510</v>
      </c>
      <c r="M780" s="3"/>
      <c r="N780" s="3" t="s">
        <v>5426</v>
      </c>
      <c r="O780" s="8" t="s">
        <v>5440</v>
      </c>
    </row>
    <row r="781" spans="1:15" ht="15" customHeight="1" x14ac:dyDescent="0.3">
      <c r="A781" s="19" t="s">
        <v>260</v>
      </c>
      <c r="B781" s="3" t="s">
        <v>261</v>
      </c>
      <c r="C781" s="4">
        <v>17</v>
      </c>
      <c r="D781" s="3" t="s">
        <v>1005</v>
      </c>
      <c r="E781" s="3" t="s">
        <v>5436</v>
      </c>
      <c r="F781" s="3" t="s">
        <v>4865</v>
      </c>
      <c r="G781" s="3" t="s">
        <v>6542</v>
      </c>
      <c r="H781" s="3" t="s">
        <v>5403</v>
      </c>
      <c r="I781" s="3" t="s">
        <v>5438</v>
      </c>
      <c r="J781" s="3" t="s">
        <v>5438</v>
      </c>
      <c r="K781" s="3" t="s">
        <v>5439</v>
      </c>
      <c r="L781" s="3" t="s">
        <v>510</v>
      </c>
      <c r="M781" s="3"/>
      <c r="N781" s="3" t="s">
        <v>5426</v>
      </c>
      <c r="O781" s="8" t="s">
        <v>5440</v>
      </c>
    </row>
    <row r="782" spans="1:15" ht="15" customHeight="1" x14ac:dyDescent="0.3">
      <c r="A782" s="19" t="s">
        <v>260</v>
      </c>
      <c r="B782" s="3" t="s">
        <v>261</v>
      </c>
      <c r="C782" s="4">
        <v>17</v>
      </c>
      <c r="D782" s="3" t="s">
        <v>1005</v>
      </c>
      <c r="E782" s="3" t="s">
        <v>6543</v>
      </c>
      <c r="F782" s="3" t="s">
        <v>6544</v>
      </c>
      <c r="G782" s="3" t="s">
        <v>6545</v>
      </c>
      <c r="H782" s="3" t="s">
        <v>5403</v>
      </c>
      <c r="I782" s="3" t="s">
        <v>6546</v>
      </c>
      <c r="J782" s="3" t="s">
        <v>6546</v>
      </c>
      <c r="K782" s="3" t="s">
        <v>6546</v>
      </c>
      <c r="L782" s="3" t="s">
        <v>64</v>
      </c>
      <c r="M782" s="3"/>
      <c r="N782" s="3" t="s">
        <v>5426</v>
      </c>
      <c r="O782" s="8" t="s">
        <v>6547</v>
      </c>
    </row>
    <row r="783" spans="1:15" ht="15" customHeight="1" x14ac:dyDescent="0.3">
      <c r="A783" s="19" t="s">
        <v>260</v>
      </c>
      <c r="B783" s="3" t="s">
        <v>261</v>
      </c>
      <c r="C783" s="4">
        <v>17</v>
      </c>
      <c r="D783" s="3" t="s">
        <v>1005</v>
      </c>
      <c r="E783" s="3" t="s">
        <v>5493</v>
      </c>
      <c r="F783" s="3" t="s">
        <v>4865</v>
      </c>
      <c r="G783" s="3"/>
      <c r="H783" s="3" t="s">
        <v>5697</v>
      </c>
      <c r="I783" s="3" t="s">
        <v>5495</v>
      </c>
      <c r="J783" s="3"/>
      <c r="K783" s="3" t="s">
        <v>3966</v>
      </c>
      <c r="L783" s="3" t="s">
        <v>5425</v>
      </c>
      <c r="M783" s="3"/>
      <c r="N783" s="3" t="s">
        <v>5426</v>
      </c>
      <c r="O783" s="8" t="s">
        <v>5497</v>
      </c>
    </row>
    <row r="784" spans="1:15" ht="15" customHeight="1" x14ac:dyDescent="0.3">
      <c r="A784" s="19" t="s">
        <v>260</v>
      </c>
      <c r="B784" s="3" t="s">
        <v>261</v>
      </c>
      <c r="C784" s="4">
        <v>17</v>
      </c>
      <c r="D784" s="3" t="s">
        <v>1005</v>
      </c>
      <c r="E784" s="3" t="s">
        <v>5493</v>
      </c>
      <c r="F784" s="3" t="s">
        <v>4865</v>
      </c>
      <c r="G784" s="3" t="s">
        <v>6548</v>
      </c>
      <c r="H784" s="3" t="s">
        <v>5403</v>
      </c>
      <c r="I784" s="3" t="s">
        <v>5495</v>
      </c>
      <c r="J784" s="3"/>
      <c r="K784" s="3" t="s">
        <v>3966</v>
      </c>
      <c r="L784" s="3" t="s">
        <v>5425</v>
      </c>
      <c r="M784" s="3"/>
      <c r="N784" s="3" t="s">
        <v>5426</v>
      </c>
      <c r="O784" s="8" t="s">
        <v>5497</v>
      </c>
    </row>
    <row r="785" spans="1:15" ht="15" customHeight="1" x14ac:dyDescent="0.3">
      <c r="A785" s="19" t="s">
        <v>260</v>
      </c>
      <c r="B785" s="3" t="s">
        <v>261</v>
      </c>
      <c r="C785" s="4">
        <v>17</v>
      </c>
      <c r="D785" s="3" t="s">
        <v>1005</v>
      </c>
      <c r="E785" s="3" t="s">
        <v>5493</v>
      </c>
      <c r="F785" s="3" t="s">
        <v>4865</v>
      </c>
      <c r="G785" s="3" t="s">
        <v>6549</v>
      </c>
      <c r="H785" s="3" t="s">
        <v>5403</v>
      </c>
      <c r="I785" s="3" t="s">
        <v>5495</v>
      </c>
      <c r="J785" s="3"/>
      <c r="K785" s="3" t="s">
        <v>3966</v>
      </c>
      <c r="L785" s="3" t="s">
        <v>5425</v>
      </c>
      <c r="M785" s="3"/>
      <c r="N785" s="3" t="s">
        <v>5426</v>
      </c>
      <c r="O785" s="8" t="s">
        <v>5497</v>
      </c>
    </row>
    <row r="786" spans="1:15" ht="15" customHeight="1" x14ac:dyDescent="0.3">
      <c r="A786" s="19" t="s">
        <v>260</v>
      </c>
      <c r="B786" s="3" t="s">
        <v>261</v>
      </c>
      <c r="C786" s="4">
        <v>17</v>
      </c>
      <c r="D786" s="3" t="s">
        <v>1005</v>
      </c>
      <c r="E786" s="3" t="s">
        <v>5493</v>
      </c>
      <c r="F786" s="3" t="s">
        <v>4865</v>
      </c>
      <c r="G786" s="3" t="s">
        <v>6550</v>
      </c>
      <c r="H786" s="3" t="s">
        <v>5403</v>
      </c>
      <c r="I786" s="3" t="s">
        <v>5495</v>
      </c>
      <c r="J786" s="3"/>
      <c r="K786" s="3" t="s">
        <v>3966</v>
      </c>
      <c r="L786" s="3" t="s">
        <v>5425</v>
      </c>
      <c r="M786" s="3"/>
      <c r="N786" s="3" t="s">
        <v>5426</v>
      </c>
      <c r="O786" s="8" t="s">
        <v>5497</v>
      </c>
    </row>
    <row r="787" spans="1:15" ht="15" customHeight="1" x14ac:dyDescent="0.3">
      <c r="A787" s="19" t="s">
        <v>260</v>
      </c>
      <c r="B787" s="3" t="s">
        <v>261</v>
      </c>
      <c r="C787" s="4">
        <v>17</v>
      </c>
      <c r="D787" s="3" t="s">
        <v>1005</v>
      </c>
      <c r="E787" s="3" t="s">
        <v>5493</v>
      </c>
      <c r="F787" s="3" t="s">
        <v>4865</v>
      </c>
      <c r="G787" s="3" t="s">
        <v>6551</v>
      </c>
      <c r="H787" s="3" t="s">
        <v>5403</v>
      </c>
      <c r="I787" s="3" t="s">
        <v>5495</v>
      </c>
      <c r="J787" s="3" t="s">
        <v>5496</v>
      </c>
      <c r="K787" s="3" t="s">
        <v>3966</v>
      </c>
      <c r="L787" s="3" t="s">
        <v>5425</v>
      </c>
      <c r="M787" s="3"/>
      <c r="N787" s="3" t="s">
        <v>5426</v>
      </c>
      <c r="O787" s="8" t="s">
        <v>5497</v>
      </c>
    </row>
    <row r="788" spans="1:15" ht="15" customHeight="1" x14ac:dyDescent="0.3">
      <c r="A788" s="19" t="s">
        <v>260</v>
      </c>
      <c r="B788" s="3" t="s">
        <v>261</v>
      </c>
      <c r="C788" s="4">
        <v>17</v>
      </c>
      <c r="D788" s="3" t="s">
        <v>1005</v>
      </c>
      <c r="E788" s="3" t="s">
        <v>6552</v>
      </c>
      <c r="F788" s="3" t="s">
        <v>6075</v>
      </c>
      <c r="G788" s="3" t="s">
        <v>6553</v>
      </c>
      <c r="H788" s="3" t="s">
        <v>5403</v>
      </c>
      <c r="I788" s="3" t="s">
        <v>6554</v>
      </c>
      <c r="J788" s="3" t="s">
        <v>6555</v>
      </c>
      <c r="K788" s="3" t="s">
        <v>6556</v>
      </c>
      <c r="L788" s="3" t="s">
        <v>6557</v>
      </c>
      <c r="M788" s="3"/>
      <c r="N788" s="3" t="s">
        <v>6558</v>
      </c>
      <c r="O788" s="8" t="s">
        <v>6559</v>
      </c>
    </row>
    <row r="789" spans="1:15" ht="15" customHeight="1" x14ac:dyDescent="0.3">
      <c r="A789" s="19" t="s">
        <v>260</v>
      </c>
      <c r="B789" s="3" t="s">
        <v>261</v>
      </c>
      <c r="C789" s="4">
        <v>17</v>
      </c>
      <c r="D789" s="3" t="s">
        <v>1005</v>
      </c>
      <c r="E789" s="3" t="s">
        <v>5528</v>
      </c>
      <c r="F789" s="3" t="s">
        <v>4879</v>
      </c>
      <c r="G789" s="3" t="s">
        <v>6560</v>
      </c>
      <c r="H789" s="3" t="s">
        <v>5403</v>
      </c>
      <c r="I789" s="3" t="s">
        <v>5486</v>
      </c>
      <c r="J789" s="3" t="s">
        <v>2235</v>
      </c>
      <c r="K789" s="3" t="s">
        <v>5530</v>
      </c>
      <c r="L789" s="3"/>
      <c r="M789" s="3"/>
      <c r="N789" s="3"/>
      <c r="O789" s="8" t="s">
        <v>6561</v>
      </c>
    </row>
    <row r="790" spans="1:15" ht="15" customHeight="1" x14ac:dyDescent="0.3">
      <c r="A790" s="19" t="s">
        <v>260</v>
      </c>
      <c r="B790" s="3" t="s">
        <v>261</v>
      </c>
      <c r="C790" s="4">
        <v>17</v>
      </c>
      <c r="D790" s="3" t="s">
        <v>1005</v>
      </c>
      <c r="E790" s="3" t="s">
        <v>5546</v>
      </c>
      <c r="F790" s="3" t="s">
        <v>4865</v>
      </c>
      <c r="G790" s="3" t="s">
        <v>6562</v>
      </c>
      <c r="H790" s="3" t="s">
        <v>5403</v>
      </c>
      <c r="I790" s="3" t="s">
        <v>5548</v>
      </c>
      <c r="J790" s="3"/>
      <c r="K790" s="3" t="s">
        <v>2564</v>
      </c>
      <c r="L790" s="3"/>
      <c r="M790" s="3"/>
      <c r="N790" s="3"/>
      <c r="O790" s="8" t="s">
        <v>5549</v>
      </c>
    </row>
    <row r="791" spans="1:15" ht="15" customHeight="1" x14ac:dyDescent="0.3">
      <c r="A791" s="19" t="s">
        <v>260</v>
      </c>
      <c r="B791" s="3" t="s">
        <v>261</v>
      </c>
      <c r="C791" s="4">
        <v>17</v>
      </c>
      <c r="D791" s="3" t="s">
        <v>1005</v>
      </c>
      <c r="E791" s="3" t="s">
        <v>5546</v>
      </c>
      <c r="F791" s="3" t="s">
        <v>4865</v>
      </c>
      <c r="G791" s="3" t="s">
        <v>6563</v>
      </c>
      <c r="H791" s="3" t="s">
        <v>5403</v>
      </c>
      <c r="I791" s="3" t="s">
        <v>5548</v>
      </c>
      <c r="J791" s="3"/>
      <c r="K791" s="3" t="s">
        <v>2564</v>
      </c>
      <c r="L791" s="3"/>
      <c r="M791" s="3"/>
      <c r="N791" s="3"/>
      <c r="O791" s="8" t="s">
        <v>5549</v>
      </c>
    </row>
    <row r="792" spans="1:15" ht="15" customHeight="1" x14ac:dyDescent="0.3">
      <c r="A792" s="19" t="s">
        <v>260</v>
      </c>
      <c r="B792" s="3" t="s">
        <v>261</v>
      </c>
      <c r="C792" s="4">
        <v>17</v>
      </c>
      <c r="D792" s="3" t="s">
        <v>1005</v>
      </c>
      <c r="E792" s="3" t="s">
        <v>5546</v>
      </c>
      <c r="F792" s="3" t="s">
        <v>4865</v>
      </c>
      <c r="G792" s="3" t="s">
        <v>6564</v>
      </c>
      <c r="H792" s="3" t="s">
        <v>5403</v>
      </c>
      <c r="I792" s="3" t="s">
        <v>5548</v>
      </c>
      <c r="J792" s="3"/>
      <c r="K792" s="3" t="s">
        <v>2564</v>
      </c>
      <c r="L792" s="3"/>
      <c r="M792" s="3"/>
      <c r="N792" s="3"/>
      <c r="O792" s="8" t="s">
        <v>5549</v>
      </c>
    </row>
    <row r="793" spans="1:15" ht="15" customHeight="1" x14ac:dyDescent="0.3">
      <c r="A793" s="19" t="s">
        <v>260</v>
      </c>
      <c r="B793" s="3" t="s">
        <v>261</v>
      </c>
      <c r="C793" s="4">
        <v>17</v>
      </c>
      <c r="D793" s="3" t="s">
        <v>1005</v>
      </c>
      <c r="E793" s="3" t="s">
        <v>5546</v>
      </c>
      <c r="F793" s="3" t="s">
        <v>4865</v>
      </c>
      <c r="G793" s="3" t="s">
        <v>6222</v>
      </c>
      <c r="H793" s="3" t="s">
        <v>5403</v>
      </c>
      <c r="I793" s="3" t="s">
        <v>5548</v>
      </c>
      <c r="J793" s="3"/>
      <c r="K793" s="3" t="s">
        <v>2564</v>
      </c>
      <c r="L793" s="3"/>
      <c r="M793" s="3"/>
      <c r="N793" s="3"/>
      <c r="O793" s="8" t="s">
        <v>5549</v>
      </c>
    </row>
    <row r="794" spans="1:15" ht="15" customHeight="1" x14ac:dyDescent="0.3">
      <c r="A794" s="19" t="s">
        <v>260</v>
      </c>
      <c r="B794" s="3" t="s">
        <v>261</v>
      </c>
      <c r="C794" s="4">
        <v>17</v>
      </c>
      <c r="D794" s="3" t="s">
        <v>1005</v>
      </c>
      <c r="E794" s="3" t="s">
        <v>5546</v>
      </c>
      <c r="F794" s="3" t="s">
        <v>4865</v>
      </c>
      <c r="G794" s="3"/>
      <c r="H794" s="3" t="s">
        <v>5697</v>
      </c>
      <c r="I794" s="3" t="s">
        <v>5548</v>
      </c>
      <c r="J794" s="3"/>
      <c r="K794" s="3" t="s">
        <v>2564</v>
      </c>
      <c r="L794" s="3"/>
      <c r="M794" s="3"/>
      <c r="N794" s="3"/>
      <c r="O794" s="8" t="s">
        <v>5549</v>
      </c>
    </row>
    <row r="795" spans="1:15" ht="15" customHeight="1" x14ac:dyDescent="0.3">
      <c r="A795" s="19" t="s">
        <v>260</v>
      </c>
      <c r="B795" s="3" t="s">
        <v>261</v>
      </c>
      <c r="C795" s="4">
        <v>17</v>
      </c>
      <c r="D795" s="3" t="s">
        <v>1005</v>
      </c>
      <c r="E795" s="3" t="s">
        <v>5554</v>
      </c>
      <c r="F795" s="3" t="s">
        <v>4865</v>
      </c>
      <c r="G795" s="3" t="s">
        <v>6565</v>
      </c>
      <c r="H795" s="3" t="s">
        <v>5403</v>
      </c>
      <c r="I795" s="3" t="s">
        <v>4793</v>
      </c>
      <c r="J795" s="3"/>
      <c r="K795" s="3" t="s">
        <v>5556</v>
      </c>
      <c r="L795" s="3"/>
      <c r="M795" s="3"/>
      <c r="N795" s="3"/>
      <c r="O795" s="8" t="s">
        <v>5557</v>
      </c>
    </row>
    <row r="796" spans="1:15" ht="15" customHeight="1" x14ac:dyDescent="0.3">
      <c r="A796" s="19" t="s">
        <v>260</v>
      </c>
      <c r="B796" s="3" t="s">
        <v>261</v>
      </c>
      <c r="C796" s="4">
        <v>17</v>
      </c>
      <c r="D796" s="3" t="s">
        <v>1005</v>
      </c>
      <c r="E796" s="3" t="s">
        <v>5554</v>
      </c>
      <c r="F796" s="3" t="s">
        <v>4865</v>
      </c>
      <c r="G796" s="3" t="s">
        <v>6099</v>
      </c>
      <c r="H796" s="3" t="s">
        <v>5403</v>
      </c>
      <c r="I796" s="3" t="s">
        <v>4793</v>
      </c>
      <c r="J796" s="3"/>
      <c r="K796" s="3" t="s">
        <v>5556</v>
      </c>
      <c r="L796" s="3"/>
      <c r="M796" s="3"/>
      <c r="N796" s="3"/>
      <c r="O796" s="8" t="s">
        <v>5557</v>
      </c>
    </row>
    <row r="797" spans="1:15" ht="15" customHeight="1" x14ac:dyDescent="0.3">
      <c r="A797" s="19" t="s">
        <v>260</v>
      </c>
      <c r="B797" s="3" t="s">
        <v>261</v>
      </c>
      <c r="C797" s="4">
        <v>17</v>
      </c>
      <c r="D797" s="3" t="s">
        <v>1005</v>
      </c>
      <c r="E797" s="3" t="s">
        <v>5554</v>
      </c>
      <c r="F797" s="3" t="s">
        <v>4865</v>
      </c>
      <c r="G797" s="3" t="s">
        <v>6566</v>
      </c>
      <c r="H797" s="3" t="s">
        <v>5412</v>
      </c>
      <c r="I797" s="3" t="s">
        <v>4793</v>
      </c>
      <c r="J797" s="3"/>
      <c r="K797" s="3" t="s">
        <v>5556</v>
      </c>
      <c r="L797" s="3"/>
      <c r="M797" s="3"/>
      <c r="N797" s="3"/>
      <c r="O797" s="8" t="s">
        <v>5557</v>
      </c>
    </row>
    <row r="798" spans="1:15" ht="15" customHeight="1" x14ac:dyDescent="0.3">
      <c r="A798" s="19" t="s">
        <v>260</v>
      </c>
      <c r="B798" s="3" t="s">
        <v>261</v>
      </c>
      <c r="C798" s="4">
        <v>17</v>
      </c>
      <c r="D798" s="3" t="s">
        <v>1005</v>
      </c>
      <c r="E798" s="3" t="s">
        <v>5614</v>
      </c>
      <c r="F798" s="3" t="s">
        <v>4865</v>
      </c>
      <c r="G798" s="3" t="s">
        <v>6567</v>
      </c>
      <c r="H798" s="3" t="s">
        <v>5403</v>
      </c>
      <c r="I798" s="3" t="s">
        <v>5616</v>
      </c>
      <c r="J798" s="3" t="s">
        <v>5617</v>
      </c>
      <c r="K798" s="3" t="s">
        <v>5618</v>
      </c>
      <c r="L798" s="3" t="s">
        <v>510</v>
      </c>
      <c r="M798" s="3"/>
      <c r="N798" s="3" t="s">
        <v>5426</v>
      </c>
      <c r="O798" s="8" t="s">
        <v>5619</v>
      </c>
    </row>
    <row r="799" spans="1:15" ht="15" customHeight="1" x14ac:dyDescent="0.3">
      <c r="A799" s="19" t="s">
        <v>260</v>
      </c>
      <c r="B799" s="3" t="s">
        <v>261</v>
      </c>
      <c r="C799" s="4">
        <v>17</v>
      </c>
      <c r="D799" s="3" t="s">
        <v>1005</v>
      </c>
      <c r="E799" s="3" t="s">
        <v>5665</v>
      </c>
      <c r="F799" s="3" t="s">
        <v>4865</v>
      </c>
      <c r="G799" s="3" t="s">
        <v>6568</v>
      </c>
      <c r="H799" s="3" t="s">
        <v>5403</v>
      </c>
      <c r="I799" s="3" t="s">
        <v>5667</v>
      </c>
      <c r="J799" s="3" t="s">
        <v>5668</v>
      </c>
      <c r="K799" s="3" t="s">
        <v>5669</v>
      </c>
      <c r="L799" s="3" t="s">
        <v>384</v>
      </c>
      <c r="M799" s="3"/>
      <c r="N799" s="3" t="s">
        <v>5426</v>
      </c>
      <c r="O799" s="8" t="s">
        <v>5670</v>
      </c>
    </row>
    <row r="800" spans="1:15" ht="15" customHeight="1" x14ac:dyDescent="0.3">
      <c r="A800" s="19" t="s">
        <v>260</v>
      </c>
      <c r="B800" s="3" t="s">
        <v>261</v>
      </c>
      <c r="C800" s="4">
        <v>17</v>
      </c>
      <c r="D800" s="3" t="s">
        <v>1005</v>
      </c>
      <c r="E800" s="3" t="s">
        <v>5665</v>
      </c>
      <c r="F800" s="3" t="s">
        <v>4865</v>
      </c>
      <c r="G800" s="3" t="s">
        <v>6187</v>
      </c>
      <c r="H800" s="3" t="s">
        <v>5403</v>
      </c>
      <c r="I800" s="3" t="s">
        <v>5667</v>
      </c>
      <c r="J800" s="3" t="s">
        <v>5668</v>
      </c>
      <c r="K800" s="3" t="s">
        <v>5669</v>
      </c>
      <c r="L800" s="3" t="s">
        <v>384</v>
      </c>
      <c r="M800" s="3"/>
      <c r="N800" s="3" t="s">
        <v>5426</v>
      </c>
      <c r="O800" s="8" t="s">
        <v>5670</v>
      </c>
    </row>
    <row r="801" spans="1:15" ht="15" customHeight="1" x14ac:dyDescent="0.3">
      <c r="A801" s="19" t="s">
        <v>260</v>
      </c>
      <c r="B801" s="3" t="s">
        <v>261</v>
      </c>
      <c r="C801" s="4">
        <v>17</v>
      </c>
      <c r="D801" s="3" t="s">
        <v>1005</v>
      </c>
      <c r="E801" s="3" t="s">
        <v>5713</v>
      </c>
      <c r="F801" s="3" t="s">
        <v>4865</v>
      </c>
      <c r="G801" s="3" t="s">
        <v>6569</v>
      </c>
      <c r="H801" s="3" t="s">
        <v>5403</v>
      </c>
      <c r="I801" s="3" t="s">
        <v>5715</v>
      </c>
      <c r="J801" s="3" t="s">
        <v>5715</v>
      </c>
      <c r="K801" s="3" t="s">
        <v>3619</v>
      </c>
      <c r="L801" s="3" t="s">
        <v>34</v>
      </c>
      <c r="M801" s="3"/>
      <c r="N801" s="3" t="s">
        <v>5426</v>
      </c>
      <c r="O801" s="8" t="s">
        <v>5716</v>
      </c>
    </row>
    <row r="802" spans="1:15" ht="15" customHeight="1" x14ac:dyDescent="0.3">
      <c r="A802" s="19" t="s">
        <v>272</v>
      </c>
      <c r="B802" s="3" t="s">
        <v>273</v>
      </c>
      <c r="C802" s="4">
        <v>18</v>
      </c>
      <c r="D802" s="3" t="s">
        <v>1009</v>
      </c>
      <c r="E802" s="3" t="s">
        <v>5905</v>
      </c>
      <c r="F802" s="3" t="s">
        <v>4879</v>
      </c>
      <c r="G802" s="3" t="s">
        <v>6570</v>
      </c>
      <c r="H802" s="3" t="s">
        <v>5403</v>
      </c>
      <c r="I802" s="3" t="s">
        <v>5907</v>
      </c>
      <c r="J802" s="3" t="s">
        <v>5907</v>
      </c>
      <c r="K802" s="3" t="s">
        <v>5908</v>
      </c>
      <c r="L802" s="3" t="s">
        <v>5909</v>
      </c>
      <c r="M802" s="3"/>
      <c r="N802" s="3" t="s">
        <v>5599</v>
      </c>
      <c r="O802" s="8" t="s">
        <v>5910</v>
      </c>
    </row>
    <row r="803" spans="1:15" ht="15" customHeight="1" x14ac:dyDescent="0.3">
      <c r="A803" s="19" t="s">
        <v>272</v>
      </c>
      <c r="B803" s="3" t="s">
        <v>273</v>
      </c>
      <c r="C803" s="4">
        <v>18</v>
      </c>
      <c r="D803" s="3" t="s">
        <v>1009</v>
      </c>
      <c r="E803" s="3" t="s">
        <v>5420</v>
      </c>
      <c r="F803" s="3" t="s">
        <v>5421</v>
      </c>
      <c r="G803" s="3" t="s">
        <v>5422</v>
      </c>
      <c r="H803" s="3" t="s">
        <v>5403</v>
      </c>
      <c r="I803" s="3" t="s">
        <v>5423</v>
      </c>
      <c r="J803" s="3" t="s">
        <v>5423</v>
      </c>
      <c r="K803" s="3" t="s">
        <v>5424</v>
      </c>
      <c r="L803" s="3" t="s">
        <v>5425</v>
      </c>
      <c r="M803" s="3"/>
      <c r="N803" s="3" t="s">
        <v>5426</v>
      </c>
      <c r="O803" s="8" t="s">
        <v>5427</v>
      </c>
    </row>
    <row r="804" spans="1:15" ht="15" customHeight="1" x14ac:dyDescent="0.3">
      <c r="A804" s="19" t="s">
        <v>272</v>
      </c>
      <c r="B804" s="3" t="s">
        <v>273</v>
      </c>
      <c r="C804" s="4">
        <v>18</v>
      </c>
      <c r="D804" s="3" t="s">
        <v>1009</v>
      </c>
      <c r="E804" s="3" t="s">
        <v>5420</v>
      </c>
      <c r="F804" s="3" t="s">
        <v>5421</v>
      </c>
      <c r="G804" s="3" t="s">
        <v>6571</v>
      </c>
      <c r="H804" s="3" t="s">
        <v>5403</v>
      </c>
      <c r="I804" s="3" t="s">
        <v>5423</v>
      </c>
      <c r="J804" s="3" t="s">
        <v>5423</v>
      </c>
      <c r="K804" s="3" t="s">
        <v>5424</v>
      </c>
      <c r="L804" s="3" t="s">
        <v>5425</v>
      </c>
      <c r="M804" s="3"/>
      <c r="N804" s="3" t="s">
        <v>5426</v>
      </c>
      <c r="O804" s="8" t="s">
        <v>5427</v>
      </c>
    </row>
    <row r="805" spans="1:15" ht="15" customHeight="1" x14ac:dyDescent="0.3">
      <c r="A805" s="19" t="s">
        <v>272</v>
      </c>
      <c r="B805" s="3" t="s">
        <v>273</v>
      </c>
      <c r="C805" s="4">
        <v>18</v>
      </c>
      <c r="D805" s="3" t="s">
        <v>1009</v>
      </c>
      <c r="E805" s="3" t="s">
        <v>5436</v>
      </c>
      <c r="F805" s="3" t="s">
        <v>4865</v>
      </c>
      <c r="G805" s="3" t="s">
        <v>6542</v>
      </c>
      <c r="H805" s="3" t="s">
        <v>5403</v>
      </c>
      <c r="I805" s="3" t="s">
        <v>5438</v>
      </c>
      <c r="J805" s="3" t="s">
        <v>5438</v>
      </c>
      <c r="K805" s="3" t="s">
        <v>5439</v>
      </c>
      <c r="L805" s="3" t="s">
        <v>510</v>
      </c>
      <c r="M805" s="3"/>
      <c r="N805" s="3" t="s">
        <v>5426</v>
      </c>
      <c r="O805" s="8" t="s">
        <v>5440</v>
      </c>
    </row>
    <row r="806" spans="1:15" ht="15" customHeight="1" x14ac:dyDescent="0.3">
      <c r="A806" s="19" t="s">
        <v>272</v>
      </c>
      <c r="B806" s="3" t="s">
        <v>273</v>
      </c>
      <c r="C806" s="4">
        <v>18</v>
      </c>
      <c r="D806" s="3" t="s">
        <v>1009</v>
      </c>
      <c r="E806" s="3" t="s">
        <v>5436</v>
      </c>
      <c r="F806" s="3" t="s">
        <v>4865</v>
      </c>
      <c r="G806" s="3" t="s">
        <v>5443</v>
      </c>
      <c r="H806" s="3" t="s">
        <v>5403</v>
      </c>
      <c r="I806" s="3" t="s">
        <v>5438</v>
      </c>
      <c r="J806" s="3" t="s">
        <v>5442</v>
      </c>
      <c r="K806" s="3" t="s">
        <v>5439</v>
      </c>
      <c r="L806" s="3" t="s">
        <v>510</v>
      </c>
      <c r="M806" s="3"/>
      <c r="N806" s="3" t="s">
        <v>5426</v>
      </c>
      <c r="O806" s="8" t="s">
        <v>5440</v>
      </c>
    </row>
    <row r="807" spans="1:15" ht="15" customHeight="1" x14ac:dyDescent="0.3">
      <c r="A807" s="19" t="s">
        <v>272</v>
      </c>
      <c r="B807" s="3" t="s">
        <v>273</v>
      </c>
      <c r="C807" s="4">
        <v>18</v>
      </c>
      <c r="D807" s="3" t="s">
        <v>1009</v>
      </c>
      <c r="E807" s="3" t="s">
        <v>5436</v>
      </c>
      <c r="F807" s="3" t="s">
        <v>4865</v>
      </c>
      <c r="G807" s="3" t="s">
        <v>6572</v>
      </c>
      <c r="H807" s="3" t="s">
        <v>5403</v>
      </c>
      <c r="I807" s="3" t="s">
        <v>5438</v>
      </c>
      <c r="J807" s="3" t="s">
        <v>5442</v>
      </c>
      <c r="K807" s="3" t="s">
        <v>5439</v>
      </c>
      <c r="L807" s="3" t="s">
        <v>510</v>
      </c>
      <c r="M807" s="3"/>
      <c r="N807" s="3" t="s">
        <v>5426</v>
      </c>
      <c r="O807" s="8" t="s">
        <v>5440</v>
      </c>
    </row>
    <row r="808" spans="1:15" ht="15" customHeight="1" x14ac:dyDescent="0.3">
      <c r="A808" s="19" t="s">
        <v>272</v>
      </c>
      <c r="B808" s="3" t="s">
        <v>273</v>
      </c>
      <c r="C808" s="4">
        <v>18</v>
      </c>
      <c r="D808" s="3" t="s">
        <v>1009</v>
      </c>
      <c r="E808" s="3" t="s">
        <v>5436</v>
      </c>
      <c r="F808" s="3" t="s">
        <v>4865</v>
      </c>
      <c r="G808" s="3" t="s">
        <v>5437</v>
      </c>
      <c r="H808" s="3" t="s">
        <v>5403</v>
      </c>
      <c r="I808" s="3" t="s">
        <v>5438</v>
      </c>
      <c r="J808" s="3" t="s">
        <v>5438</v>
      </c>
      <c r="K808" s="3" t="s">
        <v>5439</v>
      </c>
      <c r="L808" s="3" t="s">
        <v>510</v>
      </c>
      <c r="M808" s="3"/>
      <c r="N808" s="3" t="s">
        <v>5426</v>
      </c>
      <c r="O808" s="8" t="s">
        <v>5440</v>
      </c>
    </row>
    <row r="809" spans="1:15" ht="15" customHeight="1" x14ac:dyDescent="0.3">
      <c r="A809" s="19" t="s">
        <v>272</v>
      </c>
      <c r="B809" s="3" t="s">
        <v>273</v>
      </c>
      <c r="C809" s="4">
        <v>18</v>
      </c>
      <c r="D809" s="3" t="s">
        <v>1009</v>
      </c>
      <c r="E809" s="3" t="s">
        <v>5466</v>
      </c>
      <c r="F809" s="3" t="s">
        <v>4879</v>
      </c>
      <c r="G809" s="3" t="s">
        <v>6573</v>
      </c>
      <c r="H809" s="3" t="s">
        <v>5412</v>
      </c>
      <c r="I809" s="3" t="s">
        <v>5468</v>
      </c>
      <c r="J809" s="3" t="s">
        <v>5470</v>
      </c>
      <c r="K809" s="3" t="s">
        <v>5470</v>
      </c>
      <c r="L809" s="3" t="s">
        <v>5471</v>
      </c>
      <c r="M809" s="3"/>
      <c r="N809" s="3" t="s">
        <v>5472</v>
      </c>
      <c r="O809" s="8" t="s">
        <v>5473</v>
      </c>
    </row>
    <row r="810" spans="1:15" ht="15" customHeight="1" x14ac:dyDescent="0.3">
      <c r="A810" s="19" t="s">
        <v>272</v>
      </c>
      <c r="B810" s="3" t="s">
        <v>273</v>
      </c>
      <c r="C810" s="4">
        <v>18</v>
      </c>
      <c r="D810" s="3" t="s">
        <v>1009</v>
      </c>
      <c r="E810" s="3" t="s">
        <v>5483</v>
      </c>
      <c r="F810" s="3" t="s">
        <v>5484</v>
      </c>
      <c r="G810" s="3" t="s">
        <v>6574</v>
      </c>
      <c r="H810" s="3" t="s">
        <v>698</v>
      </c>
      <c r="I810" s="3" t="s">
        <v>1189</v>
      </c>
      <c r="J810" s="3" t="s">
        <v>5486</v>
      </c>
      <c r="K810" s="3" t="s">
        <v>4971</v>
      </c>
      <c r="L810" s="3" t="s">
        <v>5487</v>
      </c>
      <c r="M810" s="3"/>
      <c r="N810" s="3" t="s">
        <v>5488</v>
      </c>
      <c r="O810" s="8" t="s">
        <v>5489</v>
      </c>
    </row>
    <row r="811" spans="1:15" ht="15" customHeight="1" x14ac:dyDescent="0.3">
      <c r="A811" s="19" t="s">
        <v>272</v>
      </c>
      <c r="B811" s="3" t="s">
        <v>273</v>
      </c>
      <c r="C811" s="4">
        <v>18</v>
      </c>
      <c r="D811" s="3" t="s">
        <v>1009</v>
      </c>
      <c r="E811" s="3" t="s">
        <v>5493</v>
      </c>
      <c r="F811" s="3" t="s">
        <v>4865</v>
      </c>
      <c r="G811" s="3" t="s">
        <v>5499</v>
      </c>
      <c r="H811" s="3" t="s">
        <v>5403</v>
      </c>
      <c r="I811" s="3" t="s">
        <v>5495</v>
      </c>
      <c r="J811" s="3" t="s">
        <v>3966</v>
      </c>
      <c r="K811" s="3" t="s">
        <v>3966</v>
      </c>
      <c r="L811" s="3" t="s">
        <v>5425</v>
      </c>
      <c r="M811" s="3"/>
      <c r="N811" s="3" t="s">
        <v>5426</v>
      </c>
      <c r="O811" s="8" t="s">
        <v>5497</v>
      </c>
    </row>
    <row r="812" spans="1:15" ht="15" customHeight="1" x14ac:dyDescent="0.3">
      <c r="A812" s="19" t="s">
        <v>272</v>
      </c>
      <c r="B812" s="3" t="s">
        <v>273</v>
      </c>
      <c r="C812" s="4">
        <v>18</v>
      </c>
      <c r="D812" s="3" t="s">
        <v>1009</v>
      </c>
      <c r="E812" s="3" t="s">
        <v>5493</v>
      </c>
      <c r="F812" s="3" t="s">
        <v>4865</v>
      </c>
      <c r="G812" s="3" t="s">
        <v>6575</v>
      </c>
      <c r="H812" s="3" t="s">
        <v>5403</v>
      </c>
      <c r="I812" s="3" t="s">
        <v>5495</v>
      </c>
      <c r="J812" s="3" t="s">
        <v>5496</v>
      </c>
      <c r="K812" s="3" t="s">
        <v>3966</v>
      </c>
      <c r="L812" s="3" t="s">
        <v>5425</v>
      </c>
      <c r="M812" s="3"/>
      <c r="N812" s="3" t="s">
        <v>5426</v>
      </c>
      <c r="O812" s="8" t="s">
        <v>5497</v>
      </c>
    </row>
    <row r="813" spans="1:15" ht="15" customHeight="1" x14ac:dyDescent="0.3">
      <c r="A813" s="19" t="s">
        <v>272</v>
      </c>
      <c r="B813" s="3" t="s">
        <v>273</v>
      </c>
      <c r="C813" s="4">
        <v>18</v>
      </c>
      <c r="D813" s="3" t="s">
        <v>1009</v>
      </c>
      <c r="E813" s="3" t="s">
        <v>5493</v>
      </c>
      <c r="F813" s="3" t="s">
        <v>4865</v>
      </c>
      <c r="G813" s="3" t="s">
        <v>5494</v>
      </c>
      <c r="H813" s="3" t="s">
        <v>5403</v>
      </c>
      <c r="I813" s="3" t="s">
        <v>5495</v>
      </c>
      <c r="J813" s="3" t="s">
        <v>5496</v>
      </c>
      <c r="K813" s="3" t="s">
        <v>3966</v>
      </c>
      <c r="L813" s="3" t="s">
        <v>5425</v>
      </c>
      <c r="M813" s="3"/>
      <c r="N813" s="3" t="s">
        <v>5426</v>
      </c>
      <c r="O813" s="8" t="s">
        <v>5497</v>
      </c>
    </row>
    <row r="814" spans="1:15" ht="15" customHeight="1" x14ac:dyDescent="0.3">
      <c r="A814" s="19" t="s">
        <v>272</v>
      </c>
      <c r="B814" s="3" t="s">
        <v>273</v>
      </c>
      <c r="C814" s="4">
        <v>18</v>
      </c>
      <c r="D814" s="3" t="s">
        <v>1009</v>
      </c>
      <c r="E814" s="3" t="s">
        <v>5505</v>
      </c>
      <c r="F814" s="3" t="s">
        <v>5121</v>
      </c>
      <c r="G814" s="3" t="s">
        <v>6576</v>
      </c>
      <c r="H814" s="3" t="s">
        <v>5403</v>
      </c>
      <c r="I814" s="3" t="s">
        <v>5507</v>
      </c>
      <c r="J814" s="3"/>
      <c r="K814" s="3" t="s">
        <v>5508</v>
      </c>
      <c r="L814" s="3" t="s">
        <v>5463</v>
      </c>
      <c r="M814" s="3"/>
      <c r="N814" s="3" t="s">
        <v>5464</v>
      </c>
      <c r="O814" s="8" t="s">
        <v>5509</v>
      </c>
    </row>
    <row r="815" spans="1:15" ht="15" customHeight="1" x14ac:dyDescent="0.3">
      <c r="A815" s="19" t="s">
        <v>272</v>
      </c>
      <c r="B815" s="3" t="s">
        <v>273</v>
      </c>
      <c r="C815" s="4">
        <v>18</v>
      </c>
      <c r="D815" s="3" t="s">
        <v>1009</v>
      </c>
      <c r="E815" s="3" t="s">
        <v>5546</v>
      </c>
      <c r="F815" s="3" t="s">
        <v>4865</v>
      </c>
      <c r="G815" s="3" t="s">
        <v>5550</v>
      </c>
      <c r="H815" s="3" t="s">
        <v>5403</v>
      </c>
      <c r="I815" s="3" t="s">
        <v>5548</v>
      </c>
      <c r="J815" s="3" t="s">
        <v>3417</v>
      </c>
      <c r="K815" s="3" t="s">
        <v>2564</v>
      </c>
      <c r="L815" s="3"/>
      <c r="M815" s="3"/>
      <c r="N815" s="3"/>
      <c r="O815" s="8" t="s">
        <v>5549</v>
      </c>
    </row>
    <row r="816" spans="1:15" ht="15" customHeight="1" x14ac:dyDescent="0.3">
      <c r="A816" s="19" t="s">
        <v>272</v>
      </c>
      <c r="B816" s="3" t="s">
        <v>273</v>
      </c>
      <c r="C816" s="4">
        <v>18</v>
      </c>
      <c r="D816" s="3" t="s">
        <v>1009</v>
      </c>
      <c r="E816" s="3" t="s">
        <v>5546</v>
      </c>
      <c r="F816" s="3" t="s">
        <v>4865</v>
      </c>
      <c r="G816" s="3" t="s">
        <v>6577</v>
      </c>
      <c r="H816" s="3" t="s">
        <v>5403</v>
      </c>
      <c r="I816" s="3" t="s">
        <v>5548</v>
      </c>
      <c r="J816" s="3"/>
      <c r="K816" s="3" t="s">
        <v>2564</v>
      </c>
      <c r="L816" s="3"/>
      <c r="M816" s="3"/>
      <c r="N816" s="3"/>
      <c r="O816" s="8" t="s">
        <v>5549</v>
      </c>
    </row>
    <row r="817" spans="1:15" ht="15" customHeight="1" x14ac:dyDescent="0.3">
      <c r="A817" s="19" t="s">
        <v>272</v>
      </c>
      <c r="B817" s="3" t="s">
        <v>273</v>
      </c>
      <c r="C817" s="4">
        <v>18</v>
      </c>
      <c r="D817" s="3" t="s">
        <v>1009</v>
      </c>
      <c r="E817" s="3" t="s">
        <v>5546</v>
      </c>
      <c r="F817" s="3" t="s">
        <v>4865</v>
      </c>
      <c r="G817" s="3" t="s">
        <v>6578</v>
      </c>
      <c r="H817" s="3" t="s">
        <v>5403</v>
      </c>
      <c r="I817" s="3" t="s">
        <v>5548</v>
      </c>
      <c r="J817" s="3"/>
      <c r="K817" s="3" t="s">
        <v>2564</v>
      </c>
      <c r="L817" s="3"/>
      <c r="M817" s="3"/>
      <c r="N817" s="3"/>
      <c r="O817" s="8" t="s">
        <v>5549</v>
      </c>
    </row>
    <row r="818" spans="1:15" ht="15" customHeight="1" x14ac:dyDescent="0.3">
      <c r="A818" s="19" t="s">
        <v>272</v>
      </c>
      <c r="B818" s="3" t="s">
        <v>273</v>
      </c>
      <c r="C818" s="4">
        <v>18</v>
      </c>
      <c r="D818" s="3" t="s">
        <v>1009</v>
      </c>
      <c r="E818" s="3" t="s">
        <v>5554</v>
      </c>
      <c r="F818" s="3" t="s">
        <v>4865</v>
      </c>
      <c r="G818" s="3" t="s">
        <v>6099</v>
      </c>
      <c r="H818" s="3" t="s">
        <v>5403</v>
      </c>
      <c r="I818" s="3" t="s">
        <v>4793</v>
      </c>
      <c r="J818" s="3"/>
      <c r="K818" s="3" t="s">
        <v>5556</v>
      </c>
      <c r="L818" s="3"/>
      <c r="M818" s="3"/>
      <c r="N818" s="3"/>
      <c r="O818" s="8" t="s">
        <v>5557</v>
      </c>
    </row>
    <row r="819" spans="1:15" ht="15" customHeight="1" x14ac:dyDescent="0.3">
      <c r="A819" s="19" t="s">
        <v>272</v>
      </c>
      <c r="B819" s="3" t="s">
        <v>273</v>
      </c>
      <c r="C819" s="4">
        <v>18</v>
      </c>
      <c r="D819" s="3" t="s">
        <v>1009</v>
      </c>
      <c r="E819" s="3" t="s">
        <v>5554</v>
      </c>
      <c r="F819" s="3" t="s">
        <v>4865</v>
      </c>
      <c r="G819" s="3" t="s">
        <v>5559</v>
      </c>
      <c r="H819" s="3" t="s">
        <v>5403</v>
      </c>
      <c r="I819" s="3" t="s">
        <v>4793</v>
      </c>
      <c r="J819" s="3"/>
      <c r="K819" s="3" t="s">
        <v>5556</v>
      </c>
      <c r="L819" s="3"/>
      <c r="M819" s="3"/>
      <c r="N819" s="3"/>
      <c r="O819" s="8" t="s">
        <v>5557</v>
      </c>
    </row>
    <row r="820" spans="1:15" ht="15" customHeight="1" x14ac:dyDescent="0.3">
      <c r="A820" s="19" t="s">
        <v>272</v>
      </c>
      <c r="B820" s="3" t="s">
        <v>273</v>
      </c>
      <c r="C820" s="4">
        <v>18</v>
      </c>
      <c r="D820" s="3" t="s">
        <v>1009</v>
      </c>
      <c r="E820" s="3" t="s">
        <v>5593</v>
      </c>
      <c r="F820" s="3" t="s">
        <v>4879</v>
      </c>
      <c r="G820" s="3" t="s">
        <v>6579</v>
      </c>
      <c r="H820" s="3" t="s">
        <v>5403</v>
      </c>
      <c r="I820" s="3" t="s">
        <v>5595</v>
      </c>
      <c r="J820" s="3" t="s">
        <v>5595</v>
      </c>
      <c r="K820" s="3" t="s">
        <v>5597</v>
      </c>
      <c r="L820" s="3" t="s">
        <v>5598</v>
      </c>
      <c r="M820" s="3"/>
      <c r="N820" s="3" t="s">
        <v>5599</v>
      </c>
      <c r="O820" s="8" t="s">
        <v>5600</v>
      </c>
    </row>
    <row r="821" spans="1:15" ht="15" customHeight="1" x14ac:dyDescent="0.3">
      <c r="A821" s="19" t="s">
        <v>272</v>
      </c>
      <c r="B821" s="3" t="s">
        <v>273</v>
      </c>
      <c r="C821" s="4">
        <v>18</v>
      </c>
      <c r="D821" s="3" t="s">
        <v>1009</v>
      </c>
      <c r="E821" s="3" t="s">
        <v>5593</v>
      </c>
      <c r="F821" s="3" t="s">
        <v>4879</v>
      </c>
      <c r="G821" s="3" t="s">
        <v>6579</v>
      </c>
      <c r="H821" s="3" t="s">
        <v>5412</v>
      </c>
      <c r="I821" s="3" t="s">
        <v>5595</v>
      </c>
      <c r="J821" s="3" t="s">
        <v>5595</v>
      </c>
      <c r="K821" s="3" t="s">
        <v>5597</v>
      </c>
      <c r="L821" s="3" t="s">
        <v>5598</v>
      </c>
      <c r="M821" s="3"/>
      <c r="N821" s="3" t="s">
        <v>5599</v>
      </c>
      <c r="O821" s="8" t="s">
        <v>5600</v>
      </c>
    </row>
    <row r="822" spans="1:15" ht="15" customHeight="1" x14ac:dyDescent="0.3">
      <c r="A822" s="19" t="s">
        <v>272</v>
      </c>
      <c r="B822" s="3" t="s">
        <v>273</v>
      </c>
      <c r="C822" s="4">
        <v>18</v>
      </c>
      <c r="D822" s="3" t="s">
        <v>1009</v>
      </c>
      <c r="E822" s="3" t="s">
        <v>6491</v>
      </c>
      <c r="F822" s="3" t="s">
        <v>6492</v>
      </c>
      <c r="G822" s="3" t="s">
        <v>6580</v>
      </c>
      <c r="H822" s="3" t="s">
        <v>5403</v>
      </c>
      <c r="I822" s="3" t="s">
        <v>6494</v>
      </c>
      <c r="J822" s="3"/>
      <c r="K822" s="3" t="s">
        <v>4383</v>
      </c>
      <c r="L822" s="3" t="s">
        <v>64</v>
      </c>
      <c r="M822" s="3"/>
      <c r="N822" s="3" t="s">
        <v>5426</v>
      </c>
      <c r="O822" s="8" t="s">
        <v>6495</v>
      </c>
    </row>
    <row r="823" spans="1:15" ht="15" customHeight="1" x14ac:dyDescent="0.3">
      <c r="A823" s="19" t="s">
        <v>272</v>
      </c>
      <c r="B823" s="3" t="s">
        <v>273</v>
      </c>
      <c r="C823" s="4">
        <v>18</v>
      </c>
      <c r="D823" s="3" t="s">
        <v>1009</v>
      </c>
      <c r="E823" s="3" t="s">
        <v>5614</v>
      </c>
      <c r="F823" s="3" t="s">
        <v>4865</v>
      </c>
      <c r="G823" s="3" t="s">
        <v>5621</v>
      </c>
      <c r="H823" s="3" t="s">
        <v>5403</v>
      </c>
      <c r="I823" s="3" t="s">
        <v>5616</v>
      </c>
      <c r="J823" s="3" t="s">
        <v>5617</v>
      </c>
      <c r="K823" s="3" t="s">
        <v>5618</v>
      </c>
      <c r="L823" s="3" t="s">
        <v>510</v>
      </c>
      <c r="M823" s="3"/>
      <c r="N823" s="3" t="s">
        <v>5426</v>
      </c>
      <c r="O823" s="8" t="s">
        <v>5619</v>
      </c>
    </row>
    <row r="824" spans="1:15" ht="15" customHeight="1" x14ac:dyDescent="0.3">
      <c r="A824" s="19" t="s">
        <v>272</v>
      </c>
      <c r="B824" s="3" t="s">
        <v>273</v>
      </c>
      <c r="C824" s="4">
        <v>18</v>
      </c>
      <c r="D824" s="3" t="s">
        <v>1009</v>
      </c>
      <c r="E824" s="3" t="s">
        <v>5649</v>
      </c>
      <c r="F824" s="3" t="s">
        <v>4079</v>
      </c>
      <c r="G824" s="3" t="s">
        <v>5650</v>
      </c>
      <c r="H824" s="3" t="s">
        <v>5403</v>
      </c>
      <c r="I824" s="3" t="s">
        <v>5651</v>
      </c>
      <c r="J824" s="3" t="s">
        <v>5652</v>
      </c>
      <c r="K824" s="3" t="s">
        <v>5652</v>
      </c>
      <c r="L824" s="3" t="s">
        <v>5653</v>
      </c>
      <c r="M824" s="3"/>
      <c r="N824" s="3" t="s">
        <v>5654</v>
      </c>
      <c r="O824" s="8" t="s">
        <v>5655</v>
      </c>
    </row>
    <row r="825" spans="1:15" ht="15" customHeight="1" x14ac:dyDescent="0.3">
      <c r="A825" s="19" t="s">
        <v>272</v>
      </c>
      <c r="B825" s="3" t="s">
        <v>273</v>
      </c>
      <c r="C825" s="4">
        <v>18</v>
      </c>
      <c r="D825" s="3" t="s">
        <v>1009</v>
      </c>
      <c r="E825" s="3" t="s">
        <v>5649</v>
      </c>
      <c r="F825" s="3" t="s">
        <v>4079</v>
      </c>
      <c r="G825" s="3" t="s">
        <v>5656</v>
      </c>
      <c r="H825" s="3" t="s">
        <v>5403</v>
      </c>
      <c r="I825" s="3" t="s">
        <v>5651</v>
      </c>
      <c r="J825" s="3" t="s">
        <v>5652</v>
      </c>
      <c r="K825" s="3" t="s">
        <v>5652</v>
      </c>
      <c r="L825" s="3" t="s">
        <v>5653</v>
      </c>
      <c r="M825" s="3"/>
      <c r="N825" s="3" t="s">
        <v>5654</v>
      </c>
      <c r="O825" s="8" t="s">
        <v>5655</v>
      </c>
    </row>
    <row r="826" spans="1:15" ht="15" customHeight="1" x14ac:dyDescent="0.3">
      <c r="A826" s="19" t="s">
        <v>272</v>
      </c>
      <c r="B826" s="3" t="s">
        <v>273</v>
      </c>
      <c r="C826" s="4">
        <v>18</v>
      </c>
      <c r="D826" s="3" t="s">
        <v>1009</v>
      </c>
      <c r="E826" s="3" t="s">
        <v>5665</v>
      </c>
      <c r="F826" s="3" t="s">
        <v>4865</v>
      </c>
      <c r="G826" s="3" t="s">
        <v>6187</v>
      </c>
      <c r="H826" s="3" t="s">
        <v>5403</v>
      </c>
      <c r="I826" s="3" t="s">
        <v>5667</v>
      </c>
      <c r="J826" s="3" t="s">
        <v>5669</v>
      </c>
      <c r="K826" s="3" t="s">
        <v>5669</v>
      </c>
      <c r="L826" s="3" t="s">
        <v>384</v>
      </c>
      <c r="M826" s="3"/>
      <c r="N826" s="3" t="s">
        <v>5426</v>
      </c>
      <c r="O826" s="8" t="s">
        <v>5670</v>
      </c>
    </row>
    <row r="827" spans="1:15" ht="15" customHeight="1" x14ac:dyDescent="0.3">
      <c r="A827" s="19" t="s">
        <v>272</v>
      </c>
      <c r="B827" s="3" t="s">
        <v>273</v>
      </c>
      <c r="C827" s="4">
        <v>18</v>
      </c>
      <c r="D827" s="3" t="s">
        <v>1009</v>
      </c>
      <c r="E827" s="3" t="s">
        <v>5672</v>
      </c>
      <c r="F827" s="3" t="s">
        <v>4865</v>
      </c>
      <c r="G827" s="3" t="s">
        <v>6581</v>
      </c>
      <c r="H827" s="3" t="s">
        <v>5403</v>
      </c>
      <c r="I827" s="3" t="s">
        <v>5674</v>
      </c>
      <c r="J827" s="3" t="s">
        <v>3230</v>
      </c>
      <c r="K827" s="3" t="s">
        <v>5675</v>
      </c>
      <c r="L827" s="3" t="s">
        <v>510</v>
      </c>
      <c r="M827" s="3"/>
      <c r="N827" s="3" t="s">
        <v>5426</v>
      </c>
      <c r="O827" s="8" t="s">
        <v>5676</v>
      </c>
    </row>
    <row r="828" spans="1:15" ht="15" customHeight="1" x14ac:dyDescent="0.3">
      <c r="A828" s="19" t="s">
        <v>272</v>
      </c>
      <c r="B828" s="3" t="s">
        <v>273</v>
      </c>
      <c r="C828" s="4">
        <v>18</v>
      </c>
      <c r="D828" s="3" t="s">
        <v>1009</v>
      </c>
      <c r="E828" s="3" t="s">
        <v>5687</v>
      </c>
      <c r="F828" s="3" t="s">
        <v>4865</v>
      </c>
      <c r="G828" s="3" t="s">
        <v>6582</v>
      </c>
      <c r="H828" s="3" t="s">
        <v>5403</v>
      </c>
      <c r="I828" s="3" t="s">
        <v>5689</v>
      </c>
      <c r="J828" s="3" t="s">
        <v>5689</v>
      </c>
      <c r="K828" s="3" t="s">
        <v>5682</v>
      </c>
      <c r="L828" s="3" t="s">
        <v>240</v>
      </c>
      <c r="M828" s="3"/>
      <c r="N828" s="3" t="s">
        <v>5426</v>
      </c>
      <c r="O828" s="8" t="s">
        <v>5690</v>
      </c>
    </row>
    <row r="829" spans="1:15" ht="15" customHeight="1" x14ac:dyDescent="0.3">
      <c r="A829" s="19" t="s">
        <v>272</v>
      </c>
      <c r="B829" s="3" t="s">
        <v>273</v>
      </c>
      <c r="C829" s="4">
        <v>18</v>
      </c>
      <c r="D829" s="3" t="s">
        <v>1009</v>
      </c>
      <c r="E829" s="3" t="s">
        <v>5687</v>
      </c>
      <c r="F829" s="3" t="s">
        <v>4865</v>
      </c>
      <c r="G829" s="3" t="s">
        <v>6583</v>
      </c>
      <c r="H829" s="3" t="s">
        <v>5403</v>
      </c>
      <c r="I829" s="3" t="s">
        <v>5689</v>
      </c>
      <c r="J829" s="3" t="s">
        <v>5692</v>
      </c>
      <c r="K829" s="3" t="s">
        <v>5682</v>
      </c>
      <c r="L829" s="3" t="s">
        <v>240</v>
      </c>
      <c r="M829" s="3"/>
      <c r="N829" s="3" t="s">
        <v>5426</v>
      </c>
      <c r="O829" s="8" t="s">
        <v>5690</v>
      </c>
    </row>
    <row r="830" spans="1:15" ht="15" customHeight="1" x14ac:dyDescent="0.3">
      <c r="A830" s="19" t="s">
        <v>272</v>
      </c>
      <c r="B830" s="3" t="s">
        <v>273</v>
      </c>
      <c r="C830" s="4">
        <v>18</v>
      </c>
      <c r="D830" s="3" t="s">
        <v>1009</v>
      </c>
      <c r="E830" s="3" t="s">
        <v>5687</v>
      </c>
      <c r="F830" s="3" t="s">
        <v>4865</v>
      </c>
      <c r="G830" s="3" t="s">
        <v>6584</v>
      </c>
      <c r="H830" s="3" t="s">
        <v>5403</v>
      </c>
      <c r="I830" s="3" t="s">
        <v>5689</v>
      </c>
      <c r="J830" s="3" t="s">
        <v>5692</v>
      </c>
      <c r="K830" s="3" t="s">
        <v>5682</v>
      </c>
      <c r="L830" s="3" t="s">
        <v>240</v>
      </c>
      <c r="M830" s="3"/>
      <c r="N830" s="3" t="s">
        <v>5426</v>
      </c>
      <c r="O830" s="8" t="s">
        <v>5690</v>
      </c>
    </row>
    <row r="831" spans="1:15" ht="15" customHeight="1" x14ac:dyDescent="0.3">
      <c r="A831" s="19" t="s">
        <v>272</v>
      </c>
      <c r="B831" s="3" t="s">
        <v>273</v>
      </c>
      <c r="C831" s="4">
        <v>18</v>
      </c>
      <c r="D831" s="3" t="s">
        <v>1009</v>
      </c>
      <c r="E831" s="3" t="s">
        <v>5713</v>
      </c>
      <c r="F831" s="3" t="s">
        <v>4865</v>
      </c>
      <c r="G831" s="3" t="s">
        <v>6585</v>
      </c>
      <c r="H831" s="3" t="s">
        <v>5403</v>
      </c>
      <c r="I831" s="3" t="s">
        <v>5715</v>
      </c>
      <c r="J831" s="3" t="s">
        <v>5825</v>
      </c>
      <c r="K831" s="3" t="s">
        <v>3619</v>
      </c>
      <c r="L831" s="3" t="s">
        <v>34</v>
      </c>
      <c r="M831" s="3"/>
      <c r="N831" s="3" t="s">
        <v>5426</v>
      </c>
      <c r="O831" s="8" t="s">
        <v>5716</v>
      </c>
    </row>
    <row r="832" spans="1:15" ht="15" customHeight="1" x14ac:dyDescent="0.3">
      <c r="A832" s="19" t="s">
        <v>272</v>
      </c>
      <c r="B832" s="3" t="s">
        <v>273</v>
      </c>
      <c r="C832" s="4">
        <v>18</v>
      </c>
      <c r="D832" s="3" t="s">
        <v>1009</v>
      </c>
      <c r="E832" s="3" t="s">
        <v>5713</v>
      </c>
      <c r="F832" s="3" t="s">
        <v>4865</v>
      </c>
      <c r="G832" s="3" t="s">
        <v>6586</v>
      </c>
      <c r="H832" s="3" t="s">
        <v>5403</v>
      </c>
      <c r="I832" s="3" t="s">
        <v>5715</v>
      </c>
      <c r="J832" s="3" t="s">
        <v>5825</v>
      </c>
      <c r="K832" s="3" t="s">
        <v>3619</v>
      </c>
      <c r="L832" s="3" t="s">
        <v>34</v>
      </c>
      <c r="M832" s="3"/>
      <c r="N832" s="3" t="s">
        <v>5426</v>
      </c>
      <c r="O832" s="8" t="s">
        <v>5716</v>
      </c>
    </row>
    <row r="833" spans="1:15" ht="15" customHeight="1" x14ac:dyDescent="0.3">
      <c r="A833" s="19" t="s">
        <v>272</v>
      </c>
      <c r="B833" s="3" t="s">
        <v>273</v>
      </c>
      <c r="C833" s="4">
        <v>18</v>
      </c>
      <c r="D833" s="3" t="s">
        <v>1009</v>
      </c>
      <c r="E833" s="3" t="s">
        <v>5713</v>
      </c>
      <c r="F833" s="3" t="s">
        <v>4865</v>
      </c>
      <c r="G833" s="3" t="s">
        <v>5982</v>
      </c>
      <c r="H833" s="3" t="s">
        <v>5403</v>
      </c>
      <c r="I833" s="3" t="s">
        <v>5715</v>
      </c>
      <c r="J833" s="3" t="s">
        <v>3619</v>
      </c>
      <c r="K833" s="3" t="s">
        <v>3619</v>
      </c>
      <c r="L833" s="3" t="s">
        <v>34</v>
      </c>
      <c r="M833" s="3"/>
      <c r="N833" s="3" t="s">
        <v>5426</v>
      </c>
      <c r="O833" s="8" t="s">
        <v>5716</v>
      </c>
    </row>
    <row r="834" spans="1:15" ht="15" customHeight="1" x14ac:dyDescent="0.3">
      <c r="A834" s="19" t="s">
        <v>272</v>
      </c>
      <c r="B834" s="3" t="s">
        <v>273</v>
      </c>
      <c r="C834" s="4">
        <v>18</v>
      </c>
      <c r="D834" s="3" t="s">
        <v>1009</v>
      </c>
      <c r="E834" s="3" t="s">
        <v>5713</v>
      </c>
      <c r="F834" s="3" t="s">
        <v>4865</v>
      </c>
      <c r="G834" s="3" t="s">
        <v>6587</v>
      </c>
      <c r="H834" s="3" t="s">
        <v>5403</v>
      </c>
      <c r="I834" s="3" t="s">
        <v>5715</v>
      </c>
      <c r="J834" s="3" t="s">
        <v>3619</v>
      </c>
      <c r="K834" s="3" t="s">
        <v>3619</v>
      </c>
      <c r="L834" s="3" t="s">
        <v>34</v>
      </c>
      <c r="M834" s="3"/>
      <c r="N834" s="3" t="s">
        <v>5426</v>
      </c>
      <c r="O834" s="8" t="s">
        <v>5716</v>
      </c>
    </row>
    <row r="835" spans="1:15" ht="15" customHeight="1" x14ac:dyDescent="0.3">
      <c r="A835" s="19" t="s">
        <v>272</v>
      </c>
      <c r="B835" s="3" t="s">
        <v>273</v>
      </c>
      <c r="C835" s="4">
        <v>18</v>
      </c>
      <c r="D835" s="3" t="s">
        <v>1009</v>
      </c>
      <c r="E835" s="3" t="s">
        <v>6446</v>
      </c>
      <c r="F835" s="3" t="s">
        <v>6447</v>
      </c>
      <c r="G835" s="3" t="s">
        <v>6588</v>
      </c>
      <c r="H835" s="3" t="s">
        <v>5403</v>
      </c>
      <c r="I835" s="3" t="s">
        <v>6449</v>
      </c>
      <c r="J835" s="3" t="s">
        <v>1862</v>
      </c>
      <c r="K835" s="3" t="s">
        <v>6451</v>
      </c>
      <c r="L835" s="3" t="s">
        <v>6452</v>
      </c>
      <c r="M835" s="3"/>
      <c r="N835" s="3" t="s">
        <v>5662</v>
      </c>
      <c r="O835" s="8" t="s">
        <v>6453</v>
      </c>
    </row>
    <row r="836" spans="1:15" ht="15" customHeight="1" x14ac:dyDescent="0.3">
      <c r="A836" s="19" t="s">
        <v>272</v>
      </c>
      <c r="B836" s="3" t="s">
        <v>273</v>
      </c>
      <c r="C836" s="4">
        <v>18</v>
      </c>
      <c r="D836" s="3" t="s">
        <v>1009</v>
      </c>
      <c r="E836" s="3" t="s">
        <v>6446</v>
      </c>
      <c r="F836" s="3" t="s">
        <v>6447</v>
      </c>
      <c r="G836" s="3" t="s">
        <v>6589</v>
      </c>
      <c r="H836" s="3" t="s">
        <v>5403</v>
      </c>
      <c r="I836" s="3" t="s">
        <v>6449</v>
      </c>
      <c r="J836" s="3" t="s">
        <v>6451</v>
      </c>
      <c r="K836" s="3" t="s">
        <v>6451</v>
      </c>
      <c r="L836" s="3" t="s">
        <v>6452</v>
      </c>
      <c r="M836" s="3"/>
      <c r="N836" s="3" t="s">
        <v>5662</v>
      </c>
      <c r="O836" s="8" t="s">
        <v>6453</v>
      </c>
    </row>
    <row r="837" spans="1:15" ht="15" customHeight="1" x14ac:dyDescent="0.3">
      <c r="A837" s="19" t="s">
        <v>272</v>
      </c>
      <c r="B837" s="3" t="s">
        <v>273</v>
      </c>
      <c r="C837" s="4">
        <v>18</v>
      </c>
      <c r="D837" s="3" t="s">
        <v>1009</v>
      </c>
      <c r="E837" s="3" t="s">
        <v>6446</v>
      </c>
      <c r="F837" s="3" t="s">
        <v>6447</v>
      </c>
      <c r="G837" s="3" t="s">
        <v>6590</v>
      </c>
      <c r="H837" s="3" t="s">
        <v>5403</v>
      </c>
      <c r="I837" s="3" t="s">
        <v>6449</v>
      </c>
      <c r="J837" s="3" t="s">
        <v>6451</v>
      </c>
      <c r="K837" s="3" t="s">
        <v>6451</v>
      </c>
      <c r="L837" s="3" t="s">
        <v>6452</v>
      </c>
      <c r="M837" s="3"/>
      <c r="N837" s="3" t="s">
        <v>5662</v>
      </c>
      <c r="O837" s="8" t="s">
        <v>6453</v>
      </c>
    </row>
    <row r="838" spans="1:15" ht="15" customHeight="1" x14ac:dyDescent="0.3">
      <c r="A838" s="19" t="s">
        <v>272</v>
      </c>
      <c r="B838" s="3" t="s">
        <v>273</v>
      </c>
      <c r="C838" s="4">
        <v>18</v>
      </c>
      <c r="D838" s="3" t="s">
        <v>1009</v>
      </c>
      <c r="E838" s="3" t="s">
        <v>5890</v>
      </c>
      <c r="F838" s="3" t="s">
        <v>5891</v>
      </c>
      <c r="G838" s="3" t="s">
        <v>6591</v>
      </c>
      <c r="H838" s="3" t="s">
        <v>5403</v>
      </c>
      <c r="I838" s="3" t="s">
        <v>5893</v>
      </c>
      <c r="J838" s="3" t="s">
        <v>5893</v>
      </c>
      <c r="K838" s="3" t="s">
        <v>5894</v>
      </c>
      <c r="L838" s="3" t="s">
        <v>384</v>
      </c>
      <c r="M838" s="3"/>
      <c r="N838" s="3" t="s">
        <v>5426</v>
      </c>
      <c r="O838" s="8" t="s">
        <v>5895</v>
      </c>
    </row>
    <row r="839" spans="1:15" ht="15" customHeight="1" x14ac:dyDescent="0.3">
      <c r="A839" s="19" t="s">
        <v>272</v>
      </c>
      <c r="B839" s="3" t="s">
        <v>273</v>
      </c>
      <c r="C839" s="4">
        <v>18</v>
      </c>
      <c r="D839" s="3" t="s">
        <v>1009</v>
      </c>
      <c r="E839" s="3" t="s">
        <v>5721</v>
      </c>
      <c r="F839" s="3" t="s">
        <v>4865</v>
      </c>
      <c r="G839" s="3" t="s">
        <v>6592</v>
      </c>
      <c r="H839" s="3" t="s">
        <v>5403</v>
      </c>
      <c r="I839" s="3" t="s">
        <v>5723</v>
      </c>
      <c r="J839" s="3" t="s">
        <v>5725</v>
      </c>
      <c r="K839" s="3" t="s">
        <v>5725</v>
      </c>
      <c r="L839" s="3" t="s">
        <v>34</v>
      </c>
      <c r="M839" s="3"/>
      <c r="N839" s="3" t="s">
        <v>5426</v>
      </c>
      <c r="O839" s="8" t="s">
        <v>5726</v>
      </c>
    </row>
    <row r="840" spans="1:15" ht="15" customHeight="1" x14ac:dyDescent="0.3">
      <c r="A840" s="19" t="s">
        <v>272</v>
      </c>
      <c r="B840" s="3" t="s">
        <v>273</v>
      </c>
      <c r="C840" s="4">
        <v>18</v>
      </c>
      <c r="D840" s="3" t="s">
        <v>1009</v>
      </c>
      <c r="E840" s="3" t="s">
        <v>5728</v>
      </c>
      <c r="F840" s="3" t="s">
        <v>4865</v>
      </c>
      <c r="G840" s="3" t="s">
        <v>6593</v>
      </c>
      <c r="H840" s="3" t="s">
        <v>5403</v>
      </c>
      <c r="I840" s="3" t="s">
        <v>5731</v>
      </c>
      <c r="J840" s="3" t="s">
        <v>5733</v>
      </c>
      <c r="K840" s="3" t="s">
        <v>5733</v>
      </c>
      <c r="L840" s="3" t="s">
        <v>510</v>
      </c>
      <c r="M840" s="3"/>
      <c r="N840" s="3" t="s">
        <v>5426</v>
      </c>
      <c r="O840" s="8" t="s">
        <v>5734</v>
      </c>
    </row>
    <row r="841" spans="1:15" ht="15" customHeight="1" x14ac:dyDescent="0.3">
      <c r="A841" s="19" t="s">
        <v>272</v>
      </c>
      <c r="B841" s="3" t="s">
        <v>273</v>
      </c>
      <c r="C841" s="4">
        <v>18</v>
      </c>
      <c r="D841" s="3" t="s">
        <v>1009</v>
      </c>
      <c r="E841" s="3" t="s">
        <v>5735</v>
      </c>
      <c r="F841" s="3" t="s">
        <v>4865</v>
      </c>
      <c r="G841" s="3" t="s">
        <v>6594</v>
      </c>
      <c r="H841" s="3" t="s">
        <v>5403</v>
      </c>
      <c r="I841" s="3" t="s">
        <v>5737</v>
      </c>
      <c r="J841" s="3" t="s">
        <v>5738</v>
      </c>
      <c r="K841" s="3" t="s">
        <v>5739</v>
      </c>
      <c r="L841" s="3" t="s">
        <v>240</v>
      </c>
      <c r="M841" s="3"/>
      <c r="N841" s="3" t="s">
        <v>5426</v>
      </c>
      <c r="O841" s="8" t="s">
        <v>5740</v>
      </c>
    </row>
    <row r="842" spans="1:15" ht="15" customHeight="1" x14ac:dyDescent="0.3">
      <c r="A842" s="19" t="s">
        <v>272</v>
      </c>
      <c r="B842" s="3" t="s">
        <v>273</v>
      </c>
      <c r="C842" s="4">
        <v>18</v>
      </c>
      <c r="D842" s="3" t="s">
        <v>1009</v>
      </c>
      <c r="E842" s="3" t="s">
        <v>5735</v>
      </c>
      <c r="F842" s="3" t="s">
        <v>4865</v>
      </c>
      <c r="G842" s="3" t="s">
        <v>6595</v>
      </c>
      <c r="H842" s="3" t="s">
        <v>5403</v>
      </c>
      <c r="I842" s="3" t="s">
        <v>5737</v>
      </c>
      <c r="J842" s="3" t="s">
        <v>5738</v>
      </c>
      <c r="K842" s="3" t="s">
        <v>5739</v>
      </c>
      <c r="L842" s="3" t="s">
        <v>240</v>
      </c>
      <c r="M842" s="3"/>
      <c r="N842" s="3" t="s">
        <v>5426</v>
      </c>
      <c r="O842" s="8" t="s">
        <v>5740</v>
      </c>
    </row>
    <row r="843" spans="1:15" ht="15" customHeight="1" x14ac:dyDescent="0.3">
      <c r="A843" s="19" t="s">
        <v>283</v>
      </c>
      <c r="B843" s="3" t="s">
        <v>284</v>
      </c>
      <c r="C843" s="4">
        <v>19</v>
      </c>
      <c r="D843" s="3" t="s">
        <v>1019</v>
      </c>
      <c r="E843" s="3" t="s">
        <v>5436</v>
      </c>
      <c r="F843" s="3" t="s">
        <v>4865</v>
      </c>
      <c r="G843" s="3" t="s">
        <v>6596</v>
      </c>
      <c r="H843" s="3" t="s">
        <v>5403</v>
      </c>
      <c r="I843" s="3" t="s">
        <v>5438</v>
      </c>
      <c r="J843" s="3" t="s">
        <v>5439</v>
      </c>
      <c r="K843" s="3" t="s">
        <v>5439</v>
      </c>
      <c r="L843" s="3" t="s">
        <v>510</v>
      </c>
      <c r="M843" s="3"/>
      <c r="N843" s="3" t="s">
        <v>5426</v>
      </c>
      <c r="O843" s="8" t="s">
        <v>5440</v>
      </c>
    </row>
    <row r="844" spans="1:15" ht="15" customHeight="1" x14ac:dyDescent="0.3">
      <c r="A844" s="19" t="s">
        <v>283</v>
      </c>
      <c r="B844" s="3" t="s">
        <v>284</v>
      </c>
      <c r="C844" s="4">
        <v>19</v>
      </c>
      <c r="D844" s="3" t="s">
        <v>1019</v>
      </c>
      <c r="E844" s="3" t="s">
        <v>5546</v>
      </c>
      <c r="F844" s="3" t="s">
        <v>4865</v>
      </c>
      <c r="G844" s="3" t="s">
        <v>5932</v>
      </c>
      <c r="H844" s="3" t="s">
        <v>5403</v>
      </c>
      <c r="I844" s="3" t="s">
        <v>5548</v>
      </c>
      <c r="J844" s="3" t="s">
        <v>2564</v>
      </c>
      <c r="K844" s="3" t="s">
        <v>2564</v>
      </c>
      <c r="L844" s="3"/>
      <c r="M844" s="3"/>
      <c r="N844" s="3"/>
      <c r="O844" s="8" t="s">
        <v>5549</v>
      </c>
    </row>
    <row r="845" spans="1:15" ht="15" customHeight="1" x14ac:dyDescent="0.3">
      <c r="A845" s="19" t="s">
        <v>283</v>
      </c>
      <c r="B845" s="3" t="s">
        <v>284</v>
      </c>
      <c r="C845" s="4">
        <v>19</v>
      </c>
      <c r="D845" s="3" t="s">
        <v>1019</v>
      </c>
      <c r="E845" s="3" t="s">
        <v>5546</v>
      </c>
      <c r="F845" s="3" t="s">
        <v>4865</v>
      </c>
      <c r="G845" s="3" t="s">
        <v>6597</v>
      </c>
      <c r="H845" s="3" t="s">
        <v>5403</v>
      </c>
      <c r="I845" s="3" t="s">
        <v>5548</v>
      </c>
      <c r="J845" s="3"/>
      <c r="K845" s="3" t="s">
        <v>2564</v>
      </c>
      <c r="L845" s="3"/>
      <c r="M845" s="3"/>
      <c r="N845" s="3"/>
      <c r="O845" s="8" t="s">
        <v>5549</v>
      </c>
    </row>
    <row r="846" spans="1:15" ht="15" customHeight="1" x14ac:dyDescent="0.3">
      <c r="A846" s="19" t="s">
        <v>283</v>
      </c>
      <c r="B846" s="3" t="s">
        <v>284</v>
      </c>
      <c r="C846" s="4">
        <v>19</v>
      </c>
      <c r="D846" s="3" t="s">
        <v>1019</v>
      </c>
      <c r="E846" s="3" t="s">
        <v>5546</v>
      </c>
      <c r="F846" s="3" t="s">
        <v>4865</v>
      </c>
      <c r="G846" s="3" t="s">
        <v>6598</v>
      </c>
      <c r="H846" s="3" t="s">
        <v>5403</v>
      </c>
      <c r="I846" s="3" t="s">
        <v>5548</v>
      </c>
      <c r="J846" s="3"/>
      <c r="K846" s="3" t="s">
        <v>2564</v>
      </c>
      <c r="L846" s="3"/>
      <c r="M846" s="3"/>
      <c r="N846" s="3"/>
      <c r="O846" s="8" t="s">
        <v>5549</v>
      </c>
    </row>
    <row r="847" spans="1:15" ht="15" customHeight="1" x14ac:dyDescent="0.3">
      <c r="A847" s="19" t="s">
        <v>283</v>
      </c>
      <c r="B847" s="3" t="s">
        <v>284</v>
      </c>
      <c r="C847" s="4">
        <v>19</v>
      </c>
      <c r="D847" s="3" t="s">
        <v>1019</v>
      </c>
      <c r="E847" s="3" t="s">
        <v>5554</v>
      </c>
      <c r="F847" s="3" t="s">
        <v>4865</v>
      </c>
      <c r="G847" s="3" t="s">
        <v>6599</v>
      </c>
      <c r="H847" s="3" t="s">
        <v>5403</v>
      </c>
      <c r="I847" s="3" t="s">
        <v>4793</v>
      </c>
      <c r="J847" s="3"/>
      <c r="K847" s="3" t="s">
        <v>5556</v>
      </c>
      <c r="L847" s="3"/>
      <c r="M847" s="3"/>
      <c r="N847" s="3"/>
      <c r="O847" s="8" t="s">
        <v>5557</v>
      </c>
    </row>
    <row r="848" spans="1:15" ht="15" customHeight="1" x14ac:dyDescent="0.3">
      <c r="A848" s="19" t="s">
        <v>283</v>
      </c>
      <c r="B848" s="3" t="s">
        <v>284</v>
      </c>
      <c r="C848" s="4">
        <v>19</v>
      </c>
      <c r="D848" s="3" t="s">
        <v>1019</v>
      </c>
      <c r="E848" s="3" t="s">
        <v>5614</v>
      </c>
      <c r="F848" s="3" t="s">
        <v>4865</v>
      </c>
      <c r="G848" s="3" t="s">
        <v>6061</v>
      </c>
      <c r="H848" s="3" t="s">
        <v>5403</v>
      </c>
      <c r="I848" s="3" t="s">
        <v>5616</v>
      </c>
      <c r="J848" s="3" t="s">
        <v>5617</v>
      </c>
      <c r="K848" s="3" t="s">
        <v>5618</v>
      </c>
      <c r="L848" s="3" t="s">
        <v>510</v>
      </c>
      <c r="M848" s="3"/>
      <c r="N848" s="3" t="s">
        <v>5426</v>
      </c>
      <c r="O848" s="8" t="s">
        <v>5619</v>
      </c>
    </row>
    <row r="849" spans="1:15" ht="15" customHeight="1" x14ac:dyDescent="0.3">
      <c r="A849" s="19" t="s">
        <v>283</v>
      </c>
      <c r="B849" s="3" t="s">
        <v>284</v>
      </c>
      <c r="C849" s="4">
        <v>19</v>
      </c>
      <c r="D849" s="3" t="s">
        <v>1019</v>
      </c>
      <c r="E849" s="3" t="s">
        <v>5665</v>
      </c>
      <c r="F849" s="3" t="s">
        <v>4865</v>
      </c>
      <c r="G849" s="3" t="s">
        <v>6065</v>
      </c>
      <c r="H849" s="3" t="s">
        <v>5403</v>
      </c>
      <c r="I849" s="3" t="s">
        <v>5667</v>
      </c>
      <c r="J849" s="3" t="s">
        <v>5669</v>
      </c>
      <c r="K849" s="3" t="s">
        <v>5669</v>
      </c>
      <c r="L849" s="3" t="s">
        <v>384</v>
      </c>
      <c r="M849" s="3"/>
      <c r="N849" s="3" t="s">
        <v>5426</v>
      </c>
      <c r="O849" s="8" t="s">
        <v>5670</v>
      </c>
    </row>
    <row r="850" spans="1:15" ht="15" customHeight="1" x14ac:dyDescent="0.3">
      <c r="A850" s="19" t="s">
        <v>283</v>
      </c>
      <c r="B850" s="3" t="s">
        <v>284</v>
      </c>
      <c r="C850" s="4">
        <v>19</v>
      </c>
      <c r="D850" s="3" t="s">
        <v>1019</v>
      </c>
      <c r="E850" s="3" t="s">
        <v>5665</v>
      </c>
      <c r="F850" s="3" t="s">
        <v>4865</v>
      </c>
      <c r="G850" s="3" t="s">
        <v>6600</v>
      </c>
      <c r="H850" s="3" t="s">
        <v>5403</v>
      </c>
      <c r="I850" s="3" t="s">
        <v>5667</v>
      </c>
      <c r="J850" s="3" t="s">
        <v>5669</v>
      </c>
      <c r="K850" s="3" t="s">
        <v>5669</v>
      </c>
      <c r="L850" s="3" t="s">
        <v>384</v>
      </c>
      <c r="M850" s="3"/>
      <c r="N850" s="3" t="s">
        <v>5426</v>
      </c>
      <c r="O850" s="8" t="s">
        <v>5670</v>
      </c>
    </row>
    <row r="851" spans="1:15" ht="15" customHeight="1" x14ac:dyDescent="0.3">
      <c r="A851" s="19" t="s">
        <v>295</v>
      </c>
      <c r="B851" s="3" t="s">
        <v>296</v>
      </c>
      <c r="C851" s="4">
        <v>20</v>
      </c>
      <c r="D851" s="3" t="s">
        <v>1028</v>
      </c>
      <c r="E851" s="3" t="s">
        <v>6601</v>
      </c>
      <c r="F851" s="3" t="s">
        <v>4865</v>
      </c>
      <c r="G851" s="3"/>
      <c r="H851" s="3" t="s">
        <v>5403</v>
      </c>
      <c r="I851" s="3" t="s">
        <v>6602</v>
      </c>
      <c r="J851" s="3" t="s">
        <v>6602</v>
      </c>
      <c r="K851" s="3" t="s">
        <v>6603</v>
      </c>
      <c r="L851" s="3" t="s">
        <v>34</v>
      </c>
      <c r="M851" s="3"/>
      <c r="N851" s="3" t="s">
        <v>5426</v>
      </c>
      <c r="O851" s="8" t="s">
        <v>6604</v>
      </c>
    </row>
    <row r="852" spans="1:15" ht="15" customHeight="1" x14ac:dyDescent="0.3">
      <c r="A852" s="19" t="s">
        <v>295</v>
      </c>
      <c r="B852" s="3" t="s">
        <v>296</v>
      </c>
      <c r="C852" s="4">
        <v>20</v>
      </c>
      <c r="D852" s="3" t="s">
        <v>1028</v>
      </c>
      <c r="E852" s="3" t="s">
        <v>6605</v>
      </c>
      <c r="F852" s="3" t="s">
        <v>6606</v>
      </c>
      <c r="G852" s="3" t="s">
        <v>6607</v>
      </c>
      <c r="H852" s="3" t="s">
        <v>5403</v>
      </c>
      <c r="I852" s="3" t="s">
        <v>6608</v>
      </c>
      <c r="J852" s="3"/>
      <c r="K852" s="3" t="s">
        <v>6609</v>
      </c>
      <c r="L852" s="3" t="s">
        <v>6610</v>
      </c>
      <c r="M852" s="3" t="s">
        <v>6611</v>
      </c>
      <c r="N852" s="3" t="s">
        <v>5949</v>
      </c>
      <c r="O852" s="8" t="s">
        <v>6612</v>
      </c>
    </row>
    <row r="853" spans="1:15" ht="15" customHeight="1" x14ac:dyDescent="0.3">
      <c r="A853" s="19" t="s">
        <v>295</v>
      </c>
      <c r="B853" s="3" t="s">
        <v>296</v>
      </c>
      <c r="C853" s="4">
        <v>20</v>
      </c>
      <c r="D853" s="3" t="s">
        <v>1028</v>
      </c>
      <c r="E853" s="3" t="s">
        <v>6605</v>
      </c>
      <c r="F853" s="3" t="s">
        <v>6606</v>
      </c>
      <c r="G853" s="3" t="s">
        <v>6613</v>
      </c>
      <c r="H853" s="3" t="s">
        <v>5403</v>
      </c>
      <c r="I853" s="3" t="s">
        <v>6608</v>
      </c>
      <c r="J853" s="3"/>
      <c r="K853" s="3" t="s">
        <v>6609</v>
      </c>
      <c r="L853" s="3" t="s">
        <v>6610</v>
      </c>
      <c r="M853" s="3" t="s">
        <v>6611</v>
      </c>
      <c r="N853" s="3" t="s">
        <v>5949</v>
      </c>
      <c r="O853" s="8" t="s">
        <v>6612</v>
      </c>
    </row>
    <row r="854" spans="1:15" ht="15" customHeight="1" x14ac:dyDescent="0.3">
      <c r="A854" s="19" t="s">
        <v>295</v>
      </c>
      <c r="B854" s="3" t="s">
        <v>296</v>
      </c>
      <c r="C854" s="4">
        <v>20</v>
      </c>
      <c r="D854" s="3" t="s">
        <v>1028</v>
      </c>
      <c r="E854" s="3" t="s">
        <v>5762</v>
      </c>
      <c r="F854" s="3" t="s">
        <v>4879</v>
      </c>
      <c r="G854" s="3" t="s">
        <v>6614</v>
      </c>
      <c r="H854" s="3" t="s">
        <v>5403</v>
      </c>
      <c r="I854" s="3" t="s">
        <v>5764</v>
      </c>
      <c r="J854" s="3" t="s">
        <v>6092</v>
      </c>
      <c r="K854" s="3" t="s">
        <v>5765</v>
      </c>
      <c r="L854" s="3" t="s">
        <v>5653</v>
      </c>
      <c r="M854" s="3"/>
      <c r="N854" s="3" t="s">
        <v>5654</v>
      </c>
      <c r="O854" s="8" t="s">
        <v>6615</v>
      </c>
    </row>
    <row r="855" spans="1:15" ht="15" customHeight="1" x14ac:dyDescent="0.3">
      <c r="A855" s="19" t="s">
        <v>295</v>
      </c>
      <c r="B855" s="3" t="s">
        <v>296</v>
      </c>
      <c r="C855" s="4">
        <v>20</v>
      </c>
      <c r="D855" s="3" t="s">
        <v>1028</v>
      </c>
      <c r="E855" s="3" t="s">
        <v>6375</v>
      </c>
      <c r="F855" s="3" t="s">
        <v>4550</v>
      </c>
      <c r="G855" s="3" t="s">
        <v>6616</v>
      </c>
      <c r="H855" s="3" t="s">
        <v>5403</v>
      </c>
      <c r="I855" s="3" t="s">
        <v>6368</v>
      </c>
      <c r="J855" s="3" t="s">
        <v>6368</v>
      </c>
      <c r="K855" s="3" t="s">
        <v>6368</v>
      </c>
      <c r="L855" s="3"/>
      <c r="M855" s="3"/>
      <c r="N855" s="3"/>
      <c r="O855" s="8" t="s">
        <v>6377</v>
      </c>
    </row>
    <row r="856" spans="1:15" ht="15" customHeight="1" x14ac:dyDescent="0.3">
      <c r="A856" s="19" t="s">
        <v>295</v>
      </c>
      <c r="B856" s="3" t="s">
        <v>296</v>
      </c>
      <c r="C856" s="4">
        <v>20</v>
      </c>
      <c r="D856" s="3" t="s">
        <v>1028</v>
      </c>
      <c r="E856" s="3" t="s">
        <v>5436</v>
      </c>
      <c r="F856" s="3" t="s">
        <v>4865</v>
      </c>
      <c r="G856" s="3" t="s">
        <v>6617</v>
      </c>
      <c r="H856" s="3" t="s">
        <v>5403</v>
      </c>
      <c r="I856" s="3" t="s">
        <v>5438</v>
      </c>
      <c r="J856" s="3" t="s">
        <v>5442</v>
      </c>
      <c r="K856" s="3" t="s">
        <v>5439</v>
      </c>
      <c r="L856" s="3" t="s">
        <v>510</v>
      </c>
      <c r="M856" s="3"/>
      <c r="N856" s="3" t="s">
        <v>5426</v>
      </c>
      <c r="O856" s="8" t="s">
        <v>5440</v>
      </c>
    </row>
    <row r="857" spans="1:15" ht="15" customHeight="1" x14ac:dyDescent="0.3">
      <c r="A857" s="19" t="s">
        <v>295</v>
      </c>
      <c r="B857" s="3" t="s">
        <v>296</v>
      </c>
      <c r="C857" s="4">
        <v>20</v>
      </c>
      <c r="D857" s="3" t="s">
        <v>1028</v>
      </c>
      <c r="E857" s="3" t="s">
        <v>5436</v>
      </c>
      <c r="F857" s="3" t="s">
        <v>4865</v>
      </c>
      <c r="G857" s="3" t="s">
        <v>6618</v>
      </c>
      <c r="H857" s="3" t="s">
        <v>5412</v>
      </c>
      <c r="I857" s="3" t="s">
        <v>5438</v>
      </c>
      <c r="J857" s="3" t="s">
        <v>5439</v>
      </c>
      <c r="K857" s="3" t="s">
        <v>5439</v>
      </c>
      <c r="L857" s="3" t="s">
        <v>510</v>
      </c>
      <c r="M857" s="3"/>
      <c r="N857" s="3" t="s">
        <v>5426</v>
      </c>
      <c r="O857" s="8" t="s">
        <v>5440</v>
      </c>
    </row>
    <row r="858" spans="1:15" ht="15" customHeight="1" x14ac:dyDescent="0.3">
      <c r="A858" s="19" t="s">
        <v>295</v>
      </c>
      <c r="B858" s="3" t="s">
        <v>296</v>
      </c>
      <c r="C858" s="4">
        <v>20</v>
      </c>
      <c r="D858" s="3" t="s">
        <v>1028</v>
      </c>
      <c r="E858" s="3" t="s">
        <v>6619</v>
      </c>
      <c r="F858" s="3" t="s">
        <v>6620</v>
      </c>
      <c r="G858" s="3" t="s">
        <v>6621</v>
      </c>
      <c r="H858" s="3" t="s">
        <v>5403</v>
      </c>
      <c r="I858" s="3" t="s">
        <v>6622</v>
      </c>
      <c r="J858" s="3"/>
      <c r="K858" s="3" t="s">
        <v>4669</v>
      </c>
      <c r="L858" s="3" t="s">
        <v>6623</v>
      </c>
      <c r="M858" s="3" t="s">
        <v>6624</v>
      </c>
      <c r="N858" s="3" t="s">
        <v>5434</v>
      </c>
      <c r="O858" s="8" t="s">
        <v>6625</v>
      </c>
    </row>
    <row r="859" spans="1:15" ht="15" customHeight="1" x14ac:dyDescent="0.3">
      <c r="A859" s="19" t="s">
        <v>295</v>
      </c>
      <c r="B859" s="3" t="s">
        <v>296</v>
      </c>
      <c r="C859" s="4">
        <v>20</v>
      </c>
      <c r="D859" s="3" t="s">
        <v>1028</v>
      </c>
      <c r="E859" s="3" t="s">
        <v>5447</v>
      </c>
      <c r="F859" s="3" t="s">
        <v>5448</v>
      </c>
      <c r="G859" s="3" t="s">
        <v>6626</v>
      </c>
      <c r="H859" s="3" t="s">
        <v>5403</v>
      </c>
      <c r="I859" s="3" t="s">
        <v>5450</v>
      </c>
      <c r="J859" s="3" t="s">
        <v>6001</v>
      </c>
      <c r="K859" s="3" t="s">
        <v>5452</v>
      </c>
      <c r="L859" s="3"/>
      <c r="M859" s="3"/>
      <c r="N859" s="3" t="s">
        <v>5453</v>
      </c>
      <c r="O859" s="8" t="s">
        <v>5454</v>
      </c>
    </row>
    <row r="860" spans="1:15" ht="15" customHeight="1" x14ac:dyDescent="0.3">
      <c r="A860" s="19" t="s">
        <v>295</v>
      </c>
      <c r="B860" s="3" t="s">
        <v>296</v>
      </c>
      <c r="C860" s="4">
        <v>20</v>
      </c>
      <c r="D860" s="3" t="s">
        <v>1028</v>
      </c>
      <c r="E860" s="3" t="s">
        <v>5493</v>
      </c>
      <c r="F860" s="3" t="s">
        <v>4865</v>
      </c>
      <c r="G860" s="3"/>
      <c r="H860" s="3" t="s">
        <v>6440</v>
      </c>
      <c r="I860" s="3" t="s">
        <v>5495</v>
      </c>
      <c r="J860" s="3"/>
      <c r="K860" s="3" t="s">
        <v>3966</v>
      </c>
      <c r="L860" s="3" t="s">
        <v>5425</v>
      </c>
      <c r="M860" s="3"/>
      <c r="N860" s="3" t="s">
        <v>5426</v>
      </c>
      <c r="O860" s="8" t="s">
        <v>5497</v>
      </c>
    </row>
    <row r="861" spans="1:15" ht="15" customHeight="1" x14ac:dyDescent="0.3">
      <c r="A861" s="19" t="s">
        <v>295</v>
      </c>
      <c r="B861" s="3" t="s">
        <v>296</v>
      </c>
      <c r="C861" s="4">
        <v>20</v>
      </c>
      <c r="D861" s="3" t="s">
        <v>1028</v>
      </c>
      <c r="E861" s="3" t="s">
        <v>5493</v>
      </c>
      <c r="F861" s="3" t="s">
        <v>4865</v>
      </c>
      <c r="G861" s="3" t="s">
        <v>6404</v>
      </c>
      <c r="H861" s="3" t="s">
        <v>5403</v>
      </c>
      <c r="I861" s="3" t="s">
        <v>5495</v>
      </c>
      <c r="J861" s="3" t="s">
        <v>5496</v>
      </c>
      <c r="K861" s="3" t="s">
        <v>3966</v>
      </c>
      <c r="L861" s="3" t="s">
        <v>5425</v>
      </c>
      <c r="M861" s="3"/>
      <c r="N861" s="3" t="s">
        <v>5426</v>
      </c>
      <c r="O861" s="8" t="s">
        <v>5497</v>
      </c>
    </row>
    <row r="862" spans="1:15" ht="15" customHeight="1" x14ac:dyDescent="0.3">
      <c r="A862" s="19" t="s">
        <v>295</v>
      </c>
      <c r="B862" s="3" t="s">
        <v>296</v>
      </c>
      <c r="C862" s="4">
        <v>20</v>
      </c>
      <c r="D862" s="3" t="s">
        <v>1028</v>
      </c>
      <c r="E862" s="3" t="s">
        <v>5782</v>
      </c>
      <c r="F862" s="3" t="s">
        <v>4865</v>
      </c>
      <c r="G862" s="3" t="s">
        <v>6627</v>
      </c>
      <c r="H862" s="3" t="s">
        <v>5403</v>
      </c>
      <c r="I862" s="3" t="s">
        <v>5517</v>
      </c>
      <c r="J862" s="3" t="s">
        <v>5517</v>
      </c>
      <c r="K862" s="3" t="s">
        <v>5518</v>
      </c>
      <c r="L862" s="3" t="s">
        <v>384</v>
      </c>
      <c r="M862" s="3"/>
      <c r="N862" s="3" t="s">
        <v>5426</v>
      </c>
      <c r="O862" s="8" t="s">
        <v>5784</v>
      </c>
    </row>
    <row r="863" spans="1:15" ht="15" customHeight="1" x14ac:dyDescent="0.3">
      <c r="A863" s="19" t="s">
        <v>295</v>
      </c>
      <c r="B863" s="3" t="s">
        <v>296</v>
      </c>
      <c r="C863" s="4">
        <v>20</v>
      </c>
      <c r="D863" s="3" t="s">
        <v>1028</v>
      </c>
      <c r="E863" s="3" t="s">
        <v>6628</v>
      </c>
      <c r="F863" s="3" t="s">
        <v>6629</v>
      </c>
      <c r="G863" s="3" t="s">
        <v>6630</v>
      </c>
      <c r="H863" s="3" t="s">
        <v>5403</v>
      </c>
      <c r="I863" s="3" t="s">
        <v>6631</v>
      </c>
      <c r="J863" s="3" t="s">
        <v>6631</v>
      </c>
      <c r="K863" s="3" t="s">
        <v>6632</v>
      </c>
      <c r="L863" s="3"/>
      <c r="M863" s="3"/>
      <c r="N863" s="3"/>
      <c r="O863" s="8" t="s">
        <v>6633</v>
      </c>
    </row>
    <row r="864" spans="1:15" ht="15" customHeight="1" x14ac:dyDescent="0.3">
      <c r="A864" s="19" t="s">
        <v>295</v>
      </c>
      <c r="B864" s="3" t="s">
        <v>296</v>
      </c>
      <c r="C864" s="4">
        <v>20</v>
      </c>
      <c r="D864" s="3" t="s">
        <v>1028</v>
      </c>
      <c r="E864" s="3" t="s">
        <v>6628</v>
      </c>
      <c r="F864" s="3" t="s">
        <v>6629</v>
      </c>
      <c r="G864" s="3" t="s">
        <v>6634</v>
      </c>
      <c r="H864" s="3" t="s">
        <v>5403</v>
      </c>
      <c r="I864" s="3" t="s">
        <v>6631</v>
      </c>
      <c r="J864" s="3" t="s">
        <v>6635</v>
      </c>
      <c r="K864" s="3" t="s">
        <v>6632</v>
      </c>
      <c r="L864" s="3"/>
      <c r="M864" s="3"/>
      <c r="N864" s="3"/>
      <c r="O864" s="8" t="s">
        <v>6633</v>
      </c>
    </row>
    <row r="865" spans="1:15" ht="15" customHeight="1" x14ac:dyDescent="0.3">
      <c r="A865" s="19" t="s">
        <v>295</v>
      </c>
      <c r="B865" s="3" t="s">
        <v>296</v>
      </c>
      <c r="C865" s="4">
        <v>20</v>
      </c>
      <c r="D865" s="3" t="s">
        <v>1028</v>
      </c>
      <c r="E865" s="3" t="s">
        <v>6628</v>
      </c>
      <c r="F865" s="3" t="s">
        <v>6629</v>
      </c>
      <c r="G865" s="3"/>
      <c r="H865" s="3" t="s">
        <v>5455</v>
      </c>
      <c r="I865" s="3" t="s">
        <v>6631</v>
      </c>
      <c r="J865" s="3"/>
      <c r="K865" s="3" t="s">
        <v>6632</v>
      </c>
      <c r="L865" s="3"/>
      <c r="M865" s="3"/>
      <c r="N865" s="3"/>
      <c r="O865" s="8" t="s">
        <v>6633</v>
      </c>
    </row>
    <row r="866" spans="1:15" ht="15" customHeight="1" x14ac:dyDescent="0.3">
      <c r="A866" s="19" t="s">
        <v>295</v>
      </c>
      <c r="B866" s="3" t="s">
        <v>296</v>
      </c>
      <c r="C866" s="4">
        <v>20</v>
      </c>
      <c r="D866" s="3" t="s">
        <v>1028</v>
      </c>
      <c r="E866" s="3" t="s">
        <v>6628</v>
      </c>
      <c r="F866" s="3" t="s">
        <v>6629</v>
      </c>
      <c r="G866" s="3" t="s">
        <v>6630</v>
      </c>
      <c r="H866" s="3" t="s">
        <v>5412</v>
      </c>
      <c r="I866" s="3" t="s">
        <v>6631</v>
      </c>
      <c r="J866" s="3" t="s">
        <v>6631</v>
      </c>
      <c r="K866" s="3" t="s">
        <v>6632</v>
      </c>
      <c r="L866" s="3"/>
      <c r="M866" s="3"/>
      <c r="N866" s="3"/>
      <c r="O866" s="8" t="s">
        <v>6633</v>
      </c>
    </row>
    <row r="867" spans="1:15" ht="15" customHeight="1" x14ac:dyDescent="0.3">
      <c r="A867" s="19" t="s">
        <v>295</v>
      </c>
      <c r="B867" s="3" t="s">
        <v>296</v>
      </c>
      <c r="C867" s="4">
        <v>20</v>
      </c>
      <c r="D867" s="3" t="s">
        <v>1028</v>
      </c>
      <c r="E867" s="3" t="s">
        <v>5528</v>
      </c>
      <c r="F867" s="3" t="s">
        <v>4879</v>
      </c>
      <c r="G867" s="3" t="s">
        <v>6636</v>
      </c>
      <c r="H867" s="3" t="s">
        <v>5403</v>
      </c>
      <c r="I867" s="3" t="s">
        <v>5486</v>
      </c>
      <c r="J867" s="3" t="s">
        <v>2376</v>
      </c>
      <c r="K867" s="3" t="s">
        <v>5530</v>
      </c>
      <c r="L867" s="3"/>
      <c r="M867" s="3"/>
      <c r="N867" s="3"/>
      <c r="O867" s="8" t="s">
        <v>6637</v>
      </c>
    </row>
    <row r="868" spans="1:15" ht="15" customHeight="1" x14ac:dyDescent="0.3">
      <c r="A868" s="19" t="s">
        <v>295</v>
      </c>
      <c r="B868" s="3" t="s">
        <v>296</v>
      </c>
      <c r="C868" s="4">
        <v>20</v>
      </c>
      <c r="D868" s="3" t="s">
        <v>1028</v>
      </c>
      <c r="E868" s="3" t="s">
        <v>5546</v>
      </c>
      <c r="F868" s="3" t="s">
        <v>4865</v>
      </c>
      <c r="G868" s="3" t="s">
        <v>6414</v>
      </c>
      <c r="H868" s="3" t="s">
        <v>5403</v>
      </c>
      <c r="I868" s="3" t="s">
        <v>5548</v>
      </c>
      <c r="J868" s="3" t="s">
        <v>3307</v>
      </c>
      <c r="K868" s="3" t="s">
        <v>2564</v>
      </c>
      <c r="L868" s="3"/>
      <c r="M868" s="3"/>
      <c r="N868" s="3"/>
      <c r="O868" s="8" t="s">
        <v>5549</v>
      </c>
    </row>
    <row r="869" spans="1:15" ht="15" customHeight="1" x14ac:dyDescent="0.3">
      <c r="A869" s="19" t="s">
        <v>295</v>
      </c>
      <c r="B869" s="3" t="s">
        <v>296</v>
      </c>
      <c r="C869" s="4">
        <v>20</v>
      </c>
      <c r="D869" s="3" t="s">
        <v>1028</v>
      </c>
      <c r="E869" s="3" t="s">
        <v>5546</v>
      </c>
      <c r="F869" s="3" t="s">
        <v>4865</v>
      </c>
      <c r="G869" s="3" t="s">
        <v>6417</v>
      </c>
      <c r="H869" s="3" t="s">
        <v>5403</v>
      </c>
      <c r="I869" s="3" t="s">
        <v>5548</v>
      </c>
      <c r="J869" s="3" t="s">
        <v>3307</v>
      </c>
      <c r="K869" s="3" t="s">
        <v>2564</v>
      </c>
      <c r="L869" s="3"/>
      <c r="M869" s="3"/>
      <c r="N869" s="3"/>
      <c r="O869" s="8" t="s">
        <v>5549</v>
      </c>
    </row>
    <row r="870" spans="1:15" ht="15" customHeight="1" x14ac:dyDescent="0.3">
      <c r="A870" s="19" t="s">
        <v>295</v>
      </c>
      <c r="B870" s="3" t="s">
        <v>296</v>
      </c>
      <c r="C870" s="4">
        <v>20</v>
      </c>
      <c r="D870" s="3" t="s">
        <v>1028</v>
      </c>
      <c r="E870" s="3" t="s">
        <v>5546</v>
      </c>
      <c r="F870" s="3" t="s">
        <v>4865</v>
      </c>
      <c r="G870" s="3" t="s">
        <v>6638</v>
      </c>
      <c r="H870" s="3" t="s">
        <v>5403</v>
      </c>
      <c r="I870" s="3" t="s">
        <v>5548</v>
      </c>
      <c r="J870" s="3" t="s">
        <v>3307</v>
      </c>
      <c r="K870" s="3" t="s">
        <v>2564</v>
      </c>
      <c r="L870" s="3"/>
      <c r="M870" s="3"/>
      <c r="N870" s="3"/>
      <c r="O870" s="8" t="s">
        <v>5549</v>
      </c>
    </row>
    <row r="871" spans="1:15" ht="15" customHeight="1" x14ac:dyDescent="0.3">
      <c r="A871" s="19" t="s">
        <v>295</v>
      </c>
      <c r="B871" s="3" t="s">
        <v>296</v>
      </c>
      <c r="C871" s="4">
        <v>20</v>
      </c>
      <c r="D871" s="3" t="s">
        <v>1028</v>
      </c>
      <c r="E871" s="3" t="s">
        <v>5546</v>
      </c>
      <c r="F871" s="3" t="s">
        <v>4865</v>
      </c>
      <c r="G871" s="3"/>
      <c r="H871" s="3" t="s">
        <v>6440</v>
      </c>
      <c r="I871" s="3" t="s">
        <v>5548</v>
      </c>
      <c r="J871" s="3"/>
      <c r="K871" s="3" t="s">
        <v>2564</v>
      </c>
      <c r="L871" s="3"/>
      <c r="M871" s="3"/>
      <c r="N871" s="3"/>
      <c r="O871" s="8" t="s">
        <v>5549</v>
      </c>
    </row>
    <row r="872" spans="1:15" ht="15" customHeight="1" x14ac:dyDescent="0.3">
      <c r="A872" s="19" t="s">
        <v>295</v>
      </c>
      <c r="B872" s="3" t="s">
        <v>296</v>
      </c>
      <c r="C872" s="4">
        <v>20</v>
      </c>
      <c r="D872" s="3" t="s">
        <v>1028</v>
      </c>
      <c r="E872" s="3" t="s">
        <v>5546</v>
      </c>
      <c r="F872" s="3" t="s">
        <v>4865</v>
      </c>
      <c r="G872" s="3"/>
      <c r="H872" s="3" t="s">
        <v>6639</v>
      </c>
      <c r="I872" s="3" t="s">
        <v>5548</v>
      </c>
      <c r="J872" s="3"/>
      <c r="K872" s="3" t="s">
        <v>2564</v>
      </c>
      <c r="L872" s="3"/>
      <c r="M872" s="3"/>
      <c r="N872" s="3"/>
      <c r="O872" s="8" t="s">
        <v>5549</v>
      </c>
    </row>
    <row r="873" spans="1:15" ht="15" customHeight="1" x14ac:dyDescent="0.3">
      <c r="A873" s="19" t="s">
        <v>295</v>
      </c>
      <c r="B873" s="3" t="s">
        <v>296</v>
      </c>
      <c r="C873" s="4">
        <v>20</v>
      </c>
      <c r="D873" s="3" t="s">
        <v>1028</v>
      </c>
      <c r="E873" s="3" t="s">
        <v>5554</v>
      </c>
      <c r="F873" s="3" t="s">
        <v>4865</v>
      </c>
      <c r="G873" s="3" t="s">
        <v>6640</v>
      </c>
      <c r="H873" s="3" t="s">
        <v>5403</v>
      </c>
      <c r="I873" s="3" t="s">
        <v>4793</v>
      </c>
      <c r="J873" s="3" t="s">
        <v>5556</v>
      </c>
      <c r="K873" s="3" t="s">
        <v>5556</v>
      </c>
      <c r="L873" s="3"/>
      <c r="M873" s="3"/>
      <c r="N873" s="3"/>
      <c r="O873" s="8" t="s">
        <v>5557</v>
      </c>
    </row>
    <row r="874" spans="1:15" ht="15" customHeight="1" x14ac:dyDescent="0.3">
      <c r="A874" s="19" t="s">
        <v>295</v>
      </c>
      <c r="B874" s="3" t="s">
        <v>296</v>
      </c>
      <c r="C874" s="4">
        <v>20</v>
      </c>
      <c r="D874" s="3" t="s">
        <v>1028</v>
      </c>
      <c r="E874" s="3" t="s">
        <v>5554</v>
      </c>
      <c r="F874" s="3" t="s">
        <v>4865</v>
      </c>
      <c r="G874" s="3"/>
      <c r="H874" s="3" t="s">
        <v>6639</v>
      </c>
      <c r="I874" s="3" t="s">
        <v>4793</v>
      </c>
      <c r="J874" s="3"/>
      <c r="K874" s="3" t="s">
        <v>5556</v>
      </c>
      <c r="L874" s="3"/>
      <c r="M874" s="3"/>
      <c r="N874" s="3"/>
      <c r="O874" s="8" t="s">
        <v>5557</v>
      </c>
    </row>
    <row r="875" spans="1:15" ht="15" customHeight="1" x14ac:dyDescent="0.3">
      <c r="A875" s="19" t="s">
        <v>295</v>
      </c>
      <c r="B875" s="3" t="s">
        <v>296</v>
      </c>
      <c r="C875" s="4">
        <v>20</v>
      </c>
      <c r="D875" s="3" t="s">
        <v>1028</v>
      </c>
      <c r="E875" s="3" t="s">
        <v>6420</v>
      </c>
      <c r="F875" s="3" t="s">
        <v>4550</v>
      </c>
      <c r="G875" s="3"/>
      <c r="H875" s="3" t="s">
        <v>5688</v>
      </c>
      <c r="I875" s="3" t="s">
        <v>6422</v>
      </c>
      <c r="J875" s="3"/>
      <c r="K875" s="3" t="s">
        <v>6423</v>
      </c>
      <c r="L875" s="3" t="s">
        <v>64</v>
      </c>
      <c r="M875" s="3"/>
      <c r="N875" s="3" t="s">
        <v>5426</v>
      </c>
      <c r="O875" s="8" t="s">
        <v>6424</v>
      </c>
    </row>
    <row r="876" spans="1:15" ht="15" customHeight="1" x14ac:dyDescent="0.3">
      <c r="A876" s="19" t="s">
        <v>295</v>
      </c>
      <c r="B876" s="3" t="s">
        <v>296</v>
      </c>
      <c r="C876" s="4">
        <v>20</v>
      </c>
      <c r="D876" s="3" t="s">
        <v>1028</v>
      </c>
      <c r="E876" s="3" t="s">
        <v>5570</v>
      </c>
      <c r="F876" s="3" t="s">
        <v>5571</v>
      </c>
      <c r="G876" s="3" t="s">
        <v>6641</v>
      </c>
      <c r="H876" s="3" t="s">
        <v>5403</v>
      </c>
      <c r="I876" s="3" t="s">
        <v>5573</v>
      </c>
      <c r="J876" s="3"/>
      <c r="K876" s="3" t="s">
        <v>5574</v>
      </c>
      <c r="L876" s="3" t="s">
        <v>5575</v>
      </c>
      <c r="M876" s="3"/>
      <c r="N876" s="3" t="s">
        <v>5576</v>
      </c>
      <c r="O876" s="8" t="s">
        <v>5577</v>
      </c>
    </row>
    <row r="877" spans="1:15" ht="15" customHeight="1" x14ac:dyDescent="0.3">
      <c r="A877" s="19" t="s">
        <v>295</v>
      </c>
      <c r="B877" s="3" t="s">
        <v>296</v>
      </c>
      <c r="C877" s="4">
        <v>20</v>
      </c>
      <c r="D877" s="3" t="s">
        <v>1028</v>
      </c>
      <c r="E877" s="3" t="s">
        <v>5570</v>
      </c>
      <c r="F877" s="3" t="s">
        <v>5571</v>
      </c>
      <c r="G877" s="3" t="s">
        <v>6642</v>
      </c>
      <c r="H877" s="3" t="s">
        <v>5403</v>
      </c>
      <c r="I877" s="3" t="s">
        <v>5573</v>
      </c>
      <c r="J877" s="3"/>
      <c r="K877" s="3" t="s">
        <v>5574</v>
      </c>
      <c r="L877" s="3" t="s">
        <v>5575</v>
      </c>
      <c r="M877" s="3"/>
      <c r="N877" s="3" t="s">
        <v>5576</v>
      </c>
      <c r="O877" s="8" t="s">
        <v>5577</v>
      </c>
    </row>
    <row r="878" spans="1:15" ht="15" customHeight="1" x14ac:dyDescent="0.3">
      <c r="A878" s="19" t="s">
        <v>295</v>
      </c>
      <c r="B878" s="3" t="s">
        <v>296</v>
      </c>
      <c r="C878" s="4">
        <v>20</v>
      </c>
      <c r="D878" s="3" t="s">
        <v>1028</v>
      </c>
      <c r="E878" s="3" t="s">
        <v>5570</v>
      </c>
      <c r="F878" s="3" t="s">
        <v>5571</v>
      </c>
      <c r="G878" s="3" t="s">
        <v>6643</v>
      </c>
      <c r="H878" s="3" t="s">
        <v>5412</v>
      </c>
      <c r="I878" s="3" t="s">
        <v>5573</v>
      </c>
      <c r="J878" s="3"/>
      <c r="K878" s="3" t="s">
        <v>5574</v>
      </c>
      <c r="L878" s="3" t="s">
        <v>5575</v>
      </c>
      <c r="M878" s="3"/>
      <c r="N878" s="3" t="s">
        <v>5576</v>
      </c>
      <c r="O878" s="8" t="s">
        <v>5577</v>
      </c>
    </row>
    <row r="879" spans="1:15" ht="15" customHeight="1" x14ac:dyDescent="0.3">
      <c r="A879" s="19" t="s">
        <v>295</v>
      </c>
      <c r="B879" s="3" t="s">
        <v>296</v>
      </c>
      <c r="C879" s="4">
        <v>20</v>
      </c>
      <c r="D879" s="3" t="s">
        <v>1028</v>
      </c>
      <c r="E879" s="3" t="s">
        <v>5605</v>
      </c>
      <c r="F879" s="3" t="s">
        <v>5606</v>
      </c>
      <c r="G879" s="3" t="s">
        <v>6644</v>
      </c>
      <c r="H879" s="3" t="s">
        <v>5403</v>
      </c>
      <c r="I879" s="3" t="s">
        <v>5608</v>
      </c>
      <c r="J879" s="3" t="s">
        <v>6130</v>
      </c>
      <c r="K879" s="3" t="s">
        <v>5610</v>
      </c>
      <c r="L879" s="3" t="s">
        <v>5471</v>
      </c>
      <c r="M879" s="3"/>
      <c r="N879" s="3" t="s">
        <v>5472</v>
      </c>
      <c r="O879" s="8" t="s">
        <v>5611</v>
      </c>
    </row>
    <row r="880" spans="1:15" ht="15" customHeight="1" x14ac:dyDescent="0.3">
      <c r="A880" s="19" t="s">
        <v>295</v>
      </c>
      <c r="B880" s="3" t="s">
        <v>296</v>
      </c>
      <c r="C880" s="4">
        <v>20</v>
      </c>
      <c r="D880" s="3" t="s">
        <v>1028</v>
      </c>
      <c r="E880" s="3" t="s">
        <v>5605</v>
      </c>
      <c r="F880" s="3" t="s">
        <v>5606</v>
      </c>
      <c r="G880" s="3" t="s">
        <v>6645</v>
      </c>
      <c r="H880" s="3" t="s">
        <v>5403</v>
      </c>
      <c r="I880" s="3" t="s">
        <v>5608</v>
      </c>
      <c r="J880" s="3" t="s">
        <v>6130</v>
      </c>
      <c r="K880" s="3" t="s">
        <v>5610</v>
      </c>
      <c r="L880" s="3" t="s">
        <v>5471</v>
      </c>
      <c r="M880" s="3"/>
      <c r="N880" s="3" t="s">
        <v>5472</v>
      </c>
      <c r="O880" s="8" t="s">
        <v>5611</v>
      </c>
    </row>
    <row r="881" spans="1:15" ht="15" customHeight="1" x14ac:dyDescent="0.3">
      <c r="A881" s="19" t="s">
        <v>295</v>
      </c>
      <c r="B881" s="3" t="s">
        <v>296</v>
      </c>
      <c r="C881" s="4">
        <v>20</v>
      </c>
      <c r="D881" s="3" t="s">
        <v>1028</v>
      </c>
      <c r="E881" s="3" t="s">
        <v>5605</v>
      </c>
      <c r="F881" s="3" t="s">
        <v>5606</v>
      </c>
      <c r="G881" s="3" t="s">
        <v>6646</v>
      </c>
      <c r="H881" s="3" t="s">
        <v>5412</v>
      </c>
      <c r="I881" s="3" t="s">
        <v>5608</v>
      </c>
      <c r="J881" s="3" t="s">
        <v>6130</v>
      </c>
      <c r="K881" s="3" t="s">
        <v>5610</v>
      </c>
      <c r="L881" s="3" t="s">
        <v>5471</v>
      </c>
      <c r="M881" s="3"/>
      <c r="N881" s="3" t="s">
        <v>5472</v>
      </c>
      <c r="O881" s="8" t="s">
        <v>5611</v>
      </c>
    </row>
    <row r="882" spans="1:15" ht="15" customHeight="1" x14ac:dyDescent="0.3">
      <c r="A882" s="19" t="s">
        <v>295</v>
      </c>
      <c r="B882" s="3" t="s">
        <v>296</v>
      </c>
      <c r="C882" s="4">
        <v>20</v>
      </c>
      <c r="D882" s="3" t="s">
        <v>1028</v>
      </c>
      <c r="E882" s="3" t="s">
        <v>5614</v>
      </c>
      <c r="F882" s="3" t="s">
        <v>4865</v>
      </c>
      <c r="G882" s="3" t="s">
        <v>6426</v>
      </c>
      <c r="H882" s="3" t="s">
        <v>5403</v>
      </c>
      <c r="I882" s="3" t="s">
        <v>5616</v>
      </c>
      <c r="J882" s="3" t="s">
        <v>6647</v>
      </c>
      <c r="K882" s="3" t="s">
        <v>5618</v>
      </c>
      <c r="L882" s="3" t="s">
        <v>510</v>
      </c>
      <c r="M882" s="3"/>
      <c r="N882" s="3" t="s">
        <v>5426</v>
      </c>
      <c r="O882" s="8" t="s">
        <v>5619</v>
      </c>
    </row>
    <row r="883" spans="1:15" ht="15" customHeight="1" x14ac:dyDescent="0.3">
      <c r="A883" s="19" t="s">
        <v>295</v>
      </c>
      <c r="B883" s="3" t="s">
        <v>296</v>
      </c>
      <c r="C883" s="4">
        <v>20</v>
      </c>
      <c r="D883" s="3" t="s">
        <v>1028</v>
      </c>
      <c r="E883" s="3" t="s">
        <v>5614</v>
      </c>
      <c r="F883" s="3" t="s">
        <v>4865</v>
      </c>
      <c r="G883" s="3"/>
      <c r="H883" s="3" t="s">
        <v>5888</v>
      </c>
      <c r="I883" s="3" t="s">
        <v>5616</v>
      </c>
      <c r="J883" s="3"/>
      <c r="K883" s="3" t="s">
        <v>5618</v>
      </c>
      <c r="L883" s="3" t="s">
        <v>510</v>
      </c>
      <c r="M883" s="3"/>
      <c r="N883" s="3" t="s">
        <v>5426</v>
      </c>
      <c r="O883" s="8" t="s">
        <v>5619</v>
      </c>
    </row>
    <row r="884" spans="1:15" ht="15" customHeight="1" x14ac:dyDescent="0.3">
      <c r="A884" s="19" t="s">
        <v>295</v>
      </c>
      <c r="B884" s="3" t="s">
        <v>296</v>
      </c>
      <c r="C884" s="4">
        <v>20</v>
      </c>
      <c r="D884" s="3" t="s">
        <v>1028</v>
      </c>
      <c r="E884" s="3" t="s">
        <v>5614</v>
      </c>
      <c r="F884" s="3" t="s">
        <v>4865</v>
      </c>
      <c r="G884" s="3" t="s">
        <v>6275</v>
      </c>
      <c r="H884" s="3" t="s">
        <v>5412</v>
      </c>
      <c r="I884" s="3" t="s">
        <v>5616</v>
      </c>
      <c r="J884" s="3" t="s">
        <v>4569</v>
      </c>
      <c r="K884" s="3" t="s">
        <v>5618</v>
      </c>
      <c r="L884" s="3" t="s">
        <v>510</v>
      </c>
      <c r="M884" s="3"/>
      <c r="N884" s="3" t="s">
        <v>5426</v>
      </c>
      <c r="O884" s="8" t="s">
        <v>5619</v>
      </c>
    </row>
    <row r="885" spans="1:15" ht="15" customHeight="1" x14ac:dyDescent="0.3">
      <c r="A885" s="19" t="s">
        <v>295</v>
      </c>
      <c r="B885" s="3" t="s">
        <v>296</v>
      </c>
      <c r="C885" s="4">
        <v>20</v>
      </c>
      <c r="D885" s="3" t="s">
        <v>1028</v>
      </c>
      <c r="E885" s="3" t="s">
        <v>5805</v>
      </c>
      <c r="F885" s="3" t="s">
        <v>5806</v>
      </c>
      <c r="G885" s="3" t="s">
        <v>6648</v>
      </c>
      <c r="H885" s="3" t="s">
        <v>5403</v>
      </c>
      <c r="I885" s="3" t="s">
        <v>5808</v>
      </c>
      <c r="J885" s="3" t="s">
        <v>5809</v>
      </c>
      <c r="K885" s="3" t="s">
        <v>5810</v>
      </c>
      <c r="L885" s="3" t="s">
        <v>64</v>
      </c>
      <c r="M885" s="3"/>
      <c r="N885" s="3" t="s">
        <v>5426</v>
      </c>
      <c r="O885" s="8" t="s">
        <v>5811</v>
      </c>
    </row>
    <row r="886" spans="1:15" ht="15" customHeight="1" x14ac:dyDescent="0.3">
      <c r="A886" s="19" t="s">
        <v>295</v>
      </c>
      <c r="B886" s="3" t="s">
        <v>296</v>
      </c>
      <c r="C886" s="4">
        <v>20</v>
      </c>
      <c r="D886" s="3" t="s">
        <v>1028</v>
      </c>
      <c r="E886" s="3" t="s">
        <v>5665</v>
      </c>
      <c r="F886" s="3" t="s">
        <v>4865</v>
      </c>
      <c r="G886" s="3" t="s">
        <v>5813</v>
      </c>
      <c r="H886" s="3" t="s">
        <v>5403</v>
      </c>
      <c r="I886" s="3" t="s">
        <v>5667</v>
      </c>
      <c r="J886" s="3" t="s">
        <v>5668</v>
      </c>
      <c r="K886" s="3" t="s">
        <v>5669</v>
      </c>
      <c r="L886" s="3" t="s">
        <v>384</v>
      </c>
      <c r="M886" s="3"/>
      <c r="N886" s="3" t="s">
        <v>5426</v>
      </c>
      <c r="O886" s="8" t="s">
        <v>5670</v>
      </c>
    </row>
    <row r="887" spans="1:15" ht="15" customHeight="1" x14ac:dyDescent="0.3">
      <c r="A887" s="19" t="s">
        <v>295</v>
      </c>
      <c r="B887" s="3" t="s">
        <v>296</v>
      </c>
      <c r="C887" s="4">
        <v>20</v>
      </c>
      <c r="D887" s="3" t="s">
        <v>1028</v>
      </c>
      <c r="E887" s="3" t="s">
        <v>5665</v>
      </c>
      <c r="F887" s="3" t="s">
        <v>4865</v>
      </c>
      <c r="G887" s="3"/>
      <c r="H887" s="3" t="s">
        <v>5881</v>
      </c>
      <c r="I887" s="3" t="s">
        <v>5667</v>
      </c>
      <c r="J887" s="3"/>
      <c r="K887" s="3" t="s">
        <v>5669</v>
      </c>
      <c r="L887" s="3" t="s">
        <v>384</v>
      </c>
      <c r="M887" s="3"/>
      <c r="N887" s="3" t="s">
        <v>5426</v>
      </c>
      <c r="O887" s="8" t="s">
        <v>5670</v>
      </c>
    </row>
    <row r="888" spans="1:15" ht="15" customHeight="1" x14ac:dyDescent="0.3">
      <c r="A888" s="19" t="s">
        <v>295</v>
      </c>
      <c r="B888" s="3" t="s">
        <v>296</v>
      </c>
      <c r="C888" s="4">
        <v>20</v>
      </c>
      <c r="D888" s="3" t="s">
        <v>1028</v>
      </c>
      <c r="E888" s="3" t="s">
        <v>5665</v>
      </c>
      <c r="F888" s="3" t="s">
        <v>4865</v>
      </c>
      <c r="G888" s="3" t="s">
        <v>6429</v>
      </c>
      <c r="H888" s="3" t="s">
        <v>5403</v>
      </c>
      <c r="I888" s="3" t="s">
        <v>5667</v>
      </c>
      <c r="J888" s="3" t="s">
        <v>5668</v>
      </c>
      <c r="K888" s="3" t="s">
        <v>5669</v>
      </c>
      <c r="L888" s="3" t="s">
        <v>384</v>
      </c>
      <c r="M888" s="3"/>
      <c r="N888" s="3" t="s">
        <v>5426</v>
      </c>
      <c r="O888" s="8" t="s">
        <v>5670</v>
      </c>
    </row>
    <row r="889" spans="1:15" ht="15" customHeight="1" x14ac:dyDescent="0.3">
      <c r="A889" s="19" t="s">
        <v>295</v>
      </c>
      <c r="B889" s="3" t="s">
        <v>296</v>
      </c>
      <c r="C889" s="4">
        <v>20</v>
      </c>
      <c r="D889" s="3" t="s">
        <v>1028</v>
      </c>
      <c r="E889" s="3" t="s">
        <v>6431</v>
      </c>
      <c r="F889" s="3" t="s">
        <v>6432</v>
      </c>
      <c r="G889" s="3"/>
      <c r="H889" s="3" t="s">
        <v>5403</v>
      </c>
      <c r="I889" s="21">
        <v>43111</v>
      </c>
      <c r="J889" s="3"/>
      <c r="K889" s="3" t="s">
        <v>6433</v>
      </c>
      <c r="L889" s="3" t="s">
        <v>5902</v>
      </c>
      <c r="M889" s="3"/>
      <c r="N889" s="3" t="s">
        <v>5903</v>
      </c>
      <c r="O889" s="8" t="s">
        <v>6434</v>
      </c>
    </row>
    <row r="890" spans="1:15" ht="15" customHeight="1" x14ac:dyDescent="0.3">
      <c r="A890" s="19" t="s">
        <v>295</v>
      </c>
      <c r="B890" s="3" t="s">
        <v>296</v>
      </c>
      <c r="C890" s="4">
        <v>20</v>
      </c>
      <c r="D890" s="3" t="s">
        <v>1028</v>
      </c>
      <c r="E890" s="3" t="s">
        <v>5672</v>
      </c>
      <c r="F890" s="3" t="s">
        <v>4865</v>
      </c>
      <c r="G890" s="3"/>
      <c r="H890" s="3" t="s">
        <v>5881</v>
      </c>
      <c r="I890" s="3" t="s">
        <v>5674</v>
      </c>
      <c r="J890" s="3"/>
      <c r="K890" s="3" t="s">
        <v>5675</v>
      </c>
      <c r="L890" s="3" t="s">
        <v>510</v>
      </c>
      <c r="M890" s="3"/>
      <c r="N890" s="3" t="s">
        <v>5426</v>
      </c>
      <c r="O890" s="8" t="s">
        <v>5676</v>
      </c>
    </row>
    <row r="891" spans="1:15" ht="15" customHeight="1" x14ac:dyDescent="0.3">
      <c r="A891" s="19" t="s">
        <v>295</v>
      </c>
      <c r="B891" s="3" t="s">
        <v>296</v>
      </c>
      <c r="C891" s="4">
        <v>20</v>
      </c>
      <c r="D891" s="3" t="s">
        <v>1028</v>
      </c>
      <c r="E891" s="3" t="s">
        <v>5687</v>
      </c>
      <c r="F891" s="3" t="s">
        <v>4865</v>
      </c>
      <c r="G891" s="3"/>
      <c r="H891" s="3" t="s">
        <v>5888</v>
      </c>
      <c r="I891" s="3" t="s">
        <v>5689</v>
      </c>
      <c r="J891" s="3"/>
      <c r="K891" s="3" t="s">
        <v>5682</v>
      </c>
      <c r="L891" s="3" t="s">
        <v>240</v>
      </c>
      <c r="M891" s="3"/>
      <c r="N891" s="3" t="s">
        <v>5426</v>
      </c>
      <c r="O891" s="8" t="s">
        <v>5690</v>
      </c>
    </row>
    <row r="892" spans="1:15" ht="15" customHeight="1" x14ac:dyDescent="0.3">
      <c r="A892" s="19" t="s">
        <v>295</v>
      </c>
      <c r="B892" s="3" t="s">
        <v>296</v>
      </c>
      <c r="C892" s="4">
        <v>20</v>
      </c>
      <c r="D892" s="3" t="s">
        <v>1028</v>
      </c>
      <c r="E892" s="3" t="s">
        <v>5713</v>
      </c>
      <c r="F892" s="3" t="s">
        <v>4865</v>
      </c>
      <c r="G892" s="3" t="s">
        <v>6445</v>
      </c>
      <c r="H892" s="3" t="s">
        <v>5403</v>
      </c>
      <c r="I892" s="3" t="s">
        <v>5715</v>
      </c>
      <c r="J892" s="3" t="s">
        <v>3619</v>
      </c>
      <c r="K892" s="3" t="s">
        <v>3619</v>
      </c>
      <c r="L892" s="3" t="s">
        <v>34</v>
      </c>
      <c r="M892" s="3"/>
      <c r="N892" s="3" t="s">
        <v>5426</v>
      </c>
      <c r="O892" s="8" t="s">
        <v>5716</v>
      </c>
    </row>
    <row r="893" spans="1:15" ht="15" customHeight="1" x14ac:dyDescent="0.3">
      <c r="A893" s="19" t="s">
        <v>295</v>
      </c>
      <c r="B893" s="3" t="s">
        <v>296</v>
      </c>
      <c r="C893" s="4">
        <v>20</v>
      </c>
      <c r="D893" s="3" t="s">
        <v>1028</v>
      </c>
      <c r="E893" s="3" t="s">
        <v>6446</v>
      </c>
      <c r="F893" s="3" t="s">
        <v>6447</v>
      </c>
      <c r="G893" s="3" t="s">
        <v>6649</v>
      </c>
      <c r="H893" s="3" t="s">
        <v>5403</v>
      </c>
      <c r="I893" s="3" t="s">
        <v>6449</v>
      </c>
      <c r="J893" s="3" t="s">
        <v>1862</v>
      </c>
      <c r="K893" s="3" t="s">
        <v>6451</v>
      </c>
      <c r="L893" s="3" t="s">
        <v>6452</v>
      </c>
      <c r="M893" s="3"/>
      <c r="N893" s="3" t="s">
        <v>5662</v>
      </c>
      <c r="O893" s="8" t="s">
        <v>6453</v>
      </c>
    </row>
    <row r="894" spans="1:15" ht="15" customHeight="1" x14ac:dyDescent="0.3">
      <c r="A894" s="19" t="s">
        <v>295</v>
      </c>
      <c r="B894" s="3" t="s">
        <v>296</v>
      </c>
      <c r="C894" s="4">
        <v>20</v>
      </c>
      <c r="D894" s="3" t="s">
        <v>1028</v>
      </c>
      <c r="E894" s="3" t="s">
        <v>6446</v>
      </c>
      <c r="F894" s="3" t="s">
        <v>6447</v>
      </c>
      <c r="G894" s="3" t="s">
        <v>6650</v>
      </c>
      <c r="H894" s="3" t="s">
        <v>5403</v>
      </c>
      <c r="I894" s="3" t="s">
        <v>6449</v>
      </c>
      <c r="J894" s="3" t="s">
        <v>6651</v>
      </c>
      <c r="K894" s="3" t="s">
        <v>6451</v>
      </c>
      <c r="L894" s="3" t="s">
        <v>6452</v>
      </c>
      <c r="M894" s="3"/>
      <c r="N894" s="3" t="s">
        <v>5662</v>
      </c>
      <c r="O894" s="8" t="s">
        <v>6453</v>
      </c>
    </row>
    <row r="895" spans="1:15" ht="15" customHeight="1" x14ac:dyDescent="0.3">
      <c r="A895" s="19" t="s">
        <v>295</v>
      </c>
      <c r="B895" s="3" t="s">
        <v>296</v>
      </c>
      <c r="C895" s="4">
        <v>20</v>
      </c>
      <c r="D895" s="3" t="s">
        <v>1028</v>
      </c>
      <c r="E895" s="3" t="s">
        <v>6446</v>
      </c>
      <c r="F895" s="3" t="s">
        <v>6447</v>
      </c>
      <c r="G895" s="3" t="s">
        <v>6652</v>
      </c>
      <c r="H895" s="3" t="s">
        <v>5403</v>
      </c>
      <c r="I895" s="3" t="s">
        <v>6449</v>
      </c>
      <c r="J895" s="3" t="s">
        <v>6451</v>
      </c>
      <c r="K895" s="3" t="s">
        <v>6451</v>
      </c>
      <c r="L895" s="3" t="s">
        <v>6452</v>
      </c>
      <c r="M895" s="3"/>
      <c r="N895" s="3" t="s">
        <v>5662</v>
      </c>
      <c r="O895" s="8" t="s">
        <v>6453</v>
      </c>
    </row>
    <row r="896" spans="1:15" ht="15" customHeight="1" x14ac:dyDescent="0.3">
      <c r="A896" s="19" t="s">
        <v>307</v>
      </c>
      <c r="B896" s="3" t="s">
        <v>308</v>
      </c>
      <c r="C896" s="4">
        <v>21</v>
      </c>
      <c r="D896" s="3" t="s">
        <v>1051</v>
      </c>
      <c r="E896" s="3" t="s">
        <v>5436</v>
      </c>
      <c r="F896" s="3" t="s">
        <v>4865</v>
      </c>
      <c r="G896" s="3"/>
      <c r="H896" s="3" t="s">
        <v>6311</v>
      </c>
      <c r="I896" s="3" t="s">
        <v>5438</v>
      </c>
      <c r="J896" s="3"/>
      <c r="K896" s="3" t="s">
        <v>5439</v>
      </c>
      <c r="L896" s="3" t="s">
        <v>510</v>
      </c>
      <c r="M896" s="3"/>
      <c r="N896" s="3" t="s">
        <v>5426</v>
      </c>
      <c r="O896" s="8" t="s">
        <v>5440</v>
      </c>
    </row>
    <row r="897" spans="1:15" ht="15" customHeight="1" x14ac:dyDescent="0.3">
      <c r="A897" s="19" t="s">
        <v>307</v>
      </c>
      <c r="B897" s="3" t="s">
        <v>308</v>
      </c>
      <c r="C897" s="4">
        <v>21</v>
      </c>
      <c r="D897" s="3" t="s">
        <v>1051</v>
      </c>
      <c r="E897" s="3" t="s">
        <v>5436</v>
      </c>
      <c r="F897" s="3" t="s">
        <v>4865</v>
      </c>
      <c r="G897" s="3" t="s">
        <v>6294</v>
      </c>
      <c r="H897" s="3" t="s">
        <v>5403</v>
      </c>
      <c r="I897" s="3" t="s">
        <v>5438</v>
      </c>
      <c r="J897" s="3" t="s">
        <v>5438</v>
      </c>
      <c r="K897" s="3" t="s">
        <v>5439</v>
      </c>
      <c r="L897" s="3" t="s">
        <v>510</v>
      </c>
      <c r="M897" s="3"/>
      <c r="N897" s="3" t="s">
        <v>5426</v>
      </c>
      <c r="O897" s="8" t="s">
        <v>5440</v>
      </c>
    </row>
    <row r="898" spans="1:15" ht="15" customHeight="1" x14ac:dyDescent="0.3">
      <c r="A898" s="19" t="s">
        <v>307</v>
      </c>
      <c r="B898" s="3" t="s">
        <v>308</v>
      </c>
      <c r="C898" s="4">
        <v>21</v>
      </c>
      <c r="D898" s="3" t="s">
        <v>1051</v>
      </c>
      <c r="E898" s="3" t="s">
        <v>5493</v>
      </c>
      <c r="F898" s="3" t="s">
        <v>4865</v>
      </c>
      <c r="G898" s="3"/>
      <c r="H898" s="3" t="s">
        <v>6311</v>
      </c>
      <c r="I898" s="3" t="s">
        <v>5495</v>
      </c>
      <c r="J898" s="3"/>
      <c r="K898" s="3" t="s">
        <v>3966</v>
      </c>
      <c r="L898" s="3" t="s">
        <v>5425</v>
      </c>
      <c r="M898" s="3"/>
      <c r="N898" s="3" t="s">
        <v>5426</v>
      </c>
      <c r="O898" s="8" t="s">
        <v>5497</v>
      </c>
    </row>
    <row r="899" spans="1:15" ht="15" customHeight="1" x14ac:dyDescent="0.3">
      <c r="A899" s="19" t="s">
        <v>307</v>
      </c>
      <c r="B899" s="3" t="s">
        <v>308</v>
      </c>
      <c r="C899" s="4">
        <v>21</v>
      </c>
      <c r="D899" s="3" t="s">
        <v>1051</v>
      </c>
      <c r="E899" s="3" t="s">
        <v>5493</v>
      </c>
      <c r="F899" s="3" t="s">
        <v>4865</v>
      </c>
      <c r="G899" s="3" t="s">
        <v>6295</v>
      </c>
      <c r="H899" s="3" t="s">
        <v>5403</v>
      </c>
      <c r="I899" s="3" t="s">
        <v>5495</v>
      </c>
      <c r="J899" s="3" t="s">
        <v>5495</v>
      </c>
      <c r="K899" s="3" t="s">
        <v>3966</v>
      </c>
      <c r="L899" s="3" t="s">
        <v>5425</v>
      </c>
      <c r="M899" s="3"/>
      <c r="N899" s="3" t="s">
        <v>5426</v>
      </c>
      <c r="O899" s="8" t="s">
        <v>5497</v>
      </c>
    </row>
    <row r="900" spans="1:15" ht="15" customHeight="1" x14ac:dyDescent="0.3">
      <c r="A900" s="19" t="s">
        <v>307</v>
      </c>
      <c r="B900" s="3" t="s">
        <v>308</v>
      </c>
      <c r="C900" s="4">
        <v>21</v>
      </c>
      <c r="D900" s="3" t="s">
        <v>1051</v>
      </c>
      <c r="E900" s="3" t="s">
        <v>6298</v>
      </c>
      <c r="F900" s="3" t="s">
        <v>6299</v>
      </c>
      <c r="G900" s="3" t="s">
        <v>6653</v>
      </c>
      <c r="H900" s="3" t="s">
        <v>5403</v>
      </c>
      <c r="I900" s="3" t="s">
        <v>6301</v>
      </c>
      <c r="J900" s="3" t="s">
        <v>6301</v>
      </c>
      <c r="K900" s="3" t="s">
        <v>6301</v>
      </c>
      <c r="L900" s="3"/>
      <c r="M900" s="3"/>
      <c r="N900" s="3"/>
      <c r="O900" s="8" t="s">
        <v>6302</v>
      </c>
    </row>
    <row r="901" spans="1:15" ht="15" customHeight="1" x14ac:dyDescent="0.3">
      <c r="A901" s="19" t="s">
        <v>307</v>
      </c>
      <c r="B901" s="3" t="s">
        <v>308</v>
      </c>
      <c r="C901" s="4">
        <v>21</v>
      </c>
      <c r="D901" s="3" t="s">
        <v>1051</v>
      </c>
      <c r="E901" s="3" t="s">
        <v>6298</v>
      </c>
      <c r="F901" s="3" t="s">
        <v>6299</v>
      </c>
      <c r="G901" s="3" t="s">
        <v>6530</v>
      </c>
      <c r="H901" s="3" t="s">
        <v>5403</v>
      </c>
      <c r="I901" s="3" t="s">
        <v>6301</v>
      </c>
      <c r="J901" s="3" t="s">
        <v>6301</v>
      </c>
      <c r="K901" s="3" t="s">
        <v>6301</v>
      </c>
      <c r="L901" s="3"/>
      <c r="M901" s="3"/>
      <c r="N901" s="3"/>
      <c r="O901" s="8" t="s">
        <v>6302</v>
      </c>
    </row>
    <row r="902" spans="1:15" ht="15" customHeight="1" x14ac:dyDescent="0.3">
      <c r="A902" s="19" t="s">
        <v>307</v>
      </c>
      <c r="B902" s="3" t="s">
        <v>308</v>
      </c>
      <c r="C902" s="4">
        <v>21</v>
      </c>
      <c r="D902" s="3" t="s">
        <v>1051</v>
      </c>
      <c r="E902" s="3" t="s">
        <v>5546</v>
      </c>
      <c r="F902" s="3" t="s">
        <v>4865</v>
      </c>
      <c r="G902" s="3" t="s">
        <v>6654</v>
      </c>
      <c r="H902" s="3" t="s">
        <v>5403</v>
      </c>
      <c r="I902" s="3" t="s">
        <v>5548</v>
      </c>
      <c r="J902" s="3"/>
      <c r="K902" s="3" t="s">
        <v>2564</v>
      </c>
      <c r="L902" s="3"/>
      <c r="M902" s="3"/>
      <c r="N902" s="3"/>
      <c r="O902" s="8" t="s">
        <v>5549</v>
      </c>
    </row>
    <row r="903" spans="1:15" ht="15" customHeight="1" x14ac:dyDescent="0.3">
      <c r="A903" s="19" t="s">
        <v>307</v>
      </c>
      <c r="B903" s="3" t="s">
        <v>308</v>
      </c>
      <c r="C903" s="4">
        <v>21</v>
      </c>
      <c r="D903" s="3" t="s">
        <v>1051</v>
      </c>
      <c r="E903" s="3" t="s">
        <v>5554</v>
      </c>
      <c r="F903" s="3" t="s">
        <v>4865</v>
      </c>
      <c r="G903" s="3" t="s">
        <v>6309</v>
      </c>
      <c r="H903" s="3" t="s">
        <v>5403</v>
      </c>
      <c r="I903" s="3" t="s">
        <v>4793</v>
      </c>
      <c r="J903" s="3"/>
      <c r="K903" s="3" t="s">
        <v>5556</v>
      </c>
      <c r="L903" s="3"/>
      <c r="M903" s="3"/>
      <c r="N903" s="3"/>
      <c r="O903" s="8" t="s">
        <v>5557</v>
      </c>
    </row>
    <row r="904" spans="1:15" ht="15" customHeight="1" x14ac:dyDescent="0.3">
      <c r="A904" s="19" t="s">
        <v>307</v>
      </c>
      <c r="B904" s="3" t="s">
        <v>308</v>
      </c>
      <c r="C904" s="4">
        <v>21</v>
      </c>
      <c r="D904" s="3" t="s">
        <v>1051</v>
      </c>
      <c r="E904" s="3" t="s">
        <v>5554</v>
      </c>
      <c r="F904" s="3" t="s">
        <v>4865</v>
      </c>
      <c r="G904" s="3" t="s">
        <v>6655</v>
      </c>
      <c r="H904" s="3" t="s">
        <v>5403</v>
      </c>
      <c r="I904" s="3" t="s">
        <v>4793</v>
      </c>
      <c r="J904" s="3"/>
      <c r="K904" s="3" t="s">
        <v>5556</v>
      </c>
      <c r="L904" s="3"/>
      <c r="M904" s="3"/>
      <c r="N904" s="3"/>
      <c r="O904" s="8" t="s">
        <v>5557</v>
      </c>
    </row>
    <row r="905" spans="1:15" ht="15" customHeight="1" x14ac:dyDescent="0.3">
      <c r="A905" s="19" t="s">
        <v>307</v>
      </c>
      <c r="B905" s="3" t="s">
        <v>308</v>
      </c>
      <c r="C905" s="4">
        <v>21</v>
      </c>
      <c r="D905" s="3" t="s">
        <v>1051</v>
      </c>
      <c r="E905" s="3" t="s">
        <v>5554</v>
      </c>
      <c r="F905" s="3" t="s">
        <v>4865</v>
      </c>
      <c r="G905" s="3" t="s">
        <v>6656</v>
      </c>
      <c r="H905" s="3" t="s">
        <v>5403</v>
      </c>
      <c r="I905" s="3" t="s">
        <v>4793</v>
      </c>
      <c r="J905" s="3"/>
      <c r="K905" s="3" t="s">
        <v>5556</v>
      </c>
      <c r="L905" s="3"/>
      <c r="M905" s="3"/>
      <c r="N905" s="3"/>
      <c r="O905" s="8" t="s">
        <v>5557</v>
      </c>
    </row>
    <row r="906" spans="1:15" ht="15" customHeight="1" x14ac:dyDescent="0.3">
      <c r="A906" s="19" t="s">
        <v>307</v>
      </c>
      <c r="B906" s="3" t="s">
        <v>308</v>
      </c>
      <c r="C906" s="4">
        <v>21</v>
      </c>
      <c r="D906" s="3" t="s">
        <v>1051</v>
      </c>
      <c r="E906" s="3" t="s">
        <v>5554</v>
      </c>
      <c r="F906" s="3" t="s">
        <v>4865</v>
      </c>
      <c r="G906" s="3" t="s">
        <v>6307</v>
      </c>
      <c r="H906" s="3" t="s">
        <v>5403</v>
      </c>
      <c r="I906" s="3" t="s">
        <v>4793</v>
      </c>
      <c r="J906" s="3"/>
      <c r="K906" s="3" t="s">
        <v>5556</v>
      </c>
      <c r="L906" s="3"/>
      <c r="M906" s="3"/>
      <c r="N906" s="3"/>
      <c r="O906" s="8" t="s">
        <v>5557</v>
      </c>
    </row>
    <row r="907" spans="1:15" ht="15" customHeight="1" x14ac:dyDescent="0.3">
      <c r="A907" s="19" t="s">
        <v>307</v>
      </c>
      <c r="B907" s="3" t="s">
        <v>308</v>
      </c>
      <c r="C907" s="4">
        <v>21</v>
      </c>
      <c r="D907" s="3" t="s">
        <v>1051</v>
      </c>
      <c r="E907" s="3" t="s">
        <v>5554</v>
      </c>
      <c r="F907" s="3" t="s">
        <v>4865</v>
      </c>
      <c r="G907" s="3" t="s">
        <v>6306</v>
      </c>
      <c r="H907" s="3" t="s">
        <v>5403</v>
      </c>
      <c r="I907" s="3" t="s">
        <v>4793</v>
      </c>
      <c r="J907" s="3"/>
      <c r="K907" s="3" t="s">
        <v>5556</v>
      </c>
      <c r="L907" s="3"/>
      <c r="M907" s="3"/>
      <c r="N907" s="3"/>
      <c r="O907" s="8" t="s">
        <v>5557</v>
      </c>
    </row>
    <row r="908" spans="1:15" ht="15" customHeight="1" x14ac:dyDescent="0.3">
      <c r="A908" s="19" t="s">
        <v>307</v>
      </c>
      <c r="B908" s="3" t="s">
        <v>308</v>
      </c>
      <c r="C908" s="4">
        <v>21</v>
      </c>
      <c r="D908" s="3" t="s">
        <v>1051</v>
      </c>
      <c r="E908" s="3" t="s">
        <v>5554</v>
      </c>
      <c r="F908" s="3" t="s">
        <v>4865</v>
      </c>
      <c r="G908" s="3" t="s">
        <v>6305</v>
      </c>
      <c r="H908" s="3" t="s">
        <v>5403</v>
      </c>
      <c r="I908" s="3" t="s">
        <v>4793</v>
      </c>
      <c r="J908" s="3"/>
      <c r="K908" s="3" t="s">
        <v>5556</v>
      </c>
      <c r="L908" s="3"/>
      <c r="M908" s="3"/>
      <c r="N908" s="3"/>
      <c r="O908" s="8" t="s">
        <v>5557</v>
      </c>
    </row>
    <row r="909" spans="1:15" ht="15" customHeight="1" x14ac:dyDescent="0.3">
      <c r="A909" s="19" t="s">
        <v>307</v>
      </c>
      <c r="B909" s="3" t="s">
        <v>308</v>
      </c>
      <c r="C909" s="4">
        <v>21</v>
      </c>
      <c r="D909" s="3" t="s">
        <v>1051</v>
      </c>
      <c r="E909" s="3" t="s">
        <v>5554</v>
      </c>
      <c r="F909" s="3" t="s">
        <v>4865</v>
      </c>
      <c r="G909" s="3" t="s">
        <v>6304</v>
      </c>
      <c r="H909" s="3" t="s">
        <v>5403</v>
      </c>
      <c r="I909" s="3" t="s">
        <v>4793</v>
      </c>
      <c r="J909" s="3"/>
      <c r="K909" s="3" t="s">
        <v>5556</v>
      </c>
      <c r="L909" s="3"/>
      <c r="M909" s="3"/>
      <c r="N909" s="3"/>
      <c r="O909" s="8" t="s">
        <v>5557</v>
      </c>
    </row>
    <row r="910" spans="1:15" ht="15" customHeight="1" x14ac:dyDescent="0.3">
      <c r="A910" s="19" t="s">
        <v>307</v>
      </c>
      <c r="B910" s="3" t="s">
        <v>308</v>
      </c>
      <c r="C910" s="4">
        <v>21</v>
      </c>
      <c r="D910" s="3" t="s">
        <v>1051</v>
      </c>
      <c r="E910" s="3" t="s">
        <v>6312</v>
      </c>
      <c r="F910" s="3" t="s">
        <v>6299</v>
      </c>
      <c r="G910" s="3" t="s">
        <v>6657</v>
      </c>
      <c r="H910" s="3" t="s">
        <v>5403</v>
      </c>
      <c r="I910" s="3" t="s">
        <v>6314</v>
      </c>
      <c r="J910" s="3" t="s">
        <v>6314</v>
      </c>
      <c r="K910" s="3" t="s">
        <v>6315</v>
      </c>
      <c r="L910" s="3" t="s">
        <v>6316</v>
      </c>
      <c r="M910" s="3"/>
      <c r="N910" s="3" t="s">
        <v>5426</v>
      </c>
      <c r="O910" s="8" t="s">
        <v>6317</v>
      </c>
    </row>
    <row r="911" spans="1:15" ht="15" customHeight="1" x14ac:dyDescent="0.3">
      <c r="A911" s="19" t="s">
        <v>307</v>
      </c>
      <c r="B911" s="3" t="s">
        <v>308</v>
      </c>
      <c r="C911" s="4">
        <v>21</v>
      </c>
      <c r="D911" s="3" t="s">
        <v>1051</v>
      </c>
      <c r="E911" s="3" t="s">
        <v>6312</v>
      </c>
      <c r="F911" s="3" t="s">
        <v>6299</v>
      </c>
      <c r="G911" s="3" t="s">
        <v>6658</v>
      </c>
      <c r="H911" s="3" t="s">
        <v>5403</v>
      </c>
      <c r="I911" s="3" t="s">
        <v>6314</v>
      </c>
      <c r="J911" s="3" t="s">
        <v>6314</v>
      </c>
      <c r="K911" s="3" t="s">
        <v>6315</v>
      </c>
      <c r="L911" s="3" t="s">
        <v>6316</v>
      </c>
      <c r="M911" s="3"/>
      <c r="N911" s="3" t="s">
        <v>5426</v>
      </c>
      <c r="O911" s="8" t="s">
        <v>6317</v>
      </c>
    </row>
    <row r="912" spans="1:15" ht="15" customHeight="1" x14ac:dyDescent="0.3">
      <c r="A912" s="19" t="s">
        <v>307</v>
      </c>
      <c r="B912" s="3" t="s">
        <v>308</v>
      </c>
      <c r="C912" s="4">
        <v>21</v>
      </c>
      <c r="D912" s="3" t="s">
        <v>1051</v>
      </c>
      <c r="E912" s="3" t="s">
        <v>5614</v>
      </c>
      <c r="F912" s="3" t="s">
        <v>4865</v>
      </c>
      <c r="G912" s="3" t="s">
        <v>6659</v>
      </c>
      <c r="H912" s="3" t="s">
        <v>5403</v>
      </c>
      <c r="I912" s="3" t="s">
        <v>5616</v>
      </c>
      <c r="J912" s="3" t="s">
        <v>5616</v>
      </c>
      <c r="K912" s="3" t="s">
        <v>5618</v>
      </c>
      <c r="L912" s="3" t="s">
        <v>510</v>
      </c>
      <c r="M912" s="3"/>
      <c r="N912" s="3" t="s">
        <v>5426</v>
      </c>
      <c r="O912" s="8" t="s">
        <v>5619</v>
      </c>
    </row>
    <row r="913" spans="1:15" ht="15" customHeight="1" x14ac:dyDescent="0.3">
      <c r="A913" s="19" t="s">
        <v>307</v>
      </c>
      <c r="B913" s="3" t="s">
        <v>308</v>
      </c>
      <c r="C913" s="4">
        <v>21</v>
      </c>
      <c r="D913" s="3" t="s">
        <v>1051</v>
      </c>
      <c r="E913" s="3" t="s">
        <v>5614</v>
      </c>
      <c r="F913" s="3" t="s">
        <v>4865</v>
      </c>
      <c r="G913" s="3" t="s">
        <v>6320</v>
      </c>
      <c r="H913" s="3" t="s">
        <v>5403</v>
      </c>
      <c r="I913" s="3" t="s">
        <v>5616</v>
      </c>
      <c r="J913" s="3" t="s">
        <v>5616</v>
      </c>
      <c r="K913" s="3" t="s">
        <v>5618</v>
      </c>
      <c r="L913" s="3" t="s">
        <v>510</v>
      </c>
      <c r="M913" s="3"/>
      <c r="N913" s="3" t="s">
        <v>5426</v>
      </c>
      <c r="O913" s="8" t="s">
        <v>5619</v>
      </c>
    </row>
    <row r="914" spans="1:15" ht="15" customHeight="1" x14ac:dyDescent="0.3">
      <c r="A914" s="19" t="s">
        <v>307</v>
      </c>
      <c r="B914" s="3" t="s">
        <v>308</v>
      </c>
      <c r="C914" s="4">
        <v>21</v>
      </c>
      <c r="D914" s="3" t="s">
        <v>1051</v>
      </c>
      <c r="E914" s="3" t="s">
        <v>5614</v>
      </c>
      <c r="F914" s="3" t="s">
        <v>4865</v>
      </c>
      <c r="G914" s="3" t="s">
        <v>6535</v>
      </c>
      <c r="H914" s="3" t="s">
        <v>5403</v>
      </c>
      <c r="I914" s="3" t="s">
        <v>5616</v>
      </c>
      <c r="J914" s="3" t="s">
        <v>5616</v>
      </c>
      <c r="K914" s="3" t="s">
        <v>5618</v>
      </c>
      <c r="L914" s="3" t="s">
        <v>510</v>
      </c>
      <c r="M914" s="3"/>
      <c r="N914" s="3" t="s">
        <v>5426</v>
      </c>
      <c r="O914" s="8" t="s">
        <v>5619</v>
      </c>
    </row>
    <row r="915" spans="1:15" ht="15" customHeight="1" x14ac:dyDescent="0.3">
      <c r="A915" s="19" t="s">
        <v>307</v>
      </c>
      <c r="B915" s="3" t="s">
        <v>308</v>
      </c>
      <c r="C915" s="4">
        <v>21</v>
      </c>
      <c r="D915" s="3" t="s">
        <v>1051</v>
      </c>
      <c r="E915" s="3" t="s">
        <v>5614</v>
      </c>
      <c r="F915" s="3" t="s">
        <v>4865</v>
      </c>
      <c r="G915" s="3" t="s">
        <v>6318</v>
      </c>
      <c r="H915" s="3" t="s">
        <v>5403</v>
      </c>
      <c r="I915" s="3" t="s">
        <v>5616</v>
      </c>
      <c r="J915" s="3" t="s">
        <v>5616</v>
      </c>
      <c r="K915" s="3" t="s">
        <v>5618</v>
      </c>
      <c r="L915" s="3" t="s">
        <v>510</v>
      </c>
      <c r="M915" s="3"/>
      <c r="N915" s="3" t="s">
        <v>5426</v>
      </c>
      <c r="O915" s="8" t="s">
        <v>5619</v>
      </c>
    </row>
    <row r="916" spans="1:15" ht="15" customHeight="1" x14ac:dyDescent="0.3">
      <c r="A916" s="19" t="s">
        <v>307</v>
      </c>
      <c r="B916" s="3" t="s">
        <v>308</v>
      </c>
      <c r="C916" s="4">
        <v>21</v>
      </c>
      <c r="D916" s="3" t="s">
        <v>1051</v>
      </c>
      <c r="E916" s="3" t="s">
        <v>6660</v>
      </c>
      <c r="F916" s="3" t="s">
        <v>6661</v>
      </c>
      <c r="G916" s="3" t="s">
        <v>6662</v>
      </c>
      <c r="H916" s="3" t="s">
        <v>5403</v>
      </c>
      <c r="I916" s="3" t="s">
        <v>6663</v>
      </c>
      <c r="J916" s="3"/>
      <c r="K916" s="3" t="s">
        <v>6664</v>
      </c>
      <c r="L916" s="3" t="s">
        <v>6249</v>
      </c>
      <c r="M916" s="3"/>
      <c r="N916" s="3" t="s">
        <v>151</v>
      </c>
      <c r="O916" s="8" t="s">
        <v>6665</v>
      </c>
    </row>
    <row r="917" spans="1:15" ht="15" customHeight="1" x14ac:dyDescent="0.3">
      <c r="A917" s="19" t="s">
        <v>307</v>
      </c>
      <c r="B917" s="3" t="s">
        <v>308</v>
      </c>
      <c r="C917" s="4">
        <v>21</v>
      </c>
      <c r="D917" s="3" t="s">
        <v>1051</v>
      </c>
      <c r="E917" s="3" t="s">
        <v>6660</v>
      </c>
      <c r="F917" s="3" t="s">
        <v>6661</v>
      </c>
      <c r="G917" s="3" t="s">
        <v>6666</v>
      </c>
      <c r="H917" s="3" t="s">
        <v>5403</v>
      </c>
      <c r="I917" s="3" t="s">
        <v>6663</v>
      </c>
      <c r="J917" s="3"/>
      <c r="K917" s="3" t="s">
        <v>6664</v>
      </c>
      <c r="L917" s="3" t="s">
        <v>6249</v>
      </c>
      <c r="M917" s="3"/>
      <c r="N917" s="3" t="s">
        <v>151</v>
      </c>
      <c r="O917" s="8" t="s">
        <v>6665</v>
      </c>
    </row>
    <row r="918" spans="1:15" ht="15" customHeight="1" x14ac:dyDescent="0.3">
      <c r="A918" s="19" t="s">
        <v>307</v>
      </c>
      <c r="B918" s="3" t="s">
        <v>308</v>
      </c>
      <c r="C918" s="4">
        <v>21</v>
      </c>
      <c r="D918" s="3" t="s">
        <v>1051</v>
      </c>
      <c r="E918" s="3" t="s">
        <v>5665</v>
      </c>
      <c r="F918" s="3" t="s">
        <v>4865</v>
      </c>
      <c r="G918" s="3" t="s">
        <v>6325</v>
      </c>
      <c r="H918" s="3" t="s">
        <v>5403</v>
      </c>
      <c r="I918" s="3" t="s">
        <v>5667</v>
      </c>
      <c r="J918" s="3" t="s">
        <v>5668</v>
      </c>
      <c r="K918" s="3" t="s">
        <v>5669</v>
      </c>
      <c r="L918" s="3" t="s">
        <v>384</v>
      </c>
      <c r="M918" s="3"/>
      <c r="N918" s="3" t="s">
        <v>5426</v>
      </c>
      <c r="O918" s="8" t="s">
        <v>5670</v>
      </c>
    </row>
    <row r="919" spans="1:15" ht="15" customHeight="1" x14ac:dyDescent="0.3">
      <c r="A919" s="19" t="s">
        <v>307</v>
      </c>
      <c r="B919" s="3" t="s">
        <v>308</v>
      </c>
      <c r="C919" s="4">
        <v>21</v>
      </c>
      <c r="D919" s="3" t="s">
        <v>1051</v>
      </c>
      <c r="E919" s="3" t="s">
        <v>5665</v>
      </c>
      <c r="F919" s="3" t="s">
        <v>4865</v>
      </c>
      <c r="G919" s="3" t="s">
        <v>6667</v>
      </c>
      <c r="H919" s="3" t="s">
        <v>5412</v>
      </c>
      <c r="I919" s="3" t="s">
        <v>5667</v>
      </c>
      <c r="J919" s="3" t="s">
        <v>5667</v>
      </c>
      <c r="K919" s="3" t="s">
        <v>5669</v>
      </c>
      <c r="L919" s="3" t="s">
        <v>384</v>
      </c>
      <c r="M919" s="3"/>
      <c r="N919" s="3" t="s">
        <v>5426</v>
      </c>
      <c r="O919" s="8" t="s">
        <v>5670</v>
      </c>
    </row>
    <row r="920" spans="1:15" ht="15" customHeight="1" x14ac:dyDescent="0.3">
      <c r="A920" s="19" t="s">
        <v>307</v>
      </c>
      <c r="B920" s="3" t="s">
        <v>308</v>
      </c>
      <c r="C920" s="4">
        <v>21</v>
      </c>
      <c r="D920" s="3" t="s">
        <v>1051</v>
      </c>
      <c r="E920" s="3" t="s">
        <v>5672</v>
      </c>
      <c r="F920" s="3" t="s">
        <v>4865</v>
      </c>
      <c r="G920" s="3" t="s">
        <v>6536</v>
      </c>
      <c r="H920" s="3" t="s">
        <v>5403</v>
      </c>
      <c r="I920" s="3" t="s">
        <v>5674</v>
      </c>
      <c r="J920" s="3" t="s">
        <v>5674</v>
      </c>
      <c r="K920" s="3" t="s">
        <v>5675</v>
      </c>
      <c r="L920" s="3" t="s">
        <v>510</v>
      </c>
      <c r="M920" s="3"/>
      <c r="N920" s="3" t="s">
        <v>5426</v>
      </c>
      <c r="O920" s="8" t="s">
        <v>5676</v>
      </c>
    </row>
    <row r="921" spans="1:15" ht="15" customHeight="1" x14ac:dyDescent="0.3">
      <c r="A921" s="19" t="s">
        <v>307</v>
      </c>
      <c r="B921" s="3" t="s">
        <v>308</v>
      </c>
      <c r="C921" s="4">
        <v>21</v>
      </c>
      <c r="D921" s="3" t="s">
        <v>1051</v>
      </c>
      <c r="E921" s="3" t="s">
        <v>5672</v>
      </c>
      <c r="F921" s="3" t="s">
        <v>4865</v>
      </c>
      <c r="G921" s="3" t="s">
        <v>6668</v>
      </c>
      <c r="H921" s="3" t="s">
        <v>5403</v>
      </c>
      <c r="I921" s="3" t="s">
        <v>5674</v>
      </c>
      <c r="J921" s="3" t="s">
        <v>5674</v>
      </c>
      <c r="K921" s="3" t="s">
        <v>5675</v>
      </c>
      <c r="L921" s="3" t="s">
        <v>510</v>
      </c>
      <c r="M921" s="3"/>
      <c r="N921" s="3" t="s">
        <v>5426</v>
      </c>
      <c r="O921" s="8" t="s">
        <v>5676</v>
      </c>
    </row>
    <row r="922" spans="1:15" ht="15" customHeight="1" x14ac:dyDescent="0.3">
      <c r="A922" s="19" t="s">
        <v>307</v>
      </c>
      <c r="B922" s="3" t="s">
        <v>308</v>
      </c>
      <c r="C922" s="4">
        <v>21</v>
      </c>
      <c r="D922" s="3" t="s">
        <v>1051</v>
      </c>
      <c r="E922" s="3" t="s">
        <v>5672</v>
      </c>
      <c r="F922" s="3" t="s">
        <v>4865</v>
      </c>
      <c r="G922" s="3"/>
      <c r="H922" s="3" t="s">
        <v>6311</v>
      </c>
      <c r="I922" s="3" t="s">
        <v>5674</v>
      </c>
      <c r="J922" s="3"/>
      <c r="K922" s="3" t="s">
        <v>5675</v>
      </c>
      <c r="L922" s="3" t="s">
        <v>510</v>
      </c>
      <c r="M922" s="3"/>
      <c r="N922" s="3" t="s">
        <v>5426</v>
      </c>
      <c r="O922" s="8" t="s">
        <v>5676</v>
      </c>
    </row>
    <row r="923" spans="1:15" ht="15" customHeight="1" x14ac:dyDescent="0.3">
      <c r="A923" s="19" t="s">
        <v>307</v>
      </c>
      <c r="B923" s="3" t="s">
        <v>308</v>
      </c>
      <c r="C923" s="4">
        <v>21</v>
      </c>
      <c r="D923" s="3" t="s">
        <v>1051</v>
      </c>
      <c r="E923" s="3" t="s">
        <v>5687</v>
      </c>
      <c r="F923" s="3" t="s">
        <v>4865</v>
      </c>
      <c r="G923" s="3"/>
      <c r="H923" s="3" t="s">
        <v>6311</v>
      </c>
      <c r="I923" s="3" t="s">
        <v>5689</v>
      </c>
      <c r="J923" s="3"/>
      <c r="K923" s="3" t="s">
        <v>5682</v>
      </c>
      <c r="L923" s="3" t="s">
        <v>240</v>
      </c>
      <c r="M923" s="3"/>
      <c r="N923" s="3" t="s">
        <v>5426</v>
      </c>
      <c r="O923" s="8" t="s">
        <v>5690</v>
      </c>
    </row>
    <row r="924" spans="1:15" ht="15" customHeight="1" x14ac:dyDescent="0.3">
      <c r="A924" s="19" t="s">
        <v>307</v>
      </c>
      <c r="B924" s="3" t="s">
        <v>308</v>
      </c>
      <c r="C924" s="4">
        <v>21</v>
      </c>
      <c r="D924" s="3" t="s">
        <v>1051</v>
      </c>
      <c r="E924" s="3" t="s">
        <v>5713</v>
      </c>
      <c r="F924" s="3" t="s">
        <v>4865</v>
      </c>
      <c r="G924" s="3"/>
      <c r="H924" s="3" t="s">
        <v>6311</v>
      </c>
      <c r="I924" s="3" t="s">
        <v>5715</v>
      </c>
      <c r="J924" s="3"/>
      <c r="K924" s="3" t="s">
        <v>3619</v>
      </c>
      <c r="L924" s="3" t="s">
        <v>34</v>
      </c>
      <c r="M924" s="3"/>
      <c r="N924" s="3" t="s">
        <v>5426</v>
      </c>
      <c r="O924" s="8" t="s">
        <v>5716</v>
      </c>
    </row>
    <row r="925" spans="1:15" ht="15" customHeight="1" x14ac:dyDescent="0.3">
      <c r="A925" s="19" t="s">
        <v>307</v>
      </c>
      <c r="B925" s="3" t="s">
        <v>308</v>
      </c>
      <c r="C925" s="4">
        <v>21</v>
      </c>
      <c r="D925" s="3" t="s">
        <v>1051</v>
      </c>
      <c r="E925" s="3" t="s">
        <v>5713</v>
      </c>
      <c r="F925" s="3" t="s">
        <v>4865</v>
      </c>
      <c r="G925" s="3" t="s">
        <v>6669</v>
      </c>
      <c r="H925" s="3" t="s">
        <v>5403</v>
      </c>
      <c r="I925" s="3" t="s">
        <v>5715</v>
      </c>
      <c r="J925" s="3" t="s">
        <v>3619</v>
      </c>
      <c r="K925" s="3" t="s">
        <v>3619</v>
      </c>
      <c r="L925" s="3" t="s">
        <v>34</v>
      </c>
      <c r="M925" s="3"/>
      <c r="N925" s="3" t="s">
        <v>5426</v>
      </c>
      <c r="O925" s="8" t="s">
        <v>5716</v>
      </c>
    </row>
    <row r="926" spans="1:15" ht="15" customHeight="1" x14ac:dyDescent="0.3">
      <c r="A926" s="19" t="s">
        <v>307</v>
      </c>
      <c r="B926" s="3" t="s">
        <v>308</v>
      </c>
      <c r="C926" s="4">
        <v>21</v>
      </c>
      <c r="D926" s="3" t="s">
        <v>1051</v>
      </c>
      <c r="E926" s="3" t="s">
        <v>5713</v>
      </c>
      <c r="F926" s="3" t="s">
        <v>4865</v>
      </c>
      <c r="G926" s="3" t="s">
        <v>6327</v>
      </c>
      <c r="H926" s="3" t="s">
        <v>5403</v>
      </c>
      <c r="I926" s="3" t="s">
        <v>5715</v>
      </c>
      <c r="J926" s="3" t="s">
        <v>5715</v>
      </c>
      <c r="K926" s="3" t="s">
        <v>3619</v>
      </c>
      <c r="L926" s="3" t="s">
        <v>34</v>
      </c>
      <c r="M926" s="3"/>
      <c r="N926" s="3" t="s">
        <v>5426</v>
      </c>
      <c r="O926" s="8" t="s">
        <v>5716</v>
      </c>
    </row>
    <row r="927" spans="1:15" ht="15" customHeight="1" x14ac:dyDescent="0.3">
      <c r="A927" s="19" t="s">
        <v>307</v>
      </c>
      <c r="B927" s="3" t="s">
        <v>308</v>
      </c>
      <c r="C927" s="4">
        <v>21</v>
      </c>
      <c r="D927" s="3" t="s">
        <v>1051</v>
      </c>
      <c r="E927" s="3" t="s">
        <v>5713</v>
      </c>
      <c r="F927" s="3" t="s">
        <v>4865</v>
      </c>
      <c r="G927" s="3" t="s">
        <v>6670</v>
      </c>
      <c r="H927" s="3" t="s">
        <v>5403</v>
      </c>
      <c r="I927" s="3" t="s">
        <v>5715</v>
      </c>
      <c r="J927" s="3" t="s">
        <v>5715</v>
      </c>
      <c r="K927" s="3" t="s">
        <v>3619</v>
      </c>
      <c r="L927" s="3" t="s">
        <v>34</v>
      </c>
      <c r="M927" s="3"/>
      <c r="N927" s="3" t="s">
        <v>5426</v>
      </c>
      <c r="O927" s="8" t="s">
        <v>5716</v>
      </c>
    </row>
    <row r="928" spans="1:15" ht="15" customHeight="1" x14ac:dyDescent="0.3">
      <c r="A928" s="19" t="s">
        <v>322</v>
      </c>
      <c r="B928" s="3" t="s">
        <v>323</v>
      </c>
      <c r="C928" s="4">
        <v>22</v>
      </c>
      <c r="D928" s="3" t="s">
        <v>1065</v>
      </c>
      <c r="E928" s="3" t="s">
        <v>5436</v>
      </c>
      <c r="F928" s="3" t="s">
        <v>4865</v>
      </c>
      <c r="G928" s="3" t="s">
        <v>6671</v>
      </c>
      <c r="H928" s="3" t="s">
        <v>5403</v>
      </c>
      <c r="I928" s="3" t="s">
        <v>5438</v>
      </c>
      <c r="J928" s="3" t="s">
        <v>5438</v>
      </c>
      <c r="K928" s="3" t="s">
        <v>5439</v>
      </c>
      <c r="L928" s="3" t="s">
        <v>510</v>
      </c>
      <c r="M928" s="3"/>
      <c r="N928" s="3" t="s">
        <v>5426</v>
      </c>
      <c r="O928" s="8" t="s">
        <v>5440</v>
      </c>
    </row>
    <row r="929" spans="1:15" ht="15" customHeight="1" x14ac:dyDescent="0.3">
      <c r="A929" s="19" t="s">
        <v>322</v>
      </c>
      <c r="B929" s="3" t="s">
        <v>323</v>
      </c>
      <c r="C929" s="4">
        <v>22</v>
      </c>
      <c r="D929" s="3" t="s">
        <v>1065</v>
      </c>
      <c r="E929" s="3" t="s">
        <v>5493</v>
      </c>
      <c r="F929" s="3" t="s">
        <v>4865</v>
      </c>
      <c r="G929" s="3" t="s">
        <v>6295</v>
      </c>
      <c r="H929" s="3" t="s">
        <v>5403</v>
      </c>
      <c r="I929" s="3" t="s">
        <v>5495</v>
      </c>
      <c r="J929" s="3" t="s">
        <v>5495</v>
      </c>
      <c r="K929" s="3" t="s">
        <v>3966</v>
      </c>
      <c r="L929" s="3" t="s">
        <v>5425</v>
      </c>
      <c r="M929" s="3"/>
      <c r="N929" s="3" t="s">
        <v>5426</v>
      </c>
      <c r="O929" s="8" t="s">
        <v>5497</v>
      </c>
    </row>
    <row r="930" spans="1:15" ht="15" customHeight="1" x14ac:dyDescent="0.3">
      <c r="A930" s="19" t="s">
        <v>322</v>
      </c>
      <c r="B930" s="3" t="s">
        <v>323</v>
      </c>
      <c r="C930" s="4">
        <v>22</v>
      </c>
      <c r="D930" s="3" t="s">
        <v>1065</v>
      </c>
      <c r="E930" s="3" t="s">
        <v>5528</v>
      </c>
      <c r="F930" s="3" t="s">
        <v>4879</v>
      </c>
      <c r="G930" s="3" t="s">
        <v>6672</v>
      </c>
      <c r="H930" s="3" t="s">
        <v>5403</v>
      </c>
      <c r="I930" s="3" t="s">
        <v>5486</v>
      </c>
      <c r="J930" s="3" t="s">
        <v>5530</v>
      </c>
      <c r="K930" s="3" t="s">
        <v>5530</v>
      </c>
      <c r="L930" s="3"/>
      <c r="M930" s="3"/>
      <c r="N930" s="3"/>
      <c r="O930" s="8" t="s">
        <v>6673</v>
      </c>
    </row>
    <row r="931" spans="1:15" ht="15" customHeight="1" x14ac:dyDescent="0.3">
      <c r="A931" s="19" t="s">
        <v>322</v>
      </c>
      <c r="B931" s="3" t="s">
        <v>323</v>
      </c>
      <c r="C931" s="4">
        <v>22</v>
      </c>
      <c r="D931" s="3" t="s">
        <v>1065</v>
      </c>
      <c r="E931" s="3" t="s">
        <v>5546</v>
      </c>
      <c r="F931" s="3" t="s">
        <v>4865</v>
      </c>
      <c r="G931" s="3" t="s">
        <v>6674</v>
      </c>
      <c r="H931" s="3" t="s">
        <v>5403</v>
      </c>
      <c r="I931" s="3" t="s">
        <v>5548</v>
      </c>
      <c r="J931" s="3" t="s">
        <v>2564</v>
      </c>
      <c r="K931" s="3" t="s">
        <v>2564</v>
      </c>
      <c r="L931" s="3"/>
      <c r="M931" s="3"/>
      <c r="N931" s="3"/>
      <c r="O931" s="8" t="s">
        <v>5549</v>
      </c>
    </row>
    <row r="932" spans="1:15" ht="15" customHeight="1" x14ac:dyDescent="0.3">
      <c r="A932" s="19" t="s">
        <v>322</v>
      </c>
      <c r="B932" s="3" t="s">
        <v>323</v>
      </c>
      <c r="C932" s="4">
        <v>22</v>
      </c>
      <c r="D932" s="3" t="s">
        <v>1065</v>
      </c>
      <c r="E932" s="3" t="s">
        <v>5554</v>
      </c>
      <c r="F932" s="3" t="s">
        <v>4865</v>
      </c>
      <c r="G932" s="3" t="s">
        <v>6533</v>
      </c>
      <c r="H932" s="3" t="s">
        <v>5403</v>
      </c>
      <c r="I932" s="3" t="s">
        <v>4793</v>
      </c>
      <c r="J932" s="3"/>
      <c r="K932" s="3" t="s">
        <v>5556</v>
      </c>
      <c r="L932" s="3"/>
      <c r="M932" s="3"/>
      <c r="N932" s="3"/>
      <c r="O932" s="8" t="s">
        <v>5557</v>
      </c>
    </row>
    <row r="933" spans="1:15" ht="15" customHeight="1" x14ac:dyDescent="0.3">
      <c r="A933" s="19" t="s">
        <v>322</v>
      </c>
      <c r="B933" s="3" t="s">
        <v>323</v>
      </c>
      <c r="C933" s="4">
        <v>22</v>
      </c>
      <c r="D933" s="3" t="s">
        <v>1065</v>
      </c>
      <c r="E933" s="3" t="s">
        <v>5554</v>
      </c>
      <c r="F933" s="3" t="s">
        <v>4865</v>
      </c>
      <c r="G933" s="3" t="s">
        <v>6307</v>
      </c>
      <c r="H933" s="3" t="s">
        <v>5403</v>
      </c>
      <c r="I933" s="3" t="s">
        <v>4793</v>
      </c>
      <c r="J933" s="3"/>
      <c r="K933" s="3" t="s">
        <v>5556</v>
      </c>
      <c r="L933" s="3"/>
      <c r="M933" s="3"/>
      <c r="N933" s="3"/>
      <c r="O933" s="8" t="s">
        <v>5557</v>
      </c>
    </row>
    <row r="934" spans="1:15" ht="15" customHeight="1" x14ac:dyDescent="0.3">
      <c r="A934" s="19" t="s">
        <v>322</v>
      </c>
      <c r="B934" s="3" t="s">
        <v>323</v>
      </c>
      <c r="C934" s="4">
        <v>22</v>
      </c>
      <c r="D934" s="3" t="s">
        <v>1065</v>
      </c>
      <c r="E934" s="3" t="s">
        <v>5554</v>
      </c>
      <c r="F934" s="3" t="s">
        <v>4865</v>
      </c>
      <c r="G934" s="3" t="s">
        <v>6305</v>
      </c>
      <c r="H934" s="3" t="s">
        <v>5403</v>
      </c>
      <c r="I934" s="3" t="s">
        <v>4793</v>
      </c>
      <c r="J934" s="3"/>
      <c r="K934" s="3" t="s">
        <v>5556</v>
      </c>
      <c r="L934" s="3"/>
      <c r="M934" s="3"/>
      <c r="N934" s="3"/>
      <c r="O934" s="8" t="s">
        <v>5557</v>
      </c>
    </row>
    <row r="935" spans="1:15" ht="15" customHeight="1" x14ac:dyDescent="0.3">
      <c r="A935" s="19" t="s">
        <v>322</v>
      </c>
      <c r="B935" s="3" t="s">
        <v>323</v>
      </c>
      <c r="C935" s="4">
        <v>22</v>
      </c>
      <c r="D935" s="3" t="s">
        <v>1065</v>
      </c>
      <c r="E935" s="3" t="s">
        <v>5554</v>
      </c>
      <c r="F935" s="3" t="s">
        <v>4865</v>
      </c>
      <c r="G935" s="3" t="s">
        <v>6304</v>
      </c>
      <c r="H935" s="3" t="s">
        <v>5403</v>
      </c>
      <c r="I935" s="3" t="s">
        <v>4793</v>
      </c>
      <c r="J935" s="3"/>
      <c r="K935" s="3" t="s">
        <v>5556</v>
      </c>
      <c r="L935" s="3"/>
      <c r="M935" s="3"/>
      <c r="N935" s="3"/>
      <c r="O935" s="8" t="s">
        <v>5557</v>
      </c>
    </row>
    <row r="936" spans="1:15" ht="15" customHeight="1" x14ac:dyDescent="0.3">
      <c r="A936" s="19" t="s">
        <v>322</v>
      </c>
      <c r="B936" s="3" t="s">
        <v>323</v>
      </c>
      <c r="C936" s="4">
        <v>22</v>
      </c>
      <c r="D936" s="3" t="s">
        <v>1065</v>
      </c>
      <c r="E936" s="3" t="s">
        <v>6312</v>
      </c>
      <c r="F936" s="3" t="s">
        <v>6299</v>
      </c>
      <c r="G936" s="3" t="s">
        <v>6675</v>
      </c>
      <c r="H936" s="3" t="s">
        <v>5403</v>
      </c>
      <c r="I936" s="3" t="s">
        <v>6314</v>
      </c>
      <c r="J936" s="3" t="s">
        <v>6315</v>
      </c>
      <c r="K936" s="3" t="s">
        <v>6315</v>
      </c>
      <c r="L936" s="3" t="s">
        <v>6316</v>
      </c>
      <c r="M936" s="3"/>
      <c r="N936" s="3" t="s">
        <v>5426</v>
      </c>
      <c r="O936" s="8" t="s">
        <v>6317</v>
      </c>
    </row>
    <row r="937" spans="1:15" ht="15" customHeight="1" x14ac:dyDescent="0.3">
      <c r="A937" s="19" t="s">
        <v>322</v>
      </c>
      <c r="B937" s="3" t="s">
        <v>323</v>
      </c>
      <c r="C937" s="4">
        <v>22</v>
      </c>
      <c r="D937" s="3" t="s">
        <v>1065</v>
      </c>
      <c r="E937" s="3" t="s">
        <v>5614</v>
      </c>
      <c r="F937" s="3" t="s">
        <v>4865</v>
      </c>
      <c r="G937" s="3" t="s">
        <v>6535</v>
      </c>
      <c r="H937" s="3" t="s">
        <v>5403</v>
      </c>
      <c r="I937" s="3" t="s">
        <v>5616</v>
      </c>
      <c r="J937" s="3" t="s">
        <v>6319</v>
      </c>
      <c r="K937" s="3" t="s">
        <v>5618</v>
      </c>
      <c r="L937" s="3" t="s">
        <v>510</v>
      </c>
      <c r="M937" s="3"/>
      <c r="N937" s="3" t="s">
        <v>5426</v>
      </c>
      <c r="O937" s="8" t="s">
        <v>5619</v>
      </c>
    </row>
    <row r="938" spans="1:15" ht="15" customHeight="1" x14ac:dyDescent="0.3">
      <c r="A938" s="19" t="s">
        <v>322</v>
      </c>
      <c r="B938" s="3" t="s">
        <v>323</v>
      </c>
      <c r="C938" s="4">
        <v>22</v>
      </c>
      <c r="D938" s="3" t="s">
        <v>1065</v>
      </c>
      <c r="E938" s="3" t="s">
        <v>5614</v>
      </c>
      <c r="F938" s="3" t="s">
        <v>4865</v>
      </c>
      <c r="G938" s="3" t="s">
        <v>6318</v>
      </c>
      <c r="H938" s="3" t="s">
        <v>5403</v>
      </c>
      <c r="I938" s="3" t="s">
        <v>5616</v>
      </c>
      <c r="J938" s="3" t="s">
        <v>6319</v>
      </c>
      <c r="K938" s="3" t="s">
        <v>5618</v>
      </c>
      <c r="L938" s="3" t="s">
        <v>510</v>
      </c>
      <c r="M938" s="3"/>
      <c r="N938" s="3" t="s">
        <v>5426</v>
      </c>
      <c r="O938" s="8" t="s">
        <v>5619</v>
      </c>
    </row>
    <row r="939" spans="1:15" ht="15" customHeight="1" x14ac:dyDescent="0.3">
      <c r="A939" s="19" t="s">
        <v>322</v>
      </c>
      <c r="B939" s="3" t="s">
        <v>323</v>
      </c>
      <c r="C939" s="4">
        <v>22</v>
      </c>
      <c r="D939" s="3" t="s">
        <v>1065</v>
      </c>
      <c r="E939" s="3" t="s">
        <v>5665</v>
      </c>
      <c r="F939" s="3" t="s">
        <v>4865</v>
      </c>
      <c r="G939" s="3" t="s">
        <v>6325</v>
      </c>
      <c r="H939" s="3" t="s">
        <v>5403</v>
      </c>
      <c r="I939" s="3" t="s">
        <v>5667</v>
      </c>
      <c r="J939" s="3" t="s">
        <v>5668</v>
      </c>
      <c r="K939" s="3" t="s">
        <v>5669</v>
      </c>
      <c r="L939" s="3" t="s">
        <v>384</v>
      </c>
      <c r="M939" s="3"/>
      <c r="N939" s="3" t="s">
        <v>5426</v>
      </c>
      <c r="O939" s="8" t="s">
        <v>5670</v>
      </c>
    </row>
    <row r="940" spans="1:15" ht="15" customHeight="1" x14ac:dyDescent="0.3">
      <c r="A940" s="19" t="s">
        <v>322</v>
      </c>
      <c r="B940" s="3" t="s">
        <v>323</v>
      </c>
      <c r="C940" s="4">
        <v>22</v>
      </c>
      <c r="D940" s="3" t="s">
        <v>1065</v>
      </c>
      <c r="E940" s="3" t="s">
        <v>5665</v>
      </c>
      <c r="F940" s="3" t="s">
        <v>4865</v>
      </c>
      <c r="G940" s="3" t="s">
        <v>6667</v>
      </c>
      <c r="H940" s="3" t="s">
        <v>5412</v>
      </c>
      <c r="I940" s="3" t="s">
        <v>5667</v>
      </c>
      <c r="J940" s="3" t="s">
        <v>5667</v>
      </c>
      <c r="K940" s="3" t="s">
        <v>5669</v>
      </c>
      <c r="L940" s="3" t="s">
        <v>384</v>
      </c>
      <c r="M940" s="3"/>
      <c r="N940" s="3" t="s">
        <v>5426</v>
      </c>
      <c r="O940" s="8" t="s">
        <v>5670</v>
      </c>
    </row>
    <row r="941" spans="1:15" ht="15" customHeight="1" x14ac:dyDescent="0.3">
      <c r="A941" s="19" t="s">
        <v>322</v>
      </c>
      <c r="B941" s="3" t="s">
        <v>323</v>
      </c>
      <c r="C941" s="4">
        <v>22</v>
      </c>
      <c r="D941" s="3" t="s">
        <v>1065</v>
      </c>
      <c r="E941" s="3" t="s">
        <v>5713</v>
      </c>
      <c r="F941" s="3" t="s">
        <v>4865</v>
      </c>
      <c r="G941" s="3" t="s">
        <v>6676</v>
      </c>
      <c r="H941" s="3" t="s">
        <v>5403</v>
      </c>
      <c r="I941" s="3" t="s">
        <v>5715</v>
      </c>
      <c r="J941" s="3" t="s">
        <v>5715</v>
      </c>
      <c r="K941" s="3" t="s">
        <v>3619</v>
      </c>
      <c r="L941" s="3" t="s">
        <v>34</v>
      </c>
      <c r="M941" s="3"/>
      <c r="N941" s="3" t="s">
        <v>5426</v>
      </c>
      <c r="O941" s="8" t="s">
        <v>5716</v>
      </c>
    </row>
    <row r="942" spans="1:15" ht="15" customHeight="1" x14ac:dyDescent="0.3">
      <c r="A942" s="19" t="s">
        <v>322</v>
      </c>
      <c r="B942" s="3" t="s">
        <v>323</v>
      </c>
      <c r="C942" s="4">
        <v>22</v>
      </c>
      <c r="D942" s="3" t="s">
        <v>1065</v>
      </c>
      <c r="E942" s="3" t="s">
        <v>5713</v>
      </c>
      <c r="F942" s="3" t="s">
        <v>4865</v>
      </c>
      <c r="G942" s="3" t="s">
        <v>6327</v>
      </c>
      <c r="H942" s="3" t="s">
        <v>5403</v>
      </c>
      <c r="I942" s="3" t="s">
        <v>5715</v>
      </c>
      <c r="J942" s="3" t="s">
        <v>5715</v>
      </c>
      <c r="K942" s="3" t="s">
        <v>3619</v>
      </c>
      <c r="L942" s="3" t="s">
        <v>34</v>
      </c>
      <c r="M942" s="3"/>
      <c r="N942" s="3" t="s">
        <v>5426</v>
      </c>
      <c r="O942" s="8" t="s">
        <v>5716</v>
      </c>
    </row>
    <row r="943" spans="1:15" ht="15" customHeight="1" x14ac:dyDescent="0.3">
      <c r="A943" s="19" t="s">
        <v>322</v>
      </c>
      <c r="B943" s="3" t="s">
        <v>323</v>
      </c>
      <c r="C943" s="4">
        <v>22</v>
      </c>
      <c r="D943" s="3" t="s">
        <v>1065</v>
      </c>
      <c r="E943" s="3" t="s">
        <v>5713</v>
      </c>
      <c r="F943" s="3" t="s">
        <v>4865</v>
      </c>
      <c r="G943" s="3" t="s">
        <v>6677</v>
      </c>
      <c r="H943" s="3" t="s">
        <v>5403</v>
      </c>
      <c r="I943" s="3" t="s">
        <v>5715</v>
      </c>
      <c r="J943" s="3" t="s">
        <v>5715</v>
      </c>
      <c r="K943" s="3" t="s">
        <v>3619</v>
      </c>
      <c r="L943" s="3" t="s">
        <v>34</v>
      </c>
      <c r="M943" s="3"/>
      <c r="N943" s="3" t="s">
        <v>5426</v>
      </c>
      <c r="O943" s="8" t="s">
        <v>5716</v>
      </c>
    </row>
    <row r="944" spans="1:15" ht="15" customHeight="1" x14ac:dyDescent="0.3">
      <c r="A944" s="19" t="s">
        <v>322</v>
      </c>
      <c r="B944" s="3" t="s">
        <v>323</v>
      </c>
      <c r="C944" s="4">
        <v>22</v>
      </c>
      <c r="D944" s="3" t="s">
        <v>1065</v>
      </c>
      <c r="E944" s="3" t="s">
        <v>5713</v>
      </c>
      <c r="F944" s="3" t="s">
        <v>4865</v>
      </c>
      <c r="G944" s="3" t="s">
        <v>6328</v>
      </c>
      <c r="H944" s="3" t="s">
        <v>5412</v>
      </c>
      <c r="I944" s="3" t="s">
        <v>5715</v>
      </c>
      <c r="J944" s="3" t="s">
        <v>5715</v>
      </c>
      <c r="K944" s="3" t="s">
        <v>3619</v>
      </c>
      <c r="L944" s="3" t="s">
        <v>34</v>
      </c>
      <c r="M944" s="3"/>
      <c r="N944" s="3" t="s">
        <v>5426</v>
      </c>
      <c r="O944" s="8" t="s">
        <v>5716</v>
      </c>
    </row>
    <row r="945" spans="1:15" ht="15" customHeight="1" x14ac:dyDescent="0.3">
      <c r="A945" s="19" t="s">
        <v>322</v>
      </c>
      <c r="B945" s="3" t="s">
        <v>323</v>
      </c>
      <c r="C945" s="4">
        <v>22</v>
      </c>
      <c r="D945" s="3" t="s">
        <v>1065</v>
      </c>
      <c r="E945" s="3" t="s">
        <v>5721</v>
      </c>
      <c r="F945" s="3" t="s">
        <v>4865</v>
      </c>
      <c r="G945" s="3" t="s">
        <v>6678</v>
      </c>
      <c r="H945" s="3" t="s">
        <v>5412</v>
      </c>
      <c r="I945" s="3" t="s">
        <v>5723</v>
      </c>
      <c r="J945" s="3" t="s">
        <v>5723</v>
      </c>
      <c r="K945" s="3" t="s">
        <v>5725</v>
      </c>
      <c r="L945" s="3" t="s">
        <v>34</v>
      </c>
      <c r="M945" s="3"/>
      <c r="N945" s="3" t="s">
        <v>5426</v>
      </c>
      <c r="O945" s="8" t="s">
        <v>5726</v>
      </c>
    </row>
    <row r="946" spans="1:15" ht="15" customHeight="1" x14ac:dyDescent="0.3">
      <c r="A946" s="19" t="s">
        <v>322</v>
      </c>
      <c r="B946" s="3" t="s">
        <v>323</v>
      </c>
      <c r="C946" s="4">
        <v>22</v>
      </c>
      <c r="D946" s="3" t="s">
        <v>1065</v>
      </c>
      <c r="E946" s="3" t="s">
        <v>5735</v>
      </c>
      <c r="F946" s="3" t="s">
        <v>4865</v>
      </c>
      <c r="G946" s="3" t="s">
        <v>6679</v>
      </c>
      <c r="H946" s="3" t="s">
        <v>5412</v>
      </c>
      <c r="I946" s="3" t="s">
        <v>5737</v>
      </c>
      <c r="J946" s="3" t="s">
        <v>5737</v>
      </c>
      <c r="K946" s="3" t="s">
        <v>5739</v>
      </c>
      <c r="L946" s="3" t="s">
        <v>240</v>
      </c>
      <c r="M946" s="3"/>
      <c r="N946" s="3" t="s">
        <v>5426</v>
      </c>
      <c r="O946" s="8" t="s">
        <v>5740</v>
      </c>
    </row>
    <row r="947" spans="1:15" ht="15" customHeight="1" x14ac:dyDescent="0.3">
      <c r="A947" s="19" t="s">
        <v>337</v>
      </c>
      <c r="B947" s="3" t="s">
        <v>338</v>
      </c>
      <c r="C947" s="4">
        <v>23</v>
      </c>
      <c r="D947" s="3" t="s">
        <v>1068</v>
      </c>
      <c r="E947" s="3" t="s">
        <v>5762</v>
      </c>
      <c r="F947" s="3" t="s">
        <v>4879</v>
      </c>
      <c r="G947" s="3" t="s">
        <v>6680</v>
      </c>
      <c r="H947" s="3" t="s">
        <v>5403</v>
      </c>
      <c r="I947" s="3" t="s">
        <v>5764</v>
      </c>
      <c r="J947" s="3" t="s">
        <v>5764</v>
      </c>
      <c r="K947" s="3" t="s">
        <v>5765</v>
      </c>
      <c r="L947" s="3" t="s">
        <v>5653</v>
      </c>
      <c r="M947" s="3"/>
      <c r="N947" s="3" t="s">
        <v>5654</v>
      </c>
      <c r="O947" s="8" t="s">
        <v>6681</v>
      </c>
    </row>
    <row r="948" spans="1:15" ht="15" customHeight="1" x14ac:dyDescent="0.3">
      <c r="A948" s="19" t="s">
        <v>337</v>
      </c>
      <c r="B948" s="3" t="s">
        <v>338</v>
      </c>
      <c r="C948" s="4">
        <v>23</v>
      </c>
      <c r="D948" s="3" t="s">
        <v>1068</v>
      </c>
      <c r="E948" s="3" t="s">
        <v>5436</v>
      </c>
      <c r="F948" s="3" t="s">
        <v>4865</v>
      </c>
      <c r="G948" s="3" t="s">
        <v>6596</v>
      </c>
      <c r="H948" s="3" t="s">
        <v>5403</v>
      </c>
      <c r="I948" s="3" t="s">
        <v>5438</v>
      </c>
      <c r="J948" s="3" t="s">
        <v>5439</v>
      </c>
      <c r="K948" s="3" t="s">
        <v>5439</v>
      </c>
      <c r="L948" s="3" t="s">
        <v>510</v>
      </c>
      <c r="M948" s="3"/>
      <c r="N948" s="3" t="s">
        <v>5426</v>
      </c>
      <c r="O948" s="8" t="s">
        <v>5440</v>
      </c>
    </row>
    <row r="949" spans="1:15" ht="15" customHeight="1" x14ac:dyDescent="0.3">
      <c r="A949" s="19" t="s">
        <v>337</v>
      </c>
      <c r="B949" s="3" t="s">
        <v>338</v>
      </c>
      <c r="C949" s="4">
        <v>23</v>
      </c>
      <c r="D949" s="3" t="s">
        <v>1068</v>
      </c>
      <c r="E949" s="3" t="s">
        <v>5436</v>
      </c>
      <c r="F949" s="3" t="s">
        <v>4865</v>
      </c>
      <c r="G949" s="3" t="s">
        <v>6682</v>
      </c>
      <c r="H949" s="3" t="s">
        <v>5403</v>
      </c>
      <c r="I949" s="3" t="s">
        <v>5438</v>
      </c>
      <c r="J949" s="3" t="s">
        <v>5442</v>
      </c>
      <c r="K949" s="3" t="s">
        <v>5439</v>
      </c>
      <c r="L949" s="3" t="s">
        <v>510</v>
      </c>
      <c r="M949" s="3"/>
      <c r="N949" s="3" t="s">
        <v>5426</v>
      </c>
      <c r="O949" s="8" t="s">
        <v>5440</v>
      </c>
    </row>
    <row r="950" spans="1:15" ht="15" customHeight="1" x14ac:dyDescent="0.3">
      <c r="A950" s="19" t="s">
        <v>337</v>
      </c>
      <c r="B950" s="3" t="s">
        <v>338</v>
      </c>
      <c r="C950" s="4">
        <v>23</v>
      </c>
      <c r="D950" s="3" t="s">
        <v>1068</v>
      </c>
      <c r="E950" s="3" t="s">
        <v>5436</v>
      </c>
      <c r="F950" s="3" t="s">
        <v>4865</v>
      </c>
      <c r="G950" s="3" t="s">
        <v>6683</v>
      </c>
      <c r="H950" s="3" t="s">
        <v>5403</v>
      </c>
      <c r="I950" s="3" t="s">
        <v>5438</v>
      </c>
      <c r="J950" s="3" t="s">
        <v>5442</v>
      </c>
      <c r="K950" s="3" t="s">
        <v>5439</v>
      </c>
      <c r="L950" s="3" t="s">
        <v>510</v>
      </c>
      <c r="M950" s="3"/>
      <c r="N950" s="3" t="s">
        <v>5426</v>
      </c>
      <c r="O950" s="8" t="s">
        <v>5440</v>
      </c>
    </row>
    <row r="951" spans="1:15" ht="15" customHeight="1" x14ac:dyDescent="0.3">
      <c r="A951" s="19" t="s">
        <v>337</v>
      </c>
      <c r="B951" s="3" t="s">
        <v>338</v>
      </c>
      <c r="C951" s="4">
        <v>23</v>
      </c>
      <c r="D951" s="3" t="s">
        <v>1068</v>
      </c>
      <c r="E951" s="3" t="s">
        <v>5436</v>
      </c>
      <c r="F951" s="3" t="s">
        <v>4865</v>
      </c>
      <c r="G951" s="3" t="s">
        <v>6684</v>
      </c>
      <c r="H951" s="3" t="s">
        <v>5403</v>
      </c>
      <c r="I951" s="3" t="s">
        <v>5438</v>
      </c>
      <c r="J951" s="3" t="s">
        <v>5438</v>
      </c>
      <c r="K951" s="3" t="s">
        <v>5439</v>
      </c>
      <c r="L951" s="3" t="s">
        <v>510</v>
      </c>
      <c r="M951" s="3"/>
      <c r="N951" s="3" t="s">
        <v>5426</v>
      </c>
      <c r="O951" s="8" t="s">
        <v>5440</v>
      </c>
    </row>
    <row r="952" spans="1:15" ht="15" customHeight="1" x14ac:dyDescent="0.3">
      <c r="A952" s="19" t="s">
        <v>337</v>
      </c>
      <c r="B952" s="3" t="s">
        <v>338</v>
      </c>
      <c r="C952" s="4">
        <v>23</v>
      </c>
      <c r="D952" s="3" t="s">
        <v>1068</v>
      </c>
      <c r="E952" s="3" t="s">
        <v>5436</v>
      </c>
      <c r="F952" s="3" t="s">
        <v>4865</v>
      </c>
      <c r="G952" s="3" t="s">
        <v>6685</v>
      </c>
      <c r="H952" s="3" t="s">
        <v>5412</v>
      </c>
      <c r="I952" s="3" t="s">
        <v>5438</v>
      </c>
      <c r="J952" s="3" t="s">
        <v>5442</v>
      </c>
      <c r="K952" s="3" t="s">
        <v>5439</v>
      </c>
      <c r="L952" s="3" t="s">
        <v>510</v>
      </c>
      <c r="M952" s="3"/>
      <c r="N952" s="3" t="s">
        <v>5426</v>
      </c>
      <c r="O952" s="8" t="s">
        <v>5440</v>
      </c>
    </row>
    <row r="953" spans="1:15" ht="15" customHeight="1" x14ac:dyDescent="0.3">
      <c r="A953" s="19" t="s">
        <v>337</v>
      </c>
      <c r="B953" s="3" t="s">
        <v>338</v>
      </c>
      <c r="C953" s="4">
        <v>23</v>
      </c>
      <c r="D953" s="3" t="s">
        <v>1068</v>
      </c>
      <c r="E953" s="3" t="s">
        <v>5436</v>
      </c>
      <c r="F953" s="3" t="s">
        <v>4865</v>
      </c>
      <c r="G953" s="3" t="s">
        <v>6686</v>
      </c>
      <c r="H953" s="3" t="s">
        <v>5403</v>
      </c>
      <c r="I953" s="3" t="s">
        <v>5438</v>
      </c>
      <c r="J953" s="3" t="s">
        <v>884</v>
      </c>
      <c r="K953" s="3" t="s">
        <v>5439</v>
      </c>
      <c r="L953" s="3" t="s">
        <v>510</v>
      </c>
      <c r="M953" s="3"/>
      <c r="N953" s="3" t="s">
        <v>5426</v>
      </c>
      <c r="O953" s="8" t="s">
        <v>5440</v>
      </c>
    </row>
    <row r="954" spans="1:15" ht="15" customHeight="1" x14ac:dyDescent="0.3">
      <c r="A954" s="19" t="s">
        <v>337</v>
      </c>
      <c r="B954" s="3" t="s">
        <v>338</v>
      </c>
      <c r="C954" s="4">
        <v>23</v>
      </c>
      <c r="D954" s="3" t="s">
        <v>1068</v>
      </c>
      <c r="E954" s="3" t="s">
        <v>5466</v>
      </c>
      <c r="F954" s="3" t="s">
        <v>4879</v>
      </c>
      <c r="G954" s="3" t="s">
        <v>6687</v>
      </c>
      <c r="H954" s="3" t="s">
        <v>5403</v>
      </c>
      <c r="I954" s="3" t="s">
        <v>5468</v>
      </c>
      <c r="J954" s="3" t="s">
        <v>5772</v>
      </c>
      <c r="K954" s="3" t="s">
        <v>5470</v>
      </c>
      <c r="L954" s="3" t="s">
        <v>5471</v>
      </c>
      <c r="M954" s="3"/>
      <c r="N954" s="3" t="s">
        <v>5472</v>
      </c>
      <c r="O954" s="8" t="s">
        <v>5473</v>
      </c>
    </row>
    <row r="955" spans="1:15" ht="15" customHeight="1" x14ac:dyDescent="0.3">
      <c r="A955" s="19" t="s">
        <v>337</v>
      </c>
      <c r="B955" s="3" t="s">
        <v>338</v>
      </c>
      <c r="C955" s="4">
        <v>23</v>
      </c>
      <c r="D955" s="3" t="s">
        <v>1068</v>
      </c>
      <c r="E955" s="3" t="s">
        <v>5466</v>
      </c>
      <c r="F955" s="3" t="s">
        <v>4879</v>
      </c>
      <c r="G955" s="3" t="s">
        <v>6688</v>
      </c>
      <c r="H955" s="3" t="s">
        <v>5412</v>
      </c>
      <c r="I955" s="3" t="s">
        <v>5468</v>
      </c>
      <c r="J955" s="3" t="s">
        <v>5772</v>
      </c>
      <c r="K955" s="3" t="s">
        <v>5470</v>
      </c>
      <c r="L955" s="3" t="s">
        <v>5471</v>
      </c>
      <c r="M955" s="3"/>
      <c r="N955" s="3" t="s">
        <v>5472</v>
      </c>
      <c r="O955" s="8" t="s">
        <v>5473</v>
      </c>
    </row>
    <row r="956" spans="1:15" ht="15" customHeight="1" x14ac:dyDescent="0.3">
      <c r="A956" s="19" t="s">
        <v>337</v>
      </c>
      <c r="B956" s="3" t="s">
        <v>338</v>
      </c>
      <c r="C956" s="4">
        <v>23</v>
      </c>
      <c r="D956" s="3" t="s">
        <v>1068</v>
      </c>
      <c r="E956" s="3" t="s">
        <v>5493</v>
      </c>
      <c r="F956" s="3" t="s">
        <v>4865</v>
      </c>
      <c r="G956" s="3" t="s">
        <v>6689</v>
      </c>
      <c r="H956" s="3" t="s">
        <v>5403</v>
      </c>
      <c r="I956" s="3" t="s">
        <v>5495</v>
      </c>
      <c r="J956" s="3" t="s">
        <v>5496</v>
      </c>
      <c r="K956" s="3" t="s">
        <v>3966</v>
      </c>
      <c r="L956" s="3" t="s">
        <v>5425</v>
      </c>
      <c r="M956" s="3"/>
      <c r="N956" s="3" t="s">
        <v>5426</v>
      </c>
      <c r="O956" s="8" t="s">
        <v>5497</v>
      </c>
    </row>
    <row r="957" spans="1:15" ht="15" customHeight="1" x14ac:dyDescent="0.3">
      <c r="A957" s="19" t="s">
        <v>337</v>
      </c>
      <c r="B957" s="3" t="s">
        <v>338</v>
      </c>
      <c r="C957" s="4">
        <v>23</v>
      </c>
      <c r="D957" s="3" t="s">
        <v>1068</v>
      </c>
      <c r="E957" s="3" t="s">
        <v>5493</v>
      </c>
      <c r="F957" s="3" t="s">
        <v>4865</v>
      </c>
      <c r="G957" s="3" t="s">
        <v>6690</v>
      </c>
      <c r="H957" s="3" t="s">
        <v>5403</v>
      </c>
      <c r="I957" s="3" t="s">
        <v>5495</v>
      </c>
      <c r="J957" s="3" t="s">
        <v>5496</v>
      </c>
      <c r="K957" s="3" t="s">
        <v>3966</v>
      </c>
      <c r="L957" s="3" t="s">
        <v>5425</v>
      </c>
      <c r="M957" s="3"/>
      <c r="N957" s="3" t="s">
        <v>5426</v>
      </c>
      <c r="O957" s="8" t="s">
        <v>5497</v>
      </c>
    </row>
    <row r="958" spans="1:15" ht="15" customHeight="1" x14ac:dyDescent="0.3">
      <c r="A958" s="19" t="s">
        <v>337</v>
      </c>
      <c r="B958" s="3" t="s">
        <v>338</v>
      </c>
      <c r="C958" s="4">
        <v>23</v>
      </c>
      <c r="D958" s="3" t="s">
        <v>1068</v>
      </c>
      <c r="E958" s="3" t="s">
        <v>5493</v>
      </c>
      <c r="F958" s="3" t="s">
        <v>4865</v>
      </c>
      <c r="G958" s="3" t="s">
        <v>6690</v>
      </c>
      <c r="H958" s="3" t="s">
        <v>5412</v>
      </c>
      <c r="I958" s="3" t="s">
        <v>5495</v>
      </c>
      <c r="J958" s="3" t="s">
        <v>5496</v>
      </c>
      <c r="K958" s="3" t="s">
        <v>3966</v>
      </c>
      <c r="L958" s="3" t="s">
        <v>5425</v>
      </c>
      <c r="M958" s="3"/>
      <c r="N958" s="3" t="s">
        <v>5426</v>
      </c>
      <c r="O958" s="8" t="s">
        <v>5497</v>
      </c>
    </row>
    <row r="959" spans="1:15" ht="15" customHeight="1" x14ac:dyDescent="0.3">
      <c r="A959" s="19" t="s">
        <v>337</v>
      </c>
      <c r="B959" s="3" t="s">
        <v>338</v>
      </c>
      <c r="C959" s="4">
        <v>23</v>
      </c>
      <c r="D959" s="3" t="s">
        <v>1068</v>
      </c>
      <c r="E959" s="3" t="s">
        <v>5528</v>
      </c>
      <c r="F959" s="3" t="s">
        <v>4879</v>
      </c>
      <c r="G959" s="3" t="s">
        <v>6691</v>
      </c>
      <c r="H959" s="3" t="s">
        <v>5403</v>
      </c>
      <c r="I959" s="3" t="s">
        <v>5486</v>
      </c>
      <c r="J959" s="3" t="s">
        <v>2376</v>
      </c>
      <c r="K959" s="3" t="s">
        <v>5530</v>
      </c>
      <c r="L959" s="3"/>
      <c r="M959" s="3"/>
      <c r="N959" s="3"/>
      <c r="O959" s="8" t="s">
        <v>6692</v>
      </c>
    </row>
    <row r="960" spans="1:15" ht="15" customHeight="1" x14ac:dyDescent="0.3">
      <c r="A960" s="19" t="s">
        <v>337</v>
      </c>
      <c r="B960" s="3" t="s">
        <v>338</v>
      </c>
      <c r="C960" s="4">
        <v>23</v>
      </c>
      <c r="D960" s="3" t="s">
        <v>1068</v>
      </c>
      <c r="E960" s="3" t="s">
        <v>6693</v>
      </c>
      <c r="F960" s="3" t="s">
        <v>4879</v>
      </c>
      <c r="G960" s="3" t="s">
        <v>6694</v>
      </c>
      <c r="H960" s="3" t="s">
        <v>5403</v>
      </c>
      <c r="I960" s="3" t="s">
        <v>6695</v>
      </c>
      <c r="J960" s="3" t="s">
        <v>6301</v>
      </c>
      <c r="K960" s="3" t="s">
        <v>6301</v>
      </c>
      <c r="L960" s="3"/>
      <c r="M960" s="3"/>
      <c r="N960" s="3"/>
      <c r="O960" s="8" t="s">
        <v>6696</v>
      </c>
    </row>
    <row r="961" spans="1:15" ht="15" customHeight="1" x14ac:dyDescent="0.3">
      <c r="A961" s="19" t="s">
        <v>337</v>
      </c>
      <c r="B961" s="3" t="s">
        <v>338</v>
      </c>
      <c r="C961" s="4">
        <v>23</v>
      </c>
      <c r="D961" s="3" t="s">
        <v>1068</v>
      </c>
      <c r="E961" s="3" t="s">
        <v>6693</v>
      </c>
      <c r="F961" s="3" t="s">
        <v>4879</v>
      </c>
      <c r="G961" s="3" t="s">
        <v>6697</v>
      </c>
      <c r="H961" s="3" t="s">
        <v>5412</v>
      </c>
      <c r="I961" s="3" t="s">
        <v>6695</v>
      </c>
      <c r="J961" s="3" t="s">
        <v>6301</v>
      </c>
      <c r="K961" s="3" t="s">
        <v>6301</v>
      </c>
      <c r="L961" s="3"/>
      <c r="M961" s="3"/>
      <c r="N961" s="3"/>
      <c r="O961" s="8" t="s">
        <v>6696</v>
      </c>
    </row>
    <row r="962" spans="1:15" ht="15" customHeight="1" x14ac:dyDescent="0.3">
      <c r="A962" s="19" t="s">
        <v>337</v>
      </c>
      <c r="B962" s="3" t="s">
        <v>338</v>
      </c>
      <c r="C962" s="4">
        <v>23</v>
      </c>
      <c r="D962" s="3" t="s">
        <v>1068</v>
      </c>
      <c r="E962" s="3" t="s">
        <v>6345</v>
      </c>
      <c r="F962" s="3" t="s">
        <v>5965</v>
      </c>
      <c r="G962" s="3" t="s">
        <v>6698</v>
      </c>
      <c r="H962" s="3" t="s">
        <v>5403</v>
      </c>
      <c r="I962" s="3" t="s">
        <v>6347</v>
      </c>
      <c r="J962" s="3" t="s">
        <v>6347</v>
      </c>
      <c r="K962" s="3" t="s">
        <v>6347</v>
      </c>
      <c r="L962" s="3" t="s">
        <v>34</v>
      </c>
      <c r="M962" s="3"/>
      <c r="N962" s="3" t="s">
        <v>5426</v>
      </c>
      <c r="O962" s="8" t="s">
        <v>6348</v>
      </c>
    </row>
    <row r="963" spans="1:15" ht="15" customHeight="1" x14ac:dyDescent="0.3">
      <c r="A963" s="19" t="s">
        <v>337</v>
      </c>
      <c r="B963" s="3" t="s">
        <v>338</v>
      </c>
      <c r="C963" s="4">
        <v>23</v>
      </c>
      <c r="D963" s="3" t="s">
        <v>1068</v>
      </c>
      <c r="E963" s="3" t="s">
        <v>5565</v>
      </c>
      <c r="F963" s="3" t="s">
        <v>4879</v>
      </c>
      <c r="G963" s="3" t="s">
        <v>6699</v>
      </c>
      <c r="H963" s="3" t="s">
        <v>5403</v>
      </c>
      <c r="I963" s="3" t="s">
        <v>5567</v>
      </c>
      <c r="J963" s="3" t="s">
        <v>5798</v>
      </c>
      <c r="K963" s="3" t="s">
        <v>2389</v>
      </c>
      <c r="L963" s="3"/>
      <c r="M963" s="3"/>
      <c r="N963" s="3"/>
      <c r="O963" s="8" t="s">
        <v>6700</v>
      </c>
    </row>
    <row r="964" spans="1:15" ht="15" customHeight="1" x14ac:dyDescent="0.3">
      <c r="A964" s="19" t="s">
        <v>337</v>
      </c>
      <c r="B964" s="3" t="s">
        <v>338</v>
      </c>
      <c r="C964" s="4">
        <v>23</v>
      </c>
      <c r="D964" s="3" t="s">
        <v>1068</v>
      </c>
      <c r="E964" s="3" t="s">
        <v>5593</v>
      </c>
      <c r="F964" s="3" t="s">
        <v>4879</v>
      </c>
      <c r="G964" s="3" t="s">
        <v>6701</v>
      </c>
      <c r="H964" s="3" t="s">
        <v>5403</v>
      </c>
      <c r="I964" s="3" t="s">
        <v>5595</v>
      </c>
      <c r="J964" s="3" t="s">
        <v>5596</v>
      </c>
      <c r="K964" s="3" t="s">
        <v>5597</v>
      </c>
      <c r="L964" s="3" t="s">
        <v>5598</v>
      </c>
      <c r="M964" s="3"/>
      <c r="N964" s="3" t="s">
        <v>5599</v>
      </c>
      <c r="O964" s="8" t="s">
        <v>5600</v>
      </c>
    </row>
    <row r="965" spans="1:15" ht="15" customHeight="1" x14ac:dyDescent="0.3">
      <c r="A965" s="19" t="s">
        <v>337</v>
      </c>
      <c r="B965" s="3" t="s">
        <v>338</v>
      </c>
      <c r="C965" s="4">
        <v>23</v>
      </c>
      <c r="D965" s="3" t="s">
        <v>1068</v>
      </c>
      <c r="E965" s="3" t="s">
        <v>5593</v>
      </c>
      <c r="F965" s="3" t="s">
        <v>4879</v>
      </c>
      <c r="G965" s="3" t="s">
        <v>6702</v>
      </c>
      <c r="H965" s="3" t="s">
        <v>5403</v>
      </c>
      <c r="I965" s="3" t="s">
        <v>5595</v>
      </c>
      <c r="J965" s="3" t="s">
        <v>2907</v>
      </c>
      <c r="K965" s="3" t="s">
        <v>5597</v>
      </c>
      <c r="L965" s="3" t="s">
        <v>5598</v>
      </c>
      <c r="M965" s="3"/>
      <c r="N965" s="3" t="s">
        <v>5599</v>
      </c>
      <c r="O965" s="8" t="s">
        <v>5600</v>
      </c>
    </row>
    <row r="966" spans="1:15" ht="15" customHeight="1" x14ac:dyDescent="0.3">
      <c r="A966" s="19" t="s">
        <v>337</v>
      </c>
      <c r="B966" s="3" t="s">
        <v>338</v>
      </c>
      <c r="C966" s="4">
        <v>23</v>
      </c>
      <c r="D966" s="3" t="s">
        <v>1068</v>
      </c>
      <c r="E966" s="3" t="s">
        <v>5593</v>
      </c>
      <c r="F966" s="3" t="s">
        <v>4879</v>
      </c>
      <c r="G966" s="3" t="s">
        <v>6703</v>
      </c>
      <c r="H966" s="3" t="s">
        <v>5412</v>
      </c>
      <c r="I966" s="3" t="s">
        <v>5595</v>
      </c>
      <c r="J966" s="3" t="s">
        <v>5596</v>
      </c>
      <c r="K966" s="3" t="s">
        <v>5597</v>
      </c>
      <c r="L966" s="3" t="s">
        <v>5598</v>
      </c>
      <c r="M966" s="3"/>
      <c r="N966" s="3" t="s">
        <v>5599</v>
      </c>
      <c r="O966" s="8" t="s">
        <v>5600</v>
      </c>
    </row>
    <row r="967" spans="1:15" ht="15" customHeight="1" x14ac:dyDescent="0.3">
      <c r="A967" s="19" t="s">
        <v>337</v>
      </c>
      <c r="B967" s="3" t="s">
        <v>338</v>
      </c>
      <c r="C967" s="4">
        <v>23</v>
      </c>
      <c r="D967" s="3" t="s">
        <v>1068</v>
      </c>
      <c r="E967" s="3" t="s">
        <v>5605</v>
      </c>
      <c r="F967" s="3" t="s">
        <v>5606</v>
      </c>
      <c r="G967" s="3" t="s">
        <v>6704</v>
      </c>
      <c r="H967" s="3" t="s">
        <v>5403</v>
      </c>
      <c r="I967" s="3" t="s">
        <v>5608</v>
      </c>
      <c r="J967" s="3" t="s">
        <v>5609</v>
      </c>
      <c r="K967" s="3" t="s">
        <v>5610</v>
      </c>
      <c r="L967" s="3" t="s">
        <v>5471</v>
      </c>
      <c r="M967" s="3"/>
      <c r="N967" s="3" t="s">
        <v>5472</v>
      </c>
      <c r="O967" s="8" t="s">
        <v>5611</v>
      </c>
    </row>
    <row r="968" spans="1:15" ht="15" customHeight="1" x14ac:dyDescent="0.3">
      <c r="A968" s="19" t="s">
        <v>337</v>
      </c>
      <c r="B968" s="3" t="s">
        <v>338</v>
      </c>
      <c r="C968" s="4">
        <v>23</v>
      </c>
      <c r="D968" s="3" t="s">
        <v>1068</v>
      </c>
      <c r="E968" s="3" t="s">
        <v>5605</v>
      </c>
      <c r="F968" s="3" t="s">
        <v>5606</v>
      </c>
      <c r="G968" s="3" t="s">
        <v>6705</v>
      </c>
      <c r="H968" s="3" t="s">
        <v>5403</v>
      </c>
      <c r="I968" s="3" t="s">
        <v>5608</v>
      </c>
      <c r="J968" s="3" t="s">
        <v>5609</v>
      </c>
      <c r="K968" s="3" t="s">
        <v>5610</v>
      </c>
      <c r="L968" s="3" t="s">
        <v>5471</v>
      </c>
      <c r="M968" s="3"/>
      <c r="N968" s="3" t="s">
        <v>5472</v>
      </c>
      <c r="O968" s="8" t="s">
        <v>5611</v>
      </c>
    </row>
    <row r="969" spans="1:15" ht="15" customHeight="1" x14ac:dyDescent="0.3">
      <c r="A969" s="19" t="s">
        <v>337</v>
      </c>
      <c r="B969" s="3" t="s">
        <v>338</v>
      </c>
      <c r="C969" s="4">
        <v>23</v>
      </c>
      <c r="D969" s="3" t="s">
        <v>1068</v>
      </c>
      <c r="E969" s="3" t="s">
        <v>5614</v>
      </c>
      <c r="F969" s="3" t="s">
        <v>4865</v>
      </c>
      <c r="G969" s="3" t="s">
        <v>6706</v>
      </c>
      <c r="H969" s="3" t="s">
        <v>5403</v>
      </c>
      <c r="I969" s="3" t="s">
        <v>5616</v>
      </c>
      <c r="J969" s="3" t="s">
        <v>5617</v>
      </c>
      <c r="K969" s="3" t="s">
        <v>5618</v>
      </c>
      <c r="L969" s="3" t="s">
        <v>510</v>
      </c>
      <c r="M969" s="3"/>
      <c r="N969" s="3" t="s">
        <v>5426</v>
      </c>
      <c r="O969" s="8" t="s">
        <v>5619</v>
      </c>
    </row>
    <row r="970" spans="1:15" ht="15" customHeight="1" x14ac:dyDescent="0.3">
      <c r="A970" s="19" t="s">
        <v>337</v>
      </c>
      <c r="B970" s="3" t="s">
        <v>338</v>
      </c>
      <c r="C970" s="4">
        <v>23</v>
      </c>
      <c r="D970" s="3" t="s">
        <v>1068</v>
      </c>
      <c r="E970" s="3" t="s">
        <v>5614</v>
      </c>
      <c r="F970" s="3" t="s">
        <v>4865</v>
      </c>
      <c r="G970" s="3" t="s">
        <v>6707</v>
      </c>
      <c r="H970" s="3" t="s">
        <v>5403</v>
      </c>
      <c r="I970" s="3" t="s">
        <v>5616</v>
      </c>
      <c r="J970" s="3" t="s">
        <v>5618</v>
      </c>
      <c r="K970" s="3" t="s">
        <v>5618</v>
      </c>
      <c r="L970" s="3" t="s">
        <v>510</v>
      </c>
      <c r="M970" s="3"/>
      <c r="N970" s="3" t="s">
        <v>5426</v>
      </c>
      <c r="O970" s="8" t="s">
        <v>5619</v>
      </c>
    </row>
    <row r="971" spans="1:15" ht="15" customHeight="1" x14ac:dyDescent="0.3">
      <c r="A971" s="19" t="s">
        <v>337</v>
      </c>
      <c r="B971" s="3" t="s">
        <v>338</v>
      </c>
      <c r="C971" s="4">
        <v>23</v>
      </c>
      <c r="D971" s="3" t="s">
        <v>1068</v>
      </c>
      <c r="E971" s="3" t="s">
        <v>5687</v>
      </c>
      <c r="F971" s="3" t="s">
        <v>4865</v>
      </c>
      <c r="G971" s="3" t="s">
        <v>6288</v>
      </c>
      <c r="H971" s="3" t="s">
        <v>5403</v>
      </c>
      <c r="I971" s="3" t="s">
        <v>5689</v>
      </c>
      <c r="J971" s="3" t="s">
        <v>5692</v>
      </c>
      <c r="K971" s="3" t="s">
        <v>5682</v>
      </c>
      <c r="L971" s="3" t="s">
        <v>240</v>
      </c>
      <c r="M971" s="3"/>
      <c r="N971" s="3" t="s">
        <v>5426</v>
      </c>
      <c r="O971" s="8" t="s">
        <v>5690</v>
      </c>
    </row>
    <row r="972" spans="1:15" ht="15" customHeight="1" x14ac:dyDescent="0.3">
      <c r="A972" s="19" t="s">
        <v>337</v>
      </c>
      <c r="B972" s="3" t="s">
        <v>338</v>
      </c>
      <c r="C972" s="4">
        <v>23</v>
      </c>
      <c r="D972" s="3" t="s">
        <v>1068</v>
      </c>
      <c r="E972" s="3" t="s">
        <v>5728</v>
      </c>
      <c r="F972" s="3" t="s">
        <v>4865</v>
      </c>
      <c r="G972" s="3" t="s">
        <v>6708</v>
      </c>
      <c r="H972" s="3" t="s">
        <v>5412</v>
      </c>
      <c r="I972" s="3" t="s">
        <v>5731</v>
      </c>
      <c r="J972" s="3" t="s">
        <v>6043</v>
      </c>
      <c r="K972" s="3" t="s">
        <v>5733</v>
      </c>
      <c r="L972" s="3" t="s">
        <v>510</v>
      </c>
      <c r="M972" s="3"/>
      <c r="N972" s="3" t="s">
        <v>5426</v>
      </c>
      <c r="O972" s="8" t="s">
        <v>5734</v>
      </c>
    </row>
    <row r="973" spans="1:15" ht="15" customHeight="1" x14ac:dyDescent="0.3">
      <c r="A973" s="19" t="s">
        <v>337</v>
      </c>
      <c r="B973" s="3" t="s">
        <v>338</v>
      </c>
      <c r="C973" s="4">
        <v>23</v>
      </c>
      <c r="D973" s="3" t="s">
        <v>1068</v>
      </c>
      <c r="E973" s="3" t="s">
        <v>5728</v>
      </c>
      <c r="F973" s="3" t="s">
        <v>4865</v>
      </c>
      <c r="G973" s="3" t="s">
        <v>6709</v>
      </c>
      <c r="H973" s="3" t="s">
        <v>5403</v>
      </c>
      <c r="I973" s="3" t="s">
        <v>5731</v>
      </c>
      <c r="J973" s="3" t="s">
        <v>6043</v>
      </c>
      <c r="K973" s="3" t="s">
        <v>5733</v>
      </c>
      <c r="L973" s="3" t="s">
        <v>510</v>
      </c>
      <c r="M973" s="3"/>
      <c r="N973" s="3" t="s">
        <v>5426</v>
      </c>
      <c r="O973" s="8" t="s">
        <v>5734</v>
      </c>
    </row>
    <row r="974" spans="1:15" ht="15" customHeight="1" x14ac:dyDescent="0.3">
      <c r="A974" s="19" t="s">
        <v>337</v>
      </c>
      <c r="B974" s="3" t="s">
        <v>338</v>
      </c>
      <c r="C974" s="4">
        <v>23</v>
      </c>
      <c r="D974" s="3" t="s">
        <v>1068</v>
      </c>
      <c r="E974" s="3" t="s">
        <v>5735</v>
      </c>
      <c r="F974" s="3" t="s">
        <v>4865</v>
      </c>
      <c r="G974" s="3" t="s">
        <v>6710</v>
      </c>
      <c r="H974" s="3" t="s">
        <v>5403</v>
      </c>
      <c r="I974" s="3" t="s">
        <v>5737</v>
      </c>
      <c r="J974" s="3" t="s">
        <v>5738</v>
      </c>
      <c r="K974" s="3" t="s">
        <v>5739</v>
      </c>
      <c r="L974" s="3" t="s">
        <v>240</v>
      </c>
      <c r="M974" s="3"/>
      <c r="N974" s="3" t="s">
        <v>5426</v>
      </c>
      <c r="O974" s="8" t="s">
        <v>5740</v>
      </c>
    </row>
    <row r="975" spans="1:15" ht="15" customHeight="1" x14ac:dyDescent="0.3">
      <c r="A975" s="19" t="s">
        <v>352</v>
      </c>
      <c r="B975" s="3" t="s">
        <v>353</v>
      </c>
      <c r="C975" s="4">
        <v>24</v>
      </c>
      <c r="D975" s="3" t="s">
        <v>1092</v>
      </c>
      <c r="E975" s="3" t="s">
        <v>5436</v>
      </c>
      <c r="F975" s="3" t="s">
        <v>4865</v>
      </c>
      <c r="G975" s="3"/>
      <c r="H975" s="3" t="s">
        <v>6711</v>
      </c>
      <c r="I975" s="3" t="s">
        <v>5438</v>
      </c>
      <c r="J975" s="3"/>
      <c r="K975" s="3" t="s">
        <v>5439</v>
      </c>
      <c r="L975" s="3" t="s">
        <v>510</v>
      </c>
      <c r="M975" s="3"/>
      <c r="N975" s="3" t="s">
        <v>5426</v>
      </c>
      <c r="O975" s="8" t="s">
        <v>5440</v>
      </c>
    </row>
    <row r="976" spans="1:15" ht="15" customHeight="1" x14ac:dyDescent="0.3">
      <c r="A976" s="19" t="s">
        <v>352</v>
      </c>
      <c r="B976" s="3" t="s">
        <v>353</v>
      </c>
      <c r="C976" s="4">
        <v>24</v>
      </c>
      <c r="D976" s="3" t="s">
        <v>1092</v>
      </c>
      <c r="E976" s="3" t="s">
        <v>5436</v>
      </c>
      <c r="F976" s="3" t="s">
        <v>4865</v>
      </c>
      <c r="G976" s="3" t="s">
        <v>6712</v>
      </c>
      <c r="H976" s="3" t="s">
        <v>5412</v>
      </c>
      <c r="I976" s="3" t="s">
        <v>5438</v>
      </c>
      <c r="J976" s="3" t="s">
        <v>5442</v>
      </c>
      <c r="K976" s="3" t="s">
        <v>5439</v>
      </c>
      <c r="L976" s="3" t="s">
        <v>510</v>
      </c>
      <c r="M976" s="3"/>
      <c r="N976" s="3" t="s">
        <v>5426</v>
      </c>
      <c r="O976" s="8" t="s">
        <v>5440</v>
      </c>
    </row>
    <row r="977" spans="1:15" ht="15" customHeight="1" x14ac:dyDescent="0.3">
      <c r="A977" s="19" t="s">
        <v>352</v>
      </c>
      <c r="B977" s="3" t="s">
        <v>353</v>
      </c>
      <c r="C977" s="4">
        <v>24</v>
      </c>
      <c r="D977" s="3" t="s">
        <v>1092</v>
      </c>
      <c r="E977" s="3" t="s">
        <v>5493</v>
      </c>
      <c r="F977" s="3" t="s">
        <v>4865</v>
      </c>
      <c r="G977" s="3" t="s">
        <v>6297</v>
      </c>
      <c r="H977" s="3" t="s">
        <v>5403</v>
      </c>
      <c r="I977" s="3" t="s">
        <v>5495</v>
      </c>
      <c r="J977" s="3" t="s">
        <v>3966</v>
      </c>
      <c r="K977" s="3" t="s">
        <v>3966</v>
      </c>
      <c r="L977" s="3" t="s">
        <v>5425</v>
      </c>
      <c r="M977" s="3"/>
      <c r="N977" s="3" t="s">
        <v>5426</v>
      </c>
      <c r="O977" s="8" t="s">
        <v>5497</v>
      </c>
    </row>
    <row r="978" spans="1:15" ht="15" customHeight="1" x14ac:dyDescent="0.3">
      <c r="A978" s="19" t="s">
        <v>352</v>
      </c>
      <c r="B978" s="3" t="s">
        <v>353</v>
      </c>
      <c r="C978" s="4">
        <v>24</v>
      </c>
      <c r="D978" s="3" t="s">
        <v>1092</v>
      </c>
      <c r="E978" s="3" t="s">
        <v>5493</v>
      </c>
      <c r="F978" s="3" t="s">
        <v>4865</v>
      </c>
      <c r="G978" s="3" t="s">
        <v>6713</v>
      </c>
      <c r="H978" s="3" t="s">
        <v>5403</v>
      </c>
      <c r="I978" s="3" t="s">
        <v>5495</v>
      </c>
      <c r="J978" s="3" t="s">
        <v>5496</v>
      </c>
      <c r="K978" s="3" t="s">
        <v>3966</v>
      </c>
      <c r="L978" s="3" t="s">
        <v>5425</v>
      </c>
      <c r="M978" s="3"/>
      <c r="N978" s="3" t="s">
        <v>5426</v>
      </c>
      <c r="O978" s="8" t="s">
        <v>5497</v>
      </c>
    </row>
    <row r="979" spans="1:15" ht="15" customHeight="1" x14ac:dyDescent="0.3">
      <c r="A979" s="19" t="s">
        <v>352</v>
      </c>
      <c r="B979" s="3" t="s">
        <v>353</v>
      </c>
      <c r="C979" s="4">
        <v>24</v>
      </c>
      <c r="D979" s="3" t="s">
        <v>1092</v>
      </c>
      <c r="E979" s="3" t="s">
        <v>5493</v>
      </c>
      <c r="F979" s="3" t="s">
        <v>4865</v>
      </c>
      <c r="G979" s="3" t="s">
        <v>6714</v>
      </c>
      <c r="H979" s="3" t="s">
        <v>5412</v>
      </c>
      <c r="I979" s="3" t="s">
        <v>5495</v>
      </c>
      <c r="J979" s="3" t="s">
        <v>5496</v>
      </c>
      <c r="K979" s="3" t="s">
        <v>3966</v>
      </c>
      <c r="L979" s="3" t="s">
        <v>5425</v>
      </c>
      <c r="M979" s="3"/>
      <c r="N979" s="3" t="s">
        <v>5426</v>
      </c>
      <c r="O979" s="8" t="s">
        <v>5497</v>
      </c>
    </row>
    <row r="980" spans="1:15" ht="15" customHeight="1" x14ac:dyDescent="0.3">
      <c r="A980" s="19" t="s">
        <v>352</v>
      </c>
      <c r="B980" s="3" t="s">
        <v>353</v>
      </c>
      <c r="C980" s="4">
        <v>24</v>
      </c>
      <c r="D980" s="3" t="s">
        <v>1092</v>
      </c>
      <c r="E980" s="3" t="s">
        <v>5493</v>
      </c>
      <c r="F980" s="3" t="s">
        <v>4865</v>
      </c>
      <c r="G980" s="3"/>
      <c r="H980" s="3" t="s">
        <v>5445</v>
      </c>
      <c r="I980" s="3" t="s">
        <v>5495</v>
      </c>
      <c r="J980" s="3"/>
      <c r="K980" s="3" t="s">
        <v>3966</v>
      </c>
      <c r="L980" s="3" t="s">
        <v>5425</v>
      </c>
      <c r="M980" s="3"/>
      <c r="N980" s="3" t="s">
        <v>5426</v>
      </c>
      <c r="O980" s="8" t="s">
        <v>5497</v>
      </c>
    </row>
    <row r="981" spans="1:15" ht="15" customHeight="1" x14ac:dyDescent="0.3">
      <c r="A981" s="19" t="s">
        <v>352</v>
      </c>
      <c r="B981" s="3" t="s">
        <v>353</v>
      </c>
      <c r="C981" s="4">
        <v>24</v>
      </c>
      <c r="D981" s="3" t="s">
        <v>1092</v>
      </c>
      <c r="E981" s="3" t="s">
        <v>5546</v>
      </c>
      <c r="F981" s="3" t="s">
        <v>4865</v>
      </c>
      <c r="G981" s="3"/>
      <c r="H981" s="3" t="s">
        <v>6715</v>
      </c>
      <c r="I981" s="3" t="s">
        <v>5548</v>
      </c>
      <c r="J981" s="3"/>
      <c r="K981" s="3" t="s">
        <v>2564</v>
      </c>
      <c r="L981" s="3"/>
      <c r="M981" s="3"/>
      <c r="N981" s="3"/>
      <c r="O981" s="8" t="s">
        <v>5549</v>
      </c>
    </row>
    <row r="982" spans="1:15" ht="15" customHeight="1" x14ac:dyDescent="0.3">
      <c r="A982" s="19" t="s">
        <v>352</v>
      </c>
      <c r="B982" s="3" t="s">
        <v>353</v>
      </c>
      <c r="C982" s="4">
        <v>24</v>
      </c>
      <c r="D982" s="3" t="s">
        <v>1092</v>
      </c>
      <c r="E982" s="3" t="s">
        <v>5554</v>
      </c>
      <c r="F982" s="3" t="s">
        <v>4865</v>
      </c>
      <c r="G982" s="3" t="s">
        <v>6716</v>
      </c>
      <c r="H982" s="3" t="s">
        <v>5403</v>
      </c>
      <c r="I982" s="3" t="s">
        <v>4793</v>
      </c>
      <c r="J982" s="3" t="s">
        <v>5556</v>
      </c>
      <c r="K982" s="3" t="s">
        <v>5556</v>
      </c>
      <c r="L982" s="3"/>
      <c r="M982" s="3"/>
      <c r="N982" s="3"/>
      <c r="O982" s="8" t="s">
        <v>5557</v>
      </c>
    </row>
    <row r="983" spans="1:15" ht="15" customHeight="1" x14ac:dyDescent="0.3">
      <c r="A983" s="19" t="s">
        <v>352</v>
      </c>
      <c r="B983" s="3" t="s">
        <v>353</v>
      </c>
      <c r="C983" s="4">
        <v>24</v>
      </c>
      <c r="D983" s="3" t="s">
        <v>1092</v>
      </c>
      <c r="E983" s="3" t="s">
        <v>5554</v>
      </c>
      <c r="F983" s="3" t="s">
        <v>4865</v>
      </c>
      <c r="G983" s="3" t="s">
        <v>6717</v>
      </c>
      <c r="H983" s="3" t="s">
        <v>5403</v>
      </c>
      <c r="I983" s="3" t="s">
        <v>4793</v>
      </c>
      <c r="J983" s="3" t="s">
        <v>5556</v>
      </c>
      <c r="K983" s="3" t="s">
        <v>5556</v>
      </c>
      <c r="L983" s="3"/>
      <c r="M983" s="3"/>
      <c r="N983" s="3"/>
      <c r="O983" s="8" t="s">
        <v>5557</v>
      </c>
    </row>
    <row r="984" spans="1:15" ht="15" customHeight="1" x14ac:dyDescent="0.3">
      <c r="A984" s="19" t="s">
        <v>352</v>
      </c>
      <c r="B984" s="3" t="s">
        <v>353</v>
      </c>
      <c r="C984" s="4">
        <v>24</v>
      </c>
      <c r="D984" s="3" t="s">
        <v>1092</v>
      </c>
      <c r="E984" s="3" t="s">
        <v>5554</v>
      </c>
      <c r="F984" s="3" t="s">
        <v>4865</v>
      </c>
      <c r="G984" s="3" t="s">
        <v>6718</v>
      </c>
      <c r="H984" s="3" t="s">
        <v>5403</v>
      </c>
      <c r="I984" s="3" t="s">
        <v>4793</v>
      </c>
      <c r="J984" s="3" t="s">
        <v>5556</v>
      </c>
      <c r="K984" s="3" t="s">
        <v>5556</v>
      </c>
      <c r="L984" s="3"/>
      <c r="M984" s="3"/>
      <c r="N984" s="3"/>
      <c r="O984" s="8" t="s">
        <v>5557</v>
      </c>
    </row>
    <row r="985" spans="1:15" ht="15" customHeight="1" x14ac:dyDescent="0.3">
      <c r="A985" s="19" t="s">
        <v>352</v>
      </c>
      <c r="B985" s="3" t="s">
        <v>353</v>
      </c>
      <c r="C985" s="4">
        <v>24</v>
      </c>
      <c r="D985" s="3" t="s">
        <v>1092</v>
      </c>
      <c r="E985" s="3" t="s">
        <v>5554</v>
      </c>
      <c r="F985" s="3" t="s">
        <v>4865</v>
      </c>
      <c r="G985" s="3"/>
      <c r="H985" s="3" t="s">
        <v>6715</v>
      </c>
      <c r="I985" s="3" t="s">
        <v>4793</v>
      </c>
      <c r="J985" s="3"/>
      <c r="K985" s="3" t="s">
        <v>5556</v>
      </c>
      <c r="L985" s="3"/>
      <c r="M985" s="3"/>
      <c r="N985" s="3"/>
      <c r="O985" s="8" t="s">
        <v>5557</v>
      </c>
    </row>
    <row r="986" spans="1:15" ht="15" customHeight="1" x14ac:dyDescent="0.3">
      <c r="A986" s="19" t="s">
        <v>352</v>
      </c>
      <c r="B986" s="3" t="s">
        <v>353</v>
      </c>
      <c r="C986" s="4">
        <v>24</v>
      </c>
      <c r="D986" s="3" t="s">
        <v>1092</v>
      </c>
      <c r="E986" s="3" t="s">
        <v>5614</v>
      </c>
      <c r="F986" s="3" t="s">
        <v>4865</v>
      </c>
      <c r="G986" s="3" t="s">
        <v>6719</v>
      </c>
      <c r="H986" s="3" t="s">
        <v>5403</v>
      </c>
      <c r="I986" s="3" t="s">
        <v>5616</v>
      </c>
      <c r="J986" s="3" t="s">
        <v>6720</v>
      </c>
      <c r="K986" s="3" t="s">
        <v>5618</v>
      </c>
      <c r="L986" s="3" t="s">
        <v>510</v>
      </c>
      <c r="M986" s="3"/>
      <c r="N986" s="3" t="s">
        <v>5426</v>
      </c>
      <c r="O986" s="8" t="s">
        <v>5619</v>
      </c>
    </row>
    <row r="987" spans="1:15" ht="15" customHeight="1" x14ac:dyDescent="0.3">
      <c r="A987" s="19" t="s">
        <v>352</v>
      </c>
      <c r="B987" s="3" t="s">
        <v>353</v>
      </c>
      <c r="C987" s="4">
        <v>24</v>
      </c>
      <c r="D987" s="3" t="s">
        <v>1092</v>
      </c>
      <c r="E987" s="3" t="s">
        <v>5614</v>
      </c>
      <c r="F987" s="3" t="s">
        <v>4865</v>
      </c>
      <c r="G987" s="3" t="s">
        <v>6721</v>
      </c>
      <c r="H987" s="3" t="s">
        <v>5412</v>
      </c>
      <c r="I987" s="3" t="s">
        <v>5616</v>
      </c>
      <c r="J987" s="3" t="s">
        <v>6720</v>
      </c>
      <c r="K987" s="3" t="s">
        <v>5618</v>
      </c>
      <c r="L987" s="3" t="s">
        <v>510</v>
      </c>
      <c r="M987" s="3"/>
      <c r="N987" s="3" t="s">
        <v>5426</v>
      </c>
      <c r="O987" s="8" t="s">
        <v>5619</v>
      </c>
    </row>
    <row r="988" spans="1:15" ht="15" customHeight="1" x14ac:dyDescent="0.3">
      <c r="A988" s="19" t="s">
        <v>352</v>
      </c>
      <c r="B988" s="3" t="s">
        <v>353</v>
      </c>
      <c r="C988" s="4">
        <v>24</v>
      </c>
      <c r="D988" s="3" t="s">
        <v>1092</v>
      </c>
      <c r="E988" s="3" t="s">
        <v>5614</v>
      </c>
      <c r="F988" s="3" t="s">
        <v>4865</v>
      </c>
      <c r="G988" s="3"/>
      <c r="H988" s="3" t="s">
        <v>6711</v>
      </c>
      <c r="I988" s="3" t="s">
        <v>5616</v>
      </c>
      <c r="J988" s="3"/>
      <c r="K988" s="3" t="s">
        <v>5618</v>
      </c>
      <c r="L988" s="3" t="s">
        <v>510</v>
      </c>
      <c r="M988" s="3"/>
      <c r="N988" s="3" t="s">
        <v>5426</v>
      </c>
      <c r="O988" s="8" t="s">
        <v>5619</v>
      </c>
    </row>
    <row r="989" spans="1:15" ht="15" customHeight="1" x14ac:dyDescent="0.3">
      <c r="A989" s="19" t="s">
        <v>352</v>
      </c>
      <c r="B989" s="3" t="s">
        <v>353</v>
      </c>
      <c r="C989" s="4">
        <v>24</v>
      </c>
      <c r="D989" s="3" t="s">
        <v>1092</v>
      </c>
      <c r="E989" s="3" t="s">
        <v>5665</v>
      </c>
      <c r="F989" s="3" t="s">
        <v>4865</v>
      </c>
      <c r="G989" s="3" t="s">
        <v>6722</v>
      </c>
      <c r="H989" s="3" t="s">
        <v>5403</v>
      </c>
      <c r="I989" s="3" t="s">
        <v>5667</v>
      </c>
      <c r="J989" s="3" t="s">
        <v>5668</v>
      </c>
      <c r="K989" s="3" t="s">
        <v>5669</v>
      </c>
      <c r="L989" s="3" t="s">
        <v>384</v>
      </c>
      <c r="M989" s="3"/>
      <c r="N989" s="3" t="s">
        <v>5426</v>
      </c>
      <c r="O989" s="8" t="s">
        <v>5670</v>
      </c>
    </row>
    <row r="990" spans="1:15" ht="15" customHeight="1" x14ac:dyDescent="0.3">
      <c r="A990" s="19" t="s">
        <v>352</v>
      </c>
      <c r="B990" s="3" t="s">
        <v>353</v>
      </c>
      <c r="C990" s="4">
        <v>24</v>
      </c>
      <c r="D990" s="3" t="s">
        <v>1092</v>
      </c>
      <c r="E990" s="3" t="s">
        <v>5665</v>
      </c>
      <c r="F990" s="3" t="s">
        <v>4865</v>
      </c>
      <c r="G990" s="3"/>
      <c r="H990" s="3" t="s">
        <v>6715</v>
      </c>
      <c r="I990" s="3" t="s">
        <v>5667</v>
      </c>
      <c r="J990" s="3"/>
      <c r="K990" s="3" t="s">
        <v>5669</v>
      </c>
      <c r="L990" s="3" t="s">
        <v>384</v>
      </c>
      <c r="M990" s="3"/>
      <c r="N990" s="3" t="s">
        <v>5426</v>
      </c>
      <c r="O990" s="8" t="s">
        <v>5670</v>
      </c>
    </row>
    <row r="991" spans="1:15" ht="15" customHeight="1" x14ac:dyDescent="0.3">
      <c r="A991" s="19" t="s">
        <v>352</v>
      </c>
      <c r="B991" s="3" t="s">
        <v>353</v>
      </c>
      <c r="C991" s="4">
        <v>24</v>
      </c>
      <c r="D991" s="3" t="s">
        <v>1092</v>
      </c>
      <c r="E991" s="3" t="s">
        <v>5672</v>
      </c>
      <c r="F991" s="3" t="s">
        <v>4865</v>
      </c>
      <c r="G991" s="3" t="s">
        <v>6723</v>
      </c>
      <c r="H991" s="3" t="s">
        <v>5403</v>
      </c>
      <c r="I991" s="3" t="s">
        <v>5674</v>
      </c>
      <c r="J991" s="3" t="s">
        <v>5675</v>
      </c>
      <c r="K991" s="3" t="s">
        <v>5675</v>
      </c>
      <c r="L991" s="3" t="s">
        <v>510</v>
      </c>
      <c r="M991" s="3"/>
      <c r="N991" s="3" t="s">
        <v>5426</v>
      </c>
      <c r="O991" s="8" t="s">
        <v>5676</v>
      </c>
    </row>
    <row r="992" spans="1:15" ht="15" customHeight="1" x14ac:dyDescent="0.3">
      <c r="A992" s="19" t="s">
        <v>352</v>
      </c>
      <c r="B992" s="3" t="s">
        <v>353</v>
      </c>
      <c r="C992" s="4">
        <v>24</v>
      </c>
      <c r="D992" s="3" t="s">
        <v>1092</v>
      </c>
      <c r="E992" s="3" t="s">
        <v>5672</v>
      </c>
      <c r="F992" s="3" t="s">
        <v>4865</v>
      </c>
      <c r="G992" s="3" t="s">
        <v>6724</v>
      </c>
      <c r="H992" s="3" t="s">
        <v>5403</v>
      </c>
      <c r="I992" s="3" t="s">
        <v>5674</v>
      </c>
      <c r="J992" s="9" t="s">
        <v>3230</v>
      </c>
      <c r="K992" s="3" t="s">
        <v>5675</v>
      </c>
      <c r="L992" s="3" t="s">
        <v>510</v>
      </c>
      <c r="M992" s="3"/>
      <c r="N992" s="3" t="s">
        <v>5426</v>
      </c>
      <c r="O992" s="8" t="s">
        <v>5676</v>
      </c>
    </row>
    <row r="993" spans="1:15" ht="15" customHeight="1" x14ac:dyDescent="0.3">
      <c r="A993" s="19" t="s">
        <v>352</v>
      </c>
      <c r="B993" s="3" t="s">
        <v>353</v>
      </c>
      <c r="C993" s="4">
        <v>24</v>
      </c>
      <c r="D993" s="3" t="s">
        <v>1092</v>
      </c>
      <c r="E993" s="3" t="s">
        <v>5713</v>
      </c>
      <c r="F993" s="3" t="s">
        <v>4865</v>
      </c>
      <c r="G993" s="3"/>
      <c r="H993" s="3" t="s">
        <v>6715</v>
      </c>
      <c r="I993" s="3" t="s">
        <v>5715</v>
      </c>
      <c r="J993" s="3"/>
      <c r="K993" s="3" t="s">
        <v>3619</v>
      </c>
      <c r="L993" s="3" t="s">
        <v>34</v>
      </c>
      <c r="M993" s="3"/>
      <c r="N993" s="3" t="s">
        <v>5426</v>
      </c>
      <c r="O993" s="8" t="s">
        <v>5716</v>
      </c>
    </row>
    <row r="994" spans="1:15" ht="15" customHeight="1" x14ac:dyDescent="0.3">
      <c r="A994" s="19" t="s">
        <v>352</v>
      </c>
      <c r="B994" s="3" t="s">
        <v>353</v>
      </c>
      <c r="C994" s="4">
        <v>24</v>
      </c>
      <c r="D994" s="3" t="s">
        <v>1092</v>
      </c>
      <c r="E994" s="3" t="s">
        <v>5728</v>
      </c>
      <c r="F994" s="3" t="s">
        <v>4865</v>
      </c>
      <c r="G994" s="3" t="s">
        <v>6725</v>
      </c>
      <c r="H994" s="3" t="s">
        <v>5403</v>
      </c>
      <c r="I994" s="3" t="s">
        <v>5731</v>
      </c>
      <c r="J994" s="3" t="s">
        <v>6043</v>
      </c>
      <c r="K994" s="3" t="s">
        <v>5733</v>
      </c>
      <c r="L994" s="3" t="s">
        <v>510</v>
      </c>
      <c r="M994" s="3"/>
      <c r="N994" s="3" t="s">
        <v>5426</v>
      </c>
      <c r="O994" s="8" t="s">
        <v>5734</v>
      </c>
    </row>
    <row r="995" spans="1:15" ht="15" customHeight="1" x14ac:dyDescent="0.3">
      <c r="A995" s="19" t="s">
        <v>366</v>
      </c>
      <c r="B995" s="3" t="s">
        <v>367</v>
      </c>
      <c r="C995" s="4">
        <v>25</v>
      </c>
      <c r="D995" s="3" t="s">
        <v>1110</v>
      </c>
      <c r="E995" s="3" t="s">
        <v>5436</v>
      </c>
      <c r="F995" s="3" t="s">
        <v>4865</v>
      </c>
      <c r="G995" s="3" t="s">
        <v>5443</v>
      </c>
      <c r="H995" s="3" t="s">
        <v>5403</v>
      </c>
      <c r="I995" s="3" t="s">
        <v>5438</v>
      </c>
      <c r="J995" s="3" t="s">
        <v>5442</v>
      </c>
      <c r="K995" s="3" t="s">
        <v>5439</v>
      </c>
      <c r="L995" s="3" t="s">
        <v>510</v>
      </c>
      <c r="M995" s="3"/>
      <c r="N995" s="3" t="s">
        <v>5426</v>
      </c>
      <c r="O995" s="8" t="s">
        <v>5440</v>
      </c>
    </row>
    <row r="996" spans="1:15" ht="15" customHeight="1" x14ac:dyDescent="0.3">
      <c r="A996" s="19" t="s">
        <v>366</v>
      </c>
      <c r="B996" s="3" t="s">
        <v>367</v>
      </c>
      <c r="C996" s="4">
        <v>25</v>
      </c>
      <c r="D996" s="3" t="s">
        <v>1110</v>
      </c>
      <c r="E996" s="3" t="s">
        <v>5436</v>
      </c>
      <c r="F996" s="3" t="s">
        <v>4865</v>
      </c>
      <c r="G996" s="3" t="s">
        <v>6572</v>
      </c>
      <c r="H996" s="3" t="s">
        <v>5403</v>
      </c>
      <c r="I996" s="3" t="s">
        <v>5438</v>
      </c>
      <c r="J996" s="3" t="s">
        <v>5442</v>
      </c>
      <c r="K996" s="3" t="s">
        <v>5439</v>
      </c>
      <c r="L996" s="3" t="s">
        <v>510</v>
      </c>
      <c r="M996" s="3"/>
      <c r="N996" s="3" t="s">
        <v>5426</v>
      </c>
      <c r="O996" s="8" t="s">
        <v>5440</v>
      </c>
    </row>
    <row r="997" spans="1:15" ht="15" customHeight="1" x14ac:dyDescent="0.3">
      <c r="A997" s="19" t="s">
        <v>366</v>
      </c>
      <c r="B997" s="3" t="s">
        <v>367</v>
      </c>
      <c r="C997" s="4">
        <v>25</v>
      </c>
      <c r="D997" s="3" t="s">
        <v>1110</v>
      </c>
      <c r="E997" s="3" t="s">
        <v>5436</v>
      </c>
      <c r="F997" s="3" t="s">
        <v>4865</v>
      </c>
      <c r="G997" s="3" t="s">
        <v>6726</v>
      </c>
      <c r="H997" s="3" t="s">
        <v>5403</v>
      </c>
      <c r="I997" s="3" t="s">
        <v>5438</v>
      </c>
      <c r="J997" s="3" t="s">
        <v>5439</v>
      </c>
      <c r="K997" s="3" t="s">
        <v>5439</v>
      </c>
      <c r="L997" s="3" t="s">
        <v>510</v>
      </c>
      <c r="M997" s="3"/>
      <c r="N997" s="3" t="s">
        <v>5426</v>
      </c>
      <c r="O997" s="8" t="s">
        <v>5440</v>
      </c>
    </row>
    <row r="998" spans="1:15" ht="15" customHeight="1" x14ac:dyDescent="0.3">
      <c r="A998" s="19" t="s">
        <v>366</v>
      </c>
      <c r="B998" s="3" t="s">
        <v>367</v>
      </c>
      <c r="C998" s="4">
        <v>25</v>
      </c>
      <c r="D998" s="3" t="s">
        <v>1110</v>
      </c>
      <c r="E998" s="3" t="s">
        <v>6727</v>
      </c>
      <c r="F998" s="3" t="s">
        <v>6366</v>
      </c>
      <c r="G998" s="3"/>
      <c r="H998" s="3" t="s">
        <v>5403</v>
      </c>
      <c r="I998" s="3" t="s">
        <v>6399</v>
      </c>
      <c r="J998" s="3"/>
      <c r="K998" s="3" t="s">
        <v>6400</v>
      </c>
      <c r="L998" s="3" t="s">
        <v>5902</v>
      </c>
      <c r="M998" s="3"/>
      <c r="N998" s="3" t="s">
        <v>5903</v>
      </c>
      <c r="O998" s="8" t="s">
        <v>6728</v>
      </c>
    </row>
    <row r="999" spans="1:15" ht="15" customHeight="1" x14ac:dyDescent="0.3">
      <c r="A999" s="19" t="s">
        <v>366</v>
      </c>
      <c r="B999" s="3" t="s">
        <v>367</v>
      </c>
      <c r="C999" s="4">
        <v>25</v>
      </c>
      <c r="D999" s="3" t="s">
        <v>1110</v>
      </c>
      <c r="E999" s="3" t="s">
        <v>5493</v>
      </c>
      <c r="F999" s="3" t="s">
        <v>4865</v>
      </c>
      <c r="G999" s="3" t="s">
        <v>6729</v>
      </c>
      <c r="H999" s="3" t="s">
        <v>5403</v>
      </c>
      <c r="I999" s="3" t="s">
        <v>5495</v>
      </c>
      <c r="J999" s="3" t="s">
        <v>3966</v>
      </c>
      <c r="K999" s="3" t="s">
        <v>3966</v>
      </c>
      <c r="L999" s="3" t="s">
        <v>5425</v>
      </c>
      <c r="M999" s="3"/>
      <c r="N999" s="3" t="s">
        <v>5426</v>
      </c>
      <c r="O999" s="8" t="s">
        <v>5497</v>
      </c>
    </row>
    <row r="1000" spans="1:15" ht="15" customHeight="1" x14ac:dyDescent="0.3">
      <c r="A1000" s="19" t="s">
        <v>366</v>
      </c>
      <c r="B1000" s="3" t="s">
        <v>367</v>
      </c>
      <c r="C1000" s="4">
        <v>25</v>
      </c>
      <c r="D1000" s="3" t="s">
        <v>1110</v>
      </c>
      <c r="E1000" s="3" t="s">
        <v>5546</v>
      </c>
      <c r="F1000" s="3" t="s">
        <v>4865</v>
      </c>
      <c r="G1000" s="3" t="s">
        <v>6730</v>
      </c>
      <c r="H1000" s="3" t="s">
        <v>5403</v>
      </c>
      <c r="I1000" s="3" t="s">
        <v>5548</v>
      </c>
      <c r="J1000" s="3"/>
      <c r="K1000" s="3" t="s">
        <v>2564</v>
      </c>
      <c r="L1000" s="3"/>
      <c r="M1000" s="3"/>
      <c r="N1000" s="3"/>
      <c r="O1000" s="8" t="s">
        <v>5549</v>
      </c>
    </row>
    <row r="1001" spans="1:15" ht="15" customHeight="1" x14ac:dyDescent="0.3">
      <c r="A1001" s="19" t="s">
        <v>366</v>
      </c>
      <c r="B1001" s="3" t="s">
        <v>367</v>
      </c>
      <c r="C1001" s="4">
        <v>25</v>
      </c>
      <c r="D1001" s="3" t="s">
        <v>1110</v>
      </c>
      <c r="E1001" s="3" t="s">
        <v>5554</v>
      </c>
      <c r="F1001" s="3" t="s">
        <v>4865</v>
      </c>
      <c r="G1001" s="3" t="s">
        <v>6731</v>
      </c>
      <c r="H1001" s="3" t="s">
        <v>5403</v>
      </c>
      <c r="I1001" s="3" t="s">
        <v>4793</v>
      </c>
      <c r="J1001" s="3"/>
      <c r="K1001" s="3" t="s">
        <v>5556</v>
      </c>
      <c r="L1001" s="3"/>
      <c r="M1001" s="3"/>
      <c r="N1001" s="3"/>
      <c r="O1001" s="8" t="s">
        <v>5557</v>
      </c>
    </row>
    <row r="1002" spans="1:15" ht="15" customHeight="1" x14ac:dyDescent="0.3">
      <c r="A1002" s="19" t="s">
        <v>366</v>
      </c>
      <c r="B1002" s="3" t="s">
        <v>367</v>
      </c>
      <c r="C1002" s="4">
        <v>25</v>
      </c>
      <c r="D1002" s="3" t="s">
        <v>1110</v>
      </c>
      <c r="E1002" s="3" t="s">
        <v>5554</v>
      </c>
      <c r="F1002" s="3" t="s">
        <v>4865</v>
      </c>
      <c r="G1002" s="3" t="s">
        <v>6732</v>
      </c>
      <c r="H1002" s="3" t="s">
        <v>5403</v>
      </c>
      <c r="I1002" s="3" t="s">
        <v>4793</v>
      </c>
      <c r="J1002" s="3"/>
      <c r="K1002" s="3" t="s">
        <v>5556</v>
      </c>
      <c r="L1002" s="3"/>
      <c r="M1002" s="3"/>
      <c r="N1002" s="3"/>
      <c r="O1002" s="8" t="s">
        <v>5557</v>
      </c>
    </row>
    <row r="1003" spans="1:15" ht="15" customHeight="1" x14ac:dyDescent="0.3">
      <c r="A1003" s="19" t="s">
        <v>366</v>
      </c>
      <c r="B1003" s="3" t="s">
        <v>367</v>
      </c>
      <c r="C1003" s="4">
        <v>25</v>
      </c>
      <c r="D1003" s="3" t="s">
        <v>1110</v>
      </c>
      <c r="E1003" s="3" t="s">
        <v>6491</v>
      </c>
      <c r="F1003" s="3" t="s">
        <v>6492</v>
      </c>
      <c r="G1003" s="3" t="s">
        <v>6733</v>
      </c>
      <c r="H1003" s="3" t="s">
        <v>5403</v>
      </c>
      <c r="I1003" s="3" t="s">
        <v>6494</v>
      </c>
      <c r="J1003" s="3"/>
      <c r="K1003" s="3" t="s">
        <v>4383</v>
      </c>
      <c r="L1003" s="3" t="s">
        <v>64</v>
      </c>
      <c r="M1003" s="3"/>
      <c r="N1003" s="3" t="s">
        <v>5426</v>
      </c>
      <c r="O1003" s="8" t="s">
        <v>6495</v>
      </c>
    </row>
    <row r="1004" spans="1:15" ht="15" customHeight="1" x14ac:dyDescent="0.3">
      <c r="A1004" s="19" t="s">
        <v>366</v>
      </c>
      <c r="B1004" s="3" t="s">
        <v>367</v>
      </c>
      <c r="C1004" s="4">
        <v>25</v>
      </c>
      <c r="D1004" s="3" t="s">
        <v>1110</v>
      </c>
      <c r="E1004" s="3" t="s">
        <v>5605</v>
      </c>
      <c r="F1004" s="3" t="s">
        <v>5606</v>
      </c>
      <c r="G1004" s="3" t="s">
        <v>6734</v>
      </c>
      <c r="H1004" s="3" t="s">
        <v>5403</v>
      </c>
      <c r="I1004" s="3" t="s">
        <v>5608</v>
      </c>
      <c r="J1004" s="3" t="s">
        <v>5613</v>
      </c>
      <c r="K1004" s="3" t="s">
        <v>5610</v>
      </c>
      <c r="L1004" s="3" t="s">
        <v>5471</v>
      </c>
      <c r="M1004" s="3"/>
      <c r="N1004" s="3" t="s">
        <v>5472</v>
      </c>
      <c r="O1004" s="8" t="s">
        <v>5611</v>
      </c>
    </row>
    <row r="1005" spans="1:15" ht="15" customHeight="1" x14ac:dyDescent="0.3">
      <c r="A1005" s="19" t="s">
        <v>366</v>
      </c>
      <c r="B1005" s="3" t="s">
        <v>367</v>
      </c>
      <c r="C1005" s="4">
        <v>25</v>
      </c>
      <c r="D1005" s="3" t="s">
        <v>1110</v>
      </c>
      <c r="E1005" s="3" t="s">
        <v>5614</v>
      </c>
      <c r="F1005" s="3" t="s">
        <v>4865</v>
      </c>
      <c r="G1005" s="3" t="s">
        <v>6735</v>
      </c>
      <c r="H1005" s="3" t="s">
        <v>5403</v>
      </c>
      <c r="I1005" s="3" t="s">
        <v>5616</v>
      </c>
      <c r="J1005" s="3" t="s">
        <v>6319</v>
      </c>
      <c r="K1005" s="3" t="s">
        <v>5618</v>
      </c>
      <c r="L1005" s="3" t="s">
        <v>510</v>
      </c>
      <c r="M1005" s="3"/>
      <c r="N1005" s="3" t="s">
        <v>5426</v>
      </c>
      <c r="O1005" s="8" t="s">
        <v>5619</v>
      </c>
    </row>
    <row r="1006" spans="1:15" ht="15" customHeight="1" x14ac:dyDescent="0.3">
      <c r="A1006" s="19" t="s">
        <v>366</v>
      </c>
      <c r="B1006" s="3" t="s">
        <v>367</v>
      </c>
      <c r="C1006" s="4">
        <v>25</v>
      </c>
      <c r="D1006" s="3" t="s">
        <v>1110</v>
      </c>
      <c r="E1006" s="3" t="s">
        <v>5649</v>
      </c>
      <c r="F1006" s="3" t="s">
        <v>4079</v>
      </c>
      <c r="G1006" s="3" t="s">
        <v>5656</v>
      </c>
      <c r="H1006" s="3" t="s">
        <v>5403</v>
      </c>
      <c r="I1006" s="3" t="s">
        <v>5651</v>
      </c>
      <c r="J1006" s="3" t="s">
        <v>5652</v>
      </c>
      <c r="K1006" s="3" t="s">
        <v>5652</v>
      </c>
      <c r="L1006" s="3" t="s">
        <v>5653</v>
      </c>
      <c r="M1006" s="3"/>
      <c r="N1006" s="3" t="s">
        <v>5654</v>
      </c>
      <c r="O1006" s="8" t="s">
        <v>5655</v>
      </c>
    </row>
    <row r="1007" spans="1:15" ht="15" customHeight="1" x14ac:dyDescent="0.3">
      <c r="A1007" s="19" t="s">
        <v>366</v>
      </c>
      <c r="B1007" s="3" t="s">
        <v>367</v>
      </c>
      <c r="C1007" s="4">
        <v>25</v>
      </c>
      <c r="D1007" s="3" t="s">
        <v>1110</v>
      </c>
      <c r="E1007" s="3" t="s">
        <v>5649</v>
      </c>
      <c r="F1007" s="3" t="s">
        <v>4079</v>
      </c>
      <c r="G1007" s="3" t="s">
        <v>5650</v>
      </c>
      <c r="H1007" s="3" t="s">
        <v>5403</v>
      </c>
      <c r="I1007" s="3" t="s">
        <v>5651</v>
      </c>
      <c r="J1007" s="3" t="s">
        <v>5652</v>
      </c>
      <c r="K1007" s="3" t="s">
        <v>5652</v>
      </c>
      <c r="L1007" s="3" t="s">
        <v>5653</v>
      </c>
      <c r="M1007" s="3"/>
      <c r="N1007" s="3" t="s">
        <v>5654</v>
      </c>
      <c r="O1007" s="8" t="s">
        <v>5655</v>
      </c>
    </row>
    <row r="1008" spans="1:15" ht="15" customHeight="1" x14ac:dyDescent="0.3">
      <c r="A1008" s="19" t="s">
        <v>366</v>
      </c>
      <c r="B1008" s="3" t="s">
        <v>367</v>
      </c>
      <c r="C1008" s="4">
        <v>25</v>
      </c>
      <c r="D1008" s="3" t="s">
        <v>1110</v>
      </c>
      <c r="E1008" s="3" t="s">
        <v>5713</v>
      </c>
      <c r="F1008" s="3" t="s">
        <v>4865</v>
      </c>
      <c r="G1008" s="3" t="s">
        <v>6200</v>
      </c>
      <c r="H1008" s="3" t="s">
        <v>5403</v>
      </c>
      <c r="I1008" s="3" t="s">
        <v>5715</v>
      </c>
      <c r="J1008" s="3" t="s">
        <v>3619</v>
      </c>
      <c r="K1008" s="3" t="s">
        <v>3619</v>
      </c>
      <c r="L1008" s="3" t="s">
        <v>34</v>
      </c>
      <c r="M1008" s="3"/>
      <c r="N1008" s="3" t="s">
        <v>5426</v>
      </c>
      <c r="O1008" s="8" t="s">
        <v>5716</v>
      </c>
    </row>
    <row r="1009" spans="1:15" ht="15" customHeight="1" x14ac:dyDescent="0.3">
      <c r="A1009" s="19" t="s">
        <v>366</v>
      </c>
      <c r="B1009" s="3" t="s">
        <v>367</v>
      </c>
      <c r="C1009" s="4">
        <v>25</v>
      </c>
      <c r="D1009" s="3" t="s">
        <v>1110</v>
      </c>
      <c r="E1009" s="3" t="s">
        <v>5721</v>
      </c>
      <c r="F1009" s="3" t="s">
        <v>4865</v>
      </c>
      <c r="G1009" s="3"/>
      <c r="H1009" s="3" t="s">
        <v>6147</v>
      </c>
      <c r="I1009" s="3" t="s">
        <v>5723</v>
      </c>
      <c r="J1009" s="3"/>
      <c r="K1009" s="3" t="s">
        <v>5725</v>
      </c>
      <c r="L1009" s="3" t="s">
        <v>34</v>
      </c>
      <c r="M1009" s="3"/>
      <c r="N1009" s="3" t="s">
        <v>5426</v>
      </c>
      <c r="O1009" s="8" t="s">
        <v>5726</v>
      </c>
    </row>
    <row r="1010" spans="1:15" ht="15" customHeight="1" x14ac:dyDescent="0.3">
      <c r="A1010" s="19" t="s">
        <v>376</v>
      </c>
      <c r="B1010" s="3" t="s">
        <v>377</v>
      </c>
      <c r="C1010" s="4">
        <v>26</v>
      </c>
      <c r="D1010" s="3" t="s">
        <v>1119</v>
      </c>
      <c r="E1010" s="3" t="s">
        <v>5436</v>
      </c>
      <c r="F1010" s="3" t="s">
        <v>4865</v>
      </c>
      <c r="G1010" s="3"/>
      <c r="H1010" s="3" t="s">
        <v>6311</v>
      </c>
      <c r="I1010" s="3" t="s">
        <v>5438</v>
      </c>
      <c r="J1010" s="3"/>
      <c r="K1010" s="3" t="s">
        <v>5439</v>
      </c>
      <c r="L1010" s="3" t="s">
        <v>510</v>
      </c>
      <c r="M1010" s="3"/>
      <c r="N1010" s="3" t="s">
        <v>5426</v>
      </c>
      <c r="O1010" s="8" t="s">
        <v>5440</v>
      </c>
    </row>
    <row r="1011" spans="1:15" ht="15" customHeight="1" x14ac:dyDescent="0.3">
      <c r="A1011" s="19" t="s">
        <v>376</v>
      </c>
      <c r="B1011" s="3" t="s">
        <v>377</v>
      </c>
      <c r="C1011" s="4">
        <v>26</v>
      </c>
      <c r="D1011" s="3" t="s">
        <v>1119</v>
      </c>
      <c r="E1011" s="3" t="s">
        <v>5493</v>
      </c>
      <c r="F1011" s="3" t="s">
        <v>4865</v>
      </c>
      <c r="G1011" s="3"/>
      <c r="H1011" s="3" t="s">
        <v>6311</v>
      </c>
      <c r="I1011" s="3" t="s">
        <v>5495</v>
      </c>
      <c r="J1011" s="3"/>
      <c r="K1011" s="3" t="s">
        <v>3966</v>
      </c>
      <c r="L1011" s="3" t="s">
        <v>5425</v>
      </c>
      <c r="M1011" s="3"/>
      <c r="N1011" s="3" t="s">
        <v>5426</v>
      </c>
      <c r="O1011" s="8" t="s">
        <v>5497</v>
      </c>
    </row>
    <row r="1012" spans="1:15" ht="15" customHeight="1" x14ac:dyDescent="0.3">
      <c r="A1012" s="19" t="s">
        <v>376</v>
      </c>
      <c r="B1012" s="3" t="s">
        <v>377</v>
      </c>
      <c r="C1012" s="4">
        <v>26</v>
      </c>
      <c r="D1012" s="3" t="s">
        <v>1119</v>
      </c>
      <c r="E1012" s="3" t="s">
        <v>5546</v>
      </c>
      <c r="F1012" s="3" t="s">
        <v>4865</v>
      </c>
      <c r="G1012" s="3"/>
      <c r="H1012" s="3" t="s">
        <v>6311</v>
      </c>
      <c r="I1012" s="3" t="s">
        <v>5548</v>
      </c>
      <c r="J1012" s="3"/>
      <c r="K1012" s="3" t="s">
        <v>2564</v>
      </c>
      <c r="L1012" s="3"/>
      <c r="M1012" s="3"/>
      <c r="N1012" s="3"/>
      <c r="O1012" s="8" t="s">
        <v>5549</v>
      </c>
    </row>
    <row r="1013" spans="1:15" ht="15" customHeight="1" x14ac:dyDescent="0.3">
      <c r="A1013" s="19" t="s">
        <v>376</v>
      </c>
      <c r="B1013" s="3" t="s">
        <v>377</v>
      </c>
      <c r="C1013" s="4">
        <v>26</v>
      </c>
      <c r="D1013" s="3" t="s">
        <v>1119</v>
      </c>
      <c r="E1013" s="3" t="s">
        <v>5554</v>
      </c>
      <c r="F1013" s="3" t="s">
        <v>4865</v>
      </c>
      <c r="G1013" s="3"/>
      <c r="H1013" s="3" t="s">
        <v>6311</v>
      </c>
      <c r="I1013" s="3" t="s">
        <v>4793</v>
      </c>
      <c r="J1013" s="3"/>
      <c r="K1013" s="3" t="s">
        <v>5556</v>
      </c>
      <c r="L1013" s="3"/>
      <c r="M1013" s="3"/>
      <c r="N1013" s="3"/>
      <c r="O1013" s="8" t="s">
        <v>5557</v>
      </c>
    </row>
    <row r="1014" spans="1:15" ht="15" customHeight="1" x14ac:dyDescent="0.3">
      <c r="A1014" s="19" t="s">
        <v>376</v>
      </c>
      <c r="B1014" s="3" t="s">
        <v>377</v>
      </c>
      <c r="C1014" s="4">
        <v>26</v>
      </c>
      <c r="D1014" s="3" t="s">
        <v>1119</v>
      </c>
      <c r="E1014" s="3" t="s">
        <v>5554</v>
      </c>
      <c r="F1014" s="3" t="s">
        <v>4865</v>
      </c>
      <c r="G1014" s="3" t="s">
        <v>6304</v>
      </c>
      <c r="H1014" s="3" t="s">
        <v>5403</v>
      </c>
      <c r="I1014" s="3" t="s">
        <v>4793</v>
      </c>
      <c r="J1014" s="3" t="s">
        <v>5556</v>
      </c>
      <c r="K1014" s="3" t="s">
        <v>5556</v>
      </c>
      <c r="L1014" s="3"/>
      <c r="M1014" s="3"/>
      <c r="N1014" s="3"/>
      <c r="O1014" s="8" t="s">
        <v>5557</v>
      </c>
    </row>
    <row r="1015" spans="1:15" ht="15" customHeight="1" x14ac:dyDescent="0.3">
      <c r="A1015" s="19" t="s">
        <v>376</v>
      </c>
      <c r="B1015" s="3" t="s">
        <v>377</v>
      </c>
      <c r="C1015" s="4">
        <v>26</v>
      </c>
      <c r="D1015" s="3" t="s">
        <v>1119</v>
      </c>
      <c r="E1015" s="3" t="s">
        <v>5554</v>
      </c>
      <c r="F1015" s="3" t="s">
        <v>4865</v>
      </c>
      <c r="G1015" s="3" t="s">
        <v>6305</v>
      </c>
      <c r="H1015" s="3" t="s">
        <v>5403</v>
      </c>
      <c r="I1015" s="3" t="s">
        <v>4793</v>
      </c>
      <c r="J1015" s="3" t="s">
        <v>5556</v>
      </c>
      <c r="K1015" s="3" t="s">
        <v>5556</v>
      </c>
      <c r="L1015" s="3"/>
      <c r="M1015" s="3"/>
      <c r="N1015" s="3"/>
      <c r="O1015" s="8" t="s">
        <v>5557</v>
      </c>
    </row>
    <row r="1016" spans="1:15" ht="15" customHeight="1" x14ac:dyDescent="0.3">
      <c r="A1016" s="19" t="s">
        <v>376</v>
      </c>
      <c r="B1016" s="3" t="s">
        <v>377</v>
      </c>
      <c r="C1016" s="4">
        <v>26</v>
      </c>
      <c r="D1016" s="3" t="s">
        <v>1119</v>
      </c>
      <c r="E1016" s="3" t="s">
        <v>5554</v>
      </c>
      <c r="F1016" s="3" t="s">
        <v>4865</v>
      </c>
      <c r="G1016" s="3" t="s">
        <v>6307</v>
      </c>
      <c r="H1016" s="3" t="s">
        <v>5403</v>
      </c>
      <c r="I1016" s="3" t="s">
        <v>4793</v>
      </c>
      <c r="J1016" s="3" t="s">
        <v>5556</v>
      </c>
      <c r="K1016" s="3" t="s">
        <v>5556</v>
      </c>
      <c r="L1016" s="3"/>
      <c r="M1016" s="3"/>
      <c r="N1016" s="3"/>
      <c r="O1016" s="8" t="s">
        <v>5557</v>
      </c>
    </row>
    <row r="1017" spans="1:15" ht="15" customHeight="1" x14ac:dyDescent="0.3">
      <c r="A1017" s="19" t="s">
        <v>376</v>
      </c>
      <c r="B1017" s="3" t="s">
        <v>377</v>
      </c>
      <c r="C1017" s="4">
        <v>26</v>
      </c>
      <c r="D1017" s="3" t="s">
        <v>1119</v>
      </c>
      <c r="E1017" s="3" t="s">
        <v>5554</v>
      </c>
      <c r="F1017" s="3" t="s">
        <v>4865</v>
      </c>
      <c r="G1017" s="3" t="s">
        <v>6736</v>
      </c>
      <c r="H1017" s="3" t="s">
        <v>5403</v>
      </c>
      <c r="I1017" s="3" t="s">
        <v>4793</v>
      </c>
      <c r="J1017" s="3" t="s">
        <v>5556</v>
      </c>
      <c r="K1017" s="3" t="s">
        <v>5556</v>
      </c>
      <c r="L1017" s="3"/>
      <c r="M1017" s="3"/>
      <c r="N1017" s="3"/>
      <c r="O1017" s="8" t="s">
        <v>5557</v>
      </c>
    </row>
    <row r="1018" spans="1:15" ht="15" customHeight="1" x14ac:dyDescent="0.3">
      <c r="A1018" s="19" t="s">
        <v>376</v>
      </c>
      <c r="B1018" s="3" t="s">
        <v>377</v>
      </c>
      <c r="C1018" s="4">
        <v>26</v>
      </c>
      <c r="D1018" s="3" t="s">
        <v>1119</v>
      </c>
      <c r="E1018" s="3" t="s">
        <v>5554</v>
      </c>
      <c r="F1018" s="3" t="s">
        <v>4865</v>
      </c>
      <c r="G1018" s="3" t="s">
        <v>6309</v>
      </c>
      <c r="H1018" s="3" t="s">
        <v>5403</v>
      </c>
      <c r="I1018" s="3" t="s">
        <v>4793</v>
      </c>
      <c r="J1018" s="3" t="s">
        <v>5556</v>
      </c>
      <c r="K1018" s="3" t="s">
        <v>5556</v>
      </c>
      <c r="L1018" s="3"/>
      <c r="M1018" s="3"/>
      <c r="N1018" s="3"/>
      <c r="O1018" s="8" t="s">
        <v>5557</v>
      </c>
    </row>
    <row r="1019" spans="1:15" ht="15" customHeight="1" x14ac:dyDescent="0.3">
      <c r="A1019" s="19" t="s">
        <v>376</v>
      </c>
      <c r="B1019" s="3" t="s">
        <v>377</v>
      </c>
      <c r="C1019" s="4">
        <v>26</v>
      </c>
      <c r="D1019" s="3" t="s">
        <v>1119</v>
      </c>
      <c r="E1019" s="3" t="s">
        <v>5554</v>
      </c>
      <c r="F1019" s="3" t="s">
        <v>4865</v>
      </c>
      <c r="G1019" s="3" t="s">
        <v>6737</v>
      </c>
      <c r="H1019" s="3" t="s">
        <v>5403</v>
      </c>
      <c r="I1019" s="3" t="s">
        <v>4793</v>
      </c>
      <c r="J1019" s="3" t="s">
        <v>5556</v>
      </c>
      <c r="K1019" s="3" t="s">
        <v>5556</v>
      </c>
      <c r="L1019" s="3"/>
      <c r="M1019" s="3"/>
      <c r="N1019" s="3"/>
      <c r="O1019" s="8" t="s">
        <v>5557</v>
      </c>
    </row>
    <row r="1020" spans="1:15" ht="15" customHeight="1" x14ac:dyDescent="0.3">
      <c r="A1020" s="19" t="s">
        <v>376</v>
      </c>
      <c r="B1020" s="3" t="s">
        <v>377</v>
      </c>
      <c r="C1020" s="4">
        <v>26</v>
      </c>
      <c r="D1020" s="3" t="s">
        <v>1119</v>
      </c>
      <c r="E1020" s="3" t="s">
        <v>5614</v>
      </c>
      <c r="F1020" s="3" t="s">
        <v>4865</v>
      </c>
      <c r="G1020" s="3"/>
      <c r="H1020" s="3" t="s">
        <v>6311</v>
      </c>
      <c r="I1020" s="3" t="s">
        <v>5616</v>
      </c>
      <c r="J1020" s="3"/>
      <c r="K1020" s="3" t="s">
        <v>5618</v>
      </c>
      <c r="L1020" s="3" t="s">
        <v>510</v>
      </c>
      <c r="M1020" s="3"/>
      <c r="N1020" s="3" t="s">
        <v>5426</v>
      </c>
      <c r="O1020" s="8" t="s">
        <v>5619</v>
      </c>
    </row>
    <row r="1021" spans="1:15" ht="15" customHeight="1" x14ac:dyDescent="0.3">
      <c r="A1021" s="19" t="s">
        <v>376</v>
      </c>
      <c r="B1021" s="3" t="s">
        <v>377</v>
      </c>
      <c r="C1021" s="4">
        <v>26</v>
      </c>
      <c r="D1021" s="3" t="s">
        <v>1119</v>
      </c>
      <c r="E1021" s="3" t="s">
        <v>5614</v>
      </c>
      <c r="F1021" s="3" t="s">
        <v>4865</v>
      </c>
      <c r="G1021" s="3" t="s">
        <v>6318</v>
      </c>
      <c r="H1021" s="3" t="s">
        <v>5403</v>
      </c>
      <c r="I1021" s="3" t="s">
        <v>5616</v>
      </c>
      <c r="J1021" s="3" t="s">
        <v>6647</v>
      </c>
      <c r="K1021" s="3" t="s">
        <v>5618</v>
      </c>
      <c r="L1021" s="3" t="s">
        <v>510</v>
      </c>
      <c r="M1021" s="3"/>
      <c r="N1021" s="3" t="s">
        <v>5426</v>
      </c>
      <c r="O1021" s="8" t="s">
        <v>5619</v>
      </c>
    </row>
    <row r="1022" spans="1:15" ht="15" customHeight="1" x14ac:dyDescent="0.3">
      <c r="A1022" s="19" t="s">
        <v>376</v>
      </c>
      <c r="B1022" s="3" t="s">
        <v>377</v>
      </c>
      <c r="C1022" s="4">
        <v>26</v>
      </c>
      <c r="D1022" s="3" t="s">
        <v>1119</v>
      </c>
      <c r="E1022" s="3" t="s">
        <v>5614</v>
      </c>
      <c r="F1022" s="3" t="s">
        <v>4865</v>
      </c>
      <c r="G1022" s="3" t="s">
        <v>6320</v>
      </c>
      <c r="H1022" s="3" t="s">
        <v>5403</v>
      </c>
      <c r="I1022" s="3" t="s">
        <v>5616</v>
      </c>
      <c r="J1022" s="3" t="s">
        <v>6647</v>
      </c>
      <c r="K1022" s="3" t="s">
        <v>5618</v>
      </c>
      <c r="L1022" s="3" t="s">
        <v>510</v>
      </c>
      <c r="M1022" s="3"/>
      <c r="N1022" s="3" t="s">
        <v>5426</v>
      </c>
      <c r="O1022" s="8" t="s">
        <v>5619</v>
      </c>
    </row>
    <row r="1023" spans="1:15" ht="15" customHeight="1" x14ac:dyDescent="0.3">
      <c r="A1023" s="19" t="s">
        <v>376</v>
      </c>
      <c r="B1023" s="3" t="s">
        <v>377</v>
      </c>
      <c r="C1023" s="4">
        <v>26</v>
      </c>
      <c r="D1023" s="3" t="s">
        <v>1119</v>
      </c>
      <c r="E1023" s="3" t="s">
        <v>5665</v>
      </c>
      <c r="F1023" s="3" t="s">
        <v>4865</v>
      </c>
      <c r="G1023" s="3"/>
      <c r="H1023" s="3" t="s">
        <v>6100</v>
      </c>
      <c r="I1023" s="3" t="s">
        <v>5667</v>
      </c>
      <c r="J1023" s="3"/>
      <c r="K1023" s="3" t="s">
        <v>5669</v>
      </c>
      <c r="L1023" s="3" t="s">
        <v>384</v>
      </c>
      <c r="M1023" s="3"/>
      <c r="N1023" s="3" t="s">
        <v>5426</v>
      </c>
      <c r="O1023" s="8" t="s">
        <v>5670</v>
      </c>
    </row>
    <row r="1024" spans="1:15" ht="15" customHeight="1" x14ac:dyDescent="0.3">
      <c r="A1024" s="19" t="s">
        <v>376</v>
      </c>
      <c r="B1024" s="3" t="s">
        <v>377</v>
      </c>
      <c r="C1024" s="4">
        <v>26</v>
      </c>
      <c r="D1024" s="3" t="s">
        <v>1119</v>
      </c>
      <c r="E1024" s="3" t="s">
        <v>5665</v>
      </c>
      <c r="F1024" s="3" t="s">
        <v>4865</v>
      </c>
      <c r="G1024" s="3"/>
      <c r="H1024" s="3" t="s">
        <v>6311</v>
      </c>
      <c r="I1024" s="3" t="s">
        <v>5667</v>
      </c>
      <c r="J1024" s="3"/>
      <c r="K1024" s="3" t="s">
        <v>5669</v>
      </c>
      <c r="L1024" s="3" t="s">
        <v>384</v>
      </c>
      <c r="M1024" s="3"/>
      <c r="N1024" s="3" t="s">
        <v>5426</v>
      </c>
      <c r="O1024" s="8" t="s">
        <v>5670</v>
      </c>
    </row>
    <row r="1025" spans="1:15" ht="15" customHeight="1" x14ac:dyDescent="0.3">
      <c r="A1025" s="19" t="s">
        <v>389</v>
      </c>
      <c r="B1025" s="3" t="s">
        <v>390</v>
      </c>
      <c r="C1025" s="4">
        <v>27</v>
      </c>
      <c r="D1025" s="3" t="s">
        <v>1127</v>
      </c>
      <c r="E1025" s="3" t="s">
        <v>5743</v>
      </c>
      <c r="F1025" s="3" t="s">
        <v>5744</v>
      </c>
      <c r="G1025" s="3" t="s">
        <v>6738</v>
      </c>
      <c r="H1025" s="3" t="s">
        <v>5403</v>
      </c>
      <c r="I1025" s="3" t="s">
        <v>5747</v>
      </c>
      <c r="J1025" s="3" t="s">
        <v>5747</v>
      </c>
      <c r="K1025" s="3" t="s">
        <v>5748</v>
      </c>
      <c r="L1025" s="3" t="s">
        <v>5749</v>
      </c>
      <c r="M1025" s="3"/>
      <c r="N1025" s="3" t="s">
        <v>5464</v>
      </c>
      <c r="O1025" s="8" t="s">
        <v>5750</v>
      </c>
    </row>
    <row r="1026" spans="1:15" ht="15" customHeight="1" x14ac:dyDescent="0.3">
      <c r="A1026" s="19" t="s">
        <v>389</v>
      </c>
      <c r="B1026" s="3" t="s">
        <v>390</v>
      </c>
      <c r="C1026" s="4">
        <v>27</v>
      </c>
      <c r="D1026" s="3" t="s">
        <v>1127</v>
      </c>
      <c r="E1026" s="3" t="s">
        <v>5436</v>
      </c>
      <c r="F1026" s="3" t="s">
        <v>4865</v>
      </c>
      <c r="G1026" s="3" t="s">
        <v>6739</v>
      </c>
      <c r="H1026" s="3" t="s">
        <v>5403</v>
      </c>
      <c r="I1026" s="3" t="s">
        <v>5438</v>
      </c>
      <c r="J1026" s="3" t="s">
        <v>5439</v>
      </c>
      <c r="K1026" s="3" t="s">
        <v>5439</v>
      </c>
      <c r="L1026" s="3" t="s">
        <v>510</v>
      </c>
      <c r="M1026" s="3"/>
      <c r="N1026" s="3" t="s">
        <v>5426</v>
      </c>
      <c r="O1026" s="8" t="s">
        <v>5440</v>
      </c>
    </row>
    <row r="1027" spans="1:15" ht="15" customHeight="1" x14ac:dyDescent="0.3">
      <c r="A1027" s="19" t="s">
        <v>389</v>
      </c>
      <c r="B1027" s="3" t="s">
        <v>390</v>
      </c>
      <c r="C1027" s="4">
        <v>27</v>
      </c>
      <c r="D1027" s="3" t="s">
        <v>1127</v>
      </c>
      <c r="E1027" s="3" t="s">
        <v>5436</v>
      </c>
      <c r="F1027" s="3" t="s">
        <v>4865</v>
      </c>
      <c r="G1027" s="3" t="s">
        <v>6740</v>
      </c>
      <c r="H1027" s="3" t="s">
        <v>5412</v>
      </c>
      <c r="I1027" s="3" t="s">
        <v>5438</v>
      </c>
      <c r="J1027" s="3" t="s">
        <v>5442</v>
      </c>
      <c r="K1027" s="3" t="s">
        <v>5439</v>
      </c>
      <c r="L1027" s="3" t="s">
        <v>510</v>
      </c>
      <c r="M1027" s="3"/>
      <c r="N1027" s="3" t="s">
        <v>5426</v>
      </c>
      <c r="O1027" s="8" t="s">
        <v>5440</v>
      </c>
    </row>
    <row r="1028" spans="1:15" ht="15" customHeight="1" x14ac:dyDescent="0.3">
      <c r="A1028" s="19" t="s">
        <v>389</v>
      </c>
      <c r="B1028" s="3" t="s">
        <v>390</v>
      </c>
      <c r="C1028" s="4">
        <v>27</v>
      </c>
      <c r="D1028" s="3" t="s">
        <v>1127</v>
      </c>
      <c r="E1028" s="3" t="s">
        <v>5436</v>
      </c>
      <c r="F1028" s="3" t="s">
        <v>4865</v>
      </c>
      <c r="G1028" s="3"/>
      <c r="H1028" s="3" t="s">
        <v>5446</v>
      </c>
      <c r="I1028" s="3" t="s">
        <v>5438</v>
      </c>
      <c r="J1028" s="3"/>
      <c r="K1028" s="3" t="s">
        <v>5439</v>
      </c>
      <c r="L1028" s="3" t="s">
        <v>510</v>
      </c>
      <c r="M1028" s="3"/>
      <c r="N1028" s="3" t="s">
        <v>5426</v>
      </c>
      <c r="O1028" s="8" t="s">
        <v>5440</v>
      </c>
    </row>
    <row r="1029" spans="1:15" ht="15" customHeight="1" x14ac:dyDescent="0.3">
      <c r="A1029" s="19" t="s">
        <v>389</v>
      </c>
      <c r="B1029" s="3" t="s">
        <v>390</v>
      </c>
      <c r="C1029" s="4">
        <v>27</v>
      </c>
      <c r="D1029" s="3" t="s">
        <v>1127</v>
      </c>
      <c r="E1029" s="3" t="s">
        <v>5436</v>
      </c>
      <c r="F1029" s="3" t="s">
        <v>4865</v>
      </c>
      <c r="G1029" s="3" t="s">
        <v>6741</v>
      </c>
      <c r="H1029" s="3" t="s">
        <v>5403</v>
      </c>
      <c r="I1029" s="3" t="s">
        <v>5438</v>
      </c>
      <c r="J1029" s="3" t="s">
        <v>5439</v>
      </c>
      <c r="K1029" s="3" t="s">
        <v>5439</v>
      </c>
      <c r="L1029" s="3" t="s">
        <v>510</v>
      </c>
      <c r="M1029" s="3"/>
      <c r="N1029" s="3" t="s">
        <v>5426</v>
      </c>
      <c r="O1029" s="8" t="s">
        <v>5440</v>
      </c>
    </row>
    <row r="1030" spans="1:15" ht="15" customHeight="1" x14ac:dyDescent="0.3">
      <c r="A1030" s="19" t="s">
        <v>389</v>
      </c>
      <c r="B1030" s="3" t="s">
        <v>390</v>
      </c>
      <c r="C1030" s="4">
        <v>27</v>
      </c>
      <c r="D1030" s="3" t="s">
        <v>1127</v>
      </c>
      <c r="E1030" s="3" t="s">
        <v>5483</v>
      </c>
      <c r="F1030" s="3" t="s">
        <v>5484</v>
      </c>
      <c r="G1030" s="3" t="s">
        <v>5490</v>
      </c>
      <c r="H1030" s="3" t="s">
        <v>5491</v>
      </c>
      <c r="I1030" s="3" t="s">
        <v>1189</v>
      </c>
      <c r="J1030" s="3" t="s">
        <v>6264</v>
      </c>
      <c r="K1030" s="3" t="s">
        <v>4971</v>
      </c>
      <c r="L1030" s="3" t="s">
        <v>5487</v>
      </c>
      <c r="M1030" s="3"/>
      <c r="N1030" s="3" t="s">
        <v>5488</v>
      </c>
      <c r="O1030" s="8" t="s">
        <v>5489</v>
      </c>
    </row>
    <row r="1031" spans="1:15" ht="15" customHeight="1" x14ac:dyDescent="0.3">
      <c r="A1031" s="19" t="s">
        <v>389</v>
      </c>
      <c r="B1031" s="3" t="s">
        <v>390</v>
      </c>
      <c r="C1031" s="4">
        <v>27</v>
      </c>
      <c r="D1031" s="3" t="s">
        <v>1127</v>
      </c>
      <c r="E1031" s="3" t="s">
        <v>5493</v>
      </c>
      <c r="F1031" s="3" t="s">
        <v>4865</v>
      </c>
      <c r="G1031" s="3" t="s">
        <v>5847</v>
      </c>
      <c r="H1031" s="3" t="s">
        <v>5412</v>
      </c>
      <c r="I1031" s="3" t="s">
        <v>5495</v>
      </c>
      <c r="J1031" s="3" t="s">
        <v>5496</v>
      </c>
      <c r="K1031" s="3" t="s">
        <v>3966</v>
      </c>
      <c r="L1031" s="3" t="s">
        <v>5425</v>
      </c>
      <c r="M1031" s="3"/>
      <c r="N1031" s="3" t="s">
        <v>5426</v>
      </c>
      <c r="O1031" s="8" t="s">
        <v>5497</v>
      </c>
    </row>
    <row r="1032" spans="1:15" ht="15" customHeight="1" x14ac:dyDescent="0.3">
      <c r="A1032" s="19" t="s">
        <v>389</v>
      </c>
      <c r="B1032" s="3" t="s">
        <v>390</v>
      </c>
      <c r="C1032" s="4">
        <v>27</v>
      </c>
      <c r="D1032" s="3" t="s">
        <v>1127</v>
      </c>
      <c r="E1032" s="3" t="s">
        <v>5493</v>
      </c>
      <c r="F1032" s="3" t="s">
        <v>4865</v>
      </c>
      <c r="G1032" s="3"/>
      <c r="H1032" s="3" t="s">
        <v>6742</v>
      </c>
      <c r="I1032" s="3" t="s">
        <v>5495</v>
      </c>
      <c r="J1032" s="3"/>
      <c r="K1032" s="3" t="s">
        <v>3966</v>
      </c>
      <c r="L1032" s="3" t="s">
        <v>5425</v>
      </c>
      <c r="M1032" s="3"/>
      <c r="N1032" s="3" t="s">
        <v>5426</v>
      </c>
      <c r="O1032" s="8" t="s">
        <v>5497</v>
      </c>
    </row>
    <row r="1033" spans="1:15" ht="15" customHeight="1" x14ac:dyDescent="0.3">
      <c r="A1033" s="19" t="s">
        <v>389</v>
      </c>
      <c r="B1033" s="3" t="s">
        <v>390</v>
      </c>
      <c r="C1033" s="4">
        <v>27</v>
      </c>
      <c r="D1033" s="3" t="s">
        <v>1127</v>
      </c>
      <c r="E1033" s="3" t="s">
        <v>5493</v>
      </c>
      <c r="F1033" s="3" t="s">
        <v>4865</v>
      </c>
      <c r="G1033" s="3"/>
      <c r="H1033" s="3" t="s">
        <v>5697</v>
      </c>
      <c r="I1033" s="3" t="s">
        <v>5495</v>
      </c>
      <c r="J1033" s="3"/>
      <c r="K1033" s="3" t="s">
        <v>3966</v>
      </c>
      <c r="L1033" s="3" t="s">
        <v>5425</v>
      </c>
      <c r="M1033" s="3"/>
      <c r="N1033" s="3" t="s">
        <v>5426</v>
      </c>
      <c r="O1033" s="8" t="s">
        <v>5497</v>
      </c>
    </row>
    <row r="1034" spans="1:15" ht="15" customHeight="1" x14ac:dyDescent="0.3">
      <c r="A1034" s="19" t="s">
        <v>389</v>
      </c>
      <c r="B1034" s="3" t="s">
        <v>390</v>
      </c>
      <c r="C1034" s="4">
        <v>27</v>
      </c>
      <c r="D1034" s="3" t="s">
        <v>1127</v>
      </c>
      <c r="E1034" s="3" t="s">
        <v>5554</v>
      </c>
      <c r="F1034" s="3" t="s">
        <v>4865</v>
      </c>
      <c r="G1034" s="3" t="s">
        <v>6743</v>
      </c>
      <c r="H1034" s="3" t="s">
        <v>5403</v>
      </c>
      <c r="I1034" s="3" t="s">
        <v>4793</v>
      </c>
      <c r="J1034" s="3" t="s">
        <v>5556</v>
      </c>
      <c r="K1034" s="3" t="s">
        <v>5556</v>
      </c>
      <c r="L1034" s="3"/>
      <c r="M1034" s="3"/>
      <c r="N1034" s="3"/>
      <c r="O1034" s="8" t="s">
        <v>5557</v>
      </c>
    </row>
    <row r="1035" spans="1:15" ht="15" customHeight="1" x14ac:dyDescent="0.3">
      <c r="A1035" s="19" t="s">
        <v>389</v>
      </c>
      <c r="B1035" s="3" t="s">
        <v>390</v>
      </c>
      <c r="C1035" s="4">
        <v>27</v>
      </c>
      <c r="D1035" s="3" t="s">
        <v>1127</v>
      </c>
      <c r="E1035" s="3" t="s">
        <v>5554</v>
      </c>
      <c r="F1035" s="3" t="s">
        <v>4865</v>
      </c>
      <c r="G1035" s="3" t="s">
        <v>5560</v>
      </c>
      <c r="H1035" s="3" t="s">
        <v>5403</v>
      </c>
      <c r="I1035" s="3" t="s">
        <v>4793</v>
      </c>
      <c r="J1035" s="3" t="s">
        <v>5556</v>
      </c>
      <c r="K1035" s="3" t="s">
        <v>5556</v>
      </c>
      <c r="L1035" s="3"/>
      <c r="M1035" s="3"/>
      <c r="N1035" s="3"/>
      <c r="O1035" s="8" t="s">
        <v>5557</v>
      </c>
    </row>
    <row r="1036" spans="1:15" ht="15" customHeight="1" x14ac:dyDescent="0.3">
      <c r="A1036" s="19" t="s">
        <v>389</v>
      </c>
      <c r="B1036" s="3" t="s">
        <v>390</v>
      </c>
      <c r="C1036" s="4">
        <v>27</v>
      </c>
      <c r="D1036" s="3" t="s">
        <v>1127</v>
      </c>
      <c r="E1036" s="3" t="s">
        <v>5614</v>
      </c>
      <c r="F1036" s="3" t="s">
        <v>4865</v>
      </c>
      <c r="G1036" s="3" t="s">
        <v>6744</v>
      </c>
      <c r="H1036" s="3" t="s">
        <v>5403</v>
      </c>
      <c r="I1036" s="3" t="s">
        <v>5616</v>
      </c>
      <c r="J1036" s="3" t="s">
        <v>6647</v>
      </c>
      <c r="K1036" s="3" t="s">
        <v>5618</v>
      </c>
      <c r="L1036" s="3" t="s">
        <v>510</v>
      </c>
      <c r="M1036" s="3"/>
      <c r="N1036" s="3" t="s">
        <v>5426</v>
      </c>
      <c r="O1036" s="8" t="s">
        <v>5619</v>
      </c>
    </row>
    <row r="1037" spans="1:15" ht="15" customHeight="1" x14ac:dyDescent="0.3">
      <c r="A1037" s="19" t="s">
        <v>389</v>
      </c>
      <c r="B1037" s="3" t="s">
        <v>390</v>
      </c>
      <c r="C1037" s="4">
        <v>27</v>
      </c>
      <c r="D1037" s="3" t="s">
        <v>1127</v>
      </c>
      <c r="E1037" s="3" t="s">
        <v>5665</v>
      </c>
      <c r="F1037" s="3" t="s">
        <v>4865</v>
      </c>
      <c r="G1037" s="3" t="s">
        <v>6745</v>
      </c>
      <c r="H1037" s="3" t="s">
        <v>5403</v>
      </c>
      <c r="I1037" s="3" t="s">
        <v>5667</v>
      </c>
      <c r="J1037" s="3" t="s">
        <v>5669</v>
      </c>
      <c r="K1037" s="3" t="s">
        <v>5669</v>
      </c>
      <c r="L1037" s="3" t="s">
        <v>384</v>
      </c>
      <c r="M1037" s="3"/>
      <c r="N1037" s="3" t="s">
        <v>5426</v>
      </c>
      <c r="O1037" s="8" t="s">
        <v>5670</v>
      </c>
    </row>
    <row r="1038" spans="1:15" ht="15" customHeight="1" x14ac:dyDescent="0.3">
      <c r="A1038" s="19" t="s">
        <v>389</v>
      </c>
      <c r="B1038" s="3" t="s">
        <v>390</v>
      </c>
      <c r="C1038" s="4">
        <v>27</v>
      </c>
      <c r="D1038" s="3" t="s">
        <v>1127</v>
      </c>
      <c r="E1038" s="3" t="s">
        <v>5665</v>
      </c>
      <c r="F1038" s="3" t="s">
        <v>4865</v>
      </c>
      <c r="G1038" s="3" t="s">
        <v>6746</v>
      </c>
      <c r="H1038" s="3" t="s">
        <v>5403</v>
      </c>
      <c r="I1038" s="3" t="s">
        <v>5667</v>
      </c>
      <c r="J1038" s="3" t="s">
        <v>5669</v>
      </c>
      <c r="K1038" s="3" t="s">
        <v>5669</v>
      </c>
      <c r="L1038" s="3" t="s">
        <v>384</v>
      </c>
      <c r="M1038" s="3"/>
      <c r="N1038" s="3" t="s">
        <v>5426</v>
      </c>
      <c r="O1038" s="8" t="s">
        <v>5670</v>
      </c>
    </row>
    <row r="1039" spans="1:15" ht="15" customHeight="1" x14ac:dyDescent="0.3">
      <c r="A1039" s="19" t="s">
        <v>389</v>
      </c>
      <c r="B1039" s="3" t="s">
        <v>390</v>
      </c>
      <c r="C1039" s="4">
        <v>27</v>
      </c>
      <c r="D1039" s="3" t="s">
        <v>1127</v>
      </c>
      <c r="E1039" s="3" t="s">
        <v>5665</v>
      </c>
      <c r="F1039" s="3" t="s">
        <v>4865</v>
      </c>
      <c r="G1039" s="3"/>
      <c r="H1039" s="3" t="s">
        <v>5697</v>
      </c>
      <c r="I1039" s="3" t="s">
        <v>5667</v>
      </c>
      <c r="J1039" s="3"/>
      <c r="K1039" s="3" t="s">
        <v>5669</v>
      </c>
      <c r="L1039" s="3" t="s">
        <v>384</v>
      </c>
      <c r="M1039" s="3"/>
      <c r="N1039" s="3" t="s">
        <v>5426</v>
      </c>
      <c r="O1039" s="8" t="s">
        <v>5670</v>
      </c>
    </row>
    <row r="1040" spans="1:15" ht="15" customHeight="1" x14ac:dyDescent="0.3">
      <c r="A1040" s="19" t="s">
        <v>389</v>
      </c>
      <c r="B1040" s="3" t="s">
        <v>390</v>
      </c>
      <c r="C1040" s="4">
        <v>27</v>
      </c>
      <c r="D1040" s="3" t="s">
        <v>1127</v>
      </c>
      <c r="E1040" s="3" t="s">
        <v>5672</v>
      </c>
      <c r="F1040" s="3" t="s">
        <v>4865</v>
      </c>
      <c r="G1040" s="3" t="s">
        <v>6326</v>
      </c>
      <c r="H1040" s="3" t="s">
        <v>5412</v>
      </c>
      <c r="I1040" s="3" t="s">
        <v>5674</v>
      </c>
      <c r="J1040" s="3" t="s">
        <v>5675</v>
      </c>
      <c r="K1040" s="3" t="s">
        <v>5675</v>
      </c>
      <c r="L1040" s="3" t="s">
        <v>510</v>
      </c>
      <c r="M1040" s="3"/>
      <c r="N1040" s="3" t="s">
        <v>5426</v>
      </c>
      <c r="O1040" s="8" t="s">
        <v>5676</v>
      </c>
    </row>
    <row r="1041" spans="1:15" ht="15" customHeight="1" x14ac:dyDescent="0.3">
      <c r="A1041" s="19" t="s">
        <v>389</v>
      </c>
      <c r="B1041" s="3" t="s">
        <v>390</v>
      </c>
      <c r="C1041" s="4">
        <v>27</v>
      </c>
      <c r="D1041" s="3" t="s">
        <v>1127</v>
      </c>
      <c r="E1041" s="3" t="s">
        <v>5672</v>
      </c>
      <c r="F1041" s="3" t="s">
        <v>4865</v>
      </c>
      <c r="G1041" s="3"/>
      <c r="H1041" s="3" t="s">
        <v>5688</v>
      </c>
      <c r="I1041" s="3" t="s">
        <v>5674</v>
      </c>
      <c r="J1041" s="3"/>
      <c r="K1041" s="3" t="s">
        <v>5675</v>
      </c>
      <c r="L1041" s="3" t="s">
        <v>510</v>
      </c>
      <c r="M1041" s="3"/>
      <c r="N1041" s="3" t="s">
        <v>5426</v>
      </c>
      <c r="O1041" s="8" t="s">
        <v>5676</v>
      </c>
    </row>
    <row r="1042" spans="1:15" ht="15" customHeight="1" x14ac:dyDescent="0.3">
      <c r="A1042" s="19" t="s">
        <v>389</v>
      </c>
      <c r="B1042" s="3" t="s">
        <v>390</v>
      </c>
      <c r="C1042" s="4">
        <v>27</v>
      </c>
      <c r="D1042" s="3" t="s">
        <v>1127</v>
      </c>
      <c r="E1042" s="3" t="s">
        <v>5672</v>
      </c>
      <c r="F1042" s="3" t="s">
        <v>4865</v>
      </c>
      <c r="G1042" s="3"/>
      <c r="H1042" s="3" t="s">
        <v>5697</v>
      </c>
      <c r="I1042" s="3" t="s">
        <v>5674</v>
      </c>
      <c r="J1042" s="3"/>
      <c r="K1042" s="3" t="s">
        <v>5675</v>
      </c>
      <c r="L1042" s="3" t="s">
        <v>510</v>
      </c>
      <c r="M1042" s="3"/>
      <c r="N1042" s="3" t="s">
        <v>5426</v>
      </c>
      <c r="O1042" s="8" t="s">
        <v>5676</v>
      </c>
    </row>
    <row r="1043" spans="1:15" ht="15" customHeight="1" x14ac:dyDescent="0.3">
      <c r="A1043" s="19" t="s">
        <v>389</v>
      </c>
      <c r="B1043" s="3" t="s">
        <v>390</v>
      </c>
      <c r="C1043" s="4">
        <v>27</v>
      </c>
      <c r="D1043" s="3" t="s">
        <v>1127</v>
      </c>
      <c r="E1043" s="3" t="s">
        <v>5687</v>
      </c>
      <c r="F1043" s="3" t="s">
        <v>4865</v>
      </c>
      <c r="G1043" s="3" t="s">
        <v>5694</v>
      </c>
      <c r="H1043" s="3" t="s">
        <v>5412</v>
      </c>
      <c r="I1043" s="3" t="s">
        <v>5689</v>
      </c>
      <c r="J1043" s="3" t="s">
        <v>5682</v>
      </c>
      <c r="K1043" s="3" t="s">
        <v>5682</v>
      </c>
      <c r="L1043" s="3" t="s">
        <v>240</v>
      </c>
      <c r="M1043" s="3"/>
      <c r="N1043" s="3" t="s">
        <v>5426</v>
      </c>
      <c r="O1043" s="8" t="s">
        <v>5690</v>
      </c>
    </row>
    <row r="1044" spans="1:15" ht="15" customHeight="1" x14ac:dyDescent="0.3">
      <c r="A1044" s="19" t="s">
        <v>389</v>
      </c>
      <c r="B1044" s="3" t="s">
        <v>390</v>
      </c>
      <c r="C1044" s="4">
        <v>27</v>
      </c>
      <c r="D1044" s="3" t="s">
        <v>1127</v>
      </c>
      <c r="E1044" s="3" t="s">
        <v>5687</v>
      </c>
      <c r="F1044" s="3" t="s">
        <v>4865</v>
      </c>
      <c r="G1044" s="3"/>
      <c r="H1044" s="3" t="s">
        <v>5688</v>
      </c>
      <c r="I1044" s="3" t="s">
        <v>5689</v>
      </c>
      <c r="J1044" s="3"/>
      <c r="K1044" s="3" t="s">
        <v>5682</v>
      </c>
      <c r="L1044" s="3" t="s">
        <v>240</v>
      </c>
      <c r="M1044" s="3"/>
      <c r="N1044" s="3" t="s">
        <v>5426</v>
      </c>
      <c r="O1044" s="8" t="s">
        <v>5690</v>
      </c>
    </row>
    <row r="1045" spans="1:15" ht="15" customHeight="1" x14ac:dyDescent="0.3">
      <c r="A1045" s="19" t="s">
        <v>389</v>
      </c>
      <c r="B1045" s="3" t="s">
        <v>390</v>
      </c>
      <c r="C1045" s="4">
        <v>27</v>
      </c>
      <c r="D1045" s="3" t="s">
        <v>1127</v>
      </c>
      <c r="E1045" s="3" t="s">
        <v>5687</v>
      </c>
      <c r="F1045" s="3" t="s">
        <v>4865</v>
      </c>
      <c r="G1045" s="3"/>
      <c r="H1045" s="3" t="s">
        <v>5698</v>
      </c>
      <c r="I1045" s="3" t="s">
        <v>5689</v>
      </c>
      <c r="J1045" s="3"/>
      <c r="K1045" s="3" t="s">
        <v>5682</v>
      </c>
      <c r="L1045" s="3" t="s">
        <v>240</v>
      </c>
      <c r="M1045" s="3"/>
      <c r="N1045" s="3" t="s">
        <v>5426</v>
      </c>
      <c r="O1045" s="8" t="s">
        <v>5690</v>
      </c>
    </row>
    <row r="1046" spans="1:15" ht="15" customHeight="1" x14ac:dyDescent="0.3">
      <c r="A1046" s="19" t="s">
        <v>389</v>
      </c>
      <c r="B1046" s="3" t="s">
        <v>390</v>
      </c>
      <c r="C1046" s="4">
        <v>27</v>
      </c>
      <c r="D1046" s="3" t="s">
        <v>1127</v>
      </c>
      <c r="E1046" s="3" t="s">
        <v>5713</v>
      </c>
      <c r="F1046" s="3" t="s">
        <v>4865</v>
      </c>
      <c r="G1046" s="3"/>
      <c r="H1046" s="3" t="s">
        <v>5698</v>
      </c>
      <c r="I1046" s="3" t="s">
        <v>5715</v>
      </c>
      <c r="J1046" s="3"/>
      <c r="K1046" s="3" t="s">
        <v>3619</v>
      </c>
      <c r="L1046" s="3" t="s">
        <v>34</v>
      </c>
      <c r="M1046" s="3"/>
      <c r="N1046" s="3" t="s">
        <v>5426</v>
      </c>
      <c r="O1046" s="8" t="s">
        <v>5716</v>
      </c>
    </row>
    <row r="1047" spans="1:15" ht="15" customHeight="1" x14ac:dyDescent="0.3">
      <c r="A1047" s="19" t="s">
        <v>389</v>
      </c>
      <c r="B1047" s="3" t="s">
        <v>390</v>
      </c>
      <c r="C1047" s="4">
        <v>27</v>
      </c>
      <c r="D1047" s="3" t="s">
        <v>1127</v>
      </c>
      <c r="E1047" s="3" t="s">
        <v>5713</v>
      </c>
      <c r="F1047" s="3" t="s">
        <v>4865</v>
      </c>
      <c r="G1047" s="3" t="s">
        <v>6747</v>
      </c>
      <c r="H1047" s="3" t="s">
        <v>5403</v>
      </c>
      <c r="I1047" s="3" t="s">
        <v>5715</v>
      </c>
      <c r="J1047" s="3" t="s">
        <v>5825</v>
      </c>
      <c r="K1047" s="3" t="s">
        <v>3619</v>
      </c>
      <c r="L1047" s="3" t="s">
        <v>34</v>
      </c>
      <c r="M1047" s="3"/>
      <c r="N1047" s="3" t="s">
        <v>5426</v>
      </c>
      <c r="O1047" s="8" t="s">
        <v>5716</v>
      </c>
    </row>
    <row r="1048" spans="1:15" ht="15" customHeight="1" x14ac:dyDescent="0.3">
      <c r="A1048" s="19" t="s">
        <v>389</v>
      </c>
      <c r="B1048" s="3" t="s">
        <v>390</v>
      </c>
      <c r="C1048" s="4">
        <v>27</v>
      </c>
      <c r="D1048" s="3" t="s">
        <v>1127</v>
      </c>
      <c r="E1048" s="3" t="s">
        <v>5713</v>
      </c>
      <c r="F1048" s="3" t="s">
        <v>4865</v>
      </c>
      <c r="G1048" s="3" t="s">
        <v>6748</v>
      </c>
      <c r="H1048" s="3" t="s">
        <v>5412</v>
      </c>
      <c r="I1048" s="3" t="s">
        <v>5715</v>
      </c>
      <c r="J1048" s="3" t="s">
        <v>3619</v>
      </c>
      <c r="K1048" s="3" t="s">
        <v>3619</v>
      </c>
      <c r="L1048" s="3" t="s">
        <v>34</v>
      </c>
      <c r="M1048" s="3"/>
      <c r="N1048" s="3" t="s">
        <v>5426</v>
      </c>
      <c r="O1048" s="8" t="s">
        <v>5716</v>
      </c>
    </row>
    <row r="1049" spans="1:15" ht="15" customHeight="1" x14ac:dyDescent="0.3">
      <c r="A1049" s="19" t="s">
        <v>389</v>
      </c>
      <c r="B1049" s="3" t="s">
        <v>390</v>
      </c>
      <c r="C1049" s="4">
        <v>27</v>
      </c>
      <c r="D1049" s="3" t="s">
        <v>1127</v>
      </c>
      <c r="E1049" s="3" t="s">
        <v>5713</v>
      </c>
      <c r="F1049" s="3" t="s">
        <v>4865</v>
      </c>
      <c r="G1049" s="3"/>
      <c r="H1049" s="3" t="s">
        <v>5688</v>
      </c>
      <c r="I1049" s="3" t="s">
        <v>5715</v>
      </c>
      <c r="J1049" s="3"/>
      <c r="K1049" s="3" t="s">
        <v>3619</v>
      </c>
      <c r="L1049" s="3" t="s">
        <v>34</v>
      </c>
      <c r="M1049" s="3"/>
      <c r="N1049" s="3" t="s">
        <v>5426</v>
      </c>
      <c r="O1049" s="8" t="s">
        <v>5716</v>
      </c>
    </row>
    <row r="1050" spans="1:15" ht="15" customHeight="1" x14ac:dyDescent="0.3">
      <c r="A1050" s="19" t="s">
        <v>389</v>
      </c>
      <c r="B1050" s="3" t="s">
        <v>390</v>
      </c>
      <c r="C1050" s="4">
        <v>27</v>
      </c>
      <c r="D1050" s="3" t="s">
        <v>1127</v>
      </c>
      <c r="E1050" s="3" t="s">
        <v>5890</v>
      </c>
      <c r="F1050" s="3" t="s">
        <v>5891</v>
      </c>
      <c r="G1050" s="3" t="s">
        <v>6456</v>
      </c>
      <c r="H1050" s="3" t="s">
        <v>5412</v>
      </c>
      <c r="I1050" s="3" t="s">
        <v>5893</v>
      </c>
      <c r="J1050" s="3" t="s">
        <v>5893</v>
      </c>
      <c r="K1050" s="3" t="s">
        <v>5894</v>
      </c>
      <c r="L1050" s="3" t="s">
        <v>384</v>
      </c>
      <c r="M1050" s="3"/>
      <c r="N1050" s="3" t="s">
        <v>5426</v>
      </c>
      <c r="O1050" s="8" t="s">
        <v>5895</v>
      </c>
    </row>
    <row r="1051" spans="1:15" ht="15" customHeight="1" x14ac:dyDescent="0.3">
      <c r="A1051" s="19" t="s">
        <v>389</v>
      </c>
      <c r="B1051" s="3" t="s">
        <v>390</v>
      </c>
      <c r="C1051" s="4">
        <v>27</v>
      </c>
      <c r="D1051" s="3" t="s">
        <v>1127</v>
      </c>
      <c r="E1051" s="3" t="s">
        <v>5890</v>
      </c>
      <c r="F1051" s="3" t="s">
        <v>5891</v>
      </c>
      <c r="G1051" s="3"/>
      <c r="H1051" s="3" t="s">
        <v>6082</v>
      </c>
      <c r="I1051" s="3" t="s">
        <v>5893</v>
      </c>
      <c r="J1051" s="3"/>
      <c r="K1051" s="3" t="s">
        <v>5894</v>
      </c>
      <c r="L1051" s="3" t="s">
        <v>384</v>
      </c>
      <c r="M1051" s="3"/>
      <c r="N1051" s="3" t="s">
        <v>5426</v>
      </c>
      <c r="O1051" s="8" t="s">
        <v>5895</v>
      </c>
    </row>
    <row r="1052" spans="1:15" ht="15" customHeight="1" x14ac:dyDescent="0.3">
      <c r="A1052" s="19" t="s">
        <v>389</v>
      </c>
      <c r="B1052" s="3" t="s">
        <v>390</v>
      </c>
      <c r="C1052" s="4">
        <v>27</v>
      </c>
      <c r="D1052" s="3" t="s">
        <v>1127</v>
      </c>
      <c r="E1052" s="3" t="s">
        <v>5890</v>
      </c>
      <c r="F1052" s="3" t="s">
        <v>5891</v>
      </c>
      <c r="G1052" s="3"/>
      <c r="H1052" s="3" t="s">
        <v>6203</v>
      </c>
      <c r="I1052" s="3" t="s">
        <v>5893</v>
      </c>
      <c r="J1052" s="3"/>
      <c r="K1052" s="3" t="s">
        <v>5894</v>
      </c>
      <c r="L1052" s="3" t="s">
        <v>384</v>
      </c>
      <c r="M1052" s="3"/>
      <c r="N1052" s="3" t="s">
        <v>5426</v>
      </c>
      <c r="O1052" s="8" t="s">
        <v>5895</v>
      </c>
    </row>
    <row r="1053" spans="1:15" ht="15" customHeight="1" x14ac:dyDescent="0.3">
      <c r="A1053" s="19" t="s">
        <v>389</v>
      </c>
      <c r="B1053" s="3" t="s">
        <v>390</v>
      </c>
      <c r="C1053" s="4">
        <v>27</v>
      </c>
      <c r="D1053" s="3" t="s">
        <v>1127</v>
      </c>
      <c r="E1053" s="3" t="s">
        <v>5721</v>
      </c>
      <c r="F1053" s="3" t="s">
        <v>4865</v>
      </c>
      <c r="G1053" s="3" t="s">
        <v>6749</v>
      </c>
      <c r="H1053" s="3" t="s">
        <v>5403</v>
      </c>
      <c r="I1053" s="3" t="s">
        <v>5723</v>
      </c>
      <c r="J1053" s="3" t="s">
        <v>5724</v>
      </c>
      <c r="K1053" s="3" t="s">
        <v>5725</v>
      </c>
      <c r="L1053" s="3" t="s">
        <v>34</v>
      </c>
      <c r="M1053" s="3"/>
      <c r="N1053" s="3" t="s">
        <v>5426</v>
      </c>
      <c r="O1053" s="8" t="s">
        <v>5726</v>
      </c>
    </row>
    <row r="1054" spans="1:15" ht="15" customHeight="1" x14ac:dyDescent="0.3">
      <c r="A1054" s="19" t="s">
        <v>389</v>
      </c>
      <c r="B1054" s="3" t="s">
        <v>390</v>
      </c>
      <c r="C1054" s="4">
        <v>27</v>
      </c>
      <c r="D1054" s="3" t="s">
        <v>1127</v>
      </c>
      <c r="E1054" s="3" t="s">
        <v>5728</v>
      </c>
      <c r="F1054" s="3" t="s">
        <v>4865</v>
      </c>
      <c r="G1054" s="3"/>
      <c r="H1054" s="3" t="s">
        <v>6147</v>
      </c>
      <c r="I1054" s="3" t="s">
        <v>5731</v>
      </c>
      <c r="J1054" s="3"/>
      <c r="K1054" s="3" t="s">
        <v>5733</v>
      </c>
      <c r="L1054" s="3" t="s">
        <v>510</v>
      </c>
      <c r="M1054" s="3"/>
      <c r="N1054" s="3" t="s">
        <v>5426</v>
      </c>
      <c r="O1054" s="8" t="s">
        <v>5734</v>
      </c>
    </row>
    <row r="1055" spans="1:15" ht="15" customHeight="1" x14ac:dyDescent="0.3">
      <c r="A1055" s="19" t="s">
        <v>402</v>
      </c>
      <c r="B1055" s="3" t="s">
        <v>403</v>
      </c>
      <c r="C1055" s="4">
        <v>28</v>
      </c>
      <c r="D1055" s="3" t="s">
        <v>1173</v>
      </c>
      <c r="E1055" s="3" t="s">
        <v>6750</v>
      </c>
      <c r="F1055" s="3" t="s">
        <v>6751</v>
      </c>
      <c r="G1055" s="3"/>
      <c r="H1055" s="3" t="s">
        <v>5403</v>
      </c>
      <c r="I1055" s="3" t="s">
        <v>6752</v>
      </c>
      <c r="J1055" s="3" t="s">
        <v>6752</v>
      </c>
      <c r="K1055" s="3" t="s">
        <v>6752</v>
      </c>
      <c r="L1055" s="3"/>
      <c r="M1055" s="3"/>
      <c r="N1055" s="3"/>
      <c r="O1055" s="8" t="s">
        <v>6753</v>
      </c>
    </row>
    <row r="1056" spans="1:15" ht="15" customHeight="1" x14ac:dyDescent="0.3">
      <c r="A1056" s="19" t="s">
        <v>402</v>
      </c>
      <c r="B1056" s="3" t="s">
        <v>403</v>
      </c>
      <c r="C1056" s="4">
        <v>28</v>
      </c>
      <c r="D1056" s="3" t="s">
        <v>1173</v>
      </c>
      <c r="E1056" s="3" t="s">
        <v>5728</v>
      </c>
      <c r="F1056" s="3" t="s">
        <v>4865</v>
      </c>
      <c r="G1056" s="3" t="s">
        <v>6754</v>
      </c>
      <c r="H1056" s="3" t="s">
        <v>5412</v>
      </c>
      <c r="I1056" s="3" t="s">
        <v>5731</v>
      </c>
      <c r="J1056" s="3" t="s">
        <v>6043</v>
      </c>
      <c r="K1056" s="3" t="s">
        <v>5733</v>
      </c>
      <c r="L1056" s="3" t="s">
        <v>510</v>
      </c>
      <c r="M1056" s="3"/>
      <c r="N1056" s="3" t="s">
        <v>5426</v>
      </c>
      <c r="O1056" s="8" t="s">
        <v>5734</v>
      </c>
    </row>
    <row r="1057" spans="1:15" ht="15" customHeight="1" x14ac:dyDescent="0.3">
      <c r="A1057" s="19" t="s">
        <v>402</v>
      </c>
      <c r="B1057" s="3" t="s">
        <v>403</v>
      </c>
      <c r="C1057" s="4">
        <v>28</v>
      </c>
      <c r="D1057" s="3" t="s">
        <v>1173</v>
      </c>
      <c r="E1057" s="3" t="s">
        <v>5735</v>
      </c>
      <c r="F1057" s="3" t="s">
        <v>4865</v>
      </c>
      <c r="G1057" s="3" t="s">
        <v>6755</v>
      </c>
      <c r="H1057" s="3" t="s">
        <v>5403</v>
      </c>
      <c r="I1057" s="3" t="s">
        <v>5737</v>
      </c>
      <c r="J1057" s="3" t="s">
        <v>5739</v>
      </c>
      <c r="K1057" s="3" t="s">
        <v>5739</v>
      </c>
      <c r="L1057" s="3" t="s">
        <v>240</v>
      </c>
      <c r="M1057" s="3"/>
      <c r="N1057" s="3" t="s">
        <v>5426</v>
      </c>
      <c r="O1057" s="8" t="s">
        <v>5740</v>
      </c>
    </row>
    <row r="1058" spans="1:15" ht="15" customHeight="1" x14ac:dyDescent="0.3">
      <c r="A1058" s="19" t="s">
        <v>415</v>
      </c>
      <c r="B1058" s="3" t="s">
        <v>416</v>
      </c>
      <c r="C1058" s="4">
        <v>29</v>
      </c>
      <c r="D1058" s="3" t="s">
        <v>1177</v>
      </c>
      <c r="E1058" s="3" t="s">
        <v>5436</v>
      </c>
      <c r="F1058" s="3" t="s">
        <v>4865</v>
      </c>
      <c r="G1058" s="3" t="s">
        <v>6099</v>
      </c>
      <c r="H1058" s="3" t="s">
        <v>5403</v>
      </c>
      <c r="I1058" s="3" t="s">
        <v>5438</v>
      </c>
      <c r="J1058" s="3" t="s">
        <v>5439</v>
      </c>
      <c r="K1058" s="3" t="s">
        <v>5439</v>
      </c>
      <c r="L1058" s="3" t="s">
        <v>510</v>
      </c>
      <c r="M1058" s="3"/>
      <c r="N1058" s="3" t="s">
        <v>5426</v>
      </c>
      <c r="O1058" s="8" t="s">
        <v>5440</v>
      </c>
    </row>
    <row r="1059" spans="1:15" ht="15" customHeight="1" x14ac:dyDescent="0.3">
      <c r="A1059" s="19" t="s">
        <v>415</v>
      </c>
      <c r="B1059" s="3" t="s">
        <v>416</v>
      </c>
      <c r="C1059" s="4">
        <v>29</v>
      </c>
      <c r="D1059" s="3" t="s">
        <v>1177</v>
      </c>
      <c r="E1059" s="3" t="s">
        <v>5447</v>
      </c>
      <c r="F1059" s="3" t="s">
        <v>5448</v>
      </c>
      <c r="G1059" s="3" t="s">
        <v>6756</v>
      </c>
      <c r="H1059" s="3" t="s">
        <v>5403</v>
      </c>
      <c r="I1059" s="3" t="s">
        <v>5450</v>
      </c>
      <c r="J1059" s="3" t="s">
        <v>3213</v>
      </c>
      <c r="K1059" s="3" t="s">
        <v>5452</v>
      </c>
      <c r="L1059" s="3"/>
      <c r="M1059" s="3"/>
      <c r="N1059" s="3" t="s">
        <v>5453</v>
      </c>
      <c r="O1059" s="8" t="s">
        <v>5454</v>
      </c>
    </row>
    <row r="1060" spans="1:15" ht="15" customHeight="1" x14ac:dyDescent="0.3">
      <c r="A1060" s="19" t="s">
        <v>415</v>
      </c>
      <c r="B1060" s="3" t="s">
        <v>416</v>
      </c>
      <c r="C1060" s="4">
        <v>29</v>
      </c>
      <c r="D1060" s="3" t="s">
        <v>1177</v>
      </c>
      <c r="E1060" s="3" t="s">
        <v>5493</v>
      </c>
      <c r="F1060" s="3" t="s">
        <v>4865</v>
      </c>
      <c r="G1060" s="3" t="s">
        <v>6757</v>
      </c>
      <c r="H1060" s="3" t="s">
        <v>5403</v>
      </c>
      <c r="I1060" s="3" t="s">
        <v>5495</v>
      </c>
      <c r="J1060" s="3" t="s">
        <v>3966</v>
      </c>
      <c r="K1060" s="3" t="s">
        <v>3966</v>
      </c>
      <c r="L1060" s="3" t="s">
        <v>5425</v>
      </c>
      <c r="M1060" s="3"/>
      <c r="N1060" s="3" t="s">
        <v>5426</v>
      </c>
      <c r="O1060" s="8" t="s">
        <v>5497</v>
      </c>
    </row>
    <row r="1061" spans="1:15" ht="15" customHeight="1" x14ac:dyDescent="0.3">
      <c r="A1061" s="19" t="s">
        <v>415</v>
      </c>
      <c r="B1061" s="3" t="s">
        <v>416</v>
      </c>
      <c r="C1061" s="4">
        <v>29</v>
      </c>
      <c r="D1061" s="3" t="s">
        <v>1177</v>
      </c>
      <c r="E1061" s="3" t="s">
        <v>5493</v>
      </c>
      <c r="F1061" s="3" t="s">
        <v>4865</v>
      </c>
      <c r="G1061" s="3" t="s">
        <v>5851</v>
      </c>
      <c r="H1061" s="3" t="s">
        <v>5403</v>
      </c>
      <c r="I1061" s="3" t="s">
        <v>5495</v>
      </c>
      <c r="J1061" s="3" t="s">
        <v>3966</v>
      </c>
      <c r="K1061" s="3" t="s">
        <v>3966</v>
      </c>
      <c r="L1061" s="3" t="s">
        <v>5425</v>
      </c>
      <c r="M1061" s="3"/>
      <c r="N1061" s="3" t="s">
        <v>5426</v>
      </c>
      <c r="O1061" s="8" t="s">
        <v>5497</v>
      </c>
    </row>
    <row r="1062" spans="1:15" ht="15" customHeight="1" x14ac:dyDescent="0.3">
      <c r="A1062" s="19" t="s">
        <v>415</v>
      </c>
      <c r="B1062" s="3" t="s">
        <v>416</v>
      </c>
      <c r="C1062" s="4">
        <v>29</v>
      </c>
      <c r="D1062" s="3" t="s">
        <v>1177</v>
      </c>
      <c r="E1062" s="3" t="s">
        <v>5515</v>
      </c>
      <c r="F1062" s="3" t="s">
        <v>5484</v>
      </c>
      <c r="G1062" s="3"/>
      <c r="H1062" s="3" t="s">
        <v>6758</v>
      </c>
      <c r="I1062" s="3" t="s">
        <v>5517</v>
      </c>
      <c r="J1062" s="3"/>
      <c r="K1062" s="3" t="s">
        <v>5518</v>
      </c>
      <c r="L1062" s="3"/>
      <c r="M1062" s="3"/>
      <c r="N1062" s="3"/>
      <c r="O1062" s="8" t="s">
        <v>5519</v>
      </c>
    </row>
    <row r="1063" spans="1:15" ht="15" customHeight="1" x14ac:dyDescent="0.3">
      <c r="A1063" s="19" t="s">
        <v>415</v>
      </c>
      <c r="B1063" s="3" t="s">
        <v>416</v>
      </c>
      <c r="C1063" s="4">
        <v>29</v>
      </c>
      <c r="D1063" s="3" t="s">
        <v>1177</v>
      </c>
      <c r="E1063" s="3" t="s">
        <v>5546</v>
      </c>
      <c r="F1063" s="3" t="s">
        <v>4865</v>
      </c>
      <c r="G1063" s="3" t="s">
        <v>6119</v>
      </c>
      <c r="H1063" s="3" t="s">
        <v>5403</v>
      </c>
      <c r="I1063" s="3" t="s">
        <v>5548</v>
      </c>
      <c r="J1063" s="3" t="s">
        <v>3307</v>
      </c>
      <c r="K1063" s="3" t="s">
        <v>2564</v>
      </c>
      <c r="L1063" s="3"/>
      <c r="M1063" s="3"/>
      <c r="N1063" s="3"/>
      <c r="O1063" s="8" t="s">
        <v>5549</v>
      </c>
    </row>
    <row r="1064" spans="1:15" ht="15" customHeight="1" x14ac:dyDescent="0.3">
      <c r="A1064" s="19" t="s">
        <v>415</v>
      </c>
      <c r="B1064" s="3" t="s">
        <v>416</v>
      </c>
      <c r="C1064" s="4">
        <v>29</v>
      </c>
      <c r="D1064" s="3" t="s">
        <v>1177</v>
      </c>
      <c r="E1064" s="3" t="s">
        <v>5554</v>
      </c>
      <c r="F1064" s="3" t="s">
        <v>4865</v>
      </c>
      <c r="G1064" s="3" t="s">
        <v>6759</v>
      </c>
      <c r="H1064" s="3" t="s">
        <v>5403</v>
      </c>
      <c r="I1064" s="3" t="s">
        <v>4793</v>
      </c>
      <c r="J1064" s="3" t="s">
        <v>5556</v>
      </c>
      <c r="K1064" s="3" t="s">
        <v>5556</v>
      </c>
      <c r="L1064" s="3"/>
      <c r="M1064" s="3"/>
      <c r="N1064" s="3"/>
      <c r="O1064" s="8" t="s">
        <v>5557</v>
      </c>
    </row>
    <row r="1065" spans="1:15" ht="15" customHeight="1" x14ac:dyDescent="0.3">
      <c r="A1065" s="19" t="s">
        <v>415</v>
      </c>
      <c r="B1065" s="3" t="s">
        <v>416</v>
      </c>
      <c r="C1065" s="4">
        <v>29</v>
      </c>
      <c r="D1065" s="3" t="s">
        <v>1177</v>
      </c>
      <c r="E1065" s="3" t="s">
        <v>5554</v>
      </c>
      <c r="F1065" s="3" t="s">
        <v>4865</v>
      </c>
      <c r="G1065" s="3" t="s">
        <v>6122</v>
      </c>
      <c r="H1065" s="3" t="s">
        <v>5403</v>
      </c>
      <c r="I1065" s="3" t="s">
        <v>4793</v>
      </c>
      <c r="J1065" s="3" t="s">
        <v>5556</v>
      </c>
      <c r="K1065" s="3" t="s">
        <v>5556</v>
      </c>
      <c r="L1065" s="3"/>
      <c r="M1065" s="3"/>
      <c r="N1065" s="3"/>
      <c r="O1065" s="8" t="s">
        <v>5557</v>
      </c>
    </row>
    <row r="1066" spans="1:15" ht="15" customHeight="1" x14ac:dyDescent="0.3">
      <c r="A1066" s="19" t="s">
        <v>415</v>
      </c>
      <c r="B1066" s="3" t="s">
        <v>416</v>
      </c>
      <c r="C1066" s="4">
        <v>29</v>
      </c>
      <c r="D1066" s="3" t="s">
        <v>1177</v>
      </c>
      <c r="E1066" s="3" t="s">
        <v>5554</v>
      </c>
      <c r="F1066" s="3" t="s">
        <v>4865</v>
      </c>
      <c r="G1066" s="3" t="s">
        <v>6121</v>
      </c>
      <c r="H1066" s="3" t="s">
        <v>5403</v>
      </c>
      <c r="I1066" s="3" t="s">
        <v>4793</v>
      </c>
      <c r="J1066" s="3" t="s">
        <v>5556</v>
      </c>
      <c r="K1066" s="3" t="s">
        <v>5556</v>
      </c>
      <c r="L1066" s="3"/>
      <c r="M1066" s="3"/>
      <c r="N1066" s="3"/>
      <c r="O1066" s="8" t="s">
        <v>5557</v>
      </c>
    </row>
    <row r="1067" spans="1:15" ht="15" customHeight="1" x14ac:dyDescent="0.3">
      <c r="A1067" s="19" t="s">
        <v>415</v>
      </c>
      <c r="B1067" s="3" t="s">
        <v>416</v>
      </c>
      <c r="C1067" s="4">
        <v>29</v>
      </c>
      <c r="D1067" s="3" t="s">
        <v>1177</v>
      </c>
      <c r="E1067" s="3" t="s">
        <v>5665</v>
      </c>
      <c r="F1067" s="3" t="s">
        <v>4865</v>
      </c>
      <c r="G1067" s="3" t="s">
        <v>6135</v>
      </c>
      <c r="H1067" s="3" t="s">
        <v>5403</v>
      </c>
      <c r="I1067" s="3" t="s">
        <v>5667</v>
      </c>
      <c r="J1067" s="3" t="s">
        <v>5669</v>
      </c>
      <c r="K1067" s="3" t="s">
        <v>5669</v>
      </c>
      <c r="L1067" s="3" t="s">
        <v>384</v>
      </c>
      <c r="M1067" s="3"/>
      <c r="N1067" s="3" t="s">
        <v>5426</v>
      </c>
      <c r="O1067" s="8" t="s">
        <v>5670</v>
      </c>
    </row>
    <row r="1068" spans="1:15" ht="15" customHeight="1" x14ac:dyDescent="0.3">
      <c r="A1068" s="19" t="s">
        <v>415</v>
      </c>
      <c r="B1068" s="3" t="s">
        <v>416</v>
      </c>
      <c r="C1068" s="4">
        <v>29</v>
      </c>
      <c r="D1068" s="3" t="s">
        <v>1177</v>
      </c>
      <c r="E1068" s="3" t="s">
        <v>5665</v>
      </c>
      <c r="F1068" s="3" t="s">
        <v>4865</v>
      </c>
      <c r="G1068" s="3" t="s">
        <v>6134</v>
      </c>
      <c r="H1068" s="3" t="s">
        <v>5403</v>
      </c>
      <c r="I1068" s="3" t="s">
        <v>5667</v>
      </c>
      <c r="J1068" s="3" t="s">
        <v>5669</v>
      </c>
      <c r="K1068" s="3" t="s">
        <v>5669</v>
      </c>
      <c r="L1068" s="3" t="s">
        <v>384</v>
      </c>
      <c r="M1068" s="3"/>
      <c r="N1068" s="3" t="s">
        <v>5426</v>
      </c>
      <c r="O1068" s="8" t="s">
        <v>5670</v>
      </c>
    </row>
    <row r="1069" spans="1:15" ht="15" customHeight="1" x14ac:dyDescent="0.3">
      <c r="A1069" s="19" t="s">
        <v>415</v>
      </c>
      <c r="B1069" s="3" t="s">
        <v>416</v>
      </c>
      <c r="C1069" s="4">
        <v>29</v>
      </c>
      <c r="D1069" s="3" t="s">
        <v>1177</v>
      </c>
      <c r="E1069" s="3" t="s">
        <v>5665</v>
      </c>
      <c r="F1069" s="3" t="s">
        <v>4865</v>
      </c>
      <c r="G1069" s="3" t="s">
        <v>6760</v>
      </c>
      <c r="H1069" s="3" t="s">
        <v>5403</v>
      </c>
      <c r="I1069" s="3" t="s">
        <v>5667</v>
      </c>
      <c r="J1069" s="3" t="s">
        <v>5669</v>
      </c>
      <c r="K1069" s="3" t="s">
        <v>5669</v>
      </c>
      <c r="L1069" s="3" t="s">
        <v>384</v>
      </c>
      <c r="M1069" s="3"/>
      <c r="N1069" s="3" t="s">
        <v>5426</v>
      </c>
      <c r="O1069" s="8" t="s">
        <v>5670</v>
      </c>
    </row>
    <row r="1070" spans="1:15" ht="15" customHeight="1" x14ac:dyDescent="0.3">
      <c r="A1070" s="19" t="s">
        <v>415</v>
      </c>
      <c r="B1070" s="3" t="s">
        <v>416</v>
      </c>
      <c r="C1070" s="4">
        <v>29</v>
      </c>
      <c r="D1070" s="3" t="s">
        <v>1177</v>
      </c>
      <c r="E1070" s="3" t="s">
        <v>5665</v>
      </c>
      <c r="F1070" s="3" t="s">
        <v>4865</v>
      </c>
      <c r="G1070" s="3" t="s">
        <v>6132</v>
      </c>
      <c r="H1070" s="3" t="s">
        <v>5403</v>
      </c>
      <c r="I1070" s="3" t="s">
        <v>5667</v>
      </c>
      <c r="J1070" s="3" t="s">
        <v>5669</v>
      </c>
      <c r="K1070" s="3" t="s">
        <v>5669</v>
      </c>
      <c r="L1070" s="3" t="s">
        <v>384</v>
      </c>
      <c r="M1070" s="3"/>
      <c r="N1070" s="3" t="s">
        <v>5426</v>
      </c>
      <c r="O1070" s="8" t="s">
        <v>5670</v>
      </c>
    </row>
    <row r="1071" spans="1:15" ht="15" customHeight="1" x14ac:dyDescent="0.3">
      <c r="A1071" s="19" t="s">
        <v>415</v>
      </c>
      <c r="B1071" s="3" t="s">
        <v>416</v>
      </c>
      <c r="C1071" s="4">
        <v>29</v>
      </c>
      <c r="D1071" s="3" t="s">
        <v>1177</v>
      </c>
      <c r="E1071" s="3" t="s">
        <v>5665</v>
      </c>
      <c r="F1071" s="3" t="s">
        <v>4865</v>
      </c>
      <c r="G1071" s="3" t="s">
        <v>6136</v>
      </c>
      <c r="H1071" s="3" t="s">
        <v>5403</v>
      </c>
      <c r="I1071" s="3" t="s">
        <v>5667</v>
      </c>
      <c r="J1071" s="3" t="s">
        <v>5669</v>
      </c>
      <c r="K1071" s="3" t="s">
        <v>5669</v>
      </c>
      <c r="L1071" s="3" t="s">
        <v>384</v>
      </c>
      <c r="M1071" s="3"/>
      <c r="N1071" s="3" t="s">
        <v>5426</v>
      </c>
      <c r="O1071" s="8" t="s">
        <v>5670</v>
      </c>
    </row>
    <row r="1072" spans="1:15" ht="15" customHeight="1" x14ac:dyDescent="0.3">
      <c r="A1072" s="19" t="s">
        <v>415</v>
      </c>
      <c r="B1072" s="3" t="s">
        <v>416</v>
      </c>
      <c r="C1072" s="4">
        <v>29</v>
      </c>
      <c r="D1072" s="3" t="s">
        <v>1177</v>
      </c>
      <c r="E1072" s="3" t="s">
        <v>5665</v>
      </c>
      <c r="F1072" s="3" t="s">
        <v>4865</v>
      </c>
      <c r="G1072" s="3" t="s">
        <v>6137</v>
      </c>
      <c r="H1072" s="3" t="s">
        <v>5403</v>
      </c>
      <c r="I1072" s="3" t="s">
        <v>5667</v>
      </c>
      <c r="J1072" s="3" t="s">
        <v>5669</v>
      </c>
      <c r="K1072" s="3" t="s">
        <v>5669</v>
      </c>
      <c r="L1072" s="3" t="s">
        <v>384</v>
      </c>
      <c r="M1072" s="3"/>
      <c r="N1072" s="3" t="s">
        <v>5426</v>
      </c>
      <c r="O1072" s="8" t="s">
        <v>5670</v>
      </c>
    </row>
    <row r="1073" spans="1:15" ht="15" customHeight="1" x14ac:dyDescent="0.3">
      <c r="A1073" s="19" t="s">
        <v>415</v>
      </c>
      <c r="B1073" s="3" t="s">
        <v>416</v>
      </c>
      <c r="C1073" s="4">
        <v>29</v>
      </c>
      <c r="D1073" s="3" t="s">
        <v>1177</v>
      </c>
      <c r="E1073" s="3" t="s">
        <v>5687</v>
      </c>
      <c r="F1073" s="3" t="s">
        <v>4865</v>
      </c>
      <c r="G1073" s="3"/>
      <c r="H1073" s="3" t="s">
        <v>6100</v>
      </c>
      <c r="I1073" s="3" t="s">
        <v>5689</v>
      </c>
      <c r="J1073" s="3"/>
      <c r="K1073" s="3" t="s">
        <v>5682</v>
      </c>
      <c r="L1073" s="3" t="s">
        <v>240</v>
      </c>
      <c r="M1073" s="3"/>
      <c r="N1073" s="3" t="s">
        <v>5426</v>
      </c>
      <c r="O1073" s="8" t="s">
        <v>5690</v>
      </c>
    </row>
    <row r="1074" spans="1:15" ht="15" customHeight="1" x14ac:dyDescent="0.3">
      <c r="A1074" s="19" t="s">
        <v>415</v>
      </c>
      <c r="B1074" s="3" t="s">
        <v>416</v>
      </c>
      <c r="C1074" s="4">
        <v>29</v>
      </c>
      <c r="D1074" s="3" t="s">
        <v>1177</v>
      </c>
      <c r="E1074" s="3" t="s">
        <v>5713</v>
      </c>
      <c r="F1074" s="3" t="s">
        <v>4865</v>
      </c>
      <c r="G1074" s="3"/>
      <c r="H1074" s="3" t="s">
        <v>6100</v>
      </c>
      <c r="I1074" s="3" t="s">
        <v>5715</v>
      </c>
      <c r="J1074" s="3"/>
      <c r="K1074" s="3" t="s">
        <v>3619</v>
      </c>
      <c r="L1074" s="3" t="s">
        <v>34</v>
      </c>
      <c r="M1074" s="3"/>
      <c r="N1074" s="3" t="s">
        <v>5426</v>
      </c>
      <c r="O1074" s="8" t="s">
        <v>5716</v>
      </c>
    </row>
    <row r="1075" spans="1:15" ht="15" customHeight="1" x14ac:dyDescent="0.3">
      <c r="A1075" s="19" t="s">
        <v>415</v>
      </c>
      <c r="B1075" s="3" t="s">
        <v>416</v>
      </c>
      <c r="C1075" s="4">
        <v>29</v>
      </c>
      <c r="D1075" s="3" t="s">
        <v>1177</v>
      </c>
      <c r="E1075" s="3" t="s">
        <v>5713</v>
      </c>
      <c r="F1075" s="3" t="s">
        <v>4865</v>
      </c>
      <c r="G1075" s="3" t="s">
        <v>6761</v>
      </c>
      <c r="H1075" s="3" t="s">
        <v>5412</v>
      </c>
      <c r="I1075" s="3" t="s">
        <v>5715</v>
      </c>
      <c r="J1075" s="3" t="s">
        <v>3619</v>
      </c>
      <c r="K1075" s="3" t="s">
        <v>3619</v>
      </c>
      <c r="L1075" s="3" t="s">
        <v>34</v>
      </c>
      <c r="M1075" s="3"/>
      <c r="N1075" s="3" t="s">
        <v>5426</v>
      </c>
      <c r="O1075" s="8" t="s">
        <v>5716</v>
      </c>
    </row>
    <row r="1076" spans="1:15" ht="15" customHeight="1" x14ac:dyDescent="0.3">
      <c r="A1076" s="19" t="s">
        <v>430</v>
      </c>
      <c r="B1076" s="3" t="s">
        <v>431</v>
      </c>
      <c r="C1076" s="4">
        <v>30</v>
      </c>
      <c r="D1076" s="3" t="s">
        <v>1191</v>
      </c>
      <c r="E1076" s="3" t="s">
        <v>5493</v>
      </c>
      <c r="F1076" s="3" t="s">
        <v>4865</v>
      </c>
      <c r="G1076" s="3" t="s">
        <v>6762</v>
      </c>
      <c r="H1076" s="3" t="s">
        <v>5403</v>
      </c>
      <c r="I1076" s="3" t="s">
        <v>5495</v>
      </c>
      <c r="J1076" s="3" t="s">
        <v>5495</v>
      </c>
      <c r="K1076" s="3" t="s">
        <v>3966</v>
      </c>
      <c r="L1076" s="3" t="s">
        <v>5425</v>
      </c>
      <c r="M1076" s="3"/>
      <c r="N1076" s="3" t="s">
        <v>5426</v>
      </c>
      <c r="O1076" s="8" t="s">
        <v>5497</v>
      </c>
    </row>
    <row r="1077" spans="1:15" ht="15" customHeight="1" x14ac:dyDescent="0.3">
      <c r="A1077" s="19" t="s">
        <v>430</v>
      </c>
      <c r="B1077" s="3" t="s">
        <v>431</v>
      </c>
      <c r="C1077" s="4">
        <v>30</v>
      </c>
      <c r="D1077" s="3" t="s">
        <v>1191</v>
      </c>
      <c r="E1077" s="3" t="s">
        <v>5493</v>
      </c>
      <c r="F1077" s="3" t="s">
        <v>4865</v>
      </c>
      <c r="G1077" s="3" t="s">
        <v>6763</v>
      </c>
      <c r="H1077" s="3" t="s">
        <v>5403</v>
      </c>
      <c r="I1077" s="3" t="s">
        <v>5495</v>
      </c>
      <c r="J1077" s="3" t="s">
        <v>5495</v>
      </c>
      <c r="K1077" s="3" t="s">
        <v>3966</v>
      </c>
      <c r="L1077" s="3" t="s">
        <v>5425</v>
      </c>
      <c r="M1077" s="3"/>
      <c r="N1077" s="3" t="s">
        <v>5426</v>
      </c>
      <c r="O1077" s="8" t="s">
        <v>5497</v>
      </c>
    </row>
    <row r="1078" spans="1:15" ht="15" customHeight="1" x14ac:dyDescent="0.3">
      <c r="A1078" s="19" t="s">
        <v>430</v>
      </c>
      <c r="B1078" s="3" t="s">
        <v>431</v>
      </c>
      <c r="C1078" s="4">
        <v>30</v>
      </c>
      <c r="D1078" s="3" t="s">
        <v>1191</v>
      </c>
      <c r="E1078" s="3" t="s">
        <v>5546</v>
      </c>
      <c r="F1078" s="3" t="s">
        <v>4865</v>
      </c>
      <c r="G1078" s="3" t="s">
        <v>6764</v>
      </c>
      <c r="H1078" s="3" t="s">
        <v>5403</v>
      </c>
      <c r="I1078" s="3" t="s">
        <v>5548</v>
      </c>
      <c r="J1078" s="3"/>
      <c r="K1078" s="3" t="s">
        <v>2564</v>
      </c>
      <c r="L1078" s="3"/>
      <c r="M1078" s="3"/>
      <c r="N1078" s="3"/>
      <c r="O1078" s="8" t="s">
        <v>5549</v>
      </c>
    </row>
    <row r="1079" spans="1:15" ht="15" customHeight="1" x14ac:dyDescent="0.3">
      <c r="A1079" s="19" t="s">
        <v>430</v>
      </c>
      <c r="B1079" s="3" t="s">
        <v>431</v>
      </c>
      <c r="C1079" s="4">
        <v>30</v>
      </c>
      <c r="D1079" s="3" t="s">
        <v>1191</v>
      </c>
      <c r="E1079" s="3" t="s">
        <v>5546</v>
      </c>
      <c r="F1079" s="3" t="s">
        <v>4865</v>
      </c>
      <c r="G1079" s="3" t="s">
        <v>6765</v>
      </c>
      <c r="H1079" s="3" t="s">
        <v>5403</v>
      </c>
      <c r="I1079" s="3" t="s">
        <v>5548</v>
      </c>
      <c r="J1079" s="3"/>
      <c r="K1079" s="3" t="s">
        <v>2564</v>
      </c>
      <c r="L1079" s="3"/>
      <c r="M1079" s="3"/>
      <c r="N1079" s="3"/>
      <c r="O1079" s="8" t="s">
        <v>5549</v>
      </c>
    </row>
    <row r="1080" spans="1:15" ht="15" customHeight="1" x14ac:dyDescent="0.3">
      <c r="A1080" s="19" t="s">
        <v>430</v>
      </c>
      <c r="B1080" s="3" t="s">
        <v>431</v>
      </c>
      <c r="C1080" s="4">
        <v>30</v>
      </c>
      <c r="D1080" s="3" t="s">
        <v>1191</v>
      </c>
      <c r="E1080" s="3" t="s">
        <v>5705</v>
      </c>
      <c r="F1080" s="3" t="s">
        <v>5475</v>
      </c>
      <c r="G1080" s="3" t="s">
        <v>6766</v>
      </c>
      <c r="H1080" s="3" t="s">
        <v>5403</v>
      </c>
      <c r="I1080" s="3" t="s">
        <v>5707</v>
      </c>
      <c r="J1080" s="3" t="s">
        <v>5707</v>
      </c>
      <c r="K1080" s="3" t="s">
        <v>5708</v>
      </c>
      <c r="L1080" s="3" t="s">
        <v>5709</v>
      </c>
      <c r="M1080" s="3" t="s">
        <v>5710</v>
      </c>
      <c r="N1080" s="3" t="s">
        <v>5711</v>
      </c>
      <c r="O1080" s="8" t="s">
        <v>5712</v>
      </c>
    </row>
    <row r="1081" spans="1:15" ht="15" customHeight="1" x14ac:dyDescent="0.3">
      <c r="A1081" s="19" t="s">
        <v>430</v>
      </c>
      <c r="B1081" s="3" t="s">
        <v>431</v>
      </c>
      <c r="C1081" s="4">
        <v>30</v>
      </c>
      <c r="D1081" s="3" t="s">
        <v>1191</v>
      </c>
      <c r="E1081" s="3" t="s">
        <v>5713</v>
      </c>
      <c r="F1081" s="3" t="s">
        <v>4865</v>
      </c>
      <c r="G1081" s="3" t="s">
        <v>6767</v>
      </c>
      <c r="H1081" s="3" t="s">
        <v>5403</v>
      </c>
      <c r="I1081" s="3" t="s">
        <v>5715</v>
      </c>
      <c r="J1081" s="3" t="s">
        <v>5715</v>
      </c>
      <c r="K1081" s="3" t="s">
        <v>3619</v>
      </c>
      <c r="L1081" s="3" t="s">
        <v>34</v>
      </c>
      <c r="M1081" s="3"/>
      <c r="N1081" s="3" t="s">
        <v>5426</v>
      </c>
      <c r="O1081" s="8" t="s">
        <v>5716</v>
      </c>
    </row>
    <row r="1082" spans="1:15" ht="15" customHeight="1" x14ac:dyDescent="0.3">
      <c r="A1082" s="19" t="s">
        <v>430</v>
      </c>
      <c r="B1082" s="3" t="s">
        <v>431</v>
      </c>
      <c r="C1082" s="4">
        <v>30</v>
      </c>
      <c r="D1082" s="3" t="s">
        <v>1191</v>
      </c>
      <c r="E1082" s="3" t="s">
        <v>5713</v>
      </c>
      <c r="F1082" s="3" t="s">
        <v>4865</v>
      </c>
      <c r="G1082" s="3" t="s">
        <v>6768</v>
      </c>
      <c r="H1082" s="3" t="s">
        <v>5403</v>
      </c>
      <c r="I1082" s="3" t="s">
        <v>5715</v>
      </c>
      <c r="J1082" s="3" t="s">
        <v>5715</v>
      </c>
      <c r="K1082" s="3" t="s">
        <v>3619</v>
      </c>
      <c r="L1082" s="3" t="s">
        <v>34</v>
      </c>
      <c r="M1082" s="3"/>
      <c r="N1082" s="3" t="s">
        <v>5426</v>
      </c>
      <c r="O1082" s="8" t="s">
        <v>5716</v>
      </c>
    </row>
    <row r="1083" spans="1:15" ht="15" customHeight="1" x14ac:dyDescent="0.3">
      <c r="A1083" s="19" t="s">
        <v>440</v>
      </c>
      <c r="B1083" s="3" t="s">
        <v>441</v>
      </c>
      <c r="C1083" s="4">
        <v>31</v>
      </c>
      <c r="D1083" s="3" t="s">
        <v>1199</v>
      </c>
      <c r="E1083" s="3" t="s">
        <v>5436</v>
      </c>
      <c r="F1083" s="3" t="s">
        <v>4865</v>
      </c>
      <c r="G1083" s="3" t="s">
        <v>6572</v>
      </c>
      <c r="H1083" s="3" t="s">
        <v>5403</v>
      </c>
      <c r="I1083" s="3" t="s">
        <v>5438</v>
      </c>
      <c r="J1083" s="3" t="s">
        <v>5442</v>
      </c>
      <c r="K1083" s="3" t="s">
        <v>5439</v>
      </c>
      <c r="L1083" s="3" t="s">
        <v>510</v>
      </c>
      <c r="M1083" s="3"/>
      <c r="N1083" s="3" t="s">
        <v>5426</v>
      </c>
      <c r="O1083" s="8" t="s">
        <v>5440</v>
      </c>
    </row>
    <row r="1084" spans="1:15" ht="15" customHeight="1" x14ac:dyDescent="0.3">
      <c r="A1084" s="19" t="s">
        <v>440</v>
      </c>
      <c r="B1084" s="3" t="s">
        <v>441</v>
      </c>
      <c r="C1084" s="4">
        <v>31</v>
      </c>
      <c r="D1084" s="3" t="s">
        <v>1199</v>
      </c>
      <c r="E1084" s="3" t="s">
        <v>5493</v>
      </c>
      <c r="F1084" s="3" t="s">
        <v>4865</v>
      </c>
      <c r="G1084" s="3"/>
      <c r="H1084" s="3" t="s">
        <v>5697</v>
      </c>
      <c r="I1084" s="3" t="s">
        <v>5495</v>
      </c>
      <c r="J1084" s="3"/>
      <c r="K1084" s="3" t="s">
        <v>3966</v>
      </c>
      <c r="L1084" s="3" t="s">
        <v>5425</v>
      </c>
      <c r="M1084" s="3"/>
      <c r="N1084" s="3" t="s">
        <v>5426</v>
      </c>
      <c r="O1084" s="8" t="s">
        <v>5497</v>
      </c>
    </row>
    <row r="1085" spans="1:15" ht="15" customHeight="1" x14ac:dyDescent="0.3">
      <c r="A1085" s="19" t="s">
        <v>440</v>
      </c>
      <c r="B1085" s="3" t="s">
        <v>441</v>
      </c>
      <c r="C1085" s="4">
        <v>31</v>
      </c>
      <c r="D1085" s="3" t="s">
        <v>1199</v>
      </c>
      <c r="E1085" s="3" t="s">
        <v>5493</v>
      </c>
      <c r="F1085" s="3" t="s">
        <v>4865</v>
      </c>
      <c r="G1085" s="3"/>
      <c r="H1085" s="3" t="s">
        <v>6311</v>
      </c>
      <c r="I1085" s="3" t="s">
        <v>5495</v>
      </c>
      <c r="J1085" s="3"/>
      <c r="K1085" s="3" t="s">
        <v>3966</v>
      </c>
      <c r="L1085" s="3" t="s">
        <v>5425</v>
      </c>
      <c r="M1085" s="3"/>
      <c r="N1085" s="3" t="s">
        <v>5426</v>
      </c>
      <c r="O1085" s="8" t="s">
        <v>5497</v>
      </c>
    </row>
    <row r="1086" spans="1:15" ht="15" customHeight="1" x14ac:dyDescent="0.3">
      <c r="A1086" s="19" t="s">
        <v>440</v>
      </c>
      <c r="B1086" s="3" t="s">
        <v>441</v>
      </c>
      <c r="C1086" s="4">
        <v>31</v>
      </c>
      <c r="D1086" s="3" t="s">
        <v>1199</v>
      </c>
      <c r="E1086" s="3" t="s">
        <v>6298</v>
      </c>
      <c r="F1086" s="3" t="s">
        <v>6299</v>
      </c>
      <c r="G1086" s="3" t="s">
        <v>6300</v>
      </c>
      <c r="H1086" s="3" t="s">
        <v>5403</v>
      </c>
      <c r="I1086" s="3" t="s">
        <v>6301</v>
      </c>
      <c r="J1086" s="3" t="s">
        <v>6301</v>
      </c>
      <c r="K1086" s="3" t="s">
        <v>6301</v>
      </c>
      <c r="L1086" s="3"/>
      <c r="M1086" s="3"/>
      <c r="N1086" s="3"/>
      <c r="O1086" s="8" t="s">
        <v>6302</v>
      </c>
    </row>
    <row r="1087" spans="1:15" ht="15" customHeight="1" x14ac:dyDescent="0.3">
      <c r="A1087" s="19" t="s">
        <v>440</v>
      </c>
      <c r="B1087" s="3" t="s">
        <v>441</v>
      </c>
      <c r="C1087" s="4">
        <v>31</v>
      </c>
      <c r="D1087" s="3" t="s">
        <v>1199</v>
      </c>
      <c r="E1087" s="3" t="s">
        <v>5554</v>
      </c>
      <c r="F1087" s="3" t="s">
        <v>4865</v>
      </c>
      <c r="G1087" s="3" t="s">
        <v>6305</v>
      </c>
      <c r="H1087" s="3" t="s">
        <v>5403</v>
      </c>
      <c r="I1087" s="3" t="s">
        <v>4793</v>
      </c>
      <c r="J1087" s="3" t="s">
        <v>5556</v>
      </c>
      <c r="K1087" s="3" t="s">
        <v>5556</v>
      </c>
      <c r="L1087" s="3"/>
      <c r="M1087" s="3"/>
      <c r="N1087" s="3"/>
      <c r="O1087" s="8" t="s">
        <v>5557</v>
      </c>
    </row>
    <row r="1088" spans="1:15" ht="15" customHeight="1" x14ac:dyDescent="0.3">
      <c r="A1088" s="19" t="s">
        <v>440</v>
      </c>
      <c r="B1088" s="3" t="s">
        <v>441</v>
      </c>
      <c r="C1088" s="4">
        <v>31</v>
      </c>
      <c r="D1088" s="3" t="s">
        <v>1199</v>
      </c>
      <c r="E1088" s="3" t="s">
        <v>5554</v>
      </c>
      <c r="F1088" s="3" t="s">
        <v>4865</v>
      </c>
      <c r="G1088" s="3" t="s">
        <v>6307</v>
      </c>
      <c r="H1088" s="3" t="s">
        <v>5403</v>
      </c>
      <c r="I1088" s="3" t="s">
        <v>4793</v>
      </c>
      <c r="J1088" s="3" t="s">
        <v>5556</v>
      </c>
      <c r="K1088" s="3" t="s">
        <v>5556</v>
      </c>
      <c r="L1088" s="3"/>
      <c r="M1088" s="3"/>
      <c r="N1088" s="3"/>
      <c r="O1088" s="8" t="s">
        <v>5557</v>
      </c>
    </row>
    <row r="1089" spans="1:15" ht="15" customHeight="1" x14ac:dyDescent="0.3">
      <c r="A1089" s="19" t="s">
        <v>440</v>
      </c>
      <c r="B1089" s="3" t="s">
        <v>441</v>
      </c>
      <c r="C1089" s="4">
        <v>31</v>
      </c>
      <c r="D1089" s="3" t="s">
        <v>1199</v>
      </c>
      <c r="E1089" s="3" t="s">
        <v>6312</v>
      </c>
      <c r="F1089" s="3" t="s">
        <v>6299</v>
      </c>
      <c r="G1089" s="3" t="s">
        <v>6769</v>
      </c>
      <c r="H1089" s="3" t="s">
        <v>5403</v>
      </c>
      <c r="I1089" s="3" t="s">
        <v>6314</v>
      </c>
      <c r="J1089" s="3" t="s">
        <v>6314</v>
      </c>
      <c r="K1089" s="3" t="s">
        <v>6315</v>
      </c>
      <c r="L1089" s="3" t="s">
        <v>6316</v>
      </c>
      <c r="M1089" s="3"/>
      <c r="N1089" s="3" t="s">
        <v>5426</v>
      </c>
      <c r="O1089" s="8" t="s">
        <v>6317</v>
      </c>
    </row>
    <row r="1090" spans="1:15" ht="15" customHeight="1" x14ac:dyDescent="0.3">
      <c r="A1090" s="19" t="s">
        <v>440</v>
      </c>
      <c r="B1090" s="3" t="s">
        <v>441</v>
      </c>
      <c r="C1090" s="4">
        <v>31</v>
      </c>
      <c r="D1090" s="3" t="s">
        <v>1199</v>
      </c>
      <c r="E1090" s="3" t="s">
        <v>5614</v>
      </c>
      <c r="F1090" s="3" t="s">
        <v>4865</v>
      </c>
      <c r="G1090" s="3"/>
      <c r="H1090" s="3" t="s">
        <v>6311</v>
      </c>
      <c r="I1090" s="3" t="s">
        <v>5616</v>
      </c>
      <c r="J1090" s="3"/>
      <c r="K1090" s="3" t="s">
        <v>5618</v>
      </c>
      <c r="L1090" s="3" t="s">
        <v>510</v>
      </c>
      <c r="M1090" s="3"/>
      <c r="N1090" s="3" t="s">
        <v>5426</v>
      </c>
      <c r="O1090" s="8" t="s">
        <v>5619</v>
      </c>
    </row>
    <row r="1091" spans="1:15" ht="15" customHeight="1" x14ac:dyDescent="0.3">
      <c r="A1091" s="19" t="s">
        <v>440</v>
      </c>
      <c r="B1091" s="3" t="s">
        <v>441</v>
      </c>
      <c r="C1091" s="4">
        <v>31</v>
      </c>
      <c r="D1091" s="3" t="s">
        <v>1199</v>
      </c>
      <c r="E1091" s="3" t="s">
        <v>5614</v>
      </c>
      <c r="F1091" s="3" t="s">
        <v>4865</v>
      </c>
      <c r="G1091" s="3" t="s">
        <v>6318</v>
      </c>
      <c r="H1091" s="3" t="s">
        <v>5403</v>
      </c>
      <c r="I1091" s="3" t="s">
        <v>5616</v>
      </c>
      <c r="J1091" s="9" t="s">
        <v>6770</v>
      </c>
      <c r="K1091" s="3" t="s">
        <v>5618</v>
      </c>
      <c r="L1091" s="3" t="s">
        <v>510</v>
      </c>
      <c r="M1091" s="3"/>
      <c r="N1091" s="3" t="s">
        <v>5426</v>
      </c>
      <c r="O1091" s="8" t="s">
        <v>5619</v>
      </c>
    </row>
    <row r="1092" spans="1:15" ht="15" customHeight="1" x14ac:dyDescent="0.3">
      <c r="A1092" s="19" t="s">
        <v>440</v>
      </c>
      <c r="B1092" s="3" t="s">
        <v>441</v>
      </c>
      <c r="C1092" s="4">
        <v>31</v>
      </c>
      <c r="D1092" s="3" t="s">
        <v>1199</v>
      </c>
      <c r="E1092" s="3" t="s">
        <v>5614</v>
      </c>
      <c r="F1092" s="3" t="s">
        <v>4865</v>
      </c>
      <c r="G1092" s="3" t="s">
        <v>6320</v>
      </c>
      <c r="H1092" s="3" t="s">
        <v>5403</v>
      </c>
      <c r="I1092" s="3" t="s">
        <v>5616</v>
      </c>
      <c r="J1092" s="9" t="s">
        <v>6770</v>
      </c>
      <c r="K1092" s="3" t="s">
        <v>5618</v>
      </c>
      <c r="L1092" s="3" t="s">
        <v>510</v>
      </c>
      <c r="M1092" s="3"/>
      <c r="N1092" s="3" t="s">
        <v>5426</v>
      </c>
      <c r="O1092" s="8" t="s">
        <v>5619</v>
      </c>
    </row>
    <row r="1093" spans="1:15" ht="15" customHeight="1" x14ac:dyDescent="0.3">
      <c r="A1093" s="19" t="s">
        <v>440</v>
      </c>
      <c r="B1093" s="3" t="s">
        <v>441</v>
      </c>
      <c r="C1093" s="4">
        <v>31</v>
      </c>
      <c r="D1093" s="3" t="s">
        <v>1199</v>
      </c>
      <c r="E1093" s="3" t="s">
        <v>5665</v>
      </c>
      <c r="F1093" s="3" t="s">
        <v>4865</v>
      </c>
      <c r="G1093" s="3"/>
      <c r="H1093" s="3" t="s">
        <v>6100</v>
      </c>
      <c r="I1093" s="3" t="s">
        <v>5667</v>
      </c>
      <c r="J1093" s="3"/>
      <c r="K1093" s="3" t="s">
        <v>5669</v>
      </c>
      <c r="L1093" s="3" t="s">
        <v>384</v>
      </c>
      <c r="M1093" s="3"/>
      <c r="N1093" s="3" t="s">
        <v>5426</v>
      </c>
      <c r="O1093" s="8" t="s">
        <v>5670</v>
      </c>
    </row>
    <row r="1094" spans="1:15" ht="15" customHeight="1" x14ac:dyDescent="0.3">
      <c r="A1094" s="19" t="s">
        <v>440</v>
      </c>
      <c r="B1094" s="3" t="s">
        <v>441</v>
      </c>
      <c r="C1094" s="4">
        <v>31</v>
      </c>
      <c r="D1094" s="3" t="s">
        <v>1199</v>
      </c>
      <c r="E1094" s="3" t="s">
        <v>5665</v>
      </c>
      <c r="F1094" s="3" t="s">
        <v>4865</v>
      </c>
      <c r="G1094" s="3"/>
      <c r="H1094" s="3" t="s">
        <v>6311</v>
      </c>
      <c r="I1094" s="3" t="s">
        <v>5667</v>
      </c>
      <c r="J1094" s="3"/>
      <c r="K1094" s="3" t="s">
        <v>5669</v>
      </c>
      <c r="L1094" s="3" t="s">
        <v>384</v>
      </c>
      <c r="M1094" s="3"/>
      <c r="N1094" s="3" t="s">
        <v>5426</v>
      </c>
      <c r="O1094" s="8" t="s">
        <v>5670</v>
      </c>
    </row>
    <row r="1095" spans="1:15" ht="15" customHeight="1" x14ac:dyDescent="0.3">
      <c r="A1095" s="19" t="s">
        <v>440</v>
      </c>
      <c r="B1095" s="3" t="s">
        <v>441</v>
      </c>
      <c r="C1095" s="4">
        <v>31</v>
      </c>
      <c r="D1095" s="3" t="s">
        <v>1199</v>
      </c>
      <c r="E1095" s="3" t="s">
        <v>5665</v>
      </c>
      <c r="F1095" s="3" t="s">
        <v>4865</v>
      </c>
      <c r="G1095" s="3" t="s">
        <v>6325</v>
      </c>
      <c r="H1095" s="3" t="s">
        <v>5403</v>
      </c>
      <c r="I1095" s="3" t="s">
        <v>5667</v>
      </c>
      <c r="J1095" s="3" t="s">
        <v>5668</v>
      </c>
      <c r="K1095" s="3" t="s">
        <v>5669</v>
      </c>
      <c r="L1095" s="3" t="s">
        <v>384</v>
      </c>
      <c r="M1095" s="3"/>
      <c r="N1095" s="3" t="s">
        <v>5426</v>
      </c>
      <c r="O1095" s="8" t="s">
        <v>5670</v>
      </c>
    </row>
    <row r="1096" spans="1:15" ht="15" customHeight="1" x14ac:dyDescent="0.3">
      <c r="A1096" s="19" t="s">
        <v>440</v>
      </c>
      <c r="B1096" s="3" t="s">
        <v>441</v>
      </c>
      <c r="C1096" s="4">
        <v>31</v>
      </c>
      <c r="D1096" s="3" t="s">
        <v>1199</v>
      </c>
      <c r="E1096" s="3" t="s">
        <v>5672</v>
      </c>
      <c r="F1096" s="3" t="s">
        <v>4865</v>
      </c>
      <c r="G1096" s="3"/>
      <c r="H1096" s="3" t="s">
        <v>6311</v>
      </c>
      <c r="I1096" s="3" t="s">
        <v>5674</v>
      </c>
      <c r="J1096" s="3"/>
      <c r="K1096" s="3" t="s">
        <v>5675</v>
      </c>
      <c r="L1096" s="3" t="s">
        <v>510</v>
      </c>
      <c r="M1096" s="3"/>
      <c r="N1096" s="3" t="s">
        <v>5426</v>
      </c>
      <c r="O1096" s="8" t="s">
        <v>5676</v>
      </c>
    </row>
    <row r="1097" spans="1:15" ht="15" customHeight="1" x14ac:dyDescent="0.3">
      <c r="A1097" s="19" t="s">
        <v>440</v>
      </c>
      <c r="B1097" s="3" t="s">
        <v>441</v>
      </c>
      <c r="C1097" s="4">
        <v>31</v>
      </c>
      <c r="D1097" s="3" t="s">
        <v>1199</v>
      </c>
      <c r="E1097" s="3" t="s">
        <v>5713</v>
      </c>
      <c r="F1097" s="3" t="s">
        <v>4865</v>
      </c>
      <c r="G1097" s="3" t="s">
        <v>6327</v>
      </c>
      <c r="H1097" s="3" t="s">
        <v>5403</v>
      </c>
      <c r="I1097" s="3" t="s">
        <v>5715</v>
      </c>
      <c r="J1097" s="3" t="s">
        <v>5715</v>
      </c>
      <c r="K1097" s="3" t="s">
        <v>3619</v>
      </c>
      <c r="L1097" s="3" t="s">
        <v>34</v>
      </c>
      <c r="M1097" s="3"/>
      <c r="N1097" s="3" t="s">
        <v>5426</v>
      </c>
      <c r="O1097" s="8" t="s">
        <v>5716</v>
      </c>
    </row>
    <row r="1098" spans="1:15" ht="15" customHeight="1" x14ac:dyDescent="0.3">
      <c r="A1098" s="19" t="s">
        <v>448</v>
      </c>
      <c r="B1098" s="3" t="s">
        <v>449</v>
      </c>
      <c r="C1098" s="4">
        <v>32</v>
      </c>
      <c r="D1098" s="3" t="s">
        <v>1201</v>
      </c>
      <c r="E1098" s="3" t="s">
        <v>6771</v>
      </c>
      <c r="F1098" s="3" t="s">
        <v>5965</v>
      </c>
      <c r="G1098" s="3" t="s">
        <v>6772</v>
      </c>
      <c r="H1098" s="3" t="s">
        <v>5403</v>
      </c>
      <c r="I1098" s="3" t="s">
        <v>6773</v>
      </c>
      <c r="J1098" s="3" t="s">
        <v>6773</v>
      </c>
      <c r="K1098" s="3" t="s">
        <v>6773</v>
      </c>
      <c r="L1098" s="3" t="s">
        <v>5425</v>
      </c>
      <c r="M1098" s="3"/>
      <c r="N1098" s="3" t="s">
        <v>5426</v>
      </c>
      <c r="O1098" s="8" t="s">
        <v>6774</v>
      </c>
    </row>
    <row r="1099" spans="1:15" ht="15" customHeight="1" x14ac:dyDescent="0.3">
      <c r="A1099" s="19" t="s">
        <v>448</v>
      </c>
      <c r="B1099" s="3" t="s">
        <v>449</v>
      </c>
      <c r="C1099" s="4">
        <v>32</v>
      </c>
      <c r="D1099" s="3" t="s">
        <v>1201</v>
      </c>
      <c r="E1099" s="3" t="s">
        <v>5528</v>
      </c>
      <c r="F1099" s="3" t="s">
        <v>4879</v>
      </c>
      <c r="G1099" s="3" t="s">
        <v>6775</v>
      </c>
      <c r="H1099" s="3" t="s">
        <v>5403</v>
      </c>
      <c r="I1099" s="3" t="s">
        <v>5486</v>
      </c>
      <c r="J1099" s="3" t="s">
        <v>2235</v>
      </c>
      <c r="K1099" s="3" t="s">
        <v>5530</v>
      </c>
      <c r="L1099" s="3"/>
      <c r="M1099" s="3"/>
      <c r="N1099" s="3"/>
      <c r="O1099" s="8" t="s">
        <v>6776</v>
      </c>
    </row>
    <row r="1100" spans="1:15" ht="15" customHeight="1" x14ac:dyDescent="0.3">
      <c r="A1100" s="19" t="s">
        <v>448</v>
      </c>
      <c r="B1100" s="3" t="s">
        <v>449</v>
      </c>
      <c r="C1100" s="4">
        <v>32</v>
      </c>
      <c r="D1100" s="3" t="s">
        <v>1201</v>
      </c>
      <c r="E1100" s="3" t="s">
        <v>5528</v>
      </c>
      <c r="F1100" s="3" t="s">
        <v>4879</v>
      </c>
      <c r="G1100" s="3" t="s">
        <v>6777</v>
      </c>
      <c r="H1100" s="3" t="s">
        <v>5403</v>
      </c>
      <c r="I1100" s="3" t="s">
        <v>5486</v>
      </c>
      <c r="J1100" s="3" t="s">
        <v>2235</v>
      </c>
      <c r="K1100" s="3" t="s">
        <v>5530</v>
      </c>
      <c r="L1100" s="3"/>
      <c r="M1100" s="3"/>
      <c r="N1100" s="3"/>
      <c r="O1100" s="8" t="s">
        <v>6778</v>
      </c>
    </row>
    <row r="1101" spans="1:15" ht="15" customHeight="1" x14ac:dyDescent="0.3">
      <c r="A1101" s="19" t="s">
        <v>448</v>
      </c>
      <c r="B1101" s="3" t="s">
        <v>449</v>
      </c>
      <c r="C1101" s="4">
        <v>32</v>
      </c>
      <c r="D1101" s="3" t="s">
        <v>1201</v>
      </c>
      <c r="E1101" s="3" t="s">
        <v>5541</v>
      </c>
      <c r="F1101" s="3" t="s">
        <v>5421</v>
      </c>
      <c r="G1101" s="3" t="s">
        <v>6779</v>
      </c>
      <c r="H1101" s="3" t="s">
        <v>5403</v>
      </c>
      <c r="I1101" s="3" t="s">
        <v>5543</v>
      </c>
      <c r="J1101" s="3" t="s">
        <v>5543</v>
      </c>
      <c r="K1101" s="3" t="s">
        <v>4072</v>
      </c>
      <c r="L1101" s="3"/>
      <c r="M1101" s="3"/>
      <c r="N1101" s="3"/>
      <c r="O1101" s="8" t="s">
        <v>5544</v>
      </c>
    </row>
    <row r="1102" spans="1:15" ht="15" customHeight="1" x14ac:dyDescent="0.3">
      <c r="A1102" s="19" t="s">
        <v>448</v>
      </c>
      <c r="B1102" s="3" t="s">
        <v>449</v>
      </c>
      <c r="C1102" s="4">
        <v>32</v>
      </c>
      <c r="D1102" s="3" t="s">
        <v>1201</v>
      </c>
      <c r="E1102" s="3" t="s">
        <v>5554</v>
      </c>
      <c r="F1102" s="3" t="s">
        <v>4865</v>
      </c>
      <c r="G1102" s="3" t="s">
        <v>6780</v>
      </c>
      <c r="H1102" s="3" t="s">
        <v>5403</v>
      </c>
      <c r="I1102" s="3" t="s">
        <v>4793</v>
      </c>
      <c r="J1102" s="3" t="s">
        <v>5556</v>
      </c>
      <c r="K1102" s="3" t="s">
        <v>5556</v>
      </c>
      <c r="L1102" s="3"/>
      <c r="M1102" s="3"/>
      <c r="N1102" s="3"/>
      <c r="O1102" s="8" t="s">
        <v>5557</v>
      </c>
    </row>
    <row r="1103" spans="1:15" ht="15" customHeight="1" x14ac:dyDescent="0.3">
      <c r="A1103" s="19" t="s">
        <v>448</v>
      </c>
      <c r="B1103" s="3" t="s">
        <v>449</v>
      </c>
      <c r="C1103" s="4">
        <v>32</v>
      </c>
      <c r="D1103" s="3" t="s">
        <v>1201</v>
      </c>
      <c r="E1103" s="3" t="s">
        <v>5605</v>
      </c>
      <c r="F1103" s="3" t="s">
        <v>5606</v>
      </c>
      <c r="G1103" s="3" t="s">
        <v>6781</v>
      </c>
      <c r="H1103" s="3" t="s">
        <v>5412</v>
      </c>
      <c r="I1103" s="3" t="s">
        <v>5608</v>
      </c>
      <c r="J1103" s="3" t="s">
        <v>5610</v>
      </c>
      <c r="K1103" s="3" t="s">
        <v>5610</v>
      </c>
      <c r="L1103" s="3" t="s">
        <v>5471</v>
      </c>
      <c r="M1103" s="3"/>
      <c r="N1103" s="3" t="s">
        <v>5472</v>
      </c>
      <c r="O1103" s="8" t="s">
        <v>5611</v>
      </c>
    </row>
    <row r="1104" spans="1:15" ht="15" customHeight="1" x14ac:dyDescent="0.3">
      <c r="A1104" s="19" t="s">
        <v>448</v>
      </c>
      <c r="B1104" s="3" t="s">
        <v>449</v>
      </c>
      <c r="C1104" s="4">
        <v>32</v>
      </c>
      <c r="D1104" s="3" t="s">
        <v>1201</v>
      </c>
      <c r="E1104" s="3" t="s">
        <v>5605</v>
      </c>
      <c r="F1104" s="3" t="s">
        <v>5606</v>
      </c>
      <c r="G1104" s="3" t="s">
        <v>6782</v>
      </c>
      <c r="H1104" s="3" t="s">
        <v>5403</v>
      </c>
      <c r="I1104" s="3" t="s">
        <v>5608</v>
      </c>
      <c r="J1104" s="3" t="s">
        <v>6130</v>
      </c>
      <c r="K1104" s="3" t="s">
        <v>5610</v>
      </c>
      <c r="L1104" s="3" t="s">
        <v>5471</v>
      </c>
      <c r="M1104" s="3"/>
      <c r="N1104" s="3" t="s">
        <v>5472</v>
      </c>
      <c r="O1104" s="8" t="s">
        <v>5611</v>
      </c>
    </row>
    <row r="1105" spans="1:15" ht="15" customHeight="1" x14ac:dyDescent="0.3">
      <c r="A1105" s="19" t="s">
        <v>448</v>
      </c>
      <c r="B1105" s="3" t="s">
        <v>449</v>
      </c>
      <c r="C1105" s="4">
        <v>32</v>
      </c>
      <c r="D1105" s="3" t="s">
        <v>1201</v>
      </c>
      <c r="E1105" s="3" t="s">
        <v>5605</v>
      </c>
      <c r="F1105" s="3" t="s">
        <v>5606</v>
      </c>
      <c r="G1105" s="3" t="s">
        <v>6783</v>
      </c>
      <c r="H1105" s="3" t="s">
        <v>5403</v>
      </c>
      <c r="I1105" s="3" t="s">
        <v>5608</v>
      </c>
      <c r="J1105" s="3" t="s">
        <v>5610</v>
      </c>
      <c r="K1105" s="3" t="s">
        <v>5610</v>
      </c>
      <c r="L1105" s="3" t="s">
        <v>5471</v>
      </c>
      <c r="M1105" s="3"/>
      <c r="N1105" s="3" t="s">
        <v>5472</v>
      </c>
      <c r="O1105" s="8" t="s">
        <v>5611</v>
      </c>
    </row>
    <row r="1106" spans="1:15" ht="15" customHeight="1" x14ac:dyDescent="0.3">
      <c r="A1106" s="19" t="s">
        <v>448</v>
      </c>
      <c r="B1106" s="3" t="s">
        <v>449</v>
      </c>
      <c r="C1106" s="4">
        <v>32</v>
      </c>
      <c r="D1106" s="3" t="s">
        <v>1201</v>
      </c>
      <c r="E1106" s="3" t="s">
        <v>5614</v>
      </c>
      <c r="F1106" s="3" t="s">
        <v>4865</v>
      </c>
      <c r="G1106" s="3" t="s">
        <v>6784</v>
      </c>
      <c r="H1106" s="3" t="s">
        <v>5403</v>
      </c>
      <c r="I1106" s="3" t="s">
        <v>5616</v>
      </c>
      <c r="J1106" s="3" t="s">
        <v>4569</v>
      </c>
      <c r="K1106" s="3" t="s">
        <v>5618</v>
      </c>
      <c r="L1106" s="3" t="s">
        <v>510</v>
      </c>
      <c r="M1106" s="3"/>
      <c r="N1106" s="3" t="s">
        <v>5426</v>
      </c>
      <c r="O1106" s="8" t="s">
        <v>5619</v>
      </c>
    </row>
    <row r="1107" spans="1:15" ht="15" customHeight="1" x14ac:dyDescent="0.3">
      <c r="A1107" s="19" t="s">
        <v>448</v>
      </c>
      <c r="B1107" s="3" t="s">
        <v>449</v>
      </c>
      <c r="C1107" s="4">
        <v>32</v>
      </c>
      <c r="D1107" s="3" t="s">
        <v>1201</v>
      </c>
      <c r="E1107" s="3" t="s">
        <v>5665</v>
      </c>
      <c r="F1107" s="3" t="s">
        <v>4865</v>
      </c>
      <c r="G1107" s="3" t="s">
        <v>6785</v>
      </c>
      <c r="H1107" s="3" t="s">
        <v>5403</v>
      </c>
      <c r="I1107" s="3" t="s">
        <v>5667</v>
      </c>
      <c r="J1107" s="3" t="s">
        <v>5667</v>
      </c>
      <c r="K1107" s="3" t="s">
        <v>5669</v>
      </c>
      <c r="L1107" s="3" t="s">
        <v>384</v>
      </c>
      <c r="M1107" s="3"/>
      <c r="N1107" s="3" t="s">
        <v>5426</v>
      </c>
      <c r="O1107" s="8" t="s">
        <v>5670</v>
      </c>
    </row>
    <row r="1108" spans="1:15" ht="15" customHeight="1" x14ac:dyDescent="0.3">
      <c r="A1108" s="19" t="s">
        <v>448</v>
      </c>
      <c r="B1108" s="3" t="s">
        <v>449</v>
      </c>
      <c r="C1108" s="4">
        <v>32</v>
      </c>
      <c r="D1108" s="3" t="s">
        <v>1201</v>
      </c>
      <c r="E1108" s="3" t="s">
        <v>5665</v>
      </c>
      <c r="F1108" s="3" t="s">
        <v>4865</v>
      </c>
      <c r="G1108" s="3" t="s">
        <v>6786</v>
      </c>
      <c r="H1108" s="3" t="s">
        <v>5403</v>
      </c>
      <c r="I1108" s="3" t="s">
        <v>5667</v>
      </c>
      <c r="J1108" s="3" t="s">
        <v>5668</v>
      </c>
      <c r="K1108" s="3" t="s">
        <v>5669</v>
      </c>
      <c r="L1108" s="3" t="s">
        <v>384</v>
      </c>
      <c r="M1108" s="3"/>
      <c r="N1108" s="3" t="s">
        <v>5426</v>
      </c>
      <c r="O1108" s="8" t="s">
        <v>5670</v>
      </c>
    </row>
    <row r="1109" spans="1:15" ht="15" customHeight="1" x14ac:dyDescent="0.3">
      <c r="A1109" s="19" t="s">
        <v>448</v>
      </c>
      <c r="B1109" s="3" t="s">
        <v>449</v>
      </c>
      <c r="C1109" s="4">
        <v>32</v>
      </c>
      <c r="D1109" s="3" t="s">
        <v>1201</v>
      </c>
      <c r="E1109" s="3" t="s">
        <v>5672</v>
      </c>
      <c r="F1109" s="3" t="s">
        <v>4865</v>
      </c>
      <c r="G1109" s="3"/>
      <c r="H1109" s="3" t="s">
        <v>6787</v>
      </c>
      <c r="I1109" s="3" t="s">
        <v>5674</v>
      </c>
      <c r="J1109" s="3"/>
      <c r="K1109" s="3" t="s">
        <v>5675</v>
      </c>
      <c r="L1109" s="3" t="s">
        <v>510</v>
      </c>
      <c r="M1109" s="3"/>
      <c r="N1109" s="3" t="s">
        <v>5426</v>
      </c>
      <c r="O1109" s="8" t="s">
        <v>5676</v>
      </c>
    </row>
    <row r="1110" spans="1:15" ht="15" customHeight="1" x14ac:dyDescent="0.3">
      <c r="A1110" s="19" t="s">
        <v>448</v>
      </c>
      <c r="B1110" s="3" t="s">
        <v>449</v>
      </c>
      <c r="C1110" s="4">
        <v>32</v>
      </c>
      <c r="D1110" s="3" t="s">
        <v>1201</v>
      </c>
      <c r="E1110" s="3" t="s">
        <v>5687</v>
      </c>
      <c r="F1110" s="3" t="s">
        <v>4865</v>
      </c>
      <c r="G1110" s="3"/>
      <c r="H1110" s="3" t="s">
        <v>6787</v>
      </c>
      <c r="I1110" s="3" t="s">
        <v>5689</v>
      </c>
      <c r="J1110" s="3"/>
      <c r="K1110" s="3" t="s">
        <v>5682</v>
      </c>
      <c r="L1110" s="3" t="s">
        <v>240</v>
      </c>
      <c r="M1110" s="3"/>
      <c r="N1110" s="3" t="s">
        <v>5426</v>
      </c>
      <c r="O1110" s="8" t="s">
        <v>5690</v>
      </c>
    </row>
    <row r="1111" spans="1:15" ht="15" customHeight="1" x14ac:dyDescent="0.3">
      <c r="A1111" s="19" t="s">
        <v>448</v>
      </c>
      <c r="B1111" s="3" t="s">
        <v>449</v>
      </c>
      <c r="C1111" s="4">
        <v>32</v>
      </c>
      <c r="D1111" s="3" t="s">
        <v>1201</v>
      </c>
      <c r="E1111" s="3" t="s">
        <v>5713</v>
      </c>
      <c r="F1111" s="3" t="s">
        <v>4865</v>
      </c>
      <c r="G1111" s="3"/>
      <c r="H1111" s="3" t="s">
        <v>6787</v>
      </c>
      <c r="I1111" s="3" t="s">
        <v>5715</v>
      </c>
      <c r="J1111" s="3"/>
      <c r="K1111" s="3" t="s">
        <v>3619</v>
      </c>
      <c r="L1111" s="3" t="s">
        <v>34</v>
      </c>
      <c r="M1111" s="3"/>
      <c r="N1111" s="3" t="s">
        <v>5426</v>
      </c>
      <c r="O1111" s="8" t="s">
        <v>5716</v>
      </c>
    </row>
    <row r="1112" spans="1:15" ht="15" customHeight="1" x14ac:dyDescent="0.3">
      <c r="A1112" s="19" t="s">
        <v>448</v>
      </c>
      <c r="B1112" s="3" t="s">
        <v>449</v>
      </c>
      <c r="C1112" s="4">
        <v>32</v>
      </c>
      <c r="D1112" s="3" t="s">
        <v>1201</v>
      </c>
      <c r="E1112" s="3" t="s">
        <v>5713</v>
      </c>
      <c r="F1112" s="3" t="s">
        <v>4865</v>
      </c>
      <c r="G1112" s="3" t="s">
        <v>6788</v>
      </c>
      <c r="H1112" s="3" t="s">
        <v>5412</v>
      </c>
      <c r="I1112" s="3" t="s">
        <v>5715</v>
      </c>
      <c r="J1112" s="3" t="s">
        <v>3619</v>
      </c>
      <c r="K1112" s="3" t="s">
        <v>3619</v>
      </c>
      <c r="L1112" s="3" t="s">
        <v>34</v>
      </c>
      <c r="M1112" s="3"/>
      <c r="N1112" s="3" t="s">
        <v>5426</v>
      </c>
      <c r="O1112" s="8" t="s">
        <v>5716</v>
      </c>
    </row>
    <row r="1113" spans="1:15" ht="15" customHeight="1" x14ac:dyDescent="0.3">
      <c r="A1113" s="19" t="s">
        <v>448</v>
      </c>
      <c r="B1113" s="3" t="s">
        <v>449</v>
      </c>
      <c r="C1113" s="4">
        <v>32</v>
      </c>
      <c r="D1113" s="3" t="s">
        <v>1201</v>
      </c>
      <c r="E1113" s="3" t="s">
        <v>5713</v>
      </c>
      <c r="F1113" s="3" t="s">
        <v>4865</v>
      </c>
      <c r="G1113" s="3" t="s">
        <v>6789</v>
      </c>
      <c r="H1113" s="3" t="s">
        <v>5403</v>
      </c>
      <c r="I1113" s="3" t="s">
        <v>5715</v>
      </c>
      <c r="J1113" s="3" t="s">
        <v>5825</v>
      </c>
      <c r="K1113" s="3" t="s">
        <v>3619</v>
      </c>
      <c r="L1113" s="3" t="s">
        <v>34</v>
      </c>
      <c r="M1113" s="3"/>
      <c r="N1113" s="3" t="s">
        <v>5426</v>
      </c>
      <c r="O1113" s="8" t="s">
        <v>5716</v>
      </c>
    </row>
    <row r="1114" spans="1:15" ht="15" customHeight="1" x14ac:dyDescent="0.3">
      <c r="A1114" s="19" t="s">
        <v>459</v>
      </c>
      <c r="B1114" s="3" t="s">
        <v>460</v>
      </c>
      <c r="C1114" s="4">
        <v>33</v>
      </c>
      <c r="D1114" s="3" t="s">
        <v>1221</v>
      </c>
      <c r="E1114" s="3" t="s">
        <v>5436</v>
      </c>
      <c r="F1114" s="3" t="s">
        <v>4865</v>
      </c>
      <c r="G1114" s="3" t="s">
        <v>6790</v>
      </c>
      <c r="H1114" s="3" t="s">
        <v>5403</v>
      </c>
      <c r="I1114" s="3" t="s">
        <v>5438</v>
      </c>
      <c r="J1114" s="3" t="s">
        <v>5439</v>
      </c>
      <c r="K1114" s="3" t="s">
        <v>5439</v>
      </c>
      <c r="L1114" s="3" t="s">
        <v>510</v>
      </c>
      <c r="M1114" s="3"/>
      <c r="N1114" s="3" t="s">
        <v>5426</v>
      </c>
      <c r="O1114" s="8" t="s">
        <v>5440</v>
      </c>
    </row>
    <row r="1115" spans="1:15" ht="15" customHeight="1" x14ac:dyDescent="0.3">
      <c r="A1115" s="19" t="s">
        <v>459</v>
      </c>
      <c r="B1115" s="3" t="s">
        <v>460</v>
      </c>
      <c r="C1115" s="4">
        <v>33</v>
      </c>
      <c r="D1115" s="3" t="s">
        <v>1221</v>
      </c>
      <c r="E1115" s="3" t="s">
        <v>5493</v>
      </c>
      <c r="F1115" s="3" t="s">
        <v>4865</v>
      </c>
      <c r="G1115" s="3" t="s">
        <v>6791</v>
      </c>
      <c r="H1115" s="3" t="s">
        <v>5403</v>
      </c>
      <c r="I1115" s="3" t="s">
        <v>5495</v>
      </c>
      <c r="J1115" s="3" t="s">
        <v>3966</v>
      </c>
      <c r="K1115" s="3" t="s">
        <v>3966</v>
      </c>
      <c r="L1115" s="3" t="s">
        <v>5425</v>
      </c>
      <c r="M1115" s="3"/>
      <c r="N1115" s="3" t="s">
        <v>5426</v>
      </c>
      <c r="O1115" s="8" t="s">
        <v>5497</v>
      </c>
    </row>
    <row r="1116" spans="1:15" ht="15" customHeight="1" x14ac:dyDescent="0.3">
      <c r="A1116" s="19" t="s">
        <v>459</v>
      </c>
      <c r="B1116" s="3" t="s">
        <v>460</v>
      </c>
      <c r="C1116" s="4">
        <v>33</v>
      </c>
      <c r="D1116" s="3" t="s">
        <v>1221</v>
      </c>
      <c r="E1116" s="3" t="s">
        <v>5546</v>
      </c>
      <c r="F1116" s="3" t="s">
        <v>4865</v>
      </c>
      <c r="G1116" s="3" t="s">
        <v>6792</v>
      </c>
      <c r="H1116" s="3" t="s">
        <v>5403</v>
      </c>
      <c r="I1116" s="3" t="s">
        <v>5548</v>
      </c>
      <c r="J1116" s="3"/>
      <c r="K1116" s="3" t="s">
        <v>2564</v>
      </c>
      <c r="L1116" s="3"/>
      <c r="M1116" s="3"/>
      <c r="N1116" s="3"/>
      <c r="O1116" s="8" t="s">
        <v>5549</v>
      </c>
    </row>
    <row r="1117" spans="1:15" ht="15" customHeight="1" x14ac:dyDescent="0.3">
      <c r="A1117" s="19" t="s">
        <v>459</v>
      </c>
      <c r="B1117" s="3" t="s">
        <v>460</v>
      </c>
      <c r="C1117" s="4">
        <v>33</v>
      </c>
      <c r="D1117" s="3" t="s">
        <v>1221</v>
      </c>
      <c r="E1117" s="3" t="s">
        <v>5554</v>
      </c>
      <c r="F1117" s="3" t="s">
        <v>4865</v>
      </c>
      <c r="G1117" s="3" t="s">
        <v>5560</v>
      </c>
      <c r="H1117" s="3" t="s">
        <v>5403</v>
      </c>
      <c r="I1117" s="3" t="s">
        <v>4793</v>
      </c>
      <c r="J1117" s="3"/>
      <c r="K1117" s="3" t="s">
        <v>5556</v>
      </c>
      <c r="L1117" s="3"/>
      <c r="M1117" s="3"/>
      <c r="N1117" s="3"/>
      <c r="O1117" s="8" t="s">
        <v>5557</v>
      </c>
    </row>
    <row r="1118" spans="1:15" ht="15" customHeight="1" x14ac:dyDescent="0.3">
      <c r="A1118" s="19" t="s">
        <v>459</v>
      </c>
      <c r="B1118" s="3" t="s">
        <v>460</v>
      </c>
      <c r="C1118" s="4">
        <v>33</v>
      </c>
      <c r="D1118" s="3" t="s">
        <v>1221</v>
      </c>
      <c r="E1118" s="3" t="s">
        <v>5964</v>
      </c>
      <c r="F1118" s="3" t="s">
        <v>5965</v>
      </c>
      <c r="G1118" s="3" t="s">
        <v>6793</v>
      </c>
      <c r="H1118" s="3" t="s">
        <v>5403</v>
      </c>
      <c r="I1118" s="3" t="s">
        <v>5967</v>
      </c>
      <c r="J1118" s="3" t="s">
        <v>5967</v>
      </c>
      <c r="K1118" s="3" t="s">
        <v>5967</v>
      </c>
      <c r="L1118" s="3" t="s">
        <v>64</v>
      </c>
      <c r="M1118" s="3"/>
      <c r="N1118" s="3" t="s">
        <v>5426</v>
      </c>
      <c r="O1118" s="8" t="s">
        <v>5968</v>
      </c>
    </row>
    <row r="1119" spans="1:15" ht="15" customHeight="1" x14ac:dyDescent="0.3">
      <c r="A1119" s="19" t="s">
        <v>493</v>
      </c>
      <c r="B1119" s="3" t="s">
        <v>494</v>
      </c>
      <c r="C1119" s="4">
        <v>36</v>
      </c>
      <c r="D1119" s="3" t="s">
        <v>1241</v>
      </c>
      <c r="E1119" s="3" t="s">
        <v>5436</v>
      </c>
      <c r="F1119" s="3" t="s">
        <v>4865</v>
      </c>
      <c r="G1119" s="3" t="s">
        <v>6794</v>
      </c>
      <c r="H1119" s="3" t="s">
        <v>5403</v>
      </c>
      <c r="I1119" s="3" t="s">
        <v>5438</v>
      </c>
      <c r="J1119" s="3" t="s">
        <v>5442</v>
      </c>
      <c r="K1119" s="3" t="s">
        <v>5439</v>
      </c>
      <c r="L1119" s="3" t="s">
        <v>510</v>
      </c>
      <c r="M1119" s="3"/>
      <c r="N1119" s="3" t="s">
        <v>5426</v>
      </c>
      <c r="O1119" s="8" t="s">
        <v>5440</v>
      </c>
    </row>
    <row r="1120" spans="1:15" ht="15" customHeight="1" x14ac:dyDescent="0.3">
      <c r="A1120" s="19" t="s">
        <v>493</v>
      </c>
      <c r="B1120" s="3" t="s">
        <v>494</v>
      </c>
      <c r="C1120" s="4">
        <v>36</v>
      </c>
      <c r="D1120" s="3" t="s">
        <v>1241</v>
      </c>
      <c r="E1120" s="3" t="s">
        <v>5436</v>
      </c>
      <c r="F1120" s="3" t="s">
        <v>4865</v>
      </c>
      <c r="G1120" s="3" t="s">
        <v>6795</v>
      </c>
      <c r="H1120" s="3" t="s">
        <v>5403</v>
      </c>
      <c r="I1120" s="3" t="s">
        <v>5438</v>
      </c>
      <c r="J1120" s="3" t="s">
        <v>5442</v>
      </c>
      <c r="K1120" s="3" t="s">
        <v>5439</v>
      </c>
      <c r="L1120" s="3" t="s">
        <v>510</v>
      </c>
      <c r="M1120" s="3"/>
      <c r="N1120" s="3" t="s">
        <v>5426</v>
      </c>
      <c r="O1120" s="8" t="s">
        <v>5440</v>
      </c>
    </row>
    <row r="1121" spans="1:15" ht="15" customHeight="1" x14ac:dyDescent="0.3">
      <c r="A1121" s="19" t="s">
        <v>493</v>
      </c>
      <c r="B1121" s="3" t="s">
        <v>494</v>
      </c>
      <c r="C1121" s="4">
        <v>36</v>
      </c>
      <c r="D1121" s="3" t="s">
        <v>1241</v>
      </c>
      <c r="E1121" s="3" t="s">
        <v>5546</v>
      </c>
      <c r="F1121" s="3" t="s">
        <v>4865</v>
      </c>
      <c r="G1121" s="3" t="s">
        <v>6796</v>
      </c>
      <c r="H1121" s="3" t="s">
        <v>5403</v>
      </c>
      <c r="I1121" s="3" t="s">
        <v>5548</v>
      </c>
      <c r="J1121" s="3" t="s">
        <v>3417</v>
      </c>
      <c r="K1121" s="3" t="s">
        <v>2564</v>
      </c>
      <c r="L1121" s="3"/>
      <c r="M1121" s="3"/>
      <c r="N1121" s="3"/>
      <c r="O1121" s="8" t="s">
        <v>5549</v>
      </c>
    </row>
    <row r="1122" spans="1:15" ht="15" customHeight="1" x14ac:dyDescent="0.3">
      <c r="A1122" s="19" t="s">
        <v>493</v>
      </c>
      <c r="B1122" s="3" t="s">
        <v>494</v>
      </c>
      <c r="C1122" s="4">
        <v>36</v>
      </c>
      <c r="D1122" s="3" t="s">
        <v>1241</v>
      </c>
      <c r="E1122" s="3" t="s">
        <v>5554</v>
      </c>
      <c r="F1122" s="3" t="s">
        <v>4865</v>
      </c>
      <c r="G1122" s="3" t="s">
        <v>6797</v>
      </c>
      <c r="H1122" s="3" t="s">
        <v>5403</v>
      </c>
      <c r="I1122" s="3" t="s">
        <v>4793</v>
      </c>
      <c r="J1122" s="3"/>
      <c r="K1122" s="3" t="s">
        <v>5556</v>
      </c>
      <c r="L1122" s="3"/>
      <c r="M1122" s="3"/>
      <c r="N1122" s="3"/>
      <c r="O1122" s="8" t="s">
        <v>5557</v>
      </c>
    </row>
    <row r="1123" spans="1:15" ht="15" customHeight="1" x14ac:dyDescent="0.3">
      <c r="A1123" s="19" t="s">
        <v>493</v>
      </c>
      <c r="B1123" s="3" t="s">
        <v>494</v>
      </c>
      <c r="C1123" s="4">
        <v>36</v>
      </c>
      <c r="D1123" s="3" t="s">
        <v>1241</v>
      </c>
      <c r="E1123" s="3" t="s">
        <v>5554</v>
      </c>
      <c r="F1123" s="3" t="s">
        <v>4865</v>
      </c>
      <c r="G1123" s="3" t="s">
        <v>6599</v>
      </c>
      <c r="H1123" s="3" t="s">
        <v>5403</v>
      </c>
      <c r="I1123" s="3" t="s">
        <v>4793</v>
      </c>
      <c r="J1123" s="3"/>
      <c r="K1123" s="3" t="s">
        <v>5556</v>
      </c>
      <c r="L1123" s="3"/>
      <c r="M1123" s="3"/>
      <c r="N1123" s="3"/>
      <c r="O1123" s="8" t="s">
        <v>5557</v>
      </c>
    </row>
    <row r="1124" spans="1:15" ht="15" customHeight="1" x14ac:dyDescent="0.3">
      <c r="A1124" s="19" t="s">
        <v>493</v>
      </c>
      <c r="B1124" s="3" t="s">
        <v>494</v>
      </c>
      <c r="C1124" s="4">
        <v>36</v>
      </c>
      <c r="D1124" s="3" t="s">
        <v>1241</v>
      </c>
      <c r="E1124" s="3" t="s">
        <v>5614</v>
      </c>
      <c r="F1124" s="3" t="s">
        <v>4865</v>
      </c>
      <c r="G1124" s="3" t="s">
        <v>6062</v>
      </c>
      <c r="H1124" s="3" t="s">
        <v>5403</v>
      </c>
      <c r="I1124" s="3" t="s">
        <v>5616</v>
      </c>
      <c r="J1124" s="3" t="s">
        <v>5617</v>
      </c>
      <c r="K1124" s="3" t="s">
        <v>5618</v>
      </c>
      <c r="L1124" s="3" t="s">
        <v>510</v>
      </c>
      <c r="M1124" s="3"/>
      <c r="N1124" s="3" t="s">
        <v>5426</v>
      </c>
      <c r="O1124" s="8" t="s">
        <v>5619</v>
      </c>
    </row>
    <row r="1125" spans="1:15" ht="15" customHeight="1" x14ac:dyDescent="0.3">
      <c r="A1125" s="19" t="s">
        <v>493</v>
      </c>
      <c r="B1125" s="3" t="s">
        <v>494</v>
      </c>
      <c r="C1125" s="4">
        <v>36</v>
      </c>
      <c r="D1125" s="3" t="s">
        <v>1241</v>
      </c>
      <c r="E1125" s="3" t="s">
        <v>5728</v>
      </c>
      <c r="F1125" s="3" t="s">
        <v>4865</v>
      </c>
      <c r="G1125" s="3"/>
      <c r="H1125" s="3" t="s">
        <v>6147</v>
      </c>
      <c r="I1125" s="3" t="s">
        <v>5731</v>
      </c>
      <c r="J1125" s="3"/>
      <c r="K1125" s="3" t="s">
        <v>5733</v>
      </c>
      <c r="L1125" s="3" t="s">
        <v>510</v>
      </c>
      <c r="M1125" s="3"/>
      <c r="N1125" s="3" t="s">
        <v>5426</v>
      </c>
      <c r="O1125" s="8" t="s">
        <v>5734</v>
      </c>
    </row>
    <row r="1126" spans="1:15" ht="15" customHeight="1" x14ac:dyDescent="0.3">
      <c r="A1126" s="19" t="s">
        <v>493</v>
      </c>
      <c r="B1126" s="3" t="s">
        <v>494</v>
      </c>
      <c r="C1126" s="4">
        <v>36</v>
      </c>
      <c r="D1126" s="3" t="s">
        <v>1241</v>
      </c>
      <c r="E1126" s="3" t="s">
        <v>5735</v>
      </c>
      <c r="F1126" s="3" t="s">
        <v>4865</v>
      </c>
      <c r="G1126" s="3" t="s">
        <v>6798</v>
      </c>
      <c r="H1126" s="3" t="s">
        <v>5403</v>
      </c>
      <c r="I1126" s="3" t="s">
        <v>5737</v>
      </c>
      <c r="J1126" s="3" t="s">
        <v>5742</v>
      </c>
      <c r="K1126" s="3" t="s">
        <v>5739</v>
      </c>
      <c r="L1126" s="3" t="s">
        <v>240</v>
      </c>
      <c r="M1126" s="3"/>
      <c r="N1126" s="3" t="s">
        <v>5426</v>
      </c>
      <c r="O1126" s="8" t="s">
        <v>5740</v>
      </c>
    </row>
    <row r="1127" spans="1:15" ht="15" customHeight="1" x14ac:dyDescent="0.3">
      <c r="A1127" s="19" t="s">
        <v>504</v>
      </c>
      <c r="B1127" s="3" t="s">
        <v>505</v>
      </c>
      <c r="C1127" s="4">
        <v>37</v>
      </c>
      <c r="D1127" s="3" t="s">
        <v>1246</v>
      </c>
      <c r="E1127" s="3" t="s">
        <v>5436</v>
      </c>
      <c r="F1127" s="3" t="s">
        <v>4865</v>
      </c>
      <c r="G1127" s="3"/>
      <c r="H1127" s="3" t="s">
        <v>5697</v>
      </c>
      <c r="I1127" s="3" t="s">
        <v>5438</v>
      </c>
      <c r="J1127" s="3"/>
      <c r="K1127" s="3" t="s">
        <v>5439</v>
      </c>
      <c r="L1127" s="3" t="s">
        <v>510</v>
      </c>
      <c r="M1127" s="3"/>
      <c r="N1127" s="3" t="s">
        <v>5426</v>
      </c>
      <c r="O1127" s="8" t="s">
        <v>5440</v>
      </c>
    </row>
    <row r="1128" spans="1:15" ht="15" customHeight="1" x14ac:dyDescent="0.3">
      <c r="A1128" s="19" t="s">
        <v>504</v>
      </c>
      <c r="B1128" s="3" t="s">
        <v>505</v>
      </c>
      <c r="C1128" s="4">
        <v>37</v>
      </c>
      <c r="D1128" s="3" t="s">
        <v>1246</v>
      </c>
      <c r="E1128" s="3" t="s">
        <v>5436</v>
      </c>
      <c r="F1128" s="3" t="s">
        <v>4865</v>
      </c>
      <c r="G1128" s="3" t="s">
        <v>6799</v>
      </c>
      <c r="H1128" s="3" t="s">
        <v>5403</v>
      </c>
      <c r="I1128" s="3" t="s">
        <v>5438</v>
      </c>
      <c r="J1128" s="3" t="s">
        <v>5442</v>
      </c>
      <c r="K1128" s="3" t="s">
        <v>5439</v>
      </c>
      <c r="L1128" s="3" t="s">
        <v>510</v>
      </c>
      <c r="M1128" s="3"/>
      <c r="N1128" s="3" t="s">
        <v>5426</v>
      </c>
      <c r="O1128" s="8" t="s">
        <v>5440</v>
      </c>
    </row>
    <row r="1129" spans="1:15" ht="15" customHeight="1" x14ac:dyDescent="0.3">
      <c r="A1129" s="19" t="s">
        <v>504</v>
      </c>
      <c r="B1129" s="3" t="s">
        <v>505</v>
      </c>
      <c r="C1129" s="4">
        <v>37</v>
      </c>
      <c r="D1129" s="3" t="s">
        <v>1246</v>
      </c>
      <c r="E1129" s="3" t="s">
        <v>5493</v>
      </c>
      <c r="F1129" s="3" t="s">
        <v>4865</v>
      </c>
      <c r="G1129" s="3"/>
      <c r="H1129" s="3" t="s">
        <v>5697</v>
      </c>
      <c r="I1129" s="3" t="s">
        <v>5495</v>
      </c>
      <c r="J1129" s="3"/>
      <c r="K1129" s="3" t="s">
        <v>3966</v>
      </c>
      <c r="L1129" s="3" t="s">
        <v>5425</v>
      </c>
      <c r="M1129" s="3"/>
      <c r="N1129" s="3" t="s">
        <v>5426</v>
      </c>
      <c r="O1129" s="8" t="s">
        <v>5497</v>
      </c>
    </row>
    <row r="1130" spans="1:15" ht="15" customHeight="1" x14ac:dyDescent="0.3">
      <c r="A1130" s="19" t="s">
        <v>504</v>
      </c>
      <c r="B1130" s="3" t="s">
        <v>505</v>
      </c>
      <c r="C1130" s="4">
        <v>37</v>
      </c>
      <c r="D1130" s="3" t="s">
        <v>1246</v>
      </c>
      <c r="E1130" s="3" t="s">
        <v>5493</v>
      </c>
      <c r="F1130" s="3" t="s">
        <v>4865</v>
      </c>
      <c r="G1130" s="3" t="s">
        <v>6800</v>
      </c>
      <c r="H1130" s="3" t="s">
        <v>5403</v>
      </c>
      <c r="I1130" s="3" t="s">
        <v>5495</v>
      </c>
      <c r="J1130" s="3" t="s">
        <v>5496</v>
      </c>
      <c r="K1130" s="3" t="s">
        <v>3966</v>
      </c>
      <c r="L1130" s="3" t="s">
        <v>5425</v>
      </c>
      <c r="M1130" s="3"/>
      <c r="N1130" s="3" t="s">
        <v>5426</v>
      </c>
      <c r="O1130" s="8" t="s">
        <v>5497</v>
      </c>
    </row>
    <row r="1131" spans="1:15" ht="15" customHeight="1" x14ac:dyDescent="0.3">
      <c r="A1131" s="19" t="s">
        <v>517</v>
      </c>
      <c r="B1131" s="3" t="s">
        <v>518</v>
      </c>
      <c r="C1131" s="4">
        <v>38</v>
      </c>
      <c r="D1131" s="3" t="s">
        <v>1260</v>
      </c>
      <c r="E1131" s="3" t="s">
        <v>5436</v>
      </c>
      <c r="F1131" s="3" t="s">
        <v>4865</v>
      </c>
      <c r="G1131" s="3" t="s">
        <v>6294</v>
      </c>
      <c r="H1131" s="3" t="s">
        <v>5403</v>
      </c>
      <c r="I1131" s="3" t="s">
        <v>5438</v>
      </c>
      <c r="J1131" s="3" t="s">
        <v>5438</v>
      </c>
      <c r="K1131" s="3" t="s">
        <v>5439</v>
      </c>
      <c r="L1131" s="3" t="s">
        <v>510</v>
      </c>
      <c r="M1131" s="3"/>
      <c r="N1131" s="3" t="s">
        <v>5426</v>
      </c>
      <c r="O1131" s="8" t="s">
        <v>5440</v>
      </c>
    </row>
    <row r="1132" spans="1:15" ht="15" customHeight="1" x14ac:dyDescent="0.3">
      <c r="A1132" s="19" t="s">
        <v>517</v>
      </c>
      <c r="B1132" s="3" t="s">
        <v>518</v>
      </c>
      <c r="C1132" s="4">
        <v>38</v>
      </c>
      <c r="D1132" s="3" t="s">
        <v>1260</v>
      </c>
      <c r="E1132" s="3" t="s">
        <v>6298</v>
      </c>
      <c r="F1132" s="3" t="s">
        <v>6299</v>
      </c>
      <c r="G1132" s="3" t="s">
        <v>6801</v>
      </c>
      <c r="H1132" s="3" t="s">
        <v>5403</v>
      </c>
      <c r="I1132" s="3" t="s">
        <v>6301</v>
      </c>
      <c r="J1132" s="3" t="s">
        <v>6301</v>
      </c>
      <c r="K1132" s="3" t="s">
        <v>6301</v>
      </c>
      <c r="L1132" s="3"/>
      <c r="M1132" s="3"/>
      <c r="N1132" s="3"/>
      <c r="O1132" s="8" t="s">
        <v>6302</v>
      </c>
    </row>
    <row r="1133" spans="1:15" ht="15" customHeight="1" x14ac:dyDescent="0.3">
      <c r="A1133" s="19" t="s">
        <v>517</v>
      </c>
      <c r="B1133" s="3" t="s">
        <v>518</v>
      </c>
      <c r="C1133" s="4">
        <v>38</v>
      </c>
      <c r="D1133" s="3" t="s">
        <v>1260</v>
      </c>
      <c r="E1133" s="3" t="s">
        <v>5554</v>
      </c>
      <c r="F1133" s="3" t="s">
        <v>4865</v>
      </c>
      <c r="G1133" s="3" t="s">
        <v>6306</v>
      </c>
      <c r="H1133" s="3" t="s">
        <v>5403</v>
      </c>
      <c r="I1133" s="3" t="s">
        <v>4793</v>
      </c>
      <c r="J1133" s="3" t="s">
        <v>5556</v>
      </c>
      <c r="K1133" s="3" t="s">
        <v>5556</v>
      </c>
      <c r="L1133" s="3"/>
      <c r="M1133" s="3"/>
      <c r="N1133" s="3"/>
      <c r="O1133" s="8" t="s">
        <v>5557</v>
      </c>
    </row>
    <row r="1134" spans="1:15" ht="15" customHeight="1" x14ac:dyDescent="0.3">
      <c r="A1134" s="19" t="s">
        <v>517</v>
      </c>
      <c r="B1134" s="3" t="s">
        <v>518</v>
      </c>
      <c r="C1134" s="4">
        <v>38</v>
      </c>
      <c r="D1134" s="3" t="s">
        <v>1260</v>
      </c>
      <c r="E1134" s="3" t="s">
        <v>5554</v>
      </c>
      <c r="F1134" s="3" t="s">
        <v>4865</v>
      </c>
      <c r="G1134" s="3" t="s">
        <v>6307</v>
      </c>
      <c r="H1134" s="3" t="s">
        <v>5403</v>
      </c>
      <c r="I1134" s="3" t="s">
        <v>4793</v>
      </c>
      <c r="J1134" s="3" t="s">
        <v>5556</v>
      </c>
      <c r="K1134" s="3" t="s">
        <v>5556</v>
      </c>
      <c r="L1134" s="3"/>
      <c r="M1134" s="3"/>
      <c r="N1134" s="3"/>
      <c r="O1134" s="8" t="s">
        <v>5557</v>
      </c>
    </row>
    <row r="1135" spans="1:15" ht="15" customHeight="1" x14ac:dyDescent="0.3">
      <c r="A1135" s="19" t="s">
        <v>517</v>
      </c>
      <c r="B1135" s="3" t="s">
        <v>518</v>
      </c>
      <c r="C1135" s="4">
        <v>38</v>
      </c>
      <c r="D1135" s="3" t="s">
        <v>1260</v>
      </c>
      <c r="E1135" s="3" t="s">
        <v>5665</v>
      </c>
      <c r="F1135" s="3" t="s">
        <v>4865</v>
      </c>
      <c r="G1135" s="3" t="s">
        <v>6325</v>
      </c>
      <c r="H1135" s="3" t="s">
        <v>5403</v>
      </c>
      <c r="I1135" s="3" t="s">
        <v>5667</v>
      </c>
      <c r="J1135" s="3" t="s">
        <v>5668</v>
      </c>
      <c r="K1135" s="3" t="s">
        <v>5669</v>
      </c>
      <c r="L1135" s="3" t="s">
        <v>384</v>
      </c>
      <c r="M1135" s="3"/>
      <c r="N1135" s="3" t="s">
        <v>5426</v>
      </c>
      <c r="O1135" s="8" t="s">
        <v>5670</v>
      </c>
    </row>
    <row r="1136" spans="1:15" ht="15" customHeight="1" x14ac:dyDescent="0.3">
      <c r="A1136" s="19" t="s">
        <v>532</v>
      </c>
      <c r="B1136" s="3" t="s">
        <v>533</v>
      </c>
      <c r="C1136" s="4">
        <v>39</v>
      </c>
      <c r="D1136" s="3" t="s">
        <v>1265</v>
      </c>
      <c r="E1136" s="3" t="s">
        <v>5436</v>
      </c>
      <c r="F1136" s="3" t="s">
        <v>4865</v>
      </c>
      <c r="G1136" s="3" t="s">
        <v>6572</v>
      </c>
      <c r="H1136" s="3" t="s">
        <v>5403</v>
      </c>
      <c r="I1136" s="3" t="s">
        <v>5438</v>
      </c>
      <c r="J1136" s="9" t="s">
        <v>5442</v>
      </c>
      <c r="K1136" s="3" t="s">
        <v>5439</v>
      </c>
      <c r="L1136" s="3" t="s">
        <v>510</v>
      </c>
      <c r="M1136" s="3"/>
      <c r="N1136" s="3" t="s">
        <v>5426</v>
      </c>
      <c r="O1136" s="8" t="s">
        <v>5440</v>
      </c>
    </row>
    <row r="1137" spans="1:15" ht="15" customHeight="1" x14ac:dyDescent="0.3">
      <c r="A1137" s="19" t="s">
        <v>532</v>
      </c>
      <c r="B1137" s="3" t="s">
        <v>533</v>
      </c>
      <c r="C1137" s="4">
        <v>39</v>
      </c>
      <c r="D1137" s="3" t="s">
        <v>1265</v>
      </c>
      <c r="E1137" s="3" t="s">
        <v>6802</v>
      </c>
      <c r="F1137" s="3" t="s">
        <v>5752</v>
      </c>
      <c r="G1137" s="3" t="s">
        <v>6803</v>
      </c>
      <c r="H1137" s="3" t="s">
        <v>5403</v>
      </c>
      <c r="I1137" s="3" t="s">
        <v>6804</v>
      </c>
      <c r="J1137" s="3" t="s">
        <v>6804</v>
      </c>
      <c r="K1137" s="3" t="s">
        <v>6804</v>
      </c>
      <c r="L1137" s="3"/>
      <c r="M1137" s="3"/>
      <c r="N1137" s="3"/>
      <c r="O1137" s="8" t="s">
        <v>6805</v>
      </c>
    </row>
    <row r="1138" spans="1:15" ht="15" customHeight="1" x14ac:dyDescent="0.3">
      <c r="A1138" s="19" t="s">
        <v>545</v>
      </c>
      <c r="B1138" s="3" t="s">
        <v>546</v>
      </c>
      <c r="C1138" s="4">
        <v>40</v>
      </c>
      <c r="D1138" s="3" t="s">
        <v>1276</v>
      </c>
      <c r="E1138" s="3" t="s">
        <v>5436</v>
      </c>
      <c r="F1138" s="3" t="s">
        <v>4865</v>
      </c>
      <c r="G1138" s="3" t="s">
        <v>6806</v>
      </c>
      <c r="H1138" s="3" t="s">
        <v>5403</v>
      </c>
      <c r="I1138" s="3" t="s">
        <v>5438</v>
      </c>
      <c r="J1138" s="3" t="s">
        <v>5438</v>
      </c>
      <c r="K1138" s="3" t="s">
        <v>5439</v>
      </c>
      <c r="L1138" s="3" t="s">
        <v>510</v>
      </c>
      <c r="M1138" s="3"/>
      <c r="N1138" s="3" t="s">
        <v>5426</v>
      </c>
      <c r="O1138" s="8" t="s">
        <v>5440</v>
      </c>
    </row>
    <row r="1139" spans="1:15" ht="15" customHeight="1" x14ac:dyDescent="0.3">
      <c r="A1139" s="19" t="s">
        <v>545</v>
      </c>
      <c r="B1139" s="3" t="s">
        <v>546</v>
      </c>
      <c r="C1139" s="4">
        <v>40</v>
      </c>
      <c r="D1139" s="3" t="s">
        <v>1276</v>
      </c>
      <c r="E1139" s="3" t="s">
        <v>5493</v>
      </c>
      <c r="F1139" s="3" t="s">
        <v>4865</v>
      </c>
      <c r="G1139" s="3" t="s">
        <v>6551</v>
      </c>
      <c r="H1139" s="3" t="s">
        <v>5403</v>
      </c>
      <c r="I1139" s="3" t="s">
        <v>5495</v>
      </c>
      <c r="J1139" s="3" t="s">
        <v>5496</v>
      </c>
      <c r="K1139" s="3" t="s">
        <v>3966</v>
      </c>
      <c r="L1139" s="3" t="s">
        <v>5425</v>
      </c>
      <c r="M1139" s="3"/>
      <c r="N1139" s="3" t="s">
        <v>5426</v>
      </c>
      <c r="O1139" s="8" t="s">
        <v>5497</v>
      </c>
    </row>
    <row r="1140" spans="1:15" ht="15" customHeight="1" x14ac:dyDescent="0.3">
      <c r="A1140" s="19" t="s">
        <v>545</v>
      </c>
      <c r="B1140" s="3" t="s">
        <v>546</v>
      </c>
      <c r="C1140" s="4">
        <v>40</v>
      </c>
      <c r="D1140" s="3" t="s">
        <v>1276</v>
      </c>
      <c r="E1140" s="3" t="s">
        <v>5546</v>
      </c>
      <c r="F1140" s="3" t="s">
        <v>4865</v>
      </c>
      <c r="G1140" s="3" t="s">
        <v>5859</v>
      </c>
      <c r="H1140" s="3" t="s">
        <v>5491</v>
      </c>
      <c r="I1140" s="3" t="s">
        <v>5548</v>
      </c>
      <c r="J1140" s="3"/>
      <c r="K1140" s="3" t="s">
        <v>2564</v>
      </c>
      <c r="L1140" s="3"/>
      <c r="M1140" s="3"/>
      <c r="N1140" s="3"/>
      <c r="O1140" s="8" t="s">
        <v>5549</v>
      </c>
    </row>
    <row r="1141" spans="1:15" ht="15" customHeight="1" x14ac:dyDescent="0.3">
      <c r="A1141" s="19" t="s">
        <v>545</v>
      </c>
      <c r="B1141" s="3" t="s">
        <v>546</v>
      </c>
      <c r="C1141" s="4">
        <v>40</v>
      </c>
      <c r="D1141" s="3" t="s">
        <v>1276</v>
      </c>
      <c r="E1141" s="3" t="s">
        <v>5554</v>
      </c>
      <c r="F1141" s="3" t="s">
        <v>4865</v>
      </c>
      <c r="G1141" s="3" t="s">
        <v>5560</v>
      </c>
      <c r="H1141" s="3" t="s">
        <v>5403</v>
      </c>
      <c r="I1141" s="3" t="s">
        <v>4793</v>
      </c>
      <c r="J1141" s="3"/>
      <c r="K1141" s="3" t="s">
        <v>5556</v>
      </c>
      <c r="L1141" s="3"/>
      <c r="M1141" s="3"/>
      <c r="N1141" s="3"/>
      <c r="O1141" s="8" t="s">
        <v>5557</v>
      </c>
    </row>
    <row r="1142" spans="1:15" ht="15" customHeight="1" x14ac:dyDescent="0.3">
      <c r="A1142" s="19" t="s">
        <v>545</v>
      </c>
      <c r="B1142" s="3" t="s">
        <v>546</v>
      </c>
      <c r="C1142" s="4">
        <v>40</v>
      </c>
      <c r="D1142" s="3" t="s">
        <v>1276</v>
      </c>
      <c r="E1142" s="3" t="s">
        <v>6435</v>
      </c>
      <c r="F1142" s="3" t="s">
        <v>6436</v>
      </c>
      <c r="G1142" s="3" t="s">
        <v>6807</v>
      </c>
      <c r="H1142" s="3" t="s">
        <v>5403</v>
      </c>
      <c r="I1142" s="3" t="s">
        <v>6438</v>
      </c>
      <c r="J1142" s="3" t="s">
        <v>6438</v>
      </c>
      <c r="K1142" s="3" t="s">
        <v>6438</v>
      </c>
      <c r="L1142" s="3" t="s">
        <v>64</v>
      </c>
      <c r="M1142" s="3"/>
      <c r="N1142" s="3" t="s">
        <v>5426</v>
      </c>
      <c r="O1142" s="8" t="s">
        <v>6439</v>
      </c>
    </row>
    <row r="1143" spans="1:15" ht="15" customHeight="1" x14ac:dyDescent="0.3">
      <c r="A1143" s="19" t="s">
        <v>554</v>
      </c>
      <c r="B1143" s="3" t="s">
        <v>555</v>
      </c>
      <c r="C1143" s="4">
        <v>41</v>
      </c>
      <c r="D1143" s="3" t="s">
        <v>1296</v>
      </c>
      <c r="E1143" s="3" t="s">
        <v>6750</v>
      </c>
      <c r="F1143" s="3" t="s">
        <v>6751</v>
      </c>
      <c r="G1143" s="3"/>
      <c r="H1143" s="3" t="s">
        <v>5403</v>
      </c>
      <c r="I1143" s="3" t="s">
        <v>6752</v>
      </c>
      <c r="J1143" s="3" t="s">
        <v>6752</v>
      </c>
      <c r="K1143" s="3" t="s">
        <v>6752</v>
      </c>
      <c r="L1143" s="3"/>
      <c r="M1143" s="3"/>
      <c r="N1143" s="3"/>
      <c r="O1143" s="8" t="s">
        <v>6753</v>
      </c>
    </row>
    <row r="1144" spans="1:15" ht="15" customHeight="1" x14ac:dyDescent="0.3">
      <c r="A1144" s="19" t="s">
        <v>554</v>
      </c>
      <c r="B1144" s="3" t="s">
        <v>555</v>
      </c>
      <c r="C1144" s="4">
        <v>41</v>
      </c>
      <c r="D1144" s="3" t="s">
        <v>1296</v>
      </c>
      <c r="E1144" s="3" t="s">
        <v>5735</v>
      </c>
      <c r="F1144" s="3" t="s">
        <v>4865</v>
      </c>
      <c r="G1144" s="3" t="s">
        <v>6679</v>
      </c>
      <c r="H1144" s="3" t="s">
        <v>5403</v>
      </c>
      <c r="I1144" s="3" t="s">
        <v>5737</v>
      </c>
      <c r="J1144" s="3" t="s">
        <v>5737</v>
      </c>
      <c r="K1144" s="3" t="s">
        <v>5739</v>
      </c>
      <c r="L1144" s="3" t="s">
        <v>240</v>
      </c>
      <c r="M1144" s="3"/>
      <c r="N1144" s="3" t="s">
        <v>5426</v>
      </c>
      <c r="O1144" s="8" t="s">
        <v>5740</v>
      </c>
    </row>
    <row r="1145" spans="1:15" ht="15" customHeight="1" x14ac:dyDescent="0.3">
      <c r="A1145" s="19" t="s">
        <v>554</v>
      </c>
      <c r="B1145" s="3" t="s">
        <v>555</v>
      </c>
      <c r="C1145" s="4">
        <v>41</v>
      </c>
      <c r="D1145" s="3" t="s">
        <v>1296</v>
      </c>
      <c r="E1145" s="3" t="s">
        <v>6808</v>
      </c>
      <c r="F1145" s="3" t="s">
        <v>6809</v>
      </c>
      <c r="G1145" s="3" t="s">
        <v>6810</v>
      </c>
      <c r="H1145" s="3" t="s">
        <v>5403</v>
      </c>
      <c r="I1145" s="3" t="s">
        <v>6811</v>
      </c>
      <c r="J1145" s="3" t="s">
        <v>6811</v>
      </c>
      <c r="K1145" s="3" t="s">
        <v>6812</v>
      </c>
      <c r="L1145" s="3" t="s">
        <v>6813</v>
      </c>
      <c r="M1145" s="3" t="s">
        <v>6814</v>
      </c>
      <c r="N1145" s="3" t="s">
        <v>5434</v>
      </c>
      <c r="O1145" s="8" t="s">
        <v>6815</v>
      </c>
    </row>
    <row r="1146" spans="1:15" ht="15" customHeight="1" x14ac:dyDescent="0.3">
      <c r="A1146" s="19" t="s">
        <v>568</v>
      </c>
      <c r="B1146" s="3" t="s">
        <v>569</v>
      </c>
      <c r="C1146" s="4">
        <v>42</v>
      </c>
      <c r="D1146" s="3" t="s">
        <v>1302</v>
      </c>
      <c r="E1146" s="3" t="s">
        <v>5493</v>
      </c>
      <c r="F1146" s="3" t="s">
        <v>4865</v>
      </c>
      <c r="G1146" s="3"/>
      <c r="H1146" s="3" t="s">
        <v>5697</v>
      </c>
      <c r="I1146" s="3" t="s">
        <v>5495</v>
      </c>
      <c r="J1146" s="3"/>
      <c r="K1146" s="3" t="s">
        <v>3966</v>
      </c>
      <c r="L1146" s="3" t="s">
        <v>5425</v>
      </c>
      <c r="M1146" s="3"/>
      <c r="N1146" s="3" t="s">
        <v>5426</v>
      </c>
      <c r="O1146" s="8" t="s">
        <v>5497</v>
      </c>
    </row>
    <row r="1147" spans="1:15" ht="15" customHeight="1" x14ac:dyDescent="0.3">
      <c r="A1147" s="19" t="s">
        <v>568</v>
      </c>
      <c r="B1147" s="3" t="s">
        <v>569</v>
      </c>
      <c r="C1147" s="4">
        <v>42</v>
      </c>
      <c r="D1147" s="3" t="s">
        <v>1302</v>
      </c>
      <c r="E1147" s="3" t="s">
        <v>5493</v>
      </c>
      <c r="F1147" s="3" t="s">
        <v>4865</v>
      </c>
      <c r="G1147" s="3" t="s">
        <v>6816</v>
      </c>
      <c r="H1147" s="3" t="s">
        <v>5403</v>
      </c>
      <c r="I1147" s="3" t="s">
        <v>5495</v>
      </c>
      <c r="J1147" s="3" t="s">
        <v>3966</v>
      </c>
      <c r="K1147" s="3" t="s">
        <v>3966</v>
      </c>
      <c r="L1147" s="3" t="s">
        <v>5425</v>
      </c>
      <c r="M1147" s="3"/>
      <c r="N1147" s="3" t="s">
        <v>5426</v>
      </c>
      <c r="O1147" s="8" t="s">
        <v>5497</v>
      </c>
    </row>
    <row r="1148" spans="1:15" ht="15" customHeight="1" x14ac:dyDescent="0.3">
      <c r="A1148" s="19" t="s">
        <v>568</v>
      </c>
      <c r="B1148" s="3" t="s">
        <v>569</v>
      </c>
      <c r="C1148" s="4">
        <v>42</v>
      </c>
      <c r="D1148" s="3" t="s">
        <v>1302</v>
      </c>
      <c r="E1148" s="3" t="s">
        <v>5942</v>
      </c>
      <c r="F1148" s="3" t="s">
        <v>5943</v>
      </c>
      <c r="G1148" s="3" t="s">
        <v>1601</v>
      </c>
      <c r="H1148" s="3" t="s">
        <v>5403</v>
      </c>
      <c r="I1148" s="3" t="s">
        <v>5945</v>
      </c>
      <c r="J1148" s="3" t="s">
        <v>5945</v>
      </c>
      <c r="K1148" s="3" t="s">
        <v>5946</v>
      </c>
      <c r="L1148" s="3" t="s">
        <v>5947</v>
      </c>
      <c r="M1148" s="3" t="s">
        <v>5948</v>
      </c>
      <c r="N1148" s="3" t="s">
        <v>5949</v>
      </c>
      <c r="O1148" s="8" t="s">
        <v>5950</v>
      </c>
    </row>
    <row r="1149" spans="1:15" ht="15" customHeight="1" x14ac:dyDescent="0.3">
      <c r="A1149" s="19" t="s">
        <v>568</v>
      </c>
      <c r="B1149" s="3" t="s">
        <v>569</v>
      </c>
      <c r="C1149" s="4">
        <v>42</v>
      </c>
      <c r="D1149" s="3" t="s">
        <v>1302</v>
      </c>
      <c r="E1149" s="3" t="s">
        <v>6817</v>
      </c>
      <c r="F1149" s="3" t="s">
        <v>6818</v>
      </c>
      <c r="G1149" s="3" t="s">
        <v>6819</v>
      </c>
      <c r="H1149" s="3" t="s">
        <v>5403</v>
      </c>
      <c r="I1149" s="3" t="s">
        <v>6820</v>
      </c>
      <c r="J1149" s="3" t="s">
        <v>6821</v>
      </c>
      <c r="K1149" s="3" t="s">
        <v>6822</v>
      </c>
      <c r="L1149" s="3" t="s">
        <v>345</v>
      </c>
      <c r="M1149" s="3"/>
      <c r="N1149" s="3" t="s">
        <v>5426</v>
      </c>
      <c r="O1149" s="8" t="s">
        <v>6823</v>
      </c>
    </row>
    <row r="1150" spans="1:15" ht="15" customHeight="1" x14ac:dyDescent="0.3">
      <c r="A1150" s="19" t="s">
        <v>568</v>
      </c>
      <c r="B1150" s="3" t="s">
        <v>569</v>
      </c>
      <c r="C1150" s="4">
        <v>42</v>
      </c>
      <c r="D1150" s="3" t="s">
        <v>1302</v>
      </c>
      <c r="E1150" s="3" t="s">
        <v>5665</v>
      </c>
      <c r="F1150" s="3" t="s">
        <v>4865</v>
      </c>
      <c r="G1150" s="3"/>
      <c r="H1150" s="3" t="s">
        <v>5697</v>
      </c>
      <c r="I1150" s="3" t="s">
        <v>5667</v>
      </c>
      <c r="J1150" s="3"/>
      <c r="K1150" s="3" t="s">
        <v>5669</v>
      </c>
      <c r="L1150" s="3" t="s">
        <v>384</v>
      </c>
      <c r="M1150" s="3"/>
      <c r="N1150" s="3" t="s">
        <v>5426</v>
      </c>
      <c r="O1150" s="8" t="s">
        <v>5670</v>
      </c>
    </row>
    <row r="1151" spans="1:15" ht="15" customHeight="1" x14ac:dyDescent="0.3">
      <c r="A1151" s="19" t="s">
        <v>568</v>
      </c>
      <c r="B1151" s="3" t="s">
        <v>569</v>
      </c>
      <c r="C1151" s="4">
        <v>42</v>
      </c>
      <c r="D1151" s="3" t="s">
        <v>1302</v>
      </c>
      <c r="E1151" s="3" t="s">
        <v>5672</v>
      </c>
      <c r="F1151" s="3" t="s">
        <v>4865</v>
      </c>
      <c r="G1151" s="3"/>
      <c r="H1151" s="3" t="s">
        <v>5697</v>
      </c>
      <c r="I1151" s="3" t="s">
        <v>5674</v>
      </c>
      <c r="J1151" s="3"/>
      <c r="K1151" s="3" t="s">
        <v>5675</v>
      </c>
      <c r="L1151" s="3" t="s">
        <v>510</v>
      </c>
      <c r="M1151" s="3"/>
      <c r="N1151" s="3" t="s">
        <v>5426</v>
      </c>
      <c r="O1151" s="8" t="s">
        <v>5676</v>
      </c>
    </row>
    <row r="1152" spans="1:15" ht="15" customHeight="1" x14ac:dyDescent="0.3">
      <c r="A1152" s="19" t="s">
        <v>568</v>
      </c>
      <c r="B1152" s="3" t="s">
        <v>569</v>
      </c>
      <c r="C1152" s="4">
        <v>42</v>
      </c>
      <c r="D1152" s="3" t="s">
        <v>1302</v>
      </c>
      <c r="E1152" s="3" t="s">
        <v>5672</v>
      </c>
      <c r="F1152" s="3" t="s">
        <v>4865</v>
      </c>
      <c r="G1152" s="3" t="s">
        <v>6824</v>
      </c>
      <c r="H1152" s="3" t="s">
        <v>5403</v>
      </c>
      <c r="I1152" s="3" t="s">
        <v>5674</v>
      </c>
      <c r="J1152" s="3" t="s">
        <v>5675</v>
      </c>
      <c r="K1152" s="3" t="s">
        <v>5675</v>
      </c>
      <c r="L1152" s="3" t="s">
        <v>510</v>
      </c>
      <c r="M1152" s="3"/>
      <c r="N1152" s="3" t="s">
        <v>5426</v>
      </c>
      <c r="O1152" s="8" t="s">
        <v>5676</v>
      </c>
    </row>
    <row r="1153" spans="1:15" ht="15" customHeight="1" x14ac:dyDescent="0.3">
      <c r="A1153" s="19" t="s">
        <v>568</v>
      </c>
      <c r="B1153" s="3" t="s">
        <v>569</v>
      </c>
      <c r="C1153" s="4">
        <v>42</v>
      </c>
      <c r="D1153" s="3" t="s">
        <v>1302</v>
      </c>
      <c r="E1153" s="3" t="s">
        <v>5672</v>
      </c>
      <c r="F1153" s="3" t="s">
        <v>4865</v>
      </c>
      <c r="G1153" s="3" t="s">
        <v>6825</v>
      </c>
      <c r="H1153" s="3" t="s">
        <v>5403</v>
      </c>
      <c r="I1153" s="3" t="s">
        <v>5674</v>
      </c>
      <c r="J1153" s="3" t="s">
        <v>5675</v>
      </c>
      <c r="K1153" s="3" t="s">
        <v>5675</v>
      </c>
      <c r="L1153" s="3" t="s">
        <v>510</v>
      </c>
      <c r="M1153" s="3"/>
      <c r="N1153" s="3" t="s">
        <v>5426</v>
      </c>
      <c r="O1153" s="8" t="s">
        <v>5676</v>
      </c>
    </row>
    <row r="1154" spans="1:15" ht="15" customHeight="1" x14ac:dyDescent="0.3">
      <c r="A1154" s="19" t="s">
        <v>568</v>
      </c>
      <c r="B1154" s="3" t="s">
        <v>569</v>
      </c>
      <c r="C1154" s="4">
        <v>42</v>
      </c>
      <c r="D1154" s="3" t="s">
        <v>1302</v>
      </c>
      <c r="E1154" s="3" t="s">
        <v>5713</v>
      </c>
      <c r="F1154" s="3" t="s">
        <v>4865</v>
      </c>
      <c r="G1154" s="3"/>
      <c r="H1154" s="3" t="s">
        <v>5697</v>
      </c>
      <c r="I1154" s="3" t="s">
        <v>5715</v>
      </c>
      <c r="J1154" s="3"/>
      <c r="K1154" s="3" t="s">
        <v>3619</v>
      </c>
      <c r="L1154" s="3" t="s">
        <v>34</v>
      </c>
      <c r="M1154" s="3"/>
      <c r="N1154" s="3" t="s">
        <v>5426</v>
      </c>
      <c r="O1154" s="8" t="s">
        <v>5716</v>
      </c>
    </row>
    <row r="1155" spans="1:15" ht="15" customHeight="1" x14ac:dyDescent="0.3">
      <c r="A1155" s="19" t="s">
        <v>568</v>
      </c>
      <c r="B1155" s="3" t="s">
        <v>569</v>
      </c>
      <c r="C1155" s="4">
        <v>42</v>
      </c>
      <c r="D1155" s="3" t="s">
        <v>1302</v>
      </c>
      <c r="E1155" s="3" t="s">
        <v>5713</v>
      </c>
      <c r="F1155" s="3" t="s">
        <v>4865</v>
      </c>
      <c r="G1155" s="3" t="s">
        <v>6826</v>
      </c>
      <c r="H1155" s="3" t="s">
        <v>5403</v>
      </c>
      <c r="I1155" s="3" t="s">
        <v>5715</v>
      </c>
      <c r="J1155" s="3" t="s">
        <v>5825</v>
      </c>
      <c r="K1155" s="3" t="s">
        <v>3619</v>
      </c>
      <c r="L1155" s="3" t="s">
        <v>34</v>
      </c>
      <c r="M1155" s="3"/>
      <c r="N1155" s="3" t="s">
        <v>5426</v>
      </c>
      <c r="O1155" s="8" t="s">
        <v>5716</v>
      </c>
    </row>
    <row r="1156" spans="1:15" ht="15" customHeight="1" x14ac:dyDescent="0.3">
      <c r="A1156" s="19" t="s">
        <v>568</v>
      </c>
      <c r="B1156" s="3" t="s">
        <v>569</v>
      </c>
      <c r="C1156" s="4">
        <v>42</v>
      </c>
      <c r="D1156" s="3" t="s">
        <v>1302</v>
      </c>
      <c r="E1156" s="3" t="s">
        <v>5713</v>
      </c>
      <c r="F1156" s="3" t="s">
        <v>4865</v>
      </c>
      <c r="G1156" s="3" t="s">
        <v>6201</v>
      </c>
      <c r="H1156" s="3" t="s">
        <v>5403</v>
      </c>
      <c r="I1156" s="3" t="s">
        <v>5715</v>
      </c>
      <c r="J1156" s="3" t="s">
        <v>5825</v>
      </c>
      <c r="K1156" s="3" t="s">
        <v>3619</v>
      </c>
      <c r="L1156" s="3" t="s">
        <v>34</v>
      </c>
      <c r="M1156" s="3"/>
      <c r="N1156" s="3" t="s">
        <v>5426</v>
      </c>
      <c r="O1156" s="8" t="s">
        <v>5716</v>
      </c>
    </row>
    <row r="1157" spans="1:15" ht="15" customHeight="1" x14ac:dyDescent="0.3">
      <c r="A1157" s="19" t="s">
        <v>568</v>
      </c>
      <c r="B1157" s="3" t="s">
        <v>569</v>
      </c>
      <c r="C1157" s="4">
        <v>42</v>
      </c>
      <c r="D1157" s="3" t="s">
        <v>1302</v>
      </c>
      <c r="E1157" s="3" t="s">
        <v>5713</v>
      </c>
      <c r="F1157" s="3" t="s">
        <v>4865</v>
      </c>
      <c r="G1157" s="3" t="s">
        <v>6827</v>
      </c>
      <c r="H1157" s="3" t="s">
        <v>5403</v>
      </c>
      <c r="I1157" s="3" t="s">
        <v>5715</v>
      </c>
      <c r="J1157" s="3" t="s">
        <v>3619</v>
      </c>
      <c r="K1157" s="3" t="s">
        <v>3619</v>
      </c>
      <c r="L1157" s="3" t="s">
        <v>34</v>
      </c>
      <c r="M1157" s="3"/>
      <c r="N1157" s="3" t="s">
        <v>5426</v>
      </c>
      <c r="O1157" s="8" t="s">
        <v>5716</v>
      </c>
    </row>
    <row r="1158" spans="1:15" ht="15" customHeight="1" x14ac:dyDescent="0.3">
      <c r="A1158" s="19" t="s">
        <v>568</v>
      </c>
      <c r="B1158" s="3" t="s">
        <v>569</v>
      </c>
      <c r="C1158" s="4">
        <v>42</v>
      </c>
      <c r="D1158" s="3" t="s">
        <v>1302</v>
      </c>
      <c r="E1158" s="3" t="s">
        <v>5721</v>
      </c>
      <c r="F1158" s="3" t="s">
        <v>4865</v>
      </c>
      <c r="G1158" s="3"/>
      <c r="H1158" s="3" t="s">
        <v>5688</v>
      </c>
      <c r="I1158" s="3" t="s">
        <v>5723</v>
      </c>
      <c r="J1158" s="3"/>
      <c r="K1158" s="3" t="s">
        <v>5725</v>
      </c>
      <c r="L1158" s="3" t="s">
        <v>34</v>
      </c>
      <c r="M1158" s="3"/>
      <c r="N1158" s="3" t="s">
        <v>5426</v>
      </c>
      <c r="O1158" s="8" t="s">
        <v>5726</v>
      </c>
    </row>
    <row r="1159" spans="1:15" ht="15" customHeight="1" x14ac:dyDescent="0.3">
      <c r="A1159" s="19" t="s">
        <v>568</v>
      </c>
      <c r="B1159" s="3" t="s">
        <v>569</v>
      </c>
      <c r="C1159" s="4">
        <v>42</v>
      </c>
      <c r="D1159" s="3" t="s">
        <v>1302</v>
      </c>
      <c r="E1159" s="3" t="s">
        <v>5721</v>
      </c>
      <c r="F1159" s="3" t="s">
        <v>4865</v>
      </c>
      <c r="G1159" s="3"/>
      <c r="H1159" s="3" t="s">
        <v>6421</v>
      </c>
      <c r="I1159" s="3" t="s">
        <v>5723</v>
      </c>
      <c r="J1159" s="3"/>
      <c r="K1159" s="3" t="s">
        <v>5725</v>
      </c>
      <c r="L1159" s="3" t="s">
        <v>34</v>
      </c>
      <c r="M1159" s="3"/>
      <c r="N1159" s="3" t="s">
        <v>5426</v>
      </c>
      <c r="O1159" s="8" t="s">
        <v>5726</v>
      </c>
    </row>
    <row r="1160" spans="1:15" ht="15" customHeight="1" x14ac:dyDescent="0.3">
      <c r="A1160" s="19" t="s">
        <v>568</v>
      </c>
      <c r="B1160" s="3" t="s">
        <v>569</v>
      </c>
      <c r="C1160" s="4">
        <v>42</v>
      </c>
      <c r="D1160" s="3" t="s">
        <v>1302</v>
      </c>
      <c r="E1160" s="3" t="s">
        <v>5728</v>
      </c>
      <c r="F1160" s="3" t="s">
        <v>4865</v>
      </c>
      <c r="G1160" s="3"/>
      <c r="H1160" s="3" t="s">
        <v>5688</v>
      </c>
      <c r="I1160" s="3" t="s">
        <v>5731</v>
      </c>
      <c r="J1160" s="3"/>
      <c r="K1160" s="3" t="s">
        <v>5733</v>
      </c>
      <c r="L1160" s="3" t="s">
        <v>510</v>
      </c>
      <c r="M1160" s="3"/>
      <c r="N1160" s="3" t="s">
        <v>5426</v>
      </c>
      <c r="O1160" s="8" t="s">
        <v>5734</v>
      </c>
    </row>
    <row r="1161" spans="1:15" ht="15" customHeight="1" x14ac:dyDescent="0.3">
      <c r="A1161" s="19" t="s">
        <v>568</v>
      </c>
      <c r="B1161" s="3" t="s">
        <v>569</v>
      </c>
      <c r="C1161" s="4">
        <v>42</v>
      </c>
      <c r="D1161" s="3" t="s">
        <v>1302</v>
      </c>
      <c r="E1161" s="3" t="s">
        <v>5735</v>
      </c>
      <c r="F1161" s="3" t="s">
        <v>4865</v>
      </c>
      <c r="G1161" s="3" t="s">
        <v>6828</v>
      </c>
      <c r="H1161" s="3" t="s">
        <v>5403</v>
      </c>
      <c r="I1161" s="3" t="s">
        <v>5737</v>
      </c>
      <c r="J1161" s="3" t="s">
        <v>5738</v>
      </c>
      <c r="K1161" s="3" t="s">
        <v>5739</v>
      </c>
      <c r="L1161" s="3" t="s">
        <v>240</v>
      </c>
      <c r="M1161" s="3"/>
      <c r="N1161" s="3" t="s">
        <v>5426</v>
      </c>
      <c r="O1161" s="8" t="s">
        <v>5740</v>
      </c>
    </row>
    <row r="1162" spans="1:15" ht="15" customHeight="1" x14ac:dyDescent="0.3">
      <c r="A1162" s="19" t="s">
        <v>581</v>
      </c>
      <c r="B1162" s="3" t="s">
        <v>582</v>
      </c>
      <c r="C1162" s="4">
        <v>43</v>
      </c>
      <c r="D1162" s="3" t="s">
        <v>1321</v>
      </c>
      <c r="E1162" s="3" t="s">
        <v>6829</v>
      </c>
      <c r="F1162" s="3" t="s">
        <v>6830</v>
      </c>
      <c r="G1162" s="3"/>
      <c r="H1162" s="3" t="s">
        <v>5403</v>
      </c>
      <c r="I1162" s="3" t="s">
        <v>6831</v>
      </c>
      <c r="J1162" s="3"/>
      <c r="K1162" s="3" t="s">
        <v>6832</v>
      </c>
      <c r="L1162" s="3" t="s">
        <v>5902</v>
      </c>
      <c r="M1162" s="3"/>
      <c r="N1162" s="3" t="s">
        <v>5903</v>
      </c>
      <c r="O1162" s="8" t="s">
        <v>6833</v>
      </c>
    </row>
    <row r="1163" spans="1:15" ht="15" customHeight="1" x14ac:dyDescent="0.3">
      <c r="A1163" s="19" t="s">
        <v>581</v>
      </c>
      <c r="B1163" s="3" t="s">
        <v>582</v>
      </c>
      <c r="C1163" s="4">
        <v>43</v>
      </c>
      <c r="D1163" s="3" t="s">
        <v>1321</v>
      </c>
      <c r="E1163" s="3" t="s">
        <v>5436</v>
      </c>
      <c r="F1163" s="3" t="s">
        <v>4865</v>
      </c>
      <c r="G1163" s="3" t="s">
        <v>6834</v>
      </c>
      <c r="H1163" s="3" t="s">
        <v>5403</v>
      </c>
      <c r="I1163" s="3" t="s">
        <v>5438</v>
      </c>
      <c r="J1163" s="3" t="s">
        <v>5438</v>
      </c>
      <c r="K1163" s="3" t="s">
        <v>5439</v>
      </c>
      <c r="L1163" s="3" t="s">
        <v>510</v>
      </c>
      <c r="M1163" s="3"/>
      <c r="N1163" s="3" t="s">
        <v>5426</v>
      </c>
      <c r="O1163" s="8" t="s">
        <v>5440</v>
      </c>
    </row>
    <row r="1164" spans="1:15" ht="15" customHeight="1" x14ac:dyDescent="0.3">
      <c r="A1164" s="19" t="s">
        <v>581</v>
      </c>
      <c r="B1164" s="3" t="s">
        <v>582</v>
      </c>
      <c r="C1164" s="4">
        <v>43</v>
      </c>
      <c r="D1164" s="3" t="s">
        <v>1321</v>
      </c>
      <c r="E1164" s="3" t="s">
        <v>5436</v>
      </c>
      <c r="F1164" s="3" t="s">
        <v>4865</v>
      </c>
      <c r="G1164" s="3" t="s">
        <v>5912</v>
      </c>
      <c r="H1164" s="3" t="s">
        <v>5403</v>
      </c>
      <c r="I1164" s="3" t="s">
        <v>5438</v>
      </c>
      <c r="J1164" s="3" t="s">
        <v>5442</v>
      </c>
      <c r="K1164" s="3" t="s">
        <v>5439</v>
      </c>
      <c r="L1164" s="3" t="s">
        <v>510</v>
      </c>
      <c r="M1164" s="3"/>
      <c r="N1164" s="3" t="s">
        <v>5426</v>
      </c>
      <c r="O1164" s="8" t="s">
        <v>5440</v>
      </c>
    </row>
    <row r="1165" spans="1:15" ht="15" customHeight="1" x14ac:dyDescent="0.3">
      <c r="A1165" s="19" t="s">
        <v>581</v>
      </c>
      <c r="B1165" s="3" t="s">
        <v>582</v>
      </c>
      <c r="C1165" s="4">
        <v>43</v>
      </c>
      <c r="D1165" s="3" t="s">
        <v>1321</v>
      </c>
      <c r="E1165" s="3" t="s">
        <v>5493</v>
      </c>
      <c r="F1165" s="3" t="s">
        <v>4865</v>
      </c>
      <c r="G1165" s="3" t="s">
        <v>6295</v>
      </c>
      <c r="H1165" s="3" t="s">
        <v>5403</v>
      </c>
      <c r="I1165" s="3" t="s">
        <v>5495</v>
      </c>
      <c r="J1165" s="3" t="s">
        <v>5495</v>
      </c>
      <c r="K1165" s="3" t="s">
        <v>3966</v>
      </c>
      <c r="L1165" s="3" t="s">
        <v>5425</v>
      </c>
      <c r="M1165" s="3"/>
      <c r="N1165" s="3" t="s">
        <v>5426</v>
      </c>
      <c r="O1165" s="8" t="s">
        <v>5497</v>
      </c>
    </row>
    <row r="1166" spans="1:15" ht="15" customHeight="1" x14ac:dyDescent="0.3">
      <c r="A1166" s="19" t="s">
        <v>581</v>
      </c>
      <c r="B1166" s="3" t="s">
        <v>582</v>
      </c>
      <c r="C1166" s="4">
        <v>43</v>
      </c>
      <c r="D1166" s="3" t="s">
        <v>1321</v>
      </c>
      <c r="E1166" s="3" t="s">
        <v>5546</v>
      </c>
      <c r="F1166" s="3" t="s">
        <v>4865</v>
      </c>
      <c r="G1166" s="3" t="s">
        <v>6674</v>
      </c>
      <c r="H1166" s="3" t="s">
        <v>5403</v>
      </c>
      <c r="I1166" s="3" t="s">
        <v>5548</v>
      </c>
      <c r="J1166" s="3"/>
      <c r="K1166" s="3" t="s">
        <v>2564</v>
      </c>
      <c r="L1166" s="3"/>
      <c r="M1166" s="3"/>
      <c r="N1166" s="3"/>
      <c r="O1166" s="8" t="s">
        <v>5549</v>
      </c>
    </row>
    <row r="1167" spans="1:15" ht="15" customHeight="1" x14ac:dyDescent="0.3">
      <c r="A1167" s="19" t="s">
        <v>581</v>
      </c>
      <c r="B1167" s="3" t="s">
        <v>582</v>
      </c>
      <c r="C1167" s="4">
        <v>43</v>
      </c>
      <c r="D1167" s="3" t="s">
        <v>1321</v>
      </c>
      <c r="E1167" s="3" t="s">
        <v>5713</v>
      </c>
      <c r="F1167" s="3" t="s">
        <v>4865</v>
      </c>
      <c r="G1167" s="3" t="s">
        <v>6677</v>
      </c>
      <c r="H1167" s="3" t="s">
        <v>5403</v>
      </c>
      <c r="I1167" s="3" t="s">
        <v>5715</v>
      </c>
      <c r="J1167" s="3" t="s">
        <v>5715</v>
      </c>
      <c r="K1167" s="3" t="s">
        <v>3619</v>
      </c>
      <c r="L1167" s="3" t="s">
        <v>34</v>
      </c>
      <c r="M1167" s="3"/>
      <c r="N1167" s="3" t="s">
        <v>5426</v>
      </c>
      <c r="O1167" s="8" t="s">
        <v>5716</v>
      </c>
    </row>
    <row r="1168" spans="1:15" ht="15" customHeight="1" x14ac:dyDescent="0.3">
      <c r="A1168" s="19" t="s">
        <v>593</v>
      </c>
      <c r="B1168" s="3" t="s">
        <v>594</v>
      </c>
      <c r="C1168" s="4">
        <v>44</v>
      </c>
      <c r="D1168" s="3" t="s">
        <v>1333</v>
      </c>
      <c r="E1168" s="3" t="s">
        <v>5436</v>
      </c>
      <c r="F1168" s="3" t="s">
        <v>4865</v>
      </c>
      <c r="G1168" s="3" t="s">
        <v>6572</v>
      </c>
      <c r="H1168" s="3" t="s">
        <v>5403</v>
      </c>
      <c r="I1168" s="3" t="s">
        <v>5438</v>
      </c>
      <c r="J1168" s="3" t="s">
        <v>5442</v>
      </c>
      <c r="K1168" s="3" t="s">
        <v>5439</v>
      </c>
      <c r="L1168" s="3" t="s">
        <v>510</v>
      </c>
      <c r="M1168" s="3"/>
      <c r="N1168" s="3" t="s">
        <v>5426</v>
      </c>
      <c r="O1168" s="8" t="s">
        <v>5440</v>
      </c>
    </row>
    <row r="1169" spans="1:15" ht="15" customHeight="1" x14ac:dyDescent="0.3">
      <c r="A1169" s="19" t="s">
        <v>593</v>
      </c>
      <c r="B1169" s="3" t="s">
        <v>594</v>
      </c>
      <c r="C1169" s="4">
        <v>44</v>
      </c>
      <c r="D1169" s="3" t="s">
        <v>1333</v>
      </c>
      <c r="E1169" s="3" t="s">
        <v>6835</v>
      </c>
      <c r="F1169" s="3" t="s">
        <v>6836</v>
      </c>
      <c r="G1169" s="3"/>
      <c r="H1169" s="3" t="s">
        <v>5403</v>
      </c>
      <c r="I1169" s="3" t="s">
        <v>6837</v>
      </c>
      <c r="J1169" s="3"/>
      <c r="K1169" s="3" t="s">
        <v>6838</v>
      </c>
      <c r="L1169" s="3" t="s">
        <v>5653</v>
      </c>
      <c r="M1169" s="3"/>
      <c r="N1169" s="3" t="s">
        <v>5654</v>
      </c>
      <c r="O1169" s="8" t="s">
        <v>6839</v>
      </c>
    </row>
    <row r="1170" spans="1:15" ht="15" customHeight="1" x14ac:dyDescent="0.3">
      <c r="A1170" s="19" t="s">
        <v>605</v>
      </c>
      <c r="B1170" s="3" t="s">
        <v>606</v>
      </c>
      <c r="C1170" s="4">
        <v>45</v>
      </c>
      <c r="D1170" s="3" t="s">
        <v>1340</v>
      </c>
      <c r="E1170" s="3" t="s">
        <v>5493</v>
      </c>
      <c r="F1170" s="3" t="s">
        <v>4865</v>
      </c>
      <c r="G1170" s="3" t="s">
        <v>6840</v>
      </c>
      <c r="H1170" s="3" t="s">
        <v>5403</v>
      </c>
      <c r="I1170" s="3" t="s">
        <v>5495</v>
      </c>
      <c r="J1170" s="3" t="s">
        <v>5495</v>
      </c>
      <c r="K1170" s="3" t="s">
        <v>3966</v>
      </c>
      <c r="L1170" s="3" t="s">
        <v>5425</v>
      </c>
      <c r="M1170" s="3"/>
      <c r="N1170" s="3" t="s">
        <v>5426</v>
      </c>
      <c r="O1170" s="8" t="s">
        <v>5497</v>
      </c>
    </row>
    <row r="1171" spans="1:15" ht="15" customHeight="1" x14ac:dyDescent="0.3">
      <c r="A1171" s="19" t="s">
        <v>605</v>
      </c>
      <c r="B1171" s="3" t="s">
        <v>606</v>
      </c>
      <c r="C1171" s="4">
        <v>45</v>
      </c>
      <c r="D1171" s="3" t="s">
        <v>1340</v>
      </c>
      <c r="E1171" s="3" t="s">
        <v>5493</v>
      </c>
      <c r="F1171" s="3" t="s">
        <v>4865</v>
      </c>
      <c r="G1171" s="3" t="s">
        <v>6841</v>
      </c>
      <c r="H1171" s="3" t="s">
        <v>5403</v>
      </c>
      <c r="I1171" s="3" t="s">
        <v>5495</v>
      </c>
      <c r="J1171" s="3" t="s">
        <v>5495</v>
      </c>
      <c r="K1171" s="3" t="s">
        <v>3966</v>
      </c>
      <c r="L1171" s="3" t="s">
        <v>5425</v>
      </c>
      <c r="M1171" s="3"/>
      <c r="N1171" s="3" t="s">
        <v>5426</v>
      </c>
      <c r="O1171" s="8" t="s">
        <v>5497</v>
      </c>
    </row>
  </sheetData>
  <autoFilter ref="A2:O2" xr:uid="{00000000-0009-0000-0000-000009000000}"/>
  <mergeCells count="1">
    <mergeCell ref="A1:O1"/>
  </mergeCells>
  <phoneticPr fontId="6" type="noConversion"/>
  <hyperlinks>
    <hyperlink ref="O3" r:id="rId1" xr:uid="{00000000-0004-0000-0900-000000000000}"/>
    <hyperlink ref="O4" r:id="rId2" xr:uid="{00000000-0004-0000-0900-000001000000}"/>
    <hyperlink ref="O5" r:id="rId3" xr:uid="{00000000-0004-0000-0900-000002000000}"/>
    <hyperlink ref="O6" r:id="rId4" xr:uid="{00000000-0004-0000-0900-000003000000}"/>
    <hyperlink ref="O7" r:id="rId5" xr:uid="{00000000-0004-0000-0900-000004000000}"/>
    <hyperlink ref="O8" r:id="rId6" xr:uid="{00000000-0004-0000-0900-000005000000}"/>
    <hyperlink ref="O9" r:id="rId7" xr:uid="{00000000-0004-0000-0900-000006000000}"/>
    <hyperlink ref="O10" r:id="rId8" xr:uid="{00000000-0004-0000-0900-000007000000}"/>
    <hyperlink ref="O11" r:id="rId9" xr:uid="{00000000-0004-0000-0900-000008000000}"/>
    <hyperlink ref="O12" r:id="rId10" xr:uid="{00000000-0004-0000-0900-000009000000}"/>
    <hyperlink ref="O13" r:id="rId11" xr:uid="{00000000-0004-0000-0900-00000A000000}"/>
    <hyperlink ref="O14" r:id="rId12" xr:uid="{00000000-0004-0000-0900-00000B000000}"/>
    <hyperlink ref="O15" r:id="rId13" xr:uid="{00000000-0004-0000-0900-00000C000000}"/>
    <hyperlink ref="O16" r:id="rId14" xr:uid="{00000000-0004-0000-0900-00000D000000}"/>
    <hyperlink ref="O17" r:id="rId15" xr:uid="{00000000-0004-0000-0900-00000E000000}"/>
    <hyperlink ref="O18" r:id="rId16" xr:uid="{00000000-0004-0000-0900-00000F000000}"/>
    <hyperlink ref="O19" r:id="rId17" xr:uid="{00000000-0004-0000-0900-000010000000}"/>
    <hyperlink ref="O20" r:id="rId18" xr:uid="{00000000-0004-0000-0900-000011000000}"/>
    <hyperlink ref="O21" r:id="rId19" xr:uid="{00000000-0004-0000-0900-000012000000}"/>
    <hyperlink ref="O22" r:id="rId20" xr:uid="{00000000-0004-0000-0900-000013000000}"/>
    <hyperlink ref="O23" r:id="rId21" xr:uid="{00000000-0004-0000-0900-000014000000}"/>
    <hyperlink ref="O24" r:id="rId22" xr:uid="{00000000-0004-0000-0900-000015000000}"/>
    <hyperlink ref="O25" r:id="rId23" xr:uid="{00000000-0004-0000-0900-000016000000}"/>
    <hyperlink ref="O26" r:id="rId24" xr:uid="{00000000-0004-0000-0900-000017000000}"/>
    <hyperlink ref="O27" r:id="rId25" xr:uid="{00000000-0004-0000-0900-000018000000}"/>
    <hyperlink ref="O28" r:id="rId26" xr:uid="{00000000-0004-0000-0900-000019000000}"/>
    <hyperlink ref="O29" r:id="rId27" xr:uid="{00000000-0004-0000-0900-00001A000000}"/>
    <hyperlink ref="O30" r:id="rId28" xr:uid="{00000000-0004-0000-0900-00001B000000}"/>
    <hyperlink ref="O31" r:id="rId29" xr:uid="{00000000-0004-0000-0900-00001C000000}"/>
    <hyperlink ref="O32" r:id="rId30" xr:uid="{00000000-0004-0000-0900-00001D000000}"/>
    <hyperlink ref="O33" r:id="rId31" xr:uid="{00000000-0004-0000-0900-00001E000000}"/>
    <hyperlink ref="O34" r:id="rId32" xr:uid="{00000000-0004-0000-0900-00001F000000}"/>
    <hyperlink ref="O35" r:id="rId33" xr:uid="{00000000-0004-0000-0900-000020000000}"/>
    <hyperlink ref="O36" r:id="rId34" xr:uid="{00000000-0004-0000-0900-000021000000}"/>
    <hyperlink ref="O37" r:id="rId35" xr:uid="{00000000-0004-0000-0900-000022000000}"/>
    <hyperlink ref="O38" r:id="rId36" xr:uid="{00000000-0004-0000-0900-000023000000}"/>
    <hyperlink ref="O39" r:id="rId37" xr:uid="{00000000-0004-0000-0900-000024000000}"/>
    <hyperlink ref="O40" r:id="rId38" xr:uid="{00000000-0004-0000-0900-000025000000}"/>
    <hyperlink ref="O41" r:id="rId39" xr:uid="{00000000-0004-0000-0900-000026000000}"/>
    <hyperlink ref="O42" r:id="rId40" xr:uid="{00000000-0004-0000-0900-000027000000}"/>
    <hyperlink ref="O43" r:id="rId41" xr:uid="{00000000-0004-0000-0900-000028000000}"/>
    <hyperlink ref="O44" r:id="rId42" xr:uid="{00000000-0004-0000-0900-000029000000}"/>
    <hyperlink ref="O45" r:id="rId43" xr:uid="{00000000-0004-0000-0900-00002A000000}"/>
    <hyperlink ref="O46" r:id="rId44" xr:uid="{00000000-0004-0000-0900-00002B000000}"/>
    <hyperlink ref="O47" r:id="rId45" xr:uid="{00000000-0004-0000-0900-00002C000000}"/>
    <hyperlink ref="O48" r:id="rId46" xr:uid="{00000000-0004-0000-0900-00002D000000}"/>
    <hyperlink ref="O49" r:id="rId47" xr:uid="{00000000-0004-0000-0900-00002E000000}"/>
    <hyperlink ref="O50" r:id="rId48" xr:uid="{00000000-0004-0000-0900-00002F000000}"/>
    <hyperlink ref="O51" r:id="rId49" xr:uid="{00000000-0004-0000-0900-000030000000}"/>
    <hyperlink ref="O52" r:id="rId50" xr:uid="{00000000-0004-0000-0900-000031000000}"/>
    <hyperlink ref="O53" r:id="rId51" xr:uid="{00000000-0004-0000-0900-000032000000}"/>
    <hyperlink ref="O54" r:id="rId52" xr:uid="{00000000-0004-0000-0900-000033000000}"/>
    <hyperlink ref="O55" r:id="rId53" xr:uid="{00000000-0004-0000-0900-000034000000}"/>
    <hyperlink ref="O56" r:id="rId54" xr:uid="{00000000-0004-0000-0900-000035000000}"/>
    <hyperlink ref="O57" r:id="rId55" xr:uid="{00000000-0004-0000-0900-000036000000}"/>
    <hyperlink ref="O58" r:id="rId56" xr:uid="{00000000-0004-0000-0900-000037000000}"/>
    <hyperlink ref="O59" r:id="rId57" xr:uid="{00000000-0004-0000-0900-000038000000}"/>
    <hyperlink ref="O60" r:id="rId58" xr:uid="{00000000-0004-0000-0900-000039000000}"/>
    <hyperlink ref="O61" r:id="rId59" xr:uid="{00000000-0004-0000-0900-00003A000000}"/>
    <hyperlink ref="O62" r:id="rId60" xr:uid="{00000000-0004-0000-0900-00003B000000}"/>
    <hyperlink ref="O63" r:id="rId61" xr:uid="{00000000-0004-0000-0900-00003C000000}"/>
    <hyperlink ref="O64" r:id="rId62" xr:uid="{00000000-0004-0000-0900-00003D000000}"/>
    <hyperlink ref="O65" r:id="rId63" xr:uid="{00000000-0004-0000-0900-00003E000000}"/>
    <hyperlink ref="O66" r:id="rId64" xr:uid="{00000000-0004-0000-0900-00003F000000}"/>
    <hyperlink ref="O67" r:id="rId65" xr:uid="{00000000-0004-0000-0900-000040000000}"/>
    <hyperlink ref="O68" r:id="rId66" xr:uid="{00000000-0004-0000-0900-000041000000}"/>
    <hyperlink ref="O69" r:id="rId67" xr:uid="{00000000-0004-0000-0900-000042000000}"/>
    <hyperlink ref="O70" r:id="rId68" xr:uid="{00000000-0004-0000-0900-000043000000}"/>
    <hyperlink ref="O71" r:id="rId69" xr:uid="{00000000-0004-0000-0900-000044000000}"/>
    <hyperlink ref="O72" r:id="rId70" xr:uid="{00000000-0004-0000-0900-000045000000}"/>
    <hyperlink ref="O73" r:id="rId71" xr:uid="{00000000-0004-0000-0900-000046000000}"/>
    <hyperlink ref="O74" r:id="rId72" xr:uid="{00000000-0004-0000-0900-000047000000}"/>
    <hyperlink ref="O75" r:id="rId73" xr:uid="{00000000-0004-0000-0900-000048000000}"/>
    <hyperlink ref="O76" r:id="rId74" xr:uid="{00000000-0004-0000-0900-000049000000}"/>
    <hyperlink ref="O77" r:id="rId75" xr:uid="{00000000-0004-0000-0900-00004A000000}"/>
    <hyperlink ref="O78" r:id="rId76" xr:uid="{00000000-0004-0000-0900-00004B000000}"/>
    <hyperlink ref="O79" r:id="rId77" xr:uid="{00000000-0004-0000-0900-00004C000000}"/>
    <hyperlink ref="O80" r:id="rId78" xr:uid="{00000000-0004-0000-0900-00004D000000}"/>
    <hyperlink ref="O81" r:id="rId79" xr:uid="{00000000-0004-0000-0900-00004E000000}"/>
    <hyperlink ref="O82" r:id="rId80" xr:uid="{00000000-0004-0000-0900-00004F000000}"/>
    <hyperlink ref="O83" r:id="rId81" xr:uid="{00000000-0004-0000-0900-000050000000}"/>
    <hyperlink ref="O84" r:id="rId82" xr:uid="{00000000-0004-0000-0900-000051000000}"/>
    <hyperlink ref="O85" r:id="rId83" xr:uid="{00000000-0004-0000-0900-000052000000}"/>
    <hyperlink ref="O86" r:id="rId84" xr:uid="{00000000-0004-0000-0900-000053000000}"/>
    <hyperlink ref="O87" r:id="rId85" xr:uid="{00000000-0004-0000-0900-000054000000}"/>
    <hyperlink ref="O88" r:id="rId86" xr:uid="{00000000-0004-0000-0900-000055000000}"/>
    <hyperlink ref="O89" r:id="rId87" xr:uid="{00000000-0004-0000-0900-000056000000}"/>
    <hyperlink ref="O90" r:id="rId88" xr:uid="{00000000-0004-0000-0900-000057000000}"/>
    <hyperlink ref="O91" r:id="rId89" xr:uid="{00000000-0004-0000-0900-000058000000}"/>
    <hyperlink ref="O92" r:id="rId90" xr:uid="{00000000-0004-0000-0900-000059000000}"/>
    <hyperlink ref="O93" r:id="rId91" xr:uid="{00000000-0004-0000-0900-00005A000000}"/>
    <hyperlink ref="O94" r:id="rId92" xr:uid="{00000000-0004-0000-0900-00005B000000}"/>
    <hyperlink ref="O95" r:id="rId93" xr:uid="{00000000-0004-0000-0900-00005C000000}"/>
    <hyperlink ref="O96" r:id="rId94" xr:uid="{00000000-0004-0000-0900-00005D000000}"/>
    <hyperlink ref="O97" r:id="rId95" xr:uid="{00000000-0004-0000-0900-00005E000000}"/>
    <hyperlink ref="O98" r:id="rId96" xr:uid="{00000000-0004-0000-0900-00005F000000}"/>
    <hyperlink ref="O99" r:id="rId97" xr:uid="{00000000-0004-0000-0900-000060000000}"/>
    <hyperlink ref="O100" r:id="rId98" xr:uid="{00000000-0004-0000-0900-000061000000}"/>
    <hyperlink ref="O101" r:id="rId99" xr:uid="{00000000-0004-0000-0900-000062000000}"/>
    <hyperlink ref="O102" r:id="rId100" xr:uid="{00000000-0004-0000-0900-000063000000}"/>
    <hyperlink ref="O103" r:id="rId101" xr:uid="{00000000-0004-0000-0900-000064000000}"/>
    <hyperlink ref="O104" r:id="rId102" xr:uid="{00000000-0004-0000-0900-000065000000}"/>
    <hyperlink ref="O105" r:id="rId103" xr:uid="{00000000-0004-0000-0900-000066000000}"/>
    <hyperlink ref="O106" r:id="rId104" xr:uid="{00000000-0004-0000-0900-000067000000}"/>
    <hyperlink ref="O107" r:id="rId105" xr:uid="{00000000-0004-0000-0900-000068000000}"/>
    <hyperlink ref="O108" r:id="rId106" xr:uid="{00000000-0004-0000-0900-000069000000}"/>
    <hyperlink ref="O109" r:id="rId107" xr:uid="{00000000-0004-0000-0900-00006A000000}"/>
    <hyperlink ref="O110" r:id="rId108" xr:uid="{00000000-0004-0000-0900-00006B000000}"/>
    <hyperlink ref="O111" r:id="rId109" xr:uid="{00000000-0004-0000-0900-00006C000000}"/>
    <hyperlink ref="O112" r:id="rId110" xr:uid="{00000000-0004-0000-0900-00006D000000}"/>
    <hyperlink ref="O113" r:id="rId111" xr:uid="{00000000-0004-0000-0900-00006E000000}"/>
    <hyperlink ref="O114" r:id="rId112" xr:uid="{00000000-0004-0000-0900-00006F000000}"/>
    <hyperlink ref="O115" r:id="rId113" xr:uid="{00000000-0004-0000-0900-000070000000}"/>
    <hyperlink ref="O116" r:id="rId114" xr:uid="{00000000-0004-0000-0900-000071000000}"/>
    <hyperlink ref="O117" r:id="rId115" xr:uid="{00000000-0004-0000-0900-000072000000}"/>
    <hyperlink ref="O118" r:id="rId116" xr:uid="{00000000-0004-0000-0900-000073000000}"/>
    <hyperlink ref="O119" r:id="rId117" xr:uid="{00000000-0004-0000-0900-000074000000}"/>
    <hyperlink ref="O120" r:id="rId118" xr:uid="{00000000-0004-0000-0900-000075000000}"/>
    <hyperlink ref="O121" r:id="rId119" xr:uid="{00000000-0004-0000-0900-000076000000}"/>
    <hyperlink ref="O122" r:id="rId120" xr:uid="{00000000-0004-0000-0900-000077000000}"/>
    <hyperlink ref="O123" r:id="rId121" xr:uid="{00000000-0004-0000-0900-000078000000}"/>
    <hyperlink ref="O124" r:id="rId122" xr:uid="{00000000-0004-0000-0900-000079000000}"/>
    <hyperlink ref="O125" r:id="rId123" xr:uid="{00000000-0004-0000-0900-00007A000000}"/>
    <hyperlink ref="O126" r:id="rId124" xr:uid="{00000000-0004-0000-0900-00007B000000}"/>
    <hyperlink ref="O127" r:id="rId125" xr:uid="{00000000-0004-0000-0900-00007C000000}"/>
    <hyperlink ref="O128" r:id="rId126" xr:uid="{00000000-0004-0000-0900-00007D000000}"/>
    <hyperlink ref="O129" r:id="rId127" xr:uid="{00000000-0004-0000-0900-00007E000000}"/>
    <hyperlink ref="O130" r:id="rId128" xr:uid="{00000000-0004-0000-0900-00007F000000}"/>
    <hyperlink ref="O131" r:id="rId129" xr:uid="{00000000-0004-0000-0900-000080000000}"/>
    <hyperlink ref="O132" r:id="rId130" xr:uid="{00000000-0004-0000-0900-000081000000}"/>
    <hyperlink ref="O133" r:id="rId131" xr:uid="{00000000-0004-0000-0900-000082000000}"/>
    <hyperlink ref="O134" r:id="rId132" xr:uid="{00000000-0004-0000-0900-000083000000}"/>
    <hyperlink ref="O135" r:id="rId133" xr:uid="{00000000-0004-0000-0900-000084000000}"/>
    <hyperlink ref="O136" r:id="rId134" xr:uid="{00000000-0004-0000-0900-000085000000}"/>
    <hyperlink ref="O137" r:id="rId135" xr:uid="{00000000-0004-0000-0900-000086000000}"/>
    <hyperlink ref="O138" r:id="rId136" xr:uid="{00000000-0004-0000-0900-000087000000}"/>
    <hyperlink ref="O139" r:id="rId137" xr:uid="{00000000-0004-0000-0900-000088000000}"/>
    <hyperlink ref="O140" r:id="rId138" xr:uid="{00000000-0004-0000-0900-000089000000}"/>
    <hyperlink ref="O141" r:id="rId139" xr:uid="{00000000-0004-0000-0900-00008A000000}"/>
    <hyperlink ref="O142" r:id="rId140" xr:uid="{00000000-0004-0000-0900-00008B000000}"/>
    <hyperlink ref="O143" r:id="rId141" xr:uid="{00000000-0004-0000-0900-00008C000000}"/>
    <hyperlink ref="O144" r:id="rId142" xr:uid="{00000000-0004-0000-0900-00008D000000}"/>
    <hyperlink ref="O145" r:id="rId143" xr:uid="{00000000-0004-0000-0900-00008E000000}"/>
    <hyperlink ref="O146" r:id="rId144" xr:uid="{00000000-0004-0000-0900-00008F000000}"/>
    <hyperlink ref="O147" r:id="rId145" xr:uid="{00000000-0004-0000-0900-000090000000}"/>
    <hyperlink ref="O148" r:id="rId146" xr:uid="{00000000-0004-0000-0900-000091000000}"/>
    <hyperlink ref="O149" r:id="rId147" xr:uid="{00000000-0004-0000-0900-000092000000}"/>
    <hyperlink ref="O150" r:id="rId148" xr:uid="{00000000-0004-0000-0900-000093000000}"/>
    <hyperlink ref="O151" r:id="rId149" xr:uid="{00000000-0004-0000-0900-000094000000}"/>
    <hyperlink ref="O152" r:id="rId150" xr:uid="{00000000-0004-0000-0900-000095000000}"/>
    <hyperlink ref="O153" r:id="rId151" xr:uid="{00000000-0004-0000-0900-000096000000}"/>
    <hyperlink ref="O154" r:id="rId152" xr:uid="{00000000-0004-0000-0900-000097000000}"/>
    <hyperlink ref="O155" r:id="rId153" xr:uid="{00000000-0004-0000-0900-000098000000}"/>
    <hyperlink ref="O156" r:id="rId154" xr:uid="{00000000-0004-0000-0900-000099000000}"/>
    <hyperlink ref="O157" r:id="rId155" xr:uid="{00000000-0004-0000-0900-00009A000000}"/>
    <hyperlink ref="O158" r:id="rId156" xr:uid="{00000000-0004-0000-0900-00009B000000}"/>
    <hyperlink ref="O159" r:id="rId157" xr:uid="{00000000-0004-0000-0900-00009C000000}"/>
    <hyperlink ref="O160" r:id="rId158" xr:uid="{00000000-0004-0000-0900-00009D000000}"/>
    <hyperlink ref="O161" r:id="rId159" xr:uid="{00000000-0004-0000-0900-00009E000000}"/>
    <hyperlink ref="O162" r:id="rId160" xr:uid="{00000000-0004-0000-0900-00009F000000}"/>
    <hyperlink ref="O163" r:id="rId161" xr:uid="{00000000-0004-0000-0900-0000A0000000}"/>
    <hyperlink ref="O164" r:id="rId162" xr:uid="{00000000-0004-0000-0900-0000A1000000}"/>
    <hyperlink ref="O165" r:id="rId163" xr:uid="{00000000-0004-0000-0900-0000A2000000}"/>
    <hyperlink ref="O166" r:id="rId164" xr:uid="{00000000-0004-0000-0900-0000A3000000}"/>
    <hyperlink ref="O167" r:id="rId165" xr:uid="{00000000-0004-0000-0900-0000A4000000}"/>
    <hyperlink ref="O168" r:id="rId166" xr:uid="{00000000-0004-0000-0900-0000A5000000}"/>
    <hyperlink ref="O169" r:id="rId167" xr:uid="{00000000-0004-0000-0900-0000A6000000}"/>
    <hyperlink ref="O170" r:id="rId168" xr:uid="{00000000-0004-0000-0900-0000A7000000}"/>
    <hyperlink ref="O171" r:id="rId169" xr:uid="{00000000-0004-0000-0900-0000A8000000}"/>
    <hyperlink ref="O172" r:id="rId170" xr:uid="{00000000-0004-0000-0900-0000A9000000}"/>
    <hyperlink ref="O173" r:id="rId171" xr:uid="{00000000-0004-0000-0900-0000AA000000}"/>
    <hyperlink ref="O174" r:id="rId172" xr:uid="{00000000-0004-0000-0900-0000AB000000}"/>
    <hyperlink ref="O175" r:id="rId173" xr:uid="{00000000-0004-0000-0900-0000AC000000}"/>
    <hyperlink ref="O176" r:id="rId174" xr:uid="{00000000-0004-0000-0900-0000AD000000}"/>
    <hyperlink ref="O177" r:id="rId175" xr:uid="{00000000-0004-0000-0900-0000AE000000}"/>
    <hyperlink ref="O178" r:id="rId176" xr:uid="{00000000-0004-0000-0900-0000AF000000}"/>
    <hyperlink ref="O179" r:id="rId177" xr:uid="{00000000-0004-0000-0900-0000B0000000}"/>
    <hyperlink ref="O180" r:id="rId178" xr:uid="{00000000-0004-0000-0900-0000B1000000}"/>
    <hyperlink ref="O181" r:id="rId179" xr:uid="{00000000-0004-0000-0900-0000B2000000}"/>
    <hyperlink ref="O182" r:id="rId180" xr:uid="{00000000-0004-0000-0900-0000B3000000}"/>
    <hyperlink ref="O183" r:id="rId181" xr:uid="{00000000-0004-0000-0900-0000B4000000}"/>
    <hyperlink ref="O184" r:id="rId182" xr:uid="{00000000-0004-0000-0900-0000B5000000}"/>
    <hyperlink ref="O185" r:id="rId183" xr:uid="{00000000-0004-0000-0900-0000B6000000}"/>
    <hyperlink ref="O186" r:id="rId184" xr:uid="{00000000-0004-0000-0900-0000B7000000}"/>
    <hyperlink ref="O187" r:id="rId185" xr:uid="{00000000-0004-0000-0900-0000B8000000}"/>
    <hyperlink ref="O188" r:id="rId186" xr:uid="{00000000-0004-0000-0900-0000B9000000}"/>
    <hyperlink ref="O189" r:id="rId187" xr:uid="{00000000-0004-0000-0900-0000BA000000}"/>
    <hyperlink ref="O190" r:id="rId188" xr:uid="{00000000-0004-0000-0900-0000BB000000}"/>
    <hyperlink ref="O191" r:id="rId189" xr:uid="{00000000-0004-0000-0900-0000BC000000}"/>
    <hyperlink ref="O192" r:id="rId190" xr:uid="{00000000-0004-0000-0900-0000BD000000}"/>
    <hyperlink ref="O193" r:id="rId191" xr:uid="{00000000-0004-0000-0900-0000BE000000}"/>
    <hyperlink ref="O194" r:id="rId192" xr:uid="{00000000-0004-0000-0900-0000BF000000}"/>
    <hyperlink ref="O195" r:id="rId193" xr:uid="{00000000-0004-0000-0900-0000C0000000}"/>
    <hyperlink ref="O196" r:id="rId194" xr:uid="{00000000-0004-0000-0900-0000C1000000}"/>
    <hyperlink ref="O197" r:id="rId195" xr:uid="{00000000-0004-0000-0900-0000C2000000}"/>
    <hyperlink ref="O198" r:id="rId196" xr:uid="{00000000-0004-0000-0900-0000C3000000}"/>
    <hyperlink ref="O199" r:id="rId197" xr:uid="{00000000-0004-0000-0900-0000C4000000}"/>
    <hyperlink ref="O200" r:id="rId198" xr:uid="{00000000-0004-0000-0900-0000C5000000}"/>
    <hyperlink ref="O201" r:id="rId199" xr:uid="{00000000-0004-0000-0900-0000C6000000}"/>
    <hyperlink ref="O202" r:id="rId200" xr:uid="{00000000-0004-0000-0900-0000C7000000}"/>
    <hyperlink ref="O203" r:id="rId201" xr:uid="{00000000-0004-0000-0900-0000C8000000}"/>
    <hyperlink ref="O204" r:id="rId202" xr:uid="{00000000-0004-0000-0900-0000C9000000}"/>
    <hyperlink ref="O205" r:id="rId203" xr:uid="{00000000-0004-0000-0900-0000CA000000}"/>
    <hyperlink ref="O206" r:id="rId204" xr:uid="{00000000-0004-0000-0900-0000CB000000}"/>
    <hyperlink ref="O207" r:id="rId205" xr:uid="{00000000-0004-0000-0900-0000CC000000}"/>
    <hyperlink ref="O208" r:id="rId206" xr:uid="{00000000-0004-0000-0900-0000CD000000}"/>
    <hyperlink ref="O209" r:id="rId207" xr:uid="{00000000-0004-0000-0900-0000CE000000}"/>
    <hyperlink ref="O210" r:id="rId208" xr:uid="{00000000-0004-0000-0900-0000CF000000}"/>
    <hyperlink ref="O211" r:id="rId209" xr:uid="{00000000-0004-0000-0900-0000D0000000}"/>
    <hyperlink ref="O212" r:id="rId210" xr:uid="{00000000-0004-0000-0900-0000D1000000}"/>
    <hyperlink ref="O213" r:id="rId211" xr:uid="{00000000-0004-0000-0900-0000D2000000}"/>
    <hyperlink ref="O214" r:id="rId212" xr:uid="{00000000-0004-0000-0900-0000D3000000}"/>
    <hyperlink ref="O215" r:id="rId213" xr:uid="{00000000-0004-0000-0900-0000D4000000}"/>
    <hyperlink ref="O217" r:id="rId214" xr:uid="{00000000-0004-0000-0900-0000D5000000}"/>
    <hyperlink ref="O218" r:id="rId215" xr:uid="{00000000-0004-0000-0900-0000D6000000}"/>
    <hyperlink ref="O219" r:id="rId216" xr:uid="{00000000-0004-0000-0900-0000D7000000}"/>
    <hyperlink ref="O220" r:id="rId217" xr:uid="{00000000-0004-0000-0900-0000D8000000}"/>
    <hyperlink ref="O221" r:id="rId218" xr:uid="{00000000-0004-0000-0900-0000D9000000}"/>
    <hyperlink ref="O222" r:id="rId219" xr:uid="{00000000-0004-0000-0900-0000DA000000}"/>
    <hyperlink ref="O223" r:id="rId220" xr:uid="{00000000-0004-0000-0900-0000DB000000}"/>
    <hyperlink ref="O224" r:id="rId221" xr:uid="{00000000-0004-0000-0900-0000DC000000}"/>
    <hyperlink ref="O225" r:id="rId222" xr:uid="{00000000-0004-0000-0900-0000DD000000}"/>
    <hyperlink ref="O226" r:id="rId223" xr:uid="{00000000-0004-0000-0900-0000DE000000}"/>
    <hyperlink ref="O227" r:id="rId224" xr:uid="{00000000-0004-0000-0900-0000DF000000}"/>
    <hyperlink ref="O228" r:id="rId225" xr:uid="{00000000-0004-0000-0900-0000E0000000}"/>
    <hyperlink ref="O229" r:id="rId226" xr:uid="{00000000-0004-0000-0900-0000E1000000}"/>
    <hyperlink ref="O230" r:id="rId227" xr:uid="{00000000-0004-0000-0900-0000E2000000}"/>
    <hyperlink ref="O231" r:id="rId228" xr:uid="{00000000-0004-0000-0900-0000E3000000}"/>
    <hyperlink ref="O232" r:id="rId229" xr:uid="{00000000-0004-0000-0900-0000E4000000}"/>
    <hyperlink ref="O233" r:id="rId230" xr:uid="{00000000-0004-0000-0900-0000E5000000}"/>
    <hyperlink ref="O234" r:id="rId231" xr:uid="{00000000-0004-0000-0900-0000E6000000}"/>
    <hyperlink ref="O235" r:id="rId232" xr:uid="{00000000-0004-0000-0900-0000E7000000}"/>
    <hyperlink ref="O236" r:id="rId233" xr:uid="{00000000-0004-0000-0900-0000E8000000}"/>
    <hyperlink ref="O237" r:id="rId234" xr:uid="{00000000-0004-0000-0900-0000E9000000}"/>
    <hyperlink ref="O238" r:id="rId235" xr:uid="{00000000-0004-0000-0900-0000EA000000}"/>
    <hyperlink ref="O239" r:id="rId236" xr:uid="{00000000-0004-0000-0900-0000EB000000}"/>
    <hyperlink ref="O240" r:id="rId237" xr:uid="{00000000-0004-0000-0900-0000EC000000}"/>
    <hyperlink ref="O241" r:id="rId238" xr:uid="{00000000-0004-0000-0900-0000ED000000}"/>
    <hyperlink ref="O242" r:id="rId239" xr:uid="{00000000-0004-0000-0900-0000EE000000}"/>
    <hyperlink ref="O243" r:id="rId240" xr:uid="{00000000-0004-0000-0900-0000EF000000}"/>
    <hyperlink ref="O244" r:id="rId241" xr:uid="{00000000-0004-0000-0900-0000F0000000}"/>
    <hyperlink ref="O245" r:id="rId242" xr:uid="{00000000-0004-0000-0900-0000F1000000}"/>
    <hyperlink ref="O246" r:id="rId243" xr:uid="{00000000-0004-0000-0900-0000F2000000}"/>
    <hyperlink ref="O247" r:id="rId244" xr:uid="{00000000-0004-0000-0900-0000F3000000}"/>
    <hyperlink ref="O248" r:id="rId245" xr:uid="{00000000-0004-0000-0900-0000F4000000}"/>
    <hyperlink ref="O249" r:id="rId246" xr:uid="{00000000-0004-0000-0900-0000F5000000}"/>
    <hyperlink ref="O250" r:id="rId247" xr:uid="{00000000-0004-0000-0900-0000F6000000}"/>
    <hyperlink ref="O251" r:id="rId248" xr:uid="{00000000-0004-0000-0900-0000F7000000}"/>
    <hyperlink ref="O252" r:id="rId249" xr:uid="{00000000-0004-0000-0900-0000F8000000}"/>
    <hyperlink ref="O253" r:id="rId250" xr:uid="{00000000-0004-0000-0900-0000F9000000}"/>
    <hyperlink ref="O254" r:id="rId251" xr:uid="{00000000-0004-0000-0900-0000FA000000}"/>
    <hyperlink ref="O255" r:id="rId252" xr:uid="{00000000-0004-0000-0900-0000FB000000}"/>
    <hyperlink ref="O256" r:id="rId253" display="https://www.indiandermatology.org/pdf/10th colloquim program schedule.pdf" xr:uid="{00000000-0004-0000-0900-0000FC000000}"/>
    <hyperlink ref="O257" r:id="rId254" xr:uid="{00000000-0004-0000-0900-0000FD000000}"/>
    <hyperlink ref="O258" r:id="rId255" xr:uid="{00000000-0004-0000-0900-0000FE000000}"/>
    <hyperlink ref="O259" r:id="rId256" xr:uid="{00000000-0004-0000-0900-0000FF000000}"/>
    <hyperlink ref="O260" r:id="rId257" xr:uid="{00000000-0004-0000-0900-000000010000}"/>
    <hyperlink ref="O261" r:id="rId258" xr:uid="{00000000-0004-0000-0900-000001010000}"/>
    <hyperlink ref="O262" r:id="rId259" xr:uid="{00000000-0004-0000-0900-000002010000}"/>
    <hyperlink ref="O263" r:id="rId260" xr:uid="{00000000-0004-0000-0900-000003010000}"/>
    <hyperlink ref="O264" r:id="rId261" xr:uid="{00000000-0004-0000-0900-000004010000}"/>
    <hyperlink ref="O265" r:id="rId262" xr:uid="{00000000-0004-0000-0900-000005010000}"/>
    <hyperlink ref="O266" r:id="rId263" xr:uid="{00000000-0004-0000-0900-000006010000}"/>
    <hyperlink ref="O267" r:id="rId264" xr:uid="{00000000-0004-0000-0900-000007010000}"/>
    <hyperlink ref="O268" r:id="rId265" location="speaker-sec" display="https://www.emedevents.com/c/medical-conferences-2019/the-international-pediatric-dermatology-congress-1 - speaker-sec" xr:uid="{00000000-0004-0000-0900-000008010000}"/>
    <hyperlink ref="O269" r:id="rId266" xr:uid="{00000000-0004-0000-0900-000009010000}"/>
    <hyperlink ref="O270" r:id="rId267" xr:uid="{00000000-0004-0000-0900-00000A010000}"/>
    <hyperlink ref="O271" r:id="rId268" xr:uid="{00000000-0004-0000-0900-00000B010000}"/>
    <hyperlink ref="O272" r:id="rId269" xr:uid="{00000000-0004-0000-0900-00000C010000}"/>
    <hyperlink ref="O273" r:id="rId270" xr:uid="{00000000-0004-0000-0900-00000D010000}"/>
    <hyperlink ref="O274" r:id="rId271" xr:uid="{00000000-0004-0000-0900-00000E010000}"/>
    <hyperlink ref="O275" r:id="rId272" xr:uid="{00000000-0004-0000-0900-00000F010000}"/>
    <hyperlink ref="O276" r:id="rId273" xr:uid="{00000000-0004-0000-0900-000010010000}"/>
    <hyperlink ref="O277" r:id="rId274" xr:uid="{00000000-0004-0000-0900-000011010000}"/>
    <hyperlink ref="O278" r:id="rId275" xr:uid="{00000000-0004-0000-0900-000012010000}"/>
    <hyperlink ref="O279" r:id="rId276" xr:uid="{00000000-0004-0000-0900-000013010000}"/>
    <hyperlink ref="O280" r:id="rId277" xr:uid="{00000000-0004-0000-0900-000014010000}"/>
    <hyperlink ref="O281" r:id="rId278" xr:uid="{00000000-0004-0000-0900-000015010000}"/>
    <hyperlink ref="O282" r:id="rId279" xr:uid="{00000000-0004-0000-0900-000016010000}"/>
    <hyperlink ref="O283" r:id="rId280" xr:uid="{00000000-0004-0000-0900-000017010000}"/>
    <hyperlink ref="O284" r:id="rId281" xr:uid="{00000000-0004-0000-0900-000018010000}"/>
    <hyperlink ref="O285" r:id="rId282" xr:uid="{00000000-0004-0000-0900-000019010000}"/>
    <hyperlink ref="O286" r:id="rId283" xr:uid="{00000000-0004-0000-0900-00001A010000}"/>
    <hyperlink ref="O287" r:id="rId284" xr:uid="{00000000-0004-0000-0900-00001B010000}"/>
    <hyperlink ref="O288" r:id="rId285" xr:uid="{00000000-0004-0000-0900-00001C010000}"/>
    <hyperlink ref="O289" r:id="rId286" xr:uid="{00000000-0004-0000-0900-00001D010000}"/>
    <hyperlink ref="O290" r:id="rId287" xr:uid="{00000000-0004-0000-0900-00001E010000}"/>
    <hyperlink ref="O291" r:id="rId288" xr:uid="{00000000-0004-0000-0900-00001F010000}"/>
    <hyperlink ref="O292" r:id="rId289" xr:uid="{00000000-0004-0000-0900-000020010000}"/>
    <hyperlink ref="O293" r:id="rId290" xr:uid="{00000000-0004-0000-0900-000021010000}"/>
    <hyperlink ref="O294" r:id="rId291" xr:uid="{00000000-0004-0000-0900-000022010000}"/>
    <hyperlink ref="O295" r:id="rId292" xr:uid="{00000000-0004-0000-0900-000023010000}"/>
    <hyperlink ref="O296" r:id="rId293" xr:uid="{00000000-0004-0000-0900-000024010000}"/>
    <hyperlink ref="O297" r:id="rId294" xr:uid="{00000000-0004-0000-0900-000025010000}"/>
    <hyperlink ref="O298" r:id="rId295" xr:uid="{00000000-0004-0000-0900-000026010000}"/>
    <hyperlink ref="O299" r:id="rId296" xr:uid="{00000000-0004-0000-0900-000027010000}"/>
    <hyperlink ref="O300" r:id="rId297" xr:uid="{00000000-0004-0000-0900-000028010000}"/>
    <hyperlink ref="O301" r:id="rId298" xr:uid="{00000000-0004-0000-0900-000029010000}"/>
    <hyperlink ref="O302" r:id="rId299" xr:uid="{00000000-0004-0000-0900-00002A010000}"/>
    <hyperlink ref="O303" r:id="rId300" xr:uid="{00000000-0004-0000-0900-00002B010000}"/>
    <hyperlink ref="O304" r:id="rId301" xr:uid="{00000000-0004-0000-0900-00002C010000}"/>
    <hyperlink ref="O305" r:id="rId302" xr:uid="{00000000-0004-0000-0900-00002D010000}"/>
    <hyperlink ref="O306" r:id="rId303" xr:uid="{00000000-0004-0000-0900-00002E010000}"/>
    <hyperlink ref="O307" r:id="rId304" xr:uid="{00000000-0004-0000-0900-00002F010000}"/>
    <hyperlink ref="O308" r:id="rId305" xr:uid="{00000000-0004-0000-0900-000030010000}"/>
    <hyperlink ref="O309" r:id="rId306" xr:uid="{00000000-0004-0000-0900-000031010000}"/>
    <hyperlink ref="O310" r:id="rId307" xr:uid="{00000000-0004-0000-0900-000032010000}"/>
    <hyperlink ref="O311" r:id="rId308" xr:uid="{00000000-0004-0000-0900-000033010000}"/>
    <hyperlink ref="O312" r:id="rId309" xr:uid="{00000000-0004-0000-0900-000034010000}"/>
    <hyperlink ref="O313" r:id="rId310" xr:uid="{00000000-0004-0000-0900-000035010000}"/>
    <hyperlink ref="O314" r:id="rId311" xr:uid="{00000000-0004-0000-0900-000036010000}"/>
    <hyperlink ref="O315" r:id="rId312" xr:uid="{00000000-0004-0000-0900-000037010000}"/>
    <hyperlink ref="O316" r:id="rId313" xr:uid="{00000000-0004-0000-0900-000038010000}"/>
    <hyperlink ref="O317" r:id="rId314" xr:uid="{00000000-0004-0000-0900-000039010000}"/>
    <hyperlink ref="O318" r:id="rId315" xr:uid="{00000000-0004-0000-0900-00003A010000}"/>
    <hyperlink ref="O319" r:id="rId316" xr:uid="{00000000-0004-0000-0900-00003B010000}"/>
    <hyperlink ref="O320" r:id="rId317" xr:uid="{00000000-0004-0000-0900-00003C010000}"/>
    <hyperlink ref="O321" r:id="rId318" xr:uid="{00000000-0004-0000-0900-00003D010000}"/>
    <hyperlink ref="O322" r:id="rId319" xr:uid="{00000000-0004-0000-0900-00003E010000}"/>
    <hyperlink ref="O323" r:id="rId320" xr:uid="{00000000-0004-0000-0900-00003F010000}"/>
    <hyperlink ref="O324" r:id="rId321" xr:uid="{00000000-0004-0000-0900-000040010000}"/>
    <hyperlink ref="O325" r:id="rId322" xr:uid="{00000000-0004-0000-0900-000041010000}"/>
    <hyperlink ref="O326" r:id="rId323" xr:uid="{00000000-0004-0000-0900-000042010000}"/>
    <hyperlink ref="O327" r:id="rId324" xr:uid="{00000000-0004-0000-0900-000043010000}"/>
    <hyperlink ref="O328" r:id="rId325" xr:uid="{00000000-0004-0000-0900-000044010000}"/>
    <hyperlink ref="O329" r:id="rId326" xr:uid="{00000000-0004-0000-0900-000045010000}"/>
    <hyperlink ref="O330" r:id="rId327" xr:uid="{00000000-0004-0000-0900-000046010000}"/>
    <hyperlink ref="O331" r:id="rId328" xr:uid="{00000000-0004-0000-0900-000047010000}"/>
    <hyperlink ref="O332" r:id="rId329" xr:uid="{00000000-0004-0000-0900-000048010000}"/>
    <hyperlink ref="O333" r:id="rId330" xr:uid="{00000000-0004-0000-0900-000049010000}"/>
    <hyperlink ref="O334" r:id="rId331" xr:uid="{00000000-0004-0000-0900-00004A010000}"/>
    <hyperlink ref="O335" r:id="rId332" xr:uid="{00000000-0004-0000-0900-00004B010000}"/>
    <hyperlink ref="O336" r:id="rId333" xr:uid="{00000000-0004-0000-0900-00004C010000}"/>
    <hyperlink ref="O337" r:id="rId334" xr:uid="{00000000-0004-0000-0900-00004D010000}"/>
    <hyperlink ref="O338" r:id="rId335" xr:uid="{00000000-0004-0000-0900-00004E010000}"/>
    <hyperlink ref="O339" r:id="rId336" xr:uid="{00000000-0004-0000-0900-00004F010000}"/>
    <hyperlink ref="O340" r:id="rId337" xr:uid="{00000000-0004-0000-0900-000050010000}"/>
    <hyperlink ref="O341" r:id="rId338" xr:uid="{00000000-0004-0000-0900-000051010000}"/>
    <hyperlink ref="O342" r:id="rId339" xr:uid="{00000000-0004-0000-0900-000052010000}"/>
    <hyperlink ref="O343" r:id="rId340" xr:uid="{00000000-0004-0000-0900-000053010000}"/>
    <hyperlink ref="O344" r:id="rId341" xr:uid="{00000000-0004-0000-0900-000054010000}"/>
    <hyperlink ref="O345" r:id="rId342" xr:uid="{00000000-0004-0000-0900-000055010000}"/>
    <hyperlink ref="O346" r:id="rId343" xr:uid="{00000000-0004-0000-0900-000056010000}"/>
    <hyperlink ref="O347" r:id="rId344" xr:uid="{00000000-0004-0000-0900-000057010000}"/>
    <hyperlink ref="O348" r:id="rId345" xr:uid="{00000000-0004-0000-0900-000058010000}"/>
    <hyperlink ref="O349" r:id="rId346" xr:uid="{00000000-0004-0000-0900-000059010000}"/>
    <hyperlink ref="O350" r:id="rId347" xr:uid="{00000000-0004-0000-0900-00005A010000}"/>
    <hyperlink ref="O351" r:id="rId348" xr:uid="{00000000-0004-0000-0900-00005B010000}"/>
    <hyperlink ref="O352" r:id="rId349" xr:uid="{00000000-0004-0000-0900-00005C010000}"/>
    <hyperlink ref="O353" r:id="rId350" xr:uid="{00000000-0004-0000-0900-00005D010000}"/>
    <hyperlink ref="O354" r:id="rId351" xr:uid="{00000000-0004-0000-0900-00005E010000}"/>
    <hyperlink ref="O355" r:id="rId352" xr:uid="{00000000-0004-0000-0900-00005F010000}"/>
    <hyperlink ref="O356" r:id="rId353" xr:uid="{00000000-0004-0000-0900-000060010000}"/>
    <hyperlink ref="O357" r:id="rId354" xr:uid="{00000000-0004-0000-0900-000061010000}"/>
    <hyperlink ref="O358" r:id="rId355" xr:uid="{00000000-0004-0000-0900-000062010000}"/>
    <hyperlink ref="O359" r:id="rId356" xr:uid="{00000000-0004-0000-0900-000063010000}"/>
    <hyperlink ref="O360" r:id="rId357" xr:uid="{00000000-0004-0000-0900-000064010000}"/>
    <hyperlink ref="O361" r:id="rId358" xr:uid="{00000000-0004-0000-0900-000065010000}"/>
    <hyperlink ref="O362" r:id="rId359" xr:uid="{00000000-0004-0000-0900-000066010000}"/>
    <hyperlink ref="O363" r:id="rId360" xr:uid="{00000000-0004-0000-0900-000067010000}"/>
    <hyperlink ref="O364" r:id="rId361" xr:uid="{00000000-0004-0000-0900-000068010000}"/>
    <hyperlink ref="O365" r:id="rId362" xr:uid="{00000000-0004-0000-0900-000069010000}"/>
    <hyperlink ref="O366" r:id="rId363" xr:uid="{00000000-0004-0000-0900-00006A010000}"/>
    <hyperlink ref="O367" r:id="rId364" xr:uid="{00000000-0004-0000-0900-00006B010000}"/>
    <hyperlink ref="O368" r:id="rId365" xr:uid="{00000000-0004-0000-0900-00006C010000}"/>
    <hyperlink ref="O369" r:id="rId366" xr:uid="{00000000-0004-0000-0900-00006D010000}"/>
    <hyperlink ref="O370" r:id="rId367" xr:uid="{00000000-0004-0000-0900-00006E010000}"/>
    <hyperlink ref="O371" r:id="rId368" xr:uid="{00000000-0004-0000-0900-00006F010000}"/>
    <hyperlink ref="O372" r:id="rId369" xr:uid="{00000000-0004-0000-0900-000070010000}"/>
    <hyperlink ref="O373" r:id="rId370" xr:uid="{00000000-0004-0000-0900-000071010000}"/>
    <hyperlink ref="O374" r:id="rId371" xr:uid="{00000000-0004-0000-0900-000072010000}"/>
    <hyperlink ref="O375" r:id="rId372" xr:uid="{00000000-0004-0000-0900-000073010000}"/>
    <hyperlink ref="O376" r:id="rId373" xr:uid="{00000000-0004-0000-0900-000074010000}"/>
    <hyperlink ref="O377" r:id="rId374" xr:uid="{00000000-0004-0000-0900-000075010000}"/>
    <hyperlink ref="O378" r:id="rId375" xr:uid="{00000000-0004-0000-0900-000076010000}"/>
    <hyperlink ref="O379" r:id="rId376" xr:uid="{00000000-0004-0000-0900-000077010000}"/>
    <hyperlink ref="O380" r:id="rId377" xr:uid="{00000000-0004-0000-0900-000078010000}"/>
    <hyperlink ref="O381" r:id="rId378" xr:uid="{00000000-0004-0000-0900-000079010000}"/>
    <hyperlink ref="O382" r:id="rId379" xr:uid="{00000000-0004-0000-0900-00007A010000}"/>
    <hyperlink ref="O383" r:id="rId380" xr:uid="{00000000-0004-0000-0900-00007B010000}"/>
    <hyperlink ref="O384" r:id="rId381" xr:uid="{00000000-0004-0000-0900-00007C010000}"/>
    <hyperlink ref="O385" r:id="rId382" xr:uid="{00000000-0004-0000-0900-00007D010000}"/>
    <hyperlink ref="O386" r:id="rId383" xr:uid="{00000000-0004-0000-0900-00007E010000}"/>
    <hyperlink ref="O387" r:id="rId384" xr:uid="{00000000-0004-0000-0900-00007F010000}"/>
    <hyperlink ref="O388" r:id="rId385" xr:uid="{00000000-0004-0000-0900-000080010000}"/>
    <hyperlink ref="O389" r:id="rId386" xr:uid="{00000000-0004-0000-0900-000081010000}"/>
    <hyperlink ref="O390" r:id="rId387" xr:uid="{00000000-0004-0000-0900-000082010000}"/>
    <hyperlink ref="O391" r:id="rId388" xr:uid="{00000000-0004-0000-0900-000083010000}"/>
    <hyperlink ref="O392" r:id="rId389" xr:uid="{00000000-0004-0000-0900-000084010000}"/>
    <hyperlink ref="O393" r:id="rId390" xr:uid="{00000000-0004-0000-0900-000085010000}"/>
    <hyperlink ref="O394" r:id="rId391" xr:uid="{00000000-0004-0000-0900-000086010000}"/>
    <hyperlink ref="O395" r:id="rId392" xr:uid="{00000000-0004-0000-0900-000087010000}"/>
    <hyperlink ref="O396" r:id="rId393" xr:uid="{00000000-0004-0000-0900-000088010000}"/>
    <hyperlink ref="O397" r:id="rId394" xr:uid="{00000000-0004-0000-0900-000089010000}"/>
    <hyperlink ref="O398" r:id="rId395" xr:uid="{00000000-0004-0000-0900-00008A010000}"/>
    <hyperlink ref="O399" r:id="rId396" xr:uid="{00000000-0004-0000-0900-00008B010000}"/>
    <hyperlink ref="O400" r:id="rId397" xr:uid="{00000000-0004-0000-0900-00008C010000}"/>
    <hyperlink ref="O401" r:id="rId398" xr:uid="{00000000-0004-0000-0900-00008D010000}"/>
    <hyperlink ref="O402" r:id="rId399" xr:uid="{00000000-0004-0000-0900-00008E010000}"/>
    <hyperlink ref="O403" r:id="rId400" xr:uid="{00000000-0004-0000-0900-00008F010000}"/>
    <hyperlink ref="O404" r:id="rId401" xr:uid="{00000000-0004-0000-0900-000090010000}"/>
    <hyperlink ref="O405" r:id="rId402" xr:uid="{00000000-0004-0000-0900-000091010000}"/>
    <hyperlink ref="O406" r:id="rId403" xr:uid="{00000000-0004-0000-0900-000092010000}"/>
    <hyperlink ref="O407" r:id="rId404" xr:uid="{00000000-0004-0000-0900-000093010000}"/>
    <hyperlink ref="O408" r:id="rId405" xr:uid="{00000000-0004-0000-0900-000094010000}"/>
    <hyperlink ref="O409" r:id="rId406" xr:uid="{00000000-0004-0000-0900-000095010000}"/>
    <hyperlink ref="O410" r:id="rId407" xr:uid="{00000000-0004-0000-0900-000096010000}"/>
    <hyperlink ref="O411" r:id="rId408" xr:uid="{00000000-0004-0000-0900-000097010000}"/>
    <hyperlink ref="O412" r:id="rId409" xr:uid="{00000000-0004-0000-0900-000098010000}"/>
    <hyperlink ref="O413" r:id="rId410" xr:uid="{00000000-0004-0000-0900-000099010000}"/>
    <hyperlink ref="O414" r:id="rId411" xr:uid="{00000000-0004-0000-0900-00009A010000}"/>
    <hyperlink ref="O415" r:id="rId412" xr:uid="{00000000-0004-0000-0900-00009B010000}"/>
    <hyperlink ref="O416" r:id="rId413" xr:uid="{00000000-0004-0000-0900-00009C010000}"/>
    <hyperlink ref="O417" r:id="rId414" xr:uid="{00000000-0004-0000-0900-00009D010000}"/>
    <hyperlink ref="O418" r:id="rId415" xr:uid="{00000000-0004-0000-0900-00009E010000}"/>
    <hyperlink ref="O419" r:id="rId416" xr:uid="{00000000-0004-0000-0900-00009F010000}"/>
    <hyperlink ref="O420" r:id="rId417" xr:uid="{00000000-0004-0000-0900-0000A0010000}"/>
    <hyperlink ref="O421" r:id="rId418" xr:uid="{00000000-0004-0000-0900-0000A1010000}"/>
    <hyperlink ref="O422" r:id="rId419" xr:uid="{00000000-0004-0000-0900-0000A2010000}"/>
    <hyperlink ref="O423" r:id="rId420" xr:uid="{00000000-0004-0000-0900-0000A3010000}"/>
    <hyperlink ref="O424" r:id="rId421" xr:uid="{00000000-0004-0000-0900-0000A4010000}"/>
    <hyperlink ref="O425" r:id="rId422" xr:uid="{00000000-0004-0000-0900-0000A5010000}"/>
    <hyperlink ref="O426" r:id="rId423" xr:uid="{00000000-0004-0000-0900-0000A6010000}"/>
    <hyperlink ref="O427" r:id="rId424" xr:uid="{00000000-0004-0000-0900-0000A7010000}"/>
    <hyperlink ref="O428" r:id="rId425" xr:uid="{00000000-0004-0000-0900-0000A8010000}"/>
    <hyperlink ref="O429" r:id="rId426" xr:uid="{00000000-0004-0000-0900-0000A9010000}"/>
    <hyperlink ref="O430" r:id="rId427" xr:uid="{00000000-0004-0000-0900-0000AA010000}"/>
    <hyperlink ref="O431" r:id="rId428" xr:uid="{00000000-0004-0000-0900-0000AB010000}"/>
    <hyperlink ref="O432" r:id="rId429" xr:uid="{00000000-0004-0000-0900-0000AC010000}"/>
    <hyperlink ref="O433" r:id="rId430" xr:uid="{00000000-0004-0000-0900-0000AD010000}"/>
    <hyperlink ref="O434" r:id="rId431" xr:uid="{00000000-0004-0000-0900-0000AE010000}"/>
    <hyperlink ref="O435" r:id="rId432" xr:uid="{00000000-0004-0000-0900-0000AF010000}"/>
    <hyperlink ref="O436" r:id="rId433" xr:uid="{00000000-0004-0000-0900-0000B0010000}"/>
    <hyperlink ref="O437" r:id="rId434" xr:uid="{00000000-0004-0000-0900-0000B1010000}"/>
    <hyperlink ref="O438" r:id="rId435" xr:uid="{00000000-0004-0000-0900-0000B2010000}"/>
    <hyperlink ref="O439" r:id="rId436" xr:uid="{00000000-0004-0000-0900-0000B3010000}"/>
    <hyperlink ref="O440" r:id="rId437" xr:uid="{00000000-0004-0000-0900-0000B4010000}"/>
    <hyperlink ref="O441" r:id="rId438" xr:uid="{00000000-0004-0000-0900-0000B5010000}"/>
    <hyperlink ref="O442" r:id="rId439" xr:uid="{00000000-0004-0000-0900-0000B6010000}"/>
    <hyperlink ref="O443" r:id="rId440" xr:uid="{00000000-0004-0000-0900-0000B7010000}"/>
    <hyperlink ref="O444" r:id="rId441" xr:uid="{00000000-0004-0000-0900-0000B8010000}"/>
    <hyperlink ref="O445" r:id="rId442" xr:uid="{00000000-0004-0000-0900-0000B9010000}"/>
    <hyperlink ref="O446" r:id="rId443" xr:uid="{00000000-0004-0000-0900-0000BA010000}"/>
    <hyperlink ref="O447" r:id="rId444" xr:uid="{00000000-0004-0000-0900-0000BB010000}"/>
    <hyperlink ref="O448" r:id="rId445" xr:uid="{00000000-0004-0000-0900-0000BC010000}"/>
    <hyperlink ref="O449" r:id="rId446" xr:uid="{00000000-0004-0000-0900-0000BD010000}"/>
    <hyperlink ref="O450" r:id="rId447" xr:uid="{00000000-0004-0000-0900-0000BE010000}"/>
    <hyperlink ref="O451" r:id="rId448" xr:uid="{00000000-0004-0000-0900-0000BF010000}"/>
    <hyperlink ref="O452" r:id="rId449" xr:uid="{00000000-0004-0000-0900-0000C0010000}"/>
    <hyperlink ref="O453" r:id="rId450" xr:uid="{00000000-0004-0000-0900-0000C1010000}"/>
    <hyperlink ref="O454" r:id="rId451" xr:uid="{00000000-0004-0000-0900-0000C2010000}"/>
    <hyperlink ref="O455" r:id="rId452" xr:uid="{00000000-0004-0000-0900-0000C3010000}"/>
    <hyperlink ref="O456" r:id="rId453" xr:uid="{00000000-0004-0000-0900-0000C4010000}"/>
    <hyperlink ref="O457" r:id="rId454" xr:uid="{00000000-0004-0000-0900-0000C5010000}"/>
    <hyperlink ref="O458" r:id="rId455" xr:uid="{00000000-0004-0000-0900-0000C6010000}"/>
    <hyperlink ref="O459" r:id="rId456" xr:uid="{00000000-0004-0000-0900-0000C7010000}"/>
    <hyperlink ref="O460" r:id="rId457" xr:uid="{00000000-0004-0000-0900-0000C8010000}"/>
    <hyperlink ref="O461" r:id="rId458" xr:uid="{00000000-0004-0000-0900-0000C9010000}"/>
    <hyperlink ref="O462" r:id="rId459" xr:uid="{00000000-0004-0000-0900-0000CA010000}"/>
    <hyperlink ref="O463" r:id="rId460" xr:uid="{00000000-0004-0000-0900-0000CB010000}"/>
    <hyperlink ref="O464" r:id="rId461" xr:uid="{00000000-0004-0000-0900-0000CC010000}"/>
    <hyperlink ref="O465" r:id="rId462" xr:uid="{00000000-0004-0000-0900-0000CD010000}"/>
    <hyperlink ref="O466" r:id="rId463" xr:uid="{00000000-0004-0000-0900-0000CE010000}"/>
    <hyperlink ref="O467" r:id="rId464" xr:uid="{00000000-0004-0000-0900-0000CF010000}"/>
    <hyperlink ref="O468" r:id="rId465" xr:uid="{00000000-0004-0000-0900-0000D0010000}"/>
    <hyperlink ref="O469" r:id="rId466" xr:uid="{00000000-0004-0000-0900-0000D1010000}"/>
    <hyperlink ref="O470" r:id="rId467" xr:uid="{00000000-0004-0000-0900-0000D2010000}"/>
    <hyperlink ref="O471" r:id="rId468" xr:uid="{00000000-0004-0000-0900-0000D3010000}"/>
    <hyperlink ref="O472" r:id="rId469" xr:uid="{00000000-0004-0000-0900-0000D4010000}"/>
    <hyperlink ref="O473" r:id="rId470" xr:uid="{00000000-0004-0000-0900-0000D5010000}"/>
    <hyperlink ref="O474" r:id="rId471" xr:uid="{00000000-0004-0000-0900-0000D6010000}"/>
    <hyperlink ref="O475" r:id="rId472" xr:uid="{00000000-0004-0000-0900-0000D7010000}"/>
    <hyperlink ref="O476" r:id="rId473" xr:uid="{00000000-0004-0000-0900-0000D8010000}"/>
    <hyperlink ref="O477" r:id="rId474" xr:uid="{00000000-0004-0000-0900-0000D9010000}"/>
    <hyperlink ref="O478" r:id="rId475" location="1687864232631-0c33cead-67e3" display="https://www.isds2023.org/program/ - 1687864232631-0c33cead-67e3" xr:uid="{00000000-0004-0000-0900-0000DA010000}"/>
    <hyperlink ref="O479" r:id="rId476" xr:uid="{00000000-0004-0000-0900-0000DB010000}"/>
    <hyperlink ref="O480" r:id="rId477" xr:uid="{00000000-0004-0000-0900-0000DC010000}"/>
    <hyperlink ref="O481" r:id="rId478" xr:uid="{00000000-0004-0000-0900-0000DD010000}"/>
    <hyperlink ref="O482" r:id="rId479" xr:uid="{00000000-0004-0000-0900-0000DE010000}"/>
    <hyperlink ref="O483" r:id="rId480" xr:uid="{00000000-0004-0000-0900-0000DF010000}"/>
    <hyperlink ref="O484" r:id="rId481" xr:uid="{00000000-0004-0000-0900-0000E0010000}"/>
    <hyperlink ref="O485" r:id="rId482" xr:uid="{00000000-0004-0000-0900-0000E1010000}"/>
    <hyperlink ref="O486" r:id="rId483" xr:uid="{00000000-0004-0000-0900-0000E2010000}"/>
    <hyperlink ref="O487" r:id="rId484" xr:uid="{00000000-0004-0000-0900-0000E3010000}"/>
    <hyperlink ref="O488" r:id="rId485" xr:uid="{00000000-0004-0000-0900-0000E4010000}"/>
    <hyperlink ref="O489" r:id="rId486" xr:uid="{00000000-0004-0000-0900-0000E5010000}"/>
    <hyperlink ref="O490" r:id="rId487" xr:uid="{00000000-0004-0000-0900-0000E6010000}"/>
    <hyperlink ref="O491" r:id="rId488" xr:uid="{00000000-0004-0000-0900-0000E7010000}"/>
    <hyperlink ref="O492" r:id="rId489" xr:uid="{00000000-0004-0000-0900-0000E8010000}"/>
    <hyperlink ref="O493" r:id="rId490" xr:uid="{00000000-0004-0000-0900-0000E9010000}"/>
    <hyperlink ref="O494" r:id="rId491" xr:uid="{00000000-0004-0000-0900-0000EA010000}"/>
    <hyperlink ref="O495" r:id="rId492" xr:uid="{00000000-0004-0000-0900-0000EB010000}"/>
    <hyperlink ref="O496" r:id="rId493" xr:uid="{00000000-0004-0000-0900-0000EC010000}"/>
    <hyperlink ref="O497" r:id="rId494" xr:uid="{00000000-0004-0000-0900-0000ED010000}"/>
    <hyperlink ref="O498" r:id="rId495" xr:uid="{00000000-0004-0000-0900-0000EE010000}"/>
    <hyperlink ref="O499" r:id="rId496" xr:uid="{00000000-0004-0000-0900-0000EF010000}"/>
    <hyperlink ref="O500" r:id="rId497" xr:uid="{00000000-0004-0000-0900-0000F0010000}"/>
    <hyperlink ref="O501" r:id="rId498" xr:uid="{00000000-0004-0000-0900-0000F1010000}"/>
    <hyperlink ref="O502" r:id="rId499" xr:uid="{00000000-0004-0000-0900-0000F2010000}"/>
    <hyperlink ref="O503" r:id="rId500" xr:uid="{00000000-0004-0000-0900-0000F3010000}"/>
    <hyperlink ref="O504" r:id="rId501" xr:uid="{00000000-0004-0000-0900-0000F4010000}"/>
    <hyperlink ref="O505" r:id="rId502" xr:uid="{00000000-0004-0000-0900-0000F5010000}"/>
    <hyperlink ref="O506" r:id="rId503" xr:uid="{00000000-0004-0000-0900-0000F6010000}"/>
    <hyperlink ref="O507" r:id="rId504" xr:uid="{00000000-0004-0000-0900-0000F7010000}"/>
    <hyperlink ref="O508" r:id="rId505" xr:uid="{00000000-0004-0000-0900-0000F8010000}"/>
    <hyperlink ref="O509" r:id="rId506" xr:uid="{00000000-0004-0000-0900-0000F9010000}"/>
    <hyperlink ref="O510" r:id="rId507" xr:uid="{00000000-0004-0000-0900-0000FA010000}"/>
    <hyperlink ref="O511" r:id="rId508" xr:uid="{00000000-0004-0000-0900-0000FB010000}"/>
    <hyperlink ref="O512" r:id="rId509" xr:uid="{00000000-0004-0000-0900-0000FC010000}"/>
    <hyperlink ref="O513" r:id="rId510" xr:uid="{00000000-0004-0000-0900-0000FD010000}"/>
    <hyperlink ref="O514" r:id="rId511" xr:uid="{00000000-0004-0000-0900-0000FE010000}"/>
    <hyperlink ref="O515" r:id="rId512" xr:uid="{00000000-0004-0000-0900-0000FF010000}"/>
    <hyperlink ref="O516" r:id="rId513" xr:uid="{00000000-0004-0000-0900-000000020000}"/>
    <hyperlink ref="O517" r:id="rId514" xr:uid="{00000000-0004-0000-0900-000001020000}"/>
    <hyperlink ref="O518" r:id="rId515" xr:uid="{00000000-0004-0000-0900-000002020000}"/>
    <hyperlink ref="O519" r:id="rId516" xr:uid="{00000000-0004-0000-0900-000003020000}"/>
    <hyperlink ref="O520" r:id="rId517" xr:uid="{00000000-0004-0000-0900-000004020000}"/>
    <hyperlink ref="O521" r:id="rId518" xr:uid="{00000000-0004-0000-0900-000005020000}"/>
    <hyperlink ref="O522" r:id="rId519" xr:uid="{00000000-0004-0000-0900-000006020000}"/>
    <hyperlink ref="O523" r:id="rId520" xr:uid="{00000000-0004-0000-0900-000007020000}"/>
    <hyperlink ref="O524" r:id="rId521" xr:uid="{00000000-0004-0000-0900-000008020000}"/>
    <hyperlink ref="O525" r:id="rId522" xr:uid="{00000000-0004-0000-0900-000009020000}"/>
    <hyperlink ref="O526" r:id="rId523" xr:uid="{00000000-0004-0000-0900-00000A020000}"/>
    <hyperlink ref="O527" r:id="rId524" xr:uid="{00000000-0004-0000-0900-00000B020000}"/>
    <hyperlink ref="O528" r:id="rId525" xr:uid="{00000000-0004-0000-0900-00000C020000}"/>
    <hyperlink ref="O529" r:id="rId526" xr:uid="{00000000-0004-0000-0900-00000D020000}"/>
    <hyperlink ref="O530" r:id="rId527" xr:uid="{00000000-0004-0000-0900-00000E020000}"/>
    <hyperlink ref="O531" r:id="rId528" xr:uid="{00000000-0004-0000-0900-00000F020000}"/>
    <hyperlink ref="O532" r:id="rId529" xr:uid="{00000000-0004-0000-0900-000010020000}"/>
    <hyperlink ref="O533" r:id="rId530" xr:uid="{00000000-0004-0000-0900-000011020000}"/>
    <hyperlink ref="O534" r:id="rId531" xr:uid="{00000000-0004-0000-0900-000012020000}"/>
    <hyperlink ref="O535" r:id="rId532" xr:uid="{00000000-0004-0000-0900-000013020000}"/>
    <hyperlink ref="O536" r:id="rId533" xr:uid="{00000000-0004-0000-0900-000014020000}"/>
    <hyperlink ref="O537" r:id="rId534" xr:uid="{00000000-0004-0000-0900-000015020000}"/>
    <hyperlink ref="O538" r:id="rId535" xr:uid="{00000000-0004-0000-0900-000016020000}"/>
    <hyperlink ref="O539" r:id="rId536" xr:uid="{00000000-0004-0000-0900-000017020000}"/>
    <hyperlink ref="O540" r:id="rId537" xr:uid="{00000000-0004-0000-0900-000018020000}"/>
    <hyperlink ref="O541" r:id="rId538" xr:uid="{00000000-0004-0000-0900-000019020000}"/>
    <hyperlink ref="O542" r:id="rId539" xr:uid="{00000000-0004-0000-0900-00001A020000}"/>
    <hyperlink ref="O543" r:id="rId540" xr:uid="{00000000-0004-0000-0900-00001B020000}"/>
    <hyperlink ref="O544" r:id="rId541" xr:uid="{00000000-0004-0000-0900-00001C020000}"/>
    <hyperlink ref="O545" r:id="rId542" xr:uid="{00000000-0004-0000-0900-00001D020000}"/>
    <hyperlink ref="O546" r:id="rId543" xr:uid="{00000000-0004-0000-0900-00001E020000}"/>
    <hyperlink ref="O547" r:id="rId544" xr:uid="{00000000-0004-0000-0900-00001F020000}"/>
    <hyperlink ref="O548" r:id="rId545" xr:uid="{00000000-0004-0000-0900-000020020000}"/>
    <hyperlink ref="O549" r:id="rId546" xr:uid="{00000000-0004-0000-0900-000021020000}"/>
    <hyperlink ref="O550" r:id="rId547" xr:uid="{00000000-0004-0000-0900-000022020000}"/>
    <hyperlink ref="O551" r:id="rId548" xr:uid="{00000000-0004-0000-0900-000023020000}"/>
    <hyperlink ref="O552" r:id="rId549" xr:uid="{00000000-0004-0000-0900-000024020000}"/>
    <hyperlink ref="O553" r:id="rId550" xr:uid="{00000000-0004-0000-0900-000025020000}"/>
    <hyperlink ref="O554" r:id="rId551" xr:uid="{00000000-0004-0000-0900-000026020000}"/>
    <hyperlink ref="O555" r:id="rId552" xr:uid="{00000000-0004-0000-0900-000027020000}"/>
    <hyperlink ref="O556" r:id="rId553" xr:uid="{00000000-0004-0000-0900-000028020000}"/>
    <hyperlink ref="O557" r:id="rId554" xr:uid="{00000000-0004-0000-0900-000029020000}"/>
    <hyperlink ref="O558" r:id="rId555" xr:uid="{00000000-0004-0000-0900-00002A020000}"/>
    <hyperlink ref="O559" r:id="rId556" xr:uid="{00000000-0004-0000-0900-00002B020000}"/>
    <hyperlink ref="O560" r:id="rId557" xr:uid="{00000000-0004-0000-0900-00002C020000}"/>
    <hyperlink ref="O561" r:id="rId558" xr:uid="{00000000-0004-0000-0900-00002D020000}"/>
    <hyperlink ref="O562" r:id="rId559" xr:uid="{00000000-0004-0000-0900-00002E020000}"/>
    <hyperlink ref="O563" r:id="rId560" xr:uid="{00000000-0004-0000-0900-00002F020000}"/>
    <hyperlink ref="O564" r:id="rId561" xr:uid="{00000000-0004-0000-0900-000030020000}"/>
    <hyperlink ref="O565" r:id="rId562" xr:uid="{00000000-0004-0000-0900-000031020000}"/>
    <hyperlink ref="O566" r:id="rId563" xr:uid="{00000000-0004-0000-0900-000032020000}"/>
    <hyperlink ref="O567" r:id="rId564" xr:uid="{00000000-0004-0000-0900-000033020000}"/>
    <hyperlink ref="O568" r:id="rId565" xr:uid="{00000000-0004-0000-0900-000034020000}"/>
    <hyperlink ref="O569" r:id="rId566" xr:uid="{00000000-0004-0000-0900-000035020000}"/>
    <hyperlink ref="O570" r:id="rId567" xr:uid="{00000000-0004-0000-0900-000036020000}"/>
    <hyperlink ref="O571" r:id="rId568" xr:uid="{00000000-0004-0000-0900-000037020000}"/>
    <hyperlink ref="O572" r:id="rId569" xr:uid="{00000000-0004-0000-0900-000038020000}"/>
    <hyperlink ref="O573" r:id="rId570" xr:uid="{00000000-0004-0000-0900-000039020000}"/>
    <hyperlink ref="O574" r:id="rId571" xr:uid="{00000000-0004-0000-0900-00003A020000}"/>
    <hyperlink ref="O575" r:id="rId572" xr:uid="{00000000-0004-0000-0900-00003B020000}"/>
    <hyperlink ref="O576" r:id="rId573" xr:uid="{00000000-0004-0000-0900-00003C020000}"/>
    <hyperlink ref="O577" r:id="rId574" xr:uid="{00000000-0004-0000-0900-00003D020000}"/>
    <hyperlink ref="O578" r:id="rId575" xr:uid="{00000000-0004-0000-0900-00003E020000}"/>
    <hyperlink ref="O579" r:id="rId576" xr:uid="{00000000-0004-0000-0900-00003F020000}"/>
    <hyperlink ref="O580" r:id="rId577" xr:uid="{00000000-0004-0000-0900-000040020000}"/>
    <hyperlink ref="O581" r:id="rId578" xr:uid="{00000000-0004-0000-0900-000041020000}"/>
    <hyperlink ref="O582" r:id="rId579" xr:uid="{00000000-0004-0000-0900-000042020000}"/>
    <hyperlink ref="O583" r:id="rId580" xr:uid="{00000000-0004-0000-0900-000043020000}"/>
    <hyperlink ref="O584" r:id="rId581" xr:uid="{00000000-0004-0000-0900-000044020000}"/>
    <hyperlink ref="O585" r:id="rId582" xr:uid="{00000000-0004-0000-0900-000045020000}"/>
    <hyperlink ref="O586" r:id="rId583" xr:uid="{00000000-0004-0000-0900-000046020000}"/>
    <hyperlink ref="O587" r:id="rId584" xr:uid="{00000000-0004-0000-0900-000047020000}"/>
    <hyperlink ref="O588" r:id="rId585" xr:uid="{00000000-0004-0000-0900-000048020000}"/>
    <hyperlink ref="O589" r:id="rId586" xr:uid="{00000000-0004-0000-0900-000049020000}"/>
    <hyperlink ref="O590" r:id="rId587" xr:uid="{00000000-0004-0000-0900-00004A020000}"/>
    <hyperlink ref="O591" r:id="rId588" xr:uid="{00000000-0004-0000-0900-00004B020000}"/>
    <hyperlink ref="O592" r:id="rId589" xr:uid="{00000000-0004-0000-0900-00004C020000}"/>
    <hyperlink ref="O593" r:id="rId590" xr:uid="{00000000-0004-0000-0900-00004D020000}"/>
    <hyperlink ref="O594" r:id="rId591" xr:uid="{00000000-0004-0000-0900-00004E020000}"/>
    <hyperlink ref="O595" r:id="rId592" xr:uid="{00000000-0004-0000-0900-00004F020000}"/>
    <hyperlink ref="O596" r:id="rId593" xr:uid="{00000000-0004-0000-0900-000050020000}"/>
    <hyperlink ref="O597" r:id="rId594" xr:uid="{00000000-0004-0000-0900-000051020000}"/>
    <hyperlink ref="O598" r:id="rId595" xr:uid="{00000000-0004-0000-0900-000052020000}"/>
    <hyperlink ref="O599" r:id="rId596" xr:uid="{00000000-0004-0000-0900-000053020000}"/>
    <hyperlink ref="O600" r:id="rId597" xr:uid="{00000000-0004-0000-0900-000054020000}"/>
    <hyperlink ref="O601" r:id="rId598" xr:uid="{00000000-0004-0000-0900-000055020000}"/>
    <hyperlink ref="O602" r:id="rId599" xr:uid="{00000000-0004-0000-0900-000056020000}"/>
    <hyperlink ref="O603" r:id="rId600" xr:uid="{00000000-0004-0000-0900-000057020000}"/>
    <hyperlink ref="O604" r:id="rId601" xr:uid="{00000000-0004-0000-0900-000058020000}"/>
    <hyperlink ref="O605" r:id="rId602" xr:uid="{00000000-0004-0000-0900-000059020000}"/>
    <hyperlink ref="O606" r:id="rId603" xr:uid="{00000000-0004-0000-0900-00005A020000}"/>
    <hyperlink ref="O607" r:id="rId604" display="https://www.indiandermatology.org/pdf/10th colloquim program schedule.pdf" xr:uid="{00000000-0004-0000-0900-00005B020000}"/>
    <hyperlink ref="O608" r:id="rId605" xr:uid="{00000000-0004-0000-0900-00005C020000}"/>
    <hyperlink ref="O609" r:id="rId606" xr:uid="{00000000-0004-0000-0900-00005D020000}"/>
    <hyperlink ref="O610" r:id="rId607" xr:uid="{00000000-0004-0000-0900-00005E020000}"/>
    <hyperlink ref="O611" r:id="rId608" xr:uid="{00000000-0004-0000-0900-00005F020000}"/>
    <hyperlink ref="O612" r:id="rId609" xr:uid="{00000000-0004-0000-0900-000060020000}"/>
    <hyperlink ref="O613" r:id="rId610" xr:uid="{00000000-0004-0000-0900-000061020000}"/>
    <hyperlink ref="O614" r:id="rId611" xr:uid="{00000000-0004-0000-0900-000062020000}"/>
    <hyperlink ref="O615" r:id="rId612" xr:uid="{00000000-0004-0000-0900-000063020000}"/>
    <hyperlink ref="O616" r:id="rId613" xr:uid="{00000000-0004-0000-0900-000064020000}"/>
    <hyperlink ref="O617" r:id="rId614" xr:uid="{00000000-0004-0000-0900-000065020000}"/>
    <hyperlink ref="O618" r:id="rId615" xr:uid="{00000000-0004-0000-0900-000066020000}"/>
    <hyperlink ref="O619" r:id="rId616" xr:uid="{00000000-0004-0000-0900-000067020000}"/>
    <hyperlink ref="O620" r:id="rId617" xr:uid="{00000000-0004-0000-0900-000068020000}"/>
    <hyperlink ref="O621" r:id="rId618" xr:uid="{00000000-0004-0000-0900-000069020000}"/>
    <hyperlink ref="O622" r:id="rId619" xr:uid="{00000000-0004-0000-0900-00006A020000}"/>
    <hyperlink ref="O623" r:id="rId620" xr:uid="{00000000-0004-0000-0900-00006B020000}"/>
    <hyperlink ref="O624" r:id="rId621" xr:uid="{00000000-0004-0000-0900-00006C020000}"/>
    <hyperlink ref="O625" r:id="rId622" xr:uid="{00000000-0004-0000-0900-00006D020000}"/>
    <hyperlink ref="O626" r:id="rId623" xr:uid="{00000000-0004-0000-0900-00006E020000}"/>
    <hyperlink ref="O627" r:id="rId624" xr:uid="{00000000-0004-0000-0900-00006F020000}"/>
    <hyperlink ref="O628" r:id="rId625" xr:uid="{00000000-0004-0000-0900-000070020000}"/>
    <hyperlink ref="O629" r:id="rId626" xr:uid="{00000000-0004-0000-0900-000071020000}"/>
    <hyperlink ref="O630" r:id="rId627" xr:uid="{00000000-0004-0000-0900-000072020000}"/>
    <hyperlink ref="O631" r:id="rId628" xr:uid="{00000000-0004-0000-0900-000073020000}"/>
    <hyperlink ref="O632" r:id="rId629" xr:uid="{00000000-0004-0000-0900-000074020000}"/>
    <hyperlink ref="O633" r:id="rId630" xr:uid="{00000000-0004-0000-0900-000075020000}"/>
    <hyperlink ref="O634" r:id="rId631" xr:uid="{00000000-0004-0000-0900-000076020000}"/>
    <hyperlink ref="O635" r:id="rId632" xr:uid="{00000000-0004-0000-0900-000077020000}"/>
    <hyperlink ref="O636" r:id="rId633" xr:uid="{00000000-0004-0000-0900-000078020000}"/>
    <hyperlink ref="O637" r:id="rId634" xr:uid="{00000000-0004-0000-0900-000079020000}"/>
    <hyperlink ref="O638" r:id="rId635" xr:uid="{00000000-0004-0000-0900-00007A020000}"/>
    <hyperlink ref="O639" r:id="rId636" xr:uid="{00000000-0004-0000-0900-00007B020000}"/>
    <hyperlink ref="O640" r:id="rId637" xr:uid="{00000000-0004-0000-0900-00007C020000}"/>
    <hyperlink ref="O641" r:id="rId638" xr:uid="{00000000-0004-0000-0900-00007D020000}"/>
    <hyperlink ref="O642" r:id="rId639" xr:uid="{00000000-0004-0000-0900-00007E020000}"/>
    <hyperlink ref="O643" r:id="rId640" xr:uid="{00000000-0004-0000-0900-00007F020000}"/>
    <hyperlink ref="O644" r:id="rId641" xr:uid="{00000000-0004-0000-0900-000080020000}"/>
    <hyperlink ref="O645" r:id="rId642" xr:uid="{00000000-0004-0000-0900-000081020000}"/>
    <hyperlink ref="O646" r:id="rId643" xr:uid="{00000000-0004-0000-0900-000082020000}"/>
    <hyperlink ref="O647" r:id="rId644" xr:uid="{00000000-0004-0000-0900-000083020000}"/>
    <hyperlink ref="O648" r:id="rId645" xr:uid="{00000000-0004-0000-0900-000084020000}"/>
    <hyperlink ref="O649" r:id="rId646" xr:uid="{00000000-0004-0000-0900-000085020000}"/>
    <hyperlink ref="O650" r:id="rId647" xr:uid="{00000000-0004-0000-0900-000086020000}"/>
    <hyperlink ref="O651" r:id="rId648" xr:uid="{00000000-0004-0000-0900-000087020000}"/>
    <hyperlink ref="O652" r:id="rId649" xr:uid="{00000000-0004-0000-0900-000088020000}"/>
    <hyperlink ref="O653" r:id="rId650" xr:uid="{00000000-0004-0000-0900-000089020000}"/>
    <hyperlink ref="O654" r:id="rId651" xr:uid="{00000000-0004-0000-0900-00008A020000}"/>
    <hyperlink ref="O655" r:id="rId652" xr:uid="{00000000-0004-0000-0900-00008B020000}"/>
    <hyperlink ref="O656" r:id="rId653" xr:uid="{00000000-0004-0000-0900-00008C020000}"/>
    <hyperlink ref="O657" r:id="rId654" xr:uid="{00000000-0004-0000-0900-00008D020000}"/>
    <hyperlink ref="O658" r:id="rId655" xr:uid="{00000000-0004-0000-0900-00008E020000}"/>
    <hyperlink ref="O659" r:id="rId656" xr:uid="{00000000-0004-0000-0900-00008F020000}"/>
    <hyperlink ref="O660" r:id="rId657" xr:uid="{00000000-0004-0000-0900-000090020000}"/>
    <hyperlink ref="O661" r:id="rId658" xr:uid="{00000000-0004-0000-0900-000091020000}"/>
    <hyperlink ref="O662" r:id="rId659" xr:uid="{00000000-0004-0000-0900-000092020000}"/>
    <hyperlink ref="O663" r:id="rId660" xr:uid="{00000000-0004-0000-0900-000093020000}"/>
    <hyperlink ref="O664" r:id="rId661" xr:uid="{00000000-0004-0000-0900-000094020000}"/>
    <hyperlink ref="O665" r:id="rId662" xr:uid="{00000000-0004-0000-0900-000095020000}"/>
    <hyperlink ref="O666" r:id="rId663" xr:uid="{00000000-0004-0000-0900-000096020000}"/>
    <hyperlink ref="O667" r:id="rId664" xr:uid="{00000000-0004-0000-0900-000097020000}"/>
    <hyperlink ref="O668" r:id="rId665" xr:uid="{00000000-0004-0000-0900-000098020000}"/>
    <hyperlink ref="O669" r:id="rId666" xr:uid="{00000000-0004-0000-0900-000099020000}"/>
    <hyperlink ref="O670" r:id="rId667" xr:uid="{00000000-0004-0000-0900-00009A020000}"/>
    <hyperlink ref="O671" r:id="rId668" xr:uid="{00000000-0004-0000-0900-00009B020000}"/>
    <hyperlink ref="O672" r:id="rId669" xr:uid="{00000000-0004-0000-0900-00009C020000}"/>
    <hyperlink ref="O673" r:id="rId670" xr:uid="{00000000-0004-0000-0900-00009D020000}"/>
    <hyperlink ref="O674" r:id="rId671" xr:uid="{00000000-0004-0000-0900-00009E020000}"/>
    <hyperlink ref="O675" r:id="rId672" xr:uid="{00000000-0004-0000-0900-00009F020000}"/>
    <hyperlink ref="O676" r:id="rId673" xr:uid="{00000000-0004-0000-0900-0000A0020000}"/>
    <hyperlink ref="O677" r:id="rId674" xr:uid="{00000000-0004-0000-0900-0000A1020000}"/>
    <hyperlink ref="O678" r:id="rId675" xr:uid="{00000000-0004-0000-0900-0000A2020000}"/>
    <hyperlink ref="O679" r:id="rId676" xr:uid="{00000000-0004-0000-0900-0000A3020000}"/>
    <hyperlink ref="O680" r:id="rId677" xr:uid="{00000000-0004-0000-0900-0000A4020000}"/>
    <hyperlink ref="O681" r:id="rId678" xr:uid="{00000000-0004-0000-0900-0000A5020000}"/>
    <hyperlink ref="O682" r:id="rId679" xr:uid="{00000000-0004-0000-0900-0000A6020000}"/>
    <hyperlink ref="O683" r:id="rId680" xr:uid="{00000000-0004-0000-0900-0000A7020000}"/>
    <hyperlink ref="O684" r:id="rId681" xr:uid="{00000000-0004-0000-0900-0000A8020000}"/>
    <hyperlink ref="O685" r:id="rId682" xr:uid="{00000000-0004-0000-0900-0000A9020000}"/>
    <hyperlink ref="O686" r:id="rId683" xr:uid="{00000000-0004-0000-0900-0000AA020000}"/>
    <hyperlink ref="O687" r:id="rId684" xr:uid="{00000000-0004-0000-0900-0000AB020000}"/>
    <hyperlink ref="O688" r:id="rId685" xr:uid="{00000000-0004-0000-0900-0000AC020000}"/>
    <hyperlink ref="O689" r:id="rId686" xr:uid="{00000000-0004-0000-0900-0000AD020000}"/>
    <hyperlink ref="O690" r:id="rId687" xr:uid="{00000000-0004-0000-0900-0000AE020000}"/>
    <hyperlink ref="O691" r:id="rId688" xr:uid="{00000000-0004-0000-0900-0000AF020000}"/>
    <hyperlink ref="O692" r:id="rId689" xr:uid="{00000000-0004-0000-0900-0000B0020000}"/>
    <hyperlink ref="O693" r:id="rId690" xr:uid="{00000000-0004-0000-0900-0000B1020000}"/>
    <hyperlink ref="O694" r:id="rId691" xr:uid="{00000000-0004-0000-0900-0000B2020000}"/>
    <hyperlink ref="O695" r:id="rId692" xr:uid="{00000000-0004-0000-0900-0000B3020000}"/>
    <hyperlink ref="O696" r:id="rId693" xr:uid="{00000000-0004-0000-0900-0000B4020000}"/>
    <hyperlink ref="O697" r:id="rId694" xr:uid="{00000000-0004-0000-0900-0000B5020000}"/>
    <hyperlink ref="O698" r:id="rId695" xr:uid="{00000000-0004-0000-0900-0000B6020000}"/>
    <hyperlink ref="O699" r:id="rId696" xr:uid="{00000000-0004-0000-0900-0000B7020000}"/>
    <hyperlink ref="O700" r:id="rId697" xr:uid="{00000000-0004-0000-0900-0000B8020000}"/>
    <hyperlink ref="O701" r:id="rId698" xr:uid="{00000000-0004-0000-0900-0000B9020000}"/>
    <hyperlink ref="O702" r:id="rId699" xr:uid="{00000000-0004-0000-0900-0000BA020000}"/>
    <hyperlink ref="O703" r:id="rId700" xr:uid="{00000000-0004-0000-0900-0000BB020000}"/>
    <hyperlink ref="O704" r:id="rId701" xr:uid="{00000000-0004-0000-0900-0000BC020000}"/>
    <hyperlink ref="O705" r:id="rId702" xr:uid="{00000000-0004-0000-0900-0000BD020000}"/>
    <hyperlink ref="O706" r:id="rId703" xr:uid="{00000000-0004-0000-0900-0000BE020000}"/>
    <hyperlink ref="O707" r:id="rId704" xr:uid="{00000000-0004-0000-0900-0000BF020000}"/>
    <hyperlink ref="O708" r:id="rId705" xr:uid="{00000000-0004-0000-0900-0000C0020000}"/>
    <hyperlink ref="O709" r:id="rId706" xr:uid="{00000000-0004-0000-0900-0000C1020000}"/>
    <hyperlink ref="O710" r:id="rId707" xr:uid="{00000000-0004-0000-0900-0000C2020000}"/>
    <hyperlink ref="O711" r:id="rId708" xr:uid="{00000000-0004-0000-0900-0000C3020000}"/>
    <hyperlink ref="O712" r:id="rId709" xr:uid="{00000000-0004-0000-0900-0000C4020000}"/>
    <hyperlink ref="O713" r:id="rId710" xr:uid="{00000000-0004-0000-0900-0000C5020000}"/>
    <hyperlink ref="O714" r:id="rId711" xr:uid="{00000000-0004-0000-0900-0000C6020000}"/>
    <hyperlink ref="O715" r:id="rId712" xr:uid="{00000000-0004-0000-0900-0000C7020000}"/>
    <hyperlink ref="O716" r:id="rId713" xr:uid="{00000000-0004-0000-0900-0000C8020000}"/>
    <hyperlink ref="O717" r:id="rId714" xr:uid="{00000000-0004-0000-0900-0000C9020000}"/>
    <hyperlink ref="O718" r:id="rId715" xr:uid="{00000000-0004-0000-0900-0000CA020000}"/>
    <hyperlink ref="O719" r:id="rId716" xr:uid="{00000000-0004-0000-0900-0000CB020000}"/>
    <hyperlink ref="O720" r:id="rId717" xr:uid="{00000000-0004-0000-0900-0000CC020000}"/>
    <hyperlink ref="O721" r:id="rId718" xr:uid="{00000000-0004-0000-0900-0000CD020000}"/>
    <hyperlink ref="O722" r:id="rId719" xr:uid="{00000000-0004-0000-0900-0000CE020000}"/>
    <hyperlink ref="O723" r:id="rId720" xr:uid="{00000000-0004-0000-0900-0000CF020000}"/>
    <hyperlink ref="O724" r:id="rId721" xr:uid="{00000000-0004-0000-0900-0000D0020000}"/>
    <hyperlink ref="O725" r:id="rId722" xr:uid="{00000000-0004-0000-0900-0000D1020000}"/>
    <hyperlink ref="O726" r:id="rId723" xr:uid="{00000000-0004-0000-0900-0000D2020000}"/>
    <hyperlink ref="O727" r:id="rId724" xr:uid="{00000000-0004-0000-0900-0000D3020000}"/>
    <hyperlink ref="O728" r:id="rId725" xr:uid="{00000000-0004-0000-0900-0000D4020000}"/>
    <hyperlink ref="O729" r:id="rId726" xr:uid="{00000000-0004-0000-0900-0000D5020000}"/>
    <hyperlink ref="O730" r:id="rId727" xr:uid="{00000000-0004-0000-0900-0000D6020000}"/>
    <hyperlink ref="O731" r:id="rId728" xr:uid="{00000000-0004-0000-0900-0000D7020000}"/>
    <hyperlink ref="O732" r:id="rId729" xr:uid="{00000000-0004-0000-0900-0000D8020000}"/>
    <hyperlink ref="O733" r:id="rId730" xr:uid="{00000000-0004-0000-0900-0000D9020000}"/>
    <hyperlink ref="O734" r:id="rId731" xr:uid="{00000000-0004-0000-0900-0000DA020000}"/>
    <hyperlink ref="O735" r:id="rId732" xr:uid="{00000000-0004-0000-0900-0000DB020000}"/>
    <hyperlink ref="O736" r:id="rId733" xr:uid="{00000000-0004-0000-0900-0000DC020000}"/>
    <hyperlink ref="O737" r:id="rId734" display="https://www.indiandermatology.org/pdf/10th colloquim program schedule.pdf" xr:uid="{00000000-0004-0000-0900-0000DD020000}"/>
    <hyperlink ref="O738" r:id="rId735" xr:uid="{00000000-0004-0000-0900-0000DE020000}"/>
    <hyperlink ref="O739" r:id="rId736" xr:uid="{00000000-0004-0000-0900-0000DF020000}"/>
    <hyperlink ref="O740" r:id="rId737" xr:uid="{00000000-0004-0000-0900-0000E0020000}"/>
    <hyperlink ref="O741" r:id="rId738" xr:uid="{00000000-0004-0000-0900-0000E1020000}"/>
    <hyperlink ref="O742" r:id="rId739" xr:uid="{00000000-0004-0000-0900-0000E2020000}"/>
    <hyperlink ref="O743" r:id="rId740" xr:uid="{00000000-0004-0000-0900-0000E3020000}"/>
    <hyperlink ref="O744" r:id="rId741" xr:uid="{00000000-0004-0000-0900-0000E4020000}"/>
    <hyperlink ref="O745" r:id="rId742" xr:uid="{00000000-0004-0000-0900-0000E5020000}"/>
    <hyperlink ref="O746" r:id="rId743" xr:uid="{00000000-0004-0000-0900-0000E6020000}"/>
    <hyperlink ref="O747" r:id="rId744" xr:uid="{00000000-0004-0000-0900-0000E7020000}"/>
    <hyperlink ref="O748" r:id="rId745" xr:uid="{00000000-0004-0000-0900-0000E8020000}"/>
    <hyperlink ref="O749" r:id="rId746" xr:uid="{00000000-0004-0000-0900-0000E9020000}"/>
    <hyperlink ref="O750" r:id="rId747" xr:uid="{00000000-0004-0000-0900-0000EA020000}"/>
    <hyperlink ref="O751" r:id="rId748" xr:uid="{00000000-0004-0000-0900-0000EB020000}"/>
    <hyperlink ref="O752" r:id="rId749" xr:uid="{00000000-0004-0000-0900-0000EC020000}"/>
    <hyperlink ref="O753" r:id="rId750" xr:uid="{00000000-0004-0000-0900-0000ED020000}"/>
    <hyperlink ref="O754" r:id="rId751" xr:uid="{00000000-0004-0000-0900-0000EE020000}"/>
    <hyperlink ref="O755" r:id="rId752" xr:uid="{00000000-0004-0000-0900-0000EF020000}"/>
    <hyperlink ref="O756" r:id="rId753" xr:uid="{00000000-0004-0000-0900-0000F0020000}"/>
    <hyperlink ref="O757" r:id="rId754" xr:uid="{00000000-0004-0000-0900-0000F1020000}"/>
    <hyperlink ref="O758" r:id="rId755" xr:uid="{00000000-0004-0000-0900-0000F2020000}"/>
    <hyperlink ref="O759" r:id="rId756" xr:uid="{00000000-0004-0000-0900-0000F3020000}"/>
    <hyperlink ref="O760" r:id="rId757" xr:uid="{00000000-0004-0000-0900-0000F4020000}"/>
    <hyperlink ref="O761" r:id="rId758" xr:uid="{00000000-0004-0000-0900-0000F5020000}"/>
    <hyperlink ref="O762" r:id="rId759" xr:uid="{00000000-0004-0000-0900-0000F6020000}"/>
    <hyperlink ref="O763" r:id="rId760" xr:uid="{00000000-0004-0000-0900-0000F7020000}"/>
    <hyperlink ref="O764" r:id="rId761" xr:uid="{00000000-0004-0000-0900-0000F8020000}"/>
    <hyperlink ref="O765" r:id="rId762" xr:uid="{00000000-0004-0000-0900-0000F9020000}"/>
    <hyperlink ref="O766" r:id="rId763" xr:uid="{00000000-0004-0000-0900-0000FA020000}"/>
    <hyperlink ref="O767" r:id="rId764" xr:uid="{00000000-0004-0000-0900-0000FB020000}"/>
    <hyperlink ref="O768" r:id="rId765" xr:uid="{00000000-0004-0000-0900-0000FC020000}"/>
    <hyperlink ref="O769" r:id="rId766" xr:uid="{00000000-0004-0000-0900-0000FD020000}"/>
    <hyperlink ref="O770" r:id="rId767" xr:uid="{00000000-0004-0000-0900-0000FE020000}"/>
    <hyperlink ref="O771" r:id="rId768" xr:uid="{00000000-0004-0000-0900-0000FF020000}"/>
    <hyperlink ref="O772" r:id="rId769" xr:uid="{00000000-0004-0000-0900-000000030000}"/>
    <hyperlink ref="O773" r:id="rId770" xr:uid="{00000000-0004-0000-0900-000001030000}"/>
    <hyperlink ref="O774" r:id="rId771" xr:uid="{00000000-0004-0000-0900-000002030000}"/>
    <hyperlink ref="O775" r:id="rId772" xr:uid="{00000000-0004-0000-0900-000003030000}"/>
    <hyperlink ref="O776" r:id="rId773" xr:uid="{00000000-0004-0000-0900-000004030000}"/>
    <hyperlink ref="O777" r:id="rId774" xr:uid="{00000000-0004-0000-0900-000005030000}"/>
    <hyperlink ref="O778" r:id="rId775" xr:uid="{00000000-0004-0000-0900-000006030000}"/>
    <hyperlink ref="O779" r:id="rId776" xr:uid="{00000000-0004-0000-0900-000007030000}"/>
    <hyperlink ref="O780" r:id="rId777" xr:uid="{00000000-0004-0000-0900-000008030000}"/>
    <hyperlink ref="O781" r:id="rId778" xr:uid="{00000000-0004-0000-0900-000009030000}"/>
    <hyperlink ref="O782" r:id="rId779" xr:uid="{00000000-0004-0000-0900-00000A030000}"/>
    <hyperlink ref="O783" r:id="rId780" xr:uid="{00000000-0004-0000-0900-00000B030000}"/>
    <hyperlink ref="O784" r:id="rId781" xr:uid="{00000000-0004-0000-0900-00000C030000}"/>
    <hyperlink ref="O785" r:id="rId782" xr:uid="{00000000-0004-0000-0900-00000D030000}"/>
    <hyperlink ref="O786" r:id="rId783" xr:uid="{00000000-0004-0000-0900-00000E030000}"/>
    <hyperlink ref="O787" r:id="rId784" xr:uid="{00000000-0004-0000-0900-00000F030000}"/>
    <hyperlink ref="O788" r:id="rId785" xr:uid="{00000000-0004-0000-0900-000010030000}"/>
    <hyperlink ref="O789" r:id="rId786" xr:uid="{00000000-0004-0000-0900-000011030000}"/>
    <hyperlink ref="O790" r:id="rId787" xr:uid="{00000000-0004-0000-0900-000012030000}"/>
    <hyperlink ref="O791" r:id="rId788" xr:uid="{00000000-0004-0000-0900-000013030000}"/>
    <hyperlink ref="O792" r:id="rId789" xr:uid="{00000000-0004-0000-0900-000014030000}"/>
    <hyperlink ref="O793" r:id="rId790" xr:uid="{00000000-0004-0000-0900-000015030000}"/>
    <hyperlink ref="O794" r:id="rId791" xr:uid="{00000000-0004-0000-0900-000016030000}"/>
    <hyperlink ref="O795" r:id="rId792" xr:uid="{00000000-0004-0000-0900-000017030000}"/>
    <hyperlink ref="O796" r:id="rId793" xr:uid="{00000000-0004-0000-0900-000018030000}"/>
    <hyperlink ref="O797" r:id="rId794" xr:uid="{00000000-0004-0000-0900-000019030000}"/>
    <hyperlink ref="O798" r:id="rId795" xr:uid="{00000000-0004-0000-0900-00001A030000}"/>
    <hyperlink ref="O799" r:id="rId796" xr:uid="{00000000-0004-0000-0900-00001B030000}"/>
    <hyperlink ref="O800" r:id="rId797" xr:uid="{00000000-0004-0000-0900-00001C030000}"/>
    <hyperlink ref="O801" r:id="rId798" xr:uid="{00000000-0004-0000-0900-00001D030000}"/>
    <hyperlink ref="O802" r:id="rId799" xr:uid="{00000000-0004-0000-0900-00001E030000}"/>
    <hyperlink ref="O803" r:id="rId800" xr:uid="{00000000-0004-0000-0900-00001F030000}"/>
    <hyperlink ref="O804" r:id="rId801" xr:uid="{00000000-0004-0000-0900-000020030000}"/>
    <hyperlink ref="O805" r:id="rId802" xr:uid="{00000000-0004-0000-0900-000021030000}"/>
    <hyperlink ref="O806" r:id="rId803" xr:uid="{00000000-0004-0000-0900-000022030000}"/>
    <hyperlink ref="O807" r:id="rId804" xr:uid="{00000000-0004-0000-0900-000023030000}"/>
    <hyperlink ref="O808" r:id="rId805" xr:uid="{00000000-0004-0000-0900-000024030000}"/>
    <hyperlink ref="O809" r:id="rId806" xr:uid="{00000000-0004-0000-0900-000025030000}"/>
    <hyperlink ref="O810" r:id="rId807" xr:uid="{00000000-0004-0000-0900-000026030000}"/>
    <hyperlink ref="O811" r:id="rId808" xr:uid="{00000000-0004-0000-0900-000027030000}"/>
    <hyperlink ref="O812" r:id="rId809" xr:uid="{00000000-0004-0000-0900-000028030000}"/>
    <hyperlink ref="O813" r:id="rId810" xr:uid="{00000000-0004-0000-0900-000029030000}"/>
    <hyperlink ref="O814" r:id="rId811" xr:uid="{00000000-0004-0000-0900-00002A030000}"/>
    <hyperlink ref="O815" r:id="rId812" xr:uid="{00000000-0004-0000-0900-00002B030000}"/>
    <hyperlink ref="O816" r:id="rId813" xr:uid="{00000000-0004-0000-0900-00002C030000}"/>
    <hyperlink ref="O817" r:id="rId814" xr:uid="{00000000-0004-0000-0900-00002D030000}"/>
    <hyperlink ref="O818" r:id="rId815" xr:uid="{00000000-0004-0000-0900-00002E030000}"/>
    <hyperlink ref="O819" r:id="rId816" xr:uid="{00000000-0004-0000-0900-00002F030000}"/>
    <hyperlink ref="O820" r:id="rId817" xr:uid="{00000000-0004-0000-0900-000030030000}"/>
    <hyperlink ref="O821" r:id="rId818" xr:uid="{00000000-0004-0000-0900-000031030000}"/>
    <hyperlink ref="O822" r:id="rId819" xr:uid="{00000000-0004-0000-0900-000032030000}"/>
    <hyperlink ref="O823" r:id="rId820" xr:uid="{00000000-0004-0000-0900-000033030000}"/>
    <hyperlink ref="O824" r:id="rId821" xr:uid="{00000000-0004-0000-0900-000034030000}"/>
    <hyperlink ref="O825" r:id="rId822" xr:uid="{00000000-0004-0000-0900-000035030000}"/>
    <hyperlink ref="O826" r:id="rId823" xr:uid="{00000000-0004-0000-0900-000036030000}"/>
    <hyperlink ref="O827" r:id="rId824" xr:uid="{00000000-0004-0000-0900-000037030000}"/>
    <hyperlink ref="O828" r:id="rId825" xr:uid="{00000000-0004-0000-0900-000038030000}"/>
    <hyperlink ref="O829" r:id="rId826" xr:uid="{00000000-0004-0000-0900-000039030000}"/>
    <hyperlink ref="O830" r:id="rId827" xr:uid="{00000000-0004-0000-0900-00003A030000}"/>
    <hyperlink ref="O831" r:id="rId828" xr:uid="{00000000-0004-0000-0900-00003B030000}"/>
    <hyperlink ref="O832" r:id="rId829" xr:uid="{00000000-0004-0000-0900-00003C030000}"/>
    <hyperlink ref="O833" r:id="rId830" xr:uid="{00000000-0004-0000-0900-00003D030000}"/>
    <hyperlink ref="O834" r:id="rId831" xr:uid="{00000000-0004-0000-0900-00003E030000}"/>
    <hyperlink ref="O835" r:id="rId832" xr:uid="{00000000-0004-0000-0900-00003F030000}"/>
    <hyperlink ref="O836" r:id="rId833" xr:uid="{00000000-0004-0000-0900-000040030000}"/>
    <hyperlink ref="O837" r:id="rId834" xr:uid="{00000000-0004-0000-0900-000041030000}"/>
    <hyperlink ref="O838" r:id="rId835" xr:uid="{00000000-0004-0000-0900-000042030000}"/>
    <hyperlink ref="O839" r:id="rId836" xr:uid="{00000000-0004-0000-0900-000043030000}"/>
    <hyperlink ref="O840" r:id="rId837" xr:uid="{00000000-0004-0000-0900-000044030000}"/>
    <hyperlink ref="O841" r:id="rId838" xr:uid="{00000000-0004-0000-0900-000045030000}"/>
    <hyperlink ref="O842" r:id="rId839" xr:uid="{00000000-0004-0000-0900-000046030000}"/>
    <hyperlink ref="O843" r:id="rId840" xr:uid="{00000000-0004-0000-0900-000047030000}"/>
    <hyperlink ref="O844" r:id="rId841" xr:uid="{00000000-0004-0000-0900-000048030000}"/>
    <hyperlink ref="O845" r:id="rId842" xr:uid="{00000000-0004-0000-0900-000049030000}"/>
    <hyperlink ref="O846" r:id="rId843" xr:uid="{00000000-0004-0000-0900-00004A030000}"/>
    <hyperlink ref="O847" r:id="rId844" xr:uid="{00000000-0004-0000-0900-00004B030000}"/>
    <hyperlink ref="O848" r:id="rId845" xr:uid="{00000000-0004-0000-0900-00004C030000}"/>
    <hyperlink ref="O849" r:id="rId846" xr:uid="{00000000-0004-0000-0900-00004D030000}"/>
    <hyperlink ref="O850" r:id="rId847" xr:uid="{00000000-0004-0000-0900-00004E030000}"/>
    <hyperlink ref="O851" r:id="rId848" xr:uid="{00000000-0004-0000-0900-00004F030000}"/>
    <hyperlink ref="O852" r:id="rId849" xr:uid="{00000000-0004-0000-0900-000050030000}"/>
    <hyperlink ref="O853" r:id="rId850" xr:uid="{00000000-0004-0000-0900-000051030000}"/>
    <hyperlink ref="O854" r:id="rId851" xr:uid="{00000000-0004-0000-0900-000052030000}"/>
    <hyperlink ref="O855" r:id="rId852" xr:uid="{00000000-0004-0000-0900-000053030000}"/>
    <hyperlink ref="O856" r:id="rId853" xr:uid="{00000000-0004-0000-0900-000054030000}"/>
    <hyperlink ref="O857" r:id="rId854" xr:uid="{00000000-0004-0000-0900-000055030000}"/>
    <hyperlink ref="O858" r:id="rId855" xr:uid="{00000000-0004-0000-0900-000056030000}"/>
    <hyperlink ref="O859" r:id="rId856" xr:uid="{00000000-0004-0000-0900-000057030000}"/>
    <hyperlink ref="O860" r:id="rId857" xr:uid="{00000000-0004-0000-0900-000058030000}"/>
    <hyperlink ref="O861" r:id="rId858" xr:uid="{00000000-0004-0000-0900-000059030000}"/>
    <hyperlink ref="O862" r:id="rId859" xr:uid="{00000000-0004-0000-0900-00005A030000}"/>
    <hyperlink ref="O863" r:id="rId860" xr:uid="{00000000-0004-0000-0900-00005B030000}"/>
    <hyperlink ref="O864" r:id="rId861" xr:uid="{00000000-0004-0000-0900-00005C030000}"/>
    <hyperlink ref="O865" r:id="rId862" xr:uid="{00000000-0004-0000-0900-00005D030000}"/>
    <hyperlink ref="O866" r:id="rId863" xr:uid="{00000000-0004-0000-0900-00005E030000}"/>
    <hyperlink ref="O867" r:id="rId864" xr:uid="{00000000-0004-0000-0900-00005F030000}"/>
    <hyperlink ref="O868" r:id="rId865" xr:uid="{00000000-0004-0000-0900-000060030000}"/>
    <hyperlink ref="O869" r:id="rId866" xr:uid="{00000000-0004-0000-0900-000061030000}"/>
    <hyperlink ref="O870" r:id="rId867" xr:uid="{00000000-0004-0000-0900-000062030000}"/>
    <hyperlink ref="O871" r:id="rId868" xr:uid="{00000000-0004-0000-0900-000063030000}"/>
    <hyperlink ref="O872" r:id="rId869" xr:uid="{00000000-0004-0000-0900-000064030000}"/>
    <hyperlink ref="O873" r:id="rId870" xr:uid="{00000000-0004-0000-0900-000065030000}"/>
    <hyperlink ref="O874" r:id="rId871" xr:uid="{00000000-0004-0000-0900-000066030000}"/>
    <hyperlink ref="O875" r:id="rId872" xr:uid="{00000000-0004-0000-0900-000067030000}"/>
    <hyperlink ref="O876" r:id="rId873" xr:uid="{00000000-0004-0000-0900-000068030000}"/>
    <hyperlink ref="O877" r:id="rId874" xr:uid="{00000000-0004-0000-0900-000069030000}"/>
    <hyperlink ref="O878" r:id="rId875" xr:uid="{00000000-0004-0000-0900-00006A030000}"/>
    <hyperlink ref="O879" r:id="rId876" xr:uid="{00000000-0004-0000-0900-00006B030000}"/>
    <hyperlink ref="O880" r:id="rId877" xr:uid="{00000000-0004-0000-0900-00006C030000}"/>
    <hyperlink ref="O881" r:id="rId878" xr:uid="{00000000-0004-0000-0900-00006D030000}"/>
    <hyperlink ref="O882" r:id="rId879" xr:uid="{00000000-0004-0000-0900-00006E030000}"/>
    <hyperlink ref="O883" r:id="rId880" xr:uid="{00000000-0004-0000-0900-00006F030000}"/>
    <hyperlink ref="O884" r:id="rId881" xr:uid="{00000000-0004-0000-0900-000070030000}"/>
    <hyperlink ref="O885" r:id="rId882" xr:uid="{00000000-0004-0000-0900-000071030000}"/>
    <hyperlink ref="O886" r:id="rId883" xr:uid="{00000000-0004-0000-0900-000072030000}"/>
    <hyperlink ref="O887" r:id="rId884" xr:uid="{00000000-0004-0000-0900-000073030000}"/>
    <hyperlink ref="O888" r:id="rId885" xr:uid="{00000000-0004-0000-0900-000074030000}"/>
    <hyperlink ref="O889" r:id="rId886" xr:uid="{00000000-0004-0000-0900-000075030000}"/>
    <hyperlink ref="O890" r:id="rId887" xr:uid="{00000000-0004-0000-0900-000076030000}"/>
    <hyperlink ref="O891" r:id="rId888" xr:uid="{00000000-0004-0000-0900-000077030000}"/>
    <hyperlink ref="O892" r:id="rId889" xr:uid="{00000000-0004-0000-0900-000078030000}"/>
    <hyperlink ref="O893" r:id="rId890" xr:uid="{00000000-0004-0000-0900-000079030000}"/>
    <hyperlink ref="O894" r:id="rId891" xr:uid="{00000000-0004-0000-0900-00007A030000}"/>
    <hyperlink ref="O895" r:id="rId892" xr:uid="{00000000-0004-0000-0900-00007B030000}"/>
    <hyperlink ref="O896" r:id="rId893" xr:uid="{00000000-0004-0000-0900-00007C030000}"/>
    <hyperlink ref="O897" r:id="rId894" xr:uid="{00000000-0004-0000-0900-00007D030000}"/>
    <hyperlink ref="O898" r:id="rId895" xr:uid="{00000000-0004-0000-0900-00007E030000}"/>
    <hyperlink ref="O899" r:id="rId896" xr:uid="{00000000-0004-0000-0900-00007F030000}"/>
    <hyperlink ref="O900" r:id="rId897" xr:uid="{00000000-0004-0000-0900-000080030000}"/>
    <hyperlink ref="O901" r:id="rId898" xr:uid="{00000000-0004-0000-0900-000081030000}"/>
    <hyperlink ref="O902" r:id="rId899" xr:uid="{00000000-0004-0000-0900-000082030000}"/>
    <hyperlink ref="O903" r:id="rId900" xr:uid="{00000000-0004-0000-0900-000083030000}"/>
    <hyperlink ref="O904" r:id="rId901" xr:uid="{00000000-0004-0000-0900-000084030000}"/>
    <hyperlink ref="O905" r:id="rId902" xr:uid="{00000000-0004-0000-0900-000085030000}"/>
    <hyperlink ref="O906" r:id="rId903" xr:uid="{00000000-0004-0000-0900-000086030000}"/>
    <hyperlink ref="O907" r:id="rId904" xr:uid="{00000000-0004-0000-0900-000087030000}"/>
    <hyperlink ref="O908" r:id="rId905" xr:uid="{00000000-0004-0000-0900-000088030000}"/>
    <hyperlink ref="O909" r:id="rId906" xr:uid="{00000000-0004-0000-0900-000089030000}"/>
    <hyperlink ref="O910" r:id="rId907" xr:uid="{00000000-0004-0000-0900-00008A030000}"/>
    <hyperlink ref="O911" r:id="rId908" xr:uid="{00000000-0004-0000-0900-00008B030000}"/>
    <hyperlink ref="O912" r:id="rId909" xr:uid="{00000000-0004-0000-0900-00008C030000}"/>
    <hyperlink ref="O913" r:id="rId910" xr:uid="{00000000-0004-0000-0900-00008D030000}"/>
    <hyperlink ref="O914" r:id="rId911" xr:uid="{00000000-0004-0000-0900-00008E030000}"/>
    <hyperlink ref="O915" r:id="rId912" xr:uid="{00000000-0004-0000-0900-00008F030000}"/>
    <hyperlink ref="O916" r:id="rId913" xr:uid="{00000000-0004-0000-0900-000090030000}"/>
    <hyperlink ref="O917" r:id="rId914" xr:uid="{00000000-0004-0000-0900-000091030000}"/>
    <hyperlink ref="O918" r:id="rId915" xr:uid="{00000000-0004-0000-0900-000092030000}"/>
    <hyperlink ref="O919" r:id="rId916" xr:uid="{00000000-0004-0000-0900-000093030000}"/>
    <hyperlink ref="O920" r:id="rId917" xr:uid="{00000000-0004-0000-0900-000094030000}"/>
    <hyperlink ref="O921" r:id="rId918" xr:uid="{00000000-0004-0000-0900-000095030000}"/>
    <hyperlink ref="O922" r:id="rId919" xr:uid="{00000000-0004-0000-0900-000096030000}"/>
    <hyperlink ref="O923" r:id="rId920" xr:uid="{00000000-0004-0000-0900-000097030000}"/>
    <hyperlink ref="O924" r:id="rId921" xr:uid="{00000000-0004-0000-0900-000098030000}"/>
    <hyperlink ref="O925" r:id="rId922" xr:uid="{00000000-0004-0000-0900-000099030000}"/>
    <hyperlink ref="O926" r:id="rId923" xr:uid="{00000000-0004-0000-0900-00009A030000}"/>
    <hyperlink ref="O927" r:id="rId924" xr:uid="{00000000-0004-0000-0900-00009B030000}"/>
    <hyperlink ref="O928" r:id="rId925" xr:uid="{00000000-0004-0000-0900-00009C030000}"/>
    <hyperlink ref="O929" r:id="rId926" xr:uid="{00000000-0004-0000-0900-00009D030000}"/>
    <hyperlink ref="O930" r:id="rId927" xr:uid="{00000000-0004-0000-0900-00009E030000}"/>
    <hyperlink ref="O931" r:id="rId928" xr:uid="{00000000-0004-0000-0900-00009F030000}"/>
    <hyperlink ref="O932" r:id="rId929" xr:uid="{00000000-0004-0000-0900-0000A0030000}"/>
    <hyperlink ref="O933" r:id="rId930" xr:uid="{00000000-0004-0000-0900-0000A1030000}"/>
    <hyperlink ref="O934" r:id="rId931" xr:uid="{00000000-0004-0000-0900-0000A2030000}"/>
    <hyperlink ref="O935" r:id="rId932" xr:uid="{00000000-0004-0000-0900-0000A3030000}"/>
    <hyperlink ref="O936" r:id="rId933" xr:uid="{00000000-0004-0000-0900-0000A4030000}"/>
    <hyperlink ref="O937" r:id="rId934" xr:uid="{00000000-0004-0000-0900-0000A5030000}"/>
    <hyperlink ref="O938" r:id="rId935" xr:uid="{00000000-0004-0000-0900-0000A6030000}"/>
    <hyperlink ref="O939" r:id="rId936" xr:uid="{00000000-0004-0000-0900-0000A7030000}"/>
    <hyperlink ref="O940" r:id="rId937" xr:uid="{00000000-0004-0000-0900-0000A8030000}"/>
    <hyperlink ref="O941" r:id="rId938" xr:uid="{00000000-0004-0000-0900-0000A9030000}"/>
    <hyperlink ref="O942" r:id="rId939" xr:uid="{00000000-0004-0000-0900-0000AA030000}"/>
    <hyperlink ref="O943" r:id="rId940" xr:uid="{00000000-0004-0000-0900-0000AB030000}"/>
    <hyperlink ref="O944" r:id="rId941" xr:uid="{00000000-0004-0000-0900-0000AC030000}"/>
    <hyperlink ref="O945" r:id="rId942" xr:uid="{00000000-0004-0000-0900-0000AD030000}"/>
    <hyperlink ref="O946" r:id="rId943" xr:uid="{00000000-0004-0000-0900-0000AE030000}"/>
    <hyperlink ref="O947" r:id="rId944" xr:uid="{00000000-0004-0000-0900-0000AF030000}"/>
    <hyperlink ref="O948" r:id="rId945" xr:uid="{00000000-0004-0000-0900-0000B0030000}"/>
    <hyperlink ref="O949" r:id="rId946" xr:uid="{00000000-0004-0000-0900-0000B1030000}"/>
    <hyperlink ref="O950" r:id="rId947" xr:uid="{00000000-0004-0000-0900-0000B2030000}"/>
    <hyperlink ref="O951" r:id="rId948" xr:uid="{00000000-0004-0000-0900-0000B3030000}"/>
    <hyperlink ref="O952" r:id="rId949" xr:uid="{00000000-0004-0000-0900-0000B4030000}"/>
    <hyperlink ref="O953" r:id="rId950" xr:uid="{00000000-0004-0000-0900-0000B5030000}"/>
    <hyperlink ref="O954" r:id="rId951" xr:uid="{00000000-0004-0000-0900-0000B6030000}"/>
    <hyperlink ref="O955" r:id="rId952" xr:uid="{00000000-0004-0000-0900-0000B7030000}"/>
    <hyperlink ref="O956" r:id="rId953" xr:uid="{00000000-0004-0000-0900-0000B8030000}"/>
    <hyperlink ref="O957" r:id="rId954" xr:uid="{00000000-0004-0000-0900-0000B9030000}"/>
    <hyperlink ref="O958" r:id="rId955" xr:uid="{00000000-0004-0000-0900-0000BA030000}"/>
    <hyperlink ref="O959" r:id="rId956" xr:uid="{00000000-0004-0000-0900-0000BB030000}"/>
    <hyperlink ref="O960" r:id="rId957" xr:uid="{00000000-0004-0000-0900-0000BC030000}"/>
    <hyperlink ref="O961" r:id="rId958" xr:uid="{00000000-0004-0000-0900-0000BD030000}"/>
    <hyperlink ref="O962" r:id="rId959" xr:uid="{00000000-0004-0000-0900-0000BE030000}"/>
    <hyperlink ref="O963" r:id="rId960" xr:uid="{00000000-0004-0000-0900-0000BF030000}"/>
    <hyperlink ref="O964" r:id="rId961" xr:uid="{00000000-0004-0000-0900-0000C0030000}"/>
    <hyperlink ref="O965" r:id="rId962" xr:uid="{00000000-0004-0000-0900-0000C1030000}"/>
    <hyperlink ref="O966" r:id="rId963" xr:uid="{00000000-0004-0000-0900-0000C2030000}"/>
    <hyperlink ref="O967" r:id="rId964" xr:uid="{00000000-0004-0000-0900-0000C3030000}"/>
    <hyperlink ref="O968" r:id="rId965" xr:uid="{00000000-0004-0000-0900-0000C4030000}"/>
    <hyperlink ref="O969" r:id="rId966" xr:uid="{00000000-0004-0000-0900-0000C5030000}"/>
    <hyperlink ref="O970" r:id="rId967" xr:uid="{00000000-0004-0000-0900-0000C6030000}"/>
    <hyperlink ref="O971" r:id="rId968" xr:uid="{00000000-0004-0000-0900-0000C7030000}"/>
    <hyperlink ref="O972" r:id="rId969" xr:uid="{00000000-0004-0000-0900-0000C8030000}"/>
    <hyperlink ref="O973" r:id="rId970" xr:uid="{00000000-0004-0000-0900-0000C9030000}"/>
    <hyperlink ref="O974" r:id="rId971" xr:uid="{00000000-0004-0000-0900-0000CA030000}"/>
    <hyperlink ref="O975" r:id="rId972" xr:uid="{00000000-0004-0000-0900-0000CB030000}"/>
    <hyperlink ref="O976" r:id="rId973" xr:uid="{00000000-0004-0000-0900-0000CC030000}"/>
    <hyperlink ref="O977" r:id="rId974" xr:uid="{00000000-0004-0000-0900-0000CD030000}"/>
    <hyperlink ref="O978" r:id="rId975" xr:uid="{00000000-0004-0000-0900-0000CE030000}"/>
    <hyperlink ref="O979" r:id="rId976" xr:uid="{00000000-0004-0000-0900-0000CF030000}"/>
    <hyperlink ref="O980" r:id="rId977" xr:uid="{00000000-0004-0000-0900-0000D0030000}"/>
    <hyperlink ref="O981" r:id="rId978" xr:uid="{00000000-0004-0000-0900-0000D1030000}"/>
    <hyperlink ref="O982" r:id="rId979" xr:uid="{00000000-0004-0000-0900-0000D2030000}"/>
    <hyperlink ref="O983" r:id="rId980" xr:uid="{00000000-0004-0000-0900-0000D3030000}"/>
    <hyperlink ref="O984" r:id="rId981" xr:uid="{00000000-0004-0000-0900-0000D4030000}"/>
    <hyperlink ref="O985" r:id="rId982" xr:uid="{00000000-0004-0000-0900-0000D5030000}"/>
    <hyperlink ref="O986" r:id="rId983" xr:uid="{00000000-0004-0000-0900-0000D6030000}"/>
    <hyperlink ref="O987" r:id="rId984" xr:uid="{00000000-0004-0000-0900-0000D7030000}"/>
    <hyperlink ref="O988" r:id="rId985" xr:uid="{00000000-0004-0000-0900-0000D8030000}"/>
    <hyperlink ref="O989" r:id="rId986" xr:uid="{00000000-0004-0000-0900-0000D9030000}"/>
    <hyperlink ref="O990" r:id="rId987" xr:uid="{00000000-0004-0000-0900-0000DA030000}"/>
    <hyperlink ref="O991" r:id="rId988" xr:uid="{00000000-0004-0000-0900-0000DB030000}"/>
    <hyperlink ref="O993" r:id="rId989" xr:uid="{00000000-0004-0000-0900-0000DC030000}"/>
    <hyperlink ref="O994" r:id="rId990" xr:uid="{00000000-0004-0000-0900-0000DD030000}"/>
    <hyperlink ref="O995" r:id="rId991" xr:uid="{00000000-0004-0000-0900-0000DE030000}"/>
    <hyperlink ref="O996" r:id="rId992" xr:uid="{00000000-0004-0000-0900-0000DF030000}"/>
    <hyperlink ref="O997" r:id="rId993" xr:uid="{00000000-0004-0000-0900-0000E0030000}"/>
    <hyperlink ref="O998" r:id="rId994" xr:uid="{00000000-0004-0000-0900-0000E1030000}"/>
    <hyperlink ref="O999" r:id="rId995" xr:uid="{00000000-0004-0000-0900-0000E2030000}"/>
    <hyperlink ref="O1000" r:id="rId996" xr:uid="{00000000-0004-0000-0900-0000E3030000}"/>
    <hyperlink ref="O1001" r:id="rId997" xr:uid="{00000000-0004-0000-0900-0000E4030000}"/>
    <hyperlink ref="O1002" r:id="rId998" xr:uid="{00000000-0004-0000-0900-0000E5030000}"/>
    <hyperlink ref="O1003" r:id="rId999" xr:uid="{00000000-0004-0000-0900-0000E6030000}"/>
    <hyperlink ref="O1004" r:id="rId1000" xr:uid="{00000000-0004-0000-0900-0000E7030000}"/>
    <hyperlink ref="O1005" r:id="rId1001" xr:uid="{00000000-0004-0000-0900-0000E8030000}"/>
    <hyperlink ref="O1006" r:id="rId1002" xr:uid="{00000000-0004-0000-0900-0000E9030000}"/>
    <hyperlink ref="O1007" r:id="rId1003" xr:uid="{00000000-0004-0000-0900-0000EA030000}"/>
    <hyperlink ref="O1008" r:id="rId1004" xr:uid="{00000000-0004-0000-0900-0000EB030000}"/>
    <hyperlink ref="O1009" r:id="rId1005" xr:uid="{00000000-0004-0000-0900-0000EC030000}"/>
    <hyperlink ref="O1010" r:id="rId1006" xr:uid="{00000000-0004-0000-0900-0000ED030000}"/>
    <hyperlink ref="O1011" r:id="rId1007" xr:uid="{00000000-0004-0000-0900-0000EE030000}"/>
    <hyperlink ref="O1012" r:id="rId1008" xr:uid="{00000000-0004-0000-0900-0000EF030000}"/>
    <hyperlink ref="O1013" r:id="rId1009" xr:uid="{00000000-0004-0000-0900-0000F0030000}"/>
    <hyperlink ref="O1014" r:id="rId1010" xr:uid="{00000000-0004-0000-0900-0000F1030000}"/>
    <hyperlink ref="O1015" r:id="rId1011" xr:uid="{00000000-0004-0000-0900-0000F2030000}"/>
    <hyperlink ref="O1016" r:id="rId1012" xr:uid="{00000000-0004-0000-0900-0000F3030000}"/>
    <hyperlink ref="O1017" r:id="rId1013" xr:uid="{00000000-0004-0000-0900-0000F4030000}"/>
    <hyperlink ref="O1018" r:id="rId1014" xr:uid="{00000000-0004-0000-0900-0000F5030000}"/>
    <hyperlink ref="O1019" r:id="rId1015" xr:uid="{00000000-0004-0000-0900-0000F6030000}"/>
    <hyperlink ref="O1020" r:id="rId1016" xr:uid="{00000000-0004-0000-0900-0000F7030000}"/>
    <hyperlink ref="O1021" r:id="rId1017" xr:uid="{00000000-0004-0000-0900-0000F8030000}"/>
    <hyperlink ref="O1022" r:id="rId1018" xr:uid="{00000000-0004-0000-0900-0000F9030000}"/>
    <hyperlink ref="O1023" r:id="rId1019" xr:uid="{00000000-0004-0000-0900-0000FA030000}"/>
    <hyperlink ref="O1024" r:id="rId1020" xr:uid="{00000000-0004-0000-0900-0000FB030000}"/>
    <hyperlink ref="O1025" r:id="rId1021" xr:uid="{00000000-0004-0000-0900-0000FC030000}"/>
    <hyperlink ref="O1026" r:id="rId1022" xr:uid="{00000000-0004-0000-0900-0000FD030000}"/>
    <hyperlink ref="O1027" r:id="rId1023" xr:uid="{00000000-0004-0000-0900-0000FE030000}"/>
    <hyperlink ref="O1028" r:id="rId1024" xr:uid="{00000000-0004-0000-0900-0000FF030000}"/>
    <hyperlink ref="O1029" r:id="rId1025" xr:uid="{00000000-0004-0000-0900-000000040000}"/>
    <hyperlink ref="O1030" r:id="rId1026" xr:uid="{00000000-0004-0000-0900-000001040000}"/>
    <hyperlink ref="O1031" r:id="rId1027" xr:uid="{00000000-0004-0000-0900-000002040000}"/>
    <hyperlink ref="O1032" r:id="rId1028" xr:uid="{00000000-0004-0000-0900-000003040000}"/>
    <hyperlink ref="O1033" r:id="rId1029" xr:uid="{00000000-0004-0000-0900-000004040000}"/>
    <hyperlink ref="O1034" r:id="rId1030" xr:uid="{00000000-0004-0000-0900-000005040000}"/>
    <hyperlink ref="O1035" r:id="rId1031" xr:uid="{00000000-0004-0000-0900-000006040000}"/>
    <hyperlink ref="O1036" r:id="rId1032" xr:uid="{00000000-0004-0000-0900-000007040000}"/>
    <hyperlink ref="O1037" r:id="rId1033" xr:uid="{00000000-0004-0000-0900-000008040000}"/>
    <hyperlink ref="O1038" r:id="rId1034" xr:uid="{00000000-0004-0000-0900-000009040000}"/>
    <hyperlink ref="O1039" r:id="rId1035" xr:uid="{00000000-0004-0000-0900-00000A040000}"/>
    <hyperlink ref="O1040" r:id="rId1036" xr:uid="{00000000-0004-0000-0900-00000B040000}"/>
    <hyperlink ref="O1041" r:id="rId1037" xr:uid="{00000000-0004-0000-0900-00000C040000}"/>
    <hyperlink ref="O1042" r:id="rId1038" xr:uid="{00000000-0004-0000-0900-00000D040000}"/>
    <hyperlink ref="O1043" r:id="rId1039" xr:uid="{00000000-0004-0000-0900-00000E040000}"/>
    <hyperlink ref="O1044" r:id="rId1040" xr:uid="{00000000-0004-0000-0900-00000F040000}"/>
    <hyperlink ref="O1045" r:id="rId1041" xr:uid="{00000000-0004-0000-0900-000010040000}"/>
    <hyperlink ref="O1046" r:id="rId1042" xr:uid="{00000000-0004-0000-0900-000011040000}"/>
    <hyperlink ref="O1047" r:id="rId1043" xr:uid="{00000000-0004-0000-0900-000012040000}"/>
    <hyperlink ref="O1048" r:id="rId1044" xr:uid="{00000000-0004-0000-0900-000013040000}"/>
    <hyperlink ref="O1049" r:id="rId1045" xr:uid="{00000000-0004-0000-0900-000014040000}"/>
    <hyperlink ref="O1050" r:id="rId1046" xr:uid="{00000000-0004-0000-0900-000015040000}"/>
    <hyperlink ref="O1051" r:id="rId1047" xr:uid="{00000000-0004-0000-0900-000016040000}"/>
    <hyperlink ref="O1052" r:id="rId1048" xr:uid="{00000000-0004-0000-0900-000017040000}"/>
    <hyperlink ref="O1053" r:id="rId1049" xr:uid="{00000000-0004-0000-0900-000018040000}"/>
    <hyperlink ref="O1054" r:id="rId1050" xr:uid="{00000000-0004-0000-0900-000019040000}"/>
    <hyperlink ref="O1055" r:id="rId1051" xr:uid="{00000000-0004-0000-0900-00001A040000}"/>
    <hyperlink ref="O1056" r:id="rId1052" xr:uid="{00000000-0004-0000-0900-00001B040000}"/>
    <hyperlink ref="O1057" r:id="rId1053" xr:uid="{00000000-0004-0000-0900-00001C040000}"/>
    <hyperlink ref="O1058" r:id="rId1054" xr:uid="{00000000-0004-0000-0900-00001D040000}"/>
    <hyperlink ref="O1059" r:id="rId1055" xr:uid="{00000000-0004-0000-0900-00001E040000}"/>
    <hyperlink ref="O1060" r:id="rId1056" xr:uid="{00000000-0004-0000-0900-00001F040000}"/>
    <hyperlink ref="O1061" r:id="rId1057" xr:uid="{00000000-0004-0000-0900-000020040000}"/>
    <hyperlink ref="O1062" r:id="rId1058" xr:uid="{00000000-0004-0000-0900-000021040000}"/>
    <hyperlink ref="O1063" r:id="rId1059" xr:uid="{00000000-0004-0000-0900-000022040000}"/>
    <hyperlink ref="O1064" r:id="rId1060" xr:uid="{00000000-0004-0000-0900-000023040000}"/>
    <hyperlink ref="O1065" r:id="rId1061" xr:uid="{00000000-0004-0000-0900-000024040000}"/>
    <hyperlink ref="O1066" r:id="rId1062" xr:uid="{00000000-0004-0000-0900-000025040000}"/>
    <hyperlink ref="O1067" r:id="rId1063" xr:uid="{00000000-0004-0000-0900-000026040000}"/>
    <hyperlink ref="O1068" r:id="rId1064" xr:uid="{00000000-0004-0000-0900-000027040000}"/>
    <hyperlink ref="O1069" r:id="rId1065" xr:uid="{00000000-0004-0000-0900-000028040000}"/>
    <hyperlink ref="O1070" r:id="rId1066" xr:uid="{00000000-0004-0000-0900-000029040000}"/>
    <hyperlink ref="O1071" r:id="rId1067" xr:uid="{00000000-0004-0000-0900-00002A040000}"/>
    <hyperlink ref="O1072" r:id="rId1068" xr:uid="{00000000-0004-0000-0900-00002B040000}"/>
    <hyperlink ref="O1073" r:id="rId1069" xr:uid="{00000000-0004-0000-0900-00002C040000}"/>
    <hyperlink ref="O1074" r:id="rId1070" xr:uid="{00000000-0004-0000-0900-00002D040000}"/>
    <hyperlink ref="O1075" r:id="rId1071" xr:uid="{00000000-0004-0000-0900-00002E040000}"/>
    <hyperlink ref="O1076" r:id="rId1072" xr:uid="{00000000-0004-0000-0900-00002F040000}"/>
    <hyperlink ref="O1077" r:id="rId1073" xr:uid="{00000000-0004-0000-0900-000030040000}"/>
    <hyperlink ref="O1078" r:id="rId1074" xr:uid="{00000000-0004-0000-0900-000031040000}"/>
    <hyperlink ref="O1079" r:id="rId1075" xr:uid="{00000000-0004-0000-0900-000032040000}"/>
    <hyperlink ref="O1080" r:id="rId1076" xr:uid="{00000000-0004-0000-0900-000033040000}"/>
    <hyperlink ref="O1081" r:id="rId1077" xr:uid="{00000000-0004-0000-0900-000034040000}"/>
    <hyperlink ref="O1082" r:id="rId1078" xr:uid="{00000000-0004-0000-0900-000035040000}"/>
    <hyperlink ref="O1083" r:id="rId1079" xr:uid="{00000000-0004-0000-0900-000036040000}"/>
    <hyperlink ref="O1084" r:id="rId1080" xr:uid="{00000000-0004-0000-0900-000037040000}"/>
    <hyperlink ref="O1085" r:id="rId1081" xr:uid="{00000000-0004-0000-0900-000038040000}"/>
    <hyperlink ref="O1086" r:id="rId1082" xr:uid="{00000000-0004-0000-0900-000039040000}"/>
    <hyperlink ref="O1087" r:id="rId1083" xr:uid="{00000000-0004-0000-0900-00003A040000}"/>
    <hyperlink ref="O1088" r:id="rId1084" xr:uid="{00000000-0004-0000-0900-00003B040000}"/>
    <hyperlink ref="O1089" r:id="rId1085" xr:uid="{00000000-0004-0000-0900-00003C040000}"/>
    <hyperlink ref="O1090" r:id="rId1086" xr:uid="{00000000-0004-0000-0900-00003D040000}"/>
    <hyperlink ref="O1091" r:id="rId1087" xr:uid="{00000000-0004-0000-0900-00003E040000}"/>
    <hyperlink ref="O1092" r:id="rId1088" xr:uid="{00000000-0004-0000-0900-00003F040000}"/>
    <hyperlink ref="O1093" r:id="rId1089" xr:uid="{00000000-0004-0000-0900-000040040000}"/>
    <hyperlink ref="O1094" r:id="rId1090" xr:uid="{00000000-0004-0000-0900-000041040000}"/>
    <hyperlink ref="O1095" r:id="rId1091" xr:uid="{00000000-0004-0000-0900-000042040000}"/>
    <hyperlink ref="O1096" r:id="rId1092" xr:uid="{00000000-0004-0000-0900-000043040000}"/>
    <hyperlink ref="O1097" r:id="rId1093" xr:uid="{00000000-0004-0000-0900-000044040000}"/>
    <hyperlink ref="O1098" r:id="rId1094" xr:uid="{00000000-0004-0000-0900-000045040000}"/>
    <hyperlink ref="O1099" r:id="rId1095" xr:uid="{00000000-0004-0000-0900-000046040000}"/>
    <hyperlink ref="O1100" r:id="rId1096" xr:uid="{00000000-0004-0000-0900-000047040000}"/>
    <hyperlink ref="O1101" r:id="rId1097" xr:uid="{00000000-0004-0000-0900-000048040000}"/>
    <hyperlink ref="O1102" r:id="rId1098" xr:uid="{00000000-0004-0000-0900-000049040000}"/>
    <hyperlink ref="O1103" r:id="rId1099" xr:uid="{00000000-0004-0000-0900-00004A040000}"/>
    <hyperlink ref="O1104" r:id="rId1100" xr:uid="{00000000-0004-0000-0900-00004B040000}"/>
    <hyperlink ref="O1105" r:id="rId1101" xr:uid="{00000000-0004-0000-0900-00004C040000}"/>
    <hyperlink ref="O1106" r:id="rId1102" xr:uid="{00000000-0004-0000-0900-00004D040000}"/>
    <hyperlink ref="O1107" r:id="rId1103" xr:uid="{00000000-0004-0000-0900-00004E040000}"/>
    <hyperlink ref="O1108" r:id="rId1104" xr:uid="{00000000-0004-0000-0900-00004F040000}"/>
    <hyperlink ref="O1109" r:id="rId1105" xr:uid="{00000000-0004-0000-0900-000050040000}"/>
    <hyperlink ref="O1110" r:id="rId1106" xr:uid="{00000000-0004-0000-0900-000051040000}"/>
    <hyperlink ref="O1111" r:id="rId1107" xr:uid="{00000000-0004-0000-0900-000052040000}"/>
    <hyperlink ref="O1112" r:id="rId1108" xr:uid="{00000000-0004-0000-0900-000053040000}"/>
    <hyperlink ref="O1113" r:id="rId1109" xr:uid="{00000000-0004-0000-0900-000054040000}"/>
    <hyperlink ref="O1114" r:id="rId1110" xr:uid="{00000000-0004-0000-0900-000055040000}"/>
    <hyperlink ref="O1115" r:id="rId1111" xr:uid="{00000000-0004-0000-0900-000056040000}"/>
    <hyperlink ref="O1116" r:id="rId1112" xr:uid="{00000000-0004-0000-0900-000057040000}"/>
    <hyperlink ref="O1117" r:id="rId1113" xr:uid="{00000000-0004-0000-0900-000058040000}"/>
    <hyperlink ref="O1118" r:id="rId1114" xr:uid="{00000000-0004-0000-0900-000059040000}"/>
    <hyperlink ref="O1119" r:id="rId1115" xr:uid="{00000000-0004-0000-0900-00005A040000}"/>
    <hyperlink ref="O1120" r:id="rId1116" xr:uid="{00000000-0004-0000-0900-00005B040000}"/>
    <hyperlink ref="O1121" r:id="rId1117" xr:uid="{00000000-0004-0000-0900-00005C040000}"/>
    <hyperlink ref="O1122" r:id="rId1118" xr:uid="{00000000-0004-0000-0900-00005D040000}"/>
    <hyperlink ref="O1123" r:id="rId1119" xr:uid="{00000000-0004-0000-0900-00005E040000}"/>
    <hyperlink ref="O1124" r:id="rId1120" xr:uid="{00000000-0004-0000-0900-00005F040000}"/>
    <hyperlink ref="O1125" r:id="rId1121" xr:uid="{00000000-0004-0000-0900-000060040000}"/>
    <hyperlink ref="O1126" r:id="rId1122" xr:uid="{00000000-0004-0000-0900-000061040000}"/>
    <hyperlink ref="O1127" r:id="rId1123" xr:uid="{00000000-0004-0000-0900-000062040000}"/>
    <hyperlink ref="O1128" r:id="rId1124" xr:uid="{00000000-0004-0000-0900-000063040000}"/>
    <hyperlink ref="O1129" r:id="rId1125" xr:uid="{00000000-0004-0000-0900-000064040000}"/>
    <hyperlink ref="O1130" r:id="rId1126" xr:uid="{00000000-0004-0000-0900-000065040000}"/>
    <hyperlink ref="O1131" r:id="rId1127" xr:uid="{00000000-0004-0000-0900-000066040000}"/>
    <hyperlink ref="O1132" r:id="rId1128" xr:uid="{00000000-0004-0000-0900-000067040000}"/>
    <hyperlink ref="O1133" r:id="rId1129" xr:uid="{00000000-0004-0000-0900-000068040000}"/>
    <hyperlink ref="O1134" r:id="rId1130" xr:uid="{00000000-0004-0000-0900-000069040000}"/>
    <hyperlink ref="O1135" r:id="rId1131" xr:uid="{00000000-0004-0000-0900-00006A040000}"/>
    <hyperlink ref="O1136" r:id="rId1132" xr:uid="{00000000-0004-0000-0900-00006B040000}"/>
    <hyperlink ref="O1137" r:id="rId1133" xr:uid="{00000000-0004-0000-0900-00006C040000}"/>
    <hyperlink ref="O1138" r:id="rId1134" xr:uid="{00000000-0004-0000-0900-00006D040000}"/>
    <hyperlink ref="O1139" r:id="rId1135" xr:uid="{00000000-0004-0000-0900-00006E040000}"/>
    <hyperlink ref="O1140" r:id="rId1136" xr:uid="{00000000-0004-0000-0900-00006F040000}"/>
    <hyperlink ref="O1141" r:id="rId1137" xr:uid="{00000000-0004-0000-0900-000070040000}"/>
    <hyperlink ref="O1142" r:id="rId1138" xr:uid="{00000000-0004-0000-0900-000071040000}"/>
    <hyperlink ref="O1143" r:id="rId1139" xr:uid="{00000000-0004-0000-0900-000072040000}"/>
    <hyperlink ref="O1144" r:id="rId1140" xr:uid="{00000000-0004-0000-0900-000073040000}"/>
    <hyperlink ref="O1145" r:id="rId1141" xr:uid="{00000000-0004-0000-0900-000074040000}"/>
    <hyperlink ref="O1146" r:id="rId1142" xr:uid="{00000000-0004-0000-0900-000075040000}"/>
    <hyperlink ref="O1147" r:id="rId1143" xr:uid="{00000000-0004-0000-0900-000076040000}"/>
    <hyperlink ref="O1148" r:id="rId1144" display="https://www.indiandermatology.org/pdf/10th colloquim program schedule.pdf" xr:uid="{00000000-0004-0000-0900-000077040000}"/>
    <hyperlink ref="O1149" r:id="rId1145" xr:uid="{00000000-0004-0000-0900-000078040000}"/>
    <hyperlink ref="O1150" r:id="rId1146" xr:uid="{00000000-0004-0000-0900-000079040000}"/>
    <hyperlink ref="O1151" r:id="rId1147" xr:uid="{00000000-0004-0000-0900-00007A040000}"/>
    <hyperlink ref="O1152" r:id="rId1148" xr:uid="{00000000-0004-0000-0900-00007B040000}"/>
    <hyperlink ref="O1153" r:id="rId1149" xr:uid="{00000000-0004-0000-0900-00007C040000}"/>
    <hyperlink ref="O1154" r:id="rId1150" xr:uid="{00000000-0004-0000-0900-00007D040000}"/>
    <hyperlink ref="O1155" r:id="rId1151" xr:uid="{00000000-0004-0000-0900-00007E040000}"/>
    <hyperlink ref="O1156" r:id="rId1152" xr:uid="{00000000-0004-0000-0900-00007F040000}"/>
    <hyperlink ref="O1157" r:id="rId1153" xr:uid="{00000000-0004-0000-0900-000080040000}"/>
    <hyperlink ref="O1158" r:id="rId1154" xr:uid="{00000000-0004-0000-0900-000081040000}"/>
    <hyperlink ref="O1159" r:id="rId1155" xr:uid="{00000000-0004-0000-0900-000082040000}"/>
    <hyperlink ref="O1160" r:id="rId1156" xr:uid="{00000000-0004-0000-0900-000083040000}"/>
    <hyperlink ref="O1161" r:id="rId1157" xr:uid="{00000000-0004-0000-0900-000084040000}"/>
    <hyperlink ref="O1162" r:id="rId1158" xr:uid="{00000000-0004-0000-0900-000085040000}"/>
    <hyperlink ref="O1163" r:id="rId1159" xr:uid="{00000000-0004-0000-0900-000086040000}"/>
    <hyperlink ref="O1164" r:id="rId1160" xr:uid="{00000000-0004-0000-0900-000087040000}"/>
    <hyperlink ref="O1165" r:id="rId1161" xr:uid="{00000000-0004-0000-0900-000088040000}"/>
    <hyperlink ref="O1166" r:id="rId1162" xr:uid="{00000000-0004-0000-0900-000089040000}"/>
    <hyperlink ref="O1167" r:id="rId1163" xr:uid="{00000000-0004-0000-0900-00008A040000}"/>
    <hyperlink ref="O1168" r:id="rId1164" xr:uid="{00000000-0004-0000-0900-00008B040000}"/>
    <hyperlink ref="O1169" r:id="rId1165" xr:uid="{00000000-0004-0000-0900-00008C040000}"/>
    <hyperlink ref="O1170" r:id="rId1166" xr:uid="{00000000-0004-0000-0900-00008D040000}"/>
    <hyperlink ref="O1171" r:id="rId1167" xr:uid="{00000000-0004-0000-0900-00008E040000}"/>
    <hyperlink ref="O216" r:id="rId1168" xr:uid="{00000000-0004-0000-0900-00008F040000}"/>
    <hyperlink ref="O992" r:id="rId1169" xr:uid="{00000000-0004-0000-0900-000090040000}"/>
  </hyperlinks>
  <pageMargins left="0.7" right="0.7" top="0.75" bottom="0.75" header="0.3" footer="0.3"/>
  <pageSetup orientation="portrait" r:id="rId117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366"/>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5" width="15" customWidth="1"/>
    <col min="6" max="7" width="20.109375" customWidth="1"/>
    <col min="8" max="10" width="15" customWidth="1"/>
  </cols>
  <sheetData>
    <row r="1" spans="1:10" ht="27" x14ac:dyDescent="0.3">
      <c r="A1" s="31" t="s">
        <v>6842</v>
      </c>
      <c r="B1" s="32"/>
      <c r="C1" s="32"/>
      <c r="D1" s="32"/>
      <c r="E1" s="32"/>
      <c r="F1" s="32"/>
      <c r="G1" s="32"/>
      <c r="H1" s="32"/>
      <c r="I1" s="32"/>
      <c r="J1" s="32"/>
    </row>
    <row r="2" spans="1:10" ht="20.100000000000001" customHeight="1" x14ac:dyDescent="0.3">
      <c r="A2" s="2" t="s">
        <v>1</v>
      </c>
      <c r="B2" s="2" t="s">
        <v>2</v>
      </c>
      <c r="C2" s="2" t="s">
        <v>3</v>
      </c>
      <c r="D2" s="2" t="s">
        <v>6</v>
      </c>
      <c r="E2" s="2" t="s">
        <v>620</v>
      </c>
      <c r="F2" s="2" t="s">
        <v>4852</v>
      </c>
      <c r="G2" s="2" t="s">
        <v>12</v>
      </c>
      <c r="H2" s="2" t="s">
        <v>621</v>
      </c>
      <c r="I2" s="2" t="s">
        <v>622</v>
      </c>
      <c r="J2" s="2" t="s">
        <v>24</v>
      </c>
    </row>
    <row r="3" spans="1:10" ht="15" customHeight="1" x14ac:dyDescent="0.3">
      <c r="A3" s="3" t="s">
        <v>25</v>
      </c>
      <c r="B3" s="3" t="s">
        <v>26</v>
      </c>
      <c r="C3" s="4">
        <v>1</v>
      </c>
      <c r="D3" s="3" t="s">
        <v>623</v>
      </c>
      <c r="E3" s="3" t="s">
        <v>628</v>
      </c>
      <c r="F3" s="3"/>
      <c r="G3" s="3" t="s">
        <v>6843</v>
      </c>
      <c r="H3" s="3" t="s">
        <v>6844</v>
      </c>
      <c r="I3" s="3"/>
      <c r="J3" s="8" t="s">
        <v>630</v>
      </c>
    </row>
    <row r="4" spans="1:10" ht="15" customHeight="1" x14ac:dyDescent="0.3">
      <c r="A4" s="3" t="s">
        <v>25</v>
      </c>
      <c r="B4" s="3" t="s">
        <v>26</v>
      </c>
      <c r="C4" s="4">
        <v>1</v>
      </c>
      <c r="D4" s="3" t="s">
        <v>623</v>
      </c>
      <c r="E4" s="3" t="s">
        <v>6845</v>
      </c>
      <c r="F4" s="3"/>
      <c r="G4" s="3" t="s">
        <v>4858</v>
      </c>
      <c r="H4" s="3" t="s">
        <v>864</v>
      </c>
      <c r="I4" s="3"/>
      <c r="J4" s="8" t="s">
        <v>41</v>
      </c>
    </row>
    <row r="5" spans="1:10" ht="15" customHeight="1" x14ac:dyDescent="0.3">
      <c r="A5" s="3" t="s">
        <v>25</v>
      </c>
      <c r="B5" s="3" t="s">
        <v>26</v>
      </c>
      <c r="C5" s="4">
        <v>1</v>
      </c>
      <c r="D5" s="3" t="s">
        <v>623</v>
      </c>
      <c r="E5" s="3" t="s">
        <v>628</v>
      </c>
      <c r="F5" s="3"/>
      <c r="G5" s="3" t="s">
        <v>6846</v>
      </c>
      <c r="H5" s="3"/>
      <c r="I5" s="3"/>
      <c r="J5" s="8" t="s">
        <v>6847</v>
      </c>
    </row>
    <row r="6" spans="1:10" ht="15" customHeight="1" x14ac:dyDescent="0.3">
      <c r="A6" s="3" t="s">
        <v>25</v>
      </c>
      <c r="B6" s="3" t="s">
        <v>26</v>
      </c>
      <c r="C6" s="4">
        <v>1</v>
      </c>
      <c r="D6" s="3" t="s">
        <v>623</v>
      </c>
      <c r="E6" s="3" t="s">
        <v>717</v>
      </c>
      <c r="F6" s="3" t="s">
        <v>6848</v>
      </c>
      <c r="G6" s="3" t="s">
        <v>6849</v>
      </c>
      <c r="H6" s="3"/>
      <c r="I6" s="3"/>
      <c r="J6" s="8" t="s">
        <v>41</v>
      </c>
    </row>
    <row r="7" spans="1:10" ht="15" customHeight="1" x14ac:dyDescent="0.3">
      <c r="A7" s="3" t="s">
        <v>25</v>
      </c>
      <c r="B7" s="3" t="s">
        <v>26</v>
      </c>
      <c r="C7" s="4">
        <v>1</v>
      </c>
      <c r="D7" s="3" t="s">
        <v>623</v>
      </c>
      <c r="E7" s="3" t="s">
        <v>6850</v>
      </c>
      <c r="F7" s="3" t="s">
        <v>6851</v>
      </c>
      <c r="G7" s="3" t="s">
        <v>5475</v>
      </c>
      <c r="H7" s="3"/>
      <c r="I7" s="3"/>
      <c r="J7" s="8" t="s">
        <v>6852</v>
      </c>
    </row>
    <row r="8" spans="1:10" ht="15" customHeight="1" x14ac:dyDescent="0.3">
      <c r="A8" s="3" t="s">
        <v>25</v>
      </c>
      <c r="B8" s="3" t="s">
        <v>26</v>
      </c>
      <c r="C8" s="4">
        <v>1</v>
      </c>
      <c r="D8" s="3" t="s">
        <v>623</v>
      </c>
      <c r="E8" s="3" t="s">
        <v>6853</v>
      </c>
      <c r="F8" s="3"/>
      <c r="G8" s="3" t="s">
        <v>5571</v>
      </c>
      <c r="H8" s="3"/>
      <c r="I8" s="3"/>
      <c r="J8" s="8" t="s">
        <v>642</v>
      </c>
    </row>
    <row r="9" spans="1:10" ht="15" customHeight="1" x14ac:dyDescent="0.3">
      <c r="A9" s="3" t="s">
        <v>25</v>
      </c>
      <c r="B9" s="3" t="s">
        <v>26</v>
      </c>
      <c r="C9" s="4">
        <v>1</v>
      </c>
      <c r="D9" s="3" t="s">
        <v>623</v>
      </c>
      <c r="E9" s="3" t="s">
        <v>6854</v>
      </c>
      <c r="F9" s="3"/>
      <c r="G9" s="3" t="s">
        <v>4550</v>
      </c>
      <c r="H9" s="3"/>
      <c r="I9" s="3"/>
      <c r="J9" s="8" t="s">
        <v>642</v>
      </c>
    </row>
    <row r="10" spans="1:10" ht="15" customHeight="1" x14ac:dyDescent="0.3">
      <c r="A10" s="3" t="s">
        <v>25</v>
      </c>
      <c r="B10" s="3" t="s">
        <v>26</v>
      </c>
      <c r="C10" s="4">
        <v>1</v>
      </c>
      <c r="D10" s="3" t="s">
        <v>623</v>
      </c>
      <c r="E10" s="3" t="s">
        <v>765</v>
      </c>
      <c r="F10" s="3" t="s">
        <v>6855</v>
      </c>
      <c r="G10" s="3" t="s">
        <v>4879</v>
      </c>
      <c r="H10" s="3"/>
      <c r="I10" s="3"/>
      <c r="J10" s="8" t="s">
        <v>6856</v>
      </c>
    </row>
    <row r="11" spans="1:10" ht="15" customHeight="1" x14ac:dyDescent="0.3">
      <c r="A11" s="3" t="s">
        <v>25</v>
      </c>
      <c r="B11" s="3" t="s">
        <v>26</v>
      </c>
      <c r="C11" s="4">
        <v>1</v>
      </c>
      <c r="D11" s="3" t="s">
        <v>623</v>
      </c>
      <c r="E11" s="3" t="s">
        <v>765</v>
      </c>
      <c r="F11" s="3" t="s">
        <v>6857</v>
      </c>
      <c r="G11" s="3" t="s">
        <v>5475</v>
      </c>
      <c r="H11" s="3"/>
      <c r="I11" s="3"/>
      <c r="J11" s="8" t="s">
        <v>41</v>
      </c>
    </row>
    <row r="12" spans="1:10" ht="15" customHeight="1" x14ac:dyDescent="0.3">
      <c r="A12" s="3" t="s">
        <v>25</v>
      </c>
      <c r="B12" s="3" t="s">
        <v>26</v>
      </c>
      <c r="C12" s="4">
        <v>1</v>
      </c>
      <c r="D12" s="3" t="s">
        <v>623</v>
      </c>
      <c r="E12" s="3" t="s">
        <v>6858</v>
      </c>
      <c r="F12" s="3"/>
      <c r="G12" s="3" t="s">
        <v>4193</v>
      </c>
      <c r="H12" s="3"/>
      <c r="I12" s="3"/>
      <c r="J12" s="8" t="s">
        <v>642</v>
      </c>
    </row>
    <row r="13" spans="1:10" ht="15" customHeight="1" x14ac:dyDescent="0.3">
      <c r="A13" s="3" t="s">
        <v>25</v>
      </c>
      <c r="B13" s="3" t="s">
        <v>26</v>
      </c>
      <c r="C13" s="4">
        <v>1</v>
      </c>
      <c r="D13" s="3" t="s">
        <v>623</v>
      </c>
      <c r="E13" s="3" t="s">
        <v>6859</v>
      </c>
      <c r="F13" s="3"/>
      <c r="G13" s="3" t="s">
        <v>5484</v>
      </c>
      <c r="H13" s="3"/>
      <c r="I13" s="3"/>
      <c r="J13" s="8" t="s">
        <v>6860</v>
      </c>
    </row>
    <row r="14" spans="1:10" ht="15" customHeight="1" x14ac:dyDescent="0.3">
      <c r="A14" s="3" t="s">
        <v>25</v>
      </c>
      <c r="B14" s="3" t="s">
        <v>26</v>
      </c>
      <c r="C14" s="4">
        <v>1</v>
      </c>
      <c r="D14" s="3" t="s">
        <v>623</v>
      </c>
      <c r="E14" s="3" t="s">
        <v>628</v>
      </c>
      <c r="F14" s="3" t="s">
        <v>6861</v>
      </c>
      <c r="G14" s="3" t="s">
        <v>6862</v>
      </c>
      <c r="H14" s="3"/>
      <c r="I14" s="3"/>
      <c r="J14" s="8" t="s">
        <v>6863</v>
      </c>
    </row>
    <row r="15" spans="1:10" ht="15" customHeight="1" x14ac:dyDescent="0.3">
      <c r="A15" s="3" t="s">
        <v>25</v>
      </c>
      <c r="B15" s="3" t="s">
        <v>26</v>
      </c>
      <c r="C15" s="4">
        <v>1</v>
      </c>
      <c r="D15" s="3" t="s">
        <v>623</v>
      </c>
      <c r="E15" s="3" t="s">
        <v>765</v>
      </c>
      <c r="F15" s="3" t="s">
        <v>4063</v>
      </c>
      <c r="G15" s="3" t="s">
        <v>4858</v>
      </c>
      <c r="H15" s="3"/>
      <c r="I15" s="3"/>
      <c r="J15" s="8" t="s">
        <v>1570</v>
      </c>
    </row>
    <row r="16" spans="1:10" ht="15" customHeight="1" x14ac:dyDescent="0.3">
      <c r="A16" s="3" t="s">
        <v>25</v>
      </c>
      <c r="B16" s="3" t="s">
        <v>26</v>
      </c>
      <c r="C16" s="4">
        <v>1</v>
      </c>
      <c r="D16" s="3" t="s">
        <v>623</v>
      </c>
      <c r="E16" s="3" t="s">
        <v>765</v>
      </c>
      <c r="F16" s="3"/>
      <c r="G16" s="3" t="s">
        <v>6864</v>
      </c>
      <c r="H16" s="3"/>
      <c r="I16" s="3"/>
      <c r="J16" s="8" t="s">
        <v>1570</v>
      </c>
    </row>
    <row r="17" spans="1:10" ht="15" customHeight="1" x14ac:dyDescent="0.3">
      <c r="A17" s="3" t="s">
        <v>25</v>
      </c>
      <c r="B17" s="3" t="s">
        <v>26</v>
      </c>
      <c r="C17" s="4">
        <v>1</v>
      </c>
      <c r="D17" s="3" t="s">
        <v>623</v>
      </c>
      <c r="E17" s="3" t="s">
        <v>765</v>
      </c>
      <c r="F17" s="3" t="s">
        <v>6865</v>
      </c>
      <c r="G17" s="3" t="s">
        <v>5625</v>
      </c>
      <c r="H17" s="3"/>
      <c r="I17" s="3"/>
      <c r="J17" s="8" t="s">
        <v>6866</v>
      </c>
    </row>
    <row r="18" spans="1:10" ht="15" customHeight="1" x14ac:dyDescent="0.3">
      <c r="A18" s="3" t="s">
        <v>25</v>
      </c>
      <c r="B18" s="3" t="s">
        <v>26</v>
      </c>
      <c r="C18" s="4">
        <v>1</v>
      </c>
      <c r="D18" s="3" t="s">
        <v>623</v>
      </c>
      <c r="E18" s="3" t="s">
        <v>765</v>
      </c>
      <c r="F18" s="3" t="s">
        <v>6867</v>
      </c>
      <c r="G18" s="3" t="s">
        <v>6868</v>
      </c>
      <c r="H18" s="3" t="s">
        <v>856</v>
      </c>
      <c r="I18" s="3"/>
      <c r="J18" s="8" t="s">
        <v>663</v>
      </c>
    </row>
    <row r="19" spans="1:10" ht="15" customHeight="1" x14ac:dyDescent="0.3">
      <c r="A19" s="3" t="s">
        <v>25</v>
      </c>
      <c r="B19" s="3" t="s">
        <v>26</v>
      </c>
      <c r="C19" s="4">
        <v>1</v>
      </c>
      <c r="D19" s="3" t="s">
        <v>623</v>
      </c>
      <c r="E19" s="3" t="s">
        <v>765</v>
      </c>
      <c r="F19" s="3"/>
      <c r="G19" s="3" t="s">
        <v>6869</v>
      </c>
      <c r="H19" s="3"/>
      <c r="I19" s="3"/>
      <c r="J19" s="8" t="s">
        <v>1570</v>
      </c>
    </row>
    <row r="20" spans="1:10" ht="15" customHeight="1" x14ac:dyDescent="0.3">
      <c r="A20" s="3" t="s">
        <v>25</v>
      </c>
      <c r="B20" s="3" t="s">
        <v>26</v>
      </c>
      <c r="C20" s="4">
        <v>1</v>
      </c>
      <c r="D20" s="3" t="s">
        <v>623</v>
      </c>
      <c r="E20" s="3" t="s">
        <v>765</v>
      </c>
      <c r="F20" s="3"/>
      <c r="G20" s="3" t="s">
        <v>6870</v>
      </c>
      <c r="H20" s="3"/>
      <c r="I20" s="3"/>
      <c r="J20" s="8" t="s">
        <v>41</v>
      </c>
    </row>
    <row r="21" spans="1:10" ht="15" customHeight="1" x14ac:dyDescent="0.3">
      <c r="A21" s="3" t="s">
        <v>25</v>
      </c>
      <c r="B21" s="3" t="s">
        <v>26</v>
      </c>
      <c r="C21" s="4">
        <v>1</v>
      </c>
      <c r="D21" s="3" t="s">
        <v>623</v>
      </c>
      <c r="E21" s="3" t="s">
        <v>765</v>
      </c>
      <c r="F21" s="3" t="s">
        <v>6871</v>
      </c>
      <c r="G21" s="3" t="s">
        <v>5475</v>
      </c>
      <c r="H21" s="3"/>
      <c r="I21" s="3"/>
      <c r="J21" s="8" t="s">
        <v>6872</v>
      </c>
    </row>
    <row r="22" spans="1:10" ht="15" customHeight="1" x14ac:dyDescent="0.3">
      <c r="A22" s="3" t="s">
        <v>25</v>
      </c>
      <c r="B22" s="3" t="s">
        <v>26</v>
      </c>
      <c r="C22" s="4">
        <v>1</v>
      </c>
      <c r="D22" s="3" t="s">
        <v>623</v>
      </c>
      <c r="E22" s="3" t="s">
        <v>6873</v>
      </c>
      <c r="F22" s="3" t="s">
        <v>1040</v>
      </c>
      <c r="G22" s="3" t="s">
        <v>5410</v>
      </c>
      <c r="H22" s="3"/>
      <c r="I22" s="3"/>
      <c r="J22" s="8" t="s">
        <v>6874</v>
      </c>
    </row>
    <row r="23" spans="1:10" ht="15" customHeight="1" x14ac:dyDescent="0.3">
      <c r="A23" s="3" t="s">
        <v>25</v>
      </c>
      <c r="B23" s="3" t="s">
        <v>26</v>
      </c>
      <c r="C23" s="4">
        <v>1</v>
      </c>
      <c r="D23" s="3" t="s">
        <v>623</v>
      </c>
      <c r="E23" s="3" t="s">
        <v>6875</v>
      </c>
      <c r="F23" s="3"/>
      <c r="G23" s="3" t="s">
        <v>4858</v>
      </c>
      <c r="H23" s="3"/>
      <c r="I23" s="3"/>
      <c r="J23" s="8" t="s">
        <v>41</v>
      </c>
    </row>
    <row r="24" spans="1:10" ht="15" customHeight="1" x14ac:dyDescent="0.3">
      <c r="A24" s="3" t="s">
        <v>25</v>
      </c>
      <c r="B24" s="3" t="s">
        <v>26</v>
      </c>
      <c r="C24" s="4">
        <v>1</v>
      </c>
      <c r="D24" s="3" t="s">
        <v>623</v>
      </c>
      <c r="E24" s="3" t="s">
        <v>765</v>
      </c>
      <c r="F24" s="3" t="s">
        <v>6876</v>
      </c>
      <c r="G24" s="3" t="s">
        <v>5475</v>
      </c>
      <c r="H24" s="3"/>
      <c r="I24" s="3"/>
      <c r="J24" s="8" t="s">
        <v>6877</v>
      </c>
    </row>
    <row r="25" spans="1:10" ht="15" customHeight="1" x14ac:dyDescent="0.3">
      <c r="A25" s="3" t="s">
        <v>25</v>
      </c>
      <c r="B25" s="3" t="s">
        <v>26</v>
      </c>
      <c r="C25" s="4">
        <v>1</v>
      </c>
      <c r="D25" s="3" t="s">
        <v>623</v>
      </c>
      <c r="E25" s="3" t="s">
        <v>628</v>
      </c>
      <c r="F25" s="3" t="s">
        <v>6878</v>
      </c>
      <c r="G25" s="3" t="s">
        <v>3597</v>
      </c>
      <c r="H25" s="3"/>
      <c r="I25" s="3"/>
      <c r="J25" s="8" t="s">
        <v>41</v>
      </c>
    </row>
    <row r="26" spans="1:10" ht="15" customHeight="1" x14ac:dyDescent="0.3">
      <c r="A26" s="3" t="s">
        <v>25</v>
      </c>
      <c r="B26" s="3" t="s">
        <v>26</v>
      </c>
      <c r="C26" s="4">
        <v>1</v>
      </c>
      <c r="D26" s="3" t="s">
        <v>623</v>
      </c>
      <c r="E26" s="3" t="s">
        <v>765</v>
      </c>
      <c r="F26" s="3" t="s">
        <v>6879</v>
      </c>
      <c r="G26" s="3" t="s">
        <v>5475</v>
      </c>
      <c r="H26" s="3"/>
      <c r="I26" s="3"/>
      <c r="J26" s="8" t="s">
        <v>6872</v>
      </c>
    </row>
    <row r="27" spans="1:10" ht="15" customHeight="1" x14ac:dyDescent="0.3">
      <c r="A27" s="3" t="s">
        <v>25</v>
      </c>
      <c r="B27" s="3" t="s">
        <v>26</v>
      </c>
      <c r="C27" s="4">
        <v>1</v>
      </c>
      <c r="D27" s="3" t="s">
        <v>623</v>
      </c>
      <c r="E27" s="3" t="s">
        <v>765</v>
      </c>
      <c r="F27" s="3" t="s">
        <v>6880</v>
      </c>
      <c r="G27" s="3" t="s">
        <v>5475</v>
      </c>
      <c r="H27" s="3"/>
      <c r="I27" s="3"/>
      <c r="J27" s="8" t="s">
        <v>6877</v>
      </c>
    </row>
    <row r="28" spans="1:10" ht="15" customHeight="1" x14ac:dyDescent="0.3">
      <c r="A28" s="3" t="s">
        <v>25</v>
      </c>
      <c r="B28" s="3" t="s">
        <v>26</v>
      </c>
      <c r="C28" s="4">
        <v>1</v>
      </c>
      <c r="D28" s="3" t="s">
        <v>623</v>
      </c>
      <c r="E28" s="3" t="s">
        <v>765</v>
      </c>
      <c r="F28" s="3" t="s">
        <v>6881</v>
      </c>
      <c r="G28" s="3" t="s">
        <v>6882</v>
      </c>
      <c r="H28" s="3"/>
      <c r="I28" s="3"/>
      <c r="J28" s="8" t="s">
        <v>6883</v>
      </c>
    </row>
    <row r="29" spans="1:10" ht="15" customHeight="1" x14ac:dyDescent="0.3">
      <c r="A29" s="3" t="s">
        <v>25</v>
      </c>
      <c r="B29" s="3" t="s">
        <v>26</v>
      </c>
      <c r="C29" s="4">
        <v>1</v>
      </c>
      <c r="D29" s="3" t="s">
        <v>623</v>
      </c>
      <c r="E29" s="3" t="s">
        <v>4081</v>
      </c>
      <c r="F29" s="3"/>
      <c r="G29" s="3" t="s">
        <v>6884</v>
      </c>
      <c r="H29" s="3"/>
      <c r="I29" s="3"/>
      <c r="J29" s="8" t="s">
        <v>41</v>
      </c>
    </row>
    <row r="30" spans="1:10" ht="15" customHeight="1" x14ac:dyDescent="0.3">
      <c r="A30" s="3" t="s">
        <v>25</v>
      </c>
      <c r="B30" s="3" t="s">
        <v>26</v>
      </c>
      <c r="C30" s="4">
        <v>1</v>
      </c>
      <c r="D30" s="3" t="s">
        <v>623</v>
      </c>
      <c r="E30" s="3" t="s">
        <v>665</v>
      </c>
      <c r="F30" s="3" t="s">
        <v>6885</v>
      </c>
      <c r="G30" s="3" t="s">
        <v>1386</v>
      </c>
      <c r="H30" s="3"/>
      <c r="I30" s="3"/>
      <c r="J30" s="8" t="s">
        <v>41</v>
      </c>
    </row>
    <row r="31" spans="1:10" ht="15" customHeight="1" x14ac:dyDescent="0.3">
      <c r="A31" s="3" t="s">
        <v>25</v>
      </c>
      <c r="B31" s="3" t="s">
        <v>26</v>
      </c>
      <c r="C31" s="4">
        <v>1</v>
      </c>
      <c r="D31" s="3" t="s">
        <v>623</v>
      </c>
      <c r="E31" s="3" t="s">
        <v>712</v>
      </c>
      <c r="F31" s="3" t="s">
        <v>5234</v>
      </c>
      <c r="G31" s="3" t="s">
        <v>6886</v>
      </c>
      <c r="H31" s="3"/>
      <c r="I31" s="3"/>
      <c r="J31" s="8" t="s">
        <v>6887</v>
      </c>
    </row>
    <row r="32" spans="1:10" ht="15" customHeight="1" x14ac:dyDescent="0.3">
      <c r="A32" s="3" t="s">
        <v>25</v>
      </c>
      <c r="B32" s="3" t="s">
        <v>26</v>
      </c>
      <c r="C32" s="4">
        <v>1</v>
      </c>
      <c r="D32" s="3" t="s">
        <v>623</v>
      </c>
      <c r="E32" s="3" t="s">
        <v>6888</v>
      </c>
      <c r="F32" s="3"/>
      <c r="G32" s="3" t="s">
        <v>5484</v>
      </c>
      <c r="H32" s="3" t="s">
        <v>811</v>
      </c>
      <c r="I32" s="3" t="s">
        <v>1387</v>
      </c>
      <c r="J32" s="8" t="s">
        <v>6852</v>
      </c>
    </row>
    <row r="33" spans="1:10" ht="15" customHeight="1" x14ac:dyDescent="0.3">
      <c r="A33" s="3" t="s">
        <v>25</v>
      </c>
      <c r="B33" s="3" t="s">
        <v>26</v>
      </c>
      <c r="C33" s="4">
        <v>1</v>
      </c>
      <c r="D33" s="3" t="s">
        <v>623</v>
      </c>
      <c r="E33" s="3" t="s">
        <v>6873</v>
      </c>
      <c r="F33" s="3"/>
      <c r="G33" s="3" t="s">
        <v>5484</v>
      </c>
      <c r="H33" s="3" t="s">
        <v>1050</v>
      </c>
      <c r="I33" s="3" t="s">
        <v>811</v>
      </c>
      <c r="J33" s="8" t="s">
        <v>41</v>
      </c>
    </row>
    <row r="34" spans="1:10" ht="15" customHeight="1" x14ac:dyDescent="0.3">
      <c r="A34" s="3" t="s">
        <v>25</v>
      </c>
      <c r="B34" s="3" t="s">
        <v>26</v>
      </c>
      <c r="C34" s="4">
        <v>1</v>
      </c>
      <c r="D34" s="3" t="s">
        <v>623</v>
      </c>
      <c r="E34" s="3" t="s">
        <v>878</v>
      </c>
      <c r="F34" s="3"/>
      <c r="G34" s="3" t="s">
        <v>5484</v>
      </c>
      <c r="H34" s="3" t="s">
        <v>1050</v>
      </c>
      <c r="I34" s="3" t="s">
        <v>811</v>
      </c>
      <c r="J34" s="8" t="s">
        <v>41</v>
      </c>
    </row>
    <row r="35" spans="1:10" ht="15" customHeight="1" x14ac:dyDescent="0.3">
      <c r="A35" s="3" t="s">
        <v>25</v>
      </c>
      <c r="B35" s="3" t="s">
        <v>26</v>
      </c>
      <c r="C35" s="4">
        <v>1</v>
      </c>
      <c r="D35" s="3" t="s">
        <v>623</v>
      </c>
      <c r="E35" s="3" t="s">
        <v>6889</v>
      </c>
      <c r="F35" s="3"/>
      <c r="G35" s="3" t="s">
        <v>1386</v>
      </c>
      <c r="H35" s="3" t="s">
        <v>1351</v>
      </c>
      <c r="I35" s="3" t="s">
        <v>811</v>
      </c>
      <c r="J35" s="8" t="s">
        <v>663</v>
      </c>
    </row>
    <row r="36" spans="1:10" ht="15" customHeight="1" x14ac:dyDescent="0.3">
      <c r="A36" s="3" t="s">
        <v>25</v>
      </c>
      <c r="B36" s="3" t="s">
        <v>26</v>
      </c>
      <c r="C36" s="4">
        <v>1</v>
      </c>
      <c r="D36" s="3" t="s">
        <v>623</v>
      </c>
      <c r="E36" s="3" t="s">
        <v>6888</v>
      </c>
      <c r="F36" s="3"/>
      <c r="G36" s="3" t="s">
        <v>5121</v>
      </c>
      <c r="H36" s="3" t="s">
        <v>976</v>
      </c>
      <c r="I36" s="3" t="s">
        <v>1351</v>
      </c>
      <c r="J36" s="8" t="s">
        <v>6890</v>
      </c>
    </row>
    <row r="37" spans="1:10" ht="15" customHeight="1" x14ac:dyDescent="0.3">
      <c r="A37" s="3" t="s">
        <v>25</v>
      </c>
      <c r="B37" s="3" t="s">
        <v>26</v>
      </c>
      <c r="C37" s="4">
        <v>1</v>
      </c>
      <c r="D37" s="3" t="s">
        <v>623</v>
      </c>
      <c r="E37" s="3" t="s">
        <v>6888</v>
      </c>
      <c r="F37" s="3"/>
      <c r="G37" s="3" t="s">
        <v>4865</v>
      </c>
      <c r="H37" s="3" t="s">
        <v>864</v>
      </c>
      <c r="I37" s="3" t="s">
        <v>813</v>
      </c>
      <c r="J37" s="8" t="s">
        <v>41</v>
      </c>
    </row>
    <row r="38" spans="1:10" ht="15" customHeight="1" x14ac:dyDescent="0.3">
      <c r="A38" s="3" t="s">
        <v>25</v>
      </c>
      <c r="B38" s="3" t="s">
        <v>26</v>
      </c>
      <c r="C38" s="4">
        <v>1</v>
      </c>
      <c r="D38" s="3" t="s">
        <v>623</v>
      </c>
      <c r="E38" s="3" t="s">
        <v>6888</v>
      </c>
      <c r="F38" s="3"/>
      <c r="G38" s="3" t="s">
        <v>5421</v>
      </c>
      <c r="H38" s="3" t="s">
        <v>801</v>
      </c>
      <c r="I38" s="3" t="s">
        <v>961</v>
      </c>
      <c r="J38" s="8" t="s">
        <v>6890</v>
      </c>
    </row>
    <row r="39" spans="1:10" ht="15" customHeight="1" x14ac:dyDescent="0.3">
      <c r="A39" s="3" t="s">
        <v>42</v>
      </c>
      <c r="B39" s="3" t="s">
        <v>43</v>
      </c>
      <c r="C39" s="4">
        <v>2</v>
      </c>
      <c r="D39" s="3" t="s">
        <v>686</v>
      </c>
      <c r="E39" s="3" t="s">
        <v>765</v>
      </c>
      <c r="F39" s="3"/>
      <c r="G39" s="3" t="s">
        <v>4865</v>
      </c>
      <c r="H39" s="3" t="s">
        <v>692</v>
      </c>
      <c r="I39" s="3"/>
      <c r="J39" s="8" t="s">
        <v>56</v>
      </c>
    </row>
    <row r="40" spans="1:10" ht="15" customHeight="1" x14ac:dyDescent="0.3">
      <c r="A40" s="3" t="s">
        <v>42</v>
      </c>
      <c r="B40" s="3" t="s">
        <v>43</v>
      </c>
      <c r="C40" s="4">
        <v>2</v>
      </c>
      <c r="D40" s="3" t="s">
        <v>686</v>
      </c>
      <c r="E40" s="3" t="s">
        <v>6891</v>
      </c>
      <c r="F40" s="3"/>
      <c r="G40" s="3" t="s">
        <v>4536</v>
      </c>
      <c r="H40" s="3"/>
      <c r="I40" s="3"/>
      <c r="J40" s="8" t="s">
        <v>56</v>
      </c>
    </row>
    <row r="41" spans="1:10" ht="15" customHeight="1" x14ac:dyDescent="0.3">
      <c r="A41" s="3" t="s">
        <v>42</v>
      </c>
      <c r="B41" s="3" t="s">
        <v>43</v>
      </c>
      <c r="C41" s="4">
        <v>2</v>
      </c>
      <c r="D41" s="3" t="s">
        <v>686</v>
      </c>
      <c r="E41" s="3" t="s">
        <v>765</v>
      </c>
      <c r="F41" s="3"/>
      <c r="G41" s="3" t="s">
        <v>1447</v>
      </c>
      <c r="H41" s="3"/>
      <c r="I41" s="3"/>
      <c r="J41" s="8" t="s">
        <v>696</v>
      </c>
    </row>
    <row r="42" spans="1:10" ht="15" customHeight="1" x14ac:dyDescent="0.3">
      <c r="A42" s="3" t="s">
        <v>42</v>
      </c>
      <c r="B42" s="3" t="s">
        <v>43</v>
      </c>
      <c r="C42" s="4">
        <v>2</v>
      </c>
      <c r="D42" s="3" t="s">
        <v>686</v>
      </c>
      <c r="E42" s="3" t="s">
        <v>765</v>
      </c>
      <c r="F42" s="3"/>
      <c r="G42" s="3" t="s">
        <v>6892</v>
      </c>
      <c r="H42" s="3"/>
      <c r="I42" s="3"/>
      <c r="J42" s="8" t="s">
        <v>696</v>
      </c>
    </row>
    <row r="43" spans="1:10" ht="15" customHeight="1" x14ac:dyDescent="0.3">
      <c r="A43" s="3" t="s">
        <v>42</v>
      </c>
      <c r="B43" s="3" t="s">
        <v>43</v>
      </c>
      <c r="C43" s="4">
        <v>2</v>
      </c>
      <c r="D43" s="3" t="s">
        <v>686</v>
      </c>
      <c r="E43" s="3" t="s">
        <v>6893</v>
      </c>
      <c r="F43" s="3"/>
      <c r="G43" s="3" t="s">
        <v>4382</v>
      </c>
      <c r="H43" s="3"/>
      <c r="I43" s="3"/>
      <c r="J43" s="8" t="s">
        <v>56</v>
      </c>
    </row>
    <row r="44" spans="1:10" ht="15" customHeight="1" x14ac:dyDescent="0.3">
      <c r="A44" s="3" t="s">
        <v>42</v>
      </c>
      <c r="B44" s="3" t="s">
        <v>43</v>
      </c>
      <c r="C44" s="4">
        <v>2</v>
      </c>
      <c r="D44" s="3" t="s">
        <v>686</v>
      </c>
      <c r="E44" s="3" t="s">
        <v>765</v>
      </c>
      <c r="F44" s="3"/>
      <c r="G44" s="3" t="s">
        <v>5421</v>
      </c>
      <c r="H44" s="3"/>
      <c r="I44" s="3"/>
      <c r="J44" s="8" t="s">
        <v>56</v>
      </c>
    </row>
    <row r="45" spans="1:10" ht="15" customHeight="1" x14ac:dyDescent="0.3">
      <c r="A45" s="3" t="s">
        <v>42</v>
      </c>
      <c r="B45" s="3" t="s">
        <v>43</v>
      </c>
      <c r="C45" s="4">
        <v>2</v>
      </c>
      <c r="D45" s="3" t="s">
        <v>686</v>
      </c>
      <c r="E45" s="3" t="s">
        <v>765</v>
      </c>
      <c r="F45" s="3"/>
      <c r="G45" s="3" t="s">
        <v>4946</v>
      </c>
      <c r="H45" s="3"/>
      <c r="I45" s="3"/>
      <c r="J45" s="8" t="s">
        <v>56</v>
      </c>
    </row>
    <row r="46" spans="1:10" ht="15" customHeight="1" x14ac:dyDescent="0.3">
      <c r="A46" s="3" t="s">
        <v>42</v>
      </c>
      <c r="B46" s="3" t="s">
        <v>43</v>
      </c>
      <c r="C46" s="4">
        <v>2</v>
      </c>
      <c r="D46" s="3" t="s">
        <v>686</v>
      </c>
      <c r="E46" s="3" t="s">
        <v>765</v>
      </c>
      <c r="F46" s="3"/>
      <c r="G46" s="3" t="s">
        <v>6894</v>
      </c>
      <c r="H46" s="3"/>
      <c r="I46" s="3"/>
      <c r="J46" s="8" t="s">
        <v>696</v>
      </c>
    </row>
    <row r="47" spans="1:10" ht="15" customHeight="1" x14ac:dyDescent="0.3">
      <c r="A47" s="3" t="s">
        <v>42</v>
      </c>
      <c r="B47" s="3" t="s">
        <v>43</v>
      </c>
      <c r="C47" s="4">
        <v>2</v>
      </c>
      <c r="D47" s="3" t="s">
        <v>686</v>
      </c>
      <c r="E47" s="3" t="s">
        <v>765</v>
      </c>
      <c r="F47" s="3"/>
      <c r="G47" s="3" t="s">
        <v>4879</v>
      </c>
      <c r="H47" s="3"/>
      <c r="I47" s="3"/>
      <c r="J47" s="8" t="s">
        <v>696</v>
      </c>
    </row>
    <row r="48" spans="1:10" ht="15" customHeight="1" x14ac:dyDescent="0.3">
      <c r="A48" s="3" t="s">
        <v>42</v>
      </c>
      <c r="B48" s="3" t="s">
        <v>43</v>
      </c>
      <c r="C48" s="4">
        <v>2</v>
      </c>
      <c r="D48" s="3" t="s">
        <v>686</v>
      </c>
      <c r="E48" s="3" t="s">
        <v>765</v>
      </c>
      <c r="F48" s="3"/>
      <c r="G48" s="3" t="s">
        <v>5484</v>
      </c>
      <c r="H48" s="3"/>
      <c r="I48" s="3"/>
      <c r="J48" s="8" t="s">
        <v>696</v>
      </c>
    </row>
    <row r="49" spans="1:10" ht="15" customHeight="1" x14ac:dyDescent="0.3">
      <c r="A49" s="3" t="s">
        <v>42</v>
      </c>
      <c r="B49" s="3" t="s">
        <v>43</v>
      </c>
      <c r="C49" s="4">
        <v>2</v>
      </c>
      <c r="D49" s="3" t="s">
        <v>686</v>
      </c>
      <c r="E49" s="3" t="s">
        <v>6895</v>
      </c>
      <c r="F49" s="3"/>
      <c r="G49" s="3" t="s">
        <v>462</v>
      </c>
      <c r="H49" s="3"/>
      <c r="I49" s="3"/>
      <c r="J49" s="8" t="s">
        <v>696</v>
      </c>
    </row>
    <row r="50" spans="1:10" ht="15" customHeight="1" x14ac:dyDescent="0.3">
      <c r="A50" s="3" t="s">
        <v>42</v>
      </c>
      <c r="B50" s="3" t="s">
        <v>43</v>
      </c>
      <c r="C50" s="4">
        <v>2</v>
      </c>
      <c r="D50" s="3" t="s">
        <v>686</v>
      </c>
      <c r="E50" s="3" t="s">
        <v>765</v>
      </c>
      <c r="F50" s="3" t="s">
        <v>6896</v>
      </c>
      <c r="G50" s="3" t="s">
        <v>5098</v>
      </c>
      <c r="H50" s="3"/>
      <c r="I50" s="3"/>
      <c r="J50" s="8" t="s">
        <v>696</v>
      </c>
    </row>
    <row r="51" spans="1:10" ht="15" customHeight="1" x14ac:dyDescent="0.3">
      <c r="A51" s="3" t="s">
        <v>42</v>
      </c>
      <c r="B51" s="3" t="s">
        <v>43</v>
      </c>
      <c r="C51" s="4">
        <v>2</v>
      </c>
      <c r="D51" s="3" t="s">
        <v>686</v>
      </c>
      <c r="E51" s="3" t="s">
        <v>765</v>
      </c>
      <c r="F51" s="3" t="s">
        <v>6897</v>
      </c>
      <c r="G51" s="3" t="s">
        <v>4193</v>
      </c>
      <c r="H51" s="3"/>
      <c r="I51" s="3"/>
      <c r="J51" s="8" t="s">
        <v>56</v>
      </c>
    </row>
    <row r="52" spans="1:10" ht="15" customHeight="1" x14ac:dyDescent="0.3">
      <c r="A52" s="3" t="s">
        <v>42</v>
      </c>
      <c r="B52" s="3" t="s">
        <v>43</v>
      </c>
      <c r="C52" s="4">
        <v>2</v>
      </c>
      <c r="D52" s="3" t="s">
        <v>686</v>
      </c>
      <c r="E52" s="3" t="s">
        <v>6893</v>
      </c>
      <c r="F52" s="3"/>
      <c r="G52" s="3" t="s">
        <v>4193</v>
      </c>
      <c r="H52" s="3"/>
      <c r="I52" s="3"/>
      <c r="J52" s="8" t="s">
        <v>56</v>
      </c>
    </row>
    <row r="53" spans="1:10" ht="15" customHeight="1" x14ac:dyDescent="0.3">
      <c r="A53" s="3" t="s">
        <v>42</v>
      </c>
      <c r="B53" s="3" t="s">
        <v>43</v>
      </c>
      <c r="C53" s="4">
        <v>2</v>
      </c>
      <c r="D53" s="3" t="s">
        <v>686</v>
      </c>
      <c r="E53" s="3" t="s">
        <v>6893</v>
      </c>
      <c r="F53" s="3"/>
      <c r="G53" s="3" t="s">
        <v>1417</v>
      </c>
      <c r="H53" s="3"/>
      <c r="I53" s="3"/>
      <c r="J53" s="8" t="s">
        <v>56</v>
      </c>
    </row>
    <row r="54" spans="1:10" ht="15" customHeight="1" x14ac:dyDescent="0.3">
      <c r="A54" s="3" t="s">
        <v>42</v>
      </c>
      <c r="B54" s="3" t="s">
        <v>43</v>
      </c>
      <c r="C54" s="4">
        <v>2</v>
      </c>
      <c r="D54" s="3" t="s">
        <v>686</v>
      </c>
      <c r="E54" s="3" t="s">
        <v>765</v>
      </c>
      <c r="F54" s="3" t="s">
        <v>6898</v>
      </c>
      <c r="G54" s="3" t="s">
        <v>1417</v>
      </c>
      <c r="H54" s="3"/>
      <c r="I54" s="3"/>
      <c r="J54" s="8" t="s">
        <v>56</v>
      </c>
    </row>
    <row r="55" spans="1:10" ht="15" customHeight="1" x14ac:dyDescent="0.3">
      <c r="A55" s="3" t="s">
        <v>57</v>
      </c>
      <c r="B55" s="3" t="s">
        <v>58</v>
      </c>
      <c r="C55" s="4">
        <v>3</v>
      </c>
      <c r="D55" s="3" t="s">
        <v>705</v>
      </c>
      <c r="E55" s="3" t="s">
        <v>6899</v>
      </c>
      <c r="F55" s="3" t="s">
        <v>1040</v>
      </c>
      <c r="G55" s="3" t="s">
        <v>6900</v>
      </c>
      <c r="H55" s="3"/>
      <c r="I55" s="3"/>
      <c r="J55" s="8" t="s">
        <v>6901</v>
      </c>
    </row>
    <row r="56" spans="1:10" ht="15" customHeight="1" x14ac:dyDescent="0.3">
      <c r="A56" s="3" t="s">
        <v>57</v>
      </c>
      <c r="B56" s="3" t="s">
        <v>58</v>
      </c>
      <c r="C56" s="4">
        <v>3</v>
      </c>
      <c r="D56" s="3" t="s">
        <v>705</v>
      </c>
      <c r="E56" s="3" t="s">
        <v>765</v>
      </c>
      <c r="F56" s="3"/>
      <c r="G56" s="3" t="s">
        <v>4865</v>
      </c>
      <c r="H56" s="3"/>
      <c r="I56" s="3"/>
      <c r="J56" s="8" t="s">
        <v>710</v>
      </c>
    </row>
    <row r="57" spans="1:10" ht="15" customHeight="1" x14ac:dyDescent="0.3">
      <c r="A57" s="3" t="s">
        <v>57</v>
      </c>
      <c r="B57" s="3" t="s">
        <v>58</v>
      </c>
      <c r="C57" s="4">
        <v>3</v>
      </c>
      <c r="D57" s="3" t="s">
        <v>705</v>
      </c>
      <c r="E57" s="3" t="s">
        <v>712</v>
      </c>
      <c r="F57" s="3" t="s">
        <v>6902</v>
      </c>
      <c r="G57" s="3" t="s">
        <v>6884</v>
      </c>
      <c r="H57" s="3"/>
      <c r="I57" s="3"/>
      <c r="J57" s="8" t="s">
        <v>70</v>
      </c>
    </row>
    <row r="58" spans="1:10" ht="15" customHeight="1" x14ac:dyDescent="0.3">
      <c r="A58" s="3" t="s">
        <v>57</v>
      </c>
      <c r="B58" s="3" t="s">
        <v>58</v>
      </c>
      <c r="C58" s="4">
        <v>3</v>
      </c>
      <c r="D58" s="3" t="s">
        <v>705</v>
      </c>
      <c r="E58" s="3" t="s">
        <v>765</v>
      </c>
      <c r="F58" s="3"/>
      <c r="G58" s="3" t="s">
        <v>5177</v>
      </c>
      <c r="H58" s="3"/>
      <c r="I58" s="3"/>
      <c r="J58" s="8" t="s">
        <v>710</v>
      </c>
    </row>
    <row r="59" spans="1:10" ht="15" customHeight="1" x14ac:dyDescent="0.3">
      <c r="A59" s="3" t="s">
        <v>57</v>
      </c>
      <c r="B59" s="3" t="s">
        <v>58</v>
      </c>
      <c r="C59" s="4">
        <v>3</v>
      </c>
      <c r="D59" s="3" t="s">
        <v>705</v>
      </c>
      <c r="E59" s="3" t="s">
        <v>765</v>
      </c>
      <c r="F59" s="3"/>
      <c r="G59" s="3" t="s">
        <v>6903</v>
      </c>
      <c r="H59" s="3"/>
      <c r="I59" s="3"/>
      <c r="J59" s="8" t="s">
        <v>710</v>
      </c>
    </row>
    <row r="60" spans="1:10" ht="15" customHeight="1" x14ac:dyDescent="0.3">
      <c r="A60" s="3" t="s">
        <v>57</v>
      </c>
      <c r="B60" s="3" t="s">
        <v>58</v>
      </c>
      <c r="C60" s="4">
        <v>3</v>
      </c>
      <c r="D60" s="3" t="s">
        <v>705</v>
      </c>
      <c r="E60" s="3" t="s">
        <v>765</v>
      </c>
      <c r="F60" s="3"/>
      <c r="G60" s="3" t="s">
        <v>4946</v>
      </c>
      <c r="H60" s="3"/>
      <c r="I60" s="3"/>
      <c r="J60" s="8" t="s">
        <v>710</v>
      </c>
    </row>
    <row r="61" spans="1:10" ht="15" customHeight="1" x14ac:dyDescent="0.3">
      <c r="A61" s="3" t="s">
        <v>57</v>
      </c>
      <c r="B61" s="3" t="s">
        <v>58</v>
      </c>
      <c r="C61" s="4">
        <v>3</v>
      </c>
      <c r="D61" s="3" t="s">
        <v>705</v>
      </c>
      <c r="E61" s="3" t="s">
        <v>765</v>
      </c>
      <c r="F61" s="3"/>
      <c r="G61" s="3" t="s">
        <v>6904</v>
      </c>
      <c r="H61" s="3"/>
      <c r="I61" s="3"/>
      <c r="J61" s="8" t="s">
        <v>710</v>
      </c>
    </row>
    <row r="62" spans="1:10" ht="15" customHeight="1" x14ac:dyDescent="0.3">
      <c r="A62" s="3" t="s">
        <v>57</v>
      </c>
      <c r="B62" s="3" t="s">
        <v>58</v>
      </c>
      <c r="C62" s="4">
        <v>3</v>
      </c>
      <c r="D62" s="3" t="s">
        <v>705</v>
      </c>
      <c r="E62" s="3" t="s">
        <v>765</v>
      </c>
      <c r="F62" s="3" t="s">
        <v>6905</v>
      </c>
      <c r="G62" s="3" t="s">
        <v>6906</v>
      </c>
      <c r="H62" s="3"/>
      <c r="I62" s="3"/>
      <c r="J62" s="8" t="s">
        <v>6907</v>
      </c>
    </row>
    <row r="63" spans="1:10" ht="15" customHeight="1" x14ac:dyDescent="0.3">
      <c r="A63" s="3" t="s">
        <v>57</v>
      </c>
      <c r="B63" s="3" t="s">
        <v>58</v>
      </c>
      <c r="C63" s="4">
        <v>3</v>
      </c>
      <c r="D63" s="3" t="s">
        <v>705</v>
      </c>
      <c r="E63" s="3" t="s">
        <v>6908</v>
      </c>
      <c r="F63" s="3"/>
      <c r="G63" s="3" t="s">
        <v>4918</v>
      </c>
      <c r="H63" s="3"/>
      <c r="I63" s="3"/>
      <c r="J63" s="8" t="s">
        <v>711</v>
      </c>
    </row>
    <row r="64" spans="1:10" ht="15" customHeight="1" x14ac:dyDescent="0.3">
      <c r="A64" s="3" t="s">
        <v>57</v>
      </c>
      <c r="B64" s="3" t="s">
        <v>58</v>
      </c>
      <c r="C64" s="4">
        <v>3</v>
      </c>
      <c r="D64" s="3" t="s">
        <v>705</v>
      </c>
      <c r="E64" s="3" t="s">
        <v>6875</v>
      </c>
      <c r="F64" s="3"/>
      <c r="G64" s="3" t="s">
        <v>6909</v>
      </c>
      <c r="H64" s="3"/>
      <c r="I64" s="3"/>
      <c r="J64" s="8" t="s">
        <v>711</v>
      </c>
    </row>
    <row r="65" spans="1:10" ht="15" customHeight="1" x14ac:dyDescent="0.3">
      <c r="A65" s="3" t="s">
        <v>57</v>
      </c>
      <c r="B65" s="3" t="s">
        <v>58</v>
      </c>
      <c r="C65" s="4">
        <v>3</v>
      </c>
      <c r="D65" s="3" t="s">
        <v>705</v>
      </c>
      <c r="E65" s="3" t="s">
        <v>6910</v>
      </c>
      <c r="F65" s="3" t="s">
        <v>6911</v>
      </c>
      <c r="G65" s="3" t="s">
        <v>5475</v>
      </c>
      <c r="H65" s="3"/>
      <c r="I65" s="3"/>
      <c r="J65" s="8" t="s">
        <v>711</v>
      </c>
    </row>
    <row r="66" spans="1:10" ht="15" customHeight="1" x14ac:dyDescent="0.3">
      <c r="A66" s="3" t="s">
        <v>57</v>
      </c>
      <c r="B66" s="3" t="s">
        <v>58</v>
      </c>
      <c r="C66" s="4">
        <v>3</v>
      </c>
      <c r="D66" s="3" t="s">
        <v>705</v>
      </c>
      <c r="E66" s="3" t="s">
        <v>6912</v>
      </c>
      <c r="F66" s="3" t="s">
        <v>38</v>
      </c>
      <c r="G66" s="3" t="s">
        <v>1386</v>
      </c>
      <c r="H66" s="3" t="s">
        <v>1535</v>
      </c>
      <c r="I66" s="3" t="s">
        <v>856</v>
      </c>
      <c r="J66" s="8" t="s">
        <v>711</v>
      </c>
    </row>
    <row r="67" spans="1:10" ht="15" customHeight="1" x14ac:dyDescent="0.3">
      <c r="A67" s="3" t="s">
        <v>57</v>
      </c>
      <c r="B67" s="3" t="s">
        <v>58</v>
      </c>
      <c r="C67" s="4">
        <v>3</v>
      </c>
      <c r="D67" s="3" t="s">
        <v>705</v>
      </c>
      <c r="E67" s="3" t="s">
        <v>6913</v>
      </c>
      <c r="F67" s="3"/>
      <c r="G67" s="3" t="s">
        <v>5891</v>
      </c>
      <c r="H67" s="3"/>
      <c r="I67" s="3" t="s">
        <v>1535</v>
      </c>
      <c r="J67" s="8" t="s">
        <v>70</v>
      </c>
    </row>
    <row r="68" spans="1:10" ht="15" customHeight="1" x14ac:dyDescent="0.3">
      <c r="A68" s="3" t="s">
        <v>71</v>
      </c>
      <c r="B68" s="3" t="s">
        <v>72</v>
      </c>
      <c r="C68" s="4">
        <v>4</v>
      </c>
      <c r="D68" s="3" t="s">
        <v>718</v>
      </c>
      <c r="E68" s="3" t="s">
        <v>6888</v>
      </c>
      <c r="F68" s="3"/>
      <c r="G68" s="3" t="s">
        <v>6914</v>
      </c>
      <c r="H68" s="3" t="s">
        <v>2632</v>
      </c>
      <c r="I68" s="3"/>
      <c r="J68" s="8" t="s">
        <v>722</v>
      </c>
    </row>
    <row r="69" spans="1:10" ht="15" customHeight="1" x14ac:dyDescent="0.3">
      <c r="A69" s="3" t="s">
        <v>71</v>
      </c>
      <c r="B69" s="3" t="s">
        <v>72</v>
      </c>
      <c r="C69" s="4">
        <v>4</v>
      </c>
      <c r="D69" s="3" t="s">
        <v>718</v>
      </c>
      <c r="E69" s="3" t="s">
        <v>878</v>
      </c>
      <c r="F69" s="3"/>
      <c r="G69" s="3" t="s">
        <v>6914</v>
      </c>
      <c r="H69" s="3" t="s">
        <v>2632</v>
      </c>
      <c r="I69" s="3"/>
      <c r="J69" s="8" t="s">
        <v>1406</v>
      </c>
    </row>
    <row r="70" spans="1:10" ht="15" customHeight="1" x14ac:dyDescent="0.3">
      <c r="A70" s="3" t="s">
        <v>71</v>
      </c>
      <c r="B70" s="3" t="s">
        <v>72</v>
      </c>
      <c r="C70" s="4">
        <v>4</v>
      </c>
      <c r="D70" s="3" t="s">
        <v>718</v>
      </c>
      <c r="E70" s="3" t="s">
        <v>6915</v>
      </c>
      <c r="F70" s="3"/>
      <c r="G70" s="3" t="s">
        <v>6916</v>
      </c>
      <c r="H70" s="3" t="s">
        <v>1829</v>
      </c>
      <c r="I70" s="3"/>
      <c r="J70" s="8" t="s">
        <v>722</v>
      </c>
    </row>
    <row r="71" spans="1:10" ht="15" customHeight="1" x14ac:dyDescent="0.3">
      <c r="A71" s="3" t="s">
        <v>71</v>
      </c>
      <c r="B71" s="3" t="s">
        <v>72</v>
      </c>
      <c r="C71" s="4">
        <v>4</v>
      </c>
      <c r="D71" s="3" t="s">
        <v>718</v>
      </c>
      <c r="E71" s="3" t="s">
        <v>6915</v>
      </c>
      <c r="F71" s="3"/>
      <c r="G71" s="3" t="s">
        <v>4193</v>
      </c>
      <c r="H71" s="3" t="s">
        <v>1829</v>
      </c>
      <c r="I71" s="3"/>
      <c r="J71" s="8" t="s">
        <v>722</v>
      </c>
    </row>
    <row r="72" spans="1:10" ht="15" customHeight="1" x14ac:dyDescent="0.3">
      <c r="A72" s="3" t="s">
        <v>71</v>
      </c>
      <c r="B72" s="3" t="s">
        <v>72</v>
      </c>
      <c r="C72" s="4">
        <v>4</v>
      </c>
      <c r="D72" s="3" t="s">
        <v>718</v>
      </c>
      <c r="E72" s="3" t="s">
        <v>6915</v>
      </c>
      <c r="F72" s="3"/>
      <c r="G72" s="3" t="s">
        <v>462</v>
      </c>
      <c r="H72" s="3" t="s">
        <v>2448</v>
      </c>
      <c r="I72" s="3"/>
      <c r="J72" s="8" t="s">
        <v>722</v>
      </c>
    </row>
    <row r="73" spans="1:10" ht="15" customHeight="1" x14ac:dyDescent="0.3">
      <c r="A73" s="3" t="s">
        <v>71</v>
      </c>
      <c r="B73" s="3" t="s">
        <v>72</v>
      </c>
      <c r="C73" s="4">
        <v>4</v>
      </c>
      <c r="D73" s="3" t="s">
        <v>718</v>
      </c>
      <c r="E73" s="3" t="s">
        <v>765</v>
      </c>
      <c r="F73" s="3" t="s">
        <v>6917</v>
      </c>
      <c r="G73" s="3" t="s">
        <v>6918</v>
      </c>
      <c r="H73" s="3"/>
      <c r="I73" s="3"/>
      <c r="J73" s="8" t="s">
        <v>6919</v>
      </c>
    </row>
    <row r="74" spans="1:10" ht="15" customHeight="1" x14ac:dyDescent="0.3">
      <c r="A74" s="3" t="s">
        <v>71</v>
      </c>
      <c r="B74" s="3" t="s">
        <v>72</v>
      </c>
      <c r="C74" s="4">
        <v>4</v>
      </c>
      <c r="D74" s="3" t="s">
        <v>718</v>
      </c>
      <c r="E74" s="3" t="s">
        <v>765</v>
      </c>
      <c r="F74" s="3"/>
      <c r="G74" s="3" t="s">
        <v>1447</v>
      </c>
      <c r="H74" s="3"/>
      <c r="I74" s="3"/>
      <c r="J74" s="8" t="s">
        <v>6920</v>
      </c>
    </row>
    <row r="75" spans="1:10" ht="15" customHeight="1" x14ac:dyDescent="0.3">
      <c r="A75" s="3" t="s">
        <v>71</v>
      </c>
      <c r="B75" s="3" t="s">
        <v>72</v>
      </c>
      <c r="C75" s="4">
        <v>4</v>
      </c>
      <c r="D75" s="3" t="s">
        <v>718</v>
      </c>
      <c r="E75" s="3" t="s">
        <v>765</v>
      </c>
      <c r="F75" s="3"/>
      <c r="G75" s="3" t="s">
        <v>4879</v>
      </c>
      <c r="H75" s="3"/>
      <c r="I75" s="3"/>
      <c r="J75" s="8" t="s">
        <v>6921</v>
      </c>
    </row>
    <row r="76" spans="1:10" ht="15" customHeight="1" x14ac:dyDescent="0.3">
      <c r="A76" s="3" t="s">
        <v>71</v>
      </c>
      <c r="B76" s="3" t="s">
        <v>72</v>
      </c>
      <c r="C76" s="4">
        <v>4</v>
      </c>
      <c r="D76" s="3" t="s">
        <v>718</v>
      </c>
      <c r="E76" s="3" t="s">
        <v>6922</v>
      </c>
      <c r="F76" s="3"/>
      <c r="G76" s="3" t="s">
        <v>4865</v>
      </c>
      <c r="H76" s="3" t="s">
        <v>4741</v>
      </c>
      <c r="I76" s="3" t="s">
        <v>626</v>
      </c>
      <c r="J76" s="8" t="s">
        <v>722</v>
      </c>
    </row>
    <row r="77" spans="1:10" ht="15" customHeight="1" x14ac:dyDescent="0.3">
      <c r="A77" s="3" t="s">
        <v>71</v>
      </c>
      <c r="B77" s="3" t="s">
        <v>72</v>
      </c>
      <c r="C77" s="4">
        <v>4</v>
      </c>
      <c r="D77" s="3" t="s">
        <v>718</v>
      </c>
      <c r="E77" s="3" t="s">
        <v>765</v>
      </c>
      <c r="F77" s="3" t="s">
        <v>6923</v>
      </c>
      <c r="G77" s="3" t="s">
        <v>4116</v>
      </c>
      <c r="H77" s="3" t="s">
        <v>813</v>
      </c>
      <c r="I77" s="3" t="s">
        <v>1001</v>
      </c>
      <c r="J77" s="8" t="s">
        <v>6924</v>
      </c>
    </row>
    <row r="78" spans="1:10" ht="15" customHeight="1" x14ac:dyDescent="0.3">
      <c r="A78" s="3" t="s">
        <v>71</v>
      </c>
      <c r="B78" s="3" t="s">
        <v>72</v>
      </c>
      <c r="C78" s="4">
        <v>4</v>
      </c>
      <c r="D78" s="3" t="s">
        <v>718</v>
      </c>
      <c r="E78" s="3" t="s">
        <v>765</v>
      </c>
      <c r="F78" s="3"/>
      <c r="G78" s="3" t="s">
        <v>1382</v>
      </c>
      <c r="H78" s="3"/>
      <c r="I78" s="3"/>
      <c r="J78" s="8" t="s">
        <v>726</v>
      </c>
    </row>
    <row r="79" spans="1:10" ht="15" customHeight="1" x14ac:dyDescent="0.3">
      <c r="A79" s="3" t="s">
        <v>86</v>
      </c>
      <c r="B79" s="3" t="s">
        <v>87</v>
      </c>
      <c r="C79" s="4">
        <v>5</v>
      </c>
      <c r="D79" s="3" t="s">
        <v>731</v>
      </c>
      <c r="E79" s="3" t="s">
        <v>765</v>
      </c>
      <c r="F79" s="3" t="s">
        <v>6925</v>
      </c>
      <c r="G79" s="3" t="s">
        <v>4865</v>
      </c>
      <c r="H79" s="3"/>
      <c r="I79" s="3"/>
      <c r="J79" s="8" t="s">
        <v>733</v>
      </c>
    </row>
    <row r="80" spans="1:10" ht="15" customHeight="1" x14ac:dyDescent="0.3">
      <c r="A80" s="3" t="s">
        <v>86</v>
      </c>
      <c r="B80" s="3" t="s">
        <v>87</v>
      </c>
      <c r="C80" s="4">
        <v>5</v>
      </c>
      <c r="D80" s="3" t="s">
        <v>731</v>
      </c>
      <c r="E80" s="3" t="s">
        <v>765</v>
      </c>
      <c r="F80" s="3" t="s">
        <v>6926</v>
      </c>
      <c r="G80" s="3" t="s">
        <v>4865</v>
      </c>
      <c r="H80" s="3"/>
      <c r="I80" s="3"/>
      <c r="J80" s="8" t="s">
        <v>733</v>
      </c>
    </row>
    <row r="81" spans="1:10" ht="15" customHeight="1" x14ac:dyDescent="0.3">
      <c r="A81" s="3" t="s">
        <v>86</v>
      </c>
      <c r="B81" s="3" t="s">
        <v>87</v>
      </c>
      <c r="C81" s="4">
        <v>5</v>
      </c>
      <c r="D81" s="3" t="s">
        <v>731</v>
      </c>
      <c r="E81" s="3" t="s">
        <v>6927</v>
      </c>
      <c r="F81" s="3"/>
      <c r="G81" s="3" t="s">
        <v>4858</v>
      </c>
      <c r="H81" s="3"/>
      <c r="I81" s="3"/>
      <c r="J81" s="8" t="s">
        <v>733</v>
      </c>
    </row>
    <row r="82" spans="1:10" ht="15" customHeight="1" x14ac:dyDescent="0.3">
      <c r="A82" s="3" t="s">
        <v>86</v>
      </c>
      <c r="B82" s="3" t="s">
        <v>87</v>
      </c>
      <c r="C82" s="4">
        <v>5</v>
      </c>
      <c r="D82" s="3" t="s">
        <v>731</v>
      </c>
      <c r="E82" s="3" t="s">
        <v>765</v>
      </c>
      <c r="F82" s="3" t="s">
        <v>6865</v>
      </c>
      <c r="G82" s="3" t="s">
        <v>5625</v>
      </c>
      <c r="H82" s="3"/>
      <c r="I82" s="3"/>
      <c r="J82" s="8" t="s">
        <v>733</v>
      </c>
    </row>
    <row r="83" spans="1:10" ht="15" customHeight="1" x14ac:dyDescent="0.3">
      <c r="A83" s="3" t="s">
        <v>97</v>
      </c>
      <c r="B83" s="3" t="s">
        <v>98</v>
      </c>
      <c r="C83" s="4">
        <v>6</v>
      </c>
      <c r="D83" s="3" t="s">
        <v>742</v>
      </c>
      <c r="E83" s="3" t="s">
        <v>765</v>
      </c>
      <c r="F83" s="3"/>
      <c r="G83" s="3" t="s">
        <v>6928</v>
      </c>
      <c r="H83" s="3"/>
      <c r="I83" s="3"/>
      <c r="J83" s="8" t="s">
        <v>6929</v>
      </c>
    </row>
    <row r="84" spans="1:10" ht="15" customHeight="1" x14ac:dyDescent="0.3">
      <c r="A84" s="3" t="s">
        <v>97</v>
      </c>
      <c r="B84" s="3" t="s">
        <v>98</v>
      </c>
      <c r="C84" s="4">
        <v>6</v>
      </c>
      <c r="D84" s="3" t="s">
        <v>742</v>
      </c>
      <c r="E84" s="3" t="s">
        <v>6889</v>
      </c>
      <c r="F84" s="3"/>
      <c r="G84" s="3" t="s">
        <v>1386</v>
      </c>
      <c r="H84" s="3"/>
      <c r="I84" s="3"/>
      <c r="J84" s="8" t="s">
        <v>6930</v>
      </c>
    </row>
    <row r="85" spans="1:10" ht="15" customHeight="1" x14ac:dyDescent="0.3">
      <c r="A85" s="3" t="s">
        <v>97</v>
      </c>
      <c r="B85" s="3" t="s">
        <v>98</v>
      </c>
      <c r="C85" s="4">
        <v>6</v>
      </c>
      <c r="D85" s="3" t="s">
        <v>742</v>
      </c>
      <c r="E85" s="3" t="s">
        <v>765</v>
      </c>
      <c r="F85" s="3"/>
      <c r="G85" s="3" t="s">
        <v>6931</v>
      </c>
      <c r="H85" s="3"/>
      <c r="I85" s="3"/>
      <c r="J85" s="8" t="s">
        <v>6932</v>
      </c>
    </row>
    <row r="86" spans="1:10" ht="15" customHeight="1" x14ac:dyDescent="0.3">
      <c r="A86" s="3" t="s">
        <v>97</v>
      </c>
      <c r="B86" s="3" t="s">
        <v>98</v>
      </c>
      <c r="C86" s="4">
        <v>6</v>
      </c>
      <c r="D86" s="3" t="s">
        <v>742</v>
      </c>
      <c r="E86" s="3" t="s">
        <v>712</v>
      </c>
      <c r="F86" s="3"/>
      <c r="G86" s="3" t="s">
        <v>2761</v>
      </c>
      <c r="H86" s="3"/>
      <c r="I86" s="3"/>
      <c r="J86" s="8" t="s">
        <v>6933</v>
      </c>
    </row>
    <row r="87" spans="1:10" ht="15" customHeight="1" x14ac:dyDescent="0.3">
      <c r="A87" s="3" t="s">
        <v>97</v>
      </c>
      <c r="B87" s="3" t="s">
        <v>98</v>
      </c>
      <c r="C87" s="4">
        <v>6</v>
      </c>
      <c r="D87" s="3" t="s">
        <v>742</v>
      </c>
      <c r="E87" s="3" t="s">
        <v>765</v>
      </c>
      <c r="F87" s="3" t="s">
        <v>6934</v>
      </c>
      <c r="G87" s="3" t="s">
        <v>4079</v>
      </c>
      <c r="H87" s="3"/>
      <c r="I87" s="3"/>
      <c r="J87" s="8" t="s">
        <v>4080</v>
      </c>
    </row>
    <row r="88" spans="1:10" ht="15" customHeight="1" x14ac:dyDescent="0.3">
      <c r="A88" s="3" t="s">
        <v>97</v>
      </c>
      <c r="B88" s="3" t="s">
        <v>98</v>
      </c>
      <c r="C88" s="4">
        <v>6</v>
      </c>
      <c r="D88" s="3" t="s">
        <v>742</v>
      </c>
      <c r="E88" s="3" t="s">
        <v>641</v>
      </c>
      <c r="F88" s="3"/>
      <c r="G88" s="3" t="s">
        <v>6935</v>
      </c>
      <c r="H88" s="3"/>
      <c r="I88" s="3"/>
      <c r="J88" s="8" t="s">
        <v>6936</v>
      </c>
    </row>
    <row r="89" spans="1:10" ht="15" customHeight="1" x14ac:dyDescent="0.3">
      <c r="A89" s="3" t="s">
        <v>97</v>
      </c>
      <c r="B89" s="3" t="s">
        <v>98</v>
      </c>
      <c r="C89" s="4">
        <v>6</v>
      </c>
      <c r="D89" s="3" t="s">
        <v>742</v>
      </c>
      <c r="E89" s="3" t="s">
        <v>628</v>
      </c>
      <c r="F89" s="3" t="s">
        <v>6937</v>
      </c>
      <c r="G89" s="3" t="s">
        <v>1386</v>
      </c>
      <c r="H89" s="3" t="s">
        <v>1534</v>
      </c>
      <c r="I89" s="3" t="s">
        <v>1387</v>
      </c>
      <c r="J89" s="8" t="s">
        <v>1413</v>
      </c>
    </row>
    <row r="90" spans="1:10" ht="15" customHeight="1" x14ac:dyDescent="0.3">
      <c r="A90" s="3" t="s">
        <v>112</v>
      </c>
      <c r="B90" s="3" t="s">
        <v>113</v>
      </c>
      <c r="C90" s="4">
        <v>7</v>
      </c>
      <c r="D90" s="3" t="s">
        <v>749</v>
      </c>
      <c r="E90" s="3" t="s">
        <v>6938</v>
      </c>
      <c r="F90" s="3" t="s">
        <v>6939</v>
      </c>
      <c r="G90" s="3" t="s">
        <v>4118</v>
      </c>
      <c r="H90" s="3"/>
      <c r="I90" s="3"/>
      <c r="J90" s="8" t="s">
        <v>6940</v>
      </c>
    </row>
    <row r="91" spans="1:10" ht="15" customHeight="1" x14ac:dyDescent="0.3">
      <c r="A91" s="3" t="s">
        <v>112</v>
      </c>
      <c r="B91" s="3" t="s">
        <v>113</v>
      </c>
      <c r="C91" s="4">
        <v>7</v>
      </c>
      <c r="D91" s="3" t="s">
        <v>749</v>
      </c>
      <c r="E91" s="3" t="s">
        <v>765</v>
      </c>
      <c r="F91" s="3"/>
      <c r="G91" s="3" t="s">
        <v>6941</v>
      </c>
      <c r="H91" s="3" t="s">
        <v>695</v>
      </c>
      <c r="I91" s="3"/>
      <c r="J91" s="8" t="s">
        <v>6942</v>
      </c>
    </row>
    <row r="92" spans="1:10" ht="15" customHeight="1" x14ac:dyDescent="0.3">
      <c r="A92" s="3" t="s">
        <v>112</v>
      </c>
      <c r="B92" s="3" t="s">
        <v>113</v>
      </c>
      <c r="C92" s="4">
        <v>7</v>
      </c>
      <c r="D92" s="3" t="s">
        <v>749</v>
      </c>
      <c r="E92" s="3" t="s">
        <v>765</v>
      </c>
      <c r="F92" s="3"/>
      <c r="G92" s="3" t="s">
        <v>5421</v>
      </c>
      <c r="H92" s="3" t="s">
        <v>695</v>
      </c>
      <c r="I92" s="3"/>
      <c r="J92" s="8" t="s">
        <v>6942</v>
      </c>
    </row>
    <row r="93" spans="1:10" ht="15" customHeight="1" x14ac:dyDescent="0.3">
      <c r="A93" s="3" t="s">
        <v>112</v>
      </c>
      <c r="B93" s="3" t="s">
        <v>113</v>
      </c>
      <c r="C93" s="4">
        <v>7</v>
      </c>
      <c r="D93" s="3" t="s">
        <v>749</v>
      </c>
      <c r="E93" s="3" t="s">
        <v>765</v>
      </c>
      <c r="F93" s="3"/>
      <c r="G93" s="3" t="s">
        <v>6943</v>
      </c>
      <c r="H93" s="3" t="s">
        <v>961</v>
      </c>
      <c r="I93" s="3"/>
      <c r="J93" s="8" t="s">
        <v>6942</v>
      </c>
    </row>
    <row r="94" spans="1:10" ht="15" customHeight="1" x14ac:dyDescent="0.3">
      <c r="A94" s="3" t="s">
        <v>112</v>
      </c>
      <c r="B94" s="3" t="s">
        <v>113</v>
      </c>
      <c r="C94" s="4">
        <v>7</v>
      </c>
      <c r="D94" s="3" t="s">
        <v>749</v>
      </c>
      <c r="E94" s="3" t="s">
        <v>765</v>
      </c>
      <c r="F94" s="3"/>
      <c r="G94" s="3" t="s">
        <v>6944</v>
      </c>
      <c r="H94" s="3"/>
      <c r="I94" s="3"/>
      <c r="J94" s="8" t="s">
        <v>802</v>
      </c>
    </row>
    <row r="95" spans="1:10" ht="15" customHeight="1" x14ac:dyDescent="0.3">
      <c r="A95" s="3" t="s">
        <v>112</v>
      </c>
      <c r="B95" s="3" t="s">
        <v>113</v>
      </c>
      <c r="C95" s="4">
        <v>7</v>
      </c>
      <c r="D95" s="3" t="s">
        <v>749</v>
      </c>
      <c r="E95" s="3" t="s">
        <v>6945</v>
      </c>
      <c r="F95" s="3" t="s">
        <v>6946</v>
      </c>
      <c r="G95" s="3" t="s">
        <v>4865</v>
      </c>
      <c r="H95" s="3"/>
      <c r="I95" s="3"/>
      <c r="J95" s="8" t="s">
        <v>779</v>
      </c>
    </row>
    <row r="96" spans="1:10" ht="15" customHeight="1" x14ac:dyDescent="0.3">
      <c r="A96" s="3" t="s">
        <v>112</v>
      </c>
      <c r="B96" s="3" t="s">
        <v>113</v>
      </c>
      <c r="C96" s="4">
        <v>7</v>
      </c>
      <c r="D96" s="3" t="s">
        <v>749</v>
      </c>
      <c r="E96" s="3" t="s">
        <v>765</v>
      </c>
      <c r="F96" s="3" t="s">
        <v>6947</v>
      </c>
      <c r="G96" s="3" t="s">
        <v>4865</v>
      </c>
      <c r="H96" s="3"/>
      <c r="I96" s="3"/>
      <c r="J96" s="8" t="s">
        <v>779</v>
      </c>
    </row>
    <row r="97" spans="1:10" ht="15" customHeight="1" x14ac:dyDescent="0.3">
      <c r="A97" s="3" t="s">
        <v>112</v>
      </c>
      <c r="B97" s="3" t="s">
        <v>113</v>
      </c>
      <c r="C97" s="4">
        <v>7</v>
      </c>
      <c r="D97" s="3" t="s">
        <v>749</v>
      </c>
      <c r="E97" s="3" t="s">
        <v>765</v>
      </c>
      <c r="F97" s="3" t="s">
        <v>6948</v>
      </c>
      <c r="G97" s="3" t="s">
        <v>4865</v>
      </c>
      <c r="H97" s="3"/>
      <c r="I97" s="3"/>
      <c r="J97" s="8" t="s">
        <v>779</v>
      </c>
    </row>
    <row r="98" spans="1:10" ht="15" customHeight="1" x14ac:dyDescent="0.3">
      <c r="A98" s="3" t="s">
        <v>112</v>
      </c>
      <c r="B98" s="3" t="s">
        <v>113</v>
      </c>
      <c r="C98" s="4">
        <v>7</v>
      </c>
      <c r="D98" s="3" t="s">
        <v>749</v>
      </c>
      <c r="E98" s="3" t="s">
        <v>712</v>
      </c>
      <c r="F98" s="3"/>
      <c r="G98" s="3" t="s">
        <v>4118</v>
      </c>
      <c r="H98" s="3"/>
      <c r="I98" s="3"/>
      <c r="J98" s="8" t="s">
        <v>127</v>
      </c>
    </row>
    <row r="99" spans="1:10" ht="15" customHeight="1" x14ac:dyDescent="0.3">
      <c r="A99" s="3" t="s">
        <v>112</v>
      </c>
      <c r="B99" s="3" t="s">
        <v>113</v>
      </c>
      <c r="C99" s="4">
        <v>7</v>
      </c>
      <c r="D99" s="3" t="s">
        <v>749</v>
      </c>
      <c r="E99" s="3" t="s">
        <v>765</v>
      </c>
      <c r="F99" s="3" t="s">
        <v>6949</v>
      </c>
      <c r="G99" s="3" t="s">
        <v>4382</v>
      </c>
      <c r="H99" s="3"/>
      <c r="I99" s="3"/>
      <c r="J99" s="8" t="s">
        <v>6950</v>
      </c>
    </row>
    <row r="100" spans="1:10" ht="15" customHeight="1" x14ac:dyDescent="0.3">
      <c r="A100" s="3" t="s">
        <v>112</v>
      </c>
      <c r="B100" s="3" t="s">
        <v>113</v>
      </c>
      <c r="C100" s="4">
        <v>7</v>
      </c>
      <c r="D100" s="3" t="s">
        <v>749</v>
      </c>
      <c r="E100" s="3" t="s">
        <v>765</v>
      </c>
      <c r="F100" s="3"/>
      <c r="G100" s="3" t="s">
        <v>6951</v>
      </c>
      <c r="H100" s="3"/>
      <c r="I100" s="3"/>
      <c r="J100" s="8" t="s">
        <v>802</v>
      </c>
    </row>
    <row r="101" spans="1:10" ht="15" customHeight="1" x14ac:dyDescent="0.3">
      <c r="A101" s="3" t="s">
        <v>112</v>
      </c>
      <c r="B101" s="3" t="s">
        <v>113</v>
      </c>
      <c r="C101" s="4">
        <v>7</v>
      </c>
      <c r="D101" s="3" t="s">
        <v>749</v>
      </c>
      <c r="E101" s="3" t="s">
        <v>765</v>
      </c>
      <c r="F101" s="3" t="s">
        <v>6952</v>
      </c>
      <c r="G101" s="3" t="s">
        <v>1382</v>
      </c>
      <c r="H101" s="3"/>
      <c r="I101" s="3"/>
      <c r="J101" s="8" t="s">
        <v>127</v>
      </c>
    </row>
    <row r="102" spans="1:10" ht="15" customHeight="1" x14ac:dyDescent="0.3">
      <c r="A102" s="3" t="s">
        <v>112</v>
      </c>
      <c r="B102" s="3" t="s">
        <v>113</v>
      </c>
      <c r="C102" s="4">
        <v>7</v>
      </c>
      <c r="D102" s="3" t="s">
        <v>749</v>
      </c>
      <c r="E102" s="3" t="s">
        <v>765</v>
      </c>
      <c r="F102" s="3"/>
      <c r="G102" s="3" t="s">
        <v>6953</v>
      </c>
      <c r="H102" s="3"/>
      <c r="I102" s="3"/>
      <c r="J102" s="8" t="s">
        <v>802</v>
      </c>
    </row>
    <row r="103" spans="1:10" ht="15" customHeight="1" x14ac:dyDescent="0.3">
      <c r="A103" s="3" t="s">
        <v>112</v>
      </c>
      <c r="B103" s="3" t="s">
        <v>113</v>
      </c>
      <c r="C103" s="4">
        <v>7</v>
      </c>
      <c r="D103" s="3" t="s">
        <v>749</v>
      </c>
      <c r="E103" s="3" t="s">
        <v>765</v>
      </c>
      <c r="F103" s="3"/>
      <c r="G103" s="3" t="s">
        <v>6954</v>
      </c>
      <c r="H103" s="3" t="s">
        <v>813</v>
      </c>
      <c r="I103" s="3" t="s">
        <v>1048</v>
      </c>
      <c r="J103" s="8" t="s">
        <v>6955</v>
      </c>
    </row>
    <row r="104" spans="1:10" ht="15" customHeight="1" x14ac:dyDescent="0.3">
      <c r="A104" s="3" t="s">
        <v>112</v>
      </c>
      <c r="B104" s="3" t="s">
        <v>113</v>
      </c>
      <c r="C104" s="4">
        <v>7</v>
      </c>
      <c r="D104" s="3" t="s">
        <v>749</v>
      </c>
      <c r="E104" s="3" t="s">
        <v>765</v>
      </c>
      <c r="F104" s="3" t="s">
        <v>6956</v>
      </c>
      <c r="G104" s="3" t="s">
        <v>4865</v>
      </c>
      <c r="H104" s="3"/>
      <c r="I104" s="3" t="s">
        <v>813</v>
      </c>
      <c r="J104" s="8" t="s">
        <v>6955</v>
      </c>
    </row>
    <row r="105" spans="1:10" ht="15" customHeight="1" x14ac:dyDescent="0.3">
      <c r="A105" s="3" t="s">
        <v>112</v>
      </c>
      <c r="B105" s="3" t="s">
        <v>113</v>
      </c>
      <c r="C105" s="4">
        <v>7</v>
      </c>
      <c r="D105" s="3" t="s">
        <v>749</v>
      </c>
      <c r="E105" s="3" t="s">
        <v>765</v>
      </c>
      <c r="F105" s="3"/>
      <c r="G105" s="3" t="s">
        <v>2761</v>
      </c>
      <c r="H105" s="3" t="s">
        <v>860</v>
      </c>
      <c r="I105" s="3"/>
      <c r="J105" s="8" t="s">
        <v>6957</v>
      </c>
    </row>
    <row r="106" spans="1:10" ht="15" customHeight="1" x14ac:dyDescent="0.3">
      <c r="A106" s="3" t="s">
        <v>128</v>
      </c>
      <c r="B106" s="3" t="s">
        <v>129</v>
      </c>
      <c r="C106" s="4">
        <v>8</v>
      </c>
      <c r="D106" s="3" t="s">
        <v>803</v>
      </c>
      <c r="E106" s="3" t="s">
        <v>6889</v>
      </c>
      <c r="F106" s="3"/>
      <c r="G106" s="3" t="s">
        <v>1386</v>
      </c>
      <c r="H106" s="3" t="s">
        <v>884</v>
      </c>
      <c r="I106" s="3"/>
      <c r="J106" s="8" t="s">
        <v>141</v>
      </c>
    </row>
    <row r="107" spans="1:10" ht="15" customHeight="1" x14ac:dyDescent="0.3">
      <c r="A107" s="3" t="s">
        <v>128</v>
      </c>
      <c r="B107" s="3" t="s">
        <v>129</v>
      </c>
      <c r="C107" s="4">
        <v>8</v>
      </c>
      <c r="D107" s="3" t="s">
        <v>803</v>
      </c>
      <c r="E107" s="3" t="s">
        <v>6958</v>
      </c>
      <c r="F107" s="3" t="s">
        <v>6959</v>
      </c>
      <c r="G107" s="3" t="s">
        <v>1386</v>
      </c>
      <c r="H107" s="3"/>
      <c r="I107" s="3"/>
      <c r="J107" s="8" t="s">
        <v>6960</v>
      </c>
    </row>
    <row r="108" spans="1:10" ht="15" customHeight="1" x14ac:dyDescent="0.3">
      <c r="A108" s="3" t="s">
        <v>128</v>
      </c>
      <c r="B108" s="3" t="s">
        <v>129</v>
      </c>
      <c r="C108" s="4">
        <v>8</v>
      </c>
      <c r="D108" s="3" t="s">
        <v>803</v>
      </c>
      <c r="E108" s="3" t="s">
        <v>717</v>
      </c>
      <c r="F108" s="3" t="s">
        <v>6961</v>
      </c>
      <c r="G108" s="3" t="s">
        <v>1386</v>
      </c>
      <c r="H108" s="3"/>
      <c r="I108" s="3"/>
      <c r="J108" s="8" t="s">
        <v>141</v>
      </c>
    </row>
    <row r="109" spans="1:10" ht="15" customHeight="1" x14ac:dyDescent="0.3">
      <c r="A109" s="3" t="s">
        <v>128</v>
      </c>
      <c r="B109" s="3" t="s">
        <v>129</v>
      </c>
      <c r="C109" s="4">
        <v>8</v>
      </c>
      <c r="D109" s="3" t="s">
        <v>803</v>
      </c>
      <c r="E109" s="3" t="s">
        <v>765</v>
      </c>
      <c r="F109" s="3" t="s">
        <v>6861</v>
      </c>
      <c r="G109" s="3" t="s">
        <v>6862</v>
      </c>
      <c r="H109" s="3"/>
      <c r="I109" s="3"/>
      <c r="J109" s="8" t="s">
        <v>1595</v>
      </c>
    </row>
    <row r="110" spans="1:10" ht="15" customHeight="1" x14ac:dyDescent="0.3">
      <c r="A110" s="3" t="s">
        <v>128</v>
      </c>
      <c r="B110" s="3" t="s">
        <v>129</v>
      </c>
      <c r="C110" s="4">
        <v>8</v>
      </c>
      <c r="D110" s="3" t="s">
        <v>803</v>
      </c>
      <c r="E110" s="3" t="s">
        <v>6888</v>
      </c>
      <c r="F110" s="3"/>
      <c r="G110" s="3" t="s">
        <v>5121</v>
      </c>
      <c r="H110" s="3" t="s">
        <v>626</v>
      </c>
      <c r="I110" s="3" t="s">
        <v>884</v>
      </c>
      <c r="J110" s="8" t="s">
        <v>141</v>
      </c>
    </row>
    <row r="111" spans="1:10" ht="15" customHeight="1" x14ac:dyDescent="0.3">
      <c r="A111" s="3" t="s">
        <v>128</v>
      </c>
      <c r="B111" s="3" t="s">
        <v>129</v>
      </c>
      <c r="C111" s="4">
        <v>8</v>
      </c>
      <c r="D111" s="3" t="s">
        <v>803</v>
      </c>
      <c r="E111" s="3" t="s">
        <v>6962</v>
      </c>
      <c r="F111" s="3"/>
      <c r="G111" s="3" t="s">
        <v>4918</v>
      </c>
      <c r="H111" s="3" t="s">
        <v>1050</v>
      </c>
      <c r="I111" s="3" t="s">
        <v>626</v>
      </c>
      <c r="J111" s="8" t="s">
        <v>141</v>
      </c>
    </row>
    <row r="112" spans="1:10" ht="15" customHeight="1" x14ac:dyDescent="0.3">
      <c r="A112" s="3" t="s">
        <v>128</v>
      </c>
      <c r="B112" s="3" t="s">
        <v>129</v>
      </c>
      <c r="C112" s="4">
        <v>8</v>
      </c>
      <c r="D112" s="3" t="s">
        <v>803</v>
      </c>
      <c r="E112" s="3" t="s">
        <v>712</v>
      </c>
      <c r="F112" s="3" t="s">
        <v>6963</v>
      </c>
      <c r="G112" s="3" t="s">
        <v>6884</v>
      </c>
      <c r="H112" s="3" t="s">
        <v>811</v>
      </c>
      <c r="I112" s="3" t="s">
        <v>761</v>
      </c>
      <c r="J112" s="8" t="s">
        <v>141</v>
      </c>
    </row>
    <row r="113" spans="1:10" ht="15" customHeight="1" x14ac:dyDescent="0.3">
      <c r="A113" s="3" t="s">
        <v>128</v>
      </c>
      <c r="B113" s="3" t="s">
        <v>129</v>
      </c>
      <c r="C113" s="4">
        <v>8</v>
      </c>
      <c r="D113" s="3" t="s">
        <v>803</v>
      </c>
      <c r="E113" s="3" t="s">
        <v>878</v>
      </c>
      <c r="F113" s="3"/>
      <c r="G113" s="3" t="s">
        <v>5121</v>
      </c>
      <c r="H113" s="3"/>
      <c r="I113" s="3" t="s">
        <v>761</v>
      </c>
      <c r="J113" s="8" t="s">
        <v>141</v>
      </c>
    </row>
    <row r="114" spans="1:10" ht="15" customHeight="1" x14ac:dyDescent="0.3">
      <c r="A114" s="3" t="s">
        <v>128</v>
      </c>
      <c r="B114" s="3" t="s">
        <v>129</v>
      </c>
      <c r="C114" s="4">
        <v>8</v>
      </c>
      <c r="D114" s="3" t="s">
        <v>803</v>
      </c>
      <c r="E114" s="3" t="s">
        <v>6964</v>
      </c>
      <c r="F114" s="3"/>
      <c r="G114" s="3" t="s">
        <v>5121</v>
      </c>
      <c r="H114" s="3"/>
      <c r="I114" s="3" t="s">
        <v>761</v>
      </c>
      <c r="J114" s="8" t="s">
        <v>141</v>
      </c>
    </row>
    <row r="115" spans="1:10" ht="15" customHeight="1" x14ac:dyDescent="0.3">
      <c r="A115" s="3" t="s">
        <v>128</v>
      </c>
      <c r="B115" s="3" t="s">
        <v>129</v>
      </c>
      <c r="C115" s="4">
        <v>8</v>
      </c>
      <c r="D115" s="3" t="s">
        <v>803</v>
      </c>
      <c r="E115" s="3" t="s">
        <v>712</v>
      </c>
      <c r="F115" s="3" t="s">
        <v>6965</v>
      </c>
      <c r="G115" s="3" t="s">
        <v>6884</v>
      </c>
      <c r="H115" s="3" t="s">
        <v>1351</v>
      </c>
      <c r="I115" s="3" t="s">
        <v>811</v>
      </c>
      <c r="J115" s="8" t="s">
        <v>141</v>
      </c>
    </row>
    <row r="116" spans="1:10" ht="15" customHeight="1" x14ac:dyDescent="0.3">
      <c r="A116" s="3" t="s">
        <v>128</v>
      </c>
      <c r="B116" s="3" t="s">
        <v>129</v>
      </c>
      <c r="C116" s="4">
        <v>8</v>
      </c>
      <c r="D116" s="3" t="s">
        <v>803</v>
      </c>
      <c r="E116" s="3" t="s">
        <v>6962</v>
      </c>
      <c r="F116" s="3"/>
      <c r="G116" s="3" t="s">
        <v>5121</v>
      </c>
      <c r="H116" s="3"/>
      <c r="I116" s="3" t="s">
        <v>707</v>
      </c>
      <c r="J116" s="8" t="s">
        <v>141</v>
      </c>
    </row>
    <row r="117" spans="1:10" ht="15" customHeight="1" x14ac:dyDescent="0.3">
      <c r="A117" s="3" t="s">
        <v>128</v>
      </c>
      <c r="B117" s="3" t="s">
        <v>129</v>
      </c>
      <c r="C117" s="4">
        <v>8</v>
      </c>
      <c r="D117" s="3" t="s">
        <v>803</v>
      </c>
      <c r="E117" s="3" t="s">
        <v>712</v>
      </c>
      <c r="F117" s="3"/>
      <c r="G117" s="3" t="s">
        <v>6886</v>
      </c>
      <c r="H117" s="3" t="s">
        <v>1001</v>
      </c>
      <c r="I117" s="3" t="s">
        <v>1050</v>
      </c>
      <c r="J117" s="8" t="s">
        <v>1595</v>
      </c>
    </row>
    <row r="118" spans="1:10" ht="15" customHeight="1" x14ac:dyDescent="0.3">
      <c r="A118" s="3" t="s">
        <v>128</v>
      </c>
      <c r="B118" s="3" t="s">
        <v>129</v>
      </c>
      <c r="C118" s="4">
        <v>8</v>
      </c>
      <c r="D118" s="3" t="s">
        <v>803</v>
      </c>
      <c r="E118" s="3" t="s">
        <v>6962</v>
      </c>
      <c r="F118" s="3"/>
      <c r="G118" s="3" t="s">
        <v>5484</v>
      </c>
      <c r="H118" s="3" t="s">
        <v>687</v>
      </c>
      <c r="I118" s="3" t="s">
        <v>1534</v>
      </c>
      <c r="J118" s="8" t="s">
        <v>141</v>
      </c>
    </row>
    <row r="119" spans="1:10" ht="15" customHeight="1" x14ac:dyDescent="0.3">
      <c r="A119" s="3" t="s">
        <v>128</v>
      </c>
      <c r="B119" s="3" t="s">
        <v>129</v>
      </c>
      <c r="C119" s="4">
        <v>8</v>
      </c>
      <c r="D119" s="3" t="s">
        <v>803</v>
      </c>
      <c r="E119" s="3" t="s">
        <v>6875</v>
      </c>
      <c r="F119" s="3"/>
      <c r="G119" s="3" t="s">
        <v>5484</v>
      </c>
      <c r="H119" s="3" t="s">
        <v>1001</v>
      </c>
      <c r="I119" s="3" t="s">
        <v>856</v>
      </c>
      <c r="J119" s="8" t="s">
        <v>141</v>
      </c>
    </row>
    <row r="120" spans="1:10" ht="15" customHeight="1" x14ac:dyDescent="0.3">
      <c r="A120" s="3" t="s">
        <v>142</v>
      </c>
      <c r="B120" s="3" t="s">
        <v>143</v>
      </c>
      <c r="C120" s="4">
        <v>9</v>
      </c>
      <c r="D120" s="3" t="s">
        <v>820</v>
      </c>
      <c r="E120" s="3" t="s">
        <v>765</v>
      </c>
      <c r="F120" s="3" t="s">
        <v>6966</v>
      </c>
      <c r="G120" s="3" t="s">
        <v>4229</v>
      </c>
      <c r="H120" s="3" t="s">
        <v>3754</v>
      </c>
      <c r="I120" s="3"/>
      <c r="J120" s="8" t="s">
        <v>822</v>
      </c>
    </row>
    <row r="121" spans="1:10" ht="15" customHeight="1" x14ac:dyDescent="0.3">
      <c r="A121" s="3" t="s">
        <v>142</v>
      </c>
      <c r="B121" s="3" t="s">
        <v>143</v>
      </c>
      <c r="C121" s="4">
        <v>9</v>
      </c>
      <c r="D121" s="3" t="s">
        <v>820</v>
      </c>
      <c r="E121" s="3" t="s">
        <v>765</v>
      </c>
      <c r="F121" s="3" t="s">
        <v>6967</v>
      </c>
      <c r="G121" s="3" t="s">
        <v>1386</v>
      </c>
      <c r="H121" s="3" t="s">
        <v>2609</v>
      </c>
      <c r="I121" s="3"/>
      <c r="J121" s="8" t="s">
        <v>822</v>
      </c>
    </row>
    <row r="122" spans="1:10" ht="15" customHeight="1" x14ac:dyDescent="0.3">
      <c r="A122" s="3" t="s">
        <v>142</v>
      </c>
      <c r="B122" s="3" t="s">
        <v>143</v>
      </c>
      <c r="C122" s="4">
        <v>9</v>
      </c>
      <c r="D122" s="3" t="s">
        <v>820</v>
      </c>
      <c r="E122" s="3" t="s">
        <v>765</v>
      </c>
      <c r="F122" s="3" t="s">
        <v>6966</v>
      </c>
      <c r="G122" s="3" t="s">
        <v>6968</v>
      </c>
      <c r="H122" s="3" t="s">
        <v>1351</v>
      </c>
      <c r="I122" s="3"/>
      <c r="J122" s="8" t="s">
        <v>822</v>
      </c>
    </row>
    <row r="123" spans="1:10" ht="15" customHeight="1" x14ac:dyDescent="0.3">
      <c r="A123" s="3" t="s">
        <v>142</v>
      </c>
      <c r="B123" s="3" t="s">
        <v>143</v>
      </c>
      <c r="C123" s="4">
        <v>9</v>
      </c>
      <c r="D123" s="3" t="s">
        <v>820</v>
      </c>
      <c r="E123" s="3" t="s">
        <v>765</v>
      </c>
      <c r="F123" s="3"/>
      <c r="G123" s="3" t="s">
        <v>6969</v>
      </c>
      <c r="H123" s="3" t="s">
        <v>687</v>
      </c>
      <c r="I123" s="3"/>
      <c r="J123" s="8" t="s">
        <v>157</v>
      </c>
    </row>
    <row r="124" spans="1:10" ht="15" customHeight="1" x14ac:dyDescent="0.3">
      <c r="A124" s="3" t="s">
        <v>142</v>
      </c>
      <c r="B124" s="3" t="s">
        <v>143</v>
      </c>
      <c r="C124" s="4">
        <v>9</v>
      </c>
      <c r="D124" s="3" t="s">
        <v>820</v>
      </c>
      <c r="E124" s="3" t="s">
        <v>765</v>
      </c>
      <c r="F124" s="3"/>
      <c r="G124" s="3" t="s">
        <v>4865</v>
      </c>
      <c r="H124" s="3" t="s">
        <v>806</v>
      </c>
      <c r="I124" s="3"/>
      <c r="J124" s="8" t="s">
        <v>6970</v>
      </c>
    </row>
    <row r="125" spans="1:10" ht="15" customHeight="1" x14ac:dyDescent="0.3">
      <c r="A125" s="3" t="s">
        <v>142</v>
      </c>
      <c r="B125" s="3" t="s">
        <v>143</v>
      </c>
      <c r="C125" s="4">
        <v>9</v>
      </c>
      <c r="D125" s="3" t="s">
        <v>820</v>
      </c>
      <c r="E125" s="3" t="s">
        <v>765</v>
      </c>
      <c r="F125" s="3"/>
      <c r="G125" s="3" t="s">
        <v>6971</v>
      </c>
      <c r="H125" s="3" t="s">
        <v>866</v>
      </c>
      <c r="I125" s="3"/>
      <c r="J125" s="8" t="s">
        <v>6970</v>
      </c>
    </row>
    <row r="126" spans="1:10" ht="15" customHeight="1" x14ac:dyDescent="0.3">
      <c r="A126" s="3" t="s">
        <v>142</v>
      </c>
      <c r="B126" s="3" t="s">
        <v>143</v>
      </c>
      <c r="C126" s="4">
        <v>9</v>
      </c>
      <c r="D126" s="3" t="s">
        <v>820</v>
      </c>
      <c r="E126" s="3" t="s">
        <v>765</v>
      </c>
      <c r="F126" s="3"/>
      <c r="G126" s="3" t="s">
        <v>5970</v>
      </c>
      <c r="H126" s="3" t="s">
        <v>866</v>
      </c>
      <c r="I126" s="3"/>
      <c r="J126" s="8" t="s">
        <v>6970</v>
      </c>
    </row>
    <row r="127" spans="1:10" ht="15" customHeight="1" x14ac:dyDescent="0.3">
      <c r="A127" s="3" t="s">
        <v>142</v>
      </c>
      <c r="B127" s="3" t="s">
        <v>143</v>
      </c>
      <c r="C127" s="4">
        <v>9</v>
      </c>
      <c r="D127" s="3" t="s">
        <v>820</v>
      </c>
      <c r="E127" s="3" t="s">
        <v>765</v>
      </c>
      <c r="F127" s="3"/>
      <c r="G127" s="3" t="s">
        <v>5891</v>
      </c>
      <c r="H127" s="3" t="s">
        <v>800</v>
      </c>
      <c r="I127" s="3"/>
      <c r="J127" s="8" t="s">
        <v>6970</v>
      </c>
    </row>
    <row r="128" spans="1:10" ht="15" customHeight="1" x14ac:dyDescent="0.3">
      <c r="A128" s="3" t="s">
        <v>142</v>
      </c>
      <c r="B128" s="3" t="s">
        <v>143</v>
      </c>
      <c r="C128" s="4">
        <v>9</v>
      </c>
      <c r="D128" s="3" t="s">
        <v>820</v>
      </c>
      <c r="E128" s="3" t="s">
        <v>765</v>
      </c>
      <c r="F128" s="3"/>
      <c r="G128" s="3" t="s">
        <v>5421</v>
      </c>
      <c r="H128" s="3" t="s">
        <v>800</v>
      </c>
      <c r="I128" s="3"/>
      <c r="J128" s="8" t="s">
        <v>6970</v>
      </c>
    </row>
    <row r="129" spans="1:10" ht="15" customHeight="1" x14ac:dyDescent="0.3">
      <c r="A129" s="3" t="s">
        <v>142</v>
      </c>
      <c r="B129" s="3" t="s">
        <v>143</v>
      </c>
      <c r="C129" s="4">
        <v>9</v>
      </c>
      <c r="D129" s="3" t="s">
        <v>820</v>
      </c>
      <c r="E129" s="3" t="s">
        <v>765</v>
      </c>
      <c r="F129" s="3"/>
      <c r="G129" s="3" t="s">
        <v>4946</v>
      </c>
      <c r="H129" s="3" t="s">
        <v>692</v>
      </c>
      <c r="I129" s="3"/>
      <c r="J129" s="8" t="s">
        <v>6970</v>
      </c>
    </row>
    <row r="130" spans="1:10" ht="15" customHeight="1" x14ac:dyDescent="0.3">
      <c r="A130" s="3" t="s">
        <v>142</v>
      </c>
      <c r="B130" s="3" t="s">
        <v>143</v>
      </c>
      <c r="C130" s="4">
        <v>9</v>
      </c>
      <c r="D130" s="3" t="s">
        <v>820</v>
      </c>
      <c r="E130" s="3" t="s">
        <v>765</v>
      </c>
      <c r="F130" s="3"/>
      <c r="G130" s="3" t="s">
        <v>6894</v>
      </c>
      <c r="H130" s="3" t="s">
        <v>633</v>
      </c>
      <c r="I130" s="3"/>
      <c r="J130" s="8" t="s">
        <v>6970</v>
      </c>
    </row>
    <row r="131" spans="1:10" ht="15" customHeight="1" x14ac:dyDescent="0.3">
      <c r="A131" s="3" t="s">
        <v>142</v>
      </c>
      <c r="B131" s="3" t="s">
        <v>143</v>
      </c>
      <c r="C131" s="4">
        <v>9</v>
      </c>
      <c r="D131" s="3" t="s">
        <v>820</v>
      </c>
      <c r="E131" s="3" t="s">
        <v>765</v>
      </c>
      <c r="F131" s="3"/>
      <c r="G131" s="3" t="s">
        <v>5625</v>
      </c>
      <c r="H131" s="3"/>
      <c r="I131" s="3"/>
      <c r="J131" s="8" t="s">
        <v>6866</v>
      </c>
    </row>
    <row r="132" spans="1:10" ht="15" customHeight="1" x14ac:dyDescent="0.3">
      <c r="A132" s="3" t="s">
        <v>142</v>
      </c>
      <c r="B132" s="3" t="s">
        <v>143</v>
      </c>
      <c r="C132" s="4">
        <v>9</v>
      </c>
      <c r="D132" s="3" t="s">
        <v>820</v>
      </c>
      <c r="E132" s="3" t="s">
        <v>712</v>
      </c>
      <c r="F132" s="3" t="s">
        <v>6972</v>
      </c>
      <c r="G132" s="3" t="s">
        <v>6973</v>
      </c>
      <c r="H132" s="3"/>
      <c r="I132" s="3"/>
      <c r="J132" s="8" t="s">
        <v>6974</v>
      </c>
    </row>
    <row r="133" spans="1:10" ht="15" customHeight="1" x14ac:dyDescent="0.3">
      <c r="A133" s="3" t="s">
        <v>142</v>
      </c>
      <c r="B133" s="3" t="s">
        <v>143</v>
      </c>
      <c r="C133" s="4">
        <v>9</v>
      </c>
      <c r="D133" s="3" t="s">
        <v>820</v>
      </c>
      <c r="E133" s="3" t="s">
        <v>6975</v>
      </c>
      <c r="F133" s="3" t="s">
        <v>6972</v>
      </c>
      <c r="G133" s="3" t="s">
        <v>4918</v>
      </c>
      <c r="H133" s="3"/>
      <c r="I133" s="3"/>
      <c r="J133" s="8" t="s">
        <v>6976</v>
      </c>
    </row>
    <row r="134" spans="1:10" ht="15" customHeight="1" x14ac:dyDescent="0.3">
      <c r="A134" s="3" t="s">
        <v>142</v>
      </c>
      <c r="B134" s="3" t="s">
        <v>143</v>
      </c>
      <c r="C134" s="4">
        <v>9</v>
      </c>
      <c r="D134" s="3" t="s">
        <v>820</v>
      </c>
      <c r="E134" s="3" t="s">
        <v>6913</v>
      </c>
      <c r="F134" s="3"/>
      <c r="G134" s="3" t="s">
        <v>1363</v>
      </c>
      <c r="H134" s="3" t="s">
        <v>860</v>
      </c>
      <c r="I134" s="3"/>
      <c r="J134" s="8" t="s">
        <v>157</v>
      </c>
    </row>
    <row r="135" spans="1:10" ht="15" customHeight="1" x14ac:dyDescent="0.3">
      <c r="A135" s="3" t="s">
        <v>142</v>
      </c>
      <c r="B135" s="3" t="s">
        <v>143</v>
      </c>
      <c r="C135" s="4">
        <v>9</v>
      </c>
      <c r="D135" s="3" t="s">
        <v>820</v>
      </c>
      <c r="E135" s="3" t="s">
        <v>6913</v>
      </c>
      <c r="F135" s="3"/>
      <c r="G135" s="3" t="s">
        <v>1427</v>
      </c>
      <c r="H135" s="3" t="s">
        <v>864</v>
      </c>
      <c r="I135" s="3"/>
      <c r="J135" s="8" t="s">
        <v>157</v>
      </c>
    </row>
    <row r="136" spans="1:10" ht="15" customHeight="1" x14ac:dyDescent="0.3">
      <c r="A136" s="3" t="s">
        <v>142</v>
      </c>
      <c r="B136" s="3" t="s">
        <v>143</v>
      </c>
      <c r="C136" s="4">
        <v>9</v>
      </c>
      <c r="D136" s="3" t="s">
        <v>820</v>
      </c>
      <c r="E136" s="3" t="s">
        <v>765</v>
      </c>
      <c r="F136" s="3" t="s">
        <v>1040</v>
      </c>
      <c r="G136" s="3" t="s">
        <v>6969</v>
      </c>
      <c r="H136" s="3" t="s">
        <v>2397</v>
      </c>
      <c r="I136" s="3" t="s">
        <v>1257</v>
      </c>
      <c r="J136" s="8" t="s">
        <v>822</v>
      </c>
    </row>
    <row r="137" spans="1:10" ht="15" customHeight="1" x14ac:dyDescent="0.3">
      <c r="A137" s="3" t="s">
        <v>142</v>
      </c>
      <c r="B137" s="3" t="s">
        <v>143</v>
      </c>
      <c r="C137" s="4">
        <v>9</v>
      </c>
      <c r="D137" s="3" t="s">
        <v>820</v>
      </c>
      <c r="E137" s="3" t="s">
        <v>765</v>
      </c>
      <c r="F137" s="3" t="s">
        <v>6977</v>
      </c>
      <c r="G137" s="3" t="s">
        <v>4382</v>
      </c>
      <c r="H137" s="3" t="s">
        <v>4360</v>
      </c>
      <c r="I137" s="3" t="s">
        <v>2754</v>
      </c>
      <c r="J137" s="8" t="s">
        <v>822</v>
      </c>
    </row>
    <row r="138" spans="1:10" ht="15" customHeight="1" x14ac:dyDescent="0.3">
      <c r="A138" s="3" t="s">
        <v>142</v>
      </c>
      <c r="B138" s="3" t="s">
        <v>143</v>
      </c>
      <c r="C138" s="4">
        <v>9</v>
      </c>
      <c r="D138" s="3" t="s">
        <v>820</v>
      </c>
      <c r="E138" s="3" t="s">
        <v>628</v>
      </c>
      <c r="F138" s="3"/>
      <c r="G138" s="3" t="s">
        <v>6978</v>
      </c>
      <c r="H138" s="3" t="s">
        <v>3319</v>
      </c>
      <c r="I138" s="3" t="s">
        <v>3234</v>
      </c>
      <c r="J138" s="8" t="s">
        <v>822</v>
      </c>
    </row>
    <row r="139" spans="1:10" ht="15" customHeight="1" x14ac:dyDescent="0.3">
      <c r="A139" s="3" t="s">
        <v>142</v>
      </c>
      <c r="B139" s="3" t="s">
        <v>143</v>
      </c>
      <c r="C139" s="4">
        <v>9</v>
      </c>
      <c r="D139" s="3" t="s">
        <v>820</v>
      </c>
      <c r="E139" s="3" t="s">
        <v>765</v>
      </c>
      <c r="F139" s="3"/>
      <c r="G139" s="3" t="s">
        <v>6620</v>
      </c>
      <c r="H139" s="3" t="s">
        <v>806</v>
      </c>
      <c r="I139" s="3" t="s">
        <v>976</v>
      </c>
      <c r="J139" s="8" t="s">
        <v>157</v>
      </c>
    </row>
    <row r="140" spans="1:10" ht="15" customHeight="1" x14ac:dyDescent="0.3">
      <c r="A140" s="3" t="s">
        <v>142</v>
      </c>
      <c r="B140" s="3" t="s">
        <v>143</v>
      </c>
      <c r="C140" s="4">
        <v>9</v>
      </c>
      <c r="D140" s="3" t="s">
        <v>820</v>
      </c>
      <c r="E140" s="3" t="s">
        <v>6913</v>
      </c>
      <c r="F140" s="3"/>
      <c r="G140" s="3" t="s">
        <v>1447</v>
      </c>
      <c r="H140" s="3" t="s">
        <v>806</v>
      </c>
      <c r="I140" s="3" t="s">
        <v>976</v>
      </c>
      <c r="J140" s="8" t="s">
        <v>6970</v>
      </c>
    </row>
    <row r="141" spans="1:10" ht="15" customHeight="1" x14ac:dyDescent="0.3">
      <c r="A141" s="3" t="s">
        <v>142</v>
      </c>
      <c r="B141" s="3" t="s">
        <v>143</v>
      </c>
      <c r="C141" s="4">
        <v>9</v>
      </c>
      <c r="D141" s="3" t="s">
        <v>820</v>
      </c>
      <c r="E141" s="3" t="s">
        <v>765</v>
      </c>
      <c r="F141" s="3"/>
      <c r="G141" s="3" t="s">
        <v>765</v>
      </c>
      <c r="H141" s="3"/>
      <c r="I141" s="3"/>
      <c r="J141" s="8" t="s">
        <v>837</v>
      </c>
    </row>
    <row r="142" spans="1:10" ht="15" customHeight="1" x14ac:dyDescent="0.3">
      <c r="A142" s="3" t="s">
        <v>158</v>
      </c>
      <c r="B142" s="3" t="s">
        <v>159</v>
      </c>
      <c r="C142" s="4">
        <v>10</v>
      </c>
      <c r="D142" s="3" t="s">
        <v>854</v>
      </c>
      <c r="E142" s="3" t="s">
        <v>6964</v>
      </c>
      <c r="F142" s="3" t="s">
        <v>6979</v>
      </c>
      <c r="G142" s="3" t="s">
        <v>4865</v>
      </c>
      <c r="H142" s="3"/>
      <c r="I142" s="3"/>
      <c r="J142" s="8" t="s">
        <v>6980</v>
      </c>
    </row>
    <row r="143" spans="1:10" ht="15" customHeight="1" x14ac:dyDescent="0.3">
      <c r="A143" s="3" t="s">
        <v>158</v>
      </c>
      <c r="B143" s="3" t="s">
        <v>159</v>
      </c>
      <c r="C143" s="4">
        <v>10</v>
      </c>
      <c r="D143" s="3" t="s">
        <v>854</v>
      </c>
      <c r="E143" s="3" t="s">
        <v>765</v>
      </c>
      <c r="F143" s="3" t="s">
        <v>5234</v>
      </c>
      <c r="G143" s="3" t="s">
        <v>4382</v>
      </c>
      <c r="H143" s="3"/>
      <c r="I143" s="3"/>
      <c r="J143" s="8" t="s">
        <v>6950</v>
      </c>
    </row>
    <row r="144" spans="1:10" ht="15" customHeight="1" x14ac:dyDescent="0.3">
      <c r="A144" s="3" t="s">
        <v>158</v>
      </c>
      <c r="B144" s="3" t="s">
        <v>159</v>
      </c>
      <c r="C144" s="4">
        <v>10</v>
      </c>
      <c r="D144" s="3" t="s">
        <v>854</v>
      </c>
      <c r="E144" s="3" t="s">
        <v>712</v>
      </c>
      <c r="F144" s="3"/>
      <c r="G144" s="3" t="s">
        <v>5421</v>
      </c>
      <c r="H144" s="3"/>
      <c r="I144" s="3"/>
      <c r="J144" s="8" t="s">
        <v>861</v>
      </c>
    </row>
    <row r="145" spans="1:10" ht="15" customHeight="1" x14ac:dyDescent="0.3">
      <c r="A145" s="3" t="s">
        <v>158</v>
      </c>
      <c r="B145" s="3" t="s">
        <v>159</v>
      </c>
      <c r="C145" s="4">
        <v>10</v>
      </c>
      <c r="D145" s="3" t="s">
        <v>854</v>
      </c>
      <c r="E145" s="3" t="s">
        <v>6875</v>
      </c>
      <c r="F145" s="3"/>
      <c r="G145" s="3" t="s">
        <v>6492</v>
      </c>
      <c r="H145" s="3"/>
      <c r="I145" s="3"/>
      <c r="J145" s="8" t="s">
        <v>6981</v>
      </c>
    </row>
    <row r="146" spans="1:10" ht="15" customHeight="1" x14ac:dyDescent="0.3">
      <c r="A146" s="3" t="s">
        <v>158</v>
      </c>
      <c r="B146" s="3" t="s">
        <v>159</v>
      </c>
      <c r="C146" s="4">
        <v>10</v>
      </c>
      <c r="D146" s="3" t="s">
        <v>854</v>
      </c>
      <c r="E146" s="3" t="s">
        <v>6927</v>
      </c>
      <c r="F146" s="3"/>
      <c r="G146" s="3" t="s">
        <v>4918</v>
      </c>
      <c r="H146" s="3"/>
      <c r="I146" s="3"/>
      <c r="J146" s="8" t="s">
        <v>6982</v>
      </c>
    </row>
    <row r="147" spans="1:10" ht="15" customHeight="1" x14ac:dyDescent="0.3">
      <c r="A147" s="3" t="s">
        <v>173</v>
      </c>
      <c r="B147" s="3" t="s">
        <v>174</v>
      </c>
      <c r="C147" s="4">
        <v>11</v>
      </c>
      <c r="D147" s="3" t="s">
        <v>867</v>
      </c>
      <c r="E147" s="3" t="s">
        <v>6983</v>
      </c>
      <c r="F147" s="3"/>
      <c r="G147" s="3" t="s">
        <v>4865</v>
      </c>
      <c r="H147" s="3" t="s">
        <v>1205</v>
      </c>
      <c r="I147" s="3" t="s">
        <v>6984</v>
      </c>
      <c r="J147" s="8" t="s">
        <v>877</v>
      </c>
    </row>
    <row r="148" spans="1:10" ht="15" customHeight="1" x14ac:dyDescent="0.3">
      <c r="A148" s="3" t="s">
        <v>173</v>
      </c>
      <c r="B148" s="3" t="s">
        <v>174</v>
      </c>
      <c r="C148" s="4">
        <v>11</v>
      </c>
      <c r="D148" s="3" t="s">
        <v>867</v>
      </c>
      <c r="E148" s="3" t="s">
        <v>6888</v>
      </c>
      <c r="F148" s="3"/>
      <c r="G148" s="3" t="s">
        <v>4865</v>
      </c>
      <c r="H148" s="3" t="s">
        <v>1205</v>
      </c>
      <c r="I148" s="3" t="s">
        <v>6984</v>
      </c>
      <c r="J148" s="8" t="s">
        <v>6980</v>
      </c>
    </row>
    <row r="149" spans="1:10" ht="15" customHeight="1" x14ac:dyDescent="0.3">
      <c r="A149" s="3" t="s">
        <v>173</v>
      </c>
      <c r="B149" s="3" t="s">
        <v>174</v>
      </c>
      <c r="C149" s="4">
        <v>11</v>
      </c>
      <c r="D149" s="3" t="s">
        <v>867</v>
      </c>
      <c r="E149" s="3" t="s">
        <v>756</v>
      </c>
      <c r="F149" s="3" t="s">
        <v>6985</v>
      </c>
      <c r="G149" s="3" t="s">
        <v>6986</v>
      </c>
      <c r="H149" s="3" t="s">
        <v>811</v>
      </c>
      <c r="I149" s="3"/>
      <c r="J149" s="8" t="s">
        <v>870</v>
      </c>
    </row>
    <row r="150" spans="1:10" ht="15" customHeight="1" x14ac:dyDescent="0.3">
      <c r="A150" s="3" t="s">
        <v>173</v>
      </c>
      <c r="B150" s="3" t="s">
        <v>174</v>
      </c>
      <c r="C150" s="4">
        <v>11</v>
      </c>
      <c r="D150" s="3" t="s">
        <v>867</v>
      </c>
      <c r="E150" s="3" t="s">
        <v>6913</v>
      </c>
      <c r="F150" s="3"/>
      <c r="G150" s="3" t="s">
        <v>1443</v>
      </c>
      <c r="H150" s="3" t="s">
        <v>2300</v>
      </c>
      <c r="I150" s="3"/>
      <c r="J150" s="8" t="s">
        <v>6987</v>
      </c>
    </row>
    <row r="151" spans="1:10" ht="15" customHeight="1" x14ac:dyDescent="0.3">
      <c r="A151" s="3" t="s">
        <v>173</v>
      </c>
      <c r="B151" s="3" t="s">
        <v>174</v>
      </c>
      <c r="C151" s="4">
        <v>11</v>
      </c>
      <c r="D151" s="3" t="s">
        <v>867</v>
      </c>
      <c r="E151" s="3" t="s">
        <v>641</v>
      </c>
      <c r="F151" s="3"/>
      <c r="G151" s="3" t="s">
        <v>6988</v>
      </c>
      <c r="H151" s="3" t="s">
        <v>6989</v>
      </c>
      <c r="I151" s="3"/>
      <c r="J151" s="8" t="s">
        <v>6987</v>
      </c>
    </row>
    <row r="152" spans="1:10" ht="15" customHeight="1" x14ac:dyDescent="0.3">
      <c r="A152" s="3" t="s">
        <v>173</v>
      </c>
      <c r="B152" s="3" t="s">
        <v>174</v>
      </c>
      <c r="C152" s="4">
        <v>11</v>
      </c>
      <c r="D152" s="3" t="s">
        <v>867</v>
      </c>
      <c r="E152" s="3" t="s">
        <v>6990</v>
      </c>
      <c r="F152" s="3"/>
      <c r="G152" s="3" t="s">
        <v>6299</v>
      </c>
      <c r="H152" s="3" t="s">
        <v>824</v>
      </c>
      <c r="I152" s="3"/>
      <c r="J152" s="8" t="s">
        <v>6987</v>
      </c>
    </row>
    <row r="153" spans="1:10" ht="15" customHeight="1" x14ac:dyDescent="0.3">
      <c r="A153" s="3" t="s">
        <v>173</v>
      </c>
      <c r="B153" s="3" t="s">
        <v>174</v>
      </c>
      <c r="C153" s="4">
        <v>11</v>
      </c>
      <c r="D153" s="3" t="s">
        <v>867</v>
      </c>
      <c r="E153" s="3" t="s">
        <v>6991</v>
      </c>
      <c r="F153" s="3"/>
      <c r="G153" s="3" t="s">
        <v>6299</v>
      </c>
      <c r="H153" s="3" t="s">
        <v>824</v>
      </c>
      <c r="I153" s="3"/>
      <c r="J153" s="8" t="s">
        <v>6987</v>
      </c>
    </row>
    <row r="154" spans="1:10" ht="15" customHeight="1" x14ac:dyDescent="0.3">
      <c r="A154" s="3" t="s">
        <v>173</v>
      </c>
      <c r="B154" s="3" t="s">
        <v>174</v>
      </c>
      <c r="C154" s="4">
        <v>11</v>
      </c>
      <c r="D154" s="3" t="s">
        <v>867</v>
      </c>
      <c r="E154" s="3" t="s">
        <v>765</v>
      </c>
      <c r="F154" s="3"/>
      <c r="G154" s="3" t="s">
        <v>6299</v>
      </c>
      <c r="H154" s="3"/>
      <c r="I154" s="3"/>
      <c r="J154" s="8" t="s">
        <v>6992</v>
      </c>
    </row>
    <row r="155" spans="1:10" ht="15" customHeight="1" x14ac:dyDescent="0.3">
      <c r="A155" s="3" t="s">
        <v>173</v>
      </c>
      <c r="B155" s="3" t="s">
        <v>174</v>
      </c>
      <c r="C155" s="4">
        <v>11</v>
      </c>
      <c r="D155" s="3" t="s">
        <v>867</v>
      </c>
      <c r="E155" s="3" t="s">
        <v>6993</v>
      </c>
      <c r="F155" s="3" t="s">
        <v>182</v>
      </c>
      <c r="G155" s="3" t="s">
        <v>6299</v>
      </c>
      <c r="H155" s="3"/>
      <c r="I155" s="3"/>
      <c r="J155" s="8" t="s">
        <v>6992</v>
      </c>
    </row>
    <row r="156" spans="1:10" ht="15" customHeight="1" x14ac:dyDescent="0.3">
      <c r="A156" s="3" t="s">
        <v>173</v>
      </c>
      <c r="B156" s="3" t="s">
        <v>174</v>
      </c>
      <c r="C156" s="4">
        <v>11</v>
      </c>
      <c r="D156" s="3" t="s">
        <v>867</v>
      </c>
      <c r="E156" s="3" t="s">
        <v>765</v>
      </c>
      <c r="F156" s="3"/>
      <c r="G156" s="3" t="s">
        <v>6954</v>
      </c>
      <c r="H156" s="3"/>
      <c r="I156" s="3"/>
      <c r="J156" s="8" t="s">
        <v>891</v>
      </c>
    </row>
    <row r="157" spans="1:10" ht="15" customHeight="1" x14ac:dyDescent="0.3">
      <c r="A157" s="3" t="s">
        <v>173</v>
      </c>
      <c r="B157" s="3" t="s">
        <v>174</v>
      </c>
      <c r="C157" s="4">
        <v>11</v>
      </c>
      <c r="D157" s="3" t="s">
        <v>867</v>
      </c>
      <c r="E157" s="3" t="s">
        <v>765</v>
      </c>
      <c r="F157" s="3"/>
      <c r="G157" s="3" t="s">
        <v>6994</v>
      </c>
      <c r="H157" s="3"/>
      <c r="I157" s="3"/>
      <c r="J157" s="8" t="s">
        <v>891</v>
      </c>
    </row>
    <row r="158" spans="1:10" ht="15" customHeight="1" x14ac:dyDescent="0.3">
      <c r="A158" s="3" t="s">
        <v>173</v>
      </c>
      <c r="B158" s="3" t="s">
        <v>174</v>
      </c>
      <c r="C158" s="4">
        <v>11</v>
      </c>
      <c r="D158" s="3" t="s">
        <v>867</v>
      </c>
      <c r="E158" s="3" t="s">
        <v>765</v>
      </c>
      <c r="F158" s="3"/>
      <c r="G158" s="3" t="s">
        <v>6903</v>
      </c>
      <c r="H158" s="3"/>
      <c r="I158" s="3"/>
      <c r="J158" s="8" t="s">
        <v>891</v>
      </c>
    </row>
    <row r="159" spans="1:10" ht="15" customHeight="1" x14ac:dyDescent="0.3">
      <c r="A159" s="3" t="s">
        <v>173</v>
      </c>
      <c r="B159" s="3" t="s">
        <v>174</v>
      </c>
      <c r="C159" s="4">
        <v>11</v>
      </c>
      <c r="D159" s="3" t="s">
        <v>867</v>
      </c>
      <c r="E159" s="3" t="s">
        <v>765</v>
      </c>
      <c r="F159" s="3"/>
      <c r="G159" s="3" t="s">
        <v>4865</v>
      </c>
      <c r="H159" s="3"/>
      <c r="I159" s="3"/>
      <c r="J159" s="8" t="s">
        <v>891</v>
      </c>
    </row>
    <row r="160" spans="1:10" ht="15" customHeight="1" x14ac:dyDescent="0.3">
      <c r="A160" s="3" t="s">
        <v>173</v>
      </c>
      <c r="B160" s="3" t="s">
        <v>174</v>
      </c>
      <c r="C160" s="4">
        <v>11</v>
      </c>
      <c r="D160" s="3" t="s">
        <v>867</v>
      </c>
      <c r="E160" s="3" t="s">
        <v>765</v>
      </c>
      <c r="F160" s="3"/>
      <c r="G160" s="3" t="s">
        <v>1382</v>
      </c>
      <c r="H160" s="3"/>
      <c r="I160" s="3"/>
      <c r="J160" s="8" t="s">
        <v>891</v>
      </c>
    </row>
    <row r="161" spans="1:10" ht="15" customHeight="1" x14ac:dyDescent="0.3">
      <c r="A161" s="3" t="s">
        <v>173</v>
      </c>
      <c r="B161" s="3" t="s">
        <v>174</v>
      </c>
      <c r="C161" s="4">
        <v>11</v>
      </c>
      <c r="D161" s="3" t="s">
        <v>867</v>
      </c>
      <c r="E161" s="3" t="s">
        <v>765</v>
      </c>
      <c r="F161" s="3"/>
      <c r="G161" s="3" t="s">
        <v>6995</v>
      </c>
      <c r="H161" s="3"/>
      <c r="I161" s="3"/>
      <c r="J161" s="8" t="s">
        <v>891</v>
      </c>
    </row>
    <row r="162" spans="1:10" ht="15" customHeight="1" x14ac:dyDescent="0.3">
      <c r="A162" s="3" t="s">
        <v>173</v>
      </c>
      <c r="B162" s="3" t="s">
        <v>174</v>
      </c>
      <c r="C162" s="4">
        <v>11</v>
      </c>
      <c r="D162" s="3" t="s">
        <v>867</v>
      </c>
      <c r="E162" s="3" t="s">
        <v>765</v>
      </c>
      <c r="F162" s="3"/>
      <c r="G162" s="3" t="s">
        <v>6996</v>
      </c>
      <c r="H162" s="3"/>
      <c r="I162" s="3"/>
      <c r="J162" s="8" t="s">
        <v>891</v>
      </c>
    </row>
    <row r="163" spans="1:10" ht="15" customHeight="1" x14ac:dyDescent="0.3">
      <c r="A163" s="3" t="s">
        <v>173</v>
      </c>
      <c r="B163" s="3" t="s">
        <v>174</v>
      </c>
      <c r="C163" s="4">
        <v>11</v>
      </c>
      <c r="D163" s="3" t="s">
        <v>867</v>
      </c>
      <c r="E163" s="3" t="s">
        <v>6997</v>
      </c>
      <c r="F163" s="3"/>
      <c r="G163" s="3" t="s">
        <v>4865</v>
      </c>
      <c r="H163" s="3" t="s">
        <v>3307</v>
      </c>
      <c r="I163" s="3" t="s">
        <v>1205</v>
      </c>
      <c r="J163" s="8" t="s">
        <v>6998</v>
      </c>
    </row>
    <row r="164" spans="1:10" ht="15" customHeight="1" x14ac:dyDescent="0.3">
      <c r="A164" s="3" t="s">
        <v>173</v>
      </c>
      <c r="B164" s="3" t="s">
        <v>174</v>
      </c>
      <c r="C164" s="4">
        <v>11</v>
      </c>
      <c r="D164" s="3" t="s">
        <v>867</v>
      </c>
      <c r="E164" s="3" t="s">
        <v>6999</v>
      </c>
      <c r="F164" s="3" t="s">
        <v>7000</v>
      </c>
      <c r="G164" s="3" t="s">
        <v>1382</v>
      </c>
      <c r="H164" s="3" t="s">
        <v>7001</v>
      </c>
      <c r="I164" s="3" t="s">
        <v>7002</v>
      </c>
      <c r="J164" s="8" t="s">
        <v>6987</v>
      </c>
    </row>
    <row r="165" spans="1:10" ht="15" customHeight="1" x14ac:dyDescent="0.3">
      <c r="A165" s="3" t="s">
        <v>173</v>
      </c>
      <c r="B165" s="3" t="s">
        <v>174</v>
      </c>
      <c r="C165" s="4">
        <v>11</v>
      </c>
      <c r="D165" s="3" t="s">
        <v>867</v>
      </c>
      <c r="E165" s="3" t="s">
        <v>7003</v>
      </c>
      <c r="F165" s="3" t="s">
        <v>7000</v>
      </c>
      <c r="G165" s="3" t="s">
        <v>1382</v>
      </c>
      <c r="H165" s="3" t="s">
        <v>1351</v>
      </c>
      <c r="I165" s="3" t="s">
        <v>763</v>
      </c>
      <c r="J165" s="8" t="s">
        <v>6987</v>
      </c>
    </row>
    <row r="166" spans="1:10" ht="15" customHeight="1" x14ac:dyDescent="0.3">
      <c r="A166" s="3" t="s">
        <v>189</v>
      </c>
      <c r="B166" s="3" t="s">
        <v>190</v>
      </c>
      <c r="C166" s="4">
        <v>12</v>
      </c>
      <c r="D166" s="3" t="s">
        <v>948</v>
      </c>
      <c r="E166" s="3" t="s">
        <v>6888</v>
      </c>
      <c r="F166" s="3"/>
      <c r="G166" s="3" t="s">
        <v>7004</v>
      </c>
      <c r="H166" s="3" t="s">
        <v>884</v>
      </c>
      <c r="I166" s="3" t="s">
        <v>7005</v>
      </c>
      <c r="J166" s="8" t="s">
        <v>7006</v>
      </c>
    </row>
    <row r="167" spans="1:10" ht="15" customHeight="1" x14ac:dyDescent="0.3">
      <c r="A167" s="3" t="s">
        <v>189</v>
      </c>
      <c r="B167" s="3" t="s">
        <v>190</v>
      </c>
      <c r="C167" s="4">
        <v>12</v>
      </c>
      <c r="D167" s="3" t="s">
        <v>948</v>
      </c>
      <c r="E167" s="3" t="s">
        <v>671</v>
      </c>
      <c r="F167" s="3" t="s">
        <v>7007</v>
      </c>
      <c r="G167" s="3" t="s">
        <v>7008</v>
      </c>
      <c r="H167" s="3" t="s">
        <v>626</v>
      </c>
      <c r="I167" s="3"/>
      <c r="J167" s="8" t="s">
        <v>7009</v>
      </c>
    </row>
    <row r="168" spans="1:10" ht="15" customHeight="1" x14ac:dyDescent="0.3">
      <c r="A168" s="3" t="s">
        <v>189</v>
      </c>
      <c r="B168" s="3" t="s">
        <v>190</v>
      </c>
      <c r="C168" s="4">
        <v>12</v>
      </c>
      <c r="D168" s="3" t="s">
        <v>948</v>
      </c>
      <c r="E168" s="3" t="s">
        <v>7010</v>
      </c>
      <c r="F168" s="3"/>
      <c r="G168" s="3" t="s">
        <v>1382</v>
      </c>
      <c r="H168" s="3" t="s">
        <v>2601</v>
      </c>
      <c r="I168" s="3"/>
      <c r="J168" s="8" t="s">
        <v>7011</v>
      </c>
    </row>
    <row r="169" spans="1:10" ht="15" customHeight="1" x14ac:dyDescent="0.3">
      <c r="A169" s="3" t="s">
        <v>189</v>
      </c>
      <c r="B169" s="3" t="s">
        <v>190</v>
      </c>
      <c r="C169" s="4">
        <v>12</v>
      </c>
      <c r="D169" s="3" t="s">
        <v>948</v>
      </c>
      <c r="E169" s="3" t="s">
        <v>712</v>
      </c>
      <c r="F169" s="3" t="s">
        <v>7012</v>
      </c>
      <c r="G169" s="3" t="s">
        <v>7008</v>
      </c>
      <c r="H169" s="3"/>
      <c r="I169" s="3"/>
      <c r="J169" s="8" t="s">
        <v>7013</v>
      </c>
    </row>
    <row r="170" spans="1:10" ht="15" customHeight="1" x14ac:dyDescent="0.3">
      <c r="A170" s="3" t="s">
        <v>189</v>
      </c>
      <c r="B170" s="3" t="s">
        <v>190</v>
      </c>
      <c r="C170" s="4">
        <v>12</v>
      </c>
      <c r="D170" s="3" t="s">
        <v>948</v>
      </c>
      <c r="E170" s="3" t="s">
        <v>765</v>
      </c>
      <c r="F170" s="3" t="s">
        <v>7014</v>
      </c>
      <c r="G170" s="3" t="s">
        <v>7008</v>
      </c>
      <c r="H170" s="3"/>
      <c r="I170" s="3"/>
      <c r="J170" s="8" t="s">
        <v>7015</v>
      </c>
    </row>
    <row r="171" spans="1:10" ht="15" customHeight="1" x14ac:dyDescent="0.3">
      <c r="A171" s="3" t="s">
        <v>189</v>
      </c>
      <c r="B171" s="3" t="s">
        <v>190</v>
      </c>
      <c r="C171" s="4">
        <v>12</v>
      </c>
      <c r="D171" s="3" t="s">
        <v>948</v>
      </c>
      <c r="E171" s="3" t="s">
        <v>6938</v>
      </c>
      <c r="F171" s="3"/>
      <c r="G171" s="3" t="s">
        <v>4865</v>
      </c>
      <c r="H171" s="3" t="s">
        <v>884</v>
      </c>
      <c r="I171" s="3"/>
      <c r="J171" s="8" t="s">
        <v>6980</v>
      </c>
    </row>
    <row r="172" spans="1:10" ht="15" customHeight="1" x14ac:dyDescent="0.3">
      <c r="A172" s="3" t="s">
        <v>189</v>
      </c>
      <c r="B172" s="3" t="s">
        <v>190</v>
      </c>
      <c r="C172" s="4">
        <v>12</v>
      </c>
      <c r="D172" s="3" t="s">
        <v>948</v>
      </c>
      <c r="E172" s="3" t="s">
        <v>765</v>
      </c>
      <c r="F172" s="3" t="s">
        <v>7016</v>
      </c>
      <c r="G172" s="3" t="s">
        <v>6849</v>
      </c>
      <c r="H172" s="3" t="s">
        <v>2326</v>
      </c>
      <c r="I172" s="3"/>
      <c r="J172" s="8" t="s">
        <v>7017</v>
      </c>
    </row>
    <row r="173" spans="1:10" ht="15" customHeight="1" x14ac:dyDescent="0.3">
      <c r="A173" s="3" t="s">
        <v>189</v>
      </c>
      <c r="B173" s="3" t="s">
        <v>190</v>
      </c>
      <c r="C173" s="4">
        <v>12</v>
      </c>
      <c r="D173" s="3" t="s">
        <v>948</v>
      </c>
      <c r="E173" s="3" t="s">
        <v>765</v>
      </c>
      <c r="F173" s="3"/>
      <c r="G173" s="3" t="s">
        <v>6299</v>
      </c>
      <c r="H173" s="3"/>
      <c r="I173" s="3"/>
      <c r="J173" s="8" t="s">
        <v>1451</v>
      </c>
    </row>
    <row r="174" spans="1:10" ht="15" customHeight="1" x14ac:dyDescent="0.3">
      <c r="A174" s="3" t="s">
        <v>189</v>
      </c>
      <c r="B174" s="3" t="s">
        <v>190</v>
      </c>
      <c r="C174" s="4">
        <v>12</v>
      </c>
      <c r="D174" s="3" t="s">
        <v>948</v>
      </c>
      <c r="E174" s="3" t="s">
        <v>765</v>
      </c>
      <c r="F174" s="3"/>
      <c r="G174" s="3" t="s">
        <v>4879</v>
      </c>
      <c r="H174" s="3"/>
      <c r="I174" s="3"/>
      <c r="J174" s="8" t="s">
        <v>1451</v>
      </c>
    </row>
    <row r="175" spans="1:10" ht="15" customHeight="1" x14ac:dyDescent="0.3">
      <c r="A175" s="3" t="s">
        <v>189</v>
      </c>
      <c r="B175" s="3" t="s">
        <v>190</v>
      </c>
      <c r="C175" s="4">
        <v>12</v>
      </c>
      <c r="D175" s="3" t="s">
        <v>948</v>
      </c>
      <c r="E175" s="3" t="s">
        <v>7018</v>
      </c>
      <c r="F175" s="3"/>
      <c r="G175" s="3" t="s">
        <v>4865</v>
      </c>
      <c r="H175" s="3" t="s">
        <v>1205</v>
      </c>
      <c r="I175" s="3" t="s">
        <v>882</v>
      </c>
      <c r="J175" s="8" t="s">
        <v>7019</v>
      </c>
    </row>
    <row r="176" spans="1:10" ht="15" customHeight="1" x14ac:dyDescent="0.3">
      <c r="A176" s="3" t="s">
        <v>189</v>
      </c>
      <c r="B176" s="3" t="s">
        <v>190</v>
      </c>
      <c r="C176" s="4">
        <v>12</v>
      </c>
      <c r="D176" s="3" t="s">
        <v>948</v>
      </c>
      <c r="E176" s="3" t="s">
        <v>6888</v>
      </c>
      <c r="F176" s="3"/>
      <c r="G176" s="3" t="s">
        <v>4865</v>
      </c>
      <c r="H176" s="3" t="s">
        <v>1387</v>
      </c>
      <c r="I176" s="3" t="s">
        <v>626</v>
      </c>
      <c r="J176" s="8" t="s">
        <v>7020</v>
      </c>
    </row>
    <row r="177" spans="1:10" ht="15" customHeight="1" x14ac:dyDescent="0.3">
      <c r="A177" s="3" t="s">
        <v>189</v>
      </c>
      <c r="B177" s="3" t="s">
        <v>190</v>
      </c>
      <c r="C177" s="4">
        <v>12</v>
      </c>
      <c r="D177" s="3" t="s">
        <v>948</v>
      </c>
      <c r="E177" s="3" t="s">
        <v>6964</v>
      </c>
      <c r="F177" s="3"/>
      <c r="G177" s="3" t="s">
        <v>4865</v>
      </c>
      <c r="H177" s="3" t="s">
        <v>763</v>
      </c>
      <c r="I177" s="3" t="s">
        <v>707</v>
      </c>
      <c r="J177" s="8" t="s">
        <v>7020</v>
      </c>
    </row>
    <row r="178" spans="1:10" ht="15" customHeight="1" x14ac:dyDescent="0.3">
      <c r="A178" s="3" t="s">
        <v>204</v>
      </c>
      <c r="B178" s="3" t="s">
        <v>205</v>
      </c>
      <c r="C178" s="4">
        <v>13</v>
      </c>
      <c r="D178" s="3" t="s">
        <v>956</v>
      </c>
      <c r="E178" s="3" t="s">
        <v>765</v>
      </c>
      <c r="F178" s="3" t="s">
        <v>7021</v>
      </c>
      <c r="G178" s="3" t="s">
        <v>7022</v>
      </c>
      <c r="H178" s="3"/>
      <c r="I178" s="3"/>
      <c r="J178" s="8" t="s">
        <v>7023</v>
      </c>
    </row>
    <row r="179" spans="1:10" ht="15" customHeight="1" x14ac:dyDescent="0.3">
      <c r="A179" s="3" t="s">
        <v>204</v>
      </c>
      <c r="B179" s="3" t="s">
        <v>205</v>
      </c>
      <c r="C179" s="4">
        <v>13</v>
      </c>
      <c r="D179" s="3" t="s">
        <v>956</v>
      </c>
      <c r="E179" s="3" t="s">
        <v>7024</v>
      </c>
      <c r="F179" s="3"/>
      <c r="G179" s="3" t="s">
        <v>5484</v>
      </c>
      <c r="H179" s="3"/>
      <c r="I179" s="3"/>
      <c r="J179" s="8" t="s">
        <v>962</v>
      </c>
    </row>
    <row r="180" spans="1:10" ht="15" customHeight="1" x14ac:dyDescent="0.3">
      <c r="A180" s="3" t="s">
        <v>204</v>
      </c>
      <c r="B180" s="3" t="s">
        <v>205</v>
      </c>
      <c r="C180" s="4">
        <v>13</v>
      </c>
      <c r="D180" s="3" t="s">
        <v>956</v>
      </c>
      <c r="E180" s="3" t="s">
        <v>765</v>
      </c>
      <c r="F180" s="3" t="s">
        <v>7025</v>
      </c>
      <c r="G180" s="3" t="s">
        <v>7026</v>
      </c>
      <c r="H180" s="3"/>
      <c r="I180" s="3"/>
      <c r="J180" s="8" t="s">
        <v>962</v>
      </c>
    </row>
    <row r="181" spans="1:10" ht="15" customHeight="1" x14ac:dyDescent="0.3">
      <c r="A181" s="3" t="s">
        <v>204</v>
      </c>
      <c r="B181" s="3" t="s">
        <v>205</v>
      </c>
      <c r="C181" s="4">
        <v>13</v>
      </c>
      <c r="D181" s="3" t="s">
        <v>956</v>
      </c>
      <c r="E181" s="3" t="s">
        <v>717</v>
      </c>
      <c r="F181" s="3" t="s">
        <v>1616</v>
      </c>
      <c r="G181" s="3" t="s">
        <v>1386</v>
      </c>
      <c r="H181" s="3"/>
      <c r="I181" s="3"/>
      <c r="J181" s="8" t="s">
        <v>962</v>
      </c>
    </row>
    <row r="182" spans="1:10" ht="15" customHeight="1" x14ac:dyDescent="0.3">
      <c r="A182" s="3" t="s">
        <v>204</v>
      </c>
      <c r="B182" s="3" t="s">
        <v>205</v>
      </c>
      <c r="C182" s="4">
        <v>13</v>
      </c>
      <c r="D182" s="3" t="s">
        <v>956</v>
      </c>
      <c r="E182" s="3" t="s">
        <v>6888</v>
      </c>
      <c r="F182" s="3"/>
      <c r="G182" s="3" t="s">
        <v>5121</v>
      </c>
      <c r="H182" s="3" t="s">
        <v>1050</v>
      </c>
      <c r="I182" s="3" t="s">
        <v>811</v>
      </c>
      <c r="J182" s="8" t="s">
        <v>962</v>
      </c>
    </row>
    <row r="183" spans="1:10" ht="15" customHeight="1" x14ac:dyDescent="0.3">
      <c r="A183" s="3" t="s">
        <v>204</v>
      </c>
      <c r="B183" s="3" t="s">
        <v>205</v>
      </c>
      <c r="C183" s="4">
        <v>13</v>
      </c>
      <c r="D183" s="3" t="s">
        <v>956</v>
      </c>
      <c r="E183" s="3" t="s">
        <v>7018</v>
      </c>
      <c r="F183" s="3"/>
      <c r="G183" s="3" t="s">
        <v>7027</v>
      </c>
      <c r="H183" s="3" t="s">
        <v>1534</v>
      </c>
      <c r="I183" s="3" t="s">
        <v>763</v>
      </c>
      <c r="J183" s="8" t="s">
        <v>962</v>
      </c>
    </row>
    <row r="184" spans="1:10" ht="15" customHeight="1" x14ac:dyDescent="0.3">
      <c r="A184" s="3" t="s">
        <v>204</v>
      </c>
      <c r="B184" s="3" t="s">
        <v>205</v>
      </c>
      <c r="C184" s="4">
        <v>13</v>
      </c>
      <c r="D184" s="3" t="s">
        <v>956</v>
      </c>
      <c r="E184" s="3" t="s">
        <v>6888</v>
      </c>
      <c r="F184" s="3"/>
      <c r="G184" s="3" t="s">
        <v>5484</v>
      </c>
      <c r="H184" s="3" t="s">
        <v>860</v>
      </c>
      <c r="I184" s="3" t="s">
        <v>687</v>
      </c>
      <c r="J184" s="8" t="s">
        <v>218</v>
      </c>
    </row>
    <row r="185" spans="1:10" ht="15" customHeight="1" x14ac:dyDescent="0.3">
      <c r="A185" s="3" t="s">
        <v>219</v>
      </c>
      <c r="B185" s="3" t="s">
        <v>220</v>
      </c>
      <c r="C185" s="4">
        <v>14</v>
      </c>
      <c r="D185" s="3" t="s">
        <v>977</v>
      </c>
      <c r="E185" s="3" t="s">
        <v>765</v>
      </c>
      <c r="F185" s="3"/>
      <c r="G185" s="3" t="s">
        <v>6884</v>
      </c>
      <c r="H185" s="3"/>
      <c r="I185" s="3"/>
      <c r="J185" s="8" t="s">
        <v>7028</v>
      </c>
    </row>
    <row r="186" spans="1:10" ht="15" customHeight="1" x14ac:dyDescent="0.3">
      <c r="A186" s="3" t="s">
        <v>219</v>
      </c>
      <c r="B186" s="3" t="s">
        <v>220</v>
      </c>
      <c r="C186" s="4">
        <v>14</v>
      </c>
      <c r="D186" s="3" t="s">
        <v>977</v>
      </c>
      <c r="E186" s="3" t="s">
        <v>765</v>
      </c>
      <c r="F186" s="3"/>
      <c r="G186" s="3" t="s">
        <v>4858</v>
      </c>
      <c r="H186" s="3"/>
      <c r="I186" s="3"/>
      <c r="J186" s="8" t="s">
        <v>983</v>
      </c>
    </row>
    <row r="187" spans="1:10" ht="15" customHeight="1" x14ac:dyDescent="0.3">
      <c r="A187" s="3" t="s">
        <v>219</v>
      </c>
      <c r="B187" s="3" t="s">
        <v>220</v>
      </c>
      <c r="C187" s="4">
        <v>14</v>
      </c>
      <c r="D187" s="3" t="s">
        <v>977</v>
      </c>
      <c r="E187" s="3" t="s">
        <v>6915</v>
      </c>
      <c r="F187" s="3" t="s">
        <v>7029</v>
      </c>
      <c r="G187" s="3" t="s">
        <v>7030</v>
      </c>
      <c r="H187" s="3"/>
      <c r="I187" s="3"/>
      <c r="J187" s="8" t="s">
        <v>7031</v>
      </c>
    </row>
    <row r="188" spans="1:10" ht="15" customHeight="1" x14ac:dyDescent="0.3">
      <c r="A188" s="3" t="s">
        <v>219</v>
      </c>
      <c r="B188" s="3" t="s">
        <v>220</v>
      </c>
      <c r="C188" s="4">
        <v>14</v>
      </c>
      <c r="D188" s="3" t="s">
        <v>977</v>
      </c>
      <c r="E188" s="3" t="s">
        <v>765</v>
      </c>
      <c r="F188" s="3" t="s">
        <v>7032</v>
      </c>
      <c r="G188" s="3" t="s">
        <v>7030</v>
      </c>
      <c r="H188" s="3"/>
      <c r="I188" s="3"/>
      <c r="J188" s="8" t="s">
        <v>7031</v>
      </c>
    </row>
    <row r="189" spans="1:10" ht="15" customHeight="1" x14ac:dyDescent="0.3">
      <c r="A189" s="3" t="s">
        <v>219</v>
      </c>
      <c r="B189" s="3" t="s">
        <v>220</v>
      </c>
      <c r="C189" s="4">
        <v>14</v>
      </c>
      <c r="D189" s="3" t="s">
        <v>977</v>
      </c>
      <c r="E189" s="3" t="s">
        <v>765</v>
      </c>
      <c r="F189" s="3"/>
      <c r="G189" s="3" t="s">
        <v>5970</v>
      </c>
      <c r="H189" s="3"/>
      <c r="I189" s="3"/>
      <c r="J189" s="8" t="s">
        <v>979</v>
      </c>
    </row>
    <row r="190" spans="1:10" ht="15" customHeight="1" x14ac:dyDescent="0.3">
      <c r="A190" s="3" t="s">
        <v>219</v>
      </c>
      <c r="B190" s="3" t="s">
        <v>220</v>
      </c>
      <c r="C190" s="4">
        <v>14</v>
      </c>
      <c r="D190" s="3" t="s">
        <v>977</v>
      </c>
      <c r="E190" s="3" t="s">
        <v>765</v>
      </c>
      <c r="F190" s="3"/>
      <c r="G190" s="3" t="s">
        <v>6978</v>
      </c>
      <c r="H190" s="3"/>
      <c r="I190" s="3"/>
      <c r="J190" s="8" t="s">
        <v>983</v>
      </c>
    </row>
    <row r="191" spans="1:10" ht="15" customHeight="1" x14ac:dyDescent="0.3">
      <c r="A191" s="3" t="s">
        <v>219</v>
      </c>
      <c r="B191" s="3" t="s">
        <v>220</v>
      </c>
      <c r="C191" s="4">
        <v>14</v>
      </c>
      <c r="D191" s="3" t="s">
        <v>977</v>
      </c>
      <c r="E191" s="3" t="s">
        <v>7033</v>
      </c>
      <c r="F191" s="3"/>
      <c r="G191" s="3" t="s">
        <v>5625</v>
      </c>
      <c r="H191" s="3"/>
      <c r="I191" s="3"/>
      <c r="J191" s="8" t="s">
        <v>7034</v>
      </c>
    </row>
    <row r="192" spans="1:10" ht="15" customHeight="1" x14ac:dyDescent="0.3">
      <c r="A192" s="3" t="s">
        <v>232</v>
      </c>
      <c r="B192" s="3" t="s">
        <v>233</v>
      </c>
      <c r="C192" s="4">
        <v>15</v>
      </c>
      <c r="D192" s="3" t="s">
        <v>986</v>
      </c>
      <c r="E192" s="3" t="s">
        <v>878</v>
      </c>
      <c r="F192" s="3"/>
      <c r="G192" s="3" t="s">
        <v>6053</v>
      </c>
      <c r="H192" s="3" t="s">
        <v>817</v>
      </c>
      <c r="I192" s="3"/>
      <c r="J192" s="8" t="s">
        <v>6519</v>
      </c>
    </row>
    <row r="193" spans="1:10" ht="15" customHeight="1" x14ac:dyDescent="0.3">
      <c r="A193" s="3" t="s">
        <v>232</v>
      </c>
      <c r="B193" s="3" t="s">
        <v>233</v>
      </c>
      <c r="C193" s="4">
        <v>15</v>
      </c>
      <c r="D193" s="3" t="s">
        <v>986</v>
      </c>
      <c r="E193" s="3" t="s">
        <v>878</v>
      </c>
      <c r="F193" s="3"/>
      <c r="G193" s="3" t="s">
        <v>6299</v>
      </c>
      <c r="H193" s="3"/>
      <c r="I193" s="3"/>
      <c r="J193" s="8" t="s">
        <v>1467</v>
      </c>
    </row>
    <row r="194" spans="1:10" ht="15" customHeight="1" x14ac:dyDescent="0.3">
      <c r="A194" s="3" t="s">
        <v>232</v>
      </c>
      <c r="B194" s="3" t="s">
        <v>233</v>
      </c>
      <c r="C194" s="4">
        <v>15</v>
      </c>
      <c r="D194" s="3" t="s">
        <v>986</v>
      </c>
      <c r="E194" s="3" t="s">
        <v>878</v>
      </c>
      <c r="F194" s="3"/>
      <c r="G194" s="3" t="s">
        <v>7035</v>
      </c>
      <c r="H194" s="3"/>
      <c r="I194" s="3"/>
      <c r="J194" s="8" t="s">
        <v>6519</v>
      </c>
    </row>
    <row r="195" spans="1:10" ht="15" customHeight="1" x14ac:dyDescent="0.3">
      <c r="A195" s="3" t="s">
        <v>232</v>
      </c>
      <c r="B195" s="3" t="s">
        <v>233</v>
      </c>
      <c r="C195" s="4">
        <v>15</v>
      </c>
      <c r="D195" s="3" t="s">
        <v>986</v>
      </c>
      <c r="E195" s="3" t="s">
        <v>765</v>
      </c>
      <c r="F195" s="3" t="s">
        <v>6923</v>
      </c>
      <c r="G195" s="3" t="s">
        <v>462</v>
      </c>
      <c r="H195" s="3"/>
      <c r="I195" s="3"/>
      <c r="J195" s="8" t="s">
        <v>988</v>
      </c>
    </row>
    <row r="196" spans="1:10" ht="15" customHeight="1" x14ac:dyDescent="0.3">
      <c r="A196" s="3" t="s">
        <v>232</v>
      </c>
      <c r="B196" s="3" t="s">
        <v>233</v>
      </c>
      <c r="C196" s="4">
        <v>15</v>
      </c>
      <c r="D196" s="3" t="s">
        <v>986</v>
      </c>
      <c r="E196" s="3" t="s">
        <v>6888</v>
      </c>
      <c r="F196" s="3"/>
      <c r="G196" s="3" t="s">
        <v>6894</v>
      </c>
      <c r="H196" s="3" t="s">
        <v>2601</v>
      </c>
      <c r="I196" s="3" t="s">
        <v>1205</v>
      </c>
      <c r="J196" s="8" t="s">
        <v>988</v>
      </c>
    </row>
    <row r="197" spans="1:10" ht="15" customHeight="1" x14ac:dyDescent="0.3">
      <c r="A197" s="3" t="s">
        <v>246</v>
      </c>
      <c r="B197" s="3" t="s">
        <v>247</v>
      </c>
      <c r="C197" s="4">
        <v>16</v>
      </c>
      <c r="D197" s="3" t="s">
        <v>989</v>
      </c>
      <c r="E197" s="3" t="s">
        <v>7036</v>
      </c>
      <c r="F197" s="3"/>
      <c r="G197" s="3" t="s">
        <v>4865</v>
      </c>
      <c r="H197" s="3" t="s">
        <v>992</v>
      </c>
      <c r="I197" s="3"/>
      <c r="J197" s="8" t="s">
        <v>7037</v>
      </c>
    </row>
    <row r="198" spans="1:10" ht="15" customHeight="1" x14ac:dyDescent="0.3">
      <c r="A198" s="3" t="s">
        <v>246</v>
      </c>
      <c r="B198" s="3" t="s">
        <v>247</v>
      </c>
      <c r="C198" s="4">
        <v>16</v>
      </c>
      <c r="D198" s="3" t="s">
        <v>989</v>
      </c>
      <c r="E198" s="3" t="s">
        <v>6888</v>
      </c>
      <c r="F198" s="3"/>
      <c r="G198" s="3" t="s">
        <v>6299</v>
      </c>
      <c r="H198" s="3"/>
      <c r="I198" s="3"/>
      <c r="J198" s="8" t="s">
        <v>6992</v>
      </c>
    </row>
    <row r="199" spans="1:10" ht="15" customHeight="1" x14ac:dyDescent="0.3">
      <c r="A199" s="3" t="s">
        <v>246</v>
      </c>
      <c r="B199" s="3" t="s">
        <v>247</v>
      </c>
      <c r="C199" s="4">
        <v>16</v>
      </c>
      <c r="D199" s="3" t="s">
        <v>989</v>
      </c>
      <c r="E199" s="3" t="s">
        <v>6993</v>
      </c>
      <c r="F199" s="3" t="s">
        <v>7038</v>
      </c>
      <c r="G199" s="3" t="s">
        <v>6299</v>
      </c>
      <c r="H199" s="3"/>
      <c r="I199" s="3"/>
      <c r="J199" s="8" t="s">
        <v>6992</v>
      </c>
    </row>
    <row r="200" spans="1:10" ht="15" customHeight="1" x14ac:dyDescent="0.3">
      <c r="A200" s="3" t="s">
        <v>246</v>
      </c>
      <c r="B200" s="3" t="s">
        <v>247</v>
      </c>
      <c r="C200" s="4">
        <v>16</v>
      </c>
      <c r="D200" s="3" t="s">
        <v>989</v>
      </c>
      <c r="E200" s="3" t="s">
        <v>765</v>
      </c>
      <c r="F200" s="3" t="s">
        <v>7039</v>
      </c>
      <c r="G200" s="3" t="s">
        <v>6299</v>
      </c>
      <c r="H200" s="3"/>
      <c r="I200" s="3"/>
      <c r="J200" s="8" t="s">
        <v>6992</v>
      </c>
    </row>
    <row r="201" spans="1:10" ht="15" customHeight="1" x14ac:dyDescent="0.3">
      <c r="A201" s="3" t="s">
        <v>246</v>
      </c>
      <c r="B201" s="3" t="s">
        <v>247</v>
      </c>
      <c r="C201" s="4">
        <v>16</v>
      </c>
      <c r="D201" s="3" t="s">
        <v>989</v>
      </c>
      <c r="E201" s="3" t="s">
        <v>765</v>
      </c>
      <c r="F201" s="3"/>
      <c r="G201" s="3" t="s">
        <v>1382</v>
      </c>
      <c r="H201" s="3"/>
      <c r="I201" s="3"/>
      <c r="J201" s="8" t="s">
        <v>1469</v>
      </c>
    </row>
    <row r="202" spans="1:10" ht="15" customHeight="1" x14ac:dyDescent="0.3">
      <c r="A202" s="3" t="s">
        <v>246</v>
      </c>
      <c r="B202" s="3" t="s">
        <v>247</v>
      </c>
      <c r="C202" s="4">
        <v>16</v>
      </c>
      <c r="D202" s="3" t="s">
        <v>989</v>
      </c>
      <c r="E202" s="3" t="s">
        <v>712</v>
      </c>
      <c r="F202" s="3" t="s">
        <v>7040</v>
      </c>
      <c r="G202" s="3" t="s">
        <v>4865</v>
      </c>
      <c r="H202" s="3"/>
      <c r="I202" s="3" t="s">
        <v>856</v>
      </c>
      <c r="J202" s="8" t="s">
        <v>1469</v>
      </c>
    </row>
    <row r="203" spans="1:10" ht="15" customHeight="1" x14ac:dyDescent="0.3">
      <c r="A203" s="3" t="s">
        <v>246</v>
      </c>
      <c r="B203" s="3" t="s">
        <v>247</v>
      </c>
      <c r="C203" s="4">
        <v>16</v>
      </c>
      <c r="D203" s="3" t="s">
        <v>989</v>
      </c>
      <c r="E203" s="3" t="s">
        <v>698</v>
      </c>
      <c r="F203" s="3"/>
      <c r="G203" s="3" t="s">
        <v>1468</v>
      </c>
      <c r="H203" s="3"/>
      <c r="I203" s="3" t="s">
        <v>1071</v>
      </c>
      <c r="J203" s="8" t="s">
        <v>1469</v>
      </c>
    </row>
    <row r="204" spans="1:10" ht="15" customHeight="1" x14ac:dyDescent="0.3">
      <c r="A204" s="3" t="s">
        <v>260</v>
      </c>
      <c r="B204" s="3" t="s">
        <v>261</v>
      </c>
      <c r="C204" s="4">
        <v>17</v>
      </c>
      <c r="D204" s="3" t="s">
        <v>1005</v>
      </c>
      <c r="E204" s="3" t="s">
        <v>765</v>
      </c>
      <c r="F204" s="3"/>
      <c r="G204" s="3" t="s">
        <v>1382</v>
      </c>
      <c r="H204" s="3" t="s">
        <v>856</v>
      </c>
      <c r="I204" s="3"/>
      <c r="J204" s="8" t="s">
        <v>271</v>
      </c>
    </row>
    <row r="205" spans="1:10" ht="15" customHeight="1" x14ac:dyDescent="0.3">
      <c r="A205" s="3" t="s">
        <v>260</v>
      </c>
      <c r="B205" s="3" t="s">
        <v>261</v>
      </c>
      <c r="C205" s="4">
        <v>17</v>
      </c>
      <c r="D205" s="3" t="s">
        <v>1005</v>
      </c>
      <c r="E205" s="3" t="s">
        <v>7041</v>
      </c>
      <c r="F205" s="3"/>
      <c r="G205" s="3" t="s">
        <v>5098</v>
      </c>
      <c r="H205" s="3"/>
      <c r="I205" s="3"/>
      <c r="J205" s="8" t="s">
        <v>271</v>
      </c>
    </row>
    <row r="206" spans="1:10" ht="15" customHeight="1" x14ac:dyDescent="0.3">
      <c r="A206" s="3" t="s">
        <v>260</v>
      </c>
      <c r="B206" s="3" t="s">
        <v>261</v>
      </c>
      <c r="C206" s="4">
        <v>17</v>
      </c>
      <c r="D206" s="3" t="s">
        <v>1005</v>
      </c>
      <c r="E206" s="3" t="s">
        <v>7042</v>
      </c>
      <c r="F206" s="3"/>
      <c r="G206" s="3" t="s">
        <v>7043</v>
      </c>
      <c r="H206" s="3"/>
      <c r="I206" s="3"/>
      <c r="J206" s="8" t="s">
        <v>271</v>
      </c>
    </row>
    <row r="207" spans="1:10" ht="15" customHeight="1" x14ac:dyDescent="0.3">
      <c r="A207" s="3" t="s">
        <v>260</v>
      </c>
      <c r="B207" s="3" t="s">
        <v>261</v>
      </c>
      <c r="C207" s="4">
        <v>17</v>
      </c>
      <c r="D207" s="3" t="s">
        <v>1005</v>
      </c>
      <c r="E207" s="3" t="s">
        <v>765</v>
      </c>
      <c r="F207" s="3"/>
      <c r="G207" s="3" t="s">
        <v>4858</v>
      </c>
      <c r="H207" s="3"/>
      <c r="I207" s="3"/>
      <c r="J207" s="8" t="s">
        <v>271</v>
      </c>
    </row>
    <row r="208" spans="1:10" ht="15" customHeight="1" x14ac:dyDescent="0.3">
      <c r="A208" s="3" t="s">
        <v>272</v>
      </c>
      <c r="B208" s="3" t="s">
        <v>273</v>
      </c>
      <c r="C208" s="4">
        <v>18</v>
      </c>
      <c r="D208" s="3" t="s">
        <v>1009</v>
      </c>
      <c r="E208" s="3" t="s">
        <v>765</v>
      </c>
      <c r="F208" s="3" t="s">
        <v>6972</v>
      </c>
      <c r="G208" s="3" t="s">
        <v>4858</v>
      </c>
      <c r="H208" s="3"/>
      <c r="I208" s="3"/>
      <c r="J208" s="8" t="s">
        <v>7044</v>
      </c>
    </row>
    <row r="209" spans="1:10" ht="15" customHeight="1" x14ac:dyDescent="0.3">
      <c r="A209" s="3" t="s">
        <v>272</v>
      </c>
      <c r="B209" s="3" t="s">
        <v>273</v>
      </c>
      <c r="C209" s="4">
        <v>18</v>
      </c>
      <c r="D209" s="3" t="s">
        <v>1009</v>
      </c>
      <c r="E209" s="3" t="s">
        <v>765</v>
      </c>
      <c r="F209" s="3" t="s">
        <v>7045</v>
      </c>
      <c r="G209" s="3" t="s">
        <v>4858</v>
      </c>
      <c r="H209" s="3"/>
      <c r="I209" s="3"/>
      <c r="J209" s="8" t="s">
        <v>7046</v>
      </c>
    </row>
    <row r="210" spans="1:10" ht="15" customHeight="1" x14ac:dyDescent="0.3">
      <c r="A210" s="3" t="s">
        <v>272</v>
      </c>
      <c r="B210" s="3" t="s">
        <v>273</v>
      </c>
      <c r="C210" s="4">
        <v>18</v>
      </c>
      <c r="D210" s="3" t="s">
        <v>1009</v>
      </c>
      <c r="E210" s="3" t="s">
        <v>765</v>
      </c>
      <c r="F210" s="3" t="s">
        <v>7047</v>
      </c>
      <c r="G210" s="3" t="s">
        <v>4858</v>
      </c>
      <c r="H210" s="3"/>
      <c r="I210" s="3"/>
      <c r="J210" s="8" t="s">
        <v>7046</v>
      </c>
    </row>
    <row r="211" spans="1:10" ht="15" customHeight="1" x14ac:dyDescent="0.3">
      <c r="A211" s="3" t="s">
        <v>272</v>
      </c>
      <c r="B211" s="3" t="s">
        <v>273</v>
      </c>
      <c r="C211" s="4">
        <v>18</v>
      </c>
      <c r="D211" s="3" t="s">
        <v>1009</v>
      </c>
      <c r="E211" s="3" t="s">
        <v>765</v>
      </c>
      <c r="F211" s="3" t="s">
        <v>6861</v>
      </c>
      <c r="G211" s="3" t="s">
        <v>6862</v>
      </c>
      <c r="H211" s="3"/>
      <c r="I211" s="3"/>
      <c r="J211" s="8" t="s">
        <v>6863</v>
      </c>
    </row>
    <row r="212" spans="1:10" ht="15" customHeight="1" x14ac:dyDescent="0.3">
      <c r="A212" s="3" t="s">
        <v>272</v>
      </c>
      <c r="B212" s="3" t="s">
        <v>273</v>
      </c>
      <c r="C212" s="4">
        <v>18</v>
      </c>
      <c r="D212" s="3" t="s">
        <v>1009</v>
      </c>
      <c r="E212" s="3" t="s">
        <v>765</v>
      </c>
      <c r="F212" s="3" t="s">
        <v>1040</v>
      </c>
      <c r="G212" s="3" t="s">
        <v>7043</v>
      </c>
      <c r="H212" s="3"/>
      <c r="I212" s="3"/>
      <c r="J212" s="8" t="s">
        <v>1041</v>
      </c>
    </row>
    <row r="213" spans="1:10" ht="15" customHeight="1" x14ac:dyDescent="0.3">
      <c r="A213" s="3" t="s">
        <v>272</v>
      </c>
      <c r="B213" s="3" t="s">
        <v>273</v>
      </c>
      <c r="C213" s="4">
        <v>18</v>
      </c>
      <c r="D213" s="3" t="s">
        <v>1009</v>
      </c>
      <c r="E213" s="3" t="s">
        <v>7048</v>
      </c>
      <c r="F213" s="3"/>
      <c r="G213" s="3" t="s">
        <v>7049</v>
      </c>
      <c r="H213" s="3"/>
      <c r="I213" s="3"/>
      <c r="J213" s="8" t="s">
        <v>1478</v>
      </c>
    </row>
    <row r="214" spans="1:10" ht="15" customHeight="1" x14ac:dyDescent="0.3">
      <c r="A214" s="3" t="s">
        <v>283</v>
      </c>
      <c r="B214" s="3" t="s">
        <v>284</v>
      </c>
      <c r="C214" s="4">
        <v>19</v>
      </c>
      <c r="D214" s="3" t="s">
        <v>1019</v>
      </c>
      <c r="E214" s="3" t="s">
        <v>765</v>
      </c>
      <c r="F214" s="3"/>
      <c r="G214" s="3" t="s">
        <v>7050</v>
      </c>
      <c r="H214" s="3"/>
      <c r="I214" s="3"/>
      <c r="J214" s="8" t="s">
        <v>294</v>
      </c>
    </row>
    <row r="215" spans="1:10" ht="15" customHeight="1" x14ac:dyDescent="0.3">
      <c r="A215" s="3" t="s">
        <v>283</v>
      </c>
      <c r="B215" s="3" t="s">
        <v>284</v>
      </c>
      <c r="C215" s="4">
        <v>19</v>
      </c>
      <c r="D215" s="3" t="s">
        <v>1019</v>
      </c>
      <c r="E215" s="3" t="s">
        <v>765</v>
      </c>
      <c r="F215" s="3" t="s">
        <v>1040</v>
      </c>
      <c r="G215" s="3" t="s">
        <v>6935</v>
      </c>
      <c r="H215" s="3"/>
      <c r="I215" s="3"/>
      <c r="J215" s="8" t="s">
        <v>6936</v>
      </c>
    </row>
    <row r="216" spans="1:10" ht="15" customHeight="1" x14ac:dyDescent="0.3">
      <c r="A216" s="3" t="s">
        <v>283</v>
      </c>
      <c r="B216" s="3" t="s">
        <v>284</v>
      </c>
      <c r="C216" s="4">
        <v>19</v>
      </c>
      <c r="D216" s="3" t="s">
        <v>1019</v>
      </c>
      <c r="E216" s="3" t="s">
        <v>6891</v>
      </c>
      <c r="F216" s="3"/>
      <c r="G216" s="3" t="s">
        <v>5098</v>
      </c>
      <c r="H216" s="3"/>
      <c r="I216" s="3"/>
      <c r="J216" s="8" t="s">
        <v>1024</v>
      </c>
    </row>
    <row r="217" spans="1:10" ht="15" customHeight="1" x14ac:dyDescent="0.3">
      <c r="A217" s="3" t="s">
        <v>283</v>
      </c>
      <c r="B217" s="3" t="s">
        <v>284</v>
      </c>
      <c r="C217" s="4">
        <v>19</v>
      </c>
      <c r="D217" s="3" t="s">
        <v>1019</v>
      </c>
      <c r="E217" s="3" t="s">
        <v>6040</v>
      </c>
      <c r="F217" s="3" t="s">
        <v>7051</v>
      </c>
      <c r="G217" s="3" t="s">
        <v>1386</v>
      </c>
      <c r="H217" s="3"/>
      <c r="I217" s="3"/>
      <c r="J217" s="8" t="s">
        <v>1024</v>
      </c>
    </row>
    <row r="218" spans="1:10" ht="15" customHeight="1" x14ac:dyDescent="0.3">
      <c r="A218" s="3" t="s">
        <v>283</v>
      </c>
      <c r="B218" s="3" t="s">
        <v>284</v>
      </c>
      <c r="C218" s="4">
        <v>19</v>
      </c>
      <c r="D218" s="3" t="s">
        <v>1019</v>
      </c>
      <c r="E218" s="3" t="s">
        <v>7052</v>
      </c>
      <c r="F218" s="3" t="s">
        <v>7053</v>
      </c>
      <c r="G218" s="3" t="s">
        <v>1386</v>
      </c>
      <c r="H218" s="3"/>
      <c r="I218" s="3"/>
      <c r="J218" s="8" t="s">
        <v>1024</v>
      </c>
    </row>
    <row r="219" spans="1:10" ht="15" customHeight="1" x14ac:dyDescent="0.3">
      <c r="A219" s="3" t="s">
        <v>295</v>
      </c>
      <c r="B219" s="3" t="s">
        <v>296</v>
      </c>
      <c r="C219" s="4">
        <v>20</v>
      </c>
      <c r="D219" s="3" t="s">
        <v>1028</v>
      </c>
      <c r="E219" s="3" t="s">
        <v>7054</v>
      </c>
      <c r="F219" s="3"/>
      <c r="G219" s="3" t="s">
        <v>4865</v>
      </c>
      <c r="H219" s="3" t="s">
        <v>882</v>
      </c>
      <c r="I219" s="3" t="s">
        <v>7055</v>
      </c>
      <c r="J219" s="8" t="s">
        <v>6980</v>
      </c>
    </row>
    <row r="220" spans="1:10" ht="15" customHeight="1" x14ac:dyDescent="0.3">
      <c r="A220" s="3" t="s">
        <v>295</v>
      </c>
      <c r="B220" s="3" t="s">
        <v>296</v>
      </c>
      <c r="C220" s="4">
        <v>20</v>
      </c>
      <c r="D220" s="3" t="s">
        <v>1028</v>
      </c>
      <c r="E220" s="3" t="s">
        <v>765</v>
      </c>
      <c r="F220" s="3"/>
      <c r="G220" s="3" t="s">
        <v>4865</v>
      </c>
      <c r="H220" s="3"/>
      <c r="I220" s="3"/>
      <c r="J220" s="8" t="s">
        <v>1034</v>
      </c>
    </row>
    <row r="221" spans="1:10" ht="15" customHeight="1" x14ac:dyDescent="0.3">
      <c r="A221" s="3" t="s">
        <v>295</v>
      </c>
      <c r="B221" s="3" t="s">
        <v>296</v>
      </c>
      <c r="C221" s="4">
        <v>20</v>
      </c>
      <c r="D221" s="3" t="s">
        <v>1028</v>
      </c>
      <c r="E221" s="3" t="s">
        <v>7056</v>
      </c>
      <c r="F221" s="3" t="s">
        <v>7057</v>
      </c>
      <c r="G221" s="3" t="s">
        <v>6995</v>
      </c>
      <c r="H221" s="3"/>
      <c r="I221" s="3"/>
      <c r="J221" s="8" t="s">
        <v>1034</v>
      </c>
    </row>
    <row r="222" spans="1:10" ht="15" customHeight="1" x14ac:dyDescent="0.3">
      <c r="A222" s="3" t="s">
        <v>295</v>
      </c>
      <c r="B222" s="3" t="s">
        <v>296</v>
      </c>
      <c r="C222" s="4">
        <v>20</v>
      </c>
      <c r="D222" s="3" t="s">
        <v>1028</v>
      </c>
      <c r="E222" s="3" t="s">
        <v>765</v>
      </c>
      <c r="F222" s="3" t="s">
        <v>7058</v>
      </c>
      <c r="G222" s="3" t="s">
        <v>7059</v>
      </c>
      <c r="H222" s="3"/>
      <c r="I222" s="3"/>
      <c r="J222" s="8" t="s">
        <v>1034</v>
      </c>
    </row>
    <row r="223" spans="1:10" ht="15" customHeight="1" x14ac:dyDescent="0.3">
      <c r="A223" s="3" t="s">
        <v>295</v>
      </c>
      <c r="B223" s="3" t="s">
        <v>296</v>
      </c>
      <c r="C223" s="4">
        <v>20</v>
      </c>
      <c r="D223" s="3" t="s">
        <v>1028</v>
      </c>
      <c r="E223" s="3" t="s">
        <v>765</v>
      </c>
      <c r="F223" s="3"/>
      <c r="G223" s="3" t="s">
        <v>5806</v>
      </c>
      <c r="H223" s="3"/>
      <c r="I223" s="3"/>
      <c r="J223" s="8" t="s">
        <v>1031</v>
      </c>
    </row>
    <row r="224" spans="1:10" ht="15" customHeight="1" x14ac:dyDescent="0.3">
      <c r="A224" s="3" t="s">
        <v>295</v>
      </c>
      <c r="B224" s="3" t="s">
        <v>296</v>
      </c>
      <c r="C224" s="4">
        <v>20</v>
      </c>
      <c r="D224" s="3" t="s">
        <v>1028</v>
      </c>
      <c r="E224" s="3" t="s">
        <v>765</v>
      </c>
      <c r="F224" s="3"/>
      <c r="G224" s="3" t="s">
        <v>5484</v>
      </c>
      <c r="H224" s="3"/>
      <c r="I224" s="3"/>
      <c r="J224" s="8" t="s">
        <v>1031</v>
      </c>
    </row>
    <row r="225" spans="1:10" ht="15" customHeight="1" x14ac:dyDescent="0.3">
      <c r="A225" s="3" t="s">
        <v>295</v>
      </c>
      <c r="B225" s="3" t="s">
        <v>296</v>
      </c>
      <c r="C225" s="4">
        <v>20</v>
      </c>
      <c r="D225" s="3" t="s">
        <v>1028</v>
      </c>
      <c r="E225" s="3" t="s">
        <v>765</v>
      </c>
      <c r="F225" s="3"/>
      <c r="G225" s="3" t="s">
        <v>5121</v>
      </c>
      <c r="H225" s="3"/>
      <c r="I225" s="3"/>
      <c r="J225" s="8" t="s">
        <v>1031</v>
      </c>
    </row>
    <row r="226" spans="1:10" ht="15" customHeight="1" x14ac:dyDescent="0.3">
      <c r="A226" s="3" t="s">
        <v>295</v>
      </c>
      <c r="B226" s="3" t="s">
        <v>296</v>
      </c>
      <c r="C226" s="4">
        <v>20</v>
      </c>
      <c r="D226" s="3" t="s">
        <v>1028</v>
      </c>
      <c r="E226" s="3" t="s">
        <v>765</v>
      </c>
      <c r="F226" s="3"/>
      <c r="G226" s="3" t="s">
        <v>4879</v>
      </c>
      <c r="H226" s="3"/>
      <c r="I226" s="3"/>
      <c r="J226" s="8" t="s">
        <v>1031</v>
      </c>
    </row>
    <row r="227" spans="1:10" ht="15" customHeight="1" x14ac:dyDescent="0.3">
      <c r="A227" s="3" t="s">
        <v>295</v>
      </c>
      <c r="B227" s="3" t="s">
        <v>296</v>
      </c>
      <c r="C227" s="4">
        <v>20</v>
      </c>
      <c r="D227" s="3" t="s">
        <v>1028</v>
      </c>
      <c r="E227" s="3" t="s">
        <v>765</v>
      </c>
      <c r="F227" s="3" t="s">
        <v>6917</v>
      </c>
      <c r="G227" s="3" t="s">
        <v>7060</v>
      </c>
      <c r="H227" s="3"/>
      <c r="I227" s="3"/>
      <c r="J227" s="8" t="s">
        <v>1034</v>
      </c>
    </row>
    <row r="228" spans="1:10" ht="15" customHeight="1" x14ac:dyDescent="0.3">
      <c r="A228" s="3" t="s">
        <v>295</v>
      </c>
      <c r="B228" s="3" t="s">
        <v>296</v>
      </c>
      <c r="C228" s="4">
        <v>20</v>
      </c>
      <c r="D228" s="3" t="s">
        <v>1028</v>
      </c>
      <c r="E228" s="3" t="s">
        <v>765</v>
      </c>
      <c r="F228" s="3"/>
      <c r="G228" s="3" t="s">
        <v>6894</v>
      </c>
      <c r="H228" s="3"/>
      <c r="I228" s="3"/>
      <c r="J228" s="8" t="s">
        <v>1034</v>
      </c>
    </row>
    <row r="229" spans="1:10" ht="15" customHeight="1" x14ac:dyDescent="0.3">
      <c r="A229" s="3" t="s">
        <v>295</v>
      </c>
      <c r="B229" s="3" t="s">
        <v>296</v>
      </c>
      <c r="C229" s="4">
        <v>20</v>
      </c>
      <c r="D229" s="3" t="s">
        <v>1028</v>
      </c>
      <c r="E229" s="3" t="s">
        <v>765</v>
      </c>
      <c r="F229" s="3"/>
      <c r="G229" s="3" t="s">
        <v>4946</v>
      </c>
      <c r="H229" s="3"/>
      <c r="I229" s="3"/>
      <c r="J229" s="8" t="s">
        <v>1034</v>
      </c>
    </row>
    <row r="230" spans="1:10" ht="15" customHeight="1" x14ac:dyDescent="0.3">
      <c r="A230" s="3" t="s">
        <v>295</v>
      </c>
      <c r="B230" s="3" t="s">
        <v>296</v>
      </c>
      <c r="C230" s="4">
        <v>20</v>
      </c>
      <c r="D230" s="3" t="s">
        <v>1028</v>
      </c>
      <c r="E230" s="3" t="s">
        <v>765</v>
      </c>
      <c r="F230" s="3"/>
      <c r="G230" s="3" t="s">
        <v>5421</v>
      </c>
      <c r="H230" s="3"/>
      <c r="I230" s="3"/>
      <c r="J230" s="8" t="s">
        <v>1034</v>
      </c>
    </row>
    <row r="231" spans="1:10" ht="15" customHeight="1" x14ac:dyDescent="0.3">
      <c r="A231" s="3" t="s">
        <v>295</v>
      </c>
      <c r="B231" s="3" t="s">
        <v>296</v>
      </c>
      <c r="C231" s="4">
        <v>20</v>
      </c>
      <c r="D231" s="3" t="s">
        <v>1028</v>
      </c>
      <c r="E231" s="3" t="s">
        <v>765</v>
      </c>
      <c r="F231" s="3"/>
      <c r="G231" s="3" t="s">
        <v>6954</v>
      </c>
      <c r="H231" s="3"/>
      <c r="I231" s="3"/>
      <c r="J231" s="8" t="s">
        <v>1034</v>
      </c>
    </row>
    <row r="232" spans="1:10" ht="15" customHeight="1" x14ac:dyDescent="0.3">
      <c r="A232" s="3" t="s">
        <v>295</v>
      </c>
      <c r="B232" s="3" t="s">
        <v>296</v>
      </c>
      <c r="C232" s="4">
        <v>20</v>
      </c>
      <c r="D232" s="3" t="s">
        <v>1028</v>
      </c>
      <c r="E232" s="3" t="s">
        <v>6993</v>
      </c>
      <c r="F232" s="3" t="s">
        <v>1040</v>
      </c>
      <c r="G232" s="3" t="s">
        <v>4865</v>
      </c>
      <c r="H232" s="3"/>
      <c r="I232" s="3"/>
      <c r="J232" s="8" t="s">
        <v>6980</v>
      </c>
    </row>
    <row r="233" spans="1:10" ht="15" customHeight="1" x14ac:dyDescent="0.3">
      <c r="A233" s="3" t="s">
        <v>295</v>
      </c>
      <c r="B233" s="3" t="s">
        <v>296</v>
      </c>
      <c r="C233" s="4">
        <v>20</v>
      </c>
      <c r="D233" s="3" t="s">
        <v>1028</v>
      </c>
      <c r="E233" s="3" t="s">
        <v>6975</v>
      </c>
      <c r="F233" s="3" t="s">
        <v>7061</v>
      </c>
      <c r="G233" s="3" t="s">
        <v>6995</v>
      </c>
      <c r="H233" s="3"/>
      <c r="I233" s="3"/>
      <c r="J233" s="8" t="s">
        <v>1033</v>
      </c>
    </row>
    <row r="234" spans="1:10" ht="15" customHeight="1" x14ac:dyDescent="0.3">
      <c r="A234" s="3" t="s">
        <v>295</v>
      </c>
      <c r="B234" s="3" t="s">
        <v>296</v>
      </c>
      <c r="C234" s="4">
        <v>20</v>
      </c>
      <c r="D234" s="3" t="s">
        <v>1028</v>
      </c>
      <c r="E234" s="3" t="s">
        <v>765</v>
      </c>
      <c r="F234" s="3"/>
      <c r="G234" s="3" t="s">
        <v>7043</v>
      </c>
      <c r="H234" s="3"/>
      <c r="I234" s="3"/>
      <c r="J234" s="8" t="s">
        <v>1034</v>
      </c>
    </row>
    <row r="235" spans="1:10" ht="15" customHeight="1" x14ac:dyDescent="0.3">
      <c r="A235" s="3" t="s">
        <v>295</v>
      </c>
      <c r="B235" s="3" t="s">
        <v>296</v>
      </c>
      <c r="C235" s="4">
        <v>20</v>
      </c>
      <c r="D235" s="3" t="s">
        <v>1028</v>
      </c>
      <c r="E235" s="3" t="s">
        <v>765</v>
      </c>
      <c r="F235" s="3" t="s">
        <v>5234</v>
      </c>
      <c r="G235" s="3" t="s">
        <v>7062</v>
      </c>
      <c r="H235" s="3" t="s">
        <v>1050</v>
      </c>
      <c r="I235" s="3" t="s">
        <v>761</v>
      </c>
      <c r="J235" s="8" t="s">
        <v>7063</v>
      </c>
    </row>
    <row r="236" spans="1:10" ht="15" customHeight="1" x14ac:dyDescent="0.3">
      <c r="A236" s="3" t="s">
        <v>295</v>
      </c>
      <c r="B236" s="3" t="s">
        <v>296</v>
      </c>
      <c r="C236" s="4">
        <v>20</v>
      </c>
      <c r="D236" s="3" t="s">
        <v>1028</v>
      </c>
      <c r="E236" s="3" t="s">
        <v>6888</v>
      </c>
      <c r="F236" s="3" t="s">
        <v>7057</v>
      </c>
      <c r="G236" s="3" t="s">
        <v>6995</v>
      </c>
      <c r="H236" s="3" t="s">
        <v>707</v>
      </c>
      <c r="I236" s="3" t="s">
        <v>811</v>
      </c>
      <c r="J236" s="8" t="s">
        <v>1031</v>
      </c>
    </row>
    <row r="237" spans="1:10" ht="15" customHeight="1" x14ac:dyDescent="0.3">
      <c r="A237" s="3" t="s">
        <v>307</v>
      </c>
      <c r="B237" s="3" t="s">
        <v>308</v>
      </c>
      <c r="C237" s="4">
        <v>21</v>
      </c>
      <c r="D237" s="3" t="s">
        <v>1051</v>
      </c>
      <c r="E237" s="3" t="s">
        <v>765</v>
      </c>
      <c r="F237" s="3"/>
      <c r="G237" s="3" t="s">
        <v>4865</v>
      </c>
      <c r="H237" s="3"/>
      <c r="I237" s="3"/>
      <c r="J237" s="8" t="s">
        <v>321</v>
      </c>
    </row>
    <row r="238" spans="1:10" ht="15" customHeight="1" x14ac:dyDescent="0.3">
      <c r="A238" s="3" t="s">
        <v>307</v>
      </c>
      <c r="B238" s="3" t="s">
        <v>308</v>
      </c>
      <c r="C238" s="4">
        <v>21</v>
      </c>
      <c r="D238" s="3" t="s">
        <v>1051</v>
      </c>
      <c r="E238" s="3" t="s">
        <v>765</v>
      </c>
      <c r="F238" s="3"/>
      <c r="G238" s="3" t="s">
        <v>5177</v>
      </c>
      <c r="H238" s="3"/>
      <c r="I238" s="3"/>
      <c r="J238" s="8" t="s">
        <v>321</v>
      </c>
    </row>
    <row r="239" spans="1:10" ht="15" customHeight="1" x14ac:dyDescent="0.3">
      <c r="A239" s="3" t="s">
        <v>307</v>
      </c>
      <c r="B239" s="3" t="s">
        <v>308</v>
      </c>
      <c r="C239" s="4">
        <v>21</v>
      </c>
      <c r="D239" s="3" t="s">
        <v>1051</v>
      </c>
      <c r="E239" s="3" t="s">
        <v>765</v>
      </c>
      <c r="F239" s="3"/>
      <c r="G239" s="3" t="s">
        <v>6299</v>
      </c>
      <c r="H239" s="3"/>
      <c r="I239" s="3"/>
      <c r="J239" s="8" t="s">
        <v>321</v>
      </c>
    </row>
    <row r="240" spans="1:10" ht="15" customHeight="1" x14ac:dyDescent="0.3">
      <c r="A240" s="3" t="s">
        <v>307</v>
      </c>
      <c r="B240" s="3" t="s">
        <v>308</v>
      </c>
      <c r="C240" s="4">
        <v>21</v>
      </c>
      <c r="D240" s="3" t="s">
        <v>1051</v>
      </c>
      <c r="E240" s="3" t="s">
        <v>765</v>
      </c>
      <c r="F240" s="3"/>
      <c r="G240" s="3" t="s">
        <v>5166</v>
      </c>
      <c r="H240" s="3"/>
      <c r="I240" s="3"/>
      <c r="J240" s="8" t="s">
        <v>1057</v>
      </c>
    </row>
    <row r="241" spans="1:10" ht="15" customHeight="1" x14ac:dyDescent="0.3">
      <c r="A241" s="3" t="s">
        <v>307</v>
      </c>
      <c r="B241" s="3" t="s">
        <v>308</v>
      </c>
      <c r="C241" s="4">
        <v>21</v>
      </c>
      <c r="D241" s="3" t="s">
        <v>1051</v>
      </c>
      <c r="E241" s="3" t="s">
        <v>765</v>
      </c>
      <c r="F241" s="3"/>
      <c r="G241" s="3" t="s">
        <v>6995</v>
      </c>
      <c r="H241" s="3"/>
      <c r="I241" s="3"/>
      <c r="J241" s="8" t="s">
        <v>1054</v>
      </c>
    </row>
    <row r="242" spans="1:10" ht="15" customHeight="1" x14ac:dyDescent="0.3">
      <c r="A242" s="3" t="s">
        <v>307</v>
      </c>
      <c r="B242" s="3" t="s">
        <v>308</v>
      </c>
      <c r="C242" s="4">
        <v>21</v>
      </c>
      <c r="D242" s="3" t="s">
        <v>1051</v>
      </c>
      <c r="E242" s="3" t="s">
        <v>6888</v>
      </c>
      <c r="F242" s="3"/>
      <c r="G242" s="3" t="s">
        <v>6299</v>
      </c>
      <c r="H242" s="3"/>
      <c r="I242" s="3" t="s">
        <v>761</v>
      </c>
      <c r="J242" s="8" t="s">
        <v>1057</v>
      </c>
    </row>
    <row r="243" spans="1:10" ht="15" customHeight="1" x14ac:dyDescent="0.3">
      <c r="A243" s="3" t="s">
        <v>307</v>
      </c>
      <c r="B243" s="3" t="s">
        <v>308</v>
      </c>
      <c r="C243" s="4">
        <v>21</v>
      </c>
      <c r="D243" s="3" t="s">
        <v>1051</v>
      </c>
      <c r="E243" s="3" t="s">
        <v>712</v>
      </c>
      <c r="F243" s="3" t="s">
        <v>7064</v>
      </c>
      <c r="G243" s="3" t="s">
        <v>4865</v>
      </c>
      <c r="H243" s="3" t="s">
        <v>1071</v>
      </c>
      <c r="I243" s="3" t="s">
        <v>811</v>
      </c>
      <c r="J243" s="8" t="s">
        <v>1057</v>
      </c>
    </row>
    <row r="244" spans="1:10" ht="15" customHeight="1" x14ac:dyDescent="0.3">
      <c r="A244" s="3" t="s">
        <v>322</v>
      </c>
      <c r="B244" s="3" t="s">
        <v>323</v>
      </c>
      <c r="C244" s="4">
        <v>22</v>
      </c>
      <c r="D244" s="3" t="s">
        <v>1065</v>
      </c>
      <c r="E244" s="3" t="s">
        <v>712</v>
      </c>
      <c r="F244" s="3" t="s">
        <v>7065</v>
      </c>
      <c r="G244" s="3" t="s">
        <v>5166</v>
      </c>
      <c r="H244" s="3"/>
      <c r="I244" s="3"/>
      <c r="J244" s="8" t="s">
        <v>7066</v>
      </c>
    </row>
    <row r="245" spans="1:10" ht="15" customHeight="1" x14ac:dyDescent="0.3">
      <c r="A245" s="3" t="s">
        <v>322</v>
      </c>
      <c r="B245" s="3" t="s">
        <v>323</v>
      </c>
      <c r="C245" s="4">
        <v>22</v>
      </c>
      <c r="D245" s="3" t="s">
        <v>1065</v>
      </c>
      <c r="E245" s="3" t="s">
        <v>765</v>
      </c>
      <c r="F245" s="3"/>
      <c r="G245" s="3" t="s">
        <v>5166</v>
      </c>
      <c r="H245" s="3"/>
      <c r="I245" s="3"/>
      <c r="J245" s="8" t="s">
        <v>7066</v>
      </c>
    </row>
    <row r="246" spans="1:10" ht="15" customHeight="1" x14ac:dyDescent="0.3">
      <c r="A246" s="3" t="s">
        <v>322</v>
      </c>
      <c r="B246" s="3" t="s">
        <v>323</v>
      </c>
      <c r="C246" s="4">
        <v>22</v>
      </c>
      <c r="D246" s="3" t="s">
        <v>1065</v>
      </c>
      <c r="E246" s="3" t="s">
        <v>6873</v>
      </c>
      <c r="F246" s="3"/>
      <c r="G246" s="3" t="s">
        <v>5166</v>
      </c>
      <c r="H246" s="3"/>
      <c r="I246" s="3"/>
      <c r="J246" s="8" t="s">
        <v>7066</v>
      </c>
    </row>
    <row r="247" spans="1:10" ht="15" customHeight="1" x14ac:dyDescent="0.3">
      <c r="A247" s="3" t="s">
        <v>322</v>
      </c>
      <c r="B247" s="3" t="s">
        <v>323</v>
      </c>
      <c r="C247" s="4">
        <v>22</v>
      </c>
      <c r="D247" s="3" t="s">
        <v>1065</v>
      </c>
      <c r="E247" s="3" t="s">
        <v>7067</v>
      </c>
      <c r="F247" s="3"/>
      <c r="G247" s="3" t="s">
        <v>5166</v>
      </c>
      <c r="H247" s="3"/>
      <c r="I247" s="3"/>
      <c r="J247" s="8" t="s">
        <v>7066</v>
      </c>
    </row>
    <row r="248" spans="1:10" ht="15" customHeight="1" x14ac:dyDescent="0.3">
      <c r="A248" s="3" t="s">
        <v>322</v>
      </c>
      <c r="B248" s="3" t="s">
        <v>323</v>
      </c>
      <c r="C248" s="4">
        <v>22</v>
      </c>
      <c r="D248" s="3" t="s">
        <v>1065</v>
      </c>
      <c r="E248" s="3" t="s">
        <v>6962</v>
      </c>
      <c r="F248" s="3"/>
      <c r="G248" s="3" t="s">
        <v>7068</v>
      </c>
      <c r="H248" s="3"/>
      <c r="I248" s="3"/>
      <c r="J248" s="8" t="s">
        <v>7066</v>
      </c>
    </row>
    <row r="249" spans="1:10" ht="15" customHeight="1" x14ac:dyDescent="0.3">
      <c r="A249" s="3" t="s">
        <v>322</v>
      </c>
      <c r="B249" s="3" t="s">
        <v>323</v>
      </c>
      <c r="C249" s="4">
        <v>22</v>
      </c>
      <c r="D249" s="3" t="s">
        <v>1065</v>
      </c>
      <c r="E249" s="3" t="s">
        <v>765</v>
      </c>
      <c r="F249" s="3" t="s">
        <v>1040</v>
      </c>
      <c r="G249" s="3" t="s">
        <v>5166</v>
      </c>
      <c r="H249" s="3" t="s">
        <v>1030</v>
      </c>
      <c r="I249" s="3" t="s">
        <v>856</v>
      </c>
      <c r="J249" s="8" t="s">
        <v>7066</v>
      </c>
    </row>
    <row r="250" spans="1:10" ht="15" customHeight="1" x14ac:dyDescent="0.3">
      <c r="A250" s="3" t="s">
        <v>337</v>
      </c>
      <c r="B250" s="3" t="s">
        <v>338</v>
      </c>
      <c r="C250" s="4">
        <v>23</v>
      </c>
      <c r="D250" s="3" t="s">
        <v>1068</v>
      </c>
      <c r="E250" s="3" t="s">
        <v>671</v>
      </c>
      <c r="F250" s="3" t="s">
        <v>7069</v>
      </c>
      <c r="G250" s="3" t="s">
        <v>1386</v>
      </c>
      <c r="H250" s="3"/>
      <c r="I250" s="3"/>
      <c r="J250" s="8" t="s">
        <v>1084</v>
      </c>
    </row>
    <row r="251" spans="1:10" ht="15" customHeight="1" x14ac:dyDescent="0.3">
      <c r="A251" s="3" t="s">
        <v>337</v>
      </c>
      <c r="B251" s="3" t="s">
        <v>338</v>
      </c>
      <c r="C251" s="4">
        <v>23</v>
      </c>
      <c r="D251" s="3" t="s">
        <v>1068</v>
      </c>
      <c r="E251" s="3" t="s">
        <v>7070</v>
      </c>
      <c r="F251" s="3" t="s">
        <v>7071</v>
      </c>
      <c r="G251" s="3" t="s">
        <v>7072</v>
      </c>
      <c r="H251" s="3"/>
      <c r="I251" s="3"/>
      <c r="J251" s="8" t="s">
        <v>4133</v>
      </c>
    </row>
    <row r="252" spans="1:10" ht="15" customHeight="1" x14ac:dyDescent="0.3">
      <c r="A252" s="3" t="s">
        <v>337</v>
      </c>
      <c r="B252" s="3" t="s">
        <v>338</v>
      </c>
      <c r="C252" s="4">
        <v>23</v>
      </c>
      <c r="D252" s="3" t="s">
        <v>1068</v>
      </c>
      <c r="E252" s="3" t="s">
        <v>765</v>
      </c>
      <c r="F252" s="3"/>
      <c r="G252" s="3" t="s">
        <v>4865</v>
      </c>
      <c r="H252" s="3"/>
      <c r="I252" s="3"/>
      <c r="J252" s="8" t="s">
        <v>7073</v>
      </c>
    </row>
    <row r="253" spans="1:10" ht="15" customHeight="1" x14ac:dyDescent="0.3">
      <c r="A253" s="3" t="s">
        <v>337</v>
      </c>
      <c r="B253" s="3" t="s">
        <v>338</v>
      </c>
      <c r="C253" s="4">
        <v>23</v>
      </c>
      <c r="D253" s="3" t="s">
        <v>1068</v>
      </c>
      <c r="E253" s="3" t="s">
        <v>765</v>
      </c>
      <c r="F253" s="3"/>
      <c r="G253" s="3" t="s">
        <v>6954</v>
      </c>
      <c r="H253" s="3"/>
      <c r="I253" s="3"/>
      <c r="J253" s="8" t="s">
        <v>7073</v>
      </c>
    </row>
    <row r="254" spans="1:10" ht="15" customHeight="1" x14ac:dyDescent="0.3">
      <c r="A254" s="3" t="s">
        <v>337</v>
      </c>
      <c r="B254" s="3" t="s">
        <v>338</v>
      </c>
      <c r="C254" s="4">
        <v>23</v>
      </c>
      <c r="D254" s="3" t="s">
        <v>1068</v>
      </c>
      <c r="E254" s="3" t="s">
        <v>765</v>
      </c>
      <c r="F254" s="3"/>
      <c r="G254" s="3" t="s">
        <v>5421</v>
      </c>
      <c r="H254" s="3"/>
      <c r="I254" s="3"/>
      <c r="J254" s="8" t="s">
        <v>7073</v>
      </c>
    </row>
    <row r="255" spans="1:10" ht="15" customHeight="1" x14ac:dyDescent="0.3">
      <c r="A255" s="3" t="s">
        <v>337</v>
      </c>
      <c r="B255" s="3" t="s">
        <v>338</v>
      </c>
      <c r="C255" s="4">
        <v>23</v>
      </c>
      <c r="D255" s="3" t="s">
        <v>1068</v>
      </c>
      <c r="E255" s="3" t="s">
        <v>765</v>
      </c>
      <c r="F255" s="3"/>
      <c r="G255" s="3" t="s">
        <v>6903</v>
      </c>
      <c r="H255" s="3"/>
      <c r="I255" s="3"/>
      <c r="J255" s="8" t="s">
        <v>7073</v>
      </c>
    </row>
    <row r="256" spans="1:10" ht="15" customHeight="1" x14ac:dyDescent="0.3">
      <c r="A256" s="3" t="s">
        <v>337</v>
      </c>
      <c r="B256" s="3" t="s">
        <v>338</v>
      </c>
      <c r="C256" s="4">
        <v>23</v>
      </c>
      <c r="D256" s="3" t="s">
        <v>1068</v>
      </c>
      <c r="E256" s="3" t="s">
        <v>765</v>
      </c>
      <c r="F256" s="3"/>
      <c r="G256" s="3" t="s">
        <v>4946</v>
      </c>
      <c r="H256" s="3"/>
      <c r="I256" s="3"/>
      <c r="J256" s="8" t="s">
        <v>7073</v>
      </c>
    </row>
    <row r="257" spans="1:10" ht="15" customHeight="1" x14ac:dyDescent="0.3">
      <c r="A257" s="3" t="s">
        <v>337</v>
      </c>
      <c r="B257" s="3" t="s">
        <v>338</v>
      </c>
      <c r="C257" s="4">
        <v>23</v>
      </c>
      <c r="D257" s="3" t="s">
        <v>1068</v>
      </c>
      <c r="E257" s="3" t="s">
        <v>765</v>
      </c>
      <c r="F257" s="3"/>
      <c r="G257" s="3" t="s">
        <v>5121</v>
      </c>
      <c r="H257" s="3"/>
      <c r="I257" s="3"/>
      <c r="J257" s="8" t="s">
        <v>1090</v>
      </c>
    </row>
    <row r="258" spans="1:10" ht="15" customHeight="1" x14ac:dyDescent="0.3">
      <c r="A258" s="3" t="s">
        <v>337</v>
      </c>
      <c r="B258" s="3" t="s">
        <v>338</v>
      </c>
      <c r="C258" s="4">
        <v>23</v>
      </c>
      <c r="D258" s="3" t="s">
        <v>1068</v>
      </c>
      <c r="E258" s="3" t="s">
        <v>765</v>
      </c>
      <c r="F258" s="3"/>
      <c r="G258" s="3" t="s">
        <v>6894</v>
      </c>
      <c r="H258" s="3"/>
      <c r="I258" s="3"/>
      <c r="J258" s="8" t="s">
        <v>7073</v>
      </c>
    </row>
    <row r="259" spans="1:10" ht="15" customHeight="1" x14ac:dyDescent="0.3">
      <c r="A259" s="3" t="s">
        <v>352</v>
      </c>
      <c r="B259" s="3" t="s">
        <v>353</v>
      </c>
      <c r="C259" s="4">
        <v>24</v>
      </c>
      <c r="D259" s="3" t="s">
        <v>1092</v>
      </c>
      <c r="E259" s="3" t="s">
        <v>756</v>
      </c>
      <c r="F259" s="3" t="s">
        <v>7074</v>
      </c>
      <c r="G259" s="3" t="s">
        <v>7008</v>
      </c>
      <c r="H259" s="3"/>
      <c r="I259" s="3"/>
      <c r="J259" s="8" t="s">
        <v>7075</v>
      </c>
    </row>
    <row r="260" spans="1:10" ht="15" customHeight="1" x14ac:dyDescent="0.3">
      <c r="A260" s="3" t="s">
        <v>352</v>
      </c>
      <c r="B260" s="3" t="s">
        <v>353</v>
      </c>
      <c r="C260" s="4">
        <v>24</v>
      </c>
      <c r="D260" s="3" t="s">
        <v>1092</v>
      </c>
      <c r="E260" s="3" t="s">
        <v>712</v>
      </c>
      <c r="F260" s="3" t="s">
        <v>7076</v>
      </c>
      <c r="G260" s="3" t="s">
        <v>4865</v>
      </c>
      <c r="H260" s="3"/>
      <c r="I260" s="3"/>
      <c r="J260" s="8" t="s">
        <v>7077</v>
      </c>
    </row>
    <row r="261" spans="1:10" ht="15" customHeight="1" x14ac:dyDescent="0.3">
      <c r="A261" s="3" t="s">
        <v>352</v>
      </c>
      <c r="B261" s="3" t="s">
        <v>353</v>
      </c>
      <c r="C261" s="4">
        <v>24</v>
      </c>
      <c r="D261" s="3" t="s">
        <v>1092</v>
      </c>
      <c r="E261" s="3" t="s">
        <v>765</v>
      </c>
      <c r="F261" s="3" t="s">
        <v>7078</v>
      </c>
      <c r="G261" s="3" t="s">
        <v>4382</v>
      </c>
      <c r="H261" s="3"/>
      <c r="I261" s="3"/>
      <c r="J261" s="8" t="s">
        <v>6950</v>
      </c>
    </row>
    <row r="262" spans="1:10" ht="15" customHeight="1" x14ac:dyDescent="0.3">
      <c r="A262" s="3" t="s">
        <v>352</v>
      </c>
      <c r="B262" s="3" t="s">
        <v>353</v>
      </c>
      <c r="C262" s="4">
        <v>24</v>
      </c>
      <c r="D262" s="3" t="s">
        <v>1092</v>
      </c>
      <c r="E262" s="3" t="s">
        <v>765</v>
      </c>
      <c r="F262" s="3" t="s">
        <v>7079</v>
      </c>
      <c r="G262" s="3" t="s">
        <v>6935</v>
      </c>
      <c r="H262" s="3"/>
      <c r="I262" s="3"/>
      <c r="J262" s="8" t="s">
        <v>7080</v>
      </c>
    </row>
    <row r="263" spans="1:10" ht="15" customHeight="1" x14ac:dyDescent="0.3">
      <c r="A263" s="3" t="s">
        <v>352</v>
      </c>
      <c r="B263" s="3" t="s">
        <v>353</v>
      </c>
      <c r="C263" s="4">
        <v>24</v>
      </c>
      <c r="D263" s="3" t="s">
        <v>1092</v>
      </c>
      <c r="E263" s="3" t="s">
        <v>6915</v>
      </c>
      <c r="F263" s="3" t="s">
        <v>7081</v>
      </c>
      <c r="G263" s="3" t="s">
        <v>1272</v>
      </c>
      <c r="H263" s="3"/>
      <c r="I263" s="3"/>
      <c r="J263" s="8" t="s">
        <v>7082</v>
      </c>
    </row>
    <row r="264" spans="1:10" ht="15" customHeight="1" x14ac:dyDescent="0.3">
      <c r="A264" s="3" t="s">
        <v>352</v>
      </c>
      <c r="B264" s="3" t="s">
        <v>353</v>
      </c>
      <c r="C264" s="4">
        <v>24</v>
      </c>
      <c r="D264" s="3" t="s">
        <v>1092</v>
      </c>
      <c r="E264" s="3" t="s">
        <v>6915</v>
      </c>
      <c r="F264" s="3" t="s">
        <v>7083</v>
      </c>
      <c r="G264" s="3" t="s">
        <v>1272</v>
      </c>
      <c r="H264" s="3"/>
      <c r="I264" s="3"/>
      <c r="J264" s="8" t="s">
        <v>7082</v>
      </c>
    </row>
    <row r="265" spans="1:10" ht="15" customHeight="1" x14ac:dyDescent="0.3">
      <c r="A265" s="3" t="s">
        <v>352</v>
      </c>
      <c r="B265" s="3" t="s">
        <v>353</v>
      </c>
      <c r="C265" s="4">
        <v>24</v>
      </c>
      <c r="D265" s="3" t="s">
        <v>1092</v>
      </c>
      <c r="E265" s="3" t="s">
        <v>765</v>
      </c>
      <c r="F265" s="3" t="s">
        <v>6963</v>
      </c>
      <c r="G265" s="3" t="s">
        <v>2761</v>
      </c>
      <c r="H265" s="3"/>
      <c r="I265" s="3"/>
      <c r="J265" s="8" t="s">
        <v>7084</v>
      </c>
    </row>
    <row r="266" spans="1:10" ht="15" customHeight="1" x14ac:dyDescent="0.3">
      <c r="A266" s="3" t="s">
        <v>366</v>
      </c>
      <c r="B266" s="3" t="s">
        <v>367</v>
      </c>
      <c r="C266" s="4">
        <v>25</v>
      </c>
      <c r="D266" s="3" t="s">
        <v>1110</v>
      </c>
      <c r="E266" s="3" t="s">
        <v>765</v>
      </c>
      <c r="F266" s="3" t="s">
        <v>6963</v>
      </c>
      <c r="G266" s="3" t="s">
        <v>6884</v>
      </c>
      <c r="H266" s="3"/>
      <c r="I266" s="3"/>
      <c r="J266" s="8" t="s">
        <v>1639</v>
      </c>
    </row>
    <row r="267" spans="1:10" ht="15" customHeight="1" x14ac:dyDescent="0.3">
      <c r="A267" s="3" t="s">
        <v>366</v>
      </c>
      <c r="B267" s="3" t="s">
        <v>367</v>
      </c>
      <c r="C267" s="4">
        <v>25</v>
      </c>
      <c r="D267" s="3" t="s">
        <v>1110</v>
      </c>
      <c r="E267" s="3" t="s">
        <v>765</v>
      </c>
      <c r="F267" s="3"/>
      <c r="G267" s="3" t="s">
        <v>4865</v>
      </c>
      <c r="H267" s="3"/>
      <c r="I267" s="3"/>
      <c r="J267" s="8" t="s">
        <v>1639</v>
      </c>
    </row>
    <row r="268" spans="1:10" ht="15" customHeight="1" x14ac:dyDescent="0.3">
      <c r="A268" s="3" t="s">
        <v>366</v>
      </c>
      <c r="B268" s="3" t="s">
        <v>367</v>
      </c>
      <c r="C268" s="4">
        <v>25</v>
      </c>
      <c r="D268" s="3" t="s">
        <v>1110</v>
      </c>
      <c r="E268" s="3" t="s">
        <v>765</v>
      </c>
      <c r="F268" s="3"/>
      <c r="G268" s="3" t="s">
        <v>6492</v>
      </c>
      <c r="H268" s="3"/>
      <c r="I268" s="3"/>
      <c r="J268" s="8" t="s">
        <v>1639</v>
      </c>
    </row>
    <row r="269" spans="1:10" ht="15" customHeight="1" x14ac:dyDescent="0.3">
      <c r="A269" s="3" t="s">
        <v>366</v>
      </c>
      <c r="B269" s="3" t="s">
        <v>367</v>
      </c>
      <c r="C269" s="4">
        <v>25</v>
      </c>
      <c r="D269" s="3" t="s">
        <v>1110</v>
      </c>
      <c r="E269" s="3" t="s">
        <v>765</v>
      </c>
      <c r="F269" s="3"/>
      <c r="G269" s="3" t="s">
        <v>5484</v>
      </c>
      <c r="H269" s="3"/>
      <c r="I269" s="3"/>
      <c r="J269" s="8" t="s">
        <v>1639</v>
      </c>
    </row>
    <row r="270" spans="1:10" ht="15" customHeight="1" x14ac:dyDescent="0.3">
      <c r="A270" s="3" t="s">
        <v>366</v>
      </c>
      <c r="B270" s="3" t="s">
        <v>367</v>
      </c>
      <c r="C270" s="4">
        <v>25</v>
      </c>
      <c r="D270" s="3" t="s">
        <v>1110</v>
      </c>
      <c r="E270" s="3" t="s">
        <v>6913</v>
      </c>
      <c r="F270" s="3"/>
      <c r="G270" s="3" t="s">
        <v>1382</v>
      </c>
      <c r="H270" s="3"/>
      <c r="I270" s="3"/>
      <c r="J270" s="8" t="s">
        <v>7085</v>
      </c>
    </row>
    <row r="271" spans="1:10" ht="15" customHeight="1" x14ac:dyDescent="0.3">
      <c r="A271" s="3" t="s">
        <v>376</v>
      </c>
      <c r="B271" s="3" t="s">
        <v>377</v>
      </c>
      <c r="C271" s="4">
        <v>26</v>
      </c>
      <c r="D271" s="3" t="s">
        <v>1119</v>
      </c>
      <c r="E271" s="3" t="s">
        <v>6991</v>
      </c>
      <c r="F271" s="3"/>
      <c r="G271" s="3" t="s">
        <v>6299</v>
      </c>
      <c r="H271" s="3"/>
      <c r="I271" s="3"/>
      <c r="J271" s="8" t="s">
        <v>6992</v>
      </c>
    </row>
    <row r="272" spans="1:10" ht="15" customHeight="1" x14ac:dyDescent="0.3">
      <c r="A272" s="3" t="s">
        <v>376</v>
      </c>
      <c r="B272" s="3" t="s">
        <v>377</v>
      </c>
      <c r="C272" s="4">
        <v>26</v>
      </c>
      <c r="D272" s="3" t="s">
        <v>1119</v>
      </c>
      <c r="E272" s="3" t="s">
        <v>6993</v>
      </c>
      <c r="F272" s="3"/>
      <c r="G272" s="3" t="s">
        <v>6299</v>
      </c>
      <c r="H272" s="3"/>
      <c r="I272" s="3"/>
      <c r="J272" s="8" t="s">
        <v>6992</v>
      </c>
    </row>
    <row r="273" spans="1:10" ht="15" customHeight="1" x14ac:dyDescent="0.3">
      <c r="A273" s="3" t="s">
        <v>376</v>
      </c>
      <c r="B273" s="3" t="s">
        <v>377</v>
      </c>
      <c r="C273" s="4">
        <v>26</v>
      </c>
      <c r="D273" s="3" t="s">
        <v>1119</v>
      </c>
      <c r="E273" s="3" t="s">
        <v>765</v>
      </c>
      <c r="F273" s="3" t="s">
        <v>7086</v>
      </c>
      <c r="G273" s="3" t="s">
        <v>4865</v>
      </c>
      <c r="H273" s="3"/>
      <c r="I273" s="3" t="s">
        <v>626</v>
      </c>
      <c r="J273" s="8" t="s">
        <v>7087</v>
      </c>
    </row>
    <row r="274" spans="1:10" ht="15" customHeight="1" x14ac:dyDescent="0.3">
      <c r="A274" s="3" t="s">
        <v>389</v>
      </c>
      <c r="B274" s="3" t="s">
        <v>390</v>
      </c>
      <c r="C274" s="4">
        <v>27</v>
      </c>
      <c r="D274" s="3" t="s">
        <v>1127</v>
      </c>
      <c r="E274" s="3" t="s">
        <v>7088</v>
      </c>
      <c r="F274" s="3" t="s">
        <v>7089</v>
      </c>
      <c r="G274" s="3" t="s">
        <v>4865</v>
      </c>
      <c r="H274" s="3" t="s">
        <v>882</v>
      </c>
      <c r="I274" s="3" t="s">
        <v>7090</v>
      </c>
      <c r="J274" s="8" t="s">
        <v>6980</v>
      </c>
    </row>
    <row r="275" spans="1:10" ht="15" customHeight="1" x14ac:dyDescent="0.3">
      <c r="A275" s="3" t="s">
        <v>389</v>
      </c>
      <c r="B275" s="3" t="s">
        <v>390</v>
      </c>
      <c r="C275" s="4">
        <v>27</v>
      </c>
      <c r="D275" s="3" t="s">
        <v>1127</v>
      </c>
      <c r="E275" s="3" t="s">
        <v>756</v>
      </c>
      <c r="F275" s="3" t="s">
        <v>38</v>
      </c>
      <c r="G275" s="3" t="s">
        <v>7091</v>
      </c>
      <c r="H275" s="3" t="s">
        <v>4466</v>
      </c>
      <c r="I275" s="3"/>
      <c r="J275" s="8" t="s">
        <v>1133</v>
      </c>
    </row>
    <row r="276" spans="1:10" ht="15" customHeight="1" x14ac:dyDescent="0.3">
      <c r="A276" s="3" t="s">
        <v>389</v>
      </c>
      <c r="B276" s="3" t="s">
        <v>390</v>
      </c>
      <c r="C276" s="4">
        <v>27</v>
      </c>
      <c r="D276" s="3" t="s">
        <v>1127</v>
      </c>
      <c r="E276" s="3" t="s">
        <v>765</v>
      </c>
      <c r="F276" s="3" t="s">
        <v>6902</v>
      </c>
      <c r="G276" s="3" t="s">
        <v>6884</v>
      </c>
      <c r="H276" s="3"/>
      <c r="I276" s="3"/>
      <c r="J276" s="8" t="s">
        <v>7028</v>
      </c>
    </row>
    <row r="277" spans="1:10" ht="15" customHeight="1" x14ac:dyDescent="0.3">
      <c r="A277" s="3" t="s">
        <v>389</v>
      </c>
      <c r="B277" s="3" t="s">
        <v>390</v>
      </c>
      <c r="C277" s="4">
        <v>27</v>
      </c>
      <c r="D277" s="3" t="s">
        <v>1127</v>
      </c>
      <c r="E277" s="3" t="s">
        <v>6888</v>
      </c>
      <c r="F277" s="3"/>
      <c r="G277" s="3" t="s">
        <v>6943</v>
      </c>
      <c r="H277" s="3"/>
      <c r="I277" s="3"/>
      <c r="J277" s="8" t="s">
        <v>7092</v>
      </c>
    </row>
    <row r="278" spans="1:10" ht="15" customHeight="1" x14ac:dyDescent="0.3">
      <c r="A278" s="3" t="s">
        <v>389</v>
      </c>
      <c r="B278" s="3" t="s">
        <v>390</v>
      </c>
      <c r="C278" s="4">
        <v>27</v>
      </c>
      <c r="D278" s="3" t="s">
        <v>1127</v>
      </c>
      <c r="E278" s="3" t="s">
        <v>717</v>
      </c>
      <c r="F278" s="3" t="s">
        <v>7093</v>
      </c>
      <c r="G278" s="3" t="s">
        <v>4865</v>
      </c>
      <c r="H278" s="3"/>
      <c r="I278" s="3"/>
      <c r="J278" s="8" t="s">
        <v>7094</v>
      </c>
    </row>
    <row r="279" spans="1:10" ht="15" customHeight="1" x14ac:dyDescent="0.3">
      <c r="A279" s="3" t="s">
        <v>415</v>
      </c>
      <c r="B279" s="3" t="s">
        <v>416</v>
      </c>
      <c r="C279" s="4">
        <v>29</v>
      </c>
      <c r="D279" s="3" t="s">
        <v>1177</v>
      </c>
      <c r="E279" s="3" t="s">
        <v>7095</v>
      </c>
      <c r="F279" s="3"/>
      <c r="G279" s="3" t="s">
        <v>4118</v>
      </c>
      <c r="H279" s="3" t="s">
        <v>1351</v>
      </c>
      <c r="I279" s="3" t="s">
        <v>1534</v>
      </c>
      <c r="J279" s="8" t="s">
        <v>7096</v>
      </c>
    </row>
    <row r="280" spans="1:10" ht="15" customHeight="1" x14ac:dyDescent="0.3">
      <c r="A280" s="3" t="s">
        <v>430</v>
      </c>
      <c r="B280" s="3" t="s">
        <v>431</v>
      </c>
      <c r="C280" s="4">
        <v>30</v>
      </c>
      <c r="D280" s="3" t="s">
        <v>1191</v>
      </c>
      <c r="E280" s="3" t="s">
        <v>765</v>
      </c>
      <c r="F280" s="3" t="s">
        <v>7097</v>
      </c>
      <c r="G280" s="3" t="s">
        <v>5166</v>
      </c>
      <c r="H280" s="3"/>
      <c r="I280" s="3"/>
      <c r="J280" s="8" t="s">
        <v>7098</v>
      </c>
    </row>
    <row r="281" spans="1:10" ht="15" customHeight="1" x14ac:dyDescent="0.3">
      <c r="A281" s="3" t="s">
        <v>430</v>
      </c>
      <c r="B281" s="3" t="s">
        <v>431</v>
      </c>
      <c r="C281" s="4">
        <v>30</v>
      </c>
      <c r="D281" s="3" t="s">
        <v>1191</v>
      </c>
      <c r="E281" s="3" t="s">
        <v>6888</v>
      </c>
      <c r="F281" s="3"/>
      <c r="G281" s="3" t="s">
        <v>6995</v>
      </c>
      <c r="H281" s="3"/>
      <c r="I281" s="3"/>
      <c r="J281" s="8" t="s">
        <v>7099</v>
      </c>
    </row>
    <row r="282" spans="1:10" ht="15" customHeight="1" x14ac:dyDescent="0.3">
      <c r="A282" s="3" t="s">
        <v>430</v>
      </c>
      <c r="B282" s="3" t="s">
        <v>431</v>
      </c>
      <c r="C282" s="4">
        <v>30</v>
      </c>
      <c r="D282" s="3" t="s">
        <v>1191</v>
      </c>
      <c r="E282" s="3" t="s">
        <v>712</v>
      </c>
      <c r="F282" s="3" t="s">
        <v>7100</v>
      </c>
      <c r="G282" s="3" t="s">
        <v>7101</v>
      </c>
      <c r="H282" s="3"/>
      <c r="I282" s="3"/>
      <c r="J282" s="8" t="s">
        <v>439</v>
      </c>
    </row>
    <row r="283" spans="1:10" ht="15" customHeight="1" x14ac:dyDescent="0.3">
      <c r="A283" s="3" t="s">
        <v>440</v>
      </c>
      <c r="B283" s="3" t="s">
        <v>441</v>
      </c>
      <c r="C283" s="4">
        <v>31</v>
      </c>
      <c r="D283" s="3" t="s">
        <v>1199</v>
      </c>
      <c r="E283" s="3" t="s">
        <v>7088</v>
      </c>
      <c r="F283" s="3"/>
      <c r="G283" s="3" t="s">
        <v>6299</v>
      </c>
      <c r="H283" s="3"/>
      <c r="I283" s="3"/>
      <c r="J283" s="8" t="s">
        <v>7102</v>
      </c>
    </row>
    <row r="284" spans="1:10" ht="15" customHeight="1" x14ac:dyDescent="0.3">
      <c r="A284" s="3" t="s">
        <v>448</v>
      </c>
      <c r="B284" s="3" t="s">
        <v>449</v>
      </c>
      <c r="C284" s="4">
        <v>32</v>
      </c>
      <c r="D284" s="3" t="s">
        <v>1201</v>
      </c>
      <c r="E284" s="3" t="s">
        <v>765</v>
      </c>
      <c r="F284" s="3"/>
      <c r="G284" s="3" t="s">
        <v>4865</v>
      </c>
      <c r="H284" s="3"/>
      <c r="I284" s="3"/>
      <c r="J284" s="8" t="s">
        <v>7103</v>
      </c>
    </row>
    <row r="285" spans="1:10" ht="15" customHeight="1" x14ac:dyDescent="0.3">
      <c r="A285" s="3" t="s">
        <v>448</v>
      </c>
      <c r="B285" s="3" t="s">
        <v>449</v>
      </c>
      <c r="C285" s="4">
        <v>32</v>
      </c>
      <c r="D285" s="3" t="s">
        <v>1201</v>
      </c>
      <c r="E285" s="3" t="s">
        <v>765</v>
      </c>
      <c r="F285" s="3"/>
      <c r="G285" s="3" t="s">
        <v>6954</v>
      </c>
      <c r="H285" s="3"/>
      <c r="I285" s="3"/>
      <c r="J285" s="8" t="s">
        <v>7103</v>
      </c>
    </row>
    <row r="286" spans="1:10" ht="15" customHeight="1" x14ac:dyDescent="0.3">
      <c r="A286" s="3" t="s">
        <v>448</v>
      </c>
      <c r="B286" s="3" t="s">
        <v>449</v>
      </c>
      <c r="C286" s="4">
        <v>32</v>
      </c>
      <c r="D286" s="3" t="s">
        <v>1201</v>
      </c>
      <c r="E286" s="3" t="s">
        <v>765</v>
      </c>
      <c r="F286" s="3"/>
      <c r="G286" s="3" t="s">
        <v>6903</v>
      </c>
      <c r="H286" s="3"/>
      <c r="I286" s="3"/>
      <c r="J286" s="8" t="s">
        <v>7103</v>
      </c>
    </row>
    <row r="287" spans="1:10" ht="15" customHeight="1" x14ac:dyDescent="0.3">
      <c r="A287" s="3" t="s">
        <v>448</v>
      </c>
      <c r="B287" s="3" t="s">
        <v>449</v>
      </c>
      <c r="C287" s="4">
        <v>32</v>
      </c>
      <c r="D287" s="3" t="s">
        <v>1201</v>
      </c>
      <c r="E287" s="3" t="s">
        <v>641</v>
      </c>
      <c r="F287" s="3"/>
      <c r="G287" s="3" t="s">
        <v>7104</v>
      </c>
      <c r="H287" s="3"/>
      <c r="I287" s="3"/>
      <c r="J287" s="8" t="s">
        <v>7103</v>
      </c>
    </row>
    <row r="288" spans="1:10" ht="15" customHeight="1" x14ac:dyDescent="0.3">
      <c r="A288" s="3" t="s">
        <v>448</v>
      </c>
      <c r="B288" s="3" t="s">
        <v>449</v>
      </c>
      <c r="C288" s="4">
        <v>32</v>
      </c>
      <c r="D288" s="3" t="s">
        <v>1201</v>
      </c>
      <c r="E288" s="3" t="s">
        <v>7070</v>
      </c>
      <c r="F288" s="3" t="s">
        <v>38</v>
      </c>
      <c r="G288" s="3" t="s">
        <v>7105</v>
      </c>
      <c r="H288" s="3"/>
      <c r="I288" s="3"/>
      <c r="J288" s="8" t="s">
        <v>7106</v>
      </c>
    </row>
    <row r="289" spans="1:10" ht="15" customHeight="1" x14ac:dyDescent="0.3">
      <c r="A289" s="3" t="s">
        <v>448</v>
      </c>
      <c r="B289" s="3" t="s">
        <v>449</v>
      </c>
      <c r="C289" s="4">
        <v>32</v>
      </c>
      <c r="D289" s="3" t="s">
        <v>1201</v>
      </c>
      <c r="E289" s="3" t="s">
        <v>712</v>
      </c>
      <c r="F289" s="3" t="s">
        <v>7107</v>
      </c>
      <c r="G289" s="3" t="s">
        <v>7108</v>
      </c>
      <c r="H289" s="3"/>
      <c r="I289" s="3"/>
      <c r="J289" s="8" t="s">
        <v>7109</v>
      </c>
    </row>
    <row r="290" spans="1:10" ht="15" customHeight="1" x14ac:dyDescent="0.3">
      <c r="A290" s="3" t="s">
        <v>448</v>
      </c>
      <c r="B290" s="3" t="s">
        <v>449</v>
      </c>
      <c r="C290" s="4">
        <v>32</v>
      </c>
      <c r="D290" s="3" t="s">
        <v>1201</v>
      </c>
      <c r="E290" s="3" t="s">
        <v>765</v>
      </c>
      <c r="F290" s="3"/>
      <c r="G290" s="3" t="s">
        <v>7110</v>
      </c>
      <c r="H290" s="3"/>
      <c r="I290" s="3"/>
      <c r="J290" s="8" t="s">
        <v>7111</v>
      </c>
    </row>
    <row r="291" spans="1:10" ht="15" customHeight="1" x14ac:dyDescent="0.3">
      <c r="A291" s="3" t="s">
        <v>448</v>
      </c>
      <c r="B291" s="3" t="s">
        <v>449</v>
      </c>
      <c r="C291" s="4">
        <v>32</v>
      </c>
      <c r="D291" s="3" t="s">
        <v>1201</v>
      </c>
      <c r="E291" s="3" t="s">
        <v>765</v>
      </c>
      <c r="F291" s="3" t="s">
        <v>7112</v>
      </c>
      <c r="G291" s="3" t="s">
        <v>7113</v>
      </c>
      <c r="H291" s="3"/>
      <c r="I291" s="3"/>
      <c r="J291" s="8" t="s">
        <v>7114</v>
      </c>
    </row>
    <row r="292" spans="1:10" ht="15" customHeight="1" x14ac:dyDescent="0.3">
      <c r="A292" s="3" t="s">
        <v>448</v>
      </c>
      <c r="B292" s="3" t="s">
        <v>449</v>
      </c>
      <c r="C292" s="4">
        <v>32</v>
      </c>
      <c r="D292" s="3" t="s">
        <v>1201</v>
      </c>
      <c r="E292" s="3" t="s">
        <v>765</v>
      </c>
      <c r="F292" s="3" t="s">
        <v>7115</v>
      </c>
      <c r="G292" s="3" t="s">
        <v>7116</v>
      </c>
      <c r="H292" s="3"/>
      <c r="I292" s="3"/>
      <c r="J292" s="8" t="s">
        <v>7117</v>
      </c>
    </row>
    <row r="293" spans="1:10" ht="15" customHeight="1" x14ac:dyDescent="0.3">
      <c r="A293" s="3" t="s">
        <v>448</v>
      </c>
      <c r="B293" s="3" t="s">
        <v>449</v>
      </c>
      <c r="C293" s="4">
        <v>32</v>
      </c>
      <c r="D293" s="3" t="s">
        <v>1201</v>
      </c>
      <c r="E293" s="3" t="s">
        <v>765</v>
      </c>
      <c r="F293" s="3"/>
      <c r="G293" s="3" t="s">
        <v>1382</v>
      </c>
      <c r="H293" s="3"/>
      <c r="I293" s="3"/>
      <c r="J293" s="8" t="s">
        <v>7103</v>
      </c>
    </row>
    <row r="294" spans="1:10" ht="15" customHeight="1" x14ac:dyDescent="0.3">
      <c r="A294" s="3" t="s">
        <v>459</v>
      </c>
      <c r="B294" s="3" t="s">
        <v>460</v>
      </c>
      <c r="C294" s="4">
        <v>33</v>
      </c>
      <c r="D294" s="3" t="s">
        <v>1221</v>
      </c>
      <c r="E294" s="3" t="s">
        <v>6983</v>
      </c>
      <c r="F294" s="3"/>
      <c r="G294" s="3" t="s">
        <v>462</v>
      </c>
      <c r="H294" s="3" t="s">
        <v>3374</v>
      </c>
      <c r="I294" s="3"/>
      <c r="J294" s="8" t="s">
        <v>7118</v>
      </c>
    </row>
    <row r="295" spans="1:10" ht="15" customHeight="1" x14ac:dyDescent="0.3">
      <c r="A295" s="3" t="s">
        <v>459</v>
      </c>
      <c r="B295" s="3" t="s">
        <v>460</v>
      </c>
      <c r="C295" s="4">
        <v>33</v>
      </c>
      <c r="D295" s="3" t="s">
        <v>1221</v>
      </c>
      <c r="E295" s="3" t="s">
        <v>765</v>
      </c>
      <c r="F295" s="3" t="s">
        <v>6963</v>
      </c>
      <c r="G295" s="3" t="s">
        <v>7119</v>
      </c>
      <c r="H295" s="3"/>
      <c r="I295" s="3"/>
      <c r="J295" s="8" t="s">
        <v>7120</v>
      </c>
    </row>
    <row r="296" spans="1:10" ht="15" customHeight="1" x14ac:dyDescent="0.3">
      <c r="A296" s="3" t="s">
        <v>459</v>
      </c>
      <c r="B296" s="3" t="s">
        <v>460</v>
      </c>
      <c r="C296" s="4">
        <v>33</v>
      </c>
      <c r="D296" s="3" t="s">
        <v>1221</v>
      </c>
      <c r="E296" s="3" t="s">
        <v>628</v>
      </c>
      <c r="F296" s="3" t="s">
        <v>7121</v>
      </c>
      <c r="G296" s="3" t="s">
        <v>7122</v>
      </c>
      <c r="H296" s="3" t="s">
        <v>4313</v>
      </c>
      <c r="I296" s="3" t="s">
        <v>2754</v>
      </c>
      <c r="J296" s="8" t="s">
        <v>7118</v>
      </c>
    </row>
    <row r="297" spans="1:10" ht="15" customHeight="1" x14ac:dyDescent="0.3">
      <c r="A297" s="3" t="s">
        <v>459</v>
      </c>
      <c r="B297" s="3" t="s">
        <v>460</v>
      </c>
      <c r="C297" s="4">
        <v>33</v>
      </c>
      <c r="D297" s="3" t="s">
        <v>1221</v>
      </c>
      <c r="E297" s="3" t="s">
        <v>628</v>
      </c>
      <c r="F297" s="3" t="s">
        <v>7123</v>
      </c>
      <c r="G297" s="3" t="s">
        <v>7124</v>
      </c>
      <c r="H297" s="3" t="s">
        <v>4185</v>
      </c>
      <c r="I297" s="3" t="s">
        <v>3238</v>
      </c>
      <c r="J297" s="8" t="s">
        <v>7118</v>
      </c>
    </row>
    <row r="298" spans="1:10" ht="15" customHeight="1" x14ac:dyDescent="0.3">
      <c r="A298" s="3" t="s">
        <v>459</v>
      </c>
      <c r="B298" s="3" t="s">
        <v>460</v>
      </c>
      <c r="C298" s="4">
        <v>33</v>
      </c>
      <c r="D298" s="3" t="s">
        <v>1221</v>
      </c>
      <c r="E298" s="3" t="s">
        <v>665</v>
      </c>
      <c r="F298" s="3" t="s">
        <v>7125</v>
      </c>
      <c r="G298" s="3" t="s">
        <v>7126</v>
      </c>
      <c r="H298" s="3" t="s">
        <v>7127</v>
      </c>
      <c r="I298" s="3" t="s">
        <v>1858</v>
      </c>
      <c r="J298" s="8" t="s">
        <v>7118</v>
      </c>
    </row>
    <row r="299" spans="1:10" ht="15" customHeight="1" x14ac:dyDescent="0.3">
      <c r="A299" s="3" t="s">
        <v>459</v>
      </c>
      <c r="B299" s="3" t="s">
        <v>460</v>
      </c>
      <c r="C299" s="4">
        <v>33</v>
      </c>
      <c r="D299" s="3" t="s">
        <v>1221</v>
      </c>
      <c r="E299" s="3" t="s">
        <v>665</v>
      </c>
      <c r="F299" s="3" t="s">
        <v>7128</v>
      </c>
      <c r="G299" s="3" t="s">
        <v>7124</v>
      </c>
      <c r="H299" s="3" t="s">
        <v>860</v>
      </c>
      <c r="I299" s="3" t="s">
        <v>687</v>
      </c>
      <c r="J299" s="8" t="s">
        <v>7118</v>
      </c>
    </row>
    <row r="300" spans="1:10" ht="15" customHeight="1" x14ac:dyDescent="0.3">
      <c r="A300" s="3" t="s">
        <v>459</v>
      </c>
      <c r="B300" s="3" t="s">
        <v>460</v>
      </c>
      <c r="C300" s="4">
        <v>33</v>
      </c>
      <c r="D300" s="3" t="s">
        <v>1221</v>
      </c>
      <c r="E300" s="3" t="s">
        <v>628</v>
      </c>
      <c r="F300" s="3" t="s">
        <v>7129</v>
      </c>
      <c r="G300" s="3" t="s">
        <v>7130</v>
      </c>
      <c r="H300" s="3" t="s">
        <v>695</v>
      </c>
      <c r="I300" s="3" t="s">
        <v>860</v>
      </c>
      <c r="J300" s="8" t="s">
        <v>7118</v>
      </c>
    </row>
    <row r="301" spans="1:10" ht="15" customHeight="1" x14ac:dyDescent="0.3">
      <c r="A301" s="3" t="s">
        <v>468</v>
      </c>
      <c r="B301" s="3" t="s">
        <v>469</v>
      </c>
      <c r="C301" s="4">
        <v>34</v>
      </c>
      <c r="D301" s="3" t="s">
        <v>1225</v>
      </c>
      <c r="E301" s="3" t="s">
        <v>765</v>
      </c>
      <c r="F301" s="3" t="s">
        <v>7131</v>
      </c>
      <c r="G301" s="3" t="s">
        <v>7132</v>
      </c>
      <c r="H301" s="3"/>
      <c r="I301" s="3"/>
      <c r="J301" s="8" t="s">
        <v>481</v>
      </c>
    </row>
    <row r="302" spans="1:10" ht="15" customHeight="1" x14ac:dyDescent="0.3">
      <c r="A302" s="3" t="s">
        <v>468</v>
      </c>
      <c r="B302" s="3" t="s">
        <v>469</v>
      </c>
      <c r="C302" s="4">
        <v>34</v>
      </c>
      <c r="D302" s="3" t="s">
        <v>1225</v>
      </c>
      <c r="E302" s="3" t="s">
        <v>765</v>
      </c>
      <c r="F302" s="3" t="s">
        <v>7131</v>
      </c>
      <c r="G302" s="3" t="s">
        <v>4377</v>
      </c>
      <c r="H302" s="3"/>
      <c r="I302" s="3"/>
      <c r="J302" s="8" t="s">
        <v>481</v>
      </c>
    </row>
    <row r="303" spans="1:10" ht="15" customHeight="1" x14ac:dyDescent="0.3">
      <c r="A303" s="3" t="s">
        <v>468</v>
      </c>
      <c r="B303" s="3" t="s">
        <v>469</v>
      </c>
      <c r="C303" s="4">
        <v>34</v>
      </c>
      <c r="D303" s="3" t="s">
        <v>1225</v>
      </c>
      <c r="E303" s="3" t="s">
        <v>6962</v>
      </c>
      <c r="F303" s="3" t="s">
        <v>1232</v>
      </c>
      <c r="G303" s="3" t="s">
        <v>1382</v>
      </c>
      <c r="H303" s="3"/>
      <c r="I303" s="3"/>
      <c r="J303" s="8" t="s">
        <v>481</v>
      </c>
    </row>
    <row r="304" spans="1:10" ht="15" customHeight="1" x14ac:dyDescent="0.3">
      <c r="A304" s="3" t="s">
        <v>468</v>
      </c>
      <c r="B304" s="3" t="s">
        <v>469</v>
      </c>
      <c r="C304" s="4">
        <v>34</v>
      </c>
      <c r="D304" s="3" t="s">
        <v>1225</v>
      </c>
      <c r="E304" s="3" t="s">
        <v>7133</v>
      </c>
      <c r="F304" s="3" t="s">
        <v>1232</v>
      </c>
      <c r="G304" s="3" t="s">
        <v>1382</v>
      </c>
      <c r="H304" s="3"/>
      <c r="I304" s="3"/>
      <c r="J304" s="8" t="s">
        <v>481</v>
      </c>
    </row>
    <row r="305" spans="1:10" ht="15" customHeight="1" x14ac:dyDescent="0.3">
      <c r="A305" s="3" t="s">
        <v>468</v>
      </c>
      <c r="B305" s="3" t="s">
        <v>469</v>
      </c>
      <c r="C305" s="4">
        <v>34</v>
      </c>
      <c r="D305" s="3" t="s">
        <v>1225</v>
      </c>
      <c r="E305" s="3" t="s">
        <v>765</v>
      </c>
      <c r="F305" s="3"/>
      <c r="G305" s="3" t="s">
        <v>1382</v>
      </c>
      <c r="H305" s="3"/>
      <c r="I305" s="3"/>
      <c r="J305" s="8" t="s">
        <v>481</v>
      </c>
    </row>
    <row r="306" spans="1:10" ht="15" customHeight="1" x14ac:dyDescent="0.3">
      <c r="A306" s="3" t="s">
        <v>468</v>
      </c>
      <c r="B306" s="3" t="s">
        <v>469</v>
      </c>
      <c r="C306" s="4">
        <v>34</v>
      </c>
      <c r="D306" s="3" t="s">
        <v>1225</v>
      </c>
      <c r="E306" s="3" t="s">
        <v>628</v>
      </c>
      <c r="F306" s="3" t="s">
        <v>7134</v>
      </c>
      <c r="G306" s="3" t="s">
        <v>1382</v>
      </c>
      <c r="H306" s="3"/>
      <c r="I306" s="3"/>
      <c r="J306" s="8" t="s">
        <v>481</v>
      </c>
    </row>
    <row r="307" spans="1:10" ht="15" customHeight="1" x14ac:dyDescent="0.3">
      <c r="A307" s="3" t="s">
        <v>468</v>
      </c>
      <c r="B307" s="3" t="s">
        <v>469</v>
      </c>
      <c r="C307" s="4">
        <v>34</v>
      </c>
      <c r="D307" s="3" t="s">
        <v>1225</v>
      </c>
      <c r="E307" s="3" t="s">
        <v>683</v>
      </c>
      <c r="F307" s="3" t="s">
        <v>1232</v>
      </c>
      <c r="G307" s="3" t="s">
        <v>1382</v>
      </c>
      <c r="H307" s="3"/>
      <c r="I307" s="3"/>
      <c r="J307" s="8" t="s">
        <v>481</v>
      </c>
    </row>
    <row r="308" spans="1:10" ht="15" customHeight="1" x14ac:dyDescent="0.3">
      <c r="A308" s="3" t="s">
        <v>482</v>
      </c>
      <c r="B308" s="3" t="s">
        <v>483</v>
      </c>
      <c r="C308" s="4">
        <v>35</v>
      </c>
      <c r="D308" s="3" t="s">
        <v>1229</v>
      </c>
      <c r="E308" s="3" t="s">
        <v>7135</v>
      </c>
      <c r="F308" s="3"/>
      <c r="G308" s="3" t="s">
        <v>7136</v>
      </c>
      <c r="H308" s="3" t="s">
        <v>2638</v>
      </c>
      <c r="I308" s="3"/>
      <c r="J308" s="8" t="s">
        <v>7137</v>
      </c>
    </row>
    <row r="309" spans="1:10" ht="15" customHeight="1" x14ac:dyDescent="0.3">
      <c r="A309" s="3" t="s">
        <v>482</v>
      </c>
      <c r="B309" s="3" t="s">
        <v>483</v>
      </c>
      <c r="C309" s="4">
        <v>35</v>
      </c>
      <c r="D309" s="3" t="s">
        <v>1229</v>
      </c>
      <c r="E309" s="3" t="s">
        <v>4124</v>
      </c>
      <c r="F309" s="3" t="s">
        <v>7138</v>
      </c>
      <c r="G309" s="3" t="s">
        <v>7139</v>
      </c>
      <c r="H309" s="3"/>
      <c r="I309" s="3"/>
      <c r="J309" s="8" t="s">
        <v>7140</v>
      </c>
    </row>
    <row r="310" spans="1:10" ht="15" customHeight="1" x14ac:dyDescent="0.3">
      <c r="A310" s="3" t="s">
        <v>482</v>
      </c>
      <c r="B310" s="3" t="s">
        <v>483</v>
      </c>
      <c r="C310" s="4">
        <v>35</v>
      </c>
      <c r="D310" s="3" t="s">
        <v>1229</v>
      </c>
      <c r="E310" s="3" t="s">
        <v>765</v>
      </c>
      <c r="F310" s="3" t="s">
        <v>6963</v>
      </c>
      <c r="G310" s="3" t="s">
        <v>7141</v>
      </c>
      <c r="H310" s="3"/>
      <c r="I310" s="3"/>
      <c r="J310" s="8" t="s">
        <v>7142</v>
      </c>
    </row>
    <row r="311" spans="1:10" ht="15" customHeight="1" x14ac:dyDescent="0.3">
      <c r="A311" s="3" t="s">
        <v>482</v>
      </c>
      <c r="B311" s="3" t="s">
        <v>483</v>
      </c>
      <c r="C311" s="4">
        <v>35</v>
      </c>
      <c r="D311" s="3" t="s">
        <v>1229</v>
      </c>
      <c r="E311" s="3" t="s">
        <v>765</v>
      </c>
      <c r="F311" s="3" t="s">
        <v>7143</v>
      </c>
      <c r="G311" s="3" t="s">
        <v>7144</v>
      </c>
      <c r="H311" s="3"/>
      <c r="I311" s="3"/>
      <c r="J311" s="8" t="s">
        <v>7145</v>
      </c>
    </row>
    <row r="312" spans="1:10" ht="15" customHeight="1" x14ac:dyDescent="0.3">
      <c r="A312" s="3" t="s">
        <v>482</v>
      </c>
      <c r="B312" s="3" t="s">
        <v>483</v>
      </c>
      <c r="C312" s="4">
        <v>35</v>
      </c>
      <c r="D312" s="3" t="s">
        <v>1229</v>
      </c>
      <c r="E312" s="3" t="s">
        <v>7133</v>
      </c>
      <c r="F312" s="3"/>
      <c r="G312" s="3" t="s">
        <v>1232</v>
      </c>
      <c r="H312" s="3"/>
      <c r="I312" s="3"/>
      <c r="J312" s="8" t="s">
        <v>7146</v>
      </c>
    </row>
    <row r="313" spans="1:10" ht="15" customHeight="1" x14ac:dyDescent="0.3">
      <c r="A313" s="3" t="s">
        <v>482</v>
      </c>
      <c r="B313" s="3" t="s">
        <v>483</v>
      </c>
      <c r="C313" s="4">
        <v>35</v>
      </c>
      <c r="D313" s="3" t="s">
        <v>1229</v>
      </c>
      <c r="E313" s="3" t="s">
        <v>628</v>
      </c>
      <c r="F313" s="3"/>
      <c r="G313" s="3" t="s">
        <v>7147</v>
      </c>
      <c r="H313" s="3"/>
      <c r="I313" s="3"/>
      <c r="J313" s="8" t="s">
        <v>7148</v>
      </c>
    </row>
    <row r="314" spans="1:10" ht="15" customHeight="1" x14ac:dyDescent="0.3">
      <c r="A314" s="3" t="s">
        <v>482</v>
      </c>
      <c r="B314" s="3" t="s">
        <v>483</v>
      </c>
      <c r="C314" s="4">
        <v>35</v>
      </c>
      <c r="D314" s="3" t="s">
        <v>1229</v>
      </c>
      <c r="E314" s="3" t="s">
        <v>765</v>
      </c>
      <c r="F314" s="3" t="s">
        <v>7149</v>
      </c>
      <c r="G314" s="3" t="s">
        <v>1386</v>
      </c>
      <c r="H314" s="3"/>
      <c r="I314" s="3"/>
      <c r="J314" s="8" t="s">
        <v>7150</v>
      </c>
    </row>
    <row r="315" spans="1:10" ht="15" customHeight="1" x14ac:dyDescent="0.3">
      <c r="A315" s="3" t="s">
        <v>482</v>
      </c>
      <c r="B315" s="3" t="s">
        <v>483</v>
      </c>
      <c r="C315" s="4">
        <v>35</v>
      </c>
      <c r="D315" s="3" t="s">
        <v>1229</v>
      </c>
      <c r="E315" s="3" t="s">
        <v>7151</v>
      </c>
      <c r="F315" s="3"/>
      <c r="G315" s="3" t="s">
        <v>7152</v>
      </c>
      <c r="H315" s="3" t="s">
        <v>866</v>
      </c>
      <c r="I315" s="3" t="s">
        <v>7153</v>
      </c>
      <c r="J315" s="8" t="s">
        <v>7154</v>
      </c>
    </row>
    <row r="316" spans="1:10" ht="15" customHeight="1" x14ac:dyDescent="0.3">
      <c r="A316" s="3" t="s">
        <v>482</v>
      </c>
      <c r="B316" s="3" t="s">
        <v>483</v>
      </c>
      <c r="C316" s="4">
        <v>35</v>
      </c>
      <c r="D316" s="3" t="s">
        <v>1229</v>
      </c>
      <c r="E316" s="3" t="s">
        <v>7155</v>
      </c>
      <c r="F316" s="3"/>
      <c r="G316" s="3" t="s">
        <v>7136</v>
      </c>
      <c r="H316" s="3" t="s">
        <v>1071</v>
      </c>
      <c r="I316" s="3" t="s">
        <v>1050</v>
      </c>
      <c r="J316" s="8" t="s">
        <v>7156</v>
      </c>
    </row>
    <row r="317" spans="1:10" ht="15" customHeight="1" x14ac:dyDescent="0.3">
      <c r="A317" s="3" t="s">
        <v>493</v>
      </c>
      <c r="B317" s="3" t="s">
        <v>494</v>
      </c>
      <c r="C317" s="4">
        <v>36</v>
      </c>
      <c r="D317" s="3" t="s">
        <v>1241</v>
      </c>
      <c r="E317" s="3" t="s">
        <v>765</v>
      </c>
      <c r="F317" s="3" t="s">
        <v>7157</v>
      </c>
      <c r="G317" s="3" t="s">
        <v>4865</v>
      </c>
      <c r="H317" s="3"/>
      <c r="I317" s="3"/>
      <c r="J317" s="8" t="s">
        <v>7158</v>
      </c>
    </row>
    <row r="318" spans="1:10" ht="15" customHeight="1" x14ac:dyDescent="0.3">
      <c r="A318" s="3" t="s">
        <v>493</v>
      </c>
      <c r="B318" s="3" t="s">
        <v>494</v>
      </c>
      <c r="C318" s="4">
        <v>36</v>
      </c>
      <c r="D318" s="3" t="s">
        <v>1241</v>
      </c>
      <c r="E318" s="3" t="s">
        <v>628</v>
      </c>
      <c r="F318" s="3" t="s">
        <v>7159</v>
      </c>
      <c r="G318" s="3" t="s">
        <v>7160</v>
      </c>
      <c r="H318" s="3"/>
      <c r="I318" s="3"/>
      <c r="J318" s="8" t="s">
        <v>7161</v>
      </c>
    </row>
    <row r="319" spans="1:10" ht="15" customHeight="1" x14ac:dyDescent="0.3">
      <c r="A319" s="3" t="s">
        <v>504</v>
      </c>
      <c r="B319" s="3" t="s">
        <v>505</v>
      </c>
      <c r="C319" s="4">
        <v>37</v>
      </c>
      <c r="D319" s="3" t="s">
        <v>1246</v>
      </c>
      <c r="E319" s="3" t="s">
        <v>765</v>
      </c>
      <c r="F319" s="3"/>
      <c r="G319" s="3" t="s">
        <v>7162</v>
      </c>
      <c r="H319" s="3"/>
      <c r="I319" s="3"/>
      <c r="J319" s="8" t="s">
        <v>1249</v>
      </c>
    </row>
    <row r="320" spans="1:10" ht="15" customHeight="1" x14ac:dyDescent="0.3">
      <c r="A320" s="3" t="s">
        <v>504</v>
      </c>
      <c r="B320" s="3" t="s">
        <v>505</v>
      </c>
      <c r="C320" s="4">
        <v>37</v>
      </c>
      <c r="D320" s="3" t="s">
        <v>1246</v>
      </c>
      <c r="E320" s="3" t="s">
        <v>765</v>
      </c>
      <c r="F320" s="3"/>
      <c r="G320" s="3" t="s">
        <v>4865</v>
      </c>
      <c r="H320" s="3"/>
      <c r="I320" s="3"/>
      <c r="J320" s="8" t="s">
        <v>1249</v>
      </c>
    </row>
    <row r="321" spans="1:10" ht="15" customHeight="1" x14ac:dyDescent="0.3">
      <c r="A321" s="3" t="s">
        <v>504</v>
      </c>
      <c r="B321" s="3" t="s">
        <v>505</v>
      </c>
      <c r="C321" s="4">
        <v>37</v>
      </c>
      <c r="D321" s="3" t="s">
        <v>1246</v>
      </c>
      <c r="E321" s="3" t="s">
        <v>765</v>
      </c>
      <c r="F321" s="3"/>
      <c r="G321" s="3" t="s">
        <v>7163</v>
      </c>
      <c r="H321" s="3"/>
      <c r="I321" s="3"/>
      <c r="J321" s="8" t="s">
        <v>1249</v>
      </c>
    </row>
    <row r="322" spans="1:10" ht="15" customHeight="1" x14ac:dyDescent="0.3">
      <c r="A322" s="3" t="s">
        <v>504</v>
      </c>
      <c r="B322" s="3" t="s">
        <v>505</v>
      </c>
      <c r="C322" s="4">
        <v>37</v>
      </c>
      <c r="D322" s="3" t="s">
        <v>1246</v>
      </c>
      <c r="E322" s="3" t="s">
        <v>765</v>
      </c>
      <c r="F322" s="3"/>
      <c r="G322" s="3" t="s">
        <v>7164</v>
      </c>
      <c r="H322" s="3"/>
      <c r="I322" s="3"/>
      <c r="J322" s="8" t="s">
        <v>1249</v>
      </c>
    </row>
    <row r="323" spans="1:10" ht="15" customHeight="1" x14ac:dyDescent="0.3">
      <c r="A323" s="3" t="s">
        <v>504</v>
      </c>
      <c r="B323" s="3" t="s">
        <v>505</v>
      </c>
      <c r="C323" s="4">
        <v>37</v>
      </c>
      <c r="D323" s="3" t="s">
        <v>1246</v>
      </c>
      <c r="E323" s="3" t="s">
        <v>6913</v>
      </c>
      <c r="F323" s="3"/>
      <c r="G323" s="3" t="s">
        <v>1382</v>
      </c>
      <c r="H323" s="3"/>
      <c r="I323" s="3"/>
      <c r="J323" s="8" t="s">
        <v>1249</v>
      </c>
    </row>
    <row r="324" spans="1:10" ht="15" customHeight="1" x14ac:dyDescent="0.3">
      <c r="A324" s="3" t="s">
        <v>504</v>
      </c>
      <c r="B324" s="3" t="s">
        <v>505</v>
      </c>
      <c r="C324" s="4">
        <v>37</v>
      </c>
      <c r="D324" s="3" t="s">
        <v>1246</v>
      </c>
      <c r="E324" s="3" t="s">
        <v>6993</v>
      </c>
      <c r="F324" s="3" t="s">
        <v>7165</v>
      </c>
      <c r="G324" s="3" t="s">
        <v>4865</v>
      </c>
      <c r="H324" s="3" t="s">
        <v>1534</v>
      </c>
      <c r="I324" s="3" t="s">
        <v>707</v>
      </c>
      <c r="J324" s="8" t="s">
        <v>1249</v>
      </c>
    </row>
    <row r="325" spans="1:10" ht="15" customHeight="1" x14ac:dyDescent="0.3">
      <c r="A325" s="3" t="s">
        <v>504</v>
      </c>
      <c r="B325" s="3" t="s">
        <v>505</v>
      </c>
      <c r="C325" s="4">
        <v>37</v>
      </c>
      <c r="D325" s="3" t="s">
        <v>1246</v>
      </c>
      <c r="E325" s="3" t="s">
        <v>7166</v>
      </c>
      <c r="F325" s="3" t="s">
        <v>7167</v>
      </c>
      <c r="G325" s="3" t="s">
        <v>1382</v>
      </c>
      <c r="H325" s="3" t="s">
        <v>1534</v>
      </c>
      <c r="I325" s="3" t="s">
        <v>707</v>
      </c>
      <c r="J325" s="8" t="s">
        <v>1249</v>
      </c>
    </row>
    <row r="326" spans="1:10" ht="15" customHeight="1" x14ac:dyDescent="0.3">
      <c r="A326" s="3" t="s">
        <v>517</v>
      </c>
      <c r="B326" s="3" t="s">
        <v>518</v>
      </c>
      <c r="C326" s="4">
        <v>38</v>
      </c>
      <c r="D326" s="3" t="s">
        <v>1260</v>
      </c>
      <c r="E326" s="3" t="s">
        <v>878</v>
      </c>
      <c r="F326" s="3"/>
      <c r="G326" s="3" t="s">
        <v>6299</v>
      </c>
      <c r="H326" s="3"/>
      <c r="I326" s="3"/>
      <c r="J326" s="8" t="s">
        <v>6992</v>
      </c>
    </row>
    <row r="327" spans="1:10" ht="15" customHeight="1" x14ac:dyDescent="0.3">
      <c r="A327" s="3" t="s">
        <v>517</v>
      </c>
      <c r="B327" s="3" t="s">
        <v>518</v>
      </c>
      <c r="C327" s="4">
        <v>38</v>
      </c>
      <c r="D327" s="3" t="s">
        <v>1260</v>
      </c>
      <c r="E327" s="3" t="s">
        <v>6993</v>
      </c>
      <c r="F327" s="3" t="s">
        <v>7168</v>
      </c>
      <c r="G327" s="3" t="s">
        <v>6299</v>
      </c>
      <c r="H327" s="3"/>
      <c r="I327" s="3"/>
      <c r="J327" s="8" t="s">
        <v>6992</v>
      </c>
    </row>
    <row r="328" spans="1:10" ht="15" customHeight="1" x14ac:dyDescent="0.3">
      <c r="A328" s="3" t="s">
        <v>532</v>
      </c>
      <c r="B328" s="3" t="s">
        <v>533</v>
      </c>
      <c r="C328" s="4">
        <v>39</v>
      </c>
      <c r="D328" s="3" t="s">
        <v>1265</v>
      </c>
      <c r="E328" s="3" t="s">
        <v>765</v>
      </c>
      <c r="F328" s="3" t="s">
        <v>6865</v>
      </c>
      <c r="G328" s="3" t="s">
        <v>6818</v>
      </c>
      <c r="H328" s="3"/>
      <c r="I328" s="3"/>
      <c r="J328" s="8" t="s">
        <v>544</v>
      </c>
    </row>
    <row r="329" spans="1:10" ht="15" customHeight="1" x14ac:dyDescent="0.3">
      <c r="A329" s="3" t="s">
        <v>532</v>
      </c>
      <c r="B329" s="3" t="s">
        <v>533</v>
      </c>
      <c r="C329" s="4">
        <v>39</v>
      </c>
      <c r="D329" s="3" t="s">
        <v>1265</v>
      </c>
      <c r="E329" s="3" t="s">
        <v>765</v>
      </c>
      <c r="F329" s="3"/>
      <c r="G329" s="3" t="s">
        <v>7169</v>
      </c>
      <c r="H329" s="3"/>
      <c r="I329" s="3"/>
      <c r="J329" s="8" t="s">
        <v>544</v>
      </c>
    </row>
    <row r="330" spans="1:10" ht="15" customHeight="1" x14ac:dyDescent="0.3">
      <c r="A330" s="3" t="s">
        <v>532</v>
      </c>
      <c r="B330" s="3" t="s">
        <v>533</v>
      </c>
      <c r="C330" s="4">
        <v>39</v>
      </c>
      <c r="D330" s="3" t="s">
        <v>1265</v>
      </c>
      <c r="E330" s="3" t="s">
        <v>765</v>
      </c>
      <c r="F330" s="3"/>
      <c r="G330" s="3" t="s">
        <v>7170</v>
      </c>
      <c r="H330" s="3"/>
      <c r="I330" s="3"/>
      <c r="J330" s="8" t="s">
        <v>544</v>
      </c>
    </row>
    <row r="331" spans="1:10" ht="15" customHeight="1" x14ac:dyDescent="0.3">
      <c r="A331" s="3" t="s">
        <v>532</v>
      </c>
      <c r="B331" s="3" t="s">
        <v>533</v>
      </c>
      <c r="C331" s="4">
        <v>39</v>
      </c>
      <c r="D331" s="3" t="s">
        <v>1265</v>
      </c>
      <c r="E331" s="3" t="s">
        <v>765</v>
      </c>
      <c r="F331" s="3" t="s">
        <v>7171</v>
      </c>
      <c r="G331" s="3" t="s">
        <v>7172</v>
      </c>
      <c r="H331" s="3"/>
      <c r="I331" s="3"/>
      <c r="J331" s="8" t="s">
        <v>544</v>
      </c>
    </row>
    <row r="332" spans="1:10" ht="15" customHeight="1" x14ac:dyDescent="0.3">
      <c r="A332" s="3" t="s">
        <v>532</v>
      </c>
      <c r="B332" s="3" t="s">
        <v>533</v>
      </c>
      <c r="C332" s="4">
        <v>39</v>
      </c>
      <c r="D332" s="3" t="s">
        <v>1265</v>
      </c>
      <c r="E332" s="3" t="s">
        <v>765</v>
      </c>
      <c r="F332" s="3" t="s">
        <v>1040</v>
      </c>
      <c r="G332" s="3" t="s">
        <v>2761</v>
      </c>
      <c r="H332" s="3"/>
      <c r="I332" s="3"/>
      <c r="J332" s="8" t="s">
        <v>544</v>
      </c>
    </row>
    <row r="333" spans="1:10" ht="15" customHeight="1" x14ac:dyDescent="0.3">
      <c r="A333" s="3" t="s">
        <v>532</v>
      </c>
      <c r="B333" s="3" t="s">
        <v>533</v>
      </c>
      <c r="C333" s="4">
        <v>39</v>
      </c>
      <c r="D333" s="3" t="s">
        <v>1265</v>
      </c>
      <c r="E333" s="3" t="s">
        <v>765</v>
      </c>
      <c r="F333" s="3" t="s">
        <v>6934</v>
      </c>
      <c r="G333" s="3" t="s">
        <v>2761</v>
      </c>
      <c r="H333" s="3"/>
      <c r="I333" s="3"/>
      <c r="J333" s="8" t="s">
        <v>544</v>
      </c>
    </row>
    <row r="334" spans="1:10" ht="15" customHeight="1" x14ac:dyDescent="0.3">
      <c r="A334" s="3" t="s">
        <v>532</v>
      </c>
      <c r="B334" s="3" t="s">
        <v>533</v>
      </c>
      <c r="C334" s="4">
        <v>39</v>
      </c>
      <c r="D334" s="3" t="s">
        <v>1265</v>
      </c>
      <c r="E334" s="3" t="s">
        <v>799</v>
      </c>
      <c r="F334" s="3" t="s">
        <v>7173</v>
      </c>
      <c r="G334" s="3" t="s">
        <v>1386</v>
      </c>
      <c r="H334" s="3" t="s">
        <v>3768</v>
      </c>
      <c r="I334" s="3" t="s">
        <v>7174</v>
      </c>
      <c r="J334" s="8" t="s">
        <v>544</v>
      </c>
    </row>
    <row r="335" spans="1:10" ht="15" customHeight="1" x14ac:dyDescent="0.3">
      <c r="A335" s="3" t="s">
        <v>545</v>
      </c>
      <c r="B335" s="3" t="s">
        <v>546</v>
      </c>
      <c r="C335" s="4">
        <v>40</v>
      </c>
      <c r="D335" s="3" t="s">
        <v>1276</v>
      </c>
      <c r="E335" s="3" t="s">
        <v>765</v>
      </c>
      <c r="F335" s="3" t="s">
        <v>7175</v>
      </c>
      <c r="G335" s="3" t="s">
        <v>4865</v>
      </c>
      <c r="H335" s="3"/>
      <c r="I335" s="3"/>
      <c r="J335" s="8" t="s">
        <v>1278</v>
      </c>
    </row>
    <row r="336" spans="1:10" ht="15" customHeight="1" x14ac:dyDescent="0.3">
      <c r="A336" s="3" t="s">
        <v>545</v>
      </c>
      <c r="B336" s="3" t="s">
        <v>546</v>
      </c>
      <c r="C336" s="4">
        <v>40</v>
      </c>
      <c r="D336" s="3" t="s">
        <v>1276</v>
      </c>
      <c r="E336" s="3" t="s">
        <v>765</v>
      </c>
      <c r="F336" s="3"/>
      <c r="G336" s="3" t="s">
        <v>6954</v>
      </c>
      <c r="H336" s="3"/>
      <c r="I336" s="3"/>
      <c r="J336" s="8" t="s">
        <v>1278</v>
      </c>
    </row>
    <row r="337" spans="1:10" ht="15" customHeight="1" x14ac:dyDescent="0.3">
      <c r="A337" s="3" t="s">
        <v>545</v>
      </c>
      <c r="B337" s="3" t="s">
        <v>546</v>
      </c>
      <c r="C337" s="4">
        <v>40</v>
      </c>
      <c r="D337" s="3" t="s">
        <v>1276</v>
      </c>
      <c r="E337" s="3" t="s">
        <v>765</v>
      </c>
      <c r="F337" s="3"/>
      <c r="G337" s="3" t="s">
        <v>7176</v>
      </c>
      <c r="H337" s="3"/>
      <c r="I337" s="3"/>
      <c r="J337" s="8" t="s">
        <v>1278</v>
      </c>
    </row>
    <row r="338" spans="1:10" ht="15" customHeight="1" x14ac:dyDescent="0.3">
      <c r="A338" s="3" t="s">
        <v>545</v>
      </c>
      <c r="B338" s="3" t="s">
        <v>546</v>
      </c>
      <c r="C338" s="4">
        <v>40</v>
      </c>
      <c r="D338" s="3" t="s">
        <v>1276</v>
      </c>
      <c r="E338" s="3" t="s">
        <v>765</v>
      </c>
      <c r="F338" s="3"/>
      <c r="G338" s="3" t="s">
        <v>7177</v>
      </c>
      <c r="H338" s="3"/>
      <c r="I338" s="3"/>
      <c r="J338" s="8" t="s">
        <v>1278</v>
      </c>
    </row>
    <row r="339" spans="1:10" ht="15" customHeight="1" x14ac:dyDescent="0.3">
      <c r="A339" s="3" t="s">
        <v>545</v>
      </c>
      <c r="B339" s="3" t="s">
        <v>546</v>
      </c>
      <c r="C339" s="4">
        <v>40</v>
      </c>
      <c r="D339" s="3" t="s">
        <v>1276</v>
      </c>
      <c r="E339" s="3" t="s">
        <v>765</v>
      </c>
      <c r="F339" s="3"/>
      <c r="G339" s="3" t="s">
        <v>7043</v>
      </c>
      <c r="H339" s="3"/>
      <c r="I339" s="3"/>
      <c r="J339" s="8" t="s">
        <v>1278</v>
      </c>
    </row>
    <row r="340" spans="1:10" ht="15" customHeight="1" x14ac:dyDescent="0.3">
      <c r="A340" s="3" t="s">
        <v>554</v>
      </c>
      <c r="B340" s="3" t="s">
        <v>555</v>
      </c>
      <c r="C340" s="4">
        <v>41</v>
      </c>
      <c r="D340" s="3" t="s">
        <v>1296</v>
      </c>
      <c r="E340" s="3" t="s">
        <v>7178</v>
      </c>
      <c r="F340" s="3"/>
      <c r="G340" s="3" t="s">
        <v>5166</v>
      </c>
      <c r="H340" s="3"/>
      <c r="I340" s="3"/>
      <c r="J340" s="8" t="s">
        <v>7179</v>
      </c>
    </row>
    <row r="341" spans="1:10" ht="15" customHeight="1" x14ac:dyDescent="0.3">
      <c r="A341" s="3" t="s">
        <v>554</v>
      </c>
      <c r="B341" s="3" t="s">
        <v>555</v>
      </c>
      <c r="C341" s="4">
        <v>41</v>
      </c>
      <c r="D341" s="3" t="s">
        <v>1296</v>
      </c>
      <c r="E341" s="3" t="s">
        <v>6875</v>
      </c>
      <c r="F341" s="3"/>
      <c r="G341" s="3" t="s">
        <v>5166</v>
      </c>
      <c r="H341" s="3"/>
      <c r="I341" s="3"/>
      <c r="J341" s="8" t="s">
        <v>7179</v>
      </c>
    </row>
    <row r="342" spans="1:10" ht="15" customHeight="1" x14ac:dyDescent="0.3">
      <c r="A342" s="3" t="s">
        <v>554</v>
      </c>
      <c r="B342" s="3" t="s">
        <v>555</v>
      </c>
      <c r="C342" s="4">
        <v>41</v>
      </c>
      <c r="D342" s="3" t="s">
        <v>1296</v>
      </c>
      <c r="E342" s="3" t="s">
        <v>712</v>
      </c>
      <c r="F342" s="3" t="s">
        <v>6966</v>
      </c>
      <c r="G342" s="3" t="s">
        <v>7180</v>
      </c>
      <c r="H342" s="3"/>
      <c r="I342" s="3"/>
      <c r="J342" s="8" t="s">
        <v>7181</v>
      </c>
    </row>
    <row r="343" spans="1:10" ht="15" customHeight="1" x14ac:dyDescent="0.3">
      <c r="A343" s="3" t="s">
        <v>568</v>
      </c>
      <c r="B343" s="3" t="s">
        <v>569</v>
      </c>
      <c r="C343" s="4">
        <v>42</v>
      </c>
      <c r="D343" s="3" t="s">
        <v>1302</v>
      </c>
      <c r="E343" s="3" t="s">
        <v>878</v>
      </c>
      <c r="F343" s="3"/>
      <c r="G343" s="3" t="s">
        <v>4865</v>
      </c>
      <c r="H343" s="3"/>
      <c r="I343" s="3"/>
      <c r="J343" s="8" t="s">
        <v>580</v>
      </c>
    </row>
    <row r="344" spans="1:10" ht="15" customHeight="1" x14ac:dyDescent="0.3">
      <c r="A344" s="3" t="s">
        <v>568</v>
      </c>
      <c r="B344" s="3" t="s">
        <v>569</v>
      </c>
      <c r="C344" s="4">
        <v>42</v>
      </c>
      <c r="D344" s="3" t="s">
        <v>1302</v>
      </c>
      <c r="E344" s="3" t="s">
        <v>6888</v>
      </c>
      <c r="F344" s="3"/>
      <c r="G344" s="3" t="s">
        <v>4865</v>
      </c>
      <c r="H344" s="3"/>
      <c r="I344" s="3"/>
      <c r="J344" s="8" t="s">
        <v>1307</v>
      </c>
    </row>
    <row r="345" spans="1:10" ht="15" customHeight="1" x14ac:dyDescent="0.3">
      <c r="A345" s="3" t="s">
        <v>568</v>
      </c>
      <c r="B345" s="3" t="s">
        <v>569</v>
      </c>
      <c r="C345" s="4">
        <v>42</v>
      </c>
      <c r="D345" s="3" t="s">
        <v>1302</v>
      </c>
      <c r="E345" s="3" t="s">
        <v>765</v>
      </c>
      <c r="F345" s="3"/>
      <c r="G345" s="3" t="s">
        <v>4865</v>
      </c>
      <c r="H345" s="3"/>
      <c r="I345" s="3"/>
      <c r="J345" s="8" t="s">
        <v>580</v>
      </c>
    </row>
    <row r="346" spans="1:10" ht="15" customHeight="1" x14ac:dyDescent="0.3">
      <c r="A346" s="3" t="s">
        <v>568</v>
      </c>
      <c r="B346" s="3" t="s">
        <v>569</v>
      </c>
      <c r="C346" s="4">
        <v>42</v>
      </c>
      <c r="D346" s="3" t="s">
        <v>1302</v>
      </c>
      <c r="E346" s="3" t="s">
        <v>765</v>
      </c>
      <c r="F346" s="3"/>
      <c r="G346" s="3" t="s">
        <v>1382</v>
      </c>
      <c r="H346" s="3"/>
      <c r="I346" s="3"/>
      <c r="J346" s="8" t="s">
        <v>580</v>
      </c>
    </row>
    <row r="347" spans="1:10" ht="15" customHeight="1" x14ac:dyDescent="0.3">
      <c r="A347" s="3" t="s">
        <v>568</v>
      </c>
      <c r="B347" s="3" t="s">
        <v>569</v>
      </c>
      <c r="C347" s="4">
        <v>42</v>
      </c>
      <c r="D347" s="3" t="s">
        <v>1302</v>
      </c>
      <c r="E347" s="3" t="s">
        <v>6875</v>
      </c>
      <c r="F347" s="3"/>
      <c r="G347" s="3" t="s">
        <v>4865</v>
      </c>
      <c r="H347" s="3" t="s">
        <v>687</v>
      </c>
      <c r="I347" s="3" t="s">
        <v>976</v>
      </c>
      <c r="J347" s="8" t="s">
        <v>7182</v>
      </c>
    </row>
    <row r="348" spans="1:10" ht="15" customHeight="1" x14ac:dyDescent="0.3">
      <c r="A348" s="3" t="s">
        <v>568</v>
      </c>
      <c r="B348" s="3" t="s">
        <v>569</v>
      </c>
      <c r="C348" s="4">
        <v>42</v>
      </c>
      <c r="D348" s="3" t="s">
        <v>1302</v>
      </c>
      <c r="E348" s="3" t="s">
        <v>7042</v>
      </c>
      <c r="F348" s="3"/>
      <c r="G348" s="3" t="s">
        <v>4865</v>
      </c>
      <c r="H348" s="3" t="s">
        <v>695</v>
      </c>
      <c r="I348" s="3" t="s">
        <v>864</v>
      </c>
      <c r="J348" s="8" t="s">
        <v>7182</v>
      </c>
    </row>
    <row r="349" spans="1:10" ht="15" customHeight="1" x14ac:dyDescent="0.3">
      <c r="A349" s="3" t="s">
        <v>581</v>
      </c>
      <c r="B349" s="3" t="s">
        <v>582</v>
      </c>
      <c r="C349" s="4">
        <v>43</v>
      </c>
      <c r="D349" s="3" t="s">
        <v>1321</v>
      </c>
      <c r="E349" s="3" t="s">
        <v>765</v>
      </c>
      <c r="F349" s="3"/>
      <c r="G349" s="3" t="s">
        <v>4865</v>
      </c>
      <c r="H349" s="3"/>
      <c r="I349" s="3"/>
      <c r="J349" s="8" t="s">
        <v>1331</v>
      </c>
    </row>
    <row r="350" spans="1:10" ht="15" customHeight="1" x14ac:dyDescent="0.3">
      <c r="A350" s="3" t="s">
        <v>581</v>
      </c>
      <c r="B350" s="3" t="s">
        <v>582</v>
      </c>
      <c r="C350" s="4">
        <v>43</v>
      </c>
      <c r="D350" s="3" t="s">
        <v>1321</v>
      </c>
      <c r="E350" s="3" t="s">
        <v>765</v>
      </c>
      <c r="F350" s="3"/>
      <c r="G350" s="3" t="s">
        <v>6299</v>
      </c>
      <c r="H350" s="3"/>
      <c r="I350" s="3"/>
      <c r="J350" s="8" t="s">
        <v>1331</v>
      </c>
    </row>
    <row r="351" spans="1:10" ht="15" customHeight="1" x14ac:dyDescent="0.3">
      <c r="A351" s="3" t="s">
        <v>581</v>
      </c>
      <c r="B351" s="3" t="s">
        <v>582</v>
      </c>
      <c r="C351" s="4">
        <v>43</v>
      </c>
      <c r="D351" s="3" t="s">
        <v>1321</v>
      </c>
      <c r="E351" s="3" t="s">
        <v>765</v>
      </c>
      <c r="F351" s="3"/>
      <c r="G351" s="3" t="s">
        <v>4879</v>
      </c>
      <c r="H351" s="3"/>
      <c r="I351" s="3"/>
      <c r="J351" s="8" t="s">
        <v>1331</v>
      </c>
    </row>
    <row r="352" spans="1:10" ht="15" customHeight="1" x14ac:dyDescent="0.3">
      <c r="A352" s="3" t="s">
        <v>581</v>
      </c>
      <c r="B352" s="3" t="s">
        <v>582</v>
      </c>
      <c r="C352" s="4">
        <v>43</v>
      </c>
      <c r="D352" s="3" t="s">
        <v>1321</v>
      </c>
      <c r="E352" s="3" t="s">
        <v>765</v>
      </c>
      <c r="F352" s="3"/>
      <c r="G352" s="3" t="s">
        <v>5166</v>
      </c>
      <c r="H352" s="3"/>
      <c r="I352" s="3"/>
      <c r="J352" s="8" t="s">
        <v>1331</v>
      </c>
    </row>
    <row r="353" spans="1:10" ht="15" customHeight="1" x14ac:dyDescent="0.3">
      <c r="A353" s="3" t="s">
        <v>581</v>
      </c>
      <c r="B353" s="3" t="s">
        <v>582</v>
      </c>
      <c r="C353" s="4">
        <v>43</v>
      </c>
      <c r="D353" s="3" t="s">
        <v>1321</v>
      </c>
      <c r="E353" s="3" t="s">
        <v>765</v>
      </c>
      <c r="F353" s="3"/>
      <c r="G353" s="3" t="s">
        <v>1382</v>
      </c>
      <c r="H353" s="3"/>
      <c r="I353" s="3"/>
      <c r="J353" s="8" t="s">
        <v>1331</v>
      </c>
    </row>
    <row r="354" spans="1:10" ht="15" customHeight="1" x14ac:dyDescent="0.3">
      <c r="A354" s="3" t="s">
        <v>593</v>
      </c>
      <c r="B354" s="3" t="s">
        <v>594</v>
      </c>
      <c r="C354" s="4">
        <v>44</v>
      </c>
      <c r="D354" s="3" t="s">
        <v>1333</v>
      </c>
      <c r="E354" s="3" t="s">
        <v>4081</v>
      </c>
      <c r="F354" s="3"/>
      <c r="G354" s="3" t="s">
        <v>1386</v>
      </c>
      <c r="H354" s="3" t="s">
        <v>695</v>
      </c>
      <c r="I354" s="3"/>
      <c r="J354" s="8" t="s">
        <v>1337</v>
      </c>
    </row>
    <row r="355" spans="1:10" ht="15" customHeight="1" x14ac:dyDescent="0.3">
      <c r="A355" s="3" t="s">
        <v>593</v>
      </c>
      <c r="B355" s="3" t="s">
        <v>594</v>
      </c>
      <c r="C355" s="4">
        <v>44</v>
      </c>
      <c r="D355" s="3" t="s">
        <v>1333</v>
      </c>
      <c r="E355" s="3" t="s">
        <v>6875</v>
      </c>
      <c r="F355" s="3"/>
      <c r="G355" s="3" t="s">
        <v>7183</v>
      </c>
      <c r="H355" s="3"/>
      <c r="I355" s="3"/>
      <c r="J355" s="8" t="s">
        <v>1337</v>
      </c>
    </row>
    <row r="356" spans="1:10" ht="15" customHeight="1" x14ac:dyDescent="0.3">
      <c r="A356" s="3" t="s">
        <v>593</v>
      </c>
      <c r="B356" s="3" t="s">
        <v>594</v>
      </c>
      <c r="C356" s="4">
        <v>44</v>
      </c>
      <c r="D356" s="3" t="s">
        <v>1333</v>
      </c>
      <c r="E356" s="3" t="s">
        <v>765</v>
      </c>
      <c r="F356" s="3" t="s">
        <v>7058</v>
      </c>
      <c r="G356" s="3" t="s">
        <v>7184</v>
      </c>
      <c r="H356" s="3"/>
      <c r="I356" s="3"/>
      <c r="J356" s="8" t="s">
        <v>7185</v>
      </c>
    </row>
    <row r="357" spans="1:10" ht="15" customHeight="1" x14ac:dyDescent="0.3">
      <c r="A357" s="3" t="s">
        <v>593</v>
      </c>
      <c r="B357" s="3" t="s">
        <v>594</v>
      </c>
      <c r="C357" s="4">
        <v>44</v>
      </c>
      <c r="D357" s="3" t="s">
        <v>1333</v>
      </c>
      <c r="E357" s="3" t="s">
        <v>765</v>
      </c>
      <c r="F357" s="3" t="s">
        <v>7186</v>
      </c>
      <c r="G357" s="3" t="s">
        <v>1386</v>
      </c>
      <c r="H357" s="3"/>
      <c r="I357" s="3"/>
      <c r="J357" s="8" t="s">
        <v>7185</v>
      </c>
    </row>
    <row r="358" spans="1:10" ht="15" customHeight="1" x14ac:dyDescent="0.3">
      <c r="A358" s="3" t="s">
        <v>593</v>
      </c>
      <c r="B358" s="3" t="s">
        <v>594</v>
      </c>
      <c r="C358" s="4">
        <v>44</v>
      </c>
      <c r="D358" s="3" t="s">
        <v>1333</v>
      </c>
      <c r="E358" s="3" t="s">
        <v>6999</v>
      </c>
      <c r="F358" s="3"/>
      <c r="G358" s="3" t="s">
        <v>7187</v>
      </c>
      <c r="H358" s="3"/>
      <c r="I358" s="3"/>
      <c r="J358" s="8" t="s">
        <v>1337</v>
      </c>
    </row>
    <row r="359" spans="1:10" ht="15" customHeight="1" x14ac:dyDescent="0.3">
      <c r="A359" s="3" t="s">
        <v>593</v>
      </c>
      <c r="B359" s="3" t="s">
        <v>594</v>
      </c>
      <c r="C359" s="4">
        <v>44</v>
      </c>
      <c r="D359" s="3" t="s">
        <v>1333</v>
      </c>
      <c r="E359" s="3" t="s">
        <v>6873</v>
      </c>
      <c r="F359" s="3"/>
      <c r="G359" s="3" t="s">
        <v>7187</v>
      </c>
      <c r="H359" s="3"/>
      <c r="I359" s="3"/>
      <c r="J359" s="8" t="s">
        <v>1337</v>
      </c>
    </row>
    <row r="360" spans="1:10" ht="15" customHeight="1" x14ac:dyDescent="0.3">
      <c r="A360" s="3" t="s">
        <v>593</v>
      </c>
      <c r="B360" s="3" t="s">
        <v>594</v>
      </c>
      <c r="C360" s="4">
        <v>44</v>
      </c>
      <c r="D360" s="3" t="s">
        <v>1333</v>
      </c>
      <c r="E360" s="3" t="s">
        <v>712</v>
      </c>
      <c r="F360" s="3" t="s">
        <v>6865</v>
      </c>
      <c r="G360" s="3" t="s">
        <v>4160</v>
      </c>
      <c r="H360" s="3"/>
      <c r="I360" s="3"/>
      <c r="J360" s="8" t="s">
        <v>7188</v>
      </c>
    </row>
    <row r="361" spans="1:10" ht="15" customHeight="1" x14ac:dyDescent="0.3">
      <c r="A361" s="3" t="s">
        <v>593</v>
      </c>
      <c r="B361" s="3" t="s">
        <v>594</v>
      </c>
      <c r="C361" s="4">
        <v>44</v>
      </c>
      <c r="D361" s="3" t="s">
        <v>1333</v>
      </c>
      <c r="E361" s="3" t="s">
        <v>6889</v>
      </c>
      <c r="F361" s="3"/>
      <c r="G361" s="3" t="s">
        <v>1386</v>
      </c>
      <c r="H361" s="3"/>
      <c r="I361" s="3" t="s">
        <v>763</v>
      </c>
      <c r="J361" s="8" t="s">
        <v>1677</v>
      </c>
    </row>
    <row r="362" spans="1:10" ht="15" customHeight="1" x14ac:dyDescent="0.3">
      <c r="A362" s="3" t="s">
        <v>605</v>
      </c>
      <c r="B362" s="3" t="s">
        <v>606</v>
      </c>
      <c r="C362" s="4">
        <v>45</v>
      </c>
      <c r="D362" s="3" t="s">
        <v>1340</v>
      </c>
      <c r="E362" s="3" t="s">
        <v>765</v>
      </c>
      <c r="F362" s="3"/>
      <c r="G362" s="3" t="s">
        <v>4865</v>
      </c>
      <c r="H362" s="3"/>
      <c r="I362" s="3"/>
      <c r="J362" s="8" t="s">
        <v>1349</v>
      </c>
    </row>
    <row r="363" spans="1:10" ht="15" customHeight="1" x14ac:dyDescent="0.3">
      <c r="A363" s="3" t="s">
        <v>605</v>
      </c>
      <c r="B363" s="3" t="s">
        <v>606</v>
      </c>
      <c r="C363" s="4">
        <v>45</v>
      </c>
      <c r="D363" s="3" t="s">
        <v>1340</v>
      </c>
      <c r="E363" s="3" t="s">
        <v>765</v>
      </c>
      <c r="F363" s="3"/>
      <c r="G363" s="3" t="s">
        <v>7189</v>
      </c>
      <c r="H363" s="3"/>
      <c r="I363" s="3"/>
      <c r="J363" s="8" t="s">
        <v>1349</v>
      </c>
    </row>
    <row r="364" spans="1:10" ht="15" customHeight="1" x14ac:dyDescent="0.3">
      <c r="A364" s="3" t="s">
        <v>605</v>
      </c>
      <c r="B364" s="3" t="s">
        <v>606</v>
      </c>
      <c r="C364" s="4">
        <v>45</v>
      </c>
      <c r="D364" s="3" t="s">
        <v>1340</v>
      </c>
      <c r="E364" s="3" t="s">
        <v>765</v>
      </c>
      <c r="F364" s="3"/>
      <c r="G364" s="3" t="s">
        <v>7176</v>
      </c>
      <c r="H364" s="3"/>
      <c r="I364" s="3"/>
      <c r="J364" s="8" t="s">
        <v>7190</v>
      </c>
    </row>
    <row r="365" spans="1:10" ht="15" customHeight="1" x14ac:dyDescent="0.3">
      <c r="A365" s="3" t="s">
        <v>605</v>
      </c>
      <c r="B365" s="3" t="s">
        <v>606</v>
      </c>
      <c r="C365" s="4">
        <v>45</v>
      </c>
      <c r="D365" s="3" t="s">
        <v>1340</v>
      </c>
      <c r="E365" s="3" t="s">
        <v>765</v>
      </c>
      <c r="F365" s="3"/>
      <c r="G365" s="3" t="s">
        <v>7191</v>
      </c>
      <c r="H365" s="3"/>
      <c r="I365" s="3"/>
      <c r="J365" s="8" t="s">
        <v>7190</v>
      </c>
    </row>
    <row r="366" spans="1:10" ht="15" customHeight="1" x14ac:dyDescent="0.3">
      <c r="A366" s="3" t="s">
        <v>605</v>
      </c>
      <c r="B366" s="3" t="s">
        <v>606</v>
      </c>
      <c r="C366" s="4">
        <v>45</v>
      </c>
      <c r="D366" s="3" t="s">
        <v>1340</v>
      </c>
      <c r="E366" s="3" t="s">
        <v>765</v>
      </c>
      <c r="F366" s="3"/>
      <c r="G366" s="3" t="s">
        <v>1360</v>
      </c>
      <c r="H366" s="3"/>
      <c r="I366" s="3"/>
      <c r="J366" s="8" t="s">
        <v>1349</v>
      </c>
    </row>
  </sheetData>
  <autoFilter ref="A2:J2" xr:uid="{00000000-0009-0000-0000-00000A000000}"/>
  <mergeCells count="1">
    <mergeCell ref="A1:J1"/>
  </mergeCells>
  <hyperlinks>
    <hyperlink ref="J3" r:id="rId1" xr:uid="{00000000-0004-0000-0A00-000000000000}"/>
    <hyperlink ref="J4" r:id="rId2" xr:uid="{00000000-0004-0000-0A00-000001000000}"/>
    <hyperlink ref="J5" r:id="rId3" xr:uid="{00000000-0004-0000-0A00-000002000000}"/>
    <hyperlink ref="J6" r:id="rId4" xr:uid="{00000000-0004-0000-0A00-000003000000}"/>
    <hyperlink ref="J7" r:id="rId5" xr:uid="{00000000-0004-0000-0A00-000004000000}"/>
    <hyperlink ref="J8" r:id="rId6" xr:uid="{00000000-0004-0000-0A00-000005000000}"/>
    <hyperlink ref="J9" r:id="rId7" xr:uid="{00000000-0004-0000-0A00-000006000000}"/>
    <hyperlink ref="J10" r:id="rId8" xr:uid="{00000000-0004-0000-0A00-000007000000}"/>
    <hyperlink ref="J11" r:id="rId9" xr:uid="{00000000-0004-0000-0A00-000008000000}"/>
    <hyperlink ref="J12" r:id="rId10" xr:uid="{00000000-0004-0000-0A00-000009000000}"/>
    <hyperlink ref="J13" r:id="rId11" xr:uid="{00000000-0004-0000-0A00-00000A000000}"/>
    <hyperlink ref="J14" r:id="rId12" xr:uid="{00000000-0004-0000-0A00-00000B000000}"/>
    <hyperlink ref="J15" r:id="rId13" xr:uid="{00000000-0004-0000-0A00-00000C000000}"/>
    <hyperlink ref="J16" r:id="rId14" xr:uid="{00000000-0004-0000-0A00-00000D000000}"/>
    <hyperlink ref="J17" r:id="rId15" xr:uid="{00000000-0004-0000-0A00-00000E000000}"/>
    <hyperlink ref="J18" r:id="rId16" xr:uid="{00000000-0004-0000-0A00-00000F000000}"/>
    <hyperlink ref="J19" r:id="rId17" xr:uid="{00000000-0004-0000-0A00-000010000000}"/>
    <hyperlink ref="J20" r:id="rId18" xr:uid="{00000000-0004-0000-0A00-000011000000}"/>
    <hyperlink ref="J21" r:id="rId19" xr:uid="{00000000-0004-0000-0A00-000012000000}"/>
    <hyperlink ref="J22" r:id="rId20" xr:uid="{00000000-0004-0000-0A00-000013000000}"/>
    <hyperlink ref="J23" r:id="rId21" xr:uid="{00000000-0004-0000-0A00-000014000000}"/>
    <hyperlink ref="J24" r:id="rId22" display="https://www.sfdermato.org/media/image/upload-editor/files/2014-05 ILDS_MAI2014_VA_02052014.pdf" xr:uid="{00000000-0004-0000-0A00-000015000000}"/>
    <hyperlink ref="J25" r:id="rId23" xr:uid="{00000000-0004-0000-0A00-000016000000}"/>
    <hyperlink ref="J26" r:id="rId24" xr:uid="{00000000-0004-0000-0A00-000017000000}"/>
    <hyperlink ref="J27" r:id="rId25" display="https://www.sfdermato.org/media/image/upload-editor/files/2014-05 ILDS_MAI2014_VA_02052014.pdf" xr:uid="{00000000-0004-0000-0A00-000018000000}"/>
    <hyperlink ref="J28" r:id="rId26" xr:uid="{00000000-0004-0000-0A00-000019000000}"/>
    <hyperlink ref="J29" r:id="rId27" xr:uid="{00000000-0004-0000-0A00-00001A000000}"/>
    <hyperlink ref="J30" r:id="rId28" xr:uid="{00000000-0004-0000-0A00-00001B000000}"/>
    <hyperlink ref="J31" r:id="rId29" xr:uid="{00000000-0004-0000-0A00-00001C000000}"/>
    <hyperlink ref="J32" r:id="rId30" xr:uid="{00000000-0004-0000-0A00-00001D000000}"/>
    <hyperlink ref="J33" r:id="rId31" xr:uid="{00000000-0004-0000-0A00-00001E000000}"/>
    <hyperlink ref="J34" r:id="rId32" xr:uid="{00000000-0004-0000-0A00-00001F000000}"/>
    <hyperlink ref="J35" r:id="rId33" xr:uid="{00000000-0004-0000-0A00-000020000000}"/>
    <hyperlink ref="J36" r:id="rId34" xr:uid="{00000000-0004-0000-0A00-000021000000}"/>
    <hyperlink ref="J37" r:id="rId35" xr:uid="{00000000-0004-0000-0A00-000022000000}"/>
    <hyperlink ref="J38" r:id="rId36" xr:uid="{00000000-0004-0000-0A00-000023000000}"/>
    <hyperlink ref="J39" r:id="rId37" xr:uid="{00000000-0004-0000-0A00-000024000000}"/>
    <hyperlink ref="J40" r:id="rId38" xr:uid="{00000000-0004-0000-0A00-000025000000}"/>
    <hyperlink ref="J41" r:id="rId39" xr:uid="{00000000-0004-0000-0A00-000026000000}"/>
    <hyperlink ref="J42" r:id="rId40" xr:uid="{00000000-0004-0000-0A00-000027000000}"/>
    <hyperlink ref="J43" r:id="rId41" xr:uid="{00000000-0004-0000-0A00-000028000000}"/>
    <hyperlink ref="J44" r:id="rId42" xr:uid="{00000000-0004-0000-0A00-000029000000}"/>
    <hyperlink ref="J45" r:id="rId43" xr:uid="{00000000-0004-0000-0A00-00002A000000}"/>
    <hyperlink ref="J46" r:id="rId44" xr:uid="{00000000-0004-0000-0A00-00002B000000}"/>
    <hyperlink ref="J47" r:id="rId45" xr:uid="{00000000-0004-0000-0A00-00002C000000}"/>
    <hyperlink ref="J48" r:id="rId46" xr:uid="{00000000-0004-0000-0A00-00002D000000}"/>
    <hyperlink ref="J49" r:id="rId47" xr:uid="{00000000-0004-0000-0A00-00002E000000}"/>
    <hyperlink ref="J50" r:id="rId48" xr:uid="{00000000-0004-0000-0A00-00002F000000}"/>
    <hyperlink ref="J51" r:id="rId49" xr:uid="{00000000-0004-0000-0A00-000030000000}"/>
    <hyperlink ref="J52" r:id="rId50" xr:uid="{00000000-0004-0000-0A00-000031000000}"/>
    <hyperlink ref="J53" r:id="rId51" xr:uid="{00000000-0004-0000-0A00-000032000000}"/>
    <hyperlink ref="J54" r:id="rId52" xr:uid="{00000000-0004-0000-0A00-000033000000}"/>
    <hyperlink ref="J55" r:id="rId53" xr:uid="{00000000-0004-0000-0A00-000034000000}"/>
    <hyperlink ref="J56" r:id="rId54" xr:uid="{00000000-0004-0000-0A00-000035000000}"/>
    <hyperlink ref="J57" r:id="rId55" xr:uid="{00000000-0004-0000-0A00-000036000000}"/>
    <hyperlink ref="J58" r:id="rId56" xr:uid="{00000000-0004-0000-0A00-000037000000}"/>
    <hyperlink ref="J59" r:id="rId57" xr:uid="{00000000-0004-0000-0A00-000038000000}"/>
    <hyperlink ref="J60" r:id="rId58" xr:uid="{00000000-0004-0000-0A00-000039000000}"/>
    <hyperlink ref="J61" r:id="rId59" xr:uid="{00000000-0004-0000-0A00-00003A000000}"/>
    <hyperlink ref="J62" r:id="rId60" xr:uid="{00000000-0004-0000-0A00-00003B000000}"/>
    <hyperlink ref="J63" r:id="rId61" xr:uid="{00000000-0004-0000-0A00-00003C000000}"/>
    <hyperlink ref="J64" r:id="rId62" xr:uid="{00000000-0004-0000-0A00-00003D000000}"/>
    <hyperlink ref="J65" r:id="rId63" xr:uid="{00000000-0004-0000-0A00-00003E000000}"/>
    <hyperlink ref="J66" r:id="rId64" xr:uid="{00000000-0004-0000-0A00-00003F000000}"/>
    <hyperlink ref="J67" r:id="rId65" xr:uid="{00000000-0004-0000-0A00-000040000000}"/>
    <hyperlink ref="J68" r:id="rId66" xr:uid="{00000000-0004-0000-0A00-000041000000}"/>
    <hyperlink ref="J69" r:id="rId67" xr:uid="{00000000-0004-0000-0A00-000042000000}"/>
    <hyperlink ref="J70" r:id="rId68" xr:uid="{00000000-0004-0000-0A00-000043000000}"/>
    <hyperlink ref="J71" r:id="rId69" xr:uid="{00000000-0004-0000-0A00-000044000000}"/>
    <hyperlink ref="J72" r:id="rId70" xr:uid="{00000000-0004-0000-0A00-000045000000}"/>
    <hyperlink ref="J73" r:id="rId71" xr:uid="{00000000-0004-0000-0A00-000046000000}"/>
    <hyperlink ref="J74" r:id="rId72" display="https://www.topdoctors.co.uk/doctor/anthony-bewley" xr:uid="{00000000-0004-0000-0A00-000047000000}"/>
    <hyperlink ref="J75" r:id="rId73" xr:uid="{00000000-0004-0000-0A00-000048000000}"/>
    <hyperlink ref="J76" r:id="rId74" xr:uid="{00000000-0004-0000-0A00-000049000000}"/>
    <hyperlink ref="J77" r:id="rId75" xr:uid="{00000000-0004-0000-0A00-00004A000000}"/>
    <hyperlink ref="J78" r:id="rId76" xr:uid="{00000000-0004-0000-0A00-00004B000000}"/>
    <hyperlink ref="J79" r:id="rId77" xr:uid="{00000000-0004-0000-0A00-00004C000000}"/>
    <hyperlink ref="J80" r:id="rId78" xr:uid="{00000000-0004-0000-0A00-00004D000000}"/>
    <hyperlink ref="J81" r:id="rId79" xr:uid="{00000000-0004-0000-0A00-00004E000000}"/>
    <hyperlink ref="J82" r:id="rId80" xr:uid="{00000000-0004-0000-0A00-00004F000000}"/>
    <hyperlink ref="J83" r:id="rId81" xr:uid="{00000000-0004-0000-0A00-000050000000}"/>
    <hyperlink ref="J84" r:id="rId82" xr:uid="{00000000-0004-0000-0A00-000051000000}"/>
    <hyperlink ref="J85" r:id="rId83" xr:uid="{00000000-0004-0000-0A00-000052000000}"/>
    <hyperlink ref="J86" r:id="rId84" xr:uid="{00000000-0004-0000-0A00-000053000000}"/>
    <hyperlink ref="J87" r:id="rId85" xr:uid="{00000000-0004-0000-0A00-000054000000}"/>
    <hyperlink ref="J88" r:id="rId86" xr:uid="{00000000-0004-0000-0A00-000055000000}"/>
    <hyperlink ref="J89" r:id="rId87" display="https://acmedsci.ac.uk/fellows/fellows-directory/ordinary-fellows/fellow/Hywel Charles-Williams-0033z00002qIIeCAAW" xr:uid="{00000000-0004-0000-0A00-000056000000}"/>
    <hyperlink ref="J90" r:id="rId88" xr:uid="{00000000-0004-0000-0A00-000057000000}"/>
    <hyperlink ref="J91" r:id="rId89" xr:uid="{00000000-0004-0000-0A00-000058000000}"/>
    <hyperlink ref="J92" r:id="rId90" xr:uid="{00000000-0004-0000-0A00-000059000000}"/>
    <hyperlink ref="J93" r:id="rId91" xr:uid="{00000000-0004-0000-0A00-00005A000000}"/>
    <hyperlink ref="J94" r:id="rId92" xr:uid="{00000000-0004-0000-0A00-00005B000000}"/>
    <hyperlink ref="J95" r:id="rId93" xr:uid="{00000000-0004-0000-0A00-00005C000000}"/>
    <hyperlink ref="J96" r:id="rId94" xr:uid="{00000000-0004-0000-0A00-00005D000000}"/>
    <hyperlink ref="J97" r:id="rId95" xr:uid="{00000000-0004-0000-0A00-00005E000000}"/>
    <hyperlink ref="J98" r:id="rId96" xr:uid="{00000000-0004-0000-0A00-00005F000000}"/>
    <hyperlink ref="J99" r:id="rId97" xr:uid="{00000000-0004-0000-0A00-000060000000}"/>
    <hyperlink ref="J100" r:id="rId98" xr:uid="{00000000-0004-0000-0A00-000061000000}"/>
    <hyperlink ref="J101" r:id="rId99" xr:uid="{00000000-0004-0000-0A00-000062000000}"/>
    <hyperlink ref="J102" r:id="rId100" xr:uid="{00000000-0004-0000-0A00-000063000000}"/>
    <hyperlink ref="J103" r:id="rId101" xr:uid="{00000000-0004-0000-0A00-000064000000}"/>
    <hyperlink ref="J104" r:id="rId102" xr:uid="{00000000-0004-0000-0A00-000065000000}"/>
    <hyperlink ref="J105" r:id="rId103" xr:uid="{00000000-0004-0000-0A00-000066000000}"/>
    <hyperlink ref="J106" r:id="rId104" xr:uid="{00000000-0004-0000-0A00-000067000000}"/>
    <hyperlink ref="J107" r:id="rId105" xr:uid="{00000000-0004-0000-0A00-000068000000}"/>
    <hyperlink ref="J108" r:id="rId106" xr:uid="{00000000-0004-0000-0A00-000069000000}"/>
    <hyperlink ref="J109" r:id="rId107" xr:uid="{00000000-0004-0000-0A00-00006A000000}"/>
    <hyperlink ref="J110" r:id="rId108" xr:uid="{00000000-0004-0000-0A00-00006B000000}"/>
    <hyperlink ref="J111" r:id="rId109" xr:uid="{00000000-0004-0000-0A00-00006C000000}"/>
    <hyperlink ref="J112" r:id="rId110" xr:uid="{00000000-0004-0000-0A00-00006D000000}"/>
    <hyperlink ref="J113" r:id="rId111" xr:uid="{00000000-0004-0000-0A00-00006E000000}"/>
    <hyperlink ref="J114" r:id="rId112" xr:uid="{00000000-0004-0000-0A00-00006F000000}"/>
    <hyperlink ref="J115" r:id="rId113" xr:uid="{00000000-0004-0000-0A00-000070000000}"/>
    <hyperlink ref="J116" r:id="rId114" xr:uid="{00000000-0004-0000-0A00-000071000000}"/>
    <hyperlink ref="J117" r:id="rId115" xr:uid="{00000000-0004-0000-0A00-000072000000}"/>
    <hyperlink ref="J118" r:id="rId116" xr:uid="{00000000-0004-0000-0A00-000073000000}"/>
    <hyperlink ref="J119" r:id="rId117" xr:uid="{00000000-0004-0000-0A00-000074000000}"/>
    <hyperlink ref="J120" r:id="rId118" xr:uid="{00000000-0004-0000-0A00-000075000000}"/>
    <hyperlink ref="J121" r:id="rId119" xr:uid="{00000000-0004-0000-0A00-000076000000}"/>
    <hyperlink ref="J122" r:id="rId120" xr:uid="{00000000-0004-0000-0A00-000077000000}"/>
    <hyperlink ref="J123" r:id="rId121" xr:uid="{00000000-0004-0000-0A00-000078000000}"/>
    <hyperlink ref="J124" r:id="rId122" xr:uid="{00000000-0004-0000-0A00-000079000000}"/>
    <hyperlink ref="J125" r:id="rId123" xr:uid="{00000000-0004-0000-0A00-00007A000000}"/>
    <hyperlink ref="J126" r:id="rId124" xr:uid="{00000000-0004-0000-0A00-00007B000000}"/>
    <hyperlink ref="J127" r:id="rId125" xr:uid="{00000000-0004-0000-0A00-00007C000000}"/>
    <hyperlink ref="J128" r:id="rId126" xr:uid="{00000000-0004-0000-0A00-00007D000000}"/>
    <hyperlink ref="J129" r:id="rId127" xr:uid="{00000000-0004-0000-0A00-00007E000000}"/>
    <hyperlink ref="J130" r:id="rId128" xr:uid="{00000000-0004-0000-0A00-00007F000000}"/>
    <hyperlink ref="J131" r:id="rId129" xr:uid="{00000000-0004-0000-0A00-000080000000}"/>
    <hyperlink ref="J132" r:id="rId130" xr:uid="{00000000-0004-0000-0A00-000081000000}"/>
    <hyperlink ref="J133" r:id="rId131" xr:uid="{00000000-0004-0000-0A00-000082000000}"/>
    <hyperlink ref="J134" r:id="rId132" xr:uid="{00000000-0004-0000-0A00-000083000000}"/>
    <hyperlink ref="J135" r:id="rId133" xr:uid="{00000000-0004-0000-0A00-000084000000}"/>
    <hyperlink ref="J136" r:id="rId134" xr:uid="{00000000-0004-0000-0A00-000085000000}"/>
    <hyperlink ref="J137" r:id="rId135" xr:uid="{00000000-0004-0000-0A00-000086000000}"/>
    <hyperlink ref="J138" r:id="rId136" xr:uid="{00000000-0004-0000-0A00-000087000000}"/>
    <hyperlink ref="J139" r:id="rId137" xr:uid="{00000000-0004-0000-0A00-000088000000}"/>
    <hyperlink ref="J140" r:id="rId138" xr:uid="{00000000-0004-0000-0A00-000089000000}"/>
    <hyperlink ref="J141" r:id="rId139" xr:uid="{00000000-0004-0000-0A00-00008A000000}"/>
    <hyperlink ref="J142" r:id="rId140" xr:uid="{00000000-0004-0000-0A00-00008B000000}"/>
    <hyperlink ref="J143" r:id="rId141" xr:uid="{00000000-0004-0000-0A00-00008C000000}"/>
    <hyperlink ref="J144" r:id="rId142" location="research" display="https://www.southampton.ac.uk/life-sciences/interdisciplinary/members/mraj1e06.page - research" xr:uid="{00000000-0004-0000-0A00-00008D000000}"/>
    <hyperlink ref="J145" r:id="rId143" xr:uid="{00000000-0004-0000-0A00-00008E000000}"/>
    <hyperlink ref="J146" r:id="rId144" xr:uid="{00000000-0004-0000-0A00-00008F000000}"/>
    <hyperlink ref="J147" r:id="rId145" xr:uid="{00000000-0004-0000-0A00-000090000000}"/>
    <hyperlink ref="J148" r:id="rId146" xr:uid="{00000000-0004-0000-0A00-000091000000}"/>
    <hyperlink ref="J149" r:id="rId147" xr:uid="{00000000-0004-0000-0A00-000092000000}"/>
    <hyperlink ref="J150" r:id="rId148" xr:uid="{00000000-0004-0000-0A00-000093000000}"/>
    <hyperlink ref="J151" r:id="rId149" xr:uid="{00000000-0004-0000-0A00-000094000000}"/>
    <hyperlink ref="J152" r:id="rId150" xr:uid="{00000000-0004-0000-0A00-000095000000}"/>
    <hyperlink ref="J153" r:id="rId151" xr:uid="{00000000-0004-0000-0A00-000096000000}"/>
    <hyperlink ref="J154" r:id="rId152" xr:uid="{00000000-0004-0000-0A00-000097000000}"/>
    <hyperlink ref="J155" r:id="rId153" xr:uid="{00000000-0004-0000-0A00-000098000000}"/>
    <hyperlink ref="J156" r:id="rId154" xr:uid="{00000000-0004-0000-0A00-000099000000}"/>
    <hyperlink ref="J157" r:id="rId155" xr:uid="{00000000-0004-0000-0A00-00009A000000}"/>
    <hyperlink ref="J158" r:id="rId156" xr:uid="{00000000-0004-0000-0A00-00009B000000}"/>
    <hyperlink ref="J159" r:id="rId157" xr:uid="{00000000-0004-0000-0A00-00009C000000}"/>
    <hyperlink ref="J160" r:id="rId158" xr:uid="{00000000-0004-0000-0A00-00009D000000}"/>
    <hyperlink ref="J161" r:id="rId159" xr:uid="{00000000-0004-0000-0A00-00009E000000}"/>
    <hyperlink ref="J162" r:id="rId160" xr:uid="{00000000-0004-0000-0A00-00009F000000}"/>
    <hyperlink ref="J163" r:id="rId161" xr:uid="{00000000-0004-0000-0A00-0000A0000000}"/>
    <hyperlink ref="J164" r:id="rId162" xr:uid="{00000000-0004-0000-0A00-0000A1000000}"/>
    <hyperlink ref="J165" r:id="rId163" xr:uid="{00000000-0004-0000-0A00-0000A2000000}"/>
    <hyperlink ref="J166" r:id="rId164" xr:uid="{00000000-0004-0000-0A00-0000A3000000}"/>
    <hyperlink ref="J167" r:id="rId165" xr:uid="{00000000-0004-0000-0A00-0000A4000000}"/>
    <hyperlink ref="J168" r:id="rId166" display="https://register-of-charities.charitycommission.gov.uk/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11313618&amp;_uk_gov_ccew_onereg_charitydetails_web_portlet_CharityDetailsPortlet_priv_r_p_mvcRenderCommandName=%2Faccounts-and-annual-returns&amp;_uk_gov_ccew_onereg_charitydetails_web_portlet_CharityDetailsPortlet_priv_r_p_organisationNumber=210508" xr:uid="{00000000-0004-0000-0A00-0000A5000000}"/>
    <hyperlink ref="J169" r:id="rId167" xr:uid="{00000000-0004-0000-0A00-0000A6000000}"/>
    <hyperlink ref="J170" r:id="rId168" xr:uid="{00000000-0004-0000-0A00-0000A7000000}"/>
    <hyperlink ref="J171" r:id="rId169" xr:uid="{00000000-0004-0000-0A00-0000A8000000}"/>
    <hyperlink ref="J172" r:id="rId170" xr:uid="{00000000-0004-0000-0A00-0000A9000000}"/>
    <hyperlink ref="J173" r:id="rId171" xr:uid="{00000000-0004-0000-0A00-0000AA000000}"/>
    <hyperlink ref="J174" r:id="rId172" xr:uid="{00000000-0004-0000-0A00-0000AB000000}"/>
    <hyperlink ref="J175" r:id="rId173" xr:uid="{00000000-0004-0000-0A00-0000AC000000}"/>
    <hyperlink ref="J176" r:id="rId174" xr:uid="{00000000-0004-0000-0A00-0000AD000000}"/>
    <hyperlink ref="J177" r:id="rId175" xr:uid="{00000000-0004-0000-0A00-0000AE000000}"/>
    <hyperlink ref="J178" r:id="rId176" xr:uid="{00000000-0004-0000-0A00-0000AF000000}"/>
    <hyperlink ref="J179" r:id="rId177" xr:uid="{00000000-0004-0000-0A00-0000B0000000}"/>
    <hyperlink ref="J180" r:id="rId178" xr:uid="{00000000-0004-0000-0A00-0000B1000000}"/>
    <hyperlink ref="J181" r:id="rId179" xr:uid="{00000000-0004-0000-0A00-0000B2000000}"/>
    <hyperlink ref="J182" r:id="rId180" xr:uid="{00000000-0004-0000-0A00-0000B3000000}"/>
    <hyperlink ref="J183" r:id="rId181" xr:uid="{00000000-0004-0000-0A00-0000B4000000}"/>
    <hyperlink ref="J184" r:id="rId182" xr:uid="{00000000-0004-0000-0A00-0000B5000000}"/>
    <hyperlink ref="J185" r:id="rId183" xr:uid="{00000000-0004-0000-0A00-0000B6000000}"/>
    <hyperlink ref="J186" r:id="rId184" xr:uid="{00000000-0004-0000-0A00-0000B7000000}"/>
    <hyperlink ref="J187" r:id="rId185" xr:uid="{00000000-0004-0000-0A00-0000B8000000}"/>
    <hyperlink ref="J188" r:id="rId186" xr:uid="{00000000-0004-0000-0A00-0000B9000000}"/>
    <hyperlink ref="J189" r:id="rId187" xr:uid="{00000000-0004-0000-0A00-0000BA000000}"/>
    <hyperlink ref="J190" r:id="rId188" xr:uid="{00000000-0004-0000-0A00-0000BB000000}"/>
    <hyperlink ref="J191" r:id="rId189" xr:uid="{00000000-0004-0000-0A00-0000BC000000}"/>
    <hyperlink ref="J192" r:id="rId190" xr:uid="{00000000-0004-0000-0A00-0000BD000000}"/>
    <hyperlink ref="J193" r:id="rId191" xr:uid="{00000000-0004-0000-0A00-0000BE000000}"/>
    <hyperlink ref="J194" r:id="rId192" xr:uid="{00000000-0004-0000-0A00-0000BF000000}"/>
    <hyperlink ref="J195" r:id="rId193" xr:uid="{00000000-0004-0000-0A00-0000C0000000}"/>
    <hyperlink ref="J196" r:id="rId194" xr:uid="{00000000-0004-0000-0A00-0000C1000000}"/>
    <hyperlink ref="J197" r:id="rId195" xr:uid="{00000000-0004-0000-0A00-0000C2000000}"/>
    <hyperlink ref="J198" r:id="rId196" xr:uid="{00000000-0004-0000-0A00-0000C3000000}"/>
    <hyperlink ref="J199" r:id="rId197" xr:uid="{00000000-0004-0000-0A00-0000C4000000}"/>
    <hyperlink ref="J200" r:id="rId198" xr:uid="{00000000-0004-0000-0A00-0000C5000000}"/>
    <hyperlink ref="J201" r:id="rId199" xr:uid="{00000000-0004-0000-0A00-0000C6000000}"/>
    <hyperlink ref="J202" r:id="rId200" xr:uid="{00000000-0004-0000-0A00-0000C7000000}"/>
    <hyperlink ref="J203" r:id="rId201" xr:uid="{00000000-0004-0000-0A00-0000C8000000}"/>
    <hyperlink ref="J204" r:id="rId202" xr:uid="{00000000-0004-0000-0A00-0000C9000000}"/>
    <hyperlink ref="J205" r:id="rId203" xr:uid="{00000000-0004-0000-0A00-0000CA000000}"/>
    <hyperlink ref="J206" r:id="rId204" xr:uid="{00000000-0004-0000-0A00-0000CB000000}"/>
    <hyperlink ref="J207" r:id="rId205" xr:uid="{00000000-0004-0000-0A00-0000CC000000}"/>
    <hyperlink ref="J208" r:id="rId206" xr:uid="{00000000-0004-0000-0A00-0000CD000000}"/>
    <hyperlink ref="J209" r:id="rId207" xr:uid="{00000000-0004-0000-0A00-0000CE000000}"/>
    <hyperlink ref="J210" r:id="rId208" xr:uid="{00000000-0004-0000-0A00-0000CF000000}"/>
    <hyperlink ref="J211" r:id="rId209" xr:uid="{00000000-0004-0000-0A00-0000D0000000}"/>
    <hyperlink ref="J212" r:id="rId210" xr:uid="{00000000-0004-0000-0A00-0000D1000000}"/>
    <hyperlink ref="J213" r:id="rId211" xr:uid="{00000000-0004-0000-0A00-0000D2000000}"/>
    <hyperlink ref="J214" r:id="rId212" xr:uid="{00000000-0004-0000-0A00-0000D3000000}"/>
    <hyperlink ref="J215" r:id="rId213" xr:uid="{00000000-0004-0000-0A00-0000D4000000}"/>
    <hyperlink ref="J216" r:id="rId214" xr:uid="{00000000-0004-0000-0A00-0000D5000000}"/>
    <hyperlink ref="J217" r:id="rId215" xr:uid="{00000000-0004-0000-0A00-0000D6000000}"/>
    <hyperlink ref="J218" r:id="rId216" xr:uid="{00000000-0004-0000-0A00-0000D7000000}"/>
    <hyperlink ref="J219" r:id="rId217" xr:uid="{00000000-0004-0000-0A00-0000D8000000}"/>
    <hyperlink ref="J220" r:id="rId218" xr:uid="{00000000-0004-0000-0A00-0000D9000000}"/>
    <hyperlink ref="J221" r:id="rId219" xr:uid="{00000000-0004-0000-0A00-0000DA000000}"/>
    <hyperlink ref="J222" r:id="rId220" xr:uid="{00000000-0004-0000-0A00-0000DB000000}"/>
    <hyperlink ref="J223" r:id="rId221" xr:uid="{00000000-0004-0000-0A00-0000DC000000}"/>
    <hyperlink ref="J224" r:id="rId222" xr:uid="{00000000-0004-0000-0A00-0000DD000000}"/>
    <hyperlink ref="J225" r:id="rId223" xr:uid="{00000000-0004-0000-0A00-0000DE000000}"/>
    <hyperlink ref="J226" r:id="rId224" xr:uid="{00000000-0004-0000-0A00-0000DF000000}"/>
    <hyperlink ref="J227" r:id="rId225" xr:uid="{00000000-0004-0000-0A00-0000E0000000}"/>
    <hyperlink ref="J228" r:id="rId226" xr:uid="{00000000-0004-0000-0A00-0000E1000000}"/>
    <hyperlink ref="J229" r:id="rId227" xr:uid="{00000000-0004-0000-0A00-0000E2000000}"/>
    <hyperlink ref="J230" r:id="rId228" xr:uid="{00000000-0004-0000-0A00-0000E3000000}"/>
    <hyperlink ref="J231" r:id="rId229" xr:uid="{00000000-0004-0000-0A00-0000E4000000}"/>
    <hyperlink ref="J232" r:id="rId230" xr:uid="{00000000-0004-0000-0A00-0000E5000000}"/>
    <hyperlink ref="J233" r:id="rId231" xr:uid="{00000000-0004-0000-0A00-0000E6000000}"/>
    <hyperlink ref="J234" r:id="rId232" xr:uid="{00000000-0004-0000-0A00-0000E7000000}"/>
    <hyperlink ref="J235" r:id="rId233" xr:uid="{00000000-0004-0000-0A00-0000E8000000}"/>
    <hyperlink ref="J236" r:id="rId234" xr:uid="{00000000-0004-0000-0A00-0000E9000000}"/>
    <hyperlink ref="J237" r:id="rId235" xr:uid="{00000000-0004-0000-0A00-0000EA000000}"/>
    <hyperlink ref="J238" r:id="rId236" xr:uid="{00000000-0004-0000-0A00-0000EB000000}"/>
    <hyperlink ref="J239" r:id="rId237" xr:uid="{00000000-0004-0000-0A00-0000EC000000}"/>
    <hyperlink ref="J240" r:id="rId238" xr:uid="{00000000-0004-0000-0A00-0000ED000000}"/>
    <hyperlink ref="J241" r:id="rId239" xr:uid="{00000000-0004-0000-0A00-0000EE000000}"/>
    <hyperlink ref="J242" r:id="rId240" xr:uid="{00000000-0004-0000-0A00-0000EF000000}"/>
    <hyperlink ref="J243" r:id="rId241" xr:uid="{00000000-0004-0000-0A00-0000F0000000}"/>
    <hyperlink ref="J244" r:id="rId242" xr:uid="{00000000-0004-0000-0A00-0000F1000000}"/>
    <hyperlink ref="J245" r:id="rId243" xr:uid="{00000000-0004-0000-0A00-0000F2000000}"/>
    <hyperlink ref="J246" r:id="rId244" xr:uid="{00000000-0004-0000-0A00-0000F3000000}"/>
    <hyperlink ref="J247" r:id="rId245" xr:uid="{00000000-0004-0000-0A00-0000F4000000}"/>
    <hyperlink ref="J248" r:id="rId246" xr:uid="{00000000-0004-0000-0A00-0000F5000000}"/>
    <hyperlink ref="J249" r:id="rId247" xr:uid="{00000000-0004-0000-0A00-0000F6000000}"/>
    <hyperlink ref="J250" r:id="rId248" xr:uid="{00000000-0004-0000-0A00-0000F7000000}"/>
    <hyperlink ref="J251" r:id="rId249" xr:uid="{00000000-0004-0000-0A00-0000F8000000}"/>
    <hyperlink ref="J252" r:id="rId250" location="ProfessionalMemberships" display="https://www.circlehealthgroup.co.uk/consultants/alison-layton - ProfessionalMemberships" xr:uid="{00000000-0004-0000-0A00-0000F9000000}"/>
    <hyperlink ref="J253" r:id="rId251" location="ProfessionalMemberships" display="https://www.circlehealthgroup.co.uk/consultants/alison-layton - ProfessionalMemberships" xr:uid="{00000000-0004-0000-0A00-0000FA000000}"/>
    <hyperlink ref="J254" r:id="rId252" location="ProfessionalMemberships" display="https://www.circlehealthgroup.co.uk/consultants/alison-layton - ProfessionalMemberships" xr:uid="{00000000-0004-0000-0A00-0000FB000000}"/>
    <hyperlink ref="J255" r:id="rId253" location="ProfessionalMemberships" display="https://www.circlehealthgroup.co.uk/consultants/alison-layton - ProfessionalMemberships" xr:uid="{00000000-0004-0000-0A00-0000FC000000}"/>
    <hyperlink ref="J256" r:id="rId254" location="ProfessionalMemberships" display="https://www.circlehealthgroup.co.uk/consultants/alison-layton - ProfessionalMemberships" xr:uid="{00000000-0004-0000-0A00-0000FD000000}"/>
    <hyperlink ref="J257" r:id="rId255" xr:uid="{00000000-0004-0000-0A00-0000FE000000}"/>
    <hyperlink ref="J258" r:id="rId256" location="ProfessionalMemberships" display="https://www.circlehealthgroup.co.uk/consultants/alison-layton - ProfessionalMemberships" xr:uid="{00000000-0004-0000-0A00-0000FF000000}"/>
    <hyperlink ref="J259" r:id="rId257" xr:uid="{00000000-0004-0000-0A00-000000010000}"/>
    <hyperlink ref="J260" r:id="rId258" xr:uid="{00000000-0004-0000-0A00-000001010000}"/>
    <hyperlink ref="J261" r:id="rId259" xr:uid="{00000000-0004-0000-0A00-000002010000}"/>
    <hyperlink ref="J262" r:id="rId260" xr:uid="{00000000-0004-0000-0A00-000003010000}"/>
    <hyperlink ref="J263" r:id="rId261" xr:uid="{00000000-0004-0000-0A00-000004010000}"/>
    <hyperlink ref="J264" r:id="rId262" xr:uid="{00000000-0004-0000-0A00-000005010000}"/>
    <hyperlink ref="J265" r:id="rId263" xr:uid="{00000000-0004-0000-0A00-000006010000}"/>
    <hyperlink ref="J266" r:id="rId264" location="treatments-tests" display="https://www.nuffieldhealth.com/consultants/dr-philip-hampton - treatments-tests" xr:uid="{00000000-0004-0000-0A00-000007010000}"/>
    <hyperlink ref="J267" r:id="rId265" location="treatments-tests" display="https://www.nuffieldhealth.com/consultants/dr-philip-hampton - treatments-tests" xr:uid="{00000000-0004-0000-0A00-000008010000}"/>
    <hyperlink ref="J268" r:id="rId266" location="treatments-tests" display="https://www.nuffieldhealth.com/consultants/dr-philip-hampton - treatments-tests" xr:uid="{00000000-0004-0000-0A00-000009010000}"/>
    <hyperlink ref="J269" r:id="rId267" location="treatments-tests" display="https://www.nuffieldhealth.com/consultants/dr-philip-hampton - treatments-tests" xr:uid="{00000000-0004-0000-0A00-00000A010000}"/>
    <hyperlink ref="J270" r:id="rId268" xr:uid="{00000000-0004-0000-0A00-00000B010000}"/>
    <hyperlink ref="J271" r:id="rId269" xr:uid="{00000000-0004-0000-0A00-00000C010000}"/>
    <hyperlink ref="J272" r:id="rId270" xr:uid="{00000000-0004-0000-0A00-00000D010000}"/>
    <hyperlink ref="J273" r:id="rId271" xr:uid="{00000000-0004-0000-0A00-00000E010000}"/>
    <hyperlink ref="J274" r:id="rId272" xr:uid="{00000000-0004-0000-0A00-00000F010000}"/>
    <hyperlink ref="J275" r:id="rId273" xr:uid="{00000000-0004-0000-0A00-000010010000}"/>
    <hyperlink ref="J276" r:id="rId274" xr:uid="{00000000-0004-0000-0A00-000011010000}"/>
    <hyperlink ref="J277" r:id="rId275" xr:uid="{00000000-0004-0000-0A00-000012010000}"/>
    <hyperlink ref="J278" r:id="rId276" xr:uid="{00000000-0004-0000-0A00-000013010000}"/>
    <hyperlink ref="J279" r:id="rId277" xr:uid="{00000000-0004-0000-0A00-000014010000}"/>
    <hyperlink ref="J280" r:id="rId278" xr:uid="{00000000-0004-0000-0A00-000015010000}"/>
    <hyperlink ref="J281" r:id="rId279" xr:uid="{00000000-0004-0000-0A00-000016010000}"/>
    <hyperlink ref="J282" r:id="rId280" xr:uid="{00000000-0004-0000-0A00-000017010000}"/>
    <hyperlink ref="J283" r:id="rId281" xr:uid="{00000000-0004-0000-0A00-000018010000}"/>
    <hyperlink ref="J284" r:id="rId282" location="ProfessionalMemberships" display="https://www.circlehealthgroup.co.uk/consultants/john-thomas-lear - ProfessionalMemberships" xr:uid="{00000000-0004-0000-0A00-000019010000}"/>
    <hyperlink ref="J285" r:id="rId283" location="ProfessionalMemberships" display="https://www.circlehealthgroup.co.uk/consultants/john-thomas-lear - ProfessionalMemberships" xr:uid="{00000000-0004-0000-0A00-00001A010000}"/>
    <hyperlink ref="J286" r:id="rId284" location="ProfessionalMemberships" display="https://www.circlehealthgroup.co.uk/consultants/john-thomas-lear - ProfessionalMemberships" xr:uid="{00000000-0004-0000-0A00-00001B010000}"/>
    <hyperlink ref="J287" r:id="rId285" location="ProfessionalMemberships" display="https://www.circlehealthgroup.co.uk/consultants/john-thomas-lear - ProfessionalMemberships" xr:uid="{00000000-0004-0000-0A00-00001C010000}"/>
    <hyperlink ref="J288" r:id="rId286" xr:uid="{00000000-0004-0000-0A00-00001D010000}"/>
    <hyperlink ref="J289" r:id="rId287" xr:uid="{00000000-0004-0000-0A00-00001E010000}"/>
    <hyperlink ref="J290" r:id="rId288" xr:uid="{00000000-0004-0000-0A00-00001F010000}"/>
    <hyperlink ref="J291" r:id="rId289" xr:uid="{00000000-0004-0000-0A00-000020010000}"/>
    <hyperlink ref="J292" r:id="rId290" xr:uid="{00000000-0004-0000-0A00-000021010000}"/>
    <hyperlink ref="J293" r:id="rId291" location="ProfessionalMemberships" display="https://www.circlehealthgroup.co.uk/consultants/john-thomas-lear - ProfessionalMemberships" xr:uid="{00000000-0004-0000-0A00-000022010000}"/>
    <hyperlink ref="J294" r:id="rId292" xr:uid="{00000000-0004-0000-0A00-000023010000}"/>
    <hyperlink ref="J295" r:id="rId293" xr:uid="{00000000-0004-0000-0A00-000024010000}"/>
    <hyperlink ref="J296" r:id="rId294" xr:uid="{00000000-0004-0000-0A00-000025010000}"/>
    <hyperlink ref="J297" r:id="rId295" xr:uid="{00000000-0004-0000-0A00-000026010000}"/>
    <hyperlink ref="J298" r:id="rId296" xr:uid="{00000000-0004-0000-0A00-000027010000}"/>
    <hyperlink ref="J299" r:id="rId297" xr:uid="{00000000-0004-0000-0A00-000028010000}"/>
    <hyperlink ref="J300" r:id="rId298" xr:uid="{00000000-0004-0000-0A00-000029010000}"/>
    <hyperlink ref="J301" r:id="rId299" xr:uid="{00000000-0004-0000-0A00-00002A010000}"/>
    <hyperlink ref="J302" r:id="rId300" xr:uid="{00000000-0004-0000-0A00-00002B010000}"/>
    <hyperlink ref="J303" r:id="rId301" xr:uid="{00000000-0004-0000-0A00-00002C010000}"/>
    <hyperlink ref="J304" r:id="rId302" xr:uid="{00000000-0004-0000-0A00-00002D010000}"/>
    <hyperlink ref="J305" r:id="rId303" xr:uid="{00000000-0004-0000-0A00-00002E010000}"/>
    <hyperlink ref="J306" r:id="rId304" xr:uid="{00000000-0004-0000-0A00-00002F010000}"/>
    <hyperlink ref="J307" r:id="rId305" xr:uid="{00000000-0004-0000-0A00-000030010000}"/>
    <hyperlink ref="J308" r:id="rId306" location="trustees" display="https://www.coltfoundation.org.uk/about-us/ - trustees" xr:uid="{00000000-0004-0000-0A00-000031010000}"/>
    <hyperlink ref="J309" r:id="rId307" xr:uid="{00000000-0004-0000-0A00-000032010000}"/>
    <hyperlink ref="J310" r:id="rId308" xr:uid="{00000000-0004-0000-0A00-000033010000}"/>
    <hyperlink ref="J311" r:id="rId309" xr:uid="{00000000-0004-0000-0A00-000034010000}"/>
    <hyperlink ref="J312" r:id="rId310" xr:uid="{00000000-0004-0000-0A00-000035010000}"/>
    <hyperlink ref="J313" r:id="rId311" xr:uid="{00000000-0004-0000-0A00-000036010000}"/>
    <hyperlink ref="J314" r:id="rId312" xr:uid="{00000000-0004-0000-0A00-000037010000}"/>
    <hyperlink ref="J315" r:id="rId313" xr:uid="{00000000-0004-0000-0A00-000038010000}"/>
    <hyperlink ref="J316" r:id="rId314" xr:uid="{00000000-0004-0000-0A00-000039010000}"/>
    <hyperlink ref="J317" r:id="rId315" xr:uid="{00000000-0004-0000-0A00-00003A010000}"/>
    <hyperlink ref="J318" r:id="rId316" xr:uid="{00000000-0004-0000-0A00-00003B010000}"/>
    <hyperlink ref="J319" r:id="rId317" xr:uid="{00000000-0004-0000-0A00-00003C010000}"/>
    <hyperlink ref="J320" r:id="rId318" xr:uid="{00000000-0004-0000-0A00-00003D010000}"/>
    <hyperlink ref="J321" r:id="rId319" xr:uid="{00000000-0004-0000-0A00-00003E010000}"/>
    <hyperlink ref="J322" r:id="rId320" xr:uid="{00000000-0004-0000-0A00-00003F010000}"/>
    <hyperlink ref="J323" r:id="rId321" xr:uid="{00000000-0004-0000-0A00-000040010000}"/>
    <hyperlink ref="J324" r:id="rId322" xr:uid="{00000000-0004-0000-0A00-000041010000}"/>
    <hyperlink ref="J325" r:id="rId323" xr:uid="{00000000-0004-0000-0A00-000042010000}"/>
    <hyperlink ref="J326" r:id="rId324" xr:uid="{00000000-0004-0000-0A00-000043010000}"/>
    <hyperlink ref="J327" r:id="rId325" xr:uid="{00000000-0004-0000-0A00-000044010000}"/>
    <hyperlink ref="J328" r:id="rId326" xr:uid="{00000000-0004-0000-0A00-000045010000}"/>
    <hyperlink ref="J329" r:id="rId327" xr:uid="{00000000-0004-0000-0A00-000046010000}"/>
    <hyperlink ref="J330" r:id="rId328" xr:uid="{00000000-0004-0000-0A00-000047010000}"/>
    <hyperlink ref="J331" r:id="rId329" xr:uid="{00000000-0004-0000-0A00-000048010000}"/>
    <hyperlink ref="J332" r:id="rId330" xr:uid="{00000000-0004-0000-0A00-000049010000}"/>
    <hyperlink ref="J333" r:id="rId331" xr:uid="{00000000-0004-0000-0A00-00004A010000}"/>
    <hyperlink ref="J334" r:id="rId332" xr:uid="{00000000-0004-0000-0A00-00004B010000}"/>
    <hyperlink ref="J335" r:id="rId333" xr:uid="{00000000-0004-0000-0A00-00004C010000}"/>
    <hyperlink ref="J336" r:id="rId334" xr:uid="{00000000-0004-0000-0A00-00004D010000}"/>
    <hyperlink ref="J337" r:id="rId335" xr:uid="{00000000-0004-0000-0A00-00004E010000}"/>
    <hyperlink ref="J338" r:id="rId336" xr:uid="{00000000-0004-0000-0A00-00004F010000}"/>
    <hyperlink ref="J339" r:id="rId337" xr:uid="{00000000-0004-0000-0A00-000050010000}"/>
    <hyperlink ref="J340" r:id="rId338" xr:uid="{00000000-0004-0000-0A00-000051010000}"/>
    <hyperlink ref="J341" r:id="rId339" xr:uid="{00000000-0004-0000-0A00-000052010000}"/>
    <hyperlink ref="J342" r:id="rId340" display="https://www.asktheeu.org/en/request/512/response/3023/attach/21/annex 16.pdf" xr:uid="{00000000-0004-0000-0A00-000053010000}"/>
    <hyperlink ref="J343" r:id="rId341" xr:uid="{00000000-0004-0000-0A00-000054010000}"/>
    <hyperlink ref="J344" r:id="rId342" xr:uid="{00000000-0004-0000-0A00-000055010000}"/>
    <hyperlink ref="J345" r:id="rId343" xr:uid="{00000000-0004-0000-0A00-000056010000}"/>
    <hyperlink ref="J346" r:id="rId344" xr:uid="{00000000-0004-0000-0A00-000057010000}"/>
    <hyperlink ref="J347" r:id="rId345" xr:uid="{00000000-0004-0000-0A00-000058010000}"/>
    <hyperlink ref="J348" r:id="rId346" xr:uid="{00000000-0004-0000-0A00-000059010000}"/>
    <hyperlink ref="J349" r:id="rId347" xr:uid="{00000000-0004-0000-0A00-00005A010000}"/>
    <hyperlink ref="J350" r:id="rId348" xr:uid="{00000000-0004-0000-0A00-00005B010000}"/>
    <hyperlink ref="J351" r:id="rId349" xr:uid="{00000000-0004-0000-0A00-00005C010000}"/>
    <hyperlink ref="J352" r:id="rId350" xr:uid="{00000000-0004-0000-0A00-00005D010000}"/>
    <hyperlink ref="J353" r:id="rId351" xr:uid="{00000000-0004-0000-0A00-00005E010000}"/>
    <hyperlink ref="J354" r:id="rId352" xr:uid="{00000000-0004-0000-0A00-00005F010000}"/>
    <hyperlink ref="J355" r:id="rId353" xr:uid="{00000000-0004-0000-0A00-000060010000}"/>
    <hyperlink ref="J356" r:id="rId354" xr:uid="{00000000-0004-0000-0A00-000061010000}"/>
    <hyperlink ref="J357" r:id="rId355" xr:uid="{00000000-0004-0000-0A00-000062010000}"/>
    <hyperlink ref="J358" r:id="rId356" xr:uid="{00000000-0004-0000-0A00-000063010000}"/>
    <hyperlink ref="J359" r:id="rId357" xr:uid="{00000000-0004-0000-0A00-000064010000}"/>
    <hyperlink ref="J360" r:id="rId358" xr:uid="{00000000-0004-0000-0A00-000065010000}"/>
    <hyperlink ref="J361" r:id="rId359" xr:uid="{00000000-0004-0000-0A00-000066010000}"/>
    <hyperlink ref="J362" r:id="rId360" xr:uid="{00000000-0004-0000-0A00-000067010000}"/>
    <hyperlink ref="J363" r:id="rId361" xr:uid="{00000000-0004-0000-0A00-000068010000}"/>
    <hyperlink ref="J364" r:id="rId362" location="ProfessionalMemberships" display="https://www.circlehealthgroup.co.uk/consultants/shanti-ayob - ProfessionalMemberships" xr:uid="{00000000-0004-0000-0A00-000069010000}"/>
    <hyperlink ref="J365" r:id="rId363" location="ProfessionalMemberships" display="https://www.circlehealthgroup.co.uk/consultants/shanti-ayob - ProfessionalMemberships" xr:uid="{00000000-0004-0000-0A00-00006A010000}"/>
    <hyperlink ref="J366" r:id="rId364" xr:uid="{00000000-0004-0000-0A00-00006B01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354"/>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5" width="17.44140625" customWidth="1"/>
    <col min="6" max="6" width="15" customWidth="1"/>
    <col min="7" max="7" width="19.5546875" customWidth="1"/>
    <col min="8" max="10" width="15" customWidth="1"/>
  </cols>
  <sheetData>
    <row r="1" spans="1:10" ht="27" x14ac:dyDescent="0.3">
      <c r="A1" s="31" t="s">
        <v>7192</v>
      </c>
      <c r="B1" s="32"/>
      <c r="C1" s="32"/>
      <c r="D1" s="32"/>
      <c r="E1" s="32"/>
      <c r="F1" s="32"/>
      <c r="G1" s="32"/>
      <c r="H1" s="32"/>
      <c r="I1" s="32"/>
      <c r="J1" s="32"/>
    </row>
    <row r="2" spans="1:10" ht="20.100000000000001" customHeight="1" x14ac:dyDescent="0.3">
      <c r="A2" s="2" t="s">
        <v>1</v>
      </c>
      <c r="B2" s="2" t="s">
        <v>2</v>
      </c>
      <c r="C2" s="2" t="s">
        <v>3</v>
      </c>
      <c r="D2" s="2" t="s">
        <v>6</v>
      </c>
      <c r="E2" s="2" t="s">
        <v>12</v>
      </c>
      <c r="F2" s="2" t="s">
        <v>620</v>
      </c>
      <c r="G2" s="2" t="s">
        <v>7193</v>
      </c>
      <c r="H2" s="2" t="s">
        <v>621</v>
      </c>
      <c r="I2" s="2" t="s">
        <v>622</v>
      </c>
      <c r="J2" s="2" t="s">
        <v>24</v>
      </c>
    </row>
    <row r="3" spans="1:10" ht="15" customHeight="1" x14ac:dyDescent="0.3">
      <c r="A3" s="3" t="s">
        <v>25</v>
      </c>
      <c r="B3" s="3" t="s">
        <v>26</v>
      </c>
      <c r="C3" s="4">
        <v>1</v>
      </c>
      <c r="D3" s="3" t="s">
        <v>623</v>
      </c>
      <c r="E3" s="3" t="s">
        <v>2536</v>
      </c>
      <c r="F3" s="3" t="s">
        <v>5234</v>
      </c>
      <c r="G3" s="3" t="s">
        <v>7194</v>
      </c>
      <c r="H3" s="3"/>
      <c r="I3" s="3"/>
      <c r="J3" s="8" t="s">
        <v>7195</v>
      </c>
    </row>
    <row r="4" spans="1:10" ht="15" customHeight="1" x14ac:dyDescent="0.3">
      <c r="A4" s="3" t="s">
        <v>25</v>
      </c>
      <c r="B4" s="3" t="s">
        <v>26</v>
      </c>
      <c r="C4" s="4">
        <v>1</v>
      </c>
      <c r="D4" s="3" t="s">
        <v>623</v>
      </c>
      <c r="E4" s="3" t="s">
        <v>2536</v>
      </c>
      <c r="F4" s="3" t="s">
        <v>7196</v>
      </c>
      <c r="G4" s="3"/>
      <c r="H4" s="3"/>
      <c r="I4" s="3"/>
      <c r="J4" s="8" t="s">
        <v>7197</v>
      </c>
    </row>
    <row r="5" spans="1:10" ht="15" customHeight="1" x14ac:dyDescent="0.3">
      <c r="A5" s="3" t="s">
        <v>25</v>
      </c>
      <c r="B5" s="3" t="s">
        <v>26</v>
      </c>
      <c r="C5" s="4">
        <v>1</v>
      </c>
      <c r="D5" s="3" t="s">
        <v>623</v>
      </c>
      <c r="E5" s="3" t="s">
        <v>2536</v>
      </c>
      <c r="F5" s="3" t="s">
        <v>650</v>
      </c>
      <c r="G5" s="3" t="s">
        <v>7198</v>
      </c>
      <c r="H5" s="3"/>
      <c r="I5" s="3"/>
      <c r="J5" s="8" t="s">
        <v>7199</v>
      </c>
    </row>
    <row r="6" spans="1:10" ht="15" customHeight="1" x14ac:dyDescent="0.3">
      <c r="A6" s="3" t="s">
        <v>25</v>
      </c>
      <c r="B6" s="3" t="s">
        <v>26</v>
      </c>
      <c r="C6" s="4">
        <v>1</v>
      </c>
      <c r="D6" s="3" t="s">
        <v>623</v>
      </c>
      <c r="E6" s="3" t="s">
        <v>2536</v>
      </c>
      <c r="F6" s="3" t="s">
        <v>636</v>
      </c>
      <c r="G6" s="3"/>
      <c r="H6" s="3"/>
      <c r="I6" s="3"/>
      <c r="J6" s="8" t="s">
        <v>7200</v>
      </c>
    </row>
    <row r="7" spans="1:10" ht="15" customHeight="1" x14ac:dyDescent="0.3">
      <c r="A7" s="3" t="s">
        <v>25</v>
      </c>
      <c r="B7" s="3" t="s">
        <v>26</v>
      </c>
      <c r="C7" s="4">
        <v>1</v>
      </c>
      <c r="D7" s="3" t="s">
        <v>623</v>
      </c>
      <c r="E7" s="3" t="s">
        <v>2536</v>
      </c>
      <c r="F7" s="3" t="s">
        <v>7201</v>
      </c>
      <c r="G7" s="3"/>
      <c r="H7" s="3"/>
      <c r="I7" s="3"/>
      <c r="J7" s="8" t="s">
        <v>7200</v>
      </c>
    </row>
    <row r="8" spans="1:10" ht="15" customHeight="1" x14ac:dyDescent="0.3">
      <c r="A8" s="3" t="s">
        <v>25</v>
      </c>
      <c r="B8" s="3" t="s">
        <v>26</v>
      </c>
      <c r="C8" s="4">
        <v>1</v>
      </c>
      <c r="D8" s="3" t="s">
        <v>623</v>
      </c>
      <c r="E8" s="3" t="s">
        <v>7202</v>
      </c>
      <c r="F8" s="3" t="s">
        <v>5234</v>
      </c>
      <c r="G8" s="3"/>
      <c r="H8" s="3"/>
      <c r="I8" s="3"/>
      <c r="J8" s="8" t="s">
        <v>7195</v>
      </c>
    </row>
    <row r="9" spans="1:10" ht="15" customHeight="1" x14ac:dyDescent="0.3">
      <c r="A9" s="3" t="s">
        <v>25</v>
      </c>
      <c r="B9" s="3" t="s">
        <v>26</v>
      </c>
      <c r="C9" s="4">
        <v>1</v>
      </c>
      <c r="D9" s="3" t="s">
        <v>623</v>
      </c>
      <c r="E9" s="3" t="s">
        <v>7202</v>
      </c>
      <c r="F9" s="3" t="s">
        <v>7196</v>
      </c>
      <c r="G9" s="3" t="s">
        <v>7194</v>
      </c>
      <c r="H9" s="3"/>
      <c r="I9" s="3"/>
      <c r="J9" s="8" t="s">
        <v>7203</v>
      </c>
    </row>
    <row r="10" spans="1:10" ht="15" customHeight="1" x14ac:dyDescent="0.3">
      <c r="A10" s="3" t="s">
        <v>25</v>
      </c>
      <c r="B10" s="3" t="s">
        <v>26</v>
      </c>
      <c r="C10" s="4">
        <v>1</v>
      </c>
      <c r="D10" s="3" t="s">
        <v>623</v>
      </c>
      <c r="E10" s="3" t="s">
        <v>7202</v>
      </c>
      <c r="F10" s="3" t="s">
        <v>636</v>
      </c>
      <c r="G10" s="3"/>
      <c r="H10" s="3"/>
      <c r="I10" s="3"/>
      <c r="J10" s="8" t="s">
        <v>7200</v>
      </c>
    </row>
    <row r="11" spans="1:10" ht="15" customHeight="1" x14ac:dyDescent="0.3">
      <c r="A11" s="3" t="s">
        <v>25</v>
      </c>
      <c r="B11" s="3" t="s">
        <v>26</v>
      </c>
      <c r="C11" s="4">
        <v>1</v>
      </c>
      <c r="D11" s="3" t="s">
        <v>623</v>
      </c>
      <c r="E11" s="3" t="s">
        <v>7202</v>
      </c>
      <c r="F11" s="3" t="s">
        <v>7201</v>
      </c>
      <c r="G11" s="3"/>
      <c r="H11" s="3"/>
      <c r="I11" s="3"/>
      <c r="J11" s="8" t="s">
        <v>7200</v>
      </c>
    </row>
    <row r="12" spans="1:10" ht="15" customHeight="1" x14ac:dyDescent="0.3">
      <c r="A12" s="3" t="s">
        <v>25</v>
      </c>
      <c r="B12" s="3" t="s">
        <v>26</v>
      </c>
      <c r="C12" s="4">
        <v>1</v>
      </c>
      <c r="D12" s="3" t="s">
        <v>623</v>
      </c>
      <c r="E12" s="3" t="s">
        <v>7202</v>
      </c>
      <c r="F12" s="3" t="s">
        <v>650</v>
      </c>
      <c r="G12" s="3"/>
      <c r="H12" s="3"/>
      <c r="I12" s="3"/>
      <c r="J12" s="8" t="s">
        <v>7204</v>
      </c>
    </row>
    <row r="13" spans="1:10" ht="15" customHeight="1" x14ac:dyDescent="0.3">
      <c r="A13" s="3" t="s">
        <v>25</v>
      </c>
      <c r="B13" s="3" t="s">
        <v>26</v>
      </c>
      <c r="C13" s="4">
        <v>1</v>
      </c>
      <c r="D13" s="3" t="s">
        <v>623</v>
      </c>
      <c r="E13" s="3" t="s">
        <v>2479</v>
      </c>
      <c r="F13" s="3" t="s">
        <v>7196</v>
      </c>
      <c r="G13" s="3" t="s">
        <v>7194</v>
      </c>
      <c r="H13" s="3"/>
      <c r="I13" s="3"/>
      <c r="J13" s="8" t="s">
        <v>7203</v>
      </c>
    </row>
    <row r="14" spans="1:10" ht="15" customHeight="1" x14ac:dyDescent="0.3">
      <c r="A14" s="3" t="s">
        <v>25</v>
      </c>
      <c r="B14" s="3" t="s">
        <v>26</v>
      </c>
      <c r="C14" s="4">
        <v>1</v>
      </c>
      <c r="D14" s="3" t="s">
        <v>623</v>
      </c>
      <c r="E14" s="3" t="s">
        <v>7205</v>
      </c>
      <c r="F14" s="3" t="s">
        <v>7196</v>
      </c>
      <c r="G14" s="3" t="s">
        <v>7194</v>
      </c>
      <c r="H14" s="3"/>
      <c r="I14" s="3"/>
      <c r="J14" s="8" t="s">
        <v>7206</v>
      </c>
    </row>
    <row r="15" spans="1:10" ht="15" customHeight="1" x14ac:dyDescent="0.3">
      <c r="A15" s="3" t="s">
        <v>25</v>
      </c>
      <c r="B15" s="3" t="s">
        <v>26</v>
      </c>
      <c r="C15" s="4">
        <v>1</v>
      </c>
      <c r="D15" s="3" t="s">
        <v>623</v>
      </c>
      <c r="E15" s="3" t="s">
        <v>7207</v>
      </c>
      <c r="F15" s="3" t="s">
        <v>636</v>
      </c>
      <c r="G15" s="3"/>
      <c r="H15" s="3"/>
      <c r="I15" s="3"/>
      <c r="J15" s="8" t="s">
        <v>7200</v>
      </c>
    </row>
    <row r="16" spans="1:10" ht="15" customHeight="1" x14ac:dyDescent="0.3">
      <c r="A16" s="3" t="s">
        <v>25</v>
      </c>
      <c r="B16" s="3" t="s">
        <v>26</v>
      </c>
      <c r="C16" s="4">
        <v>1</v>
      </c>
      <c r="D16" s="3" t="s">
        <v>623</v>
      </c>
      <c r="E16" s="3" t="s">
        <v>7207</v>
      </c>
      <c r="F16" s="3" t="s">
        <v>7201</v>
      </c>
      <c r="G16" s="3"/>
      <c r="H16" s="3"/>
      <c r="I16" s="3"/>
      <c r="J16" s="8" t="s">
        <v>7200</v>
      </c>
    </row>
    <row r="17" spans="1:10" ht="15" customHeight="1" x14ac:dyDescent="0.3">
      <c r="A17" s="3" t="s">
        <v>25</v>
      </c>
      <c r="B17" s="3" t="s">
        <v>26</v>
      </c>
      <c r="C17" s="4">
        <v>1</v>
      </c>
      <c r="D17" s="3" t="s">
        <v>623</v>
      </c>
      <c r="E17" s="3" t="s">
        <v>7208</v>
      </c>
      <c r="F17" s="3" t="s">
        <v>5234</v>
      </c>
      <c r="G17" s="3"/>
      <c r="H17" s="3"/>
      <c r="I17" s="3"/>
      <c r="J17" s="8" t="s">
        <v>7195</v>
      </c>
    </row>
    <row r="18" spans="1:10" ht="15" customHeight="1" x14ac:dyDescent="0.3">
      <c r="A18" s="3" t="s">
        <v>25</v>
      </c>
      <c r="B18" s="3" t="s">
        <v>26</v>
      </c>
      <c r="C18" s="4">
        <v>1</v>
      </c>
      <c r="D18" s="3" t="s">
        <v>623</v>
      </c>
      <c r="E18" s="3" t="s">
        <v>7208</v>
      </c>
      <c r="F18" s="3" t="s">
        <v>636</v>
      </c>
      <c r="G18" s="3"/>
      <c r="H18" s="3"/>
      <c r="I18" s="3"/>
      <c r="J18" s="8" t="s">
        <v>7200</v>
      </c>
    </row>
    <row r="19" spans="1:10" ht="15" customHeight="1" x14ac:dyDescent="0.3">
      <c r="A19" s="3" t="s">
        <v>25</v>
      </c>
      <c r="B19" s="3" t="s">
        <v>26</v>
      </c>
      <c r="C19" s="4">
        <v>1</v>
      </c>
      <c r="D19" s="3" t="s">
        <v>623</v>
      </c>
      <c r="E19" s="3" t="s">
        <v>7208</v>
      </c>
      <c r="F19" s="3" t="s">
        <v>7201</v>
      </c>
      <c r="G19" s="3"/>
      <c r="H19" s="3"/>
      <c r="I19" s="3"/>
      <c r="J19" s="8" t="s">
        <v>7200</v>
      </c>
    </row>
    <row r="20" spans="1:10" ht="15" customHeight="1" x14ac:dyDescent="0.3">
      <c r="A20" s="3" t="s">
        <v>25</v>
      </c>
      <c r="B20" s="3" t="s">
        <v>26</v>
      </c>
      <c r="C20" s="4">
        <v>1</v>
      </c>
      <c r="D20" s="3" t="s">
        <v>623</v>
      </c>
      <c r="E20" s="3" t="s">
        <v>3229</v>
      </c>
      <c r="F20" s="3" t="s">
        <v>7201</v>
      </c>
      <c r="G20" s="3"/>
      <c r="H20" s="3"/>
      <c r="I20" s="3"/>
      <c r="J20" s="8" t="s">
        <v>7195</v>
      </c>
    </row>
    <row r="21" spans="1:10" ht="15" customHeight="1" x14ac:dyDescent="0.3">
      <c r="A21" s="3" t="s">
        <v>25</v>
      </c>
      <c r="B21" s="3" t="s">
        <v>26</v>
      </c>
      <c r="C21" s="4">
        <v>1</v>
      </c>
      <c r="D21" s="3" t="s">
        <v>623</v>
      </c>
      <c r="E21" s="3" t="s">
        <v>3229</v>
      </c>
      <c r="F21" s="3" t="s">
        <v>7196</v>
      </c>
      <c r="G21" s="3" t="s">
        <v>7194</v>
      </c>
      <c r="H21" s="3"/>
      <c r="I21" s="3"/>
      <c r="J21" s="8" t="s">
        <v>7203</v>
      </c>
    </row>
    <row r="22" spans="1:10" ht="15" customHeight="1" x14ac:dyDescent="0.3">
      <c r="A22" s="3" t="s">
        <v>25</v>
      </c>
      <c r="B22" s="3" t="s">
        <v>26</v>
      </c>
      <c r="C22" s="4">
        <v>1</v>
      </c>
      <c r="D22" s="3" t="s">
        <v>623</v>
      </c>
      <c r="E22" s="3" t="s">
        <v>3229</v>
      </c>
      <c r="F22" s="3" t="s">
        <v>636</v>
      </c>
      <c r="G22" s="3"/>
      <c r="H22" s="3"/>
      <c r="I22" s="3"/>
      <c r="J22" s="8" t="s">
        <v>7200</v>
      </c>
    </row>
    <row r="23" spans="1:10" ht="15" customHeight="1" x14ac:dyDescent="0.3">
      <c r="A23" s="3" t="s">
        <v>25</v>
      </c>
      <c r="B23" s="3" t="s">
        <v>26</v>
      </c>
      <c r="C23" s="4">
        <v>1</v>
      </c>
      <c r="D23" s="3" t="s">
        <v>623</v>
      </c>
      <c r="E23" s="3" t="s">
        <v>1822</v>
      </c>
      <c r="F23" s="3" t="s">
        <v>5234</v>
      </c>
      <c r="G23" s="3"/>
      <c r="H23" s="3"/>
      <c r="I23" s="3"/>
      <c r="J23" s="8" t="s">
        <v>7195</v>
      </c>
    </row>
    <row r="24" spans="1:10" ht="15" customHeight="1" x14ac:dyDescent="0.3">
      <c r="A24" s="3" t="s">
        <v>25</v>
      </c>
      <c r="B24" s="3" t="s">
        <v>26</v>
      </c>
      <c r="C24" s="4">
        <v>1</v>
      </c>
      <c r="D24" s="3" t="s">
        <v>623</v>
      </c>
      <c r="E24" s="3" t="s">
        <v>1822</v>
      </c>
      <c r="F24" s="3" t="s">
        <v>7201</v>
      </c>
      <c r="G24" s="3"/>
      <c r="H24" s="3"/>
      <c r="I24" s="3"/>
      <c r="J24" s="8" t="s">
        <v>7195</v>
      </c>
    </row>
    <row r="25" spans="1:10" ht="15" customHeight="1" x14ac:dyDescent="0.3">
      <c r="A25" s="3" t="s">
        <v>25</v>
      </c>
      <c r="B25" s="3" t="s">
        <v>26</v>
      </c>
      <c r="C25" s="4">
        <v>1</v>
      </c>
      <c r="D25" s="3" t="s">
        <v>623</v>
      </c>
      <c r="E25" s="3" t="s">
        <v>1822</v>
      </c>
      <c r="F25" s="3" t="s">
        <v>7196</v>
      </c>
      <c r="G25" s="3" t="s">
        <v>7194</v>
      </c>
      <c r="H25" s="3"/>
      <c r="I25" s="3"/>
      <c r="J25" s="8" t="s">
        <v>7203</v>
      </c>
    </row>
    <row r="26" spans="1:10" ht="15" customHeight="1" x14ac:dyDescent="0.3">
      <c r="A26" s="3" t="s">
        <v>25</v>
      </c>
      <c r="B26" s="3" t="s">
        <v>26</v>
      </c>
      <c r="C26" s="4">
        <v>1</v>
      </c>
      <c r="D26" s="3" t="s">
        <v>623</v>
      </c>
      <c r="E26" s="3" t="s">
        <v>1822</v>
      </c>
      <c r="F26" s="3" t="s">
        <v>650</v>
      </c>
      <c r="G26" s="3" t="s">
        <v>7198</v>
      </c>
      <c r="H26" s="3"/>
      <c r="I26" s="3"/>
      <c r="J26" s="8" t="s">
        <v>7199</v>
      </c>
    </row>
    <row r="27" spans="1:10" ht="15" customHeight="1" x14ac:dyDescent="0.3">
      <c r="A27" s="3" t="s">
        <v>25</v>
      </c>
      <c r="B27" s="3" t="s">
        <v>26</v>
      </c>
      <c r="C27" s="4">
        <v>1</v>
      </c>
      <c r="D27" s="3" t="s">
        <v>623</v>
      </c>
      <c r="E27" s="3" t="s">
        <v>1822</v>
      </c>
      <c r="F27" s="3" t="s">
        <v>636</v>
      </c>
      <c r="G27" s="3"/>
      <c r="H27" s="3"/>
      <c r="I27" s="3"/>
      <c r="J27" s="8" t="s">
        <v>7200</v>
      </c>
    </row>
    <row r="28" spans="1:10" ht="15" customHeight="1" x14ac:dyDescent="0.3">
      <c r="A28" s="3" t="s">
        <v>25</v>
      </c>
      <c r="B28" s="3" t="s">
        <v>26</v>
      </c>
      <c r="C28" s="4">
        <v>1</v>
      </c>
      <c r="D28" s="3" t="s">
        <v>623</v>
      </c>
      <c r="E28" s="3" t="s">
        <v>1743</v>
      </c>
      <c r="F28" s="3" t="s">
        <v>636</v>
      </c>
      <c r="G28" s="3"/>
      <c r="H28" s="3"/>
      <c r="I28" s="3"/>
      <c r="J28" s="8" t="s">
        <v>7200</v>
      </c>
    </row>
    <row r="29" spans="1:10" ht="15" customHeight="1" x14ac:dyDescent="0.3">
      <c r="A29" s="3" t="s">
        <v>25</v>
      </c>
      <c r="B29" s="3" t="s">
        <v>26</v>
      </c>
      <c r="C29" s="4">
        <v>1</v>
      </c>
      <c r="D29" s="3" t="s">
        <v>623</v>
      </c>
      <c r="E29" s="3" t="s">
        <v>1743</v>
      </c>
      <c r="F29" s="3" t="s">
        <v>7201</v>
      </c>
      <c r="G29" s="3"/>
      <c r="H29" s="3"/>
      <c r="I29" s="3"/>
      <c r="J29" s="8" t="s">
        <v>7200</v>
      </c>
    </row>
    <row r="30" spans="1:10" ht="15" customHeight="1" x14ac:dyDescent="0.3">
      <c r="A30" s="3" t="s">
        <v>25</v>
      </c>
      <c r="B30" s="3" t="s">
        <v>26</v>
      </c>
      <c r="C30" s="4">
        <v>1</v>
      </c>
      <c r="D30" s="3" t="s">
        <v>623</v>
      </c>
      <c r="E30" s="3" t="s">
        <v>1743</v>
      </c>
      <c r="F30" s="3" t="s">
        <v>650</v>
      </c>
      <c r="G30" s="3" t="s">
        <v>7198</v>
      </c>
      <c r="H30" s="3"/>
      <c r="I30" s="3"/>
      <c r="J30" s="8" t="s">
        <v>7199</v>
      </c>
    </row>
    <row r="31" spans="1:10" ht="15" customHeight="1" x14ac:dyDescent="0.3">
      <c r="A31" s="3" t="s">
        <v>25</v>
      </c>
      <c r="B31" s="3" t="s">
        <v>26</v>
      </c>
      <c r="C31" s="4">
        <v>1</v>
      </c>
      <c r="D31" s="3" t="s">
        <v>623</v>
      </c>
      <c r="E31" s="3" t="s">
        <v>1743</v>
      </c>
      <c r="F31" s="3" t="s">
        <v>5234</v>
      </c>
      <c r="G31" s="3" t="s">
        <v>7194</v>
      </c>
      <c r="H31" s="3"/>
      <c r="I31" s="3"/>
      <c r="J31" s="8" t="s">
        <v>7195</v>
      </c>
    </row>
    <row r="32" spans="1:10" ht="15" customHeight="1" x14ac:dyDescent="0.3">
      <c r="A32" s="3" t="s">
        <v>25</v>
      </c>
      <c r="B32" s="3" t="s">
        <v>26</v>
      </c>
      <c r="C32" s="4">
        <v>1</v>
      </c>
      <c r="D32" s="3" t="s">
        <v>623</v>
      </c>
      <c r="E32" s="3" t="s">
        <v>1743</v>
      </c>
      <c r="F32" s="3" t="s">
        <v>7196</v>
      </c>
      <c r="G32" s="3"/>
      <c r="H32" s="3"/>
      <c r="I32" s="3"/>
      <c r="J32" s="8" t="s">
        <v>7197</v>
      </c>
    </row>
    <row r="33" spans="1:10" ht="15" customHeight="1" x14ac:dyDescent="0.3">
      <c r="A33" s="3" t="s">
        <v>25</v>
      </c>
      <c r="B33" s="3" t="s">
        <v>26</v>
      </c>
      <c r="C33" s="4">
        <v>1</v>
      </c>
      <c r="D33" s="3" t="s">
        <v>623</v>
      </c>
      <c r="E33" s="3" t="s">
        <v>7209</v>
      </c>
      <c r="F33" s="3" t="s">
        <v>7196</v>
      </c>
      <c r="G33" s="3" t="s">
        <v>7194</v>
      </c>
      <c r="H33" s="3"/>
      <c r="I33" s="3"/>
      <c r="J33" s="8" t="s">
        <v>7210</v>
      </c>
    </row>
    <row r="34" spans="1:10" ht="15" customHeight="1" x14ac:dyDescent="0.3">
      <c r="A34" s="3" t="s">
        <v>25</v>
      </c>
      <c r="B34" s="3" t="s">
        <v>26</v>
      </c>
      <c r="C34" s="4">
        <v>1</v>
      </c>
      <c r="D34" s="3" t="s">
        <v>623</v>
      </c>
      <c r="E34" s="3" t="s">
        <v>2483</v>
      </c>
      <c r="F34" s="3" t="s">
        <v>5234</v>
      </c>
      <c r="G34" s="3" t="s">
        <v>7194</v>
      </c>
      <c r="H34" s="3"/>
      <c r="I34" s="3"/>
      <c r="J34" s="8" t="s">
        <v>7195</v>
      </c>
    </row>
    <row r="35" spans="1:10" ht="15" customHeight="1" x14ac:dyDescent="0.3">
      <c r="A35" s="3" t="s">
        <v>25</v>
      </c>
      <c r="B35" s="3" t="s">
        <v>26</v>
      </c>
      <c r="C35" s="4">
        <v>1</v>
      </c>
      <c r="D35" s="3" t="s">
        <v>623</v>
      </c>
      <c r="E35" s="3" t="s">
        <v>2483</v>
      </c>
      <c r="F35" s="3" t="s">
        <v>7196</v>
      </c>
      <c r="G35" s="3"/>
      <c r="H35" s="3"/>
      <c r="I35" s="3"/>
      <c r="J35" s="8" t="s">
        <v>7203</v>
      </c>
    </row>
    <row r="36" spans="1:10" ht="15" customHeight="1" x14ac:dyDescent="0.3">
      <c r="A36" s="3" t="s">
        <v>25</v>
      </c>
      <c r="B36" s="3" t="s">
        <v>26</v>
      </c>
      <c r="C36" s="4">
        <v>1</v>
      </c>
      <c r="D36" s="3" t="s">
        <v>623</v>
      </c>
      <c r="E36" s="3" t="s">
        <v>2483</v>
      </c>
      <c r="F36" s="3" t="s">
        <v>636</v>
      </c>
      <c r="G36" s="3"/>
      <c r="H36" s="3"/>
      <c r="I36" s="3"/>
      <c r="J36" s="8" t="s">
        <v>7200</v>
      </c>
    </row>
    <row r="37" spans="1:10" ht="15" customHeight="1" x14ac:dyDescent="0.3">
      <c r="A37" s="3" t="s">
        <v>25</v>
      </c>
      <c r="B37" s="3" t="s">
        <v>26</v>
      </c>
      <c r="C37" s="4">
        <v>1</v>
      </c>
      <c r="D37" s="3" t="s">
        <v>623</v>
      </c>
      <c r="E37" s="3" t="s">
        <v>2483</v>
      </c>
      <c r="F37" s="3" t="s">
        <v>7201</v>
      </c>
      <c r="G37" s="3"/>
      <c r="H37" s="3"/>
      <c r="I37" s="3"/>
      <c r="J37" s="8" t="s">
        <v>7200</v>
      </c>
    </row>
    <row r="38" spans="1:10" ht="15" customHeight="1" x14ac:dyDescent="0.3">
      <c r="A38" s="3" t="s">
        <v>25</v>
      </c>
      <c r="B38" s="3" t="s">
        <v>26</v>
      </c>
      <c r="C38" s="4">
        <v>1</v>
      </c>
      <c r="D38" s="3" t="s">
        <v>623</v>
      </c>
      <c r="E38" s="3" t="s">
        <v>2483</v>
      </c>
      <c r="F38" s="3" t="s">
        <v>650</v>
      </c>
      <c r="G38" s="3"/>
      <c r="H38" s="3"/>
      <c r="I38" s="3"/>
      <c r="J38" s="8" t="s">
        <v>7204</v>
      </c>
    </row>
    <row r="39" spans="1:10" ht="15" customHeight="1" x14ac:dyDescent="0.3">
      <c r="A39" s="3" t="s">
        <v>25</v>
      </c>
      <c r="B39" s="3" t="s">
        <v>26</v>
      </c>
      <c r="C39" s="4">
        <v>1</v>
      </c>
      <c r="D39" s="3" t="s">
        <v>623</v>
      </c>
      <c r="E39" s="3" t="s">
        <v>7211</v>
      </c>
      <c r="F39" s="3"/>
      <c r="G39" s="3" t="s">
        <v>7198</v>
      </c>
      <c r="H39" s="3"/>
      <c r="I39" s="3"/>
      <c r="J39" s="8" t="s">
        <v>7199</v>
      </c>
    </row>
    <row r="40" spans="1:10" ht="15" customHeight="1" x14ac:dyDescent="0.3">
      <c r="A40" s="3" t="s">
        <v>25</v>
      </c>
      <c r="B40" s="3" t="s">
        <v>26</v>
      </c>
      <c r="C40" s="4">
        <v>1</v>
      </c>
      <c r="D40" s="3" t="s">
        <v>623</v>
      </c>
      <c r="E40" s="3" t="s">
        <v>7211</v>
      </c>
      <c r="F40" s="3" t="s">
        <v>7196</v>
      </c>
      <c r="G40" s="3" t="s">
        <v>7194</v>
      </c>
      <c r="H40" s="3"/>
      <c r="I40" s="3"/>
      <c r="J40" s="8" t="s">
        <v>7203</v>
      </c>
    </row>
    <row r="41" spans="1:10" ht="15" customHeight="1" x14ac:dyDescent="0.3">
      <c r="A41" s="3" t="s">
        <v>25</v>
      </c>
      <c r="B41" s="3" t="s">
        <v>26</v>
      </c>
      <c r="C41" s="4">
        <v>1</v>
      </c>
      <c r="D41" s="3" t="s">
        <v>623</v>
      </c>
      <c r="E41" s="3" t="s">
        <v>1706</v>
      </c>
      <c r="F41" s="3" t="s">
        <v>7201</v>
      </c>
      <c r="G41" s="3" t="s">
        <v>7194</v>
      </c>
      <c r="H41" s="3"/>
      <c r="I41" s="3"/>
      <c r="J41" s="8" t="s">
        <v>7195</v>
      </c>
    </row>
    <row r="42" spans="1:10" ht="15" customHeight="1" x14ac:dyDescent="0.3">
      <c r="A42" s="3" t="s">
        <v>25</v>
      </c>
      <c r="B42" s="3" t="s">
        <v>26</v>
      </c>
      <c r="C42" s="4">
        <v>1</v>
      </c>
      <c r="D42" s="3" t="s">
        <v>623</v>
      </c>
      <c r="E42" s="3" t="s">
        <v>1706</v>
      </c>
      <c r="F42" s="3" t="s">
        <v>650</v>
      </c>
      <c r="G42" s="3" t="s">
        <v>7198</v>
      </c>
      <c r="H42" s="3"/>
      <c r="I42" s="3"/>
      <c r="J42" s="8" t="s">
        <v>7199</v>
      </c>
    </row>
    <row r="43" spans="1:10" ht="15" customHeight="1" x14ac:dyDescent="0.3">
      <c r="A43" s="3" t="s">
        <v>25</v>
      </c>
      <c r="B43" s="3" t="s">
        <v>26</v>
      </c>
      <c r="C43" s="4">
        <v>1</v>
      </c>
      <c r="D43" s="3" t="s">
        <v>623</v>
      </c>
      <c r="E43" s="3" t="s">
        <v>1706</v>
      </c>
      <c r="F43" s="3" t="s">
        <v>636</v>
      </c>
      <c r="G43" s="3"/>
      <c r="H43" s="3"/>
      <c r="I43" s="3"/>
      <c r="J43" s="8" t="s">
        <v>7200</v>
      </c>
    </row>
    <row r="44" spans="1:10" ht="15" customHeight="1" x14ac:dyDescent="0.3">
      <c r="A44" s="3" t="s">
        <v>25</v>
      </c>
      <c r="B44" s="3" t="s">
        <v>26</v>
      </c>
      <c r="C44" s="4">
        <v>1</v>
      </c>
      <c r="D44" s="3" t="s">
        <v>623</v>
      </c>
      <c r="E44" s="3" t="s">
        <v>1706</v>
      </c>
      <c r="F44" s="3" t="s">
        <v>7196</v>
      </c>
      <c r="G44" s="3"/>
      <c r="H44" s="3"/>
      <c r="I44" s="3"/>
      <c r="J44" s="8" t="s">
        <v>7197</v>
      </c>
    </row>
    <row r="45" spans="1:10" ht="15" customHeight="1" x14ac:dyDescent="0.3">
      <c r="A45" s="3" t="s">
        <v>25</v>
      </c>
      <c r="B45" s="3" t="s">
        <v>26</v>
      </c>
      <c r="C45" s="4">
        <v>1</v>
      </c>
      <c r="D45" s="3" t="s">
        <v>623</v>
      </c>
      <c r="E45" s="3" t="s">
        <v>1785</v>
      </c>
      <c r="F45" s="3" t="s">
        <v>7196</v>
      </c>
      <c r="G45" s="3" t="s">
        <v>7194</v>
      </c>
      <c r="H45" s="3"/>
      <c r="I45" s="3"/>
      <c r="J45" s="8" t="s">
        <v>7197</v>
      </c>
    </row>
    <row r="46" spans="1:10" ht="15" customHeight="1" x14ac:dyDescent="0.3">
      <c r="A46" s="3" t="s">
        <v>25</v>
      </c>
      <c r="B46" s="3" t="s">
        <v>26</v>
      </c>
      <c r="C46" s="4">
        <v>1</v>
      </c>
      <c r="D46" s="3" t="s">
        <v>623</v>
      </c>
      <c r="E46" s="3" t="s">
        <v>1785</v>
      </c>
      <c r="F46" s="3" t="s">
        <v>7201</v>
      </c>
      <c r="G46" s="3"/>
      <c r="H46" s="3"/>
      <c r="I46" s="3"/>
      <c r="J46" s="8" t="s">
        <v>7195</v>
      </c>
    </row>
    <row r="47" spans="1:10" ht="15" customHeight="1" x14ac:dyDescent="0.3">
      <c r="A47" s="3" t="s">
        <v>25</v>
      </c>
      <c r="B47" s="3" t="s">
        <v>26</v>
      </c>
      <c r="C47" s="4">
        <v>1</v>
      </c>
      <c r="D47" s="3" t="s">
        <v>623</v>
      </c>
      <c r="E47" s="3" t="s">
        <v>3894</v>
      </c>
      <c r="F47" s="3" t="s">
        <v>636</v>
      </c>
      <c r="G47" s="3"/>
      <c r="H47" s="3"/>
      <c r="I47" s="3"/>
      <c r="J47" s="8" t="s">
        <v>7200</v>
      </c>
    </row>
    <row r="48" spans="1:10" ht="15" customHeight="1" x14ac:dyDescent="0.3">
      <c r="A48" s="3" t="s">
        <v>25</v>
      </c>
      <c r="B48" s="3" t="s">
        <v>26</v>
      </c>
      <c r="C48" s="4">
        <v>1</v>
      </c>
      <c r="D48" s="3" t="s">
        <v>623</v>
      </c>
      <c r="E48" s="3" t="s">
        <v>3894</v>
      </c>
      <c r="F48" s="3" t="s">
        <v>650</v>
      </c>
      <c r="G48" s="3"/>
      <c r="H48" s="3"/>
      <c r="I48" s="3"/>
      <c r="J48" s="8" t="s">
        <v>7204</v>
      </c>
    </row>
    <row r="49" spans="1:10" ht="15" customHeight="1" x14ac:dyDescent="0.3">
      <c r="A49" s="3" t="s">
        <v>25</v>
      </c>
      <c r="B49" s="3" t="s">
        <v>26</v>
      </c>
      <c r="C49" s="4">
        <v>1</v>
      </c>
      <c r="D49" s="3" t="s">
        <v>623</v>
      </c>
      <c r="E49" s="3" t="s">
        <v>7212</v>
      </c>
      <c r="F49" s="3" t="s">
        <v>5234</v>
      </c>
      <c r="G49" s="3"/>
      <c r="H49" s="3"/>
      <c r="I49" s="3"/>
      <c r="J49" s="8" t="s">
        <v>7195</v>
      </c>
    </row>
    <row r="50" spans="1:10" ht="15" customHeight="1" x14ac:dyDescent="0.3">
      <c r="A50" s="3" t="s">
        <v>25</v>
      </c>
      <c r="B50" s="3" t="s">
        <v>26</v>
      </c>
      <c r="C50" s="4">
        <v>1</v>
      </c>
      <c r="D50" s="3" t="s">
        <v>623</v>
      </c>
      <c r="E50" s="3" t="s">
        <v>7212</v>
      </c>
      <c r="F50" s="3" t="s">
        <v>7196</v>
      </c>
      <c r="G50" s="3" t="s">
        <v>7194</v>
      </c>
      <c r="H50" s="3"/>
      <c r="I50" s="3"/>
      <c r="J50" s="8" t="s">
        <v>7203</v>
      </c>
    </row>
    <row r="51" spans="1:10" ht="15" customHeight="1" x14ac:dyDescent="0.3">
      <c r="A51" s="3" t="s">
        <v>25</v>
      </c>
      <c r="B51" s="3" t="s">
        <v>26</v>
      </c>
      <c r="C51" s="4">
        <v>1</v>
      </c>
      <c r="D51" s="3" t="s">
        <v>623</v>
      </c>
      <c r="E51" s="3" t="s">
        <v>7212</v>
      </c>
      <c r="F51" s="3"/>
      <c r="G51" s="3" t="s">
        <v>7198</v>
      </c>
      <c r="H51" s="3"/>
      <c r="I51" s="3"/>
      <c r="J51" s="8" t="s">
        <v>7199</v>
      </c>
    </row>
    <row r="52" spans="1:10" ht="15" customHeight="1" x14ac:dyDescent="0.3">
      <c r="A52" s="3" t="s">
        <v>25</v>
      </c>
      <c r="B52" s="3" t="s">
        <v>26</v>
      </c>
      <c r="C52" s="4">
        <v>1</v>
      </c>
      <c r="D52" s="3" t="s">
        <v>623</v>
      </c>
      <c r="E52" s="3" t="s">
        <v>7212</v>
      </c>
      <c r="F52" s="3" t="s">
        <v>636</v>
      </c>
      <c r="G52" s="3"/>
      <c r="H52" s="3"/>
      <c r="I52" s="3"/>
      <c r="J52" s="8" t="s">
        <v>7200</v>
      </c>
    </row>
    <row r="53" spans="1:10" ht="15" customHeight="1" x14ac:dyDescent="0.3">
      <c r="A53" s="3" t="s">
        <v>25</v>
      </c>
      <c r="B53" s="3" t="s">
        <v>26</v>
      </c>
      <c r="C53" s="4">
        <v>1</v>
      </c>
      <c r="D53" s="3" t="s">
        <v>623</v>
      </c>
      <c r="E53" s="3" t="s">
        <v>7212</v>
      </c>
      <c r="F53" s="3" t="s">
        <v>7201</v>
      </c>
      <c r="G53" s="3"/>
      <c r="H53" s="3"/>
      <c r="I53" s="3"/>
      <c r="J53" s="8" t="s">
        <v>7200</v>
      </c>
    </row>
    <row r="54" spans="1:10" ht="15" customHeight="1" x14ac:dyDescent="0.3">
      <c r="A54" s="3" t="s">
        <v>25</v>
      </c>
      <c r="B54" s="3" t="s">
        <v>26</v>
      </c>
      <c r="C54" s="4">
        <v>1</v>
      </c>
      <c r="D54" s="3" t="s">
        <v>623</v>
      </c>
      <c r="E54" s="3" t="s">
        <v>1699</v>
      </c>
      <c r="F54" s="3" t="s">
        <v>5234</v>
      </c>
      <c r="G54" s="3"/>
      <c r="H54" s="3"/>
      <c r="I54" s="3"/>
      <c r="J54" s="8" t="s">
        <v>7195</v>
      </c>
    </row>
    <row r="55" spans="1:10" ht="15" customHeight="1" x14ac:dyDescent="0.3">
      <c r="A55" s="3" t="s">
        <v>25</v>
      </c>
      <c r="B55" s="3" t="s">
        <v>26</v>
      </c>
      <c r="C55" s="4">
        <v>1</v>
      </c>
      <c r="D55" s="3" t="s">
        <v>623</v>
      </c>
      <c r="E55" s="3" t="s">
        <v>1699</v>
      </c>
      <c r="F55" s="3" t="s">
        <v>7201</v>
      </c>
      <c r="G55" s="3"/>
      <c r="H55" s="3"/>
      <c r="I55" s="3"/>
      <c r="J55" s="8" t="s">
        <v>7195</v>
      </c>
    </row>
    <row r="56" spans="1:10" ht="15" customHeight="1" x14ac:dyDescent="0.3">
      <c r="A56" s="3" t="s">
        <v>25</v>
      </c>
      <c r="B56" s="3" t="s">
        <v>26</v>
      </c>
      <c r="C56" s="4">
        <v>1</v>
      </c>
      <c r="D56" s="3" t="s">
        <v>623</v>
      </c>
      <c r="E56" s="3" t="s">
        <v>1699</v>
      </c>
      <c r="F56" s="3" t="s">
        <v>7196</v>
      </c>
      <c r="G56" s="3" t="s">
        <v>7194</v>
      </c>
      <c r="H56" s="3"/>
      <c r="I56" s="3"/>
      <c r="J56" s="8" t="s">
        <v>7203</v>
      </c>
    </row>
    <row r="57" spans="1:10" ht="15" customHeight="1" x14ac:dyDescent="0.3">
      <c r="A57" s="3" t="s">
        <v>25</v>
      </c>
      <c r="B57" s="3" t="s">
        <v>26</v>
      </c>
      <c r="C57" s="4">
        <v>1</v>
      </c>
      <c r="D57" s="3" t="s">
        <v>623</v>
      </c>
      <c r="E57" s="3" t="s">
        <v>1699</v>
      </c>
      <c r="F57" s="3" t="s">
        <v>650</v>
      </c>
      <c r="G57" s="3" t="s">
        <v>7198</v>
      </c>
      <c r="H57" s="3"/>
      <c r="I57" s="3"/>
      <c r="J57" s="8" t="s">
        <v>7199</v>
      </c>
    </row>
    <row r="58" spans="1:10" ht="15" customHeight="1" x14ac:dyDescent="0.3">
      <c r="A58" s="3" t="s">
        <v>25</v>
      </c>
      <c r="B58" s="3" t="s">
        <v>26</v>
      </c>
      <c r="C58" s="4">
        <v>1</v>
      </c>
      <c r="D58" s="3" t="s">
        <v>623</v>
      </c>
      <c r="E58" s="3" t="s">
        <v>1699</v>
      </c>
      <c r="F58" s="3" t="s">
        <v>636</v>
      </c>
      <c r="G58" s="3"/>
      <c r="H58" s="3"/>
      <c r="I58" s="3"/>
      <c r="J58" s="8" t="s">
        <v>7200</v>
      </c>
    </row>
    <row r="59" spans="1:10" ht="15" customHeight="1" x14ac:dyDescent="0.3">
      <c r="A59" s="3" t="s">
        <v>25</v>
      </c>
      <c r="B59" s="3" t="s">
        <v>26</v>
      </c>
      <c r="C59" s="4">
        <v>1</v>
      </c>
      <c r="D59" s="3" t="s">
        <v>623</v>
      </c>
      <c r="E59" s="3" t="s">
        <v>1790</v>
      </c>
      <c r="F59" s="3" t="s">
        <v>7201</v>
      </c>
      <c r="G59" s="3" t="s">
        <v>7194</v>
      </c>
      <c r="H59" s="3"/>
      <c r="I59" s="3"/>
      <c r="J59" s="8" t="s">
        <v>7195</v>
      </c>
    </row>
    <row r="60" spans="1:10" ht="15" customHeight="1" x14ac:dyDescent="0.3">
      <c r="A60" s="3" t="s">
        <v>25</v>
      </c>
      <c r="B60" s="3" t="s">
        <v>26</v>
      </c>
      <c r="C60" s="4">
        <v>1</v>
      </c>
      <c r="D60" s="3" t="s">
        <v>623</v>
      </c>
      <c r="E60" s="3" t="s">
        <v>1790</v>
      </c>
      <c r="F60" s="3" t="s">
        <v>7196</v>
      </c>
      <c r="G60" s="3"/>
      <c r="H60" s="3"/>
      <c r="I60" s="3"/>
      <c r="J60" s="8" t="s">
        <v>7197</v>
      </c>
    </row>
    <row r="61" spans="1:10" ht="15" customHeight="1" x14ac:dyDescent="0.3">
      <c r="A61" s="3" t="s">
        <v>25</v>
      </c>
      <c r="B61" s="3" t="s">
        <v>26</v>
      </c>
      <c r="C61" s="4">
        <v>1</v>
      </c>
      <c r="D61" s="3" t="s">
        <v>623</v>
      </c>
      <c r="E61" s="3" t="s">
        <v>1790</v>
      </c>
      <c r="F61" s="3" t="s">
        <v>650</v>
      </c>
      <c r="G61" s="3" t="s">
        <v>7198</v>
      </c>
      <c r="H61" s="3"/>
      <c r="I61" s="3"/>
      <c r="J61" s="8" t="s">
        <v>7199</v>
      </c>
    </row>
    <row r="62" spans="1:10" ht="15" customHeight="1" x14ac:dyDescent="0.3">
      <c r="A62" s="3" t="s">
        <v>25</v>
      </c>
      <c r="B62" s="3" t="s">
        <v>26</v>
      </c>
      <c r="C62" s="4">
        <v>1</v>
      </c>
      <c r="D62" s="3" t="s">
        <v>623</v>
      </c>
      <c r="E62" s="3" t="s">
        <v>1790</v>
      </c>
      <c r="F62" s="3" t="s">
        <v>636</v>
      </c>
      <c r="G62" s="3"/>
      <c r="H62" s="3"/>
      <c r="I62" s="3"/>
      <c r="J62" s="8" t="s">
        <v>7200</v>
      </c>
    </row>
    <row r="63" spans="1:10" ht="15" customHeight="1" x14ac:dyDescent="0.3">
      <c r="A63" s="3" t="s">
        <v>25</v>
      </c>
      <c r="B63" s="3" t="s">
        <v>26</v>
      </c>
      <c r="C63" s="4">
        <v>1</v>
      </c>
      <c r="D63" s="3" t="s">
        <v>623</v>
      </c>
      <c r="E63" s="3" t="s">
        <v>7213</v>
      </c>
      <c r="F63" s="3" t="s">
        <v>7196</v>
      </c>
      <c r="G63" s="3" t="s">
        <v>7194</v>
      </c>
      <c r="H63" s="3"/>
      <c r="I63" s="3"/>
      <c r="J63" s="8" t="s">
        <v>7210</v>
      </c>
    </row>
    <row r="64" spans="1:10" ht="15" customHeight="1" x14ac:dyDescent="0.3">
      <c r="A64" s="3" t="s">
        <v>25</v>
      </c>
      <c r="B64" s="3" t="s">
        <v>26</v>
      </c>
      <c r="C64" s="4">
        <v>1</v>
      </c>
      <c r="D64" s="3" t="s">
        <v>623</v>
      </c>
      <c r="E64" s="3" t="s">
        <v>7214</v>
      </c>
      <c r="F64" s="3" t="s">
        <v>7196</v>
      </c>
      <c r="G64" s="3" t="s">
        <v>7194</v>
      </c>
      <c r="H64" s="3"/>
      <c r="I64" s="3"/>
      <c r="J64" s="8" t="s">
        <v>7197</v>
      </c>
    </row>
    <row r="65" spans="1:10" ht="15" customHeight="1" x14ac:dyDescent="0.3">
      <c r="A65" s="3" t="s">
        <v>25</v>
      </c>
      <c r="B65" s="3" t="s">
        <v>26</v>
      </c>
      <c r="C65" s="4">
        <v>1</v>
      </c>
      <c r="D65" s="3" t="s">
        <v>623</v>
      </c>
      <c r="E65" s="3" t="s">
        <v>7214</v>
      </c>
      <c r="F65" s="3" t="s">
        <v>636</v>
      </c>
      <c r="G65" s="3"/>
      <c r="H65" s="3"/>
      <c r="I65" s="3"/>
      <c r="J65" s="8" t="s">
        <v>7200</v>
      </c>
    </row>
    <row r="66" spans="1:10" ht="15" customHeight="1" x14ac:dyDescent="0.3">
      <c r="A66" s="3" t="s">
        <v>25</v>
      </c>
      <c r="B66" s="3" t="s">
        <v>26</v>
      </c>
      <c r="C66" s="4">
        <v>1</v>
      </c>
      <c r="D66" s="3" t="s">
        <v>623</v>
      </c>
      <c r="E66" s="3" t="s">
        <v>7214</v>
      </c>
      <c r="F66" s="3" t="s">
        <v>7201</v>
      </c>
      <c r="G66" s="3"/>
      <c r="H66" s="3"/>
      <c r="I66" s="3"/>
      <c r="J66" s="8" t="s">
        <v>7200</v>
      </c>
    </row>
    <row r="67" spans="1:10" ht="15" customHeight="1" x14ac:dyDescent="0.3">
      <c r="A67" s="3" t="s">
        <v>25</v>
      </c>
      <c r="B67" s="3" t="s">
        <v>26</v>
      </c>
      <c r="C67" s="4">
        <v>1</v>
      </c>
      <c r="D67" s="3" t="s">
        <v>623</v>
      </c>
      <c r="E67" s="3" t="s">
        <v>2278</v>
      </c>
      <c r="F67" s="3" t="s">
        <v>7196</v>
      </c>
      <c r="G67" s="3" t="s">
        <v>7194</v>
      </c>
      <c r="H67" s="3"/>
      <c r="I67" s="3"/>
      <c r="J67" s="8" t="s">
        <v>7199</v>
      </c>
    </row>
    <row r="68" spans="1:10" ht="15" customHeight="1" x14ac:dyDescent="0.3">
      <c r="A68" s="3" t="s">
        <v>25</v>
      </c>
      <c r="B68" s="3" t="s">
        <v>26</v>
      </c>
      <c r="C68" s="4">
        <v>1</v>
      </c>
      <c r="D68" s="3" t="s">
        <v>623</v>
      </c>
      <c r="E68" s="3" t="s">
        <v>2278</v>
      </c>
      <c r="F68" s="3" t="s">
        <v>650</v>
      </c>
      <c r="G68" s="3"/>
      <c r="H68" s="3"/>
      <c r="I68" s="3"/>
      <c r="J68" s="8" t="s">
        <v>7204</v>
      </c>
    </row>
    <row r="69" spans="1:10" ht="15" customHeight="1" x14ac:dyDescent="0.3">
      <c r="A69" s="3" t="s">
        <v>25</v>
      </c>
      <c r="B69" s="3" t="s">
        <v>26</v>
      </c>
      <c r="C69" s="4">
        <v>1</v>
      </c>
      <c r="D69" s="3" t="s">
        <v>623</v>
      </c>
      <c r="E69" s="3" t="s">
        <v>7215</v>
      </c>
      <c r="F69" s="3" t="s">
        <v>7196</v>
      </c>
      <c r="G69" s="3" t="s">
        <v>7194</v>
      </c>
      <c r="H69" s="3"/>
      <c r="I69" s="3"/>
      <c r="J69" s="8" t="s">
        <v>7210</v>
      </c>
    </row>
    <row r="70" spans="1:10" ht="15" customHeight="1" x14ac:dyDescent="0.3">
      <c r="A70" s="3" t="s">
        <v>25</v>
      </c>
      <c r="B70" s="3" t="s">
        <v>26</v>
      </c>
      <c r="C70" s="4">
        <v>1</v>
      </c>
      <c r="D70" s="3" t="s">
        <v>623</v>
      </c>
      <c r="E70" s="3" t="s">
        <v>7215</v>
      </c>
      <c r="F70" s="3" t="s">
        <v>650</v>
      </c>
      <c r="G70" s="3"/>
      <c r="H70" s="3"/>
      <c r="I70" s="3"/>
      <c r="J70" s="8" t="s">
        <v>7204</v>
      </c>
    </row>
    <row r="71" spans="1:10" ht="15" customHeight="1" x14ac:dyDescent="0.3">
      <c r="A71" s="3" t="s">
        <v>25</v>
      </c>
      <c r="B71" s="3" t="s">
        <v>26</v>
      </c>
      <c r="C71" s="4">
        <v>1</v>
      </c>
      <c r="D71" s="3" t="s">
        <v>623</v>
      </c>
      <c r="E71" s="3" t="s">
        <v>1726</v>
      </c>
      <c r="F71" s="3" t="s">
        <v>5234</v>
      </c>
      <c r="G71" s="3"/>
      <c r="H71" s="3"/>
      <c r="I71" s="3"/>
      <c r="J71" s="8" t="s">
        <v>7195</v>
      </c>
    </row>
    <row r="72" spans="1:10" ht="15" customHeight="1" x14ac:dyDescent="0.3">
      <c r="A72" s="3" t="s">
        <v>25</v>
      </c>
      <c r="B72" s="3" t="s">
        <v>26</v>
      </c>
      <c r="C72" s="4">
        <v>1</v>
      </c>
      <c r="D72" s="3" t="s">
        <v>623</v>
      </c>
      <c r="E72" s="3" t="s">
        <v>1726</v>
      </c>
      <c r="F72" s="3" t="s">
        <v>7196</v>
      </c>
      <c r="G72" s="3" t="s">
        <v>7194</v>
      </c>
      <c r="H72" s="3"/>
      <c r="I72" s="3"/>
      <c r="J72" s="8" t="s">
        <v>7210</v>
      </c>
    </row>
    <row r="73" spans="1:10" ht="15" customHeight="1" x14ac:dyDescent="0.3">
      <c r="A73" s="3" t="s">
        <v>25</v>
      </c>
      <c r="B73" s="3" t="s">
        <v>26</v>
      </c>
      <c r="C73" s="4">
        <v>1</v>
      </c>
      <c r="D73" s="3" t="s">
        <v>623</v>
      </c>
      <c r="E73" s="3" t="s">
        <v>1726</v>
      </c>
      <c r="F73" s="3" t="s">
        <v>636</v>
      </c>
      <c r="G73" s="3"/>
      <c r="H73" s="3"/>
      <c r="I73" s="3"/>
      <c r="J73" s="8" t="s">
        <v>7200</v>
      </c>
    </row>
    <row r="74" spans="1:10" ht="15" customHeight="1" x14ac:dyDescent="0.3">
      <c r="A74" s="3" t="s">
        <v>25</v>
      </c>
      <c r="B74" s="3" t="s">
        <v>26</v>
      </c>
      <c r="C74" s="4">
        <v>1</v>
      </c>
      <c r="D74" s="3" t="s">
        <v>623</v>
      </c>
      <c r="E74" s="3" t="s">
        <v>1726</v>
      </c>
      <c r="F74" s="3" t="s">
        <v>7201</v>
      </c>
      <c r="G74" s="3"/>
      <c r="H74" s="3"/>
      <c r="I74" s="3"/>
      <c r="J74" s="8" t="s">
        <v>7200</v>
      </c>
    </row>
    <row r="75" spans="1:10" ht="15" customHeight="1" x14ac:dyDescent="0.3">
      <c r="A75" s="3" t="s">
        <v>25</v>
      </c>
      <c r="B75" s="3" t="s">
        <v>26</v>
      </c>
      <c r="C75" s="4">
        <v>1</v>
      </c>
      <c r="D75" s="3" t="s">
        <v>623</v>
      </c>
      <c r="E75" s="3" t="s">
        <v>1726</v>
      </c>
      <c r="F75" s="3" t="s">
        <v>650</v>
      </c>
      <c r="G75" s="3"/>
      <c r="H75" s="3"/>
      <c r="I75" s="3"/>
      <c r="J75" s="8" t="s">
        <v>7204</v>
      </c>
    </row>
    <row r="76" spans="1:10" ht="15" customHeight="1" x14ac:dyDescent="0.3">
      <c r="A76" s="3" t="s">
        <v>25</v>
      </c>
      <c r="B76" s="3" t="s">
        <v>26</v>
      </c>
      <c r="C76" s="4">
        <v>1</v>
      </c>
      <c r="D76" s="3" t="s">
        <v>623</v>
      </c>
      <c r="E76" s="3" t="s">
        <v>7216</v>
      </c>
      <c r="F76" s="3" t="s">
        <v>7196</v>
      </c>
      <c r="G76" s="3" t="s">
        <v>7194</v>
      </c>
      <c r="H76" s="3"/>
      <c r="I76" s="3"/>
      <c r="J76" s="8" t="s">
        <v>7206</v>
      </c>
    </row>
    <row r="77" spans="1:10" ht="15" customHeight="1" x14ac:dyDescent="0.3">
      <c r="A77" s="3" t="s">
        <v>25</v>
      </c>
      <c r="B77" s="3" t="s">
        <v>26</v>
      </c>
      <c r="C77" s="4">
        <v>1</v>
      </c>
      <c r="D77" s="3" t="s">
        <v>623</v>
      </c>
      <c r="E77" s="3" t="s">
        <v>7216</v>
      </c>
      <c r="F77" s="3" t="s">
        <v>650</v>
      </c>
      <c r="G77" s="3"/>
      <c r="H77" s="3"/>
      <c r="I77" s="3"/>
      <c r="J77" s="8" t="s">
        <v>7204</v>
      </c>
    </row>
    <row r="78" spans="1:10" ht="15" customHeight="1" x14ac:dyDescent="0.3">
      <c r="A78" s="3" t="s">
        <v>42</v>
      </c>
      <c r="B78" s="3" t="s">
        <v>43</v>
      </c>
      <c r="C78" s="4">
        <v>2</v>
      </c>
      <c r="D78" s="3" t="s">
        <v>686</v>
      </c>
      <c r="E78" s="3" t="s">
        <v>2536</v>
      </c>
      <c r="F78" s="3" t="s">
        <v>650</v>
      </c>
      <c r="G78" s="3" t="s">
        <v>7194</v>
      </c>
      <c r="H78" s="3"/>
      <c r="I78" s="3"/>
      <c r="J78" s="8" t="s">
        <v>7217</v>
      </c>
    </row>
    <row r="79" spans="1:10" ht="15" customHeight="1" x14ac:dyDescent="0.3">
      <c r="A79" s="3" t="s">
        <v>42</v>
      </c>
      <c r="B79" s="3" t="s">
        <v>43</v>
      </c>
      <c r="C79" s="4">
        <v>2</v>
      </c>
      <c r="D79" s="3" t="s">
        <v>686</v>
      </c>
      <c r="E79" s="3" t="s">
        <v>7218</v>
      </c>
      <c r="F79" s="3" t="s">
        <v>650</v>
      </c>
      <c r="G79" s="3" t="s">
        <v>7194</v>
      </c>
      <c r="H79" s="3"/>
      <c r="I79" s="3"/>
      <c r="J79" s="8" t="s">
        <v>7217</v>
      </c>
    </row>
    <row r="80" spans="1:10" ht="15" customHeight="1" x14ac:dyDescent="0.3">
      <c r="A80" s="3" t="s">
        <v>42</v>
      </c>
      <c r="B80" s="3" t="s">
        <v>43</v>
      </c>
      <c r="C80" s="4">
        <v>2</v>
      </c>
      <c r="D80" s="3" t="s">
        <v>686</v>
      </c>
      <c r="E80" s="3" t="s">
        <v>7219</v>
      </c>
      <c r="F80" s="3" t="s">
        <v>650</v>
      </c>
      <c r="G80" s="3" t="s">
        <v>7194</v>
      </c>
      <c r="H80" s="3"/>
      <c r="I80" s="3"/>
      <c r="J80" s="8" t="s">
        <v>7217</v>
      </c>
    </row>
    <row r="81" spans="1:10" ht="15" customHeight="1" x14ac:dyDescent="0.3">
      <c r="A81" s="3" t="s">
        <v>42</v>
      </c>
      <c r="B81" s="3" t="s">
        <v>43</v>
      </c>
      <c r="C81" s="4">
        <v>2</v>
      </c>
      <c r="D81" s="3" t="s">
        <v>686</v>
      </c>
      <c r="E81" s="3" t="s">
        <v>7220</v>
      </c>
      <c r="F81" s="3" t="s">
        <v>650</v>
      </c>
      <c r="G81" s="3" t="s">
        <v>7194</v>
      </c>
      <c r="H81" s="3"/>
      <c r="I81" s="3"/>
      <c r="J81" s="8" t="s">
        <v>7217</v>
      </c>
    </row>
    <row r="82" spans="1:10" ht="15" customHeight="1" x14ac:dyDescent="0.3">
      <c r="A82" s="3" t="s">
        <v>42</v>
      </c>
      <c r="B82" s="3" t="s">
        <v>43</v>
      </c>
      <c r="C82" s="4">
        <v>2</v>
      </c>
      <c r="D82" s="3" t="s">
        <v>686</v>
      </c>
      <c r="E82" s="3" t="s">
        <v>7221</v>
      </c>
      <c r="F82" s="3" t="s">
        <v>650</v>
      </c>
      <c r="G82" s="3" t="s">
        <v>7194</v>
      </c>
      <c r="H82" s="3"/>
      <c r="I82" s="3"/>
      <c r="J82" s="8" t="s">
        <v>7217</v>
      </c>
    </row>
    <row r="83" spans="1:10" ht="15" customHeight="1" x14ac:dyDescent="0.3">
      <c r="A83" s="3" t="s">
        <v>42</v>
      </c>
      <c r="B83" s="3" t="s">
        <v>43</v>
      </c>
      <c r="C83" s="4">
        <v>2</v>
      </c>
      <c r="D83" s="3" t="s">
        <v>686</v>
      </c>
      <c r="E83" s="3" t="s">
        <v>2483</v>
      </c>
      <c r="F83" s="3" t="s">
        <v>650</v>
      </c>
      <c r="G83" s="3" t="s">
        <v>7194</v>
      </c>
      <c r="H83" s="3"/>
      <c r="I83" s="3"/>
      <c r="J83" s="8" t="s">
        <v>7217</v>
      </c>
    </row>
    <row r="84" spans="1:10" ht="15" customHeight="1" x14ac:dyDescent="0.3">
      <c r="A84" s="3" t="s">
        <v>42</v>
      </c>
      <c r="B84" s="3" t="s">
        <v>43</v>
      </c>
      <c r="C84" s="4">
        <v>2</v>
      </c>
      <c r="D84" s="3" t="s">
        <v>686</v>
      </c>
      <c r="E84" s="3" t="s">
        <v>7211</v>
      </c>
      <c r="F84" s="3" t="s">
        <v>650</v>
      </c>
      <c r="G84" s="3" t="s">
        <v>7194</v>
      </c>
      <c r="H84" s="3"/>
      <c r="I84" s="3"/>
      <c r="J84" s="8" t="s">
        <v>7217</v>
      </c>
    </row>
    <row r="85" spans="1:10" ht="15" customHeight="1" x14ac:dyDescent="0.3">
      <c r="A85" s="3" t="s">
        <v>42</v>
      </c>
      <c r="B85" s="3" t="s">
        <v>43</v>
      </c>
      <c r="C85" s="4">
        <v>2</v>
      </c>
      <c r="D85" s="3" t="s">
        <v>686</v>
      </c>
      <c r="E85" s="3" t="s">
        <v>7222</v>
      </c>
      <c r="F85" s="3" t="s">
        <v>650</v>
      </c>
      <c r="G85" s="3" t="s">
        <v>7194</v>
      </c>
      <c r="H85" s="3"/>
      <c r="I85" s="3"/>
      <c r="J85" s="8" t="s">
        <v>7217</v>
      </c>
    </row>
    <row r="86" spans="1:10" ht="15" customHeight="1" x14ac:dyDescent="0.3">
      <c r="A86" s="3" t="s">
        <v>42</v>
      </c>
      <c r="B86" s="3" t="s">
        <v>43</v>
      </c>
      <c r="C86" s="4">
        <v>2</v>
      </c>
      <c r="D86" s="3" t="s">
        <v>686</v>
      </c>
      <c r="E86" s="3" t="s">
        <v>1706</v>
      </c>
      <c r="F86" s="3" t="s">
        <v>650</v>
      </c>
      <c r="G86" s="3" t="s">
        <v>7194</v>
      </c>
      <c r="H86" s="3"/>
      <c r="I86" s="3"/>
      <c r="J86" s="8" t="s">
        <v>7217</v>
      </c>
    </row>
    <row r="87" spans="1:10" ht="15" customHeight="1" x14ac:dyDescent="0.3">
      <c r="A87" s="3" t="s">
        <v>42</v>
      </c>
      <c r="B87" s="3" t="s">
        <v>43</v>
      </c>
      <c r="C87" s="4">
        <v>2</v>
      </c>
      <c r="D87" s="3" t="s">
        <v>686</v>
      </c>
      <c r="E87" s="3" t="s">
        <v>3894</v>
      </c>
      <c r="F87" s="3" t="s">
        <v>650</v>
      </c>
      <c r="G87" s="3" t="s">
        <v>7194</v>
      </c>
      <c r="H87" s="3"/>
      <c r="I87" s="3"/>
      <c r="J87" s="8" t="s">
        <v>7217</v>
      </c>
    </row>
    <row r="88" spans="1:10" ht="15" customHeight="1" x14ac:dyDescent="0.3">
      <c r="A88" s="3" t="s">
        <v>42</v>
      </c>
      <c r="B88" s="3" t="s">
        <v>43</v>
      </c>
      <c r="C88" s="4">
        <v>2</v>
      </c>
      <c r="D88" s="3" t="s">
        <v>686</v>
      </c>
      <c r="E88" s="3" t="s">
        <v>2218</v>
      </c>
      <c r="F88" s="3" t="s">
        <v>650</v>
      </c>
      <c r="G88" s="3" t="s">
        <v>7194</v>
      </c>
      <c r="H88" s="3"/>
      <c r="I88" s="3"/>
      <c r="J88" s="8" t="s">
        <v>7217</v>
      </c>
    </row>
    <row r="89" spans="1:10" ht="15" customHeight="1" x14ac:dyDescent="0.3">
      <c r="A89" s="3" t="s">
        <v>42</v>
      </c>
      <c r="B89" s="3" t="s">
        <v>43</v>
      </c>
      <c r="C89" s="4">
        <v>2</v>
      </c>
      <c r="D89" s="3" t="s">
        <v>686</v>
      </c>
      <c r="E89" s="3" t="s">
        <v>7223</v>
      </c>
      <c r="F89" s="3" t="s">
        <v>650</v>
      </c>
      <c r="G89" s="3" t="s">
        <v>7194</v>
      </c>
      <c r="H89" s="3"/>
      <c r="I89" s="3"/>
      <c r="J89" s="8" t="s">
        <v>7217</v>
      </c>
    </row>
    <row r="90" spans="1:10" ht="15" customHeight="1" x14ac:dyDescent="0.3">
      <c r="A90" s="3" t="s">
        <v>42</v>
      </c>
      <c r="B90" s="3" t="s">
        <v>43</v>
      </c>
      <c r="C90" s="4">
        <v>2</v>
      </c>
      <c r="D90" s="3" t="s">
        <v>686</v>
      </c>
      <c r="E90" s="3" t="s">
        <v>1699</v>
      </c>
      <c r="F90" s="3" t="s">
        <v>650</v>
      </c>
      <c r="G90" s="3" t="s">
        <v>7194</v>
      </c>
      <c r="H90" s="3"/>
      <c r="I90" s="3"/>
      <c r="J90" s="8" t="s">
        <v>7217</v>
      </c>
    </row>
    <row r="91" spans="1:10" ht="15" customHeight="1" x14ac:dyDescent="0.3">
      <c r="A91" s="3" t="s">
        <v>42</v>
      </c>
      <c r="B91" s="3" t="s">
        <v>43</v>
      </c>
      <c r="C91" s="4">
        <v>2</v>
      </c>
      <c r="D91" s="3" t="s">
        <v>686</v>
      </c>
      <c r="E91" s="3" t="s">
        <v>7224</v>
      </c>
      <c r="F91" s="3" t="s">
        <v>650</v>
      </c>
      <c r="G91" s="3" t="s">
        <v>7194</v>
      </c>
      <c r="H91" s="3"/>
      <c r="I91" s="3"/>
      <c r="J91" s="8" t="s">
        <v>7217</v>
      </c>
    </row>
    <row r="92" spans="1:10" ht="15" customHeight="1" x14ac:dyDescent="0.3">
      <c r="A92" s="3" t="s">
        <v>42</v>
      </c>
      <c r="B92" s="3" t="s">
        <v>43</v>
      </c>
      <c r="C92" s="4">
        <v>2</v>
      </c>
      <c r="D92" s="3" t="s">
        <v>686</v>
      </c>
      <c r="E92" s="3" t="s">
        <v>7225</v>
      </c>
      <c r="F92" s="3" t="s">
        <v>650</v>
      </c>
      <c r="G92" s="3" t="s">
        <v>7194</v>
      </c>
      <c r="H92" s="3"/>
      <c r="I92" s="3"/>
      <c r="J92" s="8" t="s">
        <v>7217</v>
      </c>
    </row>
    <row r="93" spans="1:10" ht="15" customHeight="1" x14ac:dyDescent="0.3">
      <c r="A93" s="3" t="s">
        <v>42</v>
      </c>
      <c r="B93" s="3" t="s">
        <v>43</v>
      </c>
      <c r="C93" s="4">
        <v>2</v>
      </c>
      <c r="D93" s="3" t="s">
        <v>686</v>
      </c>
      <c r="E93" s="3" t="s">
        <v>1790</v>
      </c>
      <c r="F93" s="3" t="s">
        <v>650</v>
      </c>
      <c r="G93" s="3" t="s">
        <v>7194</v>
      </c>
      <c r="H93" s="3"/>
      <c r="I93" s="3"/>
      <c r="J93" s="8" t="s">
        <v>7217</v>
      </c>
    </row>
    <row r="94" spans="1:10" ht="15" customHeight="1" x14ac:dyDescent="0.3">
      <c r="A94" s="3" t="s">
        <v>42</v>
      </c>
      <c r="B94" s="3" t="s">
        <v>43</v>
      </c>
      <c r="C94" s="4">
        <v>2</v>
      </c>
      <c r="D94" s="3" t="s">
        <v>686</v>
      </c>
      <c r="E94" s="3" t="s">
        <v>7226</v>
      </c>
      <c r="F94" s="3" t="s">
        <v>650</v>
      </c>
      <c r="G94" s="3" t="s">
        <v>7194</v>
      </c>
      <c r="H94" s="3"/>
      <c r="I94" s="3"/>
      <c r="J94" s="8" t="s">
        <v>7217</v>
      </c>
    </row>
    <row r="95" spans="1:10" ht="15" customHeight="1" x14ac:dyDescent="0.3">
      <c r="A95" s="3" t="s">
        <v>42</v>
      </c>
      <c r="B95" s="3" t="s">
        <v>43</v>
      </c>
      <c r="C95" s="4">
        <v>2</v>
      </c>
      <c r="D95" s="3" t="s">
        <v>686</v>
      </c>
      <c r="E95" s="3" t="s">
        <v>7227</v>
      </c>
      <c r="F95" s="3" t="s">
        <v>650</v>
      </c>
      <c r="G95" s="3" t="s">
        <v>7194</v>
      </c>
      <c r="H95" s="3"/>
      <c r="I95" s="3"/>
      <c r="J95" s="8" t="s">
        <v>7217</v>
      </c>
    </row>
    <row r="96" spans="1:10" ht="15" customHeight="1" x14ac:dyDescent="0.3">
      <c r="A96" s="3" t="s">
        <v>42</v>
      </c>
      <c r="B96" s="3" t="s">
        <v>43</v>
      </c>
      <c r="C96" s="4">
        <v>2</v>
      </c>
      <c r="D96" s="3" t="s">
        <v>686</v>
      </c>
      <c r="E96" s="3" t="s">
        <v>7213</v>
      </c>
      <c r="F96" s="3" t="s">
        <v>650</v>
      </c>
      <c r="G96" s="3" t="s">
        <v>7194</v>
      </c>
      <c r="H96" s="3"/>
      <c r="I96" s="3"/>
      <c r="J96" s="8" t="s">
        <v>7217</v>
      </c>
    </row>
    <row r="97" spans="1:10" ht="15" customHeight="1" x14ac:dyDescent="0.3">
      <c r="A97" s="3" t="s">
        <v>42</v>
      </c>
      <c r="B97" s="3" t="s">
        <v>43</v>
      </c>
      <c r="C97" s="4">
        <v>2</v>
      </c>
      <c r="D97" s="3" t="s">
        <v>686</v>
      </c>
      <c r="E97" s="3" t="s">
        <v>2278</v>
      </c>
      <c r="F97" s="3" t="s">
        <v>650</v>
      </c>
      <c r="G97" s="3" t="s">
        <v>7194</v>
      </c>
      <c r="H97" s="3"/>
      <c r="I97" s="3"/>
      <c r="J97" s="8" t="s">
        <v>7217</v>
      </c>
    </row>
    <row r="98" spans="1:10" ht="15" customHeight="1" x14ac:dyDescent="0.3">
      <c r="A98" s="3" t="s">
        <v>57</v>
      </c>
      <c r="B98" s="3" t="s">
        <v>58</v>
      </c>
      <c r="C98" s="4">
        <v>3</v>
      </c>
      <c r="D98" s="3" t="s">
        <v>705</v>
      </c>
      <c r="E98" s="3" t="s">
        <v>2536</v>
      </c>
      <c r="F98" s="3" t="s">
        <v>5234</v>
      </c>
      <c r="G98" s="3"/>
      <c r="H98" s="3"/>
      <c r="I98" s="3"/>
      <c r="J98" s="8" t="s">
        <v>7228</v>
      </c>
    </row>
    <row r="99" spans="1:10" ht="15" customHeight="1" x14ac:dyDescent="0.3">
      <c r="A99" s="3" t="s">
        <v>57</v>
      </c>
      <c r="B99" s="3" t="s">
        <v>58</v>
      </c>
      <c r="C99" s="4">
        <v>3</v>
      </c>
      <c r="D99" s="3" t="s">
        <v>705</v>
      </c>
      <c r="E99" s="3" t="s">
        <v>1743</v>
      </c>
      <c r="F99" s="3" t="s">
        <v>5234</v>
      </c>
      <c r="G99" s="3"/>
      <c r="H99" s="3"/>
      <c r="I99" s="3"/>
      <c r="J99" s="8" t="s">
        <v>7228</v>
      </c>
    </row>
    <row r="100" spans="1:10" ht="15" customHeight="1" x14ac:dyDescent="0.3">
      <c r="A100" s="3" t="s">
        <v>57</v>
      </c>
      <c r="B100" s="3" t="s">
        <v>58</v>
      </c>
      <c r="C100" s="4">
        <v>3</v>
      </c>
      <c r="D100" s="3" t="s">
        <v>705</v>
      </c>
      <c r="E100" s="3" t="s">
        <v>7209</v>
      </c>
      <c r="F100" s="3" t="s">
        <v>7196</v>
      </c>
      <c r="G100" s="3"/>
      <c r="H100" s="3"/>
      <c r="I100" s="3"/>
      <c r="J100" s="8" t="s">
        <v>7229</v>
      </c>
    </row>
    <row r="101" spans="1:10" ht="15" customHeight="1" x14ac:dyDescent="0.3">
      <c r="A101" s="3" t="s">
        <v>57</v>
      </c>
      <c r="B101" s="3" t="s">
        <v>58</v>
      </c>
      <c r="C101" s="4">
        <v>3</v>
      </c>
      <c r="D101" s="3" t="s">
        <v>705</v>
      </c>
      <c r="E101" s="3" t="s">
        <v>7209</v>
      </c>
      <c r="F101" s="3" t="s">
        <v>650</v>
      </c>
      <c r="G101" s="3"/>
      <c r="H101" s="3"/>
      <c r="I101" s="3"/>
      <c r="J101" s="8" t="s">
        <v>7229</v>
      </c>
    </row>
    <row r="102" spans="1:10" ht="15" customHeight="1" x14ac:dyDescent="0.3">
      <c r="A102" s="3" t="s">
        <v>57</v>
      </c>
      <c r="B102" s="3" t="s">
        <v>58</v>
      </c>
      <c r="C102" s="4">
        <v>3</v>
      </c>
      <c r="D102" s="3" t="s">
        <v>705</v>
      </c>
      <c r="E102" s="3" t="s">
        <v>3894</v>
      </c>
      <c r="F102" s="3" t="s">
        <v>5234</v>
      </c>
      <c r="G102" s="3" t="s">
        <v>7198</v>
      </c>
      <c r="H102" s="3"/>
      <c r="I102" s="3"/>
      <c r="J102" s="8" t="s">
        <v>7228</v>
      </c>
    </row>
    <row r="103" spans="1:10" ht="15" customHeight="1" x14ac:dyDescent="0.3">
      <c r="A103" s="3" t="s">
        <v>57</v>
      </c>
      <c r="B103" s="3" t="s">
        <v>58</v>
      </c>
      <c r="C103" s="4">
        <v>3</v>
      </c>
      <c r="D103" s="3" t="s">
        <v>705</v>
      </c>
      <c r="E103" s="3" t="s">
        <v>1790</v>
      </c>
      <c r="F103" s="3" t="s">
        <v>5234</v>
      </c>
      <c r="G103" s="3"/>
      <c r="H103" s="3"/>
      <c r="I103" s="3"/>
      <c r="J103" s="8" t="s">
        <v>7228</v>
      </c>
    </row>
    <row r="104" spans="1:10" ht="15" customHeight="1" x14ac:dyDescent="0.3">
      <c r="A104" s="3" t="s">
        <v>57</v>
      </c>
      <c r="B104" s="3" t="s">
        <v>58</v>
      </c>
      <c r="C104" s="4">
        <v>3</v>
      </c>
      <c r="D104" s="3" t="s">
        <v>705</v>
      </c>
      <c r="E104" s="3" t="s">
        <v>1790</v>
      </c>
      <c r="F104" s="3" t="s">
        <v>2355</v>
      </c>
      <c r="G104" s="3" t="s">
        <v>7194</v>
      </c>
      <c r="H104" s="3"/>
      <c r="I104" s="3"/>
      <c r="J104" s="8" t="s">
        <v>7228</v>
      </c>
    </row>
    <row r="105" spans="1:10" ht="15" customHeight="1" x14ac:dyDescent="0.3">
      <c r="A105" s="3" t="s">
        <v>57</v>
      </c>
      <c r="B105" s="3" t="s">
        <v>58</v>
      </c>
      <c r="C105" s="4">
        <v>3</v>
      </c>
      <c r="D105" s="3" t="s">
        <v>705</v>
      </c>
      <c r="E105" s="3" t="s">
        <v>1790</v>
      </c>
      <c r="F105" s="3"/>
      <c r="G105" s="3" t="s">
        <v>7198</v>
      </c>
      <c r="H105" s="3"/>
      <c r="I105" s="3"/>
      <c r="J105" s="8" t="s">
        <v>7230</v>
      </c>
    </row>
    <row r="106" spans="1:10" ht="15" customHeight="1" x14ac:dyDescent="0.3">
      <c r="A106" s="3" t="s">
        <v>57</v>
      </c>
      <c r="B106" s="3" t="s">
        <v>58</v>
      </c>
      <c r="C106" s="4">
        <v>3</v>
      </c>
      <c r="D106" s="3" t="s">
        <v>705</v>
      </c>
      <c r="E106" s="3" t="s">
        <v>2278</v>
      </c>
      <c r="F106" s="3" t="s">
        <v>5234</v>
      </c>
      <c r="G106" s="3" t="s">
        <v>7198</v>
      </c>
      <c r="H106" s="3"/>
      <c r="I106" s="3"/>
      <c r="J106" s="8" t="s">
        <v>7228</v>
      </c>
    </row>
    <row r="107" spans="1:10" ht="15" customHeight="1" x14ac:dyDescent="0.3">
      <c r="A107" s="3" t="s">
        <v>57</v>
      </c>
      <c r="B107" s="3" t="s">
        <v>58</v>
      </c>
      <c r="C107" s="4">
        <v>3</v>
      </c>
      <c r="D107" s="3" t="s">
        <v>705</v>
      </c>
      <c r="E107" s="3" t="s">
        <v>2278</v>
      </c>
      <c r="F107" s="3" t="s">
        <v>2355</v>
      </c>
      <c r="G107" s="3" t="s">
        <v>7194</v>
      </c>
      <c r="H107" s="3"/>
      <c r="I107" s="3"/>
      <c r="J107" s="8" t="s">
        <v>7228</v>
      </c>
    </row>
    <row r="108" spans="1:10" ht="15" customHeight="1" x14ac:dyDescent="0.3">
      <c r="A108" s="3" t="s">
        <v>71</v>
      </c>
      <c r="B108" s="3" t="s">
        <v>72</v>
      </c>
      <c r="C108" s="4">
        <v>4</v>
      </c>
      <c r="D108" s="3" t="s">
        <v>718</v>
      </c>
      <c r="E108" s="3" t="s">
        <v>2536</v>
      </c>
      <c r="F108" s="3" t="s">
        <v>650</v>
      </c>
      <c r="G108" s="3" t="s">
        <v>7198</v>
      </c>
      <c r="H108" s="3"/>
      <c r="I108" s="3"/>
      <c r="J108" s="8" t="s">
        <v>7231</v>
      </c>
    </row>
    <row r="109" spans="1:10" ht="15" customHeight="1" x14ac:dyDescent="0.3">
      <c r="A109" s="3" t="s">
        <v>71</v>
      </c>
      <c r="B109" s="3" t="s">
        <v>72</v>
      </c>
      <c r="C109" s="4">
        <v>4</v>
      </c>
      <c r="D109" s="3" t="s">
        <v>718</v>
      </c>
      <c r="E109" s="3" t="s">
        <v>7202</v>
      </c>
      <c r="F109" s="3" t="s">
        <v>650</v>
      </c>
      <c r="G109" s="3" t="s">
        <v>7232</v>
      </c>
      <c r="H109" s="3"/>
      <c r="I109" s="3"/>
      <c r="J109" s="8" t="s">
        <v>7233</v>
      </c>
    </row>
    <row r="110" spans="1:10" ht="15" customHeight="1" x14ac:dyDescent="0.3">
      <c r="A110" s="3" t="s">
        <v>71</v>
      </c>
      <c r="B110" s="3" t="s">
        <v>72</v>
      </c>
      <c r="C110" s="4">
        <v>4</v>
      </c>
      <c r="D110" s="3" t="s">
        <v>718</v>
      </c>
      <c r="E110" s="3" t="s">
        <v>1822</v>
      </c>
      <c r="F110" s="3" t="s">
        <v>650</v>
      </c>
      <c r="G110" s="3"/>
      <c r="H110" s="3"/>
      <c r="I110" s="3"/>
      <c r="J110" s="8" t="s">
        <v>7234</v>
      </c>
    </row>
    <row r="111" spans="1:10" ht="15" customHeight="1" x14ac:dyDescent="0.3">
      <c r="A111" s="3" t="s">
        <v>71</v>
      </c>
      <c r="B111" s="3" t="s">
        <v>72</v>
      </c>
      <c r="C111" s="4">
        <v>4</v>
      </c>
      <c r="D111" s="3" t="s">
        <v>718</v>
      </c>
      <c r="E111" s="3" t="s">
        <v>1743</v>
      </c>
      <c r="F111" s="3" t="s">
        <v>650</v>
      </c>
      <c r="G111" s="3" t="s">
        <v>7232</v>
      </c>
      <c r="H111" s="3"/>
      <c r="I111" s="3"/>
      <c r="J111" s="8" t="s">
        <v>7233</v>
      </c>
    </row>
    <row r="112" spans="1:10" ht="15" customHeight="1" x14ac:dyDescent="0.3">
      <c r="A112" s="3" t="s">
        <v>71</v>
      </c>
      <c r="B112" s="3" t="s">
        <v>72</v>
      </c>
      <c r="C112" s="4">
        <v>4</v>
      </c>
      <c r="D112" s="3" t="s">
        <v>718</v>
      </c>
      <c r="E112" s="3" t="s">
        <v>2483</v>
      </c>
      <c r="F112" s="3" t="s">
        <v>650</v>
      </c>
      <c r="G112" s="3" t="s">
        <v>7198</v>
      </c>
      <c r="H112" s="3"/>
      <c r="I112" s="3"/>
      <c r="J112" s="8" t="s">
        <v>7231</v>
      </c>
    </row>
    <row r="113" spans="1:10" ht="15" customHeight="1" x14ac:dyDescent="0.3">
      <c r="A113" s="3" t="s">
        <v>71</v>
      </c>
      <c r="B113" s="3" t="s">
        <v>72</v>
      </c>
      <c r="C113" s="4">
        <v>4</v>
      </c>
      <c r="D113" s="3" t="s">
        <v>718</v>
      </c>
      <c r="E113" s="3" t="s">
        <v>2483</v>
      </c>
      <c r="F113" s="3"/>
      <c r="G113" s="3" t="s">
        <v>7232</v>
      </c>
      <c r="H113" s="3"/>
      <c r="I113" s="3"/>
      <c r="J113" s="8" t="s">
        <v>7233</v>
      </c>
    </row>
    <row r="114" spans="1:10" ht="15" customHeight="1" x14ac:dyDescent="0.3">
      <c r="A114" s="3" t="s">
        <v>71</v>
      </c>
      <c r="B114" s="3" t="s">
        <v>72</v>
      </c>
      <c r="C114" s="4">
        <v>4</v>
      </c>
      <c r="D114" s="3" t="s">
        <v>718</v>
      </c>
      <c r="E114" s="3" t="s">
        <v>1706</v>
      </c>
      <c r="F114" s="3" t="s">
        <v>650</v>
      </c>
      <c r="G114" s="3" t="s">
        <v>7232</v>
      </c>
      <c r="H114" s="3"/>
      <c r="I114" s="3"/>
      <c r="J114" s="8" t="s">
        <v>7233</v>
      </c>
    </row>
    <row r="115" spans="1:10" ht="15" customHeight="1" x14ac:dyDescent="0.3">
      <c r="A115" s="3" t="s">
        <v>71</v>
      </c>
      <c r="B115" s="3" t="s">
        <v>72</v>
      </c>
      <c r="C115" s="4">
        <v>4</v>
      </c>
      <c r="D115" s="3" t="s">
        <v>718</v>
      </c>
      <c r="E115" s="3" t="s">
        <v>3894</v>
      </c>
      <c r="F115" s="3" t="s">
        <v>650</v>
      </c>
      <c r="G115" s="3" t="s">
        <v>7198</v>
      </c>
      <c r="H115" s="3"/>
      <c r="I115" s="3"/>
      <c r="J115" s="8" t="s">
        <v>7231</v>
      </c>
    </row>
    <row r="116" spans="1:10" ht="15" customHeight="1" x14ac:dyDescent="0.3">
      <c r="A116" s="3" t="s">
        <v>71</v>
      </c>
      <c r="B116" s="3" t="s">
        <v>72</v>
      </c>
      <c r="C116" s="4">
        <v>4</v>
      </c>
      <c r="D116" s="3" t="s">
        <v>718</v>
      </c>
      <c r="E116" s="3" t="s">
        <v>1785</v>
      </c>
      <c r="F116" s="3"/>
      <c r="G116" s="3" t="s">
        <v>7232</v>
      </c>
      <c r="H116" s="3"/>
      <c r="I116" s="3"/>
      <c r="J116" s="8" t="s">
        <v>7233</v>
      </c>
    </row>
    <row r="117" spans="1:10" ht="15" customHeight="1" x14ac:dyDescent="0.3">
      <c r="A117" s="3" t="s">
        <v>71</v>
      </c>
      <c r="B117" s="3" t="s">
        <v>72</v>
      </c>
      <c r="C117" s="4">
        <v>4</v>
      </c>
      <c r="D117" s="3" t="s">
        <v>718</v>
      </c>
      <c r="E117" s="3" t="s">
        <v>1699</v>
      </c>
      <c r="F117" s="3" t="s">
        <v>650</v>
      </c>
      <c r="G117" s="3" t="s">
        <v>7198</v>
      </c>
      <c r="H117" s="3"/>
      <c r="I117" s="3"/>
      <c r="J117" s="8" t="s">
        <v>7231</v>
      </c>
    </row>
    <row r="118" spans="1:10" ht="15" customHeight="1" x14ac:dyDescent="0.3">
      <c r="A118" s="3" t="s">
        <v>71</v>
      </c>
      <c r="B118" s="3" t="s">
        <v>72</v>
      </c>
      <c r="C118" s="4">
        <v>4</v>
      </c>
      <c r="D118" s="3" t="s">
        <v>718</v>
      </c>
      <c r="E118" s="3" t="s">
        <v>1699</v>
      </c>
      <c r="F118" s="3"/>
      <c r="G118" s="3" t="s">
        <v>7232</v>
      </c>
      <c r="H118" s="3"/>
      <c r="I118" s="3"/>
      <c r="J118" s="8" t="s">
        <v>7233</v>
      </c>
    </row>
    <row r="119" spans="1:10" ht="15" customHeight="1" x14ac:dyDescent="0.3">
      <c r="A119" s="3" t="s">
        <v>71</v>
      </c>
      <c r="B119" s="3" t="s">
        <v>72</v>
      </c>
      <c r="C119" s="4">
        <v>4</v>
      </c>
      <c r="D119" s="3" t="s">
        <v>718</v>
      </c>
      <c r="E119" s="3" t="s">
        <v>2278</v>
      </c>
      <c r="F119" s="3"/>
      <c r="G119" s="3" t="s">
        <v>7232</v>
      </c>
      <c r="H119" s="3"/>
      <c r="I119" s="3"/>
      <c r="J119" s="8" t="s">
        <v>7233</v>
      </c>
    </row>
    <row r="120" spans="1:10" ht="15" customHeight="1" x14ac:dyDescent="0.3">
      <c r="A120" s="3" t="s">
        <v>71</v>
      </c>
      <c r="B120" s="3" t="s">
        <v>72</v>
      </c>
      <c r="C120" s="4">
        <v>4</v>
      </c>
      <c r="D120" s="3" t="s">
        <v>718</v>
      </c>
      <c r="E120" s="3" t="s">
        <v>2278</v>
      </c>
      <c r="F120" s="3" t="s">
        <v>650</v>
      </c>
      <c r="G120" s="3"/>
      <c r="H120" s="3"/>
      <c r="I120" s="3"/>
      <c r="J120" s="8" t="s">
        <v>7234</v>
      </c>
    </row>
    <row r="121" spans="1:10" ht="15" customHeight="1" x14ac:dyDescent="0.3">
      <c r="A121" s="3" t="s">
        <v>71</v>
      </c>
      <c r="B121" s="3" t="s">
        <v>72</v>
      </c>
      <c r="C121" s="4">
        <v>4</v>
      </c>
      <c r="D121" s="3" t="s">
        <v>718</v>
      </c>
      <c r="E121" s="3" t="s">
        <v>1726</v>
      </c>
      <c r="F121" s="3" t="s">
        <v>650</v>
      </c>
      <c r="G121" s="3" t="s">
        <v>7232</v>
      </c>
      <c r="H121" s="3"/>
      <c r="I121" s="3"/>
      <c r="J121" s="8" t="s">
        <v>7233</v>
      </c>
    </row>
    <row r="122" spans="1:10" ht="15" customHeight="1" x14ac:dyDescent="0.3">
      <c r="A122" s="3" t="s">
        <v>86</v>
      </c>
      <c r="B122" s="3" t="s">
        <v>87</v>
      </c>
      <c r="C122" s="4">
        <v>5</v>
      </c>
      <c r="D122" s="3" t="s">
        <v>731</v>
      </c>
      <c r="E122" s="3" t="s">
        <v>2536</v>
      </c>
      <c r="F122" s="3" t="s">
        <v>5234</v>
      </c>
      <c r="G122" s="3" t="s">
        <v>7194</v>
      </c>
      <c r="H122" s="3"/>
      <c r="I122" s="3"/>
      <c r="J122" s="8" t="s">
        <v>7235</v>
      </c>
    </row>
    <row r="123" spans="1:10" ht="15" customHeight="1" x14ac:dyDescent="0.3">
      <c r="A123" s="3" t="s">
        <v>86</v>
      </c>
      <c r="B123" s="3" t="s">
        <v>87</v>
      </c>
      <c r="C123" s="4">
        <v>5</v>
      </c>
      <c r="D123" s="3" t="s">
        <v>731</v>
      </c>
      <c r="E123" s="3" t="s">
        <v>2536</v>
      </c>
      <c r="F123" s="3" t="s">
        <v>7201</v>
      </c>
      <c r="G123" s="3" t="s">
        <v>7194</v>
      </c>
      <c r="H123" s="3"/>
      <c r="I123" s="3"/>
      <c r="J123" s="8" t="s">
        <v>7235</v>
      </c>
    </row>
    <row r="124" spans="1:10" ht="15" customHeight="1" x14ac:dyDescent="0.3">
      <c r="A124" s="3" t="s">
        <v>86</v>
      </c>
      <c r="B124" s="3" t="s">
        <v>87</v>
      </c>
      <c r="C124" s="4">
        <v>5</v>
      </c>
      <c r="D124" s="3" t="s">
        <v>731</v>
      </c>
      <c r="E124" s="3" t="s">
        <v>7202</v>
      </c>
      <c r="F124" s="3" t="s">
        <v>650</v>
      </c>
      <c r="G124" s="3" t="s">
        <v>7194</v>
      </c>
      <c r="H124" s="3"/>
      <c r="I124" s="3"/>
      <c r="J124" s="8" t="s">
        <v>7235</v>
      </c>
    </row>
    <row r="125" spans="1:10" ht="15" customHeight="1" x14ac:dyDescent="0.3">
      <c r="A125" s="3" t="s">
        <v>86</v>
      </c>
      <c r="B125" s="3" t="s">
        <v>87</v>
      </c>
      <c r="C125" s="4">
        <v>5</v>
      </c>
      <c r="D125" s="3" t="s">
        <v>731</v>
      </c>
      <c r="E125" s="3" t="s">
        <v>2479</v>
      </c>
      <c r="F125" s="3" t="s">
        <v>765</v>
      </c>
      <c r="G125" s="3" t="s">
        <v>7194</v>
      </c>
      <c r="H125" s="3"/>
      <c r="I125" s="3"/>
      <c r="J125" s="8" t="s">
        <v>7235</v>
      </c>
    </row>
    <row r="126" spans="1:10" ht="15" customHeight="1" x14ac:dyDescent="0.3">
      <c r="A126" s="3" t="s">
        <v>86</v>
      </c>
      <c r="B126" s="3" t="s">
        <v>87</v>
      </c>
      <c r="C126" s="4">
        <v>5</v>
      </c>
      <c r="D126" s="3" t="s">
        <v>731</v>
      </c>
      <c r="E126" s="3" t="s">
        <v>2479</v>
      </c>
      <c r="F126" s="3" t="s">
        <v>650</v>
      </c>
      <c r="G126" s="3" t="s">
        <v>7194</v>
      </c>
      <c r="H126" s="3"/>
      <c r="I126" s="3"/>
      <c r="J126" s="8" t="s">
        <v>7235</v>
      </c>
    </row>
    <row r="127" spans="1:10" ht="15" customHeight="1" x14ac:dyDescent="0.3">
      <c r="A127" s="3" t="s">
        <v>86</v>
      </c>
      <c r="B127" s="3" t="s">
        <v>87</v>
      </c>
      <c r="C127" s="4">
        <v>5</v>
      </c>
      <c r="D127" s="3" t="s">
        <v>731</v>
      </c>
      <c r="E127" s="3" t="s">
        <v>7236</v>
      </c>
      <c r="F127" s="3"/>
      <c r="G127" s="3" t="s">
        <v>7198</v>
      </c>
      <c r="H127" s="3"/>
      <c r="I127" s="3"/>
      <c r="J127" s="8" t="s">
        <v>7237</v>
      </c>
    </row>
    <row r="128" spans="1:10" ht="15" customHeight="1" x14ac:dyDescent="0.3">
      <c r="A128" s="3" t="s">
        <v>86</v>
      </c>
      <c r="B128" s="3" t="s">
        <v>87</v>
      </c>
      <c r="C128" s="4">
        <v>5</v>
      </c>
      <c r="D128" s="3" t="s">
        <v>731</v>
      </c>
      <c r="E128" s="3" t="s">
        <v>7218</v>
      </c>
      <c r="F128" s="3" t="s">
        <v>650</v>
      </c>
      <c r="G128" s="3" t="s">
        <v>7194</v>
      </c>
      <c r="H128" s="3"/>
      <c r="I128" s="3"/>
      <c r="J128" s="8" t="s">
        <v>7238</v>
      </c>
    </row>
    <row r="129" spans="1:10" ht="15" customHeight="1" x14ac:dyDescent="0.3">
      <c r="A129" s="3" t="s">
        <v>86</v>
      </c>
      <c r="B129" s="3" t="s">
        <v>87</v>
      </c>
      <c r="C129" s="4">
        <v>5</v>
      </c>
      <c r="D129" s="3" t="s">
        <v>731</v>
      </c>
      <c r="E129" s="3" t="s">
        <v>7239</v>
      </c>
      <c r="F129" s="3" t="s">
        <v>650</v>
      </c>
      <c r="G129" s="3" t="s">
        <v>7194</v>
      </c>
      <c r="H129" s="3"/>
      <c r="I129" s="3"/>
      <c r="J129" s="8" t="s">
        <v>7238</v>
      </c>
    </row>
    <row r="130" spans="1:10" ht="15" customHeight="1" x14ac:dyDescent="0.3">
      <c r="A130" s="3" t="s">
        <v>86</v>
      </c>
      <c r="B130" s="3" t="s">
        <v>87</v>
      </c>
      <c r="C130" s="4">
        <v>5</v>
      </c>
      <c r="D130" s="3" t="s">
        <v>731</v>
      </c>
      <c r="E130" s="3" t="s">
        <v>7207</v>
      </c>
      <c r="F130" s="3" t="s">
        <v>650</v>
      </c>
      <c r="G130" s="3" t="s">
        <v>7194</v>
      </c>
      <c r="H130" s="3"/>
      <c r="I130" s="3"/>
      <c r="J130" s="8" t="s">
        <v>7238</v>
      </c>
    </row>
    <row r="131" spans="1:10" ht="15" customHeight="1" x14ac:dyDescent="0.3">
      <c r="A131" s="3" t="s">
        <v>86</v>
      </c>
      <c r="B131" s="3" t="s">
        <v>87</v>
      </c>
      <c r="C131" s="4">
        <v>5</v>
      </c>
      <c r="D131" s="3" t="s">
        <v>731</v>
      </c>
      <c r="E131" s="3" t="s">
        <v>7208</v>
      </c>
      <c r="F131" s="3" t="s">
        <v>650</v>
      </c>
      <c r="G131" s="3" t="s">
        <v>7194</v>
      </c>
      <c r="H131" s="3"/>
      <c r="I131" s="3"/>
      <c r="J131" s="8" t="s">
        <v>7235</v>
      </c>
    </row>
    <row r="132" spans="1:10" ht="15" customHeight="1" x14ac:dyDescent="0.3">
      <c r="A132" s="3" t="s">
        <v>86</v>
      </c>
      <c r="B132" s="3" t="s">
        <v>87</v>
      </c>
      <c r="C132" s="4">
        <v>5</v>
      </c>
      <c r="D132" s="3" t="s">
        <v>731</v>
      </c>
      <c r="E132" s="3" t="s">
        <v>3229</v>
      </c>
      <c r="F132" s="3" t="s">
        <v>650</v>
      </c>
      <c r="G132" s="3" t="s">
        <v>7194</v>
      </c>
      <c r="H132" s="3"/>
      <c r="I132" s="3"/>
      <c r="J132" s="8" t="s">
        <v>7238</v>
      </c>
    </row>
    <row r="133" spans="1:10" ht="15" customHeight="1" x14ac:dyDescent="0.3">
      <c r="A133" s="3" t="s">
        <v>86</v>
      </c>
      <c r="B133" s="3" t="s">
        <v>87</v>
      </c>
      <c r="C133" s="4">
        <v>5</v>
      </c>
      <c r="D133" s="3" t="s">
        <v>731</v>
      </c>
      <c r="E133" s="3" t="s">
        <v>1822</v>
      </c>
      <c r="F133" s="3" t="s">
        <v>650</v>
      </c>
      <c r="G133" s="3" t="s">
        <v>7194</v>
      </c>
      <c r="H133" s="3"/>
      <c r="I133" s="3"/>
      <c r="J133" s="8" t="s">
        <v>7235</v>
      </c>
    </row>
    <row r="134" spans="1:10" ht="15" customHeight="1" x14ac:dyDescent="0.3">
      <c r="A134" s="3" t="s">
        <v>86</v>
      </c>
      <c r="B134" s="3" t="s">
        <v>87</v>
      </c>
      <c r="C134" s="4">
        <v>5</v>
      </c>
      <c r="D134" s="3" t="s">
        <v>731</v>
      </c>
      <c r="E134" s="3" t="s">
        <v>7240</v>
      </c>
      <c r="F134" s="3" t="s">
        <v>650</v>
      </c>
      <c r="G134" s="3" t="s">
        <v>7194</v>
      </c>
      <c r="H134" s="3"/>
      <c r="I134" s="3"/>
      <c r="J134" s="8" t="s">
        <v>7238</v>
      </c>
    </row>
    <row r="135" spans="1:10" ht="15" customHeight="1" x14ac:dyDescent="0.3">
      <c r="A135" s="3" t="s">
        <v>86</v>
      </c>
      <c r="B135" s="3" t="s">
        <v>87</v>
      </c>
      <c r="C135" s="4">
        <v>5</v>
      </c>
      <c r="D135" s="3" t="s">
        <v>731</v>
      </c>
      <c r="E135" s="3" t="s">
        <v>1743</v>
      </c>
      <c r="F135" s="3" t="s">
        <v>650</v>
      </c>
      <c r="G135" s="3" t="s">
        <v>7194</v>
      </c>
      <c r="H135" s="3"/>
      <c r="I135" s="3"/>
      <c r="J135" s="8" t="s">
        <v>7235</v>
      </c>
    </row>
    <row r="136" spans="1:10" ht="15" customHeight="1" x14ac:dyDescent="0.3">
      <c r="A136" s="3" t="s">
        <v>86</v>
      </c>
      <c r="B136" s="3" t="s">
        <v>87</v>
      </c>
      <c r="C136" s="4">
        <v>5</v>
      </c>
      <c r="D136" s="3" t="s">
        <v>731</v>
      </c>
      <c r="E136" s="3" t="s">
        <v>7211</v>
      </c>
      <c r="F136" s="3" t="s">
        <v>650</v>
      </c>
      <c r="G136" s="3" t="s">
        <v>7194</v>
      </c>
      <c r="H136" s="3"/>
      <c r="I136" s="3"/>
      <c r="J136" s="8" t="s">
        <v>7238</v>
      </c>
    </row>
    <row r="137" spans="1:10" ht="15" customHeight="1" x14ac:dyDescent="0.3">
      <c r="A137" s="3" t="s">
        <v>86</v>
      </c>
      <c r="B137" s="3" t="s">
        <v>87</v>
      </c>
      <c r="C137" s="4">
        <v>5</v>
      </c>
      <c r="D137" s="3" t="s">
        <v>731</v>
      </c>
      <c r="E137" s="3" t="s">
        <v>1706</v>
      </c>
      <c r="F137" s="3" t="s">
        <v>5234</v>
      </c>
      <c r="G137" s="3" t="s">
        <v>7194</v>
      </c>
      <c r="H137" s="3"/>
      <c r="I137" s="3"/>
      <c r="J137" s="8" t="s">
        <v>7235</v>
      </c>
    </row>
    <row r="138" spans="1:10" ht="15" customHeight="1" x14ac:dyDescent="0.3">
      <c r="A138" s="3" t="s">
        <v>86</v>
      </c>
      <c r="B138" s="3" t="s">
        <v>87</v>
      </c>
      <c r="C138" s="4">
        <v>5</v>
      </c>
      <c r="D138" s="3" t="s">
        <v>731</v>
      </c>
      <c r="E138" s="3" t="s">
        <v>1706</v>
      </c>
      <c r="F138" s="3" t="s">
        <v>7201</v>
      </c>
      <c r="G138" s="3" t="s">
        <v>7194</v>
      </c>
      <c r="H138" s="3"/>
      <c r="I138" s="3"/>
      <c r="J138" s="8" t="s">
        <v>7241</v>
      </c>
    </row>
    <row r="139" spans="1:10" ht="15" customHeight="1" x14ac:dyDescent="0.3">
      <c r="A139" s="3" t="s">
        <v>86</v>
      </c>
      <c r="B139" s="3" t="s">
        <v>87</v>
      </c>
      <c r="C139" s="4">
        <v>5</v>
      </c>
      <c r="D139" s="3" t="s">
        <v>731</v>
      </c>
      <c r="E139" s="3" t="s">
        <v>1706</v>
      </c>
      <c r="F139" s="3" t="s">
        <v>650</v>
      </c>
      <c r="G139" s="3" t="s">
        <v>7194</v>
      </c>
      <c r="H139" s="3"/>
      <c r="I139" s="3"/>
      <c r="J139" s="8" t="s">
        <v>7241</v>
      </c>
    </row>
    <row r="140" spans="1:10" ht="15" customHeight="1" x14ac:dyDescent="0.3">
      <c r="A140" s="3" t="s">
        <v>86</v>
      </c>
      <c r="B140" s="3" t="s">
        <v>87</v>
      </c>
      <c r="C140" s="4">
        <v>5</v>
      </c>
      <c r="D140" s="3" t="s">
        <v>731</v>
      </c>
      <c r="E140" s="3" t="s">
        <v>1785</v>
      </c>
      <c r="F140" s="3" t="s">
        <v>5234</v>
      </c>
      <c r="G140" s="3" t="s">
        <v>7194</v>
      </c>
      <c r="H140" s="3"/>
      <c r="I140" s="3"/>
      <c r="J140" s="8" t="s">
        <v>7235</v>
      </c>
    </row>
    <row r="141" spans="1:10" ht="15" customHeight="1" x14ac:dyDescent="0.3">
      <c r="A141" s="3" t="s">
        <v>86</v>
      </c>
      <c r="B141" s="3" t="s">
        <v>87</v>
      </c>
      <c r="C141" s="4">
        <v>5</v>
      </c>
      <c r="D141" s="3" t="s">
        <v>731</v>
      </c>
      <c r="E141" s="3" t="s">
        <v>1785</v>
      </c>
      <c r="F141" s="3" t="s">
        <v>7201</v>
      </c>
      <c r="G141" s="3" t="s">
        <v>7194</v>
      </c>
      <c r="H141" s="3"/>
      <c r="I141" s="3"/>
      <c r="J141" s="8" t="s">
        <v>7235</v>
      </c>
    </row>
    <row r="142" spans="1:10" ht="15" customHeight="1" x14ac:dyDescent="0.3">
      <c r="A142" s="3" t="s">
        <v>86</v>
      </c>
      <c r="B142" s="3" t="s">
        <v>87</v>
      </c>
      <c r="C142" s="4">
        <v>5</v>
      </c>
      <c r="D142" s="3" t="s">
        <v>731</v>
      </c>
      <c r="E142" s="3" t="s">
        <v>1699</v>
      </c>
      <c r="F142" s="3" t="s">
        <v>5234</v>
      </c>
      <c r="G142" s="3" t="s">
        <v>7194</v>
      </c>
      <c r="H142" s="3"/>
      <c r="I142" s="3"/>
      <c r="J142" s="8" t="s">
        <v>7235</v>
      </c>
    </row>
    <row r="143" spans="1:10" ht="15" customHeight="1" x14ac:dyDescent="0.3">
      <c r="A143" s="3" t="s">
        <v>86</v>
      </c>
      <c r="B143" s="3" t="s">
        <v>87</v>
      </c>
      <c r="C143" s="4">
        <v>5</v>
      </c>
      <c r="D143" s="3" t="s">
        <v>731</v>
      </c>
      <c r="E143" s="3" t="s">
        <v>1699</v>
      </c>
      <c r="F143" s="3" t="s">
        <v>650</v>
      </c>
      <c r="G143" s="3" t="s">
        <v>7194</v>
      </c>
      <c r="H143" s="3"/>
      <c r="I143" s="3"/>
      <c r="J143" s="8" t="s">
        <v>7241</v>
      </c>
    </row>
    <row r="144" spans="1:10" ht="15" customHeight="1" x14ac:dyDescent="0.3">
      <c r="A144" s="3" t="s">
        <v>86</v>
      </c>
      <c r="B144" s="3" t="s">
        <v>87</v>
      </c>
      <c r="C144" s="4">
        <v>5</v>
      </c>
      <c r="D144" s="3" t="s">
        <v>731</v>
      </c>
      <c r="E144" s="3" t="s">
        <v>1790</v>
      </c>
      <c r="F144" s="3" t="s">
        <v>5234</v>
      </c>
      <c r="G144" s="3" t="s">
        <v>7194</v>
      </c>
      <c r="H144" s="3"/>
      <c r="I144" s="3"/>
      <c r="J144" s="8" t="s">
        <v>7235</v>
      </c>
    </row>
    <row r="145" spans="1:10" ht="15" customHeight="1" x14ac:dyDescent="0.3">
      <c r="A145" s="3" t="s">
        <v>86</v>
      </c>
      <c r="B145" s="3" t="s">
        <v>87</v>
      </c>
      <c r="C145" s="4">
        <v>5</v>
      </c>
      <c r="D145" s="3" t="s">
        <v>731</v>
      </c>
      <c r="E145" s="3" t="s">
        <v>1790</v>
      </c>
      <c r="F145" s="3" t="s">
        <v>7201</v>
      </c>
      <c r="G145" s="3" t="s">
        <v>7194</v>
      </c>
      <c r="H145" s="3"/>
      <c r="I145" s="3"/>
      <c r="J145" s="8" t="s">
        <v>7235</v>
      </c>
    </row>
    <row r="146" spans="1:10" ht="15" customHeight="1" x14ac:dyDescent="0.3">
      <c r="A146" s="3" t="s">
        <v>86</v>
      </c>
      <c r="B146" s="3" t="s">
        <v>87</v>
      </c>
      <c r="C146" s="4">
        <v>5</v>
      </c>
      <c r="D146" s="3" t="s">
        <v>731</v>
      </c>
      <c r="E146" s="3" t="s">
        <v>2278</v>
      </c>
      <c r="F146" s="3" t="s">
        <v>650</v>
      </c>
      <c r="G146" s="3" t="s">
        <v>7194</v>
      </c>
      <c r="H146" s="3"/>
      <c r="I146" s="3"/>
      <c r="J146" s="8" t="s">
        <v>7235</v>
      </c>
    </row>
    <row r="147" spans="1:10" ht="15" customHeight="1" x14ac:dyDescent="0.3">
      <c r="A147" s="3" t="s">
        <v>86</v>
      </c>
      <c r="B147" s="3" t="s">
        <v>87</v>
      </c>
      <c r="C147" s="4">
        <v>5</v>
      </c>
      <c r="D147" s="3" t="s">
        <v>731</v>
      </c>
      <c r="E147" s="3" t="s">
        <v>7215</v>
      </c>
      <c r="F147" s="3" t="s">
        <v>650</v>
      </c>
      <c r="G147" s="3" t="s">
        <v>7194</v>
      </c>
      <c r="H147" s="3"/>
      <c r="I147" s="3"/>
      <c r="J147" s="8" t="s">
        <v>7238</v>
      </c>
    </row>
    <row r="148" spans="1:10" ht="15" customHeight="1" x14ac:dyDescent="0.3">
      <c r="A148" s="3" t="s">
        <v>86</v>
      </c>
      <c r="B148" s="3" t="s">
        <v>87</v>
      </c>
      <c r="C148" s="4">
        <v>5</v>
      </c>
      <c r="D148" s="3" t="s">
        <v>731</v>
      </c>
      <c r="E148" s="3" t="s">
        <v>1726</v>
      </c>
      <c r="F148" s="3" t="s">
        <v>650</v>
      </c>
      <c r="G148" s="3" t="s">
        <v>7194</v>
      </c>
      <c r="H148" s="3"/>
      <c r="I148" s="3"/>
      <c r="J148" s="8" t="s">
        <v>7235</v>
      </c>
    </row>
    <row r="149" spans="1:10" ht="15" customHeight="1" x14ac:dyDescent="0.3">
      <c r="A149" s="3" t="s">
        <v>86</v>
      </c>
      <c r="B149" s="3" t="s">
        <v>87</v>
      </c>
      <c r="C149" s="4">
        <v>5</v>
      </c>
      <c r="D149" s="3" t="s">
        <v>731</v>
      </c>
      <c r="E149" s="3" t="s">
        <v>7242</v>
      </c>
      <c r="F149" s="3" t="s">
        <v>650</v>
      </c>
      <c r="G149" s="3" t="s">
        <v>7194</v>
      </c>
      <c r="H149" s="3"/>
      <c r="I149" s="3"/>
      <c r="J149" s="8" t="s">
        <v>7238</v>
      </c>
    </row>
    <row r="150" spans="1:10" ht="15" customHeight="1" x14ac:dyDescent="0.3">
      <c r="A150" s="3" t="s">
        <v>112</v>
      </c>
      <c r="B150" s="3" t="s">
        <v>113</v>
      </c>
      <c r="C150" s="4">
        <v>7</v>
      </c>
      <c r="D150" s="3" t="s">
        <v>749</v>
      </c>
      <c r="E150" s="3" t="s">
        <v>7243</v>
      </c>
      <c r="F150" s="3" t="s">
        <v>7196</v>
      </c>
      <c r="G150" s="3"/>
      <c r="H150" s="3"/>
      <c r="I150" s="3"/>
      <c r="J150" s="8" t="s">
        <v>7244</v>
      </c>
    </row>
    <row r="151" spans="1:10" ht="15" customHeight="1" x14ac:dyDescent="0.3">
      <c r="A151" s="3" t="s">
        <v>112</v>
      </c>
      <c r="B151" s="3" t="s">
        <v>113</v>
      </c>
      <c r="C151" s="4">
        <v>7</v>
      </c>
      <c r="D151" s="3" t="s">
        <v>749</v>
      </c>
      <c r="E151" s="3" t="s">
        <v>2483</v>
      </c>
      <c r="F151" s="3" t="s">
        <v>7196</v>
      </c>
      <c r="G151" s="3"/>
      <c r="H151" s="3"/>
      <c r="I151" s="3"/>
      <c r="J151" s="8" t="s">
        <v>7244</v>
      </c>
    </row>
    <row r="152" spans="1:10" ht="15" customHeight="1" x14ac:dyDescent="0.3">
      <c r="A152" s="3" t="s">
        <v>112</v>
      </c>
      <c r="B152" s="3" t="s">
        <v>113</v>
      </c>
      <c r="C152" s="4">
        <v>7</v>
      </c>
      <c r="D152" s="3" t="s">
        <v>749</v>
      </c>
      <c r="E152" s="3" t="s">
        <v>7245</v>
      </c>
      <c r="F152" s="3" t="s">
        <v>7201</v>
      </c>
      <c r="G152" s="3"/>
      <c r="H152" s="3"/>
      <c r="I152" s="3"/>
      <c r="J152" s="8" t="s">
        <v>7246</v>
      </c>
    </row>
    <row r="153" spans="1:10" ht="15" customHeight="1" x14ac:dyDescent="0.3">
      <c r="A153" s="3" t="s">
        <v>112</v>
      </c>
      <c r="B153" s="3" t="s">
        <v>113</v>
      </c>
      <c r="C153" s="4">
        <v>7</v>
      </c>
      <c r="D153" s="3" t="s">
        <v>749</v>
      </c>
      <c r="E153" s="3" t="s">
        <v>1726</v>
      </c>
      <c r="F153" s="3" t="s">
        <v>7201</v>
      </c>
      <c r="G153" s="3"/>
      <c r="H153" s="3"/>
      <c r="I153" s="3"/>
      <c r="J153" s="8" t="s">
        <v>7246</v>
      </c>
    </row>
    <row r="154" spans="1:10" ht="15" customHeight="1" x14ac:dyDescent="0.3">
      <c r="A154" s="3" t="s">
        <v>128</v>
      </c>
      <c r="B154" s="3" t="s">
        <v>129</v>
      </c>
      <c r="C154" s="4">
        <v>8</v>
      </c>
      <c r="D154" s="3" t="s">
        <v>803</v>
      </c>
      <c r="E154" s="3" t="s">
        <v>7247</v>
      </c>
      <c r="F154" s="3" t="s">
        <v>765</v>
      </c>
      <c r="G154" s="3" t="s">
        <v>7194</v>
      </c>
      <c r="H154" s="3"/>
      <c r="I154" s="3"/>
      <c r="J154" s="8" t="s">
        <v>7248</v>
      </c>
    </row>
    <row r="155" spans="1:10" ht="15" customHeight="1" x14ac:dyDescent="0.3">
      <c r="A155" s="3" t="s">
        <v>128</v>
      </c>
      <c r="B155" s="3" t="s">
        <v>129</v>
      </c>
      <c r="C155" s="4">
        <v>8</v>
      </c>
      <c r="D155" s="3" t="s">
        <v>803</v>
      </c>
      <c r="E155" s="3" t="s">
        <v>3229</v>
      </c>
      <c r="F155" s="3" t="s">
        <v>765</v>
      </c>
      <c r="G155" s="3" t="s">
        <v>7194</v>
      </c>
      <c r="H155" s="3"/>
      <c r="I155" s="3"/>
      <c r="J155" s="8" t="s">
        <v>7248</v>
      </c>
    </row>
    <row r="156" spans="1:10" ht="15" customHeight="1" x14ac:dyDescent="0.3">
      <c r="A156" s="3" t="s">
        <v>128</v>
      </c>
      <c r="B156" s="3" t="s">
        <v>129</v>
      </c>
      <c r="C156" s="4">
        <v>8</v>
      </c>
      <c r="D156" s="3" t="s">
        <v>803</v>
      </c>
      <c r="E156" s="3" t="s">
        <v>1822</v>
      </c>
      <c r="F156" s="3" t="s">
        <v>765</v>
      </c>
      <c r="G156" s="3" t="s">
        <v>7198</v>
      </c>
      <c r="H156" s="3"/>
      <c r="I156" s="3"/>
      <c r="J156" s="8" t="s">
        <v>7249</v>
      </c>
    </row>
    <row r="157" spans="1:10" ht="15" customHeight="1" x14ac:dyDescent="0.3">
      <c r="A157" s="3" t="s">
        <v>128</v>
      </c>
      <c r="B157" s="3" t="s">
        <v>129</v>
      </c>
      <c r="C157" s="4">
        <v>8</v>
      </c>
      <c r="D157" s="3" t="s">
        <v>803</v>
      </c>
      <c r="E157" s="3" t="s">
        <v>2417</v>
      </c>
      <c r="F157" s="3" t="s">
        <v>765</v>
      </c>
      <c r="G157" s="3" t="s">
        <v>7198</v>
      </c>
      <c r="H157" s="3"/>
      <c r="I157" s="3"/>
      <c r="J157" s="8" t="s">
        <v>7249</v>
      </c>
    </row>
    <row r="158" spans="1:10" ht="15" customHeight="1" x14ac:dyDescent="0.3">
      <c r="A158" s="3" t="s">
        <v>128</v>
      </c>
      <c r="B158" s="3" t="s">
        <v>129</v>
      </c>
      <c r="C158" s="4">
        <v>8</v>
      </c>
      <c r="D158" s="3" t="s">
        <v>803</v>
      </c>
      <c r="E158" s="3" t="s">
        <v>2417</v>
      </c>
      <c r="F158" s="3" t="s">
        <v>650</v>
      </c>
      <c r="G158" s="3" t="s">
        <v>7194</v>
      </c>
      <c r="H158" s="3"/>
      <c r="I158" s="3"/>
      <c r="J158" s="8" t="s">
        <v>7248</v>
      </c>
    </row>
    <row r="159" spans="1:10" ht="15" customHeight="1" x14ac:dyDescent="0.3">
      <c r="A159" s="3" t="s">
        <v>128</v>
      </c>
      <c r="B159" s="3" t="s">
        <v>129</v>
      </c>
      <c r="C159" s="4">
        <v>8</v>
      </c>
      <c r="D159" s="3" t="s">
        <v>803</v>
      </c>
      <c r="E159" s="3" t="s">
        <v>7211</v>
      </c>
      <c r="F159" s="3" t="s">
        <v>765</v>
      </c>
      <c r="G159" s="3" t="s">
        <v>7194</v>
      </c>
      <c r="H159" s="3"/>
      <c r="I159" s="3"/>
      <c r="J159" s="8" t="s">
        <v>7248</v>
      </c>
    </row>
    <row r="160" spans="1:10" ht="15" customHeight="1" x14ac:dyDescent="0.3">
      <c r="A160" s="3" t="s">
        <v>128</v>
      </c>
      <c r="B160" s="3" t="s">
        <v>129</v>
      </c>
      <c r="C160" s="4">
        <v>8</v>
      </c>
      <c r="D160" s="3" t="s">
        <v>803</v>
      </c>
      <c r="E160" s="3" t="s">
        <v>1699</v>
      </c>
      <c r="F160" s="3" t="s">
        <v>765</v>
      </c>
      <c r="G160" s="3" t="s">
        <v>7194</v>
      </c>
      <c r="H160" s="3"/>
      <c r="I160" s="3"/>
      <c r="J160" s="8" t="s">
        <v>7249</v>
      </c>
    </row>
    <row r="161" spans="1:10" ht="15" customHeight="1" x14ac:dyDescent="0.3">
      <c r="A161" s="3" t="s">
        <v>128</v>
      </c>
      <c r="B161" s="3" t="s">
        <v>129</v>
      </c>
      <c r="C161" s="4">
        <v>8</v>
      </c>
      <c r="D161" s="3" t="s">
        <v>803</v>
      </c>
      <c r="E161" s="3" t="s">
        <v>1790</v>
      </c>
      <c r="F161" s="3" t="s">
        <v>765</v>
      </c>
      <c r="G161" s="3" t="s">
        <v>7198</v>
      </c>
      <c r="H161" s="3"/>
      <c r="I161" s="3"/>
      <c r="J161" s="8" t="s">
        <v>7249</v>
      </c>
    </row>
    <row r="162" spans="1:10" ht="15" customHeight="1" x14ac:dyDescent="0.3">
      <c r="A162" s="3" t="s">
        <v>142</v>
      </c>
      <c r="B162" s="3" t="s">
        <v>143</v>
      </c>
      <c r="C162" s="4">
        <v>9</v>
      </c>
      <c r="D162" s="3" t="s">
        <v>820</v>
      </c>
      <c r="E162" s="3" t="s">
        <v>2536</v>
      </c>
      <c r="F162" s="3" t="s">
        <v>650</v>
      </c>
      <c r="G162" s="3" t="s">
        <v>7232</v>
      </c>
      <c r="H162" s="3"/>
      <c r="I162" s="3"/>
      <c r="J162" s="8" t="s">
        <v>7250</v>
      </c>
    </row>
    <row r="163" spans="1:10" ht="15" customHeight="1" x14ac:dyDescent="0.3">
      <c r="A163" s="3" t="s">
        <v>142</v>
      </c>
      <c r="B163" s="3" t="s">
        <v>143</v>
      </c>
      <c r="C163" s="4">
        <v>9</v>
      </c>
      <c r="D163" s="3" t="s">
        <v>820</v>
      </c>
      <c r="E163" s="3" t="s">
        <v>7202</v>
      </c>
      <c r="F163" s="3" t="s">
        <v>650</v>
      </c>
      <c r="G163" s="3"/>
      <c r="H163" s="3"/>
      <c r="I163" s="3"/>
      <c r="J163" s="8" t="s">
        <v>7250</v>
      </c>
    </row>
    <row r="164" spans="1:10" ht="15" customHeight="1" x14ac:dyDescent="0.3">
      <c r="A164" s="3" t="s">
        <v>142</v>
      </c>
      <c r="B164" s="3" t="s">
        <v>143</v>
      </c>
      <c r="C164" s="4">
        <v>9</v>
      </c>
      <c r="D164" s="3" t="s">
        <v>820</v>
      </c>
      <c r="E164" s="3" t="s">
        <v>2479</v>
      </c>
      <c r="F164" s="3" t="s">
        <v>650</v>
      </c>
      <c r="G164" s="3"/>
      <c r="H164" s="3"/>
      <c r="I164" s="3"/>
      <c r="J164" s="8" t="s">
        <v>7250</v>
      </c>
    </row>
    <row r="165" spans="1:10" ht="15" customHeight="1" x14ac:dyDescent="0.3">
      <c r="A165" s="3" t="s">
        <v>142</v>
      </c>
      <c r="B165" s="3" t="s">
        <v>143</v>
      </c>
      <c r="C165" s="4">
        <v>9</v>
      </c>
      <c r="D165" s="3" t="s">
        <v>820</v>
      </c>
      <c r="E165" s="3" t="s">
        <v>7236</v>
      </c>
      <c r="F165" s="3" t="s">
        <v>650</v>
      </c>
      <c r="G165" s="3"/>
      <c r="H165" s="3"/>
      <c r="I165" s="3"/>
      <c r="J165" s="8" t="s">
        <v>7250</v>
      </c>
    </row>
    <row r="166" spans="1:10" ht="15" customHeight="1" x14ac:dyDescent="0.3">
      <c r="A166" s="3" t="s">
        <v>142</v>
      </c>
      <c r="B166" s="3" t="s">
        <v>143</v>
      </c>
      <c r="C166" s="4">
        <v>9</v>
      </c>
      <c r="D166" s="3" t="s">
        <v>820</v>
      </c>
      <c r="E166" s="3" t="s">
        <v>7236</v>
      </c>
      <c r="F166" s="3"/>
      <c r="G166" s="3" t="s">
        <v>7232</v>
      </c>
      <c r="H166" s="3"/>
      <c r="I166" s="3"/>
      <c r="J166" s="8" t="s">
        <v>7251</v>
      </c>
    </row>
    <row r="167" spans="1:10" ht="15" customHeight="1" x14ac:dyDescent="0.3">
      <c r="A167" s="3" t="s">
        <v>142</v>
      </c>
      <c r="B167" s="3" t="s">
        <v>143</v>
      </c>
      <c r="C167" s="4">
        <v>9</v>
      </c>
      <c r="D167" s="3" t="s">
        <v>820</v>
      </c>
      <c r="E167" s="3" t="s">
        <v>7252</v>
      </c>
      <c r="F167" s="3" t="s">
        <v>650</v>
      </c>
      <c r="G167" s="3" t="s">
        <v>7198</v>
      </c>
      <c r="H167" s="3"/>
      <c r="I167" s="3"/>
      <c r="J167" s="8" t="s">
        <v>7250</v>
      </c>
    </row>
    <row r="168" spans="1:10" ht="15" customHeight="1" x14ac:dyDescent="0.3">
      <c r="A168" s="3" t="s">
        <v>142</v>
      </c>
      <c r="B168" s="3" t="s">
        <v>143</v>
      </c>
      <c r="C168" s="4">
        <v>9</v>
      </c>
      <c r="D168" s="3" t="s">
        <v>820</v>
      </c>
      <c r="E168" s="3" t="s">
        <v>7252</v>
      </c>
      <c r="F168" s="3"/>
      <c r="G168" s="3" t="s">
        <v>7232</v>
      </c>
      <c r="H168" s="3"/>
      <c r="I168" s="3"/>
      <c r="J168" s="8" t="s">
        <v>7251</v>
      </c>
    </row>
    <row r="169" spans="1:10" ht="15" customHeight="1" x14ac:dyDescent="0.3">
      <c r="A169" s="3" t="s">
        <v>142</v>
      </c>
      <c r="B169" s="3" t="s">
        <v>143</v>
      </c>
      <c r="C169" s="4">
        <v>9</v>
      </c>
      <c r="D169" s="3" t="s">
        <v>820</v>
      </c>
      <c r="E169" s="3" t="s">
        <v>7253</v>
      </c>
      <c r="F169" s="3"/>
      <c r="G169" s="3" t="s">
        <v>7232</v>
      </c>
      <c r="H169" s="3"/>
      <c r="I169" s="3"/>
      <c r="J169" s="8" t="s">
        <v>7251</v>
      </c>
    </row>
    <row r="170" spans="1:10" ht="15" customHeight="1" x14ac:dyDescent="0.3">
      <c r="A170" s="3" t="s">
        <v>142</v>
      </c>
      <c r="B170" s="3" t="s">
        <v>143</v>
      </c>
      <c r="C170" s="4">
        <v>9</v>
      </c>
      <c r="D170" s="3" t="s">
        <v>820</v>
      </c>
      <c r="E170" s="3" t="s">
        <v>7220</v>
      </c>
      <c r="F170" s="3"/>
      <c r="G170" s="3" t="s">
        <v>7232</v>
      </c>
      <c r="H170" s="3"/>
      <c r="I170" s="3"/>
      <c r="J170" s="8" t="s">
        <v>7251</v>
      </c>
    </row>
    <row r="171" spans="1:10" ht="15" customHeight="1" x14ac:dyDescent="0.3">
      <c r="A171" s="3" t="s">
        <v>142</v>
      </c>
      <c r="B171" s="3" t="s">
        <v>143</v>
      </c>
      <c r="C171" s="4">
        <v>9</v>
      </c>
      <c r="D171" s="3" t="s">
        <v>820</v>
      </c>
      <c r="E171" s="3" t="s">
        <v>1743</v>
      </c>
      <c r="F171" s="3" t="s">
        <v>650</v>
      </c>
      <c r="G171" s="3"/>
      <c r="H171" s="3"/>
      <c r="I171" s="3"/>
      <c r="J171" s="8" t="s">
        <v>7250</v>
      </c>
    </row>
    <row r="172" spans="1:10" ht="15" customHeight="1" x14ac:dyDescent="0.3">
      <c r="A172" s="3" t="s">
        <v>142</v>
      </c>
      <c r="B172" s="3" t="s">
        <v>143</v>
      </c>
      <c r="C172" s="4">
        <v>9</v>
      </c>
      <c r="D172" s="3" t="s">
        <v>820</v>
      </c>
      <c r="E172" s="3" t="s">
        <v>1743</v>
      </c>
      <c r="F172" s="3" t="s">
        <v>7196</v>
      </c>
      <c r="G172" s="3" t="s">
        <v>7232</v>
      </c>
      <c r="H172" s="3"/>
      <c r="I172" s="3"/>
      <c r="J172" s="8" t="s">
        <v>7250</v>
      </c>
    </row>
    <row r="173" spans="1:10" ht="15" customHeight="1" x14ac:dyDescent="0.3">
      <c r="A173" s="3" t="s">
        <v>142</v>
      </c>
      <c r="B173" s="3" t="s">
        <v>143</v>
      </c>
      <c r="C173" s="4">
        <v>9</v>
      </c>
      <c r="D173" s="3" t="s">
        <v>820</v>
      </c>
      <c r="E173" s="3" t="s">
        <v>1785</v>
      </c>
      <c r="F173" s="3" t="s">
        <v>650</v>
      </c>
      <c r="G173" s="3"/>
      <c r="H173" s="3"/>
      <c r="I173" s="3"/>
      <c r="J173" s="8" t="s">
        <v>7254</v>
      </c>
    </row>
    <row r="174" spans="1:10" ht="15" customHeight="1" x14ac:dyDescent="0.3">
      <c r="A174" s="3" t="s">
        <v>142</v>
      </c>
      <c r="B174" s="3" t="s">
        <v>143</v>
      </c>
      <c r="C174" s="4">
        <v>9</v>
      </c>
      <c r="D174" s="3" t="s">
        <v>820</v>
      </c>
      <c r="E174" s="3" t="s">
        <v>1785</v>
      </c>
      <c r="F174" s="3" t="s">
        <v>7196</v>
      </c>
      <c r="G174" s="3" t="s">
        <v>7232</v>
      </c>
      <c r="H174" s="3"/>
      <c r="I174" s="3"/>
      <c r="J174" s="8" t="s">
        <v>7250</v>
      </c>
    </row>
    <row r="175" spans="1:10" ht="15" customHeight="1" x14ac:dyDescent="0.3">
      <c r="A175" s="3" t="s">
        <v>142</v>
      </c>
      <c r="B175" s="3" t="s">
        <v>143</v>
      </c>
      <c r="C175" s="4">
        <v>9</v>
      </c>
      <c r="D175" s="3" t="s">
        <v>820</v>
      </c>
      <c r="E175" s="3" t="s">
        <v>7223</v>
      </c>
      <c r="F175" s="3"/>
      <c r="G175" s="3" t="s">
        <v>7232</v>
      </c>
      <c r="H175" s="3"/>
      <c r="I175" s="3"/>
      <c r="J175" s="8" t="s">
        <v>7251</v>
      </c>
    </row>
    <row r="176" spans="1:10" ht="15" customHeight="1" x14ac:dyDescent="0.3">
      <c r="A176" s="3" t="s">
        <v>142</v>
      </c>
      <c r="B176" s="3" t="s">
        <v>143</v>
      </c>
      <c r="C176" s="4">
        <v>9</v>
      </c>
      <c r="D176" s="3" t="s">
        <v>820</v>
      </c>
      <c r="E176" s="3" t="s">
        <v>1699</v>
      </c>
      <c r="F176" s="3" t="s">
        <v>650</v>
      </c>
      <c r="G176" s="3"/>
      <c r="H176" s="3"/>
      <c r="I176" s="3"/>
      <c r="J176" s="8" t="s">
        <v>7250</v>
      </c>
    </row>
    <row r="177" spans="1:10" ht="15" customHeight="1" x14ac:dyDescent="0.3">
      <c r="A177" s="3" t="s">
        <v>142</v>
      </c>
      <c r="B177" s="3" t="s">
        <v>143</v>
      </c>
      <c r="C177" s="4">
        <v>9</v>
      </c>
      <c r="D177" s="3" t="s">
        <v>820</v>
      </c>
      <c r="E177" s="3" t="s">
        <v>1699</v>
      </c>
      <c r="F177" s="3" t="s">
        <v>7196</v>
      </c>
      <c r="G177" s="3" t="s">
        <v>7232</v>
      </c>
      <c r="H177" s="3"/>
      <c r="I177" s="3"/>
      <c r="J177" s="8" t="s">
        <v>7250</v>
      </c>
    </row>
    <row r="178" spans="1:10" ht="15" customHeight="1" x14ac:dyDescent="0.3">
      <c r="A178" s="3" t="s">
        <v>142</v>
      </c>
      <c r="B178" s="3" t="s">
        <v>143</v>
      </c>
      <c r="C178" s="4">
        <v>9</v>
      </c>
      <c r="D178" s="3" t="s">
        <v>820</v>
      </c>
      <c r="E178" s="3" t="s">
        <v>1790</v>
      </c>
      <c r="F178" s="3" t="s">
        <v>650</v>
      </c>
      <c r="G178" s="3"/>
      <c r="H178" s="3"/>
      <c r="I178" s="3"/>
      <c r="J178" s="8" t="s">
        <v>7250</v>
      </c>
    </row>
    <row r="179" spans="1:10" ht="15" customHeight="1" x14ac:dyDescent="0.3">
      <c r="A179" s="3" t="s">
        <v>142</v>
      </c>
      <c r="B179" s="3" t="s">
        <v>143</v>
      </c>
      <c r="C179" s="4">
        <v>9</v>
      </c>
      <c r="D179" s="3" t="s">
        <v>820</v>
      </c>
      <c r="E179" s="3" t="s">
        <v>1790</v>
      </c>
      <c r="F179" s="3" t="s">
        <v>7196</v>
      </c>
      <c r="G179" s="3" t="s">
        <v>7232</v>
      </c>
      <c r="H179" s="3"/>
      <c r="I179" s="3"/>
      <c r="J179" s="8" t="s">
        <v>7250</v>
      </c>
    </row>
    <row r="180" spans="1:10" ht="15" customHeight="1" x14ac:dyDescent="0.3">
      <c r="A180" s="3" t="s">
        <v>142</v>
      </c>
      <c r="B180" s="3" t="s">
        <v>143</v>
      </c>
      <c r="C180" s="4">
        <v>9</v>
      </c>
      <c r="D180" s="3" t="s">
        <v>820</v>
      </c>
      <c r="E180" s="3" t="s">
        <v>7213</v>
      </c>
      <c r="F180" s="3" t="s">
        <v>650</v>
      </c>
      <c r="G180" s="3"/>
      <c r="H180" s="3"/>
      <c r="I180" s="3"/>
      <c r="J180" s="8" t="s">
        <v>7250</v>
      </c>
    </row>
    <row r="181" spans="1:10" ht="15" customHeight="1" x14ac:dyDescent="0.3">
      <c r="A181" s="3" t="s">
        <v>142</v>
      </c>
      <c r="B181" s="3" t="s">
        <v>143</v>
      </c>
      <c r="C181" s="4">
        <v>9</v>
      </c>
      <c r="D181" s="3" t="s">
        <v>820</v>
      </c>
      <c r="E181" s="3" t="s">
        <v>7213</v>
      </c>
      <c r="F181" s="3" t="s">
        <v>7196</v>
      </c>
      <c r="G181" s="3" t="s">
        <v>7232</v>
      </c>
      <c r="H181" s="3"/>
      <c r="I181" s="3"/>
      <c r="J181" s="8" t="s">
        <v>7250</v>
      </c>
    </row>
    <row r="182" spans="1:10" ht="15" customHeight="1" x14ac:dyDescent="0.3">
      <c r="A182" s="3" t="s">
        <v>142</v>
      </c>
      <c r="B182" s="3" t="s">
        <v>143</v>
      </c>
      <c r="C182" s="4">
        <v>9</v>
      </c>
      <c r="D182" s="3" t="s">
        <v>820</v>
      </c>
      <c r="E182" s="3" t="s">
        <v>2278</v>
      </c>
      <c r="F182" s="3" t="s">
        <v>650</v>
      </c>
      <c r="G182" s="3"/>
      <c r="H182" s="3"/>
      <c r="I182" s="3"/>
      <c r="J182" s="8" t="s">
        <v>7250</v>
      </c>
    </row>
    <row r="183" spans="1:10" ht="15" customHeight="1" x14ac:dyDescent="0.3">
      <c r="A183" s="3" t="s">
        <v>142</v>
      </c>
      <c r="B183" s="3" t="s">
        <v>143</v>
      </c>
      <c r="C183" s="4">
        <v>9</v>
      </c>
      <c r="D183" s="3" t="s">
        <v>820</v>
      </c>
      <c r="E183" s="3" t="s">
        <v>2278</v>
      </c>
      <c r="F183" s="3" t="s">
        <v>7196</v>
      </c>
      <c r="G183" s="3"/>
      <c r="H183" s="3"/>
      <c r="I183" s="3"/>
      <c r="J183" s="8" t="s">
        <v>7250</v>
      </c>
    </row>
    <row r="184" spans="1:10" ht="15" customHeight="1" x14ac:dyDescent="0.3">
      <c r="A184" s="3" t="s">
        <v>142</v>
      </c>
      <c r="B184" s="3" t="s">
        <v>143</v>
      </c>
      <c r="C184" s="4">
        <v>9</v>
      </c>
      <c r="D184" s="3" t="s">
        <v>820</v>
      </c>
      <c r="E184" s="3" t="s">
        <v>2278</v>
      </c>
      <c r="F184" s="3" t="s">
        <v>7201</v>
      </c>
      <c r="G184" s="3"/>
      <c r="H184" s="3"/>
      <c r="I184" s="3"/>
      <c r="J184" s="8" t="s">
        <v>7255</v>
      </c>
    </row>
    <row r="185" spans="1:10" ht="15" customHeight="1" x14ac:dyDescent="0.3">
      <c r="A185" s="3" t="s">
        <v>142</v>
      </c>
      <c r="B185" s="3" t="s">
        <v>143</v>
      </c>
      <c r="C185" s="4">
        <v>9</v>
      </c>
      <c r="D185" s="3" t="s">
        <v>820</v>
      </c>
      <c r="E185" s="3" t="s">
        <v>2278</v>
      </c>
      <c r="F185" s="3" t="s">
        <v>5234</v>
      </c>
      <c r="G185" s="3"/>
      <c r="H185" s="3"/>
      <c r="I185" s="3"/>
      <c r="J185" s="8" t="s">
        <v>7255</v>
      </c>
    </row>
    <row r="186" spans="1:10" ht="15" customHeight="1" x14ac:dyDescent="0.3">
      <c r="A186" s="3" t="s">
        <v>142</v>
      </c>
      <c r="B186" s="3" t="s">
        <v>143</v>
      </c>
      <c r="C186" s="4">
        <v>9</v>
      </c>
      <c r="D186" s="3" t="s">
        <v>820</v>
      </c>
      <c r="E186" s="3" t="s">
        <v>1726</v>
      </c>
      <c r="F186" s="3"/>
      <c r="G186" s="3" t="s">
        <v>7232</v>
      </c>
      <c r="H186" s="3"/>
      <c r="I186" s="3"/>
      <c r="J186" s="8" t="s">
        <v>7251</v>
      </c>
    </row>
    <row r="187" spans="1:10" ht="15" customHeight="1" x14ac:dyDescent="0.3">
      <c r="A187" s="3" t="s">
        <v>158</v>
      </c>
      <c r="B187" s="3" t="s">
        <v>159</v>
      </c>
      <c r="C187" s="4">
        <v>10</v>
      </c>
      <c r="D187" s="3" t="s">
        <v>854</v>
      </c>
      <c r="E187" s="3" t="s">
        <v>2536</v>
      </c>
      <c r="F187" s="3" t="s">
        <v>650</v>
      </c>
      <c r="G187" s="3" t="s">
        <v>7194</v>
      </c>
      <c r="H187" s="3"/>
      <c r="I187" s="3"/>
      <c r="J187" s="8" t="s">
        <v>7256</v>
      </c>
    </row>
    <row r="188" spans="1:10" ht="15" customHeight="1" x14ac:dyDescent="0.3">
      <c r="A188" s="3" t="s">
        <v>158</v>
      </c>
      <c r="B188" s="3" t="s">
        <v>159</v>
      </c>
      <c r="C188" s="4">
        <v>10</v>
      </c>
      <c r="D188" s="3" t="s">
        <v>854</v>
      </c>
      <c r="E188" s="3" t="s">
        <v>7202</v>
      </c>
      <c r="F188" s="3" t="s">
        <v>650</v>
      </c>
      <c r="G188" s="3" t="s">
        <v>7194</v>
      </c>
      <c r="H188" s="3"/>
      <c r="I188" s="3"/>
      <c r="J188" s="8" t="s">
        <v>7256</v>
      </c>
    </row>
    <row r="189" spans="1:10" ht="15" customHeight="1" x14ac:dyDescent="0.3">
      <c r="A189" s="3" t="s">
        <v>158</v>
      </c>
      <c r="B189" s="3" t="s">
        <v>159</v>
      </c>
      <c r="C189" s="4">
        <v>10</v>
      </c>
      <c r="D189" s="3" t="s">
        <v>854</v>
      </c>
      <c r="E189" s="3" t="s">
        <v>2479</v>
      </c>
      <c r="F189" s="3" t="s">
        <v>650</v>
      </c>
      <c r="G189" s="3" t="s">
        <v>7194</v>
      </c>
      <c r="H189" s="3"/>
      <c r="I189" s="3"/>
      <c r="J189" s="8" t="s">
        <v>7257</v>
      </c>
    </row>
    <row r="190" spans="1:10" ht="15" customHeight="1" x14ac:dyDescent="0.3">
      <c r="A190" s="3" t="s">
        <v>158</v>
      </c>
      <c r="B190" s="3" t="s">
        <v>159</v>
      </c>
      <c r="C190" s="4">
        <v>10</v>
      </c>
      <c r="D190" s="3" t="s">
        <v>854</v>
      </c>
      <c r="E190" s="3" t="s">
        <v>7258</v>
      </c>
      <c r="F190" s="3" t="s">
        <v>650</v>
      </c>
      <c r="G190" s="3" t="s">
        <v>7194</v>
      </c>
      <c r="H190" s="3"/>
      <c r="I190" s="3"/>
      <c r="J190" s="8" t="s">
        <v>7256</v>
      </c>
    </row>
    <row r="191" spans="1:10" ht="15" customHeight="1" x14ac:dyDescent="0.3">
      <c r="A191" s="3" t="s">
        <v>158</v>
      </c>
      <c r="B191" s="3" t="s">
        <v>159</v>
      </c>
      <c r="C191" s="4">
        <v>10</v>
      </c>
      <c r="D191" s="3" t="s">
        <v>854</v>
      </c>
      <c r="E191" s="3" t="s">
        <v>1743</v>
      </c>
      <c r="F191" s="3" t="s">
        <v>5234</v>
      </c>
      <c r="G191" s="3"/>
      <c r="H191" s="3"/>
      <c r="I191" s="3"/>
      <c r="J191" s="8" t="s">
        <v>7259</v>
      </c>
    </row>
    <row r="192" spans="1:10" ht="15" customHeight="1" x14ac:dyDescent="0.3">
      <c r="A192" s="3" t="s">
        <v>158</v>
      </c>
      <c r="B192" s="3" t="s">
        <v>159</v>
      </c>
      <c r="C192" s="4">
        <v>10</v>
      </c>
      <c r="D192" s="3" t="s">
        <v>854</v>
      </c>
      <c r="E192" s="3" t="s">
        <v>1743</v>
      </c>
      <c r="F192" s="3" t="s">
        <v>650</v>
      </c>
      <c r="G192" s="3" t="s">
        <v>7194</v>
      </c>
      <c r="H192" s="3"/>
      <c r="I192" s="3"/>
      <c r="J192" s="8" t="s">
        <v>7256</v>
      </c>
    </row>
    <row r="193" spans="1:10" ht="15" customHeight="1" x14ac:dyDescent="0.3">
      <c r="A193" s="3" t="s">
        <v>158</v>
      </c>
      <c r="B193" s="3" t="s">
        <v>159</v>
      </c>
      <c r="C193" s="4">
        <v>10</v>
      </c>
      <c r="D193" s="3" t="s">
        <v>854</v>
      </c>
      <c r="E193" s="3" t="s">
        <v>7260</v>
      </c>
      <c r="F193" s="3" t="s">
        <v>650</v>
      </c>
      <c r="G193" s="3" t="s">
        <v>7194</v>
      </c>
      <c r="H193" s="3"/>
      <c r="I193" s="3"/>
      <c r="J193" s="8" t="s">
        <v>7257</v>
      </c>
    </row>
    <row r="194" spans="1:10" ht="15" customHeight="1" x14ac:dyDescent="0.3">
      <c r="A194" s="3" t="s">
        <v>158</v>
      </c>
      <c r="B194" s="3" t="s">
        <v>159</v>
      </c>
      <c r="C194" s="4">
        <v>10</v>
      </c>
      <c r="D194" s="3" t="s">
        <v>854</v>
      </c>
      <c r="E194" s="3" t="s">
        <v>1706</v>
      </c>
      <c r="F194" s="3" t="s">
        <v>650</v>
      </c>
      <c r="G194" s="3" t="s">
        <v>7194</v>
      </c>
      <c r="H194" s="3"/>
      <c r="I194" s="3"/>
      <c r="J194" s="8" t="s">
        <v>7256</v>
      </c>
    </row>
    <row r="195" spans="1:10" ht="15" customHeight="1" x14ac:dyDescent="0.3">
      <c r="A195" s="3" t="s">
        <v>158</v>
      </c>
      <c r="B195" s="3" t="s">
        <v>159</v>
      </c>
      <c r="C195" s="4">
        <v>10</v>
      </c>
      <c r="D195" s="3" t="s">
        <v>854</v>
      </c>
      <c r="E195" s="3" t="s">
        <v>1785</v>
      </c>
      <c r="F195" s="3" t="s">
        <v>650</v>
      </c>
      <c r="G195" s="3" t="s">
        <v>7194</v>
      </c>
      <c r="H195" s="3"/>
      <c r="I195" s="3"/>
      <c r="J195" s="8" t="s">
        <v>7256</v>
      </c>
    </row>
    <row r="196" spans="1:10" ht="15" customHeight="1" x14ac:dyDescent="0.3">
      <c r="A196" s="3" t="s">
        <v>158</v>
      </c>
      <c r="B196" s="3" t="s">
        <v>159</v>
      </c>
      <c r="C196" s="4">
        <v>10</v>
      </c>
      <c r="D196" s="3" t="s">
        <v>854</v>
      </c>
      <c r="E196" s="3" t="s">
        <v>1699</v>
      </c>
      <c r="F196" s="3" t="s">
        <v>5234</v>
      </c>
      <c r="G196" s="3"/>
      <c r="H196" s="3"/>
      <c r="I196" s="3"/>
      <c r="J196" s="8" t="s">
        <v>7259</v>
      </c>
    </row>
    <row r="197" spans="1:10" ht="15" customHeight="1" x14ac:dyDescent="0.3">
      <c r="A197" s="3" t="s">
        <v>158</v>
      </c>
      <c r="B197" s="3" t="s">
        <v>159</v>
      </c>
      <c r="C197" s="4">
        <v>10</v>
      </c>
      <c r="D197" s="3" t="s">
        <v>854</v>
      </c>
      <c r="E197" s="3" t="s">
        <v>2278</v>
      </c>
      <c r="F197" s="3" t="s">
        <v>650</v>
      </c>
      <c r="G197" s="3" t="s">
        <v>7194</v>
      </c>
      <c r="H197" s="3"/>
      <c r="I197" s="3"/>
      <c r="J197" s="8" t="s">
        <v>7256</v>
      </c>
    </row>
    <row r="198" spans="1:10" ht="15" customHeight="1" x14ac:dyDescent="0.3">
      <c r="A198" s="3" t="s">
        <v>158</v>
      </c>
      <c r="B198" s="3" t="s">
        <v>159</v>
      </c>
      <c r="C198" s="4">
        <v>10</v>
      </c>
      <c r="D198" s="3" t="s">
        <v>854</v>
      </c>
      <c r="E198" s="3" t="s">
        <v>1726</v>
      </c>
      <c r="F198" s="3" t="s">
        <v>650</v>
      </c>
      <c r="G198" s="3" t="s">
        <v>7194</v>
      </c>
      <c r="H198" s="3"/>
      <c r="I198" s="3"/>
      <c r="J198" s="8" t="s">
        <v>7257</v>
      </c>
    </row>
    <row r="199" spans="1:10" ht="15" customHeight="1" x14ac:dyDescent="0.3">
      <c r="A199" s="3" t="s">
        <v>158</v>
      </c>
      <c r="B199" s="3" t="s">
        <v>159</v>
      </c>
      <c r="C199" s="4">
        <v>10</v>
      </c>
      <c r="D199" s="3" t="s">
        <v>854</v>
      </c>
      <c r="E199" s="3" t="s">
        <v>7261</v>
      </c>
      <c r="F199" s="3" t="s">
        <v>7201</v>
      </c>
      <c r="G199" s="3" t="s">
        <v>7194</v>
      </c>
      <c r="H199" s="3"/>
      <c r="I199" s="3"/>
      <c r="J199" s="8" t="s">
        <v>7257</v>
      </c>
    </row>
    <row r="200" spans="1:10" ht="15" customHeight="1" x14ac:dyDescent="0.3">
      <c r="A200" s="3" t="s">
        <v>219</v>
      </c>
      <c r="B200" s="3" t="s">
        <v>220</v>
      </c>
      <c r="C200" s="4">
        <v>14</v>
      </c>
      <c r="D200" s="3" t="s">
        <v>977</v>
      </c>
      <c r="E200" s="3" t="s">
        <v>2536</v>
      </c>
      <c r="F200" s="3" t="s">
        <v>650</v>
      </c>
      <c r="G200" s="3" t="s">
        <v>7194</v>
      </c>
      <c r="H200" s="3"/>
      <c r="I200" s="3"/>
      <c r="J200" s="8" t="s">
        <v>7262</v>
      </c>
    </row>
    <row r="201" spans="1:10" ht="15" customHeight="1" x14ac:dyDescent="0.3">
      <c r="A201" s="3" t="s">
        <v>219</v>
      </c>
      <c r="B201" s="3" t="s">
        <v>220</v>
      </c>
      <c r="C201" s="4">
        <v>14</v>
      </c>
      <c r="D201" s="3" t="s">
        <v>977</v>
      </c>
      <c r="E201" s="3" t="s">
        <v>2536</v>
      </c>
      <c r="F201" s="3" t="s">
        <v>7263</v>
      </c>
      <c r="G201" s="3"/>
      <c r="H201" s="3"/>
      <c r="I201" s="3"/>
      <c r="J201" s="8" t="s">
        <v>7264</v>
      </c>
    </row>
    <row r="202" spans="1:10" ht="15" customHeight="1" x14ac:dyDescent="0.3">
      <c r="A202" s="3" t="s">
        <v>219</v>
      </c>
      <c r="B202" s="3" t="s">
        <v>220</v>
      </c>
      <c r="C202" s="4">
        <v>14</v>
      </c>
      <c r="D202" s="3" t="s">
        <v>977</v>
      </c>
      <c r="E202" s="3" t="s">
        <v>7202</v>
      </c>
      <c r="F202" s="3" t="s">
        <v>650</v>
      </c>
      <c r="G202" s="3" t="s">
        <v>7194</v>
      </c>
      <c r="H202" s="3"/>
      <c r="I202" s="3"/>
      <c r="J202" s="8" t="s">
        <v>7262</v>
      </c>
    </row>
    <row r="203" spans="1:10" ht="15" customHeight="1" x14ac:dyDescent="0.3">
      <c r="A203" s="3" t="s">
        <v>219</v>
      </c>
      <c r="B203" s="3" t="s">
        <v>220</v>
      </c>
      <c r="C203" s="4">
        <v>14</v>
      </c>
      <c r="D203" s="3" t="s">
        <v>977</v>
      </c>
      <c r="E203" s="3" t="s">
        <v>7202</v>
      </c>
      <c r="F203" s="3" t="s">
        <v>7263</v>
      </c>
      <c r="G203" s="3"/>
      <c r="H203" s="3"/>
      <c r="I203" s="3"/>
      <c r="J203" s="8" t="s">
        <v>7264</v>
      </c>
    </row>
    <row r="204" spans="1:10" ht="15" customHeight="1" x14ac:dyDescent="0.3">
      <c r="A204" s="3" t="s">
        <v>219</v>
      </c>
      <c r="B204" s="3" t="s">
        <v>220</v>
      </c>
      <c r="C204" s="4">
        <v>14</v>
      </c>
      <c r="D204" s="3" t="s">
        <v>977</v>
      </c>
      <c r="E204" s="3" t="s">
        <v>2479</v>
      </c>
      <c r="F204" s="3" t="s">
        <v>7196</v>
      </c>
      <c r="G204" s="3"/>
      <c r="H204" s="3"/>
      <c r="I204" s="3"/>
      <c r="J204" s="8" t="s">
        <v>7265</v>
      </c>
    </row>
    <row r="205" spans="1:10" ht="15" customHeight="1" x14ac:dyDescent="0.3">
      <c r="A205" s="3" t="s">
        <v>219</v>
      </c>
      <c r="B205" s="3" t="s">
        <v>220</v>
      </c>
      <c r="C205" s="4">
        <v>14</v>
      </c>
      <c r="D205" s="3" t="s">
        <v>977</v>
      </c>
      <c r="E205" s="3" t="s">
        <v>7247</v>
      </c>
      <c r="F205" s="3" t="s">
        <v>7196</v>
      </c>
      <c r="G205" s="3"/>
      <c r="H205" s="3"/>
      <c r="I205" s="3"/>
      <c r="J205" s="8" t="s">
        <v>7265</v>
      </c>
    </row>
    <row r="206" spans="1:10" ht="15" customHeight="1" x14ac:dyDescent="0.3">
      <c r="A206" s="3" t="s">
        <v>219</v>
      </c>
      <c r="B206" s="3" t="s">
        <v>220</v>
      </c>
      <c r="C206" s="4">
        <v>14</v>
      </c>
      <c r="D206" s="3" t="s">
        <v>977</v>
      </c>
      <c r="E206" s="3" t="s">
        <v>7207</v>
      </c>
      <c r="F206" s="3" t="s">
        <v>7196</v>
      </c>
      <c r="G206" s="3"/>
      <c r="H206" s="3"/>
      <c r="I206" s="3"/>
      <c r="J206" s="8" t="s">
        <v>7265</v>
      </c>
    </row>
    <row r="207" spans="1:10" ht="15" customHeight="1" x14ac:dyDescent="0.3">
      <c r="A207" s="3" t="s">
        <v>219</v>
      </c>
      <c r="B207" s="3" t="s">
        <v>220</v>
      </c>
      <c r="C207" s="4">
        <v>14</v>
      </c>
      <c r="D207" s="3" t="s">
        <v>977</v>
      </c>
      <c r="E207" s="3" t="s">
        <v>3229</v>
      </c>
      <c r="F207" s="3" t="s">
        <v>7196</v>
      </c>
      <c r="G207" s="3"/>
      <c r="H207" s="3"/>
      <c r="I207" s="3"/>
      <c r="J207" s="8" t="s">
        <v>7265</v>
      </c>
    </row>
    <row r="208" spans="1:10" ht="15" customHeight="1" x14ac:dyDescent="0.3">
      <c r="A208" s="3" t="s">
        <v>219</v>
      </c>
      <c r="B208" s="3" t="s">
        <v>220</v>
      </c>
      <c r="C208" s="4">
        <v>14</v>
      </c>
      <c r="D208" s="3" t="s">
        <v>977</v>
      </c>
      <c r="E208" s="3" t="s">
        <v>1822</v>
      </c>
      <c r="F208" s="3" t="s">
        <v>650</v>
      </c>
      <c r="G208" s="3"/>
      <c r="H208" s="3"/>
      <c r="I208" s="3"/>
      <c r="J208" s="8" t="s">
        <v>7262</v>
      </c>
    </row>
    <row r="209" spans="1:10" ht="15" customHeight="1" x14ac:dyDescent="0.3">
      <c r="A209" s="3" t="s">
        <v>219</v>
      </c>
      <c r="B209" s="3" t="s">
        <v>220</v>
      </c>
      <c r="C209" s="4">
        <v>14</v>
      </c>
      <c r="D209" s="3" t="s">
        <v>977</v>
      </c>
      <c r="E209" s="3" t="s">
        <v>1822</v>
      </c>
      <c r="F209" s="3" t="s">
        <v>7263</v>
      </c>
      <c r="G209" s="3"/>
      <c r="H209" s="3"/>
      <c r="I209" s="3"/>
      <c r="J209" s="8" t="s">
        <v>7264</v>
      </c>
    </row>
    <row r="210" spans="1:10" ht="15" customHeight="1" x14ac:dyDescent="0.3">
      <c r="A210" s="3" t="s">
        <v>219</v>
      </c>
      <c r="B210" s="3" t="s">
        <v>220</v>
      </c>
      <c r="C210" s="4">
        <v>14</v>
      </c>
      <c r="D210" s="3" t="s">
        <v>977</v>
      </c>
      <c r="E210" s="3" t="s">
        <v>1743</v>
      </c>
      <c r="F210" s="3" t="s">
        <v>650</v>
      </c>
      <c r="G210" s="3"/>
      <c r="H210" s="3"/>
      <c r="I210" s="3"/>
      <c r="J210" s="8" t="s">
        <v>7262</v>
      </c>
    </row>
    <row r="211" spans="1:10" ht="15" customHeight="1" x14ac:dyDescent="0.3">
      <c r="A211" s="3" t="s">
        <v>219</v>
      </c>
      <c r="B211" s="3" t="s">
        <v>220</v>
      </c>
      <c r="C211" s="4">
        <v>14</v>
      </c>
      <c r="D211" s="3" t="s">
        <v>977</v>
      </c>
      <c r="E211" s="3" t="s">
        <v>1743</v>
      </c>
      <c r="F211" s="3" t="s">
        <v>7263</v>
      </c>
      <c r="G211" s="3"/>
      <c r="H211" s="3"/>
      <c r="I211" s="3"/>
      <c r="J211" s="8" t="s">
        <v>7264</v>
      </c>
    </row>
    <row r="212" spans="1:10" ht="15" customHeight="1" x14ac:dyDescent="0.3">
      <c r="A212" s="3" t="s">
        <v>219</v>
      </c>
      <c r="B212" s="3" t="s">
        <v>220</v>
      </c>
      <c r="C212" s="4">
        <v>14</v>
      </c>
      <c r="D212" s="3" t="s">
        <v>977</v>
      </c>
      <c r="E212" s="3" t="s">
        <v>1706</v>
      </c>
      <c r="F212" s="3" t="s">
        <v>650</v>
      </c>
      <c r="G212" s="3" t="s">
        <v>7194</v>
      </c>
      <c r="H212" s="3"/>
      <c r="I212" s="3"/>
      <c r="J212" s="8" t="s">
        <v>7262</v>
      </c>
    </row>
    <row r="213" spans="1:10" ht="15" customHeight="1" x14ac:dyDescent="0.3">
      <c r="A213" s="3" t="s">
        <v>219</v>
      </c>
      <c r="B213" s="3" t="s">
        <v>220</v>
      </c>
      <c r="C213" s="4">
        <v>14</v>
      </c>
      <c r="D213" s="3" t="s">
        <v>977</v>
      </c>
      <c r="E213" s="3" t="s">
        <v>1706</v>
      </c>
      <c r="F213" s="3" t="s">
        <v>7263</v>
      </c>
      <c r="G213" s="3"/>
      <c r="H213" s="3"/>
      <c r="I213" s="3"/>
      <c r="J213" s="8" t="s">
        <v>7264</v>
      </c>
    </row>
    <row r="214" spans="1:10" ht="15" customHeight="1" x14ac:dyDescent="0.3">
      <c r="A214" s="3" t="s">
        <v>219</v>
      </c>
      <c r="B214" s="3" t="s">
        <v>220</v>
      </c>
      <c r="C214" s="4">
        <v>14</v>
      </c>
      <c r="D214" s="3" t="s">
        <v>977</v>
      </c>
      <c r="E214" s="3" t="s">
        <v>1785</v>
      </c>
      <c r="F214" s="3" t="s">
        <v>650</v>
      </c>
      <c r="G214" s="3"/>
      <c r="H214" s="3"/>
      <c r="I214" s="3"/>
      <c r="J214" s="8" t="s">
        <v>7262</v>
      </c>
    </row>
    <row r="215" spans="1:10" ht="15" customHeight="1" x14ac:dyDescent="0.3">
      <c r="A215" s="3" t="s">
        <v>219</v>
      </c>
      <c r="B215" s="3" t="s">
        <v>220</v>
      </c>
      <c r="C215" s="4">
        <v>14</v>
      </c>
      <c r="D215" s="3" t="s">
        <v>977</v>
      </c>
      <c r="E215" s="3" t="s">
        <v>7212</v>
      </c>
      <c r="F215" s="3" t="s">
        <v>650</v>
      </c>
      <c r="G215" s="3" t="s">
        <v>7194</v>
      </c>
      <c r="H215" s="3"/>
      <c r="I215" s="3"/>
      <c r="J215" s="8" t="s">
        <v>7262</v>
      </c>
    </row>
    <row r="216" spans="1:10" ht="15" customHeight="1" x14ac:dyDescent="0.3">
      <c r="A216" s="3" t="s">
        <v>219</v>
      </c>
      <c r="B216" s="3" t="s">
        <v>220</v>
      </c>
      <c r="C216" s="4">
        <v>14</v>
      </c>
      <c r="D216" s="3" t="s">
        <v>977</v>
      </c>
      <c r="E216" s="3" t="s">
        <v>7266</v>
      </c>
      <c r="F216" s="3" t="s">
        <v>650</v>
      </c>
      <c r="G216" s="3" t="s">
        <v>7194</v>
      </c>
      <c r="H216" s="3"/>
      <c r="I216" s="3"/>
      <c r="J216" s="8" t="s">
        <v>7264</v>
      </c>
    </row>
    <row r="217" spans="1:10" ht="15" customHeight="1" x14ac:dyDescent="0.3">
      <c r="A217" s="3" t="s">
        <v>219</v>
      </c>
      <c r="B217" s="3" t="s">
        <v>220</v>
      </c>
      <c r="C217" s="4">
        <v>14</v>
      </c>
      <c r="D217" s="3" t="s">
        <v>977</v>
      </c>
      <c r="E217" s="3" t="s">
        <v>7266</v>
      </c>
      <c r="F217" s="3" t="s">
        <v>7263</v>
      </c>
      <c r="G217" s="3"/>
      <c r="H217" s="3"/>
      <c r="I217" s="3"/>
      <c r="J217" s="8" t="s">
        <v>7264</v>
      </c>
    </row>
    <row r="218" spans="1:10" ht="15" customHeight="1" x14ac:dyDescent="0.3">
      <c r="A218" s="3" t="s">
        <v>219</v>
      </c>
      <c r="B218" s="3" t="s">
        <v>220</v>
      </c>
      <c r="C218" s="4">
        <v>14</v>
      </c>
      <c r="D218" s="3" t="s">
        <v>977</v>
      </c>
      <c r="E218" s="3" t="s">
        <v>1699</v>
      </c>
      <c r="F218" s="3" t="s">
        <v>650</v>
      </c>
      <c r="G218" s="3" t="s">
        <v>7194</v>
      </c>
      <c r="H218" s="3"/>
      <c r="I218" s="3"/>
      <c r="J218" s="8" t="s">
        <v>7262</v>
      </c>
    </row>
    <row r="219" spans="1:10" ht="15" customHeight="1" x14ac:dyDescent="0.3">
      <c r="A219" s="3" t="s">
        <v>219</v>
      </c>
      <c r="B219" s="3" t="s">
        <v>220</v>
      </c>
      <c r="C219" s="4">
        <v>14</v>
      </c>
      <c r="D219" s="3" t="s">
        <v>977</v>
      </c>
      <c r="E219" s="3" t="s">
        <v>1699</v>
      </c>
      <c r="F219" s="3" t="s">
        <v>7263</v>
      </c>
      <c r="G219" s="3"/>
      <c r="H219" s="3"/>
      <c r="I219" s="3"/>
      <c r="J219" s="8" t="s">
        <v>7264</v>
      </c>
    </row>
    <row r="220" spans="1:10" ht="15" customHeight="1" x14ac:dyDescent="0.3">
      <c r="A220" s="3" t="s">
        <v>219</v>
      </c>
      <c r="B220" s="3" t="s">
        <v>220</v>
      </c>
      <c r="C220" s="4">
        <v>14</v>
      </c>
      <c r="D220" s="3" t="s">
        <v>977</v>
      </c>
      <c r="E220" s="3" t="s">
        <v>1790</v>
      </c>
      <c r="F220" s="3" t="s">
        <v>650</v>
      </c>
      <c r="G220" s="3" t="s">
        <v>7194</v>
      </c>
      <c r="H220" s="3"/>
      <c r="I220" s="3"/>
      <c r="J220" s="8" t="s">
        <v>7262</v>
      </c>
    </row>
    <row r="221" spans="1:10" ht="15" customHeight="1" x14ac:dyDescent="0.3">
      <c r="A221" s="3" t="s">
        <v>219</v>
      </c>
      <c r="B221" s="3" t="s">
        <v>220</v>
      </c>
      <c r="C221" s="4">
        <v>14</v>
      </c>
      <c r="D221" s="3" t="s">
        <v>977</v>
      </c>
      <c r="E221" s="3" t="s">
        <v>1790</v>
      </c>
      <c r="F221" s="3" t="s">
        <v>7263</v>
      </c>
      <c r="G221" s="3"/>
      <c r="H221" s="3"/>
      <c r="I221" s="3"/>
      <c r="J221" s="8" t="s">
        <v>7264</v>
      </c>
    </row>
    <row r="222" spans="1:10" ht="15" customHeight="1" x14ac:dyDescent="0.3">
      <c r="A222" s="3" t="s">
        <v>219</v>
      </c>
      <c r="B222" s="3" t="s">
        <v>220</v>
      </c>
      <c r="C222" s="4">
        <v>14</v>
      </c>
      <c r="D222" s="3" t="s">
        <v>977</v>
      </c>
      <c r="E222" s="3" t="s">
        <v>7267</v>
      </c>
      <c r="F222" s="3" t="s">
        <v>636</v>
      </c>
      <c r="G222" s="3" t="s">
        <v>7194</v>
      </c>
      <c r="H222" s="3"/>
      <c r="I222" s="3"/>
      <c r="J222" s="8" t="s">
        <v>7268</v>
      </c>
    </row>
    <row r="223" spans="1:10" ht="15" customHeight="1" x14ac:dyDescent="0.3">
      <c r="A223" s="3" t="s">
        <v>219</v>
      </c>
      <c r="B223" s="3" t="s">
        <v>220</v>
      </c>
      <c r="C223" s="4">
        <v>14</v>
      </c>
      <c r="D223" s="3" t="s">
        <v>977</v>
      </c>
      <c r="E223" s="3" t="s">
        <v>1726</v>
      </c>
      <c r="F223" s="3" t="s">
        <v>650</v>
      </c>
      <c r="G223" s="3" t="s">
        <v>7194</v>
      </c>
      <c r="H223" s="3"/>
      <c r="I223" s="3"/>
      <c r="J223" s="8" t="s">
        <v>7264</v>
      </c>
    </row>
    <row r="224" spans="1:10" ht="15" customHeight="1" x14ac:dyDescent="0.3">
      <c r="A224" s="3" t="s">
        <v>219</v>
      </c>
      <c r="B224" s="3" t="s">
        <v>220</v>
      </c>
      <c r="C224" s="4">
        <v>14</v>
      </c>
      <c r="D224" s="3" t="s">
        <v>977</v>
      </c>
      <c r="E224" s="3" t="s">
        <v>1726</v>
      </c>
      <c r="F224" s="3" t="s">
        <v>7263</v>
      </c>
      <c r="G224" s="3"/>
      <c r="H224" s="3"/>
      <c r="I224" s="3"/>
      <c r="J224" s="8" t="s">
        <v>7264</v>
      </c>
    </row>
    <row r="225" spans="1:10" ht="15" customHeight="1" x14ac:dyDescent="0.3">
      <c r="A225" s="3" t="s">
        <v>246</v>
      </c>
      <c r="B225" s="3" t="s">
        <v>247</v>
      </c>
      <c r="C225" s="4">
        <v>16</v>
      </c>
      <c r="D225" s="3" t="s">
        <v>989</v>
      </c>
      <c r="E225" s="3" t="s">
        <v>2483</v>
      </c>
      <c r="F225" s="3" t="s">
        <v>7196</v>
      </c>
      <c r="G225" s="3"/>
      <c r="H225" s="3"/>
      <c r="I225" s="3"/>
      <c r="J225" s="8" t="s">
        <v>7269</v>
      </c>
    </row>
    <row r="226" spans="1:10" ht="15" customHeight="1" x14ac:dyDescent="0.3">
      <c r="A226" s="3" t="s">
        <v>246</v>
      </c>
      <c r="B226" s="3" t="s">
        <v>247</v>
      </c>
      <c r="C226" s="4">
        <v>16</v>
      </c>
      <c r="D226" s="3" t="s">
        <v>989</v>
      </c>
      <c r="E226" s="3" t="s">
        <v>7211</v>
      </c>
      <c r="F226" s="3" t="s">
        <v>7196</v>
      </c>
      <c r="G226" s="3"/>
      <c r="H226" s="3"/>
      <c r="I226" s="3"/>
      <c r="J226" s="8" t="s">
        <v>7269</v>
      </c>
    </row>
    <row r="227" spans="1:10" ht="15" customHeight="1" x14ac:dyDescent="0.3">
      <c r="A227" s="3" t="s">
        <v>246</v>
      </c>
      <c r="B227" s="3" t="s">
        <v>247</v>
      </c>
      <c r="C227" s="4">
        <v>16</v>
      </c>
      <c r="D227" s="3" t="s">
        <v>989</v>
      </c>
      <c r="E227" s="3" t="s">
        <v>1785</v>
      </c>
      <c r="F227" s="3" t="s">
        <v>7196</v>
      </c>
      <c r="G227" s="3"/>
      <c r="H227" s="3"/>
      <c r="I227" s="3"/>
      <c r="J227" s="8" t="s">
        <v>7269</v>
      </c>
    </row>
    <row r="228" spans="1:10" ht="15" customHeight="1" x14ac:dyDescent="0.3">
      <c r="A228" s="3" t="s">
        <v>246</v>
      </c>
      <c r="B228" s="3" t="s">
        <v>247</v>
      </c>
      <c r="C228" s="4">
        <v>16</v>
      </c>
      <c r="D228" s="3" t="s">
        <v>989</v>
      </c>
      <c r="E228" s="3" t="s">
        <v>1699</v>
      </c>
      <c r="F228" s="3" t="s">
        <v>650</v>
      </c>
      <c r="G228" s="3"/>
      <c r="H228" s="3"/>
      <c r="I228" s="3"/>
      <c r="J228" s="8" t="s">
        <v>7269</v>
      </c>
    </row>
    <row r="229" spans="1:10" ht="15" customHeight="1" x14ac:dyDescent="0.3">
      <c r="A229" s="3" t="s">
        <v>246</v>
      </c>
      <c r="B229" s="3" t="s">
        <v>247</v>
      </c>
      <c r="C229" s="4">
        <v>16</v>
      </c>
      <c r="D229" s="3" t="s">
        <v>989</v>
      </c>
      <c r="E229" s="3" t="s">
        <v>7270</v>
      </c>
      <c r="F229" s="3" t="s">
        <v>7196</v>
      </c>
      <c r="G229" s="3"/>
      <c r="H229" s="3"/>
      <c r="I229" s="3"/>
      <c r="J229" s="8" t="s">
        <v>7269</v>
      </c>
    </row>
    <row r="230" spans="1:10" ht="15" customHeight="1" x14ac:dyDescent="0.3">
      <c r="A230" s="3" t="s">
        <v>246</v>
      </c>
      <c r="B230" s="3" t="s">
        <v>247</v>
      </c>
      <c r="C230" s="4">
        <v>16</v>
      </c>
      <c r="D230" s="3" t="s">
        <v>989</v>
      </c>
      <c r="E230" s="3" t="s">
        <v>1726</v>
      </c>
      <c r="F230" s="3" t="s">
        <v>7196</v>
      </c>
      <c r="G230" s="3"/>
      <c r="H230" s="3"/>
      <c r="I230" s="3"/>
      <c r="J230" s="8" t="s">
        <v>7269</v>
      </c>
    </row>
    <row r="231" spans="1:10" ht="15" customHeight="1" x14ac:dyDescent="0.3">
      <c r="A231" s="3" t="s">
        <v>260</v>
      </c>
      <c r="B231" s="3" t="s">
        <v>261</v>
      </c>
      <c r="C231" s="4">
        <v>17</v>
      </c>
      <c r="D231" s="3" t="s">
        <v>1005</v>
      </c>
      <c r="E231" s="3" t="s">
        <v>2536</v>
      </c>
      <c r="F231" s="3"/>
      <c r="G231" s="3" t="s">
        <v>7232</v>
      </c>
      <c r="H231" s="3"/>
      <c r="I231" s="3"/>
      <c r="J231" s="8" t="s">
        <v>7271</v>
      </c>
    </row>
    <row r="232" spans="1:10" ht="15" customHeight="1" x14ac:dyDescent="0.3">
      <c r="A232" s="3" t="s">
        <v>260</v>
      </c>
      <c r="B232" s="3" t="s">
        <v>261</v>
      </c>
      <c r="C232" s="4">
        <v>17</v>
      </c>
      <c r="D232" s="3" t="s">
        <v>1005</v>
      </c>
      <c r="E232" s="3" t="s">
        <v>2536</v>
      </c>
      <c r="F232" s="3" t="s">
        <v>7201</v>
      </c>
      <c r="G232" s="3" t="s">
        <v>7272</v>
      </c>
      <c r="H232" s="3"/>
      <c r="I232" s="3"/>
      <c r="J232" s="8" t="s">
        <v>7273</v>
      </c>
    </row>
    <row r="233" spans="1:10" ht="15" customHeight="1" x14ac:dyDescent="0.3">
      <c r="A233" s="3" t="s">
        <v>260</v>
      </c>
      <c r="B233" s="3" t="s">
        <v>261</v>
      </c>
      <c r="C233" s="4">
        <v>17</v>
      </c>
      <c r="D233" s="3" t="s">
        <v>1005</v>
      </c>
      <c r="E233" s="3" t="s">
        <v>7202</v>
      </c>
      <c r="F233" s="3"/>
      <c r="G233" s="3" t="s">
        <v>7232</v>
      </c>
      <c r="H233" s="3"/>
      <c r="I233" s="3"/>
      <c r="J233" s="8" t="s">
        <v>7271</v>
      </c>
    </row>
    <row r="234" spans="1:10" ht="15" customHeight="1" x14ac:dyDescent="0.3">
      <c r="A234" s="3" t="s">
        <v>260</v>
      </c>
      <c r="B234" s="3" t="s">
        <v>261</v>
      </c>
      <c r="C234" s="4">
        <v>17</v>
      </c>
      <c r="D234" s="3" t="s">
        <v>1005</v>
      </c>
      <c r="E234" s="3" t="s">
        <v>7202</v>
      </c>
      <c r="F234" s="3" t="s">
        <v>7201</v>
      </c>
      <c r="G234" s="3" t="s">
        <v>7272</v>
      </c>
      <c r="H234" s="3"/>
      <c r="I234" s="3"/>
      <c r="J234" s="8" t="s">
        <v>7273</v>
      </c>
    </row>
    <row r="235" spans="1:10" ht="15" customHeight="1" x14ac:dyDescent="0.3">
      <c r="A235" s="3" t="s">
        <v>260</v>
      </c>
      <c r="B235" s="3" t="s">
        <v>261</v>
      </c>
      <c r="C235" s="4">
        <v>17</v>
      </c>
      <c r="D235" s="3" t="s">
        <v>1005</v>
      </c>
      <c r="E235" s="3" t="s">
        <v>2479</v>
      </c>
      <c r="F235" s="3"/>
      <c r="G235" s="3" t="s">
        <v>7232</v>
      </c>
      <c r="H235" s="3"/>
      <c r="I235" s="3"/>
      <c r="J235" s="8" t="s">
        <v>7271</v>
      </c>
    </row>
    <row r="236" spans="1:10" ht="15" customHeight="1" x14ac:dyDescent="0.3">
      <c r="A236" s="3" t="s">
        <v>260</v>
      </c>
      <c r="B236" s="3" t="s">
        <v>261</v>
      </c>
      <c r="C236" s="4">
        <v>17</v>
      </c>
      <c r="D236" s="3" t="s">
        <v>1005</v>
      </c>
      <c r="E236" s="3" t="s">
        <v>2479</v>
      </c>
      <c r="F236" s="3" t="s">
        <v>7201</v>
      </c>
      <c r="G236" s="3" t="s">
        <v>7272</v>
      </c>
      <c r="H236" s="3"/>
      <c r="I236" s="3"/>
      <c r="J236" s="8" t="s">
        <v>7273</v>
      </c>
    </row>
    <row r="237" spans="1:10" ht="15" customHeight="1" x14ac:dyDescent="0.3">
      <c r="A237" s="3" t="s">
        <v>260</v>
      </c>
      <c r="B237" s="3" t="s">
        <v>261</v>
      </c>
      <c r="C237" s="4">
        <v>17</v>
      </c>
      <c r="D237" s="3" t="s">
        <v>1005</v>
      </c>
      <c r="E237" s="3" t="s">
        <v>7205</v>
      </c>
      <c r="F237" s="3" t="s">
        <v>7201</v>
      </c>
      <c r="G237" s="3" t="s">
        <v>7272</v>
      </c>
      <c r="H237" s="3"/>
      <c r="I237" s="3"/>
      <c r="J237" s="8" t="s">
        <v>7273</v>
      </c>
    </row>
    <row r="238" spans="1:10" ht="15" customHeight="1" x14ac:dyDescent="0.3">
      <c r="A238" s="3" t="s">
        <v>260</v>
      </c>
      <c r="B238" s="3" t="s">
        <v>261</v>
      </c>
      <c r="C238" s="4">
        <v>17</v>
      </c>
      <c r="D238" s="3" t="s">
        <v>1005</v>
      </c>
      <c r="E238" s="3" t="s">
        <v>7208</v>
      </c>
      <c r="F238" s="3"/>
      <c r="G238" s="3" t="s">
        <v>7232</v>
      </c>
      <c r="H238" s="3"/>
      <c r="I238" s="3"/>
      <c r="J238" s="8" t="s">
        <v>7271</v>
      </c>
    </row>
    <row r="239" spans="1:10" ht="15" customHeight="1" x14ac:dyDescent="0.3">
      <c r="A239" s="3" t="s">
        <v>260</v>
      </c>
      <c r="B239" s="3" t="s">
        <v>261</v>
      </c>
      <c r="C239" s="4">
        <v>17</v>
      </c>
      <c r="D239" s="3" t="s">
        <v>1005</v>
      </c>
      <c r="E239" s="3" t="s">
        <v>7208</v>
      </c>
      <c r="F239" s="3" t="s">
        <v>7201</v>
      </c>
      <c r="G239" s="3" t="s">
        <v>7272</v>
      </c>
      <c r="H239" s="3"/>
      <c r="I239" s="3"/>
      <c r="J239" s="8" t="s">
        <v>7273</v>
      </c>
    </row>
    <row r="240" spans="1:10" ht="15" customHeight="1" x14ac:dyDescent="0.3">
      <c r="A240" s="3" t="s">
        <v>260</v>
      </c>
      <c r="B240" s="3" t="s">
        <v>261</v>
      </c>
      <c r="C240" s="4">
        <v>17</v>
      </c>
      <c r="D240" s="3" t="s">
        <v>1005</v>
      </c>
      <c r="E240" s="3" t="s">
        <v>3229</v>
      </c>
      <c r="F240" s="3"/>
      <c r="G240" s="3" t="s">
        <v>7232</v>
      </c>
      <c r="H240" s="3"/>
      <c r="I240" s="3"/>
      <c r="J240" s="8" t="s">
        <v>7271</v>
      </c>
    </row>
    <row r="241" spans="1:10" ht="15" customHeight="1" x14ac:dyDescent="0.3">
      <c r="A241" s="3" t="s">
        <v>260</v>
      </c>
      <c r="B241" s="3" t="s">
        <v>261</v>
      </c>
      <c r="C241" s="4">
        <v>17</v>
      </c>
      <c r="D241" s="3" t="s">
        <v>1005</v>
      </c>
      <c r="E241" s="3" t="s">
        <v>3229</v>
      </c>
      <c r="F241" s="3" t="s">
        <v>7201</v>
      </c>
      <c r="G241" s="3" t="s">
        <v>7272</v>
      </c>
      <c r="H241" s="3"/>
      <c r="I241" s="3"/>
      <c r="J241" s="8" t="s">
        <v>7273</v>
      </c>
    </row>
    <row r="242" spans="1:10" ht="15" customHeight="1" x14ac:dyDescent="0.3">
      <c r="A242" s="3" t="s">
        <v>260</v>
      </c>
      <c r="B242" s="3" t="s">
        <v>261</v>
      </c>
      <c r="C242" s="4">
        <v>17</v>
      </c>
      <c r="D242" s="3" t="s">
        <v>1005</v>
      </c>
      <c r="E242" s="3" t="s">
        <v>1822</v>
      </c>
      <c r="F242" s="3" t="s">
        <v>7201</v>
      </c>
      <c r="G242" s="3" t="s">
        <v>7272</v>
      </c>
      <c r="H242" s="3"/>
      <c r="I242" s="3"/>
      <c r="J242" s="8" t="s">
        <v>7273</v>
      </c>
    </row>
    <row r="243" spans="1:10" ht="15" customHeight="1" x14ac:dyDescent="0.3">
      <c r="A243" s="3" t="s">
        <v>260</v>
      </c>
      <c r="B243" s="3" t="s">
        <v>261</v>
      </c>
      <c r="C243" s="4">
        <v>17</v>
      </c>
      <c r="D243" s="3" t="s">
        <v>1005</v>
      </c>
      <c r="E243" s="3" t="s">
        <v>1743</v>
      </c>
      <c r="F243" s="3"/>
      <c r="G243" s="3" t="s">
        <v>7232</v>
      </c>
      <c r="H243" s="3"/>
      <c r="I243" s="3"/>
      <c r="J243" s="8" t="s">
        <v>7271</v>
      </c>
    </row>
    <row r="244" spans="1:10" ht="15" customHeight="1" x14ac:dyDescent="0.3">
      <c r="A244" s="3" t="s">
        <v>260</v>
      </c>
      <c r="B244" s="3" t="s">
        <v>261</v>
      </c>
      <c r="C244" s="4">
        <v>17</v>
      </c>
      <c r="D244" s="3" t="s">
        <v>1005</v>
      </c>
      <c r="E244" s="3" t="s">
        <v>1743</v>
      </c>
      <c r="F244" s="3" t="s">
        <v>7201</v>
      </c>
      <c r="G244" s="3" t="s">
        <v>7272</v>
      </c>
      <c r="H244" s="3"/>
      <c r="I244" s="3"/>
      <c r="J244" s="8" t="s">
        <v>7273</v>
      </c>
    </row>
    <row r="245" spans="1:10" ht="15" customHeight="1" x14ac:dyDescent="0.3">
      <c r="A245" s="3" t="s">
        <v>260</v>
      </c>
      <c r="B245" s="3" t="s">
        <v>261</v>
      </c>
      <c r="C245" s="4">
        <v>17</v>
      </c>
      <c r="D245" s="3" t="s">
        <v>1005</v>
      </c>
      <c r="E245" s="3" t="s">
        <v>2483</v>
      </c>
      <c r="F245" s="3" t="s">
        <v>7201</v>
      </c>
      <c r="G245" s="3" t="s">
        <v>7272</v>
      </c>
      <c r="H245" s="3"/>
      <c r="I245" s="3"/>
      <c r="J245" s="8" t="s">
        <v>7273</v>
      </c>
    </row>
    <row r="246" spans="1:10" ht="15" customHeight="1" x14ac:dyDescent="0.3">
      <c r="A246" s="3" t="s">
        <v>260</v>
      </c>
      <c r="B246" s="3" t="s">
        <v>261</v>
      </c>
      <c r="C246" s="4">
        <v>17</v>
      </c>
      <c r="D246" s="3" t="s">
        <v>1005</v>
      </c>
      <c r="E246" s="3" t="s">
        <v>1706</v>
      </c>
      <c r="F246" s="3"/>
      <c r="G246" s="3" t="s">
        <v>7232</v>
      </c>
      <c r="H246" s="3"/>
      <c r="I246" s="3"/>
      <c r="J246" s="8" t="s">
        <v>7271</v>
      </c>
    </row>
    <row r="247" spans="1:10" ht="15" customHeight="1" x14ac:dyDescent="0.3">
      <c r="A247" s="3" t="s">
        <v>260</v>
      </c>
      <c r="B247" s="3" t="s">
        <v>261</v>
      </c>
      <c r="C247" s="4">
        <v>17</v>
      </c>
      <c r="D247" s="3" t="s">
        <v>1005</v>
      </c>
      <c r="E247" s="3" t="s">
        <v>1706</v>
      </c>
      <c r="F247" s="3" t="s">
        <v>7201</v>
      </c>
      <c r="G247" s="3" t="s">
        <v>7272</v>
      </c>
      <c r="H247" s="3"/>
      <c r="I247" s="3"/>
      <c r="J247" s="8" t="s">
        <v>7273</v>
      </c>
    </row>
    <row r="248" spans="1:10" ht="15" customHeight="1" x14ac:dyDescent="0.3">
      <c r="A248" s="3" t="s">
        <v>260</v>
      </c>
      <c r="B248" s="3" t="s">
        <v>261</v>
      </c>
      <c r="C248" s="4">
        <v>17</v>
      </c>
      <c r="D248" s="3" t="s">
        <v>1005</v>
      </c>
      <c r="E248" s="3" t="s">
        <v>7274</v>
      </c>
      <c r="F248" s="3"/>
      <c r="G248" s="3" t="s">
        <v>7232</v>
      </c>
      <c r="H248" s="3"/>
      <c r="I248" s="3"/>
      <c r="J248" s="8" t="s">
        <v>7271</v>
      </c>
    </row>
    <row r="249" spans="1:10" ht="15" customHeight="1" x14ac:dyDescent="0.3">
      <c r="A249" s="3" t="s">
        <v>260</v>
      </c>
      <c r="B249" s="3" t="s">
        <v>261</v>
      </c>
      <c r="C249" s="4">
        <v>17</v>
      </c>
      <c r="D249" s="3" t="s">
        <v>1005</v>
      </c>
      <c r="E249" s="3" t="s">
        <v>7274</v>
      </c>
      <c r="F249" s="3" t="s">
        <v>7201</v>
      </c>
      <c r="G249" s="3" t="s">
        <v>7272</v>
      </c>
      <c r="H249" s="3"/>
      <c r="I249" s="3"/>
      <c r="J249" s="8" t="s">
        <v>7273</v>
      </c>
    </row>
    <row r="250" spans="1:10" ht="15" customHeight="1" x14ac:dyDescent="0.3">
      <c r="A250" s="3" t="s">
        <v>260</v>
      </c>
      <c r="B250" s="3" t="s">
        <v>261</v>
      </c>
      <c r="C250" s="4">
        <v>17</v>
      </c>
      <c r="D250" s="3" t="s">
        <v>1005</v>
      </c>
      <c r="E250" s="3" t="s">
        <v>1785</v>
      </c>
      <c r="F250" s="3"/>
      <c r="G250" s="3" t="s">
        <v>7232</v>
      </c>
      <c r="H250" s="3"/>
      <c r="I250" s="3"/>
      <c r="J250" s="8" t="s">
        <v>7271</v>
      </c>
    </row>
    <row r="251" spans="1:10" ht="15" customHeight="1" x14ac:dyDescent="0.3">
      <c r="A251" s="3" t="s">
        <v>260</v>
      </c>
      <c r="B251" s="3" t="s">
        <v>261</v>
      </c>
      <c r="C251" s="4">
        <v>17</v>
      </c>
      <c r="D251" s="3" t="s">
        <v>1005</v>
      </c>
      <c r="E251" s="3" t="s">
        <v>1785</v>
      </c>
      <c r="F251" s="3" t="s">
        <v>7201</v>
      </c>
      <c r="G251" s="3" t="s">
        <v>7272</v>
      </c>
      <c r="H251" s="3"/>
      <c r="I251" s="3"/>
      <c r="J251" s="8" t="s">
        <v>7273</v>
      </c>
    </row>
    <row r="252" spans="1:10" ht="15" customHeight="1" x14ac:dyDescent="0.3">
      <c r="A252" s="3" t="s">
        <v>260</v>
      </c>
      <c r="B252" s="3" t="s">
        <v>261</v>
      </c>
      <c r="C252" s="4">
        <v>17</v>
      </c>
      <c r="D252" s="3" t="s">
        <v>1005</v>
      </c>
      <c r="E252" s="3" t="s">
        <v>1699</v>
      </c>
      <c r="F252" s="3"/>
      <c r="G252" s="3" t="s">
        <v>7232</v>
      </c>
      <c r="H252" s="3"/>
      <c r="I252" s="3"/>
      <c r="J252" s="8" t="s">
        <v>7271</v>
      </c>
    </row>
    <row r="253" spans="1:10" ht="15" customHeight="1" x14ac:dyDescent="0.3">
      <c r="A253" s="3" t="s">
        <v>260</v>
      </c>
      <c r="B253" s="3" t="s">
        <v>261</v>
      </c>
      <c r="C253" s="4">
        <v>17</v>
      </c>
      <c r="D253" s="3" t="s">
        <v>1005</v>
      </c>
      <c r="E253" s="3" t="s">
        <v>1699</v>
      </c>
      <c r="F253" s="3" t="s">
        <v>7201</v>
      </c>
      <c r="G253" s="3" t="s">
        <v>7272</v>
      </c>
      <c r="H253" s="3"/>
      <c r="I253" s="3"/>
      <c r="J253" s="8" t="s">
        <v>7273</v>
      </c>
    </row>
    <row r="254" spans="1:10" ht="15" customHeight="1" x14ac:dyDescent="0.3">
      <c r="A254" s="3" t="s">
        <v>260</v>
      </c>
      <c r="B254" s="3" t="s">
        <v>261</v>
      </c>
      <c r="C254" s="4">
        <v>17</v>
      </c>
      <c r="D254" s="3" t="s">
        <v>1005</v>
      </c>
      <c r="E254" s="3" t="s">
        <v>1790</v>
      </c>
      <c r="F254" s="3"/>
      <c r="G254" s="3" t="s">
        <v>7232</v>
      </c>
      <c r="H254" s="3"/>
      <c r="I254" s="3"/>
      <c r="J254" s="8" t="s">
        <v>7271</v>
      </c>
    </row>
    <row r="255" spans="1:10" ht="15" customHeight="1" x14ac:dyDescent="0.3">
      <c r="A255" s="3" t="s">
        <v>260</v>
      </c>
      <c r="B255" s="3" t="s">
        <v>261</v>
      </c>
      <c r="C255" s="4">
        <v>17</v>
      </c>
      <c r="D255" s="3" t="s">
        <v>1005</v>
      </c>
      <c r="E255" s="3" t="s">
        <v>1790</v>
      </c>
      <c r="F255" s="3" t="s">
        <v>7201</v>
      </c>
      <c r="G255" s="3" t="s">
        <v>7272</v>
      </c>
      <c r="H255" s="3"/>
      <c r="I255" s="3"/>
      <c r="J255" s="8" t="s">
        <v>7273</v>
      </c>
    </row>
    <row r="256" spans="1:10" ht="15" customHeight="1" x14ac:dyDescent="0.3">
      <c r="A256" s="3" t="s">
        <v>260</v>
      </c>
      <c r="B256" s="3" t="s">
        <v>261</v>
      </c>
      <c r="C256" s="4">
        <v>17</v>
      </c>
      <c r="D256" s="3" t="s">
        <v>1005</v>
      </c>
      <c r="E256" s="3" t="s">
        <v>2278</v>
      </c>
      <c r="F256" s="3"/>
      <c r="G256" s="3" t="s">
        <v>7232</v>
      </c>
      <c r="H256" s="3"/>
      <c r="I256" s="3"/>
      <c r="J256" s="8" t="s">
        <v>7271</v>
      </c>
    </row>
    <row r="257" spans="1:10" ht="15" customHeight="1" x14ac:dyDescent="0.3">
      <c r="A257" s="3" t="s">
        <v>260</v>
      </c>
      <c r="B257" s="3" t="s">
        <v>261</v>
      </c>
      <c r="C257" s="4">
        <v>17</v>
      </c>
      <c r="D257" s="3" t="s">
        <v>1005</v>
      </c>
      <c r="E257" s="3" t="s">
        <v>2278</v>
      </c>
      <c r="F257" s="3" t="s">
        <v>7201</v>
      </c>
      <c r="G257" s="3" t="s">
        <v>7272</v>
      </c>
      <c r="H257" s="3"/>
      <c r="I257" s="3"/>
      <c r="J257" s="8" t="s">
        <v>7273</v>
      </c>
    </row>
    <row r="258" spans="1:10" ht="15" customHeight="1" x14ac:dyDescent="0.3">
      <c r="A258" s="3" t="s">
        <v>260</v>
      </c>
      <c r="B258" s="3" t="s">
        <v>261</v>
      </c>
      <c r="C258" s="4">
        <v>17</v>
      </c>
      <c r="D258" s="3" t="s">
        <v>1005</v>
      </c>
      <c r="E258" s="3" t="s">
        <v>1726</v>
      </c>
      <c r="F258" s="3"/>
      <c r="G258" s="3" t="s">
        <v>7232</v>
      </c>
      <c r="H258" s="3"/>
      <c r="I258" s="3"/>
      <c r="J258" s="8" t="s">
        <v>7271</v>
      </c>
    </row>
    <row r="259" spans="1:10" ht="15" customHeight="1" x14ac:dyDescent="0.3">
      <c r="A259" s="3" t="s">
        <v>260</v>
      </c>
      <c r="B259" s="3" t="s">
        <v>261</v>
      </c>
      <c r="C259" s="4">
        <v>17</v>
      </c>
      <c r="D259" s="3" t="s">
        <v>1005</v>
      </c>
      <c r="E259" s="3" t="s">
        <v>1726</v>
      </c>
      <c r="F259" s="3" t="s">
        <v>7201</v>
      </c>
      <c r="G259" s="3" t="s">
        <v>7272</v>
      </c>
      <c r="H259" s="3"/>
      <c r="I259" s="3"/>
      <c r="J259" s="8" t="s">
        <v>7273</v>
      </c>
    </row>
    <row r="260" spans="1:10" ht="15" customHeight="1" x14ac:dyDescent="0.3">
      <c r="A260" s="3" t="s">
        <v>272</v>
      </c>
      <c r="B260" s="3" t="s">
        <v>273</v>
      </c>
      <c r="C260" s="4">
        <v>18</v>
      </c>
      <c r="D260" s="3" t="s">
        <v>1009</v>
      </c>
      <c r="E260" s="3" t="s">
        <v>7275</v>
      </c>
      <c r="F260" s="3" t="s">
        <v>7201</v>
      </c>
      <c r="G260" s="3" t="s">
        <v>7194</v>
      </c>
      <c r="H260" s="3"/>
      <c r="I260" s="3"/>
      <c r="J260" s="8" t="s">
        <v>7276</v>
      </c>
    </row>
    <row r="261" spans="1:10" ht="15" customHeight="1" x14ac:dyDescent="0.3">
      <c r="A261" s="3" t="s">
        <v>272</v>
      </c>
      <c r="B261" s="3" t="s">
        <v>273</v>
      </c>
      <c r="C261" s="4">
        <v>18</v>
      </c>
      <c r="D261" s="3" t="s">
        <v>1009</v>
      </c>
      <c r="E261" s="3" t="s">
        <v>2536</v>
      </c>
      <c r="F261" s="3"/>
      <c r="G261" s="3" t="s">
        <v>7194</v>
      </c>
      <c r="H261" s="3"/>
      <c r="I261" s="3"/>
      <c r="J261" s="8" t="s">
        <v>7277</v>
      </c>
    </row>
    <row r="262" spans="1:10" ht="15" customHeight="1" x14ac:dyDescent="0.3">
      <c r="A262" s="3" t="s">
        <v>272</v>
      </c>
      <c r="B262" s="3" t="s">
        <v>273</v>
      </c>
      <c r="C262" s="4">
        <v>18</v>
      </c>
      <c r="D262" s="3" t="s">
        <v>1009</v>
      </c>
      <c r="E262" s="3" t="s">
        <v>7209</v>
      </c>
      <c r="F262" s="3"/>
      <c r="G262" s="3" t="s">
        <v>7194</v>
      </c>
      <c r="H262" s="3"/>
      <c r="I262" s="3"/>
      <c r="J262" s="8" t="s">
        <v>7277</v>
      </c>
    </row>
    <row r="263" spans="1:10" ht="15" customHeight="1" x14ac:dyDescent="0.3">
      <c r="A263" s="3" t="s">
        <v>272</v>
      </c>
      <c r="B263" s="3" t="s">
        <v>273</v>
      </c>
      <c r="C263" s="4">
        <v>18</v>
      </c>
      <c r="D263" s="3" t="s">
        <v>1009</v>
      </c>
      <c r="E263" s="3" t="s">
        <v>7211</v>
      </c>
      <c r="F263" s="3"/>
      <c r="G263" s="3" t="s">
        <v>7194</v>
      </c>
      <c r="H263" s="3"/>
      <c r="I263" s="3"/>
      <c r="J263" s="8" t="s">
        <v>7277</v>
      </c>
    </row>
    <row r="264" spans="1:10" ht="15" customHeight="1" x14ac:dyDescent="0.3">
      <c r="A264" s="3" t="s">
        <v>272</v>
      </c>
      <c r="B264" s="3" t="s">
        <v>273</v>
      </c>
      <c r="C264" s="4">
        <v>18</v>
      </c>
      <c r="D264" s="3" t="s">
        <v>1009</v>
      </c>
      <c r="E264" s="3" t="s">
        <v>1706</v>
      </c>
      <c r="F264" s="3" t="s">
        <v>7201</v>
      </c>
      <c r="G264" s="3" t="s">
        <v>7194</v>
      </c>
      <c r="H264" s="3"/>
      <c r="I264" s="3"/>
      <c r="J264" s="8" t="s">
        <v>7276</v>
      </c>
    </row>
    <row r="265" spans="1:10" ht="15" customHeight="1" x14ac:dyDescent="0.3">
      <c r="A265" s="3" t="s">
        <v>272</v>
      </c>
      <c r="B265" s="3" t="s">
        <v>273</v>
      </c>
      <c r="C265" s="4">
        <v>18</v>
      </c>
      <c r="D265" s="3" t="s">
        <v>1009</v>
      </c>
      <c r="E265" s="3" t="s">
        <v>1699</v>
      </c>
      <c r="F265" s="3"/>
      <c r="G265" s="3" t="s">
        <v>7194</v>
      </c>
      <c r="H265" s="3"/>
      <c r="I265" s="3"/>
      <c r="J265" s="8" t="s">
        <v>7277</v>
      </c>
    </row>
    <row r="266" spans="1:10" ht="15" customHeight="1" x14ac:dyDescent="0.3">
      <c r="A266" s="3" t="s">
        <v>272</v>
      </c>
      <c r="B266" s="3" t="s">
        <v>273</v>
      </c>
      <c r="C266" s="4">
        <v>18</v>
      </c>
      <c r="D266" s="3" t="s">
        <v>1009</v>
      </c>
      <c r="E266" s="3" t="s">
        <v>1790</v>
      </c>
      <c r="F266" s="3"/>
      <c r="G266" s="3" t="s">
        <v>7194</v>
      </c>
      <c r="H266" s="3"/>
      <c r="I266" s="3"/>
      <c r="J266" s="8" t="s">
        <v>7277</v>
      </c>
    </row>
    <row r="267" spans="1:10" ht="15" customHeight="1" x14ac:dyDescent="0.3">
      <c r="A267" s="3" t="s">
        <v>272</v>
      </c>
      <c r="B267" s="3" t="s">
        <v>273</v>
      </c>
      <c r="C267" s="4">
        <v>18</v>
      </c>
      <c r="D267" s="3" t="s">
        <v>1009</v>
      </c>
      <c r="E267" s="3" t="s">
        <v>7213</v>
      </c>
      <c r="F267" s="3"/>
      <c r="G267" s="3" t="s">
        <v>7194</v>
      </c>
      <c r="H267" s="3"/>
      <c r="I267" s="3"/>
      <c r="J267" s="8" t="s">
        <v>7277</v>
      </c>
    </row>
    <row r="268" spans="1:10" ht="15" customHeight="1" x14ac:dyDescent="0.3">
      <c r="A268" s="3" t="s">
        <v>272</v>
      </c>
      <c r="B268" s="3" t="s">
        <v>273</v>
      </c>
      <c r="C268" s="4">
        <v>18</v>
      </c>
      <c r="D268" s="3" t="s">
        <v>1009</v>
      </c>
      <c r="E268" s="3" t="s">
        <v>7278</v>
      </c>
      <c r="F268" s="3" t="s">
        <v>7201</v>
      </c>
      <c r="G268" s="3" t="s">
        <v>7194</v>
      </c>
      <c r="H268" s="3"/>
      <c r="I268" s="3"/>
      <c r="J268" s="8" t="s">
        <v>7276</v>
      </c>
    </row>
    <row r="269" spans="1:10" ht="15" customHeight="1" x14ac:dyDescent="0.3">
      <c r="A269" s="3" t="s">
        <v>272</v>
      </c>
      <c r="B269" s="3" t="s">
        <v>273</v>
      </c>
      <c r="C269" s="4">
        <v>18</v>
      </c>
      <c r="D269" s="3" t="s">
        <v>1009</v>
      </c>
      <c r="E269" s="3" t="s">
        <v>7267</v>
      </c>
      <c r="F269" s="3" t="s">
        <v>7201</v>
      </c>
      <c r="G269" s="3" t="s">
        <v>7194</v>
      </c>
      <c r="H269" s="3"/>
      <c r="I269" s="3"/>
      <c r="J269" s="8" t="s">
        <v>7276</v>
      </c>
    </row>
    <row r="270" spans="1:10" ht="15" customHeight="1" x14ac:dyDescent="0.3">
      <c r="A270" s="3" t="s">
        <v>272</v>
      </c>
      <c r="B270" s="3" t="s">
        <v>273</v>
      </c>
      <c r="C270" s="4">
        <v>18</v>
      </c>
      <c r="D270" s="3" t="s">
        <v>1009</v>
      </c>
      <c r="E270" s="3" t="s">
        <v>7279</v>
      </c>
      <c r="F270" s="3" t="s">
        <v>7201</v>
      </c>
      <c r="G270" s="3" t="s">
        <v>7194</v>
      </c>
      <c r="H270" s="3"/>
      <c r="I270" s="3"/>
      <c r="J270" s="8" t="s">
        <v>7276</v>
      </c>
    </row>
    <row r="271" spans="1:10" ht="15" customHeight="1" x14ac:dyDescent="0.3">
      <c r="A271" s="3" t="s">
        <v>295</v>
      </c>
      <c r="B271" s="3" t="s">
        <v>296</v>
      </c>
      <c r="C271" s="4">
        <v>20</v>
      </c>
      <c r="D271" s="3" t="s">
        <v>1028</v>
      </c>
      <c r="E271" s="3" t="s">
        <v>7280</v>
      </c>
      <c r="F271" s="3" t="s">
        <v>636</v>
      </c>
      <c r="G271" s="3"/>
      <c r="H271" s="3"/>
      <c r="I271" s="3"/>
      <c r="J271" s="8" t="s">
        <v>7281</v>
      </c>
    </row>
    <row r="272" spans="1:10" ht="15" customHeight="1" x14ac:dyDescent="0.3">
      <c r="A272" s="3" t="s">
        <v>295</v>
      </c>
      <c r="B272" s="3" t="s">
        <v>296</v>
      </c>
      <c r="C272" s="4">
        <v>20</v>
      </c>
      <c r="D272" s="3" t="s">
        <v>1028</v>
      </c>
      <c r="E272" s="3" t="s">
        <v>7282</v>
      </c>
      <c r="F272" s="3" t="s">
        <v>650</v>
      </c>
      <c r="G272" s="3"/>
      <c r="H272" s="3"/>
      <c r="I272" s="3"/>
      <c r="J272" s="18" t="s">
        <v>7281</v>
      </c>
    </row>
    <row r="273" spans="1:10" ht="15" customHeight="1" x14ac:dyDescent="0.3">
      <c r="A273" s="3" t="s">
        <v>337</v>
      </c>
      <c r="B273" s="3" t="s">
        <v>338</v>
      </c>
      <c r="C273" s="4">
        <v>23</v>
      </c>
      <c r="D273" s="3" t="s">
        <v>1068</v>
      </c>
      <c r="E273" s="3" t="s">
        <v>7202</v>
      </c>
      <c r="F273" s="3" t="s">
        <v>7196</v>
      </c>
      <c r="G273" s="3"/>
      <c r="H273" s="3"/>
      <c r="I273" s="3"/>
      <c r="J273" s="8" t="s">
        <v>7283</v>
      </c>
    </row>
    <row r="274" spans="1:10" ht="15" customHeight="1" x14ac:dyDescent="0.3">
      <c r="A274" s="3" t="s">
        <v>337</v>
      </c>
      <c r="B274" s="3" t="s">
        <v>338</v>
      </c>
      <c r="C274" s="4">
        <v>23</v>
      </c>
      <c r="D274" s="3" t="s">
        <v>1068</v>
      </c>
      <c r="E274" s="3" t="s">
        <v>7284</v>
      </c>
      <c r="F274" s="3" t="s">
        <v>636</v>
      </c>
      <c r="G274" s="3"/>
      <c r="H274" s="3"/>
      <c r="I274" s="3"/>
      <c r="J274" s="8" t="s">
        <v>7285</v>
      </c>
    </row>
    <row r="275" spans="1:10" ht="15" customHeight="1" x14ac:dyDescent="0.3">
      <c r="A275" s="3" t="s">
        <v>337</v>
      </c>
      <c r="B275" s="3" t="s">
        <v>338</v>
      </c>
      <c r="C275" s="4">
        <v>23</v>
      </c>
      <c r="D275" s="3" t="s">
        <v>1068</v>
      </c>
      <c r="E275" s="3" t="s">
        <v>7286</v>
      </c>
      <c r="F275" s="3" t="s">
        <v>7196</v>
      </c>
      <c r="G275" s="3"/>
      <c r="H275" s="3"/>
      <c r="I275" s="3"/>
      <c r="J275" s="8" t="s">
        <v>7283</v>
      </c>
    </row>
    <row r="276" spans="1:10" ht="15" customHeight="1" x14ac:dyDescent="0.3">
      <c r="A276" s="3" t="s">
        <v>337</v>
      </c>
      <c r="B276" s="3" t="s">
        <v>338</v>
      </c>
      <c r="C276" s="4">
        <v>23</v>
      </c>
      <c r="D276" s="3" t="s">
        <v>1068</v>
      </c>
      <c r="E276" s="3" t="s">
        <v>7287</v>
      </c>
      <c r="F276" s="3" t="s">
        <v>7196</v>
      </c>
      <c r="G276" s="3"/>
      <c r="H276" s="3"/>
      <c r="I276" s="3"/>
      <c r="J276" s="8" t="s">
        <v>7283</v>
      </c>
    </row>
    <row r="277" spans="1:10" ht="15" customHeight="1" x14ac:dyDescent="0.3">
      <c r="A277" s="3" t="s">
        <v>337</v>
      </c>
      <c r="B277" s="3" t="s">
        <v>338</v>
      </c>
      <c r="C277" s="4">
        <v>23</v>
      </c>
      <c r="D277" s="3" t="s">
        <v>1068</v>
      </c>
      <c r="E277" s="3" t="s">
        <v>2483</v>
      </c>
      <c r="F277" s="3" t="s">
        <v>7196</v>
      </c>
      <c r="G277" s="3"/>
      <c r="H277" s="3"/>
      <c r="I277" s="3"/>
      <c r="J277" s="8" t="s">
        <v>7283</v>
      </c>
    </row>
    <row r="278" spans="1:10" ht="15" customHeight="1" x14ac:dyDescent="0.3">
      <c r="A278" s="3" t="s">
        <v>337</v>
      </c>
      <c r="B278" s="3" t="s">
        <v>338</v>
      </c>
      <c r="C278" s="4">
        <v>23</v>
      </c>
      <c r="D278" s="3" t="s">
        <v>1068</v>
      </c>
      <c r="E278" s="3" t="s">
        <v>7211</v>
      </c>
      <c r="F278" s="3" t="s">
        <v>7196</v>
      </c>
      <c r="G278" s="3"/>
      <c r="H278" s="3"/>
      <c r="I278" s="3"/>
      <c r="J278" s="8" t="s">
        <v>7283</v>
      </c>
    </row>
    <row r="279" spans="1:10" ht="15" customHeight="1" x14ac:dyDescent="0.3">
      <c r="A279" s="3" t="s">
        <v>337</v>
      </c>
      <c r="B279" s="3" t="s">
        <v>338</v>
      </c>
      <c r="C279" s="4">
        <v>23</v>
      </c>
      <c r="D279" s="3" t="s">
        <v>1068</v>
      </c>
      <c r="E279" s="3" t="s">
        <v>7211</v>
      </c>
      <c r="F279" s="3" t="s">
        <v>650</v>
      </c>
      <c r="G279" s="3"/>
      <c r="H279" s="3"/>
      <c r="I279" s="3"/>
      <c r="J279" s="8" t="s">
        <v>7288</v>
      </c>
    </row>
    <row r="280" spans="1:10" ht="15" customHeight="1" x14ac:dyDescent="0.3">
      <c r="A280" s="3" t="s">
        <v>337</v>
      </c>
      <c r="B280" s="3" t="s">
        <v>338</v>
      </c>
      <c r="C280" s="4">
        <v>23</v>
      </c>
      <c r="D280" s="3" t="s">
        <v>1068</v>
      </c>
      <c r="E280" s="3" t="s">
        <v>7289</v>
      </c>
      <c r="F280" s="3" t="s">
        <v>5234</v>
      </c>
      <c r="G280" s="3"/>
      <c r="H280" s="3"/>
      <c r="I280" s="3"/>
      <c r="J280" s="8" t="s">
        <v>7290</v>
      </c>
    </row>
    <row r="281" spans="1:10" ht="15" customHeight="1" x14ac:dyDescent="0.3">
      <c r="A281" s="3" t="s">
        <v>337</v>
      </c>
      <c r="B281" s="3" t="s">
        <v>338</v>
      </c>
      <c r="C281" s="4">
        <v>23</v>
      </c>
      <c r="D281" s="3" t="s">
        <v>1068</v>
      </c>
      <c r="E281" s="3" t="s">
        <v>7274</v>
      </c>
      <c r="F281" s="3" t="s">
        <v>7196</v>
      </c>
      <c r="G281" s="3"/>
      <c r="H281" s="3"/>
      <c r="I281" s="3"/>
      <c r="J281" s="8" t="s">
        <v>7283</v>
      </c>
    </row>
    <row r="282" spans="1:10" ht="15" customHeight="1" x14ac:dyDescent="0.3">
      <c r="A282" s="3" t="s">
        <v>337</v>
      </c>
      <c r="B282" s="3" t="s">
        <v>338</v>
      </c>
      <c r="C282" s="4">
        <v>23</v>
      </c>
      <c r="D282" s="3" t="s">
        <v>1068</v>
      </c>
      <c r="E282" s="3" t="s">
        <v>1785</v>
      </c>
      <c r="F282" s="3" t="s">
        <v>7196</v>
      </c>
      <c r="G282" s="3"/>
      <c r="H282" s="3"/>
      <c r="I282" s="3"/>
      <c r="J282" s="8" t="s">
        <v>7283</v>
      </c>
    </row>
    <row r="283" spans="1:10" ht="15" customHeight="1" x14ac:dyDescent="0.3">
      <c r="A283" s="3" t="s">
        <v>337</v>
      </c>
      <c r="B283" s="3" t="s">
        <v>338</v>
      </c>
      <c r="C283" s="4">
        <v>23</v>
      </c>
      <c r="D283" s="3" t="s">
        <v>1068</v>
      </c>
      <c r="E283" s="3" t="s">
        <v>2218</v>
      </c>
      <c r="F283" s="3" t="s">
        <v>7196</v>
      </c>
      <c r="G283" s="3"/>
      <c r="H283" s="3"/>
      <c r="I283" s="3"/>
      <c r="J283" s="8" t="s">
        <v>7283</v>
      </c>
    </row>
    <row r="284" spans="1:10" ht="15" customHeight="1" x14ac:dyDescent="0.3">
      <c r="A284" s="3" t="s">
        <v>337</v>
      </c>
      <c r="B284" s="3" t="s">
        <v>338</v>
      </c>
      <c r="C284" s="4">
        <v>23</v>
      </c>
      <c r="D284" s="3" t="s">
        <v>1068</v>
      </c>
      <c r="E284" s="3" t="s">
        <v>7291</v>
      </c>
      <c r="F284" s="3" t="s">
        <v>650</v>
      </c>
      <c r="G284" s="3"/>
      <c r="H284" s="3"/>
      <c r="I284" s="3"/>
      <c r="J284" s="8" t="s">
        <v>7288</v>
      </c>
    </row>
    <row r="285" spans="1:10" ht="15" customHeight="1" x14ac:dyDescent="0.3">
      <c r="A285" s="3" t="s">
        <v>337</v>
      </c>
      <c r="B285" s="3" t="s">
        <v>338</v>
      </c>
      <c r="C285" s="4">
        <v>23</v>
      </c>
      <c r="D285" s="3" t="s">
        <v>1068</v>
      </c>
      <c r="E285" s="3" t="s">
        <v>7292</v>
      </c>
      <c r="F285" s="3" t="s">
        <v>7196</v>
      </c>
      <c r="G285" s="3"/>
      <c r="H285" s="3"/>
      <c r="I285" s="3"/>
      <c r="J285" s="8" t="s">
        <v>7283</v>
      </c>
    </row>
    <row r="286" spans="1:10" ht="15" customHeight="1" x14ac:dyDescent="0.3">
      <c r="A286" s="3" t="s">
        <v>337</v>
      </c>
      <c r="B286" s="3" t="s">
        <v>338</v>
      </c>
      <c r="C286" s="4">
        <v>23</v>
      </c>
      <c r="D286" s="3" t="s">
        <v>1068</v>
      </c>
      <c r="E286" s="3" t="s">
        <v>1699</v>
      </c>
      <c r="F286" s="3"/>
      <c r="G286" s="3" t="s">
        <v>7232</v>
      </c>
      <c r="H286" s="3"/>
      <c r="I286" s="3"/>
      <c r="J286" s="8" t="s">
        <v>7293</v>
      </c>
    </row>
    <row r="287" spans="1:10" ht="15" customHeight="1" x14ac:dyDescent="0.3">
      <c r="A287" s="3" t="s">
        <v>337</v>
      </c>
      <c r="B287" s="3" t="s">
        <v>338</v>
      </c>
      <c r="C287" s="4">
        <v>23</v>
      </c>
      <c r="D287" s="3" t="s">
        <v>1068</v>
      </c>
      <c r="E287" s="3" t="s">
        <v>7294</v>
      </c>
      <c r="F287" s="3" t="s">
        <v>7196</v>
      </c>
      <c r="G287" s="3"/>
      <c r="H287" s="3"/>
      <c r="I287" s="3"/>
      <c r="J287" s="8" t="s">
        <v>7283</v>
      </c>
    </row>
    <row r="288" spans="1:10" ht="15" customHeight="1" x14ac:dyDescent="0.3">
      <c r="A288" s="3" t="s">
        <v>337</v>
      </c>
      <c r="B288" s="3" t="s">
        <v>338</v>
      </c>
      <c r="C288" s="4">
        <v>23</v>
      </c>
      <c r="D288" s="3" t="s">
        <v>1068</v>
      </c>
      <c r="E288" s="3" t="s">
        <v>7226</v>
      </c>
      <c r="F288" s="3" t="s">
        <v>7196</v>
      </c>
      <c r="G288" s="3"/>
      <c r="H288" s="3"/>
      <c r="I288" s="3"/>
      <c r="J288" s="8" t="s">
        <v>7283</v>
      </c>
    </row>
    <row r="289" spans="1:10" ht="15" customHeight="1" x14ac:dyDescent="0.3">
      <c r="A289" s="3" t="s">
        <v>337</v>
      </c>
      <c r="B289" s="3" t="s">
        <v>338</v>
      </c>
      <c r="C289" s="4">
        <v>23</v>
      </c>
      <c r="D289" s="3" t="s">
        <v>1068</v>
      </c>
      <c r="E289" s="3" t="s">
        <v>7295</v>
      </c>
      <c r="F289" s="3"/>
      <c r="G289" s="3" t="s">
        <v>7232</v>
      </c>
      <c r="H289" s="3"/>
      <c r="I289" s="3"/>
      <c r="J289" s="8" t="s">
        <v>7293</v>
      </c>
    </row>
    <row r="290" spans="1:10" ht="15" customHeight="1" x14ac:dyDescent="0.3">
      <c r="A290" s="3" t="s">
        <v>366</v>
      </c>
      <c r="B290" s="3" t="s">
        <v>367</v>
      </c>
      <c r="C290" s="4">
        <v>25</v>
      </c>
      <c r="D290" s="3" t="s">
        <v>1110</v>
      </c>
      <c r="E290" s="3" t="s">
        <v>2536</v>
      </c>
      <c r="F290" s="3" t="s">
        <v>7196</v>
      </c>
      <c r="G290" s="3"/>
      <c r="H290" s="3"/>
      <c r="I290" s="3"/>
      <c r="J290" s="8" t="s">
        <v>7296</v>
      </c>
    </row>
    <row r="291" spans="1:10" ht="15" customHeight="1" x14ac:dyDescent="0.3">
      <c r="A291" s="3" t="s">
        <v>366</v>
      </c>
      <c r="B291" s="3" t="s">
        <v>367</v>
      </c>
      <c r="C291" s="4">
        <v>25</v>
      </c>
      <c r="D291" s="3" t="s">
        <v>1110</v>
      </c>
      <c r="E291" s="3" t="s">
        <v>1785</v>
      </c>
      <c r="F291" s="3" t="s">
        <v>7196</v>
      </c>
      <c r="G291" s="3"/>
      <c r="H291" s="3"/>
      <c r="I291" s="3"/>
      <c r="J291" s="8" t="s">
        <v>7296</v>
      </c>
    </row>
    <row r="292" spans="1:10" ht="15" customHeight="1" x14ac:dyDescent="0.3">
      <c r="A292" s="3" t="s">
        <v>366</v>
      </c>
      <c r="B292" s="3" t="s">
        <v>367</v>
      </c>
      <c r="C292" s="4">
        <v>25</v>
      </c>
      <c r="D292" s="3" t="s">
        <v>1110</v>
      </c>
      <c r="E292" s="3" t="s">
        <v>1699</v>
      </c>
      <c r="F292" s="3" t="s">
        <v>7196</v>
      </c>
      <c r="G292" s="3"/>
      <c r="H292" s="3"/>
      <c r="I292" s="3"/>
      <c r="J292" s="8" t="s">
        <v>7296</v>
      </c>
    </row>
    <row r="293" spans="1:10" ht="15" customHeight="1" x14ac:dyDescent="0.3">
      <c r="A293" s="3" t="s">
        <v>389</v>
      </c>
      <c r="B293" s="3" t="s">
        <v>390</v>
      </c>
      <c r="C293" s="4">
        <v>27</v>
      </c>
      <c r="D293" s="3" t="s">
        <v>1127</v>
      </c>
      <c r="E293" s="3" t="s">
        <v>2536</v>
      </c>
      <c r="F293" s="3"/>
      <c r="G293" s="3" t="s">
        <v>7297</v>
      </c>
      <c r="H293" s="3"/>
      <c r="I293" s="3"/>
      <c r="J293" s="8" t="s">
        <v>7298</v>
      </c>
    </row>
    <row r="294" spans="1:10" ht="15" customHeight="1" x14ac:dyDescent="0.3">
      <c r="A294" s="3" t="s">
        <v>389</v>
      </c>
      <c r="B294" s="3" t="s">
        <v>390</v>
      </c>
      <c r="C294" s="4">
        <v>27</v>
      </c>
      <c r="D294" s="3" t="s">
        <v>1127</v>
      </c>
      <c r="E294" s="3" t="s">
        <v>7202</v>
      </c>
      <c r="F294" s="3" t="s">
        <v>7201</v>
      </c>
      <c r="G294" s="3"/>
      <c r="H294" s="3"/>
      <c r="I294" s="3"/>
      <c r="J294" s="8" t="s">
        <v>7299</v>
      </c>
    </row>
    <row r="295" spans="1:10" ht="15" customHeight="1" x14ac:dyDescent="0.3">
      <c r="A295" s="3" t="s">
        <v>389</v>
      </c>
      <c r="B295" s="3" t="s">
        <v>390</v>
      </c>
      <c r="C295" s="4">
        <v>27</v>
      </c>
      <c r="D295" s="3" t="s">
        <v>1127</v>
      </c>
      <c r="E295" s="3" t="s">
        <v>7300</v>
      </c>
      <c r="F295" s="3" t="s">
        <v>650</v>
      </c>
      <c r="G295" s="3"/>
      <c r="H295" s="3"/>
      <c r="I295" s="3"/>
      <c r="J295" s="18" t="s">
        <v>7301</v>
      </c>
    </row>
    <row r="296" spans="1:10" ht="15" customHeight="1" x14ac:dyDescent="0.3">
      <c r="A296" s="3" t="s">
        <v>389</v>
      </c>
      <c r="B296" s="3" t="s">
        <v>390</v>
      </c>
      <c r="C296" s="4">
        <v>27</v>
      </c>
      <c r="D296" s="3" t="s">
        <v>1127</v>
      </c>
      <c r="E296" s="3" t="s">
        <v>1743</v>
      </c>
      <c r="F296" s="3"/>
      <c r="G296" s="3" t="s">
        <v>7297</v>
      </c>
      <c r="H296" s="3"/>
      <c r="I296" s="3"/>
      <c r="J296" s="8" t="s">
        <v>7298</v>
      </c>
    </row>
    <row r="297" spans="1:10" ht="15" customHeight="1" x14ac:dyDescent="0.3">
      <c r="A297" s="3" t="s">
        <v>389</v>
      </c>
      <c r="B297" s="3" t="s">
        <v>390</v>
      </c>
      <c r="C297" s="4">
        <v>27</v>
      </c>
      <c r="D297" s="3" t="s">
        <v>1127</v>
      </c>
      <c r="E297" s="3" t="s">
        <v>7302</v>
      </c>
      <c r="F297" s="3"/>
      <c r="G297" s="3" t="s">
        <v>7198</v>
      </c>
      <c r="H297" s="3"/>
      <c r="I297" s="3"/>
      <c r="J297" s="8" t="s">
        <v>7303</v>
      </c>
    </row>
    <row r="298" spans="1:10" ht="15" customHeight="1" x14ac:dyDescent="0.3">
      <c r="A298" s="3" t="s">
        <v>389</v>
      </c>
      <c r="B298" s="3" t="s">
        <v>390</v>
      </c>
      <c r="C298" s="4">
        <v>27</v>
      </c>
      <c r="D298" s="3" t="s">
        <v>1127</v>
      </c>
      <c r="E298" s="3" t="s">
        <v>7304</v>
      </c>
      <c r="F298" s="3"/>
      <c r="G298" s="3" t="s">
        <v>7198</v>
      </c>
      <c r="H298" s="3"/>
      <c r="I298" s="3"/>
      <c r="J298" s="8" t="s">
        <v>7303</v>
      </c>
    </row>
    <row r="299" spans="1:10" ht="15" customHeight="1" x14ac:dyDescent="0.3">
      <c r="A299" s="3" t="s">
        <v>389</v>
      </c>
      <c r="B299" s="3" t="s">
        <v>390</v>
      </c>
      <c r="C299" s="4">
        <v>27</v>
      </c>
      <c r="D299" s="3" t="s">
        <v>1127</v>
      </c>
      <c r="E299" s="3" t="s">
        <v>1706</v>
      </c>
      <c r="F299" s="3" t="s">
        <v>7201</v>
      </c>
      <c r="G299" s="3"/>
      <c r="H299" s="3"/>
      <c r="I299" s="3"/>
      <c r="J299" s="18" t="s">
        <v>7301</v>
      </c>
    </row>
    <row r="300" spans="1:10" ht="15" customHeight="1" x14ac:dyDescent="0.3">
      <c r="A300" s="3" t="s">
        <v>389</v>
      </c>
      <c r="B300" s="3" t="s">
        <v>390</v>
      </c>
      <c r="C300" s="4">
        <v>27</v>
      </c>
      <c r="D300" s="3" t="s">
        <v>1127</v>
      </c>
      <c r="E300" s="3" t="s">
        <v>1785</v>
      </c>
      <c r="F300" s="3"/>
      <c r="G300" s="3" t="s">
        <v>7297</v>
      </c>
      <c r="H300" s="3"/>
      <c r="I300" s="3"/>
      <c r="J300" s="8" t="s">
        <v>7299</v>
      </c>
    </row>
    <row r="301" spans="1:10" ht="15" customHeight="1" x14ac:dyDescent="0.3">
      <c r="A301" s="3" t="s">
        <v>389</v>
      </c>
      <c r="B301" s="3" t="s">
        <v>390</v>
      </c>
      <c r="C301" s="4">
        <v>27</v>
      </c>
      <c r="D301" s="3" t="s">
        <v>1127</v>
      </c>
      <c r="E301" s="3" t="s">
        <v>7305</v>
      </c>
      <c r="F301" s="3"/>
      <c r="G301" s="3" t="s">
        <v>7198</v>
      </c>
      <c r="H301" s="3"/>
      <c r="I301" s="3"/>
      <c r="J301" s="8" t="s">
        <v>7306</v>
      </c>
    </row>
    <row r="302" spans="1:10" ht="15" customHeight="1" x14ac:dyDescent="0.3">
      <c r="A302" s="3" t="s">
        <v>389</v>
      </c>
      <c r="B302" s="3" t="s">
        <v>390</v>
      </c>
      <c r="C302" s="4">
        <v>27</v>
      </c>
      <c r="D302" s="3" t="s">
        <v>1127</v>
      </c>
      <c r="E302" s="3" t="s">
        <v>1699</v>
      </c>
      <c r="F302" s="3" t="s">
        <v>650</v>
      </c>
      <c r="G302" s="3"/>
      <c r="H302" s="3"/>
      <c r="I302" s="3"/>
      <c r="J302" s="18" t="s">
        <v>7301</v>
      </c>
    </row>
    <row r="303" spans="1:10" ht="15" customHeight="1" x14ac:dyDescent="0.3">
      <c r="A303" s="3" t="s">
        <v>389</v>
      </c>
      <c r="B303" s="3" t="s">
        <v>390</v>
      </c>
      <c r="C303" s="4">
        <v>27</v>
      </c>
      <c r="D303" s="3" t="s">
        <v>1127</v>
      </c>
      <c r="E303" s="3" t="s">
        <v>1699</v>
      </c>
      <c r="F303" s="3" t="s">
        <v>7196</v>
      </c>
      <c r="G303" s="3"/>
      <c r="H303" s="3"/>
      <c r="I303" s="3"/>
      <c r="J303" s="18" t="s">
        <v>7301</v>
      </c>
    </row>
    <row r="304" spans="1:10" ht="15" customHeight="1" x14ac:dyDescent="0.3">
      <c r="A304" s="3" t="s">
        <v>389</v>
      </c>
      <c r="B304" s="3" t="s">
        <v>390</v>
      </c>
      <c r="C304" s="4">
        <v>27</v>
      </c>
      <c r="D304" s="3" t="s">
        <v>1127</v>
      </c>
      <c r="E304" s="3" t="s">
        <v>1790</v>
      </c>
      <c r="F304" s="3"/>
      <c r="G304" s="3" t="s">
        <v>7297</v>
      </c>
      <c r="H304" s="3"/>
      <c r="I304" s="3"/>
      <c r="J304" s="8" t="s">
        <v>7298</v>
      </c>
    </row>
    <row r="305" spans="1:10" ht="15" customHeight="1" x14ac:dyDescent="0.3">
      <c r="A305" s="3" t="s">
        <v>389</v>
      </c>
      <c r="B305" s="3" t="s">
        <v>390</v>
      </c>
      <c r="C305" s="4">
        <v>27</v>
      </c>
      <c r="D305" s="3" t="s">
        <v>1127</v>
      </c>
      <c r="E305" s="3" t="s">
        <v>7213</v>
      </c>
      <c r="F305" s="3" t="s">
        <v>636</v>
      </c>
      <c r="G305" s="3"/>
      <c r="H305" s="3"/>
      <c r="I305" s="3"/>
      <c r="J305" s="8" t="s">
        <v>7298</v>
      </c>
    </row>
    <row r="306" spans="1:10" ht="15" customHeight="1" x14ac:dyDescent="0.3">
      <c r="A306" s="3" t="s">
        <v>389</v>
      </c>
      <c r="B306" s="3" t="s">
        <v>390</v>
      </c>
      <c r="C306" s="4">
        <v>27</v>
      </c>
      <c r="D306" s="3" t="s">
        <v>1127</v>
      </c>
      <c r="E306" s="3" t="s">
        <v>7307</v>
      </c>
      <c r="F306" s="3" t="s">
        <v>7308</v>
      </c>
      <c r="G306" s="3"/>
      <c r="H306" s="3"/>
      <c r="I306" s="3"/>
      <c r="J306" s="8" t="s">
        <v>7301</v>
      </c>
    </row>
    <row r="307" spans="1:10" ht="15" customHeight="1" x14ac:dyDescent="0.3">
      <c r="A307" s="3" t="s">
        <v>389</v>
      </c>
      <c r="B307" s="3" t="s">
        <v>390</v>
      </c>
      <c r="C307" s="4">
        <v>27</v>
      </c>
      <c r="D307" s="3" t="s">
        <v>1127</v>
      </c>
      <c r="E307" s="3" t="s">
        <v>7307</v>
      </c>
      <c r="F307" s="3" t="s">
        <v>7309</v>
      </c>
      <c r="G307" s="3"/>
      <c r="H307" s="3"/>
      <c r="I307" s="3"/>
      <c r="J307" s="8" t="s">
        <v>7301</v>
      </c>
    </row>
    <row r="308" spans="1:10" ht="15" customHeight="1" x14ac:dyDescent="0.3">
      <c r="A308" s="3" t="s">
        <v>389</v>
      </c>
      <c r="B308" s="3" t="s">
        <v>390</v>
      </c>
      <c r="C308" s="4">
        <v>27</v>
      </c>
      <c r="D308" s="3" t="s">
        <v>1127</v>
      </c>
      <c r="E308" s="3" t="s">
        <v>2278</v>
      </c>
      <c r="F308" s="3" t="s">
        <v>636</v>
      </c>
      <c r="G308" s="3"/>
      <c r="H308" s="3"/>
      <c r="I308" s="3"/>
      <c r="J308" s="8" t="s">
        <v>7298</v>
      </c>
    </row>
    <row r="309" spans="1:10" ht="15" customHeight="1" x14ac:dyDescent="0.3">
      <c r="A309" s="3" t="s">
        <v>389</v>
      </c>
      <c r="B309" s="3" t="s">
        <v>390</v>
      </c>
      <c r="C309" s="4">
        <v>27</v>
      </c>
      <c r="D309" s="3" t="s">
        <v>1127</v>
      </c>
      <c r="E309" s="3" t="s">
        <v>7310</v>
      </c>
      <c r="F309" s="3" t="s">
        <v>628</v>
      </c>
      <c r="G309" s="3"/>
      <c r="H309" s="3"/>
      <c r="I309" s="3"/>
      <c r="J309" s="8" t="s">
        <v>7311</v>
      </c>
    </row>
    <row r="310" spans="1:10" ht="15" customHeight="1" x14ac:dyDescent="0.3">
      <c r="A310" s="3" t="s">
        <v>430</v>
      </c>
      <c r="B310" s="3" t="s">
        <v>431</v>
      </c>
      <c r="C310" s="4">
        <v>30</v>
      </c>
      <c r="D310" s="3" t="s">
        <v>1191</v>
      </c>
      <c r="E310" s="3" t="s">
        <v>7247</v>
      </c>
      <c r="F310" s="3" t="s">
        <v>650</v>
      </c>
      <c r="G310" s="3"/>
      <c r="H310" s="3"/>
      <c r="I310" s="3"/>
      <c r="J310" s="8" t="s">
        <v>7312</v>
      </c>
    </row>
    <row r="311" spans="1:10" ht="15" customHeight="1" x14ac:dyDescent="0.3">
      <c r="A311" s="3" t="s">
        <v>430</v>
      </c>
      <c r="B311" s="3" t="s">
        <v>431</v>
      </c>
      <c r="C311" s="4">
        <v>30</v>
      </c>
      <c r="D311" s="3" t="s">
        <v>1191</v>
      </c>
      <c r="E311" s="3" t="s">
        <v>7313</v>
      </c>
      <c r="F311" s="3" t="s">
        <v>650</v>
      </c>
      <c r="G311" s="3"/>
      <c r="H311" s="3"/>
      <c r="I311" s="3"/>
      <c r="J311" s="8" t="s">
        <v>7312</v>
      </c>
    </row>
    <row r="312" spans="1:10" ht="15" customHeight="1" x14ac:dyDescent="0.3">
      <c r="A312" s="3" t="s">
        <v>430</v>
      </c>
      <c r="B312" s="3" t="s">
        <v>431</v>
      </c>
      <c r="C312" s="4">
        <v>30</v>
      </c>
      <c r="D312" s="3" t="s">
        <v>1191</v>
      </c>
      <c r="E312" s="3" t="s">
        <v>7211</v>
      </c>
      <c r="F312" s="3" t="s">
        <v>650</v>
      </c>
      <c r="G312" s="3"/>
      <c r="H312" s="3"/>
      <c r="I312" s="3"/>
      <c r="J312" s="8" t="s">
        <v>7312</v>
      </c>
    </row>
    <row r="313" spans="1:10" ht="15" customHeight="1" x14ac:dyDescent="0.3">
      <c r="A313" s="3" t="s">
        <v>430</v>
      </c>
      <c r="B313" s="3" t="s">
        <v>431</v>
      </c>
      <c r="C313" s="4">
        <v>30</v>
      </c>
      <c r="D313" s="3" t="s">
        <v>1191</v>
      </c>
      <c r="E313" s="3" t="s">
        <v>1699</v>
      </c>
      <c r="F313" s="3" t="s">
        <v>650</v>
      </c>
      <c r="G313" s="3"/>
      <c r="H313" s="3"/>
      <c r="I313" s="3"/>
      <c r="J313" s="8" t="s">
        <v>7312</v>
      </c>
    </row>
    <row r="314" spans="1:10" ht="15" customHeight="1" x14ac:dyDescent="0.3">
      <c r="A314" s="3" t="s">
        <v>448</v>
      </c>
      <c r="B314" s="3" t="s">
        <v>449</v>
      </c>
      <c r="C314" s="4">
        <v>32</v>
      </c>
      <c r="D314" s="3" t="s">
        <v>1201</v>
      </c>
      <c r="E314" s="3" t="s">
        <v>7202</v>
      </c>
      <c r="F314" s="3" t="s">
        <v>7196</v>
      </c>
      <c r="G314" s="3"/>
      <c r="H314" s="3"/>
      <c r="I314" s="3"/>
      <c r="J314" s="8" t="s">
        <v>7299</v>
      </c>
    </row>
    <row r="315" spans="1:10" ht="15" customHeight="1" x14ac:dyDescent="0.3">
      <c r="A315" s="3" t="s">
        <v>448</v>
      </c>
      <c r="B315" s="3" t="s">
        <v>449</v>
      </c>
      <c r="C315" s="4">
        <v>32</v>
      </c>
      <c r="D315" s="3" t="s">
        <v>1201</v>
      </c>
      <c r="E315" s="3" t="s">
        <v>1785</v>
      </c>
      <c r="F315" s="3" t="s">
        <v>7196</v>
      </c>
      <c r="G315" s="3"/>
      <c r="H315" s="3"/>
      <c r="I315" s="3"/>
      <c r="J315" s="8" t="s">
        <v>7299</v>
      </c>
    </row>
    <row r="316" spans="1:10" ht="15" customHeight="1" x14ac:dyDescent="0.3">
      <c r="A316" s="3" t="s">
        <v>448</v>
      </c>
      <c r="B316" s="3" t="s">
        <v>449</v>
      </c>
      <c r="C316" s="4">
        <v>32</v>
      </c>
      <c r="D316" s="3" t="s">
        <v>1201</v>
      </c>
      <c r="E316" s="3" t="s">
        <v>7314</v>
      </c>
      <c r="F316" s="3" t="s">
        <v>7196</v>
      </c>
      <c r="G316" s="3"/>
      <c r="H316" s="3"/>
      <c r="I316" s="3"/>
      <c r="J316" s="8" t="s">
        <v>7299</v>
      </c>
    </row>
    <row r="317" spans="1:10" ht="15" customHeight="1" x14ac:dyDescent="0.3">
      <c r="A317" s="3" t="s">
        <v>448</v>
      </c>
      <c r="B317" s="3" t="s">
        <v>449</v>
      </c>
      <c r="C317" s="4">
        <v>32</v>
      </c>
      <c r="D317" s="3" t="s">
        <v>1201</v>
      </c>
      <c r="E317" s="3" t="s">
        <v>1699</v>
      </c>
      <c r="F317" s="3"/>
      <c r="G317" s="3" t="s">
        <v>7232</v>
      </c>
      <c r="H317" s="3"/>
      <c r="I317" s="3"/>
      <c r="J317" s="8" t="s">
        <v>7315</v>
      </c>
    </row>
    <row r="318" spans="1:10" ht="15" customHeight="1" x14ac:dyDescent="0.3">
      <c r="A318" s="3" t="s">
        <v>448</v>
      </c>
      <c r="B318" s="3" t="s">
        <v>449</v>
      </c>
      <c r="C318" s="4">
        <v>32</v>
      </c>
      <c r="D318" s="3" t="s">
        <v>1201</v>
      </c>
      <c r="E318" s="3" t="s">
        <v>3767</v>
      </c>
      <c r="F318" s="3" t="s">
        <v>7196</v>
      </c>
      <c r="G318" s="3"/>
      <c r="H318" s="3"/>
      <c r="I318" s="3"/>
      <c r="J318" s="8" t="s">
        <v>7299</v>
      </c>
    </row>
    <row r="319" spans="1:10" ht="15" customHeight="1" x14ac:dyDescent="0.3">
      <c r="A319" s="3" t="s">
        <v>448</v>
      </c>
      <c r="B319" s="3" t="s">
        <v>449</v>
      </c>
      <c r="C319" s="4">
        <v>32</v>
      </c>
      <c r="D319" s="3" t="s">
        <v>1201</v>
      </c>
      <c r="E319" s="3" t="s">
        <v>2278</v>
      </c>
      <c r="F319" s="3" t="s">
        <v>7196</v>
      </c>
      <c r="G319" s="3"/>
      <c r="H319" s="3"/>
      <c r="I319" s="3"/>
      <c r="J319" s="8" t="s">
        <v>7299</v>
      </c>
    </row>
    <row r="320" spans="1:10" ht="15" customHeight="1" x14ac:dyDescent="0.3">
      <c r="A320" s="3" t="s">
        <v>448</v>
      </c>
      <c r="B320" s="3" t="s">
        <v>449</v>
      </c>
      <c r="C320" s="4">
        <v>32</v>
      </c>
      <c r="D320" s="3" t="s">
        <v>1201</v>
      </c>
      <c r="E320" s="3" t="s">
        <v>7215</v>
      </c>
      <c r="F320" s="3"/>
      <c r="G320" s="3" t="s">
        <v>7232</v>
      </c>
      <c r="H320" s="3"/>
      <c r="I320" s="3"/>
      <c r="J320" s="8" t="s">
        <v>7315</v>
      </c>
    </row>
    <row r="321" spans="1:10" ht="15" customHeight="1" x14ac:dyDescent="0.3">
      <c r="A321" s="3" t="s">
        <v>504</v>
      </c>
      <c r="B321" s="3" t="s">
        <v>505</v>
      </c>
      <c r="C321" s="4">
        <v>37</v>
      </c>
      <c r="D321" s="3" t="s">
        <v>1246</v>
      </c>
      <c r="E321" s="3" t="s">
        <v>2483</v>
      </c>
      <c r="F321" s="3"/>
      <c r="G321" s="3" t="s">
        <v>7198</v>
      </c>
      <c r="H321" s="3"/>
      <c r="I321" s="3"/>
      <c r="J321" s="8" t="s">
        <v>7316</v>
      </c>
    </row>
    <row r="322" spans="1:10" ht="15" customHeight="1" x14ac:dyDescent="0.3">
      <c r="A322" s="3" t="s">
        <v>545</v>
      </c>
      <c r="B322" s="3" t="s">
        <v>546</v>
      </c>
      <c r="C322" s="4">
        <v>40</v>
      </c>
      <c r="D322" s="3" t="s">
        <v>1276</v>
      </c>
      <c r="E322" s="3" t="s">
        <v>2536</v>
      </c>
      <c r="F322" s="3" t="s">
        <v>636</v>
      </c>
      <c r="G322" s="3" t="s">
        <v>7317</v>
      </c>
      <c r="H322" s="3"/>
      <c r="I322" s="3"/>
      <c r="J322" s="8" t="s">
        <v>7256</v>
      </c>
    </row>
    <row r="323" spans="1:10" ht="15" customHeight="1" x14ac:dyDescent="0.3">
      <c r="A323" s="3" t="s">
        <v>545</v>
      </c>
      <c r="B323" s="3" t="s">
        <v>546</v>
      </c>
      <c r="C323" s="4">
        <v>40</v>
      </c>
      <c r="D323" s="3" t="s">
        <v>1276</v>
      </c>
      <c r="E323" s="3" t="s">
        <v>2536</v>
      </c>
      <c r="F323" s="3" t="s">
        <v>7196</v>
      </c>
      <c r="G323" s="3" t="s">
        <v>7198</v>
      </c>
      <c r="H323" s="3"/>
      <c r="I323" s="3"/>
      <c r="J323" s="8" t="s">
        <v>7256</v>
      </c>
    </row>
    <row r="324" spans="1:10" ht="15" customHeight="1" x14ac:dyDescent="0.3">
      <c r="A324" s="3" t="s">
        <v>545</v>
      </c>
      <c r="B324" s="3" t="s">
        <v>546</v>
      </c>
      <c r="C324" s="4">
        <v>40</v>
      </c>
      <c r="D324" s="3" t="s">
        <v>1276</v>
      </c>
      <c r="E324" s="3" t="s">
        <v>2479</v>
      </c>
      <c r="F324" s="3" t="s">
        <v>636</v>
      </c>
      <c r="G324" s="3" t="s">
        <v>7317</v>
      </c>
      <c r="H324" s="3"/>
      <c r="I324" s="3"/>
      <c r="J324" s="8" t="s">
        <v>7256</v>
      </c>
    </row>
    <row r="325" spans="1:10" ht="15" customHeight="1" x14ac:dyDescent="0.3">
      <c r="A325" s="3" t="s">
        <v>545</v>
      </c>
      <c r="B325" s="3" t="s">
        <v>546</v>
      </c>
      <c r="C325" s="4">
        <v>40</v>
      </c>
      <c r="D325" s="3" t="s">
        <v>1276</v>
      </c>
      <c r="E325" s="3" t="s">
        <v>7205</v>
      </c>
      <c r="F325" s="3" t="s">
        <v>636</v>
      </c>
      <c r="G325" s="3" t="s">
        <v>7317</v>
      </c>
      <c r="H325" s="3"/>
      <c r="I325" s="3"/>
      <c r="J325" s="8" t="s">
        <v>7256</v>
      </c>
    </row>
    <row r="326" spans="1:10" ht="15" customHeight="1" x14ac:dyDescent="0.3">
      <c r="A326" s="3" t="s">
        <v>545</v>
      </c>
      <c r="B326" s="3" t="s">
        <v>546</v>
      </c>
      <c r="C326" s="4">
        <v>40</v>
      </c>
      <c r="D326" s="3" t="s">
        <v>1276</v>
      </c>
      <c r="E326" s="3" t="s">
        <v>7208</v>
      </c>
      <c r="F326" s="3" t="s">
        <v>636</v>
      </c>
      <c r="G326" s="3" t="s">
        <v>7317</v>
      </c>
      <c r="H326" s="3"/>
      <c r="I326" s="3"/>
      <c r="J326" s="8" t="s">
        <v>7256</v>
      </c>
    </row>
    <row r="327" spans="1:10" ht="15" customHeight="1" x14ac:dyDescent="0.3">
      <c r="A327" s="3" t="s">
        <v>545</v>
      </c>
      <c r="B327" s="3" t="s">
        <v>546</v>
      </c>
      <c r="C327" s="4">
        <v>40</v>
      </c>
      <c r="D327" s="3" t="s">
        <v>1276</v>
      </c>
      <c r="E327" s="3" t="s">
        <v>3229</v>
      </c>
      <c r="F327" s="3" t="s">
        <v>636</v>
      </c>
      <c r="G327" s="3" t="s">
        <v>7317</v>
      </c>
      <c r="H327" s="3"/>
      <c r="I327" s="3"/>
      <c r="J327" s="8" t="s">
        <v>7256</v>
      </c>
    </row>
    <row r="328" spans="1:10" ht="15" customHeight="1" x14ac:dyDescent="0.3">
      <c r="A328" s="3" t="s">
        <v>545</v>
      </c>
      <c r="B328" s="3" t="s">
        <v>546</v>
      </c>
      <c r="C328" s="4">
        <v>40</v>
      </c>
      <c r="D328" s="3" t="s">
        <v>1276</v>
      </c>
      <c r="E328" s="3" t="s">
        <v>1822</v>
      </c>
      <c r="F328" s="3" t="s">
        <v>636</v>
      </c>
      <c r="G328" s="3" t="s">
        <v>7317</v>
      </c>
      <c r="H328" s="3"/>
      <c r="I328" s="3"/>
      <c r="J328" s="8" t="s">
        <v>7256</v>
      </c>
    </row>
    <row r="329" spans="1:10" ht="15" customHeight="1" x14ac:dyDescent="0.3">
      <c r="A329" s="3" t="s">
        <v>545</v>
      </c>
      <c r="B329" s="3" t="s">
        <v>546</v>
      </c>
      <c r="C329" s="4">
        <v>40</v>
      </c>
      <c r="D329" s="3" t="s">
        <v>1276</v>
      </c>
      <c r="E329" s="3" t="s">
        <v>1743</v>
      </c>
      <c r="F329" s="3" t="s">
        <v>636</v>
      </c>
      <c r="G329" s="3" t="s">
        <v>7317</v>
      </c>
      <c r="H329" s="3"/>
      <c r="I329" s="3"/>
      <c r="J329" s="8" t="s">
        <v>7256</v>
      </c>
    </row>
    <row r="330" spans="1:10" ht="15" customHeight="1" x14ac:dyDescent="0.3">
      <c r="A330" s="3" t="s">
        <v>545</v>
      </c>
      <c r="B330" s="3" t="s">
        <v>546</v>
      </c>
      <c r="C330" s="4">
        <v>40</v>
      </c>
      <c r="D330" s="3" t="s">
        <v>1276</v>
      </c>
      <c r="E330" s="3" t="s">
        <v>1743</v>
      </c>
      <c r="F330" s="3" t="s">
        <v>7196</v>
      </c>
      <c r="G330" s="3" t="s">
        <v>7198</v>
      </c>
      <c r="H330" s="3"/>
      <c r="I330" s="3"/>
      <c r="J330" s="8" t="s">
        <v>7256</v>
      </c>
    </row>
    <row r="331" spans="1:10" ht="15" customHeight="1" x14ac:dyDescent="0.3">
      <c r="A331" s="3" t="s">
        <v>545</v>
      </c>
      <c r="B331" s="3" t="s">
        <v>546</v>
      </c>
      <c r="C331" s="4">
        <v>40</v>
      </c>
      <c r="D331" s="3" t="s">
        <v>1276</v>
      </c>
      <c r="E331" s="3" t="s">
        <v>2483</v>
      </c>
      <c r="F331" s="3" t="s">
        <v>636</v>
      </c>
      <c r="G331" s="3" t="s">
        <v>7317</v>
      </c>
      <c r="H331" s="3"/>
      <c r="I331" s="3"/>
      <c r="J331" s="8" t="s">
        <v>7256</v>
      </c>
    </row>
    <row r="332" spans="1:10" ht="15" customHeight="1" x14ac:dyDescent="0.3">
      <c r="A332" s="3" t="s">
        <v>545</v>
      </c>
      <c r="B332" s="3" t="s">
        <v>546</v>
      </c>
      <c r="C332" s="4">
        <v>40</v>
      </c>
      <c r="D332" s="3" t="s">
        <v>1276</v>
      </c>
      <c r="E332" s="3" t="s">
        <v>1706</v>
      </c>
      <c r="F332" s="3" t="s">
        <v>636</v>
      </c>
      <c r="G332" s="3" t="s">
        <v>7317</v>
      </c>
      <c r="H332" s="3"/>
      <c r="I332" s="3"/>
      <c r="J332" s="8" t="s">
        <v>7256</v>
      </c>
    </row>
    <row r="333" spans="1:10" ht="15" customHeight="1" x14ac:dyDescent="0.3">
      <c r="A333" s="3" t="s">
        <v>545</v>
      </c>
      <c r="B333" s="3" t="s">
        <v>546</v>
      </c>
      <c r="C333" s="4">
        <v>40</v>
      </c>
      <c r="D333" s="3" t="s">
        <v>1276</v>
      </c>
      <c r="E333" s="3" t="s">
        <v>1706</v>
      </c>
      <c r="F333" s="3" t="s">
        <v>7196</v>
      </c>
      <c r="G333" s="3" t="s">
        <v>7198</v>
      </c>
      <c r="H333" s="3"/>
      <c r="I333" s="3"/>
      <c r="J333" s="8" t="s">
        <v>7256</v>
      </c>
    </row>
    <row r="334" spans="1:10" ht="15" customHeight="1" x14ac:dyDescent="0.3">
      <c r="A334" s="3" t="s">
        <v>545</v>
      </c>
      <c r="B334" s="3" t="s">
        <v>546</v>
      </c>
      <c r="C334" s="4">
        <v>40</v>
      </c>
      <c r="D334" s="3" t="s">
        <v>1276</v>
      </c>
      <c r="E334" s="3" t="s">
        <v>7318</v>
      </c>
      <c r="F334" s="3" t="s">
        <v>636</v>
      </c>
      <c r="G334" s="3" t="s">
        <v>7317</v>
      </c>
      <c r="H334" s="3"/>
      <c r="I334" s="3"/>
      <c r="J334" s="8" t="s">
        <v>7256</v>
      </c>
    </row>
    <row r="335" spans="1:10" ht="15" customHeight="1" x14ac:dyDescent="0.3">
      <c r="A335" s="3" t="s">
        <v>545</v>
      </c>
      <c r="B335" s="3" t="s">
        <v>546</v>
      </c>
      <c r="C335" s="4">
        <v>40</v>
      </c>
      <c r="D335" s="3" t="s">
        <v>1276</v>
      </c>
      <c r="E335" s="3" t="s">
        <v>1785</v>
      </c>
      <c r="F335" s="3" t="s">
        <v>636</v>
      </c>
      <c r="G335" s="3" t="s">
        <v>7317</v>
      </c>
      <c r="H335" s="3"/>
      <c r="I335" s="3"/>
      <c r="J335" s="8" t="s">
        <v>7256</v>
      </c>
    </row>
    <row r="336" spans="1:10" ht="15" customHeight="1" x14ac:dyDescent="0.3">
      <c r="A336" s="3" t="s">
        <v>545</v>
      </c>
      <c r="B336" s="3" t="s">
        <v>546</v>
      </c>
      <c r="C336" s="4">
        <v>40</v>
      </c>
      <c r="D336" s="3" t="s">
        <v>1276</v>
      </c>
      <c r="E336" s="3" t="s">
        <v>1785</v>
      </c>
      <c r="F336" s="3" t="s">
        <v>7196</v>
      </c>
      <c r="G336" s="3" t="s">
        <v>7198</v>
      </c>
      <c r="H336" s="3"/>
      <c r="I336" s="3"/>
      <c r="J336" s="8" t="s">
        <v>7256</v>
      </c>
    </row>
    <row r="337" spans="1:10" ht="15" customHeight="1" x14ac:dyDescent="0.3">
      <c r="A337" s="3" t="s">
        <v>545</v>
      </c>
      <c r="B337" s="3" t="s">
        <v>546</v>
      </c>
      <c r="C337" s="4">
        <v>40</v>
      </c>
      <c r="D337" s="3" t="s">
        <v>1276</v>
      </c>
      <c r="E337" s="3" t="s">
        <v>1699</v>
      </c>
      <c r="F337" s="3" t="s">
        <v>7196</v>
      </c>
      <c r="G337" s="3" t="s">
        <v>7198</v>
      </c>
      <c r="H337" s="3"/>
      <c r="I337" s="3"/>
      <c r="J337" s="8" t="s">
        <v>7256</v>
      </c>
    </row>
    <row r="338" spans="1:10" ht="15" customHeight="1" x14ac:dyDescent="0.3">
      <c r="A338" s="3" t="s">
        <v>545</v>
      </c>
      <c r="B338" s="3" t="s">
        <v>546</v>
      </c>
      <c r="C338" s="4">
        <v>40</v>
      </c>
      <c r="D338" s="3" t="s">
        <v>1276</v>
      </c>
      <c r="E338" s="3" t="s">
        <v>1790</v>
      </c>
      <c r="F338" s="3" t="s">
        <v>636</v>
      </c>
      <c r="G338" s="3" t="s">
        <v>7317</v>
      </c>
      <c r="H338" s="3"/>
      <c r="I338" s="3"/>
      <c r="J338" s="8" t="s">
        <v>7256</v>
      </c>
    </row>
    <row r="339" spans="1:10" ht="15" customHeight="1" x14ac:dyDescent="0.3">
      <c r="A339" s="3" t="s">
        <v>545</v>
      </c>
      <c r="B339" s="3" t="s">
        <v>546</v>
      </c>
      <c r="C339" s="4">
        <v>40</v>
      </c>
      <c r="D339" s="3" t="s">
        <v>1276</v>
      </c>
      <c r="E339" s="3" t="s">
        <v>7214</v>
      </c>
      <c r="F339" s="3" t="s">
        <v>7196</v>
      </c>
      <c r="G339" s="3" t="s">
        <v>7198</v>
      </c>
      <c r="H339" s="3"/>
      <c r="I339" s="3"/>
      <c r="J339" s="8" t="s">
        <v>7256</v>
      </c>
    </row>
    <row r="340" spans="1:10" ht="15" customHeight="1" x14ac:dyDescent="0.3">
      <c r="A340" s="3" t="s">
        <v>545</v>
      </c>
      <c r="B340" s="3" t="s">
        <v>546</v>
      </c>
      <c r="C340" s="4">
        <v>40</v>
      </c>
      <c r="D340" s="3" t="s">
        <v>1276</v>
      </c>
      <c r="E340" s="3" t="s">
        <v>2278</v>
      </c>
      <c r="F340" s="3" t="s">
        <v>636</v>
      </c>
      <c r="G340" s="3" t="s">
        <v>7317</v>
      </c>
      <c r="H340" s="3"/>
      <c r="I340" s="3"/>
      <c r="J340" s="8" t="s">
        <v>7256</v>
      </c>
    </row>
    <row r="341" spans="1:10" ht="15" customHeight="1" x14ac:dyDescent="0.3">
      <c r="A341" s="3" t="s">
        <v>545</v>
      </c>
      <c r="B341" s="3" t="s">
        <v>546</v>
      </c>
      <c r="C341" s="4">
        <v>40</v>
      </c>
      <c r="D341" s="3" t="s">
        <v>1276</v>
      </c>
      <c r="E341" s="3" t="s">
        <v>2278</v>
      </c>
      <c r="F341" s="3" t="s">
        <v>7196</v>
      </c>
      <c r="G341" s="3" t="s">
        <v>7198</v>
      </c>
      <c r="H341" s="3"/>
      <c r="I341" s="3"/>
      <c r="J341" s="8" t="s">
        <v>7256</v>
      </c>
    </row>
    <row r="342" spans="1:10" ht="15" customHeight="1" x14ac:dyDescent="0.3">
      <c r="A342" s="3" t="s">
        <v>545</v>
      </c>
      <c r="B342" s="3" t="s">
        <v>546</v>
      </c>
      <c r="C342" s="4">
        <v>40</v>
      </c>
      <c r="D342" s="3" t="s">
        <v>1276</v>
      </c>
      <c r="E342" s="3" t="s">
        <v>1726</v>
      </c>
      <c r="F342" s="3" t="s">
        <v>636</v>
      </c>
      <c r="G342" s="3" t="s">
        <v>7317</v>
      </c>
      <c r="H342" s="3"/>
      <c r="I342" s="3"/>
      <c r="J342" s="8" t="s">
        <v>7256</v>
      </c>
    </row>
    <row r="343" spans="1:10" ht="15" customHeight="1" x14ac:dyDescent="0.3">
      <c r="A343" s="3" t="s">
        <v>545</v>
      </c>
      <c r="B343" s="3" t="s">
        <v>546</v>
      </c>
      <c r="C343" s="4">
        <v>40</v>
      </c>
      <c r="D343" s="3" t="s">
        <v>1276</v>
      </c>
      <c r="E343" s="3" t="s">
        <v>1726</v>
      </c>
      <c r="F343" s="3" t="s">
        <v>7196</v>
      </c>
      <c r="G343" s="3" t="s">
        <v>7198</v>
      </c>
      <c r="H343" s="3"/>
      <c r="I343" s="3"/>
      <c r="J343" s="8" t="s">
        <v>7256</v>
      </c>
    </row>
    <row r="344" spans="1:10" ht="15" customHeight="1" x14ac:dyDescent="0.3">
      <c r="A344" s="3" t="s">
        <v>554</v>
      </c>
      <c r="B344" s="3" t="s">
        <v>555</v>
      </c>
      <c r="C344" s="4">
        <v>41</v>
      </c>
      <c r="D344" s="3" t="s">
        <v>1296</v>
      </c>
      <c r="E344" s="3" t="s">
        <v>7261</v>
      </c>
      <c r="F344" s="3" t="s">
        <v>7319</v>
      </c>
      <c r="G344" s="3"/>
      <c r="H344" s="3"/>
      <c r="I344" s="3"/>
      <c r="J344" s="8" t="s">
        <v>7320</v>
      </c>
    </row>
    <row r="345" spans="1:10" ht="15" customHeight="1" x14ac:dyDescent="0.3">
      <c r="A345" s="3" t="s">
        <v>568</v>
      </c>
      <c r="B345" s="3" t="s">
        <v>569</v>
      </c>
      <c r="C345" s="4">
        <v>42</v>
      </c>
      <c r="D345" s="3" t="s">
        <v>1302</v>
      </c>
      <c r="E345" s="3" t="s">
        <v>2536</v>
      </c>
      <c r="F345" s="3" t="s">
        <v>7196</v>
      </c>
      <c r="G345" s="3"/>
      <c r="H345" s="3"/>
      <c r="I345" s="3"/>
      <c r="J345" s="8" t="s">
        <v>7321</v>
      </c>
    </row>
    <row r="346" spans="1:10" ht="15" customHeight="1" x14ac:dyDescent="0.3">
      <c r="A346" s="3" t="s">
        <v>568</v>
      </c>
      <c r="B346" s="3" t="s">
        <v>569</v>
      </c>
      <c r="C346" s="4">
        <v>42</v>
      </c>
      <c r="D346" s="3" t="s">
        <v>1302</v>
      </c>
      <c r="E346" s="3" t="s">
        <v>2479</v>
      </c>
      <c r="F346" s="3" t="s">
        <v>7196</v>
      </c>
      <c r="G346" s="3"/>
      <c r="H346" s="3"/>
      <c r="I346" s="3"/>
      <c r="J346" s="8" t="s">
        <v>7321</v>
      </c>
    </row>
    <row r="347" spans="1:10" ht="15" customHeight="1" x14ac:dyDescent="0.3">
      <c r="A347" s="3" t="s">
        <v>568</v>
      </c>
      <c r="B347" s="3" t="s">
        <v>569</v>
      </c>
      <c r="C347" s="4">
        <v>42</v>
      </c>
      <c r="D347" s="3" t="s">
        <v>1302</v>
      </c>
      <c r="E347" s="3" t="s">
        <v>7207</v>
      </c>
      <c r="F347" s="3" t="s">
        <v>7196</v>
      </c>
      <c r="G347" s="3"/>
      <c r="H347" s="3"/>
      <c r="I347" s="3"/>
      <c r="J347" s="8" t="s">
        <v>7321</v>
      </c>
    </row>
    <row r="348" spans="1:10" ht="15" customHeight="1" x14ac:dyDescent="0.3">
      <c r="A348" s="3" t="s">
        <v>568</v>
      </c>
      <c r="B348" s="3" t="s">
        <v>569</v>
      </c>
      <c r="C348" s="4">
        <v>42</v>
      </c>
      <c r="D348" s="3" t="s">
        <v>1302</v>
      </c>
      <c r="E348" s="3" t="s">
        <v>1822</v>
      </c>
      <c r="F348" s="3" t="s">
        <v>7196</v>
      </c>
      <c r="G348" s="3"/>
      <c r="H348" s="3"/>
      <c r="I348" s="3"/>
      <c r="J348" s="8" t="s">
        <v>7321</v>
      </c>
    </row>
    <row r="349" spans="1:10" ht="15" customHeight="1" x14ac:dyDescent="0.3">
      <c r="A349" s="3" t="s">
        <v>568</v>
      </c>
      <c r="B349" s="3" t="s">
        <v>569</v>
      </c>
      <c r="C349" s="4">
        <v>42</v>
      </c>
      <c r="D349" s="3" t="s">
        <v>1302</v>
      </c>
      <c r="E349" s="3" t="s">
        <v>1743</v>
      </c>
      <c r="F349" s="3" t="s">
        <v>7196</v>
      </c>
      <c r="G349" s="3"/>
      <c r="H349" s="3"/>
      <c r="I349" s="3"/>
      <c r="J349" s="8" t="s">
        <v>7321</v>
      </c>
    </row>
    <row r="350" spans="1:10" ht="15" customHeight="1" x14ac:dyDescent="0.3">
      <c r="A350" s="3" t="s">
        <v>568</v>
      </c>
      <c r="B350" s="3" t="s">
        <v>569</v>
      </c>
      <c r="C350" s="4">
        <v>42</v>
      </c>
      <c r="D350" s="3" t="s">
        <v>1302</v>
      </c>
      <c r="E350" s="3" t="s">
        <v>2483</v>
      </c>
      <c r="F350" s="3" t="s">
        <v>7196</v>
      </c>
      <c r="G350" s="3"/>
      <c r="H350" s="3"/>
      <c r="I350" s="3"/>
      <c r="J350" s="8" t="s">
        <v>7321</v>
      </c>
    </row>
    <row r="351" spans="1:10" ht="15" customHeight="1" x14ac:dyDescent="0.3">
      <c r="A351" s="3" t="s">
        <v>568</v>
      </c>
      <c r="B351" s="3" t="s">
        <v>569</v>
      </c>
      <c r="C351" s="4">
        <v>42</v>
      </c>
      <c r="D351" s="3" t="s">
        <v>1302</v>
      </c>
      <c r="E351" s="3" t="s">
        <v>1706</v>
      </c>
      <c r="F351" s="3" t="s">
        <v>7196</v>
      </c>
      <c r="G351" s="3"/>
      <c r="H351" s="3"/>
      <c r="I351" s="3"/>
      <c r="J351" s="8" t="s">
        <v>7321</v>
      </c>
    </row>
    <row r="352" spans="1:10" ht="15" customHeight="1" x14ac:dyDescent="0.3">
      <c r="A352" s="3" t="s">
        <v>568</v>
      </c>
      <c r="B352" s="3" t="s">
        <v>569</v>
      </c>
      <c r="C352" s="4">
        <v>42</v>
      </c>
      <c r="D352" s="3" t="s">
        <v>1302</v>
      </c>
      <c r="E352" s="3" t="s">
        <v>1785</v>
      </c>
      <c r="F352" s="3" t="s">
        <v>7196</v>
      </c>
      <c r="G352" s="3"/>
      <c r="H352" s="3"/>
      <c r="I352" s="3"/>
      <c r="J352" s="8" t="s">
        <v>7321</v>
      </c>
    </row>
    <row r="353" spans="1:10" ht="15" customHeight="1" x14ac:dyDescent="0.3">
      <c r="A353" s="3" t="s">
        <v>568</v>
      </c>
      <c r="B353" s="3" t="s">
        <v>569</v>
      </c>
      <c r="C353" s="4">
        <v>42</v>
      </c>
      <c r="D353" s="3" t="s">
        <v>1302</v>
      </c>
      <c r="E353" s="3" t="s">
        <v>1699</v>
      </c>
      <c r="F353" s="3" t="s">
        <v>7196</v>
      </c>
      <c r="G353" s="3"/>
      <c r="H353" s="3"/>
      <c r="I353" s="3"/>
      <c r="J353" s="8" t="s">
        <v>7321</v>
      </c>
    </row>
    <row r="354" spans="1:10" ht="15" customHeight="1" x14ac:dyDescent="0.3">
      <c r="A354" s="3" t="s">
        <v>568</v>
      </c>
      <c r="B354" s="3" t="s">
        <v>569</v>
      </c>
      <c r="C354" s="4">
        <v>42</v>
      </c>
      <c r="D354" s="3" t="s">
        <v>1302</v>
      </c>
      <c r="E354" s="3" t="s">
        <v>1790</v>
      </c>
      <c r="F354" s="3" t="s">
        <v>7196</v>
      </c>
      <c r="G354" s="3"/>
      <c r="H354" s="3"/>
      <c r="I354" s="3"/>
      <c r="J354" s="8" t="s">
        <v>7321</v>
      </c>
    </row>
  </sheetData>
  <autoFilter ref="A2:J2" xr:uid="{00000000-0009-0000-0000-00000B000000}"/>
  <mergeCells count="1">
    <mergeCell ref="A1:J1"/>
  </mergeCells>
  <hyperlinks>
    <hyperlink ref="J3" r:id="rId1" xr:uid="{00000000-0004-0000-0B00-000000000000}"/>
    <hyperlink ref="J4" r:id="rId2" xr:uid="{00000000-0004-0000-0B00-000001000000}"/>
    <hyperlink ref="J5" r:id="rId3" xr:uid="{00000000-0004-0000-0B00-000002000000}"/>
    <hyperlink ref="J6" r:id="rId4" xr:uid="{00000000-0004-0000-0B00-000003000000}"/>
    <hyperlink ref="J7" r:id="rId5" xr:uid="{00000000-0004-0000-0B00-000004000000}"/>
    <hyperlink ref="J8" r:id="rId6" xr:uid="{00000000-0004-0000-0B00-000005000000}"/>
    <hyperlink ref="J9" r:id="rId7" xr:uid="{00000000-0004-0000-0B00-000006000000}"/>
    <hyperlink ref="J10" r:id="rId8" xr:uid="{00000000-0004-0000-0B00-000007000000}"/>
    <hyperlink ref="J11" r:id="rId9" xr:uid="{00000000-0004-0000-0B00-000008000000}"/>
    <hyperlink ref="J12" r:id="rId10" xr:uid="{00000000-0004-0000-0B00-000009000000}"/>
    <hyperlink ref="J13" r:id="rId11" xr:uid="{00000000-0004-0000-0B00-00000A000000}"/>
    <hyperlink ref="J14" r:id="rId12" xr:uid="{00000000-0004-0000-0B00-00000B000000}"/>
    <hyperlink ref="J15" r:id="rId13" xr:uid="{00000000-0004-0000-0B00-00000C000000}"/>
    <hyperlink ref="J16" r:id="rId14" xr:uid="{00000000-0004-0000-0B00-00000D000000}"/>
    <hyperlink ref="J17" r:id="rId15" xr:uid="{00000000-0004-0000-0B00-00000E000000}"/>
    <hyperlink ref="J18" r:id="rId16" xr:uid="{00000000-0004-0000-0B00-00000F000000}"/>
    <hyperlink ref="J19" r:id="rId17" xr:uid="{00000000-0004-0000-0B00-000010000000}"/>
    <hyperlink ref="J20" r:id="rId18" xr:uid="{00000000-0004-0000-0B00-000011000000}"/>
    <hyperlink ref="J21" r:id="rId19" xr:uid="{00000000-0004-0000-0B00-000012000000}"/>
    <hyperlink ref="J22" r:id="rId20" xr:uid="{00000000-0004-0000-0B00-000013000000}"/>
    <hyperlink ref="J23" r:id="rId21" xr:uid="{00000000-0004-0000-0B00-000014000000}"/>
    <hyperlink ref="J24" r:id="rId22" xr:uid="{00000000-0004-0000-0B00-000015000000}"/>
    <hyperlink ref="J25" r:id="rId23" xr:uid="{00000000-0004-0000-0B00-000016000000}"/>
    <hyperlink ref="J26" r:id="rId24" xr:uid="{00000000-0004-0000-0B00-000017000000}"/>
    <hyperlink ref="J27" r:id="rId25" xr:uid="{00000000-0004-0000-0B00-000018000000}"/>
    <hyperlink ref="J28" r:id="rId26" xr:uid="{00000000-0004-0000-0B00-000019000000}"/>
    <hyperlink ref="J29" r:id="rId27" xr:uid="{00000000-0004-0000-0B00-00001A000000}"/>
    <hyperlink ref="J30" r:id="rId28" xr:uid="{00000000-0004-0000-0B00-00001B000000}"/>
    <hyperlink ref="J31" r:id="rId29" xr:uid="{00000000-0004-0000-0B00-00001C000000}"/>
    <hyperlink ref="J32" r:id="rId30" xr:uid="{00000000-0004-0000-0B00-00001D000000}"/>
    <hyperlink ref="J33" r:id="rId31" xr:uid="{00000000-0004-0000-0B00-00001E000000}"/>
    <hyperlink ref="J34" r:id="rId32" xr:uid="{00000000-0004-0000-0B00-00001F000000}"/>
    <hyperlink ref="J35" r:id="rId33" xr:uid="{00000000-0004-0000-0B00-000020000000}"/>
    <hyperlink ref="J36" r:id="rId34" xr:uid="{00000000-0004-0000-0B00-000021000000}"/>
    <hyperlink ref="J37" r:id="rId35" xr:uid="{00000000-0004-0000-0B00-000022000000}"/>
    <hyperlink ref="J38" r:id="rId36" xr:uid="{00000000-0004-0000-0B00-000023000000}"/>
    <hyperlink ref="J39" r:id="rId37" xr:uid="{00000000-0004-0000-0B00-000024000000}"/>
    <hyperlink ref="J40" r:id="rId38" xr:uid="{00000000-0004-0000-0B00-000025000000}"/>
    <hyperlink ref="J41" r:id="rId39" xr:uid="{00000000-0004-0000-0B00-000026000000}"/>
    <hyperlink ref="J42" r:id="rId40" xr:uid="{00000000-0004-0000-0B00-000027000000}"/>
    <hyperlink ref="J43" r:id="rId41" xr:uid="{00000000-0004-0000-0B00-000028000000}"/>
    <hyperlink ref="J44" r:id="rId42" xr:uid="{00000000-0004-0000-0B00-000029000000}"/>
    <hyperlink ref="J45" r:id="rId43" xr:uid="{00000000-0004-0000-0B00-00002A000000}"/>
    <hyperlink ref="J46" r:id="rId44" xr:uid="{00000000-0004-0000-0B00-00002B000000}"/>
    <hyperlink ref="J47" r:id="rId45" xr:uid="{00000000-0004-0000-0B00-00002C000000}"/>
    <hyperlink ref="J48" r:id="rId46" xr:uid="{00000000-0004-0000-0B00-00002D000000}"/>
    <hyperlink ref="J49" r:id="rId47" xr:uid="{00000000-0004-0000-0B00-00002E000000}"/>
    <hyperlink ref="J50" r:id="rId48" xr:uid="{00000000-0004-0000-0B00-00002F000000}"/>
    <hyperlink ref="J51" r:id="rId49" xr:uid="{00000000-0004-0000-0B00-000030000000}"/>
    <hyperlink ref="J52" r:id="rId50" xr:uid="{00000000-0004-0000-0B00-000031000000}"/>
    <hyperlink ref="J53" r:id="rId51" xr:uid="{00000000-0004-0000-0B00-000032000000}"/>
    <hyperlink ref="J54" r:id="rId52" xr:uid="{00000000-0004-0000-0B00-000033000000}"/>
    <hyperlink ref="J55" r:id="rId53" xr:uid="{00000000-0004-0000-0B00-000034000000}"/>
    <hyperlink ref="J56" r:id="rId54" xr:uid="{00000000-0004-0000-0B00-000035000000}"/>
    <hyperlink ref="J57" r:id="rId55" xr:uid="{00000000-0004-0000-0B00-000036000000}"/>
    <hyperlink ref="J58" r:id="rId56" xr:uid="{00000000-0004-0000-0B00-000037000000}"/>
    <hyperlink ref="J59" r:id="rId57" xr:uid="{00000000-0004-0000-0B00-000038000000}"/>
    <hyperlink ref="J60" r:id="rId58" xr:uid="{00000000-0004-0000-0B00-000039000000}"/>
    <hyperlink ref="J61" r:id="rId59" xr:uid="{00000000-0004-0000-0B00-00003A000000}"/>
    <hyperlink ref="J62" r:id="rId60" xr:uid="{00000000-0004-0000-0B00-00003B000000}"/>
    <hyperlink ref="J63" r:id="rId61" xr:uid="{00000000-0004-0000-0B00-00003C000000}"/>
    <hyperlink ref="J64" r:id="rId62" xr:uid="{00000000-0004-0000-0B00-00003D000000}"/>
    <hyperlink ref="J65" r:id="rId63" xr:uid="{00000000-0004-0000-0B00-00003E000000}"/>
    <hyperlink ref="J66" r:id="rId64" xr:uid="{00000000-0004-0000-0B00-00003F000000}"/>
    <hyperlink ref="J67" r:id="rId65" xr:uid="{00000000-0004-0000-0B00-000040000000}"/>
    <hyperlink ref="J68" r:id="rId66" xr:uid="{00000000-0004-0000-0B00-000041000000}"/>
    <hyperlink ref="J69" r:id="rId67" xr:uid="{00000000-0004-0000-0B00-000042000000}"/>
    <hyperlink ref="J70" r:id="rId68" xr:uid="{00000000-0004-0000-0B00-000043000000}"/>
    <hyperlink ref="J71" r:id="rId69" xr:uid="{00000000-0004-0000-0B00-000044000000}"/>
    <hyperlink ref="J72" r:id="rId70" xr:uid="{00000000-0004-0000-0B00-000045000000}"/>
    <hyperlink ref="J73" r:id="rId71" xr:uid="{00000000-0004-0000-0B00-000046000000}"/>
    <hyperlink ref="J74" r:id="rId72" xr:uid="{00000000-0004-0000-0B00-000047000000}"/>
    <hyperlink ref="J75" r:id="rId73" xr:uid="{00000000-0004-0000-0B00-000048000000}"/>
    <hyperlink ref="J76" r:id="rId74" xr:uid="{00000000-0004-0000-0B00-000049000000}"/>
    <hyperlink ref="J77" r:id="rId75" xr:uid="{00000000-0004-0000-0B00-00004A000000}"/>
    <hyperlink ref="J78" r:id="rId76" xr:uid="{00000000-0004-0000-0B00-00004B000000}"/>
    <hyperlink ref="J79" r:id="rId77" xr:uid="{00000000-0004-0000-0B00-00004C000000}"/>
    <hyperlink ref="J80" r:id="rId78" xr:uid="{00000000-0004-0000-0B00-00004D000000}"/>
    <hyperlink ref="J81" r:id="rId79" xr:uid="{00000000-0004-0000-0B00-00004E000000}"/>
    <hyperlink ref="J82" r:id="rId80" xr:uid="{00000000-0004-0000-0B00-00004F000000}"/>
    <hyperlink ref="J83" r:id="rId81" xr:uid="{00000000-0004-0000-0B00-000050000000}"/>
    <hyperlink ref="J84" r:id="rId82" xr:uid="{00000000-0004-0000-0B00-000051000000}"/>
    <hyperlink ref="J85" r:id="rId83" xr:uid="{00000000-0004-0000-0B00-000052000000}"/>
    <hyperlink ref="J86" r:id="rId84" xr:uid="{00000000-0004-0000-0B00-000053000000}"/>
    <hyperlink ref="J87" r:id="rId85" xr:uid="{00000000-0004-0000-0B00-000054000000}"/>
    <hyperlink ref="J88" r:id="rId86" xr:uid="{00000000-0004-0000-0B00-000055000000}"/>
    <hyperlink ref="J89" r:id="rId87" xr:uid="{00000000-0004-0000-0B00-000056000000}"/>
    <hyperlink ref="J90" r:id="rId88" xr:uid="{00000000-0004-0000-0B00-000057000000}"/>
    <hyperlink ref="J91" r:id="rId89" xr:uid="{00000000-0004-0000-0B00-000058000000}"/>
    <hyperlink ref="J92" r:id="rId90" xr:uid="{00000000-0004-0000-0B00-000059000000}"/>
    <hyperlink ref="J93" r:id="rId91" xr:uid="{00000000-0004-0000-0B00-00005A000000}"/>
    <hyperlink ref="J94" r:id="rId92" xr:uid="{00000000-0004-0000-0B00-00005B000000}"/>
    <hyperlink ref="J95" r:id="rId93" xr:uid="{00000000-0004-0000-0B00-00005C000000}"/>
    <hyperlink ref="J96" r:id="rId94" xr:uid="{00000000-0004-0000-0B00-00005D000000}"/>
    <hyperlink ref="J97" r:id="rId95" xr:uid="{00000000-0004-0000-0B00-00005E000000}"/>
    <hyperlink ref="J98" r:id="rId96" xr:uid="{00000000-0004-0000-0B00-00005F000000}"/>
    <hyperlink ref="J99" r:id="rId97" xr:uid="{00000000-0004-0000-0B00-000060000000}"/>
    <hyperlink ref="J100" r:id="rId98" xr:uid="{00000000-0004-0000-0B00-000061000000}"/>
    <hyperlink ref="J101" r:id="rId99" xr:uid="{00000000-0004-0000-0B00-000062000000}"/>
    <hyperlink ref="J102" r:id="rId100" xr:uid="{00000000-0004-0000-0B00-000063000000}"/>
    <hyperlink ref="J103" r:id="rId101" xr:uid="{00000000-0004-0000-0B00-000064000000}"/>
    <hyperlink ref="J104" r:id="rId102" xr:uid="{00000000-0004-0000-0B00-000065000000}"/>
    <hyperlink ref="J105" r:id="rId103" xr:uid="{00000000-0004-0000-0B00-000066000000}"/>
    <hyperlink ref="J106" r:id="rId104" xr:uid="{00000000-0004-0000-0B00-000067000000}"/>
    <hyperlink ref="J107" r:id="rId105" xr:uid="{00000000-0004-0000-0B00-000068000000}"/>
    <hyperlink ref="J108" r:id="rId106" xr:uid="{00000000-0004-0000-0B00-000069000000}"/>
    <hyperlink ref="J109" r:id="rId107" xr:uid="{00000000-0004-0000-0B00-00006A000000}"/>
    <hyperlink ref="J110" r:id="rId108" xr:uid="{00000000-0004-0000-0B00-00006B000000}"/>
    <hyperlink ref="J111" r:id="rId109" xr:uid="{00000000-0004-0000-0B00-00006C000000}"/>
    <hyperlink ref="J112" r:id="rId110" xr:uid="{00000000-0004-0000-0B00-00006D000000}"/>
    <hyperlink ref="J113" r:id="rId111" xr:uid="{00000000-0004-0000-0B00-00006E000000}"/>
    <hyperlink ref="J114" r:id="rId112" xr:uid="{00000000-0004-0000-0B00-00006F000000}"/>
    <hyperlink ref="J115" r:id="rId113" xr:uid="{00000000-0004-0000-0B00-000070000000}"/>
    <hyperlink ref="J116" r:id="rId114" xr:uid="{00000000-0004-0000-0B00-000071000000}"/>
    <hyperlink ref="J117" r:id="rId115" xr:uid="{00000000-0004-0000-0B00-000072000000}"/>
    <hyperlink ref="J118" r:id="rId116" xr:uid="{00000000-0004-0000-0B00-000073000000}"/>
    <hyperlink ref="J119" r:id="rId117" xr:uid="{00000000-0004-0000-0B00-000074000000}"/>
    <hyperlink ref="J120" r:id="rId118" xr:uid="{00000000-0004-0000-0B00-000075000000}"/>
    <hyperlink ref="J121" r:id="rId119" xr:uid="{00000000-0004-0000-0B00-000076000000}"/>
    <hyperlink ref="J122" r:id="rId120" xr:uid="{00000000-0004-0000-0B00-000077000000}"/>
    <hyperlink ref="J123" r:id="rId121" xr:uid="{00000000-0004-0000-0B00-000078000000}"/>
    <hyperlink ref="J124" r:id="rId122" xr:uid="{00000000-0004-0000-0B00-000079000000}"/>
    <hyperlink ref="J125" r:id="rId123" xr:uid="{00000000-0004-0000-0B00-00007A000000}"/>
    <hyperlink ref="J126" r:id="rId124" xr:uid="{00000000-0004-0000-0B00-00007B000000}"/>
    <hyperlink ref="J127" r:id="rId125" xr:uid="{00000000-0004-0000-0B00-00007C000000}"/>
    <hyperlink ref="J128" r:id="rId126" xr:uid="{00000000-0004-0000-0B00-00007D000000}"/>
    <hyperlink ref="J129" r:id="rId127" xr:uid="{00000000-0004-0000-0B00-00007E000000}"/>
    <hyperlink ref="J130" r:id="rId128" xr:uid="{00000000-0004-0000-0B00-00007F000000}"/>
    <hyperlink ref="J131" r:id="rId129" xr:uid="{00000000-0004-0000-0B00-000080000000}"/>
    <hyperlink ref="J132" r:id="rId130" xr:uid="{00000000-0004-0000-0B00-000081000000}"/>
    <hyperlink ref="J133" r:id="rId131" xr:uid="{00000000-0004-0000-0B00-000082000000}"/>
    <hyperlink ref="J134" r:id="rId132" xr:uid="{00000000-0004-0000-0B00-000083000000}"/>
    <hyperlink ref="J135" r:id="rId133" xr:uid="{00000000-0004-0000-0B00-000084000000}"/>
    <hyperlink ref="J136" r:id="rId134" xr:uid="{00000000-0004-0000-0B00-000085000000}"/>
    <hyperlink ref="J137" r:id="rId135" xr:uid="{00000000-0004-0000-0B00-000086000000}"/>
    <hyperlink ref="J138" r:id="rId136" xr:uid="{00000000-0004-0000-0B00-000087000000}"/>
    <hyperlink ref="J139" r:id="rId137" xr:uid="{00000000-0004-0000-0B00-000088000000}"/>
    <hyperlink ref="J140" r:id="rId138" xr:uid="{00000000-0004-0000-0B00-000089000000}"/>
    <hyperlink ref="J141" r:id="rId139" xr:uid="{00000000-0004-0000-0B00-00008A000000}"/>
    <hyperlink ref="J142" r:id="rId140" xr:uid="{00000000-0004-0000-0B00-00008B000000}"/>
    <hyperlink ref="J143" r:id="rId141" xr:uid="{00000000-0004-0000-0B00-00008C000000}"/>
    <hyperlink ref="J144" r:id="rId142" xr:uid="{00000000-0004-0000-0B00-00008D000000}"/>
    <hyperlink ref="J145" r:id="rId143" xr:uid="{00000000-0004-0000-0B00-00008E000000}"/>
    <hyperlink ref="J146" r:id="rId144" xr:uid="{00000000-0004-0000-0B00-00008F000000}"/>
    <hyperlink ref="J147" r:id="rId145" xr:uid="{00000000-0004-0000-0B00-000090000000}"/>
    <hyperlink ref="J148" r:id="rId146" xr:uid="{00000000-0004-0000-0B00-000091000000}"/>
    <hyperlink ref="J149" r:id="rId147" xr:uid="{00000000-0004-0000-0B00-000092000000}"/>
    <hyperlink ref="J150" r:id="rId148" xr:uid="{00000000-0004-0000-0B00-000093000000}"/>
    <hyperlink ref="J151" r:id="rId149" xr:uid="{00000000-0004-0000-0B00-000094000000}"/>
    <hyperlink ref="J152" r:id="rId150" xr:uid="{00000000-0004-0000-0B00-000095000000}"/>
    <hyperlink ref="J153" r:id="rId151" xr:uid="{00000000-0004-0000-0B00-000096000000}"/>
    <hyperlink ref="J154" r:id="rId152" xr:uid="{00000000-0004-0000-0B00-000097000000}"/>
    <hyperlink ref="J155" r:id="rId153" xr:uid="{00000000-0004-0000-0B00-000098000000}"/>
    <hyperlink ref="J156" r:id="rId154" xr:uid="{00000000-0004-0000-0B00-000099000000}"/>
    <hyperlink ref="J157" r:id="rId155" xr:uid="{00000000-0004-0000-0B00-00009A000000}"/>
    <hyperlink ref="J158" r:id="rId156" xr:uid="{00000000-0004-0000-0B00-00009B000000}"/>
    <hyperlink ref="J159" r:id="rId157" xr:uid="{00000000-0004-0000-0B00-00009C000000}"/>
    <hyperlink ref="J160" r:id="rId158" xr:uid="{00000000-0004-0000-0B00-00009D000000}"/>
    <hyperlink ref="J161" r:id="rId159" xr:uid="{00000000-0004-0000-0B00-00009E000000}"/>
    <hyperlink ref="J162" r:id="rId160" xr:uid="{00000000-0004-0000-0B00-00009F000000}"/>
    <hyperlink ref="J163" r:id="rId161" xr:uid="{00000000-0004-0000-0B00-0000A0000000}"/>
    <hyperlink ref="J164" r:id="rId162" xr:uid="{00000000-0004-0000-0B00-0000A1000000}"/>
    <hyperlink ref="J165" r:id="rId163" xr:uid="{00000000-0004-0000-0B00-0000A2000000}"/>
    <hyperlink ref="J166" r:id="rId164" xr:uid="{00000000-0004-0000-0B00-0000A3000000}"/>
    <hyperlink ref="J167" r:id="rId165" xr:uid="{00000000-0004-0000-0B00-0000A4000000}"/>
    <hyperlink ref="J168" r:id="rId166" xr:uid="{00000000-0004-0000-0B00-0000A5000000}"/>
    <hyperlink ref="J169" r:id="rId167" xr:uid="{00000000-0004-0000-0B00-0000A6000000}"/>
    <hyperlink ref="J170" r:id="rId168" xr:uid="{00000000-0004-0000-0B00-0000A7000000}"/>
    <hyperlink ref="J171" r:id="rId169" xr:uid="{00000000-0004-0000-0B00-0000A8000000}"/>
    <hyperlink ref="J172" r:id="rId170" xr:uid="{00000000-0004-0000-0B00-0000A9000000}"/>
    <hyperlink ref="J173" r:id="rId171" xr:uid="{00000000-0004-0000-0B00-0000AA000000}"/>
    <hyperlink ref="J174" r:id="rId172" xr:uid="{00000000-0004-0000-0B00-0000AB000000}"/>
    <hyperlink ref="J175" r:id="rId173" xr:uid="{00000000-0004-0000-0B00-0000AC000000}"/>
    <hyperlink ref="J176" r:id="rId174" xr:uid="{00000000-0004-0000-0B00-0000AD000000}"/>
    <hyperlink ref="J177" r:id="rId175" xr:uid="{00000000-0004-0000-0B00-0000AE000000}"/>
    <hyperlink ref="J178" r:id="rId176" xr:uid="{00000000-0004-0000-0B00-0000AF000000}"/>
    <hyperlink ref="J179" r:id="rId177" xr:uid="{00000000-0004-0000-0B00-0000B0000000}"/>
    <hyperlink ref="J180" r:id="rId178" xr:uid="{00000000-0004-0000-0B00-0000B1000000}"/>
    <hyperlink ref="J181" r:id="rId179" xr:uid="{00000000-0004-0000-0B00-0000B2000000}"/>
    <hyperlink ref="J182" r:id="rId180" xr:uid="{00000000-0004-0000-0B00-0000B3000000}"/>
    <hyperlink ref="J183" r:id="rId181" xr:uid="{00000000-0004-0000-0B00-0000B4000000}"/>
    <hyperlink ref="J184" r:id="rId182" xr:uid="{00000000-0004-0000-0B00-0000B5000000}"/>
    <hyperlink ref="J185" r:id="rId183" xr:uid="{00000000-0004-0000-0B00-0000B6000000}"/>
    <hyperlink ref="J186" r:id="rId184" xr:uid="{00000000-0004-0000-0B00-0000B7000000}"/>
    <hyperlink ref="J187" r:id="rId185" xr:uid="{00000000-0004-0000-0B00-0000B8000000}"/>
    <hyperlink ref="J188" r:id="rId186" xr:uid="{00000000-0004-0000-0B00-0000B9000000}"/>
    <hyperlink ref="J189" r:id="rId187" xr:uid="{00000000-0004-0000-0B00-0000BA000000}"/>
    <hyperlink ref="J190" r:id="rId188" xr:uid="{00000000-0004-0000-0B00-0000BB000000}"/>
    <hyperlink ref="J191" r:id="rId189" xr:uid="{00000000-0004-0000-0B00-0000BC000000}"/>
    <hyperlink ref="J192" r:id="rId190" xr:uid="{00000000-0004-0000-0B00-0000BD000000}"/>
    <hyperlink ref="J193" r:id="rId191" xr:uid="{00000000-0004-0000-0B00-0000BE000000}"/>
    <hyperlink ref="J194" r:id="rId192" xr:uid="{00000000-0004-0000-0B00-0000BF000000}"/>
    <hyperlink ref="J195" r:id="rId193" xr:uid="{00000000-0004-0000-0B00-0000C0000000}"/>
    <hyperlink ref="J196" r:id="rId194" xr:uid="{00000000-0004-0000-0B00-0000C1000000}"/>
    <hyperlink ref="J197" r:id="rId195" xr:uid="{00000000-0004-0000-0B00-0000C2000000}"/>
    <hyperlink ref="J198" r:id="rId196" xr:uid="{00000000-0004-0000-0B00-0000C3000000}"/>
    <hyperlink ref="J199" r:id="rId197" xr:uid="{00000000-0004-0000-0B00-0000C4000000}"/>
    <hyperlink ref="J200" r:id="rId198" xr:uid="{00000000-0004-0000-0B00-0000C5000000}"/>
    <hyperlink ref="J201" r:id="rId199" xr:uid="{00000000-0004-0000-0B00-0000C6000000}"/>
    <hyperlink ref="J202" r:id="rId200" xr:uid="{00000000-0004-0000-0B00-0000C7000000}"/>
    <hyperlink ref="J203" r:id="rId201" xr:uid="{00000000-0004-0000-0B00-0000C8000000}"/>
    <hyperlink ref="J204" r:id="rId202" xr:uid="{00000000-0004-0000-0B00-0000C9000000}"/>
    <hyperlink ref="J205" r:id="rId203" xr:uid="{00000000-0004-0000-0B00-0000CA000000}"/>
    <hyperlink ref="J206" r:id="rId204" xr:uid="{00000000-0004-0000-0B00-0000CB000000}"/>
    <hyperlink ref="J207" r:id="rId205" xr:uid="{00000000-0004-0000-0B00-0000CC000000}"/>
    <hyperlink ref="J208" r:id="rId206" xr:uid="{00000000-0004-0000-0B00-0000CD000000}"/>
    <hyperlink ref="J209" r:id="rId207" xr:uid="{00000000-0004-0000-0B00-0000CE000000}"/>
    <hyperlink ref="J210" r:id="rId208" xr:uid="{00000000-0004-0000-0B00-0000CF000000}"/>
    <hyperlink ref="J211" r:id="rId209" xr:uid="{00000000-0004-0000-0B00-0000D0000000}"/>
    <hyperlink ref="J212" r:id="rId210" xr:uid="{00000000-0004-0000-0B00-0000D1000000}"/>
    <hyperlink ref="J213" r:id="rId211" xr:uid="{00000000-0004-0000-0B00-0000D2000000}"/>
    <hyperlink ref="J214" r:id="rId212" xr:uid="{00000000-0004-0000-0B00-0000D3000000}"/>
    <hyperlink ref="J215" r:id="rId213" xr:uid="{00000000-0004-0000-0B00-0000D4000000}"/>
    <hyperlink ref="J216" r:id="rId214" xr:uid="{00000000-0004-0000-0B00-0000D5000000}"/>
    <hyperlink ref="J217" r:id="rId215" xr:uid="{00000000-0004-0000-0B00-0000D6000000}"/>
    <hyperlink ref="J218" r:id="rId216" xr:uid="{00000000-0004-0000-0B00-0000D7000000}"/>
    <hyperlink ref="J219" r:id="rId217" xr:uid="{00000000-0004-0000-0B00-0000D8000000}"/>
    <hyperlink ref="J220" r:id="rId218" xr:uid="{00000000-0004-0000-0B00-0000D9000000}"/>
    <hyperlink ref="J221" r:id="rId219" xr:uid="{00000000-0004-0000-0B00-0000DA000000}"/>
    <hyperlink ref="J222" r:id="rId220" xr:uid="{00000000-0004-0000-0B00-0000DB000000}"/>
    <hyperlink ref="J223" r:id="rId221" xr:uid="{00000000-0004-0000-0B00-0000DC000000}"/>
    <hyperlink ref="J224" r:id="rId222" xr:uid="{00000000-0004-0000-0B00-0000DD000000}"/>
    <hyperlink ref="J225" r:id="rId223" xr:uid="{00000000-0004-0000-0B00-0000DE000000}"/>
    <hyperlink ref="J226" r:id="rId224" xr:uid="{00000000-0004-0000-0B00-0000DF000000}"/>
    <hyperlink ref="J227" r:id="rId225" xr:uid="{00000000-0004-0000-0B00-0000E0000000}"/>
    <hyperlink ref="J228" r:id="rId226" xr:uid="{00000000-0004-0000-0B00-0000E1000000}"/>
    <hyperlink ref="J229" r:id="rId227" xr:uid="{00000000-0004-0000-0B00-0000E2000000}"/>
    <hyperlink ref="J230" r:id="rId228" xr:uid="{00000000-0004-0000-0B00-0000E3000000}"/>
    <hyperlink ref="J231" r:id="rId229" xr:uid="{00000000-0004-0000-0B00-0000E4000000}"/>
    <hyperlink ref="J232" r:id="rId230" xr:uid="{00000000-0004-0000-0B00-0000E5000000}"/>
    <hyperlink ref="J233" r:id="rId231" xr:uid="{00000000-0004-0000-0B00-0000E6000000}"/>
    <hyperlink ref="J234" r:id="rId232" xr:uid="{00000000-0004-0000-0B00-0000E7000000}"/>
    <hyperlink ref="J235" r:id="rId233" xr:uid="{00000000-0004-0000-0B00-0000E8000000}"/>
    <hyperlink ref="J236" r:id="rId234" xr:uid="{00000000-0004-0000-0B00-0000E9000000}"/>
    <hyperlink ref="J237" r:id="rId235" xr:uid="{00000000-0004-0000-0B00-0000EA000000}"/>
    <hyperlink ref="J238" r:id="rId236" xr:uid="{00000000-0004-0000-0B00-0000EB000000}"/>
    <hyperlink ref="J239" r:id="rId237" xr:uid="{00000000-0004-0000-0B00-0000EC000000}"/>
    <hyperlink ref="J240" r:id="rId238" xr:uid="{00000000-0004-0000-0B00-0000ED000000}"/>
    <hyperlink ref="J241" r:id="rId239" xr:uid="{00000000-0004-0000-0B00-0000EE000000}"/>
    <hyperlink ref="J242" r:id="rId240" xr:uid="{00000000-0004-0000-0B00-0000EF000000}"/>
    <hyperlink ref="J243" r:id="rId241" xr:uid="{00000000-0004-0000-0B00-0000F0000000}"/>
    <hyperlink ref="J244" r:id="rId242" xr:uid="{00000000-0004-0000-0B00-0000F1000000}"/>
    <hyperlink ref="J245" r:id="rId243" xr:uid="{00000000-0004-0000-0B00-0000F2000000}"/>
    <hyperlink ref="J246" r:id="rId244" xr:uid="{00000000-0004-0000-0B00-0000F3000000}"/>
    <hyperlink ref="J247" r:id="rId245" xr:uid="{00000000-0004-0000-0B00-0000F4000000}"/>
    <hyperlink ref="J248" r:id="rId246" xr:uid="{00000000-0004-0000-0B00-0000F5000000}"/>
    <hyperlink ref="J249" r:id="rId247" xr:uid="{00000000-0004-0000-0B00-0000F6000000}"/>
    <hyperlink ref="J250" r:id="rId248" xr:uid="{00000000-0004-0000-0B00-0000F7000000}"/>
    <hyperlink ref="J251" r:id="rId249" xr:uid="{00000000-0004-0000-0B00-0000F8000000}"/>
    <hyperlink ref="J252" r:id="rId250" xr:uid="{00000000-0004-0000-0B00-0000F9000000}"/>
    <hyperlink ref="J253" r:id="rId251" xr:uid="{00000000-0004-0000-0B00-0000FA000000}"/>
    <hyperlink ref="J254" r:id="rId252" xr:uid="{00000000-0004-0000-0B00-0000FB000000}"/>
    <hyperlink ref="J255" r:id="rId253" xr:uid="{00000000-0004-0000-0B00-0000FC000000}"/>
    <hyperlink ref="J256" r:id="rId254" xr:uid="{00000000-0004-0000-0B00-0000FD000000}"/>
    <hyperlink ref="J257" r:id="rId255" xr:uid="{00000000-0004-0000-0B00-0000FE000000}"/>
    <hyperlink ref="J258" r:id="rId256" xr:uid="{00000000-0004-0000-0B00-0000FF000000}"/>
    <hyperlink ref="J259" r:id="rId257" xr:uid="{00000000-0004-0000-0B00-000000010000}"/>
    <hyperlink ref="J260" r:id="rId258" xr:uid="{00000000-0004-0000-0B00-000001010000}"/>
    <hyperlink ref="J261" r:id="rId259" xr:uid="{00000000-0004-0000-0B00-000002010000}"/>
    <hyperlink ref="J262" r:id="rId260" xr:uid="{00000000-0004-0000-0B00-000003010000}"/>
    <hyperlink ref="J263" r:id="rId261" xr:uid="{00000000-0004-0000-0B00-000004010000}"/>
    <hyperlink ref="J264" r:id="rId262" xr:uid="{00000000-0004-0000-0B00-000005010000}"/>
    <hyperlink ref="J265" r:id="rId263" xr:uid="{00000000-0004-0000-0B00-000006010000}"/>
    <hyperlink ref="J266" r:id="rId264" xr:uid="{00000000-0004-0000-0B00-000007010000}"/>
    <hyperlink ref="J267" r:id="rId265" xr:uid="{00000000-0004-0000-0B00-000008010000}"/>
    <hyperlink ref="J268" r:id="rId266" xr:uid="{00000000-0004-0000-0B00-000009010000}"/>
    <hyperlink ref="J269" r:id="rId267" xr:uid="{00000000-0004-0000-0B00-00000A010000}"/>
    <hyperlink ref="J270" r:id="rId268" xr:uid="{00000000-0004-0000-0B00-00000B010000}"/>
    <hyperlink ref="J271" r:id="rId269" xr:uid="{00000000-0004-0000-0B00-00000C010000}"/>
    <hyperlink ref="J272" r:id="rId270" xr:uid="{00000000-0004-0000-0B00-00000D010000}"/>
    <hyperlink ref="J273" r:id="rId271" xr:uid="{00000000-0004-0000-0B00-00000E010000}"/>
    <hyperlink ref="J274" r:id="rId272" xr:uid="{00000000-0004-0000-0B00-00000F010000}"/>
    <hyperlink ref="J275" r:id="rId273" xr:uid="{00000000-0004-0000-0B00-000010010000}"/>
    <hyperlink ref="J276" r:id="rId274" xr:uid="{00000000-0004-0000-0B00-000011010000}"/>
    <hyperlink ref="J277" r:id="rId275" xr:uid="{00000000-0004-0000-0B00-000012010000}"/>
    <hyperlink ref="J278" r:id="rId276" xr:uid="{00000000-0004-0000-0B00-000013010000}"/>
    <hyperlink ref="J279" r:id="rId277" xr:uid="{00000000-0004-0000-0B00-000014010000}"/>
    <hyperlink ref="J280" r:id="rId278" xr:uid="{00000000-0004-0000-0B00-000015010000}"/>
    <hyperlink ref="J281" r:id="rId279" xr:uid="{00000000-0004-0000-0B00-000016010000}"/>
    <hyperlink ref="J282" r:id="rId280" xr:uid="{00000000-0004-0000-0B00-000017010000}"/>
    <hyperlink ref="J283" r:id="rId281" xr:uid="{00000000-0004-0000-0B00-000018010000}"/>
    <hyperlink ref="J284" r:id="rId282" xr:uid="{00000000-0004-0000-0B00-000019010000}"/>
    <hyperlink ref="J285" r:id="rId283" xr:uid="{00000000-0004-0000-0B00-00001A010000}"/>
    <hyperlink ref="J286" r:id="rId284" xr:uid="{00000000-0004-0000-0B00-00001B010000}"/>
    <hyperlink ref="J287" r:id="rId285" xr:uid="{00000000-0004-0000-0B00-00001C010000}"/>
    <hyperlink ref="J288" r:id="rId286" xr:uid="{00000000-0004-0000-0B00-00001D010000}"/>
    <hyperlink ref="J289" r:id="rId287" xr:uid="{00000000-0004-0000-0B00-00001E010000}"/>
    <hyperlink ref="J290" r:id="rId288" xr:uid="{00000000-0004-0000-0B00-00001F010000}"/>
    <hyperlink ref="J291" r:id="rId289" xr:uid="{00000000-0004-0000-0B00-000020010000}"/>
    <hyperlink ref="J292" r:id="rId290" xr:uid="{00000000-0004-0000-0B00-000021010000}"/>
    <hyperlink ref="J293" r:id="rId291" xr:uid="{00000000-0004-0000-0B00-000022010000}"/>
    <hyperlink ref="J294" r:id="rId292" xr:uid="{00000000-0004-0000-0B00-000023010000}"/>
    <hyperlink ref="J295" r:id="rId293" xr:uid="{00000000-0004-0000-0B00-000024010000}"/>
    <hyperlink ref="J296" r:id="rId294" xr:uid="{00000000-0004-0000-0B00-000025010000}"/>
    <hyperlink ref="J297" r:id="rId295" xr:uid="{00000000-0004-0000-0B00-000026010000}"/>
    <hyperlink ref="J298" r:id="rId296" xr:uid="{00000000-0004-0000-0B00-000027010000}"/>
    <hyperlink ref="J300" r:id="rId297" xr:uid="{00000000-0004-0000-0B00-000028010000}"/>
    <hyperlink ref="J301" r:id="rId298" xr:uid="{00000000-0004-0000-0B00-000029010000}"/>
    <hyperlink ref="J302" r:id="rId299" xr:uid="{00000000-0004-0000-0B00-00002A010000}"/>
    <hyperlink ref="J303" r:id="rId300" xr:uid="{00000000-0004-0000-0B00-00002B010000}"/>
    <hyperlink ref="J304" r:id="rId301" xr:uid="{00000000-0004-0000-0B00-00002C010000}"/>
    <hyperlink ref="J305" r:id="rId302" xr:uid="{00000000-0004-0000-0B00-00002D010000}"/>
    <hyperlink ref="J306" r:id="rId303" display="https://www.focuscotland.co.uk/presentations/Sun Death and Dermatologists.pdf" xr:uid="{00000000-0004-0000-0B00-00002E010000}"/>
    <hyperlink ref="J307" r:id="rId304" display="https://www.focuscotland.co.uk/presentations/Sun Death and Dermatologists.pdf" xr:uid="{00000000-0004-0000-0B00-00002F010000}"/>
    <hyperlink ref="J308" r:id="rId305" xr:uid="{00000000-0004-0000-0B00-000030010000}"/>
    <hyperlink ref="J309" r:id="rId306" xr:uid="{00000000-0004-0000-0B00-000031010000}"/>
    <hyperlink ref="J310" r:id="rId307" xr:uid="{00000000-0004-0000-0B00-000032010000}"/>
    <hyperlink ref="J311" r:id="rId308" xr:uid="{00000000-0004-0000-0B00-000033010000}"/>
    <hyperlink ref="J312" r:id="rId309" xr:uid="{00000000-0004-0000-0B00-000034010000}"/>
    <hyperlink ref="J313" r:id="rId310" xr:uid="{00000000-0004-0000-0B00-000035010000}"/>
    <hyperlink ref="J314" r:id="rId311" xr:uid="{00000000-0004-0000-0B00-000036010000}"/>
    <hyperlink ref="J315" r:id="rId312" xr:uid="{00000000-0004-0000-0B00-000037010000}"/>
    <hyperlink ref="J316" r:id="rId313" xr:uid="{00000000-0004-0000-0B00-000038010000}"/>
    <hyperlink ref="J317" r:id="rId314" xr:uid="{00000000-0004-0000-0B00-000039010000}"/>
    <hyperlink ref="J318" r:id="rId315" xr:uid="{00000000-0004-0000-0B00-00003A010000}"/>
    <hyperlink ref="J319" r:id="rId316" xr:uid="{00000000-0004-0000-0B00-00003B010000}"/>
    <hyperlink ref="J320" r:id="rId317" xr:uid="{00000000-0004-0000-0B00-00003C010000}"/>
    <hyperlink ref="J321" r:id="rId318" xr:uid="{00000000-0004-0000-0B00-00003D010000}"/>
    <hyperlink ref="J322" r:id="rId319" xr:uid="{00000000-0004-0000-0B00-00003E010000}"/>
    <hyperlink ref="J323" r:id="rId320" xr:uid="{00000000-0004-0000-0B00-00003F010000}"/>
    <hyperlink ref="J324" r:id="rId321" xr:uid="{00000000-0004-0000-0B00-000040010000}"/>
    <hyperlink ref="J325" r:id="rId322" xr:uid="{00000000-0004-0000-0B00-000041010000}"/>
    <hyperlink ref="J326" r:id="rId323" xr:uid="{00000000-0004-0000-0B00-000042010000}"/>
    <hyperlink ref="J327" r:id="rId324" xr:uid="{00000000-0004-0000-0B00-000043010000}"/>
    <hyperlink ref="J328" r:id="rId325" xr:uid="{00000000-0004-0000-0B00-000044010000}"/>
    <hyperlink ref="J329" r:id="rId326" xr:uid="{00000000-0004-0000-0B00-000045010000}"/>
    <hyperlink ref="J330" r:id="rId327" xr:uid="{00000000-0004-0000-0B00-000046010000}"/>
    <hyperlink ref="J331" r:id="rId328" xr:uid="{00000000-0004-0000-0B00-000047010000}"/>
    <hyperlink ref="J332" r:id="rId329" xr:uid="{00000000-0004-0000-0B00-000048010000}"/>
    <hyperlink ref="J333" r:id="rId330" xr:uid="{00000000-0004-0000-0B00-000049010000}"/>
    <hyperlink ref="J334" r:id="rId331" xr:uid="{00000000-0004-0000-0B00-00004A010000}"/>
    <hyperlink ref="J335" r:id="rId332" xr:uid="{00000000-0004-0000-0B00-00004B010000}"/>
    <hyperlink ref="J336" r:id="rId333" xr:uid="{00000000-0004-0000-0B00-00004C010000}"/>
    <hyperlink ref="J337" r:id="rId334" xr:uid="{00000000-0004-0000-0B00-00004D010000}"/>
    <hyperlink ref="J338" r:id="rId335" xr:uid="{00000000-0004-0000-0B00-00004E010000}"/>
    <hyperlink ref="J339" r:id="rId336" xr:uid="{00000000-0004-0000-0B00-00004F010000}"/>
    <hyperlink ref="J340" r:id="rId337" xr:uid="{00000000-0004-0000-0B00-000050010000}"/>
    <hyperlink ref="J341" r:id="rId338" xr:uid="{00000000-0004-0000-0B00-000051010000}"/>
    <hyperlink ref="J342" r:id="rId339" xr:uid="{00000000-0004-0000-0B00-000052010000}"/>
    <hyperlink ref="J343" r:id="rId340" xr:uid="{00000000-0004-0000-0B00-000053010000}"/>
    <hyperlink ref="J344" r:id="rId341" xr:uid="{00000000-0004-0000-0B00-000054010000}"/>
    <hyperlink ref="J345" r:id="rId342" xr:uid="{00000000-0004-0000-0B00-000055010000}"/>
    <hyperlink ref="J346" r:id="rId343" xr:uid="{00000000-0004-0000-0B00-000056010000}"/>
    <hyperlink ref="J347" r:id="rId344" xr:uid="{00000000-0004-0000-0B00-000057010000}"/>
    <hyperlink ref="J348" r:id="rId345" xr:uid="{00000000-0004-0000-0B00-000058010000}"/>
    <hyperlink ref="J349" r:id="rId346" xr:uid="{00000000-0004-0000-0B00-000059010000}"/>
    <hyperlink ref="J350" r:id="rId347" xr:uid="{00000000-0004-0000-0B00-00005A010000}"/>
    <hyperlink ref="J351" r:id="rId348" xr:uid="{00000000-0004-0000-0B00-00005B010000}"/>
    <hyperlink ref="J352" r:id="rId349" xr:uid="{00000000-0004-0000-0B00-00005C010000}"/>
    <hyperlink ref="J353" r:id="rId350" xr:uid="{00000000-0004-0000-0B00-00005D010000}"/>
    <hyperlink ref="J354" r:id="rId351" xr:uid="{00000000-0004-0000-0B00-00005E010000}"/>
    <hyperlink ref="J299" r:id="rId352" xr:uid="{00000000-0004-0000-0B00-00005F01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6396"/>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8" width="15" customWidth="1"/>
    <col min="9" max="10" width="22.5546875" customWidth="1"/>
    <col min="11" max="13" width="15" customWidth="1"/>
    <col min="14" max="15" width="25.88671875" customWidth="1"/>
  </cols>
  <sheetData>
    <row r="1" spans="1:15" ht="27" x14ac:dyDescent="0.3">
      <c r="A1" s="35" t="s">
        <v>7322</v>
      </c>
      <c r="B1" s="35"/>
      <c r="C1" s="35"/>
      <c r="D1" s="35"/>
      <c r="E1" s="35"/>
      <c r="F1" s="35"/>
      <c r="G1" s="35"/>
      <c r="H1" s="35"/>
      <c r="I1" s="35"/>
      <c r="J1" s="35"/>
      <c r="K1" s="35"/>
      <c r="L1" s="35"/>
      <c r="M1" s="35"/>
      <c r="N1" s="35"/>
      <c r="O1" s="35"/>
    </row>
    <row r="2" spans="1:15" ht="20.100000000000001" customHeight="1" x14ac:dyDescent="0.3">
      <c r="A2" s="5" t="s">
        <v>1</v>
      </c>
      <c r="B2" s="5" t="s">
        <v>2</v>
      </c>
      <c r="C2" s="5" t="s">
        <v>3</v>
      </c>
      <c r="D2" s="5" t="s">
        <v>6</v>
      </c>
      <c r="E2" s="5" t="s">
        <v>7323</v>
      </c>
      <c r="F2" s="5" t="s">
        <v>7324</v>
      </c>
      <c r="G2" s="5" t="s">
        <v>7325</v>
      </c>
      <c r="H2" s="5" t="s">
        <v>7326</v>
      </c>
      <c r="I2" s="5" t="s">
        <v>7327</v>
      </c>
      <c r="J2" s="5" t="s">
        <v>7328</v>
      </c>
      <c r="K2" s="5" t="s">
        <v>7329</v>
      </c>
      <c r="L2" s="5" t="s">
        <v>7330</v>
      </c>
      <c r="M2" s="5" t="s">
        <v>7331</v>
      </c>
      <c r="N2" s="5" t="s">
        <v>7332</v>
      </c>
      <c r="O2" s="5" t="s">
        <v>7333</v>
      </c>
    </row>
    <row r="3" spans="1:15" ht="15" customHeight="1" x14ac:dyDescent="0.3">
      <c r="A3" s="11" t="s">
        <v>25</v>
      </c>
      <c r="B3" s="11" t="s">
        <v>26</v>
      </c>
      <c r="C3" s="17">
        <v>1</v>
      </c>
      <c r="D3" s="11" t="s">
        <v>623</v>
      </c>
      <c r="E3" s="11" t="s">
        <v>7334</v>
      </c>
      <c r="F3" s="11">
        <v>37162007</v>
      </c>
      <c r="G3" s="11" t="s">
        <v>7335</v>
      </c>
      <c r="H3" s="11" t="s">
        <v>7336</v>
      </c>
      <c r="I3" s="11" t="s">
        <v>4968</v>
      </c>
      <c r="J3" s="11"/>
      <c r="K3" s="11" t="s">
        <v>7337</v>
      </c>
      <c r="L3" s="11" t="s">
        <v>7338</v>
      </c>
      <c r="M3" s="11" t="s">
        <v>7339</v>
      </c>
      <c r="N3" s="12" t="s">
        <v>7340</v>
      </c>
      <c r="O3" s="12" t="s">
        <v>7341</v>
      </c>
    </row>
    <row r="4" spans="1:15" ht="15" customHeight="1" x14ac:dyDescent="0.3">
      <c r="A4" s="11" t="s">
        <v>25</v>
      </c>
      <c r="B4" s="11" t="s">
        <v>26</v>
      </c>
      <c r="C4" s="17">
        <v>1</v>
      </c>
      <c r="D4" s="11" t="s">
        <v>623</v>
      </c>
      <c r="E4" s="11" t="s">
        <v>7334</v>
      </c>
      <c r="F4" s="11">
        <v>37503679</v>
      </c>
      <c r="G4" s="11" t="s">
        <v>7342</v>
      </c>
      <c r="H4" s="11" t="s">
        <v>7343</v>
      </c>
      <c r="I4" s="11" t="s">
        <v>2184</v>
      </c>
      <c r="J4" s="11"/>
      <c r="K4" s="11" t="s">
        <v>7337</v>
      </c>
      <c r="L4" s="11" t="s">
        <v>7344</v>
      </c>
      <c r="M4" s="11" t="s">
        <v>7339</v>
      </c>
      <c r="N4" s="12" t="s">
        <v>7345</v>
      </c>
      <c r="O4" s="12" t="s">
        <v>7346</v>
      </c>
    </row>
    <row r="5" spans="1:15" ht="15" customHeight="1" x14ac:dyDescent="0.3">
      <c r="A5" s="11" t="s">
        <v>25</v>
      </c>
      <c r="B5" s="11" t="s">
        <v>26</v>
      </c>
      <c r="C5" s="17">
        <v>1</v>
      </c>
      <c r="D5" s="11" t="s">
        <v>623</v>
      </c>
      <c r="E5" s="11" t="s">
        <v>7334</v>
      </c>
      <c r="F5" s="11">
        <v>37822008</v>
      </c>
      <c r="G5" s="11" t="s">
        <v>7347</v>
      </c>
      <c r="H5" s="11" t="s">
        <v>7348</v>
      </c>
      <c r="I5" s="11" t="s">
        <v>5764</v>
      </c>
      <c r="J5" s="11" t="s">
        <v>5764</v>
      </c>
      <c r="K5" s="11" t="s">
        <v>7349</v>
      </c>
      <c r="L5" s="11"/>
      <c r="M5" s="11" t="s">
        <v>7350</v>
      </c>
      <c r="N5" s="12" t="s">
        <v>7351</v>
      </c>
      <c r="O5" s="12" t="s">
        <v>7352</v>
      </c>
    </row>
    <row r="6" spans="1:15" ht="15" customHeight="1" x14ac:dyDescent="0.3">
      <c r="A6" s="11" t="s">
        <v>25</v>
      </c>
      <c r="B6" s="11" t="s">
        <v>26</v>
      </c>
      <c r="C6" s="17">
        <v>1</v>
      </c>
      <c r="D6" s="11" t="s">
        <v>623</v>
      </c>
      <c r="E6" s="11" t="s">
        <v>7334</v>
      </c>
      <c r="F6" s="11">
        <v>37873414</v>
      </c>
      <c r="G6" s="11" t="s">
        <v>7353</v>
      </c>
      <c r="H6" s="11" t="s">
        <v>7354</v>
      </c>
      <c r="I6" s="11" t="s">
        <v>7355</v>
      </c>
      <c r="J6" s="11" t="s">
        <v>7355</v>
      </c>
      <c r="K6" s="11" t="s">
        <v>7356</v>
      </c>
      <c r="L6" s="11"/>
      <c r="M6" s="11" t="s">
        <v>7357</v>
      </c>
      <c r="N6" s="12" t="s">
        <v>7358</v>
      </c>
      <c r="O6" s="12" t="s">
        <v>7359</v>
      </c>
    </row>
    <row r="7" spans="1:15" ht="15" customHeight="1" x14ac:dyDescent="0.3">
      <c r="A7" s="11" t="s">
        <v>25</v>
      </c>
      <c r="B7" s="11" t="s">
        <v>26</v>
      </c>
      <c r="C7" s="17">
        <v>1</v>
      </c>
      <c r="D7" s="11" t="s">
        <v>623</v>
      </c>
      <c r="E7" s="11" t="s">
        <v>7334</v>
      </c>
      <c r="F7" s="11">
        <v>37624865</v>
      </c>
      <c r="G7" s="11" t="s">
        <v>7360</v>
      </c>
      <c r="H7" s="11" t="s">
        <v>7361</v>
      </c>
      <c r="I7" s="11" t="s">
        <v>3485</v>
      </c>
      <c r="J7" s="11"/>
      <c r="K7" s="11" t="s">
        <v>7337</v>
      </c>
      <c r="L7" s="11" t="s">
        <v>7362</v>
      </c>
      <c r="M7" s="11" t="s">
        <v>7339</v>
      </c>
      <c r="N7" s="12" t="s">
        <v>7363</v>
      </c>
      <c r="O7" s="12" t="s">
        <v>7364</v>
      </c>
    </row>
    <row r="8" spans="1:15" ht="15" customHeight="1" x14ac:dyDescent="0.3">
      <c r="A8" s="11" t="s">
        <v>25</v>
      </c>
      <c r="B8" s="11" t="s">
        <v>26</v>
      </c>
      <c r="C8" s="17">
        <v>1</v>
      </c>
      <c r="D8" s="11" t="s">
        <v>623</v>
      </c>
      <c r="E8" s="11" t="s">
        <v>7334</v>
      </c>
      <c r="F8" s="11">
        <v>37952181</v>
      </c>
      <c r="G8" s="11" t="s">
        <v>7365</v>
      </c>
      <c r="H8" s="11" t="s">
        <v>7366</v>
      </c>
      <c r="I8" s="11" t="s">
        <v>6372</v>
      </c>
      <c r="J8" s="11" t="s">
        <v>6372</v>
      </c>
      <c r="K8" s="11" t="s">
        <v>7337</v>
      </c>
      <c r="L8" s="11"/>
      <c r="M8" s="11" t="s">
        <v>7339</v>
      </c>
      <c r="N8" s="12" t="s">
        <v>7367</v>
      </c>
      <c r="O8" s="12" t="s">
        <v>7368</v>
      </c>
    </row>
    <row r="9" spans="1:15" ht="15" customHeight="1" x14ac:dyDescent="0.3">
      <c r="A9" s="11" t="s">
        <v>25</v>
      </c>
      <c r="B9" s="11" t="s">
        <v>26</v>
      </c>
      <c r="C9" s="17">
        <v>1</v>
      </c>
      <c r="D9" s="11" t="s">
        <v>623</v>
      </c>
      <c r="E9" s="11" t="s">
        <v>7334</v>
      </c>
      <c r="F9" s="11">
        <v>37536512</v>
      </c>
      <c r="G9" s="11" t="s">
        <v>7369</v>
      </c>
      <c r="H9" s="11" t="s">
        <v>7370</v>
      </c>
      <c r="I9" s="11" t="s">
        <v>2497</v>
      </c>
      <c r="J9" s="11" t="s">
        <v>4373</v>
      </c>
      <c r="K9" s="11" t="s">
        <v>7371</v>
      </c>
      <c r="L9" s="11" t="s">
        <v>7372</v>
      </c>
      <c r="M9" s="11" t="s">
        <v>7373</v>
      </c>
      <c r="N9" s="12" t="s">
        <v>7374</v>
      </c>
      <c r="O9" s="12" t="s">
        <v>7375</v>
      </c>
    </row>
    <row r="10" spans="1:15" ht="15" customHeight="1" x14ac:dyDescent="0.3">
      <c r="A10" s="11" t="s">
        <v>25</v>
      </c>
      <c r="B10" s="11" t="s">
        <v>26</v>
      </c>
      <c r="C10" s="17">
        <v>1</v>
      </c>
      <c r="D10" s="11" t="s">
        <v>623</v>
      </c>
      <c r="E10" s="11" t="s">
        <v>7334</v>
      </c>
      <c r="F10" s="11">
        <v>37221019</v>
      </c>
      <c r="G10" s="11" t="s">
        <v>7376</v>
      </c>
      <c r="H10" s="11" t="s">
        <v>7377</v>
      </c>
      <c r="I10" s="11" t="s">
        <v>7378</v>
      </c>
      <c r="J10" s="11" t="s">
        <v>7378</v>
      </c>
      <c r="K10" s="11" t="s">
        <v>7379</v>
      </c>
      <c r="L10" s="11" t="s">
        <v>7380</v>
      </c>
      <c r="M10" s="11" t="s">
        <v>7373</v>
      </c>
      <c r="N10" s="12" t="s">
        <v>7381</v>
      </c>
      <c r="O10" s="12" t="s">
        <v>7382</v>
      </c>
    </row>
    <row r="11" spans="1:15" ht="15" customHeight="1" x14ac:dyDescent="0.3">
      <c r="A11" s="11" t="s">
        <v>25</v>
      </c>
      <c r="B11" s="11" t="s">
        <v>26</v>
      </c>
      <c r="C11" s="17">
        <v>1</v>
      </c>
      <c r="D11" s="11" t="s">
        <v>623</v>
      </c>
      <c r="E11" s="11" t="s">
        <v>7334</v>
      </c>
      <c r="F11" s="11">
        <v>36787993</v>
      </c>
      <c r="G11" s="11" t="s">
        <v>7383</v>
      </c>
      <c r="H11" s="11" t="s">
        <v>7384</v>
      </c>
      <c r="I11" s="11" t="s">
        <v>7385</v>
      </c>
      <c r="J11" s="11" t="s">
        <v>7386</v>
      </c>
      <c r="K11" s="11" t="s">
        <v>7387</v>
      </c>
      <c r="L11" s="11" t="s">
        <v>7388</v>
      </c>
      <c r="M11" s="11" t="s">
        <v>7389</v>
      </c>
      <c r="N11" s="12" t="s">
        <v>7390</v>
      </c>
      <c r="O11" s="12" t="s">
        <v>7391</v>
      </c>
    </row>
    <row r="12" spans="1:15" ht="15" customHeight="1" x14ac:dyDescent="0.3">
      <c r="A12" s="11" t="s">
        <v>25</v>
      </c>
      <c r="B12" s="11" t="s">
        <v>26</v>
      </c>
      <c r="C12" s="17">
        <v>1</v>
      </c>
      <c r="D12" s="11" t="s">
        <v>623</v>
      </c>
      <c r="E12" s="11" t="s">
        <v>7334</v>
      </c>
      <c r="F12" s="11">
        <v>36655397</v>
      </c>
      <c r="G12" s="11" t="s">
        <v>7392</v>
      </c>
      <c r="H12" s="11" t="s">
        <v>7393</v>
      </c>
      <c r="I12" s="11" t="s">
        <v>7394</v>
      </c>
      <c r="J12" s="11"/>
      <c r="K12" s="11" t="s">
        <v>7337</v>
      </c>
      <c r="L12" s="11" t="s">
        <v>7395</v>
      </c>
      <c r="M12" s="11" t="s">
        <v>7339</v>
      </c>
      <c r="N12" s="12" t="s">
        <v>7396</v>
      </c>
      <c r="O12" s="12" t="s">
        <v>7397</v>
      </c>
    </row>
    <row r="13" spans="1:15" ht="15" customHeight="1" x14ac:dyDescent="0.3">
      <c r="A13" s="11" t="s">
        <v>25</v>
      </c>
      <c r="B13" s="11" t="s">
        <v>26</v>
      </c>
      <c r="C13" s="17">
        <v>1</v>
      </c>
      <c r="D13" s="11" t="s">
        <v>623</v>
      </c>
      <c r="E13" s="11" t="s">
        <v>7334</v>
      </c>
      <c r="F13" s="11">
        <v>36695406</v>
      </c>
      <c r="G13" s="11" t="s">
        <v>7398</v>
      </c>
      <c r="H13" s="11" t="s">
        <v>7399</v>
      </c>
      <c r="I13" s="11" t="s">
        <v>7394</v>
      </c>
      <c r="J13" s="11"/>
      <c r="K13" s="11" t="s">
        <v>7337</v>
      </c>
      <c r="L13" s="11" t="s">
        <v>7400</v>
      </c>
      <c r="M13" s="11" t="s">
        <v>7339</v>
      </c>
      <c r="N13" s="12" t="s">
        <v>7401</v>
      </c>
      <c r="O13" s="12" t="s">
        <v>7402</v>
      </c>
    </row>
    <row r="14" spans="1:15" ht="15" customHeight="1" x14ac:dyDescent="0.3">
      <c r="A14" s="11" t="s">
        <v>25</v>
      </c>
      <c r="B14" s="11" t="s">
        <v>26</v>
      </c>
      <c r="C14" s="17">
        <v>1</v>
      </c>
      <c r="D14" s="11" t="s">
        <v>623</v>
      </c>
      <c r="E14" s="11" t="s">
        <v>7334</v>
      </c>
      <c r="F14" s="11">
        <v>36653920</v>
      </c>
      <c r="G14" s="11" t="s">
        <v>7403</v>
      </c>
      <c r="H14" s="11" t="s">
        <v>7404</v>
      </c>
      <c r="I14" s="11" t="s">
        <v>7394</v>
      </c>
      <c r="J14" s="11"/>
      <c r="K14" s="11" t="s">
        <v>7337</v>
      </c>
      <c r="L14" s="11" t="s">
        <v>7405</v>
      </c>
      <c r="M14" s="11" t="s">
        <v>7406</v>
      </c>
      <c r="N14" s="12" t="s">
        <v>7407</v>
      </c>
      <c r="O14" s="12" t="s">
        <v>7408</v>
      </c>
    </row>
    <row r="15" spans="1:15" ht="15" customHeight="1" x14ac:dyDescent="0.3">
      <c r="A15" s="11" t="s">
        <v>25</v>
      </c>
      <c r="B15" s="11" t="s">
        <v>26</v>
      </c>
      <c r="C15" s="17">
        <v>1</v>
      </c>
      <c r="D15" s="11" t="s">
        <v>623</v>
      </c>
      <c r="E15" s="11" t="s">
        <v>7334</v>
      </c>
      <c r="F15" s="11">
        <v>36174714</v>
      </c>
      <c r="G15" s="11" t="s">
        <v>7409</v>
      </c>
      <c r="H15" s="11" t="s">
        <v>7410</v>
      </c>
      <c r="I15" s="11" t="s">
        <v>4602</v>
      </c>
      <c r="J15" s="11" t="s">
        <v>7411</v>
      </c>
      <c r="K15" s="11" t="s">
        <v>7412</v>
      </c>
      <c r="L15" s="11" t="s">
        <v>7413</v>
      </c>
      <c r="M15" s="11" t="s">
        <v>7414</v>
      </c>
      <c r="N15" s="12" t="s">
        <v>7415</v>
      </c>
      <c r="O15" s="12" t="s">
        <v>7416</v>
      </c>
    </row>
    <row r="16" spans="1:15" ht="15" customHeight="1" x14ac:dyDescent="0.3">
      <c r="A16" s="11" t="s">
        <v>25</v>
      </c>
      <c r="B16" s="11" t="s">
        <v>26</v>
      </c>
      <c r="C16" s="17">
        <v>1</v>
      </c>
      <c r="D16" s="11" t="s">
        <v>623</v>
      </c>
      <c r="E16" s="11" t="s">
        <v>7334</v>
      </c>
      <c r="F16" s="11">
        <v>37016153</v>
      </c>
      <c r="G16" s="11" t="s">
        <v>7417</v>
      </c>
      <c r="H16" s="11" t="s">
        <v>7418</v>
      </c>
      <c r="I16" s="11" t="s">
        <v>3213</v>
      </c>
      <c r="J16" s="11"/>
      <c r="K16" s="11" t="s">
        <v>7337</v>
      </c>
      <c r="L16" s="11" t="s">
        <v>7419</v>
      </c>
      <c r="M16" s="11" t="s">
        <v>7420</v>
      </c>
      <c r="N16" s="12" t="s">
        <v>7421</v>
      </c>
      <c r="O16" s="12" t="s">
        <v>7422</v>
      </c>
    </row>
    <row r="17" spans="1:15" ht="15" customHeight="1" x14ac:dyDescent="0.3">
      <c r="A17" s="11" t="s">
        <v>25</v>
      </c>
      <c r="B17" s="11" t="s">
        <v>26</v>
      </c>
      <c r="C17" s="17">
        <v>1</v>
      </c>
      <c r="D17" s="11" t="s">
        <v>623</v>
      </c>
      <c r="E17" s="11" t="s">
        <v>7334</v>
      </c>
      <c r="F17" s="11">
        <v>37285130</v>
      </c>
      <c r="G17" s="11" t="s">
        <v>7423</v>
      </c>
      <c r="H17" s="11" t="s">
        <v>7424</v>
      </c>
      <c r="I17" s="11" t="s">
        <v>7425</v>
      </c>
      <c r="J17" s="11"/>
      <c r="K17" s="11" t="s">
        <v>7426</v>
      </c>
      <c r="L17" s="11" t="s">
        <v>7427</v>
      </c>
      <c r="M17" s="11" t="s">
        <v>7373</v>
      </c>
      <c r="N17" s="12" t="s">
        <v>7428</v>
      </c>
      <c r="O17" s="12" t="s">
        <v>7429</v>
      </c>
    </row>
    <row r="18" spans="1:15" ht="15" customHeight="1" x14ac:dyDescent="0.3">
      <c r="A18" s="11" t="s">
        <v>25</v>
      </c>
      <c r="B18" s="11" t="s">
        <v>26</v>
      </c>
      <c r="C18" s="17">
        <v>1</v>
      </c>
      <c r="D18" s="11" t="s">
        <v>623</v>
      </c>
      <c r="E18" s="11" t="s">
        <v>7334</v>
      </c>
      <c r="F18" s="11">
        <v>36675078</v>
      </c>
      <c r="G18" s="11" t="s">
        <v>7430</v>
      </c>
      <c r="H18" s="11" t="s">
        <v>7431</v>
      </c>
      <c r="I18" s="11" t="s">
        <v>7432</v>
      </c>
      <c r="J18" s="11" t="s">
        <v>7432</v>
      </c>
      <c r="K18" s="11" t="s">
        <v>7433</v>
      </c>
      <c r="L18" s="11" t="s">
        <v>7434</v>
      </c>
      <c r="M18" s="11" t="s">
        <v>7350</v>
      </c>
      <c r="N18" s="12" t="s">
        <v>7435</v>
      </c>
      <c r="O18" s="12" t="s">
        <v>7436</v>
      </c>
    </row>
    <row r="19" spans="1:15" ht="15" customHeight="1" x14ac:dyDescent="0.3">
      <c r="A19" s="11" t="s">
        <v>25</v>
      </c>
      <c r="B19" s="11" t="s">
        <v>26</v>
      </c>
      <c r="C19" s="17">
        <v>1</v>
      </c>
      <c r="D19" s="11" t="s">
        <v>623</v>
      </c>
      <c r="E19" s="11" t="s">
        <v>7334</v>
      </c>
      <c r="F19" s="11">
        <v>36810251</v>
      </c>
      <c r="G19" s="11" t="s">
        <v>7437</v>
      </c>
      <c r="H19" s="11" t="s">
        <v>7438</v>
      </c>
      <c r="I19" s="11" t="s">
        <v>2516</v>
      </c>
      <c r="J19" s="11" t="s">
        <v>2516</v>
      </c>
      <c r="K19" s="11" t="s">
        <v>7439</v>
      </c>
      <c r="L19" s="11" t="s">
        <v>7440</v>
      </c>
      <c r="M19" s="11" t="s">
        <v>7373</v>
      </c>
      <c r="N19" s="12" t="s">
        <v>7441</v>
      </c>
      <c r="O19" s="12" t="s">
        <v>7442</v>
      </c>
    </row>
    <row r="20" spans="1:15" ht="15" customHeight="1" x14ac:dyDescent="0.3">
      <c r="A20" s="11" t="s">
        <v>25</v>
      </c>
      <c r="B20" s="11" t="s">
        <v>26</v>
      </c>
      <c r="C20" s="17">
        <v>1</v>
      </c>
      <c r="D20" s="11" t="s">
        <v>623</v>
      </c>
      <c r="E20" s="11" t="s">
        <v>7334</v>
      </c>
      <c r="F20" s="11">
        <v>36763867</v>
      </c>
      <c r="G20" s="11" t="s">
        <v>7443</v>
      </c>
      <c r="H20" s="11" t="s">
        <v>7444</v>
      </c>
      <c r="I20" s="11" t="s">
        <v>2520</v>
      </c>
      <c r="J20" s="11"/>
      <c r="K20" s="11" t="s">
        <v>7337</v>
      </c>
      <c r="L20" s="11" t="s">
        <v>7445</v>
      </c>
      <c r="M20" s="11" t="s">
        <v>7339</v>
      </c>
      <c r="N20" s="12" t="s">
        <v>7446</v>
      </c>
      <c r="O20" s="12" t="s">
        <v>7447</v>
      </c>
    </row>
    <row r="21" spans="1:15" ht="15" customHeight="1" x14ac:dyDescent="0.3">
      <c r="A21" s="11" t="s">
        <v>25</v>
      </c>
      <c r="B21" s="11" t="s">
        <v>26</v>
      </c>
      <c r="C21" s="17">
        <v>1</v>
      </c>
      <c r="D21" s="11" t="s">
        <v>623</v>
      </c>
      <c r="E21" s="11" t="s">
        <v>7334</v>
      </c>
      <c r="F21" s="11">
        <v>36331364</v>
      </c>
      <c r="G21" s="11" t="s">
        <v>7448</v>
      </c>
      <c r="H21" s="11" t="s">
        <v>7449</v>
      </c>
      <c r="I21" s="11" t="s">
        <v>3087</v>
      </c>
      <c r="J21" s="11" t="s">
        <v>7450</v>
      </c>
      <c r="K21" s="11" t="s">
        <v>7349</v>
      </c>
      <c r="L21" s="11" t="s">
        <v>7451</v>
      </c>
      <c r="M21" s="11" t="s">
        <v>7350</v>
      </c>
      <c r="N21" s="12" t="s">
        <v>7452</v>
      </c>
      <c r="O21" s="12" t="s">
        <v>7453</v>
      </c>
    </row>
    <row r="22" spans="1:15" ht="15" customHeight="1" x14ac:dyDescent="0.3">
      <c r="A22" s="11" t="s">
        <v>25</v>
      </c>
      <c r="B22" s="11" t="s">
        <v>26</v>
      </c>
      <c r="C22" s="17">
        <v>1</v>
      </c>
      <c r="D22" s="11" t="s">
        <v>623</v>
      </c>
      <c r="E22" s="11" t="s">
        <v>7334</v>
      </c>
      <c r="F22" s="11">
        <v>37681909</v>
      </c>
      <c r="G22" s="11" t="s">
        <v>7454</v>
      </c>
      <c r="H22" s="11" t="s">
        <v>7455</v>
      </c>
      <c r="I22" s="11" t="s">
        <v>7456</v>
      </c>
      <c r="J22" s="11" t="s">
        <v>7456</v>
      </c>
      <c r="K22" s="11" t="s">
        <v>7457</v>
      </c>
      <c r="L22" s="11" t="s">
        <v>7458</v>
      </c>
      <c r="M22" s="11" t="s">
        <v>7373</v>
      </c>
      <c r="N22" s="12" t="s">
        <v>7459</v>
      </c>
      <c r="O22" s="12" t="s">
        <v>7460</v>
      </c>
    </row>
    <row r="23" spans="1:15" ht="15" customHeight="1" x14ac:dyDescent="0.3">
      <c r="A23" s="11" t="s">
        <v>25</v>
      </c>
      <c r="B23" s="11" t="s">
        <v>26</v>
      </c>
      <c r="C23" s="17">
        <v>1</v>
      </c>
      <c r="D23" s="11" t="s">
        <v>623</v>
      </c>
      <c r="E23" s="11" t="s">
        <v>7334</v>
      </c>
      <c r="F23" s="11">
        <v>37210213</v>
      </c>
      <c r="G23" s="11" t="s">
        <v>7461</v>
      </c>
      <c r="H23" s="11" t="s">
        <v>7462</v>
      </c>
      <c r="I23" s="11" t="s">
        <v>2524</v>
      </c>
      <c r="J23" s="11"/>
      <c r="K23" s="11" t="s">
        <v>7337</v>
      </c>
      <c r="L23" s="11" t="s">
        <v>7463</v>
      </c>
      <c r="M23" s="11" t="s">
        <v>7339</v>
      </c>
      <c r="N23" s="12" t="s">
        <v>7464</v>
      </c>
      <c r="O23" s="12" t="s">
        <v>7465</v>
      </c>
    </row>
    <row r="24" spans="1:15" ht="15" customHeight="1" x14ac:dyDescent="0.3">
      <c r="A24" s="11" t="s">
        <v>25</v>
      </c>
      <c r="B24" s="11" t="s">
        <v>26</v>
      </c>
      <c r="C24" s="17">
        <v>1</v>
      </c>
      <c r="D24" s="11" t="s">
        <v>623</v>
      </c>
      <c r="E24" s="11" t="s">
        <v>7334</v>
      </c>
      <c r="F24" s="11">
        <v>37611288</v>
      </c>
      <c r="G24" s="11" t="s">
        <v>7466</v>
      </c>
      <c r="H24" s="11" t="s">
        <v>7467</v>
      </c>
      <c r="I24" s="11" t="s">
        <v>7468</v>
      </c>
      <c r="J24" s="11" t="s">
        <v>7468</v>
      </c>
      <c r="K24" s="11" t="s">
        <v>7349</v>
      </c>
      <c r="L24" s="11"/>
      <c r="M24" s="11" t="s">
        <v>7339</v>
      </c>
      <c r="N24" s="12" t="s">
        <v>7469</v>
      </c>
      <c r="O24" s="12" t="s">
        <v>7470</v>
      </c>
    </row>
    <row r="25" spans="1:15" ht="15" customHeight="1" x14ac:dyDescent="0.3">
      <c r="A25" s="11" t="s">
        <v>25</v>
      </c>
      <c r="B25" s="11" t="s">
        <v>26</v>
      </c>
      <c r="C25" s="17">
        <v>1</v>
      </c>
      <c r="D25" s="11" t="s">
        <v>623</v>
      </c>
      <c r="E25" s="11" t="s">
        <v>7334</v>
      </c>
      <c r="F25" s="11">
        <v>37598867</v>
      </c>
      <c r="G25" s="11" t="s">
        <v>7471</v>
      </c>
      <c r="H25" s="11" t="s">
        <v>7472</v>
      </c>
      <c r="I25" s="11" t="s">
        <v>7473</v>
      </c>
      <c r="J25" s="11" t="s">
        <v>7473</v>
      </c>
      <c r="K25" s="11" t="s">
        <v>7412</v>
      </c>
      <c r="L25" s="11"/>
      <c r="M25" s="11" t="s">
        <v>7339</v>
      </c>
      <c r="N25" s="12" t="s">
        <v>7474</v>
      </c>
      <c r="O25" s="12" t="s">
        <v>7475</v>
      </c>
    </row>
    <row r="26" spans="1:15" ht="15" customHeight="1" x14ac:dyDescent="0.3">
      <c r="A26" s="11" t="s">
        <v>25</v>
      </c>
      <c r="B26" s="11" t="s">
        <v>26</v>
      </c>
      <c r="C26" s="17">
        <v>1</v>
      </c>
      <c r="D26" s="11" t="s">
        <v>623</v>
      </c>
      <c r="E26" s="11" t="s">
        <v>7334</v>
      </c>
      <c r="F26" s="11">
        <v>36804406</v>
      </c>
      <c r="G26" s="11" t="s">
        <v>7476</v>
      </c>
      <c r="H26" s="11" t="s">
        <v>7477</v>
      </c>
      <c r="I26" s="11" t="s">
        <v>4222</v>
      </c>
      <c r="J26" s="11" t="s">
        <v>7478</v>
      </c>
      <c r="K26" s="11" t="s">
        <v>7412</v>
      </c>
      <c r="L26" s="11" t="s">
        <v>7479</v>
      </c>
      <c r="M26" s="11" t="s">
        <v>7373</v>
      </c>
      <c r="N26" s="12" t="s">
        <v>7480</v>
      </c>
      <c r="O26" s="12" t="s">
        <v>7481</v>
      </c>
    </row>
    <row r="27" spans="1:15" ht="15" customHeight="1" x14ac:dyDescent="0.3">
      <c r="A27" s="11" t="s">
        <v>25</v>
      </c>
      <c r="B27" s="11" t="s">
        <v>26</v>
      </c>
      <c r="C27" s="17">
        <v>1</v>
      </c>
      <c r="D27" s="11" t="s">
        <v>623</v>
      </c>
      <c r="E27" s="11" t="s">
        <v>7334</v>
      </c>
      <c r="F27" s="11">
        <v>37057764</v>
      </c>
      <c r="G27" s="11" t="s">
        <v>7482</v>
      </c>
      <c r="H27" s="11" t="s">
        <v>7483</v>
      </c>
      <c r="I27" s="11" t="s">
        <v>4222</v>
      </c>
      <c r="J27" s="11" t="s">
        <v>7484</v>
      </c>
      <c r="K27" s="11" t="s">
        <v>7485</v>
      </c>
      <c r="L27" s="11" t="s">
        <v>7486</v>
      </c>
      <c r="M27" s="11" t="s">
        <v>7350</v>
      </c>
      <c r="N27" s="12" t="s">
        <v>7487</v>
      </c>
      <c r="O27" s="12" t="s">
        <v>7488</v>
      </c>
    </row>
    <row r="28" spans="1:15" ht="15" customHeight="1" x14ac:dyDescent="0.3">
      <c r="A28" s="11" t="s">
        <v>25</v>
      </c>
      <c r="B28" s="11" t="s">
        <v>26</v>
      </c>
      <c r="C28" s="17">
        <v>1</v>
      </c>
      <c r="D28" s="11" t="s">
        <v>623</v>
      </c>
      <c r="E28" s="11" t="s">
        <v>7334</v>
      </c>
      <c r="F28" s="11">
        <v>36763806</v>
      </c>
      <c r="G28" s="11" t="s">
        <v>7489</v>
      </c>
      <c r="H28" s="11" t="s">
        <v>7490</v>
      </c>
      <c r="I28" s="11" t="s">
        <v>7491</v>
      </c>
      <c r="J28" s="11"/>
      <c r="K28" s="11" t="s">
        <v>7337</v>
      </c>
      <c r="L28" s="11" t="s">
        <v>7492</v>
      </c>
      <c r="M28" s="11" t="s">
        <v>7339</v>
      </c>
      <c r="N28" s="12" t="s">
        <v>7493</v>
      </c>
      <c r="O28" s="12" t="s">
        <v>7494</v>
      </c>
    </row>
    <row r="29" spans="1:15" ht="15" customHeight="1" x14ac:dyDescent="0.3">
      <c r="A29" s="11" t="s">
        <v>25</v>
      </c>
      <c r="B29" s="11" t="s">
        <v>26</v>
      </c>
      <c r="C29" s="17">
        <v>1</v>
      </c>
      <c r="D29" s="11" t="s">
        <v>623</v>
      </c>
      <c r="E29" s="11" t="s">
        <v>7334</v>
      </c>
      <c r="F29" s="11">
        <v>36862306</v>
      </c>
      <c r="G29" s="11" t="s">
        <v>7495</v>
      </c>
      <c r="H29" s="11" t="s">
        <v>7496</v>
      </c>
      <c r="I29" s="11" t="s">
        <v>1257</v>
      </c>
      <c r="J29" s="11" t="s">
        <v>7497</v>
      </c>
      <c r="K29" s="11" t="s">
        <v>7498</v>
      </c>
      <c r="L29" s="11" t="s">
        <v>7499</v>
      </c>
      <c r="M29" s="11" t="s">
        <v>7339</v>
      </c>
      <c r="N29" s="12" t="s">
        <v>7500</v>
      </c>
      <c r="O29" s="12" t="s">
        <v>7501</v>
      </c>
    </row>
    <row r="30" spans="1:15" ht="15" customHeight="1" x14ac:dyDescent="0.3">
      <c r="A30" s="11" t="s">
        <v>25</v>
      </c>
      <c r="B30" s="11" t="s">
        <v>26</v>
      </c>
      <c r="C30" s="17">
        <v>1</v>
      </c>
      <c r="D30" s="11" t="s">
        <v>623</v>
      </c>
      <c r="E30" s="11" t="s">
        <v>7334</v>
      </c>
      <c r="F30" s="11">
        <v>37614517</v>
      </c>
      <c r="G30" s="11" t="s">
        <v>7502</v>
      </c>
      <c r="H30" s="11" t="s">
        <v>7503</v>
      </c>
      <c r="I30" s="11" t="s">
        <v>884</v>
      </c>
      <c r="J30" s="11" t="s">
        <v>7504</v>
      </c>
      <c r="K30" s="11" t="s">
        <v>7505</v>
      </c>
      <c r="L30" s="11" t="s">
        <v>7506</v>
      </c>
      <c r="M30" s="11" t="s">
        <v>7339</v>
      </c>
      <c r="N30" s="18" t="s">
        <v>7507</v>
      </c>
      <c r="O30" s="12" t="s">
        <v>7508</v>
      </c>
    </row>
    <row r="31" spans="1:15" ht="15" customHeight="1" x14ac:dyDescent="0.3">
      <c r="A31" s="11" t="s">
        <v>25</v>
      </c>
      <c r="B31" s="11" t="s">
        <v>26</v>
      </c>
      <c r="C31" s="17">
        <v>1</v>
      </c>
      <c r="D31" s="11" t="s">
        <v>623</v>
      </c>
      <c r="E31" s="11" t="s">
        <v>7334</v>
      </c>
      <c r="F31" s="11">
        <v>36974067</v>
      </c>
      <c r="G31" s="11" t="s">
        <v>7509</v>
      </c>
      <c r="H31" s="11" t="s">
        <v>7510</v>
      </c>
      <c r="I31" s="11" t="s">
        <v>884</v>
      </c>
      <c r="J31" s="11" t="s">
        <v>7511</v>
      </c>
      <c r="K31" s="11" t="s">
        <v>7512</v>
      </c>
      <c r="L31" s="11" t="s">
        <v>7513</v>
      </c>
      <c r="M31" s="11" t="s">
        <v>7514</v>
      </c>
      <c r="N31" s="12" t="s">
        <v>7515</v>
      </c>
      <c r="O31" s="12" t="s">
        <v>7206</v>
      </c>
    </row>
    <row r="32" spans="1:15" ht="15" customHeight="1" x14ac:dyDescent="0.3">
      <c r="A32" s="11" t="s">
        <v>25</v>
      </c>
      <c r="B32" s="11" t="s">
        <v>26</v>
      </c>
      <c r="C32" s="17">
        <v>1</v>
      </c>
      <c r="D32" s="11" t="s">
        <v>623</v>
      </c>
      <c r="E32" s="11" t="s">
        <v>7334</v>
      </c>
      <c r="F32" s="11">
        <v>35289930</v>
      </c>
      <c r="G32" s="11" t="s">
        <v>7516</v>
      </c>
      <c r="H32" s="11" t="s">
        <v>7517</v>
      </c>
      <c r="I32" s="11" t="s">
        <v>2664</v>
      </c>
      <c r="J32" s="11" t="s">
        <v>7518</v>
      </c>
      <c r="K32" s="11" t="s">
        <v>7337</v>
      </c>
      <c r="L32" s="11" t="s">
        <v>7519</v>
      </c>
      <c r="M32" s="11" t="s">
        <v>7520</v>
      </c>
      <c r="N32" s="12" t="s">
        <v>7521</v>
      </c>
      <c r="O32" s="12" t="s">
        <v>7522</v>
      </c>
    </row>
    <row r="33" spans="1:15" ht="15" customHeight="1" x14ac:dyDescent="0.3">
      <c r="A33" s="11" t="s">
        <v>25</v>
      </c>
      <c r="B33" s="11" t="s">
        <v>26</v>
      </c>
      <c r="C33" s="17">
        <v>1</v>
      </c>
      <c r="D33" s="11" t="s">
        <v>623</v>
      </c>
      <c r="E33" s="11" t="s">
        <v>7334</v>
      </c>
      <c r="F33" s="11">
        <v>35791876</v>
      </c>
      <c r="G33" s="11" t="s">
        <v>7523</v>
      </c>
      <c r="H33" s="11" t="s">
        <v>7524</v>
      </c>
      <c r="I33" s="11" t="s">
        <v>4971</v>
      </c>
      <c r="J33" s="11"/>
      <c r="K33" s="11" t="s">
        <v>7426</v>
      </c>
      <c r="L33" s="11" t="s">
        <v>7525</v>
      </c>
      <c r="M33" s="11" t="s">
        <v>7373</v>
      </c>
      <c r="N33" s="12" t="s">
        <v>7526</v>
      </c>
      <c r="O33" s="12" t="s">
        <v>7527</v>
      </c>
    </row>
    <row r="34" spans="1:15" ht="15" customHeight="1" x14ac:dyDescent="0.3">
      <c r="A34" s="11" t="s">
        <v>25</v>
      </c>
      <c r="B34" s="11" t="s">
        <v>26</v>
      </c>
      <c r="C34" s="17">
        <v>1</v>
      </c>
      <c r="D34" s="11" t="s">
        <v>623</v>
      </c>
      <c r="E34" s="11" t="s">
        <v>7334</v>
      </c>
      <c r="F34" s="11">
        <v>35568077</v>
      </c>
      <c r="G34" s="11" t="s">
        <v>7528</v>
      </c>
      <c r="H34" s="11" t="s">
        <v>7529</v>
      </c>
      <c r="I34" s="11" t="s">
        <v>3959</v>
      </c>
      <c r="J34" s="11" t="s">
        <v>7530</v>
      </c>
      <c r="K34" s="11" t="s">
        <v>7371</v>
      </c>
      <c r="L34" s="11" t="s">
        <v>7531</v>
      </c>
      <c r="M34" s="11" t="s">
        <v>7373</v>
      </c>
      <c r="N34" s="12" t="s">
        <v>7532</v>
      </c>
      <c r="O34" s="12" t="s">
        <v>7533</v>
      </c>
    </row>
    <row r="35" spans="1:15" ht="15" customHeight="1" x14ac:dyDescent="0.3">
      <c r="A35" s="11" t="s">
        <v>25</v>
      </c>
      <c r="B35" s="11" t="s">
        <v>26</v>
      </c>
      <c r="C35" s="17">
        <v>1</v>
      </c>
      <c r="D35" s="11" t="s">
        <v>623</v>
      </c>
      <c r="E35" s="11" t="s">
        <v>7334</v>
      </c>
      <c r="F35" s="11">
        <v>36065746</v>
      </c>
      <c r="G35" s="11" t="s">
        <v>7534</v>
      </c>
      <c r="H35" s="11" t="s">
        <v>7535</v>
      </c>
      <c r="I35" s="11" t="s">
        <v>4145</v>
      </c>
      <c r="J35" s="11" t="s">
        <v>4145</v>
      </c>
      <c r="K35" s="11" t="s">
        <v>7536</v>
      </c>
      <c r="L35" s="11" t="s">
        <v>7537</v>
      </c>
      <c r="M35" s="11" t="s">
        <v>7339</v>
      </c>
      <c r="N35" s="12" t="s">
        <v>7538</v>
      </c>
      <c r="O35" s="12" t="s">
        <v>7539</v>
      </c>
    </row>
    <row r="36" spans="1:15" ht="15" customHeight="1" x14ac:dyDescent="0.3">
      <c r="A36" s="11" t="s">
        <v>25</v>
      </c>
      <c r="B36" s="11" t="s">
        <v>26</v>
      </c>
      <c r="C36" s="17">
        <v>1</v>
      </c>
      <c r="D36" s="11" t="s">
        <v>623</v>
      </c>
      <c r="E36" s="11" t="s">
        <v>7334</v>
      </c>
      <c r="F36" s="11">
        <v>36192358</v>
      </c>
      <c r="G36" s="11" t="s">
        <v>7540</v>
      </c>
      <c r="H36" s="11" t="s">
        <v>7541</v>
      </c>
      <c r="I36" s="11" t="s">
        <v>7542</v>
      </c>
      <c r="J36" s="11" t="s">
        <v>3353</v>
      </c>
      <c r="K36" s="11" t="s">
        <v>7543</v>
      </c>
      <c r="L36" s="11" t="s">
        <v>7544</v>
      </c>
      <c r="M36" s="11" t="s">
        <v>7339</v>
      </c>
      <c r="N36" s="12" t="s">
        <v>7545</v>
      </c>
      <c r="O36" s="12" t="s">
        <v>7546</v>
      </c>
    </row>
    <row r="37" spans="1:15" ht="15" customHeight="1" x14ac:dyDescent="0.3">
      <c r="A37" s="11" t="s">
        <v>25</v>
      </c>
      <c r="B37" s="11" t="s">
        <v>26</v>
      </c>
      <c r="C37" s="17">
        <v>1</v>
      </c>
      <c r="D37" s="11" t="s">
        <v>623</v>
      </c>
      <c r="E37" s="11" t="s">
        <v>7334</v>
      </c>
      <c r="F37" s="11">
        <v>35830199</v>
      </c>
      <c r="G37" s="11" t="s">
        <v>7547</v>
      </c>
      <c r="H37" s="11" t="s">
        <v>7548</v>
      </c>
      <c r="I37" s="11" t="s">
        <v>7542</v>
      </c>
      <c r="J37" s="11" t="s">
        <v>7549</v>
      </c>
      <c r="K37" s="11" t="s">
        <v>7337</v>
      </c>
      <c r="L37" s="11" t="s">
        <v>7550</v>
      </c>
      <c r="M37" s="11" t="s">
        <v>7339</v>
      </c>
      <c r="N37" s="12" t="s">
        <v>7551</v>
      </c>
      <c r="O37" s="12" t="s">
        <v>7552</v>
      </c>
    </row>
    <row r="38" spans="1:15" ht="15" customHeight="1" x14ac:dyDescent="0.3">
      <c r="A38" s="11" t="s">
        <v>25</v>
      </c>
      <c r="B38" s="11" t="s">
        <v>26</v>
      </c>
      <c r="C38" s="17">
        <v>1</v>
      </c>
      <c r="D38" s="11" t="s">
        <v>623</v>
      </c>
      <c r="E38" s="11" t="s">
        <v>7334</v>
      </c>
      <c r="F38" s="11">
        <v>35195887</v>
      </c>
      <c r="G38" s="11" t="s">
        <v>7553</v>
      </c>
      <c r="H38" s="11" t="s">
        <v>7554</v>
      </c>
      <c r="I38" s="11" t="s">
        <v>1708</v>
      </c>
      <c r="J38" s="11" t="s">
        <v>3477</v>
      </c>
      <c r="K38" s="11" t="s">
        <v>7498</v>
      </c>
      <c r="L38" s="11" t="s">
        <v>7555</v>
      </c>
      <c r="M38" s="11" t="s">
        <v>7339</v>
      </c>
      <c r="N38" s="12" t="s">
        <v>7556</v>
      </c>
      <c r="O38" s="12" t="s">
        <v>7557</v>
      </c>
    </row>
    <row r="39" spans="1:15" ht="15" customHeight="1" x14ac:dyDescent="0.3">
      <c r="A39" s="11" t="s">
        <v>25</v>
      </c>
      <c r="B39" s="11" t="s">
        <v>26</v>
      </c>
      <c r="C39" s="17">
        <v>1</v>
      </c>
      <c r="D39" s="11" t="s">
        <v>623</v>
      </c>
      <c r="E39" s="11" t="s">
        <v>7334</v>
      </c>
      <c r="F39" s="11">
        <v>35150003</v>
      </c>
      <c r="G39" s="11" t="s">
        <v>7558</v>
      </c>
      <c r="H39" s="11" t="s">
        <v>7559</v>
      </c>
      <c r="I39" s="11" t="s">
        <v>1203</v>
      </c>
      <c r="J39" s="11" t="s">
        <v>7560</v>
      </c>
      <c r="K39" s="11" t="s">
        <v>7561</v>
      </c>
      <c r="L39" s="11" t="s">
        <v>7562</v>
      </c>
      <c r="M39" s="11" t="s">
        <v>7339</v>
      </c>
      <c r="N39" s="12" t="s">
        <v>7563</v>
      </c>
      <c r="O39" s="12" t="s">
        <v>7564</v>
      </c>
    </row>
    <row r="40" spans="1:15" ht="15" customHeight="1" x14ac:dyDescent="0.3">
      <c r="A40" s="11" t="s">
        <v>25</v>
      </c>
      <c r="B40" s="11" t="s">
        <v>26</v>
      </c>
      <c r="C40" s="17">
        <v>1</v>
      </c>
      <c r="D40" s="11" t="s">
        <v>623</v>
      </c>
      <c r="E40" s="11" t="s">
        <v>7334</v>
      </c>
      <c r="F40" s="11">
        <v>35624407</v>
      </c>
      <c r="G40" s="11" t="s">
        <v>7565</v>
      </c>
      <c r="H40" s="11" t="s">
        <v>7566</v>
      </c>
      <c r="I40" s="11" t="s">
        <v>1203</v>
      </c>
      <c r="J40" s="11" t="s">
        <v>7567</v>
      </c>
      <c r="K40" s="11" t="s">
        <v>7498</v>
      </c>
      <c r="L40" s="11" t="s">
        <v>7568</v>
      </c>
      <c r="M40" s="11" t="s">
        <v>7339</v>
      </c>
      <c r="N40" s="12" t="s">
        <v>7569</v>
      </c>
      <c r="O40" s="12" t="s">
        <v>7570</v>
      </c>
    </row>
    <row r="41" spans="1:15" ht="15" customHeight="1" x14ac:dyDescent="0.3">
      <c r="A41" s="11" t="s">
        <v>25</v>
      </c>
      <c r="B41" s="11" t="s">
        <v>26</v>
      </c>
      <c r="C41" s="17">
        <v>1</v>
      </c>
      <c r="D41" s="11" t="s">
        <v>623</v>
      </c>
      <c r="E41" s="11" t="s">
        <v>7334</v>
      </c>
      <c r="F41" s="11">
        <v>34767815</v>
      </c>
      <c r="G41" s="11" t="s">
        <v>7571</v>
      </c>
      <c r="H41" s="11" t="s">
        <v>7572</v>
      </c>
      <c r="I41" s="11" t="s">
        <v>1203</v>
      </c>
      <c r="J41" s="11" t="s">
        <v>6410</v>
      </c>
      <c r="K41" s="11" t="s">
        <v>7412</v>
      </c>
      <c r="L41" s="11" t="s">
        <v>7573</v>
      </c>
      <c r="M41" s="11" t="s">
        <v>7373</v>
      </c>
      <c r="N41" s="12" t="s">
        <v>7574</v>
      </c>
      <c r="O41" s="12" t="s">
        <v>7575</v>
      </c>
    </row>
    <row r="42" spans="1:15" ht="15" customHeight="1" x14ac:dyDescent="0.3">
      <c r="A42" s="11" t="s">
        <v>25</v>
      </c>
      <c r="B42" s="11" t="s">
        <v>26</v>
      </c>
      <c r="C42" s="17">
        <v>1</v>
      </c>
      <c r="D42" s="11" t="s">
        <v>623</v>
      </c>
      <c r="E42" s="11" t="s">
        <v>7334</v>
      </c>
      <c r="F42" s="11">
        <v>35759230</v>
      </c>
      <c r="G42" s="11" t="s">
        <v>7576</v>
      </c>
      <c r="H42" s="11" t="s">
        <v>7577</v>
      </c>
      <c r="I42" s="11" t="s">
        <v>1205</v>
      </c>
      <c r="J42" s="11"/>
      <c r="K42" s="11" t="s">
        <v>7578</v>
      </c>
      <c r="L42" s="11" t="s">
        <v>7579</v>
      </c>
      <c r="M42" s="11" t="s">
        <v>7373</v>
      </c>
      <c r="N42" s="12" t="s">
        <v>7580</v>
      </c>
      <c r="O42" s="12" t="s">
        <v>7581</v>
      </c>
    </row>
    <row r="43" spans="1:15" ht="15" customHeight="1" x14ac:dyDescent="0.3">
      <c r="A43" s="11" t="s">
        <v>25</v>
      </c>
      <c r="B43" s="11" t="s">
        <v>26</v>
      </c>
      <c r="C43" s="17">
        <v>1</v>
      </c>
      <c r="D43" s="11" t="s">
        <v>623</v>
      </c>
      <c r="E43" s="11" t="s">
        <v>7334</v>
      </c>
      <c r="F43" s="11">
        <v>35064926</v>
      </c>
      <c r="G43" s="11" t="s">
        <v>7582</v>
      </c>
      <c r="H43" s="11" t="s">
        <v>7583</v>
      </c>
      <c r="I43" s="11" t="s">
        <v>1205</v>
      </c>
      <c r="J43" s="11" t="s">
        <v>7584</v>
      </c>
      <c r="K43" s="11" t="s">
        <v>7337</v>
      </c>
      <c r="L43" s="11" t="s">
        <v>7585</v>
      </c>
      <c r="M43" s="11" t="s">
        <v>7339</v>
      </c>
      <c r="N43" s="12" t="s">
        <v>7586</v>
      </c>
      <c r="O43" s="12" t="s">
        <v>7587</v>
      </c>
    </row>
    <row r="44" spans="1:15" ht="15" customHeight="1" x14ac:dyDescent="0.3">
      <c r="A44" s="11" t="s">
        <v>25</v>
      </c>
      <c r="B44" s="11" t="s">
        <v>26</v>
      </c>
      <c r="C44" s="17">
        <v>1</v>
      </c>
      <c r="D44" s="11" t="s">
        <v>623</v>
      </c>
      <c r="E44" s="11" t="s">
        <v>7334</v>
      </c>
      <c r="F44" s="11">
        <v>35653084</v>
      </c>
      <c r="G44" s="11" t="s">
        <v>7588</v>
      </c>
      <c r="H44" s="11" t="s">
        <v>7589</v>
      </c>
      <c r="I44" s="11" t="s">
        <v>2674</v>
      </c>
      <c r="J44" s="11"/>
      <c r="K44" s="11" t="s">
        <v>7590</v>
      </c>
      <c r="L44" s="11" t="s">
        <v>7591</v>
      </c>
      <c r="M44" s="11" t="s">
        <v>7339</v>
      </c>
      <c r="N44" s="12" t="s">
        <v>7592</v>
      </c>
      <c r="O44" s="12" t="s">
        <v>7593</v>
      </c>
    </row>
    <row r="45" spans="1:15" ht="15" customHeight="1" x14ac:dyDescent="0.3">
      <c r="A45" s="11" t="s">
        <v>25</v>
      </c>
      <c r="B45" s="11" t="s">
        <v>26</v>
      </c>
      <c r="C45" s="17">
        <v>1</v>
      </c>
      <c r="D45" s="11" t="s">
        <v>623</v>
      </c>
      <c r="E45" s="11" t="s">
        <v>7334</v>
      </c>
      <c r="F45" s="11">
        <v>34813044</v>
      </c>
      <c r="G45" s="11" t="s">
        <v>7594</v>
      </c>
      <c r="H45" s="11" t="s">
        <v>7595</v>
      </c>
      <c r="I45" s="11" t="s">
        <v>2372</v>
      </c>
      <c r="J45" s="11" t="s">
        <v>7596</v>
      </c>
      <c r="K45" s="11" t="s">
        <v>7498</v>
      </c>
      <c r="L45" s="11" t="s">
        <v>7597</v>
      </c>
      <c r="M45" s="11" t="s">
        <v>7339</v>
      </c>
      <c r="N45" s="12" t="s">
        <v>7598</v>
      </c>
      <c r="O45" s="12" t="s">
        <v>7599</v>
      </c>
    </row>
    <row r="46" spans="1:15" ht="15" customHeight="1" x14ac:dyDescent="0.3">
      <c r="A46" s="11" t="s">
        <v>25</v>
      </c>
      <c r="B46" s="11" t="s">
        <v>26</v>
      </c>
      <c r="C46" s="17">
        <v>1</v>
      </c>
      <c r="D46" s="11" t="s">
        <v>623</v>
      </c>
      <c r="E46" s="11" t="s">
        <v>7334</v>
      </c>
      <c r="F46" s="11">
        <v>34756878</v>
      </c>
      <c r="G46" s="11" t="s">
        <v>7600</v>
      </c>
      <c r="H46" s="11" t="s">
        <v>7601</v>
      </c>
      <c r="I46" s="11" t="s">
        <v>3489</v>
      </c>
      <c r="J46" s="11" t="s">
        <v>7602</v>
      </c>
      <c r="K46" s="11" t="s">
        <v>7412</v>
      </c>
      <c r="L46" s="11" t="s">
        <v>7603</v>
      </c>
      <c r="M46" s="11" t="s">
        <v>7604</v>
      </c>
      <c r="N46" s="12" t="s">
        <v>7605</v>
      </c>
      <c r="O46" s="12" t="s">
        <v>7606</v>
      </c>
    </row>
    <row r="47" spans="1:15" ht="15" customHeight="1" x14ac:dyDescent="0.3">
      <c r="A47" s="11" t="s">
        <v>25</v>
      </c>
      <c r="B47" s="11" t="s">
        <v>26</v>
      </c>
      <c r="C47" s="17">
        <v>1</v>
      </c>
      <c r="D47" s="11" t="s">
        <v>623</v>
      </c>
      <c r="E47" s="11" t="s">
        <v>7334</v>
      </c>
      <c r="F47" s="11">
        <v>36522440</v>
      </c>
      <c r="G47" s="11" t="s">
        <v>7607</v>
      </c>
      <c r="H47" s="11" t="s">
        <v>7608</v>
      </c>
      <c r="I47" s="11" t="s">
        <v>7609</v>
      </c>
      <c r="J47" s="11" t="s">
        <v>7609</v>
      </c>
      <c r="K47" s="11" t="s">
        <v>7610</v>
      </c>
      <c r="L47" s="11" t="s">
        <v>7611</v>
      </c>
      <c r="M47" s="11" t="s">
        <v>7373</v>
      </c>
      <c r="N47" s="12" t="s">
        <v>7612</v>
      </c>
      <c r="O47" s="12" t="s">
        <v>7613</v>
      </c>
    </row>
    <row r="48" spans="1:15" ht="15" customHeight="1" x14ac:dyDescent="0.3">
      <c r="A48" s="11" t="s">
        <v>25</v>
      </c>
      <c r="B48" s="11" t="s">
        <v>26</v>
      </c>
      <c r="C48" s="17">
        <v>1</v>
      </c>
      <c r="D48" s="11" t="s">
        <v>623</v>
      </c>
      <c r="E48" s="11" t="s">
        <v>7614</v>
      </c>
      <c r="F48" s="11">
        <v>36082746</v>
      </c>
      <c r="G48" s="11" t="s">
        <v>7615</v>
      </c>
      <c r="H48" s="11" t="s">
        <v>7616</v>
      </c>
      <c r="I48" s="11" t="s">
        <v>2540</v>
      </c>
      <c r="J48" s="11" t="s">
        <v>5469</v>
      </c>
      <c r="K48" s="11" t="s">
        <v>7617</v>
      </c>
      <c r="L48" s="11" t="s">
        <v>7618</v>
      </c>
      <c r="M48" s="11" t="s">
        <v>7350</v>
      </c>
      <c r="N48" s="12" t="s">
        <v>7619</v>
      </c>
      <c r="O48" s="12" t="s">
        <v>7620</v>
      </c>
    </row>
    <row r="49" spans="1:15" ht="15" customHeight="1" x14ac:dyDescent="0.3">
      <c r="A49" s="11" t="s">
        <v>25</v>
      </c>
      <c r="B49" s="11" t="s">
        <v>26</v>
      </c>
      <c r="C49" s="17">
        <v>1</v>
      </c>
      <c r="D49" s="11" t="s">
        <v>623</v>
      </c>
      <c r="E49" s="11" t="s">
        <v>7334</v>
      </c>
      <c r="F49" s="11">
        <v>35778881</v>
      </c>
      <c r="G49" s="11" t="s">
        <v>7621</v>
      </c>
      <c r="H49" s="11" t="s">
        <v>7622</v>
      </c>
      <c r="I49" s="11" t="s">
        <v>2540</v>
      </c>
      <c r="J49" s="11" t="s">
        <v>7623</v>
      </c>
      <c r="K49" s="11" t="s">
        <v>7624</v>
      </c>
      <c r="L49" s="11" t="s">
        <v>7625</v>
      </c>
      <c r="M49" s="11" t="s">
        <v>7339</v>
      </c>
      <c r="N49" s="12" t="s">
        <v>7626</v>
      </c>
      <c r="O49" s="12" t="s">
        <v>7627</v>
      </c>
    </row>
    <row r="50" spans="1:15" ht="15" customHeight="1" x14ac:dyDescent="0.3">
      <c r="A50" s="11" t="s">
        <v>25</v>
      </c>
      <c r="B50" s="11" t="s">
        <v>26</v>
      </c>
      <c r="C50" s="17">
        <v>1</v>
      </c>
      <c r="D50" s="11" t="s">
        <v>623</v>
      </c>
      <c r="E50" s="11" t="s">
        <v>7334</v>
      </c>
      <c r="F50" s="11">
        <v>35988043</v>
      </c>
      <c r="G50" s="11" t="s">
        <v>7628</v>
      </c>
      <c r="H50" s="11" t="s">
        <v>7629</v>
      </c>
      <c r="I50" s="11" t="s">
        <v>2540</v>
      </c>
      <c r="J50" s="11" t="s">
        <v>7630</v>
      </c>
      <c r="K50" s="11" t="s">
        <v>7561</v>
      </c>
      <c r="L50" s="11" t="s">
        <v>7631</v>
      </c>
      <c r="M50" s="11" t="s">
        <v>7339</v>
      </c>
      <c r="N50" s="12" t="s">
        <v>7632</v>
      </c>
      <c r="O50" s="12" t="s">
        <v>7633</v>
      </c>
    </row>
    <row r="51" spans="1:15" ht="15" customHeight="1" x14ac:dyDescent="0.3">
      <c r="A51" s="11" t="s">
        <v>25</v>
      </c>
      <c r="B51" s="11" t="s">
        <v>26</v>
      </c>
      <c r="C51" s="17">
        <v>1</v>
      </c>
      <c r="D51" s="11" t="s">
        <v>623</v>
      </c>
      <c r="E51" s="11" t="s">
        <v>7334</v>
      </c>
      <c r="F51" s="11">
        <v>35104366</v>
      </c>
      <c r="G51" s="11" t="s">
        <v>7634</v>
      </c>
      <c r="H51" s="11" t="s">
        <v>7635</v>
      </c>
      <c r="I51" s="11" t="s">
        <v>1130</v>
      </c>
      <c r="J51" s="11" t="s">
        <v>2668</v>
      </c>
      <c r="K51" s="11" t="s">
        <v>7337</v>
      </c>
      <c r="L51" s="11" t="s">
        <v>7636</v>
      </c>
      <c r="M51" s="11" t="s">
        <v>7520</v>
      </c>
      <c r="N51" s="12" t="s">
        <v>7637</v>
      </c>
      <c r="O51" s="12" t="s">
        <v>7638</v>
      </c>
    </row>
    <row r="52" spans="1:15" ht="15" customHeight="1" x14ac:dyDescent="0.3">
      <c r="A52" s="11" t="s">
        <v>25</v>
      </c>
      <c r="B52" s="11" t="s">
        <v>26</v>
      </c>
      <c r="C52" s="17">
        <v>1</v>
      </c>
      <c r="D52" s="11" t="s">
        <v>623</v>
      </c>
      <c r="E52" s="11" t="s">
        <v>7334</v>
      </c>
      <c r="F52" s="11">
        <v>36777159</v>
      </c>
      <c r="G52" s="11" t="s">
        <v>7509</v>
      </c>
      <c r="H52" s="11" t="s">
        <v>7639</v>
      </c>
      <c r="I52" s="11" t="s">
        <v>626</v>
      </c>
      <c r="J52" s="11" t="s">
        <v>7640</v>
      </c>
      <c r="K52" s="11" t="s">
        <v>7512</v>
      </c>
      <c r="L52" s="11" t="s">
        <v>7641</v>
      </c>
      <c r="M52" s="11" t="s">
        <v>7339</v>
      </c>
      <c r="N52" s="12" t="s">
        <v>7642</v>
      </c>
      <c r="O52" s="12" t="s">
        <v>7643</v>
      </c>
    </row>
    <row r="53" spans="1:15" ht="15" customHeight="1" x14ac:dyDescent="0.3">
      <c r="A53" s="11" t="s">
        <v>25</v>
      </c>
      <c r="B53" s="11" t="s">
        <v>26</v>
      </c>
      <c r="C53" s="17">
        <v>1</v>
      </c>
      <c r="D53" s="11" t="s">
        <v>623</v>
      </c>
      <c r="E53" s="11" t="s">
        <v>7334</v>
      </c>
      <c r="F53" s="11">
        <v>34661663</v>
      </c>
      <c r="G53" s="11" t="s">
        <v>7644</v>
      </c>
      <c r="H53" s="11" t="s">
        <v>7645</v>
      </c>
      <c r="I53" s="11" t="s">
        <v>2376</v>
      </c>
      <c r="J53" s="11" t="s">
        <v>2376</v>
      </c>
      <c r="K53" s="11" t="s">
        <v>7646</v>
      </c>
      <c r="L53" s="11" t="s">
        <v>7647</v>
      </c>
      <c r="M53" s="11" t="s">
        <v>7373</v>
      </c>
      <c r="N53" s="12" t="s">
        <v>7648</v>
      </c>
      <c r="O53" s="12" t="s">
        <v>7649</v>
      </c>
    </row>
    <row r="54" spans="1:15" ht="15" customHeight="1" x14ac:dyDescent="0.3">
      <c r="A54" s="11" t="s">
        <v>25</v>
      </c>
      <c r="B54" s="11" t="s">
        <v>26</v>
      </c>
      <c r="C54" s="17">
        <v>1</v>
      </c>
      <c r="D54" s="11" t="s">
        <v>623</v>
      </c>
      <c r="E54" s="11" t="s">
        <v>7334</v>
      </c>
      <c r="F54" s="11">
        <v>34556247</v>
      </c>
      <c r="G54" s="11" t="s">
        <v>7650</v>
      </c>
      <c r="H54" s="11" t="s">
        <v>7651</v>
      </c>
      <c r="I54" s="11" t="s">
        <v>1230</v>
      </c>
      <c r="J54" s="11" t="s">
        <v>7652</v>
      </c>
      <c r="K54" s="11" t="s">
        <v>7653</v>
      </c>
      <c r="L54" s="11" t="s">
        <v>7654</v>
      </c>
      <c r="M54" s="11" t="s">
        <v>7350</v>
      </c>
      <c r="N54" s="12" t="s">
        <v>7655</v>
      </c>
      <c r="O54" s="12" t="s">
        <v>7656</v>
      </c>
    </row>
    <row r="55" spans="1:15" ht="15" customHeight="1" x14ac:dyDescent="0.3">
      <c r="A55" s="11" t="s">
        <v>25</v>
      </c>
      <c r="B55" s="11" t="s">
        <v>26</v>
      </c>
      <c r="C55" s="17">
        <v>1</v>
      </c>
      <c r="D55" s="11" t="s">
        <v>623</v>
      </c>
      <c r="E55" s="11" t="s">
        <v>7334</v>
      </c>
      <c r="F55" s="11">
        <v>33830638</v>
      </c>
      <c r="G55" s="11" t="s">
        <v>7657</v>
      </c>
      <c r="H55" s="11" t="s">
        <v>7658</v>
      </c>
      <c r="I55" s="11" t="s">
        <v>2246</v>
      </c>
      <c r="J55" s="11" t="s">
        <v>7659</v>
      </c>
      <c r="K55" s="11" t="s">
        <v>7660</v>
      </c>
      <c r="L55" s="11" t="s">
        <v>7661</v>
      </c>
      <c r="M55" s="11" t="s">
        <v>7373</v>
      </c>
      <c r="N55" s="12" t="s">
        <v>7662</v>
      </c>
      <c r="O55" s="12" t="s">
        <v>7663</v>
      </c>
    </row>
    <row r="56" spans="1:15" ht="15" customHeight="1" x14ac:dyDescent="0.3">
      <c r="A56" s="11" t="s">
        <v>25</v>
      </c>
      <c r="B56" s="11" t="s">
        <v>26</v>
      </c>
      <c r="C56" s="17">
        <v>1</v>
      </c>
      <c r="D56" s="11" t="s">
        <v>623</v>
      </c>
      <c r="E56" s="11" t="s">
        <v>7334</v>
      </c>
      <c r="F56" s="11">
        <v>34518006</v>
      </c>
      <c r="G56" s="11" t="s">
        <v>7664</v>
      </c>
      <c r="H56" s="11" t="s">
        <v>7665</v>
      </c>
      <c r="I56" s="11" t="s">
        <v>2246</v>
      </c>
      <c r="J56" s="11" t="s">
        <v>7666</v>
      </c>
      <c r="K56" s="11" t="s">
        <v>7667</v>
      </c>
      <c r="L56" s="11" t="s">
        <v>7668</v>
      </c>
      <c r="M56" s="11" t="s">
        <v>7339</v>
      </c>
      <c r="N56" s="12" t="s">
        <v>7669</v>
      </c>
      <c r="O56" s="12" t="s">
        <v>7670</v>
      </c>
    </row>
    <row r="57" spans="1:15" ht="15" customHeight="1" x14ac:dyDescent="0.3">
      <c r="A57" s="11" t="s">
        <v>25</v>
      </c>
      <c r="B57" s="11" t="s">
        <v>26</v>
      </c>
      <c r="C57" s="17">
        <v>1</v>
      </c>
      <c r="D57" s="11" t="s">
        <v>623</v>
      </c>
      <c r="E57" s="11" t="s">
        <v>7334</v>
      </c>
      <c r="F57" s="11">
        <v>33803033</v>
      </c>
      <c r="G57" s="11" t="s">
        <v>7671</v>
      </c>
      <c r="H57" s="11" t="s">
        <v>7672</v>
      </c>
      <c r="I57" s="11" t="s">
        <v>7673</v>
      </c>
      <c r="J57" s="11" t="s">
        <v>7673</v>
      </c>
      <c r="K57" s="11" t="s">
        <v>7433</v>
      </c>
      <c r="L57" s="11" t="s">
        <v>7674</v>
      </c>
      <c r="M57" s="11" t="s">
        <v>7339</v>
      </c>
      <c r="N57" s="12" t="s">
        <v>7675</v>
      </c>
      <c r="O57" s="12" t="s">
        <v>7676</v>
      </c>
    </row>
    <row r="58" spans="1:15" ht="15" customHeight="1" x14ac:dyDescent="0.3">
      <c r="A58" s="11" t="s">
        <v>25</v>
      </c>
      <c r="B58" s="11" t="s">
        <v>26</v>
      </c>
      <c r="C58" s="17">
        <v>1</v>
      </c>
      <c r="D58" s="11" t="s">
        <v>623</v>
      </c>
      <c r="E58" s="11" t="s">
        <v>7334</v>
      </c>
      <c r="F58" s="11">
        <v>33263718</v>
      </c>
      <c r="G58" s="11" t="s">
        <v>7677</v>
      </c>
      <c r="H58" s="11" t="s">
        <v>7678</v>
      </c>
      <c r="I58" s="11" t="s">
        <v>7679</v>
      </c>
      <c r="J58" s="11"/>
      <c r="K58" s="11" t="s">
        <v>7426</v>
      </c>
      <c r="L58" s="11" t="s">
        <v>7680</v>
      </c>
      <c r="M58" s="11" t="s">
        <v>7681</v>
      </c>
      <c r="N58" s="12" t="s">
        <v>7682</v>
      </c>
      <c r="O58" s="12" t="s">
        <v>7683</v>
      </c>
    </row>
    <row r="59" spans="1:15" ht="15" customHeight="1" x14ac:dyDescent="0.3">
      <c r="A59" s="11" t="s">
        <v>25</v>
      </c>
      <c r="B59" s="11" t="s">
        <v>26</v>
      </c>
      <c r="C59" s="17">
        <v>1</v>
      </c>
      <c r="D59" s="11" t="s">
        <v>623</v>
      </c>
      <c r="E59" s="11" t="s">
        <v>7334</v>
      </c>
      <c r="F59" s="11">
        <v>34916493</v>
      </c>
      <c r="G59" s="11" t="s">
        <v>7684</v>
      </c>
      <c r="H59" s="11" t="s">
        <v>7685</v>
      </c>
      <c r="I59" s="11" t="s">
        <v>7686</v>
      </c>
      <c r="J59" s="11" t="s">
        <v>7686</v>
      </c>
      <c r="K59" s="11" t="s">
        <v>7687</v>
      </c>
      <c r="L59" s="11" t="s">
        <v>7688</v>
      </c>
      <c r="M59" s="11" t="s">
        <v>7514</v>
      </c>
      <c r="N59" s="12" t="s">
        <v>7689</v>
      </c>
      <c r="O59" s="12" t="s">
        <v>7690</v>
      </c>
    </row>
    <row r="60" spans="1:15" ht="15" customHeight="1" x14ac:dyDescent="0.3">
      <c r="A60" s="11" t="s">
        <v>25</v>
      </c>
      <c r="B60" s="11" t="s">
        <v>26</v>
      </c>
      <c r="C60" s="17">
        <v>1</v>
      </c>
      <c r="D60" s="11" t="s">
        <v>623</v>
      </c>
      <c r="E60" s="11" t="s">
        <v>7334</v>
      </c>
      <c r="F60" s="11">
        <v>34570345</v>
      </c>
      <c r="G60" s="11" t="s">
        <v>7691</v>
      </c>
      <c r="H60" s="11" t="s">
        <v>7692</v>
      </c>
      <c r="I60" s="11" t="s">
        <v>730</v>
      </c>
      <c r="J60" s="11" t="s">
        <v>7693</v>
      </c>
      <c r="K60" s="11" t="s">
        <v>7694</v>
      </c>
      <c r="L60" s="11" t="s">
        <v>7695</v>
      </c>
      <c r="M60" s="11" t="s">
        <v>7339</v>
      </c>
      <c r="N60" s="12" t="s">
        <v>7696</v>
      </c>
      <c r="O60" s="12" t="s">
        <v>7697</v>
      </c>
    </row>
    <row r="61" spans="1:15" ht="15" customHeight="1" x14ac:dyDescent="0.3">
      <c r="A61" s="11" t="s">
        <v>25</v>
      </c>
      <c r="B61" s="11" t="s">
        <v>26</v>
      </c>
      <c r="C61" s="17">
        <v>1</v>
      </c>
      <c r="D61" s="11" t="s">
        <v>623</v>
      </c>
      <c r="E61" s="11" t="s">
        <v>7334</v>
      </c>
      <c r="F61" s="11">
        <v>34362923</v>
      </c>
      <c r="G61" s="11" t="s">
        <v>7684</v>
      </c>
      <c r="H61" s="11" t="s">
        <v>7698</v>
      </c>
      <c r="I61" s="11" t="s">
        <v>7699</v>
      </c>
      <c r="J61" s="11" t="s">
        <v>7699</v>
      </c>
      <c r="K61" s="11" t="s">
        <v>7687</v>
      </c>
      <c r="L61" s="11" t="s">
        <v>7700</v>
      </c>
      <c r="M61" s="11" t="s">
        <v>7389</v>
      </c>
      <c r="N61" s="12" t="s">
        <v>7701</v>
      </c>
      <c r="O61" s="12" t="s">
        <v>7702</v>
      </c>
    </row>
    <row r="62" spans="1:15" ht="15" customHeight="1" x14ac:dyDescent="0.3">
      <c r="A62" s="11" t="s">
        <v>25</v>
      </c>
      <c r="B62" s="11" t="s">
        <v>26</v>
      </c>
      <c r="C62" s="17">
        <v>1</v>
      </c>
      <c r="D62" s="11" t="s">
        <v>623</v>
      </c>
      <c r="E62" s="11" t="s">
        <v>7334</v>
      </c>
      <c r="F62" s="11">
        <v>34190957</v>
      </c>
      <c r="G62" s="11" t="s">
        <v>7703</v>
      </c>
      <c r="H62" s="11" t="s">
        <v>7704</v>
      </c>
      <c r="I62" s="11" t="s">
        <v>1722</v>
      </c>
      <c r="J62" s="11"/>
      <c r="K62" s="11" t="s">
        <v>7426</v>
      </c>
      <c r="L62" s="11" t="s">
        <v>7705</v>
      </c>
      <c r="M62" s="11" t="s">
        <v>7339</v>
      </c>
      <c r="N62" s="12" t="s">
        <v>7706</v>
      </c>
      <c r="O62" s="12" t="s">
        <v>7707</v>
      </c>
    </row>
    <row r="63" spans="1:15" ht="15" customHeight="1" x14ac:dyDescent="0.3">
      <c r="A63" s="11" t="s">
        <v>25</v>
      </c>
      <c r="B63" s="11" t="s">
        <v>26</v>
      </c>
      <c r="C63" s="17">
        <v>1</v>
      </c>
      <c r="D63" s="11" t="s">
        <v>623</v>
      </c>
      <c r="E63" s="11" t="s">
        <v>7334</v>
      </c>
      <c r="F63" s="11">
        <v>33771529</v>
      </c>
      <c r="G63" s="11" t="s">
        <v>7708</v>
      </c>
      <c r="H63" s="11" t="s">
        <v>7709</v>
      </c>
      <c r="I63" s="11" t="s">
        <v>2586</v>
      </c>
      <c r="J63" s="11" t="s">
        <v>7710</v>
      </c>
      <c r="K63" s="11" t="s">
        <v>7412</v>
      </c>
      <c r="L63" s="11" t="s">
        <v>7711</v>
      </c>
      <c r="M63" s="11" t="s">
        <v>7373</v>
      </c>
      <c r="N63" s="12" t="s">
        <v>7712</v>
      </c>
      <c r="O63" s="12" t="s">
        <v>7713</v>
      </c>
    </row>
    <row r="64" spans="1:15" ht="15" customHeight="1" x14ac:dyDescent="0.3">
      <c r="A64" s="11" t="s">
        <v>25</v>
      </c>
      <c r="B64" s="11" t="s">
        <v>26</v>
      </c>
      <c r="C64" s="17">
        <v>1</v>
      </c>
      <c r="D64" s="11" t="s">
        <v>623</v>
      </c>
      <c r="E64" s="11" t="s">
        <v>7614</v>
      </c>
      <c r="F64" s="11">
        <v>34142350</v>
      </c>
      <c r="G64" s="11" t="s">
        <v>7714</v>
      </c>
      <c r="H64" s="11" t="s">
        <v>7715</v>
      </c>
      <c r="I64" s="11" t="s">
        <v>2586</v>
      </c>
      <c r="J64" s="11" t="s">
        <v>7716</v>
      </c>
      <c r="K64" s="11" t="s">
        <v>7498</v>
      </c>
      <c r="L64" s="11" t="s">
        <v>7717</v>
      </c>
      <c r="M64" s="11" t="s">
        <v>7339</v>
      </c>
      <c r="N64" s="12" t="s">
        <v>7718</v>
      </c>
      <c r="O64" s="12" t="s">
        <v>7210</v>
      </c>
    </row>
    <row r="65" spans="1:15" ht="15" customHeight="1" x14ac:dyDescent="0.3">
      <c r="A65" s="11" t="s">
        <v>25</v>
      </c>
      <c r="B65" s="11" t="s">
        <v>26</v>
      </c>
      <c r="C65" s="17">
        <v>1</v>
      </c>
      <c r="D65" s="11" t="s">
        <v>623</v>
      </c>
      <c r="E65" s="11" t="s">
        <v>7334</v>
      </c>
      <c r="F65" s="11">
        <v>33856042</v>
      </c>
      <c r="G65" s="11" t="s">
        <v>7719</v>
      </c>
      <c r="H65" s="11" t="s">
        <v>7720</v>
      </c>
      <c r="I65" s="11" t="s">
        <v>7721</v>
      </c>
      <c r="J65" s="11" t="s">
        <v>7721</v>
      </c>
      <c r="K65" s="11" t="s">
        <v>7536</v>
      </c>
      <c r="L65" s="11" t="s">
        <v>7722</v>
      </c>
      <c r="M65" s="11" t="s">
        <v>7339</v>
      </c>
      <c r="N65" s="12" t="s">
        <v>7723</v>
      </c>
      <c r="O65" s="12" t="s">
        <v>7724</v>
      </c>
    </row>
    <row r="66" spans="1:15" ht="15" customHeight="1" x14ac:dyDescent="0.3">
      <c r="A66" s="11" t="s">
        <v>25</v>
      </c>
      <c r="B66" s="11" t="s">
        <v>26</v>
      </c>
      <c r="C66" s="17">
        <v>1</v>
      </c>
      <c r="D66" s="11" t="s">
        <v>623</v>
      </c>
      <c r="E66" s="11" t="s">
        <v>7334</v>
      </c>
      <c r="F66" s="11">
        <v>33812489</v>
      </c>
      <c r="G66" s="11" t="s">
        <v>7725</v>
      </c>
      <c r="H66" s="11" t="s">
        <v>1567</v>
      </c>
      <c r="I66" s="11" t="s">
        <v>7726</v>
      </c>
      <c r="J66" s="11"/>
      <c r="K66" s="11" t="s">
        <v>7727</v>
      </c>
      <c r="L66" s="11" t="s">
        <v>7728</v>
      </c>
      <c r="M66" s="11" t="s">
        <v>7350</v>
      </c>
      <c r="N66" s="12" t="s">
        <v>7729</v>
      </c>
      <c r="O66" s="12" t="s">
        <v>7730</v>
      </c>
    </row>
    <row r="67" spans="1:15" ht="15" customHeight="1" x14ac:dyDescent="0.3">
      <c r="A67" s="11" t="s">
        <v>25</v>
      </c>
      <c r="B67" s="11" t="s">
        <v>26</v>
      </c>
      <c r="C67" s="17">
        <v>1</v>
      </c>
      <c r="D67" s="11" t="s">
        <v>623</v>
      </c>
      <c r="E67" s="11" t="s">
        <v>7334</v>
      </c>
      <c r="F67" s="11">
        <v>33358020</v>
      </c>
      <c r="G67" s="11" t="s">
        <v>7600</v>
      </c>
      <c r="H67" s="11" t="s">
        <v>7731</v>
      </c>
      <c r="I67" s="11" t="s">
        <v>2594</v>
      </c>
      <c r="J67" s="11" t="s">
        <v>7732</v>
      </c>
      <c r="K67" s="11" t="s">
        <v>7412</v>
      </c>
      <c r="L67" s="11" t="s">
        <v>7733</v>
      </c>
      <c r="M67" s="11" t="s">
        <v>7734</v>
      </c>
      <c r="N67" s="12" t="s">
        <v>7735</v>
      </c>
      <c r="O67" s="12" t="s">
        <v>7736</v>
      </c>
    </row>
    <row r="68" spans="1:15" ht="15" customHeight="1" x14ac:dyDescent="0.3">
      <c r="A68" s="11" t="s">
        <v>25</v>
      </c>
      <c r="B68" s="11" t="s">
        <v>26</v>
      </c>
      <c r="C68" s="17">
        <v>1</v>
      </c>
      <c r="D68" s="11" t="s">
        <v>623</v>
      </c>
      <c r="E68" s="11" t="s">
        <v>7334</v>
      </c>
      <c r="F68" s="11">
        <v>34280213</v>
      </c>
      <c r="G68" s="11" t="s">
        <v>7737</v>
      </c>
      <c r="H68" s="11" t="s">
        <v>7738</v>
      </c>
      <c r="I68" s="11" t="s">
        <v>761</v>
      </c>
      <c r="J68" s="11" t="s">
        <v>7739</v>
      </c>
      <c r="K68" s="11" t="s">
        <v>7740</v>
      </c>
      <c r="L68" s="11" t="s">
        <v>7741</v>
      </c>
      <c r="M68" s="11" t="s">
        <v>7373</v>
      </c>
      <c r="N68" s="12" t="s">
        <v>7742</v>
      </c>
      <c r="O68" s="12" t="s">
        <v>7743</v>
      </c>
    </row>
    <row r="69" spans="1:15" ht="15" customHeight="1" x14ac:dyDescent="0.3">
      <c r="A69" s="11" t="s">
        <v>25</v>
      </c>
      <c r="B69" s="11" t="s">
        <v>26</v>
      </c>
      <c r="C69" s="17">
        <v>1</v>
      </c>
      <c r="D69" s="11" t="s">
        <v>623</v>
      </c>
      <c r="E69" s="11" t="s">
        <v>7334</v>
      </c>
      <c r="F69" s="11">
        <v>32672324</v>
      </c>
      <c r="G69" s="11" t="s">
        <v>7744</v>
      </c>
      <c r="H69" s="11" t="s">
        <v>7745</v>
      </c>
      <c r="I69" s="11" t="s">
        <v>7746</v>
      </c>
      <c r="J69" s="11"/>
      <c r="K69" s="11" t="s">
        <v>7747</v>
      </c>
      <c r="L69" s="11" t="s">
        <v>7748</v>
      </c>
      <c r="M69" s="11" t="s">
        <v>7339</v>
      </c>
      <c r="N69" s="12" t="s">
        <v>7749</v>
      </c>
      <c r="O69" s="12" t="s">
        <v>7750</v>
      </c>
    </row>
    <row r="70" spans="1:15" ht="15" customHeight="1" x14ac:dyDescent="0.3">
      <c r="A70" s="11" t="s">
        <v>25</v>
      </c>
      <c r="B70" s="11" t="s">
        <v>26</v>
      </c>
      <c r="C70" s="17">
        <v>1</v>
      </c>
      <c r="D70" s="11" t="s">
        <v>623</v>
      </c>
      <c r="E70" s="11" t="s">
        <v>7334</v>
      </c>
      <c r="F70" s="11">
        <v>32562840</v>
      </c>
      <c r="G70" s="11" t="s">
        <v>7751</v>
      </c>
      <c r="H70" s="11" t="s">
        <v>7752</v>
      </c>
      <c r="I70" s="11" t="s">
        <v>2258</v>
      </c>
      <c r="J70" s="11" t="s">
        <v>7753</v>
      </c>
      <c r="K70" s="11" t="s">
        <v>7754</v>
      </c>
      <c r="L70" s="11" t="s">
        <v>7755</v>
      </c>
      <c r="M70" s="11" t="s">
        <v>7520</v>
      </c>
      <c r="N70" s="12" t="s">
        <v>7756</v>
      </c>
      <c r="O70" s="12" t="s">
        <v>7757</v>
      </c>
    </row>
    <row r="71" spans="1:15" ht="15" customHeight="1" x14ac:dyDescent="0.3">
      <c r="A71" s="11" t="s">
        <v>25</v>
      </c>
      <c r="B71" s="11" t="s">
        <v>26</v>
      </c>
      <c r="C71" s="17">
        <v>1</v>
      </c>
      <c r="D71" s="11" t="s">
        <v>623</v>
      </c>
      <c r="E71" s="11" t="s">
        <v>7334</v>
      </c>
      <c r="F71" s="11">
        <v>32800173</v>
      </c>
      <c r="G71" s="11" t="s">
        <v>7758</v>
      </c>
      <c r="H71" s="11" t="s">
        <v>7759</v>
      </c>
      <c r="I71" s="11" t="s">
        <v>2258</v>
      </c>
      <c r="J71" s="11"/>
      <c r="K71" s="11" t="s">
        <v>7412</v>
      </c>
      <c r="L71" s="11" t="s">
        <v>7760</v>
      </c>
      <c r="M71" s="11" t="s">
        <v>7339</v>
      </c>
      <c r="N71" s="12" t="s">
        <v>7761</v>
      </c>
      <c r="O71" s="12" t="s">
        <v>7762</v>
      </c>
    </row>
    <row r="72" spans="1:15" ht="15" customHeight="1" x14ac:dyDescent="0.3">
      <c r="A72" s="11" t="s">
        <v>25</v>
      </c>
      <c r="B72" s="11" t="s">
        <v>26</v>
      </c>
      <c r="C72" s="17">
        <v>1</v>
      </c>
      <c r="D72" s="11" t="s">
        <v>623</v>
      </c>
      <c r="E72" s="11" t="s">
        <v>7334</v>
      </c>
      <c r="F72" s="11">
        <v>32800175</v>
      </c>
      <c r="G72" s="11" t="s">
        <v>7763</v>
      </c>
      <c r="H72" s="11" t="s">
        <v>7764</v>
      </c>
      <c r="I72" s="11" t="s">
        <v>2258</v>
      </c>
      <c r="J72" s="11"/>
      <c r="K72" s="11" t="s">
        <v>7412</v>
      </c>
      <c r="L72" s="11" t="s">
        <v>7765</v>
      </c>
      <c r="M72" s="11" t="s">
        <v>7766</v>
      </c>
      <c r="N72" s="12" t="s">
        <v>7767</v>
      </c>
      <c r="O72" s="12" t="s">
        <v>7768</v>
      </c>
    </row>
    <row r="73" spans="1:15" ht="15" customHeight="1" x14ac:dyDescent="0.3">
      <c r="A73" s="11" t="s">
        <v>25</v>
      </c>
      <c r="B73" s="11" t="s">
        <v>26</v>
      </c>
      <c r="C73" s="17">
        <v>1</v>
      </c>
      <c r="D73" s="11" t="s">
        <v>623</v>
      </c>
      <c r="E73" s="11" t="s">
        <v>7334</v>
      </c>
      <c r="F73" s="11">
        <v>32800154</v>
      </c>
      <c r="G73" s="11" t="s">
        <v>7769</v>
      </c>
      <c r="H73" s="11" t="s">
        <v>7770</v>
      </c>
      <c r="I73" s="11" t="s">
        <v>2258</v>
      </c>
      <c r="J73" s="11"/>
      <c r="K73" s="11" t="s">
        <v>7412</v>
      </c>
      <c r="L73" s="11" t="s">
        <v>7771</v>
      </c>
      <c r="M73" s="11" t="s">
        <v>7772</v>
      </c>
      <c r="N73" s="12" t="s">
        <v>7773</v>
      </c>
      <c r="O73" s="12" t="s">
        <v>7774</v>
      </c>
    </row>
    <row r="74" spans="1:15" ht="15" customHeight="1" x14ac:dyDescent="0.3">
      <c r="A74" s="11" t="s">
        <v>25</v>
      </c>
      <c r="B74" s="11" t="s">
        <v>26</v>
      </c>
      <c r="C74" s="17">
        <v>1</v>
      </c>
      <c r="D74" s="11" t="s">
        <v>623</v>
      </c>
      <c r="E74" s="11" t="s">
        <v>7334</v>
      </c>
      <c r="F74" s="11">
        <v>32452018</v>
      </c>
      <c r="G74" s="11" t="s">
        <v>7775</v>
      </c>
      <c r="H74" s="11" t="s">
        <v>7776</v>
      </c>
      <c r="I74" s="11" t="s">
        <v>2258</v>
      </c>
      <c r="J74" s="11" t="s">
        <v>7777</v>
      </c>
      <c r="K74" s="11" t="s">
        <v>7778</v>
      </c>
      <c r="L74" s="11" t="s">
        <v>7779</v>
      </c>
      <c r="M74" s="11" t="s">
        <v>7373</v>
      </c>
      <c r="N74" s="12" t="s">
        <v>7780</v>
      </c>
      <c r="O74" s="12" t="s">
        <v>7781</v>
      </c>
    </row>
    <row r="75" spans="1:15" ht="15" customHeight="1" x14ac:dyDescent="0.3">
      <c r="A75" s="11" t="s">
        <v>25</v>
      </c>
      <c r="B75" s="11" t="s">
        <v>26</v>
      </c>
      <c r="C75" s="17">
        <v>1</v>
      </c>
      <c r="D75" s="11" t="s">
        <v>623</v>
      </c>
      <c r="E75" s="11" t="s">
        <v>7334</v>
      </c>
      <c r="F75" s="11">
        <v>32607944</v>
      </c>
      <c r="G75" s="11" t="s">
        <v>7782</v>
      </c>
      <c r="H75" s="11" t="s">
        <v>7783</v>
      </c>
      <c r="I75" s="11" t="s">
        <v>7002</v>
      </c>
      <c r="J75" s="11"/>
      <c r="K75" s="11" t="s">
        <v>7784</v>
      </c>
      <c r="L75" s="11" t="s">
        <v>7785</v>
      </c>
      <c r="M75" s="11" t="s">
        <v>7350</v>
      </c>
      <c r="N75" s="12" t="s">
        <v>7786</v>
      </c>
      <c r="O75" s="12" t="s">
        <v>7787</v>
      </c>
    </row>
    <row r="76" spans="1:15" ht="15" customHeight="1" x14ac:dyDescent="0.3">
      <c r="A76" s="11" t="s">
        <v>25</v>
      </c>
      <c r="B76" s="11" t="s">
        <v>26</v>
      </c>
      <c r="C76" s="17">
        <v>1</v>
      </c>
      <c r="D76" s="11" t="s">
        <v>623</v>
      </c>
      <c r="E76" s="11" t="s">
        <v>7334</v>
      </c>
      <c r="F76" s="11">
        <v>32936291</v>
      </c>
      <c r="G76" s="11" t="s">
        <v>7788</v>
      </c>
      <c r="H76" s="11" t="s">
        <v>7789</v>
      </c>
      <c r="I76" s="11" t="s">
        <v>2389</v>
      </c>
      <c r="J76" s="11"/>
      <c r="K76" s="11" t="s">
        <v>7426</v>
      </c>
      <c r="L76" s="11" t="s">
        <v>7790</v>
      </c>
      <c r="M76" s="11" t="s">
        <v>7791</v>
      </c>
      <c r="N76" s="12" t="s">
        <v>7792</v>
      </c>
      <c r="O76" s="12" t="s">
        <v>7793</v>
      </c>
    </row>
    <row r="77" spans="1:15" ht="15" customHeight="1" x14ac:dyDescent="0.3">
      <c r="A77" s="11" t="s">
        <v>25</v>
      </c>
      <c r="B77" s="11" t="s">
        <v>26</v>
      </c>
      <c r="C77" s="17">
        <v>1</v>
      </c>
      <c r="D77" s="11" t="s">
        <v>623</v>
      </c>
      <c r="E77" s="11" t="s">
        <v>7334</v>
      </c>
      <c r="F77" s="11">
        <v>32283057</v>
      </c>
      <c r="G77" s="11" t="s">
        <v>7794</v>
      </c>
      <c r="H77" s="11" t="s">
        <v>7795</v>
      </c>
      <c r="I77" s="11" t="s">
        <v>1728</v>
      </c>
      <c r="J77" s="11" t="s">
        <v>7796</v>
      </c>
      <c r="K77" s="11" t="s">
        <v>7412</v>
      </c>
      <c r="L77" s="11" t="s">
        <v>7797</v>
      </c>
      <c r="M77" s="11" t="s">
        <v>7791</v>
      </c>
      <c r="N77" s="12" t="s">
        <v>7798</v>
      </c>
      <c r="O77" s="12" t="s">
        <v>7799</v>
      </c>
    </row>
    <row r="78" spans="1:15" ht="15" customHeight="1" x14ac:dyDescent="0.3">
      <c r="A78" s="11" t="s">
        <v>25</v>
      </c>
      <c r="B78" s="11" t="s">
        <v>26</v>
      </c>
      <c r="C78" s="17">
        <v>1</v>
      </c>
      <c r="D78" s="11" t="s">
        <v>623</v>
      </c>
      <c r="E78" s="11" t="s">
        <v>7334</v>
      </c>
      <c r="F78" s="11">
        <v>32467098</v>
      </c>
      <c r="G78" s="11" t="s">
        <v>7800</v>
      </c>
      <c r="H78" s="11" t="s">
        <v>7801</v>
      </c>
      <c r="I78" s="11" t="s">
        <v>7802</v>
      </c>
      <c r="J78" s="11" t="s">
        <v>7802</v>
      </c>
      <c r="K78" s="11" t="s">
        <v>7803</v>
      </c>
      <c r="L78" s="11" t="s">
        <v>7804</v>
      </c>
      <c r="M78" s="11" t="s">
        <v>7805</v>
      </c>
      <c r="N78" s="12" t="s">
        <v>7806</v>
      </c>
      <c r="O78" s="12" t="s">
        <v>7807</v>
      </c>
    </row>
    <row r="79" spans="1:15" ht="15" customHeight="1" x14ac:dyDescent="0.3">
      <c r="A79" s="11" t="s">
        <v>25</v>
      </c>
      <c r="B79" s="11" t="s">
        <v>26</v>
      </c>
      <c r="C79" s="17">
        <v>1</v>
      </c>
      <c r="D79" s="11" t="s">
        <v>623</v>
      </c>
      <c r="E79" s="11" t="s">
        <v>7334</v>
      </c>
      <c r="F79" s="11">
        <v>32438747</v>
      </c>
      <c r="G79" s="11" t="s">
        <v>7808</v>
      </c>
      <c r="H79" s="11" t="s">
        <v>7809</v>
      </c>
      <c r="I79" s="11" t="s">
        <v>7810</v>
      </c>
      <c r="J79" s="11" t="s">
        <v>7810</v>
      </c>
      <c r="K79" s="11" t="s">
        <v>7811</v>
      </c>
      <c r="L79" s="11" t="s">
        <v>7812</v>
      </c>
      <c r="M79" s="11" t="s">
        <v>7339</v>
      </c>
      <c r="N79" s="12" t="s">
        <v>7813</v>
      </c>
      <c r="O79" s="12" t="s">
        <v>7814</v>
      </c>
    </row>
    <row r="80" spans="1:15" ht="15" customHeight="1" x14ac:dyDescent="0.3">
      <c r="A80" s="11" t="s">
        <v>25</v>
      </c>
      <c r="B80" s="11" t="s">
        <v>26</v>
      </c>
      <c r="C80" s="17">
        <v>1</v>
      </c>
      <c r="D80" s="11" t="s">
        <v>623</v>
      </c>
      <c r="E80" s="11" t="s">
        <v>7334</v>
      </c>
      <c r="F80" s="11">
        <v>32060994</v>
      </c>
      <c r="G80" s="11" t="s">
        <v>7815</v>
      </c>
      <c r="H80" s="11" t="s">
        <v>7816</v>
      </c>
      <c r="I80" s="11" t="s">
        <v>7174</v>
      </c>
      <c r="J80" s="11" t="s">
        <v>7817</v>
      </c>
      <c r="K80" s="11" t="s">
        <v>7818</v>
      </c>
      <c r="L80" s="11" t="s">
        <v>7819</v>
      </c>
      <c r="M80" s="11" t="s">
        <v>7520</v>
      </c>
      <c r="N80" s="12" t="s">
        <v>7820</v>
      </c>
      <c r="O80" s="12" t="s">
        <v>7821</v>
      </c>
    </row>
    <row r="81" spans="1:15" ht="15" customHeight="1" x14ac:dyDescent="0.3">
      <c r="A81" s="11" t="s">
        <v>25</v>
      </c>
      <c r="B81" s="11" t="s">
        <v>26</v>
      </c>
      <c r="C81" s="17">
        <v>1</v>
      </c>
      <c r="D81" s="11" t="s">
        <v>623</v>
      </c>
      <c r="E81" s="11" t="s">
        <v>7334</v>
      </c>
      <c r="F81" s="11">
        <v>31995663</v>
      </c>
      <c r="G81" s="11" t="s">
        <v>7822</v>
      </c>
      <c r="H81" s="11" t="s">
        <v>7823</v>
      </c>
      <c r="I81" s="11" t="s">
        <v>2695</v>
      </c>
      <c r="J81" s="11" t="s">
        <v>7824</v>
      </c>
      <c r="K81" s="11" t="s">
        <v>7825</v>
      </c>
      <c r="L81" s="11" t="s">
        <v>7826</v>
      </c>
      <c r="M81" s="11" t="s">
        <v>7791</v>
      </c>
      <c r="N81" s="12" t="s">
        <v>7827</v>
      </c>
      <c r="O81" s="12" t="s">
        <v>7828</v>
      </c>
    </row>
    <row r="82" spans="1:15" ht="15" customHeight="1" x14ac:dyDescent="0.3">
      <c r="A82" s="11" t="s">
        <v>25</v>
      </c>
      <c r="B82" s="11" t="s">
        <v>26</v>
      </c>
      <c r="C82" s="17">
        <v>1</v>
      </c>
      <c r="D82" s="11" t="s">
        <v>623</v>
      </c>
      <c r="E82" s="11" t="s">
        <v>7334</v>
      </c>
      <c r="F82" s="11">
        <v>32200512</v>
      </c>
      <c r="G82" s="11" t="s">
        <v>7829</v>
      </c>
      <c r="H82" s="11" t="s">
        <v>7830</v>
      </c>
      <c r="I82" s="11" t="s">
        <v>3754</v>
      </c>
      <c r="J82" s="11" t="s">
        <v>2265</v>
      </c>
      <c r="K82" s="11" t="s">
        <v>7498</v>
      </c>
      <c r="L82" s="11" t="s">
        <v>7831</v>
      </c>
      <c r="M82" s="11" t="s">
        <v>7339</v>
      </c>
      <c r="N82" s="12" t="s">
        <v>7832</v>
      </c>
      <c r="O82" s="12" t="s">
        <v>7833</v>
      </c>
    </row>
    <row r="83" spans="1:15" ht="15" customHeight="1" x14ac:dyDescent="0.3">
      <c r="A83" s="11" t="s">
        <v>25</v>
      </c>
      <c r="B83" s="11" t="s">
        <v>26</v>
      </c>
      <c r="C83" s="17">
        <v>1</v>
      </c>
      <c r="D83" s="11" t="s">
        <v>623</v>
      </c>
      <c r="E83" s="11" t="s">
        <v>7334</v>
      </c>
      <c r="F83" s="11">
        <v>31971601</v>
      </c>
      <c r="G83" s="11" t="s">
        <v>7834</v>
      </c>
      <c r="H83" s="11" t="s">
        <v>7835</v>
      </c>
      <c r="I83" s="11" t="s">
        <v>7836</v>
      </c>
      <c r="J83" s="11" t="s">
        <v>7836</v>
      </c>
      <c r="K83" s="11" t="s">
        <v>7536</v>
      </c>
      <c r="L83" s="11" t="s">
        <v>7837</v>
      </c>
      <c r="M83" s="11" t="s">
        <v>7838</v>
      </c>
      <c r="N83" s="12" t="s">
        <v>7839</v>
      </c>
      <c r="O83" s="12" t="s">
        <v>7840</v>
      </c>
    </row>
    <row r="84" spans="1:15" ht="15" customHeight="1" x14ac:dyDescent="0.3">
      <c r="A84" s="11" t="s">
        <v>25</v>
      </c>
      <c r="B84" s="11" t="s">
        <v>26</v>
      </c>
      <c r="C84" s="17">
        <v>1</v>
      </c>
      <c r="D84" s="11" t="s">
        <v>623</v>
      </c>
      <c r="E84" s="11" t="s">
        <v>7334</v>
      </c>
      <c r="F84" s="11">
        <v>31742649</v>
      </c>
      <c r="G84" s="11" t="s">
        <v>7841</v>
      </c>
      <c r="H84" s="11" t="s">
        <v>7842</v>
      </c>
      <c r="I84" s="11" t="s">
        <v>7843</v>
      </c>
      <c r="J84" s="11" t="s">
        <v>7843</v>
      </c>
      <c r="K84" s="11" t="s">
        <v>7536</v>
      </c>
      <c r="L84" s="11" t="s">
        <v>7844</v>
      </c>
      <c r="M84" s="11" t="s">
        <v>7350</v>
      </c>
      <c r="N84" s="12" t="s">
        <v>7845</v>
      </c>
      <c r="O84" s="12" t="s">
        <v>7846</v>
      </c>
    </row>
    <row r="85" spans="1:15" ht="15" customHeight="1" x14ac:dyDescent="0.3">
      <c r="A85" s="11" t="s">
        <v>25</v>
      </c>
      <c r="B85" s="11" t="s">
        <v>26</v>
      </c>
      <c r="C85" s="17">
        <v>1</v>
      </c>
      <c r="D85" s="11" t="s">
        <v>623</v>
      </c>
      <c r="E85" s="11" t="s">
        <v>7334</v>
      </c>
      <c r="F85" s="11">
        <v>31714659</v>
      </c>
      <c r="G85" s="11" t="s">
        <v>7847</v>
      </c>
      <c r="H85" s="11" t="s">
        <v>7848</v>
      </c>
      <c r="I85" s="11" t="s">
        <v>2274</v>
      </c>
      <c r="J85" s="11" t="s">
        <v>7849</v>
      </c>
      <c r="K85" s="11" t="s">
        <v>7818</v>
      </c>
      <c r="L85" s="11" t="s">
        <v>7850</v>
      </c>
      <c r="M85" s="11" t="s">
        <v>7339</v>
      </c>
      <c r="N85" s="12" t="s">
        <v>7851</v>
      </c>
      <c r="O85" s="12" t="s">
        <v>7852</v>
      </c>
    </row>
    <row r="86" spans="1:15" ht="15" customHeight="1" x14ac:dyDescent="0.3">
      <c r="A86" s="11" t="s">
        <v>25</v>
      </c>
      <c r="B86" s="11" t="s">
        <v>26</v>
      </c>
      <c r="C86" s="17">
        <v>1</v>
      </c>
      <c r="D86" s="11" t="s">
        <v>623</v>
      </c>
      <c r="E86" s="11" t="s">
        <v>7334</v>
      </c>
      <c r="F86" s="11">
        <v>31769907</v>
      </c>
      <c r="G86" s="11" t="s">
        <v>7847</v>
      </c>
      <c r="H86" s="11" t="s">
        <v>7853</v>
      </c>
      <c r="I86" s="11" t="s">
        <v>2274</v>
      </c>
      <c r="J86" s="11" t="s">
        <v>7854</v>
      </c>
      <c r="K86" s="11" t="s">
        <v>7818</v>
      </c>
      <c r="L86" s="11" t="s">
        <v>7855</v>
      </c>
      <c r="M86" s="11" t="s">
        <v>7520</v>
      </c>
      <c r="N86" s="12" t="s">
        <v>7856</v>
      </c>
      <c r="O86" s="12" t="s">
        <v>7857</v>
      </c>
    </row>
    <row r="87" spans="1:15" ht="15" customHeight="1" x14ac:dyDescent="0.3">
      <c r="A87" s="11" t="s">
        <v>25</v>
      </c>
      <c r="B87" s="11" t="s">
        <v>26</v>
      </c>
      <c r="C87" s="17">
        <v>1</v>
      </c>
      <c r="D87" s="11" t="s">
        <v>623</v>
      </c>
      <c r="E87" s="11" t="s">
        <v>7334</v>
      </c>
      <c r="F87" s="11">
        <v>33543016</v>
      </c>
      <c r="G87" s="11" t="s">
        <v>7858</v>
      </c>
      <c r="H87" s="11" t="s">
        <v>7859</v>
      </c>
      <c r="I87" s="11" t="s">
        <v>2609</v>
      </c>
      <c r="J87" s="11" t="s">
        <v>7836</v>
      </c>
      <c r="K87" s="11" t="s">
        <v>7860</v>
      </c>
      <c r="L87" s="11" t="s">
        <v>7861</v>
      </c>
      <c r="M87" s="11" t="s">
        <v>7339</v>
      </c>
      <c r="N87" s="12" t="s">
        <v>7862</v>
      </c>
      <c r="O87" s="12" t="s">
        <v>7863</v>
      </c>
    </row>
    <row r="88" spans="1:15" ht="15" customHeight="1" x14ac:dyDescent="0.3">
      <c r="A88" s="11" t="s">
        <v>25</v>
      </c>
      <c r="B88" s="11" t="s">
        <v>26</v>
      </c>
      <c r="C88" s="17">
        <v>1</v>
      </c>
      <c r="D88" s="11" t="s">
        <v>623</v>
      </c>
      <c r="E88" s="11" t="s">
        <v>7334</v>
      </c>
      <c r="F88" s="11">
        <v>31749092</v>
      </c>
      <c r="G88" s="11" t="s">
        <v>7864</v>
      </c>
      <c r="H88" s="11" t="s">
        <v>7865</v>
      </c>
      <c r="I88" s="11" t="s">
        <v>2609</v>
      </c>
      <c r="J88" s="11" t="s">
        <v>7866</v>
      </c>
      <c r="K88" s="11" t="s">
        <v>7498</v>
      </c>
      <c r="L88" s="11" t="s">
        <v>7867</v>
      </c>
      <c r="M88" s="11" t="s">
        <v>7339</v>
      </c>
      <c r="N88" s="12" t="s">
        <v>7868</v>
      </c>
      <c r="O88" s="12" t="s">
        <v>7869</v>
      </c>
    </row>
    <row r="89" spans="1:15" ht="15" customHeight="1" x14ac:dyDescent="0.3">
      <c r="A89" s="11" t="s">
        <v>25</v>
      </c>
      <c r="B89" s="11" t="s">
        <v>26</v>
      </c>
      <c r="C89" s="17">
        <v>1</v>
      </c>
      <c r="D89" s="11" t="s">
        <v>623</v>
      </c>
      <c r="E89" s="11" t="s">
        <v>7334</v>
      </c>
      <c r="F89" s="11">
        <v>33241421</v>
      </c>
      <c r="G89" s="11" t="s">
        <v>7870</v>
      </c>
      <c r="H89" s="11" t="s">
        <v>7871</v>
      </c>
      <c r="I89" s="11" t="s">
        <v>7872</v>
      </c>
      <c r="J89" s="11" t="s">
        <v>7872</v>
      </c>
      <c r="K89" s="11" t="s">
        <v>7536</v>
      </c>
      <c r="L89" s="11" t="s">
        <v>7873</v>
      </c>
      <c r="M89" s="11" t="s">
        <v>7420</v>
      </c>
      <c r="N89" s="12" t="s">
        <v>7874</v>
      </c>
      <c r="O89" s="12" t="s">
        <v>7875</v>
      </c>
    </row>
    <row r="90" spans="1:15" ht="15" customHeight="1" x14ac:dyDescent="0.3">
      <c r="A90" s="11" t="s">
        <v>25</v>
      </c>
      <c r="B90" s="11" t="s">
        <v>26</v>
      </c>
      <c r="C90" s="17">
        <v>1</v>
      </c>
      <c r="D90" s="11" t="s">
        <v>623</v>
      </c>
      <c r="E90" s="11" t="s">
        <v>7334</v>
      </c>
      <c r="F90" s="11">
        <v>32472631</v>
      </c>
      <c r="G90" s="11" t="s">
        <v>7876</v>
      </c>
      <c r="H90" s="11" t="s">
        <v>7877</v>
      </c>
      <c r="I90" s="11" t="s">
        <v>3166</v>
      </c>
      <c r="J90" s="11" t="s">
        <v>7878</v>
      </c>
      <c r="K90" s="11" t="s">
        <v>7879</v>
      </c>
      <c r="L90" s="11" t="s">
        <v>7880</v>
      </c>
      <c r="M90" s="11" t="s">
        <v>7373</v>
      </c>
      <c r="N90" s="12" t="s">
        <v>7881</v>
      </c>
      <c r="O90" s="12" t="s">
        <v>7882</v>
      </c>
    </row>
    <row r="91" spans="1:15" ht="15" customHeight="1" x14ac:dyDescent="0.3">
      <c r="A91" s="11" t="s">
        <v>25</v>
      </c>
      <c r="B91" s="11" t="s">
        <v>26</v>
      </c>
      <c r="C91" s="17">
        <v>1</v>
      </c>
      <c r="D91" s="11" t="s">
        <v>623</v>
      </c>
      <c r="E91" s="11" t="s">
        <v>7334</v>
      </c>
      <c r="F91" s="11">
        <v>32629417</v>
      </c>
      <c r="G91" s="11" t="s">
        <v>7883</v>
      </c>
      <c r="H91" s="11" t="s">
        <v>7884</v>
      </c>
      <c r="I91" s="11" t="s">
        <v>3166</v>
      </c>
      <c r="J91" s="11" t="s">
        <v>7885</v>
      </c>
      <c r="K91" s="11" t="s">
        <v>7886</v>
      </c>
      <c r="L91" s="11" t="s">
        <v>7887</v>
      </c>
      <c r="M91" s="11" t="s">
        <v>7373</v>
      </c>
      <c r="N91" s="12" t="s">
        <v>7888</v>
      </c>
      <c r="O91" s="12" t="s">
        <v>7889</v>
      </c>
    </row>
    <row r="92" spans="1:15" ht="15" customHeight="1" x14ac:dyDescent="0.3">
      <c r="A92" s="11" t="s">
        <v>25</v>
      </c>
      <c r="B92" s="11" t="s">
        <v>26</v>
      </c>
      <c r="C92" s="17">
        <v>1</v>
      </c>
      <c r="D92" s="11" t="s">
        <v>623</v>
      </c>
      <c r="E92" s="11" t="s">
        <v>7334</v>
      </c>
      <c r="F92" s="11">
        <v>31532460</v>
      </c>
      <c r="G92" s="11" t="s">
        <v>7890</v>
      </c>
      <c r="H92" s="11" t="s">
        <v>7891</v>
      </c>
      <c r="I92" s="11" t="s">
        <v>7892</v>
      </c>
      <c r="J92" s="11"/>
      <c r="K92" s="11" t="s">
        <v>7426</v>
      </c>
      <c r="L92" s="11" t="s">
        <v>7893</v>
      </c>
      <c r="M92" s="11" t="s">
        <v>7339</v>
      </c>
      <c r="N92" s="12" t="s">
        <v>7894</v>
      </c>
      <c r="O92" s="12" t="s">
        <v>7895</v>
      </c>
    </row>
    <row r="93" spans="1:15" ht="15" customHeight="1" x14ac:dyDescent="0.3">
      <c r="A93" s="11" t="s">
        <v>25</v>
      </c>
      <c r="B93" s="11" t="s">
        <v>26</v>
      </c>
      <c r="C93" s="17">
        <v>1</v>
      </c>
      <c r="D93" s="11" t="s">
        <v>623</v>
      </c>
      <c r="E93" s="11" t="s">
        <v>7334</v>
      </c>
      <c r="F93" s="11">
        <v>30862612</v>
      </c>
      <c r="G93" s="11" t="s">
        <v>7896</v>
      </c>
      <c r="H93" s="11" t="s">
        <v>7897</v>
      </c>
      <c r="I93" s="11" t="s">
        <v>7898</v>
      </c>
      <c r="J93" s="11" t="s">
        <v>7898</v>
      </c>
      <c r="K93" s="11" t="s">
        <v>7803</v>
      </c>
      <c r="L93" s="11" t="s">
        <v>7899</v>
      </c>
      <c r="M93" s="11" t="s">
        <v>7339</v>
      </c>
      <c r="N93" s="12" t="s">
        <v>7900</v>
      </c>
      <c r="O93" s="12" t="s">
        <v>7901</v>
      </c>
    </row>
    <row r="94" spans="1:15" ht="15" customHeight="1" x14ac:dyDescent="0.3">
      <c r="A94" s="11" t="s">
        <v>25</v>
      </c>
      <c r="B94" s="11" t="s">
        <v>26</v>
      </c>
      <c r="C94" s="17">
        <v>1</v>
      </c>
      <c r="D94" s="11" t="s">
        <v>623</v>
      </c>
      <c r="E94" s="11" t="s">
        <v>7334</v>
      </c>
      <c r="F94" s="11">
        <v>30839103</v>
      </c>
      <c r="G94" s="11" t="s">
        <v>7902</v>
      </c>
      <c r="H94" s="11" t="s">
        <v>7903</v>
      </c>
      <c r="I94" s="11" t="s">
        <v>7904</v>
      </c>
      <c r="J94" s="11" t="s">
        <v>7904</v>
      </c>
      <c r="K94" s="11" t="s">
        <v>7905</v>
      </c>
      <c r="L94" s="11" t="s">
        <v>7906</v>
      </c>
      <c r="M94" s="11" t="s">
        <v>7907</v>
      </c>
      <c r="N94" s="12" t="s">
        <v>7908</v>
      </c>
      <c r="O94" s="12" t="s">
        <v>7909</v>
      </c>
    </row>
    <row r="95" spans="1:15" ht="15" customHeight="1" x14ac:dyDescent="0.3">
      <c r="A95" s="11" t="s">
        <v>25</v>
      </c>
      <c r="B95" s="11" t="s">
        <v>26</v>
      </c>
      <c r="C95" s="17">
        <v>1</v>
      </c>
      <c r="D95" s="11" t="s">
        <v>623</v>
      </c>
      <c r="E95" s="11" t="s">
        <v>7334</v>
      </c>
      <c r="F95" s="11">
        <v>30036598</v>
      </c>
      <c r="G95" s="11" t="s">
        <v>7910</v>
      </c>
      <c r="H95" s="11" t="s">
        <v>7911</v>
      </c>
      <c r="I95" s="11" t="s">
        <v>7912</v>
      </c>
      <c r="J95" s="11" t="s">
        <v>7913</v>
      </c>
      <c r="K95" s="11" t="s">
        <v>7371</v>
      </c>
      <c r="L95" s="11" t="s">
        <v>7914</v>
      </c>
      <c r="M95" s="11" t="s">
        <v>7373</v>
      </c>
      <c r="N95" s="12" t="s">
        <v>7915</v>
      </c>
      <c r="O95" s="12" t="s">
        <v>7916</v>
      </c>
    </row>
    <row r="96" spans="1:15" ht="15" customHeight="1" x14ac:dyDescent="0.3">
      <c r="A96" s="11" t="s">
        <v>25</v>
      </c>
      <c r="B96" s="11" t="s">
        <v>26</v>
      </c>
      <c r="C96" s="17">
        <v>1</v>
      </c>
      <c r="D96" s="11" t="s">
        <v>623</v>
      </c>
      <c r="E96" s="11" t="s">
        <v>7334</v>
      </c>
      <c r="F96" s="11">
        <v>30578879</v>
      </c>
      <c r="G96" s="11" t="s">
        <v>7917</v>
      </c>
      <c r="H96" s="11" t="s">
        <v>7918</v>
      </c>
      <c r="I96" s="11" t="s">
        <v>2403</v>
      </c>
      <c r="J96" s="11" t="s">
        <v>7919</v>
      </c>
      <c r="K96" s="11" t="s">
        <v>7371</v>
      </c>
      <c r="L96" s="11" t="s">
        <v>7920</v>
      </c>
      <c r="M96" s="11" t="s">
        <v>7921</v>
      </c>
      <c r="N96" s="12" t="s">
        <v>7922</v>
      </c>
      <c r="O96" s="12" t="s">
        <v>7923</v>
      </c>
    </row>
    <row r="97" spans="1:15" ht="15" customHeight="1" x14ac:dyDescent="0.3">
      <c r="A97" s="11" t="s">
        <v>25</v>
      </c>
      <c r="B97" s="11" t="s">
        <v>26</v>
      </c>
      <c r="C97" s="17">
        <v>1</v>
      </c>
      <c r="D97" s="11" t="s">
        <v>623</v>
      </c>
      <c r="E97" s="11" t="s">
        <v>7334</v>
      </c>
      <c r="F97" s="11">
        <v>30030151</v>
      </c>
      <c r="G97" s="11" t="s">
        <v>7924</v>
      </c>
      <c r="H97" s="11" t="s">
        <v>7925</v>
      </c>
      <c r="I97" s="11" t="s">
        <v>1745</v>
      </c>
      <c r="J97" s="11" t="s">
        <v>7926</v>
      </c>
      <c r="K97" s="11" t="s">
        <v>7412</v>
      </c>
      <c r="L97" s="11" t="s">
        <v>7927</v>
      </c>
      <c r="M97" s="11" t="s">
        <v>7928</v>
      </c>
      <c r="N97" s="12" t="s">
        <v>7929</v>
      </c>
      <c r="O97" s="12" t="s">
        <v>7930</v>
      </c>
    </row>
    <row r="98" spans="1:15" ht="15" customHeight="1" x14ac:dyDescent="0.3">
      <c r="A98" s="11" t="s">
        <v>25</v>
      </c>
      <c r="B98" s="11" t="s">
        <v>26</v>
      </c>
      <c r="C98" s="17">
        <v>1</v>
      </c>
      <c r="D98" s="11" t="s">
        <v>623</v>
      </c>
      <c r="E98" s="11" t="s">
        <v>7334</v>
      </c>
      <c r="F98" s="11">
        <v>30130616</v>
      </c>
      <c r="G98" s="11" t="s">
        <v>7931</v>
      </c>
      <c r="H98" s="11" t="s">
        <v>7932</v>
      </c>
      <c r="I98" s="11" t="s">
        <v>1745</v>
      </c>
      <c r="J98" s="11" t="s">
        <v>7933</v>
      </c>
      <c r="K98" s="11" t="s">
        <v>7412</v>
      </c>
      <c r="L98" s="11" t="s">
        <v>7934</v>
      </c>
      <c r="M98" s="11" t="s">
        <v>7791</v>
      </c>
      <c r="N98" s="12" t="s">
        <v>7935</v>
      </c>
      <c r="O98" s="12" t="s">
        <v>7936</v>
      </c>
    </row>
    <row r="99" spans="1:15" ht="15" customHeight="1" x14ac:dyDescent="0.3">
      <c r="A99" s="11" t="s">
        <v>25</v>
      </c>
      <c r="B99" s="11" t="s">
        <v>26</v>
      </c>
      <c r="C99" s="17">
        <v>1</v>
      </c>
      <c r="D99" s="11" t="s">
        <v>623</v>
      </c>
      <c r="E99" s="11" t="s">
        <v>7334</v>
      </c>
      <c r="F99" s="11">
        <v>30521860</v>
      </c>
      <c r="G99" s="11" t="s">
        <v>7937</v>
      </c>
      <c r="H99" s="11" t="s">
        <v>7938</v>
      </c>
      <c r="I99" s="11" t="s">
        <v>7939</v>
      </c>
      <c r="J99" s="11" t="s">
        <v>7940</v>
      </c>
      <c r="K99" s="11" t="s">
        <v>7941</v>
      </c>
      <c r="L99" s="11" t="s">
        <v>7942</v>
      </c>
      <c r="M99" s="11" t="s">
        <v>7373</v>
      </c>
      <c r="N99" s="12" t="s">
        <v>7943</v>
      </c>
      <c r="O99" s="12" t="s">
        <v>7944</v>
      </c>
    </row>
    <row r="100" spans="1:15" ht="15" customHeight="1" x14ac:dyDescent="0.3">
      <c r="A100" s="11" t="s">
        <v>25</v>
      </c>
      <c r="B100" s="11" t="s">
        <v>26</v>
      </c>
      <c r="C100" s="17">
        <v>1</v>
      </c>
      <c r="D100" s="11" t="s">
        <v>623</v>
      </c>
      <c r="E100" s="11" t="s">
        <v>7334</v>
      </c>
      <c r="F100" s="11">
        <v>30070708</v>
      </c>
      <c r="G100" s="11" t="s">
        <v>7945</v>
      </c>
      <c r="H100" s="11" t="s">
        <v>7946</v>
      </c>
      <c r="I100" s="11" t="s">
        <v>7939</v>
      </c>
      <c r="J100" s="11" t="s">
        <v>7947</v>
      </c>
      <c r="K100" s="11" t="s">
        <v>7337</v>
      </c>
      <c r="L100" s="11" t="s">
        <v>7948</v>
      </c>
      <c r="M100" s="11" t="s">
        <v>7949</v>
      </c>
      <c r="N100" s="12" t="s">
        <v>7950</v>
      </c>
      <c r="O100" s="12" t="s">
        <v>7951</v>
      </c>
    </row>
    <row r="101" spans="1:15" ht="15" customHeight="1" x14ac:dyDescent="0.3">
      <c r="A101" s="11" t="s">
        <v>25</v>
      </c>
      <c r="B101" s="11" t="s">
        <v>26</v>
      </c>
      <c r="C101" s="17">
        <v>1</v>
      </c>
      <c r="D101" s="11" t="s">
        <v>623</v>
      </c>
      <c r="E101" s="11" t="s">
        <v>7334</v>
      </c>
      <c r="F101" s="11">
        <v>31617868</v>
      </c>
      <c r="G101" s="11" t="s">
        <v>7952</v>
      </c>
      <c r="H101" s="11" t="s">
        <v>7953</v>
      </c>
      <c r="I101" s="11" t="s">
        <v>7954</v>
      </c>
      <c r="J101" s="11"/>
      <c r="K101" s="11" t="s">
        <v>7426</v>
      </c>
      <c r="L101" s="11" t="s">
        <v>7955</v>
      </c>
      <c r="M101" s="11" t="s">
        <v>7956</v>
      </c>
      <c r="N101" s="12" t="s">
        <v>7957</v>
      </c>
      <c r="O101" s="12" t="s">
        <v>7958</v>
      </c>
    </row>
    <row r="102" spans="1:15" ht="15" customHeight="1" x14ac:dyDescent="0.3">
      <c r="A102" s="11" t="s">
        <v>25</v>
      </c>
      <c r="B102" s="11" t="s">
        <v>26</v>
      </c>
      <c r="C102" s="17">
        <v>1</v>
      </c>
      <c r="D102" s="11" t="s">
        <v>623</v>
      </c>
      <c r="E102" s="11" t="s">
        <v>7334</v>
      </c>
      <c r="F102" s="11">
        <v>30822358</v>
      </c>
      <c r="G102" s="11" t="s">
        <v>7959</v>
      </c>
      <c r="H102" s="11" t="s">
        <v>7960</v>
      </c>
      <c r="I102" s="11" t="s">
        <v>1322</v>
      </c>
      <c r="J102" s="11" t="s">
        <v>5616</v>
      </c>
      <c r="K102" s="11" t="s">
        <v>7337</v>
      </c>
      <c r="L102" s="11" t="s">
        <v>7961</v>
      </c>
      <c r="M102" s="11" t="s">
        <v>7962</v>
      </c>
      <c r="N102" s="12" t="s">
        <v>7963</v>
      </c>
      <c r="O102" s="12" t="s">
        <v>7964</v>
      </c>
    </row>
    <row r="103" spans="1:15" ht="15" customHeight="1" x14ac:dyDescent="0.3">
      <c r="A103" s="11" t="s">
        <v>25</v>
      </c>
      <c r="B103" s="11" t="s">
        <v>26</v>
      </c>
      <c r="C103" s="17">
        <v>1</v>
      </c>
      <c r="D103" s="11" t="s">
        <v>623</v>
      </c>
      <c r="E103" s="11" t="s">
        <v>7334</v>
      </c>
      <c r="F103" s="11">
        <v>30628069</v>
      </c>
      <c r="G103" s="11" t="s">
        <v>7965</v>
      </c>
      <c r="H103" s="11" t="s">
        <v>7966</v>
      </c>
      <c r="I103" s="11" t="s">
        <v>3613</v>
      </c>
      <c r="J103" s="11" t="s">
        <v>7967</v>
      </c>
      <c r="K103" s="11" t="s">
        <v>7337</v>
      </c>
      <c r="L103" s="11" t="s">
        <v>7968</v>
      </c>
      <c r="M103" s="11" t="s">
        <v>7969</v>
      </c>
      <c r="N103" s="12" t="s">
        <v>7970</v>
      </c>
      <c r="O103" s="12" t="s">
        <v>7971</v>
      </c>
    </row>
    <row r="104" spans="1:15" ht="15" customHeight="1" x14ac:dyDescent="0.3">
      <c r="A104" s="11" t="s">
        <v>25</v>
      </c>
      <c r="B104" s="11" t="s">
        <v>26</v>
      </c>
      <c r="C104" s="17">
        <v>1</v>
      </c>
      <c r="D104" s="11" t="s">
        <v>623</v>
      </c>
      <c r="E104" s="11" t="s">
        <v>7334</v>
      </c>
      <c r="F104" s="11">
        <v>31152614</v>
      </c>
      <c r="G104" s="11" t="s">
        <v>7972</v>
      </c>
      <c r="H104" s="11" t="s">
        <v>7973</v>
      </c>
      <c r="I104" s="11" t="s">
        <v>3613</v>
      </c>
      <c r="J104" s="11"/>
      <c r="K104" s="11" t="s">
        <v>7485</v>
      </c>
      <c r="L104" s="11" t="s">
        <v>7974</v>
      </c>
      <c r="M104" s="11" t="s">
        <v>7681</v>
      </c>
      <c r="N104" s="12" t="s">
        <v>7975</v>
      </c>
      <c r="O104" s="12" t="s">
        <v>7976</v>
      </c>
    </row>
    <row r="105" spans="1:15" ht="15" customHeight="1" x14ac:dyDescent="0.3">
      <c r="A105" s="11" t="s">
        <v>25</v>
      </c>
      <c r="B105" s="11" t="s">
        <v>26</v>
      </c>
      <c r="C105" s="17">
        <v>1</v>
      </c>
      <c r="D105" s="11" t="s">
        <v>623</v>
      </c>
      <c r="E105" s="11" t="s">
        <v>7334</v>
      </c>
      <c r="F105" s="11">
        <v>30964200</v>
      </c>
      <c r="G105" s="11" t="s">
        <v>7977</v>
      </c>
      <c r="H105" s="11" t="s">
        <v>7978</v>
      </c>
      <c r="I105" s="11" t="s">
        <v>7979</v>
      </c>
      <c r="J105" s="11" t="s">
        <v>7979</v>
      </c>
      <c r="K105" s="11" t="s">
        <v>7905</v>
      </c>
      <c r="L105" s="11" t="s">
        <v>7980</v>
      </c>
      <c r="M105" s="11" t="s">
        <v>7734</v>
      </c>
      <c r="N105" s="12" t="s">
        <v>7981</v>
      </c>
      <c r="O105" s="12" t="s">
        <v>7982</v>
      </c>
    </row>
    <row r="106" spans="1:15" ht="15" customHeight="1" x14ac:dyDescent="0.3">
      <c r="A106" s="11" t="s">
        <v>25</v>
      </c>
      <c r="B106" s="11" t="s">
        <v>26</v>
      </c>
      <c r="C106" s="17">
        <v>1</v>
      </c>
      <c r="D106" s="11" t="s">
        <v>623</v>
      </c>
      <c r="E106" s="11" t="s">
        <v>7334</v>
      </c>
      <c r="F106" s="11">
        <v>30404021</v>
      </c>
      <c r="G106" s="11" t="s">
        <v>7983</v>
      </c>
      <c r="H106" s="11" t="s">
        <v>7984</v>
      </c>
      <c r="I106" s="11" t="s">
        <v>1280</v>
      </c>
      <c r="J106" s="11" t="s">
        <v>7985</v>
      </c>
      <c r="K106" s="11" t="s">
        <v>7412</v>
      </c>
      <c r="L106" s="11" t="s">
        <v>7986</v>
      </c>
      <c r="M106" s="11" t="s">
        <v>7373</v>
      </c>
      <c r="N106" s="12" t="s">
        <v>7987</v>
      </c>
      <c r="O106" s="12" t="s">
        <v>7988</v>
      </c>
    </row>
    <row r="107" spans="1:15" ht="15" customHeight="1" x14ac:dyDescent="0.3">
      <c r="A107" s="11" t="s">
        <v>25</v>
      </c>
      <c r="B107" s="11" t="s">
        <v>26</v>
      </c>
      <c r="C107" s="17">
        <v>1</v>
      </c>
      <c r="D107" s="11" t="s">
        <v>623</v>
      </c>
      <c r="E107" s="11" t="s">
        <v>7334</v>
      </c>
      <c r="F107" s="11">
        <v>29590279</v>
      </c>
      <c r="G107" s="11" t="s">
        <v>7989</v>
      </c>
      <c r="H107" s="11" t="s">
        <v>7990</v>
      </c>
      <c r="I107" s="11" t="s">
        <v>4949</v>
      </c>
      <c r="J107" s="11"/>
      <c r="K107" s="11" t="s">
        <v>7426</v>
      </c>
      <c r="L107" s="11" t="s">
        <v>7991</v>
      </c>
      <c r="M107" s="11" t="s">
        <v>7992</v>
      </c>
      <c r="N107" s="12" t="s">
        <v>7993</v>
      </c>
      <c r="O107" s="12" t="s">
        <v>7994</v>
      </c>
    </row>
    <row r="108" spans="1:15" ht="15" customHeight="1" x14ac:dyDescent="0.3">
      <c r="A108" s="11" t="s">
        <v>25</v>
      </c>
      <c r="B108" s="11" t="s">
        <v>26</v>
      </c>
      <c r="C108" s="17">
        <v>1</v>
      </c>
      <c r="D108" s="11" t="s">
        <v>623</v>
      </c>
      <c r="E108" s="11" t="s">
        <v>7334</v>
      </c>
      <c r="F108" s="11">
        <v>29054603</v>
      </c>
      <c r="G108" s="11" t="s">
        <v>7995</v>
      </c>
      <c r="H108" s="11" t="s">
        <v>7996</v>
      </c>
      <c r="I108" s="11" t="s">
        <v>1026</v>
      </c>
      <c r="J108" s="11" t="s">
        <v>7997</v>
      </c>
      <c r="K108" s="11" t="s">
        <v>7412</v>
      </c>
      <c r="L108" s="11" t="s">
        <v>7998</v>
      </c>
      <c r="M108" s="11" t="s">
        <v>7373</v>
      </c>
      <c r="N108" s="12" t="s">
        <v>7999</v>
      </c>
      <c r="O108" s="12" t="s">
        <v>8000</v>
      </c>
    </row>
    <row r="109" spans="1:15" ht="15" customHeight="1" x14ac:dyDescent="0.3">
      <c r="A109" s="11" t="s">
        <v>25</v>
      </c>
      <c r="B109" s="11" t="s">
        <v>26</v>
      </c>
      <c r="C109" s="17">
        <v>1</v>
      </c>
      <c r="D109" s="11" t="s">
        <v>623</v>
      </c>
      <c r="E109" s="11" t="s">
        <v>7334</v>
      </c>
      <c r="F109" s="11">
        <v>29600394</v>
      </c>
      <c r="G109" s="11" t="s">
        <v>8001</v>
      </c>
      <c r="H109" s="11" t="s">
        <v>8002</v>
      </c>
      <c r="I109" s="11" t="s">
        <v>4822</v>
      </c>
      <c r="J109" s="11"/>
      <c r="K109" s="11" t="s">
        <v>7784</v>
      </c>
      <c r="L109" s="11" t="s">
        <v>8003</v>
      </c>
      <c r="M109" s="11" t="s">
        <v>8004</v>
      </c>
      <c r="N109" s="12" t="s">
        <v>8005</v>
      </c>
      <c r="O109" s="12" t="s">
        <v>8006</v>
      </c>
    </row>
    <row r="110" spans="1:15" ht="15" customHeight="1" x14ac:dyDescent="0.3">
      <c r="A110" s="11" t="s">
        <v>25</v>
      </c>
      <c r="B110" s="11" t="s">
        <v>26</v>
      </c>
      <c r="C110" s="17">
        <v>1</v>
      </c>
      <c r="D110" s="11" t="s">
        <v>623</v>
      </c>
      <c r="E110" s="11" t="s">
        <v>7334</v>
      </c>
      <c r="F110" s="11">
        <v>29654617</v>
      </c>
      <c r="G110" s="11" t="s">
        <v>8007</v>
      </c>
      <c r="H110" s="11" t="s">
        <v>8008</v>
      </c>
      <c r="I110" s="11" t="s">
        <v>3047</v>
      </c>
      <c r="J110" s="11" t="s">
        <v>8009</v>
      </c>
      <c r="K110" s="11" t="s">
        <v>7485</v>
      </c>
      <c r="L110" s="11" t="s">
        <v>8010</v>
      </c>
      <c r="M110" s="11" t="s">
        <v>7734</v>
      </c>
      <c r="N110" s="12" t="s">
        <v>8011</v>
      </c>
      <c r="O110" s="12" t="s">
        <v>8012</v>
      </c>
    </row>
    <row r="111" spans="1:15" ht="15" customHeight="1" x14ac:dyDescent="0.3">
      <c r="A111" s="11" t="s">
        <v>25</v>
      </c>
      <c r="B111" s="11" t="s">
        <v>26</v>
      </c>
      <c r="C111" s="17">
        <v>1</v>
      </c>
      <c r="D111" s="11" t="s">
        <v>623</v>
      </c>
      <c r="E111" s="11" t="s">
        <v>7334</v>
      </c>
      <c r="F111" s="11">
        <v>29323144</v>
      </c>
      <c r="G111" s="11" t="s">
        <v>8013</v>
      </c>
      <c r="H111" s="11" t="s">
        <v>8014</v>
      </c>
      <c r="I111" s="11" t="s">
        <v>8015</v>
      </c>
      <c r="J111" s="11" t="s">
        <v>8015</v>
      </c>
      <c r="K111" s="11" t="s">
        <v>7610</v>
      </c>
      <c r="L111" s="11" t="s">
        <v>8016</v>
      </c>
      <c r="M111" s="11" t="s">
        <v>7373</v>
      </c>
      <c r="N111" s="12" t="s">
        <v>8017</v>
      </c>
      <c r="O111" s="12" t="s">
        <v>8018</v>
      </c>
    </row>
    <row r="112" spans="1:15" ht="15" customHeight="1" x14ac:dyDescent="0.3">
      <c r="A112" s="11" t="s">
        <v>25</v>
      </c>
      <c r="B112" s="11" t="s">
        <v>26</v>
      </c>
      <c r="C112" s="17">
        <v>1</v>
      </c>
      <c r="D112" s="11" t="s">
        <v>623</v>
      </c>
      <c r="E112" s="11" t="s">
        <v>7334</v>
      </c>
      <c r="F112" s="11">
        <v>28777886</v>
      </c>
      <c r="G112" s="11" t="s">
        <v>8019</v>
      </c>
      <c r="H112" s="11" t="s">
        <v>8020</v>
      </c>
      <c r="I112" s="11" t="s">
        <v>3374</v>
      </c>
      <c r="J112" s="11" t="s">
        <v>4418</v>
      </c>
      <c r="K112" s="11" t="s">
        <v>8021</v>
      </c>
      <c r="L112" s="11" t="s">
        <v>8022</v>
      </c>
      <c r="M112" s="11" t="s">
        <v>7373</v>
      </c>
      <c r="N112" s="12" t="s">
        <v>8023</v>
      </c>
      <c r="O112" s="12" t="s">
        <v>8024</v>
      </c>
    </row>
    <row r="113" spans="1:15" ht="15" customHeight="1" x14ac:dyDescent="0.3">
      <c r="A113" s="11" t="s">
        <v>25</v>
      </c>
      <c r="B113" s="11" t="s">
        <v>26</v>
      </c>
      <c r="C113" s="17">
        <v>1</v>
      </c>
      <c r="D113" s="11" t="s">
        <v>623</v>
      </c>
      <c r="E113" s="11" t="s">
        <v>7334</v>
      </c>
      <c r="F113" s="11">
        <v>28646610</v>
      </c>
      <c r="G113" s="11" t="s">
        <v>8025</v>
      </c>
      <c r="H113" s="11" t="s">
        <v>8026</v>
      </c>
      <c r="I113" s="11" t="s">
        <v>3374</v>
      </c>
      <c r="J113" s="11" t="s">
        <v>8027</v>
      </c>
      <c r="K113" s="11" t="s">
        <v>7349</v>
      </c>
      <c r="L113" s="11" t="s">
        <v>8028</v>
      </c>
      <c r="M113" s="11" t="s">
        <v>7520</v>
      </c>
      <c r="N113" s="12" t="s">
        <v>8029</v>
      </c>
      <c r="O113" s="12" t="s">
        <v>8030</v>
      </c>
    </row>
    <row r="114" spans="1:15" ht="15" customHeight="1" x14ac:dyDescent="0.3">
      <c r="A114" s="11" t="s">
        <v>25</v>
      </c>
      <c r="B114" s="11" t="s">
        <v>26</v>
      </c>
      <c r="C114" s="17">
        <v>1</v>
      </c>
      <c r="D114" s="11" t="s">
        <v>623</v>
      </c>
      <c r="E114" s="11" t="s">
        <v>7334</v>
      </c>
      <c r="F114" s="11">
        <v>30098665</v>
      </c>
      <c r="G114" s="11" t="s">
        <v>8031</v>
      </c>
      <c r="H114" s="11" t="s">
        <v>8032</v>
      </c>
      <c r="I114" s="11" t="s">
        <v>958</v>
      </c>
      <c r="J114" s="11" t="s">
        <v>8033</v>
      </c>
      <c r="K114" s="11" t="s">
        <v>8034</v>
      </c>
      <c r="L114" s="11" t="s">
        <v>8035</v>
      </c>
      <c r="M114" s="11" t="s">
        <v>7373</v>
      </c>
      <c r="N114" s="12" t="s">
        <v>8036</v>
      </c>
      <c r="O114" s="12" t="s">
        <v>8037</v>
      </c>
    </row>
    <row r="115" spans="1:15" ht="15" customHeight="1" x14ac:dyDescent="0.3">
      <c r="A115" s="11" t="s">
        <v>25</v>
      </c>
      <c r="B115" s="11" t="s">
        <v>26</v>
      </c>
      <c r="C115" s="17">
        <v>1</v>
      </c>
      <c r="D115" s="11" t="s">
        <v>623</v>
      </c>
      <c r="E115" s="11" t="s">
        <v>7334</v>
      </c>
      <c r="F115" s="11">
        <v>29453284</v>
      </c>
      <c r="G115" s="11" t="s">
        <v>8038</v>
      </c>
      <c r="H115" s="11" t="s">
        <v>8039</v>
      </c>
      <c r="I115" s="11" t="s">
        <v>8040</v>
      </c>
      <c r="J115" s="11" t="s">
        <v>8041</v>
      </c>
      <c r="K115" s="11" t="s">
        <v>8042</v>
      </c>
      <c r="L115" s="11" t="s">
        <v>8043</v>
      </c>
      <c r="M115" s="11" t="s">
        <v>7373</v>
      </c>
      <c r="N115" s="12" t="s">
        <v>8044</v>
      </c>
      <c r="O115" s="12" t="s">
        <v>8045</v>
      </c>
    </row>
    <row r="116" spans="1:15" ht="15" customHeight="1" x14ac:dyDescent="0.3">
      <c r="A116" s="11" t="s">
        <v>25</v>
      </c>
      <c r="B116" s="11" t="s">
        <v>26</v>
      </c>
      <c r="C116" s="17">
        <v>1</v>
      </c>
      <c r="D116" s="11" t="s">
        <v>623</v>
      </c>
      <c r="E116" s="11" t="s">
        <v>7334</v>
      </c>
      <c r="F116" s="11">
        <v>29183731</v>
      </c>
      <c r="G116" s="11" t="s">
        <v>8046</v>
      </c>
      <c r="H116" s="11" t="s">
        <v>8047</v>
      </c>
      <c r="I116" s="11" t="s">
        <v>3189</v>
      </c>
      <c r="J116" s="11" t="s">
        <v>8048</v>
      </c>
      <c r="K116" s="11" t="s">
        <v>7412</v>
      </c>
      <c r="L116" s="11" t="s">
        <v>8049</v>
      </c>
      <c r="M116" s="11" t="s">
        <v>7373</v>
      </c>
      <c r="N116" s="12" t="s">
        <v>8050</v>
      </c>
      <c r="O116" s="12" t="s">
        <v>8051</v>
      </c>
    </row>
    <row r="117" spans="1:15" ht="15" customHeight="1" x14ac:dyDescent="0.3">
      <c r="A117" s="11" t="s">
        <v>25</v>
      </c>
      <c r="B117" s="11" t="s">
        <v>26</v>
      </c>
      <c r="C117" s="17">
        <v>1</v>
      </c>
      <c r="D117" s="11" t="s">
        <v>623</v>
      </c>
      <c r="E117" s="11" t="s">
        <v>7334</v>
      </c>
      <c r="F117" s="11">
        <v>29080680</v>
      </c>
      <c r="G117" s="11" t="s">
        <v>8052</v>
      </c>
      <c r="H117" s="11" t="s">
        <v>8053</v>
      </c>
      <c r="I117" s="11" t="s">
        <v>3189</v>
      </c>
      <c r="J117" s="11" t="s">
        <v>8054</v>
      </c>
      <c r="K117" s="11" t="s">
        <v>7412</v>
      </c>
      <c r="L117" s="11" t="s">
        <v>8055</v>
      </c>
      <c r="M117" s="11" t="s">
        <v>7791</v>
      </c>
      <c r="N117" s="12" t="s">
        <v>8056</v>
      </c>
      <c r="O117" s="12" t="s">
        <v>8057</v>
      </c>
    </row>
    <row r="118" spans="1:15" ht="15" customHeight="1" x14ac:dyDescent="0.3">
      <c r="A118" s="11" t="s">
        <v>25</v>
      </c>
      <c r="B118" s="11" t="s">
        <v>26</v>
      </c>
      <c r="C118" s="17">
        <v>1</v>
      </c>
      <c r="D118" s="11" t="s">
        <v>623</v>
      </c>
      <c r="E118" s="11" t="s">
        <v>7334</v>
      </c>
      <c r="F118" s="11">
        <v>28843296</v>
      </c>
      <c r="G118" s="11" t="s">
        <v>8058</v>
      </c>
      <c r="H118" s="11" t="s">
        <v>8059</v>
      </c>
      <c r="I118" s="11" t="s">
        <v>2620</v>
      </c>
      <c r="J118" s="11"/>
      <c r="K118" s="11" t="s">
        <v>7412</v>
      </c>
      <c r="L118" s="11" t="s">
        <v>8060</v>
      </c>
      <c r="M118" s="11" t="s">
        <v>7734</v>
      </c>
      <c r="N118" s="12" t="s">
        <v>8061</v>
      </c>
      <c r="O118" s="12" t="s">
        <v>8062</v>
      </c>
    </row>
    <row r="119" spans="1:15" ht="15" customHeight="1" x14ac:dyDescent="0.3">
      <c r="A119" s="11" t="s">
        <v>25</v>
      </c>
      <c r="B119" s="11" t="s">
        <v>26</v>
      </c>
      <c r="C119" s="17">
        <v>1</v>
      </c>
      <c r="D119" s="11" t="s">
        <v>623</v>
      </c>
      <c r="E119" s="11" t="s">
        <v>7334</v>
      </c>
      <c r="F119" s="11">
        <v>28843291</v>
      </c>
      <c r="G119" s="11" t="s">
        <v>8063</v>
      </c>
      <c r="H119" s="11" t="s">
        <v>8064</v>
      </c>
      <c r="I119" s="11" t="s">
        <v>2620</v>
      </c>
      <c r="J119" s="11"/>
      <c r="K119" s="11" t="s">
        <v>7412</v>
      </c>
      <c r="L119" s="11" t="s">
        <v>8065</v>
      </c>
      <c r="M119" s="11" t="s">
        <v>8066</v>
      </c>
      <c r="N119" s="12" t="s">
        <v>8067</v>
      </c>
      <c r="O119" s="12" t="s">
        <v>8068</v>
      </c>
    </row>
    <row r="120" spans="1:15" ht="15" customHeight="1" x14ac:dyDescent="0.3">
      <c r="A120" s="11" t="s">
        <v>25</v>
      </c>
      <c r="B120" s="11" t="s">
        <v>26</v>
      </c>
      <c r="C120" s="17">
        <v>1</v>
      </c>
      <c r="D120" s="11" t="s">
        <v>623</v>
      </c>
      <c r="E120" s="11" t="s">
        <v>7334</v>
      </c>
      <c r="F120" s="11">
        <v>28109199</v>
      </c>
      <c r="G120" s="11" t="s">
        <v>8069</v>
      </c>
      <c r="H120" s="11" t="s">
        <v>8070</v>
      </c>
      <c r="I120" s="11" t="s">
        <v>2624</v>
      </c>
      <c r="J120" s="11" t="s">
        <v>8071</v>
      </c>
      <c r="K120" s="11" t="s">
        <v>7485</v>
      </c>
      <c r="L120" s="11" t="s">
        <v>8072</v>
      </c>
      <c r="M120" s="11" t="s">
        <v>7350</v>
      </c>
      <c r="N120" s="12" t="s">
        <v>8073</v>
      </c>
      <c r="O120" s="12" t="s">
        <v>8074</v>
      </c>
    </row>
    <row r="121" spans="1:15" ht="15" customHeight="1" x14ac:dyDescent="0.3">
      <c r="A121" s="11" t="s">
        <v>25</v>
      </c>
      <c r="B121" s="11" t="s">
        <v>26</v>
      </c>
      <c r="C121" s="17">
        <v>1</v>
      </c>
      <c r="D121" s="11" t="s">
        <v>623</v>
      </c>
      <c r="E121" s="11" t="s">
        <v>7334</v>
      </c>
      <c r="F121" s="11">
        <v>28973304</v>
      </c>
      <c r="G121" s="11" t="s">
        <v>8075</v>
      </c>
      <c r="H121" s="11" t="s">
        <v>8076</v>
      </c>
      <c r="I121" s="11" t="s">
        <v>4406</v>
      </c>
      <c r="J121" s="11"/>
      <c r="K121" s="11" t="s">
        <v>8077</v>
      </c>
      <c r="L121" s="11" t="s">
        <v>8078</v>
      </c>
      <c r="M121" s="11" t="s">
        <v>8079</v>
      </c>
      <c r="N121" s="12" t="s">
        <v>8080</v>
      </c>
      <c r="O121" s="12" t="s">
        <v>8081</v>
      </c>
    </row>
    <row r="122" spans="1:15" ht="15" customHeight="1" x14ac:dyDescent="0.3">
      <c r="A122" s="11" t="s">
        <v>25</v>
      </c>
      <c r="B122" s="11" t="s">
        <v>26</v>
      </c>
      <c r="C122" s="17">
        <v>1</v>
      </c>
      <c r="D122" s="11" t="s">
        <v>623</v>
      </c>
      <c r="E122" s="11" t="s">
        <v>7334</v>
      </c>
      <c r="F122" s="11">
        <v>27502896</v>
      </c>
      <c r="G122" s="11" t="s">
        <v>8082</v>
      </c>
      <c r="H122" s="11" t="s">
        <v>8083</v>
      </c>
      <c r="I122" s="11" t="s">
        <v>4313</v>
      </c>
      <c r="J122" s="11" t="s">
        <v>8084</v>
      </c>
      <c r="K122" s="11" t="s">
        <v>8085</v>
      </c>
      <c r="L122" s="11" t="s">
        <v>8086</v>
      </c>
      <c r="M122" s="11" t="s">
        <v>7339</v>
      </c>
      <c r="N122" s="12" t="s">
        <v>8087</v>
      </c>
      <c r="O122" s="12" t="s">
        <v>8088</v>
      </c>
    </row>
    <row r="123" spans="1:15" ht="15" customHeight="1" x14ac:dyDescent="0.3">
      <c r="A123" s="11" t="s">
        <v>25</v>
      </c>
      <c r="B123" s="11" t="s">
        <v>26</v>
      </c>
      <c r="C123" s="17">
        <v>1</v>
      </c>
      <c r="D123" s="11" t="s">
        <v>623</v>
      </c>
      <c r="E123" s="11" t="s">
        <v>7334</v>
      </c>
      <c r="F123" s="11">
        <v>27664406</v>
      </c>
      <c r="G123" s="11" t="s">
        <v>8089</v>
      </c>
      <c r="H123" s="11" t="s">
        <v>8090</v>
      </c>
      <c r="I123" s="11" t="s">
        <v>1775</v>
      </c>
      <c r="J123" s="11" t="s">
        <v>8091</v>
      </c>
      <c r="K123" s="11" t="s">
        <v>7337</v>
      </c>
      <c r="L123" s="11" t="s">
        <v>8092</v>
      </c>
      <c r="M123" s="11" t="s">
        <v>7339</v>
      </c>
      <c r="N123" s="12" t="s">
        <v>8093</v>
      </c>
      <c r="O123" s="12" t="s">
        <v>8094</v>
      </c>
    </row>
    <row r="124" spans="1:15" ht="15" customHeight="1" x14ac:dyDescent="0.3">
      <c r="A124" s="11" t="s">
        <v>25</v>
      </c>
      <c r="B124" s="11" t="s">
        <v>26</v>
      </c>
      <c r="C124" s="17">
        <v>1</v>
      </c>
      <c r="D124" s="11" t="s">
        <v>623</v>
      </c>
      <c r="E124" s="11" t="s">
        <v>7334</v>
      </c>
      <c r="F124" s="11">
        <v>27373236</v>
      </c>
      <c r="G124" s="11" t="s">
        <v>8095</v>
      </c>
      <c r="H124" s="11" t="s">
        <v>8096</v>
      </c>
      <c r="I124" s="11" t="s">
        <v>1775</v>
      </c>
      <c r="J124" s="11" t="s">
        <v>8097</v>
      </c>
      <c r="K124" s="11" t="s">
        <v>7337</v>
      </c>
      <c r="L124" s="11" t="s">
        <v>8098</v>
      </c>
      <c r="M124" s="11" t="s">
        <v>7406</v>
      </c>
      <c r="N124" s="12" t="s">
        <v>8099</v>
      </c>
      <c r="O124" s="12" t="s">
        <v>8100</v>
      </c>
    </row>
    <row r="125" spans="1:15" ht="15" customHeight="1" x14ac:dyDescent="0.3">
      <c r="A125" s="11" t="s">
        <v>25</v>
      </c>
      <c r="B125" s="11" t="s">
        <v>26</v>
      </c>
      <c r="C125" s="17">
        <v>1</v>
      </c>
      <c r="D125" s="11" t="s">
        <v>623</v>
      </c>
      <c r="E125" s="11" t="s">
        <v>7334</v>
      </c>
      <c r="F125" s="11">
        <v>28300317</v>
      </c>
      <c r="G125" s="11" t="s">
        <v>8101</v>
      </c>
      <c r="H125" s="11" t="s">
        <v>8102</v>
      </c>
      <c r="I125" s="11" t="s">
        <v>1775</v>
      </c>
      <c r="J125" s="11"/>
      <c r="K125" s="11" t="s">
        <v>7337</v>
      </c>
      <c r="L125" s="11" t="s">
        <v>8103</v>
      </c>
      <c r="M125" s="11" t="s">
        <v>8066</v>
      </c>
      <c r="N125" s="12" t="s">
        <v>8104</v>
      </c>
      <c r="O125" s="12" t="s">
        <v>8105</v>
      </c>
    </row>
    <row r="126" spans="1:15" ht="15" customHeight="1" x14ac:dyDescent="0.3">
      <c r="A126" s="11" t="s">
        <v>25</v>
      </c>
      <c r="B126" s="11" t="s">
        <v>26</v>
      </c>
      <c r="C126" s="17">
        <v>1</v>
      </c>
      <c r="D126" s="11" t="s">
        <v>623</v>
      </c>
      <c r="E126" s="11" t="s">
        <v>7334</v>
      </c>
      <c r="F126" s="11">
        <v>27579733</v>
      </c>
      <c r="G126" s="11" t="s">
        <v>8106</v>
      </c>
      <c r="H126" s="11" t="s">
        <v>8107</v>
      </c>
      <c r="I126" s="11" t="s">
        <v>1775</v>
      </c>
      <c r="J126" s="11" t="s">
        <v>8108</v>
      </c>
      <c r="K126" s="11" t="s">
        <v>7337</v>
      </c>
      <c r="L126" s="11" t="s">
        <v>8109</v>
      </c>
      <c r="M126" s="11" t="s">
        <v>7406</v>
      </c>
      <c r="N126" s="12" t="s">
        <v>8110</v>
      </c>
      <c r="O126" s="12" t="s">
        <v>8111</v>
      </c>
    </row>
    <row r="127" spans="1:15" ht="15" customHeight="1" x14ac:dyDescent="0.3">
      <c r="A127" s="11" t="s">
        <v>25</v>
      </c>
      <c r="B127" s="11" t="s">
        <v>26</v>
      </c>
      <c r="C127" s="17">
        <v>1</v>
      </c>
      <c r="D127" s="11" t="s">
        <v>623</v>
      </c>
      <c r="E127" s="11" t="s">
        <v>7334</v>
      </c>
      <c r="F127" s="11">
        <v>28150106</v>
      </c>
      <c r="G127" s="11" t="s">
        <v>8112</v>
      </c>
      <c r="H127" s="11" t="s">
        <v>8113</v>
      </c>
      <c r="I127" s="11" t="s">
        <v>1786</v>
      </c>
      <c r="J127" s="11" t="s">
        <v>4915</v>
      </c>
      <c r="K127" s="11" t="s">
        <v>7498</v>
      </c>
      <c r="L127" s="11" t="s">
        <v>8114</v>
      </c>
      <c r="M127" s="11" t="s">
        <v>7350</v>
      </c>
      <c r="N127" s="12" t="s">
        <v>8115</v>
      </c>
      <c r="O127" s="12" t="s">
        <v>8116</v>
      </c>
    </row>
    <row r="128" spans="1:15" ht="15" customHeight="1" x14ac:dyDescent="0.3">
      <c r="A128" s="11" t="s">
        <v>25</v>
      </c>
      <c r="B128" s="11" t="s">
        <v>26</v>
      </c>
      <c r="C128" s="17">
        <v>1</v>
      </c>
      <c r="D128" s="11" t="s">
        <v>623</v>
      </c>
      <c r="E128" s="11" t="s">
        <v>7334</v>
      </c>
      <c r="F128" s="11">
        <v>28173867</v>
      </c>
      <c r="G128" s="11" t="s">
        <v>8117</v>
      </c>
      <c r="H128" s="11" t="s">
        <v>8118</v>
      </c>
      <c r="I128" s="11" t="s">
        <v>8119</v>
      </c>
      <c r="J128" s="11" t="s">
        <v>8119</v>
      </c>
      <c r="K128" s="11" t="s">
        <v>8120</v>
      </c>
      <c r="L128" s="11" t="s">
        <v>8121</v>
      </c>
      <c r="M128" s="11" t="s">
        <v>7339</v>
      </c>
      <c r="N128" s="12" t="s">
        <v>8122</v>
      </c>
      <c r="O128" s="12" t="s">
        <v>8123</v>
      </c>
    </row>
    <row r="129" spans="1:15" ht="15" customHeight="1" x14ac:dyDescent="0.3">
      <c r="A129" s="11" t="s">
        <v>25</v>
      </c>
      <c r="B129" s="11" t="s">
        <v>26</v>
      </c>
      <c r="C129" s="17">
        <v>1</v>
      </c>
      <c r="D129" s="11" t="s">
        <v>623</v>
      </c>
      <c r="E129" s="11" t="s">
        <v>7334</v>
      </c>
      <c r="F129" s="11">
        <v>28914955</v>
      </c>
      <c r="G129" s="11" t="s">
        <v>8124</v>
      </c>
      <c r="H129" s="11" t="s">
        <v>8125</v>
      </c>
      <c r="I129" s="11" t="s">
        <v>5155</v>
      </c>
      <c r="J129" s="11"/>
      <c r="K129" s="11" t="s">
        <v>7426</v>
      </c>
      <c r="L129" s="11" t="s">
        <v>8126</v>
      </c>
      <c r="M129" s="11" t="s">
        <v>7373</v>
      </c>
      <c r="N129" s="12" t="s">
        <v>8127</v>
      </c>
      <c r="O129" s="12" t="s">
        <v>8128</v>
      </c>
    </row>
    <row r="130" spans="1:15" ht="15" customHeight="1" x14ac:dyDescent="0.3">
      <c r="A130" s="11" t="s">
        <v>25</v>
      </c>
      <c r="B130" s="11" t="s">
        <v>26</v>
      </c>
      <c r="C130" s="17">
        <v>1</v>
      </c>
      <c r="D130" s="11" t="s">
        <v>623</v>
      </c>
      <c r="E130" s="11" t="s">
        <v>7334</v>
      </c>
      <c r="F130" s="11">
        <v>28868144</v>
      </c>
      <c r="G130" s="11" t="s">
        <v>8129</v>
      </c>
      <c r="H130" s="11" t="s">
        <v>8130</v>
      </c>
      <c r="I130" s="11" t="s">
        <v>8131</v>
      </c>
      <c r="J130" s="11" t="s">
        <v>8132</v>
      </c>
      <c r="K130" s="11" t="s">
        <v>8133</v>
      </c>
      <c r="L130" s="11" t="s">
        <v>8134</v>
      </c>
      <c r="M130" s="11" t="s">
        <v>7339</v>
      </c>
      <c r="N130" s="12" t="s">
        <v>8135</v>
      </c>
      <c r="O130" s="12" t="s">
        <v>8136</v>
      </c>
    </row>
    <row r="131" spans="1:15" ht="15" customHeight="1" x14ac:dyDescent="0.3">
      <c r="A131" s="11" t="s">
        <v>25</v>
      </c>
      <c r="B131" s="11" t="s">
        <v>26</v>
      </c>
      <c r="C131" s="17">
        <v>1</v>
      </c>
      <c r="D131" s="11" t="s">
        <v>623</v>
      </c>
      <c r="E131" s="11" t="s">
        <v>7334</v>
      </c>
      <c r="F131" s="11">
        <v>29042806</v>
      </c>
      <c r="G131" s="11" t="s">
        <v>8137</v>
      </c>
      <c r="H131" s="11" t="s">
        <v>8138</v>
      </c>
      <c r="I131" s="11" t="s">
        <v>1050</v>
      </c>
      <c r="J131" s="11" t="s">
        <v>8139</v>
      </c>
      <c r="K131" s="11" t="s">
        <v>8140</v>
      </c>
      <c r="L131" s="11" t="s">
        <v>8141</v>
      </c>
      <c r="M131" s="11" t="s">
        <v>7339</v>
      </c>
      <c r="N131" s="12" t="s">
        <v>8142</v>
      </c>
      <c r="O131" s="12" t="s">
        <v>8143</v>
      </c>
    </row>
    <row r="132" spans="1:15" ht="15" customHeight="1" x14ac:dyDescent="0.3">
      <c r="A132" s="11" t="s">
        <v>25</v>
      </c>
      <c r="B132" s="11" t="s">
        <v>26</v>
      </c>
      <c r="C132" s="17">
        <v>1</v>
      </c>
      <c r="D132" s="11" t="s">
        <v>623</v>
      </c>
      <c r="E132" s="11" t="s">
        <v>7334</v>
      </c>
      <c r="F132" s="11">
        <v>27749241</v>
      </c>
      <c r="G132" s="11" t="s">
        <v>8144</v>
      </c>
      <c r="H132" s="11" t="s">
        <v>8145</v>
      </c>
      <c r="I132" s="11" t="s">
        <v>4745</v>
      </c>
      <c r="J132" s="11" t="s">
        <v>8146</v>
      </c>
      <c r="K132" s="11" t="s">
        <v>8147</v>
      </c>
      <c r="L132" s="11" t="s">
        <v>8148</v>
      </c>
      <c r="M132" s="11" t="s">
        <v>7962</v>
      </c>
      <c r="N132" s="12" t="s">
        <v>8149</v>
      </c>
      <c r="O132" s="12" t="s">
        <v>8150</v>
      </c>
    </row>
    <row r="133" spans="1:15" ht="15" customHeight="1" x14ac:dyDescent="0.3">
      <c r="A133" s="11" t="s">
        <v>25</v>
      </c>
      <c r="B133" s="11" t="s">
        <v>26</v>
      </c>
      <c r="C133" s="17">
        <v>1</v>
      </c>
      <c r="D133" s="11" t="s">
        <v>623</v>
      </c>
      <c r="E133" s="11" t="s">
        <v>7334</v>
      </c>
      <c r="F133" s="11">
        <v>26972796</v>
      </c>
      <c r="G133" s="11" t="s">
        <v>8151</v>
      </c>
      <c r="H133" s="11" t="s">
        <v>8152</v>
      </c>
      <c r="I133" s="11" t="s">
        <v>4745</v>
      </c>
      <c r="J133" s="11" t="s">
        <v>5689</v>
      </c>
      <c r="K133" s="11" t="s">
        <v>7337</v>
      </c>
      <c r="L133" s="11" t="s">
        <v>8153</v>
      </c>
      <c r="M133" s="11" t="s">
        <v>7520</v>
      </c>
      <c r="N133" s="12" t="s">
        <v>8154</v>
      </c>
      <c r="O133" s="12" t="s">
        <v>8155</v>
      </c>
    </row>
    <row r="134" spans="1:15" ht="15" customHeight="1" x14ac:dyDescent="0.3">
      <c r="A134" s="11" t="s">
        <v>25</v>
      </c>
      <c r="B134" s="11" t="s">
        <v>26</v>
      </c>
      <c r="C134" s="17">
        <v>1</v>
      </c>
      <c r="D134" s="11" t="s">
        <v>623</v>
      </c>
      <c r="E134" s="11" t="s">
        <v>7334</v>
      </c>
      <c r="F134" s="11">
        <v>26340682</v>
      </c>
      <c r="G134" s="11" t="s">
        <v>8156</v>
      </c>
      <c r="H134" s="11" t="s">
        <v>8157</v>
      </c>
      <c r="I134" s="11" t="s">
        <v>7001</v>
      </c>
      <c r="J134" s="11" t="s">
        <v>6142</v>
      </c>
      <c r="K134" s="11" t="s">
        <v>8158</v>
      </c>
      <c r="L134" s="11" t="s">
        <v>8159</v>
      </c>
      <c r="M134" s="11" t="s">
        <v>7373</v>
      </c>
      <c r="N134" s="12" t="s">
        <v>8160</v>
      </c>
      <c r="O134" s="12" t="s">
        <v>8161</v>
      </c>
    </row>
    <row r="135" spans="1:15" ht="15" customHeight="1" x14ac:dyDescent="0.3">
      <c r="A135" s="11" t="s">
        <v>25</v>
      </c>
      <c r="B135" s="11" t="s">
        <v>26</v>
      </c>
      <c r="C135" s="17">
        <v>1</v>
      </c>
      <c r="D135" s="11" t="s">
        <v>623</v>
      </c>
      <c r="E135" s="11" t="s">
        <v>7334</v>
      </c>
      <c r="F135" s="11">
        <v>25819441</v>
      </c>
      <c r="G135" s="11" t="s">
        <v>8162</v>
      </c>
      <c r="H135" s="11" t="s">
        <v>8163</v>
      </c>
      <c r="I135" s="11" t="s">
        <v>2290</v>
      </c>
      <c r="J135" s="11" t="s">
        <v>4493</v>
      </c>
      <c r="K135" s="11" t="s">
        <v>7337</v>
      </c>
      <c r="L135" s="11" t="s">
        <v>8164</v>
      </c>
      <c r="M135" s="11" t="s">
        <v>7520</v>
      </c>
      <c r="N135" s="12" t="s">
        <v>8165</v>
      </c>
      <c r="O135" s="12" t="s">
        <v>8166</v>
      </c>
    </row>
    <row r="136" spans="1:15" ht="15" customHeight="1" x14ac:dyDescent="0.3">
      <c r="A136" s="11" t="s">
        <v>25</v>
      </c>
      <c r="B136" s="11" t="s">
        <v>26</v>
      </c>
      <c r="C136" s="17">
        <v>1</v>
      </c>
      <c r="D136" s="11" t="s">
        <v>623</v>
      </c>
      <c r="E136" s="11" t="s">
        <v>7334</v>
      </c>
      <c r="F136" s="11">
        <v>27459949</v>
      </c>
      <c r="G136" s="11" t="s">
        <v>8167</v>
      </c>
      <c r="H136" s="11" t="s">
        <v>8168</v>
      </c>
      <c r="I136" s="11" t="s">
        <v>2290</v>
      </c>
      <c r="J136" s="11" t="s">
        <v>4485</v>
      </c>
      <c r="K136" s="11" t="s">
        <v>7337</v>
      </c>
      <c r="L136" s="11" t="s">
        <v>8169</v>
      </c>
      <c r="M136" s="11" t="s">
        <v>7420</v>
      </c>
      <c r="N136" s="12" t="s">
        <v>8170</v>
      </c>
      <c r="O136" s="12" t="s">
        <v>8171</v>
      </c>
    </row>
    <row r="137" spans="1:15" ht="15" customHeight="1" x14ac:dyDescent="0.3">
      <c r="A137" s="11" t="s">
        <v>25</v>
      </c>
      <c r="B137" s="11" t="s">
        <v>26</v>
      </c>
      <c r="C137" s="17">
        <v>1</v>
      </c>
      <c r="D137" s="11" t="s">
        <v>623</v>
      </c>
      <c r="E137" s="11" t="s">
        <v>7334</v>
      </c>
      <c r="F137" s="11">
        <v>26954320</v>
      </c>
      <c r="G137" s="11" t="s">
        <v>8172</v>
      </c>
      <c r="H137" s="11" t="s">
        <v>8173</v>
      </c>
      <c r="I137" s="11" t="s">
        <v>2294</v>
      </c>
      <c r="J137" s="11"/>
      <c r="K137" s="11" t="s">
        <v>8174</v>
      </c>
      <c r="L137" s="11" t="s">
        <v>8175</v>
      </c>
      <c r="M137" s="11" t="s">
        <v>7339</v>
      </c>
      <c r="N137" s="12" t="s">
        <v>8176</v>
      </c>
      <c r="O137" s="12" t="s">
        <v>8177</v>
      </c>
    </row>
    <row r="138" spans="1:15" ht="15" customHeight="1" x14ac:dyDescent="0.3">
      <c r="A138" s="11" t="s">
        <v>25</v>
      </c>
      <c r="B138" s="11" t="s">
        <v>26</v>
      </c>
      <c r="C138" s="17">
        <v>1</v>
      </c>
      <c r="D138" s="11" t="s">
        <v>623</v>
      </c>
      <c r="E138" s="11" t="s">
        <v>7334</v>
      </c>
      <c r="F138" s="11">
        <v>26695444</v>
      </c>
      <c r="G138" s="11" t="s">
        <v>8178</v>
      </c>
      <c r="H138" s="11" t="s">
        <v>8179</v>
      </c>
      <c r="I138" s="11" t="s">
        <v>8180</v>
      </c>
      <c r="J138" s="11"/>
      <c r="K138" s="11" t="s">
        <v>7536</v>
      </c>
      <c r="L138" s="11" t="s">
        <v>8181</v>
      </c>
      <c r="M138" s="11" t="s">
        <v>7339</v>
      </c>
      <c r="N138" s="12" t="s">
        <v>8182</v>
      </c>
      <c r="O138" s="12" t="s">
        <v>8183</v>
      </c>
    </row>
    <row r="139" spans="1:15" ht="15" customHeight="1" x14ac:dyDescent="0.3">
      <c r="A139" s="11" t="s">
        <v>25</v>
      </c>
      <c r="B139" s="11" t="s">
        <v>26</v>
      </c>
      <c r="C139" s="17">
        <v>1</v>
      </c>
      <c r="D139" s="11" t="s">
        <v>623</v>
      </c>
      <c r="E139" s="11" t="s">
        <v>7334</v>
      </c>
      <c r="F139" s="11">
        <v>26667599</v>
      </c>
      <c r="G139" s="11" t="s">
        <v>8184</v>
      </c>
      <c r="H139" s="11" t="s">
        <v>8185</v>
      </c>
      <c r="I139" s="11" t="s">
        <v>3768</v>
      </c>
      <c r="J139" s="11" t="s">
        <v>8186</v>
      </c>
      <c r="K139" s="11" t="s">
        <v>7561</v>
      </c>
      <c r="L139" s="11" t="s">
        <v>8187</v>
      </c>
      <c r="M139" s="11" t="s">
        <v>8188</v>
      </c>
      <c r="N139" s="12" t="s">
        <v>8189</v>
      </c>
      <c r="O139" s="12" t="s">
        <v>8190</v>
      </c>
    </row>
    <row r="140" spans="1:15" ht="15" customHeight="1" x14ac:dyDescent="0.3">
      <c r="A140" s="11" t="s">
        <v>25</v>
      </c>
      <c r="B140" s="11" t="s">
        <v>26</v>
      </c>
      <c r="C140" s="17">
        <v>1</v>
      </c>
      <c r="D140" s="11" t="s">
        <v>623</v>
      </c>
      <c r="E140" s="11" t="s">
        <v>7334</v>
      </c>
      <c r="F140" s="11">
        <v>27013376</v>
      </c>
      <c r="G140" s="11" t="s">
        <v>8191</v>
      </c>
      <c r="H140" s="11" t="s">
        <v>8192</v>
      </c>
      <c r="I140" s="11" t="s">
        <v>3768</v>
      </c>
      <c r="J140" s="11" t="s">
        <v>8193</v>
      </c>
      <c r="K140" s="11" t="s">
        <v>8194</v>
      </c>
      <c r="L140" s="11" t="s">
        <v>8195</v>
      </c>
      <c r="M140" s="11" t="s">
        <v>7373</v>
      </c>
      <c r="N140" s="12" t="s">
        <v>8196</v>
      </c>
      <c r="O140" s="12" t="s">
        <v>8197</v>
      </c>
    </row>
    <row r="141" spans="1:15" ht="15" customHeight="1" x14ac:dyDescent="0.3">
      <c r="A141" s="11" t="s">
        <v>25</v>
      </c>
      <c r="B141" s="11" t="s">
        <v>26</v>
      </c>
      <c r="C141" s="17">
        <v>1</v>
      </c>
      <c r="D141" s="11" t="s">
        <v>623</v>
      </c>
      <c r="E141" s="11" t="s">
        <v>7334</v>
      </c>
      <c r="F141" s="11">
        <v>26801523</v>
      </c>
      <c r="G141" s="11" t="s">
        <v>8198</v>
      </c>
      <c r="H141" s="11" t="s">
        <v>8199</v>
      </c>
      <c r="I141" s="11" t="s">
        <v>3768</v>
      </c>
      <c r="J141" s="11" t="s">
        <v>8200</v>
      </c>
      <c r="K141" s="11" t="s">
        <v>7337</v>
      </c>
      <c r="L141" s="11" t="s">
        <v>8201</v>
      </c>
      <c r="M141" s="11" t="s">
        <v>7339</v>
      </c>
      <c r="N141" s="12" t="s">
        <v>8202</v>
      </c>
      <c r="O141" s="12" t="s">
        <v>8203</v>
      </c>
    </row>
    <row r="142" spans="1:15" ht="15" customHeight="1" x14ac:dyDescent="0.3">
      <c r="A142" s="11" t="s">
        <v>25</v>
      </c>
      <c r="B142" s="11" t="s">
        <v>26</v>
      </c>
      <c r="C142" s="17">
        <v>1</v>
      </c>
      <c r="D142" s="11" t="s">
        <v>623</v>
      </c>
      <c r="E142" s="11" t="s">
        <v>7334</v>
      </c>
      <c r="F142" s="11">
        <v>27180926</v>
      </c>
      <c r="G142" s="11" t="s">
        <v>8204</v>
      </c>
      <c r="H142" s="11" t="s">
        <v>8205</v>
      </c>
      <c r="I142" s="11" t="s">
        <v>2778</v>
      </c>
      <c r="J142" s="11" t="s">
        <v>8206</v>
      </c>
      <c r="K142" s="11" t="s">
        <v>7754</v>
      </c>
      <c r="L142" s="11" t="s">
        <v>8207</v>
      </c>
      <c r="M142" s="11" t="s">
        <v>7339</v>
      </c>
      <c r="N142" s="12" t="s">
        <v>8208</v>
      </c>
      <c r="O142" s="12" t="s">
        <v>8209</v>
      </c>
    </row>
    <row r="143" spans="1:15" ht="15" customHeight="1" x14ac:dyDescent="0.3">
      <c r="A143" s="11" t="s">
        <v>25</v>
      </c>
      <c r="B143" s="11" t="s">
        <v>26</v>
      </c>
      <c r="C143" s="17">
        <v>1</v>
      </c>
      <c r="D143" s="11" t="s">
        <v>623</v>
      </c>
      <c r="E143" s="11" t="s">
        <v>7334</v>
      </c>
      <c r="F143" s="11">
        <v>26842297</v>
      </c>
      <c r="G143" s="11" t="s">
        <v>8210</v>
      </c>
      <c r="H143" s="11" t="s">
        <v>8211</v>
      </c>
      <c r="I143" s="11" t="s">
        <v>8212</v>
      </c>
      <c r="J143" s="11" t="s">
        <v>8213</v>
      </c>
      <c r="K143" s="11" t="s">
        <v>7727</v>
      </c>
      <c r="L143" s="11" t="s">
        <v>8214</v>
      </c>
      <c r="M143" s="11" t="s">
        <v>7604</v>
      </c>
      <c r="N143" s="12" t="s">
        <v>8215</v>
      </c>
      <c r="O143" s="12" t="s">
        <v>8216</v>
      </c>
    </row>
    <row r="144" spans="1:15" ht="15" customHeight="1" x14ac:dyDescent="0.3">
      <c r="A144" s="11" t="s">
        <v>25</v>
      </c>
      <c r="B144" s="11" t="s">
        <v>26</v>
      </c>
      <c r="C144" s="17">
        <v>1</v>
      </c>
      <c r="D144" s="11" t="s">
        <v>623</v>
      </c>
      <c r="E144" s="11" t="s">
        <v>7334</v>
      </c>
      <c r="F144" s="11">
        <v>25732669</v>
      </c>
      <c r="G144" s="11" t="s">
        <v>8217</v>
      </c>
      <c r="H144" s="11" t="s">
        <v>8218</v>
      </c>
      <c r="I144" s="11" t="s">
        <v>3234</v>
      </c>
      <c r="J144" s="11" t="s">
        <v>8219</v>
      </c>
      <c r="K144" s="11" t="s">
        <v>7349</v>
      </c>
      <c r="L144" s="11" t="s">
        <v>8220</v>
      </c>
      <c r="M144" s="11" t="s">
        <v>7339</v>
      </c>
      <c r="N144" s="12" t="s">
        <v>8221</v>
      </c>
      <c r="O144" s="12" t="s">
        <v>8222</v>
      </c>
    </row>
    <row r="145" spans="1:15" ht="15" customHeight="1" x14ac:dyDescent="0.3">
      <c r="A145" s="11" t="s">
        <v>25</v>
      </c>
      <c r="B145" s="11" t="s">
        <v>26</v>
      </c>
      <c r="C145" s="17">
        <v>1</v>
      </c>
      <c r="D145" s="11" t="s">
        <v>623</v>
      </c>
      <c r="E145" s="11" t="s">
        <v>7334</v>
      </c>
      <c r="F145" s="11">
        <v>26223822</v>
      </c>
      <c r="G145" s="11" t="s">
        <v>8223</v>
      </c>
      <c r="H145" s="11" t="s">
        <v>8224</v>
      </c>
      <c r="I145" s="11" t="s">
        <v>2301</v>
      </c>
      <c r="J145" s="11" t="s">
        <v>8225</v>
      </c>
      <c r="K145" s="11" t="s">
        <v>8226</v>
      </c>
      <c r="L145" s="11" t="s">
        <v>8227</v>
      </c>
      <c r="M145" s="11" t="s">
        <v>7373</v>
      </c>
      <c r="N145" s="12" t="s">
        <v>8228</v>
      </c>
      <c r="O145" s="12" t="s">
        <v>8229</v>
      </c>
    </row>
    <row r="146" spans="1:15" ht="15" customHeight="1" x14ac:dyDescent="0.3">
      <c r="A146" s="11" t="s">
        <v>25</v>
      </c>
      <c r="B146" s="11" t="s">
        <v>26</v>
      </c>
      <c r="C146" s="17">
        <v>1</v>
      </c>
      <c r="D146" s="11" t="s">
        <v>623</v>
      </c>
      <c r="E146" s="11" t="s">
        <v>7614</v>
      </c>
      <c r="F146" s="11">
        <v>26833524</v>
      </c>
      <c r="G146" s="11" t="s">
        <v>8230</v>
      </c>
      <c r="H146" s="11" t="s">
        <v>8231</v>
      </c>
      <c r="I146" s="11" t="s">
        <v>2301</v>
      </c>
      <c r="J146" s="11"/>
      <c r="K146" s="11" t="s">
        <v>8232</v>
      </c>
      <c r="L146" s="11" t="s">
        <v>8233</v>
      </c>
      <c r="M146" s="11" t="s">
        <v>7339</v>
      </c>
      <c r="N146" s="12" t="s">
        <v>8234</v>
      </c>
      <c r="O146" s="12" t="s">
        <v>8235</v>
      </c>
    </row>
    <row r="147" spans="1:15" ht="15" customHeight="1" x14ac:dyDescent="0.3">
      <c r="A147" s="11" t="s">
        <v>25</v>
      </c>
      <c r="B147" s="11" t="s">
        <v>26</v>
      </c>
      <c r="C147" s="17">
        <v>1</v>
      </c>
      <c r="D147" s="11" t="s">
        <v>623</v>
      </c>
      <c r="E147" s="11" t="s">
        <v>7334</v>
      </c>
      <c r="F147" s="11">
        <v>25688670</v>
      </c>
      <c r="G147" s="11" t="s">
        <v>8236</v>
      </c>
      <c r="H147" s="11" t="s">
        <v>8237</v>
      </c>
      <c r="I147" s="11" t="s">
        <v>2301</v>
      </c>
      <c r="J147" s="11" t="s">
        <v>8238</v>
      </c>
      <c r="K147" s="11" t="s">
        <v>7349</v>
      </c>
      <c r="L147" s="11" t="s">
        <v>8239</v>
      </c>
      <c r="M147" s="11" t="s">
        <v>8240</v>
      </c>
      <c r="N147" s="12" t="s">
        <v>8241</v>
      </c>
      <c r="O147" s="12" t="s">
        <v>8242</v>
      </c>
    </row>
    <row r="148" spans="1:15" ht="15" customHeight="1" x14ac:dyDescent="0.3">
      <c r="A148" s="11" t="s">
        <v>25</v>
      </c>
      <c r="B148" s="11" t="s">
        <v>26</v>
      </c>
      <c r="C148" s="17">
        <v>1</v>
      </c>
      <c r="D148" s="11" t="s">
        <v>623</v>
      </c>
      <c r="E148" s="11" t="s">
        <v>7334</v>
      </c>
      <c r="F148" s="11">
        <v>26286607</v>
      </c>
      <c r="G148" s="11" t="s">
        <v>8243</v>
      </c>
      <c r="H148" s="11" t="s">
        <v>8244</v>
      </c>
      <c r="I148" s="11" t="s">
        <v>3547</v>
      </c>
      <c r="J148" s="11" t="s">
        <v>8245</v>
      </c>
      <c r="K148" s="11" t="s">
        <v>8246</v>
      </c>
      <c r="L148" s="11" t="s">
        <v>8247</v>
      </c>
      <c r="M148" s="11" t="s">
        <v>8248</v>
      </c>
      <c r="N148" s="12" t="s">
        <v>8249</v>
      </c>
      <c r="O148" s="12" t="s">
        <v>8250</v>
      </c>
    </row>
    <row r="149" spans="1:15" ht="15" customHeight="1" x14ac:dyDescent="0.3">
      <c r="A149" s="11" t="s">
        <v>25</v>
      </c>
      <c r="B149" s="11" t="s">
        <v>26</v>
      </c>
      <c r="C149" s="17">
        <v>1</v>
      </c>
      <c r="D149" s="11" t="s">
        <v>623</v>
      </c>
      <c r="E149" s="11" t="s">
        <v>7334</v>
      </c>
      <c r="F149" s="11">
        <v>26990294</v>
      </c>
      <c r="G149" s="11" t="s">
        <v>8251</v>
      </c>
      <c r="H149" s="11" t="s">
        <v>8252</v>
      </c>
      <c r="I149" s="11" t="s">
        <v>3547</v>
      </c>
      <c r="J149" s="11" t="s">
        <v>8253</v>
      </c>
      <c r="K149" s="11" t="s">
        <v>7337</v>
      </c>
      <c r="L149" s="11" t="s">
        <v>8254</v>
      </c>
      <c r="M149" s="11" t="s">
        <v>7406</v>
      </c>
      <c r="N149" s="12" t="s">
        <v>8255</v>
      </c>
      <c r="O149" s="12" t="s">
        <v>8256</v>
      </c>
    </row>
    <row r="150" spans="1:15" ht="15" customHeight="1" x14ac:dyDescent="0.3">
      <c r="A150" s="11" t="s">
        <v>25</v>
      </c>
      <c r="B150" s="11" t="s">
        <v>26</v>
      </c>
      <c r="C150" s="17">
        <v>1</v>
      </c>
      <c r="D150" s="11" t="s">
        <v>623</v>
      </c>
      <c r="E150" s="11" t="s">
        <v>7334</v>
      </c>
      <c r="F150" s="11">
        <v>27085754</v>
      </c>
      <c r="G150" s="11" t="s">
        <v>8257</v>
      </c>
      <c r="H150" s="11" t="s">
        <v>8258</v>
      </c>
      <c r="I150" s="11" t="s">
        <v>3547</v>
      </c>
      <c r="J150" s="11" t="s">
        <v>8259</v>
      </c>
      <c r="K150" s="11" t="s">
        <v>7412</v>
      </c>
      <c r="L150" s="11" t="s">
        <v>8260</v>
      </c>
      <c r="M150" s="11" t="s">
        <v>8261</v>
      </c>
      <c r="N150" s="12" t="s">
        <v>8262</v>
      </c>
      <c r="O150" s="12" t="s">
        <v>8263</v>
      </c>
    </row>
    <row r="151" spans="1:15" ht="15" customHeight="1" x14ac:dyDescent="0.3">
      <c r="A151" s="11" t="s">
        <v>25</v>
      </c>
      <c r="B151" s="11" t="s">
        <v>26</v>
      </c>
      <c r="C151" s="17">
        <v>1</v>
      </c>
      <c r="D151" s="11" t="s">
        <v>623</v>
      </c>
      <c r="E151" s="11" t="s">
        <v>7334</v>
      </c>
      <c r="F151" s="11">
        <v>26994263</v>
      </c>
      <c r="G151" s="11" t="s">
        <v>8264</v>
      </c>
      <c r="H151" s="11" t="s">
        <v>8265</v>
      </c>
      <c r="I151" s="11" t="s">
        <v>4345</v>
      </c>
      <c r="J151" s="11"/>
      <c r="K151" s="11" t="s">
        <v>8266</v>
      </c>
      <c r="L151" s="11" t="s">
        <v>8267</v>
      </c>
      <c r="M151" s="11" t="s">
        <v>7350</v>
      </c>
      <c r="N151" s="12" t="s">
        <v>8268</v>
      </c>
      <c r="O151" s="12" t="s">
        <v>8269</v>
      </c>
    </row>
    <row r="152" spans="1:15" ht="15" customHeight="1" x14ac:dyDescent="0.3">
      <c r="A152" s="11" t="s">
        <v>25</v>
      </c>
      <c r="B152" s="11" t="s">
        <v>26</v>
      </c>
      <c r="C152" s="17">
        <v>1</v>
      </c>
      <c r="D152" s="11" t="s">
        <v>623</v>
      </c>
      <c r="E152" s="11" t="s">
        <v>7334</v>
      </c>
      <c r="F152" s="11">
        <v>26490451</v>
      </c>
      <c r="G152" s="11" t="s">
        <v>8270</v>
      </c>
      <c r="H152" s="11" t="s">
        <v>8271</v>
      </c>
      <c r="I152" s="11" t="s">
        <v>4345</v>
      </c>
      <c r="J152" s="11"/>
      <c r="K152" s="11" t="s">
        <v>8272</v>
      </c>
      <c r="L152" s="11" t="s">
        <v>8273</v>
      </c>
      <c r="M152" s="11" t="s">
        <v>7373</v>
      </c>
      <c r="N152" s="12" t="s">
        <v>8274</v>
      </c>
      <c r="O152" s="12" t="s">
        <v>8275</v>
      </c>
    </row>
    <row r="153" spans="1:15" ht="15" customHeight="1" x14ac:dyDescent="0.3">
      <c r="A153" s="11" t="s">
        <v>25</v>
      </c>
      <c r="B153" s="11" t="s">
        <v>26</v>
      </c>
      <c r="C153" s="17">
        <v>1</v>
      </c>
      <c r="D153" s="11" t="s">
        <v>623</v>
      </c>
      <c r="E153" s="11" t="s">
        <v>7334</v>
      </c>
      <c r="F153" s="11">
        <v>26830904</v>
      </c>
      <c r="G153" s="11" t="s">
        <v>8276</v>
      </c>
      <c r="H153" s="11" t="s">
        <v>8277</v>
      </c>
      <c r="I153" s="11" t="s">
        <v>4345</v>
      </c>
      <c r="J153" s="11" t="s">
        <v>8278</v>
      </c>
      <c r="K153" s="11" t="s">
        <v>8279</v>
      </c>
      <c r="L153" s="11" t="s">
        <v>8280</v>
      </c>
      <c r="M153" s="11" t="s">
        <v>7373</v>
      </c>
      <c r="N153" s="12" t="s">
        <v>8281</v>
      </c>
      <c r="O153" s="12" t="s">
        <v>8282</v>
      </c>
    </row>
    <row r="154" spans="1:15" ht="15" customHeight="1" x14ac:dyDescent="0.3">
      <c r="A154" s="11" t="s">
        <v>25</v>
      </c>
      <c r="B154" s="11" t="s">
        <v>26</v>
      </c>
      <c r="C154" s="17">
        <v>1</v>
      </c>
      <c r="D154" s="11" t="s">
        <v>623</v>
      </c>
      <c r="E154" s="11" t="s">
        <v>7334</v>
      </c>
      <c r="F154" s="11">
        <v>26548897</v>
      </c>
      <c r="G154" s="11" t="s">
        <v>8283</v>
      </c>
      <c r="H154" s="11" t="s">
        <v>8284</v>
      </c>
      <c r="I154" s="11" t="s">
        <v>763</v>
      </c>
      <c r="J154" s="11" t="s">
        <v>8285</v>
      </c>
      <c r="K154" s="11" t="s">
        <v>8286</v>
      </c>
      <c r="L154" s="11" t="s">
        <v>8287</v>
      </c>
      <c r="M154" s="11" t="s">
        <v>7350</v>
      </c>
      <c r="N154" s="12" t="s">
        <v>8288</v>
      </c>
      <c r="O154" s="12" t="s">
        <v>8289</v>
      </c>
    </row>
    <row r="155" spans="1:15" ht="15" customHeight="1" x14ac:dyDescent="0.3">
      <c r="A155" s="11" t="s">
        <v>25</v>
      </c>
      <c r="B155" s="11" t="s">
        <v>26</v>
      </c>
      <c r="C155" s="17">
        <v>1</v>
      </c>
      <c r="D155" s="11" t="s">
        <v>623</v>
      </c>
      <c r="E155" s="11" t="s">
        <v>7334</v>
      </c>
      <c r="F155" s="11">
        <v>26561053</v>
      </c>
      <c r="G155" s="11" t="s">
        <v>8290</v>
      </c>
      <c r="H155" s="11" t="s">
        <v>8291</v>
      </c>
      <c r="I155" s="11" t="s">
        <v>763</v>
      </c>
      <c r="J155" s="11" t="s">
        <v>8292</v>
      </c>
      <c r="K155" s="11" t="s">
        <v>8293</v>
      </c>
      <c r="L155" s="11" t="s">
        <v>8294</v>
      </c>
      <c r="M155" s="11" t="s">
        <v>8066</v>
      </c>
      <c r="N155" s="12" t="s">
        <v>8295</v>
      </c>
      <c r="O155" s="12" t="s">
        <v>8296</v>
      </c>
    </row>
    <row r="156" spans="1:15" ht="15" customHeight="1" x14ac:dyDescent="0.3">
      <c r="A156" s="11" t="s">
        <v>25</v>
      </c>
      <c r="B156" s="11" t="s">
        <v>26</v>
      </c>
      <c r="C156" s="17">
        <v>1</v>
      </c>
      <c r="D156" s="11" t="s">
        <v>623</v>
      </c>
      <c r="E156" s="11" t="s">
        <v>7334</v>
      </c>
      <c r="F156" s="11">
        <v>27327082</v>
      </c>
      <c r="G156" s="11" t="s">
        <v>8297</v>
      </c>
      <c r="H156" s="11" t="s">
        <v>8298</v>
      </c>
      <c r="I156" s="11" t="s">
        <v>763</v>
      </c>
      <c r="J156" s="11" t="s">
        <v>8299</v>
      </c>
      <c r="K156" s="11" t="s">
        <v>7740</v>
      </c>
      <c r="L156" s="11" t="s">
        <v>8300</v>
      </c>
      <c r="M156" s="11" t="s">
        <v>8261</v>
      </c>
      <c r="N156" s="12" t="s">
        <v>8301</v>
      </c>
      <c r="O156" s="12" t="s">
        <v>8302</v>
      </c>
    </row>
    <row r="157" spans="1:15" ht="15" customHeight="1" x14ac:dyDescent="0.3">
      <c r="A157" s="11" t="s">
        <v>25</v>
      </c>
      <c r="B157" s="11" t="s">
        <v>26</v>
      </c>
      <c r="C157" s="17">
        <v>1</v>
      </c>
      <c r="D157" s="11" t="s">
        <v>623</v>
      </c>
      <c r="E157" s="11" t="s">
        <v>7334</v>
      </c>
      <c r="F157" s="11">
        <v>25742120</v>
      </c>
      <c r="G157" s="11" t="s">
        <v>8303</v>
      </c>
      <c r="H157" s="11" t="s">
        <v>8304</v>
      </c>
      <c r="I157" s="11" t="s">
        <v>1325</v>
      </c>
      <c r="J157" s="11" t="s">
        <v>8305</v>
      </c>
      <c r="K157" s="11" t="s">
        <v>7412</v>
      </c>
      <c r="L157" s="11" t="s">
        <v>8306</v>
      </c>
      <c r="M157" s="11" t="s">
        <v>7681</v>
      </c>
      <c r="N157" s="12" t="s">
        <v>8307</v>
      </c>
      <c r="O157" s="12" t="s">
        <v>8308</v>
      </c>
    </row>
    <row r="158" spans="1:15" ht="15" customHeight="1" x14ac:dyDescent="0.3">
      <c r="A158" s="11" t="s">
        <v>25</v>
      </c>
      <c r="B158" s="11" t="s">
        <v>26</v>
      </c>
      <c r="C158" s="17">
        <v>1</v>
      </c>
      <c r="D158" s="11" t="s">
        <v>623</v>
      </c>
      <c r="E158" s="11" t="s">
        <v>7334</v>
      </c>
      <c r="F158" s="11">
        <v>26511827</v>
      </c>
      <c r="G158" s="11" t="s">
        <v>8309</v>
      </c>
      <c r="H158" s="11" t="s">
        <v>8310</v>
      </c>
      <c r="I158" s="11" t="s">
        <v>8311</v>
      </c>
      <c r="J158" s="11"/>
      <c r="K158" s="11" t="s">
        <v>7337</v>
      </c>
      <c r="L158" s="11" t="s">
        <v>8312</v>
      </c>
      <c r="M158" s="11" t="s">
        <v>8313</v>
      </c>
      <c r="N158" s="12" t="s">
        <v>8314</v>
      </c>
      <c r="O158" s="12" t="s">
        <v>8315</v>
      </c>
    </row>
    <row r="159" spans="1:15" ht="15" customHeight="1" x14ac:dyDescent="0.3">
      <c r="A159" s="11" t="s">
        <v>25</v>
      </c>
      <c r="B159" s="11" t="s">
        <v>26</v>
      </c>
      <c r="C159" s="17">
        <v>1</v>
      </c>
      <c r="D159" s="11" t="s">
        <v>623</v>
      </c>
      <c r="E159" s="11" t="s">
        <v>7334</v>
      </c>
      <c r="F159" s="11">
        <v>26053050</v>
      </c>
      <c r="G159" s="11" t="s">
        <v>8316</v>
      </c>
      <c r="H159" s="11" t="s">
        <v>8317</v>
      </c>
      <c r="I159" s="11" t="s">
        <v>1809</v>
      </c>
      <c r="J159" s="11" t="s">
        <v>5707</v>
      </c>
      <c r="K159" s="11" t="s">
        <v>7412</v>
      </c>
      <c r="L159" s="11" t="s">
        <v>8318</v>
      </c>
      <c r="M159" s="11" t="s">
        <v>7992</v>
      </c>
      <c r="N159" s="12" t="s">
        <v>8319</v>
      </c>
      <c r="O159" s="12" t="s">
        <v>8320</v>
      </c>
    </row>
    <row r="160" spans="1:15" ht="15" customHeight="1" x14ac:dyDescent="0.3">
      <c r="A160" s="11" t="s">
        <v>25</v>
      </c>
      <c r="B160" s="11" t="s">
        <v>26</v>
      </c>
      <c r="C160" s="17">
        <v>1</v>
      </c>
      <c r="D160" s="11" t="s">
        <v>623</v>
      </c>
      <c r="E160" s="11" t="s">
        <v>7334</v>
      </c>
      <c r="F160" s="11">
        <v>26109489</v>
      </c>
      <c r="G160" s="11" t="s">
        <v>8321</v>
      </c>
      <c r="H160" s="11" t="s">
        <v>8322</v>
      </c>
      <c r="I160" s="11" t="s">
        <v>2938</v>
      </c>
      <c r="J160" s="11"/>
      <c r="K160" s="11" t="s">
        <v>8323</v>
      </c>
      <c r="L160" s="11" t="s">
        <v>8324</v>
      </c>
      <c r="M160" s="11" t="s">
        <v>7921</v>
      </c>
      <c r="N160" s="12" t="s">
        <v>8325</v>
      </c>
      <c r="O160" s="12" t="s">
        <v>8326</v>
      </c>
    </row>
    <row r="161" spans="1:15" ht="15" customHeight="1" x14ac:dyDescent="0.3">
      <c r="A161" s="11" t="s">
        <v>25</v>
      </c>
      <c r="B161" s="11" t="s">
        <v>26</v>
      </c>
      <c r="C161" s="17">
        <v>1</v>
      </c>
      <c r="D161" s="11" t="s">
        <v>623</v>
      </c>
      <c r="E161" s="11" t="s">
        <v>7334</v>
      </c>
      <c r="F161" s="11">
        <v>25616779</v>
      </c>
      <c r="G161" s="11" t="s">
        <v>8327</v>
      </c>
      <c r="H161" s="11" t="s">
        <v>8328</v>
      </c>
      <c r="I161" s="11" t="s">
        <v>1813</v>
      </c>
      <c r="J161" s="11" t="s">
        <v>8329</v>
      </c>
      <c r="K161" s="11" t="s">
        <v>8330</v>
      </c>
      <c r="L161" s="11" t="s">
        <v>8331</v>
      </c>
      <c r="M161" s="11" t="s">
        <v>7734</v>
      </c>
      <c r="N161" s="12" t="s">
        <v>8332</v>
      </c>
      <c r="O161" s="12" t="s">
        <v>8333</v>
      </c>
    </row>
    <row r="162" spans="1:15" ht="15" customHeight="1" x14ac:dyDescent="0.3">
      <c r="A162" s="11" t="s">
        <v>25</v>
      </c>
      <c r="B162" s="11" t="s">
        <v>26</v>
      </c>
      <c r="C162" s="17">
        <v>1</v>
      </c>
      <c r="D162" s="11" t="s">
        <v>623</v>
      </c>
      <c r="E162" s="11" t="s">
        <v>7334</v>
      </c>
      <c r="F162" s="11">
        <v>25324036</v>
      </c>
      <c r="G162" s="11" t="s">
        <v>8334</v>
      </c>
      <c r="H162" s="11" t="s">
        <v>8335</v>
      </c>
      <c r="I162" s="11" t="s">
        <v>1813</v>
      </c>
      <c r="J162" s="11" t="s">
        <v>8336</v>
      </c>
      <c r="K162" s="11" t="s">
        <v>7337</v>
      </c>
      <c r="L162" s="11" t="s">
        <v>8337</v>
      </c>
      <c r="M162" s="11" t="s">
        <v>8338</v>
      </c>
      <c r="N162" s="12" t="s">
        <v>8339</v>
      </c>
      <c r="O162" s="12" t="s">
        <v>8340</v>
      </c>
    </row>
    <row r="163" spans="1:15" ht="15" customHeight="1" x14ac:dyDescent="0.3">
      <c r="A163" s="11" t="s">
        <v>25</v>
      </c>
      <c r="B163" s="11" t="s">
        <v>26</v>
      </c>
      <c r="C163" s="17">
        <v>1</v>
      </c>
      <c r="D163" s="11" t="s">
        <v>623</v>
      </c>
      <c r="E163" s="11" t="s">
        <v>7334</v>
      </c>
      <c r="F163" s="11">
        <v>25112782</v>
      </c>
      <c r="G163" s="11" t="s">
        <v>8341</v>
      </c>
      <c r="H163" s="11" t="s">
        <v>8342</v>
      </c>
      <c r="I163" s="11" t="s">
        <v>1813</v>
      </c>
      <c r="J163" s="11" t="s">
        <v>8343</v>
      </c>
      <c r="K163" s="11" t="s">
        <v>7337</v>
      </c>
      <c r="L163" s="11" t="s">
        <v>8344</v>
      </c>
      <c r="M163" s="11" t="s">
        <v>7414</v>
      </c>
      <c r="N163" s="12" t="s">
        <v>8345</v>
      </c>
      <c r="O163" s="12" t="s">
        <v>8346</v>
      </c>
    </row>
    <row r="164" spans="1:15" ht="15" customHeight="1" x14ac:dyDescent="0.3">
      <c r="A164" s="11" t="s">
        <v>25</v>
      </c>
      <c r="B164" s="11" t="s">
        <v>26</v>
      </c>
      <c r="C164" s="17">
        <v>1</v>
      </c>
      <c r="D164" s="11" t="s">
        <v>623</v>
      </c>
      <c r="E164" s="11" t="s">
        <v>7334</v>
      </c>
      <c r="F164" s="11">
        <v>26035235</v>
      </c>
      <c r="G164" s="11" t="s">
        <v>8347</v>
      </c>
      <c r="H164" s="11" t="s">
        <v>8348</v>
      </c>
      <c r="I164" s="11" t="s">
        <v>8349</v>
      </c>
      <c r="J164" s="11" t="s">
        <v>8349</v>
      </c>
      <c r="K164" s="11" t="s">
        <v>7905</v>
      </c>
      <c r="L164" s="11" t="s">
        <v>8350</v>
      </c>
      <c r="M164" s="11" t="s">
        <v>8338</v>
      </c>
      <c r="N164" s="12" t="s">
        <v>8351</v>
      </c>
      <c r="O164" s="12" t="s">
        <v>8352</v>
      </c>
    </row>
    <row r="165" spans="1:15" ht="15" customHeight="1" x14ac:dyDescent="0.3">
      <c r="A165" s="11" t="s">
        <v>25</v>
      </c>
      <c r="B165" s="11" t="s">
        <v>26</v>
      </c>
      <c r="C165" s="17">
        <v>1</v>
      </c>
      <c r="D165" s="11" t="s">
        <v>623</v>
      </c>
      <c r="E165" s="11" t="s">
        <v>7334</v>
      </c>
      <c r="F165" s="11">
        <v>26032696</v>
      </c>
      <c r="G165" s="11" t="s">
        <v>8353</v>
      </c>
      <c r="H165" s="11" t="s">
        <v>8354</v>
      </c>
      <c r="I165" s="11" t="s">
        <v>8349</v>
      </c>
      <c r="J165" s="11" t="s">
        <v>8349</v>
      </c>
      <c r="K165" s="11" t="s">
        <v>8120</v>
      </c>
      <c r="L165" s="11" t="s">
        <v>8355</v>
      </c>
      <c r="M165" s="11" t="s">
        <v>7921</v>
      </c>
      <c r="N165" s="12" t="s">
        <v>8356</v>
      </c>
      <c r="O165" s="12" t="s">
        <v>8357</v>
      </c>
    </row>
    <row r="166" spans="1:15" ht="15" customHeight="1" x14ac:dyDescent="0.3">
      <c r="A166" s="11" t="s">
        <v>25</v>
      </c>
      <c r="B166" s="11" t="s">
        <v>26</v>
      </c>
      <c r="C166" s="17">
        <v>1</v>
      </c>
      <c r="D166" s="11" t="s">
        <v>623</v>
      </c>
      <c r="E166" s="11" t="s">
        <v>7334</v>
      </c>
      <c r="F166" s="11">
        <v>25545016</v>
      </c>
      <c r="G166" s="11" t="s">
        <v>8358</v>
      </c>
      <c r="H166" s="11" t="s">
        <v>8359</v>
      </c>
      <c r="I166" s="11" t="s">
        <v>1818</v>
      </c>
      <c r="J166" s="11" t="s">
        <v>8360</v>
      </c>
      <c r="K166" s="11" t="s">
        <v>7561</v>
      </c>
      <c r="L166" s="11" t="s">
        <v>8361</v>
      </c>
      <c r="M166" s="11" t="s">
        <v>8188</v>
      </c>
      <c r="N166" s="12" t="s">
        <v>8362</v>
      </c>
      <c r="O166" s="12" t="s">
        <v>8363</v>
      </c>
    </row>
    <row r="167" spans="1:15" ht="15" customHeight="1" x14ac:dyDescent="0.3">
      <c r="A167" s="11" t="s">
        <v>25</v>
      </c>
      <c r="B167" s="11" t="s">
        <v>26</v>
      </c>
      <c r="C167" s="17">
        <v>1</v>
      </c>
      <c r="D167" s="11" t="s">
        <v>623</v>
      </c>
      <c r="E167" s="11" t="s">
        <v>7334</v>
      </c>
      <c r="F167" s="11">
        <v>25874752</v>
      </c>
      <c r="G167" s="11" t="s">
        <v>8364</v>
      </c>
      <c r="H167" s="11" t="s">
        <v>8365</v>
      </c>
      <c r="I167" s="11" t="s">
        <v>1818</v>
      </c>
      <c r="J167" s="11" t="s">
        <v>8366</v>
      </c>
      <c r="K167" s="11" t="s">
        <v>8367</v>
      </c>
      <c r="L167" s="11" t="s">
        <v>8368</v>
      </c>
      <c r="M167" s="11" t="s">
        <v>7373</v>
      </c>
      <c r="N167" s="12" t="s">
        <v>8369</v>
      </c>
      <c r="O167" s="12" t="s">
        <v>8370</v>
      </c>
    </row>
    <row r="168" spans="1:15" ht="15" customHeight="1" x14ac:dyDescent="0.3">
      <c r="A168" s="11" t="s">
        <v>25</v>
      </c>
      <c r="B168" s="11" t="s">
        <v>26</v>
      </c>
      <c r="C168" s="17">
        <v>1</v>
      </c>
      <c r="D168" s="11" t="s">
        <v>623</v>
      </c>
      <c r="E168" s="11" t="s">
        <v>7334</v>
      </c>
      <c r="F168" s="11">
        <v>25705849</v>
      </c>
      <c r="G168" s="11" t="s">
        <v>8371</v>
      </c>
      <c r="H168" s="11" t="s">
        <v>8372</v>
      </c>
      <c r="I168" s="11" t="s">
        <v>1329</v>
      </c>
      <c r="J168" s="11" t="s">
        <v>8373</v>
      </c>
      <c r="K168" s="11" t="s">
        <v>7412</v>
      </c>
      <c r="L168" s="11" t="s">
        <v>8374</v>
      </c>
      <c r="M168" s="11" t="s">
        <v>7373</v>
      </c>
      <c r="N168" s="12" t="s">
        <v>8375</v>
      </c>
      <c r="O168" s="12" t="s">
        <v>8376</v>
      </c>
    </row>
    <row r="169" spans="1:15" ht="15" customHeight="1" x14ac:dyDescent="0.3">
      <c r="A169" s="11" t="s">
        <v>25</v>
      </c>
      <c r="B169" s="11" t="s">
        <v>26</v>
      </c>
      <c r="C169" s="17">
        <v>1</v>
      </c>
      <c r="D169" s="11" t="s">
        <v>623</v>
      </c>
      <c r="E169" s="11" t="s">
        <v>7334</v>
      </c>
      <c r="F169" s="11">
        <v>25412790</v>
      </c>
      <c r="G169" s="11" t="s">
        <v>8377</v>
      </c>
      <c r="H169" s="11" t="s">
        <v>8378</v>
      </c>
      <c r="I169" s="11" t="s">
        <v>1829</v>
      </c>
      <c r="J169" s="11"/>
      <c r="K169" s="11" t="s">
        <v>7653</v>
      </c>
      <c r="L169" s="11" t="s">
        <v>8379</v>
      </c>
      <c r="M169" s="11" t="s">
        <v>7734</v>
      </c>
      <c r="N169" s="12" t="s">
        <v>8380</v>
      </c>
      <c r="O169" s="12" t="s">
        <v>8381</v>
      </c>
    </row>
    <row r="170" spans="1:15" ht="15" customHeight="1" x14ac:dyDescent="0.3">
      <c r="A170" s="11" t="s">
        <v>25</v>
      </c>
      <c r="B170" s="11" t="s">
        <v>26</v>
      </c>
      <c r="C170" s="17">
        <v>1</v>
      </c>
      <c r="D170" s="11" t="s">
        <v>623</v>
      </c>
      <c r="E170" s="11" t="s">
        <v>7334</v>
      </c>
      <c r="F170" s="11">
        <v>25039441</v>
      </c>
      <c r="G170" s="11" t="s">
        <v>8382</v>
      </c>
      <c r="H170" s="11" t="s">
        <v>8383</v>
      </c>
      <c r="I170" s="11" t="s">
        <v>1829</v>
      </c>
      <c r="J170" s="11" t="s">
        <v>8384</v>
      </c>
      <c r="K170" s="11" t="s">
        <v>7337</v>
      </c>
      <c r="L170" s="11" t="s">
        <v>8385</v>
      </c>
      <c r="M170" s="11" t="s">
        <v>7373</v>
      </c>
      <c r="N170" s="12" t="s">
        <v>8386</v>
      </c>
      <c r="O170" s="12" t="s">
        <v>8387</v>
      </c>
    </row>
    <row r="171" spans="1:15" ht="15" customHeight="1" x14ac:dyDescent="0.3">
      <c r="A171" s="11" t="s">
        <v>25</v>
      </c>
      <c r="B171" s="11" t="s">
        <v>26</v>
      </c>
      <c r="C171" s="17">
        <v>1</v>
      </c>
      <c r="D171" s="11" t="s">
        <v>623</v>
      </c>
      <c r="E171" s="11" t="s">
        <v>7334</v>
      </c>
      <c r="F171" s="11">
        <v>25412791</v>
      </c>
      <c r="G171" s="11" t="s">
        <v>8388</v>
      </c>
      <c r="H171" s="11" t="s">
        <v>8389</v>
      </c>
      <c r="I171" s="11" t="s">
        <v>1829</v>
      </c>
      <c r="J171" s="11"/>
      <c r="K171" s="11" t="s">
        <v>7653</v>
      </c>
      <c r="L171" s="11" t="s">
        <v>8390</v>
      </c>
      <c r="M171" s="11" t="s">
        <v>8066</v>
      </c>
      <c r="N171" s="12" t="s">
        <v>8391</v>
      </c>
      <c r="O171" s="12" t="s">
        <v>8392</v>
      </c>
    </row>
    <row r="172" spans="1:15" ht="15" customHeight="1" x14ac:dyDescent="0.3">
      <c r="A172" s="11" t="s">
        <v>25</v>
      </c>
      <c r="B172" s="11" t="s">
        <v>26</v>
      </c>
      <c r="C172" s="17">
        <v>1</v>
      </c>
      <c r="D172" s="11" t="s">
        <v>623</v>
      </c>
      <c r="E172" s="11" t="s">
        <v>7334</v>
      </c>
      <c r="F172" s="11">
        <v>26312870</v>
      </c>
      <c r="G172" s="11" t="s">
        <v>8393</v>
      </c>
      <c r="H172" s="11" t="s">
        <v>8394</v>
      </c>
      <c r="I172" s="11" t="s">
        <v>8395</v>
      </c>
      <c r="J172" s="11"/>
      <c r="K172" s="11" t="s">
        <v>7727</v>
      </c>
      <c r="L172" s="11" t="s">
        <v>8396</v>
      </c>
      <c r="M172" s="11" t="s">
        <v>7339</v>
      </c>
      <c r="N172" s="12" t="s">
        <v>8397</v>
      </c>
      <c r="O172" s="12" t="s">
        <v>8398</v>
      </c>
    </row>
    <row r="173" spans="1:15" ht="15" customHeight="1" x14ac:dyDescent="0.3">
      <c r="A173" s="11" t="s">
        <v>25</v>
      </c>
      <c r="B173" s="11" t="s">
        <v>26</v>
      </c>
      <c r="C173" s="17">
        <v>1</v>
      </c>
      <c r="D173" s="11" t="s">
        <v>623</v>
      </c>
      <c r="E173" s="11" t="s">
        <v>7334</v>
      </c>
      <c r="F173" s="11">
        <v>26212394</v>
      </c>
      <c r="G173" s="11" t="s">
        <v>8399</v>
      </c>
      <c r="H173" s="11" t="s">
        <v>8400</v>
      </c>
      <c r="I173" s="11" t="s">
        <v>1330</v>
      </c>
      <c r="J173" s="11" t="s">
        <v>8401</v>
      </c>
      <c r="K173" s="11" t="s">
        <v>7337</v>
      </c>
      <c r="L173" s="11" t="s">
        <v>8402</v>
      </c>
      <c r="M173" s="11" t="s">
        <v>7414</v>
      </c>
      <c r="N173" s="12" t="s">
        <v>8403</v>
      </c>
      <c r="O173" s="12" t="s">
        <v>8404</v>
      </c>
    </row>
    <row r="174" spans="1:15" ht="15" customHeight="1" x14ac:dyDescent="0.3">
      <c r="A174" s="11" t="s">
        <v>25</v>
      </c>
      <c r="B174" s="11" t="s">
        <v>26</v>
      </c>
      <c r="C174" s="17">
        <v>1</v>
      </c>
      <c r="D174" s="11" t="s">
        <v>623</v>
      </c>
      <c r="E174" s="11" t="s">
        <v>7334</v>
      </c>
      <c r="F174" s="11">
        <v>26203641</v>
      </c>
      <c r="G174" s="11" t="s">
        <v>8405</v>
      </c>
      <c r="H174" s="11" t="s">
        <v>8406</v>
      </c>
      <c r="I174" s="11" t="s">
        <v>1330</v>
      </c>
      <c r="J174" s="11" t="s">
        <v>8407</v>
      </c>
      <c r="K174" s="11" t="s">
        <v>7412</v>
      </c>
      <c r="L174" s="11" t="s">
        <v>8408</v>
      </c>
      <c r="M174" s="11" t="s">
        <v>7373</v>
      </c>
      <c r="N174" s="12" t="s">
        <v>8409</v>
      </c>
      <c r="O174" s="12" t="s">
        <v>8410</v>
      </c>
    </row>
    <row r="175" spans="1:15" ht="15" customHeight="1" x14ac:dyDescent="0.3">
      <c r="A175" s="11" t="s">
        <v>25</v>
      </c>
      <c r="B175" s="11" t="s">
        <v>26</v>
      </c>
      <c r="C175" s="17">
        <v>1</v>
      </c>
      <c r="D175" s="11" t="s">
        <v>623</v>
      </c>
      <c r="E175" s="11" t="s">
        <v>7334</v>
      </c>
      <c r="F175" s="11">
        <v>26569580</v>
      </c>
      <c r="G175" s="11" t="s">
        <v>8411</v>
      </c>
      <c r="H175" s="11" t="s">
        <v>8412</v>
      </c>
      <c r="I175" s="11" t="s">
        <v>1330</v>
      </c>
      <c r="J175" s="11"/>
      <c r="K175" s="11" t="s">
        <v>7412</v>
      </c>
      <c r="L175" s="11" t="s">
        <v>8413</v>
      </c>
      <c r="M175" s="11" t="s">
        <v>8414</v>
      </c>
      <c r="N175" s="12" t="s">
        <v>8415</v>
      </c>
      <c r="O175" s="12" t="s">
        <v>8416</v>
      </c>
    </row>
    <row r="176" spans="1:15" ht="15" customHeight="1" x14ac:dyDescent="0.3">
      <c r="A176" s="11" t="s">
        <v>25</v>
      </c>
      <c r="B176" s="11" t="s">
        <v>26</v>
      </c>
      <c r="C176" s="17">
        <v>1</v>
      </c>
      <c r="D176" s="11" t="s">
        <v>623</v>
      </c>
      <c r="E176" s="11" t="s">
        <v>7334</v>
      </c>
      <c r="F176" s="11">
        <v>25911998</v>
      </c>
      <c r="G176" s="11" t="s">
        <v>8417</v>
      </c>
      <c r="H176" s="11" t="s">
        <v>8418</v>
      </c>
      <c r="I176" s="11" t="s">
        <v>4015</v>
      </c>
      <c r="J176" s="11" t="s">
        <v>8419</v>
      </c>
      <c r="K176" s="11" t="s">
        <v>8420</v>
      </c>
      <c r="L176" s="11" t="s">
        <v>8421</v>
      </c>
      <c r="M176" s="11" t="s">
        <v>7373</v>
      </c>
      <c r="N176" s="12" t="s">
        <v>8422</v>
      </c>
      <c r="O176" s="12" t="s">
        <v>8423</v>
      </c>
    </row>
    <row r="177" spans="1:15" ht="15" customHeight="1" x14ac:dyDescent="0.3">
      <c r="A177" s="11" t="s">
        <v>25</v>
      </c>
      <c r="B177" s="11" t="s">
        <v>26</v>
      </c>
      <c r="C177" s="17">
        <v>1</v>
      </c>
      <c r="D177" s="11" t="s">
        <v>623</v>
      </c>
      <c r="E177" s="11" t="s">
        <v>7334</v>
      </c>
      <c r="F177" s="11">
        <v>25989336</v>
      </c>
      <c r="G177" s="11" t="s">
        <v>8424</v>
      </c>
      <c r="H177" s="11" t="s">
        <v>8425</v>
      </c>
      <c r="I177" s="11" t="s">
        <v>4015</v>
      </c>
      <c r="J177" s="11" t="s">
        <v>8426</v>
      </c>
      <c r="K177" s="11" t="s">
        <v>7337</v>
      </c>
      <c r="L177" s="11" t="s">
        <v>8427</v>
      </c>
      <c r="M177" s="11" t="s">
        <v>7791</v>
      </c>
      <c r="N177" s="12" t="s">
        <v>8428</v>
      </c>
      <c r="O177" s="12" t="s">
        <v>8429</v>
      </c>
    </row>
    <row r="178" spans="1:15" ht="15" customHeight="1" x14ac:dyDescent="0.3">
      <c r="A178" s="11" t="s">
        <v>25</v>
      </c>
      <c r="B178" s="11" t="s">
        <v>26</v>
      </c>
      <c r="C178" s="17">
        <v>1</v>
      </c>
      <c r="D178" s="11" t="s">
        <v>623</v>
      </c>
      <c r="E178" s="11" t="s">
        <v>7334</v>
      </c>
      <c r="F178" s="11">
        <v>26018604</v>
      </c>
      <c r="G178" s="11" t="s">
        <v>8430</v>
      </c>
      <c r="H178" s="11" t="s">
        <v>8431</v>
      </c>
      <c r="I178" s="11" t="s">
        <v>4015</v>
      </c>
      <c r="J178" s="11"/>
      <c r="K178" s="11" t="s">
        <v>8432</v>
      </c>
      <c r="L178" s="11" t="s">
        <v>8433</v>
      </c>
      <c r="M178" s="11" t="s">
        <v>7373</v>
      </c>
      <c r="N178" s="12" t="s">
        <v>8434</v>
      </c>
      <c r="O178" s="12" t="s">
        <v>8435</v>
      </c>
    </row>
    <row r="179" spans="1:15" ht="15" customHeight="1" x14ac:dyDescent="0.3">
      <c r="A179" s="11" t="s">
        <v>25</v>
      </c>
      <c r="B179" s="11" t="s">
        <v>26</v>
      </c>
      <c r="C179" s="17">
        <v>1</v>
      </c>
      <c r="D179" s="11" t="s">
        <v>623</v>
      </c>
      <c r="E179" s="11" t="s">
        <v>7334</v>
      </c>
      <c r="F179" s="11">
        <v>25124732</v>
      </c>
      <c r="G179" s="11" t="s">
        <v>8436</v>
      </c>
      <c r="H179" s="11" t="s">
        <v>8437</v>
      </c>
      <c r="I179" s="11" t="s">
        <v>4185</v>
      </c>
      <c r="J179" s="11" t="s">
        <v>8438</v>
      </c>
      <c r="K179" s="11" t="s">
        <v>7337</v>
      </c>
      <c r="L179" s="11" t="s">
        <v>8439</v>
      </c>
      <c r="M179" s="11" t="s">
        <v>8440</v>
      </c>
      <c r="N179" s="12" t="s">
        <v>8441</v>
      </c>
      <c r="O179" s="12" t="s">
        <v>8442</v>
      </c>
    </row>
    <row r="180" spans="1:15" ht="15" customHeight="1" x14ac:dyDescent="0.3">
      <c r="A180" s="11" t="s">
        <v>25</v>
      </c>
      <c r="B180" s="11" t="s">
        <v>26</v>
      </c>
      <c r="C180" s="17">
        <v>1</v>
      </c>
      <c r="D180" s="11" t="s">
        <v>623</v>
      </c>
      <c r="E180" s="11" t="s">
        <v>7334</v>
      </c>
      <c r="F180" s="11">
        <v>24547907</v>
      </c>
      <c r="G180" s="11" t="s">
        <v>8443</v>
      </c>
      <c r="H180" s="11" t="s">
        <v>8444</v>
      </c>
      <c r="I180" s="11" t="s">
        <v>4185</v>
      </c>
      <c r="J180" s="11" t="s">
        <v>8445</v>
      </c>
      <c r="K180" s="11" t="s">
        <v>8446</v>
      </c>
      <c r="L180" s="11" t="s">
        <v>8447</v>
      </c>
      <c r="M180" s="11" t="s">
        <v>7734</v>
      </c>
      <c r="N180" s="12" t="s">
        <v>8448</v>
      </c>
      <c r="O180" s="12" t="s">
        <v>8449</v>
      </c>
    </row>
    <row r="181" spans="1:15" ht="15" customHeight="1" x14ac:dyDescent="0.3">
      <c r="A181" s="11" t="s">
        <v>25</v>
      </c>
      <c r="B181" s="11" t="s">
        <v>26</v>
      </c>
      <c r="C181" s="17">
        <v>1</v>
      </c>
      <c r="D181" s="11" t="s">
        <v>623</v>
      </c>
      <c r="E181" s="11" t="s">
        <v>7334</v>
      </c>
      <c r="F181" s="11">
        <v>25677764</v>
      </c>
      <c r="G181" s="11" t="s">
        <v>8450</v>
      </c>
      <c r="H181" s="11" t="s">
        <v>8451</v>
      </c>
      <c r="I181" s="11" t="s">
        <v>1534</v>
      </c>
      <c r="J181" s="11" t="s">
        <v>8452</v>
      </c>
      <c r="K181" s="11" t="s">
        <v>7337</v>
      </c>
      <c r="L181" s="11" t="s">
        <v>8453</v>
      </c>
      <c r="M181" s="11" t="s">
        <v>7734</v>
      </c>
      <c r="N181" s="12" t="s">
        <v>8454</v>
      </c>
      <c r="O181" s="12" t="s">
        <v>8455</v>
      </c>
    </row>
    <row r="182" spans="1:15" ht="15" customHeight="1" x14ac:dyDescent="0.3">
      <c r="A182" s="11" t="s">
        <v>25</v>
      </c>
      <c r="B182" s="11" t="s">
        <v>26</v>
      </c>
      <c r="C182" s="17">
        <v>1</v>
      </c>
      <c r="D182" s="11" t="s">
        <v>623</v>
      </c>
      <c r="E182" s="11" t="s">
        <v>7334</v>
      </c>
      <c r="F182" s="11">
        <v>25627783</v>
      </c>
      <c r="G182" s="11" t="s">
        <v>8456</v>
      </c>
      <c r="H182" s="11" t="s">
        <v>8457</v>
      </c>
      <c r="I182" s="11" t="s">
        <v>1534</v>
      </c>
      <c r="J182" s="11" t="s">
        <v>3247</v>
      </c>
      <c r="K182" s="11" t="s">
        <v>7337</v>
      </c>
      <c r="L182" s="11" t="s">
        <v>8458</v>
      </c>
      <c r="M182" s="11" t="s">
        <v>8459</v>
      </c>
      <c r="N182" s="12" t="s">
        <v>8460</v>
      </c>
      <c r="O182" s="12" t="s">
        <v>8461</v>
      </c>
    </row>
    <row r="183" spans="1:15" ht="15" customHeight="1" x14ac:dyDescent="0.3">
      <c r="A183" s="11" t="s">
        <v>25</v>
      </c>
      <c r="B183" s="11" t="s">
        <v>26</v>
      </c>
      <c r="C183" s="17">
        <v>1</v>
      </c>
      <c r="D183" s="11" t="s">
        <v>623</v>
      </c>
      <c r="E183" s="11" t="s">
        <v>7334</v>
      </c>
      <c r="F183" s="11">
        <v>25424052</v>
      </c>
      <c r="G183" s="11" t="s">
        <v>8462</v>
      </c>
      <c r="H183" s="11" t="s">
        <v>8463</v>
      </c>
      <c r="I183" s="11" t="s">
        <v>1534</v>
      </c>
      <c r="J183" s="11" t="s">
        <v>8464</v>
      </c>
      <c r="K183" s="11" t="s">
        <v>8446</v>
      </c>
      <c r="L183" s="11" t="s">
        <v>8465</v>
      </c>
      <c r="M183" s="11" t="s">
        <v>7734</v>
      </c>
      <c r="N183" s="12" t="s">
        <v>8466</v>
      </c>
      <c r="O183" s="12" t="s">
        <v>8467</v>
      </c>
    </row>
    <row r="184" spans="1:15" ht="15" customHeight="1" x14ac:dyDescent="0.3">
      <c r="A184" s="11" t="s">
        <v>25</v>
      </c>
      <c r="B184" s="11" t="s">
        <v>26</v>
      </c>
      <c r="C184" s="17">
        <v>1</v>
      </c>
      <c r="D184" s="11" t="s">
        <v>623</v>
      </c>
      <c r="E184" s="11" t="s">
        <v>7334</v>
      </c>
      <c r="F184" s="11">
        <v>24124905</v>
      </c>
      <c r="G184" s="11" t="s">
        <v>8468</v>
      </c>
      <c r="H184" s="11" t="s">
        <v>8469</v>
      </c>
      <c r="I184" s="11" t="s">
        <v>8470</v>
      </c>
      <c r="J184" s="11" t="s">
        <v>8471</v>
      </c>
      <c r="K184" s="11" t="s">
        <v>8472</v>
      </c>
      <c r="L184" s="11" t="s">
        <v>8473</v>
      </c>
      <c r="M184" s="11" t="s">
        <v>7734</v>
      </c>
      <c r="N184" s="12" t="s">
        <v>8474</v>
      </c>
      <c r="O184" s="12" t="s">
        <v>8475</v>
      </c>
    </row>
    <row r="185" spans="1:15" ht="15" customHeight="1" x14ac:dyDescent="0.3">
      <c r="A185" s="11" t="s">
        <v>25</v>
      </c>
      <c r="B185" s="11" t="s">
        <v>26</v>
      </c>
      <c r="C185" s="17">
        <v>1</v>
      </c>
      <c r="D185" s="11" t="s">
        <v>623</v>
      </c>
      <c r="E185" s="11" t="s">
        <v>7334</v>
      </c>
      <c r="F185" s="11">
        <v>24749866</v>
      </c>
      <c r="G185" s="11" t="s">
        <v>8476</v>
      </c>
      <c r="H185" s="11" t="s">
        <v>8477</v>
      </c>
      <c r="I185" s="11" t="s">
        <v>4546</v>
      </c>
      <c r="J185" s="11" t="s">
        <v>8478</v>
      </c>
      <c r="K185" s="11" t="s">
        <v>7337</v>
      </c>
      <c r="L185" s="11" t="s">
        <v>8479</v>
      </c>
      <c r="M185" s="11" t="s">
        <v>7373</v>
      </c>
      <c r="N185" s="12" t="s">
        <v>8480</v>
      </c>
      <c r="O185" s="12" t="s">
        <v>8481</v>
      </c>
    </row>
    <row r="186" spans="1:15" ht="15" customHeight="1" x14ac:dyDescent="0.3">
      <c r="A186" s="11" t="s">
        <v>25</v>
      </c>
      <c r="B186" s="11" t="s">
        <v>26</v>
      </c>
      <c r="C186" s="17">
        <v>1</v>
      </c>
      <c r="D186" s="11" t="s">
        <v>623</v>
      </c>
      <c r="E186" s="11" t="s">
        <v>7334</v>
      </c>
      <c r="F186" s="11">
        <v>24749725</v>
      </c>
      <c r="G186" s="11" t="s">
        <v>8482</v>
      </c>
      <c r="H186" s="11" t="s">
        <v>8483</v>
      </c>
      <c r="I186" s="11" t="s">
        <v>4546</v>
      </c>
      <c r="J186" s="11" t="s">
        <v>8484</v>
      </c>
      <c r="K186" s="11" t="s">
        <v>7337</v>
      </c>
      <c r="L186" s="11" t="s">
        <v>8485</v>
      </c>
      <c r="M186" s="11" t="s">
        <v>7350</v>
      </c>
      <c r="N186" s="12" t="s">
        <v>8486</v>
      </c>
      <c r="O186" s="12" t="s">
        <v>8487</v>
      </c>
    </row>
    <row r="187" spans="1:15" ht="15" customHeight="1" x14ac:dyDescent="0.3">
      <c r="A187" s="11" t="s">
        <v>25</v>
      </c>
      <c r="B187" s="11" t="s">
        <v>26</v>
      </c>
      <c r="C187" s="17">
        <v>1</v>
      </c>
      <c r="D187" s="11" t="s">
        <v>623</v>
      </c>
      <c r="E187" s="11" t="s">
        <v>7334</v>
      </c>
      <c r="F187" s="11">
        <v>24812289</v>
      </c>
      <c r="G187" s="11" t="s">
        <v>8488</v>
      </c>
      <c r="H187" s="11" t="s">
        <v>8489</v>
      </c>
      <c r="I187" s="11" t="s">
        <v>4546</v>
      </c>
      <c r="J187" s="11" t="s">
        <v>8490</v>
      </c>
      <c r="K187" s="11" t="s">
        <v>7387</v>
      </c>
      <c r="L187" s="11" t="s">
        <v>8491</v>
      </c>
      <c r="M187" s="11" t="s">
        <v>7414</v>
      </c>
      <c r="N187" s="12" t="s">
        <v>8492</v>
      </c>
      <c r="O187" s="12" t="s">
        <v>8493</v>
      </c>
    </row>
    <row r="188" spans="1:15" ht="15" customHeight="1" x14ac:dyDescent="0.3">
      <c r="A188" s="11" t="s">
        <v>25</v>
      </c>
      <c r="B188" s="11" t="s">
        <v>26</v>
      </c>
      <c r="C188" s="17">
        <v>1</v>
      </c>
      <c r="D188" s="11" t="s">
        <v>623</v>
      </c>
      <c r="E188" s="11" t="s">
        <v>7334</v>
      </c>
      <c r="F188" s="11">
        <v>25213594</v>
      </c>
      <c r="G188" s="11" t="s">
        <v>8494</v>
      </c>
      <c r="H188" s="11" t="s">
        <v>8495</v>
      </c>
      <c r="I188" s="11" t="s">
        <v>4320</v>
      </c>
      <c r="J188" s="11" t="s">
        <v>8496</v>
      </c>
      <c r="K188" s="11" t="s">
        <v>8330</v>
      </c>
      <c r="L188" s="11" t="s">
        <v>8497</v>
      </c>
      <c r="M188" s="11" t="s">
        <v>7734</v>
      </c>
      <c r="N188" s="12" t="s">
        <v>8498</v>
      </c>
      <c r="O188" s="12" t="s">
        <v>8499</v>
      </c>
    </row>
    <row r="189" spans="1:15" ht="15" customHeight="1" x14ac:dyDescent="0.3">
      <c r="A189" s="11" t="s">
        <v>25</v>
      </c>
      <c r="B189" s="11" t="s">
        <v>26</v>
      </c>
      <c r="C189" s="17">
        <v>1</v>
      </c>
      <c r="D189" s="11" t="s">
        <v>623</v>
      </c>
      <c r="E189" s="11" t="s">
        <v>7334</v>
      </c>
      <c r="F189" s="11">
        <v>24981809</v>
      </c>
      <c r="G189" s="11" t="s">
        <v>8500</v>
      </c>
      <c r="H189" s="11" t="s">
        <v>8501</v>
      </c>
      <c r="I189" s="11" t="s">
        <v>4320</v>
      </c>
      <c r="J189" s="11" t="s">
        <v>8502</v>
      </c>
      <c r="K189" s="11" t="s">
        <v>7337</v>
      </c>
      <c r="L189" s="11" t="s">
        <v>8503</v>
      </c>
      <c r="M189" s="11" t="s">
        <v>7373</v>
      </c>
      <c r="N189" s="12" t="s">
        <v>8504</v>
      </c>
      <c r="O189" s="12" t="s">
        <v>8505</v>
      </c>
    </row>
    <row r="190" spans="1:15" ht="15" customHeight="1" x14ac:dyDescent="0.3">
      <c r="A190" s="11" t="s">
        <v>25</v>
      </c>
      <c r="B190" s="11" t="s">
        <v>26</v>
      </c>
      <c r="C190" s="17">
        <v>1</v>
      </c>
      <c r="D190" s="11" t="s">
        <v>623</v>
      </c>
      <c r="E190" s="11" t="s">
        <v>7334</v>
      </c>
      <c r="F190" s="11">
        <v>24791904</v>
      </c>
      <c r="G190" s="11" t="s">
        <v>8506</v>
      </c>
      <c r="H190" s="11" t="s">
        <v>8507</v>
      </c>
      <c r="I190" s="11" t="s">
        <v>8508</v>
      </c>
      <c r="J190" s="11"/>
      <c r="K190" s="11" t="s">
        <v>8509</v>
      </c>
      <c r="L190" s="11" t="s">
        <v>8510</v>
      </c>
      <c r="M190" s="11" t="s">
        <v>7389</v>
      </c>
      <c r="N190" s="12" t="s">
        <v>8511</v>
      </c>
      <c r="O190" s="12" t="s">
        <v>8512</v>
      </c>
    </row>
    <row r="191" spans="1:15" ht="15" customHeight="1" x14ac:dyDescent="0.3">
      <c r="A191" s="11" t="s">
        <v>25</v>
      </c>
      <c r="B191" s="11" t="s">
        <v>26</v>
      </c>
      <c r="C191" s="17">
        <v>1</v>
      </c>
      <c r="D191" s="11" t="s">
        <v>623</v>
      </c>
      <c r="E191" s="11" t="s">
        <v>7334</v>
      </c>
      <c r="F191" s="11">
        <v>24217014</v>
      </c>
      <c r="G191" s="11" t="s">
        <v>8513</v>
      </c>
      <c r="H191" s="11" t="s">
        <v>8514</v>
      </c>
      <c r="I191" s="11" t="s">
        <v>2800</v>
      </c>
      <c r="J191" s="11" t="s">
        <v>8515</v>
      </c>
      <c r="K191" s="11" t="s">
        <v>7412</v>
      </c>
      <c r="L191" s="11" t="s">
        <v>8516</v>
      </c>
      <c r="M191" s="11" t="s">
        <v>7414</v>
      </c>
      <c r="N191" s="12" t="s">
        <v>8517</v>
      </c>
      <c r="O191" s="12" t="s">
        <v>8518</v>
      </c>
    </row>
    <row r="192" spans="1:15" ht="15" customHeight="1" x14ac:dyDescent="0.3">
      <c r="A192" s="11" t="s">
        <v>25</v>
      </c>
      <c r="B192" s="11" t="s">
        <v>26</v>
      </c>
      <c r="C192" s="17">
        <v>1</v>
      </c>
      <c r="D192" s="11" t="s">
        <v>623</v>
      </c>
      <c r="E192" s="11" t="s">
        <v>7334</v>
      </c>
      <c r="F192" s="11">
        <v>24341474</v>
      </c>
      <c r="G192" s="11" t="s">
        <v>8519</v>
      </c>
      <c r="H192" s="11" t="s">
        <v>8520</v>
      </c>
      <c r="I192" s="11" t="s">
        <v>2805</v>
      </c>
      <c r="J192" s="11"/>
      <c r="K192" s="11" t="s">
        <v>7561</v>
      </c>
      <c r="L192" s="11" t="s">
        <v>8521</v>
      </c>
      <c r="M192" s="11" t="s">
        <v>8522</v>
      </c>
      <c r="N192" s="12" t="s">
        <v>8523</v>
      </c>
      <c r="O192" s="12" t="s">
        <v>8524</v>
      </c>
    </row>
    <row r="193" spans="1:15" ht="15" customHeight="1" x14ac:dyDescent="0.3">
      <c r="A193" s="11" t="s">
        <v>25</v>
      </c>
      <c r="B193" s="11" t="s">
        <v>26</v>
      </c>
      <c r="C193" s="17">
        <v>1</v>
      </c>
      <c r="D193" s="11" t="s">
        <v>623</v>
      </c>
      <c r="E193" s="11" t="s">
        <v>7334</v>
      </c>
      <c r="F193" s="11">
        <v>23812303</v>
      </c>
      <c r="G193" s="11" t="s">
        <v>8525</v>
      </c>
      <c r="H193" s="11" t="s">
        <v>8526</v>
      </c>
      <c r="I193" s="11" t="s">
        <v>2805</v>
      </c>
      <c r="J193" s="11" t="s">
        <v>8527</v>
      </c>
      <c r="K193" s="11" t="s">
        <v>7412</v>
      </c>
      <c r="L193" s="11" t="s">
        <v>8528</v>
      </c>
      <c r="M193" s="11" t="s">
        <v>7414</v>
      </c>
      <c r="N193" s="12" t="s">
        <v>8529</v>
      </c>
      <c r="O193" s="12" t="s">
        <v>8530</v>
      </c>
    </row>
    <row r="194" spans="1:15" ht="15" customHeight="1" x14ac:dyDescent="0.3">
      <c r="A194" s="11" t="s">
        <v>25</v>
      </c>
      <c r="B194" s="11" t="s">
        <v>26</v>
      </c>
      <c r="C194" s="17">
        <v>1</v>
      </c>
      <c r="D194" s="11" t="s">
        <v>623</v>
      </c>
      <c r="E194" s="11" t="s">
        <v>7334</v>
      </c>
      <c r="F194" s="11">
        <v>23909440</v>
      </c>
      <c r="G194" s="11" t="s">
        <v>8531</v>
      </c>
      <c r="H194" s="11" t="s">
        <v>8532</v>
      </c>
      <c r="I194" s="11" t="s">
        <v>2805</v>
      </c>
      <c r="J194" s="11"/>
      <c r="K194" s="11" t="s">
        <v>7337</v>
      </c>
      <c r="L194" s="11" t="s">
        <v>8533</v>
      </c>
      <c r="M194" s="11" t="s">
        <v>8534</v>
      </c>
      <c r="N194" s="12" t="s">
        <v>8535</v>
      </c>
      <c r="O194" s="12" t="s">
        <v>8536</v>
      </c>
    </row>
    <row r="195" spans="1:15" ht="15" customHeight="1" x14ac:dyDescent="0.3">
      <c r="A195" s="11" t="s">
        <v>25</v>
      </c>
      <c r="B195" s="11" t="s">
        <v>26</v>
      </c>
      <c r="C195" s="17">
        <v>1</v>
      </c>
      <c r="D195" s="11" t="s">
        <v>623</v>
      </c>
      <c r="E195" s="11" t="s">
        <v>7334</v>
      </c>
      <c r="F195" s="11">
        <v>24509254</v>
      </c>
      <c r="G195" s="11" t="s">
        <v>8537</v>
      </c>
      <c r="H195" s="11" t="s">
        <v>8538</v>
      </c>
      <c r="I195" s="11" t="s">
        <v>2805</v>
      </c>
      <c r="J195" s="11"/>
      <c r="K195" s="11" t="s">
        <v>7590</v>
      </c>
      <c r="L195" s="11" t="s">
        <v>8539</v>
      </c>
      <c r="M195" s="11" t="s">
        <v>7350</v>
      </c>
      <c r="N195" s="12" t="s">
        <v>8540</v>
      </c>
      <c r="O195" s="12" t="s">
        <v>8541</v>
      </c>
    </row>
    <row r="196" spans="1:15" ht="15" customHeight="1" x14ac:dyDescent="0.3">
      <c r="A196" s="11" t="s">
        <v>25</v>
      </c>
      <c r="B196" s="11" t="s">
        <v>26</v>
      </c>
      <c r="C196" s="17">
        <v>1</v>
      </c>
      <c r="D196" s="11" t="s">
        <v>623</v>
      </c>
      <c r="E196" s="11" t="s">
        <v>7334</v>
      </c>
      <c r="F196" s="11">
        <v>23946436</v>
      </c>
      <c r="G196" s="11" t="s">
        <v>8542</v>
      </c>
      <c r="H196" s="11" t="s">
        <v>8543</v>
      </c>
      <c r="I196" s="11" t="s">
        <v>766</v>
      </c>
      <c r="J196" s="11" t="s">
        <v>8544</v>
      </c>
      <c r="K196" s="11" t="s">
        <v>8545</v>
      </c>
      <c r="L196" s="11" t="s">
        <v>8546</v>
      </c>
      <c r="M196" s="11" t="s">
        <v>7734</v>
      </c>
      <c r="N196" s="12" t="s">
        <v>8547</v>
      </c>
      <c r="O196" s="12" t="s">
        <v>8548</v>
      </c>
    </row>
    <row r="197" spans="1:15" ht="15" customHeight="1" x14ac:dyDescent="0.3">
      <c r="A197" s="11" t="s">
        <v>25</v>
      </c>
      <c r="B197" s="11" t="s">
        <v>26</v>
      </c>
      <c r="C197" s="17">
        <v>1</v>
      </c>
      <c r="D197" s="11" t="s">
        <v>623</v>
      </c>
      <c r="E197" s="11" t="s">
        <v>7334</v>
      </c>
      <c r="F197" s="11">
        <v>22812533</v>
      </c>
      <c r="G197" s="11" t="s">
        <v>8549</v>
      </c>
      <c r="H197" s="11" t="s">
        <v>8550</v>
      </c>
      <c r="I197" s="11" t="s">
        <v>766</v>
      </c>
      <c r="J197" s="11" t="s">
        <v>8551</v>
      </c>
      <c r="K197" s="11" t="s">
        <v>8446</v>
      </c>
      <c r="L197" s="11" t="s">
        <v>8552</v>
      </c>
      <c r="M197" s="11" t="s">
        <v>8240</v>
      </c>
      <c r="N197" s="12" t="s">
        <v>8553</v>
      </c>
      <c r="O197" s="12" t="s">
        <v>8554</v>
      </c>
    </row>
    <row r="198" spans="1:15" ht="15" customHeight="1" x14ac:dyDescent="0.3">
      <c r="A198" s="11" t="s">
        <v>25</v>
      </c>
      <c r="B198" s="11" t="s">
        <v>26</v>
      </c>
      <c r="C198" s="17">
        <v>1</v>
      </c>
      <c r="D198" s="11" t="s">
        <v>623</v>
      </c>
      <c r="E198" s="11" t="s">
        <v>7334</v>
      </c>
      <c r="F198" s="11">
        <v>24547714</v>
      </c>
      <c r="G198" s="11" t="s">
        <v>8101</v>
      </c>
      <c r="H198" s="11" t="s">
        <v>8555</v>
      </c>
      <c r="I198" s="11" t="s">
        <v>766</v>
      </c>
      <c r="J198" s="11"/>
      <c r="K198" s="11" t="s">
        <v>7337</v>
      </c>
      <c r="L198" s="11" t="s">
        <v>8556</v>
      </c>
      <c r="M198" s="11" t="s">
        <v>8066</v>
      </c>
      <c r="N198" s="12" t="s">
        <v>8557</v>
      </c>
      <c r="O198" s="12" t="s">
        <v>8558</v>
      </c>
    </row>
    <row r="199" spans="1:15" ht="15" customHeight="1" x14ac:dyDescent="0.3">
      <c r="A199" s="11" t="s">
        <v>25</v>
      </c>
      <c r="B199" s="11" t="s">
        <v>26</v>
      </c>
      <c r="C199" s="17">
        <v>1</v>
      </c>
      <c r="D199" s="11" t="s">
        <v>623</v>
      </c>
      <c r="E199" s="11" t="s">
        <v>7334</v>
      </c>
      <c r="F199" s="11">
        <v>24532745</v>
      </c>
      <c r="G199" s="11" t="s">
        <v>8559</v>
      </c>
      <c r="H199" s="11" t="s">
        <v>8560</v>
      </c>
      <c r="I199" s="11" t="s">
        <v>766</v>
      </c>
      <c r="J199" s="11"/>
      <c r="K199" s="11" t="s">
        <v>8232</v>
      </c>
      <c r="L199" s="11" t="s">
        <v>8561</v>
      </c>
      <c r="M199" s="11" t="s">
        <v>7339</v>
      </c>
      <c r="N199" s="12" t="s">
        <v>8562</v>
      </c>
      <c r="O199" s="12" t="s">
        <v>8563</v>
      </c>
    </row>
    <row r="200" spans="1:15" ht="15" customHeight="1" x14ac:dyDescent="0.3">
      <c r="A200" s="11" t="s">
        <v>25</v>
      </c>
      <c r="B200" s="11" t="s">
        <v>26</v>
      </c>
      <c r="C200" s="17">
        <v>1</v>
      </c>
      <c r="D200" s="11" t="s">
        <v>623</v>
      </c>
      <c r="E200" s="11" t="s">
        <v>7334</v>
      </c>
      <c r="F200" s="11">
        <v>24628096</v>
      </c>
      <c r="G200" s="11" t="s">
        <v>8564</v>
      </c>
      <c r="H200" s="11" t="s">
        <v>8565</v>
      </c>
      <c r="I200" s="11" t="s">
        <v>1858</v>
      </c>
      <c r="J200" s="11" t="s">
        <v>8566</v>
      </c>
      <c r="K200" s="11" t="s">
        <v>7337</v>
      </c>
      <c r="L200" s="11" t="s">
        <v>8567</v>
      </c>
      <c r="M200" s="11" t="s">
        <v>7373</v>
      </c>
      <c r="N200" s="12" t="s">
        <v>8568</v>
      </c>
      <c r="O200" s="12" t="s">
        <v>8569</v>
      </c>
    </row>
    <row r="201" spans="1:15" ht="15" customHeight="1" x14ac:dyDescent="0.3">
      <c r="A201" s="11" t="s">
        <v>25</v>
      </c>
      <c r="B201" s="11" t="s">
        <v>26</v>
      </c>
      <c r="C201" s="17">
        <v>1</v>
      </c>
      <c r="D201" s="11" t="s">
        <v>623</v>
      </c>
      <c r="E201" s="11" t="s">
        <v>7334</v>
      </c>
      <c r="F201" s="11">
        <v>24484315</v>
      </c>
      <c r="G201" s="11" t="s">
        <v>8570</v>
      </c>
      <c r="H201" s="11" t="s">
        <v>8571</v>
      </c>
      <c r="I201" s="11" t="s">
        <v>1858</v>
      </c>
      <c r="J201" s="11" t="s">
        <v>8572</v>
      </c>
      <c r="K201" s="11" t="s">
        <v>7337</v>
      </c>
      <c r="L201" s="11" t="s">
        <v>8573</v>
      </c>
      <c r="M201" s="11" t="s">
        <v>7373</v>
      </c>
      <c r="N201" s="12" t="s">
        <v>8574</v>
      </c>
      <c r="O201" s="12" t="s">
        <v>8575</v>
      </c>
    </row>
    <row r="202" spans="1:15" ht="15" customHeight="1" x14ac:dyDescent="0.3">
      <c r="A202" s="11" t="s">
        <v>25</v>
      </c>
      <c r="B202" s="11" t="s">
        <v>26</v>
      </c>
      <c r="C202" s="17">
        <v>1</v>
      </c>
      <c r="D202" s="11" t="s">
        <v>623</v>
      </c>
      <c r="E202" s="11" t="s">
        <v>7334</v>
      </c>
      <c r="F202" s="11">
        <v>24138455</v>
      </c>
      <c r="G202" s="11" t="s">
        <v>8576</v>
      </c>
      <c r="H202" s="11" t="s">
        <v>8577</v>
      </c>
      <c r="I202" s="11" t="s">
        <v>8578</v>
      </c>
      <c r="J202" s="11" t="s">
        <v>8578</v>
      </c>
      <c r="K202" s="11" t="s">
        <v>8579</v>
      </c>
      <c r="L202" s="11" t="s">
        <v>8580</v>
      </c>
      <c r="M202" s="11" t="s">
        <v>7373</v>
      </c>
      <c r="N202" s="12" t="s">
        <v>8581</v>
      </c>
      <c r="O202" s="12" t="s">
        <v>8582</v>
      </c>
    </row>
    <row r="203" spans="1:15" ht="15" customHeight="1" x14ac:dyDescent="0.3">
      <c r="A203" s="11" t="s">
        <v>25</v>
      </c>
      <c r="B203" s="11" t="s">
        <v>26</v>
      </c>
      <c r="C203" s="17">
        <v>1</v>
      </c>
      <c r="D203" s="11" t="s">
        <v>623</v>
      </c>
      <c r="E203" s="11" t="s">
        <v>7334</v>
      </c>
      <c r="F203" s="11">
        <v>23796214</v>
      </c>
      <c r="G203" s="11" t="s">
        <v>8583</v>
      </c>
      <c r="H203" s="11" t="s">
        <v>8584</v>
      </c>
      <c r="I203" s="11" t="s">
        <v>3206</v>
      </c>
      <c r="J203" s="11"/>
      <c r="K203" s="11" t="s">
        <v>7337</v>
      </c>
      <c r="L203" s="11" t="s">
        <v>8585</v>
      </c>
      <c r="M203" s="11" t="s">
        <v>7350</v>
      </c>
      <c r="N203" s="12" t="s">
        <v>8586</v>
      </c>
      <c r="O203" s="12" t="s">
        <v>8587</v>
      </c>
    </row>
    <row r="204" spans="1:15" ht="15" customHeight="1" x14ac:dyDescent="0.3">
      <c r="A204" s="11" t="s">
        <v>25</v>
      </c>
      <c r="B204" s="11" t="s">
        <v>26</v>
      </c>
      <c r="C204" s="17">
        <v>1</v>
      </c>
      <c r="D204" s="11" t="s">
        <v>623</v>
      </c>
      <c r="E204" s="11" t="s">
        <v>7334</v>
      </c>
      <c r="F204" s="11">
        <v>23303454</v>
      </c>
      <c r="G204" s="11" t="s">
        <v>8588</v>
      </c>
      <c r="H204" s="11" t="s">
        <v>8589</v>
      </c>
      <c r="I204" s="11" t="s">
        <v>4233</v>
      </c>
      <c r="J204" s="11" t="s">
        <v>8590</v>
      </c>
      <c r="K204" s="11" t="s">
        <v>7412</v>
      </c>
      <c r="L204" s="11" t="s">
        <v>8591</v>
      </c>
      <c r="M204" s="11" t="s">
        <v>7414</v>
      </c>
      <c r="N204" s="12" t="s">
        <v>8592</v>
      </c>
      <c r="O204" s="12" t="s">
        <v>8593</v>
      </c>
    </row>
    <row r="205" spans="1:15" ht="15" customHeight="1" x14ac:dyDescent="0.3">
      <c r="A205" s="11" t="s">
        <v>25</v>
      </c>
      <c r="B205" s="11" t="s">
        <v>26</v>
      </c>
      <c r="C205" s="17">
        <v>1</v>
      </c>
      <c r="D205" s="11" t="s">
        <v>623</v>
      </c>
      <c r="E205" s="11" t="s">
        <v>7334</v>
      </c>
      <c r="F205" s="11">
        <v>23363376</v>
      </c>
      <c r="G205" s="11" t="s">
        <v>8594</v>
      </c>
      <c r="H205" s="11" t="s">
        <v>8595</v>
      </c>
      <c r="I205" s="11" t="s">
        <v>2322</v>
      </c>
      <c r="J205" s="11" t="s">
        <v>8596</v>
      </c>
      <c r="K205" s="11" t="s">
        <v>7337</v>
      </c>
      <c r="L205" s="11" t="s">
        <v>8597</v>
      </c>
      <c r="M205" s="11" t="s">
        <v>7373</v>
      </c>
      <c r="N205" s="12" t="s">
        <v>8598</v>
      </c>
      <c r="O205" s="12" t="s">
        <v>8599</v>
      </c>
    </row>
    <row r="206" spans="1:15" ht="15" customHeight="1" x14ac:dyDescent="0.3">
      <c r="A206" s="11" t="s">
        <v>25</v>
      </c>
      <c r="B206" s="11" t="s">
        <v>26</v>
      </c>
      <c r="C206" s="17">
        <v>1</v>
      </c>
      <c r="D206" s="11" t="s">
        <v>623</v>
      </c>
      <c r="E206" s="11" t="s">
        <v>7334</v>
      </c>
      <c r="F206" s="11">
        <v>23324653</v>
      </c>
      <c r="G206" s="11" t="s">
        <v>8600</v>
      </c>
      <c r="H206" s="11" t="s">
        <v>8601</v>
      </c>
      <c r="I206" s="11" t="s">
        <v>2322</v>
      </c>
      <c r="J206" s="11" t="s">
        <v>8602</v>
      </c>
      <c r="K206" s="11" t="s">
        <v>8147</v>
      </c>
      <c r="L206" s="11" t="s">
        <v>8603</v>
      </c>
      <c r="M206" s="11" t="s">
        <v>7373</v>
      </c>
      <c r="N206" s="12" t="s">
        <v>8604</v>
      </c>
      <c r="O206" s="12" t="s">
        <v>8605</v>
      </c>
    </row>
    <row r="207" spans="1:15" ht="15" customHeight="1" x14ac:dyDescent="0.3">
      <c r="A207" s="11" t="s">
        <v>25</v>
      </c>
      <c r="B207" s="11" t="s">
        <v>26</v>
      </c>
      <c r="C207" s="17">
        <v>1</v>
      </c>
      <c r="D207" s="11" t="s">
        <v>623</v>
      </c>
      <c r="E207" s="11" t="s">
        <v>7334</v>
      </c>
      <c r="F207" s="11">
        <v>23176199</v>
      </c>
      <c r="G207" s="11" t="s">
        <v>8606</v>
      </c>
      <c r="H207" s="11" t="s">
        <v>8607</v>
      </c>
      <c r="I207" s="11" t="s">
        <v>2322</v>
      </c>
      <c r="J207" s="11" t="s">
        <v>8608</v>
      </c>
      <c r="K207" s="11" t="s">
        <v>7337</v>
      </c>
      <c r="L207" s="11" t="s">
        <v>8609</v>
      </c>
      <c r="M207" s="11" t="s">
        <v>7373</v>
      </c>
      <c r="N207" s="12" t="s">
        <v>8610</v>
      </c>
      <c r="O207" s="12" t="s">
        <v>8611</v>
      </c>
    </row>
    <row r="208" spans="1:15" ht="15" customHeight="1" x14ac:dyDescent="0.3">
      <c r="A208" s="11" t="s">
        <v>25</v>
      </c>
      <c r="B208" s="11" t="s">
        <v>26</v>
      </c>
      <c r="C208" s="17">
        <v>1</v>
      </c>
      <c r="D208" s="11" t="s">
        <v>623</v>
      </c>
      <c r="E208" s="11" t="s">
        <v>7334</v>
      </c>
      <c r="F208" s="11">
        <v>23834118</v>
      </c>
      <c r="G208" s="11" t="s">
        <v>8612</v>
      </c>
      <c r="H208" s="11" t="s">
        <v>8613</v>
      </c>
      <c r="I208" s="11" t="s">
        <v>4660</v>
      </c>
      <c r="J208" s="11"/>
      <c r="K208" s="11" t="s">
        <v>7337</v>
      </c>
      <c r="L208" s="11" t="s">
        <v>8614</v>
      </c>
      <c r="M208" s="11" t="s">
        <v>8615</v>
      </c>
      <c r="N208" s="12" t="s">
        <v>8616</v>
      </c>
      <c r="O208" s="12" t="s">
        <v>8617</v>
      </c>
    </row>
    <row r="209" spans="1:15" ht="15" customHeight="1" x14ac:dyDescent="0.3">
      <c r="A209" s="11" t="s">
        <v>25</v>
      </c>
      <c r="B209" s="11" t="s">
        <v>26</v>
      </c>
      <c r="C209" s="17">
        <v>1</v>
      </c>
      <c r="D209" s="11" t="s">
        <v>623</v>
      </c>
      <c r="E209" s="11" t="s">
        <v>7334</v>
      </c>
      <c r="F209" s="11">
        <v>23593668</v>
      </c>
      <c r="G209" s="11" t="s">
        <v>8618</v>
      </c>
      <c r="H209" s="11" t="s">
        <v>8619</v>
      </c>
      <c r="I209" s="11" t="s">
        <v>2326</v>
      </c>
      <c r="J209" s="11"/>
      <c r="K209" s="11" t="s">
        <v>8620</v>
      </c>
      <c r="L209" s="11" t="s">
        <v>8621</v>
      </c>
      <c r="M209" s="11" t="s">
        <v>7339</v>
      </c>
      <c r="N209" s="12" t="s">
        <v>8622</v>
      </c>
      <c r="O209" s="12" t="s">
        <v>8623</v>
      </c>
    </row>
    <row r="210" spans="1:15" ht="15" customHeight="1" x14ac:dyDescent="0.3">
      <c r="A210" s="11" t="s">
        <v>25</v>
      </c>
      <c r="B210" s="11" t="s">
        <v>26</v>
      </c>
      <c r="C210" s="17">
        <v>1</v>
      </c>
      <c r="D210" s="11" t="s">
        <v>623</v>
      </c>
      <c r="E210" s="11" t="s">
        <v>7334</v>
      </c>
      <c r="F210" s="11">
        <v>22963128</v>
      </c>
      <c r="G210" s="11" t="s">
        <v>8089</v>
      </c>
      <c r="H210" s="11" t="s">
        <v>8624</v>
      </c>
      <c r="I210" s="11" t="s">
        <v>2326</v>
      </c>
      <c r="J210" s="11"/>
      <c r="K210" s="11" t="s">
        <v>7337</v>
      </c>
      <c r="L210" s="11" t="s">
        <v>8625</v>
      </c>
      <c r="M210" s="11" t="s">
        <v>8626</v>
      </c>
      <c r="N210" s="12" t="s">
        <v>8627</v>
      </c>
      <c r="O210" s="12" t="s">
        <v>8628</v>
      </c>
    </row>
    <row r="211" spans="1:15" ht="15" customHeight="1" x14ac:dyDescent="0.3">
      <c r="A211" s="11" t="s">
        <v>25</v>
      </c>
      <c r="B211" s="11" t="s">
        <v>26</v>
      </c>
      <c r="C211" s="17">
        <v>1</v>
      </c>
      <c r="D211" s="11" t="s">
        <v>623</v>
      </c>
      <c r="E211" s="11" t="s">
        <v>7334</v>
      </c>
      <c r="F211" s="11">
        <v>22879455</v>
      </c>
      <c r="G211" s="11" t="s">
        <v>8629</v>
      </c>
      <c r="H211" s="11" t="s">
        <v>8630</v>
      </c>
      <c r="I211" s="11" t="s">
        <v>6989</v>
      </c>
      <c r="J211" s="11" t="s">
        <v>8631</v>
      </c>
      <c r="K211" s="11" t="s">
        <v>8246</v>
      </c>
      <c r="L211" s="11" t="s">
        <v>8632</v>
      </c>
      <c r="M211" s="11" t="s">
        <v>7373</v>
      </c>
      <c r="N211" s="12" t="s">
        <v>8633</v>
      </c>
      <c r="O211" s="12" t="s">
        <v>8634</v>
      </c>
    </row>
    <row r="212" spans="1:15" ht="15" customHeight="1" x14ac:dyDescent="0.3">
      <c r="A212" s="11" t="s">
        <v>25</v>
      </c>
      <c r="B212" s="11" t="s">
        <v>26</v>
      </c>
      <c r="C212" s="17">
        <v>1</v>
      </c>
      <c r="D212" s="11" t="s">
        <v>623</v>
      </c>
      <c r="E212" s="11" t="s">
        <v>7334</v>
      </c>
      <c r="F212" s="11">
        <v>22880951</v>
      </c>
      <c r="G212" s="11" t="s">
        <v>8635</v>
      </c>
      <c r="H212" s="11" t="s">
        <v>8636</v>
      </c>
      <c r="I212" s="11" t="s">
        <v>6989</v>
      </c>
      <c r="J212" s="11" t="s">
        <v>8637</v>
      </c>
      <c r="K212" s="11" t="s">
        <v>7337</v>
      </c>
      <c r="L212" s="11" t="s">
        <v>8638</v>
      </c>
      <c r="M212" s="11" t="s">
        <v>7389</v>
      </c>
      <c r="N212" s="12" t="s">
        <v>8639</v>
      </c>
      <c r="O212" s="12" t="s">
        <v>8640</v>
      </c>
    </row>
    <row r="213" spans="1:15" ht="15" customHeight="1" x14ac:dyDescent="0.3">
      <c r="A213" s="11" t="s">
        <v>25</v>
      </c>
      <c r="B213" s="11" t="s">
        <v>26</v>
      </c>
      <c r="C213" s="17">
        <v>1</v>
      </c>
      <c r="D213" s="11" t="s">
        <v>623</v>
      </c>
      <c r="E213" s="11" t="s">
        <v>7334</v>
      </c>
      <c r="F213" s="11">
        <v>22816532</v>
      </c>
      <c r="G213" s="11" t="s">
        <v>8641</v>
      </c>
      <c r="H213" s="11" t="s">
        <v>8642</v>
      </c>
      <c r="I213" s="11" t="s">
        <v>6989</v>
      </c>
      <c r="J213" s="11" t="s">
        <v>8643</v>
      </c>
      <c r="K213" s="11" t="s">
        <v>7337</v>
      </c>
      <c r="L213" s="11" t="s">
        <v>8644</v>
      </c>
      <c r="M213" s="11" t="s">
        <v>8615</v>
      </c>
      <c r="N213" s="12" t="s">
        <v>8645</v>
      </c>
      <c r="O213" s="12" t="s">
        <v>8646</v>
      </c>
    </row>
    <row r="214" spans="1:15" ht="15" customHeight="1" x14ac:dyDescent="0.3">
      <c r="A214" s="11" t="s">
        <v>25</v>
      </c>
      <c r="B214" s="11" t="s">
        <v>26</v>
      </c>
      <c r="C214" s="17">
        <v>1</v>
      </c>
      <c r="D214" s="11" t="s">
        <v>623</v>
      </c>
      <c r="E214" s="11" t="s">
        <v>7334</v>
      </c>
      <c r="F214" s="11">
        <v>22923173</v>
      </c>
      <c r="G214" s="11" t="s">
        <v>8647</v>
      </c>
      <c r="H214" s="11" t="s">
        <v>8648</v>
      </c>
      <c r="I214" s="11" t="s">
        <v>6989</v>
      </c>
      <c r="J214" s="11" t="s">
        <v>8649</v>
      </c>
      <c r="K214" s="11" t="s">
        <v>8650</v>
      </c>
      <c r="L214" s="11" t="s">
        <v>8651</v>
      </c>
      <c r="M214" s="11" t="s">
        <v>7373</v>
      </c>
      <c r="N214" s="12" t="s">
        <v>8652</v>
      </c>
      <c r="O214" s="12" t="s">
        <v>8653</v>
      </c>
    </row>
    <row r="215" spans="1:15" ht="15" customHeight="1" x14ac:dyDescent="0.3">
      <c r="A215" s="11" t="s">
        <v>25</v>
      </c>
      <c r="B215" s="11" t="s">
        <v>26</v>
      </c>
      <c r="C215" s="17">
        <v>1</v>
      </c>
      <c r="D215" s="11" t="s">
        <v>623</v>
      </c>
      <c r="E215" s="11" t="s">
        <v>7334</v>
      </c>
      <c r="F215" s="11">
        <v>22880843</v>
      </c>
      <c r="G215" s="11" t="s">
        <v>8654</v>
      </c>
      <c r="H215" s="11" t="s">
        <v>8655</v>
      </c>
      <c r="I215" s="11" t="s">
        <v>6989</v>
      </c>
      <c r="J215" s="11" t="s">
        <v>8656</v>
      </c>
      <c r="K215" s="11" t="s">
        <v>7337</v>
      </c>
      <c r="L215" s="11" t="s">
        <v>8657</v>
      </c>
      <c r="M215" s="11" t="s">
        <v>8658</v>
      </c>
      <c r="N215" s="12" t="s">
        <v>8659</v>
      </c>
      <c r="O215" s="12" t="s">
        <v>8660</v>
      </c>
    </row>
    <row r="216" spans="1:15" ht="15" customHeight="1" x14ac:dyDescent="0.3">
      <c r="A216" s="11" t="s">
        <v>25</v>
      </c>
      <c r="B216" s="11" t="s">
        <v>26</v>
      </c>
      <c r="C216" s="17">
        <v>1</v>
      </c>
      <c r="D216" s="11" t="s">
        <v>623</v>
      </c>
      <c r="E216" s="11" t="s">
        <v>7334</v>
      </c>
      <c r="F216" s="11">
        <v>23014338</v>
      </c>
      <c r="G216" s="11" t="s">
        <v>8661</v>
      </c>
      <c r="H216" s="11" t="s">
        <v>8662</v>
      </c>
      <c r="I216" s="11" t="s">
        <v>6989</v>
      </c>
      <c r="J216" s="11" t="s">
        <v>8663</v>
      </c>
      <c r="K216" s="11" t="s">
        <v>7412</v>
      </c>
      <c r="L216" s="11" t="s">
        <v>8664</v>
      </c>
      <c r="M216" s="11" t="s">
        <v>8626</v>
      </c>
      <c r="N216" s="12" t="s">
        <v>8665</v>
      </c>
      <c r="O216" s="12" t="s">
        <v>8666</v>
      </c>
    </row>
    <row r="217" spans="1:15" ht="15" customHeight="1" x14ac:dyDescent="0.3">
      <c r="A217" s="11" t="s">
        <v>25</v>
      </c>
      <c r="B217" s="11" t="s">
        <v>26</v>
      </c>
      <c r="C217" s="17">
        <v>1</v>
      </c>
      <c r="D217" s="11" t="s">
        <v>623</v>
      </c>
      <c r="E217" s="11" t="s">
        <v>7334</v>
      </c>
      <c r="F217" s="11">
        <v>23487862</v>
      </c>
      <c r="G217" s="11" t="s">
        <v>8667</v>
      </c>
      <c r="H217" s="11" t="s">
        <v>8668</v>
      </c>
      <c r="I217" s="11" t="s">
        <v>6989</v>
      </c>
      <c r="J217" s="11"/>
      <c r="K217" s="11" t="s">
        <v>8669</v>
      </c>
      <c r="L217" s="11" t="s">
        <v>8670</v>
      </c>
      <c r="M217" s="11" t="s">
        <v>7604</v>
      </c>
      <c r="N217" s="12" t="s">
        <v>8671</v>
      </c>
      <c r="O217" s="12" t="s">
        <v>8672</v>
      </c>
    </row>
    <row r="218" spans="1:15" ht="15" customHeight="1" x14ac:dyDescent="0.3">
      <c r="A218" s="11" t="s">
        <v>25</v>
      </c>
      <c r="B218" s="11" t="s">
        <v>26</v>
      </c>
      <c r="C218" s="17">
        <v>1</v>
      </c>
      <c r="D218" s="11" t="s">
        <v>623</v>
      </c>
      <c r="E218" s="11" t="s">
        <v>7334</v>
      </c>
      <c r="F218" s="11">
        <v>23696368</v>
      </c>
      <c r="G218" s="11" t="s">
        <v>8673</v>
      </c>
      <c r="H218" s="11" t="s">
        <v>8674</v>
      </c>
      <c r="I218" s="11" t="s">
        <v>4838</v>
      </c>
      <c r="J218" s="11"/>
      <c r="K218" s="11" t="s">
        <v>8675</v>
      </c>
      <c r="L218" s="11" t="s">
        <v>8676</v>
      </c>
      <c r="M218" s="11" t="s">
        <v>7373</v>
      </c>
      <c r="N218" s="12" t="s">
        <v>8677</v>
      </c>
      <c r="O218" s="12" t="s">
        <v>8678</v>
      </c>
    </row>
    <row r="219" spans="1:15" ht="15" customHeight="1" x14ac:dyDescent="0.3">
      <c r="A219" s="11" t="s">
        <v>25</v>
      </c>
      <c r="B219" s="11" t="s">
        <v>26</v>
      </c>
      <c r="C219" s="17">
        <v>1</v>
      </c>
      <c r="D219" s="11" t="s">
        <v>623</v>
      </c>
      <c r="E219" s="11" t="s">
        <v>7334</v>
      </c>
      <c r="F219" s="11">
        <v>23301632</v>
      </c>
      <c r="G219" s="11" t="s">
        <v>8679</v>
      </c>
      <c r="H219" s="11" t="s">
        <v>8680</v>
      </c>
      <c r="I219" s="11" t="s">
        <v>2827</v>
      </c>
      <c r="J219" s="11"/>
      <c r="K219" s="11" t="s">
        <v>7337</v>
      </c>
      <c r="L219" s="11" t="s">
        <v>8681</v>
      </c>
      <c r="M219" s="11" t="s">
        <v>8658</v>
      </c>
      <c r="N219" s="12" t="s">
        <v>8682</v>
      </c>
      <c r="O219" s="12" t="s">
        <v>8683</v>
      </c>
    </row>
    <row r="220" spans="1:15" ht="15" customHeight="1" x14ac:dyDescent="0.3">
      <c r="A220" s="11" t="s">
        <v>25</v>
      </c>
      <c r="B220" s="11" t="s">
        <v>26</v>
      </c>
      <c r="C220" s="17">
        <v>1</v>
      </c>
      <c r="D220" s="11" t="s">
        <v>623</v>
      </c>
      <c r="E220" s="11" t="s">
        <v>7334</v>
      </c>
      <c r="F220" s="11">
        <v>23535934</v>
      </c>
      <c r="G220" s="11" t="s">
        <v>8684</v>
      </c>
      <c r="H220" s="11" t="s">
        <v>8685</v>
      </c>
      <c r="I220" s="11" t="s">
        <v>2827</v>
      </c>
      <c r="J220" s="11"/>
      <c r="K220" s="11" t="s">
        <v>8686</v>
      </c>
      <c r="L220" s="11" t="s">
        <v>8687</v>
      </c>
      <c r="M220" s="11" t="s">
        <v>7350</v>
      </c>
      <c r="N220" s="12" t="s">
        <v>8688</v>
      </c>
      <c r="O220" s="12" t="s">
        <v>8689</v>
      </c>
    </row>
    <row r="221" spans="1:15" ht="15" customHeight="1" x14ac:dyDescent="0.3">
      <c r="A221" s="11" t="s">
        <v>25</v>
      </c>
      <c r="B221" s="11" t="s">
        <v>26</v>
      </c>
      <c r="C221" s="17">
        <v>1</v>
      </c>
      <c r="D221" s="11" t="s">
        <v>623</v>
      </c>
      <c r="E221" s="11" t="s">
        <v>7334</v>
      </c>
      <c r="F221" s="11">
        <v>23106574</v>
      </c>
      <c r="G221" s="11" t="s">
        <v>8690</v>
      </c>
      <c r="H221" s="11" t="s">
        <v>8691</v>
      </c>
      <c r="I221" s="11" t="s">
        <v>2827</v>
      </c>
      <c r="J221" s="11" t="s">
        <v>8692</v>
      </c>
      <c r="K221" s="11" t="s">
        <v>7337</v>
      </c>
      <c r="L221" s="11" t="s">
        <v>8693</v>
      </c>
      <c r="M221" s="11" t="s">
        <v>7373</v>
      </c>
      <c r="N221" s="12" t="s">
        <v>8694</v>
      </c>
      <c r="O221" s="12" t="s">
        <v>8695</v>
      </c>
    </row>
    <row r="222" spans="1:15" ht="15" customHeight="1" x14ac:dyDescent="0.3">
      <c r="A222" s="11" t="s">
        <v>25</v>
      </c>
      <c r="B222" s="11" t="s">
        <v>26</v>
      </c>
      <c r="C222" s="17">
        <v>1</v>
      </c>
      <c r="D222" s="11" t="s">
        <v>623</v>
      </c>
      <c r="E222" s="11" t="s">
        <v>7334</v>
      </c>
      <c r="F222" s="11">
        <v>23626671</v>
      </c>
      <c r="G222" s="11" t="s">
        <v>8696</v>
      </c>
      <c r="H222" s="11" t="s">
        <v>8697</v>
      </c>
      <c r="I222" s="11" t="s">
        <v>1001</v>
      </c>
      <c r="J222" s="11" t="s">
        <v>8698</v>
      </c>
      <c r="K222" s="11" t="s">
        <v>7740</v>
      </c>
      <c r="L222" s="11" t="s">
        <v>8699</v>
      </c>
      <c r="M222" s="11" t="s">
        <v>7373</v>
      </c>
      <c r="N222" s="12" t="s">
        <v>8700</v>
      </c>
      <c r="O222" s="12" t="s">
        <v>8701</v>
      </c>
    </row>
    <row r="223" spans="1:15" ht="15" customHeight="1" x14ac:dyDescent="0.3">
      <c r="A223" s="11" t="s">
        <v>25</v>
      </c>
      <c r="B223" s="11" t="s">
        <v>26</v>
      </c>
      <c r="C223" s="17">
        <v>1</v>
      </c>
      <c r="D223" s="11" t="s">
        <v>623</v>
      </c>
      <c r="E223" s="11" t="s">
        <v>7334</v>
      </c>
      <c r="F223" s="11">
        <v>23116223</v>
      </c>
      <c r="G223" s="11" t="s">
        <v>8702</v>
      </c>
      <c r="H223" s="11" t="s">
        <v>8703</v>
      </c>
      <c r="I223" s="11" t="s">
        <v>1001</v>
      </c>
      <c r="J223" s="11" t="s">
        <v>8637</v>
      </c>
      <c r="K223" s="11" t="s">
        <v>8704</v>
      </c>
      <c r="L223" s="11" t="s">
        <v>8705</v>
      </c>
      <c r="M223" s="11" t="s">
        <v>7350</v>
      </c>
      <c r="N223" s="12" t="s">
        <v>8706</v>
      </c>
      <c r="O223" s="12" t="s">
        <v>8707</v>
      </c>
    </row>
    <row r="224" spans="1:15" ht="15" customHeight="1" x14ac:dyDescent="0.3">
      <c r="A224" s="11" t="s">
        <v>25</v>
      </c>
      <c r="B224" s="11" t="s">
        <v>26</v>
      </c>
      <c r="C224" s="17">
        <v>1</v>
      </c>
      <c r="D224" s="11" t="s">
        <v>623</v>
      </c>
      <c r="E224" s="11" t="s">
        <v>7334</v>
      </c>
      <c r="F224" s="11">
        <v>23826651</v>
      </c>
      <c r="G224" s="11" t="s">
        <v>8708</v>
      </c>
      <c r="H224" s="11" t="s">
        <v>8709</v>
      </c>
      <c r="I224" s="11" t="s">
        <v>1001</v>
      </c>
      <c r="J224" s="11" t="s">
        <v>8710</v>
      </c>
      <c r="K224" s="11" t="s">
        <v>8711</v>
      </c>
      <c r="L224" s="11" t="s">
        <v>8712</v>
      </c>
      <c r="M224" s="11" t="s">
        <v>7373</v>
      </c>
      <c r="N224" s="12" t="s">
        <v>8713</v>
      </c>
      <c r="O224" s="12" t="s">
        <v>8714</v>
      </c>
    </row>
    <row r="225" spans="1:15" ht="15" customHeight="1" x14ac:dyDescent="0.3">
      <c r="A225" s="11" t="s">
        <v>25</v>
      </c>
      <c r="B225" s="11" t="s">
        <v>26</v>
      </c>
      <c r="C225" s="17">
        <v>1</v>
      </c>
      <c r="D225" s="11" t="s">
        <v>623</v>
      </c>
      <c r="E225" s="11" t="s">
        <v>7334</v>
      </c>
      <c r="F225" s="11">
        <v>22540211</v>
      </c>
      <c r="G225" s="11" t="s">
        <v>8715</v>
      </c>
      <c r="H225" s="11" t="s">
        <v>8716</v>
      </c>
      <c r="I225" s="11" t="s">
        <v>1292</v>
      </c>
      <c r="J225" s="11" t="s">
        <v>8717</v>
      </c>
      <c r="K225" s="11" t="s">
        <v>7337</v>
      </c>
      <c r="L225" s="11" t="s">
        <v>8718</v>
      </c>
      <c r="M225" s="11" t="s">
        <v>7373</v>
      </c>
      <c r="N225" s="12" t="s">
        <v>8719</v>
      </c>
      <c r="O225" s="12" t="s">
        <v>8720</v>
      </c>
    </row>
    <row r="226" spans="1:15" ht="15" customHeight="1" x14ac:dyDescent="0.3">
      <c r="A226" s="11" t="s">
        <v>25</v>
      </c>
      <c r="B226" s="11" t="s">
        <v>26</v>
      </c>
      <c r="C226" s="17">
        <v>1</v>
      </c>
      <c r="D226" s="11" t="s">
        <v>623</v>
      </c>
      <c r="E226" s="11" t="s">
        <v>7334</v>
      </c>
      <c r="F226" s="11">
        <v>22428881</v>
      </c>
      <c r="G226" s="11" t="s">
        <v>8721</v>
      </c>
      <c r="H226" s="11" t="s">
        <v>8722</v>
      </c>
      <c r="I226" s="11" t="s">
        <v>1292</v>
      </c>
      <c r="J226" s="11" t="s">
        <v>8723</v>
      </c>
      <c r="K226" s="11" t="s">
        <v>7337</v>
      </c>
      <c r="L226" s="11" t="s">
        <v>8724</v>
      </c>
      <c r="M226" s="11" t="s">
        <v>7414</v>
      </c>
      <c r="N226" s="12" t="s">
        <v>8725</v>
      </c>
      <c r="O226" s="12" t="s">
        <v>8726</v>
      </c>
    </row>
    <row r="227" spans="1:15" ht="15" customHeight="1" x14ac:dyDescent="0.3">
      <c r="A227" s="11" t="s">
        <v>25</v>
      </c>
      <c r="B227" s="11" t="s">
        <v>26</v>
      </c>
      <c r="C227" s="17">
        <v>1</v>
      </c>
      <c r="D227" s="11" t="s">
        <v>623</v>
      </c>
      <c r="E227" s="11" t="s">
        <v>7334</v>
      </c>
      <c r="F227" s="11">
        <v>23163068</v>
      </c>
      <c r="G227" s="11" t="s">
        <v>8727</v>
      </c>
      <c r="H227" s="11" t="s">
        <v>8728</v>
      </c>
      <c r="I227" s="11" t="s">
        <v>1292</v>
      </c>
      <c r="J227" s="11"/>
      <c r="K227" s="11" t="s">
        <v>8729</v>
      </c>
      <c r="L227" s="11" t="s">
        <v>8730</v>
      </c>
      <c r="M227" s="11" t="s">
        <v>7339</v>
      </c>
      <c r="N227" s="12" t="s">
        <v>8731</v>
      </c>
      <c r="O227" s="12"/>
    </row>
    <row r="228" spans="1:15" ht="15" customHeight="1" x14ac:dyDescent="0.3">
      <c r="A228" s="11" t="s">
        <v>25</v>
      </c>
      <c r="B228" s="11" t="s">
        <v>26</v>
      </c>
      <c r="C228" s="17">
        <v>1</v>
      </c>
      <c r="D228" s="11" t="s">
        <v>623</v>
      </c>
      <c r="E228" s="11" t="s">
        <v>7334</v>
      </c>
      <c r="F228" s="11">
        <v>23013314</v>
      </c>
      <c r="G228" s="11" t="s">
        <v>8101</v>
      </c>
      <c r="H228" s="11" t="s">
        <v>8732</v>
      </c>
      <c r="I228" s="11" t="s">
        <v>2945</v>
      </c>
      <c r="J228" s="11"/>
      <c r="K228" s="11" t="s">
        <v>7337</v>
      </c>
      <c r="L228" s="11" t="s">
        <v>8733</v>
      </c>
      <c r="M228" s="11" t="s">
        <v>8313</v>
      </c>
      <c r="N228" s="12" t="s">
        <v>8734</v>
      </c>
      <c r="O228" s="12" t="s">
        <v>8735</v>
      </c>
    </row>
    <row r="229" spans="1:15" ht="15" customHeight="1" x14ac:dyDescent="0.3">
      <c r="A229" s="11" t="s">
        <v>25</v>
      </c>
      <c r="B229" s="11" t="s">
        <v>26</v>
      </c>
      <c r="C229" s="17">
        <v>1</v>
      </c>
      <c r="D229" s="11" t="s">
        <v>623</v>
      </c>
      <c r="E229" s="11" t="s">
        <v>7334</v>
      </c>
      <c r="F229" s="11">
        <v>23211152</v>
      </c>
      <c r="G229" s="11" t="s">
        <v>8736</v>
      </c>
      <c r="H229" s="11" t="s">
        <v>8737</v>
      </c>
      <c r="I229" s="11" t="s">
        <v>3306</v>
      </c>
      <c r="J229" s="11"/>
      <c r="K229" s="11" t="s">
        <v>7543</v>
      </c>
      <c r="L229" s="11" t="s">
        <v>8738</v>
      </c>
      <c r="M229" s="11" t="s">
        <v>8066</v>
      </c>
      <c r="N229" s="12" t="s">
        <v>8739</v>
      </c>
      <c r="O229" s="12" t="s">
        <v>8740</v>
      </c>
    </row>
    <row r="230" spans="1:15" ht="15" customHeight="1" x14ac:dyDescent="0.3">
      <c r="A230" s="11" t="s">
        <v>25</v>
      </c>
      <c r="B230" s="11" t="s">
        <v>26</v>
      </c>
      <c r="C230" s="17">
        <v>1</v>
      </c>
      <c r="D230" s="11" t="s">
        <v>623</v>
      </c>
      <c r="E230" s="11" t="s">
        <v>7334</v>
      </c>
      <c r="F230" s="11">
        <v>23082809</v>
      </c>
      <c r="G230" s="11" t="s">
        <v>8101</v>
      </c>
      <c r="H230" s="11" t="s">
        <v>8741</v>
      </c>
      <c r="I230" s="11" t="s">
        <v>3306</v>
      </c>
      <c r="J230" s="11"/>
      <c r="K230" s="11" t="s">
        <v>7337</v>
      </c>
      <c r="L230" s="11" t="s">
        <v>8742</v>
      </c>
      <c r="M230" s="11" t="s">
        <v>8066</v>
      </c>
      <c r="N230" s="12" t="s">
        <v>8743</v>
      </c>
      <c r="O230" s="12" t="s">
        <v>8744</v>
      </c>
    </row>
    <row r="231" spans="1:15" ht="15" customHeight="1" x14ac:dyDescent="0.3">
      <c r="A231" s="11" t="s">
        <v>25</v>
      </c>
      <c r="B231" s="11" t="s">
        <v>26</v>
      </c>
      <c r="C231" s="17">
        <v>1</v>
      </c>
      <c r="D231" s="11" t="s">
        <v>623</v>
      </c>
      <c r="E231" s="11" t="s">
        <v>7334</v>
      </c>
      <c r="F231" s="11">
        <v>22589417</v>
      </c>
      <c r="G231" s="11" t="s">
        <v>8745</v>
      </c>
      <c r="H231" s="11" t="s">
        <v>8746</v>
      </c>
      <c r="I231" s="11" t="s">
        <v>8747</v>
      </c>
      <c r="J231" s="11"/>
      <c r="K231" s="11" t="s">
        <v>8748</v>
      </c>
      <c r="L231" s="11" t="s">
        <v>8749</v>
      </c>
      <c r="M231" s="11" t="s">
        <v>7604</v>
      </c>
      <c r="N231" s="12" t="s">
        <v>8750</v>
      </c>
      <c r="O231" s="12" t="s">
        <v>8751</v>
      </c>
    </row>
    <row r="232" spans="1:15" ht="15" customHeight="1" x14ac:dyDescent="0.3">
      <c r="A232" s="11" t="s">
        <v>25</v>
      </c>
      <c r="B232" s="11" t="s">
        <v>26</v>
      </c>
      <c r="C232" s="17">
        <v>1</v>
      </c>
      <c r="D232" s="11" t="s">
        <v>623</v>
      </c>
      <c r="E232" s="11" t="s">
        <v>7334</v>
      </c>
      <c r="F232" s="11">
        <v>21985326</v>
      </c>
      <c r="G232" s="11" t="s">
        <v>8752</v>
      </c>
      <c r="H232" s="11" t="s">
        <v>8753</v>
      </c>
      <c r="I232" s="11" t="s">
        <v>1883</v>
      </c>
      <c r="J232" s="11" t="s">
        <v>8754</v>
      </c>
      <c r="K232" s="11" t="s">
        <v>7337</v>
      </c>
      <c r="L232" s="11" t="s">
        <v>8755</v>
      </c>
      <c r="M232" s="11" t="s">
        <v>8756</v>
      </c>
      <c r="N232" s="12" t="s">
        <v>8757</v>
      </c>
      <c r="O232" s="12" t="s">
        <v>8758</v>
      </c>
    </row>
    <row r="233" spans="1:15" ht="15" customHeight="1" x14ac:dyDescent="0.3">
      <c r="A233" s="11" t="s">
        <v>25</v>
      </c>
      <c r="B233" s="11" t="s">
        <v>26</v>
      </c>
      <c r="C233" s="17">
        <v>1</v>
      </c>
      <c r="D233" s="11" t="s">
        <v>623</v>
      </c>
      <c r="E233" s="11" t="s">
        <v>7334</v>
      </c>
      <c r="F233" s="11">
        <v>22356636</v>
      </c>
      <c r="G233" s="11" t="s">
        <v>8759</v>
      </c>
      <c r="H233" s="11" t="s">
        <v>8760</v>
      </c>
      <c r="I233" s="11" t="s">
        <v>1883</v>
      </c>
      <c r="J233" s="11"/>
      <c r="K233" s="11" t="s">
        <v>7337</v>
      </c>
      <c r="L233" s="11" t="s">
        <v>8761</v>
      </c>
      <c r="M233" s="11" t="s">
        <v>7339</v>
      </c>
      <c r="N233" s="12" t="s">
        <v>8762</v>
      </c>
      <c r="O233" s="12" t="s">
        <v>8763</v>
      </c>
    </row>
    <row r="234" spans="1:15" ht="15" customHeight="1" x14ac:dyDescent="0.3">
      <c r="A234" s="11" t="s">
        <v>25</v>
      </c>
      <c r="B234" s="11" t="s">
        <v>26</v>
      </c>
      <c r="C234" s="17">
        <v>1</v>
      </c>
      <c r="D234" s="11" t="s">
        <v>623</v>
      </c>
      <c r="E234" s="11" t="s">
        <v>7334</v>
      </c>
      <c r="F234" s="11">
        <v>22050552</v>
      </c>
      <c r="G234" s="11" t="s">
        <v>8764</v>
      </c>
      <c r="H234" s="11" t="s">
        <v>8765</v>
      </c>
      <c r="I234" s="11" t="s">
        <v>1883</v>
      </c>
      <c r="J234" s="11"/>
      <c r="K234" s="11" t="s">
        <v>7337</v>
      </c>
      <c r="L234" s="11" t="s">
        <v>8766</v>
      </c>
      <c r="M234" s="11" t="s">
        <v>7734</v>
      </c>
      <c r="N234" s="12" t="s">
        <v>8767</v>
      </c>
      <c r="O234" s="12" t="s">
        <v>8768</v>
      </c>
    </row>
    <row r="235" spans="1:15" ht="15" customHeight="1" x14ac:dyDescent="0.3">
      <c r="A235" s="11" t="s">
        <v>25</v>
      </c>
      <c r="B235" s="11" t="s">
        <v>26</v>
      </c>
      <c r="C235" s="17">
        <v>1</v>
      </c>
      <c r="D235" s="11" t="s">
        <v>623</v>
      </c>
      <c r="E235" s="11" t="s">
        <v>7334</v>
      </c>
      <c r="F235" s="11">
        <v>22249743</v>
      </c>
      <c r="G235" s="11" t="s">
        <v>8745</v>
      </c>
      <c r="H235" s="11" t="s">
        <v>8769</v>
      </c>
      <c r="I235" s="11" t="s">
        <v>1883</v>
      </c>
      <c r="J235" s="11" t="s">
        <v>8770</v>
      </c>
      <c r="K235" s="11" t="s">
        <v>8279</v>
      </c>
      <c r="L235" s="11" t="s">
        <v>8771</v>
      </c>
      <c r="M235" s="11" t="s">
        <v>7734</v>
      </c>
      <c r="N235" s="12" t="s">
        <v>8772</v>
      </c>
      <c r="O235" s="12" t="s">
        <v>8773</v>
      </c>
    </row>
    <row r="236" spans="1:15" ht="15" customHeight="1" x14ac:dyDescent="0.3">
      <c r="A236" s="11" t="s">
        <v>25</v>
      </c>
      <c r="B236" s="11" t="s">
        <v>26</v>
      </c>
      <c r="C236" s="17">
        <v>1</v>
      </c>
      <c r="D236" s="11" t="s">
        <v>623</v>
      </c>
      <c r="E236" s="11" t="s">
        <v>7334</v>
      </c>
      <c r="F236" s="11">
        <v>21929536</v>
      </c>
      <c r="G236" s="11" t="s">
        <v>8774</v>
      </c>
      <c r="H236" s="11" t="s">
        <v>8775</v>
      </c>
      <c r="I236" s="11" t="s">
        <v>2835</v>
      </c>
      <c r="J236" s="11"/>
      <c r="K236" s="11" t="s">
        <v>7337</v>
      </c>
      <c r="L236" s="11" t="s">
        <v>8776</v>
      </c>
      <c r="M236" s="11" t="s">
        <v>8459</v>
      </c>
      <c r="N236" s="12" t="s">
        <v>8777</v>
      </c>
      <c r="O236" s="12" t="s">
        <v>8778</v>
      </c>
    </row>
    <row r="237" spans="1:15" ht="15" customHeight="1" x14ac:dyDescent="0.3">
      <c r="A237" s="11" t="s">
        <v>25</v>
      </c>
      <c r="B237" s="11" t="s">
        <v>26</v>
      </c>
      <c r="C237" s="17">
        <v>1</v>
      </c>
      <c r="D237" s="11" t="s">
        <v>623</v>
      </c>
      <c r="E237" s="11" t="s">
        <v>7334</v>
      </c>
      <c r="F237" s="11">
        <v>22088218</v>
      </c>
      <c r="G237" s="11" t="s">
        <v>8779</v>
      </c>
      <c r="H237" s="11" t="s">
        <v>8780</v>
      </c>
      <c r="I237" s="11" t="s">
        <v>2835</v>
      </c>
      <c r="J237" s="11" t="s">
        <v>8781</v>
      </c>
      <c r="K237" s="11" t="s">
        <v>8782</v>
      </c>
      <c r="L237" s="11" t="s">
        <v>8783</v>
      </c>
      <c r="M237" s="11" t="s">
        <v>7350</v>
      </c>
      <c r="N237" s="12" t="s">
        <v>8784</v>
      </c>
      <c r="O237" s="12" t="s">
        <v>8785</v>
      </c>
    </row>
    <row r="238" spans="1:15" ht="15" customHeight="1" x14ac:dyDescent="0.3">
      <c r="A238" s="11" t="s">
        <v>25</v>
      </c>
      <c r="B238" s="11" t="s">
        <v>26</v>
      </c>
      <c r="C238" s="17">
        <v>1</v>
      </c>
      <c r="D238" s="11" t="s">
        <v>623</v>
      </c>
      <c r="E238" s="11" t="s">
        <v>7334</v>
      </c>
      <c r="F238" s="11">
        <v>21933242</v>
      </c>
      <c r="G238" s="11" t="s">
        <v>8786</v>
      </c>
      <c r="H238" s="11" t="s">
        <v>8787</v>
      </c>
      <c r="I238" s="11" t="s">
        <v>2835</v>
      </c>
      <c r="J238" s="11" t="s">
        <v>8788</v>
      </c>
      <c r="K238" s="11" t="s">
        <v>7561</v>
      </c>
      <c r="L238" s="11" t="s">
        <v>8789</v>
      </c>
      <c r="M238" s="11" t="s">
        <v>7373</v>
      </c>
      <c r="N238" s="12" t="s">
        <v>8790</v>
      </c>
      <c r="O238" s="12" t="s">
        <v>8791</v>
      </c>
    </row>
    <row r="239" spans="1:15" ht="15" customHeight="1" x14ac:dyDescent="0.3">
      <c r="A239" s="11" t="s">
        <v>25</v>
      </c>
      <c r="B239" s="11" t="s">
        <v>26</v>
      </c>
      <c r="C239" s="17">
        <v>1</v>
      </c>
      <c r="D239" s="11" t="s">
        <v>623</v>
      </c>
      <c r="E239" s="11" t="s">
        <v>7334</v>
      </c>
      <c r="F239" s="11">
        <v>21927905</v>
      </c>
      <c r="G239" s="11" t="s">
        <v>8792</v>
      </c>
      <c r="H239" s="11" t="s">
        <v>8793</v>
      </c>
      <c r="I239" s="11" t="s">
        <v>2835</v>
      </c>
      <c r="J239" s="11" t="s">
        <v>8794</v>
      </c>
      <c r="K239" s="11" t="s">
        <v>8279</v>
      </c>
      <c r="L239" s="11" t="s">
        <v>8795</v>
      </c>
      <c r="M239" s="11" t="s">
        <v>7734</v>
      </c>
      <c r="N239" s="12" t="s">
        <v>8796</v>
      </c>
      <c r="O239" s="12" t="s">
        <v>8797</v>
      </c>
    </row>
    <row r="240" spans="1:15" ht="15" customHeight="1" x14ac:dyDescent="0.3">
      <c r="A240" s="11" t="s">
        <v>25</v>
      </c>
      <c r="B240" s="11" t="s">
        <v>26</v>
      </c>
      <c r="C240" s="17">
        <v>1</v>
      </c>
      <c r="D240" s="11" t="s">
        <v>623</v>
      </c>
      <c r="E240" s="11" t="s">
        <v>7334</v>
      </c>
      <c r="F240" s="11">
        <v>21461665</v>
      </c>
      <c r="G240" s="11" t="s">
        <v>8798</v>
      </c>
      <c r="H240" s="11" t="s">
        <v>8799</v>
      </c>
      <c r="I240" s="11" t="s">
        <v>2826</v>
      </c>
      <c r="J240" s="11" t="s">
        <v>8800</v>
      </c>
      <c r="K240" s="11" t="s">
        <v>8650</v>
      </c>
      <c r="L240" s="11" t="s">
        <v>8801</v>
      </c>
      <c r="M240" s="11" t="s">
        <v>7373</v>
      </c>
      <c r="N240" s="12" t="s">
        <v>8802</v>
      </c>
      <c r="O240" s="12" t="s">
        <v>8803</v>
      </c>
    </row>
    <row r="241" spans="1:15" ht="15" customHeight="1" x14ac:dyDescent="0.3">
      <c r="A241" s="11" t="s">
        <v>25</v>
      </c>
      <c r="B241" s="11" t="s">
        <v>26</v>
      </c>
      <c r="C241" s="17">
        <v>1</v>
      </c>
      <c r="D241" s="11" t="s">
        <v>623</v>
      </c>
      <c r="E241" s="11" t="s">
        <v>7614</v>
      </c>
      <c r="F241" s="11">
        <v>23254977</v>
      </c>
      <c r="G241" s="11" t="s">
        <v>8804</v>
      </c>
      <c r="H241" s="11" t="s">
        <v>8805</v>
      </c>
      <c r="I241" s="11" t="s">
        <v>8806</v>
      </c>
      <c r="J241" s="11"/>
      <c r="K241" s="11" t="s">
        <v>8807</v>
      </c>
      <c r="L241" s="11" t="s">
        <v>8808</v>
      </c>
      <c r="M241" s="11" t="s">
        <v>8809</v>
      </c>
      <c r="N241" s="12" t="s">
        <v>8810</v>
      </c>
      <c r="O241" s="12" t="s">
        <v>8811</v>
      </c>
    </row>
    <row r="242" spans="1:15" ht="15" customHeight="1" x14ac:dyDescent="0.3">
      <c r="A242" s="11" t="s">
        <v>25</v>
      </c>
      <c r="B242" s="11" t="s">
        <v>26</v>
      </c>
      <c r="C242" s="17">
        <v>1</v>
      </c>
      <c r="D242" s="11" t="s">
        <v>623</v>
      </c>
      <c r="E242" s="11" t="s">
        <v>7334</v>
      </c>
      <c r="F242" s="11">
        <v>23143594</v>
      </c>
      <c r="G242" s="11" t="s">
        <v>8812</v>
      </c>
      <c r="H242" s="11" t="s">
        <v>8813</v>
      </c>
      <c r="I242" s="11" t="s">
        <v>4360</v>
      </c>
      <c r="J242" s="11" t="s">
        <v>8814</v>
      </c>
      <c r="K242" s="11" t="s">
        <v>8815</v>
      </c>
      <c r="L242" s="11" t="s">
        <v>8816</v>
      </c>
      <c r="M242" s="11" t="s">
        <v>8079</v>
      </c>
      <c r="N242" s="12" t="s">
        <v>8817</v>
      </c>
      <c r="O242" s="12" t="s">
        <v>8818</v>
      </c>
    </row>
    <row r="243" spans="1:15" ht="15" customHeight="1" x14ac:dyDescent="0.3">
      <c r="A243" s="11" t="s">
        <v>25</v>
      </c>
      <c r="B243" s="11" t="s">
        <v>26</v>
      </c>
      <c r="C243" s="17">
        <v>1</v>
      </c>
      <c r="D243" s="11" t="s">
        <v>623</v>
      </c>
      <c r="E243" s="11" t="s">
        <v>7334</v>
      </c>
      <c r="F243" s="11">
        <v>22753661</v>
      </c>
      <c r="G243" s="11" t="s">
        <v>8819</v>
      </c>
      <c r="H243" s="11" t="s">
        <v>8820</v>
      </c>
      <c r="I243" s="11" t="s">
        <v>4497</v>
      </c>
      <c r="J243" s="11" t="s">
        <v>4430</v>
      </c>
      <c r="K243" s="11" t="s">
        <v>8669</v>
      </c>
      <c r="L243" s="11" t="s">
        <v>8821</v>
      </c>
      <c r="M243" s="11" t="s">
        <v>7339</v>
      </c>
      <c r="N243" s="12" t="s">
        <v>8822</v>
      </c>
      <c r="O243" s="12" t="s">
        <v>8823</v>
      </c>
    </row>
    <row r="244" spans="1:15" ht="15" customHeight="1" x14ac:dyDescent="0.3">
      <c r="A244" s="11" t="s">
        <v>25</v>
      </c>
      <c r="B244" s="11" t="s">
        <v>26</v>
      </c>
      <c r="C244" s="17">
        <v>1</v>
      </c>
      <c r="D244" s="11" t="s">
        <v>623</v>
      </c>
      <c r="E244" s="11" t="s">
        <v>7334</v>
      </c>
      <c r="F244" s="11">
        <v>22292932</v>
      </c>
      <c r="G244" s="11" t="s">
        <v>8824</v>
      </c>
      <c r="H244" s="11" t="s">
        <v>8825</v>
      </c>
      <c r="I244" s="11" t="s">
        <v>4497</v>
      </c>
      <c r="J244" s="11" t="s">
        <v>8826</v>
      </c>
      <c r="K244" s="11" t="s">
        <v>7337</v>
      </c>
      <c r="L244" s="11" t="s">
        <v>8827</v>
      </c>
      <c r="M244" s="11" t="s">
        <v>7520</v>
      </c>
      <c r="N244" s="12" t="s">
        <v>8828</v>
      </c>
      <c r="O244" s="12" t="s">
        <v>8829</v>
      </c>
    </row>
    <row r="245" spans="1:15" ht="15" customHeight="1" x14ac:dyDescent="0.3">
      <c r="A245" s="11" t="s">
        <v>25</v>
      </c>
      <c r="B245" s="11" t="s">
        <v>26</v>
      </c>
      <c r="C245" s="17">
        <v>1</v>
      </c>
      <c r="D245" s="11" t="s">
        <v>623</v>
      </c>
      <c r="E245" s="11" t="s">
        <v>7334</v>
      </c>
      <c r="F245" s="11">
        <v>22758911</v>
      </c>
      <c r="G245" s="11" t="s">
        <v>8830</v>
      </c>
      <c r="H245" s="11" t="s">
        <v>8831</v>
      </c>
      <c r="I245" s="11" t="s">
        <v>4497</v>
      </c>
      <c r="J245" s="11"/>
      <c r="K245" s="11" t="s">
        <v>7349</v>
      </c>
      <c r="L245" s="11" t="s">
        <v>8832</v>
      </c>
      <c r="M245" s="11" t="s">
        <v>7350</v>
      </c>
      <c r="N245" s="12" t="s">
        <v>8833</v>
      </c>
      <c r="O245" s="12" t="s">
        <v>8834</v>
      </c>
    </row>
    <row r="246" spans="1:15" ht="15" customHeight="1" x14ac:dyDescent="0.3">
      <c r="A246" s="11" t="s">
        <v>25</v>
      </c>
      <c r="B246" s="11" t="s">
        <v>26</v>
      </c>
      <c r="C246" s="17">
        <v>1</v>
      </c>
      <c r="D246" s="11" t="s">
        <v>623</v>
      </c>
      <c r="E246" s="11" t="s">
        <v>7334</v>
      </c>
      <c r="F246" s="11">
        <v>22032729</v>
      </c>
      <c r="G246" s="11" t="s">
        <v>8745</v>
      </c>
      <c r="H246" s="11" t="s">
        <v>8835</v>
      </c>
      <c r="I246" s="11" t="s">
        <v>2846</v>
      </c>
      <c r="J246" s="11" t="s">
        <v>8836</v>
      </c>
      <c r="K246" s="11" t="s">
        <v>8147</v>
      </c>
      <c r="L246" s="11" t="s">
        <v>8837</v>
      </c>
      <c r="M246" s="11" t="s">
        <v>7604</v>
      </c>
      <c r="N246" s="12" t="s">
        <v>8838</v>
      </c>
      <c r="O246" s="12" t="s">
        <v>8839</v>
      </c>
    </row>
    <row r="247" spans="1:15" ht="15" customHeight="1" x14ac:dyDescent="0.3">
      <c r="A247" s="11" t="s">
        <v>25</v>
      </c>
      <c r="B247" s="11" t="s">
        <v>26</v>
      </c>
      <c r="C247" s="17">
        <v>1</v>
      </c>
      <c r="D247" s="11" t="s">
        <v>623</v>
      </c>
      <c r="E247" s="11" t="s">
        <v>7334</v>
      </c>
      <c r="F247" s="11">
        <v>21375519</v>
      </c>
      <c r="G247" s="11" t="s">
        <v>8840</v>
      </c>
      <c r="H247" s="11" t="s">
        <v>8841</v>
      </c>
      <c r="I247" s="11" t="s">
        <v>8842</v>
      </c>
      <c r="J247" s="11"/>
      <c r="K247" s="11" t="s">
        <v>7337</v>
      </c>
      <c r="L247" s="11" t="s">
        <v>8843</v>
      </c>
      <c r="M247" s="11" t="s">
        <v>7373</v>
      </c>
      <c r="N247" s="12" t="s">
        <v>8844</v>
      </c>
      <c r="O247" s="12" t="s">
        <v>8845</v>
      </c>
    </row>
    <row r="248" spans="1:15" ht="15" customHeight="1" x14ac:dyDescent="0.3">
      <c r="A248" s="11" t="s">
        <v>25</v>
      </c>
      <c r="B248" s="11" t="s">
        <v>26</v>
      </c>
      <c r="C248" s="17">
        <v>1</v>
      </c>
      <c r="D248" s="11" t="s">
        <v>623</v>
      </c>
      <c r="E248" s="11" t="s">
        <v>7334</v>
      </c>
      <c r="F248" s="11">
        <v>21349879</v>
      </c>
      <c r="G248" s="11" t="s">
        <v>8846</v>
      </c>
      <c r="H248" s="11" t="s">
        <v>8847</v>
      </c>
      <c r="I248" s="11" t="s">
        <v>1888</v>
      </c>
      <c r="J248" s="11" t="s">
        <v>8848</v>
      </c>
      <c r="K248" s="11" t="s">
        <v>7387</v>
      </c>
      <c r="L248" s="11" t="s">
        <v>8849</v>
      </c>
      <c r="M248" s="11" t="s">
        <v>8459</v>
      </c>
      <c r="N248" s="12" t="s">
        <v>8850</v>
      </c>
      <c r="O248" s="12" t="s">
        <v>8851</v>
      </c>
    </row>
    <row r="249" spans="1:15" ht="15" customHeight="1" x14ac:dyDescent="0.3">
      <c r="A249" s="11" t="s">
        <v>25</v>
      </c>
      <c r="B249" s="11" t="s">
        <v>26</v>
      </c>
      <c r="C249" s="17">
        <v>1</v>
      </c>
      <c r="D249" s="11" t="s">
        <v>623</v>
      </c>
      <c r="E249" s="11" t="s">
        <v>7334</v>
      </c>
      <c r="F249" s="11">
        <v>21410677</v>
      </c>
      <c r="G249" s="11" t="s">
        <v>8852</v>
      </c>
      <c r="H249" s="11" t="s">
        <v>8853</v>
      </c>
      <c r="I249" s="11" t="s">
        <v>1295</v>
      </c>
      <c r="J249" s="11" t="s">
        <v>8854</v>
      </c>
      <c r="K249" s="11" t="s">
        <v>7337</v>
      </c>
      <c r="L249" s="11" t="s">
        <v>8855</v>
      </c>
      <c r="M249" s="11" t="s">
        <v>7373</v>
      </c>
      <c r="N249" s="12" t="s">
        <v>8856</v>
      </c>
      <c r="O249" s="12" t="s">
        <v>8857</v>
      </c>
    </row>
    <row r="250" spans="1:15" ht="15" customHeight="1" x14ac:dyDescent="0.3">
      <c r="A250" s="11" t="s">
        <v>25</v>
      </c>
      <c r="B250" s="11" t="s">
        <v>26</v>
      </c>
      <c r="C250" s="17">
        <v>1</v>
      </c>
      <c r="D250" s="11" t="s">
        <v>623</v>
      </c>
      <c r="E250" s="11" t="s">
        <v>7334</v>
      </c>
      <c r="F250" s="11">
        <v>21244386</v>
      </c>
      <c r="G250" s="11" t="s">
        <v>8858</v>
      </c>
      <c r="H250" s="11" t="s">
        <v>8859</v>
      </c>
      <c r="I250" s="11" t="s">
        <v>2340</v>
      </c>
      <c r="J250" s="11"/>
      <c r="K250" s="11" t="s">
        <v>8860</v>
      </c>
      <c r="L250" s="11" t="s">
        <v>8861</v>
      </c>
      <c r="M250" s="11" t="s">
        <v>8862</v>
      </c>
      <c r="N250" s="12" t="s">
        <v>8863</v>
      </c>
      <c r="O250" s="12" t="s">
        <v>8864</v>
      </c>
    </row>
    <row r="251" spans="1:15" ht="15" customHeight="1" x14ac:dyDescent="0.3">
      <c r="A251" s="11" t="s">
        <v>25</v>
      </c>
      <c r="B251" s="11" t="s">
        <v>26</v>
      </c>
      <c r="C251" s="17">
        <v>1</v>
      </c>
      <c r="D251" s="11" t="s">
        <v>623</v>
      </c>
      <c r="E251" s="11" t="s">
        <v>7334</v>
      </c>
      <c r="F251" s="11">
        <v>21718345</v>
      </c>
      <c r="G251" s="11" t="s">
        <v>8865</v>
      </c>
      <c r="H251" s="11" t="s">
        <v>8866</v>
      </c>
      <c r="I251" s="11" t="s">
        <v>8867</v>
      </c>
      <c r="J251" s="11" t="s">
        <v>8868</v>
      </c>
      <c r="K251" s="11" t="s">
        <v>7561</v>
      </c>
      <c r="L251" s="11" t="s">
        <v>8869</v>
      </c>
      <c r="M251" s="11" t="s">
        <v>8626</v>
      </c>
      <c r="N251" s="12" t="s">
        <v>8870</v>
      </c>
      <c r="O251" s="12" t="s">
        <v>8871</v>
      </c>
    </row>
    <row r="252" spans="1:15" ht="15" customHeight="1" x14ac:dyDescent="0.3">
      <c r="A252" s="11" t="s">
        <v>25</v>
      </c>
      <c r="B252" s="11" t="s">
        <v>26</v>
      </c>
      <c r="C252" s="17">
        <v>1</v>
      </c>
      <c r="D252" s="11" t="s">
        <v>623</v>
      </c>
      <c r="E252" s="11" t="s">
        <v>7334</v>
      </c>
      <c r="F252" s="11">
        <v>20887207</v>
      </c>
      <c r="G252" s="11" t="s">
        <v>8872</v>
      </c>
      <c r="H252" s="11" t="s">
        <v>8873</v>
      </c>
      <c r="I252" s="11" t="s">
        <v>8867</v>
      </c>
      <c r="J252" s="11" t="s">
        <v>8874</v>
      </c>
      <c r="K252" s="11" t="s">
        <v>8446</v>
      </c>
      <c r="L252" s="11" t="s">
        <v>8875</v>
      </c>
      <c r="M252" s="11" t="s">
        <v>7373</v>
      </c>
      <c r="N252" s="12" t="s">
        <v>8876</v>
      </c>
      <c r="O252" s="12" t="s">
        <v>8877</v>
      </c>
    </row>
    <row r="253" spans="1:15" ht="15" customHeight="1" x14ac:dyDescent="0.3">
      <c r="A253" s="11" t="s">
        <v>25</v>
      </c>
      <c r="B253" s="11" t="s">
        <v>26</v>
      </c>
      <c r="C253" s="17">
        <v>1</v>
      </c>
      <c r="D253" s="11" t="s">
        <v>623</v>
      </c>
      <c r="E253" s="11" t="s">
        <v>7334</v>
      </c>
      <c r="F253" s="11">
        <v>20552716</v>
      </c>
      <c r="G253" s="11" t="s">
        <v>8878</v>
      </c>
      <c r="H253" s="11" t="s">
        <v>8879</v>
      </c>
      <c r="I253" s="11" t="s">
        <v>4200</v>
      </c>
      <c r="J253" s="11"/>
      <c r="K253" s="11" t="s">
        <v>7879</v>
      </c>
      <c r="L253" s="11" t="s">
        <v>8880</v>
      </c>
      <c r="M253" s="11" t="s">
        <v>7373</v>
      </c>
      <c r="N253" s="12" t="s">
        <v>8881</v>
      </c>
      <c r="O253" s="12" t="s">
        <v>8882</v>
      </c>
    </row>
    <row r="254" spans="1:15" ht="15" customHeight="1" x14ac:dyDescent="0.3">
      <c r="A254" s="11" t="s">
        <v>25</v>
      </c>
      <c r="B254" s="11" t="s">
        <v>26</v>
      </c>
      <c r="C254" s="17">
        <v>1</v>
      </c>
      <c r="D254" s="11" t="s">
        <v>623</v>
      </c>
      <c r="E254" s="11" t="s">
        <v>7334</v>
      </c>
      <c r="F254" s="11">
        <v>20607546</v>
      </c>
      <c r="G254" s="11" t="s">
        <v>8883</v>
      </c>
      <c r="H254" s="11" t="s">
        <v>8884</v>
      </c>
      <c r="I254" s="11" t="s">
        <v>4200</v>
      </c>
      <c r="J254" s="11" t="s">
        <v>8885</v>
      </c>
      <c r="K254" s="11" t="s">
        <v>8279</v>
      </c>
      <c r="L254" s="11" t="s">
        <v>8886</v>
      </c>
      <c r="M254" s="11" t="s">
        <v>7373</v>
      </c>
      <c r="N254" s="12" t="s">
        <v>8887</v>
      </c>
      <c r="O254" s="12" t="s">
        <v>8888</v>
      </c>
    </row>
    <row r="255" spans="1:15" ht="15" customHeight="1" x14ac:dyDescent="0.3">
      <c r="A255" s="11" t="s">
        <v>25</v>
      </c>
      <c r="B255" s="11" t="s">
        <v>26</v>
      </c>
      <c r="C255" s="17">
        <v>1</v>
      </c>
      <c r="D255" s="11" t="s">
        <v>623</v>
      </c>
      <c r="E255" s="11" t="s">
        <v>7334</v>
      </c>
      <c r="F255" s="11">
        <v>20545953</v>
      </c>
      <c r="G255" s="11" t="s">
        <v>8889</v>
      </c>
      <c r="H255" s="11" t="s">
        <v>8890</v>
      </c>
      <c r="I255" s="11" t="s">
        <v>2954</v>
      </c>
      <c r="J255" s="11"/>
      <c r="K255" s="11" t="s">
        <v>7561</v>
      </c>
      <c r="L255" s="11" t="s">
        <v>8891</v>
      </c>
      <c r="M255" s="11" t="s">
        <v>7350</v>
      </c>
      <c r="N255" s="12" t="s">
        <v>8892</v>
      </c>
      <c r="O255" s="12" t="s">
        <v>8893</v>
      </c>
    </row>
    <row r="256" spans="1:15" ht="15" customHeight="1" x14ac:dyDescent="0.3">
      <c r="A256" s="11" t="s">
        <v>25</v>
      </c>
      <c r="B256" s="11" t="s">
        <v>26</v>
      </c>
      <c r="C256" s="17">
        <v>1</v>
      </c>
      <c r="D256" s="11" t="s">
        <v>623</v>
      </c>
      <c r="E256" s="11" t="s">
        <v>7334</v>
      </c>
      <c r="F256" s="11">
        <v>20831704</v>
      </c>
      <c r="G256" s="11" t="s">
        <v>8101</v>
      </c>
      <c r="H256" s="11" t="s">
        <v>8894</v>
      </c>
      <c r="I256" s="11" t="s">
        <v>2954</v>
      </c>
      <c r="J256" s="11"/>
      <c r="K256" s="11" t="s">
        <v>7349</v>
      </c>
      <c r="L256" s="11" t="s">
        <v>8895</v>
      </c>
      <c r="M256" s="11" t="s">
        <v>7962</v>
      </c>
      <c r="N256" s="12" t="s">
        <v>8896</v>
      </c>
      <c r="O256" s="12" t="s">
        <v>8897</v>
      </c>
    </row>
    <row r="257" spans="1:15" ht="15" customHeight="1" x14ac:dyDescent="0.3">
      <c r="A257" s="11" t="s">
        <v>25</v>
      </c>
      <c r="B257" s="11" t="s">
        <v>26</v>
      </c>
      <c r="C257" s="17">
        <v>1</v>
      </c>
      <c r="D257" s="11" t="s">
        <v>623</v>
      </c>
      <c r="E257" s="11" t="s">
        <v>7334</v>
      </c>
      <c r="F257" s="11">
        <v>20956670</v>
      </c>
      <c r="G257" s="11" t="s">
        <v>8898</v>
      </c>
      <c r="H257" s="11" t="s">
        <v>8899</v>
      </c>
      <c r="I257" s="11" t="s">
        <v>2954</v>
      </c>
      <c r="J257" s="11"/>
      <c r="K257" s="11" t="s">
        <v>8900</v>
      </c>
      <c r="L257" s="11" t="s">
        <v>8901</v>
      </c>
      <c r="M257" s="11" t="s">
        <v>8902</v>
      </c>
      <c r="N257" s="12" t="s">
        <v>8903</v>
      </c>
      <c r="O257" s="12" t="s">
        <v>8904</v>
      </c>
    </row>
    <row r="258" spans="1:15" ht="15" customHeight="1" x14ac:dyDescent="0.3">
      <c r="A258" s="11" t="s">
        <v>25</v>
      </c>
      <c r="B258" s="11" t="s">
        <v>26</v>
      </c>
      <c r="C258" s="17">
        <v>1</v>
      </c>
      <c r="D258" s="11" t="s">
        <v>623</v>
      </c>
      <c r="E258" s="11" t="s">
        <v>7334</v>
      </c>
      <c r="F258" s="11">
        <v>20572890</v>
      </c>
      <c r="G258" s="11" t="s">
        <v>8798</v>
      </c>
      <c r="H258" s="11" t="s">
        <v>8905</v>
      </c>
      <c r="I258" s="11" t="s">
        <v>2954</v>
      </c>
      <c r="J258" s="11"/>
      <c r="K258" s="11" t="s">
        <v>7624</v>
      </c>
      <c r="L258" s="11" t="s">
        <v>8906</v>
      </c>
      <c r="M258" s="11" t="s">
        <v>7734</v>
      </c>
      <c r="N258" s="12" t="s">
        <v>8907</v>
      </c>
      <c r="O258" s="12" t="s">
        <v>8908</v>
      </c>
    </row>
    <row r="259" spans="1:15" ht="15" customHeight="1" x14ac:dyDescent="0.3">
      <c r="A259" s="11" t="s">
        <v>25</v>
      </c>
      <c r="B259" s="11" t="s">
        <v>26</v>
      </c>
      <c r="C259" s="17">
        <v>1</v>
      </c>
      <c r="D259" s="11" t="s">
        <v>623</v>
      </c>
      <c r="E259" s="11" t="s">
        <v>7334</v>
      </c>
      <c r="F259" s="11">
        <v>20716225</v>
      </c>
      <c r="G259" s="11" t="s">
        <v>8909</v>
      </c>
      <c r="H259" s="11" t="s">
        <v>8910</v>
      </c>
      <c r="I259" s="11" t="s">
        <v>2954</v>
      </c>
      <c r="J259" s="11"/>
      <c r="K259" s="11" t="s">
        <v>7337</v>
      </c>
      <c r="L259" s="11" t="s">
        <v>8911</v>
      </c>
      <c r="M259" s="11" t="s">
        <v>7339</v>
      </c>
      <c r="N259" s="12" t="s">
        <v>8912</v>
      </c>
      <c r="O259" s="12" t="s">
        <v>8913</v>
      </c>
    </row>
    <row r="260" spans="1:15" ht="15" customHeight="1" x14ac:dyDescent="0.3">
      <c r="A260" s="11" t="s">
        <v>25</v>
      </c>
      <c r="B260" s="11" t="s">
        <v>26</v>
      </c>
      <c r="C260" s="17">
        <v>1</v>
      </c>
      <c r="D260" s="11" t="s">
        <v>623</v>
      </c>
      <c r="E260" s="11" t="s">
        <v>7334</v>
      </c>
      <c r="F260" s="11">
        <v>20953190</v>
      </c>
      <c r="G260" s="11" t="s">
        <v>8914</v>
      </c>
      <c r="H260" s="11" t="s">
        <v>8915</v>
      </c>
      <c r="I260" s="11" t="s">
        <v>4330</v>
      </c>
      <c r="J260" s="11" t="s">
        <v>8916</v>
      </c>
      <c r="K260" s="11" t="s">
        <v>8815</v>
      </c>
      <c r="L260" s="11" t="s">
        <v>8917</v>
      </c>
      <c r="M260" s="11" t="s">
        <v>7389</v>
      </c>
      <c r="N260" s="12" t="s">
        <v>8918</v>
      </c>
      <c r="O260" s="12" t="s">
        <v>8919</v>
      </c>
    </row>
    <row r="261" spans="1:15" ht="15" customHeight="1" x14ac:dyDescent="0.3">
      <c r="A261" s="11" t="s">
        <v>25</v>
      </c>
      <c r="B261" s="11" t="s">
        <v>26</v>
      </c>
      <c r="C261" s="17">
        <v>1</v>
      </c>
      <c r="D261" s="11" t="s">
        <v>623</v>
      </c>
      <c r="E261" s="11" t="s">
        <v>7334</v>
      </c>
      <c r="F261" s="11">
        <v>20144712</v>
      </c>
      <c r="G261" s="11" t="s">
        <v>8920</v>
      </c>
      <c r="H261" s="11" t="s">
        <v>8921</v>
      </c>
      <c r="I261" s="11" t="s">
        <v>3401</v>
      </c>
      <c r="J261" s="11" t="s">
        <v>8922</v>
      </c>
      <c r="K261" s="11" t="s">
        <v>8923</v>
      </c>
      <c r="L261" s="11" t="s">
        <v>8924</v>
      </c>
      <c r="M261" s="11" t="s">
        <v>7373</v>
      </c>
      <c r="N261" s="12" t="s">
        <v>8925</v>
      </c>
      <c r="O261" s="12" t="s">
        <v>8926</v>
      </c>
    </row>
    <row r="262" spans="1:15" ht="15" customHeight="1" x14ac:dyDescent="0.3">
      <c r="A262" s="11" t="s">
        <v>25</v>
      </c>
      <c r="B262" s="11" t="s">
        <v>26</v>
      </c>
      <c r="C262" s="17">
        <v>1</v>
      </c>
      <c r="D262" s="11" t="s">
        <v>623</v>
      </c>
      <c r="E262" s="11" t="s">
        <v>7334</v>
      </c>
      <c r="F262" s="11">
        <v>20302576</v>
      </c>
      <c r="G262" s="11" t="s">
        <v>8927</v>
      </c>
      <c r="H262" s="11" t="s">
        <v>8928</v>
      </c>
      <c r="I262" s="11" t="s">
        <v>3401</v>
      </c>
      <c r="J262" s="11" t="s">
        <v>8929</v>
      </c>
      <c r="K262" s="11" t="s">
        <v>7337</v>
      </c>
      <c r="L262" s="11" t="s">
        <v>8930</v>
      </c>
      <c r="M262" s="11" t="s">
        <v>7339</v>
      </c>
      <c r="N262" s="12" t="s">
        <v>8931</v>
      </c>
      <c r="O262" s="12" t="s">
        <v>8932</v>
      </c>
    </row>
    <row r="263" spans="1:15" ht="15" customHeight="1" x14ac:dyDescent="0.3">
      <c r="A263" s="11" t="s">
        <v>25</v>
      </c>
      <c r="B263" s="11" t="s">
        <v>26</v>
      </c>
      <c r="C263" s="17">
        <v>1</v>
      </c>
      <c r="D263" s="11" t="s">
        <v>623</v>
      </c>
      <c r="E263" s="11" t="s">
        <v>7334</v>
      </c>
      <c r="F263" s="11">
        <v>19874432</v>
      </c>
      <c r="G263" s="11" t="s">
        <v>8933</v>
      </c>
      <c r="H263" s="11" t="s">
        <v>8934</v>
      </c>
      <c r="I263" s="11" t="s">
        <v>3401</v>
      </c>
      <c r="J263" s="11" t="s">
        <v>8935</v>
      </c>
      <c r="K263" s="11" t="s">
        <v>7349</v>
      </c>
      <c r="L263" s="11" t="s">
        <v>8936</v>
      </c>
      <c r="M263" s="11" t="s">
        <v>7339</v>
      </c>
      <c r="N263" s="12" t="s">
        <v>8937</v>
      </c>
      <c r="O263" s="12" t="s">
        <v>8938</v>
      </c>
    </row>
    <row r="264" spans="1:15" ht="15" customHeight="1" x14ac:dyDescent="0.3">
      <c r="A264" s="11" t="s">
        <v>25</v>
      </c>
      <c r="B264" s="11" t="s">
        <v>26</v>
      </c>
      <c r="C264" s="17">
        <v>1</v>
      </c>
      <c r="D264" s="11" t="s">
        <v>623</v>
      </c>
      <c r="E264" s="11" t="s">
        <v>7334</v>
      </c>
      <c r="F264" s="11">
        <v>19890346</v>
      </c>
      <c r="G264" s="11" t="s">
        <v>8939</v>
      </c>
      <c r="H264" s="11" t="s">
        <v>8940</v>
      </c>
      <c r="I264" s="11" t="s">
        <v>3139</v>
      </c>
      <c r="J264" s="11" t="s">
        <v>8941</v>
      </c>
      <c r="K264" s="11" t="s">
        <v>7412</v>
      </c>
      <c r="L264" s="11" t="s">
        <v>8942</v>
      </c>
      <c r="M264" s="11" t="s">
        <v>7414</v>
      </c>
      <c r="N264" s="12" t="s">
        <v>8943</v>
      </c>
      <c r="O264" s="12" t="s">
        <v>8944</v>
      </c>
    </row>
    <row r="265" spans="1:15" ht="15" customHeight="1" x14ac:dyDescent="0.3">
      <c r="A265" s="11" t="s">
        <v>25</v>
      </c>
      <c r="B265" s="11" t="s">
        <v>26</v>
      </c>
      <c r="C265" s="17">
        <v>1</v>
      </c>
      <c r="D265" s="11" t="s">
        <v>623</v>
      </c>
      <c r="E265" s="11" t="s">
        <v>7334</v>
      </c>
      <c r="F265" s="11">
        <v>20430310</v>
      </c>
      <c r="G265" s="11" t="s">
        <v>8945</v>
      </c>
      <c r="H265" s="11" t="s">
        <v>8946</v>
      </c>
      <c r="I265" s="11" t="s">
        <v>3139</v>
      </c>
      <c r="J265" s="11"/>
      <c r="K265" s="11" t="s">
        <v>8947</v>
      </c>
      <c r="L265" s="11" t="s">
        <v>8948</v>
      </c>
      <c r="M265" s="11" t="s">
        <v>7350</v>
      </c>
      <c r="N265" s="12" t="s">
        <v>8949</v>
      </c>
      <c r="O265" s="12" t="s">
        <v>8950</v>
      </c>
    </row>
    <row r="266" spans="1:15" ht="15" customHeight="1" x14ac:dyDescent="0.3">
      <c r="A266" s="11" t="s">
        <v>25</v>
      </c>
      <c r="B266" s="11" t="s">
        <v>26</v>
      </c>
      <c r="C266" s="17">
        <v>1</v>
      </c>
      <c r="D266" s="11" t="s">
        <v>623</v>
      </c>
      <c r="E266" s="11" t="s">
        <v>7334</v>
      </c>
      <c r="F266" s="11">
        <v>20237494</v>
      </c>
      <c r="G266" s="11" t="s">
        <v>8951</v>
      </c>
      <c r="H266" s="11" t="s">
        <v>8952</v>
      </c>
      <c r="I266" s="11" t="s">
        <v>653</v>
      </c>
      <c r="J266" s="11" t="s">
        <v>8953</v>
      </c>
      <c r="K266" s="11" t="s">
        <v>7412</v>
      </c>
      <c r="L266" s="11" t="s">
        <v>8954</v>
      </c>
      <c r="M266" s="11" t="s">
        <v>7414</v>
      </c>
      <c r="N266" s="12" t="s">
        <v>8955</v>
      </c>
      <c r="O266" s="12" t="s">
        <v>8956</v>
      </c>
    </row>
    <row r="267" spans="1:15" ht="15" customHeight="1" x14ac:dyDescent="0.3">
      <c r="A267" s="11" t="s">
        <v>25</v>
      </c>
      <c r="B267" s="11" t="s">
        <v>26</v>
      </c>
      <c r="C267" s="17">
        <v>1</v>
      </c>
      <c r="D267" s="11" t="s">
        <v>623</v>
      </c>
      <c r="E267" s="11" t="s">
        <v>7334</v>
      </c>
      <c r="F267" s="11">
        <v>20384692</v>
      </c>
      <c r="G267" s="11" t="s">
        <v>8957</v>
      </c>
      <c r="H267" s="11" t="s">
        <v>8958</v>
      </c>
      <c r="I267" s="11" t="s">
        <v>662</v>
      </c>
      <c r="J267" s="11"/>
      <c r="K267" s="11" t="s">
        <v>7349</v>
      </c>
      <c r="L267" s="11" t="s">
        <v>8959</v>
      </c>
      <c r="M267" s="11" t="s">
        <v>7734</v>
      </c>
      <c r="N267" s="12" t="s">
        <v>8960</v>
      </c>
      <c r="O267" s="12" t="s">
        <v>8961</v>
      </c>
    </row>
    <row r="268" spans="1:15" ht="15" customHeight="1" x14ac:dyDescent="0.3">
      <c r="A268" s="11" t="s">
        <v>25</v>
      </c>
      <c r="B268" s="11" t="s">
        <v>26</v>
      </c>
      <c r="C268" s="17">
        <v>1</v>
      </c>
      <c r="D268" s="11" t="s">
        <v>623</v>
      </c>
      <c r="E268" s="11" t="s">
        <v>7334</v>
      </c>
      <c r="F268" s="11">
        <v>20666767</v>
      </c>
      <c r="G268" s="11" t="s">
        <v>8101</v>
      </c>
      <c r="H268" s="11" t="s">
        <v>8962</v>
      </c>
      <c r="I268" s="11" t="s">
        <v>1294</v>
      </c>
      <c r="J268" s="11"/>
      <c r="K268" s="11" t="s">
        <v>7337</v>
      </c>
      <c r="L268" s="11" t="s">
        <v>8963</v>
      </c>
      <c r="M268" s="11" t="s">
        <v>8313</v>
      </c>
      <c r="N268" s="12" t="s">
        <v>8964</v>
      </c>
      <c r="O268" s="12" t="s">
        <v>8965</v>
      </c>
    </row>
    <row r="269" spans="1:15" ht="15" customHeight="1" x14ac:dyDescent="0.3">
      <c r="A269" s="11" t="s">
        <v>25</v>
      </c>
      <c r="B269" s="11" t="s">
        <v>26</v>
      </c>
      <c r="C269" s="17">
        <v>1</v>
      </c>
      <c r="D269" s="11" t="s">
        <v>623</v>
      </c>
      <c r="E269" s="11" t="s">
        <v>7334</v>
      </c>
      <c r="F269" s="11">
        <v>19886964</v>
      </c>
      <c r="G269" s="11" t="s">
        <v>8966</v>
      </c>
      <c r="H269" s="11" t="s">
        <v>8967</v>
      </c>
      <c r="I269" s="11" t="s">
        <v>1294</v>
      </c>
      <c r="J269" s="11" t="s">
        <v>8968</v>
      </c>
      <c r="K269" s="11" t="s">
        <v>7561</v>
      </c>
      <c r="L269" s="11" t="s">
        <v>8969</v>
      </c>
      <c r="M269" s="11" t="s">
        <v>8240</v>
      </c>
      <c r="N269" s="12" t="s">
        <v>8970</v>
      </c>
      <c r="O269" s="12" t="s">
        <v>8971</v>
      </c>
    </row>
    <row r="270" spans="1:15" ht="15" customHeight="1" x14ac:dyDescent="0.3">
      <c r="A270" s="11" t="s">
        <v>25</v>
      </c>
      <c r="B270" s="11" t="s">
        <v>26</v>
      </c>
      <c r="C270" s="17">
        <v>1</v>
      </c>
      <c r="D270" s="11" t="s">
        <v>623</v>
      </c>
      <c r="E270" s="11" t="s">
        <v>7334</v>
      </c>
      <c r="F270" s="11">
        <v>20628238</v>
      </c>
      <c r="G270" s="11" t="s">
        <v>8972</v>
      </c>
      <c r="H270" s="11" t="s">
        <v>8973</v>
      </c>
      <c r="I270" s="11" t="s">
        <v>976</v>
      </c>
      <c r="J270" s="11" t="s">
        <v>8974</v>
      </c>
      <c r="K270" s="11" t="s">
        <v>8975</v>
      </c>
      <c r="L270" s="11" t="s">
        <v>8976</v>
      </c>
      <c r="M270" s="11" t="s">
        <v>7373</v>
      </c>
      <c r="N270" s="12" t="s">
        <v>8977</v>
      </c>
      <c r="O270" s="12" t="s">
        <v>8978</v>
      </c>
    </row>
    <row r="271" spans="1:15" ht="15" customHeight="1" x14ac:dyDescent="0.3">
      <c r="A271" s="11" t="s">
        <v>25</v>
      </c>
      <c r="B271" s="11" t="s">
        <v>26</v>
      </c>
      <c r="C271" s="17">
        <v>1</v>
      </c>
      <c r="D271" s="11" t="s">
        <v>623</v>
      </c>
      <c r="E271" s="11" t="s">
        <v>7334</v>
      </c>
      <c r="F271" s="11">
        <v>19587699</v>
      </c>
      <c r="G271" s="11" t="s">
        <v>8979</v>
      </c>
      <c r="H271" s="11" t="s">
        <v>8980</v>
      </c>
      <c r="I271" s="11" t="s">
        <v>2453</v>
      </c>
      <c r="J271" s="11" t="s">
        <v>8981</v>
      </c>
      <c r="K271" s="11" t="s">
        <v>8982</v>
      </c>
      <c r="L271" s="11" t="s">
        <v>8983</v>
      </c>
      <c r="M271" s="11" t="s">
        <v>7389</v>
      </c>
      <c r="N271" s="12" t="s">
        <v>8984</v>
      </c>
      <c r="O271" s="12" t="s">
        <v>8985</v>
      </c>
    </row>
    <row r="272" spans="1:15" ht="15" customHeight="1" x14ac:dyDescent="0.3">
      <c r="A272" s="11" t="s">
        <v>25</v>
      </c>
      <c r="B272" s="11" t="s">
        <v>26</v>
      </c>
      <c r="C272" s="17">
        <v>1</v>
      </c>
      <c r="D272" s="11" t="s">
        <v>623</v>
      </c>
      <c r="E272" s="11" t="s">
        <v>7334</v>
      </c>
      <c r="F272" s="11">
        <v>19710691</v>
      </c>
      <c r="G272" s="11" t="s">
        <v>8986</v>
      </c>
      <c r="H272" s="11" t="s">
        <v>8987</v>
      </c>
      <c r="I272" s="11" t="s">
        <v>8988</v>
      </c>
      <c r="J272" s="11" t="s">
        <v>8989</v>
      </c>
      <c r="K272" s="11" t="s">
        <v>7412</v>
      </c>
      <c r="L272" s="11" t="s">
        <v>8990</v>
      </c>
      <c r="M272" s="11" t="s">
        <v>7373</v>
      </c>
      <c r="N272" s="12" t="s">
        <v>8991</v>
      </c>
      <c r="O272" s="12" t="s">
        <v>8992</v>
      </c>
    </row>
    <row r="273" spans="1:15" ht="15" customHeight="1" x14ac:dyDescent="0.3">
      <c r="A273" s="11" t="s">
        <v>25</v>
      </c>
      <c r="B273" s="11" t="s">
        <v>26</v>
      </c>
      <c r="C273" s="17">
        <v>1</v>
      </c>
      <c r="D273" s="11" t="s">
        <v>623</v>
      </c>
      <c r="E273" s="11" t="s">
        <v>7614</v>
      </c>
      <c r="F273" s="11">
        <v>19451889</v>
      </c>
      <c r="G273" s="11" t="s">
        <v>8993</v>
      </c>
      <c r="H273" s="11" t="s">
        <v>8994</v>
      </c>
      <c r="I273" s="11" t="s">
        <v>8995</v>
      </c>
      <c r="J273" s="11"/>
      <c r="K273" s="11" t="s">
        <v>8620</v>
      </c>
      <c r="L273" s="11" t="s">
        <v>8996</v>
      </c>
      <c r="M273" s="11" t="s">
        <v>7339</v>
      </c>
      <c r="N273" s="12" t="s">
        <v>8997</v>
      </c>
      <c r="O273" s="12" t="s">
        <v>8998</v>
      </c>
    </row>
    <row r="274" spans="1:15" ht="15" customHeight="1" x14ac:dyDescent="0.3">
      <c r="A274" s="11" t="s">
        <v>25</v>
      </c>
      <c r="B274" s="11" t="s">
        <v>26</v>
      </c>
      <c r="C274" s="17">
        <v>1</v>
      </c>
      <c r="D274" s="11" t="s">
        <v>623</v>
      </c>
      <c r="E274" s="11" t="s">
        <v>7334</v>
      </c>
      <c r="F274" s="11">
        <v>19120330</v>
      </c>
      <c r="G274" s="11" t="s">
        <v>8999</v>
      </c>
      <c r="H274" s="11" t="s">
        <v>9000</v>
      </c>
      <c r="I274" s="11" t="s">
        <v>4261</v>
      </c>
      <c r="J274" s="11" t="s">
        <v>9001</v>
      </c>
      <c r="K274" s="11" t="s">
        <v>7337</v>
      </c>
      <c r="L274" s="11" t="s">
        <v>9002</v>
      </c>
      <c r="M274" s="11" t="s">
        <v>8459</v>
      </c>
      <c r="N274" s="12" t="s">
        <v>9003</v>
      </c>
      <c r="O274" s="12" t="s">
        <v>9004</v>
      </c>
    </row>
    <row r="275" spans="1:15" ht="15" customHeight="1" x14ac:dyDescent="0.3">
      <c r="A275" s="11" t="s">
        <v>25</v>
      </c>
      <c r="B275" s="11" t="s">
        <v>26</v>
      </c>
      <c r="C275" s="17">
        <v>1</v>
      </c>
      <c r="D275" s="11" t="s">
        <v>623</v>
      </c>
      <c r="E275" s="11" t="s">
        <v>7334</v>
      </c>
      <c r="F275" s="11">
        <v>19183169</v>
      </c>
      <c r="G275" s="11" t="s">
        <v>9005</v>
      </c>
      <c r="H275" s="11" t="s">
        <v>9006</v>
      </c>
      <c r="I275" s="11" t="s">
        <v>4261</v>
      </c>
      <c r="J275" s="11" t="s">
        <v>9007</v>
      </c>
      <c r="K275" s="11" t="s">
        <v>7337</v>
      </c>
      <c r="L275" s="11" t="s">
        <v>9008</v>
      </c>
      <c r="M275" s="11" t="s">
        <v>7734</v>
      </c>
      <c r="N275" s="12" t="s">
        <v>9009</v>
      </c>
      <c r="O275" s="12" t="s">
        <v>9010</v>
      </c>
    </row>
    <row r="276" spans="1:15" ht="15" customHeight="1" x14ac:dyDescent="0.3">
      <c r="A276" s="11" t="s">
        <v>25</v>
      </c>
      <c r="B276" s="11" t="s">
        <v>26</v>
      </c>
      <c r="C276" s="17">
        <v>1</v>
      </c>
      <c r="D276" s="11" t="s">
        <v>623</v>
      </c>
      <c r="E276" s="11" t="s">
        <v>7334</v>
      </c>
      <c r="F276" s="11">
        <v>19522981</v>
      </c>
      <c r="G276" s="11" t="s">
        <v>9011</v>
      </c>
      <c r="H276" s="11" t="s">
        <v>9012</v>
      </c>
      <c r="I276" s="11" t="s">
        <v>3557</v>
      </c>
      <c r="J276" s="11" t="s">
        <v>9013</v>
      </c>
      <c r="K276" s="11" t="s">
        <v>7561</v>
      </c>
      <c r="L276" s="11" t="s">
        <v>9014</v>
      </c>
      <c r="M276" s="11" t="s">
        <v>7734</v>
      </c>
      <c r="N276" s="12" t="s">
        <v>9015</v>
      </c>
      <c r="O276" s="12" t="s">
        <v>9016</v>
      </c>
    </row>
    <row r="277" spans="1:15" ht="15" customHeight="1" x14ac:dyDescent="0.3">
      <c r="A277" s="11" t="s">
        <v>25</v>
      </c>
      <c r="B277" s="11" t="s">
        <v>26</v>
      </c>
      <c r="C277" s="17">
        <v>1</v>
      </c>
      <c r="D277" s="11" t="s">
        <v>623</v>
      </c>
      <c r="E277" s="11" t="s">
        <v>7334</v>
      </c>
      <c r="F277" s="11">
        <v>19638187</v>
      </c>
      <c r="G277" s="11" t="s">
        <v>9017</v>
      </c>
      <c r="H277" s="11" t="s">
        <v>9018</v>
      </c>
      <c r="I277" s="11" t="s">
        <v>9019</v>
      </c>
      <c r="J277" s="11" t="s">
        <v>9019</v>
      </c>
      <c r="K277" s="11" t="s">
        <v>9020</v>
      </c>
      <c r="L277" s="11" t="s">
        <v>9021</v>
      </c>
      <c r="M277" s="11" t="s">
        <v>7339</v>
      </c>
      <c r="N277" s="12" t="s">
        <v>9022</v>
      </c>
      <c r="O277" s="12" t="s">
        <v>9023</v>
      </c>
    </row>
    <row r="278" spans="1:15" ht="15" customHeight="1" x14ac:dyDescent="0.3">
      <c r="A278" s="11" t="s">
        <v>25</v>
      </c>
      <c r="B278" s="11" t="s">
        <v>26</v>
      </c>
      <c r="C278" s="17">
        <v>1</v>
      </c>
      <c r="D278" s="11" t="s">
        <v>623</v>
      </c>
      <c r="E278" s="11" t="s">
        <v>7334</v>
      </c>
      <c r="F278" s="11">
        <v>19438531</v>
      </c>
      <c r="G278" s="11" t="s">
        <v>9024</v>
      </c>
      <c r="H278" s="11" t="s">
        <v>9025</v>
      </c>
      <c r="I278" s="11" t="s">
        <v>9026</v>
      </c>
      <c r="J278" s="11" t="s">
        <v>9027</v>
      </c>
      <c r="K278" s="11" t="s">
        <v>7561</v>
      </c>
      <c r="L278" s="11" t="s">
        <v>9028</v>
      </c>
      <c r="M278" s="11" t="s">
        <v>7373</v>
      </c>
      <c r="N278" s="12" t="s">
        <v>9029</v>
      </c>
      <c r="O278" s="12" t="s">
        <v>9030</v>
      </c>
    </row>
    <row r="279" spans="1:15" ht="15" customHeight="1" x14ac:dyDescent="0.3">
      <c r="A279" s="11" t="s">
        <v>25</v>
      </c>
      <c r="B279" s="11" t="s">
        <v>26</v>
      </c>
      <c r="C279" s="17">
        <v>1</v>
      </c>
      <c r="D279" s="11" t="s">
        <v>623</v>
      </c>
      <c r="E279" s="11" t="s">
        <v>7334</v>
      </c>
      <c r="F279" s="11">
        <v>19623778</v>
      </c>
      <c r="G279" s="11" t="s">
        <v>9031</v>
      </c>
      <c r="H279" s="11" t="s">
        <v>9032</v>
      </c>
      <c r="I279" s="11" t="s">
        <v>9026</v>
      </c>
      <c r="J279" s="11"/>
      <c r="K279" s="11" t="s">
        <v>8174</v>
      </c>
      <c r="L279" s="11" t="s">
        <v>9033</v>
      </c>
      <c r="M279" s="11" t="s">
        <v>7373</v>
      </c>
      <c r="N279" s="12" t="s">
        <v>9034</v>
      </c>
      <c r="O279" s="12"/>
    </row>
    <row r="280" spans="1:15" ht="15" customHeight="1" x14ac:dyDescent="0.3">
      <c r="A280" s="11" t="s">
        <v>25</v>
      </c>
      <c r="B280" s="11" t="s">
        <v>26</v>
      </c>
      <c r="C280" s="17">
        <v>1</v>
      </c>
      <c r="D280" s="11" t="s">
        <v>623</v>
      </c>
      <c r="E280" s="11" t="s">
        <v>7334</v>
      </c>
      <c r="F280" s="11">
        <v>19508476</v>
      </c>
      <c r="G280" s="11" t="s">
        <v>9011</v>
      </c>
      <c r="H280" s="11" t="s">
        <v>9035</v>
      </c>
      <c r="I280" s="11" t="s">
        <v>9026</v>
      </c>
      <c r="J280" s="11"/>
      <c r="K280" s="11" t="s">
        <v>7561</v>
      </c>
      <c r="L280" s="11" t="s">
        <v>9036</v>
      </c>
      <c r="M280" s="11" t="s">
        <v>7734</v>
      </c>
      <c r="N280" s="12" t="s">
        <v>9037</v>
      </c>
      <c r="O280" s="12" t="s">
        <v>9038</v>
      </c>
    </row>
    <row r="281" spans="1:15" ht="15" customHeight="1" x14ac:dyDescent="0.3">
      <c r="A281" s="11" t="s">
        <v>25</v>
      </c>
      <c r="B281" s="11" t="s">
        <v>26</v>
      </c>
      <c r="C281" s="17">
        <v>1</v>
      </c>
      <c r="D281" s="11" t="s">
        <v>623</v>
      </c>
      <c r="E281" s="11" t="s">
        <v>7334</v>
      </c>
      <c r="F281" s="11">
        <v>18808412</v>
      </c>
      <c r="G281" s="11" t="s">
        <v>9039</v>
      </c>
      <c r="H281" s="11" t="s">
        <v>9040</v>
      </c>
      <c r="I281" s="11" t="s">
        <v>7127</v>
      </c>
      <c r="J281" s="11" t="s">
        <v>9041</v>
      </c>
      <c r="K281" s="11" t="s">
        <v>7337</v>
      </c>
      <c r="L281" s="11" t="s">
        <v>9042</v>
      </c>
      <c r="M281" s="11" t="s">
        <v>7373</v>
      </c>
      <c r="N281" s="12" t="s">
        <v>9043</v>
      </c>
      <c r="O281" s="12" t="s">
        <v>9044</v>
      </c>
    </row>
    <row r="282" spans="1:15" ht="15" customHeight="1" x14ac:dyDescent="0.3">
      <c r="A282" s="11" t="s">
        <v>25</v>
      </c>
      <c r="B282" s="11" t="s">
        <v>26</v>
      </c>
      <c r="C282" s="17">
        <v>1</v>
      </c>
      <c r="D282" s="11" t="s">
        <v>623</v>
      </c>
      <c r="E282" s="11" t="s">
        <v>7334</v>
      </c>
      <c r="F282" s="11">
        <v>19016697</v>
      </c>
      <c r="G282" s="11" t="s">
        <v>9045</v>
      </c>
      <c r="H282" s="11" t="s">
        <v>9046</v>
      </c>
      <c r="I282" s="11" t="s">
        <v>3562</v>
      </c>
      <c r="J282" s="11" t="s">
        <v>9047</v>
      </c>
      <c r="K282" s="11" t="s">
        <v>7337</v>
      </c>
      <c r="L282" s="11" t="s">
        <v>9048</v>
      </c>
      <c r="M282" s="11" t="s">
        <v>8459</v>
      </c>
      <c r="N282" s="12" t="s">
        <v>9049</v>
      </c>
      <c r="O282" s="12" t="s">
        <v>9050</v>
      </c>
    </row>
    <row r="283" spans="1:15" ht="15" customHeight="1" x14ac:dyDescent="0.3">
      <c r="A283" s="11" t="s">
        <v>25</v>
      </c>
      <c r="B283" s="11" t="s">
        <v>26</v>
      </c>
      <c r="C283" s="17">
        <v>1</v>
      </c>
      <c r="D283" s="11" t="s">
        <v>623</v>
      </c>
      <c r="E283" s="11" t="s">
        <v>7334</v>
      </c>
      <c r="F283" s="11">
        <v>19956599</v>
      </c>
      <c r="G283" s="11" t="s">
        <v>9051</v>
      </c>
      <c r="H283" s="11" t="s">
        <v>9052</v>
      </c>
      <c r="I283" s="11" t="s">
        <v>9053</v>
      </c>
      <c r="J283" s="11" t="s">
        <v>9053</v>
      </c>
      <c r="K283" s="11" t="s">
        <v>7740</v>
      </c>
      <c r="L283" s="11" t="s">
        <v>9054</v>
      </c>
      <c r="M283" s="11" t="s">
        <v>9055</v>
      </c>
      <c r="N283" s="12" t="s">
        <v>9056</v>
      </c>
      <c r="O283" s="12" t="s">
        <v>9057</v>
      </c>
    </row>
    <row r="284" spans="1:15" ht="15" customHeight="1" x14ac:dyDescent="0.3">
      <c r="A284" s="11" t="s">
        <v>25</v>
      </c>
      <c r="B284" s="11" t="s">
        <v>26</v>
      </c>
      <c r="C284" s="17">
        <v>1</v>
      </c>
      <c r="D284" s="11" t="s">
        <v>623</v>
      </c>
      <c r="E284" s="11" t="s">
        <v>7334</v>
      </c>
      <c r="F284" s="11">
        <v>19697157</v>
      </c>
      <c r="G284" s="11" t="s">
        <v>9058</v>
      </c>
      <c r="H284" s="11" t="s">
        <v>9059</v>
      </c>
      <c r="I284" s="11" t="s">
        <v>1907</v>
      </c>
      <c r="J284" s="11"/>
      <c r="K284" s="11" t="s">
        <v>8367</v>
      </c>
      <c r="L284" s="11" t="s">
        <v>9060</v>
      </c>
      <c r="M284" s="11" t="s">
        <v>7681</v>
      </c>
      <c r="N284" s="12" t="s">
        <v>9061</v>
      </c>
      <c r="O284" s="12" t="s">
        <v>9062</v>
      </c>
    </row>
    <row r="285" spans="1:15" ht="15" customHeight="1" x14ac:dyDescent="0.3">
      <c r="A285" s="11" t="s">
        <v>25</v>
      </c>
      <c r="B285" s="11" t="s">
        <v>26</v>
      </c>
      <c r="C285" s="17">
        <v>1</v>
      </c>
      <c r="D285" s="11" t="s">
        <v>623</v>
      </c>
      <c r="E285" s="11" t="s">
        <v>7334</v>
      </c>
      <c r="F285" s="11">
        <v>19536141</v>
      </c>
      <c r="G285" s="11" t="s">
        <v>9063</v>
      </c>
      <c r="H285" s="11" t="s">
        <v>9064</v>
      </c>
      <c r="I285" s="11" t="s">
        <v>1907</v>
      </c>
      <c r="J285" s="11" t="s">
        <v>9065</v>
      </c>
      <c r="K285" s="11" t="s">
        <v>7412</v>
      </c>
      <c r="L285" s="11" t="s">
        <v>9066</v>
      </c>
      <c r="M285" s="11" t="s">
        <v>7373</v>
      </c>
      <c r="N285" s="12" t="s">
        <v>9067</v>
      </c>
      <c r="O285" s="12" t="s">
        <v>9068</v>
      </c>
    </row>
    <row r="286" spans="1:15" ht="15" customHeight="1" x14ac:dyDescent="0.3">
      <c r="A286" s="11" t="s">
        <v>25</v>
      </c>
      <c r="B286" s="11" t="s">
        <v>26</v>
      </c>
      <c r="C286" s="17">
        <v>1</v>
      </c>
      <c r="D286" s="11" t="s">
        <v>623</v>
      </c>
      <c r="E286" s="11" t="s">
        <v>7334</v>
      </c>
      <c r="F286" s="11">
        <v>20096159</v>
      </c>
      <c r="G286" s="11" t="s">
        <v>8945</v>
      </c>
      <c r="H286" s="11" t="s">
        <v>9069</v>
      </c>
      <c r="I286" s="11" t="s">
        <v>1907</v>
      </c>
      <c r="J286" s="11"/>
      <c r="K286" s="11" t="s">
        <v>9070</v>
      </c>
      <c r="L286" s="11" t="s">
        <v>9071</v>
      </c>
      <c r="M286" s="11" t="s">
        <v>7339</v>
      </c>
      <c r="N286" s="12" t="s">
        <v>9072</v>
      </c>
      <c r="O286" s="12"/>
    </row>
    <row r="287" spans="1:15" ht="15" customHeight="1" x14ac:dyDescent="0.3">
      <c r="A287" s="11" t="s">
        <v>25</v>
      </c>
      <c r="B287" s="11" t="s">
        <v>26</v>
      </c>
      <c r="C287" s="17">
        <v>1</v>
      </c>
      <c r="D287" s="11" t="s">
        <v>623</v>
      </c>
      <c r="E287" s="11" t="s">
        <v>7334</v>
      </c>
      <c r="F287" s="11">
        <v>19644893</v>
      </c>
      <c r="G287" s="11" t="s">
        <v>9073</v>
      </c>
      <c r="H287" s="11" t="s">
        <v>9074</v>
      </c>
      <c r="I287" s="11" t="s">
        <v>9075</v>
      </c>
      <c r="J287" s="11"/>
      <c r="K287" s="11" t="s">
        <v>9076</v>
      </c>
      <c r="L287" s="11" t="s">
        <v>9077</v>
      </c>
      <c r="M287" s="11" t="s">
        <v>9078</v>
      </c>
      <c r="N287" s="12" t="s">
        <v>9079</v>
      </c>
      <c r="O287" s="12" t="s">
        <v>9080</v>
      </c>
    </row>
    <row r="288" spans="1:15" ht="15" customHeight="1" x14ac:dyDescent="0.3">
      <c r="A288" s="11" t="s">
        <v>25</v>
      </c>
      <c r="B288" s="11" t="s">
        <v>26</v>
      </c>
      <c r="C288" s="17">
        <v>1</v>
      </c>
      <c r="D288" s="11" t="s">
        <v>623</v>
      </c>
      <c r="E288" s="11" t="s">
        <v>7334</v>
      </c>
      <c r="F288" s="11">
        <v>19572945</v>
      </c>
      <c r="G288" s="11" t="s">
        <v>9081</v>
      </c>
      <c r="H288" s="11" t="s">
        <v>9082</v>
      </c>
      <c r="I288" s="11" t="s">
        <v>1912</v>
      </c>
      <c r="J288" s="11" t="s">
        <v>9083</v>
      </c>
      <c r="K288" s="11" t="s">
        <v>7561</v>
      </c>
      <c r="L288" s="11" t="s">
        <v>9084</v>
      </c>
      <c r="M288" s="11" t="s">
        <v>8522</v>
      </c>
      <c r="N288" s="12" t="s">
        <v>9085</v>
      </c>
      <c r="O288" s="12" t="s">
        <v>9086</v>
      </c>
    </row>
    <row r="289" spans="1:15" ht="15" customHeight="1" x14ac:dyDescent="0.3">
      <c r="A289" s="11" t="s">
        <v>25</v>
      </c>
      <c r="B289" s="11" t="s">
        <v>26</v>
      </c>
      <c r="C289" s="17">
        <v>1</v>
      </c>
      <c r="D289" s="11" t="s">
        <v>623</v>
      </c>
      <c r="E289" s="11" t="s">
        <v>7334</v>
      </c>
      <c r="F289" s="11">
        <v>19067705</v>
      </c>
      <c r="G289" s="11" t="s">
        <v>9087</v>
      </c>
      <c r="H289" s="11" t="s">
        <v>9088</v>
      </c>
      <c r="I289" s="11" t="s">
        <v>3567</v>
      </c>
      <c r="J289" s="11" t="s">
        <v>9089</v>
      </c>
      <c r="K289" s="11" t="s">
        <v>7337</v>
      </c>
      <c r="L289" s="11" t="s">
        <v>9090</v>
      </c>
      <c r="M289" s="11" t="s">
        <v>7339</v>
      </c>
      <c r="N289" s="12" t="s">
        <v>9091</v>
      </c>
      <c r="O289" s="12" t="s">
        <v>9092</v>
      </c>
    </row>
    <row r="290" spans="1:15" ht="15" customHeight="1" x14ac:dyDescent="0.3">
      <c r="A290" s="11" t="s">
        <v>25</v>
      </c>
      <c r="B290" s="11" t="s">
        <v>26</v>
      </c>
      <c r="C290" s="17">
        <v>1</v>
      </c>
      <c r="D290" s="11" t="s">
        <v>623</v>
      </c>
      <c r="E290" s="11" t="s">
        <v>7334</v>
      </c>
      <c r="F290" s="11">
        <v>19120390</v>
      </c>
      <c r="G290" s="11" t="s">
        <v>9093</v>
      </c>
      <c r="H290" s="11" t="s">
        <v>9094</v>
      </c>
      <c r="I290" s="11" t="s">
        <v>3567</v>
      </c>
      <c r="J290" s="11" t="s">
        <v>9095</v>
      </c>
      <c r="K290" s="11" t="s">
        <v>7561</v>
      </c>
      <c r="L290" s="11" t="s">
        <v>9096</v>
      </c>
      <c r="M290" s="11" t="s">
        <v>8615</v>
      </c>
      <c r="N290" s="12" t="s">
        <v>9097</v>
      </c>
      <c r="O290" s="12" t="s">
        <v>9098</v>
      </c>
    </row>
    <row r="291" spans="1:15" ht="15" customHeight="1" x14ac:dyDescent="0.3">
      <c r="A291" s="11" t="s">
        <v>25</v>
      </c>
      <c r="B291" s="11" t="s">
        <v>26</v>
      </c>
      <c r="C291" s="17">
        <v>1</v>
      </c>
      <c r="D291" s="11" t="s">
        <v>623</v>
      </c>
      <c r="E291" s="11" t="s">
        <v>7334</v>
      </c>
      <c r="F291" s="11">
        <v>18755362</v>
      </c>
      <c r="G291" s="11" t="s">
        <v>8945</v>
      </c>
      <c r="H291" s="11" t="s">
        <v>9099</v>
      </c>
      <c r="I291" s="11" t="s">
        <v>737</v>
      </c>
      <c r="J291" s="11"/>
      <c r="K291" s="11" t="s">
        <v>7667</v>
      </c>
      <c r="L291" s="11" t="s">
        <v>9100</v>
      </c>
      <c r="M291" s="11" t="s">
        <v>7350</v>
      </c>
      <c r="N291" s="12" t="s">
        <v>9101</v>
      </c>
      <c r="O291" s="12" t="s">
        <v>9102</v>
      </c>
    </row>
    <row r="292" spans="1:15" ht="15" customHeight="1" x14ac:dyDescent="0.3">
      <c r="A292" s="11" t="s">
        <v>25</v>
      </c>
      <c r="B292" s="11" t="s">
        <v>26</v>
      </c>
      <c r="C292" s="17">
        <v>1</v>
      </c>
      <c r="D292" s="11" t="s">
        <v>623</v>
      </c>
      <c r="E292" s="11" t="s">
        <v>7334</v>
      </c>
      <c r="F292" s="11">
        <v>18385761</v>
      </c>
      <c r="G292" s="11" t="s">
        <v>9103</v>
      </c>
      <c r="H292" s="11" t="s">
        <v>9104</v>
      </c>
      <c r="I292" s="11" t="s">
        <v>737</v>
      </c>
      <c r="J292" s="11" t="s">
        <v>9105</v>
      </c>
      <c r="K292" s="11" t="s">
        <v>7412</v>
      </c>
      <c r="L292" s="11" t="s">
        <v>9106</v>
      </c>
      <c r="M292" s="11" t="s">
        <v>7373</v>
      </c>
      <c r="N292" s="12" t="s">
        <v>9107</v>
      </c>
      <c r="O292" s="12" t="s">
        <v>9108</v>
      </c>
    </row>
    <row r="293" spans="1:15" ht="15" customHeight="1" x14ac:dyDescent="0.3">
      <c r="A293" s="11" t="s">
        <v>25</v>
      </c>
      <c r="B293" s="11" t="s">
        <v>26</v>
      </c>
      <c r="C293" s="17">
        <v>1</v>
      </c>
      <c r="D293" s="11" t="s">
        <v>623</v>
      </c>
      <c r="E293" s="11" t="s">
        <v>7334</v>
      </c>
      <c r="F293" s="11">
        <v>18784934</v>
      </c>
      <c r="G293" s="11" t="s">
        <v>9109</v>
      </c>
      <c r="H293" s="11" t="s">
        <v>9110</v>
      </c>
      <c r="I293" s="11" t="s">
        <v>2966</v>
      </c>
      <c r="J293" s="11" t="s">
        <v>9111</v>
      </c>
      <c r="K293" s="11" t="s">
        <v>8279</v>
      </c>
      <c r="L293" s="11" t="s">
        <v>9112</v>
      </c>
      <c r="M293" s="11" t="s">
        <v>7350</v>
      </c>
      <c r="N293" s="12" t="s">
        <v>9113</v>
      </c>
      <c r="O293" s="12" t="s">
        <v>9114</v>
      </c>
    </row>
    <row r="294" spans="1:15" ht="15" customHeight="1" x14ac:dyDescent="0.3">
      <c r="A294" s="11" t="s">
        <v>25</v>
      </c>
      <c r="B294" s="11" t="s">
        <v>26</v>
      </c>
      <c r="C294" s="17">
        <v>1</v>
      </c>
      <c r="D294" s="11" t="s">
        <v>623</v>
      </c>
      <c r="E294" s="11" t="s">
        <v>7334</v>
      </c>
      <c r="F294" s="11">
        <v>18341666</v>
      </c>
      <c r="G294" s="11" t="s">
        <v>9115</v>
      </c>
      <c r="H294" s="11" t="s">
        <v>9116</v>
      </c>
      <c r="I294" s="11" t="s">
        <v>661</v>
      </c>
      <c r="J294" s="11" t="s">
        <v>9117</v>
      </c>
      <c r="K294" s="11" t="s">
        <v>7337</v>
      </c>
      <c r="L294" s="11" t="s">
        <v>9118</v>
      </c>
      <c r="M294" s="11" t="s">
        <v>7339</v>
      </c>
      <c r="N294" s="12" t="s">
        <v>9119</v>
      </c>
      <c r="O294" s="12" t="s">
        <v>9120</v>
      </c>
    </row>
    <row r="295" spans="1:15" ht="15" customHeight="1" x14ac:dyDescent="0.3">
      <c r="A295" s="11" t="s">
        <v>25</v>
      </c>
      <c r="B295" s="11" t="s">
        <v>26</v>
      </c>
      <c r="C295" s="17">
        <v>1</v>
      </c>
      <c r="D295" s="11" t="s">
        <v>623</v>
      </c>
      <c r="E295" s="11" t="s">
        <v>7334</v>
      </c>
      <c r="F295" s="11">
        <v>18034172</v>
      </c>
      <c r="G295" s="11" t="s">
        <v>9121</v>
      </c>
      <c r="H295" s="11" t="s">
        <v>9122</v>
      </c>
      <c r="I295" s="11" t="s">
        <v>661</v>
      </c>
      <c r="J295" s="11" t="s">
        <v>9123</v>
      </c>
      <c r="K295" s="11" t="s">
        <v>7412</v>
      </c>
      <c r="L295" s="11" t="s">
        <v>9124</v>
      </c>
      <c r="M295" s="11" t="s">
        <v>7414</v>
      </c>
      <c r="N295" s="12" t="s">
        <v>9125</v>
      </c>
      <c r="O295" s="12" t="s">
        <v>9126</v>
      </c>
    </row>
    <row r="296" spans="1:15" ht="15" customHeight="1" x14ac:dyDescent="0.3">
      <c r="A296" s="11" t="s">
        <v>25</v>
      </c>
      <c r="B296" s="11" t="s">
        <v>26</v>
      </c>
      <c r="C296" s="17">
        <v>1</v>
      </c>
      <c r="D296" s="11" t="s">
        <v>623</v>
      </c>
      <c r="E296" s="11" t="s">
        <v>7334</v>
      </c>
      <c r="F296" s="11">
        <v>17728335</v>
      </c>
      <c r="G296" s="11" t="s">
        <v>9127</v>
      </c>
      <c r="H296" s="11" t="s">
        <v>9128</v>
      </c>
      <c r="I296" s="11" t="s">
        <v>661</v>
      </c>
      <c r="J296" s="11" t="s">
        <v>9129</v>
      </c>
      <c r="K296" s="11" t="s">
        <v>7387</v>
      </c>
      <c r="L296" s="11" t="s">
        <v>9130</v>
      </c>
      <c r="M296" s="11" t="s">
        <v>7373</v>
      </c>
      <c r="N296" s="12" t="s">
        <v>9131</v>
      </c>
      <c r="O296" s="12" t="s">
        <v>9132</v>
      </c>
    </row>
    <row r="297" spans="1:15" ht="15" customHeight="1" x14ac:dyDescent="0.3">
      <c r="A297" s="11" t="s">
        <v>25</v>
      </c>
      <c r="B297" s="11" t="s">
        <v>26</v>
      </c>
      <c r="C297" s="17">
        <v>1</v>
      </c>
      <c r="D297" s="11" t="s">
        <v>623</v>
      </c>
      <c r="E297" s="11" t="s">
        <v>7334</v>
      </c>
      <c r="F297" s="11">
        <v>17989731</v>
      </c>
      <c r="G297" s="11" t="s">
        <v>9133</v>
      </c>
      <c r="H297" s="11" t="s">
        <v>9134</v>
      </c>
      <c r="I297" s="11" t="s">
        <v>661</v>
      </c>
      <c r="J297" s="11" t="s">
        <v>9135</v>
      </c>
      <c r="K297" s="11" t="s">
        <v>7412</v>
      </c>
      <c r="L297" s="11" t="s">
        <v>9136</v>
      </c>
      <c r="M297" s="11" t="s">
        <v>7373</v>
      </c>
      <c r="N297" s="12" t="s">
        <v>9137</v>
      </c>
      <c r="O297" s="12" t="s">
        <v>9138</v>
      </c>
    </row>
    <row r="298" spans="1:15" ht="15" customHeight="1" x14ac:dyDescent="0.3">
      <c r="A298" s="11" t="s">
        <v>25</v>
      </c>
      <c r="B298" s="11" t="s">
        <v>26</v>
      </c>
      <c r="C298" s="17">
        <v>1</v>
      </c>
      <c r="D298" s="11" t="s">
        <v>623</v>
      </c>
      <c r="E298" s="11" t="s">
        <v>7334</v>
      </c>
      <c r="F298" s="11">
        <v>18355421</v>
      </c>
      <c r="G298" s="11" t="s">
        <v>9139</v>
      </c>
      <c r="H298" s="11" t="s">
        <v>9140</v>
      </c>
      <c r="I298" s="11" t="s">
        <v>661</v>
      </c>
      <c r="J298" s="11" t="s">
        <v>9141</v>
      </c>
      <c r="K298" s="11" t="s">
        <v>9142</v>
      </c>
      <c r="L298" s="11" t="s">
        <v>9143</v>
      </c>
      <c r="M298" s="11" t="s">
        <v>9144</v>
      </c>
      <c r="N298" s="12" t="s">
        <v>9145</v>
      </c>
      <c r="O298" s="12" t="s">
        <v>9146</v>
      </c>
    </row>
    <row r="299" spans="1:15" ht="15" customHeight="1" x14ac:dyDescent="0.3">
      <c r="A299" s="11" t="s">
        <v>25</v>
      </c>
      <c r="B299" s="11" t="s">
        <v>26</v>
      </c>
      <c r="C299" s="17">
        <v>1</v>
      </c>
      <c r="D299" s="11" t="s">
        <v>623</v>
      </c>
      <c r="E299" s="11" t="s">
        <v>7334</v>
      </c>
      <c r="F299" s="11">
        <v>17823200</v>
      </c>
      <c r="G299" s="11" t="s">
        <v>9147</v>
      </c>
      <c r="H299" s="11" t="s">
        <v>9148</v>
      </c>
      <c r="I299" s="11" t="s">
        <v>661</v>
      </c>
      <c r="J299" s="11" t="s">
        <v>9149</v>
      </c>
      <c r="K299" s="11" t="s">
        <v>7387</v>
      </c>
      <c r="L299" s="11" t="s">
        <v>9150</v>
      </c>
      <c r="M299" s="11" t="s">
        <v>7373</v>
      </c>
      <c r="N299" s="12" t="s">
        <v>9151</v>
      </c>
      <c r="O299" s="12" t="s">
        <v>9152</v>
      </c>
    </row>
    <row r="300" spans="1:15" ht="15" customHeight="1" x14ac:dyDescent="0.3">
      <c r="A300" s="11" t="s">
        <v>25</v>
      </c>
      <c r="B300" s="11" t="s">
        <v>26</v>
      </c>
      <c r="C300" s="17">
        <v>1</v>
      </c>
      <c r="D300" s="11" t="s">
        <v>623</v>
      </c>
      <c r="E300" s="11" t="s">
        <v>7334</v>
      </c>
      <c r="F300" s="11">
        <v>18261088</v>
      </c>
      <c r="G300" s="11" t="s">
        <v>9153</v>
      </c>
      <c r="H300" s="11" t="s">
        <v>9154</v>
      </c>
      <c r="I300" s="11" t="s">
        <v>1919</v>
      </c>
      <c r="J300" s="11"/>
      <c r="K300" s="11" t="s">
        <v>7485</v>
      </c>
      <c r="L300" s="11" t="s">
        <v>9155</v>
      </c>
      <c r="M300" s="11" t="s">
        <v>7339</v>
      </c>
      <c r="N300" s="12" t="s">
        <v>9156</v>
      </c>
      <c r="O300" s="12" t="s">
        <v>9157</v>
      </c>
    </row>
    <row r="301" spans="1:15" ht="15" customHeight="1" x14ac:dyDescent="0.3">
      <c r="A301" s="11" t="s">
        <v>25</v>
      </c>
      <c r="B301" s="11" t="s">
        <v>26</v>
      </c>
      <c r="C301" s="17">
        <v>1</v>
      </c>
      <c r="D301" s="11" t="s">
        <v>623</v>
      </c>
      <c r="E301" s="11" t="s">
        <v>7334</v>
      </c>
      <c r="F301" s="11">
        <v>18364390</v>
      </c>
      <c r="G301" s="11" t="s">
        <v>9158</v>
      </c>
      <c r="H301" s="11" t="s">
        <v>9159</v>
      </c>
      <c r="I301" s="11" t="s">
        <v>5731</v>
      </c>
      <c r="J301" s="11" t="s">
        <v>9160</v>
      </c>
      <c r="K301" s="11" t="s">
        <v>8077</v>
      </c>
      <c r="L301" s="11" t="s">
        <v>9161</v>
      </c>
      <c r="M301" s="11" t="s">
        <v>7389</v>
      </c>
      <c r="N301" s="12" t="s">
        <v>9162</v>
      </c>
      <c r="O301" s="12" t="s">
        <v>9163</v>
      </c>
    </row>
    <row r="302" spans="1:15" ht="15" customHeight="1" x14ac:dyDescent="0.3">
      <c r="A302" s="11" t="s">
        <v>25</v>
      </c>
      <c r="B302" s="11" t="s">
        <v>26</v>
      </c>
      <c r="C302" s="17">
        <v>1</v>
      </c>
      <c r="D302" s="11" t="s">
        <v>623</v>
      </c>
      <c r="E302" s="11" t="s">
        <v>7334</v>
      </c>
      <c r="F302" s="11">
        <v>18489608</v>
      </c>
      <c r="G302" s="11" t="s">
        <v>9164</v>
      </c>
      <c r="H302" s="11" t="s">
        <v>9165</v>
      </c>
      <c r="I302" s="11" t="s">
        <v>657</v>
      </c>
      <c r="J302" s="11" t="s">
        <v>5731</v>
      </c>
      <c r="K302" s="11" t="s">
        <v>7337</v>
      </c>
      <c r="L302" s="11" t="s">
        <v>9166</v>
      </c>
      <c r="M302" s="11" t="s">
        <v>7350</v>
      </c>
      <c r="N302" s="12" t="s">
        <v>9167</v>
      </c>
      <c r="O302" s="12" t="s">
        <v>9168</v>
      </c>
    </row>
    <row r="303" spans="1:15" ht="15" customHeight="1" x14ac:dyDescent="0.3">
      <c r="A303" s="11" t="s">
        <v>25</v>
      </c>
      <c r="B303" s="11" t="s">
        <v>26</v>
      </c>
      <c r="C303" s="17">
        <v>1</v>
      </c>
      <c r="D303" s="11" t="s">
        <v>623</v>
      </c>
      <c r="E303" s="11" t="s">
        <v>7334</v>
      </c>
      <c r="F303" s="11">
        <v>17970805</v>
      </c>
      <c r="G303" s="11" t="s">
        <v>9169</v>
      </c>
      <c r="H303" s="11" t="s">
        <v>9170</v>
      </c>
      <c r="I303" s="11" t="s">
        <v>4212</v>
      </c>
      <c r="J303" s="11" t="s">
        <v>3664</v>
      </c>
      <c r="K303" s="11" t="s">
        <v>7337</v>
      </c>
      <c r="L303" s="11" t="s">
        <v>9171</v>
      </c>
      <c r="M303" s="11" t="s">
        <v>7604</v>
      </c>
      <c r="N303" s="12" t="s">
        <v>9172</v>
      </c>
      <c r="O303" s="12" t="s">
        <v>9173</v>
      </c>
    </row>
    <row r="304" spans="1:15" ht="15" customHeight="1" x14ac:dyDescent="0.3">
      <c r="A304" s="11" t="s">
        <v>25</v>
      </c>
      <c r="B304" s="11" t="s">
        <v>26</v>
      </c>
      <c r="C304" s="17">
        <v>1</v>
      </c>
      <c r="D304" s="11" t="s">
        <v>623</v>
      </c>
      <c r="E304" s="11" t="s">
        <v>7334</v>
      </c>
      <c r="F304" s="11">
        <v>17999698</v>
      </c>
      <c r="G304" s="11" t="s">
        <v>9174</v>
      </c>
      <c r="H304" s="11" t="s">
        <v>9175</v>
      </c>
      <c r="I304" s="11" t="s">
        <v>4212</v>
      </c>
      <c r="J304" s="11" t="s">
        <v>9176</v>
      </c>
      <c r="K304" s="11" t="s">
        <v>7337</v>
      </c>
      <c r="L304" s="11" t="s">
        <v>9177</v>
      </c>
      <c r="M304" s="11" t="s">
        <v>7339</v>
      </c>
      <c r="N304" s="12" t="s">
        <v>9178</v>
      </c>
      <c r="O304" s="12" t="s">
        <v>9179</v>
      </c>
    </row>
    <row r="305" spans="1:15" ht="15" customHeight="1" x14ac:dyDescent="0.3">
      <c r="A305" s="11" t="s">
        <v>25</v>
      </c>
      <c r="B305" s="11" t="s">
        <v>26</v>
      </c>
      <c r="C305" s="17">
        <v>1</v>
      </c>
      <c r="D305" s="11" t="s">
        <v>623</v>
      </c>
      <c r="E305" s="11" t="s">
        <v>7334</v>
      </c>
      <c r="F305" s="11">
        <v>17993580</v>
      </c>
      <c r="G305" s="11" t="s">
        <v>9180</v>
      </c>
      <c r="H305" s="11" t="s">
        <v>9181</v>
      </c>
      <c r="I305" s="11" t="s">
        <v>1923</v>
      </c>
      <c r="J305" s="11" t="s">
        <v>9182</v>
      </c>
      <c r="K305" s="11" t="s">
        <v>9183</v>
      </c>
      <c r="L305" s="11" t="s">
        <v>9184</v>
      </c>
      <c r="M305" s="11" t="s">
        <v>7414</v>
      </c>
      <c r="N305" s="12" t="s">
        <v>9185</v>
      </c>
      <c r="O305" s="12" t="s">
        <v>9186</v>
      </c>
    </row>
    <row r="306" spans="1:15" ht="15" customHeight="1" x14ac:dyDescent="0.3">
      <c r="A306" s="11" t="s">
        <v>25</v>
      </c>
      <c r="B306" s="11" t="s">
        <v>26</v>
      </c>
      <c r="C306" s="17">
        <v>1</v>
      </c>
      <c r="D306" s="11" t="s">
        <v>623</v>
      </c>
      <c r="E306" s="11" t="s">
        <v>7334</v>
      </c>
      <c r="F306" s="11">
        <v>18067482</v>
      </c>
      <c r="G306" s="11" t="s">
        <v>9187</v>
      </c>
      <c r="H306" s="11" t="s">
        <v>9188</v>
      </c>
      <c r="I306" s="11" t="s">
        <v>1923</v>
      </c>
      <c r="J306" s="11" t="s">
        <v>9189</v>
      </c>
      <c r="K306" s="11" t="s">
        <v>7337</v>
      </c>
      <c r="L306" s="11" t="s">
        <v>9190</v>
      </c>
      <c r="M306" s="11" t="s">
        <v>7406</v>
      </c>
      <c r="N306" s="12" t="s">
        <v>9191</v>
      </c>
      <c r="O306" s="12" t="s">
        <v>9192</v>
      </c>
    </row>
    <row r="307" spans="1:15" ht="15" customHeight="1" x14ac:dyDescent="0.3">
      <c r="A307" s="11" t="s">
        <v>25</v>
      </c>
      <c r="B307" s="11" t="s">
        <v>26</v>
      </c>
      <c r="C307" s="17">
        <v>1</v>
      </c>
      <c r="D307" s="11" t="s">
        <v>623</v>
      </c>
      <c r="E307" s="11" t="s">
        <v>7334</v>
      </c>
      <c r="F307" s="11">
        <v>18580966</v>
      </c>
      <c r="G307" s="11" t="s">
        <v>9193</v>
      </c>
      <c r="H307" s="11" t="s">
        <v>9194</v>
      </c>
      <c r="I307" s="11" t="s">
        <v>4821</v>
      </c>
      <c r="J307" s="11" t="s">
        <v>9195</v>
      </c>
      <c r="K307" s="11" t="s">
        <v>7412</v>
      </c>
      <c r="L307" s="11" t="s">
        <v>9196</v>
      </c>
      <c r="M307" s="11" t="s">
        <v>9197</v>
      </c>
      <c r="N307" s="12" t="s">
        <v>9198</v>
      </c>
      <c r="O307" s="12" t="s">
        <v>9199</v>
      </c>
    </row>
    <row r="308" spans="1:15" ht="15" customHeight="1" x14ac:dyDescent="0.3">
      <c r="A308" s="11" t="s">
        <v>25</v>
      </c>
      <c r="B308" s="11" t="s">
        <v>26</v>
      </c>
      <c r="C308" s="17">
        <v>1</v>
      </c>
      <c r="D308" s="11" t="s">
        <v>623</v>
      </c>
      <c r="E308" s="11" t="s">
        <v>7614</v>
      </c>
      <c r="F308" s="11">
        <v>19035472</v>
      </c>
      <c r="G308" s="11" t="s">
        <v>9200</v>
      </c>
      <c r="H308" s="11" t="s">
        <v>9201</v>
      </c>
      <c r="I308" s="11" t="s">
        <v>4821</v>
      </c>
      <c r="J308" s="11"/>
      <c r="K308" s="11" t="s">
        <v>9076</v>
      </c>
      <c r="L308" s="11" t="s">
        <v>9202</v>
      </c>
      <c r="M308" s="11" t="s">
        <v>7373</v>
      </c>
      <c r="N308" s="12" t="s">
        <v>9203</v>
      </c>
      <c r="O308" s="12" t="s">
        <v>9204</v>
      </c>
    </row>
    <row r="309" spans="1:15" ht="15" customHeight="1" x14ac:dyDescent="0.3">
      <c r="A309" s="11" t="s">
        <v>25</v>
      </c>
      <c r="B309" s="11" t="s">
        <v>26</v>
      </c>
      <c r="C309" s="17">
        <v>1</v>
      </c>
      <c r="D309" s="11" t="s">
        <v>623</v>
      </c>
      <c r="E309" s="11" t="s">
        <v>7334</v>
      </c>
      <c r="F309" s="11">
        <v>18503594</v>
      </c>
      <c r="G309" s="11" t="s">
        <v>9205</v>
      </c>
      <c r="H309" s="11" t="s">
        <v>9206</v>
      </c>
      <c r="I309" s="11" t="s">
        <v>3120</v>
      </c>
      <c r="J309" s="11" t="s">
        <v>9207</v>
      </c>
      <c r="K309" s="11" t="s">
        <v>7337</v>
      </c>
      <c r="L309" s="11" t="s">
        <v>9208</v>
      </c>
      <c r="M309" s="11" t="s">
        <v>7520</v>
      </c>
      <c r="N309" s="12" t="s">
        <v>9209</v>
      </c>
      <c r="O309" s="12" t="s">
        <v>9210</v>
      </c>
    </row>
    <row r="310" spans="1:15" ht="15" customHeight="1" x14ac:dyDescent="0.3">
      <c r="A310" s="11" t="s">
        <v>25</v>
      </c>
      <c r="B310" s="11" t="s">
        <v>26</v>
      </c>
      <c r="C310" s="17">
        <v>1</v>
      </c>
      <c r="D310" s="11" t="s">
        <v>623</v>
      </c>
      <c r="E310" s="11" t="s">
        <v>7334</v>
      </c>
      <c r="F310" s="11">
        <v>18801095</v>
      </c>
      <c r="G310" s="11" t="s">
        <v>9211</v>
      </c>
      <c r="H310" s="11" t="s">
        <v>9212</v>
      </c>
      <c r="I310" s="11" t="s">
        <v>3120</v>
      </c>
      <c r="J310" s="11"/>
      <c r="K310" s="11" t="s">
        <v>7561</v>
      </c>
      <c r="L310" s="11" t="s">
        <v>9213</v>
      </c>
      <c r="M310" s="11" t="s">
        <v>7734</v>
      </c>
      <c r="N310" s="12" t="s">
        <v>9214</v>
      </c>
      <c r="O310" s="12" t="s">
        <v>9215</v>
      </c>
    </row>
    <row r="311" spans="1:15" ht="15" customHeight="1" x14ac:dyDescent="0.3">
      <c r="A311" s="11" t="s">
        <v>25</v>
      </c>
      <c r="B311" s="11" t="s">
        <v>26</v>
      </c>
      <c r="C311" s="17">
        <v>1</v>
      </c>
      <c r="D311" s="11" t="s">
        <v>623</v>
      </c>
      <c r="E311" s="11" t="s">
        <v>7334</v>
      </c>
      <c r="F311" s="11">
        <v>18256692</v>
      </c>
      <c r="G311" s="11" t="s">
        <v>9045</v>
      </c>
      <c r="H311" s="11" t="s">
        <v>9216</v>
      </c>
      <c r="I311" s="11" t="s">
        <v>3120</v>
      </c>
      <c r="J311" s="11" t="s">
        <v>9217</v>
      </c>
      <c r="K311" s="11" t="s">
        <v>7412</v>
      </c>
      <c r="L311" s="11" t="s">
        <v>9218</v>
      </c>
      <c r="M311" s="11" t="s">
        <v>7373</v>
      </c>
      <c r="N311" s="12" t="s">
        <v>9219</v>
      </c>
      <c r="O311" s="12" t="s">
        <v>9220</v>
      </c>
    </row>
    <row r="312" spans="1:15" ht="15" customHeight="1" x14ac:dyDescent="0.3">
      <c r="A312" s="11" t="s">
        <v>25</v>
      </c>
      <c r="B312" s="11" t="s">
        <v>26</v>
      </c>
      <c r="C312" s="17">
        <v>1</v>
      </c>
      <c r="D312" s="11" t="s">
        <v>623</v>
      </c>
      <c r="E312" s="11" t="s">
        <v>7334</v>
      </c>
      <c r="F312" s="11">
        <v>18973394</v>
      </c>
      <c r="G312" s="11" t="s">
        <v>9221</v>
      </c>
      <c r="H312" s="11" t="s">
        <v>9222</v>
      </c>
      <c r="I312" s="11" t="s">
        <v>687</v>
      </c>
      <c r="J312" s="11"/>
      <c r="K312" s="11" t="s">
        <v>9223</v>
      </c>
      <c r="L312" s="11" t="s">
        <v>9224</v>
      </c>
      <c r="M312" s="11" t="s">
        <v>7734</v>
      </c>
      <c r="N312" s="12" t="s">
        <v>9225</v>
      </c>
      <c r="O312" s="12" t="s">
        <v>9226</v>
      </c>
    </row>
    <row r="313" spans="1:15" ht="15" customHeight="1" x14ac:dyDescent="0.3">
      <c r="A313" s="11" t="s">
        <v>25</v>
      </c>
      <c r="B313" s="11" t="s">
        <v>26</v>
      </c>
      <c r="C313" s="17">
        <v>1</v>
      </c>
      <c r="D313" s="11" t="s">
        <v>623</v>
      </c>
      <c r="E313" s="11" t="s">
        <v>7334</v>
      </c>
      <c r="F313" s="11">
        <v>18488880</v>
      </c>
      <c r="G313" s="11" t="s">
        <v>9227</v>
      </c>
      <c r="H313" s="11" t="s">
        <v>9228</v>
      </c>
      <c r="I313" s="11" t="s">
        <v>687</v>
      </c>
      <c r="J313" s="11"/>
      <c r="K313" s="11" t="s">
        <v>9229</v>
      </c>
      <c r="L313" s="11" t="s">
        <v>9230</v>
      </c>
      <c r="M313" s="11" t="s">
        <v>7350</v>
      </c>
      <c r="N313" s="12" t="s">
        <v>9231</v>
      </c>
      <c r="O313" s="12" t="s">
        <v>9232</v>
      </c>
    </row>
    <row r="314" spans="1:15" ht="15" customHeight="1" x14ac:dyDescent="0.3">
      <c r="A314" s="11" t="s">
        <v>25</v>
      </c>
      <c r="B314" s="11" t="s">
        <v>26</v>
      </c>
      <c r="C314" s="17">
        <v>1</v>
      </c>
      <c r="D314" s="11" t="s">
        <v>623</v>
      </c>
      <c r="E314" s="11" t="s">
        <v>7334</v>
      </c>
      <c r="F314" s="11">
        <v>17875880</v>
      </c>
      <c r="G314" s="11" t="s">
        <v>9233</v>
      </c>
      <c r="H314" s="11" t="s">
        <v>9234</v>
      </c>
      <c r="I314" s="11" t="s">
        <v>1927</v>
      </c>
      <c r="J314" s="11"/>
      <c r="K314" s="11" t="s">
        <v>8900</v>
      </c>
      <c r="L314" s="11" t="s">
        <v>9235</v>
      </c>
      <c r="M314" s="11" t="s">
        <v>7373</v>
      </c>
      <c r="N314" s="12" t="s">
        <v>9236</v>
      </c>
      <c r="O314" s="12" t="s">
        <v>9237</v>
      </c>
    </row>
    <row r="315" spans="1:15" ht="15" customHeight="1" x14ac:dyDescent="0.3">
      <c r="A315" s="11" t="s">
        <v>25</v>
      </c>
      <c r="B315" s="11" t="s">
        <v>26</v>
      </c>
      <c r="C315" s="17">
        <v>1</v>
      </c>
      <c r="D315" s="11" t="s">
        <v>623</v>
      </c>
      <c r="E315" s="11" t="s">
        <v>7334</v>
      </c>
      <c r="F315" s="11">
        <v>17344934</v>
      </c>
      <c r="G315" s="11" t="s">
        <v>9238</v>
      </c>
      <c r="H315" s="11" t="s">
        <v>9239</v>
      </c>
      <c r="I315" s="11" t="s">
        <v>9240</v>
      </c>
      <c r="J315" s="11" t="s">
        <v>9241</v>
      </c>
      <c r="K315" s="11" t="s">
        <v>7412</v>
      </c>
      <c r="L315" s="11" t="s">
        <v>9242</v>
      </c>
      <c r="M315" s="11" t="s">
        <v>7373</v>
      </c>
      <c r="N315" s="12" t="s">
        <v>9243</v>
      </c>
      <c r="O315" s="12" t="s">
        <v>9244</v>
      </c>
    </row>
    <row r="316" spans="1:15" ht="15" customHeight="1" x14ac:dyDescent="0.3">
      <c r="A316" s="11" t="s">
        <v>25</v>
      </c>
      <c r="B316" s="11" t="s">
        <v>26</v>
      </c>
      <c r="C316" s="17">
        <v>1</v>
      </c>
      <c r="D316" s="11" t="s">
        <v>623</v>
      </c>
      <c r="E316" s="11" t="s">
        <v>7334</v>
      </c>
      <c r="F316" s="11">
        <v>17658397</v>
      </c>
      <c r="G316" s="11" t="s">
        <v>9245</v>
      </c>
      <c r="H316" s="11" t="s">
        <v>9246</v>
      </c>
      <c r="I316" s="11" t="s">
        <v>9247</v>
      </c>
      <c r="J316" s="11"/>
      <c r="K316" s="11" t="s">
        <v>7727</v>
      </c>
      <c r="L316" s="11" t="s">
        <v>9248</v>
      </c>
      <c r="M316" s="11" t="s">
        <v>7350</v>
      </c>
      <c r="N316" s="12" t="s">
        <v>9249</v>
      </c>
      <c r="O316" s="12" t="s">
        <v>9250</v>
      </c>
    </row>
    <row r="317" spans="1:15" ht="15" customHeight="1" x14ac:dyDescent="0.3">
      <c r="A317" s="11" t="s">
        <v>25</v>
      </c>
      <c r="B317" s="11" t="s">
        <v>26</v>
      </c>
      <c r="C317" s="17">
        <v>1</v>
      </c>
      <c r="D317" s="11" t="s">
        <v>623</v>
      </c>
      <c r="E317" s="11" t="s">
        <v>7334</v>
      </c>
      <c r="F317" s="11">
        <v>17658398</v>
      </c>
      <c r="G317" s="11" t="s">
        <v>9251</v>
      </c>
      <c r="H317" s="11" t="s">
        <v>9252</v>
      </c>
      <c r="I317" s="11" t="s">
        <v>9247</v>
      </c>
      <c r="J317" s="11"/>
      <c r="K317" s="11" t="s">
        <v>7727</v>
      </c>
      <c r="L317" s="11" t="s">
        <v>9253</v>
      </c>
      <c r="M317" s="11" t="s">
        <v>7350</v>
      </c>
      <c r="N317" s="12" t="s">
        <v>9254</v>
      </c>
      <c r="O317" s="12" t="s">
        <v>9255</v>
      </c>
    </row>
    <row r="318" spans="1:15" ht="15" customHeight="1" x14ac:dyDescent="0.3">
      <c r="A318" s="11" t="s">
        <v>25</v>
      </c>
      <c r="B318" s="11" t="s">
        <v>26</v>
      </c>
      <c r="C318" s="17">
        <v>1</v>
      </c>
      <c r="D318" s="11" t="s">
        <v>623</v>
      </c>
      <c r="E318" s="11" t="s">
        <v>7334</v>
      </c>
      <c r="F318" s="11">
        <v>17970889</v>
      </c>
      <c r="G318" s="11" t="s">
        <v>9256</v>
      </c>
      <c r="H318" s="11" t="s">
        <v>9257</v>
      </c>
      <c r="I318" s="11" t="s">
        <v>1115</v>
      </c>
      <c r="J318" s="11"/>
      <c r="K318" s="11" t="s">
        <v>7818</v>
      </c>
      <c r="L318" s="11" t="s">
        <v>9258</v>
      </c>
      <c r="M318" s="11" t="s">
        <v>7350</v>
      </c>
      <c r="N318" s="12" t="s">
        <v>9259</v>
      </c>
      <c r="O318" s="12" t="s">
        <v>9260</v>
      </c>
    </row>
    <row r="319" spans="1:15" ht="15" customHeight="1" x14ac:dyDescent="0.3">
      <c r="A319" s="11" t="s">
        <v>25</v>
      </c>
      <c r="B319" s="11" t="s">
        <v>26</v>
      </c>
      <c r="C319" s="17">
        <v>1</v>
      </c>
      <c r="D319" s="11" t="s">
        <v>623</v>
      </c>
      <c r="E319" s="11" t="s">
        <v>7334</v>
      </c>
      <c r="F319" s="11">
        <v>17326005</v>
      </c>
      <c r="G319" s="11" t="s">
        <v>9261</v>
      </c>
      <c r="H319" s="11" t="s">
        <v>9262</v>
      </c>
      <c r="I319" s="11" t="s">
        <v>3054</v>
      </c>
      <c r="J319" s="11"/>
      <c r="K319" s="11" t="s">
        <v>9263</v>
      </c>
      <c r="L319" s="11" t="s">
        <v>9264</v>
      </c>
      <c r="M319" s="11" t="s">
        <v>7350</v>
      </c>
      <c r="N319" s="12" t="s">
        <v>9265</v>
      </c>
      <c r="O319" s="12" t="s">
        <v>9266</v>
      </c>
    </row>
    <row r="320" spans="1:15" ht="15" customHeight="1" x14ac:dyDescent="0.3">
      <c r="A320" s="11" t="s">
        <v>25</v>
      </c>
      <c r="B320" s="11" t="s">
        <v>26</v>
      </c>
      <c r="C320" s="17">
        <v>1</v>
      </c>
      <c r="D320" s="11" t="s">
        <v>623</v>
      </c>
      <c r="E320" s="11" t="s">
        <v>7334</v>
      </c>
      <c r="F320" s="11">
        <v>17223864</v>
      </c>
      <c r="G320" s="11" t="s">
        <v>9267</v>
      </c>
      <c r="H320" s="11" t="s">
        <v>9268</v>
      </c>
      <c r="I320" s="11" t="s">
        <v>3054</v>
      </c>
      <c r="J320" s="11"/>
      <c r="K320" s="11" t="s">
        <v>7337</v>
      </c>
      <c r="L320" s="11" t="s">
        <v>9269</v>
      </c>
      <c r="M320" s="11" t="s">
        <v>7339</v>
      </c>
      <c r="N320" s="12" t="s">
        <v>9270</v>
      </c>
      <c r="O320" s="12" t="s">
        <v>9271</v>
      </c>
    </row>
    <row r="321" spans="1:15" ht="15" customHeight="1" x14ac:dyDescent="0.3">
      <c r="A321" s="11" t="s">
        <v>25</v>
      </c>
      <c r="B321" s="11" t="s">
        <v>26</v>
      </c>
      <c r="C321" s="17">
        <v>1</v>
      </c>
      <c r="D321" s="11" t="s">
        <v>623</v>
      </c>
      <c r="E321" s="11" t="s">
        <v>7334</v>
      </c>
      <c r="F321" s="11">
        <v>18489360</v>
      </c>
      <c r="G321" s="11" t="s">
        <v>9272</v>
      </c>
      <c r="H321" s="11" t="s">
        <v>9273</v>
      </c>
      <c r="I321" s="11" t="s">
        <v>2982</v>
      </c>
      <c r="J321" s="11"/>
      <c r="K321" s="11" t="s">
        <v>7624</v>
      </c>
      <c r="L321" s="11" t="s">
        <v>9274</v>
      </c>
      <c r="M321" s="11" t="s">
        <v>7339</v>
      </c>
      <c r="N321" s="12" t="s">
        <v>9275</v>
      </c>
      <c r="O321" s="12" t="s">
        <v>9276</v>
      </c>
    </row>
    <row r="322" spans="1:15" ht="15" customHeight="1" x14ac:dyDescent="0.3">
      <c r="A322" s="11" t="s">
        <v>25</v>
      </c>
      <c r="B322" s="11" t="s">
        <v>26</v>
      </c>
      <c r="C322" s="17">
        <v>1</v>
      </c>
      <c r="D322" s="11" t="s">
        <v>623</v>
      </c>
      <c r="E322" s="11" t="s">
        <v>7334</v>
      </c>
      <c r="F322" s="11">
        <v>17582238</v>
      </c>
      <c r="G322" s="11" t="s">
        <v>9277</v>
      </c>
      <c r="H322" s="11" t="s">
        <v>9278</v>
      </c>
      <c r="I322" s="11" t="s">
        <v>2982</v>
      </c>
      <c r="J322" s="11"/>
      <c r="K322" s="11" t="s">
        <v>7879</v>
      </c>
      <c r="L322" s="11" t="s">
        <v>9279</v>
      </c>
      <c r="M322" s="11" t="s">
        <v>7373</v>
      </c>
      <c r="N322" s="12" t="s">
        <v>9280</v>
      </c>
      <c r="O322" s="12" t="s">
        <v>9281</v>
      </c>
    </row>
    <row r="323" spans="1:15" ht="15" customHeight="1" x14ac:dyDescent="0.3">
      <c r="A323" s="11" t="s">
        <v>25</v>
      </c>
      <c r="B323" s="11" t="s">
        <v>26</v>
      </c>
      <c r="C323" s="17">
        <v>1</v>
      </c>
      <c r="D323" s="11" t="s">
        <v>623</v>
      </c>
      <c r="E323" s="11" t="s">
        <v>7334</v>
      </c>
      <c r="F323" s="11">
        <v>17410197</v>
      </c>
      <c r="G323" s="11" t="s">
        <v>9282</v>
      </c>
      <c r="H323" s="11" t="s">
        <v>9283</v>
      </c>
      <c r="I323" s="11" t="s">
        <v>2982</v>
      </c>
      <c r="J323" s="11" t="s">
        <v>9284</v>
      </c>
      <c r="K323" s="11" t="s">
        <v>7412</v>
      </c>
      <c r="L323" s="11" t="s">
        <v>9285</v>
      </c>
      <c r="M323" s="11" t="s">
        <v>7373</v>
      </c>
      <c r="N323" s="12" t="s">
        <v>9286</v>
      </c>
      <c r="O323" s="12" t="s">
        <v>9287</v>
      </c>
    </row>
    <row r="324" spans="1:15" ht="15" customHeight="1" x14ac:dyDescent="0.3">
      <c r="A324" s="11" t="s">
        <v>25</v>
      </c>
      <c r="B324" s="11" t="s">
        <v>26</v>
      </c>
      <c r="C324" s="17">
        <v>1</v>
      </c>
      <c r="D324" s="11" t="s">
        <v>623</v>
      </c>
      <c r="E324" s="11" t="s">
        <v>7334</v>
      </c>
      <c r="F324" s="11">
        <v>17620207</v>
      </c>
      <c r="G324" s="11" t="s">
        <v>9288</v>
      </c>
      <c r="H324" s="11" t="s">
        <v>9289</v>
      </c>
      <c r="I324" s="11" t="s">
        <v>2982</v>
      </c>
      <c r="J324" s="11"/>
      <c r="K324" s="11" t="s">
        <v>8704</v>
      </c>
      <c r="L324" s="11" t="s">
        <v>9290</v>
      </c>
      <c r="M324" s="11" t="s">
        <v>7339</v>
      </c>
      <c r="N324" s="12" t="s">
        <v>9291</v>
      </c>
      <c r="O324" s="12" t="s">
        <v>9292</v>
      </c>
    </row>
    <row r="325" spans="1:15" ht="15" customHeight="1" x14ac:dyDescent="0.3">
      <c r="A325" s="11" t="s">
        <v>25</v>
      </c>
      <c r="B325" s="11" t="s">
        <v>26</v>
      </c>
      <c r="C325" s="17">
        <v>1</v>
      </c>
      <c r="D325" s="11" t="s">
        <v>623</v>
      </c>
      <c r="E325" s="11" t="s">
        <v>7334</v>
      </c>
      <c r="F325" s="11">
        <v>17014485</v>
      </c>
      <c r="G325" s="11" t="s">
        <v>9293</v>
      </c>
      <c r="H325" s="11" t="s">
        <v>9294</v>
      </c>
      <c r="I325" s="11" t="s">
        <v>3326</v>
      </c>
      <c r="J325" s="11"/>
      <c r="K325" s="11" t="s">
        <v>7818</v>
      </c>
      <c r="L325" s="11" t="s">
        <v>9295</v>
      </c>
      <c r="M325" s="11" t="s">
        <v>7350</v>
      </c>
      <c r="N325" s="12" t="s">
        <v>9296</v>
      </c>
      <c r="O325" s="12" t="s">
        <v>9297</v>
      </c>
    </row>
    <row r="326" spans="1:15" ht="15" customHeight="1" x14ac:dyDescent="0.3">
      <c r="A326" s="11" t="s">
        <v>25</v>
      </c>
      <c r="B326" s="11" t="s">
        <v>26</v>
      </c>
      <c r="C326" s="17">
        <v>1</v>
      </c>
      <c r="D326" s="11" t="s">
        <v>623</v>
      </c>
      <c r="E326" s="11" t="s">
        <v>7334</v>
      </c>
      <c r="F326" s="11">
        <v>16922938</v>
      </c>
      <c r="G326" s="11" t="s">
        <v>9298</v>
      </c>
      <c r="H326" s="11" t="s">
        <v>9299</v>
      </c>
      <c r="I326" s="11" t="s">
        <v>3326</v>
      </c>
      <c r="J326" s="11"/>
      <c r="K326" s="11" t="s">
        <v>7349</v>
      </c>
      <c r="L326" s="11" t="s">
        <v>9300</v>
      </c>
      <c r="M326" s="11" t="s">
        <v>7373</v>
      </c>
      <c r="N326" s="12" t="s">
        <v>9301</v>
      </c>
      <c r="O326" s="12" t="s">
        <v>9302</v>
      </c>
    </row>
    <row r="327" spans="1:15" ht="15" customHeight="1" x14ac:dyDescent="0.3">
      <c r="A327" s="11" t="s">
        <v>25</v>
      </c>
      <c r="B327" s="11" t="s">
        <v>26</v>
      </c>
      <c r="C327" s="17">
        <v>1</v>
      </c>
      <c r="D327" s="11" t="s">
        <v>623</v>
      </c>
      <c r="E327" s="11" t="s">
        <v>7334</v>
      </c>
      <c r="F327" s="11">
        <v>17116850</v>
      </c>
      <c r="G327" s="11" t="s">
        <v>9303</v>
      </c>
      <c r="H327" s="11" t="s">
        <v>9304</v>
      </c>
      <c r="I327" s="11" t="s">
        <v>3257</v>
      </c>
      <c r="J327" s="11"/>
      <c r="K327" s="11" t="s">
        <v>8900</v>
      </c>
      <c r="L327" s="11" t="s">
        <v>9305</v>
      </c>
      <c r="M327" s="11" t="s">
        <v>8615</v>
      </c>
      <c r="N327" s="12" t="s">
        <v>9306</v>
      </c>
      <c r="O327" s="12" t="s">
        <v>9307</v>
      </c>
    </row>
    <row r="328" spans="1:15" ht="15" customHeight="1" x14ac:dyDescent="0.3">
      <c r="A328" s="11" t="s">
        <v>25</v>
      </c>
      <c r="B328" s="11" t="s">
        <v>26</v>
      </c>
      <c r="C328" s="17">
        <v>1</v>
      </c>
      <c r="D328" s="11" t="s">
        <v>623</v>
      </c>
      <c r="E328" s="11" t="s">
        <v>7334</v>
      </c>
      <c r="F328" s="11">
        <v>17034513</v>
      </c>
      <c r="G328" s="11" t="s">
        <v>9308</v>
      </c>
      <c r="H328" s="11" t="s">
        <v>9309</v>
      </c>
      <c r="I328" s="11" t="s">
        <v>3257</v>
      </c>
      <c r="J328" s="11"/>
      <c r="K328" s="11" t="s">
        <v>7337</v>
      </c>
      <c r="L328" s="11" t="s">
        <v>9310</v>
      </c>
      <c r="M328" s="11" t="s">
        <v>7350</v>
      </c>
      <c r="N328" s="12" t="s">
        <v>9311</v>
      </c>
      <c r="O328" s="12" t="s">
        <v>9312</v>
      </c>
    </row>
    <row r="329" spans="1:15" ht="15" customHeight="1" x14ac:dyDescent="0.3">
      <c r="A329" s="11" t="s">
        <v>25</v>
      </c>
      <c r="B329" s="11" t="s">
        <v>26</v>
      </c>
      <c r="C329" s="17">
        <v>1</v>
      </c>
      <c r="D329" s="11" t="s">
        <v>623</v>
      </c>
      <c r="E329" s="11" t="s">
        <v>7334</v>
      </c>
      <c r="F329" s="11">
        <v>17002687</v>
      </c>
      <c r="G329" s="11" t="s">
        <v>9313</v>
      </c>
      <c r="H329" s="11" t="s">
        <v>9314</v>
      </c>
      <c r="I329" s="11" t="s">
        <v>3257</v>
      </c>
      <c r="J329" s="11"/>
      <c r="K329" s="11" t="s">
        <v>7485</v>
      </c>
      <c r="L329" s="11" t="s">
        <v>9315</v>
      </c>
      <c r="M329" s="11" t="s">
        <v>7373</v>
      </c>
      <c r="N329" s="12" t="s">
        <v>9316</v>
      </c>
      <c r="O329" s="12" t="s">
        <v>9317</v>
      </c>
    </row>
    <row r="330" spans="1:15" ht="15" customHeight="1" x14ac:dyDescent="0.3">
      <c r="A330" s="11" t="s">
        <v>25</v>
      </c>
      <c r="B330" s="11" t="s">
        <v>26</v>
      </c>
      <c r="C330" s="17">
        <v>1</v>
      </c>
      <c r="D330" s="11" t="s">
        <v>623</v>
      </c>
      <c r="E330" s="11" t="s">
        <v>7334</v>
      </c>
      <c r="F330" s="11">
        <v>17034526</v>
      </c>
      <c r="G330" s="11" t="s">
        <v>9318</v>
      </c>
      <c r="H330" s="11" t="s">
        <v>9319</v>
      </c>
      <c r="I330" s="11" t="s">
        <v>3257</v>
      </c>
      <c r="J330" s="11"/>
      <c r="K330" s="11" t="s">
        <v>7337</v>
      </c>
      <c r="L330" s="11" t="s">
        <v>9320</v>
      </c>
      <c r="M330" s="11" t="s">
        <v>7339</v>
      </c>
      <c r="N330" s="12" t="s">
        <v>9321</v>
      </c>
      <c r="O330" s="12" t="s">
        <v>9322</v>
      </c>
    </row>
    <row r="331" spans="1:15" ht="15" customHeight="1" x14ac:dyDescent="0.3">
      <c r="A331" s="11" t="s">
        <v>25</v>
      </c>
      <c r="B331" s="11" t="s">
        <v>26</v>
      </c>
      <c r="C331" s="17">
        <v>1</v>
      </c>
      <c r="D331" s="11" t="s">
        <v>623</v>
      </c>
      <c r="E331" s="11" t="s">
        <v>7334</v>
      </c>
      <c r="F331" s="11">
        <v>16681597</v>
      </c>
      <c r="G331" s="11" t="s">
        <v>9323</v>
      </c>
      <c r="H331" s="11" t="s">
        <v>9324</v>
      </c>
      <c r="I331" s="11" t="s">
        <v>2986</v>
      </c>
      <c r="J331" s="11"/>
      <c r="K331" s="11" t="s">
        <v>7561</v>
      </c>
      <c r="L331" s="11" t="s">
        <v>9325</v>
      </c>
      <c r="M331" s="11" t="s">
        <v>7373</v>
      </c>
      <c r="N331" s="12" t="s">
        <v>9326</v>
      </c>
      <c r="O331" s="12" t="s">
        <v>9327</v>
      </c>
    </row>
    <row r="332" spans="1:15" ht="15" customHeight="1" x14ac:dyDescent="0.3">
      <c r="A332" s="11" t="s">
        <v>25</v>
      </c>
      <c r="B332" s="11" t="s">
        <v>26</v>
      </c>
      <c r="C332" s="17">
        <v>1</v>
      </c>
      <c r="D332" s="11" t="s">
        <v>623</v>
      </c>
      <c r="E332" s="11" t="s">
        <v>7334</v>
      </c>
      <c r="F332" s="11">
        <v>16634904</v>
      </c>
      <c r="G332" s="11" t="s">
        <v>9328</v>
      </c>
      <c r="H332" s="11" t="s">
        <v>9329</v>
      </c>
      <c r="I332" s="11" t="s">
        <v>2986</v>
      </c>
      <c r="J332" s="11"/>
      <c r="K332" s="11" t="s">
        <v>7337</v>
      </c>
      <c r="L332" s="11" t="s">
        <v>9330</v>
      </c>
      <c r="M332" s="11" t="s">
        <v>7339</v>
      </c>
      <c r="N332" s="12" t="s">
        <v>9331</v>
      </c>
      <c r="O332" s="12" t="s">
        <v>9332</v>
      </c>
    </row>
    <row r="333" spans="1:15" ht="15" customHeight="1" x14ac:dyDescent="0.3">
      <c r="A333" s="11" t="s">
        <v>25</v>
      </c>
      <c r="B333" s="11" t="s">
        <v>26</v>
      </c>
      <c r="C333" s="17">
        <v>1</v>
      </c>
      <c r="D333" s="11" t="s">
        <v>623</v>
      </c>
      <c r="E333" s="11" t="s">
        <v>7334</v>
      </c>
      <c r="F333" s="11">
        <v>16488333</v>
      </c>
      <c r="G333" s="11" t="s">
        <v>9333</v>
      </c>
      <c r="H333" s="11" t="s">
        <v>9334</v>
      </c>
      <c r="I333" s="11" t="s">
        <v>9335</v>
      </c>
      <c r="J333" s="11"/>
      <c r="K333" s="11" t="s">
        <v>7754</v>
      </c>
      <c r="L333" s="11" t="s">
        <v>9336</v>
      </c>
      <c r="M333" s="11" t="s">
        <v>7734</v>
      </c>
      <c r="N333" s="12" t="s">
        <v>9337</v>
      </c>
      <c r="O333" s="12" t="s">
        <v>9338</v>
      </c>
    </row>
    <row r="334" spans="1:15" ht="15" customHeight="1" x14ac:dyDescent="0.3">
      <c r="A334" s="11" t="s">
        <v>25</v>
      </c>
      <c r="B334" s="11" t="s">
        <v>26</v>
      </c>
      <c r="C334" s="17">
        <v>1</v>
      </c>
      <c r="D334" s="11" t="s">
        <v>623</v>
      </c>
      <c r="E334" s="11" t="s">
        <v>7334</v>
      </c>
      <c r="F334" s="11">
        <v>16774579</v>
      </c>
      <c r="G334" s="11" t="s">
        <v>9339</v>
      </c>
      <c r="H334" s="11" t="s">
        <v>9340</v>
      </c>
      <c r="I334" s="11" t="s">
        <v>1526</v>
      </c>
      <c r="J334" s="11"/>
      <c r="K334" s="11" t="s">
        <v>7337</v>
      </c>
      <c r="L334" s="11" t="s">
        <v>9341</v>
      </c>
      <c r="M334" s="11" t="s">
        <v>7734</v>
      </c>
      <c r="N334" s="12" t="s">
        <v>9342</v>
      </c>
      <c r="O334" s="12" t="s">
        <v>9343</v>
      </c>
    </row>
    <row r="335" spans="1:15" ht="15" customHeight="1" x14ac:dyDescent="0.3">
      <c r="A335" s="11" t="s">
        <v>25</v>
      </c>
      <c r="B335" s="11" t="s">
        <v>26</v>
      </c>
      <c r="C335" s="17">
        <v>1</v>
      </c>
      <c r="D335" s="11" t="s">
        <v>623</v>
      </c>
      <c r="E335" s="11" t="s">
        <v>7334</v>
      </c>
      <c r="F335" s="11">
        <v>16437433</v>
      </c>
      <c r="G335" s="11" t="s">
        <v>9344</v>
      </c>
      <c r="H335" s="11" t="s">
        <v>9345</v>
      </c>
      <c r="I335" s="11" t="s">
        <v>9346</v>
      </c>
      <c r="J335" s="11" t="s">
        <v>9346</v>
      </c>
      <c r="K335" s="11" t="s">
        <v>7905</v>
      </c>
      <c r="L335" s="11" t="s">
        <v>9347</v>
      </c>
      <c r="M335" s="11" t="s">
        <v>8261</v>
      </c>
      <c r="N335" s="12" t="s">
        <v>9348</v>
      </c>
      <c r="O335" s="12" t="s">
        <v>9349</v>
      </c>
    </row>
    <row r="336" spans="1:15" ht="15" customHeight="1" x14ac:dyDescent="0.3">
      <c r="A336" s="11" t="s">
        <v>25</v>
      </c>
      <c r="B336" s="11" t="s">
        <v>26</v>
      </c>
      <c r="C336" s="17">
        <v>1</v>
      </c>
      <c r="D336" s="11" t="s">
        <v>623</v>
      </c>
      <c r="E336" s="11" t="s">
        <v>7334</v>
      </c>
      <c r="F336" s="11">
        <v>16466629</v>
      </c>
      <c r="G336" s="11" t="s">
        <v>9350</v>
      </c>
      <c r="H336" s="11" t="s">
        <v>9351</v>
      </c>
      <c r="I336" s="11" t="s">
        <v>9352</v>
      </c>
      <c r="J336" s="11"/>
      <c r="K336" s="11" t="s">
        <v>8147</v>
      </c>
      <c r="L336" s="11" t="s">
        <v>9353</v>
      </c>
      <c r="M336" s="11" t="s">
        <v>7350</v>
      </c>
      <c r="N336" s="12" t="s">
        <v>9354</v>
      </c>
      <c r="O336" s="12"/>
    </row>
    <row r="337" spans="1:15" ht="15" customHeight="1" x14ac:dyDescent="0.3">
      <c r="A337" s="11" t="s">
        <v>25</v>
      </c>
      <c r="B337" s="11" t="s">
        <v>26</v>
      </c>
      <c r="C337" s="17">
        <v>1</v>
      </c>
      <c r="D337" s="11" t="s">
        <v>623</v>
      </c>
      <c r="E337" s="11" t="s">
        <v>7334</v>
      </c>
      <c r="F337" s="11">
        <v>16465300</v>
      </c>
      <c r="G337" s="11" t="s">
        <v>9355</v>
      </c>
      <c r="H337" s="11" t="s">
        <v>9356</v>
      </c>
      <c r="I337" s="11" t="s">
        <v>9357</v>
      </c>
      <c r="J337" s="11" t="s">
        <v>9358</v>
      </c>
      <c r="K337" s="11" t="s">
        <v>7747</v>
      </c>
      <c r="L337" s="11" t="s">
        <v>9359</v>
      </c>
      <c r="M337" s="11" t="s">
        <v>7350</v>
      </c>
      <c r="N337" s="12" t="s">
        <v>9360</v>
      </c>
      <c r="O337" s="12" t="s">
        <v>9361</v>
      </c>
    </row>
    <row r="338" spans="1:15" ht="15" customHeight="1" x14ac:dyDescent="0.3">
      <c r="A338" s="11" t="s">
        <v>25</v>
      </c>
      <c r="B338" s="11" t="s">
        <v>26</v>
      </c>
      <c r="C338" s="17">
        <v>1</v>
      </c>
      <c r="D338" s="11" t="s">
        <v>623</v>
      </c>
      <c r="E338" s="11" t="s">
        <v>7334</v>
      </c>
      <c r="F338" s="11">
        <v>16385345</v>
      </c>
      <c r="G338" s="11" t="s">
        <v>9362</v>
      </c>
      <c r="H338" s="11" t="s">
        <v>9363</v>
      </c>
      <c r="I338" s="11" t="s">
        <v>9357</v>
      </c>
      <c r="J338" s="11"/>
      <c r="K338" s="11" t="s">
        <v>7412</v>
      </c>
      <c r="L338" s="11" t="s">
        <v>9364</v>
      </c>
      <c r="M338" s="11" t="s">
        <v>7373</v>
      </c>
      <c r="N338" s="12" t="s">
        <v>9365</v>
      </c>
      <c r="O338" s="12" t="s">
        <v>9366</v>
      </c>
    </row>
    <row r="339" spans="1:15" ht="15" customHeight="1" x14ac:dyDescent="0.3">
      <c r="A339" s="11" t="s">
        <v>25</v>
      </c>
      <c r="B339" s="11" t="s">
        <v>26</v>
      </c>
      <c r="C339" s="17">
        <v>1</v>
      </c>
      <c r="D339" s="11" t="s">
        <v>623</v>
      </c>
      <c r="E339" s="11" t="s">
        <v>7334</v>
      </c>
      <c r="F339" s="11">
        <v>16433808</v>
      </c>
      <c r="G339" s="11" t="s">
        <v>9367</v>
      </c>
      <c r="H339" s="11" t="s">
        <v>9368</v>
      </c>
      <c r="I339" s="11" t="s">
        <v>9357</v>
      </c>
      <c r="J339" s="11"/>
      <c r="K339" s="11" t="s">
        <v>7337</v>
      </c>
      <c r="L339" s="11" t="s">
        <v>9369</v>
      </c>
      <c r="M339" s="11" t="s">
        <v>8459</v>
      </c>
      <c r="N339" s="12" t="s">
        <v>9370</v>
      </c>
      <c r="O339" s="12" t="s">
        <v>9371</v>
      </c>
    </row>
    <row r="340" spans="1:15" ht="15" customHeight="1" x14ac:dyDescent="0.3">
      <c r="A340" s="11" t="s">
        <v>25</v>
      </c>
      <c r="B340" s="11" t="s">
        <v>26</v>
      </c>
      <c r="C340" s="17">
        <v>1</v>
      </c>
      <c r="D340" s="11" t="s">
        <v>623</v>
      </c>
      <c r="E340" s="11" t="s">
        <v>7334</v>
      </c>
      <c r="F340" s="11">
        <v>17107395</v>
      </c>
      <c r="G340" s="11" t="s">
        <v>9372</v>
      </c>
      <c r="H340" s="11" t="s">
        <v>9373</v>
      </c>
      <c r="I340" s="11" t="s">
        <v>3847</v>
      </c>
      <c r="J340" s="11"/>
      <c r="K340" s="11" t="s">
        <v>7337</v>
      </c>
      <c r="L340" s="11" t="s">
        <v>9374</v>
      </c>
      <c r="M340" s="11" t="s">
        <v>7373</v>
      </c>
      <c r="N340" s="12" t="s">
        <v>9375</v>
      </c>
      <c r="O340" s="12" t="s">
        <v>9376</v>
      </c>
    </row>
    <row r="341" spans="1:15" ht="15" customHeight="1" x14ac:dyDescent="0.3">
      <c r="A341" s="11" t="s">
        <v>25</v>
      </c>
      <c r="B341" s="11" t="s">
        <v>26</v>
      </c>
      <c r="C341" s="17">
        <v>1</v>
      </c>
      <c r="D341" s="11" t="s">
        <v>623</v>
      </c>
      <c r="E341" s="11" t="s">
        <v>7334</v>
      </c>
      <c r="F341" s="11">
        <v>16856801</v>
      </c>
      <c r="G341" s="11" t="s">
        <v>9377</v>
      </c>
      <c r="H341" s="11" t="s">
        <v>9378</v>
      </c>
      <c r="I341" s="11" t="s">
        <v>1935</v>
      </c>
      <c r="J341" s="11"/>
      <c r="K341" s="11" t="s">
        <v>9379</v>
      </c>
      <c r="L341" s="11" t="s">
        <v>9380</v>
      </c>
      <c r="M341" s="11" t="s">
        <v>7734</v>
      </c>
      <c r="N341" s="12" t="s">
        <v>9381</v>
      </c>
      <c r="O341" s="12" t="s">
        <v>9382</v>
      </c>
    </row>
    <row r="342" spans="1:15" ht="15" customHeight="1" x14ac:dyDescent="0.3">
      <c r="A342" s="11" t="s">
        <v>25</v>
      </c>
      <c r="B342" s="11" t="s">
        <v>26</v>
      </c>
      <c r="C342" s="17">
        <v>1</v>
      </c>
      <c r="D342" s="11" t="s">
        <v>623</v>
      </c>
      <c r="E342" s="11" t="s">
        <v>7334</v>
      </c>
      <c r="F342" s="11">
        <v>16567387</v>
      </c>
      <c r="G342" s="11" t="s">
        <v>9383</v>
      </c>
      <c r="H342" s="11" t="s">
        <v>9384</v>
      </c>
      <c r="I342" s="11" t="s">
        <v>9385</v>
      </c>
      <c r="J342" s="11" t="s">
        <v>9386</v>
      </c>
      <c r="K342" s="11" t="s">
        <v>9387</v>
      </c>
      <c r="L342" s="11" t="s">
        <v>9388</v>
      </c>
      <c r="M342" s="11" t="s">
        <v>7373</v>
      </c>
      <c r="N342" s="12" t="s">
        <v>9389</v>
      </c>
      <c r="O342" s="12" t="s">
        <v>9390</v>
      </c>
    </row>
    <row r="343" spans="1:15" ht="15" customHeight="1" x14ac:dyDescent="0.3">
      <c r="A343" s="11" t="s">
        <v>25</v>
      </c>
      <c r="B343" s="11" t="s">
        <v>26</v>
      </c>
      <c r="C343" s="17">
        <v>1</v>
      </c>
      <c r="D343" s="11" t="s">
        <v>623</v>
      </c>
      <c r="E343" s="11" t="s">
        <v>7334</v>
      </c>
      <c r="F343" s="11">
        <v>16681304</v>
      </c>
      <c r="G343" s="11" t="s">
        <v>9391</v>
      </c>
      <c r="H343" s="11" t="s">
        <v>9392</v>
      </c>
      <c r="I343" s="11" t="s">
        <v>1940</v>
      </c>
      <c r="J343" s="11"/>
      <c r="K343" s="11" t="s">
        <v>8620</v>
      </c>
      <c r="L343" s="11" t="s">
        <v>9393</v>
      </c>
      <c r="M343" s="11" t="s">
        <v>7350</v>
      </c>
      <c r="N343" s="12" t="s">
        <v>9394</v>
      </c>
      <c r="O343" s="12" t="s">
        <v>9395</v>
      </c>
    </row>
    <row r="344" spans="1:15" ht="15" customHeight="1" x14ac:dyDescent="0.3">
      <c r="A344" s="11" t="s">
        <v>25</v>
      </c>
      <c r="B344" s="11" t="s">
        <v>26</v>
      </c>
      <c r="C344" s="17">
        <v>1</v>
      </c>
      <c r="D344" s="11" t="s">
        <v>623</v>
      </c>
      <c r="E344" s="11" t="s">
        <v>7334</v>
      </c>
      <c r="F344" s="11">
        <v>16643132</v>
      </c>
      <c r="G344" s="11" t="s">
        <v>9169</v>
      </c>
      <c r="H344" s="11" t="s">
        <v>9396</v>
      </c>
      <c r="I344" s="11" t="s">
        <v>1940</v>
      </c>
      <c r="J344" s="11"/>
      <c r="K344" s="11" t="s">
        <v>7349</v>
      </c>
      <c r="L344" s="11" t="s">
        <v>9397</v>
      </c>
      <c r="M344" s="11" t="s">
        <v>7350</v>
      </c>
      <c r="N344" s="12" t="s">
        <v>9398</v>
      </c>
      <c r="O344" s="12" t="s">
        <v>9399</v>
      </c>
    </row>
    <row r="345" spans="1:15" ht="15" customHeight="1" x14ac:dyDescent="0.3">
      <c r="A345" s="11" t="s">
        <v>25</v>
      </c>
      <c r="B345" s="11" t="s">
        <v>26</v>
      </c>
      <c r="C345" s="17">
        <v>1</v>
      </c>
      <c r="D345" s="11" t="s">
        <v>623</v>
      </c>
      <c r="E345" s="11" t="s">
        <v>7334</v>
      </c>
      <c r="F345" s="11">
        <v>16120141</v>
      </c>
      <c r="G345" s="11" t="s">
        <v>9400</v>
      </c>
      <c r="H345" s="11" t="s">
        <v>9401</v>
      </c>
      <c r="I345" s="11" t="s">
        <v>739</v>
      </c>
      <c r="J345" s="11"/>
      <c r="K345" s="11" t="s">
        <v>7337</v>
      </c>
      <c r="L345" s="11" t="s">
        <v>9402</v>
      </c>
      <c r="M345" s="11" t="s">
        <v>7339</v>
      </c>
      <c r="N345" s="12" t="s">
        <v>9403</v>
      </c>
      <c r="O345" s="12" t="s">
        <v>9404</v>
      </c>
    </row>
    <row r="346" spans="1:15" ht="15" customHeight="1" x14ac:dyDescent="0.3">
      <c r="A346" s="11" t="s">
        <v>25</v>
      </c>
      <c r="B346" s="11" t="s">
        <v>26</v>
      </c>
      <c r="C346" s="17">
        <v>1</v>
      </c>
      <c r="D346" s="11" t="s">
        <v>623</v>
      </c>
      <c r="E346" s="11" t="s">
        <v>7334</v>
      </c>
      <c r="F346" s="11">
        <v>16153855</v>
      </c>
      <c r="G346" s="11" t="s">
        <v>9405</v>
      </c>
      <c r="H346" s="11" t="s">
        <v>9406</v>
      </c>
      <c r="I346" s="11" t="s">
        <v>9407</v>
      </c>
      <c r="J346" s="11" t="s">
        <v>9408</v>
      </c>
      <c r="K346" s="11" t="s">
        <v>9409</v>
      </c>
      <c r="L346" s="11" t="s">
        <v>9410</v>
      </c>
      <c r="M346" s="11" t="s">
        <v>7350</v>
      </c>
      <c r="N346" s="12" t="s">
        <v>9411</v>
      </c>
      <c r="O346" s="12" t="s">
        <v>9412</v>
      </c>
    </row>
    <row r="347" spans="1:15" ht="15" customHeight="1" x14ac:dyDescent="0.3">
      <c r="A347" s="11" t="s">
        <v>25</v>
      </c>
      <c r="B347" s="11" t="s">
        <v>26</v>
      </c>
      <c r="C347" s="17">
        <v>1</v>
      </c>
      <c r="D347" s="11" t="s">
        <v>623</v>
      </c>
      <c r="E347" s="11" t="s">
        <v>7334</v>
      </c>
      <c r="F347" s="11">
        <v>16112445</v>
      </c>
      <c r="G347" s="11" t="s">
        <v>9413</v>
      </c>
      <c r="H347" s="11" t="s">
        <v>9414</v>
      </c>
      <c r="I347" s="11" t="s">
        <v>9415</v>
      </c>
      <c r="J347" s="11"/>
      <c r="K347" s="11" t="s">
        <v>7653</v>
      </c>
      <c r="L347" s="11" t="s">
        <v>9416</v>
      </c>
      <c r="M347" s="11" t="s">
        <v>7350</v>
      </c>
      <c r="N347" s="12" t="s">
        <v>9417</v>
      </c>
      <c r="O347" s="12" t="s">
        <v>9418</v>
      </c>
    </row>
    <row r="348" spans="1:15" ht="15" customHeight="1" x14ac:dyDescent="0.3">
      <c r="A348" s="11" t="s">
        <v>25</v>
      </c>
      <c r="B348" s="11" t="s">
        <v>26</v>
      </c>
      <c r="C348" s="17">
        <v>1</v>
      </c>
      <c r="D348" s="11" t="s">
        <v>623</v>
      </c>
      <c r="E348" s="11" t="s">
        <v>7334</v>
      </c>
      <c r="F348" s="11">
        <v>16411352</v>
      </c>
      <c r="G348" s="11" t="s">
        <v>9419</v>
      </c>
      <c r="H348" s="11" t="s">
        <v>9420</v>
      </c>
      <c r="I348" s="11" t="s">
        <v>9421</v>
      </c>
      <c r="J348" s="11"/>
      <c r="K348" s="11" t="s">
        <v>8232</v>
      </c>
      <c r="L348" s="11" t="s">
        <v>9422</v>
      </c>
      <c r="M348" s="11" t="s">
        <v>7350</v>
      </c>
      <c r="N348" s="12" t="s">
        <v>9423</v>
      </c>
      <c r="O348" s="12" t="s">
        <v>9424</v>
      </c>
    </row>
    <row r="349" spans="1:15" ht="15" customHeight="1" x14ac:dyDescent="0.3">
      <c r="A349" s="11" t="s">
        <v>25</v>
      </c>
      <c r="B349" s="11" t="s">
        <v>26</v>
      </c>
      <c r="C349" s="17">
        <v>1</v>
      </c>
      <c r="D349" s="11" t="s">
        <v>623</v>
      </c>
      <c r="E349" s="11" t="s">
        <v>7334</v>
      </c>
      <c r="F349" s="11">
        <v>16225593</v>
      </c>
      <c r="G349" s="11" t="s">
        <v>8945</v>
      </c>
      <c r="H349" s="11" t="s">
        <v>9425</v>
      </c>
      <c r="I349" s="11" t="s">
        <v>9421</v>
      </c>
      <c r="J349" s="11"/>
      <c r="K349" s="11" t="s">
        <v>7337</v>
      </c>
      <c r="L349" s="11" t="s">
        <v>9426</v>
      </c>
      <c r="M349" s="11" t="s">
        <v>7350</v>
      </c>
      <c r="N349" s="12" t="s">
        <v>9427</v>
      </c>
      <c r="O349" s="12" t="s">
        <v>9428</v>
      </c>
    </row>
    <row r="350" spans="1:15" ht="15" customHeight="1" x14ac:dyDescent="0.3">
      <c r="A350" s="11" t="s">
        <v>25</v>
      </c>
      <c r="B350" s="11" t="s">
        <v>26</v>
      </c>
      <c r="C350" s="17">
        <v>1</v>
      </c>
      <c r="D350" s="11" t="s">
        <v>623</v>
      </c>
      <c r="E350" s="11" t="s">
        <v>7334</v>
      </c>
      <c r="F350" s="11">
        <v>16255050</v>
      </c>
      <c r="G350" s="11" t="s">
        <v>9429</v>
      </c>
      <c r="H350" s="11" t="s">
        <v>9430</v>
      </c>
      <c r="I350" s="11" t="s">
        <v>9421</v>
      </c>
      <c r="J350" s="11"/>
      <c r="K350" s="11" t="s">
        <v>9076</v>
      </c>
      <c r="L350" s="11" t="s">
        <v>9431</v>
      </c>
      <c r="M350" s="11" t="s">
        <v>7373</v>
      </c>
      <c r="N350" s="12" t="s">
        <v>9432</v>
      </c>
      <c r="O350" s="12" t="s">
        <v>9433</v>
      </c>
    </row>
    <row r="351" spans="1:15" ht="15" customHeight="1" x14ac:dyDescent="0.3">
      <c r="A351" s="11" t="s">
        <v>25</v>
      </c>
      <c r="B351" s="11" t="s">
        <v>26</v>
      </c>
      <c r="C351" s="17">
        <v>1</v>
      </c>
      <c r="D351" s="11" t="s">
        <v>623</v>
      </c>
      <c r="E351" s="11" t="s">
        <v>7334</v>
      </c>
      <c r="F351" s="11">
        <v>15708928</v>
      </c>
      <c r="G351" s="11" t="s">
        <v>9434</v>
      </c>
      <c r="H351" s="11" t="s">
        <v>9435</v>
      </c>
      <c r="I351" s="11" t="s">
        <v>9436</v>
      </c>
      <c r="J351" s="11"/>
      <c r="K351" s="11" t="s">
        <v>7387</v>
      </c>
      <c r="L351" s="11" t="s">
        <v>9437</v>
      </c>
      <c r="M351" s="11" t="s">
        <v>7350</v>
      </c>
      <c r="N351" s="12" t="s">
        <v>9438</v>
      </c>
      <c r="O351" s="12" t="s">
        <v>9439</v>
      </c>
    </row>
    <row r="352" spans="1:15" ht="15" customHeight="1" x14ac:dyDescent="0.3">
      <c r="A352" s="11" t="s">
        <v>25</v>
      </c>
      <c r="B352" s="11" t="s">
        <v>26</v>
      </c>
      <c r="C352" s="17">
        <v>1</v>
      </c>
      <c r="D352" s="11" t="s">
        <v>623</v>
      </c>
      <c r="E352" s="11" t="s">
        <v>7334</v>
      </c>
      <c r="F352" s="11">
        <v>15761425</v>
      </c>
      <c r="G352" s="11" t="s">
        <v>9440</v>
      </c>
      <c r="H352" s="11" t="s">
        <v>9441</v>
      </c>
      <c r="I352" s="11" t="s">
        <v>9436</v>
      </c>
      <c r="J352" s="11"/>
      <c r="K352" s="11" t="s">
        <v>7754</v>
      </c>
      <c r="L352" s="11" t="s">
        <v>9442</v>
      </c>
      <c r="M352" s="11" t="s">
        <v>7373</v>
      </c>
      <c r="N352" s="12" t="s">
        <v>9443</v>
      </c>
      <c r="O352" s="12" t="s">
        <v>9444</v>
      </c>
    </row>
    <row r="353" spans="1:15" ht="15" customHeight="1" x14ac:dyDescent="0.3">
      <c r="A353" s="11" t="s">
        <v>25</v>
      </c>
      <c r="B353" s="11" t="s">
        <v>26</v>
      </c>
      <c r="C353" s="17">
        <v>1</v>
      </c>
      <c r="D353" s="11" t="s">
        <v>623</v>
      </c>
      <c r="E353" s="11" t="s">
        <v>7334</v>
      </c>
      <c r="F353" s="11">
        <v>15787818</v>
      </c>
      <c r="G353" s="11" t="s">
        <v>9445</v>
      </c>
      <c r="H353" s="11" t="s">
        <v>9446</v>
      </c>
      <c r="I353" s="11" t="s">
        <v>9436</v>
      </c>
      <c r="J353" s="11"/>
      <c r="K353" s="11" t="s">
        <v>7337</v>
      </c>
      <c r="L353" s="11" t="s">
        <v>9447</v>
      </c>
      <c r="M353" s="11" t="s">
        <v>7339</v>
      </c>
      <c r="N353" s="12" t="s">
        <v>9448</v>
      </c>
      <c r="O353" s="12" t="s">
        <v>9449</v>
      </c>
    </row>
    <row r="354" spans="1:15" ht="15" customHeight="1" x14ac:dyDescent="0.3">
      <c r="A354" s="11" t="s">
        <v>25</v>
      </c>
      <c r="B354" s="11" t="s">
        <v>26</v>
      </c>
      <c r="C354" s="17">
        <v>1</v>
      </c>
      <c r="D354" s="11" t="s">
        <v>623</v>
      </c>
      <c r="E354" s="11" t="s">
        <v>7334</v>
      </c>
      <c r="F354" s="11">
        <v>15934099</v>
      </c>
      <c r="G354" s="11" t="s">
        <v>9450</v>
      </c>
      <c r="H354" s="11" t="s">
        <v>9451</v>
      </c>
      <c r="I354" s="11" t="s">
        <v>1450</v>
      </c>
      <c r="J354" s="11"/>
      <c r="K354" s="11" t="s">
        <v>9076</v>
      </c>
      <c r="L354" s="11" t="s">
        <v>9452</v>
      </c>
      <c r="M354" s="11" t="s">
        <v>7373</v>
      </c>
      <c r="N354" s="12" t="s">
        <v>9453</v>
      </c>
      <c r="O354" s="12" t="s">
        <v>9454</v>
      </c>
    </row>
    <row r="355" spans="1:15" ht="15" customHeight="1" x14ac:dyDescent="0.3">
      <c r="A355" s="11" t="s">
        <v>25</v>
      </c>
      <c r="B355" s="11" t="s">
        <v>26</v>
      </c>
      <c r="C355" s="17">
        <v>1</v>
      </c>
      <c r="D355" s="11" t="s">
        <v>623</v>
      </c>
      <c r="E355" s="11" t="s">
        <v>7334</v>
      </c>
      <c r="F355" s="11">
        <v>15948979</v>
      </c>
      <c r="G355" s="11" t="s">
        <v>9455</v>
      </c>
      <c r="H355" s="11" t="s">
        <v>9456</v>
      </c>
      <c r="I355" s="11" t="s">
        <v>1450</v>
      </c>
      <c r="J355" s="11"/>
      <c r="K355" s="11" t="s">
        <v>7337</v>
      </c>
      <c r="L355" s="11" t="s">
        <v>9457</v>
      </c>
      <c r="M355" s="11" t="s">
        <v>7681</v>
      </c>
      <c r="N355" s="12" t="s">
        <v>9458</v>
      </c>
      <c r="O355" s="12" t="s">
        <v>9459</v>
      </c>
    </row>
    <row r="356" spans="1:15" ht="15" customHeight="1" x14ac:dyDescent="0.3">
      <c r="A356" s="11" t="s">
        <v>25</v>
      </c>
      <c r="B356" s="11" t="s">
        <v>26</v>
      </c>
      <c r="C356" s="17">
        <v>1</v>
      </c>
      <c r="D356" s="11" t="s">
        <v>623</v>
      </c>
      <c r="E356" s="11" t="s">
        <v>7334</v>
      </c>
      <c r="F356" s="11">
        <v>15674885</v>
      </c>
      <c r="G356" s="11" t="s">
        <v>9460</v>
      </c>
      <c r="H356" s="11" t="s">
        <v>9461</v>
      </c>
      <c r="I356" s="11" t="s">
        <v>9462</v>
      </c>
      <c r="J356" s="11" t="s">
        <v>9462</v>
      </c>
      <c r="K356" s="11" t="s">
        <v>7905</v>
      </c>
      <c r="L356" s="11" t="s">
        <v>9463</v>
      </c>
      <c r="M356" s="11" t="s">
        <v>8261</v>
      </c>
      <c r="N356" s="12" t="s">
        <v>9464</v>
      </c>
      <c r="O356" s="12" t="s">
        <v>9465</v>
      </c>
    </row>
    <row r="357" spans="1:15" ht="15" customHeight="1" x14ac:dyDescent="0.3">
      <c r="A357" s="11" t="s">
        <v>25</v>
      </c>
      <c r="B357" s="11" t="s">
        <v>26</v>
      </c>
      <c r="C357" s="17">
        <v>1</v>
      </c>
      <c r="D357" s="11" t="s">
        <v>623</v>
      </c>
      <c r="E357" s="11" t="s">
        <v>7334</v>
      </c>
      <c r="F357" s="11">
        <v>15654960</v>
      </c>
      <c r="G357" s="11" t="s">
        <v>9466</v>
      </c>
      <c r="H357" s="11" t="s">
        <v>9467</v>
      </c>
      <c r="I357" s="11" t="s">
        <v>824</v>
      </c>
      <c r="J357" s="11"/>
      <c r="K357" s="11" t="s">
        <v>7412</v>
      </c>
      <c r="L357" s="11" t="s">
        <v>9468</v>
      </c>
      <c r="M357" s="11" t="s">
        <v>7373</v>
      </c>
      <c r="N357" s="12" t="s">
        <v>9469</v>
      </c>
      <c r="O357" s="12" t="s">
        <v>9470</v>
      </c>
    </row>
    <row r="358" spans="1:15" ht="15" customHeight="1" x14ac:dyDescent="0.3">
      <c r="A358" s="11" t="s">
        <v>25</v>
      </c>
      <c r="B358" s="11" t="s">
        <v>26</v>
      </c>
      <c r="C358" s="17">
        <v>1</v>
      </c>
      <c r="D358" s="11" t="s">
        <v>623</v>
      </c>
      <c r="E358" s="11" t="s">
        <v>7334</v>
      </c>
      <c r="F358" s="11">
        <v>15771875</v>
      </c>
      <c r="G358" s="11" t="s">
        <v>9471</v>
      </c>
      <c r="H358" s="11" t="s">
        <v>9472</v>
      </c>
      <c r="I358" s="11" t="s">
        <v>824</v>
      </c>
      <c r="J358" s="11"/>
      <c r="K358" s="11" t="s">
        <v>9473</v>
      </c>
      <c r="L358" s="11" t="s">
        <v>9474</v>
      </c>
      <c r="M358" s="11" t="s">
        <v>9475</v>
      </c>
      <c r="N358" s="12" t="s">
        <v>9476</v>
      </c>
      <c r="O358" s="12" t="s">
        <v>9477</v>
      </c>
    </row>
    <row r="359" spans="1:15" ht="15" customHeight="1" x14ac:dyDescent="0.3">
      <c r="A359" s="11" t="s">
        <v>25</v>
      </c>
      <c r="B359" s="11" t="s">
        <v>26</v>
      </c>
      <c r="C359" s="17">
        <v>1</v>
      </c>
      <c r="D359" s="11" t="s">
        <v>623</v>
      </c>
      <c r="E359" s="11" t="s">
        <v>7334</v>
      </c>
      <c r="F359" s="11">
        <v>17168869</v>
      </c>
      <c r="G359" s="11" t="s">
        <v>9478</v>
      </c>
      <c r="H359" s="11" t="s">
        <v>9479</v>
      </c>
      <c r="I359" s="11" t="s">
        <v>1960</v>
      </c>
      <c r="J359" s="11"/>
      <c r="K359" s="11" t="s">
        <v>9480</v>
      </c>
      <c r="L359" s="11" t="s">
        <v>9481</v>
      </c>
      <c r="M359" s="11" t="s">
        <v>7339</v>
      </c>
      <c r="N359" s="12" t="s">
        <v>9482</v>
      </c>
      <c r="O359" s="12" t="s">
        <v>9483</v>
      </c>
    </row>
    <row r="360" spans="1:15" ht="15" customHeight="1" x14ac:dyDescent="0.3">
      <c r="A360" s="11" t="s">
        <v>25</v>
      </c>
      <c r="B360" s="11" t="s">
        <v>26</v>
      </c>
      <c r="C360" s="17">
        <v>1</v>
      </c>
      <c r="D360" s="11" t="s">
        <v>623</v>
      </c>
      <c r="E360" s="11" t="s">
        <v>7334</v>
      </c>
      <c r="F360" s="11">
        <v>16307645</v>
      </c>
      <c r="G360" s="11" t="s">
        <v>9484</v>
      </c>
      <c r="H360" s="11" t="s">
        <v>9485</v>
      </c>
      <c r="I360" s="11" t="s">
        <v>1960</v>
      </c>
      <c r="J360" s="11"/>
      <c r="K360" s="11" t="s">
        <v>7337</v>
      </c>
      <c r="L360" s="11" t="s">
        <v>9486</v>
      </c>
      <c r="M360" s="11" t="s">
        <v>7373</v>
      </c>
      <c r="N360" s="12" t="s">
        <v>9487</v>
      </c>
      <c r="O360" s="12" t="s">
        <v>9488</v>
      </c>
    </row>
    <row r="361" spans="1:15" ht="15" customHeight="1" x14ac:dyDescent="0.3">
      <c r="A361" s="11" t="s">
        <v>25</v>
      </c>
      <c r="B361" s="11" t="s">
        <v>26</v>
      </c>
      <c r="C361" s="17">
        <v>1</v>
      </c>
      <c r="D361" s="11" t="s">
        <v>623</v>
      </c>
      <c r="E361" s="11" t="s">
        <v>7334</v>
      </c>
      <c r="F361" s="11">
        <v>15840088</v>
      </c>
      <c r="G361" s="11" t="s">
        <v>9489</v>
      </c>
      <c r="H361" s="11" t="s">
        <v>9490</v>
      </c>
      <c r="I361" s="11" t="s">
        <v>1965</v>
      </c>
      <c r="J361" s="11"/>
      <c r="K361" s="11" t="s">
        <v>7337</v>
      </c>
      <c r="L361" s="11" t="s">
        <v>9491</v>
      </c>
      <c r="M361" s="11" t="s">
        <v>9144</v>
      </c>
      <c r="N361" s="12" t="s">
        <v>9492</v>
      </c>
      <c r="O361" s="12" t="s">
        <v>9493</v>
      </c>
    </row>
    <row r="362" spans="1:15" ht="15" customHeight="1" x14ac:dyDescent="0.3">
      <c r="A362" s="11" t="s">
        <v>25</v>
      </c>
      <c r="B362" s="11" t="s">
        <v>26</v>
      </c>
      <c r="C362" s="17">
        <v>1</v>
      </c>
      <c r="D362" s="11" t="s">
        <v>623</v>
      </c>
      <c r="E362" s="11" t="s">
        <v>7334</v>
      </c>
      <c r="F362" s="11">
        <v>16252928</v>
      </c>
      <c r="G362" s="11" t="s">
        <v>9494</v>
      </c>
      <c r="H362" s="11" t="s">
        <v>9495</v>
      </c>
      <c r="I362" s="11" t="s">
        <v>813</v>
      </c>
      <c r="J362" s="11"/>
      <c r="K362" s="11" t="s">
        <v>7784</v>
      </c>
      <c r="L362" s="11" t="s">
        <v>9496</v>
      </c>
      <c r="M362" s="11" t="s">
        <v>9144</v>
      </c>
      <c r="N362" s="12" t="s">
        <v>9497</v>
      </c>
      <c r="O362" s="12" t="s">
        <v>9498</v>
      </c>
    </row>
    <row r="363" spans="1:15" ht="15" customHeight="1" x14ac:dyDescent="0.3">
      <c r="A363" s="11" t="s">
        <v>25</v>
      </c>
      <c r="B363" s="11" t="s">
        <v>26</v>
      </c>
      <c r="C363" s="17">
        <v>1</v>
      </c>
      <c r="D363" s="11" t="s">
        <v>623</v>
      </c>
      <c r="E363" s="11" t="s">
        <v>7334</v>
      </c>
      <c r="F363" s="11">
        <v>15304087</v>
      </c>
      <c r="G363" s="11" t="s">
        <v>9499</v>
      </c>
      <c r="H363" s="11" t="s">
        <v>9500</v>
      </c>
      <c r="I363" s="11" t="s">
        <v>2867</v>
      </c>
      <c r="J363" s="11"/>
      <c r="K363" s="11" t="s">
        <v>7412</v>
      </c>
      <c r="L363" s="11" t="s">
        <v>9501</v>
      </c>
      <c r="M363" s="11" t="s">
        <v>7373</v>
      </c>
      <c r="N363" s="12" t="s">
        <v>9502</v>
      </c>
      <c r="O363" s="12" t="s">
        <v>9503</v>
      </c>
    </row>
    <row r="364" spans="1:15" ht="15" customHeight="1" x14ac:dyDescent="0.3">
      <c r="A364" s="11" t="s">
        <v>25</v>
      </c>
      <c r="B364" s="11" t="s">
        <v>26</v>
      </c>
      <c r="C364" s="17">
        <v>1</v>
      </c>
      <c r="D364" s="11" t="s">
        <v>623</v>
      </c>
      <c r="E364" s="11" t="s">
        <v>7334</v>
      </c>
      <c r="F364" s="11">
        <v>15377357</v>
      </c>
      <c r="G364" s="11" t="s">
        <v>9504</v>
      </c>
      <c r="H364" s="11" t="s">
        <v>9505</v>
      </c>
      <c r="I364" s="11" t="s">
        <v>2867</v>
      </c>
      <c r="J364" s="11"/>
      <c r="K364" s="11" t="s">
        <v>7337</v>
      </c>
      <c r="L364" s="11" t="s">
        <v>9506</v>
      </c>
      <c r="M364" s="11" t="s">
        <v>7373</v>
      </c>
      <c r="N364" s="12" t="s">
        <v>9507</v>
      </c>
      <c r="O364" s="12" t="s">
        <v>9508</v>
      </c>
    </row>
    <row r="365" spans="1:15" ht="15" customHeight="1" x14ac:dyDescent="0.3">
      <c r="A365" s="11" t="s">
        <v>25</v>
      </c>
      <c r="B365" s="11" t="s">
        <v>26</v>
      </c>
      <c r="C365" s="17">
        <v>1</v>
      </c>
      <c r="D365" s="11" t="s">
        <v>623</v>
      </c>
      <c r="E365" s="11" t="s">
        <v>7334</v>
      </c>
      <c r="F365" s="11">
        <v>15347360</v>
      </c>
      <c r="G365" s="11" t="s">
        <v>8101</v>
      </c>
      <c r="H365" s="11" t="s">
        <v>9509</v>
      </c>
      <c r="I365" s="11" t="s">
        <v>2867</v>
      </c>
      <c r="J365" s="11"/>
      <c r="K365" s="11" t="s">
        <v>7561</v>
      </c>
      <c r="L365" s="11" t="s">
        <v>9510</v>
      </c>
      <c r="M365" s="11" t="s">
        <v>7339</v>
      </c>
      <c r="N365" s="12" t="s">
        <v>9511</v>
      </c>
      <c r="O365" s="12" t="s">
        <v>9512</v>
      </c>
    </row>
    <row r="366" spans="1:15" ht="15" customHeight="1" x14ac:dyDescent="0.3">
      <c r="A366" s="11" t="s">
        <v>25</v>
      </c>
      <c r="B366" s="11" t="s">
        <v>26</v>
      </c>
      <c r="C366" s="17">
        <v>1</v>
      </c>
      <c r="D366" s="11" t="s">
        <v>623</v>
      </c>
      <c r="E366" s="11" t="s">
        <v>7334</v>
      </c>
      <c r="F366" s="11">
        <v>15450345</v>
      </c>
      <c r="G366" s="11" t="s">
        <v>8101</v>
      </c>
      <c r="H366" s="11" t="s">
        <v>9513</v>
      </c>
      <c r="I366" s="11" t="s">
        <v>9514</v>
      </c>
      <c r="J366" s="11"/>
      <c r="K366" s="11" t="s">
        <v>7653</v>
      </c>
      <c r="L366" s="11" t="s">
        <v>9515</v>
      </c>
      <c r="M366" s="11" t="s">
        <v>9144</v>
      </c>
      <c r="N366" s="12" t="s">
        <v>9516</v>
      </c>
      <c r="O366" s="12" t="s">
        <v>9517</v>
      </c>
    </row>
    <row r="367" spans="1:15" ht="15" customHeight="1" x14ac:dyDescent="0.3">
      <c r="A367" s="11" t="s">
        <v>25</v>
      </c>
      <c r="B367" s="11" t="s">
        <v>26</v>
      </c>
      <c r="C367" s="17">
        <v>1</v>
      </c>
      <c r="D367" s="11" t="s">
        <v>623</v>
      </c>
      <c r="E367" s="11" t="s">
        <v>7334</v>
      </c>
      <c r="F367" s="11">
        <v>15180468</v>
      </c>
      <c r="G367" s="11" t="s">
        <v>8101</v>
      </c>
      <c r="H367" s="11" t="s">
        <v>9518</v>
      </c>
      <c r="I367" s="11" t="s">
        <v>1980</v>
      </c>
      <c r="J367" s="11"/>
      <c r="K367" s="11" t="s">
        <v>9519</v>
      </c>
      <c r="L367" s="11" t="s">
        <v>9520</v>
      </c>
      <c r="M367" s="11" t="s">
        <v>7350</v>
      </c>
      <c r="N367" s="12" t="s">
        <v>9521</v>
      </c>
      <c r="O367" s="12" t="s">
        <v>9522</v>
      </c>
    </row>
    <row r="368" spans="1:15" ht="15" customHeight="1" x14ac:dyDescent="0.3">
      <c r="A368" s="11" t="s">
        <v>25</v>
      </c>
      <c r="B368" s="11" t="s">
        <v>26</v>
      </c>
      <c r="C368" s="17">
        <v>1</v>
      </c>
      <c r="D368" s="11" t="s">
        <v>623</v>
      </c>
      <c r="E368" s="11" t="s">
        <v>7334</v>
      </c>
      <c r="F368" s="11">
        <v>15217366</v>
      </c>
      <c r="G368" s="11" t="s">
        <v>9523</v>
      </c>
      <c r="H368" s="11" t="s">
        <v>9524</v>
      </c>
      <c r="I368" s="11" t="s">
        <v>4364</v>
      </c>
      <c r="J368" s="11"/>
      <c r="K368" s="11" t="s">
        <v>7485</v>
      </c>
      <c r="L368" s="11" t="s">
        <v>9525</v>
      </c>
      <c r="M368" s="11" t="s">
        <v>7339</v>
      </c>
      <c r="N368" s="12" t="s">
        <v>9526</v>
      </c>
      <c r="O368" s="12" t="s">
        <v>9527</v>
      </c>
    </row>
    <row r="369" spans="1:15" ht="15" customHeight="1" x14ac:dyDescent="0.3">
      <c r="A369" s="11" t="s">
        <v>25</v>
      </c>
      <c r="B369" s="11" t="s">
        <v>26</v>
      </c>
      <c r="C369" s="17">
        <v>1</v>
      </c>
      <c r="D369" s="11" t="s">
        <v>623</v>
      </c>
      <c r="E369" s="11" t="s">
        <v>7334</v>
      </c>
      <c r="F369" s="11">
        <v>15246741</v>
      </c>
      <c r="G369" s="11" t="s">
        <v>9528</v>
      </c>
      <c r="H369" s="11" t="s">
        <v>9529</v>
      </c>
      <c r="I369" s="11" t="s">
        <v>4364</v>
      </c>
      <c r="J369" s="11"/>
      <c r="K369" s="11" t="s">
        <v>8194</v>
      </c>
      <c r="L369" s="11" t="s">
        <v>9530</v>
      </c>
      <c r="M369" s="11" t="s">
        <v>7373</v>
      </c>
      <c r="N369" s="12" t="s">
        <v>9531</v>
      </c>
      <c r="O369" s="12" t="s">
        <v>9532</v>
      </c>
    </row>
    <row r="370" spans="1:15" ht="15" customHeight="1" x14ac:dyDescent="0.3">
      <c r="A370" s="11" t="s">
        <v>25</v>
      </c>
      <c r="B370" s="11" t="s">
        <v>26</v>
      </c>
      <c r="C370" s="17">
        <v>1</v>
      </c>
      <c r="D370" s="11" t="s">
        <v>623</v>
      </c>
      <c r="E370" s="11" t="s">
        <v>7334</v>
      </c>
      <c r="F370" s="11">
        <v>15270906</v>
      </c>
      <c r="G370" s="11" t="s">
        <v>9533</v>
      </c>
      <c r="H370" s="11" t="s">
        <v>9534</v>
      </c>
      <c r="I370" s="11" t="s">
        <v>4364</v>
      </c>
      <c r="J370" s="11"/>
      <c r="K370" s="11" t="s">
        <v>7337</v>
      </c>
      <c r="L370" s="11" t="s">
        <v>9535</v>
      </c>
      <c r="M370" s="11" t="s">
        <v>7604</v>
      </c>
      <c r="N370" s="12" t="s">
        <v>9536</v>
      </c>
      <c r="O370" s="12" t="s">
        <v>9537</v>
      </c>
    </row>
    <row r="371" spans="1:15" ht="15" customHeight="1" x14ac:dyDescent="0.3">
      <c r="A371" s="11" t="s">
        <v>25</v>
      </c>
      <c r="B371" s="11" t="s">
        <v>26</v>
      </c>
      <c r="C371" s="17">
        <v>1</v>
      </c>
      <c r="D371" s="11" t="s">
        <v>623</v>
      </c>
      <c r="E371" s="11" t="s">
        <v>7334</v>
      </c>
      <c r="F371" s="11">
        <v>15191541</v>
      </c>
      <c r="G371" s="11" t="s">
        <v>9538</v>
      </c>
      <c r="H371" s="11" t="s">
        <v>9539</v>
      </c>
      <c r="I371" s="11" t="s">
        <v>4364</v>
      </c>
      <c r="J371" s="11"/>
      <c r="K371" s="11" t="s">
        <v>7412</v>
      </c>
      <c r="L371" s="11" t="s">
        <v>9540</v>
      </c>
      <c r="M371" s="11" t="s">
        <v>7373</v>
      </c>
      <c r="N371" s="12" t="s">
        <v>9541</v>
      </c>
      <c r="O371" s="12" t="s">
        <v>9542</v>
      </c>
    </row>
    <row r="372" spans="1:15" ht="15" customHeight="1" x14ac:dyDescent="0.3">
      <c r="A372" s="11" t="s">
        <v>25</v>
      </c>
      <c r="B372" s="11" t="s">
        <v>26</v>
      </c>
      <c r="C372" s="17">
        <v>1</v>
      </c>
      <c r="D372" s="11" t="s">
        <v>623</v>
      </c>
      <c r="E372" s="11" t="s">
        <v>7334</v>
      </c>
      <c r="F372" s="11">
        <v>14962110</v>
      </c>
      <c r="G372" s="11" t="s">
        <v>9543</v>
      </c>
      <c r="H372" s="11" t="s">
        <v>9544</v>
      </c>
      <c r="I372" s="11" t="s">
        <v>3910</v>
      </c>
      <c r="J372" s="11"/>
      <c r="K372" s="11" t="s">
        <v>7412</v>
      </c>
      <c r="L372" s="11" t="s">
        <v>9545</v>
      </c>
      <c r="M372" s="11" t="s">
        <v>7373</v>
      </c>
      <c r="N372" s="12" t="s">
        <v>9546</v>
      </c>
      <c r="O372" s="12" t="s">
        <v>9547</v>
      </c>
    </row>
    <row r="373" spans="1:15" ht="15" customHeight="1" x14ac:dyDescent="0.3">
      <c r="A373" s="11" t="s">
        <v>25</v>
      </c>
      <c r="B373" s="11" t="s">
        <v>26</v>
      </c>
      <c r="C373" s="17">
        <v>1</v>
      </c>
      <c r="D373" s="11" t="s">
        <v>623</v>
      </c>
      <c r="E373" s="11" t="s">
        <v>7334</v>
      </c>
      <c r="F373" s="11">
        <v>15008112</v>
      </c>
      <c r="G373" s="11" t="s">
        <v>9293</v>
      </c>
      <c r="H373" s="11" t="s">
        <v>9548</v>
      </c>
      <c r="I373" s="11" t="s">
        <v>3007</v>
      </c>
      <c r="J373" s="11"/>
      <c r="K373" s="11" t="s">
        <v>9549</v>
      </c>
      <c r="L373" s="11" t="s">
        <v>9550</v>
      </c>
      <c r="M373" s="11" t="s">
        <v>7339</v>
      </c>
      <c r="N373" s="12" t="s">
        <v>9551</v>
      </c>
      <c r="O373" s="12"/>
    </row>
    <row r="374" spans="1:15" ht="15" customHeight="1" x14ac:dyDescent="0.3">
      <c r="A374" s="11" t="s">
        <v>25</v>
      </c>
      <c r="B374" s="11" t="s">
        <v>26</v>
      </c>
      <c r="C374" s="17">
        <v>1</v>
      </c>
      <c r="D374" s="11" t="s">
        <v>623</v>
      </c>
      <c r="E374" s="11" t="s">
        <v>7334</v>
      </c>
      <c r="F374" s="11">
        <v>14996647</v>
      </c>
      <c r="G374" s="11" t="s">
        <v>9552</v>
      </c>
      <c r="H374" s="11" t="s">
        <v>9553</v>
      </c>
      <c r="I374" s="11" t="s">
        <v>3007</v>
      </c>
      <c r="J374" s="11"/>
      <c r="K374" s="11" t="s">
        <v>8782</v>
      </c>
      <c r="L374" s="11" t="s">
        <v>9554</v>
      </c>
      <c r="M374" s="11" t="s">
        <v>7350</v>
      </c>
      <c r="N374" s="12" t="s">
        <v>9555</v>
      </c>
      <c r="O374" s="12" t="s">
        <v>9556</v>
      </c>
    </row>
    <row r="375" spans="1:15" ht="15" customHeight="1" x14ac:dyDescent="0.3">
      <c r="A375" s="11" t="s">
        <v>25</v>
      </c>
      <c r="B375" s="11" t="s">
        <v>26</v>
      </c>
      <c r="C375" s="17">
        <v>1</v>
      </c>
      <c r="D375" s="11" t="s">
        <v>623</v>
      </c>
      <c r="E375" s="11" t="s">
        <v>7334</v>
      </c>
      <c r="F375" s="11">
        <v>14764810</v>
      </c>
      <c r="G375" s="11" t="s">
        <v>9557</v>
      </c>
      <c r="H375" s="11" t="s">
        <v>9558</v>
      </c>
      <c r="I375" s="11" t="s">
        <v>3007</v>
      </c>
      <c r="J375" s="11"/>
      <c r="K375" s="11" t="s">
        <v>9559</v>
      </c>
      <c r="L375" s="11" t="s">
        <v>9560</v>
      </c>
      <c r="M375" s="11" t="s">
        <v>7373</v>
      </c>
      <c r="N375" s="12" t="s">
        <v>9561</v>
      </c>
      <c r="O375" s="12" t="s">
        <v>9562</v>
      </c>
    </row>
    <row r="376" spans="1:15" ht="15" customHeight="1" x14ac:dyDescent="0.3">
      <c r="A376" s="11" t="s">
        <v>25</v>
      </c>
      <c r="B376" s="11" t="s">
        <v>26</v>
      </c>
      <c r="C376" s="17">
        <v>1</v>
      </c>
      <c r="D376" s="11" t="s">
        <v>623</v>
      </c>
      <c r="E376" s="11" t="s">
        <v>7334</v>
      </c>
      <c r="F376" s="11">
        <v>15533595</v>
      </c>
      <c r="G376" s="11" t="s">
        <v>9563</v>
      </c>
      <c r="H376" s="11" t="s">
        <v>9564</v>
      </c>
      <c r="I376" s="11" t="s">
        <v>9565</v>
      </c>
      <c r="J376" s="11"/>
      <c r="K376" s="11" t="s">
        <v>9566</v>
      </c>
      <c r="L376" s="11" t="s">
        <v>9567</v>
      </c>
      <c r="M376" s="11" t="s">
        <v>7339</v>
      </c>
      <c r="N376" s="12" t="s">
        <v>9568</v>
      </c>
      <c r="O376" s="12" t="s">
        <v>9569</v>
      </c>
    </row>
    <row r="377" spans="1:15" ht="15" customHeight="1" x14ac:dyDescent="0.3">
      <c r="A377" s="11" t="s">
        <v>25</v>
      </c>
      <c r="B377" s="11" t="s">
        <v>26</v>
      </c>
      <c r="C377" s="17">
        <v>1</v>
      </c>
      <c r="D377" s="11" t="s">
        <v>623</v>
      </c>
      <c r="E377" s="11" t="s">
        <v>7334</v>
      </c>
      <c r="F377" s="11">
        <v>15606518</v>
      </c>
      <c r="G377" s="11" t="s">
        <v>9570</v>
      </c>
      <c r="H377" s="11" t="s">
        <v>9571</v>
      </c>
      <c r="I377" s="11" t="s">
        <v>9572</v>
      </c>
      <c r="J377" s="11"/>
      <c r="K377" s="11" t="s">
        <v>7337</v>
      </c>
      <c r="L377" s="11" t="s">
        <v>9573</v>
      </c>
      <c r="M377" s="11" t="s">
        <v>7373</v>
      </c>
      <c r="N377" s="12" t="s">
        <v>9574</v>
      </c>
      <c r="O377" s="12" t="s">
        <v>9575</v>
      </c>
    </row>
    <row r="378" spans="1:15" ht="15" customHeight="1" x14ac:dyDescent="0.3">
      <c r="A378" s="11" t="s">
        <v>25</v>
      </c>
      <c r="B378" s="11" t="s">
        <v>26</v>
      </c>
      <c r="C378" s="17">
        <v>1</v>
      </c>
      <c r="D378" s="11" t="s">
        <v>623</v>
      </c>
      <c r="E378" s="11" t="s">
        <v>7334</v>
      </c>
      <c r="F378" s="11">
        <v>15606519</v>
      </c>
      <c r="G378" s="11" t="s">
        <v>9576</v>
      </c>
      <c r="H378" s="11" t="s">
        <v>9577</v>
      </c>
      <c r="I378" s="11" t="s">
        <v>9572</v>
      </c>
      <c r="J378" s="11"/>
      <c r="K378" s="11" t="s">
        <v>7337</v>
      </c>
      <c r="L378" s="11" t="s">
        <v>9578</v>
      </c>
      <c r="M378" s="11" t="s">
        <v>7373</v>
      </c>
      <c r="N378" s="12" t="s">
        <v>9579</v>
      </c>
      <c r="O378" s="12" t="s">
        <v>9580</v>
      </c>
    </row>
    <row r="379" spans="1:15" ht="15" customHeight="1" x14ac:dyDescent="0.3">
      <c r="A379" s="11" t="s">
        <v>25</v>
      </c>
      <c r="B379" s="11" t="s">
        <v>26</v>
      </c>
      <c r="C379" s="17">
        <v>1</v>
      </c>
      <c r="D379" s="11" t="s">
        <v>623</v>
      </c>
      <c r="E379" s="11" t="s">
        <v>7334</v>
      </c>
      <c r="F379" s="11">
        <v>15465076</v>
      </c>
      <c r="G379" s="11" t="s">
        <v>9288</v>
      </c>
      <c r="H379" s="11" t="s">
        <v>9581</v>
      </c>
      <c r="I379" s="11" t="s">
        <v>1517</v>
      </c>
      <c r="J379" s="11"/>
      <c r="K379" s="11" t="s">
        <v>9473</v>
      </c>
      <c r="L379" s="11" t="s">
        <v>9582</v>
      </c>
      <c r="M379" s="11" t="s">
        <v>7373</v>
      </c>
      <c r="N379" s="12" t="s">
        <v>9583</v>
      </c>
      <c r="O379" s="12" t="s">
        <v>9584</v>
      </c>
    </row>
    <row r="380" spans="1:15" ht="15" customHeight="1" x14ac:dyDescent="0.3">
      <c r="A380" s="11" t="s">
        <v>25</v>
      </c>
      <c r="B380" s="11" t="s">
        <v>26</v>
      </c>
      <c r="C380" s="17">
        <v>1</v>
      </c>
      <c r="D380" s="11" t="s">
        <v>623</v>
      </c>
      <c r="E380" s="11" t="s">
        <v>7334</v>
      </c>
      <c r="F380" s="11">
        <v>15764018</v>
      </c>
      <c r="G380" s="11" t="s">
        <v>9585</v>
      </c>
      <c r="H380" s="11" t="s">
        <v>9586</v>
      </c>
      <c r="I380" s="11" t="s">
        <v>864</v>
      </c>
      <c r="J380" s="11"/>
      <c r="K380" s="11" t="s">
        <v>9587</v>
      </c>
      <c r="L380" s="11" t="s">
        <v>9588</v>
      </c>
      <c r="M380" s="11" t="s">
        <v>9589</v>
      </c>
      <c r="N380" s="12" t="s">
        <v>9590</v>
      </c>
      <c r="O380" s="12" t="s">
        <v>9591</v>
      </c>
    </row>
    <row r="381" spans="1:15" ht="15" customHeight="1" x14ac:dyDescent="0.3">
      <c r="A381" s="11" t="s">
        <v>25</v>
      </c>
      <c r="B381" s="11" t="s">
        <v>26</v>
      </c>
      <c r="C381" s="17">
        <v>1</v>
      </c>
      <c r="D381" s="11" t="s">
        <v>623</v>
      </c>
      <c r="E381" s="11" t="s">
        <v>7334</v>
      </c>
      <c r="F381" s="11">
        <v>12780713</v>
      </c>
      <c r="G381" s="11" t="s">
        <v>9592</v>
      </c>
      <c r="H381" s="11" t="s">
        <v>9593</v>
      </c>
      <c r="I381" s="11" t="s">
        <v>842</v>
      </c>
      <c r="J381" s="11"/>
      <c r="K381" s="11" t="s">
        <v>7561</v>
      </c>
      <c r="L381" s="11" t="s">
        <v>9594</v>
      </c>
      <c r="M381" s="11" t="s">
        <v>8756</v>
      </c>
      <c r="N381" s="12" t="s">
        <v>9595</v>
      </c>
      <c r="O381" s="12" t="s">
        <v>9596</v>
      </c>
    </row>
    <row r="382" spans="1:15" ht="15" customHeight="1" x14ac:dyDescent="0.3">
      <c r="A382" s="11" t="s">
        <v>25</v>
      </c>
      <c r="B382" s="11" t="s">
        <v>26</v>
      </c>
      <c r="C382" s="17">
        <v>1</v>
      </c>
      <c r="D382" s="11" t="s">
        <v>623</v>
      </c>
      <c r="E382" s="11" t="s">
        <v>7334</v>
      </c>
      <c r="F382" s="11">
        <v>12713600</v>
      </c>
      <c r="G382" s="11" t="s">
        <v>9597</v>
      </c>
      <c r="H382" s="11" t="s">
        <v>9598</v>
      </c>
      <c r="I382" s="11" t="s">
        <v>842</v>
      </c>
      <c r="J382" s="11"/>
      <c r="K382" s="11" t="s">
        <v>7412</v>
      </c>
      <c r="L382" s="11" t="s">
        <v>9599</v>
      </c>
      <c r="M382" s="11" t="s">
        <v>8313</v>
      </c>
      <c r="N382" s="12" t="s">
        <v>9600</v>
      </c>
      <c r="O382" s="12" t="s">
        <v>9601</v>
      </c>
    </row>
    <row r="383" spans="1:15" ht="15" customHeight="1" x14ac:dyDescent="0.3">
      <c r="A383" s="11" t="s">
        <v>25</v>
      </c>
      <c r="B383" s="11" t="s">
        <v>26</v>
      </c>
      <c r="C383" s="17">
        <v>1</v>
      </c>
      <c r="D383" s="11" t="s">
        <v>623</v>
      </c>
      <c r="E383" s="11" t="s">
        <v>7334</v>
      </c>
      <c r="F383" s="11">
        <v>12653707</v>
      </c>
      <c r="G383" s="11" t="s">
        <v>9602</v>
      </c>
      <c r="H383" s="11" t="s">
        <v>9603</v>
      </c>
      <c r="I383" s="11" t="s">
        <v>2488</v>
      </c>
      <c r="J383" s="11"/>
      <c r="K383" s="11" t="s">
        <v>7561</v>
      </c>
      <c r="L383" s="11" t="s">
        <v>9604</v>
      </c>
      <c r="M383" s="11" t="s">
        <v>8756</v>
      </c>
      <c r="N383" s="12" t="s">
        <v>9605</v>
      </c>
      <c r="O383" s="12" t="s">
        <v>9606</v>
      </c>
    </row>
    <row r="384" spans="1:15" ht="15" customHeight="1" x14ac:dyDescent="0.3">
      <c r="A384" s="11" t="s">
        <v>25</v>
      </c>
      <c r="B384" s="11" t="s">
        <v>26</v>
      </c>
      <c r="C384" s="17">
        <v>1</v>
      </c>
      <c r="D384" s="11" t="s">
        <v>623</v>
      </c>
      <c r="E384" s="11" t="s">
        <v>7334</v>
      </c>
      <c r="F384" s="11">
        <v>12810506</v>
      </c>
      <c r="G384" s="11" t="s">
        <v>9607</v>
      </c>
      <c r="H384" s="11" t="s">
        <v>9608</v>
      </c>
      <c r="I384" s="11" t="s">
        <v>1990</v>
      </c>
      <c r="J384" s="11"/>
      <c r="K384" s="11" t="s">
        <v>8900</v>
      </c>
      <c r="L384" s="11" t="s">
        <v>9609</v>
      </c>
      <c r="M384" s="11" t="s">
        <v>7373</v>
      </c>
      <c r="N384" s="12" t="s">
        <v>9610</v>
      </c>
      <c r="O384" s="12" t="s">
        <v>9611</v>
      </c>
    </row>
    <row r="385" spans="1:15" ht="15" customHeight="1" x14ac:dyDescent="0.3">
      <c r="A385" s="11" t="s">
        <v>25</v>
      </c>
      <c r="B385" s="11" t="s">
        <v>26</v>
      </c>
      <c r="C385" s="17">
        <v>1</v>
      </c>
      <c r="D385" s="11" t="s">
        <v>623</v>
      </c>
      <c r="E385" s="11" t="s">
        <v>7334</v>
      </c>
      <c r="F385" s="11">
        <v>12845935</v>
      </c>
      <c r="G385" s="11" t="s">
        <v>9612</v>
      </c>
      <c r="H385" s="11" t="s">
        <v>9613</v>
      </c>
      <c r="I385" s="11" t="s">
        <v>1990</v>
      </c>
      <c r="J385" s="11"/>
      <c r="K385" s="11" t="s">
        <v>9614</v>
      </c>
      <c r="L385" s="11" t="s">
        <v>9615</v>
      </c>
      <c r="M385" s="11" t="s">
        <v>7373</v>
      </c>
      <c r="N385" s="12" t="s">
        <v>9616</v>
      </c>
      <c r="O385" s="12" t="s">
        <v>9617</v>
      </c>
    </row>
    <row r="386" spans="1:15" ht="15" customHeight="1" x14ac:dyDescent="0.3">
      <c r="A386" s="11" t="s">
        <v>25</v>
      </c>
      <c r="B386" s="11" t="s">
        <v>26</v>
      </c>
      <c r="C386" s="17">
        <v>1</v>
      </c>
      <c r="D386" s="11" t="s">
        <v>623</v>
      </c>
      <c r="E386" s="11" t="s">
        <v>7334</v>
      </c>
      <c r="F386" s="11">
        <v>12890228</v>
      </c>
      <c r="G386" s="11" t="s">
        <v>9618</v>
      </c>
      <c r="H386" s="11" t="s">
        <v>9619</v>
      </c>
      <c r="I386" s="11" t="s">
        <v>1996</v>
      </c>
      <c r="J386" s="11"/>
      <c r="K386" s="11" t="s">
        <v>7337</v>
      </c>
      <c r="L386" s="11" t="s">
        <v>9620</v>
      </c>
      <c r="M386" s="11" t="s">
        <v>8615</v>
      </c>
      <c r="N386" s="12" t="s">
        <v>9621</v>
      </c>
      <c r="O386" s="12" t="s">
        <v>9622</v>
      </c>
    </row>
    <row r="387" spans="1:15" ht="15" customHeight="1" x14ac:dyDescent="0.3">
      <c r="A387" s="11" t="s">
        <v>25</v>
      </c>
      <c r="B387" s="11" t="s">
        <v>26</v>
      </c>
      <c r="C387" s="17">
        <v>1</v>
      </c>
      <c r="D387" s="11" t="s">
        <v>623</v>
      </c>
      <c r="E387" s="11" t="s">
        <v>7334</v>
      </c>
      <c r="F387" s="11">
        <v>12795768</v>
      </c>
      <c r="G387" s="11" t="s">
        <v>8101</v>
      </c>
      <c r="H387" s="11" t="s">
        <v>9623</v>
      </c>
      <c r="I387" s="11" t="s">
        <v>1996</v>
      </c>
      <c r="J387" s="11"/>
      <c r="K387" s="11" t="s">
        <v>7349</v>
      </c>
      <c r="L387" s="11" t="s">
        <v>9624</v>
      </c>
      <c r="M387" s="11" t="s">
        <v>7350</v>
      </c>
      <c r="N387" s="12" t="s">
        <v>9625</v>
      </c>
      <c r="O387" s="12" t="s">
        <v>9626</v>
      </c>
    </row>
    <row r="388" spans="1:15" ht="15" customHeight="1" x14ac:dyDescent="0.3">
      <c r="A388" s="11" t="s">
        <v>25</v>
      </c>
      <c r="B388" s="11" t="s">
        <v>26</v>
      </c>
      <c r="C388" s="17">
        <v>1</v>
      </c>
      <c r="D388" s="11" t="s">
        <v>623</v>
      </c>
      <c r="E388" s="11" t="s">
        <v>7334</v>
      </c>
      <c r="F388" s="11">
        <v>12890211</v>
      </c>
      <c r="G388" s="11" t="s">
        <v>9627</v>
      </c>
      <c r="H388" s="11" t="s">
        <v>9628</v>
      </c>
      <c r="I388" s="11" t="s">
        <v>1996</v>
      </c>
      <c r="J388" s="11"/>
      <c r="K388" s="11" t="s">
        <v>7337</v>
      </c>
      <c r="L388" s="11" t="s">
        <v>9629</v>
      </c>
      <c r="M388" s="11" t="s">
        <v>7373</v>
      </c>
      <c r="N388" s="12" t="s">
        <v>9630</v>
      </c>
      <c r="O388" s="12" t="s">
        <v>9631</v>
      </c>
    </row>
    <row r="389" spans="1:15" ht="15" customHeight="1" x14ac:dyDescent="0.3">
      <c r="A389" s="11" t="s">
        <v>25</v>
      </c>
      <c r="B389" s="11" t="s">
        <v>26</v>
      </c>
      <c r="C389" s="17">
        <v>1</v>
      </c>
      <c r="D389" s="11" t="s">
        <v>623</v>
      </c>
      <c r="E389" s="11" t="s">
        <v>7334</v>
      </c>
      <c r="F389" s="11">
        <v>12974781</v>
      </c>
      <c r="G389" s="11" t="s">
        <v>9632</v>
      </c>
      <c r="H389" s="11" t="s">
        <v>9633</v>
      </c>
      <c r="I389" s="11" t="s">
        <v>1996</v>
      </c>
      <c r="J389" s="11"/>
      <c r="K389" s="11" t="s">
        <v>9634</v>
      </c>
      <c r="L389" s="11" t="s">
        <v>9635</v>
      </c>
      <c r="M389" s="11" t="s">
        <v>7350</v>
      </c>
      <c r="N389" s="12" t="s">
        <v>9636</v>
      </c>
      <c r="O389" s="12" t="s">
        <v>9637</v>
      </c>
    </row>
    <row r="390" spans="1:15" ht="15" customHeight="1" x14ac:dyDescent="0.3">
      <c r="A390" s="11" t="s">
        <v>25</v>
      </c>
      <c r="B390" s="11" t="s">
        <v>26</v>
      </c>
      <c r="C390" s="17">
        <v>1</v>
      </c>
      <c r="D390" s="11" t="s">
        <v>623</v>
      </c>
      <c r="E390" s="11" t="s">
        <v>7334</v>
      </c>
      <c r="F390" s="11">
        <v>12558634</v>
      </c>
      <c r="G390" s="11" t="s">
        <v>9638</v>
      </c>
      <c r="H390" s="11" t="s">
        <v>9639</v>
      </c>
      <c r="I390" s="11" t="s">
        <v>741</v>
      </c>
      <c r="J390" s="11"/>
      <c r="K390" s="11" t="s">
        <v>7561</v>
      </c>
      <c r="L390" s="11" t="s">
        <v>9640</v>
      </c>
      <c r="M390" s="11" t="s">
        <v>7339</v>
      </c>
      <c r="N390" s="12" t="s">
        <v>9641</v>
      </c>
      <c r="O390" s="12" t="s">
        <v>9642</v>
      </c>
    </row>
    <row r="391" spans="1:15" ht="15" customHeight="1" x14ac:dyDescent="0.3">
      <c r="A391" s="11" t="s">
        <v>25</v>
      </c>
      <c r="B391" s="11" t="s">
        <v>26</v>
      </c>
      <c r="C391" s="17">
        <v>1</v>
      </c>
      <c r="D391" s="11" t="s">
        <v>623</v>
      </c>
      <c r="E391" s="11" t="s">
        <v>7334</v>
      </c>
      <c r="F391" s="11">
        <v>12745850</v>
      </c>
      <c r="G391" s="11" t="s">
        <v>9643</v>
      </c>
      <c r="H391" s="11" t="s">
        <v>9644</v>
      </c>
      <c r="I391" s="11" t="s">
        <v>741</v>
      </c>
      <c r="J391" s="11"/>
      <c r="K391" s="11" t="s">
        <v>8446</v>
      </c>
      <c r="L391" s="11" t="s">
        <v>9645</v>
      </c>
      <c r="M391" s="11" t="s">
        <v>8459</v>
      </c>
      <c r="N391" s="12" t="s">
        <v>9646</v>
      </c>
      <c r="O391" s="12" t="s">
        <v>9647</v>
      </c>
    </row>
    <row r="392" spans="1:15" ht="15" customHeight="1" x14ac:dyDescent="0.3">
      <c r="A392" s="11" t="s">
        <v>25</v>
      </c>
      <c r="B392" s="11" t="s">
        <v>26</v>
      </c>
      <c r="C392" s="17">
        <v>1</v>
      </c>
      <c r="D392" s="11" t="s">
        <v>623</v>
      </c>
      <c r="E392" s="11" t="s">
        <v>7334</v>
      </c>
      <c r="F392" s="11">
        <v>12930309</v>
      </c>
      <c r="G392" s="11" t="s">
        <v>9648</v>
      </c>
      <c r="H392" s="11" t="s">
        <v>9649</v>
      </c>
      <c r="I392" s="11" t="s">
        <v>9650</v>
      </c>
      <c r="J392" s="11"/>
      <c r="K392" s="11" t="s">
        <v>7485</v>
      </c>
      <c r="L392" s="11" t="s">
        <v>9651</v>
      </c>
      <c r="M392" s="11" t="s">
        <v>7339</v>
      </c>
      <c r="N392" s="12" t="s">
        <v>9652</v>
      </c>
      <c r="O392" s="12" t="s">
        <v>9653</v>
      </c>
    </row>
    <row r="393" spans="1:15" ht="15" customHeight="1" x14ac:dyDescent="0.3">
      <c r="A393" s="11" t="s">
        <v>25</v>
      </c>
      <c r="B393" s="11" t="s">
        <v>26</v>
      </c>
      <c r="C393" s="17">
        <v>1</v>
      </c>
      <c r="D393" s="11" t="s">
        <v>623</v>
      </c>
      <c r="E393" s="11" t="s">
        <v>7334</v>
      </c>
      <c r="F393" s="11">
        <v>12932239</v>
      </c>
      <c r="G393" s="11" t="s">
        <v>9654</v>
      </c>
      <c r="H393" s="11" t="s">
        <v>9655</v>
      </c>
      <c r="I393" s="11" t="s">
        <v>9650</v>
      </c>
      <c r="J393" s="11"/>
      <c r="K393" s="11" t="s">
        <v>7337</v>
      </c>
      <c r="L393" s="11" t="s">
        <v>9656</v>
      </c>
      <c r="M393" s="11" t="s">
        <v>9475</v>
      </c>
      <c r="N393" s="12" t="s">
        <v>9657</v>
      </c>
      <c r="O393" s="12" t="s">
        <v>9658</v>
      </c>
    </row>
    <row r="394" spans="1:15" ht="15" customHeight="1" x14ac:dyDescent="0.3">
      <c r="A394" s="11" t="s">
        <v>25</v>
      </c>
      <c r="B394" s="11" t="s">
        <v>26</v>
      </c>
      <c r="C394" s="17">
        <v>1</v>
      </c>
      <c r="D394" s="11" t="s">
        <v>623</v>
      </c>
      <c r="E394" s="11" t="s">
        <v>7334</v>
      </c>
      <c r="F394" s="11">
        <v>12648227</v>
      </c>
      <c r="G394" s="11" t="s">
        <v>9659</v>
      </c>
      <c r="H394" s="11" t="s">
        <v>9660</v>
      </c>
      <c r="I394" s="11" t="s">
        <v>3692</v>
      </c>
      <c r="J394" s="11"/>
      <c r="K394" s="11" t="s">
        <v>7412</v>
      </c>
      <c r="L394" s="11" t="s">
        <v>9661</v>
      </c>
      <c r="M394" s="11" t="s">
        <v>7373</v>
      </c>
      <c r="N394" s="12" t="s">
        <v>9662</v>
      </c>
      <c r="O394" s="12" t="s">
        <v>9663</v>
      </c>
    </row>
    <row r="395" spans="1:15" ht="15" customHeight="1" x14ac:dyDescent="0.3">
      <c r="A395" s="11" t="s">
        <v>25</v>
      </c>
      <c r="B395" s="11" t="s">
        <v>26</v>
      </c>
      <c r="C395" s="17">
        <v>1</v>
      </c>
      <c r="D395" s="11" t="s">
        <v>623</v>
      </c>
      <c r="E395" s="11" t="s">
        <v>7334</v>
      </c>
      <c r="F395" s="11">
        <v>12207578</v>
      </c>
      <c r="G395" s="11" t="s">
        <v>9664</v>
      </c>
      <c r="H395" s="11" t="s">
        <v>9665</v>
      </c>
      <c r="I395" s="11" t="s">
        <v>846</v>
      </c>
      <c r="J395" s="11"/>
      <c r="K395" s="11" t="s">
        <v>7337</v>
      </c>
      <c r="L395" s="11" t="s">
        <v>9666</v>
      </c>
      <c r="M395" s="11" t="s">
        <v>7734</v>
      </c>
      <c r="N395" s="12" t="s">
        <v>9667</v>
      </c>
      <c r="O395" s="12" t="s">
        <v>9668</v>
      </c>
    </row>
    <row r="396" spans="1:15" ht="15" customHeight="1" x14ac:dyDescent="0.3">
      <c r="A396" s="11" t="s">
        <v>25</v>
      </c>
      <c r="B396" s="11" t="s">
        <v>26</v>
      </c>
      <c r="C396" s="17">
        <v>1</v>
      </c>
      <c r="D396" s="11" t="s">
        <v>623</v>
      </c>
      <c r="E396" s="11" t="s">
        <v>7334</v>
      </c>
      <c r="F396" s="11">
        <v>12207617</v>
      </c>
      <c r="G396" s="11" t="s">
        <v>9669</v>
      </c>
      <c r="H396" s="11" t="s">
        <v>9670</v>
      </c>
      <c r="I396" s="11" t="s">
        <v>846</v>
      </c>
      <c r="J396" s="11"/>
      <c r="K396" s="11" t="s">
        <v>7337</v>
      </c>
      <c r="L396" s="11" t="s">
        <v>9671</v>
      </c>
      <c r="M396" s="11" t="s">
        <v>7604</v>
      </c>
      <c r="N396" s="12" t="s">
        <v>9672</v>
      </c>
      <c r="O396" s="12" t="s">
        <v>9673</v>
      </c>
    </row>
    <row r="397" spans="1:15" ht="15" customHeight="1" x14ac:dyDescent="0.3">
      <c r="A397" s="11" t="s">
        <v>25</v>
      </c>
      <c r="B397" s="11" t="s">
        <v>26</v>
      </c>
      <c r="C397" s="17">
        <v>1</v>
      </c>
      <c r="D397" s="11" t="s">
        <v>623</v>
      </c>
      <c r="E397" s="11" t="s">
        <v>7334</v>
      </c>
      <c r="F397" s="11">
        <v>12464154</v>
      </c>
      <c r="G397" s="11" t="s">
        <v>9674</v>
      </c>
      <c r="H397" s="11" t="s">
        <v>9675</v>
      </c>
      <c r="I397" s="11" t="s">
        <v>9676</v>
      </c>
      <c r="J397" s="11"/>
      <c r="K397" s="11" t="s">
        <v>7561</v>
      </c>
      <c r="L397" s="11" t="s">
        <v>9677</v>
      </c>
      <c r="M397" s="11" t="s">
        <v>7350</v>
      </c>
      <c r="N397" s="12" t="s">
        <v>9678</v>
      </c>
      <c r="O397" s="12" t="s">
        <v>9679</v>
      </c>
    </row>
    <row r="398" spans="1:15" ht="15" customHeight="1" x14ac:dyDescent="0.3">
      <c r="A398" s="11" t="s">
        <v>25</v>
      </c>
      <c r="B398" s="11" t="s">
        <v>26</v>
      </c>
      <c r="C398" s="17">
        <v>1</v>
      </c>
      <c r="D398" s="11" t="s">
        <v>623</v>
      </c>
      <c r="E398" s="11" t="s">
        <v>7334</v>
      </c>
      <c r="F398" s="11">
        <v>12366416</v>
      </c>
      <c r="G398" s="11" t="s">
        <v>9680</v>
      </c>
      <c r="H398" s="11" t="s">
        <v>9681</v>
      </c>
      <c r="I398" s="11" t="s">
        <v>9676</v>
      </c>
      <c r="J398" s="11"/>
      <c r="K398" s="11" t="s">
        <v>7337</v>
      </c>
      <c r="L398" s="11" t="s">
        <v>9682</v>
      </c>
      <c r="M398" s="11" t="s">
        <v>7339</v>
      </c>
      <c r="N398" s="12" t="s">
        <v>9683</v>
      </c>
      <c r="O398" s="12" t="s">
        <v>9684</v>
      </c>
    </row>
    <row r="399" spans="1:15" ht="15" customHeight="1" x14ac:dyDescent="0.3">
      <c r="A399" s="11" t="s">
        <v>25</v>
      </c>
      <c r="B399" s="11" t="s">
        <v>26</v>
      </c>
      <c r="C399" s="17">
        <v>1</v>
      </c>
      <c r="D399" s="11" t="s">
        <v>623</v>
      </c>
      <c r="E399" s="11" t="s">
        <v>7334</v>
      </c>
      <c r="F399" s="11">
        <v>12420105</v>
      </c>
      <c r="G399" s="11" t="s">
        <v>9685</v>
      </c>
      <c r="H399" s="11" t="s">
        <v>9686</v>
      </c>
      <c r="I399" s="11" t="s">
        <v>3025</v>
      </c>
      <c r="J399" s="11" t="s">
        <v>9687</v>
      </c>
      <c r="K399" s="11" t="s">
        <v>8279</v>
      </c>
      <c r="L399" s="11" t="s">
        <v>9688</v>
      </c>
      <c r="M399" s="11" t="s">
        <v>7339</v>
      </c>
      <c r="N399" s="12" t="s">
        <v>9689</v>
      </c>
      <c r="O399" s="12" t="s">
        <v>9690</v>
      </c>
    </row>
    <row r="400" spans="1:15" ht="15" customHeight="1" x14ac:dyDescent="0.3">
      <c r="A400" s="11" t="s">
        <v>25</v>
      </c>
      <c r="B400" s="11" t="s">
        <v>26</v>
      </c>
      <c r="C400" s="17">
        <v>1</v>
      </c>
      <c r="D400" s="11" t="s">
        <v>623</v>
      </c>
      <c r="E400" s="11" t="s">
        <v>7334</v>
      </c>
      <c r="F400" s="11">
        <v>12459545</v>
      </c>
      <c r="G400" s="11" t="s">
        <v>9552</v>
      </c>
      <c r="H400" s="11" t="s">
        <v>9691</v>
      </c>
      <c r="I400" s="11" t="s">
        <v>3025</v>
      </c>
      <c r="J400" s="11"/>
      <c r="K400" s="11" t="s">
        <v>7590</v>
      </c>
      <c r="L400" s="11" t="s">
        <v>9692</v>
      </c>
      <c r="M400" s="11" t="s">
        <v>7350</v>
      </c>
      <c r="N400" s="12" t="s">
        <v>9693</v>
      </c>
      <c r="O400" s="12"/>
    </row>
    <row r="401" spans="1:15" ht="15" customHeight="1" x14ac:dyDescent="0.3">
      <c r="A401" s="11" t="s">
        <v>25</v>
      </c>
      <c r="B401" s="11" t="s">
        <v>26</v>
      </c>
      <c r="C401" s="17">
        <v>1</v>
      </c>
      <c r="D401" s="11" t="s">
        <v>623</v>
      </c>
      <c r="E401" s="11" t="s">
        <v>7334</v>
      </c>
      <c r="F401" s="11">
        <v>12506897</v>
      </c>
      <c r="G401" s="11" t="s">
        <v>8101</v>
      </c>
      <c r="H401" s="11" t="s">
        <v>9694</v>
      </c>
      <c r="I401" s="11" t="s">
        <v>3025</v>
      </c>
      <c r="J401" s="11"/>
      <c r="K401" s="11" t="s">
        <v>7590</v>
      </c>
      <c r="L401" s="11" t="s">
        <v>9695</v>
      </c>
      <c r="M401" s="11" t="s">
        <v>7350</v>
      </c>
      <c r="N401" s="12" t="s">
        <v>9696</v>
      </c>
      <c r="O401" s="12"/>
    </row>
    <row r="402" spans="1:15" ht="15" customHeight="1" x14ac:dyDescent="0.3">
      <c r="A402" s="11" t="s">
        <v>25</v>
      </c>
      <c r="B402" s="11" t="s">
        <v>26</v>
      </c>
      <c r="C402" s="17">
        <v>1</v>
      </c>
      <c r="D402" s="11" t="s">
        <v>623</v>
      </c>
      <c r="E402" s="11" t="s">
        <v>7334</v>
      </c>
      <c r="F402" s="11">
        <v>12072002</v>
      </c>
      <c r="G402" s="11" t="s">
        <v>9697</v>
      </c>
      <c r="H402" s="11" t="s">
        <v>9698</v>
      </c>
      <c r="I402" s="11" t="s">
        <v>2000</v>
      </c>
      <c r="J402" s="11"/>
      <c r="K402" s="11" t="s">
        <v>7561</v>
      </c>
      <c r="L402" s="11" t="s">
        <v>9699</v>
      </c>
      <c r="M402" s="11" t="s">
        <v>7373</v>
      </c>
      <c r="N402" s="12" t="s">
        <v>9700</v>
      </c>
      <c r="O402" s="12" t="s">
        <v>9701</v>
      </c>
    </row>
    <row r="403" spans="1:15" ht="15" customHeight="1" x14ac:dyDescent="0.3">
      <c r="A403" s="11" t="s">
        <v>25</v>
      </c>
      <c r="B403" s="11" t="s">
        <v>26</v>
      </c>
      <c r="C403" s="17">
        <v>1</v>
      </c>
      <c r="D403" s="11" t="s">
        <v>623</v>
      </c>
      <c r="E403" s="11" t="s">
        <v>7334</v>
      </c>
      <c r="F403" s="11">
        <v>12006130</v>
      </c>
      <c r="G403" s="11" t="s">
        <v>8101</v>
      </c>
      <c r="H403" s="11" t="s">
        <v>9702</v>
      </c>
      <c r="I403" s="11" t="s">
        <v>2004</v>
      </c>
      <c r="J403" s="11"/>
      <c r="K403" s="11" t="s">
        <v>8446</v>
      </c>
      <c r="L403" s="11" t="s">
        <v>9703</v>
      </c>
      <c r="M403" s="11" t="s">
        <v>9704</v>
      </c>
      <c r="N403" s="12" t="s">
        <v>9705</v>
      </c>
      <c r="O403" s="12" t="s">
        <v>9706</v>
      </c>
    </row>
    <row r="404" spans="1:15" ht="15" customHeight="1" x14ac:dyDescent="0.3">
      <c r="A404" s="11" t="s">
        <v>25</v>
      </c>
      <c r="B404" s="11" t="s">
        <v>26</v>
      </c>
      <c r="C404" s="17">
        <v>1</v>
      </c>
      <c r="D404" s="11" t="s">
        <v>623</v>
      </c>
      <c r="E404" s="11" t="s">
        <v>7334</v>
      </c>
      <c r="F404" s="11">
        <v>12034003</v>
      </c>
      <c r="G404" s="11" t="s">
        <v>9707</v>
      </c>
      <c r="H404" s="11" t="s">
        <v>9708</v>
      </c>
      <c r="I404" s="11" t="s">
        <v>3154</v>
      </c>
      <c r="J404" s="11"/>
      <c r="K404" s="11" t="s">
        <v>9709</v>
      </c>
      <c r="L404" s="11" t="s">
        <v>9710</v>
      </c>
      <c r="M404" s="11" t="s">
        <v>7373</v>
      </c>
      <c r="N404" s="12" t="s">
        <v>9711</v>
      </c>
      <c r="O404" s="12" t="s">
        <v>9712</v>
      </c>
    </row>
    <row r="405" spans="1:15" ht="15" customHeight="1" x14ac:dyDescent="0.3">
      <c r="A405" s="11" t="s">
        <v>25</v>
      </c>
      <c r="B405" s="11" t="s">
        <v>26</v>
      </c>
      <c r="C405" s="17">
        <v>1</v>
      </c>
      <c r="D405" s="11" t="s">
        <v>623</v>
      </c>
      <c r="E405" s="11" t="s">
        <v>7334</v>
      </c>
      <c r="F405" s="11">
        <v>12450714</v>
      </c>
      <c r="G405" s="11" t="s">
        <v>9713</v>
      </c>
      <c r="H405" s="11" t="s">
        <v>9714</v>
      </c>
      <c r="I405" s="11" t="s">
        <v>3924</v>
      </c>
      <c r="J405" s="11"/>
      <c r="K405" s="11" t="s">
        <v>9715</v>
      </c>
      <c r="L405" s="11" t="s">
        <v>9716</v>
      </c>
      <c r="M405" s="11" t="s">
        <v>7681</v>
      </c>
      <c r="N405" s="12" t="s">
        <v>9717</v>
      </c>
      <c r="O405" s="12" t="s">
        <v>9718</v>
      </c>
    </row>
    <row r="406" spans="1:15" ht="15" customHeight="1" x14ac:dyDescent="0.3">
      <c r="A406" s="11" t="s">
        <v>25</v>
      </c>
      <c r="B406" s="11" t="s">
        <v>26</v>
      </c>
      <c r="C406" s="17">
        <v>1</v>
      </c>
      <c r="D406" s="11" t="s">
        <v>623</v>
      </c>
      <c r="E406" s="11" t="s">
        <v>7334</v>
      </c>
      <c r="F406" s="11">
        <v>11830192</v>
      </c>
      <c r="G406" s="11" t="s">
        <v>8101</v>
      </c>
      <c r="H406" s="11" t="s">
        <v>9719</v>
      </c>
      <c r="I406" s="11" t="s">
        <v>9720</v>
      </c>
      <c r="J406" s="11"/>
      <c r="K406" s="11" t="s">
        <v>7727</v>
      </c>
      <c r="L406" s="11" t="s">
        <v>9721</v>
      </c>
      <c r="M406" s="11" t="s">
        <v>7339</v>
      </c>
      <c r="N406" s="12" t="s">
        <v>9722</v>
      </c>
      <c r="O406" s="12" t="s">
        <v>9723</v>
      </c>
    </row>
    <row r="407" spans="1:15" ht="15" customHeight="1" x14ac:dyDescent="0.3">
      <c r="A407" s="11" t="s">
        <v>25</v>
      </c>
      <c r="B407" s="11" t="s">
        <v>26</v>
      </c>
      <c r="C407" s="17">
        <v>1</v>
      </c>
      <c r="D407" s="11" t="s">
        <v>623</v>
      </c>
      <c r="E407" s="11" t="s">
        <v>7334</v>
      </c>
      <c r="F407" s="11">
        <v>11841364</v>
      </c>
      <c r="G407" s="11" t="s">
        <v>9724</v>
      </c>
      <c r="H407" s="11" t="s">
        <v>9725</v>
      </c>
      <c r="I407" s="11" t="s">
        <v>887</v>
      </c>
      <c r="J407" s="11"/>
      <c r="K407" s="11" t="s">
        <v>7337</v>
      </c>
      <c r="L407" s="11" t="s">
        <v>9726</v>
      </c>
      <c r="M407" s="11" t="s">
        <v>7373</v>
      </c>
      <c r="N407" s="12" t="s">
        <v>9727</v>
      </c>
      <c r="O407" s="12" t="s">
        <v>9728</v>
      </c>
    </row>
    <row r="408" spans="1:15" ht="15" customHeight="1" x14ac:dyDescent="0.3">
      <c r="A408" s="11" t="s">
        <v>25</v>
      </c>
      <c r="B408" s="11" t="s">
        <v>26</v>
      </c>
      <c r="C408" s="17">
        <v>1</v>
      </c>
      <c r="D408" s="11" t="s">
        <v>623</v>
      </c>
      <c r="E408" s="11" t="s">
        <v>7334</v>
      </c>
      <c r="F408" s="11">
        <v>12623554</v>
      </c>
      <c r="G408" s="11" t="s">
        <v>9729</v>
      </c>
      <c r="H408" s="11" t="s">
        <v>9730</v>
      </c>
      <c r="I408" s="11" t="s">
        <v>9731</v>
      </c>
      <c r="J408" s="11"/>
      <c r="K408" s="11" t="s">
        <v>9587</v>
      </c>
      <c r="L408" s="11" t="s">
        <v>9732</v>
      </c>
      <c r="M408" s="11" t="s">
        <v>8756</v>
      </c>
      <c r="N408" s="12" t="s">
        <v>9733</v>
      </c>
      <c r="O408" s="12" t="s">
        <v>9734</v>
      </c>
    </row>
    <row r="409" spans="1:15" ht="15" customHeight="1" x14ac:dyDescent="0.3">
      <c r="A409" s="11" t="s">
        <v>25</v>
      </c>
      <c r="B409" s="11" t="s">
        <v>26</v>
      </c>
      <c r="C409" s="17">
        <v>1</v>
      </c>
      <c r="D409" s="11" t="s">
        <v>623</v>
      </c>
      <c r="E409" s="11" t="s">
        <v>7334</v>
      </c>
      <c r="F409" s="11">
        <v>11966683</v>
      </c>
      <c r="G409" s="11" t="s">
        <v>9735</v>
      </c>
      <c r="H409" s="11" t="s">
        <v>9736</v>
      </c>
      <c r="I409" s="11" t="s">
        <v>9737</v>
      </c>
      <c r="J409" s="11"/>
      <c r="K409" s="11" t="s">
        <v>7337</v>
      </c>
      <c r="L409" s="11" t="s">
        <v>9738</v>
      </c>
      <c r="M409" s="11" t="s">
        <v>7734</v>
      </c>
      <c r="N409" s="12" t="s">
        <v>9739</v>
      </c>
      <c r="O409" s="12" t="s">
        <v>9740</v>
      </c>
    </row>
    <row r="410" spans="1:15" ht="15" customHeight="1" x14ac:dyDescent="0.3">
      <c r="A410" s="11" t="s">
        <v>25</v>
      </c>
      <c r="B410" s="11" t="s">
        <v>26</v>
      </c>
      <c r="C410" s="17">
        <v>1</v>
      </c>
      <c r="D410" s="11" t="s">
        <v>623</v>
      </c>
      <c r="E410" s="11" t="s">
        <v>7334</v>
      </c>
      <c r="F410" s="11">
        <v>11966716</v>
      </c>
      <c r="G410" s="11" t="s">
        <v>9478</v>
      </c>
      <c r="H410" s="11" t="s">
        <v>9741</v>
      </c>
      <c r="I410" s="11" t="s">
        <v>9737</v>
      </c>
      <c r="J410" s="11"/>
      <c r="K410" s="11" t="s">
        <v>7337</v>
      </c>
      <c r="L410" s="11" t="s">
        <v>9742</v>
      </c>
      <c r="M410" s="11" t="s">
        <v>7604</v>
      </c>
      <c r="N410" s="12" t="s">
        <v>9743</v>
      </c>
      <c r="O410" s="12" t="s">
        <v>9744</v>
      </c>
    </row>
    <row r="411" spans="1:15" ht="15" customHeight="1" x14ac:dyDescent="0.3">
      <c r="A411" s="11" t="s">
        <v>25</v>
      </c>
      <c r="B411" s="11" t="s">
        <v>26</v>
      </c>
      <c r="C411" s="17">
        <v>1</v>
      </c>
      <c r="D411" s="11" t="s">
        <v>623</v>
      </c>
      <c r="E411" s="11" t="s">
        <v>7334</v>
      </c>
      <c r="F411" s="11">
        <v>11911118</v>
      </c>
      <c r="G411" s="11" t="s">
        <v>9745</v>
      </c>
      <c r="H411" s="11" t="s">
        <v>9746</v>
      </c>
      <c r="I411" s="11" t="s">
        <v>695</v>
      </c>
      <c r="J411" s="11"/>
      <c r="K411" s="11" t="s">
        <v>9747</v>
      </c>
      <c r="L411" s="11" t="s">
        <v>9748</v>
      </c>
      <c r="M411" s="11" t="s">
        <v>7339</v>
      </c>
      <c r="N411" s="12" t="s">
        <v>9749</v>
      </c>
      <c r="O411" s="12" t="s">
        <v>9750</v>
      </c>
    </row>
    <row r="412" spans="1:15" ht="15" customHeight="1" x14ac:dyDescent="0.3">
      <c r="A412" s="11" t="s">
        <v>25</v>
      </c>
      <c r="B412" s="11" t="s">
        <v>26</v>
      </c>
      <c r="C412" s="17">
        <v>1</v>
      </c>
      <c r="D412" s="11" t="s">
        <v>623</v>
      </c>
      <c r="E412" s="11" t="s">
        <v>7334</v>
      </c>
      <c r="F412" s="11">
        <v>12243702</v>
      </c>
      <c r="G412" s="11" t="s">
        <v>8101</v>
      </c>
      <c r="H412" s="11" t="s">
        <v>9751</v>
      </c>
      <c r="I412" s="11" t="s">
        <v>849</v>
      </c>
      <c r="J412" s="11"/>
      <c r="K412" s="11" t="s">
        <v>8446</v>
      </c>
      <c r="L412" s="11" t="s">
        <v>9752</v>
      </c>
      <c r="M412" s="11" t="s">
        <v>9704</v>
      </c>
      <c r="N412" s="12" t="s">
        <v>9753</v>
      </c>
      <c r="O412" s="12" t="s">
        <v>9754</v>
      </c>
    </row>
    <row r="413" spans="1:15" ht="15" customHeight="1" x14ac:dyDescent="0.3">
      <c r="A413" s="11" t="s">
        <v>25</v>
      </c>
      <c r="B413" s="11" t="s">
        <v>26</v>
      </c>
      <c r="C413" s="17">
        <v>1</v>
      </c>
      <c r="D413" s="11" t="s">
        <v>623</v>
      </c>
      <c r="E413" s="11" t="s">
        <v>7334</v>
      </c>
      <c r="F413" s="11">
        <v>11696066</v>
      </c>
      <c r="G413" s="11" t="s">
        <v>8101</v>
      </c>
      <c r="H413" s="11" t="s">
        <v>9755</v>
      </c>
      <c r="I413" s="11" t="s">
        <v>845</v>
      </c>
      <c r="J413" s="11"/>
      <c r="K413" s="11" t="s">
        <v>7561</v>
      </c>
      <c r="L413" s="11" t="s">
        <v>9756</v>
      </c>
      <c r="M413" s="11" t="s">
        <v>7350</v>
      </c>
      <c r="N413" s="12" t="s">
        <v>9757</v>
      </c>
      <c r="O413" s="12" t="s">
        <v>9758</v>
      </c>
    </row>
    <row r="414" spans="1:15" ht="15" customHeight="1" x14ac:dyDescent="0.3">
      <c r="A414" s="11" t="s">
        <v>25</v>
      </c>
      <c r="B414" s="11" t="s">
        <v>26</v>
      </c>
      <c r="C414" s="17">
        <v>1</v>
      </c>
      <c r="D414" s="11" t="s">
        <v>623</v>
      </c>
      <c r="E414" s="11" t="s">
        <v>7334</v>
      </c>
      <c r="F414" s="11">
        <v>11722447</v>
      </c>
      <c r="G414" s="11" t="s">
        <v>9759</v>
      </c>
      <c r="H414" s="11" t="s">
        <v>9760</v>
      </c>
      <c r="I414" s="11" t="s">
        <v>3571</v>
      </c>
      <c r="J414" s="11"/>
      <c r="K414" s="11" t="s">
        <v>7561</v>
      </c>
      <c r="L414" s="11" t="s">
        <v>9761</v>
      </c>
      <c r="M414" s="11" t="s">
        <v>8756</v>
      </c>
      <c r="N414" s="12" t="s">
        <v>9762</v>
      </c>
      <c r="O414" s="12" t="s">
        <v>9763</v>
      </c>
    </row>
    <row r="415" spans="1:15" ht="15" customHeight="1" x14ac:dyDescent="0.3">
      <c r="A415" s="11" t="s">
        <v>25</v>
      </c>
      <c r="B415" s="11" t="s">
        <v>26</v>
      </c>
      <c r="C415" s="17">
        <v>1</v>
      </c>
      <c r="D415" s="11" t="s">
        <v>623</v>
      </c>
      <c r="E415" s="11" t="s">
        <v>7334</v>
      </c>
      <c r="F415" s="11">
        <v>11753536</v>
      </c>
      <c r="G415" s="11" t="s">
        <v>9552</v>
      </c>
      <c r="H415" s="11" t="s">
        <v>9764</v>
      </c>
      <c r="I415" s="11" t="s">
        <v>3571</v>
      </c>
      <c r="J415" s="11"/>
      <c r="K415" s="11" t="s">
        <v>9765</v>
      </c>
      <c r="L415" s="11" t="s">
        <v>9766</v>
      </c>
      <c r="M415" s="11" t="s">
        <v>7339</v>
      </c>
      <c r="N415" s="12" t="s">
        <v>9767</v>
      </c>
      <c r="O415" s="12"/>
    </row>
    <row r="416" spans="1:15" ht="15" customHeight="1" x14ac:dyDescent="0.3">
      <c r="A416" s="11" t="s">
        <v>25</v>
      </c>
      <c r="B416" s="11" t="s">
        <v>26</v>
      </c>
      <c r="C416" s="17">
        <v>1</v>
      </c>
      <c r="D416" s="11" t="s">
        <v>623</v>
      </c>
      <c r="E416" s="11" t="s">
        <v>7334</v>
      </c>
      <c r="F416" s="11">
        <v>11359392</v>
      </c>
      <c r="G416" s="11" t="s">
        <v>9768</v>
      </c>
      <c r="H416" s="11" t="s">
        <v>9769</v>
      </c>
      <c r="I416" s="11" t="s">
        <v>673</v>
      </c>
      <c r="J416" s="11"/>
      <c r="K416" s="11" t="s">
        <v>7337</v>
      </c>
      <c r="L416" s="11" t="s">
        <v>9770</v>
      </c>
      <c r="M416" s="11" t="s">
        <v>7373</v>
      </c>
      <c r="N416" s="12" t="s">
        <v>9771</v>
      </c>
      <c r="O416" s="12" t="s">
        <v>9772</v>
      </c>
    </row>
    <row r="417" spans="1:15" ht="15" customHeight="1" x14ac:dyDescent="0.3">
      <c r="A417" s="11" t="s">
        <v>25</v>
      </c>
      <c r="B417" s="11" t="s">
        <v>26</v>
      </c>
      <c r="C417" s="17">
        <v>1</v>
      </c>
      <c r="D417" s="11" t="s">
        <v>623</v>
      </c>
      <c r="E417" s="11" t="s">
        <v>7334</v>
      </c>
      <c r="F417" s="11">
        <v>12174807</v>
      </c>
      <c r="G417" s="11" t="s">
        <v>8101</v>
      </c>
      <c r="H417" s="11" t="s">
        <v>9773</v>
      </c>
      <c r="I417" s="11" t="s">
        <v>1004</v>
      </c>
      <c r="J417" s="11"/>
      <c r="K417" s="11" t="s">
        <v>8446</v>
      </c>
      <c r="L417" s="11" t="s">
        <v>9774</v>
      </c>
      <c r="M417" s="11" t="s">
        <v>9704</v>
      </c>
      <c r="N417" s="12" t="s">
        <v>9775</v>
      </c>
      <c r="O417" s="12"/>
    </row>
    <row r="418" spans="1:15" ht="15" customHeight="1" x14ac:dyDescent="0.3">
      <c r="A418" s="11" t="s">
        <v>25</v>
      </c>
      <c r="B418" s="11" t="s">
        <v>26</v>
      </c>
      <c r="C418" s="17">
        <v>1</v>
      </c>
      <c r="D418" s="11" t="s">
        <v>623</v>
      </c>
      <c r="E418" s="11" t="s">
        <v>7334</v>
      </c>
      <c r="F418" s="11">
        <v>12171681</v>
      </c>
      <c r="G418" s="11" t="s">
        <v>9776</v>
      </c>
      <c r="H418" s="11" t="s">
        <v>9777</v>
      </c>
      <c r="I418" s="11" t="s">
        <v>1004</v>
      </c>
      <c r="J418" s="11"/>
      <c r="K418" s="11" t="s">
        <v>8446</v>
      </c>
      <c r="L418" s="11" t="s">
        <v>9778</v>
      </c>
      <c r="M418" s="11" t="s">
        <v>7962</v>
      </c>
      <c r="N418" s="12" t="s">
        <v>9779</v>
      </c>
      <c r="O418" s="12" t="s">
        <v>9780</v>
      </c>
    </row>
    <row r="419" spans="1:15" ht="15" customHeight="1" x14ac:dyDescent="0.3">
      <c r="A419" s="11" t="s">
        <v>25</v>
      </c>
      <c r="B419" s="11" t="s">
        <v>26</v>
      </c>
      <c r="C419" s="17">
        <v>1</v>
      </c>
      <c r="D419" s="11" t="s">
        <v>623</v>
      </c>
      <c r="E419" s="11" t="s">
        <v>7334</v>
      </c>
      <c r="F419" s="11">
        <v>11422186</v>
      </c>
      <c r="G419" s="11" t="s">
        <v>9781</v>
      </c>
      <c r="H419" s="11" t="s">
        <v>9782</v>
      </c>
      <c r="I419" s="11" t="s">
        <v>1002</v>
      </c>
      <c r="J419" s="11"/>
      <c r="K419" s="11" t="s">
        <v>7561</v>
      </c>
      <c r="L419" s="11" t="s">
        <v>9783</v>
      </c>
      <c r="M419" s="11" t="s">
        <v>7734</v>
      </c>
      <c r="N419" s="12" t="s">
        <v>9784</v>
      </c>
      <c r="O419" s="12" t="s">
        <v>9785</v>
      </c>
    </row>
    <row r="420" spans="1:15" ht="15" customHeight="1" x14ac:dyDescent="0.3">
      <c r="A420" s="11" t="s">
        <v>25</v>
      </c>
      <c r="B420" s="11" t="s">
        <v>26</v>
      </c>
      <c r="C420" s="17">
        <v>1</v>
      </c>
      <c r="D420" s="11" t="s">
        <v>623</v>
      </c>
      <c r="E420" s="11" t="s">
        <v>7334</v>
      </c>
      <c r="F420" s="11">
        <v>11405765</v>
      </c>
      <c r="G420" s="11" t="s">
        <v>9786</v>
      </c>
      <c r="H420" s="11" t="s">
        <v>9787</v>
      </c>
      <c r="I420" s="11" t="s">
        <v>1002</v>
      </c>
      <c r="J420" s="11"/>
      <c r="K420" s="11" t="s">
        <v>8900</v>
      </c>
      <c r="L420" s="11" t="s">
        <v>9788</v>
      </c>
      <c r="M420" s="11" t="s">
        <v>7373</v>
      </c>
      <c r="N420" s="12" t="s">
        <v>9789</v>
      </c>
      <c r="O420" s="12" t="s">
        <v>9790</v>
      </c>
    </row>
    <row r="421" spans="1:15" ht="15" customHeight="1" x14ac:dyDescent="0.3">
      <c r="A421" s="11" t="s">
        <v>25</v>
      </c>
      <c r="B421" s="11" t="s">
        <v>26</v>
      </c>
      <c r="C421" s="17">
        <v>1</v>
      </c>
      <c r="D421" s="11" t="s">
        <v>623</v>
      </c>
      <c r="E421" s="11" t="s">
        <v>7334</v>
      </c>
      <c r="F421" s="11">
        <v>11423838</v>
      </c>
      <c r="G421" s="11" t="s">
        <v>9791</v>
      </c>
      <c r="H421" s="11" t="s">
        <v>9792</v>
      </c>
      <c r="I421" s="11" t="s">
        <v>9793</v>
      </c>
      <c r="J421" s="11"/>
      <c r="K421" s="11" t="s">
        <v>7754</v>
      </c>
      <c r="L421" s="11" t="s">
        <v>9794</v>
      </c>
      <c r="M421" s="11" t="s">
        <v>8862</v>
      </c>
      <c r="N421" s="12" t="s">
        <v>9795</v>
      </c>
      <c r="O421" s="12" t="s">
        <v>9796</v>
      </c>
    </row>
    <row r="422" spans="1:15" ht="15" customHeight="1" x14ac:dyDescent="0.3">
      <c r="A422" s="11" t="s">
        <v>25</v>
      </c>
      <c r="B422" s="11" t="s">
        <v>26</v>
      </c>
      <c r="C422" s="17">
        <v>1</v>
      </c>
      <c r="D422" s="11" t="s">
        <v>623</v>
      </c>
      <c r="E422" s="11" t="s">
        <v>7334</v>
      </c>
      <c r="F422" s="11">
        <v>11259795</v>
      </c>
      <c r="G422" s="11" t="s">
        <v>9471</v>
      </c>
      <c r="H422" s="11" t="s">
        <v>9797</v>
      </c>
      <c r="I422" s="11" t="s">
        <v>990</v>
      </c>
      <c r="J422" s="11"/>
      <c r="K422" s="11" t="s">
        <v>9473</v>
      </c>
      <c r="L422" s="11" t="s">
        <v>9798</v>
      </c>
      <c r="M422" s="11" t="s">
        <v>7373</v>
      </c>
      <c r="N422" s="12" t="s">
        <v>9799</v>
      </c>
      <c r="O422" s="12" t="s">
        <v>9800</v>
      </c>
    </row>
    <row r="423" spans="1:15" ht="15" customHeight="1" x14ac:dyDescent="0.3">
      <c r="A423" s="11" t="s">
        <v>25</v>
      </c>
      <c r="B423" s="11" t="s">
        <v>26</v>
      </c>
      <c r="C423" s="17">
        <v>1</v>
      </c>
      <c r="D423" s="11" t="s">
        <v>623</v>
      </c>
      <c r="E423" s="11" t="s">
        <v>7334</v>
      </c>
      <c r="F423" s="11">
        <v>11260172</v>
      </c>
      <c r="G423" s="11" t="s">
        <v>9801</v>
      </c>
      <c r="H423" s="11" t="s">
        <v>9802</v>
      </c>
      <c r="I423" s="11" t="s">
        <v>990</v>
      </c>
      <c r="J423" s="11"/>
      <c r="K423" s="11" t="s">
        <v>7561</v>
      </c>
      <c r="L423" s="11" t="s">
        <v>9803</v>
      </c>
      <c r="M423" s="11" t="s">
        <v>8240</v>
      </c>
      <c r="N423" s="12" t="s">
        <v>9804</v>
      </c>
      <c r="O423" s="12" t="s">
        <v>9805</v>
      </c>
    </row>
    <row r="424" spans="1:15" ht="15" customHeight="1" x14ac:dyDescent="0.3">
      <c r="A424" s="11" t="s">
        <v>25</v>
      </c>
      <c r="B424" s="11" t="s">
        <v>26</v>
      </c>
      <c r="C424" s="17">
        <v>1</v>
      </c>
      <c r="D424" s="11" t="s">
        <v>623</v>
      </c>
      <c r="E424" s="11" t="s">
        <v>7334</v>
      </c>
      <c r="F424" s="11">
        <v>11260199</v>
      </c>
      <c r="G424" s="11" t="s">
        <v>9806</v>
      </c>
      <c r="H424" s="11" t="s">
        <v>9807</v>
      </c>
      <c r="I424" s="11" t="s">
        <v>990</v>
      </c>
      <c r="J424" s="11"/>
      <c r="K424" s="11" t="s">
        <v>7561</v>
      </c>
      <c r="L424" s="11" t="s">
        <v>9808</v>
      </c>
      <c r="M424" s="11" t="s">
        <v>9809</v>
      </c>
      <c r="N424" s="12" t="s">
        <v>9810</v>
      </c>
      <c r="O424" s="12" t="s">
        <v>9811</v>
      </c>
    </row>
    <row r="425" spans="1:15" ht="15" customHeight="1" x14ac:dyDescent="0.3">
      <c r="A425" s="11" t="s">
        <v>25</v>
      </c>
      <c r="B425" s="11" t="s">
        <v>26</v>
      </c>
      <c r="C425" s="17">
        <v>1</v>
      </c>
      <c r="D425" s="11" t="s">
        <v>623</v>
      </c>
      <c r="E425" s="11" t="s">
        <v>7334</v>
      </c>
      <c r="F425" s="11">
        <v>11260200</v>
      </c>
      <c r="G425" s="11" t="s">
        <v>9812</v>
      </c>
      <c r="H425" s="11" t="s">
        <v>9813</v>
      </c>
      <c r="I425" s="11" t="s">
        <v>990</v>
      </c>
      <c r="J425" s="11"/>
      <c r="K425" s="11" t="s">
        <v>7561</v>
      </c>
      <c r="L425" s="11" t="s">
        <v>9814</v>
      </c>
      <c r="M425" s="11" t="s">
        <v>7339</v>
      </c>
      <c r="N425" s="12" t="s">
        <v>9815</v>
      </c>
      <c r="O425" s="12" t="s">
        <v>9816</v>
      </c>
    </row>
    <row r="426" spans="1:15" ht="15" customHeight="1" x14ac:dyDescent="0.3">
      <c r="A426" s="11" t="s">
        <v>25</v>
      </c>
      <c r="B426" s="11" t="s">
        <v>26</v>
      </c>
      <c r="C426" s="17">
        <v>1</v>
      </c>
      <c r="D426" s="11" t="s">
        <v>623</v>
      </c>
      <c r="E426" s="11" t="s">
        <v>7334</v>
      </c>
      <c r="F426" s="11">
        <v>11899144</v>
      </c>
      <c r="G426" s="11" t="s">
        <v>9817</v>
      </c>
      <c r="H426" s="11" t="s">
        <v>9818</v>
      </c>
      <c r="I426" s="11" t="s">
        <v>9819</v>
      </c>
      <c r="J426" s="11"/>
      <c r="K426" s="11" t="s">
        <v>7337</v>
      </c>
      <c r="L426" s="11" t="s">
        <v>9820</v>
      </c>
      <c r="M426" s="11" t="s">
        <v>9821</v>
      </c>
      <c r="N426" s="12" t="s">
        <v>9822</v>
      </c>
      <c r="O426" s="12" t="s">
        <v>9823</v>
      </c>
    </row>
    <row r="427" spans="1:15" ht="15" customHeight="1" x14ac:dyDescent="0.3">
      <c r="A427" s="11" t="s">
        <v>25</v>
      </c>
      <c r="B427" s="11" t="s">
        <v>26</v>
      </c>
      <c r="C427" s="17">
        <v>1</v>
      </c>
      <c r="D427" s="11" t="s">
        <v>623</v>
      </c>
      <c r="E427" s="11" t="s">
        <v>7334</v>
      </c>
      <c r="F427" s="11">
        <v>11899130</v>
      </c>
      <c r="G427" s="11" t="s">
        <v>9824</v>
      </c>
      <c r="H427" s="11" t="s">
        <v>9825</v>
      </c>
      <c r="I427" s="11" t="s">
        <v>9819</v>
      </c>
      <c r="J427" s="11"/>
      <c r="K427" s="11" t="s">
        <v>7337</v>
      </c>
      <c r="L427" s="11" t="s">
        <v>9826</v>
      </c>
      <c r="M427" s="11" t="s">
        <v>7414</v>
      </c>
      <c r="N427" s="12" t="s">
        <v>9827</v>
      </c>
      <c r="O427" s="12" t="s">
        <v>9828</v>
      </c>
    </row>
    <row r="428" spans="1:15" ht="15" customHeight="1" x14ac:dyDescent="0.3">
      <c r="A428" s="11" t="s">
        <v>25</v>
      </c>
      <c r="B428" s="11" t="s">
        <v>26</v>
      </c>
      <c r="C428" s="17">
        <v>1</v>
      </c>
      <c r="D428" s="11" t="s">
        <v>623</v>
      </c>
      <c r="E428" s="11" t="s">
        <v>7334</v>
      </c>
      <c r="F428" s="11">
        <v>11899141</v>
      </c>
      <c r="G428" s="11" t="s">
        <v>9829</v>
      </c>
      <c r="H428" s="11" t="s">
        <v>9830</v>
      </c>
      <c r="I428" s="11" t="s">
        <v>9819</v>
      </c>
      <c r="J428" s="11"/>
      <c r="K428" s="11" t="s">
        <v>7337</v>
      </c>
      <c r="L428" s="11" t="s">
        <v>9831</v>
      </c>
      <c r="M428" s="11" t="s">
        <v>8626</v>
      </c>
      <c r="N428" s="12" t="s">
        <v>9832</v>
      </c>
      <c r="O428" s="12" t="s">
        <v>9833</v>
      </c>
    </row>
    <row r="429" spans="1:15" ht="15" customHeight="1" x14ac:dyDescent="0.3">
      <c r="A429" s="11" t="s">
        <v>25</v>
      </c>
      <c r="B429" s="11" t="s">
        <v>26</v>
      </c>
      <c r="C429" s="17">
        <v>1</v>
      </c>
      <c r="D429" s="11" t="s">
        <v>623</v>
      </c>
      <c r="E429" s="11" t="s">
        <v>7334</v>
      </c>
      <c r="F429" s="11">
        <v>11899140</v>
      </c>
      <c r="G429" s="11" t="s">
        <v>9834</v>
      </c>
      <c r="H429" s="11" t="s">
        <v>9835</v>
      </c>
      <c r="I429" s="11" t="s">
        <v>9819</v>
      </c>
      <c r="J429" s="11"/>
      <c r="K429" s="11" t="s">
        <v>7337</v>
      </c>
      <c r="L429" s="11" t="s">
        <v>9836</v>
      </c>
      <c r="M429" s="11" t="s">
        <v>8626</v>
      </c>
      <c r="N429" s="12" t="s">
        <v>9837</v>
      </c>
      <c r="O429" s="12" t="s">
        <v>9838</v>
      </c>
    </row>
    <row r="430" spans="1:15" ht="15" customHeight="1" x14ac:dyDescent="0.3">
      <c r="A430" s="11" t="s">
        <v>25</v>
      </c>
      <c r="B430" s="11" t="s">
        <v>26</v>
      </c>
      <c r="C430" s="17">
        <v>1</v>
      </c>
      <c r="D430" s="11" t="s">
        <v>623</v>
      </c>
      <c r="E430" s="11" t="s">
        <v>7334</v>
      </c>
      <c r="F430" s="11">
        <v>11501513</v>
      </c>
      <c r="G430" s="11" t="s">
        <v>9735</v>
      </c>
      <c r="H430" s="11" t="s">
        <v>8378</v>
      </c>
      <c r="I430" s="11" t="s">
        <v>894</v>
      </c>
      <c r="J430" s="11"/>
      <c r="K430" s="11" t="s">
        <v>7337</v>
      </c>
      <c r="L430" s="11" t="s">
        <v>9839</v>
      </c>
      <c r="M430" s="11" t="s">
        <v>7734</v>
      </c>
      <c r="N430" s="12" t="s">
        <v>9840</v>
      </c>
      <c r="O430" s="12" t="s">
        <v>9841</v>
      </c>
    </row>
    <row r="431" spans="1:15" ht="15" customHeight="1" x14ac:dyDescent="0.3">
      <c r="A431" s="11" t="s">
        <v>25</v>
      </c>
      <c r="B431" s="11" t="s">
        <v>26</v>
      </c>
      <c r="C431" s="17">
        <v>1</v>
      </c>
      <c r="D431" s="11" t="s">
        <v>623</v>
      </c>
      <c r="E431" s="11" t="s">
        <v>7334</v>
      </c>
      <c r="F431" s="11">
        <v>11298547</v>
      </c>
      <c r="G431" s="11" t="s">
        <v>9842</v>
      </c>
      <c r="H431" s="11" t="s">
        <v>9843</v>
      </c>
      <c r="I431" s="11" t="s">
        <v>894</v>
      </c>
      <c r="J431" s="11"/>
      <c r="K431" s="11" t="s">
        <v>7337</v>
      </c>
      <c r="L431" s="11" t="s">
        <v>9844</v>
      </c>
      <c r="M431" s="11" t="s">
        <v>7339</v>
      </c>
      <c r="N431" s="12" t="s">
        <v>9845</v>
      </c>
      <c r="O431" s="12" t="s">
        <v>9846</v>
      </c>
    </row>
    <row r="432" spans="1:15" ht="15" customHeight="1" x14ac:dyDescent="0.3">
      <c r="A432" s="11" t="s">
        <v>25</v>
      </c>
      <c r="B432" s="11" t="s">
        <v>26</v>
      </c>
      <c r="C432" s="17">
        <v>1</v>
      </c>
      <c r="D432" s="11" t="s">
        <v>623</v>
      </c>
      <c r="E432" s="11" t="s">
        <v>7334</v>
      </c>
      <c r="F432" s="11">
        <v>11298524</v>
      </c>
      <c r="G432" s="11" t="s">
        <v>8101</v>
      </c>
      <c r="H432" s="11" t="s">
        <v>9847</v>
      </c>
      <c r="I432" s="11" t="s">
        <v>894</v>
      </c>
      <c r="J432" s="11"/>
      <c r="K432" s="11" t="s">
        <v>7337</v>
      </c>
      <c r="L432" s="11" t="s">
        <v>9848</v>
      </c>
      <c r="M432" s="11" t="s">
        <v>8066</v>
      </c>
      <c r="N432" s="12" t="s">
        <v>9849</v>
      </c>
      <c r="O432" s="12" t="s">
        <v>9850</v>
      </c>
    </row>
    <row r="433" spans="1:15" ht="15" customHeight="1" x14ac:dyDescent="0.3">
      <c r="A433" s="11" t="s">
        <v>25</v>
      </c>
      <c r="B433" s="11" t="s">
        <v>26</v>
      </c>
      <c r="C433" s="17">
        <v>1</v>
      </c>
      <c r="D433" s="11" t="s">
        <v>623</v>
      </c>
      <c r="E433" s="11" t="s">
        <v>7334</v>
      </c>
      <c r="F433" s="11">
        <v>11298533</v>
      </c>
      <c r="G433" s="11" t="s">
        <v>9851</v>
      </c>
      <c r="H433" s="11" t="s">
        <v>9852</v>
      </c>
      <c r="I433" s="11" t="s">
        <v>894</v>
      </c>
      <c r="J433" s="11"/>
      <c r="K433" s="11" t="s">
        <v>7337</v>
      </c>
      <c r="L433" s="11" t="s">
        <v>9853</v>
      </c>
      <c r="M433" s="11" t="s">
        <v>7373</v>
      </c>
      <c r="N433" s="12" t="s">
        <v>9854</v>
      </c>
      <c r="O433" s="12" t="s">
        <v>9855</v>
      </c>
    </row>
    <row r="434" spans="1:15" ht="15" customHeight="1" x14ac:dyDescent="0.3">
      <c r="A434" s="11" t="s">
        <v>25</v>
      </c>
      <c r="B434" s="11" t="s">
        <v>26</v>
      </c>
      <c r="C434" s="17">
        <v>1</v>
      </c>
      <c r="D434" s="11" t="s">
        <v>623</v>
      </c>
      <c r="E434" s="11" t="s">
        <v>7334</v>
      </c>
      <c r="F434" s="11">
        <v>11298528</v>
      </c>
      <c r="G434" s="11" t="s">
        <v>9856</v>
      </c>
      <c r="H434" s="11" t="s">
        <v>9857</v>
      </c>
      <c r="I434" s="11" t="s">
        <v>894</v>
      </c>
      <c r="J434" s="11"/>
      <c r="K434" s="11" t="s">
        <v>7337</v>
      </c>
      <c r="L434" s="11" t="s">
        <v>9858</v>
      </c>
      <c r="M434" s="11" t="s">
        <v>7373</v>
      </c>
      <c r="N434" s="12" t="s">
        <v>9859</v>
      </c>
      <c r="O434" s="12" t="s">
        <v>9860</v>
      </c>
    </row>
    <row r="435" spans="1:15" ht="15" customHeight="1" x14ac:dyDescent="0.3">
      <c r="A435" s="11" t="s">
        <v>25</v>
      </c>
      <c r="B435" s="11" t="s">
        <v>26</v>
      </c>
      <c r="C435" s="17">
        <v>1</v>
      </c>
      <c r="D435" s="11" t="s">
        <v>623</v>
      </c>
      <c r="E435" s="11" t="s">
        <v>7334</v>
      </c>
      <c r="F435" s="11">
        <v>11069482</v>
      </c>
      <c r="G435" s="11" t="s">
        <v>9861</v>
      </c>
      <c r="H435" s="11" t="s">
        <v>9862</v>
      </c>
      <c r="I435" s="11" t="s">
        <v>848</v>
      </c>
      <c r="J435" s="11"/>
      <c r="K435" s="11" t="s">
        <v>7337</v>
      </c>
      <c r="L435" s="11" t="s">
        <v>9863</v>
      </c>
      <c r="M435" s="11" t="s">
        <v>7339</v>
      </c>
      <c r="N435" s="12" t="s">
        <v>9864</v>
      </c>
      <c r="O435" s="12" t="s">
        <v>9865</v>
      </c>
    </row>
    <row r="436" spans="1:15" ht="15" customHeight="1" x14ac:dyDescent="0.3">
      <c r="A436" s="11" t="s">
        <v>25</v>
      </c>
      <c r="B436" s="11" t="s">
        <v>26</v>
      </c>
      <c r="C436" s="17">
        <v>1</v>
      </c>
      <c r="D436" s="11" t="s">
        <v>623</v>
      </c>
      <c r="E436" s="11" t="s">
        <v>7334</v>
      </c>
      <c r="F436" s="11">
        <v>11167966</v>
      </c>
      <c r="G436" s="11" t="s">
        <v>9866</v>
      </c>
      <c r="H436" s="11" t="s">
        <v>9867</v>
      </c>
      <c r="I436" s="11" t="s">
        <v>893</v>
      </c>
      <c r="J436" s="11"/>
      <c r="K436" s="11" t="s">
        <v>7561</v>
      </c>
      <c r="L436" s="11" t="s">
        <v>9868</v>
      </c>
      <c r="M436" s="11" t="s">
        <v>7339</v>
      </c>
      <c r="N436" s="12" t="s">
        <v>9869</v>
      </c>
      <c r="O436" s="12" t="s">
        <v>9870</v>
      </c>
    </row>
    <row r="437" spans="1:15" ht="15" customHeight="1" x14ac:dyDescent="0.3">
      <c r="A437" s="11" t="s">
        <v>25</v>
      </c>
      <c r="B437" s="11" t="s">
        <v>26</v>
      </c>
      <c r="C437" s="17">
        <v>1</v>
      </c>
      <c r="D437" s="11" t="s">
        <v>623</v>
      </c>
      <c r="E437" s="11" t="s">
        <v>7334</v>
      </c>
      <c r="F437" s="11">
        <v>11151400</v>
      </c>
      <c r="G437" s="11" t="s">
        <v>9871</v>
      </c>
      <c r="H437" s="11" t="s">
        <v>9872</v>
      </c>
      <c r="I437" s="11" t="s">
        <v>893</v>
      </c>
      <c r="J437" s="11"/>
      <c r="K437" s="11" t="s">
        <v>9873</v>
      </c>
      <c r="L437" s="11" t="s">
        <v>9874</v>
      </c>
      <c r="M437" s="11" t="s">
        <v>7962</v>
      </c>
      <c r="N437" s="12" t="s">
        <v>9875</v>
      </c>
      <c r="O437" s="12" t="s">
        <v>9876</v>
      </c>
    </row>
    <row r="438" spans="1:15" ht="15" customHeight="1" x14ac:dyDescent="0.3">
      <c r="A438" s="11" t="s">
        <v>25</v>
      </c>
      <c r="B438" s="11" t="s">
        <v>26</v>
      </c>
      <c r="C438" s="17">
        <v>1</v>
      </c>
      <c r="D438" s="11" t="s">
        <v>623</v>
      </c>
      <c r="E438" s="11" t="s">
        <v>7334</v>
      </c>
      <c r="F438" s="11">
        <v>10735943</v>
      </c>
      <c r="G438" s="11" t="s">
        <v>9877</v>
      </c>
      <c r="H438" s="11" t="s">
        <v>9878</v>
      </c>
      <c r="I438" s="11" t="s">
        <v>3576</v>
      </c>
      <c r="J438" s="11"/>
      <c r="K438" s="11" t="s">
        <v>7337</v>
      </c>
      <c r="L438" s="11" t="s">
        <v>9879</v>
      </c>
      <c r="M438" s="11" t="s">
        <v>7350</v>
      </c>
      <c r="N438" s="12" t="s">
        <v>9880</v>
      </c>
      <c r="O438" s="12" t="s">
        <v>9881</v>
      </c>
    </row>
    <row r="439" spans="1:15" ht="15" customHeight="1" x14ac:dyDescent="0.3">
      <c r="A439" s="11" t="s">
        <v>25</v>
      </c>
      <c r="B439" s="11" t="s">
        <v>26</v>
      </c>
      <c r="C439" s="17">
        <v>1</v>
      </c>
      <c r="D439" s="11" t="s">
        <v>623</v>
      </c>
      <c r="E439" s="11" t="s">
        <v>7334</v>
      </c>
      <c r="F439" s="11">
        <v>10827402</v>
      </c>
      <c r="G439" s="11" t="s">
        <v>9882</v>
      </c>
      <c r="H439" s="11" t="s">
        <v>9883</v>
      </c>
      <c r="I439" s="11" t="s">
        <v>2345</v>
      </c>
      <c r="J439" s="11"/>
      <c r="K439" s="11" t="s">
        <v>7754</v>
      </c>
      <c r="L439" s="11" t="s">
        <v>9884</v>
      </c>
      <c r="M439" s="11" t="s">
        <v>7339</v>
      </c>
      <c r="N439" s="12" t="s">
        <v>9885</v>
      </c>
      <c r="O439" s="12" t="s">
        <v>9886</v>
      </c>
    </row>
    <row r="440" spans="1:15" ht="15" customHeight="1" x14ac:dyDescent="0.3">
      <c r="A440" s="11" t="s">
        <v>25</v>
      </c>
      <c r="B440" s="11" t="s">
        <v>26</v>
      </c>
      <c r="C440" s="17">
        <v>1</v>
      </c>
      <c r="D440" s="11" t="s">
        <v>623</v>
      </c>
      <c r="E440" s="11" t="s">
        <v>7334</v>
      </c>
      <c r="F440" s="11">
        <v>10848742</v>
      </c>
      <c r="G440" s="11" t="s">
        <v>9887</v>
      </c>
      <c r="H440" s="11" t="s">
        <v>9888</v>
      </c>
      <c r="I440" s="11" t="s">
        <v>2345</v>
      </c>
      <c r="J440" s="11"/>
      <c r="K440" s="11" t="s">
        <v>7337</v>
      </c>
      <c r="L440" s="11" t="s">
        <v>9889</v>
      </c>
      <c r="M440" s="11" t="s">
        <v>7339</v>
      </c>
      <c r="N440" s="12" t="s">
        <v>9890</v>
      </c>
      <c r="O440" s="12" t="s">
        <v>9891</v>
      </c>
    </row>
    <row r="441" spans="1:15" ht="15" customHeight="1" x14ac:dyDescent="0.3">
      <c r="A441" s="11" t="s">
        <v>25</v>
      </c>
      <c r="B441" s="11" t="s">
        <v>26</v>
      </c>
      <c r="C441" s="17">
        <v>1</v>
      </c>
      <c r="D441" s="11" t="s">
        <v>623</v>
      </c>
      <c r="E441" s="11" t="s">
        <v>7334</v>
      </c>
      <c r="F441" s="11">
        <v>10971481</v>
      </c>
      <c r="G441" s="11" t="s">
        <v>9892</v>
      </c>
      <c r="H441" s="11" t="s">
        <v>9893</v>
      </c>
      <c r="I441" s="11" t="s">
        <v>2345</v>
      </c>
      <c r="J441" s="11"/>
      <c r="K441" s="11" t="s">
        <v>7561</v>
      </c>
      <c r="L441" s="11" t="s">
        <v>9894</v>
      </c>
      <c r="M441" s="11" t="s">
        <v>7339</v>
      </c>
      <c r="N441" s="12" t="s">
        <v>9895</v>
      </c>
      <c r="O441" s="12" t="s">
        <v>9896</v>
      </c>
    </row>
    <row r="442" spans="1:15" ht="15" customHeight="1" x14ac:dyDescent="0.3">
      <c r="A442" s="11" t="s">
        <v>25</v>
      </c>
      <c r="B442" s="11" t="s">
        <v>26</v>
      </c>
      <c r="C442" s="17">
        <v>1</v>
      </c>
      <c r="D442" s="11" t="s">
        <v>623</v>
      </c>
      <c r="E442" s="11" t="s">
        <v>7334</v>
      </c>
      <c r="F442" s="11">
        <v>11012599</v>
      </c>
      <c r="G442" s="11" t="s">
        <v>9632</v>
      </c>
      <c r="H442" s="11" t="s">
        <v>9897</v>
      </c>
      <c r="I442" s="11" t="s">
        <v>853</v>
      </c>
      <c r="J442" s="11"/>
      <c r="K442" s="11" t="s">
        <v>7561</v>
      </c>
      <c r="L442" s="11" t="s">
        <v>9898</v>
      </c>
      <c r="M442" s="11" t="s">
        <v>7350</v>
      </c>
      <c r="N442" s="12" t="s">
        <v>9899</v>
      </c>
      <c r="O442" s="12" t="s">
        <v>9900</v>
      </c>
    </row>
    <row r="443" spans="1:15" ht="15" customHeight="1" x14ac:dyDescent="0.3">
      <c r="A443" s="11" t="s">
        <v>25</v>
      </c>
      <c r="B443" s="11" t="s">
        <v>26</v>
      </c>
      <c r="C443" s="17">
        <v>1</v>
      </c>
      <c r="D443" s="11" t="s">
        <v>623</v>
      </c>
      <c r="E443" s="11" t="s">
        <v>7334</v>
      </c>
      <c r="F443" s="11">
        <v>10886131</v>
      </c>
      <c r="G443" s="11" t="s">
        <v>9901</v>
      </c>
      <c r="H443" s="11" t="s">
        <v>9902</v>
      </c>
      <c r="I443" s="11" t="s">
        <v>853</v>
      </c>
      <c r="J443" s="11"/>
      <c r="K443" s="11" t="s">
        <v>7337</v>
      </c>
      <c r="L443" s="11" t="s">
        <v>9903</v>
      </c>
      <c r="M443" s="11" t="s">
        <v>9904</v>
      </c>
      <c r="N443" s="12" t="s">
        <v>9905</v>
      </c>
      <c r="O443" s="12" t="s">
        <v>9906</v>
      </c>
    </row>
    <row r="444" spans="1:15" ht="15" customHeight="1" x14ac:dyDescent="0.3">
      <c r="A444" s="11" t="s">
        <v>25</v>
      </c>
      <c r="B444" s="11" t="s">
        <v>26</v>
      </c>
      <c r="C444" s="17">
        <v>1</v>
      </c>
      <c r="D444" s="11" t="s">
        <v>623</v>
      </c>
      <c r="E444" s="11" t="s">
        <v>7334</v>
      </c>
      <c r="F444" s="11">
        <v>10771459</v>
      </c>
      <c r="G444" s="11" t="s">
        <v>9907</v>
      </c>
      <c r="H444" s="11" t="s">
        <v>9908</v>
      </c>
      <c r="I444" s="11" t="s">
        <v>1146</v>
      </c>
      <c r="J444" s="11"/>
      <c r="K444" s="11" t="s">
        <v>9909</v>
      </c>
      <c r="L444" s="11" t="s">
        <v>9910</v>
      </c>
      <c r="M444" s="11" t="s">
        <v>7350</v>
      </c>
      <c r="N444" s="12" t="s">
        <v>9911</v>
      </c>
      <c r="O444" s="12" t="s">
        <v>9912</v>
      </c>
    </row>
    <row r="445" spans="1:15" ht="15" customHeight="1" x14ac:dyDescent="0.3">
      <c r="A445" s="11" t="s">
        <v>25</v>
      </c>
      <c r="B445" s="11" t="s">
        <v>26</v>
      </c>
      <c r="C445" s="17">
        <v>1</v>
      </c>
      <c r="D445" s="11" t="s">
        <v>623</v>
      </c>
      <c r="E445" s="11" t="s">
        <v>7334</v>
      </c>
      <c r="F445" s="11">
        <v>11122029</v>
      </c>
      <c r="G445" s="11" t="s">
        <v>9913</v>
      </c>
      <c r="H445" s="11" t="s">
        <v>9914</v>
      </c>
      <c r="I445" s="11" t="s">
        <v>1207</v>
      </c>
      <c r="J445" s="11"/>
      <c r="K445" s="11" t="s">
        <v>7337</v>
      </c>
      <c r="L445" s="11" t="s">
        <v>9915</v>
      </c>
      <c r="M445" s="11" t="s">
        <v>7373</v>
      </c>
      <c r="N445" s="12" t="s">
        <v>9916</v>
      </c>
      <c r="O445" s="12" t="s">
        <v>9917</v>
      </c>
    </row>
    <row r="446" spans="1:15" ht="15" customHeight="1" x14ac:dyDescent="0.3">
      <c r="A446" s="11" t="s">
        <v>25</v>
      </c>
      <c r="B446" s="11" t="s">
        <v>26</v>
      </c>
      <c r="C446" s="17">
        <v>1</v>
      </c>
      <c r="D446" s="11" t="s">
        <v>623</v>
      </c>
      <c r="E446" s="11" t="s">
        <v>7334</v>
      </c>
      <c r="F446" s="11">
        <v>11115167</v>
      </c>
      <c r="G446" s="11" t="s">
        <v>9871</v>
      </c>
      <c r="H446" s="11" t="s">
        <v>9918</v>
      </c>
      <c r="I446" s="11" t="s">
        <v>1207</v>
      </c>
      <c r="J446" s="11"/>
      <c r="K446" s="11" t="s">
        <v>8900</v>
      </c>
      <c r="L446" s="11" t="s">
        <v>9919</v>
      </c>
      <c r="M446" s="11" t="s">
        <v>8338</v>
      </c>
      <c r="N446" s="12" t="s">
        <v>9920</v>
      </c>
      <c r="O446" s="12" t="s">
        <v>9921</v>
      </c>
    </row>
    <row r="447" spans="1:15" ht="15" customHeight="1" x14ac:dyDescent="0.3">
      <c r="A447" s="11" t="s">
        <v>25</v>
      </c>
      <c r="B447" s="11" t="s">
        <v>26</v>
      </c>
      <c r="C447" s="17">
        <v>1</v>
      </c>
      <c r="D447" s="11" t="s">
        <v>623</v>
      </c>
      <c r="E447" s="11" t="s">
        <v>7334</v>
      </c>
      <c r="F447" s="11">
        <v>10753146</v>
      </c>
      <c r="G447" s="11" t="s">
        <v>9922</v>
      </c>
      <c r="H447" s="11" t="s">
        <v>9923</v>
      </c>
      <c r="I447" s="11" t="s">
        <v>9924</v>
      </c>
      <c r="J447" s="11"/>
      <c r="K447" s="11" t="s">
        <v>7803</v>
      </c>
      <c r="L447" s="11" t="s">
        <v>9925</v>
      </c>
      <c r="M447" s="11" t="s">
        <v>9926</v>
      </c>
      <c r="N447" s="12" t="s">
        <v>9927</v>
      </c>
      <c r="O447" s="12" t="s">
        <v>9928</v>
      </c>
    </row>
    <row r="448" spans="1:15" ht="15" customHeight="1" x14ac:dyDescent="0.3">
      <c r="A448" s="11" t="s">
        <v>25</v>
      </c>
      <c r="B448" s="11" t="s">
        <v>26</v>
      </c>
      <c r="C448" s="17">
        <v>1</v>
      </c>
      <c r="D448" s="11" t="s">
        <v>623</v>
      </c>
      <c r="E448" s="11" t="s">
        <v>7334</v>
      </c>
      <c r="F448" s="11">
        <v>10792223</v>
      </c>
      <c r="G448" s="11" t="s">
        <v>9929</v>
      </c>
      <c r="H448" s="11" t="s">
        <v>9930</v>
      </c>
      <c r="I448" s="11" t="s">
        <v>9931</v>
      </c>
      <c r="J448" s="11"/>
      <c r="K448" s="11" t="s">
        <v>7337</v>
      </c>
      <c r="L448" s="11" t="s">
        <v>9932</v>
      </c>
      <c r="M448" s="11" t="s">
        <v>8240</v>
      </c>
      <c r="N448" s="12" t="s">
        <v>9933</v>
      </c>
      <c r="O448" s="12" t="s">
        <v>9934</v>
      </c>
    </row>
    <row r="449" spans="1:15" ht="15" customHeight="1" x14ac:dyDescent="0.3">
      <c r="A449" s="11" t="s">
        <v>25</v>
      </c>
      <c r="B449" s="11" t="s">
        <v>26</v>
      </c>
      <c r="C449" s="17">
        <v>1</v>
      </c>
      <c r="D449" s="11" t="s">
        <v>623</v>
      </c>
      <c r="E449" s="11" t="s">
        <v>7334</v>
      </c>
      <c r="F449" s="11">
        <v>10796758</v>
      </c>
      <c r="G449" s="11" t="s">
        <v>9829</v>
      </c>
      <c r="H449" s="11" t="s">
        <v>9935</v>
      </c>
      <c r="I449" s="11" t="s">
        <v>961</v>
      </c>
      <c r="J449" s="11"/>
      <c r="K449" s="11" t="s">
        <v>7905</v>
      </c>
      <c r="L449" s="11" t="s">
        <v>9936</v>
      </c>
      <c r="M449" s="11" t="s">
        <v>9937</v>
      </c>
      <c r="N449" s="12" t="s">
        <v>9938</v>
      </c>
      <c r="O449" s="12" t="s">
        <v>9939</v>
      </c>
    </row>
    <row r="450" spans="1:15" ht="15" customHeight="1" x14ac:dyDescent="0.3">
      <c r="A450" s="11" t="s">
        <v>25</v>
      </c>
      <c r="B450" s="11" t="s">
        <v>26</v>
      </c>
      <c r="C450" s="17">
        <v>1</v>
      </c>
      <c r="D450" s="11" t="s">
        <v>623</v>
      </c>
      <c r="E450" s="11" t="s">
        <v>7334</v>
      </c>
      <c r="F450" s="11">
        <v>11207450</v>
      </c>
      <c r="G450" s="11" t="s">
        <v>9940</v>
      </c>
      <c r="H450" s="11" t="s">
        <v>9941</v>
      </c>
      <c r="I450" s="11" t="s">
        <v>961</v>
      </c>
      <c r="J450" s="11"/>
      <c r="K450" s="11" t="s">
        <v>9942</v>
      </c>
      <c r="L450" s="11" t="s">
        <v>9943</v>
      </c>
      <c r="M450" s="11" t="s">
        <v>9937</v>
      </c>
      <c r="N450" s="12" t="s">
        <v>9944</v>
      </c>
      <c r="O450" s="12" t="s">
        <v>9945</v>
      </c>
    </row>
    <row r="451" spans="1:15" ht="15" customHeight="1" x14ac:dyDescent="0.3">
      <c r="A451" s="11" t="s">
        <v>25</v>
      </c>
      <c r="B451" s="11" t="s">
        <v>26</v>
      </c>
      <c r="C451" s="17">
        <v>1</v>
      </c>
      <c r="D451" s="11" t="s">
        <v>623</v>
      </c>
      <c r="E451" s="11" t="s">
        <v>7334</v>
      </c>
      <c r="F451" s="11">
        <v>10796842</v>
      </c>
      <c r="G451" s="11" t="s">
        <v>9834</v>
      </c>
      <c r="H451" s="11" t="s">
        <v>9946</v>
      </c>
      <c r="I451" s="11" t="s">
        <v>961</v>
      </c>
      <c r="J451" s="11"/>
      <c r="K451" s="11" t="s">
        <v>7905</v>
      </c>
      <c r="L451" s="11" t="s">
        <v>9947</v>
      </c>
      <c r="M451" s="11" t="s">
        <v>9937</v>
      </c>
      <c r="N451" s="12" t="s">
        <v>9948</v>
      </c>
      <c r="O451" s="12" t="s">
        <v>9949</v>
      </c>
    </row>
    <row r="452" spans="1:15" ht="15" customHeight="1" x14ac:dyDescent="0.3">
      <c r="A452" s="11" t="s">
        <v>25</v>
      </c>
      <c r="B452" s="11" t="s">
        <v>26</v>
      </c>
      <c r="C452" s="17">
        <v>1</v>
      </c>
      <c r="D452" s="11" t="s">
        <v>623</v>
      </c>
      <c r="E452" s="11" t="s">
        <v>7334</v>
      </c>
      <c r="F452" s="11">
        <v>10564323</v>
      </c>
      <c r="G452" s="11" t="s">
        <v>9950</v>
      </c>
      <c r="H452" s="11" t="s">
        <v>9951</v>
      </c>
      <c r="I452" s="11" t="s">
        <v>3697</v>
      </c>
      <c r="J452" s="11"/>
      <c r="K452" s="11" t="s">
        <v>7561</v>
      </c>
      <c r="L452" s="11" t="s">
        <v>9952</v>
      </c>
      <c r="M452" s="11" t="s">
        <v>8756</v>
      </c>
      <c r="N452" s="12" t="s">
        <v>9953</v>
      </c>
      <c r="O452" s="12" t="s">
        <v>9954</v>
      </c>
    </row>
    <row r="453" spans="1:15" ht="15" customHeight="1" x14ac:dyDescent="0.3">
      <c r="A453" s="11" t="s">
        <v>25</v>
      </c>
      <c r="B453" s="11" t="s">
        <v>26</v>
      </c>
      <c r="C453" s="17">
        <v>1</v>
      </c>
      <c r="D453" s="11" t="s">
        <v>623</v>
      </c>
      <c r="E453" s="11" t="s">
        <v>7334</v>
      </c>
      <c r="F453" s="11">
        <v>10495380</v>
      </c>
      <c r="G453" s="11" t="s">
        <v>9955</v>
      </c>
      <c r="H453" s="11" t="s">
        <v>9956</v>
      </c>
      <c r="I453" s="11" t="s">
        <v>9957</v>
      </c>
      <c r="J453" s="11"/>
      <c r="K453" s="11" t="s">
        <v>7754</v>
      </c>
      <c r="L453" s="11" t="s">
        <v>9958</v>
      </c>
      <c r="M453" s="11" t="s">
        <v>7373</v>
      </c>
      <c r="N453" s="12" t="s">
        <v>9959</v>
      </c>
      <c r="O453" s="12" t="s">
        <v>9960</v>
      </c>
    </row>
    <row r="454" spans="1:15" ht="15" customHeight="1" x14ac:dyDescent="0.3">
      <c r="A454" s="11" t="s">
        <v>25</v>
      </c>
      <c r="B454" s="11" t="s">
        <v>26</v>
      </c>
      <c r="C454" s="17">
        <v>1</v>
      </c>
      <c r="D454" s="11" t="s">
        <v>623</v>
      </c>
      <c r="E454" s="11" t="s">
        <v>7334</v>
      </c>
      <c r="F454" s="11">
        <v>10606944</v>
      </c>
      <c r="G454" s="11" t="s">
        <v>9961</v>
      </c>
      <c r="H454" s="11" t="s">
        <v>9962</v>
      </c>
      <c r="I454" s="11" t="s">
        <v>3929</v>
      </c>
      <c r="J454" s="11"/>
      <c r="K454" s="11" t="s">
        <v>7561</v>
      </c>
      <c r="L454" s="11" t="s">
        <v>9963</v>
      </c>
      <c r="M454" s="11" t="s">
        <v>8188</v>
      </c>
      <c r="N454" s="12" t="s">
        <v>9964</v>
      </c>
      <c r="O454" s="12" t="s">
        <v>9965</v>
      </c>
    </row>
    <row r="455" spans="1:15" ht="15" customHeight="1" x14ac:dyDescent="0.3">
      <c r="A455" s="11" t="s">
        <v>25</v>
      </c>
      <c r="B455" s="11" t="s">
        <v>26</v>
      </c>
      <c r="C455" s="17">
        <v>1</v>
      </c>
      <c r="D455" s="11" t="s">
        <v>623</v>
      </c>
      <c r="E455" s="11" t="s">
        <v>7334</v>
      </c>
      <c r="F455" s="11">
        <v>10233772</v>
      </c>
      <c r="G455" s="11" t="s">
        <v>9966</v>
      </c>
      <c r="H455" s="11" t="s">
        <v>9967</v>
      </c>
      <c r="I455" s="11" t="s">
        <v>9968</v>
      </c>
      <c r="J455" s="11"/>
      <c r="K455" s="11" t="s">
        <v>7412</v>
      </c>
      <c r="L455" s="11" t="s">
        <v>9969</v>
      </c>
      <c r="M455" s="11" t="s">
        <v>7373</v>
      </c>
      <c r="N455" s="12" t="s">
        <v>9970</v>
      </c>
      <c r="O455" s="12" t="s">
        <v>9971</v>
      </c>
    </row>
    <row r="456" spans="1:15" ht="15" customHeight="1" x14ac:dyDescent="0.3">
      <c r="A456" s="11" t="s">
        <v>25</v>
      </c>
      <c r="B456" s="11" t="s">
        <v>26</v>
      </c>
      <c r="C456" s="17">
        <v>1</v>
      </c>
      <c r="D456" s="11" t="s">
        <v>623</v>
      </c>
      <c r="E456" s="11" t="s">
        <v>7334</v>
      </c>
      <c r="F456" s="11">
        <v>10233300</v>
      </c>
      <c r="G456" s="11" t="s">
        <v>9972</v>
      </c>
      <c r="H456" s="11" t="s">
        <v>9973</v>
      </c>
      <c r="I456" s="11" t="s">
        <v>9974</v>
      </c>
      <c r="J456" s="11"/>
      <c r="K456" s="11" t="s">
        <v>7337</v>
      </c>
      <c r="L456" s="11" t="s">
        <v>9975</v>
      </c>
      <c r="M456" s="11" t="s">
        <v>8615</v>
      </c>
      <c r="N456" s="12" t="s">
        <v>9976</v>
      </c>
      <c r="O456" s="12" t="s">
        <v>9977</v>
      </c>
    </row>
    <row r="457" spans="1:15" ht="15" customHeight="1" x14ac:dyDescent="0.3">
      <c r="A457" s="11" t="s">
        <v>25</v>
      </c>
      <c r="B457" s="11" t="s">
        <v>26</v>
      </c>
      <c r="C457" s="17">
        <v>1</v>
      </c>
      <c r="D457" s="11" t="s">
        <v>623</v>
      </c>
      <c r="E457" s="11" t="s">
        <v>7334</v>
      </c>
      <c r="F457" s="11">
        <v>10490358</v>
      </c>
      <c r="G457" s="11" t="s">
        <v>8101</v>
      </c>
      <c r="H457" s="11" t="s">
        <v>9978</v>
      </c>
      <c r="I457" s="11" t="s">
        <v>3858</v>
      </c>
      <c r="J457" s="11"/>
      <c r="K457" s="11" t="s">
        <v>7561</v>
      </c>
      <c r="L457" s="11" t="s">
        <v>9979</v>
      </c>
      <c r="M457" s="11" t="s">
        <v>9980</v>
      </c>
      <c r="N457" s="12" t="s">
        <v>9981</v>
      </c>
      <c r="O457" s="12" t="s">
        <v>9982</v>
      </c>
    </row>
    <row r="458" spans="1:15" ht="15" customHeight="1" x14ac:dyDescent="0.3">
      <c r="A458" s="11" t="s">
        <v>25</v>
      </c>
      <c r="B458" s="11" t="s">
        <v>26</v>
      </c>
      <c r="C458" s="17">
        <v>1</v>
      </c>
      <c r="D458" s="11" t="s">
        <v>623</v>
      </c>
      <c r="E458" s="11" t="s">
        <v>7334</v>
      </c>
      <c r="F458" s="11">
        <v>10606852</v>
      </c>
      <c r="G458" s="11" t="s">
        <v>9983</v>
      </c>
      <c r="H458" s="11" t="s">
        <v>9984</v>
      </c>
      <c r="I458" s="11" t="s">
        <v>901</v>
      </c>
      <c r="J458" s="11"/>
      <c r="K458" s="11" t="s">
        <v>7337</v>
      </c>
      <c r="L458" s="11" t="s">
        <v>9985</v>
      </c>
      <c r="M458" s="11" t="s">
        <v>7339</v>
      </c>
      <c r="N458" s="12" t="s">
        <v>9986</v>
      </c>
      <c r="O458" s="12" t="s">
        <v>9987</v>
      </c>
    </row>
    <row r="459" spans="1:15" ht="15" customHeight="1" x14ac:dyDescent="0.3">
      <c r="A459" s="11" t="s">
        <v>25</v>
      </c>
      <c r="B459" s="11" t="s">
        <v>26</v>
      </c>
      <c r="C459" s="17">
        <v>1</v>
      </c>
      <c r="D459" s="11" t="s">
        <v>623</v>
      </c>
      <c r="E459" s="11" t="s">
        <v>7334</v>
      </c>
      <c r="F459" s="11">
        <v>10468787</v>
      </c>
      <c r="G459" s="11" t="s">
        <v>9988</v>
      </c>
      <c r="H459" s="11" t="s">
        <v>9989</v>
      </c>
      <c r="I459" s="11" t="s">
        <v>852</v>
      </c>
      <c r="J459" s="11"/>
      <c r="K459" s="11" t="s">
        <v>7337</v>
      </c>
      <c r="L459" s="11" t="s">
        <v>9990</v>
      </c>
      <c r="M459" s="11" t="s">
        <v>7339</v>
      </c>
      <c r="N459" s="12" t="s">
        <v>9991</v>
      </c>
      <c r="O459" s="12" t="s">
        <v>9992</v>
      </c>
    </row>
    <row r="460" spans="1:15" ht="15" customHeight="1" x14ac:dyDescent="0.3">
      <c r="A460" s="11" t="s">
        <v>25</v>
      </c>
      <c r="B460" s="11" t="s">
        <v>26</v>
      </c>
      <c r="C460" s="17">
        <v>1</v>
      </c>
      <c r="D460" s="11" t="s">
        <v>623</v>
      </c>
      <c r="E460" s="11" t="s">
        <v>7334</v>
      </c>
      <c r="F460" s="11">
        <v>10468786</v>
      </c>
      <c r="G460" s="11" t="s">
        <v>9993</v>
      </c>
      <c r="H460" s="11" t="s">
        <v>9994</v>
      </c>
      <c r="I460" s="11" t="s">
        <v>852</v>
      </c>
      <c r="J460" s="11"/>
      <c r="K460" s="11" t="s">
        <v>7337</v>
      </c>
      <c r="L460" s="11" t="s">
        <v>9995</v>
      </c>
      <c r="M460" s="11" t="s">
        <v>7734</v>
      </c>
      <c r="N460" s="12" t="s">
        <v>9996</v>
      </c>
      <c r="O460" s="12" t="s">
        <v>9997</v>
      </c>
    </row>
    <row r="461" spans="1:15" ht="15" customHeight="1" x14ac:dyDescent="0.3">
      <c r="A461" s="11" t="s">
        <v>25</v>
      </c>
      <c r="B461" s="11" t="s">
        <v>26</v>
      </c>
      <c r="C461" s="17">
        <v>1</v>
      </c>
      <c r="D461" s="11" t="s">
        <v>623</v>
      </c>
      <c r="E461" s="11" t="s">
        <v>7334</v>
      </c>
      <c r="F461" s="11">
        <v>10468800</v>
      </c>
      <c r="G461" s="11" t="s">
        <v>9998</v>
      </c>
      <c r="H461" s="11" t="s">
        <v>9999</v>
      </c>
      <c r="I461" s="11" t="s">
        <v>852</v>
      </c>
      <c r="J461" s="11"/>
      <c r="K461" s="11" t="s">
        <v>7337</v>
      </c>
      <c r="L461" s="11" t="s">
        <v>10000</v>
      </c>
      <c r="M461" s="11" t="s">
        <v>7406</v>
      </c>
      <c r="N461" s="12" t="s">
        <v>10001</v>
      </c>
      <c r="O461" s="12" t="s">
        <v>10002</v>
      </c>
    </row>
    <row r="462" spans="1:15" ht="15" customHeight="1" x14ac:dyDescent="0.3">
      <c r="A462" s="11" t="s">
        <v>25</v>
      </c>
      <c r="B462" s="11" t="s">
        <v>26</v>
      </c>
      <c r="C462" s="17">
        <v>1</v>
      </c>
      <c r="D462" s="11" t="s">
        <v>623</v>
      </c>
      <c r="E462" s="11" t="s">
        <v>7334</v>
      </c>
      <c r="F462" s="11">
        <v>10319242</v>
      </c>
      <c r="G462" s="11" t="s">
        <v>8101</v>
      </c>
      <c r="H462" s="11" t="s">
        <v>10003</v>
      </c>
      <c r="I462" s="11" t="s">
        <v>3261</v>
      </c>
      <c r="J462" s="11"/>
      <c r="K462" s="11" t="s">
        <v>10004</v>
      </c>
      <c r="L462" s="11" t="s">
        <v>10005</v>
      </c>
      <c r="M462" s="11" t="s">
        <v>7350</v>
      </c>
      <c r="N462" s="12" t="s">
        <v>10006</v>
      </c>
      <c r="O462" s="12" t="s">
        <v>10007</v>
      </c>
    </row>
    <row r="463" spans="1:15" ht="15" customHeight="1" x14ac:dyDescent="0.3">
      <c r="A463" s="11" t="s">
        <v>25</v>
      </c>
      <c r="B463" s="11" t="s">
        <v>26</v>
      </c>
      <c r="C463" s="17">
        <v>1</v>
      </c>
      <c r="D463" s="11" t="s">
        <v>623</v>
      </c>
      <c r="E463" s="11" t="s">
        <v>7334</v>
      </c>
      <c r="F463" s="11">
        <v>9875689</v>
      </c>
      <c r="G463" s="11" t="s">
        <v>9871</v>
      </c>
      <c r="H463" s="11" t="s">
        <v>10008</v>
      </c>
      <c r="I463" s="11" t="s">
        <v>2046</v>
      </c>
      <c r="J463" s="11"/>
      <c r="K463" s="11" t="s">
        <v>9909</v>
      </c>
      <c r="L463" s="11" t="s">
        <v>10009</v>
      </c>
      <c r="M463" s="11" t="s">
        <v>7734</v>
      </c>
      <c r="N463" s="12" t="s">
        <v>10010</v>
      </c>
      <c r="O463" s="12" t="s">
        <v>10011</v>
      </c>
    </row>
    <row r="464" spans="1:15" ht="15" customHeight="1" x14ac:dyDescent="0.3">
      <c r="A464" s="11" t="s">
        <v>25</v>
      </c>
      <c r="B464" s="11" t="s">
        <v>26</v>
      </c>
      <c r="C464" s="17">
        <v>1</v>
      </c>
      <c r="D464" s="11" t="s">
        <v>623</v>
      </c>
      <c r="E464" s="11" t="s">
        <v>7334</v>
      </c>
      <c r="F464" s="11">
        <v>9892899</v>
      </c>
      <c r="G464" s="11" t="s">
        <v>10012</v>
      </c>
      <c r="H464" s="11" t="s">
        <v>10013</v>
      </c>
      <c r="I464" s="11" t="s">
        <v>2046</v>
      </c>
      <c r="J464" s="11"/>
      <c r="K464" s="11" t="s">
        <v>7337</v>
      </c>
      <c r="L464" s="11" t="s">
        <v>10014</v>
      </c>
      <c r="M464" s="11" t="s">
        <v>7681</v>
      </c>
      <c r="N464" s="12" t="s">
        <v>10015</v>
      </c>
      <c r="O464" s="12" t="s">
        <v>10016</v>
      </c>
    </row>
    <row r="465" spans="1:15" ht="15" customHeight="1" x14ac:dyDescent="0.3">
      <c r="A465" s="11" t="s">
        <v>25</v>
      </c>
      <c r="B465" s="11" t="s">
        <v>26</v>
      </c>
      <c r="C465" s="17">
        <v>1</v>
      </c>
      <c r="D465" s="11" t="s">
        <v>623</v>
      </c>
      <c r="E465" s="11" t="s">
        <v>7334</v>
      </c>
      <c r="F465" s="11">
        <v>9747352</v>
      </c>
      <c r="G465" s="11" t="s">
        <v>10017</v>
      </c>
      <c r="H465" s="11" t="s">
        <v>10018</v>
      </c>
      <c r="I465" s="11" t="s">
        <v>3862</v>
      </c>
      <c r="J465" s="11"/>
      <c r="K465" s="11" t="s">
        <v>7337</v>
      </c>
      <c r="L465" s="11" t="s">
        <v>10019</v>
      </c>
      <c r="M465" s="11" t="s">
        <v>7373</v>
      </c>
      <c r="N465" s="12" t="s">
        <v>10020</v>
      </c>
      <c r="O465" s="12" t="s">
        <v>10021</v>
      </c>
    </row>
    <row r="466" spans="1:15" ht="15" customHeight="1" x14ac:dyDescent="0.3">
      <c r="A466" s="11" t="s">
        <v>25</v>
      </c>
      <c r="B466" s="11" t="s">
        <v>26</v>
      </c>
      <c r="C466" s="17">
        <v>1</v>
      </c>
      <c r="D466" s="11" t="s">
        <v>623</v>
      </c>
      <c r="E466" s="11" t="s">
        <v>7334</v>
      </c>
      <c r="F466" s="11">
        <v>9798542</v>
      </c>
      <c r="G466" s="11" t="s">
        <v>8101</v>
      </c>
      <c r="H466" s="11" t="s">
        <v>10022</v>
      </c>
      <c r="I466" s="11" t="s">
        <v>2052</v>
      </c>
      <c r="J466" s="11"/>
      <c r="K466" s="11" t="s">
        <v>10023</v>
      </c>
      <c r="L466" s="11" t="s">
        <v>10024</v>
      </c>
      <c r="M466" s="11" t="s">
        <v>7350</v>
      </c>
      <c r="N466" s="12" t="s">
        <v>10025</v>
      </c>
      <c r="O466" s="12"/>
    </row>
    <row r="467" spans="1:15" ht="15" customHeight="1" x14ac:dyDescent="0.3">
      <c r="A467" s="11" t="s">
        <v>25</v>
      </c>
      <c r="B467" s="11" t="s">
        <v>26</v>
      </c>
      <c r="C467" s="17">
        <v>1</v>
      </c>
      <c r="D467" s="11" t="s">
        <v>623</v>
      </c>
      <c r="E467" s="11" t="s">
        <v>7334</v>
      </c>
      <c r="F467" s="11">
        <v>9798558</v>
      </c>
      <c r="G467" s="11" t="s">
        <v>8101</v>
      </c>
      <c r="H467" s="11" t="s">
        <v>10026</v>
      </c>
      <c r="I467" s="11" t="s">
        <v>903</v>
      </c>
      <c r="J467" s="11"/>
      <c r="K467" s="11" t="s">
        <v>10023</v>
      </c>
      <c r="L467" s="11" t="s">
        <v>10027</v>
      </c>
      <c r="M467" s="11" t="s">
        <v>7339</v>
      </c>
      <c r="N467" s="12" t="s">
        <v>10028</v>
      </c>
      <c r="O467" s="12"/>
    </row>
    <row r="468" spans="1:15" ht="15" customHeight="1" x14ac:dyDescent="0.3">
      <c r="A468" s="11" t="s">
        <v>25</v>
      </c>
      <c r="B468" s="11" t="s">
        <v>26</v>
      </c>
      <c r="C468" s="17">
        <v>1</v>
      </c>
      <c r="D468" s="11" t="s">
        <v>623</v>
      </c>
      <c r="E468" s="11" t="s">
        <v>7334</v>
      </c>
      <c r="F468" s="11">
        <v>10198517</v>
      </c>
      <c r="G468" s="11" t="s">
        <v>10029</v>
      </c>
      <c r="H468" s="11" t="s">
        <v>10030</v>
      </c>
      <c r="I468" s="11" t="s">
        <v>10031</v>
      </c>
      <c r="J468" s="11"/>
      <c r="K468" s="11" t="s">
        <v>7543</v>
      </c>
      <c r="L468" s="11" t="s">
        <v>10032</v>
      </c>
      <c r="M468" s="11" t="s">
        <v>7520</v>
      </c>
      <c r="N468" s="12" t="s">
        <v>10033</v>
      </c>
      <c r="O468" s="12" t="s">
        <v>10034</v>
      </c>
    </row>
    <row r="469" spans="1:15" ht="15" customHeight="1" x14ac:dyDescent="0.3">
      <c r="A469" s="11" t="s">
        <v>25</v>
      </c>
      <c r="B469" s="11" t="s">
        <v>26</v>
      </c>
      <c r="C469" s="17">
        <v>1</v>
      </c>
      <c r="D469" s="11" t="s">
        <v>623</v>
      </c>
      <c r="E469" s="11" t="s">
        <v>7334</v>
      </c>
      <c r="F469" s="11">
        <v>9856826</v>
      </c>
      <c r="G469" s="11" t="s">
        <v>10035</v>
      </c>
      <c r="H469" s="11" t="s">
        <v>10036</v>
      </c>
      <c r="I469" s="11" t="s">
        <v>10031</v>
      </c>
      <c r="J469" s="11"/>
      <c r="K469" s="11" t="s">
        <v>7412</v>
      </c>
      <c r="L469" s="11" t="s">
        <v>10037</v>
      </c>
      <c r="M469" s="11" t="s">
        <v>7962</v>
      </c>
      <c r="N469" s="12" t="s">
        <v>10038</v>
      </c>
      <c r="O469" s="12" t="s">
        <v>10039</v>
      </c>
    </row>
    <row r="470" spans="1:15" ht="15" customHeight="1" x14ac:dyDescent="0.3">
      <c r="A470" s="11" t="s">
        <v>25</v>
      </c>
      <c r="B470" s="11" t="s">
        <v>26</v>
      </c>
      <c r="C470" s="17">
        <v>1</v>
      </c>
      <c r="D470" s="11" t="s">
        <v>623</v>
      </c>
      <c r="E470" s="11" t="s">
        <v>7334</v>
      </c>
      <c r="F470" s="11">
        <v>9704828</v>
      </c>
      <c r="G470" s="11" t="s">
        <v>9697</v>
      </c>
      <c r="H470" s="11" t="s">
        <v>10040</v>
      </c>
      <c r="I470" s="11" t="s">
        <v>904</v>
      </c>
      <c r="J470" s="11"/>
      <c r="K470" s="11" t="s">
        <v>7754</v>
      </c>
      <c r="L470" s="11" t="s">
        <v>10041</v>
      </c>
      <c r="M470" s="11" t="s">
        <v>7373</v>
      </c>
      <c r="N470" s="12" t="s">
        <v>10042</v>
      </c>
      <c r="O470" s="12" t="s">
        <v>10043</v>
      </c>
    </row>
    <row r="471" spans="1:15" ht="15" customHeight="1" x14ac:dyDescent="0.3">
      <c r="A471" s="11" t="s">
        <v>25</v>
      </c>
      <c r="B471" s="11" t="s">
        <v>26</v>
      </c>
      <c r="C471" s="17">
        <v>1</v>
      </c>
      <c r="D471" s="11" t="s">
        <v>623</v>
      </c>
      <c r="E471" s="11" t="s">
        <v>7334</v>
      </c>
      <c r="F471" s="11">
        <v>9703135</v>
      </c>
      <c r="G471" s="11" t="s">
        <v>8101</v>
      </c>
      <c r="H471" s="11" t="s">
        <v>10044</v>
      </c>
      <c r="I471" s="11" t="s">
        <v>904</v>
      </c>
      <c r="J471" s="11"/>
      <c r="K471" s="11" t="s">
        <v>7754</v>
      </c>
      <c r="L471" s="11" t="s">
        <v>10045</v>
      </c>
      <c r="M471" s="11" t="s">
        <v>7339</v>
      </c>
      <c r="N471" s="12" t="s">
        <v>10046</v>
      </c>
      <c r="O471" s="12" t="s">
        <v>10047</v>
      </c>
    </row>
    <row r="472" spans="1:15" ht="15" customHeight="1" x14ac:dyDescent="0.3">
      <c r="A472" s="11" t="s">
        <v>25</v>
      </c>
      <c r="B472" s="11" t="s">
        <v>26</v>
      </c>
      <c r="C472" s="17">
        <v>1</v>
      </c>
      <c r="D472" s="11" t="s">
        <v>623</v>
      </c>
      <c r="E472" s="11" t="s">
        <v>7334</v>
      </c>
      <c r="F472" s="11">
        <v>9349349</v>
      </c>
      <c r="G472" s="11" t="s">
        <v>10048</v>
      </c>
      <c r="H472" s="11" t="s">
        <v>10049</v>
      </c>
      <c r="I472" s="11" t="s">
        <v>10050</v>
      </c>
      <c r="J472" s="11"/>
      <c r="K472" s="11" t="s">
        <v>7337</v>
      </c>
      <c r="L472" s="11" t="s">
        <v>10051</v>
      </c>
      <c r="M472" s="11" t="s">
        <v>8756</v>
      </c>
      <c r="N472" s="12" t="s">
        <v>10052</v>
      </c>
      <c r="O472" s="12" t="s">
        <v>10053</v>
      </c>
    </row>
    <row r="473" spans="1:15" ht="15" customHeight="1" x14ac:dyDescent="0.3">
      <c r="A473" s="11" t="s">
        <v>25</v>
      </c>
      <c r="B473" s="11" t="s">
        <v>26</v>
      </c>
      <c r="C473" s="17">
        <v>1</v>
      </c>
      <c r="D473" s="11" t="s">
        <v>623</v>
      </c>
      <c r="E473" s="11" t="s">
        <v>7334</v>
      </c>
      <c r="F473" s="11">
        <v>9349327</v>
      </c>
      <c r="G473" s="11" t="s">
        <v>10054</v>
      </c>
      <c r="H473" s="11" t="s">
        <v>10055</v>
      </c>
      <c r="I473" s="11" t="s">
        <v>10050</v>
      </c>
      <c r="J473" s="11"/>
      <c r="K473" s="11" t="s">
        <v>7337</v>
      </c>
      <c r="L473" s="11" t="s">
        <v>10056</v>
      </c>
      <c r="M473" s="11" t="s">
        <v>7339</v>
      </c>
      <c r="N473" s="12" t="s">
        <v>10057</v>
      </c>
      <c r="O473" s="12" t="s">
        <v>10058</v>
      </c>
    </row>
    <row r="474" spans="1:15" ht="15" customHeight="1" x14ac:dyDescent="0.3">
      <c r="A474" s="11" t="s">
        <v>25</v>
      </c>
      <c r="B474" s="11" t="s">
        <v>26</v>
      </c>
      <c r="C474" s="17">
        <v>1</v>
      </c>
      <c r="D474" s="11" t="s">
        <v>623</v>
      </c>
      <c r="E474" s="11" t="s">
        <v>7334</v>
      </c>
      <c r="F474" s="11">
        <v>9415236</v>
      </c>
      <c r="G474" s="11" t="s">
        <v>10059</v>
      </c>
      <c r="H474" s="11" t="s">
        <v>10060</v>
      </c>
      <c r="I474" s="11" t="s">
        <v>3867</v>
      </c>
      <c r="J474" s="11"/>
      <c r="K474" s="11" t="s">
        <v>7337</v>
      </c>
      <c r="L474" s="11" t="s">
        <v>10061</v>
      </c>
      <c r="M474" s="11" t="s">
        <v>7339</v>
      </c>
      <c r="N474" s="12" t="s">
        <v>10062</v>
      </c>
      <c r="O474" s="12" t="s">
        <v>10063</v>
      </c>
    </row>
    <row r="475" spans="1:15" ht="15" customHeight="1" x14ac:dyDescent="0.3">
      <c r="A475" s="11" t="s">
        <v>25</v>
      </c>
      <c r="B475" s="11" t="s">
        <v>26</v>
      </c>
      <c r="C475" s="17">
        <v>1</v>
      </c>
      <c r="D475" s="11" t="s">
        <v>623</v>
      </c>
      <c r="E475" s="11" t="s">
        <v>7334</v>
      </c>
      <c r="F475" s="11">
        <v>9176881</v>
      </c>
      <c r="G475" s="11" t="s">
        <v>10064</v>
      </c>
      <c r="H475" s="11" t="s">
        <v>10065</v>
      </c>
      <c r="I475" s="11" t="s">
        <v>902</v>
      </c>
      <c r="J475" s="11"/>
      <c r="K475" s="11" t="s">
        <v>10066</v>
      </c>
      <c r="L475" s="11" t="s">
        <v>10067</v>
      </c>
      <c r="M475" s="11" t="s">
        <v>10068</v>
      </c>
      <c r="N475" s="12" t="s">
        <v>10069</v>
      </c>
      <c r="O475" s="12" t="s">
        <v>10070</v>
      </c>
    </row>
    <row r="476" spans="1:15" ht="15" customHeight="1" x14ac:dyDescent="0.3">
      <c r="A476" s="11" t="s">
        <v>25</v>
      </c>
      <c r="B476" s="11" t="s">
        <v>26</v>
      </c>
      <c r="C476" s="17">
        <v>1</v>
      </c>
      <c r="D476" s="11" t="s">
        <v>623</v>
      </c>
      <c r="E476" s="11" t="s">
        <v>7334</v>
      </c>
      <c r="F476" s="11">
        <v>9194019</v>
      </c>
      <c r="G476" s="11" t="s">
        <v>10059</v>
      </c>
      <c r="H476" s="11" t="s">
        <v>10071</v>
      </c>
      <c r="I476" s="11" t="s">
        <v>902</v>
      </c>
      <c r="J476" s="11"/>
      <c r="K476" s="11" t="s">
        <v>9473</v>
      </c>
      <c r="L476" s="11" t="s">
        <v>10072</v>
      </c>
      <c r="M476" s="11" t="s">
        <v>7339</v>
      </c>
      <c r="N476" s="12" t="s">
        <v>10073</v>
      </c>
      <c r="O476" s="12" t="s">
        <v>10074</v>
      </c>
    </row>
    <row r="477" spans="1:15" ht="15" customHeight="1" x14ac:dyDescent="0.3">
      <c r="A477" s="11" t="s">
        <v>25</v>
      </c>
      <c r="B477" s="11" t="s">
        <v>26</v>
      </c>
      <c r="C477" s="17">
        <v>1</v>
      </c>
      <c r="D477" s="11" t="s">
        <v>623</v>
      </c>
      <c r="E477" s="11" t="s">
        <v>7334</v>
      </c>
      <c r="F477" s="11">
        <v>9159530</v>
      </c>
      <c r="G477" s="11" t="s">
        <v>8101</v>
      </c>
      <c r="H477" s="11" t="s">
        <v>10075</v>
      </c>
      <c r="I477" s="11" t="s">
        <v>672</v>
      </c>
      <c r="J477" s="11"/>
      <c r="K477" s="11" t="s">
        <v>10076</v>
      </c>
      <c r="L477" s="11" t="s">
        <v>10077</v>
      </c>
      <c r="M477" s="11" t="s">
        <v>8066</v>
      </c>
      <c r="N477" s="12" t="s">
        <v>10078</v>
      </c>
      <c r="O477" s="12"/>
    </row>
    <row r="478" spans="1:15" ht="15" customHeight="1" x14ac:dyDescent="0.3">
      <c r="A478" s="11" t="s">
        <v>25</v>
      </c>
      <c r="B478" s="11" t="s">
        <v>26</v>
      </c>
      <c r="C478" s="17">
        <v>1</v>
      </c>
      <c r="D478" s="11" t="s">
        <v>623</v>
      </c>
      <c r="E478" s="11" t="s">
        <v>7334</v>
      </c>
      <c r="F478" s="11">
        <v>8758188</v>
      </c>
      <c r="G478" s="11" t="s">
        <v>10079</v>
      </c>
      <c r="H478" s="11" t="s">
        <v>10080</v>
      </c>
      <c r="I478" s="11" t="s">
        <v>2352</v>
      </c>
      <c r="J478" s="11"/>
      <c r="K478" s="11" t="s">
        <v>10081</v>
      </c>
      <c r="L478" s="11" t="s">
        <v>10082</v>
      </c>
      <c r="M478" s="11" t="s">
        <v>7350</v>
      </c>
      <c r="N478" s="12" t="s">
        <v>10083</v>
      </c>
      <c r="O478" s="12" t="s">
        <v>10084</v>
      </c>
    </row>
    <row r="479" spans="1:15" ht="15" customHeight="1" x14ac:dyDescent="0.3">
      <c r="A479" s="11" t="s">
        <v>25</v>
      </c>
      <c r="B479" s="11" t="s">
        <v>26</v>
      </c>
      <c r="C479" s="17">
        <v>1</v>
      </c>
      <c r="D479" s="11" t="s">
        <v>623</v>
      </c>
      <c r="E479" s="11" t="s">
        <v>7334</v>
      </c>
      <c r="F479" s="11">
        <v>8689759</v>
      </c>
      <c r="G479" s="11" t="s">
        <v>10085</v>
      </c>
      <c r="H479" s="11" t="s">
        <v>10086</v>
      </c>
      <c r="I479" s="11" t="s">
        <v>10087</v>
      </c>
      <c r="J479" s="11"/>
      <c r="K479" s="11" t="s">
        <v>7561</v>
      </c>
      <c r="L479" s="11" t="s">
        <v>10088</v>
      </c>
      <c r="M479" s="11" t="s">
        <v>7350</v>
      </c>
      <c r="N479" s="12" t="s">
        <v>10089</v>
      </c>
      <c r="O479" s="12" t="s">
        <v>10090</v>
      </c>
    </row>
    <row r="480" spans="1:15" ht="15" customHeight="1" x14ac:dyDescent="0.3">
      <c r="A480" s="11" t="s">
        <v>25</v>
      </c>
      <c r="B480" s="11" t="s">
        <v>26</v>
      </c>
      <c r="C480" s="17">
        <v>1</v>
      </c>
      <c r="D480" s="11" t="s">
        <v>623</v>
      </c>
      <c r="E480" s="11" t="s">
        <v>7334</v>
      </c>
      <c r="F480" s="11">
        <v>8721479</v>
      </c>
      <c r="G480" s="11" t="s">
        <v>10091</v>
      </c>
      <c r="H480" s="11" t="s">
        <v>10092</v>
      </c>
      <c r="I480" s="11" t="s">
        <v>10087</v>
      </c>
      <c r="J480" s="11"/>
      <c r="K480" s="11" t="s">
        <v>7536</v>
      </c>
      <c r="L480" s="11" t="s">
        <v>10093</v>
      </c>
      <c r="M480" s="11" t="s">
        <v>7962</v>
      </c>
      <c r="N480" s="12" t="s">
        <v>10094</v>
      </c>
      <c r="O480" s="12" t="s">
        <v>10095</v>
      </c>
    </row>
    <row r="481" spans="1:15" ht="15" customHeight="1" x14ac:dyDescent="0.3">
      <c r="A481" s="11" t="s">
        <v>25</v>
      </c>
      <c r="B481" s="11" t="s">
        <v>26</v>
      </c>
      <c r="C481" s="17">
        <v>1</v>
      </c>
      <c r="D481" s="11" t="s">
        <v>623</v>
      </c>
      <c r="E481" s="11" t="s">
        <v>7334</v>
      </c>
      <c r="F481" s="11">
        <v>8642088</v>
      </c>
      <c r="G481" s="11" t="s">
        <v>10096</v>
      </c>
      <c r="H481" s="11" t="s">
        <v>10097</v>
      </c>
      <c r="I481" s="11" t="s">
        <v>911</v>
      </c>
      <c r="J481" s="11"/>
      <c r="K481" s="11" t="s">
        <v>7754</v>
      </c>
      <c r="L481" s="11" t="s">
        <v>10098</v>
      </c>
      <c r="M481" s="11" t="s">
        <v>7681</v>
      </c>
      <c r="N481" s="12" t="s">
        <v>10099</v>
      </c>
      <c r="O481" s="12" t="s">
        <v>10100</v>
      </c>
    </row>
    <row r="482" spans="1:15" ht="15" customHeight="1" x14ac:dyDescent="0.3">
      <c r="A482" s="11" t="s">
        <v>25</v>
      </c>
      <c r="B482" s="11" t="s">
        <v>26</v>
      </c>
      <c r="C482" s="17">
        <v>1</v>
      </c>
      <c r="D482" s="11" t="s">
        <v>623</v>
      </c>
      <c r="E482" s="11" t="s">
        <v>7334</v>
      </c>
      <c r="F482" s="11">
        <v>8786181</v>
      </c>
      <c r="G482" s="11" t="s">
        <v>10101</v>
      </c>
      <c r="H482" s="11" t="s">
        <v>10102</v>
      </c>
      <c r="I482" s="11" t="s">
        <v>1153</v>
      </c>
      <c r="J482" s="11"/>
      <c r="K482" s="11" t="s">
        <v>8860</v>
      </c>
      <c r="L482" s="11" t="s">
        <v>10103</v>
      </c>
      <c r="M482" s="11" t="s">
        <v>7350</v>
      </c>
      <c r="N482" s="12" t="s">
        <v>10104</v>
      </c>
      <c r="O482" s="12" t="s">
        <v>10105</v>
      </c>
    </row>
    <row r="483" spans="1:15" ht="15" customHeight="1" x14ac:dyDescent="0.3">
      <c r="A483" s="11" t="s">
        <v>25</v>
      </c>
      <c r="B483" s="11" t="s">
        <v>26</v>
      </c>
      <c r="C483" s="17">
        <v>1</v>
      </c>
      <c r="D483" s="11" t="s">
        <v>623</v>
      </c>
      <c r="E483" s="11" t="s">
        <v>7334</v>
      </c>
      <c r="F483" s="11">
        <v>8783579</v>
      </c>
      <c r="G483" s="11" t="s">
        <v>10085</v>
      </c>
      <c r="H483" s="11" t="s">
        <v>10106</v>
      </c>
      <c r="I483" s="11" t="s">
        <v>800</v>
      </c>
      <c r="J483" s="11"/>
      <c r="K483" s="11" t="s">
        <v>10107</v>
      </c>
      <c r="L483" s="11" t="s">
        <v>10108</v>
      </c>
      <c r="M483" s="11" t="s">
        <v>7350</v>
      </c>
      <c r="N483" s="12" t="s">
        <v>10109</v>
      </c>
      <c r="O483" s="12"/>
    </row>
    <row r="484" spans="1:15" ht="15" customHeight="1" x14ac:dyDescent="0.3">
      <c r="A484" s="11" t="s">
        <v>25</v>
      </c>
      <c r="B484" s="11" t="s">
        <v>26</v>
      </c>
      <c r="C484" s="17">
        <v>1</v>
      </c>
      <c r="D484" s="11" t="s">
        <v>623</v>
      </c>
      <c r="E484" s="11" t="s">
        <v>7334</v>
      </c>
      <c r="F484" s="11">
        <v>8785879</v>
      </c>
      <c r="G484" s="11" t="s">
        <v>10110</v>
      </c>
      <c r="H484" s="11" t="s">
        <v>10111</v>
      </c>
      <c r="I484" s="11" t="s">
        <v>2088</v>
      </c>
      <c r="J484" s="11"/>
      <c r="K484" s="11" t="s">
        <v>7653</v>
      </c>
      <c r="L484" s="11" t="s">
        <v>10112</v>
      </c>
      <c r="M484" s="11" t="s">
        <v>7350</v>
      </c>
      <c r="N484" s="12" t="s">
        <v>10113</v>
      </c>
      <c r="O484" s="12"/>
    </row>
    <row r="485" spans="1:15" ht="15" customHeight="1" x14ac:dyDescent="0.3">
      <c r="A485" s="11" t="s">
        <v>25</v>
      </c>
      <c r="B485" s="11" t="s">
        <v>26</v>
      </c>
      <c r="C485" s="17">
        <v>1</v>
      </c>
      <c r="D485" s="11" t="s">
        <v>623</v>
      </c>
      <c r="E485" s="11" t="s">
        <v>7334</v>
      </c>
      <c r="F485" s="11">
        <v>7722032</v>
      </c>
      <c r="G485" s="11" t="s">
        <v>10114</v>
      </c>
      <c r="H485" s="11" t="s">
        <v>10115</v>
      </c>
      <c r="I485" s="11" t="s">
        <v>10116</v>
      </c>
      <c r="J485" s="11"/>
      <c r="K485" s="11" t="s">
        <v>7754</v>
      </c>
      <c r="L485" s="11" t="s">
        <v>10117</v>
      </c>
      <c r="M485" s="11" t="s">
        <v>7373</v>
      </c>
      <c r="N485" s="12" t="s">
        <v>10118</v>
      </c>
      <c r="O485" s="12" t="s">
        <v>10119</v>
      </c>
    </row>
    <row r="486" spans="1:15" ht="15" customHeight="1" x14ac:dyDescent="0.3">
      <c r="A486" s="11" t="s">
        <v>25</v>
      </c>
      <c r="B486" s="11" t="s">
        <v>26</v>
      </c>
      <c r="C486" s="17">
        <v>1</v>
      </c>
      <c r="D486" s="11" t="s">
        <v>623</v>
      </c>
      <c r="E486" s="11" t="s">
        <v>7334</v>
      </c>
      <c r="F486" s="11">
        <v>7697808</v>
      </c>
      <c r="G486" s="11" t="s">
        <v>10120</v>
      </c>
      <c r="H486" s="11" t="s">
        <v>10121</v>
      </c>
      <c r="I486" s="11" t="s">
        <v>3038</v>
      </c>
      <c r="J486" s="11"/>
      <c r="K486" s="11" t="s">
        <v>10122</v>
      </c>
      <c r="L486" s="11" t="s">
        <v>10123</v>
      </c>
      <c r="M486" s="11" t="s">
        <v>7373</v>
      </c>
      <c r="N486" s="12" t="s">
        <v>10124</v>
      </c>
      <c r="O486" s="12" t="s">
        <v>10125</v>
      </c>
    </row>
    <row r="487" spans="1:15" ht="15" customHeight="1" x14ac:dyDescent="0.3">
      <c r="A487" s="11" t="s">
        <v>25</v>
      </c>
      <c r="B487" s="11" t="s">
        <v>26</v>
      </c>
      <c r="C487" s="17">
        <v>1</v>
      </c>
      <c r="D487" s="11" t="s">
        <v>623</v>
      </c>
      <c r="E487" s="11" t="s">
        <v>7334</v>
      </c>
      <c r="F487" s="11">
        <v>8547030</v>
      </c>
      <c r="G487" s="11" t="s">
        <v>10126</v>
      </c>
      <c r="H487" s="11" t="s">
        <v>10127</v>
      </c>
      <c r="I487" s="11" t="s">
        <v>10128</v>
      </c>
      <c r="J487" s="11"/>
      <c r="K487" s="11" t="s">
        <v>7337</v>
      </c>
      <c r="L487" s="11" t="s">
        <v>10129</v>
      </c>
      <c r="M487" s="11" t="s">
        <v>7373</v>
      </c>
      <c r="N487" s="12" t="s">
        <v>10130</v>
      </c>
      <c r="O487" s="12" t="s">
        <v>10131</v>
      </c>
    </row>
    <row r="488" spans="1:15" ht="15" customHeight="1" x14ac:dyDescent="0.3">
      <c r="A488" s="11" t="s">
        <v>25</v>
      </c>
      <c r="B488" s="11" t="s">
        <v>26</v>
      </c>
      <c r="C488" s="17">
        <v>1</v>
      </c>
      <c r="D488" s="11" t="s">
        <v>623</v>
      </c>
      <c r="E488" s="11" t="s">
        <v>7334</v>
      </c>
      <c r="F488" s="11">
        <v>7543550</v>
      </c>
      <c r="G488" s="11" t="s">
        <v>10132</v>
      </c>
      <c r="H488" s="11" t="s">
        <v>10133</v>
      </c>
      <c r="I488" s="11" t="s">
        <v>910</v>
      </c>
      <c r="J488" s="11"/>
      <c r="K488" s="11" t="s">
        <v>7412</v>
      </c>
      <c r="L488" s="11" t="s">
        <v>10134</v>
      </c>
      <c r="M488" s="11" t="s">
        <v>7373</v>
      </c>
      <c r="N488" s="12" t="s">
        <v>10135</v>
      </c>
      <c r="O488" s="12" t="s">
        <v>10136</v>
      </c>
    </row>
    <row r="489" spans="1:15" ht="15" customHeight="1" x14ac:dyDescent="0.3">
      <c r="A489" s="11" t="s">
        <v>25</v>
      </c>
      <c r="B489" s="11" t="s">
        <v>26</v>
      </c>
      <c r="C489" s="17">
        <v>1</v>
      </c>
      <c r="D489" s="11" t="s">
        <v>623</v>
      </c>
      <c r="E489" s="11" t="s">
        <v>7334</v>
      </c>
      <c r="F489" s="11">
        <v>7615882</v>
      </c>
      <c r="G489" s="11" t="s">
        <v>10137</v>
      </c>
      <c r="H489" s="11" t="s">
        <v>10138</v>
      </c>
      <c r="I489" s="11" t="s">
        <v>910</v>
      </c>
      <c r="J489" s="11"/>
      <c r="K489" s="11" t="s">
        <v>7754</v>
      </c>
      <c r="L489" s="11" t="s">
        <v>10139</v>
      </c>
      <c r="M489" s="11" t="s">
        <v>10140</v>
      </c>
      <c r="N489" s="12" t="s">
        <v>10141</v>
      </c>
      <c r="O489" s="12" t="s">
        <v>10142</v>
      </c>
    </row>
    <row r="490" spans="1:15" ht="15" customHeight="1" x14ac:dyDescent="0.3">
      <c r="A490" s="11" t="s">
        <v>25</v>
      </c>
      <c r="B490" s="11" t="s">
        <v>26</v>
      </c>
      <c r="C490" s="17">
        <v>1</v>
      </c>
      <c r="D490" s="11" t="s">
        <v>623</v>
      </c>
      <c r="E490" s="11" t="s">
        <v>7334</v>
      </c>
      <c r="F490" s="11">
        <v>7547380</v>
      </c>
      <c r="G490" s="11" t="s">
        <v>10143</v>
      </c>
      <c r="H490" s="11" t="s">
        <v>10144</v>
      </c>
      <c r="I490" s="11" t="s">
        <v>910</v>
      </c>
      <c r="J490" s="11"/>
      <c r="K490" s="11" t="s">
        <v>7337</v>
      </c>
      <c r="L490" s="11" t="s">
        <v>10145</v>
      </c>
      <c r="M490" s="11" t="s">
        <v>7681</v>
      </c>
      <c r="N490" s="12" t="s">
        <v>10146</v>
      </c>
      <c r="O490" s="12" t="s">
        <v>10147</v>
      </c>
    </row>
    <row r="491" spans="1:15" ht="15" customHeight="1" x14ac:dyDescent="0.3">
      <c r="A491" s="11" t="s">
        <v>25</v>
      </c>
      <c r="B491" s="11" t="s">
        <v>26</v>
      </c>
      <c r="C491" s="17">
        <v>1</v>
      </c>
      <c r="D491" s="11" t="s">
        <v>623</v>
      </c>
      <c r="E491" s="11" t="s">
        <v>7334</v>
      </c>
      <c r="F491" s="11">
        <v>7748762</v>
      </c>
      <c r="G491" s="11" t="s">
        <v>10148</v>
      </c>
      <c r="H491" s="11" t="s">
        <v>10149</v>
      </c>
      <c r="I491" s="11" t="s">
        <v>2092</v>
      </c>
      <c r="J491" s="11"/>
      <c r="K491" s="11" t="s">
        <v>7337</v>
      </c>
      <c r="L491" s="11" t="s">
        <v>10150</v>
      </c>
      <c r="M491" s="11" t="s">
        <v>7604</v>
      </c>
      <c r="N491" s="12" t="s">
        <v>10151</v>
      </c>
      <c r="O491" s="12" t="s">
        <v>10152</v>
      </c>
    </row>
    <row r="492" spans="1:15" ht="15" customHeight="1" x14ac:dyDescent="0.3">
      <c r="A492" s="11" t="s">
        <v>25</v>
      </c>
      <c r="B492" s="11" t="s">
        <v>26</v>
      </c>
      <c r="C492" s="17">
        <v>1</v>
      </c>
      <c r="D492" s="11" t="s">
        <v>623</v>
      </c>
      <c r="E492" s="11" t="s">
        <v>7334</v>
      </c>
      <c r="F492" s="11">
        <v>8085868</v>
      </c>
      <c r="G492" s="11" t="s">
        <v>10153</v>
      </c>
      <c r="H492" s="11" t="s">
        <v>10154</v>
      </c>
      <c r="I492" s="11" t="s">
        <v>10155</v>
      </c>
      <c r="J492" s="11"/>
      <c r="K492" s="11" t="s">
        <v>8900</v>
      </c>
      <c r="L492" s="11" t="s">
        <v>10156</v>
      </c>
      <c r="M492" s="11" t="s">
        <v>10157</v>
      </c>
      <c r="N492" s="12" t="s">
        <v>10158</v>
      </c>
      <c r="O492" s="12" t="s">
        <v>10159</v>
      </c>
    </row>
    <row r="493" spans="1:15" ht="15" customHeight="1" x14ac:dyDescent="0.3">
      <c r="A493" s="11" t="s">
        <v>25</v>
      </c>
      <c r="B493" s="11" t="s">
        <v>26</v>
      </c>
      <c r="C493" s="17">
        <v>1</v>
      </c>
      <c r="D493" s="11" t="s">
        <v>623</v>
      </c>
      <c r="E493" s="11" t="s">
        <v>7334</v>
      </c>
      <c r="F493" s="11">
        <v>7962521</v>
      </c>
      <c r="G493" s="11" t="s">
        <v>10160</v>
      </c>
      <c r="H493" s="11" t="s">
        <v>10161</v>
      </c>
      <c r="I493" s="11" t="s">
        <v>10162</v>
      </c>
      <c r="J493" s="11"/>
      <c r="K493" s="11" t="s">
        <v>10163</v>
      </c>
      <c r="L493" s="11" t="s">
        <v>10164</v>
      </c>
      <c r="M493" s="11" t="s">
        <v>7373</v>
      </c>
      <c r="N493" s="12" t="s">
        <v>10165</v>
      </c>
      <c r="O493" s="12" t="s">
        <v>10166</v>
      </c>
    </row>
    <row r="494" spans="1:15" ht="15" customHeight="1" x14ac:dyDescent="0.3">
      <c r="A494" s="11" t="s">
        <v>25</v>
      </c>
      <c r="B494" s="11" t="s">
        <v>26</v>
      </c>
      <c r="C494" s="17">
        <v>1</v>
      </c>
      <c r="D494" s="11" t="s">
        <v>623</v>
      </c>
      <c r="E494" s="11" t="s">
        <v>7334</v>
      </c>
      <c r="F494" s="11">
        <v>8285735</v>
      </c>
      <c r="G494" s="11" t="s">
        <v>10167</v>
      </c>
      <c r="H494" s="11" t="s">
        <v>10168</v>
      </c>
      <c r="I494" s="11" t="s">
        <v>1152</v>
      </c>
      <c r="J494" s="11"/>
      <c r="K494" s="11" t="s">
        <v>8900</v>
      </c>
      <c r="L494" s="11" t="s">
        <v>10169</v>
      </c>
      <c r="M494" s="11" t="s">
        <v>10170</v>
      </c>
      <c r="N494" s="12" t="s">
        <v>10171</v>
      </c>
      <c r="O494" s="12" t="s">
        <v>10172</v>
      </c>
    </row>
    <row r="495" spans="1:15" ht="15" customHeight="1" x14ac:dyDescent="0.3">
      <c r="A495" s="11" t="s">
        <v>25</v>
      </c>
      <c r="B495" s="11" t="s">
        <v>26</v>
      </c>
      <c r="C495" s="17">
        <v>1</v>
      </c>
      <c r="D495" s="11" t="s">
        <v>623</v>
      </c>
      <c r="E495" s="11" t="s">
        <v>7334</v>
      </c>
      <c r="F495" s="11">
        <v>8166488</v>
      </c>
      <c r="G495" s="11" t="s">
        <v>8101</v>
      </c>
      <c r="H495" s="11" t="s">
        <v>10173</v>
      </c>
      <c r="I495" s="11" t="s">
        <v>3457</v>
      </c>
      <c r="J495" s="11"/>
      <c r="K495" s="11" t="s">
        <v>8900</v>
      </c>
      <c r="L495" s="11" t="s">
        <v>10174</v>
      </c>
      <c r="M495" s="11" t="s">
        <v>8066</v>
      </c>
      <c r="N495" s="12" t="s">
        <v>10175</v>
      </c>
      <c r="O495" s="12" t="s">
        <v>10176</v>
      </c>
    </row>
    <row r="496" spans="1:15" ht="15" customHeight="1" x14ac:dyDescent="0.3">
      <c r="A496" s="11" t="s">
        <v>25</v>
      </c>
      <c r="B496" s="11" t="s">
        <v>26</v>
      </c>
      <c r="C496" s="17">
        <v>1</v>
      </c>
      <c r="D496" s="11" t="s">
        <v>623</v>
      </c>
      <c r="E496" s="11" t="s">
        <v>7334</v>
      </c>
      <c r="F496" s="11">
        <v>7726637</v>
      </c>
      <c r="G496" s="11" t="s">
        <v>10079</v>
      </c>
      <c r="H496" s="11" t="s">
        <v>10177</v>
      </c>
      <c r="I496" s="11" t="s">
        <v>633</v>
      </c>
      <c r="J496" s="11"/>
      <c r="K496" s="11" t="s">
        <v>8279</v>
      </c>
      <c r="L496" s="11" t="s">
        <v>10178</v>
      </c>
      <c r="M496" s="11" t="s">
        <v>7350</v>
      </c>
      <c r="N496" s="12" t="s">
        <v>10179</v>
      </c>
      <c r="O496" s="12"/>
    </row>
    <row r="497" spans="1:15" ht="15" customHeight="1" x14ac:dyDescent="0.3">
      <c r="A497" s="11" t="s">
        <v>25</v>
      </c>
      <c r="B497" s="11" t="s">
        <v>26</v>
      </c>
      <c r="C497" s="17">
        <v>1</v>
      </c>
      <c r="D497" s="11" t="s">
        <v>623</v>
      </c>
      <c r="E497" s="11" t="s">
        <v>7334</v>
      </c>
      <c r="F497" s="11">
        <v>8103799</v>
      </c>
      <c r="G497" s="11" t="s">
        <v>10180</v>
      </c>
      <c r="H497" s="11" t="s">
        <v>10181</v>
      </c>
      <c r="I497" s="11" t="s">
        <v>2105</v>
      </c>
      <c r="J497" s="11"/>
      <c r="K497" s="11" t="s">
        <v>10182</v>
      </c>
      <c r="L497" s="11" t="s">
        <v>10183</v>
      </c>
      <c r="M497" s="11" t="s">
        <v>7373</v>
      </c>
      <c r="N497" s="12" t="s">
        <v>10184</v>
      </c>
      <c r="O497" s="12" t="s">
        <v>10185</v>
      </c>
    </row>
    <row r="498" spans="1:15" ht="15" customHeight="1" x14ac:dyDescent="0.3">
      <c r="A498" s="11" t="s">
        <v>25</v>
      </c>
      <c r="B498" s="11" t="s">
        <v>26</v>
      </c>
      <c r="C498" s="17">
        <v>1</v>
      </c>
      <c r="D498" s="11" t="s">
        <v>623</v>
      </c>
      <c r="E498" s="11" t="s">
        <v>7334</v>
      </c>
      <c r="F498" s="11">
        <v>8286233</v>
      </c>
      <c r="G498" s="11" t="s">
        <v>10186</v>
      </c>
      <c r="H498" s="11" t="s">
        <v>10187</v>
      </c>
      <c r="I498" s="11" t="s">
        <v>2105</v>
      </c>
      <c r="J498" s="11"/>
      <c r="K498" s="11" t="s">
        <v>7337</v>
      </c>
      <c r="L498" s="11" t="s">
        <v>10188</v>
      </c>
      <c r="M498" s="11" t="s">
        <v>8756</v>
      </c>
      <c r="N498" s="12" t="s">
        <v>10189</v>
      </c>
      <c r="O498" s="12" t="s">
        <v>10190</v>
      </c>
    </row>
    <row r="499" spans="1:15" ht="15" customHeight="1" x14ac:dyDescent="0.3">
      <c r="A499" s="11" t="s">
        <v>25</v>
      </c>
      <c r="B499" s="11" t="s">
        <v>26</v>
      </c>
      <c r="C499" s="17">
        <v>1</v>
      </c>
      <c r="D499" s="11" t="s">
        <v>623</v>
      </c>
      <c r="E499" s="11" t="s">
        <v>7334</v>
      </c>
      <c r="F499" s="11">
        <v>8409523</v>
      </c>
      <c r="G499" s="11" t="s">
        <v>10191</v>
      </c>
      <c r="H499" s="11" t="s">
        <v>10192</v>
      </c>
      <c r="I499" s="11" t="s">
        <v>2109</v>
      </c>
      <c r="J499" s="11"/>
      <c r="K499" s="11" t="s">
        <v>7412</v>
      </c>
      <c r="L499" s="11" t="s">
        <v>10193</v>
      </c>
      <c r="M499" s="11" t="s">
        <v>10194</v>
      </c>
      <c r="N499" s="12" t="s">
        <v>10195</v>
      </c>
      <c r="O499" s="12" t="s">
        <v>10196</v>
      </c>
    </row>
    <row r="500" spans="1:15" ht="15" customHeight="1" x14ac:dyDescent="0.3">
      <c r="A500" s="11" t="s">
        <v>25</v>
      </c>
      <c r="B500" s="11" t="s">
        <v>26</v>
      </c>
      <c r="C500" s="17">
        <v>1</v>
      </c>
      <c r="D500" s="11" t="s">
        <v>623</v>
      </c>
      <c r="E500" s="11" t="s">
        <v>7334</v>
      </c>
      <c r="F500" s="11">
        <v>8496619</v>
      </c>
      <c r="G500" s="11" t="s">
        <v>10197</v>
      </c>
      <c r="H500" s="11" t="s">
        <v>10198</v>
      </c>
      <c r="I500" s="11" t="s">
        <v>10199</v>
      </c>
      <c r="J500" s="11"/>
      <c r="K500" s="11" t="s">
        <v>7412</v>
      </c>
      <c r="L500" s="11" t="s">
        <v>10200</v>
      </c>
      <c r="M500" s="11" t="s">
        <v>7373</v>
      </c>
      <c r="N500" s="12" t="s">
        <v>10201</v>
      </c>
      <c r="O500" s="12" t="s">
        <v>10202</v>
      </c>
    </row>
    <row r="501" spans="1:15" ht="15" customHeight="1" x14ac:dyDescent="0.3">
      <c r="A501" s="11" t="s">
        <v>25</v>
      </c>
      <c r="B501" s="11" t="s">
        <v>26</v>
      </c>
      <c r="C501" s="17">
        <v>1</v>
      </c>
      <c r="D501" s="11" t="s">
        <v>623</v>
      </c>
      <c r="E501" s="11" t="s">
        <v>7334</v>
      </c>
      <c r="F501" s="11">
        <v>8323308</v>
      </c>
      <c r="G501" s="11" t="s">
        <v>10203</v>
      </c>
      <c r="H501" s="11" t="s">
        <v>10204</v>
      </c>
      <c r="I501" s="11" t="s">
        <v>932</v>
      </c>
      <c r="J501" s="11"/>
      <c r="K501" s="11" t="s">
        <v>8900</v>
      </c>
      <c r="L501" s="11" t="s">
        <v>10205</v>
      </c>
      <c r="M501" s="11" t="s">
        <v>10206</v>
      </c>
      <c r="N501" s="12" t="s">
        <v>10207</v>
      </c>
      <c r="O501" s="12" t="s">
        <v>10208</v>
      </c>
    </row>
    <row r="502" spans="1:15" ht="15" customHeight="1" x14ac:dyDescent="0.3">
      <c r="A502" s="11" t="s">
        <v>25</v>
      </c>
      <c r="B502" s="11" t="s">
        <v>26</v>
      </c>
      <c r="C502" s="17">
        <v>1</v>
      </c>
      <c r="D502" s="11" t="s">
        <v>623</v>
      </c>
      <c r="E502" s="11" t="s">
        <v>7334</v>
      </c>
      <c r="F502" s="11">
        <v>8424454</v>
      </c>
      <c r="G502" s="11" t="s">
        <v>10209</v>
      </c>
      <c r="H502" s="11" t="s">
        <v>10210</v>
      </c>
      <c r="I502" s="11" t="s">
        <v>935</v>
      </c>
      <c r="J502" s="11"/>
      <c r="K502" s="11" t="s">
        <v>10211</v>
      </c>
      <c r="L502" s="11" t="s">
        <v>10212</v>
      </c>
      <c r="M502" s="11" t="s">
        <v>10213</v>
      </c>
      <c r="N502" s="12" t="s">
        <v>10214</v>
      </c>
      <c r="O502" s="12" t="s">
        <v>10215</v>
      </c>
    </row>
    <row r="503" spans="1:15" ht="15" customHeight="1" x14ac:dyDescent="0.3">
      <c r="A503" s="11" t="s">
        <v>25</v>
      </c>
      <c r="B503" s="11" t="s">
        <v>26</v>
      </c>
      <c r="C503" s="17">
        <v>1</v>
      </c>
      <c r="D503" s="11" t="s">
        <v>623</v>
      </c>
      <c r="E503" s="11" t="s">
        <v>7334</v>
      </c>
      <c r="F503" s="11">
        <v>7510998</v>
      </c>
      <c r="G503" s="11" t="s">
        <v>10216</v>
      </c>
      <c r="H503" s="11" t="s">
        <v>10217</v>
      </c>
      <c r="I503" s="11" t="s">
        <v>676</v>
      </c>
      <c r="J503" s="11"/>
      <c r="K503" s="11" t="s">
        <v>10218</v>
      </c>
      <c r="L503" s="11" t="s">
        <v>10219</v>
      </c>
      <c r="M503" s="11" t="s">
        <v>10194</v>
      </c>
      <c r="N503" s="12" t="s">
        <v>10220</v>
      </c>
      <c r="O503" s="12" t="s">
        <v>10221</v>
      </c>
    </row>
    <row r="504" spans="1:15" ht="15" customHeight="1" x14ac:dyDescent="0.3">
      <c r="A504" s="11" t="s">
        <v>25</v>
      </c>
      <c r="B504" s="11" t="s">
        <v>26</v>
      </c>
      <c r="C504" s="17">
        <v>1</v>
      </c>
      <c r="D504" s="11" t="s">
        <v>623</v>
      </c>
      <c r="E504" s="11" t="s">
        <v>7334</v>
      </c>
      <c r="F504" s="11">
        <v>8282913</v>
      </c>
      <c r="G504" s="11" t="s">
        <v>10222</v>
      </c>
      <c r="H504" s="11" t="s">
        <v>10223</v>
      </c>
      <c r="I504" s="11" t="s">
        <v>676</v>
      </c>
      <c r="J504" s="11"/>
      <c r="K504" s="11" t="s">
        <v>10224</v>
      </c>
      <c r="L504" s="11" t="s">
        <v>10225</v>
      </c>
      <c r="M504" s="11" t="s">
        <v>7520</v>
      </c>
      <c r="N504" s="12" t="s">
        <v>10226</v>
      </c>
      <c r="O504" s="12" t="s">
        <v>10227</v>
      </c>
    </row>
    <row r="505" spans="1:15" ht="15" customHeight="1" x14ac:dyDescent="0.3">
      <c r="A505" s="11" t="s">
        <v>25</v>
      </c>
      <c r="B505" s="11" t="s">
        <v>26</v>
      </c>
      <c r="C505" s="17">
        <v>1</v>
      </c>
      <c r="D505" s="11" t="s">
        <v>623</v>
      </c>
      <c r="E505" s="11" t="s">
        <v>7334</v>
      </c>
      <c r="F505" s="11">
        <v>8336752</v>
      </c>
      <c r="G505" s="11" t="s">
        <v>10228</v>
      </c>
      <c r="H505" s="11" t="s">
        <v>10229</v>
      </c>
      <c r="I505" s="11" t="s">
        <v>10230</v>
      </c>
      <c r="J505" s="11"/>
      <c r="K505" s="11" t="s">
        <v>10231</v>
      </c>
      <c r="L505" s="11" t="s">
        <v>10232</v>
      </c>
      <c r="M505" s="11" t="s">
        <v>10233</v>
      </c>
      <c r="N505" s="12" t="s">
        <v>10234</v>
      </c>
      <c r="O505" s="12" t="s">
        <v>10235</v>
      </c>
    </row>
    <row r="506" spans="1:15" ht="15" customHeight="1" x14ac:dyDescent="0.3">
      <c r="A506" s="11" t="s">
        <v>25</v>
      </c>
      <c r="B506" s="11" t="s">
        <v>26</v>
      </c>
      <c r="C506" s="17">
        <v>1</v>
      </c>
      <c r="D506" s="11" t="s">
        <v>623</v>
      </c>
      <c r="E506" s="11" t="s">
        <v>7334</v>
      </c>
      <c r="F506" s="11">
        <v>8142114</v>
      </c>
      <c r="G506" s="11" t="s">
        <v>10079</v>
      </c>
      <c r="H506" s="11" t="s">
        <v>10236</v>
      </c>
      <c r="I506" s="11" t="s">
        <v>816</v>
      </c>
      <c r="J506" s="11"/>
      <c r="K506" s="11" t="s">
        <v>10237</v>
      </c>
      <c r="L506" s="11" t="s">
        <v>10238</v>
      </c>
      <c r="M506" s="11" t="s">
        <v>7350</v>
      </c>
      <c r="N506" s="12" t="s">
        <v>10239</v>
      </c>
      <c r="O506" s="12"/>
    </row>
    <row r="507" spans="1:15" ht="15" customHeight="1" x14ac:dyDescent="0.3">
      <c r="A507" s="11" t="s">
        <v>25</v>
      </c>
      <c r="B507" s="11" t="s">
        <v>26</v>
      </c>
      <c r="C507" s="17">
        <v>1</v>
      </c>
      <c r="D507" s="11" t="s">
        <v>623</v>
      </c>
      <c r="E507" s="11" t="s">
        <v>7334</v>
      </c>
      <c r="F507" s="11">
        <v>1327061</v>
      </c>
      <c r="G507" s="11" t="s">
        <v>10240</v>
      </c>
      <c r="H507" s="11" t="s">
        <v>10241</v>
      </c>
      <c r="I507" s="11" t="s">
        <v>2126</v>
      </c>
      <c r="J507" s="11"/>
      <c r="K507" s="11" t="s">
        <v>7337</v>
      </c>
      <c r="L507" s="11" t="s">
        <v>10242</v>
      </c>
      <c r="M507" s="11" t="s">
        <v>7373</v>
      </c>
      <c r="N507" s="12" t="s">
        <v>10243</v>
      </c>
      <c r="O507" s="12" t="s">
        <v>10244</v>
      </c>
    </row>
    <row r="508" spans="1:15" ht="15" customHeight="1" x14ac:dyDescent="0.3">
      <c r="A508" s="11" t="s">
        <v>25</v>
      </c>
      <c r="B508" s="11" t="s">
        <v>26</v>
      </c>
      <c r="C508" s="17">
        <v>1</v>
      </c>
      <c r="D508" s="11" t="s">
        <v>623</v>
      </c>
      <c r="E508" s="11" t="s">
        <v>7334</v>
      </c>
      <c r="F508" s="11">
        <v>1390185</v>
      </c>
      <c r="G508" s="11" t="s">
        <v>8101</v>
      </c>
      <c r="H508" s="11" t="s">
        <v>10245</v>
      </c>
      <c r="I508" s="11" t="s">
        <v>2126</v>
      </c>
      <c r="J508" s="11"/>
      <c r="K508" s="11" t="s">
        <v>7337</v>
      </c>
      <c r="L508" s="11" t="s">
        <v>10246</v>
      </c>
      <c r="M508" s="11" t="s">
        <v>7373</v>
      </c>
      <c r="N508" s="12" t="s">
        <v>10247</v>
      </c>
      <c r="O508" s="12" t="s">
        <v>10248</v>
      </c>
    </row>
    <row r="509" spans="1:15" ht="15" customHeight="1" x14ac:dyDescent="0.3">
      <c r="A509" s="11" t="s">
        <v>25</v>
      </c>
      <c r="B509" s="11" t="s">
        <v>26</v>
      </c>
      <c r="C509" s="17">
        <v>1</v>
      </c>
      <c r="D509" s="11" t="s">
        <v>623</v>
      </c>
      <c r="E509" s="11" t="s">
        <v>7334</v>
      </c>
      <c r="F509" s="11">
        <v>1324963</v>
      </c>
      <c r="G509" s="11" t="s">
        <v>10249</v>
      </c>
      <c r="H509" s="11" t="s">
        <v>10250</v>
      </c>
      <c r="I509" s="11" t="s">
        <v>2126</v>
      </c>
      <c r="J509" s="11"/>
      <c r="K509" s="11" t="s">
        <v>7412</v>
      </c>
      <c r="L509" s="11" t="s">
        <v>10251</v>
      </c>
      <c r="M509" s="11" t="s">
        <v>10157</v>
      </c>
      <c r="N509" s="12" t="s">
        <v>10252</v>
      </c>
      <c r="O509" s="12" t="s">
        <v>10253</v>
      </c>
    </row>
    <row r="510" spans="1:15" ht="15" customHeight="1" x14ac:dyDescent="0.3">
      <c r="A510" s="11" t="s">
        <v>25</v>
      </c>
      <c r="B510" s="11" t="s">
        <v>26</v>
      </c>
      <c r="C510" s="17">
        <v>1</v>
      </c>
      <c r="D510" s="11" t="s">
        <v>623</v>
      </c>
      <c r="E510" s="11" t="s">
        <v>7334</v>
      </c>
      <c r="F510" s="11">
        <v>1328295</v>
      </c>
      <c r="G510" s="11" t="s">
        <v>10254</v>
      </c>
      <c r="H510" s="11" t="s">
        <v>10255</v>
      </c>
      <c r="I510" s="11" t="s">
        <v>938</v>
      </c>
      <c r="J510" s="11"/>
      <c r="K510" s="11" t="s">
        <v>10163</v>
      </c>
      <c r="L510" s="11" t="s">
        <v>10256</v>
      </c>
      <c r="M510" s="11" t="s">
        <v>7681</v>
      </c>
      <c r="N510" s="12" t="s">
        <v>10257</v>
      </c>
      <c r="O510" s="12" t="s">
        <v>10258</v>
      </c>
    </row>
    <row r="511" spans="1:15" ht="15" customHeight="1" x14ac:dyDescent="0.3">
      <c r="A511" s="11" t="s">
        <v>25</v>
      </c>
      <c r="B511" s="11" t="s">
        <v>26</v>
      </c>
      <c r="C511" s="17">
        <v>1</v>
      </c>
      <c r="D511" s="11" t="s">
        <v>623</v>
      </c>
      <c r="E511" s="11" t="s">
        <v>7334</v>
      </c>
      <c r="F511" s="11">
        <v>1469136</v>
      </c>
      <c r="G511" s="11" t="s">
        <v>10259</v>
      </c>
      <c r="H511" s="11" t="s">
        <v>10260</v>
      </c>
      <c r="I511" s="11" t="s">
        <v>934</v>
      </c>
      <c r="J511" s="11"/>
      <c r="K511" s="11" t="s">
        <v>7754</v>
      </c>
      <c r="L511" s="11" t="s">
        <v>10261</v>
      </c>
      <c r="M511" s="11" t="s">
        <v>8756</v>
      </c>
      <c r="N511" s="12" t="s">
        <v>10262</v>
      </c>
      <c r="O511" s="12" t="s">
        <v>10263</v>
      </c>
    </row>
    <row r="512" spans="1:15" ht="15" customHeight="1" x14ac:dyDescent="0.3">
      <c r="A512" s="11" t="s">
        <v>25</v>
      </c>
      <c r="B512" s="11" t="s">
        <v>26</v>
      </c>
      <c r="C512" s="17">
        <v>1</v>
      </c>
      <c r="D512" s="11" t="s">
        <v>623</v>
      </c>
      <c r="E512" s="11" t="s">
        <v>7334</v>
      </c>
      <c r="F512" s="11">
        <v>1314862</v>
      </c>
      <c r="G512" s="11" t="s">
        <v>10264</v>
      </c>
      <c r="H512" s="11" t="s">
        <v>10265</v>
      </c>
      <c r="I512" s="11" t="s">
        <v>10266</v>
      </c>
      <c r="J512" s="11"/>
      <c r="K512" s="11" t="s">
        <v>7412</v>
      </c>
      <c r="L512" s="11" t="s">
        <v>10267</v>
      </c>
      <c r="M512" s="11" t="s">
        <v>10268</v>
      </c>
      <c r="N512" s="12" t="s">
        <v>10269</v>
      </c>
      <c r="O512" s="12" t="s">
        <v>10270</v>
      </c>
    </row>
    <row r="513" spans="1:15" ht="15" customHeight="1" x14ac:dyDescent="0.3">
      <c r="A513" s="11" t="s">
        <v>25</v>
      </c>
      <c r="B513" s="11" t="s">
        <v>26</v>
      </c>
      <c r="C513" s="17">
        <v>1</v>
      </c>
      <c r="D513" s="11" t="s">
        <v>623</v>
      </c>
      <c r="E513" s="11" t="s">
        <v>7334</v>
      </c>
      <c r="F513" s="11">
        <v>1550366</v>
      </c>
      <c r="G513" s="11" t="s">
        <v>10271</v>
      </c>
      <c r="H513" s="11" t="s">
        <v>10272</v>
      </c>
      <c r="I513" s="11" t="s">
        <v>2132</v>
      </c>
      <c r="J513" s="11"/>
      <c r="K513" s="11" t="s">
        <v>8900</v>
      </c>
      <c r="L513" s="11" t="s">
        <v>10273</v>
      </c>
      <c r="M513" s="11" t="s">
        <v>7373</v>
      </c>
      <c r="N513" s="12" t="s">
        <v>10274</v>
      </c>
      <c r="O513" s="12" t="s">
        <v>10275</v>
      </c>
    </row>
    <row r="514" spans="1:15" ht="15" customHeight="1" x14ac:dyDescent="0.3">
      <c r="A514" s="11" t="s">
        <v>25</v>
      </c>
      <c r="B514" s="11" t="s">
        <v>26</v>
      </c>
      <c r="C514" s="17">
        <v>1</v>
      </c>
      <c r="D514" s="11" t="s">
        <v>623</v>
      </c>
      <c r="E514" s="11" t="s">
        <v>7334</v>
      </c>
      <c r="F514" s="11">
        <v>1619084</v>
      </c>
      <c r="G514" s="11" t="s">
        <v>8101</v>
      </c>
      <c r="H514" s="11" t="s">
        <v>10276</v>
      </c>
      <c r="I514" s="11" t="s">
        <v>943</v>
      </c>
      <c r="J514" s="11"/>
      <c r="K514" s="11" t="s">
        <v>7754</v>
      </c>
      <c r="L514" s="11" t="s">
        <v>10277</v>
      </c>
      <c r="M514" s="11" t="s">
        <v>7350</v>
      </c>
      <c r="N514" s="12" t="s">
        <v>10278</v>
      </c>
      <c r="O514" s="12" t="s">
        <v>10279</v>
      </c>
    </row>
    <row r="515" spans="1:15" ht="15" customHeight="1" x14ac:dyDescent="0.3">
      <c r="A515" s="11" t="s">
        <v>25</v>
      </c>
      <c r="B515" s="11" t="s">
        <v>26</v>
      </c>
      <c r="C515" s="17">
        <v>1</v>
      </c>
      <c r="D515" s="11" t="s">
        <v>623</v>
      </c>
      <c r="E515" s="11" t="s">
        <v>7334</v>
      </c>
      <c r="F515" s="11">
        <v>1497359</v>
      </c>
      <c r="G515" s="11" t="s">
        <v>10280</v>
      </c>
      <c r="H515" s="11" t="s">
        <v>10281</v>
      </c>
      <c r="I515" s="11" t="s">
        <v>937</v>
      </c>
      <c r="J515" s="11"/>
      <c r="K515" s="11" t="s">
        <v>8900</v>
      </c>
      <c r="L515" s="11" t="s">
        <v>10282</v>
      </c>
      <c r="M515" s="11" t="s">
        <v>10157</v>
      </c>
      <c r="N515" s="12" t="s">
        <v>10283</v>
      </c>
      <c r="O515" s="12" t="s">
        <v>10284</v>
      </c>
    </row>
    <row r="516" spans="1:15" ht="15" customHeight="1" x14ac:dyDescent="0.3">
      <c r="A516" s="11" t="s">
        <v>25</v>
      </c>
      <c r="B516" s="11" t="s">
        <v>26</v>
      </c>
      <c r="C516" s="17">
        <v>1</v>
      </c>
      <c r="D516" s="11" t="s">
        <v>623</v>
      </c>
      <c r="E516" s="11" t="s">
        <v>7334</v>
      </c>
      <c r="F516" s="11">
        <v>1373274</v>
      </c>
      <c r="G516" s="11" t="s">
        <v>8101</v>
      </c>
      <c r="H516" s="11" t="s">
        <v>10285</v>
      </c>
      <c r="I516" s="11" t="s">
        <v>817</v>
      </c>
      <c r="J516" s="11"/>
      <c r="K516" s="11" t="s">
        <v>10286</v>
      </c>
      <c r="L516" s="11" t="s">
        <v>10287</v>
      </c>
      <c r="M516" s="11" t="s">
        <v>7350</v>
      </c>
      <c r="N516" s="12" t="s">
        <v>10288</v>
      </c>
      <c r="O516" s="12"/>
    </row>
    <row r="517" spans="1:15" ht="15" customHeight="1" x14ac:dyDescent="0.3">
      <c r="A517" s="11" t="s">
        <v>25</v>
      </c>
      <c r="B517" s="11" t="s">
        <v>26</v>
      </c>
      <c r="C517" s="17">
        <v>1</v>
      </c>
      <c r="D517" s="11" t="s">
        <v>623</v>
      </c>
      <c r="E517" s="11" t="s">
        <v>7334</v>
      </c>
      <c r="F517" s="11">
        <v>1411908</v>
      </c>
      <c r="G517" s="11" t="s">
        <v>10079</v>
      </c>
      <c r="H517" s="11" t="s">
        <v>10289</v>
      </c>
      <c r="I517" s="11" t="s">
        <v>817</v>
      </c>
      <c r="J517" s="11"/>
      <c r="K517" s="11" t="s">
        <v>10290</v>
      </c>
      <c r="L517" s="11" t="s">
        <v>10291</v>
      </c>
      <c r="M517" s="11" t="s">
        <v>7350</v>
      </c>
      <c r="N517" s="12" t="s">
        <v>10292</v>
      </c>
      <c r="O517" s="12" t="s">
        <v>10293</v>
      </c>
    </row>
    <row r="518" spans="1:15" ht="15" customHeight="1" x14ac:dyDescent="0.3">
      <c r="A518" s="11" t="s">
        <v>25</v>
      </c>
      <c r="B518" s="11" t="s">
        <v>26</v>
      </c>
      <c r="C518" s="17">
        <v>1</v>
      </c>
      <c r="D518" s="11" t="s">
        <v>623</v>
      </c>
      <c r="E518" s="11" t="s">
        <v>7334</v>
      </c>
      <c r="F518" s="11">
        <v>1875061</v>
      </c>
      <c r="G518" s="11" t="s">
        <v>10294</v>
      </c>
      <c r="H518" s="11" t="s">
        <v>10295</v>
      </c>
      <c r="I518" s="11" t="s">
        <v>3887</v>
      </c>
      <c r="J518" s="11"/>
      <c r="K518" s="11" t="s">
        <v>7412</v>
      </c>
      <c r="L518" s="11" t="s">
        <v>10296</v>
      </c>
      <c r="M518" s="11" t="s">
        <v>7604</v>
      </c>
      <c r="N518" s="12" t="s">
        <v>10297</v>
      </c>
      <c r="O518" s="12" t="s">
        <v>10298</v>
      </c>
    </row>
    <row r="519" spans="1:15" ht="15" customHeight="1" x14ac:dyDescent="0.3">
      <c r="A519" s="11" t="s">
        <v>25</v>
      </c>
      <c r="B519" s="11" t="s">
        <v>26</v>
      </c>
      <c r="C519" s="17">
        <v>1</v>
      </c>
      <c r="D519" s="11" t="s">
        <v>623</v>
      </c>
      <c r="E519" s="11" t="s">
        <v>7334</v>
      </c>
      <c r="F519" s="11">
        <v>1934654</v>
      </c>
      <c r="G519" s="11" t="s">
        <v>10299</v>
      </c>
      <c r="H519" s="11" t="s">
        <v>10300</v>
      </c>
      <c r="I519" s="11" t="s">
        <v>10301</v>
      </c>
      <c r="J519" s="11"/>
      <c r="K519" s="11" t="s">
        <v>7653</v>
      </c>
      <c r="L519" s="11" t="s">
        <v>10302</v>
      </c>
      <c r="M519" s="11" t="s">
        <v>7350</v>
      </c>
      <c r="N519" s="12" t="s">
        <v>10303</v>
      </c>
      <c r="O519" s="12"/>
    </row>
    <row r="520" spans="1:15" ht="15" customHeight="1" x14ac:dyDescent="0.3">
      <c r="A520" s="11" t="s">
        <v>25</v>
      </c>
      <c r="B520" s="11" t="s">
        <v>26</v>
      </c>
      <c r="C520" s="17">
        <v>1</v>
      </c>
      <c r="D520" s="11" t="s">
        <v>623</v>
      </c>
      <c r="E520" s="11" t="s">
        <v>7334</v>
      </c>
      <c r="F520" s="11">
        <v>1919055</v>
      </c>
      <c r="G520" s="11" t="s">
        <v>10304</v>
      </c>
      <c r="H520" s="11" t="s">
        <v>10305</v>
      </c>
      <c r="I520" s="11" t="s">
        <v>10306</v>
      </c>
      <c r="J520" s="11"/>
      <c r="K520" s="11" t="s">
        <v>7412</v>
      </c>
      <c r="L520" s="11" t="s">
        <v>10307</v>
      </c>
      <c r="M520" s="11" t="s">
        <v>7681</v>
      </c>
      <c r="N520" s="12" t="s">
        <v>10308</v>
      </c>
      <c r="O520" s="12" t="s">
        <v>10309</v>
      </c>
    </row>
    <row r="521" spans="1:15" ht="15" customHeight="1" x14ac:dyDescent="0.3">
      <c r="A521" s="11" t="s">
        <v>25</v>
      </c>
      <c r="B521" s="11" t="s">
        <v>26</v>
      </c>
      <c r="C521" s="17">
        <v>1</v>
      </c>
      <c r="D521" s="11" t="s">
        <v>623</v>
      </c>
      <c r="E521" s="11" t="s">
        <v>7334</v>
      </c>
      <c r="F521" s="11">
        <v>1673698</v>
      </c>
      <c r="G521" s="11" t="s">
        <v>10310</v>
      </c>
      <c r="H521" s="11" t="s">
        <v>10311</v>
      </c>
      <c r="I521" s="11" t="s">
        <v>3702</v>
      </c>
      <c r="J521" s="11"/>
      <c r="K521" s="11" t="s">
        <v>7412</v>
      </c>
      <c r="L521" s="11" t="s">
        <v>10312</v>
      </c>
      <c r="M521" s="11" t="s">
        <v>10157</v>
      </c>
      <c r="N521" s="12" t="s">
        <v>10313</v>
      </c>
      <c r="O521" s="12" t="s">
        <v>10314</v>
      </c>
    </row>
    <row r="522" spans="1:15" ht="15" customHeight="1" x14ac:dyDescent="0.3">
      <c r="A522" s="11" t="s">
        <v>25</v>
      </c>
      <c r="B522" s="11" t="s">
        <v>26</v>
      </c>
      <c r="C522" s="17">
        <v>1</v>
      </c>
      <c r="D522" s="11" t="s">
        <v>623</v>
      </c>
      <c r="E522" s="11" t="s">
        <v>7334</v>
      </c>
      <c r="F522" s="11">
        <v>1708803</v>
      </c>
      <c r="G522" s="11" t="s">
        <v>10315</v>
      </c>
      <c r="H522" s="11" t="s">
        <v>10316</v>
      </c>
      <c r="I522" s="11" t="s">
        <v>3702</v>
      </c>
      <c r="J522" s="11"/>
      <c r="K522" s="11" t="s">
        <v>7412</v>
      </c>
      <c r="L522" s="11" t="s">
        <v>10317</v>
      </c>
      <c r="M522" s="11" t="s">
        <v>10157</v>
      </c>
      <c r="N522" s="12" t="s">
        <v>10318</v>
      </c>
      <c r="O522" s="12" t="s">
        <v>10319</v>
      </c>
    </row>
    <row r="523" spans="1:15" ht="15" customHeight="1" x14ac:dyDescent="0.3">
      <c r="A523" s="11" t="s">
        <v>25</v>
      </c>
      <c r="B523" s="11" t="s">
        <v>26</v>
      </c>
      <c r="C523" s="17">
        <v>1</v>
      </c>
      <c r="D523" s="11" t="s">
        <v>623</v>
      </c>
      <c r="E523" s="11" t="s">
        <v>7334</v>
      </c>
      <c r="F523" s="11">
        <v>1712219</v>
      </c>
      <c r="G523" s="11" t="s">
        <v>10320</v>
      </c>
      <c r="H523" s="11" t="s">
        <v>10321</v>
      </c>
      <c r="I523" s="11" t="s">
        <v>3465</v>
      </c>
      <c r="J523" s="11"/>
      <c r="K523" s="11" t="s">
        <v>7337</v>
      </c>
      <c r="L523" s="11" t="s">
        <v>10322</v>
      </c>
      <c r="M523" s="11" t="s">
        <v>10233</v>
      </c>
      <c r="N523" s="12" t="s">
        <v>10323</v>
      </c>
      <c r="O523" s="12" t="s">
        <v>10324</v>
      </c>
    </row>
    <row r="524" spans="1:15" ht="15" customHeight="1" x14ac:dyDescent="0.3">
      <c r="A524" s="11" t="s">
        <v>25</v>
      </c>
      <c r="B524" s="11" t="s">
        <v>26</v>
      </c>
      <c r="C524" s="17">
        <v>1</v>
      </c>
      <c r="D524" s="11" t="s">
        <v>623</v>
      </c>
      <c r="E524" s="11" t="s">
        <v>7334</v>
      </c>
      <c r="F524" s="11">
        <v>1676036</v>
      </c>
      <c r="G524" s="11" t="s">
        <v>10325</v>
      </c>
      <c r="H524" s="11" t="s">
        <v>10326</v>
      </c>
      <c r="I524" s="11" t="s">
        <v>1159</v>
      </c>
      <c r="J524" s="11"/>
      <c r="K524" s="11" t="s">
        <v>10163</v>
      </c>
      <c r="L524" s="11" t="s">
        <v>10327</v>
      </c>
      <c r="M524" s="11" t="s">
        <v>10194</v>
      </c>
      <c r="N524" s="12" t="s">
        <v>10328</v>
      </c>
      <c r="O524" s="12" t="s">
        <v>10329</v>
      </c>
    </row>
    <row r="525" spans="1:15" ht="15" customHeight="1" x14ac:dyDescent="0.3">
      <c r="A525" s="11" t="s">
        <v>25</v>
      </c>
      <c r="B525" s="11" t="s">
        <v>26</v>
      </c>
      <c r="C525" s="17">
        <v>1</v>
      </c>
      <c r="D525" s="11" t="s">
        <v>623</v>
      </c>
      <c r="E525" s="11" t="s">
        <v>7334</v>
      </c>
      <c r="F525" s="11">
        <v>1670850</v>
      </c>
      <c r="G525" s="11" t="s">
        <v>10330</v>
      </c>
      <c r="H525" s="11" t="s">
        <v>10331</v>
      </c>
      <c r="I525" s="11" t="s">
        <v>10332</v>
      </c>
      <c r="J525" s="11"/>
      <c r="K525" s="11" t="s">
        <v>7727</v>
      </c>
      <c r="L525" s="11" t="s">
        <v>10333</v>
      </c>
      <c r="M525" s="11" t="s">
        <v>10334</v>
      </c>
      <c r="N525" s="12" t="s">
        <v>10335</v>
      </c>
      <c r="O525" s="12" t="s">
        <v>10336</v>
      </c>
    </row>
    <row r="526" spans="1:15" ht="15" customHeight="1" x14ac:dyDescent="0.3">
      <c r="A526" s="11" t="s">
        <v>25</v>
      </c>
      <c r="B526" s="11" t="s">
        <v>26</v>
      </c>
      <c r="C526" s="17">
        <v>1</v>
      </c>
      <c r="D526" s="11" t="s">
        <v>623</v>
      </c>
      <c r="E526" s="11" t="s">
        <v>7334</v>
      </c>
      <c r="F526" s="11">
        <v>1702929</v>
      </c>
      <c r="G526" s="11" t="s">
        <v>10337</v>
      </c>
      <c r="H526" s="11" t="s">
        <v>10338</v>
      </c>
      <c r="I526" s="11" t="s">
        <v>1161</v>
      </c>
      <c r="J526" s="11"/>
      <c r="K526" s="11" t="s">
        <v>10211</v>
      </c>
      <c r="L526" s="11" t="s">
        <v>10339</v>
      </c>
      <c r="M526" s="11" t="s">
        <v>10157</v>
      </c>
      <c r="N526" s="12" t="s">
        <v>10340</v>
      </c>
      <c r="O526" s="12" t="s">
        <v>10341</v>
      </c>
    </row>
    <row r="527" spans="1:15" ht="15" customHeight="1" x14ac:dyDescent="0.3">
      <c r="A527" s="11" t="s">
        <v>25</v>
      </c>
      <c r="B527" s="11" t="s">
        <v>26</v>
      </c>
      <c r="C527" s="17">
        <v>1</v>
      </c>
      <c r="D527" s="11" t="s">
        <v>623</v>
      </c>
      <c r="E527" s="11" t="s">
        <v>7334</v>
      </c>
      <c r="F527" s="11">
        <v>1710139</v>
      </c>
      <c r="G527" s="11" t="s">
        <v>10342</v>
      </c>
      <c r="H527" s="11" t="s">
        <v>10343</v>
      </c>
      <c r="I527" s="11" t="s">
        <v>10344</v>
      </c>
      <c r="J527" s="11"/>
      <c r="K527" s="11" t="s">
        <v>7337</v>
      </c>
      <c r="L527" s="11" t="s">
        <v>10345</v>
      </c>
      <c r="M527" s="11" t="s">
        <v>7604</v>
      </c>
      <c r="N527" s="12" t="s">
        <v>10346</v>
      </c>
      <c r="O527" s="12" t="s">
        <v>10347</v>
      </c>
    </row>
    <row r="528" spans="1:15" ht="15" customHeight="1" x14ac:dyDescent="0.3">
      <c r="A528" s="11" t="s">
        <v>25</v>
      </c>
      <c r="B528" s="11" t="s">
        <v>26</v>
      </c>
      <c r="C528" s="17">
        <v>1</v>
      </c>
      <c r="D528" s="11" t="s">
        <v>623</v>
      </c>
      <c r="E528" s="11" t="s">
        <v>7334</v>
      </c>
      <c r="F528" s="11">
        <v>16788620</v>
      </c>
      <c r="G528" s="11" t="s">
        <v>10348</v>
      </c>
      <c r="H528" s="11" t="s">
        <v>10349</v>
      </c>
      <c r="I528" s="11" t="s">
        <v>10350</v>
      </c>
      <c r="J528" s="11"/>
      <c r="K528" s="11" t="s">
        <v>7412</v>
      </c>
      <c r="L528" s="11" t="s">
        <v>10351</v>
      </c>
      <c r="M528" s="11" t="s">
        <v>10352</v>
      </c>
      <c r="N528" s="12" t="s">
        <v>10353</v>
      </c>
      <c r="O528" s="12" t="s">
        <v>10354</v>
      </c>
    </row>
    <row r="529" spans="1:15" ht="15" customHeight="1" x14ac:dyDescent="0.3">
      <c r="A529" s="11" t="s">
        <v>25</v>
      </c>
      <c r="B529" s="11" t="s">
        <v>26</v>
      </c>
      <c r="C529" s="17">
        <v>1</v>
      </c>
      <c r="D529" s="11" t="s">
        <v>623</v>
      </c>
      <c r="E529" s="11" t="s">
        <v>7334</v>
      </c>
      <c r="F529" s="11">
        <v>16788628</v>
      </c>
      <c r="G529" s="11" t="s">
        <v>10315</v>
      </c>
      <c r="H529" s="11" t="s">
        <v>10355</v>
      </c>
      <c r="I529" s="11" t="s">
        <v>10350</v>
      </c>
      <c r="J529" s="11"/>
      <c r="K529" s="11" t="s">
        <v>7412</v>
      </c>
      <c r="L529" s="11" t="s">
        <v>10356</v>
      </c>
      <c r="M529" s="11" t="s">
        <v>10352</v>
      </c>
      <c r="N529" s="12" t="s">
        <v>10357</v>
      </c>
      <c r="O529" s="12" t="s">
        <v>10358</v>
      </c>
    </row>
    <row r="530" spans="1:15" ht="15" customHeight="1" x14ac:dyDescent="0.3">
      <c r="A530" s="11" t="s">
        <v>25</v>
      </c>
      <c r="B530" s="11" t="s">
        <v>26</v>
      </c>
      <c r="C530" s="17">
        <v>1</v>
      </c>
      <c r="D530" s="11" t="s">
        <v>623</v>
      </c>
      <c r="E530" s="11" t="s">
        <v>7334</v>
      </c>
      <c r="F530" s="11">
        <v>16788634</v>
      </c>
      <c r="G530" s="11" t="s">
        <v>10079</v>
      </c>
      <c r="H530" s="11" t="s">
        <v>10359</v>
      </c>
      <c r="I530" s="11" t="s">
        <v>10350</v>
      </c>
      <c r="J530" s="11"/>
      <c r="K530" s="11" t="s">
        <v>7412</v>
      </c>
      <c r="L530" s="11" t="s">
        <v>10360</v>
      </c>
      <c r="M530" s="11" t="s">
        <v>7350</v>
      </c>
      <c r="N530" s="12" t="s">
        <v>10361</v>
      </c>
      <c r="O530" s="12" t="s">
        <v>10362</v>
      </c>
    </row>
    <row r="531" spans="1:15" ht="15" customHeight="1" x14ac:dyDescent="0.3">
      <c r="A531" s="11" t="s">
        <v>25</v>
      </c>
      <c r="B531" s="11" t="s">
        <v>26</v>
      </c>
      <c r="C531" s="17">
        <v>1</v>
      </c>
      <c r="D531" s="11" t="s">
        <v>623</v>
      </c>
      <c r="E531" s="11" t="s">
        <v>7334</v>
      </c>
      <c r="F531" s="11">
        <v>1693385</v>
      </c>
      <c r="G531" s="11" t="s">
        <v>10363</v>
      </c>
      <c r="H531" s="11" t="s">
        <v>10364</v>
      </c>
      <c r="I531" s="11" t="s">
        <v>10365</v>
      </c>
      <c r="J531" s="11"/>
      <c r="K531" s="11" t="s">
        <v>7754</v>
      </c>
      <c r="L531" s="11" t="s">
        <v>10366</v>
      </c>
      <c r="M531" s="11" t="s">
        <v>10157</v>
      </c>
      <c r="N531" s="12" t="s">
        <v>10367</v>
      </c>
      <c r="O531" s="12" t="s">
        <v>10368</v>
      </c>
    </row>
    <row r="532" spans="1:15" ht="15" customHeight="1" x14ac:dyDescent="0.3">
      <c r="A532" s="11" t="s">
        <v>25</v>
      </c>
      <c r="B532" s="11" t="s">
        <v>26</v>
      </c>
      <c r="C532" s="17">
        <v>1</v>
      </c>
      <c r="D532" s="11" t="s">
        <v>623</v>
      </c>
      <c r="E532" s="11" t="s">
        <v>7334</v>
      </c>
      <c r="F532" s="11">
        <v>2178558</v>
      </c>
      <c r="G532" s="11" t="s">
        <v>10369</v>
      </c>
      <c r="H532" s="11" t="s">
        <v>10370</v>
      </c>
      <c r="I532" s="11" t="s">
        <v>10371</v>
      </c>
      <c r="J532" s="11"/>
      <c r="K532" s="11" t="s">
        <v>8900</v>
      </c>
      <c r="L532" s="11" t="s">
        <v>10372</v>
      </c>
      <c r="M532" s="11" t="s">
        <v>8240</v>
      </c>
      <c r="N532" s="12" t="s">
        <v>10373</v>
      </c>
      <c r="O532" s="12" t="s">
        <v>10374</v>
      </c>
    </row>
    <row r="533" spans="1:15" ht="15" customHeight="1" x14ac:dyDescent="0.3">
      <c r="A533" s="11" t="s">
        <v>25</v>
      </c>
      <c r="B533" s="11" t="s">
        <v>26</v>
      </c>
      <c r="C533" s="17">
        <v>1</v>
      </c>
      <c r="D533" s="11" t="s">
        <v>623</v>
      </c>
      <c r="E533" s="11" t="s">
        <v>7334</v>
      </c>
      <c r="F533" s="11">
        <v>1969746</v>
      </c>
      <c r="G533" s="11" t="s">
        <v>10375</v>
      </c>
      <c r="H533" s="11" t="s">
        <v>10376</v>
      </c>
      <c r="I533" s="11" t="s">
        <v>10371</v>
      </c>
      <c r="J533" s="11"/>
      <c r="K533" s="11" t="s">
        <v>7337</v>
      </c>
      <c r="L533" s="11" t="s">
        <v>10377</v>
      </c>
      <c r="M533" s="11" t="s">
        <v>10157</v>
      </c>
      <c r="N533" s="12" t="s">
        <v>10378</v>
      </c>
      <c r="O533" s="12" t="s">
        <v>10379</v>
      </c>
    </row>
    <row r="534" spans="1:15" ht="15" customHeight="1" x14ac:dyDescent="0.3">
      <c r="A534" s="11" t="s">
        <v>25</v>
      </c>
      <c r="B534" s="11" t="s">
        <v>26</v>
      </c>
      <c r="C534" s="17">
        <v>1</v>
      </c>
      <c r="D534" s="11" t="s">
        <v>623</v>
      </c>
      <c r="E534" s="11" t="s">
        <v>7334</v>
      </c>
      <c r="F534" s="11">
        <v>2191050</v>
      </c>
      <c r="G534" s="11" t="s">
        <v>10380</v>
      </c>
      <c r="H534" s="11" t="s">
        <v>10381</v>
      </c>
      <c r="I534" s="11" t="s">
        <v>10382</v>
      </c>
      <c r="J534" s="11"/>
      <c r="K534" s="11" t="s">
        <v>7412</v>
      </c>
      <c r="L534" s="11" t="s">
        <v>10383</v>
      </c>
      <c r="M534" s="11" t="s">
        <v>10334</v>
      </c>
      <c r="N534" s="12" t="s">
        <v>10384</v>
      </c>
      <c r="O534" s="12" t="s">
        <v>10385</v>
      </c>
    </row>
    <row r="535" spans="1:15" ht="15" customHeight="1" x14ac:dyDescent="0.3">
      <c r="A535" s="11" t="s">
        <v>25</v>
      </c>
      <c r="B535" s="11" t="s">
        <v>26</v>
      </c>
      <c r="C535" s="17">
        <v>1</v>
      </c>
      <c r="D535" s="11" t="s">
        <v>623</v>
      </c>
      <c r="E535" s="11" t="s">
        <v>7334</v>
      </c>
      <c r="F535" s="11">
        <v>2138175</v>
      </c>
      <c r="G535" s="11" t="s">
        <v>10386</v>
      </c>
      <c r="H535" s="11" t="s">
        <v>10387</v>
      </c>
      <c r="I535" s="11" t="s">
        <v>10388</v>
      </c>
      <c r="J535" s="11"/>
      <c r="K535" s="11" t="s">
        <v>7754</v>
      </c>
      <c r="L535" s="11" t="s">
        <v>10389</v>
      </c>
      <c r="M535" s="11" t="s">
        <v>7373</v>
      </c>
      <c r="N535" s="12" t="s">
        <v>10390</v>
      </c>
      <c r="O535" s="12" t="s">
        <v>10391</v>
      </c>
    </row>
    <row r="536" spans="1:15" ht="15" customHeight="1" x14ac:dyDescent="0.3">
      <c r="A536" s="11" t="s">
        <v>25</v>
      </c>
      <c r="B536" s="11" t="s">
        <v>26</v>
      </c>
      <c r="C536" s="17">
        <v>1</v>
      </c>
      <c r="D536" s="11" t="s">
        <v>623</v>
      </c>
      <c r="E536" s="11" t="s">
        <v>7334</v>
      </c>
      <c r="F536" s="11">
        <v>2277131</v>
      </c>
      <c r="G536" s="11" t="s">
        <v>8101</v>
      </c>
      <c r="H536" s="11" t="s">
        <v>10392</v>
      </c>
      <c r="I536" s="11" t="s">
        <v>10393</v>
      </c>
      <c r="J536" s="11"/>
      <c r="K536" s="11" t="s">
        <v>7754</v>
      </c>
      <c r="L536" s="11" t="s">
        <v>10394</v>
      </c>
      <c r="M536" s="11" t="s">
        <v>7373</v>
      </c>
      <c r="N536" s="12" t="s">
        <v>10395</v>
      </c>
      <c r="O536" s="12" t="s">
        <v>10396</v>
      </c>
    </row>
    <row r="537" spans="1:15" ht="15" customHeight="1" x14ac:dyDescent="0.3">
      <c r="A537" s="11" t="s">
        <v>25</v>
      </c>
      <c r="B537" s="11" t="s">
        <v>26</v>
      </c>
      <c r="C537" s="17">
        <v>1</v>
      </c>
      <c r="D537" s="11" t="s">
        <v>623</v>
      </c>
      <c r="E537" s="11" t="s">
        <v>7334</v>
      </c>
      <c r="F537" s="11">
        <v>2179418</v>
      </c>
      <c r="G537" s="11" t="s">
        <v>10397</v>
      </c>
      <c r="H537" s="11" t="s">
        <v>10398</v>
      </c>
      <c r="I537" s="11" t="s">
        <v>2153</v>
      </c>
      <c r="J537" s="11"/>
      <c r="K537" s="11" t="s">
        <v>7412</v>
      </c>
      <c r="L537" s="11" t="s">
        <v>10399</v>
      </c>
      <c r="M537" s="11" t="s">
        <v>10157</v>
      </c>
      <c r="N537" s="12" t="s">
        <v>10400</v>
      </c>
      <c r="O537" s="12" t="s">
        <v>10401</v>
      </c>
    </row>
    <row r="538" spans="1:15" ht="15" customHeight="1" x14ac:dyDescent="0.3">
      <c r="A538" s="11" t="s">
        <v>25</v>
      </c>
      <c r="B538" s="11" t="s">
        <v>26</v>
      </c>
      <c r="C538" s="17">
        <v>1</v>
      </c>
      <c r="D538" s="11" t="s">
        <v>623</v>
      </c>
      <c r="E538" s="11" t="s">
        <v>7334</v>
      </c>
      <c r="F538" s="11">
        <v>2576222</v>
      </c>
      <c r="G538" s="11" t="s">
        <v>10402</v>
      </c>
      <c r="H538" s="11" t="s">
        <v>10403</v>
      </c>
      <c r="I538" s="11" t="s">
        <v>10404</v>
      </c>
      <c r="J538" s="11"/>
      <c r="K538" s="11" t="s">
        <v>7337</v>
      </c>
      <c r="L538" s="11" t="s">
        <v>10405</v>
      </c>
      <c r="M538" s="11" t="s">
        <v>10406</v>
      </c>
      <c r="N538" s="12" t="s">
        <v>10407</v>
      </c>
      <c r="O538" s="12" t="s">
        <v>10408</v>
      </c>
    </row>
    <row r="539" spans="1:15" ht="15" customHeight="1" x14ac:dyDescent="0.3">
      <c r="A539" s="11" t="s">
        <v>25</v>
      </c>
      <c r="B539" s="11" t="s">
        <v>26</v>
      </c>
      <c r="C539" s="17">
        <v>1</v>
      </c>
      <c r="D539" s="11" t="s">
        <v>623</v>
      </c>
      <c r="E539" s="11" t="s">
        <v>7334</v>
      </c>
      <c r="F539" s="11">
        <v>2497158</v>
      </c>
      <c r="G539" s="11" t="s">
        <v>10315</v>
      </c>
      <c r="H539" s="11" t="s">
        <v>10409</v>
      </c>
      <c r="I539" s="11" t="s">
        <v>10410</v>
      </c>
      <c r="J539" s="11"/>
      <c r="K539" s="11" t="s">
        <v>7754</v>
      </c>
      <c r="L539" s="11" t="s">
        <v>10411</v>
      </c>
      <c r="M539" s="11" t="s">
        <v>10157</v>
      </c>
      <c r="N539" s="12" t="s">
        <v>10412</v>
      </c>
      <c r="O539" s="12" t="s">
        <v>10413</v>
      </c>
    </row>
    <row r="540" spans="1:15" ht="15" customHeight="1" x14ac:dyDescent="0.3">
      <c r="A540" s="11" t="s">
        <v>25</v>
      </c>
      <c r="B540" s="11" t="s">
        <v>26</v>
      </c>
      <c r="C540" s="17">
        <v>1</v>
      </c>
      <c r="D540" s="11" t="s">
        <v>623</v>
      </c>
      <c r="E540" s="11" t="s">
        <v>7334</v>
      </c>
      <c r="F540" s="11">
        <v>2576933</v>
      </c>
      <c r="G540" s="11" t="s">
        <v>10414</v>
      </c>
      <c r="H540" s="11" t="s">
        <v>10415</v>
      </c>
      <c r="I540" s="11" t="s">
        <v>3532</v>
      </c>
      <c r="J540" s="11"/>
      <c r="K540" s="11" t="s">
        <v>7337</v>
      </c>
      <c r="L540" s="11" t="s">
        <v>10416</v>
      </c>
      <c r="M540" s="11" t="s">
        <v>10157</v>
      </c>
      <c r="N540" s="12" t="s">
        <v>10417</v>
      </c>
      <c r="O540" s="12" t="s">
        <v>10418</v>
      </c>
    </row>
    <row r="541" spans="1:15" ht="15" customHeight="1" x14ac:dyDescent="0.3">
      <c r="A541" s="11" t="s">
        <v>25</v>
      </c>
      <c r="B541" s="11" t="s">
        <v>26</v>
      </c>
      <c r="C541" s="17">
        <v>1</v>
      </c>
      <c r="D541" s="11" t="s">
        <v>623</v>
      </c>
      <c r="E541" s="11" t="s">
        <v>7334</v>
      </c>
      <c r="F541" s="11">
        <v>2923798</v>
      </c>
      <c r="G541" s="11" t="s">
        <v>10419</v>
      </c>
      <c r="H541" s="11" t="s">
        <v>10420</v>
      </c>
      <c r="I541" s="11" t="s">
        <v>10421</v>
      </c>
      <c r="J541" s="11"/>
      <c r="K541" s="11" t="s">
        <v>7337</v>
      </c>
      <c r="L541" s="11" t="s">
        <v>10422</v>
      </c>
      <c r="M541" s="11" t="s">
        <v>7373</v>
      </c>
      <c r="N541" s="12" t="s">
        <v>10423</v>
      </c>
      <c r="O541" s="12" t="s">
        <v>10424</v>
      </c>
    </row>
    <row r="542" spans="1:15" ht="15" customHeight="1" x14ac:dyDescent="0.3">
      <c r="A542" s="11" t="s">
        <v>25</v>
      </c>
      <c r="B542" s="11" t="s">
        <v>26</v>
      </c>
      <c r="C542" s="17">
        <v>1</v>
      </c>
      <c r="D542" s="11" t="s">
        <v>623</v>
      </c>
      <c r="E542" s="11" t="s">
        <v>7334</v>
      </c>
      <c r="F542" s="11">
        <v>2574536</v>
      </c>
      <c r="G542" s="11" t="s">
        <v>10425</v>
      </c>
      <c r="H542" s="11" t="s">
        <v>10426</v>
      </c>
      <c r="I542" s="11" t="s">
        <v>3953</v>
      </c>
      <c r="J542" s="11"/>
      <c r="K542" s="11" t="s">
        <v>10211</v>
      </c>
      <c r="L542" s="11" t="s">
        <v>10427</v>
      </c>
      <c r="M542" s="11" t="s">
        <v>10157</v>
      </c>
      <c r="N542" s="12" t="s">
        <v>10428</v>
      </c>
      <c r="O542" s="12" t="s">
        <v>10429</v>
      </c>
    </row>
    <row r="543" spans="1:15" ht="15" customHeight="1" x14ac:dyDescent="0.3">
      <c r="A543" s="11" t="s">
        <v>25</v>
      </c>
      <c r="B543" s="11" t="s">
        <v>26</v>
      </c>
      <c r="C543" s="17">
        <v>1</v>
      </c>
      <c r="D543" s="11" t="s">
        <v>623</v>
      </c>
      <c r="E543" s="11" t="s">
        <v>7334</v>
      </c>
      <c r="F543" s="11">
        <v>2497153</v>
      </c>
      <c r="G543" s="11" t="s">
        <v>10414</v>
      </c>
      <c r="H543" s="11" t="s">
        <v>10430</v>
      </c>
      <c r="I543" s="11" t="s">
        <v>10431</v>
      </c>
      <c r="J543" s="11"/>
      <c r="K543" s="11" t="s">
        <v>7754</v>
      </c>
      <c r="L543" s="11" t="s">
        <v>10432</v>
      </c>
      <c r="M543" s="11" t="s">
        <v>10157</v>
      </c>
      <c r="N543" s="12" t="s">
        <v>10433</v>
      </c>
      <c r="O543" s="12" t="s">
        <v>10434</v>
      </c>
    </row>
    <row r="544" spans="1:15" ht="15" customHeight="1" x14ac:dyDescent="0.3">
      <c r="A544" s="11" t="s">
        <v>25</v>
      </c>
      <c r="B544" s="11" t="s">
        <v>26</v>
      </c>
      <c r="C544" s="17">
        <v>1</v>
      </c>
      <c r="D544" s="11" t="s">
        <v>623</v>
      </c>
      <c r="E544" s="11" t="s">
        <v>7334</v>
      </c>
      <c r="F544" s="11">
        <v>3355779</v>
      </c>
      <c r="G544" s="11" t="s">
        <v>10435</v>
      </c>
      <c r="H544" s="11" t="s">
        <v>10436</v>
      </c>
      <c r="I544" s="11" t="s">
        <v>10437</v>
      </c>
      <c r="J544" s="11"/>
      <c r="K544" s="11" t="s">
        <v>7337</v>
      </c>
      <c r="L544" s="11" t="s">
        <v>10438</v>
      </c>
      <c r="M544" s="11" t="s">
        <v>7373</v>
      </c>
      <c r="N544" s="12" t="s">
        <v>10439</v>
      </c>
      <c r="O544" s="12" t="s">
        <v>10440</v>
      </c>
    </row>
    <row r="545" spans="1:15" ht="15" customHeight="1" x14ac:dyDescent="0.3">
      <c r="A545" s="11" t="s">
        <v>25</v>
      </c>
      <c r="B545" s="11" t="s">
        <v>26</v>
      </c>
      <c r="C545" s="17">
        <v>1</v>
      </c>
      <c r="D545" s="11" t="s">
        <v>623</v>
      </c>
      <c r="E545" s="11" t="s">
        <v>7334</v>
      </c>
      <c r="F545" s="11">
        <v>3381276</v>
      </c>
      <c r="G545" s="11" t="s">
        <v>10441</v>
      </c>
      <c r="H545" s="11" t="s">
        <v>10442</v>
      </c>
      <c r="I545" s="11" t="s">
        <v>10443</v>
      </c>
      <c r="J545" s="11"/>
      <c r="K545" s="11" t="s">
        <v>10444</v>
      </c>
      <c r="L545" s="11" t="s">
        <v>10445</v>
      </c>
      <c r="M545" s="11" t="s">
        <v>7373</v>
      </c>
      <c r="N545" s="12" t="s">
        <v>10446</v>
      </c>
      <c r="O545" s="12"/>
    </row>
    <row r="546" spans="1:15" ht="15" customHeight="1" x14ac:dyDescent="0.3">
      <c r="A546" s="11" t="s">
        <v>25</v>
      </c>
      <c r="B546" s="11" t="s">
        <v>26</v>
      </c>
      <c r="C546" s="17">
        <v>1</v>
      </c>
      <c r="D546" s="11" t="s">
        <v>623</v>
      </c>
      <c r="E546" s="11" t="s">
        <v>7334</v>
      </c>
      <c r="F546" s="11">
        <v>3260052</v>
      </c>
      <c r="G546" s="11" t="s">
        <v>10447</v>
      </c>
      <c r="H546" s="11" t="s">
        <v>10448</v>
      </c>
      <c r="I546" s="11" t="s">
        <v>10443</v>
      </c>
      <c r="J546" s="11"/>
      <c r="K546" s="11" t="s">
        <v>10444</v>
      </c>
      <c r="L546" s="11" t="s">
        <v>10449</v>
      </c>
      <c r="M546" s="11" t="s">
        <v>7373</v>
      </c>
      <c r="N546" s="12" t="s">
        <v>10450</v>
      </c>
      <c r="O546" s="12"/>
    </row>
    <row r="547" spans="1:15" ht="15" customHeight="1" x14ac:dyDescent="0.3">
      <c r="A547" s="11" t="s">
        <v>25</v>
      </c>
      <c r="B547" s="11" t="s">
        <v>26</v>
      </c>
      <c r="C547" s="17">
        <v>1</v>
      </c>
      <c r="D547" s="11" t="s">
        <v>623</v>
      </c>
      <c r="E547" s="11" t="s">
        <v>7334</v>
      </c>
      <c r="F547" s="11">
        <v>3381302</v>
      </c>
      <c r="G547" s="11" t="s">
        <v>10451</v>
      </c>
      <c r="H547" s="11" t="s">
        <v>10452</v>
      </c>
      <c r="I547" s="11" t="s">
        <v>10443</v>
      </c>
      <c r="J547" s="11"/>
      <c r="K547" s="11" t="s">
        <v>10444</v>
      </c>
      <c r="L547" s="11" t="s">
        <v>10453</v>
      </c>
      <c r="M547" s="11" t="s">
        <v>7373</v>
      </c>
      <c r="N547" s="12" t="s">
        <v>10454</v>
      </c>
      <c r="O547" s="12"/>
    </row>
    <row r="548" spans="1:15" ht="15" customHeight="1" x14ac:dyDescent="0.3">
      <c r="A548" s="11" t="s">
        <v>25</v>
      </c>
      <c r="B548" s="11" t="s">
        <v>26</v>
      </c>
      <c r="C548" s="17">
        <v>1</v>
      </c>
      <c r="D548" s="11" t="s">
        <v>623</v>
      </c>
      <c r="E548" s="11" t="s">
        <v>7334</v>
      </c>
      <c r="F548" s="11">
        <v>3280001</v>
      </c>
      <c r="G548" s="11" t="s">
        <v>10455</v>
      </c>
      <c r="H548" s="11" t="s">
        <v>10456</v>
      </c>
      <c r="I548" s="11" t="s">
        <v>1163</v>
      </c>
      <c r="J548" s="11"/>
      <c r="K548" s="11" t="s">
        <v>7337</v>
      </c>
      <c r="L548" s="11" t="s">
        <v>10457</v>
      </c>
      <c r="M548" s="11" t="s">
        <v>7373</v>
      </c>
      <c r="N548" s="12" t="s">
        <v>10458</v>
      </c>
      <c r="O548" s="12" t="s">
        <v>10459</v>
      </c>
    </row>
    <row r="549" spans="1:15" ht="15" customHeight="1" x14ac:dyDescent="0.3">
      <c r="A549" s="11" t="s">
        <v>25</v>
      </c>
      <c r="B549" s="11" t="s">
        <v>26</v>
      </c>
      <c r="C549" s="17">
        <v>1</v>
      </c>
      <c r="D549" s="11" t="s">
        <v>623</v>
      </c>
      <c r="E549" s="11" t="s">
        <v>7334</v>
      </c>
      <c r="F549" s="11">
        <v>3048371</v>
      </c>
      <c r="G549" s="11" t="s">
        <v>10460</v>
      </c>
      <c r="H549" s="11" t="s">
        <v>10461</v>
      </c>
      <c r="I549" s="11" t="s">
        <v>1160</v>
      </c>
      <c r="J549" s="11"/>
      <c r="K549" s="11" t="s">
        <v>7337</v>
      </c>
      <c r="L549" s="11" t="s">
        <v>10462</v>
      </c>
      <c r="M549" s="11" t="s">
        <v>7520</v>
      </c>
      <c r="N549" s="12" t="s">
        <v>10463</v>
      </c>
      <c r="O549" s="12" t="s">
        <v>10464</v>
      </c>
    </row>
    <row r="550" spans="1:15" ht="15" customHeight="1" x14ac:dyDescent="0.3">
      <c r="A550" s="11" t="s">
        <v>25</v>
      </c>
      <c r="B550" s="11" t="s">
        <v>26</v>
      </c>
      <c r="C550" s="17">
        <v>1</v>
      </c>
      <c r="D550" s="11" t="s">
        <v>623</v>
      </c>
      <c r="E550" s="11" t="s">
        <v>7334</v>
      </c>
      <c r="F550" s="11">
        <v>3351337</v>
      </c>
      <c r="G550" s="11" t="s">
        <v>10465</v>
      </c>
      <c r="H550" s="11" t="s">
        <v>10466</v>
      </c>
      <c r="I550" s="11" t="s">
        <v>10467</v>
      </c>
      <c r="J550" s="11"/>
      <c r="K550" s="11" t="s">
        <v>7412</v>
      </c>
      <c r="L550" s="11" t="s">
        <v>10468</v>
      </c>
      <c r="M550" s="11" t="s">
        <v>7520</v>
      </c>
      <c r="N550" s="12" t="s">
        <v>10469</v>
      </c>
      <c r="O550" s="12" t="s">
        <v>10470</v>
      </c>
    </row>
    <row r="551" spans="1:15" ht="15" customHeight="1" x14ac:dyDescent="0.3">
      <c r="A551" s="11" t="s">
        <v>25</v>
      </c>
      <c r="B551" s="11" t="s">
        <v>26</v>
      </c>
      <c r="C551" s="17">
        <v>1</v>
      </c>
      <c r="D551" s="11" t="s">
        <v>623</v>
      </c>
      <c r="E551" s="11" t="s">
        <v>7334</v>
      </c>
      <c r="F551" s="11">
        <v>3813599</v>
      </c>
      <c r="G551" s="11" t="s">
        <v>10471</v>
      </c>
      <c r="H551" s="11" t="s">
        <v>10472</v>
      </c>
      <c r="I551" s="11" t="s">
        <v>10473</v>
      </c>
      <c r="J551" s="11"/>
      <c r="K551" s="11" t="s">
        <v>8900</v>
      </c>
      <c r="L551" s="11" t="s">
        <v>10474</v>
      </c>
      <c r="M551" s="11" t="s">
        <v>7520</v>
      </c>
      <c r="N551" s="12" t="s">
        <v>10475</v>
      </c>
      <c r="O551" s="12" t="s">
        <v>10476</v>
      </c>
    </row>
    <row r="552" spans="1:15" ht="15" customHeight="1" x14ac:dyDescent="0.3">
      <c r="A552" s="11" t="s">
        <v>25</v>
      </c>
      <c r="B552" s="11" t="s">
        <v>26</v>
      </c>
      <c r="C552" s="17">
        <v>1</v>
      </c>
      <c r="D552" s="11" t="s">
        <v>623</v>
      </c>
      <c r="E552" s="11" t="s">
        <v>7334</v>
      </c>
      <c r="F552" s="11">
        <v>3101788</v>
      </c>
      <c r="G552" s="11" t="s">
        <v>10477</v>
      </c>
      <c r="H552" s="11" t="s">
        <v>10478</v>
      </c>
      <c r="I552" s="11" t="s">
        <v>10479</v>
      </c>
      <c r="J552" s="11"/>
      <c r="K552" s="11" t="s">
        <v>10480</v>
      </c>
      <c r="L552" s="11" t="s">
        <v>10481</v>
      </c>
      <c r="M552" s="11" t="s">
        <v>7734</v>
      </c>
      <c r="N552" s="12" t="s">
        <v>10482</v>
      </c>
      <c r="O552" s="12" t="s">
        <v>10483</v>
      </c>
    </row>
    <row r="553" spans="1:15" ht="15" customHeight="1" x14ac:dyDescent="0.3">
      <c r="A553" s="11" t="s">
        <v>25</v>
      </c>
      <c r="B553" s="11" t="s">
        <v>26</v>
      </c>
      <c r="C553" s="17">
        <v>1</v>
      </c>
      <c r="D553" s="11" t="s">
        <v>623</v>
      </c>
      <c r="E553" s="11" t="s">
        <v>7334</v>
      </c>
      <c r="F553" s="11">
        <v>3495286</v>
      </c>
      <c r="G553" s="11" t="s">
        <v>10447</v>
      </c>
      <c r="H553" s="11" t="s">
        <v>10484</v>
      </c>
      <c r="I553" s="11" t="s">
        <v>10485</v>
      </c>
      <c r="J553" s="11"/>
      <c r="K553" s="11" t="s">
        <v>7337</v>
      </c>
      <c r="L553" s="11" t="s">
        <v>10486</v>
      </c>
      <c r="M553" s="11" t="s">
        <v>7373</v>
      </c>
      <c r="N553" s="12" t="s">
        <v>10487</v>
      </c>
      <c r="O553" s="12" t="s">
        <v>10488</v>
      </c>
    </row>
    <row r="554" spans="1:15" ht="15" customHeight="1" x14ac:dyDescent="0.3">
      <c r="A554" s="11" t="s">
        <v>25</v>
      </c>
      <c r="B554" s="11" t="s">
        <v>26</v>
      </c>
      <c r="C554" s="17">
        <v>1</v>
      </c>
      <c r="D554" s="11" t="s">
        <v>623</v>
      </c>
      <c r="E554" s="11" t="s">
        <v>7334</v>
      </c>
      <c r="F554" s="11">
        <v>3118821</v>
      </c>
      <c r="G554" s="11" t="s">
        <v>10489</v>
      </c>
      <c r="H554" s="11" t="s">
        <v>10490</v>
      </c>
      <c r="I554" s="11" t="s">
        <v>819</v>
      </c>
      <c r="J554" s="11"/>
      <c r="K554" s="11" t="s">
        <v>8279</v>
      </c>
      <c r="L554" s="11" t="s">
        <v>10491</v>
      </c>
      <c r="M554" s="11" t="s">
        <v>7373</v>
      </c>
      <c r="N554" s="12" t="s">
        <v>10492</v>
      </c>
      <c r="O554" s="12"/>
    </row>
    <row r="555" spans="1:15" ht="15" customHeight="1" x14ac:dyDescent="0.3">
      <c r="A555" s="11" t="s">
        <v>25</v>
      </c>
      <c r="B555" s="11" t="s">
        <v>26</v>
      </c>
      <c r="C555" s="17">
        <v>1</v>
      </c>
      <c r="D555" s="11" t="s">
        <v>623</v>
      </c>
      <c r="E555" s="11" t="s">
        <v>7334</v>
      </c>
      <c r="F555" s="11">
        <v>3094629</v>
      </c>
      <c r="G555" s="11" t="s">
        <v>10493</v>
      </c>
      <c r="H555" s="11" t="s">
        <v>10494</v>
      </c>
      <c r="I555" s="11" t="s">
        <v>10495</v>
      </c>
      <c r="J555" s="11"/>
      <c r="K555" s="11" t="s">
        <v>10480</v>
      </c>
      <c r="L555" s="11" t="s">
        <v>10496</v>
      </c>
      <c r="M555" s="11" t="s">
        <v>7373</v>
      </c>
      <c r="N555" s="12" t="s">
        <v>10497</v>
      </c>
      <c r="O555" s="12" t="s">
        <v>10498</v>
      </c>
    </row>
    <row r="556" spans="1:15" ht="15" customHeight="1" x14ac:dyDescent="0.3">
      <c r="A556" s="11" t="s">
        <v>25</v>
      </c>
      <c r="B556" s="11" t="s">
        <v>26</v>
      </c>
      <c r="C556" s="17">
        <v>1</v>
      </c>
      <c r="D556" s="11" t="s">
        <v>623</v>
      </c>
      <c r="E556" s="11" t="s">
        <v>7334</v>
      </c>
      <c r="F556" s="11">
        <v>3742870</v>
      </c>
      <c r="G556" s="11" t="s">
        <v>10499</v>
      </c>
      <c r="H556" s="11" t="s">
        <v>10500</v>
      </c>
      <c r="I556" s="11" t="s">
        <v>10501</v>
      </c>
      <c r="J556" s="11"/>
      <c r="K556" s="11" t="s">
        <v>7561</v>
      </c>
      <c r="L556" s="11" t="s">
        <v>10502</v>
      </c>
      <c r="M556" s="11" t="s">
        <v>8756</v>
      </c>
      <c r="N556" s="12" t="s">
        <v>10503</v>
      </c>
      <c r="O556" s="12" t="s">
        <v>10504</v>
      </c>
    </row>
    <row r="557" spans="1:15" ht="15" customHeight="1" x14ac:dyDescent="0.3">
      <c r="A557" s="11" t="s">
        <v>25</v>
      </c>
      <c r="B557" s="11" t="s">
        <v>26</v>
      </c>
      <c r="C557" s="17">
        <v>1</v>
      </c>
      <c r="D557" s="11" t="s">
        <v>623</v>
      </c>
      <c r="E557" s="11" t="s">
        <v>7334</v>
      </c>
      <c r="F557" s="11">
        <v>3457750</v>
      </c>
      <c r="G557" s="11" t="s">
        <v>10505</v>
      </c>
      <c r="H557" s="11" t="s">
        <v>10506</v>
      </c>
      <c r="I557" s="11" t="s">
        <v>10501</v>
      </c>
      <c r="J557" s="11"/>
      <c r="K557" s="11" t="s">
        <v>10507</v>
      </c>
      <c r="L557" s="11" t="s">
        <v>10508</v>
      </c>
      <c r="M557" s="11" t="s">
        <v>7373</v>
      </c>
      <c r="N557" s="12" t="s">
        <v>10509</v>
      </c>
      <c r="O557" s="12" t="s">
        <v>10510</v>
      </c>
    </row>
    <row r="558" spans="1:15" ht="15" customHeight="1" x14ac:dyDescent="0.3">
      <c r="A558" s="11" t="s">
        <v>25</v>
      </c>
      <c r="B558" s="11" t="s">
        <v>26</v>
      </c>
      <c r="C558" s="17">
        <v>1</v>
      </c>
      <c r="D558" s="11" t="s">
        <v>623</v>
      </c>
      <c r="E558" s="11" t="s">
        <v>7334</v>
      </c>
      <c r="F558" s="11">
        <v>3718857</v>
      </c>
      <c r="G558" s="11" t="s">
        <v>10511</v>
      </c>
      <c r="H558" s="11" t="s">
        <v>10512</v>
      </c>
      <c r="I558" s="11" t="s">
        <v>10501</v>
      </c>
      <c r="J558" s="11"/>
      <c r="K558" s="11" t="s">
        <v>7337</v>
      </c>
      <c r="L558" s="11" t="s">
        <v>10513</v>
      </c>
      <c r="M558" s="11" t="s">
        <v>7520</v>
      </c>
      <c r="N558" s="12" t="s">
        <v>10514</v>
      </c>
      <c r="O558" s="12" t="s">
        <v>10515</v>
      </c>
    </row>
    <row r="559" spans="1:15" ht="15" customHeight="1" x14ac:dyDescent="0.3">
      <c r="A559" s="11" t="s">
        <v>25</v>
      </c>
      <c r="B559" s="11" t="s">
        <v>26</v>
      </c>
      <c r="C559" s="17">
        <v>1</v>
      </c>
      <c r="D559" s="11" t="s">
        <v>623</v>
      </c>
      <c r="E559" s="11" t="s">
        <v>7334</v>
      </c>
      <c r="F559" s="11">
        <v>3878241</v>
      </c>
      <c r="G559" s="11" t="s">
        <v>10516</v>
      </c>
      <c r="H559" s="11" t="s">
        <v>10517</v>
      </c>
      <c r="I559" s="11" t="s">
        <v>3710</v>
      </c>
      <c r="J559" s="11"/>
      <c r="K559" s="11" t="s">
        <v>10518</v>
      </c>
      <c r="L559" s="11" t="s">
        <v>10519</v>
      </c>
      <c r="M559" s="11" t="s">
        <v>7373</v>
      </c>
      <c r="N559" s="12" t="s">
        <v>10520</v>
      </c>
      <c r="O559" s="12" t="s">
        <v>10521</v>
      </c>
    </row>
    <row r="560" spans="1:15" ht="15" customHeight="1" x14ac:dyDescent="0.3">
      <c r="A560" s="11" t="s">
        <v>25</v>
      </c>
      <c r="B560" s="11" t="s">
        <v>26</v>
      </c>
      <c r="C560" s="17">
        <v>1</v>
      </c>
      <c r="D560" s="11" t="s">
        <v>623</v>
      </c>
      <c r="E560" s="11" t="s">
        <v>7334</v>
      </c>
      <c r="F560" s="11">
        <v>2934800</v>
      </c>
      <c r="G560" s="11" t="s">
        <v>10516</v>
      </c>
      <c r="H560" s="11" t="s">
        <v>10522</v>
      </c>
      <c r="I560" s="11" t="s">
        <v>10523</v>
      </c>
      <c r="J560" s="11"/>
      <c r="K560" s="11" t="s">
        <v>10524</v>
      </c>
      <c r="L560" s="11" t="s">
        <v>10525</v>
      </c>
      <c r="M560" s="11" t="s">
        <v>7339</v>
      </c>
      <c r="N560" s="12" t="s">
        <v>10526</v>
      </c>
      <c r="O560" s="12" t="s">
        <v>10527</v>
      </c>
    </row>
    <row r="561" spans="1:15" ht="15" customHeight="1" x14ac:dyDescent="0.3">
      <c r="A561" s="11" t="s">
        <v>25</v>
      </c>
      <c r="B561" s="11" t="s">
        <v>26</v>
      </c>
      <c r="C561" s="17">
        <v>1</v>
      </c>
      <c r="D561" s="11" t="s">
        <v>623</v>
      </c>
      <c r="E561" s="11" t="s">
        <v>7334</v>
      </c>
      <c r="F561" s="11">
        <v>3898479</v>
      </c>
      <c r="G561" s="11" t="s">
        <v>10528</v>
      </c>
      <c r="H561" s="11" t="s">
        <v>10529</v>
      </c>
      <c r="I561" s="11" t="s">
        <v>1459</v>
      </c>
      <c r="J561" s="11"/>
      <c r="K561" s="11" t="s">
        <v>10530</v>
      </c>
      <c r="L561" s="11" t="s">
        <v>10531</v>
      </c>
      <c r="M561" s="11" t="s">
        <v>7339</v>
      </c>
      <c r="N561" s="12" t="s">
        <v>10532</v>
      </c>
      <c r="O561" s="12"/>
    </row>
    <row r="562" spans="1:15" ht="15" customHeight="1" x14ac:dyDescent="0.3">
      <c r="A562" s="11" t="s">
        <v>25</v>
      </c>
      <c r="B562" s="11" t="s">
        <v>26</v>
      </c>
      <c r="C562" s="17">
        <v>1</v>
      </c>
      <c r="D562" s="11" t="s">
        <v>623</v>
      </c>
      <c r="E562" s="11" t="s">
        <v>7334</v>
      </c>
      <c r="F562" s="11">
        <v>4026376</v>
      </c>
      <c r="G562" s="11" t="s">
        <v>10533</v>
      </c>
      <c r="H562" s="11" t="s">
        <v>10534</v>
      </c>
      <c r="I562" s="11" t="s">
        <v>1459</v>
      </c>
      <c r="J562" s="11"/>
      <c r="K562" s="11" t="s">
        <v>8279</v>
      </c>
      <c r="L562" s="11" t="s">
        <v>10535</v>
      </c>
      <c r="M562" s="11" t="s">
        <v>7339</v>
      </c>
      <c r="N562" s="12" t="s">
        <v>10536</v>
      </c>
      <c r="O562" s="12"/>
    </row>
    <row r="563" spans="1:15" ht="15" customHeight="1" x14ac:dyDescent="0.3">
      <c r="A563" s="11" t="s">
        <v>42</v>
      </c>
      <c r="B563" s="11" t="s">
        <v>43</v>
      </c>
      <c r="C563" s="17">
        <v>2</v>
      </c>
      <c r="D563" s="11" t="s">
        <v>686</v>
      </c>
      <c r="E563" s="11" t="s">
        <v>10537</v>
      </c>
      <c r="F563" s="11">
        <v>37746794</v>
      </c>
      <c r="G563" s="11" t="s">
        <v>10538</v>
      </c>
      <c r="H563" s="11" t="s">
        <v>10539</v>
      </c>
      <c r="I563" s="11" t="s">
        <v>2179</v>
      </c>
      <c r="J563" s="11"/>
      <c r="K563" s="11" t="s">
        <v>10540</v>
      </c>
      <c r="L563" s="11" t="s">
        <v>10541</v>
      </c>
      <c r="M563" s="11" t="s">
        <v>7350</v>
      </c>
      <c r="N563" s="12" t="s">
        <v>10542</v>
      </c>
      <c r="O563" s="12" t="s">
        <v>10543</v>
      </c>
    </row>
    <row r="564" spans="1:15" ht="15" customHeight="1" x14ac:dyDescent="0.3">
      <c r="A564" s="11" t="s">
        <v>42</v>
      </c>
      <c r="B564" s="11" t="s">
        <v>43</v>
      </c>
      <c r="C564" s="17">
        <v>2</v>
      </c>
      <c r="D564" s="11" t="s">
        <v>686</v>
      </c>
      <c r="E564" s="11" t="s">
        <v>10544</v>
      </c>
      <c r="F564" s="11">
        <v>37480432</v>
      </c>
      <c r="G564" s="11" t="s">
        <v>10545</v>
      </c>
      <c r="H564" s="11" t="s">
        <v>10546</v>
      </c>
      <c r="I564" s="11" t="s">
        <v>2179</v>
      </c>
      <c r="J564" s="11" t="s">
        <v>10547</v>
      </c>
      <c r="K564" s="11" t="s">
        <v>7498</v>
      </c>
      <c r="L564" s="11" t="s">
        <v>10548</v>
      </c>
      <c r="M564" s="11" t="s">
        <v>7339</v>
      </c>
      <c r="N564" s="12" t="s">
        <v>10549</v>
      </c>
      <c r="O564" s="12" t="s">
        <v>10550</v>
      </c>
    </row>
    <row r="565" spans="1:15" ht="15" customHeight="1" x14ac:dyDescent="0.3">
      <c r="A565" s="11" t="s">
        <v>42</v>
      </c>
      <c r="B565" s="11" t="s">
        <v>43</v>
      </c>
      <c r="C565" s="17">
        <v>2</v>
      </c>
      <c r="D565" s="11" t="s">
        <v>686</v>
      </c>
      <c r="E565" s="11" t="s">
        <v>10544</v>
      </c>
      <c r="F565" s="11">
        <v>37804473</v>
      </c>
      <c r="G565" s="11" t="s">
        <v>10551</v>
      </c>
      <c r="H565" s="11" t="s">
        <v>10552</v>
      </c>
      <c r="I565" s="11" t="s">
        <v>10553</v>
      </c>
      <c r="J565" s="11" t="s">
        <v>10553</v>
      </c>
      <c r="K565" s="11" t="s">
        <v>7784</v>
      </c>
      <c r="L565" s="11"/>
      <c r="M565" s="11" t="s">
        <v>7339</v>
      </c>
      <c r="N565" s="12" t="s">
        <v>10554</v>
      </c>
      <c r="O565" s="12" t="s">
        <v>10555</v>
      </c>
    </row>
    <row r="566" spans="1:15" ht="15" customHeight="1" x14ac:dyDescent="0.3">
      <c r="A566" s="11" t="s">
        <v>42</v>
      </c>
      <c r="B566" s="11" t="s">
        <v>43</v>
      </c>
      <c r="C566" s="17">
        <v>2</v>
      </c>
      <c r="D566" s="11" t="s">
        <v>686</v>
      </c>
      <c r="E566" s="11" t="s">
        <v>10544</v>
      </c>
      <c r="F566" s="11">
        <v>38011533</v>
      </c>
      <c r="G566" s="11" t="s">
        <v>10556</v>
      </c>
      <c r="H566" s="11" t="s">
        <v>10557</v>
      </c>
      <c r="I566" s="11" t="s">
        <v>10558</v>
      </c>
      <c r="J566" s="11" t="s">
        <v>10558</v>
      </c>
      <c r="K566" s="11" t="s">
        <v>7561</v>
      </c>
      <c r="L566" s="11"/>
      <c r="M566" s="11" t="s">
        <v>7339</v>
      </c>
      <c r="N566" s="12" t="s">
        <v>10559</v>
      </c>
      <c r="O566" s="12" t="s">
        <v>10560</v>
      </c>
    </row>
    <row r="567" spans="1:15" ht="15" customHeight="1" x14ac:dyDescent="0.3">
      <c r="A567" s="11" t="s">
        <v>42</v>
      </c>
      <c r="B567" s="11" t="s">
        <v>43</v>
      </c>
      <c r="C567" s="17">
        <v>2</v>
      </c>
      <c r="D567" s="11" t="s">
        <v>686</v>
      </c>
      <c r="E567" s="11" t="s">
        <v>10544</v>
      </c>
      <c r="F567" s="11">
        <v>37926123</v>
      </c>
      <c r="G567" s="11" t="s">
        <v>10561</v>
      </c>
      <c r="H567" s="11" t="s">
        <v>10562</v>
      </c>
      <c r="I567" s="11" t="s">
        <v>10563</v>
      </c>
      <c r="J567" s="11" t="s">
        <v>10563</v>
      </c>
      <c r="K567" s="11" t="s">
        <v>7371</v>
      </c>
      <c r="L567" s="11"/>
      <c r="M567" s="11" t="s">
        <v>7339</v>
      </c>
      <c r="N567" s="12" t="s">
        <v>10564</v>
      </c>
      <c r="O567" s="12" t="s">
        <v>10565</v>
      </c>
    </row>
    <row r="568" spans="1:15" ht="15" customHeight="1" x14ac:dyDescent="0.3">
      <c r="A568" s="11" t="s">
        <v>42</v>
      </c>
      <c r="B568" s="11" t="s">
        <v>43</v>
      </c>
      <c r="C568" s="17">
        <v>2</v>
      </c>
      <c r="D568" s="11" t="s">
        <v>686</v>
      </c>
      <c r="E568" s="11" t="s">
        <v>10544</v>
      </c>
      <c r="F568" s="11">
        <v>37750994</v>
      </c>
      <c r="G568" s="11" t="s">
        <v>10566</v>
      </c>
      <c r="H568" s="11" t="s">
        <v>10567</v>
      </c>
      <c r="I568" s="11" t="s">
        <v>2497</v>
      </c>
      <c r="J568" s="11" t="s">
        <v>10568</v>
      </c>
      <c r="K568" s="11" t="s">
        <v>7498</v>
      </c>
      <c r="L568" s="11" t="s">
        <v>10569</v>
      </c>
      <c r="M568" s="11" t="s">
        <v>7339</v>
      </c>
      <c r="N568" s="12" t="s">
        <v>10570</v>
      </c>
      <c r="O568" s="12" t="s">
        <v>10571</v>
      </c>
    </row>
    <row r="569" spans="1:15" ht="15" customHeight="1" x14ac:dyDescent="0.3">
      <c r="A569" s="11" t="s">
        <v>42</v>
      </c>
      <c r="B569" s="11" t="s">
        <v>43</v>
      </c>
      <c r="C569" s="17">
        <v>2</v>
      </c>
      <c r="D569" s="11" t="s">
        <v>686</v>
      </c>
      <c r="E569" s="11" t="s">
        <v>10544</v>
      </c>
      <c r="F569" s="11">
        <v>36805053</v>
      </c>
      <c r="G569" s="11" t="s">
        <v>10572</v>
      </c>
      <c r="H569" s="11" t="s">
        <v>10573</v>
      </c>
      <c r="I569" s="11" t="s">
        <v>7385</v>
      </c>
      <c r="J569" s="11" t="s">
        <v>10574</v>
      </c>
      <c r="K569" s="11" t="s">
        <v>10575</v>
      </c>
      <c r="L569" s="11" t="s">
        <v>10576</v>
      </c>
      <c r="M569" s="11" t="s">
        <v>7389</v>
      </c>
      <c r="N569" s="12" t="s">
        <v>10577</v>
      </c>
      <c r="O569" s="12" t="s">
        <v>10578</v>
      </c>
    </row>
    <row r="570" spans="1:15" ht="15" customHeight="1" x14ac:dyDescent="0.3">
      <c r="A570" s="11" t="s">
        <v>42</v>
      </c>
      <c r="B570" s="11" t="s">
        <v>43</v>
      </c>
      <c r="C570" s="17">
        <v>2</v>
      </c>
      <c r="D570" s="11" t="s">
        <v>686</v>
      </c>
      <c r="E570" s="11" t="s">
        <v>10544</v>
      </c>
      <c r="F570" s="11">
        <v>36723913</v>
      </c>
      <c r="G570" s="11" t="s">
        <v>10579</v>
      </c>
      <c r="H570" s="11" t="s">
        <v>10580</v>
      </c>
      <c r="I570" s="11" t="s">
        <v>10581</v>
      </c>
      <c r="J570" s="11"/>
      <c r="K570" s="11" t="s">
        <v>7426</v>
      </c>
      <c r="L570" s="11" t="s">
        <v>10582</v>
      </c>
      <c r="M570" s="11" t="s">
        <v>7373</v>
      </c>
      <c r="N570" s="12" t="s">
        <v>10583</v>
      </c>
      <c r="O570" s="12" t="s">
        <v>10584</v>
      </c>
    </row>
    <row r="571" spans="1:15" ht="15" customHeight="1" x14ac:dyDescent="0.3">
      <c r="A571" s="11" t="s">
        <v>42</v>
      </c>
      <c r="B571" s="11" t="s">
        <v>43</v>
      </c>
      <c r="C571" s="17">
        <v>2</v>
      </c>
      <c r="D571" s="11" t="s">
        <v>686</v>
      </c>
      <c r="E571" s="11" t="s">
        <v>10537</v>
      </c>
      <c r="F571" s="11">
        <v>36973955</v>
      </c>
      <c r="G571" s="11" t="s">
        <v>10585</v>
      </c>
      <c r="H571" s="11" t="s">
        <v>10586</v>
      </c>
      <c r="I571" s="11" t="s">
        <v>4602</v>
      </c>
      <c r="J571" s="11"/>
      <c r="K571" s="11" t="s">
        <v>10540</v>
      </c>
      <c r="L571" s="11" t="s">
        <v>10587</v>
      </c>
      <c r="M571" s="11" t="s">
        <v>7339</v>
      </c>
      <c r="N571" s="12" t="s">
        <v>10588</v>
      </c>
      <c r="O571" s="12" t="s">
        <v>10589</v>
      </c>
    </row>
    <row r="572" spans="1:15" ht="15" customHeight="1" x14ac:dyDescent="0.3">
      <c r="A572" s="11" t="s">
        <v>42</v>
      </c>
      <c r="B572" s="11" t="s">
        <v>43</v>
      </c>
      <c r="C572" s="17">
        <v>2</v>
      </c>
      <c r="D572" s="11" t="s">
        <v>686</v>
      </c>
      <c r="E572" s="11" t="s">
        <v>10544</v>
      </c>
      <c r="F572" s="11">
        <v>37032446</v>
      </c>
      <c r="G572" s="11" t="s">
        <v>10590</v>
      </c>
      <c r="H572" s="11" t="s">
        <v>10591</v>
      </c>
      <c r="I572" s="11" t="s">
        <v>10592</v>
      </c>
      <c r="J572" s="11"/>
      <c r="K572" s="11" t="s">
        <v>7561</v>
      </c>
      <c r="L572" s="11" t="s">
        <v>10593</v>
      </c>
      <c r="M572" s="11" t="s">
        <v>7339</v>
      </c>
      <c r="N572" s="12" t="s">
        <v>10594</v>
      </c>
      <c r="O572" s="12" t="s">
        <v>10595</v>
      </c>
    </row>
    <row r="573" spans="1:15" ht="15" customHeight="1" x14ac:dyDescent="0.3">
      <c r="A573" s="11" t="s">
        <v>42</v>
      </c>
      <c r="B573" s="11" t="s">
        <v>43</v>
      </c>
      <c r="C573" s="17">
        <v>2</v>
      </c>
      <c r="D573" s="11" t="s">
        <v>686</v>
      </c>
      <c r="E573" s="11" t="s">
        <v>10544</v>
      </c>
      <c r="F573" s="11">
        <v>37120724</v>
      </c>
      <c r="G573" s="11" t="s">
        <v>10596</v>
      </c>
      <c r="H573" s="11" t="s">
        <v>10597</v>
      </c>
      <c r="I573" s="11" t="s">
        <v>1695</v>
      </c>
      <c r="J573" s="11"/>
      <c r="K573" s="11" t="s">
        <v>7337</v>
      </c>
      <c r="L573" s="11" t="s">
        <v>10598</v>
      </c>
      <c r="M573" s="11" t="s">
        <v>7339</v>
      </c>
      <c r="N573" s="12" t="s">
        <v>10599</v>
      </c>
      <c r="O573" s="12" t="s">
        <v>10600</v>
      </c>
    </row>
    <row r="574" spans="1:15" ht="15" customHeight="1" x14ac:dyDescent="0.3">
      <c r="A574" s="11" t="s">
        <v>42</v>
      </c>
      <c r="B574" s="11" t="s">
        <v>43</v>
      </c>
      <c r="C574" s="17">
        <v>2</v>
      </c>
      <c r="D574" s="11" t="s">
        <v>686</v>
      </c>
      <c r="E574" s="11" t="s">
        <v>10544</v>
      </c>
      <c r="F574" s="11">
        <v>36127813</v>
      </c>
      <c r="G574" s="11" t="s">
        <v>10601</v>
      </c>
      <c r="H574" s="11" t="s">
        <v>10602</v>
      </c>
      <c r="I574" s="11" t="s">
        <v>881</v>
      </c>
      <c r="J574" s="11" t="s">
        <v>10603</v>
      </c>
      <c r="K574" s="11" t="s">
        <v>10604</v>
      </c>
      <c r="L574" s="11" t="s">
        <v>10605</v>
      </c>
      <c r="M574" s="11" t="s">
        <v>7420</v>
      </c>
      <c r="N574" s="12" t="s">
        <v>10606</v>
      </c>
      <c r="O574" s="12" t="s">
        <v>10607</v>
      </c>
    </row>
    <row r="575" spans="1:15" ht="15" customHeight="1" x14ac:dyDescent="0.3">
      <c r="A575" s="11" t="s">
        <v>42</v>
      </c>
      <c r="B575" s="11" t="s">
        <v>43</v>
      </c>
      <c r="C575" s="17">
        <v>2</v>
      </c>
      <c r="D575" s="11" t="s">
        <v>686</v>
      </c>
      <c r="E575" s="11" t="s">
        <v>10544</v>
      </c>
      <c r="F575" s="11">
        <v>37799702</v>
      </c>
      <c r="G575" s="11" t="s">
        <v>10608</v>
      </c>
      <c r="H575" s="11" t="s">
        <v>10609</v>
      </c>
      <c r="I575" s="11" t="s">
        <v>4373</v>
      </c>
      <c r="J575" s="11" t="s">
        <v>10610</v>
      </c>
      <c r="K575" s="11" t="s">
        <v>10611</v>
      </c>
      <c r="L575" s="11" t="s">
        <v>10612</v>
      </c>
      <c r="M575" s="11" t="s">
        <v>7339</v>
      </c>
      <c r="N575" s="12" t="s">
        <v>10613</v>
      </c>
      <c r="O575" s="12" t="s">
        <v>10614</v>
      </c>
    </row>
    <row r="576" spans="1:15" ht="15" customHeight="1" x14ac:dyDescent="0.3">
      <c r="A576" s="11" t="s">
        <v>42</v>
      </c>
      <c r="B576" s="11" t="s">
        <v>43</v>
      </c>
      <c r="C576" s="17">
        <v>2</v>
      </c>
      <c r="D576" s="11" t="s">
        <v>686</v>
      </c>
      <c r="E576" s="11" t="s">
        <v>10544</v>
      </c>
      <c r="F576" s="11">
        <v>36368446</v>
      </c>
      <c r="G576" s="11" t="s">
        <v>10615</v>
      </c>
      <c r="H576" s="11" t="s">
        <v>10616</v>
      </c>
      <c r="I576" s="11" t="s">
        <v>1257</v>
      </c>
      <c r="J576" s="11" t="s">
        <v>10617</v>
      </c>
      <c r="K576" s="11" t="s">
        <v>7412</v>
      </c>
      <c r="L576" s="11" t="s">
        <v>10618</v>
      </c>
      <c r="M576" s="11" t="s">
        <v>7339</v>
      </c>
      <c r="N576" s="12" t="s">
        <v>10619</v>
      </c>
      <c r="O576" s="12" t="s">
        <v>10620</v>
      </c>
    </row>
    <row r="577" spans="1:15" ht="15" customHeight="1" x14ac:dyDescent="0.3">
      <c r="A577" s="11" t="s">
        <v>42</v>
      </c>
      <c r="B577" s="11" t="s">
        <v>43</v>
      </c>
      <c r="C577" s="17">
        <v>2</v>
      </c>
      <c r="D577" s="11" t="s">
        <v>686</v>
      </c>
      <c r="E577" s="11" t="s">
        <v>10544</v>
      </c>
      <c r="F577" s="11">
        <v>36059592</v>
      </c>
      <c r="G577" s="11" t="s">
        <v>10621</v>
      </c>
      <c r="H577" s="11" t="s">
        <v>10622</v>
      </c>
      <c r="I577" s="11" t="s">
        <v>2664</v>
      </c>
      <c r="J577" s="11" t="s">
        <v>10623</v>
      </c>
      <c r="K577" s="11" t="s">
        <v>10624</v>
      </c>
      <c r="L577" s="11" t="s">
        <v>10625</v>
      </c>
      <c r="M577" s="11" t="s">
        <v>7350</v>
      </c>
      <c r="N577" s="12" t="s">
        <v>10626</v>
      </c>
      <c r="O577" s="12" t="s">
        <v>10627</v>
      </c>
    </row>
    <row r="578" spans="1:15" ht="15" customHeight="1" x14ac:dyDescent="0.3">
      <c r="A578" s="11" t="s">
        <v>42</v>
      </c>
      <c r="B578" s="11" t="s">
        <v>43</v>
      </c>
      <c r="C578" s="17">
        <v>2</v>
      </c>
      <c r="D578" s="11" t="s">
        <v>686</v>
      </c>
      <c r="E578" s="11" t="s">
        <v>10537</v>
      </c>
      <c r="F578" s="11">
        <v>36373988</v>
      </c>
      <c r="G578" s="11" t="s">
        <v>10628</v>
      </c>
      <c r="H578" s="11" t="s">
        <v>10629</v>
      </c>
      <c r="I578" s="11" t="s">
        <v>10630</v>
      </c>
      <c r="J578" s="11" t="s">
        <v>10630</v>
      </c>
      <c r="K578" s="11" t="s">
        <v>7905</v>
      </c>
      <c r="L578" s="11" t="s">
        <v>10631</v>
      </c>
      <c r="M578" s="11" t="s">
        <v>8338</v>
      </c>
      <c r="N578" s="12" t="s">
        <v>10632</v>
      </c>
      <c r="O578" s="12" t="s">
        <v>10633</v>
      </c>
    </row>
    <row r="579" spans="1:15" ht="15" customHeight="1" x14ac:dyDescent="0.3">
      <c r="A579" s="11" t="s">
        <v>42</v>
      </c>
      <c r="B579" s="11" t="s">
        <v>43</v>
      </c>
      <c r="C579" s="17">
        <v>2</v>
      </c>
      <c r="D579" s="11" t="s">
        <v>686</v>
      </c>
      <c r="E579" s="11" t="s">
        <v>10544</v>
      </c>
      <c r="F579" s="11">
        <v>35235817</v>
      </c>
      <c r="G579" s="11" t="s">
        <v>10634</v>
      </c>
      <c r="H579" s="11" t="s">
        <v>10635</v>
      </c>
      <c r="I579" s="11" t="s">
        <v>1701</v>
      </c>
      <c r="J579" s="11" t="s">
        <v>10636</v>
      </c>
      <c r="K579" s="11" t="s">
        <v>10637</v>
      </c>
      <c r="L579" s="11" t="s">
        <v>10638</v>
      </c>
      <c r="M579" s="11" t="s">
        <v>7350</v>
      </c>
      <c r="N579" s="12" t="s">
        <v>10639</v>
      </c>
      <c r="O579" s="12" t="s">
        <v>10640</v>
      </c>
    </row>
    <row r="580" spans="1:15" ht="15" customHeight="1" x14ac:dyDescent="0.3">
      <c r="A580" s="11" t="s">
        <v>42</v>
      </c>
      <c r="B580" s="11" t="s">
        <v>43</v>
      </c>
      <c r="C580" s="17">
        <v>2</v>
      </c>
      <c r="D580" s="11" t="s">
        <v>686</v>
      </c>
      <c r="E580" s="11" t="s">
        <v>10544</v>
      </c>
      <c r="F580" s="11">
        <v>35083774</v>
      </c>
      <c r="G580" s="11" t="s">
        <v>10641</v>
      </c>
      <c r="H580" s="11" t="s">
        <v>10642</v>
      </c>
      <c r="I580" s="11" t="s">
        <v>1708</v>
      </c>
      <c r="J580" s="11" t="s">
        <v>10643</v>
      </c>
      <c r="K580" s="11" t="s">
        <v>10604</v>
      </c>
      <c r="L580" s="11" t="s">
        <v>10644</v>
      </c>
      <c r="M580" s="11" t="s">
        <v>10645</v>
      </c>
      <c r="N580" s="12" t="s">
        <v>10646</v>
      </c>
      <c r="O580" s="12" t="s">
        <v>10647</v>
      </c>
    </row>
    <row r="581" spans="1:15" ht="15" customHeight="1" x14ac:dyDescent="0.3">
      <c r="A581" s="11" t="s">
        <v>42</v>
      </c>
      <c r="B581" s="11" t="s">
        <v>43</v>
      </c>
      <c r="C581" s="17">
        <v>2</v>
      </c>
      <c r="D581" s="11" t="s">
        <v>686</v>
      </c>
      <c r="E581" s="11" t="s">
        <v>10544</v>
      </c>
      <c r="F581" s="11">
        <v>32654550</v>
      </c>
      <c r="G581" s="11" t="s">
        <v>10648</v>
      </c>
      <c r="H581" s="11" t="s">
        <v>10649</v>
      </c>
      <c r="I581" s="11" t="s">
        <v>1708</v>
      </c>
      <c r="J581" s="11" t="s">
        <v>10650</v>
      </c>
      <c r="K581" s="11" t="s">
        <v>8446</v>
      </c>
      <c r="L581" s="11" t="s">
        <v>10651</v>
      </c>
      <c r="M581" s="11" t="s">
        <v>7350</v>
      </c>
      <c r="N581" s="12" t="s">
        <v>10652</v>
      </c>
      <c r="O581" s="12" t="s">
        <v>10653</v>
      </c>
    </row>
    <row r="582" spans="1:15" ht="15" customHeight="1" x14ac:dyDescent="0.3">
      <c r="A582" s="11" t="s">
        <v>42</v>
      </c>
      <c r="B582" s="11" t="s">
        <v>43</v>
      </c>
      <c r="C582" s="17">
        <v>2</v>
      </c>
      <c r="D582" s="11" t="s">
        <v>686</v>
      </c>
      <c r="E582" s="11" t="s">
        <v>10544</v>
      </c>
      <c r="F582" s="11">
        <v>34741557</v>
      </c>
      <c r="G582" s="11" t="s">
        <v>10654</v>
      </c>
      <c r="H582" s="11" t="s">
        <v>10655</v>
      </c>
      <c r="I582" s="11" t="s">
        <v>1203</v>
      </c>
      <c r="J582" s="11" t="s">
        <v>10656</v>
      </c>
      <c r="K582" s="11" t="s">
        <v>1574</v>
      </c>
      <c r="L582" s="11" t="s">
        <v>10657</v>
      </c>
      <c r="M582" s="11" t="s">
        <v>8626</v>
      </c>
      <c r="N582" s="12" t="s">
        <v>10658</v>
      </c>
      <c r="O582" s="12" t="s">
        <v>10659</v>
      </c>
    </row>
    <row r="583" spans="1:15" ht="15" customHeight="1" x14ac:dyDescent="0.3">
      <c r="A583" s="11" t="s">
        <v>42</v>
      </c>
      <c r="B583" s="11" t="s">
        <v>43</v>
      </c>
      <c r="C583" s="17">
        <v>2</v>
      </c>
      <c r="D583" s="11" t="s">
        <v>686</v>
      </c>
      <c r="E583" s="11" t="s">
        <v>10544</v>
      </c>
      <c r="F583" s="11">
        <v>34474712</v>
      </c>
      <c r="G583" s="11" t="s">
        <v>10660</v>
      </c>
      <c r="H583" s="11" t="s">
        <v>10661</v>
      </c>
      <c r="I583" s="11" t="s">
        <v>4584</v>
      </c>
      <c r="J583" s="11"/>
      <c r="K583" s="11" t="s">
        <v>10662</v>
      </c>
      <c r="L583" s="11" t="s">
        <v>10663</v>
      </c>
      <c r="M583" s="11" t="s">
        <v>7339</v>
      </c>
      <c r="N583" s="12" t="s">
        <v>10664</v>
      </c>
      <c r="O583" s="12" t="s">
        <v>10665</v>
      </c>
    </row>
    <row r="584" spans="1:15" ht="15" customHeight="1" x14ac:dyDescent="0.3">
      <c r="A584" s="11" t="s">
        <v>42</v>
      </c>
      <c r="B584" s="11" t="s">
        <v>43</v>
      </c>
      <c r="C584" s="17">
        <v>2</v>
      </c>
      <c r="D584" s="11" t="s">
        <v>686</v>
      </c>
      <c r="E584" s="11" t="s">
        <v>10544</v>
      </c>
      <c r="F584" s="11">
        <v>33165005</v>
      </c>
      <c r="G584" s="11" t="s">
        <v>10666</v>
      </c>
      <c r="H584" s="11" t="s">
        <v>10667</v>
      </c>
      <c r="I584" s="11" t="s">
        <v>2376</v>
      </c>
      <c r="J584" s="11"/>
      <c r="K584" s="11" t="s">
        <v>10668</v>
      </c>
      <c r="L584" s="11" t="s">
        <v>10669</v>
      </c>
      <c r="M584" s="11" t="s">
        <v>7339</v>
      </c>
      <c r="N584" s="12" t="s">
        <v>10670</v>
      </c>
      <c r="O584" s="12" t="s">
        <v>10671</v>
      </c>
    </row>
    <row r="585" spans="1:15" ht="15" customHeight="1" x14ac:dyDescent="0.3">
      <c r="A585" s="11" t="s">
        <v>42</v>
      </c>
      <c r="B585" s="11" t="s">
        <v>43</v>
      </c>
      <c r="C585" s="17">
        <v>2</v>
      </c>
      <c r="D585" s="11" t="s">
        <v>686</v>
      </c>
      <c r="E585" s="11" t="s">
        <v>10544</v>
      </c>
      <c r="F585" s="11">
        <v>34427891</v>
      </c>
      <c r="G585" s="11" t="s">
        <v>10672</v>
      </c>
      <c r="H585" s="11" t="s">
        <v>10673</v>
      </c>
      <c r="I585" s="11" t="s">
        <v>1230</v>
      </c>
      <c r="J585" s="11" t="s">
        <v>10674</v>
      </c>
      <c r="K585" s="11" t="s">
        <v>7498</v>
      </c>
      <c r="L585" s="11" t="s">
        <v>10675</v>
      </c>
      <c r="M585" s="11" t="s">
        <v>7339</v>
      </c>
      <c r="N585" s="12" t="s">
        <v>10676</v>
      </c>
      <c r="O585" s="12" t="s">
        <v>10677</v>
      </c>
    </row>
    <row r="586" spans="1:15" ht="15" customHeight="1" x14ac:dyDescent="0.3">
      <c r="A586" s="11" t="s">
        <v>42</v>
      </c>
      <c r="B586" s="11" t="s">
        <v>43</v>
      </c>
      <c r="C586" s="17">
        <v>2</v>
      </c>
      <c r="D586" s="11" t="s">
        <v>686</v>
      </c>
      <c r="E586" s="11" t="s">
        <v>10537</v>
      </c>
      <c r="F586" s="11">
        <v>34276083</v>
      </c>
      <c r="G586" s="11" t="s">
        <v>10678</v>
      </c>
      <c r="H586" s="11" t="s">
        <v>10679</v>
      </c>
      <c r="I586" s="11" t="s">
        <v>2246</v>
      </c>
      <c r="J586" s="11" t="s">
        <v>2564</v>
      </c>
      <c r="K586" s="11" t="s">
        <v>10680</v>
      </c>
      <c r="L586" s="11" t="s">
        <v>10681</v>
      </c>
      <c r="M586" s="11" t="s">
        <v>7339</v>
      </c>
      <c r="N586" s="12" t="s">
        <v>10682</v>
      </c>
      <c r="O586" s="12" t="s">
        <v>10683</v>
      </c>
    </row>
    <row r="587" spans="1:15" ht="15" customHeight="1" x14ac:dyDescent="0.3">
      <c r="A587" s="11" t="s">
        <v>42</v>
      </c>
      <c r="B587" s="11" t="s">
        <v>43</v>
      </c>
      <c r="C587" s="17">
        <v>2</v>
      </c>
      <c r="D587" s="11" t="s">
        <v>686</v>
      </c>
      <c r="E587" s="11" t="s">
        <v>10544</v>
      </c>
      <c r="F587" s="11">
        <v>33587756</v>
      </c>
      <c r="G587" s="11" t="s">
        <v>10684</v>
      </c>
      <c r="H587" s="11" t="s">
        <v>10685</v>
      </c>
      <c r="I587" s="11" t="s">
        <v>2246</v>
      </c>
      <c r="J587" s="11" t="s">
        <v>10686</v>
      </c>
      <c r="K587" s="11" t="s">
        <v>7349</v>
      </c>
      <c r="L587" s="11" t="s">
        <v>10687</v>
      </c>
      <c r="M587" s="11" t="s">
        <v>7520</v>
      </c>
      <c r="N587" s="12" t="s">
        <v>10688</v>
      </c>
      <c r="O587" s="12" t="s">
        <v>10689</v>
      </c>
    </row>
    <row r="588" spans="1:15" ht="15" customHeight="1" x14ac:dyDescent="0.3">
      <c r="A588" s="11" t="s">
        <v>42</v>
      </c>
      <c r="B588" s="11" t="s">
        <v>43</v>
      </c>
      <c r="C588" s="17">
        <v>2</v>
      </c>
      <c r="D588" s="11" t="s">
        <v>686</v>
      </c>
      <c r="E588" s="11" t="s">
        <v>10544</v>
      </c>
      <c r="F588" s="11">
        <v>33259122</v>
      </c>
      <c r="G588" s="11" t="s">
        <v>10690</v>
      </c>
      <c r="H588" s="11" t="s">
        <v>10691</v>
      </c>
      <c r="I588" s="11" t="s">
        <v>2250</v>
      </c>
      <c r="J588" s="11" t="s">
        <v>10692</v>
      </c>
      <c r="K588" s="11" t="s">
        <v>10693</v>
      </c>
      <c r="L588" s="11" t="s">
        <v>10694</v>
      </c>
      <c r="M588" s="11" t="s">
        <v>7956</v>
      </c>
      <c r="N588" s="12" t="s">
        <v>10695</v>
      </c>
      <c r="O588" s="12" t="s">
        <v>10696</v>
      </c>
    </row>
    <row r="589" spans="1:15" ht="15" customHeight="1" x14ac:dyDescent="0.3">
      <c r="A589" s="11" t="s">
        <v>42</v>
      </c>
      <c r="B589" s="11" t="s">
        <v>43</v>
      </c>
      <c r="C589" s="17">
        <v>2</v>
      </c>
      <c r="D589" s="11" t="s">
        <v>686</v>
      </c>
      <c r="E589" s="11" t="s">
        <v>10537</v>
      </c>
      <c r="F589" s="11">
        <v>33550675</v>
      </c>
      <c r="G589" s="11" t="s">
        <v>10697</v>
      </c>
      <c r="H589" s="11" t="s">
        <v>10698</v>
      </c>
      <c r="I589" s="11" t="s">
        <v>2250</v>
      </c>
      <c r="J589" s="11" t="s">
        <v>10699</v>
      </c>
      <c r="K589" s="11" t="s">
        <v>10693</v>
      </c>
      <c r="L589" s="11" t="s">
        <v>10700</v>
      </c>
      <c r="M589" s="11" t="s">
        <v>7956</v>
      </c>
      <c r="N589" s="12" t="s">
        <v>10701</v>
      </c>
      <c r="O589" s="12" t="s">
        <v>10702</v>
      </c>
    </row>
    <row r="590" spans="1:15" ht="15" customHeight="1" x14ac:dyDescent="0.3">
      <c r="A590" s="11" t="s">
        <v>42</v>
      </c>
      <c r="B590" s="11" t="s">
        <v>43</v>
      </c>
      <c r="C590" s="17">
        <v>2</v>
      </c>
      <c r="D590" s="11" t="s">
        <v>686</v>
      </c>
      <c r="E590" s="11" t="s">
        <v>10544</v>
      </c>
      <c r="F590" s="11">
        <v>34221661</v>
      </c>
      <c r="G590" s="11" t="s">
        <v>10703</v>
      </c>
      <c r="H590" s="11" t="s">
        <v>10704</v>
      </c>
      <c r="I590" s="11" t="s">
        <v>10705</v>
      </c>
      <c r="J590" s="11" t="s">
        <v>10706</v>
      </c>
      <c r="K590" s="11" t="s">
        <v>10611</v>
      </c>
      <c r="L590" s="11" t="s">
        <v>10707</v>
      </c>
      <c r="M590" s="11" t="s">
        <v>7339</v>
      </c>
      <c r="N590" s="12" t="s">
        <v>10708</v>
      </c>
      <c r="O590" s="12" t="s">
        <v>10709</v>
      </c>
    </row>
    <row r="591" spans="1:15" ht="15" customHeight="1" x14ac:dyDescent="0.3">
      <c r="A591" s="11" t="s">
        <v>42</v>
      </c>
      <c r="B591" s="11" t="s">
        <v>43</v>
      </c>
      <c r="C591" s="17">
        <v>2</v>
      </c>
      <c r="D591" s="11" t="s">
        <v>686</v>
      </c>
      <c r="E591" s="11" t="s">
        <v>10537</v>
      </c>
      <c r="F591" s="11">
        <v>33752263</v>
      </c>
      <c r="G591" s="11" t="s">
        <v>10710</v>
      </c>
      <c r="H591" s="11" t="s">
        <v>10711</v>
      </c>
      <c r="I591" s="11" t="s">
        <v>3104</v>
      </c>
      <c r="J591" s="11" t="s">
        <v>7726</v>
      </c>
      <c r="K591" s="11" t="s">
        <v>7349</v>
      </c>
      <c r="L591" s="11" t="s">
        <v>10712</v>
      </c>
      <c r="M591" s="11" t="s">
        <v>7520</v>
      </c>
      <c r="N591" s="12" t="s">
        <v>10713</v>
      </c>
      <c r="O591" s="12" t="s">
        <v>10714</v>
      </c>
    </row>
    <row r="592" spans="1:15" ht="15" customHeight="1" x14ac:dyDescent="0.3">
      <c r="A592" s="11" t="s">
        <v>42</v>
      </c>
      <c r="B592" s="11" t="s">
        <v>43</v>
      </c>
      <c r="C592" s="17">
        <v>2</v>
      </c>
      <c r="D592" s="11" t="s">
        <v>686</v>
      </c>
      <c r="E592" s="11" t="s">
        <v>10537</v>
      </c>
      <c r="F592" s="11">
        <v>33545739</v>
      </c>
      <c r="G592" s="11" t="s">
        <v>10715</v>
      </c>
      <c r="H592" s="11" t="s">
        <v>10629</v>
      </c>
      <c r="I592" s="11" t="s">
        <v>2687</v>
      </c>
      <c r="J592" s="11" t="s">
        <v>2687</v>
      </c>
      <c r="K592" s="11" t="s">
        <v>7905</v>
      </c>
      <c r="L592" s="11" t="s">
        <v>10716</v>
      </c>
      <c r="M592" s="11" t="s">
        <v>7956</v>
      </c>
      <c r="N592" s="12" t="s">
        <v>10717</v>
      </c>
      <c r="O592" s="12" t="s">
        <v>10718</v>
      </c>
    </row>
    <row r="593" spans="1:15" ht="15" customHeight="1" x14ac:dyDescent="0.3">
      <c r="A593" s="11" t="s">
        <v>42</v>
      </c>
      <c r="B593" s="11" t="s">
        <v>43</v>
      </c>
      <c r="C593" s="17">
        <v>2</v>
      </c>
      <c r="D593" s="11" t="s">
        <v>686</v>
      </c>
      <c r="E593" s="11" t="s">
        <v>10544</v>
      </c>
      <c r="F593" s="11">
        <v>34657998</v>
      </c>
      <c r="G593" s="11" t="s">
        <v>10719</v>
      </c>
      <c r="H593" s="11" t="s">
        <v>10720</v>
      </c>
      <c r="I593" s="11" t="s">
        <v>730</v>
      </c>
      <c r="J593" s="11" t="s">
        <v>10721</v>
      </c>
      <c r="K593" s="11" t="s">
        <v>7498</v>
      </c>
      <c r="L593" s="11" t="s">
        <v>10722</v>
      </c>
      <c r="M593" s="11" t="s">
        <v>7520</v>
      </c>
      <c r="N593" s="12" t="s">
        <v>10723</v>
      </c>
      <c r="O593" s="12" t="s">
        <v>10724</v>
      </c>
    </row>
    <row r="594" spans="1:15" ht="15" customHeight="1" x14ac:dyDescent="0.3">
      <c r="A594" s="11" t="s">
        <v>42</v>
      </c>
      <c r="B594" s="11" t="s">
        <v>43</v>
      </c>
      <c r="C594" s="17">
        <v>2</v>
      </c>
      <c r="D594" s="11" t="s">
        <v>686</v>
      </c>
      <c r="E594" s="11" t="s">
        <v>10544</v>
      </c>
      <c r="F594" s="11">
        <v>33705796</v>
      </c>
      <c r="G594" s="11" t="s">
        <v>10725</v>
      </c>
      <c r="H594" s="11" t="s">
        <v>10726</v>
      </c>
      <c r="I594" s="11" t="s">
        <v>2586</v>
      </c>
      <c r="J594" s="11" t="s">
        <v>10727</v>
      </c>
      <c r="K594" s="11" t="s">
        <v>7412</v>
      </c>
      <c r="L594" s="11" t="s">
        <v>10728</v>
      </c>
      <c r="M594" s="11" t="s">
        <v>7420</v>
      </c>
      <c r="N594" s="12" t="s">
        <v>10729</v>
      </c>
      <c r="O594" s="12" t="s">
        <v>10730</v>
      </c>
    </row>
    <row r="595" spans="1:15" ht="15" customHeight="1" x14ac:dyDescent="0.3">
      <c r="A595" s="11" t="s">
        <v>42</v>
      </c>
      <c r="B595" s="11" t="s">
        <v>43</v>
      </c>
      <c r="C595" s="17">
        <v>2</v>
      </c>
      <c r="D595" s="11" t="s">
        <v>686</v>
      </c>
      <c r="E595" s="11" t="s">
        <v>10544</v>
      </c>
      <c r="F595" s="11">
        <v>32671664</v>
      </c>
      <c r="G595" s="11" t="s">
        <v>10719</v>
      </c>
      <c r="H595" s="11" t="s">
        <v>10731</v>
      </c>
      <c r="I595" s="11" t="s">
        <v>7002</v>
      </c>
      <c r="J595" s="11" t="s">
        <v>10732</v>
      </c>
      <c r="K595" s="11" t="s">
        <v>7498</v>
      </c>
      <c r="L595" s="11" t="s">
        <v>10733</v>
      </c>
      <c r="M595" s="11" t="s">
        <v>7339</v>
      </c>
      <c r="N595" s="12" t="s">
        <v>10734</v>
      </c>
      <c r="O595" s="12" t="s">
        <v>10735</v>
      </c>
    </row>
    <row r="596" spans="1:15" ht="15" customHeight="1" x14ac:dyDescent="0.3">
      <c r="A596" s="11" t="s">
        <v>42</v>
      </c>
      <c r="B596" s="11" t="s">
        <v>43</v>
      </c>
      <c r="C596" s="17">
        <v>2</v>
      </c>
      <c r="D596" s="11" t="s">
        <v>686</v>
      </c>
      <c r="E596" s="11" t="s">
        <v>10537</v>
      </c>
      <c r="F596" s="11">
        <v>32504724</v>
      </c>
      <c r="G596" s="11" t="s">
        <v>10736</v>
      </c>
      <c r="H596" s="11" t="s">
        <v>10737</v>
      </c>
      <c r="I596" s="11" t="s">
        <v>1728</v>
      </c>
      <c r="J596" s="11" t="s">
        <v>10738</v>
      </c>
      <c r="K596" s="11" t="s">
        <v>7754</v>
      </c>
      <c r="L596" s="11" t="s">
        <v>10739</v>
      </c>
      <c r="M596" s="11" t="s">
        <v>7520</v>
      </c>
      <c r="N596" s="12" t="s">
        <v>10740</v>
      </c>
      <c r="O596" s="12" t="s">
        <v>10741</v>
      </c>
    </row>
    <row r="597" spans="1:15" ht="15" customHeight="1" x14ac:dyDescent="0.3">
      <c r="A597" s="11" t="s">
        <v>42</v>
      </c>
      <c r="B597" s="11" t="s">
        <v>43</v>
      </c>
      <c r="C597" s="17">
        <v>2</v>
      </c>
      <c r="D597" s="11" t="s">
        <v>686</v>
      </c>
      <c r="E597" s="11" t="s">
        <v>10544</v>
      </c>
      <c r="F597" s="11">
        <v>31168818</v>
      </c>
      <c r="G597" s="11" t="s">
        <v>10742</v>
      </c>
      <c r="H597" s="11" t="s">
        <v>10743</v>
      </c>
      <c r="I597" s="11" t="s">
        <v>2695</v>
      </c>
      <c r="J597" s="11" t="s">
        <v>10744</v>
      </c>
      <c r="K597" s="11" t="s">
        <v>7337</v>
      </c>
      <c r="L597" s="11" t="s">
        <v>10745</v>
      </c>
      <c r="M597" s="11" t="s">
        <v>7373</v>
      </c>
      <c r="N597" s="12" t="s">
        <v>10746</v>
      </c>
      <c r="O597" s="12" t="s">
        <v>10747</v>
      </c>
    </row>
    <row r="598" spans="1:15" ht="15" customHeight="1" x14ac:dyDescent="0.3">
      <c r="A598" s="11" t="s">
        <v>42</v>
      </c>
      <c r="B598" s="11" t="s">
        <v>43</v>
      </c>
      <c r="C598" s="17">
        <v>2</v>
      </c>
      <c r="D598" s="11" t="s">
        <v>686</v>
      </c>
      <c r="E598" s="11" t="s">
        <v>10544</v>
      </c>
      <c r="F598" s="11">
        <v>32223003</v>
      </c>
      <c r="G598" s="11" t="s">
        <v>10748</v>
      </c>
      <c r="H598" s="11" t="s">
        <v>10749</v>
      </c>
      <c r="I598" s="11" t="s">
        <v>3754</v>
      </c>
      <c r="J598" s="11"/>
      <c r="K598" s="11" t="s">
        <v>7349</v>
      </c>
      <c r="L598" s="11" t="s">
        <v>10750</v>
      </c>
      <c r="M598" s="11" t="s">
        <v>10751</v>
      </c>
      <c r="N598" s="12" t="s">
        <v>10752</v>
      </c>
      <c r="O598" s="12" t="s">
        <v>10753</v>
      </c>
    </row>
    <row r="599" spans="1:15" ht="15" customHeight="1" x14ac:dyDescent="0.3">
      <c r="A599" s="11" t="s">
        <v>42</v>
      </c>
      <c r="B599" s="11" t="s">
        <v>43</v>
      </c>
      <c r="C599" s="17">
        <v>2</v>
      </c>
      <c r="D599" s="11" t="s">
        <v>686</v>
      </c>
      <c r="E599" s="11" t="s">
        <v>10544</v>
      </c>
      <c r="F599" s="11">
        <v>31793090</v>
      </c>
      <c r="G599" s="11" t="s">
        <v>10754</v>
      </c>
      <c r="H599" s="11" t="s">
        <v>10755</v>
      </c>
      <c r="I599" s="11" t="s">
        <v>2274</v>
      </c>
      <c r="J599" s="11" t="s">
        <v>10756</v>
      </c>
      <c r="K599" s="11" t="s">
        <v>10604</v>
      </c>
      <c r="L599" s="11" t="s">
        <v>10757</v>
      </c>
      <c r="M599" s="11" t="s">
        <v>7339</v>
      </c>
      <c r="N599" s="12" t="s">
        <v>10758</v>
      </c>
      <c r="O599" s="12" t="s">
        <v>10759</v>
      </c>
    </row>
    <row r="600" spans="1:15" ht="15" customHeight="1" x14ac:dyDescent="0.3">
      <c r="A600" s="11" t="s">
        <v>42</v>
      </c>
      <c r="B600" s="11" t="s">
        <v>43</v>
      </c>
      <c r="C600" s="17">
        <v>2</v>
      </c>
      <c r="D600" s="11" t="s">
        <v>686</v>
      </c>
      <c r="E600" s="11" t="s">
        <v>10544</v>
      </c>
      <c r="F600" s="11">
        <v>32515512</v>
      </c>
      <c r="G600" s="11" t="s">
        <v>10760</v>
      </c>
      <c r="H600" s="11" t="s">
        <v>10761</v>
      </c>
      <c r="I600" s="11" t="s">
        <v>2707</v>
      </c>
      <c r="J600" s="11" t="s">
        <v>4980</v>
      </c>
      <c r="K600" s="11" t="s">
        <v>7349</v>
      </c>
      <c r="L600" s="11" t="s">
        <v>10762</v>
      </c>
      <c r="M600" s="11" t="s">
        <v>7520</v>
      </c>
      <c r="N600" s="12" t="s">
        <v>10763</v>
      </c>
      <c r="O600" s="12" t="s">
        <v>10764</v>
      </c>
    </row>
    <row r="601" spans="1:15" ht="15" customHeight="1" x14ac:dyDescent="0.3">
      <c r="A601" s="11" t="s">
        <v>42</v>
      </c>
      <c r="B601" s="11" t="s">
        <v>43</v>
      </c>
      <c r="C601" s="17">
        <v>2</v>
      </c>
      <c r="D601" s="11" t="s">
        <v>686</v>
      </c>
      <c r="E601" s="11" t="s">
        <v>10544</v>
      </c>
      <c r="F601" s="11">
        <v>33205485</v>
      </c>
      <c r="G601" s="11" t="s">
        <v>10765</v>
      </c>
      <c r="H601" s="11" t="s">
        <v>10766</v>
      </c>
      <c r="I601" s="11" t="s">
        <v>2707</v>
      </c>
      <c r="J601" s="11" t="s">
        <v>5147</v>
      </c>
      <c r="K601" s="11" t="s">
        <v>7349</v>
      </c>
      <c r="L601" s="11" t="s">
        <v>10767</v>
      </c>
      <c r="M601" s="11" t="s">
        <v>7339</v>
      </c>
      <c r="N601" s="12" t="s">
        <v>10768</v>
      </c>
      <c r="O601" s="12" t="s">
        <v>10769</v>
      </c>
    </row>
    <row r="602" spans="1:15" ht="15" customHeight="1" x14ac:dyDescent="0.3">
      <c r="A602" s="11" t="s">
        <v>42</v>
      </c>
      <c r="B602" s="11" t="s">
        <v>43</v>
      </c>
      <c r="C602" s="17">
        <v>2</v>
      </c>
      <c r="D602" s="11" t="s">
        <v>686</v>
      </c>
      <c r="E602" s="11" t="s">
        <v>10544</v>
      </c>
      <c r="F602" s="11">
        <v>31631717</v>
      </c>
      <c r="G602" s="11" t="s">
        <v>10770</v>
      </c>
      <c r="H602" s="11" t="s">
        <v>10771</v>
      </c>
      <c r="I602" s="11" t="s">
        <v>2707</v>
      </c>
      <c r="J602" s="11" t="s">
        <v>10772</v>
      </c>
      <c r="K602" s="11" t="s">
        <v>8446</v>
      </c>
      <c r="L602" s="11" t="s">
        <v>10773</v>
      </c>
      <c r="M602" s="11" t="s">
        <v>7339</v>
      </c>
      <c r="N602" s="12" t="s">
        <v>10774</v>
      </c>
      <c r="O602" s="12" t="s">
        <v>7217</v>
      </c>
    </row>
    <row r="603" spans="1:15" ht="15" customHeight="1" x14ac:dyDescent="0.3">
      <c r="A603" s="11" t="s">
        <v>42</v>
      </c>
      <c r="B603" s="11" t="s">
        <v>43</v>
      </c>
      <c r="C603" s="17">
        <v>2</v>
      </c>
      <c r="D603" s="11" t="s">
        <v>686</v>
      </c>
      <c r="E603" s="11" t="s">
        <v>10544</v>
      </c>
      <c r="F603" s="11">
        <v>30851191</v>
      </c>
      <c r="G603" s="11" t="s">
        <v>10775</v>
      </c>
      <c r="H603" s="11" t="s">
        <v>10776</v>
      </c>
      <c r="I603" s="11" t="s">
        <v>2393</v>
      </c>
      <c r="J603" s="11" t="s">
        <v>10777</v>
      </c>
      <c r="K603" s="11" t="s">
        <v>7337</v>
      </c>
      <c r="L603" s="11" t="s">
        <v>10778</v>
      </c>
      <c r="M603" s="11" t="s">
        <v>7339</v>
      </c>
      <c r="N603" s="12" t="s">
        <v>10779</v>
      </c>
      <c r="O603" s="12" t="s">
        <v>10780</v>
      </c>
    </row>
    <row r="604" spans="1:15" ht="15" customHeight="1" x14ac:dyDescent="0.3">
      <c r="A604" s="11" t="s">
        <v>42</v>
      </c>
      <c r="B604" s="11" t="s">
        <v>43</v>
      </c>
      <c r="C604" s="17">
        <v>2</v>
      </c>
      <c r="D604" s="11" t="s">
        <v>686</v>
      </c>
      <c r="E604" s="11" t="s">
        <v>10544</v>
      </c>
      <c r="F604" s="11">
        <v>30859656</v>
      </c>
      <c r="G604" s="11" t="s">
        <v>10781</v>
      </c>
      <c r="H604" s="11" t="s">
        <v>10782</v>
      </c>
      <c r="I604" s="11" t="s">
        <v>4621</v>
      </c>
      <c r="J604" s="11" t="s">
        <v>7898</v>
      </c>
      <c r="K604" s="11" t="s">
        <v>7349</v>
      </c>
      <c r="L604" s="11" t="s">
        <v>10783</v>
      </c>
      <c r="M604" s="11" t="s">
        <v>7339</v>
      </c>
      <c r="N604" s="12" t="s">
        <v>10784</v>
      </c>
      <c r="O604" s="12" t="s">
        <v>10785</v>
      </c>
    </row>
    <row r="605" spans="1:15" ht="15" customHeight="1" x14ac:dyDescent="0.3">
      <c r="A605" s="11" t="s">
        <v>42</v>
      </c>
      <c r="B605" s="11" t="s">
        <v>43</v>
      </c>
      <c r="C605" s="17">
        <v>2</v>
      </c>
      <c r="D605" s="11" t="s">
        <v>686</v>
      </c>
      <c r="E605" s="11" t="s">
        <v>10544</v>
      </c>
      <c r="F605" s="11">
        <v>31056788</v>
      </c>
      <c r="G605" s="11" t="s">
        <v>10786</v>
      </c>
      <c r="H605" s="11" t="s">
        <v>10787</v>
      </c>
      <c r="I605" s="11" t="s">
        <v>4741</v>
      </c>
      <c r="J605" s="11" t="s">
        <v>10788</v>
      </c>
      <c r="K605" s="11" t="s">
        <v>7349</v>
      </c>
      <c r="L605" s="11" t="s">
        <v>10789</v>
      </c>
      <c r="M605" s="11" t="s">
        <v>7339</v>
      </c>
      <c r="N605" s="12" t="s">
        <v>10790</v>
      </c>
      <c r="O605" s="12" t="s">
        <v>10791</v>
      </c>
    </row>
    <row r="606" spans="1:15" ht="15" customHeight="1" x14ac:dyDescent="0.3">
      <c r="A606" s="11" t="s">
        <v>42</v>
      </c>
      <c r="B606" s="11" t="s">
        <v>43</v>
      </c>
      <c r="C606" s="17">
        <v>2</v>
      </c>
      <c r="D606" s="11" t="s">
        <v>686</v>
      </c>
      <c r="E606" s="11" t="s">
        <v>10544</v>
      </c>
      <c r="F606" s="11">
        <v>28927888</v>
      </c>
      <c r="G606" s="11" t="s">
        <v>10792</v>
      </c>
      <c r="H606" s="11" t="s">
        <v>10793</v>
      </c>
      <c r="I606" s="11" t="s">
        <v>3374</v>
      </c>
      <c r="J606" s="11" t="s">
        <v>10794</v>
      </c>
      <c r="K606" s="11" t="s">
        <v>7412</v>
      </c>
      <c r="L606" s="11" t="s">
        <v>10795</v>
      </c>
      <c r="M606" s="11" t="s">
        <v>7339</v>
      </c>
      <c r="N606" s="12" t="s">
        <v>10796</v>
      </c>
      <c r="O606" s="12" t="s">
        <v>10797</v>
      </c>
    </row>
    <row r="607" spans="1:15" ht="15" customHeight="1" x14ac:dyDescent="0.3">
      <c r="A607" s="11" t="s">
        <v>42</v>
      </c>
      <c r="B607" s="11" t="s">
        <v>43</v>
      </c>
      <c r="C607" s="17">
        <v>2</v>
      </c>
      <c r="D607" s="11" t="s">
        <v>686</v>
      </c>
      <c r="E607" s="11" t="s">
        <v>10544</v>
      </c>
      <c r="F607" s="11">
        <v>30012284</v>
      </c>
      <c r="G607" s="11" t="s">
        <v>10798</v>
      </c>
      <c r="H607" s="11" t="s">
        <v>10799</v>
      </c>
      <c r="I607" s="11" t="s">
        <v>958</v>
      </c>
      <c r="J607" s="11"/>
      <c r="K607" s="11" t="s">
        <v>7754</v>
      </c>
      <c r="L607" s="11" t="s">
        <v>10800</v>
      </c>
      <c r="M607" s="11" t="s">
        <v>7604</v>
      </c>
      <c r="N607" s="12" t="s">
        <v>10801</v>
      </c>
      <c r="O607" s="12" t="s">
        <v>10802</v>
      </c>
    </row>
    <row r="608" spans="1:15" ht="15" customHeight="1" x14ac:dyDescent="0.3">
      <c r="A608" s="11" t="s">
        <v>42</v>
      </c>
      <c r="B608" s="11" t="s">
        <v>43</v>
      </c>
      <c r="C608" s="17">
        <v>2</v>
      </c>
      <c r="D608" s="11" t="s">
        <v>686</v>
      </c>
      <c r="E608" s="11" t="s">
        <v>10544</v>
      </c>
      <c r="F608" s="11">
        <v>29675335</v>
      </c>
      <c r="G608" s="11" t="s">
        <v>10803</v>
      </c>
      <c r="H608" s="11" t="s">
        <v>10804</v>
      </c>
      <c r="I608" s="11" t="s">
        <v>5017</v>
      </c>
      <c r="J608" s="11" t="s">
        <v>10805</v>
      </c>
      <c r="K608" s="11" t="s">
        <v>10611</v>
      </c>
      <c r="L608" s="11" t="s">
        <v>10806</v>
      </c>
      <c r="M608" s="11" t="s">
        <v>7339</v>
      </c>
      <c r="N608" s="12" t="s">
        <v>10807</v>
      </c>
      <c r="O608" s="12" t="s">
        <v>10808</v>
      </c>
    </row>
    <row r="609" spans="1:15" ht="15" customHeight="1" x14ac:dyDescent="0.3">
      <c r="A609" s="11" t="s">
        <v>42</v>
      </c>
      <c r="B609" s="11" t="s">
        <v>43</v>
      </c>
      <c r="C609" s="17">
        <v>2</v>
      </c>
      <c r="D609" s="11" t="s">
        <v>686</v>
      </c>
      <c r="E609" s="11" t="s">
        <v>10544</v>
      </c>
      <c r="F609" s="11">
        <v>30130778</v>
      </c>
      <c r="G609" s="11" t="s">
        <v>10809</v>
      </c>
      <c r="H609" s="11" t="s">
        <v>10810</v>
      </c>
      <c r="I609" s="11" t="s">
        <v>707</v>
      </c>
      <c r="J609" s="11" t="s">
        <v>10811</v>
      </c>
      <c r="K609" s="11" t="s">
        <v>10812</v>
      </c>
      <c r="L609" s="11" t="s">
        <v>10813</v>
      </c>
      <c r="M609" s="11" t="s">
        <v>7350</v>
      </c>
      <c r="N609" s="12" t="s">
        <v>10814</v>
      </c>
      <c r="O609" s="12" t="s">
        <v>10815</v>
      </c>
    </row>
    <row r="610" spans="1:15" ht="15" customHeight="1" x14ac:dyDescent="0.3">
      <c r="A610" s="11" t="s">
        <v>42</v>
      </c>
      <c r="B610" s="11" t="s">
        <v>43</v>
      </c>
      <c r="C610" s="17">
        <v>2</v>
      </c>
      <c r="D610" s="11" t="s">
        <v>686</v>
      </c>
      <c r="E610" s="11" t="s">
        <v>10544</v>
      </c>
      <c r="F610" s="11">
        <v>30112358</v>
      </c>
      <c r="G610" s="11" t="s">
        <v>10816</v>
      </c>
      <c r="H610" s="11" t="s">
        <v>10817</v>
      </c>
      <c r="I610" s="11" t="s">
        <v>707</v>
      </c>
      <c r="J610" s="11" t="s">
        <v>10818</v>
      </c>
      <c r="K610" s="11" t="s">
        <v>10819</v>
      </c>
      <c r="L610" s="11" t="s">
        <v>10820</v>
      </c>
      <c r="M610" s="11" t="s">
        <v>7339</v>
      </c>
      <c r="N610" s="12" t="s">
        <v>10821</v>
      </c>
      <c r="O610" s="12" t="s">
        <v>10822</v>
      </c>
    </row>
    <row r="611" spans="1:15" ht="15" customHeight="1" x14ac:dyDescent="0.3">
      <c r="A611" s="11" t="s">
        <v>42</v>
      </c>
      <c r="B611" s="11" t="s">
        <v>43</v>
      </c>
      <c r="C611" s="17">
        <v>2</v>
      </c>
      <c r="D611" s="11" t="s">
        <v>686</v>
      </c>
      <c r="E611" s="11" t="s">
        <v>10544</v>
      </c>
      <c r="F611" s="11">
        <v>28940289</v>
      </c>
      <c r="G611" s="11" t="s">
        <v>10823</v>
      </c>
      <c r="H611" s="11" t="s">
        <v>10824</v>
      </c>
      <c r="I611" s="11" t="s">
        <v>2620</v>
      </c>
      <c r="J611" s="11"/>
      <c r="K611" s="11" t="s">
        <v>7337</v>
      </c>
      <c r="L611" s="11" t="s">
        <v>10825</v>
      </c>
      <c r="M611" s="11" t="s">
        <v>8066</v>
      </c>
      <c r="N611" s="12" t="s">
        <v>10826</v>
      </c>
      <c r="O611" s="12" t="s">
        <v>10827</v>
      </c>
    </row>
    <row r="612" spans="1:15" ht="15" customHeight="1" x14ac:dyDescent="0.3">
      <c r="A612" s="11" t="s">
        <v>42</v>
      </c>
      <c r="B612" s="11" t="s">
        <v>43</v>
      </c>
      <c r="C612" s="17">
        <v>2</v>
      </c>
      <c r="D612" s="11" t="s">
        <v>686</v>
      </c>
      <c r="E612" s="11" t="s">
        <v>10544</v>
      </c>
      <c r="F612" s="11">
        <v>28677109</v>
      </c>
      <c r="G612" s="11" t="s">
        <v>10828</v>
      </c>
      <c r="H612" s="11" t="s">
        <v>10829</v>
      </c>
      <c r="I612" s="11" t="s">
        <v>2620</v>
      </c>
      <c r="J612" s="11"/>
      <c r="K612" s="11" t="s">
        <v>7498</v>
      </c>
      <c r="L612" s="11" t="s">
        <v>10830</v>
      </c>
      <c r="M612" s="11" t="s">
        <v>7514</v>
      </c>
      <c r="N612" s="12" t="s">
        <v>10831</v>
      </c>
      <c r="O612" s="12" t="s">
        <v>10832</v>
      </c>
    </row>
    <row r="613" spans="1:15" ht="15" customHeight="1" x14ac:dyDescent="0.3">
      <c r="A613" s="11" t="s">
        <v>42</v>
      </c>
      <c r="B613" s="11" t="s">
        <v>43</v>
      </c>
      <c r="C613" s="17">
        <v>2</v>
      </c>
      <c r="D613" s="11" t="s">
        <v>686</v>
      </c>
      <c r="E613" s="11" t="s">
        <v>10544</v>
      </c>
      <c r="F613" s="11">
        <v>28616853</v>
      </c>
      <c r="G613" s="11" t="s">
        <v>10828</v>
      </c>
      <c r="H613" s="11" t="s">
        <v>10833</v>
      </c>
      <c r="I613" s="11" t="s">
        <v>2620</v>
      </c>
      <c r="J613" s="11" t="s">
        <v>10834</v>
      </c>
      <c r="K613" s="11" t="s">
        <v>7498</v>
      </c>
      <c r="L613" s="11" t="s">
        <v>10835</v>
      </c>
      <c r="M613" s="11" t="s">
        <v>7339</v>
      </c>
      <c r="N613" s="12" t="s">
        <v>10836</v>
      </c>
      <c r="O613" s="12" t="s">
        <v>10837</v>
      </c>
    </row>
    <row r="614" spans="1:15" ht="15" customHeight="1" x14ac:dyDescent="0.3">
      <c r="A614" s="11" t="s">
        <v>42</v>
      </c>
      <c r="B614" s="11" t="s">
        <v>43</v>
      </c>
      <c r="C614" s="17">
        <v>2</v>
      </c>
      <c r="D614" s="11" t="s">
        <v>686</v>
      </c>
      <c r="E614" s="11" t="s">
        <v>10544</v>
      </c>
      <c r="F614" s="11">
        <v>28507230</v>
      </c>
      <c r="G614" s="11" t="s">
        <v>10838</v>
      </c>
      <c r="H614" s="11" t="s">
        <v>10839</v>
      </c>
      <c r="I614" s="11" t="s">
        <v>10840</v>
      </c>
      <c r="J614" s="11"/>
      <c r="K614" s="11" t="s">
        <v>10841</v>
      </c>
      <c r="L614" s="11" t="s">
        <v>10842</v>
      </c>
      <c r="M614" s="11" t="s">
        <v>7339</v>
      </c>
      <c r="N614" s="12" t="s">
        <v>10843</v>
      </c>
      <c r="O614" s="12" t="s">
        <v>10844</v>
      </c>
    </row>
    <row r="615" spans="1:15" ht="15" customHeight="1" x14ac:dyDescent="0.3">
      <c r="A615" s="11" t="s">
        <v>42</v>
      </c>
      <c r="B615" s="11" t="s">
        <v>43</v>
      </c>
      <c r="C615" s="17">
        <v>2</v>
      </c>
      <c r="D615" s="11" t="s">
        <v>686</v>
      </c>
      <c r="E615" s="11" t="s">
        <v>10544</v>
      </c>
      <c r="F615" s="11">
        <v>26994359</v>
      </c>
      <c r="G615" s="11" t="s">
        <v>10845</v>
      </c>
      <c r="H615" s="11" t="s">
        <v>10846</v>
      </c>
      <c r="I615" s="11" t="s">
        <v>7001</v>
      </c>
      <c r="J615" s="11" t="s">
        <v>10847</v>
      </c>
      <c r="K615" s="11" t="s">
        <v>7337</v>
      </c>
      <c r="L615" s="11" t="s">
        <v>10848</v>
      </c>
      <c r="M615" s="11" t="s">
        <v>7339</v>
      </c>
      <c r="N615" s="12" t="s">
        <v>10849</v>
      </c>
      <c r="O615" s="12" t="s">
        <v>10850</v>
      </c>
    </row>
    <row r="616" spans="1:15" ht="15" customHeight="1" x14ac:dyDescent="0.3">
      <c r="A616" s="11" t="s">
        <v>42</v>
      </c>
      <c r="B616" s="11" t="s">
        <v>43</v>
      </c>
      <c r="C616" s="17">
        <v>2</v>
      </c>
      <c r="D616" s="11" t="s">
        <v>686</v>
      </c>
      <c r="E616" s="11" t="s">
        <v>10544</v>
      </c>
      <c r="F616" s="11">
        <v>26919683</v>
      </c>
      <c r="G616" s="11" t="s">
        <v>10851</v>
      </c>
      <c r="H616" s="11" t="s">
        <v>10852</v>
      </c>
      <c r="I616" s="11" t="s">
        <v>1804</v>
      </c>
      <c r="J616" s="11" t="s">
        <v>10853</v>
      </c>
      <c r="K616" s="11" t="s">
        <v>10604</v>
      </c>
      <c r="L616" s="11" t="s">
        <v>10854</v>
      </c>
      <c r="M616" s="11" t="s">
        <v>7350</v>
      </c>
      <c r="N616" s="12" t="s">
        <v>10855</v>
      </c>
      <c r="O616" s="12" t="s">
        <v>10856</v>
      </c>
    </row>
    <row r="617" spans="1:15" ht="15" customHeight="1" x14ac:dyDescent="0.3">
      <c r="A617" s="11" t="s">
        <v>42</v>
      </c>
      <c r="B617" s="11" t="s">
        <v>43</v>
      </c>
      <c r="C617" s="17">
        <v>2</v>
      </c>
      <c r="D617" s="11" t="s">
        <v>686</v>
      </c>
      <c r="E617" s="11" t="s">
        <v>10544</v>
      </c>
      <c r="F617" s="11">
        <v>27523434</v>
      </c>
      <c r="G617" s="11" t="s">
        <v>10857</v>
      </c>
      <c r="H617" s="11" t="s">
        <v>10858</v>
      </c>
      <c r="I617" s="11" t="s">
        <v>3238</v>
      </c>
      <c r="J617" s="11" t="s">
        <v>10859</v>
      </c>
      <c r="K617" s="11" t="s">
        <v>7371</v>
      </c>
      <c r="L617" s="11" t="s">
        <v>10860</v>
      </c>
      <c r="M617" s="11" t="s">
        <v>7414</v>
      </c>
      <c r="N617" s="12" t="s">
        <v>10861</v>
      </c>
      <c r="O617" s="12" t="s">
        <v>10862</v>
      </c>
    </row>
    <row r="618" spans="1:15" ht="15" customHeight="1" x14ac:dyDescent="0.3">
      <c r="A618" s="11" t="s">
        <v>42</v>
      </c>
      <c r="B618" s="11" t="s">
        <v>43</v>
      </c>
      <c r="C618" s="17">
        <v>2</v>
      </c>
      <c r="D618" s="11" t="s">
        <v>686</v>
      </c>
      <c r="E618" s="11" t="s">
        <v>10544</v>
      </c>
      <c r="F618" s="11">
        <v>27251427</v>
      </c>
      <c r="G618" s="11" t="s">
        <v>10863</v>
      </c>
      <c r="H618" s="11" t="s">
        <v>10864</v>
      </c>
      <c r="I618" s="11" t="s">
        <v>763</v>
      </c>
      <c r="J618" s="11" t="s">
        <v>10865</v>
      </c>
      <c r="K618" s="11" t="s">
        <v>10866</v>
      </c>
      <c r="L618" s="11" t="s">
        <v>10867</v>
      </c>
      <c r="M618" s="11" t="s">
        <v>7339</v>
      </c>
      <c r="N618" s="12" t="s">
        <v>10868</v>
      </c>
      <c r="O618" s="12" t="s">
        <v>10869</v>
      </c>
    </row>
    <row r="619" spans="1:15" ht="15" customHeight="1" x14ac:dyDescent="0.3">
      <c r="A619" s="11" t="s">
        <v>42</v>
      </c>
      <c r="B619" s="11" t="s">
        <v>43</v>
      </c>
      <c r="C619" s="17">
        <v>2</v>
      </c>
      <c r="D619" s="11" t="s">
        <v>686</v>
      </c>
      <c r="E619" s="11" t="s">
        <v>10544</v>
      </c>
      <c r="F619" s="11">
        <v>23796133</v>
      </c>
      <c r="G619" s="11" t="s">
        <v>10870</v>
      </c>
      <c r="H619" s="11" t="s">
        <v>10871</v>
      </c>
      <c r="I619" s="11" t="s">
        <v>4201</v>
      </c>
      <c r="J619" s="11"/>
      <c r="K619" s="11" t="s">
        <v>7337</v>
      </c>
      <c r="L619" s="11" t="s">
        <v>10872</v>
      </c>
      <c r="M619" s="11" t="s">
        <v>8626</v>
      </c>
      <c r="N619" s="12" t="s">
        <v>10873</v>
      </c>
      <c r="O619" s="12" t="s">
        <v>10874</v>
      </c>
    </row>
    <row r="620" spans="1:15" ht="15" customHeight="1" x14ac:dyDescent="0.3">
      <c r="A620" s="11" t="s">
        <v>42</v>
      </c>
      <c r="B620" s="11" t="s">
        <v>43</v>
      </c>
      <c r="C620" s="17">
        <v>2</v>
      </c>
      <c r="D620" s="11" t="s">
        <v>686</v>
      </c>
      <c r="E620" s="11" t="s">
        <v>10537</v>
      </c>
      <c r="F620" s="11">
        <v>24124809</v>
      </c>
      <c r="G620" s="11" t="s">
        <v>10875</v>
      </c>
      <c r="H620" s="11" t="s">
        <v>10876</v>
      </c>
      <c r="I620" s="11" t="s">
        <v>3206</v>
      </c>
      <c r="J620" s="11"/>
      <c r="K620" s="11" t="s">
        <v>7754</v>
      </c>
      <c r="L620" s="11" t="s">
        <v>10877</v>
      </c>
      <c r="M620" s="11" t="s">
        <v>8626</v>
      </c>
      <c r="N620" s="12" t="s">
        <v>10878</v>
      </c>
      <c r="O620" s="12" t="s">
        <v>10879</v>
      </c>
    </row>
    <row r="621" spans="1:15" ht="15" customHeight="1" x14ac:dyDescent="0.3">
      <c r="A621" s="11" t="s">
        <v>42</v>
      </c>
      <c r="B621" s="11" t="s">
        <v>43</v>
      </c>
      <c r="C621" s="17">
        <v>2</v>
      </c>
      <c r="D621" s="11" t="s">
        <v>686</v>
      </c>
      <c r="E621" s="11" t="s">
        <v>10544</v>
      </c>
      <c r="F621" s="11">
        <v>23679991</v>
      </c>
      <c r="G621" s="11" t="s">
        <v>10880</v>
      </c>
      <c r="H621" s="11" t="s">
        <v>10881</v>
      </c>
      <c r="I621" s="11" t="s">
        <v>10882</v>
      </c>
      <c r="J621" s="11" t="s">
        <v>10882</v>
      </c>
      <c r="K621" s="11" t="s">
        <v>10883</v>
      </c>
      <c r="L621" s="11" t="s">
        <v>10884</v>
      </c>
      <c r="M621" s="11" t="s">
        <v>7373</v>
      </c>
      <c r="N621" s="12" t="s">
        <v>10885</v>
      </c>
      <c r="O621" s="12" t="s">
        <v>10886</v>
      </c>
    </row>
    <row r="622" spans="1:15" ht="15" customHeight="1" x14ac:dyDescent="0.3">
      <c r="A622" s="11" t="s">
        <v>42</v>
      </c>
      <c r="B622" s="11" t="s">
        <v>43</v>
      </c>
      <c r="C622" s="17">
        <v>2</v>
      </c>
      <c r="D622" s="11" t="s">
        <v>686</v>
      </c>
      <c r="E622" s="11" t="s">
        <v>10537</v>
      </c>
      <c r="F622" s="11">
        <v>23543539</v>
      </c>
      <c r="G622" s="11" t="s">
        <v>10887</v>
      </c>
      <c r="H622" s="11" t="s">
        <v>10888</v>
      </c>
      <c r="I622" s="11" t="s">
        <v>10889</v>
      </c>
      <c r="J622" s="11" t="s">
        <v>10889</v>
      </c>
      <c r="K622" s="11" t="s">
        <v>7905</v>
      </c>
      <c r="L622" s="11" t="s">
        <v>10890</v>
      </c>
      <c r="M622" s="11" t="s">
        <v>8338</v>
      </c>
      <c r="N622" s="12" t="s">
        <v>10891</v>
      </c>
      <c r="O622" s="12" t="s">
        <v>10892</v>
      </c>
    </row>
    <row r="623" spans="1:15" ht="15" customHeight="1" x14ac:dyDescent="0.3">
      <c r="A623" s="11" t="s">
        <v>42</v>
      </c>
      <c r="B623" s="11" t="s">
        <v>43</v>
      </c>
      <c r="C623" s="17">
        <v>2</v>
      </c>
      <c r="D623" s="11" t="s">
        <v>686</v>
      </c>
      <c r="E623" s="11" t="s">
        <v>10544</v>
      </c>
      <c r="F623" s="11">
        <v>23362967</v>
      </c>
      <c r="G623" s="11" t="s">
        <v>10809</v>
      </c>
      <c r="H623" s="11" t="s">
        <v>10893</v>
      </c>
      <c r="I623" s="11" t="s">
        <v>6989</v>
      </c>
      <c r="J623" s="11"/>
      <c r="K623" s="11" t="s">
        <v>7337</v>
      </c>
      <c r="L623" s="11" t="s">
        <v>10894</v>
      </c>
      <c r="M623" s="11" t="s">
        <v>8313</v>
      </c>
      <c r="N623" s="12" t="s">
        <v>10895</v>
      </c>
      <c r="O623" s="12" t="s">
        <v>10896</v>
      </c>
    </row>
    <row r="624" spans="1:15" ht="15" customHeight="1" x14ac:dyDescent="0.3">
      <c r="A624" s="11" t="s">
        <v>42</v>
      </c>
      <c r="B624" s="11" t="s">
        <v>43</v>
      </c>
      <c r="C624" s="17">
        <v>2</v>
      </c>
      <c r="D624" s="11" t="s">
        <v>686</v>
      </c>
      <c r="E624" s="11" t="s">
        <v>10537</v>
      </c>
      <c r="F624" s="11">
        <v>22822929</v>
      </c>
      <c r="G624" s="11" t="s">
        <v>10897</v>
      </c>
      <c r="H624" s="11" t="s">
        <v>10898</v>
      </c>
      <c r="I624" s="11" t="s">
        <v>3306</v>
      </c>
      <c r="J624" s="11" t="s">
        <v>10899</v>
      </c>
      <c r="K624" s="11" t="s">
        <v>10900</v>
      </c>
      <c r="L624" s="11" t="s">
        <v>10901</v>
      </c>
      <c r="M624" s="11" t="s">
        <v>7373</v>
      </c>
      <c r="N624" s="12" t="s">
        <v>10902</v>
      </c>
      <c r="O624" s="12" t="s">
        <v>10903</v>
      </c>
    </row>
    <row r="625" spans="1:15" ht="15" customHeight="1" x14ac:dyDescent="0.3">
      <c r="A625" s="11" t="s">
        <v>42</v>
      </c>
      <c r="B625" s="11" t="s">
        <v>43</v>
      </c>
      <c r="C625" s="17">
        <v>2</v>
      </c>
      <c r="D625" s="11" t="s">
        <v>686</v>
      </c>
      <c r="E625" s="11" t="s">
        <v>10544</v>
      </c>
      <c r="F625" s="11">
        <v>23143594</v>
      </c>
      <c r="G625" s="11" t="s">
        <v>8812</v>
      </c>
      <c r="H625" s="11" t="s">
        <v>8813</v>
      </c>
      <c r="I625" s="11" t="s">
        <v>4360</v>
      </c>
      <c r="J625" s="11" t="s">
        <v>8814</v>
      </c>
      <c r="K625" s="11" t="s">
        <v>8815</v>
      </c>
      <c r="L625" s="11" t="s">
        <v>8816</v>
      </c>
      <c r="M625" s="11" t="s">
        <v>8079</v>
      </c>
      <c r="N625" s="12" t="s">
        <v>8817</v>
      </c>
      <c r="O625" s="12" t="s">
        <v>8818</v>
      </c>
    </row>
    <row r="626" spans="1:15" ht="15" customHeight="1" x14ac:dyDescent="0.3">
      <c r="A626" s="11" t="s">
        <v>42</v>
      </c>
      <c r="B626" s="11" t="s">
        <v>43</v>
      </c>
      <c r="C626" s="17">
        <v>2</v>
      </c>
      <c r="D626" s="11" t="s">
        <v>686</v>
      </c>
      <c r="E626" s="11" t="s">
        <v>10537</v>
      </c>
      <c r="F626" s="11">
        <v>22671706</v>
      </c>
      <c r="G626" s="11" t="s">
        <v>10904</v>
      </c>
      <c r="H626" s="11" t="s">
        <v>10905</v>
      </c>
      <c r="I626" s="11" t="s">
        <v>4497</v>
      </c>
      <c r="J626" s="11" t="s">
        <v>10906</v>
      </c>
      <c r="K626" s="11" t="s">
        <v>1574</v>
      </c>
      <c r="L626" s="11" t="s">
        <v>10907</v>
      </c>
      <c r="M626" s="11" t="s">
        <v>7734</v>
      </c>
      <c r="N626" s="12" t="s">
        <v>10908</v>
      </c>
      <c r="O626" s="12" t="s">
        <v>10909</v>
      </c>
    </row>
    <row r="627" spans="1:15" ht="15" customHeight="1" x14ac:dyDescent="0.3">
      <c r="A627" s="11" t="s">
        <v>42</v>
      </c>
      <c r="B627" s="11" t="s">
        <v>43</v>
      </c>
      <c r="C627" s="17">
        <v>2</v>
      </c>
      <c r="D627" s="11" t="s">
        <v>686</v>
      </c>
      <c r="E627" s="11" t="s">
        <v>10544</v>
      </c>
      <c r="F627" s="11">
        <v>21504435</v>
      </c>
      <c r="G627" s="11" t="s">
        <v>10910</v>
      </c>
      <c r="H627" s="11" t="s">
        <v>10911</v>
      </c>
      <c r="I627" s="11" t="s">
        <v>2927</v>
      </c>
      <c r="J627" s="11" t="s">
        <v>10912</v>
      </c>
      <c r="K627" s="11" t="s">
        <v>10913</v>
      </c>
      <c r="L627" s="11" t="s">
        <v>10914</v>
      </c>
      <c r="M627" s="11" t="s">
        <v>7339</v>
      </c>
      <c r="N627" s="12" t="s">
        <v>10915</v>
      </c>
      <c r="O627" s="12" t="s">
        <v>10916</v>
      </c>
    </row>
    <row r="628" spans="1:15" ht="15" customHeight="1" x14ac:dyDescent="0.3">
      <c r="A628" s="11" t="s">
        <v>42</v>
      </c>
      <c r="B628" s="11" t="s">
        <v>43</v>
      </c>
      <c r="C628" s="17">
        <v>2</v>
      </c>
      <c r="D628" s="11" t="s">
        <v>686</v>
      </c>
      <c r="E628" s="11" t="s">
        <v>10544</v>
      </c>
      <c r="F628" s="11">
        <v>21412248</v>
      </c>
      <c r="G628" s="11" t="s">
        <v>10917</v>
      </c>
      <c r="H628" s="11" t="s">
        <v>10918</v>
      </c>
      <c r="I628" s="11" t="s">
        <v>1888</v>
      </c>
      <c r="J628" s="11" t="s">
        <v>10919</v>
      </c>
      <c r="K628" s="11" t="s">
        <v>10920</v>
      </c>
      <c r="L628" s="11" t="s">
        <v>10921</v>
      </c>
      <c r="M628" s="11" t="s">
        <v>7373</v>
      </c>
      <c r="N628" s="12" t="s">
        <v>10922</v>
      </c>
      <c r="O628" s="12"/>
    </row>
    <row r="629" spans="1:15" ht="15" customHeight="1" x14ac:dyDescent="0.3">
      <c r="A629" s="11" t="s">
        <v>42</v>
      </c>
      <c r="B629" s="11" t="s">
        <v>43</v>
      </c>
      <c r="C629" s="17">
        <v>2</v>
      </c>
      <c r="D629" s="11" t="s">
        <v>686</v>
      </c>
      <c r="E629" s="11" t="s">
        <v>10544</v>
      </c>
      <c r="F629" s="11">
        <v>21615367</v>
      </c>
      <c r="G629" s="11" t="s">
        <v>10923</v>
      </c>
      <c r="H629" s="11" t="s">
        <v>10924</v>
      </c>
      <c r="I629" s="11" t="s">
        <v>1888</v>
      </c>
      <c r="J629" s="11"/>
      <c r="K629" s="11" t="s">
        <v>7337</v>
      </c>
      <c r="L629" s="11" t="s">
        <v>10925</v>
      </c>
      <c r="M629" s="11" t="s">
        <v>8313</v>
      </c>
      <c r="N629" s="12" t="s">
        <v>10926</v>
      </c>
      <c r="O629" s="12" t="s">
        <v>10927</v>
      </c>
    </row>
    <row r="630" spans="1:15" ht="15" customHeight="1" x14ac:dyDescent="0.3">
      <c r="A630" s="11" t="s">
        <v>42</v>
      </c>
      <c r="B630" s="11" t="s">
        <v>43</v>
      </c>
      <c r="C630" s="17">
        <v>2</v>
      </c>
      <c r="D630" s="11" t="s">
        <v>686</v>
      </c>
      <c r="E630" s="11" t="s">
        <v>10544</v>
      </c>
      <c r="F630" s="11">
        <v>21168996</v>
      </c>
      <c r="G630" s="11" t="s">
        <v>10928</v>
      </c>
      <c r="H630" s="11" t="s">
        <v>10929</v>
      </c>
      <c r="I630" s="11" t="s">
        <v>2340</v>
      </c>
      <c r="J630" s="11" t="s">
        <v>10930</v>
      </c>
      <c r="K630" s="11" t="s">
        <v>10218</v>
      </c>
      <c r="L630" s="11" t="s">
        <v>10931</v>
      </c>
      <c r="M630" s="11" t="s">
        <v>7414</v>
      </c>
      <c r="N630" s="12" t="s">
        <v>10932</v>
      </c>
      <c r="O630" s="12" t="s">
        <v>10933</v>
      </c>
    </row>
    <row r="631" spans="1:15" ht="15" customHeight="1" x14ac:dyDescent="0.3">
      <c r="A631" s="11" t="s">
        <v>42</v>
      </c>
      <c r="B631" s="11" t="s">
        <v>43</v>
      </c>
      <c r="C631" s="17">
        <v>2</v>
      </c>
      <c r="D631" s="11" t="s">
        <v>686</v>
      </c>
      <c r="E631" s="11" t="s">
        <v>10544</v>
      </c>
      <c r="F631" s="11">
        <v>22118555</v>
      </c>
      <c r="G631" s="11" t="s">
        <v>10934</v>
      </c>
      <c r="H631" s="11" t="s">
        <v>10935</v>
      </c>
      <c r="I631" s="11" t="s">
        <v>10936</v>
      </c>
      <c r="J631" s="11"/>
      <c r="K631" s="11" t="s">
        <v>7337</v>
      </c>
      <c r="L631" s="11" t="s">
        <v>10937</v>
      </c>
      <c r="M631" s="11" t="s">
        <v>8313</v>
      </c>
      <c r="N631" s="12" t="s">
        <v>10938</v>
      </c>
      <c r="O631" s="12" t="s">
        <v>10939</v>
      </c>
    </row>
    <row r="632" spans="1:15" ht="15" customHeight="1" x14ac:dyDescent="0.3">
      <c r="A632" s="11" t="s">
        <v>42</v>
      </c>
      <c r="B632" s="11" t="s">
        <v>43</v>
      </c>
      <c r="C632" s="17">
        <v>2</v>
      </c>
      <c r="D632" s="11" t="s">
        <v>686</v>
      </c>
      <c r="E632" s="11" t="s">
        <v>10544</v>
      </c>
      <c r="F632" s="11">
        <v>21564067</v>
      </c>
      <c r="G632" s="11" t="s">
        <v>10940</v>
      </c>
      <c r="H632" s="11" t="s">
        <v>10941</v>
      </c>
      <c r="I632" s="11" t="s">
        <v>8867</v>
      </c>
      <c r="J632" s="11" t="s">
        <v>10942</v>
      </c>
      <c r="K632" s="11" t="s">
        <v>7337</v>
      </c>
      <c r="L632" s="11" t="s">
        <v>10943</v>
      </c>
      <c r="M632" s="11" t="s">
        <v>7373</v>
      </c>
      <c r="N632" s="12" t="s">
        <v>10944</v>
      </c>
      <c r="O632" s="12" t="s">
        <v>10945</v>
      </c>
    </row>
    <row r="633" spans="1:15" ht="15" customHeight="1" x14ac:dyDescent="0.3">
      <c r="A633" s="11" t="s">
        <v>42</v>
      </c>
      <c r="B633" s="11" t="s">
        <v>43</v>
      </c>
      <c r="C633" s="17">
        <v>2</v>
      </c>
      <c r="D633" s="11" t="s">
        <v>686</v>
      </c>
      <c r="E633" s="11" t="s">
        <v>10544</v>
      </c>
      <c r="F633" s="11">
        <v>20953190</v>
      </c>
      <c r="G633" s="11" t="s">
        <v>8914</v>
      </c>
      <c r="H633" s="11" t="s">
        <v>8915</v>
      </c>
      <c r="I633" s="11" t="s">
        <v>4330</v>
      </c>
      <c r="J633" s="11" t="s">
        <v>8916</v>
      </c>
      <c r="K633" s="11" t="s">
        <v>8815</v>
      </c>
      <c r="L633" s="11" t="s">
        <v>8917</v>
      </c>
      <c r="M633" s="11" t="s">
        <v>7389</v>
      </c>
      <c r="N633" s="12" t="s">
        <v>8918</v>
      </c>
      <c r="O633" s="12" t="s">
        <v>8919</v>
      </c>
    </row>
    <row r="634" spans="1:15" ht="15" customHeight="1" x14ac:dyDescent="0.3">
      <c r="A634" s="11" t="s">
        <v>42</v>
      </c>
      <c r="B634" s="11" t="s">
        <v>43</v>
      </c>
      <c r="C634" s="17">
        <v>2</v>
      </c>
      <c r="D634" s="11" t="s">
        <v>686</v>
      </c>
      <c r="E634" s="11" t="s">
        <v>10544</v>
      </c>
      <c r="F634" s="11">
        <v>19633599</v>
      </c>
      <c r="G634" s="11" t="s">
        <v>10923</v>
      </c>
      <c r="H634" s="11" t="s">
        <v>10946</v>
      </c>
      <c r="I634" s="11" t="s">
        <v>10947</v>
      </c>
      <c r="J634" s="11"/>
      <c r="K634" s="11" t="s">
        <v>10948</v>
      </c>
      <c r="L634" s="11" t="s">
        <v>10949</v>
      </c>
      <c r="M634" s="11" t="s">
        <v>7350</v>
      </c>
      <c r="N634" s="12" t="s">
        <v>10950</v>
      </c>
      <c r="O634" s="12" t="s">
        <v>10951</v>
      </c>
    </row>
    <row r="635" spans="1:15" ht="15" customHeight="1" x14ac:dyDescent="0.3">
      <c r="A635" s="11" t="s">
        <v>42</v>
      </c>
      <c r="B635" s="11" t="s">
        <v>43</v>
      </c>
      <c r="C635" s="17">
        <v>2</v>
      </c>
      <c r="D635" s="11" t="s">
        <v>686</v>
      </c>
      <c r="E635" s="11" t="s">
        <v>10544</v>
      </c>
      <c r="F635" s="11">
        <v>19646134</v>
      </c>
      <c r="G635" s="11" t="s">
        <v>10952</v>
      </c>
      <c r="H635" s="11" t="s">
        <v>10953</v>
      </c>
      <c r="I635" s="11" t="s">
        <v>9026</v>
      </c>
      <c r="J635" s="11"/>
      <c r="K635" s="11" t="s">
        <v>7349</v>
      </c>
      <c r="L635" s="11" t="s">
        <v>10954</v>
      </c>
      <c r="M635" s="11" t="s">
        <v>7734</v>
      </c>
      <c r="N635" s="12" t="s">
        <v>10955</v>
      </c>
      <c r="O635" s="12" t="s">
        <v>10956</v>
      </c>
    </row>
    <row r="636" spans="1:15" ht="15" customHeight="1" x14ac:dyDescent="0.3">
      <c r="A636" s="11" t="s">
        <v>42</v>
      </c>
      <c r="B636" s="11" t="s">
        <v>43</v>
      </c>
      <c r="C636" s="17">
        <v>2</v>
      </c>
      <c r="D636" s="11" t="s">
        <v>686</v>
      </c>
      <c r="E636" s="11" t="s">
        <v>10544</v>
      </c>
      <c r="F636" s="11">
        <v>19494826</v>
      </c>
      <c r="G636" s="11" t="s">
        <v>10957</v>
      </c>
      <c r="H636" s="11" t="s">
        <v>10958</v>
      </c>
      <c r="I636" s="11" t="s">
        <v>1912</v>
      </c>
      <c r="J636" s="11" t="s">
        <v>10959</v>
      </c>
      <c r="K636" s="11" t="s">
        <v>7412</v>
      </c>
      <c r="L636" s="11" t="s">
        <v>10960</v>
      </c>
      <c r="M636" s="11" t="s">
        <v>7350</v>
      </c>
      <c r="N636" s="12" t="s">
        <v>10961</v>
      </c>
      <c r="O636" s="12" t="s">
        <v>10962</v>
      </c>
    </row>
    <row r="637" spans="1:15" ht="15" customHeight="1" x14ac:dyDescent="0.3">
      <c r="A637" s="11" t="s">
        <v>42</v>
      </c>
      <c r="B637" s="11" t="s">
        <v>43</v>
      </c>
      <c r="C637" s="17">
        <v>2</v>
      </c>
      <c r="D637" s="11" t="s">
        <v>686</v>
      </c>
      <c r="E637" s="11" t="s">
        <v>10537</v>
      </c>
      <c r="F637" s="11">
        <v>19370616</v>
      </c>
      <c r="G637" s="11" t="s">
        <v>10963</v>
      </c>
      <c r="H637" s="11" t="s">
        <v>10888</v>
      </c>
      <c r="I637" s="11" t="s">
        <v>10964</v>
      </c>
      <c r="J637" s="11" t="s">
        <v>10964</v>
      </c>
      <c r="K637" s="11" t="s">
        <v>7905</v>
      </c>
      <c r="L637" s="11" t="s">
        <v>10965</v>
      </c>
      <c r="M637" s="11" t="s">
        <v>8261</v>
      </c>
      <c r="N637" s="12" t="s">
        <v>10966</v>
      </c>
      <c r="O637" s="12" t="s">
        <v>10967</v>
      </c>
    </row>
    <row r="638" spans="1:15" ht="15" customHeight="1" x14ac:dyDescent="0.3">
      <c r="A638" s="11" t="s">
        <v>42</v>
      </c>
      <c r="B638" s="11" t="s">
        <v>43</v>
      </c>
      <c r="C638" s="17">
        <v>2</v>
      </c>
      <c r="D638" s="11" t="s">
        <v>686</v>
      </c>
      <c r="E638" s="11" t="s">
        <v>10544</v>
      </c>
      <c r="F638" s="11">
        <v>18616774</v>
      </c>
      <c r="G638" s="11" t="s">
        <v>10968</v>
      </c>
      <c r="H638" s="11" t="s">
        <v>10969</v>
      </c>
      <c r="I638" s="11" t="s">
        <v>737</v>
      </c>
      <c r="J638" s="11" t="s">
        <v>5733</v>
      </c>
      <c r="K638" s="11" t="s">
        <v>7337</v>
      </c>
      <c r="L638" s="11" t="s">
        <v>10970</v>
      </c>
      <c r="M638" s="11" t="s">
        <v>7339</v>
      </c>
      <c r="N638" s="12" t="s">
        <v>10971</v>
      </c>
      <c r="O638" s="12" t="s">
        <v>10972</v>
      </c>
    </row>
    <row r="639" spans="1:15" ht="15" customHeight="1" x14ac:dyDescent="0.3">
      <c r="A639" s="11" t="s">
        <v>42</v>
      </c>
      <c r="B639" s="11" t="s">
        <v>43</v>
      </c>
      <c r="C639" s="17">
        <v>2</v>
      </c>
      <c r="D639" s="11" t="s">
        <v>686</v>
      </c>
      <c r="E639" s="11" t="s">
        <v>10544</v>
      </c>
      <c r="F639" s="11">
        <v>18194361</v>
      </c>
      <c r="G639" s="11" t="s">
        <v>10973</v>
      </c>
      <c r="H639" s="11" t="s">
        <v>10974</v>
      </c>
      <c r="I639" s="11" t="s">
        <v>1919</v>
      </c>
      <c r="J639" s="11" t="s">
        <v>10975</v>
      </c>
      <c r="K639" s="11" t="s">
        <v>10976</v>
      </c>
      <c r="L639" s="11" t="s">
        <v>10977</v>
      </c>
      <c r="M639" s="11" t="s">
        <v>8459</v>
      </c>
      <c r="N639" s="12" t="s">
        <v>10978</v>
      </c>
      <c r="O639" s="12" t="s">
        <v>10979</v>
      </c>
    </row>
    <row r="640" spans="1:15" ht="15" customHeight="1" x14ac:dyDescent="0.3">
      <c r="A640" s="11" t="s">
        <v>42</v>
      </c>
      <c r="B640" s="11" t="s">
        <v>43</v>
      </c>
      <c r="C640" s="17">
        <v>2</v>
      </c>
      <c r="D640" s="11" t="s">
        <v>686</v>
      </c>
      <c r="E640" s="11" t="s">
        <v>10544</v>
      </c>
      <c r="F640" s="11">
        <v>18460028</v>
      </c>
      <c r="G640" s="11" t="s">
        <v>10980</v>
      </c>
      <c r="H640" s="11" t="s">
        <v>10981</v>
      </c>
      <c r="I640" s="11" t="s">
        <v>657</v>
      </c>
      <c r="J640" s="11" t="s">
        <v>5731</v>
      </c>
      <c r="K640" s="11" t="s">
        <v>7337</v>
      </c>
      <c r="L640" s="11" t="s">
        <v>10982</v>
      </c>
      <c r="M640" s="11" t="s">
        <v>7373</v>
      </c>
      <c r="N640" s="12" t="s">
        <v>10983</v>
      </c>
      <c r="O640" s="12" t="s">
        <v>10984</v>
      </c>
    </row>
    <row r="641" spans="1:15" ht="15" customHeight="1" x14ac:dyDescent="0.3">
      <c r="A641" s="11" t="s">
        <v>42</v>
      </c>
      <c r="B641" s="11" t="s">
        <v>43</v>
      </c>
      <c r="C641" s="17">
        <v>2</v>
      </c>
      <c r="D641" s="11" t="s">
        <v>686</v>
      </c>
      <c r="E641" s="11" t="s">
        <v>10544</v>
      </c>
      <c r="F641" s="11">
        <v>18364739</v>
      </c>
      <c r="G641" s="11" t="s">
        <v>10985</v>
      </c>
      <c r="H641" s="11" t="s">
        <v>10986</v>
      </c>
      <c r="I641" s="11" t="s">
        <v>3120</v>
      </c>
      <c r="J641" s="11" t="s">
        <v>10987</v>
      </c>
      <c r="K641" s="11" t="s">
        <v>10988</v>
      </c>
      <c r="L641" s="11" t="s">
        <v>10989</v>
      </c>
      <c r="M641" s="11" t="s">
        <v>7681</v>
      </c>
      <c r="N641" s="12" t="s">
        <v>10990</v>
      </c>
      <c r="O641" s="12" t="s">
        <v>10991</v>
      </c>
    </row>
    <row r="642" spans="1:15" ht="15" customHeight="1" x14ac:dyDescent="0.3">
      <c r="A642" s="11" t="s">
        <v>42</v>
      </c>
      <c r="B642" s="11" t="s">
        <v>43</v>
      </c>
      <c r="C642" s="17">
        <v>2</v>
      </c>
      <c r="D642" s="11" t="s">
        <v>686</v>
      </c>
      <c r="E642" s="11" t="s">
        <v>10544</v>
      </c>
      <c r="F642" s="11">
        <v>17441792</v>
      </c>
      <c r="G642" s="11" t="s">
        <v>10992</v>
      </c>
      <c r="H642" s="11" t="s">
        <v>10993</v>
      </c>
      <c r="I642" s="11" t="s">
        <v>843</v>
      </c>
      <c r="J642" s="11"/>
      <c r="K642" s="11" t="s">
        <v>1574</v>
      </c>
      <c r="L642" s="11" t="s">
        <v>10994</v>
      </c>
      <c r="M642" s="11" t="s">
        <v>7373</v>
      </c>
      <c r="N642" s="12" t="s">
        <v>10995</v>
      </c>
      <c r="O642" s="12" t="s">
        <v>10996</v>
      </c>
    </row>
    <row r="643" spans="1:15" ht="15" customHeight="1" x14ac:dyDescent="0.3">
      <c r="A643" s="11" t="s">
        <v>42</v>
      </c>
      <c r="B643" s="11" t="s">
        <v>43</v>
      </c>
      <c r="C643" s="17">
        <v>2</v>
      </c>
      <c r="D643" s="11" t="s">
        <v>686</v>
      </c>
      <c r="E643" s="11" t="s">
        <v>10544</v>
      </c>
      <c r="F643" s="11">
        <v>18174691</v>
      </c>
      <c r="G643" s="11" t="s">
        <v>10997</v>
      </c>
      <c r="H643" s="11" t="s">
        <v>10998</v>
      </c>
      <c r="I643" s="11" t="s">
        <v>860</v>
      </c>
      <c r="J643" s="11" t="s">
        <v>10999</v>
      </c>
      <c r="K643" s="11" t="s">
        <v>8975</v>
      </c>
      <c r="L643" s="11" t="s">
        <v>11000</v>
      </c>
      <c r="M643" s="11" t="s">
        <v>7350</v>
      </c>
      <c r="N643" s="12" t="s">
        <v>11001</v>
      </c>
      <c r="O643" s="12" t="s">
        <v>11002</v>
      </c>
    </row>
    <row r="644" spans="1:15" ht="15" customHeight="1" x14ac:dyDescent="0.3">
      <c r="A644" s="11" t="s">
        <v>42</v>
      </c>
      <c r="B644" s="11" t="s">
        <v>43</v>
      </c>
      <c r="C644" s="17">
        <v>2</v>
      </c>
      <c r="D644" s="11" t="s">
        <v>686</v>
      </c>
      <c r="E644" s="11" t="s">
        <v>10537</v>
      </c>
      <c r="F644" s="11">
        <v>16507655</v>
      </c>
      <c r="G644" s="11" t="s">
        <v>11003</v>
      </c>
      <c r="H644" s="11" t="s">
        <v>11004</v>
      </c>
      <c r="I644" s="11" t="s">
        <v>9335</v>
      </c>
      <c r="J644" s="11"/>
      <c r="K644" s="11" t="s">
        <v>11005</v>
      </c>
      <c r="L644" s="11" t="s">
        <v>11006</v>
      </c>
      <c r="M644" s="11" t="s">
        <v>7373</v>
      </c>
      <c r="N644" s="12" t="s">
        <v>11007</v>
      </c>
      <c r="O644" s="12" t="s">
        <v>11008</v>
      </c>
    </row>
    <row r="645" spans="1:15" ht="15" customHeight="1" x14ac:dyDescent="0.3">
      <c r="A645" s="11" t="s">
        <v>42</v>
      </c>
      <c r="B645" s="11" t="s">
        <v>43</v>
      </c>
      <c r="C645" s="17">
        <v>2</v>
      </c>
      <c r="D645" s="11" t="s">
        <v>686</v>
      </c>
      <c r="E645" s="11" t="s">
        <v>10544</v>
      </c>
      <c r="F645" s="11">
        <v>16815133</v>
      </c>
      <c r="G645" s="11" t="s">
        <v>11009</v>
      </c>
      <c r="H645" s="11" t="s">
        <v>11010</v>
      </c>
      <c r="I645" s="11" t="s">
        <v>1526</v>
      </c>
      <c r="J645" s="11" t="s">
        <v>11011</v>
      </c>
      <c r="K645" s="11" t="s">
        <v>7371</v>
      </c>
      <c r="L645" s="11" t="s">
        <v>11012</v>
      </c>
      <c r="M645" s="11" t="s">
        <v>7350</v>
      </c>
      <c r="N645" s="12" t="s">
        <v>11013</v>
      </c>
      <c r="O645" s="12" t="s">
        <v>11014</v>
      </c>
    </row>
    <row r="646" spans="1:15" ht="15" customHeight="1" x14ac:dyDescent="0.3">
      <c r="A646" s="11" t="s">
        <v>42</v>
      </c>
      <c r="B646" s="11" t="s">
        <v>43</v>
      </c>
      <c r="C646" s="17">
        <v>2</v>
      </c>
      <c r="D646" s="11" t="s">
        <v>686</v>
      </c>
      <c r="E646" s="11" t="s">
        <v>10544</v>
      </c>
      <c r="F646" s="11">
        <v>16829308</v>
      </c>
      <c r="G646" s="11" t="s">
        <v>11015</v>
      </c>
      <c r="H646" s="11" t="s">
        <v>11016</v>
      </c>
      <c r="I646" s="11" t="s">
        <v>1526</v>
      </c>
      <c r="J646" s="11" t="s">
        <v>11017</v>
      </c>
      <c r="K646" s="11" t="s">
        <v>11018</v>
      </c>
      <c r="L646" s="11" t="s">
        <v>11019</v>
      </c>
      <c r="M646" s="11" t="s">
        <v>7681</v>
      </c>
      <c r="N646" s="12" t="s">
        <v>11020</v>
      </c>
      <c r="O646" s="12" t="s">
        <v>11021</v>
      </c>
    </row>
    <row r="647" spans="1:15" ht="15" customHeight="1" x14ac:dyDescent="0.3">
      <c r="A647" s="11" t="s">
        <v>42</v>
      </c>
      <c r="B647" s="11" t="s">
        <v>43</v>
      </c>
      <c r="C647" s="17">
        <v>2</v>
      </c>
      <c r="D647" s="11" t="s">
        <v>686</v>
      </c>
      <c r="E647" s="11" t="s">
        <v>10544</v>
      </c>
      <c r="F647" s="11">
        <v>16460958</v>
      </c>
      <c r="G647" s="11" t="s">
        <v>11022</v>
      </c>
      <c r="H647" s="11" t="s">
        <v>11023</v>
      </c>
      <c r="I647" s="11" t="s">
        <v>11024</v>
      </c>
      <c r="J647" s="11" t="s">
        <v>11025</v>
      </c>
      <c r="K647" s="11" t="s">
        <v>9409</v>
      </c>
      <c r="L647" s="11" t="s">
        <v>11026</v>
      </c>
      <c r="M647" s="11" t="s">
        <v>7373</v>
      </c>
      <c r="N647" s="12" t="s">
        <v>11027</v>
      </c>
      <c r="O647" s="12" t="s">
        <v>11028</v>
      </c>
    </row>
    <row r="648" spans="1:15" ht="15" customHeight="1" x14ac:dyDescent="0.3">
      <c r="A648" s="11" t="s">
        <v>42</v>
      </c>
      <c r="B648" s="11" t="s">
        <v>43</v>
      </c>
      <c r="C648" s="17">
        <v>2</v>
      </c>
      <c r="D648" s="11" t="s">
        <v>686</v>
      </c>
      <c r="E648" s="11" t="s">
        <v>10544</v>
      </c>
      <c r="F648" s="11">
        <v>16384751</v>
      </c>
      <c r="G648" s="11" t="s">
        <v>11029</v>
      </c>
      <c r="H648" s="11" t="s">
        <v>11030</v>
      </c>
      <c r="I648" s="11" t="s">
        <v>9352</v>
      </c>
      <c r="J648" s="11"/>
      <c r="K648" s="11" t="s">
        <v>7754</v>
      </c>
      <c r="L648" s="11" t="s">
        <v>11031</v>
      </c>
      <c r="M648" s="11" t="s">
        <v>7350</v>
      </c>
      <c r="N648" s="12" t="s">
        <v>11032</v>
      </c>
      <c r="O648" s="12" t="s">
        <v>11033</v>
      </c>
    </row>
    <row r="649" spans="1:15" ht="15" customHeight="1" x14ac:dyDescent="0.3">
      <c r="A649" s="11" t="s">
        <v>42</v>
      </c>
      <c r="B649" s="11" t="s">
        <v>43</v>
      </c>
      <c r="C649" s="17">
        <v>2</v>
      </c>
      <c r="D649" s="11" t="s">
        <v>686</v>
      </c>
      <c r="E649" s="11" t="s">
        <v>10537</v>
      </c>
      <c r="F649" s="11">
        <v>16361223</v>
      </c>
      <c r="G649" s="11" t="s">
        <v>11034</v>
      </c>
      <c r="H649" s="11" t="s">
        <v>11035</v>
      </c>
      <c r="I649" s="11" t="s">
        <v>9352</v>
      </c>
      <c r="J649" s="11" t="s">
        <v>11036</v>
      </c>
      <c r="K649" s="11" t="s">
        <v>11037</v>
      </c>
      <c r="L649" s="11" t="s">
        <v>11038</v>
      </c>
      <c r="M649" s="11" t="s">
        <v>7350</v>
      </c>
      <c r="N649" s="12" t="s">
        <v>11039</v>
      </c>
      <c r="O649" s="12" t="s">
        <v>11040</v>
      </c>
    </row>
    <row r="650" spans="1:15" ht="15" customHeight="1" x14ac:dyDescent="0.3">
      <c r="A650" s="11" t="s">
        <v>42</v>
      </c>
      <c r="B650" s="11" t="s">
        <v>43</v>
      </c>
      <c r="C650" s="17">
        <v>2</v>
      </c>
      <c r="D650" s="11" t="s">
        <v>686</v>
      </c>
      <c r="E650" s="11" t="s">
        <v>10544</v>
      </c>
      <c r="F650" s="11">
        <v>16399797</v>
      </c>
      <c r="G650" s="11" t="s">
        <v>11041</v>
      </c>
      <c r="H650" s="11" t="s">
        <v>11042</v>
      </c>
      <c r="I650" s="11" t="s">
        <v>11043</v>
      </c>
      <c r="J650" s="11" t="s">
        <v>11044</v>
      </c>
      <c r="K650" s="11" t="s">
        <v>8077</v>
      </c>
      <c r="L650" s="11" t="s">
        <v>11045</v>
      </c>
      <c r="M650" s="11" t="s">
        <v>7339</v>
      </c>
      <c r="N650" s="12" t="s">
        <v>11046</v>
      </c>
      <c r="O650" s="12" t="s">
        <v>11047</v>
      </c>
    </row>
    <row r="651" spans="1:15" ht="15" customHeight="1" x14ac:dyDescent="0.3">
      <c r="A651" s="11" t="s">
        <v>42</v>
      </c>
      <c r="B651" s="11" t="s">
        <v>43</v>
      </c>
      <c r="C651" s="17">
        <v>2</v>
      </c>
      <c r="D651" s="11" t="s">
        <v>686</v>
      </c>
      <c r="E651" s="11" t="s">
        <v>10544</v>
      </c>
      <c r="F651" s="11">
        <v>15737195</v>
      </c>
      <c r="G651" s="11" t="s">
        <v>11048</v>
      </c>
      <c r="H651" s="11" t="s">
        <v>11049</v>
      </c>
      <c r="I651" s="11" t="s">
        <v>9436</v>
      </c>
      <c r="J651" s="11"/>
      <c r="K651" s="11" t="s">
        <v>7412</v>
      </c>
      <c r="L651" s="11" t="s">
        <v>11050</v>
      </c>
      <c r="M651" s="11" t="s">
        <v>7373</v>
      </c>
      <c r="N651" s="12" t="s">
        <v>11051</v>
      </c>
      <c r="O651" s="12" t="s">
        <v>11052</v>
      </c>
    </row>
    <row r="652" spans="1:15" ht="15" customHeight="1" x14ac:dyDescent="0.3">
      <c r="A652" s="11" t="s">
        <v>42</v>
      </c>
      <c r="B652" s="11" t="s">
        <v>43</v>
      </c>
      <c r="C652" s="17">
        <v>2</v>
      </c>
      <c r="D652" s="11" t="s">
        <v>686</v>
      </c>
      <c r="E652" s="11" t="s">
        <v>10544</v>
      </c>
      <c r="F652" s="11">
        <v>16060885</v>
      </c>
      <c r="G652" s="11" t="s">
        <v>11053</v>
      </c>
      <c r="H652" s="11" t="s">
        <v>11054</v>
      </c>
      <c r="I652" s="11" t="s">
        <v>3148</v>
      </c>
      <c r="J652" s="11"/>
      <c r="K652" s="11" t="s">
        <v>10604</v>
      </c>
      <c r="L652" s="11" t="s">
        <v>11055</v>
      </c>
      <c r="M652" s="11" t="s">
        <v>8615</v>
      </c>
      <c r="N652" s="12" t="s">
        <v>11056</v>
      </c>
      <c r="O652" s="12" t="s">
        <v>11057</v>
      </c>
    </row>
    <row r="653" spans="1:15" ht="15" customHeight="1" x14ac:dyDescent="0.3">
      <c r="A653" s="11" t="s">
        <v>42</v>
      </c>
      <c r="B653" s="11" t="s">
        <v>43</v>
      </c>
      <c r="C653" s="17">
        <v>2</v>
      </c>
      <c r="D653" s="11" t="s">
        <v>686</v>
      </c>
      <c r="E653" s="11" t="s">
        <v>10544</v>
      </c>
      <c r="F653" s="11">
        <v>16375050</v>
      </c>
      <c r="G653" s="11" t="s">
        <v>11058</v>
      </c>
      <c r="H653" s="11" t="s">
        <v>11059</v>
      </c>
      <c r="I653" s="11" t="s">
        <v>1960</v>
      </c>
      <c r="J653" s="11"/>
      <c r="K653" s="11" t="s">
        <v>11060</v>
      </c>
      <c r="L653" s="11" t="s">
        <v>11061</v>
      </c>
      <c r="M653" s="11" t="s">
        <v>7339</v>
      </c>
      <c r="N653" s="12" t="s">
        <v>11062</v>
      </c>
      <c r="O653" s="12"/>
    </row>
    <row r="654" spans="1:15" ht="15" customHeight="1" x14ac:dyDescent="0.3">
      <c r="A654" s="11" t="s">
        <v>42</v>
      </c>
      <c r="B654" s="11" t="s">
        <v>43</v>
      </c>
      <c r="C654" s="17">
        <v>2</v>
      </c>
      <c r="D654" s="11" t="s">
        <v>686</v>
      </c>
      <c r="E654" s="11" t="s">
        <v>10544</v>
      </c>
      <c r="F654" s="11">
        <v>16086752</v>
      </c>
      <c r="G654" s="11" t="s">
        <v>11063</v>
      </c>
      <c r="H654" s="11" t="s">
        <v>11064</v>
      </c>
      <c r="I654" s="11" t="s">
        <v>669</v>
      </c>
      <c r="J654" s="11"/>
      <c r="K654" s="11" t="s">
        <v>7337</v>
      </c>
      <c r="L654" s="11" t="s">
        <v>11065</v>
      </c>
      <c r="M654" s="11" t="s">
        <v>7339</v>
      </c>
      <c r="N654" s="12" t="s">
        <v>11066</v>
      </c>
      <c r="O654" s="12" t="s">
        <v>11067</v>
      </c>
    </row>
    <row r="655" spans="1:15" ht="15" customHeight="1" x14ac:dyDescent="0.3">
      <c r="A655" s="11" t="s">
        <v>42</v>
      </c>
      <c r="B655" s="11" t="s">
        <v>43</v>
      </c>
      <c r="C655" s="17">
        <v>2</v>
      </c>
      <c r="D655" s="11" t="s">
        <v>686</v>
      </c>
      <c r="E655" s="11" t="s">
        <v>10544</v>
      </c>
      <c r="F655" s="11">
        <v>15381238</v>
      </c>
      <c r="G655" s="11" t="s">
        <v>11068</v>
      </c>
      <c r="H655" s="11" t="s">
        <v>11069</v>
      </c>
      <c r="I655" s="11" t="s">
        <v>2867</v>
      </c>
      <c r="J655" s="11"/>
      <c r="K655" s="11" t="s">
        <v>10218</v>
      </c>
      <c r="L655" s="11" t="s">
        <v>11070</v>
      </c>
      <c r="M655" s="11" t="s">
        <v>7734</v>
      </c>
      <c r="N655" s="12" t="s">
        <v>11071</v>
      </c>
      <c r="O655" s="12" t="s">
        <v>11072</v>
      </c>
    </row>
    <row r="656" spans="1:15" ht="15" customHeight="1" x14ac:dyDescent="0.3">
      <c r="A656" s="11" t="s">
        <v>42</v>
      </c>
      <c r="B656" s="11" t="s">
        <v>43</v>
      </c>
      <c r="C656" s="17">
        <v>2</v>
      </c>
      <c r="D656" s="11" t="s">
        <v>686</v>
      </c>
      <c r="E656" s="11" t="s">
        <v>10544</v>
      </c>
      <c r="F656" s="11">
        <v>15191543</v>
      </c>
      <c r="G656" s="11" t="s">
        <v>11073</v>
      </c>
      <c r="H656" s="11" t="s">
        <v>11074</v>
      </c>
      <c r="I656" s="11" t="s">
        <v>4364</v>
      </c>
      <c r="J656" s="11"/>
      <c r="K656" s="11" t="s">
        <v>7412</v>
      </c>
      <c r="L656" s="11" t="s">
        <v>11075</v>
      </c>
      <c r="M656" s="11" t="s">
        <v>7373</v>
      </c>
      <c r="N656" s="12" t="s">
        <v>11076</v>
      </c>
      <c r="O656" s="12" t="s">
        <v>11077</v>
      </c>
    </row>
    <row r="657" spans="1:15" ht="15" customHeight="1" x14ac:dyDescent="0.3">
      <c r="A657" s="11" t="s">
        <v>42</v>
      </c>
      <c r="B657" s="11" t="s">
        <v>43</v>
      </c>
      <c r="C657" s="17">
        <v>2</v>
      </c>
      <c r="D657" s="11" t="s">
        <v>686</v>
      </c>
      <c r="E657" s="11" t="s">
        <v>10544</v>
      </c>
      <c r="F657" s="11">
        <v>14522633</v>
      </c>
      <c r="G657" s="11" t="s">
        <v>11078</v>
      </c>
      <c r="H657" s="11" t="s">
        <v>11079</v>
      </c>
      <c r="I657" s="11" t="s">
        <v>11080</v>
      </c>
      <c r="J657" s="11"/>
      <c r="K657" s="11" t="s">
        <v>8446</v>
      </c>
      <c r="L657" s="11" t="s">
        <v>11081</v>
      </c>
      <c r="M657" s="11" t="s">
        <v>8615</v>
      </c>
      <c r="N657" s="12" t="s">
        <v>11082</v>
      </c>
      <c r="O657" s="12" t="s">
        <v>11083</v>
      </c>
    </row>
    <row r="658" spans="1:15" ht="15" customHeight="1" x14ac:dyDescent="0.3">
      <c r="A658" s="11" t="s">
        <v>42</v>
      </c>
      <c r="B658" s="11" t="s">
        <v>43</v>
      </c>
      <c r="C658" s="17">
        <v>2</v>
      </c>
      <c r="D658" s="11" t="s">
        <v>686</v>
      </c>
      <c r="E658" s="11" t="s">
        <v>10544</v>
      </c>
      <c r="F658" s="11">
        <v>14510993</v>
      </c>
      <c r="G658" s="11" t="s">
        <v>11084</v>
      </c>
      <c r="H658" s="11" t="s">
        <v>11085</v>
      </c>
      <c r="I658" s="11" t="s">
        <v>11080</v>
      </c>
      <c r="J658" s="11"/>
      <c r="K658" s="11" t="s">
        <v>7337</v>
      </c>
      <c r="L658" s="11" t="s">
        <v>11086</v>
      </c>
      <c r="M658" s="11" t="s">
        <v>7962</v>
      </c>
      <c r="N658" s="12" t="s">
        <v>11087</v>
      </c>
      <c r="O658" s="12" t="s">
        <v>11088</v>
      </c>
    </row>
    <row r="659" spans="1:15" ht="15" customHeight="1" x14ac:dyDescent="0.3">
      <c r="A659" s="11" t="s">
        <v>42</v>
      </c>
      <c r="B659" s="11" t="s">
        <v>43</v>
      </c>
      <c r="C659" s="17">
        <v>2</v>
      </c>
      <c r="D659" s="11" t="s">
        <v>686</v>
      </c>
      <c r="E659" s="11" t="s">
        <v>10544</v>
      </c>
      <c r="F659" s="11">
        <v>12775314</v>
      </c>
      <c r="G659" s="11" t="s">
        <v>11089</v>
      </c>
      <c r="H659" s="11" t="s">
        <v>11090</v>
      </c>
      <c r="I659" s="11" t="s">
        <v>1990</v>
      </c>
      <c r="J659" s="11"/>
      <c r="K659" s="11" t="s">
        <v>8446</v>
      </c>
      <c r="L659" s="11" t="s">
        <v>11091</v>
      </c>
      <c r="M659" s="11" t="s">
        <v>7350</v>
      </c>
      <c r="N659" s="12" t="s">
        <v>11092</v>
      </c>
      <c r="O659" s="12" t="s">
        <v>11093</v>
      </c>
    </row>
    <row r="660" spans="1:15" ht="15" customHeight="1" x14ac:dyDescent="0.3">
      <c r="A660" s="11" t="s">
        <v>42</v>
      </c>
      <c r="B660" s="11" t="s">
        <v>43</v>
      </c>
      <c r="C660" s="17">
        <v>2</v>
      </c>
      <c r="D660" s="11" t="s">
        <v>686</v>
      </c>
      <c r="E660" s="11" t="s">
        <v>10544</v>
      </c>
      <c r="F660" s="11">
        <v>12589427</v>
      </c>
      <c r="G660" s="11" t="s">
        <v>11094</v>
      </c>
      <c r="H660" s="11" t="s">
        <v>11095</v>
      </c>
      <c r="I660" s="11" t="s">
        <v>3692</v>
      </c>
      <c r="J660" s="11" t="s">
        <v>11096</v>
      </c>
      <c r="K660" s="11" t="s">
        <v>11097</v>
      </c>
      <c r="L660" s="11" t="s">
        <v>11098</v>
      </c>
      <c r="M660" s="11" t="s">
        <v>7373</v>
      </c>
      <c r="N660" s="12" t="s">
        <v>11099</v>
      </c>
      <c r="O660" s="12" t="s">
        <v>11100</v>
      </c>
    </row>
    <row r="661" spans="1:15" ht="15" customHeight="1" x14ac:dyDescent="0.3">
      <c r="A661" s="11" t="s">
        <v>42</v>
      </c>
      <c r="B661" s="11" t="s">
        <v>43</v>
      </c>
      <c r="C661" s="17">
        <v>2</v>
      </c>
      <c r="D661" s="11" t="s">
        <v>686</v>
      </c>
      <c r="E661" s="11" t="s">
        <v>10544</v>
      </c>
      <c r="F661" s="11">
        <v>11952534</v>
      </c>
      <c r="G661" s="11" t="s">
        <v>11101</v>
      </c>
      <c r="H661" s="11" t="s">
        <v>11102</v>
      </c>
      <c r="I661" s="11" t="s">
        <v>2004</v>
      </c>
      <c r="J661" s="11"/>
      <c r="K661" s="11" t="s">
        <v>7337</v>
      </c>
      <c r="L661" s="11" t="s">
        <v>11103</v>
      </c>
      <c r="M661" s="11" t="s">
        <v>8626</v>
      </c>
      <c r="N661" s="12" t="s">
        <v>11104</v>
      </c>
      <c r="O661" s="12" t="s">
        <v>11105</v>
      </c>
    </row>
    <row r="662" spans="1:15" ht="15" customHeight="1" x14ac:dyDescent="0.3">
      <c r="A662" s="11" t="s">
        <v>42</v>
      </c>
      <c r="B662" s="11" t="s">
        <v>43</v>
      </c>
      <c r="C662" s="17">
        <v>2</v>
      </c>
      <c r="D662" s="11" t="s">
        <v>686</v>
      </c>
      <c r="E662" s="11" t="s">
        <v>10537</v>
      </c>
      <c r="F662" s="11">
        <v>12175513</v>
      </c>
      <c r="G662" s="11" t="s">
        <v>11106</v>
      </c>
      <c r="H662" s="11" t="s">
        <v>11107</v>
      </c>
      <c r="I662" s="11" t="s">
        <v>3154</v>
      </c>
      <c r="J662" s="11"/>
      <c r="K662" s="11" t="s">
        <v>11108</v>
      </c>
      <c r="L662" s="11" t="s">
        <v>11109</v>
      </c>
      <c r="M662" s="11" t="s">
        <v>7373</v>
      </c>
      <c r="N662" s="12" t="s">
        <v>11110</v>
      </c>
      <c r="O662" s="12" t="s">
        <v>11111</v>
      </c>
    </row>
    <row r="663" spans="1:15" ht="15" customHeight="1" x14ac:dyDescent="0.3">
      <c r="A663" s="11" t="s">
        <v>42</v>
      </c>
      <c r="B663" s="11" t="s">
        <v>43</v>
      </c>
      <c r="C663" s="17">
        <v>2</v>
      </c>
      <c r="D663" s="11" t="s">
        <v>686</v>
      </c>
      <c r="E663" s="11" t="s">
        <v>10544</v>
      </c>
      <c r="F663" s="11">
        <v>11841485</v>
      </c>
      <c r="G663" s="11" t="s">
        <v>11112</v>
      </c>
      <c r="H663" s="11" t="s">
        <v>11113</v>
      </c>
      <c r="I663" s="11" t="s">
        <v>11114</v>
      </c>
      <c r="J663" s="11"/>
      <c r="K663" s="11" t="s">
        <v>11115</v>
      </c>
      <c r="L663" s="11" t="s">
        <v>11116</v>
      </c>
      <c r="M663" s="11" t="s">
        <v>7373</v>
      </c>
      <c r="N663" s="12" t="s">
        <v>11117</v>
      </c>
      <c r="O663" s="12" t="s">
        <v>11118</v>
      </c>
    </row>
    <row r="664" spans="1:15" ht="15" customHeight="1" x14ac:dyDescent="0.3">
      <c r="A664" s="11" t="s">
        <v>42</v>
      </c>
      <c r="B664" s="11" t="s">
        <v>43</v>
      </c>
      <c r="C664" s="17">
        <v>2</v>
      </c>
      <c r="D664" s="11" t="s">
        <v>686</v>
      </c>
      <c r="E664" s="11" t="s">
        <v>10544</v>
      </c>
      <c r="F664" s="11">
        <v>12542742</v>
      </c>
      <c r="G664" s="11" t="s">
        <v>11119</v>
      </c>
      <c r="H664" s="11" t="s">
        <v>11120</v>
      </c>
      <c r="I664" s="11" t="s">
        <v>9731</v>
      </c>
      <c r="J664" s="11"/>
      <c r="K664" s="11" t="s">
        <v>10976</v>
      </c>
      <c r="L664" s="11" t="s">
        <v>11121</v>
      </c>
      <c r="M664" s="11" t="s">
        <v>7373</v>
      </c>
      <c r="N664" s="12" t="s">
        <v>11122</v>
      </c>
      <c r="O664" s="12" t="s">
        <v>11123</v>
      </c>
    </row>
    <row r="665" spans="1:15" ht="15" customHeight="1" x14ac:dyDescent="0.3">
      <c r="A665" s="11" t="s">
        <v>42</v>
      </c>
      <c r="B665" s="11" t="s">
        <v>43</v>
      </c>
      <c r="C665" s="17">
        <v>2</v>
      </c>
      <c r="D665" s="11" t="s">
        <v>686</v>
      </c>
      <c r="E665" s="11" t="s">
        <v>10544</v>
      </c>
      <c r="F665" s="11">
        <v>11703512</v>
      </c>
      <c r="G665" s="11" t="s">
        <v>11124</v>
      </c>
      <c r="H665" s="11" t="s">
        <v>11125</v>
      </c>
      <c r="I665" s="11" t="s">
        <v>3805</v>
      </c>
      <c r="J665" s="11"/>
      <c r="K665" s="11" t="s">
        <v>11126</v>
      </c>
      <c r="L665" s="11" t="s">
        <v>11127</v>
      </c>
      <c r="M665" s="11" t="s">
        <v>7373</v>
      </c>
      <c r="N665" s="12" t="s">
        <v>11128</v>
      </c>
      <c r="O665" s="12" t="s">
        <v>11129</v>
      </c>
    </row>
    <row r="666" spans="1:15" ht="15" customHeight="1" x14ac:dyDescent="0.3">
      <c r="A666" s="11" t="s">
        <v>42</v>
      </c>
      <c r="B666" s="11" t="s">
        <v>43</v>
      </c>
      <c r="C666" s="17">
        <v>2</v>
      </c>
      <c r="D666" s="11" t="s">
        <v>686</v>
      </c>
      <c r="E666" s="11" t="s">
        <v>10544</v>
      </c>
      <c r="F666" s="11">
        <v>10332047</v>
      </c>
      <c r="G666" s="11" t="s">
        <v>11130</v>
      </c>
      <c r="H666" s="11" t="s">
        <v>11131</v>
      </c>
      <c r="I666" s="11" t="s">
        <v>1148</v>
      </c>
      <c r="J666" s="11"/>
      <c r="K666" s="11" t="s">
        <v>8077</v>
      </c>
      <c r="L666" s="11" t="s">
        <v>11132</v>
      </c>
      <c r="M666" s="11" t="s">
        <v>7373</v>
      </c>
      <c r="N666" s="12" t="s">
        <v>11133</v>
      </c>
      <c r="O666" s="12" t="s">
        <v>11134</v>
      </c>
    </row>
    <row r="667" spans="1:15" ht="15" customHeight="1" x14ac:dyDescent="0.3">
      <c r="A667" s="11" t="s">
        <v>42</v>
      </c>
      <c r="B667" s="11" t="s">
        <v>43</v>
      </c>
      <c r="C667" s="17">
        <v>2</v>
      </c>
      <c r="D667" s="11" t="s">
        <v>686</v>
      </c>
      <c r="E667" s="11" t="s">
        <v>10544</v>
      </c>
      <c r="F667" s="11">
        <v>10215771</v>
      </c>
      <c r="G667" s="11" t="s">
        <v>11135</v>
      </c>
      <c r="H667" s="11" t="s">
        <v>11136</v>
      </c>
      <c r="I667" s="11" t="s">
        <v>1237</v>
      </c>
      <c r="J667" s="11"/>
      <c r="K667" s="11" t="s">
        <v>7337</v>
      </c>
      <c r="L667" s="11" t="s">
        <v>11137</v>
      </c>
      <c r="M667" s="11" t="s">
        <v>7373</v>
      </c>
      <c r="N667" s="12" t="s">
        <v>11138</v>
      </c>
      <c r="O667" s="12" t="s">
        <v>11139</v>
      </c>
    </row>
    <row r="668" spans="1:15" ht="15" customHeight="1" x14ac:dyDescent="0.3">
      <c r="A668" s="11" t="s">
        <v>42</v>
      </c>
      <c r="B668" s="11" t="s">
        <v>43</v>
      </c>
      <c r="C668" s="17">
        <v>2</v>
      </c>
      <c r="D668" s="11" t="s">
        <v>686</v>
      </c>
      <c r="E668" s="11" t="s">
        <v>10544</v>
      </c>
      <c r="F668" s="11">
        <v>10233251</v>
      </c>
      <c r="G668" s="11" t="s">
        <v>11140</v>
      </c>
      <c r="H668" s="11" t="s">
        <v>11141</v>
      </c>
      <c r="I668" s="11" t="s">
        <v>2891</v>
      </c>
      <c r="J668" s="11"/>
      <c r="K668" s="11" t="s">
        <v>7337</v>
      </c>
      <c r="L668" s="11" t="s">
        <v>11142</v>
      </c>
      <c r="M668" s="11" t="s">
        <v>7520</v>
      </c>
      <c r="N668" s="12" t="s">
        <v>11143</v>
      </c>
      <c r="O668" s="12" t="s">
        <v>11144</v>
      </c>
    </row>
    <row r="669" spans="1:15" ht="15" customHeight="1" x14ac:dyDescent="0.3">
      <c r="A669" s="11" t="s">
        <v>42</v>
      </c>
      <c r="B669" s="11" t="s">
        <v>43</v>
      </c>
      <c r="C669" s="17">
        <v>2</v>
      </c>
      <c r="D669" s="11" t="s">
        <v>686</v>
      </c>
      <c r="E669" s="11" t="s">
        <v>10544</v>
      </c>
      <c r="F669" s="11">
        <v>10470726</v>
      </c>
      <c r="G669" s="11" t="s">
        <v>11145</v>
      </c>
      <c r="H669" s="11" t="s">
        <v>11146</v>
      </c>
      <c r="I669" s="11" t="s">
        <v>11147</v>
      </c>
      <c r="J669" s="11"/>
      <c r="K669" s="11" t="s">
        <v>7727</v>
      </c>
      <c r="L669" s="11" t="s">
        <v>11148</v>
      </c>
      <c r="M669" s="11" t="s">
        <v>9197</v>
      </c>
      <c r="N669" s="12" t="s">
        <v>11149</v>
      </c>
      <c r="O669" s="12" t="s">
        <v>11150</v>
      </c>
    </row>
    <row r="670" spans="1:15" ht="15" customHeight="1" x14ac:dyDescent="0.3">
      <c r="A670" s="11" t="s">
        <v>42</v>
      </c>
      <c r="B670" s="11" t="s">
        <v>43</v>
      </c>
      <c r="C670" s="17">
        <v>2</v>
      </c>
      <c r="D670" s="11" t="s">
        <v>686</v>
      </c>
      <c r="E670" s="11" t="s">
        <v>10544</v>
      </c>
      <c r="F670" s="11">
        <v>9892910</v>
      </c>
      <c r="G670" s="11" t="s">
        <v>11151</v>
      </c>
      <c r="H670" s="11" t="s">
        <v>11152</v>
      </c>
      <c r="I670" s="11" t="s">
        <v>2046</v>
      </c>
      <c r="J670" s="11"/>
      <c r="K670" s="11" t="s">
        <v>7337</v>
      </c>
      <c r="L670" s="11" t="s">
        <v>11153</v>
      </c>
      <c r="M670" s="11" t="s">
        <v>7373</v>
      </c>
      <c r="N670" s="12" t="s">
        <v>11154</v>
      </c>
      <c r="O670" s="12" t="s">
        <v>11155</v>
      </c>
    </row>
    <row r="671" spans="1:15" ht="15" customHeight="1" x14ac:dyDescent="0.3">
      <c r="A671" s="11" t="s">
        <v>42</v>
      </c>
      <c r="B671" s="11" t="s">
        <v>43</v>
      </c>
      <c r="C671" s="17">
        <v>2</v>
      </c>
      <c r="D671" s="11" t="s">
        <v>686</v>
      </c>
      <c r="E671" s="11" t="s">
        <v>10544</v>
      </c>
      <c r="F671" s="11">
        <v>9506454</v>
      </c>
      <c r="G671" s="11" t="s">
        <v>11156</v>
      </c>
      <c r="H671" s="11" t="s">
        <v>11157</v>
      </c>
      <c r="I671" s="11" t="s">
        <v>3524</v>
      </c>
      <c r="J671" s="11"/>
      <c r="K671" s="11" t="s">
        <v>7412</v>
      </c>
      <c r="L671" s="11" t="s">
        <v>11158</v>
      </c>
      <c r="M671" s="11" t="s">
        <v>7414</v>
      </c>
      <c r="N671" s="12" t="s">
        <v>11159</v>
      </c>
      <c r="O671" s="12" t="s">
        <v>11160</v>
      </c>
    </row>
    <row r="672" spans="1:15" ht="15" customHeight="1" x14ac:dyDescent="0.3">
      <c r="A672" s="11" t="s">
        <v>42</v>
      </c>
      <c r="B672" s="11" t="s">
        <v>43</v>
      </c>
      <c r="C672" s="17">
        <v>2</v>
      </c>
      <c r="D672" s="11" t="s">
        <v>686</v>
      </c>
      <c r="E672" s="11" t="s">
        <v>10544</v>
      </c>
      <c r="F672" s="11">
        <v>9039327</v>
      </c>
      <c r="G672" s="11" t="s">
        <v>11161</v>
      </c>
      <c r="H672" s="11" t="s">
        <v>11162</v>
      </c>
      <c r="I672" s="11" t="s">
        <v>3528</v>
      </c>
      <c r="J672" s="11"/>
      <c r="K672" s="11" t="s">
        <v>7337</v>
      </c>
      <c r="L672" s="11" t="s">
        <v>11163</v>
      </c>
      <c r="M672" s="11" t="s">
        <v>11164</v>
      </c>
      <c r="N672" s="12" t="s">
        <v>11165</v>
      </c>
      <c r="O672" s="12" t="s">
        <v>11166</v>
      </c>
    </row>
    <row r="673" spans="1:15" ht="15" customHeight="1" x14ac:dyDescent="0.3">
      <c r="A673" s="11" t="s">
        <v>42</v>
      </c>
      <c r="B673" s="11" t="s">
        <v>43</v>
      </c>
      <c r="C673" s="17">
        <v>2</v>
      </c>
      <c r="D673" s="11" t="s">
        <v>686</v>
      </c>
      <c r="E673" s="11" t="s">
        <v>10544</v>
      </c>
      <c r="F673" s="11">
        <v>9155987</v>
      </c>
      <c r="G673" s="11" t="s">
        <v>11167</v>
      </c>
      <c r="H673" s="11" t="s">
        <v>11168</v>
      </c>
      <c r="I673" s="11" t="s">
        <v>672</v>
      </c>
      <c r="J673" s="11"/>
      <c r="K673" s="11" t="s">
        <v>7337</v>
      </c>
      <c r="L673" s="11" t="s">
        <v>11169</v>
      </c>
      <c r="M673" s="11" t="s">
        <v>7520</v>
      </c>
      <c r="N673" s="12" t="s">
        <v>11170</v>
      </c>
      <c r="O673" s="12" t="s">
        <v>11171</v>
      </c>
    </row>
    <row r="674" spans="1:15" ht="15" customHeight="1" x14ac:dyDescent="0.3">
      <c r="A674" s="11" t="s">
        <v>42</v>
      </c>
      <c r="B674" s="11" t="s">
        <v>43</v>
      </c>
      <c r="C674" s="17">
        <v>2</v>
      </c>
      <c r="D674" s="11" t="s">
        <v>686</v>
      </c>
      <c r="E674" s="11" t="s">
        <v>10544</v>
      </c>
      <c r="F674" s="11">
        <v>9238325</v>
      </c>
      <c r="G674" s="11" t="s">
        <v>11172</v>
      </c>
      <c r="H674" s="11" t="s">
        <v>11173</v>
      </c>
      <c r="I674" s="11" t="s">
        <v>905</v>
      </c>
      <c r="J674" s="11"/>
      <c r="K674" s="11" t="s">
        <v>7653</v>
      </c>
      <c r="L674" s="11" t="s">
        <v>11174</v>
      </c>
      <c r="M674" s="11" t="s">
        <v>7350</v>
      </c>
      <c r="N674" s="12" t="s">
        <v>11175</v>
      </c>
      <c r="O674" s="12" t="s">
        <v>11176</v>
      </c>
    </row>
    <row r="675" spans="1:15" ht="15" customHeight="1" x14ac:dyDescent="0.3">
      <c r="A675" s="11" t="s">
        <v>42</v>
      </c>
      <c r="B675" s="11" t="s">
        <v>43</v>
      </c>
      <c r="C675" s="17">
        <v>2</v>
      </c>
      <c r="D675" s="11" t="s">
        <v>686</v>
      </c>
      <c r="E675" s="11" t="s">
        <v>10544</v>
      </c>
      <c r="F675" s="11">
        <v>8641687</v>
      </c>
      <c r="G675" s="11" t="s">
        <v>11177</v>
      </c>
      <c r="H675" s="11" t="s">
        <v>11178</v>
      </c>
      <c r="I675" s="11" t="s">
        <v>2352</v>
      </c>
      <c r="J675" s="11"/>
      <c r="K675" s="11" t="s">
        <v>11097</v>
      </c>
      <c r="L675" s="11" t="s">
        <v>11179</v>
      </c>
      <c r="M675" s="11" t="s">
        <v>7373</v>
      </c>
      <c r="N675" s="12" t="s">
        <v>11180</v>
      </c>
      <c r="O675" s="12" t="s">
        <v>11181</v>
      </c>
    </row>
    <row r="676" spans="1:15" ht="15" customHeight="1" x14ac:dyDescent="0.3">
      <c r="A676" s="11" t="s">
        <v>42</v>
      </c>
      <c r="B676" s="11" t="s">
        <v>43</v>
      </c>
      <c r="C676" s="17">
        <v>2</v>
      </c>
      <c r="D676" s="11" t="s">
        <v>686</v>
      </c>
      <c r="E676" s="11" t="s">
        <v>10544</v>
      </c>
      <c r="F676" s="11">
        <v>8889470</v>
      </c>
      <c r="G676" s="11" t="s">
        <v>11182</v>
      </c>
      <c r="H676" s="11" t="s">
        <v>11183</v>
      </c>
      <c r="I676" s="11" t="s">
        <v>915</v>
      </c>
      <c r="J676" s="11"/>
      <c r="K676" s="11" t="s">
        <v>7485</v>
      </c>
      <c r="L676" s="11" t="s">
        <v>11184</v>
      </c>
      <c r="M676" s="11" t="s">
        <v>7681</v>
      </c>
      <c r="N676" s="12" t="s">
        <v>11185</v>
      </c>
      <c r="O676" s="12" t="s">
        <v>11186</v>
      </c>
    </row>
    <row r="677" spans="1:15" ht="15" customHeight="1" x14ac:dyDescent="0.3">
      <c r="A677" s="11" t="s">
        <v>42</v>
      </c>
      <c r="B677" s="11" t="s">
        <v>43</v>
      </c>
      <c r="C677" s="17">
        <v>2</v>
      </c>
      <c r="D677" s="11" t="s">
        <v>686</v>
      </c>
      <c r="E677" s="11" t="s">
        <v>10544</v>
      </c>
      <c r="F677" s="11">
        <v>7772499</v>
      </c>
      <c r="G677" s="11" t="s">
        <v>11187</v>
      </c>
      <c r="H677" s="11" t="s">
        <v>11188</v>
      </c>
      <c r="I677" s="11" t="s">
        <v>10116</v>
      </c>
      <c r="J677" s="11"/>
      <c r="K677" s="11" t="s">
        <v>7337</v>
      </c>
      <c r="L677" s="11" t="s">
        <v>11189</v>
      </c>
      <c r="M677" s="11" t="s">
        <v>8615</v>
      </c>
      <c r="N677" s="12" t="s">
        <v>11190</v>
      </c>
      <c r="O677" s="12" t="s">
        <v>11191</v>
      </c>
    </row>
    <row r="678" spans="1:15" ht="15" customHeight="1" x14ac:dyDescent="0.3">
      <c r="A678" s="11" t="s">
        <v>42</v>
      </c>
      <c r="B678" s="11" t="s">
        <v>43</v>
      </c>
      <c r="C678" s="17">
        <v>2</v>
      </c>
      <c r="D678" s="11" t="s">
        <v>686</v>
      </c>
      <c r="E678" s="11" t="s">
        <v>10544</v>
      </c>
      <c r="F678" s="11">
        <v>7738374</v>
      </c>
      <c r="G678" s="11" t="s">
        <v>11192</v>
      </c>
      <c r="H678" s="11" t="s">
        <v>11193</v>
      </c>
      <c r="I678" s="11" t="s">
        <v>10116</v>
      </c>
      <c r="J678" s="11"/>
      <c r="K678" s="11" t="s">
        <v>7412</v>
      </c>
      <c r="L678" s="11" t="s">
        <v>11194</v>
      </c>
      <c r="M678" s="11" t="s">
        <v>7339</v>
      </c>
      <c r="N678" s="12" t="s">
        <v>11195</v>
      </c>
      <c r="O678" s="12" t="s">
        <v>11196</v>
      </c>
    </row>
    <row r="679" spans="1:15" ht="15" customHeight="1" x14ac:dyDescent="0.3">
      <c r="A679" s="11" t="s">
        <v>42</v>
      </c>
      <c r="B679" s="11" t="s">
        <v>43</v>
      </c>
      <c r="C679" s="17">
        <v>2</v>
      </c>
      <c r="D679" s="11" t="s">
        <v>686</v>
      </c>
      <c r="E679" s="11" t="s">
        <v>10544</v>
      </c>
      <c r="F679" s="11">
        <v>7738367</v>
      </c>
      <c r="G679" s="11" t="s">
        <v>11197</v>
      </c>
      <c r="H679" s="11" t="s">
        <v>11198</v>
      </c>
      <c r="I679" s="11" t="s">
        <v>10116</v>
      </c>
      <c r="J679" s="11"/>
      <c r="K679" s="11" t="s">
        <v>7412</v>
      </c>
      <c r="L679" s="11" t="s">
        <v>11199</v>
      </c>
      <c r="M679" s="11" t="s">
        <v>7681</v>
      </c>
      <c r="N679" s="12" t="s">
        <v>11200</v>
      </c>
      <c r="O679" s="12" t="s">
        <v>11201</v>
      </c>
    </row>
    <row r="680" spans="1:15" ht="15" customHeight="1" x14ac:dyDescent="0.3">
      <c r="A680" s="11" t="s">
        <v>42</v>
      </c>
      <c r="B680" s="11" t="s">
        <v>43</v>
      </c>
      <c r="C680" s="17">
        <v>2</v>
      </c>
      <c r="D680" s="11" t="s">
        <v>686</v>
      </c>
      <c r="E680" s="11" t="s">
        <v>10544</v>
      </c>
      <c r="F680" s="11">
        <v>7945503</v>
      </c>
      <c r="G680" s="11" t="s">
        <v>11202</v>
      </c>
      <c r="H680" s="11" t="s">
        <v>11203</v>
      </c>
      <c r="I680" s="11" t="s">
        <v>10155</v>
      </c>
      <c r="J680" s="11"/>
      <c r="K680" s="11" t="s">
        <v>9076</v>
      </c>
      <c r="L680" s="11" t="s">
        <v>11204</v>
      </c>
      <c r="M680" s="11" t="s">
        <v>7373</v>
      </c>
      <c r="N680" s="12" t="s">
        <v>11205</v>
      </c>
      <c r="O680" s="12" t="s">
        <v>11206</v>
      </c>
    </row>
    <row r="681" spans="1:15" ht="15" customHeight="1" x14ac:dyDescent="0.3">
      <c r="A681" s="11" t="s">
        <v>42</v>
      </c>
      <c r="B681" s="11" t="s">
        <v>43</v>
      </c>
      <c r="C681" s="17">
        <v>2</v>
      </c>
      <c r="D681" s="11" t="s">
        <v>686</v>
      </c>
      <c r="E681" s="11" t="s">
        <v>10544</v>
      </c>
      <c r="F681" s="11">
        <v>8077705</v>
      </c>
      <c r="G681" s="11" t="s">
        <v>11207</v>
      </c>
      <c r="H681" s="11" t="s">
        <v>11208</v>
      </c>
      <c r="I681" s="11" t="s">
        <v>10155</v>
      </c>
      <c r="J681" s="11"/>
      <c r="K681" s="11" t="s">
        <v>7412</v>
      </c>
      <c r="L681" s="11" t="s">
        <v>11209</v>
      </c>
      <c r="M681" s="11" t="s">
        <v>7373</v>
      </c>
      <c r="N681" s="12" t="s">
        <v>11210</v>
      </c>
      <c r="O681" s="12" t="s">
        <v>11211</v>
      </c>
    </row>
    <row r="682" spans="1:15" ht="15" customHeight="1" x14ac:dyDescent="0.3">
      <c r="A682" s="11" t="s">
        <v>42</v>
      </c>
      <c r="B682" s="11" t="s">
        <v>43</v>
      </c>
      <c r="C682" s="17">
        <v>2</v>
      </c>
      <c r="D682" s="11" t="s">
        <v>686</v>
      </c>
      <c r="E682" s="11" t="s">
        <v>10544</v>
      </c>
      <c r="F682" s="11">
        <v>7927338</v>
      </c>
      <c r="G682" s="11" t="s">
        <v>11212</v>
      </c>
      <c r="H682" s="11" t="s">
        <v>11213</v>
      </c>
      <c r="I682" s="11" t="s">
        <v>11214</v>
      </c>
      <c r="J682" s="11"/>
      <c r="K682" s="11" t="s">
        <v>11097</v>
      </c>
      <c r="L682" s="11" t="s">
        <v>11215</v>
      </c>
      <c r="M682" s="11" t="s">
        <v>7373</v>
      </c>
      <c r="N682" s="12" t="s">
        <v>11216</v>
      </c>
      <c r="O682" s="12"/>
    </row>
    <row r="683" spans="1:15" ht="15" customHeight="1" x14ac:dyDescent="0.3">
      <c r="A683" s="11" t="s">
        <v>42</v>
      </c>
      <c r="B683" s="11" t="s">
        <v>43</v>
      </c>
      <c r="C683" s="17">
        <v>2</v>
      </c>
      <c r="D683" s="11" t="s">
        <v>686</v>
      </c>
      <c r="E683" s="11" t="s">
        <v>10544</v>
      </c>
      <c r="F683" s="11">
        <v>8033546</v>
      </c>
      <c r="G683" s="11" t="s">
        <v>11217</v>
      </c>
      <c r="H683" s="11" t="s">
        <v>11218</v>
      </c>
      <c r="I683" s="11" t="s">
        <v>3457</v>
      </c>
      <c r="J683" s="11"/>
      <c r="K683" s="11" t="s">
        <v>10913</v>
      </c>
      <c r="L683" s="11" t="s">
        <v>11219</v>
      </c>
      <c r="M683" s="11" t="s">
        <v>7339</v>
      </c>
      <c r="N683" s="12" t="s">
        <v>11220</v>
      </c>
      <c r="O683" s="12" t="s">
        <v>11221</v>
      </c>
    </row>
    <row r="684" spans="1:15" ht="15" customHeight="1" x14ac:dyDescent="0.3">
      <c r="A684" s="11" t="s">
        <v>42</v>
      </c>
      <c r="B684" s="11" t="s">
        <v>43</v>
      </c>
      <c r="C684" s="17">
        <v>2</v>
      </c>
      <c r="D684" s="11" t="s">
        <v>686</v>
      </c>
      <c r="E684" s="11" t="s">
        <v>10544</v>
      </c>
      <c r="F684" s="11">
        <v>8289153</v>
      </c>
      <c r="G684" s="11" t="s">
        <v>11222</v>
      </c>
      <c r="H684" s="11" t="s">
        <v>11223</v>
      </c>
      <c r="I684" s="11" t="s">
        <v>2109</v>
      </c>
      <c r="J684" s="11"/>
      <c r="K684" s="11" t="s">
        <v>11224</v>
      </c>
      <c r="L684" s="11" t="s">
        <v>11225</v>
      </c>
      <c r="M684" s="11" t="s">
        <v>7373</v>
      </c>
      <c r="N684" s="12" t="s">
        <v>11226</v>
      </c>
      <c r="O684" s="12" t="s">
        <v>11227</v>
      </c>
    </row>
    <row r="685" spans="1:15" ht="15" customHeight="1" x14ac:dyDescent="0.3">
      <c r="A685" s="11" t="s">
        <v>42</v>
      </c>
      <c r="B685" s="11" t="s">
        <v>43</v>
      </c>
      <c r="C685" s="17">
        <v>2</v>
      </c>
      <c r="D685" s="11" t="s">
        <v>686</v>
      </c>
      <c r="E685" s="11" t="s">
        <v>10544</v>
      </c>
      <c r="F685" s="11">
        <v>8428447</v>
      </c>
      <c r="G685" s="11" t="s">
        <v>11217</v>
      </c>
      <c r="H685" s="11" t="s">
        <v>11228</v>
      </c>
      <c r="I685" s="11" t="s">
        <v>935</v>
      </c>
      <c r="J685" s="11"/>
      <c r="K685" s="11" t="s">
        <v>10913</v>
      </c>
      <c r="L685" s="11" t="s">
        <v>11229</v>
      </c>
      <c r="M685" s="11" t="s">
        <v>8756</v>
      </c>
      <c r="N685" s="12" t="s">
        <v>11230</v>
      </c>
      <c r="O685" s="12" t="s">
        <v>11231</v>
      </c>
    </row>
    <row r="686" spans="1:15" ht="15" customHeight="1" x14ac:dyDescent="0.3">
      <c r="A686" s="11" t="s">
        <v>42</v>
      </c>
      <c r="B686" s="11" t="s">
        <v>43</v>
      </c>
      <c r="C686" s="17">
        <v>2</v>
      </c>
      <c r="D686" s="11" t="s">
        <v>686</v>
      </c>
      <c r="E686" s="11" t="s">
        <v>10544</v>
      </c>
      <c r="F686" s="11">
        <v>8482273</v>
      </c>
      <c r="G686" s="11" t="s">
        <v>11232</v>
      </c>
      <c r="H686" s="11" t="s">
        <v>11233</v>
      </c>
      <c r="I686" s="11" t="s">
        <v>2122</v>
      </c>
      <c r="J686" s="11"/>
      <c r="K686" s="11" t="s">
        <v>11234</v>
      </c>
      <c r="L686" s="11" t="s">
        <v>11235</v>
      </c>
      <c r="M686" s="11" t="s">
        <v>8756</v>
      </c>
      <c r="N686" s="12" t="s">
        <v>11236</v>
      </c>
      <c r="O686" s="12"/>
    </row>
    <row r="687" spans="1:15" ht="15" customHeight="1" x14ac:dyDescent="0.3">
      <c r="A687" s="11" t="s">
        <v>42</v>
      </c>
      <c r="B687" s="11" t="s">
        <v>43</v>
      </c>
      <c r="C687" s="17">
        <v>2</v>
      </c>
      <c r="D687" s="11" t="s">
        <v>686</v>
      </c>
      <c r="E687" s="11" t="s">
        <v>10544</v>
      </c>
      <c r="F687" s="11">
        <v>1536757</v>
      </c>
      <c r="G687" s="11" t="s">
        <v>11237</v>
      </c>
      <c r="H687" s="11" t="s">
        <v>11238</v>
      </c>
      <c r="I687" s="11" t="s">
        <v>947</v>
      </c>
      <c r="J687" s="11"/>
      <c r="K687" s="11" t="s">
        <v>7337</v>
      </c>
      <c r="L687" s="11" t="s">
        <v>11239</v>
      </c>
      <c r="M687" s="11" t="s">
        <v>7339</v>
      </c>
      <c r="N687" s="12" t="s">
        <v>11240</v>
      </c>
      <c r="O687" s="12" t="s">
        <v>11241</v>
      </c>
    </row>
    <row r="688" spans="1:15" ht="15" customHeight="1" x14ac:dyDescent="0.3">
      <c r="A688" s="11" t="s">
        <v>42</v>
      </c>
      <c r="B688" s="11" t="s">
        <v>43</v>
      </c>
      <c r="C688" s="17">
        <v>2</v>
      </c>
      <c r="D688" s="11" t="s">
        <v>686</v>
      </c>
      <c r="E688" s="11" t="s">
        <v>10544</v>
      </c>
      <c r="F688" s="11">
        <v>1838324</v>
      </c>
      <c r="G688" s="11" t="s">
        <v>11242</v>
      </c>
      <c r="H688" s="11" t="s">
        <v>11243</v>
      </c>
      <c r="I688" s="11" t="s">
        <v>3887</v>
      </c>
      <c r="J688" s="11"/>
      <c r="K688" s="11" t="s">
        <v>10913</v>
      </c>
      <c r="L688" s="11" t="s">
        <v>11244</v>
      </c>
      <c r="M688" s="11" t="s">
        <v>8756</v>
      </c>
      <c r="N688" s="12" t="s">
        <v>11245</v>
      </c>
      <c r="O688" s="12" t="s">
        <v>11246</v>
      </c>
    </row>
    <row r="689" spans="1:15" ht="15" customHeight="1" x14ac:dyDescent="0.3">
      <c r="A689" s="11" t="s">
        <v>42</v>
      </c>
      <c r="B689" s="11" t="s">
        <v>43</v>
      </c>
      <c r="C689" s="17">
        <v>2</v>
      </c>
      <c r="D689" s="11" t="s">
        <v>686</v>
      </c>
      <c r="E689" s="11" t="s">
        <v>10544</v>
      </c>
      <c r="F689" s="11">
        <v>1933018</v>
      </c>
      <c r="G689" s="11" t="s">
        <v>11247</v>
      </c>
      <c r="H689" s="11" t="s">
        <v>11248</v>
      </c>
      <c r="I689" s="11" t="s">
        <v>11249</v>
      </c>
      <c r="J689" s="11"/>
      <c r="K689" s="11" t="s">
        <v>7803</v>
      </c>
      <c r="L689" s="11" t="s">
        <v>11250</v>
      </c>
      <c r="M689" s="11" t="s">
        <v>7520</v>
      </c>
      <c r="N689" s="12" t="s">
        <v>11251</v>
      </c>
      <c r="O689" s="12" t="s">
        <v>11252</v>
      </c>
    </row>
    <row r="690" spans="1:15" ht="15" customHeight="1" x14ac:dyDescent="0.3">
      <c r="A690" s="11" t="s">
        <v>42</v>
      </c>
      <c r="B690" s="11" t="s">
        <v>43</v>
      </c>
      <c r="C690" s="17">
        <v>2</v>
      </c>
      <c r="D690" s="11" t="s">
        <v>686</v>
      </c>
      <c r="E690" s="11" t="s">
        <v>10544</v>
      </c>
      <c r="F690" s="11">
        <v>2271898</v>
      </c>
      <c r="G690" s="11" t="s">
        <v>11253</v>
      </c>
      <c r="H690" s="11" t="s">
        <v>11254</v>
      </c>
      <c r="I690" s="11" t="s">
        <v>11255</v>
      </c>
      <c r="J690" s="11"/>
      <c r="K690" s="11" t="s">
        <v>7803</v>
      </c>
      <c r="L690" s="11" t="s">
        <v>11256</v>
      </c>
      <c r="M690" s="11" t="s">
        <v>8615</v>
      </c>
      <c r="N690" s="12" t="s">
        <v>11257</v>
      </c>
      <c r="O690" s="12" t="s">
        <v>11258</v>
      </c>
    </row>
    <row r="691" spans="1:15" ht="15" customHeight="1" x14ac:dyDescent="0.3">
      <c r="A691" s="11" t="s">
        <v>42</v>
      </c>
      <c r="B691" s="11" t="s">
        <v>43</v>
      </c>
      <c r="C691" s="17">
        <v>2</v>
      </c>
      <c r="D691" s="11" t="s">
        <v>686</v>
      </c>
      <c r="E691" s="11" t="s">
        <v>10544</v>
      </c>
      <c r="F691" s="11">
        <v>3524661</v>
      </c>
      <c r="G691" s="11" t="s">
        <v>11259</v>
      </c>
      <c r="H691" s="11" t="s">
        <v>11260</v>
      </c>
      <c r="I691" s="11" t="s">
        <v>11261</v>
      </c>
      <c r="J691" s="11"/>
      <c r="K691" s="11" t="s">
        <v>11262</v>
      </c>
      <c r="L691" s="11" t="s">
        <v>11263</v>
      </c>
      <c r="M691" s="11" t="s">
        <v>7373</v>
      </c>
      <c r="N691" s="12" t="s">
        <v>11264</v>
      </c>
      <c r="O691" s="12" t="s">
        <v>11265</v>
      </c>
    </row>
    <row r="692" spans="1:15" ht="15" customHeight="1" x14ac:dyDescent="0.3">
      <c r="A692" s="11" t="s">
        <v>42</v>
      </c>
      <c r="B692" s="11" t="s">
        <v>43</v>
      </c>
      <c r="C692" s="17">
        <v>2</v>
      </c>
      <c r="D692" s="11" t="s">
        <v>686</v>
      </c>
      <c r="E692" s="11" t="s">
        <v>10544</v>
      </c>
      <c r="F692" s="11">
        <v>7144232</v>
      </c>
      <c r="G692" s="11" t="s">
        <v>11266</v>
      </c>
      <c r="H692" s="11" t="s">
        <v>11267</v>
      </c>
      <c r="I692" s="11" t="s">
        <v>1495</v>
      </c>
      <c r="J692" s="11"/>
      <c r="K692" s="11" t="s">
        <v>11268</v>
      </c>
      <c r="L692" s="11" t="s">
        <v>11269</v>
      </c>
      <c r="M692" s="11" t="s">
        <v>7373</v>
      </c>
      <c r="N692" s="12" t="s">
        <v>11270</v>
      </c>
      <c r="O692" s="12"/>
    </row>
    <row r="693" spans="1:15" ht="15" customHeight="1" x14ac:dyDescent="0.3">
      <c r="A693" s="11" t="s">
        <v>42</v>
      </c>
      <c r="B693" s="11" t="s">
        <v>43</v>
      </c>
      <c r="C693" s="17">
        <v>2</v>
      </c>
      <c r="D693" s="11" t="s">
        <v>686</v>
      </c>
      <c r="E693" s="11" t="s">
        <v>10544</v>
      </c>
      <c r="F693" s="11">
        <v>7279946</v>
      </c>
      <c r="G693" s="11" t="s">
        <v>11271</v>
      </c>
      <c r="H693" s="11" t="s">
        <v>11272</v>
      </c>
      <c r="I693" s="11" t="s">
        <v>1377</v>
      </c>
      <c r="J693" s="11"/>
      <c r="K693" s="11" t="s">
        <v>11273</v>
      </c>
      <c r="L693" s="11" t="s">
        <v>11274</v>
      </c>
      <c r="M693" s="11" t="s">
        <v>7373</v>
      </c>
      <c r="N693" s="12" t="s">
        <v>11275</v>
      </c>
      <c r="O693" s="12"/>
    </row>
    <row r="694" spans="1:15" ht="15" customHeight="1" x14ac:dyDescent="0.3">
      <c r="A694" s="11" t="s">
        <v>42</v>
      </c>
      <c r="B694" s="11" t="s">
        <v>43</v>
      </c>
      <c r="C694" s="17">
        <v>2</v>
      </c>
      <c r="D694" s="11" t="s">
        <v>686</v>
      </c>
      <c r="E694" s="11" t="s">
        <v>10544</v>
      </c>
      <c r="F694" s="11">
        <v>7279945</v>
      </c>
      <c r="G694" s="11" t="s">
        <v>11276</v>
      </c>
      <c r="H694" s="11" t="s">
        <v>11277</v>
      </c>
      <c r="I694" s="11" t="s">
        <v>1377</v>
      </c>
      <c r="J694" s="11"/>
      <c r="K694" s="11" t="s">
        <v>11273</v>
      </c>
      <c r="L694" s="11" t="s">
        <v>11278</v>
      </c>
      <c r="M694" s="11" t="s">
        <v>7373</v>
      </c>
      <c r="N694" s="12" t="s">
        <v>11279</v>
      </c>
      <c r="O694" s="12"/>
    </row>
    <row r="695" spans="1:15" ht="15" customHeight="1" x14ac:dyDescent="0.3">
      <c r="A695" s="11" t="s">
        <v>42</v>
      </c>
      <c r="B695" s="11" t="s">
        <v>43</v>
      </c>
      <c r="C695" s="17">
        <v>2</v>
      </c>
      <c r="D695" s="11" t="s">
        <v>686</v>
      </c>
      <c r="E695" s="11" t="s">
        <v>10537</v>
      </c>
      <c r="F695" s="11">
        <v>7230870</v>
      </c>
      <c r="G695" s="11" t="s">
        <v>11280</v>
      </c>
      <c r="H695" s="11" t="s">
        <v>11281</v>
      </c>
      <c r="I695" s="11" t="s">
        <v>1377</v>
      </c>
      <c r="J695" s="11"/>
      <c r="K695" s="11" t="s">
        <v>11268</v>
      </c>
      <c r="L695" s="11" t="s">
        <v>11282</v>
      </c>
      <c r="M695" s="11" t="s">
        <v>7339</v>
      </c>
      <c r="N695" s="12" t="s">
        <v>11283</v>
      </c>
      <c r="O695" s="12" t="s">
        <v>11284</v>
      </c>
    </row>
    <row r="696" spans="1:15" ht="15" customHeight="1" x14ac:dyDescent="0.3">
      <c r="A696" s="11" t="s">
        <v>57</v>
      </c>
      <c r="B696" s="11" t="s">
        <v>58</v>
      </c>
      <c r="C696" s="17">
        <v>3</v>
      </c>
      <c r="D696" s="11" t="s">
        <v>705</v>
      </c>
      <c r="E696" s="11" t="s">
        <v>11285</v>
      </c>
      <c r="F696" s="11">
        <v>37434297</v>
      </c>
      <c r="G696" s="11" t="s">
        <v>11286</v>
      </c>
      <c r="H696" s="11" t="s">
        <v>11287</v>
      </c>
      <c r="I696" s="11" t="s">
        <v>4968</v>
      </c>
      <c r="J696" s="11"/>
      <c r="K696" s="11" t="s">
        <v>7337</v>
      </c>
      <c r="L696" s="11" t="s">
        <v>11288</v>
      </c>
      <c r="M696" s="11" t="s">
        <v>7339</v>
      </c>
      <c r="N696" s="12" t="s">
        <v>11289</v>
      </c>
      <c r="O696" s="12" t="s">
        <v>11290</v>
      </c>
    </row>
    <row r="697" spans="1:15" ht="15" customHeight="1" x14ac:dyDescent="0.3">
      <c r="A697" s="11" t="s">
        <v>57</v>
      </c>
      <c r="B697" s="11" t="s">
        <v>58</v>
      </c>
      <c r="C697" s="17">
        <v>3</v>
      </c>
      <c r="D697" s="11" t="s">
        <v>705</v>
      </c>
      <c r="E697" s="11" t="s">
        <v>11285</v>
      </c>
      <c r="F697" s="11">
        <v>37700595</v>
      </c>
      <c r="G697" s="11" t="s">
        <v>11291</v>
      </c>
      <c r="H697" s="11" t="s">
        <v>11292</v>
      </c>
      <c r="I697" s="11" t="s">
        <v>11293</v>
      </c>
      <c r="J697" s="11" t="s">
        <v>11293</v>
      </c>
      <c r="K697" s="11" t="s">
        <v>7349</v>
      </c>
      <c r="L697" s="11"/>
      <c r="M697" s="11" t="s">
        <v>7350</v>
      </c>
      <c r="N697" s="12" t="s">
        <v>11294</v>
      </c>
      <c r="O697" s="12" t="s">
        <v>11295</v>
      </c>
    </row>
    <row r="698" spans="1:15" ht="15" customHeight="1" x14ac:dyDescent="0.3">
      <c r="A698" s="11" t="s">
        <v>57</v>
      </c>
      <c r="B698" s="11" t="s">
        <v>58</v>
      </c>
      <c r="C698" s="17">
        <v>3</v>
      </c>
      <c r="D698" s="11" t="s">
        <v>705</v>
      </c>
      <c r="E698" s="11" t="s">
        <v>11285</v>
      </c>
      <c r="F698" s="11">
        <v>37746794</v>
      </c>
      <c r="G698" s="11" t="s">
        <v>10538</v>
      </c>
      <c r="H698" s="11" t="s">
        <v>10539</v>
      </c>
      <c r="I698" s="11" t="s">
        <v>2179</v>
      </c>
      <c r="J698" s="11"/>
      <c r="K698" s="11" t="s">
        <v>10540</v>
      </c>
      <c r="L698" s="11" t="s">
        <v>10541</v>
      </c>
      <c r="M698" s="11" t="s">
        <v>7350</v>
      </c>
      <c r="N698" s="12" t="s">
        <v>10542</v>
      </c>
      <c r="O698" s="12" t="s">
        <v>10543</v>
      </c>
    </row>
    <row r="699" spans="1:15" ht="15" customHeight="1" x14ac:dyDescent="0.3">
      <c r="A699" s="11" t="s">
        <v>57</v>
      </c>
      <c r="B699" s="11" t="s">
        <v>58</v>
      </c>
      <c r="C699" s="17">
        <v>3</v>
      </c>
      <c r="D699" s="11" t="s">
        <v>705</v>
      </c>
      <c r="E699" s="11" t="s">
        <v>11285</v>
      </c>
      <c r="F699" s="11">
        <v>37831594</v>
      </c>
      <c r="G699" s="11" t="s">
        <v>11296</v>
      </c>
      <c r="H699" s="11" t="s">
        <v>11297</v>
      </c>
      <c r="I699" s="11" t="s">
        <v>6092</v>
      </c>
      <c r="J699" s="11" t="s">
        <v>6092</v>
      </c>
      <c r="K699" s="11" t="s">
        <v>7337</v>
      </c>
      <c r="L699" s="11"/>
      <c r="M699" s="11" t="s">
        <v>7339</v>
      </c>
      <c r="N699" s="12" t="s">
        <v>11298</v>
      </c>
      <c r="O699" s="12" t="s">
        <v>11299</v>
      </c>
    </row>
    <row r="700" spans="1:15" ht="15" customHeight="1" x14ac:dyDescent="0.3">
      <c r="A700" s="11" t="s">
        <v>57</v>
      </c>
      <c r="B700" s="11" t="s">
        <v>58</v>
      </c>
      <c r="C700" s="17">
        <v>3</v>
      </c>
      <c r="D700" s="11" t="s">
        <v>705</v>
      </c>
      <c r="E700" s="11" t="s">
        <v>11285</v>
      </c>
      <c r="F700" s="11">
        <v>37818752</v>
      </c>
      <c r="G700" s="11" t="s">
        <v>11300</v>
      </c>
      <c r="H700" s="11" t="s">
        <v>11301</v>
      </c>
      <c r="I700" s="11" t="s">
        <v>5764</v>
      </c>
      <c r="J700" s="11" t="s">
        <v>5764</v>
      </c>
      <c r="K700" s="11" t="s">
        <v>10693</v>
      </c>
      <c r="L700" s="11"/>
      <c r="M700" s="11" t="s">
        <v>7339</v>
      </c>
      <c r="N700" s="12" t="s">
        <v>11302</v>
      </c>
      <c r="O700" s="12" t="s">
        <v>11303</v>
      </c>
    </row>
    <row r="701" spans="1:15" ht="15" customHeight="1" x14ac:dyDescent="0.3">
      <c r="A701" s="11" t="s">
        <v>57</v>
      </c>
      <c r="B701" s="11" t="s">
        <v>58</v>
      </c>
      <c r="C701" s="17">
        <v>3</v>
      </c>
      <c r="D701" s="11" t="s">
        <v>705</v>
      </c>
      <c r="E701" s="11" t="s">
        <v>11285</v>
      </c>
      <c r="F701" s="11">
        <v>37451615</v>
      </c>
      <c r="G701" s="11" t="s">
        <v>11304</v>
      </c>
      <c r="H701" s="11" t="s">
        <v>11305</v>
      </c>
      <c r="I701" s="11" t="s">
        <v>2188</v>
      </c>
      <c r="J701" s="11" t="s">
        <v>6622</v>
      </c>
      <c r="K701" s="11" t="s">
        <v>10575</v>
      </c>
      <c r="L701" s="11" t="s">
        <v>11306</v>
      </c>
      <c r="M701" s="11" t="s">
        <v>7339</v>
      </c>
      <c r="N701" s="12" t="s">
        <v>11307</v>
      </c>
      <c r="O701" s="12" t="s">
        <v>11308</v>
      </c>
    </row>
    <row r="702" spans="1:15" ht="15" customHeight="1" x14ac:dyDescent="0.3">
      <c r="A702" s="11" t="s">
        <v>57</v>
      </c>
      <c r="B702" s="11" t="s">
        <v>58</v>
      </c>
      <c r="C702" s="17">
        <v>3</v>
      </c>
      <c r="D702" s="11" t="s">
        <v>705</v>
      </c>
      <c r="E702" s="11" t="s">
        <v>11285</v>
      </c>
      <c r="F702" s="11">
        <v>37326146</v>
      </c>
      <c r="G702" s="11" t="s">
        <v>11309</v>
      </c>
      <c r="H702" s="11" t="s">
        <v>11310</v>
      </c>
      <c r="I702" s="11" t="s">
        <v>2188</v>
      </c>
      <c r="J702" s="11" t="s">
        <v>5438</v>
      </c>
      <c r="K702" s="11" t="s">
        <v>7349</v>
      </c>
      <c r="L702" s="11" t="s">
        <v>11311</v>
      </c>
      <c r="M702" s="11" t="s">
        <v>7520</v>
      </c>
      <c r="N702" s="12" t="s">
        <v>11312</v>
      </c>
      <c r="O702" s="12" t="s">
        <v>11313</v>
      </c>
    </row>
    <row r="703" spans="1:15" ht="15" customHeight="1" x14ac:dyDescent="0.3">
      <c r="A703" s="11" t="s">
        <v>57</v>
      </c>
      <c r="B703" s="11" t="s">
        <v>58</v>
      </c>
      <c r="C703" s="17">
        <v>3</v>
      </c>
      <c r="D703" s="11" t="s">
        <v>705</v>
      </c>
      <c r="E703" s="11" t="s">
        <v>11285</v>
      </c>
      <c r="F703" s="11">
        <v>38011002</v>
      </c>
      <c r="G703" s="11" t="s">
        <v>11314</v>
      </c>
      <c r="H703" s="11" t="s">
        <v>11315</v>
      </c>
      <c r="I703" s="11" t="s">
        <v>10558</v>
      </c>
      <c r="J703" s="11" t="s">
        <v>10558</v>
      </c>
      <c r="K703" s="11" t="s">
        <v>7349</v>
      </c>
      <c r="L703" s="11"/>
      <c r="M703" s="11" t="s">
        <v>7339</v>
      </c>
      <c r="N703" s="12" t="s">
        <v>11316</v>
      </c>
      <c r="O703" s="12" t="s">
        <v>11317</v>
      </c>
    </row>
    <row r="704" spans="1:15" ht="15" customHeight="1" x14ac:dyDescent="0.3">
      <c r="A704" s="11" t="s">
        <v>57</v>
      </c>
      <c r="B704" s="11" t="s">
        <v>58</v>
      </c>
      <c r="C704" s="17">
        <v>3</v>
      </c>
      <c r="D704" s="11" t="s">
        <v>705</v>
      </c>
      <c r="E704" s="11" t="s">
        <v>11285</v>
      </c>
      <c r="F704" s="11">
        <v>37566747</v>
      </c>
      <c r="G704" s="11" t="s">
        <v>11318</v>
      </c>
      <c r="H704" s="11" t="s">
        <v>11319</v>
      </c>
      <c r="I704" s="11" t="s">
        <v>3485</v>
      </c>
      <c r="J704" s="11"/>
      <c r="K704" s="11" t="s">
        <v>7337</v>
      </c>
      <c r="L704" s="11" t="s">
        <v>11320</v>
      </c>
      <c r="M704" s="11" t="s">
        <v>7339</v>
      </c>
      <c r="N704" s="12" t="s">
        <v>11321</v>
      </c>
      <c r="O704" s="12" t="s">
        <v>11322</v>
      </c>
    </row>
    <row r="705" spans="1:15" ht="15" customHeight="1" x14ac:dyDescent="0.3">
      <c r="A705" s="11" t="s">
        <v>57</v>
      </c>
      <c r="B705" s="11" t="s">
        <v>58</v>
      </c>
      <c r="C705" s="17">
        <v>3</v>
      </c>
      <c r="D705" s="11" t="s">
        <v>705</v>
      </c>
      <c r="E705" s="11" t="s">
        <v>11285</v>
      </c>
      <c r="F705" s="11">
        <v>37328919</v>
      </c>
      <c r="G705" s="11" t="s">
        <v>11323</v>
      </c>
      <c r="H705" s="11" t="s">
        <v>11324</v>
      </c>
      <c r="I705" s="11" t="s">
        <v>2497</v>
      </c>
      <c r="J705" s="11" t="s">
        <v>1695</v>
      </c>
      <c r="K705" s="11" t="s">
        <v>7349</v>
      </c>
      <c r="L705" s="11" t="s">
        <v>11325</v>
      </c>
      <c r="M705" s="11" t="s">
        <v>7414</v>
      </c>
      <c r="N705" s="12" t="s">
        <v>11326</v>
      </c>
      <c r="O705" s="12" t="s">
        <v>11327</v>
      </c>
    </row>
    <row r="706" spans="1:15" ht="15" customHeight="1" x14ac:dyDescent="0.3">
      <c r="A706" s="11" t="s">
        <v>57</v>
      </c>
      <c r="B706" s="11" t="s">
        <v>58</v>
      </c>
      <c r="C706" s="17">
        <v>3</v>
      </c>
      <c r="D706" s="11" t="s">
        <v>705</v>
      </c>
      <c r="E706" s="11" t="s">
        <v>11285</v>
      </c>
      <c r="F706" s="11">
        <v>36715500</v>
      </c>
      <c r="G706" s="11" t="s">
        <v>11328</v>
      </c>
      <c r="H706" s="11" t="s">
        <v>11329</v>
      </c>
      <c r="I706" s="11" t="s">
        <v>2501</v>
      </c>
      <c r="J706" s="11"/>
      <c r="K706" s="11" t="s">
        <v>7337</v>
      </c>
      <c r="L706" s="11" t="s">
        <v>11330</v>
      </c>
      <c r="M706" s="11" t="s">
        <v>7350</v>
      </c>
      <c r="N706" s="12" t="s">
        <v>11331</v>
      </c>
      <c r="O706" s="12" t="s">
        <v>11332</v>
      </c>
    </row>
    <row r="707" spans="1:15" ht="15" customHeight="1" x14ac:dyDescent="0.3">
      <c r="A707" s="11" t="s">
        <v>57</v>
      </c>
      <c r="B707" s="11" t="s">
        <v>58</v>
      </c>
      <c r="C707" s="17">
        <v>3</v>
      </c>
      <c r="D707" s="11" t="s">
        <v>705</v>
      </c>
      <c r="E707" s="11" t="s">
        <v>11285</v>
      </c>
      <c r="F707" s="11">
        <v>36695076</v>
      </c>
      <c r="G707" s="11" t="s">
        <v>11333</v>
      </c>
      <c r="H707" s="11" t="s">
        <v>11334</v>
      </c>
      <c r="I707" s="11" t="s">
        <v>7385</v>
      </c>
      <c r="J707" s="11" t="s">
        <v>11335</v>
      </c>
      <c r="K707" s="11" t="s">
        <v>7349</v>
      </c>
      <c r="L707" s="11" t="s">
        <v>11336</v>
      </c>
      <c r="M707" s="11" t="s">
        <v>8261</v>
      </c>
      <c r="N707" s="12" t="s">
        <v>11337</v>
      </c>
      <c r="O707" s="12" t="s">
        <v>11338</v>
      </c>
    </row>
    <row r="708" spans="1:15" ht="15" customHeight="1" x14ac:dyDescent="0.3">
      <c r="A708" s="11" t="s">
        <v>57</v>
      </c>
      <c r="B708" s="11" t="s">
        <v>58</v>
      </c>
      <c r="C708" s="17">
        <v>3</v>
      </c>
      <c r="D708" s="11" t="s">
        <v>705</v>
      </c>
      <c r="E708" s="11" t="s">
        <v>11285</v>
      </c>
      <c r="F708" s="11">
        <v>36949024</v>
      </c>
      <c r="G708" s="11" t="s">
        <v>11339</v>
      </c>
      <c r="H708" s="11" t="s">
        <v>11340</v>
      </c>
      <c r="I708" s="11" t="s">
        <v>7385</v>
      </c>
      <c r="J708" s="11" t="s">
        <v>11341</v>
      </c>
      <c r="K708" s="11" t="s">
        <v>10693</v>
      </c>
      <c r="L708" s="11" t="s">
        <v>11342</v>
      </c>
      <c r="M708" s="11" t="s">
        <v>7350</v>
      </c>
      <c r="N708" s="12" t="s">
        <v>11343</v>
      </c>
      <c r="O708" s="12" t="s">
        <v>11344</v>
      </c>
    </row>
    <row r="709" spans="1:15" ht="15" customHeight="1" x14ac:dyDescent="0.3">
      <c r="A709" s="11" t="s">
        <v>57</v>
      </c>
      <c r="B709" s="11" t="s">
        <v>58</v>
      </c>
      <c r="C709" s="17">
        <v>3</v>
      </c>
      <c r="D709" s="11" t="s">
        <v>705</v>
      </c>
      <c r="E709" s="11" t="s">
        <v>11285</v>
      </c>
      <c r="F709" s="11">
        <v>37001639</v>
      </c>
      <c r="G709" s="11" t="s">
        <v>11345</v>
      </c>
      <c r="H709" s="11" t="s">
        <v>11346</v>
      </c>
      <c r="I709" s="11" t="s">
        <v>7385</v>
      </c>
      <c r="J709" s="11" t="s">
        <v>11347</v>
      </c>
      <c r="K709" s="11" t="s">
        <v>10575</v>
      </c>
      <c r="L709" s="11" t="s">
        <v>11348</v>
      </c>
      <c r="M709" s="11" t="s">
        <v>7350</v>
      </c>
      <c r="N709" s="12" t="s">
        <v>11349</v>
      </c>
      <c r="O709" s="12" t="s">
        <v>11350</v>
      </c>
    </row>
    <row r="710" spans="1:15" ht="15" customHeight="1" x14ac:dyDescent="0.3">
      <c r="A710" s="11" t="s">
        <v>57</v>
      </c>
      <c r="B710" s="11" t="s">
        <v>58</v>
      </c>
      <c r="C710" s="17">
        <v>3</v>
      </c>
      <c r="D710" s="11" t="s">
        <v>705</v>
      </c>
      <c r="E710" s="11" t="s">
        <v>11285</v>
      </c>
      <c r="F710" s="11">
        <v>36541020</v>
      </c>
      <c r="G710" s="11" t="s">
        <v>11351</v>
      </c>
      <c r="H710" s="11" t="s">
        <v>11352</v>
      </c>
      <c r="I710" s="11" t="s">
        <v>4602</v>
      </c>
      <c r="J710" s="11" t="s">
        <v>11353</v>
      </c>
      <c r="K710" s="11" t="s">
        <v>10693</v>
      </c>
      <c r="L710" s="11" t="s">
        <v>11354</v>
      </c>
      <c r="M710" s="11" t="s">
        <v>11355</v>
      </c>
      <c r="N710" s="12" t="s">
        <v>11356</v>
      </c>
      <c r="O710" s="12" t="s">
        <v>11357</v>
      </c>
    </row>
    <row r="711" spans="1:15" ht="15" customHeight="1" x14ac:dyDescent="0.3">
      <c r="A711" s="11" t="s">
        <v>57</v>
      </c>
      <c r="B711" s="11" t="s">
        <v>58</v>
      </c>
      <c r="C711" s="17">
        <v>3</v>
      </c>
      <c r="D711" s="11" t="s">
        <v>705</v>
      </c>
      <c r="E711" s="11" t="s">
        <v>11285</v>
      </c>
      <c r="F711" s="11">
        <v>36387062</v>
      </c>
      <c r="G711" s="11" t="s">
        <v>11358</v>
      </c>
      <c r="H711" s="11" t="s">
        <v>11359</v>
      </c>
      <c r="I711" s="11" t="s">
        <v>4602</v>
      </c>
      <c r="J711" s="11" t="s">
        <v>11360</v>
      </c>
      <c r="K711" s="11" t="s">
        <v>11361</v>
      </c>
      <c r="L711" s="11" t="s">
        <v>11362</v>
      </c>
      <c r="M711" s="11" t="s">
        <v>7339</v>
      </c>
      <c r="N711" s="12" t="s">
        <v>11363</v>
      </c>
      <c r="O711" s="12" t="s">
        <v>11364</v>
      </c>
    </row>
    <row r="712" spans="1:15" ht="15" customHeight="1" x14ac:dyDescent="0.3">
      <c r="A712" s="11" t="s">
        <v>57</v>
      </c>
      <c r="B712" s="11" t="s">
        <v>58</v>
      </c>
      <c r="C712" s="17">
        <v>3</v>
      </c>
      <c r="D712" s="11" t="s">
        <v>705</v>
      </c>
      <c r="E712" s="11" t="s">
        <v>11285</v>
      </c>
      <c r="F712" s="11">
        <v>36908184</v>
      </c>
      <c r="G712" s="11" t="s">
        <v>11365</v>
      </c>
      <c r="H712" s="11" t="s">
        <v>11366</v>
      </c>
      <c r="I712" s="11" t="s">
        <v>4602</v>
      </c>
      <c r="J712" s="11"/>
      <c r="K712" s="11" t="s">
        <v>10693</v>
      </c>
      <c r="L712" s="11" t="s">
        <v>11367</v>
      </c>
      <c r="M712" s="11" t="s">
        <v>8066</v>
      </c>
      <c r="N712" s="12" t="s">
        <v>11368</v>
      </c>
      <c r="O712" s="12" t="s">
        <v>11369</v>
      </c>
    </row>
    <row r="713" spans="1:15" ht="15" customHeight="1" x14ac:dyDescent="0.3">
      <c r="A713" s="11" t="s">
        <v>57</v>
      </c>
      <c r="B713" s="11" t="s">
        <v>58</v>
      </c>
      <c r="C713" s="17">
        <v>3</v>
      </c>
      <c r="D713" s="11" t="s">
        <v>705</v>
      </c>
      <c r="E713" s="11" t="s">
        <v>11285</v>
      </c>
      <c r="F713" s="11">
        <v>37469218</v>
      </c>
      <c r="G713" s="11" t="s">
        <v>11370</v>
      </c>
      <c r="H713" s="11" t="s">
        <v>11371</v>
      </c>
      <c r="I713" s="11" t="s">
        <v>11372</v>
      </c>
      <c r="J713" s="11" t="s">
        <v>11372</v>
      </c>
      <c r="K713" s="11" t="s">
        <v>1574</v>
      </c>
      <c r="L713" s="11"/>
      <c r="M713" s="11" t="s">
        <v>7350</v>
      </c>
      <c r="N713" s="12" t="s">
        <v>11373</v>
      </c>
      <c r="O713" s="12" t="s">
        <v>11374</v>
      </c>
    </row>
    <row r="714" spans="1:15" ht="15" customHeight="1" x14ac:dyDescent="0.3">
      <c r="A714" s="11" t="s">
        <v>57</v>
      </c>
      <c r="B714" s="11" t="s">
        <v>58</v>
      </c>
      <c r="C714" s="17">
        <v>3</v>
      </c>
      <c r="D714" s="11" t="s">
        <v>705</v>
      </c>
      <c r="E714" s="11" t="s">
        <v>11285</v>
      </c>
      <c r="F714" s="11">
        <v>37120724</v>
      </c>
      <c r="G714" s="11" t="s">
        <v>10596</v>
      </c>
      <c r="H714" s="11" t="s">
        <v>10597</v>
      </c>
      <c r="I714" s="11" t="s">
        <v>1695</v>
      </c>
      <c r="J714" s="11"/>
      <c r="K714" s="11" t="s">
        <v>7337</v>
      </c>
      <c r="L714" s="11" t="s">
        <v>10598</v>
      </c>
      <c r="M714" s="11" t="s">
        <v>7339</v>
      </c>
      <c r="N714" s="12" t="s">
        <v>10599</v>
      </c>
      <c r="O714" s="12" t="s">
        <v>10600</v>
      </c>
    </row>
    <row r="715" spans="1:15" ht="15" customHeight="1" x14ac:dyDescent="0.3">
      <c r="A715" s="11" t="s">
        <v>57</v>
      </c>
      <c r="B715" s="11" t="s">
        <v>58</v>
      </c>
      <c r="C715" s="17">
        <v>3</v>
      </c>
      <c r="D715" s="11" t="s">
        <v>705</v>
      </c>
      <c r="E715" s="11" t="s">
        <v>11285</v>
      </c>
      <c r="F715" s="11">
        <v>37318750</v>
      </c>
      <c r="G715" s="11" t="s">
        <v>11375</v>
      </c>
      <c r="H715" s="11" t="s">
        <v>11376</v>
      </c>
      <c r="I715" s="11" t="s">
        <v>882</v>
      </c>
      <c r="J715" s="11" t="s">
        <v>11377</v>
      </c>
      <c r="K715" s="11" t="s">
        <v>7498</v>
      </c>
      <c r="L715" s="11" t="s">
        <v>11378</v>
      </c>
      <c r="M715" s="11" t="s">
        <v>7339</v>
      </c>
      <c r="N715" s="12" t="s">
        <v>11379</v>
      </c>
      <c r="O715" s="12" t="s">
        <v>11380</v>
      </c>
    </row>
    <row r="716" spans="1:15" ht="15" customHeight="1" x14ac:dyDescent="0.3">
      <c r="A716" s="11" t="s">
        <v>57</v>
      </c>
      <c r="B716" s="11" t="s">
        <v>58</v>
      </c>
      <c r="C716" s="17">
        <v>3</v>
      </c>
      <c r="D716" s="11" t="s">
        <v>705</v>
      </c>
      <c r="E716" s="11" t="s">
        <v>11285</v>
      </c>
      <c r="F716" s="11">
        <v>36366871</v>
      </c>
      <c r="G716" s="11" t="s">
        <v>11381</v>
      </c>
      <c r="H716" s="11" t="s">
        <v>11382</v>
      </c>
      <c r="I716" s="11" t="s">
        <v>881</v>
      </c>
      <c r="J716" s="11" t="s">
        <v>11383</v>
      </c>
      <c r="K716" s="11" t="s">
        <v>1574</v>
      </c>
      <c r="L716" s="11" t="s">
        <v>11384</v>
      </c>
      <c r="M716" s="11" t="s">
        <v>8626</v>
      </c>
      <c r="N716" s="12" t="s">
        <v>11385</v>
      </c>
      <c r="O716" s="12" t="s">
        <v>11386</v>
      </c>
    </row>
    <row r="717" spans="1:15" ht="15" customHeight="1" x14ac:dyDescent="0.3">
      <c r="A717" s="11" t="s">
        <v>57</v>
      </c>
      <c r="B717" s="11" t="s">
        <v>58</v>
      </c>
      <c r="C717" s="17">
        <v>3</v>
      </c>
      <c r="D717" s="11" t="s">
        <v>705</v>
      </c>
      <c r="E717" s="11" t="s">
        <v>11285</v>
      </c>
      <c r="F717" s="11">
        <v>36127813</v>
      </c>
      <c r="G717" s="11" t="s">
        <v>10601</v>
      </c>
      <c r="H717" s="11" t="s">
        <v>10602</v>
      </c>
      <c r="I717" s="11" t="s">
        <v>881</v>
      </c>
      <c r="J717" s="11" t="s">
        <v>10603</v>
      </c>
      <c r="K717" s="11" t="s">
        <v>10604</v>
      </c>
      <c r="L717" s="11" t="s">
        <v>10605</v>
      </c>
      <c r="M717" s="11" t="s">
        <v>7420</v>
      </c>
      <c r="N717" s="12" t="s">
        <v>10606</v>
      </c>
      <c r="O717" s="12" t="s">
        <v>10607</v>
      </c>
    </row>
    <row r="718" spans="1:15" ht="15" customHeight="1" x14ac:dyDescent="0.3">
      <c r="A718" s="11" t="s">
        <v>57</v>
      </c>
      <c r="B718" s="11" t="s">
        <v>58</v>
      </c>
      <c r="C718" s="17">
        <v>3</v>
      </c>
      <c r="D718" s="11" t="s">
        <v>705</v>
      </c>
      <c r="E718" s="11" t="s">
        <v>11285</v>
      </c>
      <c r="F718" s="11">
        <v>36018221</v>
      </c>
      <c r="G718" s="11" t="s">
        <v>11387</v>
      </c>
      <c r="H718" s="11" t="s">
        <v>11388</v>
      </c>
      <c r="I718" s="11" t="s">
        <v>881</v>
      </c>
      <c r="J718" s="11" t="s">
        <v>5470</v>
      </c>
      <c r="K718" s="11" t="s">
        <v>7349</v>
      </c>
      <c r="L718" s="11" t="s">
        <v>11389</v>
      </c>
      <c r="M718" s="11" t="s">
        <v>7339</v>
      </c>
      <c r="N718" s="12" t="s">
        <v>11390</v>
      </c>
      <c r="O718" s="12" t="s">
        <v>11391</v>
      </c>
    </row>
    <row r="719" spans="1:15" ht="15" customHeight="1" x14ac:dyDescent="0.3">
      <c r="A719" s="11" t="s">
        <v>57</v>
      </c>
      <c r="B719" s="11" t="s">
        <v>58</v>
      </c>
      <c r="C719" s="17">
        <v>3</v>
      </c>
      <c r="D719" s="11" t="s">
        <v>705</v>
      </c>
      <c r="E719" s="11" t="s">
        <v>11285</v>
      </c>
      <c r="F719" s="11">
        <v>36641755</v>
      </c>
      <c r="G719" s="11" t="s">
        <v>11392</v>
      </c>
      <c r="H719" s="11" t="s">
        <v>11393</v>
      </c>
      <c r="I719" s="11" t="s">
        <v>11394</v>
      </c>
      <c r="J719" s="11"/>
      <c r="K719" s="11" t="s">
        <v>7561</v>
      </c>
      <c r="L719" s="11" t="s">
        <v>11395</v>
      </c>
      <c r="M719" s="11" t="s">
        <v>7907</v>
      </c>
      <c r="N719" s="12" t="s">
        <v>11396</v>
      </c>
      <c r="O719" s="12" t="s">
        <v>11397</v>
      </c>
    </row>
    <row r="720" spans="1:15" ht="15" customHeight="1" x14ac:dyDescent="0.3">
      <c r="A720" s="11" t="s">
        <v>57</v>
      </c>
      <c r="B720" s="11" t="s">
        <v>58</v>
      </c>
      <c r="C720" s="17">
        <v>3</v>
      </c>
      <c r="D720" s="11" t="s">
        <v>705</v>
      </c>
      <c r="E720" s="11" t="s">
        <v>11285</v>
      </c>
      <c r="F720" s="11">
        <v>36169355</v>
      </c>
      <c r="G720" s="11" t="s">
        <v>11398</v>
      </c>
      <c r="H720" s="11" t="s">
        <v>11399</v>
      </c>
      <c r="I720" s="11" t="s">
        <v>3087</v>
      </c>
      <c r="J720" s="11" t="s">
        <v>5002</v>
      </c>
      <c r="K720" s="11" t="s">
        <v>7349</v>
      </c>
      <c r="L720" s="11" t="s">
        <v>11400</v>
      </c>
      <c r="M720" s="11" t="s">
        <v>7339</v>
      </c>
      <c r="N720" s="12" t="s">
        <v>11401</v>
      </c>
      <c r="O720" s="12" t="s">
        <v>11402</v>
      </c>
    </row>
    <row r="721" spans="1:15" ht="15" customHeight="1" x14ac:dyDescent="0.3">
      <c r="A721" s="11" t="s">
        <v>57</v>
      </c>
      <c r="B721" s="11" t="s">
        <v>58</v>
      </c>
      <c r="C721" s="17">
        <v>3</v>
      </c>
      <c r="D721" s="11" t="s">
        <v>705</v>
      </c>
      <c r="E721" s="11" t="s">
        <v>11285</v>
      </c>
      <c r="F721" s="11">
        <v>37016962</v>
      </c>
      <c r="G721" s="11" t="s">
        <v>11403</v>
      </c>
      <c r="H721" s="11" t="s">
        <v>11404</v>
      </c>
      <c r="I721" s="11" t="s">
        <v>11405</v>
      </c>
      <c r="J721" s="11" t="s">
        <v>11405</v>
      </c>
      <c r="K721" s="11" t="s">
        <v>7349</v>
      </c>
      <c r="L721" s="11"/>
      <c r="M721" s="11" t="s">
        <v>7520</v>
      </c>
      <c r="N721" s="12" t="s">
        <v>11406</v>
      </c>
      <c r="O721" s="12" t="s">
        <v>11407</v>
      </c>
    </row>
    <row r="722" spans="1:15" ht="15" customHeight="1" x14ac:dyDescent="0.3">
      <c r="A722" s="11" t="s">
        <v>57</v>
      </c>
      <c r="B722" s="11" t="s">
        <v>58</v>
      </c>
      <c r="C722" s="17">
        <v>3</v>
      </c>
      <c r="D722" s="11" t="s">
        <v>705</v>
      </c>
      <c r="E722" s="11" t="s">
        <v>11285</v>
      </c>
      <c r="F722" s="11">
        <v>37632894</v>
      </c>
      <c r="G722" s="11" t="s">
        <v>11408</v>
      </c>
      <c r="H722" s="11" t="s">
        <v>11409</v>
      </c>
      <c r="I722" s="11" t="s">
        <v>11410</v>
      </c>
      <c r="J722" s="11" t="s">
        <v>11410</v>
      </c>
      <c r="K722" s="11" t="s">
        <v>11411</v>
      </c>
      <c r="L722" s="11" t="s">
        <v>11412</v>
      </c>
      <c r="M722" s="11" t="s">
        <v>7339</v>
      </c>
      <c r="N722" s="12" t="s">
        <v>11413</v>
      </c>
      <c r="O722" s="12" t="s">
        <v>11414</v>
      </c>
    </row>
    <row r="723" spans="1:15" ht="15" customHeight="1" x14ac:dyDescent="0.3">
      <c r="A723" s="11" t="s">
        <v>57</v>
      </c>
      <c r="B723" s="11" t="s">
        <v>58</v>
      </c>
      <c r="C723" s="17">
        <v>3</v>
      </c>
      <c r="D723" s="11" t="s">
        <v>705</v>
      </c>
      <c r="E723" s="11" t="s">
        <v>11285</v>
      </c>
      <c r="F723" s="11">
        <v>35470457</v>
      </c>
      <c r="G723" s="11" t="s">
        <v>11415</v>
      </c>
      <c r="H723" s="11" t="s">
        <v>11416</v>
      </c>
      <c r="I723" s="11" t="s">
        <v>2664</v>
      </c>
      <c r="J723" s="11" t="s">
        <v>11417</v>
      </c>
      <c r="K723" s="11" t="s">
        <v>7349</v>
      </c>
      <c r="L723" s="11" t="s">
        <v>11418</v>
      </c>
      <c r="M723" s="11" t="s">
        <v>7339</v>
      </c>
      <c r="N723" s="12" t="s">
        <v>11419</v>
      </c>
      <c r="O723" s="12" t="s">
        <v>11420</v>
      </c>
    </row>
    <row r="724" spans="1:15" ht="15" customHeight="1" x14ac:dyDescent="0.3">
      <c r="A724" s="11" t="s">
        <v>57</v>
      </c>
      <c r="B724" s="11" t="s">
        <v>58</v>
      </c>
      <c r="C724" s="17">
        <v>3</v>
      </c>
      <c r="D724" s="11" t="s">
        <v>705</v>
      </c>
      <c r="E724" s="11" t="s">
        <v>11285</v>
      </c>
      <c r="F724" s="11">
        <v>35469843</v>
      </c>
      <c r="G724" s="11" t="s">
        <v>11421</v>
      </c>
      <c r="H724" s="11" t="s">
        <v>11422</v>
      </c>
      <c r="I724" s="11" t="s">
        <v>2664</v>
      </c>
      <c r="J724" s="11" t="s">
        <v>6556</v>
      </c>
      <c r="K724" s="11" t="s">
        <v>7371</v>
      </c>
      <c r="L724" s="11" t="s">
        <v>11423</v>
      </c>
      <c r="M724" s="11" t="s">
        <v>7373</v>
      </c>
      <c r="N724" s="12" t="s">
        <v>11424</v>
      </c>
      <c r="O724" s="12" t="s">
        <v>11425</v>
      </c>
    </row>
    <row r="725" spans="1:15" ht="15" customHeight="1" x14ac:dyDescent="0.3">
      <c r="A725" s="11" t="s">
        <v>57</v>
      </c>
      <c r="B725" s="11" t="s">
        <v>58</v>
      </c>
      <c r="C725" s="17">
        <v>3</v>
      </c>
      <c r="D725" s="11" t="s">
        <v>705</v>
      </c>
      <c r="E725" s="11" t="s">
        <v>11285</v>
      </c>
      <c r="F725" s="11">
        <v>35980214</v>
      </c>
      <c r="G725" s="11" t="s">
        <v>11426</v>
      </c>
      <c r="H725" s="11" t="s">
        <v>11427</v>
      </c>
      <c r="I725" s="11" t="s">
        <v>2664</v>
      </c>
      <c r="J725" s="11"/>
      <c r="K725" s="11" t="s">
        <v>7349</v>
      </c>
      <c r="L725" s="11" t="s">
        <v>11428</v>
      </c>
      <c r="M725" s="11" t="s">
        <v>7339</v>
      </c>
      <c r="N725" s="12" t="s">
        <v>11429</v>
      </c>
      <c r="O725" s="12" t="s">
        <v>11430</v>
      </c>
    </row>
    <row r="726" spans="1:15" ht="15" customHeight="1" x14ac:dyDescent="0.3">
      <c r="A726" s="11" t="s">
        <v>57</v>
      </c>
      <c r="B726" s="11" t="s">
        <v>58</v>
      </c>
      <c r="C726" s="17">
        <v>3</v>
      </c>
      <c r="D726" s="11" t="s">
        <v>705</v>
      </c>
      <c r="E726" s="11" t="s">
        <v>11285</v>
      </c>
      <c r="F726" s="11">
        <v>35833942</v>
      </c>
      <c r="G726" s="11" t="s">
        <v>11431</v>
      </c>
      <c r="H726" s="11" t="s">
        <v>11432</v>
      </c>
      <c r="I726" s="11" t="s">
        <v>7542</v>
      </c>
      <c r="J726" s="11" t="s">
        <v>11433</v>
      </c>
      <c r="K726" s="11" t="s">
        <v>7337</v>
      </c>
      <c r="L726" s="11" t="s">
        <v>11434</v>
      </c>
      <c r="M726" s="11" t="s">
        <v>7339</v>
      </c>
      <c r="N726" s="12" t="s">
        <v>11435</v>
      </c>
      <c r="O726" s="12" t="s">
        <v>11436</v>
      </c>
    </row>
    <row r="727" spans="1:15" ht="15" customHeight="1" x14ac:dyDescent="0.3">
      <c r="A727" s="11" t="s">
        <v>57</v>
      </c>
      <c r="B727" s="11" t="s">
        <v>58</v>
      </c>
      <c r="C727" s="17">
        <v>3</v>
      </c>
      <c r="D727" s="11" t="s">
        <v>705</v>
      </c>
      <c r="E727" s="11" t="s">
        <v>11285</v>
      </c>
      <c r="F727" s="11">
        <v>35748102</v>
      </c>
      <c r="G727" s="11" t="s">
        <v>11437</v>
      </c>
      <c r="H727" s="11" t="s">
        <v>11438</v>
      </c>
      <c r="I727" s="11" t="s">
        <v>7542</v>
      </c>
      <c r="J727" s="11" t="s">
        <v>5496</v>
      </c>
      <c r="K727" s="11" t="s">
        <v>7349</v>
      </c>
      <c r="L727" s="11" t="s">
        <v>11439</v>
      </c>
      <c r="M727" s="11" t="s">
        <v>7339</v>
      </c>
      <c r="N727" s="12" t="s">
        <v>11440</v>
      </c>
      <c r="O727" s="12" t="s">
        <v>11441</v>
      </c>
    </row>
    <row r="728" spans="1:15" ht="15" customHeight="1" x14ac:dyDescent="0.3">
      <c r="A728" s="11" t="s">
        <v>57</v>
      </c>
      <c r="B728" s="11" t="s">
        <v>58</v>
      </c>
      <c r="C728" s="17">
        <v>3</v>
      </c>
      <c r="D728" s="11" t="s">
        <v>705</v>
      </c>
      <c r="E728" s="11" t="s">
        <v>11285</v>
      </c>
      <c r="F728" s="11">
        <v>36056736</v>
      </c>
      <c r="G728" s="11" t="s">
        <v>11426</v>
      </c>
      <c r="H728" s="11" t="s">
        <v>11442</v>
      </c>
      <c r="I728" s="11" t="s">
        <v>7542</v>
      </c>
      <c r="J728" s="11" t="s">
        <v>11443</v>
      </c>
      <c r="K728" s="11" t="s">
        <v>7349</v>
      </c>
      <c r="L728" s="11" t="s">
        <v>11444</v>
      </c>
      <c r="M728" s="11" t="s">
        <v>7339</v>
      </c>
      <c r="N728" s="12" t="s">
        <v>11445</v>
      </c>
      <c r="O728" s="12" t="s">
        <v>11446</v>
      </c>
    </row>
    <row r="729" spans="1:15" ht="15" customHeight="1" x14ac:dyDescent="0.3">
      <c r="A729" s="11" t="s">
        <v>57</v>
      </c>
      <c r="B729" s="11" t="s">
        <v>58</v>
      </c>
      <c r="C729" s="17">
        <v>3</v>
      </c>
      <c r="D729" s="11" t="s">
        <v>705</v>
      </c>
      <c r="E729" s="11" t="s">
        <v>11285</v>
      </c>
      <c r="F729" s="11">
        <v>35293977</v>
      </c>
      <c r="G729" s="11" t="s">
        <v>11447</v>
      </c>
      <c r="H729" s="11" t="s">
        <v>11448</v>
      </c>
      <c r="I729" s="11" t="s">
        <v>11449</v>
      </c>
      <c r="J729" s="11"/>
      <c r="K729" s="11" t="s">
        <v>7426</v>
      </c>
      <c r="L729" s="11" t="s">
        <v>11450</v>
      </c>
      <c r="M729" s="11" t="s">
        <v>7956</v>
      </c>
      <c r="N729" s="12" t="s">
        <v>11451</v>
      </c>
      <c r="O729" s="12" t="s">
        <v>11452</v>
      </c>
    </row>
    <row r="730" spans="1:15" ht="15" customHeight="1" x14ac:dyDescent="0.3">
      <c r="A730" s="11" t="s">
        <v>57</v>
      </c>
      <c r="B730" s="11" t="s">
        <v>58</v>
      </c>
      <c r="C730" s="17">
        <v>3</v>
      </c>
      <c r="D730" s="11" t="s">
        <v>705</v>
      </c>
      <c r="E730" s="11" t="s">
        <v>11285</v>
      </c>
      <c r="F730" s="11">
        <v>35170524</v>
      </c>
      <c r="G730" s="11" t="s">
        <v>11453</v>
      </c>
      <c r="H730" s="11" t="s">
        <v>11454</v>
      </c>
      <c r="I730" s="11" t="s">
        <v>11449</v>
      </c>
      <c r="J730" s="11" t="s">
        <v>11455</v>
      </c>
      <c r="K730" s="11" t="s">
        <v>10668</v>
      </c>
      <c r="L730" s="11" t="s">
        <v>11456</v>
      </c>
      <c r="M730" s="11" t="s">
        <v>7350</v>
      </c>
      <c r="N730" s="12" t="s">
        <v>11457</v>
      </c>
      <c r="O730" s="12" t="s">
        <v>11458</v>
      </c>
    </row>
    <row r="731" spans="1:15" ht="15" customHeight="1" x14ac:dyDescent="0.3">
      <c r="A731" s="11" t="s">
        <v>57</v>
      </c>
      <c r="B731" s="11" t="s">
        <v>58</v>
      </c>
      <c r="C731" s="17">
        <v>3</v>
      </c>
      <c r="D731" s="11" t="s">
        <v>705</v>
      </c>
      <c r="E731" s="11" t="s">
        <v>11285</v>
      </c>
      <c r="F731" s="11">
        <v>35235817</v>
      </c>
      <c r="G731" s="11" t="s">
        <v>10634</v>
      </c>
      <c r="H731" s="11" t="s">
        <v>10635</v>
      </c>
      <c r="I731" s="11" t="s">
        <v>1701</v>
      </c>
      <c r="J731" s="11" t="s">
        <v>10636</v>
      </c>
      <c r="K731" s="11" t="s">
        <v>10637</v>
      </c>
      <c r="L731" s="11" t="s">
        <v>10638</v>
      </c>
      <c r="M731" s="11" t="s">
        <v>7350</v>
      </c>
      <c r="N731" s="12" t="s">
        <v>10639</v>
      </c>
      <c r="O731" s="12" t="s">
        <v>10640</v>
      </c>
    </row>
    <row r="732" spans="1:15" ht="15" customHeight="1" x14ac:dyDescent="0.3">
      <c r="A732" s="11" t="s">
        <v>57</v>
      </c>
      <c r="B732" s="11" t="s">
        <v>58</v>
      </c>
      <c r="C732" s="17">
        <v>3</v>
      </c>
      <c r="D732" s="11" t="s">
        <v>705</v>
      </c>
      <c r="E732" s="11" t="s">
        <v>11285</v>
      </c>
      <c r="F732" s="11">
        <v>35501944</v>
      </c>
      <c r="G732" s="11" t="s">
        <v>11459</v>
      </c>
      <c r="H732" s="11" t="s">
        <v>11460</v>
      </c>
      <c r="I732" s="11" t="s">
        <v>1701</v>
      </c>
      <c r="J732" s="11"/>
      <c r="K732" s="11" t="s">
        <v>7337</v>
      </c>
      <c r="L732" s="11" t="s">
        <v>11461</v>
      </c>
      <c r="M732" s="11" t="s">
        <v>8066</v>
      </c>
      <c r="N732" s="12" t="s">
        <v>11462</v>
      </c>
      <c r="O732" s="12" t="s">
        <v>11463</v>
      </c>
    </row>
    <row r="733" spans="1:15" ht="15" customHeight="1" x14ac:dyDescent="0.3">
      <c r="A733" s="11" t="s">
        <v>57</v>
      </c>
      <c r="B733" s="11" t="s">
        <v>58</v>
      </c>
      <c r="C733" s="17">
        <v>3</v>
      </c>
      <c r="D733" s="11" t="s">
        <v>705</v>
      </c>
      <c r="E733" s="11" t="s">
        <v>11285</v>
      </c>
      <c r="F733" s="11">
        <v>34842283</v>
      </c>
      <c r="G733" s="11" t="s">
        <v>11464</v>
      </c>
      <c r="H733" s="11" t="s">
        <v>11465</v>
      </c>
      <c r="I733" s="11" t="s">
        <v>1701</v>
      </c>
      <c r="J733" s="11" t="s">
        <v>11466</v>
      </c>
      <c r="K733" s="11" t="s">
        <v>7337</v>
      </c>
      <c r="L733" s="11" t="s">
        <v>11467</v>
      </c>
      <c r="M733" s="11" t="s">
        <v>7520</v>
      </c>
      <c r="N733" s="12" t="s">
        <v>11468</v>
      </c>
      <c r="O733" s="12" t="s">
        <v>11469</v>
      </c>
    </row>
    <row r="734" spans="1:15" ht="15" customHeight="1" x14ac:dyDescent="0.3">
      <c r="A734" s="11" t="s">
        <v>57</v>
      </c>
      <c r="B734" s="11" t="s">
        <v>58</v>
      </c>
      <c r="C734" s="17">
        <v>3</v>
      </c>
      <c r="D734" s="11" t="s">
        <v>705</v>
      </c>
      <c r="E734" s="11" t="s">
        <v>11285</v>
      </c>
      <c r="F734" s="11">
        <v>35657177</v>
      </c>
      <c r="G734" s="11" t="s">
        <v>11470</v>
      </c>
      <c r="H734" s="11" t="s">
        <v>11471</v>
      </c>
      <c r="I734" s="11" t="s">
        <v>1203</v>
      </c>
      <c r="J734" s="11"/>
      <c r="K734" s="11" t="s">
        <v>7337</v>
      </c>
      <c r="L734" s="11" t="s">
        <v>11472</v>
      </c>
      <c r="M734" s="11" t="s">
        <v>8066</v>
      </c>
      <c r="N734" s="12" t="s">
        <v>11473</v>
      </c>
      <c r="O734" s="12" t="s">
        <v>11474</v>
      </c>
    </row>
    <row r="735" spans="1:15" ht="15" customHeight="1" x14ac:dyDescent="0.3">
      <c r="A735" s="11" t="s">
        <v>57</v>
      </c>
      <c r="B735" s="11" t="s">
        <v>58</v>
      </c>
      <c r="C735" s="17">
        <v>3</v>
      </c>
      <c r="D735" s="11" t="s">
        <v>705</v>
      </c>
      <c r="E735" s="11" t="s">
        <v>11285</v>
      </c>
      <c r="F735" s="11">
        <v>35416327</v>
      </c>
      <c r="G735" s="11" t="s">
        <v>11475</v>
      </c>
      <c r="H735" s="11" t="s">
        <v>11476</v>
      </c>
      <c r="I735" s="11" t="s">
        <v>1205</v>
      </c>
      <c r="J735" s="11" t="s">
        <v>11477</v>
      </c>
      <c r="K735" s="11" t="s">
        <v>10604</v>
      </c>
      <c r="L735" s="11" t="s">
        <v>11478</v>
      </c>
      <c r="M735" s="11" t="s">
        <v>7907</v>
      </c>
      <c r="N735" s="12" t="s">
        <v>11479</v>
      </c>
      <c r="O735" s="12" t="s">
        <v>11480</v>
      </c>
    </row>
    <row r="736" spans="1:15" ht="15" customHeight="1" x14ac:dyDescent="0.3">
      <c r="A736" s="11" t="s">
        <v>57</v>
      </c>
      <c r="B736" s="11" t="s">
        <v>58</v>
      </c>
      <c r="C736" s="17">
        <v>3</v>
      </c>
      <c r="D736" s="11" t="s">
        <v>705</v>
      </c>
      <c r="E736" s="11" t="s">
        <v>11285</v>
      </c>
      <c r="F736" s="11">
        <v>34601755</v>
      </c>
      <c r="G736" s="11" t="s">
        <v>11481</v>
      </c>
      <c r="H736" s="11" t="s">
        <v>11482</v>
      </c>
      <c r="I736" s="11" t="s">
        <v>2372</v>
      </c>
      <c r="J736" s="11" t="s">
        <v>11483</v>
      </c>
      <c r="K736" s="11" t="s">
        <v>11484</v>
      </c>
      <c r="L736" s="11" t="s">
        <v>11485</v>
      </c>
      <c r="M736" s="11" t="s">
        <v>7373</v>
      </c>
      <c r="N736" s="12" t="s">
        <v>11486</v>
      </c>
      <c r="O736" s="12" t="s">
        <v>11487</v>
      </c>
    </row>
    <row r="737" spans="1:15" ht="15" customHeight="1" x14ac:dyDescent="0.3">
      <c r="A737" s="11" t="s">
        <v>57</v>
      </c>
      <c r="B737" s="11" t="s">
        <v>58</v>
      </c>
      <c r="C737" s="17">
        <v>3</v>
      </c>
      <c r="D737" s="11" t="s">
        <v>705</v>
      </c>
      <c r="E737" s="11" t="s">
        <v>11285</v>
      </c>
      <c r="F737" s="11">
        <v>34473344</v>
      </c>
      <c r="G737" s="11" t="s">
        <v>11488</v>
      </c>
      <c r="H737" s="11" t="s">
        <v>11489</v>
      </c>
      <c r="I737" s="11" t="s">
        <v>2372</v>
      </c>
      <c r="J737" s="11" t="s">
        <v>11490</v>
      </c>
      <c r="K737" s="11" t="s">
        <v>7337</v>
      </c>
      <c r="L737" s="11" t="s">
        <v>11491</v>
      </c>
      <c r="M737" s="11" t="s">
        <v>7520</v>
      </c>
      <c r="N737" s="12" t="s">
        <v>11492</v>
      </c>
      <c r="O737" s="12" t="s">
        <v>11493</v>
      </c>
    </row>
    <row r="738" spans="1:15" ht="15" customHeight="1" x14ac:dyDescent="0.3">
      <c r="A738" s="11" t="s">
        <v>57</v>
      </c>
      <c r="B738" s="11" t="s">
        <v>58</v>
      </c>
      <c r="C738" s="17">
        <v>3</v>
      </c>
      <c r="D738" s="11" t="s">
        <v>705</v>
      </c>
      <c r="E738" s="11" t="s">
        <v>11285</v>
      </c>
      <c r="F738" s="11">
        <v>35975679</v>
      </c>
      <c r="G738" s="11" t="s">
        <v>11494</v>
      </c>
      <c r="H738" s="11" t="s">
        <v>11495</v>
      </c>
      <c r="I738" s="11" t="s">
        <v>2540</v>
      </c>
      <c r="J738" s="11" t="s">
        <v>11496</v>
      </c>
      <c r="K738" s="11" t="s">
        <v>7337</v>
      </c>
      <c r="L738" s="11" t="s">
        <v>11497</v>
      </c>
      <c r="M738" s="11" t="s">
        <v>7339</v>
      </c>
      <c r="N738" s="12" t="s">
        <v>11498</v>
      </c>
      <c r="O738" s="12" t="s">
        <v>11499</v>
      </c>
    </row>
    <row r="739" spans="1:15" ht="15" customHeight="1" x14ac:dyDescent="0.3">
      <c r="A739" s="11" t="s">
        <v>57</v>
      </c>
      <c r="B739" s="11" t="s">
        <v>58</v>
      </c>
      <c r="C739" s="17">
        <v>3</v>
      </c>
      <c r="D739" s="11" t="s">
        <v>705</v>
      </c>
      <c r="E739" s="11" t="s">
        <v>11285</v>
      </c>
      <c r="F739" s="11">
        <v>35152404</v>
      </c>
      <c r="G739" s="11" t="s">
        <v>11500</v>
      </c>
      <c r="H739" s="11" t="s">
        <v>11501</v>
      </c>
      <c r="I739" s="11" t="s">
        <v>1130</v>
      </c>
      <c r="J739" s="11" t="s">
        <v>6554</v>
      </c>
      <c r="K739" s="11" t="s">
        <v>7337</v>
      </c>
      <c r="L739" s="11" t="s">
        <v>11502</v>
      </c>
      <c r="M739" s="11" t="s">
        <v>9937</v>
      </c>
      <c r="N739" s="12" t="s">
        <v>11503</v>
      </c>
      <c r="O739" s="12" t="s">
        <v>11504</v>
      </c>
    </row>
    <row r="740" spans="1:15" ht="15" customHeight="1" x14ac:dyDescent="0.3">
      <c r="A740" s="11" t="s">
        <v>57</v>
      </c>
      <c r="B740" s="11" t="s">
        <v>58</v>
      </c>
      <c r="C740" s="17">
        <v>3</v>
      </c>
      <c r="D740" s="11" t="s">
        <v>705</v>
      </c>
      <c r="E740" s="11" t="s">
        <v>11285</v>
      </c>
      <c r="F740" s="11">
        <v>36405820</v>
      </c>
      <c r="G740" s="11" t="s">
        <v>11505</v>
      </c>
      <c r="H740" s="11" t="s">
        <v>11506</v>
      </c>
      <c r="I740" s="11" t="s">
        <v>626</v>
      </c>
      <c r="J740" s="11" t="s">
        <v>11507</v>
      </c>
      <c r="K740" s="11" t="s">
        <v>11508</v>
      </c>
      <c r="L740" s="11" t="s">
        <v>11509</v>
      </c>
      <c r="M740" s="11" t="s">
        <v>7339</v>
      </c>
      <c r="N740" s="12" t="s">
        <v>11510</v>
      </c>
      <c r="O740" s="12" t="s">
        <v>11511</v>
      </c>
    </row>
    <row r="741" spans="1:15" ht="15" customHeight="1" x14ac:dyDescent="0.3">
      <c r="A741" s="11" t="s">
        <v>57</v>
      </c>
      <c r="B741" s="11" t="s">
        <v>58</v>
      </c>
      <c r="C741" s="17">
        <v>3</v>
      </c>
      <c r="D741" s="11" t="s">
        <v>705</v>
      </c>
      <c r="E741" s="11" t="s">
        <v>11285</v>
      </c>
      <c r="F741" s="11">
        <v>34709669</v>
      </c>
      <c r="G741" s="11" t="s">
        <v>11512</v>
      </c>
      <c r="H741" s="11" t="s">
        <v>6177</v>
      </c>
      <c r="I741" s="11" t="s">
        <v>7602</v>
      </c>
      <c r="J741" s="11" t="s">
        <v>7602</v>
      </c>
      <c r="K741" s="11" t="s">
        <v>7905</v>
      </c>
      <c r="L741" s="11" t="s">
        <v>11513</v>
      </c>
      <c r="M741" s="11" t="s">
        <v>8626</v>
      </c>
      <c r="N741" s="12" t="s">
        <v>11514</v>
      </c>
      <c r="O741" s="12" t="s">
        <v>11515</v>
      </c>
    </row>
    <row r="742" spans="1:15" ht="15" customHeight="1" x14ac:dyDescent="0.3">
      <c r="A742" s="11" t="s">
        <v>57</v>
      </c>
      <c r="B742" s="11" t="s">
        <v>58</v>
      </c>
      <c r="C742" s="17">
        <v>3</v>
      </c>
      <c r="D742" s="11" t="s">
        <v>705</v>
      </c>
      <c r="E742" s="11" t="s">
        <v>11285</v>
      </c>
      <c r="F742" s="11">
        <v>34387406</v>
      </c>
      <c r="G742" s="11" t="s">
        <v>11516</v>
      </c>
      <c r="H742" s="11" t="s">
        <v>11517</v>
      </c>
      <c r="I742" s="11" t="s">
        <v>1230</v>
      </c>
      <c r="J742" s="11" t="s">
        <v>10674</v>
      </c>
      <c r="K742" s="11" t="s">
        <v>7485</v>
      </c>
      <c r="L742" s="11" t="s">
        <v>11518</v>
      </c>
      <c r="M742" s="11" t="s">
        <v>7734</v>
      </c>
      <c r="N742" s="12" t="s">
        <v>11519</v>
      </c>
      <c r="O742" s="12" t="s">
        <v>11520</v>
      </c>
    </row>
    <row r="743" spans="1:15" ht="15" customHeight="1" x14ac:dyDescent="0.3">
      <c r="A743" s="11" t="s">
        <v>57</v>
      </c>
      <c r="B743" s="11" t="s">
        <v>58</v>
      </c>
      <c r="C743" s="17">
        <v>3</v>
      </c>
      <c r="D743" s="11" t="s">
        <v>705</v>
      </c>
      <c r="E743" s="11" t="s">
        <v>11285</v>
      </c>
      <c r="F743" s="11">
        <v>34556247</v>
      </c>
      <c r="G743" s="11" t="s">
        <v>7650</v>
      </c>
      <c r="H743" s="11" t="s">
        <v>7651</v>
      </c>
      <c r="I743" s="11" t="s">
        <v>1230</v>
      </c>
      <c r="J743" s="11" t="s">
        <v>7652</v>
      </c>
      <c r="K743" s="11" t="s">
        <v>7653</v>
      </c>
      <c r="L743" s="11" t="s">
        <v>7654</v>
      </c>
      <c r="M743" s="11" t="s">
        <v>7350</v>
      </c>
      <c r="N743" s="12" t="s">
        <v>7655</v>
      </c>
      <c r="O743" s="12" t="s">
        <v>7656</v>
      </c>
    </row>
    <row r="744" spans="1:15" ht="15" customHeight="1" x14ac:dyDescent="0.3">
      <c r="A744" s="11" t="s">
        <v>57</v>
      </c>
      <c r="B744" s="11" t="s">
        <v>58</v>
      </c>
      <c r="C744" s="17">
        <v>3</v>
      </c>
      <c r="D744" s="11" t="s">
        <v>705</v>
      </c>
      <c r="E744" s="11" t="s">
        <v>11285</v>
      </c>
      <c r="F744" s="11">
        <v>33937976</v>
      </c>
      <c r="G744" s="11" t="s">
        <v>11521</v>
      </c>
      <c r="H744" s="11" t="s">
        <v>11522</v>
      </c>
      <c r="I744" s="11" t="s">
        <v>1230</v>
      </c>
      <c r="J744" s="11" t="s">
        <v>11523</v>
      </c>
      <c r="K744" s="11" t="s">
        <v>7337</v>
      </c>
      <c r="L744" s="11" t="s">
        <v>11524</v>
      </c>
      <c r="M744" s="11" t="s">
        <v>9937</v>
      </c>
      <c r="N744" s="12" t="s">
        <v>11525</v>
      </c>
      <c r="O744" s="12" t="s">
        <v>11526</v>
      </c>
    </row>
    <row r="745" spans="1:15" ht="15" customHeight="1" x14ac:dyDescent="0.3">
      <c r="A745" s="11" t="s">
        <v>57</v>
      </c>
      <c r="B745" s="11" t="s">
        <v>58</v>
      </c>
      <c r="C745" s="17">
        <v>3</v>
      </c>
      <c r="D745" s="11" t="s">
        <v>705</v>
      </c>
      <c r="E745" s="11" t="s">
        <v>11285</v>
      </c>
      <c r="F745" s="11">
        <v>34137018</v>
      </c>
      <c r="G745" s="11" t="s">
        <v>11527</v>
      </c>
      <c r="H745" s="11" t="s">
        <v>11528</v>
      </c>
      <c r="I745" s="11" t="s">
        <v>11529</v>
      </c>
      <c r="J745" s="11" t="s">
        <v>11530</v>
      </c>
      <c r="K745" s="11" t="s">
        <v>7337</v>
      </c>
      <c r="L745" s="11" t="s">
        <v>11531</v>
      </c>
      <c r="M745" s="11" t="s">
        <v>7414</v>
      </c>
      <c r="N745" s="12" t="s">
        <v>11532</v>
      </c>
      <c r="O745" s="12" t="s">
        <v>11533</v>
      </c>
    </row>
    <row r="746" spans="1:15" ht="15" customHeight="1" x14ac:dyDescent="0.3">
      <c r="A746" s="11" t="s">
        <v>57</v>
      </c>
      <c r="B746" s="11" t="s">
        <v>58</v>
      </c>
      <c r="C746" s="17">
        <v>3</v>
      </c>
      <c r="D746" s="11" t="s">
        <v>705</v>
      </c>
      <c r="E746" s="11" t="s">
        <v>11285</v>
      </c>
      <c r="F746" s="11">
        <v>33864704</v>
      </c>
      <c r="G746" s="11" t="s">
        <v>11534</v>
      </c>
      <c r="H746" s="11" t="s">
        <v>11535</v>
      </c>
      <c r="I746" s="11" t="s">
        <v>11529</v>
      </c>
      <c r="J746" s="11" t="s">
        <v>11536</v>
      </c>
      <c r="K746" s="11" t="s">
        <v>7485</v>
      </c>
      <c r="L746" s="11" t="s">
        <v>11537</v>
      </c>
      <c r="M746" s="11" t="s">
        <v>7734</v>
      </c>
      <c r="N746" s="12" t="s">
        <v>11538</v>
      </c>
      <c r="O746" s="12" t="s">
        <v>11539</v>
      </c>
    </row>
    <row r="747" spans="1:15" ht="15" customHeight="1" x14ac:dyDescent="0.3">
      <c r="A747" s="11" t="s">
        <v>57</v>
      </c>
      <c r="B747" s="11" t="s">
        <v>58</v>
      </c>
      <c r="C747" s="17">
        <v>3</v>
      </c>
      <c r="D747" s="11" t="s">
        <v>705</v>
      </c>
      <c r="E747" s="11" t="s">
        <v>11285</v>
      </c>
      <c r="F747" s="11">
        <v>34518006</v>
      </c>
      <c r="G747" s="11" t="s">
        <v>7664</v>
      </c>
      <c r="H747" s="11" t="s">
        <v>7665</v>
      </c>
      <c r="I747" s="11" t="s">
        <v>2246</v>
      </c>
      <c r="J747" s="11" t="s">
        <v>7666</v>
      </c>
      <c r="K747" s="11" t="s">
        <v>7667</v>
      </c>
      <c r="L747" s="11" t="s">
        <v>7668</v>
      </c>
      <c r="M747" s="11" t="s">
        <v>7339</v>
      </c>
      <c r="N747" s="12" t="s">
        <v>7669</v>
      </c>
      <c r="O747" s="12" t="s">
        <v>7670</v>
      </c>
    </row>
    <row r="748" spans="1:15" ht="15" customHeight="1" x14ac:dyDescent="0.3">
      <c r="A748" s="11" t="s">
        <v>57</v>
      </c>
      <c r="B748" s="11" t="s">
        <v>58</v>
      </c>
      <c r="C748" s="17">
        <v>3</v>
      </c>
      <c r="D748" s="11" t="s">
        <v>705</v>
      </c>
      <c r="E748" s="11" t="s">
        <v>11285</v>
      </c>
      <c r="F748" s="11">
        <v>33587756</v>
      </c>
      <c r="G748" s="11" t="s">
        <v>10684</v>
      </c>
      <c r="H748" s="11" t="s">
        <v>10685</v>
      </c>
      <c r="I748" s="11" t="s">
        <v>2246</v>
      </c>
      <c r="J748" s="11" t="s">
        <v>10686</v>
      </c>
      <c r="K748" s="11" t="s">
        <v>7349</v>
      </c>
      <c r="L748" s="11" t="s">
        <v>10687</v>
      </c>
      <c r="M748" s="11" t="s">
        <v>7520</v>
      </c>
      <c r="N748" s="12" t="s">
        <v>10688</v>
      </c>
      <c r="O748" s="12" t="s">
        <v>10689</v>
      </c>
    </row>
    <row r="749" spans="1:15" ht="15" customHeight="1" x14ac:dyDescent="0.3">
      <c r="A749" s="11" t="s">
        <v>57</v>
      </c>
      <c r="B749" s="11" t="s">
        <v>58</v>
      </c>
      <c r="C749" s="17">
        <v>3</v>
      </c>
      <c r="D749" s="11" t="s">
        <v>705</v>
      </c>
      <c r="E749" s="11" t="s">
        <v>11285</v>
      </c>
      <c r="F749" s="11">
        <v>33176023</v>
      </c>
      <c r="G749" s="11" t="s">
        <v>11421</v>
      </c>
      <c r="H749" s="11" t="s">
        <v>11540</v>
      </c>
      <c r="I749" s="11" t="s">
        <v>2250</v>
      </c>
      <c r="J749" s="11" t="s">
        <v>11541</v>
      </c>
      <c r="K749" s="11" t="s">
        <v>10693</v>
      </c>
      <c r="L749" s="11" t="s">
        <v>11542</v>
      </c>
      <c r="M749" s="11" t="s">
        <v>7373</v>
      </c>
      <c r="N749" s="12" t="s">
        <v>11543</v>
      </c>
      <c r="O749" s="12" t="s">
        <v>11544</v>
      </c>
    </row>
    <row r="750" spans="1:15" ht="15" customHeight="1" x14ac:dyDescent="0.3">
      <c r="A750" s="11" t="s">
        <v>57</v>
      </c>
      <c r="B750" s="11" t="s">
        <v>58</v>
      </c>
      <c r="C750" s="17">
        <v>3</v>
      </c>
      <c r="D750" s="11" t="s">
        <v>705</v>
      </c>
      <c r="E750" s="11" t="s">
        <v>11285</v>
      </c>
      <c r="F750" s="11">
        <v>33259122</v>
      </c>
      <c r="G750" s="11" t="s">
        <v>10690</v>
      </c>
      <c r="H750" s="11" t="s">
        <v>10691</v>
      </c>
      <c r="I750" s="11" t="s">
        <v>2250</v>
      </c>
      <c r="J750" s="11" t="s">
        <v>10692</v>
      </c>
      <c r="K750" s="11" t="s">
        <v>10693</v>
      </c>
      <c r="L750" s="11" t="s">
        <v>10694</v>
      </c>
      <c r="M750" s="11" t="s">
        <v>7956</v>
      </c>
      <c r="N750" s="12" t="s">
        <v>10695</v>
      </c>
      <c r="O750" s="12" t="s">
        <v>10696</v>
      </c>
    </row>
    <row r="751" spans="1:15" ht="15" customHeight="1" x14ac:dyDescent="0.3">
      <c r="A751" s="11" t="s">
        <v>57</v>
      </c>
      <c r="B751" s="11" t="s">
        <v>58</v>
      </c>
      <c r="C751" s="17">
        <v>3</v>
      </c>
      <c r="D751" s="11" t="s">
        <v>705</v>
      </c>
      <c r="E751" s="11" t="s">
        <v>11285</v>
      </c>
      <c r="F751" s="11">
        <v>33179341</v>
      </c>
      <c r="G751" s="11" t="s">
        <v>11421</v>
      </c>
      <c r="H751" s="11" t="s">
        <v>11545</v>
      </c>
      <c r="I751" s="11" t="s">
        <v>2250</v>
      </c>
      <c r="J751" s="11" t="s">
        <v>11546</v>
      </c>
      <c r="K751" s="11" t="s">
        <v>10693</v>
      </c>
      <c r="L751" s="11" t="s">
        <v>11547</v>
      </c>
      <c r="M751" s="11" t="s">
        <v>7373</v>
      </c>
      <c r="N751" s="12" t="s">
        <v>11548</v>
      </c>
      <c r="O751" s="12" t="s">
        <v>11549</v>
      </c>
    </row>
    <row r="752" spans="1:15" ht="15" customHeight="1" x14ac:dyDescent="0.3">
      <c r="A752" s="11" t="s">
        <v>57</v>
      </c>
      <c r="B752" s="11" t="s">
        <v>58</v>
      </c>
      <c r="C752" s="17">
        <v>3</v>
      </c>
      <c r="D752" s="11" t="s">
        <v>705</v>
      </c>
      <c r="E752" s="11" t="s">
        <v>11285</v>
      </c>
      <c r="F752" s="11">
        <v>33742457</v>
      </c>
      <c r="G752" s="11" t="s">
        <v>11550</v>
      </c>
      <c r="H752" s="11" t="s">
        <v>11551</v>
      </c>
      <c r="I752" s="11" t="s">
        <v>2250</v>
      </c>
      <c r="J752" s="11" t="s">
        <v>11552</v>
      </c>
      <c r="K752" s="11" t="s">
        <v>10604</v>
      </c>
      <c r="L752" s="11" t="s">
        <v>11553</v>
      </c>
      <c r="M752" s="11" t="s">
        <v>7339</v>
      </c>
      <c r="N752" s="12" t="s">
        <v>11554</v>
      </c>
      <c r="O752" s="12" t="s">
        <v>11555</v>
      </c>
    </row>
    <row r="753" spans="1:15" ht="15" customHeight="1" x14ac:dyDescent="0.3">
      <c r="A753" s="11" t="s">
        <v>57</v>
      </c>
      <c r="B753" s="11" t="s">
        <v>58</v>
      </c>
      <c r="C753" s="17">
        <v>3</v>
      </c>
      <c r="D753" s="11" t="s">
        <v>705</v>
      </c>
      <c r="E753" s="11" t="s">
        <v>11285</v>
      </c>
      <c r="F753" s="11">
        <v>33752263</v>
      </c>
      <c r="G753" s="11" t="s">
        <v>10710</v>
      </c>
      <c r="H753" s="11" t="s">
        <v>10711</v>
      </c>
      <c r="I753" s="11" t="s">
        <v>3104</v>
      </c>
      <c r="J753" s="11" t="s">
        <v>7726</v>
      </c>
      <c r="K753" s="11" t="s">
        <v>7349</v>
      </c>
      <c r="L753" s="11" t="s">
        <v>10712</v>
      </c>
      <c r="M753" s="11" t="s">
        <v>7520</v>
      </c>
      <c r="N753" s="12" t="s">
        <v>10713</v>
      </c>
      <c r="O753" s="12" t="s">
        <v>10714</v>
      </c>
    </row>
    <row r="754" spans="1:15" ht="15" customHeight="1" x14ac:dyDescent="0.3">
      <c r="A754" s="11" t="s">
        <v>57</v>
      </c>
      <c r="B754" s="11" t="s">
        <v>58</v>
      </c>
      <c r="C754" s="17">
        <v>3</v>
      </c>
      <c r="D754" s="11" t="s">
        <v>705</v>
      </c>
      <c r="E754" s="11" t="s">
        <v>11285</v>
      </c>
      <c r="F754" s="11">
        <v>33544440</v>
      </c>
      <c r="G754" s="11" t="s">
        <v>11556</v>
      </c>
      <c r="H754" s="11" t="s">
        <v>11557</v>
      </c>
      <c r="I754" s="11" t="s">
        <v>1027</v>
      </c>
      <c r="J754" s="11"/>
      <c r="K754" s="11" t="s">
        <v>7337</v>
      </c>
      <c r="L754" s="11" t="s">
        <v>11558</v>
      </c>
      <c r="M754" s="11" t="s">
        <v>8414</v>
      </c>
      <c r="N754" s="12" t="s">
        <v>11559</v>
      </c>
      <c r="O754" s="12" t="s">
        <v>11560</v>
      </c>
    </row>
    <row r="755" spans="1:15" ht="15" customHeight="1" x14ac:dyDescent="0.3">
      <c r="A755" s="11" t="s">
        <v>57</v>
      </c>
      <c r="B755" s="11" t="s">
        <v>58</v>
      </c>
      <c r="C755" s="17">
        <v>3</v>
      </c>
      <c r="D755" s="11" t="s">
        <v>705</v>
      </c>
      <c r="E755" s="11" t="s">
        <v>11285</v>
      </c>
      <c r="F755" s="11">
        <v>33006135</v>
      </c>
      <c r="G755" s="11" t="s">
        <v>11561</v>
      </c>
      <c r="H755" s="11" t="s">
        <v>11562</v>
      </c>
      <c r="I755" s="11" t="s">
        <v>1027</v>
      </c>
      <c r="J755" s="11" t="s">
        <v>11563</v>
      </c>
      <c r="K755" s="11" t="s">
        <v>7337</v>
      </c>
      <c r="L755" s="11" t="s">
        <v>11564</v>
      </c>
      <c r="M755" s="11" t="s">
        <v>7373</v>
      </c>
      <c r="N755" s="12" t="s">
        <v>11565</v>
      </c>
      <c r="O755" s="12" t="s">
        <v>11566</v>
      </c>
    </row>
    <row r="756" spans="1:15" ht="15" customHeight="1" x14ac:dyDescent="0.3">
      <c r="A756" s="11" t="s">
        <v>57</v>
      </c>
      <c r="B756" s="11" t="s">
        <v>58</v>
      </c>
      <c r="C756" s="17">
        <v>3</v>
      </c>
      <c r="D756" s="11" t="s">
        <v>705</v>
      </c>
      <c r="E756" s="11" t="s">
        <v>11285</v>
      </c>
      <c r="F756" s="11">
        <v>34144819</v>
      </c>
      <c r="G756" s="11" t="s">
        <v>11567</v>
      </c>
      <c r="H756" s="11" t="s">
        <v>11568</v>
      </c>
      <c r="I756" s="11" t="s">
        <v>2586</v>
      </c>
      <c r="J756" s="11" t="s">
        <v>11569</v>
      </c>
      <c r="K756" s="11" t="s">
        <v>7371</v>
      </c>
      <c r="L756" s="11" t="s">
        <v>11570</v>
      </c>
      <c r="M756" s="11" t="s">
        <v>7604</v>
      </c>
      <c r="N756" s="12" t="s">
        <v>11571</v>
      </c>
      <c r="O756" s="12" t="s">
        <v>11572</v>
      </c>
    </row>
    <row r="757" spans="1:15" ht="15" customHeight="1" x14ac:dyDescent="0.3">
      <c r="A757" s="11" t="s">
        <v>57</v>
      </c>
      <c r="B757" s="11" t="s">
        <v>58</v>
      </c>
      <c r="C757" s="17">
        <v>3</v>
      </c>
      <c r="D757" s="11" t="s">
        <v>705</v>
      </c>
      <c r="E757" s="11" t="s">
        <v>11285</v>
      </c>
      <c r="F757" s="11">
        <v>33074565</v>
      </c>
      <c r="G757" s="11" t="s">
        <v>11573</v>
      </c>
      <c r="H757" s="11" t="s">
        <v>11574</v>
      </c>
      <c r="I757" s="11" t="s">
        <v>2594</v>
      </c>
      <c r="J757" s="11" t="s">
        <v>11575</v>
      </c>
      <c r="K757" s="11" t="s">
        <v>1574</v>
      </c>
      <c r="L757" s="11" t="s">
        <v>11576</v>
      </c>
      <c r="M757" s="11" t="s">
        <v>7956</v>
      </c>
      <c r="N757" s="12" t="s">
        <v>11577</v>
      </c>
      <c r="O757" s="12" t="s">
        <v>11578</v>
      </c>
    </row>
    <row r="758" spans="1:15" ht="15" customHeight="1" x14ac:dyDescent="0.3">
      <c r="A758" s="11" t="s">
        <v>57</v>
      </c>
      <c r="B758" s="11" t="s">
        <v>58</v>
      </c>
      <c r="C758" s="17">
        <v>3</v>
      </c>
      <c r="D758" s="11" t="s">
        <v>705</v>
      </c>
      <c r="E758" s="11" t="s">
        <v>11285</v>
      </c>
      <c r="F758" s="11">
        <v>34055570</v>
      </c>
      <c r="G758" s="11" t="s">
        <v>11579</v>
      </c>
      <c r="H758" s="11" t="s">
        <v>11580</v>
      </c>
      <c r="I758" s="11" t="s">
        <v>761</v>
      </c>
      <c r="J758" s="11" t="s">
        <v>11581</v>
      </c>
      <c r="K758" s="11" t="s">
        <v>11582</v>
      </c>
      <c r="L758" s="11" t="s">
        <v>11583</v>
      </c>
      <c r="M758" s="11" t="s">
        <v>7350</v>
      </c>
      <c r="N758" s="12" t="s">
        <v>11584</v>
      </c>
      <c r="O758" s="12" t="s">
        <v>11585</v>
      </c>
    </row>
    <row r="759" spans="1:15" ht="15" customHeight="1" x14ac:dyDescent="0.3">
      <c r="A759" s="11" t="s">
        <v>57</v>
      </c>
      <c r="B759" s="11" t="s">
        <v>58</v>
      </c>
      <c r="C759" s="17">
        <v>3</v>
      </c>
      <c r="D759" s="11" t="s">
        <v>705</v>
      </c>
      <c r="E759" s="11" t="s">
        <v>11285</v>
      </c>
      <c r="F759" s="11">
        <v>32938595</v>
      </c>
      <c r="G759" s="11" t="s">
        <v>11421</v>
      </c>
      <c r="H759" s="11" t="s">
        <v>11586</v>
      </c>
      <c r="I759" s="11" t="s">
        <v>11587</v>
      </c>
      <c r="J759" s="11" t="s">
        <v>11587</v>
      </c>
      <c r="K759" s="11" t="s">
        <v>7379</v>
      </c>
      <c r="L759" s="11" t="s">
        <v>11588</v>
      </c>
      <c r="M759" s="11" t="s">
        <v>7373</v>
      </c>
      <c r="N759" s="12" t="s">
        <v>11589</v>
      </c>
      <c r="O759" s="12" t="s">
        <v>11590</v>
      </c>
    </row>
    <row r="760" spans="1:15" ht="15" customHeight="1" x14ac:dyDescent="0.3">
      <c r="A760" s="11" t="s">
        <v>57</v>
      </c>
      <c r="B760" s="11" t="s">
        <v>58</v>
      </c>
      <c r="C760" s="17">
        <v>3</v>
      </c>
      <c r="D760" s="11" t="s">
        <v>705</v>
      </c>
      <c r="E760" s="11" t="s">
        <v>11285</v>
      </c>
      <c r="F760" s="11">
        <v>32348911</v>
      </c>
      <c r="G760" s="11" t="s">
        <v>11591</v>
      </c>
      <c r="H760" s="11" t="s">
        <v>11592</v>
      </c>
      <c r="I760" s="11" t="s">
        <v>2258</v>
      </c>
      <c r="J760" s="11" t="s">
        <v>11593</v>
      </c>
      <c r="K760" s="11" t="s">
        <v>10575</v>
      </c>
      <c r="L760" s="11" t="s">
        <v>11594</v>
      </c>
      <c r="M760" s="11" t="s">
        <v>7373</v>
      </c>
      <c r="N760" s="12" t="s">
        <v>11595</v>
      </c>
      <c r="O760" s="12" t="s">
        <v>11596</v>
      </c>
    </row>
    <row r="761" spans="1:15" ht="15" customHeight="1" x14ac:dyDescent="0.3">
      <c r="A761" s="11" t="s">
        <v>57</v>
      </c>
      <c r="B761" s="11" t="s">
        <v>58</v>
      </c>
      <c r="C761" s="17">
        <v>3</v>
      </c>
      <c r="D761" s="11" t="s">
        <v>705</v>
      </c>
      <c r="E761" s="11" t="s">
        <v>11285</v>
      </c>
      <c r="F761" s="11">
        <v>31794059</v>
      </c>
      <c r="G761" s="11" t="s">
        <v>11597</v>
      </c>
      <c r="H761" s="11" t="s">
        <v>11598</v>
      </c>
      <c r="I761" s="11" t="s">
        <v>2258</v>
      </c>
      <c r="J761" s="11" t="s">
        <v>11599</v>
      </c>
      <c r="K761" s="11" t="s">
        <v>7337</v>
      </c>
      <c r="L761" s="11" t="s">
        <v>11600</v>
      </c>
      <c r="M761" s="11" t="s">
        <v>8338</v>
      </c>
      <c r="N761" s="12" t="s">
        <v>11601</v>
      </c>
      <c r="O761" s="12" t="s">
        <v>11602</v>
      </c>
    </row>
    <row r="762" spans="1:15" ht="15" customHeight="1" x14ac:dyDescent="0.3">
      <c r="A762" s="11" t="s">
        <v>57</v>
      </c>
      <c r="B762" s="11" t="s">
        <v>58</v>
      </c>
      <c r="C762" s="17">
        <v>3</v>
      </c>
      <c r="D762" s="11" t="s">
        <v>705</v>
      </c>
      <c r="E762" s="11" t="s">
        <v>11285</v>
      </c>
      <c r="F762" s="11">
        <v>32562840</v>
      </c>
      <c r="G762" s="11" t="s">
        <v>7751</v>
      </c>
      <c r="H762" s="11" t="s">
        <v>7752</v>
      </c>
      <c r="I762" s="11" t="s">
        <v>2258</v>
      </c>
      <c r="J762" s="11" t="s">
        <v>7753</v>
      </c>
      <c r="K762" s="11" t="s">
        <v>7754</v>
      </c>
      <c r="L762" s="11" t="s">
        <v>7755</v>
      </c>
      <c r="M762" s="11" t="s">
        <v>7520</v>
      </c>
      <c r="N762" s="12" t="s">
        <v>7756</v>
      </c>
      <c r="O762" s="12" t="s">
        <v>7757</v>
      </c>
    </row>
    <row r="763" spans="1:15" ht="15" customHeight="1" x14ac:dyDescent="0.3">
      <c r="A763" s="11" t="s">
        <v>57</v>
      </c>
      <c r="B763" s="11" t="s">
        <v>58</v>
      </c>
      <c r="C763" s="17">
        <v>3</v>
      </c>
      <c r="D763" s="11" t="s">
        <v>705</v>
      </c>
      <c r="E763" s="11" t="s">
        <v>11285</v>
      </c>
      <c r="F763" s="11">
        <v>33015290</v>
      </c>
      <c r="G763" s="11" t="s">
        <v>11603</v>
      </c>
      <c r="H763" s="11" t="s">
        <v>11604</v>
      </c>
      <c r="I763" s="11" t="s">
        <v>2258</v>
      </c>
      <c r="J763" s="11" t="s">
        <v>11605</v>
      </c>
      <c r="K763" s="11" t="s">
        <v>11606</v>
      </c>
      <c r="L763" s="11" t="s">
        <v>11607</v>
      </c>
      <c r="M763" s="11" t="s">
        <v>7339</v>
      </c>
      <c r="N763" s="12" t="s">
        <v>11608</v>
      </c>
      <c r="O763" s="12" t="s">
        <v>11609</v>
      </c>
    </row>
    <row r="764" spans="1:15" ht="15" customHeight="1" x14ac:dyDescent="0.3">
      <c r="A764" s="11" t="s">
        <v>57</v>
      </c>
      <c r="B764" s="11" t="s">
        <v>58</v>
      </c>
      <c r="C764" s="17">
        <v>3</v>
      </c>
      <c r="D764" s="11" t="s">
        <v>705</v>
      </c>
      <c r="E764" s="11" t="s">
        <v>11285</v>
      </c>
      <c r="F764" s="11">
        <v>32320001</v>
      </c>
      <c r="G764" s="11" t="s">
        <v>11610</v>
      </c>
      <c r="H764" s="11" t="s">
        <v>11611</v>
      </c>
      <c r="I764" s="11" t="s">
        <v>11605</v>
      </c>
      <c r="J764" s="11"/>
      <c r="K764" s="11" t="s">
        <v>7426</v>
      </c>
      <c r="L764" s="11" t="s">
        <v>11612</v>
      </c>
      <c r="M764" s="11" t="s">
        <v>7969</v>
      </c>
      <c r="N764" s="12" t="s">
        <v>11613</v>
      </c>
      <c r="O764" s="12" t="s">
        <v>11614</v>
      </c>
    </row>
    <row r="765" spans="1:15" ht="15" customHeight="1" x14ac:dyDescent="0.3">
      <c r="A765" s="11" t="s">
        <v>57</v>
      </c>
      <c r="B765" s="11" t="s">
        <v>58</v>
      </c>
      <c r="C765" s="17">
        <v>3</v>
      </c>
      <c r="D765" s="11" t="s">
        <v>705</v>
      </c>
      <c r="E765" s="11" t="s">
        <v>11285</v>
      </c>
      <c r="F765" s="11">
        <v>32476154</v>
      </c>
      <c r="G765" s="11" t="s">
        <v>11615</v>
      </c>
      <c r="H765" s="11" t="s">
        <v>11616</v>
      </c>
      <c r="I765" s="11" t="s">
        <v>3754</v>
      </c>
      <c r="J765" s="11"/>
      <c r="K765" s="11" t="s">
        <v>7337</v>
      </c>
      <c r="L765" s="11" t="s">
        <v>11617</v>
      </c>
      <c r="M765" s="11" t="s">
        <v>9704</v>
      </c>
      <c r="N765" s="12" t="s">
        <v>11618</v>
      </c>
      <c r="O765" s="12" t="s">
        <v>11619</v>
      </c>
    </row>
    <row r="766" spans="1:15" ht="15" customHeight="1" x14ac:dyDescent="0.3">
      <c r="A766" s="11" t="s">
        <v>57</v>
      </c>
      <c r="B766" s="11" t="s">
        <v>58</v>
      </c>
      <c r="C766" s="17">
        <v>3</v>
      </c>
      <c r="D766" s="11" t="s">
        <v>705</v>
      </c>
      <c r="E766" s="11" t="s">
        <v>11285</v>
      </c>
      <c r="F766" s="11">
        <v>31677162</v>
      </c>
      <c r="G766" s="11" t="s">
        <v>11620</v>
      </c>
      <c r="H766" s="11" t="s">
        <v>11621</v>
      </c>
      <c r="I766" s="11" t="s">
        <v>3754</v>
      </c>
      <c r="J766" s="11" t="s">
        <v>11622</v>
      </c>
      <c r="K766" s="11" t="s">
        <v>7337</v>
      </c>
      <c r="L766" s="11" t="s">
        <v>11623</v>
      </c>
      <c r="M766" s="11" t="s">
        <v>7734</v>
      </c>
      <c r="N766" s="12" t="s">
        <v>11624</v>
      </c>
      <c r="O766" s="12" t="s">
        <v>11625</v>
      </c>
    </row>
    <row r="767" spans="1:15" ht="15" customHeight="1" x14ac:dyDescent="0.3">
      <c r="A767" s="11" t="s">
        <v>57</v>
      </c>
      <c r="B767" s="11" t="s">
        <v>58</v>
      </c>
      <c r="C767" s="17">
        <v>3</v>
      </c>
      <c r="D767" s="11" t="s">
        <v>705</v>
      </c>
      <c r="E767" s="11" t="s">
        <v>11285</v>
      </c>
      <c r="F767" s="11">
        <v>31444799</v>
      </c>
      <c r="G767" s="11" t="s">
        <v>11626</v>
      </c>
      <c r="H767" s="11" t="s">
        <v>11627</v>
      </c>
      <c r="I767" s="11" t="s">
        <v>3754</v>
      </c>
      <c r="J767" s="11" t="s">
        <v>7866</v>
      </c>
      <c r="K767" s="11" t="s">
        <v>7337</v>
      </c>
      <c r="L767" s="11" t="s">
        <v>11628</v>
      </c>
      <c r="M767" s="11" t="s">
        <v>7373</v>
      </c>
      <c r="N767" s="12" t="s">
        <v>11629</v>
      </c>
      <c r="O767" s="12" t="s">
        <v>11630</v>
      </c>
    </row>
    <row r="768" spans="1:15" ht="15" customHeight="1" x14ac:dyDescent="0.3">
      <c r="A768" s="11" t="s">
        <v>57</v>
      </c>
      <c r="B768" s="11" t="s">
        <v>58</v>
      </c>
      <c r="C768" s="17">
        <v>3</v>
      </c>
      <c r="D768" s="11" t="s">
        <v>705</v>
      </c>
      <c r="E768" s="11" t="s">
        <v>11285</v>
      </c>
      <c r="F768" s="11">
        <v>31907927</v>
      </c>
      <c r="G768" s="11" t="s">
        <v>11631</v>
      </c>
      <c r="H768" s="11" t="s">
        <v>11632</v>
      </c>
      <c r="I768" s="11" t="s">
        <v>3754</v>
      </c>
      <c r="J768" s="11" t="s">
        <v>7817</v>
      </c>
      <c r="K768" s="11" t="s">
        <v>7337</v>
      </c>
      <c r="L768" s="11" t="s">
        <v>11633</v>
      </c>
      <c r="M768" s="11" t="s">
        <v>7520</v>
      </c>
      <c r="N768" s="12" t="s">
        <v>11634</v>
      </c>
      <c r="O768" s="12" t="s">
        <v>11635</v>
      </c>
    </row>
    <row r="769" spans="1:15" ht="15" customHeight="1" x14ac:dyDescent="0.3">
      <c r="A769" s="11" t="s">
        <v>57</v>
      </c>
      <c r="B769" s="11" t="s">
        <v>58</v>
      </c>
      <c r="C769" s="17">
        <v>3</v>
      </c>
      <c r="D769" s="11" t="s">
        <v>705</v>
      </c>
      <c r="E769" s="11" t="s">
        <v>11285</v>
      </c>
      <c r="F769" s="11">
        <v>32223003</v>
      </c>
      <c r="G769" s="11" t="s">
        <v>10748</v>
      </c>
      <c r="H769" s="11" t="s">
        <v>10749</v>
      </c>
      <c r="I769" s="11" t="s">
        <v>3754</v>
      </c>
      <c r="J769" s="11"/>
      <c r="K769" s="11" t="s">
        <v>7349</v>
      </c>
      <c r="L769" s="11" t="s">
        <v>10750</v>
      </c>
      <c r="M769" s="11" t="s">
        <v>10751</v>
      </c>
      <c r="N769" s="12" t="s">
        <v>10752</v>
      </c>
      <c r="O769" s="12" t="s">
        <v>10753</v>
      </c>
    </row>
    <row r="770" spans="1:15" ht="15" customHeight="1" x14ac:dyDescent="0.3">
      <c r="A770" s="11" t="s">
        <v>57</v>
      </c>
      <c r="B770" s="11" t="s">
        <v>58</v>
      </c>
      <c r="C770" s="17">
        <v>3</v>
      </c>
      <c r="D770" s="11" t="s">
        <v>705</v>
      </c>
      <c r="E770" s="11" t="s">
        <v>11285</v>
      </c>
      <c r="F770" s="11">
        <v>32072620</v>
      </c>
      <c r="G770" s="11" t="s">
        <v>11636</v>
      </c>
      <c r="H770" s="11" t="s">
        <v>11637</v>
      </c>
      <c r="I770" s="11" t="s">
        <v>2601</v>
      </c>
      <c r="J770" s="11" t="s">
        <v>11638</v>
      </c>
      <c r="K770" s="11" t="s">
        <v>7337</v>
      </c>
      <c r="L770" s="11" t="s">
        <v>11639</v>
      </c>
      <c r="M770" s="11" t="s">
        <v>7414</v>
      </c>
      <c r="N770" s="12" t="s">
        <v>11640</v>
      </c>
      <c r="O770" s="12" t="s">
        <v>11641</v>
      </c>
    </row>
    <row r="771" spans="1:15" ht="15" customHeight="1" x14ac:dyDescent="0.3">
      <c r="A771" s="11" t="s">
        <v>57</v>
      </c>
      <c r="B771" s="11" t="s">
        <v>58</v>
      </c>
      <c r="C771" s="17">
        <v>3</v>
      </c>
      <c r="D771" s="11" t="s">
        <v>705</v>
      </c>
      <c r="E771" s="11" t="s">
        <v>11285</v>
      </c>
      <c r="F771" s="11">
        <v>32613650</v>
      </c>
      <c r="G771" s="11" t="s">
        <v>11642</v>
      </c>
      <c r="H771" s="11" t="s">
        <v>11643</v>
      </c>
      <c r="I771" s="11" t="s">
        <v>2601</v>
      </c>
      <c r="J771" s="11"/>
      <c r="K771" s="11" t="s">
        <v>7337</v>
      </c>
      <c r="L771" s="11" t="s">
        <v>11644</v>
      </c>
      <c r="M771" s="11" t="s">
        <v>8414</v>
      </c>
      <c r="N771" s="12" t="s">
        <v>11645</v>
      </c>
      <c r="O771" s="12" t="s">
        <v>11646</v>
      </c>
    </row>
    <row r="772" spans="1:15" ht="15" customHeight="1" x14ac:dyDescent="0.3">
      <c r="A772" s="11" t="s">
        <v>57</v>
      </c>
      <c r="B772" s="11" t="s">
        <v>58</v>
      </c>
      <c r="C772" s="17">
        <v>3</v>
      </c>
      <c r="D772" s="11" t="s">
        <v>705</v>
      </c>
      <c r="E772" s="11" t="s">
        <v>11285</v>
      </c>
      <c r="F772" s="11">
        <v>31194890</v>
      </c>
      <c r="G772" s="11" t="s">
        <v>11647</v>
      </c>
      <c r="H772" s="11" t="s">
        <v>5838</v>
      </c>
      <c r="I772" s="11" t="s">
        <v>2274</v>
      </c>
      <c r="J772" s="11" t="s">
        <v>11648</v>
      </c>
      <c r="K772" s="11" t="s">
        <v>1574</v>
      </c>
      <c r="L772" s="11" t="s">
        <v>11649</v>
      </c>
      <c r="M772" s="11" t="s">
        <v>7734</v>
      </c>
      <c r="N772" s="12" t="s">
        <v>11650</v>
      </c>
      <c r="O772" s="12" t="s">
        <v>11651</v>
      </c>
    </row>
    <row r="773" spans="1:15" ht="15" customHeight="1" x14ac:dyDescent="0.3">
      <c r="A773" s="11" t="s">
        <v>57</v>
      </c>
      <c r="B773" s="11" t="s">
        <v>58</v>
      </c>
      <c r="C773" s="17">
        <v>3</v>
      </c>
      <c r="D773" s="11" t="s">
        <v>705</v>
      </c>
      <c r="E773" s="11" t="s">
        <v>11285</v>
      </c>
      <c r="F773" s="11">
        <v>32068893</v>
      </c>
      <c r="G773" s="11" t="s">
        <v>11652</v>
      </c>
      <c r="H773" s="11" t="s">
        <v>11653</v>
      </c>
      <c r="I773" s="11" t="s">
        <v>2707</v>
      </c>
      <c r="J773" s="11" t="s">
        <v>11638</v>
      </c>
      <c r="K773" s="11" t="s">
        <v>7337</v>
      </c>
      <c r="L773" s="11" t="s">
        <v>11654</v>
      </c>
      <c r="M773" s="11" t="s">
        <v>7373</v>
      </c>
      <c r="N773" s="12" t="s">
        <v>11655</v>
      </c>
      <c r="O773" s="12" t="s">
        <v>11656</v>
      </c>
    </row>
    <row r="774" spans="1:15" ht="15" customHeight="1" x14ac:dyDescent="0.3">
      <c r="A774" s="11" t="s">
        <v>57</v>
      </c>
      <c r="B774" s="11" t="s">
        <v>58</v>
      </c>
      <c r="C774" s="17">
        <v>3</v>
      </c>
      <c r="D774" s="11" t="s">
        <v>705</v>
      </c>
      <c r="E774" s="11" t="s">
        <v>11285</v>
      </c>
      <c r="F774" s="11">
        <v>32652527</v>
      </c>
      <c r="G774" s="11" t="s">
        <v>11657</v>
      </c>
      <c r="H774" s="11" t="s">
        <v>11658</v>
      </c>
      <c r="I774" s="11" t="s">
        <v>2707</v>
      </c>
      <c r="J774" s="11"/>
      <c r="K774" s="11" t="s">
        <v>7337</v>
      </c>
      <c r="L774" s="11" t="s">
        <v>11659</v>
      </c>
      <c r="M774" s="11" t="s">
        <v>7520</v>
      </c>
      <c r="N774" s="12" t="s">
        <v>11660</v>
      </c>
      <c r="O774" s="12" t="s">
        <v>11661</v>
      </c>
    </row>
    <row r="775" spans="1:15" ht="15" customHeight="1" x14ac:dyDescent="0.3">
      <c r="A775" s="11" t="s">
        <v>57</v>
      </c>
      <c r="B775" s="11" t="s">
        <v>58</v>
      </c>
      <c r="C775" s="17">
        <v>3</v>
      </c>
      <c r="D775" s="11" t="s">
        <v>705</v>
      </c>
      <c r="E775" s="11" t="s">
        <v>11285</v>
      </c>
      <c r="F775" s="11">
        <v>32515512</v>
      </c>
      <c r="G775" s="11" t="s">
        <v>10760</v>
      </c>
      <c r="H775" s="11" t="s">
        <v>10761</v>
      </c>
      <c r="I775" s="11" t="s">
        <v>2707</v>
      </c>
      <c r="J775" s="11" t="s">
        <v>4980</v>
      </c>
      <c r="K775" s="11" t="s">
        <v>7349</v>
      </c>
      <c r="L775" s="11" t="s">
        <v>10762</v>
      </c>
      <c r="M775" s="11" t="s">
        <v>7520</v>
      </c>
      <c r="N775" s="12" t="s">
        <v>10763</v>
      </c>
      <c r="O775" s="12" t="s">
        <v>10764</v>
      </c>
    </row>
    <row r="776" spans="1:15" ht="15" customHeight="1" x14ac:dyDescent="0.3">
      <c r="A776" s="11" t="s">
        <v>57</v>
      </c>
      <c r="B776" s="11" t="s">
        <v>58</v>
      </c>
      <c r="C776" s="17">
        <v>3</v>
      </c>
      <c r="D776" s="11" t="s">
        <v>705</v>
      </c>
      <c r="E776" s="11" t="s">
        <v>11285</v>
      </c>
      <c r="F776" s="11">
        <v>31599965</v>
      </c>
      <c r="G776" s="11" t="s">
        <v>11662</v>
      </c>
      <c r="H776" s="11" t="s">
        <v>11663</v>
      </c>
      <c r="I776" s="11" t="s">
        <v>3166</v>
      </c>
      <c r="J776" s="11" t="s">
        <v>11664</v>
      </c>
      <c r="K776" s="11" t="s">
        <v>7337</v>
      </c>
      <c r="L776" s="11" t="s">
        <v>11665</v>
      </c>
      <c r="M776" s="11" t="s">
        <v>7373</v>
      </c>
      <c r="N776" s="12" t="s">
        <v>11666</v>
      </c>
      <c r="O776" s="12" t="s">
        <v>11667</v>
      </c>
    </row>
    <row r="777" spans="1:15" ht="15" customHeight="1" x14ac:dyDescent="0.3">
      <c r="A777" s="11" t="s">
        <v>57</v>
      </c>
      <c r="B777" s="11" t="s">
        <v>58</v>
      </c>
      <c r="C777" s="17">
        <v>3</v>
      </c>
      <c r="D777" s="11" t="s">
        <v>705</v>
      </c>
      <c r="E777" s="11" t="s">
        <v>11285</v>
      </c>
      <c r="F777" s="11">
        <v>32348554</v>
      </c>
      <c r="G777" s="11" t="s">
        <v>11668</v>
      </c>
      <c r="H777" s="11" t="s">
        <v>11669</v>
      </c>
      <c r="I777" s="11" t="s">
        <v>3166</v>
      </c>
      <c r="J777" s="11" t="s">
        <v>11670</v>
      </c>
      <c r="K777" s="11" t="s">
        <v>7337</v>
      </c>
      <c r="L777" s="11" t="s">
        <v>11671</v>
      </c>
      <c r="M777" s="11" t="s">
        <v>7520</v>
      </c>
      <c r="N777" s="12" t="s">
        <v>11672</v>
      </c>
      <c r="O777" s="12" t="s">
        <v>11673</v>
      </c>
    </row>
    <row r="778" spans="1:15" ht="15" customHeight="1" x14ac:dyDescent="0.3">
      <c r="A778" s="11" t="s">
        <v>57</v>
      </c>
      <c r="B778" s="11" t="s">
        <v>58</v>
      </c>
      <c r="C778" s="17">
        <v>3</v>
      </c>
      <c r="D778" s="11" t="s">
        <v>705</v>
      </c>
      <c r="E778" s="11" t="s">
        <v>11285</v>
      </c>
      <c r="F778" s="11">
        <v>31318089</v>
      </c>
      <c r="G778" s="11" t="s">
        <v>11674</v>
      </c>
      <c r="H778" s="11" t="s">
        <v>11675</v>
      </c>
      <c r="I778" s="11" t="s">
        <v>2393</v>
      </c>
      <c r="J778" s="11" t="s">
        <v>11676</v>
      </c>
      <c r="K778" s="11" t="s">
        <v>10604</v>
      </c>
      <c r="L778" s="11" t="s">
        <v>11677</v>
      </c>
      <c r="M778" s="11" t="s">
        <v>7339</v>
      </c>
      <c r="N778" s="12" t="s">
        <v>11678</v>
      </c>
      <c r="O778" s="12" t="s">
        <v>11679</v>
      </c>
    </row>
    <row r="779" spans="1:15" ht="15" customHeight="1" x14ac:dyDescent="0.3">
      <c r="A779" s="11" t="s">
        <v>57</v>
      </c>
      <c r="B779" s="11" t="s">
        <v>58</v>
      </c>
      <c r="C779" s="17">
        <v>3</v>
      </c>
      <c r="D779" s="11" t="s">
        <v>705</v>
      </c>
      <c r="E779" s="11" t="s">
        <v>11285</v>
      </c>
      <c r="F779" s="11">
        <v>30756373</v>
      </c>
      <c r="G779" s="11" t="s">
        <v>11680</v>
      </c>
      <c r="H779" s="11" t="s">
        <v>11681</v>
      </c>
      <c r="I779" s="11" t="s">
        <v>2393</v>
      </c>
      <c r="J779" s="11" t="s">
        <v>11682</v>
      </c>
      <c r="K779" s="11" t="s">
        <v>7337</v>
      </c>
      <c r="L779" s="11" t="s">
        <v>11683</v>
      </c>
      <c r="M779" s="11" t="s">
        <v>7520</v>
      </c>
      <c r="N779" s="12" t="s">
        <v>11684</v>
      </c>
      <c r="O779" s="12" t="s">
        <v>11685</v>
      </c>
    </row>
    <row r="780" spans="1:15" ht="15" customHeight="1" x14ac:dyDescent="0.3">
      <c r="A780" s="11" t="s">
        <v>57</v>
      </c>
      <c r="B780" s="11" t="s">
        <v>58</v>
      </c>
      <c r="C780" s="17">
        <v>3</v>
      </c>
      <c r="D780" s="11" t="s">
        <v>705</v>
      </c>
      <c r="E780" s="11" t="s">
        <v>11285</v>
      </c>
      <c r="F780" s="11">
        <v>31576568</v>
      </c>
      <c r="G780" s="11" t="s">
        <v>11686</v>
      </c>
      <c r="H780" s="11" t="s">
        <v>11687</v>
      </c>
      <c r="I780" s="11" t="s">
        <v>2614</v>
      </c>
      <c r="J780" s="11"/>
      <c r="K780" s="11" t="s">
        <v>7337</v>
      </c>
      <c r="L780" s="11" t="s">
        <v>11688</v>
      </c>
      <c r="M780" s="11" t="s">
        <v>8066</v>
      </c>
      <c r="N780" s="12" t="s">
        <v>11689</v>
      </c>
      <c r="O780" s="12" t="s">
        <v>11690</v>
      </c>
    </row>
    <row r="781" spans="1:15" ht="15" customHeight="1" x14ac:dyDescent="0.3">
      <c r="A781" s="11" t="s">
        <v>57</v>
      </c>
      <c r="B781" s="11" t="s">
        <v>58</v>
      </c>
      <c r="C781" s="17">
        <v>3</v>
      </c>
      <c r="D781" s="11" t="s">
        <v>705</v>
      </c>
      <c r="E781" s="11" t="s">
        <v>11285</v>
      </c>
      <c r="F781" s="11">
        <v>30850646</v>
      </c>
      <c r="G781" s="11" t="s">
        <v>11691</v>
      </c>
      <c r="H781" s="11" t="s">
        <v>11692</v>
      </c>
      <c r="I781" s="11" t="s">
        <v>11693</v>
      </c>
      <c r="J781" s="11" t="s">
        <v>11693</v>
      </c>
      <c r="K781" s="11" t="s">
        <v>7687</v>
      </c>
      <c r="L781" s="11" t="s">
        <v>11694</v>
      </c>
      <c r="M781" s="11" t="s">
        <v>7373</v>
      </c>
      <c r="N781" s="12" t="s">
        <v>11695</v>
      </c>
      <c r="O781" s="12" t="s">
        <v>11696</v>
      </c>
    </row>
    <row r="782" spans="1:15" ht="15" customHeight="1" x14ac:dyDescent="0.3">
      <c r="A782" s="11" t="s">
        <v>57</v>
      </c>
      <c r="B782" s="11" t="s">
        <v>58</v>
      </c>
      <c r="C782" s="17">
        <v>3</v>
      </c>
      <c r="D782" s="11" t="s">
        <v>705</v>
      </c>
      <c r="E782" s="11" t="s">
        <v>11285</v>
      </c>
      <c r="F782" s="11">
        <v>29969827</v>
      </c>
      <c r="G782" s="11" t="s">
        <v>11697</v>
      </c>
      <c r="H782" s="11" t="s">
        <v>11698</v>
      </c>
      <c r="I782" s="11" t="s">
        <v>7912</v>
      </c>
      <c r="J782" s="11" t="s">
        <v>11699</v>
      </c>
      <c r="K782" s="11" t="s">
        <v>7337</v>
      </c>
      <c r="L782" s="11" t="s">
        <v>11700</v>
      </c>
      <c r="M782" s="11" t="s">
        <v>7907</v>
      </c>
      <c r="N782" s="12" t="s">
        <v>11701</v>
      </c>
      <c r="O782" s="12" t="s">
        <v>11702</v>
      </c>
    </row>
    <row r="783" spans="1:15" ht="15" customHeight="1" x14ac:dyDescent="0.3">
      <c r="A783" s="11" t="s">
        <v>57</v>
      </c>
      <c r="B783" s="11" t="s">
        <v>58</v>
      </c>
      <c r="C783" s="17">
        <v>3</v>
      </c>
      <c r="D783" s="11" t="s">
        <v>705</v>
      </c>
      <c r="E783" s="11" t="s">
        <v>11285</v>
      </c>
      <c r="F783" s="11">
        <v>30347448</v>
      </c>
      <c r="G783" s="11" t="s">
        <v>11703</v>
      </c>
      <c r="H783" s="11" t="s">
        <v>11704</v>
      </c>
      <c r="I783" s="11" t="s">
        <v>7939</v>
      </c>
      <c r="J783" s="11" t="s">
        <v>11705</v>
      </c>
      <c r="K783" s="11" t="s">
        <v>7337</v>
      </c>
      <c r="L783" s="11" t="s">
        <v>11706</v>
      </c>
      <c r="M783" s="11" t="s">
        <v>8313</v>
      </c>
      <c r="N783" s="12" t="s">
        <v>11707</v>
      </c>
      <c r="O783" s="12" t="s">
        <v>11708</v>
      </c>
    </row>
    <row r="784" spans="1:15" ht="15" customHeight="1" x14ac:dyDescent="0.3">
      <c r="A784" s="11" t="s">
        <v>57</v>
      </c>
      <c r="B784" s="11" t="s">
        <v>58</v>
      </c>
      <c r="C784" s="17">
        <v>3</v>
      </c>
      <c r="D784" s="11" t="s">
        <v>705</v>
      </c>
      <c r="E784" s="11" t="s">
        <v>11285</v>
      </c>
      <c r="F784" s="11">
        <v>30714103</v>
      </c>
      <c r="G784" s="11" t="s">
        <v>11709</v>
      </c>
      <c r="H784" s="11" t="s">
        <v>11710</v>
      </c>
      <c r="I784" s="11" t="s">
        <v>7939</v>
      </c>
      <c r="J784" s="11"/>
      <c r="K784" s="11" t="s">
        <v>7337</v>
      </c>
      <c r="L784" s="11" t="s">
        <v>11711</v>
      </c>
      <c r="M784" s="11" t="s">
        <v>8066</v>
      </c>
      <c r="N784" s="12" t="s">
        <v>11712</v>
      </c>
      <c r="O784" s="12" t="s">
        <v>11713</v>
      </c>
    </row>
    <row r="785" spans="1:15" ht="15" customHeight="1" x14ac:dyDescent="0.3">
      <c r="A785" s="11" t="s">
        <v>57</v>
      </c>
      <c r="B785" s="11" t="s">
        <v>58</v>
      </c>
      <c r="C785" s="17">
        <v>3</v>
      </c>
      <c r="D785" s="11" t="s">
        <v>705</v>
      </c>
      <c r="E785" s="11" t="s">
        <v>11285</v>
      </c>
      <c r="F785" s="11">
        <v>29761486</v>
      </c>
      <c r="G785" s="11" t="s">
        <v>11714</v>
      </c>
      <c r="H785" s="11" t="s">
        <v>11715</v>
      </c>
      <c r="I785" s="11" t="s">
        <v>1280</v>
      </c>
      <c r="J785" s="11" t="s">
        <v>11716</v>
      </c>
      <c r="K785" s="11" t="s">
        <v>7337</v>
      </c>
      <c r="L785" s="11" t="s">
        <v>11717</v>
      </c>
      <c r="M785" s="11" t="s">
        <v>7339</v>
      </c>
      <c r="N785" s="12" t="s">
        <v>11718</v>
      </c>
      <c r="O785" s="12" t="s">
        <v>11719</v>
      </c>
    </row>
    <row r="786" spans="1:15" ht="15" customHeight="1" x14ac:dyDescent="0.3">
      <c r="A786" s="11" t="s">
        <v>57</v>
      </c>
      <c r="B786" s="11" t="s">
        <v>58</v>
      </c>
      <c r="C786" s="17">
        <v>3</v>
      </c>
      <c r="D786" s="11" t="s">
        <v>705</v>
      </c>
      <c r="E786" s="11" t="s">
        <v>11285</v>
      </c>
      <c r="F786" s="11">
        <v>30294917</v>
      </c>
      <c r="G786" s="11" t="s">
        <v>11720</v>
      </c>
      <c r="H786" s="11" t="s">
        <v>11721</v>
      </c>
      <c r="I786" s="11" t="s">
        <v>1280</v>
      </c>
      <c r="J786" s="11" t="s">
        <v>11722</v>
      </c>
      <c r="K786" s="11" t="s">
        <v>7561</v>
      </c>
      <c r="L786" s="11" t="s">
        <v>11723</v>
      </c>
      <c r="M786" s="11" t="s">
        <v>7414</v>
      </c>
      <c r="N786" s="12" t="s">
        <v>11724</v>
      </c>
      <c r="O786" s="12" t="s">
        <v>11725</v>
      </c>
    </row>
    <row r="787" spans="1:15" ht="15" customHeight="1" x14ac:dyDescent="0.3">
      <c r="A787" s="11" t="s">
        <v>57</v>
      </c>
      <c r="B787" s="11" t="s">
        <v>58</v>
      </c>
      <c r="C787" s="17">
        <v>3</v>
      </c>
      <c r="D787" s="11" t="s">
        <v>705</v>
      </c>
      <c r="E787" s="11" t="s">
        <v>11285</v>
      </c>
      <c r="F787" s="11">
        <v>30774935</v>
      </c>
      <c r="G787" s="11" t="s">
        <v>11726</v>
      </c>
      <c r="H787" s="11" t="s">
        <v>11727</v>
      </c>
      <c r="I787" s="11" t="s">
        <v>811</v>
      </c>
      <c r="J787" s="11" t="s">
        <v>11728</v>
      </c>
      <c r="K787" s="11" t="s">
        <v>11729</v>
      </c>
      <c r="L787" s="11" t="s">
        <v>11730</v>
      </c>
      <c r="M787" s="11" t="s">
        <v>7734</v>
      </c>
      <c r="N787" s="12" t="s">
        <v>11731</v>
      </c>
      <c r="O787" s="12" t="s">
        <v>11732</v>
      </c>
    </row>
    <row r="788" spans="1:15" ht="15" customHeight="1" x14ac:dyDescent="0.3">
      <c r="A788" s="11" t="s">
        <v>57</v>
      </c>
      <c r="B788" s="11" t="s">
        <v>58</v>
      </c>
      <c r="C788" s="17">
        <v>3</v>
      </c>
      <c r="D788" s="11" t="s">
        <v>705</v>
      </c>
      <c r="E788" s="11" t="s">
        <v>11285</v>
      </c>
      <c r="F788" s="11">
        <v>29917227</v>
      </c>
      <c r="G788" s="11" t="s">
        <v>11733</v>
      </c>
      <c r="H788" s="11" t="s">
        <v>11734</v>
      </c>
      <c r="I788" s="11" t="s">
        <v>1045</v>
      </c>
      <c r="J788" s="11" t="s">
        <v>5669</v>
      </c>
      <c r="K788" s="11" t="s">
        <v>7337</v>
      </c>
      <c r="L788" s="11" t="s">
        <v>11735</v>
      </c>
      <c r="M788" s="11" t="s">
        <v>7604</v>
      </c>
      <c r="N788" s="12" t="s">
        <v>11736</v>
      </c>
      <c r="O788" s="12" t="s">
        <v>11737</v>
      </c>
    </row>
    <row r="789" spans="1:15" ht="15" customHeight="1" x14ac:dyDescent="0.3">
      <c r="A789" s="11" t="s">
        <v>57</v>
      </c>
      <c r="B789" s="11" t="s">
        <v>58</v>
      </c>
      <c r="C789" s="17">
        <v>3</v>
      </c>
      <c r="D789" s="11" t="s">
        <v>705</v>
      </c>
      <c r="E789" s="11" t="s">
        <v>11285</v>
      </c>
      <c r="F789" s="11">
        <v>30348333</v>
      </c>
      <c r="G789" s="11" t="s">
        <v>11738</v>
      </c>
      <c r="H789" s="11" t="s">
        <v>11739</v>
      </c>
      <c r="I789" s="11" t="s">
        <v>4317</v>
      </c>
      <c r="J789" s="11"/>
      <c r="K789" s="11" t="s">
        <v>7412</v>
      </c>
      <c r="L789" s="11" t="s">
        <v>11740</v>
      </c>
      <c r="M789" s="11" t="s">
        <v>7734</v>
      </c>
      <c r="N789" s="12" t="s">
        <v>11741</v>
      </c>
      <c r="O789" s="12" t="s">
        <v>11742</v>
      </c>
    </row>
    <row r="790" spans="1:15" ht="15" customHeight="1" x14ac:dyDescent="0.3">
      <c r="A790" s="11" t="s">
        <v>57</v>
      </c>
      <c r="B790" s="11" t="s">
        <v>58</v>
      </c>
      <c r="C790" s="17">
        <v>3</v>
      </c>
      <c r="D790" s="11" t="s">
        <v>705</v>
      </c>
      <c r="E790" s="11" t="s">
        <v>11285</v>
      </c>
      <c r="F790" s="11">
        <v>29724863</v>
      </c>
      <c r="G790" s="11" t="s">
        <v>11743</v>
      </c>
      <c r="H790" s="11" t="s">
        <v>11744</v>
      </c>
      <c r="I790" s="11" t="s">
        <v>2731</v>
      </c>
      <c r="J790" s="11" t="s">
        <v>2731</v>
      </c>
      <c r="K790" s="11" t="s">
        <v>7803</v>
      </c>
      <c r="L790" s="11" t="s">
        <v>11745</v>
      </c>
      <c r="M790" s="11" t="s">
        <v>8066</v>
      </c>
      <c r="N790" s="12" t="s">
        <v>11746</v>
      </c>
      <c r="O790" s="12" t="s">
        <v>11747</v>
      </c>
    </row>
    <row r="791" spans="1:15" ht="15" customHeight="1" x14ac:dyDescent="0.3">
      <c r="A791" s="11" t="s">
        <v>57</v>
      </c>
      <c r="B791" s="11" t="s">
        <v>58</v>
      </c>
      <c r="C791" s="17">
        <v>3</v>
      </c>
      <c r="D791" s="11" t="s">
        <v>705</v>
      </c>
      <c r="E791" s="11" t="s">
        <v>11285</v>
      </c>
      <c r="F791" s="11">
        <v>29595233</v>
      </c>
      <c r="G791" s="11" t="s">
        <v>11748</v>
      </c>
      <c r="H791" s="11" t="s">
        <v>11749</v>
      </c>
      <c r="I791" s="11" t="s">
        <v>1026</v>
      </c>
      <c r="J791" s="11"/>
      <c r="K791" s="11" t="s">
        <v>7337</v>
      </c>
      <c r="L791" s="11" t="s">
        <v>11750</v>
      </c>
      <c r="M791" s="11" t="s">
        <v>11751</v>
      </c>
      <c r="N791" s="12" t="s">
        <v>11752</v>
      </c>
      <c r="O791" s="12" t="s">
        <v>11753</v>
      </c>
    </row>
    <row r="792" spans="1:15" ht="15" customHeight="1" x14ac:dyDescent="0.3">
      <c r="A792" s="11" t="s">
        <v>57</v>
      </c>
      <c r="B792" s="11" t="s">
        <v>58</v>
      </c>
      <c r="C792" s="17">
        <v>3</v>
      </c>
      <c r="D792" s="11" t="s">
        <v>705</v>
      </c>
      <c r="E792" s="11" t="s">
        <v>11285</v>
      </c>
      <c r="F792" s="11">
        <v>29451697</v>
      </c>
      <c r="G792" s="11" t="s">
        <v>11754</v>
      </c>
      <c r="H792" s="11" t="s">
        <v>11755</v>
      </c>
      <c r="I792" s="11" t="s">
        <v>4822</v>
      </c>
      <c r="J792" s="11" t="s">
        <v>11756</v>
      </c>
      <c r="K792" s="11" t="s">
        <v>7337</v>
      </c>
      <c r="L792" s="11" t="s">
        <v>11757</v>
      </c>
      <c r="M792" s="11" t="s">
        <v>7350</v>
      </c>
      <c r="N792" s="12" t="s">
        <v>11758</v>
      </c>
      <c r="O792" s="12" t="s">
        <v>11759</v>
      </c>
    </row>
    <row r="793" spans="1:15" ht="15" customHeight="1" x14ac:dyDescent="0.3">
      <c r="A793" s="11" t="s">
        <v>57</v>
      </c>
      <c r="B793" s="11" t="s">
        <v>58</v>
      </c>
      <c r="C793" s="17">
        <v>3</v>
      </c>
      <c r="D793" s="11" t="s">
        <v>705</v>
      </c>
      <c r="E793" s="11" t="s">
        <v>11285</v>
      </c>
      <c r="F793" s="11">
        <v>29336013</v>
      </c>
      <c r="G793" s="11" t="s">
        <v>11760</v>
      </c>
      <c r="H793" s="11" t="s">
        <v>11761</v>
      </c>
      <c r="I793" s="11" t="s">
        <v>4822</v>
      </c>
      <c r="J793" s="11" t="s">
        <v>11762</v>
      </c>
      <c r="K793" s="11" t="s">
        <v>7337</v>
      </c>
      <c r="L793" s="11" t="s">
        <v>11763</v>
      </c>
      <c r="M793" s="11" t="s">
        <v>7805</v>
      </c>
      <c r="N793" s="12" t="s">
        <v>11764</v>
      </c>
      <c r="O793" s="12" t="s">
        <v>11765</v>
      </c>
    </row>
    <row r="794" spans="1:15" ht="15" customHeight="1" x14ac:dyDescent="0.3">
      <c r="A794" s="11" t="s">
        <v>57</v>
      </c>
      <c r="B794" s="11" t="s">
        <v>58</v>
      </c>
      <c r="C794" s="17">
        <v>3</v>
      </c>
      <c r="D794" s="11" t="s">
        <v>705</v>
      </c>
      <c r="E794" s="11" t="s">
        <v>11285</v>
      </c>
      <c r="F794" s="11">
        <v>29897111</v>
      </c>
      <c r="G794" s="11" t="s">
        <v>11733</v>
      </c>
      <c r="H794" s="11" t="s">
        <v>11766</v>
      </c>
      <c r="I794" s="11" t="s">
        <v>4822</v>
      </c>
      <c r="J794" s="11"/>
      <c r="K794" s="11" t="s">
        <v>7337</v>
      </c>
      <c r="L794" s="11" t="s">
        <v>11767</v>
      </c>
      <c r="M794" s="11" t="s">
        <v>8313</v>
      </c>
      <c r="N794" s="12" t="s">
        <v>11768</v>
      </c>
      <c r="O794" s="12" t="s">
        <v>11769</v>
      </c>
    </row>
    <row r="795" spans="1:15" ht="15" customHeight="1" x14ac:dyDescent="0.3">
      <c r="A795" s="11" t="s">
        <v>57</v>
      </c>
      <c r="B795" s="11" t="s">
        <v>58</v>
      </c>
      <c r="C795" s="17">
        <v>3</v>
      </c>
      <c r="D795" s="11" t="s">
        <v>705</v>
      </c>
      <c r="E795" s="11" t="s">
        <v>11285</v>
      </c>
      <c r="F795" s="11">
        <v>28927888</v>
      </c>
      <c r="G795" s="11" t="s">
        <v>10792</v>
      </c>
      <c r="H795" s="11" t="s">
        <v>10793</v>
      </c>
      <c r="I795" s="11" t="s">
        <v>3374</v>
      </c>
      <c r="J795" s="11" t="s">
        <v>10794</v>
      </c>
      <c r="K795" s="11" t="s">
        <v>7412</v>
      </c>
      <c r="L795" s="11" t="s">
        <v>10795</v>
      </c>
      <c r="M795" s="11" t="s">
        <v>7339</v>
      </c>
      <c r="N795" s="12" t="s">
        <v>10796</v>
      </c>
      <c r="O795" s="12" t="s">
        <v>10797</v>
      </c>
    </row>
    <row r="796" spans="1:15" ht="15" customHeight="1" x14ac:dyDescent="0.3">
      <c r="A796" s="11" t="s">
        <v>57</v>
      </c>
      <c r="B796" s="11" t="s">
        <v>58</v>
      </c>
      <c r="C796" s="17">
        <v>3</v>
      </c>
      <c r="D796" s="11" t="s">
        <v>705</v>
      </c>
      <c r="E796" s="11" t="s">
        <v>11285</v>
      </c>
      <c r="F796" s="11">
        <v>30158235</v>
      </c>
      <c r="G796" s="11" t="s">
        <v>11770</v>
      </c>
      <c r="H796" s="11" t="s">
        <v>11771</v>
      </c>
      <c r="I796" s="11" t="s">
        <v>1764</v>
      </c>
      <c r="J796" s="11" t="s">
        <v>1764</v>
      </c>
      <c r="K796" s="11" t="s">
        <v>7379</v>
      </c>
      <c r="L796" s="11" t="s">
        <v>11772</v>
      </c>
      <c r="M796" s="11" t="s">
        <v>7339</v>
      </c>
      <c r="N796" s="12" t="s">
        <v>11773</v>
      </c>
      <c r="O796" s="12" t="s">
        <v>11774</v>
      </c>
    </row>
    <row r="797" spans="1:15" ht="15" customHeight="1" x14ac:dyDescent="0.3">
      <c r="A797" s="11" t="s">
        <v>57</v>
      </c>
      <c r="B797" s="11" t="s">
        <v>58</v>
      </c>
      <c r="C797" s="17">
        <v>3</v>
      </c>
      <c r="D797" s="11" t="s">
        <v>705</v>
      </c>
      <c r="E797" s="11" t="s">
        <v>11285</v>
      </c>
      <c r="F797" s="11">
        <v>30012284</v>
      </c>
      <c r="G797" s="11" t="s">
        <v>10798</v>
      </c>
      <c r="H797" s="11" t="s">
        <v>10799</v>
      </c>
      <c r="I797" s="11" t="s">
        <v>958</v>
      </c>
      <c r="J797" s="11"/>
      <c r="K797" s="11" t="s">
        <v>7754</v>
      </c>
      <c r="L797" s="11" t="s">
        <v>10800</v>
      </c>
      <c r="M797" s="11" t="s">
        <v>7604</v>
      </c>
      <c r="N797" s="12" t="s">
        <v>10801</v>
      </c>
      <c r="O797" s="12" t="s">
        <v>10802</v>
      </c>
    </row>
    <row r="798" spans="1:15" ht="15" customHeight="1" x14ac:dyDescent="0.3">
      <c r="A798" s="11" t="s">
        <v>57</v>
      </c>
      <c r="B798" s="11" t="s">
        <v>58</v>
      </c>
      <c r="C798" s="17">
        <v>3</v>
      </c>
      <c r="D798" s="11" t="s">
        <v>705</v>
      </c>
      <c r="E798" s="11" t="s">
        <v>11285</v>
      </c>
      <c r="F798" s="11">
        <v>28558913</v>
      </c>
      <c r="G798" s="11" t="s">
        <v>11775</v>
      </c>
      <c r="H798" s="11" t="s">
        <v>11776</v>
      </c>
      <c r="I798" s="11" t="s">
        <v>2620</v>
      </c>
      <c r="J798" s="11" t="s">
        <v>11777</v>
      </c>
      <c r="K798" s="11" t="s">
        <v>7412</v>
      </c>
      <c r="L798" s="11" t="s">
        <v>11778</v>
      </c>
      <c r="M798" s="11" t="s">
        <v>7520</v>
      </c>
      <c r="N798" s="12" t="s">
        <v>11779</v>
      </c>
      <c r="O798" s="12" t="s">
        <v>11780</v>
      </c>
    </row>
    <row r="799" spans="1:15" ht="15" customHeight="1" x14ac:dyDescent="0.3">
      <c r="A799" s="11" t="s">
        <v>57</v>
      </c>
      <c r="B799" s="11" t="s">
        <v>58</v>
      </c>
      <c r="C799" s="17">
        <v>3</v>
      </c>
      <c r="D799" s="11" t="s">
        <v>705</v>
      </c>
      <c r="E799" s="11" t="s">
        <v>11285</v>
      </c>
      <c r="F799" s="11">
        <v>29052892</v>
      </c>
      <c r="G799" s="11" t="s">
        <v>11781</v>
      </c>
      <c r="H799" s="11" t="s">
        <v>11782</v>
      </c>
      <c r="I799" s="11" t="s">
        <v>2624</v>
      </c>
      <c r="J799" s="11"/>
      <c r="K799" s="11" t="s">
        <v>7337</v>
      </c>
      <c r="L799" s="11" t="s">
        <v>11783</v>
      </c>
      <c r="M799" s="11" t="s">
        <v>8066</v>
      </c>
      <c r="N799" s="12" t="s">
        <v>11784</v>
      </c>
      <c r="O799" s="12" t="s">
        <v>11785</v>
      </c>
    </row>
    <row r="800" spans="1:15" ht="15" customHeight="1" x14ac:dyDescent="0.3">
      <c r="A800" s="11" t="s">
        <v>57</v>
      </c>
      <c r="B800" s="11" t="s">
        <v>58</v>
      </c>
      <c r="C800" s="17">
        <v>3</v>
      </c>
      <c r="D800" s="11" t="s">
        <v>705</v>
      </c>
      <c r="E800" s="11" t="s">
        <v>11285</v>
      </c>
      <c r="F800" s="11">
        <v>28967117</v>
      </c>
      <c r="G800" s="11" t="s">
        <v>11786</v>
      </c>
      <c r="H800" s="11" t="s">
        <v>11787</v>
      </c>
      <c r="I800" s="11" t="s">
        <v>2624</v>
      </c>
      <c r="J800" s="11" t="s">
        <v>11788</v>
      </c>
      <c r="K800" s="11" t="s">
        <v>7337</v>
      </c>
      <c r="L800" s="11" t="s">
        <v>11789</v>
      </c>
      <c r="M800" s="11" t="s">
        <v>7339</v>
      </c>
      <c r="N800" s="12" t="s">
        <v>11790</v>
      </c>
      <c r="O800" s="12" t="s">
        <v>11791</v>
      </c>
    </row>
    <row r="801" spans="1:15" ht="15" customHeight="1" x14ac:dyDescent="0.3">
      <c r="A801" s="11" t="s">
        <v>57</v>
      </c>
      <c r="B801" s="11" t="s">
        <v>58</v>
      </c>
      <c r="C801" s="17">
        <v>3</v>
      </c>
      <c r="D801" s="11" t="s">
        <v>705</v>
      </c>
      <c r="E801" s="11" t="s">
        <v>11285</v>
      </c>
      <c r="F801" s="11">
        <v>28421234</v>
      </c>
      <c r="G801" s="11" t="s">
        <v>11792</v>
      </c>
      <c r="H801" s="11" t="s">
        <v>11793</v>
      </c>
      <c r="I801" s="11" t="s">
        <v>11794</v>
      </c>
      <c r="J801" s="11"/>
      <c r="K801" s="11" t="s">
        <v>7536</v>
      </c>
      <c r="L801" s="11" t="s">
        <v>11795</v>
      </c>
      <c r="M801" s="11" t="s">
        <v>8261</v>
      </c>
      <c r="N801" s="12" t="s">
        <v>11796</v>
      </c>
      <c r="O801" s="12" t="s">
        <v>11797</v>
      </c>
    </row>
    <row r="802" spans="1:15" ht="15" customHeight="1" x14ac:dyDescent="0.3">
      <c r="A802" s="11" t="s">
        <v>57</v>
      </c>
      <c r="B802" s="11" t="s">
        <v>58</v>
      </c>
      <c r="C802" s="17">
        <v>3</v>
      </c>
      <c r="D802" s="11" t="s">
        <v>705</v>
      </c>
      <c r="E802" s="11" t="s">
        <v>11285</v>
      </c>
      <c r="F802" s="11">
        <v>28249066</v>
      </c>
      <c r="G802" s="11" t="s">
        <v>11798</v>
      </c>
      <c r="H802" s="11" t="s">
        <v>11799</v>
      </c>
      <c r="I802" s="11" t="s">
        <v>11800</v>
      </c>
      <c r="J802" s="11"/>
      <c r="K802" s="11" t="s">
        <v>7426</v>
      </c>
      <c r="L802" s="11" t="s">
        <v>11801</v>
      </c>
      <c r="M802" s="11" t="s">
        <v>7373</v>
      </c>
      <c r="N802" s="12" t="s">
        <v>11802</v>
      </c>
      <c r="O802" s="12" t="s">
        <v>11803</v>
      </c>
    </row>
    <row r="803" spans="1:15" ht="15" customHeight="1" x14ac:dyDescent="0.3">
      <c r="A803" s="11" t="s">
        <v>57</v>
      </c>
      <c r="B803" s="11" t="s">
        <v>58</v>
      </c>
      <c r="C803" s="17">
        <v>3</v>
      </c>
      <c r="D803" s="11" t="s">
        <v>705</v>
      </c>
      <c r="E803" s="11" t="s">
        <v>11285</v>
      </c>
      <c r="F803" s="11">
        <v>28052339</v>
      </c>
      <c r="G803" s="11" t="s">
        <v>11804</v>
      </c>
      <c r="H803" s="11" t="s">
        <v>11805</v>
      </c>
      <c r="I803" s="11" t="s">
        <v>2632</v>
      </c>
      <c r="J803" s="11" t="s">
        <v>3987</v>
      </c>
      <c r="K803" s="11" t="s">
        <v>1574</v>
      </c>
      <c r="L803" s="11" t="s">
        <v>11806</v>
      </c>
      <c r="M803" s="11" t="s">
        <v>9937</v>
      </c>
      <c r="N803" s="12" t="s">
        <v>11807</v>
      </c>
      <c r="O803" s="12" t="s">
        <v>11808</v>
      </c>
    </row>
    <row r="804" spans="1:15" ht="15" customHeight="1" x14ac:dyDescent="0.3">
      <c r="A804" s="11" t="s">
        <v>57</v>
      </c>
      <c r="B804" s="11" t="s">
        <v>58</v>
      </c>
      <c r="C804" s="17">
        <v>3</v>
      </c>
      <c r="D804" s="11" t="s">
        <v>705</v>
      </c>
      <c r="E804" s="11" t="s">
        <v>11285</v>
      </c>
      <c r="F804" s="11">
        <v>27943248</v>
      </c>
      <c r="G804" s="11" t="s">
        <v>11809</v>
      </c>
      <c r="H804" s="11" t="s">
        <v>11810</v>
      </c>
      <c r="I804" s="11" t="s">
        <v>2632</v>
      </c>
      <c r="J804" s="11" t="s">
        <v>11811</v>
      </c>
      <c r="K804" s="11" t="s">
        <v>7337</v>
      </c>
      <c r="L804" s="11" t="s">
        <v>11812</v>
      </c>
      <c r="M804" s="11" t="s">
        <v>7339</v>
      </c>
      <c r="N804" s="12" t="s">
        <v>11813</v>
      </c>
      <c r="O804" s="12" t="s">
        <v>11814</v>
      </c>
    </row>
    <row r="805" spans="1:15" ht="15" customHeight="1" x14ac:dyDescent="0.3">
      <c r="A805" s="11" t="s">
        <v>57</v>
      </c>
      <c r="B805" s="11" t="s">
        <v>58</v>
      </c>
      <c r="C805" s="17">
        <v>3</v>
      </c>
      <c r="D805" s="11" t="s">
        <v>705</v>
      </c>
      <c r="E805" s="11" t="s">
        <v>11285</v>
      </c>
      <c r="F805" s="11">
        <v>28257792</v>
      </c>
      <c r="G805" s="11" t="s">
        <v>11815</v>
      </c>
      <c r="H805" s="11" t="s">
        <v>11816</v>
      </c>
      <c r="I805" s="11" t="s">
        <v>2632</v>
      </c>
      <c r="J805" s="11" t="s">
        <v>11817</v>
      </c>
      <c r="K805" s="11" t="s">
        <v>7412</v>
      </c>
      <c r="L805" s="11" t="s">
        <v>11818</v>
      </c>
      <c r="M805" s="11" t="s">
        <v>7604</v>
      </c>
      <c r="N805" s="12" t="s">
        <v>11819</v>
      </c>
      <c r="O805" s="12" t="s">
        <v>11820</v>
      </c>
    </row>
    <row r="806" spans="1:15" ht="15" customHeight="1" x14ac:dyDescent="0.3">
      <c r="A806" s="11" t="s">
        <v>57</v>
      </c>
      <c r="B806" s="11" t="s">
        <v>58</v>
      </c>
      <c r="C806" s="17">
        <v>3</v>
      </c>
      <c r="D806" s="11" t="s">
        <v>705</v>
      </c>
      <c r="E806" s="11" t="s">
        <v>11285</v>
      </c>
      <c r="F806" s="11">
        <v>28257795</v>
      </c>
      <c r="G806" s="11" t="s">
        <v>11821</v>
      </c>
      <c r="H806" s="11" t="s">
        <v>11822</v>
      </c>
      <c r="I806" s="11" t="s">
        <v>2632</v>
      </c>
      <c r="J806" s="11" t="s">
        <v>11817</v>
      </c>
      <c r="K806" s="11" t="s">
        <v>7412</v>
      </c>
      <c r="L806" s="11" t="s">
        <v>11823</v>
      </c>
      <c r="M806" s="11" t="s">
        <v>11824</v>
      </c>
      <c r="N806" s="12" t="s">
        <v>11825</v>
      </c>
      <c r="O806" s="12" t="s">
        <v>11826</v>
      </c>
    </row>
    <row r="807" spans="1:15" ht="15" customHeight="1" x14ac:dyDescent="0.3">
      <c r="A807" s="11" t="s">
        <v>57</v>
      </c>
      <c r="B807" s="11" t="s">
        <v>58</v>
      </c>
      <c r="C807" s="17">
        <v>3</v>
      </c>
      <c r="D807" s="11" t="s">
        <v>705</v>
      </c>
      <c r="E807" s="11" t="s">
        <v>11285</v>
      </c>
      <c r="F807" s="11">
        <v>28555722</v>
      </c>
      <c r="G807" s="11" t="s">
        <v>11827</v>
      </c>
      <c r="H807" s="11" t="s">
        <v>11828</v>
      </c>
      <c r="I807" s="11" t="s">
        <v>2638</v>
      </c>
      <c r="J807" s="11" t="s">
        <v>11829</v>
      </c>
      <c r="K807" s="11" t="s">
        <v>7337</v>
      </c>
      <c r="L807" s="11" t="s">
        <v>11830</v>
      </c>
      <c r="M807" s="11" t="s">
        <v>7339</v>
      </c>
      <c r="N807" s="12" t="s">
        <v>11831</v>
      </c>
      <c r="O807" s="12" t="s">
        <v>11832</v>
      </c>
    </row>
    <row r="808" spans="1:15" ht="15" customHeight="1" x14ac:dyDescent="0.3">
      <c r="A808" s="11" t="s">
        <v>57</v>
      </c>
      <c r="B808" s="11" t="s">
        <v>58</v>
      </c>
      <c r="C808" s="17">
        <v>3</v>
      </c>
      <c r="D808" s="11" t="s">
        <v>705</v>
      </c>
      <c r="E808" s="11" t="s">
        <v>11285</v>
      </c>
      <c r="F808" s="11">
        <v>27291450</v>
      </c>
      <c r="G808" s="11" t="s">
        <v>11833</v>
      </c>
      <c r="H808" s="11" t="s">
        <v>11834</v>
      </c>
      <c r="I808" s="11" t="s">
        <v>1786</v>
      </c>
      <c r="J808" s="11" t="s">
        <v>11835</v>
      </c>
      <c r="K808" s="11" t="s">
        <v>7337</v>
      </c>
      <c r="L808" s="11" t="s">
        <v>11836</v>
      </c>
      <c r="M808" s="11" t="s">
        <v>8615</v>
      </c>
      <c r="N808" s="12" t="s">
        <v>11837</v>
      </c>
      <c r="O808" s="12" t="s">
        <v>11838</v>
      </c>
    </row>
    <row r="809" spans="1:15" ht="15" customHeight="1" x14ac:dyDescent="0.3">
      <c r="A809" s="11" t="s">
        <v>57</v>
      </c>
      <c r="B809" s="11" t="s">
        <v>58</v>
      </c>
      <c r="C809" s="17">
        <v>3</v>
      </c>
      <c r="D809" s="11" t="s">
        <v>705</v>
      </c>
      <c r="E809" s="11" t="s">
        <v>11285</v>
      </c>
      <c r="F809" s="11">
        <v>27855965</v>
      </c>
      <c r="G809" s="11" t="s">
        <v>11839</v>
      </c>
      <c r="H809" s="11" t="s">
        <v>11840</v>
      </c>
      <c r="I809" s="11" t="s">
        <v>1791</v>
      </c>
      <c r="J809" s="11" t="s">
        <v>11841</v>
      </c>
      <c r="K809" s="11" t="s">
        <v>7754</v>
      </c>
      <c r="L809" s="11" t="s">
        <v>11842</v>
      </c>
      <c r="M809" s="11" t="s">
        <v>7339</v>
      </c>
      <c r="N809" s="12" t="s">
        <v>11843</v>
      </c>
      <c r="O809" s="12" t="s">
        <v>11844</v>
      </c>
    </row>
    <row r="810" spans="1:15" ht="15" customHeight="1" x14ac:dyDescent="0.3">
      <c r="A810" s="11" t="s">
        <v>57</v>
      </c>
      <c r="B810" s="11" t="s">
        <v>58</v>
      </c>
      <c r="C810" s="17">
        <v>3</v>
      </c>
      <c r="D810" s="11" t="s">
        <v>705</v>
      </c>
      <c r="E810" s="11" t="s">
        <v>11285</v>
      </c>
      <c r="F810" s="11">
        <v>28244087</v>
      </c>
      <c r="G810" s="11" t="s">
        <v>11845</v>
      </c>
      <c r="H810" s="11" t="s">
        <v>11846</v>
      </c>
      <c r="I810" s="11" t="s">
        <v>1791</v>
      </c>
      <c r="J810" s="11"/>
      <c r="K810" s="11" t="s">
        <v>7337</v>
      </c>
      <c r="L810" s="11" t="s">
        <v>11847</v>
      </c>
      <c r="M810" s="11" t="s">
        <v>8188</v>
      </c>
      <c r="N810" s="12" t="s">
        <v>11848</v>
      </c>
      <c r="O810" s="12" t="s">
        <v>11849</v>
      </c>
    </row>
    <row r="811" spans="1:15" ht="15" customHeight="1" x14ac:dyDescent="0.3">
      <c r="A811" s="11" t="s">
        <v>57</v>
      </c>
      <c r="B811" s="11" t="s">
        <v>58</v>
      </c>
      <c r="C811" s="17">
        <v>3</v>
      </c>
      <c r="D811" s="11" t="s">
        <v>705</v>
      </c>
      <c r="E811" s="11" t="s">
        <v>11285</v>
      </c>
      <c r="F811" s="11">
        <v>27543747</v>
      </c>
      <c r="G811" s="11" t="s">
        <v>11850</v>
      </c>
      <c r="H811" s="11" t="s">
        <v>11851</v>
      </c>
      <c r="I811" s="11" t="s">
        <v>1796</v>
      </c>
      <c r="J811" s="11" t="s">
        <v>11852</v>
      </c>
      <c r="K811" s="11" t="s">
        <v>7337</v>
      </c>
      <c r="L811" s="11" t="s">
        <v>11853</v>
      </c>
      <c r="M811" s="11" t="s">
        <v>8261</v>
      </c>
      <c r="N811" s="12" t="s">
        <v>11854</v>
      </c>
      <c r="O811" s="12" t="s">
        <v>11855</v>
      </c>
    </row>
    <row r="812" spans="1:15" ht="15" customHeight="1" x14ac:dyDescent="0.3">
      <c r="A812" s="11" t="s">
        <v>57</v>
      </c>
      <c r="B812" s="11" t="s">
        <v>58</v>
      </c>
      <c r="C812" s="17">
        <v>3</v>
      </c>
      <c r="D812" s="11" t="s">
        <v>705</v>
      </c>
      <c r="E812" s="11" t="s">
        <v>11285</v>
      </c>
      <c r="F812" s="11">
        <v>28275203</v>
      </c>
      <c r="G812" s="11" t="s">
        <v>11856</v>
      </c>
      <c r="H812" s="11" t="s">
        <v>11857</v>
      </c>
      <c r="I812" s="11" t="s">
        <v>1796</v>
      </c>
      <c r="J812" s="11" t="s">
        <v>11858</v>
      </c>
      <c r="K812" s="11" t="s">
        <v>11037</v>
      </c>
      <c r="L812" s="11" t="s">
        <v>11859</v>
      </c>
      <c r="M812" s="11" t="s">
        <v>8756</v>
      </c>
      <c r="N812" s="12" t="s">
        <v>11860</v>
      </c>
      <c r="O812" s="12" t="s">
        <v>11861</v>
      </c>
    </row>
    <row r="813" spans="1:15" ht="15" customHeight="1" x14ac:dyDescent="0.3">
      <c r="A813" s="11" t="s">
        <v>57</v>
      </c>
      <c r="B813" s="11" t="s">
        <v>58</v>
      </c>
      <c r="C813" s="17">
        <v>3</v>
      </c>
      <c r="D813" s="11" t="s">
        <v>705</v>
      </c>
      <c r="E813" s="11" t="s">
        <v>11285</v>
      </c>
      <c r="F813" s="11">
        <v>28400946</v>
      </c>
      <c r="G813" s="11" t="s">
        <v>11862</v>
      </c>
      <c r="H813" s="11" t="s">
        <v>11863</v>
      </c>
      <c r="I813" s="11" t="s">
        <v>1050</v>
      </c>
      <c r="J813" s="11" t="s">
        <v>11864</v>
      </c>
      <c r="K813" s="11" t="s">
        <v>10540</v>
      </c>
      <c r="L813" s="11" t="s">
        <v>11865</v>
      </c>
      <c r="M813" s="11" t="s">
        <v>7339</v>
      </c>
      <c r="N813" s="12" t="s">
        <v>11866</v>
      </c>
      <c r="O813" s="12" t="s">
        <v>11867</v>
      </c>
    </row>
    <row r="814" spans="1:15" ht="15" customHeight="1" x14ac:dyDescent="0.3">
      <c r="A814" s="11" t="s">
        <v>57</v>
      </c>
      <c r="B814" s="11" t="s">
        <v>58</v>
      </c>
      <c r="C814" s="17">
        <v>3</v>
      </c>
      <c r="D814" s="11" t="s">
        <v>705</v>
      </c>
      <c r="E814" s="11" t="s">
        <v>11285</v>
      </c>
      <c r="F814" s="11">
        <v>27664708</v>
      </c>
      <c r="G814" s="11" t="s">
        <v>11815</v>
      </c>
      <c r="H814" s="11" t="s">
        <v>11868</v>
      </c>
      <c r="I814" s="11" t="s">
        <v>7001</v>
      </c>
      <c r="J814" s="11"/>
      <c r="K814" s="11" t="s">
        <v>7412</v>
      </c>
      <c r="L814" s="11" t="s">
        <v>11869</v>
      </c>
      <c r="M814" s="11" t="s">
        <v>8313</v>
      </c>
      <c r="N814" s="12" t="s">
        <v>11870</v>
      </c>
      <c r="O814" s="12" t="s">
        <v>11871</v>
      </c>
    </row>
    <row r="815" spans="1:15" ht="15" customHeight="1" x14ac:dyDescent="0.3">
      <c r="A815" s="11" t="s">
        <v>57</v>
      </c>
      <c r="B815" s="11" t="s">
        <v>58</v>
      </c>
      <c r="C815" s="17">
        <v>3</v>
      </c>
      <c r="D815" s="11" t="s">
        <v>705</v>
      </c>
      <c r="E815" s="11" t="s">
        <v>11285</v>
      </c>
      <c r="F815" s="11">
        <v>27667310</v>
      </c>
      <c r="G815" s="11" t="s">
        <v>11872</v>
      </c>
      <c r="H815" s="11" t="s">
        <v>11873</v>
      </c>
      <c r="I815" s="11" t="s">
        <v>7001</v>
      </c>
      <c r="J815" s="11"/>
      <c r="K815" s="11" t="s">
        <v>7337</v>
      </c>
      <c r="L815" s="11" t="s">
        <v>11874</v>
      </c>
      <c r="M815" s="11" t="s">
        <v>7350</v>
      </c>
      <c r="N815" s="12" t="s">
        <v>11875</v>
      </c>
      <c r="O815" s="12" t="s">
        <v>11876</v>
      </c>
    </row>
    <row r="816" spans="1:15" ht="15" customHeight="1" x14ac:dyDescent="0.3">
      <c r="A816" s="11" t="s">
        <v>57</v>
      </c>
      <c r="B816" s="11" t="s">
        <v>58</v>
      </c>
      <c r="C816" s="17">
        <v>3</v>
      </c>
      <c r="D816" s="11" t="s">
        <v>705</v>
      </c>
      <c r="E816" s="11" t="s">
        <v>11285</v>
      </c>
      <c r="F816" s="11">
        <v>27522613</v>
      </c>
      <c r="G816" s="11" t="s">
        <v>11877</v>
      </c>
      <c r="H816" s="11" t="s">
        <v>11878</v>
      </c>
      <c r="I816" s="11" t="s">
        <v>2290</v>
      </c>
      <c r="J816" s="11" t="s">
        <v>11879</v>
      </c>
      <c r="K816" s="11" t="s">
        <v>7754</v>
      </c>
      <c r="L816" s="11" t="s">
        <v>11880</v>
      </c>
      <c r="M816" s="11" t="s">
        <v>9937</v>
      </c>
      <c r="N816" s="12" t="s">
        <v>11881</v>
      </c>
      <c r="O816" s="12" t="s">
        <v>11882</v>
      </c>
    </row>
    <row r="817" spans="1:15" ht="15" customHeight="1" x14ac:dyDescent="0.3">
      <c r="A817" s="11" t="s">
        <v>57</v>
      </c>
      <c r="B817" s="11" t="s">
        <v>58</v>
      </c>
      <c r="C817" s="17">
        <v>3</v>
      </c>
      <c r="D817" s="11" t="s">
        <v>705</v>
      </c>
      <c r="E817" s="11" t="s">
        <v>11285</v>
      </c>
      <c r="F817" s="11">
        <v>27518828</v>
      </c>
      <c r="G817" s="11" t="s">
        <v>11872</v>
      </c>
      <c r="H817" s="11" t="s">
        <v>11883</v>
      </c>
      <c r="I817" s="11" t="s">
        <v>2290</v>
      </c>
      <c r="J817" s="11"/>
      <c r="K817" s="11" t="s">
        <v>11884</v>
      </c>
      <c r="L817" s="11" t="s">
        <v>11885</v>
      </c>
      <c r="M817" s="11" t="s">
        <v>7350</v>
      </c>
      <c r="N817" s="12" t="s">
        <v>11886</v>
      </c>
      <c r="O817" s="12" t="s">
        <v>11887</v>
      </c>
    </row>
    <row r="818" spans="1:15" ht="15" customHeight="1" x14ac:dyDescent="0.3">
      <c r="A818" s="11" t="s">
        <v>57</v>
      </c>
      <c r="B818" s="11" t="s">
        <v>58</v>
      </c>
      <c r="C818" s="17">
        <v>3</v>
      </c>
      <c r="D818" s="11" t="s">
        <v>705</v>
      </c>
      <c r="E818" s="11" t="s">
        <v>11285</v>
      </c>
      <c r="F818" s="11">
        <v>26473312</v>
      </c>
      <c r="G818" s="11" t="s">
        <v>11888</v>
      </c>
      <c r="H818" s="11" t="s">
        <v>11889</v>
      </c>
      <c r="I818" s="11" t="s">
        <v>2294</v>
      </c>
      <c r="J818" s="11" t="s">
        <v>11890</v>
      </c>
      <c r="K818" s="11" t="s">
        <v>7337</v>
      </c>
      <c r="L818" s="11" t="s">
        <v>11891</v>
      </c>
      <c r="M818" s="11" t="s">
        <v>7791</v>
      </c>
      <c r="N818" s="12" t="s">
        <v>11892</v>
      </c>
      <c r="O818" s="12" t="s">
        <v>11893</v>
      </c>
    </row>
    <row r="819" spans="1:15" ht="15" customHeight="1" x14ac:dyDescent="0.3">
      <c r="A819" s="11" t="s">
        <v>57</v>
      </c>
      <c r="B819" s="11" t="s">
        <v>58</v>
      </c>
      <c r="C819" s="17">
        <v>3</v>
      </c>
      <c r="D819" s="11" t="s">
        <v>705</v>
      </c>
      <c r="E819" s="11" t="s">
        <v>11285</v>
      </c>
      <c r="F819" s="11">
        <v>26860189</v>
      </c>
      <c r="G819" s="11" t="s">
        <v>11894</v>
      </c>
      <c r="H819" s="11" t="s">
        <v>11895</v>
      </c>
      <c r="I819" s="11" t="s">
        <v>11896</v>
      </c>
      <c r="J819" s="11" t="s">
        <v>11896</v>
      </c>
      <c r="K819" s="11" t="s">
        <v>11897</v>
      </c>
      <c r="L819" s="11" t="s">
        <v>11898</v>
      </c>
      <c r="M819" s="11" t="s">
        <v>7373</v>
      </c>
      <c r="N819" s="12" t="s">
        <v>11899</v>
      </c>
      <c r="O819" s="12" t="s">
        <v>11900</v>
      </c>
    </row>
    <row r="820" spans="1:15" ht="15" customHeight="1" x14ac:dyDescent="0.3">
      <c r="A820" s="11" t="s">
        <v>57</v>
      </c>
      <c r="B820" s="11" t="s">
        <v>58</v>
      </c>
      <c r="C820" s="17">
        <v>3</v>
      </c>
      <c r="D820" s="11" t="s">
        <v>705</v>
      </c>
      <c r="E820" s="11" t="s">
        <v>11285</v>
      </c>
      <c r="F820" s="11">
        <v>27241890</v>
      </c>
      <c r="G820" s="11" t="s">
        <v>11901</v>
      </c>
      <c r="H820" s="11" t="s">
        <v>11902</v>
      </c>
      <c r="I820" s="11" t="s">
        <v>3547</v>
      </c>
      <c r="J820" s="11" t="s">
        <v>11903</v>
      </c>
      <c r="K820" s="11" t="s">
        <v>7371</v>
      </c>
      <c r="L820" s="11" t="s">
        <v>11904</v>
      </c>
      <c r="M820" s="11" t="s">
        <v>7339</v>
      </c>
      <c r="N820" s="12" t="s">
        <v>11905</v>
      </c>
      <c r="O820" s="12" t="s">
        <v>11906</v>
      </c>
    </row>
    <row r="821" spans="1:15" ht="15" customHeight="1" x14ac:dyDescent="0.3">
      <c r="A821" s="11" t="s">
        <v>57</v>
      </c>
      <c r="B821" s="11" t="s">
        <v>58</v>
      </c>
      <c r="C821" s="17">
        <v>3</v>
      </c>
      <c r="D821" s="11" t="s">
        <v>705</v>
      </c>
      <c r="E821" s="11" t="s">
        <v>11285</v>
      </c>
      <c r="F821" s="11">
        <v>26897122</v>
      </c>
      <c r="G821" s="11" t="s">
        <v>11907</v>
      </c>
      <c r="H821" s="11" t="s">
        <v>11908</v>
      </c>
      <c r="I821" s="11" t="s">
        <v>4345</v>
      </c>
      <c r="J821" s="11" t="s">
        <v>11909</v>
      </c>
      <c r="K821" s="11" t="s">
        <v>7371</v>
      </c>
      <c r="L821" s="11" t="s">
        <v>11910</v>
      </c>
      <c r="M821" s="11" t="s">
        <v>11911</v>
      </c>
      <c r="N821" s="12" t="s">
        <v>11912</v>
      </c>
      <c r="O821" s="12" t="s">
        <v>11913</v>
      </c>
    </row>
    <row r="822" spans="1:15" ht="15" customHeight="1" x14ac:dyDescent="0.3">
      <c r="A822" s="11" t="s">
        <v>57</v>
      </c>
      <c r="B822" s="11" t="s">
        <v>58</v>
      </c>
      <c r="C822" s="17">
        <v>3</v>
      </c>
      <c r="D822" s="11" t="s">
        <v>705</v>
      </c>
      <c r="E822" s="11" t="s">
        <v>11285</v>
      </c>
      <c r="F822" s="11">
        <v>26226355</v>
      </c>
      <c r="G822" s="11" t="s">
        <v>11914</v>
      </c>
      <c r="H822" s="11" t="s">
        <v>11915</v>
      </c>
      <c r="I822" s="11" t="s">
        <v>8311</v>
      </c>
      <c r="J822" s="11"/>
      <c r="K822" s="11" t="s">
        <v>11916</v>
      </c>
      <c r="L822" s="11" t="s">
        <v>11917</v>
      </c>
      <c r="M822" s="11" t="s">
        <v>8261</v>
      </c>
      <c r="N822" s="12" t="s">
        <v>11918</v>
      </c>
      <c r="O822" s="12" t="s">
        <v>11919</v>
      </c>
    </row>
    <row r="823" spans="1:15" ht="15" customHeight="1" x14ac:dyDescent="0.3">
      <c r="A823" s="11" t="s">
        <v>57</v>
      </c>
      <c r="B823" s="11" t="s">
        <v>58</v>
      </c>
      <c r="C823" s="17">
        <v>3</v>
      </c>
      <c r="D823" s="11" t="s">
        <v>705</v>
      </c>
      <c r="E823" s="11" t="s">
        <v>11285</v>
      </c>
      <c r="F823" s="11">
        <v>26769642</v>
      </c>
      <c r="G823" s="11" t="s">
        <v>11920</v>
      </c>
      <c r="H823" s="11" t="s">
        <v>11921</v>
      </c>
      <c r="I823" s="11" t="s">
        <v>1809</v>
      </c>
      <c r="J823" s="11"/>
      <c r="K823" s="11" t="s">
        <v>7337</v>
      </c>
      <c r="L823" s="11" t="s">
        <v>11922</v>
      </c>
      <c r="M823" s="11" t="s">
        <v>11923</v>
      </c>
      <c r="N823" s="12" t="s">
        <v>11924</v>
      </c>
      <c r="O823" s="12" t="s">
        <v>11925</v>
      </c>
    </row>
    <row r="824" spans="1:15" ht="15" customHeight="1" x14ac:dyDescent="0.3">
      <c r="A824" s="11" t="s">
        <v>57</v>
      </c>
      <c r="B824" s="11" t="s">
        <v>58</v>
      </c>
      <c r="C824" s="17">
        <v>3</v>
      </c>
      <c r="D824" s="11" t="s">
        <v>705</v>
      </c>
      <c r="E824" s="11" t="s">
        <v>11285</v>
      </c>
      <c r="F824" s="11">
        <v>26177999</v>
      </c>
      <c r="G824" s="11" t="s">
        <v>11926</v>
      </c>
      <c r="H824" s="11" t="s">
        <v>11927</v>
      </c>
      <c r="I824" s="11" t="s">
        <v>4005</v>
      </c>
      <c r="J824" s="11" t="s">
        <v>4005</v>
      </c>
      <c r="K824" s="11" t="s">
        <v>11928</v>
      </c>
      <c r="L824" s="11" t="s">
        <v>11929</v>
      </c>
      <c r="M824" s="11" t="s">
        <v>8756</v>
      </c>
      <c r="N824" s="12" t="s">
        <v>11930</v>
      </c>
      <c r="O824" s="12" t="s">
        <v>11931</v>
      </c>
    </row>
    <row r="825" spans="1:15" ht="15" customHeight="1" x14ac:dyDescent="0.3">
      <c r="A825" s="11" t="s">
        <v>57</v>
      </c>
      <c r="B825" s="11" t="s">
        <v>58</v>
      </c>
      <c r="C825" s="17">
        <v>3</v>
      </c>
      <c r="D825" s="11" t="s">
        <v>705</v>
      </c>
      <c r="E825" s="11" t="s">
        <v>11285</v>
      </c>
      <c r="F825" s="11">
        <v>26312922</v>
      </c>
      <c r="G825" s="11" t="s">
        <v>11932</v>
      </c>
      <c r="H825" s="11" t="s">
        <v>11933</v>
      </c>
      <c r="I825" s="11" t="s">
        <v>8395</v>
      </c>
      <c r="J825" s="11"/>
      <c r="K825" s="11" t="s">
        <v>7727</v>
      </c>
      <c r="L825" s="11" t="s">
        <v>11934</v>
      </c>
      <c r="M825" s="11" t="s">
        <v>7339</v>
      </c>
      <c r="N825" s="12" t="s">
        <v>11935</v>
      </c>
      <c r="O825" s="12" t="s">
        <v>11936</v>
      </c>
    </row>
    <row r="826" spans="1:15" ht="15" customHeight="1" x14ac:dyDescent="0.3">
      <c r="A826" s="11" t="s">
        <v>57</v>
      </c>
      <c r="B826" s="11" t="s">
        <v>58</v>
      </c>
      <c r="C826" s="17">
        <v>3</v>
      </c>
      <c r="D826" s="11" t="s">
        <v>705</v>
      </c>
      <c r="E826" s="11" t="s">
        <v>11285</v>
      </c>
      <c r="F826" s="11">
        <v>25153338</v>
      </c>
      <c r="G826" s="11" t="s">
        <v>11937</v>
      </c>
      <c r="H826" s="11" t="s">
        <v>11938</v>
      </c>
      <c r="I826" s="11" t="s">
        <v>2315</v>
      </c>
      <c r="J826" s="11"/>
      <c r="K826" s="11" t="s">
        <v>11916</v>
      </c>
      <c r="L826" s="11" t="s">
        <v>11939</v>
      </c>
      <c r="M826" s="11" t="s">
        <v>7734</v>
      </c>
      <c r="N826" s="12" t="s">
        <v>11940</v>
      </c>
      <c r="O826" s="12" t="s">
        <v>11941</v>
      </c>
    </row>
    <row r="827" spans="1:15" ht="15" customHeight="1" x14ac:dyDescent="0.3">
      <c r="A827" s="11" t="s">
        <v>57</v>
      </c>
      <c r="B827" s="11" t="s">
        <v>58</v>
      </c>
      <c r="C827" s="17">
        <v>3</v>
      </c>
      <c r="D827" s="11" t="s">
        <v>705</v>
      </c>
      <c r="E827" s="11" t="s">
        <v>11285</v>
      </c>
      <c r="F827" s="11">
        <v>24617431</v>
      </c>
      <c r="G827" s="11" t="s">
        <v>11942</v>
      </c>
      <c r="H827" s="11" t="s">
        <v>11943</v>
      </c>
      <c r="I827" s="11" t="s">
        <v>3431</v>
      </c>
      <c r="J827" s="11"/>
      <c r="K827" s="11" t="s">
        <v>7337</v>
      </c>
      <c r="L827" s="11" t="s">
        <v>11944</v>
      </c>
      <c r="M827" s="11" t="s">
        <v>11923</v>
      </c>
      <c r="N827" s="12" t="s">
        <v>11945</v>
      </c>
      <c r="O827" s="12" t="s">
        <v>11946</v>
      </c>
    </row>
    <row r="828" spans="1:15" ht="15" customHeight="1" x14ac:dyDescent="0.3">
      <c r="A828" s="11" t="s">
        <v>57</v>
      </c>
      <c r="B828" s="11" t="s">
        <v>58</v>
      </c>
      <c r="C828" s="17">
        <v>3</v>
      </c>
      <c r="D828" s="11" t="s">
        <v>705</v>
      </c>
      <c r="E828" s="11" t="s">
        <v>11285</v>
      </c>
      <c r="F828" s="11">
        <v>24758481</v>
      </c>
      <c r="G828" s="11" t="s">
        <v>11947</v>
      </c>
      <c r="H828" s="11" t="s">
        <v>11948</v>
      </c>
      <c r="I828" s="11" t="s">
        <v>1849</v>
      </c>
      <c r="J828" s="11" t="s">
        <v>11949</v>
      </c>
      <c r="K828" s="11" t="s">
        <v>7561</v>
      </c>
      <c r="L828" s="11" t="s">
        <v>11950</v>
      </c>
      <c r="M828" s="11" t="s">
        <v>7520</v>
      </c>
      <c r="N828" s="12" t="s">
        <v>11951</v>
      </c>
      <c r="O828" s="12" t="s">
        <v>11952</v>
      </c>
    </row>
    <row r="829" spans="1:15" ht="15" customHeight="1" x14ac:dyDescent="0.3">
      <c r="A829" s="11" t="s">
        <v>57</v>
      </c>
      <c r="B829" s="11" t="s">
        <v>58</v>
      </c>
      <c r="C829" s="17">
        <v>3</v>
      </c>
      <c r="D829" s="11" t="s">
        <v>705</v>
      </c>
      <c r="E829" s="11" t="s">
        <v>11285</v>
      </c>
      <c r="F829" s="11">
        <v>24399641</v>
      </c>
      <c r="G829" s="11" t="s">
        <v>11953</v>
      </c>
      <c r="H829" s="11" t="s">
        <v>11954</v>
      </c>
      <c r="I829" s="11" t="s">
        <v>11955</v>
      </c>
      <c r="J829" s="11" t="s">
        <v>11955</v>
      </c>
      <c r="K829" s="11" t="s">
        <v>7905</v>
      </c>
      <c r="L829" s="11" t="s">
        <v>11956</v>
      </c>
      <c r="M829" s="11" t="s">
        <v>8626</v>
      </c>
      <c r="N829" s="12" t="s">
        <v>11957</v>
      </c>
      <c r="O829" s="12" t="s">
        <v>11958</v>
      </c>
    </row>
    <row r="830" spans="1:15" ht="15" customHeight="1" x14ac:dyDescent="0.3">
      <c r="A830" s="11" t="s">
        <v>57</v>
      </c>
      <c r="B830" s="11" t="s">
        <v>58</v>
      </c>
      <c r="C830" s="17">
        <v>3</v>
      </c>
      <c r="D830" s="11" t="s">
        <v>705</v>
      </c>
      <c r="E830" s="11" t="s">
        <v>11285</v>
      </c>
      <c r="F830" s="11">
        <v>24372089</v>
      </c>
      <c r="G830" s="11" t="s">
        <v>11959</v>
      </c>
      <c r="H830" s="11" t="s">
        <v>11960</v>
      </c>
      <c r="I830" s="11" t="s">
        <v>2805</v>
      </c>
      <c r="J830" s="11" t="s">
        <v>11961</v>
      </c>
      <c r="K830" s="11" t="s">
        <v>1574</v>
      </c>
      <c r="L830" s="11" t="s">
        <v>11962</v>
      </c>
      <c r="M830" s="11" t="s">
        <v>7350</v>
      </c>
      <c r="N830" s="12" t="s">
        <v>11963</v>
      </c>
      <c r="O830" s="12" t="s">
        <v>11964</v>
      </c>
    </row>
    <row r="831" spans="1:15" ht="15" customHeight="1" x14ac:dyDescent="0.3">
      <c r="A831" s="11" t="s">
        <v>57</v>
      </c>
      <c r="B831" s="11" t="s">
        <v>58</v>
      </c>
      <c r="C831" s="17">
        <v>3</v>
      </c>
      <c r="D831" s="11" t="s">
        <v>705</v>
      </c>
      <c r="E831" s="11" t="s">
        <v>11285</v>
      </c>
      <c r="F831" s="11">
        <v>24417229</v>
      </c>
      <c r="G831" s="11" t="s">
        <v>11959</v>
      </c>
      <c r="H831" s="11" t="s">
        <v>11965</v>
      </c>
      <c r="I831" s="11" t="s">
        <v>2805</v>
      </c>
      <c r="J831" s="11" t="s">
        <v>5390</v>
      </c>
      <c r="K831" s="11" t="s">
        <v>1574</v>
      </c>
      <c r="L831" s="11" t="s">
        <v>11966</v>
      </c>
      <c r="M831" s="11" t="s">
        <v>7734</v>
      </c>
      <c r="N831" s="12" t="s">
        <v>11967</v>
      </c>
      <c r="O831" s="12" t="s">
        <v>11968</v>
      </c>
    </row>
    <row r="832" spans="1:15" ht="15" customHeight="1" x14ac:dyDescent="0.3">
      <c r="A832" s="11" t="s">
        <v>57</v>
      </c>
      <c r="B832" s="11" t="s">
        <v>58</v>
      </c>
      <c r="C832" s="17">
        <v>3</v>
      </c>
      <c r="D832" s="11" t="s">
        <v>705</v>
      </c>
      <c r="E832" s="11" t="s">
        <v>11285</v>
      </c>
      <c r="F832" s="11">
        <v>24262693</v>
      </c>
      <c r="G832" s="11" t="s">
        <v>11969</v>
      </c>
      <c r="H832" s="11" t="s">
        <v>11970</v>
      </c>
      <c r="I832" s="11" t="s">
        <v>766</v>
      </c>
      <c r="J832" s="11"/>
      <c r="K832" s="11" t="s">
        <v>11971</v>
      </c>
      <c r="L832" s="11" t="s">
        <v>11972</v>
      </c>
      <c r="M832" s="11" t="s">
        <v>7734</v>
      </c>
      <c r="N832" s="12" t="s">
        <v>11973</v>
      </c>
      <c r="O832" s="12" t="s">
        <v>11974</v>
      </c>
    </row>
    <row r="833" spans="1:15" ht="15" customHeight="1" x14ac:dyDescent="0.3">
      <c r="A833" s="11" t="s">
        <v>57</v>
      </c>
      <c r="B833" s="11" t="s">
        <v>58</v>
      </c>
      <c r="C833" s="17">
        <v>3</v>
      </c>
      <c r="D833" s="11" t="s">
        <v>705</v>
      </c>
      <c r="E833" s="11" t="s">
        <v>11285</v>
      </c>
      <c r="F833" s="11">
        <v>23867897</v>
      </c>
      <c r="G833" s="11" t="s">
        <v>11975</v>
      </c>
      <c r="H833" s="11" t="s">
        <v>11976</v>
      </c>
      <c r="I833" s="11" t="s">
        <v>766</v>
      </c>
      <c r="J833" s="11" t="s">
        <v>11977</v>
      </c>
      <c r="K833" s="11" t="s">
        <v>7412</v>
      </c>
      <c r="L833" s="11" t="s">
        <v>11978</v>
      </c>
      <c r="M833" s="11" t="s">
        <v>7373</v>
      </c>
      <c r="N833" s="12" t="s">
        <v>11979</v>
      </c>
      <c r="O833" s="12" t="s">
        <v>11980</v>
      </c>
    </row>
    <row r="834" spans="1:15" ht="15" customHeight="1" x14ac:dyDescent="0.3">
      <c r="A834" s="11" t="s">
        <v>57</v>
      </c>
      <c r="B834" s="11" t="s">
        <v>58</v>
      </c>
      <c r="C834" s="17">
        <v>3</v>
      </c>
      <c r="D834" s="11" t="s">
        <v>705</v>
      </c>
      <c r="E834" s="11" t="s">
        <v>11285</v>
      </c>
      <c r="F834" s="11">
        <v>25523250</v>
      </c>
      <c r="G834" s="11" t="s">
        <v>11328</v>
      </c>
      <c r="H834" s="11" t="s">
        <v>11981</v>
      </c>
      <c r="I834" s="11" t="s">
        <v>3896</v>
      </c>
      <c r="J834" s="11"/>
      <c r="K834" s="11" t="s">
        <v>7337</v>
      </c>
      <c r="L834" s="11" t="s">
        <v>11982</v>
      </c>
      <c r="M834" s="11" t="s">
        <v>11923</v>
      </c>
      <c r="N834" s="12" t="s">
        <v>11983</v>
      </c>
      <c r="O834" s="12" t="s">
        <v>11984</v>
      </c>
    </row>
    <row r="835" spans="1:15" ht="15" customHeight="1" x14ac:dyDescent="0.3">
      <c r="A835" s="11" t="s">
        <v>57</v>
      </c>
      <c r="B835" s="11" t="s">
        <v>58</v>
      </c>
      <c r="C835" s="17">
        <v>3</v>
      </c>
      <c r="D835" s="11" t="s">
        <v>705</v>
      </c>
      <c r="E835" s="11" t="s">
        <v>11285</v>
      </c>
      <c r="F835" s="11">
        <v>23993356</v>
      </c>
      <c r="G835" s="11" t="s">
        <v>11985</v>
      </c>
      <c r="H835" s="11" t="s">
        <v>11986</v>
      </c>
      <c r="I835" s="11" t="s">
        <v>4201</v>
      </c>
      <c r="J835" s="11"/>
      <c r="K835" s="11" t="s">
        <v>7371</v>
      </c>
      <c r="L835" s="11" t="s">
        <v>11987</v>
      </c>
      <c r="M835" s="11" t="s">
        <v>8756</v>
      </c>
      <c r="N835" s="12" t="s">
        <v>11988</v>
      </c>
      <c r="O835" s="12" t="s">
        <v>11989</v>
      </c>
    </row>
    <row r="836" spans="1:15" ht="15" customHeight="1" x14ac:dyDescent="0.3">
      <c r="A836" s="11" t="s">
        <v>57</v>
      </c>
      <c r="B836" s="11" t="s">
        <v>58</v>
      </c>
      <c r="C836" s="17">
        <v>3</v>
      </c>
      <c r="D836" s="11" t="s">
        <v>705</v>
      </c>
      <c r="E836" s="11" t="s">
        <v>11285</v>
      </c>
      <c r="F836" s="11">
        <v>23855450</v>
      </c>
      <c r="G836" s="11" t="s">
        <v>11990</v>
      </c>
      <c r="H836" s="11" t="s">
        <v>11991</v>
      </c>
      <c r="I836" s="11" t="s">
        <v>2300</v>
      </c>
      <c r="J836" s="11"/>
      <c r="K836" s="11" t="s">
        <v>7337</v>
      </c>
      <c r="L836" s="11" t="s">
        <v>11992</v>
      </c>
      <c r="M836" s="11" t="s">
        <v>7373</v>
      </c>
      <c r="N836" s="12" t="s">
        <v>11993</v>
      </c>
      <c r="O836" s="12" t="s">
        <v>11994</v>
      </c>
    </row>
    <row r="837" spans="1:15" ht="15" customHeight="1" x14ac:dyDescent="0.3">
      <c r="A837" s="11" t="s">
        <v>57</v>
      </c>
      <c r="B837" s="11" t="s">
        <v>58</v>
      </c>
      <c r="C837" s="17">
        <v>3</v>
      </c>
      <c r="D837" s="11" t="s">
        <v>705</v>
      </c>
      <c r="E837" s="11" t="s">
        <v>11285</v>
      </c>
      <c r="F837" s="11">
        <v>23782060</v>
      </c>
      <c r="G837" s="11" t="s">
        <v>11995</v>
      </c>
      <c r="H837" s="11" t="s">
        <v>11996</v>
      </c>
      <c r="I837" s="11" t="s">
        <v>3206</v>
      </c>
      <c r="J837" s="11"/>
      <c r="K837" s="11" t="s">
        <v>7337</v>
      </c>
      <c r="L837" s="11" t="s">
        <v>11997</v>
      </c>
      <c r="M837" s="11" t="s">
        <v>11998</v>
      </c>
      <c r="N837" s="12" t="s">
        <v>11999</v>
      </c>
      <c r="O837" s="12" t="s">
        <v>12000</v>
      </c>
    </row>
    <row r="838" spans="1:15" ht="15" customHeight="1" x14ac:dyDescent="0.3">
      <c r="A838" s="11" t="s">
        <v>57</v>
      </c>
      <c r="B838" s="11" t="s">
        <v>58</v>
      </c>
      <c r="C838" s="17">
        <v>3</v>
      </c>
      <c r="D838" s="11" t="s">
        <v>705</v>
      </c>
      <c r="E838" s="11" t="s">
        <v>11285</v>
      </c>
      <c r="F838" s="11">
        <v>23373713</v>
      </c>
      <c r="G838" s="11" t="s">
        <v>12001</v>
      </c>
      <c r="H838" s="11" t="s">
        <v>12002</v>
      </c>
      <c r="I838" s="11" t="s">
        <v>3201</v>
      </c>
      <c r="J838" s="11" t="s">
        <v>12003</v>
      </c>
      <c r="K838" s="11" t="s">
        <v>11484</v>
      </c>
      <c r="L838" s="11" t="s">
        <v>12004</v>
      </c>
      <c r="M838" s="11" t="s">
        <v>7350</v>
      </c>
      <c r="N838" s="12" t="s">
        <v>12005</v>
      </c>
      <c r="O838" s="12" t="s">
        <v>12006</v>
      </c>
    </row>
    <row r="839" spans="1:15" ht="15" customHeight="1" x14ac:dyDescent="0.3">
      <c r="A839" s="11" t="s">
        <v>57</v>
      </c>
      <c r="B839" s="11" t="s">
        <v>58</v>
      </c>
      <c r="C839" s="17">
        <v>3</v>
      </c>
      <c r="D839" s="11" t="s">
        <v>705</v>
      </c>
      <c r="E839" s="11" t="s">
        <v>11285</v>
      </c>
      <c r="F839" s="11">
        <v>23578298</v>
      </c>
      <c r="G839" s="11" t="s">
        <v>12007</v>
      </c>
      <c r="H839" s="11" t="s">
        <v>12008</v>
      </c>
      <c r="I839" s="11" t="s">
        <v>3201</v>
      </c>
      <c r="J839" s="11" t="s">
        <v>12009</v>
      </c>
      <c r="K839" s="11" t="s">
        <v>11484</v>
      </c>
      <c r="L839" s="11" t="s">
        <v>12010</v>
      </c>
      <c r="M839" s="11" t="s">
        <v>8626</v>
      </c>
      <c r="N839" s="12" t="s">
        <v>12011</v>
      </c>
      <c r="O839" s="12" t="s">
        <v>12012</v>
      </c>
    </row>
    <row r="840" spans="1:15" ht="15" customHeight="1" x14ac:dyDescent="0.3">
      <c r="A840" s="11" t="s">
        <v>57</v>
      </c>
      <c r="B840" s="11" t="s">
        <v>58</v>
      </c>
      <c r="C840" s="17">
        <v>3</v>
      </c>
      <c r="D840" s="11" t="s">
        <v>705</v>
      </c>
      <c r="E840" s="11" t="s">
        <v>11285</v>
      </c>
      <c r="F840" s="11">
        <v>23663417</v>
      </c>
      <c r="G840" s="11" t="s">
        <v>12013</v>
      </c>
      <c r="H840" s="11" t="s">
        <v>12014</v>
      </c>
      <c r="I840" s="11" t="s">
        <v>8596</v>
      </c>
      <c r="J840" s="11" t="s">
        <v>8596</v>
      </c>
      <c r="K840" s="11" t="s">
        <v>12015</v>
      </c>
      <c r="L840" s="11" t="s">
        <v>12016</v>
      </c>
      <c r="M840" s="11" t="s">
        <v>12017</v>
      </c>
      <c r="N840" s="12" t="s">
        <v>12018</v>
      </c>
      <c r="O840" s="12" t="s">
        <v>12019</v>
      </c>
    </row>
    <row r="841" spans="1:15" ht="15" customHeight="1" x14ac:dyDescent="0.3">
      <c r="A841" s="11" t="s">
        <v>57</v>
      </c>
      <c r="B841" s="11" t="s">
        <v>58</v>
      </c>
      <c r="C841" s="17">
        <v>3</v>
      </c>
      <c r="D841" s="11" t="s">
        <v>705</v>
      </c>
      <c r="E841" s="11" t="s">
        <v>11285</v>
      </c>
      <c r="F841" s="11">
        <v>24299524</v>
      </c>
      <c r="G841" s="11" t="s">
        <v>11328</v>
      </c>
      <c r="H841" s="11" t="s">
        <v>12020</v>
      </c>
      <c r="I841" s="11" t="s">
        <v>4838</v>
      </c>
      <c r="J841" s="11"/>
      <c r="K841" s="11" t="s">
        <v>7337</v>
      </c>
      <c r="L841" s="11" t="s">
        <v>12021</v>
      </c>
      <c r="M841" s="11" t="s">
        <v>11923</v>
      </c>
      <c r="N841" s="12" t="s">
        <v>12022</v>
      </c>
      <c r="O841" s="12" t="s">
        <v>12023</v>
      </c>
    </row>
    <row r="842" spans="1:15" ht="15" customHeight="1" x14ac:dyDescent="0.3">
      <c r="A842" s="11" t="s">
        <v>57</v>
      </c>
      <c r="B842" s="11" t="s">
        <v>58</v>
      </c>
      <c r="C842" s="17">
        <v>3</v>
      </c>
      <c r="D842" s="11" t="s">
        <v>705</v>
      </c>
      <c r="E842" s="11" t="s">
        <v>11285</v>
      </c>
      <c r="F842" s="11">
        <v>23121771</v>
      </c>
      <c r="G842" s="11" t="s">
        <v>12024</v>
      </c>
      <c r="H842" s="11" t="s">
        <v>12025</v>
      </c>
      <c r="I842" s="11" t="s">
        <v>8637</v>
      </c>
      <c r="J842" s="11" t="s">
        <v>8637</v>
      </c>
      <c r="K842" s="11" t="s">
        <v>10540</v>
      </c>
      <c r="L842" s="11" t="s">
        <v>12026</v>
      </c>
      <c r="M842" s="11" t="s">
        <v>7339</v>
      </c>
      <c r="N842" s="12" t="s">
        <v>12027</v>
      </c>
      <c r="O842" s="12" t="s">
        <v>12028</v>
      </c>
    </row>
    <row r="843" spans="1:15" ht="15" customHeight="1" x14ac:dyDescent="0.3">
      <c r="A843" s="11" t="s">
        <v>57</v>
      </c>
      <c r="B843" s="11" t="s">
        <v>58</v>
      </c>
      <c r="C843" s="17">
        <v>3</v>
      </c>
      <c r="D843" s="11" t="s">
        <v>705</v>
      </c>
      <c r="E843" s="11" t="s">
        <v>11285</v>
      </c>
      <c r="F843" s="11">
        <v>23268476</v>
      </c>
      <c r="G843" s="11" t="s">
        <v>12029</v>
      </c>
      <c r="H843" s="11" t="s">
        <v>12030</v>
      </c>
      <c r="I843" s="11" t="s">
        <v>1874</v>
      </c>
      <c r="J843" s="11" t="s">
        <v>12031</v>
      </c>
      <c r="K843" s="11" t="s">
        <v>12015</v>
      </c>
      <c r="L843" s="11" t="s">
        <v>12032</v>
      </c>
      <c r="M843" s="11" t="s">
        <v>7339</v>
      </c>
      <c r="N843" s="12" t="s">
        <v>12033</v>
      </c>
      <c r="O843" s="12" t="s">
        <v>12034</v>
      </c>
    </row>
    <row r="844" spans="1:15" ht="15" customHeight="1" x14ac:dyDescent="0.3">
      <c r="A844" s="11" t="s">
        <v>57</v>
      </c>
      <c r="B844" s="11" t="s">
        <v>58</v>
      </c>
      <c r="C844" s="17">
        <v>3</v>
      </c>
      <c r="D844" s="11" t="s">
        <v>705</v>
      </c>
      <c r="E844" s="11" t="s">
        <v>11285</v>
      </c>
      <c r="F844" s="11">
        <v>22826585</v>
      </c>
      <c r="G844" s="11" t="s">
        <v>12035</v>
      </c>
      <c r="H844" s="11" t="s">
        <v>12036</v>
      </c>
      <c r="I844" s="11" t="s">
        <v>10899</v>
      </c>
      <c r="J844" s="11" t="s">
        <v>10899</v>
      </c>
      <c r="K844" s="11" t="s">
        <v>7803</v>
      </c>
      <c r="L844" s="11" t="s">
        <v>12037</v>
      </c>
      <c r="M844" s="11" t="s">
        <v>7350</v>
      </c>
      <c r="N844" s="12" t="s">
        <v>12038</v>
      </c>
      <c r="O844" s="12" t="s">
        <v>12039</v>
      </c>
    </row>
    <row r="845" spans="1:15" ht="15" customHeight="1" x14ac:dyDescent="0.3">
      <c r="A845" s="11" t="s">
        <v>57</v>
      </c>
      <c r="B845" s="11" t="s">
        <v>58</v>
      </c>
      <c r="C845" s="17">
        <v>3</v>
      </c>
      <c r="D845" s="11" t="s">
        <v>705</v>
      </c>
      <c r="E845" s="11" t="s">
        <v>11285</v>
      </c>
      <c r="F845" s="11">
        <v>22256992</v>
      </c>
      <c r="G845" s="11" t="s">
        <v>12040</v>
      </c>
      <c r="H845" s="11" t="s">
        <v>12041</v>
      </c>
      <c r="I845" s="11" t="s">
        <v>2835</v>
      </c>
      <c r="J845" s="11"/>
      <c r="K845" s="11" t="s">
        <v>10604</v>
      </c>
      <c r="L845" s="11" t="s">
        <v>12042</v>
      </c>
      <c r="M845" s="11" t="s">
        <v>8756</v>
      </c>
      <c r="N845" s="12" t="s">
        <v>12043</v>
      </c>
      <c r="O845" s="12" t="s">
        <v>12044</v>
      </c>
    </row>
    <row r="846" spans="1:15" ht="15" customHeight="1" x14ac:dyDescent="0.3">
      <c r="A846" s="11" t="s">
        <v>57</v>
      </c>
      <c r="B846" s="11" t="s">
        <v>58</v>
      </c>
      <c r="C846" s="17">
        <v>3</v>
      </c>
      <c r="D846" s="11" t="s">
        <v>705</v>
      </c>
      <c r="E846" s="11" t="s">
        <v>11285</v>
      </c>
      <c r="F846" s="11">
        <v>23005697</v>
      </c>
      <c r="G846" s="11" t="s">
        <v>12045</v>
      </c>
      <c r="H846" s="11" t="s">
        <v>12046</v>
      </c>
      <c r="I846" s="11" t="s">
        <v>4360</v>
      </c>
      <c r="J846" s="11" t="s">
        <v>12047</v>
      </c>
      <c r="K846" s="11" t="s">
        <v>11484</v>
      </c>
      <c r="L846" s="11" t="s">
        <v>12048</v>
      </c>
      <c r="M846" s="11" t="s">
        <v>8658</v>
      </c>
      <c r="N846" s="12" t="s">
        <v>12049</v>
      </c>
      <c r="O846" s="12" t="s">
        <v>12050</v>
      </c>
    </row>
    <row r="847" spans="1:15" ht="15" customHeight="1" x14ac:dyDescent="0.3">
      <c r="A847" s="11" t="s">
        <v>57</v>
      </c>
      <c r="B847" s="11" t="s">
        <v>58</v>
      </c>
      <c r="C847" s="17">
        <v>3</v>
      </c>
      <c r="D847" s="11" t="s">
        <v>705</v>
      </c>
      <c r="E847" s="11" t="s">
        <v>11285</v>
      </c>
      <c r="F847" s="11">
        <v>21884041</v>
      </c>
      <c r="G847" s="11" t="s">
        <v>12051</v>
      </c>
      <c r="H847" s="11" t="s">
        <v>12052</v>
      </c>
      <c r="I847" s="11" t="s">
        <v>888</v>
      </c>
      <c r="J847" s="11"/>
      <c r="K847" s="11" t="s">
        <v>7337</v>
      </c>
      <c r="L847" s="11" t="s">
        <v>12053</v>
      </c>
      <c r="M847" s="11" t="s">
        <v>7339</v>
      </c>
      <c r="N847" s="12" t="s">
        <v>12054</v>
      </c>
      <c r="O847" s="12" t="s">
        <v>12055</v>
      </c>
    </row>
    <row r="848" spans="1:15" ht="15" customHeight="1" x14ac:dyDescent="0.3">
      <c r="A848" s="11" t="s">
        <v>57</v>
      </c>
      <c r="B848" s="11" t="s">
        <v>58</v>
      </c>
      <c r="C848" s="17">
        <v>3</v>
      </c>
      <c r="D848" s="11" t="s">
        <v>705</v>
      </c>
      <c r="E848" s="11" t="s">
        <v>11285</v>
      </c>
      <c r="F848" s="11">
        <v>21609512</v>
      </c>
      <c r="G848" s="11" t="s">
        <v>12056</v>
      </c>
      <c r="H848" s="11" t="s">
        <v>1564</v>
      </c>
      <c r="I848" s="11" t="s">
        <v>12057</v>
      </c>
      <c r="J848" s="11" t="s">
        <v>12057</v>
      </c>
      <c r="K848" s="11" t="s">
        <v>12058</v>
      </c>
      <c r="L848" s="11" t="s">
        <v>12059</v>
      </c>
      <c r="M848" s="11" t="s">
        <v>9937</v>
      </c>
      <c r="N848" s="12" t="s">
        <v>12060</v>
      </c>
      <c r="O848" s="12" t="s">
        <v>12061</v>
      </c>
    </row>
    <row r="849" spans="1:15" ht="15" customHeight="1" x14ac:dyDescent="0.3">
      <c r="A849" s="11" t="s">
        <v>57</v>
      </c>
      <c r="B849" s="11" t="s">
        <v>58</v>
      </c>
      <c r="C849" s="17">
        <v>3</v>
      </c>
      <c r="D849" s="11" t="s">
        <v>705</v>
      </c>
      <c r="E849" s="11" t="s">
        <v>11285</v>
      </c>
      <c r="F849" s="11">
        <v>21601133</v>
      </c>
      <c r="G849" s="11" t="s">
        <v>11328</v>
      </c>
      <c r="H849" s="11" t="s">
        <v>12062</v>
      </c>
      <c r="I849" s="11" t="s">
        <v>4213</v>
      </c>
      <c r="J849" s="11"/>
      <c r="K849" s="11" t="s">
        <v>12063</v>
      </c>
      <c r="L849" s="11" t="s">
        <v>12064</v>
      </c>
      <c r="M849" s="11" t="s">
        <v>7350</v>
      </c>
      <c r="N849" s="12" t="s">
        <v>12065</v>
      </c>
      <c r="O849" s="12" t="s">
        <v>12066</v>
      </c>
    </row>
    <row r="850" spans="1:15" ht="15" customHeight="1" x14ac:dyDescent="0.3">
      <c r="A850" s="11" t="s">
        <v>57</v>
      </c>
      <c r="B850" s="11" t="s">
        <v>58</v>
      </c>
      <c r="C850" s="17">
        <v>3</v>
      </c>
      <c r="D850" s="11" t="s">
        <v>705</v>
      </c>
      <c r="E850" s="11" t="s">
        <v>11285</v>
      </c>
      <c r="F850" s="11">
        <v>21307951</v>
      </c>
      <c r="G850" s="11" t="s">
        <v>11328</v>
      </c>
      <c r="H850" s="11" t="s">
        <v>12067</v>
      </c>
      <c r="I850" s="11" t="s">
        <v>8842</v>
      </c>
      <c r="J850" s="11"/>
      <c r="K850" s="11" t="s">
        <v>7412</v>
      </c>
      <c r="L850" s="11" t="s">
        <v>12068</v>
      </c>
      <c r="M850" s="11" t="s">
        <v>8313</v>
      </c>
      <c r="N850" s="12" t="s">
        <v>12069</v>
      </c>
      <c r="O850" s="12" t="s">
        <v>12070</v>
      </c>
    </row>
    <row r="851" spans="1:15" ht="15" customHeight="1" x14ac:dyDescent="0.3">
      <c r="A851" s="11" t="s">
        <v>57</v>
      </c>
      <c r="B851" s="11" t="s">
        <v>58</v>
      </c>
      <c r="C851" s="17">
        <v>3</v>
      </c>
      <c r="D851" s="11" t="s">
        <v>705</v>
      </c>
      <c r="E851" s="11" t="s">
        <v>11285</v>
      </c>
      <c r="F851" s="11">
        <v>21883137</v>
      </c>
      <c r="G851" s="11" t="s">
        <v>12071</v>
      </c>
      <c r="H851" s="11" t="s">
        <v>12072</v>
      </c>
      <c r="I851" s="11" t="s">
        <v>10936</v>
      </c>
      <c r="J851" s="11" t="s">
        <v>12073</v>
      </c>
      <c r="K851" s="11" t="s">
        <v>7337</v>
      </c>
      <c r="L851" s="11" t="s">
        <v>12074</v>
      </c>
      <c r="M851" s="11" t="s">
        <v>8459</v>
      </c>
      <c r="N851" s="12" t="s">
        <v>12075</v>
      </c>
      <c r="O851" s="12" t="s">
        <v>12076</v>
      </c>
    </row>
    <row r="852" spans="1:15" ht="15" customHeight="1" x14ac:dyDescent="0.3">
      <c r="A852" s="11" t="s">
        <v>57</v>
      </c>
      <c r="B852" s="11" t="s">
        <v>58</v>
      </c>
      <c r="C852" s="17">
        <v>3</v>
      </c>
      <c r="D852" s="11" t="s">
        <v>705</v>
      </c>
      <c r="E852" s="11" t="s">
        <v>11285</v>
      </c>
      <c r="F852" s="11">
        <v>21569120</v>
      </c>
      <c r="G852" s="11" t="s">
        <v>12077</v>
      </c>
      <c r="H852" s="11" t="s">
        <v>12078</v>
      </c>
      <c r="I852" s="11" t="s">
        <v>8867</v>
      </c>
      <c r="J852" s="11" t="s">
        <v>12079</v>
      </c>
      <c r="K852" s="11" t="s">
        <v>7349</v>
      </c>
      <c r="L852" s="11" t="s">
        <v>12080</v>
      </c>
      <c r="M852" s="11" t="s">
        <v>7604</v>
      </c>
      <c r="N852" s="12" t="s">
        <v>12081</v>
      </c>
      <c r="O852" s="12" t="s">
        <v>12082</v>
      </c>
    </row>
    <row r="853" spans="1:15" ht="15" customHeight="1" x14ac:dyDescent="0.3">
      <c r="A853" s="11" t="s">
        <v>57</v>
      </c>
      <c r="B853" s="11" t="s">
        <v>58</v>
      </c>
      <c r="C853" s="17">
        <v>3</v>
      </c>
      <c r="D853" s="11" t="s">
        <v>705</v>
      </c>
      <c r="E853" s="11" t="s">
        <v>11285</v>
      </c>
      <c r="F853" s="11">
        <v>21275936</v>
      </c>
      <c r="G853" s="11" t="s">
        <v>12051</v>
      </c>
      <c r="H853" s="11" t="s">
        <v>12083</v>
      </c>
      <c r="I853" s="11" t="s">
        <v>654</v>
      </c>
      <c r="J853" s="11"/>
      <c r="K853" s="11" t="s">
        <v>7337</v>
      </c>
      <c r="L853" s="11" t="s">
        <v>12084</v>
      </c>
      <c r="M853" s="11" t="s">
        <v>7604</v>
      </c>
      <c r="N853" s="12" t="s">
        <v>12085</v>
      </c>
      <c r="O853" s="12" t="s">
        <v>12086</v>
      </c>
    </row>
    <row r="854" spans="1:15" ht="15" customHeight="1" x14ac:dyDescent="0.3">
      <c r="A854" s="11" t="s">
        <v>57</v>
      </c>
      <c r="B854" s="11" t="s">
        <v>58</v>
      </c>
      <c r="C854" s="17">
        <v>3</v>
      </c>
      <c r="D854" s="11" t="s">
        <v>705</v>
      </c>
      <c r="E854" s="11" t="s">
        <v>11285</v>
      </c>
      <c r="F854" s="11">
        <v>21576944</v>
      </c>
      <c r="G854" s="11" t="s">
        <v>12087</v>
      </c>
      <c r="H854" s="11" t="s">
        <v>12088</v>
      </c>
      <c r="I854" s="11" t="s">
        <v>1351</v>
      </c>
      <c r="J854" s="11" t="s">
        <v>12089</v>
      </c>
      <c r="K854" s="11" t="s">
        <v>10812</v>
      </c>
      <c r="L854" s="11" t="s">
        <v>12090</v>
      </c>
      <c r="M854" s="11" t="s">
        <v>9937</v>
      </c>
      <c r="N854" s="12" t="s">
        <v>12091</v>
      </c>
      <c r="O854" s="12" t="s">
        <v>12092</v>
      </c>
    </row>
    <row r="855" spans="1:15" ht="15" customHeight="1" x14ac:dyDescent="0.3">
      <c r="A855" s="11" t="s">
        <v>57</v>
      </c>
      <c r="B855" s="11" t="s">
        <v>58</v>
      </c>
      <c r="C855" s="17">
        <v>3</v>
      </c>
      <c r="D855" s="11" t="s">
        <v>705</v>
      </c>
      <c r="E855" s="11" t="s">
        <v>11285</v>
      </c>
      <c r="F855" s="11">
        <v>20423352</v>
      </c>
      <c r="G855" s="11" t="s">
        <v>11328</v>
      </c>
      <c r="H855" s="11" t="s">
        <v>12093</v>
      </c>
      <c r="I855" s="11" t="s">
        <v>3401</v>
      </c>
      <c r="J855" s="11"/>
      <c r="K855" s="11" t="s">
        <v>7337</v>
      </c>
      <c r="L855" s="11" t="s">
        <v>12094</v>
      </c>
      <c r="M855" s="11" t="s">
        <v>8313</v>
      </c>
      <c r="N855" s="12" t="s">
        <v>12095</v>
      </c>
      <c r="O855" s="12" t="s">
        <v>12096</v>
      </c>
    </row>
    <row r="856" spans="1:15" ht="15" customHeight="1" x14ac:dyDescent="0.3">
      <c r="A856" s="11" t="s">
        <v>57</v>
      </c>
      <c r="B856" s="11" t="s">
        <v>58</v>
      </c>
      <c r="C856" s="17">
        <v>3</v>
      </c>
      <c r="D856" s="11" t="s">
        <v>705</v>
      </c>
      <c r="E856" s="11" t="s">
        <v>11285</v>
      </c>
      <c r="F856" s="11">
        <v>20412089</v>
      </c>
      <c r="G856" s="11" t="s">
        <v>12097</v>
      </c>
      <c r="H856" s="11" t="s">
        <v>12098</v>
      </c>
      <c r="I856" s="11" t="s">
        <v>653</v>
      </c>
      <c r="J856" s="11"/>
      <c r="K856" s="11" t="s">
        <v>7337</v>
      </c>
      <c r="L856" s="11" t="s">
        <v>12099</v>
      </c>
      <c r="M856" s="11" t="s">
        <v>10068</v>
      </c>
      <c r="N856" s="12" t="s">
        <v>12100</v>
      </c>
      <c r="O856" s="12" t="s">
        <v>12101</v>
      </c>
    </row>
    <row r="857" spans="1:15" ht="15" customHeight="1" x14ac:dyDescent="0.3">
      <c r="A857" s="11" t="s">
        <v>57</v>
      </c>
      <c r="B857" s="11" t="s">
        <v>58</v>
      </c>
      <c r="C857" s="17">
        <v>3</v>
      </c>
      <c r="D857" s="11" t="s">
        <v>705</v>
      </c>
      <c r="E857" s="11" t="s">
        <v>11285</v>
      </c>
      <c r="F857" s="11">
        <v>19903182</v>
      </c>
      <c r="G857" s="11" t="s">
        <v>12102</v>
      </c>
      <c r="H857" s="11" t="s">
        <v>12103</v>
      </c>
      <c r="I857" s="11" t="s">
        <v>2448</v>
      </c>
      <c r="J857" s="11" t="s">
        <v>12104</v>
      </c>
      <c r="K857" s="11" t="s">
        <v>7337</v>
      </c>
      <c r="L857" s="11" t="s">
        <v>12105</v>
      </c>
      <c r="M857" s="11" t="s">
        <v>7520</v>
      </c>
      <c r="N857" s="12" t="s">
        <v>12106</v>
      </c>
      <c r="O857" s="12" t="s">
        <v>12107</v>
      </c>
    </row>
    <row r="858" spans="1:15" ht="15" customHeight="1" x14ac:dyDescent="0.3">
      <c r="A858" s="11" t="s">
        <v>57</v>
      </c>
      <c r="B858" s="11" t="s">
        <v>58</v>
      </c>
      <c r="C858" s="17">
        <v>3</v>
      </c>
      <c r="D858" s="11" t="s">
        <v>705</v>
      </c>
      <c r="E858" s="11" t="s">
        <v>11285</v>
      </c>
      <c r="F858" s="11">
        <v>21137118</v>
      </c>
      <c r="G858" s="11" t="s">
        <v>12108</v>
      </c>
      <c r="H858" s="11" t="s">
        <v>12109</v>
      </c>
      <c r="I858" s="11" t="s">
        <v>662</v>
      </c>
      <c r="J858" s="11"/>
      <c r="K858" s="11" t="s">
        <v>7337</v>
      </c>
      <c r="L858" s="11" t="s">
        <v>12110</v>
      </c>
      <c r="M858" s="11" t="s">
        <v>7373</v>
      </c>
      <c r="N858" s="12" t="s">
        <v>12111</v>
      </c>
      <c r="O858" s="12" t="s">
        <v>12112</v>
      </c>
    </row>
    <row r="859" spans="1:15" ht="15" customHeight="1" x14ac:dyDescent="0.3">
      <c r="A859" s="11" t="s">
        <v>57</v>
      </c>
      <c r="B859" s="11" t="s">
        <v>58</v>
      </c>
      <c r="C859" s="17">
        <v>3</v>
      </c>
      <c r="D859" s="11" t="s">
        <v>705</v>
      </c>
      <c r="E859" s="11" t="s">
        <v>11285</v>
      </c>
      <c r="F859" s="11">
        <v>19207701</v>
      </c>
      <c r="G859" s="11" t="s">
        <v>12113</v>
      </c>
      <c r="H859" s="11" t="s">
        <v>12114</v>
      </c>
      <c r="I859" s="11" t="s">
        <v>8995</v>
      </c>
      <c r="J859" s="11" t="s">
        <v>9095</v>
      </c>
      <c r="K859" s="11" t="s">
        <v>12115</v>
      </c>
      <c r="L859" s="11" t="s">
        <v>12116</v>
      </c>
      <c r="M859" s="11" t="s">
        <v>8756</v>
      </c>
      <c r="N859" s="12" t="s">
        <v>12117</v>
      </c>
      <c r="O859" s="12" t="s">
        <v>12118</v>
      </c>
    </row>
    <row r="860" spans="1:15" ht="15" customHeight="1" x14ac:dyDescent="0.3">
      <c r="A860" s="11" t="s">
        <v>57</v>
      </c>
      <c r="B860" s="11" t="s">
        <v>58</v>
      </c>
      <c r="C860" s="17">
        <v>3</v>
      </c>
      <c r="D860" s="11" t="s">
        <v>705</v>
      </c>
      <c r="E860" s="11" t="s">
        <v>11285</v>
      </c>
      <c r="F860" s="11">
        <v>19445865</v>
      </c>
      <c r="G860" s="11" t="s">
        <v>11328</v>
      </c>
      <c r="H860" s="11" t="s">
        <v>12119</v>
      </c>
      <c r="I860" s="11" t="s">
        <v>4261</v>
      </c>
      <c r="J860" s="11"/>
      <c r="K860" s="11" t="s">
        <v>12063</v>
      </c>
      <c r="L860" s="11" t="s">
        <v>12120</v>
      </c>
      <c r="M860" s="11" t="s">
        <v>7339</v>
      </c>
      <c r="N860" s="12" t="s">
        <v>12121</v>
      </c>
      <c r="O860" s="12" t="s">
        <v>12122</v>
      </c>
    </row>
    <row r="861" spans="1:15" ht="15" customHeight="1" x14ac:dyDescent="0.3">
      <c r="A861" s="11" t="s">
        <v>57</v>
      </c>
      <c r="B861" s="11" t="s">
        <v>58</v>
      </c>
      <c r="C861" s="17">
        <v>3</v>
      </c>
      <c r="D861" s="11" t="s">
        <v>705</v>
      </c>
      <c r="E861" s="11" t="s">
        <v>11285</v>
      </c>
      <c r="F861" s="11">
        <v>19128351</v>
      </c>
      <c r="G861" s="11" t="s">
        <v>12123</v>
      </c>
      <c r="H861" s="11" t="s">
        <v>12124</v>
      </c>
      <c r="I861" s="11" t="s">
        <v>7127</v>
      </c>
      <c r="J861" s="11"/>
      <c r="K861" s="11" t="s">
        <v>10693</v>
      </c>
      <c r="L861" s="11" t="s">
        <v>12125</v>
      </c>
      <c r="M861" s="11" t="s">
        <v>7350</v>
      </c>
      <c r="N861" s="12" t="s">
        <v>12126</v>
      </c>
      <c r="O861" s="12" t="s">
        <v>12127</v>
      </c>
    </row>
    <row r="862" spans="1:15" ht="15" customHeight="1" x14ac:dyDescent="0.3">
      <c r="A862" s="11" t="s">
        <v>57</v>
      </c>
      <c r="B862" s="11" t="s">
        <v>58</v>
      </c>
      <c r="C862" s="17">
        <v>3</v>
      </c>
      <c r="D862" s="11" t="s">
        <v>705</v>
      </c>
      <c r="E862" s="11" t="s">
        <v>11285</v>
      </c>
      <c r="F862" s="11">
        <v>19323657</v>
      </c>
      <c r="G862" s="11" t="s">
        <v>12128</v>
      </c>
      <c r="H862" s="11" t="s">
        <v>12129</v>
      </c>
      <c r="I862" s="11" t="s">
        <v>1907</v>
      </c>
      <c r="J862" s="11" t="s">
        <v>12130</v>
      </c>
      <c r="K862" s="11" t="s">
        <v>7561</v>
      </c>
      <c r="L862" s="11" t="s">
        <v>12131</v>
      </c>
      <c r="M862" s="11" t="s">
        <v>8615</v>
      </c>
      <c r="N862" s="12" t="s">
        <v>12132</v>
      </c>
      <c r="O862" s="12" t="s">
        <v>12133</v>
      </c>
    </row>
    <row r="863" spans="1:15" ht="15" customHeight="1" x14ac:dyDescent="0.3">
      <c r="A863" s="11" t="s">
        <v>57</v>
      </c>
      <c r="B863" s="11" t="s">
        <v>58</v>
      </c>
      <c r="C863" s="17">
        <v>3</v>
      </c>
      <c r="D863" s="11" t="s">
        <v>705</v>
      </c>
      <c r="E863" s="11" t="s">
        <v>11285</v>
      </c>
      <c r="F863" s="11">
        <v>18565180</v>
      </c>
      <c r="G863" s="11" t="s">
        <v>12134</v>
      </c>
      <c r="H863" s="11" t="s">
        <v>12135</v>
      </c>
      <c r="I863" s="11" t="s">
        <v>737</v>
      </c>
      <c r="J863" s="11" t="s">
        <v>12136</v>
      </c>
      <c r="K863" s="11" t="s">
        <v>7337</v>
      </c>
      <c r="L863" s="11" t="s">
        <v>12137</v>
      </c>
      <c r="M863" s="11" t="s">
        <v>8615</v>
      </c>
      <c r="N863" s="12" t="s">
        <v>12138</v>
      </c>
      <c r="O863" s="12" t="s">
        <v>12139</v>
      </c>
    </row>
    <row r="864" spans="1:15" ht="15" customHeight="1" x14ac:dyDescent="0.3">
      <c r="A864" s="11" t="s">
        <v>57</v>
      </c>
      <c r="B864" s="11" t="s">
        <v>58</v>
      </c>
      <c r="C864" s="17">
        <v>3</v>
      </c>
      <c r="D864" s="11" t="s">
        <v>705</v>
      </c>
      <c r="E864" s="11" t="s">
        <v>11285</v>
      </c>
      <c r="F864" s="11">
        <v>17980410</v>
      </c>
      <c r="G864" s="11" t="s">
        <v>12140</v>
      </c>
      <c r="H864" s="11" t="s">
        <v>12141</v>
      </c>
      <c r="I864" s="11" t="s">
        <v>4212</v>
      </c>
      <c r="J864" s="11" t="s">
        <v>12142</v>
      </c>
      <c r="K864" s="11" t="s">
        <v>7371</v>
      </c>
      <c r="L864" s="11" t="s">
        <v>12143</v>
      </c>
      <c r="M864" s="11" t="s">
        <v>7373</v>
      </c>
      <c r="N864" s="12" t="s">
        <v>12144</v>
      </c>
      <c r="O864" s="12" t="s">
        <v>12145</v>
      </c>
    </row>
    <row r="865" spans="1:15" ht="15" customHeight="1" x14ac:dyDescent="0.3">
      <c r="A865" s="11" t="s">
        <v>57</v>
      </c>
      <c r="B865" s="11" t="s">
        <v>58</v>
      </c>
      <c r="C865" s="17">
        <v>3</v>
      </c>
      <c r="D865" s="11" t="s">
        <v>705</v>
      </c>
      <c r="E865" s="11" t="s">
        <v>11285</v>
      </c>
      <c r="F865" s="11">
        <v>19076889</v>
      </c>
      <c r="G865" s="11" t="s">
        <v>12146</v>
      </c>
      <c r="H865" s="11" t="s">
        <v>12147</v>
      </c>
      <c r="I865" s="11" t="s">
        <v>4821</v>
      </c>
      <c r="J865" s="11"/>
      <c r="K865" s="11" t="s">
        <v>10913</v>
      </c>
      <c r="L865" s="11" t="s">
        <v>12148</v>
      </c>
      <c r="M865" s="11" t="s">
        <v>8756</v>
      </c>
      <c r="N865" s="12" t="s">
        <v>12149</v>
      </c>
      <c r="O865" s="12" t="s">
        <v>12150</v>
      </c>
    </row>
    <row r="866" spans="1:15" ht="15" customHeight="1" x14ac:dyDescent="0.3">
      <c r="A866" s="11" t="s">
        <v>57</v>
      </c>
      <c r="B866" s="11" t="s">
        <v>58</v>
      </c>
      <c r="C866" s="17">
        <v>3</v>
      </c>
      <c r="D866" s="11" t="s">
        <v>705</v>
      </c>
      <c r="E866" s="11" t="s">
        <v>11285</v>
      </c>
      <c r="F866" s="11">
        <v>18087010</v>
      </c>
      <c r="G866" s="11" t="s">
        <v>12151</v>
      </c>
      <c r="H866" s="11" t="s">
        <v>12152</v>
      </c>
      <c r="I866" s="11" t="s">
        <v>670</v>
      </c>
      <c r="J866" s="11"/>
      <c r="K866" s="11" t="s">
        <v>8900</v>
      </c>
      <c r="L866" s="11" t="s">
        <v>12153</v>
      </c>
      <c r="M866" s="11" t="s">
        <v>8338</v>
      </c>
      <c r="N866" s="12" t="s">
        <v>12154</v>
      </c>
      <c r="O866" s="12" t="s">
        <v>12155</v>
      </c>
    </row>
    <row r="867" spans="1:15" ht="15" customHeight="1" x14ac:dyDescent="0.3">
      <c r="A867" s="11" t="s">
        <v>57</v>
      </c>
      <c r="B867" s="11" t="s">
        <v>58</v>
      </c>
      <c r="C867" s="17">
        <v>3</v>
      </c>
      <c r="D867" s="11" t="s">
        <v>705</v>
      </c>
      <c r="E867" s="11" t="s">
        <v>11285</v>
      </c>
      <c r="F867" s="11">
        <v>16815157</v>
      </c>
      <c r="G867" s="11" t="s">
        <v>12156</v>
      </c>
      <c r="H867" s="11" t="s">
        <v>12157</v>
      </c>
      <c r="I867" s="11" t="s">
        <v>1526</v>
      </c>
      <c r="J867" s="11" t="s">
        <v>11011</v>
      </c>
      <c r="K867" s="11" t="s">
        <v>7371</v>
      </c>
      <c r="L867" s="11" t="s">
        <v>12158</v>
      </c>
      <c r="M867" s="11" t="s">
        <v>7734</v>
      </c>
      <c r="N867" s="12" t="s">
        <v>12159</v>
      </c>
      <c r="O867" s="12" t="s">
        <v>12160</v>
      </c>
    </row>
    <row r="868" spans="1:15" ht="15" customHeight="1" x14ac:dyDescent="0.3">
      <c r="A868" s="11" t="s">
        <v>57</v>
      </c>
      <c r="B868" s="11" t="s">
        <v>58</v>
      </c>
      <c r="C868" s="17">
        <v>3</v>
      </c>
      <c r="D868" s="11" t="s">
        <v>705</v>
      </c>
      <c r="E868" s="11" t="s">
        <v>11285</v>
      </c>
      <c r="F868" s="11">
        <v>17157661</v>
      </c>
      <c r="G868" s="11" t="s">
        <v>12161</v>
      </c>
      <c r="H868" s="11" t="s">
        <v>12162</v>
      </c>
      <c r="I868" s="11" t="s">
        <v>3847</v>
      </c>
      <c r="J868" s="11" t="s">
        <v>12163</v>
      </c>
      <c r="K868" s="11" t="s">
        <v>7371</v>
      </c>
      <c r="L868" s="11" t="s">
        <v>12164</v>
      </c>
      <c r="M868" s="11" t="s">
        <v>7681</v>
      </c>
      <c r="N868" s="12" t="s">
        <v>12165</v>
      </c>
      <c r="O868" s="12" t="s">
        <v>12166</v>
      </c>
    </row>
    <row r="869" spans="1:15" ht="15" customHeight="1" x14ac:dyDescent="0.3">
      <c r="A869" s="11" t="s">
        <v>57</v>
      </c>
      <c r="B869" s="11" t="s">
        <v>58</v>
      </c>
      <c r="C869" s="17">
        <v>3</v>
      </c>
      <c r="D869" s="11" t="s">
        <v>705</v>
      </c>
      <c r="E869" s="11" t="s">
        <v>11285</v>
      </c>
      <c r="F869" s="11">
        <v>20476939</v>
      </c>
      <c r="G869" s="11" t="s">
        <v>12167</v>
      </c>
      <c r="H869" s="11" t="s">
        <v>12168</v>
      </c>
      <c r="I869" s="11" t="s">
        <v>3148</v>
      </c>
      <c r="J869" s="11"/>
      <c r="K869" s="11" t="s">
        <v>8293</v>
      </c>
      <c r="L869" s="11" t="s">
        <v>12169</v>
      </c>
      <c r="M869" s="11" t="s">
        <v>7339</v>
      </c>
      <c r="N869" s="12" t="s">
        <v>12170</v>
      </c>
      <c r="O869" s="12" t="s">
        <v>12171</v>
      </c>
    </row>
    <row r="870" spans="1:15" ht="15" customHeight="1" x14ac:dyDescent="0.3">
      <c r="A870" s="11" t="s">
        <v>57</v>
      </c>
      <c r="B870" s="11" t="s">
        <v>58</v>
      </c>
      <c r="C870" s="17">
        <v>3</v>
      </c>
      <c r="D870" s="11" t="s">
        <v>705</v>
      </c>
      <c r="E870" s="11" t="s">
        <v>11285</v>
      </c>
      <c r="F870" s="11">
        <v>15727630</v>
      </c>
      <c r="G870" s="11" t="s">
        <v>12172</v>
      </c>
      <c r="H870" s="11" t="s">
        <v>12173</v>
      </c>
      <c r="I870" s="11" t="s">
        <v>12174</v>
      </c>
      <c r="J870" s="11"/>
      <c r="K870" s="11" t="s">
        <v>7337</v>
      </c>
      <c r="L870" s="11" t="s">
        <v>12175</v>
      </c>
      <c r="M870" s="11" t="s">
        <v>7350</v>
      </c>
      <c r="N870" s="12" t="s">
        <v>12176</v>
      </c>
      <c r="O870" s="12" t="s">
        <v>12177</v>
      </c>
    </row>
    <row r="871" spans="1:15" ht="15" customHeight="1" x14ac:dyDescent="0.3">
      <c r="A871" s="11" t="s">
        <v>57</v>
      </c>
      <c r="B871" s="11" t="s">
        <v>58</v>
      </c>
      <c r="C871" s="17">
        <v>3</v>
      </c>
      <c r="D871" s="11" t="s">
        <v>705</v>
      </c>
      <c r="E871" s="11" t="s">
        <v>11285</v>
      </c>
      <c r="F871" s="11">
        <v>15144471</v>
      </c>
      <c r="G871" s="11" t="s">
        <v>12178</v>
      </c>
      <c r="H871" s="11" t="s">
        <v>12179</v>
      </c>
      <c r="I871" s="11" t="s">
        <v>12180</v>
      </c>
      <c r="J871" s="11"/>
      <c r="K871" s="11" t="s">
        <v>10693</v>
      </c>
      <c r="L871" s="11" t="s">
        <v>12181</v>
      </c>
      <c r="M871" s="11" t="s">
        <v>7373</v>
      </c>
      <c r="N871" s="12" t="s">
        <v>12182</v>
      </c>
      <c r="O871" s="12" t="s">
        <v>12183</v>
      </c>
    </row>
    <row r="872" spans="1:15" ht="15" customHeight="1" x14ac:dyDescent="0.3">
      <c r="A872" s="11" t="s">
        <v>57</v>
      </c>
      <c r="B872" s="11" t="s">
        <v>58</v>
      </c>
      <c r="C872" s="17">
        <v>3</v>
      </c>
      <c r="D872" s="11" t="s">
        <v>705</v>
      </c>
      <c r="E872" s="11" t="s">
        <v>11285</v>
      </c>
      <c r="F872" s="11">
        <v>15241359</v>
      </c>
      <c r="G872" s="11" t="s">
        <v>12184</v>
      </c>
      <c r="H872" s="11" t="s">
        <v>12185</v>
      </c>
      <c r="I872" s="11" t="s">
        <v>4364</v>
      </c>
      <c r="J872" s="11"/>
      <c r="K872" s="11" t="s">
        <v>7371</v>
      </c>
      <c r="L872" s="11" t="s">
        <v>12186</v>
      </c>
      <c r="M872" s="11" t="s">
        <v>7350</v>
      </c>
      <c r="N872" s="12" t="s">
        <v>12187</v>
      </c>
      <c r="O872" s="12" t="s">
        <v>12188</v>
      </c>
    </row>
    <row r="873" spans="1:15" ht="15" customHeight="1" x14ac:dyDescent="0.3">
      <c r="A873" s="11" t="s">
        <v>57</v>
      </c>
      <c r="B873" s="11" t="s">
        <v>58</v>
      </c>
      <c r="C873" s="17">
        <v>3</v>
      </c>
      <c r="D873" s="11" t="s">
        <v>705</v>
      </c>
      <c r="E873" s="11" t="s">
        <v>11285</v>
      </c>
      <c r="F873" s="11">
        <v>12786815</v>
      </c>
      <c r="G873" s="11" t="s">
        <v>11328</v>
      </c>
      <c r="H873" s="11" t="s">
        <v>12189</v>
      </c>
      <c r="I873" s="11" t="s">
        <v>842</v>
      </c>
      <c r="J873" s="11"/>
      <c r="K873" s="11" t="s">
        <v>7337</v>
      </c>
      <c r="L873" s="11" t="s">
        <v>12190</v>
      </c>
      <c r="M873" s="11" t="s">
        <v>7350</v>
      </c>
      <c r="N873" s="12" t="s">
        <v>12191</v>
      </c>
      <c r="O873" s="12" t="s">
        <v>12192</v>
      </c>
    </row>
    <row r="874" spans="1:15" ht="15" customHeight="1" x14ac:dyDescent="0.3">
      <c r="A874" s="11" t="s">
        <v>71</v>
      </c>
      <c r="B874" s="11" t="s">
        <v>72</v>
      </c>
      <c r="C874" s="17">
        <v>4</v>
      </c>
      <c r="D874" s="11" t="s">
        <v>718</v>
      </c>
      <c r="E874" s="11" t="s">
        <v>12193</v>
      </c>
      <c r="F874" s="11">
        <v>37907283</v>
      </c>
      <c r="G874" s="11" t="s">
        <v>12194</v>
      </c>
      <c r="H874" s="11" t="s">
        <v>12195</v>
      </c>
      <c r="I874" s="11" t="s">
        <v>12196</v>
      </c>
      <c r="J874" s="11" t="s">
        <v>12196</v>
      </c>
      <c r="K874" s="11" t="s">
        <v>7349</v>
      </c>
      <c r="L874" s="11"/>
      <c r="M874" s="11" t="s">
        <v>7520</v>
      </c>
      <c r="N874" s="12" t="s">
        <v>12197</v>
      </c>
      <c r="O874" s="12" t="s">
        <v>12198</v>
      </c>
    </row>
    <row r="875" spans="1:15" ht="15" customHeight="1" x14ac:dyDescent="0.3">
      <c r="A875" s="11" t="s">
        <v>71</v>
      </c>
      <c r="B875" s="11" t="s">
        <v>72</v>
      </c>
      <c r="C875" s="17">
        <v>4</v>
      </c>
      <c r="D875" s="11" t="s">
        <v>718</v>
      </c>
      <c r="E875" s="11" t="s">
        <v>12193</v>
      </c>
      <c r="F875" s="11">
        <v>37903071</v>
      </c>
      <c r="G875" s="11" t="s">
        <v>12199</v>
      </c>
      <c r="H875" s="11" t="s">
        <v>12200</v>
      </c>
      <c r="I875" s="11" t="s">
        <v>12201</v>
      </c>
      <c r="J875" s="11"/>
      <c r="K875" s="11" t="s">
        <v>7337</v>
      </c>
      <c r="L875" s="11" t="s">
        <v>12202</v>
      </c>
      <c r="M875" s="11" t="s">
        <v>7350</v>
      </c>
      <c r="N875" s="12" t="s">
        <v>12203</v>
      </c>
      <c r="O875" s="12" t="s">
        <v>12204</v>
      </c>
    </row>
    <row r="876" spans="1:15" ht="15" customHeight="1" x14ac:dyDescent="0.3">
      <c r="A876" s="11" t="s">
        <v>71</v>
      </c>
      <c r="B876" s="11" t="s">
        <v>72</v>
      </c>
      <c r="C876" s="17">
        <v>4</v>
      </c>
      <c r="D876" s="11" t="s">
        <v>718</v>
      </c>
      <c r="E876" s="11" t="s">
        <v>12193</v>
      </c>
      <c r="F876" s="11">
        <v>37877648</v>
      </c>
      <c r="G876" s="11" t="s">
        <v>12205</v>
      </c>
      <c r="H876" s="11" t="s">
        <v>12206</v>
      </c>
      <c r="I876" s="11" t="s">
        <v>2184</v>
      </c>
      <c r="J876" s="11" t="s">
        <v>2184</v>
      </c>
      <c r="K876" s="11" t="s">
        <v>7349</v>
      </c>
      <c r="L876" s="11"/>
      <c r="M876" s="11" t="s">
        <v>7339</v>
      </c>
      <c r="N876" s="12" t="s">
        <v>12207</v>
      </c>
      <c r="O876" s="12" t="s">
        <v>12208</v>
      </c>
    </row>
    <row r="877" spans="1:15" ht="15" customHeight="1" x14ac:dyDescent="0.3">
      <c r="A877" s="11" t="s">
        <v>71</v>
      </c>
      <c r="B877" s="11" t="s">
        <v>72</v>
      </c>
      <c r="C877" s="17">
        <v>4</v>
      </c>
      <c r="D877" s="11" t="s">
        <v>718</v>
      </c>
      <c r="E877" s="11" t="s">
        <v>12193</v>
      </c>
      <c r="F877" s="11">
        <v>37740858</v>
      </c>
      <c r="G877" s="11" t="s">
        <v>12209</v>
      </c>
      <c r="H877" s="11" t="s">
        <v>12210</v>
      </c>
      <c r="I877" s="11" t="s">
        <v>2188</v>
      </c>
      <c r="J877" s="11" t="s">
        <v>12211</v>
      </c>
      <c r="K877" s="11" t="s">
        <v>7498</v>
      </c>
      <c r="L877" s="11" t="s">
        <v>12212</v>
      </c>
      <c r="M877" s="11" t="s">
        <v>7350</v>
      </c>
      <c r="N877" s="12" t="s">
        <v>12213</v>
      </c>
      <c r="O877" s="12" t="s">
        <v>12214</v>
      </c>
    </row>
    <row r="878" spans="1:15" ht="15" customHeight="1" x14ac:dyDescent="0.3">
      <c r="A878" s="11" t="s">
        <v>71</v>
      </c>
      <c r="B878" s="11" t="s">
        <v>72</v>
      </c>
      <c r="C878" s="17">
        <v>4</v>
      </c>
      <c r="D878" s="11" t="s">
        <v>718</v>
      </c>
      <c r="E878" s="11" t="s">
        <v>12193</v>
      </c>
      <c r="F878" s="11">
        <v>36744752</v>
      </c>
      <c r="G878" s="11" t="s">
        <v>12215</v>
      </c>
      <c r="H878" s="11" t="s">
        <v>12216</v>
      </c>
      <c r="I878" s="11" t="s">
        <v>7385</v>
      </c>
      <c r="J878" s="11" t="s">
        <v>12217</v>
      </c>
      <c r="K878" s="11" t="s">
        <v>7349</v>
      </c>
      <c r="L878" s="11" t="s">
        <v>12218</v>
      </c>
      <c r="M878" s="11" t="s">
        <v>7339</v>
      </c>
      <c r="N878" s="12" t="s">
        <v>12219</v>
      </c>
      <c r="O878" s="12" t="s">
        <v>12220</v>
      </c>
    </row>
    <row r="879" spans="1:15" ht="15" customHeight="1" x14ac:dyDescent="0.3">
      <c r="A879" s="11" t="s">
        <v>71</v>
      </c>
      <c r="B879" s="11" t="s">
        <v>72</v>
      </c>
      <c r="C879" s="17">
        <v>4</v>
      </c>
      <c r="D879" s="11" t="s">
        <v>718</v>
      </c>
      <c r="E879" s="11" t="s">
        <v>12221</v>
      </c>
      <c r="F879" s="11">
        <v>37345973</v>
      </c>
      <c r="G879" s="11" t="s">
        <v>12222</v>
      </c>
      <c r="H879" s="11" t="s">
        <v>12223</v>
      </c>
      <c r="I879" s="11" t="s">
        <v>12224</v>
      </c>
      <c r="J879" s="11" t="s">
        <v>12224</v>
      </c>
      <c r="K879" s="11" t="s">
        <v>7536</v>
      </c>
      <c r="L879" s="11" t="s">
        <v>12225</v>
      </c>
      <c r="M879" s="11" t="s">
        <v>12226</v>
      </c>
      <c r="N879" s="12" t="s">
        <v>12227</v>
      </c>
      <c r="O879" s="12" t="s">
        <v>12228</v>
      </c>
    </row>
    <row r="880" spans="1:15" ht="15" customHeight="1" x14ac:dyDescent="0.3">
      <c r="A880" s="11" t="s">
        <v>71</v>
      </c>
      <c r="B880" s="11" t="s">
        <v>72</v>
      </c>
      <c r="C880" s="17">
        <v>4</v>
      </c>
      <c r="D880" s="11" t="s">
        <v>718</v>
      </c>
      <c r="E880" s="11" t="s">
        <v>12221</v>
      </c>
      <c r="F880" s="11">
        <v>37016153</v>
      </c>
      <c r="G880" s="11" t="s">
        <v>7417</v>
      </c>
      <c r="H880" s="11" t="s">
        <v>7418</v>
      </c>
      <c r="I880" s="11" t="s">
        <v>3213</v>
      </c>
      <c r="J880" s="11"/>
      <c r="K880" s="11" t="s">
        <v>7337</v>
      </c>
      <c r="L880" s="11" t="s">
        <v>7419</v>
      </c>
      <c r="M880" s="11" t="s">
        <v>7420</v>
      </c>
      <c r="N880" s="12" t="s">
        <v>7421</v>
      </c>
      <c r="O880" s="12" t="s">
        <v>7422</v>
      </c>
    </row>
    <row r="881" spans="1:15" ht="15" customHeight="1" x14ac:dyDescent="0.3">
      <c r="A881" s="11" t="s">
        <v>71</v>
      </c>
      <c r="B881" s="11" t="s">
        <v>72</v>
      </c>
      <c r="C881" s="17">
        <v>4</v>
      </c>
      <c r="D881" s="11" t="s">
        <v>718</v>
      </c>
      <c r="E881" s="11" t="s">
        <v>12193</v>
      </c>
      <c r="F881" s="11">
        <v>36657764</v>
      </c>
      <c r="G881" s="11" t="s">
        <v>12229</v>
      </c>
      <c r="H881" s="11" t="s">
        <v>12230</v>
      </c>
      <c r="I881" s="11" t="s">
        <v>12231</v>
      </c>
      <c r="J881" s="11" t="s">
        <v>12231</v>
      </c>
      <c r="K881" s="11" t="s">
        <v>7379</v>
      </c>
      <c r="L881" s="11" t="s">
        <v>12232</v>
      </c>
      <c r="M881" s="11" t="s">
        <v>7373</v>
      </c>
      <c r="N881" s="12" t="s">
        <v>12233</v>
      </c>
      <c r="O881" s="12" t="s">
        <v>12234</v>
      </c>
    </row>
    <row r="882" spans="1:15" ht="15" customHeight="1" x14ac:dyDescent="0.3">
      <c r="A882" s="11" t="s">
        <v>71</v>
      </c>
      <c r="B882" s="11" t="s">
        <v>72</v>
      </c>
      <c r="C882" s="17">
        <v>4</v>
      </c>
      <c r="D882" s="11" t="s">
        <v>718</v>
      </c>
      <c r="E882" s="11" t="s">
        <v>12193</v>
      </c>
      <c r="F882" s="11">
        <v>36629476</v>
      </c>
      <c r="G882" s="11" t="s">
        <v>12235</v>
      </c>
      <c r="H882" s="11" t="s">
        <v>12236</v>
      </c>
      <c r="I882" s="11" t="s">
        <v>12237</v>
      </c>
      <c r="J882" s="11" t="s">
        <v>12237</v>
      </c>
      <c r="K882" s="11" t="s">
        <v>7536</v>
      </c>
      <c r="L882" s="11" t="s">
        <v>12238</v>
      </c>
      <c r="M882" s="11" t="s">
        <v>7907</v>
      </c>
      <c r="N882" s="12" t="s">
        <v>12239</v>
      </c>
      <c r="O882" s="12" t="s">
        <v>12240</v>
      </c>
    </row>
    <row r="883" spans="1:15" ht="15" customHeight="1" x14ac:dyDescent="0.3">
      <c r="A883" s="11" t="s">
        <v>71</v>
      </c>
      <c r="B883" s="11" t="s">
        <v>72</v>
      </c>
      <c r="C883" s="17">
        <v>4</v>
      </c>
      <c r="D883" s="11" t="s">
        <v>718</v>
      </c>
      <c r="E883" s="11" t="s">
        <v>12193</v>
      </c>
      <c r="F883" s="11">
        <v>36259656</v>
      </c>
      <c r="G883" s="11" t="s">
        <v>12241</v>
      </c>
      <c r="H883" s="11" t="s">
        <v>12242</v>
      </c>
      <c r="I883" s="11" t="s">
        <v>881</v>
      </c>
      <c r="J883" s="11" t="s">
        <v>5779</v>
      </c>
      <c r="K883" s="11" t="s">
        <v>7349</v>
      </c>
      <c r="L883" s="11" t="s">
        <v>12243</v>
      </c>
      <c r="M883" s="11" t="s">
        <v>7339</v>
      </c>
      <c r="N883" s="12" t="s">
        <v>12244</v>
      </c>
      <c r="O883" s="12" t="s">
        <v>12245</v>
      </c>
    </row>
    <row r="884" spans="1:15" ht="15" customHeight="1" x14ac:dyDescent="0.3">
      <c r="A884" s="11" t="s">
        <v>71</v>
      </c>
      <c r="B884" s="11" t="s">
        <v>72</v>
      </c>
      <c r="C884" s="17">
        <v>4</v>
      </c>
      <c r="D884" s="11" t="s">
        <v>718</v>
      </c>
      <c r="E884" s="11" t="s">
        <v>12193</v>
      </c>
      <c r="F884" s="11">
        <v>36878450</v>
      </c>
      <c r="G884" s="11" t="s">
        <v>12246</v>
      </c>
      <c r="H884" s="11" t="s">
        <v>12247</v>
      </c>
      <c r="I884" s="11" t="s">
        <v>881</v>
      </c>
      <c r="J884" s="11" t="s">
        <v>12248</v>
      </c>
      <c r="K884" s="11" t="s">
        <v>7667</v>
      </c>
      <c r="L884" s="11" t="s">
        <v>12249</v>
      </c>
      <c r="M884" s="11" t="s">
        <v>7339</v>
      </c>
      <c r="N884" s="12" t="s">
        <v>12250</v>
      </c>
      <c r="O884" s="12" t="s">
        <v>12251</v>
      </c>
    </row>
    <row r="885" spans="1:15" ht="15" customHeight="1" x14ac:dyDescent="0.3">
      <c r="A885" s="11" t="s">
        <v>71</v>
      </c>
      <c r="B885" s="11" t="s">
        <v>72</v>
      </c>
      <c r="C885" s="17">
        <v>4</v>
      </c>
      <c r="D885" s="11" t="s">
        <v>718</v>
      </c>
      <c r="E885" s="11" t="s">
        <v>12193</v>
      </c>
      <c r="F885" s="11">
        <v>36546463</v>
      </c>
      <c r="G885" s="11" t="s">
        <v>12252</v>
      </c>
      <c r="H885" s="11" t="s">
        <v>12253</v>
      </c>
      <c r="I885" s="11" t="s">
        <v>881</v>
      </c>
      <c r="J885" s="11"/>
      <c r="K885" s="11" t="s">
        <v>7349</v>
      </c>
      <c r="L885" s="11" t="s">
        <v>12254</v>
      </c>
      <c r="M885" s="11" t="s">
        <v>7350</v>
      </c>
      <c r="N885" s="12" t="s">
        <v>12255</v>
      </c>
      <c r="O885" s="12" t="s">
        <v>12256</v>
      </c>
    </row>
    <row r="886" spans="1:15" ht="15" customHeight="1" x14ac:dyDescent="0.3">
      <c r="A886" s="11" t="s">
        <v>71</v>
      </c>
      <c r="B886" s="11" t="s">
        <v>72</v>
      </c>
      <c r="C886" s="17">
        <v>4</v>
      </c>
      <c r="D886" s="11" t="s">
        <v>718</v>
      </c>
      <c r="E886" s="11" t="s">
        <v>12193</v>
      </c>
      <c r="F886" s="11">
        <v>37615377</v>
      </c>
      <c r="G886" s="11" t="s">
        <v>12257</v>
      </c>
      <c r="H886" s="11" t="s">
        <v>12258</v>
      </c>
      <c r="I886" s="11" t="s">
        <v>2207</v>
      </c>
      <c r="J886" s="11" t="s">
        <v>2524</v>
      </c>
      <c r="K886" s="11" t="s">
        <v>7349</v>
      </c>
      <c r="L886" s="11" t="s">
        <v>12259</v>
      </c>
      <c r="M886" s="11" t="s">
        <v>7339</v>
      </c>
      <c r="N886" s="12" t="s">
        <v>12260</v>
      </c>
      <c r="O886" s="12" t="s">
        <v>12261</v>
      </c>
    </row>
    <row r="887" spans="1:15" ht="15" customHeight="1" x14ac:dyDescent="0.3">
      <c r="A887" s="11" t="s">
        <v>71</v>
      </c>
      <c r="B887" s="11" t="s">
        <v>72</v>
      </c>
      <c r="C887" s="17">
        <v>4</v>
      </c>
      <c r="D887" s="11" t="s">
        <v>718</v>
      </c>
      <c r="E887" s="11" t="s">
        <v>12193</v>
      </c>
      <c r="F887" s="11">
        <v>37381691</v>
      </c>
      <c r="G887" s="11" t="s">
        <v>12262</v>
      </c>
      <c r="H887" s="11" t="s">
        <v>12263</v>
      </c>
      <c r="I887" s="11" t="s">
        <v>2207</v>
      </c>
      <c r="J887" s="11"/>
      <c r="K887" s="11" t="s">
        <v>8446</v>
      </c>
      <c r="L887" s="11" t="s">
        <v>12264</v>
      </c>
      <c r="M887" s="11" t="s">
        <v>7339</v>
      </c>
      <c r="N887" s="12" t="s">
        <v>12265</v>
      </c>
      <c r="O887" s="12" t="s">
        <v>12266</v>
      </c>
    </row>
    <row r="888" spans="1:15" ht="15" customHeight="1" x14ac:dyDescent="0.3">
      <c r="A888" s="11" t="s">
        <v>71</v>
      </c>
      <c r="B888" s="11" t="s">
        <v>72</v>
      </c>
      <c r="C888" s="17">
        <v>4</v>
      </c>
      <c r="D888" s="11" t="s">
        <v>718</v>
      </c>
      <c r="E888" s="11" t="s">
        <v>12193</v>
      </c>
      <c r="F888" s="11">
        <v>37119282</v>
      </c>
      <c r="G888" s="11" t="s">
        <v>12267</v>
      </c>
      <c r="H888" s="11" t="s">
        <v>12268</v>
      </c>
      <c r="I888" s="11" t="s">
        <v>12269</v>
      </c>
      <c r="J888" s="11"/>
      <c r="K888" s="11" t="s">
        <v>7561</v>
      </c>
      <c r="L888" s="11" t="s">
        <v>12270</v>
      </c>
      <c r="M888" s="11" t="s">
        <v>7339</v>
      </c>
      <c r="N888" s="12" t="s">
        <v>12271</v>
      </c>
      <c r="O888" s="12" t="s">
        <v>12272</v>
      </c>
    </row>
    <row r="889" spans="1:15" ht="15" customHeight="1" x14ac:dyDescent="0.3">
      <c r="A889" s="11" t="s">
        <v>71</v>
      </c>
      <c r="B889" s="11" t="s">
        <v>72</v>
      </c>
      <c r="C889" s="17">
        <v>4</v>
      </c>
      <c r="D889" s="11" t="s">
        <v>718</v>
      </c>
      <c r="E889" s="11" t="s">
        <v>12193</v>
      </c>
      <c r="F889" s="11">
        <v>37631933</v>
      </c>
      <c r="G889" s="11" t="s">
        <v>12273</v>
      </c>
      <c r="H889" s="11" t="s">
        <v>12274</v>
      </c>
      <c r="I889" s="11" t="s">
        <v>12275</v>
      </c>
      <c r="J889" s="11" t="s">
        <v>12275</v>
      </c>
      <c r="K889" s="11" t="s">
        <v>12276</v>
      </c>
      <c r="L889" s="11" t="s">
        <v>12277</v>
      </c>
      <c r="M889" s="11" t="s">
        <v>7350</v>
      </c>
      <c r="N889" s="12" t="s">
        <v>12278</v>
      </c>
      <c r="O889" s="12" t="s">
        <v>12279</v>
      </c>
    </row>
    <row r="890" spans="1:15" ht="15" customHeight="1" x14ac:dyDescent="0.3">
      <c r="A890" s="11" t="s">
        <v>71</v>
      </c>
      <c r="B890" s="11" t="s">
        <v>72</v>
      </c>
      <c r="C890" s="17">
        <v>4</v>
      </c>
      <c r="D890" s="11" t="s">
        <v>718</v>
      </c>
      <c r="E890" s="11" t="s">
        <v>12193</v>
      </c>
      <c r="F890" s="11">
        <v>37556673</v>
      </c>
      <c r="G890" s="11" t="s">
        <v>12280</v>
      </c>
      <c r="H890" s="11" t="s">
        <v>12281</v>
      </c>
      <c r="I890" s="11" t="s">
        <v>12282</v>
      </c>
      <c r="J890" s="11" t="s">
        <v>12282</v>
      </c>
      <c r="K890" s="11" t="s">
        <v>7349</v>
      </c>
      <c r="L890" s="11"/>
      <c r="M890" s="11" t="s">
        <v>7520</v>
      </c>
      <c r="N890" s="12" t="s">
        <v>12283</v>
      </c>
      <c r="O890" s="12" t="s">
        <v>12284</v>
      </c>
    </row>
    <row r="891" spans="1:15" ht="15" customHeight="1" x14ac:dyDescent="0.3">
      <c r="A891" s="11" t="s">
        <v>71</v>
      </c>
      <c r="B891" s="11" t="s">
        <v>72</v>
      </c>
      <c r="C891" s="17">
        <v>4</v>
      </c>
      <c r="D891" s="11" t="s">
        <v>718</v>
      </c>
      <c r="E891" s="11" t="s">
        <v>12193</v>
      </c>
      <c r="F891" s="11">
        <v>36763783</v>
      </c>
      <c r="G891" s="11" t="s">
        <v>12285</v>
      </c>
      <c r="H891" s="11" t="s">
        <v>12286</v>
      </c>
      <c r="I891" s="11" t="s">
        <v>7491</v>
      </c>
      <c r="J891" s="11"/>
      <c r="K891" s="11" t="s">
        <v>7337</v>
      </c>
      <c r="L891" s="11" t="s">
        <v>12287</v>
      </c>
      <c r="M891" s="11" t="s">
        <v>7339</v>
      </c>
      <c r="N891" s="12" t="s">
        <v>12288</v>
      </c>
      <c r="O891" s="12" t="s">
        <v>12289</v>
      </c>
    </row>
    <row r="892" spans="1:15" ht="15" customHeight="1" x14ac:dyDescent="0.3">
      <c r="A892" s="11" t="s">
        <v>71</v>
      </c>
      <c r="B892" s="11" t="s">
        <v>72</v>
      </c>
      <c r="C892" s="17">
        <v>4</v>
      </c>
      <c r="D892" s="11" t="s">
        <v>718</v>
      </c>
      <c r="E892" s="11" t="s">
        <v>12193</v>
      </c>
      <c r="F892" s="11">
        <v>36852761</v>
      </c>
      <c r="G892" s="11" t="s">
        <v>12290</v>
      </c>
      <c r="H892" s="11" t="s">
        <v>12291</v>
      </c>
      <c r="I892" s="11" t="s">
        <v>1257</v>
      </c>
      <c r="J892" s="11" t="s">
        <v>12292</v>
      </c>
      <c r="K892" s="11" t="s">
        <v>12293</v>
      </c>
      <c r="L892" s="11" t="s">
        <v>12294</v>
      </c>
      <c r="M892" s="11" t="s">
        <v>7339</v>
      </c>
      <c r="N892" s="12" t="s">
        <v>12295</v>
      </c>
      <c r="O892" s="12" t="s">
        <v>12296</v>
      </c>
    </row>
    <row r="893" spans="1:15" ht="15" customHeight="1" x14ac:dyDescent="0.3">
      <c r="A893" s="11" t="s">
        <v>71</v>
      </c>
      <c r="B893" s="11" t="s">
        <v>72</v>
      </c>
      <c r="C893" s="17">
        <v>4</v>
      </c>
      <c r="D893" s="11" t="s">
        <v>718</v>
      </c>
      <c r="E893" s="11" t="s">
        <v>12193</v>
      </c>
      <c r="F893" s="11">
        <v>36268683</v>
      </c>
      <c r="G893" s="11" t="s">
        <v>12297</v>
      </c>
      <c r="H893" s="11" t="s">
        <v>12298</v>
      </c>
      <c r="I893" s="11" t="s">
        <v>1257</v>
      </c>
      <c r="J893" s="11" t="s">
        <v>12299</v>
      </c>
      <c r="K893" s="11" t="s">
        <v>7349</v>
      </c>
      <c r="L893" s="11" t="s">
        <v>12300</v>
      </c>
      <c r="M893" s="11" t="s">
        <v>7604</v>
      </c>
      <c r="N893" s="12" t="s">
        <v>12301</v>
      </c>
      <c r="O893" s="12" t="s">
        <v>12302</v>
      </c>
    </row>
    <row r="894" spans="1:15" ht="15" customHeight="1" x14ac:dyDescent="0.3">
      <c r="A894" s="11" t="s">
        <v>71</v>
      </c>
      <c r="B894" s="11" t="s">
        <v>72</v>
      </c>
      <c r="C894" s="17">
        <v>4</v>
      </c>
      <c r="D894" s="11" t="s">
        <v>718</v>
      </c>
      <c r="E894" s="11" t="s">
        <v>12193</v>
      </c>
      <c r="F894" s="11">
        <v>35878589</v>
      </c>
      <c r="G894" s="11" t="s">
        <v>12303</v>
      </c>
      <c r="H894" s="11" t="s">
        <v>12304</v>
      </c>
      <c r="I894" s="11" t="s">
        <v>884</v>
      </c>
      <c r="J894" s="11" t="s">
        <v>12305</v>
      </c>
      <c r="K894" s="11" t="s">
        <v>8975</v>
      </c>
      <c r="L894" s="11" t="s">
        <v>12306</v>
      </c>
      <c r="M894" s="11" t="s">
        <v>12226</v>
      </c>
      <c r="N894" s="12" t="s">
        <v>12307</v>
      </c>
      <c r="O894" s="12" t="s">
        <v>12308</v>
      </c>
    </row>
    <row r="895" spans="1:15" ht="15" customHeight="1" x14ac:dyDescent="0.3">
      <c r="A895" s="11" t="s">
        <v>71</v>
      </c>
      <c r="B895" s="11" t="s">
        <v>72</v>
      </c>
      <c r="C895" s="17">
        <v>4</v>
      </c>
      <c r="D895" s="11" t="s">
        <v>718</v>
      </c>
      <c r="E895" s="11" t="s">
        <v>12221</v>
      </c>
      <c r="F895" s="11">
        <v>36476839</v>
      </c>
      <c r="G895" s="11" t="s">
        <v>12309</v>
      </c>
      <c r="H895" s="11" t="s">
        <v>12310</v>
      </c>
      <c r="I895" s="11" t="s">
        <v>884</v>
      </c>
      <c r="J895" s="11" t="s">
        <v>2679</v>
      </c>
      <c r="K895" s="11" t="s">
        <v>8975</v>
      </c>
      <c r="L895" s="11" t="s">
        <v>12311</v>
      </c>
      <c r="M895" s="11" t="s">
        <v>7339</v>
      </c>
      <c r="N895" s="12" t="s">
        <v>12312</v>
      </c>
      <c r="O895" s="12" t="s">
        <v>12313</v>
      </c>
    </row>
    <row r="896" spans="1:15" ht="15" customHeight="1" x14ac:dyDescent="0.3">
      <c r="A896" s="11" t="s">
        <v>71</v>
      </c>
      <c r="B896" s="11" t="s">
        <v>72</v>
      </c>
      <c r="C896" s="17">
        <v>4</v>
      </c>
      <c r="D896" s="11" t="s">
        <v>718</v>
      </c>
      <c r="E896" s="11" t="s">
        <v>12193</v>
      </c>
      <c r="F896" s="11">
        <v>35575759</v>
      </c>
      <c r="G896" s="11" t="s">
        <v>12314</v>
      </c>
      <c r="H896" s="11" t="s">
        <v>12315</v>
      </c>
      <c r="I896" s="11" t="s">
        <v>2664</v>
      </c>
      <c r="J896" s="11" t="s">
        <v>12316</v>
      </c>
      <c r="K896" s="11" t="s">
        <v>9142</v>
      </c>
      <c r="L896" s="11" t="s">
        <v>12317</v>
      </c>
      <c r="M896" s="11" t="s">
        <v>7373</v>
      </c>
      <c r="N896" s="12" t="s">
        <v>12318</v>
      </c>
      <c r="O896" s="12" t="s">
        <v>12319</v>
      </c>
    </row>
    <row r="897" spans="1:15" ht="15" customHeight="1" x14ac:dyDescent="0.3">
      <c r="A897" s="11" t="s">
        <v>71</v>
      </c>
      <c r="B897" s="11" t="s">
        <v>72</v>
      </c>
      <c r="C897" s="17">
        <v>4</v>
      </c>
      <c r="D897" s="11" t="s">
        <v>718</v>
      </c>
      <c r="E897" s="11" t="s">
        <v>12193</v>
      </c>
      <c r="F897" s="11">
        <v>35986886</v>
      </c>
      <c r="G897" s="11" t="s">
        <v>12320</v>
      </c>
      <c r="H897" s="11" t="s">
        <v>12321</v>
      </c>
      <c r="I897" s="11" t="s">
        <v>2664</v>
      </c>
      <c r="J897" s="11" t="s">
        <v>11433</v>
      </c>
      <c r="K897" s="11" t="s">
        <v>7498</v>
      </c>
      <c r="L897" s="11" t="s">
        <v>12322</v>
      </c>
      <c r="M897" s="11" t="s">
        <v>7350</v>
      </c>
      <c r="N897" s="12" t="s">
        <v>12323</v>
      </c>
      <c r="O897" s="12" t="s">
        <v>12324</v>
      </c>
    </row>
    <row r="898" spans="1:15" ht="15" customHeight="1" x14ac:dyDescent="0.3">
      <c r="A898" s="11" t="s">
        <v>71</v>
      </c>
      <c r="B898" s="11" t="s">
        <v>72</v>
      </c>
      <c r="C898" s="17">
        <v>4</v>
      </c>
      <c r="D898" s="11" t="s">
        <v>718</v>
      </c>
      <c r="E898" s="11" t="s">
        <v>12193</v>
      </c>
      <c r="F898" s="11">
        <v>36381183</v>
      </c>
      <c r="G898" s="11" t="s">
        <v>12325</v>
      </c>
      <c r="H898" s="11" t="s">
        <v>12326</v>
      </c>
      <c r="I898" s="11" t="s">
        <v>7542</v>
      </c>
      <c r="J898" s="11"/>
      <c r="K898" s="11" t="s">
        <v>12327</v>
      </c>
      <c r="L898" s="11" t="s">
        <v>12328</v>
      </c>
      <c r="M898" s="11" t="s">
        <v>7339</v>
      </c>
      <c r="N898" s="12" t="s">
        <v>12329</v>
      </c>
      <c r="O898" s="12" t="s">
        <v>12330</v>
      </c>
    </row>
    <row r="899" spans="1:15" ht="15" customHeight="1" x14ac:dyDescent="0.3">
      <c r="A899" s="11" t="s">
        <v>71</v>
      </c>
      <c r="B899" s="11" t="s">
        <v>72</v>
      </c>
      <c r="C899" s="17">
        <v>4</v>
      </c>
      <c r="D899" s="11" t="s">
        <v>718</v>
      </c>
      <c r="E899" s="11" t="s">
        <v>12193</v>
      </c>
      <c r="F899" s="11">
        <v>34904681</v>
      </c>
      <c r="G899" s="11" t="s">
        <v>12331</v>
      </c>
      <c r="H899" s="11" t="s">
        <v>12332</v>
      </c>
      <c r="I899" s="11" t="s">
        <v>11455</v>
      </c>
      <c r="J899" s="11" t="s">
        <v>11455</v>
      </c>
      <c r="K899" s="11" t="s">
        <v>7536</v>
      </c>
      <c r="L899" s="11" t="s">
        <v>12333</v>
      </c>
      <c r="M899" s="11" t="s">
        <v>7339</v>
      </c>
      <c r="N899" s="12" t="s">
        <v>12334</v>
      </c>
      <c r="O899" s="12" t="s">
        <v>12335</v>
      </c>
    </row>
    <row r="900" spans="1:15" ht="15" customHeight="1" x14ac:dyDescent="0.3">
      <c r="A900" s="11" t="s">
        <v>71</v>
      </c>
      <c r="B900" s="11" t="s">
        <v>72</v>
      </c>
      <c r="C900" s="17">
        <v>4</v>
      </c>
      <c r="D900" s="11" t="s">
        <v>718</v>
      </c>
      <c r="E900" s="11" t="s">
        <v>12193</v>
      </c>
      <c r="F900" s="11">
        <v>34816508</v>
      </c>
      <c r="G900" s="11" t="s">
        <v>12336</v>
      </c>
      <c r="H900" s="11" t="s">
        <v>12337</v>
      </c>
      <c r="I900" s="11" t="s">
        <v>1708</v>
      </c>
      <c r="J900" s="11" t="s">
        <v>12338</v>
      </c>
      <c r="K900" s="11" t="s">
        <v>7349</v>
      </c>
      <c r="L900" s="11" t="s">
        <v>12339</v>
      </c>
      <c r="M900" s="11" t="s">
        <v>7339</v>
      </c>
      <c r="N900" s="12" t="s">
        <v>12340</v>
      </c>
      <c r="O900" s="12" t="s">
        <v>12341</v>
      </c>
    </row>
    <row r="901" spans="1:15" ht="15" customHeight="1" x14ac:dyDescent="0.3">
      <c r="A901" s="11" t="s">
        <v>71</v>
      </c>
      <c r="B901" s="11" t="s">
        <v>72</v>
      </c>
      <c r="C901" s="17">
        <v>4</v>
      </c>
      <c r="D901" s="11" t="s">
        <v>718</v>
      </c>
      <c r="E901" s="11" t="s">
        <v>12193</v>
      </c>
      <c r="F901" s="11">
        <v>35041211</v>
      </c>
      <c r="G901" s="11" t="s">
        <v>12342</v>
      </c>
      <c r="H901" s="11" t="s">
        <v>12343</v>
      </c>
      <c r="I901" s="11" t="s">
        <v>1205</v>
      </c>
      <c r="J901" s="11" t="s">
        <v>12344</v>
      </c>
      <c r="K901" s="11" t="s">
        <v>7337</v>
      </c>
      <c r="L901" s="11" t="s">
        <v>12345</v>
      </c>
      <c r="M901" s="11" t="s">
        <v>12226</v>
      </c>
      <c r="N901" s="12" t="s">
        <v>12346</v>
      </c>
      <c r="O901" s="12" t="s">
        <v>12347</v>
      </c>
    </row>
    <row r="902" spans="1:15" ht="15" customHeight="1" x14ac:dyDescent="0.3">
      <c r="A902" s="11" t="s">
        <v>71</v>
      </c>
      <c r="B902" s="11" t="s">
        <v>72</v>
      </c>
      <c r="C902" s="17">
        <v>4</v>
      </c>
      <c r="D902" s="11" t="s">
        <v>718</v>
      </c>
      <c r="E902" s="11" t="s">
        <v>12221</v>
      </c>
      <c r="F902" s="11">
        <v>34160837</v>
      </c>
      <c r="G902" s="11" t="s">
        <v>12348</v>
      </c>
      <c r="H902" s="11" t="s">
        <v>12349</v>
      </c>
      <c r="I902" s="11" t="s">
        <v>2372</v>
      </c>
      <c r="J902" s="11" t="s">
        <v>12350</v>
      </c>
      <c r="K902" s="11" t="s">
        <v>7561</v>
      </c>
      <c r="L902" s="11" t="s">
        <v>12351</v>
      </c>
      <c r="M902" s="11" t="s">
        <v>7339</v>
      </c>
      <c r="N902" s="12" t="s">
        <v>12352</v>
      </c>
      <c r="O902" s="12" t="s">
        <v>12353</v>
      </c>
    </row>
    <row r="903" spans="1:15" ht="15" customHeight="1" x14ac:dyDescent="0.3">
      <c r="A903" s="11" t="s">
        <v>71</v>
      </c>
      <c r="B903" s="11" t="s">
        <v>72</v>
      </c>
      <c r="C903" s="17">
        <v>4</v>
      </c>
      <c r="D903" s="11" t="s">
        <v>718</v>
      </c>
      <c r="E903" s="11" t="s">
        <v>12193</v>
      </c>
      <c r="F903" s="11">
        <v>34687091</v>
      </c>
      <c r="G903" s="11" t="s">
        <v>12354</v>
      </c>
      <c r="H903" s="11" t="s">
        <v>12355</v>
      </c>
      <c r="I903" s="11" t="s">
        <v>2372</v>
      </c>
      <c r="J903" s="11" t="s">
        <v>12356</v>
      </c>
      <c r="K903" s="11" t="s">
        <v>7349</v>
      </c>
      <c r="L903" s="11" t="s">
        <v>12357</v>
      </c>
      <c r="M903" s="11" t="s">
        <v>7339</v>
      </c>
      <c r="N903" s="12" t="s">
        <v>12358</v>
      </c>
      <c r="O903" s="12" t="s">
        <v>12359</v>
      </c>
    </row>
    <row r="904" spans="1:15" ht="15" customHeight="1" x14ac:dyDescent="0.3">
      <c r="A904" s="11" t="s">
        <v>71</v>
      </c>
      <c r="B904" s="11" t="s">
        <v>72</v>
      </c>
      <c r="C904" s="17">
        <v>4</v>
      </c>
      <c r="D904" s="11" t="s">
        <v>718</v>
      </c>
      <c r="E904" s="11" t="s">
        <v>12193</v>
      </c>
      <c r="F904" s="11">
        <v>34473341</v>
      </c>
      <c r="G904" s="11" t="s">
        <v>12360</v>
      </c>
      <c r="H904" s="11" t="s">
        <v>12361</v>
      </c>
      <c r="I904" s="11" t="s">
        <v>2372</v>
      </c>
      <c r="J904" s="11" t="s">
        <v>11490</v>
      </c>
      <c r="K904" s="11" t="s">
        <v>7337</v>
      </c>
      <c r="L904" s="11" t="s">
        <v>12362</v>
      </c>
      <c r="M904" s="11" t="s">
        <v>7520</v>
      </c>
      <c r="N904" s="12" t="s">
        <v>12363</v>
      </c>
      <c r="O904" s="12" t="s">
        <v>12364</v>
      </c>
    </row>
    <row r="905" spans="1:15" ht="15" customHeight="1" x14ac:dyDescent="0.3">
      <c r="A905" s="11" t="s">
        <v>71</v>
      </c>
      <c r="B905" s="11" t="s">
        <v>72</v>
      </c>
      <c r="C905" s="17">
        <v>4</v>
      </c>
      <c r="D905" s="11" t="s">
        <v>718</v>
      </c>
      <c r="E905" s="11" t="s">
        <v>12193</v>
      </c>
      <c r="F905" s="11">
        <v>34477218</v>
      </c>
      <c r="G905" s="11" t="s">
        <v>12365</v>
      </c>
      <c r="H905" s="11" t="s">
        <v>12366</v>
      </c>
      <c r="I905" s="11" t="s">
        <v>3489</v>
      </c>
      <c r="J905" s="11" t="s">
        <v>10656</v>
      </c>
      <c r="K905" s="11" t="s">
        <v>7337</v>
      </c>
      <c r="L905" s="11" t="s">
        <v>12367</v>
      </c>
      <c r="M905" s="11" t="s">
        <v>8459</v>
      </c>
      <c r="N905" s="12" t="s">
        <v>12368</v>
      </c>
      <c r="O905" s="12" t="s">
        <v>12369</v>
      </c>
    </row>
    <row r="906" spans="1:15" ht="15" customHeight="1" x14ac:dyDescent="0.3">
      <c r="A906" s="11" t="s">
        <v>71</v>
      </c>
      <c r="B906" s="11" t="s">
        <v>72</v>
      </c>
      <c r="C906" s="17">
        <v>4</v>
      </c>
      <c r="D906" s="11" t="s">
        <v>718</v>
      </c>
      <c r="E906" s="11" t="s">
        <v>12193</v>
      </c>
      <c r="F906" s="11">
        <v>36479269</v>
      </c>
      <c r="G906" s="11" t="s">
        <v>12370</v>
      </c>
      <c r="H906" s="11" t="s">
        <v>12371</v>
      </c>
      <c r="I906" s="11" t="s">
        <v>2540</v>
      </c>
      <c r="J906" s="11" t="s">
        <v>12372</v>
      </c>
      <c r="K906" s="11" t="s">
        <v>12373</v>
      </c>
      <c r="L906" s="11" t="s">
        <v>12374</v>
      </c>
      <c r="M906" s="11" t="s">
        <v>12017</v>
      </c>
      <c r="N906" s="12" t="s">
        <v>12375</v>
      </c>
      <c r="O906" s="12" t="s">
        <v>12376</v>
      </c>
    </row>
    <row r="907" spans="1:15" ht="15" customHeight="1" x14ac:dyDescent="0.3">
      <c r="A907" s="11" t="s">
        <v>71</v>
      </c>
      <c r="B907" s="11" t="s">
        <v>72</v>
      </c>
      <c r="C907" s="17">
        <v>4</v>
      </c>
      <c r="D907" s="11" t="s">
        <v>718</v>
      </c>
      <c r="E907" s="11" t="s">
        <v>12193</v>
      </c>
      <c r="F907" s="11">
        <v>36036596</v>
      </c>
      <c r="G907" s="11" t="s">
        <v>12377</v>
      </c>
      <c r="H907" s="11" t="s">
        <v>12378</v>
      </c>
      <c r="I907" s="11" t="s">
        <v>2540</v>
      </c>
      <c r="J907" s="11" t="s">
        <v>7623</v>
      </c>
      <c r="K907" s="11" t="s">
        <v>8446</v>
      </c>
      <c r="L907" s="11" t="s">
        <v>12379</v>
      </c>
      <c r="M907" s="11" t="s">
        <v>7962</v>
      </c>
      <c r="N907" s="12" t="s">
        <v>12380</v>
      </c>
      <c r="O907" s="12" t="s">
        <v>12381</v>
      </c>
    </row>
    <row r="908" spans="1:15" ht="15" customHeight="1" x14ac:dyDescent="0.3">
      <c r="A908" s="11" t="s">
        <v>71</v>
      </c>
      <c r="B908" s="11" t="s">
        <v>72</v>
      </c>
      <c r="C908" s="17">
        <v>4</v>
      </c>
      <c r="D908" s="11" t="s">
        <v>718</v>
      </c>
      <c r="E908" s="11" t="s">
        <v>12221</v>
      </c>
      <c r="F908" s="11">
        <v>35399649</v>
      </c>
      <c r="G908" s="11" t="s">
        <v>12382</v>
      </c>
      <c r="H908" s="11" t="s">
        <v>12383</v>
      </c>
      <c r="I908" s="11" t="s">
        <v>626</v>
      </c>
      <c r="J908" s="11" t="s">
        <v>12384</v>
      </c>
      <c r="K908" s="11" t="s">
        <v>12385</v>
      </c>
      <c r="L908" s="11" t="s">
        <v>12386</v>
      </c>
      <c r="M908" s="11" t="s">
        <v>7339</v>
      </c>
      <c r="N908" s="12" t="s">
        <v>12387</v>
      </c>
      <c r="O908" s="12" t="s">
        <v>12388</v>
      </c>
    </row>
    <row r="909" spans="1:15" ht="15" customHeight="1" x14ac:dyDescent="0.3">
      <c r="A909" s="11" t="s">
        <v>71</v>
      </c>
      <c r="B909" s="11" t="s">
        <v>72</v>
      </c>
      <c r="C909" s="17">
        <v>4</v>
      </c>
      <c r="D909" s="11" t="s">
        <v>718</v>
      </c>
      <c r="E909" s="11" t="s">
        <v>12193</v>
      </c>
      <c r="F909" s="11">
        <v>35531463</v>
      </c>
      <c r="G909" s="11" t="s">
        <v>12389</v>
      </c>
      <c r="H909" s="11" t="s">
        <v>12390</v>
      </c>
      <c r="I909" s="11" t="s">
        <v>626</v>
      </c>
      <c r="J909" s="11" t="s">
        <v>12391</v>
      </c>
      <c r="K909" s="11" t="s">
        <v>8140</v>
      </c>
      <c r="L909" s="11" t="s">
        <v>12392</v>
      </c>
      <c r="M909" s="11" t="s">
        <v>7339</v>
      </c>
      <c r="N909" s="12" t="s">
        <v>12393</v>
      </c>
      <c r="O909" s="12" t="s">
        <v>12394</v>
      </c>
    </row>
    <row r="910" spans="1:15" ht="15" customHeight="1" x14ac:dyDescent="0.3">
      <c r="A910" s="11" t="s">
        <v>71</v>
      </c>
      <c r="B910" s="11" t="s">
        <v>72</v>
      </c>
      <c r="C910" s="17">
        <v>4</v>
      </c>
      <c r="D910" s="11" t="s">
        <v>718</v>
      </c>
      <c r="E910" s="11" t="s">
        <v>12193</v>
      </c>
      <c r="F910" s="11">
        <v>35371967</v>
      </c>
      <c r="G910" s="11" t="s">
        <v>12395</v>
      </c>
      <c r="H910" s="11" t="s">
        <v>12396</v>
      </c>
      <c r="I910" s="11" t="s">
        <v>626</v>
      </c>
      <c r="J910" s="11" t="s">
        <v>12397</v>
      </c>
      <c r="K910" s="11" t="s">
        <v>12398</v>
      </c>
      <c r="L910" s="11" t="s">
        <v>12399</v>
      </c>
      <c r="M910" s="11" t="s">
        <v>7350</v>
      </c>
      <c r="N910" s="12" t="s">
        <v>12400</v>
      </c>
      <c r="O910" s="12" t="s">
        <v>12401</v>
      </c>
    </row>
    <row r="911" spans="1:15" ht="15" customHeight="1" x14ac:dyDescent="0.3">
      <c r="A911" s="11" t="s">
        <v>71</v>
      </c>
      <c r="B911" s="11" t="s">
        <v>72</v>
      </c>
      <c r="C911" s="17">
        <v>4</v>
      </c>
      <c r="D911" s="11" t="s">
        <v>718</v>
      </c>
      <c r="E911" s="11" t="s">
        <v>12193</v>
      </c>
      <c r="F911" s="11">
        <v>31940225</v>
      </c>
      <c r="G911" s="11" t="s">
        <v>12402</v>
      </c>
      <c r="H911" s="11" t="s">
        <v>12403</v>
      </c>
      <c r="I911" s="11" t="s">
        <v>11529</v>
      </c>
      <c r="J911" s="11" t="s">
        <v>12404</v>
      </c>
      <c r="K911" s="11" t="s">
        <v>8446</v>
      </c>
      <c r="L911" s="11" t="s">
        <v>12405</v>
      </c>
      <c r="M911" s="11" t="s">
        <v>7339</v>
      </c>
      <c r="N911" s="12" t="s">
        <v>12406</v>
      </c>
      <c r="O911" s="12" t="s">
        <v>12407</v>
      </c>
    </row>
    <row r="912" spans="1:15" ht="15" customHeight="1" x14ac:dyDescent="0.3">
      <c r="A912" s="11" t="s">
        <v>71</v>
      </c>
      <c r="B912" s="11" t="s">
        <v>72</v>
      </c>
      <c r="C912" s="17">
        <v>4</v>
      </c>
      <c r="D912" s="11" t="s">
        <v>718</v>
      </c>
      <c r="E912" s="11" t="s">
        <v>12193</v>
      </c>
      <c r="F912" s="11">
        <v>32885856</v>
      </c>
      <c r="G912" s="11" t="s">
        <v>12408</v>
      </c>
      <c r="H912" s="11" t="s">
        <v>12409</v>
      </c>
      <c r="I912" s="11" t="s">
        <v>2250</v>
      </c>
      <c r="J912" s="11" t="s">
        <v>12410</v>
      </c>
      <c r="K912" s="11" t="s">
        <v>7349</v>
      </c>
      <c r="L912" s="11" t="s">
        <v>12411</v>
      </c>
      <c r="M912" s="11" t="s">
        <v>7520</v>
      </c>
      <c r="N912" s="12" t="s">
        <v>12412</v>
      </c>
      <c r="O912" s="12" t="s">
        <v>12413</v>
      </c>
    </row>
    <row r="913" spans="1:15" ht="15" customHeight="1" x14ac:dyDescent="0.3">
      <c r="A913" s="11" t="s">
        <v>71</v>
      </c>
      <c r="B913" s="11" t="s">
        <v>72</v>
      </c>
      <c r="C913" s="17">
        <v>4</v>
      </c>
      <c r="D913" s="11" t="s">
        <v>718</v>
      </c>
      <c r="E913" s="11" t="s">
        <v>12193</v>
      </c>
      <c r="F913" s="11">
        <v>33084027</v>
      </c>
      <c r="G913" s="11" t="s">
        <v>12414</v>
      </c>
      <c r="H913" s="11" t="s">
        <v>12415</v>
      </c>
      <c r="I913" s="11" t="s">
        <v>2250</v>
      </c>
      <c r="J913" s="11" t="s">
        <v>12416</v>
      </c>
      <c r="K913" s="11" t="s">
        <v>7337</v>
      </c>
      <c r="L913" s="11" t="s">
        <v>12417</v>
      </c>
      <c r="M913" s="11" t="s">
        <v>7604</v>
      </c>
      <c r="N913" s="12" t="s">
        <v>12418</v>
      </c>
      <c r="O913" s="12" t="s">
        <v>12419</v>
      </c>
    </row>
    <row r="914" spans="1:15" ht="15" customHeight="1" x14ac:dyDescent="0.3">
      <c r="A914" s="11" t="s">
        <v>71</v>
      </c>
      <c r="B914" s="11" t="s">
        <v>72</v>
      </c>
      <c r="C914" s="17">
        <v>4</v>
      </c>
      <c r="D914" s="11" t="s">
        <v>718</v>
      </c>
      <c r="E914" s="11" t="s">
        <v>12193</v>
      </c>
      <c r="F914" s="11">
        <v>33084024</v>
      </c>
      <c r="G914" s="11" t="s">
        <v>12420</v>
      </c>
      <c r="H914" s="11" t="s">
        <v>12421</v>
      </c>
      <c r="I914" s="11" t="s">
        <v>2250</v>
      </c>
      <c r="J914" s="11" t="s">
        <v>12422</v>
      </c>
      <c r="K914" s="11" t="s">
        <v>7337</v>
      </c>
      <c r="L914" s="11" t="s">
        <v>12423</v>
      </c>
      <c r="M914" s="11" t="s">
        <v>7520</v>
      </c>
      <c r="N914" s="12" t="s">
        <v>12424</v>
      </c>
      <c r="O914" s="12" t="s">
        <v>12425</v>
      </c>
    </row>
    <row r="915" spans="1:15" ht="15" customHeight="1" x14ac:dyDescent="0.3">
      <c r="A915" s="11" t="s">
        <v>71</v>
      </c>
      <c r="B915" s="11" t="s">
        <v>72</v>
      </c>
      <c r="C915" s="17">
        <v>4</v>
      </c>
      <c r="D915" s="11" t="s">
        <v>718</v>
      </c>
      <c r="E915" s="11" t="s">
        <v>12193</v>
      </c>
      <c r="F915" s="11">
        <v>33589284</v>
      </c>
      <c r="G915" s="11" t="s">
        <v>12426</v>
      </c>
      <c r="H915" s="11" t="s">
        <v>12427</v>
      </c>
      <c r="I915" s="11" t="s">
        <v>3104</v>
      </c>
      <c r="J915" s="11" t="s">
        <v>12428</v>
      </c>
      <c r="K915" s="11" t="s">
        <v>10286</v>
      </c>
      <c r="L915" s="11" t="s">
        <v>12429</v>
      </c>
      <c r="M915" s="11" t="s">
        <v>7339</v>
      </c>
      <c r="N915" s="12" t="s">
        <v>12430</v>
      </c>
      <c r="O915" s="12" t="s">
        <v>12431</v>
      </c>
    </row>
    <row r="916" spans="1:15" ht="15" customHeight="1" x14ac:dyDescent="0.3">
      <c r="A916" s="11" t="s">
        <v>71</v>
      </c>
      <c r="B916" s="11" t="s">
        <v>72</v>
      </c>
      <c r="C916" s="17">
        <v>4</v>
      </c>
      <c r="D916" s="11" t="s">
        <v>718</v>
      </c>
      <c r="E916" s="11" t="s">
        <v>12193</v>
      </c>
      <c r="F916" s="11">
        <v>33296539</v>
      </c>
      <c r="G916" s="11" t="s">
        <v>12432</v>
      </c>
      <c r="H916" s="11" t="s">
        <v>12433</v>
      </c>
      <c r="I916" s="11" t="s">
        <v>1434</v>
      </c>
      <c r="J916" s="11" t="s">
        <v>12434</v>
      </c>
      <c r="K916" s="11" t="s">
        <v>7818</v>
      </c>
      <c r="L916" s="11" t="s">
        <v>12435</v>
      </c>
      <c r="M916" s="11" t="s">
        <v>7406</v>
      </c>
      <c r="N916" s="12" t="s">
        <v>12436</v>
      </c>
      <c r="O916" s="12" t="s">
        <v>12437</v>
      </c>
    </row>
    <row r="917" spans="1:15" ht="15" customHeight="1" x14ac:dyDescent="0.3">
      <c r="A917" s="11" t="s">
        <v>71</v>
      </c>
      <c r="B917" s="11" t="s">
        <v>72</v>
      </c>
      <c r="C917" s="17">
        <v>4</v>
      </c>
      <c r="D917" s="11" t="s">
        <v>718</v>
      </c>
      <c r="E917" s="11" t="s">
        <v>12193</v>
      </c>
      <c r="F917" s="11">
        <v>33094518</v>
      </c>
      <c r="G917" s="11" t="s">
        <v>12438</v>
      </c>
      <c r="H917" s="11" t="s">
        <v>12439</v>
      </c>
      <c r="I917" s="11" t="s">
        <v>1027</v>
      </c>
      <c r="J917" s="11" t="s">
        <v>12440</v>
      </c>
      <c r="K917" s="11" t="s">
        <v>7349</v>
      </c>
      <c r="L917" s="11" t="s">
        <v>12441</v>
      </c>
      <c r="M917" s="11" t="s">
        <v>7339</v>
      </c>
      <c r="N917" s="12" t="s">
        <v>12442</v>
      </c>
      <c r="O917" s="12" t="s">
        <v>12443</v>
      </c>
    </row>
    <row r="918" spans="1:15" ht="15" customHeight="1" x14ac:dyDescent="0.3">
      <c r="A918" s="11" t="s">
        <v>71</v>
      </c>
      <c r="B918" s="11" t="s">
        <v>72</v>
      </c>
      <c r="C918" s="17">
        <v>4</v>
      </c>
      <c r="D918" s="11" t="s">
        <v>718</v>
      </c>
      <c r="E918" s="11" t="s">
        <v>12221</v>
      </c>
      <c r="F918" s="11">
        <v>34021925</v>
      </c>
      <c r="G918" s="11" t="s">
        <v>12444</v>
      </c>
      <c r="H918" s="11" t="s">
        <v>12445</v>
      </c>
      <c r="I918" s="11" t="s">
        <v>730</v>
      </c>
      <c r="J918" s="11" t="s">
        <v>12446</v>
      </c>
      <c r="K918" s="11" t="s">
        <v>7561</v>
      </c>
      <c r="L918" s="11" t="s">
        <v>12447</v>
      </c>
      <c r="M918" s="11" t="s">
        <v>8756</v>
      </c>
      <c r="N918" s="12" t="s">
        <v>12448</v>
      </c>
      <c r="O918" s="12" t="s">
        <v>12449</v>
      </c>
    </row>
    <row r="919" spans="1:15" ht="15" customHeight="1" x14ac:dyDescent="0.3">
      <c r="A919" s="11" t="s">
        <v>71</v>
      </c>
      <c r="B919" s="11" t="s">
        <v>72</v>
      </c>
      <c r="C919" s="17">
        <v>4</v>
      </c>
      <c r="D919" s="11" t="s">
        <v>718</v>
      </c>
      <c r="E919" s="11" t="s">
        <v>12193</v>
      </c>
      <c r="F919" s="11">
        <v>34227098</v>
      </c>
      <c r="G919" s="11" t="s">
        <v>12450</v>
      </c>
      <c r="H919" s="11" t="s">
        <v>12451</v>
      </c>
      <c r="I919" s="11" t="s">
        <v>730</v>
      </c>
      <c r="J919" s="11" t="s">
        <v>12452</v>
      </c>
      <c r="K919" s="11" t="s">
        <v>7337</v>
      </c>
      <c r="L919" s="11" t="s">
        <v>12453</v>
      </c>
      <c r="M919" s="11" t="s">
        <v>7520</v>
      </c>
      <c r="N919" s="12" t="s">
        <v>12454</v>
      </c>
      <c r="O919" s="12" t="s">
        <v>12455</v>
      </c>
    </row>
    <row r="920" spans="1:15" ht="15" customHeight="1" x14ac:dyDescent="0.3">
      <c r="A920" s="11" t="s">
        <v>71</v>
      </c>
      <c r="B920" s="11" t="s">
        <v>72</v>
      </c>
      <c r="C920" s="17">
        <v>4</v>
      </c>
      <c r="D920" s="11" t="s">
        <v>718</v>
      </c>
      <c r="E920" s="11" t="s">
        <v>12193</v>
      </c>
      <c r="F920" s="11">
        <v>33713350</v>
      </c>
      <c r="G920" s="11" t="s">
        <v>12456</v>
      </c>
      <c r="H920" s="11" t="s">
        <v>12457</v>
      </c>
      <c r="I920" s="11" t="s">
        <v>2586</v>
      </c>
      <c r="J920" s="11" t="s">
        <v>12458</v>
      </c>
      <c r="K920" s="11" t="s">
        <v>7561</v>
      </c>
      <c r="L920" s="11" t="s">
        <v>12459</v>
      </c>
      <c r="M920" s="11" t="s">
        <v>7339</v>
      </c>
      <c r="N920" s="12" t="s">
        <v>12460</v>
      </c>
      <c r="O920" s="12" t="s">
        <v>12461</v>
      </c>
    </row>
    <row r="921" spans="1:15" ht="15" customHeight="1" x14ac:dyDescent="0.3">
      <c r="A921" s="11" t="s">
        <v>71</v>
      </c>
      <c r="B921" s="11" t="s">
        <v>72</v>
      </c>
      <c r="C921" s="17">
        <v>4</v>
      </c>
      <c r="D921" s="11" t="s">
        <v>718</v>
      </c>
      <c r="E921" s="11" t="s">
        <v>12193</v>
      </c>
      <c r="F921" s="11">
        <v>34107093</v>
      </c>
      <c r="G921" s="11" t="s">
        <v>12462</v>
      </c>
      <c r="H921" s="11" t="s">
        <v>12463</v>
      </c>
      <c r="I921" s="11" t="s">
        <v>2586</v>
      </c>
      <c r="J921" s="11" t="s">
        <v>12464</v>
      </c>
      <c r="K921" s="11" t="s">
        <v>7349</v>
      </c>
      <c r="L921" s="11" t="s">
        <v>12465</v>
      </c>
      <c r="M921" s="11" t="s">
        <v>7339</v>
      </c>
      <c r="N921" s="12" t="s">
        <v>12466</v>
      </c>
      <c r="O921" s="12" t="s">
        <v>12467</v>
      </c>
    </row>
    <row r="922" spans="1:15" ht="15" customHeight="1" x14ac:dyDescent="0.3">
      <c r="A922" s="11" t="s">
        <v>71</v>
      </c>
      <c r="B922" s="11" t="s">
        <v>72</v>
      </c>
      <c r="C922" s="17">
        <v>4</v>
      </c>
      <c r="D922" s="11" t="s">
        <v>718</v>
      </c>
      <c r="E922" s="11" t="s">
        <v>12193</v>
      </c>
      <c r="F922" s="11">
        <v>33723715</v>
      </c>
      <c r="G922" s="11" t="s">
        <v>12468</v>
      </c>
      <c r="H922" s="11" t="s">
        <v>12469</v>
      </c>
      <c r="I922" s="11" t="s">
        <v>2594</v>
      </c>
      <c r="J922" s="11" t="s">
        <v>12470</v>
      </c>
      <c r="K922" s="11" t="s">
        <v>7498</v>
      </c>
      <c r="L922" s="11" t="s">
        <v>12471</v>
      </c>
      <c r="M922" s="11" t="s">
        <v>7339</v>
      </c>
      <c r="N922" s="12" t="s">
        <v>12472</v>
      </c>
      <c r="O922" s="12" t="s">
        <v>12473</v>
      </c>
    </row>
    <row r="923" spans="1:15" ht="15" customHeight="1" x14ac:dyDescent="0.3">
      <c r="A923" s="11" t="s">
        <v>71</v>
      </c>
      <c r="B923" s="11" t="s">
        <v>72</v>
      </c>
      <c r="C923" s="17">
        <v>4</v>
      </c>
      <c r="D923" s="11" t="s">
        <v>718</v>
      </c>
      <c r="E923" s="11" t="s">
        <v>12193</v>
      </c>
      <c r="F923" s="11">
        <v>32852560</v>
      </c>
      <c r="G923" s="11" t="s">
        <v>12474</v>
      </c>
      <c r="H923" s="11" t="s">
        <v>12475</v>
      </c>
      <c r="I923" s="11" t="s">
        <v>11587</v>
      </c>
      <c r="J923" s="11" t="s">
        <v>11587</v>
      </c>
      <c r="K923" s="11" t="s">
        <v>7536</v>
      </c>
      <c r="L923" s="11" t="s">
        <v>12476</v>
      </c>
      <c r="M923" s="11" t="s">
        <v>7339</v>
      </c>
      <c r="N923" s="12" t="s">
        <v>12477</v>
      </c>
      <c r="O923" s="12" t="s">
        <v>12478</v>
      </c>
    </row>
    <row r="924" spans="1:15" ht="15" customHeight="1" x14ac:dyDescent="0.3">
      <c r="A924" s="11" t="s">
        <v>71</v>
      </c>
      <c r="B924" s="11" t="s">
        <v>72</v>
      </c>
      <c r="C924" s="17">
        <v>4</v>
      </c>
      <c r="D924" s="11" t="s">
        <v>718</v>
      </c>
      <c r="E924" s="11" t="s">
        <v>12193</v>
      </c>
      <c r="F924" s="11">
        <v>32662100</v>
      </c>
      <c r="G924" s="11" t="s">
        <v>12479</v>
      </c>
      <c r="H924" s="11" t="s">
        <v>12480</v>
      </c>
      <c r="I924" s="11" t="s">
        <v>2258</v>
      </c>
      <c r="J924" s="11" t="s">
        <v>12481</v>
      </c>
      <c r="K924" s="11" t="s">
        <v>7349</v>
      </c>
      <c r="L924" s="11" t="s">
        <v>12482</v>
      </c>
      <c r="M924" s="11" t="s">
        <v>7339</v>
      </c>
      <c r="N924" s="12" t="s">
        <v>12483</v>
      </c>
      <c r="O924" s="12" t="s">
        <v>12484</v>
      </c>
    </row>
    <row r="925" spans="1:15" ht="15" customHeight="1" x14ac:dyDescent="0.3">
      <c r="A925" s="11" t="s">
        <v>71</v>
      </c>
      <c r="B925" s="11" t="s">
        <v>72</v>
      </c>
      <c r="C925" s="17">
        <v>4</v>
      </c>
      <c r="D925" s="11" t="s">
        <v>718</v>
      </c>
      <c r="E925" s="11" t="s">
        <v>12193</v>
      </c>
      <c r="F925" s="11">
        <v>30270706</v>
      </c>
      <c r="G925" s="11" t="s">
        <v>12485</v>
      </c>
      <c r="H925" s="11" t="s">
        <v>12486</v>
      </c>
      <c r="I925" s="11" t="s">
        <v>2258</v>
      </c>
      <c r="J925" s="11" t="s">
        <v>12487</v>
      </c>
      <c r="K925" s="11" t="s">
        <v>8446</v>
      </c>
      <c r="L925" s="11" t="s">
        <v>12488</v>
      </c>
      <c r="M925" s="11" t="s">
        <v>7339</v>
      </c>
      <c r="N925" s="12" t="s">
        <v>12489</v>
      </c>
      <c r="O925" s="12" t="s">
        <v>12490</v>
      </c>
    </row>
    <row r="926" spans="1:15" ht="15" customHeight="1" x14ac:dyDescent="0.3">
      <c r="A926" s="11" t="s">
        <v>71</v>
      </c>
      <c r="B926" s="11" t="s">
        <v>72</v>
      </c>
      <c r="C926" s="17">
        <v>4</v>
      </c>
      <c r="D926" s="11" t="s">
        <v>718</v>
      </c>
      <c r="E926" s="11" t="s">
        <v>12193</v>
      </c>
      <c r="F926" s="11">
        <v>32761560</v>
      </c>
      <c r="G926" s="11" t="s">
        <v>12491</v>
      </c>
      <c r="H926" s="11" t="s">
        <v>12492</v>
      </c>
      <c r="I926" s="11" t="s">
        <v>7002</v>
      </c>
      <c r="J926" s="11" t="s">
        <v>2201</v>
      </c>
      <c r="K926" s="11" t="s">
        <v>7498</v>
      </c>
      <c r="L926" s="11" t="s">
        <v>12493</v>
      </c>
      <c r="M926" s="11" t="s">
        <v>7339</v>
      </c>
      <c r="N926" s="12" t="s">
        <v>12494</v>
      </c>
      <c r="O926" s="12" t="s">
        <v>12495</v>
      </c>
    </row>
    <row r="927" spans="1:15" ht="15" customHeight="1" x14ac:dyDescent="0.3">
      <c r="A927" s="11" t="s">
        <v>71</v>
      </c>
      <c r="B927" s="11" t="s">
        <v>72</v>
      </c>
      <c r="C927" s="17">
        <v>4</v>
      </c>
      <c r="D927" s="11" t="s">
        <v>718</v>
      </c>
      <c r="E927" s="11" t="s">
        <v>12193</v>
      </c>
      <c r="F927" s="11">
        <v>32628777</v>
      </c>
      <c r="G927" s="11" t="s">
        <v>12496</v>
      </c>
      <c r="H927" s="11" t="s">
        <v>12497</v>
      </c>
      <c r="I927" s="11" t="s">
        <v>7002</v>
      </c>
      <c r="J927" s="11" t="s">
        <v>12498</v>
      </c>
      <c r="K927" s="11" t="s">
        <v>7561</v>
      </c>
      <c r="L927" s="11" t="s">
        <v>12499</v>
      </c>
      <c r="M927" s="11" t="s">
        <v>8066</v>
      </c>
      <c r="N927" s="12" t="s">
        <v>12500</v>
      </c>
      <c r="O927" s="12" t="s">
        <v>12501</v>
      </c>
    </row>
    <row r="928" spans="1:15" ht="15" customHeight="1" x14ac:dyDescent="0.3">
      <c r="A928" s="11" t="s">
        <v>71</v>
      </c>
      <c r="B928" s="11" t="s">
        <v>72</v>
      </c>
      <c r="C928" s="17">
        <v>4</v>
      </c>
      <c r="D928" s="11" t="s">
        <v>718</v>
      </c>
      <c r="E928" s="11" t="s">
        <v>12193</v>
      </c>
      <c r="F928" s="11">
        <v>32364296</v>
      </c>
      <c r="G928" s="11" t="s">
        <v>12502</v>
      </c>
      <c r="H928" s="11" t="s">
        <v>12503</v>
      </c>
      <c r="I928" s="11" t="s">
        <v>1728</v>
      </c>
      <c r="J928" s="11" t="s">
        <v>2700</v>
      </c>
      <c r="K928" s="11" t="s">
        <v>7349</v>
      </c>
      <c r="L928" s="11" t="s">
        <v>12504</v>
      </c>
      <c r="M928" s="11" t="s">
        <v>7420</v>
      </c>
      <c r="N928" s="12" t="s">
        <v>12505</v>
      </c>
      <c r="O928" s="12" t="s">
        <v>12506</v>
      </c>
    </row>
    <row r="929" spans="1:15" ht="15" customHeight="1" x14ac:dyDescent="0.3">
      <c r="A929" s="11" t="s">
        <v>71</v>
      </c>
      <c r="B929" s="11" t="s">
        <v>72</v>
      </c>
      <c r="C929" s="17">
        <v>4</v>
      </c>
      <c r="D929" s="11" t="s">
        <v>718</v>
      </c>
      <c r="E929" s="11" t="s">
        <v>12193</v>
      </c>
      <c r="F929" s="11">
        <v>30897016</v>
      </c>
      <c r="G929" s="11" t="s">
        <v>12507</v>
      </c>
      <c r="H929" s="11" t="s">
        <v>12508</v>
      </c>
      <c r="I929" s="11" t="s">
        <v>7174</v>
      </c>
      <c r="J929" s="11" t="s">
        <v>4901</v>
      </c>
      <c r="K929" s="11" t="s">
        <v>8446</v>
      </c>
      <c r="L929" s="11" t="s">
        <v>12509</v>
      </c>
      <c r="M929" s="11" t="s">
        <v>12226</v>
      </c>
      <c r="N929" s="12" t="s">
        <v>12510</v>
      </c>
      <c r="O929" s="12" t="s">
        <v>12511</v>
      </c>
    </row>
    <row r="930" spans="1:15" ht="15" customHeight="1" x14ac:dyDescent="0.3">
      <c r="A930" s="11" t="s">
        <v>71</v>
      </c>
      <c r="B930" s="11" t="s">
        <v>72</v>
      </c>
      <c r="C930" s="17">
        <v>4</v>
      </c>
      <c r="D930" s="11" t="s">
        <v>718</v>
      </c>
      <c r="E930" s="11" t="s">
        <v>12193</v>
      </c>
      <c r="F930" s="11">
        <v>31120382</v>
      </c>
      <c r="G930" s="11" t="s">
        <v>12512</v>
      </c>
      <c r="H930" s="11" t="s">
        <v>12513</v>
      </c>
      <c r="I930" s="11" t="s">
        <v>2695</v>
      </c>
      <c r="J930" s="11" t="s">
        <v>12514</v>
      </c>
      <c r="K930" s="11" t="s">
        <v>8446</v>
      </c>
      <c r="L930" s="11" t="s">
        <v>12515</v>
      </c>
      <c r="M930" s="11" t="s">
        <v>7339</v>
      </c>
      <c r="N930" s="12" t="s">
        <v>12516</v>
      </c>
      <c r="O930" s="12" t="s">
        <v>12517</v>
      </c>
    </row>
    <row r="931" spans="1:15" ht="15" customHeight="1" x14ac:dyDescent="0.3">
      <c r="A931" s="11" t="s">
        <v>71</v>
      </c>
      <c r="B931" s="11" t="s">
        <v>72</v>
      </c>
      <c r="C931" s="17">
        <v>4</v>
      </c>
      <c r="D931" s="11" t="s">
        <v>718</v>
      </c>
      <c r="E931" s="11" t="s">
        <v>12221</v>
      </c>
      <c r="F931" s="11">
        <v>32519643</v>
      </c>
      <c r="G931" s="11" t="s">
        <v>12518</v>
      </c>
      <c r="H931" s="11" t="s">
        <v>12519</v>
      </c>
      <c r="I931" s="11" t="s">
        <v>2695</v>
      </c>
      <c r="J931" s="11"/>
      <c r="K931" s="11" t="s">
        <v>12520</v>
      </c>
      <c r="L931" s="11" t="s">
        <v>12521</v>
      </c>
      <c r="M931" s="11" t="s">
        <v>8313</v>
      </c>
      <c r="N931" s="12" t="s">
        <v>12522</v>
      </c>
      <c r="O931" s="12" t="s">
        <v>12523</v>
      </c>
    </row>
    <row r="932" spans="1:15" ht="15" customHeight="1" x14ac:dyDescent="0.3">
      <c r="A932" s="11" t="s">
        <v>71</v>
      </c>
      <c r="B932" s="11" t="s">
        <v>72</v>
      </c>
      <c r="C932" s="17">
        <v>4</v>
      </c>
      <c r="D932" s="11" t="s">
        <v>718</v>
      </c>
      <c r="E932" s="11" t="s">
        <v>12221</v>
      </c>
      <c r="F932" s="11">
        <v>32975849</v>
      </c>
      <c r="G932" s="11" t="s">
        <v>12524</v>
      </c>
      <c r="H932" s="11" t="s">
        <v>12525</v>
      </c>
      <c r="I932" s="11" t="s">
        <v>2707</v>
      </c>
      <c r="J932" s="11" t="s">
        <v>12526</v>
      </c>
      <c r="K932" s="11" t="s">
        <v>7561</v>
      </c>
      <c r="L932" s="11" t="s">
        <v>12527</v>
      </c>
      <c r="M932" s="11" t="s">
        <v>7339</v>
      </c>
      <c r="N932" s="12" t="s">
        <v>12528</v>
      </c>
      <c r="O932" s="12" t="s">
        <v>12529</v>
      </c>
    </row>
    <row r="933" spans="1:15" ht="15" customHeight="1" x14ac:dyDescent="0.3">
      <c r="A933" s="11" t="s">
        <v>71</v>
      </c>
      <c r="B933" s="11" t="s">
        <v>72</v>
      </c>
      <c r="C933" s="17">
        <v>4</v>
      </c>
      <c r="D933" s="11" t="s">
        <v>718</v>
      </c>
      <c r="E933" s="11" t="s">
        <v>12221</v>
      </c>
      <c r="F933" s="11">
        <v>32246853</v>
      </c>
      <c r="G933" s="11" t="s">
        <v>12530</v>
      </c>
      <c r="H933" s="11" t="s">
        <v>12531</v>
      </c>
      <c r="I933" s="11" t="s">
        <v>2707</v>
      </c>
      <c r="J933" s="11" t="s">
        <v>3548</v>
      </c>
      <c r="K933" s="11" t="s">
        <v>7561</v>
      </c>
      <c r="L933" s="11" t="s">
        <v>12532</v>
      </c>
      <c r="M933" s="11" t="s">
        <v>7406</v>
      </c>
      <c r="N933" s="12" t="s">
        <v>12533</v>
      </c>
      <c r="O933" s="12" t="s">
        <v>12534</v>
      </c>
    </row>
    <row r="934" spans="1:15" ht="15" customHeight="1" x14ac:dyDescent="0.3">
      <c r="A934" s="11" t="s">
        <v>71</v>
      </c>
      <c r="B934" s="11" t="s">
        <v>72</v>
      </c>
      <c r="C934" s="17">
        <v>4</v>
      </c>
      <c r="D934" s="11" t="s">
        <v>718</v>
      </c>
      <c r="E934" s="11" t="s">
        <v>12193</v>
      </c>
      <c r="F934" s="11">
        <v>32526067</v>
      </c>
      <c r="G934" s="11" t="s">
        <v>12535</v>
      </c>
      <c r="H934" s="11" t="s">
        <v>12536</v>
      </c>
      <c r="I934" s="11" t="s">
        <v>2707</v>
      </c>
      <c r="J934" s="11"/>
      <c r="K934" s="11" t="s">
        <v>7337</v>
      </c>
      <c r="L934" s="11" t="s">
        <v>12537</v>
      </c>
      <c r="M934" s="11" t="s">
        <v>7520</v>
      </c>
      <c r="N934" s="12" t="s">
        <v>12538</v>
      </c>
      <c r="O934" s="12" t="s">
        <v>12539</v>
      </c>
    </row>
    <row r="935" spans="1:15" ht="15" customHeight="1" x14ac:dyDescent="0.3">
      <c r="A935" s="11" t="s">
        <v>71</v>
      </c>
      <c r="B935" s="11" t="s">
        <v>72</v>
      </c>
      <c r="C935" s="17">
        <v>4</v>
      </c>
      <c r="D935" s="11" t="s">
        <v>718</v>
      </c>
      <c r="E935" s="11" t="s">
        <v>12193</v>
      </c>
      <c r="F935" s="11">
        <v>32212270</v>
      </c>
      <c r="G935" s="11" t="s">
        <v>12540</v>
      </c>
      <c r="H935" s="11" t="s">
        <v>12541</v>
      </c>
      <c r="I935" s="11" t="s">
        <v>3166</v>
      </c>
      <c r="J935" s="11" t="s">
        <v>12542</v>
      </c>
      <c r="K935" s="11" t="s">
        <v>7561</v>
      </c>
      <c r="L935" s="11" t="s">
        <v>12543</v>
      </c>
      <c r="M935" s="11" t="s">
        <v>8756</v>
      </c>
      <c r="N935" s="12" t="s">
        <v>12544</v>
      </c>
      <c r="O935" s="12" t="s">
        <v>12545</v>
      </c>
    </row>
    <row r="936" spans="1:15" ht="15" customHeight="1" x14ac:dyDescent="0.3">
      <c r="A936" s="11" t="s">
        <v>71</v>
      </c>
      <c r="B936" s="11" t="s">
        <v>72</v>
      </c>
      <c r="C936" s="17">
        <v>4</v>
      </c>
      <c r="D936" s="11" t="s">
        <v>718</v>
      </c>
      <c r="E936" s="11" t="s">
        <v>12193</v>
      </c>
      <c r="F936" s="11">
        <v>32394674</v>
      </c>
      <c r="G936" s="11" t="s">
        <v>12546</v>
      </c>
      <c r="H936" s="11" t="s">
        <v>12547</v>
      </c>
      <c r="I936" s="11" t="s">
        <v>1739</v>
      </c>
      <c r="J936" s="11"/>
      <c r="K936" s="11" t="s">
        <v>12548</v>
      </c>
      <c r="L936" s="11" t="s">
        <v>12549</v>
      </c>
      <c r="M936" s="11" t="s">
        <v>7350</v>
      </c>
      <c r="N936" s="12" t="s">
        <v>12550</v>
      </c>
      <c r="O936" s="12" t="s">
        <v>12551</v>
      </c>
    </row>
    <row r="937" spans="1:15" ht="15" customHeight="1" x14ac:dyDescent="0.3">
      <c r="A937" s="11" t="s">
        <v>71</v>
      </c>
      <c r="B937" s="11" t="s">
        <v>72</v>
      </c>
      <c r="C937" s="17">
        <v>4</v>
      </c>
      <c r="D937" s="11" t="s">
        <v>718</v>
      </c>
      <c r="E937" s="11" t="s">
        <v>12193</v>
      </c>
      <c r="F937" s="11">
        <v>31037773</v>
      </c>
      <c r="G937" s="11" t="s">
        <v>12552</v>
      </c>
      <c r="H937" s="11" t="s">
        <v>12553</v>
      </c>
      <c r="I937" s="11" t="s">
        <v>2393</v>
      </c>
      <c r="J937" s="11" t="s">
        <v>12554</v>
      </c>
      <c r="K937" s="11" t="s">
        <v>7349</v>
      </c>
      <c r="L937" s="11" t="s">
        <v>12555</v>
      </c>
      <c r="M937" s="11" t="s">
        <v>7339</v>
      </c>
      <c r="N937" s="12" t="s">
        <v>12556</v>
      </c>
      <c r="O937" s="12" t="s">
        <v>12557</v>
      </c>
    </row>
    <row r="938" spans="1:15" ht="15" customHeight="1" x14ac:dyDescent="0.3">
      <c r="A938" s="11" t="s">
        <v>71</v>
      </c>
      <c r="B938" s="11" t="s">
        <v>72</v>
      </c>
      <c r="C938" s="17">
        <v>4</v>
      </c>
      <c r="D938" s="11" t="s">
        <v>718</v>
      </c>
      <c r="E938" s="11" t="s">
        <v>12193</v>
      </c>
      <c r="F938" s="11">
        <v>30963614</v>
      </c>
      <c r="G938" s="11" t="s">
        <v>12558</v>
      </c>
      <c r="H938" s="11" t="s">
        <v>12559</v>
      </c>
      <c r="I938" s="11" t="s">
        <v>4621</v>
      </c>
      <c r="J938" s="11" t="s">
        <v>12560</v>
      </c>
      <c r="K938" s="11" t="s">
        <v>7349</v>
      </c>
      <c r="L938" s="11" t="s">
        <v>12561</v>
      </c>
      <c r="M938" s="11" t="s">
        <v>7350</v>
      </c>
      <c r="N938" s="12" t="s">
        <v>12562</v>
      </c>
      <c r="O938" s="12" t="s">
        <v>12563</v>
      </c>
    </row>
    <row r="939" spans="1:15" ht="15" customHeight="1" x14ac:dyDescent="0.3">
      <c r="A939" s="11" t="s">
        <v>71</v>
      </c>
      <c r="B939" s="11" t="s">
        <v>72</v>
      </c>
      <c r="C939" s="17">
        <v>4</v>
      </c>
      <c r="D939" s="11" t="s">
        <v>718</v>
      </c>
      <c r="E939" s="11" t="s">
        <v>12221</v>
      </c>
      <c r="F939" s="11">
        <v>29959788</v>
      </c>
      <c r="G939" s="11" t="s">
        <v>12564</v>
      </c>
      <c r="H939" s="11" t="s">
        <v>12565</v>
      </c>
      <c r="I939" s="11" t="s">
        <v>7912</v>
      </c>
      <c r="J939" s="11" t="s">
        <v>12566</v>
      </c>
      <c r="K939" s="11" t="s">
        <v>7561</v>
      </c>
      <c r="L939" s="11" t="s">
        <v>12567</v>
      </c>
      <c r="M939" s="11" t="s">
        <v>7339</v>
      </c>
      <c r="N939" s="12" t="s">
        <v>12568</v>
      </c>
      <c r="O939" s="12" t="s">
        <v>12569</v>
      </c>
    </row>
    <row r="940" spans="1:15" ht="15" customHeight="1" x14ac:dyDescent="0.3">
      <c r="A940" s="11" t="s">
        <v>71</v>
      </c>
      <c r="B940" s="11" t="s">
        <v>72</v>
      </c>
      <c r="C940" s="17">
        <v>4</v>
      </c>
      <c r="D940" s="11" t="s">
        <v>718</v>
      </c>
      <c r="E940" s="11" t="s">
        <v>12221</v>
      </c>
      <c r="F940" s="11">
        <v>30472749</v>
      </c>
      <c r="G940" s="11" t="s">
        <v>12570</v>
      </c>
      <c r="H940" s="11" t="s">
        <v>12571</v>
      </c>
      <c r="I940" s="11" t="s">
        <v>2403</v>
      </c>
      <c r="J940" s="11" t="s">
        <v>12572</v>
      </c>
      <c r="K940" s="11" t="s">
        <v>7349</v>
      </c>
      <c r="L940" s="11" t="s">
        <v>12573</v>
      </c>
      <c r="M940" s="11" t="s">
        <v>7962</v>
      </c>
      <c r="N940" s="12" t="s">
        <v>12574</v>
      </c>
      <c r="O940" s="12" t="s">
        <v>12575</v>
      </c>
    </row>
    <row r="941" spans="1:15" ht="15" customHeight="1" x14ac:dyDescent="0.3">
      <c r="A941" s="11" t="s">
        <v>71</v>
      </c>
      <c r="B941" s="11" t="s">
        <v>72</v>
      </c>
      <c r="C941" s="17">
        <v>4</v>
      </c>
      <c r="D941" s="11" t="s">
        <v>718</v>
      </c>
      <c r="E941" s="11" t="s">
        <v>12193</v>
      </c>
      <c r="F941" s="11">
        <v>30256686</v>
      </c>
      <c r="G941" s="11" t="s">
        <v>12576</v>
      </c>
      <c r="H941" s="11" t="s">
        <v>12577</v>
      </c>
      <c r="I941" s="11" t="s">
        <v>2403</v>
      </c>
      <c r="J941" s="11" t="s">
        <v>12578</v>
      </c>
      <c r="K941" s="11" t="s">
        <v>8446</v>
      </c>
      <c r="L941" s="11" t="s">
        <v>12579</v>
      </c>
      <c r="M941" s="11" t="s">
        <v>7339</v>
      </c>
      <c r="N941" s="12" t="s">
        <v>12580</v>
      </c>
      <c r="O941" s="12" t="s">
        <v>12581</v>
      </c>
    </row>
    <row r="942" spans="1:15" ht="15" customHeight="1" x14ac:dyDescent="0.3">
      <c r="A942" s="11" t="s">
        <v>71</v>
      </c>
      <c r="B942" s="11" t="s">
        <v>72</v>
      </c>
      <c r="C942" s="17">
        <v>4</v>
      </c>
      <c r="D942" s="11" t="s">
        <v>718</v>
      </c>
      <c r="E942" s="11" t="s">
        <v>12221</v>
      </c>
      <c r="F942" s="11">
        <v>31821546</v>
      </c>
      <c r="G942" s="11" t="s">
        <v>12582</v>
      </c>
      <c r="H942" s="11" t="s">
        <v>12583</v>
      </c>
      <c r="I942" s="11" t="s">
        <v>12584</v>
      </c>
      <c r="J942" s="11" t="s">
        <v>12584</v>
      </c>
      <c r="K942" s="11" t="s">
        <v>7905</v>
      </c>
      <c r="L942" s="11" t="s">
        <v>12585</v>
      </c>
      <c r="M942" s="11" t="s">
        <v>7956</v>
      </c>
      <c r="N942" s="12" t="s">
        <v>12586</v>
      </c>
      <c r="O942" s="12" t="s">
        <v>12587</v>
      </c>
    </row>
    <row r="943" spans="1:15" ht="15" customHeight="1" x14ac:dyDescent="0.3">
      <c r="A943" s="11" t="s">
        <v>71</v>
      </c>
      <c r="B943" s="11" t="s">
        <v>72</v>
      </c>
      <c r="C943" s="17">
        <v>4</v>
      </c>
      <c r="D943" s="11" t="s">
        <v>718</v>
      </c>
      <c r="E943" s="11" t="s">
        <v>12193</v>
      </c>
      <c r="F943" s="11">
        <v>29362814</v>
      </c>
      <c r="G943" s="11" t="s">
        <v>12588</v>
      </c>
      <c r="H943" s="11" t="s">
        <v>12589</v>
      </c>
      <c r="I943" s="11" t="s">
        <v>11699</v>
      </c>
      <c r="J943" s="11"/>
      <c r="K943" s="11" t="s">
        <v>7536</v>
      </c>
      <c r="L943" s="11" t="s">
        <v>12590</v>
      </c>
      <c r="M943" s="11" t="s">
        <v>7406</v>
      </c>
      <c r="N943" s="12" t="s">
        <v>12591</v>
      </c>
      <c r="O943" s="12" t="s">
        <v>12592</v>
      </c>
    </row>
    <row r="944" spans="1:15" ht="15" customHeight="1" x14ac:dyDescent="0.3">
      <c r="A944" s="11" t="s">
        <v>71</v>
      </c>
      <c r="B944" s="11" t="s">
        <v>72</v>
      </c>
      <c r="C944" s="17">
        <v>4</v>
      </c>
      <c r="D944" s="11" t="s">
        <v>718</v>
      </c>
      <c r="E944" s="11" t="s">
        <v>12221</v>
      </c>
      <c r="F944" s="11">
        <v>29569781</v>
      </c>
      <c r="G944" s="11" t="s">
        <v>12593</v>
      </c>
      <c r="H944" s="11" t="s">
        <v>12594</v>
      </c>
      <c r="I944" s="11" t="s">
        <v>2723</v>
      </c>
      <c r="J944" s="11" t="s">
        <v>12595</v>
      </c>
      <c r="K944" s="11" t="s">
        <v>7349</v>
      </c>
      <c r="L944" s="11" t="s">
        <v>12596</v>
      </c>
      <c r="M944" s="11" t="s">
        <v>7520</v>
      </c>
      <c r="N944" s="12" t="s">
        <v>12597</v>
      </c>
      <c r="O944" s="12" t="s">
        <v>12598</v>
      </c>
    </row>
    <row r="945" spans="1:15" ht="15" customHeight="1" x14ac:dyDescent="0.3">
      <c r="A945" s="11" t="s">
        <v>71</v>
      </c>
      <c r="B945" s="11" t="s">
        <v>72</v>
      </c>
      <c r="C945" s="17">
        <v>4</v>
      </c>
      <c r="D945" s="11" t="s">
        <v>718</v>
      </c>
      <c r="E945" s="11" t="s">
        <v>12221</v>
      </c>
      <c r="F945" s="11">
        <v>30221819</v>
      </c>
      <c r="G945" s="11" t="s">
        <v>12599</v>
      </c>
      <c r="H945" s="11" t="s">
        <v>12600</v>
      </c>
      <c r="I945" s="11" t="s">
        <v>4317</v>
      </c>
      <c r="J945" s="11" t="s">
        <v>12601</v>
      </c>
      <c r="K945" s="11" t="s">
        <v>7818</v>
      </c>
      <c r="L945" s="11" t="s">
        <v>12602</v>
      </c>
      <c r="M945" s="11" t="s">
        <v>8615</v>
      </c>
      <c r="N945" s="12" t="s">
        <v>12603</v>
      </c>
      <c r="O945" s="12" t="s">
        <v>12604</v>
      </c>
    </row>
    <row r="946" spans="1:15" ht="15" customHeight="1" x14ac:dyDescent="0.3">
      <c r="A946" s="11" t="s">
        <v>71</v>
      </c>
      <c r="B946" s="11" t="s">
        <v>72</v>
      </c>
      <c r="C946" s="17">
        <v>4</v>
      </c>
      <c r="D946" s="11" t="s">
        <v>718</v>
      </c>
      <c r="E946" s="11" t="s">
        <v>12193</v>
      </c>
      <c r="F946" s="11">
        <v>30295380</v>
      </c>
      <c r="G946" s="11" t="s">
        <v>12605</v>
      </c>
      <c r="H946" s="11" t="s">
        <v>12606</v>
      </c>
      <c r="I946" s="11" t="s">
        <v>4317</v>
      </c>
      <c r="J946" s="11" t="s">
        <v>12607</v>
      </c>
      <c r="K946" s="11" t="s">
        <v>7818</v>
      </c>
      <c r="L946" s="11" t="s">
        <v>12608</v>
      </c>
      <c r="M946" s="11" t="s">
        <v>8756</v>
      </c>
      <c r="N946" s="12" t="s">
        <v>12609</v>
      </c>
      <c r="O946" s="12" t="s">
        <v>12610</v>
      </c>
    </row>
    <row r="947" spans="1:15" ht="15" customHeight="1" x14ac:dyDescent="0.3">
      <c r="A947" s="11" t="s">
        <v>71</v>
      </c>
      <c r="B947" s="11" t="s">
        <v>72</v>
      </c>
      <c r="C947" s="17">
        <v>4</v>
      </c>
      <c r="D947" s="11" t="s">
        <v>718</v>
      </c>
      <c r="E947" s="11" t="s">
        <v>12193</v>
      </c>
      <c r="F947" s="11">
        <v>29135046</v>
      </c>
      <c r="G947" s="11" t="s">
        <v>12611</v>
      </c>
      <c r="H947" s="11" t="s">
        <v>12612</v>
      </c>
      <c r="I947" s="11" t="s">
        <v>2280</v>
      </c>
      <c r="J947" s="11" t="s">
        <v>12613</v>
      </c>
      <c r="K947" s="11" t="s">
        <v>7349</v>
      </c>
      <c r="L947" s="11" t="s">
        <v>12614</v>
      </c>
      <c r="M947" s="11" t="s">
        <v>7520</v>
      </c>
      <c r="N947" s="12" t="s">
        <v>12615</v>
      </c>
      <c r="O947" s="12" t="s">
        <v>12616</v>
      </c>
    </row>
    <row r="948" spans="1:15" ht="15" customHeight="1" x14ac:dyDescent="0.3">
      <c r="A948" s="11" t="s">
        <v>71</v>
      </c>
      <c r="B948" s="11" t="s">
        <v>72</v>
      </c>
      <c r="C948" s="17">
        <v>4</v>
      </c>
      <c r="D948" s="11" t="s">
        <v>718</v>
      </c>
      <c r="E948" s="11" t="s">
        <v>12193</v>
      </c>
      <c r="F948" s="11">
        <v>28665169</v>
      </c>
      <c r="G948" s="11" t="s">
        <v>12617</v>
      </c>
      <c r="H948" s="11" t="s">
        <v>12618</v>
      </c>
      <c r="I948" s="11" t="s">
        <v>1026</v>
      </c>
      <c r="J948" s="11" t="s">
        <v>12619</v>
      </c>
      <c r="K948" s="11" t="s">
        <v>8446</v>
      </c>
      <c r="L948" s="11" t="s">
        <v>12620</v>
      </c>
      <c r="M948" s="11" t="s">
        <v>7339</v>
      </c>
      <c r="N948" s="12" t="s">
        <v>12621</v>
      </c>
      <c r="O948" s="12" t="s">
        <v>12622</v>
      </c>
    </row>
    <row r="949" spans="1:15" ht="15" customHeight="1" x14ac:dyDescent="0.3">
      <c r="A949" s="11" t="s">
        <v>71</v>
      </c>
      <c r="B949" s="11" t="s">
        <v>72</v>
      </c>
      <c r="C949" s="17">
        <v>4</v>
      </c>
      <c r="D949" s="11" t="s">
        <v>718</v>
      </c>
      <c r="E949" s="11" t="s">
        <v>12193</v>
      </c>
      <c r="F949" s="11">
        <v>29595231</v>
      </c>
      <c r="G949" s="11" t="s">
        <v>12623</v>
      </c>
      <c r="H949" s="11" t="s">
        <v>12624</v>
      </c>
      <c r="I949" s="11" t="s">
        <v>1026</v>
      </c>
      <c r="J949" s="11"/>
      <c r="K949" s="11" t="s">
        <v>7337</v>
      </c>
      <c r="L949" s="11" t="s">
        <v>12625</v>
      </c>
      <c r="M949" s="11" t="s">
        <v>8313</v>
      </c>
      <c r="N949" s="12" t="s">
        <v>12626</v>
      </c>
      <c r="O949" s="12" t="s">
        <v>12627</v>
      </c>
    </row>
    <row r="950" spans="1:15" ht="15" customHeight="1" x14ac:dyDescent="0.3">
      <c r="A950" s="11" t="s">
        <v>71</v>
      </c>
      <c r="B950" s="11" t="s">
        <v>72</v>
      </c>
      <c r="C950" s="17">
        <v>4</v>
      </c>
      <c r="D950" s="11" t="s">
        <v>718</v>
      </c>
      <c r="E950" s="11" t="s">
        <v>12193</v>
      </c>
      <c r="F950" s="11">
        <v>28940683</v>
      </c>
      <c r="G950" s="11" t="s">
        <v>12628</v>
      </c>
      <c r="H950" s="11" t="s">
        <v>12629</v>
      </c>
      <c r="I950" s="11" t="s">
        <v>3374</v>
      </c>
      <c r="J950" s="11" t="s">
        <v>12630</v>
      </c>
      <c r="K950" s="11" t="s">
        <v>7561</v>
      </c>
      <c r="L950" s="11" t="s">
        <v>12631</v>
      </c>
      <c r="M950" s="11" t="s">
        <v>7520</v>
      </c>
      <c r="N950" s="12" t="s">
        <v>12632</v>
      </c>
      <c r="O950" s="12" t="s">
        <v>12633</v>
      </c>
    </row>
    <row r="951" spans="1:15" ht="15" customHeight="1" x14ac:dyDescent="0.3">
      <c r="A951" s="11" t="s">
        <v>71</v>
      </c>
      <c r="B951" s="11" t="s">
        <v>72</v>
      </c>
      <c r="C951" s="17">
        <v>4</v>
      </c>
      <c r="D951" s="11" t="s">
        <v>718</v>
      </c>
      <c r="E951" s="11" t="s">
        <v>12221</v>
      </c>
      <c r="F951" s="11">
        <v>29972710</v>
      </c>
      <c r="G951" s="11" t="s">
        <v>12634</v>
      </c>
      <c r="H951" s="11" t="s">
        <v>12635</v>
      </c>
      <c r="I951" s="11" t="s">
        <v>2427</v>
      </c>
      <c r="J951" s="11" t="s">
        <v>12636</v>
      </c>
      <c r="K951" s="11" t="s">
        <v>7349</v>
      </c>
      <c r="L951" s="11" t="s">
        <v>12637</v>
      </c>
      <c r="M951" s="11" t="s">
        <v>7339</v>
      </c>
      <c r="N951" s="12" t="s">
        <v>12638</v>
      </c>
      <c r="O951" s="12" t="s">
        <v>12639</v>
      </c>
    </row>
    <row r="952" spans="1:15" ht="15" customHeight="1" x14ac:dyDescent="0.3">
      <c r="A952" s="11" t="s">
        <v>71</v>
      </c>
      <c r="B952" s="11" t="s">
        <v>72</v>
      </c>
      <c r="C952" s="17">
        <v>4</v>
      </c>
      <c r="D952" s="11" t="s">
        <v>718</v>
      </c>
      <c r="E952" s="11" t="s">
        <v>12193</v>
      </c>
      <c r="F952" s="11">
        <v>30636268</v>
      </c>
      <c r="G952" s="11" t="s">
        <v>12640</v>
      </c>
      <c r="H952" s="11" t="s">
        <v>12641</v>
      </c>
      <c r="I952" s="11" t="s">
        <v>2427</v>
      </c>
      <c r="J952" s="11"/>
      <c r="K952" s="11" t="s">
        <v>12642</v>
      </c>
      <c r="L952" s="11" t="s">
        <v>12643</v>
      </c>
      <c r="M952" s="11" t="s">
        <v>7350</v>
      </c>
      <c r="N952" s="12" t="s">
        <v>12644</v>
      </c>
      <c r="O952" s="12" t="s">
        <v>12645</v>
      </c>
    </row>
    <row r="953" spans="1:15" ht="15" customHeight="1" x14ac:dyDescent="0.3">
      <c r="A953" s="11" t="s">
        <v>71</v>
      </c>
      <c r="B953" s="11" t="s">
        <v>72</v>
      </c>
      <c r="C953" s="17">
        <v>4</v>
      </c>
      <c r="D953" s="11" t="s">
        <v>718</v>
      </c>
      <c r="E953" s="11" t="s">
        <v>12193</v>
      </c>
      <c r="F953" s="11">
        <v>29730888</v>
      </c>
      <c r="G953" s="11" t="s">
        <v>12646</v>
      </c>
      <c r="H953" s="11" t="s">
        <v>12647</v>
      </c>
      <c r="I953" s="11" t="s">
        <v>2427</v>
      </c>
      <c r="J953" s="11" t="s">
        <v>12648</v>
      </c>
      <c r="K953" s="11" t="s">
        <v>7349</v>
      </c>
      <c r="L953" s="11" t="s">
        <v>12649</v>
      </c>
      <c r="M953" s="11" t="s">
        <v>7339</v>
      </c>
      <c r="N953" s="12" t="s">
        <v>12650</v>
      </c>
      <c r="O953" s="12" t="s">
        <v>12651</v>
      </c>
    </row>
    <row r="954" spans="1:15" ht="15" customHeight="1" x14ac:dyDescent="0.3">
      <c r="A954" s="11" t="s">
        <v>71</v>
      </c>
      <c r="B954" s="11" t="s">
        <v>72</v>
      </c>
      <c r="C954" s="17">
        <v>4</v>
      </c>
      <c r="D954" s="11" t="s">
        <v>718</v>
      </c>
      <c r="E954" s="11" t="s">
        <v>12193</v>
      </c>
      <c r="F954" s="11">
        <v>29683292</v>
      </c>
      <c r="G954" s="11" t="s">
        <v>12652</v>
      </c>
      <c r="H954" s="11" t="s">
        <v>12653</v>
      </c>
      <c r="I954" s="11" t="s">
        <v>958</v>
      </c>
      <c r="J954" s="11" t="s">
        <v>6438</v>
      </c>
      <c r="K954" s="11" t="s">
        <v>12548</v>
      </c>
      <c r="L954" s="11" t="s">
        <v>12654</v>
      </c>
      <c r="M954" s="11" t="s">
        <v>7350</v>
      </c>
      <c r="N954" s="12" t="s">
        <v>12655</v>
      </c>
      <c r="O954" s="12" t="s">
        <v>12656</v>
      </c>
    </row>
    <row r="955" spans="1:15" ht="15" customHeight="1" x14ac:dyDescent="0.3">
      <c r="A955" s="11" t="s">
        <v>71</v>
      </c>
      <c r="B955" s="11" t="s">
        <v>72</v>
      </c>
      <c r="C955" s="17">
        <v>4</v>
      </c>
      <c r="D955" s="11" t="s">
        <v>718</v>
      </c>
      <c r="E955" s="11" t="s">
        <v>12193</v>
      </c>
      <c r="F955" s="11">
        <v>28917466</v>
      </c>
      <c r="G955" s="11" t="s">
        <v>12657</v>
      </c>
      <c r="H955" s="11" t="s">
        <v>12658</v>
      </c>
      <c r="I955" s="11" t="s">
        <v>2624</v>
      </c>
      <c r="J955" s="11"/>
      <c r="K955" s="11" t="s">
        <v>7754</v>
      </c>
      <c r="L955" s="11" t="s">
        <v>12659</v>
      </c>
      <c r="M955" s="11" t="s">
        <v>7520</v>
      </c>
      <c r="N955" s="12" t="s">
        <v>12660</v>
      </c>
      <c r="O955" s="12" t="s">
        <v>12661</v>
      </c>
    </row>
    <row r="956" spans="1:15" ht="15" customHeight="1" x14ac:dyDescent="0.3">
      <c r="A956" s="11" t="s">
        <v>71</v>
      </c>
      <c r="B956" s="11" t="s">
        <v>72</v>
      </c>
      <c r="C956" s="17">
        <v>4</v>
      </c>
      <c r="D956" s="11" t="s">
        <v>718</v>
      </c>
      <c r="E956" s="11" t="s">
        <v>12193</v>
      </c>
      <c r="F956" s="11">
        <v>28443312</v>
      </c>
      <c r="G956" s="11" t="s">
        <v>12662</v>
      </c>
      <c r="H956" s="11" t="s">
        <v>12663</v>
      </c>
      <c r="I956" s="11" t="s">
        <v>4313</v>
      </c>
      <c r="J956" s="11" t="s">
        <v>12664</v>
      </c>
      <c r="K956" s="11" t="s">
        <v>12665</v>
      </c>
      <c r="L956" s="11" t="s">
        <v>12666</v>
      </c>
      <c r="M956" s="11" t="s">
        <v>12017</v>
      </c>
      <c r="N956" s="12" t="s">
        <v>12667</v>
      </c>
      <c r="O956" s="12" t="s">
        <v>12668</v>
      </c>
    </row>
    <row r="957" spans="1:15" ht="15" customHeight="1" x14ac:dyDescent="0.3">
      <c r="A957" s="11" t="s">
        <v>71</v>
      </c>
      <c r="B957" s="11" t="s">
        <v>72</v>
      </c>
      <c r="C957" s="17">
        <v>4</v>
      </c>
      <c r="D957" s="11" t="s">
        <v>718</v>
      </c>
      <c r="E957" s="11" t="s">
        <v>12193</v>
      </c>
      <c r="F957" s="11">
        <v>28684435</v>
      </c>
      <c r="G957" s="11" t="s">
        <v>12623</v>
      </c>
      <c r="H957" s="11" t="s">
        <v>12669</v>
      </c>
      <c r="I957" s="11" t="s">
        <v>5675</v>
      </c>
      <c r="J957" s="11" t="s">
        <v>5675</v>
      </c>
      <c r="K957" s="11" t="s">
        <v>7803</v>
      </c>
      <c r="L957" s="11" t="s">
        <v>12670</v>
      </c>
      <c r="M957" s="11" t="s">
        <v>8066</v>
      </c>
      <c r="N957" s="12" t="s">
        <v>12671</v>
      </c>
      <c r="O957" s="12" t="s">
        <v>12672</v>
      </c>
    </row>
    <row r="958" spans="1:15" ht="15" customHeight="1" x14ac:dyDescent="0.3">
      <c r="A958" s="11" t="s">
        <v>71</v>
      </c>
      <c r="B958" s="11" t="s">
        <v>72</v>
      </c>
      <c r="C958" s="17">
        <v>4</v>
      </c>
      <c r="D958" s="11" t="s">
        <v>718</v>
      </c>
      <c r="E958" s="11" t="s">
        <v>12193</v>
      </c>
      <c r="F958" s="11">
        <v>27026055</v>
      </c>
      <c r="G958" s="11" t="s">
        <v>12673</v>
      </c>
      <c r="H958" s="11" t="s">
        <v>12674</v>
      </c>
      <c r="I958" s="11" t="s">
        <v>12675</v>
      </c>
      <c r="J958" s="11"/>
      <c r="K958" s="11" t="s">
        <v>7536</v>
      </c>
      <c r="L958" s="11" t="s">
        <v>12676</v>
      </c>
      <c r="M958" s="11" t="s">
        <v>7339</v>
      </c>
      <c r="N958" s="12" t="s">
        <v>12677</v>
      </c>
      <c r="O958" s="12" t="s">
        <v>12678</v>
      </c>
    </row>
    <row r="959" spans="1:15" ht="15" customHeight="1" x14ac:dyDescent="0.3">
      <c r="A959" s="11" t="s">
        <v>71</v>
      </c>
      <c r="B959" s="11" t="s">
        <v>72</v>
      </c>
      <c r="C959" s="17">
        <v>4</v>
      </c>
      <c r="D959" s="11" t="s">
        <v>718</v>
      </c>
      <c r="E959" s="11" t="s">
        <v>12221</v>
      </c>
      <c r="F959" s="11">
        <v>27935634</v>
      </c>
      <c r="G959" s="11" t="s">
        <v>12679</v>
      </c>
      <c r="H959" s="11" t="s">
        <v>12680</v>
      </c>
      <c r="I959" s="11" t="s">
        <v>1786</v>
      </c>
      <c r="J959" s="11" t="s">
        <v>12681</v>
      </c>
      <c r="K959" s="11" t="s">
        <v>7561</v>
      </c>
      <c r="L959" s="11" t="s">
        <v>12682</v>
      </c>
      <c r="M959" s="11" t="s">
        <v>7339</v>
      </c>
      <c r="N959" s="12" t="s">
        <v>12683</v>
      </c>
      <c r="O959" s="12" t="s">
        <v>12684</v>
      </c>
    </row>
    <row r="960" spans="1:15" ht="15" customHeight="1" x14ac:dyDescent="0.3">
      <c r="A960" s="11" t="s">
        <v>71</v>
      </c>
      <c r="B960" s="11" t="s">
        <v>72</v>
      </c>
      <c r="C960" s="17">
        <v>4</v>
      </c>
      <c r="D960" s="11" t="s">
        <v>718</v>
      </c>
      <c r="E960" s="11" t="s">
        <v>12221</v>
      </c>
      <c r="F960" s="11">
        <v>28925500</v>
      </c>
      <c r="G960" s="11" t="s">
        <v>12685</v>
      </c>
      <c r="H960" s="11" t="s">
        <v>12686</v>
      </c>
      <c r="I960" s="11" t="s">
        <v>2754</v>
      </c>
      <c r="J960" s="11" t="s">
        <v>12687</v>
      </c>
      <c r="K960" s="11" t="s">
        <v>7561</v>
      </c>
      <c r="L960" s="11" t="s">
        <v>12688</v>
      </c>
      <c r="M960" s="11" t="s">
        <v>8756</v>
      </c>
      <c r="N960" s="12" t="s">
        <v>12689</v>
      </c>
      <c r="O960" s="12" t="s">
        <v>12690</v>
      </c>
    </row>
    <row r="961" spans="1:15" ht="15" customHeight="1" x14ac:dyDescent="0.3">
      <c r="A961" s="11" t="s">
        <v>71</v>
      </c>
      <c r="B961" s="11" t="s">
        <v>72</v>
      </c>
      <c r="C961" s="17">
        <v>4</v>
      </c>
      <c r="D961" s="11" t="s">
        <v>718</v>
      </c>
      <c r="E961" s="11" t="s">
        <v>12193</v>
      </c>
      <c r="F961" s="11">
        <v>28421229</v>
      </c>
      <c r="G961" s="11" t="s">
        <v>12691</v>
      </c>
      <c r="H961" s="11" t="s">
        <v>12692</v>
      </c>
      <c r="I961" s="11" t="s">
        <v>4418</v>
      </c>
      <c r="J961" s="11"/>
      <c r="K961" s="11" t="s">
        <v>7536</v>
      </c>
      <c r="L961" s="11" t="s">
        <v>12693</v>
      </c>
      <c r="M961" s="11" t="s">
        <v>8756</v>
      </c>
      <c r="N961" s="12" t="s">
        <v>12694</v>
      </c>
      <c r="O961" s="12" t="s">
        <v>12695</v>
      </c>
    </row>
    <row r="962" spans="1:15" ht="15" customHeight="1" x14ac:dyDescent="0.3">
      <c r="A962" s="11" t="s">
        <v>71</v>
      </c>
      <c r="B962" s="11" t="s">
        <v>72</v>
      </c>
      <c r="C962" s="17">
        <v>4</v>
      </c>
      <c r="D962" s="11" t="s">
        <v>718</v>
      </c>
      <c r="E962" s="11" t="s">
        <v>12193</v>
      </c>
      <c r="F962" s="11">
        <v>28862141</v>
      </c>
      <c r="G962" s="11" t="s">
        <v>12696</v>
      </c>
      <c r="H962" s="11" t="s">
        <v>12697</v>
      </c>
      <c r="I962" s="11" t="s">
        <v>12698</v>
      </c>
      <c r="J962" s="11"/>
      <c r="K962" s="11" t="s">
        <v>7590</v>
      </c>
      <c r="L962" s="11" t="s">
        <v>12699</v>
      </c>
      <c r="M962" s="11" t="s">
        <v>8756</v>
      </c>
      <c r="N962" s="12" t="s">
        <v>12700</v>
      </c>
      <c r="O962" s="12" t="s">
        <v>12701</v>
      </c>
    </row>
    <row r="963" spans="1:15" ht="15" customHeight="1" x14ac:dyDescent="0.3">
      <c r="A963" s="11" t="s">
        <v>71</v>
      </c>
      <c r="B963" s="11" t="s">
        <v>72</v>
      </c>
      <c r="C963" s="17">
        <v>4</v>
      </c>
      <c r="D963" s="11" t="s">
        <v>718</v>
      </c>
      <c r="E963" s="11" t="s">
        <v>12193</v>
      </c>
      <c r="F963" s="11">
        <v>27680511</v>
      </c>
      <c r="G963" s="11" t="s">
        <v>12702</v>
      </c>
      <c r="H963" s="11" t="s">
        <v>12703</v>
      </c>
      <c r="I963" s="11" t="s">
        <v>8131</v>
      </c>
      <c r="J963" s="11" t="s">
        <v>12704</v>
      </c>
      <c r="K963" s="11" t="s">
        <v>7337</v>
      </c>
      <c r="L963" s="11" t="s">
        <v>12705</v>
      </c>
      <c r="M963" s="11" t="s">
        <v>7520</v>
      </c>
      <c r="N963" s="12" t="s">
        <v>12706</v>
      </c>
      <c r="O963" s="12" t="s">
        <v>12707</v>
      </c>
    </row>
    <row r="964" spans="1:15" ht="15" customHeight="1" x14ac:dyDescent="0.3">
      <c r="A964" s="11" t="s">
        <v>71</v>
      </c>
      <c r="B964" s="11" t="s">
        <v>72</v>
      </c>
      <c r="C964" s="17">
        <v>4</v>
      </c>
      <c r="D964" s="11" t="s">
        <v>718</v>
      </c>
      <c r="E964" s="11" t="s">
        <v>12221</v>
      </c>
      <c r="F964" s="11">
        <v>28418155</v>
      </c>
      <c r="G964" s="11" t="s">
        <v>12708</v>
      </c>
      <c r="H964" s="11" t="s">
        <v>12709</v>
      </c>
      <c r="I964" s="11" t="s">
        <v>1796</v>
      </c>
      <c r="J964" s="11"/>
      <c r="K964" s="11" t="s">
        <v>7337</v>
      </c>
      <c r="L964" s="11" t="s">
        <v>12710</v>
      </c>
      <c r="M964" s="11" t="s">
        <v>8313</v>
      </c>
      <c r="N964" s="12" t="s">
        <v>12711</v>
      </c>
      <c r="O964" s="12" t="s">
        <v>12712</v>
      </c>
    </row>
    <row r="965" spans="1:15" ht="15" customHeight="1" x14ac:dyDescent="0.3">
      <c r="A965" s="11" t="s">
        <v>71</v>
      </c>
      <c r="B965" s="11" t="s">
        <v>72</v>
      </c>
      <c r="C965" s="17">
        <v>4</v>
      </c>
      <c r="D965" s="11" t="s">
        <v>718</v>
      </c>
      <c r="E965" s="11" t="s">
        <v>12221</v>
      </c>
      <c r="F965" s="11">
        <v>28280308</v>
      </c>
      <c r="G965" s="11" t="s">
        <v>12713</v>
      </c>
      <c r="H965" s="11" t="s">
        <v>12714</v>
      </c>
      <c r="I965" s="11" t="s">
        <v>1050</v>
      </c>
      <c r="J965" s="11" t="s">
        <v>11817</v>
      </c>
      <c r="K965" s="11" t="s">
        <v>12715</v>
      </c>
      <c r="L965" s="11" t="s">
        <v>12716</v>
      </c>
      <c r="M965" s="11" t="s">
        <v>7339</v>
      </c>
      <c r="N965" s="12" t="s">
        <v>12717</v>
      </c>
      <c r="O965" s="12" t="s">
        <v>12718</v>
      </c>
    </row>
    <row r="966" spans="1:15" ht="15" customHeight="1" x14ac:dyDescent="0.3">
      <c r="A966" s="11" t="s">
        <v>71</v>
      </c>
      <c r="B966" s="11" t="s">
        <v>72</v>
      </c>
      <c r="C966" s="17">
        <v>4</v>
      </c>
      <c r="D966" s="11" t="s">
        <v>718</v>
      </c>
      <c r="E966" s="11" t="s">
        <v>12221</v>
      </c>
      <c r="F966" s="11">
        <v>26990423</v>
      </c>
      <c r="G966" s="11" t="s">
        <v>12719</v>
      </c>
      <c r="H966" s="11" t="s">
        <v>12720</v>
      </c>
      <c r="I966" s="11" t="s">
        <v>7001</v>
      </c>
      <c r="J966" s="11" t="s">
        <v>10847</v>
      </c>
      <c r="K966" s="11" t="s">
        <v>7337</v>
      </c>
      <c r="L966" s="11" t="s">
        <v>12721</v>
      </c>
      <c r="M966" s="11" t="s">
        <v>12722</v>
      </c>
      <c r="N966" s="12" t="s">
        <v>12723</v>
      </c>
      <c r="O966" s="12" t="s">
        <v>12724</v>
      </c>
    </row>
    <row r="967" spans="1:15" ht="15" customHeight="1" x14ac:dyDescent="0.3">
      <c r="A967" s="11" t="s">
        <v>71</v>
      </c>
      <c r="B967" s="11" t="s">
        <v>72</v>
      </c>
      <c r="C967" s="17">
        <v>4</v>
      </c>
      <c r="D967" s="11" t="s">
        <v>718</v>
      </c>
      <c r="E967" s="11" t="s">
        <v>12221</v>
      </c>
      <c r="F967" s="11">
        <v>27206359</v>
      </c>
      <c r="G967" s="11" t="s">
        <v>12725</v>
      </c>
      <c r="H967" s="11" t="s">
        <v>12726</v>
      </c>
      <c r="I967" s="11" t="s">
        <v>1804</v>
      </c>
      <c r="J967" s="11"/>
      <c r="K967" s="11" t="s">
        <v>7337</v>
      </c>
      <c r="L967" s="11" t="s">
        <v>12727</v>
      </c>
      <c r="M967" s="11" t="s">
        <v>8313</v>
      </c>
      <c r="N967" s="12" t="s">
        <v>12728</v>
      </c>
      <c r="O967" s="12" t="s">
        <v>12729</v>
      </c>
    </row>
    <row r="968" spans="1:15" ht="15" customHeight="1" x14ac:dyDescent="0.3">
      <c r="A968" s="11" t="s">
        <v>71</v>
      </c>
      <c r="B968" s="11" t="s">
        <v>72</v>
      </c>
      <c r="C968" s="17">
        <v>4</v>
      </c>
      <c r="D968" s="11" t="s">
        <v>718</v>
      </c>
      <c r="E968" s="11" t="s">
        <v>12193</v>
      </c>
      <c r="F968" s="11">
        <v>27025711</v>
      </c>
      <c r="G968" s="11" t="s">
        <v>12730</v>
      </c>
      <c r="H968" s="11" t="s">
        <v>12731</v>
      </c>
      <c r="I968" s="11" t="s">
        <v>3768</v>
      </c>
      <c r="J968" s="11"/>
      <c r="K968" s="11" t="s">
        <v>7498</v>
      </c>
      <c r="L968" s="11" t="s">
        <v>12732</v>
      </c>
      <c r="M968" s="11" t="s">
        <v>7514</v>
      </c>
      <c r="N968" s="12" t="s">
        <v>12733</v>
      </c>
      <c r="O968" s="12" t="s">
        <v>12734</v>
      </c>
    </row>
    <row r="969" spans="1:15" ht="15" customHeight="1" x14ac:dyDescent="0.3">
      <c r="A969" s="11" t="s">
        <v>71</v>
      </c>
      <c r="B969" s="11" t="s">
        <v>72</v>
      </c>
      <c r="C969" s="17">
        <v>4</v>
      </c>
      <c r="D969" s="11" t="s">
        <v>718</v>
      </c>
      <c r="E969" s="11" t="s">
        <v>12193</v>
      </c>
      <c r="F969" s="11">
        <v>26983751</v>
      </c>
      <c r="G969" s="11" t="s">
        <v>12730</v>
      </c>
      <c r="H969" s="11" t="s">
        <v>12735</v>
      </c>
      <c r="I969" s="11" t="s">
        <v>3768</v>
      </c>
      <c r="J969" s="11" t="s">
        <v>12736</v>
      </c>
      <c r="K969" s="11" t="s">
        <v>7498</v>
      </c>
      <c r="L969" s="11" t="s">
        <v>12737</v>
      </c>
      <c r="M969" s="11" t="s">
        <v>7339</v>
      </c>
      <c r="N969" s="12" t="s">
        <v>12738</v>
      </c>
      <c r="O969" s="12" t="s">
        <v>12739</v>
      </c>
    </row>
    <row r="970" spans="1:15" ht="15" customHeight="1" x14ac:dyDescent="0.3">
      <c r="A970" s="11" t="s">
        <v>71</v>
      </c>
      <c r="B970" s="11" t="s">
        <v>72</v>
      </c>
      <c r="C970" s="17">
        <v>4</v>
      </c>
      <c r="D970" s="11" t="s">
        <v>718</v>
      </c>
      <c r="E970" s="11" t="s">
        <v>12193</v>
      </c>
      <c r="F970" s="11">
        <v>26932754</v>
      </c>
      <c r="G970" s="11" t="s">
        <v>12740</v>
      </c>
      <c r="H970" s="11" t="s">
        <v>12741</v>
      </c>
      <c r="I970" s="11" t="s">
        <v>2778</v>
      </c>
      <c r="J970" s="11" t="s">
        <v>4478</v>
      </c>
      <c r="K970" s="11" t="s">
        <v>7561</v>
      </c>
      <c r="L970" s="11" t="s">
        <v>12742</v>
      </c>
      <c r="M970" s="11" t="s">
        <v>7406</v>
      </c>
      <c r="N970" s="12" t="s">
        <v>12743</v>
      </c>
      <c r="O970" s="12" t="s">
        <v>12744</v>
      </c>
    </row>
    <row r="971" spans="1:15" ht="15" customHeight="1" x14ac:dyDescent="0.3">
      <c r="A971" s="11" t="s">
        <v>71</v>
      </c>
      <c r="B971" s="11" t="s">
        <v>72</v>
      </c>
      <c r="C971" s="17">
        <v>4</v>
      </c>
      <c r="D971" s="11" t="s">
        <v>718</v>
      </c>
      <c r="E971" s="11" t="s">
        <v>12193</v>
      </c>
      <c r="F971" s="11">
        <v>26758101</v>
      </c>
      <c r="G971" s="11" t="s">
        <v>12745</v>
      </c>
      <c r="H971" s="11" t="s">
        <v>12746</v>
      </c>
      <c r="I971" s="11" t="s">
        <v>3234</v>
      </c>
      <c r="J971" s="11"/>
      <c r="K971" s="11" t="s">
        <v>10604</v>
      </c>
      <c r="L971" s="11" t="s">
        <v>12747</v>
      </c>
      <c r="M971" s="11" t="s">
        <v>7339</v>
      </c>
      <c r="N971" s="12" t="s">
        <v>12748</v>
      </c>
      <c r="O971" s="12" t="s">
        <v>12749</v>
      </c>
    </row>
    <row r="972" spans="1:15" ht="15" customHeight="1" x14ac:dyDescent="0.3">
      <c r="A972" s="11" t="s">
        <v>71</v>
      </c>
      <c r="B972" s="11" t="s">
        <v>72</v>
      </c>
      <c r="C972" s="17">
        <v>4</v>
      </c>
      <c r="D972" s="11" t="s">
        <v>718</v>
      </c>
      <c r="E972" s="11" t="s">
        <v>12193</v>
      </c>
      <c r="F972" s="11">
        <v>26643121</v>
      </c>
      <c r="G972" s="11" t="s">
        <v>12750</v>
      </c>
      <c r="H972" s="11" t="s">
        <v>12751</v>
      </c>
      <c r="I972" s="11" t="s">
        <v>3234</v>
      </c>
      <c r="J972" s="11"/>
      <c r="K972" s="11" t="s">
        <v>7590</v>
      </c>
      <c r="L972" s="11" t="s">
        <v>12752</v>
      </c>
      <c r="M972" s="11" t="s">
        <v>8615</v>
      </c>
      <c r="N972" s="12" t="s">
        <v>12753</v>
      </c>
      <c r="O972" s="12" t="s">
        <v>12754</v>
      </c>
    </row>
    <row r="973" spans="1:15" ht="15" customHeight="1" x14ac:dyDescent="0.3">
      <c r="A973" s="11" t="s">
        <v>71</v>
      </c>
      <c r="B973" s="11" t="s">
        <v>72</v>
      </c>
      <c r="C973" s="17">
        <v>4</v>
      </c>
      <c r="D973" s="11" t="s">
        <v>718</v>
      </c>
      <c r="E973" s="11" t="s">
        <v>12193</v>
      </c>
      <c r="F973" s="11">
        <v>27283859</v>
      </c>
      <c r="G973" s="11" t="s">
        <v>12755</v>
      </c>
      <c r="H973" s="11" t="s">
        <v>12756</v>
      </c>
      <c r="I973" s="11" t="s">
        <v>12757</v>
      </c>
      <c r="J973" s="11"/>
      <c r="K973" s="11" t="s">
        <v>7536</v>
      </c>
      <c r="L973" s="11" t="s">
        <v>12758</v>
      </c>
      <c r="M973" s="11" t="s">
        <v>7350</v>
      </c>
      <c r="N973" s="12" t="s">
        <v>12759</v>
      </c>
      <c r="O973" s="12" t="s">
        <v>12760</v>
      </c>
    </row>
    <row r="974" spans="1:15" ht="15" customHeight="1" x14ac:dyDescent="0.3">
      <c r="A974" s="11" t="s">
        <v>71</v>
      </c>
      <c r="B974" s="11" t="s">
        <v>72</v>
      </c>
      <c r="C974" s="17">
        <v>4</v>
      </c>
      <c r="D974" s="11" t="s">
        <v>718</v>
      </c>
      <c r="E974" s="11" t="s">
        <v>12193</v>
      </c>
      <c r="F974" s="11">
        <v>25721467</v>
      </c>
      <c r="G974" s="11" t="s">
        <v>12761</v>
      </c>
      <c r="H974" s="11" t="s">
        <v>12762</v>
      </c>
      <c r="I974" s="11" t="s">
        <v>1325</v>
      </c>
      <c r="J974" s="11"/>
      <c r="K974" s="11" t="s">
        <v>7536</v>
      </c>
      <c r="L974" s="11" t="s">
        <v>12763</v>
      </c>
      <c r="M974" s="11" t="s">
        <v>8188</v>
      </c>
      <c r="N974" s="12" t="s">
        <v>12764</v>
      </c>
      <c r="O974" s="12" t="s">
        <v>12765</v>
      </c>
    </row>
    <row r="975" spans="1:15" ht="15" customHeight="1" x14ac:dyDescent="0.3">
      <c r="A975" s="11" t="s">
        <v>71</v>
      </c>
      <c r="B975" s="11" t="s">
        <v>72</v>
      </c>
      <c r="C975" s="17">
        <v>4</v>
      </c>
      <c r="D975" s="11" t="s">
        <v>718</v>
      </c>
      <c r="E975" s="11" t="s">
        <v>12221</v>
      </c>
      <c r="F975" s="11">
        <v>26260311</v>
      </c>
      <c r="G975" s="11" t="s">
        <v>12766</v>
      </c>
      <c r="H975" s="11" t="s">
        <v>12767</v>
      </c>
      <c r="I975" s="11" t="s">
        <v>8311</v>
      </c>
      <c r="J975" s="11" t="s">
        <v>12768</v>
      </c>
      <c r="K975" s="11" t="s">
        <v>12769</v>
      </c>
      <c r="L975" s="11" t="s">
        <v>12770</v>
      </c>
      <c r="M975" s="11" t="s">
        <v>7373</v>
      </c>
      <c r="N975" s="12" t="s">
        <v>12771</v>
      </c>
      <c r="O975" s="12" t="s">
        <v>12772</v>
      </c>
    </row>
    <row r="976" spans="1:15" ht="15" customHeight="1" x14ac:dyDescent="0.3">
      <c r="A976" s="11" t="s">
        <v>71</v>
      </c>
      <c r="B976" s="11" t="s">
        <v>72</v>
      </c>
      <c r="C976" s="17">
        <v>4</v>
      </c>
      <c r="D976" s="11" t="s">
        <v>718</v>
      </c>
      <c r="E976" s="11" t="s">
        <v>12193</v>
      </c>
      <c r="F976" s="11">
        <v>25200029</v>
      </c>
      <c r="G976" s="11" t="s">
        <v>12773</v>
      </c>
      <c r="H976" s="11" t="s">
        <v>12774</v>
      </c>
      <c r="I976" s="11" t="s">
        <v>1809</v>
      </c>
      <c r="J976" s="11" t="s">
        <v>12775</v>
      </c>
      <c r="K976" s="11" t="s">
        <v>7349</v>
      </c>
      <c r="L976" s="11" t="s">
        <v>12776</v>
      </c>
      <c r="M976" s="11" t="s">
        <v>8615</v>
      </c>
      <c r="N976" s="12" t="s">
        <v>12777</v>
      </c>
      <c r="O976" s="12" t="s">
        <v>12778</v>
      </c>
    </row>
    <row r="977" spans="1:15" ht="15" customHeight="1" x14ac:dyDescent="0.3">
      <c r="A977" s="11" t="s">
        <v>71</v>
      </c>
      <c r="B977" s="11" t="s">
        <v>72</v>
      </c>
      <c r="C977" s="17">
        <v>4</v>
      </c>
      <c r="D977" s="11" t="s">
        <v>718</v>
      </c>
      <c r="E977" s="11" t="s">
        <v>12221</v>
      </c>
      <c r="F977" s="11">
        <v>25641024</v>
      </c>
      <c r="G977" s="11" t="s">
        <v>12779</v>
      </c>
      <c r="H977" s="11" t="s">
        <v>12780</v>
      </c>
      <c r="I977" s="11" t="s">
        <v>2938</v>
      </c>
      <c r="J977" s="11" t="s">
        <v>12781</v>
      </c>
      <c r="K977" s="11" t="s">
        <v>10604</v>
      </c>
      <c r="L977" s="11" t="s">
        <v>12782</v>
      </c>
      <c r="M977" s="11" t="s">
        <v>8756</v>
      </c>
      <c r="N977" s="12" t="s">
        <v>12783</v>
      </c>
      <c r="O977" s="12" t="s">
        <v>12784</v>
      </c>
    </row>
    <row r="978" spans="1:15" ht="15" customHeight="1" x14ac:dyDescent="0.3">
      <c r="A978" s="11" t="s">
        <v>71</v>
      </c>
      <c r="B978" s="11" t="s">
        <v>72</v>
      </c>
      <c r="C978" s="17">
        <v>4</v>
      </c>
      <c r="D978" s="11" t="s">
        <v>718</v>
      </c>
      <c r="E978" s="11" t="s">
        <v>12193</v>
      </c>
      <c r="F978" s="11">
        <v>26088615</v>
      </c>
      <c r="G978" s="11" t="s">
        <v>12785</v>
      </c>
      <c r="H978" s="11" t="s">
        <v>12786</v>
      </c>
      <c r="I978" s="11" t="s">
        <v>12787</v>
      </c>
      <c r="J978" s="11" t="s">
        <v>12787</v>
      </c>
      <c r="K978" s="11" t="s">
        <v>7803</v>
      </c>
      <c r="L978" s="11" t="s">
        <v>12788</v>
      </c>
      <c r="M978" s="11" t="s">
        <v>7373</v>
      </c>
      <c r="N978" s="12" t="s">
        <v>12789</v>
      </c>
      <c r="O978" s="12" t="s">
        <v>12790</v>
      </c>
    </row>
    <row r="979" spans="1:15" ht="15" customHeight="1" x14ac:dyDescent="0.3">
      <c r="A979" s="11" t="s">
        <v>71</v>
      </c>
      <c r="B979" s="11" t="s">
        <v>72</v>
      </c>
      <c r="C979" s="17">
        <v>4</v>
      </c>
      <c r="D979" s="11" t="s">
        <v>718</v>
      </c>
      <c r="E979" s="11" t="s">
        <v>12193</v>
      </c>
      <c r="F979" s="11">
        <v>25754269</v>
      </c>
      <c r="G979" s="11" t="s">
        <v>12791</v>
      </c>
      <c r="H979" s="11" t="s">
        <v>12792</v>
      </c>
      <c r="I979" s="11" t="s">
        <v>1329</v>
      </c>
      <c r="J979" s="11" t="s">
        <v>12793</v>
      </c>
      <c r="K979" s="11" t="s">
        <v>7561</v>
      </c>
      <c r="L979" s="11" t="s">
        <v>12794</v>
      </c>
      <c r="M979" s="11" t="s">
        <v>7339</v>
      </c>
      <c r="N979" s="12" t="s">
        <v>12795</v>
      </c>
      <c r="O979" s="12" t="s">
        <v>12796</v>
      </c>
    </row>
    <row r="980" spans="1:15" ht="15" customHeight="1" x14ac:dyDescent="0.3">
      <c r="A980" s="11" t="s">
        <v>71</v>
      </c>
      <c r="B980" s="11" t="s">
        <v>72</v>
      </c>
      <c r="C980" s="17">
        <v>4</v>
      </c>
      <c r="D980" s="11" t="s">
        <v>718</v>
      </c>
      <c r="E980" s="11" t="s">
        <v>12193</v>
      </c>
      <c r="F980" s="11">
        <v>25440959</v>
      </c>
      <c r="G980" s="11" t="s">
        <v>12797</v>
      </c>
      <c r="H980" s="11" t="s">
        <v>12798</v>
      </c>
      <c r="I980" s="11" t="s">
        <v>1829</v>
      </c>
      <c r="J980" s="11" t="s">
        <v>12799</v>
      </c>
      <c r="K980" s="11" t="s">
        <v>7754</v>
      </c>
      <c r="L980" s="11" t="s">
        <v>12800</v>
      </c>
      <c r="M980" s="11" t="s">
        <v>7373</v>
      </c>
      <c r="N980" s="12" t="s">
        <v>12801</v>
      </c>
      <c r="O980" s="12" t="s">
        <v>12802</v>
      </c>
    </row>
    <row r="981" spans="1:15" ht="15" customHeight="1" x14ac:dyDescent="0.3">
      <c r="A981" s="11" t="s">
        <v>71</v>
      </c>
      <c r="B981" s="11" t="s">
        <v>72</v>
      </c>
      <c r="C981" s="17">
        <v>4</v>
      </c>
      <c r="D981" s="11" t="s">
        <v>718</v>
      </c>
      <c r="E981" s="11" t="s">
        <v>12193</v>
      </c>
      <c r="F981" s="11">
        <v>26150207</v>
      </c>
      <c r="G981" s="11" t="s">
        <v>12803</v>
      </c>
      <c r="H981" s="11" t="s">
        <v>12804</v>
      </c>
      <c r="I981" s="11" t="s">
        <v>1330</v>
      </c>
      <c r="J981" s="11" t="s">
        <v>12805</v>
      </c>
      <c r="K981" s="11" t="s">
        <v>7337</v>
      </c>
      <c r="L981" s="11" t="s">
        <v>12806</v>
      </c>
      <c r="M981" s="11" t="s">
        <v>8756</v>
      </c>
      <c r="N981" s="12" t="s">
        <v>12807</v>
      </c>
      <c r="O981" s="12" t="s">
        <v>12808</v>
      </c>
    </row>
    <row r="982" spans="1:15" ht="15" customHeight="1" x14ac:dyDescent="0.3">
      <c r="A982" s="11" t="s">
        <v>71</v>
      </c>
      <c r="B982" s="11" t="s">
        <v>72</v>
      </c>
      <c r="C982" s="17">
        <v>4</v>
      </c>
      <c r="D982" s="11" t="s">
        <v>718</v>
      </c>
      <c r="E982" s="11" t="s">
        <v>12193</v>
      </c>
      <c r="F982" s="11">
        <v>24684740</v>
      </c>
      <c r="G982" s="11" t="s">
        <v>12809</v>
      </c>
      <c r="H982" s="11" t="s">
        <v>12810</v>
      </c>
      <c r="I982" s="11" t="s">
        <v>2800</v>
      </c>
      <c r="J982" s="11"/>
      <c r="K982" s="11" t="s">
        <v>7349</v>
      </c>
      <c r="L982" s="11" t="s">
        <v>12811</v>
      </c>
      <c r="M982" s="11" t="s">
        <v>7350</v>
      </c>
      <c r="N982" s="12" t="s">
        <v>12812</v>
      </c>
      <c r="O982" s="12" t="s">
        <v>12813</v>
      </c>
    </row>
    <row r="983" spans="1:15" ht="15" customHeight="1" x14ac:dyDescent="0.3">
      <c r="A983" s="11" t="s">
        <v>71</v>
      </c>
      <c r="B983" s="11" t="s">
        <v>72</v>
      </c>
      <c r="C983" s="17">
        <v>4</v>
      </c>
      <c r="D983" s="11" t="s">
        <v>718</v>
      </c>
      <c r="E983" s="11" t="s">
        <v>12193</v>
      </c>
      <c r="F983" s="11">
        <v>24494794</v>
      </c>
      <c r="G983" s="11" t="s">
        <v>12814</v>
      </c>
      <c r="H983" s="11" t="s">
        <v>12815</v>
      </c>
      <c r="I983" s="11" t="s">
        <v>3431</v>
      </c>
      <c r="J983" s="11" t="s">
        <v>12816</v>
      </c>
      <c r="K983" s="11" t="s">
        <v>12817</v>
      </c>
      <c r="L983" s="11" t="s">
        <v>12818</v>
      </c>
      <c r="M983" s="11" t="s">
        <v>7350</v>
      </c>
      <c r="N983" s="12" t="s">
        <v>12819</v>
      </c>
      <c r="O983" s="12" t="s">
        <v>12820</v>
      </c>
    </row>
    <row r="984" spans="1:15" ht="15" customHeight="1" x14ac:dyDescent="0.3">
      <c r="A984" s="11" t="s">
        <v>71</v>
      </c>
      <c r="B984" s="11" t="s">
        <v>72</v>
      </c>
      <c r="C984" s="17">
        <v>4</v>
      </c>
      <c r="D984" s="11" t="s">
        <v>718</v>
      </c>
      <c r="E984" s="11" t="s">
        <v>12193</v>
      </c>
      <c r="F984" s="11">
        <v>23663069</v>
      </c>
      <c r="G984" s="11" t="s">
        <v>12821</v>
      </c>
      <c r="H984" s="11" t="s">
        <v>12822</v>
      </c>
      <c r="I984" s="11" t="s">
        <v>4226</v>
      </c>
      <c r="J984" s="11" t="s">
        <v>12823</v>
      </c>
      <c r="K984" s="11" t="s">
        <v>7349</v>
      </c>
      <c r="L984" s="11" t="s">
        <v>12824</v>
      </c>
      <c r="M984" s="11" t="s">
        <v>7373</v>
      </c>
      <c r="N984" s="12" t="s">
        <v>12825</v>
      </c>
      <c r="O984" s="12" t="s">
        <v>12826</v>
      </c>
    </row>
    <row r="985" spans="1:15" ht="15" customHeight="1" x14ac:dyDescent="0.3">
      <c r="A985" s="11" t="s">
        <v>71</v>
      </c>
      <c r="B985" s="11" t="s">
        <v>72</v>
      </c>
      <c r="C985" s="17">
        <v>4</v>
      </c>
      <c r="D985" s="11" t="s">
        <v>718</v>
      </c>
      <c r="E985" s="11" t="s">
        <v>12193</v>
      </c>
      <c r="F985" s="11">
        <v>24934916</v>
      </c>
      <c r="G985" s="11" t="s">
        <v>12827</v>
      </c>
      <c r="H985" s="11" t="s">
        <v>12828</v>
      </c>
      <c r="I985" s="11" t="s">
        <v>1849</v>
      </c>
      <c r="J985" s="11"/>
      <c r="K985" s="11" t="s">
        <v>7561</v>
      </c>
      <c r="L985" s="11" t="s">
        <v>12829</v>
      </c>
      <c r="M985" s="11" t="s">
        <v>8756</v>
      </c>
      <c r="N985" s="12" t="s">
        <v>12830</v>
      </c>
      <c r="O985" s="12" t="s">
        <v>12831</v>
      </c>
    </row>
    <row r="986" spans="1:15" ht="15" customHeight="1" x14ac:dyDescent="0.3">
      <c r="A986" s="11" t="s">
        <v>71</v>
      </c>
      <c r="B986" s="11" t="s">
        <v>72</v>
      </c>
      <c r="C986" s="17">
        <v>4</v>
      </c>
      <c r="D986" s="11" t="s">
        <v>718</v>
      </c>
      <c r="E986" s="11" t="s">
        <v>12193</v>
      </c>
      <c r="F986" s="11">
        <v>24758704</v>
      </c>
      <c r="G986" s="11" t="s">
        <v>12832</v>
      </c>
      <c r="H986" s="11" t="s">
        <v>12833</v>
      </c>
      <c r="I986" s="11" t="s">
        <v>1849</v>
      </c>
      <c r="J986" s="11" t="s">
        <v>11949</v>
      </c>
      <c r="K986" s="11" t="s">
        <v>7561</v>
      </c>
      <c r="L986" s="11" t="s">
        <v>12834</v>
      </c>
      <c r="M986" s="11" t="s">
        <v>8756</v>
      </c>
      <c r="N986" s="12" t="s">
        <v>12835</v>
      </c>
      <c r="O986" s="12" t="s">
        <v>12836</v>
      </c>
    </row>
    <row r="987" spans="1:15" ht="15" customHeight="1" x14ac:dyDescent="0.3">
      <c r="A987" s="11" t="s">
        <v>71</v>
      </c>
      <c r="B987" s="11" t="s">
        <v>72</v>
      </c>
      <c r="C987" s="17">
        <v>4</v>
      </c>
      <c r="D987" s="11" t="s">
        <v>718</v>
      </c>
      <c r="E987" s="11" t="s">
        <v>12193</v>
      </c>
      <c r="F987" s="11">
        <v>24934911</v>
      </c>
      <c r="G987" s="11" t="s">
        <v>12837</v>
      </c>
      <c r="H987" s="11" t="s">
        <v>12838</v>
      </c>
      <c r="I987" s="11" t="s">
        <v>1849</v>
      </c>
      <c r="J987" s="11"/>
      <c r="K987" s="11" t="s">
        <v>7561</v>
      </c>
      <c r="L987" s="11" t="s">
        <v>12839</v>
      </c>
      <c r="M987" s="11" t="s">
        <v>7339</v>
      </c>
      <c r="N987" s="12" t="s">
        <v>12840</v>
      </c>
      <c r="O987" s="12" t="s">
        <v>12841</v>
      </c>
    </row>
    <row r="988" spans="1:15" ht="15" customHeight="1" x14ac:dyDescent="0.3">
      <c r="A988" s="11" t="s">
        <v>71</v>
      </c>
      <c r="B988" s="11" t="s">
        <v>72</v>
      </c>
      <c r="C988" s="17">
        <v>4</v>
      </c>
      <c r="D988" s="11" t="s">
        <v>718</v>
      </c>
      <c r="E988" s="11" t="s">
        <v>12193</v>
      </c>
      <c r="F988" s="11">
        <v>24341475</v>
      </c>
      <c r="G988" s="11" t="s">
        <v>12842</v>
      </c>
      <c r="H988" s="11" t="s">
        <v>12843</v>
      </c>
      <c r="I988" s="11" t="s">
        <v>2805</v>
      </c>
      <c r="J988" s="11"/>
      <c r="K988" s="11" t="s">
        <v>7561</v>
      </c>
      <c r="L988" s="11" t="s">
        <v>12844</v>
      </c>
      <c r="M988" s="11" t="s">
        <v>7339</v>
      </c>
      <c r="N988" s="12" t="s">
        <v>12845</v>
      </c>
      <c r="O988" s="12" t="s">
        <v>12846</v>
      </c>
    </row>
    <row r="989" spans="1:15" ht="15" customHeight="1" x14ac:dyDescent="0.3">
      <c r="A989" s="11" t="s">
        <v>71</v>
      </c>
      <c r="B989" s="11" t="s">
        <v>72</v>
      </c>
      <c r="C989" s="17">
        <v>4</v>
      </c>
      <c r="D989" s="11" t="s">
        <v>718</v>
      </c>
      <c r="E989" s="11" t="s">
        <v>12193</v>
      </c>
      <c r="F989" s="11">
        <v>24635097</v>
      </c>
      <c r="G989" s="11" t="s">
        <v>12832</v>
      </c>
      <c r="H989" s="11" t="s">
        <v>12847</v>
      </c>
      <c r="I989" s="11" t="s">
        <v>1862</v>
      </c>
      <c r="J989" s="11"/>
      <c r="K989" s="11" t="s">
        <v>7561</v>
      </c>
      <c r="L989" s="11" t="s">
        <v>12848</v>
      </c>
      <c r="M989" s="11" t="s">
        <v>8756</v>
      </c>
      <c r="N989" s="12" t="s">
        <v>12849</v>
      </c>
      <c r="O989" s="12" t="s">
        <v>12850</v>
      </c>
    </row>
    <row r="990" spans="1:15" ht="15" customHeight="1" x14ac:dyDescent="0.3">
      <c r="A990" s="11" t="s">
        <v>71</v>
      </c>
      <c r="B990" s="11" t="s">
        <v>72</v>
      </c>
      <c r="C990" s="17">
        <v>4</v>
      </c>
      <c r="D990" s="11" t="s">
        <v>718</v>
      </c>
      <c r="E990" s="11" t="s">
        <v>12193</v>
      </c>
      <c r="F990" s="11">
        <v>23600661</v>
      </c>
      <c r="G990" s="11" t="s">
        <v>12851</v>
      </c>
      <c r="H990" s="11" t="s">
        <v>12852</v>
      </c>
      <c r="I990" s="11" t="s">
        <v>4201</v>
      </c>
      <c r="J990" s="11"/>
      <c r="K990" s="11" t="s">
        <v>7337</v>
      </c>
      <c r="L990" s="11" t="s">
        <v>12853</v>
      </c>
      <c r="M990" s="11" t="s">
        <v>7420</v>
      </c>
      <c r="N990" s="12" t="s">
        <v>12854</v>
      </c>
      <c r="O990" s="12" t="s">
        <v>12855</v>
      </c>
    </row>
    <row r="991" spans="1:15" ht="15" customHeight="1" x14ac:dyDescent="0.3">
      <c r="A991" s="11" t="s">
        <v>71</v>
      </c>
      <c r="B991" s="11" t="s">
        <v>72</v>
      </c>
      <c r="C991" s="17">
        <v>4</v>
      </c>
      <c r="D991" s="11" t="s">
        <v>718</v>
      </c>
      <c r="E991" s="11" t="s">
        <v>12193</v>
      </c>
      <c r="F991" s="11">
        <v>23646995</v>
      </c>
      <c r="G991" s="11" t="s">
        <v>12617</v>
      </c>
      <c r="H991" s="11" t="s">
        <v>12856</v>
      </c>
      <c r="I991" s="11" t="s">
        <v>4201</v>
      </c>
      <c r="J991" s="11"/>
      <c r="K991" s="11" t="s">
        <v>7337</v>
      </c>
      <c r="L991" s="11" t="s">
        <v>12857</v>
      </c>
      <c r="M991" s="11" t="s">
        <v>7339</v>
      </c>
      <c r="N991" s="12" t="s">
        <v>12858</v>
      </c>
      <c r="O991" s="12" t="s">
        <v>12859</v>
      </c>
    </row>
    <row r="992" spans="1:15" ht="15" customHeight="1" x14ac:dyDescent="0.3">
      <c r="A992" s="11" t="s">
        <v>71</v>
      </c>
      <c r="B992" s="11" t="s">
        <v>72</v>
      </c>
      <c r="C992" s="17">
        <v>4</v>
      </c>
      <c r="D992" s="11" t="s">
        <v>718</v>
      </c>
      <c r="E992" s="11" t="s">
        <v>12193</v>
      </c>
      <c r="F992" s="11">
        <v>23738635</v>
      </c>
      <c r="G992" s="11" t="s">
        <v>12860</v>
      </c>
      <c r="H992" s="11" t="s">
        <v>12861</v>
      </c>
      <c r="I992" s="11" t="s">
        <v>3201</v>
      </c>
      <c r="J992" s="11"/>
      <c r="K992" s="11" t="s">
        <v>7337</v>
      </c>
      <c r="L992" s="11" t="s">
        <v>12862</v>
      </c>
      <c r="M992" s="11" t="s">
        <v>8066</v>
      </c>
      <c r="N992" s="12" t="s">
        <v>12863</v>
      </c>
      <c r="O992" s="12" t="s">
        <v>12864</v>
      </c>
    </row>
    <row r="993" spans="1:15" ht="15" customHeight="1" x14ac:dyDescent="0.3">
      <c r="A993" s="11" t="s">
        <v>71</v>
      </c>
      <c r="B993" s="11" t="s">
        <v>72</v>
      </c>
      <c r="C993" s="17">
        <v>4</v>
      </c>
      <c r="D993" s="11" t="s">
        <v>718</v>
      </c>
      <c r="E993" s="11" t="s">
        <v>12193</v>
      </c>
      <c r="F993" s="11">
        <v>23611260</v>
      </c>
      <c r="G993" s="11" t="s">
        <v>12865</v>
      </c>
      <c r="H993" s="11" t="s">
        <v>12866</v>
      </c>
      <c r="I993" s="11" t="s">
        <v>4660</v>
      </c>
      <c r="J993" s="11" t="s">
        <v>8698</v>
      </c>
      <c r="K993" s="11" t="s">
        <v>7561</v>
      </c>
      <c r="L993" s="11" t="s">
        <v>12867</v>
      </c>
      <c r="M993" s="11" t="s">
        <v>8756</v>
      </c>
      <c r="N993" s="12" t="s">
        <v>12868</v>
      </c>
      <c r="O993" s="12" t="s">
        <v>12869</v>
      </c>
    </row>
    <row r="994" spans="1:15" ht="15" customHeight="1" x14ac:dyDescent="0.3">
      <c r="A994" s="11" t="s">
        <v>71</v>
      </c>
      <c r="B994" s="11" t="s">
        <v>72</v>
      </c>
      <c r="C994" s="17">
        <v>4</v>
      </c>
      <c r="D994" s="11" t="s">
        <v>718</v>
      </c>
      <c r="E994" s="11" t="s">
        <v>12193</v>
      </c>
      <c r="F994" s="11">
        <v>23758341</v>
      </c>
      <c r="G994" s="11" t="s">
        <v>12870</v>
      </c>
      <c r="H994" s="11" t="s">
        <v>12871</v>
      </c>
      <c r="I994" s="11" t="s">
        <v>4838</v>
      </c>
      <c r="J994" s="11" t="s">
        <v>12872</v>
      </c>
      <c r="K994" s="11" t="s">
        <v>7561</v>
      </c>
      <c r="L994" s="11" t="s">
        <v>12873</v>
      </c>
      <c r="M994" s="11" t="s">
        <v>8756</v>
      </c>
      <c r="N994" s="12" t="s">
        <v>12874</v>
      </c>
      <c r="O994" s="12" t="s">
        <v>12875</v>
      </c>
    </row>
    <row r="995" spans="1:15" ht="15" customHeight="1" x14ac:dyDescent="0.3">
      <c r="A995" s="11" t="s">
        <v>71</v>
      </c>
      <c r="B995" s="11" t="s">
        <v>72</v>
      </c>
      <c r="C995" s="17">
        <v>4</v>
      </c>
      <c r="D995" s="11" t="s">
        <v>718</v>
      </c>
      <c r="E995" s="11" t="s">
        <v>12193</v>
      </c>
      <c r="F995" s="11">
        <v>24276125</v>
      </c>
      <c r="G995" s="11" t="s">
        <v>12876</v>
      </c>
      <c r="H995" s="11" t="s">
        <v>12877</v>
      </c>
      <c r="I995" s="11" t="s">
        <v>12878</v>
      </c>
      <c r="J995" s="11" t="s">
        <v>12878</v>
      </c>
      <c r="K995" s="11" t="s">
        <v>12879</v>
      </c>
      <c r="L995" s="11" t="s">
        <v>12880</v>
      </c>
      <c r="M995" s="11" t="s">
        <v>7339</v>
      </c>
      <c r="N995" s="12" t="s">
        <v>12881</v>
      </c>
      <c r="O995" s="12" t="s">
        <v>12882</v>
      </c>
    </row>
    <row r="996" spans="1:15" ht="15" customHeight="1" x14ac:dyDescent="0.3">
      <c r="A996" s="11" t="s">
        <v>71</v>
      </c>
      <c r="B996" s="11" t="s">
        <v>72</v>
      </c>
      <c r="C996" s="17">
        <v>4</v>
      </c>
      <c r="D996" s="11" t="s">
        <v>718</v>
      </c>
      <c r="E996" s="11" t="s">
        <v>12221</v>
      </c>
      <c r="F996" s="11">
        <v>23061788</v>
      </c>
      <c r="G996" s="11" t="s">
        <v>12883</v>
      </c>
      <c r="H996" s="11" t="s">
        <v>12884</v>
      </c>
      <c r="I996" s="11" t="s">
        <v>2827</v>
      </c>
      <c r="J996" s="11" t="s">
        <v>12885</v>
      </c>
      <c r="K996" s="11" t="s">
        <v>7337</v>
      </c>
      <c r="L996" s="11" t="s">
        <v>12886</v>
      </c>
      <c r="M996" s="11" t="s">
        <v>8615</v>
      </c>
      <c r="N996" s="12" t="s">
        <v>12887</v>
      </c>
      <c r="O996" s="12" t="s">
        <v>12888</v>
      </c>
    </row>
    <row r="997" spans="1:15" ht="15" customHeight="1" x14ac:dyDescent="0.3">
      <c r="A997" s="11" t="s">
        <v>71</v>
      </c>
      <c r="B997" s="11" t="s">
        <v>72</v>
      </c>
      <c r="C997" s="17">
        <v>4</v>
      </c>
      <c r="D997" s="11" t="s">
        <v>718</v>
      </c>
      <c r="E997" s="11" t="s">
        <v>12221</v>
      </c>
      <c r="F997" s="11">
        <v>22583072</v>
      </c>
      <c r="G997" s="11" t="s">
        <v>12889</v>
      </c>
      <c r="H997" s="11" t="s">
        <v>12890</v>
      </c>
      <c r="I997" s="11" t="s">
        <v>4497</v>
      </c>
      <c r="J997" s="11" t="s">
        <v>12891</v>
      </c>
      <c r="K997" s="11" t="s">
        <v>7337</v>
      </c>
      <c r="L997" s="11" t="s">
        <v>12892</v>
      </c>
      <c r="M997" s="11" t="s">
        <v>7406</v>
      </c>
      <c r="N997" s="12" t="s">
        <v>12893</v>
      </c>
      <c r="O997" s="12" t="s">
        <v>12894</v>
      </c>
    </row>
    <row r="998" spans="1:15" ht="15" customHeight="1" x14ac:dyDescent="0.3">
      <c r="A998" s="11" t="s">
        <v>71</v>
      </c>
      <c r="B998" s="11" t="s">
        <v>72</v>
      </c>
      <c r="C998" s="17">
        <v>4</v>
      </c>
      <c r="D998" s="11" t="s">
        <v>718</v>
      </c>
      <c r="E998" s="11" t="s">
        <v>12221</v>
      </c>
      <c r="F998" s="11">
        <v>21933231</v>
      </c>
      <c r="G998" s="11" t="s">
        <v>12895</v>
      </c>
      <c r="H998" s="11" t="s">
        <v>12896</v>
      </c>
      <c r="I998" s="11" t="s">
        <v>2927</v>
      </c>
      <c r="J998" s="11"/>
      <c r="K998" s="11" t="s">
        <v>7561</v>
      </c>
      <c r="L998" s="11" t="s">
        <v>12897</v>
      </c>
      <c r="M998" s="11" t="s">
        <v>8756</v>
      </c>
      <c r="N998" s="12" t="s">
        <v>12898</v>
      </c>
      <c r="O998" s="12" t="s">
        <v>12899</v>
      </c>
    </row>
    <row r="999" spans="1:15" ht="15" customHeight="1" x14ac:dyDescent="0.3">
      <c r="A999" s="11" t="s">
        <v>71</v>
      </c>
      <c r="B999" s="11" t="s">
        <v>72</v>
      </c>
      <c r="C999" s="17">
        <v>4</v>
      </c>
      <c r="D999" s="11" t="s">
        <v>718</v>
      </c>
      <c r="E999" s="11" t="s">
        <v>12193</v>
      </c>
      <c r="F999" s="11">
        <v>21605110</v>
      </c>
      <c r="G999" s="11" t="s">
        <v>12900</v>
      </c>
      <c r="H999" s="11" t="s">
        <v>12901</v>
      </c>
      <c r="I999" s="11" t="s">
        <v>2927</v>
      </c>
      <c r="J999" s="11"/>
      <c r="K999" s="11" t="s">
        <v>7337</v>
      </c>
      <c r="L999" s="11" t="s">
        <v>12902</v>
      </c>
      <c r="M999" s="11" t="s">
        <v>7339</v>
      </c>
      <c r="N999" s="12" t="s">
        <v>12903</v>
      </c>
      <c r="O999" s="12" t="s">
        <v>12904</v>
      </c>
    </row>
    <row r="1000" spans="1:15" ht="15" customHeight="1" x14ac:dyDescent="0.3">
      <c r="A1000" s="11" t="s">
        <v>71</v>
      </c>
      <c r="B1000" s="11" t="s">
        <v>72</v>
      </c>
      <c r="C1000" s="17">
        <v>4</v>
      </c>
      <c r="D1000" s="11" t="s">
        <v>718</v>
      </c>
      <c r="E1000" s="11" t="s">
        <v>12193</v>
      </c>
      <c r="F1000" s="11">
        <v>21507079</v>
      </c>
      <c r="G1000" s="11" t="s">
        <v>12905</v>
      </c>
      <c r="H1000" s="11" t="s">
        <v>12906</v>
      </c>
      <c r="I1000" s="11" t="s">
        <v>1888</v>
      </c>
      <c r="J1000" s="11"/>
      <c r="K1000" s="11" t="s">
        <v>7349</v>
      </c>
      <c r="L1000" s="11" t="s">
        <v>12907</v>
      </c>
      <c r="M1000" s="11" t="s">
        <v>7373</v>
      </c>
      <c r="N1000" s="12" t="s">
        <v>12908</v>
      </c>
      <c r="O1000" s="12" t="s">
        <v>12909</v>
      </c>
    </row>
    <row r="1001" spans="1:15" ht="15" customHeight="1" x14ac:dyDescent="0.3">
      <c r="A1001" s="11" t="s">
        <v>71</v>
      </c>
      <c r="B1001" s="11" t="s">
        <v>72</v>
      </c>
      <c r="C1001" s="17">
        <v>4</v>
      </c>
      <c r="D1001" s="11" t="s">
        <v>718</v>
      </c>
      <c r="E1001" s="11" t="s">
        <v>12193</v>
      </c>
      <c r="F1001" s="11">
        <v>21507078</v>
      </c>
      <c r="G1001" s="11" t="s">
        <v>12910</v>
      </c>
      <c r="H1001" s="11" t="s">
        <v>12911</v>
      </c>
      <c r="I1001" s="11" t="s">
        <v>1888</v>
      </c>
      <c r="J1001" s="11"/>
      <c r="K1001" s="11" t="s">
        <v>7349</v>
      </c>
      <c r="L1001" s="11" t="s">
        <v>12912</v>
      </c>
      <c r="M1001" s="11" t="s">
        <v>7734</v>
      </c>
      <c r="N1001" s="12" t="s">
        <v>12913</v>
      </c>
      <c r="O1001" s="12" t="s">
        <v>12914</v>
      </c>
    </row>
    <row r="1002" spans="1:15" ht="15" customHeight="1" x14ac:dyDescent="0.3">
      <c r="A1002" s="11" t="s">
        <v>71</v>
      </c>
      <c r="B1002" s="11" t="s">
        <v>72</v>
      </c>
      <c r="C1002" s="17">
        <v>4</v>
      </c>
      <c r="D1002" s="11" t="s">
        <v>718</v>
      </c>
      <c r="E1002" s="11" t="s">
        <v>12193</v>
      </c>
      <c r="F1002" s="11">
        <v>21392078</v>
      </c>
      <c r="G1002" s="11" t="s">
        <v>12915</v>
      </c>
      <c r="H1002" s="11" t="s">
        <v>12916</v>
      </c>
      <c r="I1002" s="11" t="s">
        <v>8867</v>
      </c>
      <c r="J1002" s="11" t="s">
        <v>12917</v>
      </c>
      <c r="K1002" s="11" t="s">
        <v>7561</v>
      </c>
      <c r="L1002" s="11" t="s">
        <v>12918</v>
      </c>
      <c r="M1002" s="11" t="s">
        <v>8459</v>
      </c>
      <c r="N1002" s="12" t="s">
        <v>12919</v>
      </c>
      <c r="O1002" s="12" t="s">
        <v>12920</v>
      </c>
    </row>
    <row r="1003" spans="1:15" ht="15" customHeight="1" x14ac:dyDescent="0.3">
      <c r="A1003" s="11" t="s">
        <v>71</v>
      </c>
      <c r="B1003" s="11" t="s">
        <v>72</v>
      </c>
      <c r="C1003" s="17">
        <v>4</v>
      </c>
      <c r="D1003" s="11" t="s">
        <v>718</v>
      </c>
      <c r="E1003" s="11" t="s">
        <v>12193</v>
      </c>
      <c r="F1003" s="11">
        <v>20345988</v>
      </c>
      <c r="G1003" s="11" t="s">
        <v>12921</v>
      </c>
      <c r="H1003" s="11" t="s">
        <v>12922</v>
      </c>
      <c r="I1003" s="11" t="s">
        <v>2954</v>
      </c>
      <c r="J1003" s="11"/>
      <c r="K1003" s="11" t="s">
        <v>7561</v>
      </c>
      <c r="L1003" s="11" t="s">
        <v>12923</v>
      </c>
      <c r="M1003" s="11" t="s">
        <v>8756</v>
      </c>
      <c r="N1003" s="12" t="s">
        <v>12924</v>
      </c>
      <c r="O1003" s="12" t="s">
        <v>12925</v>
      </c>
    </row>
    <row r="1004" spans="1:15" ht="15" customHeight="1" x14ac:dyDescent="0.3">
      <c r="A1004" s="11" t="s">
        <v>71</v>
      </c>
      <c r="B1004" s="11" t="s">
        <v>72</v>
      </c>
      <c r="C1004" s="17">
        <v>4</v>
      </c>
      <c r="D1004" s="11" t="s">
        <v>718</v>
      </c>
      <c r="E1004" s="11" t="s">
        <v>12193</v>
      </c>
      <c r="F1004" s="11">
        <v>20015281</v>
      </c>
      <c r="G1004" s="11" t="s">
        <v>12926</v>
      </c>
      <c r="H1004" s="11" t="s">
        <v>12927</v>
      </c>
      <c r="I1004" s="11" t="s">
        <v>2954</v>
      </c>
      <c r="J1004" s="11"/>
      <c r="K1004" s="11" t="s">
        <v>7561</v>
      </c>
      <c r="L1004" s="11" t="s">
        <v>12928</v>
      </c>
      <c r="M1004" s="11" t="s">
        <v>7339</v>
      </c>
      <c r="N1004" s="12" t="s">
        <v>12929</v>
      </c>
      <c r="O1004" s="12" t="s">
        <v>12930</v>
      </c>
    </row>
    <row r="1005" spans="1:15" ht="15" customHeight="1" x14ac:dyDescent="0.3">
      <c r="A1005" s="11" t="s">
        <v>71</v>
      </c>
      <c r="B1005" s="11" t="s">
        <v>72</v>
      </c>
      <c r="C1005" s="17">
        <v>4</v>
      </c>
      <c r="D1005" s="11" t="s">
        <v>718</v>
      </c>
      <c r="E1005" s="11" t="s">
        <v>12221</v>
      </c>
      <c r="F1005" s="11">
        <v>20645978</v>
      </c>
      <c r="G1005" s="11" t="s">
        <v>12931</v>
      </c>
      <c r="H1005" s="11" t="s">
        <v>12932</v>
      </c>
      <c r="I1005" s="11" t="s">
        <v>653</v>
      </c>
      <c r="J1005" s="11"/>
      <c r="K1005" s="11" t="s">
        <v>7337</v>
      </c>
      <c r="L1005" s="11" t="s">
        <v>12933</v>
      </c>
      <c r="M1005" s="11" t="s">
        <v>9704</v>
      </c>
      <c r="N1005" s="12" t="s">
        <v>12934</v>
      </c>
      <c r="O1005" s="12" t="s">
        <v>12935</v>
      </c>
    </row>
    <row r="1006" spans="1:15" ht="15" customHeight="1" x14ac:dyDescent="0.3">
      <c r="A1006" s="11" t="s">
        <v>71</v>
      </c>
      <c r="B1006" s="11" t="s">
        <v>72</v>
      </c>
      <c r="C1006" s="17">
        <v>4</v>
      </c>
      <c r="D1006" s="11" t="s">
        <v>718</v>
      </c>
      <c r="E1006" s="11" t="s">
        <v>12193</v>
      </c>
      <c r="F1006" s="11">
        <v>20015283</v>
      </c>
      <c r="G1006" s="11" t="s">
        <v>12936</v>
      </c>
      <c r="H1006" s="11" t="s">
        <v>12937</v>
      </c>
      <c r="I1006" s="11" t="s">
        <v>1294</v>
      </c>
      <c r="J1006" s="11" t="s">
        <v>12938</v>
      </c>
      <c r="K1006" s="11" t="s">
        <v>7561</v>
      </c>
      <c r="L1006" s="11" t="s">
        <v>12939</v>
      </c>
      <c r="M1006" s="11" t="s">
        <v>8756</v>
      </c>
      <c r="N1006" s="12" t="s">
        <v>12940</v>
      </c>
      <c r="O1006" s="12" t="s">
        <v>12941</v>
      </c>
    </row>
    <row r="1007" spans="1:15" ht="15" customHeight="1" x14ac:dyDescent="0.3">
      <c r="A1007" s="11" t="s">
        <v>71</v>
      </c>
      <c r="B1007" s="11" t="s">
        <v>72</v>
      </c>
      <c r="C1007" s="17">
        <v>4</v>
      </c>
      <c r="D1007" s="11" t="s">
        <v>718</v>
      </c>
      <c r="E1007" s="11" t="s">
        <v>12221</v>
      </c>
      <c r="F1007" s="11">
        <v>19438458</v>
      </c>
      <c r="G1007" s="11" t="s">
        <v>12942</v>
      </c>
      <c r="H1007" s="11" t="s">
        <v>12943</v>
      </c>
      <c r="I1007" s="11" t="s">
        <v>9026</v>
      </c>
      <c r="J1007" s="11" t="s">
        <v>12944</v>
      </c>
      <c r="K1007" s="11" t="s">
        <v>7337</v>
      </c>
      <c r="L1007" s="11" t="s">
        <v>12945</v>
      </c>
      <c r="M1007" s="11" t="s">
        <v>7520</v>
      </c>
      <c r="N1007" s="12" t="s">
        <v>12946</v>
      </c>
      <c r="O1007" s="12" t="s">
        <v>12947</v>
      </c>
    </row>
    <row r="1008" spans="1:15" ht="15" customHeight="1" x14ac:dyDescent="0.3">
      <c r="A1008" s="11" t="s">
        <v>71</v>
      </c>
      <c r="B1008" s="11" t="s">
        <v>72</v>
      </c>
      <c r="C1008" s="17">
        <v>4</v>
      </c>
      <c r="D1008" s="11" t="s">
        <v>718</v>
      </c>
      <c r="E1008" s="11" t="s">
        <v>12193</v>
      </c>
      <c r="F1008" s="11">
        <v>18498341</v>
      </c>
      <c r="G1008" s="11" t="s">
        <v>12948</v>
      </c>
      <c r="H1008" s="11" t="s">
        <v>12949</v>
      </c>
      <c r="I1008" s="11" t="s">
        <v>2966</v>
      </c>
      <c r="J1008" s="11" t="s">
        <v>12950</v>
      </c>
      <c r="K1008" s="11" t="s">
        <v>7349</v>
      </c>
      <c r="L1008" s="11" t="s">
        <v>12951</v>
      </c>
      <c r="M1008" s="11" t="s">
        <v>12952</v>
      </c>
      <c r="N1008" s="12" t="s">
        <v>12953</v>
      </c>
      <c r="O1008" s="12" t="s">
        <v>12954</v>
      </c>
    </row>
    <row r="1009" spans="1:15" ht="15" customHeight="1" x14ac:dyDescent="0.3">
      <c r="A1009" s="11" t="s">
        <v>71</v>
      </c>
      <c r="B1009" s="11" t="s">
        <v>72</v>
      </c>
      <c r="C1009" s="17">
        <v>4</v>
      </c>
      <c r="D1009" s="11" t="s">
        <v>718</v>
      </c>
      <c r="E1009" s="11" t="s">
        <v>12193</v>
      </c>
      <c r="F1009" s="11">
        <v>16965440</v>
      </c>
      <c r="G1009" s="11" t="s">
        <v>12955</v>
      </c>
      <c r="H1009" s="11" t="s">
        <v>12956</v>
      </c>
      <c r="I1009" s="11" t="s">
        <v>3519</v>
      </c>
      <c r="J1009" s="11"/>
      <c r="K1009" s="11" t="s">
        <v>7337</v>
      </c>
      <c r="L1009" s="11" t="s">
        <v>12957</v>
      </c>
      <c r="M1009" s="11" t="s">
        <v>8615</v>
      </c>
      <c r="N1009" s="12" t="s">
        <v>12958</v>
      </c>
      <c r="O1009" s="12" t="s">
        <v>12959</v>
      </c>
    </row>
    <row r="1010" spans="1:15" ht="15" customHeight="1" x14ac:dyDescent="0.3">
      <c r="A1010" s="11" t="s">
        <v>71</v>
      </c>
      <c r="B1010" s="11" t="s">
        <v>72</v>
      </c>
      <c r="C1010" s="17">
        <v>4</v>
      </c>
      <c r="D1010" s="11" t="s">
        <v>718</v>
      </c>
      <c r="E1010" s="11" t="s">
        <v>12221</v>
      </c>
      <c r="F1010" s="11">
        <v>11712065</v>
      </c>
      <c r="G1010" s="11" t="s">
        <v>12960</v>
      </c>
      <c r="H1010" s="11" t="s">
        <v>12961</v>
      </c>
      <c r="I1010" s="11" t="s">
        <v>9819</v>
      </c>
      <c r="J1010" s="11"/>
      <c r="K1010" s="11" t="s">
        <v>7754</v>
      </c>
      <c r="L1010" s="11" t="s">
        <v>12962</v>
      </c>
      <c r="M1010" s="11" t="s">
        <v>8756</v>
      </c>
      <c r="N1010" s="12" t="s">
        <v>12963</v>
      </c>
      <c r="O1010" s="12" t="s">
        <v>12964</v>
      </c>
    </row>
    <row r="1011" spans="1:15" ht="15" customHeight="1" x14ac:dyDescent="0.3">
      <c r="A1011" s="11" t="s">
        <v>71</v>
      </c>
      <c r="B1011" s="11" t="s">
        <v>72</v>
      </c>
      <c r="C1011" s="17">
        <v>4</v>
      </c>
      <c r="D1011" s="11" t="s">
        <v>718</v>
      </c>
      <c r="E1011" s="11" t="s">
        <v>12193</v>
      </c>
      <c r="F1011" s="11">
        <v>11298570</v>
      </c>
      <c r="G1011" s="11" t="s">
        <v>12965</v>
      </c>
      <c r="H1011" s="11" t="s">
        <v>12966</v>
      </c>
      <c r="I1011" s="11" t="s">
        <v>894</v>
      </c>
      <c r="J1011" s="11"/>
      <c r="K1011" s="11" t="s">
        <v>7337</v>
      </c>
      <c r="L1011" s="11" t="s">
        <v>12967</v>
      </c>
      <c r="M1011" s="11" t="s">
        <v>8615</v>
      </c>
      <c r="N1011" s="12" t="s">
        <v>12968</v>
      </c>
      <c r="O1011" s="12" t="s">
        <v>12969</v>
      </c>
    </row>
    <row r="1012" spans="1:15" ht="15" customHeight="1" x14ac:dyDescent="0.3">
      <c r="A1012" s="11" t="s">
        <v>71</v>
      </c>
      <c r="B1012" s="11" t="s">
        <v>72</v>
      </c>
      <c r="C1012" s="17">
        <v>4</v>
      </c>
      <c r="D1012" s="11" t="s">
        <v>718</v>
      </c>
      <c r="E1012" s="11" t="s">
        <v>12221</v>
      </c>
      <c r="F1012" s="11">
        <v>10710583</v>
      </c>
      <c r="G1012" s="11" t="s">
        <v>12970</v>
      </c>
      <c r="H1012" s="11" t="s">
        <v>12971</v>
      </c>
      <c r="I1012" s="11" t="s">
        <v>12972</v>
      </c>
      <c r="J1012" s="11"/>
      <c r="K1012" s="11" t="s">
        <v>7803</v>
      </c>
      <c r="L1012" s="11" t="s">
        <v>12973</v>
      </c>
      <c r="M1012" s="11" t="s">
        <v>8756</v>
      </c>
      <c r="N1012" s="12" t="s">
        <v>12974</v>
      </c>
      <c r="O1012" s="12" t="s">
        <v>12975</v>
      </c>
    </row>
    <row r="1013" spans="1:15" ht="15" customHeight="1" x14ac:dyDescent="0.3">
      <c r="A1013" s="11" t="s">
        <v>71</v>
      </c>
      <c r="B1013" s="11" t="s">
        <v>72</v>
      </c>
      <c r="C1013" s="17">
        <v>4</v>
      </c>
      <c r="D1013" s="11" t="s">
        <v>718</v>
      </c>
      <c r="E1013" s="11" t="s">
        <v>12221</v>
      </c>
      <c r="F1013" s="11">
        <v>10571841</v>
      </c>
      <c r="G1013" s="11" t="s">
        <v>12976</v>
      </c>
      <c r="H1013" s="11" t="s">
        <v>12977</v>
      </c>
      <c r="I1013" s="11" t="s">
        <v>3697</v>
      </c>
      <c r="J1013" s="11"/>
      <c r="K1013" s="11" t="s">
        <v>10604</v>
      </c>
      <c r="L1013" s="11" t="s">
        <v>12978</v>
      </c>
      <c r="M1013" s="11" t="s">
        <v>8188</v>
      </c>
      <c r="N1013" s="12" t="s">
        <v>12979</v>
      </c>
      <c r="O1013" s="12" t="s">
        <v>12980</v>
      </c>
    </row>
    <row r="1014" spans="1:15" ht="15" customHeight="1" x14ac:dyDescent="0.3">
      <c r="A1014" s="11" t="s">
        <v>71</v>
      </c>
      <c r="B1014" s="11" t="s">
        <v>72</v>
      </c>
      <c r="C1014" s="17">
        <v>4</v>
      </c>
      <c r="D1014" s="11" t="s">
        <v>718</v>
      </c>
      <c r="E1014" s="11" t="s">
        <v>12221</v>
      </c>
      <c r="F1014" s="11">
        <v>10583124</v>
      </c>
      <c r="G1014" s="11" t="s">
        <v>12981</v>
      </c>
      <c r="H1014" s="11" t="s">
        <v>12982</v>
      </c>
      <c r="I1014" s="11" t="s">
        <v>9957</v>
      </c>
      <c r="J1014" s="11"/>
      <c r="K1014" s="11" t="s">
        <v>7337</v>
      </c>
      <c r="L1014" s="11" t="s">
        <v>12983</v>
      </c>
      <c r="M1014" s="11" t="s">
        <v>8756</v>
      </c>
      <c r="N1014" s="12" t="s">
        <v>12984</v>
      </c>
      <c r="O1014" s="12" t="s">
        <v>12985</v>
      </c>
    </row>
    <row r="1015" spans="1:15" ht="15" customHeight="1" x14ac:dyDescent="0.3">
      <c r="A1015" s="11" t="s">
        <v>71</v>
      </c>
      <c r="B1015" s="11" t="s">
        <v>72</v>
      </c>
      <c r="C1015" s="17">
        <v>4</v>
      </c>
      <c r="D1015" s="11" t="s">
        <v>718</v>
      </c>
      <c r="E1015" s="11" t="s">
        <v>12221</v>
      </c>
      <c r="F1015" s="11">
        <v>10447380</v>
      </c>
      <c r="G1015" s="11" t="s">
        <v>12725</v>
      </c>
      <c r="H1015" s="11" t="s">
        <v>12986</v>
      </c>
      <c r="I1015" s="11" t="s">
        <v>9974</v>
      </c>
      <c r="J1015" s="11"/>
      <c r="K1015" s="11" t="s">
        <v>7561</v>
      </c>
      <c r="L1015" s="11" t="s">
        <v>12987</v>
      </c>
      <c r="M1015" s="11" t="s">
        <v>10068</v>
      </c>
      <c r="N1015" s="12" t="s">
        <v>12988</v>
      </c>
      <c r="O1015" s="12" t="s">
        <v>12989</v>
      </c>
    </row>
    <row r="1016" spans="1:15" ht="15" customHeight="1" x14ac:dyDescent="0.3">
      <c r="A1016" s="11" t="s">
        <v>71</v>
      </c>
      <c r="B1016" s="11" t="s">
        <v>72</v>
      </c>
      <c r="C1016" s="17">
        <v>4</v>
      </c>
      <c r="D1016" s="11" t="s">
        <v>718</v>
      </c>
      <c r="E1016" s="11" t="s">
        <v>12221</v>
      </c>
      <c r="F1016" s="11">
        <v>9764168</v>
      </c>
      <c r="G1016" s="11" t="s">
        <v>12990</v>
      </c>
      <c r="H1016" s="11" t="s">
        <v>12991</v>
      </c>
      <c r="I1016" s="11" t="s">
        <v>2052</v>
      </c>
      <c r="J1016" s="11"/>
      <c r="K1016" s="11" t="s">
        <v>7337</v>
      </c>
      <c r="L1016" s="11" t="s">
        <v>12992</v>
      </c>
      <c r="M1016" s="11" t="s">
        <v>8756</v>
      </c>
      <c r="N1016" s="12" t="s">
        <v>12993</v>
      </c>
      <c r="O1016" s="12" t="s">
        <v>12994</v>
      </c>
    </row>
    <row r="1017" spans="1:15" ht="15" customHeight="1" x14ac:dyDescent="0.3">
      <c r="A1017" s="11" t="s">
        <v>71</v>
      </c>
      <c r="B1017" s="11" t="s">
        <v>72</v>
      </c>
      <c r="C1017" s="17">
        <v>4</v>
      </c>
      <c r="D1017" s="11" t="s">
        <v>718</v>
      </c>
      <c r="E1017" s="11" t="s">
        <v>12221</v>
      </c>
      <c r="F1017" s="11">
        <v>9130502</v>
      </c>
      <c r="G1017" s="11" t="s">
        <v>12995</v>
      </c>
      <c r="H1017" s="11" t="s">
        <v>12996</v>
      </c>
      <c r="I1017" s="11" t="s">
        <v>902</v>
      </c>
      <c r="J1017" s="11"/>
      <c r="K1017" s="11" t="s">
        <v>12997</v>
      </c>
      <c r="L1017" s="11" t="s">
        <v>12998</v>
      </c>
      <c r="M1017" s="11" t="s">
        <v>7373</v>
      </c>
      <c r="N1017" s="12" t="s">
        <v>12999</v>
      </c>
      <c r="O1017" s="12" t="s">
        <v>13000</v>
      </c>
    </row>
    <row r="1018" spans="1:15" ht="15" customHeight="1" x14ac:dyDescent="0.3">
      <c r="A1018" s="11" t="s">
        <v>71</v>
      </c>
      <c r="B1018" s="11" t="s">
        <v>72</v>
      </c>
      <c r="C1018" s="17">
        <v>4</v>
      </c>
      <c r="D1018" s="11" t="s">
        <v>718</v>
      </c>
      <c r="E1018" s="11" t="s">
        <v>12221</v>
      </c>
      <c r="F1018" s="11">
        <v>9268760</v>
      </c>
      <c r="G1018" s="11" t="s">
        <v>13001</v>
      </c>
      <c r="H1018" s="11" t="s">
        <v>13002</v>
      </c>
      <c r="I1018" s="11" t="s">
        <v>3515</v>
      </c>
      <c r="J1018" s="11"/>
      <c r="K1018" s="11" t="s">
        <v>8860</v>
      </c>
      <c r="L1018" s="11" t="s">
        <v>13003</v>
      </c>
      <c r="M1018" s="11" t="s">
        <v>9904</v>
      </c>
      <c r="N1018" s="12" t="s">
        <v>13004</v>
      </c>
      <c r="O1018" s="12" t="s">
        <v>13005</v>
      </c>
    </row>
    <row r="1019" spans="1:15" ht="15" customHeight="1" x14ac:dyDescent="0.3">
      <c r="A1019" s="11" t="s">
        <v>71</v>
      </c>
      <c r="B1019" s="11" t="s">
        <v>72</v>
      </c>
      <c r="C1019" s="17">
        <v>4</v>
      </c>
      <c r="D1019" s="11" t="s">
        <v>718</v>
      </c>
      <c r="E1019" s="11" t="s">
        <v>12221</v>
      </c>
      <c r="F1019" s="11">
        <v>8763433</v>
      </c>
      <c r="G1019" s="11" t="s">
        <v>13006</v>
      </c>
      <c r="H1019" s="11" t="s">
        <v>13007</v>
      </c>
      <c r="I1019" s="11" t="s">
        <v>2352</v>
      </c>
      <c r="J1019" s="11"/>
      <c r="K1019" s="11" t="s">
        <v>7337</v>
      </c>
      <c r="L1019" s="11" t="s">
        <v>13008</v>
      </c>
      <c r="M1019" s="11" t="s">
        <v>8756</v>
      </c>
      <c r="N1019" s="12" t="s">
        <v>13009</v>
      </c>
      <c r="O1019" s="12" t="s">
        <v>13010</v>
      </c>
    </row>
    <row r="1020" spans="1:15" ht="15" customHeight="1" x14ac:dyDescent="0.3">
      <c r="A1020" s="11" t="s">
        <v>71</v>
      </c>
      <c r="B1020" s="11" t="s">
        <v>72</v>
      </c>
      <c r="C1020" s="17">
        <v>4</v>
      </c>
      <c r="D1020" s="11" t="s">
        <v>718</v>
      </c>
      <c r="E1020" s="11" t="s">
        <v>12221</v>
      </c>
      <c r="F1020" s="11">
        <v>8763443</v>
      </c>
      <c r="G1020" s="11" t="s">
        <v>13011</v>
      </c>
      <c r="H1020" s="11" t="s">
        <v>13012</v>
      </c>
      <c r="I1020" s="11" t="s">
        <v>2352</v>
      </c>
      <c r="J1020" s="11"/>
      <c r="K1020" s="11" t="s">
        <v>7337</v>
      </c>
      <c r="L1020" s="11" t="s">
        <v>13013</v>
      </c>
      <c r="M1020" s="11" t="s">
        <v>8756</v>
      </c>
      <c r="N1020" s="12" t="s">
        <v>13014</v>
      </c>
      <c r="O1020" s="12" t="s">
        <v>13015</v>
      </c>
    </row>
    <row r="1021" spans="1:15" ht="15" customHeight="1" x14ac:dyDescent="0.3">
      <c r="A1021" s="11" t="s">
        <v>71</v>
      </c>
      <c r="B1021" s="11" t="s">
        <v>72</v>
      </c>
      <c r="C1021" s="17">
        <v>4</v>
      </c>
      <c r="D1021" s="11" t="s">
        <v>718</v>
      </c>
      <c r="E1021" s="11" t="s">
        <v>12221</v>
      </c>
      <c r="F1021" s="11">
        <v>8776376</v>
      </c>
      <c r="G1021" s="11" t="s">
        <v>13016</v>
      </c>
      <c r="H1021" s="11" t="s">
        <v>13017</v>
      </c>
      <c r="I1021" s="11" t="s">
        <v>2074</v>
      </c>
      <c r="J1021" s="11"/>
      <c r="K1021" s="11" t="s">
        <v>7337</v>
      </c>
      <c r="L1021" s="11" t="s">
        <v>13018</v>
      </c>
      <c r="M1021" s="11" t="s">
        <v>8756</v>
      </c>
      <c r="N1021" s="12" t="s">
        <v>13019</v>
      </c>
      <c r="O1021" s="12" t="s">
        <v>13020</v>
      </c>
    </row>
    <row r="1022" spans="1:15" ht="15" customHeight="1" x14ac:dyDescent="0.3">
      <c r="A1022" s="11" t="s">
        <v>71</v>
      </c>
      <c r="B1022" s="11" t="s">
        <v>72</v>
      </c>
      <c r="C1022" s="17">
        <v>4</v>
      </c>
      <c r="D1022" s="11" t="s">
        <v>718</v>
      </c>
      <c r="E1022" s="11" t="s">
        <v>12221</v>
      </c>
      <c r="F1022" s="11">
        <v>8581832</v>
      </c>
      <c r="G1022" s="11" t="s">
        <v>13021</v>
      </c>
      <c r="H1022" s="11" t="s">
        <v>13022</v>
      </c>
      <c r="I1022" s="11" t="s">
        <v>13023</v>
      </c>
      <c r="J1022" s="11"/>
      <c r="K1022" s="11" t="s">
        <v>10693</v>
      </c>
      <c r="L1022" s="11" t="s">
        <v>13024</v>
      </c>
      <c r="M1022" s="11" t="s">
        <v>13025</v>
      </c>
      <c r="N1022" s="12" t="s">
        <v>13026</v>
      </c>
      <c r="O1022" s="12" t="s">
        <v>13027</v>
      </c>
    </row>
    <row r="1023" spans="1:15" ht="15" customHeight="1" x14ac:dyDescent="0.3">
      <c r="A1023" s="11" t="s">
        <v>71</v>
      </c>
      <c r="B1023" s="11" t="s">
        <v>72</v>
      </c>
      <c r="C1023" s="17">
        <v>4</v>
      </c>
      <c r="D1023" s="11" t="s">
        <v>718</v>
      </c>
      <c r="E1023" s="11" t="s">
        <v>12221</v>
      </c>
      <c r="F1023" s="11">
        <v>7671431</v>
      </c>
      <c r="G1023" s="11" t="s">
        <v>13028</v>
      </c>
      <c r="H1023" s="11" t="s">
        <v>13029</v>
      </c>
      <c r="I1023" s="11" t="s">
        <v>10116</v>
      </c>
      <c r="J1023" s="11"/>
      <c r="K1023" s="11" t="s">
        <v>7561</v>
      </c>
      <c r="L1023" s="11" t="s">
        <v>13030</v>
      </c>
      <c r="M1023" s="11" t="s">
        <v>8615</v>
      </c>
      <c r="N1023" s="12" t="s">
        <v>13031</v>
      </c>
      <c r="O1023" s="12" t="s">
        <v>13032</v>
      </c>
    </row>
    <row r="1024" spans="1:15" ht="15" customHeight="1" x14ac:dyDescent="0.3">
      <c r="A1024" s="11" t="s">
        <v>71</v>
      </c>
      <c r="B1024" s="11" t="s">
        <v>72</v>
      </c>
      <c r="C1024" s="17">
        <v>4</v>
      </c>
      <c r="D1024" s="11" t="s">
        <v>718</v>
      </c>
      <c r="E1024" s="11" t="s">
        <v>12221</v>
      </c>
      <c r="F1024" s="11">
        <v>7756120</v>
      </c>
      <c r="G1024" s="11" t="s">
        <v>13033</v>
      </c>
      <c r="H1024" s="11" t="s">
        <v>13034</v>
      </c>
      <c r="I1024" s="11" t="s">
        <v>923</v>
      </c>
      <c r="J1024" s="11"/>
      <c r="K1024" s="11" t="s">
        <v>7337</v>
      </c>
      <c r="L1024" s="11" t="s">
        <v>13035</v>
      </c>
      <c r="M1024" s="11" t="s">
        <v>8756</v>
      </c>
      <c r="N1024" s="12" t="s">
        <v>13036</v>
      </c>
      <c r="O1024" s="12" t="s">
        <v>13037</v>
      </c>
    </row>
    <row r="1025" spans="1:15" ht="15" customHeight="1" x14ac:dyDescent="0.3">
      <c r="A1025" s="11" t="s">
        <v>71</v>
      </c>
      <c r="B1025" s="11" t="s">
        <v>72</v>
      </c>
      <c r="C1025" s="17">
        <v>4</v>
      </c>
      <c r="D1025" s="11" t="s">
        <v>718</v>
      </c>
      <c r="E1025" s="11" t="s">
        <v>12221</v>
      </c>
      <c r="F1025" s="11">
        <v>7918019</v>
      </c>
      <c r="G1025" s="11" t="s">
        <v>13038</v>
      </c>
      <c r="H1025" s="11" t="s">
        <v>13039</v>
      </c>
      <c r="I1025" s="11" t="s">
        <v>10155</v>
      </c>
      <c r="J1025" s="11"/>
      <c r="K1025" s="11" t="s">
        <v>7337</v>
      </c>
      <c r="L1025" s="11" t="s">
        <v>13040</v>
      </c>
      <c r="M1025" s="11" t="s">
        <v>8615</v>
      </c>
      <c r="N1025" s="12" t="s">
        <v>13041</v>
      </c>
      <c r="O1025" s="12" t="s">
        <v>13042</v>
      </c>
    </row>
    <row r="1026" spans="1:15" ht="15" customHeight="1" x14ac:dyDescent="0.3">
      <c r="A1026" s="11" t="s">
        <v>71</v>
      </c>
      <c r="B1026" s="11" t="s">
        <v>72</v>
      </c>
      <c r="C1026" s="17">
        <v>4</v>
      </c>
      <c r="D1026" s="11" t="s">
        <v>718</v>
      </c>
      <c r="E1026" s="11" t="s">
        <v>12221</v>
      </c>
      <c r="F1026" s="11">
        <v>8313646</v>
      </c>
      <c r="G1026" s="11" t="s">
        <v>13043</v>
      </c>
      <c r="H1026" s="11" t="s">
        <v>13044</v>
      </c>
      <c r="I1026" s="11" t="s">
        <v>1152</v>
      </c>
      <c r="J1026" s="11"/>
      <c r="K1026" s="11" t="s">
        <v>7561</v>
      </c>
      <c r="L1026" s="11" t="s">
        <v>13045</v>
      </c>
      <c r="M1026" s="11" t="s">
        <v>8756</v>
      </c>
      <c r="N1026" s="12" t="s">
        <v>13046</v>
      </c>
      <c r="O1026" s="12" t="s">
        <v>13047</v>
      </c>
    </row>
    <row r="1027" spans="1:15" ht="15" customHeight="1" x14ac:dyDescent="0.3">
      <c r="A1027" s="11" t="s">
        <v>71</v>
      </c>
      <c r="B1027" s="11" t="s">
        <v>72</v>
      </c>
      <c r="C1027" s="17">
        <v>4</v>
      </c>
      <c r="D1027" s="11" t="s">
        <v>718</v>
      </c>
      <c r="E1027" s="11" t="s">
        <v>12221</v>
      </c>
      <c r="F1027" s="11">
        <v>8369687</v>
      </c>
      <c r="G1027" s="11" t="s">
        <v>13048</v>
      </c>
      <c r="H1027" s="11" t="s">
        <v>13049</v>
      </c>
      <c r="I1027" s="11" t="s">
        <v>13050</v>
      </c>
      <c r="J1027" s="11"/>
      <c r="K1027" s="11" t="s">
        <v>7803</v>
      </c>
      <c r="L1027" s="11" t="s">
        <v>13051</v>
      </c>
      <c r="M1027" s="11" t="s">
        <v>8756</v>
      </c>
      <c r="N1027" s="12" t="s">
        <v>13052</v>
      </c>
      <c r="O1027" s="12" t="s">
        <v>13053</v>
      </c>
    </row>
    <row r="1028" spans="1:15" ht="15" customHeight="1" x14ac:dyDescent="0.3">
      <c r="A1028" s="11" t="s">
        <v>86</v>
      </c>
      <c r="B1028" s="11" t="s">
        <v>87</v>
      </c>
      <c r="C1028" s="17">
        <v>5</v>
      </c>
      <c r="D1028" s="11" t="s">
        <v>731</v>
      </c>
      <c r="E1028" s="11" t="s">
        <v>13054</v>
      </c>
      <c r="F1028" s="11">
        <v>37418627</v>
      </c>
      <c r="G1028" s="11" t="s">
        <v>13055</v>
      </c>
      <c r="H1028" s="11" t="s">
        <v>13056</v>
      </c>
      <c r="I1028" s="11" t="s">
        <v>4968</v>
      </c>
      <c r="J1028" s="11"/>
      <c r="K1028" s="11" t="s">
        <v>7337</v>
      </c>
      <c r="L1028" s="11" t="s">
        <v>13057</v>
      </c>
      <c r="M1028" s="11" t="s">
        <v>7339</v>
      </c>
      <c r="N1028" s="12" t="s">
        <v>13058</v>
      </c>
      <c r="O1028" s="12" t="s">
        <v>13059</v>
      </c>
    </row>
    <row r="1029" spans="1:15" ht="15" customHeight="1" x14ac:dyDescent="0.3">
      <c r="A1029" s="11" t="s">
        <v>86</v>
      </c>
      <c r="B1029" s="11" t="s">
        <v>87</v>
      </c>
      <c r="C1029" s="17">
        <v>5</v>
      </c>
      <c r="D1029" s="11" t="s">
        <v>731</v>
      </c>
      <c r="E1029" s="11" t="s">
        <v>13054</v>
      </c>
      <c r="F1029" s="11">
        <v>37804472</v>
      </c>
      <c r="G1029" s="11" t="s">
        <v>13060</v>
      </c>
      <c r="H1029" s="11" t="s">
        <v>13061</v>
      </c>
      <c r="I1029" s="11" t="s">
        <v>10553</v>
      </c>
      <c r="J1029" s="11" t="s">
        <v>10553</v>
      </c>
      <c r="K1029" s="11" t="s">
        <v>7784</v>
      </c>
      <c r="L1029" s="11"/>
      <c r="M1029" s="11" t="s">
        <v>7339</v>
      </c>
      <c r="N1029" s="12" t="s">
        <v>13062</v>
      </c>
      <c r="O1029" s="12" t="s">
        <v>13063</v>
      </c>
    </row>
    <row r="1030" spans="1:15" ht="15" customHeight="1" x14ac:dyDescent="0.3">
      <c r="A1030" s="11" t="s">
        <v>86</v>
      </c>
      <c r="B1030" s="11" t="s">
        <v>87</v>
      </c>
      <c r="C1030" s="17">
        <v>5</v>
      </c>
      <c r="D1030" s="11" t="s">
        <v>731</v>
      </c>
      <c r="E1030" s="11" t="s">
        <v>13054</v>
      </c>
      <c r="F1030" s="11">
        <v>37873414</v>
      </c>
      <c r="G1030" s="11" t="s">
        <v>7353</v>
      </c>
      <c r="H1030" s="11" t="s">
        <v>7354</v>
      </c>
      <c r="I1030" s="11" t="s">
        <v>7355</v>
      </c>
      <c r="J1030" s="11" t="s">
        <v>7355</v>
      </c>
      <c r="K1030" s="11" t="s">
        <v>7356</v>
      </c>
      <c r="L1030" s="11"/>
      <c r="M1030" s="11" t="s">
        <v>7357</v>
      </c>
      <c r="N1030" s="12" t="s">
        <v>7358</v>
      </c>
      <c r="O1030" s="12" t="s">
        <v>7359</v>
      </c>
    </row>
    <row r="1031" spans="1:15" ht="15" customHeight="1" x14ac:dyDescent="0.3">
      <c r="A1031" s="11" t="s">
        <v>86</v>
      </c>
      <c r="B1031" s="11" t="s">
        <v>87</v>
      </c>
      <c r="C1031" s="17">
        <v>5</v>
      </c>
      <c r="D1031" s="11" t="s">
        <v>731</v>
      </c>
      <c r="E1031" s="11" t="s">
        <v>13054</v>
      </c>
      <c r="F1031" s="11">
        <v>37952181</v>
      </c>
      <c r="G1031" s="11" t="s">
        <v>7365</v>
      </c>
      <c r="H1031" s="11" t="s">
        <v>7366</v>
      </c>
      <c r="I1031" s="11" t="s">
        <v>6372</v>
      </c>
      <c r="J1031" s="11" t="s">
        <v>6372</v>
      </c>
      <c r="K1031" s="11" t="s">
        <v>7337</v>
      </c>
      <c r="L1031" s="11"/>
      <c r="M1031" s="11" t="s">
        <v>7339</v>
      </c>
      <c r="N1031" s="12" t="s">
        <v>7367</v>
      </c>
      <c r="O1031" s="12" t="s">
        <v>7368</v>
      </c>
    </row>
    <row r="1032" spans="1:15" ht="15" customHeight="1" x14ac:dyDescent="0.3">
      <c r="A1032" s="11" t="s">
        <v>86</v>
      </c>
      <c r="B1032" s="11" t="s">
        <v>87</v>
      </c>
      <c r="C1032" s="17">
        <v>5</v>
      </c>
      <c r="D1032" s="11" t="s">
        <v>731</v>
      </c>
      <c r="E1032" s="11" t="s">
        <v>13054</v>
      </c>
      <c r="F1032" s="11">
        <v>37950894</v>
      </c>
      <c r="G1032" s="11" t="s">
        <v>13064</v>
      </c>
      <c r="H1032" s="11" t="s">
        <v>13065</v>
      </c>
      <c r="I1032" s="11" t="s">
        <v>6368</v>
      </c>
      <c r="J1032" s="11" t="s">
        <v>6368</v>
      </c>
      <c r="K1032" s="11" t="s">
        <v>7337</v>
      </c>
      <c r="L1032" s="11"/>
      <c r="M1032" s="11" t="s">
        <v>7339</v>
      </c>
      <c r="N1032" s="12" t="s">
        <v>13066</v>
      </c>
      <c r="O1032" s="12" t="s">
        <v>13067</v>
      </c>
    </row>
    <row r="1033" spans="1:15" ht="15" customHeight="1" x14ac:dyDescent="0.3">
      <c r="A1033" s="11" t="s">
        <v>86</v>
      </c>
      <c r="B1033" s="11" t="s">
        <v>87</v>
      </c>
      <c r="C1033" s="17">
        <v>5</v>
      </c>
      <c r="D1033" s="11" t="s">
        <v>731</v>
      </c>
      <c r="E1033" s="11" t="s">
        <v>13054</v>
      </c>
      <c r="F1033" s="11">
        <v>37951245</v>
      </c>
      <c r="G1033" s="11" t="s">
        <v>13068</v>
      </c>
      <c r="H1033" s="11" t="s">
        <v>13069</v>
      </c>
      <c r="I1033" s="11" t="s">
        <v>13070</v>
      </c>
      <c r="J1033" s="11" t="s">
        <v>13070</v>
      </c>
      <c r="K1033" s="11" t="s">
        <v>7754</v>
      </c>
      <c r="L1033" s="11"/>
      <c r="M1033" s="11" t="s">
        <v>7339</v>
      </c>
      <c r="N1033" s="12" t="s">
        <v>13071</v>
      </c>
      <c r="O1033" s="12" t="s">
        <v>13072</v>
      </c>
    </row>
    <row r="1034" spans="1:15" ht="15" customHeight="1" x14ac:dyDescent="0.3">
      <c r="A1034" s="11" t="s">
        <v>86</v>
      </c>
      <c r="B1034" s="11" t="s">
        <v>87</v>
      </c>
      <c r="C1034" s="17">
        <v>5</v>
      </c>
      <c r="D1034" s="11" t="s">
        <v>731</v>
      </c>
      <c r="E1034" s="11" t="s">
        <v>13054</v>
      </c>
      <c r="F1034" s="11">
        <v>37924462</v>
      </c>
      <c r="G1034" s="11" t="s">
        <v>13073</v>
      </c>
      <c r="H1034" s="11" t="s">
        <v>13074</v>
      </c>
      <c r="I1034" s="11" t="s">
        <v>13075</v>
      </c>
      <c r="J1034" s="11" t="s">
        <v>13075</v>
      </c>
      <c r="K1034" s="11" t="s">
        <v>7498</v>
      </c>
      <c r="L1034" s="11"/>
      <c r="M1034" s="11" t="s">
        <v>7350</v>
      </c>
      <c r="N1034" s="12" t="s">
        <v>13076</v>
      </c>
      <c r="O1034" s="12" t="s">
        <v>13077</v>
      </c>
    </row>
    <row r="1035" spans="1:15" ht="15" customHeight="1" x14ac:dyDescent="0.3">
      <c r="A1035" s="11" t="s">
        <v>86</v>
      </c>
      <c r="B1035" s="11" t="s">
        <v>87</v>
      </c>
      <c r="C1035" s="17">
        <v>5</v>
      </c>
      <c r="D1035" s="11" t="s">
        <v>731</v>
      </c>
      <c r="E1035" s="11" t="s">
        <v>13054</v>
      </c>
      <c r="F1035" s="11">
        <v>37931161</v>
      </c>
      <c r="G1035" s="11" t="s">
        <v>13078</v>
      </c>
      <c r="H1035" s="11" t="s">
        <v>13079</v>
      </c>
      <c r="I1035" s="11" t="s">
        <v>13080</v>
      </c>
      <c r="J1035" s="11" t="s">
        <v>13080</v>
      </c>
      <c r="K1035" s="11" t="s">
        <v>7337</v>
      </c>
      <c r="L1035" s="11"/>
      <c r="M1035" s="11" t="s">
        <v>7339</v>
      </c>
      <c r="N1035" s="12" t="s">
        <v>13081</v>
      </c>
      <c r="O1035" s="12" t="s">
        <v>13082</v>
      </c>
    </row>
    <row r="1036" spans="1:15" ht="15" customHeight="1" x14ac:dyDescent="0.3">
      <c r="A1036" s="11" t="s">
        <v>86</v>
      </c>
      <c r="B1036" s="11" t="s">
        <v>87</v>
      </c>
      <c r="C1036" s="17">
        <v>5</v>
      </c>
      <c r="D1036" s="11" t="s">
        <v>731</v>
      </c>
      <c r="E1036" s="11" t="s">
        <v>13054</v>
      </c>
      <c r="F1036" s="11">
        <v>37536512</v>
      </c>
      <c r="G1036" s="11" t="s">
        <v>7369</v>
      </c>
      <c r="H1036" s="11" t="s">
        <v>7370</v>
      </c>
      <c r="I1036" s="11" t="s">
        <v>2497</v>
      </c>
      <c r="J1036" s="11" t="s">
        <v>4373</v>
      </c>
      <c r="K1036" s="11" t="s">
        <v>7371</v>
      </c>
      <c r="L1036" s="11" t="s">
        <v>7372</v>
      </c>
      <c r="M1036" s="11" t="s">
        <v>7373</v>
      </c>
      <c r="N1036" s="12" t="s">
        <v>7374</v>
      </c>
      <c r="O1036" s="12" t="s">
        <v>7375</v>
      </c>
    </row>
    <row r="1037" spans="1:15" ht="15" customHeight="1" x14ac:dyDescent="0.3">
      <c r="A1037" s="11" t="s">
        <v>86</v>
      </c>
      <c r="B1037" s="11" t="s">
        <v>87</v>
      </c>
      <c r="C1037" s="17">
        <v>5</v>
      </c>
      <c r="D1037" s="11" t="s">
        <v>731</v>
      </c>
      <c r="E1037" s="11" t="s">
        <v>13054</v>
      </c>
      <c r="F1037" s="11">
        <v>37801281</v>
      </c>
      <c r="G1037" s="11" t="s">
        <v>13083</v>
      </c>
      <c r="H1037" s="11" t="s">
        <v>13084</v>
      </c>
      <c r="I1037" s="11" t="s">
        <v>2497</v>
      </c>
      <c r="J1037" s="11" t="s">
        <v>13085</v>
      </c>
      <c r="K1037" s="11" t="s">
        <v>7498</v>
      </c>
      <c r="L1037" s="11" t="s">
        <v>13086</v>
      </c>
      <c r="M1037" s="11" t="s">
        <v>7339</v>
      </c>
      <c r="N1037" s="12" t="s">
        <v>13087</v>
      </c>
      <c r="O1037" s="12" t="s">
        <v>13088</v>
      </c>
    </row>
    <row r="1038" spans="1:15" ht="15" customHeight="1" x14ac:dyDescent="0.3">
      <c r="A1038" s="11" t="s">
        <v>86</v>
      </c>
      <c r="B1038" s="11" t="s">
        <v>87</v>
      </c>
      <c r="C1038" s="17">
        <v>5</v>
      </c>
      <c r="D1038" s="11" t="s">
        <v>731</v>
      </c>
      <c r="E1038" s="11" t="s">
        <v>13054</v>
      </c>
      <c r="F1038" s="11">
        <v>36695406</v>
      </c>
      <c r="G1038" s="11" t="s">
        <v>7398</v>
      </c>
      <c r="H1038" s="11" t="s">
        <v>7399</v>
      </c>
      <c r="I1038" s="11" t="s">
        <v>7394</v>
      </c>
      <c r="J1038" s="11"/>
      <c r="K1038" s="11" t="s">
        <v>7337</v>
      </c>
      <c r="L1038" s="11" t="s">
        <v>7400</v>
      </c>
      <c r="M1038" s="11" t="s">
        <v>7339</v>
      </c>
      <c r="N1038" s="12" t="s">
        <v>7401</v>
      </c>
      <c r="O1038" s="12" t="s">
        <v>7402</v>
      </c>
    </row>
    <row r="1039" spans="1:15" ht="15" customHeight="1" x14ac:dyDescent="0.3">
      <c r="A1039" s="11" t="s">
        <v>86</v>
      </c>
      <c r="B1039" s="11" t="s">
        <v>87</v>
      </c>
      <c r="C1039" s="17">
        <v>5</v>
      </c>
      <c r="D1039" s="11" t="s">
        <v>731</v>
      </c>
      <c r="E1039" s="11" t="s">
        <v>13054</v>
      </c>
      <c r="F1039" s="11">
        <v>35861400</v>
      </c>
      <c r="G1039" s="11" t="s">
        <v>13089</v>
      </c>
      <c r="H1039" s="11" t="s">
        <v>13090</v>
      </c>
      <c r="I1039" s="11" t="s">
        <v>10581</v>
      </c>
      <c r="J1039" s="11"/>
      <c r="K1039" s="11" t="s">
        <v>8545</v>
      </c>
      <c r="L1039" s="11" t="s">
        <v>13091</v>
      </c>
      <c r="M1039" s="11" t="s">
        <v>7373</v>
      </c>
      <c r="N1039" s="12" t="s">
        <v>13092</v>
      </c>
      <c r="O1039" s="12" t="s">
        <v>13093</v>
      </c>
    </row>
    <row r="1040" spans="1:15" ht="15" customHeight="1" x14ac:dyDescent="0.3">
      <c r="A1040" s="11" t="s">
        <v>86</v>
      </c>
      <c r="B1040" s="11" t="s">
        <v>87</v>
      </c>
      <c r="C1040" s="17">
        <v>5</v>
      </c>
      <c r="D1040" s="11" t="s">
        <v>731</v>
      </c>
      <c r="E1040" s="11" t="s">
        <v>13054</v>
      </c>
      <c r="F1040" s="11">
        <v>36387062</v>
      </c>
      <c r="G1040" s="11" t="s">
        <v>11358</v>
      </c>
      <c r="H1040" s="11" t="s">
        <v>11359</v>
      </c>
      <c r="I1040" s="11" t="s">
        <v>4602</v>
      </c>
      <c r="J1040" s="11" t="s">
        <v>11360</v>
      </c>
      <c r="K1040" s="11" t="s">
        <v>11361</v>
      </c>
      <c r="L1040" s="11" t="s">
        <v>11362</v>
      </c>
      <c r="M1040" s="11" t="s">
        <v>7339</v>
      </c>
      <c r="N1040" s="12" t="s">
        <v>11363</v>
      </c>
      <c r="O1040" s="12" t="s">
        <v>11364</v>
      </c>
    </row>
    <row r="1041" spans="1:15" ht="15" customHeight="1" x14ac:dyDescent="0.3">
      <c r="A1041" s="11" t="s">
        <v>86</v>
      </c>
      <c r="B1041" s="11" t="s">
        <v>87</v>
      </c>
      <c r="C1041" s="17">
        <v>5</v>
      </c>
      <c r="D1041" s="11" t="s">
        <v>731</v>
      </c>
      <c r="E1041" s="11" t="s">
        <v>13054</v>
      </c>
      <c r="F1041" s="11">
        <v>36174714</v>
      </c>
      <c r="G1041" s="11" t="s">
        <v>7409</v>
      </c>
      <c r="H1041" s="11" t="s">
        <v>7410</v>
      </c>
      <c r="I1041" s="11" t="s">
        <v>4602</v>
      </c>
      <c r="J1041" s="11" t="s">
        <v>7411</v>
      </c>
      <c r="K1041" s="11" t="s">
        <v>7412</v>
      </c>
      <c r="L1041" s="11" t="s">
        <v>7413</v>
      </c>
      <c r="M1041" s="11" t="s">
        <v>7414</v>
      </c>
      <c r="N1041" s="12" t="s">
        <v>7415</v>
      </c>
      <c r="O1041" s="12" t="s">
        <v>7416</v>
      </c>
    </row>
    <row r="1042" spans="1:15" ht="15" customHeight="1" x14ac:dyDescent="0.3">
      <c r="A1042" s="11" t="s">
        <v>86</v>
      </c>
      <c r="B1042" s="11" t="s">
        <v>87</v>
      </c>
      <c r="C1042" s="17">
        <v>5</v>
      </c>
      <c r="D1042" s="11" t="s">
        <v>731</v>
      </c>
      <c r="E1042" s="11" t="s">
        <v>13054</v>
      </c>
      <c r="F1042" s="11">
        <v>36566876</v>
      </c>
      <c r="G1042" s="11" t="s">
        <v>13094</v>
      </c>
      <c r="H1042" s="11" t="s">
        <v>13095</v>
      </c>
      <c r="I1042" s="11" t="s">
        <v>3603</v>
      </c>
      <c r="J1042" s="11" t="s">
        <v>13096</v>
      </c>
      <c r="K1042" s="11" t="s">
        <v>7412</v>
      </c>
      <c r="L1042" s="11" t="s">
        <v>13097</v>
      </c>
      <c r="M1042" s="11" t="s">
        <v>7373</v>
      </c>
      <c r="N1042" s="12" t="s">
        <v>13098</v>
      </c>
      <c r="O1042" s="12" t="s">
        <v>13099</v>
      </c>
    </row>
    <row r="1043" spans="1:15" ht="15" customHeight="1" x14ac:dyDescent="0.3">
      <c r="A1043" s="11" t="s">
        <v>86</v>
      </c>
      <c r="B1043" s="11" t="s">
        <v>87</v>
      </c>
      <c r="C1043" s="17">
        <v>5</v>
      </c>
      <c r="D1043" s="11" t="s">
        <v>731</v>
      </c>
      <c r="E1043" s="11" t="s">
        <v>13054</v>
      </c>
      <c r="F1043" s="11">
        <v>37451726</v>
      </c>
      <c r="G1043" s="11" t="s">
        <v>13100</v>
      </c>
      <c r="H1043" s="11" t="s">
        <v>13101</v>
      </c>
      <c r="I1043" s="11" t="s">
        <v>10610</v>
      </c>
      <c r="J1043" s="11" t="s">
        <v>10610</v>
      </c>
      <c r="K1043" s="11" t="s">
        <v>7379</v>
      </c>
      <c r="L1043" s="11" t="s">
        <v>13102</v>
      </c>
      <c r="M1043" s="11" t="s">
        <v>7373</v>
      </c>
      <c r="N1043" s="12" t="s">
        <v>13103</v>
      </c>
      <c r="O1043" s="12" t="s">
        <v>13104</v>
      </c>
    </row>
    <row r="1044" spans="1:15" ht="15" customHeight="1" x14ac:dyDescent="0.3">
      <c r="A1044" s="11" t="s">
        <v>86</v>
      </c>
      <c r="B1044" s="11" t="s">
        <v>87</v>
      </c>
      <c r="C1044" s="17">
        <v>5</v>
      </c>
      <c r="D1044" s="11" t="s">
        <v>731</v>
      </c>
      <c r="E1044" s="11" t="s">
        <v>13054</v>
      </c>
      <c r="F1044" s="11">
        <v>37016153</v>
      </c>
      <c r="G1044" s="11" t="s">
        <v>7417</v>
      </c>
      <c r="H1044" s="11" t="s">
        <v>7418</v>
      </c>
      <c r="I1044" s="11" t="s">
        <v>3213</v>
      </c>
      <c r="J1044" s="11"/>
      <c r="K1044" s="11" t="s">
        <v>7337</v>
      </c>
      <c r="L1044" s="11" t="s">
        <v>7419</v>
      </c>
      <c r="M1044" s="11" t="s">
        <v>7420</v>
      </c>
      <c r="N1044" s="12" t="s">
        <v>7421</v>
      </c>
      <c r="O1044" s="12" t="s">
        <v>7422</v>
      </c>
    </row>
    <row r="1045" spans="1:15" ht="15" customHeight="1" x14ac:dyDescent="0.3">
      <c r="A1045" s="11" t="s">
        <v>86</v>
      </c>
      <c r="B1045" s="11" t="s">
        <v>87</v>
      </c>
      <c r="C1045" s="17">
        <v>5</v>
      </c>
      <c r="D1045" s="11" t="s">
        <v>731</v>
      </c>
      <c r="E1045" s="11" t="s">
        <v>13054</v>
      </c>
      <c r="F1045" s="11">
        <v>37256582</v>
      </c>
      <c r="G1045" s="11" t="s">
        <v>13105</v>
      </c>
      <c r="H1045" s="11" t="s">
        <v>13106</v>
      </c>
      <c r="I1045" s="11" t="s">
        <v>7425</v>
      </c>
      <c r="J1045" s="11"/>
      <c r="K1045" s="11" t="s">
        <v>7426</v>
      </c>
      <c r="L1045" s="11" t="s">
        <v>13107</v>
      </c>
      <c r="M1045" s="11" t="s">
        <v>7969</v>
      </c>
      <c r="N1045" s="12" t="s">
        <v>13108</v>
      </c>
      <c r="O1045" s="12" t="s">
        <v>13109</v>
      </c>
    </row>
    <row r="1046" spans="1:15" ht="15" customHeight="1" x14ac:dyDescent="0.3">
      <c r="A1046" s="11" t="s">
        <v>86</v>
      </c>
      <c r="B1046" s="11" t="s">
        <v>87</v>
      </c>
      <c r="C1046" s="17">
        <v>5</v>
      </c>
      <c r="D1046" s="11" t="s">
        <v>731</v>
      </c>
      <c r="E1046" s="11" t="s">
        <v>13054</v>
      </c>
      <c r="F1046" s="11">
        <v>37287330</v>
      </c>
      <c r="G1046" s="11" t="s">
        <v>13110</v>
      </c>
      <c r="H1046" s="11" t="s">
        <v>13111</v>
      </c>
      <c r="I1046" s="11" t="s">
        <v>881</v>
      </c>
      <c r="J1046" s="11" t="s">
        <v>13112</v>
      </c>
      <c r="K1046" s="11" t="s">
        <v>12817</v>
      </c>
      <c r="L1046" s="11" t="s">
        <v>13113</v>
      </c>
      <c r="M1046" s="11" t="s">
        <v>7350</v>
      </c>
      <c r="N1046" s="12" t="s">
        <v>13114</v>
      </c>
      <c r="O1046" s="12" t="s">
        <v>13115</v>
      </c>
    </row>
    <row r="1047" spans="1:15" ht="15" customHeight="1" x14ac:dyDescent="0.3">
      <c r="A1047" s="11" t="s">
        <v>86</v>
      </c>
      <c r="B1047" s="11" t="s">
        <v>87</v>
      </c>
      <c r="C1047" s="17">
        <v>5</v>
      </c>
      <c r="D1047" s="11" t="s">
        <v>731</v>
      </c>
      <c r="E1047" s="11" t="s">
        <v>13054</v>
      </c>
      <c r="F1047" s="11">
        <v>36484915</v>
      </c>
      <c r="G1047" s="11" t="s">
        <v>13116</v>
      </c>
      <c r="H1047" s="11" t="s">
        <v>13117</v>
      </c>
      <c r="I1047" s="11" t="s">
        <v>881</v>
      </c>
      <c r="J1047" s="11" t="s">
        <v>13118</v>
      </c>
      <c r="K1047" s="11" t="s">
        <v>7498</v>
      </c>
      <c r="L1047" s="11" t="s">
        <v>13119</v>
      </c>
      <c r="M1047" s="11" t="s">
        <v>7339</v>
      </c>
      <c r="N1047" s="12" t="s">
        <v>13120</v>
      </c>
      <c r="O1047" s="12" t="s">
        <v>13121</v>
      </c>
    </row>
    <row r="1048" spans="1:15" ht="15" customHeight="1" x14ac:dyDescent="0.3">
      <c r="A1048" s="11" t="s">
        <v>86</v>
      </c>
      <c r="B1048" s="11" t="s">
        <v>87</v>
      </c>
      <c r="C1048" s="17">
        <v>5</v>
      </c>
      <c r="D1048" s="11" t="s">
        <v>731</v>
      </c>
      <c r="E1048" s="11" t="s">
        <v>13054</v>
      </c>
      <c r="F1048" s="11">
        <v>36810251</v>
      </c>
      <c r="G1048" s="11" t="s">
        <v>7437</v>
      </c>
      <c r="H1048" s="11" t="s">
        <v>7438</v>
      </c>
      <c r="I1048" s="11" t="s">
        <v>2516</v>
      </c>
      <c r="J1048" s="11" t="s">
        <v>2516</v>
      </c>
      <c r="K1048" s="11" t="s">
        <v>7439</v>
      </c>
      <c r="L1048" s="11" t="s">
        <v>7440</v>
      </c>
      <c r="M1048" s="11" t="s">
        <v>7373</v>
      </c>
      <c r="N1048" s="12" t="s">
        <v>7441</v>
      </c>
      <c r="O1048" s="12" t="s">
        <v>7442</v>
      </c>
    </row>
    <row r="1049" spans="1:15" ht="15" customHeight="1" x14ac:dyDescent="0.3">
      <c r="A1049" s="11" t="s">
        <v>86</v>
      </c>
      <c r="B1049" s="11" t="s">
        <v>87</v>
      </c>
      <c r="C1049" s="17">
        <v>5</v>
      </c>
      <c r="D1049" s="11" t="s">
        <v>731</v>
      </c>
      <c r="E1049" s="11" t="s">
        <v>13054</v>
      </c>
      <c r="F1049" s="11">
        <v>37681909</v>
      </c>
      <c r="G1049" s="11" t="s">
        <v>7454</v>
      </c>
      <c r="H1049" s="11" t="s">
        <v>7455</v>
      </c>
      <c r="I1049" s="11" t="s">
        <v>7456</v>
      </c>
      <c r="J1049" s="11" t="s">
        <v>7456</v>
      </c>
      <c r="K1049" s="11" t="s">
        <v>7457</v>
      </c>
      <c r="L1049" s="11" t="s">
        <v>7458</v>
      </c>
      <c r="M1049" s="11" t="s">
        <v>7373</v>
      </c>
      <c r="N1049" s="12" t="s">
        <v>7459</v>
      </c>
      <c r="O1049" s="12" t="s">
        <v>7460</v>
      </c>
    </row>
    <row r="1050" spans="1:15" ht="15" customHeight="1" x14ac:dyDescent="0.3">
      <c r="A1050" s="11" t="s">
        <v>86</v>
      </c>
      <c r="B1050" s="11" t="s">
        <v>87</v>
      </c>
      <c r="C1050" s="17">
        <v>5</v>
      </c>
      <c r="D1050" s="11" t="s">
        <v>731</v>
      </c>
      <c r="E1050" s="11" t="s">
        <v>13054</v>
      </c>
      <c r="F1050" s="11">
        <v>37150952</v>
      </c>
      <c r="G1050" s="11" t="s">
        <v>13122</v>
      </c>
      <c r="H1050" s="11" t="s">
        <v>13123</v>
      </c>
      <c r="I1050" s="11" t="s">
        <v>4222</v>
      </c>
      <c r="J1050" s="11" t="s">
        <v>13124</v>
      </c>
      <c r="K1050" s="11" t="s">
        <v>13125</v>
      </c>
      <c r="L1050" s="11" t="s">
        <v>13126</v>
      </c>
      <c r="M1050" s="11" t="s">
        <v>7734</v>
      </c>
      <c r="N1050" s="12" t="s">
        <v>13127</v>
      </c>
      <c r="O1050" s="12" t="s">
        <v>13128</v>
      </c>
    </row>
    <row r="1051" spans="1:15" ht="15" customHeight="1" x14ac:dyDescent="0.3">
      <c r="A1051" s="11" t="s">
        <v>86</v>
      </c>
      <c r="B1051" s="11" t="s">
        <v>87</v>
      </c>
      <c r="C1051" s="17">
        <v>5</v>
      </c>
      <c r="D1051" s="11" t="s">
        <v>731</v>
      </c>
      <c r="E1051" s="11" t="s">
        <v>13054</v>
      </c>
      <c r="F1051" s="11">
        <v>36804406</v>
      </c>
      <c r="G1051" s="11" t="s">
        <v>7476</v>
      </c>
      <c r="H1051" s="11" t="s">
        <v>7477</v>
      </c>
      <c r="I1051" s="11" t="s">
        <v>4222</v>
      </c>
      <c r="J1051" s="11" t="s">
        <v>7478</v>
      </c>
      <c r="K1051" s="11" t="s">
        <v>7412</v>
      </c>
      <c r="L1051" s="11" t="s">
        <v>7479</v>
      </c>
      <c r="M1051" s="11" t="s">
        <v>7373</v>
      </c>
      <c r="N1051" s="12" t="s">
        <v>7480</v>
      </c>
      <c r="O1051" s="12" t="s">
        <v>7481</v>
      </c>
    </row>
    <row r="1052" spans="1:15" ht="15" customHeight="1" x14ac:dyDescent="0.3">
      <c r="A1052" s="11" t="s">
        <v>86</v>
      </c>
      <c r="B1052" s="11" t="s">
        <v>87</v>
      </c>
      <c r="C1052" s="17">
        <v>5</v>
      </c>
      <c r="D1052" s="11" t="s">
        <v>731</v>
      </c>
      <c r="E1052" s="11" t="s">
        <v>13054</v>
      </c>
      <c r="F1052" s="11">
        <v>36763806</v>
      </c>
      <c r="G1052" s="11" t="s">
        <v>7489</v>
      </c>
      <c r="H1052" s="11" t="s">
        <v>7490</v>
      </c>
      <c r="I1052" s="11" t="s">
        <v>7491</v>
      </c>
      <c r="J1052" s="11"/>
      <c r="K1052" s="11" t="s">
        <v>7337</v>
      </c>
      <c r="L1052" s="11" t="s">
        <v>7492</v>
      </c>
      <c r="M1052" s="11" t="s">
        <v>7339</v>
      </c>
      <c r="N1052" s="12" t="s">
        <v>7493</v>
      </c>
      <c r="O1052" s="12" t="s">
        <v>7494</v>
      </c>
    </row>
    <row r="1053" spans="1:15" ht="15" customHeight="1" x14ac:dyDescent="0.3">
      <c r="A1053" s="11" t="s">
        <v>86</v>
      </c>
      <c r="B1053" s="11" t="s">
        <v>87</v>
      </c>
      <c r="C1053" s="17">
        <v>5</v>
      </c>
      <c r="D1053" s="11" t="s">
        <v>731</v>
      </c>
      <c r="E1053" s="11" t="s">
        <v>13054</v>
      </c>
      <c r="F1053" s="11">
        <v>36763783</v>
      </c>
      <c r="G1053" s="11" t="s">
        <v>12285</v>
      </c>
      <c r="H1053" s="11" t="s">
        <v>12286</v>
      </c>
      <c r="I1053" s="11" t="s">
        <v>7491</v>
      </c>
      <c r="J1053" s="11"/>
      <c r="K1053" s="11" t="s">
        <v>7337</v>
      </c>
      <c r="L1053" s="11" t="s">
        <v>12287</v>
      </c>
      <c r="M1053" s="11" t="s">
        <v>7339</v>
      </c>
      <c r="N1053" s="12" t="s">
        <v>12288</v>
      </c>
      <c r="O1053" s="12" t="s">
        <v>12289</v>
      </c>
    </row>
    <row r="1054" spans="1:15" ht="15" customHeight="1" x14ac:dyDescent="0.3">
      <c r="A1054" s="11" t="s">
        <v>86</v>
      </c>
      <c r="B1054" s="11" t="s">
        <v>87</v>
      </c>
      <c r="C1054" s="17">
        <v>5</v>
      </c>
      <c r="D1054" s="11" t="s">
        <v>731</v>
      </c>
      <c r="E1054" s="11" t="s">
        <v>13054</v>
      </c>
      <c r="F1054" s="11">
        <v>36527389</v>
      </c>
      <c r="G1054" s="11" t="s">
        <v>13129</v>
      </c>
      <c r="H1054" s="11" t="s">
        <v>13130</v>
      </c>
      <c r="I1054" s="11" t="s">
        <v>1257</v>
      </c>
      <c r="J1054" s="11" t="s">
        <v>12231</v>
      </c>
      <c r="K1054" s="11" t="s">
        <v>7349</v>
      </c>
      <c r="L1054" s="11" t="s">
        <v>13131</v>
      </c>
      <c r="M1054" s="11" t="s">
        <v>7339</v>
      </c>
      <c r="N1054" s="12" t="s">
        <v>13132</v>
      </c>
      <c r="O1054" s="12" t="s">
        <v>13133</v>
      </c>
    </row>
    <row r="1055" spans="1:15" ht="15" customHeight="1" x14ac:dyDescent="0.3">
      <c r="A1055" s="11" t="s">
        <v>86</v>
      </c>
      <c r="B1055" s="11" t="s">
        <v>87</v>
      </c>
      <c r="C1055" s="17">
        <v>5</v>
      </c>
      <c r="D1055" s="11" t="s">
        <v>731</v>
      </c>
      <c r="E1055" s="11" t="s">
        <v>13054</v>
      </c>
      <c r="F1055" s="11">
        <v>36092261</v>
      </c>
      <c r="G1055" s="11" t="s">
        <v>13094</v>
      </c>
      <c r="H1055" s="11" t="s">
        <v>13134</v>
      </c>
      <c r="I1055" s="11" t="s">
        <v>2664</v>
      </c>
      <c r="J1055" s="11" t="s">
        <v>13135</v>
      </c>
      <c r="K1055" s="11" t="s">
        <v>12373</v>
      </c>
      <c r="L1055" s="11" t="s">
        <v>13136</v>
      </c>
      <c r="M1055" s="11" t="s">
        <v>7339</v>
      </c>
      <c r="N1055" s="12" t="s">
        <v>13137</v>
      </c>
      <c r="O1055" s="12"/>
    </row>
    <row r="1056" spans="1:15" ht="15" customHeight="1" x14ac:dyDescent="0.3">
      <c r="A1056" s="11" t="s">
        <v>86</v>
      </c>
      <c r="B1056" s="11" t="s">
        <v>87</v>
      </c>
      <c r="C1056" s="17">
        <v>5</v>
      </c>
      <c r="D1056" s="11" t="s">
        <v>731</v>
      </c>
      <c r="E1056" s="11" t="s">
        <v>13054</v>
      </c>
      <c r="F1056" s="11">
        <v>35507331</v>
      </c>
      <c r="G1056" s="11" t="s">
        <v>13138</v>
      </c>
      <c r="H1056" s="11" t="s">
        <v>13139</v>
      </c>
      <c r="I1056" s="11" t="s">
        <v>2664</v>
      </c>
      <c r="J1056" s="11" t="s">
        <v>13140</v>
      </c>
      <c r="K1056" s="11" t="s">
        <v>8323</v>
      </c>
      <c r="L1056" s="11" t="s">
        <v>13141</v>
      </c>
      <c r="M1056" s="11" t="s">
        <v>7373</v>
      </c>
      <c r="N1056" s="12" t="s">
        <v>13142</v>
      </c>
      <c r="O1056" s="12" t="s">
        <v>13143</v>
      </c>
    </row>
    <row r="1057" spans="1:15" ht="15" customHeight="1" x14ac:dyDescent="0.3">
      <c r="A1057" s="11" t="s">
        <v>86</v>
      </c>
      <c r="B1057" s="11" t="s">
        <v>87</v>
      </c>
      <c r="C1057" s="17">
        <v>5</v>
      </c>
      <c r="D1057" s="11" t="s">
        <v>731</v>
      </c>
      <c r="E1057" s="11" t="s">
        <v>13054</v>
      </c>
      <c r="F1057" s="11">
        <v>35289930</v>
      </c>
      <c r="G1057" s="11" t="s">
        <v>7516</v>
      </c>
      <c r="H1057" s="11" t="s">
        <v>7517</v>
      </c>
      <c r="I1057" s="11" t="s">
        <v>2664</v>
      </c>
      <c r="J1057" s="11" t="s">
        <v>7518</v>
      </c>
      <c r="K1057" s="11" t="s">
        <v>7337</v>
      </c>
      <c r="L1057" s="11" t="s">
        <v>7519</v>
      </c>
      <c r="M1057" s="11" t="s">
        <v>7520</v>
      </c>
      <c r="N1057" s="12" t="s">
        <v>7521</v>
      </c>
      <c r="O1057" s="12" t="s">
        <v>7522</v>
      </c>
    </row>
    <row r="1058" spans="1:15" ht="15" customHeight="1" x14ac:dyDescent="0.3">
      <c r="A1058" s="11" t="s">
        <v>86</v>
      </c>
      <c r="B1058" s="11" t="s">
        <v>87</v>
      </c>
      <c r="C1058" s="17">
        <v>5</v>
      </c>
      <c r="D1058" s="11" t="s">
        <v>731</v>
      </c>
      <c r="E1058" s="11" t="s">
        <v>13054</v>
      </c>
      <c r="F1058" s="11">
        <v>35791876</v>
      </c>
      <c r="G1058" s="11" t="s">
        <v>7523</v>
      </c>
      <c r="H1058" s="11" t="s">
        <v>7524</v>
      </c>
      <c r="I1058" s="11" t="s">
        <v>4971</v>
      </c>
      <c r="J1058" s="11"/>
      <c r="K1058" s="11" t="s">
        <v>7426</v>
      </c>
      <c r="L1058" s="11" t="s">
        <v>7525</v>
      </c>
      <c r="M1058" s="11" t="s">
        <v>7373</v>
      </c>
      <c r="N1058" s="12" t="s">
        <v>7526</v>
      </c>
      <c r="O1058" s="12" t="s">
        <v>7527</v>
      </c>
    </row>
    <row r="1059" spans="1:15" ht="15" customHeight="1" x14ac:dyDescent="0.3">
      <c r="A1059" s="11" t="s">
        <v>86</v>
      </c>
      <c r="B1059" s="11" t="s">
        <v>87</v>
      </c>
      <c r="C1059" s="17">
        <v>5</v>
      </c>
      <c r="D1059" s="11" t="s">
        <v>731</v>
      </c>
      <c r="E1059" s="11" t="s">
        <v>13054</v>
      </c>
      <c r="F1059" s="11">
        <v>35863467</v>
      </c>
      <c r="G1059" s="11" t="s">
        <v>13144</v>
      </c>
      <c r="H1059" s="11" t="s">
        <v>13145</v>
      </c>
      <c r="I1059" s="11" t="s">
        <v>3959</v>
      </c>
      <c r="J1059" s="11" t="s">
        <v>13146</v>
      </c>
      <c r="K1059" s="11" t="s">
        <v>7754</v>
      </c>
      <c r="L1059" s="11" t="s">
        <v>13147</v>
      </c>
      <c r="M1059" s="11" t="s">
        <v>7373</v>
      </c>
      <c r="N1059" s="12" t="s">
        <v>13148</v>
      </c>
      <c r="O1059" s="12" t="s">
        <v>13149</v>
      </c>
    </row>
    <row r="1060" spans="1:15" ht="15" customHeight="1" x14ac:dyDescent="0.3">
      <c r="A1060" s="11" t="s">
        <v>86</v>
      </c>
      <c r="B1060" s="11" t="s">
        <v>87</v>
      </c>
      <c r="C1060" s="17">
        <v>5</v>
      </c>
      <c r="D1060" s="11" t="s">
        <v>731</v>
      </c>
      <c r="E1060" s="11" t="s">
        <v>13054</v>
      </c>
      <c r="F1060" s="11">
        <v>35568077</v>
      </c>
      <c r="G1060" s="11" t="s">
        <v>7528</v>
      </c>
      <c r="H1060" s="11" t="s">
        <v>7529</v>
      </c>
      <c r="I1060" s="11" t="s">
        <v>3959</v>
      </c>
      <c r="J1060" s="11" t="s">
        <v>7530</v>
      </c>
      <c r="K1060" s="11" t="s">
        <v>7371</v>
      </c>
      <c r="L1060" s="11" t="s">
        <v>7531</v>
      </c>
      <c r="M1060" s="11" t="s">
        <v>7373</v>
      </c>
      <c r="N1060" s="12" t="s">
        <v>7532</v>
      </c>
      <c r="O1060" s="12" t="s">
        <v>7533</v>
      </c>
    </row>
    <row r="1061" spans="1:15" ht="15" customHeight="1" x14ac:dyDescent="0.3">
      <c r="A1061" s="11" t="s">
        <v>86</v>
      </c>
      <c r="B1061" s="11" t="s">
        <v>87</v>
      </c>
      <c r="C1061" s="17">
        <v>5</v>
      </c>
      <c r="D1061" s="11" t="s">
        <v>731</v>
      </c>
      <c r="E1061" s="11" t="s">
        <v>13054</v>
      </c>
      <c r="F1061" s="11">
        <v>36129250</v>
      </c>
      <c r="G1061" s="11" t="s">
        <v>13094</v>
      </c>
      <c r="H1061" s="11" t="s">
        <v>13150</v>
      </c>
      <c r="I1061" s="11" t="s">
        <v>10630</v>
      </c>
      <c r="J1061" s="11" t="s">
        <v>10630</v>
      </c>
      <c r="K1061" s="11" t="s">
        <v>7536</v>
      </c>
      <c r="L1061" s="11" t="s">
        <v>13151</v>
      </c>
      <c r="M1061" s="11" t="s">
        <v>7339</v>
      </c>
      <c r="N1061" s="12" t="s">
        <v>13152</v>
      </c>
      <c r="O1061" s="12" t="s">
        <v>13153</v>
      </c>
    </row>
    <row r="1062" spans="1:15" ht="15" customHeight="1" x14ac:dyDescent="0.3">
      <c r="A1062" s="11" t="s">
        <v>86</v>
      </c>
      <c r="B1062" s="11" t="s">
        <v>87</v>
      </c>
      <c r="C1062" s="17">
        <v>5</v>
      </c>
      <c r="D1062" s="11" t="s">
        <v>731</v>
      </c>
      <c r="E1062" s="11" t="s">
        <v>13054</v>
      </c>
      <c r="F1062" s="11">
        <v>35316500</v>
      </c>
      <c r="G1062" s="11" t="s">
        <v>13154</v>
      </c>
      <c r="H1062" s="11" t="s">
        <v>13155</v>
      </c>
      <c r="I1062" s="11" t="s">
        <v>1701</v>
      </c>
      <c r="J1062" s="11" t="s">
        <v>13156</v>
      </c>
      <c r="K1062" s="11" t="s">
        <v>13157</v>
      </c>
      <c r="L1062" s="11" t="s">
        <v>13158</v>
      </c>
      <c r="M1062" s="11" t="s">
        <v>8658</v>
      </c>
      <c r="N1062" s="12" t="s">
        <v>13159</v>
      </c>
      <c r="O1062" s="12" t="s">
        <v>13160</v>
      </c>
    </row>
    <row r="1063" spans="1:15" ht="15" customHeight="1" x14ac:dyDescent="0.3">
      <c r="A1063" s="11" t="s">
        <v>86</v>
      </c>
      <c r="B1063" s="11" t="s">
        <v>87</v>
      </c>
      <c r="C1063" s="17">
        <v>5</v>
      </c>
      <c r="D1063" s="11" t="s">
        <v>731</v>
      </c>
      <c r="E1063" s="11" t="s">
        <v>13054</v>
      </c>
      <c r="F1063" s="11">
        <v>35167107</v>
      </c>
      <c r="G1063" s="11" t="s">
        <v>13161</v>
      </c>
      <c r="H1063" s="11" t="s">
        <v>13162</v>
      </c>
      <c r="I1063" s="11" t="s">
        <v>1708</v>
      </c>
      <c r="J1063" s="11" t="s">
        <v>13163</v>
      </c>
      <c r="K1063" s="11" t="s">
        <v>7498</v>
      </c>
      <c r="L1063" s="11" t="s">
        <v>13164</v>
      </c>
      <c r="M1063" s="11" t="s">
        <v>7339</v>
      </c>
      <c r="N1063" s="12" t="s">
        <v>13165</v>
      </c>
      <c r="O1063" s="12" t="s">
        <v>13166</v>
      </c>
    </row>
    <row r="1064" spans="1:15" ht="15" customHeight="1" x14ac:dyDescent="0.3">
      <c r="A1064" s="11" t="s">
        <v>86</v>
      </c>
      <c r="B1064" s="11" t="s">
        <v>87</v>
      </c>
      <c r="C1064" s="17">
        <v>5</v>
      </c>
      <c r="D1064" s="11" t="s">
        <v>731</v>
      </c>
      <c r="E1064" s="11" t="s">
        <v>13167</v>
      </c>
      <c r="F1064" s="11">
        <v>35674763</v>
      </c>
      <c r="G1064" s="11" t="s">
        <v>13168</v>
      </c>
      <c r="H1064" s="11" t="s">
        <v>13169</v>
      </c>
      <c r="I1064" s="11" t="s">
        <v>2358</v>
      </c>
      <c r="J1064" s="11"/>
      <c r="K1064" s="11" t="s">
        <v>8174</v>
      </c>
      <c r="L1064" s="11" t="s">
        <v>13170</v>
      </c>
      <c r="M1064" s="11" t="s">
        <v>7339</v>
      </c>
      <c r="N1064" s="12" t="s">
        <v>13171</v>
      </c>
      <c r="O1064" s="12" t="s">
        <v>13172</v>
      </c>
    </row>
    <row r="1065" spans="1:15" ht="15" customHeight="1" x14ac:dyDescent="0.3">
      <c r="A1065" s="11" t="s">
        <v>86</v>
      </c>
      <c r="B1065" s="11" t="s">
        <v>87</v>
      </c>
      <c r="C1065" s="17">
        <v>5</v>
      </c>
      <c r="D1065" s="11" t="s">
        <v>731</v>
      </c>
      <c r="E1065" s="11" t="s">
        <v>13054</v>
      </c>
      <c r="F1065" s="11">
        <v>35150003</v>
      </c>
      <c r="G1065" s="11" t="s">
        <v>7558</v>
      </c>
      <c r="H1065" s="11" t="s">
        <v>7559</v>
      </c>
      <c r="I1065" s="11" t="s">
        <v>1203</v>
      </c>
      <c r="J1065" s="11" t="s">
        <v>7560</v>
      </c>
      <c r="K1065" s="11" t="s">
        <v>7561</v>
      </c>
      <c r="L1065" s="11" t="s">
        <v>7562</v>
      </c>
      <c r="M1065" s="11" t="s">
        <v>7339</v>
      </c>
      <c r="N1065" s="12" t="s">
        <v>7563</v>
      </c>
      <c r="O1065" s="12" t="s">
        <v>7564</v>
      </c>
    </row>
    <row r="1066" spans="1:15" ht="15" customHeight="1" x14ac:dyDescent="0.3">
      <c r="A1066" s="11" t="s">
        <v>86</v>
      </c>
      <c r="B1066" s="11" t="s">
        <v>87</v>
      </c>
      <c r="C1066" s="17">
        <v>5</v>
      </c>
      <c r="D1066" s="11" t="s">
        <v>731</v>
      </c>
      <c r="E1066" s="11" t="s">
        <v>13054</v>
      </c>
      <c r="F1066" s="11">
        <v>34767815</v>
      </c>
      <c r="G1066" s="11" t="s">
        <v>7571</v>
      </c>
      <c r="H1066" s="11" t="s">
        <v>7572</v>
      </c>
      <c r="I1066" s="11" t="s">
        <v>1203</v>
      </c>
      <c r="J1066" s="11" t="s">
        <v>6410</v>
      </c>
      <c r="K1066" s="11" t="s">
        <v>7412</v>
      </c>
      <c r="L1066" s="11" t="s">
        <v>7573</v>
      </c>
      <c r="M1066" s="11" t="s">
        <v>7373</v>
      </c>
      <c r="N1066" s="12" t="s">
        <v>7574</v>
      </c>
      <c r="O1066" s="12" t="s">
        <v>7575</v>
      </c>
    </row>
    <row r="1067" spans="1:15" ht="15" customHeight="1" x14ac:dyDescent="0.3">
      <c r="A1067" s="11" t="s">
        <v>86</v>
      </c>
      <c r="B1067" s="11" t="s">
        <v>87</v>
      </c>
      <c r="C1067" s="17">
        <v>5</v>
      </c>
      <c r="D1067" s="11" t="s">
        <v>731</v>
      </c>
      <c r="E1067" s="11" t="s">
        <v>13054</v>
      </c>
      <c r="F1067" s="11">
        <v>35544084</v>
      </c>
      <c r="G1067" s="11" t="s">
        <v>13173</v>
      </c>
      <c r="H1067" s="11" t="s">
        <v>13174</v>
      </c>
      <c r="I1067" s="11" t="s">
        <v>13175</v>
      </c>
      <c r="J1067" s="11"/>
      <c r="K1067" s="11" t="s">
        <v>7426</v>
      </c>
      <c r="L1067" s="11" t="s">
        <v>13176</v>
      </c>
      <c r="M1067" s="11" t="s">
        <v>7373</v>
      </c>
      <c r="N1067" s="12" t="s">
        <v>13177</v>
      </c>
      <c r="O1067" s="12" t="s">
        <v>13178</v>
      </c>
    </row>
    <row r="1068" spans="1:15" ht="15" customHeight="1" x14ac:dyDescent="0.3">
      <c r="A1068" s="11" t="s">
        <v>86</v>
      </c>
      <c r="B1068" s="11" t="s">
        <v>87</v>
      </c>
      <c r="C1068" s="17">
        <v>5</v>
      </c>
      <c r="D1068" s="11" t="s">
        <v>731</v>
      </c>
      <c r="E1068" s="11" t="s">
        <v>13054</v>
      </c>
      <c r="F1068" s="11">
        <v>35017124</v>
      </c>
      <c r="G1068" s="11" t="s">
        <v>13179</v>
      </c>
      <c r="H1068" s="11" t="s">
        <v>13180</v>
      </c>
      <c r="I1068" s="11" t="s">
        <v>1205</v>
      </c>
      <c r="J1068" s="11" t="s">
        <v>13181</v>
      </c>
      <c r="K1068" s="11" t="s">
        <v>13182</v>
      </c>
      <c r="L1068" s="11" t="s">
        <v>13183</v>
      </c>
      <c r="M1068" s="11" t="s">
        <v>7373</v>
      </c>
      <c r="N1068" s="12" t="s">
        <v>13184</v>
      </c>
      <c r="O1068" s="12" t="s">
        <v>13185</v>
      </c>
    </row>
    <row r="1069" spans="1:15" ht="15" customHeight="1" x14ac:dyDescent="0.3">
      <c r="A1069" s="11" t="s">
        <v>86</v>
      </c>
      <c r="B1069" s="11" t="s">
        <v>87</v>
      </c>
      <c r="C1069" s="17">
        <v>5</v>
      </c>
      <c r="D1069" s="11" t="s">
        <v>731</v>
      </c>
      <c r="E1069" s="11" t="s">
        <v>13054</v>
      </c>
      <c r="F1069" s="11">
        <v>35061231</v>
      </c>
      <c r="G1069" s="11" t="s">
        <v>13186</v>
      </c>
      <c r="H1069" s="11" t="s">
        <v>13187</v>
      </c>
      <c r="I1069" s="11" t="s">
        <v>2372</v>
      </c>
      <c r="J1069" s="11" t="s">
        <v>5512</v>
      </c>
      <c r="K1069" s="11" t="s">
        <v>7784</v>
      </c>
      <c r="L1069" s="11" t="s">
        <v>13188</v>
      </c>
      <c r="M1069" s="11" t="s">
        <v>7350</v>
      </c>
      <c r="N1069" s="12" t="s">
        <v>13189</v>
      </c>
      <c r="O1069" s="12" t="s">
        <v>13190</v>
      </c>
    </row>
    <row r="1070" spans="1:15" ht="15" customHeight="1" x14ac:dyDescent="0.3">
      <c r="A1070" s="11" t="s">
        <v>86</v>
      </c>
      <c r="B1070" s="11" t="s">
        <v>87</v>
      </c>
      <c r="C1070" s="17">
        <v>5</v>
      </c>
      <c r="D1070" s="11" t="s">
        <v>731</v>
      </c>
      <c r="E1070" s="11" t="s">
        <v>13054</v>
      </c>
      <c r="F1070" s="11">
        <v>35050485</v>
      </c>
      <c r="G1070" s="11" t="s">
        <v>13191</v>
      </c>
      <c r="H1070" s="11" t="s">
        <v>13192</v>
      </c>
      <c r="I1070" s="11" t="s">
        <v>3489</v>
      </c>
      <c r="J1070" s="11" t="s">
        <v>5511</v>
      </c>
      <c r="K1070" s="11" t="s">
        <v>7498</v>
      </c>
      <c r="L1070" s="11" t="s">
        <v>13193</v>
      </c>
      <c r="M1070" s="11" t="s">
        <v>7339</v>
      </c>
      <c r="N1070" s="12" t="s">
        <v>13194</v>
      </c>
      <c r="O1070" s="12" t="s">
        <v>13195</v>
      </c>
    </row>
    <row r="1071" spans="1:15" ht="15" customHeight="1" x14ac:dyDescent="0.3">
      <c r="A1071" s="11" t="s">
        <v>86</v>
      </c>
      <c r="B1071" s="11" t="s">
        <v>87</v>
      </c>
      <c r="C1071" s="17">
        <v>5</v>
      </c>
      <c r="D1071" s="11" t="s">
        <v>731</v>
      </c>
      <c r="E1071" s="11" t="s">
        <v>13054</v>
      </c>
      <c r="F1071" s="11">
        <v>36471870</v>
      </c>
      <c r="G1071" s="11" t="s">
        <v>13196</v>
      </c>
      <c r="H1071" s="11" t="s">
        <v>13197</v>
      </c>
      <c r="I1071" s="11" t="s">
        <v>2540</v>
      </c>
      <c r="J1071" s="11" t="s">
        <v>13198</v>
      </c>
      <c r="K1071" s="11" t="s">
        <v>13199</v>
      </c>
      <c r="L1071" s="11" t="s">
        <v>13200</v>
      </c>
      <c r="M1071" s="11" t="s">
        <v>7339</v>
      </c>
      <c r="N1071" s="12" t="s">
        <v>13201</v>
      </c>
      <c r="O1071" s="12" t="s">
        <v>13202</v>
      </c>
    </row>
    <row r="1072" spans="1:15" ht="15" customHeight="1" x14ac:dyDescent="0.3">
      <c r="A1072" s="11" t="s">
        <v>86</v>
      </c>
      <c r="B1072" s="11" t="s">
        <v>87</v>
      </c>
      <c r="C1072" s="17">
        <v>5</v>
      </c>
      <c r="D1072" s="11" t="s">
        <v>731</v>
      </c>
      <c r="E1072" s="11" t="s">
        <v>13054</v>
      </c>
      <c r="F1072" s="11">
        <v>36479266</v>
      </c>
      <c r="G1072" s="11" t="s">
        <v>13094</v>
      </c>
      <c r="H1072" s="11" t="s">
        <v>13203</v>
      </c>
      <c r="I1072" s="11" t="s">
        <v>2540</v>
      </c>
      <c r="J1072" s="11" t="s">
        <v>5496</v>
      </c>
      <c r="K1072" s="11" t="s">
        <v>12373</v>
      </c>
      <c r="L1072" s="11" t="s">
        <v>13204</v>
      </c>
      <c r="M1072" s="11" t="s">
        <v>7339</v>
      </c>
      <c r="N1072" s="12" t="s">
        <v>13205</v>
      </c>
      <c r="O1072" s="12" t="s">
        <v>13206</v>
      </c>
    </row>
    <row r="1073" spans="1:15" ht="15" customHeight="1" x14ac:dyDescent="0.3">
      <c r="A1073" s="11" t="s">
        <v>86</v>
      </c>
      <c r="B1073" s="11" t="s">
        <v>87</v>
      </c>
      <c r="C1073" s="17">
        <v>5</v>
      </c>
      <c r="D1073" s="11" t="s">
        <v>731</v>
      </c>
      <c r="E1073" s="11" t="s">
        <v>13054</v>
      </c>
      <c r="F1073" s="11">
        <v>35168454</v>
      </c>
      <c r="G1073" s="11" t="s">
        <v>13207</v>
      </c>
      <c r="H1073" s="11" t="s">
        <v>13208</v>
      </c>
      <c r="I1073" s="11" t="s">
        <v>1130</v>
      </c>
      <c r="J1073" s="11" t="s">
        <v>13209</v>
      </c>
      <c r="K1073" s="11" t="s">
        <v>8446</v>
      </c>
      <c r="L1073" s="11" t="s">
        <v>13210</v>
      </c>
      <c r="M1073" s="11" t="s">
        <v>7520</v>
      </c>
      <c r="N1073" s="12" t="s">
        <v>13211</v>
      </c>
      <c r="O1073" s="12" t="s">
        <v>13212</v>
      </c>
    </row>
    <row r="1074" spans="1:15" ht="15" customHeight="1" x14ac:dyDescent="0.3">
      <c r="A1074" s="11" t="s">
        <v>86</v>
      </c>
      <c r="B1074" s="11" t="s">
        <v>87</v>
      </c>
      <c r="C1074" s="17">
        <v>5</v>
      </c>
      <c r="D1074" s="11" t="s">
        <v>731</v>
      </c>
      <c r="E1074" s="11" t="s">
        <v>13054</v>
      </c>
      <c r="F1074" s="11">
        <v>35104366</v>
      </c>
      <c r="G1074" s="11" t="s">
        <v>7634</v>
      </c>
      <c r="H1074" s="11" t="s">
        <v>7635</v>
      </c>
      <c r="I1074" s="11" t="s">
        <v>1130</v>
      </c>
      <c r="J1074" s="11" t="s">
        <v>2668</v>
      </c>
      <c r="K1074" s="11" t="s">
        <v>7337</v>
      </c>
      <c r="L1074" s="11" t="s">
        <v>7636</v>
      </c>
      <c r="M1074" s="11" t="s">
        <v>7520</v>
      </c>
      <c r="N1074" s="12" t="s">
        <v>7637</v>
      </c>
      <c r="O1074" s="12" t="s">
        <v>7638</v>
      </c>
    </row>
    <row r="1075" spans="1:15" ht="15" customHeight="1" x14ac:dyDescent="0.3">
      <c r="A1075" s="11" t="s">
        <v>86</v>
      </c>
      <c r="B1075" s="11" t="s">
        <v>87</v>
      </c>
      <c r="C1075" s="17">
        <v>5</v>
      </c>
      <c r="D1075" s="11" t="s">
        <v>731</v>
      </c>
      <c r="E1075" s="11" t="s">
        <v>13054</v>
      </c>
      <c r="F1075" s="11">
        <v>35798920</v>
      </c>
      <c r="G1075" s="11" t="s">
        <v>13213</v>
      </c>
      <c r="H1075" s="11" t="s">
        <v>13214</v>
      </c>
      <c r="I1075" s="11" t="s">
        <v>1130</v>
      </c>
      <c r="J1075" s="11" t="s">
        <v>3966</v>
      </c>
      <c r="K1075" s="11" t="s">
        <v>7498</v>
      </c>
      <c r="L1075" s="11" t="s">
        <v>13215</v>
      </c>
      <c r="M1075" s="11" t="s">
        <v>7339</v>
      </c>
      <c r="N1075" s="12" t="s">
        <v>13216</v>
      </c>
      <c r="O1075" s="12" t="s">
        <v>13217</v>
      </c>
    </row>
    <row r="1076" spans="1:15" ht="15" customHeight="1" x14ac:dyDescent="0.3">
      <c r="A1076" s="11" t="s">
        <v>86</v>
      </c>
      <c r="B1076" s="11" t="s">
        <v>87</v>
      </c>
      <c r="C1076" s="17">
        <v>5</v>
      </c>
      <c r="D1076" s="11" t="s">
        <v>731</v>
      </c>
      <c r="E1076" s="11" t="s">
        <v>13054</v>
      </c>
      <c r="F1076" s="11">
        <v>34525294</v>
      </c>
      <c r="G1076" s="11" t="s">
        <v>13218</v>
      </c>
      <c r="H1076" s="11" t="s">
        <v>13219</v>
      </c>
      <c r="I1076" s="11" t="s">
        <v>6631</v>
      </c>
      <c r="J1076" s="11"/>
      <c r="K1076" s="11" t="s">
        <v>10231</v>
      </c>
      <c r="L1076" s="11" t="s">
        <v>13220</v>
      </c>
      <c r="M1076" s="11" t="s">
        <v>7604</v>
      </c>
      <c r="N1076" s="12" t="s">
        <v>13221</v>
      </c>
      <c r="O1076" s="12" t="s">
        <v>13222</v>
      </c>
    </row>
    <row r="1077" spans="1:15" ht="15" customHeight="1" x14ac:dyDescent="0.3">
      <c r="A1077" s="11" t="s">
        <v>86</v>
      </c>
      <c r="B1077" s="11" t="s">
        <v>87</v>
      </c>
      <c r="C1077" s="17">
        <v>5</v>
      </c>
      <c r="D1077" s="11" t="s">
        <v>731</v>
      </c>
      <c r="E1077" s="11" t="s">
        <v>13054</v>
      </c>
      <c r="F1077" s="11">
        <v>33982284</v>
      </c>
      <c r="G1077" s="11" t="s">
        <v>13223</v>
      </c>
      <c r="H1077" s="11" t="s">
        <v>5547</v>
      </c>
      <c r="I1077" s="11" t="s">
        <v>2241</v>
      </c>
      <c r="J1077" s="11" t="s">
        <v>11536</v>
      </c>
      <c r="K1077" s="11" t="s">
        <v>7337</v>
      </c>
      <c r="L1077" s="11" t="s">
        <v>13224</v>
      </c>
      <c r="M1077" s="11" t="s">
        <v>7414</v>
      </c>
      <c r="N1077" s="12" t="s">
        <v>13225</v>
      </c>
      <c r="O1077" s="12" t="s">
        <v>13226</v>
      </c>
    </row>
    <row r="1078" spans="1:15" ht="15" customHeight="1" x14ac:dyDescent="0.3">
      <c r="A1078" s="11" t="s">
        <v>86</v>
      </c>
      <c r="B1078" s="11" t="s">
        <v>87</v>
      </c>
      <c r="C1078" s="17">
        <v>5</v>
      </c>
      <c r="D1078" s="11" t="s">
        <v>731</v>
      </c>
      <c r="E1078" s="11" t="s">
        <v>13054</v>
      </c>
      <c r="F1078" s="11">
        <v>34260044</v>
      </c>
      <c r="G1078" s="11" t="s">
        <v>13227</v>
      </c>
      <c r="H1078" s="11" t="s">
        <v>13228</v>
      </c>
      <c r="I1078" s="11" t="s">
        <v>1230</v>
      </c>
      <c r="J1078" s="11" t="s">
        <v>13229</v>
      </c>
      <c r="K1078" s="11" t="s">
        <v>7498</v>
      </c>
      <c r="L1078" s="11" t="s">
        <v>13230</v>
      </c>
      <c r="M1078" s="11" t="s">
        <v>7339</v>
      </c>
      <c r="N1078" s="12" t="s">
        <v>13231</v>
      </c>
      <c r="O1078" s="12" t="s">
        <v>13232</v>
      </c>
    </row>
    <row r="1079" spans="1:15" ht="15" customHeight="1" x14ac:dyDescent="0.3">
      <c r="A1079" s="11" t="s">
        <v>86</v>
      </c>
      <c r="B1079" s="11" t="s">
        <v>87</v>
      </c>
      <c r="C1079" s="17">
        <v>5</v>
      </c>
      <c r="D1079" s="11" t="s">
        <v>731</v>
      </c>
      <c r="E1079" s="11" t="s">
        <v>13054</v>
      </c>
      <c r="F1079" s="11">
        <v>34339017</v>
      </c>
      <c r="G1079" s="11" t="s">
        <v>13233</v>
      </c>
      <c r="H1079" s="11" t="s">
        <v>13234</v>
      </c>
      <c r="I1079" s="11" t="s">
        <v>1230</v>
      </c>
      <c r="J1079" s="11" t="s">
        <v>13235</v>
      </c>
      <c r="K1079" s="11" t="s">
        <v>7498</v>
      </c>
      <c r="L1079" s="11" t="s">
        <v>13236</v>
      </c>
      <c r="M1079" s="11" t="s">
        <v>7339</v>
      </c>
      <c r="N1079" s="12" t="s">
        <v>13237</v>
      </c>
      <c r="O1079" s="12" t="s">
        <v>13238</v>
      </c>
    </row>
    <row r="1080" spans="1:15" ht="15" customHeight="1" x14ac:dyDescent="0.3">
      <c r="A1080" s="11" t="s">
        <v>86</v>
      </c>
      <c r="B1080" s="11" t="s">
        <v>87</v>
      </c>
      <c r="C1080" s="17">
        <v>5</v>
      </c>
      <c r="D1080" s="11" t="s">
        <v>731</v>
      </c>
      <c r="E1080" s="11" t="s">
        <v>13054</v>
      </c>
      <c r="F1080" s="11">
        <v>34384327</v>
      </c>
      <c r="G1080" s="11" t="s">
        <v>13239</v>
      </c>
      <c r="H1080" s="11" t="s">
        <v>13240</v>
      </c>
      <c r="I1080" s="11" t="s">
        <v>1230</v>
      </c>
      <c r="J1080" s="11" t="s">
        <v>13241</v>
      </c>
      <c r="K1080" s="11" t="s">
        <v>8293</v>
      </c>
      <c r="L1080" s="11" t="s">
        <v>13242</v>
      </c>
      <c r="M1080" s="11" t="s">
        <v>7734</v>
      </c>
      <c r="N1080" s="12" t="s">
        <v>13243</v>
      </c>
      <c r="O1080" s="12" t="s">
        <v>13244</v>
      </c>
    </row>
    <row r="1081" spans="1:15" ht="15" customHeight="1" x14ac:dyDescent="0.3">
      <c r="A1081" s="11" t="s">
        <v>86</v>
      </c>
      <c r="B1081" s="11" t="s">
        <v>87</v>
      </c>
      <c r="C1081" s="17">
        <v>5</v>
      </c>
      <c r="D1081" s="11" t="s">
        <v>731</v>
      </c>
      <c r="E1081" s="11" t="s">
        <v>13054</v>
      </c>
      <c r="F1081" s="11">
        <v>33829489</v>
      </c>
      <c r="G1081" s="11" t="s">
        <v>13245</v>
      </c>
      <c r="H1081" s="11" t="s">
        <v>13246</v>
      </c>
      <c r="I1081" s="11" t="s">
        <v>1230</v>
      </c>
      <c r="J1081" s="11" t="s">
        <v>11536</v>
      </c>
      <c r="K1081" s="11" t="s">
        <v>7337</v>
      </c>
      <c r="L1081" s="11" t="s">
        <v>13247</v>
      </c>
      <c r="M1081" s="11" t="s">
        <v>7373</v>
      </c>
      <c r="N1081" s="12" t="s">
        <v>13248</v>
      </c>
      <c r="O1081" s="12" t="s">
        <v>13249</v>
      </c>
    </row>
    <row r="1082" spans="1:15" ht="15" customHeight="1" x14ac:dyDescent="0.3">
      <c r="A1082" s="11" t="s">
        <v>86</v>
      </c>
      <c r="B1082" s="11" t="s">
        <v>87</v>
      </c>
      <c r="C1082" s="17">
        <v>5</v>
      </c>
      <c r="D1082" s="11" t="s">
        <v>731</v>
      </c>
      <c r="E1082" s="11" t="s">
        <v>13054</v>
      </c>
      <c r="F1082" s="11">
        <v>34145643</v>
      </c>
      <c r="G1082" s="11" t="s">
        <v>13250</v>
      </c>
      <c r="H1082" s="11" t="s">
        <v>13251</v>
      </c>
      <c r="I1082" s="11" t="s">
        <v>1230</v>
      </c>
      <c r="J1082" s="11" t="s">
        <v>12350</v>
      </c>
      <c r="K1082" s="11" t="s">
        <v>7349</v>
      </c>
      <c r="L1082" s="11" t="s">
        <v>13252</v>
      </c>
      <c r="M1082" s="11" t="s">
        <v>7520</v>
      </c>
      <c r="N1082" s="12" t="s">
        <v>13253</v>
      </c>
      <c r="O1082" s="12" t="s">
        <v>13254</v>
      </c>
    </row>
    <row r="1083" spans="1:15" ht="15" customHeight="1" x14ac:dyDescent="0.3">
      <c r="A1083" s="11" t="s">
        <v>86</v>
      </c>
      <c r="B1083" s="11" t="s">
        <v>87</v>
      </c>
      <c r="C1083" s="17">
        <v>5</v>
      </c>
      <c r="D1083" s="11" t="s">
        <v>731</v>
      </c>
      <c r="E1083" s="11" t="s">
        <v>13054</v>
      </c>
      <c r="F1083" s="11">
        <v>33480102</v>
      </c>
      <c r="G1083" s="11" t="s">
        <v>13255</v>
      </c>
      <c r="H1083" s="11" t="s">
        <v>13256</v>
      </c>
      <c r="I1083" s="11" t="s">
        <v>2246</v>
      </c>
      <c r="J1083" s="11" t="s">
        <v>13257</v>
      </c>
      <c r="K1083" s="11" t="s">
        <v>7349</v>
      </c>
      <c r="L1083" s="11" t="s">
        <v>13258</v>
      </c>
      <c r="M1083" s="11" t="s">
        <v>10645</v>
      </c>
      <c r="N1083" s="12" t="s">
        <v>13259</v>
      </c>
      <c r="O1083" s="12" t="s">
        <v>13260</v>
      </c>
    </row>
    <row r="1084" spans="1:15" ht="15" customHeight="1" x14ac:dyDescent="0.3">
      <c r="A1084" s="11" t="s">
        <v>86</v>
      </c>
      <c r="B1084" s="11" t="s">
        <v>87</v>
      </c>
      <c r="C1084" s="17">
        <v>5</v>
      </c>
      <c r="D1084" s="11" t="s">
        <v>731</v>
      </c>
      <c r="E1084" s="11" t="s">
        <v>13054</v>
      </c>
      <c r="F1084" s="11">
        <v>33368145</v>
      </c>
      <c r="G1084" s="11" t="s">
        <v>13261</v>
      </c>
      <c r="H1084" s="11" t="s">
        <v>13262</v>
      </c>
      <c r="I1084" s="11" t="s">
        <v>3307</v>
      </c>
      <c r="J1084" s="11" t="s">
        <v>10727</v>
      </c>
      <c r="K1084" s="11" t="s">
        <v>7337</v>
      </c>
      <c r="L1084" s="11" t="s">
        <v>13263</v>
      </c>
      <c r="M1084" s="11" t="s">
        <v>7339</v>
      </c>
      <c r="N1084" s="12" t="s">
        <v>13264</v>
      </c>
      <c r="O1084" s="12" t="s">
        <v>13265</v>
      </c>
    </row>
    <row r="1085" spans="1:15" ht="15" customHeight="1" x14ac:dyDescent="0.3">
      <c r="A1085" s="11" t="s">
        <v>86</v>
      </c>
      <c r="B1085" s="11" t="s">
        <v>87</v>
      </c>
      <c r="C1085" s="17">
        <v>5</v>
      </c>
      <c r="D1085" s="11" t="s">
        <v>731</v>
      </c>
      <c r="E1085" s="11" t="s">
        <v>13054</v>
      </c>
      <c r="F1085" s="11">
        <v>33263718</v>
      </c>
      <c r="G1085" s="11" t="s">
        <v>7677</v>
      </c>
      <c r="H1085" s="11" t="s">
        <v>7678</v>
      </c>
      <c r="I1085" s="11" t="s">
        <v>7679</v>
      </c>
      <c r="J1085" s="11"/>
      <c r="K1085" s="11" t="s">
        <v>7426</v>
      </c>
      <c r="L1085" s="11" t="s">
        <v>7680</v>
      </c>
      <c r="M1085" s="11" t="s">
        <v>7681</v>
      </c>
      <c r="N1085" s="12" t="s">
        <v>7682</v>
      </c>
      <c r="O1085" s="12" t="s">
        <v>7683</v>
      </c>
    </row>
    <row r="1086" spans="1:15" ht="15" customHeight="1" x14ac:dyDescent="0.3">
      <c r="A1086" s="11" t="s">
        <v>86</v>
      </c>
      <c r="B1086" s="11" t="s">
        <v>87</v>
      </c>
      <c r="C1086" s="17">
        <v>5</v>
      </c>
      <c r="D1086" s="11" t="s">
        <v>731</v>
      </c>
      <c r="E1086" s="11" t="s">
        <v>13054</v>
      </c>
      <c r="F1086" s="11">
        <v>32222069</v>
      </c>
      <c r="G1086" s="11" t="s">
        <v>13266</v>
      </c>
      <c r="H1086" s="11" t="s">
        <v>13267</v>
      </c>
      <c r="I1086" s="11" t="s">
        <v>1434</v>
      </c>
      <c r="J1086" s="11" t="s">
        <v>13268</v>
      </c>
      <c r="K1086" s="11" t="s">
        <v>7337</v>
      </c>
      <c r="L1086" s="11" t="s">
        <v>13269</v>
      </c>
      <c r="M1086" s="11" t="s">
        <v>7373</v>
      </c>
      <c r="N1086" s="12" t="s">
        <v>13270</v>
      </c>
      <c r="O1086" s="12" t="s">
        <v>13271</v>
      </c>
    </row>
    <row r="1087" spans="1:15" ht="15" customHeight="1" x14ac:dyDescent="0.3">
      <c r="A1087" s="11" t="s">
        <v>86</v>
      </c>
      <c r="B1087" s="11" t="s">
        <v>87</v>
      </c>
      <c r="C1087" s="17">
        <v>5</v>
      </c>
      <c r="D1087" s="11" t="s">
        <v>731</v>
      </c>
      <c r="E1087" s="11" t="s">
        <v>13054</v>
      </c>
      <c r="F1087" s="11">
        <v>33098712</v>
      </c>
      <c r="G1087" s="11" t="s">
        <v>13272</v>
      </c>
      <c r="H1087" s="11" t="s">
        <v>13273</v>
      </c>
      <c r="I1087" s="11" t="s">
        <v>1434</v>
      </c>
      <c r="J1087" s="11" t="s">
        <v>13274</v>
      </c>
      <c r="K1087" s="11" t="s">
        <v>7561</v>
      </c>
      <c r="L1087" s="11" t="s">
        <v>13275</v>
      </c>
      <c r="M1087" s="11" t="s">
        <v>7520</v>
      </c>
      <c r="N1087" s="12" t="s">
        <v>13276</v>
      </c>
      <c r="O1087" s="12" t="s">
        <v>13277</v>
      </c>
    </row>
    <row r="1088" spans="1:15" ht="15" customHeight="1" x14ac:dyDescent="0.3">
      <c r="A1088" s="11" t="s">
        <v>86</v>
      </c>
      <c r="B1088" s="11" t="s">
        <v>87</v>
      </c>
      <c r="C1088" s="17">
        <v>5</v>
      </c>
      <c r="D1088" s="11" t="s">
        <v>731</v>
      </c>
      <c r="E1088" s="11" t="s">
        <v>13054</v>
      </c>
      <c r="F1088" s="11">
        <v>33315229</v>
      </c>
      <c r="G1088" s="11" t="s">
        <v>13278</v>
      </c>
      <c r="H1088" s="11" t="s">
        <v>13279</v>
      </c>
      <c r="I1088" s="11" t="s">
        <v>1027</v>
      </c>
      <c r="J1088" s="11" t="s">
        <v>13280</v>
      </c>
      <c r="K1088" s="11" t="s">
        <v>7498</v>
      </c>
      <c r="L1088" s="11" t="s">
        <v>13281</v>
      </c>
      <c r="M1088" s="11" t="s">
        <v>7339</v>
      </c>
      <c r="N1088" s="12" t="s">
        <v>13282</v>
      </c>
      <c r="O1088" s="12" t="s">
        <v>13283</v>
      </c>
    </row>
    <row r="1089" spans="1:15" ht="15" customHeight="1" x14ac:dyDescent="0.3">
      <c r="A1089" s="11" t="s">
        <v>86</v>
      </c>
      <c r="B1089" s="11" t="s">
        <v>87</v>
      </c>
      <c r="C1089" s="17">
        <v>5</v>
      </c>
      <c r="D1089" s="11" t="s">
        <v>731</v>
      </c>
      <c r="E1089" s="11" t="s">
        <v>13054</v>
      </c>
      <c r="F1089" s="11">
        <v>33619776</v>
      </c>
      <c r="G1089" s="11" t="s">
        <v>13284</v>
      </c>
      <c r="H1089" s="11" t="s">
        <v>13285</v>
      </c>
      <c r="I1089" s="11" t="s">
        <v>1027</v>
      </c>
      <c r="J1089" s="11"/>
      <c r="K1089" s="11" t="s">
        <v>7349</v>
      </c>
      <c r="L1089" s="11" t="s">
        <v>13286</v>
      </c>
      <c r="M1089" s="11" t="s">
        <v>7339</v>
      </c>
      <c r="N1089" s="12" t="s">
        <v>13287</v>
      </c>
      <c r="O1089" s="12" t="s">
        <v>13288</v>
      </c>
    </row>
    <row r="1090" spans="1:15" ht="15" customHeight="1" x14ac:dyDescent="0.3">
      <c r="A1090" s="11" t="s">
        <v>86</v>
      </c>
      <c r="B1090" s="11" t="s">
        <v>87</v>
      </c>
      <c r="C1090" s="17">
        <v>5</v>
      </c>
      <c r="D1090" s="11" t="s">
        <v>731</v>
      </c>
      <c r="E1090" s="11" t="s">
        <v>13054</v>
      </c>
      <c r="F1090" s="11">
        <v>33351178</v>
      </c>
      <c r="G1090" s="11" t="s">
        <v>13289</v>
      </c>
      <c r="H1090" s="11" t="s">
        <v>13290</v>
      </c>
      <c r="I1090" s="11" t="s">
        <v>1027</v>
      </c>
      <c r="J1090" s="11" t="s">
        <v>13291</v>
      </c>
      <c r="K1090" s="11" t="s">
        <v>7498</v>
      </c>
      <c r="L1090" s="11" t="s">
        <v>13292</v>
      </c>
      <c r="M1090" s="11" t="s">
        <v>7339</v>
      </c>
      <c r="N1090" s="12" t="s">
        <v>13293</v>
      </c>
      <c r="O1090" s="12" t="s">
        <v>13294</v>
      </c>
    </row>
    <row r="1091" spans="1:15" ht="15" customHeight="1" x14ac:dyDescent="0.3">
      <c r="A1091" s="11" t="s">
        <v>86</v>
      </c>
      <c r="B1091" s="11" t="s">
        <v>87</v>
      </c>
      <c r="C1091" s="17">
        <v>5</v>
      </c>
      <c r="D1091" s="11" t="s">
        <v>731</v>
      </c>
      <c r="E1091" s="11" t="s">
        <v>13054</v>
      </c>
      <c r="F1091" s="11">
        <v>33619781</v>
      </c>
      <c r="G1091" s="11" t="s">
        <v>13295</v>
      </c>
      <c r="H1091" s="11" t="s">
        <v>13296</v>
      </c>
      <c r="I1091" s="11" t="s">
        <v>1027</v>
      </c>
      <c r="J1091" s="11"/>
      <c r="K1091" s="11" t="s">
        <v>7349</v>
      </c>
      <c r="L1091" s="11" t="s">
        <v>13297</v>
      </c>
      <c r="M1091" s="11" t="s">
        <v>8066</v>
      </c>
      <c r="N1091" s="12" t="s">
        <v>13298</v>
      </c>
      <c r="O1091" s="12" t="s">
        <v>13299</v>
      </c>
    </row>
    <row r="1092" spans="1:15" ht="15" customHeight="1" x14ac:dyDescent="0.3">
      <c r="A1092" s="11" t="s">
        <v>86</v>
      </c>
      <c r="B1092" s="11" t="s">
        <v>87</v>
      </c>
      <c r="C1092" s="17">
        <v>5</v>
      </c>
      <c r="D1092" s="11" t="s">
        <v>731</v>
      </c>
      <c r="E1092" s="11" t="s">
        <v>13054</v>
      </c>
      <c r="F1092" s="11">
        <v>34916493</v>
      </c>
      <c r="G1092" s="11" t="s">
        <v>7684</v>
      </c>
      <c r="H1092" s="11" t="s">
        <v>7685</v>
      </c>
      <c r="I1092" s="11" t="s">
        <v>7686</v>
      </c>
      <c r="J1092" s="11" t="s">
        <v>7686</v>
      </c>
      <c r="K1092" s="11" t="s">
        <v>7687</v>
      </c>
      <c r="L1092" s="11" t="s">
        <v>7688</v>
      </c>
      <c r="M1092" s="11" t="s">
        <v>7514</v>
      </c>
      <c r="N1092" s="12" t="s">
        <v>7689</v>
      </c>
      <c r="O1092" s="12" t="s">
        <v>7690</v>
      </c>
    </row>
    <row r="1093" spans="1:15" ht="15" customHeight="1" x14ac:dyDescent="0.3">
      <c r="A1093" s="11" t="s">
        <v>86</v>
      </c>
      <c r="B1093" s="11" t="s">
        <v>87</v>
      </c>
      <c r="C1093" s="17">
        <v>5</v>
      </c>
      <c r="D1093" s="11" t="s">
        <v>731</v>
      </c>
      <c r="E1093" s="11" t="s">
        <v>13054</v>
      </c>
      <c r="F1093" s="11">
        <v>34857774</v>
      </c>
      <c r="G1093" s="11" t="s">
        <v>13300</v>
      </c>
      <c r="H1093" s="11" t="s">
        <v>13301</v>
      </c>
      <c r="I1093" s="11" t="s">
        <v>13302</v>
      </c>
      <c r="J1093" s="11" t="s">
        <v>13302</v>
      </c>
      <c r="K1093" s="11" t="s">
        <v>7610</v>
      </c>
      <c r="L1093" s="11" t="s">
        <v>13303</v>
      </c>
      <c r="M1093" s="11" t="s">
        <v>7373</v>
      </c>
      <c r="N1093" s="12" t="s">
        <v>13304</v>
      </c>
      <c r="O1093" s="12" t="s">
        <v>13305</v>
      </c>
    </row>
    <row r="1094" spans="1:15" ht="15" customHeight="1" x14ac:dyDescent="0.3">
      <c r="A1094" s="11" t="s">
        <v>86</v>
      </c>
      <c r="B1094" s="11" t="s">
        <v>87</v>
      </c>
      <c r="C1094" s="17">
        <v>5</v>
      </c>
      <c r="D1094" s="11" t="s">
        <v>731</v>
      </c>
      <c r="E1094" s="11" t="s">
        <v>13054</v>
      </c>
      <c r="F1094" s="11">
        <v>34411292</v>
      </c>
      <c r="G1094" s="11" t="s">
        <v>13306</v>
      </c>
      <c r="H1094" s="11" t="s">
        <v>13307</v>
      </c>
      <c r="I1094" s="11" t="s">
        <v>12350</v>
      </c>
      <c r="J1094" s="11" t="s">
        <v>12350</v>
      </c>
      <c r="K1094" s="11" t="s">
        <v>7337</v>
      </c>
      <c r="L1094" s="11" t="s">
        <v>13308</v>
      </c>
      <c r="M1094" s="11" t="s">
        <v>7339</v>
      </c>
      <c r="N1094" s="12" t="s">
        <v>13309</v>
      </c>
      <c r="O1094" s="12" t="s">
        <v>13310</v>
      </c>
    </row>
    <row r="1095" spans="1:15" ht="15" customHeight="1" x14ac:dyDescent="0.3">
      <c r="A1095" s="11" t="s">
        <v>86</v>
      </c>
      <c r="B1095" s="11" t="s">
        <v>87</v>
      </c>
      <c r="C1095" s="17">
        <v>5</v>
      </c>
      <c r="D1095" s="11" t="s">
        <v>731</v>
      </c>
      <c r="E1095" s="11" t="s">
        <v>13054</v>
      </c>
      <c r="F1095" s="11">
        <v>34362923</v>
      </c>
      <c r="G1095" s="11" t="s">
        <v>7684</v>
      </c>
      <c r="H1095" s="11" t="s">
        <v>7698</v>
      </c>
      <c r="I1095" s="11" t="s">
        <v>7699</v>
      </c>
      <c r="J1095" s="11" t="s">
        <v>7699</v>
      </c>
      <c r="K1095" s="11" t="s">
        <v>7687</v>
      </c>
      <c r="L1095" s="11" t="s">
        <v>7700</v>
      </c>
      <c r="M1095" s="11" t="s">
        <v>7389</v>
      </c>
      <c r="N1095" s="12" t="s">
        <v>7701</v>
      </c>
      <c r="O1095" s="12" t="s">
        <v>7702</v>
      </c>
    </row>
    <row r="1096" spans="1:15" ht="15" customHeight="1" x14ac:dyDescent="0.3">
      <c r="A1096" s="11" t="s">
        <v>86</v>
      </c>
      <c r="B1096" s="11" t="s">
        <v>87</v>
      </c>
      <c r="C1096" s="17">
        <v>5</v>
      </c>
      <c r="D1096" s="11" t="s">
        <v>731</v>
      </c>
      <c r="E1096" s="11" t="s">
        <v>13054</v>
      </c>
      <c r="F1096" s="11">
        <v>33771529</v>
      </c>
      <c r="G1096" s="11" t="s">
        <v>7708</v>
      </c>
      <c r="H1096" s="11" t="s">
        <v>7709</v>
      </c>
      <c r="I1096" s="11" t="s">
        <v>2586</v>
      </c>
      <c r="J1096" s="11" t="s">
        <v>7710</v>
      </c>
      <c r="K1096" s="11" t="s">
        <v>7412</v>
      </c>
      <c r="L1096" s="11" t="s">
        <v>7711</v>
      </c>
      <c r="M1096" s="11" t="s">
        <v>7373</v>
      </c>
      <c r="N1096" s="12" t="s">
        <v>7712</v>
      </c>
      <c r="O1096" s="12" t="s">
        <v>7713</v>
      </c>
    </row>
    <row r="1097" spans="1:15" ht="15" customHeight="1" x14ac:dyDescent="0.3">
      <c r="A1097" s="11" t="s">
        <v>86</v>
      </c>
      <c r="B1097" s="11" t="s">
        <v>87</v>
      </c>
      <c r="C1097" s="17">
        <v>5</v>
      </c>
      <c r="D1097" s="11" t="s">
        <v>731</v>
      </c>
      <c r="E1097" s="11" t="s">
        <v>13054</v>
      </c>
      <c r="F1097" s="11">
        <v>33730411</v>
      </c>
      <c r="G1097" s="11" t="s">
        <v>13311</v>
      </c>
      <c r="H1097" s="11" t="s">
        <v>13312</v>
      </c>
      <c r="I1097" s="11" t="s">
        <v>2586</v>
      </c>
      <c r="J1097" s="11" t="s">
        <v>7652</v>
      </c>
      <c r="K1097" s="11" t="s">
        <v>7337</v>
      </c>
      <c r="L1097" s="11" t="s">
        <v>13313</v>
      </c>
      <c r="M1097" s="11" t="s">
        <v>7520</v>
      </c>
      <c r="N1097" s="12" t="s">
        <v>13314</v>
      </c>
      <c r="O1097" s="12" t="s">
        <v>13315</v>
      </c>
    </row>
    <row r="1098" spans="1:15" ht="15" customHeight="1" x14ac:dyDescent="0.3">
      <c r="A1098" s="11" t="s">
        <v>86</v>
      </c>
      <c r="B1098" s="11" t="s">
        <v>87</v>
      </c>
      <c r="C1098" s="17">
        <v>5</v>
      </c>
      <c r="D1098" s="11" t="s">
        <v>731</v>
      </c>
      <c r="E1098" s="11" t="s">
        <v>13054</v>
      </c>
      <c r="F1098" s="11">
        <v>33607115</v>
      </c>
      <c r="G1098" s="11" t="s">
        <v>13316</v>
      </c>
      <c r="H1098" s="11" t="s">
        <v>13317</v>
      </c>
      <c r="I1098" s="11" t="s">
        <v>2586</v>
      </c>
      <c r="J1098" s="11" t="s">
        <v>5115</v>
      </c>
      <c r="K1098" s="11" t="s">
        <v>7412</v>
      </c>
      <c r="L1098" s="11" t="s">
        <v>13318</v>
      </c>
      <c r="M1098" s="11" t="s">
        <v>7373</v>
      </c>
      <c r="N1098" s="12" t="s">
        <v>13319</v>
      </c>
      <c r="O1098" s="12" t="s">
        <v>13320</v>
      </c>
    </row>
    <row r="1099" spans="1:15" ht="15" customHeight="1" x14ac:dyDescent="0.3">
      <c r="A1099" s="11" t="s">
        <v>86</v>
      </c>
      <c r="B1099" s="11" t="s">
        <v>87</v>
      </c>
      <c r="C1099" s="17">
        <v>5</v>
      </c>
      <c r="D1099" s="11" t="s">
        <v>731</v>
      </c>
      <c r="E1099" s="11" t="s">
        <v>13054</v>
      </c>
      <c r="F1099" s="11">
        <v>33798446</v>
      </c>
      <c r="G1099" s="11" t="s">
        <v>13321</v>
      </c>
      <c r="H1099" s="11" t="s">
        <v>13322</v>
      </c>
      <c r="I1099" s="11" t="s">
        <v>2590</v>
      </c>
      <c r="J1099" s="11"/>
      <c r="K1099" s="11" t="s">
        <v>8509</v>
      </c>
      <c r="L1099" s="11" t="s">
        <v>13323</v>
      </c>
      <c r="M1099" s="11" t="s">
        <v>7514</v>
      </c>
      <c r="N1099" s="12" t="s">
        <v>13324</v>
      </c>
      <c r="O1099" s="12" t="s">
        <v>13325</v>
      </c>
    </row>
    <row r="1100" spans="1:15" ht="15" customHeight="1" x14ac:dyDescent="0.3">
      <c r="A1100" s="11" t="s">
        <v>86</v>
      </c>
      <c r="B1100" s="11" t="s">
        <v>87</v>
      </c>
      <c r="C1100" s="17">
        <v>5</v>
      </c>
      <c r="D1100" s="11" t="s">
        <v>731</v>
      </c>
      <c r="E1100" s="11" t="s">
        <v>13054</v>
      </c>
      <c r="F1100" s="11">
        <v>32531798</v>
      </c>
      <c r="G1100" s="11" t="s">
        <v>13326</v>
      </c>
      <c r="H1100" s="11" t="s">
        <v>13327</v>
      </c>
      <c r="I1100" s="11" t="s">
        <v>2594</v>
      </c>
      <c r="J1100" s="11" t="s">
        <v>13328</v>
      </c>
      <c r="K1100" s="11" t="s">
        <v>7337</v>
      </c>
      <c r="L1100" s="11" t="s">
        <v>13329</v>
      </c>
      <c r="M1100" s="11" t="s">
        <v>8658</v>
      </c>
      <c r="N1100" s="12" t="s">
        <v>13330</v>
      </c>
      <c r="O1100" s="12" t="s">
        <v>13331</v>
      </c>
    </row>
    <row r="1101" spans="1:15" ht="15" customHeight="1" x14ac:dyDescent="0.3">
      <c r="A1101" s="11" t="s">
        <v>86</v>
      </c>
      <c r="B1101" s="11" t="s">
        <v>87</v>
      </c>
      <c r="C1101" s="17">
        <v>5</v>
      </c>
      <c r="D1101" s="11" t="s">
        <v>731</v>
      </c>
      <c r="E1101" s="11" t="s">
        <v>13054</v>
      </c>
      <c r="F1101" s="11">
        <v>32790003</v>
      </c>
      <c r="G1101" s="11" t="s">
        <v>13332</v>
      </c>
      <c r="H1101" s="11" t="s">
        <v>13333</v>
      </c>
      <c r="I1101" s="11" t="s">
        <v>2594</v>
      </c>
      <c r="J1101" s="11" t="s">
        <v>4793</v>
      </c>
      <c r="K1101" s="11" t="s">
        <v>7349</v>
      </c>
      <c r="L1101" s="11" t="s">
        <v>13334</v>
      </c>
      <c r="M1101" s="11" t="s">
        <v>7350</v>
      </c>
      <c r="N1101" s="12" t="s">
        <v>13335</v>
      </c>
      <c r="O1101" s="12" t="s">
        <v>13336</v>
      </c>
    </row>
    <row r="1102" spans="1:15" ht="15" customHeight="1" x14ac:dyDescent="0.3">
      <c r="A1102" s="11" t="s">
        <v>86</v>
      </c>
      <c r="B1102" s="11" t="s">
        <v>87</v>
      </c>
      <c r="C1102" s="17">
        <v>5</v>
      </c>
      <c r="D1102" s="11" t="s">
        <v>731</v>
      </c>
      <c r="E1102" s="11" t="s">
        <v>13054</v>
      </c>
      <c r="F1102" s="11">
        <v>32758448</v>
      </c>
      <c r="G1102" s="11" t="s">
        <v>13321</v>
      </c>
      <c r="H1102" s="11" t="s">
        <v>13337</v>
      </c>
      <c r="I1102" s="11" t="s">
        <v>5556</v>
      </c>
      <c r="J1102" s="11" t="s">
        <v>13338</v>
      </c>
      <c r="K1102" s="11" t="s">
        <v>8509</v>
      </c>
      <c r="L1102" s="11" t="s">
        <v>13339</v>
      </c>
      <c r="M1102" s="11" t="s">
        <v>7373</v>
      </c>
      <c r="N1102" s="12" t="s">
        <v>13340</v>
      </c>
      <c r="O1102" s="12" t="s">
        <v>13341</v>
      </c>
    </row>
    <row r="1103" spans="1:15" ht="15" customHeight="1" x14ac:dyDescent="0.3">
      <c r="A1103" s="11" t="s">
        <v>86</v>
      </c>
      <c r="B1103" s="11" t="s">
        <v>87</v>
      </c>
      <c r="C1103" s="17">
        <v>5</v>
      </c>
      <c r="D1103" s="11" t="s">
        <v>731</v>
      </c>
      <c r="E1103" s="11" t="s">
        <v>13054</v>
      </c>
      <c r="F1103" s="11">
        <v>32607944</v>
      </c>
      <c r="G1103" s="11" t="s">
        <v>7782</v>
      </c>
      <c r="H1103" s="11" t="s">
        <v>7783</v>
      </c>
      <c r="I1103" s="11" t="s">
        <v>7002</v>
      </c>
      <c r="J1103" s="11"/>
      <c r="K1103" s="11" t="s">
        <v>7784</v>
      </c>
      <c r="L1103" s="11" t="s">
        <v>7785</v>
      </c>
      <c r="M1103" s="11" t="s">
        <v>7350</v>
      </c>
      <c r="N1103" s="12" t="s">
        <v>7786</v>
      </c>
      <c r="O1103" s="12" t="s">
        <v>7787</v>
      </c>
    </row>
    <row r="1104" spans="1:15" ht="15" customHeight="1" x14ac:dyDescent="0.3">
      <c r="A1104" s="11" t="s">
        <v>86</v>
      </c>
      <c r="B1104" s="11" t="s">
        <v>87</v>
      </c>
      <c r="C1104" s="17">
        <v>5</v>
      </c>
      <c r="D1104" s="11" t="s">
        <v>731</v>
      </c>
      <c r="E1104" s="11" t="s">
        <v>13054</v>
      </c>
      <c r="F1104" s="11">
        <v>32500571</v>
      </c>
      <c r="G1104" s="11" t="s">
        <v>13342</v>
      </c>
      <c r="H1104" s="11" t="s">
        <v>13343</v>
      </c>
      <c r="I1104" s="11" t="s">
        <v>7002</v>
      </c>
      <c r="J1104" s="11"/>
      <c r="K1104" s="11" t="s">
        <v>7337</v>
      </c>
      <c r="L1104" s="11" t="s">
        <v>13344</v>
      </c>
      <c r="M1104" s="11" t="s">
        <v>7414</v>
      </c>
      <c r="N1104" s="12" t="s">
        <v>13345</v>
      </c>
      <c r="O1104" s="12" t="s">
        <v>13346</v>
      </c>
    </row>
    <row r="1105" spans="1:15" ht="15" customHeight="1" x14ac:dyDescent="0.3">
      <c r="A1105" s="11" t="s">
        <v>86</v>
      </c>
      <c r="B1105" s="11" t="s">
        <v>87</v>
      </c>
      <c r="C1105" s="17">
        <v>5</v>
      </c>
      <c r="D1105" s="11" t="s">
        <v>731</v>
      </c>
      <c r="E1105" s="11" t="s">
        <v>13054</v>
      </c>
      <c r="F1105" s="11">
        <v>32936291</v>
      </c>
      <c r="G1105" s="11" t="s">
        <v>7788</v>
      </c>
      <c r="H1105" s="11" t="s">
        <v>7789</v>
      </c>
      <c r="I1105" s="11" t="s">
        <v>2389</v>
      </c>
      <c r="J1105" s="11"/>
      <c r="K1105" s="11" t="s">
        <v>7426</v>
      </c>
      <c r="L1105" s="11" t="s">
        <v>7790</v>
      </c>
      <c r="M1105" s="11" t="s">
        <v>7791</v>
      </c>
      <c r="N1105" s="12" t="s">
        <v>7792</v>
      </c>
      <c r="O1105" s="12" t="s">
        <v>7793</v>
      </c>
    </row>
    <row r="1106" spans="1:15" ht="15" customHeight="1" x14ac:dyDescent="0.3">
      <c r="A1106" s="11" t="s">
        <v>86</v>
      </c>
      <c r="B1106" s="11" t="s">
        <v>87</v>
      </c>
      <c r="C1106" s="17">
        <v>5</v>
      </c>
      <c r="D1106" s="11" t="s">
        <v>731</v>
      </c>
      <c r="E1106" s="11" t="s">
        <v>13054</v>
      </c>
      <c r="F1106" s="11">
        <v>32965655</v>
      </c>
      <c r="G1106" s="11" t="s">
        <v>13347</v>
      </c>
      <c r="H1106" s="11" t="s">
        <v>13348</v>
      </c>
      <c r="I1106" s="11" t="s">
        <v>1728</v>
      </c>
      <c r="J1106" s="11" t="s">
        <v>13349</v>
      </c>
      <c r="K1106" s="11" t="s">
        <v>13157</v>
      </c>
      <c r="L1106" s="11" t="s">
        <v>13350</v>
      </c>
      <c r="M1106" s="11" t="s">
        <v>7373</v>
      </c>
      <c r="N1106" s="12" t="s">
        <v>13351</v>
      </c>
      <c r="O1106" s="12" t="s">
        <v>13352</v>
      </c>
    </row>
    <row r="1107" spans="1:15" ht="15" customHeight="1" x14ac:dyDescent="0.3">
      <c r="A1107" s="11" t="s">
        <v>86</v>
      </c>
      <c r="B1107" s="11" t="s">
        <v>87</v>
      </c>
      <c r="C1107" s="17">
        <v>5</v>
      </c>
      <c r="D1107" s="11" t="s">
        <v>731</v>
      </c>
      <c r="E1107" s="11" t="s">
        <v>13054</v>
      </c>
      <c r="F1107" s="11">
        <v>32933320</v>
      </c>
      <c r="G1107" s="11" t="s">
        <v>13353</v>
      </c>
      <c r="H1107" s="11" t="s">
        <v>13354</v>
      </c>
      <c r="I1107" s="11" t="s">
        <v>1728</v>
      </c>
      <c r="J1107" s="11" t="s">
        <v>12526</v>
      </c>
      <c r="K1107" s="11" t="s">
        <v>9379</v>
      </c>
      <c r="L1107" s="11" t="s">
        <v>13355</v>
      </c>
      <c r="M1107" s="11" t="s">
        <v>7734</v>
      </c>
      <c r="N1107" s="12" t="s">
        <v>13356</v>
      </c>
      <c r="O1107" s="12" t="s">
        <v>13357</v>
      </c>
    </row>
    <row r="1108" spans="1:15" ht="15" customHeight="1" x14ac:dyDescent="0.3">
      <c r="A1108" s="11" t="s">
        <v>86</v>
      </c>
      <c r="B1108" s="11" t="s">
        <v>87</v>
      </c>
      <c r="C1108" s="17">
        <v>5</v>
      </c>
      <c r="D1108" s="11" t="s">
        <v>731</v>
      </c>
      <c r="E1108" s="11" t="s">
        <v>13054</v>
      </c>
      <c r="F1108" s="11">
        <v>32283057</v>
      </c>
      <c r="G1108" s="11" t="s">
        <v>7794</v>
      </c>
      <c r="H1108" s="11" t="s">
        <v>7795</v>
      </c>
      <c r="I1108" s="11" t="s">
        <v>1728</v>
      </c>
      <c r="J1108" s="11" t="s">
        <v>7796</v>
      </c>
      <c r="K1108" s="11" t="s">
        <v>7412</v>
      </c>
      <c r="L1108" s="11" t="s">
        <v>7797</v>
      </c>
      <c r="M1108" s="11" t="s">
        <v>7791</v>
      </c>
      <c r="N1108" s="12" t="s">
        <v>7798</v>
      </c>
      <c r="O1108" s="12" t="s">
        <v>7799</v>
      </c>
    </row>
    <row r="1109" spans="1:15" ht="15" customHeight="1" x14ac:dyDescent="0.3">
      <c r="A1109" s="11" t="s">
        <v>86</v>
      </c>
      <c r="B1109" s="11" t="s">
        <v>87</v>
      </c>
      <c r="C1109" s="17">
        <v>5</v>
      </c>
      <c r="D1109" s="11" t="s">
        <v>731</v>
      </c>
      <c r="E1109" s="11" t="s">
        <v>13054</v>
      </c>
      <c r="F1109" s="11">
        <v>32366252</v>
      </c>
      <c r="G1109" s="11" t="s">
        <v>13358</v>
      </c>
      <c r="H1109" s="11" t="s">
        <v>13359</v>
      </c>
      <c r="I1109" s="11" t="s">
        <v>13360</v>
      </c>
      <c r="J1109" s="11" t="s">
        <v>13360</v>
      </c>
      <c r="K1109" s="11" t="s">
        <v>13361</v>
      </c>
      <c r="L1109" s="11" t="s">
        <v>13362</v>
      </c>
      <c r="M1109" s="11" t="s">
        <v>7373</v>
      </c>
      <c r="N1109" s="12" t="s">
        <v>13363</v>
      </c>
      <c r="O1109" s="12" t="s">
        <v>13364</v>
      </c>
    </row>
    <row r="1110" spans="1:15" ht="15" customHeight="1" x14ac:dyDescent="0.3">
      <c r="A1110" s="11" t="s">
        <v>86</v>
      </c>
      <c r="B1110" s="11" t="s">
        <v>87</v>
      </c>
      <c r="C1110" s="17">
        <v>5</v>
      </c>
      <c r="D1110" s="11" t="s">
        <v>731</v>
      </c>
      <c r="E1110" s="11" t="s">
        <v>13054</v>
      </c>
      <c r="F1110" s="11">
        <v>31286471</v>
      </c>
      <c r="G1110" s="11" t="s">
        <v>13365</v>
      </c>
      <c r="H1110" s="11" t="s">
        <v>13366</v>
      </c>
      <c r="I1110" s="11" t="s">
        <v>7174</v>
      </c>
      <c r="J1110" s="11" t="s">
        <v>13367</v>
      </c>
      <c r="K1110" s="11" t="s">
        <v>7337</v>
      </c>
      <c r="L1110" s="11" t="s">
        <v>13368</v>
      </c>
      <c r="M1110" s="11" t="s">
        <v>7373</v>
      </c>
      <c r="N1110" s="12" t="s">
        <v>13369</v>
      </c>
      <c r="O1110" s="12" t="s">
        <v>13370</v>
      </c>
    </row>
    <row r="1111" spans="1:15" ht="15" customHeight="1" x14ac:dyDescent="0.3">
      <c r="A1111" s="11" t="s">
        <v>86</v>
      </c>
      <c r="B1111" s="11" t="s">
        <v>87</v>
      </c>
      <c r="C1111" s="17">
        <v>5</v>
      </c>
      <c r="D1111" s="11" t="s">
        <v>731</v>
      </c>
      <c r="E1111" s="11" t="s">
        <v>13054</v>
      </c>
      <c r="F1111" s="11">
        <v>31884091</v>
      </c>
      <c r="G1111" s="11" t="s">
        <v>13371</v>
      </c>
      <c r="H1111" s="11" t="s">
        <v>13372</v>
      </c>
      <c r="I1111" s="11" t="s">
        <v>7174</v>
      </c>
      <c r="J1111" s="11" t="s">
        <v>13373</v>
      </c>
      <c r="K1111" s="11" t="s">
        <v>7754</v>
      </c>
      <c r="L1111" s="11" t="s">
        <v>13374</v>
      </c>
      <c r="M1111" s="11" t="s">
        <v>13375</v>
      </c>
      <c r="N1111" s="12" t="s">
        <v>13376</v>
      </c>
      <c r="O1111" s="12" t="s">
        <v>13377</v>
      </c>
    </row>
    <row r="1112" spans="1:15" ht="15" customHeight="1" x14ac:dyDescent="0.3">
      <c r="A1112" s="11" t="s">
        <v>86</v>
      </c>
      <c r="B1112" s="11" t="s">
        <v>87</v>
      </c>
      <c r="C1112" s="17">
        <v>5</v>
      </c>
      <c r="D1112" s="11" t="s">
        <v>731</v>
      </c>
      <c r="E1112" s="11" t="s">
        <v>13054</v>
      </c>
      <c r="F1112" s="11">
        <v>31218661</v>
      </c>
      <c r="G1112" s="11" t="s">
        <v>13378</v>
      </c>
      <c r="H1112" s="11" t="s">
        <v>13379</v>
      </c>
      <c r="I1112" s="11" t="s">
        <v>2695</v>
      </c>
      <c r="J1112" s="11" t="s">
        <v>11676</v>
      </c>
      <c r="K1112" s="11" t="s">
        <v>7337</v>
      </c>
      <c r="L1112" s="11" t="s">
        <v>13380</v>
      </c>
      <c r="M1112" s="11" t="s">
        <v>8658</v>
      </c>
      <c r="N1112" s="12" t="s">
        <v>13381</v>
      </c>
      <c r="O1112" s="12" t="s">
        <v>13382</v>
      </c>
    </row>
    <row r="1113" spans="1:15" ht="15" customHeight="1" x14ac:dyDescent="0.3">
      <c r="A1113" s="11" t="s">
        <v>86</v>
      </c>
      <c r="B1113" s="11" t="s">
        <v>87</v>
      </c>
      <c r="C1113" s="17">
        <v>5</v>
      </c>
      <c r="D1113" s="11" t="s">
        <v>731</v>
      </c>
      <c r="E1113" s="11" t="s">
        <v>13054</v>
      </c>
      <c r="F1113" s="11">
        <v>31995663</v>
      </c>
      <c r="G1113" s="11" t="s">
        <v>7822</v>
      </c>
      <c r="H1113" s="11" t="s">
        <v>7823</v>
      </c>
      <c r="I1113" s="11" t="s">
        <v>2695</v>
      </c>
      <c r="J1113" s="11" t="s">
        <v>7824</v>
      </c>
      <c r="K1113" s="11" t="s">
        <v>7825</v>
      </c>
      <c r="L1113" s="11" t="s">
        <v>7826</v>
      </c>
      <c r="M1113" s="11" t="s">
        <v>7791</v>
      </c>
      <c r="N1113" s="12" t="s">
        <v>7827</v>
      </c>
      <c r="O1113" s="12" t="s">
        <v>7828</v>
      </c>
    </row>
    <row r="1114" spans="1:15" ht="15" customHeight="1" x14ac:dyDescent="0.3">
      <c r="A1114" s="11" t="s">
        <v>86</v>
      </c>
      <c r="B1114" s="11" t="s">
        <v>87</v>
      </c>
      <c r="C1114" s="17">
        <v>5</v>
      </c>
      <c r="D1114" s="11" t="s">
        <v>731</v>
      </c>
      <c r="E1114" s="11" t="s">
        <v>13054</v>
      </c>
      <c r="F1114" s="11">
        <v>32050819</v>
      </c>
      <c r="G1114" s="11" t="s">
        <v>13383</v>
      </c>
      <c r="H1114" s="11" t="s">
        <v>13384</v>
      </c>
      <c r="I1114" s="11" t="s">
        <v>3754</v>
      </c>
      <c r="J1114" s="11" t="s">
        <v>13385</v>
      </c>
      <c r="K1114" s="11" t="s">
        <v>9379</v>
      </c>
      <c r="L1114" s="11" t="s">
        <v>13386</v>
      </c>
      <c r="M1114" s="11" t="s">
        <v>7350</v>
      </c>
      <c r="N1114" s="12" t="s">
        <v>13387</v>
      </c>
      <c r="O1114" s="12" t="s">
        <v>13388</v>
      </c>
    </row>
    <row r="1115" spans="1:15" ht="15" customHeight="1" x14ac:dyDescent="0.3">
      <c r="A1115" s="11" t="s">
        <v>86</v>
      </c>
      <c r="B1115" s="11" t="s">
        <v>87</v>
      </c>
      <c r="C1115" s="17">
        <v>5</v>
      </c>
      <c r="D1115" s="11" t="s">
        <v>731</v>
      </c>
      <c r="E1115" s="11" t="s">
        <v>13054</v>
      </c>
      <c r="F1115" s="11">
        <v>31785165</v>
      </c>
      <c r="G1115" s="11" t="s">
        <v>13389</v>
      </c>
      <c r="H1115" s="11" t="s">
        <v>13390</v>
      </c>
      <c r="I1115" s="11" t="s">
        <v>3754</v>
      </c>
      <c r="J1115" s="11" t="s">
        <v>7843</v>
      </c>
      <c r="K1115" s="11" t="s">
        <v>7349</v>
      </c>
      <c r="L1115" s="11" t="s">
        <v>13391</v>
      </c>
      <c r="M1115" s="11" t="s">
        <v>7350</v>
      </c>
      <c r="N1115" s="12" t="s">
        <v>13392</v>
      </c>
      <c r="O1115" s="12" t="s">
        <v>13393</v>
      </c>
    </row>
    <row r="1116" spans="1:15" ht="15" customHeight="1" x14ac:dyDescent="0.3">
      <c r="A1116" s="11" t="s">
        <v>86</v>
      </c>
      <c r="B1116" s="11" t="s">
        <v>87</v>
      </c>
      <c r="C1116" s="17">
        <v>5</v>
      </c>
      <c r="D1116" s="11" t="s">
        <v>731</v>
      </c>
      <c r="E1116" s="11" t="s">
        <v>13054</v>
      </c>
      <c r="F1116" s="11">
        <v>32432649</v>
      </c>
      <c r="G1116" s="11" t="s">
        <v>13394</v>
      </c>
      <c r="H1116" s="11" t="s">
        <v>13395</v>
      </c>
      <c r="I1116" s="11" t="s">
        <v>13396</v>
      </c>
      <c r="J1116" s="11"/>
      <c r="K1116" s="11" t="s">
        <v>7426</v>
      </c>
      <c r="L1116" s="11" t="s">
        <v>13397</v>
      </c>
      <c r="M1116" s="11" t="s">
        <v>7956</v>
      </c>
      <c r="N1116" s="12" t="s">
        <v>13398</v>
      </c>
      <c r="O1116" s="12" t="s">
        <v>13399</v>
      </c>
    </row>
    <row r="1117" spans="1:15" ht="15" customHeight="1" x14ac:dyDescent="0.3">
      <c r="A1117" s="11" t="s">
        <v>86</v>
      </c>
      <c r="B1117" s="11" t="s">
        <v>87</v>
      </c>
      <c r="C1117" s="17">
        <v>5</v>
      </c>
      <c r="D1117" s="11" t="s">
        <v>731</v>
      </c>
      <c r="E1117" s="11" t="s">
        <v>13054</v>
      </c>
      <c r="F1117" s="11">
        <v>31997406</v>
      </c>
      <c r="G1117" s="11" t="s">
        <v>13400</v>
      </c>
      <c r="H1117" s="11" t="s">
        <v>13401</v>
      </c>
      <c r="I1117" s="11" t="s">
        <v>2601</v>
      </c>
      <c r="J1117" s="11" t="s">
        <v>13402</v>
      </c>
      <c r="K1117" s="11" t="s">
        <v>7349</v>
      </c>
      <c r="L1117" s="11" t="s">
        <v>13403</v>
      </c>
      <c r="M1117" s="11" t="s">
        <v>9937</v>
      </c>
      <c r="N1117" s="12" t="s">
        <v>13404</v>
      </c>
      <c r="O1117" s="12" t="s">
        <v>13405</v>
      </c>
    </row>
    <row r="1118" spans="1:15" ht="15" customHeight="1" x14ac:dyDescent="0.3">
      <c r="A1118" s="11" t="s">
        <v>86</v>
      </c>
      <c r="B1118" s="11" t="s">
        <v>87</v>
      </c>
      <c r="C1118" s="17">
        <v>5</v>
      </c>
      <c r="D1118" s="11" t="s">
        <v>731</v>
      </c>
      <c r="E1118" s="11" t="s">
        <v>13054</v>
      </c>
      <c r="F1118" s="11">
        <v>31686337</v>
      </c>
      <c r="G1118" s="11" t="s">
        <v>13406</v>
      </c>
      <c r="H1118" s="11" t="s">
        <v>13407</v>
      </c>
      <c r="I1118" s="11" t="s">
        <v>2609</v>
      </c>
      <c r="J1118" s="11" t="s">
        <v>13408</v>
      </c>
      <c r="K1118" s="11" t="s">
        <v>7498</v>
      </c>
      <c r="L1118" s="11" t="s">
        <v>13409</v>
      </c>
      <c r="M1118" s="11" t="s">
        <v>7339</v>
      </c>
      <c r="N1118" s="12" t="s">
        <v>13410</v>
      </c>
      <c r="O1118" s="12" t="s">
        <v>13411</v>
      </c>
    </row>
    <row r="1119" spans="1:15" ht="15" customHeight="1" x14ac:dyDescent="0.3">
      <c r="A1119" s="11" t="s">
        <v>86</v>
      </c>
      <c r="B1119" s="11" t="s">
        <v>87</v>
      </c>
      <c r="C1119" s="17">
        <v>5</v>
      </c>
      <c r="D1119" s="11" t="s">
        <v>731</v>
      </c>
      <c r="E1119" s="11" t="s">
        <v>13054</v>
      </c>
      <c r="F1119" s="11">
        <v>32844372</v>
      </c>
      <c r="G1119" s="11" t="s">
        <v>13412</v>
      </c>
      <c r="H1119" s="11" t="s">
        <v>13413</v>
      </c>
      <c r="I1119" s="11" t="s">
        <v>2707</v>
      </c>
      <c r="J1119" s="11" t="s">
        <v>13414</v>
      </c>
      <c r="K1119" s="11" t="s">
        <v>7498</v>
      </c>
      <c r="L1119" s="11" t="s">
        <v>13415</v>
      </c>
      <c r="M1119" s="11" t="s">
        <v>7339</v>
      </c>
      <c r="N1119" s="12" t="s">
        <v>13416</v>
      </c>
      <c r="O1119" s="12" t="s">
        <v>13417</v>
      </c>
    </row>
    <row r="1120" spans="1:15" ht="15" customHeight="1" x14ac:dyDescent="0.3">
      <c r="A1120" s="11" t="s">
        <v>86</v>
      </c>
      <c r="B1120" s="11" t="s">
        <v>87</v>
      </c>
      <c r="C1120" s="17">
        <v>5</v>
      </c>
      <c r="D1120" s="11" t="s">
        <v>731</v>
      </c>
      <c r="E1120" s="11" t="s">
        <v>13054</v>
      </c>
      <c r="F1120" s="11">
        <v>32022950</v>
      </c>
      <c r="G1120" s="11" t="s">
        <v>13418</v>
      </c>
      <c r="H1120" s="11" t="s">
        <v>13419</v>
      </c>
      <c r="I1120" s="11" t="s">
        <v>3166</v>
      </c>
      <c r="J1120" s="11" t="s">
        <v>13420</v>
      </c>
      <c r="K1120" s="11" t="s">
        <v>7349</v>
      </c>
      <c r="L1120" s="11" t="s">
        <v>13421</v>
      </c>
      <c r="M1120" s="11" t="s">
        <v>7350</v>
      </c>
      <c r="N1120" s="12" t="s">
        <v>13422</v>
      </c>
      <c r="O1120" s="12" t="s">
        <v>13423</v>
      </c>
    </row>
    <row r="1121" spans="1:15" ht="15" customHeight="1" x14ac:dyDescent="0.3">
      <c r="A1121" s="11" t="s">
        <v>86</v>
      </c>
      <c r="B1121" s="11" t="s">
        <v>87</v>
      </c>
      <c r="C1121" s="17">
        <v>5</v>
      </c>
      <c r="D1121" s="11" t="s">
        <v>731</v>
      </c>
      <c r="E1121" s="11" t="s">
        <v>13054</v>
      </c>
      <c r="F1121" s="11">
        <v>31899817</v>
      </c>
      <c r="G1121" s="11" t="s">
        <v>13353</v>
      </c>
      <c r="H1121" s="11" t="s">
        <v>13424</v>
      </c>
      <c r="I1121" s="11" t="s">
        <v>3166</v>
      </c>
      <c r="J1121" s="11" t="s">
        <v>13425</v>
      </c>
      <c r="K1121" s="11" t="s">
        <v>7337</v>
      </c>
      <c r="L1121" s="11" t="s">
        <v>13426</v>
      </c>
      <c r="M1121" s="11" t="s">
        <v>7373</v>
      </c>
      <c r="N1121" s="12" t="s">
        <v>13427</v>
      </c>
      <c r="O1121" s="12" t="s">
        <v>13428</v>
      </c>
    </row>
    <row r="1122" spans="1:15" ht="15" customHeight="1" x14ac:dyDescent="0.3">
      <c r="A1122" s="11" t="s">
        <v>86</v>
      </c>
      <c r="B1122" s="11" t="s">
        <v>87</v>
      </c>
      <c r="C1122" s="17">
        <v>5</v>
      </c>
      <c r="D1122" s="11" t="s">
        <v>731</v>
      </c>
      <c r="E1122" s="11" t="s">
        <v>13054</v>
      </c>
      <c r="F1122" s="11">
        <v>32348554</v>
      </c>
      <c r="G1122" s="11" t="s">
        <v>11668</v>
      </c>
      <c r="H1122" s="11" t="s">
        <v>11669</v>
      </c>
      <c r="I1122" s="11" t="s">
        <v>3166</v>
      </c>
      <c r="J1122" s="11" t="s">
        <v>11670</v>
      </c>
      <c r="K1122" s="11" t="s">
        <v>7337</v>
      </c>
      <c r="L1122" s="11" t="s">
        <v>11671</v>
      </c>
      <c r="M1122" s="11" t="s">
        <v>7520</v>
      </c>
      <c r="N1122" s="12" t="s">
        <v>11672</v>
      </c>
      <c r="O1122" s="12" t="s">
        <v>11673</v>
      </c>
    </row>
    <row r="1123" spans="1:15" ht="15" customHeight="1" x14ac:dyDescent="0.3">
      <c r="A1123" s="11" t="s">
        <v>86</v>
      </c>
      <c r="B1123" s="11" t="s">
        <v>87</v>
      </c>
      <c r="C1123" s="17">
        <v>5</v>
      </c>
      <c r="D1123" s="11" t="s">
        <v>731</v>
      </c>
      <c r="E1123" s="11" t="s">
        <v>13054</v>
      </c>
      <c r="F1123" s="11">
        <v>32124442</v>
      </c>
      <c r="G1123" s="11" t="s">
        <v>7677</v>
      </c>
      <c r="H1123" s="11" t="s">
        <v>13429</v>
      </c>
      <c r="I1123" s="11" t="s">
        <v>3166</v>
      </c>
      <c r="J1123" s="11" t="s">
        <v>13430</v>
      </c>
      <c r="K1123" s="11" t="s">
        <v>7337</v>
      </c>
      <c r="L1123" s="11" t="s">
        <v>13431</v>
      </c>
      <c r="M1123" s="11" t="s">
        <v>7373</v>
      </c>
      <c r="N1123" s="12" t="s">
        <v>13432</v>
      </c>
      <c r="O1123" s="12" t="s">
        <v>13433</v>
      </c>
    </row>
    <row r="1124" spans="1:15" ht="15" customHeight="1" x14ac:dyDescent="0.3">
      <c r="A1124" s="11" t="s">
        <v>86</v>
      </c>
      <c r="B1124" s="11" t="s">
        <v>87</v>
      </c>
      <c r="C1124" s="17">
        <v>5</v>
      </c>
      <c r="D1124" s="11" t="s">
        <v>731</v>
      </c>
      <c r="E1124" s="11" t="s">
        <v>13054</v>
      </c>
      <c r="F1124" s="11">
        <v>31633837</v>
      </c>
      <c r="G1124" s="11" t="s">
        <v>13434</v>
      </c>
      <c r="H1124" s="11" t="s">
        <v>13435</v>
      </c>
      <c r="I1124" s="11" t="s">
        <v>1739</v>
      </c>
      <c r="J1124" s="11" t="s">
        <v>13436</v>
      </c>
      <c r="K1124" s="11" t="s">
        <v>7349</v>
      </c>
      <c r="L1124" s="11" t="s">
        <v>13437</v>
      </c>
      <c r="M1124" s="11" t="s">
        <v>7406</v>
      </c>
      <c r="N1124" s="12" t="s">
        <v>13438</v>
      </c>
      <c r="O1124" s="12" t="s">
        <v>13439</v>
      </c>
    </row>
    <row r="1125" spans="1:15" ht="15" customHeight="1" x14ac:dyDescent="0.3">
      <c r="A1125" s="11" t="s">
        <v>86</v>
      </c>
      <c r="B1125" s="11" t="s">
        <v>87</v>
      </c>
      <c r="C1125" s="17">
        <v>5</v>
      </c>
      <c r="D1125" s="11" t="s">
        <v>731</v>
      </c>
      <c r="E1125" s="11" t="s">
        <v>13054</v>
      </c>
      <c r="F1125" s="11">
        <v>32228187</v>
      </c>
      <c r="G1125" s="11" t="s">
        <v>13440</v>
      </c>
      <c r="H1125" s="11" t="s">
        <v>13441</v>
      </c>
      <c r="I1125" s="11" t="s">
        <v>1739</v>
      </c>
      <c r="J1125" s="11" t="s">
        <v>13442</v>
      </c>
      <c r="K1125" s="11" t="s">
        <v>13443</v>
      </c>
      <c r="L1125" s="11" t="s">
        <v>13444</v>
      </c>
      <c r="M1125" s="11" t="s">
        <v>7350</v>
      </c>
      <c r="N1125" s="12" t="s">
        <v>13445</v>
      </c>
      <c r="O1125" s="12" t="s">
        <v>13446</v>
      </c>
    </row>
    <row r="1126" spans="1:15" ht="15" customHeight="1" x14ac:dyDescent="0.3">
      <c r="A1126" s="11" t="s">
        <v>86</v>
      </c>
      <c r="B1126" s="11" t="s">
        <v>87</v>
      </c>
      <c r="C1126" s="17">
        <v>5</v>
      </c>
      <c r="D1126" s="11" t="s">
        <v>731</v>
      </c>
      <c r="E1126" s="11" t="s">
        <v>13054</v>
      </c>
      <c r="F1126" s="11">
        <v>30738008</v>
      </c>
      <c r="G1126" s="11" t="s">
        <v>13447</v>
      </c>
      <c r="H1126" s="11" t="s">
        <v>13448</v>
      </c>
      <c r="I1126" s="11" t="s">
        <v>2393</v>
      </c>
      <c r="J1126" s="11" t="s">
        <v>13449</v>
      </c>
      <c r="K1126" s="11" t="s">
        <v>7337</v>
      </c>
      <c r="L1126" s="11" t="s">
        <v>13450</v>
      </c>
      <c r="M1126" s="11" t="s">
        <v>7520</v>
      </c>
      <c r="N1126" s="12" t="s">
        <v>13451</v>
      </c>
      <c r="O1126" s="12" t="s">
        <v>13452</v>
      </c>
    </row>
    <row r="1127" spans="1:15" ht="15" customHeight="1" x14ac:dyDescent="0.3">
      <c r="A1127" s="11" t="s">
        <v>86</v>
      </c>
      <c r="B1127" s="11" t="s">
        <v>87</v>
      </c>
      <c r="C1127" s="17">
        <v>5</v>
      </c>
      <c r="D1127" s="11" t="s">
        <v>731</v>
      </c>
      <c r="E1127" s="11" t="s">
        <v>13054</v>
      </c>
      <c r="F1127" s="11">
        <v>31054215</v>
      </c>
      <c r="G1127" s="11" t="s">
        <v>13453</v>
      </c>
      <c r="H1127" s="11" t="s">
        <v>13454</v>
      </c>
      <c r="I1127" s="11" t="s">
        <v>2393</v>
      </c>
      <c r="J1127" s="11" t="s">
        <v>6822</v>
      </c>
      <c r="K1127" s="11" t="s">
        <v>7349</v>
      </c>
      <c r="L1127" s="11" t="s">
        <v>13455</v>
      </c>
      <c r="M1127" s="11" t="s">
        <v>7350</v>
      </c>
      <c r="N1127" s="12" t="s">
        <v>13456</v>
      </c>
      <c r="O1127" s="12" t="s">
        <v>13457</v>
      </c>
    </row>
    <row r="1128" spans="1:15" ht="15" customHeight="1" x14ac:dyDescent="0.3">
      <c r="A1128" s="11" t="s">
        <v>86</v>
      </c>
      <c r="B1128" s="11" t="s">
        <v>87</v>
      </c>
      <c r="C1128" s="17">
        <v>5</v>
      </c>
      <c r="D1128" s="11" t="s">
        <v>731</v>
      </c>
      <c r="E1128" s="11" t="s">
        <v>13054</v>
      </c>
      <c r="F1128" s="11">
        <v>31033034</v>
      </c>
      <c r="G1128" s="11" t="s">
        <v>13458</v>
      </c>
      <c r="H1128" s="11" t="s">
        <v>13459</v>
      </c>
      <c r="I1128" s="11" t="s">
        <v>2614</v>
      </c>
      <c r="J1128" s="11" t="s">
        <v>13460</v>
      </c>
      <c r="K1128" s="11" t="s">
        <v>7349</v>
      </c>
      <c r="L1128" s="11" t="s">
        <v>13461</v>
      </c>
      <c r="M1128" s="11" t="s">
        <v>7520</v>
      </c>
      <c r="N1128" s="12" t="s">
        <v>13462</v>
      </c>
      <c r="O1128" s="12" t="s">
        <v>13463</v>
      </c>
    </row>
    <row r="1129" spans="1:15" ht="15" customHeight="1" x14ac:dyDescent="0.3">
      <c r="A1129" s="11" t="s">
        <v>86</v>
      </c>
      <c r="B1129" s="11" t="s">
        <v>87</v>
      </c>
      <c r="C1129" s="17">
        <v>5</v>
      </c>
      <c r="D1129" s="11" t="s">
        <v>731</v>
      </c>
      <c r="E1129" s="11" t="s">
        <v>13054</v>
      </c>
      <c r="F1129" s="11">
        <v>31228013</v>
      </c>
      <c r="G1129" s="11" t="s">
        <v>13464</v>
      </c>
      <c r="H1129" s="11" t="s">
        <v>13465</v>
      </c>
      <c r="I1129" s="11" t="s">
        <v>2614</v>
      </c>
      <c r="J1129" s="11"/>
      <c r="K1129" s="11" t="s">
        <v>7784</v>
      </c>
      <c r="L1129" s="11" t="s">
        <v>13466</v>
      </c>
      <c r="M1129" s="11" t="s">
        <v>12226</v>
      </c>
      <c r="N1129" s="12" t="s">
        <v>13467</v>
      </c>
      <c r="O1129" s="12" t="s">
        <v>13468</v>
      </c>
    </row>
    <row r="1130" spans="1:15" ht="15" customHeight="1" x14ac:dyDescent="0.3">
      <c r="A1130" s="11" t="s">
        <v>86</v>
      </c>
      <c r="B1130" s="11" t="s">
        <v>87</v>
      </c>
      <c r="C1130" s="17">
        <v>5</v>
      </c>
      <c r="D1130" s="11" t="s">
        <v>731</v>
      </c>
      <c r="E1130" s="11" t="s">
        <v>13054</v>
      </c>
      <c r="F1130" s="11">
        <v>31532460</v>
      </c>
      <c r="G1130" s="11" t="s">
        <v>7890</v>
      </c>
      <c r="H1130" s="11" t="s">
        <v>7891</v>
      </c>
      <c r="I1130" s="11" t="s">
        <v>7892</v>
      </c>
      <c r="J1130" s="11"/>
      <c r="K1130" s="11" t="s">
        <v>7426</v>
      </c>
      <c r="L1130" s="11" t="s">
        <v>7893</v>
      </c>
      <c r="M1130" s="11" t="s">
        <v>7339</v>
      </c>
      <c r="N1130" s="12" t="s">
        <v>7894</v>
      </c>
      <c r="O1130" s="12" t="s">
        <v>7895</v>
      </c>
    </row>
    <row r="1131" spans="1:15" ht="15" customHeight="1" x14ac:dyDescent="0.3">
      <c r="A1131" s="11" t="s">
        <v>86</v>
      </c>
      <c r="B1131" s="11" t="s">
        <v>87</v>
      </c>
      <c r="C1131" s="17">
        <v>5</v>
      </c>
      <c r="D1131" s="11" t="s">
        <v>731</v>
      </c>
      <c r="E1131" s="11" t="s">
        <v>13054</v>
      </c>
      <c r="F1131" s="11">
        <v>30155885</v>
      </c>
      <c r="G1131" s="11" t="s">
        <v>13469</v>
      </c>
      <c r="H1131" s="11" t="s">
        <v>13470</v>
      </c>
      <c r="I1131" s="11" t="s">
        <v>4621</v>
      </c>
      <c r="J1131" s="11" t="s">
        <v>13471</v>
      </c>
      <c r="K1131" s="11" t="s">
        <v>7337</v>
      </c>
      <c r="L1131" s="11" t="s">
        <v>13472</v>
      </c>
      <c r="M1131" s="11" t="s">
        <v>7921</v>
      </c>
      <c r="N1131" s="12" t="s">
        <v>13473</v>
      </c>
      <c r="O1131" s="12" t="s">
        <v>13474</v>
      </c>
    </row>
    <row r="1132" spans="1:15" ht="15" customHeight="1" x14ac:dyDescent="0.3">
      <c r="A1132" s="11" t="s">
        <v>86</v>
      </c>
      <c r="B1132" s="11" t="s">
        <v>87</v>
      </c>
      <c r="C1132" s="17">
        <v>5</v>
      </c>
      <c r="D1132" s="11" t="s">
        <v>731</v>
      </c>
      <c r="E1132" s="11" t="s">
        <v>13167</v>
      </c>
      <c r="F1132" s="11">
        <v>30771092</v>
      </c>
      <c r="G1132" s="11" t="s">
        <v>13475</v>
      </c>
      <c r="H1132" s="11" t="s">
        <v>13476</v>
      </c>
      <c r="I1132" s="11" t="s">
        <v>7912</v>
      </c>
      <c r="J1132" s="11" t="s">
        <v>13477</v>
      </c>
      <c r="K1132" s="11" t="s">
        <v>7498</v>
      </c>
      <c r="L1132" s="11" t="s">
        <v>13478</v>
      </c>
      <c r="M1132" s="11" t="s">
        <v>8066</v>
      </c>
      <c r="N1132" s="12" t="s">
        <v>13479</v>
      </c>
      <c r="O1132" s="12" t="s">
        <v>13480</v>
      </c>
    </row>
    <row r="1133" spans="1:15" ht="15" customHeight="1" x14ac:dyDescent="0.3">
      <c r="A1133" s="11" t="s">
        <v>86</v>
      </c>
      <c r="B1133" s="11" t="s">
        <v>87</v>
      </c>
      <c r="C1133" s="17">
        <v>5</v>
      </c>
      <c r="D1133" s="11" t="s">
        <v>731</v>
      </c>
      <c r="E1133" s="11" t="s">
        <v>13054</v>
      </c>
      <c r="F1133" s="11">
        <v>30036598</v>
      </c>
      <c r="G1133" s="11" t="s">
        <v>7910</v>
      </c>
      <c r="H1133" s="11" t="s">
        <v>7911</v>
      </c>
      <c r="I1133" s="11" t="s">
        <v>7912</v>
      </c>
      <c r="J1133" s="11" t="s">
        <v>7913</v>
      </c>
      <c r="K1133" s="11" t="s">
        <v>7371</v>
      </c>
      <c r="L1133" s="11" t="s">
        <v>7914</v>
      </c>
      <c r="M1133" s="11" t="s">
        <v>7373</v>
      </c>
      <c r="N1133" s="12" t="s">
        <v>7915</v>
      </c>
      <c r="O1133" s="12" t="s">
        <v>7916</v>
      </c>
    </row>
    <row r="1134" spans="1:15" ht="15" customHeight="1" x14ac:dyDescent="0.3">
      <c r="A1134" s="11" t="s">
        <v>86</v>
      </c>
      <c r="B1134" s="11" t="s">
        <v>87</v>
      </c>
      <c r="C1134" s="17">
        <v>5</v>
      </c>
      <c r="D1134" s="11" t="s">
        <v>731</v>
      </c>
      <c r="E1134" s="11" t="s">
        <v>13054</v>
      </c>
      <c r="F1134" s="11">
        <v>30879179</v>
      </c>
      <c r="G1134" s="11" t="s">
        <v>13481</v>
      </c>
      <c r="H1134" s="11" t="s">
        <v>13482</v>
      </c>
      <c r="I1134" s="11" t="s">
        <v>2403</v>
      </c>
      <c r="J1134" s="11" t="s">
        <v>13483</v>
      </c>
      <c r="K1134" s="11" t="s">
        <v>7498</v>
      </c>
      <c r="L1134" s="11" t="s">
        <v>13484</v>
      </c>
      <c r="M1134" s="11" t="s">
        <v>7339</v>
      </c>
      <c r="N1134" s="12" t="s">
        <v>13485</v>
      </c>
      <c r="O1134" s="12" t="s">
        <v>13486</v>
      </c>
    </row>
    <row r="1135" spans="1:15" ht="15" customHeight="1" x14ac:dyDescent="0.3">
      <c r="A1135" s="11" t="s">
        <v>86</v>
      </c>
      <c r="B1135" s="11" t="s">
        <v>87</v>
      </c>
      <c r="C1135" s="17">
        <v>5</v>
      </c>
      <c r="D1135" s="11" t="s">
        <v>731</v>
      </c>
      <c r="E1135" s="11" t="s">
        <v>13054</v>
      </c>
      <c r="F1135" s="11">
        <v>30578879</v>
      </c>
      <c r="G1135" s="11" t="s">
        <v>7917</v>
      </c>
      <c r="H1135" s="11" t="s">
        <v>7918</v>
      </c>
      <c r="I1135" s="11" t="s">
        <v>2403</v>
      </c>
      <c r="J1135" s="11" t="s">
        <v>7919</v>
      </c>
      <c r="K1135" s="11" t="s">
        <v>7371</v>
      </c>
      <c r="L1135" s="11" t="s">
        <v>7920</v>
      </c>
      <c r="M1135" s="11" t="s">
        <v>7921</v>
      </c>
      <c r="N1135" s="12" t="s">
        <v>7922</v>
      </c>
      <c r="O1135" s="12" t="s">
        <v>7923</v>
      </c>
    </row>
    <row r="1136" spans="1:15" ht="15" customHeight="1" x14ac:dyDescent="0.3">
      <c r="A1136" s="11" t="s">
        <v>86</v>
      </c>
      <c r="B1136" s="11" t="s">
        <v>87</v>
      </c>
      <c r="C1136" s="17">
        <v>5</v>
      </c>
      <c r="D1136" s="11" t="s">
        <v>731</v>
      </c>
      <c r="E1136" s="11" t="s">
        <v>13054</v>
      </c>
      <c r="F1136" s="11">
        <v>30169904</v>
      </c>
      <c r="G1136" s="11" t="s">
        <v>13487</v>
      </c>
      <c r="H1136" s="11" t="s">
        <v>13488</v>
      </c>
      <c r="I1136" s="11" t="s">
        <v>1745</v>
      </c>
      <c r="J1136" s="11" t="s">
        <v>11699</v>
      </c>
      <c r="K1136" s="11" t="s">
        <v>7337</v>
      </c>
      <c r="L1136" s="11" t="s">
        <v>13489</v>
      </c>
      <c r="M1136" s="11" t="s">
        <v>7339</v>
      </c>
      <c r="N1136" s="12" t="s">
        <v>13490</v>
      </c>
      <c r="O1136" s="12" t="s">
        <v>13491</v>
      </c>
    </row>
    <row r="1137" spans="1:15" ht="15" customHeight="1" x14ac:dyDescent="0.3">
      <c r="A1137" s="11" t="s">
        <v>86</v>
      </c>
      <c r="B1137" s="11" t="s">
        <v>87</v>
      </c>
      <c r="C1137" s="17">
        <v>5</v>
      </c>
      <c r="D1137" s="11" t="s">
        <v>731</v>
      </c>
      <c r="E1137" s="11" t="s">
        <v>13054</v>
      </c>
      <c r="F1137" s="11">
        <v>30030151</v>
      </c>
      <c r="G1137" s="11" t="s">
        <v>7924</v>
      </c>
      <c r="H1137" s="11" t="s">
        <v>7925</v>
      </c>
      <c r="I1137" s="11" t="s">
        <v>1745</v>
      </c>
      <c r="J1137" s="11" t="s">
        <v>7926</v>
      </c>
      <c r="K1137" s="11" t="s">
        <v>7412</v>
      </c>
      <c r="L1137" s="11" t="s">
        <v>7927</v>
      </c>
      <c r="M1137" s="11" t="s">
        <v>7928</v>
      </c>
      <c r="N1137" s="12" t="s">
        <v>7929</v>
      </c>
      <c r="O1137" s="12" t="s">
        <v>7930</v>
      </c>
    </row>
    <row r="1138" spans="1:15" ht="15" customHeight="1" x14ac:dyDescent="0.3">
      <c r="A1138" s="11" t="s">
        <v>86</v>
      </c>
      <c r="B1138" s="11" t="s">
        <v>87</v>
      </c>
      <c r="C1138" s="17">
        <v>5</v>
      </c>
      <c r="D1138" s="11" t="s">
        <v>731</v>
      </c>
      <c r="E1138" s="11" t="s">
        <v>13054</v>
      </c>
      <c r="F1138" s="11">
        <v>30130616</v>
      </c>
      <c r="G1138" s="11" t="s">
        <v>7931</v>
      </c>
      <c r="H1138" s="11" t="s">
        <v>7932</v>
      </c>
      <c r="I1138" s="11" t="s">
        <v>1745</v>
      </c>
      <c r="J1138" s="11" t="s">
        <v>7933</v>
      </c>
      <c r="K1138" s="11" t="s">
        <v>7412</v>
      </c>
      <c r="L1138" s="11" t="s">
        <v>7934</v>
      </c>
      <c r="M1138" s="11" t="s">
        <v>7791</v>
      </c>
      <c r="N1138" s="12" t="s">
        <v>7935</v>
      </c>
      <c r="O1138" s="12" t="s">
        <v>7936</v>
      </c>
    </row>
    <row r="1139" spans="1:15" ht="15" customHeight="1" x14ac:dyDescent="0.3">
      <c r="A1139" s="11" t="s">
        <v>86</v>
      </c>
      <c r="B1139" s="11" t="s">
        <v>87</v>
      </c>
      <c r="C1139" s="17">
        <v>5</v>
      </c>
      <c r="D1139" s="11" t="s">
        <v>731</v>
      </c>
      <c r="E1139" s="11" t="s">
        <v>13054</v>
      </c>
      <c r="F1139" s="11">
        <v>30070708</v>
      </c>
      <c r="G1139" s="11" t="s">
        <v>7945</v>
      </c>
      <c r="H1139" s="11" t="s">
        <v>7946</v>
      </c>
      <c r="I1139" s="11" t="s">
        <v>7939</v>
      </c>
      <c r="J1139" s="11" t="s">
        <v>7947</v>
      </c>
      <c r="K1139" s="11" t="s">
        <v>7337</v>
      </c>
      <c r="L1139" s="11" t="s">
        <v>7948</v>
      </c>
      <c r="M1139" s="11" t="s">
        <v>7949</v>
      </c>
      <c r="N1139" s="12" t="s">
        <v>7950</v>
      </c>
      <c r="O1139" s="12" t="s">
        <v>7951</v>
      </c>
    </row>
    <row r="1140" spans="1:15" ht="15" customHeight="1" x14ac:dyDescent="0.3">
      <c r="A1140" s="11" t="s">
        <v>86</v>
      </c>
      <c r="B1140" s="11" t="s">
        <v>87</v>
      </c>
      <c r="C1140" s="17">
        <v>5</v>
      </c>
      <c r="D1140" s="11" t="s">
        <v>731</v>
      </c>
      <c r="E1140" s="11" t="s">
        <v>13054</v>
      </c>
      <c r="F1140" s="11">
        <v>30822358</v>
      </c>
      <c r="G1140" s="11" t="s">
        <v>7959</v>
      </c>
      <c r="H1140" s="11" t="s">
        <v>7960</v>
      </c>
      <c r="I1140" s="11" t="s">
        <v>1322</v>
      </c>
      <c r="J1140" s="11" t="s">
        <v>5616</v>
      </c>
      <c r="K1140" s="11" t="s">
        <v>7337</v>
      </c>
      <c r="L1140" s="11" t="s">
        <v>7961</v>
      </c>
      <c r="M1140" s="11" t="s">
        <v>7962</v>
      </c>
      <c r="N1140" s="12" t="s">
        <v>7963</v>
      </c>
      <c r="O1140" s="12" t="s">
        <v>7964</v>
      </c>
    </row>
    <row r="1141" spans="1:15" ht="15" customHeight="1" x14ac:dyDescent="0.3">
      <c r="A1141" s="11" t="s">
        <v>86</v>
      </c>
      <c r="B1141" s="11" t="s">
        <v>87</v>
      </c>
      <c r="C1141" s="17">
        <v>5</v>
      </c>
      <c r="D1141" s="11" t="s">
        <v>731</v>
      </c>
      <c r="E1141" s="11" t="s">
        <v>13054</v>
      </c>
      <c r="F1141" s="11">
        <v>30628069</v>
      </c>
      <c r="G1141" s="11" t="s">
        <v>7965</v>
      </c>
      <c r="H1141" s="11" t="s">
        <v>7966</v>
      </c>
      <c r="I1141" s="11" t="s">
        <v>3613</v>
      </c>
      <c r="J1141" s="11" t="s">
        <v>7967</v>
      </c>
      <c r="K1141" s="11" t="s">
        <v>7337</v>
      </c>
      <c r="L1141" s="11" t="s">
        <v>7968</v>
      </c>
      <c r="M1141" s="11" t="s">
        <v>7969</v>
      </c>
      <c r="N1141" s="12" t="s">
        <v>7970</v>
      </c>
      <c r="O1141" s="12" t="s">
        <v>7971</v>
      </c>
    </row>
    <row r="1142" spans="1:15" ht="15" customHeight="1" x14ac:dyDescent="0.3">
      <c r="A1142" s="11" t="s">
        <v>86</v>
      </c>
      <c r="B1142" s="11" t="s">
        <v>87</v>
      </c>
      <c r="C1142" s="17">
        <v>5</v>
      </c>
      <c r="D1142" s="11" t="s">
        <v>731</v>
      </c>
      <c r="E1142" s="11" t="s">
        <v>13054</v>
      </c>
      <c r="F1142" s="11">
        <v>31123311</v>
      </c>
      <c r="G1142" s="11" t="s">
        <v>13492</v>
      </c>
      <c r="H1142" s="11" t="s">
        <v>13493</v>
      </c>
      <c r="I1142" s="11" t="s">
        <v>3613</v>
      </c>
      <c r="J1142" s="11"/>
      <c r="K1142" s="11" t="s">
        <v>10920</v>
      </c>
      <c r="L1142" s="11" t="s">
        <v>13494</v>
      </c>
      <c r="M1142" s="11" t="s">
        <v>7514</v>
      </c>
      <c r="N1142" s="12" t="s">
        <v>13495</v>
      </c>
      <c r="O1142" s="12" t="s">
        <v>13496</v>
      </c>
    </row>
    <row r="1143" spans="1:15" ht="15" customHeight="1" x14ac:dyDescent="0.3">
      <c r="A1143" s="11" t="s">
        <v>86</v>
      </c>
      <c r="B1143" s="11" t="s">
        <v>87</v>
      </c>
      <c r="C1143" s="17">
        <v>5</v>
      </c>
      <c r="D1143" s="11" t="s">
        <v>731</v>
      </c>
      <c r="E1143" s="11" t="s">
        <v>13054</v>
      </c>
      <c r="F1143" s="11">
        <v>30430546</v>
      </c>
      <c r="G1143" s="11" t="s">
        <v>13497</v>
      </c>
      <c r="H1143" s="11" t="s">
        <v>13498</v>
      </c>
      <c r="I1143" s="11" t="s">
        <v>1280</v>
      </c>
      <c r="J1143" s="11" t="s">
        <v>13499</v>
      </c>
      <c r="K1143" s="11" t="s">
        <v>7337</v>
      </c>
      <c r="L1143" s="11" t="s">
        <v>13500</v>
      </c>
      <c r="M1143" s="11" t="s">
        <v>13501</v>
      </c>
      <c r="N1143" s="12" t="s">
        <v>13502</v>
      </c>
      <c r="O1143" s="12" t="s">
        <v>13503</v>
      </c>
    </row>
    <row r="1144" spans="1:15" ht="15" customHeight="1" x14ac:dyDescent="0.3">
      <c r="A1144" s="11" t="s">
        <v>86</v>
      </c>
      <c r="B1144" s="11" t="s">
        <v>87</v>
      </c>
      <c r="C1144" s="17">
        <v>5</v>
      </c>
      <c r="D1144" s="11" t="s">
        <v>731</v>
      </c>
      <c r="E1144" s="11" t="s">
        <v>13054</v>
      </c>
      <c r="F1144" s="11">
        <v>31024633</v>
      </c>
      <c r="G1144" s="11" t="s">
        <v>13504</v>
      </c>
      <c r="H1144" s="11" t="s">
        <v>13505</v>
      </c>
      <c r="I1144" s="11" t="s">
        <v>811</v>
      </c>
      <c r="J1144" s="11" t="s">
        <v>13506</v>
      </c>
      <c r="K1144" s="11" t="s">
        <v>13507</v>
      </c>
      <c r="L1144" s="11" t="s">
        <v>13508</v>
      </c>
      <c r="M1144" s="11" t="s">
        <v>7350</v>
      </c>
      <c r="N1144" s="12" t="s">
        <v>13509</v>
      </c>
      <c r="O1144" s="12" t="s">
        <v>13510</v>
      </c>
    </row>
    <row r="1145" spans="1:15" ht="15" customHeight="1" x14ac:dyDescent="0.3">
      <c r="A1145" s="11" t="s">
        <v>86</v>
      </c>
      <c r="B1145" s="11" t="s">
        <v>87</v>
      </c>
      <c r="C1145" s="17">
        <v>5</v>
      </c>
      <c r="D1145" s="11" t="s">
        <v>731</v>
      </c>
      <c r="E1145" s="11" t="s">
        <v>13054</v>
      </c>
      <c r="F1145" s="11">
        <v>31412060</v>
      </c>
      <c r="G1145" s="11" t="s">
        <v>13511</v>
      </c>
      <c r="H1145" s="11" t="s">
        <v>13512</v>
      </c>
      <c r="I1145" s="11" t="s">
        <v>811</v>
      </c>
      <c r="J1145" s="11" t="s">
        <v>13513</v>
      </c>
      <c r="K1145" s="11" t="s">
        <v>7740</v>
      </c>
      <c r="L1145" s="11" t="s">
        <v>13514</v>
      </c>
      <c r="M1145" s="11" t="s">
        <v>7956</v>
      </c>
      <c r="N1145" s="12" t="s">
        <v>13515</v>
      </c>
      <c r="O1145" s="12" t="s">
        <v>13516</v>
      </c>
    </row>
    <row r="1146" spans="1:15" ht="15" customHeight="1" x14ac:dyDescent="0.3">
      <c r="A1146" s="11" t="s">
        <v>86</v>
      </c>
      <c r="B1146" s="11" t="s">
        <v>87</v>
      </c>
      <c r="C1146" s="17">
        <v>5</v>
      </c>
      <c r="D1146" s="11" t="s">
        <v>731</v>
      </c>
      <c r="E1146" s="11" t="s">
        <v>13054</v>
      </c>
      <c r="F1146" s="11">
        <v>30215630</v>
      </c>
      <c r="G1146" s="11" t="s">
        <v>13517</v>
      </c>
      <c r="H1146" s="11" t="s">
        <v>13518</v>
      </c>
      <c r="I1146" s="11" t="s">
        <v>1045</v>
      </c>
      <c r="J1146" s="11"/>
      <c r="K1146" s="11" t="s">
        <v>8947</v>
      </c>
      <c r="L1146" s="11" t="s">
        <v>13519</v>
      </c>
      <c r="M1146" s="11" t="s">
        <v>7350</v>
      </c>
      <c r="N1146" s="12" t="s">
        <v>13520</v>
      </c>
      <c r="O1146" s="12" t="s">
        <v>13521</v>
      </c>
    </row>
    <row r="1147" spans="1:15" ht="15" customHeight="1" x14ac:dyDescent="0.3">
      <c r="A1147" s="11" t="s">
        <v>86</v>
      </c>
      <c r="B1147" s="11" t="s">
        <v>87</v>
      </c>
      <c r="C1147" s="17">
        <v>5</v>
      </c>
      <c r="D1147" s="11" t="s">
        <v>731</v>
      </c>
      <c r="E1147" s="11" t="s">
        <v>13054</v>
      </c>
      <c r="F1147" s="11">
        <v>29578628</v>
      </c>
      <c r="G1147" s="11" t="s">
        <v>13522</v>
      </c>
      <c r="H1147" s="11" t="s">
        <v>13523</v>
      </c>
      <c r="I1147" s="11" t="s">
        <v>1045</v>
      </c>
      <c r="J1147" s="11" t="s">
        <v>13524</v>
      </c>
      <c r="K1147" s="11" t="s">
        <v>7349</v>
      </c>
      <c r="L1147" s="11" t="s">
        <v>13525</v>
      </c>
      <c r="M1147" s="11" t="s">
        <v>7420</v>
      </c>
      <c r="N1147" s="12" t="s">
        <v>13526</v>
      </c>
      <c r="O1147" s="12" t="s">
        <v>13527</v>
      </c>
    </row>
    <row r="1148" spans="1:15" ht="15" customHeight="1" x14ac:dyDescent="0.3">
      <c r="A1148" s="11" t="s">
        <v>86</v>
      </c>
      <c r="B1148" s="11" t="s">
        <v>87</v>
      </c>
      <c r="C1148" s="17">
        <v>5</v>
      </c>
      <c r="D1148" s="11" t="s">
        <v>731</v>
      </c>
      <c r="E1148" s="11" t="s">
        <v>13054</v>
      </c>
      <c r="F1148" s="11">
        <v>29806111</v>
      </c>
      <c r="G1148" s="11" t="s">
        <v>13528</v>
      </c>
      <c r="H1148" s="11" t="s">
        <v>13529</v>
      </c>
      <c r="I1148" s="11" t="s">
        <v>2723</v>
      </c>
      <c r="J1148" s="11" t="s">
        <v>13530</v>
      </c>
      <c r="K1148" s="11" t="s">
        <v>7561</v>
      </c>
      <c r="L1148" s="11" t="s">
        <v>13531</v>
      </c>
      <c r="M1148" s="11" t="s">
        <v>7350</v>
      </c>
      <c r="N1148" s="12" t="s">
        <v>13532</v>
      </c>
      <c r="O1148" s="12" t="s">
        <v>13533</v>
      </c>
    </row>
    <row r="1149" spans="1:15" ht="15" customHeight="1" x14ac:dyDescent="0.3">
      <c r="A1149" s="11" t="s">
        <v>86</v>
      </c>
      <c r="B1149" s="11" t="s">
        <v>87</v>
      </c>
      <c r="C1149" s="17">
        <v>5</v>
      </c>
      <c r="D1149" s="11" t="s">
        <v>731</v>
      </c>
      <c r="E1149" s="11" t="s">
        <v>13054</v>
      </c>
      <c r="F1149" s="11">
        <v>29927479</v>
      </c>
      <c r="G1149" s="11" t="s">
        <v>13534</v>
      </c>
      <c r="H1149" s="11" t="s">
        <v>13535</v>
      </c>
      <c r="I1149" s="11" t="s">
        <v>4317</v>
      </c>
      <c r="J1149" s="11" t="s">
        <v>13536</v>
      </c>
      <c r="K1149" s="11" t="s">
        <v>7337</v>
      </c>
      <c r="L1149" s="11" t="s">
        <v>13537</v>
      </c>
      <c r="M1149" s="11" t="s">
        <v>7520</v>
      </c>
      <c r="N1149" s="12" t="s">
        <v>13538</v>
      </c>
      <c r="O1149" s="12" t="s">
        <v>13539</v>
      </c>
    </row>
    <row r="1150" spans="1:15" ht="15" customHeight="1" x14ac:dyDescent="0.3">
      <c r="A1150" s="11" t="s">
        <v>86</v>
      </c>
      <c r="B1150" s="11" t="s">
        <v>87</v>
      </c>
      <c r="C1150" s="17">
        <v>5</v>
      </c>
      <c r="D1150" s="11" t="s">
        <v>731</v>
      </c>
      <c r="E1150" s="11" t="s">
        <v>13054</v>
      </c>
      <c r="F1150" s="11">
        <v>29590279</v>
      </c>
      <c r="G1150" s="11" t="s">
        <v>7989</v>
      </c>
      <c r="H1150" s="11" t="s">
        <v>7990</v>
      </c>
      <c r="I1150" s="11" t="s">
        <v>4949</v>
      </c>
      <c r="J1150" s="11"/>
      <c r="K1150" s="11" t="s">
        <v>7426</v>
      </c>
      <c r="L1150" s="11" t="s">
        <v>7991</v>
      </c>
      <c r="M1150" s="11" t="s">
        <v>7992</v>
      </c>
      <c r="N1150" s="12" t="s">
        <v>7993</v>
      </c>
      <c r="O1150" s="12" t="s">
        <v>7994</v>
      </c>
    </row>
    <row r="1151" spans="1:15" ht="15" customHeight="1" x14ac:dyDescent="0.3">
      <c r="A1151" s="11" t="s">
        <v>86</v>
      </c>
      <c r="B1151" s="11" t="s">
        <v>87</v>
      </c>
      <c r="C1151" s="17">
        <v>5</v>
      </c>
      <c r="D1151" s="11" t="s">
        <v>731</v>
      </c>
      <c r="E1151" s="11" t="s">
        <v>13054</v>
      </c>
      <c r="F1151" s="11">
        <v>29171861</v>
      </c>
      <c r="G1151" s="11" t="s">
        <v>13540</v>
      </c>
      <c r="H1151" s="11" t="s">
        <v>13541</v>
      </c>
      <c r="I1151" s="11" t="s">
        <v>2280</v>
      </c>
      <c r="J1151" s="11" t="s">
        <v>4402</v>
      </c>
      <c r="K1151" s="11" t="s">
        <v>7337</v>
      </c>
      <c r="L1151" s="11" t="s">
        <v>13542</v>
      </c>
      <c r="M1151" s="11" t="s">
        <v>13375</v>
      </c>
      <c r="N1151" s="12" t="s">
        <v>13543</v>
      </c>
      <c r="O1151" s="12" t="s">
        <v>13544</v>
      </c>
    </row>
    <row r="1152" spans="1:15" ht="15" customHeight="1" x14ac:dyDescent="0.3">
      <c r="A1152" s="11" t="s">
        <v>86</v>
      </c>
      <c r="B1152" s="11" t="s">
        <v>87</v>
      </c>
      <c r="C1152" s="17">
        <v>5</v>
      </c>
      <c r="D1152" s="11" t="s">
        <v>731</v>
      </c>
      <c r="E1152" s="11" t="s">
        <v>13054</v>
      </c>
      <c r="F1152" s="11">
        <v>29054603</v>
      </c>
      <c r="G1152" s="11" t="s">
        <v>7995</v>
      </c>
      <c r="H1152" s="11" t="s">
        <v>7996</v>
      </c>
      <c r="I1152" s="11" t="s">
        <v>1026</v>
      </c>
      <c r="J1152" s="11" t="s">
        <v>7997</v>
      </c>
      <c r="K1152" s="11" t="s">
        <v>7412</v>
      </c>
      <c r="L1152" s="11" t="s">
        <v>7998</v>
      </c>
      <c r="M1152" s="11" t="s">
        <v>7373</v>
      </c>
      <c r="N1152" s="12" t="s">
        <v>7999</v>
      </c>
      <c r="O1152" s="12" t="s">
        <v>8000</v>
      </c>
    </row>
    <row r="1153" spans="1:15" ht="15" customHeight="1" x14ac:dyDescent="0.3">
      <c r="A1153" s="11" t="s">
        <v>86</v>
      </c>
      <c r="B1153" s="11" t="s">
        <v>87</v>
      </c>
      <c r="C1153" s="17">
        <v>5</v>
      </c>
      <c r="D1153" s="11" t="s">
        <v>731</v>
      </c>
      <c r="E1153" s="11" t="s">
        <v>13054</v>
      </c>
      <c r="F1153" s="11">
        <v>29259305</v>
      </c>
      <c r="G1153" s="11" t="s">
        <v>13492</v>
      </c>
      <c r="H1153" s="11" t="s">
        <v>13545</v>
      </c>
      <c r="I1153" s="11" t="s">
        <v>1026</v>
      </c>
      <c r="J1153" s="11" t="s">
        <v>13546</v>
      </c>
      <c r="K1153" s="11" t="s">
        <v>10920</v>
      </c>
      <c r="L1153" s="11" t="s">
        <v>13547</v>
      </c>
      <c r="M1153" s="11" t="s">
        <v>7339</v>
      </c>
      <c r="N1153" s="12" t="s">
        <v>13548</v>
      </c>
      <c r="O1153" s="12"/>
    </row>
    <row r="1154" spans="1:15" ht="15" customHeight="1" x14ac:dyDescent="0.3">
      <c r="A1154" s="11" t="s">
        <v>86</v>
      </c>
      <c r="B1154" s="11" t="s">
        <v>87</v>
      </c>
      <c r="C1154" s="17">
        <v>5</v>
      </c>
      <c r="D1154" s="11" t="s">
        <v>731</v>
      </c>
      <c r="E1154" s="11" t="s">
        <v>13054</v>
      </c>
      <c r="F1154" s="11">
        <v>29043884</v>
      </c>
      <c r="G1154" s="11" t="s">
        <v>13517</v>
      </c>
      <c r="H1154" s="11" t="s">
        <v>13549</v>
      </c>
      <c r="I1154" s="11" t="s">
        <v>3374</v>
      </c>
      <c r="J1154" s="11" t="s">
        <v>13550</v>
      </c>
      <c r="K1154" s="11" t="s">
        <v>13125</v>
      </c>
      <c r="L1154" s="11" t="s">
        <v>13551</v>
      </c>
      <c r="M1154" s="11" t="s">
        <v>7339</v>
      </c>
      <c r="N1154" s="12" t="s">
        <v>13552</v>
      </c>
      <c r="O1154" s="12" t="s">
        <v>13553</v>
      </c>
    </row>
    <row r="1155" spans="1:15" ht="15" customHeight="1" x14ac:dyDescent="0.3">
      <c r="A1155" s="11" t="s">
        <v>86</v>
      </c>
      <c r="B1155" s="11" t="s">
        <v>87</v>
      </c>
      <c r="C1155" s="17">
        <v>5</v>
      </c>
      <c r="D1155" s="11" t="s">
        <v>731</v>
      </c>
      <c r="E1155" s="11" t="s">
        <v>13054</v>
      </c>
      <c r="F1155" s="11">
        <v>28771988</v>
      </c>
      <c r="G1155" s="11" t="s">
        <v>13554</v>
      </c>
      <c r="H1155" s="11" t="s">
        <v>13555</v>
      </c>
      <c r="I1155" s="11" t="s">
        <v>2736</v>
      </c>
      <c r="J1155" s="11" t="s">
        <v>13556</v>
      </c>
      <c r="K1155" s="11" t="s">
        <v>13557</v>
      </c>
      <c r="L1155" s="11" t="s">
        <v>13558</v>
      </c>
      <c r="M1155" s="11" t="s">
        <v>7921</v>
      </c>
      <c r="N1155" s="12" t="s">
        <v>13559</v>
      </c>
      <c r="O1155" s="12" t="s">
        <v>13560</v>
      </c>
    </row>
    <row r="1156" spans="1:15" ht="15" customHeight="1" x14ac:dyDescent="0.3">
      <c r="A1156" s="11" t="s">
        <v>86</v>
      </c>
      <c r="B1156" s="11" t="s">
        <v>87</v>
      </c>
      <c r="C1156" s="17">
        <v>5</v>
      </c>
      <c r="D1156" s="11" t="s">
        <v>731</v>
      </c>
      <c r="E1156" s="11" t="s">
        <v>13054</v>
      </c>
      <c r="F1156" s="11">
        <v>29730888</v>
      </c>
      <c r="G1156" s="11" t="s">
        <v>12646</v>
      </c>
      <c r="H1156" s="11" t="s">
        <v>12647</v>
      </c>
      <c r="I1156" s="11" t="s">
        <v>2427</v>
      </c>
      <c r="J1156" s="11" t="s">
        <v>12648</v>
      </c>
      <c r="K1156" s="11" t="s">
        <v>7349</v>
      </c>
      <c r="L1156" s="11" t="s">
        <v>12649</v>
      </c>
      <c r="M1156" s="11" t="s">
        <v>7339</v>
      </c>
      <c r="N1156" s="12" t="s">
        <v>12650</v>
      </c>
      <c r="O1156" s="12" t="s">
        <v>12651</v>
      </c>
    </row>
    <row r="1157" spans="1:15" ht="15" customHeight="1" x14ac:dyDescent="0.3">
      <c r="A1157" s="11" t="s">
        <v>86</v>
      </c>
      <c r="B1157" s="11" t="s">
        <v>87</v>
      </c>
      <c r="C1157" s="17">
        <v>5</v>
      </c>
      <c r="D1157" s="11" t="s">
        <v>731</v>
      </c>
      <c r="E1157" s="11" t="s">
        <v>13054</v>
      </c>
      <c r="F1157" s="11">
        <v>29846965</v>
      </c>
      <c r="G1157" s="11" t="s">
        <v>13561</v>
      </c>
      <c r="H1157" s="11" t="s">
        <v>13562</v>
      </c>
      <c r="I1157" s="11" t="s">
        <v>2427</v>
      </c>
      <c r="J1157" s="11" t="s">
        <v>13563</v>
      </c>
      <c r="K1157" s="11" t="s">
        <v>7349</v>
      </c>
      <c r="L1157" s="11" t="s">
        <v>13564</v>
      </c>
      <c r="M1157" s="11" t="s">
        <v>7962</v>
      </c>
      <c r="N1157" s="12" t="s">
        <v>13565</v>
      </c>
      <c r="O1157" s="12" t="s">
        <v>13566</v>
      </c>
    </row>
    <row r="1158" spans="1:15" ht="15" customHeight="1" x14ac:dyDescent="0.3">
      <c r="A1158" s="11" t="s">
        <v>86</v>
      </c>
      <c r="B1158" s="11" t="s">
        <v>87</v>
      </c>
      <c r="C1158" s="17">
        <v>5</v>
      </c>
      <c r="D1158" s="11" t="s">
        <v>731</v>
      </c>
      <c r="E1158" s="11" t="s">
        <v>13054</v>
      </c>
      <c r="F1158" s="11">
        <v>29080680</v>
      </c>
      <c r="G1158" s="11" t="s">
        <v>8052</v>
      </c>
      <c r="H1158" s="11" t="s">
        <v>8053</v>
      </c>
      <c r="I1158" s="11" t="s">
        <v>3189</v>
      </c>
      <c r="J1158" s="11" t="s">
        <v>8054</v>
      </c>
      <c r="K1158" s="11" t="s">
        <v>7412</v>
      </c>
      <c r="L1158" s="11" t="s">
        <v>8055</v>
      </c>
      <c r="M1158" s="11" t="s">
        <v>7791</v>
      </c>
      <c r="N1158" s="12" t="s">
        <v>8056</v>
      </c>
      <c r="O1158" s="12" t="s">
        <v>8057</v>
      </c>
    </row>
    <row r="1159" spans="1:15" ht="15" customHeight="1" x14ac:dyDescent="0.3">
      <c r="A1159" s="11" t="s">
        <v>86</v>
      </c>
      <c r="B1159" s="11" t="s">
        <v>87</v>
      </c>
      <c r="C1159" s="17">
        <v>5</v>
      </c>
      <c r="D1159" s="11" t="s">
        <v>731</v>
      </c>
      <c r="E1159" s="11" t="s">
        <v>13054</v>
      </c>
      <c r="F1159" s="11">
        <v>28843296</v>
      </c>
      <c r="G1159" s="11" t="s">
        <v>8058</v>
      </c>
      <c r="H1159" s="11" t="s">
        <v>8059</v>
      </c>
      <c r="I1159" s="11" t="s">
        <v>2620</v>
      </c>
      <c r="J1159" s="11"/>
      <c r="K1159" s="11" t="s">
        <v>7412</v>
      </c>
      <c r="L1159" s="11" t="s">
        <v>8060</v>
      </c>
      <c r="M1159" s="11" t="s">
        <v>7734</v>
      </c>
      <c r="N1159" s="12" t="s">
        <v>8061</v>
      </c>
      <c r="O1159" s="12" t="s">
        <v>8062</v>
      </c>
    </row>
    <row r="1160" spans="1:15" ht="15" customHeight="1" x14ac:dyDescent="0.3">
      <c r="A1160" s="11" t="s">
        <v>86</v>
      </c>
      <c r="B1160" s="11" t="s">
        <v>87</v>
      </c>
      <c r="C1160" s="17">
        <v>5</v>
      </c>
      <c r="D1160" s="11" t="s">
        <v>731</v>
      </c>
      <c r="E1160" s="11" t="s">
        <v>13054</v>
      </c>
      <c r="F1160" s="11">
        <v>28386916</v>
      </c>
      <c r="G1160" s="11" t="s">
        <v>13567</v>
      </c>
      <c r="H1160" s="11" t="s">
        <v>13568</v>
      </c>
      <c r="I1160" s="11" t="s">
        <v>2620</v>
      </c>
      <c r="J1160" s="11" t="s">
        <v>13569</v>
      </c>
      <c r="K1160" s="11" t="s">
        <v>7337</v>
      </c>
      <c r="L1160" s="11" t="s">
        <v>13570</v>
      </c>
      <c r="M1160" s="11" t="s">
        <v>12226</v>
      </c>
      <c r="N1160" s="12" t="s">
        <v>13571</v>
      </c>
      <c r="O1160" s="12" t="s">
        <v>13572</v>
      </c>
    </row>
    <row r="1161" spans="1:15" ht="15" customHeight="1" x14ac:dyDescent="0.3">
      <c r="A1161" s="11" t="s">
        <v>86</v>
      </c>
      <c r="B1161" s="11" t="s">
        <v>87</v>
      </c>
      <c r="C1161" s="17">
        <v>5</v>
      </c>
      <c r="D1161" s="11" t="s">
        <v>731</v>
      </c>
      <c r="E1161" s="11" t="s">
        <v>13054</v>
      </c>
      <c r="F1161" s="11">
        <v>28699167</v>
      </c>
      <c r="G1161" s="11" t="s">
        <v>13573</v>
      </c>
      <c r="H1161" s="11" t="s">
        <v>13574</v>
      </c>
      <c r="I1161" s="11" t="s">
        <v>2624</v>
      </c>
      <c r="J1161" s="11" t="s">
        <v>13575</v>
      </c>
      <c r="K1161" s="11" t="s">
        <v>13576</v>
      </c>
      <c r="L1161" s="11" t="s">
        <v>13577</v>
      </c>
      <c r="M1161" s="11" t="s">
        <v>7350</v>
      </c>
      <c r="N1161" s="12" t="s">
        <v>13578</v>
      </c>
      <c r="O1161" s="12" t="s">
        <v>13579</v>
      </c>
    </row>
    <row r="1162" spans="1:15" ht="15" customHeight="1" x14ac:dyDescent="0.3">
      <c r="A1162" s="11" t="s">
        <v>86</v>
      </c>
      <c r="B1162" s="11" t="s">
        <v>87</v>
      </c>
      <c r="C1162" s="17">
        <v>5</v>
      </c>
      <c r="D1162" s="11" t="s">
        <v>731</v>
      </c>
      <c r="E1162" s="11" t="s">
        <v>13054</v>
      </c>
      <c r="F1162" s="11">
        <v>28821532</v>
      </c>
      <c r="G1162" s="11" t="s">
        <v>13580</v>
      </c>
      <c r="H1162" s="11" t="s">
        <v>13581</v>
      </c>
      <c r="I1162" s="11" t="s">
        <v>2624</v>
      </c>
      <c r="J1162" s="11" t="s">
        <v>13582</v>
      </c>
      <c r="K1162" s="11" t="s">
        <v>7387</v>
      </c>
      <c r="L1162" s="11" t="s">
        <v>13583</v>
      </c>
      <c r="M1162" s="11" t="s">
        <v>7339</v>
      </c>
      <c r="N1162" s="12" t="s">
        <v>13584</v>
      </c>
      <c r="O1162" s="12" t="s">
        <v>13585</v>
      </c>
    </row>
    <row r="1163" spans="1:15" ht="15" customHeight="1" x14ac:dyDescent="0.3">
      <c r="A1163" s="11" t="s">
        <v>86</v>
      </c>
      <c r="B1163" s="11" t="s">
        <v>87</v>
      </c>
      <c r="C1163" s="17">
        <v>5</v>
      </c>
      <c r="D1163" s="11" t="s">
        <v>731</v>
      </c>
      <c r="E1163" s="11" t="s">
        <v>13054</v>
      </c>
      <c r="F1163" s="11">
        <v>28973304</v>
      </c>
      <c r="G1163" s="11" t="s">
        <v>8075</v>
      </c>
      <c r="H1163" s="11" t="s">
        <v>8076</v>
      </c>
      <c r="I1163" s="11" t="s">
        <v>4406</v>
      </c>
      <c r="J1163" s="11"/>
      <c r="K1163" s="11" t="s">
        <v>8077</v>
      </c>
      <c r="L1163" s="11" t="s">
        <v>8078</v>
      </c>
      <c r="M1163" s="11" t="s">
        <v>8079</v>
      </c>
      <c r="N1163" s="12" t="s">
        <v>8080</v>
      </c>
      <c r="O1163" s="12" t="s">
        <v>8081</v>
      </c>
    </row>
    <row r="1164" spans="1:15" ht="15" customHeight="1" x14ac:dyDescent="0.3">
      <c r="A1164" s="11" t="s">
        <v>86</v>
      </c>
      <c r="B1164" s="11" t="s">
        <v>87</v>
      </c>
      <c r="C1164" s="17">
        <v>5</v>
      </c>
      <c r="D1164" s="11" t="s">
        <v>731</v>
      </c>
      <c r="E1164" s="11" t="s">
        <v>13054</v>
      </c>
      <c r="F1164" s="11">
        <v>28369707</v>
      </c>
      <c r="G1164" s="11" t="s">
        <v>13586</v>
      </c>
      <c r="H1164" s="11" t="s">
        <v>13587</v>
      </c>
      <c r="I1164" s="11" t="s">
        <v>2628</v>
      </c>
      <c r="J1164" s="11" t="s">
        <v>13588</v>
      </c>
      <c r="K1164" s="11" t="s">
        <v>7337</v>
      </c>
      <c r="L1164" s="11" t="s">
        <v>13589</v>
      </c>
      <c r="M1164" s="11" t="s">
        <v>13590</v>
      </c>
      <c r="N1164" s="12" t="s">
        <v>13591</v>
      </c>
      <c r="O1164" s="12" t="s">
        <v>13592</v>
      </c>
    </row>
    <row r="1165" spans="1:15" ht="15" customHeight="1" x14ac:dyDescent="0.3">
      <c r="A1165" s="11" t="s">
        <v>86</v>
      </c>
      <c r="B1165" s="11" t="s">
        <v>87</v>
      </c>
      <c r="C1165" s="17">
        <v>5</v>
      </c>
      <c r="D1165" s="11" t="s">
        <v>731</v>
      </c>
      <c r="E1165" s="11" t="s">
        <v>13054</v>
      </c>
      <c r="F1165" s="11">
        <v>27589476</v>
      </c>
      <c r="G1165" s="11" t="s">
        <v>13593</v>
      </c>
      <c r="H1165" s="11" t="s">
        <v>13594</v>
      </c>
      <c r="I1165" s="11" t="s">
        <v>4313</v>
      </c>
      <c r="J1165" s="11" t="s">
        <v>3982</v>
      </c>
      <c r="K1165" s="11" t="s">
        <v>7337</v>
      </c>
      <c r="L1165" s="11" t="s">
        <v>13595</v>
      </c>
      <c r="M1165" s="11" t="s">
        <v>7339</v>
      </c>
      <c r="N1165" s="12" t="s">
        <v>13596</v>
      </c>
      <c r="O1165" s="12" t="s">
        <v>13597</v>
      </c>
    </row>
    <row r="1166" spans="1:15" ht="15" customHeight="1" x14ac:dyDescent="0.3">
      <c r="A1166" s="11" t="s">
        <v>86</v>
      </c>
      <c r="B1166" s="11" t="s">
        <v>87</v>
      </c>
      <c r="C1166" s="17">
        <v>5</v>
      </c>
      <c r="D1166" s="11" t="s">
        <v>731</v>
      </c>
      <c r="E1166" s="11" t="s">
        <v>13054</v>
      </c>
      <c r="F1166" s="11">
        <v>28027825</v>
      </c>
      <c r="G1166" s="11" t="s">
        <v>13598</v>
      </c>
      <c r="H1166" s="11" t="s">
        <v>13599</v>
      </c>
      <c r="I1166" s="11" t="s">
        <v>1775</v>
      </c>
      <c r="J1166" s="11" t="s">
        <v>13600</v>
      </c>
      <c r="K1166" s="11" t="s">
        <v>7754</v>
      </c>
      <c r="L1166" s="11" t="s">
        <v>13601</v>
      </c>
      <c r="M1166" s="11" t="s">
        <v>7339</v>
      </c>
      <c r="N1166" s="12" t="s">
        <v>13602</v>
      </c>
      <c r="O1166" s="12" t="s">
        <v>13603</v>
      </c>
    </row>
    <row r="1167" spans="1:15" ht="15" customHeight="1" x14ac:dyDescent="0.3">
      <c r="A1167" s="11" t="s">
        <v>86</v>
      </c>
      <c r="B1167" s="11" t="s">
        <v>87</v>
      </c>
      <c r="C1167" s="17">
        <v>5</v>
      </c>
      <c r="D1167" s="11" t="s">
        <v>731</v>
      </c>
      <c r="E1167" s="11" t="s">
        <v>13054</v>
      </c>
      <c r="F1167" s="11">
        <v>28042732</v>
      </c>
      <c r="G1167" s="11" t="s">
        <v>13517</v>
      </c>
      <c r="H1167" s="11" t="s">
        <v>13604</v>
      </c>
      <c r="I1167" s="11" t="s">
        <v>1791</v>
      </c>
      <c r="J1167" s="11" t="s">
        <v>4912</v>
      </c>
      <c r="K1167" s="11" t="s">
        <v>8782</v>
      </c>
      <c r="L1167" s="11" t="s">
        <v>13605</v>
      </c>
      <c r="M1167" s="11" t="s">
        <v>7350</v>
      </c>
      <c r="N1167" s="12" t="s">
        <v>13606</v>
      </c>
      <c r="O1167" s="12" t="s">
        <v>13607</v>
      </c>
    </row>
    <row r="1168" spans="1:15" ht="15" customHeight="1" x14ac:dyDescent="0.3">
      <c r="A1168" s="11" t="s">
        <v>86</v>
      </c>
      <c r="B1168" s="11" t="s">
        <v>87</v>
      </c>
      <c r="C1168" s="17">
        <v>5</v>
      </c>
      <c r="D1168" s="11" t="s">
        <v>731</v>
      </c>
      <c r="E1168" s="11" t="s">
        <v>13054</v>
      </c>
      <c r="F1168" s="11">
        <v>28864078</v>
      </c>
      <c r="G1168" s="11" t="s">
        <v>13608</v>
      </c>
      <c r="H1168" s="11" t="s">
        <v>13609</v>
      </c>
      <c r="I1168" s="11" t="s">
        <v>2754</v>
      </c>
      <c r="J1168" s="11" t="s">
        <v>4418</v>
      </c>
      <c r="K1168" s="11" t="s">
        <v>7412</v>
      </c>
      <c r="L1168" s="11" t="s">
        <v>13610</v>
      </c>
      <c r="M1168" s="11" t="s">
        <v>11923</v>
      </c>
      <c r="N1168" s="12" t="s">
        <v>13611</v>
      </c>
      <c r="O1168" s="12" t="s">
        <v>13612</v>
      </c>
    </row>
    <row r="1169" spans="1:15" ht="15" customHeight="1" x14ac:dyDescent="0.3">
      <c r="A1169" s="11" t="s">
        <v>86</v>
      </c>
      <c r="B1169" s="11" t="s">
        <v>87</v>
      </c>
      <c r="C1169" s="17">
        <v>5</v>
      </c>
      <c r="D1169" s="11" t="s">
        <v>731</v>
      </c>
      <c r="E1169" s="11" t="s">
        <v>13054</v>
      </c>
      <c r="F1169" s="11">
        <v>28990164</v>
      </c>
      <c r="G1169" s="11" t="s">
        <v>13613</v>
      </c>
      <c r="H1169" s="11" t="s">
        <v>13614</v>
      </c>
      <c r="I1169" s="11" t="s">
        <v>2754</v>
      </c>
      <c r="J1169" s="11" t="s">
        <v>13615</v>
      </c>
      <c r="K1169" s="11" t="s">
        <v>7337</v>
      </c>
      <c r="L1169" s="11" t="s">
        <v>13616</v>
      </c>
      <c r="M1169" s="11" t="s">
        <v>9197</v>
      </c>
      <c r="N1169" s="12" t="s">
        <v>13617</v>
      </c>
      <c r="O1169" s="12" t="s">
        <v>13618</v>
      </c>
    </row>
    <row r="1170" spans="1:15" ht="15" customHeight="1" x14ac:dyDescent="0.3">
      <c r="A1170" s="11" t="s">
        <v>86</v>
      </c>
      <c r="B1170" s="11" t="s">
        <v>87</v>
      </c>
      <c r="C1170" s="17">
        <v>5</v>
      </c>
      <c r="D1170" s="11" t="s">
        <v>731</v>
      </c>
      <c r="E1170" s="11" t="s">
        <v>13054</v>
      </c>
      <c r="F1170" s="11">
        <v>28457908</v>
      </c>
      <c r="G1170" s="11" t="s">
        <v>13608</v>
      </c>
      <c r="H1170" s="11" t="s">
        <v>13619</v>
      </c>
      <c r="I1170" s="11" t="s">
        <v>8131</v>
      </c>
      <c r="J1170" s="11" t="s">
        <v>13620</v>
      </c>
      <c r="K1170" s="11" t="s">
        <v>7412</v>
      </c>
      <c r="L1170" s="11" t="s">
        <v>13621</v>
      </c>
      <c r="M1170" s="11" t="s">
        <v>8261</v>
      </c>
      <c r="N1170" s="12" t="s">
        <v>13622</v>
      </c>
      <c r="O1170" s="12" t="s">
        <v>13623</v>
      </c>
    </row>
    <row r="1171" spans="1:15" ht="15" customHeight="1" x14ac:dyDescent="0.3">
      <c r="A1171" s="11" t="s">
        <v>86</v>
      </c>
      <c r="B1171" s="11" t="s">
        <v>87</v>
      </c>
      <c r="C1171" s="17">
        <v>5</v>
      </c>
      <c r="D1171" s="11" t="s">
        <v>731</v>
      </c>
      <c r="E1171" s="11" t="s">
        <v>13054</v>
      </c>
      <c r="F1171" s="11">
        <v>28540589</v>
      </c>
      <c r="G1171" s="11" t="s">
        <v>13624</v>
      </c>
      <c r="H1171" s="11" t="s">
        <v>13625</v>
      </c>
      <c r="I1171" s="11" t="s">
        <v>8131</v>
      </c>
      <c r="J1171" s="11"/>
      <c r="K1171" s="11" t="s">
        <v>7784</v>
      </c>
      <c r="L1171" s="11" t="s">
        <v>13626</v>
      </c>
      <c r="M1171" s="11" t="s">
        <v>8004</v>
      </c>
      <c r="N1171" s="12" t="s">
        <v>13627</v>
      </c>
      <c r="O1171" s="12" t="s">
        <v>13628</v>
      </c>
    </row>
    <row r="1172" spans="1:15" ht="15" customHeight="1" x14ac:dyDescent="0.3">
      <c r="A1172" s="11" t="s">
        <v>86</v>
      </c>
      <c r="B1172" s="11" t="s">
        <v>87</v>
      </c>
      <c r="C1172" s="17">
        <v>5</v>
      </c>
      <c r="D1172" s="11" t="s">
        <v>731</v>
      </c>
      <c r="E1172" s="11" t="s">
        <v>13054</v>
      </c>
      <c r="F1172" s="11">
        <v>27518205</v>
      </c>
      <c r="G1172" s="11" t="s">
        <v>13613</v>
      </c>
      <c r="H1172" s="11" t="s">
        <v>13629</v>
      </c>
      <c r="I1172" s="11" t="s">
        <v>1796</v>
      </c>
      <c r="J1172" s="11" t="s">
        <v>13630</v>
      </c>
      <c r="K1172" s="11" t="s">
        <v>7337</v>
      </c>
      <c r="L1172" s="11" t="s">
        <v>13631</v>
      </c>
      <c r="M1172" s="11" t="s">
        <v>8261</v>
      </c>
      <c r="N1172" s="12" t="s">
        <v>13632</v>
      </c>
      <c r="O1172" s="12" t="s">
        <v>13633</v>
      </c>
    </row>
    <row r="1173" spans="1:15" ht="15" customHeight="1" x14ac:dyDescent="0.3">
      <c r="A1173" s="11" t="s">
        <v>86</v>
      </c>
      <c r="B1173" s="11" t="s">
        <v>87</v>
      </c>
      <c r="C1173" s="17">
        <v>5</v>
      </c>
      <c r="D1173" s="11" t="s">
        <v>731</v>
      </c>
      <c r="E1173" s="11" t="s">
        <v>13054</v>
      </c>
      <c r="F1173" s="11">
        <v>26959083</v>
      </c>
      <c r="G1173" s="11" t="s">
        <v>13634</v>
      </c>
      <c r="H1173" s="11" t="s">
        <v>13635</v>
      </c>
      <c r="I1173" s="11" t="s">
        <v>4745</v>
      </c>
      <c r="J1173" s="11" t="s">
        <v>13636</v>
      </c>
      <c r="K1173" s="11" t="s">
        <v>7337</v>
      </c>
      <c r="L1173" s="11" t="s">
        <v>13637</v>
      </c>
      <c r="M1173" s="11" t="s">
        <v>7420</v>
      </c>
      <c r="N1173" s="12" t="s">
        <v>13638</v>
      </c>
      <c r="O1173" s="12" t="s">
        <v>13639</v>
      </c>
    </row>
    <row r="1174" spans="1:15" ht="15" customHeight="1" x14ac:dyDescent="0.3">
      <c r="A1174" s="11" t="s">
        <v>86</v>
      </c>
      <c r="B1174" s="11" t="s">
        <v>87</v>
      </c>
      <c r="C1174" s="17">
        <v>5</v>
      </c>
      <c r="D1174" s="11" t="s">
        <v>731</v>
      </c>
      <c r="E1174" s="11" t="s">
        <v>13054</v>
      </c>
      <c r="F1174" s="11">
        <v>27459949</v>
      </c>
      <c r="G1174" s="11" t="s">
        <v>8167</v>
      </c>
      <c r="H1174" s="11" t="s">
        <v>8168</v>
      </c>
      <c r="I1174" s="11" t="s">
        <v>2290</v>
      </c>
      <c r="J1174" s="11" t="s">
        <v>4485</v>
      </c>
      <c r="K1174" s="11" t="s">
        <v>7337</v>
      </c>
      <c r="L1174" s="11" t="s">
        <v>8169</v>
      </c>
      <c r="M1174" s="11" t="s">
        <v>7420</v>
      </c>
      <c r="N1174" s="12" t="s">
        <v>8170</v>
      </c>
      <c r="O1174" s="12" t="s">
        <v>8171</v>
      </c>
    </row>
    <row r="1175" spans="1:15" ht="15" customHeight="1" x14ac:dyDescent="0.3">
      <c r="A1175" s="11" t="s">
        <v>86</v>
      </c>
      <c r="B1175" s="11" t="s">
        <v>87</v>
      </c>
      <c r="C1175" s="17">
        <v>5</v>
      </c>
      <c r="D1175" s="11" t="s">
        <v>731</v>
      </c>
      <c r="E1175" s="11" t="s">
        <v>13054</v>
      </c>
      <c r="F1175" s="11">
        <v>26811024</v>
      </c>
      <c r="G1175" s="11" t="s">
        <v>13640</v>
      </c>
      <c r="H1175" s="11" t="s">
        <v>13641</v>
      </c>
      <c r="I1175" s="11" t="s">
        <v>2294</v>
      </c>
      <c r="J1175" s="11" t="s">
        <v>13642</v>
      </c>
      <c r="K1175" s="11" t="s">
        <v>7412</v>
      </c>
      <c r="L1175" s="11" t="s">
        <v>13643</v>
      </c>
      <c r="M1175" s="11" t="s">
        <v>7734</v>
      </c>
      <c r="N1175" s="12" t="s">
        <v>13644</v>
      </c>
      <c r="O1175" s="12" t="s">
        <v>13645</v>
      </c>
    </row>
    <row r="1176" spans="1:15" ht="15" customHeight="1" x14ac:dyDescent="0.3">
      <c r="A1176" s="11" t="s">
        <v>86</v>
      </c>
      <c r="B1176" s="11" t="s">
        <v>87</v>
      </c>
      <c r="C1176" s="17">
        <v>5</v>
      </c>
      <c r="D1176" s="11" t="s">
        <v>731</v>
      </c>
      <c r="E1176" s="11" t="s">
        <v>13167</v>
      </c>
      <c r="F1176" s="11">
        <v>26714681</v>
      </c>
      <c r="G1176" s="11" t="s">
        <v>13646</v>
      </c>
      <c r="H1176" s="11" t="s">
        <v>13647</v>
      </c>
      <c r="I1176" s="11" t="s">
        <v>2294</v>
      </c>
      <c r="J1176" s="11" t="s">
        <v>13648</v>
      </c>
      <c r="K1176" s="11" t="s">
        <v>7498</v>
      </c>
      <c r="L1176" s="11" t="s">
        <v>13649</v>
      </c>
      <c r="M1176" s="11" t="s">
        <v>7350</v>
      </c>
      <c r="N1176" s="12" t="s">
        <v>13650</v>
      </c>
      <c r="O1176" s="12" t="s">
        <v>13651</v>
      </c>
    </row>
    <row r="1177" spans="1:15" ht="15" customHeight="1" x14ac:dyDescent="0.3">
      <c r="A1177" s="11" t="s">
        <v>86</v>
      </c>
      <c r="B1177" s="11" t="s">
        <v>87</v>
      </c>
      <c r="C1177" s="17">
        <v>5</v>
      </c>
      <c r="D1177" s="11" t="s">
        <v>731</v>
      </c>
      <c r="E1177" s="11" t="s">
        <v>13054</v>
      </c>
      <c r="F1177" s="11">
        <v>26954320</v>
      </c>
      <c r="G1177" s="11" t="s">
        <v>8172</v>
      </c>
      <c r="H1177" s="11" t="s">
        <v>8173</v>
      </c>
      <c r="I1177" s="11" t="s">
        <v>2294</v>
      </c>
      <c r="J1177" s="11"/>
      <c r="K1177" s="11" t="s">
        <v>8174</v>
      </c>
      <c r="L1177" s="11" t="s">
        <v>8175</v>
      </c>
      <c r="M1177" s="11" t="s">
        <v>7339</v>
      </c>
      <c r="N1177" s="12" t="s">
        <v>8176</v>
      </c>
      <c r="O1177" s="12" t="s">
        <v>8177</v>
      </c>
    </row>
    <row r="1178" spans="1:15" ht="15" customHeight="1" x14ac:dyDescent="0.3">
      <c r="A1178" s="11" t="s">
        <v>86</v>
      </c>
      <c r="B1178" s="11" t="s">
        <v>87</v>
      </c>
      <c r="C1178" s="17">
        <v>5</v>
      </c>
      <c r="D1178" s="11" t="s">
        <v>731</v>
      </c>
      <c r="E1178" s="11" t="s">
        <v>13054</v>
      </c>
      <c r="F1178" s="11">
        <v>26923915</v>
      </c>
      <c r="G1178" s="11" t="s">
        <v>13517</v>
      </c>
      <c r="H1178" s="11" t="s">
        <v>13652</v>
      </c>
      <c r="I1178" s="11" t="s">
        <v>3768</v>
      </c>
      <c r="J1178" s="11"/>
      <c r="K1178" s="11" t="s">
        <v>7784</v>
      </c>
      <c r="L1178" s="11" t="s">
        <v>13653</v>
      </c>
      <c r="M1178" s="11" t="s">
        <v>7350</v>
      </c>
      <c r="N1178" s="12" t="s">
        <v>13654</v>
      </c>
      <c r="O1178" s="12" t="s">
        <v>13655</v>
      </c>
    </row>
    <row r="1179" spans="1:15" ht="15" customHeight="1" x14ac:dyDescent="0.3">
      <c r="A1179" s="11" t="s">
        <v>86</v>
      </c>
      <c r="B1179" s="11" t="s">
        <v>87</v>
      </c>
      <c r="C1179" s="17">
        <v>5</v>
      </c>
      <c r="D1179" s="11" t="s">
        <v>731</v>
      </c>
      <c r="E1179" s="11" t="s">
        <v>13054</v>
      </c>
      <c r="F1179" s="11">
        <v>27025712</v>
      </c>
      <c r="G1179" s="11" t="s">
        <v>13656</v>
      </c>
      <c r="H1179" s="11" t="s">
        <v>13657</v>
      </c>
      <c r="I1179" s="11" t="s">
        <v>3768</v>
      </c>
      <c r="J1179" s="11"/>
      <c r="K1179" s="11" t="s">
        <v>7498</v>
      </c>
      <c r="L1179" s="11" t="s">
        <v>13658</v>
      </c>
      <c r="M1179" s="11" t="s">
        <v>7514</v>
      </c>
      <c r="N1179" s="12" t="s">
        <v>13659</v>
      </c>
      <c r="O1179" s="12" t="s">
        <v>13660</v>
      </c>
    </row>
    <row r="1180" spans="1:15" ht="15" customHeight="1" x14ac:dyDescent="0.3">
      <c r="A1180" s="11" t="s">
        <v>86</v>
      </c>
      <c r="B1180" s="11" t="s">
        <v>87</v>
      </c>
      <c r="C1180" s="17">
        <v>5</v>
      </c>
      <c r="D1180" s="11" t="s">
        <v>731</v>
      </c>
      <c r="E1180" s="11" t="s">
        <v>13054</v>
      </c>
      <c r="F1180" s="11">
        <v>27025713</v>
      </c>
      <c r="G1180" s="11" t="s">
        <v>13661</v>
      </c>
      <c r="H1180" s="11" t="s">
        <v>13662</v>
      </c>
      <c r="I1180" s="11" t="s">
        <v>3768</v>
      </c>
      <c r="J1180" s="11"/>
      <c r="K1180" s="11" t="s">
        <v>7498</v>
      </c>
      <c r="L1180" s="11" t="s">
        <v>13663</v>
      </c>
      <c r="M1180" s="11" t="s">
        <v>7514</v>
      </c>
      <c r="N1180" s="12" t="s">
        <v>13664</v>
      </c>
      <c r="O1180" s="12" t="s">
        <v>13665</v>
      </c>
    </row>
    <row r="1181" spans="1:15" ht="15" customHeight="1" x14ac:dyDescent="0.3">
      <c r="A1181" s="11" t="s">
        <v>86</v>
      </c>
      <c r="B1181" s="11" t="s">
        <v>87</v>
      </c>
      <c r="C1181" s="17">
        <v>5</v>
      </c>
      <c r="D1181" s="11" t="s">
        <v>731</v>
      </c>
      <c r="E1181" s="11" t="s">
        <v>13054</v>
      </c>
      <c r="F1181" s="11">
        <v>26961743</v>
      </c>
      <c r="G1181" s="11" t="s">
        <v>13666</v>
      </c>
      <c r="H1181" s="11" t="s">
        <v>13667</v>
      </c>
      <c r="I1181" s="11" t="s">
        <v>3768</v>
      </c>
      <c r="J1181" s="11" t="s">
        <v>13668</v>
      </c>
      <c r="K1181" s="11" t="s">
        <v>8545</v>
      </c>
      <c r="L1181" s="11" t="s">
        <v>13669</v>
      </c>
      <c r="M1181" s="11" t="s">
        <v>7339</v>
      </c>
      <c r="N1181" s="12" t="s">
        <v>13670</v>
      </c>
      <c r="O1181" s="12" t="s">
        <v>13671</v>
      </c>
    </row>
    <row r="1182" spans="1:15" ht="15" customHeight="1" x14ac:dyDescent="0.3">
      <c r="A1182" s="11" t="s">
        <v>86</v>
      </c>
      <c r="B1182" s="11" t="s">
        <v>87</v>
      </c>
      <c r="C1182" s="17">
        <v>5</v>
      </c>
      <c r="D1182" s="11" t="s">
        <v>731</v>
      </c>
      <c r="E1182" s="11" t="s">
        <v>13054</v>
      </c>
      <c r="F1182" s="11">
        <v>25732669</v>
      </c>
      <c r="G1182" s="11" t="s">
        <v>8217</v>
      </c>
      <c r="H1182" s="11" t="s">
        <v>8218</v>
      </c>
      <c r="I1182" s="11" t="s">
        <v>3234</v>
      </c>
      <c r="J1182" s="11" t="s">
        <v>8219</v>
      </c>
      <c r="K1182" s="11" t="s">
        <v>7349</v>
      </c>
      <c r="L1182" s="11" t="s">
        <v>8220</v>
      </c>
      <c r="M1182" s="11" t="s">
        <v>7339</v>
      </c>
      <c r="N1182" s="12" t="s">
        <v>8221</v>
      </c>
      <c r="O1182" s="12" t="s">
        <v>8222</v>
      </c>
    </row>
    <row r="1183" spans="1:15" ht="15" customHeight="1" x14ac:dyDescent="0.3">
      <c r="A1183" s="11" t="s">
        <v>86</v>
      </c>
      <c r="B1183" s="11" t="s">
        <v>87</v>
      </c>
      <c r="C1183" s="17">
        <v>5</v>
      </c>
      <c r="D1183" s="11" t="s">
        <v>731</v>
      </c>
      <c r="E1183" s="11" t="s">
        <v>13054</v>
      </c>
      <c r="F1183" s="11">
        <v>25688670</v>
      </c>
      <c r="G1183" s="11" t="s">
        <v>8236</v>
      </c>
      <c r="H1183" s="11" t="s">
        <v>8237</v>
      </c>
      <c r="I1183" s="11" t="s">
        <v>2301</v>
      </c>
      <c r="J1183" s="11" t="s">
        <v>8238</v>
      </c>
      <c r="K1183" s="11" t="s">
        <v>7349</v>
      </c>
      <c r="L1183" s="11" t="s">
        <v>8239</v>
      </c>
      <c r="M1183" s="11" t="s">
        <v>8240</v>
      </c>
      <c r="N1183" s="12" t="s">
        <v>8241</v>
      </c>
      <c r="O1183" s="12" t="s">
        <v>8242</v>
      </c>
    </row>
    <row r="1184" spans="1:15" ht="15" customHeight="1" x14ac:dyDescent="0.3">
      <c r="A1184" s="11" t="s">
        <v>86</v>
      </c>
      <c r="B1184" s="11" t="s">
        <v>87</v>
      </c>
      <c r="C1184" s="17">
        <v>5</v>
      </c>
      <c r="D1184" s="11" t="s">
        <v>731</v>
      </c>
      <c r="E1184" s="11" t="s">
        <v>13054</v>
      </c>
      <c r="F1184" s="11">
        <v>27283774</v>
      </c>
      <c r="G1184" s="11" t="s">
        <v>13672</v>
      </c>
      <c r="H1184" s="11" t="s">
        <v>13673</v>
      </c>
      <c r="I1184" s="11" t="s">
        <v>12757</v>
      </c>
      <c r="J1184" s="11"/>
      <c r="K1184" s="11" t="s">
        <v>7536</v>
      </c>
      <c r="L1184" s="11" t="s">
        <v>13674</v>
      </c>
      <c r="M1184" s="11" t="s">
        <v>7339</v>
      </c>
      <c r="N1184" s="12" t="s">
        <v>13675</v>
      </c>
      <c r="O1184" s="12" t="s">
        <v>13676</v>
      </c>
    </row>
    <row r="1185" spans="1:15" ht="15" customHeight="1" x14ac:dyDescent="0.3">
      <c r="A1185" s="11" t="s">
        <v>86</v>
      </c>
      <c r="B1185" s="11" t="s">
        <v>87</v>
      </c>
      <c r="C1185" s="17">
        <v>5</v>
      </c>
      <c r="D1185" s="11" t="s">
        <v>731</v>
      </c>
      <c r="E1185" s="11" t="s">
        <v>13054</v>
      </c>
      <c r="F1185" s="11">
        <v>27282428</v>
      </c>
      <c r="G1185" s="11" t="s">
        <v>13677</v>
      </c>
      <c r="H1185" s="11" t="s">
        <v>13678</v>
      </c>
      <c r="I1185" s="11" t="s">
        <v>3547</v>
      </c>
      <c r="J1185" s="11"/>
      <c r="K1185" s="11" t="s">
        <v>13679</v>
      </c>
      <c r="L1185" s="11" t="s">
        <v>13680</v>
      </c>
      <c r="M1185" s="11" t="s">
        <v>7373</v>
      </c>
      <c r="N1185" s="12" t="s">
        <v>13681</v>
      </c>
      <c r="O1185" s="12" t="s">
        <v>13682</v>
      </c>
    </row>
    <row r="1186" spans="1:15" ht="15" customHeight="1" x14ac:dyDescent="0.3">
      <c r="A1186" s="11" t="s">
        <v>86</v>
      </c>
      <c r="B1186" s="11" t="s">
        <v>87</v>
      </c>
      <c r="C1186" s="17">
        <v>5</v>
      </c>
      <c r="D1186" s="11" t="s">
        <v>731</v>
      </c>
      <c r="E1186" s="11" t="s">
        <v>13054</v>
      </c>
      <c r="F1186" s="11">
        <v>27085754</v>
      </c>
      <c r="G1186" s="11" t="s">
        <v>8257</v>
      </c>
      <c r="H1186" s="11" t="s">
        <v>8258</v>
      </c>
      <c r="I1186" s="11" t="s">
        <v>3547</v>
      </c>
      <c r="J1186" s="11" t="s">
        <v>8259</v>
      </c>
      <c r="K1186" s="11" t="s">
        <v>7412</v>
      </c>
      <c r="L1186" s="11" t="s">
        <v>8260</v>
      </c>
      <c r="M1186" s="11" t="s">
        <v>8261</v>
      </c>
      <c r="N1186" s="12" t="s">
        <v>8262</v>
      </c>
      <c r="O1186" s="12" t="s">
        <v>8263</v>
      </c>
    </row>
    <row r="1187" spans="1:15" ht="15" customHeight="1" x14ac:dyDescent="0.3">
      <c r="A1187" s="11" t="s">
        <v>86</v>
      </c>
      <c r="B1187" s="11" t="s">
        <v>87</v>
      </c>
      <c r="C1187" s="17">
        <v>5</v>
      </c>
      <c r="D1187" s="11" t="s">
        <v>731</v>
      </c>
      <c r="E1187" s="11" t="s">
        <v>13054</v>
      </c>
      <c r="F1187" s="11">
        <v>26830904</v>
      </c>
      <c r="G1187" s="11" t="s">
        <v>8276</v>
      </c>
      <c r="H1187" s="11" t="s">
        <v>8277</v>
      </c>
      <c r="I1187" s="11" t="s">
        <v>4345</v>
      </c>
      <c r="J1187" s="11" t="s">
        <v>8278</v>
      </c>
      <c r="K1187" s="11" t="s">
        <v>8279</v>
      </c>
      <c r="L1187" s="11" t="s">
        <v>8280</v>
      </c>
      <c r="M1187" s="11" t="s">
        <v>7373</v>
      </c>
      <c r="N1187" s="12" t="s">
        <v>8281</v>
      </c>
      <c r="O1187" s="12" t="s">
        <v>8282</v>
      </c>
    </row>
    <row r="1188" spans="1:15" ht="15" customHeight="1" x14ac:dyDescent="0.3">
      <c r="A1188" s="11" t="s">
        <v>86</v>
      </c>
      <c r="B1188" s="11" t="s">
        <v>87</v>
      </c>
      <c r="C1188" s="17">
        <v>5</v>
      </c>
      <c r="D1188" s="11" t="s">
        <v>731</v>
      </c>
      <c r="E1188" s="11" t="s">
        <v>13054</v>
      </c>
      <c r="F1188" s="11">
        <v>26053050</v>
      </c>
      <c r="G1188" s="11" t="s">
        <v>8316</v>
      </c>
      <c r="H1188" s="11" t="s">
        <v>8317</v>
      </c>
      <c r="I1188" s="11" t="s">
        <v>1809</v>
      </c>
      <c r="J1188" s="11" t="s">
        <v>5707</v>
      </c>
      <c r="K1188" s="11" t="s">
        <v>7412</v>
      </c>
      <c r="L1188" s="11" t="s">
        <v>8318</v>
      </c>
      <c r="M1188" s="11" t="s">
        <v>7992</v>
      </c>
      <c r="N1188" s="12" t="s">
        <v>8319</v>
      </c>
      <c r="O1188" s="12" t="s">
        <v>8320</v>
      </c>
    </row>
    <row r="1189" spans="1:15" ht="15" customHeight="1" x14ac:dyDescent="0.3">
      <c r="A1189" s="11" t="s">
        <v>86</v>
      </c>
      <c r="B1189" s="11" t="s">
        <v>87</v>
      </c>
      <c r="C1189" s="17">
        <v>5</v>
      </c>
      <c r="D1189" s="11" t="s">
        <v>731</v>
      </c>
      <c r="E1189" s="11" t="s">
        <v>13054</v>
      </c>
      <c r="F1189" s="11">
        <v>26109489</v>
      </c>
      <c r="G1189" s="11" t="s">
        <v>8321</v>
      </c>
      <c r="H1189" s="11" t="s">
        <v>8322</v>
      </c>
      <c r="I1189" s="11" t="s">
        <v>2938</v>
      </c>
      <c r="J1189" s="11"/>
      <c r="K1189" s="11" t="s">
        <v>8323</v>
      </c>
      <c r="L1189" s="11" t="s">
        <v>8324</v>
      </c>
      <c r="M1189" s="11" t="s">
        <v>7921</v>
      </c>
      <c r="N1189" s="12" t="s">
        <v>8325</v>
      </c>
      <c r="O1189" s="12" t="s">
        <v>8326</v>
      </c>
    </row>
    <row r="1190" spans="1:15" ht="15" customHeight="1" x14ac:dyDescent="0.3">
      <c r="A1190" s="11" t="s">
        <v>86</v>
      </c>
      <c r="B1190" s="11" t="s">
        <v>87</v>
      </c>
      <c r="C1190" s="17">
        <v>5</v>
      </c>
      <c r="D1190" s="11" t="s">
        <v>731</v>
      </c>
      <c r="E1190" s="11" t="s">
        <v>13054</v>
      </c>
      <c r="F1190" s="11">
        <v>26145464</v>
      </c>
      <c r="G1190" s="11" t="s">
        <v>13683</v>
      </c>
      <c r="H1190" s="11" t="s">
        <v>13684</v>
      </c>
      <c r="I1190" s="11" t="s">
        <v>8426</v>
      </c>
      <c r="J1190" s="11" t="s">
        <v>8426</v>
      </c>
      <c r="K1190" s="11" t="s">
        <v>7687</v>
      </c>
      <c r="L1190" s="11" t="s">
        <v>13685</v>
      </c>
      <c r="M1190" s="11" t="s">
        <v>7514</v>
      </c>
      <c r="N1190" s="12" t="s">
        <v>13686</v>
      </c>
      <c r="O1190" s="12" t="s">
        <v>13687</v>
      </c>
    </row>
    <row r="1191" spans="1:15" ht="15" customHeight="1" x14ac:dyDescent="0.3">
      <c r="A1191" s="11" t="s">
        <v>86</v>
      </c>
      <c r="B1191" s="11" t="s">
        <v>87</v>
      </c>
      <c r="C1191" s="17">
        <v>5</v>
      </c>
      <c r="D1191" s="11" t="s">
        <v>731</v>
      </c>
      <c r="E1191" s="11" t="s">
        <v>13054</v>
      </c>
      <c r="F1191" s="11">
        <v>25412789</v>
      </c>
      <c r="G1191" s="11" t="s">
        <v>13504</v>
      </c>
      <c r="H1191" s="11" t="s">
        <v>13688</v>
      </c>
      <c r="I1191" s="11" t="s">
        <v>1829</v>
      </c>
      <c r="J1191" s="11"/>
      <c r="K1191" s="11" t="s">
        <v>7653</v>
      </c>
      <c r="L1191" s="11" t="s">
        <v>13689</v>
      </c>
      <c r="M1191" s="11" t="s">
        <v>7734</v>
      </c>
      <c r="N1191" s="12" t="s">
        <v>13690</v>
      </c>
      <c r="O1191" s="12" t="s">
        <v>13691</v>
      </c>
    </row>
    <row r="1192" spans="1:15" ht="15" customHeight="1" x14ac:dyDescent="0.3">
      <c r="A1192" s="11" t="s">
        <v>86</v>
      </c>
      <c r="B1192" s="11" t="s">
        <v>87</v>
      </c>
      <c r="C1192" s="17">
        <v>5</v>
      </c>
      <c r="D1192" s="11" t="s">
        <v>731</v>
      </c>
      <c r="E1192" s="11" t="s">
        <v>13054</v>
      </c>
      <c r="F1192" s="11">
        <v>26312870</v>
      </c>
      <c r="G1192" s="11" t="s">
        <v>8393</v>
      </c>
      <c r="H1192" s="11" t="s">
        <v>8394</v>
      </c>
      <c r="I1192" s="11" t="s">
        <v>8395</v>
      </c>
      <c r="J1192" s="11"/>
      <c r="K1192" s="11" t="s">
        <v>7727</v>
      </c>
      <c r="L1192" s="11" t="s">
        <v>8396</v>
      </c>
      <c r="M1192" s="11" t="s">
        <v>7339</v>
      </c>
      <c r="N1192" s="12" t="s">
        <v>8397</v>
      </c>
      <c r="O1192" s="12" t="s">
        <v>8398</v>
      </c>
    </row>
    <row r="1193" spans="1:15" ht="15" customHeight="1" x14ac:dyDescent="0.3">
      <c r="A1193" s="11" t="s">
        <v>86</v>
      </c>
      <c r="B1193" s="11" t="s">
        <v>87</v>
      </c>
      <c r="C1193" s="17">
        <v>5</v>
      </c>
      <c r="D1193" s="11" t="s">
        <v>731</v>
      </c>
      <c r="E1193" s="11" t="s">
        <v>13054</v>
      </c>
      <c r="F1193" s="11">
        <v>25651891</v>
      </c>
      <c r="G1193" s="11" t="s">
        <v>13683</v>
      </c>
      <c r="H1193" s="11" t="s">
        <v>13692</v>
      </c>
      <c r="I1193" s="11" t="s">
        <v>8438</v>
      </c>
      <c r="J1193" s="11" t="s">
        <v>8438</v>
      </c>
      <c r="K1193" s="11" t="s">
        <v>7687</v>
      </c>
      <c r="L1193" s="11" t="s">
        <v>13693</v>
      </c>
      <c r="M1193" s="11" t="s">
        <v>7373</v>
      </c>
      <c r="N1193" s="12" t="s">
        <v>13694</v>
      </c>
      <c r="O1193" s="12" t="s">
        <v>13695</v>
      </c>
    </row>
    <row r="1194" spans="1:15" ht="15" customHeight="1" x14ac:dyDescent="0.3">
      <c r="A1194" s="11" t="s">
        <v>86</v>
      </c>
      <c r="B1194" s="11" t="s">
        <v>87</v>
      </c>
      <c r="C1194" s="17">
        <v>5</v>
      </c>
      <c r="D1194" s="11" t="s">
        <v>731</v>
      </c>
      <c r="E1194" s="11" t="s">
        <v>13054</v>
      </c>
      <c r="F1194" s="11">
        <v>26569580</v>
      </c>
      <c r="G1194" s="11" t="s">
        <v>8411</v>
      </c>
      <c r="H1194" s="11" t="s">
        <v>8412</v>
      </c>
      <c r="I1194" s="11" t="s">
        <v>1330</v>
      </c>
      <c r="J1194" s="11"/>
      <c r="K1194" s="11" t="s">
        <v>7412</v>
      </c>
      <c r="L1194" s="11" t="s">
        <v>8413</v>
      </c>
      <c r="M1194" s="11" t="s">
        <v>8414</v>
      </c>
      <c r="N1194" s="12" t="s">
        <v>8415</v>
      </c>
      <c r="O1194" s="12" t="s">
        <v>8416</v>
      </c>
    </row>
    <row r="1195" spans="1:15" ht="15" customHeight="1" x14ac:dyDescent="0.3">
      <c r="A1195" s="11" t="s">
        <v>86</v>
      </c>
      <c r="B1195" s="11" t="s">
        <v>87</v>
      </c>
      <c r="C1195" s="17">
        <v>5</v>
      </c>
      <c r="D1195" s="11" t="s">
        <v>731</v>
      </c>
      <c r="E1195" s="11" t="s">
        <v>13054</v>
      </c>
      <c r="F1195" s="11">
        <v>25989336</v>
      </c>
      <c r="G1195" s="11" t="s">
        <v>8424</v>
      </c>
      <c r="H1195" s="11" t="s">
        <v>8425</v>
      </c>
      <c r="I1195" s="11" t="s">
        <v>4015</v>
      </c>
      <c r="J1195" s="11" t="s">
        <v>8426</v>
      </c>
      <c r="K1195" s="11" t="s">
        <v>7337</v>
      </c>
      <c r="L1195" s="11" t="s">
        <v>8427</v>
      </c>
      <c r="M1195" s="11" t="s">
        <v>7791</v>
      </c>
      <c r="N1195" s="12" t="s">
        <v>8428</v>
      </c>
      <c r="O1195" s="12" t="s">
        <v>8429</v>
      </c>
    </row>
    <row r="1196" spans="1:15" ht="15" customHeight="1" x14ac:dyDescent="0.3">
      <c r="A1196" s="11" t="s">
        <v>86</v>
      </c>
      <c r="B1196" s="11" t="s">
        <v>87</v>
      </c>
      <c r="C1196" s="17">
        <v>5</v>
      </c>
      <c r="D1196" s="11" t="s">
        <v>731</v>
      </c>
      <c r="E1196" s="11" t="s">
        <v>13054</v>
      </c>
      <c r="F1196" s="11">
        <v>25124732</v>
      </c>
      <c r="G1196" s="11" t="s">
        <v>8436</v>
      </c>
      <c r="H1196" s="11" t="s">
        <v>8437</v>
      </c>
      <c r="I1196" s="11" t="s">
        <v>4185</v>
      </c>
      <c r="J1196" s="11" t="s">
        <v>8438</v>
      </c>
      <c r="K1196" s="11" t="s">
        <v>7337</v>
      </c>
      <c r="L1196" s="11" t="s">
        <v>8439</v>
      </c>
      <c r="M1196" s="11" t="s">
        <v>8440</v>
      </c>
      <c r="N1196" s="12" t="s">
        <v>8441</v>
      </c>
      <c r="O1196" s="12" t="s">
        <v>8442</v>
      </c>
    </row>
    <row r="1197" spans="1:15" ht="15" customHeight="1" x14ac:dyDescent="0.3">
      <c r="A1197" s="11" t="s">
        <v>86</v>
      </c>
      <c r="B1197" s="11" t="s">
        <v>87</v>
      </c>
      <c r="C1197" s="17">
        <v>5</v>
      </c>
      <c r="D1197" s="11" t="s">
        <v>731</v>
      </c>
      <c r="E1197" s="11" t="s">
        <v>13054</v>
      </c>
      <c r="F1197" s="11">
        <v>25424052</v>
      </c>
      <c r="G1197" s="11" t="s">
        <v>8462</v>
      </c>
      <c r="H1197" s="11" t="s">
        <v>8463</v>
      </c>
      <c r="I1197" s="11" t="s">
        <v>1534</v>
      </c>
      <c r="J1197" s="11" t="s">
        <v>8464</v>
      </c>
      <c r="K1197" s="11" t="s">
        <v>8446</v>
      </c>
      <c r="L1197" s="11" t="s">
        <v>8465</v>
      </c>
      <c r="M1197" s="11" t="s">
        <v>7734</v>
      </c>
      <c r="N1197" s="12" t="s">
        <v>8466</v>
      </c>
      <c r="O1197" s="12" t="s">
        <v>8467</v>
      </c>
    </row>
    <row r="1198" spans="1:15" ht="15" customHeight="1" x14ac:dyDescent="0.3">
      <c r="A1198" s="11" t="s">
        <v>86</v>
      </c>
      <c r="B1198" s="11" t="s">
        <v>87</v>
      </c>
      <c r="C1198" s="17">
        <v>5</v>
      </c>
      <c r="D1198" s="11" t="s">
        <v>731</v>
      </c>
      <c r="E1198" s="11" t="s">
        <v>13054</v>
      </c>
      <c r="F1198" s="11">
        <v>25713988</v>
      </c>
      <c r="G1198" s="11" t="s">
        <v>13517</v>
      </c>
      <c r="H1198" s="11" t="s">
        <v>13696</v>
      </c>
      <c r="I1198" s="11" t="s">
        <v>1534</v>
      </c>
      <c r="J1198" s="11"/>
      <c r="K1198" s="11" t="s">
        <v>13125</v>
      </c>
      <c r="L1198" s="11" t="s">
        <v>13697</v>
      </c>
      <c r="M1198" s="11" t="s">
        <v>7734</v>
      </c>
      <c r="N1198" s="12" t="s">
        <v>13698</v>
      </c>
      <c r="O1198" s="12" t="s">
        <v>13699</v>
      </c>
    </row>
    <row r="1199" spans="1:15" ht="15" customHeight="1" x14ac:dyDescent="0.3">
      <c r="A1199" s="11" t="s">
        <v>86</v>
      </c>
      <c r="B1199" s="11" t="s">
        <v>87</v>
      </c>
      <c r="C1199" s="17">
        <v>5</v>
      </c>
      <c r="D1199" s="11" t="s">
        <v>731</v>
      </c>
      <c r="E1199" s="11" t="s">
        <v>13054</v>
      </c>
      <c r="F1199" s="11">
        <v>24749725</v>
      </c>
      <c r="G1199" s="11" t="s">
        <v>8482</v>
      </c>
      <c r="H1199" s="11" t="s">
        <v>8483</v>
      </c>
      <c r="I1199" s="11" t="s">
        <v>4546</v>
      </c>
      <c r="J1199" s="11" t="s">
        <v>8484</v>
      </c>
      <c r="K1199" s="11" t="s">
        <v>7337</v>
      </c>
      <c r="L1199" s="11" t="s">
        <v>8485</v>
      </c>
      <c r="M1199" s="11" t="s">
        <v>7350</v>
      </c>
      <c r="N1199" s="12" t="s">
        <v>8486</v>
      </c>
      <c r="O1199" s="12" t="s">
        <v>8487</v>
      </c>
    </row>
    <row r="1200" spans="1:15" ht="15" customHeight="1" x14ac:dyDescent="0.3">
      <c r="A1200" s="11" t="s">
        <v>86</v>
      </c>
      <c r="B1200" s="11" t="s">
        <v>87</v>
      </c>
      <c r="C1200" s="17">
        <v>5</v>
      </c>
      <c r="D1200" s="11" t="s">
        <v>731</v>
      </c>
      <c r="E1200" s="11" t="s">
        <v>13054</v>
      </c>
      <c r="F1200" s="11">
        <v>24812289</v>
      </c>
      <c r="G1200" s="11" t="s">
        <v>8488</v>
      </c>
      <c r="H1200" s="11" t="s">
        <v>8489</v>
      </c>
      <c r="I1200" s="11" t="s">
        <v>4546</v>
      </c>
      <c r="J1200" s="11" t="s">
        <v>8490</v>
      </c>
      <c r="K1200" s="11" t="s">
        <v>7387</v>
      </c>
      <c r="L1200" s="11" t="s">
        <v>8491</v>
      </c>
      <c r="M1200" s="11" t="s">
        <v>7414</v>
      </c>
      <c r="N1200" s="12" t="s">
        <v>8492</v>
      </c>
      <c r="O1200" s="12" t="s">
        <v>8493</v>
      </c>
    </row>
    <row r="1201" spans="1:15" ht="15" customHeight="1" x14ac:dyDescent="0.3">
      <c r="A1201" s="11" t="s">
        <v>86</v>
      </c>
      <c r="B1201" s="11" t="s">
        <v>87</v>
      </c>
      <c r="C1201" s="17">
        <v>5</v>
      </c>
      <c r="D1201" s="11" t="s">
        <v>731</v>
      </c>
      <c r="E1201" s="11" t="s">
        <v>13054</v>
      </c>
      <c r="F1201" s="11">
        <v>24470406</v>
      </c>
      <c r="G1201" s="11" t="s">
        <v>13700</v>
      </c>
      <c r="H1201" s="11" t="s">
        <v>13701</v>
      </c>
      <c r="I1201" s="11" t="s">
        <v>4546</v>
      </c>
      <c r="J1201" s="11"/>
      <c r="K1201" s="11" t="s">
        <v>13557</v>
      </c>
      <c r="L1201" s="11" t="s">
        <v>13702</v>
      </c>
      <c r="M1201" s="11" t="s">
        <v>13703</v>
      </c>
      <c r="N1201" s="12" t="s">
        <v>13704</v>
      </c>
      <c r="O1201" s="12" t="s">
        <v>13705</v>
      </c>
    </row>
    <row r="1202" spans="1:15" ht="15" customHeight="1" x14ac:dyDescent="0.3">
      <c r="A1202" s="11" t="s">
        <v>86</v>
      </c>
      <c r="B1202" s="11" t="s">
        <v>87</v>
      </c>
      <c r="C1202" s="17">
        <v>5</v>
      </c>
      <c r="D1202" s="11" t="s">
        <v>731</v>
      </c>
      <c r="E1202" s="11" t="s">
        <v>13054</v>
      </c>
      <c r="F1202" s="11">
        <v>24217014</v>
      </c>
      <c r="G1202" s="11" t="s">
        <v>8513</v>
      </c>
      <c r="H1202" s="11" t="s">
        <v>8514</v>
      </c>
      <c r="I1202" s="11" t="s">
        <v>2800</v>
      </c>
      <c r="J1202" s="11" t="s">
        <v>8515</v>
      </c>
      <c r="K1202" s="11" t="s">
        <v>7412</v>
      </c>
      <c r="L1202" s="11" t="s">
        <v>8516</v>
      </c>
      <c r="M1202" s="11" t="s">
        <v>7414</v>
      </c>
      <c r="N1202" s="12" t="s">
        <v>8517</v>
      </c>
      <c r="O1202" s="12" t="s">
        <v>8518</v>
      </c>
    </row>
    <row r="1203" spans="1:15" ht="15" customHeight="1" x14ac:dyDescent="0.3">
      <c r="A1203" s="11" t="s">
        <v>86</v>
      </c>
      <c r="B1203" s="11" t="s">
        <v>87</v>
      </c>
      <c r="C1203" s="17">
        <v>5</v>
      </c>
      <c r="D1203" s="11" t="s">
        <v>731</v>
      </c>
      <c r="E1203" s="11" t="s">
        <v>13054</v>
      </c>
      <c r="F1203" s="11">
        <v>24742848</v>
      </c>
      <c r="G1203" s="11" t="s">
        <v>13706</v>
      </c>
      <c r="H1203" s="11" t="s">
        <v>13707</v>
      </c>
      <c r="I1203" s="11" t="s">
        <v>2800</v>
      </c>
      <c r="J1203" s="11"/>
      <c r="K1203" s="11" t="s">
        <v>7754</v>
      </c>
      <c r="L1203" s="11" t="s">
        <v>13708</v>
      </c>
      <c r="M1203" s="11" t="s">
        <v>7350</v>
      </c>
      <c r="N1203" s="12" t="s">
        <v>13709</v>
      </c>
      <c r="O1203" s="12" t="s">
        <v>13710</v>
      </c>
    </row>
    <row r="1204" spans="1:15" ht="15" customHeight="1" x14ac:dyDescent="0.3">
      <c r="A1204" s="11" t="s">
        <v>86</v>
      </c>
      <c r="B1204" s="11" t="s">
        <v>87</v>
      </c>
      <c r="C1204" s="17">
        <v>5</v>
      </c>
      <c r="D1204" s="11" t="s">
        <v>731</v>
      </c>
      <c r="E1204" s="11" t="s">
        <v>13054</v>
      </c>
      <c r="F1204" s="11">
        <v>24742849</v>
      </c>
      <c r="G1204" s="11" t="s">
        <v>13711</v>
      </c>
      <c r="H1204" s="11" t="s">
        <v>13712</v>
      </c>
      <c r="I1204" s="11" t="s">
        <v>2800</v>
      </c>
      <c r="J1204" s="11"/>
      <c r="K1204" s="11" t="s">
        <v>7754</v>
      </c>
      <c r="L1204" s="11" t="s">
        <v>13713</v>
      </c>
      <c r="M1204" s="11" t="s">
        <v>7350</v>
      </c>
      <c r="N1204" s="12" t="s">
        <v>13714</v>
      </c>
      <c r="O1204" s="12" t="s">
        <v>13715</v>
      </c>
    </row>
    <row r="1205" spans="1:15" ht="15" customHeight="1" x14ac:dyDescent="0.3">
      <c r="A1205" s="11" t="s">
        <v>86</v>
      </c>
      <c r="B1205" s="11" t="s">
        <v>87</v>
      </c>
      <c r="C1205" s="17">
        <v>5</v>
      </c>
      <c r="D1205" s="11" t="s">
        <v>731</v>
      </c>
      <c r="E1205" s="11" t="s">
        <v>13054</v>
      </c>
      <c r="F1205" s="11">
        <v>23909440</v>
      </c>
      <c r="G1205" s="11" t="s">
        <v>8531</v>
      </c>
      <c r="H1205" s="11" t="s">
        <v>8532</v>
      </c>
      <c r="I1205" s="11" t="s">
        <v>2805</v>
      </c>
      <c r="J1205" s="11"/>
      <c r="K1205" s="11" t="s">
        <v>7337</v>
      </c>
      <c r="L1205" s="11" t="s">
        <v>8533</v>
      </c>
      <c r="M1205" s="11" t="s">
        <v>8534</v>
      </c>
      <c r="N1205" s="12" t="s">
        <v>8535</v>
      </c>
      <c r="O1205" s="12" t="s">
        <v>8536</v>
      </c>
    </row>
    <row r="1206" spans="1:15" ht="15" customHeight="1" x14ac:dyDescent="0.3">
      <c r="A1206" s="11" t="s">
        <v>86</v>
      </c>
      <c r="B1206" s="11" t="s">
        <v>87</v>
      </c>
      <c r="C1206" s="17">
        <v>5</v>
      </c>
      <c r="D1206" s="11" t="s">
        <v>731</v>
      </c>
      <c r="E1206" s="11" t="s">
        <v>13054</v>
      </c>
      <c r="F1206" s="11">
        <v>23946436</v>
      </c>
      <c r="G1206" s="11" t="s">
        <v>8542</v>
      </c>
      <c r="H1206" s="11" t="s">
        <v>8543</v>
      </c>
      <c r="I1206" s="11" t="s">
        <v>766</v>
      </c>
      <c r="J1206" s="11" t="s">
        <v>8544</v>
      </c>
      <c r="K1206" s="11" t="s">
        <v>8545</v>
      </c>
      <c r="L1206" s="11" t="s">
        <v>8546</v>
      </c>
      <c r="M1206" s="11" t="s">
        <v>7734</v>
      </c>
      <c r="N1206" s="12" t="s">
        <v>8547</v>
      </c>
      <c r="O1206" s="12" t="s">
        <v>8548</v>
      </c>
    </row>
    <row r="1207" spans="1:15" ht="15" customHeight="1" x14ac:dyDescent="0.3">
      <c r="A1207" s="11" t="s">
        <v>86</v>
      </c>
      <c r="B1207" s="11" t="s">
        <v>87</v>
      </c>
      <c r="C1207" s="17">
        <v>5</v>
      </c>
      <c r="D1207" s="11" t="s">
        <v>731</v>
      </c>
      <c r="E1207" s="11" t="s">
        <v>13054</v>
      </c>
      <c r="F1207" s="11">
        <v>24372444</v>
      </c>
      <c r="G1207" s="11" t="s">
        <v>13716</v>
      </c>
      <c r="H1207" s="11" t="s">
        <v>13717</v>
      </c>
      <c r="I1207" s="11" t="s">
        <v>766</v>
      </c>
      <c r="J1207" s="11" t="s">
        <v>13718</v>
      </c>
      <c r="K1207" s="11" t="s">
        <v>8293</v>
      </c>
      <c r="L1207" s="11" t="s">
        <v>13719</v>
      </c>
      <c r="M1207" s="11" t="s">
        <v>8626</v>
      </c>
      <c r="N1207" s="12" t="s">
        <v>13720</v>
      </c>
      <c r="O1207" s="12" t="s">
        <v>13721</v>
      </c>
    </row>
    <row r="1208" spans="1:15" ht="15" customHeight="1" x14ac:dyDescent="0.3">
      <c r="A1208" s="11" t="s">
        <v>86</v>
      </c>
      <c r="B1208" s="11" t="s">
        <v>87</v>
      </c>
      <c r="C1208" s="17">
        <v>5</v>
      </c>
      <c r="D1208" s="11" t="s">
        <v>731</v>
      </c>
      <c r="E1208" s="11" t="s">
        <v>13054</v>
      </c>
      <c r="F1208" s="11">
        <v>22812533</v>
      </c>
      <c r="G1208" s="11" t="s">
        <v>8549</v>
      </c>
      <c r="H1208" s="11" t="s">
        <v>8550</v>
      </c>
      <c r="I1208" s="11" t="s">
        <v>766</v>
      </c>
      <c r="J1208" s="11" t="s">
        <v>8551</v>
      </c>
      <c r="K1208" s="11" t="s">
        <v>8446</v>
      </c>
      <c r="L1208" s="11" t="s">
        <v>8552</v>
      </c>
      <c r="M1208" s="11" t="s">
        <v>8240</v>
      </c>
      <c r="N1208" s="12" t="s">
        <v>8553</v>
      </c>
      <c r="O1208" s="12" t="s">
        <v>8554</v>
      </c>
    </row>
    <row r="1209" spans="1:15" ht="15" customHeight="1" x14ac:dyDescent="0.3">
      <c r="A1209" s="11" t="s">
        <v>86</v>
      </c>
      <c r="B1209" s="11" t="s">
        <v>87</v>
      </c>
      <c r="C1209" s="17">
        <v>5</v>
      </c>
      <c r="D1209" s="11" t="s">
        <v>731</v>
      </c>
      <c r="E1209" s="11" t="s">
        <v>13054</v>
      </c>
      <c r="F1209" s="11">
        <v>24400977</v>
      </c>
      <c r="G1209" s="11" t="s">
        <v>13722</v>
      </c>
      <c r="H1209" s="11" t="s">
        <v>13723</v>
      </c>
      <c r="I1209" s="11" t="s">
        <v>1862</v>
      </c>
      <c r="J1209" s="11"/>
      <c r="K1209" s="11" t="s">
        <v>7337</v>
      </c>
      <c r="L1209" s="11" t="s">
        <v>13724</v>
      </c>
      <c r="M1209" s="11" t="s">
        <v>7604</v>
      </c>
      <c r="N1209" s="12" t="s">
        <v>13725</v>
      </c>
      <c r="O1209" s="12" t="s">
        <v>13726</v>
      </c>
    </row>
    <row r="1210" spans="1:15" ht="15" customHeight="1" x14ac:dyDescent="0.3">
      <c r="A1210" s="11" t="s">
        <v>86</v>
      </c>
      <c r="B1210" s="11" t="s">
        <v>87</v>
      </c>
      <c r="C1210" s="17">
        <v>5</v>
      </c>
      <c r="D1210" s="11" t="s">
        <v>731</v>
      </c>
      <c r="E1210" s="11" t="s">
        <v>13054</v>
      </c>
      <c r="F1210" s="11">
        <v>23589094</v>
      </c>
      <c r="G1210" s="11" t="s">
        <v>13727</v>
      </c>
      <c r="H1210" s="11" t="s">
        <v>13728</v>
      </c>
      <c r="I1210" s="11" t="s">
        <v>4201</v>
      </c>
      <c r="J1210" s="11" t="s">
        <v>13729</v>
      </c>
      <c r="K1210" s="11" t="s">
        <v>8279</v>
      </c>
      <c r="L1210" s="11" t="s">
        <v>13730</v>
      </c>
      <c r="M1210" s="11" t="s">
        <v>8459</v>
      </c>
      <c r="N1210" s="12" t="s">
        <v>13731</v>
      </c>
      <c r="O1210" s="12" t="s">
        <v>13732</v>
      </c>
    </row>
    <row r="1211" spans="1:15" ht="15" customHeight="1" x14ac:dyDescent="0.3">
      <c r="A1211" s="11" t="s">
        <v>86</v>
      </c>
      <c r="B1211" s="11" t="s">
        <v>87</v>
      </c>
      <c r="C1211" s="17">
        <v>5</v>
      </c>
      <c r="D1211" s="11" t="s">
        <v>731</v>
      </c>
      <c r="E1211" s="11" t="s">
        <v>13054</v>
      </c>
      <c r="F1211" s="11">
        <v>23528816</v>
      </c>
      <c r="G1211" s="11" t="s">
        <v>13733</v>
      </c>
      <c r="H1211" s="11" t="s">
        <v>13734</v>
      </c>
      <c r="I1211" s="11" t="s">
        <v>2300</v>
      </c>
      <c r="J1211" s="11" t="s">
        <v>13735</v>
      </c>
      <c r="K1211" s="11" t="s">
        <v>7412</v>
      </c>
      <c r="L1211" s="11" t="s">
        <v>13736</v>
      </c>
      <c r="M1211" s="11" t="s">
        <v>8338</v>
      </c>
      <c r="N1211" s="12" t="s">
        <v>13737</v>
      </c>
      <c r="O1211" s="12" t="s">
        <v>13738</v>
      </c>
    </row>
    <row r="1212" spans="1:15" ht="15" customHeight="1" x14ac:dyDescent="0.3">
      <c r="A1212" s="11" t="s">
        <v>86</v>
      </c>
      <c r="B1212" s="11" t="s">
        <v>87</v>
      </c>
      <c r="C1212" s="17">
        <v>5</v>
      </c>
      <c r="D1212" s="11" t="s">
        <v>731</v>
      </c>
      <c r="E1212" s="11" t="s">
        <v>13054</v>
      </c>
      <c r="F1212" s="11">
        <v>23445306</v>
      </c>
      <c r="G1212" s="11" t="s">
        <v>13739</v>
      </c>
      <c r="H1212" s="11" t="s">
        <v>13740</v>
      </c>
      <c r="I1212" s="11" t="s">
        <v>2322</v>
      </c>
      <c r="J1212" s="11"/>
      <c r="K1212" s="11" t="s">
        <v>7337</v>
      </c>
      <c r="L1212" s="11" t="s">
        <v>13741</v>
      </c>
      <c r="M1212" s="11" t="s">
        <v>9704</v>
      </c>
      <c r="N1212" s="12" t="s">
        <v>13742</v>
      </c>
      <c r="O1212" s="12" t="s">
        <v>13743</v>
      </c>
    </row>
    <row r="1213" spans="1:15" ht="15" customHeight="1" x14ac:dyDescent="0.3">
      <c r="A1213" s="11" t="s">
        <v>86</v>
      </c>
      <c r="B1213" s="11" t="s">
        <v>87</v>
      </c>
      <c r="C1213" s="17">
        <v>5</v>
      </c>
      <c r="D1213" s="11" t="s">
        <v>731</v>
      </c>
      <c r="E1213" s="11" t="s">
        <v>13054</v>
      </c>
      <c r="F1213" s="11">
        <v>23390938</v>
      </c>
      <c r="G1213" s="11" t="s">
        <v>13744</v>
      </c>
      <c r="H1213" s="11" t="s">
        <v>13745</v>
      </c>
      <c r="I1213" s="11" t="s">
        <v>6989</v>
      </c>
      <c r="J1213" s="11"/>
      <c r="K1213" s="11" t="s">
        <v>8293</v>
      </c>
      <c r="L1213" s="11" t="s">
        <v>13746</v>
      </c>
      <c r="M1213" s="11" t="s">
        <v>7339</v>
      </c>
      <c r="N1213" s="12" t="s">
        <v>13747</v>
      </c>
      <c r="O1213" s="12" t="s">
        <v>13748</v>
      </c>
    </row>
    <row r="1214" spans="1:15" ht="15" customHeight="1" x14ac:dyDescent="0.3">
      <c r="A1214" s="11" t="s">
        <v>86</v>
      </c>
      <c r="B1214" s="11" t="s">
        <v>87</v>
      </c>
      <c r="C1214" s="17">
        <v>5</v>
      </c>
      <c r="D1214" s="11" t="s">
        <v>731</v>
      </c>
      <c r="E1214" s="11" t="s">
        <v>13054</v>
      </c>
      <c r="F1214" s="11">
        <v>22816532</v>
      </c>
      <c r="G1214" s="11" t="s">
        <v>8641</v>
      </c>
      <c r="H1214" s="11" t="s">
        <v>8642</v>
      </c>
      <c r="I1214" s="11" t="s">
        <v>6989</v>
      </c>
      <c r="J1214" s="11" t="s">
        <v>8643</v>
      </c>
      <c r="K1214" s="11" t="s">
        <v>7337</v>
      </c>
      <c r="L1214" s="11" t="s">
        <v>8644</v>
      </c>
      <c r="M1214" s="11" t="s">
        <v>8615</v>
      </c>
      <c r="N1214" s="12" t="s">
        <v>8645</v>
      </c>
      <c r="O1214" s="12" t="s">
        <v>8646</v>
      </c>
    </row>
    <row r="1215" spans="1:15" ht="15" customHeight="1" x14ac:dyDescent="0.3">
      <c r="A1215" s="11" t="s">
        <v>86</v>
      </c>
      <c r="B1215" s="11" t="s">
        <v>87</v>
      </c>
      <c r="C1215" s="17">
        <v>5</v>
      </c>
      <c r="D1215" s="11" t="s">
        <v>731</v>
      </c>
      <c r="E1215" s="11" t="s">
        <v>13054</v>
      </c>
      <c r="F1215" s="11">
        <v>23748949</v>
      </c>
      <c r="G1215" s="11" t="s">
        <v>13749</v>
      </c>
      <c r="H1215" s="11" t="s">
        <v>13750</v>
      </c>
      <c r="I1215" s="11" t="s">
        <v>4838</v>
      </c>
      <c r="J1215" s="11" t="s">
        <v>13751</v>
      </c>
      <c r="K1215" s="11" t="s">
        <v>8279</v>
      </c>
      <c r="L1215" s="11" t="s">
        <v>13752</v>
      </c>
      <c r="M1215" s="11" t="s">
        <v>8459</v>
      </c>
      <c r="N1215" s="12" t="s">
        <v>13753</v>
      </c>
      <c r="O1215" s="12" t="s">
        <v>13754</v>
      </c>
    </row>
    <row r="1216" spans="1:15" ht="15" customHeight="1" x14ac:dyDescent="0.3">
      <c r="A1216" s="11" t="s">
        <v>86</v>
      </c>
      <c r="B1216" s="11" t="s">
        <v>87</v>
      </c>
      <c r="C1216" s="17">
        <v>5</v>
      </c>
      <c r="D1216" s="11" t="s">
        <v>731</v>
      </c>
      <c r="E1216" s="11" t="s">
        <v>13054</v>
      </c>
      <c r="F1216" s="11">
        <v>23696368</v>
      </c>
      <c r="G1216" s="11" t="s">
        <v>8673</v>
      </c>
      <c r="H1216" s="11" t="s">
        <v>8674</v>
      </c>
      <c r="I1216" s="11" t="s">
        <v>4838</v>
      </c>
      <c r="J1216" s="11"/>
      <c r="K1216" s="11" t="s">
        <v>8675</v>
      </c>
      <c r="L1216" s="11" t="s">
        <v>8676</v>
      </c>
      <c r="M1216" s="11" t="s">
        <v>7373</v>
      </c>
      <c r="N1216" s="12" t="s">
        <v>8677</v>
      </c>
      <c r="O1216" s="12" t="s">
        <v>8678</v>
      </c>
    </row>
    <row r="1217" spans="1:15" ht="15" customHeight="1" x14ac:dyDescent="0.3">
      <c r="A1217" s="11" t="s">
        <v>86</v>
      </c>
      <c r="B1217" s="11" t="s">
        <v>87</v>
      </c>
      <c r="C1217" s="17">
        <v>5</v>
      </c>
      <c r="D1217" s="11" t="s">
        <v>731</v>
      </c>
      <c r="E1217" s="11" t="s">
        <v>13054</v>
      </c>
      <c r="F1217" s="11">
        <v>24297646</v>
      </c>
      <c r="G1217" s="11" t="s">
        <v>13755</v>
      </c>
      <c r="H1217" s="11" t="s">
        <v>13756</v>
      </c>
      <c r="I1217" s="11" t="s">
        <v>4838</v>
      </c>
      <c r="J1217" s="11" t="s">
        <v>13757</v>
      </c>
      <c r="K1217" s="11" t="s">
        <v>7498</v>
      </c>
      <c r="L1217" s="11" t="s">
        <v>13758</v>
      </c>
      <c r="M1217" s="11" t="s">
        <v>7339</v>
      </c>
      <c r="N1217" s="12" t="s">
        <v>13759</v>
      </c>
      <c r="O1217" s="12" t="s">
        <v>13760</v>
      </c>
    </row>
    <row r="1218" spans="1:15" ht="15" customHeight="1" x14ac:dyDescent="0.3">
      <c r="A1218" s="11" t="s">
        <v>86</v>
      </c>
      <c r="B1218" s="11" t="s">
        <v>87</v>
      </c>
      <c r="C1218" s="17">
        <v>5</v>
      </c>
      <c r="D1218" s="11" t="s">
        <v>731</v>
      </c>
      <c r="E1218" s="11" t="s">
        <v>13054</v>
      </c>
      <c r="F1218" s="11">
        <v>23769295</v>
      </c>
      <c r="G1218" s="11" t="s">
        <v>13761</v>
      </c>
      <c r="H1218" s="11" t="s">
        <v>13762</v>
      </c>
      <c r="I1218" s="11" t="s">
        <v>13763</v>
      </c>
      <c r="J1218" s="11" t="s">
        <v>12872</v>
      </c>
      <c r="K1218" s="11" t="s">
        <v>7727</v>
      </c>
      <c r="L1218" s="11" t="s">
        <v>13764</v>
      </c>
      <c r="M1218" s="11" t="s">
        <v>8313</v>
      </c>
      <c r="N1218" s="12" t="s">
        <v>13765</v>
      </c>
      <c r="O1218" s="12" t="s">
        <v>13766</v>
      </c>
    </row>
    <row r="1219" spans="1:15" ht="15" customHeight="1" x14ac:dyDescent="0.3">
      <c r="A1219" s="11" t="s">
        <v>86</v>
      </c>
      <c r="B1219" s="11" t="s">
        <v>87</v>
      </c>
      <c r="C1219" s="17">
        <v>5</v>
      </c>
      <c r="D1219" s="11" t="s">
        <v>731</v>
      </c>
      <c r="E1219" s="11" t="s">
        <v>13054</v>
      </c>
      <c r="F1219" s="11">
        <v>23495764</v>
      </c>
      <c r="G1219" s="11" t="s">
        <v>13767</v>
      </c>
      <c r="H1219" s="11" t="s">
        <v>13768</v>
      </c>
      <c r="I1219" s="11" t="s">
        <v>2827</v>
      </c>
      <c r="J1219" s="11" t="s">
        <v>13769</v>
      </c>
      <c r="K1219" s="11" t="s">
        <v>7337</v>
      </c>
      <c r="L1219" s="11" t="s">
        <v>13770</v>
      </c>
      <c r="M1219" s="11" t="s">
        <v>8414</v>
      </c>
      <c r="N1219" s="12" t="s">
        <v>13771</v>
      </c>
      <c r="O1219" s="12" t="s">
        <v>13772</v>
      </c>
    </row>
    <row r="1220" spans="1:15" ht="15" customHeight="1" x14ac:dyDescent="0.3">
      <c r="A1220" s="11" t="s">
        <v>86</v>
      </c>
      <c r="B1220" s="11" t="s">
        <v>87</v>
      </c>
      <c r="C1220" s="17">
        <v>5</v>
      </c>
      <c r="D1220" s="11" t="s">
        <v>731</v>
      </c>
      <c r="E1220" s="11" t="s">
        <v>13054</v>
      </c>
      <c r="F1220" s="11">
        <v>23311587</v>
      </c>
      <c r="G1220" s="11" t="s">
        <v>13722</v>
      </c>
      <c r="H1220" s="11" t="s">
        <v>13773</v>
      </c>
      <c r="I1220" s="11" t="s">
        <v>2827</v>
      </c>
      <c r="J1220" s="11"/>
      <c r="K1220" s="11" t="s">
        <v>7337</v>
      </c>
      <c r="L1220" s="11" t="s">
        <v>13774</v>
      </c>
      <c r="M1220" s="11" t="s">
        <v>13775</v>
      </c>
      <c r="N1220" s="12" t="s">
        <v>13776</v>
      </c>
      <c r="O1220" s="12" t="s">
        <v>13777</v>
      </c>
    </row>
    <row r="1221" spans="1:15" ht="15" customHeight="1" x14ac:dyDescent="0.3">
      <c r="A1221" s="11" t="s">
        <v>86</v>
      </c>
      <c r="B1221" s="11" t="s">
        <v>87</v>
      </c>
      <c r="C1221" s="17">
        <v>5</v>
      </c>
      <c r="D1221" s="11" t="s">
        <v>731</v>
      </c>
      <c r="E1221" s="11" t="s">
        <v>13054</v>
      </c>
      <c r="F1221" s="11">
        <v>23106574</v>
      </c>
      <c r="G1221" s="11" t="s">
        <v>8690</v>
      </c>
      <c r="H1221" s="11" t="s">
        <v>8691</v>
      </c>
      <c r="I1221" s="11" t="s">
        <v>2827</v>
      </c>
      <c r="J1221" s="11" t="s">
        <v>8692</v>
      </c>
      <c r="K1221" s="11" t="s">
        <v>7337</v>
      </c>
      <c r="L1221" s="11" t="s">
        <v>8693</v>
      </c>
      <c r="M1221" s="11" t="s">
        <v>7373</v>
      </c>
      <c r="N1221" s="12" t="s">
        <v>8694</v>
      </c>
      <c r="O1221" s="12" t="s">
        <v>8695</v>
      </c>
    </row>
    <row r="1222" spans="1:15" ht="15" customHeight="1" x14ac:dyDescent="0.3">
      <c r="A1222" s="11" t="s">
        <v>86</v>
      </c>
      <c r="B1222" s="11" t="s">
        <v>87</v>
      </c>
      <c r="C1222" s="17">
        <v>5</v>
      </c>
      <c r="D1222" s="11" t="s">
        <v>731</v>
      </c>
      <c r="E1222" s="11" t="s">
        <v>13054</v>
      </c>
      <c r="F1222" s="11">
        <v>23796819</v>
      </c>
      <c r="G1222" s="11" t="s">
        <v>13504</v>
      </c>
      <c r="H1222" s="11" t="s">
        <v>13778</v>
      </c>
      <c r="I1222" s="11" t="s">
        <v>1001</v>
      </c>
      <c r="J1222" s="11" t="s">
        <v>13779</v>
      </c>
      <c r="K1222" s="11" t="s">
        <v>10812</v>
      </c>
      <c r="L1222" s="11" t="s">
        <v>13780</v>
      </c>
      <c r="M1222" s="11" t="s">
        <v>13781</v>
      </c>
      <c r="N1222" s="12" t="s">
        <v>13782</v>
      </c>
      <c r="O1222" s="12" t="s">
        <v>13783</v>
      </c>
    </row>
    <row r="1223" spans="1:15" ht="15" customHeight="1" x14ac:dyDescent="0.3">
      <c r="A1223" s="11" t="s">
        <v>86</v>
      </c>
      <c r="B1223" s="11" t="s">
        <v>87</v>
      </c>
      <c r="C1223" s="17">
        <v>5</v>
      </c>
      <c r="D1223" s="11" t="s">
        <v>731</v>
      </c>
      <c r="E1223" s="11" t="s">
        <v>13054</v>
      </c>
      <c r="F1223" s="11">
        <v>22356636</v>
      </c>
      <c r="G1223" s="11" t="s">
        <v>8759</v>
      </c>
      <c r="H1223" s="11" t="s">
        <v>8760</v>
      </c>
      <c r="I1223" s="11" t="s">
        <v>1883</v>
      </c>
      <c r="J1223" s="11"/>
      <c r="K1223" s="11" t="s">
        <v>7337</v>
      </c>
      <c r="L1223" s="11" t="s">
        <v>8761</v>
      </c>
      <c r="M1223" s="11" t="s">
        <v>7339</v>
      </c>
      <c r="N1223" s="12" t="s">
        <v>8762</v>
      </c>
      <c r="O1223" s="12" t="s">
        <v>8763</v>
      </c>
    </row>
    <row r="1224" spans="1:15" ht="15" customHeight="1" x14ac:dyDescent="0.3">
      <c r="A1224" s="11" t="s">
        <v>86</v>
      </c>
      <c r="B1224" s="11" t="s">
        <v>87</v>
      </c>
      <c r="C1224" s="17">
        <v>5</v>
      </c>
      <c r="D1224" s="11" t="s">
        <v>731</v>
      </c>
      <c r="E1224" s="11" t="s">
        <v>13054</v>
      </c>
      <c r="F1224" s="11">
        <v>22050552</v>
      </c>
      <c r="G1224" s="11" t="s">
        <v>8764</v>
      </c>
      <c r="H1224" s="11" t="s">
        <v>8765</v>
      </c>
      <c r="I1224" s="11" t="s">
        <v>1883</v>
      </c>
      <c r="J1224" s="11"/>
      <c r="K1224" s="11" t="s">
        <v>7337</v>
      </c>
      <c r="L1224" s="11" t="s">
        <v>8766</v>
      </c>
      <c r="M1224" s="11" t="s">
        <v>7734</v>
      </c>
      <c r="N1224" s="12" t="s">
        <v>8767</v>
      </c>
      <c r="O1224" s="12" t="s">
        <v>8768</v>
      </c>
    </row>
    <row r="1225" spans="1:15" ht="15" customHeight="1" x14ac:dyDescent="0.3">
      <c r="A1225" s="11" t="s">
        <v>86</v>
      </c>
      <c r="B1225" s="11" t="s">
        <v>87</v>
      </c>
      <c r="C1225" s="17">
        <v>5</v>
      </c>
      <c r="D1225" s="11" t="s">
        <v>731</v>
      </c>
      <c r="E1225" s="11" t="s">
        <v>13054</v>
      </c>
      <c r="F1225" s="11">
        <v>21929536</v>
      </c>
      <c r="G1225" s="11" t="s">
        <v>8774</v>
      </c>
      <c r="H1225" s="11" t="s">
        <v>8775</v>
      </c>
      <c r="I1225" s="11" t="s">
        <v>2835</v>
      </c>
      <c r="J1225" s="11"/>
      <c r="K1225" s="11" t="s">
        <v>7337</v>
      </c>
      <c r="L1225" s="11" t="s">
        <v>8776</v>
      </c>
      <c r="M1225" s="11" t="s">
        <v>8459</v>
      </c>
      <c r="N1225" s="12" t="s">
        <v>8777</v>
      </c>
      <c r="O1225" s="12" t="s">
        <v>8778</v>
      </c>
    </row>
    <row r="1226" spans="1:15" ht="15" customHeight="1" x14ac:dyDescent="0.3">
      <c r="A1226" s="11" t="s">
        <v>86</v>
      </c>
      <c r="B1226" s="11" t="s">
        <v>87</v>
      </c>
      <c r="C1226" s="17">
        <v>5</v>
      </c>
      <c r="D1226" s="11" t="s">
        <v>731</v>
      </c>
      <c r="E1226" s="11" t="s">
        <v>13054</v>
      </c>
      <c r="F1226" s="11">
        <v>21927905</v>
      </c>
      <c r="G1226" s="11" t="s">
        <v>8792</v>
      </c>
      <c r="H1226" s="11" t="s">
        <v>8793</v>
      </c>
      <c r="I1226" s="11" t="s">
        <v>2835</v>
      </c>
      <c r="J1226" s="11" t="s">
        <v>8794</v>
      </c>
      <c r="K1226" s="11" t="s">
        <v>8279</v>
      </c>
      <c r="L1226" s="11" t="s">
        <v>8795</v>
      </c>
      <c r="M1226" s="11" t="s">
        <v>7734</v>
      </c>
      <c r="N1226" s="12" t="s">
        <v>8796</v>
      </c>
      <c r="O1226" s="12" t="s">
        <v>8797</v>
      </c>
    </row>
    <row r="1227" spans="1:15" ht="15" customHeight="1" x14ac:dyDescent="0.3">
      <c r="A1227" s="11" t="s">
        <v>86</v>
      </c>
      <c r="B1227" s="11" t="s">
        <v>87</v>
      </c>
      <c r="C1227" s="17">
        <v>5</v>
      </c>
      <c r="D1227" s="11" t="s">
        <v>731</v>
      </c>
      <c r="E1227" s="11" t="s">
        <v>13054</v>
      </c>
      <c r="F1227" s="11">
        <v>23205338</v>
      </c>
      <c r="G1227" s="11" t="s">
        <v>13784</v>
      </c>
      <c r="H1227" s="11" t="s">
        <v>13785</v>
      </c>
      <c r="I1227" s="11" t="s">
        <v>4360</v>
      </c>
      <c r="J1227" s="11" t="s">
        <v>13786</v>
      </c>
      <c r="K1227" s="11" t="s">
        <v>7498</v>
      </c>
      <c r="L1227" s="11" t="s">
        <v>13787</v>
      </c>
      <c r="M1227" s="11" t="s">
        <v>7339</v>
      </c>
      <c r="N1227" s="12" t="s">
        <v>13788</v>
      </c>
      <c r="O1227" s="12" t="s">
        <v>13789</v>
      </c>
    </row>
    <row r="1228" spans="1:15" ht="15" customHeight="1" x14ac:dyDescent="0.3">
      <c r="A1228" s="11" t="s">
        <v>86</v>
      </c>
      <c r="B1228" s="11" t="s">
        <v>87</v>
      </c>
      <c r="C1228" s="17">
        <v>5</v>
      </c>
      <c r="D1228" s="11" t="s">
        <v>731</v>
      </c>
      <c r="E1228" s="11" t="s">
        <v>13054</v>
      </c>
      <c r="F1228" s="11">
        <v>22328738</v>
      </c>
      <c r="G1228" s="11" t="s">
        <v>13790</v>
      </c>
      <c r="H1228" s="11" t="s">
        <v>13791</v>
      </c>
      <c r="I1228" s="11" t="s">
        <v>4497</v>
      </c>
      <c r="J1228" s="11" t="s">
        <v>13792</v>
      </c>
      <c r="K1228" s="11" t="s">
        <v>7387</v>
      </c>
      <c r="L1228" s="11" t="s">
        <v>13793</v>
      </c>
      <c r="M1228" s="11" t="s">
        <v>7373</v>
      </c>
      <c r="N1228" s="12" t="s">
        <v>13794</v>
      </c>
      <c r="O1228" s="12" t="s">
        <v>13795</v>
      </c>
    </row>
    <row r="1229" spans="1:15" ht="15" customHeight="1" x14ac:dyDescent="0.3">
      <c r="A1229" s="11" t="s">
        <v>86</v>
      </c>
      <c r="B1229" s="11" t="s">
        <v>87</v>
      </c>
      <c r="C1229" s="17">
        <v>5</v>
      </c>
      <c r="D1229" s="11" t="s">
        <v>731</v>
      </c>
      <c r="E1229" s="11" t="s">
        <v>13167</v>
      </c>
      <c r="F1229" s="11">
        <v>22984656</v>
      </c>
      <c r="G1229" s="11" t="s">
        <v>13475</v>
      </c>
      <c r="H1229" s="11" t="s">
        <v>13796</v>
      </c>
      <c r="I1229" s="11" t="s">
        <v>888</v>
      </c>
      <c r="J1229" s="11" t="s">
        <v>13797</v>
      </c>
      <c r="K1229" s="11" t="s">
        <v>7498</v>
      </c>
      <c r="L1229" s="11" t="s">
        <v>13798</v>
      </c>
      <c r="M1229" s="11" t="s">
        <v>7339</v>
      </c>
      <c r="N1229" s="12" t="s">
        <v>13799</v>
      </c>
      <c r="O1229" s="12" t="s">
        <v>13800</v>
      </c>
    </row>
    <row r="1230" spans="1:15" ht="15" customHeight="1" x14ac:dyDescent="0.3">
      <c r="A1230" s="11" t="s">
        <v>86</v>
      </c>
      <c r="B1230" s="11" t="s">
        <v>87</v>
      </c>
      <c r="C1230" s="17">
        <v>5</v>
      </c>
      <c r="D1230" s="11" t="s">
        <v>731</v>
      </c>
      <c r="E1230" s="11" t="s">
        <v>13054</v>
      </c>
      <c r="F1230" s="11">
        <v>22023781</v>
      </c>
      <c r="G1230" s="11" t="s">
        <v>13801</v>
      </c>
      <c r="H1230" s="11" t="s">
        <v>13802</v>
      </c>
      <c r="I1230" s="11" t="s">
        <v>2846</v>
      </c>
      <c r="J1230" s="11"/>
      <c r="K1230" s="11" t="s">
        <v>7337</v>
      </c>
      <c r="L1230" s="11" t="s">
        <v>13803</v>
      </c>
      <c r="M1230" s="11" t="s">
        <v>8313</v>
      </c>
      <c r="N1230" s="12" t="s">
        <v>13804</v>
      </c>
      <c r="O1230" s="12" t="s">
        <v>13805</v>
      </c>
    </row>
    <row r="1231" spans="1:15" ht="15" customHeight="1" x14ac:dyDescent="0.3">
      <c r="A1231" s="11" t="s">
        <v>86</v>
      </c>
      <c r="B1231" s="11" t="s">
        <v>87</v>
      </c>
      <c r="C1231" s="17">
        <v>5</v>
      </c>
      <c r="D1231" s="11" t="s">
        <v>731</v>
      </c>
      <c r="E1231" s="11" t="s">
        <v>13054</v>
      </c>
      <c r="F1231" s="11">
        <v>21477010</v>
      </c>
      <c r="G1231" s="11" t="s">
        <v>13806</v>
      </c>
      <c r="H1231" s="11" t="s">
        <v>13807</v>
      </c>
      <c r="I1231" s="11" t="s">
        <v>4213</v>
      </c>
      <c r="J1231" s="11"/>
      <c r="K1231" s="11" t="s">
        <v>7337</v>
      </c>
      <c r="L1231" s="11" t="s">
        <v>13808</v>
      </c>
      <c r="M1231" s="11" t="s">
        <v>8240</v>
      </c>
      <c r="N1231" s="12" t="s">
        <v>13809</v>
      </c>
      <c r="O1231" s="12" t="s">
        <v>13810</v>
      </c>
    </row>
    <row r="1232" spans="1:15" ht="15" customHeight="1" x14ac:dyDescent="0.3">
      <c r="A1232" s="11" t="s">
        <v>86</v>
      </c>
      <c r="B1232" s="11" t="s">
        <v>87</v>
      </c>
      <c r="C1232" s="17">
        <v>5</v>
      </c>
      <c r="D1232" s="11" t="s">
        <v>731</v>
      </c>
      <c r="E1232" s="11" t="s">
        <v>13054</v>
      </c>
      <c r="F1232" s="11">
        <v>21426253</v>
      </c>
      <c r="G1232" s="11" t="s">
        <v>13811</v>
      </c>
      <c r="H1232" s="11" t="s">
        <v>13812</v>
      </c>
      <c r="I1232" s="11" t="s">
        <v>8842</v>
      </c>
      <c r="J1232" s="11"/>
      <c r="K1232" s="11" t="s">
        <v>8293</v>
      </c>
      <c r="L1232" s="11" t="s">
        <v>13813</v>
      </c>
      <c r="M1232" s="11" t="s">
        <v>7350</v>
      </c>
      <c r="N1232" s="12" t="s">
        <v>13814</v>
      </c>
      <c r="O1232" s="12" t="s">
        <v>13815</v>
      </c>
    </row>
    <row r="1233" spans="1:15" ht="15" customHeight="1" x14ac:dyDescent="0.3">
      <c r="A1233" s="11" t="s">
        <v>86</v>
      </c>
      <c r="B1233" s="11" t="s">
        <v>87</v>
      </c>
      <c r="C1233" s="17">
        <v>5</v>
      </c>
      <c r="D1233" s="11" t="s">
        <v>731</v>
      </c>
      <c r="E1233" s="11" t="s">
        <v>13054</v>
      </c>
      <c r="F1233" s="11">
        <v>21375519</v>
      </c>
      <c r="G1233" s="11" t="s">
        <v>8840</v>
      </c>
      <c r="H1233" s="11" t="s">
        <v>8841</v>
      </c>
      <c r="I1233" s="11" t="s">
        <v>8842</v>
      </c>
      <c r="J1233" s="11"/>
      <c r="K1233" s="11" t="s">
        <v>7337</v>
      </c>
      <c r="L1233" s="11" t="s">
        <v>8843</v>
      </c>
      <c r="M1233" s="11" t="s">
        <v>7373</v>
      </c>
      <c r="N1233" s="12" t="s">
        <v>8844</v>
      </c>
      <c r="O1233" s="12" t="s">
        <v>8845</v>
      </c>
    </row>
    <row r="1234" spans="1:15" ht="15" customHeight="1" x14ac:dyDescent="0.3">
      <c r="A1234" s="11" t="s">
        <v>86</v>
      </c>
      <c r="B1234" s="11" t="s">
        <v>87</v>
      </c>
      <c r="C1234" s="17">
        <v>5</v>
      </c>
      <c r="D1234" s="11" t="s">
        <v>731</v>
      </c>
      <c r="E1234" s="11" t="s">
        <v>13054</v>
      </c>
      <c r="F1234" s="11">
        <v>21349879</v>
      </c>
      <c r="G1234" s="11" t="s">
        <v>8846</v>
      </c>
      <c r="H1234" s="11" t="s">
        <v>8847</v>
      </c>
      <c r="I1234" s="11" t="s">
        <v>1888</v>
      </c>
      <c r="J1234" s="11" t="s">
        <v>8848</v>
      </c>
      <c r="K1234" s="11" t="s">
        <v>7387</v>
      </c>
      <c r="L1234" s="11" t="s">
        <v>8849</v>
      </c>
      <c r="M1234" s="11" t="s">
        <v>8459</v>
      </c>
      <c r="N1234" s="12" t="s">
        <v>8850</v>
      </c>
      <c r="O1234" s="12" t="s">
        <v>8851</v>
      </c>
    </row>
    <row r="1235" spans="1:15" ht="15" customHeight="1" x14ac:dyDescent="0.3">
      <c r="A1235" s="11" t="s">
        <v>86</v>
      </c>
      <c r="B1235" s="11" t="s">
        <v>87</v>
      </c>
      <c r="C1235" s="17">
        <v>5</v>
      </c>
      <c r="D1235" s="11" t="s">
        <v>731</v>
      </c>
      <c r="E1235" s="11" t="s">
        <v>13054</v>
      </c>
      <c r="F1235" s="11">
        <v>21198946</v>
      </c>
      <c r="G1235" s="11" t="s">
        <v>13816</v>
      </c>
      <c r="H1235" s="11" t="s">
        <v>13817</v>
      </c>
      <c r="I1235" s="11" t="s">
        <v>1295</v>
      </c>
      <c r="J1235" s="11" t="s">
        <v>13818</v>
      </c>
      <c r="K1235" s="11" t="s">
        <v>7349</v>
      </c>
      <c r="L1235" s="11" t="s">
        <v>13819</v>
      </c>
      <c r="M1235" s="11" t="s">
        <v>7734</v>
      </c>
      <c r="N1235" s="12" t="s">
        <v>13820</v>
      </c>
      <c r="O1235" s="12" t="s">
        <v>13821</v>
      </c>
    </row>
    <row r="1236" spans="1:15" ht="15" customHeight="1" x14ac:dyDescent="0.3">
      <c r="A1236" s="11" t="s">
        <v>86</v>
      </c>
      <c r="B1236" s="11" t="s">
        <v>87</v>
      </c>
      <c r="C1236" s="17">
        <v>5</v>
      </c>
      <c r="D1236" s="11" t="s">
        <v>731</v>
      </c>
      <c r="E1236" s="11" t="s">
        <v>13054</v>
      </c>
      <c r="F1236" s="11">
        <v>21718345</v>
      </c>
      <c r="G1236" s="11" t="s">
        <v>8865</v>
      </c>
      <c r="H1236" s="11" t="s">
        <v>8866</v>
      </c>
      <c r="I1236" s="11" t="s">
        <v>8867</v>
      </c>
      <c r="J1236" s="11" t="s">
        <v>8868</v>
      </c>
      <c r="K1236" s="11" t="s">
        <v>7561</v>
      </c>
      <c r="L1236" s="11" t="s">
        <v>8869</v>
      </c>
      <c r="M1236" s="11" t="s">
        <v>8626</v>
      </c>
      <c r="N1236" s="12" t="s">
        <v>8870</v>
      </c>
      <c r="O1236" s="12" t="s">
        <v>8871</v>
      </c>
    </row>
    <row r="1237" spans="1:15" ht="15" customHeight="1" x14ac:dyDescent="0.3">
      <c r="A1237" s="11" t="s">
        <v>86</v>
      </c>
      <c r="B1237" s="11" t="s">
        <v>87</v>
      </c>
      <c r="C1237" s="17">
        <v>5</v>
      </c>
      <c r="D1237" s="11" t="s">
        <v>731</v>
      </c>
      <c r="E1237" s="11" t="s">
        <v>13054</v>
      </c>
      <c r="F1237" s="11">
        <v>20477920</v>
      </c>
      <c r="G1237" s="11" t="s">
        <v>13822</v>
      </c>
      <c r="H1237" s="11" t="s">
        <v>13823</v>
      </c>
      <c r="I1237" s="11" t="s">
        <v>4200</v>
      </c>
      <c r="J1237" s="11" t="s">
        <v>13824</v>
      </c>
      <c r="K1237" s="11" t="s">
        <v>7349</v>
      </c>
      <c r="L1237" s="11" t="s">
        <v>13825</v>
      </c>
      <c r="M1237" s="11" t="s">
        <v>7373</v>
      </c>
      <c r="N1237" s="12" t="s">
        <v>13826</v>
      </c>
      <c r="O1237" s="12" t="s">
        <v>13827</v>
      </c>
    </row>
    <row r="1238" spans="1:15" ht="15" customHeight="1" x14ac:dyDescent="0.3">
      <c r="A1238" s="11" t="s">
        <v>86</v>
      </c>
      <c r="B1238" s="11" t="s">
        <v>87</v>
      </c>
      <c r="C1238" s="17">
        <v>5</v>
      </c>
      <c r="D1238" s="11" t="s">
        <v>731</v>
      </c>
      <c r="E1238" s="11" t="s">
        <v>13054</v>
      </c>
      <c r="F1238" s="11">
        <v>20545953</v>
      </c>
      <c r="G1238" s="11" t="s">
        <v>8889</v>
      </c>
      <c r="H1238" s="11" t="s">
        <v>8890</v>
      </c>
      <c r="I1238" s="11" t="s">
        <v>2954</v>
      </c>
      <c r="J1238" s="11"/>
      <c r="K1238" s="11" t="s">
        <v>7561</v>
      </c>
      <c r="L1238" s="11" t="s">
        <v>8891</v>
      </c>
      <c r="M1238" s="11" t="s">
        <v>7350</v>
      </c>
      <c r="N1238" s="12" t="s">
        <v>8892</v>
      </c>
      <c r="O1238" s="12" t="s">
        <v>8893</v>
      </c>
    </row>
    <row r="1239" spans="1:15" ht="15" customHeight="1" x14ac:dyDescent="0.3">
      <c r="A1239" s="11" t="s">
        <v>86</v>
      </c>
      <c r="B1239" s="11" t="s">
        <v>87</v>
      </c>
      <c r="C1239" s="17">
        <v>5</v>
      </c>
      <c r="D1239" s="11" t="s">
        <v>731</v>
      </c>
      <c r="E1239" s="11" t="s">
        <v>13054</v>
      </c>
      <c r="F1239" s="11">
        <v>20854406</v>
      </c>
      <c r="G1239" s="11" t="s">
        <v>13811</v>
      </c>
      <c r="H1239" s="11" t="s">
        <v>13828</v>
      </c>
      <c r="I1239" s="11" t="s">
        <v>2954</v>
      </c>
      <c r="J1239" s="11"/>
      <c r="K1239" s="11" t="s">
        <v>7337</v>
      </c>
      <c r="L1239" s="11" t="s">
        <v>13829</v>
      </c>
      <c r="M1239" s="11" t="s">
        <v>7520</v>
      </c>
      <c r="N1239" s="12" t="s">
        <v>13830</v>
      </c>
      <c r="O1239" s="12" t="s">
        <v>13831</v>
      </c>
    </row>
    <row r="1240" spans="1:15" ht="15" customHeight="1" x14ac:dyDescent="0.3">
      <c r="A1240" s="11" t="s">
        <v>86</v>
      </c>
      <c r="B1240" s="11" t="s">
        <v>87</v>
      </c>
      <c r="C1240" s="17">
        <v>5</v>
      </c>
      <c r="D1240" s="11" t="s">
        <v>731</v>
      </c>
      <c r="E1240" s="11" t="s">
        <v>13054</v>
      </c>
      <c r="F1240" s="11">
        <v>20716225</v>
      </c>
      <c r="G1240" s="11" t="s">
        <v>8909</v>
      </c>
      <c r="H1240" s="11" t="s">
        <v>8910</v>
      </c>
      <c r="I1240" s="11" t="s">
        <v>2954</v>
      </c>
      <c r="J1240" s="11"/>
      <c r="K1240" s="11" t="s">
        <v>7337</v>
      </c>
      <c r="L1240" s="11" t="s">
        <v>8911</v>
      </c>
      <c r="M1240" s="11" t="s">
        <v>7339</v>
      </c>
      <c r="N1240" s="12" t="s">
        <v>8912</v>
      </c>
      <c r="O1240" s="12" t="s">
        <v>8913</v>
      </c>
    </row>
    <row r="1241" spans="1:15" ht="15" customHeight="1" x14ac:dyDescent="0.3">
      <c r="A1241" s="11" t="s">
        <v>86</v>
      </c>
      <c r="B1241" s="11" t="s">
        <v>87</v>
      </c>
      <c r="C1241" s="17">
        <v>5</v>
      </c>
      <c r="D1241" s="11" t="s">
        <v>731</v>
      </c>
      <c r="E1241" s="11" t="s">
        <v>13054</v>
      </c>
      <c r="F1241" s="11">
        <v>20384693</v>
      </c>
      <c r="G1241" s="11" t="s">
        <v>13832</v>
      </c>
      <c r="H1241" s="11" t="s">
        <v>13833</v>
      </c>
      <c r="I1241" s="11" t="s">
        <v>4330</v>
      </c>
      <c r="J1241" s="11"/>
      <c r="K1241" s="11" t="s">
        <v>7349</v>
      </c>
      <c r="L1241" s="11" t="s">
        <v>13834</v>
      </c>
      <c r="M1241" s="11" t="s">
        <v>7350</v>
      </c>
      <c r="N1241" s="12" t="s">
        <v>13835</v>
      </c>
      <c r="O1241" s="12" t="s">
        <v>13836</v>
      </c>
    </row>
    <row r="1242" spans="1:15" ht="15" customHeight="1" x14ac:dyDescent="0.3">
      <c r="A1242" s="11" t="s">
        <v>86</v>
      </c>
      <c r="B1242" s="11" t="s">
        <v>87</v>
      </c>
      <c r="C1242" s="17">
        <v>5</v>
      </c>
      <c r="D1242" s="11" t="s">
        <v>731</v>
      </c>
      <c r="E1242" s="11" t="s">
        <v>13054</v>
      </c>
      <c r="F1242" s="11">
        <v>20953190</v>
      </c>
      <c r="G1242" s="11" t="s">
        <v>8914</v>
      </c>
      <c r="H1242" s="11" t="s">
        <v>8915</v>
      </c>
      <c r="I1242" s="11" t="s">
        <v>4330</v>
      </c>
      <c r="J1242" s="11" t="s">
        <v>8916</v>
      </c>
      <c r="K1242" s="11" t="s">
        <v>8815</v>
      </c>
      <c r="L1242" s="11" t="s">
        <v>8917</v>
      </c>
      <c r="M1242" s="11" t="s">
        <v>7389</v>
      </c>
      <c r="N1242" s="12" t="s">
        <v>8918</v>
      </c>
      <c r="O1242" s="12" t="s">
        <v>8919</v>
      </c>
    </row>
    <row r="1243" spans="1:15" ht="15" customHeight="1" x14ac:dyDescent="0.3">
      <c r="A1243" s="11" t="s">
        <v>86</v>
      </c>
      <c r="B1243" s="11" t="s">
        <v>87</v>
      </c>
      <c r="C1243" s="17">
        <v>5</v>
      </c>
      <c r="D1243" s="11" t="s">
        <v>731</v>
      </c>
      <c r="E1243" s="11" t="s">
        <v>13054</v>
      </c>
      <c r="F1243" s="11">
        <v>20430310</v>
      </c>
      <c r="G1243" s="11" t="s">
        <v>8945</v>
      </c>
      <c r="H1243" s="11" t="s">
        <v>8946</v>
      </c>
      <c r="I1243" s="11" t="s">
        <v>3139</v>
      </c>
      <c r="J1243" s="11"/>
      <c r="K1243" s="11" t="s">
        <v>8947</v>
      </c>
      <c r="L1243" s="11" t="s">
        <v>8948</v>
      </c>
      <c r="M1243" s="11" t="s">
        <v>7350</v>
      </c>
      <c r="N1243" s="12" t="s">
        <v>8949</v>
      </c>
      <c r="O1243" s="12" t="s">
        <v>8950</v>
      </c>
    </row>
    <row r="1244" spans="1:15" ht="15" customHeight="1" x14ac:dyDescent="0.3">
      <c r="A1244" s="11" t="s">
        <v>86</v>
      </c>
      <c r="B1244" s="11" t="s">
        <v>87</v>
      </c>
      <c r="C1244" s="17">
        <v>5</v>
      </c>
      <c r="D1244" s="11" t="s">
        <v>731</v>
      </c>
      <c r="E1244" s="11" t="s">
        <v>13054</v>
      </c>
      <c r="F1244" s="11">
        <v>20359251</v>
      </c>
      <c r="G1244" s="11" t="s">
        <v>13837</v>
      </c>
      <c r="H1244" s="11" t="s">
        <v>13838</v>
      </c>
      <c r="I1244" s="11" t="s">
        <v>13839</v>
      </c>
      <c r="J1244" s="11"/>
      <c r="K1244" s="11" t="s">
        <v>13840</v>
      </c>
      <c r="L1244" s="11" t="s">
        <v>13841</v>
      </c>
      <c r="M1244" s="11" t="s">
        <v>7350</v>
      </c>
      <c r="N1244" s="12" t="s">
        <v>13842</v>
      </c>
      <c r="O1244" s="12" t="s">
        <v>13843</v>
      </c>
    </row>
    <row r="1245" spans="1:15" ht="15" customHeight="1" x14ac:dyDescent="0.3">
      <c r="A1245" s="11" t="s">
        <v>86</v>
      </c>
      <c r="B1245" s="11" t="s">
        <v>87</v>
      </c>
      <c r="C1245" s="17">
        <v>5</v>
      </c>
      <c r="D1245" s="11" t="s">
        <v>731</v>
      </c>
      <c r="E1245" s="11" t="s">
        <v>13054</v>
      </c>
      <c r="F1245" s="11">
        <v>20218921</v>
      </c>
      <c r="G1245" s="11" t="s">
        <v>13844</v>
      </c>
      <c r="H1245" s="11" t="s">
        <v>13845</v>
      </c>
      <c r="I1245" s="11" t="s">
        <v>13846</v>
      </c>
      <c r="J1245" s="11"/>
      <c r="K1245" s="11" t="s">
        <v>9379</v>
      </c>
      <c r="L1245" s="11" t="s">
        <v>13847</v>
      </c>
      <c r="M1245" s="11" t="s">
        <v>7734</v>
      </c>
      <c r="N1245" s="12" t="s">
        <v>13848</v>
      </c>
      <c r="O1245" s="12" t="s">
        <v>13849</v>
      </c>
    </row>
    <row r="1246" spans="1:15" ht="15" customHeight="1" x14ac:dyDescent="0.3">
      <c r="A1246" s="11" t="s">
        <v>86</v>
      </c>
      <c r="B1246" s="11" t="s">
        <v>87</v>
      </c>
      <c r="C1246" s="17">
        <v>5</v>
      </c>
      <c r="D1246" s="11" t="s">
        <v>731</v>
      </c>
      <c r="E1246" s="11" t="s">
        <v>13054</v>
      </c>
      <c r="F1246" s="11">
        <v>19638187</v>
      </c>
      <c r="G1246" s="11" t="s">
        <v>9017</v>
      </c>
      <c r="H1246" s="11" t="s">
        <v>9018</v>
      </c>
      <c r="I1246" s="11" t="s">
        <v>9019</v>
      </c>
      <c r="J1246" s="11" t="s">
        <v>9019</v>
      </c>
      <c r="K1246" s="11" t="s">
        <v>9020</v>
      </c>
      <c r="L1246" s="11" t="s">
        <v>9021</v>
      </c>
      <c r="M1246" s="11" t="s">
        <v>7339</v>
      </c>
      <c r="N1246" s="12" t="s">
        <v>9022</v>
      </c>
      <c r="O1246" s="12" t="s">
        <v>9023</v>
      </c>
    </row>
    <row r="1247" spans="1:15" ht="15" customHeight="1" x14ac:dyDescent="0.3">
      <c r="A1247" s="11" t="s">
        <v>86</v>
      </c>
      <c r="B1247" s="11" t="s">
        <v>87</v>
      </c>
      <c r="C1247" s="17">
        <v>5</v>
      </c>
      <c r="D1247" s="11" t="s">
        <v>731</v>
      </c>
      <c r="E1247" s="11" t="s">
        <v>13054</v>
      </c>
      <c r="F1247" s="11">
        <v>18808412</v>
      </c>
      <c r="G1247" s="11" t="s">
        <v>9039</v>
      </c>
      <c r="H1247" s="11" t="s">
        <v>9040</v>
      </c>
      <c r="I1247" s="11" t="s">
        <v>7127</v>
      </c>
      <c r="J1247" s="11" t="s">
        <v>9041</v>
      </c>
      <c r="K1247" s="11" t="s">
        <v>7337</v>
      </c>
      <c r="L1247" s="11" t="s">
        <v>9042</v>
      </c>
      <c r="M1247" s="11" t="s">
        <v>7373</v>
      </c>
      <c r="N1247" s="12" t="s">
        <v>9043</v>
      </c>
      <c r="O1247" s="12" t="s">
        <v>9044</v>
      </c>
    </row>
    <row r="1248" spans="1:15" ht="15" customHeight="1" x14ac:dyDescent="0.3">
      <c r="A1248" s="11" t="s">
        <v>86</v>
      </c>
      <c r="B1248" s="11" t="s">
        <v>87</v>
      </c>
      <c r="C1248" s="17">
        <v>5</v>
      </c>
      <c r="D1248" s="11" t="s">
        <v>731</v>
      </c>
      <c r="E1248" s="11" t="s">
        <v>13054</v>
      </c>
      <c r="F1248" s="11">
        <v>19016697</v>
      </c>
      <c r="G1248" s="11" t="s">
        <v>9045</v>
      </c>
      <c r="H1248" s="11" t="s">
        <v>9046</v>
      </c>
      <c r="I1248" s="11" t="s">
        <v>3562</v>
      </c>
      <c r="J1248" s="11" t="s">
        <v>9047</v>
      </c>
      <c r="K1248" s="11" t="s">
        <v>7337</v>
      </c>
      <c r="L1248" s="11" t="s">
        <v>9048</v>
      </c>
      <c r="M1248" s="11" t="s">
        <v>8459</v>
      </c>
      <c r="N1248" s="12" t="s">
        <v>9049</v>
      </c>
      <c r="O1248" s="12" t="s">
        <v>9050</v>
      </c>
    </row>
    <row r="1249" spans="1:15" ht="15" customHeight="1" x14ac:dyDescent="0.3">
      <c r="A1249" s="11" t="s">
        <v>86</v>
      </c>
      <c r="B1249" s="11" t="s">
        <v>87</v>
      </c>
      <c r="C1249" s="17">
        <v>5</v>
      </c>
      <c r="D1249" s="11" t="s">
        <v>731</v>
      </c>
      <c r="E1249" s="11" t="s">
        <v>13054</v>
      </c>
      <c r="F1249" s="11">
        <v>20096159</v>
      </c>
      <c r="G1249" s="11" t="s">
        <v>8945</v>
      </c>
      <c r="H1249" s="11" t="s">
        <v>9069</v>
      </c>
      <c r="I1249" s="11" t="s">
        <v>1907</v>
      </c>
      <c r="J1249" s="11"/>
      <c r="K1249" s="11" t="s">
        <v>9070</v>
      </c>
      <c r="L1249" s="11" t="s">
        <v>9071</v>
      </c>
      <c r="M1249" s="11" t="s">
        <v>7339</v>
      </c>
      <c r="N1249" s="12" t="s">
        <v>9072</v>
      </c>
      <c r="O1249" s="12"/>
    </row>
    <row r="1250" spans="1:15" ht="15" customHeight="1" x14ac:dyDescent="0.3">
      <c r="A1250" s="11" t="s">
        <v>86</v>
      </c>
      <c r="B1250" s="11" t="s">
        <v>87</v>
      </c>
      <c r="C1250" s="17">
        <v>5</v>
      </c>
      <c r="D1250" s="11" t="s">
        <v>731</v>
      </c>
      <c r="E1250" s="11" t="s">
        <v>13054</v>
      </c>
      <c r="F1250" s="11">
        <v>19572945</v>
      </c>
      <c r="G1250" s="11" t="s">
        <v>9081</v>
      </c>
      <c r="H1250" s="11" t="s">
        <v>9082</v>
      </c>
      <c r="I1250" s="11" t="s">
        <v>1912</v>
      </c>
      <c r="J1250" s="11" t="s">
        <v>9083</v>
      </c>
      <c r="K1250" s="11" t="s">
        <v>7561</v>
      </c>
      <c r="L1250" s="11" t="s">
        <v>9084</v>
      </c>
      <c r="M1250" s="11" t="s">
        <v>8522</v>
      </c>
      <c r="N1250" s="12" t="s">
        <v>9085</v>
      </c>
      <c r="O1250" s="12" t="s">
        <v>9086</v>
      </c>
    </row>
    <row r="1251" spans="1:15" ht="15" customHeight="1" x14ac:dyDescent="0.3">
      <c r="A1251" s="11" t="s">
        <v>86</v>
      </c>
      <c r="B1251" s="11" t="s">
        <v>87</v>
      </c>
      <c r="C1251" s="17">
        <v>5</v>
      </c>
      <c r="D1251" s="11" t="s">
        <v>731</v>
      </c>
      <c r="E1251" s="11" t="s">
        <v>13054</v>
      </c>
      <c r="F1251" s="11">
        <v>19120390</v>
      </c>
      <c r="G1251" s="11" t="s">
        <v>9093</v>
      </c>
      <c r="H1251" s="11" t="s">
        <v>9094</v>
      </c>
      <c r="I1251" s="11" t="s">
        <v>3567</v>
      </c>
      <c r="J1251" s="11" t="s">
        <v>9095</v>
      </c>
      <c r="K1251" s="11" t="s">
        <v>7561</v>
      </c>
      <c r="L1251" s="11" t="s">
        <v>9096</v>
      </c>
      <c r="M1251" s="11" t="s">
        <v>8615</v>
      </c>
      <c r="N1251" s="12" t="s">
        <v>9097</v>
      </c>
      <c r="O1251" s="12" t="s">
        <v>9098</v>
      </c>
    </row>
    <row r="1252" spans="1:15" ht="15" customHeight="1" x14ac:dyDescent="0.3">
      <c r="A1252" s="11" t="s">
        <v>86</v>
      </c>
      <c r="B1252" s="11" t="s">
        <v>87</v>
      </c>
      <c r="C1252" s="17">
        <v>5</v>
      </c>
      <c r="D1252" s="11" t="s">
        <v>731</v>
      </c>
      <c r="E1252" s="11" t="s">
        <v>13054</v>
      </c>
      <c r="F1252" s="11">
        <v>18755362</v>
      </c>
      <c r="G1252" s="11" t="s">
        <v>8945</v>
      </c>
      <c r="H1252" s="11" t="s">
        <v>9099</v>
      </c>
      <c r="I1252" s="11" t="s">
        <v>737</v>
      </c>
      <c r="J1252" s="11"/>
      <c r="K1252" s="11" t="s">
        <v>7667</v>
      </c>
      <c r="L1252" s="11" t="s">
        <v>9100</v>
      </c>
      <c r="M1252" s="11" t="s">
        <v>7350</v>
      </c>
      <c r="N1252" s="12" t="s">
        <v>9101</v>
      </c>
      <c r="O1252" s="12" t="s">
        <v>9102</v>
      </c>
    </row>
    <row r="1253" spans="1:15" ht="15" customHeight="1" x14ac:dyDescent="0.3">
      <c r="A1253" s="11" t="s">
        <v>86</v>
      </c>
      <c r="B1253" s="11" t="s">
        <v>87</v>
      </c>
      <c r="C1253" s="17">
        <v>5</v>
      </c>
      <c r="D1253" s="11" t="s">
        <v>731</v>
      </c>
      <c r="E1253" s="11" t="s">
        <v>13054</v>
      </c>
      <c r="F1253" s="11">
        <v>18034172</v>
      </c>
      <c r="G1253" s="11" t="s">
        <v>9121</v>
      </c>
      <c r="H1253" s="11" t="s">
        <v>9122</v>
      </c>
      <c r="I1253" s="11" t="s">
        <v>661</v>
      </c>
      <c r="J1253" s="11" t="s">
        <v>9123</v>
      </c>
      <c r="K1253" s="11" t="s">
        <v>7412</v>
      </c>
      <c r="L1253" s="11" t="s">
        <v>9124</v>
      </c>
      <c r="M1253" s="11" t="s">
        <v>7414</v>
      </c>
      <c r="N1253" s="12" t="s">
        <v>9125</v>
      </c>
      <c r="O1253" s="12" t="s">
        <v>9126</v>
      </c>
    </row>
    <row r="1254" spans="1:15" ht="15" customHeight="1" x14ac:dyDescent="0.3">
      <c r="A1254" s="11" t="s">
        <v>86</v>
      </c>
      <c r="B1254" s="11" t="s">
        <v>87</v>
      </c>
      <c r="C1254" s="17">
        <v>5</v>
      </c>
      <c r="D1254" s="11" t="s">
        <v>731</v>
      </c>
      <c r="E1254" s="11" t="s">
        <v>13054</v>
      </c>
      <c r="F1254" s="11">
        <v>18341666</v>
      </c>
      <c r="G1254" s="11" t="s">
        <v>9115</v>
      </c>
      <c r="H1254" s="11" t="s">
        <v>9116</v>
      </c>
      <c r="I1254" s="11" t="s">
        <v>661</v>
      </c>
      <c r="J1254" s="11" t="s">
        <v>9117</v>
      </c>
      <c r="K1254" s="11" t="s">
        <v>7337</v>
      </c>
      <c r="L1254" s="11" t="s">
        <v>9118</v>
      </c>
      <c r="M1254" s="11" t="s">
        <v>7339</v>
      </c>
      <c r="N1254" s="12" t="s">
        <v>9119</v>
      </c>
      <c r="O1254" s="12" t="s">
        <v>9120</v>
      </c>
    </row>
    <row r="1255" spans="1:15" ht="15" customHeight="1" x14ac:dyDescent="0.3">
      <c r="A1255" s="11" t="s">
        <v>86</v>
      </c>
      <c r="B1255" s="11" t="s">
        <v>87</v>
      </c>
      <c r="C1255" s="17">
        <v>5</v>
      </c>
      <c r="D1255" s="11" t="s">
        <v>731</v>
      </c>
      <c r="E1255" s="11" t="s">
        <v>13054</v>
      </c>
      <c r="F1255" s="11">
        <v>18364390</v>
      </c>
      <c r="G1255" s="11" t="s">
        <v>9158</v>
      </c>
      <c r="H1255" s="11" t="s">
        <v>9159</v>
      </c>
      <c r="I1255" s="11" t="s">
        <v>5731</v>
      </c>
      <c r="J1255" s="11" t="s">
        <v>9160</v>
      </c>
      <c r="K1255" s="11" t="s">
        <v>8077</v>
      </c>
      <c r="L1255" s="11" t="s">
        <v>9161</v>
      </c>
      <c r="M1255" s="11" t="s">
        <v>7389</v>
      </c>
      <c r="N1255" s="12" t="s">
        <v>9162</v>
      </c>
      <c r="O1255" s="12" t="s">
        <v>9163</v>
      </c>
    </row>
    <row r="1256" spans="1:15" ht="15" customHeight="1" x14ac:dyDescent="0.3">
      <c r="A1256" s="11" t="s">
        <v>86</v>
      </c>
      <c r="B1256" s="11" t="s">
        <v>87</v>
      </c>
      <c r="C1256" s="17">
        <v>5</v>
      </c>
      <c r="D1256" s="11" t="s">
        <v>731</v>
      </c>
      <c r="E1256" s="11" t="s">
        <v>13054</v>
      </c>
      <c r="F1256" s="11">
        <v>18580966</v>
      </c>
      <c r="G1256" s="11" t="s">
        <v>9193</v>
      </c>
      <c r="H1256" s="11" t="s">
        <v>9194</v>
      </c>
      <c r="I1256" s="11" t="s">
        <v>4821</v>
      </c>
      <c r="J1256" s="11" t="s">
        <v>9195</v>
      </c>
      <c r="K1256" s="11" t="s">
        <v>7412</v>
      </c>
      <c r="L1256" s="11" t="s">
        <v>9196</v>
      </c>
      <c r="M1256" s="11" t="s">
        <v>9197</v>
      </c>
      <c r="N1256" s="12" t="s">
        <v>9198</v>
      </c>
      <c r="O1256" s="12" t="s">
        <v>9199</v>
      </c>
    </row>
    <row r="1257" spans="1:15" ht="15" customHeight="1" x14ac:dyDescent="0.3">
      <c r="A1257" s="11" t="s">
        <v>86</v>
      </c>
      <c r="B1257" s="11" t="s">
        <v>87</v>
      </c>
      <c r="C1257" s="17">
        <v>5</v>
      </c>
      <c r="D1257" s="11" t="s">
        <v>731</v>
      </c>
      <c r="E1257" s="11" t="s">
        <v>13054</v>
      </c>
      <c r="F1257" s="11">
        <v>18801095</v>
      </c>
      <c r="G1257" s="11" t="s">
        <v>9211</v>
      </c>
      <c r="H1257" s="11" t="s">
        <v>9212</v>
      </c>
      <c r="I1257" s="11" t="s">
        <v>3120</v>
      </c>
      <c r="J1257" s="11"/>
      <c r="K1257" s="11" t="s">
        <v>7561</v>
      </c>
      <c r="L1257" s="11" t="s">
        <v>9213</v>
      </c>
      <c r="M1257" s="11" t="s">
        <v>7734</v>
      </c>
      <c r="N1257" s="12" t="s">
        <v>9214</v>
      </c>
      <c r="O1257" s="12" t="s">
        <v>9215</v>
      </c>
    </row>
    <row r="1258" spans="1:15" ht="15" customHeight="1" x14ac:dyDescent="0.3">
      <c r="A1258" s="11" t="s">
        <v>86</v>
      </c>
      <c r="B1258" s="11" t="s">
        <v>87</v>
      </c>
      <c r="C1258" s="17">
        <v>5</v>
      </c>
      <c r="D1258" s="11" t="s">
        <v>731</v>
      </c>
      <c r="E1258" s="11" t="s">
        <v>13054</v>
      </c>
      <c r="F1258" s="11">
        <v>18256692</v>
      </c>
      <c r="G1258" s="11" t="s">
        <v>9045</v>
      </c>
      <c r="H1258" s="11" t="s">
        <v>9216</v>
      </c>
      <c r="I1258" s="11" t="s">
        <v>3120</v>
      </c>
      <c r="J1258" s="11" t="s">
        <v>9217</v>
      </c>
      <c r="K1258" s="11" t="s">
        <v>7412</v>
      </c>
      <c r="L1258" s="11" t="s">
        <v>9218</v>
      </c>
      <c r="M1258" s="11" t="s">
        <v>7373</v>
      </c>
      <c r="N1258" s="12" t="s">
        <v>9219</v>
      </c>
      <c r="O1258" s="12" t="s">
        <v>9220</v>
      </c>
    </row>
    <row r="1259" spans="1:15" ht="15" customHeight="1" x14ac:dyDescent="0.3">
      <c r="A1259" s="11" t="s">
        <v>86</v>
      </c>
      <c r="B1259" s="11" t="s">
        <v>87</v>
      </c>
      <c r="C1259" s="17">
        <v>5</v>
      </c>
      <c r="D1259" s="11" t="s">
        <v>731</v>
      </c>
      <c r="E1259" s="11" t="s">
        <v>13054</v>
      </c>
      <c r="F1259" s="11">
        <v>18478871</v>
      </c>
      <c r="G1259" s="11" t="s">
        <v>13801</v>
      </c>
      <c r="H1259" s="11" t="s">
        <v>13850</v>
      </c>
      <c r="I1259" s="11" t="s">
        <v>2971</v>
      </c>
      <c r="J1259" s="11"/>
      <c r="K1259" s="11" t="s">
        <v>8232</v>
      </c>
      <c r="L1259" s="11" t="s">
        <v>13851</v>
      </c>
      <c r="M1259" s="11" t="s">
        <v>10068</v>
      </c>
      <c r="N1259" s="12" t="s">
        <v>13852</v>
      </c>
      <c r="O1259" s="12" t="s">
        <v>13853</v>
      </c>
    </row>
    <row r="1260" spans="1:15" ht="15" customHeight="1" x14ac:dyDescent="0.3">
      <c r="A1260" s="11" t="s">
        <v>86</v>
      </c>
      <c r="B1260" s="11" t="s">
        <v>87</v>
      </c>
      <c r="C1260" s="17">
        <v>5</v>
      </c>
      <c r="D1260" s="11" t="s">
        <v>731</v>
      </c>
      <c r="E1260" s="11" t="s">
        <v>13054</v>
      </c>
      <c r="F1260" s="11">
        <v>18973394</v>
      </c>
      <c r="G1260" s="11" t="s">
        <v>9221</v>
      </c>
      <c r="H1260" s="11" t="s">
        <v>9222</v>
      </c>
      <c r="I1260" s="11" t="s">
        <v>687</v>
      </c>
      <c r="J1260" s="11"/>
      <c r="K1260" s="11" t="s">
        <v>9223</v>
      </c>
      <c r="L1260" s="11" t="s">
        <v>9224</v>
      </c>
      <c r="M1260" s="11" t="s">
        <v>7734</v>
      </c>
      <c r="N1260" s="12" t="s">
        <v>9225</v>
      </c>
      <c r="O1260" s="12" t="s">
        <v>9226</v>
      </c>
    </row>
    <row r="1261" spans="1:15" ht="15" customHeight="1" x14ac:dyDescent="0.3">
      <c r="A1261" s="11" t="s">
        <v>86</v>
      </c>
      <c r="B1261" s="11" t="s">
        <v>87</v>
      </c>
      <c r="C1261" s="17">
        <v>5</v>
      </c>
      <c r="D1261" s="11" t="s">
        <v>731</v>
      </c>
      <c r="E1261" s="11" t="s">
        <v>13054</v>
      </c>
      <c r="F1261" s="11">
        <v>17567321</v>
      </c>
      <c r="G1261" s="11" t="s">
        <v>13854</v>
      </c>
      <c r="H1261" s="11" t="s">
        <v>13855</v>
      </c>
      <c r="I1261" s="11" t="s">
        <v>1115</v>
      </c>
      <c r="J1261" s="11"/>
      <c r="K1261" s="11" t="s">
        <v>7349</v>
      </c>
      <c r="L1261" s="11" t="s">
        <v>13856</v>
      </c>
      <c r="M1261" s="11" t="s">
        <v>8615</v>
      </c>
      <c r="N1261" s="12" t="s">
        <v>13857</v>
      </c>
      <c r="O1261" s="12" t="s">
        <v>13858</v>
      </c>
    </row>
    <row r="1262" spans="1:15" ht="15" customHeight="1" x14ac:dyDescent="0.3">
      <c r="A1262" s="11" t="s">
        <v>86</v>
      </c>
      <c r="B1262" s="11" t="s">
        <v>87</v>
      </c>
      <c r="C1262" s="17">
        <v>5</v>
      </c>
      <c r="D1262" s="11" t="s">
        <v>731</v>
      </c>
      <c r="E1262" s="11" t="s">
        <v>13054</v>
      </c>
      <c r="F1262" s="11">
        <v>17300657</v>
      </c>
      <c r="G1262" s="11" t="s">
        <v>13859</v>
      </c>
      <c r="H1262" s="11" t="s">
        <v>13860</v>
      </c>
      <c r="I1262" s="11" t="s">
        <v>666</v>
      </c>
      <c r="J1262" s="11"/>
      <c r="K1262" s="11" t="s">
        <v>10604</v>
      </c>
      <c r="L1262" s="11" t="s">
        <v>13861</v>
      </c>
      <c r="M1262" s="11" t="s">
        <v>8756</v>
      </c>
      <c r="N1262" s="12" t="s">
        <v>13862</v>
      </c>
      <c r="O1262" s="12" t="s">
        <v>13863</v>
      </c>
    </row>
    <row r="1263" spans="1:15" ht="15" customHeight="1" x14ac:dyDescent="0.3">
      <c r="A1263" s="11" t="s">
        <v>86</v>
      </c>
      <c r="B1263" s="11" t="s">
        <v>87</v>
      </c>
      <c r="C1263" s="17">
        <v>5</v>
      </c>
      <c r="D1263" s="11" t="s">
        <v>731</v>
      </c>
      <c r="E1263" s="11" t="s">
        <v>13054</v>
      </c>
      <c r="F1263" s="11">
        <v>17014643</v>
      </c>
      <c r="G1263" s="11" t="s">
        <v>13864</v>
      </c>
      <c r="H1263" s="11" t="s">
        <v>13865</v>
      </c>
      <c r="I1263" s="11" t="s">
        <v>3326</v>
      </c>
      <c r="J1263" s="11"/>
      <c r="K1263" s="11" t="s">
        <v>10604</v>
      </c>
      <c r="L1263" s="11" t="s">
        <v>13866</v>
      </c>
      <c r="M1263" s="11" t="s">
        <v>8756</v>
      </c>
      <c r="N1263" s="12" t="s">
        <v>13867</v>
      </c>
      <c r="O1263" s="12" t="s">
        <v>13868</v>
      </c>
    </row>
    <row r="1264" spans="1:15" ht="15" customHeight="1" x14ac:dyDescent="0.3">
      <c r="A1264" s="11" t="s">
        <v>86</v>
      </c>
      <c r="B1264" s="11" t="s">
        <v>87</v>
      </c>
      <c r="C1264" s="17">
        <v>5</v>
      </c>
      <c r="D1264" s="11" t="s">
        <v>731</v>
      </c>
      <c r="E1264" s="11" t="s">
        <v>13054</v>
      </c>
      <c r="F1264" s="11">
        <v>16225593</v>
      </c>
      <c r="G1264" s="11" t="s">
        <v>8945</v>
      </c>
      <c r="H1264" s="11" t="s">
        <v>9425</v>
      </c>
      <c r="I1264" s="11" t="s">
        <v>9421</v>
      </c>
      <c r="J1264" s="11"/>
      <c r="K1264" s="11" t="s">
        <v>7337</v>
      </c>
      <c r="L1264" s="11" t="s">
        <v>9426</v>
      </c>
      <c r="M1264" s="11" t="s">
        <v>7350</v>
      </c>
      <c r="N1264" s="12" t="s">
        <v>9427</v>
      </c>
      <c r="O1264" s="12" t="s">
        <v>9428</v>
      </c>
    </row>
    <row r="1265" spans="1:15" ht="15" customHeight="1" x14ac:dyDescent="0.3">
      <c r="A1265" s="11" t="s">
        <v>97</v>
      </c>
      <c r="B1265" s="11" t="s">
        <v>98</v>
      </c>
      <c r="C1265" s="17">
        <v>6</v>
      </c>
      <c r="D1265" s="11" t="s">
        <v>742</v>
      </c>
      <c r="E1265" s="11" t="s">
        <v>13869</v>
      </c>
      <c r="F1265" s="11">
        <v>37719662</v>
      </c>
      <c r="G1265" s="11" t="s">
        <v>13870</v>
      </c>
      <c r="H1265" s="11" t="s">
        <v>13871</v>
      </c>
      <c r="I1265" s="11" t="s">
        <v>2179</v>
      </c>
      <c r="J1265" s="11" t="s">
        <v>13872</v>
      </c>
      <c r="K1265" s="11" t="s">
        <v>10624</v>
      </c>
      <c r="L1265" s="11" t="s">
        <v>13873</v>
      </c>
      <c r="M1265" s="11" t="s">
        <v>7339</v>
      </c>
      <c r="N1265" s="12" t="s">
        <v>13874</v>
      </c>
      <c r="O1265" s="12" t="s">
        <v>13875</v>
      </c>
    </row>
    <row r="1266" spans="1:15" ht="15" customHeight="1" x14ac:dyDescent="0.3">
      <c r="A1266" s="11" t="s">
        <v>97</v>
      </c>
      <c r="B1266" s="11" t="s">
        <v>98</v>
      </c>
      <c r="C1266" s="17">
        <v>6</v>
      </c>
      <c r="D1266" s="11" t="s">
        <v>742</v>
      </c>
      <c r="E1266" s="11" t="s">
        <v>13869</v>
      </c>
      <c r="F1266" s="11">
        <v>37287218</v>
      </c>
      <c r="G1266" s="11" t="s">
        <v>13876</v>
      </c>
      <c r="H1266" s="11" t="s">
        <v>13877</v>
      </c>
      <c r="I1266" s="11" t="s">
        <v>2184</v>
      </c>
      <c r="J1266" s="11"/>
      <c r="K1266" s="11" t="s">
        <v>7337</v>
      </c>
      <c r="L1266" s="11" t="s">
        <v>13878</v>
      </c>
      <c r="M1266" s="11" t="s">
        <v>7339</v>
      </c>
      <c r="N1266" s="12" t="s">
        <v>13879</v>
      </c>
      <c r="O1266" s="12" t="s">
        <v>13880</v>
      </c>
    </row>
    <row r="1267" spans="1:15" ht="15" customHeight="1" x14ac:dyDescent="0.3">
      <c r="A1267" s="11" t="s">
        <v>97</v>
      </c>
      <c r="B1267" s="11" t="s">
        <v>98</v>
      </c>
      <c r="C1267" s="17">
        <v>6</v>
      </c>
      <c r="D1267" s="11" t="s">
        <v>742</v>
      </c>
      <c r="E1267" s="11" t="s">
        <v>13869</v>
      </c>
      <c r="F1267" s="11">
        <v>37799373</v>
      </c>
      <c r="G1267" s="11" t="s">
        <v>13881</v>
      </c>
      <c r="H1267" s="11" t="s">
        <v>13882</v>
      </c>
      <c r="I1267" s="11" t="s">
        <v>2188</v>
      </c>
      <c r="J1267" s="11" t="s">
        <v>13883</v>
      </c>
      <c r="K1267" s="11" t="s">
        <v>12373</v>
      </c>
      <c r="L1267" s="11" t="s">
        <v>13884</v>
      </c>
      <c r="M1267" s="11" t="s">
        <v>7339</v>
      </c>
      <c r="N1267" s="12" t="s">
        <v>13885</v>
      </c>
      <c r="O1267" s="12" t="s">
        <v>13886</v>
      </c>
    </row>
    <row r="1268" spans="1:15" ht="15" customHeight="1" x14ac:dyDescent="0.3">
      <c r="A1268" s="11" t="s">
        <v>97</v>
      </c>
      <c r="B1268" s="11" t="s">
        <v>98</v>
      </c>
      <c r="C1268" s="17">
        <v>6</v>
      </c>
      <c r="D1268" s="11" t="s">
        <v>742</v>
      </c>
      <c r="E1268" s="11" t="s">
        <v>13869</v>
      </c>
      <c r="F1268" s="11">
        <v>37745026</v>
      </c>
      <c r="G1268" s="11" t="s">
        <v>13887</v>
      </c>
      <c r="H1268" s="11" t="s">
        <v>13888</v>
      </c>
      <c r="I1268" s="11" t="s">
        <v>2188</v>
      </c>
      <c r="J1268" s="11" t="s">
        <v>13889</v>
      </c>
      <c r="K1268" s="11" t="s">
        <v>13890</v>
      </c>
      <c r="L1268" s="11" t="s">
        <v>13891</v>
      </c>
      <c r="M1268" s="11" t="s">
        <v>7339</v>
      </c>
      <c r="N1268" s="12" t="s">
        <v>13892</v>
      </c>
      <c r="O1268" s="12" t="s">
        <v>13893</v>
      </c>
    </row>
    <row r="1269" spans="1:15" ht="15" customHeight="1" x14ac:dyDescent="0.3">
      <c r="A1269" s="11" t="s">
        <v>97</v>
      </c>
      <c r="B1269" s="11" t="s">
        <v>98</v>
      </c>
      <c r="C1269" s="17">
        <v>6</v>
      </c>
      <c r="D1269" s="11" t="s">
        <v>742</v>
      </c>
      <c r="E1269" s="11" t="s">
        <v>13869</v>
      </c>
      <c r="F1269" s="11">
        <v>37548315</v>
      </c>
      <c r="G1269" s="11" t="s">
        <v>13894</v>
      </c>
      <c r="H1269" s="11" t="s">
        <v>13895</v>
      </c>
      <c r="I1269" s="11" t="s">
        <v>3485</v>
      </c>
      <c r="J1269" s="11"/>
      <c r="K1269" s="11" t="s">
        <v>7337</v>
      </c>
      <c r="L1269" s="11" t="s">
        <v>13896</v>
      </c>
      <c r="M1269" s="11" t="s">
        <v>7350</v>
      </c>
      <c r="N1269" s="12" t="s">
        <v>13897</v>
      </c>
      <c r="O1269" s="12" t="s">
        <v>13898</v>
      </c>
    </row>
    <row r="1270" spans="1:15" ht="15" customHeight="1" x14ac:dyDescent="0.3">
      <c r="A1270" s="11" t="s">
        <v>97</v>
      </c>
      <c r="B1270" s="11" t="s">
        <v>98</v>
      </c>
      <c r="C1270" s="17">
        <v>6</v>
      </c>
      <c r="D1270" s="11" t="s">
        <v>742</v>
      </c>
      <c r="E1270" s="11" t="s">
        <v>13869</v>
      </c>
      <c r="F1270" s="11">
        <v>37931161</v>
      </c>
      <c r="G1270" s="11" t="s">
        <v>13078</v>
      </c>
      <c r="H1270" s="11" t="s">
        <v>13079</v>
      </c>
      <c r="I1270" s="11" t="s">
        <v>13080</v>
      </c>
      <c r="J1270" s="11" t="s">
        <v>13080</v>
      </c>
      <c r="K1270" s="11" t="s">
        <v>7337</v>
      </c>
      <c r="L1270" s="11"/>
      <c r="M1270" s="11" t="s">
        <v>7339</v>
      </c>
      <c r="N1270" s="12" t="s">
        <v>13081</v>
      </c>
      <c r="O1270" s="12" t="s">
        <v>13082</v>
      </c>
    </row>
    <row r="1271" spans="1:15" ht="15" customHeight="1" x14ac:dyDescent="0.3">
      <c r="A1271" s="11" t="s">
        <v>97</v>
      </c>
      <c r="B1271" s="11" t="s">
        <v>98</v>
      </c>
      <c r="C1271" s="17">
        <v>6</v>
      </c>
      <c r="D1271" s="11" t="s">
        <v>742</v>
      </c>
      <c r="E1271" s="11" t="s">
        <v>13869</v>
      </c>
      <c r="F1271" s="11">
        <v>37432466</v>
      </c>
      <c r="G1271" s="11" t="s">
        <v>13899</v>
      </c>
      <c r="H1271" s="11" t="s">
        <v>13900</v>
      </c>
      <c r="I1271" s="11" t="s">
        <v>2497</v>
      </c>
      <c r="J1271" s="11" t="s">
        <v>13901</v>
      </c>
      <c r="K1271" s="11" t="s">
        <v>8279</v>
      </c>
      <c r="L1271" s="11" t="s">
        <v>13902</v>
      </c>
      <c r="M1271" s="11" t="s">
        <v>10068</v>
      </c>
      <c r="N1271" s="12" t="s">
        <v>13903</v>
      </c>
      <c r="O1271" s="12" t="s">
        <v>13904</v>
      </c>
    </row>
    <row r="1272" spans="1:15" ht="15" customHeight="1" x14ac:dyDescent="0.3">
      <c r="A1272" s="11" t="s">
        <v>97</v>
      </c>
      <c r="B1272" s="11" t="s">
        <v>98</v>
      </c>
      <c r="C1272" s="17">
        <v>6</v>
      </c>
      <c r="D1272" s="11" t="s">
        <v>742</v>
      </c>
      <c r="E1272" s="11" t="s">
        <v>13869</v>
      </c>
      <c r="F1272" s="11">
        <v>37253479</v>
      </c>
      <c r="G1272" s="11" t="s">
        <v>13905</v>
      </c>
      <c r="H1272" s="11" t="s">
        <v>13906</v>
      </c>
      <c r="I1272" s="11" t="s">
        <v>13907</v>
      </c>
      <c r="J1272" s="11" t="s">
        <v>13907</v>
      </c>
      <c r="K1272" s="11" t="s">
        <v>7803</v>
      </c>
      <c r="L1272" s="11" t="s">
        <v>13908</v>
      </c>
      <c r="M1272" s="11" t="s">
        <v>7339</v>
      </c>
      <c r="N1272" s="12" t="s">
        <v>13909</v>
      </c>
      <c r="O1272" s="12" t="s">
        <v>13910</v>
      </c>
    </row>
    <row r="1273" spans="1:15" ht="15" customHeight="1" x14ac:dyDescent="0.3">
      <c r="A1273" s="11" t="s">
        <v>97</v>
      </c>
      <c r="B1273" s="11" t="s">
        <v>98</v>
      </c>
      <c r="C1273" s="17">
        <v>6</v>
      </c>
      <c r="D1273" s="11" t="s">
        <v>742</v>
      </c>
      <c r="E1273" s="11" t="s">
        <v>13869</v>
      </c>
      <c r="F1273" s="11">
        <v>36745562</v>
      </c>
      <c r="G1273" s="11" t="s">
        <v>13911</v>
      </c>
      <c r="H1273" s="11" t="s">
        <v>13912</v>
      </c>
      <c r="I1273" s="11" t="s">
        <v>7394</v>
      </c>
      <c r="J1273" s="11"/>
      <c r="K1273" s="11" t="s">
        <v>7337</v>
      </c>
      <c r="L1273" s="11" t="s">
        <v>13913</v>
      </c>
      <c r="M1273" s="11" t="s">
        <v>7339</v>
      </c>
      <c r="N1273" s="12" t="s">
        <v>13914</v>
      </c>
      <c r="O1273" s="12" t="s">
        <v>13915</v>
      </c>
    </row>
    <row r="1274" spans="1:15" ht="15" customHeight="1" x14ac:dyDescent="0.3">
      <c r="A1274" s="11" t="s">
        <v>97</v>
      </c>
      <c r="B1274" s="11" t="s">
        <v>98</v>
      </c>
      <c r="C1274" s="17">
        <v>6</v>
      </c>
      <c r="D1274" s="11" t="s">
        <v>742</v>
      </c>
      <c r="E1274" s="11" t="s">
        <v>13869</v>
      </c>
      <c r="F1274" s="11">
        <v>36918176</v>
      </c>
      <c r="G1274" s="11" t="s">
        <v>13916</v>
      </c>
      <c r="H1274" s="11" t="s">
        <v>13917</v>
      </c>
      <c r="I1274" s="11" t="s">
        <v>13918</v>
      </c>
      <c r="J1274" s="11"/>
      <c r="K1274" s="11" t="s">
        <v>13919</v>
      </c>
      <c r="L1274" s="11" t="s">
        <v>13920</v>
      </c>
      <c r="M1274" s="11" t="s">
        <v>7339</v>
      </c>
      <c r="N1274" s="12" t="s">
        <v>13921</v>
      </c>
      <c r="O1274" s="12" t="s">
        <v>13922</v>
      </c>
    </row>
    <row r="1275" spans="1:15" ht="15" customHeight="1" x14ac:dyDescent="0.3">
      <c r="A1275" s="11" t="s">
        <v>97</v>
      </c>
      <c r="B1275" s="11" t="s">
        <v>98</v>
      </c>
      <c r="C1275" s="17">
        <v>6</v>
      </c>
      <c r="D1275" s="11" t="s">
        <v>742</v>
      </c>
      <c r="E1275" s="11" t="s">
        <v>13869</v>
      </c>
      <c r="F1275" s="11">
        <v>37017182</v>
      </c>
      <c r="G1275" s="11" t="s">
        <v>13923</v>
      </c>
      <c r="H1275" s="11" t="s">
        <v>13924</v>
      </c>
      <c r="I1275" s="11" t="s">
        <v>10592</v>
      </c>
      <c r="J1275" s="11"/>
      <c r="K1275" s="11" t="s">
        <v>7561</v>
      </c>
      <c r="L1275" s="11" t="s">
        <v>13925</v>
      </c>
      <c r="M1275" s="11" t="s">
        <v>7339</v>
      </c>
      <c r="N1275" s="12" t="s">
        <v>13926</v>
      </c>
      <c r="O1275" s="12" t="s">
        <v>13927</v>
      </c>
    </row>
    <row r="1276" spans="1:15" ht="15" customHeight="1" x14ac:dyDescent="0.3">
      <c r="A1276" s="11" t="s">
        <v>97</v>
      </c>
      <c r="B1276" s="11" t="s">
        <v>98</v>
      </c>
      <c r="C1276" s="17">
        <v>6</v>
      </c>
      <c r="D1276" s="11" t="s">
        <v>742</v>
      </c>
      <c r="E1276" s="11" t="s">
        <v>13869</v>
      </c>
      <c r="F1276" s="11">
        <v>37079879</v>
      </c>
      <c r="G1276" s="11" t="s">
        <v>13928</v>
      </c>
      <c r="H1276" s="11" t="s">
        <v>13929</v>
      </c>
      <c r="I1276" s="11" t="s">
        <v>10592</v>
      </c>
      <c r="J1276" s="11"/>
      <c r="K1276" s="11" t="s">
        <v>7561</v>
      </c>
      <c r="L1276" s="11" t="s">
        <v>13930</v>
      </c>
      <c r="M1276" s="11" t="s">
        <v>7339</v>
      </c>
      <c r="N1276" s="12" t="s">
        <v>13931</v>
      </c>
      <c r="O1276" s="12" t="s">
        <v>13932</v>
      </c>
    </row>
    <row r="1277" spans="1:15" ht="15" customHeight="1" x14ac:dyDescent="0.3">
      <c r="A1277" s="11" t="s">
        <v>97</v>
      </c>
      <c r="B1277" s="11" t="s">
        <v>98</v>
      </c>
      <c r="C1277" s="17">
        <v>6</v>
      </c>
      <c r="D1277" s="11" t="s">
        <v>742</v>
      </c>
      <c r="E1277" s="11" t="s">
        <v>13869</v>
      </c>
      <c r="F1277" s="11">
        <v>37119274</v>
      </c>
      <c r="G1277" s="11" t="s">
        <v>13933</v>
      </c>
      <c r="H1277" s="11" t="s">
        <v>13934</v>
      </c>
      <c r="I1277" s="11" t="s">
        <v>10592</v>
      </c>
      <c r="J1277" s="11"/>
      <c r="K1277" s="11" t="s">
        <v>7561</v>
      </c>
      <c r="L1277" s="11" t="s">
        <v>13935</v>
      </c>
      <c r="M1277" s="11" t="s">
        <v>7339</v>
      </c>
      <c r="N1277" s="12" t="s">
        <v>13936</v>
      </c>
      <c r="O1277" s="12" t="s">
        <v>13937</v>
      </c>
    </row>
    <row r="1278" spans="1:15" ht="15" customHeight="1" x14ac:dyDescent="0.3">
      <c r="A1278" s="11" t="s">
        <v>97</v>
      </c>
      <c r="B1278" s="11" t="s">
        <v>98</v>
      </c>
      <c r="C1278" s="17">
        <v>6</v>
      </c>
      <c r="D1278" s="11" t="s">
        <v>742</v>
      </c>
      <c r="E1278" s="11" t="s">
        <v>13869</v>
      </c>
      <c r="F1278" s="11">
        <v>36763860</v>
      </c>
      <c r="G1278" s="11" t="s">
        <v>13938</v>
      </c>
      <c r="H1278" s="11" t="s">
        <v>13939</v>
      </c>
      <c r="I1278" s="11" t="s">
        <v>2520</v>
      </c>
      <c r="J1278" s="11"/>
      <c r="K1278" s="11" t="s">
        <v>7337</v>
      </c>
      <c r="L1278" s="11" t="s">
        <v>13940</v>
      </c>
      <c r="M1278" s="11" t="s">
        <v>7339</v>
      </c>
      <c r="N1278" s="12" t="s">
        <v>13941</v>
      </c>
      <c r="O1278" s="12" t="s">
        <v>13942</v>
      </c>
    </row>
    <row r="1279" spans="1:15" ht="15" customHeight="1" x14ac:dyDescent="0.3">
      <c r="A1279" s="11" t="s">
        <v>97</v>
      </c>
      <c r="B1279" s="11" t="s">
        <v>98</v>
      </c>
      <c r="C1279" s="17">
        <v>6</v>
      </c>
      <c r="D1279" s="11" t="s">
        <v>742</v>
      </c>
      <c r="E1279" s="11" t="s">
        <v>13869</v>
      </c>
      <c r="F1279" s="11">
        <v>35609731</v>
      </c>
      <c r="G1279" s="11" t="s">
        <v>13943</v>
      </c>
      <c r="H1279" s="11" t="s">
        <v>13944</v>
      </c>
      <c r="I1279" s="11" t="s">
        <v>3087</v>
      </c>
      <c r="J1279" s="11" t="s">
        <v>13945</v>
      </c>
      <c r="K1279" s="11" t="s">
        <v>7754</v>
      </c>
      <c r="L1279" s="11" t="s">
        <v>13946</v>
      </c>
      <c r="M1279" s="11" t="s">
        <v>7339</v>
      </c>
      <c r="N1279" s="12" t="s">
        <v>13947</v>
      </c>
      <c r="O1279" s="12" t="s">
        <v>13948</v>
      </c>
    </row>
    <row r="1280" spans="1:15" ht="15" customHeight="1" x14ac:dyDescent="0.3">
      <c r="A1280" s="11" t="s">
        <v>97</v>
      </c>
      <c r="B1280" s="11" t="s">
        <v>98</v>
      </c>
      <c r="C1280" s="17">
        <v>6</v>
      </c>
      <c r="D1280" s="11" t="s">
        <v>742</v>
      </c>
      <c r="E1280" s="11" t="s">
        <v>13869</v>
      </c>
      <c r="F1280" s="11">
        <v>37379000</v>
      </c>
      <c r="G1280" s="11" t="s">
        <v>13949</v>
      </c>
      <c r="H1280" s="11" t="s">
        <v>13950</v>
      </c>
      <c r="I1280" s="11" t="s">
        <v>4373</v>
      </c>
      <c r="J1280" s="11"/>
      <c r="K1280" s="11" t="s">
        <v>7426</v>
      </c>
      <c r="L1280" s="11" t="s">
        <v>13951</v>
      </c>
      <c r="M1280" s="11" t="s">
        <v>8313</v>
      </c>
      <c r="N1280" s="12" t="s">
        <v>13952</v>
      </c>
      <c r="O1280" s="12" t="s">
        <v>13953</v>
      </c>
    </row>
    <row r="1281" spans="1:15" ht="15" customHeight="1" x14ac:dyDescent="0.3">
      <c r="A1281" s="11" t="s">
        <v>97</v>
      </c>
      <c r="B1281" s="11" t="s">
        <v>98</v>
      </c>
      <c r="C1281" s="17">
        <v>6</v>
      </c>
      <c r="D1281" s="11" t="s">
        <v>742</v>
      </c>
      <c r="E1281" s="11" t="s">
        <v>13869</v>
      </c>
      <c r="F1281" s="11">
        <v>36826512</v>
      </c>
      <c r="G1281" s="11" t="s">
        <v>13954</v>
      </c>
      <c r="H1281" s="11" t="s">
        <v>13955</v>
      </c>
      <c r="I1281" s="11" t="s">
        <v>4373</v>
      </c>
      <c r="J1281" s="11" t="s">
        <v>13956</v>
      </c>
      <c r="K1281" s="11" t="s">
        <v>13957</v>
      </c>
      <c r="L1281" s="11" t="s">
        <v>13958</v>
      </c>
      <c r="M1281" s="11" t="s">
        <v>7373</v>
      </c>
      <c r="N1281" s="12" t="s">
        <v>13959</v>
      </c>
      <c r="O1281" s="12" t="s">
        <v>13960</v>
      </c>
    </row>
    <row r="1282" spans="1:15" ht="15" customHeight="1" x14ac:dyDescent="0.3">
      <c r="A1282" s="11" t="s">
        <v>97</v>
      </c>
      <c r="B1282" s="11" t="s">
        <v>98</v>
      </c>
      <c r="C1282" s="17">
        <v>6</v>
      </c>
      <c r="D1282" s="11" t="s">
        <v>742</v>
      </c>
      <c r="E1282" s="11" t="s">
        <v>13869</v>
      </c>
      <c r="F1282" s="11">
        <v>36048896</v>
      </c>
      <c r="G1282" s="11" t="s">
        <v>13961</v>
      </c>
      <c r="H1282" s="11" t="s">
        <v>13962</v>
      </c>
      <c r="I1282" s="11" t="s">
        <v>13963</v>
      </c>
      <c r="J1282" s="11"/>
      <c r="K1282" s="11" t="s">
        <v>8545</v>
      </c>
      <c r="L1282" s="11" t="s">
        <v>13964</v>
      </c>
      <c r="M1282" s="11" t="s">
        <v>7373</v>
      </c>
      <c r="N1282" s="12" t="s">
        <v>13965</v>
      </c>
      <c r="O1282" s="12" t="s">
        <v>13966</v>
      </c>
    </row>
    <row r="1283" spans="1:15" ht="15" customHeight="1" x14ac:dyDescent="0.3">
      <c r="A1283" s="11" t="s">
        <v>97</v>
      </c>
      <c r="B1283" s="11" t="s">
        <v>98</v>
      </c>
      <c r="C1283" s="17">
        <v>6</v>
      </c>
      <c r="D1283" s="11" t="s">
        <v>742</v>
      </c>
      <c r="E1283" s="11" t="s">
        <v>13869</v>
      </c>
      <c r="F1283" s="11">
        <v>36514990</v>
      </c>
      <c r="G1283" s="11" t="s">
        <v>13967</v>
      </c>
      <c r="H1283" s="11" t="s">
        <v>13968</v>
      </c>
      <c r="I1283" s="11" t="s">
        <v>1257</v>
      </c>
      <c r="J1283" s="11" t="s">
        <v>13969</v>
      </c>
      <c r="K1283" s="11" t="s">
        <v>7349</v>
      </c>
      <c r="L1283" s="11" t="s">
        <v>13970</v>
      </c>
      <c r="M1283" s="11" t="s">
        <v>9937</v>
      </c>
      <c r="N1283" s="12" t="s">
        <v>13971</v>
      </c>
      <c r="O1283" s="12" t="s">
        <v>13972</v>
      </c>
    </row>
    <row r="1284" spans="1:15" ht="15" customHeight="1" x14ac:dyDescent="0.3">
      <c r="A1284" s="11" t="s">
        <v>97</v>
      </c>
      <c r="B1284" s="11" t="s">
        <v>98</v>
      </c>
      <c r="C1284" s="17">
        <v>6</v>
      </c>
      <c r="D1284" s="11" t="s">
        <v>742</v>
      </c>
      <c r="E1284" s="11" t="s">
        <v>13973</v>
      </c>
      <c r="F1284" s="11">
        <v>36071508</v>
      </c>
      <c r="G1284" s="11" t="s">
        <v>13974</v>
      </c>
      <c r="H1284" s="11" t="s">
        <v>13975</v>
      </c>
      <c r="I1284" s="11" t="s">
        <v>5468</v>
      </c>
      <c r="J1284" s="11" t="s">
        <v>5468</v>
      </c>
      <c r="K1284" s="11" t="s">
        <v>5316</v>
      </c>
      <c r="L1284" s="11" t="s">
        <v>13976</v>
      </c>
      <c r="M1284" s="11" t="s">
        <v>7514</v>
      </c>
      <c r="N1284" s="12" t="s">
        <v>13977</v>
      </c>
      <c r="O1284" s="12" t="s">
        <v>13978</v>
      </c>
    </row>
    <row r="1285" spans="1:15" ht="15" customHeight="1" x14ac:dyDescent="0.3">
      <c r="A1285" s="11" t="s">
        <v>97</v>
      </c>
      <c r="B1285" s="11" t="s">
        <v>98</v>
      </c>
      <c r="C1285" s="17">
        <v>6</v>
      </c>
      <c r="D1285" s="11" t="s">
        <v>742</v>
      </c>
      <c r="E1285" s="11" t="s">
        <v>13869</v>
      </c>
      <c r="F1285" s="11">
        <v>36090300</v>
      </c>
      <c r="G1285" s="11" t="s">
        <v>13979</v>
      </c>
      <c r="H1285" s="11" t="s">
        <v>13980</v>
      </c>
      <c r="I1285" s="11" t="s">
        <v>2664</v>
      </c>
      <c r="J1285" s="11" t="s">
        <v>13981</v>
      </c>
      <c r="K1285" s="11" t="s">
        <v>10624</v>
      </c>
      <c r="L1285" s="11" t="s">
        <v>13982</v>
      </c>
      <c r="M1285" s="11" t="s">
        <v>7339</v>
      </c>
      <c r="N1285" s="12" t="s">
        <v>13983</v>
      </c>
      <c r="O1285" s="12" t="s">
        <v>13984</v>
      </c>
    </row>
    <row r="1286" spans="1:15" ht="15" customHeight="1" x14ac:dyDescent="0.3">
      <c r="A1286" s="11" t="s">
        <v>97</v>
      </c>
      <c r="B1286" s="11" t="s">
        <v>98</v>
      </c>
      <c r="C1286" s="17">
        <v>6</v>
      </c>
      <c r="D1286" s="11" t="s">
        <v>742</v>
      </c>
      <c r="E1286" s="11" t="s">
        <v>13869</v>
      </c>
      <c r="F1286" s="11">
        <v>35635781</v>
      </c>
      <c r="G1286" s="11" t="s">
        <v>13985</v>
      </c>
      <c r="H1286" s="11" t="s">
        <v>13986</v>
      </c>
      <c r="I1286" s="11" t="s">
        <v>3959</v>
      </c>
      <c r="J1286" s="11" t="s">
        <v>13987</v>
      </c>
      <c r="K1286" s="11" t="s">
        <v>7561</v>
      </c>
      <c r="L1286" s="11" t="s">
        <v>13988</v>
      </c>
      <c r="M1286" s="11" t="s">
        <v>7350</v>
      </c>
      <c r="N1286" s="12" t="s">
        <v>13989</v>
      </c>
      <c r="O1286" s="12" t="s">
        <v>13990</v>
      </c>
    </row>
    <row r="1287" spans="1:15" ht="15" customHeight="1" x14ac:dyDescent="0.3">
      <c r="A1287" s="11" t="s">
        <v>97</v>
      </c>
      <c r="B1287" s="11" t="s">
        <v>98</v>
      </c>
      <c r="C1287" s="17">
        <v>6</v>
      </c>
      <c r="D1287" s="11" t="s">
        <v>742</v>
      </c>
      <c r="E1287" s="11" t="s">
        <v>13869</v>
      </c>
      <c r="F1287" s="11">
        <v>35633083</v>
      </c>
      <c r="G1287" s="11" t="s">
        <v>13991</v>
      </c>
      <c r="H1287" s="11" t="s">
        <v>13992</v>
      </c>
      <c r="I1287" s="11" t="s">
        <v>3959</v>
      </c>
      <c r="J1287" s="11" t="s">
        <v>13993</v>
      </c>
      <c r="K1287" s="11" t="s">
        <v>7561</v>
      </c>
      <c r="L1287" s="11" t="s">
        <v>13994</v>
      </c>
      <c r="M1287" s="11" t="s">
        <v>7350</v>
      </c>
      <c r="N1287" s="12" t="s">
        <v>13995</v>
      </c>
      <c r="O1287" s="12" t="s">
        <v>13996</v>
      </c>
    </row>
    <row r="1288" spans="1:15" ht="15" customHeight="1" x14ac:dyDescent="0.3">
      <c r="A1288" s="11" t="s">
        <v>97</v>
      </c>
      <c r="B1288" s="11" t="s">
        <v>98</v>
      </c>
      <c r="C1288" s="17">
        <v>6</v>
      </c>
      <c r="D1288" s="11" t="s">
        <v>742</v>
      </c>
      <c r="E1288" s="11" t="s">
        <v>13869</v>
      </c>
      <c r="F1288" s="11">
        <v>36373988</v>
      </c>
      <c r="G1288" s="11" t="s">
        <v>10628</v>
      </c>
      <c r="H1288" s="11" t="s">
        <v>10629</v>
      </c>
      <c r="I1288" s="11" t="s">
        <v>10630</v>
      </c>
      <c r="J1288" s="11" t="s">
        <v>10630</v>
      </c>
      <c r="K1288" s="11" t="s">
        <v>7905</v>
      </c>
      <c r="L1288" s="11" t="s">
        <v>10631</v>
      </c>
      <c r="M1288" s="11" t="s">
        <v>8338</v>
      </c>
      <c r="N1288" s="12" t="s">
        <v>10632</v>
      </c>
      <c r="O1288" s="12" t="s">
        <v>10633</v>
      </c>
    </row>
    <row r="1289" spans="1:15" ht="15" customHeight="1" x14ac:dyDescent="0.3">
      <c r="A1289" s="11" t="s">
        <v>97</v>
      </c>
      <c r="B1289" s="11" t="s">
        <v>98</v>
      </c>
      <c r="C1289" s="17">
        <v>6</v>
      </c>
      <c r="D1289" s="11" t="s">
        <v>742</v>
      </c>
      <c r="E1289" s="11" t="s">
        <v>13869</v>
      </c>
      <c r="F1289" s="11">
        <v>36343950</v>
      </c>
      <c r="G1289" s="11" t="s">
        <v>13916</v>
      </c>
      <c r="H1289" s="11" t="s">
        <v>13997</v>
      </c>
      <c r="I1289" s="11" t="s">
        <v>13998</v>
      </c>
      <c r="J1289" s="11"/>
      <c r="K1289" s="11" t="s">
        <v>13919</v>
      </c>
      <c r="L1289" s="11" t="s">
        <v>13999</v>
      </c>
      <c r="M1289" s="11" t="s">
        <v>7339</v>
      </c>
      <c r="N1289" s="12" t="s">
        <v>14000</v>
      </c>
      <c r="O1289" s="12" t="s">
        <v>14001</v>
      </c>
    </row>
    <row r="1290" spans="1:15" ht="15" customHeight="1" x14ac:dyDescent="0.3">
      <c r="A1290" s="11" t="s">
        <v>97</v>
      </c>
      <c r="B1290" s="11" t="s">
        <v>98</v>
      </c>
      <c r="C1290" s="17">
        <v>6</v>
      </c>
      <c r="D1290" s="11" t="s">
        <v>742</v>
      </c>
      <c r="E1290" s="11" t="s">
        <v>13869</v>
      </c>
      <c r="F1290" s="11">
        <v>35841588</v>
      </c>
      <c r="G1290" s="11" t="s">
        <v>14002</v>
      </c>
      <c r="H1290" s="11" t="s">
        <v>14003</v>
      </c>
      <c r="I1290" s="11" t="s">
        <v>1701</v>
      </c>
      <c r="J1290" s="11"/>
      <c r="K1290" s="11" t="s">
        <v>14004</v>
      </c>
      <c r="L1290" s="11" t="s">
        <v>14005</v>
      </c>
      <c r="M1290" s="11" t="s">
        <v>9704</v>
      </c>
      <c r="N1290" s="12" t="s">
        <v>14006</v>
      </c>
      <c r="O1290" s="12" t="s">
        <v>14007</v>
      </c>
    </row>
    <row r="1291" spans="1:15" ht="15" customHeight="1" x14ac:dyDescent="0.3">
      <c r="A1291" s="11" t="s">
        <v>97</v>
      </c>
      <c r="B1291" s="11" t="s">
        <v>98</v>
      </c>
      <c r="C1291" s="17">
        <v>6</v>
      </c>
      <c r="D1291" s="11" t="s">
        <v>742</v>
      </c>
      <c r="E1291" s="11" t="s">
        <v>13869</v>
      </c>
      <c r="F1291" s="11">
        <v>35080030</v>
      </c>
      <c r="G1291" s="11" t="s">
        <v>14008</v>
      </c>
      <c r="H1291" s="11" t="s">
        <v>14009</v>
      </c>
      <c r="I1291" s="11" t="s">
        <v>1701</v>
      </c>
      <c r="J1291" s="11" t="s">
        <v>14010</v>
      </c>
      <c r="K1291" s="11" t="s">
        <v>7337</v>
      </c>
      <c r="L1291" s="11" t="s">
        <v>14011</v>
      </c>
      <c r="M1291" s="11" t="s">
        <v>14012</v>
      </c>
      <c r="N1291" s="12" t="s">
        <v>14013</v>
      </c>
      <c r="O1291" s="12" t="s">
        <v>14014</v>
      </c>
    </row>
    <row r="1292" spans="1:15" ht="15" customHeight="1" x14ac:dyDescent="0.3">
      <c r="A1292" s="11" t="s">
        <v>97</v>
      </c>
      <c r="B1292" s="11" t="s">
        <v>98</v>
      </c>
      <c r="C1292" s="17">
        <v>6</v>
      </c>
      <c r="D1292" s="11" t="s">
        <v>742</v>
      </c>
      <c r="E1292" s="11" t="s">
        <v>13869</v>
      </c>
      <c r="F1292" s="11">
        <v>34939249</v>
      </c>
      <c r="G1292" s="11" t="s">
        <v>14015</v>
      </c>
      <c r="H1292" s="11" t="s">
        <v>14016</v>
      </c>
      <c r="I1292" s="11" t="s">
        <v>1701</v>
      </c>
      <c r="J1292" s="11" t="s">
        <v>13181</v>
      </c>
      <c r="K1292" s="11" t="s">
        <v>10693</v>
      </c>
      <c r="L1292" s="11" t="s">
        <v>14017</v>
      </c>
      <c r="M1292" s="11" t="s">
        <v>7956</v>
      </c>
      <c r="N1292" s="12" t="s">
        <v>14018</v>
      </c>
      <c r="O1292" s="12" t="s">
        <v>14019</v>
      </c>
    </row>
    <row r="1293" spans="1:15" ht="15" customHeight="1" x14ac:dyDescent="0.3">
      <c r="A1293" s="11" t="s">
        <v>97</v>
      </c>
      <c r="B1293" s="11" t="s">
        <v>98</v>
      </c>
      <c r="C1293" s="17">
        <v>6</v>
      </c>
      <c r="D1293" s="11" t="s">
        <v>742</v>
      </c>
      <c r="E1293" s="11" t="s">
        <v>13869</v>
      </c>
      <c r="F1293" s="11">
        <v>35275399</v>
      </c>
      <c r="G1293" s="11" t="s">
        <v>14020</v>
      </c>
      <c r="H1293" s="11" t="s">
        <v>14021</v>
      </c>
      <c r="I1293" s="11" t="s">
        <v>14022</v>
      </c>
      <c r="J1293" s="11" t="s">
        <v>14022</v>
      </c>
      <c r="K1293" s="11" t="s">
        <v>7905</v>
      </c>
      <c r="L1293" s="11" t="s">
        <v>14023</v>
      </c>
      <c r="M1293" s="11" t="s">
        <v>8626</v>
      </c>
      <c r="N1293" s="12" t="s">
        <v>14024</v>
      </c>
      <c r="O1293" s="12" t="s">
        <v>14025</v>
      </c>
    </row>
    <row r="1294" spans="1:15" ht="15" customHeight="1" x14ac:dyDescent="0.3">
      <c r="A1294" s="11" t="s">
        <v>97</v>
      </c>
      <c r="B1294" s="11" t="s">
        <v>98</v>
      </c>
      <c r="C1294" s="17">
        <v>6</v>
      </c>
      <c r="D1294" s="11" t="s">
        <v>742</v>
      </c>
      <c r="E1294" s="11" t="s">
        <v>13869</v>
      </c>
      <c r="F1294" s="11">
        <v>35254683</v>
      </c>
      <c r="G1294" s="11" t="s">
        <v>13991</v>
      </c>
      <c r="H1294" s="11" t="s">
        <v>14026</v>
      </c>
      <c r="I1294" s="11" t="s">
        <v>1708</v>
      </c>
      <c r="J1294" s="11"/>
      <c r="K1294" s="11" t="s">
        <v>7337</v>
      </c>
      <c r="L1294" s="11" t="s">
        <v>14027</v>
      </c>
      <c r="M1294" s="11" t="s">
        <v>8066</v>
      </c>
      <c r="N1294" s="12" t="s">
        <v>14028</v>
      </c>
      <c r="O1294" s="12" t="s">
        <v>14029</v>
      </c>
    </row>
    <row r="1295" spans="1:15" ht="15" customHeight="1" x14ac:dyDescent="0.3">
      <c r="A1295" s="11" t="s">
        <v>97</v>
      </c>
      <c r="B1295" s="11" t="s">
        <v>98</v>
      </c>
      <c r="C1295" s="17">
        <v>6</v>
      </c>
      <c r="D1295" s="11" t="s">
        <v>742</v>
      </c>
      <c r="E1295" s="11" t="s">
        <v>13869</v>
      </c>
      <c r="F1295" s="11">
        <v>35577586</v>
      </c>
      <c r="G1295" s="11" t="s">
        <v>14030</v>
      </c>
      <c r="H1295" s="11" t="s">
        <v>14031</v>
      </c>
      <c r="I1295" s="11" t="s">
        <v>1203</v>
      </c>
      <c r="J1295" s="11" t="s">
        <v>5005</v>
      </c>
      <c r="K1295" s="11" t="s">
        <v>7543</v>
      </c>
      <c r="L1295" s="11" t="s">
        <v>14032</v>
      </c>
      <c r="M1295" s="11" t="s">
        <v>7907</v>
      </c>
      <c r="N1295" s="12" t="s">
        <v>14033</v>
      </c>
      <c r="O1295" s="12" t="s">
        <v>14034</v>
      </c>
    </row>
    <row r="1296" spans="1:15" ht="15" customHeight="1" x14ac:dyDescent="0.3">
      <c r="A1296" s="11" t="s">
        <v>97</v>
      </c>
      <c r="B1296" s="11" t="s">
        <v>98</v>
      </c>
      <c r="C1296" s="17">
        <v>6</v>
      </c>
      <c r="D1296" s="11" t="s">
        <v>742</v>
      </c>
      <c r="E1296" s="11" t="s">
        <v>13869</v>
      </c>
      <c r="F1296" s="11">
        <v>35351441</v>
      </c>
      <c r="G1296" s="11" t="s">
        <v>14035</v>
      </c>
      <c r="H1296" s="11" t="s">
        <v>14036</v>
      </c>
      <c r="I1296" s="11" t="s">
        <v>1203</v>
      </c>
      <c r="J1296" s="11" t="s">
        <v>14037</v>
      </c>
      <c r="K1296" s="11" t="s">
        <v>7371</v>
      </c>
      <c r="L1296" s="11" t="s">
        <v>14038</v>
      </c>
      <c r="M1296" s="11" t="s">
        <v>7373</v>
      </c>
      <c r="N1296" s="12" t="s">
        <v>14039</v>
      </c>
      <c r="O1296" s="12" t="s">
        <v>14040</v>
      </c>
    </row>
    <row r="1297" spans="1:15" ht="15" customHeight="1" x14ac:dyDescent="0.3">
      <c r="A1297" s="11" t="s">
        <v>97</v>
      </c>
      <c r="B1297" s="11" t="s">
        <v>98</v>
      </c>
      <c r="C1297" s="17">
        <v>6</v>
      </c>
      <c r="D1297" s="11" t="s">
        <v>742</v>
      </c>
      <c r="E1297" s="11" t="s">
        <v>13869</v>
      </c>
      <c r="F1297" s="11">
        <v>35643983</v>
      </c>
      <c r="G1297" s="11" t="s">
        <v>14041</v>
      </c>
      <c r="H1297" s="11" t="s">
        <v>14042</v>
      </c>
      <c r="I1297" s="11" t="s">
        <v>1203</v>
      </c>
      <c r="J1297" s="11"/>
      <c r="K1297" s="11" t="s">
        <v>1574</v>
      </c>
      <c r="L1297" s="11" t="s">
        <v>14043</v>
      </c>
      <c r="M1297" s="11" t="s">
        <v>14044</v>
      </c>
      <c r="N1297" s="12" t="s">
        <v>14045</v>
      </c>
      <c r="O1297" s="12" t="s">
        <v>14046</v>
      </c>
    </row>
    <row r="1298" spans="1:15" ht="15" customHeight="1" x14ac:dyDescent="0.3">
      <c r="A1298" s="11" t="s">
        <v>97</v>
      </c>
      <c r="B1298" s="11" t="s">
        <v>98</v>
      </c>
      <c r="C1298" s="17">
        <v>6</v>
      </c>
      <c r="D1298" s="11" t="s">
        <v>742</v>
      </c>
      <c r="E1298" s="11" t="s">
        <v>13869</v>
      </c>
      <c r="F1298" s="11">
        <v>35170821</v>
      </c>
      <c r="G1298" s="11" t="s">
        <v>14047</v>
      </c>
      <c r="H1298" s="11" t="s">
        <v>14048</v>
      </c>
      <c r="I1298" s="11" t="s">
        <v>1203</v>
      </c>
      <c r="J1298" s="11" t="s">
        <v>14049</v>
      </c>
      <c r="K1298" s="11" t="s">
        <v>7349</v>
      </c>
      <c r="L1298" s="11" t="s">
        <v>14050</v>
      </c>
      <c r="M1298" s="11" t="s">
        <v>9937</v>
      </c>
      <c r="N1298" s="12" t="s">
        <v>14051</v>
      </c>
      <c r="O1298" s="12" t="s">
        <v>14052</v>
      </c>
    </row>
    <row r="1299" spans="1:15" ht="15" customHeight="1" x14ac:dyDescent="0.3">
      <c r="A1299" s="11" t="s">
        <v>97</v>
      </c>
      <c r="B1299" s="11" t="s">
        <v>98</v>
      </c>
      <c r="C1299" s="17">
        <v>6</v>
      </c>
      <c r="D1299" s="11" t="s">
        <v>742</v>
      </c>
      <c r="E1299" s="11" t="s">
        <v>13869</v>
      </c>
      <c r="F1299" s="11">
        <v>35623799</v>
      </c>
      <c r="G1299" s="11" t="s">
        <v>14053</v>
      </c>
      <c r="H1299" s="11" t="s">
        <v>14054</v>
      </c>
      <c r="I1299" s="11" t="s">
        <v>1203</v>
      </c>
      <c r="J1299" s="11"/>
      <c r="K1299" s="11" t="s">
        <v>14055</v>
      </c>
      <c r="L1299" s="11" t="s">
        <v>14056</v>
      </c>
      <c r="M1299" s="11" t="s">
        <v>8626</v>
      </c>
      <c r="N1299" s="12" t="s">
        <v>14057</v>
      </c>
      <c r="O1299" s="12" t="s">
        <v>14058</v>
      </c>
    </row>
    <row r="1300" spans="1:15" ht="15" customHeight="1" x14ac:dyDescent="0.3">
      <c r="A1300" s="11" t="s">
        <v>97</v>
      </c>
      <c r="B1300" s="11" t="s">
        <v>98</v>
      </c>
      <c r="C1300" s="17">
        <v>6</v>
      </c>
      <c r="D1300" s="11" t="s">
        <v>742</v>
      </c>
      <c r="E1300" s="11" t="s">
        <v>13869</v>
      </c>
      <c r="F1300" s="11">
        <v>35150144</v>
      </c>
      <c r="G1300" s="11" t="s">
        <v>14059</v>
      </c>
      <c r="H1300" s="11" t="s">
        <v>14060</v>
      </c>
      <c r="I1300" s="11" t="s">
        <v>1203</v>
      </c>
      <c r="J1300" s="11" t="s">
        <v>11477</v>
      </c>
      <c r="K1300" s="11" t="s">
        <v>7561</v>
      </c>
      <c r="L1300" s="11" t="s">
        <v>14061</v>
      </c>
      <c r="M1300" s="11" t="s">
        <v>7350</v>
      </c>
      <c r="N1300" s="12" t="s">
        <v>14062</v>
      </c>
      <c r="O1300" s="12" t="s">
        <v>14063</v>
      </c>
    </row>
    <row r="1301" spans="1:15" ht="15" customHeight="1" x14ac:dyDescent="0.3">
      <c r="A1301" s="11" t="s">
        <v>97</v>
      </c>
      <c r="B1301" s="11" t="s">
        <v>98</v>
      </c>
      <c r="C1301" s="17">
        <v>6</v>
      </c>
      <c r="D1301" s="11" t="s">
        <v>742</v>
      </c>
      <c r="E1301" s="11" t="s">
        <v>13869</v>
      </c>
      <c r="F1301" s="11">
        <v>35199857</v>
      </c>
      <c r="G1301" s="11" t="s">
        <v>14064</v>
      </c>
      <c r="H1301" s="11" t="s">
        <v>14065</v>
      </c>
      <c r="I1301" s="11" t="s">
        <v>1203</v>
      </c>
      <c r="J1301" s="11" t="s">
        <v>6554</v>
      </c>
      <c r="K1301" s="11" t="s">
        <v>7561</v>
      </c>
      <c r="L1301" s="11" t="s">
        <v>14066</v>
      </c>
      <c r="M1301" s="11" t="s">
        <v>7350</v>
      </c>
      <c r="N1301" s="12" t="s">
        <v>14067</v>
      </c>
      <c r="O1301" s="12" t="s">
        <v>14068</v>
      </c>
    </row>
    <row r="1302" spans="1:15" ht="15" customHeight="1" x14ac:dyDescent="0.3">
      <c r="A1302" s="11" t="s">
        <v>97</v>
      </c>
      <c r="B1302" s="11" t="s">
        <v>98</v>
      </c>
      <c r="C1302" s="17">
        <v>6</v>
      </c>
      <c r="D1302" s="11" t="s">
        <v>742</v>
      </c>
      <c r="E1302" s="11" t="s">
        <v>13869</v>
      </c>
      <c r="F1302" s="11">
        <v>35606161</v>
      </c>
      <c r="G1302" s="11" t="s">
        <v>14069</v>
      </c>
      <c r="H1302" s="11" t="s">
        <v>14070</v>
      </c>
      <c r="I1302" s="11" t="s">
        <v>1203</v>
      </c>
      <c r="J1302" s="11" t="s">
        <v>5005</v>
      </c>
      <c r="K1302" s="11" t="s">
        <v>7543</v>
      </c>
      <c r="L1302" s="11" t="s">
        <v>14071</v>
      </c>
      <c r="M1302" s="11" t="s">
        <v>7339</v>
      </c>
      <c r="N1302" s="12" t="s">
        <v>14072</v>
      </c>
      <c r="O1302" s="12" t="s">
        <v>14073</v>
      </c>
    </row>
    <row r="1303" spans="1:15" ht="15" customHeight="1" x14ac:dyDescent="0.3">
      <c r="A1303" s="11" t="s">
        <v>97</v>
      </c>
      <c r="B1303" s="11" t="s">
        <v>98</v>
      </c>
      <c r="C1303" s="17">
        <v>6</v>
      </c>
      <c r="D1303" s="11" t="s">
        <v>742</v>
      </c>
      <c r="E1303" s="11" t="s">
        <v>13869</v>
      </c>
      <c r="F1303" s="11">
        <v>35165089</v>
      </c>
      <c r="G1303" s="11" t="s">
        <v>14074</v>
      </c>
      <c r="H1303" s="11" t="s">
        <v>14075</v>
      </c>
      <c r="I1303" s="11" t="s">
        <v>14076</v>
      </c>
      <c r="J1303" s="11" t="s">
        <v>14076</v>
      </c>
      <c r="K1303" s="11" t="s">
        <v>7803</v>
      </c>
      <c r="L1303" s="11" t="s">
        <v>14077</v>
      </c>
      <c r="M1303" s="11" t="s">
        <v>7339</v>
      </c>
      <c r="N1303" s="12" t="s">
        <v>14078</v>
      </c>
      <c r="O1303" s="12" t="s">
        <v>14079</v>
      </c>
    </row>
    <row r="1304" spans="1:15" ht="15" customHeight="1" x14ac:dyDescent="0.3">
      <c r="A1304" s="11" t="s">
        <v>97</v>
      </c>
      <c r="B1304" s="11" t="s">
        <v>98</v>
      </c>
      <c r="C1304" s="17">
        <v>6</v>
      </c>
      <c r="D1304" s="11" t="s">
        <v>742</v>
      </c>
      <c r="E1304" s="11" t="s">
        <v>13869</v>
      </c>
      <c r="F1304" s="11">
        <v>35986616</v>
      </c>
      <c r="G1304" s="11" t="s">
        <v>14080</v>
      </c>
      <c r="H1304" s="11" t="s">
        <v>14081</v>
      </c>
      <c r="I1304" s="11" t="s">
        <v>2540</v>
      </c>
      <c r="J1304" s="11" t="s">
        <v>14082</v>
      </c>
      <c r="K1304" s="11" t="s">
        <v>7337</v>
      </c>
      <c r="L1304" s="11" t="s">
        <v>14083</v>
      </c>
      <c r="M1304" s="11" t="s">
        <v>7339</v>
      </c>
      <c r="N1304" s="12" t="s">
        <v>14084</v>
      </c>
      <c r="O1304" s="12" t="s">
        <v>14085</v>
      </c>
    </row>
    <row r="1305" spans="1:15" ht="15" customHeight="1" x14ac:dyDescent="0.3">
      <c r="A1305" s="11" t="s">
        <v>97</v>
      </c>
      <c r="B1305" s="11" t="s">
        <v>98</v>
      </c>
      <c r="C1305" s="17">
        <v>6</v>
      </c>
      <c r="D1305" s="11" t="s">
        <v>742</v>
      </c>
      <c r="E1305" s="11" t="s">
        <v>13869</v>
      </c>
      <c r="F1305" s="11">
        <v>36039505</v>
      </c>
      <c r="G1305" s="11" t="s">
        <v>14086</v>
      </c>
      <c r="H1305" s="11" t="s">
        <v>14087</v>
      </c>
      <c r="I1305" s="11" t="s">
        <v>14088</v>
      </c>
      <c r="J1305" s="11" t="s">
        <v>14088</v>
      </c>
      <c r="K1305" s="11" t="s">
        <v>7536</v>
      </c>
      <c r="L1305" s="11" t="s">
        <v>14089</v>
      </c>
      <c r="M1305" s="11" t="s">
        <v>8004</v>
      </c>
      <c r="N1305" s="12" t="s">
        <v>14090</v>
      </c>
      <c r="O1305" s="12" t="s">
        <v>14091</v>
      </c>
    </row>
    <row r="1306" spans="1:15" ht="15" customHeight="1" x14ac:dyDescent="0.3">
      <c r="A1306" s="11" t="s">
        <v>97</v>
      </c>
      <c r="B1306" s="11" t="s">
        <v>98</v>
      </c>
      <c r="C1306" s="17">
        <v>6</v>
      </c>
      <c r="D1306" s="11" t="s">
        <v>742</v>
      </c>
      <c r="E1306" s="11" t="s">
        <v>13973</v>
      </c>
      <c r="F1306" s="11">
        <v>35978338</v>
      </c>
      <c r="G1306" s="11" t="s">
        <v>13974</v>
      </c>
      <c r="H1306" s="11" t="s">
        <v>14092</v>
      </c>
      <c r="I1306" s="11" t="s">
        <v>14093</v>
      </c>
      <c r="J1306" s="11" t="s">
        <v>14093</v>
      </c>
      <c r="K1306" s="11" t="s">
        <v>5316</v>
      </c>
      <c r="L1306" s="11" t="s">
        <v>14094</v>
      </c>
      <c r="M1306" s="11" t="s">
        <v>7339</v>
      </c>
      <c r="N1306" s="12" t="s">
        <v>14095</v>
      </c>
      <c r="O1306" s="12" t="s">
        <v>14096</v>
      </c>
    </row>
    <row r="1307" spans="1:15" ht="15" customHeight="1" x14ac:dyDescent="0.3">
      <c r="A1307" s="11" t="s">
        <v>97</v>
      </c>
      <c r="B1307" s="11" t="s">
        <v>98</v>
      </c>
      <c r="C1307" s="17">
        <v>6</v>
      </c>
      <c r="D1307" s="11" t="s">
        <v>742</v>
      </c>
      <c r="E1307" s="11" t="s">
        <v>13869</v>
      </c>
      <c r="F1307" s="11">
        <v>35443955</v>
      </c>
      <c r="G1307" s="11" t="s">
        <v>14097</v>
      </c>
      <c r="H1307" s="11" t="s">
        <v>14098</v>
      </c>
      <c r="I1307" s="11" t="s">
        <v>14099</v>
      </c>
      <c r="J1307" s="11" t="s">
        <v>14099</v>
      </c>
      <c r="K1307" s="11" t="s">
        <v>7379</v>
      </c>
      <c r="L1307" s="11" t="s">
        <v>14100</v>
      </c>
      <c r="M1307" s="11" t="s">
        <v>7373</v>
      </c>
      <c r="N1307" s="12" t="s">
        <v>14101</v>
      </c>
      <c r="O1307" s="12" t="s">
        <v>14102</v>
      </c>
    </row>
    <row r="1308" spans="1:15" ht="15" customHeight="1" x14ac:dyDescent="0.3">
      <c r="A1308" s="11" t="s">
        <v>97</v>
      </c>
      <c r="B1308" s="11" t="s">
        <v>98</v>
      </c>
      <c r="C1308" s="17">
        <v>6</v>
      </c>
      <c r="D1308" s="11" t="s">
        <v>742</v>
      </c>
      <c r="E1308" s="11" t="s">
        <v>13869</v>
      </c>
      <c r="F1308" s="11">
        <v>34918832</v>
      </c>
      <c r="G1308" s="11" t="s">
        <v>14103</v>
      </c>
      <c r="H1308" s="11" t="s">
        <v>14104</v>
      </c>
      <c r="I1308" s="11" t="s">
        <v>1112</v>
      </c>
      <c r="J1308" s="11"/>
      <c r="K1308" s="11" t="s">
        <v>7337</v>
      </c>
      <c r="L1308" s="11" t="s">
        <v>14105</v>
      </c>
      <c r="M1308" s="11" t="s">
        <v>7604</v>
      </c>
      <c r="N1308" s="12" t="s">
        <v>14106</v>
      </c>
      <c r="O1308" s="12" t="s">
        <v>14107</v>
      </c>
    </row>
    <row r="1309" spans="1:15" ht="15" customHeight="1" x14ac:dyDescent="0.3">
      <c r="A1309" s="11" t="s">
        <v>97</v>
      </c>
      <c r="B1309" s="11" t="s">
        <v>98</v>
      </c>
      <c r="C1309" s="17">
        <v>6</v>
      </c>
      <c r="D1309" s="11" t="s">
        <v>742</v>
      </c>
      <c r="E1309" s="11" t="s">
        <v>13869</v>
      </c>
      <c r="F1309" s="11">
        <v>35377959</v>
      </c>
      <c r="G1309" s="11" t="s">
        <v>13991</v>
      </c>
      <c r="H1309" s="11" t="s">
        <v>14108</v>
      </c>
      <c r="I1309" s="11" t="s">
        <v>1112</v>
      </c>
      <c r="J1309" s="11"/>
      <c r="K1309" s="11" t="s">
        <v>7337</v>
      </c>
      <c r="L1309" s="11" t="s">
        <v>14109</v>
      </c>
      <c r="M1309" s="11" t="s">
        <v>8066</v>
      </c>
      <c r="N1309" s="12" t="s">
        <v>14110</v>
      </c>
      <c r="O1309" s="12" t="s">
        <v>14111</v>
      </c>
    </row>
    <row r="1310" spans="1:15" ht="15" customHeight="1" x14ac:dyDescent="0.3">
      <c r="A1310" s="11" t="s">
        <v>97</v>
      </c>
      <c r="B1310" s="11" t="s">
        <v>98</v>
      </c>
      <c r="C1310" s="17">
        <v>6</v>
      </c>
      <c r="D1310" s="11" t="s">
        <v>742</v>
      </c>
      <c r="E1310" s="11" t="s">
        <v>13869</v>
      </c>
      <c r="F1310" s="11">
        <v>35702565</v>
      </c>
      <c r="G1310" s="11" t="s">
        <v>14112</v>
      </c>
      <c r="H1310" s="11" t="s">
        <v>14113</v>
      </c>
      <c r="I1310" s="11" t="s">
        <v>626</v>
      </c>
      <c r="J1310" s="11" t="s">
        <v>14114</v>
      </c>
      <c r="K1310" s="11" t="s">
        <v>14115</v>
      </c>
      <c r="L1310" s="11" t="s">
        <v>14116</v>
      </c>
      <c r="M1310" s="11" t="s">
        <v>7339</v>
      </c>
      <c r="N1310" s="12" t="s">
        <v>14117</v>
      </c>
      <c r="O1310" s="12" t="s">
        <v>14118</v>
      </c>
    </row>
    <row r="1311" spans="1:15" ht="15" customHeight="1" x14ac:dyDescent="0.3">
      <c r="A1311" s="11" t="s">
        <v>97</v>
      </c>
      <c r="B1311" s="11" t="s">
        <v>98</v>
      </c>
      <c r="C1311" s="17">
        <v>6</v>
      </c>
      <c r="D1311" s="11" t="s">
        <v>742</v>
      </c>
      <c r="E1311" s="11" t="s">
        <v>13869</v>
      </c>
      <c r="F1311" s="11">
        <v>33448328</v>
      </c>
      <c r="G1311" s="11" t="s">
        <v>14103</v>
      </c>
      <c r="H1311" s="11" t="s">
        <v>14119</v>
      </c>
      <c r="I1311" s="11" t="s">
        <v>2241</v>
      </c>
      <c r="J1311" s="11" t="s">
        <v>14120</v>
      </c>
      <c r="K1311" s="11" t="s">
        <v>7337</v>
      </c>
      <c r="L1311" s="11" t="s">
        <v>14121</v>
      </c>
      <c r="M1311" s="11" t="s">
        <v>8626</v>
      </c>
      <c r="N1311" s="12" t="s">
        <v>14122</v>
      </c>
      <c r="O1311" s="12" t="s">
        <v>14123</v>
      </c>
    </row>
    <row r="1312" spans="1:15" ht="15" customHeight="1" x14ac:dyDescent="0.3">
      <c r="A1312" s="11" t="s">
        <v>97</v>
      </c>
      <c r="B1312" s="11" t="s">
        <v>98</v>
      </c>
      <c r="C1312" s="17">
        <v>6</v>
      </c>
      <c r="D1312" s="11" t="s">
        <v>742</v>
      </c>
      <c r="E1312" s="11" t="s">
        <v>13869</v>
      </c>
      <c r="F1312" s="11">
        <v>34468687</v>
      </c>
      <c r="G1312" s="11" t="s">
        <v>14124</v>
      </c>
      <c r="H1312" s="11" t="s">
        <v>14125</v>
      </c>
      <c r="I1312" s="11" t="s">
        <v>2376</v>
      </c>
      <c r="J1312" s="11"/>
      <c r="K1312" s="11" t="s">
        <v>7426</v>
      </c>
      <c r="L1312" s="11" t="s">
        <v>14126</v>
      </c>
      <c r="M1312" s="11" t="s">
        <v>7389</v>
      </c>
      <c r="N1312" s="12" t="s">
        <v>14127</v>
      </c>
      <c r="O1312" s="12" t="s">
        <v>14128</v>
      </c>
    </row>
    <row r="1313" spans="1:15" ht="15" customHeight="1" x14ac:dyDescent="0.3">
      <c r="A1313" s="11" t="s">
        <v>97</v>
      </c>
      <c r="B1313" s="11" t="s">
        <v>98</v>
      </c>
      <c r="C1313" s="17">
        <v>6</v>
      </c>
      <c r="D1313" s="11" t="s">
        <v>742</v>
      </c>
      <c r="E1313" s="11" t="s">
        <v>13869</v>
      </c>
      <c r="F1313" s="11">
        <v>34153395</v>
      </c>
      <c r="G1313" s="11" t="s">
        <v>13991</v>
      </c>
      <c r="H1313" s="11" t="s">
        <v>14129</v>
      </c>
      <c r="I1313" s="11" t="s">
        <v>1230</v>
      </c>
      <c r="J1313" s="11" t="s">
        <v>7716</v>
      </c>
      <c r="K1313" s="11" t="s">
        <v>7754</v>
      </c>
      <c r="L1313" s="11" t="s">
        <v>14130</v>
      </c>
      <c r="M1313" s="11" t="s">
        <v>9704</v>
      </c>
      <c r="N1313" s="12" t="s">
        <v>14131</v>
      </c>
      <c r="O1313" s="12" t="s">
        <v>14132</v>
      </c>
    </row>
    <row r="1314" spans="1:15" ht="15" customHeight="1" x14ac:dyDescent="0.3">
      <c r="A1314" s="11" t="s">
        <v>97</v>
      </c>
      <c r="B1314" s="11" t="s">
        <v>98</v>
      </c>
      <c r="C1314" s="17">
        <v>6</v>
      </c>
      <c r="D1314" s="11" t="s">
        <v>742</v>
      </c>
      <c r="E1314" s="11" t="s">
        <v>13869</v>
      </c>
      <c r="F1314" s="11">
        <v>34608691</v>
      </c>
      <c r="G1314" s="11" t="s">
        <v>14133</v>
      </c>
      <c r="H1314" s="11" t="s">
        <v>14134</v>
      </c>
      <c r="I1314" s="11" t="s">
        <v>11529</v>
      </c>
      <c r="J1314" s="11" t="s">
        <v>10721</v>
      </c>
      <c r="K1314" s="11" t="s">
        <v>10693</v>
      </c>
      <c r="L1314" s="11" t="s">
        <v>14135</v>
      </c>
      <c r="M1314" s="11" t="s">
        <v>14136</v>
      </c>
      <c r="N1314" s="12" t="s">
        <v>14137</v>
      </c>
      <c r="O1314" s="12" t="s">
        <v>14138</v>
      </c>
    </row>
    <row r="1315" spans="1:15" ht="15" customHeight="1" x14ac:dyDescent="0.3">
      <c r="A1315" s="11" t="s">
        <v>97</v>
      </c>
      <c r="B1315" s="11" t="s">
        <v>98</v>
      </c>
      <c r="C1315" s="17">
        <v>6</v>
      </c>
      <c r="D1315" s="11" t="s">
        <v>742</v>
      </c>
      <c r="E1315" s="11" t="s">
        <v>13973</v>
      </c>
      <c r="F1315" s="11">
        <v>33971916</v>
      </c>
      <c r="G1315" s="11" t="s">
        <v>14139</v>
      </c>
      <c r="H1315" s="11" t="s">
        <v>14140</v>
      </c>
      <c r="I1315" s="11" t="s">
        <v>14141</v>
      </c>
      <c r="J1315" s="11" t="s">
        <v>14141</v>
      </c>
      <c r="K1315" s="11" t="s">
        <v>5316</v>
      </c>
      <c r="L1315" s="11" t="s">
        <v>14142</v>
      </c>
      <c r="M1315" s="11" t="s">
        <v>7339</v>
      </c>
      <c r="N1315" s="12" t="s">
        <v>14143</v>
      </c>
      <c r="O1315" s="12" t="s">
        <v>14144</v>
      </c>
    </row>
    <row r="1316" spans="1:15" ht="15" customHeight="1" x14ac:dyDescent="0.3">
      <c r="A1316" s="11" t="s">
        <v>97</v>
      </c>
      <c r="B1316" s="11" t="s">
        <v>98</v>
      </c>
      <c r="C1316" s="17">
        <v>6</v>
      </c>
      <c r="D1316" s="11" t="s">
        <v>742</v>
      </c>
      <c r="E1316" s="11" t="s">
        <v>13869</v>
      </c>
      <c r="F1316" s="11">
        <v>33550675</v>
      </c>
      <c r="G1316" s="11" t="s">
        <v>10697</v>
      </c>
      <c r="H1316" s="11" t="s">
        <v>10698</v>
      </c>
      <c r="I1316" s="11" t="s">
        <v>2250</v>
      </c>
      <c r="J1316" s="11" t="s">
        <v>10699</v>
      </c>
      <c r="K1316" s="11" t="s">
        <v>10693</v>
      </c>
      <c r="L1316" s="11" t="s">
        <v>10700</v>
      </c>
      <c r="M1316" s="11" t="s">
        <v>7956</v>
      </c>
      <c r="N1316" s="12" t="s">
        <v>10701</v>
      </c>
      <c r="O1316" s="12" t="s">
        <v>10702</v>
      </c>
    </row>
    <row r="1317" spans="1:15" ht="15" customHeight="1" x14ac:dyDescent="0.3">
      <c r="A1317" s="11" t="s">
        <v>97</v>
      </c>
      <c r="B1317" s="11" t="s">
        <v>98</v>
      </c>
      <c r="C1317" s="17">
        <v>6</v>
      </c>
      <c r="D1317" s="11" t="s">
        <v>742</v>
      </c>
      <c r="E1317" s="11" t="s">
        <v>13869</v>
      </c>
      <c r="F1317" s="11">
        <v>32898312</v>
      </c>
      <c r="G1317" s="11" t="s">
        <v>14145</v>
      </c>
      <c r="H1317" s="11" t="s">
        <v>14146</v>
      </c>
      <c r="I1317" s="11" t="s">
        <v>2250</v>
      </c>
      <c r="J1317" s="11" t="s">
        <v>14147</v>
      </c>
      <c r="K1317" s="11" t="s">
        <v>7561</v>
      </c>
      <c r="L1317" s="11" t="s">
        <v>14148</v>
      </c>
      <c r="M1317" s="11" t="s">
        <v>7350</v>
      </c>
      <c r="N1317" s="12" t="s">
        <v>14149</v>
      </c>
      <c r="O1317" s="12" t="s">
        <v>14150</v>
      </c>
    </row>
    <row r="1318" spans="1:15" ht="15" customHeight="1" x14ac:dyDescent="0.3">
      <c r="A1318" s="11" t="s">
        <v>97</v>
      </c>
      <c r="B1318" s="11" t="s">
        <v>98</v>
      </c>
      <c r="C1318" s="17">
        <v>6</v>
      </c>
      <c r="D1318" s="11" t="s">
        <v>742</v>
      </c>
      <c r="E1318" s="11" t="s">
        <v>13869</v>
      </c>
      <c r="F1318" s="11">
        <v>32894791</v>
      </c>
      <c r="G1318" s="11" t="s">
        <v>14145</v>
      </c>
      <c r="H1318" s="11" t="s">
        <v>14151</v>
      </c>
      <c r="I1318" s="11" t="s">
        <v>2250</v>
      </c>
      <c r="J1318" s="11" t="s">
        <v>14152</v>
      </c>
      <c r="K1318" s="11" t="s">
        <v>7561</v>
      </c>
      <c r="L1318" s="11" t="s">
        <v>14153</v>
      </c>
      <c r="M1318" s="11" t="s">
        <v>7350</v>
      </c>
      <c r="N1318" s="12" t="s">
        <v>14154</v>
      </c>
      <c r="O1318" s="12" t="s">
        <v>14155</v>
      </c>
    </row>
    <row r="1319" spans="1:15" ht="15" customHeight="1" x14ac:dyDescent="0.3">
      <c r="A1319" s="11" t="s">
        <v>97</v>
      </c>
      <c r="B1319" s="11" t="s">
        <v>98</v>
      </c>
      <c r="C1319" s="17">
        <v>6</v>
      </c>
      <c r="D1319" s="11" t="s">
        <v>742</v>
      </c>
      <c r="E1319" s="11" t="s">
        <v>13869</v>
      </c>
      <c r="F1319" s="11">
        <v>34135032</v>
      </c>
      <c r="G1319" s="11" t="s">
        <v>14156</v>
      </c>
      <c r="H1319" s="11" t="s">
        <v>14157</v>
      </c>
      <c r="I1319" s="11" t="s">
        <v>11569</v>
      </c>
      <c r="J1319" s="11" t="s">
        <v>11569</v>
      </c>
      <c r="K1319" s="11" t="s">
        <v>7379</v>
      </c>
      <c r="L1319" s="11" t="s">
        <v>14158</v>
      </c>
      <c r="M1319" s="11" t="s">
        <v>7734</v>
      </c>
      <c r="N1319" s="12" t="s">
        <v>14159</v>
      </c>
      <c r="O1319" s="12" t="s">
        <v>14160</v>
      </c>
    </row>
    <row r="1320" spans="1:15" ht="15" customHeight="1" x14ac:dyDescent="0.3">
      <c r="A1320" s="11" t="s">
        <v>97</v>
      </c>
      <c r="B1320" s="11" t="s">
        <v>98</v>
      </c>
      <c r="C1320" s="17">
        <v>6</v>
      </c>
      <c r="D1320" s="11" t="s">
        <v>742</v>
      </c>
      <c r="E1320" s="11" t="s">
        <v>13869</v>
      </c>
      <c r="F1320" s="11">
        <v>33179251</v>
      </c>
      <c r="G1320" s="11" t="s">
        <v>14161</v>
      </c>
      <c r="H1320" s="11" t="s">
        <v>14162</v>
      </c>
      <c r="I1320" s="11" t="s">
        <v>3104</v>
      </c>
      <c r="J1320" s="11" t="s">
        <v>1234</v>
      </c>
      <c r="K1320" s="11" t="s">
        <v>7561</v>
      </c>
      <c r="L1320" s="11" t="s">
        <v>14163</v>
      </c>
      <c r="M1320" s="11" t="s">
        <v>7339</v>
      </c>
      <c r="N1320" s="12" t="s">
        <v>14164</v>
      </c>
      <c r="O1320" s="12" t="s">
        <v>14165</v>
      </c>
    </row>
    <row r="1321" spans="1:15" ht="15" customHeight="1" x14ac:dyDescent="0.3">
      <c r="A1321" s="11" t="s">
        <v>97</v>
      </c>
      <c r="B1321" s="11" t="s">
        <v>98</v>
      </c>
      <c r="C1321" s="17">
        <v>6</v>
      </c>
      <c r="D1321" s="11" t="s">
        <v>742</v>
      </c>
      <c r="E1321" s="11" t="s">
        <v>13869</v>
      </c>
      <c r="F1321" s="11">
        <v>35664974</v>
      </c>
      <c r="G1321" s="11" t="s">
        <v>14166</v>
      </c>
      <c r="H1321" s="11" t="s">
        <v>14167</v>
      </c>
      <c r="I1321" s="11" t="s">
        <v>3104</v>
      </c>
      <c r="J1321" s="11" t="s">
        <v>14120</v>
      </c>
      <c r="K1321" s="11" t="s">
        <v>12373</v>
      </c>
      <c r="L1321" s="11" t="s">
        <v>14168</v>
      </c>
      <c r="M1321" s="11" t="s">
        <v>7339</v>
      </c>
      <c r="N1321" s="12" t="s">
        <v>14169</v>
      </c>
      <c r="O1321" s="12" t="s">
        <v>14170</v>
      </c>
    </row>
    <row r="1322" spans="1:15" ht="15" customHeight="1" x14ac:dyDescent="0.3">
      <c r="A1322" s="11" t="s">
        <v>97</v>
      </c>
      <c r="B1322" s="11" t="s">
        <v>98</v>
      </c>
      <c r="C1322" s="17">
        <v>6</v>
      </c>
      <c r="D1322" s="11" t="s">
        <v>742</v>
      </c>
      <c r="E1322" s="11" t="s">
        <v>13869</v>
      </c>
      <c r="F1322" s="11">
        <v>34233978</v>
      </c>
      <c r="G1322" s="11" t="s">
        <v>14171</v>
      </c>
      <c r="H1322" s="11" t="s">
        <v>14172</v>
      </c>
      <c r="I1322" s="11" t="s">
        <v>3417</v>
      </c>
      <c r="J1322" s="11" t="s">
        <v>3417</v>
      </c>
      <c r="K1322" s="11" t="s">
        <v>7379</v>
      </c>
      <c r="L1322" s="11" t="s">
        <v>14173</v>
      </c>
      <c r="M1322" s="11" t="s">
        <v>7734</v>
      </c>
      <c r="N1322" s="12" t="s">
        <v>14174</v>
      </c>
      <c r="O1322" s="12" t="s">
        <v>14175</v>
      </c>
    </row>
    <row r="1323" spans="1:15" ht="15" customHeight="1" x14ac:dyDescent="0.3">
      <c r="A1323" s="11" t="s">
        <v>97</v>
      </c>
      <c r="B1323" s="11" t="s">
        <v>98</v>
      </c>
      <c r="C1323" s="17">
        <v>6</v>
      </c>
      <c r="D1323" s="11" t="s">
        <v>742</v>
      </c>
      <c r="E1323" s="11" t="s">
        <v>13869</v>
      </c>
      <c r="F1323" s="11">
        <v>32603750</v>
      </c>
      <c r="G1323" s="11" t="s">
        <v>14176</v>
      </c>
      <c r="H1323" s="11" t="s">
        <v>14177</v>
      </c>
      <c r="I1323" s="11" t="s">
        <v>1434</v>
      </c>
      <c r="J1323" s="11" t="s">
        <v>14178</v>
      </c>
      <c r="K1323" s="11" t="s">
        <v>7412</v>
      </c>
      <c r="L1323" s="11" t="s">
        <v>14179</v>
      </c>
      <c r="M1323" s="11" t="s">
        <v>7805</v>
      </c>
      <c r="N1323" s="12" t="s">
        <v>14180</v>
      </c>
      <c r="O1323" s="12" t="s">
        <v>14181</v>
      </c>
    </row>
    <row r="1324" spans="1:15" ht="15" customHeight="1" x14ac:dyDescent="0.3">
      <c r="A1324" s="11" t="s">
        <v>97</v>
      </c>
      <c r="B1324" s="11" t="s">
        <v>98</v>
      </c>
      <c r="C1324" s="17">
        <v>6</v>
      </c>
      <c r="D1324" s="11" t="s">
        <v>742</v>
      </c>
      <c r="E1324" s="11" t="s">
        <v>13869</v>
      </c>
      <c r="F1324" s="11">
        <v>33545739</v>
      </c>
      <c r="G1324" s="11" t="s">
        <v>10715</v>
      </c>
      <c r="H1324" s="11" t="s">
        <v>10629</v>
      </c>
      <c r="I1324" s="11" t="s">
        <v>2687</v>
      </c>
      <c r="J1324" s="11" t="s">
        <v>2687</v>
      </c>
      <c r="K1324" s="11" t="s">
        <v>7905</v>
      </c>
      <c r="L1324" s="11" t="s">
        <v>10716</v>
      </c>
      <c r="M1324" s="11" t="s">
        <v>7956</v>
      </c>
      <c r="N1324" s="12" t="s">
        <v>10717</v>
      </c>
      <c r="O1324" s="12" t="s">
        <v>10718</v>
      </c>
    </row>
    <row r="1325" spans="1:15" ht="15" customHeight="1" x14ac:dyDescent="0.3">
      <c r="A1325" s="11" t="s">
        <v>97</v>
      </c>
      <c r="B1325" s="11" t="s">
        <v>98</v>
      </c>
      <c r="C1325" s="17">
        <v>6</v>
      </c>
      <c r="D1325" s="11" t="s">
        <v>742</v>
      </c>
      <c r="E1325" s="11" t="s">
        <v>13869</v>
      </c>
      <c r="F1325" s="11">
        <v>32779829</v>
      </c>
      <c r="G1325" s="11" t="s">
        <v>14182</v>
      </c>
      <c r="H1325" s="11" t="s">
        <v>14183</v>
      </c>
      <c r="I1325" s="11" t="s">
        <v>1027</v>
      </c>
      <c r="J1325" s="11" t="s">
        <v>5071</v>
      </c>
      <c r="K1325" s="11" t="s">
        <v>7349</v>
      </c>
      <c r="L1325" s="11" t="s">
        <v>14184</v>
      </c>
      <c r="M1325" s="11" t="s">
        <v>7350</v>
      </c>
      <c r="N1325" s="12" t="s">
        <v>14185</v>
      </c>
      <c r="O1325" s="12" t="s">
        <v>14186</v>
      </c>
    </row>
    <row r="1326" spans="1:15" ht="15" customHeight="1" x14ac:dyDescent="0.3">
      <c r="A1326" s="11" t="s">
        <v>97</v>
      </c>
      <c r="B1326" s="11" t="s">
        <v>98</v>
      </c>
      <c r="C1326" s="17">
        <v>6</v>
      </c>
      <c r="D1326" s="11" t="s">
        <v>742</v>
      </c>
      <c r="E1326" s="11" t="s">
        <v>13869</v>
      </c>
      <c r="F1326" s="11">
        <v>33993140</v>
      </c>
      <c r="G1326" s="11" t="s">
        <v>14187</v>
      </c>
      <c r="H1326" s="11" t="s">
        <v>14188</v>
      </c>
      <c r="I1326" s="11" t="s">
        <v>1722</v>
      </c>
      <c r="J1326" s="11"/>
      <c r="K1326" s="11" t="s">
        <v>11916</v>
      </c>
      <c r="L1326" s="11" t="s">
        <v>14189</v>
      </c>
      <c r="M1326" s="11" t="s">
        <v>7350</v>
      </c>
      <c r="N1326" s="12" t="s">
        <v>14190</v>
      </c>
      <c r="O1326" s="12" t="s">
        <v>14191</v>
      </c>
    </row>
    <row r="1327" spans="1:15" ht="15" customHeight="1" x14ac:dyDescent="0.3">
      <c r="A1327" s="11" t="s">
        <v>97</v>
      </c>
      <c r="B1327" s="11" t="s">
        <v>98</v>
      </c>
      <c r="C1327" s="17">
        <v>6</v>
      </c>
      <c r="D1327" s="11" t="s">
        <v>742</v>
      </c>
      <c r="E1327" s="11" t="s">
        <v>13869</v>
      </c>
      <c r="F1327" s="11">
        <v>33996213</v>
      </c>
      <c r="G1327" s="11" t="s">
        <v>14192</v>
      </c>
      <c r="H1327" s="11" t="s">
        <v>14193</v>
      </c>
      <c r="I1327" s="11" t="s">
        <v>2590</v>
      </c>
      <c r="J1327" s="11" t="s">
        <v>5929</v>
      </c>
      <c r="K1327" s="11" t="s">
        <v>10611</v>
      </c>
      <c r="L1327" s="11" t="s">
        <v>14194</v>
      </c>
      <c r="M1327" s="11" t="s">
        <v>7339</v>
      </c>
      <c r="N1327" s="12" t="s">
        <v>14195</v>
      </c>
      <c r="O1327" s="12" t="s">
        <v>14196</v>
      </c>
    </row>
    <row r="1328" spans="1:15" ht="15" customHeight="1" x14ac:dyDescent="0.3">
      <c r="A1328" s="11" t="s">
        <v>97</v>
      </c>
      <c r="B1328" s="11" t="s">
        <v>98</v>
      </c>
      <c r="C1328" s="17">
        <v>6</v>
      </c>
      <c r="D1328" s="11" t="s">
        <v>742</v>
      </c>
      <c r="E1328" s="11" t="s">
        <v>13869</v>
      </c>
      <c r="F1328" s="11">
        <v>33949134</v>
      </c>
      <c r="G1328" s="11" t="s">
        <v>14197</v>
      </c>
      <c r="H1328" s="11" t="s">
        <v>14198</v>
      </c>
      <c r="I1328" s="11" t="s">
        <v>2594</v>
      </c>
      <c r="J1328" s="11"/>
      <c r="K1328" s="11" t="s">
        <v>10540</v>
      </c>
      <c r="L1328" s="11" t="s">
        <v>14199</v>
      </c>
      <c r="M1328" s="11" t="s">
        <v>7339</v>
      </c>
      <c r="N1328" s="12" t="s">
        <v>14200</v>
      </c>
      <c r="O1328" s="12" t="s">
        <v>14201</v>
      </c>
    </row>
    <row r="1329" spans="1:15" ht="15" customHeight="1" x14ac:dyDescent="0.3">
      <c r="A1329" s="11" t="s">
        <v>97</v>
      </c>
      <c r="B1329" s="11" t="s">
        <v>98</v>
      </c>
      <c r="C1329" s="17">
        <v>6</v>
      </c>
      <c r="D1329" s="11" t="s">
        <v>742</v>
      </c>
      <c r="E1329" s="11" t="s">
        <v>13869</v>
      </c>
      <c r="F1329" s="11">
        <v>33784672</v>
      </c>
      <c r="G1329" s="11" t="s">
        <v>13991</v>
      </c>
      <c r="H1329" s="11" t="s">
        <v>14202</v>
      </c>
      <c r="I1329" s="11" t="s">
        <v>761</v>
      </c>
      <c r="J1329" s="11" t="s">
        <v>14203</v>
      </c>
      <c r="K1329" s="11" t="s">
        <v>8975</v>
      </c>
      <c r="L1329" s="11" t="s">
        <v>14204</v>
      </c>
      <c r="M1329" s="11" t="s">
        <v>7339</v>
      </c>
      <c r="N1329" s="12" t="s">
        <v>14205</v>
      </c>
      <c r="O1329" s="12" t="s">
        <v>14206</v>
      </c>
    </row>
    <row r="1330" spans="1:15" ht="15" customHeight="1" x14ac:dyDescent="0.3">
      <c r="A1330" s="11" t="s">
        <v>97</v>
      </c>
      <c r="B1330" s="11" t="s">
        <v>98</v>
      </c>
      <c r="C1330" s="17">
        <v>6</v>
      </c>
      <c r="D1330" s="11" t="s">
        <v>742</v>
      </c>
      <c r="E1330" s="11" t="s">
        <v>13869</v>
      </c>
      <c r="F1330" s="11">
        <v>31794059</v>
      </c>
      <c r="G1330" s="11" t="s">
        <v>11597</v>
      </c>
      <c r="H1330" s="11" t="s">
        <v>11598</v>
      </c>
      <c r="I1330" s="11" t="s">
        <v>2258</v>
      </c>
      <c r="J1330" s="11" t="s">
        <v>11599</v>
      </c>
      <c r="K1330" s="11" t="s">
        <v>7337</v>
      </c>
      <c r="L1330" s="11" t="s">
        <v>11600</v>
      </c>
      <c r="M1330" s="11" t="s">
        <v>8338</v>
      </c>
      <c r="N1330" s="12" t="s">
        <v>11601</v>
      </c>
      <c r="O1330" s="12" t="s">
        <v>11602</v>
      </c>
    </row>
    <row r="1331" spans="1:15" ht="15" customHeight="1" x14ac:dyDescent="0.3">
      <c r="A1331" s="11" t="s">
        <v>97</v>
      </c>
      <c r="B1331" s="11" t="s">
        <v>98</v>
      </c>
      <c r="C1331" s="17">
        <v>6</v>
      </c>
      <c r="D1331" s="11" t="s">
        <v>742</v>
      </c>
      <c r="E1331" s="11" t="s">
        <v>13869</v>
      </c>
      <c r="F1331" s="11">
        <v>32215960</v>
      </c>
      <c r="G1331" s="11" t="s">
        <v>14207</v>
      </c>
      <c r="H1331" s="11" t="s">
        <v>14208</v>
      </c>
      <c r="I1331" s="11" t="s">
        <v>7002</v>
      </c>
      <c r="J1331" s="11" t="s">
        <v>14209</v>
      </c>
      <c r="K1331" s="11" t="s">
        <v>7349</v>
      </c>
      <c r="L1331" s="11" t="s">
        <v>14210</v>
      </c>
      <c r="M1331" s="11" t="s">
        <v>7520</v>
      </c>
      <c r="N1331" s="12" t="s">
        <v>14211</v>
      </c>
      <c r="O1331" s="12" t="s">
        <v>14212</v>
      </c>
    </row>
    <row r="1332" spans="1:15" ht="15" customHeight="1" x14ac:dyDescent="0.3">
      <c r="A1332" s="11" t="s">
        <v>97</v>
      </c>
      <c r="B1332" s="11" t="s">
        <v>98</v>
      </c>
      <c r="C1332" s="17">
        <v>6</v>
      </c>
      <c r="D1332" s="11" t="s">
        <v>742</v>
      </c>
      <c r="E1332" s="11" t="s">
        <v>13869</v>
      </c>
      <c r="F1332" s="11">
        <v>31977075</v>
      </c>
      <c r="G1332" s="11" t="s">
        <v>14213</v>
      </c>
      <c r="H1332" s="11" t="s">
        <v>14214</v>
      </c>
      <c r="I1332" s="11" t="s">
        <v>7002</v>
      </c>
      <c r="J1332" s="11" t="s">
        <v>14215</v>
      </c>
      <c r="K1332" s="11" t="s">
        <v>7337</v>
      </c>
      <c r="L1332" s="11" t="s">
        <v>14216</v>
      </c>
      <c r="M1332" s="11" t="s">
        <v>8658</v>
      </c>
      <c r="N1332" s="12" t="s">
        <v>14217</v>
      </c>
      <c r="O1332" s="12" t="s">
        <v>14218</v>
      </c>
    </row>
    <row r="1333" spans="1:15" ht="15" customHeight="1" x14ac:dyDescent="0.3">
      <c r="A1333" s="11" t="s">
        <v>97</v>
      </c>
      <c r="B1333" s="11" t="s">
        <v>98</v>
      </c>
      <c r="C1333" s="17">
        <v>6</v>
      </c>
      <c r="D1333" s="11" t="s">
        <v>742</v>
      </c>
      <c r="E1333" s="11" t="s">
        <v>13869</v>
      </c>
      <c r="F1333" s="11">
        <v>33202063</v>
      </c>
      <c r="G1333" s="11" t="s">
        <v>14103</v>
      </c>
      <c r="H1333" s="11" t="s">
        <v>14219</v>
      </c>
      <c r="I1333" s="11" t="s">
        <v>5147</v>
      </c>
      <c r="J1333" s="11" t="s">
        <v>5147</v>
      </c>
      <c r="K1333" s="11" t="s">
        <v>7905</v>
      </c>
      <c r="L1333" s="11" t="s">
        <v>14220</v>
      </c>
      <c r="M1333" s="11" t="s">
        <v>7956</v>
      </c>
      <c r="N1333" s="12" t="s">
        <v>14221</v>
      </c>
      <c r="O1333" s="12" t="s">
        <v>14222</v>
      </c>
    </row>
    <row r="1334" spans="1:15" ht="15" customHeight="1" x14ac:dyDescent="0.3">
      <c r="A1334" s="11" t="s">
        <v>97</v>
      </c>
      <c r="B1334" s="11" t="s">
        <v>98</v>
      </c>
      <c r="C1334" s="17">
        <v>6</v>
      </c>
      <c r="D1334" s="11" t="s">
        <v>742</v>
      </c>
      <c r="E1334" s="11" t="s">
        <v>13869</v>
      </c>
      <c r="F1334" s="11">
        <v>33179283</v>
      </c>
      <c r="G1334" s="11" t="s">
        <v>14223</v>
      </c>
      <c r="H1334" s="11" t="s">
        <v>5010</v>
      </c>
      <c r="I1334" s="11" t="s">
        <v>14224</v>
      </c>
      <c r="J1334" s="11" t="s">
        <v>14224</v>
      </c>
      <c r="K1334" s="11" t="s">
        <v>7337</v>
      </c>
      <c r="L1334" s="11"/>
      <c r="M1334" s="11" t="s">
        <v>7339</v>
      </c>
      <c r="N1334" s="12" t="s">
        <v>14225</v>
      </c>
      <c r="O1334" s="12" t="s">
        <v>14226</v>
      </c>
    </row>
    <row r="1335" spans="1:15" ht="15" customHeight="1" x14ac:dyDescent="0.3">
      <c r="A1335" s="11" t="s">
        <v>97</v>
      </c>
      <c r="B1335" s="11" t="s">
        <v>98</v>
      </c>
      <c r="C1335" s="17">
        <v>6</v>
      </c>
      <c r="D1335" s="11" t="s">
        <v>742</v>
      </c>
      <c r="E1335" s="11" t="s">
        <v>13869</v>
      </c>
      <c r="F1335" s="11">
        <v>32750186</v>
      </c>
      <c r="G1335" s="11" t="s">
        <v>14227</v>
      </c>
      <c r="H1335" s="11" t="s">
        <v>14228</v>
      </c>
      <c r="I1335" s="11" t="s">
        <v>1728</v>
      </c>
      <c r="J1335" s="11" t="s">
        <v>7746</v>
      </c>
      <c r="K1335" s="11" t="s">
        <v>10693</v>
      </c>
      <c r="L1335" s="11" t="s">
        <v>14229</v>
      </c>
      <c r="M1335" s="11" t="s">
        <v>9475</v>
      </c>
      <c r="N1335" s="12" t="s">
        <v>14230</v>
      </c>
      <c r="O1335" s="12" t="s">
        <v>14231</v>
      </c>
    </row>
    <row r="1336" spans="1:15" ht="15" customHeight="1" x14ac:dyDescent="0.3">
      <c r="A1336" s="11" t="s">
        <v>97</v>
      </c>
      <c r="B1336" s="11" t="s">
        <v>98</v>
      </c>
      <c r="C1336" s="17">
        <v>6</v>
      </c>
      <c r="D1336" s="11" t="s">
        <v>742</v>
      </c>
      <c r="E1336" s="11" t="s">
        <v>13869</v>
      </c>
      <c r="F1336" s="11">
        <v>32419030</v>
      </c>
      <c r="G1336" s="11" t="s">
        <v>14232</v>
      </c>
      <c r="H1336" s="11" t="s">
        <v>14233</v>
      </c>
      <c r="I1336" s="11" t="s">
        <v>14234</v>
      </c>
      <c r="J1336" s="11" t="s">
        <v>14234</v>
      </c>
      <c r="K1336" s="11" t="s">
        <v>7536</v>
      </c>
      <c r="L1336" s="11" t="s">
        <v>14235</v>
      </c>
      <c r="M1336" s="11" t="s">
        <v>7350</v>
      </c>
      <c r="N1336" s="12" t="s">
        <v>14236</v>
      </c>
      <c r="O1336" s="12" t="s">
        <v>14237</v>
      </c>
    </row>
    <row r="1337" spans="1:15" ht="15" customHeight="1" x14ac:dyDescent="0.3">
      <c r="A1337" s="11" t="s">
        <v>97</v>
      </c>
      <c r="B1337" s="11" t="s">
        <v>98</v>
      </c>
      <c r="C1337" s="17">
        <v>6</v>
      </c>
      <c r="D1337" s="11" t="s">
        <v>742</v>
      </c>
      <c r="E1337" s="11" t="s">
        <v>13973</v>
      </c>
      <c r="F1337" s="11">
        <v>32145367</v>
      </c>
      <c r="G1337" s="11" t="s">
        <v>14238</v>
      </c>
      <c r="H1337" s="11" t="s">
        <v>14239</v>
      </c>
      <c r="I1337" s="11" t="s">
        <v>2601</v>
      </c>
      <c r="J1337" s="11" t="s">
        <v>14240</v>
      </c>
      <c r="K1337" s="11" t="s">
        <v>14241</v>
      </c>
      <c r="L1337" s="11" t="s">
        <v>14242</v>
      </c>
      <c r="M1337" s="11" t="s">
        <v>7339</v>
      </c>
      <c r="N1337" s="12" t="s">
        <v>14243</v>
      </c>
      <c r="O1337" s="12" t="s">
        <v>14244</v>
      </c>
    </row>
    <row r="1338" spans="1:15" ht="15" customHeight="1" x14ac:dyDescent="0.3">
      <c r="A1338" s="11" t="s">
        <v>97</v>
      </c>
      <c r="B1338" s="11" t="s">
        <v>98</v>
      </c>
      <c r="C1338" s="17">
        <v>6</v>
      </c>
      <c r="D1338" s="11" t="s">
        <v>742</v>
      </c>
      <c r="E1338" s="11" t="s">
        <v>13869</v>
      </c>
      <c r="F1338" s="11">
        <v>31630393</v>
      </c>
      <c r="G1338" s="11" t="s">
        <v>14245</v>
      </c>
      <c r="H1338" s="11" t="s">
        <v>14246</v>
      </c>
      <c r="I1338" s="11" t="s">
        <v>2601</v>
      </c>
      <c r="J1338" s="11" t="s">
        <v>11622</v>
      </c>
      <c r="K1338" s="11" t="s">
        <v>7337</v>
      </c>
      <c r="L1338" s="11" t="s">
        <v>14247</v>
      </c>
      <c r="M1338" s="11" t="s">
        <v>7373</v>
      </c>
      <c r="N1338" s="12" t="s">
        <v>14248</v>
      </c>
      <c r="O1338" s="12" t="s">
        <v>14249</v>
      </c>
    </row>
    <row r="1339" spans="1:15" ht="15" customHeight="1" x14ac:dyDescent="0.3">
      <c r="A1339" s="11" t="s">
        <v>97</v>
      </c>
      <c r="B1339" s="11" t="s">
        <v>98</v>
      </c>
      <c r="C1339" s="17">
        <v>6</v>
      </c>
      <c r="D1339" s="11" t="s">
        <v>742</v>
      </c>
      <c r="E1339" s="11" t="s">
        <v>13869</v>
      </c>
      <c r="F1339" s="11">
        <v>32145369</v>
      </c>
      <c r="G1339" s="11" t="s">
        <v>14250</v>
      </c>
      <c r="H1339" s="11" t="s">
        <v>14251</v>
      </c>
      <c r="I1339" s="11" t="s">
        <v>2601</v>
      </c>
      <c r="J1339" s="11" t="s">
        <v>14240</v>
      </c>
      <c r="K1339" s="11" t="s">
        <v>14241</v>
      </c>
      <c r="L1339" s="11" t="s">
        <v>14252</v>
      </c>
      <c r="M1339" s="11" t="s">
        <v>7339</v>
      </c>
      <c r="N1339" s="12" t="s">
        <v>14253</v>
      </c>
      <c r="O1339" s="12" t="s">
        <v>14254</v>
      </c>
    </row>
    <row r="1340" spans="1:15" ht="15" customHeight="1" x14ac:dyDescent="0.3">
      <c r="A1340" s="11" t="s">
        <v>97</v>
      </c>
      <c r="B1340" s="11" t="s">
        <v>98</v>
      </c>
      <c r="C1340" s="17">
        <v>6</v>
      </c>
      <c r="D1340" s="11" t="s">
        <v>742</v>
      </c>
      <c r="E1340" s="11" t="s">
        <v>13869</v>
      </c>
      <c r="F1340" s="11">
        <v>32147384</v>
      </c>
      <c r="G1340" s="11" t="s">
        <v>14255</v>
      </c>
      <c r="H1340" s="11" t="s">
        <v>14256</v>
      </c>
      <c r="I1340" s="11" t="s">
        <v>2601</v>
      </c>
      <c r="J1340" s="11" t="s">
        <v>12404</v>
      </c>
      <c r="K1340" s="11" t="s">
        <v>14241</v>
      </c>
      <c r="L1340" s="11" t="s">
        <v>14257</v>
      </c>
      <c r="M1340" s="11" t="s">
        <v>7339</v>
      </c>
      <c r="N1340" s="12" t="s">
        <v>14258</v>
      </c>
      <c r="O1340" s="12" t="s">
        <v>14259</v>
      </c>
    </row>
    <row r="1341" spans="1:15" ht="15" customHeight="1" x14ac:dyDescent="0.3">
      <c r="A1341" s="11" t="s">
        <v>97</v>
      </c>
      <c r="B1341" s="11" t="s">
        <v>98</v>
      </c>
      <c r="C1341" s="17">
        <v>6</v>
      </c>
      <c r="D1341" s="11" t="s">
        <v>742</v>
      </c>
      <c r="E1341" s="11" t="s">
        <v>13869</v>
      </c>
      <c r="F1341" s="11">
        <v>31924631</v>
      </c>
      <c r="G1341" s="11" t="s">
        <v>14260</v>
      </c>
      <c r="H1341" s="11" t="s">
        <v>14261</v>
      </c>
      <c r="I1341" s="11" t="s">
        <v>14262</v>
      </c>
      <c r="J1341" s="11" t="s">
        <v>14262</v>
      </c>
      <c r="K1341" s="11" t="s">
        <v>7379</v>
      </c>
      <c r="L1341" s="11" t="s">
        <v>14263</v>
      </c>
      <c r="M1341" s="11" t="s">
        <v>7339</v>
      </c>
      <c r="N1341" s="12" t="s">
        <v>14264</v>
      </c>
      <c r="O1341" s="12" t="s">
        <v>14265</v>
      </c>
    </row>
    <row r="1342" spans="1:15" ht="15" customHeight="1" x14ac:dyDescent="0.3">
      <c r="A1342" s="11" t="s">
        <v>97</v>
      </c>
      <c r="B1342" s="11" t="s">
        <v>98</v>
      </c>
      <c r="C1342" s="17">
        <v>6</v>
      </c>
      <c r="D1342" s="11" t="s">
        <v>742</v>
      </c>
      <c r="E1342" s="11" t="s">
        <v>13973</v>
      </c>
      <c r="F1342" s="11">
        <v>31910861</v>
      </c>
      <c r="G1342" s="11" t="s">
        <v>14266</v>
      </c>
      <c r="H1342" s="11" t="s">
        <v>14267</v>
      </c>
      <c r="I1342" s="11" t="s">
        <v>7843</v>
      </c>
      <c r="J1342" s="11" t="s">
        <v>7843</v>
      </c>
      <c r="K1342" s="11" t="s">
        <v>5316</v>
      </c>
      <c r="L1342" s="11" t="s">
        <v>14268</v>
      </c>
      <c r="M1342" s="11" t="s">
        <v>7339</v>
      </c>
      <c r="N1342" s="12" t="s">
        <v>14269</v>
      </c>
      <c r="O1342" s="12" t="s">
        <v>14270</v>
      </c>
    </row>
    <row r="1343" spans="1:15" ht="15" customHeight="1" x14ac:dyDescent="0.3">
      <c r="A1343" s="11" t="s">
        <v>97</v>
      </c>
      <c r="B1343" s="11" t="s">
        <v>98</v>
      </c>
      <c r="C1343" s="17">
        <v>6</v>
      </c>
      <c r="D1343" s="11" t="s">
        <v>742</v>
      </c>
      <c r="E1343" s="11" t="s">
        <v>13869</v>
      </c>
      <c r="F1343" s="11">
        <v>32041693</v>
      </c>
      <c r="G1343" s="11" t="s">
        <v>14271</v>
      </c>
      <c r="H1343" s="11" t="s">
        <v>14272</v>
      </c>
      <c r="I1343" s="11" t="s">
        <v>1733</v>
      </c>
      <c r="J1343" s="11" t="s">
        <v>1733</v>
      </c>
      <c r="K1343" s="11" t="s">
        <v>7803</v>
      </c>
      <c r="L1343" s="11" t="s">
        <v>14273</v>
      </c>
      <c r="M1343" s="11" t="s">
        <v>14274</v>
      </c>
      <c r="N1343" s="12" t="s">
        <v>14275</v>
      </c>
      <c r="O1343" s="12" t="s">
        <v>14276</v>
      </c>
    </row>
    <row r="1344" spans="1:15" ht="15" customHeight="1" x14ac:dyDescent="0.3">
      <c r="A1344" s="11" t="s">
        <v>97</v>
      </c>
      <c r="B1344" s="11" t="s">
        <v>98</v>
      </c>
      <c r="C1344" s="17">
        <v>6</v>
      </c>
      <c r="D1344" s="11" t="s">
        <v>742</v>
      </c>
      <c r="E1344" s="11" t="s">
        <v>13869</v>
      </c>
      <c r="F1344" s="11">
        <v>33219375</v>
      </c>
      <c r="G1344" s="11" t="s">
        <v>14277</v>
      </c>
      <c r="H1344" s="11" t="s">
        <v>14278</v>
      </c>
      <c r="I1344" s="11" t="s">
        <v>14279</v>
      </c>
      <c r="J1344" s="11"/>
      <c r="K1344" s="11" t="s">
        <v>14280</v>
      </c>
      <c r="L1344" s="11" t="s">
        <v>14281</v>
      </c>
      <c r="M1344" s="11" t="s">
        <v>7339</v>
      </c>
      <c r="N1344" s="12" t="s">
        <v>14282</v>
      </c>
      <c r="O1344" s="12" t="s">
        <v>14283</v>
      </c>
    </row>
    <row r="1345" spans="1:15" ht="15" customHeight="1" x14ac:dyDescent="0.3">
      <c r="A1345" s="11" t="s">
        <v>97</v>
      </c>
      <c r="B1345" s="11" t="s">
        <v>98</v>
      </c>
      <c r="C1345" s="17">
        <v>6</v>
      </c>
      <c r="D1345" s="11" t="s">
        <v>742</v>
      </c>
      <c r="E1345" s="11" t="s">
        <v>13869</v>
      </c>
      <c r="F1345" s="11">
        <v>32176385</v>
      </c>
      <c r="G1345" s="11" t="s">
        <v>14284</v>
      </c>
      <c r="H1345" s="11" t="s">
        <v>14285</v>
      </c>
      <c r="I1345" s="11" t="s">
        <v>3166</v>
      </c>
      <c r="J1345" s="11" t="s">
        <v>14286</v>
      </c>
      <c r="K1345" s="11" t="s">
        <v>7349</v>
      </c>
      <c r="L1345" s="11" t="s">
        <v>14287</v>
      </c>
      <c r="M1345" s="11" t="s">
        <v>7339</v>
      </c>
      <c r="N1345" s="12" t="s">
        <v>14288</v>
      </c>
      <c r="O1345" s="12" t="s">
        <v>14289</v>
      </c>
    </row>
    <row r="1346" spans="1:15" ht="15" customHeight="1" x14ac:dyDescent="0.3">
      <c r="A1346" s="11" t="s">
        <v>97</v>
      </c>
      <c r="B1346" s="11" t="s">
        <v>98</v>
      </c>
      <c r="C1346" s="17">
        <v>6</v>
      </c>
      <c r="D1346" s="11" t="s">
        <v>742</v>
      </c>
      <c r="E1346" s="11" t="s">
        <v>13869</v>
      </c>
      <c r="F1346" s="11">
        <v>31260715</v>
      </c>
      <c r="G1346" s="11" t="s">
        <v>14290</v>
      </c>
      <c r="H1346" s="11" t="s">
        <v>14291</v>
      </c>
      <c r="I1346" s="11" t="s">
        <v>2393</v>
      </c>
      <c r="J1346" s="11" t="s">
        <v>14292</v>
      </c>
      <c r="K1346" s="11" t="s">
        <v>7371</v>
      </c>
      <c r="L1346" s="11" t="s">
        <v>14293</v>
      </c>
      <c r="M1346" s="11" t="s">
        <v>7389</v>
      </c>
      <c r="N1346" s="12" t="s">
        <v>14294</v>
      </c>
      <c r="O1346" s="12" t="s">
        <v>14295</v>
      </c>
    </row>
    <row r="1347" spans="1:15" ht="15" customHeight="1" x14ac:dyDescent="0.3">
      <c r="A1347" s="11" t="s">
        <v>97</v>
      </c>
      <c r="B1347" s="11" t="s">
        <v>98</v>
      </c>
      <c r="C1347" s="17">
        <v>6</v>
      </c>
      <c r="D1347" s="11" t="s">
        <v>742</v>
      </c>
      <c r="E1347" s="11" t="s">
        <v>13869</v>
      </c>
      <c r="F1347" s="11">
        <v>31684694</v>
      </c>
      <c r="G1347" s="11" t="s">
        <v>14296</v>
      </c>
      <c r="H1347" s="11" t="s">
        <v>14297</v>
      </c>
      <c r="I1347" s="11" t="s">
        <v>14298</v>
      </c>
      <c r="J1347" s="11" t="s">
        <v>14298</v>
      </c>
      <c r="K1347" s="11" t="s">
        <v>7905</v>
      </c>
      <c r="L1347" s="11" t="s">
        <v>14299</v>
      </c>
      <c r="M1347" s="11" t="s">
        <v>7956</v>
      </c>
      <c r="N1347" s="12" t="s">
        <v>14300</v>
      </c>
      <c r="O1347" s="12" t="s">
        <v>14301</v>
      </c>
    </row>
    <row r="1348" spans="1:15" ht="15" customHeight="1" x14ac:dyDescent="0.3">
      <c r="A1348" s="11" t="s">
        <v>97</v>
      </c>
      <c r="B1348" s="11" t="s">
        <v>98</v>
      </c>
      <c r="C1348" s="17">
        <v>6</v>
      </c>
      <c r="D1348" s="11" t="s">
        <v>742</v>
      </c>
      <c r="E1348" s="11" t="s">
        <v>13869</v>
      </c>
      <c r="F1348" s="11">
        <v>31649114</v>
      </c>
      <c r="G1348" s="11" t="s">
        <v>14302</v>
      </c>
      <c r="H1348" s="11" t="s">
        <v>14303</v>
      </c>
      <c r="I1348" s="11" t="s">
        <v>14304</v>
      </c>
      <c r="J1348" s="11" t="s">
        <v>14304</v>
      </c>
      <c r="K1348" s="11" t="s">
        <v>7803</v>
      </c>
      <c r="L1348" s="11" t="s">
        <v>14305</v>
      </c>
      <c r="M1348" s="11" t="s">
        <v>7350</v>
      </c>
      <c r="N1348" s="12" t="s">
        <v>14306</v>
      </c>
      <c r="O1348" s="12" t="s">
        <v>14307</v>
      </c>
    </row>
    <row r="1349" spans="1:15" ht="15" customHeight="1" x14ac:dyDescent="0.3">
      <c r="A1349" s="11" t="s">
        <v>97</v>
      </c>
      <c r="B1349" s="11" t="s">
        <v>98</v>
      </c>
      <c r="C1349" s="17">
        <v>6</v>
      </c>
      <c r="D1349" s="11" t="s">
        <v>742</v>
      </c>
      <c r="E1349" s="11" t="s">
        <v>13869</v>
      </c>
      <c r="F1349" s="11">
        <v>31410492</v>
      </c>
      <c r="G1349" s="11" t="s">
        <v>14308</v>
      </c>
      <c r="H1349" s="11" t="s">
        <v>14309</v>
      </c>
      <c r="I1349" s="11" t="s">
        <v>7892</v>
      </c>
      <c r="J1349" s="11"/>
      <c r="K1349" s="11" t="s">
        <v>7536</v>
      </c>
      <c r="L1349" s="11" t="s">
        <v>14310</v>
      </c>
      <c r="M1349" s="11" t="s">
        <v>7339</v>
      </c>
      <c r="N1349" s="12" t="s">
        <v>14311</v>
      </c>
      <c r="O1349" s="12" t="s">
        <v>14312</v>
      </c>
    </row>
    <row r="1350" spans="1:15" ht="15" customHeight="1" x14ac:dyDescent="0.3">
      <c r="A1350" s="11" t="s">
        <v>97</v>
      </c>
      <c r="B1350" s="11" t="s">
        <v>98</v>
      </c>
      <c r="C1350" s="17">
        <v>6</v>
      </c>
      <c r="D1350" s="11" t="s">
        <v>742</v>
      </c>
      <c r="E1350" s="11" t="s">
        <v>13869</v>
      </c>
      <c r="F1350" s="11">
        <v>30528825</v>
      </c>
      <c r="G1350" s="11" t="s">
        <v>14313</v>
      </c>
      <c r="H1350" s="11" t="s">
        <v>14314</v>
      </c>
      <c r="I1350" s="11" t="s">
        <v>4621</v>
      </c>
      <c r="J1350" s="11" t="s">
        <v>14315</v>
      </c>
      <c r="K1350" s="11" t="s">
        <v>7412</v>
      </c>
      <c r="L1350" s="11" t="s">
        <v>14316</v>
      </c>
      <c r="M1350" s="11" t="s">
        <v>7907</v>
      </c>
      <c r="N1350" s="12" t="s">
        <v>14317</v>
      </c>
      <c r="O1350" s="12" t="s">
        <v>14318</v>
      </c>
    </row>
    <row r="1351" spans="1:15" ht="15" customHeight="1" x14ac:dyDescent="0.3">
      <c r="A1351" s="11" t="s">
        <v>97</v>
      </c>
      <c r="B1351" s="11" t="s">
        <v>98</v>
      </c>
      <c r="C1351" s="17">
        <v>6</v>
      </c>
      <c r="D1351" s="11" t="s">
        <v>742</v>
      </c>
      <c r="E1351" s="11" t="s">
        <v>13869</v>
      </c>
      <c r="F1351" s="11">
        <v>30521836</v>
      </c>
      <c r="G1351" s="11" t="s">
        <v>14319</v>
      </c>
      <c r="H1351" s="11" t="s">
        <v>14320</v>
      </c>
      <c r="I1351" s="11" t="s">
        <v>4621</v>
      </c>
      <c r="J1351" s="11" t="s">
        <v>14321</v>
      </c>
      <c r="K1351" s="11" t="s">
        <v>7412</v>
      </c>
      <c r="L1351" s="11" t="s">
        <v>14322</v>
      </c>
      <c r="M1351" s="11" t="s">
        <v>7681</v>
      </c>
      <c r="N1351" s="12" t="s">
        <v>14323</v>
      </c>
      <c r="O1351" s="12" t="s">
        <v>14324</v>
      </c>
    </row>
    <row r="1352" spans="1:15" ht="15" customHeight="1" x14ac:dyDescent="0.3">
      <c r="A1352" s="11" t="s">
        <v>97</v>
      </c>
      <c r="B1352" s="11" t="s">
        <v>98</v>
      </c>
      <c r="C1352" s="17">
        <v>6</v>
      </c>
      <c r="D1352" s="11" t="s">
        <v>742</v>
      </c>
      <c r="E1352" s="11" t="s">
        <v>13869</v>
      </c>
      <c r="F1352" s="11">
        <v>30850455</v>
      </c>
      <c r="G1352" s="11" t="s">
        <v>14325</v>
      </c>
      <c r="H1352" s="11" t="s">
        <v>14326</v>
      </c>
      <c r="I1352" s="11" t="s">
        <v>7912</v>
      </c>
      <c r="J1352" s="11"/>
      <c r="K1352" s="11" t="s">
        <v>14327</v>
      </c>
      <c r="L1352" s="11" t="s">
        <v>14328</v>
      </c>
      <c r="M1352" s="11" t="s">
        <v>14329</v>
      </c>
      <c r="N1352" s="12" t="s">
        <v>14330</v>
      </c>
      <c r="O1352" s="12" t="s">
        <v>14331</v>
      </c>
    </row>
    <row r="1353" spans="1:15" ht="15" customHeight="1" x14ac:dyDescent="0.3">
      <c r="A1353" s="11" t="s">
        <v>97</v>
      </c>
      <c r="B1353" s="11" t="s">
        <v>98</v>
      </c>
      <c r="C1353" s="17">
        <v>6</v>
      </c>
      <c r="D1353" s="11" t="s">
        <v>742</v>
      </c>
      <c r="E1353" s="11" t="s">
        <v>13869</v>
      </c>
      <c r="F1353" s="11">
        <v>30936111</v>
      </c>
      <c r="G1353" s="11" t="s">
        <v>14332</v>
      </c>
      <c r="H1353" s="11" t="s">
        <v>14333</v>
      </c>
      <c r="I1353" s="11" t="s">
        <v>2403</v>
      </c>
      <c r="J1353" s="11" t="s">
        <v>4068</v>
      </c>
      <c r="K1353" s="11" t="s">
        <v>14334</v>
      </c>
      <c r="L1353" s="11" t="s">
        <v>14335</v>
      </c>
      <c r="M1353" s="11" t="s">
        <v>7373</v>
      </c>
      <c r="N1353" s="12" t="s">
        <v>14336</v>
      </c>
      <c r="O1353" s="12" t="s">
        <v>14337</v>
      </c>
    </row>
    <row r="1354" spans="1:15" ht="15" customHeight="1" x14ac:dyDescent="0.3">
      <c r="A1354" s="11" t="s">
        <v>97</v>
      </c>
      <c r="B1354" s="11" t="s">
        <v>98</v>
      </c>
      <c r="C1354" s="17">
        <v>6</v>
      </c>
      <c r="D1354" s="11" t="s">
        <v>742</v>
      </c>
      <c r="E1354" s="11" t="s">
        <v>13869</v>
      </c>
      <c r="F1354" s="11">
        <v>31260100</v>
      </c>
      <c r="G1354" s="11" t="s">
        <v>14338</v>
      </c>
      <c r="H1354" s="11" t="s">
        <v>14339</v>
      </c>
      <c r="I1354" s="11" t="s">
        <v>3269</v>
      </c>
      <c r="J1354" s="11" t="s">
        <v>3269</v>
      </c>
      <c r="K1354" s="11" t="s">
        <v>7905</v>
      </c>
      <c r="L1354" s="11" t="s">
        <v>14340</v>
      </c>
      <c r="M1354" s="11" t="s">
        <v>7969</v>
      </c>
      <c r="N1354" s="12" t="s">
        <v>14341</v>
      </c>
      <c r="O1354" s="12" t="s">
        <v>14342</v>
      </c>
    </row>
    <row r="1355" spans="1:15" ht="15" customHeight="1" x14ac:dyDescent="0.3">
      <c r="A1355" s="11" t="s">
        <v>97</v>
      </c>
      <c r="B1355" s="11" t="s">
        <v>98</v>
      </c>
      <c r="C1355" s="17">
        <v>6</v>
      </c>
      <c r="D1355" s="11" t="s">
        <v>742</v>
      </c>
      <c r="E1355" s="11" t="s">
        <v>13869</v>
      </c>
      <c r="F1355" s="11">
        <v>30878565</v>
      </c>
      <c r="G1355" s="11" t="s">
        <v>14343</v>
      </c>
      <c r="H1355" s="11" t="s">
        <v>14344</v>
      </c>
      <c r="I1355" s="11" t="s">
        <v>4741</v>
      </c>
      <c r="J1355" s="11" t="s">
        <v>14345</v>
      </c>
      <c r="K1355" s="11" t="s">
        <v>7754</v>
      </c>
      <c r="L1355" s="11" t="s">
        <v>14346</v>
      </c>
      <c r="M1355" s="11" t="s">
        <v>7350</v>
      </c>
      <c r="N1355" s="12" t="s">
        <v>14347</v>
      </c>
      <c r="O1355" s="12" t="s">
        <v>14348</v>
      </c>
    </row>
    <row r="1356" spans="1:15" ht="15" customHeight="1" x14ac:dyDescent="0.3">
      <c r="A1356" s="11" t="s">
        <v>97</v>
      </c>
      <c r="B1356" s="11" t="s">
        <v>98</v>
      </c>
      <c r="C1356" s="17">
        <v>6</v>
      </c>
      <c r="D1356" s="11" t="s">
        <v>742</v>
      </c>
      <c r="E1356" s="11" t="s">
        <v>13869</v>
      </c>
      <c r="F1356" s="11">
        <v>31025714</v>
      </c>
      <c r="G1356" s="11" t="s">
        <v>14349</v>
      </c>
      <c r="H1356" s="11" t="s">
        <v>14350</v>
      </c>
      <c r="I1356" s="11" t="s">
        <v>14351</v>
      </c>
      <c r="J1356" s="11" t="s">
        <v>14351</v>
      </c>
      <c r="K1356" s="11" t="s">
        <v>7905</v>
      </c>
      <c r="L1356" s="11" t="s">
        <v>14352</v>
      </c>
      <c r="M1356" s="11" t="s">
        <v>7956</v>
      </c>
      <c r="N1356" s="12" t="s">
        <v>14353</v>
      </c>
      <c r="O1356" s="12" t="s">
        <v>14354</v>
      </c>
    </row>
    <row r="1357" spans="1:15" ht="15" customHeight="1" x14ac:dyDescent="0.3">
      <c r="A1357" s="11" t="s">
        <v>97</v>
      </c>
      <c r="B1357" s="11" t="s">
        <v>98</v>
      </c>
      <c r="C1357" s="17">
        <v>6</v>
      </c>
      <c r="D1357" s="11" t="s">
        <v>742</v>
      </c>
      <c r="E1357" s="11" t="s">
        <v>13869</v>
      </c>
      <c r="F1357" s="11">
        <v>30557582</v>
      </c>
      <c r="G1357" s="11" t="s">
        <v>14355</v>
      </c>
      <c r="H1357" s="11" t="s">
        <v>14356</v>
      </c>
      <c r="I1357" s="11" t="s">
        <v>1280</v>
      </c>
      <c r="J1357" s="11" t="s">
        <v>6241</v>
      </c>
      <c r="K1357" s="11" t="s">
        <v>7754</v>
      </c>
      <c r="L1357" s="11" t="s">
        <v>14357</v>
      </c>
      <c r="M1357" s="11" t="s">
        <v>7604</v>
      </c>
      <c r="N1357" s="12" t="s">
        <v>14358</v>
      </c>
      <c r="O1357" s="12" t="s">
        <v>14359</v>
      </c>
    </row>
    <row r="1358" spans="1:15" ht="15" customHeight="1" x14ac:dyDescent="0.3">
      <c r="A1358" s="11" t="s">
        <v>97</v>
      </c>
      <c r="B1358" s="11" t="s">
        <v>98</v>
      </c>
      <c r="C1358" s="17">
        <v>6</v>
      </c>
      <c r="D1358" s="11" t="s">
        <v>742</v>
      </c>
      <c r="E1358" s="11" t="s">
        <v>13869</v>
      </c>
      <c r="F1358" s="11">
        <v>30224395</v>
      </c>
      <c r="G1358" s="11" t="s">
        <v>14360</v>
      </c>
      <c r="H1358" s="11" t="s">
        <v>14361</v>
      </c>
      <c r="I1358" s="11" t="s">
        <v>14362</v>
      </c>
      <c r="J1358" s="11" t="s">
        <v>14362</v>
      </c>
      <c r="K1358" s="11" t="s">
        <v>7379</v>
      </c>
      <c r="L1358" s="11" t="s">
        <v>14363</v>
      </c>
      <c r="M1358" s="11" t="s">
        <v>7373</v>
      </c>
      <c r="N1358" s="12" t="s">
        <v>14364</v>
      </c>
      <c r="O1358" s="12" t="s">
        <v>14365</v>
      </c>
    </row>
    <row r="1359" spans="1:15" ht="15" customHeight="1" x14ac:dyDescent="0.3">
      <c r="A1359" s="11" t="s">
        <v>97</v>
      </c>
      <c r="B1359" s="11" t="s">
        <v>98</v>
      </c>
      <c r="C1359" s="17">
        <v>6</v>
      </c>
      <c r="D1359" s="11" t="s">
        <v>742</v>
      </c>
      <c r="E1359" s="11" t="s">
        <v>13869</v>
      </c>
      <c r="F1359" s="11">
        <v>29777625</v>
      </c>
      <c r="G1359" s="11" t="s">
        <v>14366</v>
      </c>
      <c r="H1359" s="11" t="s">
        <v>14367</v>
      </c>
      <c r="I1359" s="11" t="s">
        <v>1045</v>
      </c>
      <c r="J1359" s="11" t="s">
        <v>7926</v>
      </c>
      <c r="K1359" s="11" t="s">
        <v>7337</v>
      </c>
      <c r="L1359" s="11" t="s">
        <v>14368</v>
      </c>
      <c r="M1359" s="11" t="s">
        <v>14369</v>
      </c>
      <c r="N1359" s="12" t="s">
        <v>14370</v>
      </c>
      <c r="O1359" s="12" t="s">
        <v>14371</v>
      </c>
    </row>
    <row r="1360" spans="1:15" ht="15" customHeight="1" x14ac:dyDescent="0.3">
      <c r="A1360" s="11" t="s">
        <v>97</v>
      </c>
      <c r="B1360" s="11" t="s">
        <v>98</v>
      </c>
      <c r="C1360" s="17">
        <v>6</v>
      </c>
      <c r="D1360" s="11" t="s">
        <v>742</v>
      </c>
      <c r="E1360" s="11" t="s">
        <v>13869</v>
      </c>
      <c r="F1360" s="11">
        <v>29806111</v>
      </c>
      <c r="G1360" s="11" t="s">
        <v>13528</v>
      </c>
      <c r="H1360" s="11" t="s">
        <v>13529</v>
      </c>
      <c r="I1360" s="11" t="s">
        <v>2723</v>
      </c>
      <c r="J1360" s="11" t="s">
        <v>13530</v>
      </c>
      <c r="K1360" s="11" t="s">
        <v>7561</v>
      </c>
      <c r="L1360" s="11" t="s">
        <v>13531</v>
      </c>
      <c r="M1360" s="11" t="s">
        <v>7350</v>
      </c>
      <c r="N1360" s="12" t="s">
        <v>13532</v>
      </c>
      <c r="O1360" s="12" t="s">
        <v>13533</v>
      </c>
    </row>
    <row r="1361" spans="1:15" ht="15" customHeight="1" x14ac:dyDescent="0.3">
      <c r="A1361" s="11" t="s">
        <v>97</v>
      </c>
      <c r="B1361" s="11" t="s">
        <v>98</v>
      </c>
      <c r="C1361" s="17">
        <v>6</v>
      </c>
      <c r="D1361" s="11" t="s">
        <v>742</v>
      </c>
      <c r="E1361" s="11" t="s">
        <v>13869</v>
      </c>
      <c r="F1361" s="11">
        <v>30497795</v>
      </c>
      <c r="G1361" s="11" t="s">
        <v>14372</v>
      </c>
      <c r="H1361" s="11" t="s">
        <v>14373</v>
      </c>
      <c r="I1361" s="11" t="s">
        <v>14374</v>
      </c>
      <c r="J1361" s="11" t="s">
        <v>2719</v>
      </c>
      <c r="K1361" s="11" t="s">
        <v>7727</v>
      </c>
      <c r="L1361" s="11" t="s">
        <v>14375</v>
      </c>
      <c r="M1361" s="11" t="s">
        <v>7373</v>
      </c>
      <c r="N1361" s="12" t="s">
        <v>14376</v>
      </c>
      <c r="O1361" s="12" t="s">
        <v>14377</v>
      </c>
    </row>
    <row r="1362" spans="1:15" ht="15" customHeight="1" x14ac:dyDescent="0.3">
      <c r="A1362" s="11" t="s">
        <v>97</v>
      </c>
      <c r="B1362" s="11" t="s">
        <v>98</v>
      </c>
      <c r="C1362" s="17">
        <v>6</v>
      </c>
      <c r="D1362" s="11" t="s">
        <v>742</v>
      </c>
      <c r="E1362" s="11" t="s">
        <v>13869</v>
      </c>
      <c r="F1362" s="11">
        <v>29860482</v>
      </c>
      <c r="G1362" s="11" t="s">
        <v>14378</v>
      </c>
      <c r="H1362" s="11" t="s">
        <v>14379</v>
      </c>
      <c r="I1362" s="11" t="s">
        <v>14380</v>
      </c>
      <c r="J1362" s="11"/>
      <c r="K1362" s="11" t="s">
        <v>14381</v>
      </c>
      <c r="L1362" s="11" t="s">
        <v>14382</v>
      </c>
      <c r="M1362" s="11" t="s">
        <v>14383</v>
      </c>
      <c r="N1362" s="12" t="s">
        <v>14384</v>
      </c>
      <c r="O1362" s="12" t="s">
        <v>14385</v>
      </c>
    </row>
    <row r="1363" spans="1:15" ht="15" customHeight="1" x14ac:dyDescent="0.3">
      <c r="A1363" s="11" t="s">
        <v>97</v>
      </c>
      <c r="B1363" s="11" t="s">
        <v>98</v>
      </c>
      <c r="C1363" s="17">
        <v>6</v>
      </c>
      <c r="D1363" s="11" t="s">
        <v>742</v>
      </c>
      <c r="E1363" s="11" t="s">
        <v>13869</v>
      </c>
      <c r="F1363" s="11">
        <v>29971784</v>
      </c>
      <c r="G1363" s="11" t="s">
        <v>14277</v>
      </c>
      <c r="H1363" s="11" t="s">
        <v>14386</v>
      </c>
      <c r="I1363" s="11" t="s">
        <v>4317</v>
      </c>
      <c r="J1363" s="11" t="s">
        <v>5667</v>
      </c>
      <c r="K1363" s="11" t="s">
        <v>10913</v>
      </c>
      <c r="L1363" s="11" t="s">
        <v>14387</v>
      </c>
      <c r="M1363" s="11" t="s">
        <v>13703</v>
      </c>
      <c r="N1363" s="12" t="s">
        <v>14388</v>
      </c>
      <c r="O1363" s="12" t="s">
        <v>14389</v>
      </c>
    </row>
    <row r="1364" spans="1:15" ht="15" customHeight="1" x14ac:dyDescent="0.3">
      <c r="A1364" s="11" t="s">
        <v>97</v>
      </c>
      <c r="B1364" s="11" t="s">
        <v>98</v>
      </c>
      <c r="C1364" s="17">
        <v>6</v>
      </c>
      <c r="D1364" s="11" t="s">
        <v>742</v>
      </c>
      <c r="E1364" s="11" t="s">
        <v>13869</v>
      </c>
      <c r="F1364" s="11">
        <v>29205265</v>
      </c>
      <c r="G1364" s="11" t="s">
        <v>14390</v>
      </c>
      <c r="H1364" s="11" t="s">
        <v>14391</v>
      </c>
      <c r="I1364" s="11" t="s">
        <v>1026</v>
      </c>
      <c r="J1364" s="11" t="s">
        <v>14392</v>
      </c>
      <c r="K1364" s="11" t="s">
        <v>7337</v>
      </c>
      <c r="L1364" s="11" t="s">
        <v>14393</v>
      </c>
      <c r="M1364" s="11" t="s">
        <v>7604</v>
      </c>
      <c r="N1364" s="12" t="s">
        <v>14394</v>
      </c>
      <c r="O1364" s="12" t="s">
        <v>14395</v>
      </c>
    </row>
    <row r="1365" spans="1:15" ht="15" customHeight="1" x14ac:dyDescent="0.3">
      <c r="A1365" s="11" t="s">
        <v>97</v>
      </c>
      <c r="B1365" s="11" t="s">
        <v>98</v>
      </c>
      <c r="C1365" s="17">
        <v>6</v>
      </c>
      <c r="D1365" s="11" t="s">
        <v>742</v>
      </c>
      <c r="E1365" s="11" t="s">
        <v>13869</v>
      </c>
      <c r="F1365" s="11">
        <v>29205284</v>
      </c>
      <c r="G1365" s="11" t="s">
        <v>14396</v>
      </c>
      <c r="H1365" s="11" t="s">
        <v>14397</v>
      </c>
      <c r="I1365" s="11" t="s">
        <v>1026</v>
      </c>
      <c r="J1365" s="11" t="s">
        <v>14398</v>
      </c>
      <c r="K1365" s="11" t="s">
        <v>7337</v>
      </c>
      <c r="L1365" s="11" t="s">
        <v>14399</v>
      </c>
      <c r="M1365" s="11" t="s">
        <v>8313</v>
      </c>
      <c r="N1365" s="12" t="s">
        <v>14400</v>
      </c>
      <c r="O1365" s="12" t="s">
        <v>14401</v>
      </c>
    </row>
    <row r="1366" spans="1:15" ht="15" customHeight="1" x14ac:dyDescent="0.3">
      <c r="A1366" s="11" t="s">
        <v>97</v>
      </c>
      <c r="B1366" s="11" t="s">
        <v>98</v>
      </c>
      <c r="C1366" s="17">
        <v>6</v>
      </c>
      <c r="D1366" s="11" t="s">
        <v>742</v>
      </c>
      <c r="E1366" s="11" t="s">
        <v>13869</v>
      </c>
      <c r="F1366" s="11">
        <v>29575068</v>
      </c>
      <c r="G1366" s="11" t="s">
        <v>14402</v>
      </c>
      <c r="H1366" s="11" t="s">
        <v>14403</v>
      </c>
      <c r="I1366" s="11" t="s">
        <v>1026</v>
      </c>
      <c r="J1366" s="11"/>
      <c r="K1366" s="11" t="s">
        <v>10604</v>
      </c>
      <c r="L1366" s="11" t="s">
        <v>14404</v>
      </c>
      <c r="M1366" s="11" t="s">
        <v>7604</v>
      </c>
      <c r="N1366" s="12" t="s">
        <v>14405</v>
      </c>
      <c r="O1366" s="12" t="s">
        <v>14406</v>
      </c>
    </row>
    <row r="1367" spans="1:15" ht="15" customHeight="1" x14ac:dyDescent="0.3">
      <c r="A1367" s="11" t="s">
        <v>97</v>
      </c>
      <c r="B1367" s="11" t="s">
        <v>98</v>
      </c>
      <c r="C1367" s="17">
        <v>6</v>
      </c>
      <c r="D1367" s="11" t="s">
        <v>742</v>
      </c>
      <c r="E1367" s="11" t="s">
        <v>13869</v>
      </c>
      <c r="F1367" s="11">
        <v>29271368</v>
      </c>
      <c r="G1367" s="11" t="s">
        <v>14407</v>
      </c>
      <c r="H1367" s="11" t="s">
        <v>14408</v>
      </c>
      <c r="I1367" s="11" t="s">
        <v>3374</v>
      </c>
      <c r="J1367" s="11"/>
      <c r="K1367" s="11" t="s">
        <v>14004</v>
      </c>
      <c r="L1367" s="11" t="s">
        <v>14409</v>
      </c>
      <c r="M1367" s="11" t="s">
        <v>7520</v>
      </c>
      <c r="N1367" s="12" t="s">
        <v>14410</v>
      </c>
      <c r="O1367" s="12" t="s">
        <v>14411</v>
      </c>
    </row>
    <row r="1368" spans="1:15" ht="15" customHeight="1" x14ac:dyDescent="0.3">
      <c r="A1368" s="11" t="s">
        <v>97</v>
      </c>
      <c r="B1368" s="11" t="s">
        <v>98</v>
      </c>
      <c r="C1368" s="17">
        <v>6</v>
      </c>
      <c r="D1368" s="11" t="s">
        <v>742</v>
      </c>
      <c r="E1368" s="11" t="s">
        <v>13973</v>
      </c>
      <c r="F1368" s="11">
        <v>28790179</v>
      </c>
      <c r="G1368" s="11" t="s">
        <v>14412</v>
      </c>
      <c r="H1368" s="11" t="s">
        <v>14413</v>
      </c>
      <c r="I1368" s="11" t="s">
        <v>2736</v>
      </c>
      <c r="J1368" s="11" t="s">
        <v>14414</v>
      </c>
      <c r="K1368" s="11" t="s">
        <v>14415</v>
      </c>
      <c r="L1368" s="11" t="s">
        <v>14416</v>
      </c>
      <c r="M1368" s="11" t="s">
        <v>7389</v>
      </c>
      <c r="N1368" s="12" t="s">
        <v>14417</v>
      </c>
      <c r="O1368" s="12" t="s">
        <v>14418</v>
      </c>
    </row>
    <row r="1369" spans="1:15" ht="15" customHeight="1" x14ac:dyDescent="0.3">
      <c r="A1369" s="11" t="s">
        <v>97</v>
      </c>
      <c r="B1369" s="11" t="s">
        <v>98</v>
      </c>
      <c r="C1369" s="17">
        <v>6</v>
      </c>
      <c r="D1369" s="11" t="s">
        <v>742</v>
      </c>
      <c r="E1369" s="11" t="s">
        <v>13869</v>
      </c>
      <c r="F1369" s="11">
        <v>30521685</v>
      </c>
      <c r="G1369" s="11" t="s">
        <v>14419</v>
      </c>
      <c r="H1369" s="11" t="s">
        <v>14420</v>
      </c>
      <c r="I1369" s="11" t="s">
        <v>14321</v>
      </c>
      <c r="J1369" s="11" t="s">
        <v>14321</v>
      </c>
      <c r="K1369" s="11" t="s">
        <v>7905</v>
      </c>
      <c r="L1369" s="11" t="s">
        <v>14421</v>
      </c>
      <c r="M1369" s="11" t="s">
        <v>7969</v>
      </c>
      <c r="N1369" s="12" t="s">
        <v>14422</v>
      </c>
      <c r="O1369" s="12" t="s">
        <v>14423</v>
      </c>
    </row>
    <row r="1370" spans="1:15" ht="15" customHeight="1" x14ac:dyDescent="0.3">
      <c r="A1370" s="11" t="s">
        <v>97</v>
      </c>
      <c r="B1370" s="11" t="s">
        <v>98</v>
      </c>
      <c r="C1370" s="17">
        <v>6</v>
      </c>
      <c r="D1370" s="11" t="s">
        <v>742</v>
      </c>
      <c r="E1370" s="11" t="s">
        <v>13869</v>
      </c>
      <c r="F1370" s="11">
        <v>30521686</v>
      </c>
      <c r="G1370" s="11" t="s">
        <v>14424</v>
      </c>
      <c r="H1370" s="11" t="s">
        <v>14425</v>
      </c>
      <c r="I1370" s="11" t="s">
        <v>14321</v>
      </c>
      <c r="J1370" s="11" t="s">
        <v>14321</v>
      </c>
      <c r="K1370" s="11" t="s">
        <v>7905</v>
      </c>
      <c r="L1370" s="11" t="s">
        <v>14426</v>
      </c>
      <c r="M1370" s="11" t="s">
        <v>7969</v>
      </c>
      <c r="N1370" s="12" t="s">
        <v>14427</v>
      </c>
      <c r="O1370" s="12" t="s">
        <v>14428</v>
      </c>
    </row>
    <row r="1371" spans="1:15" ht="15" customHeight="1" x14ac:dyDescent="0.3">
      <c r="A1371" s="11" t="s">
        <v>97</v>
      </c>
      <c r="B1371" s="11" t="s">
        <v>98</v>
      </c>
      <c r="C1371" s="17">
        <v>6</v>
      </c>
      <c r="D1371" s="11" t="s">
        <v>742</v>
      </c>
      <c r="E1371" s="11" t="s">
        <v>13869</v>
      </c>
      <c r="F1371" s="11">
        <v>30521690</v>
      </c>
      <c r="G1371" s="11" t="s">
        <v>14429</v>
      </c>
      <c r="H1371" s="11" t="s">
        <v>14430</v>
      </c>
      <c r="I1371" s="11" t="s">
        <v>14321</v>
      </c>
      <c r="J1371" s="11" t="s">
        <v>14321</v>
      </c>
      <c r="K1371" s="11" t="s">
        <v>7905</v>
      </c>
      <c r="L1371" s="11" t="s">
        <v>14431</v>
      </c>
      <c r="M1371" s="11" t="s">
        <v>7956</v>
      </c>
      <c r="N1371" s="12" t="s">
        <v>14432</v>
      </c>
      <c r="O1371" s="12" t="s">
        <v>14433</v>
      </c>
    </row>
    <row r="1372" spans="1:15" ht="15" customHeight="1" x14ac:dyDescent="0.3">
      <c r="A1372" s="11" t="s">
        <v>97</v>
      </c>
      <c r="B1372" s="11" t="s">
        <v>98</v>
      </c>
      <c r="C1372" s="17">
        <v>6</v>
      </c>
      <c r="D1372" s="11" t="s">
        <v>742</v>
      </c>
      <c r="E1372" s="11" t="s">
        <v>13869</v>
      </c>
      <c r="F1372" s="11">
        <v>30521687</v>
      </c>
      <c r="G1372" s="11" t="s">
        <v>14434</v>
      </c>
      <c r="H1372" s="11" t="s">
        <v>14435</v>
      </c>
      <c r="I1372" s="11" t="s">
        <v>14321</v>
      </c>
      <c r="J1372" s="11" t="s">
        <v>14321</v>
      </c>
      <c r="K1372" s="11" t="s">
        <v>7905</v>
      </c>
      <c r="L1372" s="11" t="s">
        <v>14436</v>
      </c>
      <c r="M1372" s="11" t="s">
        <v>7956</v>
      </c>
      <c r="N1372" s="12" t="s">
        <v>14437</v>
      </c>
      <c r="O1372" s="12" t="s">
        <v>14438</v>
      </c>
    </row>
    <row r="1373" spans="1:15" ht="15" customHeight="1" x14ac:dyDescent="0.3">
      <c r="A1373" s="11" t="s">
        <v>97</v>
      </c>
      <c r="B1373" s="11" t="s">
        <v>98</v>
      </c>
      <c r="C1373" s="17">
        <v>6</v>
      </c>
      <c r="D1373" s="11" t="s">
        <v>742</v>
      </c>
      <c r="E1373" s="11" t="s">
        <v>13869</v>
      </c>
      <c r="F1373" s="11">
        <v>30521681</v>
      </c>
      <c r="G1373" s="11" t="s">
        <v>14439</v>
      </c>
      <c r="H1373" s="11" t="s">
        <v>14440</v>
      </c>
      <c r="I1373" s="11" t="s">
        <v>14321</v>
      </c>
      <c r="J1373" s="11" t="s">
        <v>14321</v>
      </c>
      <c r="K1373" s="11" t="s">
        <v>7905</v>
      </c>
      <c r="L1373" s="11" t="s">
        <v>14441</v>
      </c>
      <c r="M1373" s="11" t="s">
        <v>7956</v>
      </c>
      <c r="N1373" s="12" t="s">
        <v>14442</v>
      </c>
      <c r="O1373" s="12" t="s">
        <v>14443</v>
      </c>
    </row>
    <row r="1374" spans="1:15" ht="15" customHeight="1" x14ac:dyDescent="0.3">
      <c r="A1374" s="11" t="s">
        <v>97</v>
      </c>
      <c r="B1374" s="11" t="s">
        <v>98</v>
      </c>
      <c r="C1374" s="17">
        <v>6</v>
      </c>
      <c r="D1374" s="11" t="s">
        <v>742</v>
      </c>
      <c r="E1374" s="11" t="s">
        <v>13869</v>
      </c>
      <c r="F1374" s="11">
        <v>30521688</v>
      </c>
      <c r="G1374" s="11" t="s">
        <v>14444</v>
      </c>
      <c r="H1374" s="11" t="s">
        <v>14445</v>
      </c>
      <c r="I1374" s="11" t="s">
        <v>14321</v>
      </c>
      <c r="J1374" s="11" t="s">
        <v>14321</v>
      </c>
      <c r="K1374" s="11" t="s">
        <v>7905</v>
      </c>
      <c r="L1374" s="11" t="s">
        <v>14446</v>
      </c>
      <c r="M1374" s="11" t="s">
        <v>7956</v>
      </c>
      <c r="N1374" s="12" t="s">
        <v>14447</v>
      </c>
      <c r="O1374" s="12" t="s">
        <v>14448</v>
      </c>
    </row>
    <row r="1375" spans="1:15" ht="15" customHeight="1" x14ac:dyDescent="0.3">
      <c r="A1375" s="11" t="s">
        <v>97</v>
      </c>
      <c r="B1375" s="11" t="s">
        <v>98</v>
      </c>
      <c r="C1375" s="17">
        <v>6</v>
      </c>
      <c r="D1375" s="11" t="s">
        <v>742</v>
      </c>
      <c r="E1375" s="11" t="s">
        <v>13869</v>
      </c>
      <c r="F1375" s="11">
        <v>30521684</v>
      </c>
      <c r="G1375" s="11" t="s">
        <v>14449</v>
      </c>
      <c r="H1375" s="11" t="s">
        <v>14450</v>
      </c>
      <c r="I1375" s="11" t="s">
        <v>14321</v>
      </c>
      <c r="J1375" s="11" t="s">
        <v>14321</v>
      </c>
      <c r="K1375" s="11" t="s">
        <v>7905</v>
      </c>
      <c r="L1375" s="11" t="s">
        <v>14451</v>
      </c>
      <c r="M1375" s="11" t="s">
        <v>7956</v>
      </c>
      <c r="N1375" s="12" t="s">
        <v>14452</v>
      </c>
      <c r="O1375" s="12" t="s">
        <v>14453</v>
      </c>
    </row>
    <row r="1376" spans="1:15" ht="15" customHeight="1" x14ac:dyDescent="0.3">
      <c r="A1376" s="11" t="s">
        <v>97</v>
      </c>
      <c r="B1376" s="11" t="s">
        <v>98</v>
      </c>
      <c r="C1376" s="17">
        <v>6</v>
      </c>
      <c r="D1376" s="11" t="s">
        <v>742</v>
      </c>
      <c r="E1376" s="11" t="s">
        <v>13869</v>
      </c>
      <c r="F1376" s="11">
        <v>30521691</v>
      </c>
      <c r="G1376" s="11" t="s">
        <v>14454</v>
      </c>
      <c r="H1376" s="11" t="s">
        <v>14455</v>
      </c>
      <c r="I1376" s="11" t="s">
        <v>14321</v>
      </c>
      <c r="J1376" s="11" t="s">
        <v>14321</v>
      </c>
      <c r="K1376" s="11" t="s">
        <v>7905</v>
      </c>
      <c r="L1376" s="11" t="s">
        <v>14456</v>
      </c>
      <c r="M1376" s="11" t="s">
        <v>7956</v>
      </c>
      <c r="N1376" s="12" t="s">
        <v>14457</v>
      </c>
      <c r="O1376" s="12" t="s">
        <v>14458</v>
      </c>
    </row>
    <row r="1377" spans="1:15" ht="15" customHeight="1" x14ac:dyDescent="0.3">
      <c r="A1377" s="11" t="s">
        <v>97</v>
      </c>
      <c r="B1377" s="11" t="s">
        <v>98</v>
      </c>
      <c r="C1377" s="17">
        <v>6</v>
      </c>
      <c r="D1377" s="11" t="s">
        <v>742</v>
      </c>
      <c r="E1377" s="11" t="s">
        <v>13869</v>
      </c>
      <c r="F1377" s="11">
        <v>30521682</v>
      </c>
      <c r="G1377" s="11" t="s">
        <v>14459</v>
      </c>
      <c r="H1377" s="11" t="s">
        <v>14460</v>
      </c>
      <c r="I1377" s="11" t="s">
        <v>14321</v>
      </c>
      <c r="J1377" s="11" t="s">
        <v>14321</v>
      </c>
      <c r="K1377" s="11" t="s">
        <v>7905</v>
      </c>
      <c r="L1377" s="11" t="s">
        <v>14461</v>
      </c>
      <c r="M1377" s="11" t="s">
        <v>7956</v>
      </c>
      <c r="N1377" s="12" t="s">
        <v>14462</v>
      </c>
      <c r="O1377" s="12" t="s">
        <v>14463</v>
      </c>
    </row>
    <row r="1378" spans="1:15" ht="15" customHeight="1" x14ac:dyDescent="0.3">
      <c r="A1378" s="11" t="s">
        <v>97</v>
      </c>
      <c r="B1378" s="11" t="s">
        <v>98</v>
      </c>
      <c r="C1378" s="17">
        <v>6</v>
      </c>
      <c r="D1378" s="11" t="s">
        <v>742</v>
      </c>
      <c r="E1378" s="11" t="s">
        <v>13869</v>
      </c>
      <c r="F1378" s="11">
        <v>30521689</v>
      </c>
      <c r="G1378" s="11" t="s">
        <v>14464</v>
      </c>
      <c r="H1378" s="11" t="s">
        <v>14465</v>
      </c>
      <c r="I1378" s="11" t="s">
        <v>14321</v>
      </c>
      <c r="J1378" s="11" t="s">
        <v>14321</v>
      </c>
      <c r="K1378" s="11" t="s">
        <v>7905</v>
      </c>
      <c r="L1378" s="11" t="s">
        <v>14466</v>
      </c>
      <c r="M1378" s="11" t="s">
        <v>7956</v>
      </c>
      <c r="N1378" s="12" t="s">
        <v>14467</v>
      </c>
      <c r="O1378" s="12" t="s">
        <v>14468</v>
      </c>
    </row>
    <row r="1379" spans="1:15" ht="15" customHeight="1" x14ac:dyDescent="0.3">
      <c r="A1379" s="11" t="s">
        <v>97</v>
      </c>
      <c r="B1379" s="11" t="s">
        <v>98</v>
      </c>
      <c r="C1379" s="17">
        <v>6</v>
      </c>
      <c r="D1379" s="11" t="s">
        <v>742</v>
      </c>
      <c r="E1379" s="11" t="s">
        <v>13869</v>
      </c>
      <c r="F1379" s="11">
        <v>30521683</v>
      </c>
      <c r="G1379" s="11" t="s">
        <v>14469</v>
      </c>
      <c r="H1379" s="11" t="s">
        <v>14470</v>
      </c>
      <c r="I1379" s="11" t="s">
        <v>14321</v>
      </c>
      <c r="J1379" s="11" t="s">
        <v>14321</v>
      </c>
      <c r="K1379" s="11" t="s">
        <v>7905</v>
      </c>
      <c r="L1379" s="11" t="s">
        <v>14471</v>
      </c>
      <c r="M1379" s="11" t="s">
        <v>7969</v>
      </c>
      <c r="N1379" s="12" t="s">
        <v>14472</v>
      </c>
      <c r="O1379" s="12" t="s">
        <v>14473</v>
      </c>
    </row>
    <row r="1380" spans="1:15" ht="15" customHeight="1" x14ac:dyDescent="0.3">
      <c r="A1380" s="11" t="s">
        <v>97</v>
      </c>
      <c r="B1380" s="11" t="s">
        <v>98</v>
      </c>
      <c r="C1380" s="17">
        <v>6</v>
      </c>
      <c r="D1380" s="11" t="s">
        <v>742</v>
      </c>
      <c r="E1380" s="11" t="s">
        <v>13869</v>
      </c>
      <c r="F1380" s="11">
        <v>30318585</v>
      </c>
      <c r="G1380" s="11" t="s">
        <v>14474</v>
      </c>
      <c r="H1380" s="11" t="s">
        <v>14475</v>
      </c>
      <c r="I1380" s="11" t="s">
        <v>2427</v>
      </c>
      <c r="J1380" s="11" t="s">
        <v>14476</v>
      </c>
      <c r="K1380" s="11" t="s">
        <v>7337</v>
      </c>
      <c r="L1380" s="11" t="s">
        <v>14477</v>
      </c>
      <c r="M1380" s="11" t="s">
        <v>7604</v>
      </c>
      <c r="N1380" s="12" t="s">
        <v>14478</v>
      </c>
      <c r="O1380" s="12" t="s">
        <v>14479</v>
      </c>
    </row>
    <row r="1381" spans="1:15" ht="15" customHeight="1" x14ac:dyDescent="0.3">
      <c r="A1381" s="11" t="s">
        <v>97</v>
      </c>
      <c r="B1381" s="11" t="s">
        <v>98</v>
      </c>
      <c r="C1381" s="17">
        <v>6</v>
      </c>
      <c r="D1381" s="11" t="s">
        <v>742</v>
      </c>
      <c r="E1381" s="11" t="s">
        <v>13869</v>
      </c>
      <c r="F1381" s="11">
        <v>30115047</v>
      </c>
      <c r="G1381" s="11" t="s">
        <v>14480</v>
      </c>
      <c r="H1381" s="11" t="s">
        <v>14481</v>
      </c>
      <c r="I1381" s="11" t="s">
        <v>14482</v>
      </c>
      <c r="J1381" s="11" t="s">
        <v>14482</v>
      </c>
      <c r="K1381" s="11" t="s">
        <v>14483</v>
      </c>
      <c r="L1381" s="11" t="s">
        <v>14484</v>
      </c>
      <c r="M1381" s="11" t="s">
        <v>7339</v>
      </c>
      <c r="N1381" s="12" t="s">
        <v>14485</v>
      </c>
      <c r="O1381" s="12" t="s">
        <v>14486</v>
      </c>
    </row>
    <row r="1382" spans="1:15" ht="15" customHeight="1" x14ac:dyDescent="0.3">
      <c r="A1382" s="11" t="s">
        <v>97</v>
      </c>
      <c r="B1382" s="11" t="s">
        <v>98</v>
      </c>
      <c r="C1382" s="17">
        <v>6</v>
      </c>
      <c r="D1382" s="11" t="s">
        <v>742</v>
      </c>
      <c r="E1382" s="11" t="s">
        <v>13869</v>
      </c>
      <c r="F1382" s="11">
        <v>29747242</v>
      </c>
      <c r="G1382" s="11" t="s">
        <v>14487</v>
      </c>
      <c r="H1382" s="11" t="s">
        <v>14488</v>
      </c>
      <c r="I1382" s="11" t="s">
        <v>958</v>
      </c>
      <c r="J1382" s="11" t="s">
        <v>14489</v>
      </c>
      <c r="K1382" s="11" t="s">
        <v>7337</v>
      </c>
      <c r="L1382" s="11" t="s">
        <v>14490</v>
      </c>
      <c r="M1382" s="11" t="s">
        <v>7520</v>
      </c>
      <c r="N1382" s="12" t="s">
        <v>14491</v>
      </c>
      <c r="O1382" s="12" t="s">
        <v>14492</v>
      </c>
    </row>
    <row r="1383" spans="1:15" ht="15" customHeight="1" x14ac:dyDescent="0.3">
      <c r="A1383" s="11" t="s">
        <v>97</v>
      </c>
      <c r="B1383" s="11" t="s">
        <v>98</v>
      </c>
      <c r="C1383" s="17">
        <v>6</v>
      </c>
      <c r="D1383" s="11" t="s">
        <v>742</v>
      </c>
      <c r="E1383" s="11" t="s">
        <v>13869</v>
      </c>
      <c r="F1383" s="11">
        <v>29708265</v>
      </c>
      <c r="G1383" s="11" t="s">
        <v>14493</v>
      </c>
      <c r="H1383" s="11" t="s">
        <v>14494</v>
      </c>
      <c r="I1383" s="11" t="s">
        <v>14495</v>
      </c>
      <c r="J1383" s="11" t="s">
        <v>14495</v>
      </c>
      <c r="K1383" s="11" t="s">
        <v>7905</v>
      </c>
      <c r="L1383" s="11" t="s">
        <v>14496</v>
      </c>
      <c r="M1383" s="11" t="s">
        <v>8338</v>
      </c>
      <c r="N1383" s="12" t="s">
        <v>14497</v>
      </c>
      <c r="O1383" s="12" t="s">
        <v>14498</v>
      </c>
    </row>
    <row r="1384" spans="1:15" ht="15" customHeight="1" x14ac:dyDescent="0.3">
      <c r="A1384" s="11" t="s">
        <v>97</v>
      </c>
      <c r="B1384" s="11" t="s">
        <v>98</v>
      </c>
      <c r="C1384" s="17">
        <v>6</v>
      </c>
      <c r="D1384" s="11" t="s">
        <v>742</v>
      </c>
      <c r="E1384" s="11" t="s">
        <v>13869</v>
      </c>
      <c r="F1384" s="11">
        <v>29441525</v>
      </c>
      <c r="G1384" s="11" t="s">
        <v>14499</v>
      </c>
      <c r="H1384" s="11" t="s">
        <v>14500</v>
      </c>
      <c r="I1384" s="11" t="s">
        <v>3189</v>
      </c>
      <c r="J1384" s="11" t="s">
        <v>14501</v>
      </c>
      <c r="K1384" s="11" t="s">
        <v>7337</v>
      </c>
      <c r="L1384" s="11" t="s">
        <v>14502</v>
      </c>
      <c r="M1384" s="11" t="s">
        <v>7339</v>
      </c>
      <c r="N1384" s="12" t="s">
        <v>14503</v>
      </c>
      <c r="O1384" s="12" t="s">
        <v>14504</v>
      </c>
    </row>
    <row r="1385" spans="1:15" ht="15" customHeight="1" x14ac:dyDescent="0.3">
      <c r="A1385" s="11" t="s">
        <v>97</v>
      </c>
      <c r="B1385" s="11" t="s">
        <v>98</v>
      </c>
      <c r="C1385" s="17">
        <v>6</v>
      </c>
      <c r="D1385" s="11" t="s">
        <v>742</v>
      </c>
      <c r="E1385" s="11" t="s">
        <v>13869</v>
      </c>
      <c r="F1385" s="11">
        <v>29315479</v>
      </c>
      <c r="G1385" s="11" t="s">
        <v>14474</v>
      </c>
      <c r="H1385" s="11" t="s">
        <v>14505</v>
      </c>
      <c r="I1385" s="11" t="s">
        <v>3189</v>
      </c>
      <c r="J1385" s="11" t="s">
        <v>14506</v>
      </c>
      <c r="K1385" s="11" t="s">
        <v>7337</v>
      </c>
      <c r="L1385" s="11" t="s">
        <v>14507</v>
      </c>
      <c r="M1385" s="11" t="s">
        <v>8313</v>
      </c>
      <c r="N1385" s="12" t="s">
        <v>14508</v>
      </c>
      <c r="O1385" s="12" t="s">
        <v>14509</v>
      </c>
    </row>
    <row r="1386" spans="1:15" ht="15" customHeight="1" x14ac:dyDescent="0.3">
      <c r="A1386" s="11" t="s">
        <v>97</v>
      </c>
      <c r="B1386" s="11" t="s">
        <v>98</v>
      </c>
      <c r="C1386" s="17">
        <v>6</v>
      </c>
      <c r="D1386" s="11" t="s">
        <v>742</v>
      </c>
      <c r="E1386" s="11" t="s">
        <v>13869</v>
      </c>
      <c r="F1386" s="11">
        <v>30479743</v>
      </c>
      <c r="G1386" s="11" t="s">
        <v>14510</v>
      </c>
      <c r="H1386" s="11" t="s">
        <v>14511</v>
      </c>
      <c r="I1386" s="11" t="s">
        <v>707</v>
      </c>
      <c r="J1386" s="11" t="s">
        <v>14512</v>
      </c>
      <c r="K1386" s="11" t="s">
        <v>10540</v>
      </c>
      <c r="L1386" s="11" t="s">
        <v>14513</v>
      </c>
      <c r="M1386" s="11" t="s">
        <v>7339</v>
      </c>
      <c r="N1386" s="12" t="s">
        <v>14514</v>
      </c>
      <c r="O1386" s="12" t="s">
        <v>14515</v>
      </c>
    </row>
    <row r="1387" spans="1:15" ht="15" customHeight="1" x14ac:dyDescent="0.3">
      <c r="A1387" s="11" t="s">
        <v>97</v>
      </c>
      <c r="B1387" s="11" t="s">
        <v>98</v>
      </c>
      <c r="C1387" s="17">
        <v>6</v>
      </c>
      <c r="D1387" s="11" t="s">
        <v>742</v>
      </c>
      <c r="E1387" s="11" t="s">
        <v>13869</v>
      </c>
      <c r="F1387" s="11">
        <v>27995605</v>
      </c>
      <c r="G1387" s="11" t="s">
        <v>14516</v>
      </c>
      <c r="H1387" s="11" t="s">
        <v>14517</v>
      </c>
      <c r="I1387" s="11" t="s">
        <v>2620</v>
      </c>
      <c r="J1387" s="11" t="s">
        <v>13569</v>
      </c>
      <c r="K1387" s="11" t="s">
        <v>7337</v>
      </c>
      <c r="L1387" s="11" t="s">
        <v>14518</v>
      </c>
      <c r="M1387" s="11" t="s">
        <v>14519</v>
      </c>
      <c r="N1387" s="12" t="s">
        <v>14520</v>
      </c>
      <c r="O1387" s="12" t="s">
        <v>14521</v>
      </c>
    </row>
    <row r="1388" spans="1:15" ht="15" customHeight="1" x14ac:dyDescent="0.3">
      <c r="A1388" s="11" t="s">
        <v>97</v>
      </c>
      <c r="B1388" s="11" t="s">
        <v>98</v>
      </c>
      <c r="C1388" s="17">
        <v>6</v>
      </c>
      <c r="D1388" s="11" t="s">
        <v>742</v>
      </c>
      <c r="E1388" s="11" t="s">
        <v>13869</v>
      </c>
      <c r="F1388" s="11">
        <v>28281298</v>
      </c>
      <c r="G1388" s="11" t="s">
        <v>14522</v>
      </c>
      <c r="H1388" s="11" t="s">
        <v>14523</v>
      </c>
      <c r="I1388" s="11" t="s">
        <v>2628</v>
      </c>
      <c r="J1388" s="11" t="s">
        <v>14524</v>
      </c>
      <c r="K1388" s="11" t="s">
        <v>1574</v>
      </c>
      <c r="L1388" s="11" t="s">
        <v>14525</v>
      </c>
      <c r="M1388" s="11" t="s">
        <v>7339</v>
      </c>
      <c r="N1388" s="12" t="s">
        <v>14526</v>
      </c>
      <c r="O1388" s="12" t="s">
        <v>14527</v>
      </c>
    </row>
    <row r="1389" spans="1:15" ht="15" customHeight="1" x14ac:dyDescent="0.3">
      <c r="A1389" s="11" t="s">
        <v>97</v>
      </c>
      <c r="B1389" s="11" t="s">
        <v>98</v>
      </c>
      <c r="C1389" s="17">
        <v>6</v>
      </c>
      <c r="D1389" s="11" t="s">
        <v>742</v>
      </c>
      <c r="E1389" s="11" t="s">
        <v>13869</v>
      </c>
      <c r="F1389" s="11">
        <v>29124728</v>
      </c>
      <c r="G1389" s="11" t="s">
        <v>14528</v>
      </c>
      <c r="H1389" s="11" t="s">
        <v>14529</v>
      </c>
      <c r="I1389" s="11" t="s">
        <v>2628</v>
      </c>
      <c r="J1389" s="11" t="s">
        <v>14530</v>
      </c>
      <c r="K1389" s="11" t="s">
        <v>7337</v>
      </c>
      <c r="L1389" s="11" t="s">
        <v>14531</v>
      </c>
      <c r="M1389" s="11" t="s">
        <v>7339</v>
      </c>
      <c r="N1389" s="12" t="s">
        <v>14532</v>
      </c>
      <c r="O1389" s="12" t="s">
        <v>14533</v>
      </c>
    </row>
    <row r="1390" spans="1:15" ht="15" customHeight="1" x14ac:dyDescent="0.3">
      <c r="A1390" s="11" t="s">
        <v>97</v>
      </c>
      <c r="B1390" s="11" t="s">
        <v>98</v>
      </c>
      <c r="C1390" s="17">
        <v>6</v>
      </c>
      <c r="D1390" s="11" t="s">
        <v>742</v>
      </c>
      <c r="E1390" s="11" t="s">
        <v>13869</v>
      </c>
      <c r="F1390" s="11">
        <v>28507230</v>
      </c>
      <c r="G1390" s="11" t="s">
        <v>10838</v>
      </c>
      <c r="H1390" s="11" t="s">
        <v>10839</v>
      </c>
      <c r="I1390" s="11" t="s">
        <v>10840</v>
      </c>
      <c r="J1390" s="11"/>
      <c r="K1390" s="11" t="s">
        <v>10841</v>
      </c>
      <c r="L1390" s="11" t="s">
        <v>10842</v>
      </c>
      <c r="M1390" s="11" t="s">
        <v>7339</v>
      </c>
      <c r="N1390" s="12" t="s">
        <v>10843</v>
      </c>
      <c r="O1390" s="12" t="s">
        <v>10844</v>
      </c>
    </row>
    <row r="1391" spans="1:15" ht="15" customHeight="1" x14ac:dyDescent="0.3">
      <c r="A1391" s="11" t="s">
        <v>97</v>
      </c>
      <c r="B1391" s="11" t="s">
        <v>98</v>
      </c>
      <c r="C1391" s="17">
        <v>6</v>
      </c>
      <c r="D1391" s="11" t="s">
        <v>742</v>
      </c>
      <c r="E1391" s="11" t="s">
        <v>13869</v>
      </c>
      <c r="F1391" s="11">
        <v>28384795</v>
      </c>
      <c r="G1391" s="11" t="s">
        <v>14534</v>
      </c>
      <c r="H1391" s="11" t="s">
        <v>14535</v>
      </c>
      <c r="I1391" s="11" t="s">
        <v>14536</v>
      </c>
      <c r="J1391" s="11"/>
      <c r="K1391" s="11" t="s">
        <v>14537</v>
      </c>
      <c r="L1391" s="11" t="s">
        <v>14538</v>
      </c>
      <c r="M1391" s="11" t="s">
        <v>7339</v>
      </c>
      <c r="N1391" s="12" t="s">
        <v>14539</v>
      </c>
      <c r="O1391" s="12" t="s">
        <v>14540</v>
      </c>
    </row>
    <row r="1392" spans="1:15" ht="15" customHeight="1" x14ac:dyDescent="0.3">
      <c r="A1392" s="11" t="s">
        <v>97</v>
      </c>
      <c r="B1392" s="11" t="s">
        <v>98</v>
      </c>
      <c r="C1392" s="17">
        <v>6</v>
      </c>
      <c r="D1392" s="11" t="s">
        <v>742</v>
      </c>
      <c r="E1392" s="11" t="s">
        <v>13869</v>
      </c>
      <c r="F1392" s="11">
        <v>28249793</v>
      </c>
      <c r="G1392" s="11" t="s">
        <v>14541</v>
      </c>
      <c r="H1392" s="11" t="s">
        <v>14542</v>
      </c>
      <c r="I1392" s="11" t="s">
        <v>2632</v>
      </c>
      <c r="J1392" s="11" t="s">
        <v>4955</v>
      </c>
      <c r="K1392" s="11" t="s">
        <v>7412</v>
      </c>
      <c r="L1392" s="11" t="s">
        <v>14543</v>
      </c>
      <c r="M1392" s="11" t="s">
        <v>7604</v>
      </c>
      <c r="N1392" s="12" t="s">
        <v>14544</v>
      </c>
      <c r="O1392" s="12" t="s">
        <v>14545</v>
      </c>
    </row>
    <row r="1393" spans="1:15" ht="15" customHeight="1" x14ac:dyDescent="0.3">
      <c r="A1393" s="11" t="s">
        <v>97</v>
      </c>
      <c r="B1393" s="11" t="s">
        <v>98</v>
      </c>
      <c r="C1393" s="17">
        <v>6</v>
      </c>
      <c r="D1393" s="11" t="s">
        <v>742</v>
      </c>
      <c r="E1393" s="11" t="s">
        <v>13869</v>
      </c>
      <c r="F1393" s="11">
        <v>27501121</v>
      </c>
      <c r="G1393" s="11" t="s">
        <v>14546</v>
      </c>
      <c r="H1393" s="11" t="s">
        <v>14547</v>
      </c>
      <c r="I1393" s="11" t="s">
        <v>2632</v>
      </c>
      <c r="J1393" s="11" t="s">
        <v>14548</v>
      </c>
      <c r="K1393" s="11" t="s">
        <v>7337</v>
      </c>
      <c r="L1393" s="11" t="s">
        <v>14549</v>
      </c>
      <c r="M1393" s="11" t="s">
        <v>14550</v>
      </c>
      <c r="N1393" s="12" t="s">
        <v>14551</v>
      </c>
      <c r="O1393" s="12" t="s">
        <v>14552</v>
      </c>
    </row>
    <row r="1394" spans="1:15" ht="15" customHeight="1" x14ac:dyDescent="0.3">
      <c r="A1394" s="11" t="s">
        <v>97</v>
      </c>
      <c r="B1394" s="11" t="s">
        <v>98</v>
      </c>
      <c r="C1394" s="17">
        <v>6</v>
      </c>
      <c r="D1394" s="11" t="s">
        <v>742</v>
      </c>
      <c r="E1394" s="11" t="s">
        <v>13973</v>
      </c>
      <c r="F1394" s="11">
        <v>28213598</v>
      </c>
      <c r="G1394" s="11" t="s">
        <v>14553</v>
      </c>
      <c r="H1394" s="11" t="s">
        <v>14554</v>
      </c>
      <c r="I1394" s="11" t="s">
        <v>14555</v>
      </c>
      <c r="J1394" s="11" t="s">
        <v>14555</v>
      </c>
      <c r="K1394" s="11" t="s">
        <v>7379</v>
      </c>
      <c r="L1394" s="11" t="s">
        <v>14556</v>
      </c>
      <c r="M1394" s="11" t="s">
        <v>7350</v>
      </c>
      <c r="N1394" s="12" t="s">
        <v>14557</v>
      </c>
      <c r="O1394" s="12" t="s">
        <v>14558</v>
      </c>
    </row>
    <row r="1395" spans="1:15" ht="15" customHeight="1" x14ac:dyDescent="0.3">
      <c r="A1395" s="11" t="s">
        <v>97</v>
      </c>
      <c r="B1395" s="11" t="s">
        <v>98</v>
      </c>
      <c r="C1395" s="17">
        <v>6</v>
      </c>
      <c r="D1395" s="11" t="s">
        <v>742</v>
      </c>
      <c r="E1395" s="11" t="s">
        <v>13973</v>
      </c>
      <c r="F1395" s="11">
        <v>29296502</v>
      </c>
      <c r="G1395" s="11" t="s">
        <v>14559</v>
      </c>
      <c r="H1395" s="11" t="s">
        <v>14560</v>
      </c>
      <c r="I1395" s="11" t="s">
        <v>5155</v>
      </c>
      <c r="J1395" s="11" t="s">
        <v>13615</v>
      </c>
      <c r="K1395" s="11" t="s">
        <v>10611</v>
      </c>
      <c r="L1395" s="11" t="s">
        <v>14561</v>
      </c>
      <c r="M1395" s="11" t="s">
        <v>7339</v>
      </c>
      <c r="N1395" s="12" t="s">
        <v>14562</v>
      </c>
      <c r="O1395" s="12" t="s">
        <v>14563</v>
      </c>
    </row>
    <row r="1396" spans="1:15" ht="15" customHeight="1" x14ac:dyDescent="0.3">
      <c r="A1396" s="11" t="s">
        <v>97</v>
      </c>
      <c r="B1396" s="11" t="s">
        <v>98</v>
      </c>
      <c r="C1396" s="17">
        <v>6</v>
      </c>
      <c r="D1396" s="11" t="s">
        <v>742</v>
      </c>
      <c r="E1396" s="11" t="s">
        <v>13869</v>
      </c>
      <c r="F1396" s="11">
        <v>28456619</v>
      </c>
      <c r="G1396" s="11" t="s">
        <v>14564</v>
      </c>
      <c r="H1396" s="11" t="s">
        <v>14565</v>
      </c>
      <c r="I1396" s="11" t="s">
        <v>2754</v>
      </c>
      <c r="J1396" s="11" t="s">
        <v>14566</v>
      </c>
      <c r="K1396" s="11" t="s">
        <v>7371</v>
      </c>
      <c r="L1396" s="11" t="s">
        <v>14567</v>
      </c>
      <c r="M1396" s="11" t="s">
        <v>7339</v>
      </c>
      <c r="N1396" s="12" t="s">
        <v>14568</v>
      </c>
      <c r="O1396" s="12" t="s">
        <v>14569</v>
      </c>
    </row>
    <row r="1397" spans="1:15" ht="15" customHeight="1" x14ac:dyDescent="0.3">
      <c r="A1397" s="11" t="s">
        <v>97</v>
      </c>
      <c r="B1397" s="11" t="s">
        <v>98</v>
      </c>
      <c r="C1397" s="17">
        <v>6</v>
      </c>
      <c r="D1397" s="11" t="s">
        <v>742</v>
      </c>
      <c r="E1397" s="11" t="s">
        <v>13869</v>
      </c>
      <c r="F1397" s="11">
        <v>28831990</v>
      </c>
      <c r="G1397" s="11" t="s">
        <v>14570</v>
      </c>
      <c r="H1397" s="11" t="s">
        <v>14571</v>
      </c>
      <c r="I1397" s="11" t="s">
        <v>14572</v>
      </c>
      <c r="J1397" s="11"/>
      <c r="K1397" s="11" t="s">
        <v>7727</v>
      </c>
      <c r="L1397" s="11" t="s">
        <v>14573</v>
      </c>
      <c r="M1397" s="11" t="s">
        <v>7604</v>
      </c>
      <c r="N1397" s="12" t="s">
        <v>14574</v>
      </c>
      <c r="O1397" s="12" t="s">
        <v>14575</v>
      </c>
    </row>
    <row r="1398" spans="1:15" ht="15" customHeight="1" x14ac:dyDescent="0.3">
      <c r="A1398" s="11" t="s">
        <v>97</v>
      </c>
      <c r="B1398" s="11" t="s">
        <v>98</v>
      </c>
      <c r="C1398" s="17">
        <v>6</v>
      </c>
      <c r="D1398" s="11" t="s">
        <v>742</v>
      </c>
      <c r="E1398" s="11" t="s">
        <v>13869</v>
      </c>
      <c r="F1398" s="11">
        <v>28428130</v>
      </c>
      <c r="G1398" s="11" t="s">
        <v>14576</v>
      </c>
      <c r="H1398" s="11" t="s">
        <v>14577</v>
      </c>
      <c r="I1398" s="11" t="s">
        <v>8131</v>
      </c>
      <c r="J1398" s="11" t="s">
        <v>14578</v>
      </c>
      <c r="K1398" s="11" t="s">
        <v>7412</v>
      </c>
      <c r="L1398" s="11" t="s">
        <v>14579</v>
      </c>
      <c r="M1398" s="11" t="s">
        <v>13703</v>
      </c>
      <c r="N1398" s="12" t="s">
        <v>14580</v>
      </c>
      <c r="O1398" s="12" t="s">
        <v>14581</v>
      </c>
    </row>
    <row r="1399" spans="1:15" ht="15" customHeight="1" x14ac:dyDescent="0.3">
      <c r="A1399" s="11" t="s">
        <v>97</v>
      </c>
      <c r="B1399" s="11" t="s">
        <v>98</v>
      </c>
      <c r="C1399" s="17">
        <v>6</v>
      </c>
      <c r="D1399" s="11" t="s">
        <v>742</v>
      </c>
      <c r="E1399" s="11" t="s">
        <v>13869</v>
      </c>
      <c r="F1399" s="11">
        <v>27858989</v>
      </c>
      <c r="G1399" s="11" t="s">
        <v>14582</v>
      </c>
      <c r="H1399" s="11" t="s">
        <v>14583</v>
      </c>
      <c r="I1399" s="11" t="s">
        <v>1796</v>
      </c>
      <c r="J1399" s="11" t="s">
        <v>14584</v>
      </c>
      <c r="K1399" s="11" t="s">
        <v>7337</v>
      </c>
      <c r="L1399" s="11" t="s">
        <v>14585</v>
      </c>
      <c r="M1399" s="11" t="s">
        <v>7350</v>
      </c>
      <c r="N1399" s="12" t="s">
        <v>14586</v>
      </c>
      <c r="O1399" s="12" t="s">
        <v>14587</v>
      </c>
    </row>
    <row r="1400" spans="1:15" ht="15" customHeight="1" x14ac:dyDescent="0.3">
      <c r="A1400" s="11" t="s">
        <v>97</v>
      </c>
      <c r="B1400" s="11" t="s">
        <v>98</v>
      </c>
      <c r="C1400" s="17">
        <v>6</v>
      </c>
      <c r="D1400" s="11" t="s">
        <v>742</v>
      </c>
      <c r="E1400" s="11" t="s">
        <v>13869</v>
      </c>
      <c r="F1400" s="11">
        <v>27547965</v>
      </c>
      <c r="G1400" s="11" t="s">
        <v>14588</v>
      </c>
      <c r="H1400" s="11" t="s">
        <v>14589</v>
      </c>
      <c r="I1400" s="11" t="s">
        <v>1796</v>
      </c>
      <c r="J1400" s="11" t="s">
        <v>5977</v>
      </c>
      <c r="K1400" s="11" t="s">
        <v>7337</v>
      </c>
      <c r="L1400" s="11" t="s">
        <v>14590</v>
      </c>
      <c r="M1400" s="11" t="s">
        <v>9937</v>
      </c>
      <c r="N1400" s="12" t="s">
        <v>14591</v>
      </c>
      <c r="O1400" s="12" t="s">
        <v>14592</v>
      </c>
    </row>
    <row r="1401" spans="1:15" ht="15" customHeight="1" x14ac:dyDescent="0.3">
      <c r="A1401" s="11" t="s">
        <v>97</v>
      </c>
      <c r="B1401" s="11" t="s">
        <v>98</v>
      </c>
      <c r="C1401" s="17">
        <v>6</v>
      </c>
      <c r="D1401" s="11" t="s">
        <v>742</v>
      </c>
      <c r="E1401" s="11" t="s">
        <v>13869</v>
      </c>
      <c r="F1401" s="11">
        <v>27184158</v>
      </c>
      <c r="G1401" s="11" t="s">
        <v>14593</v>
      </c>
      <c r="H1401" s="11" t="s">
        <v>14594</v>
      </c>
      <c r="I1401" s="11" t="s">
        <v>4745</v>
      </c>
      <c r="J1401" s="11" t="s">
        <v>14595</v>
      </c>
      <c r="K1401" s="11" t="s">
        <v>1574</v>
      </c>
      <c r="L1401" s="11" t="s">
        <v>14596</v>
      </c>
      <c r="M1401" s="11" t="s">
        <v>8261</v>
      </c>
      <c r="N1401" s="12" t="s">
        <v>14597</v>
      </c>
      <c r="O1401" s="12" t="s">
        <v>14598</v>
      </c>
    </row>
    <row r="1402" spans="1:15" ht="15" customHeight="1" x14ac:dyDescent="0.3">
      <c r="A1402" s="11" t="s">
        <v>97</v>
      </c>
      <c r="B1402" s="11" t="s">
        <v>98</v>
      </c>
      <c r="C1402" s="17">
        <v>6</v>
      </c>
      <c r="D1402" s="11" t="s">
        <v>742</v>
      </c>
      <c r="E1402" s="11" t="s">
        <v>13869</v>
      </c>
      <c r="F1402" s="11">
        <v>27169438</v>
      </c>
      <c r="G1402" s="11" t="s">
        <v>14599</v>
      </c>
      <c r="H1402" s="11" t="s">
        <v>14600</v>
      </c>
      <c r="I1402" s="11" t="s">
        <v>4745</v>
      </c>
      <c r="J1402" s="11" t="s">
        <v>14601</v>
      </c>
      <c r="K1402" s="11" t="s">
        <v>14602</v>
      </c>
      <c r="L1402" s="11" t="s">
        <v>14603</v>
      </c>
      <c r="M1402" s="11" t="s">
        <v>7350</v>
      </c>
      <c r="N1402" s="12" t="s">
        <v>14604</v>
      </c>
      <c r="O1402" s="12" t="s">
        <v>14605</v>
      </c>
    </row>
    <row r="1403" spans="1:15" ht="15" customHeight="1" x14ac:dyDescent="0.3">
      <c r="A1403" s="11" t="s">
        <v>97</v>
      </c>
      <c r="B1403" s="11" t="s">
        <v>98</v>
      </c>
      <c r="C1403" s="17">
        <v>6</v>
      </c>
      <c r="D1403" s="11" t="s">
        <v>742</v>
      </c>
      <c r="E1403" s="11" t="s">
        <v>13869</v>
      </c>
      <c r="F1403" s="11">
        <v>27265005</v>
      </c>
      <c r="G1403" s="11" t="s">
        <v>14541</v>
      </c>
      <c r="H1403" s="11" t="s">
        <v>14606</v>
      </c>
      <c r="I1403" s="11" t="s">
        <v>7001</v>
      </c>
      <c r="J1403" s="11" t="s">
        <v>10865</v>
      </c>
      <c r="K1403" s="11" t="s">
        <v>7412</v>
      </c>
      <c r="L1403" s="11" t="s">
        <v>14607</v>
      </c>
      <c r="M1403" s="11" t="s">
        <v>7962</v>
      </c>
      <c r="N1403" s="12" t="s">
        <v>14608</v>
      </c>
      <c r="O1403" s="12" t="s">
        <v>14609</v>
      </c>
    </row>
    <row r="1404" spans="1:15" ht="15" customHeight="1" x14ac:dyDescent="0.3">
      <c r="A1404" s="11" t="s">
        <v>97</v>
      </c>
      <c r="B1404" s="11" t="s">
        <v>98</v>
      </c>
      <c r="C1404" s="17">
        <v>6</v>
      </c>
      <c r="D1404" s="11" t="s">
        <v>742</v>
      </c>
      <c r="E1404" s="11" t="s">
        <v>13869</v>
      </c>
      <c r="F1404" s="11">
        <v>27502313</v>
      </c>
      <c r="G1404" s="11" t="s">
        <v>14610</v>
      </c>
      <c r="H1404" s="11" t="s">
        <v>14611</v>
      </c>
      <c r="I1404" s="11" t="s">
        <v>2290</v>
      </c>
      <c r="J1404" s="11" t="s">
        <v>14612</v>
      </c>
      <c r="K1404" s="11" t="s">
        <v>7754</v>
      </c>
      <c r="L1404" s="11" t="s">
        <v>14613</v>
      </c>
      <c r="M1404" s="11" t="s">
        <v>7339</v>
      </c>
      <c r="N1404" s="12" t="s">
        <v>14614</v>
      </c>
      <c r="O1404" s="12" t="s">
        <v>14615</v>
      </c>
    </row>
    <row r="1405" spans="1:15" ht="15" customHeight="1" x14ac:dyDescent="0.3">
      <c r="A1405" s="11" t="s">
        <v>97</v>
      </c>
      <c r="B1405" s="11" t="s">
        <v>98</v>
      </c>
      <c r="C1405" s="17">
        <v>6</v>
      </c>
      <c r="D1405" s="11" t="s">
        <v>742</v>
      </c>
      <c r="E1405" s="11" t="s">
        <v>13869</v>
      </c>
      <c r="F1405" s="11">
        <v>27790682</v>
      </c>
      <c r="G1405" s="11" t="s">
        <v>14616</v>
      </c>
      <c r="H1405" s="11" t="s">
        <v>14617</v>
      </c>
      <c r="I1405" s="11" t="s">
        <v>2290</v>
      </c>
      <c r="J1405" s="11"/>
      <c r="K1405" s="11" t="s">
        <v>7337</v>
      </c>
      <c r="L1405" s="11" t="s">
        <v>14618</v>
      </c>
      <c r="M1405" s="11" t="s">
        <v>9704</v>
      </c>
      <c r="N1405" s="12" t="s">
        <v>14619</v>
      </c>
      <c r="O1405" s="12" t="s">
        <v>14620</v>
      </c>
    </row>
    <row r="1406" spans="1:15" ht="15" customHeight="1" x14ac:dyDescent="0.3">
      <c r="A1406" s="11" t="s">
        <v>97</v>
      </c>
      <c r="B1406" s="11" t="s">
        <v>98</v>
      </c>
      <c r="C1406" s="17">
        <v>6</v>
      </c>
      <c r="D1406" s="11" t="s">
        <v>742</v>
      </c>
      <c r="E1406" s="11" t="s">
        <v>13869</v>
      </c>
      <c r="F1406" s="11">
        <v>27280278</v>
      </c>
      <c r="G1406" s="11" t="s">
        <v>14621</v>
      </c>
      <c r="H1406" s="11" t="s">
        <v>14622</v>
      </c>
      <c r="I1406" s="11" t="s">
        <v>1804</v>
      </c>
      <c r="J1406" s="11"/>
      <c r="K1406" s="11"/>
      <c r="L1406" s="11"/>
      <c r="M1406" s="11" t="s">
        <v>14623</v>
      </c>
      <c r="N1406" s="12" t="s">
        <v>14624</v>
      </c>
      <c r="O1406" s="12" t="s">
        <v>14625</v>
      </c>
    </row>
    <row r="1407" spans="1:15" ht="15" customHeight="1" x14ac:dyDescent="0.3">
      <c r="A1407" s="11" t="s">
        <v>97</v>
      </c>
      <c r="B1407" s="11" t="s">
        <v>98</v>
      </c>
      <c r="C1407" s="17">
        <v>6</v>
      </c>
      <c r="D1407" s="11" t="s">
        <v>742</v>
      </c>
      <c r="E1407" s="11" t="s">
        <v>13869</v>
      </c>
      <c r="F1407" s="11">
        <v>26852284</v>
      </c>
      <c r="G1407" s="11" t="s">
        <v>14626</v>
      </c>
      <c r="H1407" s="11" t="s">
        <v>14627</v>
      </c>
      <c r="I1407" s="11" t="s">
        <v>2778</v>
      </c>
      <c r="J1407" s="11" t="s">
        <v>14628</v>
      </c>
      <c r="K1407" s="11" t="s">
        <v>7337</v>
      </c>
      <c r="L1407" s="11" t="s">
        <v>14629</v>
      </c>
      <c r="M1407" s="11" t="s">
        <v>7520</v>
      </c>
      <c r="N1407" s="12" t="s">
        <v>14630</v>
      </c>
      <c r="O1407" s="12" t="s">
        <v>14631</v>
      </c>
    </row>
    <row r="1408" spans="1:15" ht="15" customHeight="1" x14ac:dyDescent="0.3">
      <c r="A1408" s="11" t="s">
        <v>97</v>
      </c>
      <c r="B1408" s="11" t="s">
        <v>98</v>
      </c>
      <c r="C1408" s="17">
        <v>6</v>
      </c>
      <c r="D1408" s="11" t="s">
        <v>742</v>
      </c>
      <c r="E1408" s="11" t="s">
        <v>13869</v>
      </c>
      <c r="F1408" s="11">
        <v>26871981</v>
      </c>
      <c r="G1408" s="11" t="s">
        <v>14632</v>
      </c>
      <c r="H1408" s="11" t="s">
        <v>14633</v>
      </c>
      <c r="I1408" s="11" t="s">
        <v>14634</v>
      </c>
      <c r="J1408" s="11" t="s">
        <v>14634</v>
      </c>
      <c r="K1408" s="11" t="s">
        <v>7905</v>
      </c>
      <c r="L1408" s="11" t="s">
        <v>14635</v>
      </c>
      <c r="M1408" s="11" t="s">
        <v>8338</v>
      </c>
      <c r="N1408" s="12" t="s">
        <v>14636</v>
      </c>
      <c r="O1408" s="12" t="s">
        <v>14637</v>
      </c>
    </row>
    <row r="1409" spans="1:15" ht="15" customHeight="1" x14ac:dyDescent="0.3">
      <c r="A1409" s="11" t="s">
        <v>97</v>
      </c>
      <c r="B1409" s="11" t="s">
        <v>98</v>
      </c>
      <c r="C1409" s="17">
        <v>6</v>
      </c>
      <c r="D1409" s="11" t="s">
        <v>742</v>
      </c>
      <c r="E1409" s="11" t="s">
        <v>13869</v>
      </c>
      <c r="F1409" s="11">
        <v>26779929</v>
      </c>
      <c r="G1409" s="11" t="s">
        <v>14638</v>
      </c>
      <c r="H1409" s="11" t="s">
        <v>14639</v>
      </c>
      <c r="I1409" s="11" t="s">
        <v>2301</v>
      </c>
      <c r="J1409" s="11" t="s">
        <v>14640</v>
      </c>
      <c r="K1409" s="11" t="s">
        <v>7337</v>
      </c>
      <c r="L1409" s="11" t="s">
        <v>14641</v>
      </c>
      <c r="M1409" s="11" t="s">
        <v>7373</v>
      </c>
      <c r="N1409" s="12" t="s">
        <v>14642</v>
      </c>
      <c r="O1409" s="12" t="s">
        <v>14643</v>
      </c>
    </row>
    <row r="1410" spans="1:15" ht="15" customHeight="1" x14ac:dyDescent="0.3">
      <c r="A1410" s="11" t="s">
        <v>97</v>
      </c>
      <c r="B1410" s="11" t="s">
        <v>98</v>
      </c>
      <c r="C1410" s="17">
        <v>6</v>
      </c>
      <c r="D1410" s="11" t="s">
        <v>742</v>
      </c>
      <c r="E1410" s="11" t="s">
        <v>13869</v>
      </c>
      <c r="F1410" s="11">
        <v>26685719</v>
      </c>
      <c r="G1410" s="11" t="s">
        <v>14644</v>
      </c>
      <c r="H1410" s="11" t="s">
        <v>14645</v>
      </c>
      <c r="I1410" s="11" t="s">
        <v>2301</v>
      </c>
      <c r="J1410" s="11" t="s">
        <v>14646</v>
      </c>
      <c r="K1410" s="11" t="s">
        <v>7754</v>
      </c>
      <c r="L1410" s="11" t="s">
        <v>14647</v>
      </c>
      <c r="M1410" s="11" t="s">
        <v>9937</v>
      </c>
      <c r="N1410" s="12" t="s">
        <v>14648</v>
      </c>
      <c r="O1410" s="12" t="s">
        <v>14649</v>
      </c>
    </row>
    <row r="1411" spans="1:15" ht="15" customHeight="1" x14ac:dyDescent="0.3">
      <c r="A1411" s="11" t="s">
        <v>97</v>
      </c>
      <c r="B1411" s="11" t="s">
        <v>98</v>
      </c>
      <c r="C1411" s="17">
        <v>6</v>
      </c>
      <c r="D1411" s="11" t="s">
        <v>742</v>
      </c>
      <c r="E1411" s="11" t="s">
        <v>13869</v>
      </c>
      <c r="F1411" s="11">
        <v>27932337</v>
      </c>
      <c r="G1411" s="11" t="s">
        <v>14650</v>
      </c>
      <c r="H1411" s="11" t="s">
        <v>14651</v>
      </c>
      <c r="I1411" s="11" t="s">
        <v>14652</v>
      </c>
      <c r="J1411" s="11" t="s">
        <v>14652</v>
      </c>
      <c r="K1411" s="11" t="s">
        <v>7379</v>
      </c>
      <c r="L1411" s="11" t="s">
        <v>14653</v>
      </c>
      <c r="M1411" s="11" t="s">
        <v>7373</v>
      </c>
      <c r="N1411" s="12" t="s">
        <v>14654</v>
      </c>
      <c r="O1411" s="12" t="s">
        <v>14655</v>
      </c>
    </row>
    <row r="1412" spans="1:15" ht="15" customHeight="1" x14ac:dyDescent="0.3">
      <c r="A1412" s="11" t="s">
        <v>97</v>
      </c>
      <c r="B1412" s="11" t="s">
        <v>98</v>
      </c>
      <c r="C1412" s="17">
        <v>6</v>
      </c>
      <c r="D1412" s="11" t="s">
        <v>742</v>
      </c>
      <c r="E1412" s="11" t="s">
        <v>13869</v>
      </c>
      <c r="F1412" s="11">
        <v>27884295</v>
      </c>
      <c r="G1412" s="11" t="s">
        <v>14656</v>
      </c>
      <c r="H1412" s="11" t="s">
        <v>14657</v>
      </c>
      <c r="I1412" s="11" t="s">
        <v>3238</v>
      </c>
      <c r="J1412" s="11"/>
      <c r="K1412" s="11" t="s">
        <v>7412</v>
      </c>
      <c r="L1412" s="11" t="s">
        <v>14658</v>
      </c>
      <c r="M1412" s="11" t="s">
        <v>10645</v>
      </c>
      <c r="N1412" s="12" t="s">
        <v>14659</v>
      </c>
      <c r="O1412" s="12" t="s">
        <v>14660</v>
      </c>
    </row>
    <row r="1413" spans="1:15" ht="15" customHeight="1" x14ac:dyDescent="0.3">
      <c r="A1413" s="11" t="s">
        <v>97</v>
      </c>
      <c r="B1413" s="11" t="s">
        <v>98</v>
      </c>
      <c r="C1413" s="17">
        <v>6</v>
      </c>
      <c r="D1413" s="11" t="s">
        <v>742</v>
      </c>
      <c r="E1413" s="11" t="s">
        <v>13869</v>
      </c>
      <c r="F1413" s="11">
        <v>27977093</v>
      </c>
      <c r="G1413" s="11" t="s">
        <v>14661</v>
      </c>
      <c r="H1413" s="11" t="s">
        <v>14662</v>
      </c>
      <c r="I1413" s="11" t="s">
        <v>3238</v>
      </c>
      <c r="J1413" s="11"/>
      <c r="K1413" s="11"/>
      <c r="L1413" s="11"/>
      <c r="M1413" s="11" t="s">
        <v>14623</v>
      </c>
      <c r="N1413" s="12" t="s">
        <v>14663</v>
      </c>
      <c r="O1413" s="12" t="s">
        <v>14664</v>
      </c>
    </row>
    <row r="1414" spans="1:15" ht="15" customHeight="1" x14ac:dyDescent="0.3">
      <c r="A1414" s="11" t="s">
        <v>97</v>
      </c>
      <c r="B1414" s="11" t="s">
        <v>98</v>
      </c>
      <c r="C1414" s="17">
        <v>6</v>
      </c>
      <c r="D1414" s="11" t="s">
        <v>742</v>
      </c>
      <c r="E1414" s="11" t="s">
        <v>13869</v>
      </c>
      <c r="F1414" s="11">
        <v>27742168</v>
      </c>
      <c r="G1414" s="11" t="s">
        <v>14665</v>
      </c>
      <c r="H1414" s="11" t="s">
        <v>14666</v>
      </c>
      <c r="I1414" s="11" t="s">
        <v>3238</v>
      </c>
      <c r="J1414" s="11" t="s">
        <v>14667</v>
      </c>
      <c r="K1414" s="11" t="s">
        <v>7754</v>
      </c>
      <c r="L1414" s="11" t="s">
        <v>14668</v>
      </c>
      <c r="M1414" s="11" t="s">
        <v>7339</v>
      </c>
      <c r="N1414" s="12" t="s">
        <v>14669</v>
      </c>
      <c r="O1414" s="12" t="s">
        <v>14670</v>
      </c>
    </row>
    <row r="1415" spans="1:15" ht="15" customHeight="1" x14ac:dyDescent="0.3">
      <c r="A1415" s="11" t="s">
        <v>97</v>
      </c>
      <c r="B1415" s="11" t="s">
        <v>98</v>
      </c>
      <c r="C1415" s="17">
        <v>6</v>
      </c>
      <c r="D1415" s="11" t="s">
        <v>742</v>
      </c>
      <c r="E1415" s="11" t="s">
        <v>13973</v>
      </c>
      <c r="F1415" s="11">
        <v>27570692</v>
      </c>
      <c r="G1415" s="11" t="s">
        <v>14671</v>
      </c>
      <c r="H1415" s="11" t="s">
        <v>14672</v>
      </c>
      <c r="I1415" s="11" t="s">
        <v>14673</v>
      </c>
      <c r="J1415" s="11" t="s">
        <v>14674</v>
      </c>
      <c r="K1415" s="11" t="s">
        <v>10611</v>
      </c>
      <c r="L1415" s="11" t="s">
        <v>14675</v>
      </c>
      <c r="M1415" s="11" t="s">
        <v>7339</v>
      </c>
      <c r="N1415" s="12" t="s">
        <v>14676</v>
      </c>
      <c r="O1415" s="12" t="s">
        <v>14677</v>
      </c>
    </row>
    <row r="1416" spans="1:15" ht="15" customHeight="1" x14ac:dyDescent="0.3">
      <c r="A1416" s="11" t="s">
        <v>97</v>
      </c>
      <c r="B1416" s="11" t="s">
        <v>98</v>
      </c>
      <c r="C1416" s="17">
        <v>6</v>
      </c>
      <c r="D1416" s="11" t="s">
        <v>742</v>
      </c>
      <c r="E1416" s="11" t="s">
        <v>13869</v>
      </c>
      <c r="F1416" s="11">
        <v>26051697</v>
      </c>
      <c r="G1416" s="11" t="s">
        <v>14678</v>
      </c>
      <c r="H1416" s="11" t="s">
        <v>14679</v>
      </c>
      <c r="I1416" s="11" t="s">
        <v>1325</v>
      </c>
      <c r="J1416" s="11" t="s">
        <v>14680</v>
      </c>
      <c r="K1416" s="11" t="s">
        <v>7754</v>
      </c>
      <c r="L1416" s="11" t="s">
        <v>14681</v>
      </c>
      <c r="M1416" s="11" t="s">
        <v>14682</v>
      </c>
      <c r="N1416" s="12" t="s">
        <v>14683</v>
      </c>
      <c r="O1416" s="12" t="s">
        <v>14684</v>
      </c>
    </row>
    <row r="1417" spans="1:15" ht="15" customHeight="1" x14ac:dyDescent="0.3">
      <c r="A1417" s="11" t="s">
        <v>97</v>
      </c>
      <c r="B1417" s="11" t="s">
        <v>98</v>
      </c>
      <c r="C1417" s="17">
        <v>6</v>
      </c>
      <c r="D1417" s="11" t="s">
        <v>742</v>
      </c>
      <c r="E1417" s="11" t="s">
        <v>13869</v>
      </c>
      <c r="F1417" s="11">
        <v>26404576</v>
      </c>
      <c r="G1417" s="11" t="s">
        <v>14685</v>
      </c>
      <c r="H1417" s="11" t="s">
        <v>14686</v>
      </c>
      <c r="I1417" s="11" t="s">
        <v>1325</v>
      </c>
      <c r="J1417" s="11"/>
      <c r="K1417" s="11" t="s">
        <v>7337</v>
      </c>
      <c r="L1417" s="11" t="s">
        <v>14687</v>
      </c>
      <c r="M1417" s="11" t="s">
        <v>7339</v>
      </c>
      <c r="N1417" s="12" t="s">
        <v>14688</v>
      </c>
      <c r="O1417" s="12" t="s">
        <v>14689</v>
      </c>
    </row>
    <row r="1418" spans="1:15" ht="15" customHeight="1" x14ac:dyDescent="0.3">
      <c r="A1418" s="11" t="s">
        <v>97</v>
      </c>
      <c r="B1418" s="11" t="s">
        <v>98</v>
      </c>
      <c r="C1418" s="17">
        <v>6</v>
      </c>
      <c r="D1418" s="11" t="s">
        <v>742</v>
      </c>
      <c r="E1418" s="11" t="s">
        <v>13869</v>
      </c>
      <c r="F1418" s="11">
        <v>26075960</v>
      </c>
      <c r="G1418" s="11" t="s">
        <v>13991</v>
      </c>
      <c r="H1418" s="11" t="s">
        <v>14690</v>
      </c>
      <c r="I1418" s="11" t="s">
        <v>8311</v>
      </c>
      <c r="J1418" s="11" t="s">
        <v>14691</v>
      </c>
      <c r="K1418" s="11" t="s">
        <v>7337</v>
      </c>
      <c r="L1418" s="11" t="s">
        <v>14692</v>
      </c>
      <c r="M1418" s="11" t="s">
        <v>7520</v>
      </c>
      <c r="N1418" s="12" t="s">
        <v>14693</v>
      </c>
      <c r="O1418" s="12" t="s">
        <v>14694</v>
      </c>
    </row>
    <row r="1419" spans="1:15" ht="15" customHeight="1" x14ac:dyDescent="0.3">
      <c r="A1419" s="11" t="s">
        <v>97</v>
      </c>
      <c r="B1419" s="11" t="s">
        <v>98</v>
      </c>
      <c r="C1419" s="17">
        <v>6</v>
      </c>
      <c r="D1419" s="11" t="s">
        <v>742</v>
      </c>
      <c r="E1419" s="11" t="s">
        <v>13869</v>
      </c>
      <c r="F1419" s="11">
        <v>26985407</v>
      </c>
      <c r="G1419" s="11" t="s">
        <v>14695</v>
      </c>
      <c r="H1419" s="11" t="s">
        <v>14696</v>
      </c>
      <c r="I1419" s="11" t="s">
        <v>8311</v>
      </c>
      <c r="J1419" s="11"/>
      <c r="K1419" s="11" t="s">
        <v>14697</v>
      </c>
      <c r="L1419" s="11" t="s">
        <v>14698</v>
      </c>
      <c r="M1419" s="11" t="s">
        <v>7339</v>
      </c>
      <c r="N1419" s="12" t="s">
        <v>14699</v>
      </c>
      <c r="O1419" s="12" t="s">
        <v>14700</v>
      </c>
    </row>
    <row r="1420" spans="1:15" ht="15" customHeight="1" x14ac:dyDescent="0.3">
      <c r="A1420" s="11" t="s">
        <v>97</v>
      </c>
      <c r="B1420" s="11" t="s">
        <v>98</v>
      </c>
      <c r="C1420" s="17">
        <v>6</v>
      </c>
      <c r="D1420" s="11" t="s">
        <v>742</v>
      </c>
      <c r="E1420" s="11" t="s">
        <v>13869</v>
      </c>
      <c r="F1420" s="11">
        <v>25887502</v>
      </c>
      <c r="G1420" s="11" t="s">
        <v>14701</v>
      </c>
      <c r="H1420" s="11" t="s">
        <v>14702</v>
      </c>
      <c r="I1420" s="11" t="s">
        <v>14703</v>
      </c>
      <c r="J1420" s="11" t="s">
        <v>14703</v>
      </c>
      <c r="K1420" s="11" t="s">
        <v>10883</v>
      </c>
      <c r="L1420" s="11" t="s">
        <v>14704</v>
      </c>
      <c r="M1420" s="11" t="s">
        <v>9475</v>
      </c>
      <c r="N1420" s="12" t="s">
        <v>14705</v>
      </c>
      <c r="O1420" s="12" t="s">
        <v>14706</v>
      </c>
    </row>
    <row r="1421" spans="1:15" ht="15" customHeight="1" x14ac:dyDescent="0.3">
      <c r="A1421" s="11" t="s">
        <v>97</v>
      </c>
      <c r="B1421" s="11" t="s">
        <v>98</v>
      </c>
      <c r="C1421" s="17">
        <v>6</v>
      </c>
      <c r="D1421" s="11" t="s">
        <v>742</v>
      </c>
      <c r="E1421" s="11" t="s">
        <v>13869</v>
      </c>
      <c r="F1421" s="11">
        <v>26239561</v>
      </c>
      <c r="G1421" s="11" t="s">
        <v>14707</v>
      </c>
      <c r="H1421" s="11" t="s">
        <v>14708</v>
      </c>
      <c r="I1421" s="11" t="s">
        <v>14709</v>
      </c>
      <c r="J1421" s="11" t="s">
        <v>14709</v>
      </c>
      <c r="K1421" s="11" t="s">
        <v>7811</v>
      </c>
      <c r="L1421" s="11" t="s">
        <v>14710</v>
      </c>
      <c r="M1421" s="11" t="s">
        <v>7339</v>
      </c>
      <c r="N1421" s="12" t="s">
        <v>14711</v>
      </c>
      <c r="O1421" s="12" t="s">
        <v>14712</v>
      </c>
    </row>
    <row r="1422" spans="1:15" ht="15" customHeight="1" x14ac:dyDescent="0.3">
      <c r="A1422" s="11" t="s">
        <v>97</v>
      </c>
      <c r="B1422" s="11" t="s">
        <v>98</v>
      </c>
      <c r="C1422" s="17">
        <v>6</v>
      </c>
      <c r="D1422" s="11" t="s">
        <v>742</v>
      </c>
      <c r="E1422" s="11" t="s">
        <v>13973</v>
      </c>
      <c r="F1422" s="11">
        <v>26051954</v>
      </c>
      <c r="G1422" s="11" t="s">
        <v>14713</v>
      </c>
      <c r="H1422" s="11" t="s">
        <v>14714</v>
      </c>
      <c r="I1422" s="11" t="s">
        <v>1818</v>
      </c>
      <c r="J1422" s="11"/>
      <c r="K1422" s="11" t="s">
        <v>7371</v>
      </c>
      <c r="L1422" s="11" t="s">
        <v>14715</v>
      </c>
      <c r="M1422" s="11" t="s">
        <v>7604</v>
      </c>
      <c r="N1422" s="12" t="s">
        <v>14716</v>
      </c>
      <c r="O1422" s="12" t="s">
        <v>14717</v>
      </c>
    </row>
    <row r="1423" spans="1:15" ht="15" customHeight="1" x14ac:dyDescent="0.3">
      <c r="A1423" s="11" t="s">
        <v>97</v>
      </c>
      <c r="B1423" s="11" t="s">
        <v>98</v>
      </c>
      <c r="C1423" s="17">
        <v>6</v>
      </c>
      <c r="D1423" s="11" t="s">
        <v>742</v>
      </c>
      <c r="E1423" s="11" t="s">
        <v>13869</v>
      </c>
      <c r="F1423" s="11">
        <v>25964272</v>
      </c>
      <c r="G1423" s="11" t="s">
        <v>14718</v>
      </c>
      <c r="H1423" s="11" t="s">
        <v>14719</v>
      </c>
      <c r="I1423" s="11" t="s">
        <v>1818</v>
      </c>
      <c r="J1423" s="11"/>
      <c r="K1423" s="11" t="s">
        <v>7412</v>
      </c>
      <c r="L1423" s="11" t="s">
        <v>14720</v>
      </c>
      <c r="M1423" s="11" t="s">
        <v>7339</v>
      </c>
      <c r="N1423" s="12" t="s">
        <v>14721</v>
      </c>
      <c r="O1423" s="12" t="s">
        <v>14722</v>
      </c>
    </row>
    <row r="1424" spans="1:15" ht="15" customHeight="1" x14ac:dyDescent="0.3">
      <c r="A1424" s="11" t="s">
        <v>97</v>
      </c>
      <c r="B1424" s="11" t="s">
        <v>98</v>
      </c>
      <c r="C1424" s="17">
        <v>6</v>
      </c>
      <c r="D1424" s="11" t="s">
        <v>742</v>
      </c>
      <c r="E1424" s="11" t="s">
        <v>13869</v>
      </c>
      <c r="F1424" s="11">
        <v>26181261</v>
      </c>
      <c r="G1424" s="11" t="s">
        <v>14723</v>
      </c>
      <c r="H1424" s="11" t="s">
        <v>14724</v>
      </c>
      <c r="I1424" s="11" t="s">
        <v>1329</v>
      </c>
      <c r="J1424" s="11"/>
      <c r="K1424" s="11" t="s">
        <v>14381</v>
      </c>
      <c r="L1424" s="11" t="s">
        <v>14725</v>
      </c>
      <c r="M1424" s="11" t="s">
        <v>14726</v>
      </c>
      <c r="N1424" s="12" t="s">
        <v>14727</v>
      </c>
      <c r="O1424" s="12" t="s">
        <v>14728</v>
      </c>
    </row>
    <row r="1425" spans="1:15" ht="15" customHeight="1" x14ac:dyDescent="0.3">
      <c r="A1425" s="11" t="s">
        <v>97</v>
      </c>
      <c r="B1425" s="11" t="s">
        <v>98</v>
      </c>
      <c r="C1425" s="17">
        <v>6</v>
      </c>
      <c r="D1425" s="11" t="s">
        <v>742</v>
      </c>
      <c r="E1425" s="11" t="s">
        <v>13869</v>
      </c>
      <c r="F1425" s="11">
        <v>25598014</v>
      </c>
      <c r="G1425" s="11" t="s">
        <v>14729</v>
      </c>
      <c r="H1425" s="11" t="s">
        <v>14730</v>
      </c>
      <c r="I1425" s="11" t="s">
        <v>14731</v>
      </c>
      <c r="J1425" s="11" t="s">
        <v>14731</v>
      </c>
      <c r="K1425" s="11" t="s">
        <v>7905</v>
      </c>
      <c r="L1425" s="11" t="s">
        <v>14732</v>
      </c>
      <c r="M1425" s="11" t="s">
        <v>8338</v>
      </c>
      <c r="N1425" s="12" t="s">
        <v>14733</v>
      </c>
      <c r="O1425" s="12" t="s">
        <v>14734</v>
      </c>
    </row>
    <row r="1426" spans="1:15" ht="15" customHeight="1" x14ac:dyDescent="0.3">
      <c r="A1426" s="11" t="s">
        <v>97</v>
      </c>
      <c r="B1426" s="11" t="s">
        <v>98</v>
      </c>
      <c r="C1426" s="17">
        <v>6</v>
      </c>
      <c r="D1426" s="11" t="s">
        <v>742</v>
      </c>
      <c r="E1426" s="11" t="s">
        <v>13869</v>
      </c>
      <c r="F1426" s="11">
        <v>25657878</v>
      </c>
      <c r="G1426" s="11" t="s">
        <v>14735</v>
      </c>
      <c r="H1426" s="11" t="s">
        <v>14736</v>
      </c>
      <c r="I1426" s="11" t="s">
        <v>4815</v>
      </c>
      <c r="J1426" s="11" t="s">
        <v>14737</v>
      </c>
      <c r="K1426" s="11" t="s">
        <v>10611</v>
      </c>
      <c r="L1426" s="11" t="s">
        <v>14738</v>
      </c>
      <c r="M1426" s="11" t="s">
        <v>7339</v>
      </c>
      <c r="N1426" s="12" t="s">
        <v>14739</v>
      </c>
      <c r="O1426" s="12" t="s">
        <v>14740</v>
      </c>
    </row>
    <row r="1427" spans="1:15" ht="15" customHeight="1" x14ac:dyDescent="0.3">
      <c r="A1427" s="11" t="s">
        <v>97</v>
      </c>
      <c r="B1427" s="11" t="s">
        <v>98</v>
      </c>
      <c r="C1427" s="17">
        <v>6</v>
      </c>
      <c r="D1427" s="11" t="s">
        <v>742</v>
      </c>
      <c r="E1427" s="11" t="s">
        <v>13869</v>
      </c>
      <c r="F1427" s="11">
        <v>24912652</v>
      </c>
      <c r="G1427" s="11" t="s">
        <v>14741</v>
      </c>
      <c r="H1427" s="11" t="s">
        <v>14742</v>
      </c>
      <c r="I1427" s="11" t="s">
        <v>1829</v>
      </c>
      <c r="J1427" s="11"/>
      <c r="K1427" s="11" t="s">
        <v>10693</v>
      </c>
      <c r="L1427" s="11" t="s">
        <v>14743</v>
      </c>
      <c r="M1427" s="11" t="s">
        <v>8459</v>
      </c>
      <c r="N1427" s="12" t="s">
        <v>14744</v>
      </c>
      <c r="O1427" s="12" t="s">
        <v>14745</v>
      </c>
    </row>
    <row r="1428" spans="1:15" ht="15" customHeight="1" x14ac:dyDescent="0.3">
      <c r="A1428" s="11" t="s">
        <v>97</v>
      </c>
      <c r="B1428" s="11" t="s">
        <v>98</v>
      </c>
      <c r="C1428" s="17">
        <v>6</v>
      </c>
      <c r="D1428" s="11" t="s">
        <v>742</v>
      </c>
      <c r="E1428" s="11" t="s">
        <v>13869</v>
      </c>
      <c r="F1428" s="11">
        <v>25186228</v>
      </c>
      <c r="G1428" s="11" t="s">
        <v>14746</v>
      </c>
      <c r="H1428" s="11" t="s">
        <v>14747</v>
      </c>
      <c r="I1428" s="11" t="s">
        <v>1829</v>
      </c>
      <c r="J1428" s="11" t="s">
        <v>14748</v>
      </c>
      <c r="K1428" s="11" t="s">
        <v>7412</v>
      </c>
      <c r="L1428" s="11" t="s">
        <v>14749</v>
      </c>
      <c r="M1428" s="11" t="s">
        <v>14750</v>
      </c>
      <c r="N1428" s="12" t="s">
        <v>14751</v>
      </c>
      <c r="O1428" s="12" t="s">
        <v>14752</v>
      </c>
    </row>
    <row r="1429" spans="1:15" ht="15" customHeight="1" x14ac:dyDescent="0.3">
      <c r="A1429" s="11" t="s">
        <v>97</v>
      </c>
      <c r="B1429" s="11" t="s">
        <v>98</v>
      </c>
      <c r="C1429" s="17">
        <v>6</v>
      </c>
      <c r="D1429" s="11" t="s">
        <v>742</v>
      </c>
      <c r="E1429" s="11" t="s">
        <v>13869</v>
      </c>
      <c r="F1429" s="11">
        <v>26312922</v>
      </c>
      <c r="G1429" s="11" t="s">
        <v>11932</v>
      </c>
      <c r="H1429" s="11" t="s">
        <v>11933</v>
      </c>
      <c r="I1429" s="11" t="s">
        <v>8395</v>
      </c>
      <c r="J1429" s="11"/>
      <c r="K1429" s="11" t="s">
        <v>7727</v>
      </c>
      <c r="L1429" s="11" t="s">
        <v>11934</v>
      </c>
      <c r="M1429" s="11" t="s">
        <v>7339</v>
      </c>
      <c r="N1429" s="12" t="s">
        <v>11935</v>
      </c>
      <c r="O1429" s="12" t="s">
        <v>11936</v>
      </c>
    </row>
    <row r="1430" spans="1:15" ht="15" customHeight="1" x14ac:dyDescent="0.3">
      <c r="A1430" s="11" t="s">
        <v>97</v>
      </c>
      <c r="B1430" s="11" t="s">
        <v>98</v>
      </c>
      <c r="C1430" s="17">
        <v>6</v>
      </c>
      <c r="D1430" s="11" t="s">
        <v>742</v>
      </c>
      <c r="E1430" s="11" t="s">
        <v>13869</v>
      </c>
      <c r="F1430" s="11">
        <v>25573039</v>
      </c>
      <c r="G1430" s="11" t="s">
        <v>14753</v>
      </c>
      <c r="H1430" s="11" t="s">
        <v>14754</v>
      </c>
      <c r="I1430" s="11" t="s">
        <v>4010</v>
      </c>
      <c r="J1430" s="11"/>
      <c r="K1430" s="11" t="s">
        <v>7412</v>
      </c>
      <c r="L1430" s="11" t="s">
        <v>14755</v>
      </c>
      <c r="M1430" s="11" t="s">
        <v>8066</v>
      </c>
      <c r="N1430" s="12" t="s">
        <v>14756</v>
      </c>
      <c r="O1430" s="12" t="s">
        <v>14757</v>
      </c>
    </row>
    <row r="1431" spans="1:15" ht="15" customHeight="1" x14ac:dyDescent="0.3">
      <c r="A1431" s="11" t="s">
        <v>97</v>
      </c>
      <c r="B1431" s="11" t="s">
        <v>98</v>
      </c>
      <c r="C1431" s="17">
        <v>6</v>
      </c>
      <c r="D1431" s="11" t="s">
        <v>742</v>
      </c>
      <c r="E1431" s="11" t="s">
        <v>13869</v>
      </c>
      <c r="F1431" s="11">
        <v>26364544</v>
      </c>
      <c r="G1431" s="11" t="s">
        <v>14758</v>
      </c>
      <c r="H1431" s="11" t="s">
        <v>14759</v>
      </c>
      <c r="I1431" s="11" t="s">
        <v>14760</v>
      </c>
      <c r="J1431" s="11" t="s">
        <v>14761</v>
      </c>
      <c r="K1431" s="11" t="s">
        <v>7727</v>
      </c>
      <c r="L1431" s="11" t="s">
        <v>14762</v>
      </c>
      <c r="M1431" s="11" t="s">
        <v>14763</v>
      </c>
      <c r="N1431" s="12" t="s">
        <v>14764</v>
      </c>
      <c r="O1431" s="12" t="s">
        <v>14765</v>
      </c>
    </row>
    <row r="1432" spans="1:15" ht="15" customHeight="1" x14ac:dyDescent="0.3">
      <c r="A1432" s="11" t="s">
        <v>97</v>
      </c>
      <c r="B1432" s="11" t="s">
        <v>98</v>
      </c>
      <c r="C1432" s="17">
        <v>6</v>
      </c>
      <c r="D1432" s="11" t="s">
        <v>742</v>
      </c>
      <c r="E1432" s="11" t="s">
        <v>13869</v>
      </c>
      <c r="F1432" s="11">
        <v>26382241</v>
      </c>
      <c r="G1432" s="11" t="s">
        <v>14766</v>
      </c>
      <c r="H1432" s="11" t="s">
        <v>14767</v>
      </c>
      <c r="I1432" s="11" t="s">
        <v>14760</v>
      </c>
      <c r="J1432" s="11" t="s">
        <v>14768</v>
      </c>
      <c r="K1432" s="11" t="s">
        <v>7727</v>
      </c>
      <c r="L1432" s="11" t="s">
        <v>14769</v>
      </c>
      <c r="M1432" s="11" t="s">
        <v>7373</v>
      </c>
      <c r="N1432" s="12" t="s">
        <v>14770</v>
      </c>
      <c r="O1432" s="12" t="s">
        <v>14771</v>
      </c>
    </row>
    <row r="1433" spans="1:15" ht="15" customHeight="1" x14ac:dyDescent="0.3">
      <c r="A1433" s="11" t="s">
        <v>97</v>
      </c>
      <c r="B1433" s="11" t="s">
        <v>98</v>
      </c>
      <c r="C1433" s="17">
        <v>6</v>
      </c>
      <c r="D1433" s="11" t="s">
        <v>742</v>
      </c>
      <c r="E1433" s="11" t="s">
        <v>13869</v>
      </c>
      <c r="F1433" s="11">
        <v>25819300</v>
      </c>
      <c r="G1433" s="11" t="s">
        <v>14772</v>
      </c>
      <c r="H1433" s="11" t="s">
        <v>14773</v>
      </c>
      <c r="I1433" s="11" t="s">
        <v>4015</v>
      </c>
      <c r="J1433" s="11" t="s">
        <v>5191</v>
      </c>
      <c r="K1433" s="11" t="s">
        <v>7337</v>
      </c>
      <c r="L1433" s="11" t="s">
        <v>14774</v>
      </c>
      <c r="M1433" s="11" t="s">
        <v>7604</v>
      </c>
      <c r="N1433" s="12" t="s">
        <v>14775</v>
      </c>
      <c r="O1433" s="12" t="s">
        <v>14776</v>
      </c>
    </row>
    <row r="1434" spans="1:15" ht="15" customHeight="1" x14ac:dyDescent="0.3">
      <c r="A1434" s="11" t="s">
        <v>97</v>
      </c>
      <c r="B1434" s="11" t="s">
        <v>98</v>
      </c>
      <c r="C1434" s="17">
        <v>6</v>
      </c>
      <c r="D1434" s="11" t="s">
        <v>742</v>
      </c>
      <c r="E1434" s="11" t="s">
        <v>13869</v>
      </c>
      <c r="F1434" s="11">
        <v>25354137</v>
      </c>
      <c r="G1434" s="11" t="s">
        <v>14777</v>
      </c>
      <c r="H1434" s="11" t="s">
        <v>14778</v>
      </c>
      <c r="I1434" s="11" t="s">
        <v>4185</v>
      </c>
      <c r="J1434" s="11"/>
      <c r="K1434" s="11" t="s">
        <v>7337</v>
      </c>
      <c r="L1434" s="11" t="s">
        <v>14779</v>
      </c>
      <c r="M1434" s="11" t="s">
        <v>8188</v>
      </c>
      <c r="N1434" s="12" t="s">
        <v>14780</v>
      </c>
      <c r="O1434" s="12" t="s">
        <v>14781</v>
      </c>
    </row>
    <row r="1435" spans="1:15" ht="15" customHeight="1" x14ac:dyDescent="0.3">
      <c r="A1435" s="11" t="s">
        <v>97</v>
      </c>
      <c r="B1435" s="11" t="s">
        <v>98</v>
      </c>
      <c r="C1435" s="17">
        <v>6</v>
      </c>
      <c r="D1435" s="11" t="s">
        <v>742</v>
      </c>
      <c r="E1435" s="11" t="s">
        <v>13869</v>
      </c>
      <c r="F1435" s="11">
        <v>25422028</v>
      </c>
      <c r="G1435" s="11" t="s">
        <v>14782</v>
      </c>
      <c r="H1435" s="11" t="s">
        <v>14783</v>
      </c>
      <c r="I1435" s="11" t="s">
        <v>1534</v>
      </c>
      <c r="J1435" s="11" t="s">
        <v>14784</v>
      </c>
      <c r="K1435" s="11" t="s">
        <v>7337</v>
      </c>
      <c r="L1435" s="11" t="s">
        <v>14785</v>
      </c>
      <c r="M1435" s="11" t="s">
        <v>7414</v>
      </c>
      <c r="N1435" s="12" t="s">
        <v>14786</v>
      </c>
      <c r="O1435" s="12" t="s">
        <v>14787</v>
      </c>
    </row>
    <row r="1436" spans="1:15" ht="15" customHeight="1" x14ac:dyDescent="0.3">
      <c r="A1436" s="11" t="s">
        <v>97</v>
      </c>
      <c r="B1436" s="11" t="s">
        <v>98</v>
      </c>
      <c r="C1436" s="17">
        <v>6</v>
      </c>
      <c r="D1436" s="11" t="s">
        <v>742</v>
      </c>
      <c r="E1436" s="11" t="s">
        <v>13869</v>
      </c>
      <c r="F1436" s="11">
        <v>24797572</v>
      </c>
      <c r="G1436" s="11" t="s">
        <v>14788</v>
      </c>
      <c r="H1436" s="11" t="s">
        <v>14789</v>
      </c>
      <c r="I1436" s="11" t="s">
        <v>14790</v>
      </c>
      <c r="J1436" s="11" t="s">
        <v>14791</v>
      </c>
      <c r="K1436" s="11" t="s">
        <v>7727</v>
      </c>
      <c r="L1436" s="11" t="s">
        <v>14792</v>
      </c>
      <c r="M1436" s="11" t="s">
        <v>8459</v>
      </c>
      <c r="N1436" s="12" t="s">
        <v>14793</v>
      </c>
      <c r="O1436" s="12" t="s">
        <v>14794</v>
      </c>
    </row>
    <row r="1437" spans="1:15" ht="15" customHeight="1" x14ac:dyDescent="0.3">
      <c r="A1437" s="11" t="s">
        <v>97</v>
      </c>
      <c r="B1437" s="11" t="s">
        <v>98</v>
      </c>
      <c r="C1437" s="17">
        <v>6</v>
      </c>
      <c r="D1437" s="11" t="s">
        <v>742</v>
      </c>
      <c r="E1437" s="11" t="s">
        <v>13869</v>
      </c>
      <c r="F1437" s="11">
        <v>24807687</v>
      </c>
      <c r="G1437" s="11" t="s">
        <v>14795</v>
      </c>
      <c r="H1437" s="11" t="s">
        <v>14796</v>
      </c>
      <c r="I1437" s="11" t="s">
        <v>4546</v>
      </c>
      <c r="J1437" s="11"/>
      <c r="K1437" s="11" t="s">
        <v>7426</v>
      </c>
      <c r="L1437" s="11" t="s">
        <v>14797</v>
      </c>
      <c r="M1437" s="11" t="s">
        <v>14798</v>
      </c>
      <c r="N1437" s="12" t="s">
        <v>14799</v>
      </c>
      <c r="O1437" s="12" t="s">
        <v>14800</v>
      </c>
    </row>
    <row r="1438" spans="1:15" ht="15" customHeight="1" x14ac:dyDescent="0.3">
      <c r="A1438" s="11" t="s">
        <v>97</v>
      </c>
      <c r="B1438" s="11" t="s">
        <v>98</v>
      </c>
      <c r="C1438" s="17">
        <v>6</v>
      </c>
      <c r="D1438" s="11" t="s">
        <v>742</v>
      </c>
      <c r="E1438" s="11" t="s">
        <v>13869</v>
      </c>
      <c r="F1438" s="11">
        <v>25282560</v>
      </c>
      <c r="G1438" s="11" t="s">
        <v>14801</v>
      </c>
      <c r="H1438" s="11" t="s">
        <v>14802</v>
      </c>
      <c r="I1438" s="11" t="s">
        <v>2315</v>
      </c>
      <c r="J1438" s="11"/>
      <c r="K1438" s="11" t="s">
        <v>7371</v>
      </c>
      <c r="L1438" s="11" t="s">
        <v>14803</v>
      </c>
      <c r="M1438" s="11" t="s">
        <v>7734</v>
      </c>
      <c r="N1438" s="12" t="s">
        <v>14804</v>
      </c>
      <c r="O1438" s="12" t="s">
        <v>14805</v>
      </c>
    </row>
    <row r="1439" spans="1:15" ht="15" customHeight="1" x14ac:dyDescent="0.3">
      <c r="A1439" s="11" t="s">
        <v>97</v>
      </c>
      <c r="B1439" s="11" t="s">
        <v>98</v>
      </c>
      <c r="C1439" s="17">
        <v>6</v>
      </c>
      <c r="D1439" s="11" t="s">
        <v>742</v>
      </c>
      <c r="E1439" s="11" t="s">
        <v>13869</v>
      </c>
      <c r="F1439" s="11">
        <v>24700929</v>
      </c>
      <c r="G1439" s="11" t="s">
        <v>13991</v>
      </c>
      <c r="H1439" s="11" t="s">
        <v>14806</v>
      </c>
      <c r="I1439" s="11" t="s">
        <v>3431</v>
      </c>
      <c r="J1439" s="11"/>
      <c r="K1439" s="11" t="s">
        <v>14807</v>
      </c>
      <c r="L1439" s="11" t="s">
        <v>14808</v>
      </c>
      <c r="M1439" s="11" t="s">
        <v>7339</v>
      </c>
      <c r="N1439" s="12" t="s">
        <v>14809</v>
      </c>
      <c r="O1439" s="12" t="s">
        <v>14810</v>
      </c>
    </row>
    <row r="1440" spans="1:15" ht="15" customHeight="1" x14ac:dyDescent="0.3">
      <c r="A1440" s="11" t="s">
        <v>97</v>
      </c>
      <c r="B1440" s="11" t="s">
        <v>98</v>
      </c>
      <c r="C1440" s="17">
        <v>6</v>
      </c>
      <c r="D1440" s="11" t="s">
        <v>742</v>
      </c>
      <c r="E1440" s="11" t="s">
        <v>13869</v>
      </c>
      <c r="F1440" s="11">
        <v>24599928</v>
      </c>
      <c r="G1440" s="11" t="s">
        <v>13991</v>
      </c>
      <c r="H1440" s="11" t="s">
        <v>14811</v>
      </c>
      <c r="I1440" s="11" t="s">
        <v>3431</v>
      </c>
      <c r="J1440" s="11"/>
      <c r="K1440" s="11" t="s">
        <v>14812</v>
      </c>
      <c r="L1440" s="11" t="s">
        <v>14813</v>
      </c>
      <c r="M1440" s="11" t="s">
        <v>7604</v>
      </c>
      <c r="N1440" s="12" t="s">
        <v>14814</v>
      </c>
      <c r="O1440" s="12" t="s">
        <v>14815</v>
      </c>
    </row>
    <row r="1441" spans="1:15" ht="15" customHeight="1" x14ac:dyDescent="0.3">
      <c r="A1441" s="11" t="s">
        <v>97</v>
      </c>
      <c r="B1441" s="11" t="s">
        <v>98</v>
      </c>
      <c r="C1441" s="17">
        <v>6</v>
      </c>
      <c r="D1441" s="11" t="s">
        <v>742</v>
      </c>
      <c r="E1441" s="11" t="s">
        <v>13869</v>
      </c>
      <c r="F1441" s="11">
        <v>24266741</v>
      </c>
      <c r="G1441" s="11" t="s">
        <v>14816</v>
      </c>
      <c r="H1441" s="11" t="s">
        <v>14817</v>
      </c>
      <c r="I1441" s="11" t="s">
        <v>3431</v>
      </c>
      <c r="J1441" s="11"/>
      <c r="K1441" s="11" t="s">
        <v>7337</v>
      </c>
      <c r="L1441" s="11" t="s">
        <v>14818</v>
      </c>
      <c r="M1441" s="11" t="s">
        <v>8626</v>
      </c>
      <c r="N1441" s="12" t="s">
        <v>14819</v>
      </c>
      <c r="O1441" s="12" t="s">
        <v>14820</v>
      </c>
    </row>
    <row r="1442" spans="1:15" ht="15" customHeight="1" x14ac:dyDescent="0.3">
      <c r="A1442" s="11" t="s">
        <v>97</v>
      </c>
      <c r="B1442" s="11" t="s">
        <v>98</v>
      </c>
      <c r="C1442" s="17">
        <v>6</v>
      </c>
      <c r="D1442" s="11" t="s">
        <v>742</v>
      </c>
      <c r="E1442" s="11" t="s">
        <v>13869</v>
      </c>
      <c r="F1442" s="11">
        <v>24166134</v>
      </c>
      <c r="G1442" s="11" t="s">
        <v>14821</v>
      </c>
      <c r="H1442" s="11" t="s">
        <v>14822</v>
      </c>
      <c r="I1442" s="11" t="s">
        <v>4226</v>
      </c>
      <c r="J1442" s="11" t="s">
        <v>14823</v>
      </c>
      <c r="K1442" s="11" t="s">
        <v>7412</v>
      </c>
      <c r="L1442" s="11" t="s">
        <v>14824</v>
      </c>
      <c r="M1442" s="11" t="s">
        <v>7373</v>
      </c>
      <c r="N1442" s="12" t="s">
        <v>14825</v>
      </c>
      <c r="O1442" s="12" t="s">
        <v>14826</v>
      </c>
    </row>
    <row r="1443" spans="1:15" ht="15" customHeight="1" x14ac:dyDescent="0.3">
      <c r="A1443" s="11" t="s">
        <v>97</v>
      </c>
      <c r="B1443" s="11" t="s">
        <v>98</v>
      </c>
      <c r="C1443" s="17">
        <v>6</v>
      </c>
      <c r="D1443" s="11" t="s">
        <v>742</v>
      </c>
      <c r="E1443" s="11" t="s">
        <v>13869</v>
      </c>
      <c r="F1443" s="11">
        <v>24655575</v>
      </c>
      <c r="G1443" s="11" t="s">
        <v>14827</v>
      </c>
      <c r="H1443" s="11" t="s">
        <v>14828</v>
      </c>
      <c r="I1443" s="11" t="s">
        <v>4226</v>
      </c>
      <c r="J1443" s="11" t="s">
        <v>14829</v>
      </c>
      <c r="K1443" s="11" t="s">
        <v>7371</v>
      </c>
      <c r="L1443" s="11" t="s">
        <v>14830</v>
      </c>
      <c r="M1443" s="11" t="s">
        <v>8261</v>
      </c>
      <c r="N1443" s="12" t="s">
        <v>14831</v>
      </c>
      <c r="O1443" s="12" t="s">
        <v>14832</v>
      </c>
    </row>
    <row r="1444" spans="1:15" ht="15" customHeight="1" x14ac:dyDescent="0.3">
      <c r="A1444" s="11" t="s">
        <v>97</v>
      </c>
      <c r="B1444" s="11" t="s">
        <v>98</v>
      </c>
      <c r="C1444" s="17">
        <v>6</v>
      </c>
      <c r="D1444" s="11" t="s">
        <v>742</v>
      </c>
      <c r="E1444" s="11" t="s">
        <v>13869</v>
      </c>
      <c r="F1444" s="11">
        <v>24547720</v>
      </c>
      <c r="G1444" s="11" t="s">
        <v>14833</v>
      </c>
      <c r="H1444" s="11" t="s">
        <v>14834</v>
      </c>
      <c r="I1444" s="11" t="s">
        <v>766</v>
      </c>
      <c r="J1444" s="11"/>
      <c r="K1444" s="11" t="s">
        <v>7337</v>
      </c>
      <c r="L1444" s="11" t="s">
        <v>14835</v>
      </c>
      <c r="M1444" s="11" t="s">
        <v>7350</v>
      </c>
      <c r="N1444" s="12" t="s">
        <v>14836</v>
      </c>
      <c r="O1444" s="12" t="s">
        <v>14837</v>
      </c>
    </row>
    <row r="1445" spans="1:15" ht="15" customHeight="1" x14ac:dyDescent="0.3">
      <c r="A1445" s="11" t="s">
        <v>97</v>
      </c>
      <c r="B1445" s="11" t="s">
        <v>98</v>
      </c>
      <c r="C1445" s="17">
        <v>6</v>
      </c>
      <c r="D1445" s="11" t="s">
        <v>742</v>
      </c>
      <c r="E1445" s="11" t="s">
        <v>13973</v>
      </c>
      <c r="F1445" s="11">
        <v>25468865</v>
      </c>
      <c r="G1445" s="11" t="s">
        <v>14838</v>
      </c>
      <c r="H1445" s="11" t="s">
        <v>14839</v>
      </c>
      <c r="I1445" s="11" t="s">
        <v>3896</v>
      </c>
      <c r="J1445" s="11"/>
      <c r="K1445" s="11" t="s">
        <v>8232</v>
      </c>
      <c r="L1445" s="11" t="s">
        <v>14840</v>
      </c>
      <c r="M1445" s="11" t="s">
        <v>7604</v>
      </c>
      <c r="N1445" s="12" t="s">
        <v>14841</v>
      </c>
      <c r="O1445" s="12" t="s">
        <v>14842</v>
      </c>
    </row>
    <row r="1446" spans="1:15" ht="15" customHeight="1" x14ac:dyDescent="0.3">
      <c r="A1446" s="11" t="s">
        <v>97</v>
      </c>
      <c r="B1446" s="11" t="s">
        <v>98</v>
      </c>
      <c r="C1446" s="17">
        <v>6</v>
      </c>
      <c r="D1446" s="11" t="s">
        <v>742</v>
      </c>
      <c r="E1446" s="11" t="s">
        <v>13869</v>
      </c>
      <c r="F1446" s="11">
        <v>25056339</v>
      </c>
      <c r="G1446" s="11" t="s">
        <v>14843</v>
      </c>
      <c r="H1446" s="11" t="s">
        <v>14844</v>
      </c>
      <c r="I1446" s="11" t="s">
        <v>3896</v>
      </c>
      <c r="J1446" s="11" t="s">
        <v>14845</v>
      </c>
      <c r="K1446" s="11" t="s">
        <v>14846</v>
      </c>
      <c r="L1446" s="11" t="s">
        <v>14847</v>
      </c>
      <c r="M1446" s="11" t="s">
        <v>7373</v>
      </c>
      <c r="N1446" s="12" t="s">
        <v>14848</v>
      </c>
      <c r="O1446" s="12" t="s">
        <v>14849</v>
      </c>
    </row>
    <row r="1447" spans="1:15" ht="15" customHeight="1" x14ac:dyDescent="0.3">
      <c r="A1447" s="11" t="s">
        <v>97</v>
      </c>
      <c r="B1447" s="11" t="s">
        <v>98</v>
      </c>
      <c r="C1447" s="17">
        <v>6</v>
      </c>
      <c r="D1447" s="11" t="s">
        <v>742</v>
      </c>
      <c r="E1447" s="11" t="s">
        <v>13869</v>
      </c>
      <c r="F1447" s="11">
        <v>25282129</v>
      </c>
      <c r="G1447" s="11" t="s">
        <v>14850</v>
      </c>
      <c r="H1447" s="11" t="s">
        <v>14851</v>
      </c>
      <c r="I1447" s="11" t="s">
        <v>3896</v>
      </c>
      <c r="J1447" s="11" t="s">
        <v>14852</v>
      </c>
      <c r="K1447" s="11" t="s">
        <v>7754</v>
      </c>
      <c r="L1447" s="11" t="s">
        <v>14853</v>
      </c>
      <c r="M1447" s="11" t="s">
        <v>7681</v>
      </c>
      <c r="N1447" s="12" t="s">
        <v>14854</v>
      </c>
      <c r="O1447" s="12" t="s">
        <v>14855</v>
      </c>
    </row>
    <row r="1448" spans="1:15" ht="15" customHeight="1" x14ac:dyDescent="0.3">
      <c r="A1448" s="11" t="s">
        <v>97</v>
      </c>
      <c r="B1448" s="11" t="s">
        <v>98</v>
      </c>
      <c r="C1448" s="17">
        <v>6</v>
      </c>
      <c r="D1448" s="11" t="s">
        <v>742</v>
      </c>
      <c r="E1448" s="11" t="s">
        <v>13869</v>
      </c>
      <c r="F1448" s="11">
        <v>24635060</v>
      </c>
      <c r="G1448" s="11" t="s">
        <v>14856</v>
      </c>
      <c r="H1448" s="11" t="s">
        <v>14857</v>
      </c>
      <c r="I1448" s="11" t="s">
        <v>1862</v>
      </c>
      <c r="J1448" s="11"/>
      <c r="K1448" s="11" t="s">
        <v>7561</v>
      </c>
      <c r="L1448" s="11" t="s">
        <v>14858</v>
      </c>
      <c r="M1448" s="11" t="s">
        <v>9937</v>
      </c>
      <c r="N1448" s="12" t="s">
        <v>14859</v>
      </c>
      <c r="O1448" s="12" t="s">
        <v>14860</v>
      </c>
    </row>
    <row r="1449" spans="1:15" ht="15" customHeight="1" x14ac:dyDescent="0.3">
      <c r="A1449" s="11" t="s">
        <v>97</v>
      </c>
      <c r="B1449" s="11" t="s">
        <v>98</v>
      </c>
      <c r="C1449" s="17">
        <v>6</v>
      </c>
      <c r="D1449" s="11" t="s">
        <v>742</v>
      </c>
      <c r="E1449" s="11" t="s">
        <v>13869</v>
      </c>
      <c r="F1449" s="11">
        <v>25003335</v>
      </c>
      <c r="G1449" s="11" t="s">
        <v>14861</v>
      </c>
      <c r="H1449" s="11" t="s">
        <v>14862</v>
      </c>
      <c r="I1449" s="11" t="s">
        <v>856</v>
      </c>
      <c r="J1449" s="11" t="s">
        <v>14863</v>
      </c>
      <c r="K1449" s="11" t="s">
        <v>7740</v>
      </c>
      <c r="L1449" s="11" t="s">
        <v>14864</v>
      </c>
      <c r="M1449" s="11" t="s">
        <v>10268</v>
      </c>
      <c r="N1449" s="12" t="s">
        <v>14865</v>
      </c>
      <c r="O1449" s="12" t="s">
        <v>14866</v>
      </c>
    </row>
    <row r="1450" spans="1:15" ht="15" customHeight="1" x14ac:dyDescent="0.3">
      <c r="A1450" s="11" t="s">
        <v>97</v>
      </c>
      <c r="B1450" s="11" t="s">
        <v>98</v>
      </c>
      <c r="C1450" s="17">
        <v>6</v>
      </c>
      <c r="D1450" s="11" t="s">
        <v>742</v>
      </c>
      <c r="E1450" s="11" t="s">
        <v>13869</v>
      </c>
      <c r="F1450" s="11">
        <v>24003124</v>
      </c>
      <c r="G1450" s="11" t="s">
        <v>14867</v>
      </c>
      <c r="H1450" s="11" t="s">
        <v>14868</v>
      </c>
      <c r="I1450" s="11" t="s">
        <v>14869</v>
      </c>
      <c r="J1450" s="11" t="s">
        <v>14870</v>
      </c>
      <c r="K1450" s="11" t="s">
        <v>14871</v>
      </c>
      <c r="L1450" s="11" t="s">
        <v>14872</v>
      </c>
      <c r="M1450" s="11" t="s">
        <v>14873</v>
      </c>
      <c r="N1450" s="12" t="s">
        <v>14874</v>
      </c>
      <c r="O1450" s="12" t="s">
        <v>14875</v>
      </c>
    </row>
    <row r="1451" spans="1:15" ht="15" customHeight="1" x14ac:dyDescent="0.3">
      <c r="A1451" s="11" t="s">
        <v>97</v>
      </c>
      <c r="B1451" s="11" t="s">
        <v>98</v>
      </c>
      <c r="C1451" s="17">
        <v>6</v>
      </c>
      <c r="D1451" s="11" t="s">
        <v>742</v>
      </c>
      <c r="E1451" s="11" t="s">
        <v>13869</v>
      </c>
      <c r="F1451" s="11">
        <v>24027064</v>
      </c>
      <c r="G1451" s="11" t="s">
        <v>14876</v>
      </c>
      <c r="H1451" s="11" t="s">
        <v>14877</v>
      </c>
      <c r="I1451" s="11" t="s">
        <v>14878</v>
      </c>
      <c r="J1451" s="11" t="s">
        <v>14878</v>
      </c>
      <c r="K1451" s="11" t="s">
        <v>7905</v>
      </c>
      <c r="L1451" s="11" t="s">
        <v>14879</v>
      </c>
      <c r="M1451" s="11" t="s">
        <v>9937</v>
      </c>
      <c r="N1451" s="12" t="s">
        <v>14880</v>
      </c>
      <c r="O1451" s="12" t="s">
        <v>14881</v>
      </c>
    </row>
    <row r="1452" spans="1:15" ht="15" customHeight="1" x14ac:dyDescent="0.3">
      <c r="A1452" s="11" t="s">
        <v>97</v>
      </c>
      <c r="B1452" s="11" t="s">
        <v>98</v>
      </c>
      <c r="C1452" s="17">
        <v>6</v>
      </c>
      <c r="D1452" s="11" t="s">
        <v>742</v>
      </c>
      <c r="E1452" s="11" t="s">
        <v>13869</v>
      </c>
      <c r="F1452" s="11">
        <v>24018636</v>
      </c>
      <c r="G1452" s="11" t="s">
        <v>14882</v>
      </c>
      <c r="H1452" s="11" t="s">
        <v>14883</v>
      </c>
      <c r="I1452" s="11" t="s">
        <v>14884</v>
      </c>
      <c r="J1452" s="11" t="s">
        <v>14884</v>
      </c>
      <c r="K1452" s="11" t="s">
        <v>7905</v>
      </c>
      <c r="L1452" s="11" t="s">
        <v>14885</v>
      </c>
      <c r="M1452" s="11" t="s">
        <v>8338</v>
      </c>
      <c r="N1452" s="12" t="s">
        <v>14886</v>
      </c>
      <c r="O1452" s="12" t="s">
        <v>14887</v>
      </c>
    </row>
    <row r="1453" spans="1:15" ht="15" customHeight="1" x14ac:dyDescent="0.3">
      <c r="A1453" s="11" t="s">
        <v>97</v>
      </c>
      <c r="B1453" s="11" t="s">
        <v>98</v>
      </c>
      <c r="C1453" s="17">
        <v>6</v>
      </c>
      <c r="D1453" s="11" t="s">
        <v>742</v>
      </c>
      <c r="E1453" s="11" t="s">
        <v>13869</v>
      </c>
      <c r="F1453" s="11">
        <v>24117244</v>
      </c>
      <c r="G1453" s="11" t="s">
        <v>13991</v>
      </c>
      <c r="H1453" s="11" t="s">
        <v>14888</v>
      </c>
      <c r="I1453" s="11" t="s">
        <v>2300</v>
      </c>
      <c r="J1453" s="11"/>
      <c r="K1453" s="11" t="s">
        <v>7337</v>
      </c>
      <c r="L1453" s="11" t="s">
        <v>14889</v>
      </c>
      <c r="M1453" s="11" t="s">
        <v>9704</v>
      </c>
      <c r="N1453" s="12" t="s">
        <v>14890</v>
      </c>
      <c r="O1453" s="12" t="s">
        <v>14891</v>
      </c>
    </row>
    <row r="1454" spans="1:15" ht="15" customHeight="1" x14ac:dyDescent="0.3">
      <c r="A1454" s="11" t="s">
        <v>97</v>
      </c>
      <c r="B1454" s="11" t="s">
        <v>98</v>
      </c>
      <c r="C1454" s="17">
        <v>6</v>
      </c>
      <c r="D1454" s="11" t="s">
        <v>742</v>
      </c>
      <c r="E1454" s="11" t="s">
        <v>13869</v>
      </c>
      <c r="F1454" s="11">
        <v>24325417</v>
      </c>
      <c r="G1454" s="11" t="s">
        <v>14892</v>
      </c>
      <c r="H1454" s="11" t="s">
        <v>14893</v>
      </c>
      <c r="I1454" s="11" t="s">
        <v>3206</v>
      </c>
      <c r="J1454" s="11"/>
      <c r="K1454" s="11" t="s">
        <v>14894</v>
      </c>
      <c r="L1454" s="11" t="s">
        <v>14895</v>
      </c>
      <c r="M1454" s="11" t="s">
        <v>7339</v>
      </c>
      <c r="N1454" s="12" t="s">
        <v>14896</v>
      </c>
      <c r="O1454" s="12" t="s">
        <v>14897</v>
      </c>
    </row>
    <row r="1455" spans="1:15" ht="15" customHeight="1" x14ac:dyDescent="0.3">
      <c r="A1455" s="11" t="s">
        <v>97</v>
      </c>
      <c r="B1455" s="11" t="s">
        <v>98</v>
      </c>
      <c r="C1455" s="17">
        <v>6</v>
      </c>
      <c r="D1455" s="11" t="s">
        <v>742</v>
      </c>
      <c r="E1455" s="11" t="s">
        <v>13869</v>
      </c>
      <c r="F1455" s="11">
        <v>24069961</v>
      </c>
      <c r="G1455" s="11" t="s">
        <v>14898</v>
      </c>
      <c r="H1455" s="11" t="s">
        <v>14899</v>
      </c>
      <c r="I1455" s="11" t="s">
        <v>3206</v>
      </c>
      <c r="J1455" s="11" t="s">
        <v>14900</v>
      </c>
      <c r="K1455" s="11" t="s">
        <v>10604</v>
      </c>
      <c r="L1455" s="11" t="s">
        <v>14901</v>
      </c>
      <c r="M1455" s="11" t="s">
        <v>7339</v>
      </c>
      <c r="N1455" s="12" t="s">
        <v>14902</v>
      </c>
      <c r="O1455" s="12" t="s">
        <v>14903</v>
      </c>
    </row>
    <row r="1456" spans="1:15" ht="15" customHeight="1" x14ac:dyDescent="0.3">
      <c r="A1456" s="11" t="s">
        <v>97</v>
      </c>
      <c r="B1456" s="11" t="s">
        <v>98</v>
      </c>
      <c r="C1456" s="17">
        <v>6</v>
      </c>
      <c r="D1456" s="11" t="s">
        <v>742</v>
      </c>
      <c r="E1456" s="11" t="s">
        <v>13869</v>
      </c>
      <c r="F1456" s="11">
        <v>23594527</v>
      </c>
      <c r="G1456" s="11" t="s">
        <v>13991</v>
      </c>
      <c r="H1456" s="11" t="s">
        <v>14904</v>
      </c>
      <c r="I1456" s="11" t="s">
        <v>4233</v>
      </c>
      <c r="J1456" s="11"/>
      <c r="K1456" s="11" t="s">
        <v>7412</v>
      </c>
      <c r="L1456" s="11" t="s">
        <v>14905</v>
      </c>
      <c r="M1456" s="11" t="s">
        <v>8066</v>
      </c>
      <c r="N1456" s="12" t="s">
        <v>14906</v>
      </c>
      <c r="O1456" s="12" t="s">
        <v>14907</v>
      </c>
    </row>
    <row r="1457" spans="1:15" ht="15" customHeight="1" x14ac:dyDescent="0.3">
      <c r="A1457" s="11" t="s">
        <v>97</v>
      </c>
      <c r="B1457" s="11" t="s">
        <v>98</v>
      </c>
      <c r="C1457" s="17">
        <v>6</v>
      </c>
      <c r="D1457" s="11" t="s">
        <v>742</v>
      </c>
      <c r="E1457" s="11" t="s">
        <v>13869</v>
      </c>
      <c r="F1457" s="11">
        <v>23668584</v>
      </c>
      <c r="G1457" s="11" t="s">
        <v>14908</v>
      </c>
      <c r="H1457" s="11" t="s">
        <v>14909</v>
      </c>
      <c r="I1457" s="11" t="s">
        <v>14910</v>
      </c>
      <c r="J1457" s="11" t="s">
        <v>14911</v>
      </c>
      <c r="K1457" s="11" t="s">
        <v>7727</v>
      </c>
      <c r="L1457" s="11" t="s">
        <v>14912</v>
      </c>
      <c r="M1457" s="11" t="s">
        <v>7373</v>
      </c>
      <c r="N1457" s="12" t="s">
        <v>14913</v>
      </c>
      <c r="O1457" s="12" t="s">
        <v>14914</v>
      </c>
    </row>
    <row r="1458" spans="1:15" ht="15" customHeight="1" x14ac:dyDescent="0.3">
      <c r="A1458" s="11" t="s">
        <v>97</v>
      </c>
      <c r="B1458" s="11" t="s">
        <v>98</v>
      </c>
      <c r="C1458" s="17">
        <v>6</v>
      </c>
      <c r="D1458" s="11" t="s">
        <v>742</v>
      </c>
      <c r="E1458" s="11" t="s">
        <v>13869</v>
      </c>
      <c r="F1458" s="11">
        <v>23210645</v>
      </c>
      <c r="G1458" s="11" t="s">
        <v>14856</v>
      </c>
      <c r="H1458" s="11" t="s">
        <v>14915</v>
      </c>
      <c r="I1458" s="11" t="s">
        <v>2322</v>
      </c>
      <c r="J1458" s="11"/>
      <c r="K1458" s="11" t="s">
        <v>7337</v>
      </c>
      <c r="L1458" s="11" t="s">
        <v>14916</v>
      </c>
      <c r="M1458" s="11" t="s">
        <v>9937</v>
      </c>
      <c r="N1458" s="12" t="s">
        <v>14917</v>
      </c>
      <c r="O1458" s="12" t="s">
        <v>14918</v>
      </c>
    </row>
    <row r="1459" spans="1:15" ht="15" customHeight="1" x14ac:dyDescent="0.3">
      <c r="A1459" s="11" t="s">
        <v>97</v>
      </c>
      <c r="B1459" s="11" t="s">
        <v>98</v>
      </c>
      <c r="C1459" s="17">
        <v>6</v>
      </c>
      <c r="D1459" s="11" t="s">
        <v>742</v>
      </c>
      <c r="E1459" s="11" t="s">
        <v>13973</v>
      </c>
      <c r="F1459" s="11">
        <v>23778276</v>
      </c>
      <c r="G1459" s="11" t="s">
        <v>14919</v>
      </c>
      <c r="H1459" s="11" t="s">
        <v>14920</v>
      </c>
      <c r="I1459" s="11" t="s">
        <v>14921</v>
      </c>
      <c r="J1459" s="11" t="s">
        <v>14921</v>
      </c>
      <c r="K1459" s="11" t="s">
        <v>7803</v>
      </c>
      <c r="L1459" s="11" t="s">
        <v>14922</v>
      </c>
      <c r="M1459" s="11" t="s">
        <v>7604</v>
      </c>
      <c r="N1459" s="12" t="s">
        <v>14923</v>
      </c>
      <c r="O1459" s="12" t="s">
        <v>14924</v>
      </c>
    </row>
    <row r="1460" spans="1:15" ht="15" customHeight="1" x14ac:dyDescent="0.3">
      <c r="A1460" s="11" t="s">
        <v>97</v>
      </c>
      <c r="B1460" s="11" t="s">
        <v>98</v>
      </c>
      <c r="C1460" s="17">
        <v>6</v>
      </c>
      <c r="D1460" s="11" t="s">
        <v>742</v>
      </c>
      <c r="E1460" s="11" t="s">
        <v>13869</v>
      </c>
      <c r="F1460" s="11">
        <v>23750610</v>
      </c>
      <c r="G1460" s="11" t="s">
        <v>14925</v>
      </c>
      <c r="H1460" s="11" t="s">
        <v>14926</v>
      </c>
      <c r="I1460" s="11" t="s">
        <v>4660</v>
      </c>
      <c r="J1460" s="11" t="s">
        <v>14927</v>
      </c>
      <c r="K1460" s="11" t="s">
        <v>7561</v>
      </c>
      <c r="L1460" s="11" t="s">
        <v>14928</v>
      </c>
      <c r="M1460" s="11" t="s">
        <v>9937</v>
      </c>
      <c r="N1460" s="12" t="s">
        <v>14929</v>
      </c>
      <c r="O1460" s="12" t="s">
        <v>14930</v>
      </c>
    </row>
    <row r="1461" spans="1:15" ht="15" customHeight="1" x14ac:dyDescent="0.3">
      <c r="A1461" s="11" t="s">
        <v>97</v>
      </c>
      <c r="B1461" s="11" t="s">
        <v>98</v>
      </c>
      <c r="C1461" s="17">
        <v>6</v>
      </c>
      <c r="D1461" s="11" t="s">
        <v>742</v>
      </c>
      <c r="E1461" s="11" t="s">
        <v>13869</v>
      </c>
      <c r="F1461" s="11">
        <v>23013525</v>
      </c>
      <c r="G1461" s="11" t="s">
        <v>14931</v>
      </c>
      <c r="H1461" s="11" t="s">
        <v>14932</v>
      </c>
      <c r="I1461" s="11" t="s">
        <v>2326</v>
      </c>
      <c r="J1461" s="11" t="s">
        <v>14933</v>
      </c>
      <c r="K1461" s="11" t="s">
        <v>7337</v>
      </c>
      <c r="L1461" s="11" t="s">
        <v>14934</v>
      </c>
      <c r="M1461" s="11" t="s">
        <v>7604</v>
      </c>
      <c r="N1461" s="12" t="s">
        <v>14935</v>
      </c>
      <c r="O1461" s="12" t="s">
        <v>14936</v>
      </c>
    </row>
    <row r="1462" spans="1:15" ht="15" customHeight="1" x14ac:dyDescent="0.3">
      <c r="A1462" s="11" t="s">
        <v>97</v>
      </c>
      <c r="B1462" s="11" t="s">
        <v>98</v>
      </c>
      <c r="C1462" s="17">
        <v>6</v>
      </c>
      <c r="D1462" s="11" t="s">
        <v>742</v>
      </c>
      <c r="E1462" s="11" t="s">
        <v>13869</v>
      </c>
      <c r="F1462" s="11">
        <v>23372203</v>
      </c>
      <c r="G1462" s="11" t="s">
        <v>14002</v>
      </c>
      <c r="H1462" s="11" t="s">
        <v>14937</v>
      </c>
      <c r="I1462" s="11" t="s">
        <v>2326</v>
      </c>
      <c r="J1462" s="11"/>
      <c r="K1462" s="11" t="s">
        <v>14807</v>
      </c>
      <c r="L1462" s="11" t="s">
        <v>14938</v>
      </c>
      <c r="M1462" s="11" t="s">
        <v>7339</v>
      </c>
      <c r="N1462" s="12" t="s">
        <v>14939</v>
      </c>
      <c r="O1462" s="12" t="s">
        <v>14940</v>
      </c>
    </row>
    <row r="1463" spans="1:15" ht="15" customHeight="1" x14ac:dyDescent="0.3">
      <c r="A1463" s="11" t="s">
        <v>97</v>
      </c>
      <c r="B1463" s="11" t="s">
        <v>98</v>
      </c>
      <c r="C1463" s="17">
        <v>6</v>
      </c>
      <c r="D1463" s="11" t="s">
        <v>742</v>
      </c>
      <c r="E1463" s="11" t="s">
        <v>13869</v>
      </c>
      <c r="F1463" s="11">
        <v>23331673</v>
      </c>
      <c r="G1463" s="11" t="s">
        <v>13991</v>
      </c>
      <c r="H1463" s="11" t="s">
        <v>14941</v>
      </c>
      <c r="I1463" s="11" t="s">
        <v>6989</v>
      </c>
      <c r="J1463" s="11"/>
      <c r="K1463" s="11" t="s">
        <v>14942</v>
      </c>
      <c r="L1463" s="11" t="s">
        <v>14943</v>
      </c>
      <c r="M1463" s="11" t="s">
        <v>7350</v>
      </c>
      <c r="N1463" s="12" t="s">
        <v>14944</v>
      </c>
      <c r="O1463" s="12" t="s">
        <v>14945</v>
      </c>
    </row>
    <row r="1464" spans="1:15" ht="15" customHeight="1" x14ac:dyDescent="0.3">
      <c r="A1464" s="11" t="s">
        <v>97</v>
      </c>
      <c r="B1464" s="11" t="s">
        <v>98</v>
      </c>
      <c r="C1464" s="17">
        <v>6</v>
      </c>
      <c r="D1464" s="11" t="s">
        <v>742</v>
      </c>
      <c r="E1464" s="11" t="s">
        <v>13869</v>
      </c>
      <c r="F1464" s="11">
        <v>24024631</v>
      </c>
      <c r="G1464" s="11" t="s">
        <v>14946</v>
      </c>
      <c r="H1464" s="11" t="s">
        <v>14947</v>
      </c>
      <c r="I1464" s="11" t="s">
        <v>4838</v>
      </c>
      <c r="J1464" s="11"/>
      <c r="K1464" s="11" t="s">
        <v>7337</v>
      </c>
      <c r="L1464" s="11" t="s">
        <v>14948</v>
      </c>
      <c r="M1464" s="11" t="s">
        <v>7339</v>
      </c>
      <c r="N1464" s="12" t="s">
        <v>14949</v>
      </c>
      <c r="O1464" s="12" t="s">
        <v>14950</v>
      </c>
    </row>
    <row r="1465" spans="1:15" ht="15" customHeight="1" x14ac:dyDescent="0.3">
      <c r="A1465" s="11" t="s">
        <v>97</v>
      </c>
      <c r="B1465" s="11" t="s">
        <v>98</v>
      </c>
      <c r="C1465" s="17">
        <v>6</v>
      </c>
      <c r="D1465" s="11" t="s">
        <v>742</v>
      </c>
      <c r="E1465" s="11" t="s">
        <v>13869</v>
      </c>
      <c r="F1465" s="11">
        <v>23984744</v>
      </c>
      <c r="G1465" s="11" t="s">
        <v>14951</v>
      </c>
      <c r="H1465" s="11" t="s">
        <v>2818</v>
      </c>
      <c r="I1465" s="11" t="s">
        <v>14952</v>
      </c>
      <c r="J1465" s="11"/>
      <c r="K1465" s="11" t="s">
        <v>10231</v>
      </c>
      <c r="L1465" s="11" t="s">
        <v>14953</v>
      </c>
      <c r="M1465" s="11" t="s">
        <v>7604</v>
      </c>
      <c r="N1465" s="12" t="s">
        <v>14954</v>
      </c>
      <c r="O1465" s="12" t="s">
        <v>14955</v>
      </c>
    </row>
    <row r="1466" spans="1:15" ht="15" customHeight="1" x14ac:dyDescent="0.3">
      <c r="A1466" s="11" t="s">
        <v>97</v>
      </c>
      <c r="B1466" s="11" t="s">
        <v>98</v>
      </c>
      <c r="C1466" s="17">
        <v>6</v>
      </c>
      <c r="D1466" s="11" t="s">
        <v>742</v>
      </c>
      <c r="E1466" s="11" t="s">
        <v>13973</v>
      </c>
      <c r="F1466" s="11">
        <v>23319429</v>
      </c>
      <c r="G1466" s="11" t="s">
        <v>14956</v>
      </c>
      <c r="H1466" s="11" t="s">
        <v>14957</v>
      </c>
      <c r="I1466" s="11" t="s">
        <v>2827</v>
      </c>
      <c r="J1466" s="11" t="s">
        <v>14958</v>
      </c>
      <c r="K1466" s="11" t="s">
        <v>14415</v>
      </c>
      <c r="L1466" s="11" t="s">
        <v>14959</v>
      </c>
      <c r="M1466" s="11" t="s">
        <v>7373</v>
      </c>
      <c r="N1466" s="12" t="s">
        <v>14960</v>
      </c>
      <c r="O1466" s="12" t="s">
        <v>14961</v>
      </c>
    </row>
    <row r="1467" spans="1:15" ht="15" customHeight="1" x14ac:dyDescent="0.3">
      <c r="A1467" s="11" t="s">
        <v>97</v>
      </c>
      <c r="B1467" s="11" t="s">
        <v>98</v>
      </c>
      <c r="C1467" s="17">
        <v>6</v>
      </c>
      <c r="D1467" s="11" t="s">
        <v>742</v>
      </c>
      <c r="E1467" s="11" t="s">
        <v>13869</v>
      </c>
      <c r="F1467" s="11">
        <v>23505516</v>
      </c>
      <c r="G1467" s="11" t="s">
        <v>14962</v>
      </c>
      <c r="H1467" s="11" t="s">
        <v>14963</v>
      </c>
      <c r="I1467" s="11" t="s">
        <v>1001</v>
      </c>
      <c r="J1467" s="11" t="s">
        <v>14964</v>
      </c>
      <c r="K1467" s="11" t="s">
        <v>7740</v>
      </c>
      <c r="L1467" s="11" t="s">
        <v>14965</v>
      </c>
      <c r="M1467" s="11" t="s">
        <v>7373</v>
      </c>
      <c r="N1467" s="12" t="s">
        <v>14966</v>
      </c>
      <c r="O1467" s="12" t="s">
        <v>14967</v>
      </c>
    </row>
    <row r="1468" spans="1:15" ht="15" customHeight="1" x14ac:dyDescent="0.3">
      <c r="A1468" s="11" t="s">
        <v>97</v>
      </c>
      <c r="B1468" s="11" t="s">
        <v>98</v>
      </c>
      <c r="C1468" s="17">
        <v>6</v>
      </c>
      <c r="D1468" s="11" t="s">
        <v>742</v>
      </c>
      <c r="E1468" s="11" t="s">
        <v>13869</v>
      </c>
      <c r="F1468" s="11">
        <v>22796636</v>
      </c>
      <c r="G1468" s="11" t="s">
        <v>14968</v>
      </c>
      <c r="H1468" s="11" t="s">
        <v>14969</v>
      </c>
      <c r="I1468" s="11" t="s">
        <v>2945</v>
      </c>
      <c r="J1468" s="11" t="s">
        <v>14970</v>
      </c>
      <c r="K1468" s="11" t="s">
        <v>14971</v>
      </c>
      <c r="L1468" s="11" t="s">
        <v>14972</v>
      </c>
      <c r="M1468" s="11" t="s">
        <v>7373</v>
      </c>
      <c r="N1468" s="12" t="s">
        <v>14973</v>
      </c>
      <c r="O1468" s="12" t="s">
        <v>14974</v>
      </c>
    </row>
    <row r="1469" spans="1:15" ht="15" customHeight="1" x14ac:dyDescent="0.3">
      <c r="A1469" s="11" t="s">
        <v>97</v>
      </c>
      <c r="B1469" s="11" t="s">
        <v>98</v>
      </c>
      <c r="C1469" s="17">
        <v>6</v>
      </c>
      <c r="D1469" s="11" t="s">
        <v>742</v>
      </c>
      <c r="E1469" s="11" t="s">
        <v>13869</v>
      </c>
      <c r="F1469" s="11">
        <v>22409986</v>
      </c>
      <c r="G1469" s="11" t="s">
        <v>14827</v>
      </c>
      <c r="H1469" s="11" t="s">
        <v>14975</v>
      </c>
      <c r="I1469" s="11" t="s">
        <v>1874</v>
      </c>
      <c r="J1469" s="11" t="s">
        <v>14976</v>
      </c>
      <c r="K1469" s="11" t="s">
        <v>7371</v>
      </c>
      <c r="L1469" s="11" t="s">
        <v>14977</v>
      </c>
      <c r="M1469" s="11" t="s">
        <v>7339</v>
      </c>
      <c r="N1469" s="12" t="s">
        <v>14978</v>
      </c>
      <c r="O1469" s="12" t="s">
        <v>14979</v>
      </c>
    </row>
    <row r="1470" spans="1:15" ht="15" customHeight="1" x14ac:dyDescent="0.3">
      <c r="A1470" s="11" t="s">
        <v>97</v>
      </c>
      <c r="B1470" s="11" t="s">
        <v>98</v>
      </c>
      <c r="C1470" s="17">
        <v>6</v>
      </c>
      <c r="D1470" s="11" t="s">
        <v>742</v>
      </c>
      <c r="E1470" s="11" t="s">
        <v>13869</v>
      </c>
      <c r="F1470" s="11">
        <v>22048732</v>
      </c>
      <c r="G1470" s="11" t="s">
        <v>14980</v>
      </c>
      <c r="H1470" s="11" t="s">
        <v>14981</v>
      </c>
      <c r="I1470" s="11" t="s">
        <v>1883</v>
      </c>
      <c r="J1470" s="11" t="s">
        <v>14982</v>
      </c>
      <c r="K1470" s="11" t="s">
        <v>7412</v>
      </c>
      <c r="L1470" s="11" t="s">
        <v>14983</v>
      </c>
      <c r="M1470" s="11" t="s">
        <v>7350</v>
      </c>
      <c r="N1470" s="12" t="s">
        <v>14984</v>
      </c>
      <c r="O1470" s="12" t="s">
        <v>14985</v>
      </c>
    </row>
    <row r="1471" spans="1:15" ht="15" customHeight="1" x14ac:dyDescent="0.3">
      <c r="A1471" s="11" t="s">
        <v>97</v>
      </c>
      <c r="B1471" s="11" t="s">
        <v>98</v>
      </c>
      <c r="C1471" s="17">
        <v>6</v>
      </c>
      <c r="D1471" s="11" t="s">
        <v>742</v>
      </c>
      <c r="E1471" s="11" t="s">
        <v>13869</v>
      </c>
      <c r="F1471" s="11">
        <v>22738412</v>
      </c>
      <c r="G1471" s="11" t="s">
        <v>14986</v>
      </c>
      <c r="H1471" s="11" t="s">
        <v>14987</v>
      </c>
      <c r="I1471" s="11" t="s">
        <v>14988</v>
      </c>
      <c r="J1471" s="11"/>
      <c r="K1471" s="11" t="s">
        <v>7337</v>
      </c>
      <c r="L1471" s="11" t="s">
        <v>14989</v>
      </c>
      <c r="M1471" s="11" t="s">
        <v>8188</v>
      </c>
      <c r="N1471" s="12" t="s">
        <v>14990</v>
      </c>
      <c r="O1471" s="12" t="s">
        <v>14991</v>
      </c>
    </row>
    <row r="1472" spans="1:15" ht="15" customHeight="1" x14ac:dyDescent="0.3">
      <c r="A1472" s="11" t="s">
        <v>97</v>
      </c>
      <c r="B1472" s="11" t="s">
        <v>98</v>
      </c>
      <c r="C1472" s="17">
        <v>6</v>
      </c>
      <c r="D1472" s="11" t="s">
        <v>742</v>
      </c>
      <c r="E1472" s="11" t="s">
        <v>13869</v>
      </c>
      <c r="F1472" s="11">
        <v>22424882</v>
      </c>
      <c r="G1472" s="11" t="s">
        <v>14992</v>
      </c>
      <c r="H1472" s="11" t="s">
        <v>14993</v>
      </c>
      <c r="I1472" s="11" t="s">
        <v>14988</v>
      </c>
      <c r="J1472" s="11" t="s">
        <v>14994</v>
      </c>
      <c r="K1472" s="11" t="s">
        <v>7371</v>
      </c>
      <c r="L1472" s="11" t="s">
        <v>14995</v>
      </c>
      <c r="M1472" s="11" t="s">
        <v>11911</v>
      </c>
      <c r="N1472" s="12" t="s">
        <v>14996</v>
      </c>
      <c r="O1472" s="12" t="s">
        <v>14997</v>
      </c>
    </row>
    <row r="1473" spans="1:15" ht="15" customHeight="1" x14ac:dyDescent="0.3">
      <c r="A1473" s="11" t="s">
        <v>97</v>
      </c>
      <c r="B1473" s="11" t="s">
        <v>98</v>
      </c>
      <c r="C1473" s="17">
        <v>6</v>
      </c>
      <c r="D1473" s="11" t="s">
        <v>742</v>
      </c>
      <c r="E1473" s="11" t="s">
        <v>13869</v>
      </c>
      <c r="F1473" s="11">
        <v>21880356</v>
      </c>
      <c r="G1473" s="11" t="s">
        <v>14998</v>
      </c>
      <c r="H1473" s="11" t="s">
        <v>14999</v>
      </c>
      <c r="I1473" s="11" t="s">
        <v>15000</v>
      </c>
      <c r="J1473" s="11" t="s">
        <v>15001</v>
      </c>
      <c r="K1473" s="11" t="s">
        <v>7727</v>
      </c>
      <c r="L1473" s="11" t="s">
        <v>15002</v>
      </c>
      <c r="M1473" s="11" t="s">
        <v>7350</v>
      </c>
      <c r="N1473" s="12" t="s">
        <v>15003</v>
      </c>
      <c r="O1473" s="12" t="s">
        <v>15004</v>
      </c>
    </row>
    <row r="1474" spans="1:15" ht="15" customHeight="1" x14ac:dyDescent="0.3">
      <c r="A1474" s="11" t="s">
        <v>97</v>
      </c>
      <c r="B1474" s="11" t="s">
        <v>98</v>
      </c>
      <c r="C1474" s="17">
        <v>6</v>
      </c>
      <c r="D1474" s="11" t="s">
        <v>742</v>
      </c>
      <c r="E1474" s="11" t="s">
        <v>13869</v>
      </c>
      <c r="F1474" s="11">
        <v>22336810</v>
      </c>
      <c r="G1474" s="11" t="s">
        <v>15005</v>
      </c>
      <c r="H1474" s="11" t="s">
        <v>15006</v>
      </c>
      <c r="I1474" s="11" t="s">
        <v>15007</v>
      </c>
      <c r="J1474" s="11" t="s">
        <v>15007</v>
      </c>
      <c r="K1474" s="11" t="s">
        <v>7905</v>
      </c>
      <c r="L1474" s="11" t="s">
        <v>15008</v>
      </c>
      <c r="M1474" s="11" t="s">
        <v>8338</v>
      </c>
      <c r="N1474" s="12" t="s">
        <v>15009</v>
      </c>
      <c r="O1474" s="12" t="s">
        <v>15010</v>
      </c>
    </row>
    <row r="1475" spans="1:15" ht="15" customHeight="1" x14ac:dyDescent="0.3">
      <c r="A1475" s="11" t="s">
        <v>97</v>
      </c>
      <c r="B1475" s="11" t="s">
        <v>98</v>
      </c>
      <c r="C1475" s="17">
        <v>6</v>
      </c>
      <c r="D1475" s="11" t="s">
        <v>742</v>
      </c>
      <c r="E1475" s="11" t="s">
        <v>13869</v>
      </c>
      <c r="F1475" s="11">
        <v>23245607</v>
      </c>
      <c r="G1475" s="11" t="s">
        <v>15011</v>
      </c>
      <c r="H1475" s="11" t="s">
        <v>15012</v>
      </c>
      <c r="I1475" s="11" t="s">
        <v>15013</v>
      </c>
      <c r="J1475" s="11"/>
      <c r="K1475" s="11" t="s">
        <v>7727</v>
      </c>
      <c r="L1475" s="11" t="s">
        <v>15014</v>
      </c>
      <c r="M1475" s="11" t="s">
        <v>15015</v>
      </c>
      <c r="N1475" s="12" t="s">
        <v>15016</v>
      </c>
      <c r="O1475" s="12" t="s">
        <v>15017</v>
      </c>
    </row>
    <row r="1476" spans="1:15" ht="15" customHeight="1" x14ac:dyDescent="0.3">
      <c r="A1476" s="11" t="s">
        <v>97</v>
      </c>
      <c r="B1476" s="11" t="s">
        <v>98</v>
      </c>
      <c r="C1476" s="17">
        <v>6</v>
      </c>
      <c r="D1476" s="11" t="s">
        <v>742</v>
      </c>
      <c r="E1476" s="11" t="s">
        <v>13869</v>
      </c>
      <c r="F1476" s="11">
        <v>23245608</v>
      </c>
      <c r="G1476" s="11" t="s">
        <v>15018</v>
      </c>
      <c r="H1476" s="11" t="s">
        <v>15019</v>
      </c>
      <c r="I1476" s="11" t="s">
        <v>15013</v>
      </c>
      <c r="J1476" s="11"/>
      <c r="K1476" s="11" t="s">
        <v>7727</v>
      </c>
      <c r="L1476" s="11" t="s">
        <v>15020</v>
      </c>
      <c r="M1476" s="11" t="s">
        <v>15021</v>
      </c>
      <c r="N1476" s="12" t="s">
        <v>15022</v>
      </c>
      <c r="O1476" s="12" t="s">
        <v>15023</v>
      </c>
    </row>
    <row r="1477" spans="1:15" ht="15" customHeight="1" x14ac:dyDescent="0.3">
      <c r="A1477" s="11" t="s">
        <v>97</v>
      </c>
      <c r="B1477" s="11" t="s">
        <v>98</v>
      </c>
      <c r="C1477" s="17">
        <v>6</v>
      </c>
      <c r="D1477" s="11" t="s">
        <v>742</v>
      </c>
      <c r="E1477" s="11" t="s">
        <v>13869</v>
      </c>
      <c r="F1477" s="11">
        <v>23245609</v>
      </c>
      <c r="G1477" s="11" t="s">
        <v>15024</v>
      </c>
      <c r="H1477" s="11" t="s">
        <v>15025</v>
      </c>
      <c r="I1477" s="11" t="s">
        <v>15013</v>
      </c>
      <c r="J1477" s="11"/>
      <c r="K1477" s="11" t="s">
        <v>7727</v>
      </c>
      <c r="L1477" s="11" t="s">
        <v>15026</v>
      </c>
      <c r="M1477" s="11" t="s">
        <v>15015</v>
      </c>
      <c r="N1477" s="12" t="s">
        <v>15027</v>
      </c>
      <c r="O1477" s="12" t="s">
        <v>15028</v>
      </c>
    </row>
    <row r="1478" spans="1:15" ht="15" customHeight="1" x14ac:dyDescent="0.3">
      <c r="A1478" s="11" t="s">
        <v>97</v>
      </c>
      <c r="B1478" s="11" t="s">
        <v>98</v>
      </c>
      <c r="C1478" s="17">
        <v>6</v>
      </c>
      <c r="D1478" s="11" t="s">
        <v>742</v>
      </c>
      <c r="E1478" s="11" t="s">
        <v>13869</v>
      </c>
      <c r="F1478" s="11">
        <v>22832489</v>
      </c>
      <c r="G1478" s="11" t="s">
        <v>15029</v>
      </c>
      <c r="H1478" s="11" t="s">
        <v>15030</v>
      </c>
      <c r="I1478" s="11" t="s">
        <v>4360</v>
      </c>
      <c r="J1478" s="11" t="s">
        <v>15031</v>
      </c>
      <c r="K1478" s="11" t="s">
        <v>7412</v>
      </c>
      <c r="L1478" s="11" t="s">
        <v>15032</v>
      </c>
      <c r="M1478" s="11" t="s">
        <v>8626</v>
      </c>
      <c r="N1478" s="12" t="s">
        <v>15033</v>
      </c>
      <c r="O1478" s="12" t="s">
        <v>15034</v>
      </c>
    </row>
    <row r="1479" spans="1:15" ht="15" customHeight="1" x14ac:dyDescent="0.3">
      <c r="A1479" s="11" t="s">
        <v>97</v>
      </c>
      <c r="B1479" s="11" t="s">
        <v>98</v>
      </c>
      <c r="C1479" s="17">
        <v>6</v>
      </c>
      <c r="D1479" s="11" t="s">
        <v>742</v>
      </c>
      <c r="E1479" s="11" t="s">
        <v>13869</v>
      </c>
      <c r="F1479" s="11">
        <v>22540678</v>
      </c>
      <c r="G1479" s="11" t="s">
        <v>15035</v>
      </c>
      <c r="H1479" s="11" t="s">
        <v>15036</v>
      </c>
      <c r="I1479" s="11" t="s">
        <v>15037</v>
      </c>
      <c r="J1479" s="11" t="s">
        <v>15037</v>
      </c>
      <c r="K1479" s="11" t="s">
        <v>5316</v>
      </c>
      <c r="L1479" s="11" t="s">
        <v>15038</v>
      </c>
      <c r="M1479" s="11" t="s">
        <v>7962</v>
      </c>
      <c r="N1479" s="12" t="s">
        <v>15039</v>
      </c>
      <c r="O1479" s="12" t="s">
        <v>15040</v>
      </c>
    </row>
    <row r="1480" spans="1:15" ht="15" customHeight="1" x14ac:dyDescent="0.3">
      <c r="A1480" s="11" t="s">
        <v>97</v>
      </c>
      <c r="B1480" s="11" t="s">
        <v>98</v>
      </c>
      <c r="C1480" s="17">
        <v>6</v>
      </c>
      <c r="D1480" s="11" t="s">
        <v>742</v>
      </c>
      <c r="E1480" s="11" t="s">
        <v>13869</v>
      </c>
      <c r="F1480" s="11">
        <v>22452434</v>
      </c>
      <c r="G1480" s="11" t="s">
        <v>13991</v>
      </c>
      <c r="H1480" s="11" t="s">
        <v>15041</v>
      </c>
      <c r="I1480" s="11" t="s">
        <v>4189</v>
      </c>
      <c r="J1480" s="11"/>
      <c r="K1480" s="11" t="s">
        <v>7337</v>
      </c>
      <c r="L1480" s="11" t="s">
        <v>15042</v>
      </c>
      <c r="M1480" s="11" t="s">
        <v>8313</v>
      </c>
      <c r="N1480" s="12" t="s">
        <v>15043</v>
      </c>
      <c r="O1480" s="12" t="s">
        <v>15044</v>
      </c>
    </row>
    <row r="1481" spans="1:15" ht="15" customHeight="1" x14ac:dyDescent="0.3">
      <c r="A1481" s="11" t="s">
        <v>97</v>
      </c>
      <c r="B1481" s="11" t="s">
        <v>98</v>
      </c>
      <c r="C1481" s="17">
        <v>6</v>
      </c>
      <c r="D1481" s="11" t="s">
        <v>742</v>
      </c>
      <c r="E1481" s="11" t="s">
        <v>13869</v>
      </c>
      <c r="F1481" s="11">
        <v>23236339</v>
      </c>
      <c r="G1481" s="11" t="s">
        <v>15045</v>
      </c>
      <c r="H1481" s="11" t="s">
        <v>15046</v>
      </c>
      <c r="I1481" s="11" t="s">
        <v>1071</v>
      </c>
      <c r="J1481" s="11" t="s">
        <v>15047</v>
      </c>
      <c r="K1481" s="11" t="s">
        <v>15048</v>
      </c>
      <c r="L1481" s="11" t="s">
        <v>15049</v>
      </c>
      <c r="M1481" s="11" t="s">
        <v>7339</v>
      </c>
      <c r="N1481" s="12" t="s">
        <v>15050</v>
      </c>
      <c r="O1481" s="12" t="s">
        <v>15051</v>
      </c>
    </row>
    <row r="1482" spans="1:15" ht="15" customHeight="1" x14ac:dyDescent="0.3">
      <c r="A1482" s="11" t="s">
        <v>97</v>
      </c>
      <c r="B1482" s="11" t="s">
        <v>98</v>
      </c>
      <c r="C1482" s="17">
        <v>6</v>
      </c>
      <c r="D1482" s="11" t="s">
        <v>742</v>
      </c>
      <c r="E1482" s="11" t="s">
        <v>13869</v>
      </c>
      <c r="F1482" s="11">
        <v>22822349</v>
      </c>
      <c r="G1482" s="11" t="s">
        <v>15052</v>
      </c>
      <c r="H1482" s="11" t="s">
        <v>15053</v>
      </c>
      <c r="I1482" s="11" t="s">
        <v>888</v>
      </c>
      <c r="J1482" s="11" t="s">
        <v>15054</v>
      </c>
      <c r="K1482" s="11" t="s">
        <v>15055</v>
      </c>
      <c r="L1482" s="11" t="s">
        <v>15056</v>
      </c>
      <c r="M1482" s="11" t="s">
        <v>7339</v>
      </c>
      <c r="N1482" s="12" t="s">
        <v>15057</v>
      </c>
      <c r="O1482" s="12" t="s">
        <v>15058</v>
      </c>
    </row>
    <row r="1483" spans="1:15" ht="15" customHeight="1" x14ac:dyDescent="0.3">
      <c r="A1483" s="11" t="s">
        <v>97</v>
      </c>
      <c r="B1483" s="11" t="s">
        <v>98</v>
      </c>
      <c r="C1483" s="17">
        <v>6</v>
      </c>
      <c r="D1483" s="11" t="s">
        <v>742</v>
      </c>
      <c r="E1483" s="11" t="s">
        <v>13869</v>
      </c>
      <c r="F1483" s="11">
        <v>21592376</v>
      </c>
      <c r="G1483" s="11" t="s">
        <v>15059</v>
      </c>
      <c r="H1483" s="11" t="s">
        <v>15060</v>
      </c>
      <c r="I1483" s="11" t="s">
        <v>15061</v>
      </c>
      <c r="J1483" s="11" t="s">
        <v>15061</v>
      </c>
      <c r="K1483" s="11" t="s">
        <v>10883</v>
      </c>
      <c r="L1483" s="11" t="s">
        <v>15062</v>
      </c>
      <c r="M1483" s="11" t="s">
        <v>7373</v>
      </c>
      <c r="N1483" s="12" t="s">
        <v>15063</v>
      </c>
      <c r="O1483" s="12" t="s">
        <v>15064</v>
      </c>
    </row>
    <row r="1484" spans="1:15" ht="15" customHeight="1" x14ac:dyDescent="0.3">
      <c r="A1484" s="11" t="s">
        <v>97</v>
      </c>
      <c r="B1484" s="11" t="s">
        <v>98</v>
      </c>
      <c r="C1484" s="17">
        <v>6</v>
      </c>
      <c r="D1484" s="11" t="s">
        <v>742</v>
      </c>
      <c r="E1484" s="11" t="s">
        <v>13869</v>
      </c>
      <c r="F1484" s="11">
        <v>20738323</v>
      </c>
      <c r="G1484" s="11" t="s">
        <v>15065</v>
      </c>
      <c r="H1484" s="11" t="s">
        <v>15066</v>
      </c>
      <c r="I1484" s="11" t="s">
        <v>8842</v>
      </c>
      <c r="J1484" s="11" t="s">
        <v>15067</v>
      </c>
      <c r="K1484" s="11" t="s">
        <v>7561</v>
      </c>
      <c r="L1484" s="11" t="s">
        <v>15068</v>
      </c>
      <c r="M1484" s="11" t="s">
        <v>9937</v>
      </c>
      <c r="N1484" s="12" t="s">
        <v>15069</v>
      </c>
      <c r="O1484" s="12" t="s">
        <v>15070</v>
      </c>
    </row>
    <row r="1485" spans="1:15" ht="15" customHeight="1" x14ac:dyDescent="0.3">
      <c r="A1485" s="11" t="s">
        <v>97</v>
      </c>
      <c r="B1485" s="11" t="s">
        <v>98</v>
      </c>
      <c r="C1485" s="17">
        <v>6</v>
      </c>
      <c r="D1485" s="11" t="s">
        <v>742</v>
      </c>
      <c r="E1485" s="11" t="s">
        <v>13869</v>
      </c>
      <c r="F1485" s="11">
        <v>21671988</v>
      </c>
      <c r="G1485" s="11" t="s">
        <v>15071</v>
      </c>
      <c r="H1485" s="11" t="s">
        <v>15072</v>
      </c>
      <c r="I1485" s="11" t="s">
        <v>1295</v>
      </c>
      <c r="J1485" s="11" t="s">
        <v>15073</v>
      </c>
      <c r="K1485" s="11" t="s">
        <v>7561</v>
      </c>
      <c r="L1485" s="11" t="s">
        <v>15074</v>
      </c>
      <c r="M1485" s="11" t="s">
        <v>9937</v>
      </c>
      <c r="N1485" s="12" t="s">
        <v>15075</v>
      </c>
      <c r="O1485" s="12" t="s">
        <v>15076</v>
      </c>
    </row>
    <row r="1486" spans="1:15" ht="15" customHeight="1" x14ac:dyDescent="0.3">
      <c r="A1486" s="11" t="s">
        <v>97</v>
      </c>
      <c r="B1486" s="11" t="s">
        <v>98</v>
      </c>
      <c r="C1486" s="17">
        <v>6</v>
      </c>
      <c r="D1486" s="11" t="s">
        <v>742</v>
      </c>
      <c r="E1486" s="11" t="s">
        <v>13869</v>
      </c>
      <c r="F1486" s="11">
        <v>21175559</v>
      </c>
      <c r="G1486" s="11" t="s">
        <v>15077</v>
      </c>
      <c r="H1486" s="11" t="s">
        <v>15078</v>
      </c>
      <c r="I1486" s="11" t="s">
        <v>3319</v>
      </c>
      <c r="J1486" s="11"/>
      <c r="K1486" s="11" t="s">
        <v>7337</v>
      </c>
      <c r="L1486" s="11" t="s">
        <v>15079</v>
      </c>
      <c r="M1486" s="11" t="s">
        <v>8414</v>
      </c>
      <c r="N1486" s="12" t="s">
        <v>15080</v>
      </c>
      <c r="O1486" s="12" t="s">
        <v>15081</v>
      </c>
    </row>
    <row r="1487" spans="1:15" ht="15" customHeight="1" x14ac:dyDescent="0.3">
      <c r="A1487" s="11" t="s">
        <v>97</v>
      </c>
      <c r="B1487" s="11" t="s">
        <v>98</v>
      </c>
      <c r="C1487" s="17">
        <v>6</v>
      </c>
      <c r="D1487" s="11" t="s">
        <v>742</v>
      </c>
      <c r="E1487" s="11" t="s">
        <v>13869</v>
      </c>
      <c r="F1487" s="11">
        <v>21157423</v>
      </c>
      <c r="G1487" s="11" t="s">
        <v>13991</v>
      </c>
      <c r="H1487" s="11" t="s">
        <v>15082</v>
      </c>
      <c r="I1487" s="11" t="s">
        <v>3319</v>
      </c>
      <c r="J1487" s="11"/>
      <c r="K1487" s="11" t="s">
        <v>7412</v>
      </c>
      <c r="L1487" s="11" t="s">
        <v>15083</v>
      </c>
      <c r="M1487" s="11" t="s">
        <v>8313</v>
      </c>
      <c r="N1487" s="12" t="s">
        <v>15084</v>
      </c>
      <c r="O1487" s="12" t="s">
        <v>15085</v>
      </c>
    </row>
    <row r="1488" spans="1:15" ht="15" customHeight="1" x14ac:dyDescent="0.3">
      <c r="A1488" s="11" t="s">
        <v>97</v>
      </c>
      <c r="B1488" s="11" t="s">
        <v>98</v>
      </c>
      <c r="C1488" s="17">
        <v>6</v>
      </c>
      <c r="D1488" s="11" t="s">
        <v>742</v>
      </c>
      <c r="E1488" s="11" t="s">
        <v>13869</v>
      </c>
      <c r="F1488" s="11">
        <v>20874857</v>
      </c>
      <c r="G1488" s="11" t="s">
        <v>15086</v>
      </c>
      <c r="H1488" s="11" t="s">
        <v>15087</v>
      </c>
      <c r="I1488" s="11" t="s">
        <v>3319</v>
      </c>
      <c r="J1488" s="11"/>
      <c r="K1488" s="11" t="s">
        <v>7337</v>
      </c>
      <c r="L1488" s="11" t="s">
        <v>15088</v>
      </c>
      <c r="M1488" s="11" t="s">
        <v>7604</v>
      </c>
      <c r="N1488" s="12" t="s">
        <v>15089</v>
      </c>
      <c r="O1488" s="12" t="s">
        <v>15090</v>
      </c>
    </row>
    <row r="1489" spans="1:15" ht="15" customHeight="1" x14ac:dyDescent="0.3">
      <c r="A1489" s="11" t="s">
        <v>97</v>
      </c>
      <c r="B1489" s="11" t="s">
        <v>98</v>
      </c>
      <c r="C1489" s="17">
        <v>6</v>
      </c>
      <c r="D1489" s="11" t="s">
        <v>742</v>
      </c>
      <c r="E1489" s="11" t="s">
        <v>13869</v>
      </c>
      <c r="F1489" s="11">
        <v>21271989</v>
      </c>
      <c r="G1489" s="11" t="s">
        <v>13991</v>
      </c>
      <c r="H1489" s="11" t="s">
        <v>15091</v>
      </c>
      <c r="I1489" s="11" t="s">
        <v>2340</v>
      </c>
      <c r="J1489" s="11"/>
      <c r="K1489" s="11" t="s">
        <v>7337</v>
      </c>
      <c r="L1489" s="11" t="s">
        <v>15092</v>
      </c>
      <c r="M1489" s="11" t="s">
        <v>9704</v>
      </c>
      <c r="N1489" s="12" t="s">
        <v>15093</v>
      </c>
      <c r="O1489" s="12" t="s">
        <v>15094</v>
      </c>
    </row>
    <row r="1490" spans="1:15" ht="15" customHeight="1" x14ac:dyDescent="0.3">
      <c r="A1490" s="11" t="s">
        <v>97</v>
      </c>
      <c r="B1490" s="11" t="s">
        <v>98</v>
      </c>
      <c r="C1490" s="17">
        <v>6</v>
      </c>
      <c r="D1490" s="11" t="s">
        <v>742</v>
      </c>
      <c r="E1490" s="11" t="s">
        <v>13973</v>
      </c>
      <c r="F1490" s="11">
        <v>21967113</v>
      </c>
      <c r="G1490" s="11" t="s">
        <v>15095</v>
      </c>
      <c r="H1490" s="11" t="s">
        <v>15096</v>
      </c>
      <c r="I1490" s="11" t="s">
        <v>15097</v>
      </c>
      <c r="J1490" s="11"/>
      <c r="K1490" s="11" t="s">
        <v>7784</v>
      </c>
      <c r="L1490" s="11" t="s">
        <v>15098</v>
      </c>
      <c r="M1490" s="11" t="s">
        <v>8066</v>
      </c>
      <c r="N1490" s="12" t="s">
        <v>15099</v>
      </c>
      <c r="O1490" s="12" t="s">
        <v>15100</v>
      </c>
    </row>
    <row r="1491" spans="1:15" ht="15" customHeight="1" x14ac:dyDescent="0.3">
      <c r="A1491" s="11" t="s">
        <v>97</v>
      </c>
      <c r="B1491" s="11" t="s">
        <v>98</v>
      </c>
      <c r="C1491" s="17">
        <v>6</v>
      </c>
      <c r="D1491" s="11" t="s">
        <v>742</v>
      </c>
      <c r="E1491" s="11" t="s">
        <v>13869</v>
      </c>
      <c r="F1491" s="11">
        <v>22074369</v>
      </c>
      <c r="G1491" s="11" t="s">
        <v>15101</v>
      </c>
      <c r="H1491" s="11" t="s">
        <v>15102</v>
      </c>
      <c r="I1491" s="11" t="s">
        <v>10936</v>
      </c>
      <c r="J1491" s="11"/>
      <c r="K1491" s="11" t="s">
        <v>7561</v>
      </c>
      <c r="L1491" s="11" t="s">
        <v>15103</v>
      </c>
      <c r="M1491" s="11" t="s">
        <v>9937</v>
      </c>
      <c r="N1491" s="12" t="s">
        <v>15104</v>
      </c>
      <c r="O1491" s="12" t="s">
        <v>15105</v>
      </c>
    </row>
    <row r="1492" spans="1:15" ht="15" customHeight="1" x14ac:dyDescent="0.3">
      <c r="A1492" s="11" t="s">
        <v>97</v>
      </c>
      <c r="B1492" s="11" t="s">
        <v>98</v>
      </c>
      <c r="C1492" s="17">
        <v>6</v>
      </c>
      <c r="D1492" s="11" t="s">
        <v>742</v>
      </c>
      <c r="E1492" s="11" t="s">
        <v>13869</v>
      </c>
      <c r="F1492" s="11">
        <v>22184767</v>
      </c>
      <c r="G1492" s="11" t="s">
        <v>15106</v>
      </c>
      <c r="H1492" s="11" t="s">
        <v>15107</v>
      </c>
      <c r="I1492" s="11" t="s">
        <v>10936</v>
      </c>
      <c r="J1492" s="11"/>
      <c r="K1492" s="11" t="s">
        <v>8900</v>
      </c>
      <c r="L1492" s="11" t="s">
        <v>15108</v>
      </c>
      <c r="M1492" s="11" t="s">
        <v>15109</v>
      </c>
      <c r="N1492" s="12" t="s">
        <v>15110</v>
      </c>
      <c r="O1492" s="12" t="s">
        <v>15111</v>
      </c>
    </row>
    <row r="1493" spans="1:15" ht="15" customHeight="1" x14ac:dyDescent="0.3">
      <c r="A1493" s="11" t="s">
        <v>97</v>
      </c>
      <c r="B1493" s="11" t="s">
        <v>98</v>
      </c>
      <c r="C1493" s="17">
        <v>6</v>
      </c>
      <c r="D1493" s="11" t="s">
        <v>742</v>
      </c>
      <c r="E1493" s="11" t="s">
        <v>13869</v>
      </c>
      <c r="F1493" s="11">
        <v>21883137</v>
      </c>
      <c r="G1493" s="11" t="s">
        <v>12071</v>
      </c>
      <c r="H1493" s="11" t="s">
        <v>12072</v>
      </c>
      <c r="I1493" s="11" t="s">
        <v>10936</v>
      </c>
      <c r="J1493" s="11" t="s">
        <v>12073</v>
      </c>
      <c r="K1493" s="11" t="s">
        <v>7337</v>
      </c>
      <c r="L1493" s="11" t="s">
        <v>12074</v>
      </c>
      <c r="M1493" s="11" t="s">
        <v>8459</v>
      </c>
      <c r="N1493" s="12" t="s">
        <v>12075</v>
      </c>
      <c r="O1493" s="12" t="s">
        <v>12076</v>
      </c>
    </row>
    <row r="1494" spans="1:15" ht="15" customHeight="1" x14ac:dyDescent="0.3">
      <c r="A1494" s="11" t="s">
        <v>97</v>
      </c>
      <c r="B1494" s="11" t="s">
        <v>98</v>
      </c>
      <c r="C1494" s="17">
        <v>6</v>
      </c>
      <c r="D1494" s="11" t="s">
        <v>742</v>
      </c>
      <c r="E1494" s="11" t="s">
        <v>13869</v>
      </c>
      <c r="F1494" s="11">
        <v>21718344</v>
      </c>
      <c r="G1494" s="11" t="s">
        <v>15112</v>
      </c>
      <c r="H1494" s="11" t="s">
        <v>15113</v>
      </c>
      <c r="I1494" s="11" t="s">
        <v>8867</v>
      </c>
      <c r="J1494" s="11" t="s">
        <v>8868</v>
      </c>
      <c r="K1494" s="11" t="s">
        <v>7561</v>
      </c>
      <c r="L1494" s="11" t="s">
        <v>15114</v>
      </c>
      <c r="M1494" s="11" t="s">
        <v>8522</v>
      </c>
      <c r="N1494" s="12" t="s">
        <v>15115</v>
      </c>
      <c r="O1494" s="12" t="s">
        <v>15116</v>
      </c>
    </row>
    <row r="1495" spans="1:15" ht="15" customHeight="1" x14ac:dyDescent="0.3">
      <c r="A1495" s="11" t="s">
        <v>97</v>
      </c>
      <c r="B1495" s="11" t="s">
        <v>98</v>
      </c>
      <c r="C1495" s="17">
        <v>6</v>
      </c>
      <c r="D1495" s="11" t="s">
        <v>742</v>
      </c>
      <c r="E1495" s="11" t="s">
        <v>13869</v>
      </c>
      <c r="F1495" s="11">
        <v>21569120</v>
      </c>
      <c r="G1495" s="11" t="s">
        <v>12077</v>
      </c>
      <c r="H1495" s="11" t="s">
        <v>12078</v>
      </c>
      <c r="I1495" s="11" t="s">
        <v>8867</v>
      </c>
      <c r="J1495" s="11" t="s">
        <v>12079</v>
      </c>
      <c r="K1495" s="11" t="s">
        <v>7349</v>
      </c>
      <c r="L1495" s="11" t="s">
        <v>12080</v>
      </c>
      <c r="M1495" s="11" t="s">
        <v>7604</v>
      </c>
      <c r="N1495" s="12" t="s">
        <v>12081</v>
      </c>
      <c r="O1495" s="12" t="s">
        <v>12082</v>
      </c>
    </row>
    <row r="1496" spans="1:15" ht="15" customHeight="1" x14ac:dyDescent="0.3">
      <c r="A1496" s="11" t="s">
        <v>97</v>
      </c>
      <c r="B1496" s="11" t="s">
        <v>98</v>
      </c>
      <c r="C1496" s="17">
        <v>6</v>
      </c>
      <c r="D1496" s="11" t="s">
        <v>742</v>
      </c>
      <c r="E1496" s="11" t="s">
        <v>13869</v>
      </c>
      <c r="F1496" s="11">
        <v>21062476</v>
      </c>
      <c r="G1496" s="11" t="s">
        <v>15117</v>
      </c>
      <c r="H1496" s="11" t="s">
        <v>15118</v>
      </c>
      <c r="I1496" s="11" t="s">
        <v>15119</v>
      </c>
      <c r="J1496" s="11" t="s">
        <v>15119</v>
      </c>
      <c r="K1496" s="11" t="s">
        <v>10883</v>
      </c>
      <c r="L1496" s="11" t="s">
        <v>15120</v>
      </c>
      <c r="M1496" s="11" t="s">
        <v>9475</v>
      </c>
      <c r="N1496" s="12" t="s">
        <v>15121</v>
      </c>
      <c r="O1496" s="12" t="s">
        <v>15122</v>
      </c>
    </row>
    <row r="1497" spans="1:15" ht="15" customHeight="1" x14ac:dyDescent="0.3">
      <c r="A1497" s="11" t="s">
        <v>97</v>
      </c>
      <c r="B1497" s="11" t="s">
        <v>98</v>
      </c>
      <c r="C1497" s="17">
        <v>6</v>
      </c>
      <c r="D1497" s="11" t="s">
        <v>742</v>
      </c>
      <c r="E1497" s="11" t="s">
        <v>13973</v>
      </c>
      <c r="F1497" s="11">
        <v>20479302</v>
      </c>
      <c r="G1497" s="11" t="s">
        <v>15123</v>
      </c>
      <c r="H1497" s="11" t="s">
        <v>15124</v>
      </c>
      <c r="I1497" s="11" t="s">
        <v>3401</v>
      </c>
      <c r="J1497" s="11"/>
      <c r="K1497" s="11" t="s">
        <v>8900</v>
      </c>
      <c r="L1497" s="11" t="s">
        <v>15125</v>
      </c>
      <c r="M1497" s="11" t="s">
        <v>7339</v>
      </c>
      <c r="N1497" s="12" t="s">
        <v>15126</v>
      </c>
      <c r="O1497" s="12" t="s">
        <v>15127</v>
      </c>
    </row>
    <row r="1498" spans="1:15" ht="15" customHeight="1" x14ac:dyDescent="0.3">
      <c r="A1498" s="11" t="s">
        <v>97</v>
      </c>
      <c r="B1498" s="11" t="s">
        <v>98</v>
      </c>
      <c r="C1498" s="17">
        <v>6</v>
      </c>
      <c r="D1498" s="11" t="s">
        <v>742</v>
      </c>
      <c r="E1498" s="11" t="s">
        <v>13869</v>
      </c>
      <c r="F1498" s="11">
        <v>20479303</v>
      </c>
      <c r="G1498" s="11" t="s">
        <v>15128</v>
      </c>
      <c r="H1498" s="11" t="s">
        <v>15129</v>
      </c>
      <c r="I1498" s="11" t="s">
        <v>3401</v>
      </c>
      <c r="J1498" s="11"/>
      <c r="K1498" s="11" t="s">
        <v>8900</v>
      </c>
      <c r="L1498" s="11" t="s">
        <v>15130</v>
      </c>
      <c r="M1498" s="11" t="s">
        <v>8313</v>
      </c>
      <c r="N1498" s="12" t="s">
        <v>15131</v>
      </c>
      <c r="O1498" s="12" t="s">
        <v>15132</v>
      </c>
    </row>
    <row r="1499" spans="1:15" ht="15" customHeight="1" x14ac:dyDescent="0.3">
      <c r="A1499" s="11" t="s">
        <v>97</v>
      </c>
      <c r="B1499" s="11" t="s">
        <v>98</v>
      </c>
      <c r="C1499" s="17">
        <v>6</v>
      </c>
      <c r="D1499" s="11" t="s">
        <v>742</v>
      </c>
      <c r="E1499" s="11" t="s">
        <v>13869</v>
      </c>
      <c r="F1499" s="11">
        <v>20331459</v>
      </c>
      <c r="G1499" s="11" t="s">
        <v>15133</v>
      </c>
      <c r="H1499" s="11" t="s">
        <v>15134</v>
      </c>
      <c r="I1499" s="11" t="s">
        <v>3401</v>
      </c>
      <c r="J1499" s="11" t="s">
        <v>15135</v>
      </c>
      <c r="K1499" s="11" t="s">
        <v>7337</v>
      </c>
      <c r="L1499" s="11" t="s">
        <v>15136</v>
      </c>
      <c r="M1499" s="11" t="s">
        <v>9937</v>
      </c>
      <c r="N1499" s="12" t="s">
        <v>15137</v>
      </c>
      <c r="O1499" s="12" t="s">
        <v>15138</v>
      </c>
    </row>
    <row r="1500" spans="1:15" ht="15" customHeight="1" x14ac:dyDescent="0.3">
      <c r="A1500" s="11" t="s">
        <v>97</v>
      </c>
      <c r="B1500" s="11" t="s">
        <v>98</v>
      </c>
      <c r="C1500" s="17">
        <v>6</v>
      </c>
      <c r="D1500" s="11" t="s">
        <v>742</v>
      </c>
      <c r="E1500" s="11" t="s">
        <v>13869</v>
      </c>
      <c r="F1500" s="11">
        <v>20334635</v>
      </c>
      <c r="G1500" s="11" t="s">
        <v>13991</v>
      </c>
      <c r="H1500" s="11" t="s">
        <v>15139</v>
      </c>
      <c r="I1500" s="11" t="s">
        <v>15140</v>
      </c>
      <c r="J1500" s="11" t="s">
        <v>15140</v>
      </c>
      <c r="K1500" s="11" t="s">
        <v>5316</v>
      </c>
      <c r="L1500" s="11" t="s">
        <v>15141</v>
      </c>
      <c r="M1500" s="11" t="s">
        <v>8313</v>
      </c>
      <c r="N1500" s="12" t="s">
        <v>15142</v>
      </c>
      <c r="O1500" s="12" t="s">
        <v>15143</v>
      </c>
    </row>
    <row r="1501" spans="1:15" ht="15" customHeight="1" x14ac:dyDescent="0.3">
      <c r="A1501" s="11" t="s">
        <v>97</v>
      </c>
      <c r="B1501" s="11" t="s">
        <v>98</v>
      </c>
      <c r="C1501" s="17">
        <v>6</v>
      </c>
      <c r="D1501" s="11" t="s">
        <v>742</v>
      </c>
      <c r="E1501" s="11" t="s">
        <v>13869</v>
      </c>
      <c r="F1501" s="11">
        <v>20556758</v>
      </c>
      <c r="G1501" s="11" t="s">
        <v>15144</v>
      </c>
      <c r="H1501" s="11" t="s">
        <v>14494</v>
      </c>
      <c r="I1501" s="11" t="s">
        <v>15145</v>
      </c>
      <c r="J1501" s="11" t="s">
        <v>15145</v>
      </c>
      <c r="K1501" s="11" t="s">
        <v>7905</v>
      </c>
      <c r="L1501" s="11" t="s">
        <v>15146</v>
      </c>
      <c r="M1501" s="11" t="s">
        <v>9937</v>
      </c>
      <c r="N1501" s="12" t="s">
        <v>15147</v>
      </c>
      <c r="O1501" s="12" t="s">
        <v>15148</v>
      </c>
    </row>
    <row r="1502" spans="1:15" ht="15" customHeight="1" x14ac:dyDescent="0.3">
      <c r="A1502" s="11" t="s">
        <v>97</v>
      </c>
      <c r="B1502" s="11" t="s">
        <v>98</v>
      </c>
      <c r="C1502" s="17">
        <v>6</v>
      </c>
      <c r="D1502" s="11" t="s">
        <v>742</v>
      </c>
      <c r="E1502" s="11" t="s">
        <v>13869</v>
      </c>
      <c r="F1502" s="11">
        <v>19874358</v>
      </c>
      <c r="G1502" s="11" t="s">
        <v>15149</v>
      </c>
      <c r="H1502" s="11" t="s">
        <v>15150</v>
      </c>
      <c r="I1502" s="11" t="s">
        <v>658</v>
      </c>
      <c r="J1502" s="11" t="s">
        <v>8935</v>
      </c>
      <c r="K1502" s="11" t="s">
        <v>7561</v>
      </c>
      <c r="L1502" s="11" t="s">
        <v>15151</v>
      </c>
      <c r="M1502" s="11" t="s">
        <v>7350</v>
      </c>
      <c r="N1502" s="12" t="s">
        <v>15152</v>
      </c>
      <c r="O1502" s="12" t="s">
        <v>15153</v>
      </c>
    </row>
    <row r="1503" spans="1:15" ht="15" customHeight="1" x14ac:dyDescent="0.3">
      <c r="A1503" s="11" t="s">
        <v>97</v>
      </c>
      <c r="B1503" s="11" t="s">
        <v>98</v>
      </c>
      <c r="C1503" s="17">
        <v>6</v>
      </c>
      <c r="D1503" s="11" t="s">
        <v>742</v>
      </c>
      <c r="E1503" s="11" t="s">
        <v>13869</v>
      </c>
      <c r="F1503" s="11">
        <v>20624287</v>
      </c>
      <c r="G1503" s="11" t="s">
        <v>15149</v>
      </c>
      <c r="H1503" s="11" t="s">
        <v>15154</v>
      </c>
      <c r="I1503" s="11" t="s">
        <v>15155</v>
      </c>
      <c r="J1503" s="11" t="s">
        <v>15155</v>
      </c>
      <c r="K1503" s="11" t="s">
        <v>5316</v>
      </c>
      <c r="L1503" s="11" t="s">
        <v>15156</v>
      </c>
      <c r="M1503" s="11" t="s">
        <v>7339</v>
      </c>
      <c r="N1503" s="12" t="s">
        <v>15157</v>
      </c>
      <c r="O1503" s="12" t="s">
        <v>15158</v>
      </c>
    </row>
    <row r="1504" spans="1:15" ht="15" customHeight="1" x14ac:dyDescent="0.3">
      <c r="A1504" s="11" t="s">
        <v>97</v>
      </c>
      <c r="B1504" s="11" t="s">
        <v>98</v>
      </c>
      <c r="C1504" s="17">
        <v>6</v>
      </c>
      <c r="D1504" s="11" t="s">
        <v>742</v>
      </c>
      <c r="E1504" s="11" t="s">
        <v>13869</v>
      </c>
      <c r="F1504" s="11">
        <v>20222931</v>
      </c>
      <c r="G1504" s="11" t="s">
        <v>15086</v>
      </c>
      <c r="H1504" s="11" t="s">
        <v>15087</v>
      </c>
      <c r="I1504" s="11" t="s">
        <v>653</v>
      </c>
      <c r="J1504" s="11" t="s">
        <v>15159</v>
      </c>
      <c r="K1504" s="11" t="s">
        <v>7337</v>
      </c>
      <c r="L1504" s="11" t="s">
        <v>15160</v>
      </c>
      <c r="M1504" s="11" t="s">
        <v>8261</v>
      </c>
      <c r="N1504" s="12" t="s">
        <v>15161</v>
      </c>
      <c r="O1504" s="12" t="s">
        <v>15162</v>
      </c>
    </row>
    <row r="1505" spans="1:15" ht="15" customHeight="1" x14ac:dyDescent="0.3">
      <c r="A1505" s="11" t="s">
        <v>97</v>
      </c>
      <c r="B1505" s="11" t="s">
        <v>98</v>
      </c>
      <c r="C1505" s="17">
        <v>6</v>
      </c>
      <c r="D1505" s="11" t="s">
        <v>742</v>
      </c>
      <c r="E1505" s="11" t="s">
        <v>13869</v>
      </c>
      <c r="F1505" s="11">
        <v>20367876</v>
      </c>
      <c r="G1505" s="11" t="s">
        <v>13991</v>
      </c>
      <c r="H1505" s="11" t="s">
        <v>15163</v>
      </c>
      <c r="I1505" s="11" t="s">
        <v>2448</v>
      </c>
      <c r="J1505" s="11"/>
      <c r="K1505" s="11" t="s">
        <v>7337</v>
      </c>
      <c r="L1505" s="11" t="s">
        <v>15164</v>
      </c>
      <c r="M1505" s="11" t="s">
        <v>7604</v>
      </c>
      <c r="N1505" s="12" t="s">
        <v>15165</v>
      </c>
      <c r="O1505" s="12" t="s">
        <v>15166</v>
      </c>
    </row>
    <row r="1506" spans="1:15" ht="15" customHeight="1" x14ac:dyDescent="0.3">
      <c r="A1506" s="11" t="s">
        <v>97</v>
      </c>
      <c r="B1506" s="11" t="s">
        <v>98</v>
      </c>
      <c r="C1506" s="17">
        <v>6</v>
      </c>
      <c r="D1506" s="11" t="s">
        <v>742</v>
      </c>
      <c r="E1506" s="11" t="s">
        <v>13869</v>
      </c>
      <c r="F1506" s="11">
        <v>19874343</v>
      </c>
      <c r="G1506" s="11" t="s">
        <v>15167</v>
      </c>
      <c r="H1506" s="11" t="s">
        <v>15168</v>
      </c>
      <c r="I1506" s="11" t="s">
        <v>2448</v>
      </c>
      <c r="J1506" s="11" t="s">
        <v>8935</v>
      </c>
      <c r="K1506" s="11" t="s">
        <v>7561</v>
      </c>
      <c r="L1506" s="11" t="s">
        <v>15169</v>
      </c>
      <c r="M1506" s="11" t="s">
        <v>9937</v>
      </c>
      <c r="N1506" s="12" t="s">
        <v>15170</v>
      </c>
      <c r="O1506" s="12" t="s">
        <v>15171</v>
      </c>
    </row>
    <row r="1507" spans="1:15" ht="15" customHeight="1" x14ac:dyDescent="0.3">
      <c r="A1507" s="11" t="s">
        <v>97</v>
      </c>
      <c r="B1507" s="11" t="s">
        <v>98</v>
      </c>
      <c r="C1507" s="17">
        <v>6</v>
      </c>
      <c r="D1507" s="11" t="s">
        <v>742</v>
      </c>
      <c r="E1507" s="11" t="s">
        <v>13869</v>
      </c>
      <c r="F1507" s="11">
        <v>20187910</v>
      </c>
      <c r="G1507" s="11" t="s">
        <v>15172</v>
      </c>
      <c r="H1507" s="11" t="s">
        <v>15173</v>
      </c>
      <c r="I1507" s="11" t="s">
        <v>738</v>
      </c>
      <c r="J1507" s="11"/>
      <c r="K1507" s="11" t="s">
        <v>14942</v>
      </c>
      <c r="L1507" s="11" t="s">
        <v>15174</v>
      </c>
      <c r="M1507" s="11" t="s">
        <v>9937</v>
      </c>
      <c r="N1507" s="12" t="s">
        <v>15175</v>
      </c>
      <c r="O1507" s="12" t="s">
        <v>15176</v>
      </c>
    </row>
    <row r="1508" spans="1:15" ht="15" customHeight="1" x14ac:dyDescent="0.3">
      <c r="A1508" s="11" t="s">
        <v>97</v>
      </c>
      <c r="B1508" s="11" t="s">
        <v>98</v>
      </c>
      <c r="C1508" s="17">
        <v>6</v>
      </c>
      <c r="D1508" s="11" t="s">
        <v>742</v>
      </c>
      <c r="E1508" s="11" t="s">
        <v>13869</v>
      </c>
      <c r="F1508" s="11">
        <v>20187909</v>
      </c>
      <c r="G1508" s="11" t="s">
        <v>13991</v>
      </c>
      <c r="H1508" s="11" t="s">
        <v>15177</v>
      </c>
      <c r="I1508" s="11" t="s">
        <v>738</v>
      </c>
      <c r="J1508" s="11"/>
      <c r="K1508" s="11" t="s">
        <v>14942</v>
      </c>
      <c r="L1508" s="11" t="s">
        <v>15178</v>
      </c>
      <c r="M1508" s="11" t="s">
        <v>9704</v>
      </c>
      <c r="N1508" s="12" t="s">
        <v>15179</v>
      </c>
      <c r="O1508" s="12" t="s">
        <v>15180</v>
      </c>
    </row>
    <row r="1509" spans="1:15" ht="15" customHeight="1" x14ac:dyDescent="0.3">
      <c r="A1509" s="11" t="s">
        <v>97</v>
      </c>
      <c r="B1509" s="11" t="s">
        <v>98</v>
      </c>
      <c r="C1509" s="17">
        <v>6</v>
      </c>
      <c r="D1509" s="11" t="s">
        <v>742</v>
      </c>
      <c r="E1509" s="11" t="s">
        <v>13869</v>
      </c>
      <c r="F1509" s="11">
        <v>20649899</v>
      </c>
      <c r="G1509" s="11" t="s">
        <v>15181</v>
      </c>
      <c r="H1509" s="11" t="s">
        <v>15182</v>
      </c>
      <c r="I1509" s="11" t="s">
        <v>662</v>
      </c>
      <c r="J1509" s="11"/>
      <c r="K1509" s="11" t="s">
        <v>7561</v>
      </c>
      <c r="L1509" s="11" t="s">
        <v>15183</v>
      </c>
      <c r="M1509" s="11" t="s">
        <v>8338</v>
      </c>
      <c r="N1509" s="12" t="s">
        <v>15184</v>
      </c>
      <c r="O1509" s="12" t="s">
        <v>15185</v>
      </c>
    </row>
    <row r="1510" spans="1:15" ht="15" customHeight="1" x14ac:dyDescent="0.3">
      <c r="A1510" s="11" t="s">
        <v>97</v>
      </c>
      <c r="B1510" s="11" t="s">
        <v>98</v>
      </c>
      <c r="C1510" s="17">
        <v>6</v>
      </c>
      <c r="D1510" s="11" t="s">
        <v>742</v>
      </c>
      <c r="E1510" s="11" t="s">
        <v>13869</v>
      </c>
      <c r="F1510" s="11">
        <v>19874326</v>
      </c>
      <c r="G1510" s="11" t="s">
        <v>15186</v>
      </c>
      <c r="H1510" s="11" t="s">
        <v>15187</v>
      </c>
      <c r="I1510" s="11" t="s">
        <v>13846</v>
      </c>
      <c r="J1510" s="11" t="s">
        <v>8935</v>
      </c>
      <c r="K1510" s="11" t="s">
        <v>7561</v>
      </c>
      <c r="L1510" s="11" t="s">
        <v>15188</v>
      </c>
      <c r="M1510" s="11" t="s">
        <v>7373</v>
      </c>
      <c r="N1510" s="12" t="s">
        <v>15189</v>
      </c>
      <c r="O1510" s="12" t="s">
        <v>15190</v>
      </c>
    </row>
    <row r="1511" spans="1:15" ht="15" customHeight="1" x14ac:dyDescent="0.3">
      <c r="A1511" s="11" t="s">
        <v>97</v>
      </c>
      <c r="B1511" s="11" t="s">
        <v>98</v>
      </c>
      <c r="C1511" s="17">
        <v>6</v>
      </c>
      <c r="D1511" s="11" t="s">
        <v>742</v>
      </c>
      <c r="E1511" s="11" t="s">
        <v>13869</v>
      </c>
      <c r="F1511" s="11">
        <v>19874342</v>
      </c>
      <c r="G1511" s="11" t="s">
        <v>15167</v>
      </c>
      <c r="H1511" s="11" t="s">
        <v>15191</v>
      </c>
      <c r="I1511" s="11" t="s">
        <v>13846</v>
      </c>
      <c r="J1511" s="11" t="s">
        <v>8935</v>
      </c>
      <c r="K1511" s="11" t="s">
        <v>7561</v>
      </c>
      <c r="L1511" s="11" t="s">
        <v>15192</v>
      </c>
      <c r="M1511" s="11" t="s">
        <v>9937</v>
      </c>
      <c r="N1511" s="12" t="s">
        <v>15193</v>
      </c>
      <c r="O1511" s="12" t="s">
        <v>15194</v>
      </c>
    </row>
    <row r="1512" spans="1:15" ht="15" customHeight="1" x14ac:dyDescent="0.3">
      <c r="A1512" s="11" t="s">
        <v>97</v>
      </c>
      <c r="B1512" s="11" t="s">
        <v>98</v>
      </c>
      <c r="C1512" s="17">
        <v>6</v>
      </c>
      <c r="D1512" s="11" t="s">
        <v>742</v>
      </c>
      <c r="E1512" s="11" t="s">
        <v>13869</v>
      </c>
      <c r="F1512" s="11">
        <v>19656150</v>
      </c>
      <c r="G1512" s="11" t="s">
        <v>15195</v>
      </c>
      <c r="H1512" s="11" t="s">
        <v>15196</v>
      </c>
      <c r="I1512" s="11" t="s">
        <v>1903</v>
      </c>
      <c r="J1512" s="11" t="s">
        <v>15197</v>
      </c>
      <c r="K1512" s="11" t="s">
        <v>7337</v>
      </c>
      <c r="L1512" s="11" t="s">
        <v>15198</v>
      </c>
      <c r="M1512" s="11" t="s">
        <v>7373</v>
      </c>
      <c r="N1512" s="12" t="s">
        <v>15199</v>
      </c>
      <c r="O1512" s="12" t="s">
        <v>15200</v>
      </c>
    </row>
    <row r="1513" spans="1:15" ht="15" customHeight="1" x14ac:dyDescent="0.3">
      <c r="A1513" s="11" t="s">
        <v>97</v>
      </c>
      <c r="B1513" s="11" t="s">
        <v>98</v>
      </c>
      <c r="C1513" s="17">
        <v>6</v>
      </c>
      <c r="D1513" s="11" t="s">
        <v>742</v>
      </c>
      <c r="E1513" s="11" t="s">
        <v>13869</v>
      </c>
      <c r="F1513" s="11">
        <v>19289765</v>
      </c>
      <c r="G1513" s="11" t="s">
        <v>15201</v>
      </c>
      <c r="H1513" s="11" t="s">
        <v>15202</v>
      </c>
      <c r="I1513" s="11" t="s">
        <v>4261</v>
      </c>
      <c r="J1513" s="11"/>
      <c r="K1513" s="11" t="s">
        <v>8900</v>
      </c>
      <c r="L1513" s="11" t="s">
        <v>15203</v>
      </c>
      <c r="M1513" s="11" t="s">
        <v>8313</v>
      </c>
      <c r="N1513" s="12" t="s">
        <v>15204</v>
      </c>
      <c r="O1513" s="12" t="s">
        <v>15205</v>
      </c>
    </row>
    <row r="1514" spans="1:15" ht="15" customHeight="1" x14ac:dyDescent="0.3">
      <c r="A1514" s="11" t="s">
        <v>97</v>
      </c>
      <c r="B1514" s="11" t="s">
        <v>98</v>
      </c>
      <c r="C1514" s="17">
        <v>6</v>
      </c>
      <c r="D1514" s="11" t="s">
        <v>742</v>
      </c>
      <c r="E1514" s="11" t="s">
        <v>13973</v>
      </c>
      <c r="F1514" s="11">
        <v>19483034</v>
      </c>
      <c r="G1514" s="11" t="s">
        <v>15095</v>
      </c>
      <c r="H1514" s="11" t="s">
        <v>15206</v>
      </c>
      <c r="I1514" s="11" t="s">
        <v>3557</v>
      </c>
      <c r="J1514" s="11"/>
      <c r="K1514" s="11" t="s">
        <v>15207</v>
      </c>
      <c r="L1514" s="11" t="s">
        <v>15208</v>
      </c>
      <c r="M1514" s="11" t="s">
        <v>8313</v>
      </c>
      <c r="N1514" s="12" t="s">
        <v>15209</v>
      </c>
      <c r="O1514" s="12" t="s">
        <v>15210</v>
      </c>
    </row>
    <row r="1515" spans="1:15" ht="15" customHeight="1" x14ac:dyDescent="0.3">
      <c r="A1515" s="11" t="s">
        <v>97</v>
      </c>
      <c r="B1515" s="11" t="s">
        <v>98</v>
      </c>
      <c r="C1515" s="17">
        <v>6</v>
      </c>
      <c r="D1515" s="11" t="s">
        <v>742</v>
      </c>
      <c r="E1515" s="11" t="s">
        <v>13973</v>
      </c>
      <c r="F1515" s="11">
        <v>19528428</v>
      </c>
      <c r="G1515" s="11" t="s">
        <v>15211</v>
      </c>
      <c r="H1515" s="11" t="s">
        <v>15212</v>
      </c>
      <c r="I1515" s="11" t="s">
        <v>3557</v>
      </c>
      <c r="J1515" s="11"/>
      <c r="K1515" s="11" t="s">
        <v>8900</v>
      </c>
      <c r="L1515" s="11" t="s">
        <v>15213</v>
      </c>
      <c r="M1515" s="11" t="s">
        <v>8313</v>
      </c>
      <c r="N1515" s="12" t="s">
        <v>15214</v>
      </c>
      <c r="O1515" s="12" t="s">
        <v>15215</v>
      </c>
    </row>
    <row r="1516" spans="1:15" ht="15" customHeight="1" x14ac:dyDescent="0.3">
      <c r="A1516" s="11" t="s">
        <v>97</v>
      </c>
      <c r="B1516" s="11" t="s">
        <v>98</v>
      </c>
      <c r="C1516" s="17">
        <v>6</v>
      </c>
      <c r="D1516" s="11" t="s">
        <v>742</v>
      </c>
      <c r="E1516" s="11" t="s">
        <v>13869</v>
      </c>
      <c r="F1516" s="11">
        <v>18828848</v>
      </c>
      <c r="G1516" s="11" t="s">
        <v>15216</v>
      </c>
      <c r="H1516" s="11" t="s">
        <v>15217</v>
      </c>
      <c r="I1516" s="11" t="s">
        <v>7127</v>
      </c>
      <c r="J1516" s="11" t="s">
        <v>15218</v>
      </c>
      <c r="K1516" s="11" t="s">
        <v>7561</v>
      </c>
      <c r="L1516" s="11" t="s">
        <v>15219</v>
      </c>
      <c r="M1516" s="11" t="s">
        <v>8626</v>
      </c>
      <c r="N1516" s="12" t="s">
        <v>15220</v>
      </c>
      <c r="O1516" s="12" t="s">
        <v>15221</v>
      </c>
    </row>
    <row r="1517" spans="1:15" ht="15" customHeight="1" x14ac:dyDescent="0.3">
      <c r="A1517" s="11" t="s">
        <v>97</v>
      </c>
      <c r="B1517" s="11" t="s">
        <v>98</v>
      </c>
      <c r="C1517" s="17">
        <v>6</v>
      </c>
      <c r="D1517" s="11" t="s">
        <v>742</v>
      </c>
      <c r="E1517" s="11" t="s">
        <v>13869</v>
      </c>
      <c r="F1517" s="11">
        <v>19178405</v>
      </c>
      <c r="G1517" s="11" t="s">
        <v>15222</v>
      </c>
      <c r="H1517" s="11" t="s">
        <v>15223</v>
      </c>
      <c r="I1517" s="11" t="s">
        <v>3562</v>
      </c>
      <c r="J1517" s="11"/>
      <c r="K1517" s="11" t="s">
        <v>1574</v>
      </c>
      <c r="L1517" s="11" t="s">
        <v>15224</v>
      </c>
      <c r="M1517" s="11" t="s">
        <v>9937</v>
      </c>
      <c r="N1517" s="12" t="s">
        <v>15225</v>
      </c>
      <c r="O1517" s="12" t="s">
        <v>15226</v>
      </c>
    </row>
    <row r="1518" spans="1:15" ht="15" customHeight="1" x14ac:dyDescent="0.3">
      <c r="A1518" s="11" t="s">
        <v>97</v>
      </c>
      <c r="B1518" s="11" t="s">
        <v>98</v>
      </c>
      <c r="C1518" s="17">
        <v>6</v>
      </c>
      <c r="D1518" s="11" t="s">
        <v>742</v>
      </c>
      <c r="E1518" s="11" t="s">
        <v>13869</v>
      </c>
      <c r="F1518" s="11">
        <v>19925935</v>
      </c>
      <c r="G1518" s="11" t="s">
        <v>15227</v>
      </c>
      <c r="H1518" s="11" t="s">
        <v>15228</v>
      </c>
      <c r="I1518" s="11" t="s">
        <v>1907</v>
      </c>
      <c r="J1518" s="11"/>
      <c r="K1518" s="11" t="s">
        <v>7754</v>
      </c>
      <c r="L1518" s="11" t="s">
        <v>15229</v>
      </c>
      <c r="M1518" s="11" t="s">
        <v>7604</v>
      </c>
      <c r="N1518" s="12" t="s">
        <v>15230</v>
      </c>
      <c r="O1518" s="12" t="s">
        <v>15231</v>
      </c>
    </row>
    <row r="1519" spans="1:15" ht="15" customHeight="1" x14ac:dyDescent="0.3">
      <c r="A1519" s="11" t="s">
        <v>97</v>
      </c>
      <c r="B1519" s="11" t="s">
        <v>98</v>
      </c>
      <c r="C1519" s="17">
        <v>6</v>
      </c>
      <c r="D1519" s="11" t="s">
        <v>742</v>
      </c>
      <c r="E1519" s="11" t="s">
        <v>13869</v>
      </c>
      <c r="F1519" s="11">
        <v>20055862</v>
      </c>
      <c r="G1519" s="11" t="s">
        <v>15232</v>
      </c>
      <c r="H1519" s="11" t="s">
        <v>15233</v>
      </c>
      <c r="I1519" s="11" t="s">
        <v>1907</v>
      </c>
      <c r="J1519" s="11"/>
      <c r="K1519" s="11" t="s">
        <v>7561</v>
      </c>
      <c r="L1519" s="11" t="s">
        <v>15234</v>
      </c>
      <c r="M1519" s="11" t="s">
        <v>8188</v>
      </c>
      <c r="N1519" s="12" t="s">
        <v>15235</v>
      </c>
      <c r="O1519" s="12" t="s">
        <v>15236</v>
      </c>
    </row>
    <row r="1520" spans="1:15" ht="15" customHeight="1" x14ac:dyDescent="0.3">
      <c r="A1520" s="11" t="s">
        <v>97</v>
      </c>
      <c r="B1520" s="11" t="s">
        <v>98</v>
      </c>
      <c r="C1520" s="17">
        <v>6</v>
      </c>
      <c r="D1520" s="11" t="s">
        <v>742</v>
      </c>
      <c r="E1520" s="11" t="s">
        <v>13869</v>
      </c>
      <c r="F1520" s="11">
        <v>20004783</v>
      </c>
      <c r="G1520" s="11" t="s">
        <v>15237</v>
      </c>
      <c r="H1520" s="11" t="s">
        <v>15238</v>
      </c>
      <c r="I1520" s="11" t="s">
        <v>1907</v>
      </c>
      <c r="J1520" s="11"/>
      <c r="K1520" s="11" t="s">
        <v>7371</v>
      </c>
      <c r="L1520" s="11" t="s">
        <v>15239</v>
      </c>
      <c r="M1520" s="11" t="s">
        <v>8459</v>
      </c>
      <c r="N1520" s="12" t="s">
        <v>15240</v>
      </c>
      <c r="O1520" s="12" t="s">
        <v>15241</v>
      </c>
    </row>
    <row r="1521" spans="1:15" ht="15" customHeight="1" x14ac:dyDescent="0.3">
      <c r="A1521" s="11" t="s">
        <v>97</v>
      </c>
      <c r="B1521" s="11" t="s">
        <v>98</v>
      </c>
      <c r="C1521" s="17">
        <v>6</v>
      </c>
      <c r="D1521" s="11" t="s">
        <v>742</v>
      </c>
      <c r="E1521" s="11" t="s">
        <v>13973</v>
      </c>
      <c r="F1521" s="11">
        <v>20101305</v>
      </c>
      <c r="G1521" s="11" t="s">
        <v>15095</v>
      </c>
      <c r="H1521" s="11" t="s">
        <v>15242</v>
      </c>
      <c r="I1521" s="11" t="s">
        <v>1535</v>
      </c>
      <c r="J1521" s="11"/>
      <c r="K1521" s="11" t="s">
        <v>14807</v>
      </c>
      <c r="L1521" s="11" t="s">
        <v>15243</v>
      </c>
      <c r="M1521" s="11" t="s">
        <v>7339</v>
      </c>
      <c r="N1521" s="12" t="s">
        <v>15244</v>
      </c>
      <c r="O1521" s="12" t="s">
        <v>15245</v>
      </c>
    </row>
    <row r="1522" spans="1:15" ht="15" customHeight="1" x14ac:dyDescent="0.3">
      <c r="A1522" s="11" t="s">
        <v>97</v>
      </c>
      <c r="B1522" s="11" t="s">
        <v>98</v>
      </c>
      <c r="C1522" s="17">
        <v>6</v>
      </c>
      <c r="D1522" s="11" t="s">
        <v>742</v>
      </c>
      <c r="E1522" s="11" t="s">
        <v>13869</v>
      </c>
      <c r="F1522" s="11">
        <v>19246877</v>
      </c>
      <c r="G1522" s="11" t="s">
        <v>15216</v>
      </c>
      <c r="H1522" s="11" t="s">
        <v>15246</v>
      </c>
      <c r="I1522" s="11" t="s">
        <v>1535</v>
      </c>
      <c r="J1522" s="11" t="s">
        <v>15247</v>
      </c>
      <c r="K1522" s="11" t="s">
        <v>8975</v>
      </c>
      <c r="L1522" s="11" t="s">
        <v>15248</v>
      </c>
      <c r="M1522" s="11" t="s">
        <v>7373</v>
      </c>
      <c r="N1522" s="12" t="s">
        <v>15249</v>
      </c>
      <c r="O1522" s="12" t="s">
        <v>15250</v>
      </c>
    </row>
    <row r="1523" spans="1:15" ht="15" customHeight="1" x14ac:dyDescent="0.3">
      <c r="A1523" s="11" t="s">
        <v>97</v>
      </c>
      <c r="B1523" s="11" t="s">
        <v>98</v>
      </c>
      <c r="C1523" s="17">
        <v>6</v>
      </c>
      <c r="D1523" s="11" t="s">
        <v>742</v>
      </c>
      <c r="E1523" s="11" t="s">
        <v>13973</v>
      </c>
      <c r="F1523" s="11">
        <v>18677311</v>
      </c>
      <c r="G1523" s="11" t="s">
        <v>15251</v>
      </c>
      <c r="H1523" s="11" t="s">
        <v>15252</v>
      </c>
      <c r="I1523" s="11" t="s">
        <v>737</v>
      </c>
      <c r="J1523" s="11"/>
      <c r="K1523" s="11" t="s">
        <v>8815</v>
      </c>
      <c r="L1523" s="11" t="s">
        <v>15253</v>
      </c>
      <c r="M1523" s="11" t="s">
        <v>8658</v>
      </c>
      <c r="N1523" s="12" t="s">
        <v>15254</v>
      </c>
      <c r="O1523" s="12" t="s">
        <v>15255</v>
      </c>
    </row>
    <row r="1524" spans="1:15" ht="15" customHeight="1" x14ac:dyDescent="0.3">
      <c r="A1524" s="11" t="s">
        <v>97</v>
      </c>
      <c r="B1524" s="11" t="s">
        <v>98</v>
      </c>
      <c r="C1524" s="17">
        <v>6</v>
      </c>
      <c r="D1524" s="11" t="s">
        <v>742</v>
      </c>
      <c r="E1524" s="11" t="s">
        <v>13869</v>
      </c>
      <c r="F1524" s="11">
        <v>18834482</v>
      </c>
      <c r="G1524" s="11" t="s">
        <v>15256</v>
      </c>
      <c r="H1524" s="11" t="s">
        <v>15257</v>
      </c>
      <c r="I1524" s="11" t="s">
        <v>737</v>
      </c>
      <c r="J1524" s="11"/>
      <c r="K1524" s="11" t="s">
        <v>7337</v>
      </c>
      <c r="L1524" s="11" t="s">
        <v>15258</v>
      </c>
      <c r="M1524" s="11" t="s">
        <v>8338</v>
      </c>
      <c r="N1524" s="12" t="s">
        <v>15259</v>
      </c>
      <c r="O1524" s="12" t="s">
        <v>15260</v>
      </c>
    </row>
    <row r="1525" spans="1:15" ht="15" customHeight="1" x14ac:dyDescent="0.3">
      <c r="A1525" s="11" t="s">
        <v>97</v>
      </c>
      <c r="B1525" s="11" t="s">
        <v>98</v>
      </c>
      <c r="C1525" s="17">
        <v>6</v>
      </c>
      <c r="D1525" s="11" t="s">
        <v>742</v>
      </c>
      <c r="E1525" s="11" t="s">
        <v>13973</v>
      </c>
      <c r="F1525" s="11">
        <v>18697816</v>
      </c>
      <c r="G1525" s="11" t="s">
        <v>15261</v>
      </c>
      <c r="H1525" s="11" t="s">
        <v>15262</v>
      </c>
      <c r="I1525" s="11" t="s">
        <v>2962</v>
      </c>
      <c r="J1525" s="11" t="s">
        <v>15263</v>
      </c>
      <c r="K1525" s="11" t="s">
        <v>15264</v>
      </c>
      <c r="L1525" s="11" t="s">
        <v>15265</v>
      </c>
      <c r="M1525" s="11" t="s">
        <v>8862</v>
      </c>
      <c r="N1525" s="12" t="s">
        <v>15266</v>
      </c>
      <c r="O1525" s="12" t="s">
        <v>15267</v>
      </c>
    </row>
    <row r="1526" spans="1:15" ht="15" customHeight="1" x14ac:dyDescent="0.3">
      <c r="A1526" s="11" t="s">
        <v>97</v>
      </c>
      <c r="B1526" s="11" t="s">
        <v>98</v>
      </c>
      <c r="C1526" s="17">
        <v>6</v>
      </c>
      <c r="D1526" s="11" t="s">
        <v>742</v>
      </c>
      <c r="E1526" s="11" t="s">
        <v>13869</v>
      </c>
      <c r="F1526" s="11">
        <v>18691244</v>
      </c>
      <c r="G1526" s="11" t="s">
        <v>15167</v>
      </c>
      <c r="H1526" s="11" t="s">
        <v>15268</v>
      </c>
      <c r="I1526" s="11" t="s">
        <v>2966</v>
      </c>
      <c r="J1526" s="11" t="s">
        <v>15269</v>
      </c>
      <c r="K1526" s="11" t="s">
        <v>7561</v>
      </c>
      <c r="L1526" s="11" t="s">
        <v>15270</v>
      </c>
      <c r="M1526" s="11" t="s">
        <v>7350</v>
      </c>
      <c r="N1526" s="12" t="s">
        <v>15271</v>
      </c>
      <c r="O1526" s="12" t="s">
        <v>15272</v>
      </c>
    </row>
    <row r="1527" spans="1:15" ht="15" customHeight="1" x14ac:dyDescent="0.3">
      <c r="A1527" s="11" t="s">
        <v>97</v>
      </c>
      <c r="B1527" s="11" t="s">
        <v>98</v>
      </c>
      <c r="C1527" s="17">
        <v>6</v>
      </c>
      <c r="D1527" s="11" t="s">
        <v>742</v>
      </c>
      <c r="E1527" s="11" t="s">
        <v>13869</v>
      </c>
      <c r="F1527" s="11">
        <v>18721190</v>
      </c>
      <c r="G1527" s="11" t="s">
        <v>15273</v>
      </c>
      <c r="H1527" s="11" t="s">
        <v>15274</v>
      </c>
      <c r="I1527" s="11" t="s">
        <v>2966</v>
      </c>
      <c r="J1527" s="11" t="s">
        <v>15275</v>
      </c>
      <c r="K1527" s="11" t="s">
        <v>7337</v>
      </c>
      <c r="L1527" s="11" t="s">
        <v>15276</v>
      </c>
      <c r="M1527" s="11" t="s">
        <v>9937</v>
      </c>
      <c r="N1527" s="12" t="s">
        <v>15277</v>
      </c>
      <c r="O1527" s="12" t="s">
        <v>15278</v>
      </c>
    </row>
    <row r="1528" spans="1:15" ht="15" customHeight="1" x14ac:dyDescent="0.3">
      <c r="A1528" s="11" t="s">
        <v>97</v>
      </c>
      <c r="B1528" s="11" t="s">
        <v>98</v>
      </c>
      <c r="C1528" s="17">
        <v>6</v>
      </c>
      <c r="D1528" s="11" t="s">
        <v>742</v>
      </c>
      <c r="E1528" s="11" t="s">
        <v>13869</v>
      </c>
      <c r="F1528" s="11">
        <v>18646096</v>
      </c>
      <c r="G1528" s="11" t="s">
        <v>15279</v>
      </c>
      <c r="H1528" s="11" t="s">
        <v>15280</v>
      </c>
      <c r="I1528" s="11" t="s">
        <v>15281</v>
      </c>
      <c r="J1528" s="11" t="s">
        <v>15281</v>
      </c>
      <c r="K1528" s="11" t="s">
        <v>7905</v>
      </c>
      <c r="L1528" s="11" t="s">
        <v>15282</v>
      </c>
      <c r="M1528" s="11" t="s">
        <v>8261</v>
      </c>
      <c r="N1528" s="12" t="s">
        <v>15283</v>
      </c>
      <c r="O1528" s="12" t="s">
        <v>15284</v>
      </c>
    </row>
    <row r="1529" spans="1:15" ht="15" customHeight="1" x14ac:dyDescent="0.3">
      <c r="A1529" s="11" t="s">
        <v>97</v>
      </c>
      <c r="B1529" s="11" t="s">
        <v>98</v>
      </c>
      <c r="C1529" s="17">
        <v>6</v>
      </c>
      <c r="D1529" s="11" t="s">
        <v>742</v>
      </c>
      <c r="E1529" s="11" t="s">
        <v>13869</v>
      </c>
      <c r="F1529" s="11">
        <v>18254073</v>
      </c>
      <c r="G1529" s="11" t="s">
        <v>15222</v>
      </c>
      <c r="H1529" s="11" t="s">
        <v>15285</v>
      </c>
      <c r="I1529" s="11" t="s">
        <v>15286</v>
      </c>
      <c r="J1529" s="11" t="s">
        <v>15286</v>
      </c>
      <c r="K1529" s="11" t="s">
        <v>7905</v>
      </c>
      <c r="L1529" s="11" t="s">
        <v>15287</v>
      </c>
      <c r="M1529" s="11" t="s">
        <v>9937</v>
      </c>
      <c r="N1529" s="12" t="s">
        <v>15288</v>
      </c>
      <c r="O1529" s="12" t="s">
        <v>15289</v>
      </c>
    </row>
    <row r="1530" spans="1:15" ht="15" customHeight="1" x14ac:dyDescent="0.3">
      <c r="A1530" s="11" t="s">
        <v>97</v>
      </c>
      <c r="B1530" s="11" t="s">
        <v>98</v>
      </c>
      <c r="C1530" s="17">
        <v>6</v>
      </c>
      <c r="D1530" s="11" t="s">
        <v>742</v>
      </c>
      <c r="E1530" s="11" t="s">
        <v>13869</v>
      </c>
      <c r="F1530" s="11">
        <v>17980410</v>
      </c>
      <c r="G1530" s="11" t="s">
        <v>12140</v>
      </c>
      <c r="H1530" s="11" t="s">
        <v>12141</v>
      </c>
      <c r="I1530" s="11" t="s">
        <v>4212</v>
      </c>
      <c r="J1530" s="11" t="s">
        <v>12142</v>
      </c>
      <c r="K1530" s="11" t="s">
        <v>7371</v>
      </c>
      <c r="L1530" s="11" t="s">
        <v>12143</v>
      </c>
      <c r="M1530" s="11" t="s">
        <v>7373</v>
      </c>
      <c r="N1530" s="12" t="s">
        <v>12144</v>
      </c>
      <c r="O1530" s="12" t="s">
        <v>12145</v>
      </c>
    </row>
    <row r="1531" spans="1:15" ht="15" customHeight="1" x14ac:dyDescent="0.3">
      <c r="A1531" s="11" t="s">
        <v>97</v>
      </c>
      <c r="B1531" s="11" t="s">
        <v>98</v>
      </c>
      <c r="C1531" s="17">
        <v>6</v>
      </c>
      <c r="D1531" s="11" t="s">
        <v>742</v>
      </c>
      <c r="E1531" s="11" t="s">
        <v>13973</v>
      </c>
      <c r="F1531" s="11">
        <v>18003636</v>
      </c>
      <c r="G1531" s="11" t="s">
        <v>15290</v>
      </c>
      <c r="H1531" s="11" t="s">
        <v>15291</v>
      </c>
      <c r="I1531" s="11" t="s">
        <v>15292</v>
      </c>
      <c r="J1531" s="11" t="s">
        <v>15293</v>
      </c>
      <c r="K1531" s="11" t="s">
        <v>8077</v>
      </c>
      <c r="L1531" s="11" t="s">
        <v>15294</v>
      </c>
      <c r="M1531" s="11" t="s">
        <v>7373</v>
      </c>
      <c r="N1531" s="12" t="s">
        <v>15295</v>
      </c>
      <c r="O1531" s="12" t="s">
        <v>15296</v>
      </c>
    </row>
    <row r="1532" spans="1:15" ht="15" customHeight="1" x14ac:dyDescent="0.3">
      <c r="A1532" s="11" t="s">
        <v>97</v>
      </c>
      <c r="B1532" s="11" t="s">
        <v>98</v>
      </c>
      <c r="C1532" s="17">
        <v>6</v>
      </c>
      <c r="D1532" s="11" t="s">
        <v>742</v>
      </c>
      <c r="E1532" s="11" t="s">
        <v>13973</v>
      </c>
      <c r="F1532" s="11">
        <v>19075151</v>
      </c>
      <c r="G1532" s="11" t="s">
        <v>15297</v>
      </c>
      <c r="H1532" s="11" t="s">
        <v>15298</v>
      </c>
      <c r="I1532" s="11" t="s">
        <v>4821</v>
      </c>
      <c r="J1532" s="11"/>
      <c r="K1532" s="11" t="s">
        <v>8900</v>
      </c>
      <c r="L1532" s="11" t="s">
        <v>15299</v>
      </c>
      <c r="M1532" s="11" t="s">
        <v>8756</v>
      </c>
      <c r="N1532" s="12" t="s">
        <v>15300</v>
      </c>
      <c r="O1532" s="12" t="s">
        <v>15301</v>
      </c>
    </row>
    <row r="1533" spans="1:15" ht="15" customHeight="1" x14ac:dyDescent="0.3">
      <c r="A1533" s="11" t="s">
        <v>97</v>
      </c>
      <c r="B1533" s="11" t="s">
        <v>98</v>
      </c>
      <c r="C1533" s="17">
        <v>6</v>
      </c>
      <c r="D1533" s="11" t="s">
        <v>742</v>
      </c>
      <c r="E1533" s="11" t="s">
        <v>13973</v>
      </c>
      <c r="F1533" s="11">
        <v>18155278</v>
      </c>
      <c r="G1533" s="11" t="s">
        <v>15302</v>
      </c>
      <c r="H1533" s="11" t="s">
        <v>15303</v>
      </c>
      <c r="I1533" s="11" t="s">
        <v>2971</v>
      </c>
      <c r="J1533" s="11" t="s">
        <v>15304</v>
      </c>
      <c r="K1533" s="11" t="s">
        <v>7371</v>
      </c>
      <c r="L1533" s="11" t="s">
        <v>15305</v>
      </c>
      <c r="M1533" s="11" t="s">
        <v>8459</v>
      </c>
      <c r="N1533" s="12" t="s">
        <v>15306</v>
      </c>
      <c r="O1533" s="12" t="s">
        <v>15307</v>
      </c>
    </row>
    <row r="1534" spans="1:15" ht="15" customHeight="1" x14ac:dyDescent="0.3">
      <c r="A1534" s="11" t="s">
        <v>97</v>
      </c>
      <c r="B1534" s="11" t="s">
        <v>98</v>
      </c>
      <c r="C1534" s="17">
        <v>6</v>
      </c>
      <c r="D1534" s="11" t="s">
        <v>742</v>
      </c>
      <c r="E1534" s="11" t="s">
        <v>13869</v>
      </c>
      <c r="F1534" s="11">
        <v>17943859</v>
      </c>
      <c r="G1534" s="11" t="s">
        <v>15308</v>
      </c>
      <c r="H1534" s="11" t="s">
        <v>15309</v>
      </c>
      <c r="I1534" s="11" t="s">
        <v>15310</v>
      </c>
      <c r="J1534" s="11" t="s">
        <v>15310</v>
      </c>
      <c r="K1534" s="11" t="s">
        <v>7905</v>
      </c>
      <c r="L1534" s="11" t="s">
        <v>15311</v>
      </c>
      <c r="M1534" s="11" t="s">
        <v>8261</v>
      </c>
      <c r="N1534" s="12" t="s">
        <v>15312</v>
      </c>
      <c r="O1534" s="12" t="s">
        <v>15313</v>
      </c>
    </row>
    <row r="1535" spans="1:15" ht="15" customHeight="1" x14ac:dyDescent="0.3">
      <c r="A1535" s="11" t="s">
        <v>97</v>
      </c>
      <c r="B1535" s="11" t="s">
        <v>98</v>
      </c>
      <c r="C1535" s="17">
        <v>6</v>
      </c>
      <c r="D1535" s="11" t="s">
        <v>742</v>
      </c>
      <c r="E1535" s="11" t="s">
        <v>13973</v>
      </c>
      <c r="F1535" s="11">
        <v>17978319</v>
      </c>
      <c r="G1535" s="11" t="s">
        <v>15314</v>
      </c>
      <c r="H1535" s="11" t="s">
        <v>15315</v>
      </c>
      <c r="I1535" s="11" t="s">
        <v>3669</v>
      </c>
      <c r="J1535" s="11"/>
      <c r="K1535" s="11" t="s">
        <v>15316</v>
      </c>
      <c r="L1535" s="11" t="s">
        <v>15317</v>
      </c>
      <c r="M1535" s="11" t="s">
        <v>8459</v>
      </c>
      <c r="N1535" s="12" t="s">
        <v>15318</v>
      </c>
      <c r="O1535" s="12" t="s">
        <v>15319</v>
      </c>
    </row>
    <row r="1536" spans="1:15" ht="15" customHeight="1" x14ac:dyDescent="0.3">
      <c r="A1536" s="11" t="s">
        <v>97</v>
      </c>
      <c r="B1536" s="11" t="s">
        <v>98</v>
      </c>
      <c r="C1536" s="17">
        <v>6</v>
      </c>
      <c r="D1536" s="11" t="s">
        <v>742</v>
      </c>
      <c r="E1536" s="11" t="s">
        <v>13869</v>
      </c>
      <c r="F1536" s="11">
        <v>17508017</v>
      </c>
      <c r="G1536" s="11" t="s">
        <v>15320</v>
      </c>
      <c r="H1536" s="11" t="s">
        <v>15321</v>
      </c>
      <c r="I1536" s="11" t="s">
        <v>3669</v>
      </c>
      <c r="J1536" s="11" t="s">
        <v>15322</v>
      </c>
      <c r="K1536" s="11" t="s">
        <v>7412</v>
      </c>
      <c r="L1536" s="11" t="s">
        <v>15323</v>
      </c>
      <c r="M1536" s="11" t="s">
        <v>15324</v>
      </c>
      <c r="N1536" s="12" t="s">
        <v>15325</v>
      </c>
      <c r="O1536" s="12" t="s">
        <v>15326</v>
      </c>
    </row>
    <row r="1537" spans="1:15" ht="15" customHeight="1" x14ac:dyDescent="0.3">
      <c r="A1537" s="11" t="s">
        <v>97</v>
      </c>
      <c r="B1537" s="11" t="s">
        <v>98</v>
      </c>
      <c r="C1537" s="17">
        <v>6</v>
      </c>
      <c r="D1537" s="11" t="s">
        <v>742</v>
      </c>
      <c r="E1537" s="11" t="s">
        <v>13869</v>
      </c>
      <c r="F1537" s="11">
        <v>17569936</v>
      </c>
      <c r="G1537" s="11" t="s">
        <v>13991</v>
      </c>
      <c r="H1537" s="11" t="s">
        <v>15327</v>
      </c>
      <c r="I1537" s="11" t="s">
        <v>15328</v>
      </c>
      <c r="J1537" s="11"/>
      <c r="K1537" s="11" t="s">
        <v>7803</v>
      </c>
      <c r="L1537" s="11" t="s">
        <v>15329</v>
      </c>
      <c r="M1537" s="11" t="s">
        <v>7350</v>
      </c>
      <c r="N1537" s="12" t="s">
        <v>15330</v>
      </c>
      <c r="O1537" s="12" t="s">
        <v>15331</v>
      </c>
    </row>
    <row r="1538" spans="1:15" ht="15" customHeight="1" x14ac:dyDescent="0.3">
      <c r="A1538" s="11" t="s">
        <v>97</v>
      </c>
      <c r="B1538" s="11" t="s">
        <v>98</v>
      </c>
      <c r="C1538" s="17">
        <v>6</v>
      </c>
      <c r="D1538" s="11" t="s">
        <v>742</v>
      </c>
      <c r="E1538" s="11" t="s">
        <v>13869</v>
      </c>
      <c r="F1538" s="11">
        <v>17257411</v>
      </c>
      <c r="G1538" s="11" t="s">
        <v>15332</v>
      </c>
      <c r="H1538" s="11" t="s">
        <v>15333</v>
      </c>
      <c r="I1538" s="11" t="s">
        <v>15334</v>
      </c>
      <c r="J1538" s="11" t="s">
        <v>15334</v>
      </c>
      <c r="K1538" s="11" t="s">
        <v>5316</v>
      </c>
      <c r="L1538" s="11" t="s">
        <v>15335</v>
      </c>
      <c r="M1538" s="11" t="s">
        <v>7339</v>
      </c>
      <c r="N1538" s="12" t="s">
        <v>15336</v>
      </c>
      <c r="O1538" s="12" t="s">
        <v>15337</v>
      </c>
    </row>
    <row r="1539" spans="1:15" ht="15" customHeight="1" x14ac:dyDescent="0.3">
      <c r="A1539" s="11" t="s">
        <v>97</v>
      </c>
      <c r="B1539" s="11" t="s">
        <v>98</v>
      </c>
      <c r="C1539" s="17">
        <v>6</v>
      </c>
      <c r="D1539" s="11" t="s">
        <v>742</v>
      </c>
      <c r="E1539" s="11" t="s">
        <v>13869</v>
      </c>
      <c r="F1539" s="11">
        <v>17253489</v>
      </c>
      <c r="G1539" s="11" t="s">
        <v>15338</v>
      </c>
      <c r="H1539" s="11" t="s">
        <v>14219</v>
      </c>
      <c r="I1539" s="11" t="s">
        <v>15339</v>
      </c>
      <c r="J1539" s="11" t="s">
        <v>15339</v>
      </c>
      <c r="K1539" s="11" t="s">
        <v>7905</v>
      </c>
      <c r="L1539" s="11" t="s">
        <v>15340</v>
      </c>
      <c r="M1539" s="11" t="s">
        <v>8261</v>
      </c>
      <c r="N1539" s="12" t="s">
        <v>15341</v>
      </c>
      <c r="O1539" s="12" t="s">
        <v>15342</v>
      </c>
    </row>
    <row r="1540" spans="1:15" ht="15" customHeight="1" x14ac:dyDescent="0.3">
      <c r="A1540" s="11" t="s">
        <v>97</v>
      </c>
      <c r="B1540" s="11" t="s">
        <v>98</v>
      </c>
      <c r="C1540" s="17">
        <v>6</v>
      </c>
      <c r="D1540" s="11" t="s">
        <v>742</v>
      </c>
      <c r="E1540" s="11" t="s">
        <v>13869</v>
      </c>
      <c r="F1540" s="11">
        <v>17199576</v>
      </c>
      <c r="G1540" s="11" t="s">
        <v>15343</v>
      </c>
      <c r="H1540" s="11" t="s">
        <v>15344</v>
      </c>
      <c r="I1540" s="11" t="s">
        <v>666</v>
      </c>
      <c r="J1540" s="11"/>
      <c r="K1540" s="11" t="s">
        <v>7337</v>
      </c>
      <c r="L1540" s="11" t="s">
        <v>15345</v>
      </c>
      <c r="M1540" s="11" t="s">
        <v>15346</v>
      </c>
      <c r="N1540" s="12" t="s">
        <v>15347</v>
      </c>
      <c r="O1540" s="12" t="s">
        <v>15348</v>
      </c>
    </row>
    <row r="1541" spans="1:15" ht="15" customHeight="1" x14ac:dyDescent="0.3">
      <c r="A1541" s="11" t="s">
        <v>97</v>
      </c>
      <c r="B1541" s="11" t="s">
        <v>98</v>
      </c>
      <c r="C1541" s="17">
        <v>6</v>
      </c>
      <c r="D1541" s="11" t="s">
        <v>742</v>
      </c>
      <c r="E1541" s="11" t="s">
        <v>13869</v>
      </c>
      <c r="F1541" s="11">
        <v>17177704</v>
      </c>
      <c r="G1541" s="11" t="s">
        <v>15349</v>
      </c>
      <c r="H1541" s="11" t="s">
        <v>15350</v>
      </c>
      <c r="I1541" s="11" t="s">
        <v>666</v>
      </c>
      <c r="J1541" s="11"/>
      <c r="K1541" s="11" t="s">
        <v>10913</v>
      </c>
      <c r="L1541" s="11" t="s">
        <v>15351</v>
      </c>
      <c r="M1541" s="11" t="s">
        <v>7373</v>
      </c>
      <c r="N1541" s="12" t="s">
        <v>15352</v>
      </c>
      <c r="O1541" s="12" t="s">
        <v>15353</v>
      </c>
    </row>
    <row r="1542" spans="1:15" ht="15" customHeight="1" x14ac:dyDescent="0.3">
      <c r="A1542" s="11" t="s">
        <v>97</v>
      </c>
      <c r="B1542" s="11" t="s">
        <v>98</v>
      </c>
      <c r="C1542" s="17">
        <v>6</v>
      </c>
      <c r="D1542" s="11" t="s">
        <v>742</v>
      </c>
      <c r="E1542" s="11" t="s">
        <v>13869</v>
      </c>
      <c r="F1542" s="11">
        <v>18087010</v>
      </c>
      <c r="G1542" s="11" t="s">
        <v>12151</v>
      </c>
      <c r="H1542" s="11" t="s">
        <v>12152</v>
      </c>
      <c r="I1542" s="11" t="s">
        <v>670</v>
      </c>
      <c r="J1542" s="11"/>
      <c r="K1542" s="11" t="s">
        <v>8900</v>
      </c>
      <c r="L1542" s="11" t="s">
        <v>12153</v>
      </c>
      <c r="M1542" s="11" t="s">
        <v>8338</v>
      </c>
      <c r="N1542" s="12" t="s">
        <v>12154</v>
      </c>
      <c r="O1542" s="12" t="s">
        <v>12155</v>
      </c>
    </row>
    <row r="1543" spans="1:15" ht="15" customHeight="1" x14ac:dyDescent="0.3">
      <c r="A1543" s="11" t="s">
        <v>97</v>
      </c>
      <c r="B1543" s="11" t="s">
        <v>98</v>
      </c>
      <c r="C1543" s="17">
        <v>6</v>
      </c>
      <c r="D1543" s="11" t="s">
        <v>742</v>
      </c>
      <c r="E1543" s="11" t="s">
        <v>13869</v>
      </c>
      <c r="F1543" s="11">
        <v>17910890</v>
      </c>
      <c r="G1543" s="11" t="s">
        <v>15354</v>
      </c>
      <c r="H1543" s="11" t="s">
        <v>15355</v>
      </c>
      <c r="I1543" s="11" t="s">
        <v>670</v>
      </c>
      <c r="J1543" s="11" t="s">
        <v>15356</v>
      </c>
      <c r="K1543" s="11" t="s">
        <v>7371</v>
      </c>
      <c r="L1543" s="11" t="s">
        <v>15357</v>
      </c>
      <c r="M1543" s="11" t="s">
        <v>15358</v>
      </c>
      <c r="N1543" s="12" t="s">
        <v>15359</v>
      </c>
      <c r="O1543" s="12" t="s">
        <v>15360</v>
      </c>
    </row>
    <row r="1544" spans="1:15" ht="15" customHeight="1" x14ac:dyDescent="0.3">
      <c r="A1544" s="11" t="s">
        <v>97</v>
      </c>
      <c r="B1544" s="11" t="s">
        <v>98</v>
      </c>
      <c r="C1544" s="17">
        <v>6</v>
      </c>
      <c r="D1544" s="11" t="s">
        <v>742</v>
      </c>
      <c r="E1544" s="11" t="s">
        <v>13869</v>
      </c>
      <c r="F1544" s="11">
        <v>17632552</v>
      </c>
      <c r="G1544" s="11" t="s">
        <v>13991</v>
      </c>
      <c r="H1544" s="11" t="s">
        <v>15361</v>
      </c>
      <c r="I1544" s="11" t="s">
        <v>2982</v>
      </c>
      <c r="J1544" s="11"/>
      <c r="K1544" s="11" t="s">
        <v>7412</v>
      </c>
      <c r="L1544" s="11" t="s">
        <v>15362</v>
      </c>
      <c r="M1544" s="11" t="s">
        <v>9704</v>
      </c>
      <c r="N1544" s="12" t="s">
        <v>15363</v>
      </c>
      <c r="O1544" s="12" t="s">
        <v>15364</v>
      </c>
    </row>
    <row r="1545" spans="1:15" ht="15" customHeight="1" x14ac:dyDescent="0.3">
      <c r="A1545" s="11" t="s">
        <v>97</v>
      </c>
      <c r="B1545" s="11" t="s">
        <v>98</v>
      </c>
      <c r="C1545" s="17">
        <v>6</v>
      </c>
      <c r="D1545" s="11" t="s">
        <v>742</v>
      </c>
      <c r="E1545" s="11" t="s">
        <v>13869</v>
      </c>
      <c r="F1545" s="11">
        <v>17326748</v>
      </c>
      <c r="G1545" s="11" t="s">
        <v>15365</v>
      </c>
      <c r="H1545" s="11" t="s">
        <v>15366</v>
      </c>
      <c r="I1545" s="11" t="s">
        <v>15367</v>
      </c>
      <c r="J1545" s="11" t="s">
        <v>15368</v>
      </c>
      <c r="K1545" s="11" t="s">
        <v>7337</v>
      </c>
      <c r="L1545" s="11" t="s">
        <v>15369</v>
      </c>
      <c r="M1545" s="11" t="s">
        <v>8626</v>
      </c>
      <c r="N1545" s="12" t="s">
        <v>15370</v>
      </c>
      <c r="O1545" s="12" t="s">
        <v>15371</v>
      </c>
    </row>
    <row r="1546" spans="1:15" ht="15" customHeight="1" x14ac:dyDescent="0.3">
      <c r="A1546" s="11" t="s">
        <v>97</v>
      </c>
      <c r="B1546" s="11" t="s">
        <v>98</v>
      </c>
      <c r="C1546" s="17">
        <v>6</v>
      </c>
      <c r="D1546" s="11" t="s">
        <v>742</v>
      </c>
      <c r="E1546" s="11" t="s">
        <v>13869</v>
      </c>
      <c r="F1546" s="11">
        <v>17263823</v>
      </c>
      <c r="G1546" s="11" t="s">
        <v>15372</v>
      </c>
      <c r="H1546" s="11" t="s">
        <v>15373</v>
      </c>
      <c r="I1546" s="11" t="s">
        <v>15367</v>
      </c>
      <c r="J1546" s="11" t="s">
        <v>15374</v>
      </c>
      <c r="K1546" s="11" t="s">
        <v>7337</v>
      </c>
      <c r="L1546" s="11" t="s">
        <v>15375</v>
      </c>
      <c r="M1546" s="11" t="s">
        <v>7373</v>
      </c>
      <c r="N1546" s="12" t="s">
        <v>15376</v>
      </c>
      <c r="O1546" s="12" t="s">
        <v>15377</v>
      </c>
    </row>
    <row r="1547" spans="1:15" ht="15" customHeight="1" x14ac:dyDescent="0.3">
      <c r="A1547" s="11" t="s">
        <v>97</v>
      </c>
      <c r="B1547" s="11" t="s">
        <v>98</v>
      </c>
      <c r="C1547" s="17">
        <v>6</v>
      </c>
      <c r="D1547" s="11" t="s">
        <v>742</v>
      </c>
      <c r="E1547" s="11" t="s">
        <v>13869</v>
      </c>
      <c r="F1547" s="11">
        <v>17367615</v>
      </c>
      <c r="G1547" s="11" t="s">
        <v>15378</v>
      </c>
      <c r="H1547" s="11" t="s">
        <v>15379</v>
      </c>
      <c r="I1547" s="11" t="s">
        <v>15367</v>
      </c>
      <c r="J1547" s="11" t="s">
        <v>15380</v>
      </c>
      <c r="K1547" s="11" t="s">
        <v>7754</v>
      </c>
      <c r="L1547" s="11" t="s">
        <v>15381</v>
      </c>
      <c r="M1547" s="11" t="s">
        <v>7350</v>
      </c>
      <c r="N1547" s="12" t="s">
        <v>15382</v>
      </c>
      <c r="O1547" s="12" t="s">
        <v>15383</v>
      </c>
    </row>
    <row r="1548" spans="1:15" ht="15" customHeight="1" x14ac:dyDescent="0.3">
      <c r="A1548" s="11" t="s">
        <v>97</v>
      </c>
      <c r="B1548" s="11" t="s">
        <v>98</v>
      </c>
      <c r="C1548" s="17">
        <v>6</v>
      </c>
      <c r="D1548" s="11" t="s">
        <v>742</v>
      </c>
      <c r="E1548" s="11" t="s">
        <v>13869</v>
      </c>
      <c r="F1548" s="11">
        <v>16983007</v>
      </c>
      <c r="G1548" s="11" t="s">
        <v>13991</v>
      </c>
      <c r="H1548" s="11" t="s">
        <v>15384</v>
      </c>
      <c r="I1548" s="11" t="s">
        <v>3326</v>
      </c>
      <c r="J1548" s="11"/>
      <c r="K1548" s="11" t="s">
        <v>8900</v>
      </c>
      <c r="L1548" s="11" t="s">
        <v>15385</v>
      </c>
      <c r="M1548" s="11" t="s">
        <v>8313</v>
      </c>
      <c r="N1548" s="12" t="s">
        <v>15386</v>
      </c>
      <c r="O1548" s="12" t="s">
        <v>15387</v>
      </c>
    </row>
    <row r="1549" spans="1:15" ht="15" customHeight="1" x14ac:dyDescent="0.3">
      <c r="A1549" s="11" t="s">
        <v>97</v>
      </c>
      <c r="B1549" s="11" t="s">
        <v>98</v>
      </c>
      <c r="C1549" s="17">
        <v>6</v>
      </c>
      <c r="D1549" s="11" t="s">
        <v>742</v>
      </c>
      <c r="E1549" s="11" t="s">
        <v>13869</v>
      </c>
      <c r="F1549" s="11">
        <v>16983006</v>
      </c>
      <c r="G1549" s="11" t="s">
        <v>15388</v>
      </c>
      <c r="H1549" s="11" t="s">
        <v>15389</v>
      </c>
      <c r="I1549" s="11" t="s">
        <v>3326</v>
      </c>
      <c r="J1549" s="11"/>
      <c r="K1549" s="11" t="s">
        <v>8900</v>
      </c>
      <c r="L1549" s="11" t="s">
        <v>15390</v>
      </c>
      <c r="M1549" s="11" t="s">
        <v>9937</v>
      </c>
      <c r="N1549" s="12" t="s">
        <v>15391</v>
      </c>
      <c r="O1549" s="12" t="s">
        <v>15392</v>
      </c>
    </row>
    <row r="1550" spans="1:15" ht="15" customHeight="1" x14ac:dyDescent="0.3">
      <c r="A1550" s="11" t="s">
        <v>97</v>
      </c>
      <c r="B1550" s="11" t="s">
        <v>98</v>
      </c>
      <c r="C1550" s="17">
        <v>6</v>
      </c>
      <c r="D1550" s="11" t="s">
        <v>742</v>
      </c>
      <c r="E1550" s="11" t="s">
        <v>13869</v>
      </c>
      <c r="F1550" s="11">
        <v>16911274</v>
      </c>
      <c r="G1550" s="11" t="s">
        <v>15216</v>
      </c>
      <c r="H1550" s="11" t="s">
        <v>15393</v>
      </c>
      <c r="I1550" s="11" t="s">
        <v>3326</v>
      </c>
      <c r="J1550" s="11"/>
      <c r="K1550" s="11" t="s">
        <v>7337</v>
      </c>
      <c r="L1550" s="11" t="s">
        <v>15394</v>
      </c>
      <c r="M1550" s="11" t="s">
        <v>9937</v>
      </c>
      <c r="N1550" s="12" t="s">
        <v>15395</v>
      </c>
      <c r="O1550" s="12" t="s">
        <v>15396</v>
      </c>
    </row>
    <row r="1551" spans="1:15" ht="15" customHeight="1" x14ac:dyDescent="0.3">
      <c r="A1551" s="11" t="s">
        <v>97</v>
      </c>
      <c r="B1551" s="11" t="s">
        <v>98</v>
      </c>
      <c r="C1551" s="17">
        <v>6</v>
      </c>
      <c r="D1551" s="11" t="s">
        <v>742</v>
      </c>
      <c r="E1551" s="11" t="s">
        <v>13973</v>
      </c>
      <c r="F1551" s="11">
        <v>16860541</v>
      </c>
      <c r="G1551" s="11" t="s">
        <v>15397</v>
      </c>
      <c r="H1551" s="11" t="s">
        <v>15398</v>
      </c>
      <c r="I1551" s="11" t="s">
        <v>3519</v>
      </c>
      <c r="J1551" s="11" t="s">
        <v>15399</v>
      </c>
      <c r="K1551" s="11" t="s">
        <v>15400</v>
      </c>
      <c r="L1551" s="11" t="s">
        <v>15401</v>
      </c>
      <c r="M1551" s="11" t="s">
        <v>7373</v>
      </c>
      <c r="N1551" s="12" t="s">
        <v>15402</v>
      </c>
      <c r="O1551" s="12" t="s">
        <v>15403</v>
      </c>
    </row>
    <row r="1552" spans="1:15" ht="15" customHeight="1" x14ac:dyDescent="0.3">
      <c r="A1552" s="11" t="s">
        <v>97</v>
      </c>
      <c r="B1552" s="11" t="s">
        <v>98</v>
      </c>
      <c r="C1552" s="17">
        <v>6</v>
      </c>
      <c r="D1552" s="11" t="s">
        <v>742</v>
      </c>
      <c r="E1552" s="11" t="s">
        <v>13869</v>
      </c>
      <c r="F1552" s="11">
        <v>17041612</v>
      </c>
      <c r="G1552" s="11" t="s">
        <v>15404</v>
      </c>
      <c r="H1552" s="11" t="s">
        <v>15405</v>
      </c>
      <c r="I1552" s="11" t="s">
        <v>3257</v>
      </c>
      <c r="J1552" s="11"/>
      <c r="K1552" s="11" t="s">
        <v>7412</v>
      </c>
      <c r="L1552" s="11" t="s">
        <v>15406</v>
      </c>
      <c r="M1552" s="11" t="s">
        <v>15407</v>
      </c>
      <c r="N1552" s="12" t="s">
        <v>15408</v>
      </c>
      <c r="O1552" s="12" t="s">
        <v>15409</v>
      </c>
    </row>
    <row r="1553" spans="1:15" ht="15" customHeight="1" x14ac:dyDescent="0.3">
      <c r="A1553" s="11" t="s">
        <v>97</v>
      </c>
      <c r="B1553" s="11" t="s">
        <v>98</v>
      </c>
      <c r="C1553" s="17">
        <v>6</v>
      </c>
      <c r="D1553" s="11" t="s">
        <v>742</v>
      </c>
      <c r="E1553" s="11" t="s">
        <v>13869</v>
      </c>
      <c r="F1553" s="11">
        <v>16634905</v>
      </c>
      <c r="G1553" s="11" t="s">
        <v>15410</v>
      </c>
      <c r="H1553" s="11" t="s">
        <v>15411</v>
      </c>
      <c r="I1553" s="11" t="s">
        <v>2986</v>
      </c>
      <c r="J1553" s="11"/>
      <c r="K1553" s="11" t="s">
        <v>7337</v>
      </c>
      <c r="L1553" s="11" t="s">
        <v>15412</v>
      </c>
      <c r="M1553" s="11" t="s">
        <v>7339</v>
      </c>
      <c r="N1553" s="12" t="s">
        <v>15413</v>
      </c>
      <c r="O1553" s="12" t="s">
        <v>15414</v>
      </c>
    </row>
    <row r="1554" spans="1:15" ht="15" customHeight="1" x14ac:dyDescent="0.3">
      <c r="A1554" s="11" t="s">
        <v>97</v>
      </c>
      <c r="B1554" s="11" t="s">
        <v>98</v>
      </c>
      <c r="C1554" s="17">
        <v>6</v>
      </c>
      <c r="D1554" s="11" t="s">
        <v>742</v>
      </c>
      <c r="E1554" s="11" t="s">
        <v>13973</v>
      </c>
      <c r="F1554" s="11">
        <v>16815157</v>
      </c>
      <c r="G1554" s="11" t="s">
        <v>12156</v>
      </c>
      <c r="H1554" s="11" t="s">
        <v>12157</v>
      </c>
      <c r="I1554" s="11" t="s">
        <v>1526</v>
      </c>
      <c r="J1554" s="11" t="s">
        <v>11011</v>
      </c>
      <c r="K1554" s="11" t="s">
        <v>7371</v>
      </c>
      <c r="L1554" s="11" t="s">
        <v>12158</v>
      </c>
      <c r="M1554" s="11" t="s">
        <v>7734</v>
      </c>
      <c r="N1554" s="12" t="s">
        <v>12159</v>
      </c>
      <c r="O1554" s="12" t="s">
        <v>12160</v>
      </c>
    </row>
    <row r="1555" spans="1:15" ht="15" customHeight="1" x14ac:dyDescent="0.3">
      <c r="A1555" s="11" t="s">
        <v>97</v>
      </c>
      <c r="B1555" s="11" t="s">
        <v>98</v>
      </c>
      <c r="C1555" s="17">
        <v>6</v>
      </c>
      <c r="D1555" s="11" t="s">
        <v>742</v>
      </c>
      <c r="E1555" s="11" t="s">
        <v>13973</v>
      </c>
      <c r="F1555" s="11">
        <v>17157661</v>
      </c>
      <c r="G1555" s="11" t="s">
        <v>12161</v>
      </c>
      <c r="H1555" s="11" t="s">
        <v>12162</v>
      </c>
      <c r="I1555" s="11" t="s">
        <v>3847</v>
      </c>
      <c r="J1555" s="11" t="s">
        <v>12163</v>
      </c>
      <c r="K1555" s="11" t="s">
        <v>7371</v>
      </c>
      <c r="L1555" s="11" t="s">
        <v>12164</v>
      </c>
      <c r="M1555" s="11" t="s">
        <v>7681</v>
      </c>
      <c r="N1555" s="12" t="s">
        <v>12165</v>
      </c>
      <c r="O1555" s="12" t="s">
        <v>12166</v>
      </c>
    </row>
    <row r="1556" spans="1:15" ht="15" customHeight="1" x14ac:dyDescent="0.3">
      <c r="A1556" s="11" t="s">
        <v>97</v>
      </c>
      <c r="B1556" s="11" t="s">
        <v>98</v>
      </c>
      <c r="C1556" s="17">
        <v>6</v>
      </c>
      <c r="D1556" s="11" t="s">
        <v>742</v>
      </c>
      <c r="E1556" s="11" t="s">
        <v>13973</v>
      </c>
      <c r="F1556" s="11">
        <v>16935684</v>
      </c>
      <c r="G1556" s="11" t="s">
        <v>15415</v>
      </c>
      <c r="H1556" s="11" t="s">
        <v>15416</v>
      </c>
      <c r="I1556" s="11" t="s">
        <v>15417</v>
      </c>
      <c r="J1556" s="11"/>
      <c r="K1556" s="11" t="s">
        <v>7727</v>
      </c>
      <c r="L1556" s="11" t="s">
        <v>15418</v>
      </c>
      <c r="M1556" s="11" t="s">
        <v>8459</v>
      </c>
      <c r="N1556" s="12" t="s">
        <v>15419</v>
      </c>
      <c r="O1556" s="12" t="s">
        <v>15420</v>
      </c>
    </row>
    <row r="1557" spans="1:15" ht="15" customHeight="1" x14ac:dyDescent="0.3">
      <c r="A1557" s="11" t="s">
        <v>97</v>
      </c>
      <c r="B1557" s="11" t="s">
        <v>98</v>
      </c>
      <c r="C1557" s="17">
        <v>6</v>
      </c>
      <c r="D1557" s="11" t="s">
        <v>742</v>
      </c>
      <c r="E1557" s="11" t="s">
        <v>13973</v>
      </c>
      <c r="F1557" s="11">
        <v>16891421</v>
      </c>
      <c r="G1557" s="11" t="s">
        <v>15421</v>
      </c>
      <c r="H1557" s="11" t="s">
        <v>15422</v>
      </c>
      <c r="I1557" s="11" t="s">
        <v>15423</v>
      </c>
      <c r="J1557" s="11" t="s">
        <v>15424</v>
      </c>
      <c r="K1557" s="11" t="s">
        <v>14871</v>
      </c>
      <c r="L1557" s="11" t="s">
        <v>15425</v>
      </c>
      <c r="M1557" s="11" t="s">
        <v>7373</v>
      </c>
      <c r="N1557" s="12" t="s">
        <v>15426</v>
      </c>
      <c r="O1557" s="12" t="s">
        <v>15427</v>
      </c>
    </row>
    <row r="1558" spans="1:15" ht="15" customHeight="1" x14ac:dyDescent="0.3">
      <c r="A1558" s="11" t="s">
        <v>97</v>
      </c>
      <c r="B1558" s="11" t="s">
        <v>98</v>
      </c>
      <c r="C1558" s="17">
        <v>6</v>
      </c>
      <c r="D1558" s="11" t="s">
        <v>742</v>
      </c>
      <c r="E1558" s="11" t="s">
        <v>13973</v>
      </c>
      <c r="F1558" s="11">
        <v>17213121</v>
      </c>
      <c r="G1558" s="11" t="s">
        <v>15095</v>
      </c>
      <c r="H1558" s="11" t="s">
        <v>15428</v>
      </c>
      <c r="I1558" s="11" t="s">
        <v>1935</v>
      </c>
      <c r="J1558" s="11"/>
      <c r="K1558" s="11" t="s">
        <v>15207</v>
      </c>
      <c r="L1558" s="11" t="s">
        <v>15429</v>
      </c>
      <c r="M1558" s="11" t="s">
        <v>8313</v>
      </c>
      <c r="N1558" s="12" t="s">
        <v>15430</v>
      </c>
      <c r="O1558" s="12" t="s">
        <v>15431</v>
      </c>
    </row>
    <row r="1559" spans="1:15" ht="15" customHeight="1" x14ac:dyDescent="0.3">
      <c r="A1559" s="11" t="s">
        <v>97</v>
      </c>
      <c r="B1559" s="11" t="s">
        <v>98</v>
      </c>
      <c r="C1559" s="17">
        <v>6</v>
      </c>
      <c r="D1559" s="11" t="s">
        <v>742</v>
      </c>
      <c r="E1559" s="11" t="s">
        <v>13869</v>
      </c>
      <c r="F1559" s="11">
        <v>16849001</v>
      </c>
      <c r="G1559" s="11" t="s">
        <v>15432</v>
      </c>
      <c r="H1559" s="11" t="s">
        <v>15433</v>
      </c>
      <c r="I1559" s="11" t="s">
        <v>1935</v>
      </c>
      <c r="J1559" s="11"/>
      <c r="K1559" s="11" t="s">
        <v>9942</v>
      </c>
      <c r="L1559" s="11" t="s">
        <v>15434</v>
      </c>
      <c r="M1559" s="11" t="s">
        <v>7339</v>
      </c>
      <c r="N1559" s="12" t="s">
        <v>15435</v>
      </c>
      <c r="O1559" s="12" t="s">
        <v>15436</v>
      </c>
    </row>
    <row r="1560" spans="1:15" ht="15" customHeight="1" x14ac:dyDescent="0.3">
      <c r="A1560" s="11" t="s">
        <v>97</v>
      </c>
      <c r="B1560" s="11" t="s">
        <v>98</v>
      </c>
      <c r="C1560" s="17">
        <v>6</v>
      </c>
      <c r="D1560" s="11" t="s">
        <v>742</v>
      </c>
      <c r="E1560" s="11" t="s">
        <v>13869</v>
      </c>
      <c r="F1560" s="11">
        <v>16627489</v>
      </c>
      <c r="G1560" s="11" t="s">
        <v>13991</v>
      </c>
      <c r="H1560" s="11" t="s">
        <v>15437</v>
      </c>
      <c r="I1560" s="11" t="s">
        <v>15438</v>
      </c>
      <c r="J1560" s="11"/>
      <c r="K1560" s="11" t="s">
        <v>7803</v>
      </c>
      <c r="L1560" s="11" t="s">
        <v>15439</v>
      </c>
      <c r="M1560" s="11" t="s">
        <v>9704</v>
      </c>
      <c r="N1560" s="12" t="s">
        <v>15440</v>
      </c>
      <c r="O1560" s="12" t="s">
        <v>15441</v>
      </c>
    </row>
    <row r="1561" spans="1:15" ht="15" customHeight="1" x14ac:dyDescent="0.3">
      <c r="A1561" s="11" t="s">
        <v>97</v>
      </c>
      <c r="B1561" s="11" t="s">
        <v>98</v>
      </c>
      <c r="C1561" s="17">
        <v>6</v>
      </c>
      <c r="D1561" s="11" t="s">
        <v>742</v>
      </c>
      <c r="E1561" s="11" t="s">
        <v>13973</v>
      </c>
      <c r="F1561" s="11">
        <v>16585465</v>
      </c>
      <c r="G1561" s="11" t="s">
        <v>15442</v>
      </c>
      <c r="H1561" s="11" t="s">
        <v>15443</v>
      </c>
      <c r="I1561" s="11" t="s">
        <v>1940</v>
      </c>
      <c r="J1561" s="11"/>
      <c r="K1561" s="11" t="s">
        <v>15444</v>
      </c>
      <c r="L1561" s="11" t="s">
        <v>15445</v>
      </c>
      <c r="M1561" s="11" t="s">
        <v>7373</v>
      </c>
      <c r="N1561" s="12" t="s">
        <v>15446</v>
      </c>
      <c r="O1561" s="12" t="s">
        <v>15447</v>
      </c>
    </row>
    <row r="1562" spans="1:15" ht="15" customHeight="1" x14ac:dyDescent="0.3">
      <c r="A1562" s="11" t="s">
        <v>97</v>
      </c>
      <c r="B1562" s="11" t="s">
        <v>98</v>
      </c>
      <c r="C1562" s="17">
        <v>6</v>
      </c>
      <c r="D1562" s="11" t="s">
        <v>742</v>
      </c>
      <c r="E1562" s="11" t="s">
        <v>13869</v>
      </c>
      <c r="F1562" s="11">
        <v>16556746</v>
      </c>
      <c r="G1562" s="11" t="s">
        <v>15349</v>
      </c>
      <c r="H1562" s="11" t="s">
        <v>15448</v>
      </c>
      <c r="I1562" s="11" t="s">
        <v>1940</v>
      </c>
      <c r="J1562" s="11"/>
      <c r="K1562" s="11" t="s">
        <v>15449</v>
      </c>
      <c r="L1562" s="11" t="s">
        <v>15450</v>
      </c>
      <c r="M1562" s="11" t="s">
        <v>8459</v>
      </c>
      <c r="N1562" s="12" t="s">
        <v>15451</v>
      </c>
      <c r="O1562" s="12" t="s">
        <v>15452</v>
      </c>
    </row>
    <row r="1563" spans="1:15" ht="15" customHeight="1" x14ac:dyDescent="0.3">
      <c r="A1563" s="11" t="s">
        <v>97</v>
      </c>
      <c r="B1563" s="11" t="s">
        <v>98</v>
      </c>
      <c r="C1563" s="17">
        <v>6</v>
      </c>
      <c r="D1563" s="11" t="s">
        <v>742</v>
      </c>
      <c r="E1563" s="11" t="s">
        <v>13869</v>
      </c>
      <c r="F1563" s="11">
        <v>16778417</v>
      </c>
      <c r="G1563" s="11" t="s">
        <v>15453</v>
      </c>
      <c r="H1563" s="11" t="s">
        <v>15454</v>
      </c>
      <c r="I1563" s="11" t="s">
        <v>1048</v>
      </c>
      <c r="J1563" s="11"/>
      <c r="K1563" s="11" t="s">
        <v>8975</v>
      </c>
      <c r="L1563" s="11" t="s">
        <v>15455</v>
      </c>
      <c r="M1563" s="11" t="s">
        <v>8066</v>
      </c>
      <c r="N1563" s="12" t="s">
        <v>15456</v>
      </c>
      <c r="O1563" s="12" t="s">
        <v>15457</v>
      </c>
    </row>
    <row r="1564" spans="1:15" ht="15" customHeight="1" x14ac:dyDescent="0.3">
      <c r="A1564" s="11" t="s">
        <v>97</v>
      </c>
      <c r="B1564" s="11" t="s">
        <v>98</v>
      </c>
      <c r="C1564" s="17">
        <v>6</v>
      </c>
      <c r="D1564" s="11" t="s">
        <v>742</v>
      </c>
      <c r="E1564" s="11" t="s">
        <v>13869</v>
      </c>
      <c r="F1564" s="11">
        <v>17106594</v>
      </c>
      <c r="G1564" s="11" t="s">
        <v>15458</v>
      </c>
      <c r="H1564" s="11" t="s">
        <v>15459</v>
      </c>
      <c r="I1564" s="11" t="s">
        <v>1048</v>
      </c>
      <c r="J1564" s="11"/>
      <c r="K1564" s="11" t="s">
        <v>7536</v>
      </c>
      <c r="L1564" s="11" t="s">
        <v>15460</v>
      </c>
      <c r="M1564" s="11" t="s">
        <v>7339</v>
      </c>
      <c r="N1564" s="12" t="s">
        <v>15461</v>
      </c>
      <c r="O1564" s="12" t="s">
        <v>15462</v>
      </c>
    </row>
    <row r="1565" spans="1:15" ht="15" customHeight="1" x14ac:dyDescent="0.3">
      <c r="A1565" s="11" t="s">
        <v>97</v>
      </c>
      <c r="B1565" s="11" t="s">
        <v>98</v>
      </c>
      <c r="C1565" s="17">
        <v>6</v>
      </c>
      <c r="D1565" s="11" t="s">
        <v>742</v>
      </c>
      <c r="E1565" s="11" t="s">
        <v>13973</v>
      </c>
      <c r="F1565" s="11">
        <v>16172312</v>
      </c>
      <c r="G1565" s="11" t="s">
        <v>15463</v>
      </c>
      <c r="H1565" s="11" t="s">
        <v>15464</v>
      </c>
      <c r="I1565" s="11" t="s">
        <v>739</v>
      </c>
      <c r="J1565" s="11"/>
      <c r="K1565" s="11" t="s">
        <v>8900</v>
      </c>
      <c r="L1565" s="11" t="s">
        <v>15465</v>
      </c>
      <c r="M1565" s="11" t="s">
        <v>7373</v>
      </c>
      <c r="N1565" s="12" t="s">
        <v>15466</v>
      </c>
      <c r="O1565" s="12" t="s">
        <v>15467</v>
      </c>
    </row>
    <row r="1566" spans="1:15" ht="15" customHeight="1" x14ac:dyDescent="0.3">
      <c r="A1566" s="11" t="s">
        <v>97</v>
      </c>
      <c r="B1566" s="11" t="s">
        <v>98</v>
      </c>
      <c r="C1566" s="17">
        <v>6</v>
      </c>
      <c r="D1566" s="11" t="s">
        <v>742</v>
      </c>
      <c r="E1566" s="11" t="s">
        <v>13973</v>
      </c>
      <c r="F1566" s="11">
        <v>16203953</v>
      </c>
      <c r="G1566" s="11" t="s">
        <v>15468</v>
      </c>
      <c r="H1566" s="11" t="s">
        <v>15469</v>
      </c>
      <c r="I1566" s="11" t="s">
        <v>9415</v>
      </c>
      <c r="J1566" s="11"/>
      <c r="K1566" s="11" t="s">
        <v>15444</v>
      </c>
      <c r="L1566" s="11" t="s">
        <v>15470</v>
      </c>
      <c r="M1566" s="11" t="s">
        <v>7681</v>
      </c>
      <c r="N1566" s="12" t="s">
        <v>15471</v>
      </c>
      <c r="O1566" s="12" t="s">
        <v>15472</v>
      </c>
    </row>
    <row r="1567" spans="1:15" ht="15" customHeight="1" x14ac:dyDescent="0.3">
      <c r="A1567" s="11" t="s">
        <v>97</v>
      </c>
      <c r="B1567" s="11" t="s">
        <v>98</v>
      </c>
      <c r="C1567" s="17">
        <v>6</v>
      </c>
      <c r="D1567" s="11" t="s">
        <v>742</v>
      </c>
      <c r="E1567" s="11" t="s">
        <v>13973</v>
      </c>
      <c r="F1567" s="11">
        <v>16243169</v>
      </c>
      <c r="G1567" s="11" t="s">
        <v>15473</v>
      </c>
      <c r="H1567" s="11" t="s">
        <v>15474</v>
      </c>
      <c r="I1567" s="11" t="s">
        <v>9421</v>
      </c>
      <c r="J1567" s="11"/>
      <c r="K1567" s="11" t="s">
        <v>7754</v>
      </c>
      <c r="L1567" s="11" t="s">
        <v>15475</v>
      </c>
      <c r="M1567" s="11" t="s">
        <v>15476</v>
      </c>
      <c r="N1567" s="12" t="s">
        <v>15477</v>
      </c>
      <c r="O1567" s="12" t="s">
        <v>15478</v>
      </c>
    </row>
    <row r="1568" spans="1:15" ht="15" customHeight="1" x14ac:dyDescent="0.3">
      <c r="A1568" s="11" t="s">
        <v>97</v>
      </c>
      <c r="B1568" s="11" t="s">
        <v>98</v>
      </c>
      <c r="C1568" s="17">
        <v>6</v>
      </c>
      <c r="D1568" s="11" t="s">
        <v>742</v>
      </c>
      <c r="E1568" s="11" t="s">
        <v>13869</v>
      </c>
      <c r="F1568" s="11">
        <v>16275377</v>
      </c>
      <c r="G1568" s="11" t="s">
        <v>15479</v>
      </c>
      <c r="H1568" s="11" t="s">
        <v>15480</v>
      </c>
      <c r="I1568" s="11" t="s">
        <v>9421</v>
      </c>
      <c r="J1568" s="11" t="s">
        <v>15481</v>
      </c>
      <c r="K1568" s="11" t="s">
        <v>7371</v>
      </c>
      <c r="L1568" s="11" t="s">
        <v>15482</v>
      </c>
      <c r="M1568" s="11" t="s">
        <v>9704</v>
      </c>
      <c r="N1568" s="12" t="s">
        <v>15483</v>
      </c>
      <c r="O1568" s="12" t="s">
        <v>15484</v>
      </c>
    </row>
    <row r="1569" spans="1:15" ht="15" customHeight="1" x14ac:dyDescent="0.3">
      <c r="A1569" s="11" t="s">
        <v>97</v>
      </c>
      <c r="B1569" s="11" t="s">
        <v>98</v>
      </c>
      <c r="C1569" s="17">
        <v>6</v>
      </c>
      <c r="D1569" s="11" t="s">
        <v>742</v>
      </c>
      <c r="E1569" s="11" t="s">
        <v>13973</v>
      </c>
      <c r="F1569" s="11">
        <v>15729734</v>
      </c>
      <c r="G1569" s="11" t="s">
        <v>15485</v>
      </c>
      <c r="H1569" s="11" t="s">
        <v>15486</v>
      </c>
      <c r="I1569" s="11" t="s">
        <v>15487</v>
      </c>
      <c r="J1569" s="11"/>
      <c r="K1569" s="11" t="s">
        <v>15488</v>
      </c>
      <c r="L1569" s="11" t="s">
        <v>15489</v>
      </c>
      <c r="M1569" s="11" t="s">
        <v>10157</v>
      </c>
      <c r="N1569" s="12" t="s">
        <v>15490</v>
      </c>
      <c r="O1569" s="12" t="s">
        <v>15491</v>
      </c>
    </row>
    <row r="1570" spans="1:15" ht="15" customHeight="1" x14ac:dyDescent="0.3">
      <c r="A1570" s="11" t="s">
        <v>97</v>
      </c>
      <c r="B1570" s="11" t="s">
        <v>98</v>
      </c>
      <c r="C1570" s="17">
        <v>6</v>
      </c>
      <c r="D1570" s="11" t="s">
        <v>742</v>
      </c>
      <c r="E1570" s="11" t="s">
        <v>13869</v>
      </c>
      <c r="F1570" s="11">
        <v>15888137</v>
      </c>
      <c r="G1570" s="11" t="s">
        <v>15492</v>
      </c>
      <c r="H1570" s="11" t="s">
        <v>15493</v>
      </c>
      <c r="I1570" s="11" t="s">
        <v>15494</v>
      </c>
      <c r="J1570" s="11"/>
      <c r="K1570" s="11" t="s">
        <v>7337</v>
      </c>
      <c r="L1570" s="11" t="s">
        <v>15495</v>
      </c>
      <c r="M1570" s="11" t="s">
        <v>8066</v>
      </c>
      <c r="N1570" s="12" t="s">
        <v>15496</v>
      </c>
      <c r="O1570" s="12" t="s">
        <v>15497</v>
      </c>
    </row>
    <row r="1571" spans="1:15" ht="15" customHeight="1" x14ac:dyDescent="0.3">
      <c r="A1571" s="11" t="s">
        <v>97</v>
      </c>
      <c r="B1571" s="11" t="s">
        <v>98</v>
      </c>
      <c r="C1571" s="17">
        <v>6</v>
      </c>
      <c r="D1571" s="11" t="s">
        <v>742</v>
      </c>
      <c r="E1571" s="11" t="s">
        <v>13869</v>
      </c>
      <c r="F1571" s="11">
        <v>15731121</v>
      </c>
      <c r="G1571" s="11" t="s">
        <v>15498</v>
      </c>
      <c r="H1571" s="11" t="s">
        <v>15499</v>
      </c>
      <c r="I1571" s="11" t="s">
        <v>15500</v>
      </c>
      <c r="J1571" s="11" t="s">
        <v>15501</v>
      </c>
      <c r="K1571" s="11" t="s">
        <v>7803</v>
      </c>
      <c r="L1571" s="11" t="s">
        <v>15502</v>
      </c>
      <c r="M1571" s="11" t="s">
        <v>8338</v>
      </c>
      <c r="N1571" s="12" t="s">
        <v>15503</v>
      </c>
      <c r="O1571" s="12" t="s">
        <v>15504</v>
      </c>
    </row>
    <row r="1572" spans="1:15" ht="15" customHeight="1" x14ac:dyDescent="0.3">
      <c r="A1572" s="11" t="s">
        <v>97</v>
      </c>
      <c r="B1572" s="11" t="s">
        <v>98</v>
      </c>
      <c r="C1572" s="17">
        <v>6</v>
      </c>
      <c r="D1572" s="11" t="s">
        <v>742</v>
      </c>
      <c r="E1572" s="11" t="s">
        <v>13869</v>
      </c>
      <c r="F1572" s="11">
        <v>15717174</v>
      </c>
      <c r="G1572" s="11" t="s">
        <v>15505</v>
      </c>
      <c r="H1572" s="11" t="s">
        <v>15506</v>
      </c>
      <c r="I1572" s="11" t="s">
        <v>9436</v>
      </c>
      <c r="J1572" s="11"/>
      <c r="K1572" s="11" t="s">
        <v>15507</v>
      </c>
      <c r="L1572" s="11" t="s">
        <v>15508</v>
      </c>
      <c r="M1572" s="11" t="s">
        <v>15509</v>
      </c>
      <c r="N1572" s="12" t="s">
        <v>15510</v>
      </c>
      <c r="O1572" s="12" t="s">
        <v>15511</v>
      </c>
    </row>
    <row r="1573" spans="1:15" ht="15" customHeight="1" x14ac:dyDescent="0.3">
      <c r="A1573" s="11" t="s">
        <v>97</v>
      </c>
      <c r="B1573" s="11" t="s">
        <v>98</v>
      </c>
      <c r="C1573" s="17">
        <v>6</v>
      </c>
      <c r="D1573" s="11" t="s">
        <v>742</v>
      </c>
      <c r="E1573" s="11" t="s">
        <v>13869</v>
      </c>
      <c r="F1573" s="11">
        <v>15737185</v>
      </c>
      <c r="G1573" s="11" t="s">
        <v>15512</v>
      </c>
      <c r="H1573" s="11" t="s">
        <v>15513</v>
      </c>
      <c r="I1573" s="11" t="s">
        <v>9436</v>
      </c>
      <c r="J1573" s="11"/>
      <c r="K1573" s="11" t="s">
        <v>7412</v>
      </c>
      <c r="L1573" s="11" t="s">
        <v>15514</v>
      </c>
      <c r="M1573" s="11" t="s">
        <v>15515</v>
      </c>
      <c r="N1573" s="12" t="s">
        <v>15516</v>
      </c>
      <c r="O1573" s="12" t="s">
        <v>15517</v>
      </c>
    </row>
    <row r="1574" spans="1:15" ht="15" customHeight="1" x14ac:dyDescent="0.3">
      <c r="A1574" s="11" t="s">
        <v>97</v>
      </c>
      <c r="B1574" s="11" t="s">
        <v>98</v>
      </c>
      <c r="C1574" s="17">
        <v>6</v>
      </c>
      <c r="D1574" s="11" t="s">
        <v>742</v>
      </c>
      <c r="E1574" s="11" t="s">
        <v>13869</v>
      </c>
      <c r="F1574" s="11">
        <v>15930422</v>
      </c>
      <c r="G1574" s="11" t="s">
        <v>13991</v>
      </c>
      <c r="H1574" s="11" t="s">
        <v>15518</v>
      </c>
      <c r="I1574" s="11" t="s">
        <v>15519</v>
      </c>
      <c r="J1574" s="11"/>
      <c r="K1574" s="11" t="s">
        <v>10231</v>
      </c>
      <c r="L1574" s="11" t="s">
        <v>15520</v>
      </c>
      <c r="M1574" s="11" t="s">
        <v>7350</v>
      </c>
      <c r="N1574" s="12" t="s">
        <v>15521</v>
      </c>
      <c r="O1574" s="12" t="s">
        <v>15522</v>
      </c>
    </row>
    <row r="1575" spans="1:15" ht="15" customHeight="1" x14ac:dyDescent="0.3">
      <c r="A1575" s="11" t="s">
        <v>97</v>
      </c>
      <c r="B1575" s="11" t="s">
        <v>98</v>
      </c>
      <c r="C1575" s="17">
        <v>6</v>
      </c>
      <c r="D1575" s="11" t="s">
        <v>742</v>
      </c>
      <c r="E1575" s="11" t="s">
        <v>13973</v>
      </c>
      <c r="F1575" s="11">
        <v>15950021</v>
      </c>
      <c r="G1575" s="11" t="s">
        <v>15523</v>
      </c>
      <c r="H1575" s="11" t="s">
        <v>15524</v>
      </c>
      <c r="I1575" s="11" t="s">
        <v>4702</v>
      </c>
      <c r="J1575" s="11"/>
      <c r="K1575" s="11" t="s">
        <v>15525</v>
      </c>
      <c r="L1575" s="11" t="s">
        <v>15526</v>
      </c>
      <c r="M1575" s="11" t="s">
        <v>7681</v>
      </c>
      <c r="N1575" s="12" t="s">
        <v>15527</v>
      </c>
      <c r="O1575" s="12" t="s">
        <v>15528</v>
      </c>
    </row>
    <row r="1576" spans="1:15" ht="15" customHeight="1" x14ac:dyDescent="0.3">
      <c r="A1576" s="11" t="s">
        <v>97</v>
      </c>
      <c r="B1576" s="11" t="s">
        <v>98</v>
      </c>
      <c r="C1576" s="17">
        <v>6</v>
      </c>
      <c r="D1576" s="11" t="s">
        <v>742</v>
      </c>
      <c r="E1576" s="11" t="s">
        <v>13973</v>
      </c>
      <c r="F1576" s="11">
        <v>20476939</v>
      </c>
      <c r="G1576" s="11" t="s">
        <v>12167</v>
      </c>
      <c r="H1576" s="11" t="s">
        <v>12168</v>
      </c>
      <c r="I1576" s="11" t="s">
        <v>3148</v>
      </c>
      <c r="J1576" s="11"/>
      <c r="K1576" s="11" t="s">
        <v>8293</v>
      </c>
      <c r="L1576" s="11" t="s">
        <v>12169</v>
      </c>
      <c r="M1576" s="11" t="s">
        <v>7339</v>
      </c>
      <c r="N1576" s="12" t="s">
        <v>12170</v>
      </c>
      <c r="O1576" s="12" t="s">
        <v>12171</v>
      </c>
    </row>
    <row r="1577" spans="1:15" ht="15" customHeight="1" x14ac:dyDescent="0.3">
      <c r="A1577" s="11" t="s">
        <v>97</v>
      </c>
      <c r="B1577" s="11" t="s">
        <v>98</v>
      </c>
      <c r="C1577" s="17">
        <v>6</v>
      </c>
      <c r="D1577" s="11" t="s">
        <v>742</v>
      </c>
      <c r="E1577" s="11" t="s">
        <v>13973</v>
      </c>
      <c r="F1577" s="11">
        <v>15696097</v>
      </c>
      <c r="G1577" s="11" t="s">
        <v>15529</v>
      </c>
      <c r="H1577" s="11" t="s">
        <v>15530</v>
      </c>
      <c r="I1577" s="11" t="s">
        <v>12174</v>
      </c>
      <c r="J1577" s="11"/>
      <c r="K1577" s="11" t="s">
        <v>7371</v>
      </c>
      <c r="L1577" s="11" t="s">
        <v>15531</v>
      </c>
      <c r="M1577" s="11" t="s">
        <v>7373</v>
      </c>
      <c r="N1577" s="12" t="s">
        <v>15532</v>
      </c>
      <c r="O1577" s="12" t="s">
        <v>15533</v>
      </c>
    </row>
    <row r="1578" spans="1:15" ht="15" customHeight="1" x14ac:dyDescent="0.3">
      <c r="A1578" s="11" t="s">
        <v>97</v>
      </c>
      <c r="B1578" s="11" t="s">
        <v>98</v>
      </c>
      <c r="C1578" s="17">
        <v>6</v>
      </c>
      <c r="D1578" s="11" t="s">
        <v>742</v>
      </c>
      <c r="E1578" s="11" t="s">
        <v>13869</v>
      </c>
      <c r="F1578" s="11">
        <v>15727630</v>
      </c>
      <c r="G1578" s="11" t="s">
        <v>12172</v>
      </c>
      <c r="H1578" s="11" t="s">
        <v>12173</v>
      </c>
      <c r="I1578" s="11" t="s">
        <v>12174</v>
      </c>
      <c r="J1578" s="11"/>
      <c r="K1578" s="11" t="s">
        <v>7337</v>
      </c>
      <c r="L1578" s="11" t="s">
        <v>12175</v>
      </c>
      <c r="M1578" s="11" t="s">
        <v>7350</v>
      </c>
      <c r="N1578" s="12" t="s">
        <v>12176</v>
      </c>
      <c r="O1578" s="12" t="s">
        <v>12177</v>
      </c>
    </row>
    <row r="1579" spans="1:15" ht="15" customHeight="1" x14ac:dyDescent="0.3">
      <c r="A1579" s="11" t="s">
        <v>97</v>
      </c>
      <c r="B1579" s="11" t="s">
        <v>98</v>
      </c>
      <c r="C1579" s="17">
        <v>6</v>
      </c>
      <c r="D1579" s="11" t="s">
        <v>742</v>
      </c>
      <c r="E1579" s="11" t="s">
        <v>13973</v>
      </c>
      <c r="F1579" s="11">
        <v>16699901</v>
      </c>
      <c r="G1579" s="11" t="s">
        <v>15534</v>
      </c>
      <c r="H1579" s="11" t="s">
        <v>15535</v>
      </c>
      <c r="I1579" s="11" t="s">
        <v>1960</v>
      </c>
      <c r="J1579" s="11"/>
      <c r="K1579" s="11" t="s">
        <v>15536</v>
      </c>
      <c r="L1579" s="11" t="s">
        <v>15537</v>
      </c>
      <c r="M1579" s="11" t="s">
        <v>8248</v>
      </c>
      <c r="N1579" s="12" t="s">
        <v>15538</v>
      </c>
      <c r="O1579" s="12" t="s">
        <v>15539</v>
      </c>
    </row>
    <row r="1580" spans="1:15" ht="15" customHeight="1" x14ac:dyDescent="0.3">
      <c r="A1580" s="11" t="s">
        <v>97</v>
      </c>
      <c r="B1580" s="11" t="s">
        <v>98</v>
      </c>
      <c r="C1580" s="17">
        <v>6</v>
      </c>
      <c r="D1580" s="11" t="s">
        <v>742</v>
      </c>
      <c r="E1580" s="11" t="s">
        <v>13869</v>
      </c>
      <c r="F1580" s="11">
        <v>15854224</v>
      </c>
      <c r="G1580" s="11" t="s">
        <v>15540</v>
      </c>
      <c r="H1580" s="11" t="s">
        <v>15541</v>
      </c>
      <c r="I1580" s="11" t="s">
        <v>15542</v>
      </c>
      <c r="J1580" s="11" t="s">
        <v>15542</v>
      </c>
      <c r="K1580" s="11" t="s">
        <v>10883</v>
      </c>
      <c r="L1580" s="11" t="s">
        <v>15543</v>
      </c>
      <c r="M1580" s="11" t="s">
        <v>7373</v>
      </c>
      <c r="N1580" s="12" t="s">
        <v>15544</v>
      </c>
      <c r="O1580" s="12" t="s">
        <v>15545</v>
      </c>
    </row>
    <row r="1581" spans="1:15" ht="15" customHeight="1" x14ac:dyDescent="0.3">
      <c r="A1581" s="11" t="s">
        <v>97</v>
      </c>
      <c r="B1581" s="11" t="s">
        <v>98</v>
      </c>
      <c r="C1581" s="17">
        <v>6</v>
      </c>
      <c r="D1581" s="11" t="s">
        <v>742</v>
      </c>
      <c r="E1581" s="11" t="s">
        <v>13869</v>
      </c>
      <c r="F1581" s="11">
        <v>15846635</v>
      </c>
      <c r="G1581" s="11" t="s">
        <v>15546</v>
      </c>
      <c r="H1581" s="11" t="s">
        <v>14883</v>
      </c>
      <c r="I1581" s="11" t="s">
        <v>15547</v>
      </c>
      <c r="J1581" s="11" t="s">
        <v>15547</v>
      </c>
      <c r="K1581" s="11" t="s">
        <v>7905</v>
      </c>
      <c r="L1581" s="11" t="s">
        <v>15548</v>
      </c>
      <c r="M1581" s="11" t="s">
        <v>9937</v>
      </c>
      <c r="N1581" s="12" t="s">
        <v>15549</v>
      </c>
      <c r="O1581" s="12" t="s">
        <v>15550</v>
      </c>
    </row>
    <row r="1582" spans="1:15" ht="15" customHeight="1" x14ac:dyDescent="0.3">
      <c r="A1582" s="11" t="s">
        <v>97</v>
      </c>
      <c r="B1582" s="11" t="s">
        <v>98</v>
      </c>
      <c r="C1582" s="17">
        <v>6</v>
      </c>
      <c r="D1582" s="11" t="s">
        <v>742</v>
      </c>
      <c r="E1582" s="11" t="s">
        <v>13869</v>
      </c>
      <c r="F1582" s="11">
        <v>15840106</v>
      </c>
      <c r="G1582" s="11" t="s">
        <v>15551</v>
      </c>
      <c r="H1582" s="11" t="s">
        <v>15552</v>
      </c>
      <c r="I1582" s="11" t="s">
        <v>1965</v>
      </c>
      <c r="J1582" s="11"/>
      <c r="K1582" s="11" t="s">
        <v>7337</v>
      </c>
      <c r="L1582" s="11" t="s">
        <v>15553</v>
      </c>
      <c r="M1582" s="11" t="s">
        <v>13703</v>
      </c>
      <c r="N1582" s="12" t="s">
        <v>15554</v>
      </c>
      <c r="O1582" s="12" t="s">
        <v>15555</v>
      </c>
    </row>
    <row r="1583" spans="1:15" ht="15" customHeight="1" x14ac:dyDescent="0.3">
      <c r="A1583" s="11" t="s">
        <v>97</v>
      </c>
      <c r="B1583" s="11" t="s">
        <v>98</v>
      </c>
      <c r="C1583" s="17">
        <v>6</v>
      </c>
      <c r="D1583" s="11" t="s">
        <v>742</v>
      </c>
      <c r="E1583" s="11" t="s">
        <v>13973</v>
      </c>
      <c r="F1583" s="11">
        <v>15364703</v>
      </c>
      <c r="G1583" s="11" t="s">
        <v>15556</v>
      </c>
      <c r="H1583" s="11" t="s">
        <v>15557</v>
      </c>
      <c r="I1583" s="11" t="s">
        <v>15558</v>
      </c>
      <c r="J1583" s="11" t="s">
        <v>15559</v>
      </c>
      <c r="K1583" s="11" t="s">
        <v>7803</v>
      </c>
      <c r="L1583" s="11" t="s">
        <v>15560</v>
      </c>
      <c r="M1583" s="11" t="s">
        <v>9937</v>
      </c>
      <c r="N1583" s="12" t="s">
        <v>15561</v>
      </c>
      <c r="O1583" s="12" t="s">
        <v>15562</v>
      </c>
    </row>
    <row r="1584" spans="1:15" ht="15" customHeight="1" x14ac:dyDescent="0.3">
      <c r="A1584" s="11" t="s">
        <v>97</v>
      </c>
      <c r="B1584" s="11" t="s">
        <v>98</v>
      </c>
      <c r="C1584" s="17">
        <v>6</v>
      </c>
      <c r="D1584" s="11" t="s">
        <v>742</v>
      </c>
      <c r="E1584" s="11" t="s">
        <v>13869</v>
      </c>
      <c r="F1584" s="11">
        <v>15495031</v>
      </c>
      <c r="G1584" s="11" t="s">
        <v>15546</v>
      </c>
      <c r="H1584" s="11" t="s">
        <v>14883</v>
      </c>
      <c r="I1584" s="11" t="s">
        <v>15563</v>
      </c>
      <c r="J1584" s="11" t="s">
        <v>15563</v>
      </c>
      <c r="K1584" s="11" t="s">
        <v>7905</v>
      </c>
      <c r="L1584" s="11" t="s">
        <v>15564</v>
      </c>
      <c r="M1584" s="11" t="s">
        <v>9937</v>
      </c>
      <c r="N1584" s="12" t="s">
        <v>15565</v>
      </c>
      <c r="O1584" s="12" t="s">
        <v>15550</v>
      </c>
    </row>
    <row r="1585" spans="1:15" ht="15" customHeight="1" x14ac:dyDescent="0.3">
      <c r="A1585" s="11" t="s">
        <v>97</v>
      </c>
      <c r="B1585" s="11" t="s">
        <v>98</v>
      </c>
      <c r="C1585" s="17">
        <v>6</v>
      </c>
      <c r="D1585" s="11" t="s">
        <v>742</v>
      </c>
      <c r="E1585" s="11" t="s">
        <v>13869</v>
      </c>
      <c r="F1585" s="11">
        <v>15144471</v>
      </c>
      <c r="G1585" s="11" t="s">
        <v>12178</v>
      </c>
      <c r="H1585" s="11" t="s">
        <v>12179</v>
      </c>
      <c r="I1585" s="11" t="s">
        <v>12180</v>
      </c>
      <c r="J1585" s="11"/>
      <c r="K1585" s="11" t="s">
        <v>10693</v>
      </c>
      <c r="L1585" s="11" t="s">
        <v>12181</v>
      </c>
      <c r="M1585" s="11" t="s">
        <v>7373</v>
      </c>
      <c r="N1585" s="12" t="s">
        <v>12182</v>
      </c>
      <c r="O1585" s="12" t="s">
        <v>12183</v>
      </c>
    </row>
    <row r="1586" spans="1:15" ht="15" customHeight="1" x14ac:dyDescent="0.3">
      <c r="A1586" s="11" t="s">
        <v>97</v>
      </c>
      <c r="B1586" s="11" t="s">
        <v>98</v>
      </c>
      <c r="C1586" s="17">
        <v>6</v>
      </c>
      <c r="D1586" s="11" t="s">
        <v>742</v>
      </c>
      <c r="E1586" s="11" t="s">
        <v>13869</v>
      </c>
      <c r="F1586" s="11">
        <v>15131563</v>
      </c>
      <c r="G1586" s="11" t="s">
        <v>15566</v>
      </c>
      <c r="H1586" s="11" t="s">
        <v>15567</v>
      </c>
      <c r="I1586" s="11" t="s">
        <v>12180</v>
      </c>
      <c r="J1586" s="11"/>
      <c r="K1586" s="11" t="s">
        <v>7371</v>
      </c>
      <c r="L1586" s="11" t="s">
        <v>15568</v>
      </c>
      <c r="M1586" s="11" t="s">
        <v>7339</v>
      </c>
      <c r="N1586" s="12" t="s">
        <v>15569</v>
      </c>
      <c r="O1586" s="12" t="s">
        <v>15570</v>
      </c>
    </row>
    <row r="1587" spans="1:15" ht="15" customHeight="1" x14ac:dyDescent="0.3">
      <c r="A1587" s="11" t="s">
        <v>97</v>
      </c>
      <c r="B1587" s="11" t="s">
        <v>98</v>
      </c>
      <c r="C1587" s="17">
        <v>6</v>
      </c>
      <c r="D1587" s="11" t="s">
        <v>742</v>
      </c>
      <c r="E1587" s="11" t="s">
        <v>13869</v>
      </c>
      <c r="F1587" s="11">
        <v>15209954</v>
      </c>
      <c r="G1587" s="11" t="s">
        <v>15571</v>
      </c>
      <c r="H1587" s="11" t="s">
        <v>15572</v>
      </c>
      <c r="I1587" s="11" t="s">
        <v>1980</v>
      </c>
      <c r="J1587" s="11"/>
      <c r="K1587" s="11" t="s">
        <v>11484</v>
      </c>
      <c r="L1587" s="11" t="s">
        <v>15573</v>
      </c>
      <c r="M1587" s="11" t="s">
        <v>7373</v>
      </c>
      <c r="N1587" s="12" t="s">
        <v>15574</v>
      </c>
      <c r="O1587" s="12" t="s">
        <v>15575</v>
      </c>
    </row>
    <row r="1588" spans="1:15" ht="15" customHeight="1" x14ac:dyDescent="0.3">
      <c r="A1588" s="11" t="s">
        <v>97</v>
      </c>
      <c r="B1588" s="11" t="s">
        <v>98</v>
      </c>
      <c r="C1588" s="17">
        <v>6</v>
      </c>
      <c r="D1588" s="11" t="s">
        <v>742</v>
      </c>
      <c r="E1588" s="11" t="s">
        <v>13869</v>
      </c>
      <c r="F1588" s="11">
        <v>15214903</v>
      </c>
      <c r="G1588" s="11" t="s">
        <v>15576</v>
      </c>
      <c r="H1588" s="11" t="s">
        <v>15577</v>
      </c>
      <c r="I1588" s="11" t="s">
        <v>1980</v>
      </c>
      <c r="J1588" s="11"/>
      <c r="K1588" s="11" t="s">
        <v>7337</v>
      </c>
      <c r="L1588" s="11" t="s">
        <v>15578</v>
      </c>
      <c r="M1588" s="11" t="s">
        <v>7373</v>
      </c>
      <c r="N1588" s="12" t="s">
        <v>15579</v>
      </c>
      <c r="O1588" s="12" t="s">
        <v>15580</v>
      </c>
    </row>
    <row r="1589" spans="1:15" ht="15" customHeight="1" x14ac:dyDescent="0.3">
      <c r="A1589" s="11" t="s">
        <v>97</v>
      </c>
      <c r="B1589" s="11" t="s">
        <v>98</v>
      </c>
      <c r="C1589" s="17">
        <v>6</v>
      </c>
      <c r="D1589" s="11" t="s">
        <v>742</v>
      </c>
      <c r="E1589" s="11" t="s">
        <v>13973</v>
      </c>
      <c r="F1589" s="11">
        <v>15241359</v>
      </c>
      <c r="G1589" s="11" t="s">
        <v>12184</v>
      </c>
      <c r="H1589" s="11" t="s">
        <v>12185</v>
      </c>
      <c r="I1589" s="11" t="s">
        <v>4364</v>
      </c>
      <c r="J1589" s="11"/>
      <c r="K1589" s="11" t="s">
        <v>7371</v>
      </c>
      <c r="L1589" s="11" t="s">
        <v>12186</v>
      </c>
      <c r="M1589" s="11" t="s">
        <v>7350</v>
      </c>
      <c r="N1589" s="12" t="s">
        <v>12187</v>
      </c>
      <c r="O1589" s="12" t="s">
        <v>12188</v>
      </c>
    </row>
    <row r="1590" spans="1:15" ht="15" customHeight="1" x14ac:dyDescent="0.3">
      <c r="A1590" s="11" t="s">
        <v>97</v>
      </c>
      <c r="B1590" s="11" t="s">
        <v>98</v>
      </c>
      <c r="C1590" s="17">
        <v>6</v>
      </c>
      <c r="D1590" s="11" t="s">
        <v>742</v>
      </c>
      <c r="E1590" s="11" t="s">
        <v>13869</v>
      </c>
      <c r="F1590" s="11">
        <v>15243528</v>
      </c>
      <c r="G1590" s="11" t="s">
        <v>13991</v>
      </c>
      <c r="H1590" s="11" t="s">
        <v>15581</v>
      </c>
      <c r="I1590" s="11" t="s">
        <v>4364</v>
      </c>
      <c r="J1590" s="11"/>
      <c r="K1590" s="11" t="s">
        <v>7754</v>
      </c>
      <c r="L1590" s="11" t="s">
        <v>15582</v>
      </c>
      <c r="M1590" s="11" t="s">
        <v>7339</v>
      </c>
      <c r="N1590" s="12" t="s">
        <v>15583</v>
      </c>
      <c r="O1590" s="12" t="s">
        <v>15584</v>
      </c>
    </row>
    <row r="1591" spans="1:15" ht="15" customHeight="1" x14ac:dyDescent="0.3">
      <c r="A1591" s="11" t="s">
        <v>97</v>
      </c>
      <c r="B1591" s="11" t="s">
        <v>98</v>
      </c>
      <c r="C1591" s="17">
        <v>6</v>
      </c>
      <c r="D1591" s="11" t="s">
        <v>742</v>
      </c>
      <c r="E1591" s="11" t="s">
        <v>13869</v>
      </c>
      <c r="F1591" s="11">
        <v>15191543</v>
      </c>
      <c r="G1591" s="11" t="s">
        <v>11073</v>
      </c>
      <c r="H1591" s="11" t="s">
        <v>11074</v>
      </c>
      <c r="I1591" s="11" t="s">
        <v>4364</v>
      </c>
      <c r="J1591" s="11"/>
      <c r="K1591" s="11" t="s">
        <v>7412</v>
      </c>
      <c r="L1591" s="11" t="s">
        <v>11075</v>
      </c>
      <c r="M1591" s="11" t="s">
        <v>7373</v>
      </c>
      <c r="N1591" s="12" t="s">
        <v>11076</v>
      </c>
      <c r="O1591" s="12" t="s">
        <v>11077</v>
      </c>
    </row>
    <row r="1592" spans="1:15" ht="15" customHeight="1" x14ac:dyDescent="0.3">
      <c r="A1592" s="11" t="s">
        <v>97</v>
      </c>
      <c r="B1592" s="11" t="s">
        <v>98</v>
      </c>
      <c r="C1592" s="17">
        <v>6</v>
      </c>
      <c r="D1592" s="11" t="s">
        <v>742</v>
      </c>
      <c r="E1592" s="11" t="s">
        <v>13869</v>
      </c>
      <c r="F1592" s="11">
        <v>14723730</v>
      </c>
      <c r="G1592" s="11" t="s">
        <v>15585</v>
      </c>
      <c r="H1592" s="11" t="s">
        <v>15586</v>
      </c>
      <c r="I1592" s="11" t="s">
        <v>3910</v>
      </c>
      <c r="J1592" s="11"/>
      <c r="K1592" s="11" t="s">
        <v>7561</v>
      </c>
      <c r="L1592" s="11" t="s">
        <v>15587</v>
      </c>
      <c r="M1592" s="11" t="s">
        <v>7339</v>
      </c>
      <c r="N1592" s="12" t="s">
        <v>15588</v>
      </c>
      <c r="O1592" s="12" t="s">
        <v>15589</v>
      </c>
    </row>
    <row r="1593" spans="1:15" ht="15" customHeight="1" x14ac:dyDescent="0.3">
      <c r="A1593" s="11" t="s">
        <v>97</v>
      </c>
      <c r="B1593" s="11" t="s">
        <v>98</v>
      </c>
      <c r="C1593" s="17">
        <v>6</v>
      </c>
      <c r="D1593" s="11" t="s">
        <v>742</v>
      </c>
      <c r="E1593" s="11" t="s">
        <v>13869</v>
      </c>
      <c r="F1593" s="11">
        <v>15611432</v>
      </c>
      <c r="G1593" s="11" t="s">
        <v>15590</v>
      </c>
      <c r="H1593" s="11" t="s">
        <v>15591</v>
      </c>
      <c r="I1593" s="11" t="s">
        <v>9572</v>
      </c>
      <c r="J1593" s="11"/>
      <c r="K1593" s="11" t="s">
        <v>8900</v>
      </c>
      <c r="L1593" s="11" t="s">
        <v>15592</v>
      </c>
      <c r="M1593" s="11" t="s">
        <v>13775</v>
      </c>
      <c r="N1593" s="12" t="s">
        <v>15593</v>
      </c>
      <c r="O1593" s="12" t="s">
        <v>15594</v>
      </c>
    </row>
    <row r="1594" spans="1:15" ht="15" customHeight="1" x14ac:dyDescent="0.3">
      <c r="A1594" s="11" t="s">
        <v>97</v>
      </c>
      <c r="B1594" s="11" t="s">
        <v>98</v>
      </c>
      <c r="C1594" s="17">
        <v>6</v>
      </c>
      <c r="D1594" s="11" t="s">
        <v>742</v>
      </c>
      <c r="E1594" s="11" t="s">
        <v>13869</v>
      </c>
      <c r="F1594" s="11">
        <v>15327553</v>
      </c>
      <c r="G1594" s="11" t="s">
        <v>15595</v>
      </c>
      <c r="H1594" s="11" t="s">
        <v>15596</v>
      </c>
      <c r="I1594" s="11" t="s">
        <v>1517</v>
      </c>
      <c r="J1594" s="11"/>
      <c r="K1594" s="11" t="s">
        <v>7337</v>
      </c>
      <c r="L1594" s="11" t="s">
        <v>15597</v>
      </c>
      <c r="M1594" s="11" t="s">
        <v>7350</v>
      </c>
      <c r="N1594" s="12" t="s">
        <v>15598</v>
      </c>
      <c r="O1594" s="12" t="s">
        <v>15599</v>
      </c>
    </row>
    <row r="1595" spans="1:15" ht="15" customHeight="1" x14ac:dyDescent="0.3">
      <c r="A1595" s="11" t="s">
        <v>97</v>
      </c>
      <c r="B1595" s="11" t="s">
        <v>98</v>
      </c>
      <c r="C1595" s="17">
        <v>6</v>
      </c>
      <c r="D1595" s="11" t="s">
        <v>742</v>
      </c>
      <c r="E1595" s="11" t="s">
        <v>13869</v>
      </c>
      <c r="F1595" s="11">
        <v>15034517</v>
      </c>
      <c r="G1595" s="11" t="s">
        <v>15600</v>
      </c>
      <c r="H1595" s="11" t="s">
        <v>15601</v>
      </c>
      <c r="I1595" s="11" t="s">
        <v>15602</v>
      </c>
      <c r="J1595" s="11"/>
      <c r="K1595" s="11" t="s">
        <v>7754</v>
      </c>
      <c r="L1595" s="11" t="s">
        <v>15603</v>
      </c>
      <c r="M1595" s="11" t="s">
        <v>15604</v>
      </c>
      <c r="N1595" s="12" t="s">
        <v>15605</v>
      </c>
      <c r="O1595" s="12" t="s">
        <v>15606</v>
      </c>
    </row>
    <row r="1596" spans="1:15" ht="15" customHeight="1" x14ac:dyDescent="0.3">
      <c r="A1596" s="11" t="s">
        <v>97</v>
      </c>
      <c r="B1596" s="11" t="s">
        <v>98</v>
      </c>
      <c r="C1596" s="17">
        <v>6</v>
      </c>
      <c r="D1596" s="11" t="s">
        <v>742</v>
      </c>
      <c r="E1596" s="11" t="s">
        <v>13869</v>
      </c>
      <c r="F1596" s="11">
        <v>12975164</v>
      </c>
      <c r="G1596" s="11" t="s">
        <v>13991</v>
      </c>
      <c r="H1596" s="11" t="s">
        <v>15607</v>
      </c>
      <c r="I1596" s="11" t="s">
        <v>11080</v>
      </c>
      <c r="J1596" s="11"/>
      <c r="K1596" s="11" t="s">
        <v>8900</v>
      </c>
      <c r="L1596" s="11" t="s">
        <v>15608</v>
      </c>
      <c r="M1596" s="11" t="s">
        <v>7350</v>
      </c>
      <c r="N1596" s="12" t="s">
        <v>15609</v>
      </c>
      <c r="O1596" s="12" t="s">
        <v>15610</v>
      </c>
    </row>
    <row r="1597" spans="1:15" ht="15" customHeight="1" x14ac:dyDescent="0.3">
      <c r="A1597" s="11" t="s">
        <v>97</v>
      </c>
      <c r="B1597" s="11" t="s">
        <v>98</v>
      </c>
      <c r="C1597" s="17">
        <v>6</v>
      </c>
      <c r="D1597" s="11" t="s">
        <v>742</v>
      </c>
      <c r="E1597" s="11" t="s">
        <v>13973</v>
      </c>
      <c r="F1597" s="11">
        <v>14623711</v>
      </c>
      <c r="G1597" s="11" t="s">
        <v>15095</v>
      </c>
      <c r="H1597" s="11" t="s">
        <v>15611</v>
      </c>
      <c r="I1597" s="11" t="s">
        <v>15612</v>
      </c>
      <c r="J1597" s="11"/>
      <c r="K1597" s="11" t="s">
        <v>8900</v>
      </c>
      <c r="L1597" s="11" t="s">
        <v>15613</v>
      </c>
      <c r="M1597" s="11" t="s">
        <v>9704</v>
      </c>
      <c r="N1597" s="12" t="s">
        <v>15614</v>
      </c>
      <c r="O1597" s="12" t="s">
        <v>15615</v>
      </c>
    </row>
    <row r="1598" spans="1:15" ht="15" customHeight="1" x14ac:dyDescent="0.3">
      <c r="A1598" s="11" t="s">
        <v>97</v>
      </c>
      <c r="B1598" s="11" t="s">
        <v>98</v>
      </c>
      <c r="C1598" s="17">
        <v>6</v>
      </c>
      <c r="D1598" s="11" t="s">
        <v>742</v>
      </c>
      <c r="E1598" s="11" t="s">
        <v>13973</v>
      </c>
      <c r="F1598" s="11">
        <v>12781437</v>
      </c>
      <c r="G1598" s="11" t="s">
        <v>15616</v>
      </c>
      <c r="H1598" s="11" t="s">
        <v>15617</v>
      </c>
      <c r="I1598" s="11" t="s">
        <v>842</v>
      </c>
      <c r="J1598" s="11"/>
      <c r="K1598" s="11" t="s">
        <v>7667</v>
      </c>
      <c r="L1598" s="11" t="s">
        <v>15618</v>
      </c>
      <c r="M1598" s="11" t="s">
        <v>7350</v>
      </c>
      <c r="N1598" s="12" t="s">
        <v>15619</v>
      </c>
      <c r="O1598" s="12" t="s">
        <v>15620</v>
      </c>
    </row>
    <row r="1599" spans="1:15" ht="15" customHeight="1" x14ac:dyDescent="0.3">
      <c r="A1599" s="11" t="s">
        <v>97</v>
      </c>
      <c r="B1599" s="11" t="s">
        <v>98</v>
      </c>
      <c r="C1599" s="17">
        <v>6</v>
      </c>
      <c r="D1599" s="11" t="s">
        <v>742</v>
      </c>
      <c r="E1599" s="11" t="s">
        <v>13973</v>
      </c>
      <c r="F1599" s="11">
        <v>12713574</v>
      </c>
      <c r="G1599" s="11" t="s">
        <v>15621</v>
      </c>
      <c r="H1599" s="11" t="s">
        <v>15622</v>
      </c>
      <c r="I1599" s="11" t="s">
        <v>842</v>
      </c>
      <c r="J1599" s="11"/>
      <c r="K1599" s="11" t="s">
        <v>7412</v>
      </c>
      <c r="L1599" s="11" t="s">
        <v>15623</v>
      </c>
      <c r="M1599" s="11" t="s">
        <v>10645</v>
      </c>
      <c r="N1599" s="12" t="s">
        <v>15624</v>
      </c>
      <c r="O1599" s="12" t="s">
        <v>15625</v>
      </c>
    </row>
    <row r="1600" spans="1:15" ht="15" customHeight="1" x14ac:dyDescent="0.3">
      <c r="A1600" s="11" t="s">
        <v>97</v>
      </c>
      <c r="B1600" s="11" t="s">
        <v>98</v>
      </c>
      <c r="C1600" s="17">
        <v>6</v>
      </c>
      <c r="D1600" s="11" t="s">
        <v>742</v>
      </c>
      <c r="E1600" s="11" t="s">
        <v>13973</v>
      </c>
      <c r="F1600" s="11">
        <v>12787117</v>
      </c>
      <c r="G1600" s="11" t="s">
        <v>15626</v>
      </c>
      <c r="H1600" s="11" t="s">
        <v>15627</v>
      </c>
      <c r="I1600" s="11" t="s">
        <v>1990</v>
      </c>
      <c r="J1600" s="11"/>
      <c r="K1600" s="11" t="s">
        <v>7412</v>
      </c>
      <c r="L1600" s="11" t="s">
        <v>15628</v>
      </c>
      <c r="M1600" s="11" t="s">
        <v>7734</v>
      </c>
      <c r="N1600" s="12" t="s">
        <v>15629</v>
      </c>
      <c r="O1600" s="12" t="s">
        <v>15630</v>
      </c>
    </row>
    <row r="1601" spans="1:15" ht="15" customHeight="1" x14ac:dyDescent="0.3">
      <c r="A1601" s="11" t="s">
        <v>97</v>
      </c>
      <c r="B1601" s="11" t="s">
        <v>98</v>
      </c>
      <c r="C1601" s="17">
        <v>6</v>
      </c>
      <c r="D1601" s="11" t="s">
        <v>742</v>
      </c>
      <c r="E1601" s="11" t="s">
        <v>13973</v>
      </c>
      <c r="F1601" s="11">
        <v>12810513</v>
      </c>
      <c r="G1601" s="11" t="s">
        <v>15631</v>
      </c>
      <c r="H1601" s="11" t="s">
        <v>15632</v>
      </c>
      <c r="I1601" s="11" t="s">
        <v>1990</v>
      </c>
      <c r="J1601" s="11"/>
      <c r="K1601" s="11" t="s">
        <v>8900</v>
      </c>
      <c r="L1601" s="11" t="s">
        <v>15633</v>
      </c>
      <c r="M1601" s="11" t="s">
        <v>7350</v>
      </c>
      <c r="N1601" s="12" t="s">
        <v>15634</v>
      </c>
      <c r="O1601" s="12" t="s">
        <v>15635</v>
      </c>
    </row>
    <row r="1602" spans="1:15" ht="15" customHeight="1" x14ac:dyDescent="0.3">
      <c r="A1602" s="11" t="s">
        <v>97</v>
      </c>
      <c r="B1602" s="11" t="s">
        <v>98</v>
      </c>
      <c r="C1602" s="17">
        <v>6</v>
      </c>
      <c r="D1602" s="11" t="s">
        <v>742</v>
      </c>
      <c r="E1602" s="11" t="s">
        <v>13869</v>
      </c>
      <c r="F1602" s="11">
        <v>14670851</v>
      </c>
      <c r="G1602" s="11" t="s">
        <v>13991</v>
      </c>
      <c r="H1602" s="11" t="s">
        <v>15636</v>
      </c>
      <c r="I1602" s="11" t="s">
        <v>15637</v>
      </c>
      <c r="J1602" s="11"/>
      <c r="K1602" s="11" t="s">
        <v>7803</v>
      </c>
      <c r="L1602" s="11" t="s">
        <v>15638</v>
      </c>
      <c r="M1602" s="11" t="s">
        <v>9704</v>
      </c>
      <c r="N1602" s="12" t="s">
        <v>15639</v>
      </c>
      <c r="O1602" s="12" t="s">
        <v>15640</v>
      </c>
    </row>
    <row r="1603" spans="1:15" ht="15" customHeight="1" x14ac:dyDescent="0.3">
      <c r="A1603" s="11" t="s">
        <v>97</v>
      </c>
      <c r="B1603" s="11" t="s">
        <v>98</v>
      </c>
      <c r="C1603" s="17">
        <v>6</v>
      </c>
      <c r="D1603" s="11" t="s">
        <v>742</v>
      </c>
      <c r="E1603" s="11" t="s">
        <v>13869</v>
      </c>
      <c r="F1603" s="11">
        <v>12752117</v>
      </c>
      <c r="G1603" s="11" t="s">
        <v>15641</v>
      </c>
      <c r="H1603" s="11" t="s">
        <v>15642</v>
      </c>
      <c r="I1603" s="11" t="s">
        <v>3692</v>
      </c>
      <c r="J1603" s="11"/>
      <c r="K1603" s="11" t="s">
        <v>7337</v>
      </c>
      <c r="L1603" s="11" t="s">
        <v>15643</v>
      </c>
      <c r="M1603" s="11" t="s">
        <v>8066</v>
      </c>
      <c r="N1603" s="12" t="s">
        <v>15644</v>
      </c>
      <c r="O1603" s="12" t="s">
        <v>15645</v>
      </c>
    </row>
    <row r="1604" spans="1:15" ht="15" customHeight="1" x14ac:dyDescent="0.3">
      <c r="A1604" s="11" t="s">
        <v>97</v>
      </c>
      <c r="B1604" s="11" t="s">
        <v>98</v>
      </c>
      <c r="C1604" s="17">
        <v>6</v>
      </c>
      <c r="D1604" s="11" t="s">
        <v>742</v>
      </c>
      <c r="E1604" s="11" t="s">
        <v>13869</v>
      </c>
      <c r="F1604" s="11">
        <v>12804465</v>
      </c>
      <c r="G1604" s="11" t="s">
        <v>15646</v>
      </c>
      <c r="H1604" s="11" t="s">
        <v>14219</v>
      </c>
      <c r="I1604" s="11" t="s">
        <v>1030</v>
      </c>
      <c r="J1604" s="11"/>
      <c r="K1604" s="11" t="s">
        <v>7905</v>
      </c>
      <c r="L1604" s="11" t="s">
        <v>15647</v>
      </c>
      <c r="M1604" s="11" t="s">
        <v>9937</v>
      </c>
      <c r="N1604" s="12" t="s">
        <v>15648</v>
      </c>
      <c r="O1604" s="12" t="s">
        <v>15649</v>
      </c>
    </row>
    <row r="1605" spans="1:15" ht="15" customHeight="1" x14ac:dyDescent="0.3">
      <c r="A1605" s="11" t="s">
        <v>97</v>
      </c>
      <c r="B1605" s="11" t="s">
        <v>98</v>
      </c>
      <c r="C1605" s="17">
        <v>6</v>
      </c>
      <c r="D1605" s="11" t="s">
        <v>742</v>
      </c>
      <c r="E1605" s="11" t="s">
        <v>13869</v>
      </c>
      <c r="F1605" s="11">
        <v>12407953</v>
      </c>
      <c r="G1605" s="11" t="s">
        <v>15650</v>
      </c>
      <c r="H1605" s="11" t="s">
        <v>15651</v>
      </c>
      <c r="I1605" s="11" t="s">
        <v>9676</v>
      </c>
      <c r="J1605" s="11"/>
      <c r="K1605" s="11" t="s">
        <v>9549</v>
      </c>
      <c r="L1605" s="11" t="s">
        <v>15652</v>
      </c>
      <c r="M1605" s="11" t="s">
        <v>7350</v>
      </c>
      <c r="N1605" s="12" t="s">
        <v>15653</v>
      </c>
      <c r="O1605" s="12"/>
    </row>
    <row r="1606" spans="1:15" ht="15" customHeight="1" x14ac:dyDescent="0.3">
      <c r="A1606" s="11" t="s">
        <v>97</v>
      </c>
      <c r="B1606" s="11" t="s">
        <v>98</v>
      </c>
      <c r="C1606" s="17">
        <v>6</v>
      </c>
      <c r="D1606" s="11" t="s">
        <v>742</v>
      </c>
      <c r="E1606" s="11" t="s">
        <v>13869</v>
      </c>
      <c r="F1606" s="11">
        <v>12020231</v>
      </c>
      <c r="G1606" s="11" t="s">
        <v>13991</v>
      </c>
      <c r="H1606" s="11" t="s">
        <v>15654</v>
      </c>
      <c r="I1606" s="11" t="s">
        <v>2000</v>
      </c>
      <c r="J1606" s="11"/>
      <c r="K1606" s="11" t="s">
        <v>8900</v>
      </c>
      <c r="L1606" s="11" t="s">
        <v>15655</v>
      </c>
      <c r="M1606" s="11" t="s">
        <v>9704</v>
      </c>
      <c r="N1606" s="12" t="s">
        <v>15656</v>
      </c>
      <c r="O1606" s="12" t="s">
        <v>15657</v>
      </c>
    </row>
    <row r="1607" spans="1:15" ht="15" customHeight="1" x14ac:dyDescent="0.3">
      <c r="A1607" s="11" t="s">
        <v>97</v>
      </c>
      <c r="B1607" s="11" t="s">
        <v>98</v>
      </c>
      <c r="C1607" s="17">
        <v>6</v>
      </c>
      <c r="D1607" s="11" t="s">
        <v>742</v>
      </c>
      <c r="E1607" s="11" t="s">
        <v>13973</v>
      </c>
      <c r="F1607" s="11">
        <v>11857588</v>
      </c>
      <c r="G1607" s="11" t="s">
        <v>15658</v>
      </c>
      <c r="H1607" s="11" t="s">
        <v>15659</v>
      </c>
      <c r="I1607" s="11" t="s">
        <v>15660</v>
      </c>
      <c r="J1607" s="11"/>
      <c r="K1607" s="11" t="s">
        <v>15661</v>
      </c>
      <c r="L1607" s="11" t="s">
        <v>15662</v>
      </c>
      <c r="M1607" s="11" t="s">
        <v>15663</v>
      </c>
      <c r="N1607" s="12" t="s">
        <v>15664</v>
      </c>
      <c r="O1607" s="12" t="s">
        <v>15665</v>
      </c>
    </row>
    <row r="1608" spans="1:15" ht="15" customHeight="1" x14ac:dyDescent="0.3">
      <c r="A1608" s="11" t="s">
        <v>97</v>
      </c>
      <c r="B1608" s="11" t="s">
        <v>98</v>
      </c>
      <c r="C1608" s="17">
        <v>6</v>
      </c>
      <c r="D1608" s="11" t="s">
        <v>742</v>
      </c>
      <c r="E1608" s="11" t="s">
        <v>13869</v>
      </c>
      <c r="F1608" s="11">
        <v>11902991</v>
      </c>
      <c r="G1608" s="11" t="s">
        <v>13991</v>
      </c>
      <c r="H1608" s="11" t="s">
        <v>15666</v>
      </c>
      <c r="I1608" s="11" t="s">
        <v>2004</v>
      </c>
      <c r="J1608" s="11"/>
      <c r="K1608" s="11" t="s">
        <v>8900</v>
      </c>
      <c r="L1608" s="11" t="s">
        <v>15667</v>
      </c>
      <c r="M1608" s="11" t="s">
        <v>8066</v>
      </c>
      <c r="N1608" s="12" t="s">
        <v>15668</v>
      </c>
      <c r="O1608" s="12" t="s">
        <v>15669</v>
      </c>
    </row>
    <row r="1609" spans="1:15" ht="15" customHeight="1" x14ac:dyDescent="0.3">
      <c r="A1609" s="11" t="s">
        <v>97</v>
      </c>
      <c r="B1609" s="11" t="s">
        <v>98</v>
      </c>
      <c r="C1609" s="17">
        <v>6</v>
      </c>
      <c r="D1609" s="11" t="s">
        <v>742</v>
      </c>
      <c r="E1609" s="11" t="s">
        <v>13973</v>
      </c>
      <c r="F1609" s="11">
        <v>12089073</v>
      </c>
      <c r="G1609" s="11" t="s">
        <v>15095</v>
      </c>
      <c r="H1609" s="11" t="s">
        <v>15670</v>
      </c>
      <c r="I1609" s="11" t="s">
        <v>15671</v>
      </c>
      <c r="J1609" s="11"/>
      <c r="K1609" s="11" t="s">
        <v>7803</v>
      </c>
      <c r="L1609" s="11" t="s">
        <v>15672</v>
      </c>
      <c r="M1609" s="11" t="s">
        <v>8066</v>
      </c>
      <c r="N1609" s="12" t="s">
        <v>15673</v>
      </c>
      <c r="O1609" s="12" t="s">
        <v>15674</v>
      </c>
    </row>
    <row r="1610" spans="1:15" ht="15" customHeight="1" x14ac:dyDescent="0.3">
      <c r="A1610" s="11" t="s">
        <v>97</v>
      </c>
      <c r="B1610" s="11" t="s">
        <v>98</v>
      </c>
      <c r="C1610" s="17">
        <v>6</v>
      </c>
      <c r="D1610" s="11" t="s">
        <v>742</v>
      </c>
      <c r="E1610" s="11" t="s">
        <v>13869</v>
      </c>
      <c r="F1610" s="11">
        <v>12042375</v>
      </c>
      <c r="G1610" s="11" t="s">
        <v>15675</v>
      </c>
      <c r="H1610" s="11" t="s">
        <v>15676</v>
      </c>
      <c r="I1610" s="11" t="s">
        <v>3154</v>
      </c>
      <c r="J1610" s="11"/>
      <c r="K1610" s="11" t="s">
        <v>10081</v>
      </c>
      <c r="L1610" s="11" t="s">
        <v>15677</v>
      </c>
      <c r="M1610" s="11" t="s">
        <v>7339</v>
      </c>
      <c r="N1610" s="12" t="s">
        <v>15678</v>
      </c>
      <c r="O1610" s="12" t="s">
        <v>15679</v>
      </c>
    </row>
    <row r="1611" spans="1:15" ht="15" customHeight="1" x14ac:dyDescent="0.3">
      <c r="A1611" s="11" t="s">
        <v>97</v>
      </c>
      <c r="B1611" s="11" t="s">
        <v>98</v>
      </c>
      <c r="C1611" s="17">
        <v>6</v>
      </c>
      <c r="D1611" s="11" t="s">
        <v>742</v>
      </c>
      <c r="E1611" s="11" t="s">
        <v>13869</v>
      </c>
      <c r="F1611" s="11">
        <v>12072077</v>
      </c>
      <c r="G1611" s="11" t="s">
        <v>15590</v>
      </c>
      <c r="H1611" s="11" t="s">
        <v>15680</v>
      </c>
      <c r="I1611" s="11" t="s">
        <v>3154</v>
      </c>
      <c r="J1611" s="11"/>
      <c r="K1611" s="11" t="s">
        <v>7337</v>
      </c>
      <c r="L1611" s="11" t="s">
        <v>15681</v>
      </c>
      <c r="M1611" s="11" t="s">
        <v>7373</v>
      </c>
      <c r="N1611" s="12" t="s">
        <v>15682</v>
      </c>
      <c r="O1611" s="12" t="s">
        <v>15683</v>
      </c>
    </row>
    <row r="1612" spans="1:15" ht="15" customHeight="1" x14ac:dyDescent="0.3">
      <c r="A1612" s="11" t="s">
        <v>97</v>
      </c>
      <c r="B1612" s="11" t="s">
        <v>98</v>
      </c>
      <c r="C1612" s="17">
        <v>6</v>
      </c>
      <c r="D1612" s="11" t="s">
        <v>742</v>
      </c>
      <c r="E1612" s="11" t="s">
        <v>13973</v>
      </c>
      <c r="F1612" s="11">
        <v>12139701</v>
      </c>
      <c r="G1612" s="11" t="s">
        <v>15095</v>
      </c>
      <c r="H1612" s="11" t="s">
        <v>15684</v>
      </c>
      <c r="I1612" s="11" t="s">
        <v>3154</v>
      </c>
      <c r="J1612" s="11"/>
      <c r="K1612" s="11" t="s">
        <v>7561</v>
      </c>
      <c r="L1612" s="11" t="s">
        <v>15685</v>
      </c>
      <c r="M1612" s="11" t="s">
        <v>7350</v>
      </c>
      <c r="N1612" s="12" t="s">
        <v>15686</v>
      </c>
      <c r="O1612" s="12" t="s">
        <v>15687</v>
      </c>
    </row>
    <row r="1613" spans="1:15" ht="15" customHeight="1" x14ac:dyDescent="0.3">
      <c r="A1613" s="11" t="s">
        <v>97</v>
      </c>
      <c r="B1613" s="11" t="s">
        <v>98</v>
      </c>
      <c r="C1613" s="17">
        <v>6</v>
      </c>
      <c r="D1613" s="11" t="s">
        <v>742</v>
      </c>
      <c r="E1613" s="11" t="s">
        <v>13869</v>
      </c>
      <c r="F1613" s="11">
        <v>12107299</v>
      </c>
      <c r="G1613" s="11" t="s">
        <v>15688</v>
      </c>
      <c r="H1613" s="11" t="s">
        <v>15689</v>
      </c>
      <c r="I1613" s="11" t="s">
        <v>3924</v>
      </c>
      <c r="J1613" s="11"/>
      <c r="K1613" s="11" t="s">
        <v>15449</v>
      </c>
      <c r="L1613" s="11" t="s">
        <v>15690</v>
      </c>
      <c r="M1613" s="11" t="s">
        <v>7373</v>
      </c>
      <c r="N1613" s="12" t="s">
        <v>15691</v>
      </c>
      <c r="O1613" s="12" t="s">
        <v>15692</v>
      </c>
    </row>
    <row r="1614" spans="1:15" ht="15" customHeight="1" x14ac:dyDescent="0.3">
      <c r="A1614" s="11" t="s">
        <v>97</v>
      </c>
      <c r="B1614" s="11" t="s">
        <v>98</v>
      </c>
      <c r="C1614" s="17">
        <v>6</v>
      </c>
      <c r="D1614" s="11" t="s">
        <v>742</v>
      </c>
      <c r="E1614" s="11" t="s">
        <v>13869</v>
      </c>
      <c r="F1614" s="11">
        <v>12225406</v>
      </c>
      <c r="G1614" s="11" t="s">
        <v>15688</v>
      </c>
      <c r="H1614" s="11" t="s">
        <v>15693</v>
      </c>
      <c r="I1614" s="11" t="s">
        <v>3924</v>
      </c>
      <c r="J1614" s="11"/>
      <c r="K1614" s="11" t="s">
        <v>10913</v>
      </c>
      <c r="L1614" s="11" t="s">
        <v>15694</v>
      </c>
      <c r="M1614" s="11" t="s">
        <v>9475</v>
      </c>
      <c r="N1614" s="12" t="s">
        <v>15695</v>
      </c>
      <c r="O1614" s="12" t="s">
        <v>15696</v>
      </c>
    </row>
    <row r="1615" spans="1:15" ht="15" customHeight="1" x14ac:dyDescent="0.3">
      <c r="A1615" s="11" t="s">
        <v>97</v>
      </c>
      <c r="B1615" s="11" t="s">
        <v>98</v>
      </c>
      <c r="C1615" s="17">
        <v>6</v>
      </c>
      <c r="D1615" s="11" t="s">
        <v>742</v>
      </c>
      <c r="E1615" s="11" t="s">
        <v>13973</v>
      </c>
      <c r="F1615" s="11">
        <v>11918600</v>
      </c>
      <c r="G1615" s="11" t="s">
        <v>15697</v>
      </c>
      <c r="H1615" s="11" t="s">
        <v>15698</v>
      </c>
      <c r="I1615" s="11" t="s">
        <v>11114</v>
      </c>
      <c r="J1615" s="11"/>
      <c r="K1615" s="11" t="s">
        <v>10913</v>
      </c>
      <c r="L1615" s="11" t="s">
        <v>15699</v>
      </c>
      <c r="M1615" s="11" t="s">
        <v>7339</v>
      </c>
      <c r="N1615" s="12" t="s">
        <v>15700</v>
      </c>
      <c r="O1615" s="12" t="s">
        <v>15701</v>
      </c>
    </row>
    <row r="1616" spans="1:15" ht="15" customHeight="1" x14ac:dyDescent="0.3">
      <c r="A1616" s="11" t="s">
        <v>97</v>
      </c>
      <c r="B1616" s="11" t="s">
        <v>98</v>
      </c>
      <c r="C1616" s="17">
        <v>6</v>
      </c>
      <c r="D1616" s="11" t="s">
        <v>742</v>
      </c>
      <c r="E1616" s="11" t="s">
        <v>13869</v>
      </c>
      <c r="F1616" s="11">
        <v>12452887</v>
      </c>
      <c r="G1616" s="11" t="s">
        <v>15702</v>
      </c>
      <c r="H1616" s="11" t="s">
        <v>15703</v>
      </c>
      <c r="I1616" s="11" t="s">
        <v>9731</v>
      </c>
      <c r="J1616" s="11"/>
      <c r="K1616" s="11" t="s">
        <v>7337</v>
      </c>
      <c r="L1616" s="11" t="s">
        <v>15704</v>
      </c>
      <c r="M1616" s="11" t="s">
        <v>7520</v>
      </c>
      <c r="N1616" s="12" t="s">
        <v>15705</v>
      </c>
      <c r="O1616" s="12" t="s">
        <v>15706</v>
      </c>
    </row>
    <row r="1617" spans="1:15" ht="15" customHeight="1" x14ac:dyDescent="0.3">
      <c r="A1617" s="11" t="s">
        <v>97</v>
      </c>
      <c r="B1617" s="11" t="s">
        <v>98</v>
      </c>
      <c r="C1617" s="17">
        <v>6</v>
      </c>
      <c r="D1617" s="11" t="s">
        <v>742</v>
      </c>
      <c r="E1617" s="11" t="s">
        <v>13973</v>
      </c>
      <c r="F1617" s="11">
        <v>12472351</v>
      </c>
      <c r="G1617" s="11" t="s">
        <v>15095</v>
      </c>
      <c r="H1617" s="11" t="s">
        <v>15707</v>
      </c>
      <c r="I1617" s="11" t="s">
        <v>9731</v>
      </c>
      <c r="J1617" s="11"/>
      <c r="K1617" s="11" t="s">
        <v>8900</v>
      </c>
      <c r="L1617" s="11" t="s">
        <v>15708</v>
      </c>
      <c r="M1617" s="11" t="s">
        <v>8313</v>
      </c>
      <c r="N1617" s="12" t="s">
        <v>15709</v>
      </c>
      <c r="O1617" s="12" t="s">
        <v>15710</v>
      </c>
    </row>
    <row r="1618" spans="1:15" ht="15" customHeight="1" x14ac:dyDescent="0.3">
      <c r="A1618" s="11" t="s">
        <v>97</v>
      </c>
      <c r="B1618" s="11" t="s">
        <v>98</v>
      </c>
      <c r="C1618" s="17">
        <v>6</v>
      </c>
      <c r="D1618" s="11" t="s">
        <v>742</v>
      </c>
      <c r="E1618" s="11" t="s">
        <v>13973</v>
      </c>
      <c r="F1618" s="11">
        <v>11976456</v>
      </c>
      <c r="G1618" s="11" t="s">
        <v>15711</v>
      </c>
      <c r="H1618" s="11" t="s">
        <v>15712</v>
      </c>
      <c r="I1618" s="11" t="s">
        <v>15713</v>
      </c>
      <c r="J1618" s="11"/>
      <c r="K1618" s="11" t="s">
        <v>15714</v>
      </c>
      <c r="L1618" s="11" t="s">
        <v>15715</v>
      </c>
      <c r="M1618" s="11" t="s">
        <v>11824</v>
      </c>
      <c r="N1618" s="12" t="s">
        <v>15716</v>
      </c>
      <c r="O1618" s="12" t="s">
        <v>15717</v>
      </c>
    </row>
    <row r="1619" spans="1:15" ht="15" customHeight="1" x14ac:dyDescent="0.3">
      <c r="A1619" s="11" t="s">
        <v>97</v>
      </c>
      <c r="B1619" s="11" t="s">
        <v>98</v>
      </c>
      <c r="C1619" s="17">
        <v>6</v>
      </c>
      <c r="D1619" s="11" t="s">
        <v>742</v>
      </c>
      <c r="E1619" s="11" t="s">
        <v>13869</v>
      </c>
      <c r="F1619" s="11">
        <v>11934925</v>
      </c>
      <c r="G1619" s="11" t="s">
        <v>15675</v>
      </c>
      <c r="H1619" s="11" t="s">
        <v>15676</v>
      </c>
      <c r="I1619" s="11" t="s">
        <v>9737</v>
      </c>
      <c r="J1619" s="11"/>
      <c r="K1619" s="11" t="s">
        <v>10081</v>
      </c>
      <c r="L1619" s="11" t="s">
        <v>15718</v>
      </c>
      <c r="M1619" s="11" t="s">
        <v>7604</v>
      </c>
      <c r="N1619" s="12" t="s">
        <v>15719</v>
      </c>
      <c r="O1619" s="12" t="s">
        <v>15720</v>
      </c>
    </row>
    <row r="1620" spans="1:15" ht="15" customHeight="1" x14ac:dyDescent="0.3">
      <c r="A1620" s="11" t="s">
        <v>97</v>
      </c>
      <c r="B1620" s="11" t="s">
        <v>98</v>
      </c>
      <c r="C1620" s="17">
        <v>6</v>
      </c>
      <c r="D1620" s="11" t="s">
        <v>742</v>
      </c>
      <c r="E1620" s="11" t="s">
        <v>13869</v>
      </c>
      <c r="F1620" s="11">
        <v>11736896</v>
      </c>
      <c r="G1620" s="11" t="s">
        <v>15721</v>
      </c>
      <c r="H1620" s="11" t="s">
        <v>15722</v>
      </c>
      <c r="I1620" s="11" t="s">
        <v>3571</v>
      </c>
      <c r="J1620" s="11"/>
      <c r="K1620" s="11" t="s">
        <v>7337</v>
      </c>
      <c r="L1620" s="11" t="s">
        <v>15723</v>
      </c>
      <c r="M1620" s="11" t="s">
        <v>7373</v>
      </c>
      <c r="N1620" s="12" t="s">
        <v>15724</v>
      </c>
      <c r="O1620" s="12" t="s">
        <v>15725</v>
      </c>
    </row>
    <row r="1621" spans="1:15" ht="15" customHeight="1" x14ac:dyDescent="0.3">
      <c r="A1621" s="11" t="s">
        <v>97</v>
      </c>
      <c r="B1621" s="11" t="s">
        <v>98</v>
      </c>
      <c r="C1621" s="17">
        <v>6</v>
      </c>
      <c r="D1621" s="11" t="s">
        <v>742</v>
      </c>
      <c r="E1621" s="11" t="s">
        <v>13869</v>
      </c>
      <c r="F1621" s="11">
        <v>11260008</v>
      </c>
      <c r="G1621" s="11" t="s">
        <v>15726</v>
      </c>
      <c r="H1621" s="11" t="s">
        <v>15727</v>
      </c>
      <c r="I1621" s="11" t="s">
        <v>1004</v>
      </c>
      <c r="J1621" s="11"/>
      <c r="K1621" s="11" t="s">
        <v>7337</v>
      </c>
      <c r="L1621" s="11" t="s">
        <v>15728</v>
      </c>
      <c r="M1621" s="11" t="s">
        <v>7373</v>
      </c>
      <c r="N1621" s="12" t="s">
        <v>15729</v>
      </c>
      <c r="O1621" s="12" t="s">
        <v>15730</v>
      </c>
    </row>
    <row r="1622" spans="1:15" ht="15" customHeight="1" x14ac:dyDescent="0.3">
      <c r="A1622" s="11" t="s">
        <v>97</v>
      </c>
      <c r="B1622" s="11" t="s">
        <v>98</v>
      </c>
      <c r="C1622" s="17">
        <v>6</v>
      </c>
      <c r="D1622" s="11" t="s">
        <v>742</v>
      </c>
      <c r="E1622" s="11" t="s">
        <v>13869</v>
      </c>
      <c r="F1622" s="11">
        <v>11255334</v>
      </c>
      <c r="G1622" s="11" t="s">
        <v>15731</v>
      </c>
      <c r="H1622" s="11" t="s">
        <v>15732</v>
      </c>
      <c r="I1622" s="11" t="s">
        <v>1004</v>
      </c>
      <c r="J1622" s="11"/>
      <c r="K1622" s="11" t="s">
        <v>8900</v>
      </c>
      <c r="L1622" s="11" t="s">
        <v>15733</v>
      </c>
      <c r="M1622" s="11" t="s">
        <v>7373</v>
      </c>
      <c r="N1622" s="12" t="s">
        <v>15734</v>
      </c>
      <c r="O1622" s="12" t="s">
        <v>15735</v>
      </c>
    </row>
    <row r="1623" spans="1:15" ht="15" customHeight="1" x14ac:dyDescent="0.3">
      <c r="A1623" s="11" t="s">
        <v>97</v>
      </c>
      <c r="B1623" s="11" t="s">
        <v>98</v>
      </c>
      <c r="C1623" s="17">
        <v>6</v>
      </c>
      <c r="D1623" s="11" t="s">
        <v>742</v>
      </c>
      <c r="E1623" s="11" t="s">
        <v>13869</v>
      </c>
      <c r="F1623" s="11">
        <v>11422026</v>
      </c>
      <c r="G1623" s="11" t="s">
        <v>13991</v>
      </c>
      <c r="H1623" s="11" t="s">
        <v>15736</v>
      </c>
      <c r="I1623" s="11" t="s">
        <v>1002</v>
      </c>
      <c r="J1623" s="11"/>
      <c r="K1623" s="11" t="s">
        <v>7337</v>
      </c>
      <c r="L1623" s="11" t="s">
        <v>15737</v>
      </c>
      <c r="M1623" s="11" t="s">
        <v>9704</v>
      </c>
      <c r="N1623" s="12" t="s">
        <v>15738</v>
      </c>
      <c r="O1623" s="12" t="s">
        <v>15739</v>
      </c>
    </row>
    <row r="1624" spans="1:15" ht="15" customHeight="1" x14ac:dyDescent="0.3">
      <c r="A1624" s="11" t="s">
        <v>97</v>
      </c>
      <c r="B1624" s="11" t="s">
        <v>98</v>
      </c>
      <c r="C1624" s="17">
        <v>6</v>
      </c>
      <c r="D1624" s="11" t="s">
        <v>742</v>
      </c>
      <c r="E1624" s="11" t="s">
        <v>13869</v>
      </c>
      <c r="F1624" s="11">
        <v>11369488</v>
      </c>
      <c r="G1624" s="11" t="s">
        <v>13991</v>
      </c>
      <c r="H1624" s="11" t="s">
        <v>15740</v>
      </c>
      <c r="I1624" s="11" t="s">
        <v>990</v>
      </c>
      <c r="J1624" s="11"/>
      <c r="K1624" s="11" t="s">
        <v>7667</v>
      </c>
      <c r="L1624" s="11" t="s">
        <v>15741</v>
      </c>
      <c r="M1624" s="11" t="s">
        <v>7350</v>
      </c>
      <c r="N1624" s="12" t="s">
        <v>15742</v>
      </c>
      <c r="O1624" s="12" t="s">
        <v>15743</v>
      </c>
    </row>
    <row r="1625" spans="1:15" ht="15" customHeight="1" x14ac:dyDescent="0.3">
      <c r="A1625" s="11" t="s">
        <v>97</v>
      </c>
      <c r="B1625" s="11" t="s">
        <v>98</v>
      </c>
      <c r="C1625" s="17">
        <v>6</v>
      </c>
      <c r="D1625" s="11" t="s">
        <v>742</v>
      </c>
      <c r="E1625" s="11" t="s">
        <v>13869</v>
      </c>
      <c r="F1625" s="11">
        <v>11735715</v>
      </c>
      <c r="G1625" s="11" t="s">
        <v>13991</v>
      </c>
      <c r="H1625" s="11" t="s">
        <v>15744</v>
      </c>
      <c r="I1625" s="11" t="s">
        <v>9819</v>
      </c>
      <c r="J1625" s="11"/>
      <c r="K1625" s="11" t="s">
        <v>8900</v>
      </c>
      <c r="L1625" s="11" t="s">
        <v>15745</v>
      </c>
      <c r="M1625" s="11" t="s">
        <v>7339</v>
      </c>
      <c r="N1625" s="12" t="s">
        <v>15746</v>
      </c>
      <c r="O1625" s="12" t="s">
        <v>15747</v>
      </c>
    </row>
    <row r="1626" spans="1:15" ht="15" customHeight="1" x14ac:dyDescent="0.3">
      <c r="A1626" s="11" t="s">
        <v>97</v>
      </c>
      <c r="B1626" s="11" t="s">
        <v>98</v>
      </c>
      <c r="C1626" s="17">
        <v>6</v>
      </c>
      <c r="D1626" s="11" t="s">
        <v>742</v>
      </c>
      <c r="E1626" s="11" t="s">
        <v>13869</v>
      </c>
      <c r="F1626" s="11">
        <v>11531791</v>
      </c>
      <c r="G1626" s="11" t="s">
        <v>15748</v>
      </c>
      <c r="H1626" s="11" t="s">
        <v>15749</v>
      </c>
      <c r="I1626" s="11" t="s">
        <v>3805</v>
      </c>
      <c r="J1626" s="11"/>
      <c r="K1626" s="11" t="s">
        <v>7337</v>
      </c>
      <c r="L1626" s="11" t="s">
        <v>15750</v>
      </c>
      <c r="M1626" s="11" t="s">
        <v>7339</v>
      </c>
      <c r="N1626" s="12" t="s">
        <v>15751</v>
      </c>
      <c r="O1626" s="12" t="s">
        <v>15752</v>
      </c>
    </row>
    <row r="1627" spans="1:15" ht="15" customHeight="1" x14ac:dyDescent="0.3">
      <c r="A1627" s="11" t="s">
        <v>97</v>
      </c>
      <c r="B1627" s="11" t="s">
        <v>98</v>
      </c>
      <c r="C1627" s="17">
        <v>6</v>
      </c>
      <c r="D1627" s="11" t="s">
        <v>742</v>
      </c>
      <c r="E1627" s="11" t="s">
        <v>13869</v>
      </c>
      <c r="F1627" s="11">
        <v>11287943</v>
      </c>
      <c r="G1627" s="11" t="s">
        <v>15675</v>
      </c>
      <c r="H1627" s="11" t="s">
        <v>15753</v>
      </c>
      <c r="I1627" s="11" t="s">
        <v>15754</v>
      </c>
      <c r="J1627" s="11"/>
      <c r="K1627" s="11" t="s">
        <v>8807</v>
      </c>
      <c r="L1627" s="11" t="s">
        <v>15755</v>
      </c>
      <c r="M1627" s="11" t="s">
        <v>7339</v>
      </c>
      <c r="N1627" s="12" t="s">
        <v>15756</v>
      </c>
      <c r="O1627" s="12" t="s">
        <v>15757</v>
      </c>
    </row>
    <row r="1628" spans="1:15" ht="15" customHeight="1" x14ac:dyDescent="0.3">
      <c r="A1628" s="11" t="s">
        <v>97</v>
      </c>
      <c r="B1628" s="11" t="s">
        <v>98</v>
      </c>
      <c r="C1628" s="17">
        <v>6</v>
      </c>
      <c r="D1628" s="11" t="s">
        <v>742</v>
      </c>
      <c r="E1628" s="11" t="s">
        <v>13869</v>
      </c>
      <c r="F1628" s="11">
        <v>11298539</v>
      </c>
      <c r="G1628" s="11" t="s">
        <v>15758</v>
      </c>
      <c r="H1628" s="11" t="s">
        <v>15759</v>
      </c>
      <c r="I1628" s="11" t="s">
        <v>894</v>
      </c>
      <c r="J1628" s="11"/>
      <c r="K1628" s="11" t="s">
        <v>7337</v>
      </c>
      <c r="L1628" s="11" t="s">
        <v>15760</v>
      </c>
      <c r="M1628" s="11" t="s">
        <v>8459</v>
      </c>
      <c r="N1628" s="12" t="s">
        <v>15761</v>
      </c>
      <c r="O1628" s="12" t="s">
        <v>15762</v>
      </c>
    </row>
    <row r="1629" spans="1:15" ht="15" customHeight="1" x14ac:dyDescent="0.3">
      <c r="A1629" s="11" t="s">
        <v>97</v>
      </c>
      <c r="B1629" s="11" t="s">
        <v>98</v>
      </c>
      <c r="C1629" s="17">
        <v>6</v>
      </c>
      <c r="D1629" s="11" t="s">
        <v>742</v>
      </c>
      <c r="E1629" s="11" t="s">
        <v>13869</v>
      </c>
      <c r="F1629" s="11">
        <v>11305381</v>
      </c>
      <c r="G1629" s="11" t="s">
        <v>15763</v>
      </c>
      <c r="H1629" s="11" t="s">
        <v>15764</v>
      </c>
      <c r="I1629" s="11" t="s">
        <v>896</v>
      </c>
      <c r="J1629" s="11"/>
      <c r="K1629" s="11" t="s">
        <v>7349</v>
      </c>
      <c r="L1629" s="11" t="s">
        <v>15765</v>
      </c>
      <c r="M1629" s="11" t="s">
        <v>7373</v>
      </c>
      <c r="N1629" s="12" t="s">
        <v>15766</v>
      </c>
      <c r="O1629" s="12" t="s">
        <v>15767</v>
      </c>
    </row>
    <row r="1630" spans="1:15" ht="15" customHeight="1" x14ac:dyDescent="0.3">
      <c r="A1630" s="11" t="s">
        <v>97</v>
      </c>
      <c r="B1630" s="11" t="s">
        <v>98</v>
      </c>
      <c r="C1630" s="17">
        <v>6</v>
      </c>
      <c r="D1630" s="11" t="s">
        <v>742</v>
      </c>
      <c r="E1630" s="11" t="s">
        <v>13869</v>
      </c>
      <c r="F1630" s="11">
        <v>11122223</v>
      </c>
      <c r="G1630" s="11" t="s">
        <v>13991</v>
      </c>
      <c r="H1630" s="11" t="s">
        <v>15768</v>
      </c>
      <c r="I1630" s="11" t="s">
        <v>848</v>
      </c>
      <c r="J1630" s="11"/>
      <c r="K1630" s="11" t="s">
        <v>7561</v>
      </c>
      <c r="L1630" s="11" t="s">
        <v>15769</v>
      </c>
      <c r="M1630" s="11" t="s">
        <v>7350</v>
      </c>
      <c r="N1630" s="12" t="s">
        <v>15770</v>
      </c>
      <c r="O1630" s="12" t="s">
        <v>15771</v>
      </c>
    </row>
    <row r="1631" spans="1:15" ht="15" customHeight="1" x14ac:dyDescent="0.3">
      <c r="A1631" s="11" t="s">
        <v>97</v>
      </c>
      <c r="B1631" s="11" t="s">
        <v>98</v>
      </c>
      <c r="C1631" s="17">
        <v>6</v>
      </c>
      <c r="D1631" s="11" t="s">
        <v>742</v>
      </c>
      <c r="E1631" s="11" t="s">
        <v>13869</v>
      </c>
      <c r="F1631" s="11">
        <v>11151400</v>
      </c>
      <c r="G1631" s="11" t="s">
        <v>9871</v>
      </c>
      <c r="H1631" s="11" t="s">
        <v>9872</v>
      </c>
      <c r="I1631" s="11" t="s">
        <v>893</v>
      </c>
      <c r="J1631" s="11"/>
      <c r="K1631" s="11" t="s">
        <v>9873</v>
      </c>
      <c r="L1631" s="11" t="s">
        <v>9874</v>
      </c>
      <c r="M1631" s="11" t="s">
        <v>7962</v>
      </c>
      <c r="N1631" s="12" t="s">
        <v>9875</v>
      </c>
      <c r="O1631" s="12" t="s">
        <v>9876</v>
      </c>
    </row>
    <row r="1632" spans="1:15" ht="15" customHeight="1" x14ac:dyDescent="0.3">
      <c r="A1632" s="11" t="s">
        <v>97</v>
      </c>
      <c r="B1632" s="11" t="s">
        <v>98</v>
      </c>
      <c r="C1632" s="17">
        <v>6</v>
      </c>
      <c r="D1632" s="11" t="s">
        <v>742</v>
      </c>
      <c r="E1632" s="11" t="s">
        <v>13869</v>
      </c>
      <c r="F1632" s="11">
        <v>11167982</v>
      </c>
      <c r="G1632" s="11" t="s">
        <v>15772</v>
      </c>
      <c r="H1632" s="11" t="s">
        <v>15773</v>
      </c>
      <c r="I1632" s="11" t="s">
        <v>893</v>
      </c>
      <c r="J1632" s="11"/>
      <c r="K1632" s="11" t="s">
        <v>7561</v>
      </c>
      <c r="L1632" s="11" t="s">
        <v>15774</v>
      </c>
      <c r="M1632" s="11" t="s">
        <v>7339</v>
      </c>
      <c r="N1632" s="12" t="s">
        <v>15775</v>
      </c>
      <c r="O1632" s="12" t="s">
        <v>15776</v>
      </c>
    </row>
    <row r="1633" spans="1:15" ht="15" customHeight="1" x14ac:dyDescent="0.3">
      <c r="A1633" s="11" t="s">
        <v>97</v>
      </c>
      <c r="B1633" s="11" t="s">
        <v>98</v>
      </c>
      <c r="C1633" s="17">
        <v>6</v>
      </c>
      <c r="D1633" s="11" t="s">
        <v>742</v>
      </c>
      <c r="E1633" s="11" t="s">
        <v>13869</v>
      </c>
      <c r="F1633" s="11">
        <v>10809853</v>
      </c>
      <c r="G1633" s="11" t="s">
        <v>15777</v>
      </c>
      <c r="H1633" s="11" t="s">
        <v>15778</v>
      </c>
      <c r="I1633" s="11" t="s">
        <v>4848</v>
      </c>
      <c r="J1633" s="11"/>
      <c r="K1633" s="11" t="s">
        <v>7337</v>
      </c>
      <c r="L1633" s="11" t="s">
        <v>15779</v>
      </c>
      <c r="M1633" s="11" t="s">
        <v>7373</v>
      </c>
      <c r="N1633" s="12" t="s">
        <v>15780</v>
      </c>
      <c r="O1633" s="12" t="s">
        <v>15781</v>
      </c>
    </row>
    <row r="1634" spans="1:15" ht="15" customHeight="1" x14ac:dyDescent="0.3">
      <c r="A1634" s="11" t="s">
        <v>97</v>
      </c>
      <c r="B1634" s="11" t="s">
        <v>98</v>
      </c>
      <c r="C1634" s="17">
        <v>6</v>
      </c>
      <c r="D1634" s="11" t="s">
        <v>742</v>
      </c>
      <c r="E1634" s="11" t="s">
        <v>13869</v>
      </c>
      <c r="F1634" s="11">
        <v>10809850</v>
      </c>
      <c r="G1634" s="11" t="s">
        <v>15782</v>
      </c>
      <c r="H1634" s="11" t="s">
        <v>15783</v>
      </c>
      <c r="I1634" s="11" t="s">
        <v>4848</v>
      </c>
      <c r="J1634" s="11"/>
      <c r="K1634" s="11" t="s">
        <v>7337</v>
      </c>
      <c r="L1634" s="11" t="s">
        <v>15784</v>
      </c>
      <c r="M1634" s="11" t="s">
        <v>7373</v>
      </c>
      <c r="N1634" s="12" t="s">
        <v>15785</v>
      </c>
      <c r="O1634" s="12" t="s">
        <v>15786</v>
      </c>
    </row>
    <row r="1635" spans="1:15" ht="15" customHeight="1" x14ac:dyDescent="0.3">
      <c r="A1635" s="11" t="s">
        <v>97</v>
      </c>
      <c r="B1635" s="11" t="s">
        <v>98</v>
      </c>
      <c r="C1635" s="17">
        <v>6</v>
      </c>
      <c r="D1635" s="11" t="s">
        <v>742</v>
      </c>
      <c r="E1635" s="11" t="s">
        <v>13869</v>
      </c>
      <c r="F1635" s="11">
        <v>10651685</v>
      </c>
      <c r="G1635" s="11" t="s">
        <v>15641</v>
      </c>
      <c r="H1635" s="11" t="s">
        <v>15787</v>
      </c>
      <c r="I1635" s="11" t="s">
        <v>898</v>
      </c>
      <c r="J1635" s="11"/>
      <c r="K1635" s="11" t="s">
        <v>7337</v>
      </c>
      <c r="L1635" s="11" t="s">
        <v>15788</v>
      </c>
      <c r="M1635" s="11" t="s">
        <v>8066</v>
      </c>
      <c r="N1635" s="12" t="s">
        <v>15789</v>
      </c>
      <c r="O1635" s="12" t="s">
        <v>15790</v>
      </c>
    </row>
    <row r="1636" spans="1:15" ht="15" customHeight="1" x14ac:dyDescent="0.3">
      <c r="A1636" s="11" t="s">
        <v>97</v>
      </c>
      <c r="B1636" s="11" t="s">
        <v>98</v>
      </c>
      <c r="C1636" s="17">
        <v>6</v>
      </c>
      <c r="D1636" s="11" t="s">
        <v>742</v>
      </c>
      <c r="E1636" s="11" t="s">
        <v>13869</v>
      </c>
      <c r="F1636" s="11">
        <v>10730760</v>
      </c>
      <c r="G1636" s="11" t="s">
        <v>15791</v>
      </c>
      <c r="H1636" s="11" t="s">
        <v>15792</v>
      </c>
      <c r="I1636" s="11" t="s">
        <v>1146</v>
      </c>
      <c r="J1636" s="11"/>
      <c r="K1636" s="11" t="s">
        <v>7337</v>
      </c>
      <c r="L1636" s="11" t="s">
        <v>15793</v>
      </c>
      <c r="M1636" s="11" t="s">
        <v>8459</v>
      </c>
      <c r="N1636" s="12" t="s">
        <v>15794</v>
      </c>
      <c r="O1636" s="12" t="s">
        <v>15795</v>
      </c>
    </row>
    <row r="1637" spans="1:15" ht="15" customHeight="1" x14ac:dyDescent="0.3">
      <c r="A1637" s="11" t="s">
        <v>97</v>
      </c>
      <c r="B1637" s="11" t="s">
        <v>98</v>
      </c>
      <c r="C1637" s="17">
        <v>6</v>
      </c>
      <c r="D1637" s="11" t="s">
        <v>742</v>
      </c>
      <c r="E1637" s="11" t="s">
        <v>13869</v>
      </c>
      <c r="F1637" s="11">
        <v>10730763</v>
      </c>
      <c r="G1637" s="11" t="s">
        <v>15796</v>
      </c>
      <c r="H1637" s="11" t="s">
        <v>15797</v>
      </c>
      <c r="I1637" s="11" t="s">
        <v>1146</v>
      </c>
      <c r="J1637" s="11"/>
      <c r="K1637" s="11" t="s">
        <v>7337</v>
      </c>
      <c r="L1637" s="11" t="s">
        <v>15798</v>
      </c>
      <c r="M1637" s="11" t="s">
        <v>7339</v>
      </c>
      <c r="N1637" s="12" t="s">
        <v>15799</v>
      </c>
      <c r="O1637" s="12" t="s">
        <v>15800</v>
      </c>
    </row>
    <row r="1638" spans="1:15" ht="15" customHeight="1" x14ac:dyDescent="0.3">
      <c r="A1638" s="11" t="s">
        <v>97</v>
      </c>
      <c r="B1638" s="11" t="s">
        <v>98</v>
      </c>
      <c r="C1638" s="17">
        <v>6</v>
      </c>
      <c r="D1638" s="11" t="s">
        <v>742</v>
      </c>
      <c r="E1638" s="11" t="s">
        <v>13869</v>
      </c>
      <c r="F1638" s="11">
        <v>11115167</v>
      </c>
      <c r="G1638" s="11" t="s">
        <v>9871</v>
      </c>
      <c r="H1638" s="11" t="s">
        <v>9918</v>
      </c>
      <c r="I1638" s="11" t="s">
        <v>1207</v>
      </c>
      <c r="J1638" s="11"/>
      <c r="K1638" s="11" t="s">
        <v>8900</v>
      </c>
      <c r="L1638" s="11" t="s">
        <v>9919</v>
      </c>
      <c r="M1638" s="11" t="s">
        <v>8338</v>
      </c>
      <c r="N1638" s="12" t="s">
        <v>9920</v>
      </c>
      <c r="O1638" s="12" t="s">
        <v>9921</v>
      </c>
    </row>
    <row r="1639" spans="1:15" ht="15" customHeight="1" x14ac:dyDescent="0.3">
      <c r="A1639" s="11" t="s">
        <v>97</v>
      </c>
      <c r="B1639" s="11" t="s">
        <v>98</v>
      </c>
      <c r="C1639" s="17">
        <v>6</v>
      </c>
      <c r="D1639" s="11" t="s">
        <v>742</v>
      </c>
      <c r="E1639" s="11" t="s">
        <v>13869</v>
      </c>
      <c r="F1639" s="11">
        <v>10753146</v>
      </c>
      <c r="G1639" s="11" t="s">
        <v>9922</v>
      </c>
      <c r="H1639" s="11" t="s">
        <v>9923</v>
      </c>
      <c r="I1639" s="11" t="s">
        <v>9924</v>
      </c>
      <c r="J1639" s="11"/>
      <c r="K1639" s="11" t="s">
        <v>7803</v>
      </c>
      <c r="L1639" s="11" t="s">
        <v>9925</v>
      </c>
      <c r="M1639" s="11" t="s">
        <v>9926</v>
      </c>
      <c r="N1639" s="12" t="s">
        <v>9927</v>
      </c>
      <c r="O1639" s="12" t="s">
        <v>9928</v>
      </c>
    </row>
    <row r="1640" spans="1:15" ht="15" customHeight="1" x14ac:dyDescent="0.3">
      <c r="A1640" s="11" t="s">
        <v>97</v>
      </c>
      <c r="B1640" s="11" t="s">
        <v>98</v>
      </c>
      <c r="C1640" s="17">
        <v>6</v>
      </c>
      <c r="D1640" s="11" t="s">
        <v>742</v>
      </c>
      <c r="E1640" s="11" t="s">
        <v>13869</v>
      </c>
      <c r="F1640" s="11">
        <v>10792222</v>
      </c>
      <c r="G1640" s="11" t="s">
        <v>15791</v>
      </c>
      <c r="H1640" s="11" t="s">
        <v>15801</v>
      </c>
      <c r="I1640" s="11" t="s">
        <v>9931</v>
      </c>
      <c r="J1640" s="11"/>
      <c r="K1640" s="11" t="s">
        <v>7337</v>
      </c>
      <c r="L1640" s="11" t="s">
        <v>15802</v>
      </c>
      <c r="M1640" s="11" t="s">
        <v>7373</v>
      </c>
      <c r="N1640" s="12" t="s">
        <v>15803</v>
      </c>
      <c r="O1640" s="12" t="s">
        <v>15804</v>
      </c>
    </row>
    <row r="1641" spans="1:15" ht="15" customHeight="1" x14ac:dyDescent="0.3">
      <c r="A1641" s="11" t="s">
        <v>97</v>
      </c>
      <c r="B1641" s="11" t="s">
        <v>98</v>
      </c>
      <c r="C1641" s="17">
        <v>6</v>
      </c>
      <c r="D1641" s="11" t="s">
        <v>742</v>
      </c>
      <c r="E1641" s="11" t="s">
        <v>13869</v>
      </c>
      <c r="F1641" s="11">
        <v>10792221</v>
      </c>
      <c r="G1641" s="11" t="s">
        <v>15805</v>
      </c>
      <c r="H1641" s="11" t="s">
        <v>15806</v>
      </c>
      <c r="I1641" s="11" t="s">
        <v>9931</v>
      </c>
      <c r="J1641" s="11"/>
      <c r="K1641" s="11" t="s">
        <v>7337</v>
      </c>
      <c r="L1641" s="11" t="s">
        <v>15807</v>
      </c>
      <c r="M1641" s="11" t="s">
        <v>7373</v>
      </c>
      <c r="N1641" s="12" t="s">
        <v>15808</v>
      </c>
      <c r="O1641" s="12" t="s">
        <v>15809</v>
      </c>
    </row>
    <row r="1642" spans="1:15" ht="15" customHeight="1" x14ac:dyDescent="0.3">
      <c r="A1642" s="11" t="s">
        <v>97</v>
      </c>
      <c r="B1642" s="11" t="s">
        <v>98</v>
      </c>
      <c r="C1642" s="17">
        <v>6</v>
      </c>
      <c r="D1642" s="11" t="s">
        <v>742</v>
      </c>
      <c r="E1642" s="11" t="s">
        <v>13869</v>
      </c>
      <c r="F1642" s="11">
        <v>11207450</v>
      </c>
      <c r="G1642" s="11" t="s">
        <v>9940</v>
      </c>
      <c r="H1642" s="11" t="s">
        <v>9941</v>
      </c>
      <c r="I1642" s="11" t="s">
        <v>961</v>
      </c>
      <c r="J1642" s="11"/>
      <c r="K1642" s="11" t="s">
        <v>9942</v>
      </c>
      <c r="L1642" s="11" t="s">
        <v>9943</v>
      </c>
      <c r="M1642" s="11" t="s">
        <v>9937</v>
      </c>
      <c r="N1642" s="12" t="s">
        <v>9944</v>
      </c>
      <c r="O1642" s="12" t="s">
        <v>9945</v>
      </c>
    </row>
    <row r="1643" spans="1:15" ht="15" customHeight="1" x14ac:dyDescent="0.3">
      <c r="A1643" s="11" t="s">
        <v>97</v>
      </c>
      <c r="B1643" s="11" t="s">
        <v>98</v>
      </c>
      <c r="C1643" s="17">
        <v>6</v>
      </c>
      <c r="D1643" s="11" t="s">
        <v>742</v>
      </c>
      <c r="E1643" s="11" t="s">
        <v>13869</v>
      </c>
      <c r="F1643" s="11">
        <v>10583045</v>
      </c>
      <c r="G1643" s="11" t="s">
        <v>15791</v>
      </c>
      <c r="H1643" s="11" t="s">
        <v>15810</v>
      </c>
      <c r="I1643" s="11" t="s">
        <v>3697</v>
      </c>
      <c r="J1643" s="11"/>
      <c r="K1643" s="11" t="s">
        <v>7337</v>
      </c>
      <c r="L1643" s="11" t="s">
        <v>15811</v>
      </c>
      <c r="M1643" s="11" t="s">
        <v>7373</v>
      </c>
      <c r="N1643" s="12" t="s">
        <v>15812</v>
      </c>
      <c r="O1643" s="12" t="s">
        <v>15813</v>
      </c>
    </row>
    <row r="1644" spans="1:15" ht="15" customHeight="1" x14ac:dyDescent="0.3">
      <c r="A1644" s="11" t="s">
        <v>97</v>
      </c>
      <c r="B1644" s="11" t="s">
        <v>98</v>
      </c>
      <c r="C1644" s="17">
        <v>6</v>
      </c>
      <c r="D1644" s="11" t="s">
        <v>742</v>
      </c>
      <c r="E1644" s="11" t="s">
        <v>13869</v>
      </c>
      <c r="F1644" s="11">
        <v>10583143</v>
      </c>
      <c r="G1644" s="11" t="s">
        <v>13991</v>
      </c>
      <c r="H1644" s="11" t="s">
        <v>15814</v>
      </c>
      <c r="I1644" s="11" t="s">
        <v>9957</v>
      </c>
      <c r="J1644" s="11"/>
      <c r="K1644" s="11" t="s">
        <v>7337</v>
      </c>
      <c r="L1644" s="11" t="s">
        <v>15815</v>
      </c>
      <c r="M1644" s="11" t="s">
        <v>7604</v>
      </c>
      <c r="N1644" s="12" t="s">
        <v>15816</v>
      </c>
      <c r="O1644" s="12" t="s">
        <v>15817</v>
      </c>
    </row>
    <row r="1645" spans="1:15" ht="15" customHeight="1" x14ac:dyDescent="0.3">
      <c r="A1645" s="11" t="s">
        <v>97</v>
      </c>
      <c r="B1645" s="11" t="s">
        <v>98</v>
      </c>
      <c r="C1645" s="17">
        <v>6</v>
      </c>
      <c r="D1645" s="11" t="s">
        <v>742</v>
      </c>
      <c r="E1645" s="11" t="s">
        <v>13869</v>
      </c>
      <c r="F1645" s="11">
        <v>10354028</v>
      </c>
      <c r="G1645" s="11" t="s">
        <v>15818</v>
      </c>
      <c r="H1645" s="11" t="s">
        <v>15819</v>
      </c>
      <c r="I1645" s="11" t="s">
        <v>9968</v>
      </c>
      <c r="J1645" s="11"/>
      <c r="K1645" s="11" t="s">
        <v>7337</v>
      </c>
      <c r="L1645" s="11" t="s">
        <v>15820</v>
      </c>
      <c r="M1645" s="11" t="s">
        <v>7373</v>
      </c>
      <c r="N1645" s="12" t="s">
        <v>15821</v>
      </c>
      <c r="O1645" s="12" t="s">
        <v>15822</v>
      </c>
    </row>
    <row r="1646" spans="1:15" ht="15" customHeight="1" x14ac:dyDescent="0.3">
      <c r="A1646" s="11" t="s">
        <v>97</v>
      </c>
      <c r="B1646" s="11" t="s">
        <v>98</v>
      </c>
      <c r="C1646" s="17">
        <v>6</v>
      </c>
      <c r="D1646" s="11" t="s">
        <v>742</v>
      </c>
      <c r="E1646" s="11" t="s">
        <v>13869</v>
      </c>
      <c r="F1646" s="11">
        <v>10328200</v>
      </c>
      <c r="G1646" s="11" t="s">
        <v>13991</v>
      </c>
      <c r="H1646" s="11" t="s">
        <v>15823</v>
      </c>
      <c r="I1646" s="11" t="s">
        <v>9968</v>
      </c>
      <c r="J1646" s="11"/>
      <c r="K1646" s="11" t="s">
        <v>8900</v>
      </c>
      <c r="L1646" s="11" t="s">
        <v>15824</v>
      </c>
      <c r="M1646" s="11" t="s">
        <v>9704</v>
      </c>
      <c r="N1646" s="12" t="s">
        <v>15825</v>
      </c>
      <c r="O1646" s="12" t="s">
        <v>15826</v>
      </c>
    </row>
    <row r="1647" spans="1:15" ht="15" customHeight="1" x14ac:dyDescent="0.3">
      <c r="A1647" s="11" t="s">
        <v>97</v>
      </c>
      <c r="B1647" s="11" t="s">
        <v>98</v>
      </c>
      <c r="C1647" s="17">
        <v>6</v>
      </c>
      <c r="D1647" s="11" t="s">
        <v>742</v>
      </c>
      <c r="E1647" s="11" t="s">
        <v>13869</v>
      </c>
      <c r="F1647" s="11">
        <v>10215807</v>
      </c>
      <c r="G1647" s="11" t="s">
        <v>15827</v>
      </c>
      <c r="H1647" s="11" t="s">
        <v>15828</v>
      </c>
      <c r="I1647" s="11" t="s">
        <v>1237</v>
      </c>
      <c r="J1647" s="11"/>
      <c r="K1647" s="11" t="s">
        <v>7337</v>
      </c>
      <c r="L1647" s="11" t="s">
        <v>15829</v>
      </c>
      <c r="M1647" s="11" t="s">
        <v>7520</v>
      </c>
      <c r="N1647" s="12" t="s">
        <v>15830</v>
      </c>
      <c r="O1647" s="12" t="s">
        <v>15831</v>
      </c>
    </row>
    <row r="1648" spans="1:15" ht="15" customHeight="1" x14ac:dyDescent="0.3">
      <c r="A1648" s="11" t="s">
        <v>97</v>
      </c>
      <c r="B1648" s="11" t="s">
        <v>98</v>
      </c>
      <c r="C1648" s="17">
        <v>6</v>
      </c>
      <c r="D1648" s="11" t="s">
        <v>742</v>
      </c>
      <c r="E1648" s="11" t="s">
        <v>13869</v>
      </c>
      <c r="F1648" s="11">
        <v>10215778</v>
      </c>
      <c r="G1648" s="11" t="s">
        <v>15590</v>
      </c>
      <c r="H1648" s="11" t="s">
        <v>15832</v>
      </c>
      <c r="I1648" s="11" t="s">
        <v>1237</v>
      </c>
      <c r="J1648" s="11"/>
      <c r="K1648" s="11" t="s">
        <v>7337</v>
      </c>
      <c r="L1648" s="11" t="s">
        <v>15833</v>
      </c>
      <c r="M1648" s="11" t="s">
        <v>7339</v>
      </c>
      <c r="N1648" s="12" t="s">
        <v>15834</v>
      </c>
      <c r="O1648" s="12" t="s">
        <v>15835</v>
      </c>
    </row>
    <row r="1649" spans="1:15" ht="15" customHeight="1" x14ac:dyDescent="0.3">
      <c r="A1649" s="11" t="s">
        <v>97</v>
      </c>
      <c r="B1649" s="11" t="s">
        <v>98</v>
      </c>
      <c r="C1649" s="17">
        <v>6</v>
      </c>
      <c r="D1649" s="11" t="s">
        <v>742</v>
      </c>
      <c r="E1649" s="11" t="s">
        <v>13869</v>
      </c>
      <c r="F1649" s="11">
        <v>10436560</v>
      </c>
      <c r="G1649" s="11" t="s">
        <v>15836</v>
      </c>
      <c r="H1649" s="11" t="s">
        <v>15837</v>
      </c>
      <c r="I1649" s="11" t="s">
        <v>2891</v>
      </c>
      <c r="J1649" s="11"/>
      <c r="K1649" s="11" t="s">
        <v>14280</v>
      </c>
      <c r="L1649" s="11" t="s">
        <v>15838</v>
      </c>
      <c r="M1649" s="11" t="s">
        <v>7373</v>
      </c>
      <c r="N1649" s="12" t="s">
        <v>15839</v>
      </c>
      <c r="O1649" s="12" t="s">
        <v>15840</v>
      </c>
    </row>
    <row r="1650" spans="1:15" ht="15" customHeight="1" x14ac:dyDescent="0.3">
      <c r="A1650" s="11" t="s">
        <v>97</v>
      </c>
      <c r="B1650" s="11" t="s">
        <v>98</v>
      </c>
      <c r="C1650" s="17">
        <v>6</v>
      </c>
      <c r="D1650" s="11" t="s">
        <v>742</v>
      </c>
      <c r="E1650" s="11" t="s">
        <v>13869</v>
      </c>
      <c r="F1650" s="11">
        <v>10722272</v>
      </c>
      <c r="G1650" s="11" t="s">
        <v>15590</v>
      </c>
      <c r="H1650" s="11" t="s">
        <v>15841</v>
      </c>
      <c r="I1650" s="11" t="s">
        <v>901</v>
      </c>
      <c r="J1650" s="11"/>
      <c r="K1650" s="11" t="s">
        <v>7337</v>
      </c>
      <c r="L1650" s="11" t="s">
        <v>15842</v>
      </c>
      <c r="M1650" s="11" t="s">
        <v>7604</v>
      </c>
      <c r="N1650" s="12" t="s">
        <v>15843</v>
      </c>
      <c r="O1650" s="12" t="s">
        <v>15844</v>
      </c>
    </row>
    <row r="1651" spans="1:15" ht="15" customHeight="1" x14ac:dyDescent="0.3">
      <c r="A1651" s="11" t="s">
        <v>97</v>
      </c>
      <c r="B1651" s="11" t="s">
        <v>98</v>
      </c>
      <c r="C1651" s="17">
        <v>6</v>
      </c>
      <c r="D1651" s="11" t="s">
        <v>742</v>
      </c>
      <c r="E1651" s="11" t="s">
        <v>13869</v>
      </c>
      <c r="F1651" s="11">
        <v>10468786</v>
      </c>
      <c r="G1651" s="11" t="s">
        <v>9993</v>
      </c>
      <c r="H1651" s="11" t="s">
        <v>9994</v>
      </c>
      <c r="I1651" s="11" t="s">
        <v>852</v>
      </c>
      <c r="J1651" s="11"/>
      <c r="K1651" s="11" t="s">
        <v>7337</v>
      </c>
      <c r="L1651" s="11" t="s">
        <v>9995</v>
      </c>
      <c r="M1651" s="11" t="s">
        <v>7734</v>
      </c>
      <c r="N1651" s="12" t="s">
        <v>9996</v>
      </c>
      <c r="O1651" s="12" t="s">
        <v>9997</v>
      </c>
    </row>
    <row r="1652" spans="1:15" ht="15" customHeight="1" x14ac:dyDescent="0.3">
      <c r="A1652" s="11" t="s">
        <v>97</v>
      </c>
      <c r="B1652" s="11" t="s">
        <v>98</v>
      </c>
      <c r="C1652" s="17">
        <v>6</v>
      </c>
      <c r="D1652" s="11" t="s">
        <v>742</v>
      </c>
      <c r="E1652" s="11" t="s">
        <v>13869</v>
      </c>
      <c r="F1652" s="11">
        <v>10374045</v>
      </c>
      <c r="G1652" s="11" t="s">
        <v>13991</v>
      </c>
      <c r="H1652" s="11" t="s">
        <v>15845</v>
      </c>
      <c r="I1652" s="11" t="s">
        <v>866</v>
      </c>
      <c r="J1652" s="11"/>
      <c r="K1652" s="11" t="s">
        <v>10812</v>
      </c>
      <c r="L1652" s="11" t="s">
        <v>15846</v>
      </c>
      <c r="M1652" s="11" t="s">
        <v>7350</v>
      </c>
      <c r="N1652" s="12" t="s">
        <v>15847</v>
      </c>
      <c r="O1652" s="12" t="s">
        <v>15848</v>
      </c>
    </row>
    <row r="1653" spans="1:15" ht="15" customHeight="1" x14ac:dyDescent="0.3">
      <c r="A1653" s="11" t="s">
        <v>97</v>
      </c>
      <c r="B1653" s="11" t="s">
        <v>98</v>
      </c>
      <c r="C1653" s="17">
        <v>6</v>
      </c>
      <c r="D1653" s="11" t="s">
        <v>742</v>
      </c>
      <c r="E1653" s="11" t="s">
        <v>13869</v>
      </c>
      <c r="F1653" s="11">
        <v>10233598</v>
      </c>
      <c r="G1653" s="11" t="s">
        <v>15849</v>
      </c>
      <c r="H1653" s="11" t="s">
        <v>15850</v>
      </c>
      <c r="I1653" s="11" t="s">
        <v>900</v>
      </c>
      <c r="J1653" s="11"/>
      <c r="K1653" s="11" t="s">
        <v>7561</v>
      </c>
      <c r="L1653" s="11" t="s">
        <v>15851</v>
      </c>
      <c r="M1653" s="11" t="s">
        <v>7373</v>
      </c>
      <c r="N1653" s="12" t="s">
        <v>15852</v>
      </c>
      <c r="O1653" s="12" t="s">
        <v>15853</v>
      </c>
    </row>
    <row r="1654" spans="1:15" ht="15" customHeight="1" x14ac:dyDescent="0.3">
      <c r="A1654" s="11" t="s">
        <v>97</v>
      </c>
      <c r="B1654" s="11" t="s">
        <v>98</v>
      </c>
      <c r="C1654" s="17">
        <v>6</v>
      </c>
      <c r="D1654" s="11" t="s">
        <v>742</v>
      </c>
      <c r="E1654" s="11" t="s">
        <v>13869</v>
      </c>
      <c r="F1654" s="11">
        <v>9875689</v>
      </c>
      <c r="G1654" s="11" t="s">
        <v>9871</v>
      </c>
      <c r="H1654" s="11" t="s">
        <v>10008</v>
      </c>
      <c r="I1654" s="11" t="s">
        <v>2046</v>
      </c>
      <c r="J1654" s="11"/>
      <c r="K1654" s="11" t="s">
        <v>9909</v>
      </c>
      <c r="L1654" s="11" t="s">
        <v>10009</v>
      </c>
      <c r="M1654" s="11" t="s">
        <v>7734</v>
      </c>
      <c r="N1654" s="12" t="s">
        <v>10010</v>
      </c>
      <c r="O1654" s="12" t="s">
        <v>10011</v>
      </c>
    </row>
    <row r="1655" spans="1:15" ht="15" customHeight="1" x14ac:dyDescent="0.3">
      <c r="A1655" s="11" t="s">
        <v>97</v>
      </c>
      <c r="B1655" s="11" t="s">
        <v>98</v>
      </c>
      <c r="C1655" s="17">
        <v>6</v>
      </c>
      <c r="D1655" s="11" t="s">
        <v>742</v>
      </c>
      <c r="E1655" s="11" t="s">
        <v>13869</v>
      </c>
      <c r="F1655" s="11">
        <v>9892936</v>
      </c>
      <c r="G1655" s="11" t="s">
        <v>15854</v>
      </c>
      <c r="H1655" s="11" t="s">
        <v>15855</v>
      </c>
      <c r="I1655" s="11" t="s">
        <v>2046</v>
      </c>
      <c r="J1655" s="11"/>
      <c r="K1655" s="11" t="s">
        <v>7337</v>
      </c>
      <c r="L1655" s="11" t="s">
        <v>15856</v>
      </c>
      <c r="M1655" s="11" t="s">
        <v>7604</v>
      </c>
      <c r="N1655" s="12" t="s">
        <v>15857</v>
      </c>
      <c r="O1655" s="12" t="s">
        <v>15858</v>
      </c>
    </row>
    <row r="1656" spans="1:15" ht="15" customHeight="1" x14ac:dyDescent="0.3">
      <c r="A1656" s="11" t="s">
        <v>97</v>
      </c>
      <c r="B1656" s="11" t="s">
        <v>98</v>
      </c>
      <c r="C1656" s="17">
        <v>6</v>
      </c>
      <c r="D1656" s="11" t="s">
        <v>742</v>
      </c>
      <c r="E1656" s="11" t="s">
        <v>13869</v>
      </c>
      <c r="F1656" s="11">
        <v>9892950</v>
      </c>
      <c r="G1656" s="11" t="s">
        <v>15859</v>
      </c>
      <c r="H1656" s="11" t="s">
        <v>15860</v>
      </c>
      <c r="I1656" s="11" t="s">
        <v>15861</v>
      </c>
      <c r="J1656" s="11"/>
      <c r="K1656" s="11" t="s">
        <v>7337</v>
      </c>
      <c r="L1656" s="11" t="s">
        <v>15862</v>
      </c>
      <c r="M1656" s="11" t="s">
        <v>7339</v>
      </c>
      <c r="N1656" s="12" t="s">
        <v>15863</v>
      </c>
      <c r="O1656" s="12" t="s">
        <v>15864</v>
      </c>
    </row>
    <row r="1657" spans="1:15" ht="15" customHeight="1" x14ac:dyDescent="0.3">
      <c r="A1657" s="11" t="s">
        <v>97</v>
      </c>
      <c r="B1657" s="11" t="s">
        <v>98</v>
      </c>
      <c r="C1657" s="17">
        <v>6</v>
      </c>
      <c r="D1657" s="11" t="s">
        <v>742</v>
      </c>
      <c r="E1657" s="11" t="s">
        <v>13869</v>
      </c>
      <c r="F1657" s="11">
        <v>9522432</v>
      </c>
      <c r="G1657" s="11" t="s">
        <v>15849</v>
      </c>
      <c r="H1657" s="11" t="s">
        <v>15865</v>
      </c>
      <c r="I1657" s="11" t="s">
        <v>3524</v>
      </c>
      <c r="J1657" s="11"/>
      <c r="K1657" s="11" t="s">
        <v>15866</v>
      </c>
      <c r="L1657" s="11" t="s">
        <v>15867</v>
      </c>
      <c r="M1657" s="11" t="s">
        <v>7373</v>
      </c>
      <c r="N1657" s="12" t="s">
        <v>15868</v>
      </c>
      <c r="O1657" s="12" t="s">
        <v>15869</v>
      </c>
    </row>
    <row r="1658" spans="1:15" ht="15" customHeight="1" x14ac:dyDescent="0.3">
      <c r="A1658" s="11" t="s">
        <v>97</v>
      </c>
      <c r="B1658" s="11" t="s">
        <v>98</v>
      </c>
      <c r="C1658" s="17">
        <v>6</v>
      </c>
      <c r="D1658" s="11" t="s">
        <v>742</v>
      </c>
      <c r="E1658" s="11" t="s">
        <v>13869</v>
      </c>
      <c r="F1658" s="11">
        <v>9764151</v>
      </c>
      <c r="G1658" s="11" t="s">
        <v>15726</v>
      </c>
      <c r="H1658" s="11" t="s">
        <v>15870</v>
      </c>
      <c r="I1658" s="11" t="s">
        <v>2052</v>
      </c>
      <c r="J1658" s="11"/>
      <c r="K1658" s="11" t="s">
        <v>7337</v>
      </c>
      <c r="L1658" s="11" t="s">
        <v>15871</v>
      </c>
      <c r="M1658" s="11" t="s">
        <v>7373</v>
      </c>
      <c r="N1658" s="12" t="s">
        <v>15872</v>
      </c>
      <c r="O1658" s="12" t="s">
        <v>15873</v>
      </c>
    </row>
    <row r="1659" spans="1:15" ht="15" customHeight="1" x14ac:dyDescent="0.3">
      <c r="A1659" s="11" t="s">
        <v>97</v>
      </c>
      <c r="B1659" s="11" t="s">
        <v>98</v>
      </c>
      <c r="C1659" s="17">
        <v>6</v>
      </c>
      <c r="D1659" s="11" t="s">
        <v>742</v>
      </c>
      <c r="E1659" s="11" t="s">
        <v>13869</v>
      </c>
      <c r="F1659" s="11">
        <v>9764150</v>
      </c>
      <c r="G1659" s="11" t="s">
        <v>15874</v>
      </c>
      <c r="H1659" s="11" t="s">
        <v>15875</v>
      </c>
      <c r="I1659" s="11" t="s">
        <v>2052</v>
      </c>
      <c r="J1659" s="11"/>
      <c r="K1659" s="11" t="s">
        <v>7337</v>
      </c>
      <c r="L1659" s="11" t="s">
        <v>15876</v>
      </c>
      <c r="M1659" s="11" t="s">
        <v>7962</v>
      </c>
      <c r="N1659" s="12" t="s">
        <v>15877</v>
      </c>
      <c r="O1659" s="12" t="s">
        <v>15878</v>
      </c>
    </row>
    <row r="1660" spans="1:15" ht="15" customHeight="1" x14ac:dyDescent="0.3">
      <c r="A1660" s="11" t="s">
        <v>97</v>
      </c>
      <c r="B1660" s="11" t="s">
        <v>98</v>
      </c>
      <c r="C1660" s="17">
        <v>6</v>
      </c>
      <c r="D1660" s="11" t="s">
        <v>742</v>
      </c>
      <c r="E1660" s="11" t="s">
        <v>13869</v>
      </c>
      <c r="F1660" s="11">
        <v>9468708</v>
      </c>
      <c r="G1660" s="11" t="s">
        <v>13991</v>
      </c>
      <c r="H1660" s="11" t="s">
        <v>15879</v>
      </c>
      <c r="I1660" s="11" t="s">
        <v>15880</v>
      </c>
      <c r="J1660" s="11"/>
      <c r="K1660" s="11" t="s">
        <v>7803</v>
      </c>
      <c r="L1660" s="11" t="s">
        <v>15881</v>
      </c>
      <c r="M1660" s="11" t="s">
        <v>7604</v>
      </c>
      <c r="N1660" s="12" t="s">
        <v>15882</v>
      </c>
      <c r="O1660" s="12" t="s">
        <v>15883</v>
      </c>
    </row>
    <row r="1661" spans="1:15" ht="15" customHeight="1" x14ac:dyDescent="0.3">
      <c r="A1661" s="11" t="s">
        <v>97</v>
      </c>
      <c r="B1661" s="11" t="s">
        <v>98</v>
      </c>
      <c r="C1661" s="17">
        <v>6</v>
      </c>
      <c r="D1661" s="11" t="s">
        <v>742</v>
      </c>
      <c r="E1661" s="11" t="s">
        <v>13869</v>
      </c>
      <c r="F1661" s="11">
        <v>9536258</v>
      </c>
      <c r="G1661" s="11" t="s">
        <v>13991</v>
      </c>
      <c r="H1661" s="11" t="s">
        <v>15884</v>
      </c>
      <c r="I1661" s="11" t="s">
        <v>903</v>
      </c>
      <c r="J1661" s="11"/>
      <c r="K1661" s="11" t="s">
        <v>7337</v>
      </c>
      <c r="L1661" s="11" t="s">
        <v>15885</v>
      </c>
      <c r="M1661" s="11" t="s">
        <v>8615</v>
      </c>
      <c r="N1661" s="12" t="s">
        <v>15886</v>
      </c>
      <c r="O1661" s="12" t="s">
        <v>15887</v>
      </c>
    </row>
    <row r="1662" spans="1:15" ht="15" customHeight="1" x14ac:dyDescent="0.3">
      <c r="A1662" s="11" t="s">
        <v>97</v>
      </c>
      <c r="B1662" s="11" t="s">
        <v>98</v>
      </c>
      <c r="C1662" s="17">
        <v>6</v>
      </c>
      <c r="D1662" s="11" t="s">
        <v>742</v>
      </c>
      <c r="E1662" s="11" t="s">
        <v>13869</v>
      </c>
      <c r="F1662" s="11">
        <v>9716057</v>
      </c>
      <c r="G1662" s="11" t="s">
        <v>15888</v>
      </c>
      <c r="H1662" s="11" t="s">
        <v>15889</v>
      </c>
      <c r="I1662" s="11" t="s">
        <v>15890</v>
      </c>
      <c r="J1662" s="11"/>
      <c r="K1662" s="11" t="s">
        <v>7727</v>
      </c>
      <c r="L1662" s="11" t="s">
        <v>15891</v>
      </c>
      <c r="M1662" s="11" t="s">
        <v>7681</v>
      </c>
      <c r="N1662" s="12" t="s">
        <v>15892</v>
      </c>
      <c r="O1662" s="12" t="s">
        <v>15893</v>
      </c>
    </row>
    <row r="1663" spans="1:15" ht="15" customHeight="1" x14ac:dyDescent="0.3">
      <c r="A1663" s="11" t="s">
        <v>97</v>
      </c>
      <c r="B1663" s="11" t="s">
        <v>98</v>
      </c>
      <c r="C1663" s="17">
        <v>6</v>
      </c>
      <c r="D1663" s="11" t="s">
        <v>742</v>
      </c>
      <c r="E1663" s="11" t="s">
        <v>13869</v>
      </c>
      <c r="F1663" s="11">
        <v>9371031</v>
      </c>
      <c r="G1663" s="11" t="s">
        <v>13991</v>
      </c>
      <c r="H1663" s="11" t="s">
        <v>15894</v>
      </c>
      <c r="I1663" s="11" t="s">
        <v>3867</v>
      </c>
      <c r="J1663" s="11"/>
      <c r="K1663" s="11" t="s">
        <v>8900</v>
      </c>
      <c r="L1663" s="11" t="s">
        <v>15895</v>
      </c>
      <c r="M1663" s="11" t="s">
        <v>9704</v>
      </c>
      <c r="N1663" s="12" t="s">
        <v>15896</v>
      </c>
      <c r="O1663" s="12" t="s">
        <v>15897</v>
      </c>
    </row>
    <row r="1664" spans="1:15" ht="15" customHeight="1" x14ac:dyDescent="0.3">
      <c r="A1664" s="11" t="s">
        <v>97</v>
      </c>
      <c r="B1664" s="11" t="s">
        <v>98</v>
      </c>
      <c r="C1664" s="17">
        <v>6</v>
      </c>
      <c r="D1664" s="11" t="s">
        <v>742</v>
      </c>
      <c r="E1664" s="11" t="s">
        <v>13869</v>
      </c>
      <c r="F1664" s="11">
        <v>9192326</v>
      </c>
      <c r="G1664" s="11" t="s">
        <v>13991</v>
      </c>
      <c r="H1664" s="11" t="s">
        <v>15898</v>
      </c>
      <c r="I1664" s="11" t="s">
        <v>902</v>
      </c>
      <c r="J1664" s="11"/>
      <c r="K1664" s="11" t="s">
        <v>11224</v>
      </c>
      <c r="L1664" s="11" t="s">
        <v>15899</v>
      </c>
      <c r="M1664" s="11" t="s">
        <v>7339</v>
      </c>
      <c r="N1664" s="12" t="s">
        <v>15900</v>
      </c>
      <c r="O1664" s="12" t="s">
        <v>15901</v>
      </c>
    </row>
    <row r="1665" spans="1:15" ht="15" customHeight="1" x14ac:dyDescent="0.3">
      <c r="A1665" s="11" t="s">
        <v>97</v>
      </c>
      <c r="B1665" s="11" t="s">
        <v>98</v>
      </c>
      <c r="C1665" s="17">
        <v>6</v>
      </c>
      <c r="D1665" s="11" t="s">
        <v>742</v>
      </c>
      <c r="E1665" s="11" t="s">
        <v>13869</v>
      </c>
      <c r="F1665" s="11">
        <v>9192414</v>
      </c>
      <c r="G1665" s="11" t="s">
        <v>15902</v>
      </c>
      <c r="H1665" s="11" t="s">
        <v>15903</v>
      </c>
      <c r="I1665" s="11" t="s">
        <v>902</v>
      </c>
      <c r="J1665" s="11"/>
      <c r="K1665" s="11" t="s">
        <v>10604</v>
      </c>
      <c r="L1665" s="11" t="s">
        <v>15904</v>
      </c>
      <c r="M1665" s="11" t="s">
        <v>8756</v>
      </c>
      <c r="N1665" s="12" t="s">
        <v>15905</v>
      </c>
      <c r="O1665" s="12" t="s">
        <v>15906</v>
      </c>
    </row>
    <row r="1666" spans="1:15" ht="15" customHeight="1" x14ac:dyDescent="0.3">
      <c r="A1666" s="11" t="s">
        <v>97</v>
      </c>
      <c r="B1666" s="11" t="s">
        <v>98</v>
      </c>
      <c r="C1666" s="17">
        <v>6</v>
      </c>
      <c r="D1666" s="11" t="s">
        <v>742</v>
      </c>
      <c r="E1666" s="11" t="s">
        <v>13869</v>
      </c>
      <c r="F1666" s="11">
        <v>9248434</v>
      </c>
      <c r="G1666" s="11" t="s">
        <v>15907</v>
      </c>
      <c r="H1666" s="11" t="s">
        <v>15908</v>
      </c>
      <c r="I1666" s="11" t="s">
        <v>15909</v>
      </c>
      <c r="J1666" s="11"/>
      <c r="K1666" s="11" t="s">
        <v>15910</v>
      </c>
      <c r="L1666" s="11" t="s">
        <v>15911</v>
      </c>
      <c r="M1666" s="11" t="s">
        <v>7350</v>
      </c>
      <c r="N1666" s="12" t="s">
        <v>15912</v>
      </c>
      <c r="O1666" s="12"/>
    </row>
    <row r="1667" spans="1:15" ht="15" customHeight="1" x14ac:dyDescent="0.3">
      <c r="A1667" s="11" t="s">
        <v>97</v>
      </c>
      <c r="B1667" s="11" t="s">
        <v>98</v>
      </c>
      <c r="C1667" s="17">
        <v>6</v>
      </c>
      <c r="D1667" s="11" t="s">
        <v>742</v>
      </c>
      <c r="E1667" s="11" t="s">
        <v>13869</v>
      </c>
      <c r="F1667" s="11">
        <v>9248450</v>
      </c>
      <c r="G1667" s="11" t="s">
        <v>15913</v>
      </c>
      <c r="H1667" s="11" t="s">
        <v>15914</v>
      </c>
      <c r="I1667" s="11" t="s">
        <v>3515</v>
      </c>
      <c r="J1667" s="11"/>
      <c r="K1667" s="11" t="s">
        <v>15910</v>
      </c>
      <c r="L1667" s="11" t="s">
        <v>15915</v>
      </c>
      <c r="M1667" s="11" t="s">
        <v>7350</v>
      </c>
      <c r="N1667" s="12" t="s">
        <v>15916</v>
      </c>
      <c r="O1667" s="12"/>
    </row>
    <row r="1668" spans="1:15" ht="15" customHeight="1" x14ac:dyDescent="0.3">
      <c r="A1668" s="11" t="s">
        <v>97</v>
      </c>
      <c r="B1668" s="11" t="s">
        <v>98</v>
      </c>
      <c r="C1668" s="17">
        <v>6</v>
      </c>
      <c r="D1668" s="11" t="s">
        <v>742</v>
      </c>
      <c r="E1668" s="11" t="s">
        <v>13869</v>
      </c>
      <c r="F1668" s="11">
        <v>8918311</v>
      </c>
      <c r="G1668" s="11" t="s">
        <v>13991</v>
      </c>
      <c r="H1668" s="11" t="s">
        <v>15917</v>
      </c>
      <c r="I1668" s="11" t="s">
        <v>15918</v>
      </c>
      <c r="J1668" s="11"/>
      <c r="K1668" s="11" t="s">
        <v>7727</v>
      </c>
      <c r="L1668" s="11" t="s">
        <v>15919</v>
      </c>
      <c r="M1668" s="11" t="s">
        <v>7604</v>
      </c>
      <c r="N1668" s="12" t="s">
        <v>15920</v>
      </c>
      <c r="O1668" s="12" t="s">
        <v>15921</v>
      </c>
    </row>
    <row r="1669" spans="1:15" ht="15" customHeight="1" x14ac:dyDescent="0.3">
      <c r="A1669" s="11" t="s">
        <v>97</v>
      </c>
      <c r="B1669" s="11" t="s">
        <v>98</v>
      </c>
      <c r="C1669" s="17">
        <v>6</v>
      </c>
      <c r="D1669" s="11" t="s">
        <v>742</v>
      </c>
      <c r="E1669" s="11" t="s">
        <v>13869</v>
      </c>
      <c r="F1669" s="11">
        <v>8987067</v>
      </c>
      <c r="G1669" s="11" t="s">
        <v>13991</v>
      </c>
      <c r="H1669" s="11" t="s">
        <v>15922</v>
      </c>
      <c r="I1669" s="11" t="s">
        <v>15923</v>
      </c>
      <c r="J1669" s="11"/>
      <c r="K1669" s="11" t="s">
        <v>10604</v>
      </c>
      <c r="L1669" s="11" t="s">
        <v>15924</v>
      </c>
      <c r="M1669" s="11" t="s">
        <v>15925</v>
      </c>
      <c r="N1669" s="12" t="s">
        <v>15926</v>
      </c>
      <c r="O1669" s="12" t="s">
        <v>15927</v>
      </c>
    </row>
    <row r="1670" spans="1:15" ht="15" customHeight="1" x14ac:dyDescent="0.3">
      <c r="A1670" s="11" t="s">
        <v>97</v>
      </c>
      <c r="B1670" s="11" t="s">
        <v>98</v>
      </c>
      <c r="C1670" s="17">
        <v>6</v>
      </c>
      <c r="D1670" s="11" t="s">
        <v>742</v>
      </c>
      <c r="E1670" s="11" t="s">
        <v>13869</v>
      </c>
      <c r="F1670" s="11">
        <v>8763434</v>
      </c>
      <c r="G1670" s="11" t="s">
        <v>15928</v>
      </c>
      <c r="H1670" s="11" t="s">
        <v>15929</v>
      </c>
      <c r="I1670" s="11" t="s">
        <v>2352</v>
      </c>
      <c r="J1670" s="11"/>
      <c r="K1670" s="11" t="s">
        <v>7337</v>
      </c>
      <c r="L1670" s="11" t="s">
        <v>15930</v>
      </c>
      <c r="M1670" s="11" t="s">
        <v>8756</v>
      </c>
      <c r="N1670" s="12" t="s">
        <v>15931</v>
      </c>
      <c r="O1670" s="12" t="s">
        <v>15932</v>
      </c>
    </row>
    <row r="1671" spans="1:15" ht="15" customHeight="1" x14ac:dyDescent="0.3">
      <c r="A1671" s="11" t="s">
        <v>97</v>
      </c>
      <c r="B1671" s="11" t="s">
        <v>98</v>
      </c>
      <c r="C1671" s="17">
        <v>6</v>
      </c>
      <c r="D1671" s="11" t="s">
        <v>742</v>
      </c>
      <c r="E1671" s="11" t="s">
        <v>13869</v>
      </c>
      <c r="F1671" s="11">
        <v>8776351</v>
      </c>
      <c r="G1671" s="11" t="s">
        <v>15933</v>
      </c>
      <c r="H1671" s="11" t="s">
        <v>15934</v>
      </c>
      <c r="I1671" s="11" t="s">
        <v>2074</v>
      </c>
      <c r="J1671" s="11"/>
      <c r="K1671" s="11" t="s">
        <v>7337</v>
      </c>
      <c r="L1671" s="11" t="s">
        <v>15935</v>
      </c>
      <c r="M1671" s="11" t="s">
        <v>7373</v>
      </c>
      <c r="N1671" s="12" t="s">
        <v>15936</v>
      </c>
      <c r="O1671" s="12" t="s">
        <v>15937</v>
      </c>
    </row>
    <row r="1672" spans="1:15" ht="15" customHeight="1" x14ac:dyDescent="0.3">
      <c r="A1672" s="11" t="s">
        <v>97</v>
      </c>
      <c r="B1672" s="11" t="s">
        <v>98</v>
      </c>
      <c r="C1672" s="17">
        <v>6</v>
      </c>
      <c r="D1672" s="11" t="s">
        <v>742</v>
      </c>
      <c r="E1672" s="11" t="s">
        <v>13869</v>
      </c>
      <c r="F1672" s="11">
        <v>8546483</v>
      </c>
      <c r="G1672" s="11" t="s">
        <v>15938</v>
      </c>
      <c r="H1672" s="11" t="s">
        <v>15939</v>
      </c>
      <c r="I1672" s="11" t="s">
        <v>10087</v>
      </c>
      <c r="J1672" s="11"/>
      <c r="K1672" s="11" t="s">
        <v>8900</v>
      </c>
      <c r="L1672" s="11" t="s">
        <v>15940</v>
      </c>
      <c r="M1672" s="11" t="s">
        <v>7373</v>
      </c>
      <c r="N1672" s="12" t="s">
        <v>15941</v>
      </c>
      <c r="O1672" s="12" t="s">
        <v>15942</v>
      </c>
    </row>
    <row r="1673" spans="1:15" ht="15" customHeight="1" x14ac:dyDescent="0.3">
      <c r="A1673" s="11" t="s">
        <v>97</v>
      </c>
      <c r="B1673" s="11" t="s">
        <v>98</v>
      </c>
      <c r="C1673" s="17">
        <v>6</v>
      </c>
      <c r="D1673" s="11" t="s">
        <v>742</v>
      </c>
      <c r="E1673" s="11" t="s">
        <v>13869</v>
      </c>
      <c r="F1673" s="11">
        <v>8787584</v>
      </c>
      <c r="G1673" s="11" t="s">
        <v>13991</v>
      </c>
      <c r="H1673" s="11" t="s">
        <v>15943</v>
      </c>
      <c r="I1673" s="11" t="s">
        <v>800</v>
      </c>
      <c r="J1673" s="11"/>
      <c r="K1673" s="11" t="s">
        <v>10812</v>
      </c>
      <c r="L1673" s="11" t="s">
        <v>15944</v>
      </c>
      <c r="M1673" s="11" t="s">
        <v>7339</v>
      </c>
      <c r="N1673" s="12" t="s">
        <v>15945</v>
      </c>
      <c r="O1673" s="12" t="s">
        <v>15946</v>
      </c>
    </row>
    <row r="1674" spans="1:15" ht="15" customHeight="1" x14ac:dyDescent="0.3">
      <c r="A1674" s="11" t="s">
        <v>97</v>
      </c>
      <c r="B1674" s="11" t="s">
        <v>98</v>
      </c>
      <c r="C1674" s="17">
        <v>6</v>
      </c>
      <c r="D1674" s="11" t="s">
        <v>742</v>
      </c>
      <c r="E1674" s="11" t="s">
        <v>13869</v>
      </c>
      <c r="F1674" s="11">
        <v>8593729</v>
      </c>
      <c r="G1674" s="11" t="s">
        <v>15947</v>
      </c>
      <c r="H1674" s="11" t="s">
        <v>15948</v>
      </c>
      <c r="I1674" s="11" t="s">
        <v>1010</v>
      </c>
      <c r="J1674" s="11"/>
      <c r="K1674" s="11" t="s">
        <v>7561</v>
      </c>
      <c r="L1674" s="11" t="s">
        <v>15949</v>
      </c>
      <c r="M1674" s="11" t="s">
        <v>8756</v>
      </c>
      <c r="N1674" s="12" t="s">
        <v>15950</v>
      </c>
      <c r="O1674" s="12" t="s">
        <v>15951</v>
      </c>
    </row>
    <row r="1675" spans="1:15" ht="15" customHeight="1" x14ac:dyDescent="0.3">
      <c r="A1675" s="11" t="s">
        <v>97</v>
      </c>
      <c r="B1675" s="11" t="s">
        <v>98</v>
      </c>
      <c r="C1675" s="17">
        <v>6</v>
      </c>
      <c r="D1675" s="11" t="s">
        <v>742</v>
      </c>
      <c r="E1675" s="11" t="s">
        <v>13869</v>
      </c>
      <c r="F1675" s="11">
        <v>7496218</v>
      </c>
      <c r="G1675" s="11" t="s">
        <v>13991</v>
      </c>
      <c r="H1675" s="11" t="s">
        <v>15952</v>
      </c>
      <c r="I1675" s="11" t="s">
        <v>15953</v>
      </c>
      <c r="J1675" s="11"/>
      <c r="K1675" s="11" t="s">
        <v>7803</v>
      </c>
      <c r="L1675" s="11" t="s">
        <v>15954</v>
      </c>
      <c r="M1675" s="11" t="s">
        <v>8066</v>
      </c>
      <c r="N1675" s="12" t="s">
        <v>15955</v>
      </c>
      <c r="O1675" s="12" t="s">
        <v>15956</v>
      </c>
    </row>
    <row r="1676" spans="1:15" ht="15" customHeight="1" x14ac:dyDescent="0.3">
      <c r="A1676" s="11" t="s">
        <v>97</v>
      </c>
      <c r="B1676" s="11" t="s">
        <v>98</v>
      </c>
      <c r="C1676" s="17">
        <v>6</v>
      </c>
      <c r="D1676" s="11" t="s">
        <v>742</v>
      </c>
      <c r="E1676" s="11" t="s">
        <v>13869</v>
      </c>
      <c r="F1676" s="11">
        <v>7554512</v>
      </c>
      <c r="G1676" s="11" t="s">
        <v>13991</v>
      </c>
      <c r="H1676" s="11" t="s">
        <v>15957</v>
      </c>
      <c r="I1676" s="11" t="s">
        <v>920</v>
      </c>
      <c r="J1676" s="11"/>
      <c r="K1676" s="11" t="s">
        <v>7653</v>
      </c>
      <c r="L1676" s="11" t="s">
        <v>15958</v>
      </c>
      <c r="M1676" s="11" t="s">
        <v>7350</v>
      </c>
      <c r="N1676" s="12" t="s">
        <v>15959</v>
      </c>
      <c r="O1676" s="12"/>
    </row>
    <row r="1677" spans="1:15" ht="15" customHeight="1" x14ac:dyDescent="0.3">
      <c r="A1677" s="11" t="s">
        <v>97</v>
      </c>
      <c r="B1677" s="11" t="s">
        <v>98</v>
      </c>
      <c r="C1677" s="17">
        <v>6</v>
      </c>
      <c r="D1677" s="11" t="s">
        <v>742</v>
      </c>
      <c r="E1677" s="11" t="s">
        <v>13869</v>
      </c>
      <c r="F1677" s="11">
        <v>7829705</v>
      </c>
      <c r="G1677" s="11" t="s">
        <v>15960</v>
      </c>
      <c r="H1677" s="11" t="s">
        <v>15961</v>
      </c>
      <c r="I1677" s="11" t="s">
        <v>919</v>
      </c>
      <c r="J1677" s="11"/>
      <c r="K1677" s="11" t="s">
        <v>7754</v>
      </c>
      <c r="L1677" s="11" t="s">
        <v>15962</v>
      </c>
      <c r="M1677" s="11" t="s">
        <v>7373</v>
      </c>
      <c r="N1677" s="12" t="s">
        <v>15963</v>
      </c>
      <c r="O1677" s="12" t="s">
        <v>15964</v>
      </c>
    </row>
    <row r="1678" spans="1:15" ht="15" customHeight="1" x14ac:dyDescent="0.3">
      <c r="A1678" s="11" t="s">
        <v>97</v>
      </c>
      <c r="B1678" s="11" t="s">
        <v>98</v>
      </c>
      <c r="C1678" s="17">
        <v>6</v>
      </c>
      <c r="D1678" s="11" t="s">
        <v>742</v>
      </c>
      <c r="E1678" s="11" t="s">
        <v>13869</v>
      </c>
      <c r="F1678" s="11">
        <v>8547049</v>
      </c>
      <c r="G1678" s="11" t="s">
        <v>15965</v>
      </c>
      <c r="H1678" s="11" t="s">
        <v>15966</v>
      </c>
      <c r="I1678" s="11" t="s">
        <v>10128</v>
      </c>
      <c r="J1678" s="11"/>
      <c r="K1678" s="11" t="s">
        <v>7337</v>
      </c>
      <c r="L1678" s="11" t="s">
        <v>15967</v>
      </c>
      <c r="M1678" s="11" t="s">
        <v>7373</v>
      </c>
      <c r="N1678" s="12" t="s">
        <v>15968</v>
      </c>
      <c r="O1678" s="12" t="s">
        <v>15969</v>
      </c>
    </row>
    <row r="1679" spans="1:15" ht="15" customHeight="1" x14ac:dyDescent="0.3">
      <c r="A1679" s="11" t="s">
        <v>97</v>
      </c>
      <c r="B1679" s="11" t="s">
        <v>98</v>
      </c>
      <c r="C1679" s="17">
        <v>6</v>
      </c>
      <c r="D1679" s="11" t="s">
        <v>742</v>
      </c>
      <c r="E1679" s="11" t="s">
        <v>13869</v>
      </c>
      <c r="F1679" s="11">
        <v>8847367</v>
      </c>
      <c r="G1679" s="11" t="s">
        <v>13991</v>
      </c>
      <c r="H1679" s="11" t="s">
        <v>15970</v>
      </c>
      <c r="I1679" s="11" t="s">
        <v>10128</v>
      </c>
      <c r="J1679" s="11"/>
      <c r="K1679" s="11" t="s">
        <v>9909</v>
      </c>
      <c r="L1679" s="11" t="s">
        <v>15971</v>
      </c>
      <c r="M1679" s="11" t="s">
        <v>9704</v>
      </c>
      <c r="N1679" s="12" t="s">
        <v>15972</v>
      </c>
      <c r="O1679" s="12" t="s">
        <v>15973</v>
      </c>
    </row>
    <row r="1680" spans="1:15" ht="15" customHeight="1" x14ac:dyDescent="0.3">
      <c r="A1680" s="11" t="s">
        <v>97</v>
      </c>
      <c r="B1680" s="11" t="s">
        <v>98</v>
      </c>
      <c r="C1680" s="17">
        <v>6</v>
      </c>
      <c r="D1680" s="11" t="s">
        <v>742</v>
      </c>
      <c r="E1680" s="11" t="s">
        <v>13869</v>
      </c>
      <c r="F1680" s="11">
        <v>7658806</v>
      </c>
      <c r="G1680" s="11" t="s">
        <v>13991</v>
      </c>
      <c r="H1680" s="11" t="s">
        <v>15974</v>
      </c>
      <c r="I1680" s="11" t="s">
        <v>15975</v>
      </c>
      <c r="J1680" s="11"/>
      <c r="K1680" s="11" t="s">
        <v>7727</v>
      </c>
      <c r="L1680" s="11" t="s">
        <v>15976</v>
      </c>
      <c r="M1680" s="11" t="s">
        <v>8615</v>
      </c>
      <c r="N1680" s="12" t="s">
        <v>15977</v>
      </c>
      <c r="O1680" s="12" t="s">
        <v>15978</v>
      </c>
    </row>
    <row r="1681" spans="1:15" ht="15" customHeight="1" x14ac:dyDescent="0.3">
      <c r="A1681" s="11" t="s">
        <v>97</v>
      </c>
      <c r="B1681" s="11" t="s">
        <v>98</v>
      </c>
      <c r="C1681" s="17">
        <v>6</v>
      </c>
      <c r="D1681" s="11" t="s">
        <v>742</v>
      </c>
      <c r="E1681" s="11" t="s">
        <v>13869</v>
      </c>
      <c r="F1681" s="11">
        <v>7918017</v>
      </c>
      <c r="G1681" s="11" t="s">
        <v>15933</v>
      </c>
      <c r="H1681" s="11" t="s">
        <v>15979</v>
      </c>
      <c r="I1681" s="11" t="s">
        <v>10155</v>
      </c>
      <c r="J1681" s="11"/>
      <c r="K1681" s="11" t="s">
        <v>7337</v>
      </c>
      <c r="L1681" s="11" t="s">
        <v>15980</v>
      </c>
      <c r="M1681" s="11" t="s">
        <v>7339</v>
      </c>
      <c r="N1681" s="12" t="s">
        <v>15981</v>
      </c>
      <c r="O1681" s="12" t="s">
        <v>15982</v>
      </c>
    </row>
    <row r="1682" spans="1:15" ht="15" customHeight="1" x14ac:dyDescent="0.3">
      <c r="A1682" s="11" t="s">
        <v>97</v>
      </c>
      <c r="B1682" s="11" t="s">
        <v>98</v>
      </c>
      <c r="C1682" s="17">
        <v>6</v>
      </c>
      <c r="D1682" s="11" t="s">
        <v>742</v>
      </c>
      <c r="E1682" s="11" t="s">
        <v>13869</v>
      </c>
      <c r="F1682" s="11">
        <v>7918016</v>
      </c>
      <c r="G1682" s="11" t="s">
        <v>15983</v>
      </c>
      <c r="H1682" s="11" t="s">
        <v>15984</v>
      </c>
      <c r="I1682" s="11" t="s">
        <v>10155</v>
      </c>
      <c r="J1682" s="11"/>
      <c r="K1682" s="11" t="s">
        <v>7337</v>
      </c>
      <c r="L1682" s="11" t="s">
        <v>15985</v>
      </c>
      <c r="M1682" s="11" t="s">
        <v>7339</v>
      </c>
      <c r="N1682" s="12" t="s">
        <v>15986</v>
      </c>
      <c r="O1682" s="12" t="s">
        <v>15987</v>
      </c>
    </row>
    <row r="1683" spans="1:15" ht="15" customHeight="1" x14ac:dyDescent="0.3">
      <c r="A1683" s="11" t="s">
        <v>97</v>
      </c>
      <c r="B1683" s="11" t="s">
        <v>98</v>
      </c>
      <c r="C1683" s="17">
        <v>6</v>
      </c>
      <c r="D1683" s="11" t="s">
        <v>742</v>
      </c>
      <c r="E1683" s="11" t="s">
        <v>13869</v>
      </c>
      <c r="F1683" s="11">
        <v>7918015</v>
      </c>
      <c r="G1683" s="11" t="s">
        <v>15988</v>
      </c>
      <c r="H1683" s="11" t="s">
        <v>15989</v>
      </c>
      <c r="I1683" s="11" t="s">
        <v>10155</v>
      </c>
      <c r="J1683" s="11"/>
      <c r="K1683" s="11" t="s">
        <v>7337</v>
      </c>
      <c r="L1683" s="11" t="s">
        <v>15990</v>
      </c>
      <c r="M1683" s="11" t="s">
        <v>7373</v>
      </c>
      <c r="N1683" s="12" t="s">
        <v>15991</v>
      </c>
      <c r="O1683" s="12" t="s">
        <v>15992</v>
      </c>
    </row>
    <row r="1684" spans="1:15" ht="15" customHeight="1" x14ac:dyDescent="0.3">
      <c r="A1684" s="11" t="s">
        <v>97</v>
      </c>
      <c r="B1684" s="11" t="s">
        <v>98</v>
      </c>
      <c r="C1684" s="17">
        <v>6</v>
      </c>
      <c r="D1684" s="11" t="s">
        <v>742</v>
      </c>
      <c r="E1684" s="11" t="s">
        <v>13869</v>
      </c>
      <c r="F1684" s="11">
        <v>7858831</v>
      </c>
      <c r="G1684" s="11" t="s">
        <v>13991</v>
      </c>
      <c r="H1684" s="11" t="s">
        <v>15993</v>
      </c>
      <c r="I1684" s="11" t="s">
        <v>15994</v>
      </c>
      <c r="J1684" s="11"/>
      <c r="K1684" s="11" t="s">
        <v>15995</v>
      </c>
      <c r="L1684" s="11" t="s">
        <v>15996</v>
      </c>
      <c r="M1684" s="11" t="s">
        <v>7339</v>
      </c>
      <c r="N1684" s="12" t="s">
        <v>15997</v>
      </c>
      <c r="O1684" s="12"/>
    </row>
    <row r="1685" spans="1:15" ht="15" customHeight="1" x14ac:dyDescent="0.3">
      <c r="A1685" s="11" t="s">
        <v>97</v>
      </c>
      <c r="B1685" s="11" t="s">
        <v>98</v>
      </c>
      <c r="C1685" s="17">
        <v>6</v>
      </c>
      <c r="D1685" s="11" t="s">
        <v>742</v>
      </c>
      <c r="E1685" s="11" t="s">
        <v>13869</v>
      </c>
      <c r="F1685" s="11">
        <v>7955484</v>
      </c>
      <c r="G1685" s="11" t="s">
        <v>15938</v>
      </c>
      <c r="H1685" s="11" t="s">
        <v>15998</v>
      </c>
      <c r="I1685" s="11" t="s">
        <v>928</v>
      </c>
      <c r="J1685" s="11"/>
      <c r="K1685" s="11" t="s">
        <v>7561</v>
      </c>
      <c r="L1685" s="11" t="s">
        <v>15999</v>
      </c>
      <c r="M1685" s="11" t="s">
        <v>8756</v>
      </c>
      <c r="N1685" s="12" t="s">
        <v>16000</v>
      </c>
      <c r="O1685" s="12" t="s">
        <v>16001</v>
      </c>
    </row>
    <row r="1686" spans="1:15" ht="15" customHeight="1" x14ac:dyDescent="0.3">
      <c r="A1686" s="11" t="s">
        <v>97</v>
      </c>
      <c r="B1686" s="11" t="s">
        <v>98</v>
      </c>
      <c r="C1686" s="17">
        <v>6</v>
      </c>
      <c r="D1686" s="11" t="s">
        <v>742</v>
      </c>
      <c r="E1686" s="11" t="s">
        <v>13869</v>
      </c>
      <c r="F1686" s="11">
        <v>8285732</v>
      </c>
      <c r="G1686" s="11" t="s">
        <v>13991</v>
      </c>
      <c r="H1686" s="11" t="s">
        <v>16002</v>
      </c>
      <c r="I1686" s="11" t="s">
        <v>1152</v>
      </c>
      <c r="J1686" s="11"/>
      <c r="K1686" s="11" t="s">
        <v>8900</v>
      </c>
      <c r="L1686" s="11" t="s">
        <v>16003</v>
      </c>
      <c r="M1686" s="11" t="s">
        <v>8615</v>
      </c>
      <c r="N1686" s="12" t="s">
        <v>16004</v>
      </c>
      <c r="O1686" s="12" t="s">
        <v>16005</v>
      </c>
    </row>
    <row r="1687" spans="1:15" ht="15" customHeight="1" x14ac:dyDescent="0.3">
      <c r="A1687" s="11" t="s">
        <v>97</v>
      </c>
      <c r="B1687" s="11" t="s">
        <v>98</v>
      </c>
      <c r="C1687" s="17">
        <v>6</v>
      </c>
      <c r="D1687" s="11" t="s">
        <v>742</v>
      </c>
      <c r="E1687" s="11" t="s">
        <v>13869</v>
      </c>
      <c r="F1687" s="11">
        <v>8285729</v>
      </c>
      <c r="G1687" s="11" t="s">
        <v>15938</v>
      </c>
      <c r="H1687" s="11" t="s">
        <v>16006</v>
      </c>
      <c r="I1687" s="11" t="s">
        <v>1152</v>
      </c>
      <c r="J1687" s="11"/>
      <c r="K1687" s="11" t="s">
        <v>8900</v>
      </c>
      <c r="L1687" s="11" t="s">
        <v>16007</v>
      </c>
      <c r="M1687" s="11" t="s">
        <v>7520</v>
      </c>
      <c r="N1687" s="12" t="s">
        <v>16008</v>
      </c>
      <c r="O1687" s="12" t="s">
        <v>16009</v>
      </c>
    </row>
    <row r="1688" spans="1:15" ht="15" customHeight="1" x14ac:dyDescent="0.3">
      <c r="A1688" s="11" t="s">
        <v>97</v>
      </c>
      <c r="B1688" s="11" t="s">
        <v>98</v>
      </c>
      <c r="C1688" s="17">
        <v>6</v>
      </c>
      <c r="D1688" s="11" t="s">
        <v>742</v>
      </c>
      <c r="E1688" s="11" t="s">
        <v>13869</v>
      </c>
      <c r="F1688" s="11">
        <v>8124170</v>
      </c>
      <c r="G1688" s="11" t="s">
        <v>13991</v>
      </c>
      <c r="H1688" s="11" t="s">
        <v>16010</v>
      </c>
      <c r="I1688" s="11" t="s">
        <v>16011</v>
      </c>
      <c r="J1688" s="11"/>
      <c r="K1688" s="11" t="s">
        <v>7803</v>
      </c>
      <c r="L1688" s="11" t="s">
        <v>16012</v>
      </c>
      <c r="M1688" s="11" t="s">
        <v>8414</v>
      </c>
      <c r="N1688" s="12" t="s">
        <v>16013</v>
      </c>
      <c r="O1688" s="12" t="s">
        <v>16014</v>
      </c>
    </row>
    <row r="1689" spans="1:15" ht="15" customHeight="1" x14ac:dyDescent="0.3">
      <c r="A1689" s="11" t="s">
        <v>97</v>
      </c>
      <c r="B1689" s="11" t="s">
        <v>98</v>
      </c>
      <c r="C1689" s="17">
        <v>6</v>
      </c>
      <c r="D1689" s="11" t="s">
        <v>742</v>
      </c>
      <c r="E1689" s="11" t="s">
        <v>13869</v>
      </c>
      <c r="F1689" s="11">
        <v>8173454</v>
      </c>
      <c r="G1689" s="11" t="s">
        <v>16015</v>
      </c>
      <c r="H1689" s="11" t="s">
        <v>16016</v>
      </c>
      <c r="I1689" s="11" t="s">
        <v>16017</v>
      </c>
      <c r="J1689" s="11"/>
      <c r="K1689" s="11" t="s">
        <v>7803</v>
      </c>
      <c r="L1689" s="11" t="s">
        <v>16018</v>
      </c>
      <c r="M1689" s="11" t="s">
        <v>7373</v>
      </c>
      <c r="N1689" s="12" t="s">
        <v>16019</v>
      </c>
      <c r="O1689" s="12" t="s">
        <v>16020</v>
      </c>
    </row>
    <row r="1690" spans="1:15" ht="15" customHeight="1" x14ac:dyDescent="0.3">
      <c r="A1690" s="11" t="s">
        <v>97</v>
      </c>
      <c r="B1690" s="11" t="s">
        <v>98</v>
      </c>
      <c r="C1690" s="17">
        <v>6</v>
      </c>
      <c r="D1690" s="11" t="s">
        <v>742</v>
      </c>
      <c r="E1690" s="11" t="s">
        <v>13869</v>
      </c>
      <c r="F1690" s="11">
        <v>7949474</v>
      </c>
      <c r="G1690" s="11" t="s">
        <v>15859</v>
      </c>
      <c r="H1690" s="11" t="s">
        <v>16021</v>
      </c>
      <c r="I1690" s="11" t="s">
        <v>633</v>
      </c>
      <c r="J1690" s="11"/>
      <c r="K1690" s="11" t="s">
        <v>8975</v>
      </c>
      <c r="L1690" s="11" t="s">
        <v>16022</v>
      </c>
      <c r="M1690" s="11" t="s">
        <v>7339</v>
      </c>
      <c r="N1690" s="12" t="s">
        <v>16023</v>
      </c>
      <c r="O1690" s="12" t="s">
        <v>16024</v>
      </c>
    </row>
    <row r="1691" spans="1:15" ht="15" customHeight="1" x14ac:dyDescent="0.3">
      <c r="A1691" s="11" t="s">
        <v>97</v>
      </c>
      <c r="B1691" s="11" t="s">
        <v>98</v>
      </c>
      <c r="C1691" s="17">
        <v>6</v>
      </c>
      <c r="D1691" s="11" t="s">
        <v>742</v>
      </c>
      <c r="E1691" s="11" t="s">
        <v>13869</v>
      </c>
      <c r="F1691" s="11">
        <v>8504040</v>
      </c>
      <c r="G1691" s="11" t="s">
        <v>16025</v>
      </c>
      <c r="H1691" s="11" t="s">
        <v>16026</v>
      </c>
      <c r="I1691" s="11" t="s">
        <v>16027</v>
      </c>
      <c r="J1691" s="11"/>
      <c r="K1691" s="11" t="s">
        <v>7337</v>
      </c>
      <c r="L1691" s="11" t="s">
        <v>16028</v>
      </c>
      <c r="M1691" s="11" t="s">
        <v>7373</v>
      </c>
      <c r="N1691" s="12" t="s">
        <v>16029</v>
      </c>
      <c r="O1691" s="12" t="s">
        <v>16030</v>
      </c>
    </row>
    <row r="1692" spans="1:15" ht="15" customHeight="1" x14ac:dyDescent="0.3">
      <c r="A1692" s="11" t="s">
        <v>97</v>
      </c>
      <c r="B1692" s="11" t="s">
        <v>98</v>
      </c>
      <c r="C1692" s="17">
        <v>6</v>
      </c>
      <c r="D1692" s="11" t="s">
        <v>742</v>
      </c>
      <c r="E1692" s="11" t="s">
        <v>13869</v>
      </c>
      <c r="F1692" s="11">
        <v>8471517</v>
      </c>
      <c r="G1692" s="11" t="s">
        <v>16031</v>
      </c>
      <c r="H1692" s="11" t="s">
        <v>16032</v>
      </c>
      <c r="I1692" s="11" t="s">
        <v>1156</v>
      </c>
      <c r="J1692" s="11"/>
      <c r="K1692" s="11" t="s">
        <v>7337</v>
      </c>
      <c r="L1692" s="11" t="s">
        <v>16033</v>
      </c>
      <c r="M1692" s="11" t="s">
        <v>7339</v>
      </c>
      <c r="N1692" s="12" t="s">
        <v>16034</v>
      </c>
      <c r="O1692" s="12" t="s">
        <v>16035</v>
      </c>
    </row>
    <row r="1693" spans="1:15" ht="15" customHeight="1" x14ac:dyDescent="0.3">
      <c r="A1693" s="11" t="s">
        <v>97</v>
      </c>
      <c r="B1693" s="11" t="s">
        <v>98</v>
      </c>
      <c r="C1693" s="17">
        <v>6</v>
      </c>
      <c r="D1693" s="11" t="s">
        <v>742</v>
      </c>
      <c r="E1693" s="11" t="s">
        <v>13869</v>
      </c>
      <c r="F1693" s="11">
        <v>8374464</v>
      </c>
      <c r="G1693" s="11" t="s">
        <v>13991</v>
      </c>
      <c r="H1693" s="11" t="s">
        <v>16036</v>
      </c>
      <c r="I1693" s="11" t="s">
        <v>16037</v>
      </c>
      <c r="J1693" s="11"/>
      <c r="K1693" s="11" t="s">
        <v>7803</v>
      </c>
      <c r="L1693" s="11" t="s">
        <v>16038</v>
      </c>
      <c r="M1693" s="11" t="s">
        <v>7604</v>
      </c>
      <c r="N1693" s="12" t="s">
        <v>16039</v>
      </c>
      <c r="O1693" s="12" t="s">
        <v>16040</v>
      </c>
    </row>
    <row r="1694" spans="1:15" ht="15" customHeight="1" x14ac:dyDescent="0.3">
      <c r="A1694" s="11" t="s">
        <v>97</v>
      </c>
      <c r="B1694" s="11" t="s">
        <v>98</v>
      </c>
      <c r="C1694" s="17">
        <v>6</v>
      </c>
      <c r="D1694" s="11" t="s">
        <v>742</v>
      </c>
      <c r="E1694" s="11" t="s">
        <v>13869</v>
      </c>
      <c r="F1694" s="11">
        <v>7654568</v>
      </c>
      <c r="G1694" s="11" t="s">
        <v>13991</v>
      </c>
      <c r="H1694" s="11" t="s">
        <v>16041</v>
      </c>
      <c r="I1694" s="11" t="s">
        <v>925</v>
      </c>
      <c r="J1694" s="11"/>
      <c r="K1694" s="11" t="s">
        <v>7337</v>
      </c>
      <c r="L1694" s="11" t="s">
        <v>16042</v>
      </c>
      <c r="M1694" s="11" t="s">
        <v>7350</v>
      </c>
      <c r="N1694" s="12" t="s">
        <v>16043</v>
      </c>
      <c r="O1694" s="12" t="s">
        <v>16044</v>
      </c>
    </row>
    <row r="1695" spans="1:15" ht="15" customHeight="1" x14ac:dyDescent="0.3">
      <c r="A1695" s="11" t="s">
        <v>97</v>
      </c>
      <c r="B1695" s="11" t="s">
        <v>98</v>
      </c>
      <c r="C1695" s="17">
        <v>6</v>
      </c>
      <c r="D1695" s="11" t="s">
        <v>742</v>
      </c>
      <c r="E1695" s="11" t="s">
        <v>13869</v>
      </c>
      <c r="F1695" s="11">
        <v>1417037</v>
      </c>
      <c r="G1695" s="11" t="s">
        <v>13991</v>
      </c>
      <c r="H1695" s="11" t="s">
        <v>10272</v>
      </c>
      <c r="I1695" s="11" t="s">
        <v>938</v>
      </c>
      <c r="J1695" s="11"/>
      <c r="K1695" s="11" t="s">
        <v>8900</v>
      </c>
      <c r="L1695" s="11" t="s">
        <v>16045</v>
      </c>
      <c r="M1695" s="11" t="s">
        <v>7604</v>
      </c>
      <c r="N1695" s="12" t="s">
        <v>16046</v>
      </c>
      <c r="O1695" s="12" t="s">
        <v>16047</v>
      </c>
    </row>
    <row r="1696" spans="1:15" ht="15" customHeight="1" x14ac:dyDescent="0.3">
      <c r="A1696" s="11" t="s">
        <v>97</v>
      </c>
      <c r="B1696" s="11" t="s">
        <v>98</v>
      </c>
      <c r="C1696" s="17">
        <v>6</v>
      </c>
      <c r="D1696" s="11" t="s">
        <v>742</v>
      </c>
      <c r="E1696" s="11" t="s">
        <v>13869</v>
      </c>
      <c r="F1696" s="11">
        <v>1486713</v>
      </c>
      <c r="G1696" s="11" t="s">
        <v>16048</v>
      </c>
      <c r="H1696" s="11" t="s">
        <v>16049</v>
      </c>
      <c r="I1696" s="11" t="s">
        <v>934</v>
      </c>
      <c r="J1696" s="11"/>
      <c r="K1696" s="11" t="s">
        <v>7561</v>
      </c>
      <c r="L1696" s="11" t="s">
        <v>16050</v>
      </c>
      <c r="M1696" s="11" t="s">
        <v>8756</v>
      </c>
      <c r="N1696" s="12" t="s">
        <v>16051</v>
      </c>
      <c r="O1696" s="12" t="s">
        <v>16052</v>
      </c>
    </row>
    <row r="1697" spans="1:15" ht="15" customHeight="1" x14ac:dyDescent="0.3">
      <c r="A1697" s="11" t="s">
        <v>97</v>
      </c>
      <c r="B1697" s="11" t="s">
        <v>98</v>
      </c>
      <c r="C1697" s="17">
        <v>6</v>
      </c>
      <c r="D1697" s="11" t="s">
        <v>742</v>
      </c>
      <c r="E1697" s="11" t="s">
        <v>13869</v>
      </c>
      <c r="F1697" s="11">
        <v>1486704</v>
      </c>
      <c r="G1697" s="11" t="s">
        <v>13991</v>
      </c>
      <c r="H1697" s="11" t="s">
        <v>16053</v>
      </c>
      <c r="I1697" s="11" t="s">
        <v>934</v>
      </c>
      <c r="J1697" s="11"/>
      <c r="K1697" s="11" t="s">
        <v>7561</v>
      </c>
      <c r="L1697" s="11" t="s">
        <v>16054</v>
      </c>
      <c r="M1697" s="11" t="s">
        <v>7734</v>
      </c>
      <c r="N1697" s="12" t="s">
        <v>16055</v>
      </c>
      <c r="O1697" s="12" t="s">
        <v>16056</v>
      </c>
    </row>
    <row r="1698" spans="1:15" ht="15" customHeight="1" x14ac:dyDescent="0.3">
      <c r="A1698" s="11" t="s">
        <v>97</v>
      </c>
      <c r="B1698" s="11" t="s">
        <v>98</v>
      </c>
      <c r="C1698" s="17">
        <v>6</v>
      </c>
      <c r="D1698" s="11" t="s">
        <v>742</v>
      </c>
      <c r="E1698" s="11" t="s">
        <v>13869</v>
      </c>
      <c r="F1698" s="11">
        <v>1794186</v>
      </c>
      <c r="G1698" s="11" t="s">
        <v>16057</v>
      </c>
      <c r="H1698" s="11" t="s">
        <v>16058</v>
      </c>
      <c r="I1698" s="11" t="s">
        <v>3887</v>
      </c>
      <c r="J1698" s="11"/>
      <c r="K1698" s="11" t="s">
        <v>7561</v>
      </c>
      <c r="L1698" s="11" t="s">
        <v>16059</v>
      </c>
      <c r="M1698" s="11" t="s">
        <v>7373</v>
      </c>
      <c r="N1698" s="12" t="s">
        <v>16060</v>
      </c>
      <c r="O1698" s="12" t="s">
        <v>16061</v>
      </c>
    </row>
    <row r="1699" spans="1:15" ht="15" customHeight="1" x14ac:dyDescent="0.3">
      <c r="A1699" s="11" t="s">
        <v>97</v>
      </c>
      <c r="B1699" s="11" t="s">
        <v>98</v>
      </c>
      <c r="C1699" s="17">
        <v>6</v>
      </c>
      <c r="D1699" s="11" t="s">
        <v>742</v>
      </c>
      <c r="E1699" s="11" t="s">
        <v>13869</v>
      </c>
      <c r="F1699" s="11">
        <v>2050452</v>
      </c>
      <c r="G1699" s="11" t="s">
        <v>16062</v>
      </c>
      <c r="H1699" s="11" t="s">
        <v>16063</v>
      </c>
      <c r="I1699" s="11" t="s">
        <v>16064</v>
      </c>
      <c r="J1699" s="11"/>
      <c r="K1699" s="11" t="s">
        <v>8860</v>
      </c>
      <c r="L1699" s="11" t="s">
        <v>16065</v>
      </c>
      <c r="M1699" s="11" t="s">
        <v>7962</v>
      </c>
      <c r="N1699" s="12" t="s">
        <v>16066</v>
      </c>
      <c r="O1699" s="12" t="s">
        <v>16067</v>
      </c>
    </row>
    <row r="1700" spans="1:15" ht="15" customHeight="1" x14ac:dyDescent="0.3">
      <c r="A1700" s="11" t="s">
        <v>97</v>
      </c>
      <c r="B1700" s="11" t="s">
        <v>98</v>
      </c>
      <c r="C1700" s="17">
        <v>6</v>
      </c>
      <c r="D1700" s="11" t="s">
        <v>742</v>
      </c>
      <c r="E1700" s="11" t="s">
        <v>13869</v>
      </c>
      <c r="F1700" s="11">
        <v>2025563</v>
      </c>
      <c r="G1700" s="11" t="s">
        <v>16068</v>
      </c>
      <c r="H1700" s="11" t="s">
        <v>16069</v>
      </c>
      <c r="I1700" s="11" t="s">
        <v>16064</v>
      </c>
      <c r="J1700" s="11"/>
      <c r="K1700" s="11" t="s">
        <v>7337</v>
      </c>
      <c r="L1700" s="11" t="s">
        <v>16070</v>
      </c>
      <c r="M1700" s="11" t="s">
        <v>8756</v>
      </c>
      <c r="N1700" s="12" t="s">
        <v>16071</v>
      </c>
      <c r="O1700" s="12" t="s">
        <v>16072</v>
      </c>
    </row>
    <row r="1701" spans="1:15" ht="15" customHeight="1" x14ac:dyDescent="0.3">
      <c r="A1701" s="11" t="s">
        <v>97</v>
      </c>
      <c r="B1701" s="11" t="s">
        <v>98</v>
      </c>
      <c r="C1701" s="17">
        <v>6</v>
      </c>
      <c r="D1701" s="11" t="s">
        <v>742</v>
      </c>
      <c r="E1701" s="11" t="s">
        <v>13869</v>
      </c>
      <c r="F1701" s="11">
        <v>2364568</v>
      </c>
      <c r="G1701" s="11" t="s">
        <v>16073</v>
      </c>
      <c r="H1701" s="11" t="s">
        <v>16074</v>
      </c>
      <c r="I1701" s="11" t="s">
        <v>10365</v>
      </c>
      <c r="J1701" s="11"/>
      <c r="K1701" s="11" t="s">
        <v>7561</v>
      </c>
      <c r="L1701" s="11" t="s">
        <v>16075</v>
      </c>
      <c r="M1701" s="11" t="s">
        <v>8756</v>
      </c>
      <c r="N1701" s="12" t="s">
        <v>16076</v>
      </c>
      <c r="O1701" s="12" t="s">
        <v>16077</v>
      </c>
    </row>
    <row r="1702" spans="1:15" ht="15" customHeight="1" x14ac:dyDescent="0.3">
      <c r="A1702" s="11" t="s">
        <v>97</v>
      </c>
      <c r="B1702" s="11" t="s">
        <v>98</v>
      </c>
      <c r="C1702" s="17">
        <v>6</v>
      </c>
      <c r="D1702" s="11" t="s">
        <v>742</v>
      </c>
      <c r="E1702" s="11" t="s">
        <v>13869</v>
      </c>
      <c r="F1702" s="11">
        <v>2390498</v>
      </c>
      <c r="G1702" s="11" t="s">
        <v>16078</v>
      </c>
      <c r="H1702" s="11" t="s">
        <v>16079</v>
      </c>
      <c r="I1702" s="11" t="s">
        <v>16080</v>
      </c>
      <c r="J1702" s="11"/>
      <c r="K1702" s="11" t="s">
        <v>7337</v>
      </c>
      <c r="L1702" s="11" t="s">
        <v>16081</v>
      </c>
      <c r="M1702" s="11" t="s">
        <v>7373</v>
      </c>
      <c r="N1702" s="12" t="s">
        <v>16082</v>
      </c>
      <c r="O1702" s="12" t="s">
        <v>16083</v>
      </c>
    </row>
    <row r="1703" spans="1:15" ht="15" customHeight="1" x14ac:dyDescent="0.3">
      <c r="A1703" s="11" t="s">
        <v>97</v>
      </c>
      <c r="B1703" s="11" t="s">
        <v>98</v>
      </c>
      <c r="C1703" s="17">
        <v>6</v>
      </c>
      <c r="D1703" s="11" t="s">
        <v>742</v>
      </c>
      <c r="E1703" s="11" t="s">
        <v>13869</v>
      </c>
      <c r="F1703" s="11">
        <v>2145124</v>
      </c>
      <c r="G1703" s="11" t="s">
        <v>16084</v>
      </c>
      <c r="H1703" s="11" t="s">
        <v>16085</v>
      </c>
      <c r="I1703" s="11" t="s">
        <v>3946</v>
      </c>
      <c r="J1703" s="11"/>
      <c r="K1703" s="11" t="s">
        <v>10913</v>
      </c>
      <c r="L1703" s="11" t="s">
        <v>16086</v>
      </c>
      <c r="M1703" s="11" t="s">
        <v>8756</v>
      </c>
      <c r="N1703" s="12" t="s">
        <v>16087</v>
      </c>
      <c r="O1703" s="12" t="s">
        <v>16088</v>
      </c>
    </row>
    <row r="1704" spans="1:15" ht="15" customHeight="1" x14ac:dyDescent="0.3">
      <c r="A1704" s="11" t="s">
        <v>97</v>
      </c>
      <c r="B1704" s="11" t="s">
        <v>98</v>
      </c>
      <c r="C1704" s="17">
        <v>6</v>
      </c>
      <c r="D1704" s="11" t="s">
        <v>742</v>
      </c>
      <c r="E1704" s="11" t="s">
        <v>13869</v>
      </c>
      <c r="F1704" s="11">
        <v>2612039</v>
      </c>
      <c r="G1704" s="11" t="s">
        <v>16089</v>
      </c>
      <c r="H1704" s="11" t="s">
        <v>16090</v>
      </c>
      <c r="I1704" s="11" t="s">
        <v>16091</v>
      </c>
      <c r="J1704" s="11"/>
      <c r="K1704" s="11" t="s">
        <v>7561</v>
      </c>
      <c r="L1704" s="11" t="s">
        <v>16092</v>
      </c>
      <c r="M1704" s="11" t="s">
        <v>8756</v>
      </c>
      <c r="N1704" s="12" t="s">
        <v>16093</v>
      </c>
      <c r="O1704" s="12" t="s">
        <v>16094</v>
      </c>
    </row>
    <row r="1705" spans="1:15" ht="15" customHeight="1" x14ac:dyDescent="0.3">
      <c r="A1705" s="11" t="s">
        <v>97</v>
      </c>
      <c r="B1705" s="11" t="s">
        <v>98</v>
      </c>
      <c r="C1705" s="17">
        <v>6</v>
      </c>
      <c r="D1705" s="11" t="s">
        <v>742</v>
      </c>
      <c r="E1705" s="11" t="s">
        <v>13869</v>
      </c>
      <c r="F1705" s="11">
        <v>2614773</v>
      </c>
      <c r="G1705" s="11" t="s">
        <v>15938</v>
      </c>
      <c r="H1705" s="11" t="s">
        <v>16095</v>
      </c>
      <c r="I1705" s="11" t="s">
        <v>3953</v>
      </c>
      <c r="J1705" s="11"/>
      <c r="K1705" s="11" t="s">
        <v>10081</v>
      </c>
      <c r="L1705" s="11" t="s">
        <v>16096</v>
      </c>
      <c r="M1705" s="11" t="s">
        <v>8756</v>
      </c>
      <c r="N1705" s="12" t="s">
        <v>16097</v>
      </c>
      <c r="O1705" s="12" t="s">
        <v>16098</v>
      </c>
    </row>
    <row r="1706" spans="1:15" ht="15" customHeight="1" x14ac:dyDescent="0.3">
      <c r="A1706" s="11" t="s">
        <v>97</v>
      </c>
      <c r="B1706" s="11" t="s">
        <v>98</v>
      </c>
      <c r="C1706" s="17">
        <v>6</v>
      </c>
      <c r="D1706" s="11" t="s">
        <v>742</v>
      </c>
      <c r="E1706" s="11" t="s">
        <v>13869</v>
      </c>
      <c r="F1706" s="11">
        <v>3132222</v>
      </c>
      <c r="G1706" s="11" t="s">
        <v>16099</v>
      </c>
      <c r="H1706" s="11" t="s">
        <v>16100</v>
      </c>
      <c r="I1706" s="11" t="s">
        <v>16101</v>
      </c>
      <c r="J1706" s="11"/>
      <c r="K1706" s="11" t="s">
        <v>10480</v>
      </c>
      <c r="L1706" s="11" t="s">
        <v>16102</v>
      </c>
      <c r="M1706" s="11" t="s">
        <v>8756</v>
      </c>
      <c r="N1706" s="12" t="s">
        <v>16103</v>
      </c>
      <c r="O1706" s="12" t="s">
        <v>16104</v>
      </c>
    </row>
    <row r="1707" spans="1:15" ht="15" customHeight="1" x14ac:dyDescent="0.3">
      <c r="A1707" s="11" t="s">
        <v>112</v>
      </c>
      <c r="B1707" s="11" t="s">
        <v>113</v>
      </c>
      <c r="C1707" s="17">
        <v>7</v>
      </c>
      <c r="D1707" s="11" t="s">
        <v>749</v>
      </c>
      <c r="E1707" s="11" t="s">
        <v>16105</v>
      </c>
      <c r="F1707" s="11">
        <v>38011002</v>
      </c>
      <c r="G1707" s="11" t="s">
        <v>11314</v>
      </c>
      <c r="H1707" s="11" t="s">
        <v>11315</v>
      </c>
      <c r="I1707" s="11" t="s">
        <v>10558</v>
      </c>
      <c r="J1707" s="11" t="s">
        <v>10558</v>
      </c>
      <c r="K1707" s="11" t="s">
        <v>7349</v>
      </c>
      <c r="L1707" s="11"/>
      <c r="M1707" s="11" t="s">
        <v>7339</v>
      </c>
      <c r="N1707" s="12" t="s">
        <v>11316</v>
      </c>
      <c r="O1707" s="12" t="s">
        <v>11317</v>
      </c>
    </row>
    <row r="1708" spans="1:15" ht="15" customHeight="1" x14ac:dyDescent="0.3">
      <c r="A1708" s="11" t="s">
        <v>112</v>
      </c>
      <c r="B1708" s="11" t="s">
        <v>113</v>
      </c>
      <c r="C1708" s="17">
        <v>7</v>
      </c>
      <c r="D1708" s="11" t="s">
        <v>749</v>
      </c>
      <c r="E1708" s="11" t="s">
        <v>16106</v>
      </c>
      <c r="F1708" s="11">
        <v>36680336</v>
      </c>
      <c r="G1708" s="11" t="s">
        <v>16107</v>
      </c>
      <c r="H1708" s="11" t="s">
        <v>16108</v>
      </c>
      <c r="I1708" s="11" t="s">
        <v>2516</v>
      </c>
      <c r="J1708" s="11"/>
      <c r="K1708" s="11" t="s">
        <v>7337</v>
      </c>
      <c r="L1708" s="11" t="s">
        <v>16109</v>
      </c>
      <c r="M1708" s="11" t="s">
        <v>7339</v>
      </c>
      <c r="N1708" s="12" t="s">
        <v>16110</v>
      </c>
      <c r="O1708" s="12" t="s">
        <v>16111</v>
      </c>
    </row>
    <row r="1709" spans="1:15" ht="15" customHeight="1" x14ac:dyDescent="0.3">
      <c r="A1709" s="11" t="s">
        <v>112</v>
      </c>
      <c r="B1709" s="11" t="s">
        <v>113</v>
      </c>
      <c r="C1709" s="17">
        <v>7</v>
      </c>
      <c r="D1709" s="11" t="s">
        <v>749</v>
      </c>
      <c r="E1709" s="11" t="s">
        <v>16106</v>
      </c>
      <c r="F1709" s="11">
        <v>36317283</v>
      </c>
      <c r="G1709" s="11" t="s">
        <v>16112</v>
      </c>
      <c r="H1709" s="11" t="s">
        <v>16113</v>
      </c>
      <c r="I1709" s="11" t="s">
        <v>16114</v>
      </c>
      <c r="J1709" s="11" t="s">
        <v>16114</v>
      </c>
      <c r="K1709" s="11" t="s">
        <v>16115</v>
      </c>
      <c r="L1709" s="11" t="s">
        <v>16116</v>
      </c>
      <c r="M1709" s="11" t="s">
        <v>7339</v>
      </c>
      <c r="N1709" s="12" t="s">
        <v>16117</v>
      </c>
      <c r="O1709" s="12" t="s">
        <v>16118</v>
      </c>
    </row>
    <row r="1710" spans="1:15" ht="15" customHeight="1" x14ac:dyDescent="0.3">
      <c r="A1710" s="11" t="s">
        <v>112</v>
      </c>
      <c r="B1710" s="11" t="s">
        <v>113</v>
      </c>
      <c r="C1710" s="17">
        <v>7</v>
      </c>
      <c r="D1710" s="11" t="s">
        <v>749</v>
      </c>
      <c r="E1710" s="11" t="s">
        <v>16105</v>
      </c>
      <c r="F1710" s="11">
        <v>35474335</v>
      </c>
      <c r="G1710" s="11" t="s">
        <v>16119</v>
      </c>
      <c r="H1710" s="11" t="s">
        <v>16120</v>
      </c>
      <c r="I1710" s="11" t="s">
        <v>1205</v>
      </c>
      <c r="J1710" s="11" t="s">
        <v>16121</v>
      </c>
      <c r="K1710" s="11" t="s">
        <v>7561</v>
      </c>
      <c r="L1710" s="11" t="s">
        <v>16122</v>
      </c>
      <c r="M1710" s="11" t="s">
        <v>7339</v>
      </c>
      <c r="N1710" s="12" t="s">
        <v>16123</v>
      </c>
      <c r="O1710" s="12" t="s">
        <v>16124</v>
      </c>
    </row>
    <row r="1711" spans="1:15" ht="15" customHeight="1" x14ac:dyDescent="0.3">
      <c r="A1711" s="11" t="s">
        <v>112</v>
      </c>
      <c r="B1711" s="11" t="s">
        <v>113</v>
      </c>
      <c r="C1711" s="17">
        <v>7</v>
      </c>
      <c r="D1711" s="11" t="s">
        <v>749</v>
      </c>
      <c r="E1711" s="11" t="s">
        <v>16106</v>
      </c>
      <c r="F1711" s="11">
        <v>34699624</v>
      </c>
      <c r="G1711" s="11" t="s">
        <v>16125</v>
      </c>
      <c r="H1711" s="11" t="s">
        <v>16126</v>
      </c>
      <c r="I1711" s="11" t="s">
        <v>1205</v>
      </c>
      <c r="J1711" s="11" t="s">
        <v>16127</v>
      </c>
      <c r="K1711" s="11" t="s">
        <v>16128</v>
      </c>
      <c r="L1711" s="11" t="s">
        <v>16129</v>
      </c>
      <c r="M1711" s="11" t="s">
        <v>7373</v>
      </c>
      <c r="N1711" s="12" t="s">
        <v>16130</v>
      </c>
      <c r="O1711" s="12" t="s">
        <v>16131</v>
      </c>
    </row>
    <row r="1712" spans="1:15" ht="15" customHeight="1" x14ac:dyDescent="0.3">
      <c r="A1712" s="11" t="s">
        <v>112</v>
      </c>
      <c r="B1712" s="11" t="s">
        <v>113</v>
      </c>
      <c r="C1712" s="17">
        <v>7</v>
      </c>
      <c r="D1712" s="11" t="s">
        <v>749</v>
      </c>
      <c r="E1712" s="11" t="s">
        <v>16105</v>
      </c>
      <c r="F1712" s="11">
        <v>36281748</v>
      </c>
      <c r="G1712" s="11" t="s">
        <v>16132</v>
      </c>
      <c r="H1712" s="11" t="s">
        <v>16133</v>
      </c>
      <c r="I1712" s="11" t="s">
        <v>2540</v>
      </c>
      <c r="J1712" s="11" t="s">
        <v>6393</v>
      </c>
      <c r="K1712" s="11" t="s">
        <v>16134</v>
      </c>
      <c r="L1712" s="11" t="s">
        <v>16135</v>
      </c>
      <c r="M1712" s="11" t="s">
        <v>7350</v>
      </c>
      <c r="N1712" s="12" t="s">
        <v>16136</v>
      </c>
      <c r="O1712" s="12" t="s">
        <v>16137</v>
      </c>
    </row>
    <row r="1713" spans="1:15" ht="15" customHeight="1" x14ac:dyDescent="0.3">
      <c r="A1713" s="11" t="s">
        <v>112</v>
      </c>
      <c r="B1713" s="11" t="s">
        <v>113</v>
      </c>
      <c r="C1713" s="17">
        <v>7</v>
      </c>
      <c r="D1713" s="11" t="s">
        <v>749</v>
      </c>
      <c r="E1713" s="11" t="s">
        <v>16106</v>
      </c>
      <c r="F1713" s="11">
        <v>34161614</v>
      </c>
      <c r="G1713" s="11" t="s">
        <v>16138</v>
      </c>
      <c r="H1713" s="11" t="s">
        <v>16139</v>
      </c>
      <c r="I1713" s="11" t="s">
        <v>2241</v>
      </c>
      <c r="J1713" s="11" t="s">
        <v>11523</v>
      </c>
      <c r="K1713" s="11" t="s">
        <v>16128</v>
      </c>
      <c r="L1713" s="11" t="s">
        <v>16140</v>
      </c>
      <c r="M1713" s="11" t="s">
        <v>7373</v>
      </c>
      <c r="N1713" s="12" t="s">
        <v>16141</v>
      </c>
      <c r="O1713" s="12" t="s">
        <v>16142</v>
      </c>
    </row>
    <row r="1714" spans="1:15" ht="15" customHeight="1" x14ac:dyDescent="0.3">
      <c r="A1714" s="11" t="s">
        <v>112</v>
      </c>
      <c r="B1714" s="11" t="s">
        <v>113</v>
      </c>
      <c r="C1714" s="17">
        <v>7</v>
      </c>
      <c r="D1714" s="11" t="s">
        <v>749</v>
      </c>
      <c r="E1714" s="11" t="s">
        <v>16105</v>
      </c>
      <c r="F1714" s="11">
        <v>34709669</v>
      </c>
      <c r="G1714" s="11" t="s">
        <v>11512</v>
      </c>
      <c r="H1714" s="11" t="s">
        <v>6177</v>
      </c>
      <c r="I1714" s="11" t="s">
        <v>7602</v>
      </c>
      <c r="J1714" s="11" t="s">
        <v>7602</v>
      </c>
      <c r="K1714" s="11" t="s">
        <v>7905</v>
      </c>
      <c r="L1714" s="11" t="s">
        <v>11513</v>
      </c>
      <c r="M1714" s="11" t="s">
        <v>8626</v>
      </c>
      <c r="N1714" s="12" t="s">
        <v>11514</v>
      </c>
      <c r="O1714" s="12" t="s">
        <v>11515</v>
      </c>
    </row>
    <row r="1715" spans="1:15" ht="15" customHeight="1" x14ac:dyDescent="0.3">
      <c r="A1715" s="11" t="s">
        <v>112</v>
      </c>
      <c r="B1715" s="11" t="s">
        <v>113</v>
      </c>
      <c r="C1715" s="17">
        <v>7</v>
      </c>
      <c r="D1715" s="11" t="s">
        <v>749</v>
      </c>
      <c r="E1715" s="11" t="s">
        <v>16105</v>
      </c>
      <c r="F1715" s="11">
        <v>32896592</v>
      </c>
      <c r="G1715" s="11" t="s">
        <v>16143</v>
      </c>
      <c r="H1715" s="11" t="s">
        <v>16144</v>
      </c>
      <c r="I1715" s="11" t="s">
        <v>11529</v>
      </c>
      <c r="J1715" s="11" t="s">
        <v>16145</v>
      </c>
      <c r="K1715" s="11" t="s">
        <v>7754</v>
      </c>
      <c r="L1715" s="11" t="s">
        <v>16146</v>
      </c>
      <c r="M1715" s="11" t="s">
        <v>7520</v>
      </c>
      <c r="N1715" s="12" t="s">
        <v>16147</v>
      </c>
      <c r="O1715" s="12" t="s">
        <v>16148</v>
      </c>
    </row>
    <row r="1716" spans="1:15" ht="15" customHeight="1" x14ac:dyDescent="0.3">
      <c r="A1716" s="11" t="s">
        <v>112</v>
      </c>
      <c r="B1716" s="11" t="s">
        <v>113</v>
      </c>
      <c r="C1716" s="17">
        <v>7</v>
      </c>
      <c r="D1716" s="11" t="s">
        <v>749</v>
      </c>
      <c r="E1716" s="11" t="s">
        <v>16106</v>
      </c>
      <c r="F1716" s="11">
        <v>34260830</v>
      </c>
      <c r="G1716" s="11" t="s">
        <v>16149</v>
      </c>
      <c r="H1716" s="11" t="s">
        <v>16150</v>
      </c>
      <c r="I1716" s="11" t="s">
        <v>11529</v>
      </c>
      <c r="J1716" s="11" t="s">
        <v>16151</v>
      </c>
      <c r="K1716" s="11" t="s">
        <v>16152</v>
      </c>
      <c r="L1716" s="11" t="s">
        <v>16153</v>
      </c>
      <c r="M1716" s="11" t="s">
        <v>7339</v>
      </c>
      <c r="N1716" s="12" t="s">
        <v>16154</v>
      </c>
      <c r="O1716" s="12" t="s">
        <v>16155</v>
      </c>
    </row>
    <row r="1717" spans="1:15" ht="15" customHeight="1" x14ac:dyDescent="0.3">
      <c r="A1717" s="11" t="s">
        <v>112</v>
      </c>
      <c r="B1717" s="11" t="s">
        <v>113</v>
      </c>
      <c r="C1717" s="17">
        <v>7</v>
      </c>
      <c r="D1717" s="11" t="s">
        <v>749</v>
      </c>
      <c r="E1717" s="11" t="s">
        <v>16106</v>
      </c>
      <c r="F1717" s="11">
        <v>33471372</v>
      </c>
      <c r="G1717" s="11" t="s">
        <v>16156</v>
      </c>
      <c r="H1717" s="11" t="s">
        <v>16157</v>
      </c>
      <c r="I1717" s="11" t="s">
        <v>2246</v>
      </c>
      <c r="J1717" s="11" t="s">
        <v>16158</v>
      </c>
      <c r="K1717" s="11" t="s">
        <v>16128</v>
      </c>
      <c r="L1717" s="11" t="s">
        <v>16159</v>
      </c>
      <c r="M1717" s="11" t="s">
        <v>7373</v>
      </c>
      <c r="N1717" s="12" t="s">
        <v>16160</v>
      </c>
      <c r="O1717" s="12" t="s">
        <v>16161</v>
      </c>
    </row>
    <row r="1718" spans="1:15" ht="15" customHeight="1" x14ac:dyDescent="0.3">
      <c r="A1718" s="11" t="s">
        <v>112</v>
      </c>
      <c r="B1718" s="11" t="s">
        <v>113</v>
      </c>
      <c r="C1718" s="17">
        <v>7</v>
      </c>
      <c r="D1718" s="11" t="s">
        <v>749</v>
      </c>
      <c r="E1718" s="11" t="s">
        <v>16105</v>
      </c>
      <c r="F1718" s="11">
        <v>33301621</v>
      </c>
      <c r="G1718" s="11" t="s">
        <v>16162</v>
      </c>
      <c r="H1718" s="11" t="s">
        <v>16163</v>
      </c>
      <c r="I1718" s="11" t="s">
        <v>2246</v>
      </c>
      <c r="J1718" s="11" t="s">
        <v>16164</v>
      </c>
      <c r="K1718" s="11" t="s">
        <v>16165</v>
      </c>
      <c r="L1718" s="11" t="s">
        <v>16166</v>
      </c>
      <c r="M1718" s="11" t="s">
        <v>7520</v>
      </c>
      <c r="N1718" s="12" t="s">
        <v>16167</v>
      </c>
      <c r="O1718" s="12" t="s">
        <v>16168</v>
      </c>
    </row>
    <row r="1719" spans="1:15" ht="15" customHeight="1" x14ac:dyDescent="0.3">
      <c r="A1719" s="11" t="s">
        <v>112</v>
      </c>
      <c r="B1719" s="11" t="s">
        <v>113</v>
      </c>
      <c r="C1719" s="17">
        <v>7</v>
      </c>
      <c r="D1719" s="11" t="s">
        <v>749</v>
      </c>
      <c r="E1719" s="11" t="s">
        <v>16106</v>
      </c>
      <c r="F1719" s="11">
        <v>32959397</v>
      </c>
      <c r="G1719" s="11" t="s">
        <v>16169</v>
      </c>
      <c r="H1719" s="11" t="s">
        <v>16170</v>
      </c>
      <c r="I1719" s="11" t="s">
        <v>2250</v>
      </c>
      <c r="J1719" s="11" t="s">
        <v>16171</v>
      </c>
      <c r="K1719" s="11" t="s">
        <v>16128</v>
      </c>
      <c r="L1719" s="11" t="s">
        <v>16172</v>
      </c>
      <c r="M1719" s="11" t="s">
        <v>7373</v>
      </c>
      <c r="N1719" s="12" t="s">
        <v>16173</v>
      </c>
      <c r="O1719" s="12" t="s">
        <v>16174</v>
      </c>
    </row>
    <row r="1720" spans="1:15" ht="15" customHeight="1" x14ac:dyDescent="0.3">
      <c r="A1720" s="11" t="s">
        <v>112</v>
      </c>
      <c r="B1720" s="11" t="s">
        <v>113</v>
      </c>
      <c r="C1720" s="17">
        <v>7</v>
      </c>
      <c r="D1720" s="11" t="s">
        <v>749</v>
      </c>
      <c r="E1720" s="11" t="s">
        <v>16106</v>
      </c>
      <c r="F1720" s="11">
        <v>32964500</v>
      </c>
      <c r="G1720" s="11" t="s">
        <v>16175</v>
      </c>
      <c r="H1720" s="11" t="s">
        <v>16176</v>
      </c>
      <c r="I1720" s="11" t="s">
        <v>2250</v>
      </c>
      <c r="J1720" s="11" t="s">
        <v>4818</v>
      </c>
      <c r="K1720" s="11" t="s">
        <v>16165</v>
      </c>
      <c r="L1720" s="11" t="s">
        <v>16177</v>
      </c>
      <c r="M1720" s="11" t="s">
        <v>7520</v>
      </c>
      <c r="N1720" s="12" t="s">
        <v>16178</v>
      </c>
      <c r="O1720" s="12" t="s">
        <v>16179</v>
      </c>
    </row>
    <row r="1721" spans="1:15" ht="15" customHeight="1" x14ac:dyDescent="0.3">
      <c r="A1721" s="11" t="s">
        <v>112</v>
      </c>
      <c r="B1721" s="11" t="s">
        <v>113</v>
      </c>
      <c r="C1721" s="17">
        <v>7</v>
      </c>
      <c r="D1721" s="11" t="s">
        <v>749</v>
      </c>
      <c r="E1721" s="11" t="s">
        <v>16106</v>
      </c>
      <c r="F1721" s="11">
        <v>33452809</v>
      </c>
      <c r="G1721" s="11" t="s">
        <v>16180</v>
      </c>
      <c r="H1721" s="11" t="s">
        <v>16181</v>
      </c>
      <c r="I1721" s="11" t="s">
        <v>3104</v>
      </c>
      <c r="J1721" s="11" t="s">
        <v>4378</v>
      </c>
      <c r="K1721" s="11" t="s">
        <v>7337</v>
      </c>
      <c r="L1721" s="11" t="s">
        <v>16182</v>
      </c>
      <c r="M1721" s="11" t="s">
        <v>7414</v>
      </c>
      <c r="N1721" s="12" t="s">
        <v>16183</v>
      </c>
      <c r="O1721" s="12" t="s">
        <v>16184</v>
      </c>
    </row>
    <row r="1722" spans="1:15" ht="15" customHeight="1" x14ac:dyDescent="0.3">
      <c r="A1722" s="11" t="s">
        <v>112</v>
      </c>
      <c r="B1722" s="11" t="s">
        <v>113</v>
      </c>
      <c r="C1722" s="17">
        <v>7</v>
      </c>
      <c r="D1722" s="11" t="s">
        <v>749</v>
      </c>
      <c r="E1722" s="11" t="s">
        <v>16106</v>
      </c>
      <c r="F1722" s="11">
        <v>33781909</v>
      </c>
      <c r="G1722" s="11" t="s">
        <v>16185</v>
      </c>
      <c r="H1722" s="11" t="s">
        <v>16186</v>
      </c>
      <c r="I1722" s="11" t="s">
        <v>3104</v>
      </c>
      <c r="J1722" s="11" t="s">
        <v>16187</v>
      </c>
      <c r="K1722" s="11" t="s">
        <v>16188</v>
      </c>
      <c r="L1722" s="11" t="s">
        <v>16189</v>
      </c>
      <c r="M1722" s="11" t="s">
        <v>7339</v>
      </c>
      <c r="N1722" s="12" t="s">
        <v>16190</v>
      </c>
      <c r="O1722" s="12" t="s">
        <v>16191</v>
      </c>
    </row>
    <row r="1723" spans="1:15" ht="15" customHeight="1" x14ac:dyDescent="0.3">
      <c r="A1723" s="11" t="s">
        <v>112</v>
      </c>
      <c r="B1723" s="11" t="s">
        <v>113</v>
      </c>
      <c r="C1723" s="17">
        <v>7</v>
      </c>
      <c r="D1723" s="11" t="s">
        <v>749</v>
      </c>
      <c r="E1723" s="11" t="s">
        <v>16105</v>
      </c>
      <c r="F1723" s="11">
        <v>33962057</v>
      </c>
      <c r="G1723" s="11" t="s">
        <v>16192</v>
      </c>
      <c r="H1723" s="11" t="s">
        <v>16193</v>
      </c>
      <c r="I1723" s="11" t="s">
        <v>3104</v>
      </c>
      <c r="J1723" s="11" t="s">
        <v>16194</v>
      </c>
      <c r="K1723" s="11" t="s">
        <v>16188</v>
      </c>
      <c r="L1723" s="11" t="s">
        <v>16195</v>
      </c>
      <c r="M1723" s="11" t="s">
        <v>7339</v>
      </c>
      <c r="N1723" s="12" t="s">
        <v>16196</v>
      </c>
      <c r="O1723" s="12" t="s">
        <v>16197</v>
      </c>
    </row>
    <row r="1724" spans="1:15" ht="15" customHeight="1" x14ac:dyDescent="0.3">
      <c r="A1724" s="11" t="s">
        <v>112</v>
      </c>
      <c r="B1724" s="11" t="s">
        <v>113</v>
      </c>
      <c r="C1724" s="17">
        <v>7</v>
      </c>
      <c r="D1724" s="11" t="s">
        <v>749</v>
      </c>
      <c r="E1724" s="11" t="s">
        <v>16105</v>
      </c>
      <c r="F1724" s="11">
        <v>33215732</v>
      </c>
      <c r="G1724" s="11" t="s">
        <v>16198</v>
      </c>
      <c r="H1724" s="11" t="s">
        <v>16199</v>
      </c>
      <c r="I1724" s="11" t="s">
        <v>3104</v>
      </c>
      <c r="J1724" s="11" t="s">
        <v>16200</v>
      </c>
      <c r="K1724" s="11" t="s">
        <v>7561</v>
      </c>
      <c r="L1724" s="11" t="s">
        <v>16201</v>
      </c>
      <c r="M1724" s="11" t="s">
        <v>8756</v>
      </c>
      <c r="N1724" s="12" t="s">
        <v>16202</v>
      </c>
      <c r="O1724" s="12" t="s">
        <v>16203</v>
      </c>
    </row>
    <row r="1725" spans="1:15" ht="15" customHeight="1" x14ac:dyDescent="0.3">
      <c r="A1725" s="11" t="s">
        <v>112</v>
      </c>
      <c r="B1725" s="11" t="s">
        <v>113</v>
      </c>
      <c r="C1725" s="17">
        <v>7</v>
      </c>
      <c r="D1725" s="11" t="s">
        <v>749</v>
      </c>
      <c r="E1725" s="11" t="s">
        <v>16105</v>
      </c>
      <c r="F1725" s="11">
        <v>33161582</v>
      </c>
      <c r="G1725" s="11" t="s">
        <v>16204</v>
      </c>
      <c r="H1725" s="11" t="s">
        <v>16205</v>
      </c>
      <c r="I1725" s="11" t="s">
        <v>3307</v>
      </c>
      <c r="J1725" s="11" t="s">
        <v>16206</v>
      </c>
      <c r="K1725" s="11" t="s">
        <v>16207</v>
      </c>
      <c r="L1725" s="11" t="s">
        <v>16208</v>
      </c>
      <c r="M1725" s="11" t="s">
        <v>7373</v>
      </c>
      <c r="N1725" s="12" t="s">
        <v>16209</v>
      </c>
      <c r="O1725" s="12" t="s">
        <v>16210</v>
      </c>
    </row>
    <row r="1726" spans="1:15" ht="15" customHeight="1" x14ac:dyDescent="0.3">
      <c r="A1726" s="11" t="s">
        <v>112</v>
      </c>
      <c r="B1726" s="11" t="s">
        <v>113</v>
      </c>
      <c r="C1726" s="17">
        <v>7</v>
      </c>
      <c r="D1726" s="11" t="s">
        <v>749</v>
      </c>
      <c r="E1726" s="11" t="s">
        <v>16106</v>
      </c>
      <c r="F1726" s="11">
        <v>34459043</v>
      </c>
      <c r="G1726" s="11" t="s">
        <v>16211</v>
      </c>
      <c r="H1726" s="11" t="s">
        <v>16212</v>
      </c>
      <c r="I1726" s="11" t="s">
        <v>730</v>
      </c>
      <c r="J1726" s="11" t="s">
        <v>16213</v>
      </c>
      <c r="K1726" s="11" t="s">
        <v>7349</v>
      </c>
      <c r="L1726" s="11" t="s">
        <v>16214</v>
      </c>
      <c r="M1726" s="11" t="s">
        <v>7350</v>
      </c>
      <c r="N1726" s="12" t="s">
        <v>16215</v>
      </c>
      <c r="O1726" s="12" t="s">
        <v>16216</v>
      </c>
    </row>
    <row r="1727" spans="1:15" ht="15" customHeight="1" x14ac:dyDescent="0.3">
      <c r="A1727" s="11" t="s">
        <v>112</v>
      </c>
      <c r="B1727" s="11" t="s">
        <v>113</v>
      </c>
      <c r="C1727" s="17">
        <v>7</v>
      </c>
      <c r="D1727" s="11" t="s">
        <v>749</v>
      </c>
      <c r="E1727" s="11" t="s">
        <v>16105</v>
      </c>
      <c r="F1727" s="11">
        <v>33837558</v>
      </c>
      <c r="G1727" s="11" t="s">
        <v>16217</v>
      </c>
      <c r="H1727" s="11" t="s">
        <v>16218</v>
      </c>
      <c r="I1727" s="11" t="s">
        <v>2586</v>
      </c>
      <c r="J1727" s="11" t="s">
        <v>11581</v>
      </c>
      <c r="K1727" s="11" t="s">
        <v>7561</v>
      </c>
      <c r="L1727" s="11" t="s">
        <v>16219</v>
      </c>
      <c r="M1727" s="11" t="s">
        <v>7406</v>
      </c>
      <c r="N1727" s="12" t="s">
        <v>16220</v>
      </c>
      <c r="O1727" s="12" t="s">
        <v>16221</v>
      </c>
    </row>
    <row r="1728" spans="1:15" ht="15" customHeight="1" x14ac:dyDescent="0.3">
      <c r="A1728" s="11" t="s">
        <v>112</v>
      </c>
      <c r="B1728" s="11" t="s">
        <v>113</v>
      </c>
      <c r="C1728" s="17">
        <v>7</v>
      </c>
      <c r="D1728" s="11" t="s">
        <v>749</v>
      </c>
      <c r="E1728" s="11" t="s">
        <v>16106</v>
      </c>
      <c r="F1728" s="11">
        <v>32645436</v>
      </c>
      <c r="G1728" s="11" t="s">
        <v>16222</v>
      </c>
      <c r="H1728" s="11" t="s">
        <v>16223</v>
      </c>
      <c r="I1728" s="11" t="s">
        <v>2258</v>
      </c>
      <c r="J1728" s="11" t="s">
        <v>12498</v>
      </c>
      <c r="K1728" s="11" t="s">
        <v>16188</v>
      </c>
      <c r="L1728" s="11" t="s">
        <v>16224</v>
      </c>
      <c r="M1728" s="11" t="s">
        <v>7339</v>
      </c>
      <c r="N1728" s="12" t="s">
        <v>16225</v>
      </c>
      <c r="O1728" s="12" t="s">
        <v>16226</v>
      </c>
    </row>
    <row r="1729" spans="1:15" ht="15" customHeight="1" x14ac:dyDescent="0.3">
      <c r="A1729" s="11" t="s">
        <v>112</v>
      </c>
      <c r="B1729" s="11" t="s">
        <v>113</v>
      </c>
      <c r="C1729" s="17">
        <v>7</v>
      </c>
      <c r="D1729" s="11" t="s">
        <v>749</v>
      </c>
      <c r="E1729" s="11" t="s">
        <v>16106</v>
      </c>
      <c r="F1729" s="11">
        <v>33099396</v>
      </c>
      <c r="G1729" s="11" t="s">
        <v>16227</v>
      </c>
      <c r="H1729" s="11" t="s">
        <v>16228</v>
      </c>
      <c r="I1729" s="11" t="s">
        <v>1728</v>
      </c>
      <c r="J1729" s="11"/>
      <c r="K1729" s="11" t="s">
        <v>7412</v>
      </c>
      <c r="L1729" s="11" t="s">
        <v>16229</v>
      </c>
      <c r="M1729" s="11" t="s">
        <v>7373</v>
      </c>
      <c r="N1729" s="12" t="s">
        <v>16230</v>
      </c>
      <c r="O1729" s="12" t="s">
        <v>16231</v>
      </c>
    </row>
    <row r="1730" spans="1:15" ht="15" customHeight="1" x14ac:dyDescent="0.3">
      <c r="A1730" s="11" t="s">
        <v>112</v>
      </c>
      <c r="B1730" s="11" t="s">
        <v>113</v>
      </c>
      <c r="C1730" s="17">
        <v>7</v>
      </c>
      <c r="D1730" s="11" t="s">
        <v>749</v>
      </c>
      <c r="E1730" s="11" t="s">
        <v>16106</v>
      </c>
      <c r="F1730" s="11">
        <v>31677268</v>
      </c>
      <c r="G1730" s="11" t="s">
        <v>16232</v>
      </c>
      <c r="H1730" s="11" t="s">
        <v>16233</v>
      </c>
      <c r="I1730" s="11" t="s">
        <v>7174</v>
      </c>
      <c r="J1730" s="11" t="s">
        <v>16234</v>
      </c>
      <c r="K1730" s="11" t="s">
        <v>7337</v>
      </c>
      <c r="L1730" s="11" t="s">
        <v>16235</v>
      </c>
      <c r="M1730" s="11" t="s">
        <v>7520</v>
      </c>
      <c r="N1730" s="12" t="s">
        <v>16236</v>
      </c>
      <c r="O1730" s="12" t="s">
        <v>16237</v>
      </c>
    </row>
    <row r="1731" spans="1:15" ht="15" customHeight="1" x14ac:dyDescent="0.3">
      <c r="A1731" s="11" t="s">
        <v>112</v>
      </c>
      <c r="B1731" s="11" t="s">
        <v>113</v>
      </c>
      <c r="C1731" s="17">
        <v>7</v>
      </c>
      <c r="D1731" s="11" t="s">
        <v>749</v>
      </c>
      <c r="E1731" s="11" t="s">
        <v>16105</v>
      </c>
      <c r="F1731" s="11">
        <v>31257575</v>
      </c>
      <c r="G1731" s="11" t="s">
        <v>16238</v>
      </c>
      <c r="H1731" s="11" t="s">
        <v>16239</v>
      </c>
      <c r="I1731" s="11" t="s">
        <v>1739</v>
      </c>
      <c r="J1731" s="11" t="s">
        <v>16240</v>
      </c>
      <c r="K1731" s="11" t="s">
        <v>7337</v>
      </c>
      <c r="L1731" s="11" t="s">
        <v>16241</v>
      </c>
      <c r="M1731" s="11" t="s">
        <v>16242</v>
      </c>
      <c r="N1731" s="12" t="s">
        <v>16243</v>
      </c>
      <c r="O1731" s="12" t="s">
        <v>16244</v>
      </c>
    </row>
    <row r="1732" spans="1:15" ht="15" customHeight="1" x14ac:dyDescent="0.3">
      <c r="A1732" s="11" t="s">
        <v>112</v>
      </c>
      <c r="B1732" s="11" t="s">
        <v>113</v>
      </c>
      <c r="C1732" s="17">
        <v>7</v>
      </c>
      <c r="D1732" s="11" t="s">
        <v>749</v>
      </c>
      <c r="E1732" s="11" t="s">
        <v>16105</v>
      </c>
      <c r="F1732" s="11">
        <v>31547141</v>
      </c>
      <c r="G1732" s="11" t="s">
        <v>16245</v>
      </c>
      <c r="H1732" s="11" t="s">
        <v>16246</v>
      </c>
      <c r="I1732" s="11" t="s">
        <v>6171</v>
      </c>
      <c r="J1732" s="11" t="s">
        <v>6171</v>
      </c>
      <c r="K1732" s="11" t="s">
        <v>12879</v>
      </c>
      <c r="L1732" s="11" t="s">
        <v>16247</v>
      </c>
      <c r="M1732" s="11" t="s">
        <v>7350</v>
      </c>
      <c r="N1732" s="12" t="s">
        <v>16248</v>
      </c>
      <c r="O1732" s="12" t="s">
        <v>16249</v>
      </c>
    </row>
    <row r="1733" spans="1:15" ht="15" customHeight="1" x14ac:dyDescent="0.3">
      <c r="A1733" s="11" t="s">
        <v>112</v>
      </c>
      <c r="B1733" s="11" t="s">
        <v>113</v>
      </c>
      <c r="C1733" s="17">
        <v>7</v>
      </c>
      <c r="D1733" s="11" t="s">
        <v>749</v>
      </c>
      <c r="E1733" s="11" t="s">
        <v>16106</v>
      </c>
      <c r="F1733" s="11">
        <v>31117000</v>
      </c>
      <c r="G1733" s="11" t="s">
        <v>16250</v>
      </c>
      <c r="H1733" s="11" t="s">
        <v>16251</v>
      </c>
      <c r="I1733" s="11" t="s">
        <v>2393</v>
      </c>
      <c r="J1733" s="11" t="s">
        <v>16252</v>
      </c>
      <c r="K1733" s="11" t="s">
        <v>16188</v>
      </c>
      <c r="L1733" s="11" t="s">
        <v>16253</v>
      </c>
      <c r="M1733" s="11" t="s">
        <v>7339</v>
      </c>
      <c r="N1733" s="12" t="s">
        <v>16254</v>
      </c>
      <c r="O1733" s="12" t="s">
        <v>16255</v>
      </c>
    </row>
    <row r="1734" spans="1:15" ht="15" customHeight="1" x14ac:dyDescent="0.3">
      <c r="A1734" s="11" t="s">
        <v>112</v>
      </c>
      <c r="B1734" s="11" t="s">
        <v>113</v>
      </c>
      <c r="C1734" s="17">
        <v>7</v>
      </c>
      <c r="D1734" s="11" t="s">
        <v>749</v>
      </c>
      <c r="E1734" s="11" t="s">
        <v>16105</v>
      </c>
      <c r="F1734" s="11">
        <v>30921486</v>
      </c>
      <c r="G1734" s="11" t="s">
        <v>16256</v>
      </c>
      <c r="H1734" s="11" t="s">
        <v>16257</v>
      </c>
      <c r="I1734" s="11" t="s">
        <v>2614</v>
      </c>
      <c r="J1734" s="11" t="s">
        <v>16258</v>
      </c>
      <c r="K1734" s="11" t="s">
        <v>7337</v>
      </c>
      <c r="L1734" s="11" t="s">
        <v>16259</v>
      </c>
      <c r="M1734" s="11" t="s">
        <v>7520</v>
      </c>
      <c r="N1734" s="12" t="s">
        <v>16260</v>
      </c>
      <c r="O1734" s="12" t="s">
        <v>16261</v>
      </c>
    </row>
    <row r="1735" spans="1:15" ht="15" customHeight="1" x14ac:dyDescent="0.3">
      <c r="A1735" s="11" t="s">
        <v>112</v>
      </c>
      <c r="B1735" s="11" t="s">
        <v>113</v>
      </c>
      <c r="C1735" s="17">
        <v>7</v>
      </c>
      <c r="D1735" s="11" t="s">
        <v>749</v>
      </c>
      <c r="E1735" s="11" t="s">
        <v>16105</v>
      </c>
      <c r="F1735" s="11">
        <v>30891731</v>
      </c>
      <c r="G1735" s="11" t="s">
        <v>16262</v>
      </c>
      <c r="H1735" s="11" t="s">
        <v>16263</v>
      </c>
      <c r="I1735" s="11" t="s">
        <v>4741</v>
      </c>
      <c r="J1735" s="11" t="s">
        <v>16264</v>
      </c>
      <c r="K1735" s="11" t="s">
        <v>7337</v>
      </c>
      <c r="L1735" s="11" t="s">
        <v>16265</v>
      </c>
      <c r="M1735" s="11" t="s">
        <v>7520</v>
      </c>
      <c r="N1735" s="12" t="s">
        <v>16266</v>
      </c>
      <c r="O1735" s="12" t="s">
        <v>16267</v>
      </c>
    </row>
    <row r="1736" spans="1:15" ht="15" customHeight="1" x14ac:dyDescent="0.3">
      <c r="A1736" s="11" t="s">
        <v>112</v>
      </c>
      <c r="B1736" s="11" t="s">
        <v>113</v>
      </c>
      <c r="C1736" s="17">
        <v>7</v>
      </c>
      <c r="D1736" s="11" t="s">
        <v>749</v>
      </c>
      <c r="E1736" s="11" t="s">
        <v>16106</v>
      </c>
      <c r="F1736" s="11">
        <v>30216404</v>
      </c>
      <c r="G1736" s="11" t="s">
        <v>16268</v>
      </c>
      <c r="H1736" s="11" t="s">
        <v>16269</v>
      </c>
      <c r="I1736" s="11" t="s">
        <v>1745</v>
      </c>
      <c r="J1736" s="11" t="s">
        <v>16270</v>
      </c>
      <c r="K1736" s="11" t="s">
        <v>7337</v>
      </c>
      <c r="L1736" s="11" t="s">
        <v>16271</v>
      </c>
      <c r="M1736" s="11" t="s">
        <v>7339</v>
      </c>
      <c r="N1736" s="12" t="s">
        <v>16272</v>
      </c>
      <c r="O1736" s="12" t="s">
        <v>16273</v>
      </c>
    </row>
    <row r="1737" spans="1:15" ht="15" customHeight="1" x14ac:dyDescent="0.3">
      <c r="A1737" s="11" t="s">
        <v>112</v>
      </c>
      <c r="B1737" s="11" t="s">
        <v>113</v>
      </c>
      <c r="C1737" s="17">
        <v>7</v>
      </c>
      <c r="D1737" s="11" t="s">
        <v>749</v>
      </c>
      <c r="E1737" s="11" t="s">
        <v>16105</v>
      </c>
      <c r="F1737" s="11">
        <v>31400003</v>
      </c>
      <c r="G1737" s="11" t="s">
        <v>16274</v>
      </c>
      <c r="H1737" s="11" t="s">
        <v>16275</v>
      </c>
      <c r="I1737" s="11" t="s">
        <v>1322</v>
      </c>
      <c r="J1737" s="11" t="s">
        <v>16276</v>
      </c>
      <c r="K1737" s="11" t="s">
        <v>7337</v>
      </c>
      <c r="L1737" s="11" t="s">
        <v>16277</v>
      </c>
      <c r="M1737" s="11" t="s">
        <v>8313</v>
      </c>
      <c r="N1737" s="12" t="s">
        <v>16278</v>
      </c>
      <c r="O1737" s="12" t="s">
        <v>16279</v>
      </c>
    </row>
    <row r="1738" spans="1:15" ht="15" customHeight="1" x14ac:dyDescent="0.3">
      <c r="A1738" s="11" t="s">
        <v>112</v>
      </c>
      <c r="B1738" s="11" t="s">
        <v>113</v>
      </c>
      <c r="C1738" s="17">
        <v>7</v>
      </c>
      <c r="D1738" s="11" t="s">
        <v>749</v>
      </c>
      <c r="E1738" s="11" t="s">
        <v>16106</v>
      </c>
      <c r="F1738" s="11">
        <v>30280424</v>
      </c>
      <c r="G1738" s="11" t="s">
        <v>16280</v>
      </c>
      <c r="H1738" s="11" t="s">
        <v>16281</v>
      </c>
      <c r="I1738" s="11" t="s">
        <v>1280</v>
      </c>
      <c r="J1738" s="11" t="s">
        <v>16282</v>
      </c>
      <c r="K1738" s="11" t="s">
        <v>7561</v>
      </c>
      <c r="L1738" s="11" t="s">
        <v>16283</v>
      </c>
      <c r="M1738" s="11" t="s">
        <v>7520</v>
      </c>
      <c r="N1738" s="12" t="s">
        <v>16284</v>
      </c>
      <c r="O1738" s="12" t="s">
        <v>16285</v>
      </c>
    </row>
    <row r="1739" spans="1:15" ht="15" customHeight="1" x14ac:dyDescent="0.3">
      <c r="A1739" s="11" t="s">
        <v>112</v>
      </c>
      <c r="B1739" s="11" t="s">
        <v>113</v>
      </c>
      <c r="C1739" s="17">
        <v>7</v>
      </c>
      <c r="D1739" s="11" t="s">
        <v>749</v>
      </c>
      <c r="E1739" s="11" t="s">
        <v>16106</v>
      </c>
      <c r="F1739" s="11">
        <v>30183065</v>
      </c>
      <c r="G1739" s="11" t="s">
        <v>16286</v>
      </c>
      <c r="H1739" s="11" t="s">
        <v>16287</v>
      </c>
      <c r="I1739" s="11" t="s">
        <v>1280</v>
      </c>
      <c r="J1739" s="11" t="s">
        <v>16288</v>
      </c>
      <c r="K1739" s="11" t="s">
        <v>7337</v>
      </c>
      <c r="L1739" s="11" t="s">
        <v>16289</v>
      </c>
      <c r="M1739" s="11" t="s">
        <v>7350</v>
      </c>
      <c r="N1739" s="12" t="s">
        <v>16290</v>
      </c>
      <c r="O1739" s="12" t="s">
        <v>16291</v>
      </c>
    </row>
    <row r="1740" spans="1:15" ht="15" customHeight="1" x14ac:dyDescent="0.3">
      <c r="A1740" s="11" t="s">
        <v>112</v>
      </c>
      <c r="B1740" s="11" t="s">
        <v>113</v>
      </c>
      <c r="C1740" s="17">
        <v>7</v>
      </c>
      <c r="D1740" s="11" t="s">
        <v>749</v>
      </c>
      <c r="E1740" s="11" t="s">
        <v>16105</v>
      </c>
      <c r="F1740" s="11">
        <v>29920346</v>
      </c>
      <c r="G1740" s="11" t="s">
        <v>16292</v>
      </c>
      <c r="H1740" s="11" t="s">
        <v>16293</v>
      </c>
      <c r="I1740" s="11" t="s">
        <v>1045</v>
      </c>
      <c r="J1740" s="11" t="s">
        <v>16294</v>
      </c>
      <c r="K1740" s="11" t="s">
        <v>16188</v>
      </c>
      <c r="L1740" s="11" t="s">
        <v>16295</v>
      </c>
      <c r="M1740" s="11" t="s">
        <v>7339</v>
      </c>
      <c r="N1740" s="12" t="s">
        <v>16296</v>
      </c>
      <c r="O1740" s="12" t="s">
        <v>16297</v>
      </c>
    </row>
    <row r="1741" spans="1:15" ht="15" customHeight="1" x14ac:dyDescent="0.3">
      <c r="A1741" s="11" t="s">
        <v>112</v>
      </c>
      <c r="B1741" s="11" t="s">
        <v>113</v>
      </c>
      <c r="C1741" s="17">
        <v>7</v>
      </c>
      <c r="D1741" s="11" t="s">
        <v>749</v>
      </c>
      <c r="E1741" s="11" t="s">
        <v>16105</v>
      </c>
      <c r="F1741" s="11">
        <v>29901862</v>
      </c>
      <c r="G1741" s="11" t="s">
        <v>16298</v>
      </c>
      <c r="H1741" s="11" t="s">
        <v>16299</v>
      </c>
      <c r="I1741" s="11" t="s">
        <v>4317</v>
      </c>
      <c r="J1741" s="11" t="s">
        <v>16300</v>
      </c>
      <c r="K1741" s="11" t="s">
        <v>7337</v>
      </c>
      <c r="L1741" s="11" t="s">
        <v>16301</v>
      </c>
      <c r="M1741" s="11" t="s">
        <v>16302</v>
      </c>
      <c r="N1741" s="12" t="s">
        <v>16303</v>
      </c>
      <c r="O1741" s="12" t="s">
        <v>16304</v>
      </c>
    </row>
    <row r="1742" spans="1:15" ht="15" customHeight="1" x14ac:dyDescent="0.3">
      <c r="A1742" s="11" t="s">
        <v>112</v>
      </c>
      <c r="B1742" s="11" t="s">
        <v>113</v>
      </c>
      <c r="C1742" s="17">
        <v>7</v>
      </c>
      <c r="D1742" s="11" t="s">
        <v>749</v>
      </c>
      <c r="E1742" s="11" t="s">
        <v>16105</v>
      </c>
      <c r="F1742" s="11">
        <v>29777627</v>
      </c>
      <c r="G1742" s="11" t="s">
        <v>16305</v>
      </c>
      <c r="H1742" s="11" t="s">
        <v>16306</v>
      </c>
      <c r="I1742" s="11" t="s">
        <v>4317</v>
      </c>
      <c r="J1742" s="11" t="s">
        <v>12636</v>
      </c>
      <c r="K1742" s="11" t="s">
        <v>7337</v>
      </c>
      <c r="L1742" s="11" t="s">
        <v>16307</v>
      </c>
      <c r="M1742" s="11" t="s">
        <v>7520</v>
      </c>
      <c r="N1742" s="12" t="s">
        <v>16308</v>
      </c>
      <c r="O1742" s="12" t="s">
        <v>16309</v>
      </c>
    </row>
    <row r="1743" spans="1:15" ht="15" customHeight="1" x14ac:dyDescent="0.3">
      <c r="A1743" s="11" t="s">
        <v>112</v>
      </c>
      <c r="B1743" s="11" t="s">
        <v>113</v>
      </c>
      <c r="C1743" s="17">
        <v>7</v>
      </c>
      <c r="D1743" s="11" t="s">
        <v>749</v>
      </c>
      <c r="E1743" s="11" t="s">
        <v>16106</v>
      </c>
      <c r="F1743" s="11">
        <v>29136306</v>
      </c>
      <c r="G1743" s="11" t="s">
        <v>16310</v>
      </c>
      <c r="H1743" s="11" t="s">
        <v>16311</v>
      </c>
      <c r="I1743" s="11" t="s">
        <v>2280</v>
      </c>
      <c r="J1743" s="11" t="s">
        <v>8033</v>
      </c>
      <c r="K1743" s="11" t="s">
        <v>7349</v>
      </c>
      <c r="L1743" s="11" t="s">
        <v>16312</v>
      </c>
      <c r="M1743" s="11" t="s">
        <v>12226</v>
      </c>
      <c r="N1743" s="12" t="s">
        <v>16313</v>
      </c>
      <c r="O1743" s="12" t="s">
        <v>16314</v>
      </c>
    </row>
    <row r="1744" spans="1:15" ht="15" customHeight="1" x14ac:dyDescent="0.3">
      <c r="A1744" s="11" t="s">
        <v>112</v>
      </c>
      <c r="B1744" s="11" t="s">
        <v>113</v>
      </c>
      <c r="C1744" s="17">
        <v>7</v>
      </c>
      <c r="D1744" s="11" t="s">
        <v>749</v>
      </c>
      <c r="E1744" s="11" t="s">
        <v>16105</v>
      </c>
      <c r="F1744" s="11">
        <v>29785821</v>
      </c>
      <c r="G1744" s="11" t="s">
        <v>16274</v>
      </c>
      <c r="H1744" s="11" t="s">
        <v>16315</v>
      </c>
      <c r="I1744" s="11" t="s">
        <v>2280</v>
      </c>
      <c r="J1744" s="11"/>
      <c r="K1744" s="11" t="s">
        <v>7337</v>
      </c>
      <c r="L1744" s="11" t="s">
        <v>16316</v>
      </c>
      <c r="M1744" s="11" t="s">
        <v>8313</v>
      </c>
      <c r="N1744" s="12" t="s">
        <v>16317</v>
      </c>
      <c r="O1744" s="12" t="s">
        <v>16318</v>
      </c>
    </row>
    <row r="1745" spans="1:15" ht="15" customHeight="1" x14ac:dyDescent="0.3">
      <c r="A1745" s="11" t="s">
        <v>112</v>
      </c>
      <c r="B1745" s="11" t="s">
        <v>113</v>
      </c>
      <c r="C1745" s="17">
        <v>7</v>
      </c>
      <c r="D1745" s="11" t="s">
        <v>749</v>
      </c>
      <c r="E1745" s="11" t="s">
        <v>16106</v>
      </c>
      <c r="F1745" s="11">
        <v>28940196</v>
      </c>
      <c r="G1745" s="11" t="s">
        <v>16319</v>
      </c>
      <c r="H1745" s="11" t="s">
        <v>16320</v>
      </c>
      <c r="I1745" s="11" t="s">
        <v>3374</v>
      </c>
      <c r="J1745" s="11" t="s">
        <v>16321</v>
      </c>
      <c r="K1745" s="11" t="s">
        <v>7337</v>
      </c>
      <c r="L1745" s="11" t="s">
        <v>16322</v>
      </c>
      <c r="M1745" s="11" t="s">
        <v>7604</v>
      </c>
      <c r="N1745" s="12" t="s">
        <v>16323</v>
      </c>
      <c r="O1745" s="12" t="s">
        <v>16324</v>
      </c>
    </row>
    <row r="1746" spans="1:15" ht="15" customHeight="1" x14ac:dyDescent="0.3">
      <c r="A1746" s="11" t="s">
        <v>112</v>
      </c>
      <c r="B1746" s="11" t="s">
        <v>113</v>
      </c>
      <c r="C1746" s="17">
        <v>7</v>
      </c>
      <c r="D1746" s="11" t="s">
        <v>749</v>
      </c>
      <c r="E1746" s="11" t="s">
        <v>16106</v>
      </c>
      <c r="F1746" s="11">
        <v>29194091</v>
      </c>
      <c r="G1746" s="11" t="s">
        <v>16325</v>
      </c>
      <c r="H1746" s="11" t="s">
        <v>16326</v>
      </c>
      <c r="I1746" s="11" t="s">
        <v>2736</v>
      </c>
      <c r="J1746" s="11"/>
      <c r="K1746" s="11" t="s">
        <v>16327</v>
      </c>
      <c r="L1746" s="11" t="s">
        <v>16328</v>
      </c>
      <c r="M1746" s="11" t="s">
        <v>7373</v>
      </c>
      <c r="N1746" s="12" t="s">
        <v>16329</v>
      </c>
      <c r="O1746" s="12" t="s">
        <v>16330</v>
      </c>
    </row>
    <row r="1747" spans="1:15" ht="15" customHeight="1" x14ac:dyDescent="0.3">
      <c r="A1747" s="11" t="s">
        <v>112</v>
      </c>
      <c r="B1747" s="11" t="s">
        <v>113</v>
      </c>
      <c r="C1747" s="17">
        <v>7</v>
      </c>
      <c r="D1747" s="11" t="s">
        <v>749</v>
      </c>
      <c r="E1747" s="11" t="s">
        <v>16105</v>
      </c>
      <c r="F1747" s="11">
        <v>30283959</v>
      </c>
      <c r="G1747" s="11" t="s">
        <v>16274</v>
      </c>
      <c r="H1747" s="11" t="s">
        <v>16331</v>
      </c>
      <c r="I1747" s="11" t="s">
        <v>14315</v>
      </c>
      <c r="J1747" s="11"/>
      <c r="K1747" s="11" t="s">
        <v>7747</v>
      </c>
      <c r="L1747" s="11" t="s">
        <v>16332</v>
      </c>
      <c r="M1747" s="11" t="s">
        <v>7350</v>
      </c>
      <c r="N1747" s="12" t="s">
        <v>16333</v>
      </c>
      <c r="O1747" s="12" t="s">
        <v>16334</v>
      </c>
    </row>
    <row r="1748" spans="1:15" ht="15" customHeight="1" x14ac:dyDescent="0.3">
      <c r="A1748" s="11" t="s">
        <v>112</v>
      </c>
      <c r="B1748" s="11" t="s">
        <v>113</v>
      </c>
      <c r="C1748" s="17">
        <v>7</v>
      </c>
      <c r="D1748" s="11" t="s">
        <v>749</v>
      </c>
      <c r="E1748" s="11" t="s">
        <v>16106</v>
      </c>
      <c r="F1748" s="11">
        <v>29889302</v>
      </c>
      <c r="G1748" s="11" t="s">
        <v>16335</v>
      </c>
      <c r="H1748" s="11" t="s">
        <v>16336</v>
      </c>
      <c r="I1748" s="11" t="s">
        <v>2427</v>
      </c>
      <c r="J1748" s="11" t="s">
        <v>16337</v>
      </c>
      <c r="K1748" s="11" t="s">
        <v>7337</v>
      </c>
      <c r="L1748" s="11" t="s">
        <v>16338</v>
      </c>
      <c r="M1748" s="11" t="s">
        <v>13375</v>
      </c>
      <c r="N1748" s="12" t="s">
        <v>16339</v>
      </c>
      <c r="O1748" s="12" t="s">
        <v>16340</v>
      </c>
    </row>
    <row r="1749" spans="1:15" ht="15" customHeight="1" x14ac:dyDescent="0.3">
      <c r="A1749" s="11" t="s">
        <v>112</v>
      </c>
      <c r="B1749" s="11" t="s">
        <v>113</v>
      </c>
      <c r="C1749" s="17">
        <v>7</v>
      </c>
      <c r="D1749" s="11" t="s">
        <v>749</v>
      </c>
      <c r="E1749" s="11" t="s">
        <v>16106</v>
      </c>
      <c r="F1749" s="11">
        <v>29668097</v>
      </c>
      <c r="G1749" s="11" t="s">
        <v>16341</v>
      </c>
      <c r="H1749" s="11" t="s">
        <v>16342</v>
      </c>
      <c r="I1749" s="11" t="s">
        <v>3189</v>
      </c>
      <c r="J1749" s="11"/>
      <c r="K1749" s="11" t="s">
        <v>7337</v>
      </c>
      <c r="L1749" s="11" t="s">
        <v>16343</v>
      </c>
      <c r="M1749" s="11" t="s">
        <v>8313</v>
      </c>
      <c r="N1749" s="12" t="s">
        <v>16344</v>
      </c>
      <c r="O1749" s="12" t="s">
        <v>16345</v>
      </c>
    </row>
    <row r="1750" spans="1:15" ht="15" customHeight="1" x14ac:dyDescent="0.3">
      <c r="A1750" s="11" t="s">
        <v>112</v>
      </c>
      <c r="B1750" s="11" t="s">
        <v>113</v>
      </c>
      <c r="C1750" s="17">
        <v>7</v>
      </c>
      <c r="D1750" s="11" t="s">
        <v>749</v>
      </c>
      <c r="E1750" s="11" t="s">
        <v>16106</v>
      </c>
      <c r="F1750" s="11">
        <v>30013973</v>
      </c>
      <c r="G1750" s="11" t="s">
        <v>16341</v>
      </c>
      <c r="H1750" s="11" t="s">
        <v>16346</v>
      </c>
      <c r="I1750" s="11" t="s">
        <v>707</v>
      </c>
      <c r="J1750" s="11" t="s">
        <v>16347</v>
      </c>
      <c r="K1750" s="11" t="s">
        <v>7512</v>
      </c>
      <c r="L1750" s="11" t="s">
        <v>16348</v>
      </c>
      <c r="M1750" s="11" t="s">
        <v>7339</v>
      </c>
      <c r="N1750" s="12" t="s">
        <v>16349</v>
      </c>
      <c r="O1750" s="12" t="s">
        <v>16350</v>
      </c>
    </row>
    <row r="1751" spans="1:15" ht="15" customHeight="1" x14ac:dyDescent="0.3">
      <c r="A1751" s="11" t="s">
        <v>112</v>
      </c>
      <c r="B1751" s="11" t="s">
        <v>113</v>
      </c>
      <c r="C1751" s="17">
        <v>7</v>
      </c>
      <c r="D1751" s="11" t="s">
        <v>749</v>
      </c>
      <c r="E1751" s="11" t="s">
        <v>16106</v>
      </c>
      <c r="F1751" s="11">
        <v>28580732</v>
      </c>
      <c r="G1751" s="11" t="s">
        <v>16351</v>
      </c>
      <c r="H1751" s="11" t="s">
        <v>16352</v>
      </c>
      <c r="I1751" s="11" t="s">
        <v>2628</v>
      </c>
      <c r="J1751" s="11" t="s">
        <v>16353</v>
      </c>
      <c r="K1751" s="11" t="s">
        <v>16165</v>
      </c>
      <c r="L1751" s="11" t="s">
        <v>16354</v>
      </c>
      <c r="M1751" s="11" t="s">
        <v>7520</v>
      </c>
      <c r="N1751" s="12" t="s">
        <v>16355</v>
      </c>
      <c r="O1751" s="12" t="s">
        <v>16356</v>
      </c>
    </row>
    <row r="1752" spans="1:15" ht="15" customHeight="1" x14ac:dyDescent="0.3">
      <c r="A1752" s="11" t="s">
        <v>112</v>
      </c>
      <c r="B1752" s="11" t="s">
        <v>113</v>
      </c>
      <c r="C1752" s="17">
        <v>7</v>
      </c>
      <c r="D1752" s="11" t="s">
        <v>749</v>
      </c>
      <c r="E1752" s="11" t="s">
        <v>16105</v>
      </c>
      <c r="F1752" s="11">
        <v>28511619</v>
      </c>
      <c r="G1752" s="11" t="s">
        <v>16357</v>
      </c>
      <c r="H1752" s="11" t="s">
        <v>16358</v>
      </c>
      <c r="I1752" s="11" t="s">
        <v>4313</v>
      </c>
      <c r="J1752" s="11" t="s">
        <v>16359</v>
      </c>
      <c r="K1752" s="11" t="s">
        <v>16360</v>
      </c>
      <c r="L1752" s="11" t="s">
        <v>16361</v>
      </c>
      <c r="M1752" s="11" t="s">
        <v>7339</v>
      </c>
      <c r="N1752" s="12" t="s">
        <v>16362</v>
      </c>
      <c r="O1752" s="12" t="s">
        <v>16363</v>
      </c>
    </row>
    <row r="1753" spans="1:15" ht="15" customHeight="1" x14ac:dyDescent="0.3">
      <c r="A1753" s="11" t="s">
        <v>112</v>
      </c>
      <c r="B1753" s="11" t="s">
        <v>113</v>
      </c>
      <c r="C1753" s="17">
        <v>7</v>
      </c>
      <c r="D1753" s="11" t="s">
        <v>749</v>
      </c>
      <c r="E1753" s="11" t="s">
        <v>16105</v>
      </c>
      <c r="F1753" s="11">
        <v>28406719</v>
      </c>
      <c r="G1753" s="11" t="s">
        <v>16364</v>
      </c>
      <c r="H1753" s="11" t="s">
        <v>16365</v>
      </c>
      <c r="I1753" s="11" t="s">
        <v>4313</v>
      </c>
      <c r="J1753" s="11" t="s">
        <v>16366</v>
      </c>
      <c r="K1753" s="11" t="s">
        <v>15536</v>
      </c>
      <c r="L1753" s="11" t="s">
        <v>16367</v>
      </c>
      <c r="M1753" s="11" t="s">
        <v>7339</v>
      </c>
      <c r="N1753" s="12" t="s">
        <v>16368</v>
      </c>
      <c r="O1753" s="12" t="s">
        <v>16369</v>
      </c>
    </row>
    <row r="1754" spans="1:15" ht="15" customHeight="1" x14ac:dyDescent="0.3">
      <c r="A1754" s="11" t="s">
        <v>112</v>
      </c>
      <c r="B1754" s="11" t="s">
        <v>113</v>
      </c>
      <c r="C1754" s="17">
        <v>7</v>
      </c>
      <c r="D1754" s="11" t="s">
        <v>749</v>
      </c>
      <c r="E1754" s="11" t="s">
        <v>16105</v>
      </c>
      <c r="F1754" s="11">
        <v>26956114</v>
      </c>
      <c r="G1754" s="11" t="s">
        <v>16370</v>
      </c>
      <c r="H1754" s="11" t="s">
        <v>16371</v>
      </c>
      <c r="I1754" s="11" t="s">
        <v>4466</v>
      </c>
      <c r="J1754" s="11"/>
      <c r="K1754" s="11" t="s">
        <v>16372</v>
      </c>
      <c r="L1754" s="11" t="s">
        <v>16373</v>
      </c>
      <c r="M1754" s="11" t="s">
        <v>13703</v>
      </c>
      <c r="N1754" s="12" t="s">
        <v>16374</v>
      </c>
      <c r="O1754" s="12" t="s">
        <v>16375</v>
      </c>
    </row>
    <row r="1755" spans="1:15" ht="15" customHeight="1" x14ac:dyDescent="0.3">
      <c r="A1755" s="11" t="s">
        <v>112</v>
      </c>
      <c r="B1755" s="11" t="s">
        <v>113</v>
      </c>
      <c r="C1755" s="17">
        <v>7</v>
      </c>
      <c r="D1755" s="11" t="s">
        <v>749</v>
      </c>
      <c r="E1755" s="11" t="s">
        <v>16105</v>
      </c>
      <c r="F1755" s="11">
        <v>27788605</v>
      </c>
      <c r="G1755" s="11" t="s">
        <v>16376</v>
      </c>
      <c r="H1755" s="11" t="s">
        <v>16377</v>
      </c>
      <c r="I1755" s="11" t="s">
        <v>2632</v>
      </c>
      <c r="J1755" s="11" t="s">
        <v>16378</v>
      </c>
      <c r="K1755" s="11" t="s">
        <v>8446</v>
      </c>
      <c r="L1755" s="11" t="s">
        <v>16379</v>
      </c>
      <c r="M1755" s="11" t="s">
        <v>7339</v>
      </c>
      <c r="N1755" s="12" t="s">
        <v>16380</v>
      </c>
      <c r="O1755" s="12" t="s">
        <v>7244</v>
      </c>
    </row>
    <row r="1756" spans="1:15" ht="15" customHeight="1" x14ac:dyDescent="0.3">
      <c r="A1756" s="11" t="s">
        <v>112</v>
      </c>
      <c r="B1756" s="11" t="s">
        <v>113</v>
      </c>
      <c r="C1756" s="17">
        <v>7</v>
      </c>
      <c r="D1756" s="11" t="s">
        <v>749</v>
      </c>
      <c r="E1756" s="11" t="s">
        <v>16105</v>
      </c>
      <c r="F1756" s="11">
        <v>27775832</v>
      </c>
      <c r="G1756" s="11" t="s">
        <v>16381</v>
      </c>
      <c r="H1756" s="11" t="s">
        <v>16382</v>
      </c>
      <c r="I1756" s="11" t="s">
        <v>2632</v>
      </c>
      <c r="J1756" s="11" t="s">
        <v>16383</v>
      </c>
      <c r="K1756" s="11" t="s">
        <v>7337</v>
      </c>
      <c r="L1756" s="11" t="s">
        <v>16384</v>
      </c>
      <c r="M1756" s="11" t="s">
        <v>16385</v>
      </c>
      <c r="N1756" s="12" t="s">
        <v>16386</v>
      </c>
      <c r="O1756" s="12" t="s">
        <v>16387</v>
      </c>
    </row>
    <row r="1757" spans="1:15" ht="15" customHeight="1" x14ac:dyDescent="0.3">
      <c r="A1757" s="11" t="s">
        <v>112</v>
      </c>
      <c r="B1757" s="11" t="s">
        <v>113</v>
      </c>
      <c r="C1757" s="17">
        <v>7</v>
      </c>
      <c r="D1757" s="11" t="s">
        <v>749</v>
      </c>
      <c r="E1757" s="11" t="s">
        <v>16106</v>
      </c>
      <c r="F1757" s="11">
        <v>28419574</v>
      </c>
      <c r="G1757" s="11" t="s">
        <v>16388</v>
      </c>
      <c r="H1757" s="11" t="s">
        <v>16389</v>
      </c>
      <c r="I1757" s="11" t="s">
        <v>2638</v>
      </c>
      <c r="J1757" s="11" t="s">
        <v>16390</v>
      </c>
      <c r="K1757" s="11" t="s">
        <v>16165</v>
      </c>
      <c r="L1757" s="11" t="s">
        <v>16391</v>
      </c>
      <c r="M1757" s="11" t="s">
        <v>8615</v>
      </c>
      <c r="N1757" s="12" t="s">
        <v>16392</v>
      </c>
      <c r="O1757" s="12" t="s">
        <v>16393</v>
      </c>
    </row>
    <row r="1758" spans="1:15" ht="15" customHeight="1" x14ac:dyDescent="0.3">
      <c r="A1758" s="11" t="s">
        <v>112</v>
      </c>
      <c r="B1758" s="11" t="s">
        <v>113</v>
      </c>
      <c r="C1758" s="17">
        <v>7</v>
      </c>
      <c r="D1758" s="11" t="s">
        <v>749</v>
      </c>
      <c r="E1758" s="11" t="s">
        <v>16106</v>
      </c>
      <c r="F1758" s="11">
        <v>27212283</v>
      </c>
      <c r="G1758" s="11" t="s">
        <v>16394</v>
      </c>
      <c r="H1758" s="11" t="s">
        <v>16395</v>
      </c>
      <c r="I1758" s="11" t="s">
        <v>1786</v>
      </c>
      <c r="J1758" s="11"/>
      <c r="K1758" s="11" t="s">
        <v>14004</v>
      </c>
      <c r="L1758" s="11" t="s">
        <v>16396</v>
      </c>
      <c r="M1758" s="11" t="s">
        <v>7339</v>
      </c>
      <c r="N1758" s="12" t="s">
        <v>16397</v>
      </c>
      <c r="O1758" s="12" t="s">
        <v>16398</v>
      </c>
    </row>
    <row r="1759" spans="1:15" ht="15" customHeight="1" x14ac:dyDescent="0.3">
      <c r="A1759" s="11" t="s">
        <v>112</v>
      </c>
      <c r="B1759" s="11" t="s">
        <v>113</v>
      </c>
      <c r="C1759" s="17">
        <v>7</v>
      </c>
      <c r="D1759" s="11" t="s">
        <v>749</v>
      </c>
      <c r="E1759" s="11" t="s">
        <v>16106</v>
      </c>
      <c r="F1759" s="11">
        <v>29537405</v>
      </c>
      <c r="G1759" s="11" t="s">
        <v>16399</v>
      </c>
      <c r="H1759" s="11" t="s">
        <v>16400</v>
      </c>
      <c r="I1759" s="11" t="s">
        <v>2754</v>
      </c>
      <c r="J1759" s="11"/>
      <c r="K1759" s="11" t="s">
        <v>16134</v>
      </c>
      <c r="L1759" s="11" t="s">
        <v>16401</v>
      </c>
      <c r="M1759" s="11" t="s">
        <v>7339</v>
      </c>
      <c r="N1759" s="12" t="s">
        <v>16402</v>
      </c>
      <c r="O1759" s="12" t="s">
        <v>16403</v>
      </c>
    </row>
    <row r="1760" spans="1:15" ht="15" customHeight="1" x14ac:dyDescent="0.3">
      <c r="A1760" s="11" t="s">
        <v>112</v>
      </c>
      <c r="B1760" s="11" t="s">
        <v>113</v>
      </c>
      <c r="C1760" s="17">
        <v>7</v>
      </c>
      <c r="D1760" s="11" t="s">
        <v>749</v>
      </c>
      <c r="E1760" s="11" t="s">
        <v>16106</v>
      </c>
      <c r="F1760" s="11">
        <v>28418140</v>
      </c>
      <c r="G1760" s="11" t="s">
        <v>16341</v>
      </c>
      <c r="H1760" s="11" t="s">
        <v>16404</v>
      </c>
      <c r="I1760" s="11" t="s">
        <v>1796</v>
      </c>
      <c r="J1760" s="11"/>
      <c r="K1760" s="11" t="s">
        <v>7337</v>
      </c>
      <c r="L1760" s="11" t="s">
        <v>16405</v>
      </c>
      <c r="M1760" s="11" t="s">
        <v>8313</v>
      </c>
      <c r="N1760" s="12" t="s">
        <v>16406</v>
      </c>
      <c r="O1760" s="12" t="s">
        <v>16407</v>
      </c>
    </row>
    <row r="1761" spans="1:15" ht="15" customHeight="1" x14ac:dyDescent="0.3">
      <c r="A1761" s="11" t="s">
        <v>112</v>
      </c>
      <c r="B1761" s="11" t="s">
        <v>113</v>
      </c>
      <c r="C1761" s="17">
        <v>7</v>
      </c>
      <c r="D1761" s="11" t="s">
        <v>749</v>
      </c>
      <c r="E1761" s="11" t="s">
        <v>16105</v>
      </c>
      <c r="F1761" s="11">
        <v>28771503</v>
      </c>
      <c r="G1761" s="11" t="s">
        <v>16408</v>
      </c>
      <c r="H1761" s="11" t="s">
        <v>16409</v>
      </c>
      <c r="I1761" s="11" t="s">
        <v>1050</v>
      </c>
      <c r="J1761" s="11" t="s">
        <v>16410</v>
      </c>
      <c r="K1761" s="11" t="s">
        <v>7740</v>
      </c>
      <c r="L1761" s="11" t="s">
        <v>16411</v>
      </c>
      <c r="M1761" s="11" t="s">
        <v>7420</v>
      </c>
      <c r="N1761" s="12" t="s">
        <v>16412</v>
      </c>
      <c r="O1761" s="12" t="s">
        <v>16413</v>
      </c>
    </row>
    <row r="1762" spans="1:15" ht="15" customHeight="1" x14ac:dyDescent="0.3">
      <c r="A1762" s="11" t="s">
        <v>112</v>
      </c>
      <c r="B1762" s="11" t="s">
        <v>113</v>
      </c>
      <c r="C1762" s="17">
        <v>7</v>
      </c>
      <c r="D1762" s="11" t="s">
        <v>749</v>
      </c>
      <c r="E1762" s="11" t="s">
        <v>16105</v>
      </c>
      <c r="F1762" s="11">
        <v>27387561</v>
      </c>
      <c r="G1762" s="11" t="s">
        <v>16414</v>
      </c>
      <c r="H1762" s="11" t="s">
        <v>16415</v>
      </c>
      <c r="I1762" s="11" t="s">
        <v>4745</v>
      </c>
      <c r="J1762" s="11" t="s">
        <v>16416</v>
      </c>
      <c r="K1762" s="11" t="s">
        <v>16165</v>
      </c>
      <c r="L1762" s="11" t="s">
        <v>16417</v>
      </c>
      <c r="M1762" s="11" t="s">
        <v>7520</v>
      </c>
      <c r="N1762" s="12" t="s">
        <v>16418</v>
      </c>
      <c r="O1762" s="12" t="s">
        <v>16419</v>
      </c>
    </row>
    <row r="1763" spans="1:15" ht="15" customHeight="1" x14ac:dyDescent="0.3">
      <c r="A1763" s="11" t="s">
        <v>112</v>
      </c>
      <c r="B1763" s="11" t="s">
        <v>113</v>
      </c>
      <c r="C1763" s="17">
        <v>7</v>
      </c>
      <c r="D1763" s="11" t="s">
        <v>749</v>
      </c>
      <c r="E1763" s="11" t="s">
        <v>16105</v>
      </c>
      <c r="F1763" s="11">
        <v>26847497</v>
      </c>
      <c r="G1763" s="11" t="s">
        <v>16420</v>
      </c>
      <c r="H1763" s="11" t="s">
        <v>16421</v>
      </c>
      <c r="I1763" s="11" t="s">
        <v>3768</v>
      </c>
      <c r="J1763" s="11" t="s">
        <v>16422</v>
      </c>
      <c r="K1763" s="11" t="s">
        <v>7337</v>
      </c>
      <c r="L1763" s="11" t="s">
        <v>16423</v>
      </c>
      <c r="M1763" s="11" t="s">
        <v>7520</v>
      </c>
      <c r="N1763" s="12" t="s">
        <v>16424</v>
      </c>
      <c r="O1763" s="12" t="s">
        <v>16425</v>
      </c>
    </row>
    <row r="1764" spans="1:15" ht="15" customHeight="1" x14ac:dyDescent="0.3">
      <c r="A1764" s="11" t="s">
        <v>112</v>
      </c>
      <c r="B1764" s="11" t="s">
        <v>113</v>
      </c>
      <c r="C1764" s="17">
        <v>7</v>
      </c>
      <c r="D1764" s="11" t="s">
        <v>749</v>
      </c>
      <c r="E1764" s="11" t="s">
        <v>16105</v>
      </c>
      <c r="F1764" s="11">
        <v>26447949</v>
      </c>
      <c r="G1764" s="11" t="s">
        <v>16426</v>
      </c>
      <c r="H1764" s="11" t="s">
        <v>16427</v>
      </c>
      <c r="I1764" s="11" t="s">
        <v>3234</v>
      </c>
      <c r="J1764" s="11" t="s">
        <v>3427</v>
      </c>
      <c r="K1764" s="11" t="s">
        <v>16165</v>
      </c>
      <c r="L1764" s="11" t="s">
        <v>16428</v>
      </c>
      <c r="M1764" s="11" t="s">
        <v>7520</v>
      </c>
      <c r="N1764" s="12" t="s">
        <v>16429</v>
      </c>
      <c r="O1764" s="12" t="s">
        <v>16430</v>
      </c>
    </row>
    <row r="1765" spans="1:15" ht="15" customHeight="1" x14ac:dyDescent="0.3">
      <c r="A1765" s="11" t="s">
        <v>112</v>
      </c>
      <c r="B1765" s="11" t="s">
        <v>113</v>
      </c>
      <c r="C1765" s="17">
        <v>7</v>
      </c>
      <c r="D1765" s="11" t="s">
        <v>749</v>
      </c>
      <c r="E1765" s="11" t="s">
        <v>16106</v>
      </c>
      <c r="F1765" s="11">
        <v>26830116</v>
      </c>
      <c r="G1765" s="11" t="s">
        <v>16431</v>
      </c>
      <c r="H1765" s="11" t="s">
        <v>16432</v>
      </c>
      <c r="I1765" s="11" t="s">
        <v>4345</v>
      </c>
      <c r="J1765" s="11" t="s">
        <v>16433</v>
      </c>
      <c r="K1765" s="11" t="s">
        <v>7371</v>
      </c>
      <c r="L1765" s="11" t="s">
        <v>16434</v>
      </c>
      <c r="M1765" s="11" t="s">
        <v>7414</v>
      </c>
      <c r="N1765" s="12" t="s">
        <v>16435</v>
      </c>
      <c r="O1765" s="12" t="s">
        <v>16436</v>
      </c>
    </row>
    <row r="1766" spans="1:15" ht="15" customHeight="1" x14ac:dyDescent="0.3">
      <c r="A1766" s="11" t="s">
        <v>112</v>
      </c>
      <c r="B1766" s="11" t="s">
        <v>113</v>
      </c>
      <c r="C1766" s="17">
        <v>7</v>
      </c>
      <c r="D1766" s="11" t="s">
        <v>749</v>
      </c>
      <c r="E1766" s="11" t="s">
        <v>16105</v>
      </c>
      <c r="F1766" s="11">
        <v>26012562</v>
      </c>
      <c r="G1766" s="11" t="s">
        <v>16437</v>
      </c>
      <c r="H1766" s="11" t="s">
        <v>16438</v>
      </c>
      <c r="I1766" s="11" t="s">
        <v>1325</v>
      </c>
      <c r="J1766" s="11" t="s">
        <v>16439</v>
      </c>
      <c r="K1766" s="11" t="s">
        <v>16165</v>
      </c>
      <c r="L1766" s="11" t="s">
        <v>16440</v>
      </c>
      <c r="M1766" s="11" t="s">
        <v>8615</v>
      </c>
      <c r="N1766" s="12" t="s">
        <v>16441</v>
      </c>
      <c r="O1766" s="12" t="s">
        <v>16442</v>
      </c>
    </row>
    <row r="1767" spans="1:15" ht="15" customHeight="1" x14ac:dyDescent="0.3">
      <c r="A1767" s="11" t="s">
        <v>112</v>
      </c>
      <c r="B1767" s="11" t="s">
        <v>113</v>
      </c>
      <c r="C1767" s="17">
        <v>7</v>
      </c>
      <c r="D1767" s="11" t="s">
        <v>749</v>
      </c>
      <c r="E1767" s="11" t="s">
        <v>16106</v>
      </c>
      <c r="F1767" s="11">
        <v>25804610</v>
      </c>
      <c r="G1767" s="11" t="s">
        <v>16443</v>
      </c>
      <c r="H1767" s="11" t="s">
        <v>16444</v>
      </c>
      <c r="I1767" s="11" t="s">
        <v>1818</v>
      </c>
      <c r="J1767" s="11" t="s">
        <v>16445</v>
      </c>
      <c r="K1767" s="11" t="s">
        <v>16446</v>
      </c>
      <c r="L1767" s="11" t="s">
        <v>16447</v>
      </c>
      <c r="M1767" s="11" t="s">
        <v>7373</v>
      </c>
      <c r="N1767" s="12" t="s">
        <v>16448</v>
      </c>
      <c r="O1767" s="12" t="s">
        <v>16449</v>
      </c>
    </row>
    <row r="1768" spans="1:15" ht="15" customHeight="1" x14ac:dyDescent="0.3">
      <c r="A1768" s="11" t="s">
        <v>112</v>
      </c>
      <c r="B1768" s="11" t="s">
        <v>113</v>
      </c>
      <c r="C1768" s="17">
        <v>7</v>
      </c>
      <c r="D1768" s="11" t="s">
        <v>749</v>
      </c>
      <c r="E1768" s="11" t="s">
        <v>16106</v>
      </c>
      <c r="F1768" s="11">
        <v>25734812</v>
      </c>
      <c r="G1768" s="11" t="s">
        <v>16450</v>
      </c>
      <c r="H1768" s="11" t="s">
        <v>16451</v>
      </c>
      <c r="I1768" s="11" t="s">
        <v>1329</v>
      </c>
      <c r="J1768" s="11" t="s">
        <v>16452</v>
      </c>
      <c r="K1768" s="11" t="s">
        <v>7412</v>
      </c>
      <c r="L1768" s="11" t="s">
        <v>16453</v>
      </c>
      <c r="M1768" s="11" t="s">
        <v>7414</v>
      </c>
      <c r="N1768" s="12" t="s">
        <v>16454</v>
      </c>
      <c r="O1768" s="12" t="s">
        <v>16455</v>
      </c>
    </row>
    <row r="1769" spans="1:15" ht="15" customHeight="1" x14ac:dyDescent="0.3">
      <c r="A1769" s="11" t="s">
        <v>112</v>
      </c>
      <c r="B1769" s="11" t="s">
        <v>113</v>
      </c>
      <c r="C1769" s="17">
        <v>7</v>
      </c>
      <c r="D1769" s="11" t="s">
        <v>749</v>
      </c>
      <c r="E1769" s="11" t="s">
        <v>16106</v>
      </c>
      <c r="F1769" s="11">
        <v>25771856</v>
      </c>
      <c r="G1769" s="11" t="s">
        <v>16456</v>
      </c>
      <c r="H1769" s="11" t="s">
        <v>16457</v>
      </c>
      <c r="I1769" s="11" t="s">
        <v>1329</v>
      </c>
      <c r="J1769" s="11" t="s">
        <v>16458</v>
      </c>
      <c r="K1769" s="11" t="s">
        <v>16165</v>
      </c>
      <c r="L1769" s="11" t="s">
        <v>16459</v>
      </c>
      <c r="M1769" s="11" t="s">
        <v>7520</v>
      </c>
      <c r="N1769" s="12" t="s">
        <v>16460</v>
      </c>
      <c r="O1769" s="12" t="s">
        <v>16461</v>
      </c>
    </row>
    <row r="1770" spans="1:15" ht="15" customHeight="1" x14ac:dyDescent="0.3">
      <c r="A1770" s="11" t="s">
        <v>112</v>
      </c>
      <c r="B1770" s="11" t="s">
        <v>113</v>
      </c>
      <c r="C1770" s="17">
        <v>7</v>
      </c>
      <c r="D1770" s="11" t="s">
        <v>749</v>
      </c>
      <c r="E1770" s="11" t="s">
        <v>16105</v>
      </c>
      <c r="F1770" s="11">
        <v>25645571</v>
      </c>
      <c r="G1770" s="11" t="s">
        <v>16462</v>
      </c>
      <c r="H1770" s="11" t="s">
        <v>16463</v>
      </c>
      <c r="I1770" s="11" t="s">
        <v>1329</v>
      </c>
      <c r="J1770" s="11" t="s">
        <v>16464</v>
      </c>
      <c r="K1770" s="11" t="s">
        <v>7337</v>
      </c>
      <c r="L1770" s="11" t="s">
        <v>16465</v>
      </c>
      <c r="M1770" s="11" t="s">
        <v>7373</v>
      </c>
      <c r="N1770" s="12" t="s">
        <v>16466</v>
      </c>
      <c r="O1770" s="12" t="s">
        <v>16467</v>
      </c>
    </row>
    <row r="1771" spans="1:15" ht="15" customHeight="1" x14ac:dyDescent="0.3">
      <c r="A1771" s="11" t="s">
        <v>112</v>
      </c>
      <c r="B1771" s="11" t="s">
        <v>113</v>
      </c>
      <c r="C1771" s="17">
        <v>7</v>
      </c>
      <c r="D1771" s="11" t="s">
        <v>749</v>
      </c>
      <c r="E1771" s="11" t="s">
        <v>16106</v>
      </c>
      <c r="F1771" s="11">
        <v>24517855</v>
      </c>
      <c r="G1771" s="11" t="s">
        <v>16468</v>
      </c>
      <c r="H1771" s="11" t="s">
        <v>16469</v>
      </c>
      <c r="I1771" s="11" t="s">
        <v>2315</v>
      </c>
      <c r="J1771" s="11" t="s">
        <v>16470</v>
      </c>
      <c r="K1771" s="11" t="s">
        <v>16165</v>
      </c>
      <c r="L1771" s="11" t="s">
        <v>16471</v>
      </c>
      <c r="M1771" s="11" t="s">
        <v>7520</v>
      </c>
      <c r="N1771" s="12" t="s">
        <v>16472</v>
      </c>
      <c r="O1771" s="12" t="s">
        <v>16473</v>
      </c>
    </row>
    <row r="1772" spans="1:15" ht="15" customHeight="1" x14ac:dyDescent="0.3">
      <c r="A1772" s="11" t="s">
        <v>112</v>
      </c>
      <c r="B1772" s="11" t="s">
        <v>113</v>
      </c>
      <c r="C1772" s="17">
        <v>7</v>
      </c>
      <c r="D1772" s="11" t="s">
        <v>749</v>
      </c>
      <c r="E1772" s="11" t="s">
        <v>16105</v>
      </c>
      <c r="F1772" s="11">
        <v>23902949</v>
      </c>
      <c r="G1772" s="11" t="s">
        <v>16474</v>
      </c>
      <c r="H1772" s="11" t="s">
        <v>16475</v>
      </c>
      <c r="I1772" s="11" t="s">
        <v>2800</v>
      </c>
      <c r="J1772" s="11" t="s">
        <v>5141</v>
      </c>
      <c r="K1772" s="11" t="s">
        <v>16476</v>
      </c>
      <c r="L1772" s="11" t="s">
        <v>16477</v>
      </c>
      <c r="M1772" s="11" t="s">
        <v>7339</v>
      </c>
      <c r="N1772" s="12" t="s">
        <v>16478</v>
      </c>
      <c r="O1772" s="12" t="s">
        <v>16479</v>
      </c>
    </row>
    <row r="1773" spans="1:15" ht="15" customHeight="1" x14ac:dyDescent="0.3">
      <c r="A1773" s="11" t="s">
        <v>112</v>
      </c>
      <c r="B1773" s="11" t="s">
        <v>113</v>
      </c>
      <c r="C1773" s="17">
        <v>7</v>
      </c>
      <c r="D1773" s="11" t="s">
        <v>749</v>
      </c>
      <c r="E1773" s="11" t="s">
        <v>16105</v>
      </c>
      <c r="F1773" s="11">
        <v>24617435</v>
      </c>
      <c r="G1773" s="11" t="s">
        <v>16480</v>
      </c>
      <c r="H1773" s="11" t="s">
        <v>16481</v>
      </c>
      <c r="I1773" s="11" t="s">
        <v>3431</v>
      </c>
      <c r="J1773" s="11"/>
      <c r="K1773" s="11" t="s">
        <v>7337</v>
      </c>
      <c r="L1773" s="11" t="s">
        <v>16482</v>
      </c>
      <c r="M1773" s="11" t="s">
        <v>7373</v>
      </c>
      <c r="N1773" s="12" t="s">
        <v>16483</v>
      </c>
      <c r="O1773" s="12" t="s">
        <v>16484</v>
      </c>
    </row>
    <row r="1774" spans="1:15" ht="15" customHeight="1" x14ac:dyDescent="0.3">
      <c r="A1774" s="11" t="s">
        <v>112</v>
      </c>
      <c r="B1774" s="11" t="s">
        <v>113</v>
      </c>
      <c r="C1774" s="17">
        <v>7</v>
      </c>
      <c r="D1774" s="11" t="s">
        <v>749</v>
      </c>
      <c r="E1774" s="11" t="s">
        <v>16106</v>
      </c>
      <c r="F1774" s="11">
        <v>24891058</v>
      </c>
      <c r="G1774" s="11" t="s">
        <v>16485</v>
      </c>
      <c r="H1774" s="11" t="s">
        <v>6091</v>
      </c>
      <c r="I1774" s="11" t="s">
        <v>1849</v>
      </c>
      <c r="J1774" s="11"/>
      <c r="K1774" s="11" t="s">
        <v>7653</v>
      </c>
      <c r="L1774" s="11" t="s">
        <v>16486</v>
      </c>
      <c r="M1774" s="11" t="s">
        <v>7350</v>
      </c>
      <c r="N1774" s="12" t="s">
        <v>16487</v>
      </c>
      <c r="O1774" s="12" t="s">
        <v>16488</v>
      </c>
    </row>
    <row r="1775" spans="1:15" ht="15" customHeight="1" x14ac:dyDescent="0.3">
      <c r="A1775" s="11" t="s">
        <v>112</v>
      </c>
      <c r="B1775" s="11" t="s">
        <v>113</v>
      </c>
      <c r="C1775" s="17">
        <v>7</v>
      </c>
      <c r="D1775" s="11" t="s">
        <v>749</v>
      </c>
      <c r="E1775" s="11" t="s">
        <v>16105</v>
      </c>
      <c r="F1775" s="11">
        <v>25065517</v>
      </c>
      <c r="G1775" s="11" t="s">
        <v>16489</v>
      </c>
      <c r="H1775" s="11" t="s">
        <v>16490</v>
      </c>
      <c r="I1775" s="11" t="s">
        <v>1849</v>
      </c>
      <c r="J1775" s="11"/>
      <c r="K1775" s="11" t="s">
        <v>16491</v>
      </c>
      <c r="L1775" s="11" t="s">
        <v>16492</v>
      </c>
      <c r="M1775" s="11" t="s">
        <v>7373</v>
      </c>
      <c r="N1775" s="12" t="s">
        <v>16493</v>
      </c>
      <c r="O1775" s="12" t="s">
        <v>16494</v>
      </c>
    </row>
    <row r="1776" spans="1:15" ht="15" customHeight="1" x14ac:dyDescent="0.3">
      <c r="A1776" s="11" t="s">
        <v>112</v>
      </c>
      <c r="B1776" s="11" t="s">
        <v>113</v>
      </c>
      <c r="C1776" s="17">
        <v>7</v>
      </c>
      <c r="D1776" s="11" t="s">
        <v>749</v>
      </c>
      <c r="E1776" s="11" t="s">
        <v>16105</v>
      </c>
      <c r="F1776" s="11">
        <v>23731730</v>
      </c>
      <c r="G1776" s="11" t="s">
        <v>16495</v>
      </c>
      <c r="H1776" s="11" t="s">
        <v>16496</v>
      </c>
      <c r="I1776" s="11" t="s">
        <v>766</v>
      </c>
      <c r="J1776" s="11" t="s">
        <v>16497</v>
      </c>
      <c r="K1776" s="11" t="s">
        <v>16476</v>
      </c>
      <c r="L1776" s="11" t="s">
        <v>16498</v>
      </c>
      <c r="M1776" s="11" t="s">
        <v>7373</v>
      </c>
      <c r="N1776" s="12" t="s">
        <v>16499</v>
      </c>
      <c r="O1776" s="12" t="s">
        <v>16500</v>
      </c>
    </row>
    <row r="1777" spans="1:15" ht="15" customHeight="1" x14ac:dyDescent="0.3">
      <c r="A1777" s="11" t="s">
        <v>112</v>
      </c>
      <c r="B1777" s="11" t="s">
        <v>113</v>
      </c>
      <c r="C1777" s="17">
        <v>7</v>
      </c>
      <c r="D1777" s="11" t="s">
        <v>749</v>
      </c>
      <c r="E1777" s="11" t="s">
        <v>16106</v>
      </c>
      <c r="F1777" s="11">
        <v>24726005</v>
      </c>
      <c r="G1777" s="11" t="s">
        <v>16501</v>
      </c>
      <c r="H1777" s="11" t="s">
        <v>16502</v>
      </c>
      <c r="I1777" s="11" t="s">
        <v>1862</v>
      </c>
      <c r="J1777" s="11" t="s">
        <v>16503</v>
      </c>
      <c r="K1777" s="11" t="s">
        <v>16491</v>
      </c>
      <c r="L1777" s="11" t="s">
        <v>16504</v>
      </c>
      <c r="M1777" s="11" t="s">
        <v>7350</v>
      </c>
      <c r="N1777" s="12" t="s">
        <v>16505</v>
      </c>
      <c r="O1777" s="12" t="s">
        <v>16506</v>
      </c>
    </row>
    <row r="1778" spans="1:15" ht="15" customHeight="1" x14ac:dyDescent="0.3">
      <c r="A1778" s="11" t="s">
        <v>112</v>
      </c>
      <c r="B1778" s="11" t="s">
        <v>113</v>
      </c>
      <c r="C1778" s="17">
        <v>7</v>
      </c>
      <c r="D1778" s="11" t="s">
        <v>749</v>
      </c>
      <c r="E1778" s="11" t="s">
        <v>16105</v>
      </c>
      <c r="F1778" s="11">
        <v>25516903</v>
      </c>
      <c r="G1778" s="11" t="s">
        <v>16274</v>
      </c>
      <c r="H1778" s="11" t="s">
        <v>16507</v>
      </c>
      <c r="I1778" s="11" t="s">
        <v>856</v>
      </c>
      <c r="J1778" s="11"/>
      <c r="K1778" s="11" t="s">
        <v>16134</v>
      </c>
      <c r="L1778" s="11" t="s">
        <v>16508</v>
      </c>
      <c r="M1778" s="11" t="s">
        <v>7350</v>
      </c>
      <c r="N1778" s="12" t="s">
        <v>16509</v>
      </c>
      <c r="O1778" s="12" t="s">
        <v>16510</v>
      </c>
    </row>
    <row r="1779" spans="1:15" ht="15" customHeight="1" x14ac:dyDescent="0.3">
      <c r="A1779" s="11" t="s">
        <v>112</v>
      </c>
      <c r="B1779" s="11" t="s">
        <v>113</v>
      </c>
      <c r="C1779" s="17">
        <v>7</v>
      </c>
      <c r="D1779" s="11" t="s">
        <v>749</v>
      </c>
      <c r="E1779" s="11" t="s">
        <v>16106</v>
      </c>
      <c r="F1779" s="11">
        <v>24033154</v>
      </c>
      <c r="G1779" s="11" t="s">
        <v>16341</v>
      </c>
      <c r="H1779" s="11" t="s">
        <v>16511</v>
      </c>
      <c r="I1779" s="11" t="s">
        <v>4201</v>
      </c>
      <c r="J1779" s="11"/>
      <c r="K1779" s="11" t="s">
        <v>7337</v>
      </c>
      <c r="L1779" s="11" t="s">
        <v>16512</v>
      </c>
      <c r="M1779" s="11" t="s">
        <v>8313</v>
      </c>
      <c r="N1779" s="12" t="s">
        <v>16513</v>
      </c>
      <c r="O1779" s="12" t="s">
        <v>16514</v>
      </c>
    </row>
    <row r="1780" spans="1:15" ht="15" customHeight="1" x14ac:dyDescent="0.3">
      <c r="A1780" s="11" t="s">
        <v>112</v>
      </c>
      <c r="B1780" s="11" t="s">
        <v>113</v>
      </c>
      <c r="C1780" s="17">
        <v>7</v>
      </c>
      <c r="D1780" s="11" t="s">
        <v>749</v>
      </c>
      <c r="E1780" s="11" t="s">
        <v>16105</v>
      </c>
      <c r="F1780" s="11">
        <v>23746038</v>
      </c>
      <c r="G1780" s="11" t="s">
        <v>16515</v>
      </c>
      <c r="H1780" s="11" t="s">
        <v>16516</v>
      </c>
      <c r="I1780" s="11" t="s">
        <v>2300</v>
      </c>
      <c r="J1780" s="11"/>
      <c r="K1780" s="11" t="s">
        <v>7337</v>
      </c>
      <c r="L1780" s="11" t="s">
        <v>16517</v>
      </c>
      <c r="M1780" s="11" t="s">
        <v>7373</v>
      </c>
      <c r="N1780" s="12" t="s">
        <v>16518</v>
      </c>
      <c r="O1780" s="12" t="s">
        <v>16519</v>
      </c>
    </row>
    <row r="1781" spans="1:15" ht="15" customHeight="1" x14ac:dyDescent="0.3">
      <c r="A1781" s="11" t="s">
        <v>112</v>
      </c>
      <c r="B1781" s="11" t="s">
        <v>113</v>
      </c>
      <c r="C1781" s="17">
        <v>7</v>
      </c>
      <c r="D1781" s="11" t="s">
        <v>749</v>
      </c>
      <c r="E1781" s="11" t="s">
        <v>16105</v>
      </c>
      <c r="F1781" s="11">
        <v>23330641</v>
      </c>
      <c r="G1781" s="11" t="s">
        <v>16520</v>
      </c>
      <c r="H1781" s="11" t="s">
        <v>16521</v>
      </c>
      <c r="I1781" s="11" t="s">
        <v>2322</v>
      </c>
      <c r="J1781" s="11" t="s">
        <v>16522</v>
      </c>
      <c r="K1781" s="11" t="s">
        <v>7337</v>
      </c>
      <c r="L1781" s="11" t="s">
        <v>16523</v>
      </c>
      <c r="M1781" s="11" t="s">
        <v>7681</v>
      </c>
      <c r="N1781" s="12" t="s">
        <v>16524</v>
      </c>
      <c r="O1781" s="12" t="s">
        <v>16525</v>
      </c>
    </row>
    <row r="1782" spans="1:15" ht="15" customHeight="1" x14ac:dyDescent="0.3">
      <c r="A1782" s="11" t="s">
        <v>112</v>
      </c>
      <c r="B1782" s="11" t="s">
        <v>113</v>
      </c>
      <c r="C1782" s="17">
        <v>7</v>
      </c>
      <c r="D1782" s="11" t="s">
        <v>749</v>
      </c>
      <c r="E1782" s="11" t="s">
        <v>16106</v>
      </c>
      <c r="F1782" s="11">
        <v>23627462</v>
      </c>
      <c r="G1782" s="11" t="s">
        <v>16526</v>
      </c>
      <c r="H1782" s="11" t="s">
        <v>16527</v>
      </c>
      <c r="I1782" s="11" t="s">
        <v>4660</v>
      </c>
      <c r="J1782" s="11" t="s">
        <v>16528</v>
      </c>
      <c r="K1782" s="11" t="s">
        <v>7561</v>
      </c>
      <c r="L1782" s="11" t="s">
        <v>16529</v>
      </c>
      <c r="M1782" s="11" t="s">
        <v>7373</v>
      </c>
      <c r="N1782" s="12" t="s">
        <v>16530</v>
      </c>
      <c r="O1782" s="12" t="s">
        <v>16531</v>
      </c>
    </row>
    <row r="1783" spans="1:15" ht="15" customHeight="1" x14ac:dyDescent="0.3">
      <c r="A1783" s="11" t="s">
        <v>112</v>
      </c>
      <c r="B1783" s="11" t="s">
        <v>113</v>
      </c>
      <c r="C1783" s="17">
        <v>7</v>
      </c>
      <c r="D1783" s="11" t="s">
        <v>749</v>
      </c>
      <c r="E1783" s="11" t="s">
        <v>16106</v>
      </c>
      <c r="F1783" s="11">
        <v>23128146</v>
      </c>
      <c r="G1783" s="11" t="s">
        <v>16532</v>
      </c>
      <c r="H1783" s="11" t="s">
        <v>16533</v>
      </c>
      <c r="I1783" s="11" t="s">
        <v>2326</v>
      </c>
      <c r="J1783" s="11"/>
      <c r="K1783" s="11" t="s">
        <v>7747</v>
      </c>
      <c r="L1783" s="11" t="s">
        <v>16534</v>
      </c>
      <c r="M1783" s="11" t="s">
        <v>7339</v>
      </c>
      <c r="N1783" s="12" t="s">
        <v>16535</v>
      </c>
      <c r="O1783" s="12" t="s">
        <v>16536</v>
      </c>
    </row>
    <row r="1784" spans="1:15" ht="15" customHeight="1" x14ac:dyDescent="0.3">
      <c r="A1784" s="11" t="s">
        <v>112</v>
      </c>
      <c r="B1784" s="11" t="s">
        <v>113</v>
      </c>
      <c r="C1784" s="17">
        <v>7</v>
      </c>
      <c r="D1784" s="11" t="s">
        <v>749</v>
      </c>
      <c r="E1784" s="11" t="s">
        <v>16105</v>
      </c>
      <c r="F1784" s="11">
        <v>23488569</v>
      </c>
      <c r="G1784" s="11" t="s">
        <v>16537</v>
      </c>
      <c r="H1784" s="11" t="s">
        <v>16538</v>
      </c>
      <c r="I1784" s="11" t="s">
        <v>1020</v>
      </c>
      <c r="J1784" s="11"/>
      <c r="K1784" s="11" t="s">
        <v>7337</v>
      </c>
      <c r="L1784" s="11" t="s">
        <v>16539</v>
      </c>
      <c r="M1784" s="11" t="s">
        <v>9821</v>
      </c>
      <c r="N1784" s="12" t="s">
        <v>16540</v>
      </c>
      <c r="O1784" s="12" t="s">
        <v>16541</v>
      </c>
    </row>
    <row r="1785" spans="1:15" ht="15" customHeight="1" x14ac:dyDescent="0.3">
      <c r="A1785" s="11" t="s">
        <v>112</v>
      </c>
      <c r="B1785" s="11" t="s">
        <v>113</v>
      </c>
      <c r="C1785" s="17">
        <v>7</v>
      </c>
      <c r="D1785" s="11" t="s">
        <v>749</v>
      </c>
      <c r="E1785" s="11" t="s">
        <v>16106</v>
      </c>
      <c r="F1785" s="11">
        <v>24086543</v>
      </c>
      <c r="G1785" s="11" t="s">
        <v>16542</v>
      </c>
      <c r="H1785" s="11" t="s">
        <v>16543</v>
      </c>
      <c r="I1785" s="11" t="s">
        <v>1001</v>
      </c>
      <c r="J1785" s="11" t="s">
        <v>14900</v>
      </c>
      <c r="K1785" s="11" t="s">
        <v>7740</v>
      </c>
      <c r="L1785" s="11" t="s">
        <v>16544</v>
      </c>
      <c r="M1785" s="11" t="s">
        <v>7373</v>
      </c>
      <c r="N1785" s="12" t="s">
        <v>16545</v>
      </c>
      <c r="O1785" s="12" t="s">
        <v>16546</v>
      </c>
    </row>
    <row r="1786" spans="1:15" ht="15" customHeight="1" x14ac:dyDescent="0.3">
      <c r="A1786" s="11" t="s">
        <v>112</v>
      </c>
      <c r="B1786" s="11" t="s">
        <v>113</v>
      </c>
      <c r="C1786" s="17">
        <v>7</v>
      </c>
      <c r="D1786" s="11" t="s">
        <v>749</v>
      </c>
      <c r="E1786" s="11" t="s">
        <v>16106</v>
      </c>
      <c r="F1786" s="11">
        <v>22924947</v>
      </c>
      <c r="G1786" s="11" t="s">
        <v>16341</v>
      </c>
      <c r="H1786" s="11" t="s">
        <v>16547</v>
      </c>
      <c r="I1786" s="11" t="s">
        <v>1292</v>
      </c>
      <c r="J1786" s="11"/>
      <c r="K1786" s="11" t="s">
        <v>7337</v>
      </c>
      <c r="L1786" s="11" t="s">
        <v>16548</v>
      </c>
      <c r="M1786" s="11" t="s">
        <v>8313</v>
      </c>
      <c r="N1786" s="12" t="s">
        <v>16549</v>
      </c>
      <c r="O1786" s="12" t="s">
        <v>16550</v>
      </c>
    </row>
    <row r="1787" spans="1:15" ht="15" customHeight="1" x14ac:dyDescent="0.3">
      <c r="A1787" s="11" t="s">
        <v>112</v>
      </c>
      <c r="B1787" s="11" t="s">
        <v>113</v>
      </c>
      <c r="C1787" s="17">
        <v>7</v>
      </c>
      <c r="D1787" s="11" t="s">
        <v>749</v>
      </c>
      <c r="E1787" s="11" t="s">
        <v>16106</v>
      </c>
      <c r="F1787" s="11">
        <v>22990348</v>
      </c>
      <c r="G1787" s="11" t="s">
        <v>16551</v>
      </c>
      <c r="H1787" s="11" t="s">
        <v>16552</v>
      </c>
      <c r="I1787" s="11" t="s">
        <v>16553</v>
      </c>
      <c r="J1787" s="11" t="s">
        <v>16554</v>
      </c>
      <c r="K1787" s="11" t="s">
        <v>16555</v>
      </c>
      <c r="L1787" s="11" t="s">
        <v>16556</v>
      </c>
      <c r="M1787" s="11" t="s">
        <v>7339</v>
      </c>
      <c r="N1787" s="12" t="s">
        <v>16557</v>
      </c>
      <c r="O1787" s="12" t="s">
        <v>16558</v>
      </c>
    </row>
    <row r="1788" spans="1:15" ht="15" customHeight="1" x14ac:dyDescent="0.3">
      <c r="A1788" s="11" t="s">
        <v>112</v>
      </c>
      <c r="B1788" s="11" t="s">
        <v>113</v>
      </c>
      <c r="C1788" s="17">
        <v>7</v>
      </c>
      <c r="D1788" s="11" t="s">
        <v>749</v>
      </c>
      <c r="E1788" s="11" t="s">
        <v>16106</v>
      </c>
      <c r="F1788" s="11">
        <v>22971196</v>
      </c>
      <c r="G1788" s="11" t="s">
        <v>16559</v>
      </c>
      <c r="H1788" s="11" t="s">
        <v>16560</v>
      </c>
      <c r="I1788" s="11" t="s">
        <v>2945</v>
      </c>
      <c r="J1788" s="11"/>
      <c r="K1788" s="11" t="s">
        <v>16165</v>
      </c>
      <c r="L1788" s="11" t="s">
        <v>16561</v>
      </c>
      <c r="M1788" s="11" t="s">
        <v>7962</v>
      </c>
      <c r="N1788" s="12" t="s">
        <v>16562</v>
      </c>
      <c r="O1788" s="12" t="s">
        <v>16563</v>
      </c>
    </row>
    <row r="1789" spans="1:15" ht="15" customHeight="1" x14ac:dyDescent="0.3">
      <c r="A1789" s="11" t="s">
        <v>112</v>
      </c>
      <c r="B1789" s="11" t="s">
        <v>113</v>
      </c>
      <c r="C1789" s="17">
        <v>7</v>
      </c>
      <c r="D1789" s="11" t="s">
        <v>749</v>
      </c>
      <c r="E1789" s="11" t="s">
        <v>16105</v>
      </c>
      <c r="F1789" s="11">
        <v>22369722</v>
      </c>
      <c r="G1789" s="11" t="s">
        <v>16274</v>
      </c>
      <c r="H1789" s="11" t="s">
        <v>16564</v>
      </c>
      <c r="I1789" s="11" t="s">
        <v>1883</v>
      </c>
      <c r="J1789" s="11" t="s">
        <v>13792</v>
      </c>
      <c r="K1789" s="11" t="s">
        <v>16188</v>
      </c>
      <c r="L1789" s="11" t="s">
        <v>16565</v>
      </c>
      <c r="M1789" s="11" t="s">
        <v>8066</v>
      </c>
      <c r="N1789" s="12" t="s">
        <v>16566</v>
      </c>
      <c r="O1789" s="12" t="s">
        <v>16567</v>
      </c>
    </row>
    <row r="1790" spans="1:15" ht="15" customHeight="1" x14ac:dyDescent="0.3">
      <c r="A1790" s="11" t="s">
        <v>112</v>
      </c>
      <c r="B1790" s="11" t="s">
        <v>113</v>
      </c>
      <c r="C1790" s="17">
        <v>7</v>
      </c>
      <c r="D1790" s="11" t="s">
        <v>749</v>
      </c>
      <c r="E1790" s="11" t="s">
        <v>16106</v>
      </c>
      <c r="F1790" s="11">
        <v>22250731</v>
      </c>
      <c r="G1790" s="11" t="s">
        <v>16568</v>
      </c>
      <c r="H1790" s="11" t="s">
        <v>16569</v>
      </c>
      <c r="I1790" s="11" t="s">
        <v>14988</v>
      </c>
      <c r="J1790" s="11"/>
      <c r="K1790" s="11" t="s">
        <v>7337</v>
      </c>
      <c r="L1790" s="11" t="s">
        <v>16570</v>
      </c>
      <c r="M1790" s="11" t="s">
        <v>8615</v>
      </c>
      <c r="N1790" s="12" t="s">
        <v>16571</v>
      </c>
      <c r="O1790" s="12" t="s">
        <v>16572</v>
      </c>
    </row>
    <row r="1791" spans="1:15" ht="15" customHeight="1" x14ac:dyDescent="0.3">
      <c r="A1791" s="11" t="s">
        <v>112</v>
      </c>
      <c r="B1791" s="11" t="s">
        <v>113</v>
      </c>
      <c r="C1791" s="17">
        <v>7</v>
      </c>
      <c r="D1791" s="11" t="s">
        <v>749</v>
      </c>
      <c r="E1791" s="11" t="s">
        <v>16106</v>
      </c>
      <c r="F1791" s="11">
        <v>21967523</v>
      </c>
      <c r="G1791" s="11" t="s">
        <v>16573</v>
      </c>
      <c r="H1791" s="11" t="s">
        <v>16574</v>
      </c>
      <c r="I1791" s="11" t="s">
        <v>2826</v>
      </c>
      <c r="J1791" s="11" t="s">
        <v>8754</v>
      </c>
      <c r="K1791" s="11" t="s">
        <v>7337</v>
      </c>
      <c r="L1791" s="11" t="s">
        <v>16575</v>
      </c>
      <c r="M1791" s="11" t="s">
        <v>7373</v>
      </c>
      <c r="N1791" s="12" t="s">
        <v>16576</v>
      </c>
      <c r="O1791" s="12" t="s">
        <v>16577</v>
      </c>
    </row>
    <row r="1792" spans="1:15" ht="15" customHeight="1" x14ac:dyDescent="0.3">
      <c r="A1792" s="11" t="s">
        <v>112</v>
      </c>
      <c r="B1792" s="11" t="s">
        <v>113</v>
      </c>
      <c r="C1792" s="17">
        <v>7</v>
      </c>
      <c r="D1792" s="11" t="s">
        <v>749</v>
      </c>
      <c r="E1792" s="11" t="s">
        <v>16106</v>
      </c>
      <c r="F1792" s="11">
        <v>22039172</v>
      </c>
      <c r="G1792" s="11" t="s">
        <v>16578</v>
      </c>
      <c r="H1792" s="11" t="s">
        <v>16579</v>
      </c>
      <c r="I1792" s="11" t="s">
        <v>2826</v>
      </c>
      <c r="J1792" s="11" t="s">
        <v>16580</v>
      </c>
      <c r="K1792" s="11" t="s">
        <v>16581</v>
      </c>
      <c r="L1792" s="11" t="s">
        <v>16582</v>
      </c>
      <c r="M1792" s="11" t="s">
        <v>7681</v>
      </c>
      <c r="N1792" s="12" t="s">
        <v>16583</v>
      </c>
      <c r="O1792" s="12" t="s">
        <v>16584</v>
      </c>
    </row>
    <row r="1793" spans="1:15" ht="15" customHeight="1" x14ac:dyDescent="0.3">
      <c r="A1793" s="11" t="s">
        <v>112</v>
      </c>
      <c r="B1793" s="11" t="s">
        <v>113</v>
      </c>
      <c r="C1793" s="17">
        <v>7</v>
      </c>
      <c r="D1793" s="11" t="s">
        <v>749</v>
      </c>
      <c r="E1793" s="11" t="s">
        <v>16106</v>
      </c>
      <c r="F1793" s="11">
        <v>22277060</v>
      </c>
      <c r="G1793" s="11" t="s">
        <v>16585</v>
      </c>
      <c r="H1793" s="11" t="s">
        <v>16586</v>
      </c>
      <c r="I1793" s="11" t="s">
        <v>4189</v>
      </c>
      <c r="J1793" s="11" t="s">
        <v>16587</v>
      </c>
      <c r="K1793" s="11" t="s">
        <v>7561</v>
      </c>
      <c r="L1793" s="11" t="s">
        <v>16588</v>
      </c>
      <c r="M1793" s="11" t="s">
        <v>7350</v>
      </c>
      <c r="N1793" s="12" t="s">
        <v>16589</v>
      </c>
      <c r="O1793" s="12" t="s">
        <v>16590</v>
      </c>
    </row>
    <row r="1794" spans="1:15" ht="15" customHeight="1" x14ac:dyDescent="0.3">
      <c r="A1794" s="11" t="s">
        <v>112</v>
      </c>
      <c r="B1794" s="11" t="s">
        <v>113</v>
      </c>
      <c r="C1794" s="17">
        <v>7</v>
      </c>
      <c r="D1794" s="11" t="s">
        <v>749</v>
      </c>
      <c r="E1794" s="11" t="s">
        <v>16106</v>
      </c>
      <c r="F1794" s="11">
        <v>22409712</v>
      </c>
      <c r="G1794" s="11" t="s">
        <v>16591</v>
      </c>
      <c r="H1794" s="11" t="s">
        <v>16592</v>
      </c>
      <c r="I1794" s="11" t="s">
        <v>4189</v>
      </c>
      <c r="J1794" s="11"/>
      <c r="K1794" s="11" t="s">
        <v>16165</v>
      </c>
      <c r="L1794" s="11" t="s">
        <v>16593</v>
      </c>
      <c r="M1794" s="11" t="s">
        <v>7339</v>
      </c>
      <c r="N1794" s="12" t="s">
        <v>16594</v>
      </c>
      <c r="O1794" s="12" t="s">
        <v>16595</v>
      </c>
    </row>
    <row r="1795" spans="1:15" ht="15" customHeight="1" x14ac:dyDescent="0.3">
      <c r="A1795" s="11" t="s">
        <v>112</v>
      </c>
      <c r="B1795" s="11" t="s">
        <v>113</v>
      </c>
      <c r="C1795" s="17">
        <v>7</v>
      </c>
      <c r="D1795" s="11" t="s">
        <v>749</v>
      </c>
      <c r="E1795" s="11" t="s">
        <v>16106</v>
      </c>
      <c r="F1795" s="11">
        <v>22409709</v>
      </c>
      <c r="G1795" s="11" t="s">
        <v>16596</v>
      </c>
      <c r="H1795" s="11" t="s">
        <v>16597</v>
      </c>
      <c r="I1795" s="11" t="s">
        <v>4189</v>
      </c>
      <c r="J1795" s="11"/>
      <c r="K1795" s="11" t="s">
        <v>16165</v>
      </c>
      <c r="L1795" s="11" t="s">
        <v>16598</v>
      </c>
      <c r="M1795" s="11" t="s">
        <v>7734</v>
      </c>
      <c r="N1795" s="12" t="s">
        <v>16599</v>
      </c>
      <c r="O1795" s="12" t="s">
        <v>16600</v>
      </c>
    </row>
    <row r="1796" spans="1:15" ht="15" customHeight="1" x14ac:dyDescent="0.3">
      <c r="A1796" s="11" t="s">
        <v>112</v>
      </c>
      <c r="B1796" s="11" t="s">
        <v>113</v>
      </c>
      <c r="C1796" s="17">
        <v>7</v>
      </c>
      <c r="D1796" s="11" t="s">
        <v>749</v>
      </c>
      <c r="E1796" s="11" t="s">
        <v>16106</v>
      </c>
      <c r="F1796" s="11">
        <v>21623746</v>
      </c>
      <c r="G1796" s="11" t="s">
        <v>16601</v>
      </c>
      <c r="H1796" s="11" t="s">
        <v>16602</v>
      </c>
      <c r="I1796" s="11" t="s">
        <v>888</v>
      </c>
      <c r="J1796" s="11" t="s">
        <v>16603</v>
      </c>
      <c r="K1796" s="11" t="s">
        <v>7337</v>
      </c>
      <c r="L1796" s="11" t="s">
        <v>16604</v>
      </c>
      <c r="M1796" s="11" t="s">
        <v>7604</v>
      </c>
      <c r="N1796" s="12" t="s">
        <v>16605</v>
      </c>
      <c r="O1796" s="12" t="s">
        <v>16606</v>
      </c>
    </row>
    <row r="1797" spans="1:15" ht="15" customHeight="1" x14ac:dyDescent="0.3">
      <c r="A1797" s="11" t="s">
        <v>112</v>
      </c>
      <c r="B1797" s="11" t="s">
        <v>113</v>
      </c>
      <c r="C1797" s="17">
        <v>7</v>
      </c>
      <c r="D1797" s="11" t="s">
        <v>749</v>
      </c>
      <c r="E1797" s="11" t="s">
        <v>16106</v>
      </c>
      <c r="F1797" s="11">
        <v>21950630</v>
      </c>
      <c r="G1797" s="11" t="s">
        <v>16607</v>
      </c>
      <c r="H1797" s="11" t="s">
        <v>16608</v>
      </c>
      <c r="I1797" s="11" t="s">
        <v>2927</v>
      </c>
      <c r="J1797" s="11"/>
      <c r="K1797" s="11" t="s">
        <v>16165</v>
      </c>
      <c r="L1797" s="11" t="s">
        <v>16609</v>
      </c>
      <c r="M1797" s="11" t="s">
        <v>8756</v>
      </c>
      <c r="N1797" s="12" t="s">
        <v>16610</v>
      </c>
      <c r="O1797" s="12" t="s">
        <v>16611</v>
      </c>
    </row>
    <row r="1798" spans="1:15" ht="15" customHeight="1" x14ac:dyDescent="0.3">
      <c r="A1798" s="11" t="s">
        <v>112</v>
      </c>
      <c r="B1798" s="11" t="s">
        <v>113</v>
      </c>
      <c r="C1798" s="17">
        <v>7</v>
      </c>
      <c r="D1798" s="11" t="s">
        <v>749</v>
      </c>
      <c r="E1798" s="11" t="s">
        <v>16106</v>
      </c>
      <c r="F1798" s="11">
        <v>21326293</v>
      </c>
      <c r="G1798" s="11" t="s">
        <v>16612</v>
      </c>
      <c r="H1798" s="11" t="s">
        <v>16613</v>
      </c>
      <c r="I1798" s="11" t="s">
        <v>4213</v>
      </c>
      <c r="J1798" s="11" t="s">
        <v>16614</v>
      </c>
      <c r="K1798" s="11" t="s">
        <v>7412</v>
      </c>
      <c r="L1798" s="11" t="s">
        <v>16615</v>
      </c>
      <c r="M1798" s="11" t="s">
        <v>16616</v>
      </c>
      <c r="N1798" s="12" t="s">
        <v>16617</v>
      </c>
      <c r="O1798" s="12" t="s">
        <v>16618</v>
      </c>
    </row>
    <row r="1799" spans="1:15" ht="15" customHeight="1" x14ac:dyDescent="0.3">
      <c r="A1799" s="11" t="s">
        <v>112</v>
      </c>
      <c r="B1799" s="11" t="s">
        <v>113</v>
      </c>
      <c r="C1799" s="17">
        <v>7</v>
      </c>
      <c r="D1799" s="11" t="s">
        <v>749</v>
      </c>
      <c r="E1799" s="11" t="s">
        <v>16105</v>
      </c>
      <c r="F1799" s="11">
        <v>21333935</v>
      </c>
      <c r="G1799" s="11" t="s">
        <v>16619</v>
      </c>
      <c r="H1799" s="11" t="s">
        <v>16620</v>
      </c>
      <c r="I1799" s="11" t="s">
        <v>8842</v>
      </c>
      <c r="J1799" s="11" t="s">
        <v>16621</v>
      </c>
      <c r="K1799" s="11" t="s">
        <v>16188</v>
      </c>
      <c r="L1799" s="11" t="s">
        <v>16622</v>
      </c>
      <c r="M1799" s="11" t="s">
        <v>9144</v>
      </c>
      <c r="N1799" s="12" t="s">
        <v>16623</v>
      </c>
      <c r="O1799" s="12" t="s">
        <v>16624</v>
      </c>
    </row>
    <row r="1800" spans="1:15" ht="15" customHeight="1" x14ac:dyDescent="0.3">
      <c r="A1800" s="11" t="s">
        <v>112</v>
      </c>
      <c r="B1800" s="11" t="s">
        <v>113</v>
      </c>
      <c r="C1800" s="17">
        <v>7</v>
      </c>
      <c r="D1800" s="11" t="s">
        <v>749</v>
      </c>
      <c r="E1800" s="11" t="s">
        <v>16106</v>
      </c>
      <c r="F1800" s="11">
        <v>21535165</v>
      </c>
      <c r="G1800" s="11" t="s">
        <v>16341</v>
      </c>
      <c r="H1800" s="11" t="s">
        <v>16625</v>
      </c>
      <c r="I1800" s="11" t="s">
        <v>1888</v>
      </c>
      <c r="J1800" s="11"/>
      <c r="K1800" s="11" t="s">
        <v>16165</v>
      </c>
      <c r="L1800" s="11" t="s">
        <v>16626</v>
      </c>
      <c r="M1800" s="11" t="s">
        <v>7350</v>
      </c>
      <c r="N1800" s="12" t="s">
        <v>16627</v>
      </c>
      <c r="O1800" s="12" t="s">
        <v>16628</v>
      </c>
    </row>
    <row r="1801" spans="1:15" ht="15" customHeight="1" x14ac:dyDescent="0.3">
      <c r="A1801" s="11" t="s">
        <v>112</v>
      </c>
      <c r="B1801" s="11" t="s">
        <v>113</v>
      </c>
      <c r="C1801" s="17">
        <v>7</v>
      </c>
      <c r="D1801" s="11" t="s">
        <v>749</v>
      </c>
      <c r="E1801" s="11" t="s">
        <v>16106</v>
      </c>
      <c r="F1801" s="11">
        <v>21679812</v>
      </c>
      <c r="G1801" s="11" t="s">
        <v>16341</v>
      </c>
      <c r="H1801" s="11" t="s">
        <v>16629</v>
      </c>
      <c r="I1801" s="11" t="s">
        <v>1295</v>
      </c>
      <c r="J1801" s="11"/>
      <c r="K1801" s="11" t="s">
        <v>7754</v>
      </c>
      <c r="L1801" s="11" t="s">
        <v>16630</v>
      </c>
      <c r="M1801" s="11" t="s">
        <v>7604</v>
      </c>
      <c r="N1801" s="12" t="s">
        <v>16631</v>
      </c>
      <c r="O1801" s="12" t="s">
        <v>16632</v>
      </c>
    </row>
    <row r="1802" spans="1:15" ht="15" customHeight="1" x14ac:dyDescent="0.3">
      <c r="A1802" s="11" t="s">
        <v>112</v>
      </c>
      <c r="B1802" s="11" t="s">
        <v>113</v>
      </c>
      <c r="C1802" s="17">
        <v>7</v>
      </c>
      <c r="D1802" s="11" t="s">
        <v>749</v>
      </c>
      <c r="E1802" s="11" t="s">
        <v>16106</v>
      </c>
      <c r="F1802" s="11">
        <v>21077899</v>
      </c>
      <c r="G1802" s="11" t="s">
        <v>16633</v>
      </c>
      <c r="H1802" s="11" t="s">
        <v>16634</v>
      </c>
      <c r="I1802" s="11" t="s">
        <v>3319</v>
      </c>
      <c r="J1802" s="11" t="s">
        <v>16635</v>
      </c>
      <c r="K1802" s="11" t="s">
        <v>16128</v>
      </c>
      <c r="L1802" s="11" t="s">
        <v>16636</v>
      </c>
      <c r="M1802" s="11" t="s">
        <v>7681</v>
      </c>
      <c r="N1802" s="12" t="s">
        <v>16637</v>
      </c>
      <c r="O1802" s="12" t="s">
        <v>16638</v>
      </c>
    </row>
    <row r="1803" spans="1:15" ht="15" customHeight="1" x14ac:dyDescent="0.3">
      <c r="A1803" s="11" t="s">
        <v>112</v>
      </c>
      <c r="B1803" s="11" t="s">
        <v>113</v>
      </c>
      <c r="C1803" s="17">
        <v>7</v>
      </c>
      <c r="D1803" s="11" t="s">
        <v>749</v>
      </c>
      <c r="E1803" s="11" t="s">
        <v>16105</v>
      </c>
      <c r="F1803" s="11">
        <v>22118554</v>
      </c>
      <c r="G1803" s="11" t="s">
        <v>16274</v>
      </c>
      <c r="H1803" s="11" t="s">
        <v>16639</v>
      </c>
      <c r="I1803" s="11" t="s">
        <v>10936</v>
      </c>
      <c r="J1803" s="11"/>
      <c r="K1803" s="11" t="s">
        <v>7337</v>
      </c>
      <c r="L1803" s="11" t="s">
        <v>16640</v>
      </c>
      <c r="M1803" s="11" t="s">
        <v>8313</v>
      </c>
      <c r="N1803" s="12" t="s">
        <v>16641</v>
      </c>
      <c r="O1803" s="12" t="s">
        <v>16642</v>
      </c>
    </row>
    <row r="1804" spans="1:15" ht="15" customHeight="1" x14ac:dyDescent="0.3">
      <c r="A1804" s="11" t="s">
        <v>112</v>
      </c>
      <c r="B1804" s="11" t="s">
        <v>113</v>
      </c>
      <c r="C1804" s="17">
        <v>7</v>
      </c>
      <c r="D1804" s="11" t="s">
        <v>749</v>
      </c>
      <c r="E1804" s="11" t="s">
        <v>16105</v>
      </c>
      <c r="F1804" s="11">
        <v>21745218</v>
      </c>
      <c r="G1804" s="11" t="s">
        <v>16643</v>
      </c>
      <c r="H1804" s="11" t="s">
        <v>16644</v>
      </c>
      <c r="I1804" s="11" t="s">
        <v>8867</v>
      </c>
      <c r="J1804" s="11"/>
      <c r="K1804" s="11" t="s">
        <v>10913</v>
      </c>
      <c r="L1804" s="11" t="s">
        <v>16645</v>
      </c>
      <c r="M1804" s="11" t="s">
        <v>8756</v>
      </c>
      <c r="N1804" s="12" t="s">
        <v>16646</v>
      </c>
      <c r="O1804" s="12" t="s">
        <v>16647</v>
      </c>
    </row>
    <row r="1805" spans="1:15" ht="15" customHeight="1" x14ac:dyDescent="0.3">
      <c r="A1805" s="11" t="s">
        <v>112</v>
      </c>
      <c r="B1805" s="11" t="s">
        <v>113</v>
      </c>
      <c r="C1805" s="17">
        <v>7</v>
      </c>
      <c r="D1805" s="11" t="s">
        <v>749</v>
      </c>
      <c r="E1805" s="11" t="s">
        <v>16106</v>
      </c>
      <c r="F1805" s="11">
        <v>20802377</v>
      </c>
      <c r="G1805" s="11" t="s">
        <v>16648</v>
      </c>
      <c r="H1805" s="11" t="s">
        <v>16649</v>
      </c>
      <c r="I1805" s="11" t="s">
        <v>654</v>
      </c>
      <c r="J1805" s="11"/>
      <c r="K1805" s="11" t="s">
        <v>16650</v>
      </c>
      <c r="L1805" s="11" t="s">
        <v>16651</v>
      </c>
      <c r="M1805" s="11" t="s">
        <v>7373</v>
      </c>
      <c r="N1805" s="12" t="s">
        <v>16652</v>
      </c>
      <c r="O1805" s="12" t="s">
        <v>16653</v>
      </c>
    </row>
    <row r="1806" spans="1:15" ht="15" customHeight="1" x14ac:dyDescent="0.3">
      <c r="A1806" s="11" t="s">
        <v>112</v>
      </c>
      <c r="B1806" s="11" t="s">
        <v>113</v>
      </c>
      <c r="C1806" s="17">
        <v>7</v>
      </c>
      <c r="D1806" s="11" t="s">
        <v>749</v>
      </c>
      <c r="E1806" s="11" t="s">
        <v>16105</v>
      </c>
      <c r="F1806" s="11">
        <v>21529097</v>
      </c>
      <c r="G1806" s="11" t="s">
        <v>16654</v>
      </c>
      <c r="H1806" s="11" t="s">
        <v>16655</v>
      </c>
      <c r="I1806" s="11" t="s">
        <v>654</v>
      </c>
      <c r="J1806" s="11"/>
      <c r="K1806" s="11" t="s">
        <v>16656</v>
      </c>
      <c r="L1806" s="11" t="s">
        <v>16657</v>
      </c>
      <c r="M1806" s="11" t="s">
        <v>7373</v>
      </c>
      <c r="N1806" s="12" t="s">
        <v>16658</v>
      </c>
      <c r="O1806" s="12" t="s">
        <v>16659</v>
      </c>
    </row>
    <row r="1807" spans="1:15" ht="15" customHeight="1" x14ac:dyDescent="0.3">
      <c r="A1807" s="11" t="s">
        <v>112</v>
      </c>
      <c r="B1807" s="11" t="s">
        <v>113</v>
      </c>
      <c r="C1807" s="17">
        <v>7</v>
      </c>
      <c r="D1807" s="11" t="s">
        <v>749</v>
      </c>
      <c r="E1807" s="11" t="s">
        <v>16106</v>
      </c>
      <c r="F1807" s="11">
        <v>20230989</v>
      </c>
      <c r="G1807" s="11" t="s">
        <v>16341</v>
      </c>
      <c r="H1807" s="11" t="s">
        <v>16660</v>
      </c>
      <c r="I1807" s="11" t="s">
        <v>3139</v>
      </c>
      <c r="J1807" s="11" t="s">
        <v>16661</v>
      </c>
      <c r="K1807" s="11" t="s">
        <v>16188</v>
      </c>
      <c r="L1807" s="11" t="s">
        <v>16662</v>
      </c>
      <c r="M1807" s="11" t="s">
        <v>7350</v>
      </c>
      <c r="N1807" s="12" t="s">
        <v>16663</v>
      </c>
      <c r="O1807" s="12" t="s">
        <v>16664</v>
      </c>
    </row>
    <row r="1808" spans="1:15" ht="15" customHeight="1" x14ac:dyDescent="0.3">
      <c r="A1808" s="11" t="s">
        <v>112</v>
      </c>
      <c r="B1808" s="11" t="s">
        <v>113</v>
      </c>
      <c r="C1808" s="17">
        <v>7</v>
      </c>
      <c r="D1808" s="11" t="s">
        <v>749</v>
      </c>
      <c r="E1808" s="11" t="s">
        <v>16106</v>
      </c>
      <c r="F1808" s="11">
        <v>19447370</v>
      </c>
      <c r="G1808" s="11" t="s">
        <v>16665</v>
      </c>
      <c r="H1808" s="11" t="s">
        <v>16666</v>
      </c>
      <c r="I1808" s="11" t="s">
        <v>4261</v>
      </c>
      <c r="J1808" s="11" t="s">
        <v>16667</v>
      </c>
      <c r="K1808" s="11" t="s">
        <v>16188</v>
      </c>
      <c r="L1808" s="11" t="s">
        <v>16668</v>
      </c>
      <c r="M1808" s="11" t="s">
        <v>7339</v>
      </c>
      <c r="N1808" s="12" t="s">
        <v>16669</v>
      </c>
      <c r="O1808" s="12" t="s">
        <v>16670</v>
      </c>
    </row>
    <row r="1809" spans="1:15" ht="15" customHeight="1" x14ac:dyDescent="0.3">
      <c r="A1809" s="11" t="s">
        <v>112</v>
      </c>
      <c r="B1809" s="11" t="s">
        <v>113</v>
      </c>
      <c r="C1809" s="17">
        <v>7</v>
      </c>
      <c r="D1809" s="11" t="s">
        <v>749</v>
      </c>
      <c r="E1809" s="11" t="s">
        <v>16106</v>
      </c>
      <c r="F1809" s="11">
        <v>19183168</v>
      </c>
      <c r="G1809" s="11" t="s">
        <v>16671</v>
      </c>
      <c r="H1809" s="11" t="s">
        <v>16672</v>
      </c>
      <c r="I1809" s="11" t="s">
        <v>4261</v>
      </c>
      <c r="J1809" s="11" t="s">
        <v>16673</v>
      </c>
      <c r="K1809" s="11" t="s">
        <v>7337</v>
      </c>
      <c r="L1809" s="11" t="s">
        <v>16674</v>
      </c>
      <c r="M1809" s="11" t="s">
        <v>7414</v>
      </c>
      <c r="N1809" s="12" t="s">
        <v>16675</v>
      </c>
      <c r="O1809" s="12" t="s">
        <v>16676</v>
      </c>
    </row>
    <row r="1810" spans="1:15" ht="15" customHeight="1" x14ac:dyDescent="0.3">
      <c r="A1810" s="11" t="s">
        <v>112</v>
      </c>
      <c r="B1810" s="11" t="s">
        <v>113</v>
      </c>
      <c r="C1810" s="17">
        <v>7</v>
      </c>
      <c r="D1810" s="11" t="s">
        <v>749</v>
      </c>
      <c r="E1810" s="11" t="s">
        <v>16106</v>
      </c>
      <c r="F1810" s="11">
        <v>19570834</v>
      </c>
      <c r="G1810" s="11" t="s">
        <v>16677</v>
      </c>
      <c r="H1810" s="11" t="s">
        <v>16678</v>
      </c>
      <c r="I1810" s="11" t="s">
        <v>16679</v>
      </c>
      <c r="J1810" s="11" t="s">
        <v>16679</v>
      </c>
      <c r="K1810" s="11" t="s">
        <v>7803</v>
      </c>
      <c r="L1810" s="11" t="s">
        <v>16680</v>
      </c>
      <c r="M1810" s="11" t="s">
        <v>8066</v>
      </c>
      <c r="N1810" s="12" t="s">
        <v>16681</v>
      </c>
      <c r="O1810" s="12" t="s">
        <v>16682</v>
      </c>
    </row>
    <row r="1811" spans="1:15" ht="15" customHeight="1" x14ac:dyDescent="0.3">
      <c r="A1811" s="11" t="s">
        <v>112</v>
      </c>
      <c r="B1811" s="11" t="s">
        <v>113</v>
      </c>
      <c r="C1811" s="17">
        <v>7</v>
      </c>
      <c r="D1811" s="11" t="s">
        <v>749</v>
      </c>
      <c r="E1811" s="11" t="s">
        <v>16105</v>
      </c>
      <c r="F1811" s="11">
        <v>19302071</v>
      </c>
      <c r="G1811" s="11" t="s">
        <v>16683</v>
      </c>
      <c r="H1811" s="11" t="s">
        <v>16684</v>
      </c>
      <c r="I1811" s="11" t="s">
        <v>9026</v>
      </c>
      <c r="J1811" s="11" t="s">
        <v>16685</v>
      </c>
      <c r="K1811" s="11" t="s">
        <v>7337</v>
      </c>
      <c r="L1811" s="11" t="s">
        <v>16686</v>
      </c>
      <c r="M1811" s="11" t="s">
        <v>7373</v>
      </c>
      <c r="N1811" s="12" t="s">
        <v>16687</v>
      </c>
      <c r="O1811" s="12" t="s">
        <v>16688</v>
      </c>
    </row>
    <row r="1812" spans="1:15" ht="15" customHeight="1" x14ac:dyDescent="0.3">
      <c r="A1812" s="11" t="s">
        <v>112</v>
      </c>
      <c r="B1812" s="11" t="s">
        <v>113</v>
      </c>
      <c r="C1812" s="17">
        <v>7</v>
      </c>
      <c r="D1812" s="11" t="s">
        <v>749</v>
      </c>
      <c r="E1812" s="11" t="s">
        <v>16106</v>
      </c>
      <c r="F1812" s="11">
        <v>17711525</v>
      </c>
      <c r="G1812" s="11" t="s">
        <v>16689</v>
      </c>
      <c r="H1812" s="11" t="s">
        <v>16690</v>
      </c>
      <c r="I1812" s="11" t="s">
        <v>3669</v>
      </c>
      <c r="J1812" s="11" t="s">
        <v>16691</v>
      </c>
      <c r="K1812" s="11" t="s">
        <v>7337</v>
      </c>
      <c r="L1812" s="11" t="s">
        <v>16692</v>
      </c>
      <c r="M1812" s="11" t="s">
        <v>8756</v>
      </c>
      <c r="N1812" s="12" t="s">
        <v>16693</v>
      </c>
      <c r="O1812" s="12" t="s">
        <v>16694</v>
      </c>
    </row>
    <row r="1813" spans="1:15" ht="15" customHeight="1" x14ac:dyDescent="0.3">
      <c r="A1813" s="11" t="s">
        <v>112</v>
      </c>
      <c r="B1813" s="11" t="s">
        <v>113</v>
      </c>
      <c r="C1813" s="17">
        <v>7</v>
      </c>
      <c r="D1813" s="11" t="s">
        <v>749</v>
      </c>
      <c r="E1813" s="11" t="s">
        <v>16106</v>
      </c>
      <c r="F1813" s="11">
        <v>17244343</v>
      </c>
      <c r="G1813" s="11" t="s">
        <v>16695</v>
      </c>
      <c r="H1813" s="11" t="s">
        <v>16696</v>
      </c>
      <c r="I1813" s="11" t="s">
        <v>3436</v>
      </c>
      <c r="J1813" s="11" t="s">
        <v>16697</v>
      </c>
      <c r="K1813" s="11" t="s">
        <v>7561</v>
      </c>
      <c r="L1813" s="11" t="s">
        <v>16698</v>
      </c>
      <c r="M1813" s="11" t="s">
        <v>8615</v>
      </c>
      <c r="N1813" s="12" t="s">
        <v>16699</v>
      </c>
      <c r="O1813" s="12" t="s">
        <v>16700</v>
      </c>
    </row>
    <row r="1814" spans="1:15" ht="15" customHeight="1" x14ac:dyDescent="0.3">
      <c r="A1814" s="11" t="s">
        <v>112</v>
      </c>
      <c r="B1814" s="11" t="s">
        <v>113</v>
      </c>
      <c r="C1814" s="17">
        <v>7</v>
      </c>
      <c r="D1814" s="11" t="s">
        <v>749</v>
      </c>
      <c r="E1814" s="11" t="s">
        <v>16106</v>
      </c>
      <c r="F1814" s="11">
        <v>17097373</v>
      </c>
      <c r="G1814" s="11" t="s">
        <v>16701</v>
      </c>
      <c r="H1814" s="11" t="s">
        <v>16702</v>
      </c>
      <c r="I1814" s="11" t="s">
        <v>666</v>
      </c>
      <c r="J1814" s="11" t="s">
        <v>16703</v>
      </c>
      <c r="K1814" s="11" t="s">
        <v>7754</v>
      </c>
      <c r="L1814" s="11" t="s">
        <v>16704</v>
      </c>
      <c r="M1814" s="11" t="s">
        <v>7373</v>
      </c>
      <c r="N1814" s="12" t="s">
        <v>16705</v>
      </c>
      <c r="O1814" s="12" t="s">
        <v>16706</v>
      </c>
    </row>
    <row r="1815" spans="1:15" ht="15" customHeight="1" x14ac:dyDescent="0.3">
      <c r="A1815" s="11" t="s">
        <v>112</v>
      </c>
      <c r="B1815" s="11" t="s">
        <v>113</v>
      </c>
      <c r="C1815" s="17">
        <v>7</v>
      </c>
      <c r="D1815" s="11" t="s">
        <v>749</v>
      </c>
      <c r="E1815" s="11" t="s">
        <v>16106</v>
      </c>
      <c r="F1815" s="11">
        <v>17916200</v>
      </c>
      <c r="G1815" s="11" t="s">
        <v>16707</v>
      </c>
      <c r="H1815" s="11" t="s">
        <v>16708</v>
      </c>
      <c r="I1815" s="11" t="s">
        <v>670</v>
      </c>
      <c r="J1815" s="11" t="s">
        <v>16709</v>
      </c>
      <c r="K1815" s="11" t="s">
        <v>7337</v>
      </c>
      <c r="L1815" s="11" t="s">
        <v>16710</v>
      </c>
      <c r="M1815" s="11" t="s">
        <v>7373</v>
      </c>
      <c r="N1815" s="12" t="s">
        <v>16711</v>
      </c>
      <c r="O1815" s="12" t="s">
        <v>16712</v>
      </c>
    </row>
    <row r="1816" spans="1:15" ht="15" customHeight="1" x14ac:dyDescent="0.3">
      <c r="A1816" s="11" t="s">
        <v>112</v>
      </c>
      <c r="B1816" s="11" t="s">
        <v>113</v>
      </c>
      <c r="C1816" s="17">
        <v>7</v>
      </c>
      <c r="D1816" s="11" t="s">
        <v>749</v>
      </c>
      <c r="E1816" s="11" t="s">
        <v>16106</v>
      </c>
      <c r="F1816" s="11">
        <v>16965423</v>
      </c>
      <c r="G1816" s="11" t="s">
        <v>16713</v>
      </c>
      <c r="H1816" s="11" t="s">
        <v>16714</v>
      </c>
      <c r="I1816" s="11" t="s">
        <v>3519</v>
      </c>
      <c r="J1816" s="11"/>
      <c r="K1816" s="11" t="s">
        <v>7337</v>
      </c>
      <c r="L1816" s="11" t="s">
        <v>16715</v>
      </c>
      <c r="M1816" s="11" t="s">
        <v>16385</v>
      </c>
      <c r="N1816" s="12" t="s">
        <v>16716</v>
      </c>
      <c r="O1816" s="12" t="s">
        <v>16717</v>
      </c>
    </row>
    <row r="1817" spans="1:15" ht="15" customHeight="1" x14ac:dyDescent="0.3">
      <c r="A1817" s="11" t="s">
        <v>112</v>
      </c>
      <c r="B1817" s="11" t="s">
        <v>113</v>
      </c>
      <c r="C1817" s="17">
        <v>7</v>
      </c>
      <c r="D1817" s="11" t="s">
        <v>749</v>
      </c>
      <c r="E1817" s="11" t="s">
        <v>16106</v>
      </c>
      <c r="F1817" s="11">
        <v>17106255</v>
      </c>
      <c r="G1817" s="11" t="s">
        <v>16718</v>
      </c>
      <c r="H1817" s="11" t="s">
        <v>16719</v>
      </c>
      <c r="I1817" s="11" t="s">
        <v>16720</v>
      </c>
      <c r="J1817" s="11" t="s">
        <v>16721</v>
      </c>
      <c r="K1817" s="11" t="s">
        <v>16722</v>
      </c>
      <c r="L1817" s="11" t="s">
        <v>16723</v>
      </c>
      <c r="M1817" s="11" t="s">
        <v>7373</v>
      </c>
      <c r="N1817" s="12" t="s">
        <v>16724</v>
      </c>
      <c r="O1817" s="12" t="s">
        <v>16725</v>
      </c>
    </row>
    <row r="1818" spans="1:15" ht="15" customHeight="1" x14ac:dyDescent="0.3">
      <c r="A1818" s="11" t="s">
        <v>112</v>
      </c>
      <c r="B1818" s="11" t="s">
        <v>113</v>
      </c>
      <c r="C1818" s="17">
        <v>7</v>
      </c>
      <c r="D1818" s="11" t="s">
        <v>749</v>
      </c>
      <c r="E1818" s="11" t="s">
        <v>16106</v>
      </c>
      <c r="F1818" s="11">
        <v>16487100</v>
      </c>
      <c r="G1818" s="11" t="s">
        <v>16726</v>
      </c>
      <c r="H1818" s="11" t="s">
        <v>16727</v>
      </c>
      <c r="I1818" s="11" t="s">
        <v>9335</v>
      </c>
      <c r="J1818" s="11"/>
      <c r="K1818" s="11" t="s">
        <v>7561</v>
      </c>
      <c r="L1818" s="11" t="s">
        <v>16728</v>
      </c>
      <c r="M1818" s="11" t="s">
        <v>7339</v>
      </c>
      <c r="N1818" s="12" t="s">
        <v>16729</v>
      </c>
      <c r="O1818" s="12" t="s">
        <v>16730</v>
      </c>
    </row>
    <row r="1819" spans="1:15" ht="15" customHeight="1" x14ac:dyDescent="0.3">
      <c r="A1819" s="11" t="s">
        <v>112</v>
      </c>
      <c r="B1819" s="11" t="s">
        <v>113</v>
      </c>
      <c r="C1819" s="17">
        <v>7</v>
      </c>
      <c r="D1819" s="11" t="s">
        <v>749</v>
      </c>
      <c r="E1819" s="11" t="s">
        <v>16106</v>
      </c>
      <c r="F1819" s="11">
        <v>25049104</v>
      </c>
      <c r="G1819" s="11" t="s">
        <v>16341</v>
      </c>
      <c r="H1819" s="11" t="s">
        <v>16731</v>
      </c>
      <c r="I1819" s="11" t="s">
        <v>1931</v>
      </c>
      <c r="J1819" s="11" t="s">
        <v>16732</v>
      </c>
      <c r="K1819" s="11" t="s">
        <v>16188</v>
      </c>
      <c r="L1819" s="11" t="s">
        <v>16733</v>
      </c>
      <c r="M1819" s="11" t="s">
        <v>7339</v>
      </c>
      <c r="N1819" s="12" t="s">
        <v>16734</v>
      </c>
      <c r="O1819" s="12" t="s">
        <v>16735</v>
      </c>
    </row>
    <row r="1820" spans="1:15" ht="15" customHeight="1" x14ac:dyDescent="0.3">
      <c r="A1820" s="11" t="s">
        <v>112</v>
      </c>
      <c r="B1820" s="11" t="s">
        <v>113</v>
      </c>
      <c r="C1820" s="17">
        <v>7</v>
      </c>
      <c r="D1820" s="11" t="s">
        <v>749</v>
      </c>
      <c r="E1820" s="11" t="s">
        <v>16105</v>
      </c>
      <c r="F1820" s="11">
        <v>16788933</v>
      </c>
      <c r="G1820" s="11" t="s">
        <v>16736</v>
      </c>
      <c r="H1820" s="11" t="s">
        <v>16737</v>
      </c>
      <c r="I1820" s="11" t="s">
        <v>1931</v>
      </c>
      <c r="J1820" s="11"/>
      <c r="K1820" s="11" t="s">
        <v>16207</v>
      </c>
      <c r="L1820" s="11" t="s">
        <v>16738</v>
      </c>
      <c r="M1820" s="11" t="s">
        <v>7339</v>
      </c>
      <c r="N1820" s="12" t="s">
        <v>16739</v>
      </c>
      <c r="O1820" s="12" t="s">
        <v>16740</v>
      </c>
    </row>
    <row r="1821" spans="1:15" ht="15" customHeight="1" x14ac:dyDescent="0.3">
      <c r="A1821" s="11" t="s">
        <v>112</v>
      </c>
      <c r="B1821" s="11" t="s">
        <v>113</v>
      </c>
      <c r="C1821" s="17">
        <v>7</v>
      </c>
      <c r="D1821" s="11" t="s">
        <v>749</v>
      </c>
      <c r="E1821" s="11" t="s">
        <v>16105</v>
      </c>
      <c r="F1821" s="11">
        <v>16403088</v>
      </c>
      <c r="G1821" s="11" t="s">
        <v>16741</v>
      </c>
      <c r="H1821" s="11" t="s">
        <v>16742</v>
      </c>
      <c r="I1821" s="11" t="s">
        <v>9352</v>
      </c>
      <c r="J1821" s="11"/>
      <c r="K1821" s="11" t="s">
        <v>7337</v>
      </c>
      <c r="L1821" s="11" t="s">
        <v>16743</v>
      </c>
      <c r="M1821" s="11" t="s">
        <v>16744</v>
      </c>
      <c r="N1821" s="12" t="s">
        <v>16745</v>
      </c>
      <c r="O1821" s="12" t="s">
        <v>16746</v>
      </c>
    </row>
    <row r="1822" spans="1:15" ht="15" customHeight="1" x14ac:dyDescent="0.3">
      <c r="A1822" s="11" t="s">
        <v>112</v>
      </c>
      <c r="B1822" s="11" t="s">
        <v>113</v>
      </c>
      <c r="C1822" s="17">
        <v>7</v>
      </c>
      <c r="D1822" s="11" t="s">
        <v>749</v>
      </c>
      <c r="E1822" s="11" t="s">
        <v>16105</v>
      </c>
      <c r="F1822" s="11">
        <v>16536822</v>
      </c>
      <c r="G1822" s="11" t="s">
        <v>16747</v>
      </c>
      <c r="H1822" s="11" t="s">
        <v>16748</v>
      </c>
      <c r="I1822" s="11" t="s">
        <v>1940</v>
      </c>
      <c r="J1822" s="11"/>
      <c r="K1822" s="11" t="s">
        <v>7337</v>
      </c>
      <c r="L1822" s="11" t="s">
        <v>16749</v>
      </c>
      <c r="M1822" s="11" t="s">
        <v>9821</v>
      </c>
      <c r="N1822" s="12" t="s">
        <v>16750</v>
      </c>
      <c r="O1822" s="12" t="s">
        <v>16751</v>
      </c>
    </row>
    <row r="1823" spans="1:15" ht="15" customHeight="1" x14ac:dyDescent="0.3">
      <c r="A1823" s="11" t="s">
        <v>112</v>
      </c>
      <c r="B1823" s="11" t="s">
        <v>113</v>
      </c>
      <c r="C1823" s="17">
        <v>7</v>
      </c>
      <c r="D1823" s="11" t="s">
        <v>749</v>
      </c>
      <c r="E1823" s="11" t="s">
        <v>16106</v>
      </c>
      <c r="F1823" s="11">
        <v>16606416</v>
      </c>
      <c r="G1823" s="11" t="s">
        <v>16752</v>
      </c>
      <c r="H1823" s="11" t="s">
        <v>16753</v>
      </c>
      <c r="I1823" s="11" t="s">
        <v>1940</v>
      </c>
      <c r="J1823" s="11"/>
      <c r="K1823" s="11" t="s">
        <v>16165</v>
      </c>
      <c r="L1823" s="11" t="s">
        <v>16754</v>
      </c>
      <c r="M1823" s="11" t="s">
        <v>7373</v>
      </c>
      <c r="N1823" s="12" t="s">
        <v>16755</v>
      </c>
      <c r="O1823" s="12" t="s">
        <v>16756</v>
      </c>
    </row>
    <row r="1824" spans="1:15" ht="15" customHeight="1" x14ac:dyDescent="0.3">
      <c r="A1824" s="11" t="s">
        <v>112</v>
      </c>
      <c r="B1824" s="11" t="s">
        <v>113</v>
      </c>
      <c r="C1824" s="17">
        <v>7</v>
      </c>
      <c r="D1824" s="11" t="s">
        <v>749</v>
      </c>
      <c r="E1824" s="11" t="s">
        <v>16106</v>
      </c>
      <c r="F1824" s="11">
        <v>16902299</v>
      </c>
      <c r="G1824" s="11" t="s">
        <v>16757</v>
      </c>
      <c r="H1824" s="11" t="s">
        <v>16758</v>
      </c>
      <c r="I1824" s="11" t="s">
        <v>1048</v>
      </c>
      <c r="J1824" s="11"/>
      <c r="K1824" s="11" t="s">
        <v>8975</v>
      </c>
      <c r="L1824" s="11" t="s">
        <v>16759</v>
      </c>
      <c r="M1824" s="11" t="s">
        <v>8756</v>
      </c>
      <c r="N1824" s="12" t="s">
        <v>16760</v>
      </c>
      <c r="O1824" s="12" t="s">
        <v>16761</v>
      </c>
    </row>
    <row r="1825" spans="1:15" ht="15" customHeight="1" x14ac:dyDescent="0.3">
      <c r="A1825" s="11" t="s">
        <v>112</v>
      </c>
      <c r="B1825" s="11" t="s">
        <v>113</v>
      </c>
      <c r="C1825" s="17">
        <v>7</v>
      </c>
      <c r="D1825" s="11" t="s">
        <v>749</v>
      </c>
      <c r="E1825" s="11" t="s">
        <v>16106</v>
      </c>
      <c r="F1825" s="11">
        <v>15890476</v>
      </c>
      <c r="G1825" s="11" t="s">
        <v>16762</v>
      </c>
      <c r="H1825" s="11" t="s">
        <v>16763</v>
      </c>
      <c r="I1825" s="11" t="s">
        <v>16764</v>
      </c>
      <c r="J1825" s="11"/>
      <c r="K1825" s="11" t="s">
        <v>16765</v>
      </c>
      <c r="L1825" s="11" t="s">
        <v>16766</v>
      </c>
      <c r="M1825" s="11" t="s">
        <v>7373</v>
      </c>
      <c r="N1825" s="12" t="s">
        <v>16767</v>
      </c>
      <c r="O1825" s="12" t="s">
        <v>16768</v>
      </c>
    </row>
    <row r="1826" spans="1:15" ht="15" customHeight="1" x14ac:dyDescent="0.3">
      <c r="A1826" s="11" t="s">
        <v>112</v>
      </c>
      <c r="B1826" s="11" t="s">
        <v>113</v>
      </c>
      <c r="C1826" s="17">
        <v>7</v>
      </c>
      <c r="D1826" s="11" t="s">
        <v>749</v>
      </c>
      <c r="E1826" s="11" t="s">
        <v>16106</v>
      </c>
      <c r="F1826" s="11">
        <v>16225614</v>
      </c>
      <c r="G1826" s="11" t="s">
        <v>16769</v>
      </c>
      <c r="H1826" s="11" t="s">
        <v>16770</v>
      </c>
      <c r="I1826" s="11" t="s">
        <v>9421</v>
      </c>
      <c r="J1826" s="11"/>
      <c r="K1826" s="11" t="s">
        <v>7337</v>
      </c>
      <c r="L1826" s="11" t="s">
        <v>16771</v>
      </c>
      <c r="M1826" s="11" t="s">
        <v>7681</v>
      </c>
      <c r="N1826" s="12" t="s">
        <v>16772</v>
      </c>
      <c r="O1826" s="12" t="s">
        <v>16773</v>
      </c>
    </row>
    <row r="1827" spans="1:15" ht="15" customHeight="1" x14ac:dyDescent="0.3">
      <c r="A1827" s="11" t="s">
        <v>112</v>
      </c>
      <c r="B1827" s="11" t="s">
        <v>113</v>
      </c>
      <c r="C1827" s="17">
        <v>7</v>
      </c>
      <c r="D1827" s="11" t="s">
        <v>749</v>
      </c>
      <c r="E1827" s="11" t="s">
        <v>16106</v>
      </c>
      <c r="F1827" s="11">
        <v>15888160</v>
      </c>
      <c r="G1827" s="11" t="s">
        <v>16774</v>
      </c>
      <c r="H1827" s="11" t="s">
        <v>16775</v>
      </c>
      <c r="I1827" s="11" t="s">
        <v>15494</v>
      </c>
      <c r="J1827" s="11"/>
      <c r="K1827" s="11" t="s">
        <v>7337</v>
      </c>
      <c r="L1827" s="11" t="s">
        <v>16776</v>
      </c>
      <c r="M1827" s="11" t="s">
        <v>7373</v>
      </c>
      <c r="N1827" s="12" t="s">
        <v>16777</v>
      </c>
      <c r="O1827" s="12" t="s">
        <v>16778</v>
      </c>
    </row>
    <row r="1828" spans="1:15" ht="15" customHeight="1" x14ac:dyDescent="0.3">
      <c r="A1828" s="11" t="s">
        <v>112</v>
      </c>
      <c r="B1828" s="11" t="s">
        <v>113</v>
      </c>
      <c r="C1828" s="17">
        <v>7</v>
      </c>
      <c r="D1828" s="11" t="s">
        <v>749</v>
      </c>
      <c r="E1828" s="11" t="s">
        <v>16106</v>
      </c>
      <c r="F1828" s="11">
        <v>15953099</v>
      </c>
      <c r="G1828" s="11" t="s">
        <v>16779</v>
      </c>
      <c r="H1828" s="11" t="s">
        <v>16780</v>
      </c>
      <c r="I1828" s="11" t="s">
        <v>3148</v>
      </c>
      <c r="J1828" s="11"/>
      <c r="K1828" s="11" t="s">
        <v>7561</v>
      </c>
      <c r="L1828" s="11" t="s">
        <v>16781</v>
      </c>
      <c r="M1828" s="11" t="s">
        <v>8615</v>
      </c>
      <c r="N1828" s="12" t="s">
        <v>16782</v>
      </c>
      <c r="O1828" s="12" t="s">
        <v>16783</v>
      </c>
    </row>
    <row r="1829" spans="1:15" ht="15" customHeight="1" x14ac:dyDescent="0.3">
      <c r="A1829" s="11" t="s">
        <v>112</v>
      </c>
      <c r="B1829" s="11" t="s">
        <v>113</v>
      </c>
      <c r="C1829" s="17">
        <v>7</v>
      </c>
      <c r="D1829" s="11" t="s">
        <v>749</v>
      </c>
      <c r="E1829" s="11" t="s">
        <v>16106</v>
      </c>
      <c r="F1829" s="11">
        <v>16365256</v>
      </c>
      <c r="G1829" s="11" t="s">
        <v>16784</v>
      </c>
      <c r="H1829" s="11" t="s">
        <v>16785</v>
      </c>
      <c r="I1829" s="11" t="s">
        <v>1960</v>
      </c>
      <c r="J1829" s="11"/>
      <c r="K1829" s="11" t="s">
        <v>8900</v>
      </c>
      <c r="L1829" s="11" t="s">
        <v>16786</v>
      </c>
      <c r="M1829" s="11" t="s">
        <v>7373</v>
      </c>
      <c r="N1829" s="12" t="s">
        <v>16787</v>
      </c>
      <c r="O1829" s="12" t="s">
        <v>16788</v>
      </c>
    </row>
    <row r="1830" spans="1:15" ht="15" customHeight="1" x14ac:dyDescent="0.3">
      <c r="A1830" s="11" t="s">
        <v>112</v>
      </c>
      <c r="B1830" s="11" t="s">
        <v>113</v>
      </c>
      <c r="C1830" s="17">
        <v>7</v>
      </c>
      <c r="D1830" s="11" t="s">
        <v>749</v>
      </c>
      <c r="E1830" s="11" t="s">
        <v>16106</v>
      </c>
      <c r="F1830" s="11">
        <v>16307656</v>
      </c>
      <c r="G1830" s="11" t="s">
        <v>16789</v>
      </c>
      <c r="H1830" s="11" t="s">
        <v>16790</v>
      </c>
      <c r="I1830" s="11" t="s">
        <v>1960</v>
      </c>
      <c r="J1830" s="11"/>
      <c r="K1830" s="11" t="s">
        <v>7337</v>
      </c>
      <c r="L1830" s="11" t="s">
        <v>16791</v>
      </c>
      <c r="M1830" s="11" t="s">
        <v>7373</v>
      </c>
      <c r="N1830" s="12" t="s">
        <v>16792</v>
      </c>
      <c r="O1830" s="12" t="s">
        <v>16793</v>
      </c>
    </row>
    <row r="1831" spans="1:15" ht="15" customHeight="1" x14ac:dyDescent="0.3">
      <c r="A1831" s="11" t="s">
        <v>112</v>
      </c>
      <c r="B1831" s="11" t="s">
        <v>113</v>
      </c>
      <c r="C1831" s="17">
        <v>7</v>
      </c>
      <c r="D1831" s="11" t="s">
        <v>749</v>
      </c>
      <c r="E1831" s="11" t="s">
        <v>16106</v>
      </c>
      <c r="F1831" s="11">
        <v>15840109</v>
      </c>
      <c r="G1831" s="11" t="s">
        <v>16794</v>
      </c>
      <c r="H1831" s="11" t="s">
        <v>16795</v>
      </c>
      <c r="I1831" s="11" t="s">
        <v>1965</v>
      </c>
      <c r="J1831" s="11"/>
      <c r="K1831" s="11" t="s">
        <v>7337</v>
      </c>
      <c r="L1831" s="11" t="s">
        <v>16796</v>
      </c>
      <c r="M1831" s="11" t="s">
        <v>7373</v>
      </c>
      <c r="N1831" s="12" t="s">
        <v>16797</v>
      </c>
      <c r="O1831" s="12" t="s">
        <v>16798</v>
      </c>
    </row>
    <row r="1832" spans="1:15" ht="15" customHeight="1" x14ac:dyDescent="0.3">
      <c r="A1832" s="11" t="s">
        <v>112</v>
      </c>
      <c r="B1832" s="11" t="s">
        <v>113</v>
      </c>
      <c r="C1832" s="17">
        <v>7</v>
      </c>
      <c r="D1832" s="11" t="s">
        <v>749</v>
      </c>
      <c r="E1832" s="11" t="s">
        <v>16106</v>
      </c>
      <c r="F1832" s="11">
        <v>15347356</v>
      </c>
      <c r="G1832" s="11" t="s">
        <v>16784</v>
      </c>
      <c r="H1832" s="11" t="s">
        <v>16799</v>
      </c>
      <c r="I1832" s="11" t="s">
        <v>2867</v>
      </c>
      <c r="J1832" s="11"/>
      <c r="K1832" s="11" t="s">
        <v>7561</v>
      </c>
      <c r="L1832" s="11" t="s">
        <v>16800</v>
      </c>
      <c r="M1832" s="11" t="s">
        <v>16801</v>
      </c>
      <c r="N1832" s="12" t="s">
        <v>16802</v>
      </c>
      <c r="O1832" s="12" t="s">
        <v>16803</v>
      </c>
    </row>
    <row r="1833" spans="1:15" ht="15" customHeight="1" x14ac:dyDescent="0.3">
      <c r="A1833" s="11" t="s">
        <v>112</v>
      </c>
      <c r="B1833" s="11" t="s">
        <v>113</v>
      </c>
      <c r="C1833" s="17">
        <v>7</v>
      </c>
      <c r="D1833" s="11" t="s">
        <v>749</v>
      </c>
      <c r="E1833" s="11" t="s">
        <v>16106</v>
      </c>
      <c r="F1833" s="11">
        <v>25048335</v>
      </c>
      <c r="G1833" s="11" t="s">
        <v>16804</v>
      </c>
      <c r="H1833" s="11" t="s">
        <v>16805</v>
      </c>
      <c r="I1833" s="11" t="s">
        <v>4849</v>
      </c>
      <c r="J1833" s="11"/>
      <c r="K1833" s="11" t="s">
        <v>16188</v>
      </c>
      <c r="L1833" s="11" t="s">
        <v>16806</v>
      </c>
      <c r="M1833" s="11" t="s">
        <v>7339</v>
      </c>
      <c r="N1833" s="12" t="s">
        <v>16807</v>
      </c>
      <c r="O1833" s="12" t="s">
        <v>16808</v>
      </c>
    </row>
    <row r="1834" spans="1:15" ht="15" customHeight="1" x14ac:dyDescent="0.3">
      <c r="A1834" s="11" t="s">
        <v>112</v>
      </c>
      <c r="B1834" s="11" t="s">
        <v>113</v>
      </c>
      <c r="C1834" s="17">
        <v>7</v>
      </c>
      <c r="D1834" s="11" t="s">
        <v>749</v>
      </c>
      <c r="E1834" s="11" t="s">
        <v>16106</v>
      </c>
      <c r="F1834" s="11">
        <v>15606647</v>
      </c>
      <c r="G1834" s="11" t="s">
        <v>16809</v>
      </c>
      <c r="H1834" s="11" t="s">
        <v>16810</v>
      </c>
      <c r="I1834" s="11" t="s">
        <v>4849</v>
      </c>
      <c r="J1834" s="11"/>
      <c r="K1834" s="11" t="s">
        <v>10913</v>
      </c>
      <c r="L1834" s="11" t="s">
        <v>16811</v>
      </c>
      <c r="M1834" s="11" t="s">
        <v>7373</v>
      </c>
      <c r="N1834" s="12" t="s">
        <v>16812</v>
      </c>
      <c r="O1834" s="12" t="s">
        <v>16813</v>
      </c>
    </row>
    <row r="1835" spans="1:15" ht="15" customHeight="1" x14ac:dyDescent="0.3">
      <c r="A1835" s="11" t="s">
        <v>112</v>
      </c>
      <c r="B1835" s="11" t="s">
        <v>113</v>
      </c>
      <c r="C1835" s="17">
        <v>7</v>
      </c>
      <c r="D1835" s="11" t="s">
        <v>749</v>
      </c>
      <c r="E1835" s="11" t="s">
        <v>16106</v>
      </c>
      <c r="F1835" s="11">
        <v>15270888</v>
      </c>
      <c r="G1835" s="11" t="s">
        <v>16814</v>
      </c>
      <c r="H1835" s="11" t="s">
        <v>16815</v>
      </c>
      <c r="I1835" s="11" t="s">
        <v>4364</v>
      </c>
      <c r="J1835" s="11"/>
      <c r="K1835" s="11" t="s">
        <v>7337</v>
      </c>
      <c r="L1835" s="11" t="s">
        <v>16816</v>
      </c>
      <c r="M1835" s="11" t="s">
        <v>7339</v>
      </c>
      <c r="N1835" s="12" t="s">
        <v>16817</v>
      </c>
      <c r="O1835" s="12" t="s">
        <v>16818</v>
      </c>
    </row>
    <row r="1836" spans="1:15" ht="15" customHeight="1" x14ac:dyDescent="0.3">
      <c r="A1836" s="11" t="s">
        <v>112</v>
      </c>
      <c r="B1836" s="11" t="s">
        <v>113</v>
      </c>
      <c r="C1836" s="17">
        <v>7</v>
      </c>
      <c r="D1836" s="11" t="s">
        <v>749</v>
      </c>
      <c r="E1836" s="11" t="s">
        <v>16106</v>
      </c>
      <c r="F1836" s="11">
        <v>14723739</v>
      </c>
      <c r="G1836" s="11" t="s">
        <v>16819</v>
      </c>
      <c r="H1836" s="11" t="s">
        <v>16820</v>
      </c>
      <c r="I1836" s="11" t="s">
        <v>3910</v>
      </c>
      <c r="J1836" s="11"/>
      <c r="K1836" s="11" t="s">
        <v>7561</v>
      </c>
      <c r="L1836" s="11" t="s">
        <v>16821</v>
      </c>
      <c r="M1836" s="11" t="s">
        <v>7520</v>
      </c>
      <c r="N1836" s="12" t="s">
        <v>16822</v>
      </c>
      <c r="O1836" s="12" t="s">
        <v>16823</v>
      </c>
    </row>
    <row r="1837" spans="1:15" ht="15" customHeight="1" x14ac:dyDescent="0.3">
      <c r="A1837" s="11" t="s">
        <v>112</v>
      </c>
      <c r="B1837" s="11" t="s">
        <v>113</v>
      </c>
      <c r="C1837" s="17">
        <v>7</v>
      </c>
      <c r="D1837" s="11" t="s">
        <v>749</v>
      </c>
      <c r="E1837" s="11" t="s">
        <v>16106</v>
      </c>
      <c r="F1837" s="11">
        <v>14699365</v>
      </c>
      <c r="G1837" s="11" t="s">
        <v>16824</v>
      </c>
      <c r="H1837" s="11" t="s">
        <v>16825</v>
      </c>
      <c r="I1837" s="11" t="s">
        <v>3910</v>
      </c>
      <c r="J1837" s="11"/>
      <c r="K1837" s="11" t="s">
        <v>7754</v>
      </c>
      <c r="L1837" s="11" t="s">
        <v>16826</v>
      </c>
      <c r="M1837" s="11" t="s">
        <v>8756</v>
      </c>
      <c r="N1837" s="12" t="s">
        <v>16827</v>
      </c>
      <c r="O1837" s="12" t="s">
        <v>16828</v>
      </c>
    </row>
    <row r="1838" spans="1:15" ht="15" customHeight="1" x14ac:dyDescent="0.3">
      <c r="A1838" s="11" t="s">
        <v>112</v>
      </c>
      <c r="B1838" s="11" t="s">
        <v>113</v>
      </c>
      <c r="C1838" s="17">
        <v>7</v>
      </c>
      <c r="D1838" s="11" t="s">
        <v>749</v>
      </c>
      <c r="E1838" s="11" t="s">
        <v>16105</v>
      </c>
      <c r="F1838" s="11">
        <v>14657672</v>
      </c>
      <c r="G1838" s="11" t="s">
        <v>16829</v>
      </c>
      <c r="H1838" s="11" t="s">
        <v>16830</v>
      </c>
      <c r="I1838" s="11" t="s">
        <v>3910</v>
      </c>
      <c r="J1838" s="11"/>
      <c r="K1838" s="11" t="s">
        <v>16722</v>
      </c>
      <c r="L1838" s="11" t="s">
        <v>16831</v>
      </c>
      <c r="M1838" s="11" t="s">
        <v>7373</v>
      </c>
      <c r="N1838" s="12" t="s">
        <v>16832</v>
      </c>
      <c r="O1838" s="12"/>
    </row>
    <row r="1839" spans="1:15" ht="15" customHeight="1" x14ac:dyDescent="0.3">
      <c r="A1839" s="11" t="s">
        <v>112</v>
      </c>
      <c r="B1839" s="11" t="s">
        <v>113</v>
      </c>
      <c r="C1839" s="17">
        <v>7</v>
      </c>
      <c r="D1839" s="11" t="s">
        <v>749</v>
      </c>
      <c r="E1839" s="11" t="s">
        <v>16106</v>
      </c>
      <c r="F1839" s="11">
        <v>15327570</v>
      </c>
      <c r="G1839" s="11" t="s">
        <v>16726</v>
      </c>
      <c r="H1839" s="11" t="s">
        <v>16833</v>
      </c>
      <c r="I1839" s="11" t="s">
        <v>1517</v>
      </c>
      <c r="J1839" s="11"/>
      <c r="K1839" s="11" t="s">
        <v>7337</v>
      </c>
      <c r="L1839" s="11" t="s">
        <v>16834</v>
      </c>
      <c r="M1839" s="11" t="s">
        <v>8615</v>
      </c>
      <c r="N1839" s="12" t="s">
        <v>16835</v>
      </c>
      <c r="O1839" s="12" t="s">
        <v>16836</v>
      </c>
    </row>
    <row r="1840" spans="1:15" ht="15" customHeight="1" x14ac:dyDescent="0.3">
      <c r="A1840" s="11" t="s">
        <v>112</v>
      </c>
      <c r="B1840" s="11" t="s">
        <v>113</v>
      </c>
      <c r="C1840" s="17">
        <v>7</v>
      </c>
      <c r="D1840" s="11" t="s">
        <v>749</v>
      </c>
      <c r="E1840" s="11" t="s">
        <v>16106</v>
      </c>
      <c r="F1840" s="11">
        <v>15327559</v>
      </c>
      <c r="G1840" s="11" t="s">
        <v>16837</v>
      </c>
      <c r="H1840" s="11" t="s">
        <v>16838</v>
      </c>
      <c r="I1840" s="11" t="s">
        <v>1517</v>
      </c>
      <c r="J1840" s="11"/>
      <c r="K1840" s="11" t="s">
        <v>7337</v>
      </c>
      <c r="L1840" s="11" t="s">
        <v>16839</v>
      </c>
      <c r="M1840" s="11" t="s">
        <v>7373</v>
      </c>
      <c r="N1840" s="12" t="s">
        <v>16840</v>
      </c>
      <c r="O1840" s="12" t="s">
        <v>16841</v>
      </c>
    </row>
    <row r="1841" spans="1:15" ht="15" customHeight="1" x14ac:dyDescent="0.3">
      <c r="A1841" s="11" t="s">
        <v>112</v>
      </c>
      <c r="B1841" s="11" t="s">
        <v>113</v>
      </c>
      <c r="C1841" s="17">
        <v>7</v>
      </c>
      <c r="D1841" s="11" t="s">
        <v>749</v>
      </c>
      <c r="E1841" s="11" t="s">
        <v>16106</v>
      </c>
      <c r="F1841" s="11">
        <v>15030596</v>
      </c>
      <c r="G1841" s="11" t="s">
        <v>16842</v>
      </c>
      <c r="H1841" s="11" t="s">
        <v>16843</v>
      </c>
      <c r="I1841" s="11" t="s">
        <v>15602</v>
      </c>
      <c r="J1841" s="11"/>
      <c r="K1841" s="11" t="s">
        <v>16165</v>
      </c>
      <c r="L1841" s="11" t="s">
        <v>16844</v>
      </c>
      <c r="M1841" s="11" t="s">
        <v>7373</v>
      </c>
      <c r="N1841" s="12" t="s">
        <v>16845</v>
      </c>
      <c r="O1841" s="12" t="s">
        <v>16846</v>
      </c>
    </row>
    <row r="1842" spans="1:15" ht="15" customHeight="1" x14ac:dyDescent="0.3">
      <c r="A1842" s="11" t="s">
        <v>112</v>
      </c>
      <c r="B1842" s="11" t="s">
        <v>113</v>
      </c>
      <c r="C1842" s="17">
        <v>7</v>
      </c>
      <c r="D1842" s="11" t="s">
        <v>749</v>
      </c>
      <c r="E1842" s="11" t="s">
        <v>16106</v>
      </c>
      <c r="F1842" s="11">
        <v>15316851</v>
      </c>
      <c r="G1842" s="11" t="s">
        <v>16847</v>
      </c>
      <c r="H1842" s="11" t="s">
        <v>16848</v>
      </c>
      <c r="I1842" s="11" t="s">
        <v>864</v>
      </c>
      <c r="J1842" s="11" t="s">
        <v>16849</v>
      </c>
      <c r="K1842" s="11" t="s">
        <v>16850</v>
      </c>
      <c r="L1842" s="11" t="s">
        <v>16851</v>
      </c>
      <c r="M1842" s="11" t="s">
        <v>7339</v>
      </c>
      <c r="N1842" s="12" t="s">
        <v>16852</v>
      </c>
      <c r="O1842" s="12" t="s">
        <v>16853</v>
      </c>
    </row>
    <row r="1843" spans="1:15" ht="15" customHeight="1" x14ac:dyDescent="0.3">
      <c r="A1843" s="11" t="s">
        <v>112</v>
      </c>
      <c r="B1843" s="11" t="s">
        <v>113</v>
      </c>
      <c r="C1843" s="17">
        <v>7</v>
      </c>
      <c r="D1843" s="11" t="s">
        <v>749</v>
      </c>
      <c r="E1843" s="11" t="s">
        <v>16106</v>
      </c>
      <c r="F1843" s="11">
        <v>12975156</v>
      </c>
      <c r="G1843" s="11" t="s">
        <v>16726</v>
      </c>
      <c r="H1843" s="11" t="s">
        <v>16854</v>
      </c>
      <c r="I1843" s="11" t="s">
        <v>11080</v>
      </c>
      <c r="J1843" s="11"/>
      <c r="K1843" s="11" t="s">
        <v>8900</v>
      </c>
      <c r="L1843" s="11" t="s">
        <v>16855</v>
      </c>
      <c r="M1843" s="11" t="s">
        <v>7339</v>
      </c>
      <c r="N1843" s="12" t="s">
        <v>16856</v>
      </c>
      <c r="O1843" s="12" t="s">
        <v>16857</v>
      </c>
    </row>
    <row r="1844" spans="1:15" ht="15" customHeight="1" x14ac:dyDescent="0.3">
      <c r="A1844" s="11" t="s">
        <v>112</v>
      </c>
      <c r="B1844" s="11" t="s">
        <v>113</v>
      </c>
      <c r="C1844" s="17">
        <v>7</v>
      </c>
      <c r="D1844" s="11" t="s">
        <v>749</v>
      </c>
      <c r="E1844" s="11" t="s">
        <v>16106</v>
      </c>
      <c r="F1844" s="11">
        <v>14616839</v>
      </c>
      <c r="G1844" s="11" t="s">
        <v>16858</v>
      </c>
      <c r="H1844" s="11" t="s">
        <v>16859</v>
      </c>
      <c r="I1844" s="11" t="s">
        <v>15612</v>
      </c>
      <c r="J1844" s="11"/>
      <c r="K1844" s="11" t="s">
        <v>7561</v>
      </c>
      <c r="L1844" s="11" t="s">
        <v>16860</v>
      </c>
      <c r="M1844" s="11" t="s">
        <v>8615</v>
      </c>
      <c r="N1844" s="12" t="s">
        <v>16861</v>
      </c>
      <c r="O1844" s="12" t="s">
        <v>16862</v>
      </c>
    </row>
    <row r="1845" spans="1:15" ht="15" customHeight="1" x14ac:dyDescent="0.3">
      <c r="A1845" s="11" t="s">
        <v>112</v>
      </c>
      <c r="B1845" s="11" t="s">
        <v>113</v>
      </c>
      <c r="C1845" s="17">
        <v>7</v>
      </c>
      <c r="D1845" s="11" t="s">
        <v>749</v>
      </c>
      <c r="E1845" s="11" t="s">
        <v>16106</v>
      </c>
      <c r="F1845" s="11">
        <v>12622625</v>
      </c>
      <c r="G1845" s="11" t="s">
        <v>16863</v>
      </c>
      <c r="H1845" s="11" t="s">
        <v>16864</v>
      </c>
      <c r="I1845" s="11" t="s">
        <v>2488</v>
      </c>
      <c r="J1845" s="11"/>
      <c r="K1845" s="11" t="s">
        <v>8900</v>
      </c>
      <c r="L1845" s="11" t="s">
        <v>16865</v>
      </c>
      <c r="M1845" s="11" t="s">
        <v>8862</v>
      </c>
      <c r="N1845" s="12" t="s">
        <v>16866</v>
      </c>
      <c r="O1845" s="12" t="s">
        <v>16867</v>
      </c>
    </row>
    <row r="1846" spans="1:15" ht="15" customHeight="1" x14ac:dyDescent="0.3">
      <c r="A1846" s="11" t="s">
        <v>112</v>
      </c>
      <c r="B1846" s="11" t="s">
        <v>113</v>
      </c>
      <c r="C1846" s="17">
        <v>7</v>
      </c>
      <c r="D1846" s="11" t="s">
        <v>749</v>
      </c>
      <c r="E1846" s="11" t="s">
        <v>16106</v>
      </c>
      <c r="F1846" s="11">
        <v>12914598</v>
      </c>
      <c r="G1846" s="11" t="s">
        <v>16868</v>
      </c>
      <c r="H1846" s="11" t="s">
        <v>16869</v>
      </c>
      <c r="I1846" s="11" t="s">
        <v>1990</v>
      </c>
      <c r="J1846" s="11"/>
      <c r="K1846" s="11" t="s">
        <v>16165</v>
      </c>
      <c r="L1846" s="11" t="s">
        <v>16870</v>
      </c>
      <c r="M1846" s="11" t="s">
        <v>16871</v>
      </c>
      <c r="N1846" s="12" t="s">
        <v>16872</v>
      </c>
      <c r="O1846" s="12" t="s">
        <v>16873</v>
      </c>
    </row>
    <row r="1847" spans="1:15" ht="15" customHeight="1" x14ac:dyDescent="0.3">
      <c r="A1847" s="11" t="s">
        <v>112</v>
      </c>
      <c r="B1847" s="11" t="s">
        <v>113</v>
      </c>
      <c r="C1847" s="17">
        <v>7</v>
      </c>
      <c r="D1847" s="11" t="s">
        <v>749</v>
      </c>
      <c r="E1847" s="11" t="s">
        <v>16106</v>
      </c>
      <c r="F1847" s="11">
        <v>12929749</v>
      </c>
      <c r="G1847" s="11" t="s">
        <v>16814</v>
      </c>
      <c r="H1847" s="11" t="s">
        <v>16874</v>
      </c>
      <c r="I1847" s="11" t="s">
        <v>1996</v>
      </c>
      <c r="J1847" s="11"/>
      <c r="K1847" s="11" t="s">
        <v>16128</v>
      </c>
      <c r="L1847" s="11" t="s">
        <v>16875</v>
      </c>
      <c r="M1847" s="11" t="s">
        <v>7681</v>
      </c>
      <c r="N1847" s="12" t="s">
        <v>16876</v>
      </c>
      <c r="O1847" s="12" t="s">
        <v>16877</v>
      </c>
    </row>
    <row r="1848" spans="1:15" ht="15" customHeight="1" x14ac:dyDescent="0.3">
      <c r="A1848" s="11" t="s">
        <v>112</v>
      </c>
      <c r="B1848" s="11" t="s">
        <v>113</v>
      </c>
      <c r="C1848" s="17">
        <v>7</v>
      </c>
      <c r="D1848" s="11" t="s">
        <v>749</v>
      </c>
      <c r="E1848" s="11" t="s">
        <v>16106</v>
      </c>
      <c r="F1848" s="11">
        <v>12833009</v>
      </c>
      <c r="G1848" s="11" t="s">
        <v>16878</v>
      </c>
      <c r="H1848" s="11" t="s">
        <v>16879</v>
      </c>
      <c r="I1848" s="11" t="s">
        <v>1996</v>
      </c>
      <c r="J1848" s="11"/>
      <c r="K1848" s="11" t="s">
        <v>7754</v>
      </c>
      <c r="L1848" s="11" t="s">
        <v>16880</v>
      </c>
      <c r="M1848" s="11" t="s">
        <v>7962</v>
      </c>
      <c r="N1848" s="12" t="s">
        <v>16881</v>
      </c>
      <c r="O1848" s="12" t="s">
        <v>16882</v>
      </c>
    </row>
    <row r="1849" spans="1:15" ht="15" customHeight="1" x14ac:dyDescent="0.3">
      <c r="A1849" s="11" t="s">
        <v>112</v>
      </c>
      <c r="B1849" s="11" t="s">
        <v>113</v>
      </c>
      <c r="C1849" s="17">
        <v>7</v>
      </c>
      <c r="D1849" s="11" t="s">
        <v>749</v>
      </c>
      <c r="E1849" s="11" t="s">
        <v>16106</v>
      </c>
      <c r="F1849" s="11">
        <v>12880432</v>
      </c>
      <c r="G1849" s="11" t="s">
        <v>16883</v>
      </c>
      <c r="H1849" s="11" t="s">
        <v>16884</v>
      </c>
      <c r="I1849" s="11" t="s">
        <v>9650</v>
      </c>
      <c r="J1849" s="11"/>
      <c r="K1849" s="11" t="s">
        <v>7412</v>
      </c>
      <c r="L1849" s="11" t="s">
        <v>16885</v>
      </c>
      <c r="M1849" s="11" t="s">
        <v>7681</v>
      </c>
      <c r="N1849" s="12" t="s">
        <v>16886</v>
      </c>
      <c r="O1849" s="12" t="s">
        <v>16887</v>
      </c>
    </row>
    <row r="1850" spans="1:15" ht="15" customHeight="1" x14ac:dyDescent="0.3">
      <c r="A1850" s="11" t="s">
        <v>112</v>
      </c>
      <c r="B1850" s="11" t="s">
        <v>113</v>
      </c>
      <c r="C1850" s="17">
        <v>7</v>
      </c>
      <c r="D1850" s="11" t="s">
        <v>749</v>
      </c>
      <c r="E1850" s="11" t="s">
        <v>16106</v>
      </c>
      <c r="F1850" s="11">
        <v>12372079</v>
      </c>
      <c r="G1850" s="11" t="s">
        <v>16888</v>
      </c>
      <c r="H1850" s="11" t="s">
        <v>16889</v>
      </c>
      <c r="I1850" s="11" t="s">
        <v>846</v>
      </c>
      <c r="J1850" s="11"/>
      <c r="K1850" s="11" t="s">
        <v>7561</v>
      </c>
      <c r="L1850" s="11" t="s">
        <v>16890</v>
      </c>
      <c r="M1850" s="11" t="s">
        <v>7339</v>
      </c>
      <c r="N1850" s="12" t="s">
        <v>16891</v>
      </c>
      <c r="O1850" s="12" t="s">
        <v>16892</v>
      </c>
    </row>
    <row r="1851" spans="1:15" ht="15" customHeight="1" x14ac:dyDescent="0.3">
      <c r="A1851" s="11" t="s">
        <v>112</v>
      </c>
      <c r="B1851" s="11" t="s">
        <v>113</v>
      </c>
      <c r="C1851" s="17">
        <v>7</v>
      </c>
      <c r="D1851" s="11" t="s">
        <v>749</v>
      </c>
      <c r="E1851" s="11" t="s">
        <v>16106</v>
      </c>
      <c r="F1851" s="11">
        <v>11952714</v>
      </c>
      <c r="G1851" s="11" t="s">
        <v>16893</v>
      </c>
      <c r="H1851" s="11" t="s">
        <v>16894</v>
      </c>
      <c r="I1851" s="11" t="s">
        <v>2004</v>
      </c>
      <c r="J1851" s="11"/>
      <c r="K1851" s="11" t="s">
        <v>7561</v>
      </c>
      <c r="L1851" s="11" t="s">
        <v>16895</v>
      </c>
      <c r="M1851" s="11" t="s">
        <v>8615</v>
      </c>
      <c r="N1851" s="12" t="s">
        <v>16896</v>
      </c>
      <c r="O1851" s="12" t="s">
        <v>16897</v>
      </c>
    </row>
    <row r="1852" spans="1:15" ht="15" customHeight="1" x14ac:dyDescent="0.3">
      <c r="A1852" s="11" t="s">
        <v>112</v>
      </c>
      <c r="B1852" s="11" t="s">
        <v>113</v>
      </c>
      <c r="C1852" s="17">
        <v>7</v>
      </c>
      <c r="D1852" s="11" t="s">
        <v>749</v>
      </c>
      <c r="E1852" s="11" t="s">
        <v>16106</v>
      </c>
      <c r="F1852" s="11">
        <v>11903225</v>
      </c>
      <c r="G1852" s="11" t="s">
        <v>16341</v>
      </c>
      <c r="H1852" s="11" t="s">
        <v>16898</v>
      </c>
      <c r="I1852" s="11" t="s">
        <v>11114</v>
      </c>
      <c r="J1852" s="11"/>
      <c r="K1852" s="11" t="s">
        <v>7337</v>
      </c>
      <c r="L1852" s="11" t="s">
        <v>16899</v>
      </c>
      <c r="M1852" s="11" t="s">
        <v>7350</v>
      </c>
      <c r="N1852" s="12" t="s">
        <v>16900</v>
      </c>
      <c r="O1852" s="12" t="s">
        <v>16901</v>
      </c>
    </row>
    <row r="1853" spans="1:15" ht="15" customHeight="1" x14ac:dyDescent="0.3">
      <c r="A1853" s="11" t="s">
        <v>112</v>
      </c>
      <c r="B1853" s="11" t="s">
        <v>113</v>
      </c>
      <c r="C1853" s="17">
        <v>7</v>
      </c>
      <c r="D1853" s="11" t="s">
        <v>749</v>
      </c>
      <c r="E1853" s="11" t="s">
        <v>16106</v>
      </c>
      <c r="F1853" s="11">
        <v>19753738</v>
      </c>
      <c r="G1853" s="11" t="s">
        <v>16902</v>
      </c>
      <c r="H1853" s="11" t="s">
        <v>16903</v>
      </c>
      <c r="I1853" s="11" t="s">
        <v>9731</v>
      </c>
      <c r="J1853" s="11"/>
      <c r="K1853" s="11" t="s">
        <v>8446</v>
      </c>
      <c r="L1853" s="11" t="s">
        <v>16904</v>
      </c>
      <c r="M1853" s="11" t="s">
        <v>7350</v>
      </c>
      <c r="N1853" s="12" t="s">
        <v>16905</v>
      </c>
      <c r="O1853" s="12" t="s">
        <v>16906</v>
      </c>
    </row>
    <row r="1854" spans="1:15" ht="15" customHeight="1" x14ac:dyDescent="0.3">
      <c r="A1854" s="11" t="s">
        <v>112</v>
      </c>
      <c r="B1854" s="11" t="s">
        <v>113</v>
      </c>
      <c r="C1854" s="17">
        <v>7</v>
      </c>
      <c r="D1854" s="11" t="s">
        <v>749</v>
      </c>
      <c r="E1854" s="11" t="s">
        <v>16106</v>
      </c>
      <c r="F1854" s="11">
        <v>11348476</v>
      </c>
      <c r="G1854" s="11" t="s">
        <v>16907</v>
      </c>
      <c r="H1854" s="11" t="s">
        <v>16908</v>
      </c>
      <c r="I1854" s="11" t="s">
        <v>673</v>
      </c>
      <c r="J1854" s="11"/>
      <c r="K1854" s="11" t="s">
        <v>7412</v>
      </c>
      <c r="L1854" s="11" t="s">
        <v>16909</v>
      </c>
      <c r="M1854" s="11" t="s">
        <v>7373</v>
      </c>
      <c r="N1854" s="12" t="s">
        <v>16910</v>
      </c>
      <c r="O1854" s="12" t="s">
        <v>16911</v>
      </c>
    </row>
    <row r="1855" spans="1:15" ht="15" customHeight="1" x14ac:dyDescent="0.3">
      <c r="A1855" s="11" t="s">
        <v>112</v>
      </c>
      <c r="B1855" s="11" t="s">
        <v>113</v>
      </c>
      <c r="C1855" s="17">
        <v>7</v>
      </c>
      <c r="D1855" s="11" t="s">
        <v>749</v>
      </c>
      <c r="E1855" s="11" t="s">
        <v>16106</v>
      </c>
      <c r="F1855" s="11">
        <v>11255359</v>
      </c>
      <c r="G1855" s="11" t="s">
        <v>16341</v>
      </c>
      <c r="H1855" s="11" t="s">
        <v>16912</v>
      </c>
      <c r="I1855" s="11" t="s">
        <v>1004</v>
      </c>
      <c r="J1855" s="11"/>
      <c r="K1855" s="11" t="s">
        <v>8900</v>
      </c>
      <c r="L1855" s="11" t="s">
        <v>16913</v>
      </c>
      <c r="M1855" s="11" t="s">
        <v>7520</v>
      </c>
      <c r="N1855" s="12" t="s">
        <v>16914</v>
      </c>
      <c r="O1855" s="12" t="s">
        <v>16915</v>
      </c>
    </row>
    <row r="1856" spans="1:15" ht="15" customHeight="1" x14ac:dyDescent="0.3">
      <c r="A1856" s="11" t="s">
        <v>112</v>
      </c>
      <c r="B1856" s="11" t="s">
        <v>113</v>
      </c>
      <c r="C1856" s="17">
        <v>7</v>
      </c>
      <c r="D1856" s="11" t="s">
        <v>749</v>
      </c>
      <c r="E1856" s="11" t="s">
        <v>16105</v>
      </c>
      <c r="F1856" s="11">
        <v>11281024</v>
      </c>
      <c r="G1856" s="11" t="s">
        <v>16916</v>
      </c>
      <c r="H1856" s="11" t="s">
        <v>16917</v>
      </c>
      <c r="I1856" s="11" t="s">
        <v>1004</v>
      </c>
      <c r="J1856" s="11"/>
      <c r="K1856" s="11" t="s">
        <v>16128</v>
      </c>
      <c r="L1856" s="11" t="s">
        <v>16918</v>
      </c>
      <c r="M1856" s="11" t="s">
        <v>7339</v>
      </c>
      <c r="N1856" s="12" t="s">
        <v>16919</v>
      </c>
      <c r="O1856" s="12" t="s">
        <v>16920</v>
      </c>
    </row>
    <row r="1857" spans="1:15" ht="15" customHeight="1" x14ac:dyDescent="0.3">
      <c r="A1857" s="11" t="s">
        <v>112</v>
      </c>
      <c r="B1857" s="11" t="s">
        <v>113</v>
      </c>
      <c r="C1857" s="17">
        <v>7</v>
      </c>
      <c r="D1857" s="11" t="s">
        <v>749</v>
      </c>
      <c r="E1857" s="11" t="s">
        <v>16105</v>
      </c>
      <c r="F1857" s="11">
        <v>12813834</v>
      </c>
      <c r="G1857" s="11" t="s">
        <v>16274</v>
      </c>
      <c r="H1857" s="11" t="s">
        <v>16921</v>
      </c>
      <c r="I1857" s="11" t="s">
        <v>3576</v>
      </c>
      <c r="J1857" s="11"/>
      <c r="K1857" s="11" t="s">
        <v>16922</v>
      </c>
      <c r="L1857" s="11" t="s">
        <v>16923</v>
      </c>
      <c r="M1857" s="11" t="s">
        <v>7350</v>
      </c>
      <c r="N1857" s="12" t="s">
        <v>16924</v>
      </c>
      <c r="O1857" s="12"/>
    </row>
    <row r="1858" spans="1:15" ht="15" customHeight="1" x14ac:dyDescent="0.3">
      <c r="A1858" s="11" t="s">
        <v>112</v>
      </c>
      <c r="B1858" s="11" t="s">
        <v>113</v>
      </c>
      <c r="C1858" s="17">
        <v>7</v>
      </c>
      <c r="D1858" s="11" t="s">
        <v>749</v>
      </c>
      <c r="E1858" s="11" t="s">
        <v>16106</v>
      </c>
      <c r="F1858" s="11">
        <v>10564322</v>
      </c>
      <c r="G1858" s="11" t="s">
        <v>16925</v>
      </c>
      <c r="H1858" s="11" t="s">
        <v>16926</v>
      </c>
      <c r="I1858" s="11" t="s">
        <v>3697</v>
      </c>
      <c r="J1858" s="11"/>
      <c r="K1858" s="11" t="s">
        <v>7561</v>
      </c>
      <c r="L1858" s="11" t="s">
        <v>16927</v>
      </c>
      <c r="M1858" s="11" t="s">
        <v>8756</v>
      </c>
      <c r="N1858" s="12" t="s">
        <v>16928</v>
      </c>
      <c r="O1858" s="12" t="s">
        <v>16929</v>
      </c>
    </row>
    <row r="1859" spans="1:15" ht="15" customHeight="1" x14ac:dyDescent="0.3">
      <c r="A1859" s="11" t="s">
        <v>112</v>
      </c>
      <c r="B1859" s="11" t="s">
        <v>113</v>
      </c>
      <c r="C1859" s="17">
        <v>7</v>
      </c>
      <c r="D1859" s="11" t="s">
        <v>749</v>
      </c>
      <c r="E1859" s="11" t="s">
        <v>16106</v>
      </c>
      <c r="F1859" s="11">
        <v>10469332</v>
      </c>
      <c r="G1859" s="11" t="s">
        <v>16930</v>
      </c>
      <c r="H1859" s="11" t="s">
        <v>16931</v>
      </c>
      <c r="I1859" s="11" t="s">
        <v>3697</v>
      </c>
      <c r="J1859" s="11"/>
      <c r="K1859" s="11" t="s">
        <v>7412</v>
      </c>
      <c r="L1859" s="11" t="s">
        <v>16932</v>
      </c>
      <c r="M1859" s="11" t="s">
        <v>7339</v>
      </c>
      <c r="N1859" s="12" t="s">
        <v>16933</v>
      </c>
      <c r="O1859" s="12" t="s">
        <v>16934</v>
      </c>
    </row>
    <row r="1860" spans="1:15" ht="15" customHeight="1" x14ac:dyDescent="0.3">
      <c r="A1860" s="11" t="s">
        <v>112</v>
      </c>
      <c r="B1860" s="11" t="s">
        <v>113</v>
      </c>
      <c r="C1860" s="17">
        <v>7</v>
      </c>
      <c r="D1860" s="11" t="s">
        <v>749</v>
      </c>
      <c r="E1860" s="11" t="s">
        <v>16106</v>
      </c>
      <c r="F1860" s="11">
        <v>10383741</v>
      </c>
      <c r="G1860" s="11" t="s">
        <v>16935</v>
      </c>
      <c r="H1860" s="11" t="s">
        <v>16936</v>
      </c>
      <c r="I1860" s="11" t="s">
        <v>1148</v>
      </c>
      <c r="J1860" s="11"/>
      <c r="K1860" s="11" t="s">
        <v>7412</v>
      </c>
      <c r="L1860" s="11" t="s">
        <v>16937</v>
      </c>
      <c r="M1860" s="11" t="s">
        <v>10233</v>
      </c>
      <c r="N1860" s="12" t="s">
        <v>16938</v>
      </c>
      <c r="O1860" s="12" t="s">
        <v>16939</v>
      </c>
    </row>
    <row r="1861" spans="1:15" ht="15" customHeight="1" x14ac:dyDescent="0.3">
      <c r="A1861" s="11" t="s">
        <v>112</v>
      </c>
      <c r="B1861" s="11" t="s">
        <v>113</v>
      </c>
      <c r="C1861" s="17">
        <v>7</v>
      </c>
      <c r="D1861" s="11" t="s">
        <v>749</v>
      </c>
      <c r="E1861" s="11" t="s">
        <v>16105</v>
      </c>
      <c r="F1861" s="11">
        <v>10604792</v>
      </c>
      <c r="G1861" s="11" t="s">
        <v>16940</v>
      </c>
      <c r="H1861" s="11" t="s">
        <v>16941</v>
      </c>
      <c r="I1861" s="11" t="s">
        <v>901</v>
      </c>
      <c r="J1861" s="11"/>
      <c r="K1861" s="11" t="s">
        <v>8947</v>
      </c>
      <c r="L1861" s="11" t="s">
        <v>16942</v>
      </c>
      <c r="M1861" s="11" t="s">
        <v>7350</v>
      </c>
      <c r="N1861" s="12" t="s">
        <v>16943</v>
      </c>
      <c r="O1861" s="12"/>
    </row>
    <row r="1862" spans="1:15" ht="15" customHeight="1" x14ac:dyDescent="0.3">
      <c r="A1862" s="11" t="s">
        <v>112</v>
      </c>
      <c r="B1862" s="11" t="s">
        <v>113</v>
      </c>
      <c r="C1862" s="17">
        <v>7</v>
      </c>
      <c r="D1862" s="11" t="s">
        <v>749</v>
      </c>
      <c r="E1862" s="11" t="s">
        <v>16106</v>
      </c>
      <c r="F1862" s="11">
        <v>9424093</v>
      </c>
      <c r="G1862" s="11" t="s">
        <v>16944</v>
      </c>
      <c r="H1862" s="11" t="s">
        <v>16945</v>
      </c>
      <c r="I1862" s="11" t="s">
        <v>903</v>
      </c>
      <c r="J1862" s="11"/>
      <c r="K1862" s="11" t="s">
        <v>7412</v>
      </c>
      <c r="L1862" s="11" t="s">
        <v>16946</v>
      </c>
      <c r="M1862" s="11" t="s">
        <v>15663</v>
      </c>
      <c r="N1862" s="12" t="s">
        <v>16947</v>
      </c>
      <c r="O1862" s="12" t="s">
        <v>16948</v>
      </c>
    </row>
    <row r="1863" spans="1:15" ht="15" customHeight="1" x14ac:dyDescent="0.3">
      <c r="A1863" s="11" t="s">
        <v>112</v>
      </c>
      <c r="B1863" s="11" t="s">
        <v>113</v>
      </c>
      <c r="C1863" s="17">
        <v>7</v>
      </c>
      <c r="D1863" s="11" t="s">
        <v>749</v>
      </c>
      <c r="E1863" s="11" t="s">
        <v>16106</v>
      </c>
      <c r="F1863" s="11">
        <v>9167355</v>
      </c>
      <c r="G1863" s="11" t="s">
        <v>16949</v>
      </c>
      <c r="H1863" s="11" t="s">
        <v>16950</v>
      </c>
      <c r="I1863" s="11" t="s">
        <v>15923</v>
      </c>
      <c r="J1863" s="11"/>
      <c r="K1863" s="11" t="s">
        <v>7561</v>
      </c>
      <c r="L1863" s="11" t="s">
        <v>16951</v>
      </c>
      <c r="M1863" s="11" t="s">
        <v>8615</v>
      </c>
      <c r="N1863" s="12" t="s">
        <v>16952</v>
      </c>
      <c r="O1863" s="12" t="s">
        <v>16953</v>
      </c>
    </row>
    <row r="1864" spans="1:15" ht="15" customHeight="1" x14ac:dyDescent="0.3">
      <c r="A1864" s="11" t="s">
        <v>112</v>
      </c>
      <c r="B1864" s="11" t="s">
        <v>113</v>
      </c>
      <c r="C1864" s="17">
        <v>7</v>
      </c>
      <c r="D1864" s="11" t="s">
        <v>749</v>
      </c>
      <c r="E1864" s="11" t="s">
        <v>16106</v>
      </c>
      <c r="F1864" s="11">
        <v>8731663</v>
      </c>
      <c r="G1864" s="11" t="s">
        <v>16954</v>
      </c>
      <c r="H1864" s="11" t="s">
        <v>16955</v>
      </c>
      <c r="I1864" s="11" t="s">
        <v>2070</v>
      </c>
      <c r="J1864" s="11"/>
      <c r="K1864" s="11" t="s">
        <v>7337</v>
      </c>
      <c r="L1864" s="11" t="s">
        <v>16956</v>
      </c>
      <c r="M1864" s="11" t="s">
        <v>7339</v>
      </c>
      <c r="N1864" s="12" t="s">
        <v>16957</v>
      </c>
      <c r="O1864" s="12" t="s">
        <v>16958</v>
      </c>
    </row>
    <row r="1865" spans="1:15" ht="15" customHeight="1" x14ac:dyDescent="0.3">
      <c r="A1865" s="11" t="s">
        <v>112</v>
      </c>
      <c r="B1865" s="11" t="s">
        <v>113</v>
      </c>
      <c r="C1865" s="17">
        <v>7</v>
      </c>
      <c r="D1865" s="11" t="s">
        <v>749</v>
      </c>
      <c r="E1865" s="11" t="s">
        <v>16106</v>
      </c>
      <c r="F1865" s="11">
        <v>8896959</v>
      </c>
      <c r="G1865" s="11" t="s">
        <v>16959</v>
      </c>
      <c r="H1865" s="11" t="s">
        <v>16960</v>
      </c>
      <c r="I1865" s="11" t="s">
        <v>2074</v>
      </c>
      <c r="J1865" s="11"/>
      <c r="K1865" s="11" t="s">
        <v>10913</v>
      </c>
      <c r="L1865" s="11" t="s">
        <v>16961</v>
      </c>
      <c r="M1865" s="11" t="s">
        <v>8756</v>
      </c>
      <c r="N1865" s="12" t="s">
        <v>16962</v>
      </c>
      <c r="O1865" s="12" t="s">
        <v>16963</v>
      </c>
    </row>
    <row r="1866" spans="1:15" ht="15" customHeight="1" x14ac:dyDescent="0.3">
      <c r="A1866" s="11" t="s">
        <v>112</v>
      </c>
      <c r="B1866" s="11" t="s">
        <v>113</v>
      </c>
      <c r="C1866" s="17">
        <v>7</v>
      </c>
      <c r="D1866" s="11" t="s">
        <v>749</v>
      </c>
      <c r="E1866" s="11" t="s">
        <v>16106</v>
      </c>
      <c r="F1866" s="11">
        <v>8689770</v>
      </c>
      <c r="G1866" s="11" t="s">
        <v>16341</v>
      </c>
      <c r="H1866" s="11" t="s">
        <v>16964</v>
      </c>
      <c r="I1866" s="11" t="s">
        <v>10087</v>
      </c>
      <c r="J1866" s="11"/>
      <c r="K1866" s="11" t="s">
        <v>7561</v>
      </c>
      <c r="L1866" s="11" t="s">
        <v>16965</v>
      </c>
      <c r="M1866" s="11" t="s">
        <v>8756</v>
      </c>
      <c r="N1866" s="12" t="s">
        <v>16966</v>
      </c>
      <c r="O1866" s="12" t="s">
        <v>16967</v>
      </c>
    </row>
    <row r="1867" spans="1:15" ht="15" customHeight="1" x14ac:dyDescent="0.3">
      <c r="A1867" s="11" t="s">
        <v>112</v>
      </c>
      <c r="B1867" s="11" t="s">
        <v>113</v>
      </c>
      <c r="C1867" s="17">
        <v>7</v>
      </c>
      <c r="D1867" s="11" t="s">
        <v>749</v>
      </c>
      <c r="E1867" s="11" t="s">
        <v>16106</v>
      </c>
      <c r="F1867" s="11">
        <v>7661620</v>
      </c>
      <c r="G1867" s="11" t="s">
        <v>16968</v>
      </c>
      <c r="H1867" s="11" t="s">
        <v>16969</v>
      </c>
      <c r="I1867" s="11" t="s">
        <v>1010</v>
      </c>
      <c r="J1867" s="11"/>
      <c r="K1867" s="11" t="s">
        <v>8900</v>
      </c>
      <c r="L1867" s="11" t="s">
        <v>16970</v>
      </c>
      <c r="M1867" s="11" t="s">
        <v>8615</v>
      </c>
      <c r="N1867" s="12" t="s">
        <v>16971</v>
      </c>
      <c r="O1867" s="12" t="s">
        <v>16972</v>
      </c>
    </row>
    <row r="1868" spans="1:15" ht="15" customHeight="1" x14ac:dyDescent="0.3">
      <c r="A1868" s="11" t="s">
        <v>112</v>
      </c>
      <c r="B1868" s="11" t="s">
        <v>113</v>
      </c>
      <c r="C1868" s="17">
        <v>7</v>
      </c>
      <c r="D1868" s="11" t="s">
        <v>749</v>
      </c>
      <c r="E1868" s="11" t="s">
        <v>16106</v>
      </c>
      <c r="F1868" s="11">
        <v>7475808</v>
      </c>
      <c r="G1868" s="11" t="s">
        <v>16973</v>
      </c>
      <c r="H1868" s="11" t="s">
        <v>16974</v>
      </c>
      <c r="I1868" s="11" t="s">
        <v>16975</v>
      </c>
      <c r="J1868" s="11"/>
      <c r="K1868" s="11" t="s">
        <v>7727</v>
      </c>
      <c r="L1868" s="11" t="s">
        <v>16976</v>
      </c>
      <c r="M1868" s="11" t="s">
        <v>7520</v>
      </c>
      <c r="N1868" s="12" t="s">
        <v>16977</v>
      </c>
      <c r="O1868" s="12" t="s">
        <v>16978</v>
      </c>
    </row>
    <row r="1869" spans="1:15" ht="15" customHeight="1" x14ac:dyDescent="0.3">
      <c r="A1869" s="11" t="s">
        <v>112</v>
      </c>
      <c r="B1869" s="11" t="s">
        <v>113</v>
      </c>
      <c r="C1869" s="17">
        <v>7</v>
      </c>
      <c r="D1869" s="11" t="s">
        <v>749</v>
      </c>
      <c r="E1869" s="11" t="s">
        <v>16106</v>
      </c>
      <c r="F1869" s="11">
        <v>7541009</v>
      </c>
      <c r="G1869" s="11" t="s">
        <v>16979</v>
      </c>
      <c r="H1869" s="11" t="s">
        <v>16980</v>
      </c>
      <c r="I1869" s="11" t="s">
        <v>10116</v>
      </c>
      <c r="J1869" s="11"/>
      <c r="K1869" s="11" t="s">
        <v>10507</v>
      </c>
      <c r="L1869" s="11" t="s">
        <v>16981</v>
      </c>
      <c r="M1869" s="11" t="s">
        <v>7339</v>
      </c>
      <c r="N1869" s="12" t="s">
        <v>16982</v>
      </c>
      <c r="O1869" s="12" t="s">
        <v>16983</v>
      </c>
    </row>
    <row r="1870" spans="1:15" ht="15" customHeight="1" x14ac:dyDescent="0.3">
      <c r="A1870" s="11" t="s">
        <v>112</v>
      </c>
      <c r="B1870" s="11" t="s">
        <v>113</v>
      </c>
      <c r="C1870" s="17">
        <v>7</v>
      </c>
      <c r="D1870" s="11" t="s">
        <v>749</v>
      </c>
      <c r="E1870" s="11" t="s">
        <v>16106</v>
      </c>
      <c r="F1870" s="11">
        <v>7671400</v>
      </c>
      <c r="G1870" s="11" t="s">
        <v>16984</v>
      </c>
      <c r="H1870" s="11" t="s">
        <v>16985</v>
      </c>
      <c r="I1870" s="11" t="s">
        <v>923</v>
      </c>
      <c r="J1870" s="11"/>
      <c r="K1870" s="11" t="s">
        <v>7561</v>
      </c>
      <c r="L1870" s="11" t="s">
        <v>16986</v>
      </c>
      <c r="M1870" s="11" t="s">
        <v>8756</v>
      </c>
      <c r="N1870" s="12" t="s">
        <v>16987</v>
      </c>
      <c r="O1870" s="12" t="s">
        <v>16988</v>
      </c>
    </row>
    <row r="1871" spans="1:15" ht="15" customHeight="1" x14ac:dyDescent="0.3">
      <c r="A1871" s="11" t="s">
        <v>112</v>
      </c>
      <c r="B1871" s="11" t="s">
        <v>113</v>
      </c>
      <c r="C1871" s="17">
        <v>7</v>
      </c>
      <c r="D1871" s="11" t="s">
        <v>749</v>
      </c>
      <c r="E1871" s="11" t="s">
        <v>16105</v>
      </c>
      <c r="F1871" s="11">
        <v>7853955</v>
      </c>
      <c r="G1871" s="11" t="s">
        <v>16989</v>
      </c>
      <c r="H1871" s="11" t="s">
        <v>16990</v>
      </c>
      <c r="I1871" s="11" t="s">
        <v>16991</v>
      </c>
      <c r="J1871" s="11"/>
      <c r="K1871" s="11" t="s">
        <v>7727</v>
      </c>
      <c r="L1871" s="11" t="s">
        <v>16992</v>
      </c>
      <c r="M1871" s="11" t="s">
        <v>7339</v>
      </c>
      <c r="N1871" s="12" t="s">
        <v>16993</v>
      </c>
      <c r="O1871" s="12" t="s">
        <v>16994</v>
      </c>
    </row>
    <row r="1872" spans="1:15" ht="15" customHeight="1" x14ac:dyDescent="0.3">
      <c r="A1872" s="11" t="s">
        <v>112</v>
      </c>
      <c r="B1872" s="11" t="s">
        <v>113</v>
      </c>
      <c r="C1872" s="17">
        <v>7</v>
      </c>
      <c r="D1872" s="11" t="s">
        <v>749</v>
      </c>
      <c r="E1872" s="11" t="s">
        <v>16106</v>
      </c>
      <c r="F1872" s="11">
        <v>7792737</v>
      </c>
      <c r="G1872" s="11" t="s">
        <v>16995</v>
      </c>
      <c r="H1872" s="11" t="s">
        <v>16996</v>
      </c>
      <c r="I1872" s="11" t="s">
        <v>919</v>
      </c>
      <c r="J1872" s="11"/>
      <c r="K1872" s="11" t="s">
        <v>16997</v>
      </c>
      <c r="L1872" s="11" t="s">
        <v>16998</v>
      </c>
      <c r="M1872" s="11" t="s">
        <v>7339</v>
      </c>
      <c r="N1872" s="12" t="s">
        <v>16999</v>
      </c>
      <c r="O1872" s="12"/>
    </row>
    <row r="1873" spans="1:15" ht="15" customHeight="1" x14ac:dyDescent="0.3">
      <c r="A1873" s="11" t="s">
        <v>112</v>
      </c>
      <c r="B1873" s="11" t="s">
        <v>113</v>
      </c>
      <c r="C1873" s="17">
        <v>7</v>
      </c>
      <c r="D1873" s="11" t="s">
        <v>749</v>
      </c>
      <c r="E1873" s="11" t="s">
        <v>16106</v>
      </c>
      <c r="F1873" s="11">
        <v>7999621</v>
      </c>
      <c r="G1873" s="11" t="s">
        <v>17000</v>
      </c>
      <c r="H1873" s="11" t="s">
        <v>17001</v>
      </c>
      <c r="I1873" s="11" t="s">
        <v>10162</v>
      </c>
      <c r="J1873" s="11"/>
      <c r="K1873" s="11" t="s">
        <v>7337</v>
      </c>
      <c r="L1873" s="11" t="s">
        <v>17002</v>
      </c>
      <c r="M1873" s="11" t="s">
        <v>7604</v>
      </c>
      <c r="N1873" s="12" t="s">
        <v>17003</v>
      </c>
      <c r="O1873" s="12" t="s">
        <v>17004</v>
      </c>
    </row>
    <row r="1874" spans="1:15" ht="15" customHeight="1" x14ac:dyDescent="0.3">
      <c r="A1874" s="11" t="s">
        <v>112</v>
      </c>
      <c r="B1874" s="11" t="s">
        <v>113</v>
      </c>
      <c r="C1874" s="17">
        <v>7</v>
      </c>
      <c r="D1874" s="11" t="s">
        <v>749</v>
      </c>
      <c r="E1874" s="11" t="s">
        <v>16106</v>
      </c>
      <c r="F1874" s="11">
        <v>8088152</v>
      </c>
      <c r="G1874" s="11" t="s">
        <v>16968</v>
      </c>
      <c r="H1874" s="11" t="s">
        <v>17005</v>
      </c>
      <c r="I1874" s="11" t="s">
        <v>17006</v>
      </c>
      <c r="J1874" s="11"/>
      <c r="K1874" s="11" t="s">
        <v>10913</v>
      </c>
      <c r="L1874" s="11" t="s">
        <v>17007</v>
      </c>
      <c r="M1874" s="11" t="s">
        <v>8756</v>
      </c>
      <c r="N1874" s="12" t="s">
        <v>17008</v>
      </c>
      <c r="O1874" s="12" t="s">
        <v>17009</v>
      </c>
    </row>
    <row r="1875" spans="1:15" ht="15" customHeight="1" x14ac:dyDescent="0.3">
      <c r="A1875" s="11" t="s">
        <v>112</v>
      </c>
      <c r="B1875" s="11" t="s">
        <v>113</v>
      </c>
      <c r="C1875" s="17">
        <v>7</v>
      </c>
      <c r="D1875" s="11" t="s">
        <v>749</v>
      </c>
      <c r="E1875" s="11" t="s">
        <v>16106</v>
      </c>
      <c r="F1875" s="11">
        <v>8011504</v>
      </c>
      <c r="G1875" s="11" t="s">
        <v>17010</v>
      </c>
      <c r="H1875" s="11" t="s">
        <v>17011</v>
      </c>
      <c r="I1875" s="11" t="s">
        <v>2097</v>
      </c>
      <c r="J1875" s="11"/>
      <c r="K1875" s="11" t="s">
        <v>7337</v>
      </c>
      <c r="L1875" s="11" t="s">
        <v>17012</v>
      </c>
      <c r="M1875" s="11" t="s">
        <v>8756</v>
      </c>
      <c r="N1875" s="12" t="s">
        <v>17013</v>
      </c>
      <c r="O1875" s="12" t="s">
        <v>17014</v>
      </c>
    </row>
    <row r="1876" spans="1:15" ht="15" customHeight="1" x14ac:dyDescent="0.3">
      <c r="A1876" s="11" t="s">
        <v>112</v>
      </c>
      <c r="B1876" s="11" t="s">
        <v>113</v>
      </c>
      <c r="C1876" s="17">
        <v>7</v>
      </c>
      <c r="D1876" s="11" t="s">
        <v>749</v>
      </c>
      <c r="E1876" s="11" t="s">
        <v>16106</v>
      </c>
      <c r="F1876" s="11">
        <v>8508616</v>
      </c>
      <c r="G1876" s="11" t="s">
        <v>17015</v>
      </c>
      <c r="H1876" s="11" t="s">
        <v>17016</v>
      </c>
      <c r="I1876" s="11" t="s">
        <v>16027</v>
      </c>
      <c r="J1876" s="11"/>
      <c r="K1876" s="11" t="s">
        <v>17017</v>
      </c>
      <c r="L1876" s="11" t="s">
        <v>17018</v>
      </c>
      <c r="M1876" s="11" t="s">
        <v>7339</v>
      </c>
      <c r="N1876" s="12" t="s">
        <v>17019</v>
      </c>
      <c r="O1876" s="12"/>
    </row>
    <row r="1877" spans="1:15" ht="15" customHeight="1" x14ac:dyDescent="0.3">
      <c r="A1877" s="11" t="s">
        <v>112</v>
      </c>
      <c r="B1877" s="11" t="s">
        <v>113</v>
      </c>
      <c r="C1877" s="17">
        <v>7</v>
      </c>
      <c r="D1877" s="11" t="s">
        <v>749</v>
      </c>
      <c r="E1877" s="11" t="s">
        <v>16106</v>
      </c>
      <c r="F1877" s="11">
        <v>8329566</v>
      </c>
      <c r="G1877" s="11" t="s">
        <v>17020</v>
      </c>
      <c r="H1877" s="11" t="s">
        <v>17021</v>
      </c>
      <c r="I1877" s="11" t="s">
        <v>10199</v>
      </c>
      <c r="J1877" s="11"/>
      <c r="K1877" s="11" t="s">
        <v>17022</v>
      </c>
      <c r="L1877" s="11" t="s">
        <v>17023</v>
      </c>
      <c r="M1877" s="11" t="s">
        <v>7373</v>
      </c>
      <c r="N1877" s="12" t="s">
        <v>17024</v>
      </c>
      <c r="O1877" s="12"/>
    </row>
    <row r="1878" spans="1:15" ht="15" customHeight="1" x14ac:dyDescent="0.3">
      <c r="A1878" s="11" t="s">
        <v>112</v>
      </c>
      <c r="B1878" s="11" t="s">
        <v>113</v>
      </c>
      <c r="C1878" s="17">
        <v>7</v>
      </c>
      <c r="D1878" s="11" t="s">
        <v>749</v>
      </c>
      <c r="E1878" s="11" t="s">
        <v>16106</v>
      </c>
      <c r="F1878" s="11">
        <v>8362378</v>
      </c>
      <c r="G1878" s="11" t="s">
        <v>17025</v>
      </c>
      <c r="H1878" s="11" t="s">
        <v>17026</v>
      </c>
      <c r="I1878" s="11" t="s">
        <v>17027</v>
      </c>
      <c r="J1878" s="11"/>
      <c r="K1878" s="11" t="s">
        <v>17028</v>
      </c>
      <c r="L1878" s="11" t="s">
        <v>17029</v>
      </c>
      <c r="M1878" s="11" t="s">
        <v>7339</v>
      </c>
      <c r="N1878" s="12" t="s">
        <v>17030</v>
      </c>
      <c r="O1878" s="12" t="s">
        <v>17031</v>
      </c>
    </row>
    <row r="1879" spans="1:15" ht="15" customHeight="1" x14ac:dyDescent="0.3">
      <c r="A1879" s="11" t="s">
        <v>112</v>
      </c>
      <c r="B1879" s="11" t="s">
        <v>113</v>
      </c>
      <c r="C1879" s="17">
        <v>7</v>
      </c>
      <c r="D1879" s="11" t="s">
        <v>749</v>
      </c>
      <c r="E1879" s="11" t="s">
        <v>16106</v>
      </c>
      <c r="F1879" s="11">
        <v>1397782</v>
      </c>
      <c r="G1879" s="11" t="s">
        <v>17032</v>
      </c>
      <c r="H1879" s="11" t="s">
        <v>17033</v>
      </c>
      <c r="I1879" s="11" t="s">
        <v>2126</v>
      </c>
      <c r="J1879" s="11"/>
      <c r="K1879" s="11" t="s">
        <v>17034</v>
      </c>
      <c r="L1879" s="11" t="s">
        <v>17035</v>
      </c>
      <c r="M1879" s="11" t="s">
        <v>7373</v>
      </c>
      <c r="N1879" s="12" t="s">
        <v>17036</v>
      </c>
      <c r="O1879" s="12"/>
    </row>
    <row r="1880" spans="1:15" ht="15" customHeight="1" x14ac:dyDescent="0.3">
      <c r="A1880" s="11" t="s">
        <v>112</v>
      </c>
      <c r="B1880" s="11" t="s">
        <v>113</v>
      </c>
      <c r="C1880" s="17">
        <v>7</v>
      </c>
      <c r="D1880" s="11" t="s">
        <v>749</v>
      </c>
      <c r="E1880" s="11" t="s">
        <v>16106</v>
      </c>
      <c r="F1880" s="11">
        <v>1641829</v>
      </c>
      <c r="G1880" s="11" t="s">
        <v>17020</v>
      </c>
      <c r="H1880" s="11" t="s">
        <v>17037</v>
      </c>
      <c r="I1880" s="11" t="s">
        <v>17038</v>
      </c>
      <c r="J1880" s="11"/>
      <c r="K1880" s="11" t="s">
        <v>16997</v>
      </c>
      <c r="L1880" s="11" t="s">
        <v>17039</v>
      </c>
      <c r="M1880" s="11" t="s">
        <v>7339</v>
      </c>
      <c r="N1880" s="12" t="s">
        <v>17040</v>
      </c>
      <c r="O1880" s="12"/>
    </row>
    <row r="1881" spans="1:15" ht="15" customHeight="1" x14ac:dyDescent="0.3">
      <c r="A1881" s="11" t="s">
        <v>112</v>
      </c>
      <c r="B1881" s="11" t="s">
        <v>113</v>
      </c>
      <c r="C1881" s="17">
        <v>7</v>
      </c>
      <c r="D1881" s="11" t="s">
        <v>749</v>
      </c>
      <c r="E1881" s="11" t="s">
        <v>16106</v>
      </c>
      <c r="F1881" s="11">
        <v>1514171</v>
      </c>
      <c r="G1881" s="11" t="s">
        <v>17041</v>
      </c>
      <c r="H1881" s="11" t="s">
        <v>17042</v>
      </c>
      <c r="I1881" s="11" t="s">
        <v>17043</v>
      </c>
      <c r="J1881" s="11"/>
      <c r="K1881" s="11" t="s">
        <v>16997</v>
      </c>
      <c r="L1881" s="11" t="s">
        <v>17044</v>
      </c>
      <c r="M1881" s="11" t="s">
        <v>7339</v>
      </c>
      <c r="N1881" s="12" t="s">
        <v>17045</v>
      </c>
      <c r="O1881" s="12"/>
    </row>
    <row r="1882" spans="1:15" ht="15" customHeight="1" x14ac:dyDescent="0.3">
      <c r="A1882" s="11" t="s">
        <v>112</v>
      </c>
      <c r="B1882" s="11" t="s">
        <v>113</v>
      </c>
      <c r="C1882" s="17">
        <v>7</v>
      </c>
      <c r="D1882" s="11" t="s">
        <v>749</v>
      </c>
      <c r="E1882" s="11" t="s">
        <v>16106</v>
      </c>
      <c r="F1882" s="11">
        <v>1902596</v>
      </c>
      <c r="G1882" s="11" t="s">
        <v>17046</v>
      </c>
      <c r="H1882" s="11" t="s">
        <v>17047</v>
      </c>
      <c r="I1882" s="11" t="s">
        <v>17048</v>
      </c>
      <c r="J1882" s="11"/>
      <c r="K1882" s="11" t="s">
        <v>16997</v>
      </c>
      <c r="L1882" s="11" t="s">
        <v>17049</v>
      </c>
      <c r="M1882" s="11" t="s">
        <v>7339</v>
      </c>
      <c r="N1882" s="12" t="s">
        <v>17050</v>
      </c>
      <c r="O1882" s="12"/>
    </row>
    <row r="1883" spans="1:15" ht="15" customHeight="1" x14ac:dyDescent="0.3">
      <c r="A1883" s="11" t="s">
        <v>112</v>
      </c>
      <c r="B1883" s="11" t="s">
        <v>113</v>
      </c>
      <c r="C1883" s="17">
        <v>7</v>
      </c>
      <c r="D1883" s="11" t="s">
        <v>749</v>
      </c>
      <c r="E1883" s="11" t="s">
        <v>16106</v>
      </c>
      <c r="F1883" s="11">
        <v>3676641</v>
      </c>
      <c r="G1883" s="11" t="s">
        <v>16341</v>
      </c>
      <c r="H1883" s="11" t="s">
        <v>17051</v>
      </c>
      <c r="I1883" s="11" t="s">
        <v>1366</v>
      </c>
      <c r="J1883" s="11"/>
      <c r="K1883" s="11" t="s">
        <v>17052</v>
      </c>
      <c r="L1883" s="11" t="s">
        <v>17053</v>
      </c>
      <c r="M1883" s="11" t="s">
        <v>8615</v>
      </c>
      <c r="N1883" s="12" t="s">
        <v>17054</v>
      </c>
      <c r="O1883" s="12" t="s">
        <v>17055</v>
      </c>
    </row>
    <row r="1884" spans="1:15" ht="15" customHeight="1" x14ac:dyDescent="0.3">
      <c r="A1884" s="11" t="s">
        <v>128</v>
      </c>
      <c r="B1884" s="11" t="s">
        <v>129</v>
      </c>
      <c r="C1884" s="17">
        <v>8</v>
      </c>
      <c r="D1884" s="11" t="s">
        <v>803</v>
      </c>
      <c r="E1884" s="11" t="s">
        <v>17056</v>
      </c>
      <c r="F1884" s="11">
        <v>37801631</v>
      </c>
      <c r="G1884" s="11" t="s">
        <v>17057</v>
      </c>
      <c r="H1884" s="11" t="s">
        <v>17058</v>
      </c>
      <c r="I1884" s="11" t="s">
        <v>13085</v>
      </c>
      <c r="J1884" s="11" t="s">
        <v>13085</v>
      </c>
      <c r="K1884" s="11" t="s">
        <v>7561</v>
      </c>
      <c r="L1884" s="11"/>
      <c r="M1884" s="11" t="s">
        <v>7339</v>
      </c>
      <c r="N1884" s="12" t="s">
        <v>17059</v>
      </c>
      <c r="O1884" s="12" t="s">
        <v>17060</v>
      </c>
    </row>
    <row r="1885" spans="1:15" ht="15" customHeight="1" x14ac:dyDescent="0.3">
      <c r="A1885" s="11" t="s">
        <v>128</v>
      </c>
      <c r="B1885" s="11" t="s">
        <v>129</v>
      </c>
      <c r="C1885" s="17">
        <v>8</v>
      </c>
      <c r="D1885" s="11" t="s">
        <v>803</v>
      </c>
      <c r="E1885" s="11" t="s">
        <v>17061</v>
      </c>
      <c r="F1885" s="11">
        <v>38006317</v>
      </c>
      <c r="G1885" s="11" t="s">
        <v>17062</v>
      </c>
      <c r="H1885" s="11" t="s">
        <v>17063</v>
      </c>
      <c r="I1885" s="11" t="s">
        <v>17064</v>
      </c>
      <c r="J1885" s="11" t="s">
        <v>17064</v>
      </c>
      <c r="K1885" s="11" t="s">
        <v>7337</v>
      </c>
      <c r="L1885" s="11"/>
      <c r="M1885" s="11" t="s">
        <v>7339</v>
      </c>
      <c r="N1885" s="12" t="s">
        <v>17065</v>
      </c>
      <c r="O1885" s="12" t="s">
        <v>17066</v>
      </c>
    </row>
    <row r="1886" spans="1:15" ht="15" customHeight="1" x14ac:dyDescent="0.3">
      <c r="A1886" s="11" t="s">
        <v>128</v>
      </c>
      <c r="B1886" s="11" t="s">
        <v>129</v>
      </c>
      <c r="C1886" s="17">
        <v>8</v>
      </c>
      <c r="D1886" s="11" t="s">
        <v>803</v>
      </c>
      <c r="E1886" s="11" t="s">
        <v>17056</v>
      </c>
      <c r="F1886" s="11">
        <v>37952181</v>
      </c>
      <c r="G1886" s="11" t="s">
        <v>7365</v>
      </c>
      <c r="H1886" s="11" t="s">
        <v>7366</v>
      </c>
      <c r="I1886" s="11" t="s">
        <v>6372</v>
      </c>
      <c r="J1886" s="11" t="s">
        <v>6372</v>
      </c>
      <c r="K1886" s="11" t="s">
        <v>7337</v>
      </c>
      <c r="L1886" s="11"/>
      <c r="M1886" s="11" t="s">
        <v>7339</v>
      </c>
      <c r="N1886" s="12" t="s">
        <v>7367</v>
      </c>
      <c r="O1886" s="12" t="s">
        <v>7368</v>
      </c>
    </row>
    <row r="1887" spans="1:15" ht="15" customHeight="1" x14ac:dyDescent="0.3">
      <c r="A1887" s="11" t="s">
        <v>128</v>
      </c>
      <c r="B1887" s="11" t="s">
        <v>129</v>
      </c>
      <c r="C1887" s="17">
        <v>8</v>
      </c>
      <c r="D1887" s="11" t="s">
        <v>803</v>
      </c>
      <c r="E1887" s="11" t="s">
        <v>17056</v>
      </c>
      <c r="F1887" s="11">
        <v>36387062</v>
      </c>
      <c r="G1887" s="11" t="s">
        <v>11358</v>
      </c>
      <c r="H1887" s="11" t="s">
        <v>11359</v>
      </c>
      <c r="I1887" s="11" t="s">
        <v>4602</v>
      </c>
      <c r="J1887" s="11" t="s">
        <v>11360</v>
      </c>
      <c r="K1887" s="11" t="s">
        <v>11361</v>
      </c>
      <c r="L1887" s="11" t="s">
        <v>11362</v>
      </c>
      <c r="M1887" s="11" t="s">
        <v>7339</v>
      </c>
      <c r="N1887" s="12" t="s">
        <v>11363</v>
      </c>
      <c r="O1887" s="12" t="s">
        <v>11364</v>
      </c>
    </row>
    <row r="1888" spans="1:15" ht="15" customHeight="1" x14ac:dyDescent="0.3">
      <c r="A1888" s="11" t="s">
        <v>128</v>
      </c>
      <c r="B1888" s="11" t="s">
        <v>129</v>
      </c>
      <c r="C1888" s="17">
        <v>8</v>
      </c>
      <c r="D1888" s="11" t="s">
        <v>803</v>
      </c>
      <c r="E1888" s="11" t="s">
        <v>17056</v>
      </c>
      <c r="F1888" s="11">
        <v>36367625</v>
      </c>
      <c r="G1888" s="11" t="s">
        <v>17067</v>
      </c>
      <c r="H1888" s="11" t="s">
        <v>17068</v>
      </c>
      <c r="I1888" s="11" t="s">
        <v>4602</v>
      </c>
      <c r="J1888" s="11" t="s">
        <v>7450</v>
      </c>
      <c r="K1888" s="11" t="s">
        <v>7349</v>
      </c>
      <c r="L1888" s="11" t="s">
        <v>17069</v>
      </c>
      <c r="M1888" s="11" t="s">
        <v>7339</v>
      </c>
      <c r="N1888" s="12" t="s">
        <v>17070</v>
      </c>
      <c r="O1888" s="12" t="s">
        <v>17071</v>
      </c>
    </row>
    <row r="1889" spans="1:15" ht="15" customHeight="1" x14ac:dyDescent="0.3">
      <c r="A1889" s="11" t="s">
        <v>128</v>
      </c>
      <c r="B1889" s="11" t="s">
        <v>129</v>
      </c>
      <c r="C1889" s="17">
        <v>8</v>
      </c>
      <c r="D1889" s="11" t="s">
        <v>803</v>
      </c>
      <c r="E1889" s="11" t="s">
        <v>17056</v>
      </c>
      <c r="F1889" s="11">
        <v>36174714</v>
      </c>
      <c r="G1889" s="11" t="s">
        <v>7409</v>
      </c>
      <c r="H1889" s="11" t="s">
        <v>7410</v>
      </c>
      <c r="I1889" s="11" t="s">
        <v>4602</v>
      </c>
      <c r="J1889" s="11" t="s">
        <v>7411</v>
      </c>
      <c r="K1889" s="11" t="s">
        <v>7412</v>
      </c>
      <c r="L1889" s="11" t="s">
        <v>7413</v>
      </c>
      <c r="M1889" s="11" t="s">
        <v>7414</v>
      </c>
      <c r="N1889" s="12" t="s">
        <v>7415</v>
      </c>
      <c r="O1889" s="12" t="s">
        <v>7416</v>
      </c>
    </row>
    <row r="1890" spans="1:15" ht="15" customHeight="1" x14ac:dyDescent="0.3">
      <c r="A1890" s="11" t="s">
        <v>128</v>
      </c>
      <c r="B1890" s="11" t="s">
        <v>129</v>
      </c>
      <c r="C1890" s="17">
        <v>8</v>
      </c>
      <c r="D1890" s="11" t="s">
        <v>803</v>
      </c>
      <c r="E1890" s="11" t="s">
        <v>17056</v>
      </c>
      <c r="F1890" s="11">
        <v>36018221</v>
      </c>
      <c r="G1890" s="11" t="s">
        <v>11387</v>
      </c>
      <c r="H1890" s="11" t="s">
        <v>11388</v>
      </c>
      <c r="I1890" s="11" t="s">
        <v>881</v>
      </c>
      <c r="J1890" s="11" t="s">
        <v>5470</v>
      </c>
      <c r="K1890" s="11" t="s">
        <v>7349</v>
      </c>
      <c r="L1890" s="11" t="s">
        <v>11389</v>
      </c>
      <c r="M1890" s="11" t="s">
        <v>7339</v>
      </c>
      <c r="N1890" s="12" t="s">
        <v>11390</v>
      </c>
      <c r="O1890" s="12" t="s">
        <v>11391</v>
      </c>
    </row>
    <row r="1891" spans="1:15" ht="15" customHeight="1" x14ac:dyDescent="0.3">
      <c r="A1891" s="11" t="s">
        <v>128</v>
      </c>
      <c r="B1891" s="11" t="s">
        <v>129</v>
      </c>
      <c r="C1891" s="17">
        <v>8</v>
      </c>
      <c r="D1891" s="11" t="s">
        <v>803</v>
      </c>
      <c r="E1891" s="11" t="s">
        <v>17056</v>
      </c>
      <c r="F1891" s="11">
        <v>36810251</v>
      </c>
      <c r="G1891" s="11" t="s">
        <v>7437</v>
      </c>
      <c r="H1891" s="11" t="s">
        <v>7438</v>
      </c>
      <c r="I1891" s="11" t="s">
        <v>2516</v>
      </c>
      <c r="J1891" s="11" t="s">
        <v>2516</v>
      </c>
      <c r="K1891" s="11" t="s">
        <v>7439</v>
      </c>
      <c r="L1891" s="11" t="s">
        <v>7440</v>
      </c>
      <c r="M1891" s="11" t="s">
        <v>7373</v>
      </c>
      <c r="N1891" s="12" t="s">
        <v>7441</v>
      </c>
      <c r="O1891" s="12" t="s">
        <v>7442</v>
      </c>
    </row>
    <row r="1892" spans="1:15" ht="15" customHeight="1" x14ac:dyDescent="0.3">
      <c r="A1892" s="11" t="s">
        <v>128</v>
      </c>
      <c r="B1892" s="11" t="s">
        <v>129</v>
      </c>
      <c r="C1892" s="17">
        <v>8</v>
      </c>
      <c r="D1892" s="11" t="s">
        <v>803</v>
      </c>
      <c r="E1892" s="11" t="s">
        <v>17056</v>
      </c>
      <c r="F1892" s="11">
        <v>36763783</v>
      </c>
      <c r="G1892" s="11" t="s">
        <v>12285</v>
      </c>
      <c r="H1892" s="11" t="s">
        <v>12286</v>
      </c>
      <c r="I1892" s="11" t="s">
        <v>7491</v>
      </c>
      <c r="J1892" s="11"/>
      <c r="K1892" s="11" t="s">
        <v>7337</v>
      </c>
      <c r="L1892" s="11" t="s">
        <v>12287</v>
      </c>
      <c r="M1892" s="11" t="s">
        <v>7339</v>
      </c>
      <c r="N1892" s="12" t="s">
        <v>12288</v>
      </c>
      <c r="O1892" s="12" t="s">
        <v>12289</v>
      </c>
    </row>
    <row r="1893" spans="1:15" ht="15" customHeight="1" x14ac:dyDescent="0.3">
      <c r="A1893" s="11" t="s">
        <v>128</v>
      </c>
      <c r="B1893" s="11" t="s">
        <v>129</v>
      </c>
      <c r="C1893" s="17">
        <v>8</v>
      </c>
      <c r="D1893" s="11" t="s">
        <v>803</v>
      </c>
      <c r="E1893" s="11" t="s">
        <v>17056</v>
      </c>
      <c r="F1893" s="11">
        <v>36178145</v>
      </c>
      <c r="G1893" s="11" t="s">
        <v>17072</v>
      </c>
      <c r="H1893" s="11" t="s">
        <v>17073</v>
      </c>
      <c r="I1893" s="11" t="s">
        <v>1257</v>
      </c>
      <c r="J1893" s="11" t="s">
        <v>11360</v>
      </c>
      <c r="K1893" s="11" t="s">
        <v>7349</v>
      </c>
      <c r="L1893" s="11" t="s">
        <v>17074</v>
      </c>
      <c r="M1893" s="11" t="s">
        <v>7520</v>
      </c>
      <c r="N1893" s="12" t="s">
        <v>17075</v>
      </c>
      <c r="O1893" s="12" t="s">
        <v>17076</v>
      </c>
    </row>
    <row r="1894" spans="1:15" ht="15" customHeight="1" x14ac:dyDescent="0.3">
      <c r="A1894" s="11" t="s">
        <v>128</v>
      </c>
      <c r="B1894" s="11" t="s">
        <v>129</v>
      </c>
      <c r="C1894" s="17">
        <v>8</v>
      </c>
      <c r="D1894" s="11" t="s">
        <v>803</v>
      </c>
      <c r="E1894" s="11" t="s">
        <v>17056</v>
      </c>
      <c r="F1894" s="11">
        <v>36178923</v>
      </c>
      <c r="G1894" s="11" t="s">
        <v>17077</v>
      </c>
      <c r="H1894" s="11" t="s">
        <v>17078</v>
      </c>
      <c r="I1894" s="11" t="s">
        <v>2664</v>
      </c>
      <c r="J1894" s="11" t="s">
        <v>6264</v>
      </c>
      <c r="K1894" s="11" t="s">
        <v>17079</v>
      </c>
      <c r="L1894" s="11" t="s">
        <v>17080</v>
      </c>
      <c r="M1894" s="11" t="s">
        <v>7373</v>
      </c>
      <c r="N1894" s="12" t="s">
        <v>17081</v>
      </c>
      <c r="O1894" s="12" t="s">
        <v>17082</v>
      </c>
    </row>
    <row r="1895" spans="1:15" ht="15" customHeight="1" x14ac:dyDescent="0.3">
      <c r="A1895" s="11" t="s">
        <v>128</v>
      </c>
      <c r="B1895" s="11" t="s">
        <v>129</v>
      </c>
      <c r="C1895" s="17">
        <v>8</v>
      </c>
      <c r="D1895" s="11" t="s">
        <v>803</v>
      </c>
      <c r="E1895" s="11" t="s">
        <v>17056</v>
      </c>
      <c r="F1895" s="11">
        <v>35791876</v>
      </c>
      <c r="G1895" s="11" t="s">
        <v>7523</v>
      </c>
      <c r="H1895" s="11" t="s">
        <v>7524</v>
      </c>
      <c r="I1895" s="11" t="s">
        <v>4971</v>
      </c>
      <c r="J1895" s="11"/>
      <c r="K1895" s="11" t="s">
        <v>7426</v>
      </c>
      <c r="L1895" s="11" t="s">
        <v>7525</v>
      </c>
      <c r="M1895" s="11" t="s">
        <v>7373</v>
      </c>
      <c r="N1895" s="12" t="s">
        <v>7526</v>
      </c>
      <c r="O1895" s="12" t="s">
        <v>7527</v>
      </c>
    </row>
    <row r="1896" spans="1:15" ht="15" customHeight="1" x14ac:dyDescent="0.3">
      <c r="A1896" s="11" t="s">
        <v>128</v>
      </c>
      <c r="B1896" s="11" t="s">
        <v>129</v>
      </c>
      <c r="C1896" s="17">
        <v>8</v>
      </c>
      <c r="D1896" s="11" t="s">
        <v>803</v>
      </c>
      <c r="E1896" s="11" t="s">
        <v>17056</v>
      </c>
      <c r="F1896" s="11">
        <v>35568077</v>
      </c>
      <c r="G1896" s="11" t="s">
        <v>7528</v>
      </c>
      <c r="H1896" s="11" t="s">
        <v>7529</v>
      </c>
      <c r="I1896" s="11" t="s">
        <v>3959</v>
      </c>
      <c r="J1896" s="11" t="s">
        <v>7530</v>
      </c>
      <c r="K1896" s="11" t="s">
        <v>7371</v>
      </c>
      <c r="L1896" s="11" t="s">
        <v>7531</v>
      </c>
      <c r="M1896" s="11" t="s">
        <v>7373</v>
      </c>
      <c r="N1896" s="12" t="s">
        <v>7532</v>
      </c>
      <c r="O1896" s="12" t="s">
        <v>7533</v>
      </c>
    </row>
    <row r="1897" spans="1:15" ht="15" customHeight="1" x14ac:dyDescent="0.3">
      <c r="A1897" s="11" t="s">
        <v>128</v>
      </c>
      <c r="B1897" s="11" t="s">
        <v>129</v>
      </c>
      <c r="C1897" s="17">
        <v>8</v>
      </c>
      <c r="D1897" s="11" t="s">
        <v>803</v>
      </c>
      <c r="E1897" s="11" t="s">
        <v>17056</v>
      </c>
      <c r="F1897" s="11">
        <v>36123182</v>
      </c>
      <c r="G1897" s="11" t="s">
        <v>17083</v>
      </c>
      <c r="H1897" s="11" t="s">
        <v>17084</v>
      </c>
      <c r="I1897" s="11" t="s">
        <v>7542</v>
      </c>
      <c r="J1897" s="11" t="s">
        <v>17085</v>
      </c>
      <c r="K1897" s="11" t="s">
        <v>7412</v>
      </c>
      <c r="L1897" s="11" t="s">
        <v>17086</v>
      </c>
      <c r="M1897" s="11" t="s">
        <v>11923</v>
      </c>
      <c r="N1897" s="12" t="s">
        <v>17087</v>
      </c>
      <c r="O1897" s="12" t="s">
        <v>17088</v>
      </c>
    </row>
    <row r="1898" spans="1:15" ht="15" customHeight="1" x14ac:dyDescent="0.3">
      <c r="A1898" s="11" t="s">
        <v>128</v>
      </c>
      <c r="B1898" s="11" t="s">
        <v>129</v>
      </c>
      <c r="C1898" s="17">
        <v>8</v>
      </c>
      <c r="D1898" s="11" t="s">
        <v>803</v>
      </c>
      <c r="E1898" s="11" t="s">
        <v>17056</v>
      </c>
      <c r="F1898" s="11">
        <v>35498882</v>
      </c>
      <c r="G1898" s="11" t="s">
        <v>17089</v>
      </c>
      <c r="H1898" s="11" t="s">
        <v>17090</v>
      </c>
      <c r="I1898" s="11" t="s">
        <v>1701</v>
      </c>
      <c r="J1898" s="11" t="s">
        <v>17091</v>
      </c>
      <c r="K1898" s="11" t="s">
        <v>17092</v>
      </c>
      <c r="L1898" s="11" t="s">
        <v>17093</v>
      </c>
      <c r="M1898" s="11" t="s">
        <v>7350</v>
      </c>
      <c r="N1898" s="12" t="s">
        <v>17094</v>
      </c>
      <c r="O1898" s="12" t="s">
        <v>17095</v>
      </c>
    </row>
    <row r="1899" spans="1:15" ht="15" customHeight="1" x14ac:dyDescent="0.3">
      <c r="A1899" s="11" t="s">
        <v>128</v>
      </c>
      <c r="B1899" s="11" t="s">
        <v>129</v>
      </c>
      <c r="C1899" s="17">
        <v>8</v>
      </c>
      <c r="D1899" s="11" t="s">
        <v>803</v>
      </c>
      <c r="E1899" s="11" t="s">
        <v>17056</v>
      </c>
      <c r="F1899" s="11">
        <v>34767815</v>
      </c>
      <c r="G1899" s="11" t="s">
        <v>7571</v>
      </c>
      <c r="H1899" s="11" t="s">
        <v>7572</v>
      </c>
      <c r="I1899" s="11" t="s">
        <v>1203</v>
      </c>
      <c r="J1899" s="11" t="s">
        <v>6410</v>
      </c>
      <c r="K1899" s="11" t="s">
        <v>7412</v>
      </c>
      <c r="L1899" s="11" t="s">
        <v>7573</v>
      </c>
      <c r="M1899" s="11" t="s">
        <v>7373</v>
      </c>
      <c r="N1899" s="12" t="s">
        <v>7574</v>
      </c>
      <c r="O1899" s="12" t="s">
        <v>7575</v>
      </c>
    </row>
    <row r="1900" spans="1:15" ht="15" customHeight="1" x14ac:dyDescent="0.3">
      <c r="A1900" s="11" t="s">
        <v>128</v>
      </c>
      <c r="B1900" s="11" t="s">
        <v>129</v>
      </c>
      <c r="C1900" s="17">
        <v>8</v>
      </c>
      <c r="D1900" s="11" t="s">
        <v>803</v>
      </c>
      <c r="E1900" s="11" t="s">
        <v>17056</v>
      </c>
      <c r="F1900" s="11">
        <v>35072142</v>
      </c>
      <c r="G1900" s="11" t="s">
        <v>17096</v>
      </c>
      <c r="H1900" s="11" t="s">
        <v>17097</v>
      </c>
      <c r="I1900" s="11" t="s">
        <v>2372</v>
      </c>
      <c r="J1900" s="11" t="s">
        <v>17098</v>
      </c>
      <c r="K1900" s="11" t="s">
        <v>10624</v>
      </c>
      <c r="L1900" s="11" t="s">
        <v>17099</v>
      </c>
      <c r="M1900" s="11" t="s">
        <v>7339</v>
      </c>
      <c r="N1900" s="12" t="s">
        <v>17100</v>
      </c>
      <c r="O1900" s="12" t="s">
        <v>17101</v>
      </c>
    </row>
    <row r="1901" spans="1:15" ht="15" customHeight="1" x14ac:dyDescent="0.3">
      <c r="A1901" s="11" t="s">
        <v>128</v>
      </c>
      <c r="B1901" s="11" t="s">
        <v>129</v>
      </c>
      <c r="C1901" s="17">
        <v>8</v>
      </c>
      <c r="D1901" s="11" t="s">
        <v>803</v>
      </c>
      <c r="E1901" s="11" t="s">
        <v>17056</v>
      </c>
      <c r="F1901" s="11">
        <v>33829489</v>
      </c>
      <c r="G1901" s="11" t="s">
        <v>13245</v>
      </c>
      <c r="H1901" s="11" t="s">
        <v>13246</v>
      </c>
      <c r="I1901" s="11" t="s">
        <v>1230</v>
      </c>
      <c r="J1901" s="11" t="s">
        <v>11536</v>
      </c>
      <c r="K1901" s="11" t="s">
        <v>7337</v>
      </c>
      <c r="L1901" s="11" t="s">
        <v>13247</v>
      </c>
      <c r="M1901" s="11" t="s">
        <v>7373</v>
      </c>
      <c r="N1901" s="12" t="s">
        <v>13248</v>
      </c>
      <c r="O1901" s="12" t="s">
        <v>13249</v>
      </c>
    </row>
    <row r="1902" spans="1:15" ht="15" customHeight="1" x14ac:dyDescent="0.3">
      <c r="A1902" s="11" t="s">
        <v>128</v>
      </c>
      <c r="B1902" s="11" t="s">
        <v>129</v>
      </c>
      <c r="C1902" s="17">
        <v>8</v>
      </c>
      <c r="D1902" s="11" t="s">
        <v>803</v>
      </c>
      <c r="E1902" s="11" t="s">
        <v>17056</v>
      </c>
      <c r="F1902" s="11">
        <v>34255884</v>
      </c>
      <c r="G1902" s="11" t="s">
        <v>17102</v>
      </c>
      <c r="H1902" s="11" t="s">
        <v>17103</v>
      </c>
      <c r="I1902" s="11" t="s">
        <v>11529</v>
      </c>
      <c r="J1902" s="11" t="s">
        <v>17104</v>
      </c>
      <c r="K1902" s="11" t="s">
        <v>7349</v>
      </c>
      <c r="L1902" s="11" t="s">
        <v>17105</v>
      </c>
      <c r="M1902" s="11" t="s">
        <v>7339</v>
      </c>
      <c r="N1902" s="12" t="s">
        <v>17106</v>
      </c>
      <c r="O1902" s="12" t="s">
        <v>17107</v>
      </c>
    </row>
    <row r="1903" spans="1:15" ht="15" customHeight="1" x14ac:dyDescent="0.3">
      <c r="A1903" s="11" t="s">
        <v>128</v>
      </c>
      <c r="B1903" s="11" t="s">
        <v>129</v>
      </c>
      <c r="C1903" s="17">
        <v>8</v>
      </c>
      <c r="D1903" s="11" t="s">
        <v>803</v>
      </c>
      <c r="E1903" s="11" t="s">
        <v>17056</v>
      </c>
      <c r="F1903" s="11">
        <v>33812333</v>
      </c>
      <c r="G1903" s="11" t="s">
        <v>17108</v>
      </c>
      <c r="H1903" s="11" t="s">
        <v>17109</v>
      </c>
      <c r="I1903" s="11" t="s">
        <v>2246</v>
      </c>
      <c r="J1903" s="11" t="s">
        <v>17110</v>
      </c>
      <c r="K1903" s="11" t="s">
        <v>8420</v>
      </c>
      <c r="L1903" s="11" t="s">
        <v>17111</v>
      </c>
      <c r="M1903" s="11" t="s">
        <v>7373</v>
      </c>
      <c r="N1903" s="12" t="s">
        <v>17112</v>
      </c>
      <c r="O1903" s="12" t="s">
        <v>17113</v>
      </c>
    </row>
    <row r="1904" spans="1:15" ht="15" customHeight="1" x14ac:dyDescent="0.3">
      <c r="A1904" s="11" t="s">
        <v>128</v>
      </c>
      <c r="B1904" s="11" t="s">
        <v>129</v>
      </c>
      <c r="C1904" s="17">
        <v>8</v>
      </c>
      <c r="D1904" s="11" t="s">
        <v>803</v>
      </c>
      <c r="E1904" s="11" t="s">
        <v>17056</v>
      </c>
      <c r="F1904" s="11">
        <v>33479125</v>
      </c>
      <c r="G1904" s="11" t="s">
        <v>17114</v>
      </c>
      <c r="H1904" s="11" t="s">
        <v>17115</v>
      </c>
      <c r="I1904" s="11" t="s">
        <v>17116</v>
      </c>
      <c r="J1904" s="11"/>
      <c r="K1904" s="11" t="s">
        <v>15714</v>
      </c>
      <c r="L1904" s="11" t="s">
        <v>17117</v>
      </c>
      <c r="M1904" s="11" t="s">
        <v>7373</v>
      </c>
      <c r="N1904" s="12" t="s">
        <v>17118</v>
      </c>
      <c r="O1904" s="12" t="s">
        <v>17119</v>
      </c>
    </row>
    <row r="1905" spans="1:15" ht="15" customHeight="1" x14ac:dyDescent="0.3">
      <c r="A1905" s="11" t="s">
        <v>128</v>
      </c>
      <c r="B1905" s="11" t="s">
        <v>129</v>
      </c>
      <c r="C1905" s="17">
        <v>8</v>
      </c>
      <c r="D1905" s="11" t="s">
        <v>803</v>
      </c>
      <c r="E1905" s="11" t="s">
        <v>17056</v>
      </c>
      <c r="F1905" s="11">
        <v>33263718</v>
      </c>
      <c r="G1905" s="11" t="s">
        <v>7677</v>
      </c>
      <c r="H1905" s="11" t="s">
        <v>7678</v>
      </c>
      <c r="I1905" s="11" t="s">
        <v>7679</v>
      </c>
      <c r="J1905" s="11"/>
      <c r="K1905" s="11" t="s">
        <v>7426</v>
      </c>
      <c r="L1905" s="11" t="s">
        <v>7680</v>
      </c>
      <c r="M1905" s="11" t="s">
        <v>7681</v>
      </c>
      <c r="N1905" s="12" t="s">
        <v>7682</v>
      </c>
      <c r="O1905" s="12" t="s">
        <v>7683</v>
      </c>
    </row>
    <row r="1906" spans="1:15" ht="15" customHeight="1" x14ac:dyDescent="0.3">
      <c r="A1906" s="11" t="s">
        <v>128</v>
      </c>
      <c r="B1906" s="11" t="s">
        <v>129</v>
      </c>
      <c r="C1906" s="17">
        <v>8</v>
      </c>
      <c r="D1906" s="11" t="s">
        <v>803</v>
      </c>
      <c r="E1906" s="11" t="s">
        <v>17061</v>
      </c>
      <c r="F1906" s="11">
        <v>33342508</v>
      </c>
      <c r="G1906" s="11" t="s">
        <v>17120</v>
      </c>
      <c r="H1906" s="11" t="s">
        <v>17121</v>
      </c>
      <c r="I1906" s="11" t="s">
        <v>1434</v>
      </c>
      <c r="J1906" s="11"/>
      <c r="K1906" s="11" t="s">
        <v>7412</v>
      </c>
      <c r="L1906" s="11" t="s">
        <v>17122</v>
      </c>
      <c r="M1906" s="11" t="s">
        <v>7734</v>
      </c>
      <c r="N1906" s="12" t="s">
        <v>17123</v>
      </c>
      <c r="O1906" s="12" t="s">
        <v>17124</v>
      </c>
    </row>
    <row r="1907" spans="1:15" ht="15" customHeight="1" x14ac:dyDescent="0.3">
      <c r="A1907" s="11" t="s">
        <v>128</v>
      </c>
      <c r="B1907" s="11" t="s">
        <v>129</v>
      </c>
      <c r="C1907" s="17">
        <v>8</v>
      </c>
      <c r="D1907" s="11" t="s">
        <v>803</v>
      </c>
      <c r="E1907" s="11" t="s">
        <v>17056</v>
      </c>
      <c r="F1907" s="11">
        <v>34916493</v>
      </c>
      <c r="G1907" s="11" t="s">
        <v>7684</v>
      </c>
      <c r="H1907" s="11" t="s">
        <v>7685</v>
      </c>
      <c r="I1907" s="11" t="s">
        <v>7686</v>
      </c>
      <c r="J1907" s="11" t="s">
        <v>7686</v>
      </c>
      <c r="K1907" s="11" t="s">
        <v>7687</v>
      </c>
      <c r="L1907" s="11" t="s">
        <v>7688</v>
      </c>
      <c r="M1907" s="11" t="s">
        <v>7514</v>
      </c>
      <c r="N1907" s="12" t="s">
        <v>7689</v>
      </c>
      <c r="O1907" s="12" t="s">
        <v>7690</v>
      </c>
    </row>
    <row r="1908" spans="1:15" ht="15" customHeight="1" x14ac:dyDescent="0.3">
      <c r="A1908" s="11" t="s">
        <v>128</v>
      </c>
      <c r="B1908" s="11" t="s">
        <v>129</v>
      </c>
      <c r="C1908" s="17">
        <v>8</v>
      </c>
      <c r="D1908" s="11" t="s">
        <v>803</v>
      </c>
      <c r="E1908" s="11" t="s">
        <v>17056</v>
      </c>
      <c r="F1908" s="11">
        <v>34180060</v>
      </c>
      <c r="G1908" s="11" t="s">
        <v>17125</v>
      </c>
      <c r="H1908" s="11" t="s">
        <v>17126</v>
      </c>
      <c r="I1908" s="11" t="s">
        <v>730</v>
      </c>
      <c r="J1908" s="11" t="s">
        <v>17127</v>
      </c>
      <c r="K1908" s="11" t="s">
        <v>8675</v>
      </c>
      <c r="L1908" s="11" t="s">
        <v>17128</v>
      </c>
      <c r="M1908" s="11" t="s">
        <v>7373</v>
      </c>
      <c r="N1908" s="12" t="s">
        <v>17129</v>
      </c>
      <c r="O1908" s="12" t="s">
        <v>17130</v>
      </c>
    </row>
    <row r="1909" spans="1:15" ht="15" customHeight="1" x14ac:dyDescent="0.3">
      <c r="A1909" s="11" t="s">
        <v>128</v>
      </c>
      <c r="B1909" s="11" t="s">
        <v>129</v>
      </c>
      <c r="C1909" s="17">
        <v>8</v>
      </c>
      <c r="D1909" s="11" t="s">
        <v>803</v>
      </c>
      <c r="E1909" s="11" t="s">
        <v>17056</v>
      </c>
      <c r="F1909" s="11">
        <v>34411292</v>
      </c>
      <c r="G1909" s="11" t="s">
        <v>13306</v>
      </c>
      <c r="H1909" s="11" t="s">
        <v>13307</v>
      </c>
      <c r="I1909" s="11" t="s">
        <v>12350</v>
      </c>
      <c r="J1909" s="11" t="s">
        <v>12350</v>
      </c>
      <c r="K1909" s="11" t="s">
        <v>7337</v>
      </c>
      <c r="L1909" s="11" t="s">
        <v>13308</v>
      </c>
      <c r="M1909" s="11" t="s">
        <v>7339</v>
      </c>
      <c r="N1909" s="12" t="s">
        <v>13309</v>
      </c>
      <c r="O1909" s="12" t="s">
        <v>13310</v>
      </c>
    </row>
    <row r="1910" spans="1:15" ht="15" customHeight="1" x14ac:dyDescent="0.3">
      <c r="A1910" s="11" t="s">
        <v>128</v>
      </c>
      <c r="B1910" s="11" t="s">
        <v>129</v>
      </c>
      <c r="C1910" s="17">
        <v>8</v>
      </c>
      <c r="D1910" s="11" t="s">
        <v>803</v>
      </c>
      <c r="E1910" s="11" t="s">
        <v>17056</v>
      </c>
      <c r="F1910" s="11">
        <v>34362923</v>
      </c>
      <c r="G1910" s="11" t="s">
        <v>7684</v>
      </c>
      <c r="H1910" s="11" t="s">
        <v>7698</v>
      </c>
      <c r="I1910" s="11" t="s">
        <v>7699</v>
      </c>
      <c r="J1910" s="11" t="s">
        <v>7699</v>
      </c>
      <c r="K1910" s="11" t="s">
        <v>7687</v>
      </c>
      <c r="L1910" s="11" t="s">
        <v>7700</v>
      </c>
      <c r="M1910" s="11" t="s">
        <v>7389</v>
      </c>
      <c r="N1910" s="12" t="s">
        <v>7701</v>
      </c>
      <c r="O1910" s="12" t="s">
        <v>7702</v>
      </c>
    </row>
    <row r="1911" spans="1:15" ht="15" customHeight="1" x14ac:dyDescent="0.3">
      <c r="A1911" s="11" t="s">
        <v>128</v>
      </c>
      <c r="B1911" s="11" t="s">
        <v>129</v>
      </c>
      <c r="C1911" s="17">
        <v>8</v>
      </c>
      <c r="D1911" s="11" t="s">
        <v>803</v>
      </c>
      <c r="E1911" s="11" t="s">
        <v>17056</v>
      </c>
      <c r="F1911" s="11">
        <v>33771529</v>
      </c>
      <c r="G1911" s="11" t="s">
        <v>7708</v>
      </c>
      <c r="H1911" s="11" t="s">
        <v>7709</v>
      </c>
      <c r="I1911" s="11" t="s">
        <v>2586</v>
      </c>
      <c r="J1911" s="11" t="s">
        <v>7710</v>
      </c>
      <c r="K1911" s="11" t="s">
        <v>7412</v>
      </c>
      <c r="L1911" s="11" t="s">
        <v>7711</v>
      </c>
      <c r="M1911" s="11" t="s">
        <v>7373</v>
      </c>
      <c r="N1911" s="12" t="s">
        <v>7712</v>
      </c>
      <c r="O1911" s="12" t="s">
        <v>7713</v>
      </c>
    </row>
    <row r="1912" spans="1:15" ht="15" customHeight="1" x14ac:dyDescent="0.3">
      <c r="A1912" s="11" t="s">
        <v>128</v>
      </c>
      <c r="B1912" s="11" t="s">
        <v>129</v>
      </c>
      <c r="C1912" s="17">
        <v>8</v>
      </c>
      <c r="D1912" s="11" t="s">
        <v>803</v>
      </c>
      <c r="E1912" s="11" t="s">
        <v>17056</v>
      </c>
      <c r="F1912" s="11">
        <v>33866626</v>
      </c>
      <c r="G1912" s="11" t="s">
        <v>17131</v>
      </c>
      <c r="H1912" s="11" t="s">
        <v>17132</v>
      </c>
      <c r="I1912" s="11" t="s">
        <v>2586</v>
      </c>
      <c r="J1912" s="11" t="s">
        <v>17133</v>
      </c>
      <c r="K1912" s="11" t="s">
        <v>7349</v>
      </c>
      <c r="L1912" s="11" t="s">
        <v>17134</v>
      </c>
      <c r="M1912" s="11" t="s">
        <v>7520</v>
      </c>
      <c r="N1912" s="12" t="s">
        <v>17135</v>
      </c>
      <c r="O1912" s="12" t="s">
        <v>17136</v>
      </c>
    </row>
    <row r="1913" spans="1:15" ht="15" customHeight="1" x14ac:dyDescent="0.3">
      <c r="A1913" s="11" t="s">
        <v>128</v>
      </c>
      <c r="B1913" s="11" t="s">
        <v>129</v>
      </c>
      <c r="C1913" s="17">
        <v>8</v>
      </c>
      <c r="D1913" s="11" t="s">
        <v>803</v>
      </c>
      <c r="E1913" s="11" t="s">
        <v>17056</v>
      </c>
      <c r="F1913" s="11">
        <v>33725378</v>
      </c>
      <c r="G1913" s="11" t="s">
        <v>17131</v>
      </c>
      <c r="H1913" s="11" t="s">
        <v>17137</v>
      </c>
      <c r="I1913" s="11" t="s">
        <v>2586</v>
      </c>
      <c r="J1913" s="11" t="s">
        <v>5543</v>
      </c>
      <c r="K1913" s="11" t="s">
        <v>7349</v>
      </c>
      <c r="L1913" s="11" t="s">
        <v>17138</v>
      </c>
      <c r="M1913" s="11" t="s">
        <v>7520</v>
      </c>
      <c r="N1913" s="12" t="s">
        <v>17139</v>
      </c>
      <c r="O1913" s="12" t="s">
        <v>17140</v>
      </c>
    </row>
    <row r="1914" spans="1:15" ht="15" customHeight="1" x14ac:dyDescent="0.3">
      <c r="A1914" s="11" t="s">
        <v>128</v>
      </c>
      <c r="B1914" s="11" t="s">
        <v>129</v>
      </c>
      <c r="C1914" s="17">
        <v>8</v>
      </c>
      <c r="D1914" s="11" t="s">
        <v>803</v>
      </c>
      <c r="E1914" s="11" t="s">
        <v>17056</v>
      </c>
      <c r="F1914" s="11">
        <v>33798446</v>
      </c>
      <c r="G1914" s="11" t="s">
        <v>13321</v>
      </c>
      <c r="H1914" s="11" t="s">
        <v>13322</v>
      </c>
      <c r="I1914" s="11" t="s">
        <v>2590</v>
      </c>
      <c r="J1914" s="11"/>
      <c r="K1914" s="11" t="s">
        <v>8509</v>
      </c>
      <c r="L1914" s="11" t="s">
        <v>13323</v>
      </c>
      <c r="M1914" s="11" t="s">
        <v>7514</v>
      </c>
      <c r="N1914" s="12" t="s">
        <v>13324</v>
      </c>
      <c r="O1914" s="12" t="s">
        <v>13325</v>
      </c>
    </row>
    <row r="1915" spans="1:15" ht="15" customHeight="1" x14ac:dyDescent="0.3">
      <c r="A1915" s="11" t="s">
        <v>128</v>
      </c>
      <c r="B1915" s="11" t="s">
        <v>129</v>
      </c>
      <c r="C1915" s="17">
        <v>8</v>
      </c>
      <c r="D1915" s="11" t="s">
        <v>803</v>
      </c>
      <c r="E1915" s="11" t="s">
        <v>17056</v>
      </c>
      <c r="F1915" s="11">
        <v>32758448</v>
      </c>
      <c r="G1915" s="11" t="s">
        <v>13321</v>
      </c>
      <c r="H1915" s="11" t="s">
        <v>13337</v>
      </c>
      <c r="I1915" s="11" t="s">
        <v>5556</v>
      </c>
      <c r="J1915" s="11" t="s">
        <v>13338</v>
      </c>
      <c r="K1915" s="11" t="s">
        <v>8509</v>
      </c>
      <c r="L1915" s="11" t="s">
        <v>13339</v>
      </c>
      <c r="M1915" s="11" t="s">
        <v>7373</v>
      </c>
      <c r="N1915" s="12" t="s">
        <v>13340</v>
      </c>
      <c r="O1915" s="12" t="s">
        <v>13341</v>
      </c>
    </row>
    <row r="1916" spans="1:15" ht="15" customHeight="1" x14ac:dyDescent="0.3">
      <c r="A1916" s="11" t="s">
        <v>128</v>
      </c>
      <c r="B1916" s="11" t="s">
        <v>129</v>
      </c>
      <c r="C1916" s="17">
        <v>8</v>
      </c>
      <c r="D1916" s="11" t="s">
        <v>803</v>
      </c>
      <c r="E1916" s="11" t="s">
        <v>17056</v>
      </c>
      <c r="F1916" s="11">
        <v>32800168</v>
      </c>
      <c r="G1916" s="11" t="s">
        <v>17141</v>
      </c>
      <c r="H1916" s="11" t="s">
        <v>17142</v>
      </c>
      <c r="I1916" s="11" t="s">
        <v>2258</v>
      </c>
      <c r="J1916" s="11"/>
      <c r="K1916" s="11" t="s">
        <v>7412</v>
      </c>
      <c r="L1916" s="11" t="s">
        <v>17143</v>
      </c>
      <c r="M1916" s="11" t="s">
        <v>7766</v>
      </c>
      <c r="N1916" s="12" t="s">
        <v>17144</v>
      </c>
      <c r="O1916" s="12" t="s">
        <v>17145</v>
      </c>
    </row>
    <row r="1917" spans="1:15" ht="15" customHeight="1" x14ac:dyDescent="0.3">
      <c r="A1917" s="11" t="s">
        <v>128</v>
      </c>
      <c r="B1917" s="11" t="s">
        <v>129</v>
      </c>
      <c r="C1917" s="17">
        <v>8</v>
      </c>
      <c r="D1917" s="11" t="s">
        <v>803</v>
      </c>
      <c r="E1917" s="11" t="s">
        <v>17061</v>
      </c>
      <c r="F1917" s="11">
        <v>31794059</v>
      </c>
      <c r="G1917" s="11" t="s">
        <v>11597</v>
      </c>
      <c r="H1917" s="11" t="s">
        <v>11598</v>
      </c>
      <c r="I1917" s="11" t="s">
        <v>2258</v>
      </c>
      <c r="J1917" s="11" t="s">
        <v>11599</v>
      </c>
      <c r="K1917" s="11" t="s">
        <v>7337</v>
      </c>
      <c r="L1917" s="11" t="s">
        <v>11600</v>
      </c>
      <c r="M1917" s="11" t="s">
        <v>8338</v>
      </c>
      <c r="N1917" s="12" t="s">
        <v>11601</v>
      </c>
      <c r="O1917" s="12" t="s">
        <v>11602</v>
      </c>
    </row>
    <row r="1918" spans="1:15" ht="15" customHeight="1" x14ac:dyDescent="0.3">
      <c r="A1918" s="11" t="s">
        <v>128</v>
      </c>
      <c r="B1918" s="11" t="s">
        <v>129</v>
      </c>
      <c r="C1918" s="17">
        <v>8</v>
      </c>
      <c r="D1918" s="11" t="s">
        <v>803</v>
      </c>
      <c r="E1918" s="11" t="s">
        <v>17056</v>
      </c>
      <c r="F1918" s="11">
        <v>31985037</v>
      </c>
      <c r="G1918" s="11" t="s">
        <v>17146</v>
      </c>
      <c r="H1918" s="11" t="s">
        <v>17147</v>
      </c>
      <c r="I1918" s="11" t="s">
        <v>7002</v>
      </c>
      <c r="J1918" s="11" t="s">
        <v>17148</v>
      </c>
      <c r="K1918" s="11" t="s">
        <v>8675</v>
      </c>
      <c r="L1918" s="11" t="s">
        <v>17149</v>
      </c>
      <c r="M1918" s="11" t="s">
        <v>7373</v>
      </c>
      <c r="N1918" s="12" t="s">
        <v>17150</v>
      </c>
      <c r="O1918" s="12" t="s">
        <v>17151</v>
      </c>
    </row>
    <row r="1919" spans="1:15" ht="15" customHeight="1" x14ac:dyDescent="0.3">
      <c r="A1919" s="11" t="s">
        <v>128</v>
      </c>
      <c r="B1919" s="11" t="s">
        <v>129</v>
      </c>
      <c r="C1919" s="17">
        <v>8</v>
      </c>
      <c r="D1919" s="11" t="s">
        <v>803</v>
      </c>
      <c r="E1919" s="11" t="s">
        <v>17056</v>
      </c>
      <c r="F1919" s="11">
        <v>32936291</v>
      </c>
      <c r="G1919" s="11" t="s">
        <v>7788</v>
      </c>
      <c r="H1919" s="11" t="s">
        <v>7789</v>
      </c>
      <c r="I1919" s="11" t="s">
        <v>2389</v>
      </c>
      <c r="J1919" s="11"/>
      <c r="K1919" s="11" t="s">
        <v>7426</v>
      </c>
      <c r="L1919" s="11" t="s">
        <v>7790</v>
      </c>
      <c r="M1919" s="11" t="s">
        <v>7791</v>
      </c>
      <c r="N1919" s="12" t="s">
        <v>7792</v>
      </c>
      <c r="O1919" s="12" t="s">
        <v>7793</v>
      </c>
    </row>
    <row r="1920" spans="1:15" ht="15" customHeight="1" x14ac:dyDescent="0.3">
      <c r="A1920" s="11" t="s">
        <v>128</v>
      </c>
      <c r="B1920" s="11" t="s">
        <v>129</v>
      </c>
      <c r="C1920" s="17">
        <v>8</v>
      </c>
      <c r="D1920" s="11" t="s">
        <v>803</v>
      </c>
      <c r="E1920" s="11" t="s">
        <v>17056</v>
      </c>
      <c r="F1920" s="11">
        <v>32283057</v>
      </c>
      <c r="G1920" s="11" t="s">
        <v>7794</v>
      </c>
      <c r="H1920" s="11" t="s">
        <v>7795</v>
      </c>
      <c r="I1920" s="11" t="s">
        <v>1728</v>
      </c>
      <c r="J1920" s="11" t="s">
        <v>7796</v>
      </c>
      <c r="K1920" s="11" t="s">
        <v>7412</v>
      </c>
      <c r="L1920" s="11" t="s">
        <v>7797</v>
      </c>
      <c r="M1920" s="11" t="s">
        <v>7791</v>
      </c>
      <c r="N1920" s="12" t="s">
        <v>7798</v>
      </c>
      <c r="O1920" s="12" t="s">
        <v>7799</v>
      </c>
    </row>
    <row r="1921" spans="1:15" ht="15" customHeight="1" x14ac:dyDescent="0.3">
      <c r="A1921" s="11" t="s">
        <v>128</v>
      </c>
      <c r="B1921" s="11" t="s">
        <v>129</v>
      </c>
      <c r="C1921" s="17">
        <v>8</v>
      </c>
      <c r="D1921" s="11" t="s">
        <v>803</v>
      </c>
      <c r="E1921" s="11" t="s">
        <v>17056</v>
      </c>
      <c r="F1921" s="11">
        <v>31286471</v>
      </c>
      <c r="G1921" s="11" t="s">
        <v>13365</v>
      </c>
      <c r="H1921" s="11" t="s">
        <v>13366</v>
      </c>
      <c r="I1921" s="11" t="s">
        <v>7174</v>
      </c>
      <c r="J1921" s="11" t="s">
        <v>13367</v>
      </c>
      <c r="K1921" s="11" t="s">
        <v>7337</v>
      </c>
      <c r="L1921" s="11" t="s">
        <v>13368</v>
      </c>
      <c r="M1921" s="11" t="s">
        <v>7373</v>
      </c>
      <c r="N1921" s="12" t="s">
        <v>13369</v>
      </c>
      <c r="O1921" s="12" t="s">
        <v>13370</v>
      </c>
    </row>
    <row r="1922" spans="1:15" ht="15" customHeight="1" x14ac:dyDescent="0.3">
      <c r="A1922" s="11" t="s">
        <v>128</v>
      </c>
      <c r="B1922" s="11" t="s">
        <v>129</v>
      </c>
      <c r="C1922" s="17">
        <v>8</v>
      </c>
      <c r="D1922" s="11" t="s">
        <v>803</v>
      </c>
      <c r="E1922" s="11" t="s">
        <v>17056</v>
      </c>
      <c r="F1922" s="11">
        <v>31995663</v>
      </c>
      <c r="G1922" s="11" t="s">
        <v>7822</v>
      </c>
      <c r="H1922" s="11" t="s">
        <v>7823</v>
      </c>
      <c r="I1922" s="11" t="s">
        <v>2695</v>
      </c>
      <c r="J1922" s="11" t="s">
        <v>7824</v>
      </c>
      <c r="K1922" s="11" t="s">
        <v>7825</v>
      </c>
      <c r="L1922" s="11" t="s">
        <v>7826</v>
      </c>
      <c r="M1922" s="11" t="s">
        <v>7791</v>
      </c>
      <c r="N1922" s="12" t="s">
        <v>7827</v>
      </c>
      <c r="O1922" s="12" t="s">
        <v>7828</v>
      </c>
    </row>
    <row r="1923" spans="1:15" ht="15" customHeight="1" x14ac:dyDescent="0.3">
      <c r="A1923" s="11" t="s">
        <v>128</v>
      </c>
      <c r="B1923" s="11" t="s">
        <v>129</v>
      </c>
      <c r="C1923" s="17">
        <v>8</v>
      </c>
      <c r="D1923" s="11" t="s">
        <v>803</v>
      </c>
      <c r="E1923" s="11" t="s">
        <v>17056</v>
      </c>
      <c r="F1923" s="11">
        <v>32482763</v>
      </c>
      <c r="G1923" s="11" t="s">
        <v>17152</v>
      </c>
      <c r="H1923" s="11" t="s">
        <v>17153</v>
      </c>
      <c r="I1923" s="11" t="s">
        <v>3754</v>
      </c>
      <c r="J1923" s="11"/>
      <c r="K1923" s="11" t="s">
        <v>17154</v>
      </c>
      <c r="L1923" s="11" t="s">
        <v>17155</v>
      </c>
      <c r="M1923" s="11" t="s">
        <v>7339</v>
      </c>
      <c r="N1923" s="12" t="s">
        <v>17156</v>
      </c>
      <c r="O1923" s="12"/>
    </row>
    <row r="1924" spans="1:15" ht="15" customHeight="1" x14ac:dyDescent="0.3">
      <c r="A1924" s="11" t="s">
        <v>128</v>
      </c>
      <c r="B1924" s="11" t="s">
        <v>129</v>
      </c>
      <c r="C1924" s="17">
        <v>8</v>
      </c>
      <c r="D1924" s="11" t="s">
        <v>803</v>
      </c>
      <c r="E1924" s="11" t="s">
        <v>17056</v>
      </c>
      <c r="F1924" s="11">
        <v>31056744</v>
      </c>
      <c r="G1924" s="11" t="s">
        <v>17157</v>
      </c>
      <c r="H1924" s="11" t="s">
        <v>17158</v>
      </c>
      <c r="I1924" s="11" t="s">
        <v>2274</v>
      </c>
      <c r="J1924" s="11" t="s">
        <v>17159</v>
      </c>
      <c r="K1924" s="11" t="s">
        <v>7337</v>
      </c>
      <c r="L1924" s="11" t="s">
        <v>17160</v>
      </c>
      <c r="M1924" s="11" t="s">
        <v>7373</v>
      </c>
      <c r="N1924" s="12" t="s">
        <v>17161</v>
      </c>
      <c r="O1924" s="12" t="s">
        <v>17162</v>
      </c>
    </row>
    <row r="1925" spans="1:15" ht="15" customHeight="1" x14ac:dyDescent="0.3">
      <c r="A1925" s="11" t="s">
        <v>128</v>
      </c>
      <c r="B1925" s="11" t="s">
        <v>129</v>
      </c>
      <c r="C1925" s="17">
        <v>8</v>
      </c>
      <c r="D1925" s="11" t="s">
        <v>803</v>
      </c>
      <c r="E1925" s="11" t="s">
        <v>17056</v>
      </c>
      <c r="F1925" s="11">
        <v>32124442</v>
      </c>
      <c r="G1925" s="11" t="s">
        <v>7677</v>
      </c>
      <c r="H1925" s="11" t="s">
        <v>13429</v>
      </c>
      <c r="I1925" s="11" t="s">
        <v>3166</v>
      </c>
      <c r="J1925" s="11" t="s">
        <v>13430</v>
      </c>
      <c r="K1925" s="11" t="s">
        <v>7337</v>
      </c>
      <c r="L1925" s="11" t="s">
        <v>13431</v>
      </c>
      <c r="M1925" s="11" t="s">
        <v>7373</v>
      </c>
      <c r="N1925" s="12" t="s">
        <v>13432</v>
      </c>
      <c r="O1925" s="12" t="s">
        <v>13433</v>
      </c>
    </row>
    <row r="1926" spans="1:15" ht="15" customHeight="1" x14ac:dyDescent="0.3">
      <c r="A1926" s="11" t="s">
        <v>128</v>
      </c>
      <c r="B1926" s="11" t="s">
        <v>129</v>
      </c>
      <c r="C1926" s="17">
        <v>8</v>
      </c>
      <c r="D1926" s="11" t="s">
        <v>803</v>
      </c>
      <c r="E1926" s="11" t="s">
        <v>17056</v>
      </c>
      <c r="F1926" s="11">
        <v>31532460</v>
      </c>
      <c r="G1926" s="11" t="s">
        <v>7890</v>
      </c>
      <c r="H1926" s="11" t="s">
        <v>7891</v>
      </c>
      <c r="I1926" s="11" t="s">
        <v>7892</v>
      </c>
      <c r="J1926" s="11"/>
      <c r="K1926" s="11" t="s">
        <v>7426</v>
      </c>
      <c r="L1926" s="11" t="s">
        <v>7893</v>
      </c>
      <c r="M1926" s="11" t="s">
        <v>7339</v>
      </c>
      <c r="N1926" s="12" t="s">
        <v>7894</v>
      </c>
      <c r="O1926" s="12" t="s">
        <v>7895</v>
      </c>
    </row>
    <row r="1927" spans="1:15" ht="15" customHeight="1" x14ac:dyDescent="0.3">
      <c r="A1927" s="11" t="s">
        <v>128</v>
      </c>
      <c r="B1927" s="11" t="s">
        <v>129</v>
      </c>
      <c r="C1927" s="17">
        <v>8</v>
      </c>
      <c r="D1927" s="11" t="s">
        <v>803</v>
      </c>
      <c r="E1927" s="11" t="s">
        <v>17056</v>
      </c>
      <c r="F1927" s="11">
        <v>30155885</v>
      </c>
      <c r="G1927" s="11" t="s">
        <v>13469</v>
      </c>
      <c r="H1927" s="11" t="s">
        <v>13470</v>
      </c>
      <c r="I1927" s="11" t="s">
        <v>4621</v>
      </c>
      <c r="J1927" s="11" t="s">
        <v>13471</v>
      </c>
      <c r="K1927" s="11" t="s">
        <v>7337</v>
      </c>
      <c r="L1927" s="11" t="s">
        <v>13472</v>
      </c>
      <c r="M1927" s="11" t="s">
        <v>7921</v>
      </c>
      <c r="N1927" s="12" t="s">
        <v>13473</v>
      </c>
      <c r="O1927" s="12" t="s">
        <v>13474</v>
      </c>
    </row>
    <row r="1928" spans="1:15" ht="15" customHeight="1" x14ac:dyDescent="0.3">
      <c r="A1928" s="11" t="s">
        <v>128</v>
      </c>
      <c r="B1928" s="11" t="s">
        <v>129</v>
      </c>
      <c r="C1928" s="17">
        <v>8</v>
      </c>
      <c r="D1928" s="11" t="s">
        <v>803</v>
      </c>
      <c r="E1928" s="11" t="s">
        <v>17061</v>
      </c>
      <c r="F1928" s="11">
        <v>30036598</v>
      </c>
      <c r="G1928" s="11" t="s">
        <v>7910</v>
      </c>
      <c r="H1928" s="11" t="s">
        <v>7911</v>
      </c>
      <c r="I1928" s="11" t="s">
        <v>7912</v>
      </c>
      <c r="J1928" s="11" t="s">
        <v>7913</v>
      </c>
      <c r="K1928" s="11" t="s">
        <v>7371</v>
      </c>
      <c r="L1928" s="11" t="s">
        <v>7914</v>
      </c>
      <c r="M1928" s="11" t="s">
        <v>7373</v>
      </c>
      <c r="N1928" s="12" t="s">
        <v>7915</v>
      </c>
      <c r="O1928" s="12" t="s">
        <v>7916</v>
      </c>
    </row>
    <row r="1929" spans="1:15" ht="15" customHeight="1" x14ac:dyDescent="0.3">
      <c r="A1929" s="11" t="s">
        <v>128</v>
      </c>
      <c r="B1929" s="11" t="s">
        <v>129</v>
      </c>
      <c r="C1929" s="17">
        <v>8</v>
      </c>
      <c r="D1929" s="11" t="s">
        <v>803</v>
      </c>
      <c r="E1929" s="11" t="s">
        <v>17056</v>
      </c>
      <c r="F1929" s="11">
        <v>31126427</v>
      </c>
      <c r="G1929" s="11" t="s">
        <v>17163</v>
      </c>
      <c r="H1929" s="11" t="s">
        <v>17164</v>
      </c>
      <c r="I1929" s="11" t="s">
        <v>2403</v>
      </c>
      <c r="J1929" s="11"/>
      <c r="K1929" s="11" t="s">
        <v>7412</v>
      </c>
      <c r="L1929" s="11" t="s">
        <v>17165</v>
      </c>
      <c r="M1929" s="11" t="s">
        <v>11923</v>
      </c>
      <c r="N1929" s="12" t="s">
        <v>17166</v>
      </c>
      <c r="O1929" s="12" t="s">
        <v>17167</v>
      </c>
    </row>
    <row r="1930" spans="1:15" ht="15" customHeight="1" x14ac:dyDescent="0.3">
      <c r="A1930" s="11" t="s">
        <v>128</v>
      </c>
      <c r="B1930" s="11" t="s">
        <v>129</v>
      </c>
      <c r="C1930" s="17">
        <v>8</v>
      </c>
      <c r="D1930" s="11" t="s">
        <v>803</v>
      </c>
      <c r="E1930" s="11" t="s">
        <v>17056</v>
      </c>
      <c r="F1930" s="11">
        <v>30578879</v>
      </c>
      <c r="G1930" s="11" t="s">
        <v>7917</v>
      </c>
      <c r="H1930" s="11" t="s">
        <v>7918</v>
      </c>
      <c r="I1930" s="11" t="s">
        <v>2403</v>
      </c>
      <c r="J1930" s="11" t="s">
        <v>7919</v>
      </c>
      <c r="K1930" s="11" t="s">
        <v>7371</v>
      </c>
      <c r="L1930" s="11" t="s">
        <v>7920</v>
      </c>
      <c r="M1930" s="11" t="s">
        <v>7921</v>
      </c>
      <c r="N1930" s="12" t="s">
        <v>7922</v>
      </c>
      <c r="O1930" s="12" t="s">
        <v>7923</v>
      </c>
    </row>
    <row r="1931" spans="1:15" ht="15" customHeight="1" x14ac:dyDescent="0.3">
      <c r="A1931" s="11" t="s">
        <v>128</v>
      </c>
      <c r="B1931" s="11" t="s">
        <v>129</v>
      </c>
      <c r="C1931" s="17">
        <v>8</v>
      </c>
      <c r="D1931" s="11" t="s">
        <v>803</v>
      </c>
      <c r="E1931" s="11" t="s">
        <v>17056</v>
      </c>
      <c r="F1931" s="11">
        <v>30101563</v>
      </c>
      <c r="G1931" s="11" t="s">
        <v>17168</v>
      </c>
      <c r="H1931" s="11" t="s">
        <v>17169</v>
      </c>
      <c r="I1931" s="11" t="s">
        <v>1745</v>
      </c>
      <c r="J1931" s="11" t="s">
        <v>5971</v>
      </c>
      <c r="K1931" s="11" t="s">
        <v>7337</v>
      </c>
      <c r="L1931" s="11" t="s">
        <v>17170</v>
      </c>
      <c r="M1931" s="11" t="s">
        <v>7520</v>
      </c>
      <c r="N1931" s="12" t="s">
        <v>17171</v>
      </c>
      <c r="O1931" s="12" t="s">
        <v>17172</v>
      </c>
    </row>
    <row r="1932" spans="1:15" ht="15" customHeight="1" x14ac:dyDescent="0.3">
      <c r="A1932" s="11" t="s">
        <v>128</v>
      </c>
      <c r="B1932" s="11" t="s">
        <v>129</v>
      </c>
      <c r="C1932" s="17">
        <v>8</v>
      </c>
      <c r="D1932" s="11" t="s">
        <v>803</v>
      </c>
      <c r="E1932" s="11" t="s">
        <v>17056</v>
      </c>
      <c r="F1932" s="11">
        <v>30604531</v>
      </c>
      <c r="G1932" s="11" t="s">
        <v>17173</v>
      </c>
      <c r="H1932" s="11" t="s">
        <v>17174</v>
      </c>
      <c r="I1932" s="11" t="s">
        <v>1745</v>
      </c>
      <c r="J1932" s="11"/>
      <c r="K1932" s="11" t="s">
        <v>7337</v>
      </c>
      <c r="L1932" s="11" t="s">
        <v>17175</v>
      </c>
      <c r="M1932" s="11" t="s">
        <v>9704</v>
      </c>
      <c r="N1932" s="12" t="s">
        <v>17176</v>
      </c>
      <c r="O1932" s="12" t="s">
        <v>17177</v>
      </c>
    </row>
    <row r="1933" spans="1:15" ht="15" customHeight="1" x14ac:dyDescent="0.3">
      <c r="A1933" s="11" t="s">
        <v>128</v>
      </c>
      <c r="B1933" s="11" t="s">
        <v>129</v>
      </c>
      <c r="C1933" s="17">
        <v>8</v>
      </c>
      <c r="D1933" s="11" t="s">
        <v>803</v>
      </c>
      <c r="E1933" s="11" t="s">
        <v>17056</v>
      </c>
      <c r="F1933" s="11">
        <v>30030151</v>
      </c>
      <c r="G1933" s="11" t="s">
        <v>7924</v>
      </c>
      <c r="H1933" s="11" t="s">
        <v>7925</v>
      </c>
      <c r="I1933" s="11" t="s">
        <v>1745</v>
      </c>
      <c r="J1933" s="11" t="s">
        <v>7926</v>
      </c>
      <c r="K1933" s="11" t="s">
        <v>7412</v>
      </c>
      <c r="L1933" s="11" t="s">
        <v>7927</v>
      </c>
      <c r="M1933" s="11" t="s">
        <v>7928</v>
      </c>
      <c r="N1933" s="12" t="s">
        <v>7929</v>
      </c>
      <c r="O1933" s="12" t="s">
        <v>7930</v>
      </c>
    </row>
    <row r="1934" spans="1:15" ht="15" customHeight="1" x14ac:dyDescent="0.3">
      <c r="A1934" s="11" t="s">
        <v>128</v>
      </c>
      <c r="B1934" s="11" t="s">
        <v>129</v>
      </c>
      <c r="C1934" s="17">
        <v>8</v>
      </c>
      <c r="D1934" s="11" t="s">
        <v>803</v>
      </c>
      <c r="E1934" s="11" t="s">
        <v>17056</v>
      </c>
      <c r="F1934" s="11">
        <v>30130616</v>
      </c>
      <c r="G1934" s="11" t="s">
        <v>7931</v>
      </c>
      <c r="H1934" s="11" t="s">
        <v>7932</v>
      </c>
      <c r="I1934" s="11" t="s">
        <v>1745</v>
      </c>
      <c r="J1934" s="11" t="s">
        <v>7933</v>
      </c>
      <c r="K1934" s="11" t="s">
        <v>7412</v>
      </c>
      <c r="L1934" s="11" t="s">
        <v>7934</v>
      </c>
      <c r="M1934" s="11" t="s">
        <v>7791</v>
      </c>
      <c r="N1934" s="12" t="s">
        <v>7935</v>
      </c>
      <c r="O1934" s="12" t="s">
        <v>7936</v>
      </c>
    </row>
    <row r="1935" spans="1:15" ht="15" customHeight="1" x14ac:dyDescent="0.3">
      <c r="A1935" s="11" t="s">
        <v>128</v>
      </c>
      <c r="B1935" s="11" t="s">
        <v>129</v>
      </c>
      <c r="C1935" s="17">
        <v>8</v>
      </c>
      <c r="D1935" s="11" t="s">
        <v>803</v>
      </c>
      <c r="E1935" s="11" t="s">
        <v>17056</v>
      </c>
      <c r="F1935" s="11">
        <v>30414395</v>
      </c>
      <c r="G1935" s="11" t="s">
        <v>17178</v>
      </c>
      <c r="H1935" s="11" t="s">
        <v>17179</v>
      </c>
      <c r="I1935" s="11" t="s">
        <v>1745</v>
      </c>
      <c r="J1935" s="11" t="s">
        <v>17180</v>
      </c>
      <c r="K1935" s="11" t="s">
        <v>7371</v>
      </c>
      <c r="L1935" s="11" t="s">
        <v>17181</v>
      </c>
      <c r="M1935" s="11" t="s">
        <v>10352</v>
      </c>
      <c r="N1935" s="12" t="s">
        <v>17182</v>
      </c>
      <c r="O1935" s="12" t="s">
        <v>17183</v>
      </c>
    </row>
    <row r="1936" spans="1:15" ht="15" customHeight="1" x14ac:dyDescent="0.3">
      <c r="A1936" s="11" t="s">
        <v>128</v>
      </c>
      <c r="B1936" s="11" t="s">
        <v>129</v>
      </c>
      <c r="C1936" s="17">
        <v>8</v>
      </c>
      <c r="D1936" s="11" t="s">
        <v>803</v>
      </c>
      <c r="E1936" s="11" t="s">
        <v>17056</v>
      </c>
      <c r="F1936" s="11">
        <v>30070708</v>
      </c>
      <c r="G1936" s="11" t="s">
        <v>7945</v>
      </c>
      <c r="H1936" s="11" t="s">
        <v>7946</v>
      </c>
      <c r="I1936" s="11" t="s">
        <v>7939</v>
      </c>
      <c r="J1936" s="11" t="s">
        <v>7947</v>
      </c>
      <c r="K1936" s="11" t="s">
        <v>7337</v>
      </c>
      <c r="L1936" s="11" t="s">
        <v>7948</v>
      </c>
      <c r="M1936" s="11" t="s">
        <v>7949</v>
      </c>
      <c r="N1936" s="12" t="s">
        <v>7950</v>
      </c>
      <c r="O1936" s="12" t="s">
        <v>7951</v>
      </c>
    </row>
    <row r="1937" spans="1:15" ht="15" customHeight="1" x14ac:dyDescent="0.3">
      <c r="A1937" s="11" t="s">
        <v>128</v>
      </c>
      <c r="B1937" s="11" t="s">
        <v>129</v>
      </c>
      <c r="C1937" s="17">
        <v>8</v>
      </c>
      <c r="D1937" s="11" t="s">
        <v>803</v>
      </c>
      <c r="E1937" s="11" t="s">
        <v>17056</v>
      </c>
      <c r="F1937" s="11">
        <v>30920648</v>
      </c>
      <c r="G1937" s="11" t="s">
        <v>17184</v>
      </c>
      <c r="H1937" s="11" t="s">
        <v>17185</v>
      </c>
      <c r="I1937" s="11" t="s">
        <v>1322</v>
      </c>
      <c r="J1937" s="11" t="s">
        <v>17186</v>
      </c>
      <c r="K1937" s="11" t="s">
        <v>7337</v>
      </c>
      <c r="L1937" s="11" t="s">
        <v>17187</v>
      </c>
      <c r="M1937" s="11" t="s">
        <v>7350</v>
      </c>
      <c r="N1937" s="12" t="s">
        <v>17188</v>
      </c>
      <c r="O1937" s="12" t="s">
        <v>17189</v>
      </c>
    </row>
    <row r="1938" spans="1:15" ht="15" customHeight="1" x14ac:dyDescent="0.3">
      <c r="A1938" s="11" t="s">
        <v>128</v>
      </c>
      <c r="B1938" s="11" t="s">
        <v>129</v>
      </c>
      <c r="C1938" s="17">
        <v>8</v>
      </c>
      <c r="D1938" s="11" t="s">
        <v>803</v>
      </c>
      <c r="E1938" s="11" t="s">
        <v>17056</v>
      </c>
      <c r="F1938" s="11">
        <v>30628069</v>
      </c>
      <c r="G1938" s="11" t="s">
        <v>7965</v>
      </c>
      <c r="H1938" s="11" t="s">
        <v>7966</v>
      </c>
      <c r="I1938" s="11" t="s">
        <v>3613</v>
      </c>
      <c r="J1938" s="11" t="s">
        <v>7967</v>
      </c>
      <c r="K1938" s="11" t="s">
        <v>7337</v>
      </c>
      <c r="L1938" s="11" t="s">
        <v>7968</v>
      </c>
      <c r="M1938" s="11" t="s">
        <v>7969</v>
      </c>
      <c r="N1938" s="12" t="s">
        <v>7970</v>
      </c>
      <c r="O1938" s="12" t="s">
        <v>7971</v>
      </c>
    </row>
    <row r="1939" spans="1:15" ht="15" customHeight="1" x14ac:dyDescent="0.3">
      <c r="A1939" s="11" t="s">
        <v>128</v>
      </c>
      <c r="B1939" s="11" t="s">
        <v>129</v>
      </c>
      <c r="C1939" s="17">
        <v>8</v>
      </c>
      <c r="D1939" s="11" t="s">
        <v>803</v>
      </c>
      <c r="E1939" s="11" t="s">
        <v>17056</v>
      </c>
      <c r="F1939" s="11">
        <v>29054603</v>
      </c>
      <c r="G1939" s="11" t="s">
        <v>7995</v>
      </c>
      <c r="H1939" s="11" t="s">
        <v>7996</v>
      </c>
      <c r="I1939" s="11" t="s">
        <v>1026</v>
      </c>
      <c r="J1939" s="11" t="s">
        <v>7997</v>
      </c>
      <c r="K1939" s="11" t="s">
        <v>7412</v>
      </c>
      <c r="L1939" s="11" t="s">
        <v>7998</v>
      </c>
      <c r="M1939" s="11" t="s">
        <v>7373</v>
      </c>
      <c r="N1939" s="12" t="s">
        <v>7999</v>
      </c>
      <c r="O1939" s="12" t="s">
        <v>8000</v>
      </c>
    </row>
    <row r="1940" spans="1:15" ht="15" customHeight="1" x14ac:dyDescent="0.3">
      <c r="A1940" s="11" t="s">
        <v>128</v>
      </c>
      <c r="B1940" s="11" t="s">
        <v>129</v>
      </c>
      <c r="C1940" s="17">
        <v>8</v>
      </c>
      <c r="D1940" s="11" t="s">
        <v>803</v>
      </c>
      <c r="E1940" s="11" t="s">
        <v>17056</v>
      </c>
      <c r="F1940" s="11">
        <v>30012284</v>
      </c>
      <c r="G1940" s="11" t="s">
        <v>10798</v>
      </c>
      <c r="H1940" s="11" t="s">
        <v>10799</v>
      </c>
      <c r="I1940" s="11" t="s">
        <v>958</v>
      </c>
      <c r="J1940" s="11"/>
      <c r="K1940" s="11" t="s">
        <v>7754</v>
      </c>
      <c r="L1940" s="11" t="s">
        <v>10800</v>
      </c>
      <c r="M1940" s="11" t="s">
        <v>7604</v>
      </c>
      <c r="N1940" s="12" t="s">
        <v>10801</v>
      </c>
      <c r="O1940" s="12" t="s">
        <v>10802</v>
      </c>
    </row>
    <row r="1941" spans="1:15" ht="15" customHeight="1" x14ac:dyDescent="0.3">
      <c r="A1941" s="11" t="s">
        <v>128</v>
      </c>
      <c r="B1941" s="11" t="s">
        <v>129</v>
      </c>
      <c r="C1941" s="17">
        <v>8</v>
      </c>
      <c r="D1941" s="11" t="s">
        <v>803</v>
      </c>
      <c r="E1941" s="11" t="s">
        <v>17056</v>
      </c>
      <c r="F1941" s="11">
        <v>29080680</v>
      </c>
      <c r="G1941" s="11" t="s">
        <v>8052</v>
      </c>
      <c r="H1941" s="11" t="s">
        <v>8053</v>
      </c>
      <c r="I1941" s="11" t="s">
        <v>3189</v>
      </c>
      <c r="J1941" s="11" t="s">
        <v>8054</v>
      </c>
      <c r="K1941" s="11" t="s">
        <v>7412</v>
      </c>
      <c r="L1941" s="11" t="s">
        <v>8055</v>
      </c>
      <c r="M1941" s="11" t="s">
        <v>7791</v>
      </c>
      <c r="N1941" s="12" t="s">
        <v>8056</v>
      </c>
      <c r="O1941" s="12" t="s">
        <v>8057</v>
      </c>
    </row>
    <row r="1942" spans="1:15" ht="15" customHeight="1" x14ac:dyDescent="0.3">
      <c r="A1942" s="11" t="s">
        <v>128</v>
      </c>
      <c r="B1942" s="11" t="s">
        <v>129</v>
      </c>
      <c r="C1942" s="17">
        <v>8</v>
      </c>
      <c r="D1942" s="11" t="s">
        <v>803</v>
      </c>
      <c r="E1942" s="11" t="s">
        <v>17056</v>
      </c>
      <c r="F1942" s="11">
        <v>28346655</v>
      </c>
      <c r="G1942" s="11" t="s">
        <v>17190</v>
      </c>
      <c r="H1942" s="11" t="s">
        <v>17191</v>
      </c>
      <c r="I1942" s="11" t="s">
        <v>2620</v>
      </c>
      <c r="J1942" s="11" t="s">
        <v>17192</v>
      </c>
      <c r="K1942" s="11" t="s">
        <v>7337</v>
      </c>
      <c r="L1942" s="11" t="s">
        <v>17193</v>
      </c>
      <c r="M1942" s="11" t="s">
        <v>7420</v>
      </c>
      <c r="N1942" s="12" t="s">
        <v>17194</v>
      </c>
      <c r="O1942" s="12" t="s">
        <v>17195</v>
      </c>
    </row>
    <row r="1943" spans="1:15" ht="15" customHeight="1" x14ac:dyDescent="0.3">
      <c r="A1943" s="11" t="s">
        <v>128</v>
      </c>
      <c r="B1943" s="11" t="s">
        <v>129</v>
      </c>
      <c r="C1943" s="17">
        <v>8</v>
      </c>
      <c r="D1943" s="11" t="s">
        <v>803</v>
      </c>
      <c r="E1943" s="11" t="s">
        <v>17056</v>
      </c>
      <c r="F1943" s="11">
        <v>28973304</v>
      </c>
      <c r="G1943" s="11" t="s">
        <v>8075</v>
      </c>
      <c r="H1943" s="11" t="s">
        <v>8076</v>
      </c>
      <c r="I1943" s="11" t="s">
        <v>4406</v>
      </c>
      <c r="J1943" s="11"/>
      <c r="K1943" s="11" t="s">
        <v>8077</v>
      </c>
      <c r="L1943" s="11" t="s">
        <v>8078</v>
      </c>
      <c r="M1943" s="11" t="s">
        <v>8079</v>
      </c>
      <c r="N1943" s="12" t="s">
        <v>8080</v>
      </c>
      <c r="O1943" s="12" t="s">
        <v>8081</v>
      </c>
    </row>
    <row r="1944" spans="1:15" ht="15" customHeight="1" x14ac:dyDescent="0.3">
      <c r="A1944" s="11" t="s">
        <v>128</v>
      </c>
      <c r="B1944" s="11" t="s">
        <v>129</v>
      </c>
      <c r="C1944" s="17">
        <v>8</v>
      </c>
      <c r="D1944" s="11" t="s">
        <v>803</v>
      </c>
      <c r="E1944" s="11" t="s">
        <v>17056</v>
      </c>
      <c r="F1944" s="11">
        <v>28479159</v>
      </c>
      <c r="G1944" s="11" t="s">
        <v>17196</v>
      </c>
      <c r="H1944" s="11" t="s">
        <v>17197</v>
      </c>
      <c r="I1944" s="11" t="s">
        <v>2628</v>
      </c>
      <c r="J1944" s="11" t="s">
        <v>17198</v>
      </c>
      <c r="K1944" s="11" t="s">
        <v>7371</v>
      </c>
      <c r="L1944" s="11" t="s">
        <v>17199</v>
      </c>
      <c r="M1944" s="11" t="s">
        <v>7339</v>
      </c>
      <c r="N1944" s="12" t="s">
        <v>17200</v>
      </c>
      <c r="O1944" s="12" t="s">
        <v>17201</v>
      </c>
    </row>
    <row r="1945" spans="1:15" ht="15" customHeight="1" x14ac:dyDescent="0.3">
      <c r="A1945" s="11" t="s">
        <v>128</v>
      </c>
      <c r="B1945" s="11" t="s">
        <v>129</v>
      </c>
      <c r="C1945" s="17">
        <v>8</v>
      </c>
      <c r="D1945" s="11" t="s">
        <v>803</v>
      </c>
      <c r="E1945" s="11" t="s">
        <v>17056</v>
      </c>
      <c r="F1945" s="11">
        <v>28369707</v>
      </c>
      <c r="G1945" s="11" t="s">
        <v>13586</v>
      </c>
      <c r="H1945" s="11" t="s">
        <v>13587</v>
      </c>
      <c r="I1945" s="11" t="s">
        <v>2628</v>
      </c>
      <c r="J1945" s="11" t="s">
        <v>13588</v>
      </c>
      <c r="K1945" s="11" t="s">
        <v>7337</v>
      </c>
      <c r="L1945" s="11" t="s">
        <v>13589</v>
      </c>
      <c r="M1945" s="11" t="s">
        <v>13590</v>
      </c>
      <c r="N1945" s="12" t="s">
        <v>13591</v>
      </c>
      <c r="O1945" s="12" t="s">
        <v>13592</v>
      </c>
    </row>
    <row r="1946" spans="1:15" ht="15" customHeight="1" x14ac:dyDescent="0.3">
      <c r="A1946" s="11" t="s">
        <v>128</v>
      </c>
      <c r="B1946" s="11" t="s">
        <v>129</v>
      </c>
      <c r="C1946" s="17">
        <v>8</v>
      </c>
      <c r="D1946" s="11" t="s">
        <v>803</v>
      </c>
      <c r="E1946" s="11" t="s">
        <v>17056</v>
      </c>
      <c r="F1946" s="11">
        <v>27589476</v>
      </c>
      <c r="G1946" s="11" t="s">
        <v>13593</v>
      </c>
      <c r="H1946" s="11" t="s">
        <v>13594</v>
      </c>
      <c r="I1946" s="11" t="s">
        <v>4313</v>
      </c>
      <c r="J1946" s="11" t="s">
        <v>3982</v>
      </c>
      <c r="K1946" s="11" t="s">
        <v>7337</v>
      </c>
      <c r="L1946" s="11" t="s">
        <v>13595</v>
      </c>
      <c r="M1946" s="11" t="s">
        <v>7339</v>
      </c>
      <c r="N1946" s="12" t="s">
        <v>13596</v>
      </c>
      <c r="O1946" s="12" t="s">
        <v>13597</v>
      </c>
    </row>
    <row r="1947" spans="1:15" ht="15" customHeight="1" x14ac:dyDescent="0.3">
      <c r="A1947" s="11" t="s">
        <v>128</v>
      </c>
      <c r="B1947" s="11" t="s">
        <v>129</v>
      </c>
      <c r="C1947" s="17">
        <v>8</v>
      </c>
      <c r="D1947" s="11" t="s">
        <v>803</v>
      </c>
      <c r="E1947" s="11" t="s">
        <v>17056</v>
      </c>
      <c r="F1947" s="11">
        <v>28490441</v>
      </c>
      <c r="G1947" s="11" t="s">
        <v>17202</v>
      </c>
      <c r="H1947" s="11" t="s">
        <v>17203</v>
      </c>
      <c r="I1947" s="11" t="s">
        <v>17204</v>
      </c>
      <c r="J1947" s="11" t="s">
        <v>17205</v>
      </c>
      <c r="K1947" s="11" t="s">
        <v>9387</v>
      </c>
      <c r="L1947" s="11" t="s">
        <v>17206</v>
      </c>
      <c r="M1947" s="11" t="s">
        <v>17207</v>
      </c>
      <c r="N1947" s="12" t="s">
        <v>17208</v>
      </c>
      <c r="O1947" s="12" t="s">
        <v>17209</v>
      </c>
    </row>
    <row r="1948" spans="1:15" ht="15" customHeight="1" x14ac:dyDescent="0.3">
      <c r="A1948" s="11" t="s">
        <v>128</v>
      </c>
      <c r="B1948" s="11" t="s">
        <v>129</v>
      </c>
      <c r="C1948" s="17">
        <v>8</v>
      </c>
      <c r="D1948" s="11" t="s">
        <v>803</v>
      </c>
      <c r="E1948" s="11" t="s">
        <v>17056</v>
      </c>
      <c r="F1948" s="11">
        <v>27943248</v>
      </c>
      <c r="G1948" s="11" t="s">
        <v>11809</v>
      </c>
      <c r="H1948" s="11" t="s">
        <v>11810</v>
      </c>
      <c r="I1948" s="11" t="s">
        <v>2632</v>
      </c>
      <c r="J1948" s="11" t="s">
        <v>11811</v>
      </c>
      <c r="K1948" s="11" t="s">
        <v>7337</v>
      </c>
      <c r="L1948" s="11" t="s">
        <v>11812</v>
      </c>
      <c r="M1948" s="11" t="s">
        <v>7339</v>
      </c>
      <c r="N1948" s="12" t="s">
        <v>11813</v>
      </c>
      <c r="O1948" s="12" t="s">
        <v>11814</v>
      </c>
    </row>
    <row r="1949" spans="1:15" ht="15" customHeight="1" x14ac:dyDescent="0.3">
      <c r="A1949" s="11" t="s">
        <v>128</v>
      </c>
      <c r="B1949" s="11" t="s">
        <v>129</v>
      </c>
      <c r="C1949" s="17">
        <v>8</v>
      </c>
      <c r="D1949" s="11" t="s">
        <v>803</v>
      </c>
      <c r="E1949" s="11" t="s">
        <v>17056</v>
      </c>
      <c r="F1949" s="11">
        <v>28833005</v>
      </c>
      <c r="G1949" s="11" t="s">
        <v>17210</v>
      </c>
      <c r="H1949" s="11" t="s">
        <v>17211</v>
      </c>
      <c r="I1949" s="11" t="s">
        <v>8131</v>
      </c>
      <c r="J1949" s="11"/>
      <c r="K1949" s="11" t="s">
        <v>7337</v>
      </c>
      <c r="L1949" s="11" t="s">
        <v>17212</v>
      </c>
      <c r="M1949" s="11" t="s">
        <v>8313</v>
      </c>
      <c r="N1949" s="12" t="s">
        <v>17213</v>
      </c>
      <c r="O1949" s="12" t="s">
        <v>17214</v>
      </c>
    </row>
    <row r="1950" spans="1:15" ht="15" customHeight="1" x14ac:dyDescent="0.3">
      <c r="A1950" s="11" t="s">
        <v>128</v>
      </c>
      <c r="B1950" s="11" t="s">
        <v>129</v>
      </c>
      <c r="C1950" s="17">
        <v>8</v>
      </c>
      <c r="D1950" s="11" t="s">
        <v>803</v>
      </c>
      <c r="E1950" s="11" t="s">
        <v>17056</v>
      </c>
      <c r="F1950" s="11">
        <v>28279483</v>
      </c>
      <c r="G1950" s="11" t="s">
        <v>17215</v>
      </c>
      <c r="H1950" s="11" t="s">
        <v>17216</v>
      </c>
      <c r="I1950" s="11" t="s">
        <v>2763</v>
      </c>
      <c r="J1950" s="11" t="s">
        <v>17217</v>
      </c>
      <c r="K1950" s="11" t="s">
        <v>7727</v>
      </c>
      <c r="L1950" s="11" t="s">
        <v>17218</v>
      </c>
      <c r="M1950" s="11" t="s">
        <v>8313</v>
      </c>
      <c r="N1950" s="12" t="s">
        <v>17219</v>
      </c>
      <c r="O1950" s="12" t="s">
        <v>17220</v>
      </c>
    </row>
    <row r="1951" spans="1:15" ht="15" customHeight="1" x14ac:dyDescent="0.3">
      <c r="A1951" s="11" t="s">
        <v>128</v>
      </c>
      <c r="B1951" s="11" t="s">
        <v>129</v>
      </c>
      <c r="C1951" s="17">
        <v>8</v>
      </c>
      <c r="D1951" s="11" t="s">
        <v>803</v>
      </c>
      <c r="E1951" s="11" t="s">
        <v>17056</v>
      </c>
      <c r="F1951" s="11">
        <v>27667309</v>
      </c>
      <c r="G1951" s="11" t="s">
        <v>17221</v>
      </c>
      <c r="H1951" s="11" t="s">
        <v>17222</v>
      </c>
      <c r="I1951" s="11" t="s">
        <v>7001</v>
      </c>
      <c r="J1951" s="11"/>
      <c r="K1951" s="11" t="s">
        <v>7337</v>
      </c>
      <c r="L1951" s="11" t="s">
        <v>17223</v>
      </c>
      <c r="M1951" s="11" t="s">
        <v>7350</v>
      </c>
      <c r="N1951" s="12" t="s">
        <v>17224</v>
      </c>
      <c r="O1951" s="12" t="s">
        <v>17225</v>
      </c>
    </row>
    <row r="1952" spans="1:15" ht="15" customHeight="1" x14ac:dyDescent="0.3">
      <c r="A1952" s="11" t="s">
        <v>128</v>
      </c>
      <c r="B1952" s="11" t="s">
        <v>129</v>
      </c>
      <c r="C1952" s="17">
        <v>8</v>
      </c>
      <c r="D1952" s="11" t="s">
        <v>803</v>
      </c>
      <c r="E1952" s="11" t="s">
        <v>17056</v>
      </c>
      <c r="F1952" s="11">
        <v>27484270</v>
      </c>
      <c r="G1952" s="11" t="s">
        <v>17226</v>
      </c>
      <c r="H1952" s="11" t="s">
        <v>17227</v>
      </c>
      <c r="I1952" s="11" t="s">
        <v>2778</v>
      </c>
      <c r="J1952" s="11"/>
      <c r="K1952" s="11" t="s">
        <v>7337</v>
      </c>
      <c r="L1952" s="11" t="s">
        <v>17228</v>
      </c>
      <c r="M1952" s="11" t="s">
        <v>8313</v>
      </c>
      <c r="N1952" s="12" t="s">
        <v>17229</v>
      </c>
      <c r="O1952" s="12" t="s">
        <v>17230</v>
      </c>
    </row>
    <row r="1953" spans="1:15" ht="15" customHeight="1" x14ac:dyDescent="0.3">
      <c r="A1953" s="11" t="s">
        <v>128</v>
      </c>
      <c r="B1953" s="11" t="s">
        <v>129</v>
      </c>
      <c r="C1953" s="17">
        <v>8</v>
      </c>
      <c r="D1953" s="11" t="s">
        <v>803</v>
      </c>
      <c r="E1953" s="11" t="s">
        <v>17056</v>
      </c>
      <c r="F1953" s="11">
        <v>26871922</v>
      </c>
      <c r="G1953" s="11" t="s">
        <v>17231</v>
      </c>
      <c r="H1953" s="11" t="s">
        <v>17232</v>
      </c>
      <c r="I1953" s="11" t="s">
        <v>2301</v>
      </c>
      <c r="J1953" s="11"/>
      <c r="K1953" s="11" t="s">
        <v>7337</v>
      </c>
      <c r="L1953" s="11" t="s">
        <v>17233</v>
      </c>
      <c r="M1953" s="11" t="s">
        <v>8313</v>
      </c>
      <c r="N1953" s="12" t="s">
        <v>17234</v>
      </c>
      <c r="O1953" s="12" t="s">
        <v>17235</v>
      </c>
    </row>
    <row r="1954" spans="1:15" ht="15" customHeight="1" x14ac:dyDescent="0.3">
      <c r="A1954" s="11" t="s">
        <v>128</v>
      </c>
      <c r="B1954" s="11" t="s">
        <v>129</v>
      </c>
      <c r="C1954" s="17">
        <v>8</v>
      </c>
      <c r="D1954" s="11" t="s">
        <v>803</v>
      </c>
      <c r="E1954" s="11" t="s">
        <v>17056</v>
      </c>
      <c r="F1954" s="11">
        <v>26149834</v>
      </c>
      <c r="G1954" s="11" t="s">
        <v>17236</v>
      </c>
      <c r="H1954" s="11" t="s">
        <v>17237</v>
      </c>
      <c r="I1954" s="11" t="s">
        <v>1809</v>
      </c>
      <c r="J1954" s="11" t="s">
        <v>17238</v>
      </c>
      <c r="K1954" s="11" t="s">
        <v>7337</v>
      </c>
      <c r="L1954" s="11" t="s">
        <v>17239</v>
      </c>
      <c r="M1954" s="11" t="s">
        <v>7373</v>
      </c>
      <c r="N1954" s="12" t="s">
        <v>17240</v>
      </c>
      <c r="O1954" s="12" t="s">
        <v>17241</v>
      </c>
    </row>
    <row r="1955" spans="1:15" ht="15" customHeight="1" x14ac:dyDescent="0.3">
      <c r="A1955" s="11" t="s">
        <v>128</v>
      </c>
      <c r="B1955" s="11" t="s">
        <v>129</v>
      </c>
      <c r="C1955" s="17">
        <v>8</v>
      </c>
      <c r="D1955" s="11" t="s">
        <v>803</v>
      </c>
      <c r="E1955" s="11" t="s">
        <v>17056</v>
      </c>
      <c r="F1955" s="11">
        <v>26053050</v>
      </c>
      <c r="G1955" s="11" t="s">
        <v>8316</v>
      </c>
      <c r="H1955" s="11" t="s">
        <v>8317</v>
      </c>
      <c r="I1955" s="11" t="s">
        <v>1809</v>
      </c>
      <c r="J1955" s="11" t="s">
        <v>5707</v>
      </c>
      <c r="K1955" s="11" t="s">
        <v>7412</v>
      </c>
      <c r="L1955" s="11" t="s">
        <v>8318</v>
      </c>
      <c r="M1955" s="11" t="s">
        <v>7992</v>
      </c>
      <c r="N1955" s="12" t="s">
        <v>8319</v>
      </c>
      <c r="O1955" s="12" t="s">
        <v>8320</v>
      </c>
    </row>
    <row r="1956" spans="1:15" ht="15" customHeight="1" x14ac:dyDescent="0.3">
      <c r="A1956" s="11" t="s">
        <v>128</v>
      </c>
      <c r="B1956" s="11" t="s">
        <v>129</v>
      </c>
      <c r="C1956" s="17">
        <v>8</v>
      </c>
      <c r="D1956" s="11" t="s">
        <v>803</v>
      </c>
      <c r="E1956" s="11" t="s">
        <v>17056</v>
      </c>
      <c r="F1956" s="11">
        <v>26036147</v>
      </c>
      <c r="G1956" s="11" t="s">
        <v>17242</v>
      </c>
      <c r="H1956" s="11" t="s">
        <v>17243</v>
      </c>
      <c r="I1956" s="11" t="s">
        <v>1818</v>
      </c>
      <c r="J1956" s="11"/>
      <c r="K1956" s="11" t="s">
        <v>7337</v>
      </c>
      <c r="L1956" s="11" t="s">
        <v>17244</v>
      </c>
      <c r="M1956" s="11" t="s">
        <v>8066</v>
      </c>
      <c r="N1956" s="12" t="s">
        <v>17245</v>
      </c>
      <c r="O1956" s="12" t="s">
        <v>17246</v>
      </c>
    </row>
    <row r="1957" spans="1:15" ht="15" customHeight="1" x14ac:dyDescent="0.3">
      <c r="A1957" s="11" t="s">
        <v>128</v>
      </c>
      <c r="B1957" s="11" t="s">
        <v>129</v>
      </c>
      <c r="C1957" s="17">
        <v>8</v>
      </c>
      <c r="D1957" s="11" t="s">
        <v>803</v>
      </c>
      <c r="E1957" s="11" t="s">
        <v>17056</v>
      </c>
      <c r="F1957" s="11">
        <v>26569580</v>
      </c>
      <c r="G1957" s="11" t="s">
        <v>8411</v>
      </c>
      <c r="H1957" s="11" t="s">
        <v>8412</v>
      </c>
      <c r="I1957" s="11" t="s">
        <v>1330</v>
      </c>
      <c r="J1957" s="11"/>
      <c r="K1957" s="11" t="s">
        <v>7412</v>
      </c>
      <c r="L1957" s="11" t="s">
        <v>8413</v>
      </c>
      <c r="M1957" s="11" t="s">
        <v>8414</v>
      </c>
      <c r="N1957" s="12" t="s">
        <v>8415</v>
      </c>
      <c r="O1957" s="12" t="s">
        <v>8416</v>
      </c>
    </row>
    <row r="1958" spans="1:15" ht="15" customHeight="1" x14ac:dyDescent="0.3">
      <c r="A1958" s="11" t="s">
        <v>128</v>
      </c>
      <c r="B1958" s="11" t="s">
        <v>129</v>
      </c>
      <c r="C1958" s="17">
        <v>8</v>
      </c>
      <c r="D1958" s="11" t="s">
        <v>803</v>
      </c>
      <c r="E1958" s="11" t="s">
        <v>17056</v>
      </c>
      <c r="F1958" s="11">
        <v>25989336</v>
      </c>
      <c r="G1958" s="11" t="s">
        <v>8424</v>
      </c>
      <c r="H1958" s="11" t="s">
        <v>8425</v>
      </c>
      <c r="I1958" s="11" t="s">
        <v>4015</v>
      </c>
      <c r="J1958" s="11" t="s">
        <v>8426</v>
      </c>
      <c r="K1958" s="11" t="s">
        <v>7337</v>
      </c>
      <c r="L1958" s="11" t="s">
        <v>8427</v>
      </c>
      <c r="M1958" s="11" t="s">
        <v>7791</v>
      </c>
      <c r="N1958" s="12" t="s">
        <v>8428</v>
      </c>
      <c r="O1958" s="12" t="s">
        <v>8429</v>
      </c>
    </row>
    <row r="1959" spans="1:15" ht="15" customHeight="1" x14ac:dyDescent="0.3">
      <c r="A1959" s="11" t="s">
        <v>128</v>
      </c>
      <c r="B1959" s="11" t="s">
        <v>129</v>
      </c>
      <c r="C1959" s="17">
        <v>8</v>
      </c>
      <c r="D1959" s="11" t="s">
        <v>803</v>
      </c>
      <c r="E1959" s="11" t="s">
        <v>17056</v>
      </c>
      <c r="F1959" s="11">
        <v>24470406</v>
      </c>
      <c r="G1959" s="11" t="s">
        <v>13700</v>
      </c>
      <c r="H1959" s="11" t="s">
        <v>13701</v>
      </c>
      <c r="I1959" s="11" t="s">
        <v>4546</v>
      </c>
      <c r="J1959" s="11"/>
      <c r="K1959" s="11" t="s">
        <v>13557</v>
      </c>
      <c r="L1959" s="11" t="s">
        <v>13702</v>
      </c>
      <c r="M1959" s="11" t="s">
        <v>13703</v>
      </c>
      <c r="N1959" s="12" t="s">
        <v>13704</v>
      </c>
      <c r="O1959" s="12" t="s">
        <v>13705</v>
      </c>
    </row>
    <row r="1960" spans="1:15" ht="15" customHeight="1" x14ac:dyDescent="0.3">
      <c r="A1960" s="11" t="s">
        <v>128</v>
      </c>
      <c r="B1960" s="11" t="s">
        <v>129</v>
      </c>
      <c r="C1960" s="17">
        <v>8</v>
      </c>
      <c r="D1960" s="11" t="s">
        <v>803</v>
      </c>
      <c r="E1960" s="11" t="s">
        <v>17056</v>
      </c>
      <c r="F1960" s="11">
        <v>25008099</v>
      </c>
      <c r="G1960" s="11" t="s">
        <v>17247</v>
      </c>
      <c r="H1960" s="11" t="s">
        <v>17248</v>
      </c>
      <c r="I1960" s="11" t="s">
        <v>17249</v>
      </c>
      <c r="J1960" s="11" t="s">
        <v>17249</v>
      </c>
      <c r="K1960" s="11" t="s">
        <v>7803</v>
      </c>
      <c r="L1960" s="11" t="s">
        <v>17250</v>
      </c>
      <c r="M1960" s="11" t="s">
        <v>7734</v>
      </c>
      <c r="N1960" s="12" t="s">
        <v>17251</v>
      </c>
      <c r="O1960" s="12" t="s">
        <v>17252</v>
      </c>
    </row>
    <row r="1961" spans="1:15" ht="15" customHeight="1" x14ac:dyDescent="0.3">
      <c r="A1961" s="11" t="s">
        <v>128</v>
      </c>
      <c r="B1961" s="11" t="s">
        <v>129</v>
      </c>
      <c r="C1961" s="17">
        <v>8</v>
      </c>
      <c r="D1961" s="11" t="s">
        <v>803</v>
      </c>
      <c r="E1961" s="11" t="s">
        <v>17056</v>
      </c>
      <c r="F1961" s="11">
        <v>24161567</v>
      </c>
      <c r="G1961" s="11" t="s">
        <v>17253</v>
      </c>
      <c r="H1961" s="11" t="s">
        <v>17254</v>
      </c>
      <c r="I1961" s="11" t="s">
        <v>2805</v>
      </c>
      <c r="J1961" s="11" t="s">
        <v>14878</v>
      </c>
      <c r="K1961" s="11" t="s">
        <v>10218</v>
      </c>
      <c r="L1961" s="11" t="s">
        <v>17255</v>
      </c>
      <c r="M1961" s="11" t="s">
        <v>7681</v>
      </c>
      <c r="N1961" s="12" t="s">
        <v>17256</v>
      </c>
      <c r="O1961" s="12" t="s">
        <v>17257</v>
      </c>
    </row>
    <row r="1962" spans="1:15" ht="15" customHeight="1" x14ac:dyDescent="0.3">
      <c r="A1962" s="11" t="s">
        <v>128</v>
      </c>
      <c r="B1962" s="11" t="s">
        <v>129</v>
      </c>
      <c r="C1962" s="17">
        <v>8</v>
      </c>
      <c r="D1962" s="11" t="s">
        <v>803</v>
      </c>
      <c r="E1962" s="11" t="s">
        <v>17061</v>
      </c>
      <c r="F1962" s="11">
        <v>24056250</v>
      </c>
      <c r="G1962" s="11" t="s">
        <v>17258</v>
      </c>
      <c r="H1962" s="11" t="s">
        <v>17259</v>
      </c>
      <c r="I1962" s="11" t="s">
        <v>2805</v>
      </c>
      <c r="J1962" s="11"/>
      <c r="K1962" s="11" t="s">
        <v>17260</v>
      </c>
      <c r="L1962" s="11" t="s">
        <v>17261</v>
      </c>
      <c r="M1962" s="11" t="s">
        <v>17262</v>
      </c>
      <c r="N1962" s="12" t="s">
        <v>17263</v>
      </c>
      <c r="O1962" s="12" t="s">
        <v>17264</v>
      </c>
    </row>
    <row r="1963" spans="1:15" ht="15" customHeight="1" x14ac:dyDescent="0.3">
      <c r="A1963" s="11" t="s">
        <v>128</v>
      </c>
      <c r="B1963" s="11" t="s">
        <v>129</v>
      </c>
      <c r="C1963" s="17">
        <v>8</v>
      </c>
      <c r="D1963" s="11" t="s">
        <v>803</v>
      </c>
      <c r="E1963" s="11" t="s">
        <v>17056</v>
      </c>
      <c r="F1963" s="11">
        <v>24942326</v>
      </c>
      <c r="G1963" s="11" t="s">
        <v>17265</v>
      </c>
      <c r="H1963" s="11" t="s">
        <v>17266</v>
      </c>
      <c r="I1963" s="11" t="s">
        <v>3896</v>
      </c>
      <c r="J1963" s="11" t="s">
        <v>17267</v>
      </c>
      <c r="K1963" s="11" t="s">
        <v>7498</v>
      </c>
      <c r="L1963" s="11" t="s">
        <v>17268</v>
      </c>
      <c r="M1963" s="11" t="s">
        <v>7339</v>
      </c>
      <c r="N1963" s="12" t="s">
        <v>17269</v>
      </c>
      <c r="O1963" s="12" t="s">
        <v>17270</v>
      </c>
    </row>
    <row r="1964" spans="1:15" ht="15" customHeight="1" x14ac:dyDescent="0.3">
      <c r="A1964" s="11" t="s">
        <v>128</v>
      </c>
      <c r="B1964" s="11" t="s">
        <v>129</v>
      </c>
      <c r="C1964" s="17">
        <v>8</v>
      </c>
      <c r="D1964" s="11" t="s">
        <v>803</v>
      </c>
      <c r="E1964" s="11" t="s">
        <v>17056</v>
      </c>
      <c r="F1964" s="11">
        <v>25523246</v>
      </c>
      <c r="G1964" s="11" t="s">
        <v>17271</v>
      </c>
      <c r="H1964" s="11" t="s">
        <v>17272</v>
      </c>
      <c r="I1964" s="11" t="s">
        <v>3896</v>
      </c>
      <c r="J1964" s="11"/>
      <c r="K1964" s="11" t="s">
        <v>7337</v>
      </c>
      <c r="L1964" s="11" t="s">
        <v>17273</v>
      </c>
      <c r="M1964" s="11" t="s">
        <v>7772</v>
      </c>
      <c r="N1964" s="12" t="s">
        <v>17274</v>
      </c>
      <c r="O1964" s="12" t="s">
        <v>17275</v>
      </c>
    </row>
    <row r="1965" spans="1:15" ht="15" customHeight="1" x14ac:dyDescent="0.3">
      <c r="A1965" s="11" t="s">
        <v>128</v>
      </c>
      <c r="B1965" s="11" t="s">
        <v>129</v>
      </c>
      <c r="C1965" s="17">
        <v>8</v>
      </c>
      <c r="D1965" s="11" t="s">
        <v>803</v>
      </c>
      <c r="E1965" s="11" t="s">
        <v>17056</v>
      </c>
      <c r="F1965" s="11">
        <v>24400977</v>
      </c>
      <c r="G1965" s="11" t="s">
        <v>13722</v>
      </c>
      <c r="H1965" s="11" t="s">
        <v>13723</v>
      </c>
      <c r="I1965" s="11" t="s">
        <v>1862</v>
      </c>
      <c r="J1965" s="11"/>
      <c r="K1965" s="11" t="s">
        <v>7337</v>
      </c>
      <c r="L1965" s="11" t="s">
        <v>13724</v>
      </c>
      <c r="M1965" s="11" t="s">
        <v>7604</v>
      </c>
      <c r="N1965" s="12" t="s">
        <v>13725</v>
      </c>
      <c r="O1965" s="12" t="s">
        <v>13726</v>
      </c>
    </row>
    <row r="1966" spans="1:15" ht="15" customHeight="1" x14ac:dyDescent="0.3">
      <c r="A1966" s="11" t="s">
        <v>128</v>
      </c>
      <c r="B1966" s="11" t="s">
        <v>129</v>
      </c>
      <c r="C1966" s="17">
        <v>8</v>
      </c>
      <c r="D1966" s="11" t="s">
        <v>803</v>
      </c>
      <c r="E1966" s="11" t="s">
        <v>17056</v>
      </c>
      <c r="F1966" s="11">
        <v>24084074</v>
      </c>
      <c r="G1966" s="11" t="s">
        <v>17276</v>
      </c>
      <c r="H1966" s="11" t="s">
        <v>17277</v>
      </c>
      <c r="I1966" s="11" t="s">
        <v>3206</v>
      </c>
      <c r="J1966" s="11" t="s">
        <v>17278</v>
      </c>
      <c r="K1966" s="11" t="s">
        <v>7371</v>
      </c>
      <c r="L1966" s="11" t="s">
        <v>17279</v>
      </c>
      <c r="M1966" s="11" t="s">
        <v>7373</v>
      </c>
      <c r="N1966" s="12" t="s">
        <v>17280</v>
      </c>
      <c r="O1966" s="12" t="s">
        <v>17281</v>
      </c>
    </row>
    <row r="1967" spans="1:15" ht="15" customHeight="1" x14ac:dyDescent="0.3">
      <c r="A1967" s="11" t="s">
        <v>128</v>
      </c>
      <c r="B1967" s="11" t="s">
        <v>129</v>
      </c>
      <c r="C1967" s="17">
        <v>8</v>
      </c>
      <c r="D1967" s="11" t="s">
        <v>803</v>
      </c>
      <c r="E1967" s="11" t="s">
        <v>17056</v>
      </c>
      <c r="F1967" s="11">
        <v>23096711</v>
      </c>
      <c r="G1967" s="11" t="s">
        <v>17282</v>
      </c>
      <c r="H1967" s="11" t="s">
        <v>17283</v>
      </c>
      <c r="I1967" s="11" t="s">
        <v>2322</v>
      </c>
      <c r="J1967" s="11" t="s">
        <v>13786</v>
      </c>
      <c r="K1967" s="11" t="s">
        <v>7412</v>
      </c>
      <c r="L1967" s="11" t="s">
        <v>17284</v>
      </c>
      <c r="M1967" s="11" t="s">
        <v>7373</v>
      </c>
      <c r="N1967" s="12" t="s">
        <v>17285</v>
      </c>
      <c r="O1967" s="12" t="s">
        <v>17286</v>
      </c>
    </row>
    <row r="1968" spans="1:15" ht="15" customHeight="1" x14ac:dyDescent="0.3">
      <c r="A1968" s="11" t="s">
        <v>128</v>
      </c>
      <c r="B1968" s="11" t="s">
        <v>129</v>
      </c>
      <c r="C1968" s="17">
        <v>8</v>
      </c>
      <c r="D1968" s="11" t="s">
        <v>803</v>
      </c>
      <c r="E1968" s="11" t="s">
        <v>17056</v>
      </c>
      <c r="F1968" s="11">
        <v>23562440</v>
      </c>
      <c r="G1968" s="11" t="s">
        <v>17287</v>
      </c>
      <c r="H1968" s="11" t="s">
        <v>17288</v>
      </c>
      <c r="I1968" s="11" t="s">
        <v>3201</v>
      </c>
      <c r="J1968" s="11" t="s">
        <v>17289</v>
      </c>
      <c r="K1968" s="11" t="s">
        <v>10211</v>
      </c>
      <c r="L1968" s="11" t="s">
        <v>17290</v>
      </c>
      <c r="M1968" s="11" t="s">
        <v>7373</v>
      </c>
      <c r="N1968" s="12" t="s">
        <v>17291</v>
      </c>
      <c r="O1968" s="12" t="s">
        <v>17292</v>
      </c>
    </row>
    <row r="1969" spans="1:15" ht="15" customHeight="1" x14ac:dyDescent="0.3">
      <c r="A1969" s="11" t="s">
        <v>128</v>
      </c>
      <c r="B1969" s="11" t="s">
        <v>129</v>
      </c>
      <c r="C1969" s="17">
        <v>8</v>
      </c>
      <c r="D1969" s="11" t="s">
        <v>803</v>
      </c>
      <c r="E1969" s="11" t="s">
        <v>17056</v>
      </c>
      <c r="F1969" s="11">
        <v>23023652</v>
      </c>
      <c r="G1969" s="11" t="s">
        <v>17293</v>
      </c>
      <c r="H1969" s="11" t="s">
        <v>17294</v>
      </c>
      <c r="I1969" s="11" t="s">
        <v>2326</v>
      </c>
      <c r="J1969" s="11"/>
      <c r="K1969" s="11" t="s">
        <v>7747</v>
      </c>
      <c r="L1969" s="11" t="s">
        <v>17295</v>
      </c>
      <c r="M1969" s="11" t="s">
        <v>7339</v>
      </c>
      <c r="N1969" s="12" t="s">
        <v>17296</v>
      </c>
      <c r="O1969" s="12" t="s">
        <v>17297</v>
      </c>
    </row>
    <row r="1970" spans="1:15" ht="15" customHeight="1" x14ac:dyDescent="0.3">
      <c r="A1970" s="11" t="s">
        <v>128</v>
      </c>
      <c r="B1970" s="11" t="s">
        <v>129</v>
      </c>
      <c r="C1970" s="17">
        <v>8</v>
      </c>
      <c r="D1970" s="11" t="s">
        <v>803</v>
      </c>
      <c r="E1970" s="11" t="s">
        <v>17056</v>
      </c>
      <c r="F1970" s="11">
        <v>23941250</v>
      </c>
      <c r="G1970" s="11" t="s">
        <v>17226</v>
      </c>
      <c r="H1970" s="11" t="s">
        <v>17298</v>
      </c>
      <c r="I1970" s="11" t="s">
        <v>1020</v>
      </c>
      <c r="J1970" s="11"/>
      <c r="K1970" s="11" t="s">
        <v>7337</v>
      </c>
      <c r="L1970" s="11" t="s">
        <v>17299</v>
      </c>
      <c r="M1970" s="11" t="s">
        <v>8313</v>
      </c>
      <c r="N1970" s="12" t="s">
        <v>17300</v>
      </c>
      <c r="O1970" s="12" t="s">
        <v>17301</v>
      </c>
    </row>
    <row r="1971" spans="1:15" ht="15" customHeight="1" x14ac:dyDescent="0.3">
      <c r="A1971" s="11" t="s">
        <v>128</v>
      </c>
      <c r="B1971" s="11" t="s">
        <v>129</v>
      </c>
      <c r="C1971" s="17">
        <v>8</v>
      </c>
      <c r="D1971" s="11" t="s">
        <v>803</v>
      </c>
      <c r="E1971" s="11" t="s">
        <v>17056</v>
      </c>
      <c r="F1971" s="11">
        <v>23311587</v>
      </c>
      <c r="G1971" s="11" t="s">
        <v>13722</v>
      </c>
      <c r="H1971" s="11" t="s">
        <v>13773</v>
      </c>
      <c r="I1971" s="11" t="s">
        <v>2827</v>
      </c>
      <c r="J1971" s="11"/>
      <c r="K1971" s="11" t="s">
        <v>7337</v>
      </c>
      <c r="L1971" s="11" t="s">
        <v>13774</v>
      </c>
      <c r="M1971" s="11" t="s">
        <v>13775</v>
      </c>
      <c r="N1971" s="12" t="s">
        <v>13776</v>
      </c>
      <c r="O1971" s="12" t="s">
        <v>13777</v>
      </c>
    </row>
    <row r="1972" spans="1:15" ht="15" customHeight="1" x14ac:dyDescent="0.3">
      <c r="A1972" s="11" t="s">
        <v>128</v>
      </c>
      <c r="B1972" s="11" t="s">
        <v>129</v>
      </c>
      <c r="C1972" s="17">
        <v>8</v>
      </c>
      <c r="D1972" s="11" t="s">
        <v>803</v>
      </c>
      <c r="E1972" s="11" t="s">
        <v>17056</v>
      </c>
      <c r="F1972" s="11">
        <v>22356636</v>
      </c>
      <c r="G1972" s="11" t="s">
        <v>8759</v>
      </c>
      <c r="H1972" s="11" t="s">
        <v>8760</v>
      </c>
      <c r="I1972" s="11" t="s">
        <v>1883</v>
      </c>
      <c r="J1972" s="11"/>
      <c r="K1972" s="11" t="s">
        <v>7337</v>
      </c>
      <c r="L1972" s="11" t="s">
        <v>8761</v>
      </c>
      <c r="M1972" s="11" t="s">
        <v>7339</v>
      </c>
      <c r="N1972" s="12" t="s">
        <v>8762</v>
      </c>
      <c r="O1972" s="12" t="s">
        <v>8763</v>
      </c>
    </row>
    <row r="1973" spans="1:15" ht="15" customHeight="1" x14ac:dyDescent="0.3">
      <c r="A1973" s="11" t="s">
        <v>128</v>
      </c>
      <c r="B1973" s="11" t="s">
        <v>129</v>
      </c>
      <c r="C1973" s="17">
        <v>8</v>
      </c>
      <c r="D1973" s="11" t="s">
        <v>803</v>
      </c>
      <c r="E1973" s="11" t="s">
        <v>17056</v>
      </c>
      <c r="F1973" s="11">
        <v>22212057</v>
      </c>
      <c r="G1973" s="11" t="s">
        <v>17302</v>
      </c>
      <c r="H1973" s="11" t="s">
        <v>17303</v>
      </c>
      <c r="I1973" s="11" t="s">
        <v>2835</v>
      </c>
      <c r="J1973" s="11"/>
      <c r="K1973" s="11" t="s">
        <v>7337</v>
      </c>
      <c r="L1973" s="11" t="s">
        <v>17304</v>
      </c>
      <c r="M1973" s="11" t="s">
        <v>8313</v>
      </c>
      <c r="N1973" s="12" t="s">
        <v>17305</v>
      </c>
      <c r="O1973" s="12" t="s">
        <v>17306</v>
      </c>
    </row>
    <row r="1974" spans="1:15" ht="15" customHeight="1" x14ac:dyDescent="0.3">
      <c r="A1974" s="11" t="s">
        <v>128</v>
      </c>
      <c r="B1974" s="11" t="s">
        <v>129</v>
      </c>
      <c r="C1974" s="17">
        <v>8</v>
      </c>
      <c r="D1974" s="11" t="s">
        <v>803</v>
      </c>
      <c r="E1974" s="11" t="s">
        <v>17056</v>
      </c>
      <c r="F1974" s="11">
        <v>21678407</v>
      </c>
      <c r="G1974" s="11" t="s">
        <v>17307</v>
      </c>
      <c r="H1974" s="11" t="s">
        <v>17308</v>
      </c>
      <c r="I1974" s="11" t="s">
        <v>4189</v>
      </c>
      <c r="J1974" s="11"/>
      <c r="K1974" s="11" t="s">
        <v>8675</v>
      </c>
      <c r="L1974" s="11" t="s">
        <v>17309</v>
      </c>
      <c r="M1974" s="11" t="s">
        <v>7373</v>
      </c>
      <c r="N1974" s="12" t="s">
        <v>17310</v>
      </c>
      <c r="O1974" s="12" t="s">
        <v>17311</v>
      </c>
    </row>
    <row r="1975" spans="1:15" ht="15" customHeight="1" x14ac:dyDescent="0.3">
      <c r="A1975" s="11" t="s">
        <v>128</v>
      </c>
      <c r="B1975" s="11" t="s">
        <v>129</v>
      </c>
      <c r="C1975" s="17">
        <v>8</v>
      </c>
      <c r="D1975" s="11" t="s">
        <v>803</v>
      </c>
      <c r="E1975" s="11" t="s">
        <v>17056</v>
      </c>
      <c r="F1975" s="11">
        <v>21734714</v>
      </c>
      <c r="G1975" s="11" t="s">
        <v>17312</v>
      </c>
      <c r="H1975" s="11" t="s">
        <v>17313</v>
      </c>
      <c r="I1975" s="11" t="s">
        <v>2927</v>
      </c>
      <c r="J1975" s="11" t="s">
        <v>17314</v>
      </c>
      <c r="K1975" s="11" t="s">
        <v>7412</v>
      </c>
      <c r="L1975" s="11" t="s">
        <v>17315</v>
      </c>
      <c r="M1975" s="11" t="s">
        <v>8459</v>
      </c>
      <c r="N1975" s="12" t="s">
        <v>17316</v>
      </c>
      <c r="O1975" s="12" t="s">
        <v>17317</v>
      </c>
    </row>
    <row r="1976" spans="1:15" ht="15" customHeight="1" x14ac:dyDescent="0.3">
      <c r="A1976" s="11" t="s">
        <v>128</v>
      </c>
      <c r="B1976" s="11" t="s">
        <v>129</v>
      </c>
      <c r="C1976" s="17">
        <v>8</v>
      </c>
      <c r="D1976" s="11" t="s">
        <v>803</v>
      </c>
      <c r="E1976" s="11" t="s">
        <v>17056</v>
      </c>
      <c r="F1976" s="11">
        <v>21270823</v>
      </c>
      <c r="G1976" s="11" t="s">
        <v>17318</v>
      </c>
      <c r="H1976" s="11" t="s">
        <v>17319</v>
      </c>
      <c r="I1976" s="11" t="s">
        <v>4213</v>
      </c>
      <c r="J1976" s="11" t="s">
        <v>17320</v>
      </c>
      <c r="K1976" s="11" t="s">
        <v>7412</v>
      </c>
      <c r="L1976" s="11" t="s">
        <v>17321</v>
      </c>
      <c r="M1976" s="11" t="s">
        <v>7373</v>
      </c>
      <c r="N1976" s="12" t="s">
        <v>17322</v>
      </c>
      <c r="O1976" s="12" t="s">
        <v>17323</v>
      </c>
    </row>
    <row r="1977" spans="1:15" ht="15" customHeight="1" x14ac:dyDescent="0.3">
      <c r="A1977" s="11" t="s">
        <v>128</v>
      </c>
      <c r="B1977" s="11" t="s">
        <v>129</v>
      </c>
      <c r="C1977" s="17">
        <v>8</v>
      </c>
      <c r="D1977" s="11" t="s">
        <v>803</v>
      </c>
      <c r="E1977" s="11" t="s">
        <v>17056</v>
      </c>
      <c r="F1977" s="11">
        <v>20874790</v>
      </c>
      <c r="G1977" s="11" t="s">
        <v>17324</v>
      </c>
      <c r="H1977" s="11" t="s">
        <v>17325</v>
      </c>
      <c r="I1977" s="11" t="s">
        <v>3319</v>
      </c>
      <c r="J1977" s="11"/>
      <c r="K1977" s="11" t="s">
        <v>7337</v>
      </c>
      <c r="L1977" s="11" t="s">
        <v>17326</v>
      </c>
      <c r="M1977" s="11" t="s">
        <v>7604</v>
      </c>
      <c r="N1977" s="12" t="s">
        <v>17327</v>
      </c>
      <c r="O1977" s="12" t="s">
        <v>17328</v>
      </c>
    </row>
    <row r="1978" spans="1:15" ht="15" customHeight="1" x14ac:dyDescent="0.3">
      <c r="A1978" s="11" t="s">
        <v>128</v>
      </c>
      <c r="B1978" s="11" t="s">
        <v>129</v>
      </c>
      <c r="C1978" s="17">
        <v>8</v>
      </c>
      <c r="D1978" s="11" t="s">
        <v>803</v>
      </c>
      <c r="E1978" s="11" t="s">
        <v>17056</v>
      </c>
      <c r="F1978" s="11">
        <v>20199547</v>
      </c>
      <c r="G1978" s="11" t="s">
        <v>17324</v>
      </c>
      <c r="H1978" s="11" t="s">
        <v>17329</v>
      </c>
      <c r="I1978" s="11" t="s">
        <v>3401</v>
      </c>
      <c r="J1978" s="11" t="s">
        <v>17330</v>
      </c>
      <c r="K1978" s="11" t="s">
        <v>7337</v>
      </c>
      <c r="L1978" s="11" t="s">
        <v>17331</v>
      </c>
      <c r="M1978" s="11" t="s">
        <v>9475</v>
      </c>
      <c r="N1978" s="12" t="s">
        <v>17332</v>
      </c>
      <c r="O1978" s="12" t="s">
        <v>17333</v>
      </c>
    </row>
    <row r="1979" spans="1:15" ht="15" customHeight="1" x14ac:dyDescent="0.3">
      <c r="A1979" s="11" t="s">
        <v>128</v>
      </c>
      <c r="B1979" s="11" t="s">
        <v>129</v>
      </c>
      <c r="C1979" s="17">
        <v>8</v>
      </c>
      <c r="D1979" s="11" t="s">
        <v>803</v>
      </c>
      <c r="E1979" s="11" t="s">
        <v>17056</v>
      </c>
      <c r="F1979" s="11">
        <v>19681860</v>
      </c>
      <c r="G1979" s="11" t="s">
        <v>17334</v>
      </c>
      <c r="H1979" s="11" t="s">
        <v>17335</v>
      </c>
      <c r="I1979" s="11" t="s">
        <v>2453</v>
      </c>
      <c r="J1979" s="11" t="s">
        <v>17336</v>
      </c>
      <c r="K1979" s="11" t="s">
        <v>7337</v>
      </c>
      <c r="L1979" s="11" t="s">
        <v>17337</v>
      </c>
      <c r="M1979" s="11" t="s">
        <v>7373</v>
      </c>
      <c r="N1979" s="12" t="s">
        <v>17338</v>
      </c>
      <c r="O1979" s="12" t="s">
        <v>17339</v>
      </c>
    </row>
    <row r="1980" spans="1:15" ht="15" customHeight="1" x14ac:dyDescent="0.3">
      <c r="A1980" s="11" t="s">
        <v>128</v>
      </c>
      <c r="B1980" s="11" t="s">
        <v>129</v>
      </c>
      <c r="C1980" s="17">
        <v>8</v>
      </c>
      <c r="D1980" s="11" t="s">
        <v>803</v>
      </c>
      <c r="E1980" s="11" t="s">
        <v>17061</v>
      </c>
      <c r="F1980" s="11">
        <v>18774391</v>
      </c>
      <c r="G1980" s="11" t="s">
        <v>17340</v>
      </c>
      <c r="H1980" s="11" t="s">
        <v>17341</v>
      </c>
      <c r="I1980" s="11" t="s">
        <v>737</v>
      </c>
      <c r="J1980" s="11"/>
      <c r="K1980" s="11" t="s">
        <v>7371</v>
      </c>
      <c r="L1980" s="11" t="s">
        <v>17342</v>
      </c>
      <c r="M1980" s="11" t="s">
        <v>7373</v>
      </c>
      <c r="N1980" s="12" t="s">
        <v>17343</v>
      </c>
      <c r="O1980" s="12" t="s">
        <v>17344</v>
      </c>
    </row>
    <row r="1981" spans="1:15" ht="15" customHeight="1" x14ac:dyDescent="0.3">
      <c r="A1981" s="11" t="s">
        <v>128</v>
      </c>
      <c r="B1981" s="11" t="s">
        <v>129</v>
      </c>
      <c r="C1981" s="17">
        <v>8</v>
      </c>
      <c r="D1981" s="11" t="s">
        <v>803</v>
      </c>
      <c r="E1981" s="11" t="s">
        <v>17056</v>
      </c>
      <c r="F1981" s="11">
        <v>18094728</v>
      </c>
      <c r="G1981" s="11" t="s">
        <v>17345</v>
      </c>
      <c r="H1981" s="11" t="s">
        <v>17346</v>
      </c>
      <c r="I1981" s="11" t="s">
        <v>667</v>
      </c>
      <c r="J1981" s="11" t="s">
        <v>17347</v>
      </c>
      <c r="K1981" s="11" t="s">
        <v>7412</v>
      </c>
      <c r="L1981" s="11" t="s">
        <v>17348</v>
      </c>
      <c r="M1981" s="11" t="s">
        <v>7414</v>
      </c>
      <c r="N1981" s="12" t="s">
        <v>17349</v>
      </c>
      <c r="O1981" s="12" t="s">
        <v>17350</v>
      </c>
    </row>
    <row r="1982" spans="1:15" ht="15" customHeight="1" x14ac:dyDescent="0.3">
      <c r="A1982" s="11" t="s">
        <v>128</v>
      </c>
      <c r="B1982" s="11" t="s">
        <v>129</v>
      </c>
      <c r="C1982" s="17">
        <v>8</v>
      </c>
      <c r="D1982" s="11" t="s">
        <v>803</v>
      </c>
      <c r="E1982" s="11" t="s">
        <v>17056</v>
      </c>
      <c r="F1982" s="11">
        <v>18028502</v>
      </c>
      <c r="G1982" s="11" t="s">
        <v>17351</v>
      </c>
      <c r="H1982" s="11" t="s">
        <v>17352</v>
      </c>
      <c r="I1982" s="11" t="s">
        <v>4212</v>
      </c>
      <c r="J1982" s="11" t="s">
        <v>17353</v>
      </c>
      <c r="K1982" s="11" t="s">
        <v>7337</v>
      </c>
      <c r="L1982" s="11" t="s">
        <v>17354</v>
      </c>
      <c r="M1982" s="11" t="s">
        <v>7373</v>
      </c>
      <c r="N1982" s="12" t="s">
        <v>17355</v>
      </c>
      <c r="O1982" s="12" t="s">
        <v>17356</v>
      </c>
    </row>
    <row r="1983" spans="1:15" ht="15" customHeight="1" x14ac:dyDescent="0.3">
      <c r="A1983" s="11" t="s">
        <v>128</v>
      </c>
      <c r="B1983" s="11" t="s">
        <v>129</v>
      </c>
      <c r="C1983" s="17">
        <v>8</v>
      </c>
      <c r="D1983" s="11" t="s">
        <v>803</v>
      </c>
      <c r="E1983" s="11" t="s">
        <v>17056</v>
      </c>
      <c r="F1983" s="11">
        <v>18313126</v>
      </c>
      <c r="G1983" s="11" t="s">
        <v>17357</v>
      </c>
      <c r="H1983" s="11" t="s">
        <v>17358</v>
      </c>
      <c r="I1983" s="11" t="s">
        <v>2971</v>
      </c>
      <c r="J1983" s="11" t="s">
        <v>17359</v>
      </c>
      <c r="K1983" s="11" t="s">
        <v>7371</v>
      </c>
      <c r="L1983" s="11" t="s">
        <v>17360</v>
      </c>
      <c r="M1983" s="11" t="s">
        <v>7373</v>
      </c>
      <c r="N1983" s="12" t="s">
        <v>17361</v>
      </c>
      <c r="O1983" s="12" t="s">
        <v>17362</v>
      </c>
    </row>
    <row r="1984" spans="1:15" ht="15" customHeight="1" x14ac:dyDescent="0.3">
      <c r="A1984" s="11" t="s">
        <v>128</v>
      </c>
      <c r="B1984" s="11" t="s">
        <v>129</v>
      </c>
      <c r="C1984" s="17">
        <v>8</v>
      </c>
      <c r="D1984" s="11" t="s">
        <v>803</v>
      </c>
      <c r="E1984" s="11" t="s">
        <v>17056</v>
      </c>
      <c r="F1984" s="11">
        <v>16990802</v>
      </c>
      <c r="G1984" s="11" t="s">
        <v>17363</v>
      </c>
      <c r="H1984" s="11" t="s">
        <v>17364</v>
      </c>
      <c r="I1984" s="11" t="s">
        <v>3436</v>
      </c>
      <c r="J1984" s="11" t="s">
        <v>17365</v>
      </c>
      <c r="K1984" s="11" t="s">
        <v>7412</v>
      </c>
      <c r="L1984" s="11" t="s">
        <v>17366</v>
      </c>
      <c r="M1984" s="11" t="s">
        <v>7373</v>
      </c>
      <c r="N1984" s="12" t="s">
        <v>17367</v>
      </c>
      <c r="O1984" s="12" t="s">
        <v>17368</v>
      </c>
    </row>
    <row r="1985" spans="1:15" ht="15" customHeight="1" x14ac:dyDescent="0.3">
      <c r="A1985" s="11" t="s">
        <v>128</v>
      </c>
      <c r="B1985" s="11" t="s">
        <v>129</v>
      </c>
      <c r="C1985" s="17">
        <v>8</v>
      </c>
      <c r="D1985" s="11" t="s">
        <v>803</v>
      </c>
      <c r="E1985" s="11" t="s">
        <v>17056</v>
      </c>
      <c r="F1985" s="11">
        <v>17556479</v>
      </c>
      <c r="G1985" s="11" t="s">
        <v>17369</v>
      </c>
      <c r="H1985" s="11" t="s">
        <v>17370</v>
      </c>
      <c r="I1985" s="11" t="s">
        <v>17371</v>
      </c>
      <c r="J1985" s="11"/>
      <c r="K1985" s="11" t="s">
        <v>7803</v>
      </c>
      <c r="L1985" s="11" t="s">
        <v>17372</v>
      </c>
      <c r="M1985" s="11" t="s">
        <v>7734</v>
      </c>
      <c r="N1985" s="12" t="s">
        <v>17373</v>
      </c>
      <c r="O1985" s="12" t="s">
        <v>17374</v>
      </c>
    </row>
    <row r="1986" spans="1:15" ht="15" customHeight="1" x14ac:dyDescent="0.3">
      <c r="A1986" s="11" t="s">
        <v>128</v>
      </c>
      <c r="B1986" s="11" t="s">
        <v>129</v>
      </c>
      <c r="C1986" s="17">
        <v>8</v>
      </c>
      <c r="D1986" s="11" t="s">
        <v>803</v>
      </c>
      <c r="E1986" s="11" t="s">
        <v>17056</v>
      </c>
      <c r="F1986" s="11">
        <v>17641349</v>
      </c>
      <c r="G1986" s="11" t="s">
        <v>17369</v>
      </c>
      <c r="H1986" s="11" t="s">
        <v>17375</v>
      </c>
      <c r="I1986" s="11" t="s">
        <v>9247</v>
      </c>
      <c r="J1986" s="11"/>
      <c r="K1986" s="11" t="s">
        <v>7803</v>
      </c>
      <c r="L1986" s="11" t="s">
        <v>17376</v>
      </c>
      <c r="M1986" s="11" t="s">
        <v>7734</v>
      </c>
      <c r="N1986" s="12" t="s">
        <v>17377</v>
      </c>
      <c r="O1986" s="12" t="s">
        <v>17378</v>
      </c>
    </row>
    <row r="1987" spans="1:15" ht="15" customHeight="1" x14ac:dyDescent="0.3">
      <c r="A1987" s="11" t="s">
        <v>128</v>
      </c>
      <c r="B1987" s="11" t="s">
        <v>129</v>
      </c>
      <c r="C1987" s="17">
        <v>8</v>
      </c>
      <c r="D1987" s="11" t="s">
        <v>803</v>
      </c>
      <c r="E1987" s="11" t="s">
        <v>17061</v>
      </c>
      <c r="F1987" s="11">
        <v>17257411</v>
      </c>
      <c r="G1987" s="11" t="s">
        <v>15332</v>
      </c>
      <c r="H1987" s="11" t="s">
        <v>15333</v>
      </c>
      <c r="I1987" s="11" t="s">
        <v>15334</v>
      </c>
      <c r="J1987" s="11" t="s">
        <v>15334</v>
      </c>
      <c r="K1987" s="11" t="s">
        <v>5316</v>
      </c>
      <c r="L1987" s="11" t="s">
        <v>15335</v>
      </c>
      <c r="M1987" s="11" t="s">
        <v>7339</v>
      </c>
      <c r="N1987" s="12" t="s">
        <v>15336</v>
      </c>
      <c r="O1987" s="12" t="s">
        <v>15337</v>
      </c>
    </row>
    <row r="1988" spans="1:15" ht="15" customHeight="1" x14ac:dyDescent="0.3">
      <c r="A1988" s="11" t="s">
        <v>128</v>
      </c>
      <c r="B1988" s="11" t="s">
        <v>129</v>
      </c>
      <c r="C1988" s="17">
        <v>8</v>
      </c>
      <c r="D1988" s="11" t="s">
        <v>803</v>
      </c>
      <c r="E1988" s="11" t="s">
        <v>17056</v>
      </c>
      <c r="F1988" s="11">
        <v>17052524</v>
      </c>
      <c r="G1988" s="11" t="s">
        <v>17379</v>
      </c>
      <c r="H1988" s="11" t="s">
        <v>17380</v>
      </c>
      <c r="I1988" s="11" t="s">
        <v>3257</v>
      </c>
      <c r="J1988" s="11"/>
      <c r="K1988" s="11" t="s">
        <v>7754</v>
      </c>
      <c r="L1988" s="11" t="s">
        <v>17381</v>
      </c>
      <c r="M1988" s="11" t="s">
        <v>8615</v>
      </c>
      <c r="N1988" s="12" t="s">
        <v>17382</v>
      </c>
      <c r="O1988" s="12" t="s">
        <v>17383</v>
      </c>
    </row>
    <row r="1989" spans="1:15" ht="15" customHeight="1" x14ac:dyDescent="0.3">
      <c r="A1989" s="11" t="s">
        <v>128</v>
      </c>
      <c r="B1989" s="11" t="s">
        <v>129</v>
      </c>
      <c r="C1989" s="17">
        <v>8</v>
      </c>
      <c r="D1989" s="11" t="s">
        <v>803</v>
      </c>
      <c r="E1989" s="11" t="s">
        <v>17056</v>
      </c>
      <c r="F1989" s="11">
        <v>16681614</v>
      </c>
      <c r="G1989" s="11" t="s">
        <v>17384</v>
      </c>
      <c r="H1989" s="11" t="s">
        <v>17385</v>
      </c>
      <c r="I1989" s="11" t="s">
        <v>2986</v>
      </c>
      <c r="J1989" s="11"/>
      <c r="K1989" s="11" t="s">
        <v>7561</v>
      </c>
      <c r="L1989" s="11" t="s">
        <v>17386</v>
      </c>
      <c r="M1989" s="11" t="s">
        <v>17387</v>
      </c>
      <c r="N1989" s="12" t="s">
        <v>17388</v>
      </c>
      <c r="O1989" s="12" t="s">
        <v>17389</v>
      </c>
    </row>
    <row r="1990" spans="1:15" ht="15" customHeight="1" x14ac:dyDescent="0.3">
      <c r="A1990" s="11" t="s">
        <v>128</v>
      </c>
      <c r="B1990" s="11" t="s">
        <v>129</v>
      </c>
      <c r="C1990" s="17">
        <v>8</v>
      </c>
      <c r="D1990" s="11" t="s">
        <v>803</v>
      </c>
      <c r="E1990" s="11" t="s">
        <v>17056</v>
      </c>
      <c r="F1990" s="11">
        <v>16681606</v>
      </c>
      <c r="G1990" s="11" t="s">
        <v>17390</v>
      </c>
      <c r="H1990" s="11" t="s">
        <v>17391</v>
      </c>
      <c r="I1990" s="11" t="s">
        <v>2986</v>
      </c>
      <c r="J1990" s="11"/>
      <c r="K1990" s="11" t="s">
        <v>7561</v>
      </c>
      <c r="L1990" s="11" t="s">
        <v>17392</v>
      </c>
      <c r="M1990" s="11" t="s">
        <v>8615</v>
      </c>
      <c r="N1990" s="12" t="s">
        <v>17393</v>
      </c>
      <c r="O1990" s="12" t="s">
        <v>17394</v>
      </c>
    </row>
    <row r="1991" spans="1:15" ht="15" customHeight="1" x14ac:dyDescent="0.3">
      <c r="A1991" s="11" t="s">
        <v>128</v>
      </c>
      <c r="B1991" s="11" t="s">
        <v>129</v>
      </c>
      <c r="C1991" s="17">
        <v>8</v>
      </c>
      <c r="D1991" s="11" t="s">
        <v>803</v>
      </c>
      <c r="E1991" s="11" t="s">
        <v>17056</v>
      </c>
      <c r="F1991" s="11">
        <v>16528081</v>
      </c>
      <c r="G1991" s="11" t="s">
        <v>17395</v>
      </c>
      <c r="H1991" s="11" t="s">
        <v>17396</v>
      </c>
      <c r="I1991" s="11" t="s">
        <v>3062</v>
      </c>
      <c r="J1991" s="11"/>
      <c r="K1991" s="11" t="s">
        <v>7803</v>
      </c>
      <c r="L1991" s="11" t="s">
        <v>17397</v>
      </c>
      <c r="M1991" s="11" t="s">
        <v>7350</v>
      </c>
      <c r="N1991" s="12" t="s">
        <v>17398</v>
      </c>
      <c r="O1991" s="12" t="s">
        <v>17399</v>
      </c>
    </row>
    <row r="1992" spans="1:15" ht="15" customHeight="1" x14ac:dyDescent="0.3">
      <c r="A1992" s="11" t="s">
        <v>128</v>
      </c>
      <c r="B1992" s="11" t="s">
        <v>129</v>
      </c>
      <c r="C1992" s="17">
        <v>8</v>
      </c>
      <c r="D1992" s="11" t="s">
        <v>803</v>
      </c>
      <c r="E1992" s="11" t="s">
        <v>17056</v>
      </c>
      <c r="F1992" s="11">
        <v>16685656</v>
      </c>
      <c r="G1992" s="11" t="s">
        <v>17400</v>
      </c>
      <c r="H1992" s="11" t="s">
        <v>17401</v>
      </c>
      <c r="I1992" s="11" t="s">
        <v>1931</v>
      </c>
      <c r="J1992" s="11" t="s">
        <v>17402</v>
      </c>
      <c r="K1992" s="11" t="s">
        <v>8509</v>
      </c>
      <c r="L1992" s="11" t="s">
        <v>17403</v>
      </c>
      <c r="M1992" s="11" t="s">
        <v>7373</v>
      </c>
      <c r="N1992" s="12" t="s">
        <v>17404</v>
      </c>
      <c r="O1992" s="12" t="s">
        <v>17405</v>
      </c>
    </row>
    <row r="1993" spans="1:15" ht="15" customHeight="1" x14ac:dyDescent="0.3">
      <c r="A1993" s="11" t="s">
        <v>128</v>
      </c>
      <c r="B1993" s="11" t="s">
        <v>129</v>
      </c>
      <c r="C1993" s="17">
        <v>8</v>
      </c>
      <c r="D1993" s="11" t="s">
        <v>803</v>
      </c>
      <c r="E1993" s="11" t="s">
        <v>17056</v>
      </c>
      <c r="F1993" s="11">
        <v>16847213</v>
      </c>
      <c r="G1993" s="11" t="s">
        <v>17406</v>
      </c>
      <c r="H1993" s="11" t="s">
        <v>17407</v>
      </c>
      <c r="I1993" s="11" t="s">
        <v>1526</v>
      </c>
      <c r="J1993" s="11"/>
      <c r="K1993" s="11" t="s">
        <v>8900</v>
      </c>
      <c r="L1993" s="11" t="s">
        <v>17408</v>
      </c>
      <c r="M1993" s="11" t="s">
        <v>8756</v>
      </c>
      <c r="N1993" s="12" t="s">
        <v>17409</v>
      </c>
      <c r="O1993" s="12" t="s">
        <v>17410</v>
      </c>
    </row>
    <row r="1994" spans="1:15" ht="15" customHeight="1" x14ac:dyDescent="0.3">
      <c r="A1994" s="11" t="s">
        <v>128</v>
      </c>
      <c r="B1994" s="11" t="s">
        <v>129</v>
      </c>
      <c r="C1994" s="17">
        <v>8</v>
      </c>
      <c r="D1994" s="11" t="s">
        <v>803</v>
      </c>
      <c r="E1994" s="11" t="s">
        <v>17056</v>
      </c>
      <c r="F1994" s="11">
        <v>16729392</v>
      </c>
      <c r="G1994" s="11" t="s">
        <v>17411</v>
      </c>
      <c r="H1994" s="11" t="s">
        <v>17412</v>
      </c>
      <c r="I1994" s="11" t="s">
        <v>9352</v>
      </c>
      <c r="J1994" s="11"/>
      <c r="K1994" s="11" t="s">
        <v>7337</v>
      </c>
      <c r="L1994" s="11" t="s">
        <v>17413</v>
      </c>
      <c r="M1994" s="11" t="s">
        <v>8615</v>
      </c>
      <c r="N1994" s="12" t="s">
        <v>17414</v>
      </c>
      <c r="O1994" s="12" t="s">
        <v>17415</v>
      </c>
    </row>
    <row r="1995" spans="1:15" ht="15" customHeight="1" x14ac:dyDescent="0.3">
      <c r="A1995" s="11" t="s">
        <v>128</v>
      </c>
      <c r="B1995" s="11" t="s">
        <v>129</v>
      </c>
      <c r="C1995" s="17">
        <v>8</v>
      </c>
      <c r="D1995" s="11" t="s">
        <v>803</v>
      </c>
      <c r="E1995" s="11" t="s">
        <v>17056</v>
      </c>
      <c r="F1995" s="11">
        <v>15898972</v>
      </c>
      <c r="G1995" s="11" t="s">
        <v>17416</v>
      </c>
      <c r="H1995" s="11" t="s">
        <v>17417</v>
      </c>
      <c r="I1995" s="11" t="s">
        <v>15494</v>
      </c>
      <c r="J1995" s="11"/>
      <c r="K1995" s="11" t="s">
        <v>10693</v>
      </c>
      <c r="L1995" s="11" t="s">
        <v>17418</v>
      </c>
      <c r="M1995" s="11" t="s">
        <v>17419</v>
      </c>
      <c r="N1995" s="12" t="s">
        <v>17420</v>
      </c>
      <c r="O1995" s="12" t="s">
        <v>17421</v>
      </c>
    </row>
    <row r="1996" spans="1:15" ht="15" customHeight="1" x14ac:dyDescent="0.3">
      <c r="A1996" s="11" t="s">
        <v>128</v>
      </c>
      <c r="B1996" s="11" t="s">
        <v>129</v>
      </c>
      <c r="C1996" s="17">
        <v>8</v>
      </c>
      <c r="D1996" s="11" t="s">
        <v>803</v>
      </c>
      <c r="E1996" s="11" t="s">
        <v>17056</v>
      </c>
      <c r="F1996" s="11">
        <v>15802490</v>
      </c>
      <c r="G1996" s="11" t="s">
        <v>17422</v>
      </c>
      <c r="H1996" s="11" t="s">
        <v>17423</v>
      </c>
      <c r="I1996" s="11" t="s">
        <v>1450</v>
      </c>
      <c r="J1996" s="11" t="s">
        <v>17424</v>
      </c>
      <c r="K1996" s="11" t="s">
        <v>17425</v>
      </c>
      <c r="L1996" s="11" t="s">
        <v>17426</v>
      </c>
      <c r="M1996" s="11" t="s">
        <v>7373</v>
      </c>
      <c r="N1996" s="12" t="s">
        <v>17427</v>
      </c>
      <c r="O1996" s="12" t="s">
        <v>17428</v>
      </c>
    </row>
    <row r="1997" spans="1:15" ht="15" customHeight="1" x14ac:dyDescent="0.3">
      <c r="A1997" s="11" t="s">
        <v>128</v>
      </c>
      <c r="B1997" s="11" t="s">
        <v>129</v>
      </c>
      <c r="C1997" s="17">
        <v>8</v>
      </c>
      <c r="D1997" s="11" t="s">
        <v>803</v>
      </c>
      <c r="E1997" s="11" t="s">
        <v>17056</v>
      </c>
      <c r="F1997" s="11">
        <v>16098057</v>
      </c>
      <c r="G1997" s="11" t="s">
        <v>17429</v>
      </c>
      <c r="H1997" s="11" t="s">
        <v>17430</v>
      </c>
      <c r="I1997" s="11" t="s">
        <v>669</v>
      </c>
      <c r="J1997" s="11"/>
      <c r="K1997" s="11" t="s">
        <v>7412</v>
      </c>
      <c r="L1997" s="11" t="s">
        <v>17431</v>
      </c>
      <c r="M1997" s="11" t="s">
        <v>7414</v>
      </c>
      <c r="N1997" s="12" t="s">
        <v>17432</v>
      </c>
      <c r="O1997" s="12" t="s">
        <v>17433</v>
      </c>
    </row>
    <row r="1998" spans="1:15" ht="15" customHeight="1" x14ac:dyDescent="0.3">
      <c r="A1998" s="11" t="s">
        <v>128</v>
      </c>
      <c r="B1998" s="11" t="s">
        <v>129</v>
      </c>
      <c r="C1998" s="17">
        <v>8</v>
      </c>
      <c r="D1998" s="11" t="s">
        <v>803</v>
      </c>
      <c r="E1998" s="11" t="s">
        <v>17061</v>
      </c>
      <c r="F1998" s="11">
        <v>12794461</v>
      </c>
      <c r="G1998" s="11" t="s">
        <v>17434</v>
      </c>
      <c r="H1998" s="11" t="s">
        <v>17435</v>
      </c>
      <c r="I1998" s="11" t="s">
        <v>1990</v>
      </c>
      <c r="J1998" s="11"/>
      <c r="K1998" s="11" t="s">
        <v>17436</v>
      </c>
      <c r="L1998" s="11" t="s">
        <v>17437</v>
      </c>
      <c r="M1998" s="11" t="s">
        <v>9821</v>
      </c>
      <c r="N1998" s="12" t="s">
        <v>17438</v>
      </c>
      <c r="O1998" s="12" t="s">
        <v>17439</v>
      </c>
    </row>
    <row r="1999" spans="1:15" ht="15" customHeight="1" x14ac:dyDescent="0.3">
      <c r="A1999" s="11" t="s">
        <v>128</v>
      </c>
      <c r="B1999" s="11" t="s">
        <v>129</v>
      </c>
      <c r="C1999" s="17">
        <v>8</v>
      </c>
      <c r="D1999" s="11" t="s">
        <v>803</v>
      </c>
      <c r="E1999" s="11" t="s">
        <v>17056</v>
      </c>
      <c r="F1999" s="11">
        <v>12354803</v>
      </c>
      <c r="G1999" s="11" t="s">
        <v>17440</v>
      </c>
      <c r="H1999" s="11" t="s">
        <v>17441</v>
      </c>
      <c r="I1999" s="11" t="s">
        <v>9676</v>
      </c>
      <c r="J1999" s="11"/>
      <c r="K1999" s="11" t="s">
        <v>17442</v>
      </c>
      <c r="L1999" s="11" t="s">
        <v>17443</v>
      </c>
      <c r="M1999" s="11" t="s">
        <v>7339</v>
      </c>
      <c r="N1999" s="12" t="s">
        <v>17444</v>
      </c>
      <c r="O1999" s="12" t="s">
        <v>17445</v>
      </c>
    </row>
    <row r="2000" spans="1:15" ht="15" customHeight="1" x14ac:dyDescent="0.3">
      <c r="A2000" s="11" t="s">
        <v>128</v>
      </c>
      <c r="B2000" s="11" t="s">
        <v>129</v>
      </c>
      <c r="C2000" s="17">
        <v>8</v>
      </c>
      <c r="D2000" s="11" t="s">
        <v>803</v>
      </c>
      <c r="E2000" s="11" t="s">
        <v>17056</v>
      </c>
      <c r="F2000" s="11">
        <v>12464150</v>
      </c>
      <c r="G2000" s="11" t="s">
        <v>17446</v>
      </c>
      <c r="H2000" s="11" t="s">
        <v>17447</v>
      </c>
      <c r="I2000" s="11" t="s">
        <v>9676</v>
      </c>
      <c r="J2000" s="11"/>
      <c r="K2000" s="11" t="s">
        <v>7561</v>
      </c>
      <c r="L2000" s="11" t="s">
        <v>17448</v>
      </c>
      <c r="M2000" s="11" t="s">
        <v>7734</v>
      </c>
      <c r="N2000" s="12" t="s">
        <v>17449</v>
      </c>
      <c r="O2000" s="12" t="s">
        <v>17450</v>
      </c>
    </row>
    <row r="2001" spans="1:15" ht="15" customHeight="1" x14ac:dyDescent="0.3">
      <c r="A2001" s="11" t="s">
        <v>128</v>
      </c>
      <c r="B2001" s="11" t="s">
        <v>129</v>
      </c>
      <c r="C2001" s="17">
        <v>8</v>
      </c>
      <c r="D2001" s="11" t="s">
        <v>803</v>
      </c>
      <c r="E2001" s="11" t="s">
        <v>17056</v>
      </c>
      <c r="F2001" s="11">
        <v>12474609</v>
      </c>
      <c r="G2001" s="11" t="s">
        <v>17451</v>
      </c>
      <c r="H2001" s="11" t="s">
        <v>17452</v>
      </c>
      <c r="I2001" s="11" t="s">
        <v>3025</v>
      </c>
      <c r="J2001" s="11"/>
      <c r="K2001" s="11" t="s">
        <v>10023</v>
      </c>
      <c r="L2001" s="11" t="s">
        <v>17453</v>
      </c>
      <c r="M2001" s="11" t="s">
        <v>7734</v>
      </c>
      <c r="N2001" s="12" t="s">
        <v>17454</v>
      </c>
      <c r="O2001" s="12"/>
    </row>
    <row r="2002" spans="1:15" ht="15" customHeight="1" x14ac:dyDescent="0.3">
      <c r="A2002" s="11" t="s">
        <v>128</v>
      </c>
      <c r="B2002" s="11" t="s">
        <v>129</v>
      </c>
      <c r="C2002" s="17">
        <v>8</v>
      </c>
      <c r="D2002" s="11" t="s">
        <v>803</v>
      </c>
      <c r="E2002" s="11" t="s">
        <v>17056</v>
      </c>
      <c r="F2002" s="11">
        <v>11982754</v>
      </c>
      <c r="G2002" s="11" t="s">
        <v>17455</v>
      </c>
      <c r="H2002" s="11" t="s">
        <v>17456</v>
      </c>
      <c r="I2002" s="11" t="s">
        <v>2000</v>
      </c>
      <c r="J2002" s="11"/>
      <c r="K2002" s="11" t="s">
        <v>7412</v>
      </c>
      <c r="L2002" s="11" t="s">
        <v>17457</v>
      </c>
      <c r="M2002" s="11" t="s">
        <v>7373</v>
      </c>
      <c r="N2002" s="12" t="s">
        <v>17458</v>
      </c>
      <c r="O2002" s="12" t="s">
        <v>17459</v>
      </c>
    </row>
    <row r="2003" spans="1:15" ht="15" customHeight="1" x14ac:dyDescent="0.3">
      <c r="A2003" s="11" t="s">
        <v>128</v>
      </c>
      <c r="B2003" s="11" t="s">
        <v>129</v>
      </c>
      <c r="C2003" s="17">
        <v>8</v>
      </c>
      <c r="D2003" s="11" t="s">
        <v>803</v>
      </c>
      <c r="E2003" s="11" t="s">
        <v>17061</v>
      </c>
      <c r="F2003" s="11">
        <v>12029283</v>
      </c>
      <c r="G2003" s="11" t="s">
        <v>17460</v>
      </c>
      <c r="H2003" s="11" t="s">
        <v>17461</v>
      </c>
      <c r="I2003" s="11" t="s">
        <v>9737</v>
      </c>
      <c r="J2003" s="11"/>
      <c r="K2003" s="11" t="s">
        <v>17462</v>
      </c>
      <c r="L2003" s="11" t="s">
        <v>17463</v>
      </c>
      <c r="M2003" s="11" t="s">
        <v>10233</v>
      </c>
      <c r="N2003" s="12" t="s">
        <v>17464</v>
      </c>
      <c r="O2003" s="12" t="s">
        <v>17465</v>
      </c>
    </row>
    <row r="2004" spans="1:15" ht="15" customHeight="1" x14ac:dyDescent="0.3">
      <c r="A2004" s="11" t="s">
        <v>128</v>
      </c>
      <c r="B2004" s="11" t="s">
        <v>129</v>
      </c>
      <c r="C2004" s="17">
        <v>8</v>
      </c>
      <c r="D2004" s="11" t="s">
        <v>803</v>
      </c>
      <c r="E2004" s="11" t="s">
        <v>17056</v>
      </c>
      <c r="F2004" s="11">
        <v>11488818</v>
      </c>
      <c r="G2004" s="11" t="s">
        <v>17466</v>
      </c>
      <c r="H2004" s="11" t="s">
        <v>17467</v>
      </c>
      <c r="I2004" s="11" t="s">
        <v>9793</v>
      </c>
      <c r="J2004" s="11"/>
      <c r="K2004" s="11" t="s">
        <v>7561</v>
      </c>
      <c r="L2004" s="11" t="s">
        <v>17468</v>
      </c>
      <c r="M2004" s="11" t="s">
        <v>7350</v>
      </c>
      <c r="N2004" s="12" t="s">
        <v>17469</v>
      </c>
      <c r="O2004" s="12" t="s">
        <v>17470</v>
      </c>
    </row>
    <row r="2005" spans="1:15" ht="15" customHeight="1" x14ac:dyDescent="0.3">
      <c r="A2005" s="11" t="s">
        <v>128</v>
      </c>
      <c r="B2005" s="11" t="s">
        <v>129</v>
      </c>
      <c r="C2005" s="17">
        <v>8</v>
      </c>
      <c r="D2005" s="11" t="s">
        <v>803</v>
      </c>
      <c r="E2005" s="11" t="s">
        <v>17056</v>
      </c>
      <c r="F2005" s="11">
        <v>10733634</v>
      </c>
      <c r="G2005" s="11" t="s">
        <v>17471</v>
      </c>
      <c r="H2005" s="11" t="s">
        <v>17472</v>
      </c>
      <c r="I2005" s="11" t="s">
        <v>3576</v>
      </c>
      <c r="J2005" s="11"/>
      <c r="K2005" s="11" t="s">
        <v>7561</v>
      </c>
      <c r="L2005" s="11" t="s">
        <v>17473</v>
      </c>
      <c r="M2005" s="11" t="s">
        <v>8756</v>
      </c>
      <c r="N2005" s="12" t="s">
        <v>17474</v>
      </c>
      <c r="O2005" s="12" t="s">
        <v>17475</v>
      </c>
    </row>
    <row r="2006" spans="1:15" ht="15" customHeight="1" x14ac:dyDescent="0.3">
      <c r="A2006" s="11" t="s">
        <v>128</v>
      </c>
      <c r="B2006" s="11" t="s">
        <v>129</v>
      </c>
      <c r="C2006" s="17">
        <v>8</v>
      </c>
      <c r="D2006" s="11" t="s">
        <v>803</v>
      </c>
      <c r="E2006" s="11" t="s">
        <v>17056</v>
      </c>
      <c r="F2006" s="11">
        <v>10564322</v>
      </c>
      <c r="G2006" s="11" t="s">
        <v>16925</v>
      </c>
      <c r="H2006" s="11" t="s">
        <v>16926</v>
      </c>
      <c r="I2006" s="11" t="s">
        <v>3697</v>
      </c>
      <c r="J2006" s="11"/>
      <c r="K2006" s="11" t="s">
        <v>7561</v>
      </c>
      <c r="L2006" s="11" t="s">
        <v>16927</v>
      </c>
      <c r="M2006" s="11" t="s">
        <v>8756</v>
      </c>
      <c r="N2006" s="12" t="s">
        <v>16928</v>
      </c>
      <c r="O2006" s="12" t="s">
        <v>16929</v>
      </c>
    </row>
    <row r="2007" spans="1:15" ht="15" customHeight="1" x14ac:dyDescent="0.3">
      <c r="A2007" s="11" t="s">
        <v>128</v>
      </c>
      <c r="B2007" s="11" t="s">
        <v>129</v>
      </c>
      <c r="C2007" s="17">
        <v>8</v>
      </c>
      <c r="D2007" s="11" t="s">
        <v>803</v>
      </c>
      <c r="E2007" s="11" t="s">
        <v>17056</v>
      </c>
      <c r="F2007" s="11">
        <v>10715878</v>
      </c>
      <c r="G2007" s="11" t="s">
        <v>17476</v>
      </c>
      <c r="H2007" s="11" t="s">
        <v>17477</v>
      </c>
      <c r="I2007" s="11" t="s">
        <v>3929</v>
      </c>
      <c r="J2007" s="11"/>
      <c r="K2007" s="11" t="s">
        <v>9549</v>
      </c>
      <c r="L2007" s="11" t="s">
        <v>17478</v>
      </c>
      <c r="M2007" s="11" t="s">
        <v>7350</v>
      </c>
      <c r="N2007" s="12" t="s">
        <v>17479</v>
      </c>
      <c r="O2007" s="12"/>
    </row>
    <row r="2008" spans="1:15" ht="15" customHeight="1" x14ac:dyDescent="0.3">
      <c r="A2008" s="11" t="s">
        <v>128</v>
      </c>
      <c r="B2008" s="11" t="s">
        <v>129</v>
      </c>
      <c r="C2008" s="17">
        <v>8</v>
      </c>
      <c r="D2008" s="11" t="s">
        <v>803</v>
      </c>
      <c r="E2008" s="11" t="s">
        <v>17061</v>
      </c>
      <c r="F2008" s="11">
        <v>10681171</v>
      </c>
      <c r="G2008" s="11" t="s">
        <v>17480</v>
      </c>
      <c r="H2008" s="11" t="s">
        <v>17481</v>
      </c>
      <c r="I2008" s="11" t="s">
        <v>3929</v>
      </c>
      <c r="J2008" s="11"/>
      <c r="K2008" s="11" t="s">
        <v>7561</v>
      </c>
      <c r="L2008" s="11" t="s">
        <v>17482</v>
      </c>
      <c r="M2008" s="11" t="s">
        <v>7604</v>
      </c>
      <c r="N2008" s="12" t="s">
        <v>17483</v>
      </c>
      <c r="O2008" s="12" t="s">
        <v>17484</v>
      </c>
    </row>
    <row r="2009" spans="1:15" ht="15" customHeight="1" x14ac:dyDescent="0.3">
      <c r="A2009" s="11" t="s">
        <v>128</v>
      </c>
      <c r="B2009" s="11" t="s">
        <v>129</v>
      </c>
      <c r="C2009" s="17">
        <v>8</v>
      </c>
      <c r="D2009" s="11" t="s">
        <v>803</v>
      </c>
      <c r="E2009" s="11" t="s">
        <v>17056</v>
      </c>
      <c r="F2009" s="11">
        <v>9665463</v>
      </c>
      <c r="G2009" s="11" t="s">
        <v>17485</v>
      </c>
      <c r="H2009" s="11" t="s">
        <v>17486</v>
      </c>
      <c r="I2009" s="11" t="s">
        <v>2052</v>
      </c>
      <c r="J2009" s="11"/>
      <c r="K2009" s="11" t="s">
        <v>10211</v>
      </c>
      <c r="L2009" s="11" t="s">
        <v>17487</v>
      </c>
      <c r="M2009" s="11" t="s">
        <v>7373</v>
      </c>
      <c r="N2009" s="12" t="s">
        <v>17488</v>
      </c>
      <c r="O2009" s="12" t="s">
        <v>17489</v>
      </c>
    </row>
    <row r="2010" spans="1:15" ht="15" customHeight="1" x14ac:dyDescent="0.3">
      <c r="A2010" s="11" t="s">
        <v>128</v>
      </c>
      <c r="B2010" s="11" t="s">
        <v>129</v>
      </c>
      <c r="C2010" s="17">
        <v>8</v>
      </c>
      <c r="D2010" s="11" t="s">
        <v>803</v>
      </c>
      <c r="E2010" s="11" t="s">
        <v>17056</v>
      </c>
      <c r="F2010" s="11">
        <v>9764143</v>
      </c>
      <c r="G2010" s="11" t="s">
        <v>17490</v>
      </c>
      <c r="H2010" s="11" t="s">
        <v>17491</v>
      </c>
      <c r="I2010" s="11" t="s">
        <v>2052</v>
      </c>
      <c r="J2010" s="11"/>
      <c r="K2010" s="11" t="s">
        <v>7337</v>
      </c>
      <c r="L2010" s="11" t="s">
        <v>17492</v>
      </c>
      <c r="M2010" s="11" t="s">
        <v>10157</v>
      </c>
      <c r="N2010" s="12" t="s">
        <v>17493</v>
      </c>
      <c r="O2010" s="12" t="s">
        <v>17494</v>
      </c>
    </row>
    <row r="2011" spans="1:15" ht="15" customHeight="1" x14ac:dyDescent="0.3">
      <c r="A2011" s="11" t="s">
        <v>128</v>
      </c>
      <c r="B2011" s="11" t="s">
        <v>129</v>
      </c>
      <c r="C2011" s="17">
        <v>8</v>
      </c>
      <c r="D2011" s="11" t="s">
        <v>803</v>
      </c>
      <c r="E2011" s="11" t="s">
        <v>17056</v>
      </c>
      <c r="F2011" s="11">
        <v>9205519</v>
      </c>
      <c r="G2011" s="11" t="s">
        <v>17495</v>
      </c>
      <c r="H2011" s="11" t="s">
        <v>17496</v>
      </c>
      <c r="I2011" s="11" t="s">
        <v>902</v>
      </c>
      <c r="J2011" s="11"/>
      <c r="K2011" s="11" t="s">
        <v>7337</v>
      </c>
      <c r="L2011" s="11" t="s">
        <v>17497</v>
      </c>
      <c r="M2011" s="11" t="s">
        <v>8756</v>
      </c>
      <c r="N2011" s="12" t="s">
        <v>17498</v>
      </c>
      <c r="O2011" s="12" t="s">
        <v>17499</v>
      </c>
    </row>
    <row r="2012" spans="1:15" ht="15" customHeight="1" x14ac:dyDescent="0.3">
      <c r="A2012" s="11" t="s">
        <v>128</v>
      </c>
      <c r="B2012" s="11" t="s">
        <v>129</v>
      </c>
      <c r="C2012" s="17">
        <v>8</v>
      </c>
      <c r="D2012" s="11" t="s">
        <v>803</v>
      </c>
      <c r="E2012" s="11" t="s">
        <v>17056</v>
      </c>
      <c r="F2012" s="11">
        <v>9205496</v>
      </c>
      <c r="G2012" s="11" t="s">
        <v>17500</v>
      </c>
      <c r="H2012" s="11" t="s">
        <v>17501</v>
      </c>
      <c r="I2012" s="11" t="s">
        <v>902</v>
      </c>
      <c r="J2012" s="11"/>
      <c r="K2012" s="11" t="s">
        <v>7337</v>
      </c>
      <c r="L2012" s="11" t="s">
        <v>17502</v>
      </c>
      <c r="M2012" s="11" t="s">
        <v>7339</v>
      </c>
      <c r="N2012" s="12" t="s">
        <v>17503</v>
      </c>
      <c r="O2012" s="12" t="s">
        <v>17504</v>
      </c>
    </row>
    <row r="2013" spans="1:15" ht="15" customHeight="1" x14ac:dyDescent="0.3">
      <c r="A2013" s="11" t="s">
        <v>128</v>
      </c>
      <c r="B2013" s="11" t="s">
        <v>129</v>
      </c>
      <c r="C2013" s="17">
        <v>8</v>
      </c>
      <c r="D2013" s="11" t="s">
        <v>803</v>
      </c>
      <c r="E2013" s="11" t="s">
        <v>17056</v>
      </c>
      <c r="F2013" s="11">
        <v>9192321</v>
      </c>
      <c r="G2013" s="11" t="s">
        <v>17271</v>
      </c>
      <c r="H2013" s="11" t="s">
        <v>17505</v>
      </c>
      <c r="I2013" s="11" t="s">
        <v>902</v>
      </c>
      <c r="J2013" s="11"/>
      <c r="K2013" s="11" t="s">
        <v>11224</v>
      </c>
      <c r="L2013" s="11" t="s">
        <v>17506</v>
      </c>
      <c r="M2013" s="11" t="s">
        <v>7350</v>
      </c>
      <c r="N2013" s="12" t="s">
        <v>17507</v>
      </c>
      <c r="O2013" s="12" t="s">
        <v>17508</v>
      </c>
    </row>
    <row r="2014" spans="1:15" ht="15" customHeight="1" x14ac:dyDescent="0.3">
      <c r="A2014" s="11" t="s">
        <v>128</v>
      </c>
      <c r="B2014" s="11" t="s">
        <v>129</v>
      </c>
      <c r="C2014" s="17">
        <v>8</v>
      </c>
      <c r="D2014" s="11" t="s">
        <v>803</v>
      </c>
      <c r="E2014" s="11" t="s">
        <v>17056</v>
      </c>
      <c r="F2014" s="11">
        <v>9341975</v>
      </c>
      <c r="G2014" s="11" t="s">
        <v>17509</v>
      </c>
      <c r="H2014" s="11" t="s">
        <v>17510</v>
      </c>
      <c r="I2014" s="11" t="s">
        <v>17511</v>
      </c>
      <c r="J2014" s="11"/>
      <c r="K2014" s="11" t="s">
        <v>8279</v>
      </c>
      <c r="L2014" s="11" t="s">
        <v>17512</v>
      </c>
      <c r="M2014" s="11" t="s">
        <v>10157</v>
      </c>
      <c r="N2014" s="12" t="s">
        <v>17513</v>
      </c>
      <c r="O2014" s="12" t="s">
        <v>17514</v>
      </c>
    </row>
    <row r="2015" spans="1:15" ht="15" customHeight="1" x14ac:dyDescent="0.3">
      <c r="A2015" s="11" t="s">
        <v>128</v>
      </c>
      <c r="B2015" s="11" t="s">
        <v>129</v>
      </c>
      <c r="C2015" s="17">
        <v>8</v>
      </c>
      <c r="D2015" s="11" t="s">
        <v>803</v>
      </c>
      <c r="E2015" s="11" t="s">
        <v>17056</v>
      </c>
      <c r="F2015" s="11">
        <v>7636313</v>
      </c>
      <c r="G2015" s="11" t="s">
        <v>17515</v>
      </c>
      <c r="H2015" s="11" t="s">
        <v>17516</v>
      </c>
      <c r="I2015" s="11" t="s">
        <v>910</v>
      </c>
      <c r="J2015" s="11"/>
      <c r="K2015" s="11" t="s">
        <v>7412</v>
      </c>
      <c r="L2015" s="11" t="s">
        <v>17517</v>
      </c>
      <c r="M2015" s="11" t="s">
        <v>7373</v>
      </c>
      <c r="N2015" s="12" t="s">
        <v>17518</v>
      </c>
      <c r="O2015" s="12" t="s">
        <v>17519</v>
      </c>
    </row>
    <row r="2016" spans="1:15" ht="15" customHeight="1" x14ac:dyDescent="0.3">
      <c r="A2016" s="11" t="s">
        <v>128</v>
      </c>
      <c r="B2016" s="11" t="s">
        <v>129</v>
      </c>
      <c r="C2016" s="17">
        <v>8</v>
      </c>
      <c r="D2016" s="11" t="s">
        <v>803</v>
      </c>
      <c r="E2016" s="11" t="s">
        <v>17056</v>
      </c>
      <c r="F2016" s="11">
        <v>7547380</v>
      </c>
      <c r="G2016" s="11" t="s">
        <v>10143</v>
      </c>
      <c r="H2016" s="11" t="s">
        <v>10144</v>
      </c>
      <c r="I2016" s="11" t="s">
        <v>910</v>
      </c>
      <c r="J2016" s="11"/>
      <c r="K2016" s="11" t="s">
        <v>7337</v>
      </c>
      <c r="L2016" s="11" t="s">
        <v>10145</v>
      </c>
      <c r="M2016" s="11" t="s">
        <v>7681</v>
      </c>
      <c r="N2016" s="12" t="s">
        <v>10146</v>
      </c>
      <c r="O2016" s="12" t="s">
        <v>10147</v>
      </c>
    </row>
    <row r="2017" spans="1:15" ht="15" customHeight="1" x14ac:dyDescent="0.3">
      <c r="A2017" s="11" t="s">
        <v>128</v>
      </c>
      <c r="B2017" s="11" t="s">
        <v>129</v>
      </c>
      <c r="C2017" s="17">
        <v>8</v>
      </c>
      <c r="D2017" s="11" t="s">
        <v>803</v>
      </c>
      <c r="E2017" s="11" t="s">
        <v>17056</v>
      </c>
      <c r="F2017" s="11">
        <v>8077702</v>
      </c>
      <c r="G2017" s="11" t="s">
        <v>17520</v>
      </c>
      <c r="H2017" s="11" t="s">
        <v>17521</v>
      </c>
      <c r="I2017" s="11" t="s">
        <v>10155</v>
      </c>
      <c r="J2017" s="11"/>
      <c r="K2017" s="11" t="s">
        <v>7412</v>
      </c>
      <c r="L2017" s="11" t="s">
        <v>17522</v>
      </c>
      <c r="M2017" s="11" t="s">
        <v>10157</v>
      </c>
      <c r="N2017" s="12" t="s">
        <v>17523</v>
      </c>
      <c r="O2017" s="12" t="s">
        <v>17524</v>
      </c>
    </row>
    <row r="2018" spans="1:15" ht="15" customHeight="1" x14ac:dyDescent="0.3">
      <c r="A2018" s="11" t="s">
        <v>128</v>
      </c>
      <c r="B2018" s="11" t="s">
        <v>129</v>
      </c>
      <c r="C2018" s="17">
        <v>8</v>
      </c>
      <c r="D2018" s="11" t="s">
        <v>803</v>
      </c>
      <c r="E2018" s="11" t="s">
        <v>17056</v>
      </c>
      <c r="F2018" s="11">
        <v>7930673</v>
      </c>
      <c r="G2018" s="11" t="s">
        <v>17525</v>
      </c>
      <c r="H2018" s="11" t="s">
        <v>17526</v>
      </c>
      <c r="I2018" s="11" t="s">
        <v>11214</v>
      </c>
      <c r="J2018" s="11"/>
      <c r="K2018" s="11" t="s">
        <v>7412</v>
      </c>
      <c r="L2018" s="11" t="s">
        <v>17527</v>
      </c>
      <c r="M2018" s="11" t="s">
        <v>7373</v>
      </c>
      <c r="N2018" s="12" t="s">
        <v>17528</v>
      </c>
      <c r="O2018" s="12" t="s">
        <v>17529</v>
      </c>
    </row>
    <row r="2019" spans="1:15" ht="15" customHeight="1" x14ac:dyDescent="0.3">
      <c r="A2019" s="11" t="s">
        <v>128</v>
      </c>
      <c r="B2019" s="11" t="s">
        <v>129</v>
      </c>
      <c r="C2019" s="17">
        <v>8</v>
      </c>
      <c r="D2019" s="11" t="s">
        <v>803</v>
      </c>
      <c r="E2019" s="11" t="s">
        <v>17056</v>
      </c>
      <c r="F2019" s="11">
        <v>7690546</v>
      </c>
      <c r="G2019" s="11" t="s">
        <v>17530</v>
      </c>
      <c r="H2019" s="11" t="s">
        <v>17531</v>
      </c>
      <c r="I2019" s="11" t="s">
        <v>17532</v>
      </c>
      <c r="J2019" s="11"/>
      <c r="K2019" s="11" t="s">
        <v>17533</v>
      </c>
      <c r="L2019" s="11" t="s">
        <v>17534</v>
      </c>
      <c r="M2019" s="11" t="s">
        <v>10157</v>
      </c>
      <c r="N2019" s="12" t="s">
        <v>17535</v>
      </c>
      <c r="O2019" s="12" t="s">
        <v>17536</v>
      </c>
    </row>
    <row r="2020" spans="1:15" ht="15" customHeight="1" x14ac:dyDescent="0.3">
      <c r="A2020" s="11" t="s">
        <v>128</v>
      </c>
      <c r="B2020" s="11" t="s">
        <v>129</v>
      </c>
      <c r="C2020" s="17">
        <v>8</v>
      </c>
      <c r="D2020" s="11" t="s">
        <v>803</v>
      </c>
      <c r="E2020" s="11" t="s">
        <v>17056</v>
      </c>
      <c r="F2020" s="11">
        <v>8103799</v>
      </c>
      <c r="G2020" s="11" t="s">
        <v>10180</v>
      </c>
      <c r="H2020" s="11" t="s">
        <v>10181</v>
      </c>
      <c r="I2020" s="11" t="s">
        <v>2105</v>
      </c>
      <c r="J2020" s="11"/>
      <c r="K2020" s="11" t="s">
        <v>10182</v>
      </c>
      <c r="L2020" s="11" t="s">
        <v>10183</v>
      </c>
      <c r="M2020" s="11" t="s">
        <v>7373</v>
      </c>
      <c r="N2020" s="12" t="s">
        <v>10184</v>
      </c>
      <c r="O2020" s="12" t="s">
        <v>10185</v>
      </c>
    </row>
    <row r="2021" spans="1:15" ht="15" customHeight="1" x14ac:dyDescent="0.3">
      <c r="A2021" s="11" t="s">
        <v>128</v>
      </c>
      <c r="B2021" s="11" t="s">
        <v>129</v>
      </c>
      <c r="C2021" s="17">
        <v>8</v>
      </c>
      <c r="D2021" s="11" t="s">
        <v>803</v>
      </c>
      <c r="E2021" s="11" t="s">
        <v>17056</v>
      </c>
      <c r="F2021" s="11">
        <v>8409523</v>
      </c>
      <c r="G2021" s="11" t="s">
        <v>10191</v>
      </c>
      <c r="H2021" s="11" t="s">
        <v>10192</v>
      </c>
      <c r="I2021" s="11" t="s">
        <v>2109</v>
      </c>
      <c r="J2021" s="11"/>
      <c r="K2021" s="11" t="s">
        <v>7412</v>
      </c>
      <c r="L2021" s="11" t="s">
        <v>10193</v>
      </c>
      <c r="M2021" s="11" t="s">
        <v>10194</v>
      </c>
      <c r="N2021" s="12" t="s">
        <v>10195</v>
      </c>
      <c r="O2021" s="12" t="s">
        <v>10196</v>
      </c>
    </row>
    <row r="2022" spans="1:15" ht="15" customHeight="1" x14ac:dyDescent="0.3">
      <c r="A2022" s="11" t="s">
        <v>128</v>
      </c>
      <c r="B2022" s="11" t="s">
        <v>129</v>
      </c>
      <c r="C2022" s="17">
        <v>8</v>
      </c>
      <c r="D2022" s="11" t="s">
        <v>803</v>
      </c>
      <c r="E2022" s="11" t="s">
        <v>17056</v>
      </c>
      <c r="F2022" s="11">
        <v>8369214</v>
      </c>
      <c r="G2022" s="11" t="s">
        <v>17537</v>
      </c>
      <c r="H2022" s="11" t="s">
        <v>17538</v>
      </c>
      <c r="I2022" s="11" t="s">
        <v>932</v>
      </c>
      <c r="J2022" s="11"/>
      <c r="K2022" s="11" t="s">
        <v>7337</v>
      </c>
      <c r="L2022" s="11" t="s">
        <v>17539</v>
      </c>
      <c r="M2022" s="11" t="s">
        <v>8756</v>
      </c>
      <c r="N2022" s="12" t="s">
        <v>17540</v>
      </c>
      <c r="O2022" s="12" t="s">
        <v>17541</v>
      </c>
    </row>
    <row r="2023" spans="1:15" ht="15" customHeight="1" x14ac:dyDescent="0.3">
      <c r="A2023" s="11" t="s">
        <v>128</v>
      </c>
      <c r="B2023" s="11" t="s">
        <v>129</v>
      </c>
      <c r="C2023" s="17">
        <v>8</v>
      </c>
      <c r="D2023" s="11" t="s">
        <v>803</v>
      </c>
      <c r="E2023" s="11" t="s">
        <v>17056</v>
      </c>
      <c r="F2023" s="11">
        <v>7510998</v>
      </c>
      <c r="G2023" s="11" t="s">
        <v>10216</v>
      </c>
      <c r="H2023" s="11" t="s">
        <v>10217</v>
      </c>
      <c r="I2023" s="11" t="s">
        <v>676</v>
      </c>
      <c r="J2023" s="11"/>
      <c r="K2023" s="11" t="s">
        <v>10218</v>
      </c>
      <c r="L2023" s="11" t="s">
        <v>10219</v>
      </c>
      <c r="M2023" s="11" t="s">
        <v>10194</v>
      </c>
      <c r="N2023" s="12" t="s">
        <v>10220</v>
      </c>
      <c r="O2023" s="12" t="s">
        <v>10221</v>
      </c>
    </row>
    <row r="2024" spans="1:15" ht="15" customHeight="1" x14ac:dyDescent="0.3">
      <c r="A2024" s="11" t="s">
        <v>128</v>
      </c>
      <c r="B2024" s="11" t="s">
        <v>129</v>
      </c>
      <c r="C2024" s="17">
        <v>8</v>
      </c>
      <c r="D2024" s="11" t="s">
        <v>803</v>
      </c>
      <c r="E2024" s="11" t="s">
        <v>17056</v>
      </c>
      <c r="F2024" s="11">
        <v>8286253</v>
      </c>
      <c r="G2024" s="11" t="s">
        <v>17542</v>
      </c>
      <c r="H2024" s="11" t="s">
        <v>17543</v>
      </c>
      <c r="I2024" s="11" t="s">
        <v>676</v>
      </c>
      <c r="J2024" s="11"/>
      <c r="K2024" s="11" t="s">
        <v>7337</v>
      </c>
      <c r="L2024" s="11" t="s">
        <v>17544</v>
      </c>
      <c r="M2024" s="11" t="s">
        <v>7339</v>
      </c>
      <c r="N2024" s="12" t="s">
        <v>17545</v>
      </c>
      <c r="O2024" s="12" t="s">
        <v>17546</v>
      </c>
    </row>
    <row r="2025" spans="1:15" ht="15" customHeight="1" x14ac:dyDescent="0.3">
      <c r="A2025" s="11" t="s">
        <v>128</v>
      </c>
      <c r="B2025" s="11" t="s">
        <v>129</v>
      </c>
      <c r="C2025" s="17">
        <v>8</v>
      </c>
      <c r="D2025" s="11" t="s">
        <v>803</v>
      </c>
      <c r="E2025" s="11" t="s">
        <v>17056</v>
      </c>
      <c r="F2025" s="11">
        <v>1387593</v>
      </c>
      <c r="G2025" s="11" t="s">
        <v>17547</v>
      </c>
      <c r="H2025" s="11" t="s">
        <v>17548</v>
      </c>
      <c r="I2025" s="11" t="s">
        <v>2132</v>
      </c>
      <c r="J2025" s="11"/>
      <c r="K2025" s="11" t="s">
        <v>7561</v>
      </c>
      <c r="L2025" s="11" t="s">
        <v>17549</v>
      </c>
      <c r="M2025" s="11" t="s">
        <v>8615</v>
      </c>
      <c r="N2025" s="12" t="s">
        <v>17550</v>
      </c>
      <c r="O2025" s="12" t="s">
        <v>17551</v>
      </c>
    </row>
    <row r="2026" spans="1:15" ht="15" customHeight="1" x14ac:dyDescent="0.3">
      <c r="A2026" s="11" t="s">
        <v>128</v>
      </c>
      <c r="B2026" s="11" t="s">
        <v>129</v>
      </c>
      <c r="C2026" s="17">
        <v>8</v>
      </c>
      <c r="D2026" s="11" t="s">
        <v>803</v>
      </c>
      <c r="E2026" s="11" t="s">
        <v>17056</v>
      </c>
      <c r="F2026" s="11">
        <v>1599285</v>
      </c>
      <c r="G2026" s="11" t="s">
        <v>17552</v>
      </c>
      <c r="H2026" s="11" t="s">
        <v>17553</v>
      </c>
      <c r="I2026" s="11" t="s">
        <v>2137</v>
      </c>
      <c r="J2026" s="11"/>
      <c r="K2026" s="11" t="s">
        <v>8900</v>
      </c>
      <c r="L2026" s="11" t="s">
        <v>17554</v>
      </c>
      <c r="M2026" s="11" t="s">
        <v>8615</v>
      </c>
      <c r="N2026" s="12" t="s">
        <v>17555</v>
      </c>
      <c r="O2026" s="12" t="s">
        <v>17556</v>
      </c>
    </row>
    <row r="2027" spans="1:15" ht="15" customHeight="1" x14ac:dyDescent="0.3">
      <c r="A2027" s="11" t="s">
        <v>128</v>
      </c>
      <c r="B2027" s="11" t="s">
        <v>129</v>
      </c>
      <c r="C2027" s="17">
        <v>8</v>
      </c>
      <c r="D2027" s="11" t="s">
        <v>803</v>
      </c>
      <c r="E2027" s="11" t="s">
        <v>17056</v>
      </c>
      <c r="F2027" s="11">
        <v>1739312</v>
      </c>
      <c r="G2027" s="11" t="s">
        <v>17557</v>
      </c>
      <c r="H2027" s="11" t="s">
        <v>17558</v>
      </c>
      <c r="I2027" s="11" t="s">
        <v>942</v>
      </c>
      <c r="J2027" s="11"/>
      <c r="K2027" s="11" t="s">
        <v>8900</v>
      </c>
      <c r="L2027" s="11" t="s">
        <v>17559</v>
      </c>
      <c r="M2027" s="11" t="s">
        <v>8615</v>
      </c>
      <c r="N2027" s="12" t="s">
        <v>17560</v>
      </c>
      <c r="O2027" s="12" t="s">
        <v>17561</v>
      </c>
    </row>
    <row r="2028" spans="1:15" ht="15" customHeight="1" x14ac:dyDescent="0.3">
      <c r="A2028" s="11" t="s">
        <v>128</v>
      </c>
      <c r="B2028" s="11" t="s">
        <v>129</v>
      </c>
      <c r="C2028" s="17">
        <v>8</v>
      </c>
      <c r="D2028" s="11" t="s">
        <v>803</v>
      </c>
      <c r="E2028" s="11" t="s">
        <v>17056</v>
      </c>
      <c r="F2028" s="11">
        <v>1892418</v>
      </c>
      <c r="G2028" s="11" t="s">
        <v>17562</v>
      </c>
      <c r="H2028" s="11" t="s">
        <v>17563</v>
      </c>
      <c r="I2028" s="11" t="s">
        <v>3887</v>
      </c>
      <c r="J2028" s="11"/>
      <c r="K2028" s="11" t="s">
        <v>8900</v>
      </c>
      <c r="L2028" s="11" t="s">
        <v>17564</v>
      </c>
      <c r="M2028" s="11" t="s">
        <v>8615</v>
      </c>
      <c r="N2028" s="12" t="s">
        <v>17565</v>
      </c>
      <c r="O2028" s="12" t="s">
        <v>17566</v>
      </c>
    </row>
    <row r="2029" spans="1:15" ht="15" customHeight="1" x14ac:dyDescent="0.3">
      <c r="A2029" s="11" t="s">
        <v>128</v>
      </c>
      <c r="B2029" s="11" t="s">
        <v>129</v>
      </c>
      <c r="C2029" s="17">
        <v>8</v>
      </c>
      <c r="D2029" s="11" t="s">
        <v>803</v>
      </c>
      <c r="E2029" s="11" t="s">
        <v>17056</v>
      </c>
      <c r="F2029" s="11">
        <v>1708271</v>
      </c>
      <c r="G2029" s="11" t="s">
        <v>17567</v>
      </c>
      <c r="H2029" s="11" t="s">
        <v>17568</v>
      </c>
      <c r="I2029" s="11" t="s">
        <v>17569</v>
      </c>
      <c r="J2029" s="11"/>
      <c r="K2029" s="11" t="s">
        <v>7337</v>
      </c>
      <c r="L2029" s="11" t="s">
        <v>17570</v>
      </c>
      <c r="M2029" s="11" t="s">
        <v>7373</v>
      </c>
      <c r="N2029" s="12" t="s">
        <v>17571</v>
      </c>
      <c r="O2029" s="12" t="s">
        <v>17572</v>
      </c>
    </row>
    <row r="2030" spans="1:15" ht="15" customHeight="1" x14ac:dyDescent="0.3">
      <c r="A2030" s="11" t="s">
        <v>128</v>
      </c>
      <c r="B2030" s="11" t="s">
        <v>129</v>
      </c>
      <c r="C2030" s="17">
        <v>8</v>
      </c>
      <c r="D2030" s="11" t="s">
        <v>803</v>
      </c>
      <c r="E2030" s="11" t="s">
        <v>17056</v>
      </c>
      <c r="F2030" s="11">
        <v>1832930</v>
      </c>
      <c r="G2030" s="11" t="s">
        <v>17573</v>
      </c>
      <c r="H2030" s="11" t="s">
        <v>17574</v>
      </c>
      <c r="I2030" s="11" t="s">
        <v>946</v>
      </c>
      <c r="J2030" s="11"/>
      <c r="K2030" s="11" t="s">
        <v>7337</v>
      </c>
      <c r="L2030" s="11" t="s">
        <v>17575</v>
      </c>
      <c r="M2030" s="11" t="s">
        <v>7520</v>
      </c>
      <c r="N2030" s="12" t="s">
        <v>17576</v>
      </c>
      <c r="O2030" s="12" t="s">
        <v>17577</v>
      </c>
    </row>
    <row r="2031" spans="1:15" ht="15" customHeight="1" x14ac:dyDescent="0.3">
      <c r="A2031" s="11" t="s">
        <v>128</v>
      </c>
      <c r="B2031" s="11" t="s">
        <v>129</v>
      </c>
      <c r="C2031" s="17">
        <v>8</v>
      </c>
      <c r="D2031" s="11" t="s">
        <v>803</v>
      </c>
      <c r="E2031" s="11" t="s">
        <v>17056</v>
      </c>
      <c r="F2031" s="11">
        <v>2297509</v>
      </c>
      <c r="G2031" s="11" t="s">
        <v>17578</v>
      </c>
      <c r="H2031" s="11" t="s">
        <v>17579</v>
      </c>
      <c r="I2031" s="11" t="s">
        <v>2149</v>
      </c>
      <c r="J2031" s="11"/>
      <c r="K2031" s="11" t="s">
        <v>7337</v>
      </c>
      <c r="L2031" s="11" t="s">
        <v>17580</v>
      </c>
      <c r="M2031" s="11" t="s">
        <v>7339</v>
      </c>
      <c r="N2031" s="12" t="s">
        <v>17581</v>
      </c>
      <c r="O2031" s="12" t="s">
        <v>17582</v>
      </c>
    </row>
    <row r="2032" spans="1:15" ht="15" customHeight="1" x14ac:dyDescent="0.3">
      <c r="A2032" s="11" t="s">
        <v>128</v>
      </c>
      <c r="B2032" s="11" t="s">
        <v>129</v>
      </c>
      <c r="C2032" s="17">
        <v>8</v>
      </c>
      <c r="D2032" s="11" t="s">
        <v>803</v>
      </c>
      <c r="E2032" s="11" t="s">
        <v>17056</v>
      </c>
      <c r="F2032" s="11">
        <v>2323192</v>
      </c>
      <c r="G2032" s="11" t="s">
        <v>17583</v>
      </c>
      <c r="H2032" s="11" t="s">
        <v>17584</v>
      </c>
      <c r="I2032" s="11" t="s">
        <v>2149</v>
      </c>
      <c r="J2032" s="11"/>
      <c r="K2032" s="11" t="s">
        <v>10913</v>
      </c>
      <c r="L2032" s="11" t="s">
        <v>17585</v>
      </c>
      <c r="M2032" s="11" t="s">
        <v>8756</v>
      </c>
      <c r="N2032" s="12" t="s">
        <v>17586</v>
      </c>
      <c r="O2032" s="12" t="s">
        <v>17587</v>
      </c>
    </row>
    <row r="2033" spans="1:15" ht="15" customHeight="1" x14ac:dyDescent="0.3">
      <c r="A2033" s="11" t="s">
        <v>128</v>
      </c>
      <c r="B2033" s="11" t="s">
        <v>129</v>
      </c>
      <c r="C2033" s="17">
        <v>8</v>
      </c>
      <c r="D2033" s="11" t="s">
        <v>803</v>
      </c>
      <c r="E2033" s="11" t="s">
        <v>17056</v>
      </c>
      <c r="F2033" s="11">
        <v>2138963</v>
      </c>
      <c r="G2033" s="11" t="s">
        <v>17588</v>
      </c>
      <c r="H2033" s="11" t="s">
        <v>17589</v>
      </c>
      <c r="I2033" s="11" t="s">
        <v>10388</v>
      </c>
      <c r="J2033" s="11"/>
      <c r="K2033" s="11" t="s">
        <v>10913</v>
      </c>
      <c r="L2033" s="11" t="s">
        <v>17590</v>
      </c>
      <c r="M2033" s="11" t="s">
        <v>8756</v>
      </c>
      <c r="N2033" s="12" t="s">
        <v>17591</v>
      </c>
      <c r="O2033" s="12" t="s">
        <v>17592</v>
      </c>
    </row>
    <row r="2034" spans="1:15" ht="15" customHeight="1" x14ac:dyDescent="0.3">
      <c r="A2034" s="11" t="s">
        <v>128</v>
      </c>
      <c r="B2034" s="11" t="s">
        <v>129</v>
      </c>
      <c r="C2034" s="17">
        <v>8</v>
      </c>
      <c r="D2034" s="11" t="s">
        <v>803</v>
      </c>
      <c r="E2034" s="11" t="s">
        <v>17056</v>
      </c>
      <c r="F2034" s="11">
        <v>1981437</v>
      </c>
      <c r="G2034" s="11" t="s">
        <v>17583</v>
      </c>
      <c r="H2034" s="11" t="s">
        <v>17593</v>
      </c>
      <c r="I2034" s="11" t="s">
        <v>701</v>
      </c>
      <c r="J2034" s="11"/>
      <c r="K2034" s="11" t="s">
        <v>7536</v>
      </c>
      <c r="L2034" s="11" t="s">
        <v>17594</v>
      </c>
      <c r="M2034" s="11" t="s">
        <v>8756</v>
      </c>
      <c r="N2034" s="12" t="s">
        <v>17595</v>
      </c>
      <c r="O2034" s="12"/>
    </row>
    <row r="2035" spans="1:15" ht="15" customHeight="1" x14ac:dyDescent="0.3">
      <c r="A2035" s="11" t="s">
        <v>128</v>
      </c>
      <c r="B2035" s="11" t="s">
        <v>129</v>
      </c>
      <c r="C2035" s="17">
        <v>8</v>
      </c>
      <c r="D2035" s="11" t="s">
        <v>803</v>
      </c>
      <c r="E2035" s="11" t="s">
        <v>17056</v>
      </c>
      <c r="F2035" s="11">
        <v>2529896</v>
      </c>
      <c r="G2035" s="11" t="s">
        <v>17596</v>
      </c>
      <c r="H2035" s="11" t="s">
        <v>17597</v>
      </c>
      <c r="I2035" s="11" t="s">
        <v>16091</v>
      </c>
      <c r="J2035" s="11"/>
      <c r="K2035" s="11" t="s">
        <v>7337</v>
      </c>
      <c r="L2035" s="11" t="s">
        <v>17598</v>
      </c>
      <c r="M2035" s="11" t="s">
        <v>8756</v>
      </c>
      <c r="N2035" s="12" t="s">
        <v>17599</v>
      </c>
      <c r="O2035" s="12" t="s">
        <v>17600</v>
      </c>
    </row>
    <row r="2036" spans="1:15" ht="15" customHeight="1" x14ac:dyDescent="0.3">
      <c r="A2036" s="11" t="s">
        <v>128</v>
      </c>
      <c r="B2036" s="11" t="s">
        <v>129</v>
      </c>
      <c r="C2036" s="17">
        <v>8</v>
      </c>
      <c r="D2036" s="11" t="s">
        <v>803</v>
      </c>
      <c r="E2036" s="11" t="s">
        <v>17056</v>
      </c>
      <c r="F2036" s="11">
        <v>2508966</v>
      </c>
      <c r="G2036" s="11" t="s">
        <v>17596</v>
      </c>
      <c r="H2036" s="11" t="s">
        <v>17601</v>
      </c>
      <c r="I2036" s="11" t="s">
        <v>17602</v>
      </c>
      <c r="J2036" s="11"/>
      <c r="K2036" s="11" t="s">
        <v>7803</v>
      </c>
      <c r="L2036" s="11" t="s">
        <v>17603</v>
      </c>
      <c r="M2036" s="11" t="s">
        <v>8756</v>
      </c>
      <c r="N2036" s="12" t="s">
        <v>17604</v>
      </c>
      <c r="O2036" s="12" t="s">
        <v>17605</v>
      </c>
    </row>
    <row r="2037" spans="1:15" ht="15" customHeight="1" x14ac:dyDescent="0.3">
      <c r="A2037" s="11" t="s">
        <v>128</v>
      </c>
      <c r="B2037" s="11" t="s">
        <v>129</v>
      </c>
      <c r="C2037" s="17">
        <v>8</v>
      </c>
      <c r="D2037" s="11" t="s">
        <v>803</v>
      </c>
      <c r="E2037" s="11" t="s">
        <v>17056</v>
      </c>
      <c r="F2037" s="11">
        <v>2532574</v>
      </c>
      <c r="G2037" s="11" t="s">
        <v>17606</v>
      </c>
      <c r="H2037" s="11" t="s">
        <v>17607</v>
      </c>
      <c r="I2037" s="11" t="s">
        <v>17608</v>
      </c>
      <c r="J2037" s="11"/>
      <c r="K2037" s="11" t="s">
        <v>7561</v>
      </c>
      <c r="L2037" s="11" t="s">
        <v>17609</v>
      </c>
      <c r="M2037" s="11" t="s">
        <v>8756</v>
      </c>
      <c r="N2037" s="12" t="s">
        <v>17610</v>
      </c>
      <c r="O2037" s="12" t="s">
        <v>17611</v>
      </c>
    </row>
    <row r="2038" spans="1:15" ht="15" customHeight="1" x14ac:dyDescent="0.3">
      <c r="A2038" s="11" t="s">
        <v>128</v>
      </c>
      <c r="B2038" s="11" t="s">
        <v>129</v>
      </c>
      <c r="C2038" s="17">
        <v>8</v>
      </c>
      <c r="D2038" s="11" t="s">
        <v>803</v>
      </c>
      <c r="E2038" s="11" t="s">
        <v>17056</v>
      </c>
      <c r="F2038" s="11">
        <v>2591099</v>
      </c>
      <c r="G2038" s="11" t="s">
        <v>17612</v>
      </c>
      <c r="H2038" s="11" t="s">
        <v>17613</v>
      </c>
      <c r="I2038" s="11" t="s">
        <v>678</v>
      </c>
      <c r="J2038" s="11"/>
      <c r="K2038" s="11" t="s">
        <v>7561</v>
      </c>
      <c r="L2038" s="11" t="s">
        <v>17614</v>
      </c>
      <c r="M2038" s="11" t="s">
        <v>8756</v>
      </c>
      <c r="N2038" s="12" t="s">
        <v>17615</v>
      </c>
      <c r="O2038" s="12" t="s">
        <v>17616</v>
      </c>
    </row>
    <row r="2039" spans="1:15" ht="15" customHeight="1" x14ac:dyDescent="0.3">
      <c r="A2039" s="11" t="s">
        <v>142</v>
      </c>
      <c r="B2039" s="11" t="s">
        <v>143</v>
      </c>
      <c r="C2039" s="17">
        <v>9</v>
      </c>
      <c r="D2039" s="11" t="s">
        <v>820</v>
      </c>
      <c r="E2039" s="11" t="s">
        <v>17617</v>
      </c>
      <c r="F2039" s="11">
        <v>37758055</v>
      </c>
      <c r="G2039" s="11" t="s">
        <v>17618</v>
      </c>
      <c r="H2039" s="11" t="s">
        <v>17619</v>
      </c>
      <c r="I2039" s="11" t="s">
        <v>17620</v>
      </c>
      <c r="J2039" s="11" t="s">
        <v>17620</v>
      </c>
      <c r="K2039" s="11" t="s">
        <v>10637</v>
      </c>
      <c r="L2039" s="11"/>
      <c r="M2039" s="11" t="s">
        <v>7350</v>
      </c>
      <c r="N2039" s="12" t="s">
        <v>17621</v>
      </c>
      <c r="O2039" s="12" t="s">
        <v>17622</v>
      </c>
    </row>
    <row r="2040" spans="1:15" ht="15" customHeight="1" x14ac:dyDescent="0.3">
      <c r="A2040" s="11" t="s">
        <v>142</v>
      </c>
      <c r="B2040" s="11" t="s">
        <v>143</v>
      </c>
      <c r="C2040" s="17">
        <v>9</v>
      </c>
      <c r="D2040" s="11" t="s">
        <v>820</v>
      </c>
      <c r="E2040" s="11" t="s">
        <v>17617</v>
      </c>
      <c r="F2040" s="11">
        <v>37700595</v>
      </c>
      <c r="G2040" s="11" t="s">
        <v>11291</v>
      </c>
      <c r="H2040" s="11" t="s">
        <v>11292</v>
      </c>
      <c r="I2040" s="11" t="s">
        <v>11293</v>
      </c>
      <c r="J2040" s="11" t="s">
        <v>11293</v>
      </c>
      <c r="K2040" s="11" t="s">
        <v>7349</v>
      </c>
      <c r="L2040" s="11"/>
      <c r="M2040" s="11" t="s">
        <v>7350</v>
      </c>
      <c r="N2040" s="12" t="s">
        <v>11294</v>
      </c>
      <c r="O2040" s="12" t="s">
        <v>11295</v>
      </c>
    </row>
    <row r="2041" spans="1:15" ht="15" customHeight="1" x14ac:dyDescent="0.3">
      <c r="A2041" s="11" t="s">
        <v>142</v>
      </c>
      <c r="B2041" s="11" t="s">
        <v>143</v>
      </c>
      <c r="C2041" s="17">
        <v>9</v>
      </c>
      <c r="D2041" s="11" t="s">
        <v>820</v>
      </c>
      <c r="E2041" s="11" t="s">
        <v>17617</v>
      </c>
      <c r="F2041" s="11">
        <v>37669868</v>
      </c>
      <c r="G2041" s="11" t="s">
        <v>17623</v>
      </c>
      <c r="H2041" s="11" t="s">
        <v>17624</v>
      </c>
      <c r="I2041" s="11" t="s">
        <v>17625</v>
      </c>
      <c r="J2041" s="11" t="s">
        <v>17625</v>
      </c>
      <c r="K2041" s="11" t="s">
        <v>7349</v>
      </c>
      <c r="L2041" s="11"/>
      <c r="M2041" s="11" t="s">
        <v>7339</v>
      </c>
      <c r="N2041" s="12" t="s">
        <v>17626</v>
      </c>
      <c r="O2041" s="12" t="s">
        <v>17627</v>
      </c>
    </row>
    <row r="2042" spans="1:15" ht="15" customHeight="1" x14ac:dyDescent="0.3">
      <c r="A2042" s="11" t="s">
        <v>142</v>
      </c>
      <c r="B2042" s="11" t="s">
        <v>143</v>
      </c>
      <c r="C2042" s="17">
        <v>9</v>
      </c>
      <c r="D2042" s="11" t="s">
        <v>820</v>
      </c>
      <c r="E2042" s="11" t="s">
        <v>17628</v>
      </c>
      <c r="F2042" s="11">
        <v>37746794</v>
      </c>
      <c r="G2042" s="11" t="s">
        <v>10538</v>
      </c>
      <c r="H2042" s="11" t="s">
        <v>10539</v>
      </c>
      <c r="I2042" s="11" t="s">
        <v>2179</v>
      </c>
      <c r="J2042" s="11"/>
      <c r="K2042" s="11" t="s">
        <v>10540</v>
      </c>
      <c r="L2042" s="11" t="s">
        <v>10541</v>
      </c>
      <c r="M2042" s="11" t="s">
        <v>7350</v>
      </c>
      <c r="N2042" s="12" t="s">
        <v>10542</v>
      </c>
      <c r="O2042" s="12" t="s">
        <v>10543</v>
      </c>
    </row>
    <row r="2043" spans="1:15" ht="15" customHeight="1" x14ac:dyDescent="0.3">
      <c r="A2043" s="11" t="s">
        <v>142</v>
      </c>
      <c r="B2043" s="11" t="s">
        <v>143</v>
      </c>
      <c r="C2043" s="17">
        <v>9</v>
      </c>
      <c r="D2043" s="11" t="s">
        <v>820</v>
      </c>
      <c r="E2043" s="11" t="s">
        <v>17617</v>
      </c>
      <c r="F2043" s="11">
        <v>37347406</v>
      </c>
      <c r="G2043" s="11" t="s">
        <v>17629</v>
      </c>
      <c r="H2043" s="11" t="s">
        <v>17630</v>
      </c>
      <c r="I2043" s="11" t="s">
        <v>2179</v>
      </c>
      <c r="J2043" s="11" t="s">
        <v>12224</v>
      </c>
      <c r="K2043" s="11" t="s">
        <v>13157</v>
      </c>
      <c r="L2043" s="11" t="s">
        <v>17631</v>
      </c>
      <c r="M2043" s="11" t="s">
        <v>7514</v>
      </c>
      <c r="N2043" s="12" t="s">
        <v>17632</v>
      </c>
      <c r="O2043" s="12" t="s">
        <v>17633</v>
      </c>
    </row>
    <row r="2044" spans="1:15" ht="15" customHeight="1" x14ac:dyDescent="0.3">
      <c r="A2044" s="11" t="s">
        <v>142</v>
      </c>
      <c r="B2044" s="11" t="s">
        <v>143</v>
      </c>
      <c r="C2044" s="17">
        <v>9</v>
      </c>
      <c r="D2044" s="11" t="s">
        <v>820</v>
      </c>
      <c r="E2044" s="11" t="s">
        <v>17617</v>
      </c>
      <c r="F2044" s="11">
        <v>37794016</v>
      </c>
      <c r="G2044" s="11" t="s">
        <v>17634</v>
      </c>
      <c r="H2044" s="11" t="s">
        <v>17635</v>
      </c>
      <c r="I2044" s="11" t="s">
        <v>17636</v>
      </c>
      <c r="J2044" s="11" t="s">
        <v>17636</v>
      </c>
      <c r="K2044" s="11" t="s">
        <v>7687</v>
      </c>
      <c r="L2044" s="11" t="s">
        <v>17637</v>
      </c>
      <c r="M2044" s="11" t="s">
        <v>8658</v>
      </c>
      <c r="N2044" s="12" t="s">
        <v>17638</v>
      </c>
      <c r="O2044" s="12" t="s">
        <v>17639</v>
      </c>
    </row>
    <row r="2045" spans="1:15" ht="15" customHeight="1" x14ac:dyDescent="0.3">
      <c r="A2045" s="11" t="s">
        <v>142</v>
      </c>
      <c r="B2045" s="11" t="s">
        <v>143</v>
      </c>
      <c r="C2045" s="17">
        <v>9</v>
      </c>
      <c r="D2045" s="11" t="s">
        <v>820</v>
      </c>
      <c r="E2045" s="11" t="s">
        <v>17617</v>
      </c>
      <c r="F2045" s="11">
        <v>37232215</v>
      </c>
      <c r="G2045" s="11" t="s">
        <v>17640</v>
      </c>
      <c r="H2045" s="11" t="s">
        <v>17641</v>
      </c>
      <c r="I2045" s="11" t="s">
        <v>2188</v>
      </c>
      <c r="J2045" s="11" t="s">
        <v>17642</v>
      </c>
      <c r="K2045" s="11" t="s">
        <v>17643</v>
      </c>
      <c r="L2045" s="11" t="s">
        <v>17644</v>
      </c>
      <c r="M2045" s="11" t="s">
        <v>7373</v>
      </c>
      <c r="N2045" s="12" t="s">
        <v>17645</v>
      </c>
      <c r="O2045" s="12" t="s">
        <v>17646</v>
      </c>
    </row>
    <row r="2046" spans="1:15" ht="15" customHeight="1" x14ac:dyDescent="0.3">
      <c r="A2046" s="11" t="s">
        <v>142</v>
      </c>
      <c r="B2046" s="11" t="s">
        <v>143</v>
      </c>
      <c r="C2046" s="17">
        <v>9</v>
      </c>
      <c r="D2046" s="11" t="s">
        <v>820</v>
      </c>
      <c r="E2046" s="11" t="s">
        <v>17617</v>
      </c>
      <c r="F2046" s="11">
        <v>36841883</v>
      </c>
      <c r="G2046" s="11" t="s">
        <v>17647</v>
      </c>
      <c r="H2046" s="11" t="s">
        <v>17648</v>
      </c>
      <c r="I2046" s="11" t="s">
        <v>2188</v>
      </c>
      <c r="J2046" s="11" t="s">
        <v>17649</v>
      </c>
      <c r="K2046" s="11" t="s">
        <v>17650</v>
      </c>
      <c r="L2046" s="11" t="s">
        <v>17651</v>
      </c>
      <c r="M2046" s="11" t="s">
        <v>7339</v>
      </c>
      <c r="N2046" s="12" t="s">
        <v>17652</v>
      </c>
      <c r="O2046" s="12" t="s">
        <v>17653</v>
      </c>
    </row>
    <row r="2047" spans="1:15" ht="15" customHeight="1" x14ac:dyDescent="0.3">
      <c r="A2047" s="11" t="s">
        <v>142</v>
      </c>
      <c r="B2047" s="11" t="s">
        <v>143</v>
      </c>
      <c r="C2047" s="17">
        <v>9</v>
      </c>
      <c r="D2047" s="11" t="s">
        <v>820</v>
      </c>
      <c r="E2047" s="11" t="s">
        <v>17617</v>
      </c>
      <c r="F2047" s="11">
        <v>36723913</v>
      </c>
      <c r="G2047" s="11" t="s">
        <v>10579</v>
      </c>
      <c r="H2047" s="11" t="s">
        <v>10580</v>
      </c>
      <c r="I2047" s="11" t="s">
        <v>10581</v>
      </c>
      <c r="J2047" s="11"/>
      <c r="K2047" s="11" t="s">
        <v>7426</v>
      </c>
      <c r="L2047" s="11" t="s">
        <v>10582</v>
      </c>
      <c r="M2047" s="11" t="s">
        <v>7373</v>
      </c>
      <c r="N2047" s="12" t="s">
        <v>10583</v>
      </c>
      <c r="O2047" s="12" t="s">
        <v>10584</v>
      </c>
    </row>
    <row r="2048" spans="1:15" ht="15" customHeight="1" x14ac:dyDescent="0.3">
      <c r="A2048" s="11" t="s">
        <v>142</v>
      </c>
      <c r="B2048" s="11" t="s">
        <v>143</v>
      </c>
      <c r="C2048" s="17">
        <v>9</v>
      </c>
      <c r="D2048" s="11" t="s">
        <v>820</v>
      </c>
      <c r="E2048" s="11" t="s">
        <v>17617</v>
      </c>
      <c r="F2048" s="11">
        <v>36699197</v>
      </c>
      <c r="G2048" s="11" t="s">
        <v>17654</v>
      </c>
      <c r="H2048" s="11" t="s">
        <v>17655</v>
      </c>
      <c r="I2048" s="11" t="s">
        <v>4602</v>
      </c>
      <c r="J2048" s="11" t="s">
        <v>17656</v>
      </c>
      <c r="K2048" s="11" t="s">
        <v>10624</v>
      </c>
      <c r="L2048" s="11" t="s">
        <v>17657</v>
      </c>
      <c r="M2048" s="11" t="s">
        <v>7339</v>
      </c>
      <c r="N2048" s="12" t="s">
        <v>17658</v>
      </c>
      <c r="O2048" s="12" t="s">
        <v>17659</v>
      </c>
    </row>
    <row r="2049" spans="1:15" ht="15" customHeight="1" x14ac:dyDescent="0.3">
      <c r="A2049" s="11" t="s">
        <v>142</v>
      </c>
      <c r="B2049" s="11" t="s">
        <v>143</v>
      </c>
      <c r="C2049" s="17">
        <v>9</v>
      </c>
      <c r="D2049" s="11" t="s">
        <v>820</v>
      </c>
      <c r="E2049" s="11" t="s">
        <v>17617</v>
      </c>
      <c r="F2049" s="11">
        <v>36387062</v>
      </c>
      <c r="G2049" s="11" t="s">
        <v>11358</v>
      </c>
      <c r="H2049" s="11" t="s">
        <v>11359</v>
      </c>
      <c r="I2049" s="11" t="s">
        <v>4602</v>
      </c>
      <c r="J2049" s="11" t="s">
        <v>11360</v>
      </c>
      <c r="K2049" s="11" t="s">
        <v>11361</v>
      </c>
      <c r="L2049" s="11" t="s">
        <v>11362</v>
      </c>
      <c r="M2049" s="11" t="s">
        <v>7339</v>
      </c>
      <c r="N2049" s="12" t="s">
        <v>11363</v>
      </c>
      <c r="O2049" s="12" t="s">
        <v>11364</v>
      </c>
    </row>
    <row r="2050" spans="1:15" ht="15" customHeight="1" x14ac:dyDescent="0.3">
      <c r="A2050" s="11" t="s">
        <v>142</v>
      </c>
      <c r="B2050" s="11" t="s">
        <v>143</v>
      </c>
      <c r="C2050" s="17">
        <v>9</v>
      </c>
      <c r="D2050" s="11" t="s">
        <v>820</v>
      </c>
      <c r="E2050" s="11" t="s">
        <v>17617</v>
      </c>
      <c r="F2050" s="11">
        <v>37332880</v>
      </c>
      <c r="G2050" s="11" t="s">
        <v>17660</v>
      </c>
      <c r="H2050" s="11" t="s">
        <v>17661</v>
      </c>
      <c r="I2050" s="11" t="s">
        <v>3603</v>
      </c>
      <c r="J2050" s="11" t="s">
        <v>3082</v>
      </c>
      <c r="K2050" s="11" t="s">
        <v>17662</v>
      </c>
      <c r="L2050" s="11" t="s">
        <v>17663</v>
      </c>
      <c r="M2050" s="11" t="s">
        <v>7350</v>
      </c>
      <c r="N2050" s="12" t="s">
        <v>17664</v>
      </c>
      <c r="O2050" s="12" t="s">
        <v>17665</v>
      </c>
    </row>
    <row r="2051" spans="1:15" ht="15" customHeight="1" x14ac:dyDescent="0.3">
      <c r="A2051" s="11" t="s">
        <v>142</v>
      </c>
      <c r="B2051" s="11" t="s">
        <v>143</v>
      </c>
      <c r="C2051" s="17">
        <v>9</v>
      </c>
      <c r="D2051" s="11" t="s">
        <v>820</v>
      </c>
      <c r="E2051" s="11" t="s">
        <v>17617</v>
      </c>
      <c r="F2051" s="11">
        <v>37032446</v>
      </c>
      <c r="G2051" s="11" t="s">
        <v>10590</v>
      </c>
      <c r="H2051" s="11" t="s">
        <v>10591</v>
      </c>
      <c r="I2051" s="11" t="s">
        <v>10592</v>
      </c>
      <c r="J2051" s="11"/>
      <c r="K2051" s="11" t="s">
        <v>7561</v>
      </c>
      <c r="L2051" s="11" t="s">
        <v>10593</v>
      </c>
      <c r="M2051" s="11" t="s">
        <v>7339</v>
      </c>
      <c r="N2051" s="12" t="s">
        <v>10594</v>
      </c>
      <c r="O2051" s="12" t="s">
        <v>10595</v>
      </c>
    </row>
    <row r="2052" spans="1:15" ht="15" customHeight="1" x14ac:dyDescent="0.3">
      <c r="A2052" s="11" t="s">
        <v>142</v>
      </c>
      <c r="B2052" s="11" t="s">
        <v>143</v>
      </c>
      <c r="C2052" s="17">
        <v>9</v>
      </c>
      <c r="D2052" s="11" t="s">
        <v>820</v>
      </c>
      <c r="E2052" s="11" t="s">
        <v>17617</v>
      </c>
      <c r="F2052" s="11">
        <v>37120724</v>
      </c>
      <c r="G2052" s="11" t="s">
        <v>10596</v>
      </c>
      <c r="H2052" s="11" t="s">
        <v>10597</v>
      </c>
      <c r="I2052" s="11" t="s">
        <v>1695</v>
      </c>
      <c r="J2052" s="11"/>
      <c r="K2052" s="11" t="s">
        <v>7337</v>
      </c>
      <c r="L2052" s="11" t="s">
        <v>10598</v>
      </c>
      <c r="M2052" s="11" t="s">
        <v>7339</v>
      </c>
      <c r="N2052" s="12" t="s">
        <v>10599</v>
      </c>
      <c r="O2052" s="12" t="s">
        <v>10600</v>
      </c>
    </row>
    <row r="2053" spans="1:15" ht="15" customHeight="1" x14ac:dyDescent="0.3">
      <c r="A2053" s="11" t="s">
        <v>142</v>
      </c>
      <c r="B2053" s="11" t="s">
        <v>143</v>
      </c>
      <c r="C2053" s="17">
        <v>9</v>
      </c>
      <c r="D2053" s="11" t="s">
        <v>820</v>
      </c>
      <c r="E2053" s="11" t="s">
        <v>17617</v>
      </c>
      <c r="F2053" s="11">
        <v>37318750</v>
      </c>
      <c r="G2053" s="11" t="s">
        <v>11375</v>
      </c>
      <c r="H2053" s="11" t="s">
        <v>11376</v>
      </c>
      <c r="I2053" s="11" t="s">
        <v>882</v>
      </c>
      <c r="J2053" s="11" t="s">
        <v>11377</v>
      </c>
      <c r="K2053" s="11" t="s">
        <v>7498</v>
      </c>
      <c r="L2053" s="11" t="s">
        <v>11378</v>
      </c>
      <c r="M2053" s="11" t="s">
        <v>7339</v>
      </c>
      <c r="N2053" s="12" t="s">
        <v>11379</v>
      </c>
      <c r="O2053" s="12" t="s">
        <v>11380</v>
      </c>
    </row>
    <row r="2054" spans="1:15" ht="15" customHeight="1" x14ac:dyDescent="0.3">
      <c r="A2054" s="11" t="s">
        <v>142</v>
      </c>
      <c r="B2054" s="11" t="s">
        <v>143</v>
      </c>
      <c r="C2054" s="17">
        <v>9</v>
      </c>
      <c r="D2054" s="11" t="s">
        <v>820</v>
      </c>
      <c r="E2054" s="11" t="s">
        <v>17617</v>
      </c>
      <c r="F2054" s="11">
        <v>37492907</v>
      </c>
      <c r="G2054" s="11" t="s">
        <v>17666</v>
      </c>
      <c r="H2054" s="11" t="s">
        <v>17667</v>
      </c>
      <c r="I2054" s="11" t="s">
        <v>882</v>
      </c>
      <c r="J2054" s="11"/>
      <c r="K2054" s="11" t="s">
        <v>11484</v>
      </c>
      <c r="L2054" s="11" t="s">
        <v>17668</v>
      </c>
      <c r="M2054" s="11" t="s">
        <v>7921</v>
      </c>
      <c r="N2054" s="12" t="s">
        <v>17669</v>
      </c>
      <c r="O2054" s="12" t="s">
        <v>17670</v>
      </c>
    </row>
    <row r="2055" spans="1:15" ht="15" customHeight="1" x14ac:dyDescent="0.3">
      <c r="A2055" s="11" t="s">
        <v>142</v>
      </c>
      <c r="B2055" s="11" t="s">
        <v>143</v>
      </c>
      <c r="C2055" s="17">
        <v>9</v>
      </c>
      <c r="D2055" s="11" t="s">
        <v>820</v>
      </c>
      <c r="E2055" s="11" t="s">
        <v>17617</v>
      </c>
      <c r="F2055" s="11">
        <v>36657764</v>
      </c>
      <c r="G2055" s="11" t="s">
        <v>12229</v>
      </c>
      <c r="H2055" s="11" t="s">
        <v>12230</v>
      </c>
      <c r="I2055" s="11" t="s">
        <v>12231</v>
      </c>
      <c r="J2055" s="11" t="s">
        <v>12231</v>
      </c>
      <c r="K2055" s="11" t="s">
        <v>7379</v>
      </c>
      <c r="L2055" s="11" t="s">
        <v>12232</v>
      </c>
      <c r="M2055" s="11" t="s">
        <v>7373</v>
      </c>
      <c r="N2055" s="12" t="s">
        <v>12233</v>
      </c>
      <c r="O2055" s="12" t="s">
        <v>12234</v>
      </c>
    </row>
    <row r="2056" spans="1:15" ht="15" customHeight="1" x14ac:dyDescent="0.3">
      <c r="A2056" s="11" t="s">
        <v>142</v>
      </c>
      <c r="B2056" s="11" t="s">
        <v>143</v>
      </c>
      <c r="C2056" s="17">
        <v>9</v>
      </c>
      <c r="D2056" s="11" t="s">
        <v>820</v>
      </c>
      <c r="E2056" s="11" t="s">
        <v>17617</v>
      </c>
      <c r="F2056" s="11">
        <v>36195170</v>
      </c>
      <c r="G2056" s="11" t="s">
        <v>17671</v>
      </c>
      <c r="H2056" s="11" t="s">
        <v>17672</v>
      </c>
      <c r="I2056" s="11" t="s">
        <v>881</v>
      </c>
      <c r="J2056" s="11" t="s">
        <v>4971</v>
      </c>
      <c r="K2056" s="11" t="s">
        <v>7371</v>
      </c>
      <c r="L2056" s="11" t="s">
        <v>17673</v>
      </c>
      <c r="M2056" s="11" t="s">
        <v>7373</v>
      </c>
      <c r="N2056" s="12" t="s">
        <v>17674</v>
      </c>
      <c r="O2056" s="12" t="s">
        <v>17675</v>
      </c>
    </row>
    <row r="2057" spans="1:15" ht="15" customHeight="1" x14ac:dyDescent="0.3">
      <c r="A2057" s="11" t="s">
        <v>142</v>
      </c>
      <c r="B2057" s="11" t="s">
        <v>143</v>
      </c>
      <c r="C2057" s="17">
        <v>9</v>
      </c>
      <c r="D2057" s="11" t="s">
        <v>820</v>
      </c>
      <c r="E2057" s="11" t="s">
        <v>17617</v>
      </c>
      <c r="F2057" s="11">
        <v>36169355</v>
      </c>
      <c r="G2057" s="11" t="s">
        <v>11398</v>
      </c>
      <c r="H2057" s="11" t="s">
        <v>11399</v>
      </c>
      <c r="I2057" s="11" t="s">
        <v>3087</v>
      </c>
      <c r="J2057" s="11" t="s">
        <v>5002</v>
      </c>
      <c r="K2057" s="11" t="s">
        <v>7349</v>
      </c>
      <c r="L2057" s="11" t="s">
        <v>11400</v>
      </c>
      <c r="M2057" s="11" t="s">
        <v>7339</v>
      </c>
      <c r="N2057" s="12" t="s">
        <v>11401</v>
      </c>
      <c r="O2057" s="12" t="s">
        <v>11402</v>
      </c>
    </row>
    <row r="2058" spans="1:15" ht="15" customHeight="1" x14ac:dyDescent="0.3">
      <c r="A2058" s="11" t="s">
        <v>142</v>
      </c>
      <c r="B2058" s="11" t="s">
        <v>143</v>
      </c>
      <c r="C2058" s="17">
        <v>9</v>
      </c>
      <c r="D2058" s="11" t="s">
        <v>820</v>
      </c>
      <c r="E2058" s="11" t="s">
        <v>17617</v>
      </c>
      <c r="F2058" s="11">
        <v>35256403</v>
      </c>
      <c r="G2058" s="11" t="s">
        <v>17676</v>
      </c>
      <c r="H2058" s="11" t="s">
        <v>17677</v>
      </c>
      <c r="I2058" s="11" t="s">
        <v>3087</v>
      </c>
      <c r="J2058" s="11" t="s">
        <v>11466</v>
      </c>
      <c r="K2058" s="11" t="s">
        <v>9183</v>
      </c>
      <c r="L2058" s="11" t="s">
        <v>17678</v>
      </c>
      <c r="M2058" s="11" t="s">
        <v>7339</v>
      </c>
      <c r="N2058" s="12" t="s">
        <v>17679</v>
      </c>
      <c r="O2058" s="12" t="s">
        <v>17680</v>
      </c>
    </row>
    <row r="2059" spans="1:15" ht="15" customHeight="1" x14ac:dyDescent="0.3">
      <c r="A2059" s="11" t="s">
        <v>142</v>
      </c>
      <c r="B2059" s="11" t="s">
        <v>143</v>
      </c>
      <c r="C2059" s="17">
        <v>9</v>
      </c>
      <c r="D2059" s="11" t="s">
        <v>820</v>
      </c>
      <c r="E2059" s="11" t="s">
        <v>17617</v>
      </c>
      <c r="F2059" s="11">
        <v>37965779</v>
      </c>
      <c r="G2059" s="11" t="s">
        <v>17681</v>
      </c>
      <c r="H2059" s="11" t="s">
        <v>17682</v>
      </c>
      <c r="I2059" s="11" t="s">
        <v>2207</v>
      </c>
      <c r="J2059" s="11" t="s">
        <v>5404</v>
      </c>
      <c r="K2059" s="11" t="s">
        <v>8446</v>
      </c>
      <c r="L2059" s="11" t="s">
        <v>17683</v>
      </c>
      <c r="M2059" s="11" t="s">
        <v>7339</v>
      </c>
      <c r="N2059" s="12" t="s">
        <v>17684</v>
      </c>
      <c r="O2059" s="12" t="s">
        <v>17685</v>
      </c>
    </row>
    <row r="2060" spans="1:15" ht="15" customHeight="1" x14ac:dyDescent="0.3">
      <c r="A2060" s="11" t="s">
        <v>142</v>
      </c>
      <c r="B2060" s="11" t="s">
        <v>143</v>
      </c>
      <c r="C2060" s="17">
        <v>9</v>
      </c>
      <c r="D2060" s="11" t="s">
        <v>820</v>
      </c>
      <c r="E2060" s="11" t="s">
        <v>17617</v>
      </c>
      <c r="F2060" s="11">
        <v>37624991</v>
      </c>
      <c r="G2060" s="11" t="s">
        <v>17686</v>
      </c>
      <c r="H2060" s="11" t="s">
        <v>17687</v>
      </c>
      <c r="I2060" s="11" t="s">
        <v>12269</v>
      </c>
      <c r="J2060" s="11" t="s">
        <v>12269</v>
      </c>
      <c r="K2060" s="11" t="s">
        <v>7561</v>
      </c>
      <c r="L2060" s="11"/>
      <c r="M2060" s="11" t="s">
        <v>7339</v>
      </c>
      <c r="N2060" s="12" t="s">
        <v>17688</v>
      </c>
      <c r="O2060" s="12" t="s">
        <v>17689</v>
      </c>
    </row>
    <row r="2061" spans="1:15" ht="15" customHeight="1" x14ac:dyDescent="0.3">
      <c r="A2061" s="11" t="s">
        <v>142</v>
      </c>
      <c r="B2061" s="11" t="s">
        <v>143</v>
      </c>
      <c r="C2061" s="17">
        <v>9</v>
      </c>
      <c r="D2061" s="11" t="s">
        <v>820</v>
      </c>
      <c r="E2061" s="11" t="s">
        <v>17617</v>
      </c>
      <c r="F2061" s="11">
        <v>37634128</v>
      </c>
      <c r="G2061" s="11" t="s">
        <v>17690</v>
      </c>
      <c r="H2061" s="11" t="s">
        <v>17691</v>
      </c>
      <c r="I2061" s="11" t="s">
        <v>2524</v>
      </c>
      <c r="J2061" s="11" t="s">
        <v>2524</v>
      </c>
      <c r="K2061" s="11" t="s">
        <v>17692</v>
      </c>
      <c r="L2061" s="11" t="s">
        <v>17693</v>
      </c>
      <c r="M2061" s="11" t="s">
        <v>7339</v>
      </c>
      <c r="N2061" s="12" t="s">
        <v>17694</v>
      </c>
      <c r="O2061" s="12" t="s">
        <v>17695</v>
      </c>
    </row>
    <row r="2062" spans="1:15" ht="15" customHeight="1" x14ac:dyDescent="0.3">
      <c r="A2062" s="11" t="s">
        <v>142</v>
      </c>
      <c r="B2062" s="11" t="s">
        <v>143</v>
      </c>
      <c r="C2062" s="17">
        <v>9</v>
      </c>
      <c r="D2062" s="11" t="s">
        <v>820</v>
      </c>
      <c r="E2062" s="11" t="s">
        <v>17617</v>
      </c>
      <c r="F2062" s="11">
        <v>37566733</v>
      </c>
      <c r="G2062" s="11" t="s">
        <v>17696</v>
      </c>
      <c r="H2062" s="11" t="s">
        <v>17697</v>
      </c>
      <c r="I2062" s="11" t="s">
        <v>17698</v>
      </c>
      <c r="J2062" s="11" t="s">
        <v>17698</v>
      </c>
      <c r="K2062" s="11" t="s">
        <v>7561</v>
      </c>
      <c r="L2062" s="11"/>
      <c r="M2062" s="11" t="s">
        <v>7339</v>
      </c>
      <c r="N2062" s="12" t="s">
        <v>17699</v>
      </c>
      <c r="O2062" s="12" t="s">
        <v>17700</v>
      </c>
    </row>
    <row r="2063" spans="1:15" ht="15" customHeight="1" x14ac:dyDescent="0.3">
      <c r="A2063" s="11" t="s">
        <v>142</v>
      </c>
      <c r="B2063" s="11" t="s">
        <v>143</v>
      </c>
      <c r="C2063" s="17">
        <v>9</v>
      </c>
      <c r="D2063" s="11" t="s">
        <v>820</v>
      </c>
      <c r="E2063" s="11" t="s">
        <v>17617</v>
      </c>
      <c r="F2063" s="11">
        <v>37536511</v>
      </c>
      <c r="G2063" s="11" t="s">
        <v>17701</v>
      </c>
      <c r="H2063" s="11" t="s">
        <v>17702</v>
      </c>
      <c r="I2063" s="11" t="s">
        <v>4373</v>
      </c>
      <c r="J2063" s="11" t="s">
        <v>4373</v>
      </c>
      <c r="K2063" s="11" t="s">
        <v>7371</v>
      </c>
      <c r="L2063" s="11"/>
      <c r="M2063" s="11" t="s">
        <v>7350</v>
      </c>
      <c r="N2063" s="12" t="s">
        <v>17703</v>
      </c>
      <c r="O2063" s="12" t="s">
        <v>17704</v>
      </c>
    </row>
    <row r="2064" spans="1:15" ht="15" customHeight="1" x14ac:dyDescent="0.3">
      <c r="A2064" s="11" t="s">
        <v>142</v>
      </c>
      <c r="B2064" s="11" t="s">
        <v>143</v>
      </c>
      <c r="C2064" s="17">
        <v>9</v>
      </c>
      <c r="D2064" s="11" t="s">
        <v>820</v>
      </c>
      <c r="E2064" s="11" t="s">
        <v>17617</v>
      </c>
      <c r="F2064" s="11">
        <v>37002657</v>
      </c>
      <c r="G2064" s="11" t="s">
        <v>17705</v>
      </c>
      <c r="H2064" s="11" t="s">
        <v>17706</v>
      </c>
      <c r="I2064" s="11" t="s">
        <v>1257</v>
      </c>
      <c r="J2064" s="11"/>
      <c r="K2064" s="11" t="s">
        <v>1574</v>
      </c>
      <c r="L2064" s="11" t="s">
        <v>17707</v>
      </c>
      <c r="M2064" s="11" t="s">
        <v>7604</v>
      </c>
      <c r="N2064" s="12" t="s">
        <v>17708</v>
      </c>
      <c r="O2064" s="12" t="s">
        <v>17709</v>
      </c>
    </row>
    <row r="2065" spans="1:15" ht="15" customHeight="1" x14ac:dyDescent="0.3">
      <c r="A2065" s="11" t="s">
        <v>142</v>
      </c>
      <c r="B2065" s="11" t="s">
        <v>143</v>
      </c>
      <c r="C2065" s="17">
        <v>9</v>
      </c>
      <c r="D2065" s="11" t="s">
        <v>820</v>
      </c>
      <c r="E2065" s="11" t="s">
        <v>17617</v>
      </c>
      <c r="F2065" s="11">
        <v>35318643</v>
      </c>
      <c r="G2065" s="11" t="s">
        <v>17710</v>
      </c>
      <c r="H2065" s="11" t="s">
        <v>17711</v>
      </c>
      <c r="I2065" s="11" t="s">
        <v>2664</v>
      </c>
      <c r="J2065" s="11" t="s">
        <v>7567</v>
      </c>
      <c r="K2065" s="11" t="s">
        <v>7337</v>
      </c>
      <c r="L2065" s="11" t="s">
        <v>17712</v>
      </c>
      <c r="M2065" s="11" t="s">
        <v>7520</v>
      </c>
      <c r="N2065" s="12" t="s">
        <v>17713</v>
      </c>
      <c r="O2065" s="12" t="s">
        <v>17714</v>
      </c>
    </row>
    <row r="2066" spans="1:15" ht="15" customHeight="1" x14ac:dyDescent="0.3">
      <c r="A2066" s="11" t="s">
        <v>142</v>
      </c>
      <c r="B2066" s="11" t="s">
        <v>143</v>
      </c>
      <c r="C2066" s="17">
        <v>9</v>
      </c>
      <c r="D2066" s="11" t="s">
        <v>820</v>
      </c>
      <c r="E2066" s="11" t="s">
        <v>17617</v>
      </c>
      <c r="F2066" s="11">
        <v>35490395</v>
      </c>
      <c r="G2066" s="11" t="s">
        <v>17715</v>
      </c>
      <c r="H2066" s="11" t="s">
        <v>17716</v>
      </c>
      <c r="I2066" s="11" t="s">
        <v>2664</v>
      </c>
      <c r="J2066" s="11" t="s">
        <v>17717</v>
      </c>
      <c r="K2066" s="11" t="s">
        <v>7349</v>
      </c>
      <c r="L2066" s="11" t="s">
        <v>17718</v>
      </c>
      <c r="M2066" s="11" t="s">
        <v>7339</v>
      </c>
      <c r="N2066" s="12" t="s">
        <v>17719</v>
      </c>
      <c r="O2066" s="12" t="s">
        <v>17720</v>
      </c>
    </row>
    <row r="2067" spans="1:15" ht="15" customHeight="1" x14ac:dyDescent="0.3">
      <c r="A2067" s="11" t="s">
        <v>142</v>
      </c>
      <c r="B2067" s="11" t="s">
        <v>143</v>
      </c>
      <c r="C2067" s="17">
        <v>9</v>
      </c>
      <c r="D2067" s="11" t="s">
        <v>820</v>
      </c>
      <c r="E2067" s="11" t="s">
        <v>17617</v>
      </c>
      <c r="F2067" s="11">
        <v>35879246</v>
      </c>
      <c r="G2067" s="11" t="s">
        <v>17721</v>
      </c>
      <c r="H2067" s="11" t="s">
        <v>17722</v>
      </c>
      <c r="I2067" s="11" t="s">
        <v>7542</v>
      </c>
      <c r="J2067" s="11" t="s">
        <v>12305</v>
      </c>
      <c r="K2067" s="11" t="s">
        <v>10604</v>
      </c>
      <c r="L2067" s="11" t="s">
        <v>17723</v>
      </c>
      <c r="M2067" s="11" t="s">
        <v>7339</v>
      </c>
      <c r="N2067" s="12" t="s">
        <v>17724</v>
      </c>
      <c r="O2067" s="12" t="s">
        <v>17725</v>
      </c>
    </row>
    <row r="2068" spans="1:15" ht="15" customHeight="1" x14ac:dyDescent="0.3">
      <c r="A2068" s="11" t="s">
        <v>142</v>
      </c>
      <c r="B2068" s="11" t="s">
        <v>143</v>
      </c>
      <c r="C2068" s="17">
        <v>9</v>
      </c>
      <c r="D2068" s="11" t="s">
        <v>820</v>
      </c>
      <c r="E2068" s="11" t="s">
        <v>17617</v>
      </c>
      <c r="F2068" s="11">
        <v>36063279</v>
      </c>
      <c r="G2068" s="11" t="s">
        <v>17629</v>
      </c>
      <c r="H2068" s="11" t="s">
        <v>17726</v>
      </c>
      <c r="I2068" s="11" t="s">
        <v>7542</v>
      </c>
      <c r="J2068" s="11" t="s">
        <v>17727</v>
      </c>
      <c r="K2068" s="11" t="s">
        <v>13157</v>
      </c>
      <c r="L2068" s="11" t="s">
        <v>17728</v>
      </c>
      <c r="M2068" s="11" t="s">
        <v>7734</v>
      </c>
      <c r="N2068" s="12" t="s">
        <v>17729</v>
      </c>
      <c r="O2068" s="12" t="s">
        <v>17730</v>
      </c>
    </row>
    <row r="2069" spans="1:15" ht="15" customHeight="1" x14ac:dyDescent="0.3">
      <c r="A2069" s="11" t="s">
        <v>142</v>
      </c>
      <c r="B2069" s="11" t="s">
        <v>143</v>
      </c>
      <c r="C2069" s="17">
        <v>9</v>
      </c>
      <c r="D2069" s="11" t="s">
        <v>820</v>
      </c>
      <c r="E2069" s="11" t="s">
        <v>17617</v>
      </c>
      <c r="F2069" s="11">
        <v>35081419</v>
      </c>
      <c r="G2069" s="11" t="s">
        <v>17731</v>
      </c>
      <c r="H2069" s="11" t="s">
        <v>17732</v>
      </c>
      <c r="I2069" s="11" t="s">
        <v>7542</v>
      </c>
      <c r="J2069" s="11" t="s">
        <v>5507</v>
      </c>
      <c r="K2069" s="11" t="s">
        <v>7754</v>
      </c>
      <c r="L2069" s="11" t="s">
        <v>17733</v>
      </c>
      <c r="M2069" s="11" t="s">
        <v>7373</v>
      </c>
      <c r="N2069" s="12" t="s">
        <v>17734</v>
      </c>
      <c r="O2069" s="12" t="s">
        <v>17735</v>
      </c>
    </row>
    <row r="2070" spans="1:15" ht="15" customHeight="1" x14ac:dyDescent="0.3">
      <c r="A2070" s="11" t="s">
        <v>142</v>
      </c>
      <c r="B2070" s="11" t="s">
        <v>143</v>
      </c>
      <c r="C2070" s="17">
        <v>9</v>
      </c>
      <c r="D2070" s="11" t="s">
        <v>820</v>
      </c>
      <c r="E2070" s="11" t="s">
        <v>17617</v>
      </c>
      <c r="F2070" s="11">
        <v>35757782</v>
      </c>
      <c r="G2070" s="11" t="s">
        <v>17736</v>
      </c>
      <c r="H2070" s="11" t="s">
        <v>17737</v>
      </c>
      <c r="I2070" s="11" t="s">
        <v>1701</v>
      </c>
      <c r="J2070" s="11" t="s">
        <v>17738</v>
      </c>
      <c r="K2070" s="11" t="s">
        <v>10624</v>
      </c>
      <c r="L2070" s="11" t="s">
        <v>17739</v>
      </c>
      <c r="M2070" s="11" t="s">
        <v>7339</v>
      </c>
      <c r="N2070" s="12" t="s">
        <v>17740</v>
      </c>
      <c r="O2070" s="12" t="s">
        <v>17741</v>
      </c>
    </row>
    <row r="2071" spans="1:15" ht="15" customHeight="1" x14ac:dyDescent="0.3">
      <c r="A2071" s="11" t="s">
        <v>142</v>
      </c>
      <c r="B2071" s="11" t="s">
        <v>143</v>
      </c>
      <c r="C2071" s="17">
        <v>9</v>
      </c>
      <c r="D2071" s="11" t="s">
        <v>820</v>
      </c>
      <c r="E2071" s="11" t="s">
        <v>17617</v>
      </c>
      <c r="F2071" s="11">
        <v>35717147</v>
      </c>
      <c r="G2071" s="11" t="s">
        <v>17742</v>
      </c>
      <c r="H2071" s="11" t="s">
        <v>17743</v>
      </c>
      <c r="I2071" s="11" t="s">
        <v>17744</v>
      </c>
      <c r="J2071" s="11" t="s">
        <v>17744</v>
      </c>
      <c r="K2071" s="11" t="s">
        <v>17745</v>
      </c>
      <c r="L2071" s="11" t="s">
        <v>17746</v>
      </c>
      <c r="M2071" s="11" t="s">
        <v>7921</v>
      </c>
      <c r="N2071" s="12" t="s">
        <v>17747</v>
      </c>
      <c r="O2071" s="12" t="s">
        <v>17748</v>
      </c>
    </row>
    <row r="2072" spans="1:15" ht="15" customHeight="1" x14ac:dyDescent="0.3">
      <c r="A2072" s="11" t="s">
        <v>142</v>
      </c>
      <c r="B2072" s="11" t="s">
        <v>143</v>
      </c>
      <c r="C2072" s="17">
        <v>9</v>
      </c>
      <c r="D2072" s="11" t="s">
        <v>820</v>
      </c>
      <c r="E2072" s="11" t="s">
        <v>17617</v>
      </c>
      <c r="F2072" s="11">
        <v>35487416</v>
      </c>
      <c r="G2072" s="11" t="s">
        <v>17749</v>
      </c>
      <c r="H2072" s="11" t="s">
        <v>17750</v>
      </c>
      <c r="I2072" s="11" t="s">
        <v>1203</v>
      </c>
      <c r="J2072" s="11" t="s">
        <v>17751</v>
      </c>
      <c r="K2072" s="11" t="s">
        <v>17752</v>
      </c>
      <c r="L2072" s="11" t="s">
        <v>17753</v>
      </c>
      <c r="M2072" s="11" t="s">
        <v>7339</v>
      </c>
      <c r="N2072" s="12" t="s">
        <v>17754</v>
      </c>
      <c r="O2072" s="12" t="s">
        <v>17755</v>
      </c>
    </row>
    <row r="2073" spans="1:15" ht="15" customHeight="1" x14ac:dyDescent="0.3">
      <c r="A2073" s="11" t="s">
        <v>142</v>
      </c>
      <c r="B2073" s="11" t="s">
        <v>143</v>
      </c>
      <c r="C2073" s="17">
        <v>9</v>
      </c>
      <c r="D2073" s="11" t="s">
        <v>820</v>
      </c>
      <c r="E2073" s="11" t="s">
        <v>17617</v>
      </c>
      <c r="F2073" s="11">
        <v>34993951</v>
      </c>
      <c r="G2073" s="11" t="s">
        <v>17756</v>
      </c>
      <c r="H2073" s="11" t="s">
        <v>17757</v>
      </c>
      <c r="I2073" s="11" t="s">
        <v>1203</v>
      </c>
      <c r="J2073" s="11" t="s">
        <v>6214</v>
      </c>
      <c r="K2073" s="11" t="s">
        <v>7337</v>
      </c>
      <c r="L2073" s="11" t="s">
        <v>17758</v>
      </c>
      <c r="M2073" s="11" t="s">
        <v>7339</v>
      </c>
      <c r="N2073" s="12" t="s">
        <v>17759</v>
      </c>
      <c r="O2073" s="12" t="s">
        <v>17760</v>
      </c>
    </row>
    <row r="2074" spans="1:15" ht="15" customHeight="1" x14ac:dyDescent="0.3">
      <c r="A2074" s="11" t="s">
        <v>142</v>
      </c>
      <c r="B2074" s="11" t="s">
        <v>143</v>
      </c>
      <c r="C2074" s="17">
        <v>9</v>
      </c>
      <c r="D2074" s="11" t="s">
        <v>820</v>
      </c>
      <c r="E2074" s="11" t="s">
        <v>17628</v>
      </c>
      <c r="F2074" s="11">
        <v>35438416</v>
      </c>
      <c r="G2074" s="11" t="s">
        <v>17761</v>
      </c>
      <c r="H2074" s="11" t="s">
        <v>17762</v>
      </c>
      <c r="I2074" s="11" t="s">
        <v>1205</v>
      </c>
      <c r="J2074" s="11" t="s">
        <v>6554</v>
      </c>
      <c r="K2074" s="11" t="s">
        <v>17763</v>
      </c>
      <c r="L2074" s="11" t="s">
        <v>17764</v>
      </c>
      <c r="M2074" s="11" t="s">
        <v>8615</v>
      </c>
      <c r="N2074" s="12" t="s">
        <v>17765</v>
      </c>
      <c r="O2074" s="12" t="s">
        <v>17766</v>
      </c>
    </row>
    <row r="2075" spans="1:15" ht="15" customHeight="1" x14ac:dyDescent="0.3">
      <c r="A2075" s="11" t="s">
        <v>142</v>
      </c>
      <c r="B2075" s="11" t="s">
        <v>143</v>
      </c>
      <c r="C2075" s="17">
        <v>9</v>
      </c>
      <c r="D2075" s="11" t="s">
        <v>820</v>
      </c>
      <c r="E2075" s="11" t="s">
        <v>17617</v>
      </c>
      <c r="F2075" s="11">
        <v>33713306</v>
      </c>
      <c r="G2075" s="11" t="s">
        <v>17767</v>
      </c>
      <c r="H2075" s="11" t="s">
        <v>17768</v>
      </c>
      <c r="I2075" s="11" t="s">
        <v>3489</v>
      </c>
      <c r="J2075" s="11" t="s">
        <v>17769</v>
      </c>
      <c r="K2075" s="11" t="s">
        <v>17770</v>
      </c>
      <c r="L2075" s="11" t="s">
        <v>17771</v>
      </c>
      <c r="M2075" s="11" t="s">
        <v>7339</v>
      </c>
      <c r="N2075" s="12" t="s">
        <v>17772</v>
      </c>
      <c r="O2075" s="12" t="s">
        <v>17773</v>
      </c>
    </row>
    <row r="2076" spans="1:15" ht="15" customHeight="1" x14ac:dyDescent="0.3">
      <c r="A2076" s="11" t="s">
        <v>142</v>
      </c>
      <c r="B2076" s="11" t="s">
        <v>143</v>
      </c>
      <c r="C2076" s="17">
        <v>9</v>
      </c>
      <c r="D2076" s="11" t="s">
        <v>820</v>
      </c>
      <c r="E2076" s="11" t="s">
        <v>17617</v>
      </c>
      <c r="F2076" s="11">
        <v>33894014</v>
      </c>
      <c r="G2076" s="11" t="s">
        <v>17736</v>
      </c>
      <c r="H2076" s="11" t="s">
        <v>17774</v>
      </c>
      <c r="I2076" s="11" t="s">
        <v>3489</v>
      </c>
      <c r="J2076" s="11" t="s">
        <v>14120</v>
      </c>
      <c r="K2076" s="11" t="s">
        <v>1574</v>
      </c>
      <c r="L2076" s="11" t="s">
        <v>17775</v>
      </c>
      <c r="M2076" s="11" t="s">
        <v>8658</v>
      </c>
      <c r="N2076" s="12" t="s">
        <v>17776</v>
      </c>
      <c r="O2076" s="12" t="s">
        <v>17777</v>
      </c>
    </row>
    <row r="2077" spans="1:15" ht="15" customHeight="1" x14ac:dyDescent="0.3">
      <c r="A2077" s="11" t="s">
        <v>142</v>
      </c>
      <c r="B2077" s="11" t="s">
        <v>143</v>
      </c>
      <c r="C2077" s="17">
        <v>9</v>
      </c>
      <c r="D2077" s="11" t="s">
        <v>820</v>
      </c>
      <c r="E2077" s="11" t="s">
        <v>17617</v>
      </c>
      <c r="F2077" s="11">
        <v>36223836</v>
      </c>
      <c r="G2077" s="11" t="s">
        <v>17778</v>
      </c>
      <c r="H2077" s="11" t="s">
        <v>17779</v>
      </c>
      <c r="I2077" s="11" t="s">
        <v>2540</v>
      </c>
      <c r="J2077" s="11" t="s">
        <v>17780</v>
      </c>
      <c r="K2077" s="11" t="s">
        <v>17752</v>
      </c>
      <c r="L2077" s="11" t="s">
        <v>17781</v>
      </c>
      <c r="M2077" s="11" t="s">
        <v>7339</v>
      </c>
      <c r="N2077" s="12" t="s">
        <v>17782</v>
      </c>
      <c r="O2077" s="12" t="s">
        <v>17783</v>
      </c>
    </row>
    <row r="2078" spans="1:15" ht="15" customHeight="1" x14ac:dyDescent="0.3">
      <c r="A2078" s="11" t="s">
        <v>142</v>
      </c>
      <c r="B2078" s="11" t="s">
        <v>143</v>
      </c>
      <c r="C2078" s="17">
        <v>9</v>
      </c>
      <c r="D2078" s="11" t="s">
        <v>820</v>
      </c>
      <c r="E2078" s="11" t="s">
        <v>17617</v>
      </c>
      <c r="F2078" s="11">
        <v>33655501</v>
      </c>
      <c r="G2078" s="11" t="s">
        <v>17784</v>
      </c>
      <c r="H2078" s="11" t="s">
        <v>17785</v>
      </c>
      <c r="I2078" s="11" t="s">
        <v>2241</v>
      </c>
      <c r="J2078" s="11" t="s">
        <v>17786</v>
      </c>
      <c r="K2078" s="11" t="s">
        <v>7337</v>
      </c>
      <c r="L2078" s="11" t="s">
        <v>17787</v>
      </c>
      <c r="M2078" s="11" t="s">
        <v>7389</v>
      </c>
      <c r="N2078" s="12" t="s">
        <v>17788</v>
      </c>
      <c r="O2078" s="12" t="s">
        <v>17789</v>
      </c>
    </row>
    <row r="2079" spans="1:15" ht="15" customHeight="1" x14ac:dyDescent="0.3">
      <c r="A2079" s="11" t="s">
        <v>142</v>
      </c>
      <c r="B2079" s="11" t="s">
        <v>143</v>
      </c>
      <c r="C2079" s="17">
        <v>9</v>
      </c>
      <c r="D2079" s="11" t="s">
        <v>820</v>
      </c>
      <c r="E2079" s="11" t="s">
        <v>17617</v>
      </c>
      <c r="F2079" s="11">
        <v>34556247</v>
      </c>
      <c r="G2079" s="11" t="s">
        <v>7650</v>
      </c>
      <c r="H2079" s="11" t="s">
        <v>7651</v>
      </c>
      <c r="I2079" s="11" t="s">
        <v>1230</v>
      </c>
      <c r="J2079" s="11" t="s">
        <v>7652</v>
      </c>
      <c r="K2079" s="11" t="s">
        <v>7653</v>
      </c>
      <c r="L2079" s="11" t="s">
        <v>7654</v>
      </c>
      <c r="M2079" s="11" t="s">
        <v>7350</v>
      </c>
      <c r="N2079" s="12" t="s">
        <v>7655</v>
      </c>
      <c r="O2079" s="12" t="s">
        <v>7656</v>
      </c>
    </row>
    <row r="2080" spans="1:15" ht="15" customHeight="1" x14ac:dyDescent="0.3">
      <c r="A2080" s="11" t="s">
        <v>142</v>
      </c>
      <c r="B2080" s="11" t="s">
        <v>143</v>
      </c>
      <c r="C2080" s="17">
        <v>9</v>
      </c>
      <c r="D2080" s="11" t="s">
        <v>820</v>
      </c>
      <c r="E2080" s="11" t="s">
        <v>17617</v>
      </c>
      <c r="F2080" s="11">
        <v>34608691</v>
      </c>
      <c r="G2080" s="11" t="s">
        <v>14133</v>
      </c>
      <c r="H2080" s="11" t="s">
        <v>14134</v>
      </c>
      <c r="I2080" s="11" t="s">
        <v>11529</v>
      </c>
      <c r="J2080" s="11" t="s">
        <v>10721</v>
      </c>
      <c r="K2080" s="11" t="s">
        <v>10693</v>
      </c>
      <c r="L2080" s="11" t="s">
        <v>14135</v>
      </c>
      <c r="M2080" s="11" t="s">
        <v>14136</v>
      </c>
      <c r="N2080" s="12" t="s">
        <v>14137</v>
      </c>
      <c r="O2080" s="12" t="s">
        <v>14138</v>
      </c>
    </row>
    <row r="2081" spans="1:15" ht="15" customHeight="1" x14ac:dyDescent="0.3">
      <c r="A2081" s="11" t="s">
        <v>142</v>
      </c>
      <c r="B2081" s="11" t="s">
        <v>143</v>
      </c>
      <c r="C2081" s="17">
        <v>9</v>
      </c>
      <c r="D2081" s="11" t="s">
        <v>820</v>
      </c>
      <c r="E2081" s="11" t="s">
        <v>17617</v>
      </c>
      <c r="F2081" s="11">
        <v>34518006</v>
      </c>
      <c r="G2081" s="11" t="s">
        <v>7664</v>
      </c>
      <c r="H2081" s="11" t="s">
        <v>7665</v>
      </c>
      <c r="I2081" s="11" t="s">
        <v>2246</v>
      </c>
      <c r="J2081" s="11" t="s">
        <v>7666</v>
      </c>
      <c r="K2081" s="11" t="s">
        <v>7667</v>
      </c>
      <c r="L2081" s="11" t="s">
        <v>7668</v>
      </c>
      <c r="M2081" s="11" t="s">
        <v>7339</v>
      </c>
      <c r="N2081" s="12" t="s">
        <v>7669</v>
      </c>
      <c r="O2081" s="12" t="s">
        <v>7670</v>
      </c>
    </row>
    <row r="2082" spans="1:15" ht="15" customHeight="1" x14ac:dyDescent="0.3">
      <c r="A2082" s="11" t="s">
        <v>142</v>
      </c>
      <c r="B2082" s="11" t="s">
        <v>143</v>
      </c>
      <c r="C2082" s="17">
        <v>9</v>
      </c>
      <c r="D2082" s="11" t="s">
        <v>820</v>
      </c>
      <c r="E2082" s="11" t="s">
        <v>17617</v>
      </c>
      <c r="F2082" s="11">
        <v>32790068</v>
      </c>
      <c r="G2082" s="11" t="s">
        <v>17790</v>
      </c>
      <c r="H2082" s="11" t="s">
        <v>17791</v>
      </c>
      <c r="I2082" s="11" t="s">
        <v>2246</v>
      </c>
      <c r="J2082" s="11" t="s">
        <v>17792</v>
      </c>
      <c r="K2082" s="11" t="s">
        <v>7337</v>
      </c>
      <c r="L2082" s="11" t="s">
        <v>17793</v>
      </c>
      <c r="M2082" s="11" t="s">
        <v>8240</v>
      </c>
      <c r="N2082" s="12" t="s">
        <v>17794</v>
      </c>
      <c r="O2082" s="12" t="s">
        <v>17795</v>
      </c>
    </row>
    <row r="2083" spans="1:15" ht="15" customHeight="1" x14ac:dyDescent="0.3">
      <c r="A2083" s="11" t="s">
        <v>142</v>
      </c>
      <c r="B2083" s="11" t="s">
        <v>143</v>
      </c>
      <c r="C2083" s="17">
        <v>9</v>
      </c>
      <c r="D2083" s="11" t="s">
        <v>820</v>
      </c>
      <c r="E2083" s="11" t="s">
        <v>17617</v>
      </c>
      <c r="F2083" s="11">
        <v>32478410</v>
      </c>
      <c r="G2083" s="11" t="s">
        <v>17796</v>
      </c>
      <c r="H2083" s="11" t="s">
        <v>17797</v>
      </c>
      <c r="I2083" s="11" t="s">
        <v>2250</v>
      </c>
      <c r="J2083" s="11" t="s">
        <v>17798</v>
      </c>
      <c r="K2083" s="11" t="s">
        <v>7337</v>
      </c>
      <c r="L2083" s="11" t="s">
        <v>17799</v>
      </c>
      <c r="M2083" s="11" t="s">
        <v>7373</v>
      </c>
      <c r="N2083" s="12" t="s">
        <v>17800</v>
      </c>
      <c r="O2083" s="12" t="s">
        <v>17801</v>
      </c>
    </row>
    <row r="2084" spans="1:15" ht="15" customHeight="1" x14ac:dyDescent="0.3">
      <c r="A2084" s="11" t="s">
        <v>142</v>
      </c>
      <c r="B2084" s="11" t="s">
        <v>143</v>
      </c>
      <c r="C2084" s="17">
        <v>9</v>
      </c>
      <c r="D2084" s="11" t="s">
        <v>820</v>
      </c>
      <c r="E2084" s="11" t="s">
        <v>17617</v>
      </c>
      <c r="F2084" s="11">
        <v>32658312</v>
      </c>
      <c r="G2084" s="11" t="s">
        <v>17802</v>
      </c>
      <c r="H2084" s="11" t="s">
        <v>17803</v>
      </c>
      <c r="I2084" s="11" t="s">
        <v>2250</v>
      </c>
      <c r="J2084" s="11" t="s">
        <v>3548</v>
      </c>
      <c r="K2084" s="11" t="s">
        <v>7561</v>
      </c>
      <c r="L2084" s="11" t="s">
        <v>17804</v>
      </c>
      <c r="M2084" s="11" t="s">
        <v>8615</v>
      </c>
      <c r="N2084" s="12" t="s">
        <v>17805</v>
      </c>
      <c r="O2084" s="12" t="s">
        <v>17806</v>
      </c>
    </row>
    <row r="2085" spans="1:15" ht="15" customHeight="1" x14ac:dyDescent="0.3">
      <c r="A2085" s="11" t="s">
        <v>142</v>
      </c>
      <c r="B2085" s="11" t="s">
        <v>143</v>
      </c>
      <c r="C2085" s="17">
        <v>9</v>
      </c>
      <c r="D2085" s="11" t="s">
        <v>820</v>
      </c>
      <c r="E2085" s="11" t="s">
        <v>17617</v>
      </c>
      <c r="F2085" s="11">
        <v>33834524</v>
      </c>
      <c r="G2085" s="11" t="s">
        <v>17807</v>
      </c>
      <c r="H2085" s="11" t="s">
        <v>17808</v>
      </c>
      <c r="I2085" s="11" t="s">
        <v>3307</v>
      </c>
      <c r="J2085" s="11" t="s">
        <v>17809</v>
      </c>
      <c r="K2085" s="11" t="s">
        <v>7349</v>
      </c>
      <c r="L2085" s="11" t="s">
        <v>17810</v>
      </c>
      <c r="M2085" s="11" t="s">
        <v>7350</v>
      </c>
      <c r="N2085" s="12" t="s">
        <v>17811</v>
      </c>
      <c r="O2085" s="12" t="s">
        <v>17812</v>
      </c>
    </row>
    <row r="2086" spans="1:15" ht="15" customHeight="1" x14ac:dyDescent="0.3">
      <c r="A2086" s="11" t="s">
        <v>142</v>
      </c>
      <c r="B2086" s="11" t="s">
        <v>143</v>
      </c>
      <c r="C2086" s="17">
        <v>9</v>
      </c>
      <c r="D2086" s="11" t="s">
        <v>820</v>
      </c>
      <c r="E2086" s="11" t="s">
        <v>17617</v>
      </c>
      <c r="F2086" s="11">
        <v>33269467</v>
      </c>
      <c r="G2086" s="11" t="s">
        <v>17813</v>
      </c>
      <c r="H2086" s="11" t="s">
        <v>17814</v>
      </c>
      <c r="I2086" s="11" t="s">
        <v>3307</v>
      </c>
      <c r="J2086" s="11" t="s">
        <v>10686</v>
      </c>
      <c r="K2086" s="11" t="s">
        <v>7337</v>
      </c>
      <c r="L2086" s="11" t="s">
        <v>17815</v>
      </c>
      <c r="M2086" s="11" t="s">
        <v>7373</v>
      </c>
      <c r="N2086" s="12" t="s">
        <v>17816</v>
      </c>
      <c r="O2086" s="12" t="s">
        <v>17817</v>
      </c>
    </row>
    <row r="2087" spans="1:15" ht="15" customHeight="1" x14ac:dyDescent="0.3">
      <c r="A2087" s="11" t="s">
        <v>142</v>
      </c>
      <c r="B2087" s="11" t="s">
        <v>143</v>
      </c>
      <c r="C2087" s="17">
        <v>9</v>
      </c>
      <c r="D2087" s="11" t="s">
        <v>820</v>
      </c>
      <c r="E2087" s="11" t="s">
        <v>17617</v>
      </c>
      <c r="F2087" s="11">
        <v>33435499</v>
      </c>
      <c r="G2087" s="11" t="s">
        <v>17818</v>
      </c>
      <c r="H2087" s="11" t="s">
        <v>17819</v>
      </c>
      <c r="I2087" s="11" t="s">
        <v>3715</v>
      </c>
      <c r="J2087" s="11" t="s">
        <v>3715</v>
      </c>
      <c r="K2087" s="11" t="s">
        <v>17820</v>
      </c>
      <c r="L2087" s="11" t="s">
        <v>17821</v>
      </c>
      <c r="M2087" s="11" t="s">
        <v>8658</v>
      </c>
      <c r="N2087" s="12" t="s">
        <v>17822</v>
      </c>
      <c r="O2087" s="12" t="s">
        <v>17823</v>
      </c>
    </row>
    <row r="2088" spans="1:15" ht="15" customHeight="1" x14ac:dyDescent="0.3">
      <c r="A2088" s="11" t="s">
        <v>142</v>
      </c>
      <c r="B2088" s="11" t="s">
        <v>143</v>
      </c>
      <c r="C2088" s="17">
        <v>9</v>
      </c>
      <c r="D2088" s="11" t="s">
        <v>820</v>
      </c>
      <c r="E2088" s="11" t="s">
        <v>17617</v>
      </c>
      <c r="F2088" s="11">
        <v>33361150</v>
      </c>
      <c r="G2088" s="11" t="s">
        <v>17824</v>
      </c>
      <c r="H2088" s="11" t="s">
        <v>17825</v>
      </c>
      <c r="I2088" s="11" t="s">
        <v>12434</v>
      </c>
      <c r="J2088" s="11"/>
      <c r="K2088" s="11" t="s">
        <v>14871</v>
      </c>
      <c r="L2088" s="11" t="s">
        <v>17826</v>
      </c>
      <c r="M2088" s="11" t="s">
        <v>7373</v>
      </c>
      <c r="N2088" s="12" t="s">
        <v>17827</v>
      </c>
      <c r="O2088" s="12" t="s">
        <v>17828</v>
      </c>
    </row>
    <row r="2089" spans="1:15" ht="15" customHeight="1" x14ac:dyDescent="0.3">
      <c r="A2089" s="11" t="s">
        <v>142</v>
      </c>
      <c r="B2089" s="11" t="s">
        <v>143</v>
      </c>
      <c r="C2089" s="17">
        <v>9</v>
      </c>
      <c r="D2089" s="11" t="s">
        <v>820</v>
      </c>
      <c r="E2089" s="11" t="s">
        <v>17617</v>
      </c>
      <c r="F2089" s="11">
        <v>33010050</v>
      </c>
      <c r="G2089" s="11" t="s">
        <v>17829</v>
      </c>
      <c r="H2089" s="11" t="s">
        <v>17830</v>
      </c>
      <c r="I2089" s="11" t="s">
        <v>1434</v>
      </c>
      <c r="J2089" s="11" t="s">
        <v>17831</v>
      </c>
      <c r="K2089" s="11" t="s">
        <v>10604</v>
      </c>
      <c r="L2089" s="11" t="s">
        <v>17832</v>
      </c>
      <c r="M2089" s="11" t="s">
        <v>12017</v>
      </c>
      <c r="N2089" s="12" t="s">
        <v>17833</v>
      </c>
      <c r="O2089" s="12" t="s">
        <v>17834</v>
      </c>
    </row>
    <row r="2090" spans="1:15" ht="15" customHeight="1" x14ac:dyDescent="0.3">
      <c r="A2090" s="11" t="s">
        <v>142</v>
      </c>
      <c r="B2090" s="11" t="s">
        <v>143</v>
      </c>
      <c r="C2090" s="17">
        <v>9</v>
      </c>
      <c r="D2090" s="11" t="s">
        <v>820</v>
      </c>
      <c r="E2090" s="11" t="s">
        <v>17617</v>
      </c>
      <c r="F2090" s="11">
        <v>33972056</v>
      </c>
      <c r="G2090" s="11" t="s">
        <v>17835</v>
      </c>
      <c r="H2090" s="11" t="s">
        <v>17836</v>
      </c>
      <c r="I2090" s="11" t="s">
        <v>1434</v>
      </c>
      <c r="J2090" s="11" t="s">
        <v>17837</v>
      </c>
      <c r="K2090" s="11" t="s">
        <v>7667</v>
      </c>
      <c r="L2090" s="11" t="s">
        <v>17838</v>
      </c>
      <c r="M2090" s="11" t="s">
        <v>7339</v>
      </c>
      <c r="N2090" s="12" t="s">
        <v>17839</v>
      </c>
      <c r="O2090" s="12" t="s">
        <v>17840</v>
      </c>
    </row>
    <row r="2091" spans="1:15" ht="15" customHeight="1" x14ac:dyDescent="0.3">
      <c r="A2091" s="11" t="s">
        <v>142</v>
      </c>
      <c r="B2091" s="11" t="s">
        <v>143</v>
      </c>
      <c r="C2091" s="17">
        <v>9</v>
      </c>
      <c r="D2091" s="11" t="s">
        <v>820</v>
      </c>
      <c r="E2091" s="11" t="s">
        <v>17617</v>
      </c>
      <c r="F2091" s="11">
        <v>33070190</v>
      </c>
      <c r="G2091" s="11" t="s">
        <v>17841</v>
      </c>
      <c r="H2091" s="11" t="s">
        <v>17842</v>
      </c>
      <c r="I2091" s="11" t="s">
        <v>12416</v>
      </c>
      <c r="J2091" s="11"/>
      <c r="K2091" s="11" t="s">
        <v>17843</v>
      </c>
      <c r="L2091" s="11" t="s">
        <v>17844</v>
      </c>
      <c r="M2091" s="11" t="s">
        <v>7339</v>
      </c>
      <c r="N2091" s="12" t="s">
        <v>17845</v>
      </c>
      <c r="O2091" s="12" t="s">
        <v>17846</v>
      </c>
    </row>
    <row r="2092" spans="1:15" ht="15" customHeight="1" x14ac:dyDescent="0.3">
      <c r="A2092" s="11" t="s">
        <v>142</v>
      </c>
      <c r="B2092" s="11" t="s">
        <v>143</v>
      </c>
      <c r="C2092" s="17">
        <v>9</v>
      </c>
      <c r="D2092" s="11" t="s">
        <v>820</v>
      </c>
      <c r="E2092" s="11" t="s">
        <v>17617</v>
      </c>
      <c r="F2092" s="11">
        <v>34085356</v>
      </c>
      <c r="G2092" s="11" t="s">
        <v>17847</v>
      </c>
      <c r="H2092" s="11" t="s">
        <v>17848</v>
      </c>
      <c r="I2092" s="11" t="s">
        <v>2586</v>
      </c>
      <c r="J2092" s="11" t="s">
        <v>17849</v>
      </c>
      <c r="K2092" s="11" t="s">
        <v>17850</v>
      </c>
      <c r="L2092" s="11" t="s">
        <v>17851</v>
      </c>
      <c r="M2092" s="11" t="s">
        <v>7373</v>
      </c>
      <c r="N2092" s="12" t="s">
        <v>17852</v>
      </c>
      <c r="O2092" s="12" t="s">
        <v>17853</v>
      </c>
    </row>
    <row r="2093" spans="1:15" ht="15" customHeight="1" x14ac:dyDescent="0.3">
      <c r="A2093" s="11" t="s">
        <v>142</v>
      </c>
      <c r="B2093" s="11" t="s">
        <v>143</v>
      </c>
      <c r="C2093" s="17">
        <v>9</v>
      </c>
      <c r="D2093" s="11" t="s">
        <v>820</v>
      </c>
      <c r="E2093" s="11" t="s">
        <v>17617</v>
      </c>
      <c r="F2093" s="11">
        <v>33515035</v>
      </c>
      <c r="G2093" s="11" t="s">
        <v>17854</v>
      </c>
      <c r="H2093" s="11" t="s">
        <v>17855</v>
      </c>
      <c r="I2093" s="11" t="s">
        <v>7666</v>
      </c>
      <c r="J2093" s="11"/>
      <c r="K2093" s="11" t="s">
        <v>17856</v>
      </c>
      <c r="L2093" s="11" t="s">
        <v>17857</v>
      </c>
      <c r="M2093" s="11" t="s">
        <v>7373</v>
      </c>
      <c r="N2093" s="12" t="s">
        <v>17858</v>
      </c>
      <c r="O2093" s="12" t="s">
        <v>17859</v>
      </c>
    </row>
    <row r="2094" spans="1:15" ht="15" customHeight="1" x14ac:dyDescent="0.3">
      <c r="A2094" s="11" t="s">
        <v>142</v>
      </c>
      <c r="B2094" s="11" t="s">
        <v>143</v>
      </c>
      <c r="C2094" s="17">
        <v>9</v>
      </c>
      <c r="D2094" s="11" t="s">
        <v>820</v>
      </c>
      <c r="E2094" s="11" t="s">
        <v>17617</v>
      </c>
      <c r="F2094" s="11">
        <v>33656556</v>
      </c>
      <c r="G2094" s="11" t="s">
        <v>17860</v>
      </c>
      <c r="H2094" s="11" t="s">
        <v>17861</v>
      </c>
      <c r="I2094" s="11" t="s">
        <v>2590</v>
      </c>
      <c r="J2094" s="11"/>
      <c r="K2094" s="11" t="s">
        <v>7426</v>
      </c>
      <c r="L2094" s="11" t="s">
        <v>17862</v>
      </c>
      <c r="M2094" s="11" t="s">
        <v>7373</v>
      </c>
      <c r="N2094" s="12" t="s">
        <v>17863</v>
      </c>
      <c r="O2094" s="12" t="s">
        <v>17864</v>
      </c>
    </row>
    <row r="2095" spans="1:15" ht="15" customHeight="1" x14ac:dyDescent="0.3">
      <c r="A2095" s="11" t="s">
        <v>142</v>
      </c>
      <c r="B2095" s="11" t="s">
        <v>143</v>
      </c>
      <c r="C2095" s="17">
        <v>9</v>
      </c>
      <c r="D2095" s="11" t="s">
        <v>820</v>
      </c>
      <c r="E2095" s="11" t="s">
        <v>17617</v>
      </c>
      <c r="F2095" s="11">
        <v>33074565</v>
      </c>
      <c r="G2095" s="11" t="s">
        <v>11573</v>
      </c>
      <c r="H2095" s="11" t="s">
        <v>11574</v>
      </c>
      <c r="I2095" s="11" t="s">
        <v>2594</v>
      </c>
      <c r="J2095" s="11" t="s">
        <v>11575</v>
      </c>
      <c r="K2095" s="11" t="s">
        <v>1574</v>
      </c>
      <c r="L2095" s="11" t="s">
        <v>11576</v>
      </c>
      <c r="M2095" s="11" t="s">
        <v>7956</v>
      </c>
      <c r="N2095" s="12" t="s">
        <v>11577</v>
      </c>
      <c r="O2095" s="12" t="s">
        <v>11578</v>
      </c>
    </row>
    <row r="2096" spans="1:15" ht="15" customHeight="1" x14ac:dyDescent="0.3">
      <c r="A2096" s="11" t="s">
        <v>142</v>
      </c>
      <c r="B2096" s="11" t="s">
        <v>143</v>
      </c>
      <c r="C2096" s="17">
        <v>9</v>
      </c>
      <c r="D2096" s="11" t="s">
        <v>820</v>
      </c>
      <c r="E2096" s="11" t="s">
        <v>17617</v>
      </c>
      <c r="F2096" s="11">
        <v>34055570</v>
      </c>
      <c r="G2096" s="11" t="s">
        <v>11579</v>
      </c>
      <c r="H2096" s="11" t="s">
        <v>11580</v>
      </c>
      <c r="I2096" s="11" t="s">
        <v>761</v>
      </c>
      <c r="J2096" s="11" t="s">
        <v>11581</v>
      </c>
      <c r="K2096" s="11" t="s">
        <v>11582</v>
      </c>
      <c r="L2096" s="11" t="s">
        <v>11583</v>
      </c>
      <c r="M2096" s="11" t="s">
        <v>7350</v>
      </c>
      <c r="N2096" s="12" t="s">
        <v>11584</v>
      </c>
      <c r="O2096" s="12" t="s">
        <v>11585</v>
      </c>
    </row>
    <row r="2097" spans="1:15" ht="15" customHeight="1" x14ac:dyDescent="0.3">
      <c r="A2097" s="11" t="s">
        <v>142</v>
      </c>
      <c r="B2097" s="11" t="s">
        <v>143</v>
      </c>
      <c r="C2097" s="17">
        <v>9</v>
      </c>
      <c r="D2097" s="11" t="s">
        <v>820</v>
      </c>
      <c r="E2097" s="11" t="s">
        <v>17617</v>
      </c>
      <c r="F2097" s="11">
        <v>34660476</v>
      </c>
      <c r="G2097" s="11" t="s">
        <v>17865</v>
      </c>
      <c r="H2097" s="11" t="s">
        <v>17866</v>
      </c>
      <c r="I2097" s="11" t="s">
        <v>761</v>
      </c>
      <c r="J2097" s="11" t="s">
        <v>2235</v>
      </c>
      <c r="K2097" s="11" t="s">
        <v>11508</v>
      </c>
      <c r="L2097" s="11" t="s">
        <v>17867</v>
      </c>
      <c r="M2097" s="11" t="s">
        <v>7339</v>
      </c>
      <c r="N2097" s="12" t="s">
        <v>17868</v>
      </c>
      <c r="O2097" s="12" t="s">
        <v>17869</v>
      </c>
    </row>
    <row r="2098" spans="1:15" ht="15" customHeight="1" x14ac:dyDescent="0.3">
      <c r="A2098" s="11" t="s">
        <v>142</v>
      </c>
      <c r="B2098" s="11" t="s">
        <v>143</v>
      </c>
      <c r="C2098" s="17">
        <v>9</v>
      </c>
      <c r="D2098" s="11" t="s">
        <v>820</v>
      </c>
      <c r="E2098" s="11" t="s">
        <v>17617</v>
      </c>
      <c r="F2098" s="11">
        <v>32791101</v>
      </c>
      <c r="G2098" s="11" t="s">
        <v>17870</v>
      </c>
      <c r="H2098" s="11" t="s">
        <v>17871</v>
      </c>
      <c r="I2098" s="11" t="s">
        <v>4793</v>
      </c>
      <c r="J2098" s="11" t="s">
        <v>17872</v>
      </c>
      <c r="K2098" s="11" t="s">
        <v>17873</v>
      </c>
      <c r="L2098" s="11" t="s">
        <v>17874</v>
      </c>
      <c r="M2098" s="11" t="s">
        <v>7373</v>
      </c>
      <c r="N2098" s="12" t="s">
        <v>17875</v>
      </c>
      <c r="O2098" s="12" t="s">
        <v>17876</v>
      </c>
    </row>
    <row r="2099" spans="1:15" ht="15" customHeight="1" x14ac:dyDescent="0.3">
      <c r="A2099" s="11" t="s">
        <v>142</v>
      </c>
      <c r="B2099" s="11" t="s">
        <v>143</v>
      </c>
      <c r="C2099" s="17">
        <v>9</v>
      </c>
      <c r="D2099" s="11" t="s">
        <v>820</v>
      </c>
      <c r="E2099" s="11" t="s">
        <v>17617</v>
      </c>
      <c r="F2099" s="11">
        <v>32562840</v>
      </c>
      <c r="G2099" s="11" t="s">
        <v>7751</v>
      </c>
      <c r="H2099" s="11" t="s">
        <v>7752</v>
      </c>
      <c r="I2099" s="11" t="s">
        <v>2258</v>
      </c>
      <c r="J2099" s="11" t="s">
        <v>7753</v>
      </c>
      <c r="K2099" s="11" t="s">
        <v>7754</v>
      </c>
      <c r="L2099" s="11" t="s">
        <v>7755</v>
      </c>
      <c r="M2099" s="11" t="s">
        <v>7520</v>
      </c>
      <c r="N2099" s="12" t="s">
        <v>7756</v>
      </c>
      <c r="O2099" s="12" t="s">
        <v>7757</v>
      </c>
    </row>
    <row r="2100" spans="1:15" ht="15" customHeight="1" x14ac:dyDescent="0.3">
      <c r="A2100" s="11" t="s">
        <v>142</v>
      </c>
      <c r="B2100" s="11" t="s">
        <v>143</v>
      </c>
      <c r="C2100" s="17">
        <v>9</v>
      </c>
      <c r="D2100" s="11" t="s">
        <v>820</v>
      </c>
      <c r="E2100" s="11" t="s">
        <v>17617</v>
      </c>
      <c r="F2100" s="11">
        <v>31794059</v>
      </c>
      <c r="G2100" s="11" t="s">
        <v>11597</v>
      </c>
      <c r="H2100" s="11" t="s">
        <v>11598</v>
      </c>
      <c r="I2100" s="11" t="s">
        <v>2258</v>
      </c>
      <c r="J2100" s="11" t="s">
        <v>11599</v>
      </c>
      <c r="K2100" s="11" t="s">
        <v>7337</v>
      </c>
      <c r="L2100" s="11" t="s">
        <v>11600</v>
      </c>
      <c r="M2100" s="11" t="s">
        <v>8338</v>
      </c>
      <c r="N2100" s="12" t="s">
        <v>11601</v>
      </c>
      <c r="O2100" s="12" t="s">
        <v>11602</v>
      </c>
    </row>
    <row r="2101" spans="1:15" ht="15" customHeight="1" x14ac:dyDescent="0.3">
      <c r="A2101" s="11" t="s">
        <v>142</v>
      </c>
      <c r="B2101" s="11" t="s">
        <v>143</v>
      </c>
      <c r="C2101" s="17">
        <v>9</v>
      </c>
      <c r="D2101" s="11" t="s">
        <v>820</v>
      </c>
      <c r="E2101" s="11" t="s">
        <v>17617</v>
      </c>
      <c r="F2101" s="11">
        <v>32897593</v>
      </c>
      <c r="G2101" s="11" t="s">
        <v>17877</v>
      </c>
      <c r="H2101" s="11" t="s">
        <v>17878</v>
      </c>
      <c r="I2101" s="11" t="s">
        <v>1728</v>
      </c>
      <c r="J2101" s="11" t="s">
        <v>14147</v>
      </c>
      <c r="K2101" s="11" t="s">
        <v>10604</v>
      </c>
      <c r="L2101" s="11" t="s">
        <v>17879</v>
      </c>
      <c r="M2101" s="11" t="s">
        <v>7339</v>
      </c>
      <c r="N2101" s="12" t="s">
        <v>17880</v>
      </c>
      <c r="O2101" s="12" t="s">
        <v>17881</v>
      </c>
    </row>
    <row r="2102" spans="1:15" ht="15" customHeight="1" x14ac:dyDescent="0.3">
      <c r="A2102" s="11" t="s">
        <v>142</v>
      </c>
      <c r="B2102" s="11" t="s">
        <v>143</v>
      </c>
      <c r="C2102" s="17">
        <v>9</v>
      </c>
      <c r="D2102" s="11" t="s">
        <v>820</v>
      </c>
      <c r="E2102" s="11" t="s">
        <v>17617</v>
      </c>
      <c r="F2102" s="11">
        <v>32035937</v>
      </c>
      <c r="G2102" s="11" t="s">
        <v>17882</v>
      </c>
      <c r="H2102" s="11" t="s">
        <v>17883</v>
      </c>
      <c r="I2102" s="11" t="s">
        <v>7174</v>
      </c>
      <c r="J2102" s="11" t="s">
        <v>17884</v>
      </c>
      <c r="K2102" s="11" t="s">
        <v>10637</v>
      </c>
      <c r="L2102" s="11" t="s">
        <v>17885</v>
      </c>
      <c r="M2102" s="11" t="s">
        <v>7373</v>
      </c>
      <c r="N2102" s="12" t="s">
        <v>17886</v>
      </c>
      <c r="O2102" s="12" t="s">
        <v>17887</v>
      </c>
    </row>
    <row r="2103" spans="1:15" ht="15" customHeight="1" x14ac:dyDescent="0.3">
      <c r="A2103" s="11" t="s">
        <v>142</v>
      </c>
      <c r="B2103" s="11" t="s">
        <v>143</v>
      </c>
      <c r="C2103" s="17">
        <v>9</v>
      </c>
      <c r="D2103" s="11" t="s">
        <v>820</v>
      </c>
      <c r="E2103" s="11" t="s">
        <v>17617</v>
      </c>
      <c r="F2103" s="11">
        <v>31520432</v>
      </c>
      <c r="G2103" s="11" t="s">
        <v>17888</v>
      </c>
      <c r="H2103" s="11" t="s">
        <v>17889</v>
      </c>
      <c r="I2103" s="11" t="s">
        <v>7174</v>
      </c>
      <c r="J2103" s="11" t="s">
        <v>17890</v>
      </c>
      <c r="K2103" s="11" t="s">
        <v>17891</v>
      </c>
      <c r="L2103" s="11" t="s">
        <v>17892</v>
      </c>
      <c r="M2103" s="11" t="s">
        <v>7373</v>
      </c>
      <c r="N2103" s="12" t="s">
        <v>17893</v>
      </c>
      <c r="O2103" s="12" t="s">
        <v>17894</v>
      </c>
    </row>
    <row r="2104" spans="1:15" ht="15" customHeight="1" x14ac:dyDescent="0.3">
      <c r="A2104" s="11" t="s">
        <v>142</v>
      </c>
      <c r="B2104" s="11" t="s">
        <v>143</v>
      </c>
      <c r="C2104" s="17">
        <v>9</v>
      </c>
      <c r="D2104" s="11" t="s">
        <v>820</v>
      </c>
      <c r="E2104" s="11" t="s">
        <v>17617</v>
      </c>
      <c r="F2104" s="11">
        <v>32209624</v>
      </c>
      <c r="G2104" s="11" t="s">
        <v>17895</v>
      </c>
      <c r="H2104" s="11" t="s">
        <v>17896</v>
      </c>
      <c r="I2104" s="11" t="s">
        <v>17897</v>
      </c>
      <c r="J2104" s="11" t="s">
        <v>17897</v>
      </c>
      <c r="K2104" s="11" t="s">
        <v>7379</v>
      </c>
      <c r="L2104" s="11" t="s">
        <v>17898</v>
      </c>
      <c r="M2104" s="11" t="s">
        <v>7373</v>
      </c>
      <c r="N2104" s="12" t="s">
        <v>17899</v>
      </c>
      <c r="O2104" s="12" t="s">
        <v>17900</v>
      </c>
    </row>
    <row r="2105" spans="1:15" ht="15" customHeight="1" x14ac:dyDescent="0.3">
      <c r="A2105" s="11" t="s">
        <v>142</v>
      </c>
      <c r="B2105" s="11" t="s">
        <v>143</v>
      </c>
      <c r="C2105" s="17">
        <v>9</v>
      </c>
      <c r="D2105" s="11" t="s">
        <v>820</v>
      </c>
      <c r="E2105" s="11" t="s">
        <v>17617</v>
      </c>
      <c r="F2105" s="11">
        <v>31479664</v>
      </c>
      <c r="G2105" s="11" t="s">
        <v>17901</v>
      </c>
      <c r="H2105" s="11" t="s">
        <v>17902</v>
      </c>
      <c r="I2105" s="11" t="s">
        <v>2695</v>
      </c>
      <c r="J2105" s="11" t="s">
        <v>3496</v>
      </c>
      <c r="K2105" s="11" t="s">
        <v>7412</v>
      </c>
      <c r="L2105" s="11" t="s">
        <v>17903</v>
      </c>
      <c r="M2105" s="11" t="s">
        <v>7373</v>
      </c>
      <c r="N2105" s="12" t="s">
        <v>17904</v>
      </c>
      <c r="O2105" s="12" t="s">
        <v>17905</v>
      </c>
    </row>
    <row r="2106" spans="1:15" ht="15" customHeight="1" x14ac:dyDescent="0.3">
      <c r="A2106" s="11" t="s">
        <v>142</v>
      </c>
      <c r="B2106" s="11" t="s">
        <v>143</v>
      </c>
      <c r="C2106" s="17">
        <v>9</v>
      </c>
      <c r="D2106" s="11" t="s">
        <v>820</v>
      </c>
      <c r="E2106" s="11" t="s">
        <v>17617</v>
      </c>
      <c r="F2106" s="11">
        <v>31677162</v>
      </c>
      <c r="G2106" s="11" t="s">
        <v>11620</v>
      </c>
      <c r="H2106" s="11" t="s">
        <v>11621</v>
      </c>
      <c r="I2106" s="11" t="s">
        <v>3754</v>
      </c>
      <c r="J2106" s="11" t="s">
        <v>11622</v>
      </c>
      <c r="K2106" s="11" t="s">
        <v>7337</v>
      </c>
      <c r="L2106" s="11" t="s">
        <v>11623</v>
      </c>
      <c r="M2106" s="11" t="s">
        <v>7734</v>
      </c>
      <c r="N2106" s="12" t="s">
        <v>11624</v>
      </c>
      <c r="O2106" s="12" t="s">
        <v>11625</v>
      </c>
    </row>
    <row r="2107" spans="1:15" ht="15" customHeight="1" x14ac:dyDescent="0.3">
      <c r="A2107" s="11" t="s">
        <v>142</v>
      </c>
      <c r="B2107" s="11" t="s">
        <v>143</v>
      </c>
      <c r="C2107" s="17">
        <v>9</v>
      </c>
      <c r="D2107" s="11" t="s">
        <v>820</v>
      </c>
      <c r="E2107" s="11" t="s">
        <v>17617</v>
      </c>
      <c r="F2107" s="11">
        <v>31444799</v>
      </c>
      <c r="G2107" s="11" t="s">
        <v>11626</v>
      </c>
      <c r="H2107" s="11" t="s">
        <v>11627</v>
      </c>
      <c r="I2107" s="11" t="s">
        <v>3754</v>
      </c>
      <c r="J2107" s="11" t="s">
        <v>7866</v>
      </c>
      <c r="K2107" s="11" t="s">
        <v>7337</v>
      </c>
      <c r="L2107" s="11" t="s">
        <v>11628</v>
      </c>
      <c r="M2107" s="11" t="s">
        <v>7373</v>
      </c>
      <c r="N2107" s="12" t="s">
        <v>11629</v>
      </c>
      <c r="O2107" s="12" t="s">
        <v>11630</v>
      </c>
    </row>
    <row r="2108" spans="1:15" ht="15" customHeight="1" x14ac:dyDescent="0.3">
      <c r="A2108" s="11" t="s">
        <v>142</v>
      </c>
      <c r="B2108" s="11" t="s">
        <v>143</v>
      </c>
      <c r="C2108" s="17">
        <v>9</v>
      </c>
      <c r="D2108" s="11" t="s">
        <v>820</v>
      </c>
      <c r="E2108" s="11" t="s">
        <v>17617</v>
      </c>
      <c r="F2108" s="11">
        <v>31300548</v>
      </c>
      <c r="G2108" s="11" t="s">
        <v>17906</v>
      </c>
      <c r="H2108" s="11" t="s">
        <v>17907</v>
      </c>
      <c r="I2108" s="11" t="s">
        <v>2274</v>
      </c>
      <c r="J2108" s="11" t="s">
        <v>17908</v>
      </c>
      <c r="K2108" s="11" t="s">
        <v>9183</v>
      </c>
      <c r="L2108" s="11" t="s">
        <v>17909</v>
      </c>
      <c r="M2108" s="11" t="s">
        <v>7373</v>
      </c>
      <c r="N2108" s="12" t="s">
        <v>17910</v>
      </c>
      <c r="O2108" s="12" t="s">
        <v>17911</v>
      </c>
    </row>
    <row r="2109" spans="1:15" ht="15" customHeight="1" x14ac:dyDescent="0.3">
      <c r="A2109" s="11" t="s">
        <v>142</v>
      </c>
      <c r="B2109" s="11" t="s">
        <v>143</v>
      </c>
      <c r="C2109" s="17">
        <v>9</v>
      </c>
      <c r="D2109" s="11" t="s">
        <v>820</v>
      </c>
      <c r="E2109" s="11" t="s">
        <v>17617</v>
      </c>
      <c r="F2109" s="11">
        <v>31622670</v>
      </c>
      <c r="G2109" s="11" t="s">
        <v>17912</v>
      </c>
      <c r="H2109" s="11" t="s">
        <v>17913</v>
      </c>
      <c r="I2109" s="11" t="s">
        <v>2274</v>
      </c>
      <c r="J2109" s="11" t="s">
        <v>17914</v>
      </c>
      <c r="K2109" s="11" t="s">
        <v>10637</v>
      </c>
      <c r="L2109" s="11" t="s">
        <v>17915</v>
      </c>
      <c r="M2109" s="11" t="s">
        <v>7350</v>
      </c>
      <c r="N2109" s="12" t="s">
        <v>17916</v>
      </c>
      <c r="O2109" s="12" t="s">
        <v>17917</v>
      </c>
    </row>
    <row r="2110" spans="1:15" ht="15" customHeight="1" x14ac:dyDescent="0.3">
      <c r="A2110" s="11" t="s">
        <v>142</v>
      </c>
      <c r="B2110" s="11" t="s">
        <v>143</v>
      </c>
      <c r="C2110" s="17">
        <v>9</v>
      </c>
      <c r="D2110" s="11" t="s">
        <v>820</v>
      </c>
      <c r="E2110" s="11" t="s">
        <v>17617</v>
      </c>
      <c r="F2110" s="11">
        <v>31194890</v>
      </c>
      <c r="G2110" s="11" t="s">
        <v>11647</v>
      </c>
      <c r="H2110" s="11" t="s">
        <v>5838</v>
      </c>
      <c r="I2110" s="11" t="s">
        <v>2274</v>
      </c>
      <c r="J2110" s="11" t="s">
        <v>11648</v>
      </c>
      <c r="K2110" s="11" t="s">
        <v>1574</v>
      </c>
      <c r="L2110" s="11" t="s">
        <v>11649</v>
      </c>
      <c r="M2110" s="11" t="s">
        <v>7734</v>
      </c>
      <c r="N2110" s="12" t="s">
        <v>11650</v>
      </c>
      <c r="O2110" s="12" t="s">
        <v>11651</v>
      </c>
    </row>
    <row r="2111" spans="1:15" ht="15" customHeight="1" x14ac:dyDescent="0.3">
      <c r="A2111" s="11" t="s">
        <v>142</v>
      </c>
      <c r="B2111" s="11" t="s">
        <v>143</v>
      </c>
      <c r="C2111" s="17">
        <v>9</v>
      </c>
      <c r="D2111" s="11" t="s">
        <v>820</v>
      </c>
      <c r="E2111" s="11" t="s">
        <v>17617</v>
      </c>
      <c r="F2111" s="11">
        <v>32068893</v>
      </c>
      <c r="G2111" s="11" t="s">
        <v>11652</v>
      </c>
      <c r="H2111" s="11" t="s">
        <v>11653</v>
      </c>
      <c r="I2111" s="11" t="s">
        <v>2707</v>
      </c>
      <c r="J2111" s="11" t="s">
        <v>11638</v>
      </c>
      <c r="K2111" s="11" t="s">
        <v>7337</v>
      </c>
      <c r="L2111" s="11" t="s">
        <v>11654</v>
      </c>
      <c r="M2111" s="11" t="s">
        <v>7373</v>
      </c>
      <c r="N2111" s="12" t="s">
        <v>11655</v>
      </c>
      <c r="O2111" s="12" t="s">
        <v>11656</v>
      </c>
    </row>
    <row r="2112" spans="1:15" ht="15" customHeight="1" x14ac:dyDescent="0.3">
      <c r="A2112" s="11" t="s">
        <v>142</v>
      </c>
      <c r="B2112" s="11" t="s">
        <v>143</v>
      </c>
      <c r="C2112" s="17">
        <v>9</v>
      </c>
      <c r="D2112" s="11" t="s">
        <v>820</v>
      </c>
      <c r="E2112" s="11" t="s">
        <v>17628</v>
      </c>
      <c r="F2112" s="11">
        <v>32506521</v>
      </c>
      <c r="G2112" s="11" t="s">
        <v>17918</v>
      </c>
      <c r="H2112" s="11" t="s">
        <v>17919</v>
      </c>
      <c r="I2112" s="11" t="s">
        <v>2707</v>
      </c>
      <c r="J2112" s="11" t="s">
        <v>17920</v>
      </c>
      <c r="K2112" s="11" t="s">
        <v>17891</v>
      </c>
      <c r="L2112" s="11" t="s">
        <v>17921</v>
      </c>
      <c r="M2112" s="11" t="s">
        <v>7339</v>
      </c>
      <c r="N2112" s="12" t="s">
        <v>17922</v>
      </c>
      <c r="O2112" s="12" t="s">
        <v>17923</v>
      </c>
    </row>
    <row r="2113" spans="1:15" ht="15" customHeight="1" x14ac:dyDescent="0.3">
      <c r="A2113" s="11" t="s">
        <v>142</v>
      </c>
      <c r="B2113" s="11" t="s">
        <v>143</v>
      </c>
      <c r="C2113" s="17">
        <v>9</v>
      </c>
      <c r="D2113" s="11" t="s">
        <v>820</v>
      </c>
      <c r="E2113" s="11" t="s">
        <v>17617</v>
      </c>
      <c r="F2113" s="11">
        <v>32738956</v>
      </c>
      <c r="G2113" s="11" t="s">
        <v>17924</v>
      </c>
      <c r="H2113" s="11" t="s">
        <v>5775</v>
      </c>
      <c r="I2113" s="11" t="s">
        <v>17925</v>
      </c>
      <c r="J2113" s="11"/>
      <c r="K2113" s="11" t="s">
        <v>7727</v>
      </c>
      <c r="L2113" s="11" t="s">
        <v>17926</v>
      </c>
      <c r="M2113" s="11" t="s">
        <v>7350</v>
      </c>
      <c r="N2113" s="12" t="s">
        <v>17927</v>
      </c>
      <c r="O2113" s="12" t="s">
        <v>17928</v>
      </c>
    </row>
    <row r="2114" spans="1:15" ht="15" customHeight="1" x14ac:dyDescent="0.3">
      <c r="A2114" s="11" t="s">
        <v>142</v>
      </c>
      <c r="B2114" s="11" t="s">
        <v>143</v>
      </c>
      <c r="C2114" s="17">
        <v>9</v>
      </c>
      <c r="D2114" s="11" t="s">
        <v>820</v>
      </c>
      <c r="E2114" s="11" t="s">
        <v>17617</v>
      </c>
      <c r="F2114" s="11">
        <v>32348554</v>
      </c>
      <c r="G2114" s="11" t="s">
        <v>11668</v>
      </c>
      <c r="H2114" s="11" t="s">
        <v>11669</v>
      </c>
      <c r="I2114" s="11" t="s">
        <v>3166</v>
      </c>
      <c r="J2114" s="11" t="s">
        <v>11670</v>
      </c>
      <c r="K2114" s="11" t="s">
        <v>7337</v>
      </c>
      <c r="L2114" s="11" t="s">
        <v>11671</v>
      </c>
      <c r="M2114" s="11" t="s">
        <v>7520</v>
      </c>
      <c r="N2114" s="12" t="s">
        <v>11672</v>
      </c>
      <c r="O2114" s="12" t="s">
        <v>11673</v>
      </c>
    </row>
    <row r="2115" spans="1:15" ht="15" customHeight="1" x14ac:dyDescent="0.3">
      <c r="A2115" s="11" t="s">
        <v>142</v>
      </c>
      <c r="B2115" s="11" t="s">
        <v>143</v>
      </c>
      <c r="C2115" s="17">
        <v>9</v>
      </c>
      <c r="D2115" s="11" t="s">
        <v>820</v>
      </c>
      <c r="E2115" s="11" t="s">
        <v>17617</v>
      </c>
      <c r="F2115" s="11">
        <v>32954014</v>
      </c>
      <c r="G2115" s="11" t="s">
        <v>17929</v>
      </c>
      <c r="H2115" s="11" t="s">
        <v>17930</v>
      </c>
      <c r="I2115" s="11" t="s">
        <v>1387</v>
      </c>
      <c r="J2115" s="11" t="s">
        <v>17931</v>
      </c>
      <c r="K2115" s="11" t="s">
        <v>17932</v>
      </c>
      <c r="L2115" s="11" t="s">
        <v>17933</v>
      </c>
      <c r="M2115" s="11" t="s">
        <v>7339</v>
      </c>
      <c r="N2115" s="12" t="s">
        <v>17934</v>
      </c>
      <c r="O2115" s="12" t="s">
        <v>17935</v>
      </c>
    </row>
    <row r="2116" spans="1:15" ht="15" customHeight="1" x14ac:dyDescent="0.3">
      <c r="A2116" s="11" t="s">
        <v>142</v>
      </c>
      <c r="B2116" s="11" t="s">
        <v>143</v>
      </c>
      <c r="C2116" s="17">
        <v>9</v>
      </c>
      <c r="D2116" s="11" t="s">
        <v>820</v>
      </c>
      <c r="E2116" s="11" t="s">
        <v>17617</v>
      </c>
      <c r="F2116" s="11">
        <v>30937919</v>
      </c>
      <c r="G2116" s="11" t="s">
        <v>17936</v>
      </c>
      <c r="H2116" s="11" t="s">
        <v>17937</v>
      </c>
      <c r="I2116" s="11" t="s">
        <v>2614</v>
      </c>
      <c r="J2116" s="11" t="s">
        <v>12554</v>
      </c>
      <c r="K2116" s="11" t="s">
        <v>1574</v>
      </c>
      <c r="L2116" s="11" t="s">
        <v>17938</v>
      </c>
      <c r="M2116" s="11" t="s">
        <v>7373</v>
      </c>
      <c r="N2116" s="12" t="s">
        <v>17939</v>
      </c>
      <c r="O2116" s="12" t="s">
        <v>17940</v>
      </c>
    </row>
    <row r="2117" spans="1:15" ht="15" customHeight="1" x14ac:dyDescent="0.3">
      <c r="A2117" s="11" t="s">
        <v>142</v>
      </c>
      <c r="B2117" s="11" t="s">
        <v>143</v>
      </c>
      <c r="C2117" s="17">
        <v>9</v>
      </c>
      <c r="D2117" s="11" t="s">
        <v>820</v>
      </c>
      <c r="E2117" s="11" t="s">
        <v>17617</v>
      </c>
      <c r="F2117" s="11">
        <v>30972747</v>
      </c>
      <c r="G2117" s="11" t="s">
        <v>17941</v>
      </c>
      <c r="H2117" s="11" t="s">
        <v>17942</v>
      </c>
      <c r="I2117" s="11" t="s">
        <v>2614</v>
      </c>
      <c r="J2117" s="11" t="s">
        <v>17943</v>
      </c>
      <c r="K2117" s="11" t="s">
        <v>7337</v>
      </c>
      <c r="L2117" s="11" t="s">
        <v>17944</v>
      </c>
      <c r="M2117" s="11" t="s">
        <v>11164</v>
      </c>
      <c r="N2117" s="12" t="s">
        <v>17945</v>
      </c>
      <c r="O2117" s="12" t="s">
        <v>17946</v>
      </c>
    </row>
    <row r="2118" spans="1:15" ht="15" customHeight="1" x14ac:dyDescent="0.3">
      <c r="A2118" s="11" t="s">
        <v>142</v>
      </c>
      <c r="B2118" s="11" t="s">
        <v>143</v>
      </c>
      <c r="C2118" s="17">
        <v>9</v>
      </c>
      <c r="D2118" s="11" t="s">
        <v>820</v>
      </c>
      <c r="E2118" s="11" t="s">
        <v>17617</v>
      </c>
      <c r="F2118" s="11">
        <v>30758843</v>
      </c>
      <c r="G2118" s="11" t="s">
        <v>17947</v>
      </c>
      <c r="H2118" s="11" t="s">
        <v>17948</v>
      </c>
      <c r="I2118" s="11" t="s">
        <v>2397</v>
      </c>
      <c r="J2118" s="11" t="s">
        <v>17949</v>
      </c>
      <c r="K2118" s="11" t="s">
        <v>7337</v>
      </c>
      <c r="L2118" s="11" t="s">
        <v>17950</v>
      </c>
      <c r="M2118" s="11" t="s">
        <v>7350</v>
      </c>
      <c r="N2118" s="12" t="s">
        <v>17951</v>
      </c>
      <c r="O2118" s="12" t="s">
        <v>17952</v>
      </c>
    </row>
    <row r="2119" spans="1:15" ht="15" customHeight="1" x14ac:dyDescent="0.3">
      <c r="A2119" s="11" t="s">
        <v>142</v>
      </c>
      <c r="B2119" s="11" t="s">
        <v>143</v>
      </c>
      <c r="C2119" s="17">
        <v>9</v>
      </c>
      <c r="D2119" s="11" t="s">
        <v>820</v>
      </c>
      <c r="E2119" s="11" t="s">
        <v>17617</v>
      </c>
      <c r="F2119" s="11">
        <v>30859656</v>
      </c>
      <c r="G2119" s="11" t="s">
        <v>10781</v>
      </c>
      <c r="H2119" s="11" t="s">
        <v>10782</v>
      </c>
      <c r="I2119" s="11" t="s">
        <v>4621</v>
      </c>
      <c r="J2119" s="11" t="s">
        <v>7898</v>
      </c>
      <c r="K2119" s="11" t="s">
        <v>7349</v>
      </c>
      <c r="L2119" s="11" t="s">
        <v>10783</v>
      </c>
      <c r="M2119" s="11" t="s">
        <v>7339</v>
      </c>
      <c r="N2119" s="12" t="s">
        <v>10784</v>
      </c>
      <c r="O2119" s="12" t="s">
        <v>10785</v>
      </c>
    </row>
    <row r="2120" spans="1:15" ht="15" customHeight="1" x14ac:dyDescent="0.3">
      <c r="A2120" s="11" t="s">
        <v>142</v>
      </c>
      <c r="B2120" s="11" t="s">
        <v>143</v>
      </c>
      <c r="C2120" s="17">
        <v>9</v>
      </c>
      <c r="D2120" s="11" t="s">
        <v>820</v>
      </c>
      <c r="E2120" s="11" t="s">
        <v>17617</v>
      </c>
      <c r="F2120" s="11">
        <v>30639346</v>
      </c>
      <c r="G2120" s="11" t="s">
        <v>17953</v>
      </c>
      <c r="H2120" s="11" t="s">
        <v>17954</v>
      </c>
      <c r="I2120" s="11" t="s">
        <v>7912</v>
      </c>
      <c r="J2120" s="11" t="s">
        <v>17955</v>
      </c>
      <c r="K2120" s="11" t="s">
        <v>7371</v>
      </c>
      <c r="L2120" s="11" t="s">
        <v>17956</v>
      </c>
      <c r="M2120" s="11" t="s">
        <v>17957</v>
      </c>
      <c r="N2120" s="12" t="s">
        <v>17958</v>
      </c>
      <c r="O2120" s="12" t="s">
        <v>17959</v>
      </c>
    </row>
    <row r="2121" spans="1:15" ht="15" customHeight="1" x14ac:dyDescent="0.3">
      <c r="A2121" s="11" t="s">
        <v>142</v>
      </c>
      <c r="B2121" s="11" t="s">
        <v>143</v>
      </c>
      <c r="C2121" s="17">
        <v>9</v>
      </c>
      <c r="D2121" s="11" t="s">
        <v>820</v>
      </c>
      <c r="E2121" s="11" t="s">
        <v>17617</v>
      </c>
      <c r="F2121" s="11">
        <v>30132823</v>
      </c>
      <c r="G2121" s="11" t="s">
        <v>17960</v>
      </c>
      <c r="H2121" s="11" t="s">
        <v>17961</v>
      </c>
      <c r="I2121" s="11" t="s">
        <v>7912</v>
      </c>
      <c r="J2121" s="11" t="s">
        <v>5971</v>
      </c>
      <c r="K2121" s="11" t="s">
        <v>7337</v>
      </c>
      <c r="L2121" s="11" t="s">
        <v>17962</v>
      </c>
      <c r="M2121" s="11" t="s">
        <v>7339</v>
      </c>
      <c r="N2121" s="12" t="s">
        <v>17963</v>
      </c>
      <c r="O2121" s="12" t="s">
        <v>17964</v>
      </c>
    </row>
    <row r="2122" spans="1:15" ht="15" customHeight="1" x14ac:dyDescent="0.3">
      <c r="A2122" s="11" t="s">
        <v>142</v>
      </c>
      <c r="B2122" s="11" t="s">
        <v>143</v>
      </c>
      <c r="C2122" s="17">
        <v>9</v>
      </c>
      <c r="D2122" s="11" t="s">
        <v>820</v>
      </c>
      <c r="E2122" s="11" t="s">
        <v>17617</v>
      </c>
      <c r="F2122" s="11">
        <v>30503409</v>
      </c>
      <c r="G2122" s="11" t="s">
        <v>17965</v>
      </c>
      <c r="H2122" s="11" t="s">
        <v>17966</v>
      </c>
      <c r="I2122" s="11" t="s">
        <v>7912</v>
      </c>
      <c r="J2122" s="11" t="s">
        <v>17967</v>
      </c>
      <c r="K2122" s="11" t="s">
        <v>10637</v>
      </c>
      <c r="L2122" s="11" t="s">
        <v>17968</v>
      </c>
      <c r="M2122" s="11" t="s">
        <v>7339</v>
      </c>
      <c r="N2122" s="12" t="s">
        <v>17969</v>
      </c>
      <c r="O2122" s="12" t="s">
        <v>17970</v>
      </c>
    </row>
    <row r="2123" spans="1:15" ht="15" customHeight="1" x14ac:dyDescent="0.3">
      <c r="A2123" s="11" t="s">
        <v>142</v>
      </c>
      <c r="B2123" s="11" t="s">
        <v>143</v>
      </c>
      <c r="C2123" s="17">
        <v>9</v>
      </c>
      <c r="D2123" s="11" t="s">
        <v>820</v>
      </c>
      <c r="E2123" s="11" t="s">
        <v>17617</v>
      </c>
      <c r="F2123" s="11">
        <v>30036598</v>
      </c>
      <c r="G2123" s="11" t="s">
        <v>7910</v>
      </c>
      <c r="H2123" s="11" t="s">
        <v>7911</v>
      </c>
      <c r="I2123" s="11" t="s">
        <v>7912</v>
      </c>
      <c r="J2123" s="11" t="s">
        <v>7913</v>
      </c>
      <c r="K2123" s="11" t="s">
        <v>7371</v>
      </c>
      <c r="L2123" s="11" t="s">
        <v>7914</v>
      </c>
      <c r="M2123" s="11" t="s">
        <v>7373</v>
      </c>
      <c r="N2123" s="12" t="s">
        <v>7915</v>
      </c>
      <c r="O2123" s="12" t="s">
        <v>7916</v>
      </c>
    </row>
    <row r="2124" spans="1:15" ht="15" customHeight="1" x14ac:dyDescent="0.3">
      <c r="A2124" s="11" t="s">
        <v>142</v>
      </c>
      <c r="B2124" s="11" t="s">
        <v>143</v>
      </c>
      <c r="C2124" s="17">
        <v>9</v>
      </c>
      <c r="D2124" s="11" t="s">
        <v>820</v>
      </c>
      <c r="E2124" s="11" t="s">
        <v>17617</v>
      </c>
      <c r="F2124" s="11">
        <v>30218675</v>
      </c>
      <c r="G2124" s="11" t="s">
        <v>17971</v>
      </c>
      <c r="H2124" s="11" t="s">
        <v>17972</v>
      </c>
      <c r="I2124" s="11" t="s">
        <v>1745</v>
      </c>
      <c r="J2124" s="11" t="s">
        <v>17973</v>
      </c>
      <c r="K2124" s="11" t="s">
        <v>7371</v>
      </c>
      <c r="L2124" s="11" t="s">
        <v>17974</v>
      </c>
      <c r="M2124" s="11" t="s">
        <v>8414</v>
      </c>
      <c r="N2124" s="12" t="s">
        <v>17975</v>
      </c>
      <c r="O2124" s="12" t="s">
        <v>17976</v>
      </c>
    </row>
    <row r="2125" spans="1:15" ht="15" customHeight="1" x14ac:dyDescent="0.3">
      <c r="A2125" s="11" t="s">
        <v>142</v>
      </c>
      <c r="B2125" s="11" t="s">
        <v>143</v>
      </c>
      <c r="C2125" s="17">
        <v>9</v>
      </c>
      <c r="D2125" s="11" t="s">
        <v>820</v>
      </c>
      <c r="E2125" s="11" t="s">
        <v>17617</v>
      </c>
      <c r="F2125" s="11">
        <v>30476499</v>
      </c>
      <c r="G2125" s="11" t="s">
        <v>17977</v>
      </c>
      <c r="H2125" s="11" t="s">
        <v>17978</v>
      </c>
      <c r="I2125" s="11" t="s">
        <v>1745</v>
      </c>
      <c r="J2125" s="11" t="s">
        <v>14512</v>
      </c>
      <c r="K2125" s="11" t="s">
        <v>7371</v>
      </c>
      <c r="L2125" s="11" t="s">
        <v>17979</v>
      </c>
      <c r="M2125" s="11" t="s">
        <v>7734</v>
      </c>
      <c r="N2125" s="12" t="s">
        <v>17980</v>
      </c>
      <c r="O2125" s="12" t="s">
        <v>17981</v>
      </c>
    </row>
    <row r="2126" spans="1:15" ht="15" customHeight="1" x14ac:dyDescent="0.3">
      <c r="A2126" s="11" t="s">
        <v>142</v>
      </c>
      <c r="B2126" s="11" t="s">
        <v>143</v>
      </c>
      <c r="C2126" s="17">
        <v>9</v>
      </c>
      <c r="D2126" s="11" t="s">
        <v>820</v>
      </c>
      <c r="E2126" s="11" t="s">
        <v>17617</v>
      </c>
      <c r="F2126" s="11">
        <v>30458183</v>
      </c>
      <c r="G2126" s="11" t="s">
        <v>17982</v>
      </c>
      <c r="H2126" s="11" t="s">
        <v>17983</v>
      </c>
      <c r="I2126" s="11" t="s">
        <v>1745</v>
      </c>
      <c r="J2126" s="11" t="s">
        <v>17984</v>
      </c>
      <c r="K2126" s="11" t="s">
        <v>7371</v>
      </c>
      <c r="L2126" s="11" t="s">
        <v>17985</v>
      </c>
      <c r="M2126" s="11" t="s">
        <v>7350</v>
      </c>
      <c r="N2126" s="12" t="s">
        <v>17986</v>
      </c>
      <c r="O2126" s="12" t="s">
        <v>17987</v>
      </c>
    </row>
    <row r="2127" spans="1:15" ht="15" customHeight="1" x14ac:dyDescent="0.3">
      <c r="A2127" s="11" t="s">
        <v>142</v>
      </c>
      <c r="B2127" s="11" t="s">
        <v>143</v>
      </c>
      <c r="C2127" s="17">
        <v>9</v>
      </c>
      <c r="D2127" s="11" t="s">
        <v>820</v>
      </c>
      <c r="E2127" s="11" t="s">
        <v>17628</v>
      </c>
      <c r="F2127" s="11">
        <v>30414395</v>
      </c>
      <c r="G2127" s="11" t="s">
        <v>17178</v>
      </c>
      <c r="H2127" s="11" t="s">
        <v>17179</v>
      </c>
      <c r="I2127" s="11" t="s">
        <v>1745</v>
      </c>
      <c r="J2127" s="11" t="s">
        <v>17180</v>
      </c>
      <c r="K2127" s="11" t="s">
        <v>7371</v>
      </c>
      <c r="L2127" s="11" t="s">
        <v>17181</v>
      </c>
      <c r="M2127" s="11" t="s">
        <v>10352</v>
      </c>
      <c r="N2127" s="12" t="s">
        <v>17182</v>
      </c>
      <c r="O2127" s="12" t="s">
        <v>17183</v>
      </c>
    </row>
    <row r="2128" spans="1:15" ht="15" customHeight="1" x14ac:dyDescent="0.3">
      <c r="A2128" s="11" t="s">
        <v>142</v>
      </c>
      <c r="B2128" s="11" t="s">
        <v>143</v>
      </c>
      <c r="C2128" s="17">
        <v>9</v>
      </c>
      <c r="D2128" s="11" t="s">
        <v>820</v>
      </c>
      <c r="E2128" s="11" t="s">
        <v>17628</v>
      </c>
      <c r="F2128" s="11">
        <v>31347739</v>
      </c>
      <c r="G2128" s="11" t="s">
        <v>17988</v>
      </c>
      <c r="H2128" s="11" t="s">
        <v>17989</v>
      </c>
      <c r="I2128" s="11" t="s">
        <v>1322</v>
      </c>
      <c r="J2128" s="11" t="s">
        <v>17990</v>
      </c>
      <c r="K2128" s="11" t="s">
        <v>17850</v>
      </c>
      <c r="L2128" s="11" t="s">
        <v>17991</v>
      </c>
      <c r="M2128" s="11" t="s">
        <v>7373</v>
      </c>
      <c r="N2128" s="12" t="s">
        <v>17992</v>
      </c>
      <c r="O2128" s="12" t="s">
        <v>17993</v>
      </c>
    </row>
    <row r="2129" spans="1:15" ht="15" customHeight="1" x14ac:dyDescent="0.3">
      <c r="A2129" s="11" t="s">
        <v>142</v>
      </c>
      <c r="B2129" s="11" t="s">
        <v>143</v>
      </c>
      <c r="C2129" s="17">
        <v>9</v>
      </c>
      <c r="D2129" s="11" t="s">
        <v>820</v>
      </c>
      <c r="E2129" s="11" t="s">
        <v>17617</v>
      </c>
      <c r="F2129" s="11">
        <v>30745570</v>
      </c>
      <c r="G2129" s="11" t="s">
        <v>17994</v>
      </c>
      <c r="H2129" s="11" t="s">
        <v>17995</v>
      </c>
      <c r="I2129" s="11" t="s">
        <v>1280</v>
      </c>
      <c r="J2129" s="11" t="s">
        <v>17996</v>
      </c>
      <c r="K2129" s="11" t="s">
        <v>17650</v>
      </c>
      <c r="L2129" s="11" t="s">
        <v>17997</v>
      </c>
      <c r="M2129" s="11" t="s">
        <v>7389</v>
      </c>
      <c r="N2129" s="12" t="s">
        <v>17998</v>
      </c>
      <c r="O2129" s="12" t="s">
        <v>17999</v>
      </c>
    </row>
    <row r="2130" spans="1:15" ht="15" customHeight="1" x14ac:dyDescent="0.3">
      <c r="A2130" s="11" t="s">
        <v>142</v>
      </c>
      <c r="B2130" s="11" t="s">
        <v>143</v>
      </c>
      <c r="C2130" s="17">
        <v>9</v>
      </c>
      <c r="D2130" s="11" t="s">
        <v>820</v>
      </c>
      <c r="E2130" s="11" t="s">
        <v>17617</v>
      </c>
      <c r="F2130" s="11">
        <v>29761486</v>
      </c>
      <c r="G2130" s="11" t="s">
        <v>11714</v>
      </c>
      <c r="H2130" s="11" t="s">
        <v>11715</v>
      </c>
      <c r="I2130" s="11" t="s">
        <v>1280</v>
      </c>
      <c r="J2130" s="11" t="s">
        <v>11716</v>
      </c>
      <c r="K2130" s="11" t="s">
        <v>7337</v>
      </c>
      <c r="L2130" s="11" t="s">
        <v>11717</v>
      </c>
      <c r="M2130" s="11" t="s">
        <v>7339</v>
      </c>
      <c r="N2130" s="12" t="s">
        <v>11718</v>
      </c>
      <c r="O2130" s="12" t="s">
        <v>11719</v>
      </c>
    </row>
    <row r="2131" spans="1:15" ht="15" customHeight="1" x14ac:dyDescent="0.3">
      <c r="A2131" s="11" t="s">
        <v>142</v>
      </c>
      <c r="B2131" s="11" t="s">
        <v>143</v>
      </c>
      <c r="C2131" s="17">
        <v>9</v>
      </c>
      <c r="D2131" s="11" t="s">
        <v>820</v>
      </c>
      <c r="E2131" s="11" t="s">
        <v>17617</v>
      </c>
      <c r="F2131" s="11">
        <v>30169669</v>
      </c>
      <c r="G2131" s="11" t="s">
        <v>18000</v>
      </c>
      <c r="H2131" s="11" t="s">
        <v>18001</v>
      </c>
      <c r="I2131" s="11" t="s">
        <v>18002</v>
      </c>
      <c r="J2131" s="11"/>
      <c r="K2131" s="11" t="s">
        <v>18003</v>
      </c>
      <c r="L2131" s="11" t="s">
        <v>18004</v>
      </c>
      <c r="M2131" s="11" t="s">
        <v>7373</v>
      </c>
      <c r="N2131" s="12" t="s">
        <v>18005</v>
      </c>
      <c r="O2131" s="12" t="s">
        <v>18006</v>
      </c>
    </row>
    <row r="2132" spans="1:15" ht="15" customHeight="1" x14ac:dyDescent="0.3">
      <c r="A2132" s="11" t="s">
        <v>142</v>
      </c>
      <c r="B2132" s="11" t="s">
        <v>143</v>
      </c>
      <c r="C2132" s="17">
        <v>9</v>
      </c>
      <c r="D2132" s="11" t="s">
        <v>820</v>
      </c>
      <c r="E2132" s="11" t="s">
        <v>17617</v>
      </c>
      <c r="F2132" s="11">
        <v>29729180</v>
      </c>
      <c r="G2132" s="11" t="s">
        <v>18007</v>
      </c>
      <c r="H2132" s="11" t="s">
        <v>18008</v>
      </c>
      <c r="I2132" s="11" t="s">
        <v>2723</v>
      </c>
      <c r="J2132" s="11" t="s">
        <v>18009</v>
      </c>
      <c r="K2132" s="11" t="s">
        <v>7337</v>
      </c>
      <c r="L2132" s="11" t="s">
        <v>18010</v>
      </c>
      <c r="M2132" s="11" t="s">
        <v>7373</v>
      </c>
      <c r="N2132" s="12" t="s">
        <v>18011</v>
      </c>
      <c r="O2132" s="12" t="s">
        <v>18012</v>
      </c>
    </row>
    <row r="2133" spans="1:15" ht="15" customHeight="1" x14ac:dyDescent="0.3">
      <c r="A2133" s="11" t="s">
        <v>142</v>
      </c>
      <c r="B2133" s="11" t="s">
        <v>143</v>
      </c>
      <c r="C2133" s="17">
        <v>9</v>
      </c>
      <c r="D2133" s="11" t="s">
        <v>820</v>
      </c>
      <c r="E2133" s="11" t="s">
        <v>17617</v>
      </c>
      <c r="F2133" s="11">
        <v>30085352</v>
      </c>
      <c r="G2133" s="11" t="s">
        <v>18013</v>
      </c>
      <c r="H2133" s="11" t="s">
        <v>18014</v>
      </c>
      <c r="I2133" s="11" t="s">
        <v>4317</v>
      </c>
      <c r="J2133" s="11" t="s">
        <v>1764</v>
      </c>
      <c r="K2133" s="11" t="s">
        <v>1574</v>
      </c>
      <c r="L2133" s="11" t="s">
        <v>18015</v>
      </c>
      <c r="M2133" s="11" t="s">
        <v>7373</v>
      </c>
      <c r="N2133" s="12" t="s">
        <v>18016</v>
      </c>
      <c r="O2133" s="12" t="s">
        <v>18017</v>
      </c>
    </row>
    <row r="2134" spans="1:15" ht="15" customHeight="1" x14ac:dyDescent="0.3">
      <c r="A2134" s="11" t="s">
        <v>142</v>
      </c>
      <c r="B2134" s="11" t="s">
        <v>143</v>
      </c>
      <c r="C2134" s="17">
        <v>9</v>
      </c>
      <c r="D2134" s="11" t="s">
        <v>820</v>
      </c>
      <c r="E2134" s="11" t="s">
        <v>17617</v>
      </c>
      <c r="F2134" s="11">
        <v>28025694</v>
      </c>
      <c r="G2134" s="11" t="s">
        <v>18018</v>
      </c>
      <c r="H2134" s="11" t="s">
        <v>18019</v>
      </c>
      <c r="I2134" s="11" t="s">
        <v>1026</v>
      </c>
      <c r="J2134" s="11" t="s">
        <v>18020</v>
      </c>
      <c r="K2134" s="11" t="s">
        <v>18021</v>
      </c>
      <c r="L2134" s="11" t="s">
        <v>18022</v>
      </c>
      <c r="M2134" s="11" t="s">
        <v>18023</v>
      </c>
      <c r="N2134" s="12" t="s">
        <v>18024</v>
      </c>
      <c r="O2134" s="12" t="s">
        <v>18025</v>
      </c>
    </row>
    <row r="2135" spans="1:15" ht="15" customHeight="1" x14ac:dyDescent="0.3">
      <c r="A2135" s="11" t="s">
        <v>142</v>
      </c>
      <c r="B2135" s="11" t="s">
        <v>143</v>
      </c>
      <c r="C2135" s="17">
        <v>9</v>
      </c>
      <c r="D2135" s="11" t="s">
        <v>820</v>
      </c>
      <c r="E2135" s="11" t="s">
        <v>17617</v>
      </c>
      <c r="F2135" s="11">
        <v>29066275</v>
      </c>
      <c r="G2135" s="11" t="s">
        <v>18026</v>
      </c>
      <c r="H2135" s="11" t="s">
        <v>18027</v>
      </c>
      <c r="I2135" s="11" t="s">
        <v>1026</v>
      </c>
      <c r="J2135" s="11" t="s">
        <v>18028</v>
      </c>
      <c r="K2135" s="11" t="s">
        <v>7754</v>
      </c>
      <c r="L2135" s="11" t="s">
        <v>18029</v>
      </c>
      <c r="M2135" s="11" t="s">
        <v>8756</v>
      </c>
      <c r="N2135" s="12" t="s">
        <v>18030</v>
      </c>
      <c r="O2135" s="12" t="s">
        <v>18031</v>
      </c>
    </row>
    <row r="2136" spans="1:15" ht="15" customHeight="1" x14ac:dyDescent="0.3">
      <c r="A2136" s="11" t="s">
        <v>142</v>
      </c>
      <c r="B2136" s="11" t="s">
        <v>143</v>
      </c>
      <c r="C2136" s="17">
        <v>9</v>
      </c>
      <c r="D2136" s="11" t="s">
        <v>820</v>
      </c>
      <c r="E2136" s="11" t="s">
        <v>17617</v>
      </c>
      <c r="F2136" s="11">
        <v>29176712</v>
      </c>
      <c r="G2136" s="11" t="s">
        <v>18032</v>
      </c>
      <c r="H2136" s="11" t="s">
        <v>18033</v>
      </c>
      <c r="I2136" s="11" t="s">
        <v>1026</v>
      </c>
      <c r="J2136" s="11" t="s">
        <v>18034</v>
      </c>
      <c r="K2136" s="11" t="s">
        <v>18035</v>
      </c>
      <c r="L2136" s="11" t="s">
        <v>18036</v>
      </c>
      <c r="M2136" s="11" t="s">
        <v>7373</v>
      </c>
      <c r="N2136" s="12" t="s">
        <v>18037</v>
      </c>
      <c r="O2136" s="12" t="s">
        <v>18038</v>
      </c>
    </row>
    <row r="2137" spans="1:15" ht="15" customHeight="1" x14ac:dyDescent="0.3">
      <c r="A2137" s="11" t="s">
        <v>142</v>
      </c>
      <c r="B2137" s="11" t="s">
        <v>143</v>
      </c>
      <c r="C2137" s="17">
        <v>9</v>
      </c>
      <c r="D2137" s="11" t="s">
        <v>820</v>
      </c>
      <c r="E2137" s="11" t="s">
        <v>17617</v>
      </c>
      <c r="F2137" s="11">
        <v>29930242</v>
      </c>
      <c r="G2137" s="11" t="s">
        <v>18039</v>
      </c>
      <c r="H2137" s="11" t="s">
        <v>5775</v>
      </c>
      <c r="I2137" s="11" t="s">
        <v>18040</v>
      </c>
      <c r="J2137" s="11" t="s">
        <v>18040</v>
      </c>
      <c r="K2137" s="11" t="s">
        <v>18041</v>
      </c>
      <c r="L2137" s="11" t="s">
        <v>18042</v>
      </c>
      <c r="M2137" s="11" t="s">
        <v>7350</v>
      </c>
      <c r="N2137" s="12" t="s">
        <v>18043</v>
      </c>
      <c r="O2137" s="12" t="s">
        <v>18044</v>
      </c>
    </row>
    <row r="2138" spans="1:15" ht="15" customHeight="1" x14ac:dyDescent="0.3">
      <c r="A2138" s="11" t="s">
        <v>142</v>
      </c>
      <c r="B2138" s="11" t="s">
        <v>143</v>
      </c>
      <c r="C2138" s="17">
        <v>9</v>
      </c>
      <c r="D2138" s="11" t="s">
        <v>820</v>
      </c>
      <c r="E2138" s="11" t="s">
        <v>17617</v>
      </c>
      <c r="F2138" s="11">
        <v>29233606</v>
      </c>
      <c r="G2138" s="11" t="s">
        <v>18045</v>
      </c>
      <c r="H2138" s="11" t="s">
        <v>18046</v>
      </c>
      <c r="I2138" s="11" t="s">
        <v>4822</v>
      </c>
      <c r="J2138" s="11" t="s">
        <v>18047</v>
      </c>
      <c r="K2138" s="11" t="s">
        <v>18048</v>
      </c>
      <c r="L2138" s="11" t="s">
        <v>18049</v>
      </c>
      <c r="M2138" s="11" t="s">
        <v>7350</v>
      </c>
      <c r="N2138" s="12" t="s">
        <v>18050</v>
      </c>
      <c r="O2138" s="12" t="s">
        <v>18051</v>
      </c>
    </row>
    <row r="2139" spans="1:15" ht="15" customHeight="1" x14ac:dyDescent="0.3">
      <c r="A2139" s="11" t="s">
        <v>142</v>
      </c>
      <c r="B2139" s="11" t="s">
        <v>143</v>
      </c>
      <c r="C2139" s="17">
        <v>9</v>
      </c>
      <c r="D2139" s="11" t="s">
        <v>820</v>
      </c>
      <c r="E2139" s="11" t="s">
        <v>17617</v>
      </c>
      <c r="F2139" s="11">
        <v>29582448</v>
      </c>
      <c r="G2139" s="11" t="s">
        <v>18052</v>
      </c>
      <c r="H2139" s="11" t="s">
        <v>18053</v>
      </c>
      <c r="I2139" s="11" t="s">
        <v>3047</v>
      </c>
      <c r="J2139" s="11" t="s">
        <v>6280</v>
      </c>
      <c r="K2139" s="11" t="s">
        <v>10604</v>
      </c>
      <c r="L2139" s="11" t="s">
        <v>18054</v>
      </c>
      <c r="M2139" s="11" t="s">
        <v>8756</v>
      </c>
      <c r="N2139" s="12" t="s">
        <v>18055</v>
      </c>
      <c r="O2139" s="12" t="s">
        <v>18056</v>
      </c>
    </row>
    <row r="2140" spans="1:15" ht="15" customHeight="1" x14ac:dyDescent="0.3">
      <c r="A2140" s="11" t="s">
        <v>142</v>
      </c>
      <c r="B2140" s="11" t="s">
        <v>143</v>
      </c>
      <c r="C2140" s="17">
        <v>9</v>
      </c>
      <c r="D2140" s="11" t="s">
        <v>820</v>
      </c>
      <c r="E2140" s="11" t="s">
        <v>17617</v>
      </c>
      <c r="F2140" s="11">
        <v>28449384</v>
      </c>
      <c r="G2140" s="11" t="s">
        <v>18057</v>
      </c>
      <c r="H2140" s="11" t="s">
        <v>18058</v>
      </c>
      <c r="I2140" s="11" t="s">
        <v>3374</v>
      </c>
      <c r="J2140" s="11" t="s">
        <v>13620</v>
      </c>
      <c r="K2140" s="11" t="s">
        <v>18059</v>
      </c>
      <c r="L2140" s="11" t="s">
        <v>18060</v>
      </c>
      <c r="M2140" s="11" t="s">
        <v>7339</v>
      </c>
      <c r="N2140" s="12" t="s">
        <v>18061</v>
      </c>
      <c r="O2140" s="12" t="s">
        <v>18062</v>
      </c>
    </row>
    <row r="2141" spans="1:15" ht="15" customHeight="1" x14ac:dyDescent="0.3">
      <c r="A2141" s="11" t="s">
        <v>142</v>
      </c>
      <c r="B2141" s="11" t="s">
        <v>143</v>
      </c>
      <c r="C2141" s="17">
        <v>9</v>
      </c>
      <c r="D2141" s="11" t="s">
        <v>820</v>
      </c>
      <c r="E2141" s="11" t="s">
        <v>17617</v>
      </c>
      <c r="F2141" s="11">
        <v>29857066</v>
      </c>
      <c r="G2141" s="11" t="s">
        <v>18063</v>
      </c>
      <c r="H2141" s="11" t="s">
        <v>18064</v>
      </c>
      <c r="I2141" s="11" t="s">
        <v>2427</v>
      </c>
      <c r="J2141" s="11" t="s">
        <v>18065</v>
      </c>
      <c r="K2141" s="11" t="s">
        <v>7412</v>
      </c>
      <c r="L2141" s="11" t="s">
        <v>18066</v>
      </c>
      <c r="M2141" s="11" t="s">
        <v>7414</v>
      </c>
      <c r="N2141" s="12" t="s">
        <v>18067</v>
      </c>
      <c r="O2141" s="12" t="s">
        <v>18068</v>
      </c>
    </row>
    <row r="2142" spans="1:15" ht="15" customHeight="1" x14ac:dyDescent="0.3">
      <c r="A2142" s="11" t="s">
        <v>142</v>
      </c>
      <c r="B2142" s="11" t="s">
        <v>143</v>
      </c>
      <c r="C2142" s="17">
        <v>9</v>
      </c>
      <c r="D2142" s="11" t="s">
        <v>820</v>
      </c>
      <c r="E2142" s="11" t="s">
        <v>17617</v>
      </c>
      <c r="F2142" s="11">
        <v>30108169</v>
      </c>
      <c r="G2142" s="11" t="s">
        <v>18069</v>
      </c>
      <c r="H2142" s="11" t="s">
        <v>18070</v>
      </c>
      <c r="I2142" s="11" t="s">
        <v>18071</v>
      </c>
      <c r="J2142" s="11" t="s">
        <v>18071</v>
      </c>
      <c r="K2142" s="11" t="s">
        <v>18072</v>
      </c>
      <c r="L2142" s="11" t="s">
        <v>18073</v>
      </c>
      <c r="M2142" s="11" t="s">
        <v>7373</v>
      </c>
      <c r="N2142" s="12" t="s">
        <v>18074</v>
      </c>
      <c r="O2142" s="12" t="s">
        <v>18075</v>
      </c>
    </row>
    <row r="2143" spans="1:15" ht="15" customHeight="1" x14ac:dyDescent="0.3">
      <c r="A2143" s="11" t="s">
        <v>142</v>
      </c>
      <c r="B2143" s="11" t="s">
        <v>143</v>
      </c>
      <c r="C2143" s="17">
        <v>9</v>
      </c>
      <c r="D2143" s="11" t="s">
        <v>820</v>
      </c>
      <c r="E2143" s="11" t="s">
        <v>17617</v>
      </c>
      <c r="F2143" s="11">
        <v>30012284</v>
      </c>
      <c r="G2143" s="11" t="s">
        <v>10798</v>
      </c>
      <c r="H2143" s="11" t="s">
        <v>10799</v>
      </c>
      <c r="I2143" s="11" t="s">
        <v>958</v>
      </c>
      <c r="J2143" s="11"/>
      <c r="K2143" s="11" t="s">
        <v>7754</v>
      </c>
      <c r="L2143" s="11" t="s">
        <v>10800</v>
      </c>
      <c r="M2143" s="11" t="s">
        <v>7604</v>
      </c>
      <c r="N2143" s="12" t="s">
        <v>10801</v>
      </c>
      <c r="O2143" s="12" t="s">
        <v>10802</v>
      </c>
    </row>
    <row r="2144" spans="1:15" ht="15" customHeight="1" x14ac:dyDescent="0.3">
      <c r="A2144" s="11" t="s">
        <v>142</v>
      </c>
      <c r="B2144" s="11" t="s">
        <v>143</v>
      </c>
      <c r="C2144" s="17">
        <v>9</v>
      </c>
      <c r="D2144" s="11" t="s">
        <v>820</v>
      </c>
      <c r="E2144" s="11" t="s">
        <v>17617</v>
      </c>
      <c r="F2144" s="11">
        <v>29691836</v>
      </c>
      <c r="G2144" s="11" t="s">
        <v>18076</v>
      </c>
      <c r="H2144" s="11" t="s">
        <v>18077</v>
      </c>
      <c r="I2144" s="11" t="s">
        <v>958</v>
      </c>
      <c r="J2144" s="11" t="s">
        <v>12566</v>
      </c>
      <c r="K2144" s="11" t="s">
        <v>7337</v>
      </c>
      <c r="L2144" s="11" t="s">
        <v>18078</v>
      </c>
      <c r="M2144" s="11" t="s">
        <v>7420</v>
      </c>
      <c r="N2144" s="12" t="s">
        <v>18079</v>
      </c>
      <c r="O2144" s="12" t="s">
        <v>18080</v>
      </c>
    </row>
    <row r="2145" spans="1:15" ht="15" customHeight="1" x14ac:dyDescent="0.3">
      <c r="A2145" s="11" t="s">
        <v>142</v>
      </c>
      <c r="B2145" s="11" t="s">
        <v>143</v>
      </c>
      <c r="C2145" s="17">
        <v>9</v>
      </c>
      <c r="D2145" s="11" t="s">
        <v>820</v>
      </c>
      <c r="E2145" s="11" t="s">
        <v>17617</v>
      </c>
      <c r="F2145" s="11">
        <v>29358271</v>
      </c>
      <c r="G2145" s="11" t="s">
        <v>18081</v>
      </c>
      <c r="H2145" s="11" t="s">
        <v>18082</v>
      </c>
      <c r="I2145" s="11" t="s">
        <v>3189</v>
      </c>
      <c r="J2145" s="11" t="s">
        <v>18083</v>
      </c>
      <c r="K2145" s="11" t="s">
        <v>9183</v>
      </c>
      <c r="L2145" s="11" t="s">
        <v>18084</v>
      </c>
      <c r="M2145" s="11" t="s">
        <v>7339</v>
      </c>
      <c r="N2145" s="12" t="s">
        <v>18085</v>
      </c>
      <c r="O2145" s="12" t="s">
        <v>18086</v>
      </c>
    </row>
    <row r="2146" spans="1:15" ht="15" customHeight="1" x14ac:dyDescent="0.3">
      <c r="A2146" s="11" t="s">
        <v>142</v>
      </c>
      <c r="B2146" s="11" t="s">
        <v>143</v>
      </c>
      <c r="C2146" s="17">
        <v>9</v>
      </c>
      <c r="D2146" s="11" t="s">
        <v>820</v>
      </c>
      <c r="E2146" s="11" t="s">
        <v>17617</v>
      </c>
      <c r="F2146" s="11">
        <v>29402777</v>
      </c>
      <c r="G2146" s="11" t="s">
        <v>18087</v>
      </c>
      <c r="H2146" s="11" t="s">
        <v>18088</v>
      </c>
      <c r="I2146" s="11" t="s">
        <v>707</v>
      </c>
      <c r="J2146" s="11" t="s">
        <v>18089</v>
      </c>
      <c r="K2146" s="11" t="s">
        <v>18090</v>
      </c>
      <c r="L2146" s="11" t="s">
        <v>18091</v>
      </c>
      <c r="M2146" s="11" t="s">
        <v>7339</v>
      </c>
      <c r="N2146" s="12" t="s">
        <v>18092</v>
      </c>
      <c r="O2146" s="12" t="s">
        <v>18093</v>
      </c>
    </row>
    <row r="2147" spans="1:15" ht="15" customHeight="1" x14ac:dyDescent="0.3">
      <c r="A2147" s="11" t="s">
        <v>142</v>
      </c>
      <c r="B2147" s="11" t="s">
        <v>143</v>
      </c>
      <c r="C2147" s="17">
        <v>9</v>
      </c>
      <c r="D2147" s="11" t="s">
        <v>820</v>
      </c>
      <c r="E2147" s="11" t="s">
        <v>17617</v>
      </c>
      <c r="F2147" s="11">
        <v>28901887</v>
      </c>
      <c r="G2147" s="11" t="s">
        <v>18094</v>
      </c>
      <c r="H2147" s="11" t="s">
        <v>18095</v>
      </c>
      <c r="I2147" s="11" t="s">
        <v>2620</v>
      </c>
      <c r="J2147" s="11"/>
      <c r="K2147" s="11" t="s">
        <v>18096</v>
      </c>
      <c r="L2147" s="11" t="s">
        <v>18097</v>
      </c>
      <c r="M2147" s="11" t="s">
        <v>7339</v>
      </c>
      <c r="N2147" s="12" t="s">
        <v>18098</v>
      </c>
      <c r="O2147" s="12" t="s">
        <v>18099</v>
      </c>
    </row>
    <row r="2148" spans="1:15" ht="15" customHeight="1" x14ac:dyDescent="0.3">
      <c r="A2148" s="11" t="s">
        <v>142</v>
      </c>
      <c r="B2148" s="11" t="s">
        <v>143</v>
      </c>
      <c r="C2148" s="17">
        <v>9</v>
      </c>
      <c r="D2148" s="11" t="s">
        <v>820</v>
      </c>
      <c r="E2148" s="11" t="s">
        <v>17617</v>
      </c>
      <c r="F2148" s="11">
        <v>28730617</v>
      </c>
      <c r="G2148" s="11" t="s">
        <v>18100</v>
      </c>
      <c r="H2148" s="11" t="s">
        <v>18101</v>
      </c>
      <c r="I2148" s="11" t="s">
        <v>2620</v>
      </c>
      <c r="J2148" s="11" t="s">
        <v>2285</v>
      </c>
      <c r="K2148" s="11" t="s">
        <v>10604</v>
      </c>
      <c r="L2148" s="11" t="s">
        <v>18102</v>
      </c>
      <c r="M2148" s="11" t="s">
        <v>7339</v>
      </c>
      <c r="N2148" s="12" t="s">
        <v>18103</v>
      </c>
      <c r="O2148" s="12" t="s">
        <v>18104</v>
      </c>
    </row>
    <row r="2149" spans="1:15" ht="15" customHeight="1" x14ac:dyDescent="0.3">
      <c r="A2149" s="11" t="s">
        <v>142</v>
      </c>
      <c r="B2149" s="11" t="s">
        <v>143</v>
      </c>
      <c r="C2149" s="17">
        <v>9</v>
      </c>
      <c r="D2149" s="11" t="s">
        <v>820</v>
      </c>
      <c r="E2149" s="11" t="s">
        <v>17617</v>
      </c>
      <c r="F2149" s="11">
        <v>28558913</v>
      </c>
      <c r="G2149" s="11" t="s">
        <v>11775</v>
      </c>
      <c r="H2149" s="11" t="s">
        <v>11776</v>
      </c>
      <c r="I2149" s="11" t="s">
        <v>2620</v>
      </c>
      <c r="J2149" s="11" t="s">
        <v>11777</v>
      </c>
      <c r="K2149" s="11" t="s">
        <v>7412</v>
      </c>
      <c r="L2149" s="11" t="s">
        <v>11778</v>
      </c>
      <c r="M2149" s="11" t="s">
        <v>7520</v>
      </c>
      <c r="N2149" s="12" t="s">
        <v>11779</v>
      </c>
      <c r="O2149" s="12" t="s">
        <v>11780</v>
      </c>
    </row>
    <row r="2150" spans="1:15" ht="15" customHeight="1" x14ac:dyDescent="0.3">
      <c r="A2150" s="11" t="s">
        <v>142</v>
      </c>
      <c r="B2150" s="11" t="s">
        <v>143</v>
      </c>
      <c r="C2150" s="17">
        <v>9</v>
      </c>
      <c r="D2150" s="11" t="s">
        <v>820</v>
      </c>
      <c r="E2150" s="11" t="s">
        <v>17617</v>
      </c>
      <c r="F2150" s="11">
        <v>27534273</v>
      </c>
      <c r="G2150" s="11" t="s">
        <v>18105</v>
      </c>
      <c r="H2150" s="11" t="s">
        <v>18106</v>
      </c>
      <c r="I2150" s="11" t="s">
        <v>4313</v>
      </c>
      <c r="J2150" s="11" t="s">
        <v>18107</v>
      </c>
      <c r="K2150" s="11" t="s">
        <v>7337</v>
      </c>
      <c r="L2150" s="11" t="s">
        <v>18108</v>
      </c>
      <c r="M2150" s="11" t="s">
        <v>12017</v>
      </c>
      <c r="N2150" s="12" t="s">
        <v>18109</v>
      </c>
      <c r="O2150" s="12" t="s">
        <v>18110</v>
      </c>
    </row>
    <row r="2151" spans="1:15" ht="15" customHeight="1" x14ac:dyDescent="0.3">
      <c r="A2151" s="11" t="s">
        <v>142</v>
      </c>
      <c r="B2151" s="11" t="s">
        <v>143</v>
      </c>
      <c r="C2151" s="17">
        <v>9</v>
      </c>
      <c r="D2151" s="11" t="s">
        <v>820</v>
      </c>
      <c r="E2151" s="11" t="s">
        <v>17617</v>
      </c>
      <c r="F2151" s="11">
        <v>27892606</v>
      </c>
      <c r="G2151" s="11" t="s">
        <v>18111</v>
      </c>
      <c r="H2151" s="11" t="s">
        <v>18112</v>
      </c>
      <c r="I2151" s="11" t="s">
        <v>4313</v>
      </c>
      <c r="J2151" s="11" t="s">
        <v>18113</v>
      </c>
      <c r="K2151" s="11" t="s">
        <v>7485</v>
      </c>
      <c r="L2151" s="11" t="s">
        <v>18114</v>
      </c>
      <c r="M2151" s="11" t="s">
        <v>7389</v>
      </c>
      <c r="N2151" s="12" t="s">
        <v>18115</v>
      </c>
      <c r="O2151" s="12" t="s">
        <v>18116</v>
      </c>
    </row>
    <row r="2152" spans="1:15" ht="15" customHeight="1" x14ac:dyDescent="0.3">
      <c r="A2152" s="11" t="s">
        <v>142</v>
      </c>
      <c r="B2152" s="11" t="s">
        <v>143</v>
      </c>
      <c r="C2152" s="17">
        <v>9</v>
      </c>
      <c r="D2152" s="11" t="s">
        <v>820</v>
      </c>
      <c r="E2152" s="11" t="s">
        <v>17617</v>
      </c>
      <c r="F2152" s="11">
        <v>28007533</v>
      </c>
      <c r="G2152" s="11" t="s">
        <v>18117</v>
      </c>
      <c r="H2152" s="11" t="s">
        <v>18118</v>
      </c>
      <c r="I2152" s="11" t="s">
        <v>1775</v>
      </c>
      <c r="J2152" s="11" t="s">
        <v>18119</v>
      </c>
      <c r="K2152" s="11" t="s">
        <v>18120</v>
      </c>
      <c r="L2152" s="11" t="s">
        <v>18121</v>
      </c>
      <c r="M2152" s="11" t="s">
        <v>7373</v>
      </c>
      <c r="N2152" s="12" t="s">
        <v>18122</v>
      </c>
      <c r="O2152" s="12" t="s">
        <v>18123</v>
      </c>
    </row>
    <row r="2153" spans="1:15" ht="15" customHeight="1" x14ac:dyDescent="0.3">
      <c r="A2153" s="11" t="s">
        <v>142</v>
      </c>
      <c r="B2153" s="11" t="s">
        <v>143</v>
      </c>
      <c r="C2153" s="17">
        <v>9</v>
      </c>
      <c r="D2153" s="11" t="s">
        <v>820</v>
      </c>
      <c r="E2153" s="11" t="s">
        <v>17628</v>
      </c>
      <c r="F2153" s="11">
        <v>28297140</v>
      </c>
      <c r="G2153" s="11" t="s">
        <v>18124</v>
      </c>
      <c r="H2153" s="11" t="s">
        <v>18125</v>
      </c>
      <c r="I2153" s="11" t="s">
        <v>1775</v>
      </c>
      <c r="J2153" s="11"/>
      <c r="K2153" s="11" t="s">
        <v>10604</v>
      </c>
      <c r="L2153" s="11" t="s">
        <v>18126</v>
      </c>
      <c r="M2153" s="11" t="s">
        <v>8756</v>
      </c>
      <c r="N2153" s="12" t="s">
        <v>18127</v>
      </c>
      <c r="O2153" s="12" t="s">
        <v>18128</v>
      </c>
    </row>
    <row r="2154" spans="1:15" ht="15" customHeight="1" x14ac:dyDescent="0.3">
      <c r="A2154" s="11" t="s">
        <v>142</v>
      </c>
      <c r="B2154" s="11" t="s">
        <v>143</v>
      </c>
      <c r="C2154" s="17">
        <v>9</v>
      </c>
      <c r="D2154" s="11" t="s">
        <v>820</v>
      </c>
      <c r="E2154" s="11" t="s">
        <v>17617</v>
      </c>
      <c r="F2154" s="11">
        <v>28000692</v>
      </c>
      <c r="G2154" s="11" t="s">
        <v>18129</v>
      </c>
      <c r="H2154" s="11" t="s">
        <v>18130</v>
      </c>
      <c r="I2154" s="11" t="s">
        <v>2632</v>
      </c>
      <c r="J2154" s="11" t="s">
        <v>18131</v>
      </c>
      <c r="K2154" s="11" t="s">
        <v>18035</v>
      </c>
      <c r="L2154" s="11" t="s">
        <v>18132</v>
      </c>
      <c r="M2154" s="11" t="s">
        <v>7373</v>
      </c>
      <c r="N2154" s="12" t="s">
        <v>18133</v>
      </c>
      <c r="O2154" s="12" t="s">
        <v>18134</v>
      </c>
    </row>
    <row r="2155" spans="1:15" ht="15" customHeight="1" x14ac:dyDescent="0.3">
      <c r="A2155" s="11" t="s">
        <v>142</v>
      </c>
      <c r="B2155" s="11" t="s">
        <v>143</v>
      </c>
      <c r="C2155" s="17">
        <v>9</v>
      </c>
      <c r="D2155" s="11" t="s">
        <v>820</v>
      </c>
      <c r="E2155" s="11" t="s">
        <v>17617</v>
      </c>
      <c r="F2155" s="11">
        <v>27931974</v>
      </c>
      <c r="G2155" s="11" t="s">
        <v>18135</v>
      </c>
      <c r="H2155" s="11" t="s">
        <v>18136</v>
      </c>
      <c r="I2155" s="11" t="s">
        <v>2632</v>
      </c>
      <c r="J2155" s="11" t="s">
        <v>18137</v>
      </c>
      <c r="K2155" s="11" t="s">
        <v>7371</v>
      </c>
      <c r="L2155" s="11" t="s">
        <v>18138</v>
      </c>
      <c r="M2155" s="11" t="s">
        <v>7339</v>
      </c>
      <c r="N2155" s="12" t="s">
        <v>18139</v>
      </c>
      <c r="O2155" s="12" t="s">
        <v>18140</v>
      </c>
    </row>
    <row r="2156" spans="1:15" ht="15" customHeight="1" x14ac:dyDescent="0.3">
      <c r="A2156" s="11" t="s">
        <v>142</v>
      </c>
      <c r="B2156" s="11" t="s">
        <v>143</v>
      </c>
      <c r="C2156" s="17">
        <v>9</v>
      </c>
      <c r="D2156" s="11" t="s">
        <v>820</v>
      </c>
      <c r="E2156" s="11" t="s">
        <v>17617</v>
      </c>
      <c r="F2156" s="11">
        <v>28397292</v>
      </c>
      <c r="G2156" s="11" t="s">
        <v>18141</v>
      </c>
      <c r="H2156" s="11" t="s">
        <v>18142</v>
      </c>
      <c r="I2156" s="11" t="s">
        <v>2632</v>
      </c>
      <c r="J2156" s="11" t="s">
        <v>14548</v>
      </c>
      <c r="K2156" s="11" t="s">
        <v>7561</v>
      </c>
      <c r="L2156" s="11" t="s">
        <v>18143</v>
      </c>
      <c r="M2156" s="11" t="s">
        <v>7520</v>
      </c>
      <c r="N2156" s="12" t="s">
        <v>18144</v>
      </c>
      <c r="O2156" s="12" t="s">
        <v>18145</v>
      </c>
    </row>
    <row r="2157" spans="1:15" ht="15" customHeight="1" x14ac:dyDescent="0.3">
      <c r="A2157" s="11" t="s">
        <v>142</v>
      </c>
      <c r="B2157" s="11" t="s">
        <v>143</v>
      </c>
      <c r="C2157" s="17">
        <v>9</v>
      </c>
      <c r="D2157" s="11" t="s">
        <v>820</v>
      </c>
      <c r="E2157" s="11" t="s">
        <v>17617</v>
      </c>
      <c r="F2157" s="11">
        <v>28373353</v>
      </c>
      <c r="G2157" s="11" t="s">
        <v>18146</v>
      </c>
      <c r="H2157" s="11" t="s">
        <v>18147</v>
      </c>
      <c r="I2157" s="11" t="s">
        <v>2632</v>
      </c>
      <c r="J2157" s="11" t="s">
        <v>18148</v>
      </c>
      <c r="K2157" s="11" t="s">
        <v>18149</v>
      </c>
      <c r="L2157" s="11" t="s">
        <v>18150</v>
      </c>
      <c r="M2157" s="11" t="s">
        <v>7339</v>
      </c>
      <c r="N2157" s="12" t="s">
        <v>18151</v>
      </c>
      <c r="O2157" s="12" t="s">
        <v>18152</v>
      </c>
    </row>
    <row r="2158" spans="1:15" ht="15" customHeight="1" x14ac:dyDescent="0.3">
      <c r="A2158" s="11" t="s">
        <v>142</v>
      </c>
      <c r="B2158" s="11" t="s">
        <v>143</v>
      </c>
      <c r="C2158" s="17">
        <v>9</v>
      </c>
      <c r="D2158" s="11" t="s">
        <v>820</v>
      </c>
      <c r="E2158" s="11" t="s">
        <v>17617</v>
      </c>
      <c r="F2158" s="11">
        <v>27501864</v>
      </c>
      <c r="G2158" s="11" t="s">
        <v>18153</v>
      </c>
      <c r="H2158" s="11" t="s">
        <v>18154</v>
      </c>
      <c r="I2158" s="11" t="s">
        <v>2638</v>
      </c>
      <c r="J2158" s="11" t="s">
        <v>8084</v>
      </c>
      <c r="K2158" s="11" t="s">
        <v>18059</v>
      </c>
      <c r="L2158" s="11" t="s">
        <v>18155</v>
      </c>
      <c r="M2158" s="11" t="s">
        <v>7339</v>
      </c>
      <c r="N2158" s="12" t="s">
        <v>18156</v>
      </c>
      <c r="O2158" s="12" t="s">
        <v>18157</v>
      </c>
    </row>
    <row r="2159" spans="1:15" ht="15" customHeight="1" x14ac:dyDescent="0.3">
      <c r="A2159" s="11" t="s">
        <v>142</v>
      </c>
      <c r="B2159" s="11" t="s">
        <v>143</v>
      </c>
      <c r="C2159" s="17">
        <v>9</v>
      </c>
      <c r="D2159" s="11" t="s">
        <v>820</v>
      </c>
      <c r="E2159" s="11" t="s">
        <v>17628</v>
      </c>
      <c r="F2159" s="11">
        <v>27915230</v>
      </c>
      <c r="G2159" s="11" t="s">
        <v>18158</v>
      </c>
      <c r="H2159" s="11" t="s">
        <v>18159</v>
      </c>
      <c r="I2159" s="11" t="s">
        <v>12675</v>
      </c>
      <c r="J2159" s="11" t="s">
        <v>18160</v>
      </c>
      <c r="K2159" s="11" t="s">
        <v>15264</v>
      </c>
      <c r="L2159" s="11" t="s">
        <v>18161</v>
      </c>
      <c r="M2159" s="11" t="s">
        <v>7373</v>
      </c>
      <c r="N2159" s="12" t="s">
        <v>18162</v>
      </c>
      <c r="O2159" s="12" t="s">
        <v>18163</v>
      </c>
    </row>
    <row r="2160" spans="1:15" ht="15" customHeight="1" x14ac:dyDescent="0.3">
      <c r="A2160" s="11" t="s">
        <v>142</v>
      </c>
      <c r="B2160" s="11" t="s">
        <v>143</v>
      </c>
      <c r="C2160" s="17">
        <v>9</v>
      </c>
      <c r="D2160" s="11" t="s">
        <v>820</v>
      </c>
      <c r="E2160" s="11" t="s">
        <v>17617</v>
      </c>
      <c r="F2160" s="11">
        <v>27609659</v>
      </c>
      <c r="G2160" s="11" t="s">
        <v>18164</v>
      </c>
      <c r="H2160" s="11" t="s">
        <v>18165</v>
      </c>
      <c r="I2160" s="11" t="s">
        <v>1786</v>
      </c>
      <c r="J2160" s="11" t="s">
        <v>18166</v>
      </c>
      <c r="K2160" s="11" t="s">
        <v>7371</v>
      </c>
      <c r="L2160" s="11" t="s">
        <v>18167</v>
      </c>
      <c r="M2160" s="11" t="s">
        <v>7339</v>
      </c>
      <c r="N2160" s="12" t="s">
        <v>18168</v>
      </c>
      <c r="O2160" s="12" t="s">
        <v>18169</v>
      </c>
    </row>
    <row r="2161" spans="1:15" ht="15" customHeight="1" x14ac:dyDescent="0.3">
      <c r="A2161" s="11" t="s">
        <v>142</v>
      </c>
      <c r="B2161" s="11" t="s">
        <v>143</v>
      </c>
      <c r="C2161" s="17">
        <v>9</v>
      </c>
      <c r="D2161" s="11" t="s">
        <v>820</v>
      </c>
      <c r="E2161" s="11" t="s">
        <v>17617</v>
      </c>
      <c r="F2161" s="11">
        <v>27519652</v>
      </c>
      <c r="G2161" s="11" t="s">
        <v>18170</v>
      </c>
      <c r="H2161" s="11" t="s">
        <v>18171</v>
      </c>
      <c r="I2161" s="11" t="s">
        <v>1786</v>
      </c>
      <c r="J2161" s="11" t="s">
        <v>8084</v>
      </c>
      <c r="K2161" s="11" t="s">
        <v>7412</v>
      </c>
      <c r="L2161" s="11" t="s">
        <v>18172</v>
      </c>
      <c r="M2161" s="11" t="s">
        <v>7389</v>
      </c>
      <c r="N2161" s="12" t="s">
        <v>18173</v>
      </c>
      <c r="O2161" s="12" t="s">
        <v>18174</v>
      </c>
    </row>
    <row r="2162" spans="1:15" ht="15" customHeight="1" x14ac:dyDescent="0.3">
      <c r="A2162" s="11" t="s">
        <v>142</v>
      </c>
      <c r="B2162" s="11" t="s">
        <v>143</v>
      </c>
      <c r="C2162" s="17">
        <v>9</v>
      </c>
      <c r="D2162" s="11" t="s">
        <v>820</v>
      </c>
      <c r="E2162" s="11" t="s">
        <v>17617</v>
      </c>
      <c r="F2162" s="11">
        <v>27981618</v>
      </c>
      <c r="G2162" s="11" t="s">
        <v>18175</v>
      </c>
      <c r="H2162" s="11" t="s">
        <v>18176</v>
      </c>
      <c r="I2162" s="11" t="s">
        <v>1786</v>
      </c>
      <c r="J2162" s="11" t="s">
        <v>4664</v>
      </c>
      <c r="K2162" s="11" t="s">
        <v>10604</v>
      </c>
      <c r="L2162" s="11" t="s">
        <v>18177</v>
      </c>
      <c r="M2162" s="11" t="s">
        <v>8066</v>
      </c>
      <c r="N2162" s="12" t="s">
        <v>18178</v>
      </c>
      <c r="O2162" s="12" t="s">
        <v>18179</v>
      </c>
    </row>
    <row r="2163" spans="1:15" ht="15" customHeight="1" x14ac:dyDescent="0.3">
      <c r="A2163" s="11" t="s">
        <v>142</v>
      </c>
      <c r="B2163" s="11" t="s">
        <v>143</v>
      </c>
      <c r="C2163" s="17">
        <v>9</v>
      </c>
      <c r="D2163" s="11" t="s">
        <v>820</v>
      </c>
      <c r="E2163" s="11" t="s">
        <v>17617</v>
      </c>
      <c r="F2163" s="11">
        <v>27388993</v>
      </c>
      <c r="G2163" s="11" t="s">
        <v>18180</v>
      </c>
      <c r="H2163" s="11" t="s">
        <v>18181</v>
      </c>
      <c r="I2163" s="11" t="s">
        <v>2290</v>
      </c>
      <c r="J2163" s="11" t="s">
        <v>5689</v>
      </c>
      <c r="K2163" s="11" t="s">
        <v>7412</v>
      </c>
      <c r="L2163" s="11" t="s">
        <v>18182</v>
      </c>
      <c r="M2163" s="11" t="s">
        <v>7373</v>
      </c>
      <c r="N2163" s="12" t="s">
        <v>18183</v>
      </c>
      <c r="O2163" s="12" t="s">
        <v>18184</v>
      </c>
    </row>
    <row r="2164" spans="1:15" ht="15" customHeight="1" x14ac:dyDescent="0.3">
      <c r="A2164" s="11" t="s">
        <v>142</v>
      </c>
      <c r="B2164" s="11" t="s">
        <v>143</v>
      </c>
      <c r="C2164" s="17">
        <v>9</v>
      </c>
      <c r="D2164" s="11" t="s">
        <v>820</v>
      </c>
      <c r="E2164" s="11" t="s">
        <v>17617</v>
      </c>
      <c r="F2164" s="11">
        <v>27528502</v>
      </c>
      <c r="G2164" s="11" t="s">
        <v>18185</v>
      </c>
      <c r="H2164" s="11" t="s">
        <v>18186</v>
      </c>
      <c r="I2164" s="11" t="s">
        <v>2290</v>
      </c>
      <c r="J2164" s="11" t="s">
        <v>16416</v>
      </c>
      <c r="K2164" s="11" t="s">
        <v>18187</v>
      </c>
      <c r="L2164" s="11" t="s">
        <v>18188</v>
      </c>
      <c r="M2164" s="11" t="s">
        <v>7339</v>
      </c>
      <c r="N2164" s="12" t="s">
        <v>18189</v>
      </c>
      <c r="O2164" s="12" t="s">
        <v>18190</v>
      </c>
    </row>
    <row r="2165" spans="1:15" ht="15" customHeight="1" x14ac:dyDescent="0.3">
      <c r="A2165" s="11" t="s">
        <v>142</v>
      </c>
      <c r="B2165" s="11" t="s">
        <v>143</v>
      </c>
      <c r="C2165" s="17">
        <v>9</v>
      </c>
      <c r="D2165" s="11" t="s">
        <v>820</v>
      </c>
      <c r="E2165" s="11" t="s">
        <v>17628</v>
      </c>
      <c r="F2165" s="11">
        <v>27023268</v>
      </c>
      <c r="G2165" s="11" t="s">
        <v>18191</v>
      </c>
      <c r="H2165" s="11" t="s">
        <v>18192</v>
      </c>
      <c r="I2165" s="11" t="s">
        <v>1804</v>
      </c>
      <c r="J2165" s="11" t="s">
        <v>13668</v>
      </c>
      <c r="K2165" s="11" t="s">
        <v>1574</v>
      </c>
      <c r="L2165" s="11" t="s">
        <v>18193</v>
      </c>
      <c r="M2165" s="11" t="s">
        <v>18194</v>
      </c>
      <c r="N2165" s="12" t="s">
        <v>18195</v>
      </c>
      <c r="O2165" s="12" t="s">
        <v>18196</v>
      </c>
    </row>
    <row r="2166" spans="1:15" ht="15" customHeight="1" x14ac:dyDescent="0.3">
      <c r="A2166" s="11" t="s">
        <v>142</v>
      </c>
      <c r="B2166" s="11" t="s">
        <v>143</v>
      </c>
      <c r="C2166" s="17">
        <v>9</v>
      </c>
      <c r="D2166" s="11" t="s">
        <v>820</v>
      </c>
      <c r="E2166" s="11" t="s">
        <v>17617</v>
      </c>
      <c r="F2166" s="11">
        <v>26473312</v>
      </c>
      <c r="G2166" s="11" t="s">
        <v>11888</v>
      </c>
      <c r="H2166" s="11" t="s">
        <v>11889</v>
      </c>
      <c r="I2166" s="11" t="s">
        <v>2294</v>
      </c>
      <c r="J2166" s="11" t="s">
        <v>11890</v>
      </c>
      <c r="K2166" s="11" t="s">
        <v>7337</v>
      </c>
      <c r="L2166" s="11" t="s">
        <v>11891</v>
      </c>
      <c r="M2166" s="11" t="s">
        <v>7791</v>
      </c>
      <c r="N2166" s="12" t="s">
        <v>11892</v>
      </c>
      <c r="O2166" s="12" t="s">
        <v>11893</v>
      </c>
    </row>
    <row r="2167" spans="1:15" ht="15" customHeight="1" x14ac:dyDescent="0.3">
      <c r="A2167" s="11" t="s">
        <v>142</v>
      </c>
      <c r="B2167" s="11" t="s">
        <v>143</v>
      </c>
      <c r="C2167" s="17">
        <v>9</v>
      </c>
      <c r="D2167" s="11" t="s">
        <v>820</v>
      </c>
      <c r="E2167" s="11" t="s">
        <v>17617</v>
      </c>
      <c r="F2167" s="11">
        <v>26902126</v>
      </c>
      <c r="G2167" s="11" t="s">
        <v>18197</v>
      </c>
      <c r="H2167" s="11" t="s">
        <v>18198</v>
      </c>
      <c r="I2167" s="11" t="s">
        <v>2294</v>
      </c>
      <c r="J2167" s="11"/>
      <c r="K2167" s="11" t="s">
        <v>7412</v>
      </c>
      <c r="L2167" s="11" t="s">
        <v>18199</v>
      </c>
      <c r="M2167" s="11" t="s">
        <v>8313</v>
      </c>
      <c r="N2167" s="12" t="s">
        <v>18200</v>
      </c>
      <c r="O2167" s="12" t="s">
        <v>18201</v>
      </c>
    </row>
    <row r="2168" spans="1:15" ht="15" customHeight="1" x14ac:dyDescent="0.3">
      <c r="A2168" s="11" t="s">
        <v>142</v>
      </c>
      <c r="B2168" s="11" t="s">
        <v>143</v>
      </c>
      <c r="C2168" s="17">
        <v>9</v>
      </c>
      <c r="D2168" s="11" t="s">
        <v>820</v>
      </c>
      <c r="E2168" s="11" t="s">
        <v>17617</v>
      </c>
      <c r="F2168" s="11">
        <v>27525380</v>
      </c>
      <c r="G2168" s="11" t="s">
        <v>18202</v>
      </c>
      <c r="H2168" s="11" t="s">
        <v>18203</v>
      </c>
      <c r="I2168" s="11" t="s">
        <v>3768</v>
      </c>
      <c r="J2168" s="11"/>
      <c r="K2168" s="11" t="s">
        <v>8947</v>
      </c>
      <c r="L2168" s="11" t="s">
        <v>18204</v>
      </c>
      <c r="M2168" s="11" t="s">
        <v>7350</v>
      </c>
      <c r="N2168" s="12" t="s">
        <v>18205</v>
      </c>
      <c r="O2168" s="12"/>
    </row>
    <row r="2169" spans="1:15" ht="15" customHeight="1" x14ac:dyDescent="0.3">
      <c r="A2169" s="11" t="s">
        <v>142</v>
      </c>
      <c r="B2169" s="11" t="s">
        <v>143</v>
      </c>
      <c r="C2169" s="17">
        <v>9</v>
      </c>
      <c r="D2169" s="11" t="s">
        <v>820</v>
      </c>
      <c r="E2169" s="11" t="s">
        <v>17617</v>
      </c>
      <c r="F2169" s="11">
        <v>27525507</v>
      </c>
      <c r="G2169" s="11" t="s">
        <v>18206</v>
      </c>
      <c r="H2169" s="11" t="s">
        <v>18207</v>
      </c>
      <c r="I2169" s="11" t="s">
        <v>3768</v>
      </c>
      <c r="J2169" s="11"/>
      <c r="K2169" s="11" t="s">
        <v>8947</v>
      </c>
      <c r="L2169" s="11" t="s">
        <v>18208</v>
      </c>
      <c r="M2169" s="11" t="s">
        <v>7350</v>
      </c>
      <c r="N2169" s="12" t="s">
        <v>18209</v>
      </c>
      <c r="O2169" s="12"/>
    </row>
    <row r="2170" spans="1:15" ht="15" customHeight="1" x14ac:dyDescent="0.3">
      <c r="A2170" s="11" t="s">
        <v>142</v>
      </c>
      <c r="B2170" s="11" t="s">
        <v>143</v>
      </c>
      <c r="C2170" s="17">
        <v>9</v>
      </c>
      <c r="D2170" s="11" t="s">
        <v>820</v>
      </c>
      <c r="E2170" s="11" t="s">
        <v>17617</v>
      </c>
      <c r="F2170" s="11">
        <v>27526330</v>
      </c>
      <c r="G2170" s="11" t="s">
        <v>18210</v>
      </c>
      <c r="H2170" s="11" t="s">
        <v>18211</v>
      </c>
      <c r="I2170" s="11" t="s">
        <v>3768</v>
      </c>
      <c r="J2170" s="11"/>
      <c r="K2170" s="11" t="s">
        <v>8947</v>
      </c>
      <c r="L2170" s="11" t="s">
        <v>18212</v>
      </c>
      <c r="M2170" s="11" t="s">
        <v>7339</v>
      </c>
      <c r="N2170" s="12" t="s">
        <v>18213</v>
      </c>
      <c r="O2170" s="12"/>
    </row>
    <row r="2171" spans="1:15" ht="15" customHeight="1" x14ac:dyDescent="0.3">
      <c r="A2171" s="11" t="s">
        <v>142</v>
      </c>
      <c r="B2171" s="11" t="s">
        <v>143</v>
      </c>
      <c r="C2171" s="17">
        <v>9</v>
      </c>
      <c r="D2171" s="11" t="s">
        <v>820</v>
      </c>
      <c r="E2171" s="11" t="s">
        <v>17617</v>
      </c>
      <c r="F2171" s="11">
        <v>27525671</v>
      </c>
      <c r="G2171" s="11" t="s">
        <v>18214</v>
      </c>
      <c r="H2171" s="11" t="s">
        <v>18215</v>
      </c>
      <c r="I2171" s="11" t="s">
        <v>3768</v>
      </c>
      <c r="J2171" s="11"/>
      <c r="K2171" s="11" t="s">
        <v>8947</v>
      </c>
      <c r="L2171" s="11" t="s">
        <v>18216</v>
      </c>
      <c r="M2171" s="11" t="s">
        <v>7339</v>
      </c>
      <c r="N2171" s="12" t="s">
        <v>18217</v>
      </c>
      <c r="O2171" s="12"/>
    </row>
    <row r="2172" spans="1:15" ht="15" customHeight="1" x14ac:dyDescent="0.3">
      <c r="A2172" s="11" t="s">
        <v>142</v>
      </c>
      <c r="B2172" s="11" t="s">
        <v>143</v>
      </c>
      <c r="C2172" s="17">
        <v>9</v>
      </c>
      <c r="D2172" s="11" t="s">
        <v>820</v>
      </c>
      <c r="E2172" s="11" t="s">
        <v>17617</v>
      </c>
      <c r="F2172" s="11">
        <v>26801004</v>
      </c>
      <c r="G2172" s="11" t="s">
        <v>18218</v>
      </c>
      <c r="H2172" s="11" t="s">
        <v>18219</v>
      </c>
      <c r="I2172" s="11" t="s">
        <v>2778</v>
      </c>
      <c r="J2172" s="11" t="s">
        <v>18220</v>
      </c>
      <c r="K2172" s="11" t="s">
        <v>7561</v>
      </c>
      <c r="L2172" s="11" t="s">
        <v>18221</v>
      </c>
      <c r="M2172" s="11" t="s">
        <v>8756</v>
      </c>
      <c r="N2172" s="12" t="s">
        <v>18222</v>
      </c>
      <c r="O2172" s="12" t="s">
        <v>18223</v>
      </c>
    </row>
    <row r="2173" spans="1:15" ht="15" customHeight="1" x14ac:dyDescent="0.3">
      <c r="A2173" s="11" t="s">
        <v>142</v>
      </c>
      <c r="B2173" s="11" t="s">
        <v>143</v>
      </c>
      <c r="C2173" s="17">
        <v>9</v>
      </c>
      <c r="D2173" s="11" t="s">
        <v>820</v>
      </c>
      <c r="E2173" s="11" t="s">
        <v>17617</v>
      </c>
      <c r="F2173" s="11">
        <v>26194543</v>
      </c>
      <c r="G2173" s="11" t="s">
        <v>18224</v>
      </c>
      <c r="H2173" s="11" t="s">
        <v>18225</v>
      </c>
      <c r="I2173" s="11" t="s">
        <v>3234</v>
      </c>
      <c r="J2173" s="11" t="s">
        <v>18226</v>
      </c>
      <c r="K2173" s="11" t="s">
        <v>7371</v>
      </c>
      <c r="L2173" s="11" t="s">
        <v>18227</v>
      </c>
      <c r="M2173" s="11" t="s">
        <v>7373</v>
      </c>
      <c r="N2173" s="12" t="s">
        <v>18228</v>
      </c>
      <c r="O2173" s="12" t="s">
        <v>18229</v>
      </c>
    </row>
    <row r="2174" spans="1:15" ht="15" customHeight="1" x14ac:dyDescent="0.3">
      <c r="A2174" s="11" t="s">
        <v>142</v>
      </c>
      <c r="B2174" s="11" t="s">
        <v>143</v>
      </c>
      <c r="C2174" s="17">
        <v>9</v>
      </c>
      <c r="D2174" s="11" t="s">
        <v>820</v>
      </c>
      <c r="E2174" s="11" t="s">
        <v>17617</v>
      </c>
      <c r="F2174" s="11">
        <v>26253344</v>
      </c>
      <c r="G2174" s="11" t="s">
        <v>18230</v>
      </c>
      <c r="H2174" s="11" t="s">
        <v>18231</v>
      </c>
      <c r="I2174" s="11" t="s">
        <v>3234</v>
      </c>
      <c r="J2174" s="11" t="s">
        <v>18232</v>
      </c>
      <c r="K2174" s="11" t="s">
        <v>7371</v>
      </c>
      <c r="L2174" s="11" t="s">
        <v>18233</v>
      </c>
      <c r="M2174" s="11" t="s">
        <v>7389</v>
      </c>
      <c r="N2174" s="12" t="s">
        <v>18234</v>
      </c>
      <c r="O2174" s="12" t="s">
        <v>18235</v>
      </c>
    </row>
    <row r="2175" spans="1:15" ht="15" customHeight="1" x14ac:dyDescent="0.3">
      <c r="A2175" s="11" t="s">
        <v>142</v>
      </c>
      <c r="B2175" s="11" t="s">
        <v>143</v>
      </c>
      <c r="C2175" s="17">
        <v>9</v>
      </c>
      <c r="D2175" s="11" t="s">
        <v>820</v>
      </c>
      <c r="E2175" s="11" t="s">
        <v>17617</v>
      </c>
      <c r="F2175" s="11">
        <v>26299987</v>
      </c>
      <c r="G2175" s="11" t="s">
        <v>18236</v>
      </c>
      <c r="H2175" s="11" t="s">
        <v>18237</v>
      </c>
      <c r="I2175" s="11" t="s">
        <v>2301</v>
      </c>
      <c r="J2175" s="11" t="s">
        <v>18238</v>
      </c>
      <c r="K2175" s="11" t="s">
        <v>7371</v>
      </c>
      <c r="L2175" s="11" t="s">
        <v>18239</v>
      </c>
      <c r="M2175" s="11" t="s">
        <v>7373</v>
      </c>
      <c r="N2175" s="12" t="s">
        <v>18240</v>
      </c>
      <c r="O2175" s="12" t="s">
        <v>18241</v>
      </c>
    </row>
    <row r="2176" spans="1:15" ht="15" customHeight="1" x14ac:dyDescent="0.3">
      <c r="A2176" s="11" t="s">
        <v>142</v>
      </c>
      <c r="B2176" s="11" t="s">
        <v>143</v>
      </c>
      <c r="C2176" s="17">
        <v>9</v>
      </c>
      <c r="D2176" s="11" t="s">
        <v>820</v>
      </c>
      <c r="E2176" s="11" t="s">
        <v>17617</v>
      </c>
      <c r="F2176" s="11">
        <v>27884290</v>
      </c>
      <c r="G2176" s="11" t="s">
        <v>18242</v>
      </c>
      <c r="H2176" s="11" t="s">
        <v>18243</v>
      </c>
      <c r="I2176" s="11" t="s">
        <v>3238</v>
      </c>
      <c r="J2176" s="11"/>
      <c r="K2176" s="11" t="s">
        <v>7412</v>
      </c>
      <c r="L2176" s="11" t="s">
        <v>18244</v>
      </c>
      <c r="M2176" s="11" t="s">
        <v>15515</v>
      </c>
      <c r="N2176" s="12" t="s">
        <v>18245</v>
      </c>
      <c r="O2176" s="12" t="s">
        <v>18246</v>
      </c>
    </row>
    <row r="2177" spans="1:15" ht="15" customHeight="1" x14ac:dyDescent="0.3">
      <c r="A2177" s="11" t="s">
        <v>142</v>
      </c>
      <c r="B2177" s="11" t="s">
        <v>143</v>
      </c>
      <c r="C2177" s="17">
        <v>9</v>
      </c>
      <c r="D2177" s="11" t="s">
        <v>820</v>
      </c>
      <c r="E2177" s="11" t="s">
        <v>17617</v>
      </c>
      <c r="F2177" s="11">
        <v>26924469</v>
      </c>
      <c r="G2177" s="11" t="s">
        <v>18247</v>
      </c>
      <c r="H2177" s="11" t="s">
        <v>18248</v>
      </c>
      <c r="I2177" s="11" t="s">
        <v>4345</v>
      </c>
      <c r="J2177" s="11"/>
      <c r="K2177" s="11" t="s">
        <v>7371</v>
      </c>
      <c r="L2177" s="11" t="s">
        <v>18249</v>
      </c>
      <c r="M2177" s="11" t="s">
        <v>18250</v>
      </c>
      <c r="N2177" s="12" t="s">
        <v>18251</v>
      </c>
      <c r="O2177" s="12" t="s">
        <v>18252</v>
      </c>
    </row>
    <row r="2178" spans="1:15" ht="15" customHeight="1" x14ac:dyDescent="0.3">
      <c r="A2178" s="11" t="s">
        <v>142</v>
      </c>
      <c r="B2178" s="11" t="s">
        <v>143</v>
      </c>
      <c r="C2178" s="17">
        <v>9</v>
      </c>
      <c r="D2178" s="11" t="s">
        <v>820</v>
      </c>
      <c r="E2178" s="11" t="s">
        <v>17617</v>
      </c>
      <c r="F2178" s="11">
        <v>25798541</v>
      </c>
      <c r="G2178" s="11" t="s">
        <v>18253</v>
      </c>
      <c r="H2178" s="11" t="s">
        <v>18254</v>
      </c>
      <c r="I2178" s="11" t="s">
        <v>18255</v>
      </c>
      <c r="J2178" s="11" t="s">
        <v>18256</v>
      </c>
      <c r="K2178" s="11" t="s">
        <v>7727</v>
      </c>
      <c r="L2178" s="11" t="s">
        <v>18257</v>
      </c>
      <c r="M2178" s="11" t="s">
        <v>8756</v>
      </c>
      <c r="N2178" s="12" t="s">
        <v>18258</v>
      </c>
      <c r="O2178" s="12" t="s">
        <v>18259</v>
      </c>
    </row>
    <row r="2179" spans="1:15" ht="15" customHeight="1" x14ac:dyDescent="0.3">
      <c r="A2179" s="11" t="s">
        <v>142</v>
      </c>
      <c r="B2179" s="11" t="s">
        <v>143</v>
      </c>
      <c r="C2179" s="17">
        <v>9</v>
      </c>
      <c r="D2179" s="11" t="s">
        <v>820</v>
      </c>
      <c r="E2179" s="11" t="s">
        <v>17617</v>
      </c>
      <c r="F2179" s="11">
        <v>26471370</v>
      </c>
      <c r="G2179" s="11" t="s">
        <v>18260</v>
      </c>
      <c r="H2179" s="11" t="s">
        <v>18261</v>
      </c>
      <c r="I2179" s="11" t="s">
        <v>18262</v>
      </c>
      <c r="J2179" s="11" t="s">
        <v>18262</v>
      </c>
      <c r="K2179" s="11" t="s">
        <v>18263</v>
      </c>
      <c r="L2179" s="11" t="s">
        <v>18264</v>
      </c>
      <c r="M2179" s="11" t="s">
        <v>7373</v>
      </c>
      <c r="N2179" s="12" t="s">
        <v>18265</v>
      </c>
      <c r="O2179" s="12" t="s">
        <v>18266</v>
      </c>
    </row>
    <row r="2180" spans="1:15" ht="15" customHeight="1" x14ac:dyDescent="0.3">
      <c r="A2180" s="11" t="s">
        <v>142</v>
      </c>
      <c r="B2180" s="11" t="s">
        <v>143</v>
      </c>
      <c r="C2180" s="17">
        <v>9</v>
      </c>
      <c r="D2180" s="11" t="s">
        <v>820</v>
      </c>
      <c r="E2180" s="11" t="s">
        <v>17617</v>
      </c>
      <c r="F2180" s="11">
        <v>26114338</v>
      </c>
      <c r="G2180" s="11" t="s">
        <v>18267</v>
      </c>
      <c r="H2180" s="11" t="s">
        <v>18268</v>
      </c>
      <c r="I2180" s="11" t="s">
        <v>8311</v>
      </c>
      <c r="J2180" s="11" t="s">
        <v>18269</v>
      </c>
      <c r="K2180" s="11" t="s">
        <v>11262</v>
      </c>
      <c r="L2180" s="11" t="s">
        <v>18270</v>
      </c>
      <c r="M2180" s="11" t="s">
        <v>8756</v>
      </c>
      <c r="N2180" s="12" t="s">
        <v>18271</v>
      </c>
      <c r="O2180" s="12" t="s">
        <v>18272</v>
      </c>
    </row>
    <row r="2181" spans="1:15" ht="15" customHeight="1" x14ac:dyDescent="0.3">
      <c r="A2181" s="11" t="s">
        <v>142</v>
      </c>
      <c r="B2181" s="11" t="s">
        <v>143</v>
      </c>
      <c r="C2181" s="17">
        <v>9</v>
      </c>
      <c r="D2181" s="11" t="s">
        <v>820</v>
      </c>
      <c r="E2181" s="11" t="s">
        <v>17617</v>
      </c>
      <c r="F2181" s="11">
        <v>26123689</v>
      </c>
      <c r="G2181" s="11" t="s">
        <v>18267</v>
      </c>
      <c r="H2181" s="11" t="s">
        <v>18273</v>
      </c>
      <c r="I2181" s="11" t="s">
        <v>8311</v>
      </c>
      <c r="J2181" s="11" t="s">
        <v>18274</v>
      </c>
      <c r="K2181" s="11" t="s">
        <v>11262</v>
      </c>
      <c r="L2181" s="11" t="s">
        <v>18275</v>
      </c>
      <c r="M2181" s="11" t="s">
        <v>7350</v>
      </c>
      <c r="N2181" s="12" t="s">
        <v>18276</v>
      </c>
      <c r="O2181" s="12" t="s">
        <v>18277</v>
      </c>
    </row>
    <row r="2182" spans="1:15" ht="15" customHeight="1" x14ac:dyDescent="0.3">
      <c r="A2182" s="11" t="s">
        <v>142</v>
      </c>
      <c r="B2182" s="11" t="s">
        <v>143</v>
      </c>
      <c r="C2182" s="17">
        <v>9</v>
      </c>
      <c r="D2182" s="11" t="s">
        <v>820</v>
      </c>
      <c r="E2182" s="11" t="s">
        <v>17617</v>
      </c>
      <c r="F2182" s="11">
        <v>25690944</v>
      </c>
      <c r="G2182" s="11" t="s">
        <v>18278</v>
      </c>
      <c r="H2182" s="11" t="s">
        <v>18279</v>
      </c>
      <c r="I2182" s="11" t="s">
        <v>8311</v>
      </c>
      <c r="J2182" s="11" t="s">
        <v>18280</v>
      </c>
      <c r="K2182" s="11" t="s">
        <v>18281</v>
      </c>
      <c r="L2182" s="11" t="s">
        <v>18282</v>
      </c>
      <c r="M2182" s="11" t="s">
        <v>7373</v>
      </c>
      <c r="N2182" s="12" t="s">
        <v>18283</v>
      </c>
      <c r="O2182" s="12" t="s">
        <v>18284</v>
      </c>
    </row>
    <row r="2183" spans="1:15" ht="15" customHeight="1" x14ac:dyDescent="0.3">
      <c r="A2183" s="11" t="s">
        <v>142</v>
      </c>
      <c r="B2183" s="11" t="s">
        <v>143</v>
      </c>
      <c r="C2183" s="17">
        <v>9</v>
      </c>
      <c r="D2183" s="11" t="s">
        <v>820</v>
      </c>
      <c r="E2183" s="11" t="s">
        <v>17617</v>
      </c>
      <c r="F2183" s="11">
        <v>26073755</v>
      </c>
      <c r="G2183" s="11" t="s">
        <v>18285</v>
      </c>
      <c r="H2183" s="11" t="s">
        <v>18286</v>
      </c>
      <c r="I2183" s="11" t="s">
        <v>1809</v>
      </c>
      <c r="J2183" s="11" t="s">
        <v>2789</v>
      </c>
      <c r="K2183" s="11" t="s">
        <v>7371</v>
      </c>
      <c r="L2183" s="11" t="s">
        <v>18287</v>
      </c>
      <c r="M2183" s="11" t="s">
        <v>18288</v>
      </c>
      <c r="N2183" s="12" t="s">
        <v>18289</v>
      </c>
      <c r="O2183" s="12" t="s">
        <v>18290</v>
      </c>
    </row>
    <row r="2184" spans="1:15" ht="15" customHeight="1" x14ac:dyDescent="0.3">
      <c r="A2184" s="11" t="s">
        <v>142</v>
      </c>
      <c r="B2184" s="11" t="s">
        <v>143</v>
      </c>
      <c r="C2184" s="17">
        <v>9</v>
      </c>
      <c r="D2184" s="11" t="s">
        <v>820</v>
      </c>
      <c r="E2184" s="11" t="s">
        <v>17617</v>
      </c>
      <c r="F2184" s="11">
        <v>25102856</v>
      </c>
      <c r="G2184" s="11" t="s">
        <v>18278</v>
      </c>
      <c r="H2184" s="11" t="s">
        <v>18291</v>
      </c>
      <c r="I2184" s="11" t="s">
        <v>1818</v>
      </c>
      <c r="J2184" s="11" t="s">
        <v>18292</v>
      </c>
      <c r="K2184" s="11" t="s">
        <v>14846</v>
      </c>
      <c r="L2184" s="11" t="s">
        <v>18293</v>
      </c>
      <c r="M2184" s="11" t="s">
        <v>7373</v>
      </c>
      <c r="N2184" s="12" t="s">
        <v>18294</v>
      </c>
      <c r="O2184" s="12" t="s">
        <v>18295</v>
      </c>
    </row>
    <row r="2185" spans="1:15" ht="15" customHeight="1" x14ac:dyDescent="0.3">
      <c r="A2185" s="11" t="s">
        <v>142</v>
      </c>
      <c r="B2185" s="11" t="s">
        <v>143</v>
      </c>
      <c r="C2185" s="17">
        <v>9</v>
      </c>
      <c r="D2185" s="11" t="s">
        <v>820</v>
      </c>
      <c r="E2185" s="11" t="s">
        <v>17617</v>
      </c>
      <c r="F2185" s="11">
        <v>26005867</v>
      </c>
      <c r="G2185" s="11" t="s">
        <v>18296</v>
      </c>
      <c r="H2185" s="11" t="s">
        <v>18297</v>
      </c>
      <c r="I2185" s="11" t="s">
        <v>1329</v>
      </c>
      <c r="J2185" s="11" t="s">
        <v>18298</v>
      </c>
      <c r="K2185" s="11" t="s">
        <v>8815</v>
      </c>
      <c r="L2185" s="11" t="s">
        <v>18299</v>
      </c>
      <c r="M2185" s="11" t="s">
        <v>7373</v>
      </c>
      <c r="N2185" s="12" t="s">
        <v>18300</v>
      </c>
      <c r="O2185" s="12" t="s">
        <v>18301</v>
      </c>
    </row>
    <row r="2186" spans="1:15" ht="15" customHeight="1" x14ac:dyDescent="0.3">
      <c r="A2186" s="11" t="s">
        <v>142</v>
      </c>
      <c r="B2186" s="11" t="s">
        <v>143</v>
      </c>
      <c r="C2186" s="17">
        <v>9</v>
      </c>
      <c r="D2186" s="11" t="s">
        <v>820</v>
      </c>
      <c r="E2186" s="11" t="s">
        <v>17617</v>
      </c>
      <c r="F2186" s="11">
        <v>25574825</v>
      </c>
      <c r="G2186" s="11" t="s">
        <v>18302</v>
      </c>
      <c r="H2186" s="11" t="s">
        <v>18303</v>
      </c>
      <c r="I2186" s="11" t="s">
        <v>18304</v>
      </c>
      <c r="J2186" s="11"/>
      <c r="K2186" s="11" t="s">
        <v>8509</v>
      </c>
      <c r="L2186" s="11" t="s">
        <v>18305</v>
      </c>
      <c r="M2186" s="11" t="s">
        <v>18306</v>
      </c>
      <c r="N2186" s="12" t="s">
        <v>18307</v>
      </c>
      <c r="O2186" s="12" t="s">
        <v>18308</v>
      </c>
    </row>
    <row r="2187" spans="1:15" ht="15" customHeight="1" x14ac:dyDescent="0.3">
      <c r="A2187" s="11" t="s">
        <v>142</v>
      </c>
      <c r="B2187" s="11" t="s">
        <v>143</v>
      </c>
      <c r="C2187" s="17">
        <v>9</v>
      </c>
      <c r="D2187" s="11" t="s">
        <v>820</v>
      </c>
      <c r="E2187" s="11" t="s">
        <v>17617</v>
      </c>
      <c r="F2187" s="11">
        <v>25662309</v>
      </c>
      <c r="G2187" s="11" t="s">
        <v>18309</v>
      </c>
      <c r="H2187" s="11" t="s">
        <v>18310</v>
      </c>
      <c r="I2187" s="11" t="s">
        <v>4010</v>
      </c>
      <c r="J2187" s="11"/>
      <c r="K2187" s="11" t="s">
        <v>7371</v>
      </c>
      <c r="L2187" s="11" t="s">
        <v>18311</v>
      </c>
      <c r="M2187" s="11" t="s">
        <v>7520</v>
      </c>
      <c r="N2187" s="12" t="s">
        <v>18312</v>
      </c>
      <c r="O2187" s="12" t="s">
        <v>18313</v>
      </c>
    </row>
    <row r="2188" spans="1:15" ht="15" customHeight="1" x14ac:dyDescent="0.3">
      <c r="A2188" s="11" t="s">
        <v>142</v>
      </c>
      <c r="B2188" s="11" t="s">
        <v>143</v>
      </c>
      <c r="C2188" s="17">
        <v>9</v>
      </c>
      <c r="D2188" s="11" t="s">
        <v>820</v>
      </c>
      <c r="E2188" s="11" t="s">
        <v>17617</v>
      </c>
      <c r="F2188" s="11">
        <v>25803961</v>
      </c>
      <c r="G2188" s="11" t="s">
        <v>18314</v>
      </c>
      <c r="H2188" s="11" t="s">
        <v>18315</v>
      </c>
      <c r="I2188" s="11" t="s">
        <v>4010</v>
      </c>
      <c r="J2188" s="11"/>
      <c r="K2188" s="11" t="s">
        <v>18316</v>
      </c>
      <c r="L2188" s="11" t="s">
        <v>18317</v>
      </c>
      <c r="M2188" s="11" t="s">
        <v>8756</v>
      </c>
      <c r="N2188" s="12" t="s">
        <v>18318</v>
      </c>
      <c r="O2188" s="12"/>
    </row>
    <row r="2189" spans="1:15" ht="15" customHeight="1" x14ac:dyDescent="0.3">
      <c r="A2189" s="11" t="s">
        <v>142</v>
      </c>
      <c r="B2189" s="11" t="s">
        <v>143</v>
      </c>
      <c r="C2189" s="17">
        <v>9</v>
      </c>
      <c r="D2189" s="11" t="s">
        <v>820</v>
      </c>
      <c r="E2189" s="11" t="s">
        <v>17628</v>
      </c>
      <c r="F2189" s="11">
        <v>25187495</v>
      </c>
      <c r="G2189" s="11" t="s">
        <v>18319</v>
      </c>
      <c r="H2189" s="11" t="s">
        <v>18320</v>
      </c>
      <c r="I2189" s="11" t="s">
        <v>4010</v>
      </c>
      <c r="J2189" s="11" t="s">
        <v>5099</v>
      </c>
      <c r="K2189" s="11" t="s">
        <v>18321</v>
      </c>
      <c r="L2189" s="11" t="s">
        <v>18322</v>
      </c>
      <c r="M2189" s="11" t="s">
        <v>8756</v>
      </c>
      <c r="N2189" s="12" t="s">
        <v>18323</v>
      </c>
      <c r="O2189" s="12" t="s">
        <v>18324</v>
      </c>
    </row>
    <row r="2190" spans="1:15" ht="15" customHeight="1" x14ac:dyDescent="0.3">
      <c r="A2190" s="11" t="s">
        <v>142</v>
      </c>
      <c r="B2190" s="11" t="s">
        <v>143</v>
      </c>
      <c r="C2190" s="17">
        <v>9</v>
      </c>
      <c r="D2190" s="11" t="s">
        <v>820</v>
      </c>
      <c r="E2190" s="11" t="s">
        <v>17617</v>
      </c>
      <c r="F2190" s="11">
        <v>26482879</v>
      </c>
      <c r="G2190" s="11" t="s">
        <v>18325</v>
      </c>
      <c r="H2190" s="11" t="s">
        <v>18326</v>
      </c>
      <c r="I2190" s="11" t="s">
        <v>1330</v>
      </c>
      <c r="J2190" s="11" t="s">
        <v>18327</v>
      </c>
      <c r="K2190" s="11" t="s">
        <v>8815</v>
      </c>
      <c r="L2190" s="11" t="s">
        <v>18328</v>
      </c>
      <c r="M2190" s="11" t="s">
        <v>7373</v>
      </c>
      <c r="N2190" s="12" t="s">
        <v>18329</v>
      </c>
      <c r="O2190" s="12" t="s">
        <v>18330</v>
      </c>
    </row>
    <row r="2191" spans="1:15" ht="15" customHeight="1" x14ac:dyDescent="0.3">
      <c r="A2191" s="11" t="s">
        <v>142</v>
      </c>
      <c r="B2191" s="11" t="s">
        <v>143</v>
      </c>
      <c r="C2191" s="17">
        <v>9</v>
      </c>
      <c r="D2191" s="11" t="s">
        <v>820</v>
      </c>
      <c r="E2191" s="11" t="s">
        <v>17617</v>
      </c>
      <c r="F2191" s="11">
        <v>26203641</v>
      </c>
      <c r="G2191" s="11" t="s">
        <v>8405</v>
      </c>
      <c r="H2191" s="11" t="s">
        <v>8406</v>
      </c>
      <c r="I2191" s="11" t="s">
        <v>1330</v>
      </c>
      <c r="J2191" s="11" t="s">
        <v>8407</v>
      </c>
      <c r="K2191" s="11" t="s">
        <v>7412</v>
      </c>
      <c r="L2191" s="11" t="s">
        <v>8408</v>
      </c>
      <c r="M2191" s="11" t="s">
        <v>7373</v>
      </c>
      <c r="N2191" s="12" t="s">
        <v>8409</v>
      </c>
      <c r="O2191" s="12" t="s">
        <v>8410</v>
      </c>
    </row>
    <row r="2192" spans="1:15" ht="15" customHeight="1" x14ac:dyDescent="0.3">
      <c r="A2192" s="11" t="s">
        <v>142</v>
      </c>
      <c r="B2192" s="11" t="s">
        <v>143</v>
      </c>
      <c r="C2192" s="17">
        <v>9</v>
      </c>
      <c r="D2192" s="11" t="s">
        <v>820</v>
      </c>
      <c r="E2192" s="11" t="s">
        <v>17617</v>
      </c>
      <c r="F2192" s="11">
        <v>26071937</v>
      </c>
      <c r="G2192" s="11" t="s">
        <v>18331</v>
      </c>
      <c r="H2192" s="11" t="s">
        <v>18332</v>
      </c>
      <c r="I2192" s="11" t="s">
        <v>1330</v>
      </c>
      <c r="J2192" s="11" t="s">
        <v>18333</v>
      </c>
      <c r="K2192" s="11" t="s">
        <v>7371</v>
      </c>
      <c r="L2192" s="11" t="s">
        <v>18334</v>
      </c>
      <c r="M2192" s="11" t="s">
        <v>7373</v>
      </c>
      <c r="N2192" s="12" t="s">
        <v>18335</v>
      </c>
      <c r="O2192" s="12" t="s">
        <v>18336</v>
      </c>
    </row>
    <row r="2193" spans="1:15" ht="15" customHeight="1" x14ac:dyDescent="0.3">
      <c r="A2193" s="11" t="s">
        <v>142</v>
      </c>
      <c r="B2193" s="11" t="s">
        <v>143</v>
      </c>
      <c r="C2193" s="17">
        <v>9</v>
      </c>
      <c r="D2193" s="11" t="s">
        <v>820</v>
      </c>
      <c r="E2193" s="11" t="s">
        <v>17617</v>
      </c>
      <c r="F2193" s="11">
        <v>26220135</v>
      </c>
      <c r="G2193" s="11" t="s">
        <v>18296</v>
      </c>
      <c r="H2193" s="11" t="s">
        <v>18337</v>
      </c>
      <c r="I2193" s="11" t="s">
        <v>4015</v>
      </c>
      <c r="J2193" s="11"/>
      <c r="K2193" s="11" t="s">
        <v>8815</v>
      </c>
      <c r="L2193" s="11" t="s">
        <v>18338</v>
      </c>
      <c r="M2193" s="11" t="s">
        <v>7514</v>
      </c>
      <c r="N2193" s="12" t="s">
        <v>18339</v>
      </c>
      <c r="O2193" s="12" t="s">
        <v>18340</v>
      </c>
    </row>
    <row r="2194" spans="1:15" ht="15" customHeight="1" x14ac:dyDescent="0.3">
      <c r="A2194" s="11" t="s">
        <v>142</v>
      </c>
      <c r="B2194" s="11" t="s">
        <v>143</v>
      </c>
      <c r="C2194" s="17">
        <v>9</v>
      </c>
      <c r="D2194" s="11" t="s">
        <v>820</v>
      </c>
      <c r="E2194" s="11" t="s">
        <v>17617</v>
      </c>
      <c r="F2194" s="11">
        <v>25458002</v>
      </c>
      <c r="G2194" s="11" t="s">
        <v>18341</v>
      </c>
      <c r="H2194" s="11" t="s">
        <v>18342</v>
      </c>
      <c r="I2194" s="11" t="s">
        <v>4185</v>
      </c>
      <c r="J2194" s="11" t="s">
        <v>18343</v>
      </c>
      <c r="K2194" s="11" t="s">
        <v>7371</v>
      </c>
      <c r="L2194" s="11" t="s">
        <v>18344</v>
      </c>
      <c r="M2194" s="11" t="s">
        <v>7520</v>
      </c>
      <c r="N2194" s="12" t="s">
        <v>18345</v>
      </c>
      <c r="O2194" s="12" t="s">
        <v>18346</v>
      </c>
    </row>
    <row r="2195" spans="1:15" ht="15" customHeight="1" x14ac:dyDescent="0.3">
      <c r="A2195" s="11" t="s">
        <v>142</v>
      </c>
      <c r="B2195" s="11" t="s">
        <v>143</v>
      </c>
      <c r="C2195" s="17">
        <v>9</v>
      </c>
      <c r="D2195" s="11" t="s">
        <v>820</v>
      </c>
      <c r="E2195" s="11" t="s">
        <v>17617</v>
      </c>
      <c r="F2195" s="11">
        <v>25618747</v>
      </c>
      <c r="G2195" s="11" t="s">
        <v>18347</v>
      </c>
      <c r="H2195" s="11" t="s">
        <v>18348</v>
      </c>
      <c r="I2195" s="11" t="s">
        <v>4185</v>
      </c>
      <c r="J2195" s="11" t="s">
        <v>8343</v>
      </c>
      <c r="K2195" s="11" t="s">
        <v>7371</v>
      </c>
      <c r="L2195" s="11" t="s">
        <v>18349</v>
      </c>
      <c r="M2195" s="11" t="s">
        <v>18350</v>
      </c>
      <c r="N2195" s="12" t="s">
        <v>18351</v>
      </c>
      <c r="O2195" s="12" t="s">
        <v>18352</v>
      </c>
    </row>
    <row r="2196" spans="1:15" ht="15" customHeight="1" x14ac:dyDescent="0.3">
      <c r="A2196" s="11" t="s">
        <v>142</v>
      </c>
      <c r="B2196" s="11" t="s">
        <v>143</v>
      </c>
      <c r="C2196" s="17">
        <v>9</v>
      </c>
      <c r="D2196" s="11" t="s">
        <v>820</v>
      </c>
      <c r="E2196" s="11" t="s">
        <v>17617</v>
      </c>
      <c r="F2196" s="11">
        <v>24700551</v>
      </c>
      <c r="G2196" s="11" t="s">
        <v>18353</v>
      </c>
      <c r="H2196" s="11" t="s">
        <v>18354</v>
      </c>
      <c r="I2196" s="11" t="s">
        <v>2315</v>
      </c>
      <c r="J2196" s="11" t="s">
        <v>18355</v>
      </c>
      <c r="K2196" s="11" t="s">
        <v>18356</v>
      </c>
      <c r="L2196" s="11" t="s">
        <v>18357</v>
      </c>
      <c r="M2196" s="11" t="s">
        <v>7389</v>
      </c>
      <c r="N2196" s="12" t="s">
        <v>18358</v>
      </c>
      <c r="O2196" s="12" t="s">
        <v>18359</v>
      </c>
    </row>
    <row r="2197" spans="1:15" ht="15" customHeight="1" x14ac:dyDescent="0.3">
      <c r="A2197" s="11" t="s">
        <v>142</v>
      </c>
      <c r="B2197" s="11" t="s">
        <v>143</v>
      </c>
      <c r="C2197" s="17">
        <v>9</v>
      </c>
      <c r="D2197" s="11" t="s">
        <v>820</v>
      </c>
      <c r="E2197" s="11" t="s">
        <v>17617</v>
      </c>
      <c r="F2197" s="11">
        <v>24801514</v>
      </c>
      <c r="G2197" s="11" t="s">
        <v>18360</v>
      </c>
      <c r="H2197" s="11" t="s">
        <v>18361</v>
      </c>
      <c r="I2197" s="11" t="s">
        <v>18362</v>
      </c>
      <c r="J2197" s="11" t="s">
        <v>18362</v>
      </c>
      <c r="K2197" s="11" t="s">
        <v>18363</v>
      </c>
      <c r="L2197" s="11" t="s">
        <v>18364</v>
      </c>
      <c r="M2197" s="11" t="s">
        <v>7373</v>
      </c>
      <c r="N2197" s="12" t="s">
        <v>18365</v>
      </c>
      <c r="O2197" s="12" t="s">
        <v>18366</v>
      </c>
    </row>
    <row r="2198" spans="1:15" ht="15" customHeight="1" x14ac:dyDescent="0.3">
      <c r="A2198" s="11" t="s">
        <v>142</v>
      </c>
      <c r="B2198" s="11" t="s">
        <v>143</v>
      </c>
      <c r="C2198" s="17">
        <v>9</v>
      </c>
      <c r="D2198" s="11" t="s">
        <v>820</v>
      </c>
      <c r="E2198" s="11" t="s">
        <v>17628</v>
      </c>
      <c r="F2198" s="11">
        <v>24689686</v>
      </c>
      <c r="G2198" s="11" t="s">
        <v>18367</v>
      </c>
      <c r="H2198" s="11" t="s">
        <v>18368</v>
      </c>
      <c r="I2198" s="11" t="s">
        <v>2800</v>
      </c>
      <c r="J2198" s="11" t="s">
        <v>18369</v>
      </c>
      <c r="K2198" s="11" t="s">
        <v>10604</v>
      </c>
      <c r="L2198" s="11" t="s">
        <v>18370</v>
      </c>
      <c r="M2198" s="11" t="s">
        <v>8756</v>
      </c>
      <c r="N2198" s="12" t="s">
        <v>18371</v>
      </c>
      <c r="O2198" s="12" t="s">
        <v>18372</v>
      </c>
    </row>
    <row r="2199" spans="1:15" ht="15" customHeight="1" x14ac:dyDescent="0.3">
      <c r="A2199" s="11" t="s">
        <v>142</v>
      </c>
      <c r="B2199" s="11" t="s">
        <v>143</v>
      </c>
      <c r="C2199" s="17">
        <v>9</v>
      </c>
      <c r="D2199" s="11" t="s">
        <v>820</v>
      </c>
      <c r="E2199" s="11" t="s">
        <v>17617</v>
      </c>
      <c r="F2199" s="11">
        <v>24908860</v>
      </c>
      <c r="G2199" s="11" t="s">
        <v>18373</v>
      </c>
      <c r="H2199" s="11" t="s">
        <v>18374</v>
      </c>
      <c r="I2199" s="11" t="s">
        <v>2800</v>
      </c>
      <c r="J2199" s="11"/>
      <c r="K2199" s="11" t="s">
        <v>18316</v>
      </c>
      <c r="L2199" s="11" t="s">
        <v>18375</v>
      </c>
      <c r="M2199" s="11" t="s">
        <v>8756</v>
      </c>
      <c r="N2199" s="12" t="s">
        <v>18376</v>
      </c>
      <c r="O2199" s="12"/>
    </row>
    <row r="2200" spans="1:15" ht="15" customHeight="1" x14ac:dyDescent="0.3">
      <c r="A2200" s="11" t="s">
        <v>142</v>
      </c>
      <c r="B2200" s="11" t="s">
        <v>143</v>
      </c>
      <c r="C2200" s="17">
        <v>9</v>
      </c>
      <c r="D2200" s="11" t="s">
        <v>820</v>
      </c>
      <c r="E2200" s="11" t="s">
        <v>17617</v>
      </c>
      <c r="F2200" s="11">
        <v>24617433</v>
      </c>
      <c r="G2200" s="11" t="s">
        <v>18377</v>
      </c>
      <c r="H2200" s="11" t="s">
        <v>18378</v>
      </c>
      <c r="I2200" s="11" t="s">
        <v>3431</v>
      </c>
      <c r="J2200" s="11"/>
      <c r="K2200" s="11" t="s">
        <v>7337</v>
      </c>
      <c r="L2200" s="11" t="s">
        <v>18379</v>
      </c>
      <c r="M2200" s="11" t="s">
        <v>8313</v>
      </c>
      <c r="N2200" s="12" t="s">
        <v>18380</v>
      </c>
      <c r="O2200" s="12" t="s">
        <v>18381</v>
      </c>
    </row>
    <row r="2201" spans="1:15" ht="15" customHeight="1" x14ac:dyDescent="0.3">
      <c r="A2201" s="11" t="s">
        <v>142</v>
      </c>
      <c r="B2201" s="11" t="s">
        <v>143</v>
      </c>
      <c r="C2201" s="17">
        <v>9</v>
      </c>
      <c r="D2201" s="11" t="s">
        <v>820</v>
      </c>
      <c r="E2201" s="11" t="s">
        <v>17617</v>
      </c>
      <c r="F2201" s="11">
        <v>24889544</v>
      </c>
      <c r="G2201" s="11" t="s">
        <v>18382</v>
      </c>
      <c r="H2201" s="11" t="s">
        <v>18383</v>
      </c>
      <c r="I2201" s="11" t="s">
        <v>1849</v>
      </c>
      <c r="J2201" s="11" t="s">
        <v>18384</v>
      </c>
      <c r="K2201" s="11" t="s">
        <v>10604</v>
      </c>
      <c r="L2201" s="11" t="s">
        <v>18385</v>
      </c>
      <c r="M2201" s="11" t="s">
        <v>8188</v>
      </c>
      <c r="N2201" s="12" t="s">
        <v>18386</v>
      </c>
      <c r="O2201" s="12" t="s">
        <v>18387</v>
      </c>
    </row>
    <row r="2202" spans="1:15" ht="15" customHeight="1" x14ac:dyDescent="0.3">
      <c r="A2202" s="11" t="s">
        <v>142</v>
      </c>
      <c r="B2202" s="11" t="s">
        <v>143</v>
      </c>
      <c r="C2202" s="17">
        <v>9</v>
      </c>
      <c r="D2202" s="11" t="s">
        <v>820</v>
      </c>
      <c r="E2202" s="11" t="s">
        <v>17617</v>
      </c>
      <c r="F2202" s="11">
        <v>24880632</v>
      </c>
      <c r="G2202" s="11" t="s">
        <v>18388</v>
      </c>
      <c r="H2202" s="11" t="s">
        <v>18389</v>
      </c>
      <c r="I2202" s="11" t="s">
        <v>1849</v>
      </c>
      <c r="J2202" s="11" t="s">
        <v>18390</v>
      </c>
      <c r="K2202" s="11" t="s">
        <v>7371</v>
      </c>
      <c r="L2202" s="11" t="s">
        <v>18391</v>
      </c>
      <c r="M2202" s="11" t="s">
        <v>7373</v>
      </c>
      <c r="N2202" s="12" t="s">
        <v>18392</v>
      </c>
      <c r="O2202" s="12" t="s">
        <v>18393</v>
      </c>
    </row>
    <row r="2203" spans="1:15" ht="15" customHeight="1" x14ac:dyDescent="0.3">
      <c r="A2203" s="11" t="s">
        <v>142</v>
      </c>
      <c r="B2203" s="11" t="s">
        <v>143</v>
      </c>
      <c r="C2203" s="17">
        <v>9</v>
      </c>
      <c r="D2203" s="11" t="s">
        <v>820</v>
      </c>
      <c r="E2203" s="11" t="s">
        <v>17617</v>
      </c>
      <c r="F2203" s="11">
        <v>24369804</v>
      </c>
      <c r="G2203" s="11" t="s">
        <v>18394</v>
      </c>
      <c r="H2203" s="11" t="s">
        <v>18395</v>
      </c>
      <c r="I2203" s="11" t="s">
        <v>2805</v>
      </c>
      <c r="J2203" s="11"/>
      <c r="K2203" s="11" t="s">
        <v>7371</v>
      </c>
      <c r="L2203" s="11" t="s">
        <v>18396</v>
      </c>
      <c r="M2203" s="11" t="s">
        <v>7414</v>
      </c>
      <c r="N2203" s="12" t="s">
        <v>18397</v>
      </c>
      <c r="O2203" s="12" t="s">
        <v>18398</v>
      </c>
    </row>
    <row r="2204" spans="1:15" ht="15" customHeight="1" x14ac:dyDescent="0.3">
      <c r="A2204" s="11" t="s">
        <v>142</v>
      </c>
      <c r="B2204" s="11" t="s">
        <v>143</v>
      </c>
      <c r="C2204" s="17">
        <v>9</v>
      </c>
      <c r="D2204" s="11" t="s">
        <v>820</v>
      </c>
      <c r="E2204" s="11" t="s">
        <v>17617</v>
      </c>
      <c r="F2204" s="11">
        <v>23904518</v>
      </c>
      <c r="G2204" s="11" t="s">
        <v>18399</v>
      </c>
      <c r="H2204" s="11" t="s">
        <v>18400</v>
      </c>
      <c r="I2204" s="11" t="s">
        <v>2805</v>
      </c>
      <c r="J2204" s="11" t="s">
        <v>18401</v>
      </c>
      <c r="K2204" s="11" t="s">
        <v>17843</v>
      </c>
      <c r="L2204" s="11" t="s">
        <v>18402</v>
      </c>
      <c r="M2204" s="11" t="s">
        <v>8756</v>
      </c>
      <c r="N2204" s="12" t="s">
        <v>18403</v>
      </c>
      <c r="O2204" s="12" t="s">
        <v>18404</v>
      </c>
    </row>
    <row r="2205" spans="1:15" ht="15" customHeight="1" x14ac:dyDescent="0.3">
      <c r="A2205" s="11" t="s">
        <v>142</v>
      </c>
      <c r="B2205" s="11" t="s">
        <v>143</v>
      </c>
      <c r="C2205" s="17">
        <v>9</v>
      </c>
      <c r="D2205" s="11" t="s">
        <v>820</v>
      </c>
      <c r="E2205" s="11" t="s">
        <v>17617</v>
      </c>
      <c r="F2205" s="11">
        <v>24339369</v>
      </c>
      <c r="G2205" s="11" t="s">
        <v>18405</v>
      </c>
      <c r="H2205" s="11" t="s">
        <v>18406</v>
      </c>
      <c r="I2205" s="11" t="s">
        <v>766</v>
      </c>
      <c r="J2205" s="11" t="s">
        <v>18407</v>
      </c>
      <c r="K2205" s="11" t="s">
        <v>17850</v>
      </c>
      <c r="L2205" s="11" t="s">
        <v>18408</v>
      </c>
      <c r="M2205" s="11" t="s">
        <v>7373</v>
      </c>
      <c r="N2205" s="12" t="s">
        <v>18409</v>
      </c>
      <c r="O2205" s="12" t="s">
        <v>18410</v>
      </c>
    </row>
    <row r="2206" spans="1:15" ht="15" customHeight="1" x14ac:dyDescent="0.3">
      <c r="A2206" s="11" t="s">
        <v>142</v>
      </c>
      <c r="B2206" s="11" t="s">
        <v>143</v>
      </c>
      <c r="C2206" s="17">
        <v>9</v>
      </c>
      <c r="D2206" s="11" t="s">
        <v>820</v>
      </c>
      <c r="E2206" s="11" t="s">
        <v>17617</v>
      </c>
      <c r="F2206" s="11">
        <v>24116988</v>
      </c>
      <c r="G2206" s="11" t="s">
        <v>18411</v>
      </c>
      <c r="H2206" s="11" t="s">
        <v>18412</v>
      </c>
      <c r="I2206" s="11" t="s">
        <v>766</v>
      </c>
      <c r="J2206" s="11"/>
      <c r="K2206" s="11" t="s">
        <v>7337</v>
      </c>
      <c r="L2206" s="11" t="s">
        <v>18413</v>
      </c>
      <c r="M2206" s="11" t="s">
        <v>8756</v>
      </c>
      <c r="N2206" s="12" t="s">
        <v>18414</v>
      </c>
      <c r="O2206" s="12" t="s">
        <v>18415</v>
      </c>
    </row>
    <row r="2207" spans="1:15" ht="15" customHeight="1" x14ac:dyDescent="0.3">
      <c r="A2207" s="11" t="s">
        <v>142</v>
      </c>
      <c r="B2207" s="11" t="s">
        <v>143</v>
      </c>
      <c r="C2207" s="17">
        <v>9</v>
      </c>
      <c r="D2207" s="11" t="s">
        <v>820</v>
      </c>
      <c r="E2207" s="11" t="s">
        <v>17617</v>
      </c>
      <c r="F2207" s="11">
        <v>24424455</v>
      </c>
      <c r="G2207" s="11" t="s">
        <v>18377</v>
      </c>
      <c r="H2207" s="11" t="s">
        <v>18416</v>
      </c>
      <c r="I2207" s="11" t="s">
        <v>766</v>
      </c>
      <c r="J2207" s="11"/>
      <c r="K2207" s="11" t="s">
        <v>7412</v>
      </c>
      <c r="L2207" s="11" t="s">
        <v>18417</v>
      </c>
      <c r="M2207" s="11" t="s">
        <v>8313</v>
      </c>
      <c r="N2207" s="12" t="s">
        <v>18418</v>
      </c>
      <c r="O2207" s="12" t="s">
        <v>18419</v>
      </c>
    </row>
    <row r="2208" spans="1:15" ht="15" customHeight="1" x14ac:dyDescent="0.3">
      <c r="A2208" s="11" t="s">
        <v>142</v>
      </c>
      <c r="B2208" s="11" t="s">
        <v>143</v>
      </c>
      <c r="C2208" s="17">
        <v>9</v>
      </c>
      <c r="D2208" s="11" t="s">
        <v>820</v>
      </c>
      <c r="E2208" s="11" t="s">
        <v>17617</v>
      </c>
      <c r="F2208" s="11">
        <v>27512444</v>
      </c>
      <c r="G2208" s="11" t="s">
        <v>18420</v>
      </c>
      <c r="H2208" s="11" t="s">
        <v>18421</v>
      </c>
      <c r="I2208" s="11" t="s">
        <v>3896</v>
      </c>
      <c r="J2208" s="11" t="s">
        <v>14748</v>
      </c>
      <c r="K2208" s="11" t="s">
        <v>18422</v>
      </c>
      <c r="L2208" s="11" t="s">
        <v>18423</v>
      </c>
      <c r="M2208" s="11" t="s">
        <v>7339</v>
      </c>
      <c r="N2208" s="12" t="s">
        <v>18424</v>
      </c>
      <c r="O2208" s="12" t="s">
        <v>18425</v>
      </c>
    </row>
    <row r="2209" spans="1:15" ht="15" customHeight="1" x14ac:dyDescent="0.3">
      <c r="A2209" s="11" t="s">
        <v>142</v>
      </c>
      <c r="B2209" s="11" t="s">
        <v>143</v>
      </c>
      <c r="C2209" s="17">
        <v>9</v>
      </c>
      <c r="D2209" s="11" t="s">
        <v>820</v>
      </c>
      <c r="E2209" s="11" t="s">
        <v>17617</v>
      </c>
      <c r="F2209" s="11">
        <v>23993356</v>
      </c>
      <c r="G2209" s="11" t="s">
        <v>11985</v>
      </c>
      <c r="H2209" s="11" t="s">
        <v>11986</v>
      </c>
      <c r="I2209" s="11" t="s">
        <v>4201</v>
      </c>
      <c r="J2209" s="11"/>
      <c r="K2209" s="11" t="s">
        <v>7371</v>
      </c>
      <c r="L2209" s="11" t="s">
        <v>11987</v>
      </c>
      <c r="M2209" s="11" t="s">
        <v>8756</v>
      </c>
      <c r="N2209" s="12" t="s">
        <v>11988</v>
      </c>
      <c r="O2209" s="12" t="s">
        <v>11989</v>
      </c>
    </row>
    <row r="2210" spans="1:15" ht="15" customHeight="1" x14ac:dyDescent="0.3">
      <c r="A2210" s="11" t="s">
        <v>142</v>
      </c>
      <c r="B2210" s="11" t="s">
        <v>143</v>
      </c>
      <c r="C2210" s="17">
        <v>9</v>
      </c>
      <c r="D2210" s="11" t="s">
        <v>820</v>
      </c>
      <c r="E2210" s="11" t="s">
        <v>17617</v>
      </c>
      <c r="F2210" s="11">
        <v>23974871</v>
      </c>
      <c r="G2210" s="11" t="s">
        <v>18426</v>
      </c>
      <c r="H2210" s="11" t="s">
        <v>18427</v>
      </c>
      <c r="I2210" s="11" t="s">
        <v>2300</v>
      </c>
      <c r="J2210" s="11" t="s">
        <v>18428</v>
      </c>
      <c r="K2210" s="11" t="s">
        <v>8815</v>
      </c>
      <c r="L2210" s="11" t="s">
        <v>18429</v>
      </c>
      <c r="M2210" s="11" t="s">
        <v>7389</v>
      </c>
      <c r="N2210" s="12" t="s">
        <v>18430</v>
      </c>
      <c r="O2210" s="12" t="s">
        <v>18431</v>
      </c>
    </row>
    <row r="2211" spans="1:15" ht="15" customHeight="1" x14ac:dyDescent="0.3">
      <c r="A2211" s="11" t="s">
        <v>142</v>
      </c>
      <c r="B2211" s="11" t="s">
        <v>143</v>
      </c>
      <c r="C2211" s="17">
        <v>9</v>
      </c>
      <c r="D2211" s="11" t="s">
        <v>820</v>
      </c>
      <c r="E2211" s="11" t="s">
        <v>17617</v>
      </c>
      <c r="F2211" s="11">
        <v>24265347</v>
      </c>
      <c r="G2211" s="11" t="s">
        <v>18432</v>
      </c>
      <c r="H2211" s="11" t="s">
        <v>18433</v>
      </c>
      <c r="I2211" s="11" t="s">
        <v>5390</v>
      </c>
      <c r="J2211" s="11" t="s">
        <v>5390</v>
      </c>
      <c r="K2211" s="11" t="s">
        <v>11928</v>
      </c>
      <c r="L2211" s="11" t="s">
        <v>18434</v>
      </c>
      <c r="M2211" s="11" t="s">
        <v>8756</v>
      </c>
      <c r="N2211" s="12" t="s">
        <v>18435</v>
      </c>
      <c r="O2211" s="12" t="s">
        <v>18436</v>
      </c>
    </row>
    <row r="2212" spans="1:15" ht="15" customHeight="1" x14ac:dyDescent="0.3">
      <c r="A2212" s="11" t="s">
        <v>142</v>
      </c>
      <c r="B2212" s="11" t="s">
        <v>143</v>
      </c>
      <c r="C2212" s="17">
        <v>9</v>
      </c>
      <c r="D2212" s="11" t="s">
        <v>820</v>
      </c>
      <c r="E2212" s="11" t="s">
        <v>17617</v>
      </c>
      <c r="F2212" s="11">
        <v>23458265</v>
      </c>
      <c r="G2212" s="11" t="s">
        <v>18437</v>
      </c>
      <c r="H2212" s="11" t="s">
        <v>18438</v>
      </c>
      <c r="I2212" s="11" t="s">
        <v>3206</v>
      </c>
      <c r="J2212" s="11" t="s">
        <v>14911</v>
      </c>
      <c r="K2212" s="11" t="s">
        <v>10604</v>
      </c>
      <c r="L2212" s="11" t="s">
        <v>18439</v>
      </c>
      <c r="M2212" s="11" t="s">
        <v>7373</v>
      </c>
      <c r="N2212" s="12" t="s">
        <v>18440</v>
      </c>
      <c r="O2212" s="12" t="s">
        <v>18441</v>
      </c>
    </row>
    <row r="2213" spans="1:15" ht="15" customHeight="1" x14ac:dyDescent="0.3">
      <c r="A2213" s="11" t="s">
        <v>142</v>
      </c>
      <c r="B2213" s="11" t="s">
        <v>143</v>
      </c>
      <c r="C2213" s="17">
        <v>9</v>
      </c>
      <c r="D2213" s="11" t="s">
        <v>820</v>
      </c>
      <c r="E2213" s="11" t="s">
        <v>17617</v>
      </c>
      <c r="F2213" s="11">
        <v>24084074</v>
      </c>
      <c r="G2213" s="11" t="s">
        <v>17276</v>
      </c>
      <c r="H2213" s="11" t="s">
        <v>17277</v>
      </c>
      <c r="I2213" s="11" t="s">
        <v>3206</v>
      </c>
      <c r="J2213" s="11" t="s">
        <v>17278</v>
      </c>
      <c r="K2213" s="11" t="s">
        <v>7371</v>
      </c>
      <c r="L2213" s="11" t="s">
        <v>17279</v>
      </c>
      <c r="M2213" s="11" t="s">
        <v>7373</v>
      </c>
      <c r="N2213" s="12" t="s">
        <v>17280</v>
      </c>
      <c r="O2213" s="12" t="s">
        <v>17281</v>
      </c>
    </row>
    <row r="2214" spans="1:15" ht="15" customHeight="1" x14ac:dyDescent="0.3">
      <c r="A2214" s="11" t="s">
        <v>142</v>
      </c>
      <c r="B2214" s="11" t="s">
        <v>143</v>
      </c>
      <c r="C2214" s="17">
        <v>9</v>
      </c>
      <c r="D2214" s="11" t="s">
        <v>820</v>
      </c>
      <c r="E2214" s="11" t="s">
        <v>17617</v>
      </c>
      <c r="F2214" s="11">
        <v>23004357</v>
      </c>
      <c r="G2214" s="11" t="s">
        <v>18442</v>
      </c>
      <c r="H2214" s="11" t="s">
        <v>18443</v>
      </c>
      <c r="I2214" s="11" t="s">
        <v>3206</v>
      </c>
      <c r="J2214" s="11" t="s">
        <v>18444</v>
      </c>
      <c r="K2214" s="11" t="s">
        <v>10604</v>
      </c>
      <c r="L2214" s="11" t="s">
        <v>18445</v>
      </c>
      <c r="M2214" s="11" t="s">
        <v>8756</v>
      </c>
      <c r="N2214" s="12" t="s">
        <v>18446</v>
      </c>
      <c r="O2214" s="12" t="s">
        <v>18447</v>
      </c>
    </row>
    <row r="2215" spans="1:15" ht="15" customHeight="1" x14ac:dyDescent="0.3">
      <c r="A2215" s="11" t="s">
        <v>142</v>
      </c>
      <c r="B2215" s="11" t="s">
        <v>143</v>
      </c>
      <c r="C2215" s="17">
        <v>9</v>
      </c>
      <c r="D2215" s="11" t="s">
        <v>820</v>
      </c>
      <c r="E2215" s="11" t="s">
        <v>17617</v>
      </c>
      <c r="F2215" s="11">
        <v>23727859</v>
      </c>
      <c r="G2215" s="11" t="s">
        <v>18448</v>
      </c>
      <c r="H2215" s="11" t="s">
        <v>18449</v>
      </c>
      <c r="I2215" s="11" t="s">
        <v>4660</v>
      </c>
      <c r="J2215" s="11" t="s">
        <v>18450</v>
      </c>
      <c r="K2215" s="11" t="s">
        <v>8815</v>
      </c>
      <c r="L2215" s="11" t="s">
        <v>18451</v>
      </c>
      <c r="M2215" s="11" t="s">
        <v>18452</v>
      </c>
      <c r="N2215" s="12" t="s">
        <v>18453</v>
      </c>
      <c r="O2215" s="12" t="s">
        <v>18454</v>
      </c>
    </row>
    <row r="2216" spans="1:15" ht="15" customHeight="1" x14ac:dyDescent="0.3">
      <c r="A2216" s="11" t="s">
        <v>142</v>
      </c>
      <c r="B2216" s="11" t="s">
        <v>143</v>
      </c>
      <c r="C2216" s="17">
        <v>9</v>
      </c>
      <c r="D2216" s="11" t="s">
        <v>820</v>
      </c>
      <c r="E2216" s="11" t="s">
        <v>17617</v>
      </c>
      <c r="F2216" s="11">
        <v>23760046</v>
      </c>
      <c r="G2216" s="11" t="s">
        <v>18455</v>
      </c>
      <c r="H2216" s="11" t="s">
        <v>18456</v>
      </c>
      <c r="I2216" s="11" t="s">
        <v>4660</v>
      </c>
      <c r="J2216" s="11"/>
      <c r="K2216" s="11" t="s">
        <v>7412</v>
      </c>
      <c r="L2216" s="11" t="s">
        <v>18457</v>
      </c>
      <c r="M2216" s="11" t="s">
        <v>11923</v>
      </c>
      <c r="N2216" s="12" t="s">
        <v>18458</v>
      </c>
      <c r="O2216" s="12" t="s">
        <v>18459</v>
      </c>
    </row>
    <row r="2217" spans="1:15" ht="15" customHeight="1" x14ac:dyDescent="0.3">
      <c r="A2217" s="11" t="s">
        <v>142</v>
      </c>
      <c r="B2217" s="11" t="s">
        <v>143</v>
      </c>
      <c r="C2217" s="17">
        <v>9</v>
      </c>
      <c r="D2217" s="11" t="s">
        <v>820</v>
      </c>
      <c r="E2217" s="11" t="s">
        <v>17617</v>
      </c>
      <c r="F2217" s="11">
        <v>23684069</v>
      </c>
      <c r="G2217" s="11" t="s">
        <v>18460</v>
      </c>
      <c r="H2217" s="11" t="s">
        <v>18461</v>
      </c>
      <c r="I2217" s="11" t="s">
        <v>4660</v>
      </c>
      <c r="J2217" s="11" t="s">
        <v>10882</v>
      </c>
      <c r="K2217" s="11" t="s">
        <v>7371</v>
      </c>
      <c r="L2217" s="11" t="s">
        <v>18462</v>
      </c>
      <c r="M2217" s="11" t="s">
        <v>7414</v>
      </c>
      <c r="N2217" s="12" t="s">
        <v>18463</v>
      </c>
      <c r="O2217" s="12" t="s">
        <v>18464</v>
      </c>
    </row>
    <row r="2218" spans="1:15" ht="15" customHeight="1" x14ac:dyDescent="0.3">
      <c r="A2218" s="11" t="s">
        <v>142</v>
      </c>
      <c r="B2218" s="11" t="s">
        <v>143</v>
      </c>
      <c r="C2218" s="17">
        <v>9</v>
      </c>
      <c r="D2218" s="11" t="s">
        <v>820</v>
      </c>
      <c r="E2218" s="11" t="s">
        <v>17617</v>
      </c>
      <c r="F2218" s="11">
        <v>23348733</v>
      </c>
      <c r="G2218" s="11" t="s">
        <v>18465</v>
      </c>
      <c r="H2218" s="11" t="s">
        <v>18466</v>
      </c>
      <c r="I2218" s="11" t="s">
        <v>6989</v>
      </c>
      <c r="J2218" s="11" t="s">
        <v>18467</v>
      </c>
      <c r="K2218" s="11" t="s">
        <v>10163</v>
      </c>
      <c r="L2218" s="11" t="s">
        <v>18468</v>
      </c>
      <c r="M2218" s="11" t="s">
        <v>11923</v>
      </c>
      <c r="N2218" s="12" t="s">
        <v>18469</v>
      </c>
      <c r="O2218" s="12" t="s">
        <v>18470</v>
      </c>
    </row>
    <row r="2219" spans="1:15" ht="15" customHeight="1" x14ac:dyDescent="0.3">
      <c r="A2219" s="11" t="s">
        <v>142</v>
      </c>
      <c r="B2219" s="11" t="s">
        <v>143</v>
      </c>
      <c r="C2219" s="17">
        <v>9</v>
      </c>
      <c r="D2219" s="11" t="s">
        <v>820</v>
      </c>
      <c r="E2219" s="11" t="s">
        <v>17617</v>
      </c>
      <c r="F2219" s="11">
        <v>23374260</v>
      </c>
      <c r="G2219" s="11" t="s">
        <v>18471</v>
      </c>
      <c r="H2219" s="11" t="s">
        <v>18472</v>
      </c>
      <c r="I2219" s="11" t="s">
        <v>6989</v>
      </c>
      <c r="J2219" s="11"/>
      <c r="K2219" s="11" t="s">
        <v>7371</v>
      </c>
      <c r="L2219" s="11" t="s">
        <v>18473</v>
      </c>
      <c r="M2219" s="11" t="s">
        <v>7734</v>
      </c>
      <c r="N2219" s="12" t="s">
        <v>18474</v>
      </c>
      <c r="O2219" s="12" t="s">
        <v>18475</v>
      </c>
    </row>
    <row r="2220" spans="1:15" ht="15" customHeight="1" x14ac:dyDescent="0.3">
      <c r="A2220" s="11" t="s">
        <v>142</v>
      </c>
      <c r="B2220" s="11" t="s">
        <v>143</v>
      </c>
      <c r="C2220" s="17">
        <v>9</v>
      </c>
      <c r="D2220" s="11" t="s">
        <v>820</v>
      </c>
      <c r="E2220" s="11" t="s">
        <v>17617</v>
      </c>
      <c r="F2220" s="11">
        <v>23886662</v>
      </c>
      <c r="G2220" s="11" t="s">
        <v>18476</v>
      </c>
      <c r="H2220" s="11" t="s">
        <v>18477</v>
      </c>
      <c r="I2220" s="11" t="s">
        <v>18478</v>
      </c>
      <c r="J2220" s="11" t="s">
        <v>18479</v>
      </c>
      <c r="K2220" s="11" t="s">
        <v>8077</v>
      </c>
      <c r="L2220" s="11" t="s">
        <v>18480</v>
      </c>
      <c r="M2220" s="11" t="s">
        <v>8658</v>
      </c>
      <c r="N2220" s="12" t="s">
        <v>18481</v>
      </c>
      <c r="O2220" s="12" t="s">
        <v>18482</v>
      </c>
    </row>
    <row r="2221" spans="1:15" ht="15" customHeight="1" x14ac:dyDescent="0.3">
      <c r="A2221" s="11" t="s">
        <v>142</v>
      </c>
      <c r="B2221" s="11" t="s">
        <v>143</v>
      </c>
      <c r="C2221" s="17">
        <v>9</v>
      </c>
      <c r="D2221" s="11" t="s">
        <v>820</v>
      </c>
      <c r="E2221" s="11" t="s">
        <v>17617</v>
      </c>
      <c r="F2221" s="11">
        <v>24038909</v>
      </c>
      <c r="G2221" s="11" t="s">
        <v>18483</v>
      </c>
      <c r="H2221" s="11" t="s">
        <v>18484</v>
      </c>
      <c r="I2221" s="11" t="s">
        <v>4838</v>
      </c>
      <c r="J2221" s="11" t="s">
        <v>3627</v>
      </c>
      <c r="K2221" s="11" t="s">
        <v>17850</v>
      </c>
      <c r="L2221" s="11" t="s">
        <v>18485</v>
      </c>
      <c r="M2221" s="11" t="s">
        <v>7373</v>
      </c>
      <c r="N2221" s="12" t="s">
        <v>18486</v>
      </c>
      <c r="O2221" s="12" t="s">
        <v>18487</v>
      </c>
    </row>
    <row r="2222" spans="1:15" ht="15" customHeight="1" x14ac:dyDescent="0.3">
      <c r="A2222" s="11" t="s">
        <v>142</v>
      </c>
      <c r="B2222" s="11" t="s">
        <v>143</v>
      </c>
      <c r="C2222" s="17">
        <v>9</v>
      </c>
      <c r="D2222" s="11" t="s">
        <v>820</v>
      </c>
      <c r="E2222" s="11" t="s">
        <v>17617</v>
      </c>
      <c r="F2222" s="11">
        <v>23927070</v>
      </c>
      <c r="G2222" s="11" t="s">
        <v>18488</v>
      </c>
      <c r="H2222" s="11" t="s">
        <v>18489</v>
      </c>
      <c r="I2222" s="11" t="s">
        <v>4838</v>
      </c>
      <c r="J2222" s="11"/>
      <c r="K2222" s="11" t="s">
        <v>7337</v>
      </c>
      <c r="L2222" s="11" t="s">
        <v>18490</v>
      </c>
      <c r="M2222" s="11" t="s">
        <v>8615</v>
      </c>
      <c r="N2222" s="12" t="s">
        <v>18491</v>
      </c>
      <c r="O2222" s="12" t="s">
        <v>18492</v>
      </c>
    </row>
    <row r="2223" spans="1:15" ht="15" customHeight="1" x14ac:dyDescent="0.3">
      <c r="A2223" s="11" t="s">
        <v>142</v>
      </c>
      <c r="B2223" s="11" t="s">
        <v>143</v>
      </c>
      <c r="C2223" s="17">
        <v>9</v>
      </c>
      <c r="D2223" s="11" t="s">
        <v>820</v>
      </c>
      <c r="E2223" s="11" t="s">
        <v>17617</v>
      </c>
      <c r="F2223" s="11">
        <v>23659728</v>
      </c>
      <c r="G2223" s="11" t="s">
        <v>18493</v>
      </c>
      <c r="H2223" s="11" t="s">
        <v>18494</v>
      </c>
      <c r="I2223" s="11" t="s">
        <v>4838</v>
      </c>
      <c r="J2223" s="11" t="s">
        <v>18495</v>
      </c>
      <c r="K2223" s="11" t="s">
        <v>7561</v>
      </c>
      <c r="L2223" s="11" t="s">
        <v>18496</v>
      </c>
      <c r="M2223" s="11" t="s">
        <v>8756</v>
      </c>
      <c r="N2223" s="12" t="s">
        <v>18497</v>
      </c>
      <c r="O2223" s="12" t="s">
        <v>18498</v>
      </c>
    </row>
    <row r="2224" spans="1:15" ht="15" customHeight="1" x14ac:dyDescent="0.3">
      <c r="A2224" s="11" t="s">
        <v>142</v>
      </c>
      <c r="B2224" s="11" t="s">
        <v>143</v>
      </c>
      <c r="C2224" s="17">
        <v>9</v>
      </c>
      <c r="D2224" s="11" t="s">
        <v>820</v>
      </c>
      <c r="E2224" s="11" t="s">
        <v>17617</v>
      </c>
      <c r="F2224" s="11">
        <v>22848014</v>
      </c>
      <c r="G2224" s="11" t="s">
        <v>18499</v>
      </c>
      <c r="H2224" s="11" t="s">
        <v>18500</v>
      </c>
      <c r="I2224" s="11" t="s">
        <v>1292</v>
      </c>
      <c r="J2224" s="11" t="s">
        <v>18501</v>
      </c>
      <c r="K2224" s="11" t="s">
        <v>18356</v>
      </c>
      <c r="L2224" s="11" t="s">
        <v>18502</v>
      </c>
      <c r="M2224" s="11" t="s">
        <v>8756</v>
      </c>
      <c r="N2224" s="12" t="s">
        <v>18503</v>
      </c>
      <c r="O2224" s="12" t="s">
        <v>18504</v>
      </c>
    </row>
    <row r="2225" spans="1:15" ht="15" customHeight="1" x14ac:dyDescent="0.3">
      <c r="A2225" s="11" t="s">
        <v>142</v>
      </c>
      <c r="B2225" s="11" t="s">
        <v>143</v>
      </c>
      <c r="C2225" s="17">
        <v>9</v>
      </c>
      <c r="D2225" s="11" t="s">
        <v>820</v>
      </c>
      <c r="E2225" s="11" t="s">
        <v>17617</v>
      </c>
      <c r="F2225" s="11">
        <v>23154627</v>
      </c>
      <c r="G2225" s="11" t="s">
        <v>18465</v>
      </c>
      <c r="H2225" s="11" t="s">
        <v>18505</v>
      </c>
      <c r="I2225" s="11" t="s">
        <v>18506</v>
      </c>
      <c r="J2225" s="11" t="s">
        <v>18506</v>
      </c>
      <c r="K2225" s="11" t="s">
        <v>7412</v>
      </c>
      <c r="L2225" s="11" t="s">
        <v>18507</v>
      </c>
      <c r="M2225" s="11" t="s">
        <v>7350</v>
      </c>
      <c r="N2225" s="12" t="s">
        <v>18508</v>
      </c>
      <c r="O2225" s="12" t="s">
        <v>18509</v>
      </c>
    </row>
    <row r="2226" spans="1:15" ht="15" customHeight="1" x14ac:dyDescent="0.3">
      <c r="A2226" s="11" t="s">
        <v>142</v>
      </c>
      <c r="B2226" s="11" t="s">
        <v>143</v>
      </c>
      <c r="C2226" s="17">
        <v>9</v>
      </c>
      <c r="D2226" s="11" t="s">
        <v>820</v>
      </c>
      <c r="E2226" s="11" t="s">
        <v>17617</v>
      </c>
      <c r="F2226" s="11">
        <v>23064416</v>
      </c>
      <c r="G2226" s="11" t="s">
        <v>18510</v>
      </c>
      <c r="H2226" s="11" t="s">
        <v>18511</v>
      </c>
      <c r="I2226" s="11" t="s">
        <v>3306</v>
      </c>
      <c r="J2226" s="11" t="s">
        <v>18512</v>
      </c>
      <c r="K2226" s="11" t="s">
        <v>8815</v>
      </c>
      <c r="L2226" s="11" t="s">
        <v>18513</v>
      </c>
      <c r="M2226" s="11" t="s">
        <v>7373</v>
      </c>
      <c r="N2226" s="12" t="s">
        <v>18514</v>
      </c>
      <c r="O2226" s="12" t="s">
        <v>18515</v>
      </c>
    </row>
    <row r="2227" spans="1:15" ht="15" customHeight="1" x14ac:dyDescent="0.3">
      <c r="A2227" s="11" t="s">
        <v>142</v>
      </c>
      <c r="B2227" s="11" t="s">
        <v>143</v>
      </c>
      <c r="C2227" s="17">
        <v>9</v>
      </c>
      <c r="D2227" s="11" t="s">
        <v>820</v>
      </c>
      <c r="E2227" s="11" t="s">
        <v>17617</v>
      </c>
      <c r="F2227" s="11">
        <v>26875437</v>
      </c>
      <c r="G2227" s="11" t="s">
        <v>18516</v>
      </c>
      <c r="H2227" s="11" t="s">
        <v>18517</v>
      </c>
      <c r="I2227" s="11" t="s">
        <v>3306</v>
      </c>
      <c r="J2227" s="11"/>
      <c r="K2227" s="11" t="s">
        <v>7412</v>
      </c>
      <c r="L2227" s="11" t="s">
        <v>18518</v>
      </c>
      <c r="M2227" s="11" t="s">
        <v>7339</v>
      </c>
      <c r="N2227" s="12" t="s">
        <v>18519</v>
      </c>
      <c r="O2227" s="12" t="s">
        <v>18509</v>
      </c>
    </row>
    <row r="2228" spans="1:15" ht="15" customHeight="1" x14ac:dyDescent="0.3">
      <c r="A2228" s="11" t="s">
        <v>142</v>
      </c>
      <c r="B2228" s="11" t="s">
        <v>143</v>
      </c>
      <c r="C2228" s="17">
        <v>9</v>
      </c>
      <c r="D2228" s="11" t="s">
        <v>820</v>
      </c>
      <c r="E2228" s="11" t="s">
        <v>17617</v>
      </c>
      <c r="F2228" s="11">
        <v>22318384</v>
      </c>
      <c r="G2228" s="11" t="s">
        <v>18520</v>
      </c>
      <c r="H2228" s="11" t="s">
        <v>18521</v>
      </c>
      <c r="I2228" s="11" t="s">
        <v>1874</v>
      </c>
      <c r="J2228" s="11" t="s">
        <v>18522</v>
      </c>
      <c r="K2228" s="11" t="s">
        <v>7412</v>
      </c>
      <c r="L2228" s="11" t="s">
        <v>18523</v>
      </c>
      <c r="M2228" s="11" t="s">
        <v>7414</v>
      </c>
      <c r="N2228" s="12" t="s">
        <v>18524</v>
      </c>
      <c r="O2228" s="12" t="s">
        <v>18525</v>
      </c>
    </row>
    <row r="2229" spans="1:15" ht="15" customHeight="1" x14ac:dyDescent="0.3">
      <c r="A2229" s="11" t="s">
        <v>142</v>
      </c>
      <c r="B2229" s="11" t="s">
        <v>143</v>
      </c>
      <c r="C2229" s="17">
        <v>9</v>
      </c>
      <c r="D2229" s="11" t="s">
        <v>820</v>
      </c>
      <c r="E2229" s="11" t="s">
        <v>17617</v>
      </c>
      <c r="F2229" s="11">
        <v>22385123</v>
      </c>
      <c r="G2229" s="11" t="s">
        <v>18526</v>
      </c>
      <c r="H2229" s="11" t="s">
        <v>18527</v>
      </c>
      <c r="I2229" s="11" t="s">
        <v>1874</v>
      </c>
      <c r="J2229" s="11" t="s">
        <v>18528</v>
      </c>
      <c r="K2229" s="11" t="s">
        <v>11262</v>
      </c>
      <c r="L2229" s="11" t="s">
        <v>18529</v>
      </c>
      <c r="M2229" s="11" t="s">
        <v>8756</v>
      </c>
      <c r="N2229" s="12" t="s">
        <v>18530</v>
      </c>
      <c r="O2229" s="12" t="s">
        <v>18531</v>
      </c>
    </row>
    <row r="2230" spans="1:15" ht="15" customHeight="1" x14ac:dyDescent="0.3">
      <c r="A2230" s="11" t="s">
        <v>142</v>
      </c>
      <c r="B2230" s="11" t="s">
        <v>143</v>
      </c>
      <c r="C2230" s="17">
        <v>9</v>
      </c>
      <c r="D2230" s="11" t="s">
        <v>820</v>
      </c>
      <c r="E2230" s="11" t="s">
        <v>17617</v>
      </c>
      <c r="F2230" s="11">
        <v>22826585</v>
      </c>
      <c r="G2230" s="11" t="s">
        <v>12035</v>
      </c>
      <c r="H2230" s="11" t="s">
        <v>12036</v>
      </c>
      <c r="I2230" s="11" t="s">
        <v>10899</v>
      </c>
      <c r="J2230" s="11" t="s">
        <v>10899</v>
      </c>
      <c r="K2230" s="11" t="s">
        <v>7803</v>
      </c>
      <c r="L2230" s="11" t="s">
        <v>12037</v>
      </c>
      <c r="M2230" s="11" t="s">
        <v>7350</v>
      </c>
      <c r="N2230" s="12" t="s">
        <v>12038</v>
      </c>
      <c r="O2230" s="12" t="s">
        <v>12039</v>
      </c>
    </row>
    <row r="2231" spans="1:15" ht="15" customHeight="1" x14ac:dyDescent="0.3">
      <c r="A2231" s="11" t="s">
        <v>142</v>
      </c>
      <c r="B2231" s="11" t="s">
        <v>143</v>
      </c>
      <c r="C2231" s="17">
        <v>9</v>
      </c>
      <c r="D2231" s="11" t="s">
        <v>820</v>
      </c>
      <c r="E2231" s="11" t="s">
        <v>17617</v>
      </c>
      <c r="F2231" s="11">
        <v>22695286</v>
      </c>
      <c r="G2231" s="11" t="s">
        <v>18377</v>
      </c>
      <c r="H2231" s="11" t="s">
        <v>18532</v>
      </c>
      <c r="I2231" s="11" t="s">
        <v>14988</v>
      </c>
      <c r="J2231" s="11"/>
      <c r="K2231" s="11" t="s">
        <v>7412</v>
      </c>
      <c r="L2231" s="11" t="s">
        <v>18533</v>
      </c>
      <c r="M2231" s="11" t="s">
        <v>8313</v>
      </c>
      <c r="N2231" s="12" t="s">
        <v>18534</v>
      </c>
      <c r="O2231" s="12" t="s">
        <v>18535</v>
      </c>
    </row>
    <row r="2232" spans="1:15" ht="15" customHeight="1" x14ac:dyDescent="0.3">
      <c r="A2232" s="11" t="s">
        <v>142</v>
      </c>
      <c r="B2232" s="11" t="s">
        <v>143</v>
      </c>
      <c r="C2232" s="17">
        <v>9</v>
      </c>
      <c r="D2232" s="11" t="s">
        <v>820</v>
      </c>
      <c r="E2232" s="11" t="s">
        <v>17617</v>
      </c>
      <c r="F2232" s="11">
        <v>22071473</v>
      </c>
      <c r="G2232" s="11" t="s">
        <v>18536</v>
      </c>
      <c r="H2232" s="11" t="s">
        <v>18537</v>
      </c>
      <c r="I2232" s="11" t="s">
        <v>2835</v>
      </c>
      <c r="J2232" s="11" t="s">
        <v>18538</v>
      </c>
      <c r="K2232" s="11" t="s">
        <v>7412</v>
      </c>
      <c r="L2232" s="11" t="s">
        <v>18539</v>
      </c>
      <c r="M2232" s="11" t="s">
        <v>7373</v>
      </c>
      <c r="N2232" s="12" t="s">
        <v>18540</v>
      </c>
      <c r="O2232" s="12" t="s">
        <v>18541</v>
      </c>
    </row>
    <row r="2233" spans="1:15" ht="15" customHeight="1" x14ac:dyDescent="0.3">
      <c r="A2233" s="11" t="s">
        <v>142</v>
      </c>
      <c r="B2233" s="11" t="s">
        <v>143</v>
      </c>
      <c r="C2233" s="17">
        <v>9</v>
      </c>
      <c r="D2233" s="11" t="s">
        <v>820</v>
      </c>
      <c r="E2233" s="11" t="s">
        <v>17617</v>
      </c>
      <c r="F2233" s="11">
        <v>22322004</v>
      </c>
      <c r="G2233" s="11" t="s">
        <v>18542</v>
      </c>
      <c r="H2233" s="11" t="s">
        <v>18543</v>
      </c>
      <c r="I2233" s="11" t="s">
        <v>4189</v>
      </c>
      <c r="J2233" s="11" t="s">
        <v>18544</v>
      </c>
      <c r="K2233" s="11" t="s">
        <v>7371</v>
      </c>
      <c r="L2233" s="11" t="s">
        <v>18545</v>
      </c>
      <c r="M2233" s="11" t="s">
        <v>7373</v>
      </c>
      <c r="N2233" s="12" t="s">
        <v>18546</v>
      </c>
      <c r="O2233" s="12" t="s">
        <v>18547</v>
      </c>
    </row>
    <row r="2234" spans="1:15" ht="15" customHeight="1" x14ac:dyDescent="0.3">
      <c r="A2234" s="11" t="s">
        <v>142</v>
      </c>
      <c r="B2234" s="11" t="s">
        <v>143</v>
      </c>
      <c r="C2234" s="17">
        <v>9</v>
      </c>
      <c r="D2234" s="11" t="s">
        <v>820</v>
      </c>
      <c r="E2234" s="11" t="s">
        <v>17617</v>
      </c>
      <c r="F2234" s="11">
        <v>21674285</v>
      </c>
      <c r="G2234" s="11" t="s">
        <v>18548</v>
      </c>
      <c r="H2234" s="11" t="s">
        <v>18549</v>
      </c>
      <c r="I2234" s="11" t="s">
        <v>888</v>
      </c>
      <c r="J2234" s="11" t="s">
        <v>18550</v>
      </c>
      <c r="K2234" s="11" t="s">
        <v>18551</v>
      </c>
      <c r="L2234" s="11" t="s">
        <v>18552</v>
      </c>
      <c r="M2234" s="11" t="s">
        <v>7339</v>
      </c>
      <c r="N2234" s="12" t="s">
        <v>18553</v>
      </c>
      <c r="O2234" s="12" t="s">
        <v>18554</v>
      </c>
    </row>
    <row r="2235" spans="1:15" ht="15" customHeight="1" x14ac:dyDescent="0.3">
      <c r="A2235" s="11" t="s">
        <v>142</v>
      </c>
      <c r="B2235" s="11" t="s">
        <v>143</v>
      </c>
      <c r="C2235" s="17">
        <v>9</v>
      </c>
      <c r="D2235" s="11" t="s">
        <v>820</v>
      </c>
      <c r="E2235" s="11" t="s">
        <v>17628</v>
      </c>
      <c r="F2235" s="11">
        <v>21916966</v>
      </c>
      <c r="G2235" s="11" t="s">
        <v>18555</v>
      </c>
      <c r="H2235" s="11" t="s">
        <v>18556</v>
      </c>
      <c r="I2235" s="11" t="s">
        <v>888</v>
      </c>
      <c r="J2235" s="11"/>
      <c r="K2235" s="11" t="s">
        <v>10604</v>
      </c>
      <c r="L2235" s="11" t="s">
        <v>18557</v>
      </c>
      <c r="M2235" s="11" t="s">
        <v>7604</v>
      </c>
      <c r="N2235" s="12" t="s">
        <v>18558</v>
      </c>
      <c r="O2235" s="12" t="s">
        <v>18559</v>
      </c>
    </row>
    <row r="2236" spans="1:15" ht="15" customHeight="1" x14ac:dyDescent="0.3">
      <c r="A2236" s="11" t="s">
        <v>142</v>
      </c>
      <c r="B2236" s="11" t="s">
        <v>143</v>
      </c>
      <c r="C2236" s="17">
        <v>9</v>
      </c>
      <c r="D2236" s="11" t="s">
        <v>820</v>
      </c>
      <c r="E2236" s="11" t="s">
        <v>17617</v>
      </c>
      <c r="F2236" s="11">
        <v>21824882</v>
      </c>
      <c r="G2236" s="11" t="s">
        <v>18560</v>
      </c>
      <c r="H2236" s="11" t="s">
        <v>18561</v>
      </c>
      <c r="I2236" s="11" t="s">
        <v>888</v>
      </c>
      <c r="J2236" s="11" t="s">
        <v>18562</v>
      </c>
      <c r="K2236" s="11" t="s">
        <v>11037</v>
      </c>
      <c r="L2236" s="11" t="s">
        <v>18563</v>
      </c>
      <c r="M2236" s="11" t="s">
        <v>7373</v>
      </c>
      <c r="N2236" s="12" t="s">
        <v>18564</v>
      </c>
      <c r="O2236" s="12" t="s">
        <v>18565</v>
      </c>
    </row>
    <row r="2237" spans="1:15" ht="15" customHeight="1" x14ac:dyDescent="0.3">
      <c r="A2237" s="11" t="s">
        <v>142</v>
      </c>
      <c r="B2237" s="11" t="s">
        <v>143</v>
      </c>
      <c r="C2237" s="17">
        <v>9</v>
      </c>
      <c r="D2237" s="11" t="s">
        <v>820</v>
      </c>
      <c r="E2237" s="11" t="s">
        <v>17617</v>
      </c>
      <c r="F2237" s="11">
        <v>21991953</v>
      </c>
      <c r="G2237" s="11" t="s">
        <v>18566</v>
      </c>
      <c r="H2237" s="11" t="s">
        <v>18567</v>
      </c>
      <c r="I2237" s="11" t="s">
        <v>18568</v>
      </c>
      <c r="J2237" s="11"/>
      <c r="K2237" s="11" t="s">
        <v>10231</v>
      </c>
      <c r="L2237" s="11" t="s">
        <v>18569</v>
      </c>
      <c r="M2237" s="11" t="s">
        <v>7350</v>
      </c>
      <c r="N2237" s="12" t="s">
        <v>18570</v>
      </c>
      <c r="O2237" s="12" t="s">
        <v>18571</v>
      </c>
    </row>
    <row r="2238" spans="1:15" ht="15" customHeight="1" x14ac:dyDescent="0.3">
      <c r="A2238" s="11" t="s">
        <v>142</v>
      </c>
      <c r="B2238" s="11" t="s">
        <v>143</v>
      </c>
      <c r="C2238" s="17">
        <v>9</v>
      </c>
      <c r="D2238" s="11" t="s">
        <v>820</v>
      </c>
      <c r="E2238" s="11" t="s">
        <v>17628</v>
      </c>
      <c r="F2238" s="11">
        <v>21605085</v>
      </c>
      <c r="G2238" s="11" t="s">
        <v>18572</v>
      </c>
      <c r="H2238" s="11" t="s">
        <v>18573</v>
      </c>
      <c r="I2238" s="11" t="s">
        <v>4213</v>
      </c>
      <c r="J2238" s="11" t="s">
        <v>18574</v>
      </c>
      <c r="K2238" s="11" t="s">
        <v>18575</v>
      </c>
      <c r="L2238" s="11" t="s">
        <v>18576</v>
      </c>
      <c r="M2238" s="11" t="s">
        <v>8756</v>
      </c>
      <c r="N2238" s="12" t="s">
        <v>18577</v>
      </c>
      <c r="O2238" s="12" t="s">
        <v>18578</v>
      </c>
    </row>
    <row r="2239" spans="1:15" ht="15" customHeight="1" x14ac:dyDescent="0.3">
      <c r="A2239" s="11" t="s">
        <v>142</v>
      </c>
      <c r="B2239" s="11" t="s">
        <v>143</v>
      </c>
      <c r="C2239" s="17">
        <v>9</v>
      </c>
      <c r="D2239" s="11" t="s">
        <v>820</v>
      </c>
      <c r="E2239" s="11" t="s">
        <v>17617</v>
      </c>
      <c r="F2239" s="11">
        <v>21377035</v>
      </c>
      <c r="G2239" s="11" t="s">
        <v>18579</v>
      </c>
      <c r="H2239" s="11" t="s">
        <v>18580</v>
      </c>
      <c r="I2239" s="11" t="s">
        <v>8842</v>
      </c>
      <c r="J2239" s="11"/>
      <c r="K2239" s="11" t="s">
        <v>7371</v>
      </c>
      <c r="L2239" s="11" t="s">
        <v>18581</v>
      </c>
      <c r="M2239" s="11" t="s">
        <v>7373</v>
      </c>
      <c r="N2239" s="12" t="s">
        <v>18582</v>
      </c>
      <c r="O2239" s="12" t="s">
        <v>18583</v>
      </c>
    </row>
    <row r="2240" spans="1:15" ht="15" customHeight="1" x14ac:dyDescent="0.3">
      <c r="A2240" s="11" t="s">
        <v>142</v>
      </c>
      <c r="B2240" s="11" t="s">
        <v>143</v>
      </c>
      <c r="C2240" s="17">
        <v>9</v>
      </c>
      <c r="D2240" s="11" t="s">
        <v>820</v>
      </c>
      <c r="E2240" s="11" t="s">
        <v>17617</v>
      </c>
      <c r="F2240" s="11">
        <v>21344641</v>
      </c>
      <c r="G2240" s="11" t="s">
        <v>18584</v>
      </c>
      <c r="H2240" s="11" t="s">
        <v>18585</v>
      </c>
      <c r="I2240" s="11" t="s">
        <v>8842</v>
      </c>
      <c r="J2240" s="11" t="s">
        <v>18586</v>
      </c>
      <c r="K2240" s="11" t="s">
        <v>18356</v>
      </c>
      <c r="L2240" s="11" t="s">
        <v>18587</v>
      </c>
      <c r="M2240" s="11" t="s">
        <v>8756</v>
      </c>
      <c r="N2240" s="12" t="s">
        <v>18588</v>
      </c>
      <c r="O2240" s="12" t="s">
        <v>18589</v>
      </c>
    </row>
    <row r="2241" spans="1:15" ht="15" customHeight="1" x14ac:dyDescent="0.3">
      <c r="A2241" s="11" t="s">
        <v>142</v>
      </c>
      <c r="B2241" s="11" t="s">
        <v>143</v>
      </c>
      <c r="C2241" s="17">
        <v>9</v>
      </c>
      <c r="D2241" s="11" t="s">
        <v>820</v>
      </c>
      <c r="E2241" s="11" t="s">
        <v>17617</v>
      </c>
      <c r="F2241" s="11">
        <v>21261659</v>
      </c>
      <c r="G2241" s="11" t="s">
        <v>18590</v>
      </c>
      <c r="H2241" s="11" t="s">
        <v>18591</v>
      </c>
      <c r="I2241" s="11" t="s">
        <v>1295</v>
      </c>
      <c r="J2241" s="11" t="s">
        <v>18592</v>
      </c>
      <c r="K2241" s="11" t="s">
        <v>1574</v>
      </c>
      <c r="L2241" s="11" t="s">
        <v>18593</v>
      </c>
      <c r="M2241" s="11" t="s">
        <v>7339</v>
      </c>
      <c r="N2241" s="12" t="s">
        <v>18594</v>
      </c>
      <c r="O2241" s="12" t="s">
        <v>18595</v>
      </c>
    </row>
    <row r="2242" spans="1:15" ht="15" customHeight="1" x14ac:dyDescent="0.3">
      <c r="A2242" s="11" t="s">
        <v>142</v>
      </c>
      <c r="B2242" s="11" t="s">
        <v>143</v>
      </c>
      <c r="C2242" s="17">
        <v>9</v>
      </c>
      <c r="D2242" s="11" t="s">
        <v>820</v>
      </c>
      <c r="E2242" s="11" t="s">
        <v>17617</v>
      </c>
      <c r="F2242" s="11">
        <v>21428977</v>
      </c>
      <c r="G2242" s="11" t="s">
        <v>18596</v>
      </c>
      <c r="H2242" s="11" t="s">
        <v>18597</v>
      </c>
      <c r="I2242" s="11" t="s">
        <v>1295</v>
      </c>
      <c r="J2242" s="11"/>
      <c r="K2242" s="11" t="s">
        <v>7337</v>
      </c>
      <c r="L2242" s="11" t="s">
        <v>18598</v>
      </c>
      <c r="M2242" s="11" t="s">
        <v>7373</v>
      </c>
      <c r="N2242" s="12" t="s">
        <v>18599</v>
      </c>
      <c r="O2242" s="12" t="s">
        <v>18600</v>
      </c>
    </row>
    <row r="2243" spans="1:15" ht="15" customHeight="1" x14ac:dyDescent="0.3">
      <c r="A2243" s="11" t="s">
        <v>142</v>
      </c>
      <c r="B2243" s="11" t="s">
        <v>143</v>
      </c>
      <c r="C2243" s="17">
        <v>9</v>
      </c>
      <c r="D2243" s="11" t="s">
        <v>820</v>
      </c>
      <c r="E2243" s="11" t="s">
        <v>17617</v>
      </c>
      <c r="F2243" s="11">
        <v>21271650</v>
      </c>
      <c r="G2243" s="11" t="s">
        <v>18601</v>
      </c>
      <c r="H2243" s="11" t="s">
        <v>18602</v>
      </c>
      <c r="I2243" s="11" t="s">
        <v>2340</v>
      </c>
      <c r="J2243" s="11" t="s">
        <v>18603</v>
      </c>
      <c r="K2243" s="11" t="s">
        <v>18356</v>
      </c>
      <c r="L2243" s="11" t="s">
        <v>18604</v>
      </c>
      <c r="M2243" s="11" t="s">
        <v>7389</v>
      </c>
      <c r="N2243" s="12" t="s">
        <v>18605</v>
      </c>
      <c r="O2243" s="12" t="s">
        <v>18606</v>
      </c>
    </row>
    <row r="2244" spans="1:15" ht="15" customHeight="1" x14ac:dyDescent="0.3">
      <c r="A2244" s="11" t="s">
        <v>142</v>
      </c>
      <c r="B2244" s="11" t="s">
        <v>143</v>
      </c>
      <c r="C2244" s="17">
        <v>9</v>
      </c>
      <c r="D2244" s="11" t="s">
        <v>820</v>
      </c>
      <c r="E2244" s="11" t="s">
        <v>17617</v>
      </c>
      <c r="F2244" s="11">
        <v>20846239</v>
      </c>
      <c r="G2244" s="11" t="s">
        <v>18607</v>
      </c>
      <c r="H2244" s="11" t="s">
        <v>18608</v>
      </c>
      <c r="I2244" s="11" t="s">
        <v>2340</v>
      </c>
      <c r="J2244" s="11" t="s">
        <v>18609</v>
      </c>
      <c r="K2244" s="11" t="s">
        <v>18610</v>
      </c>
      <c r="L2244" s="11" t="s">
        <v>18611</v>
      </c>
      <c r="M2244" s="11" t="s">
        <v>8615</v>
      </c>
      <c r="N2244" s="12" t="s">
        <v>18612</v>
      </c>
      <c r="O2244" s="12" t="s">
        <v>18613</v>
      </c>
    </row>
    <row r="2245" spans="1:15" ht="15" customHeight="1" x14ac:dyDescent="0.3">
      <c r="A2245" s="11" t="s">
        <v>142</v>
      </c>
      <c r="B2245" s="11" t="s">
        <v>143</v>
      </c>
      <c r="C2245" s="17">
        <v>9</v>
      </c>
      <c r="D2245" s="11" t="s">
        <v>820</v>
      </c>
      <c r="E2245" s="11" t="s">
        <v>17617</v>
      </c>
      <c r="F2245" s="11">
        <v>22174841</v>
      </c>
      <c r="G2245" s="11" t="s">
        <v>18614</v>
      </c>
      <c r="H2245" s="11" t="s">
        <v>18615</v>
      </c>
      <c r="I2245" s="11" t="s">
        <v>1351</v>
      </c>
      <c r="J2245" s="11" t="s">
        <v>18616</v>
      </c>
      <c r="K2245" s="11" t="s">
        <v>7740</v>
      </c>
      <c r="L2245" s="11" t="s">
        <v>18617</v>
      </c>
      <c r="M2245" s="11" t="s">
        <v>7373</v>
      </c>
      <c r="N2245" s="12" t="s">
        <v>18618</v>
      </c>
      <c r="O2245" s="12" t="s">
        <v>18619</v>
      </c>
    </row>
    <row r="2246" spans="1:15" ht="15" customHeight="1" x14ac:dyDescent="0.3">
      <c r="A2246" s="11" t="s">
        <v>142</v>
      </c>
      <c r="B2246" s="11" t="s">
        <v>143</v>
      </c>
      <c r="C2246" s="17">
        <v>9</v>
      </c>
      <c r="D2246" s="11" t="s">
        <v>820</v>
      </c>
      <c r="E2246" s="11" t="s">
        <v>17617</v>
      </c>
      <c r="F2246" s="11">
        <v>20621340</v>
      </c>
      <c r="G2246" s="11" t="s">
        <v>18620</v>
      </c>
      <c r="H2246" s="11" t="s">
        <v>18621</v>
      </c>
      <c r="I2246" s="11" t="s">
        <v>4200</v>
      </c>
      <c r="J2246" s="11"/>
      <c r="K2246" s="11" t="s">
        <v>7371</v>
      </c>
      <c r="L2246" s="11" t="s">
        <v>18622</v>
      </c>
      <c r="M2246" s="11" t="s">
        <v>7373</v>
      </c>
      <c r="N2246" s="12" t="s">
        <v>18623</v>
      </c>
      <c r="O2246" s="12" t="s">
        <v>18624</v>
      </c>
    </row>
    <row r="2247" spans="1:15" ht="15" customHeight="1" x14ac:dyDescent="0.3">
      <c r="A2247" s="11" t="s">
        <v>142</v>
      </c>
      <c r="B2247" s="11" t="s">
        <v>143</v>
      </c>
      <c r="C2247" s="17">
        <v>9</v>
      </c>
      <c r="D2247" s="11" t="s">
        <v>820</v>
      </c>
      <c r="E2247" s="11" t="s">
        <v>17617</v>
      </c>
      <c r="F2247" s="11">
        <v>20953190</v>
      </c>
      <c r="G2247" s="11" t="s">
        <v>8914</v>
      </c>
      <c r="H2247" s="11" t="s">
        <v>8915</v>
      </c>
      <c r="I2247" s="11" t="s">
        <v>4330</v>
      </c>
      <c r="J2247" s="11" t="s">
        <v>8916</v>
      </c>
      <c r="K2247" s="11" t="s">
        <v>8815</v>
      </c>
      <c r="L2247" s="11" t="s">
        <v>8917</v>
      </c>
      <c r="M2247" s="11" t="s">
        <v>7389</v>
      </c>
      <c r="N2247" s="12" t="s">
        <v>8918</v>
      </c>
      <c r="O2247" s="12" t="s">
        <v>8919</v>
      </c>
    </row>
    <row r="2248" spans="1:15" ht="15" customHeight="1" x14ac:dyDescent="0.3">
      <c r="A2248" s="11" t="s">
        <v>142</v>
      </c>
      <c r="B2248" s="11" t="s">
        <v>143</v>
      </c>
      <c r="C2248" s="17">
        <v>9</v>
      </c>
      <c r="D2248" s="11" t="s">
        <v>820</v>
      </c>
      <c r="E2248" s="11" t="s">
        <v>17617</v>
      </c>
      <c r="F2248" s="11">
        <v>20642575</v>
      </c>
      <c r="G2248" s="11" t="s">
        <v>18625</v>
      </c>
      <c r="H2248" s="11" t="s">
        <v>18626</v>
      </c>
      <c r="I2248" s="11" t="s">
        <v>653</v>
      </c>
      <c r="J2248" s="11"/>
      <c r="K2248" s="11" t="s">
        <v>10693</v>
      </c>
      <c r="L2248" s="11" t="s">
        <v>18627</v>
      </c>
      <c r="M2248" s="11" t="s">
        <v>7350</v>
      </c>
      <c r="N2248" s="12" t="s">
        <v>18628</v>
      </c>
      <c r="O2248" s="12" t="s">
        <v>18629</v>
      </c>
    </row>
    <row r="2249" spans="1:15" ht="15" customHeight="1" x14ac:dyDescent="0.3">
      <c r="A2249" s="11" t="s">
        <v>142</v>
      </c>
      <c r="B2249" s="11" t="s">
        <v>143</v>
      </c>
      <c r="C2249" s="17">
        <v>9</v>
      </c>
      <c r="D2249" s="11" t="s">
        <v>820</v>
      </c>
      <c r="E2249" s="11" t="s">
        <v>17617</v>
      </c>
      <c r="F2249" s="11">
        <v>20109745</v>
      </c>
      <c r="G2249" s="11" t="s">
        <v>18630</v>
      </c>
      <c r="H2249" s="11" t="s">
        <v>18631</v>
      </c>
      <c r="I2249" s="11" t="s">
        <v>2448</v>
      </c>
      <c r="J2249" s="11"/>
      <c r="K2249" s="11" t="s">
        <v>7371</v>
      </c>
      <c r="L2249" s="11" t="s">
        <v>18632</v>
      </c>
      <c r="M2249" s="11" t="s">
        <v>7373</v>
      </c>
      <c r="N2249" s="12" t="s">
        <v>18633</v>
      </c>
      <c r="O2249" s="12" t="s">
        <v>18634</v>
      </c>
    </row>
    <row r="2250" spans="1:15" ht="15" customHeight="1" x14ac:dyDescent="0.3">
      <c r="A2250" s="11" t="s">
        <v>142</v>
      </c>
      <c r="B2250" s="11" t="s">
        <v>143</v>
      </c>
      <c r="C2250" s="17">
        <v>9</v>
      </c>
      <c r="D2250" s="11" t="s">
        <v>820</v>
      </c>
      <c r="E2250" s="11" t="s">
        <v>17617</v>
      </c>
      <c r="F2250" s="11">
        <v>19863506</v>
      </c>
      <c r="G2250" s="11" t="s">
        <v>18635</v>
      </c>
      <c r="H2250" s="11" t="s">
        <v>18636</v>
      </c>
      <c r="I2250" s="11" t="s">
        <v>732</v>
      </c>
      <c r="J2250" s="11" t="s">
        <v>18637</v>
      </c>
      <c r="K2250" s="11" t="s">
        <v>7337</v>
      </c>
      <c r="L2250" s="11" t="s">
        <v>18638</v>
      </c>
      <c r="M2250" s="11" t="s">
        <v>8756</v>
      </c>
      <c r="N2250" s="12" t="s">
        <v>18639</v>
      </c>
      <c r="O2250" s="12" t="s">
        <v>18640</v>
      </c>
    </row>
    <row r="2251" spans="1:15" ht="15" customHeight="1" x14ac:dyDescent="0.3">
      <c r="A2251" s="11" t="s">
        <v>142</v>
      </c>
      <c r="B2251" s="11" t="s">
        <v>143</v>
      </c>
      <c r="C2251" s="17">
        <v>9</v>
      </c>
      <c r="D2251" s="11" t="s">
        <v>820</v>
      </c>
      <c r="E2251" s="11" t="s">
        <v>17617</v>
      </c>
      <c r="F2251" s="11">
        <v>21036388</v>
      </c>
      <c r="G2251" s="11" t="s">
        <v>18641</v>
      </c>
      <c r="H2251" s="11" t="s">
        <v>18642</v>
      </c>
      <c r="I2251" s="11" t="s">
        <v>662</v>
      </c>
      <c r="J2251" s="11" t="s">
        <v>18643</v>
      </c>
      <c r="K2251" s="11" t="s">
        <v>7371</v>
      </c>
      <c r="L2251" s="11" t="s">
        <v>18644</v>
      </c>
      <c r="M2251" s="11" t="s">
        <v>7373</v>
      </c>
      <c r="N2251" s="12" t="s">
        <v>18645</v>
      </c>
      <c r="O2251" s="12" t="s">
        <v>18646</v>
      </c>
    </row>
    <row r="2252" spans="1:15" ht="15" customHeight="1" x14ac:dyDescent="0.3">
      <c r="A2252" s="11" t="s">
        <v>142</v>
      </c>
      <c r="B2252" s="11" t="s">
        <v>143</v>
      </c>
      <c r="C2252" s="17">
        <v>9</v>
      </c>
      <c r="D2252" s="11" t="s">
        <v>820</v>
      </c>
      <c r="E2252" s="11" t="s">
        <v>17617</v>
      </c>
      <c r="F2252" s="11">
        <v>20376060</v>
      </c>
      <c r="G2252" s="11" t="s">
        <v>18647</v>
      </c>
      <c r="H2252" s="11" t="s">
        <v>18648</v>
      </c>
      <c r="I2252" s="11" t="s">
        <v>1294</v>
      </c>
      <c r="J2252" s="11" t="s">
        <v>18649</v>
      </c>
      <c r="K2252" s="11" t="s">
        <v>7412</v>
      </c>
      <c r="L2252" s="11" t="s">
        <v>18650</v>
      </c>
      <c r="M2252" s="11" t="s">
        <v>7373</v>
      </c>
      <c r="N2252" s="12" t="s">
        <v>18651</v>
      </c>
      <c r="O2252" s="12" t="s">
        <v>18652</v>
      </c>
    </row>
    <row r="2253" spans="1:15" ht="15" customHeight="1" x14ac:dyDescent="0.3">
      <c r="A2253" s="11" t="s">
        <v>142</v>
      </c>
      <c r="B2253" s="11" t="s">
        <v>143</v>
      </c>
      <c r="C2253" s="17">
        <v>9</v>
      </c>
      <c r="D2253" s="11" t="s">
        <v>820</v>
      </c>
      <c r="E2253" s="11" t="s">
        <v>17617</v>
      </c>
      <c r="F2253" s="11">
        <v>20500184</v>
      </c>
      <c r="G2253" s="11" t="s">
        <v>18653</v>
      </c>
      <c r="H2253" s="11" t="s">
        <v>18654</v>
      </c>
      <c r="I2253" s="11" t="s">
        <v>13846</v>
      </c>
      <c r="J2253" s="11"/>
      <c r="K2253" s="11" t="s">
        <v>7561</v>
      </c>
      <c r="L2253" s="11" t="s">
        <v>18655</v>
      </c>
      <c r="M2253" s="11" t="s">
        <v>8756</v>
      </c>
      <c r="N2253" s="12" t="s">
        <v>18656</v>
      </c>
      <c r="O2253" s="12" t="s">
        <v>18657</v>
      </c>
    </row>
    <row r="2254" spans="1:15" ht="15" customHeight="1" x14ac:dyDescent="0.3">
      <c r="A2254" s="11" t="s">
        <v>142</v>
      </c>
      <c r="B2254" s="11" t="s">
        <v>143</v>
      </c>
      <c r="C2254" s="17">
        <v>9</v>
      </c>
      <c r="D2254" s="11" t="s">
        <v>820</v>
      </c>
      <c r="E2254" s="11" t="s">
        <v>17617</v>
      </c>
      <c r="F2254" s="11">
        <v>19681131</v>
      </c>
      <c r="G2254" s="11" t="s">
        <v>18377</v>
      </c>
      <c r="H2254" s="11" t="s">
        <v>18658</v>
      </c>
      <c r="I2254" s="11" t="s">
        <v>1903</v>
      </c>
      <c r="J2254" s="11"/>
      <c r="K2254" s="11" t="s">
        <v>18356</v>
      </c>
      <c r="L2254" s="11" t="s">
        <v>18659</v>
      </c>
      <c r="M2254" s="11" t="s">
        <v>7734</v>
      </c>
      <c r="N2254" s="12" t="s">
        <v>18660</v>
      </c>
      <c r="O2254" s="12" t="s">
        <v>18661</v>
      </c>
    </row>
    <row r="2255" spans="1:15" ht="15" customHeight="1" x14ac:dyDescent="0.3">
      <c r="A2255" s="11" t="s">
        <v>142</v>
      </c>
      <c r="B2255" s="11" t="s">
        <v>143</v>
      </c>
      <c r="C2255" s="17">
        <v>9</v>
      </c>
      <c r="D2255" s="11" t="s">
        <v>820</v>
      </c>
      <c r="E2255" s="11" t="s">
        <v>17617</v>
      </c>
      <c r="F2255" s="11">
        <v>19720209</v>
      </c>
      <c r="G2255" s="11" t="s">
        <v>18662</v>
      </c>
      <c r="H2255" s="11" t="s">
        <v>18663</v>
      </c>
      <c r="I2255" s="11" t="s">
        <v>1903</v>
      </c>
      <c r="J2255" s="11"/>
      <c r="K2255" s="11" t="s">
        <v>7371</v>
      </c>
      <c r="L2255" s="11" t="s">
        <v>18664</v>
      </c>
      <c r="M2255" s="11" t="s">
        <v>7350</v>
      </c>
      <c r="N2255" s="12" t="s">
        <v>18665</v>
      </c>
      <c r="O2255" s="12" t="s">
        <v>18666</v>
      </c>
    </row>
    <row r="2256" spans="1:15" ht="15" customHeight="1" x14ac:dyDescent="0.3">
      <c r="A2256" s="11" t="s">
        <v>142</v>
      </c>
      <c r="B2256" s="11" t="s">
        <v>143</v>
      </c>
      <c r="C2256" s="17">
        <v>9</v>
      </c>
      <c r="D2256" s="11" t="s">
        <v>820</v>
      </c>
      <c r="E2256" s="11" t="s">
        <v>17617</v>
      </c>
      <c r="F2256" s="11">
        <v>19386895</v>
      </c>
      <c r="G2256" s="11" t="s">
        <v>18667</v>
      </c>
      <c r="H2256" s="11" t="s">
        <v>18668</v>
      </c>
      <c r="I2256" s="11" t="s">
        <v>18669</v>
      </c>
      <c r="J2256" s="11"/>
      <c r="K2256" s="11" t="s">
        <v>18670</v>
      </c>
      <c r="L2256" s="11" t="s">
        <v>18671</v>
      </c>
      <c r="M2256" s="11" t="s">
        <v>7373</v>
      </c>
      <c r="N2256" s="12" t="s">
        <v>18672</v>
      </c>
      <c r="O2256" s="12" t="s">
        <v>18673</v>
      </c>
    </row>
    <row r="2257" spans="1:15" ht="15" customHeight="1" x14ac:dyDescent="0.3">
      <c r="A2257" s="11" t="s">
        <v>142</v>
      </c>
      <c r="B2257" s="11" t="s">
        <v>143</v>
      </c>
      <c r="C2257" s="17">
        <v>9</v>
      </c>
      <c r="D2257" s="11" t="s">
        <v>820</v>
      </c>
      <c r="E2257" s="11" t="s">
        <v>17617</v>
      </c>
      <c r="F2257" s="11">
        <v>19706099</v>
      </c>
      <c r="G2257" s="11" t="s">
        <v>18674</v>
      </c>
      <c r="H2257" s="11" t="s">
        <v>18675</v>
      </c>
      <c r="I2257" s="11" t="s">
        <v>8995</v>
      </c>
      <c r="J2257" s="11"/>
      <c r="K2257" s="11" t="s">
        <v>10604</v>
      </c>
      <c r="L2257" s="11" t="s">
        <v>18676</v>
      </c>
      <c r="M2257" s="11" t="s">
        <v>8756</v>
      </c>
      <c r="N2257" s="12" t="s">
        <v>18677</v>
      </c>
      <c r="O2257" s="12" t="s">
        <v>18678</v>
      </c>
    </row>
    <row r="2258" spans="1:15" ht="15" customHeight="1" x14ac:dyDescent="0.3">
      <c r="A2258" s="11" t="s">
        <v>142</v>
      </c>
      <c r="B2258" s="11" t="s">
        <v>143</v>
      </c>
      <c r="C2258" s="17">
        <v>9</v>
      </c>
      <c r="D2258" s="11" t="s">
        <v>820</v>
      </c>
      <c r="E2258" s="11" t="s">
        <v>17617</v>
      </c>
      <c r="F2258" s="11">
        <v>19349982</v>
      </c>
      <c r="G2258" s="11" t="s">
        <v>18679</v>
      </c>
      <c r="H2258" s="11" t="s">
        <v>18680</v>
      </c>
      <c r="I2258" s="11" t="s">
        <v>8995</v>
      </c>
      <c r="J2258" s="11" t="s">
        <v>18681</v>
      </c>
      <c r="K2258" s="11" t="s">
        <v>8815</v>
      </c>
      <c r="L2258" s="11" t="s">
        <v>18682</v>
      </c>
      <c r="M2258" s="11" t="s">
        <v>7389</v>
      </c>
      <c r="N2258" s="12" t="s">
        <v>18683</v>
      </c>
      <c r="O2258" s="12" t="s">
        <v>18684</v>
      </c>
    </row>
    <row r="2259" spans="1:15" ht="15" customHeight="1" x14ac:dyDescent="0.3">
      <c r="A2259" s="11" t="s">
        <v>142</v>
      </c>
      <c r="B2259" s="11" t="s">
        <v>143</v>
      </c>
      <c r="C2259" s="17">
        <v>9</v>
      </c>
      <c r="D2259" s="11" t="s">
        <v>820</v>
      </c>
      <c r="E2259" s="11" t="s">
        <v>17617</v>
      </c>
      <c r="F2259" s="11">
        <v>19492053</v>
      </c>
      <c r="G2259" s="11" t="s">
        <v>18685</v>
      </c>
      <c r="H2259" s="11" t="s">
        <v>18686</v>
      </c>
      <c r="I2259" s="11" t="s">
        <v>18687</v>
      </c>
      <c r="J2259" s="11" t="s">
        <v>18687</v>
      </c>
      <c r="K2259" s="11" t="s">
        <v>7740</v>
      </c>
      <c r="L2259" s="11" t="s">
        <v>18688</v>
      </c>
      <c r="M2259" s="11" t="s">
        <v>7373</v>
      </c>
      <c r="N2259" s="12" t="s">
        <v>18689</v>
      </c>
      <c r="O2259" s="12" t="s">
        <v>18690</v>
      </c>
    </row>
    <row r="2260" spans="1:15" ht="15" customHeight="1" x14ac:dyDescent="0.3">
      <c r="A2260" s="11" t="s">
        <v>142</v>
      </c>
      <c r="B2260" s="11" t="s">
        <v>143</v>
      </c>
      <c r="C2260" s="17">
        <v>9</v>
      </c>
      <c r="D2260" s="11" t="s">
        <v>820</v>
      </c>
      <c r="E2260" s="11" t="s">
        <v>17617</v>
      </c>
      <c r="F2260" s="11">
        <v>19501237</v>
      </c>
      <c r="G2260" s="11" t="s">
        <v>18691</v>
      </c>
      <c r="H2260" s="11" t="s">
        <v>18692</v>
      </c>
      <c r="I2260" s="11" t="s">
        <v>3557</v>
      </c>
      <c r="J2260" s="11"/>
      <c r="K2260" s="11" t="s">
        <v>7371</v>
      </c>
      <c r="L2260" s="11" t="s">
        <v>18693</v>
      </c>
      <c r="M2260" s="11" t="s">
        <v>8658</v>
      </c>
      <c r="N2260" s="12" t="s">
        <v>18694</v>
      </c>
      <c r="O2260" s="12" t="s">
        <v>18695</v>
      </c>
    </row>
    <row r="2261" spans="1:15" ht="15" customHeight="1" x14ac:dyDescent="0.3">
      <c r="A2261" s="11" t="s">
        <v>142</v>
      </c>
      <c r="B2261" s="11" t="s">
        <v>143</v>
      </c>
      <c r="C2261" s="17">
        <v>9</v>
      </c>
      <c r="D2261" s="11" t="s">
        <v>820</v>
      </c>
      <c r="E2261" s="11" t="s">
        <v>17617</v>
      </c>
      <c r="F2261" s="11">
        <v>19463983</v>
      </c>
      <c r="G2261" s="11" t="s">
        <v>18696</v>
      </c>
      <c r="H2261" s="11" t="s">
        <v>18697</v>
      </c>
      <c r="I2261" s="11" t="s">
        <v>3557</v>
      </c>
      <c r="J2261" s="11" t="s">
        <v>18698</v>
      </c>
      <c r="K2261" s="11" t="s">
        <v>8509</v>
      </c>
      <c r="L2261" s="11" t="s">
        <v>18699</v>
      </c>
      <c r="M2261" s="11" t="s">
        <v>7373</v>
      </c>
      <c r="N2261" s="12" t="s">
        <v>18700</v>
      </c>
      <c r="O2261" s="12" t="s">
        <v>18701</v>
      </c>
    </row>
    <row r="2262" spans="1:15" ht="15" customHeight="1" x14ac:dyDescent="0.3">
      <c r="A2262" s="11" t="s">
        <v>142</v>
      </c>
      <c r="B2262" s="11" t="s">
        <v>143</v>
      </c>
      <c r="C2262" s="17">
        <v>9</v>
      </c>
      <c r="D2262" s="11" t="s">
        <v>820</v>
      </c>
      <c r="E2262" s="11" t="s">
        <v>17617</v>
      </c>
      <c r="F2262" s="11">
        <v>19067689</v>
      </c>
      <c r="G2262" s="11" t="s">
        <v>18702</v>
      </c>
      <c r="H2262" s="11" t="s">
        <v>18703</v>
      </c>
      <c r="I2262" s="11" t="s">
        <v>7127</v>
      </c>
      <c r="J2262" s="11" t="s">
        <v>18704</v>
      </c>
      <c r="K2262" s="11" t="s">
        <v>7337</v>
      </c>
      <c r="L2262" s="11" t="s">
        <v>18705</v>
      </c>
      <c r="M2262" s="11" t="s">
        <v>7520</v>
      </c>
      <c r="N2262" s="12" t="s">
        <v>18706</v>
      </c>
      <c r="O2262" s="12" t="s">
        <v>18707</v>
      </c>
    </row>
    <row r="2263" spans="1:15" ht="15" customHeight="1" x14ac:dyDescent="0.3">
      <c r="A2263" s="11" t="s">
        <v>142</v>
      </c>
      <c r="B2263" s="11" t="s">
        <v>143</v>
      </c>
      <c r="C2263" s="17">
        <v>9</v>
      </c>
      <c r="D2263" s="11" t="s">
        <v>820</v>
      </c>
      <c r="E2263" s="11" t="s">
        <v>17617</v>
      </c>
      <c r="F2263" s="11">
        <v>19122663</v>
      </c>
      <c r="G2263" s="11" t="s">
        <v>18708</v>
      </c>
      <c r="H2263" s="11" t="s">
        <v>18709</v>
      </c>
      <c r="I2263" s="11" t="s">
        <v>3562</v>
      </c>
      <c r="J2263" s="11" t="s">
        <v>18710</v>
      </c>
      <c r="K2263" s="11" t="s">
        <v>8815</v>
      </c>
      <c r="L2263" s="11" t="s">
        <v>18711</v>
      </c>
      <c r="M2263" s="11" t="s">
        <v>8240</v>
      </c>
      <c r="N2263" s="12" t="s">
        <v>18712</v>
      </c>
      <c r="O2263" s="12" t="s">
        <v>18713</v>
      </c>
    </row>
    <row r="2264" spans="1:15" ht="15" customHeight="1" x14ac:dyDescent="0.3">
      <c r="A2264" s="11" t="s">
        <v>142</v>
      </c>
      <c r="B2264" s="11" t="s">
        <v>143</v>
      </c>
      <c r="C2264" s="17">
        <v>9</v>
      </c>
      <c r="D2264" s="11" t="s">
        <v>820</v>
      </c>
      <c r="E2264" s="11" t="s">
        <v>17617</v>
      </c>
      <c r="F2264" s="11">
        <v>18774391</v>
      </c>
      <c r="G2264" s="11" t="s">
        <v>17340</v>
      </c>
      <c r="H2264" s="11" t="s">
        <v>17341</v>
      </c>
      <c r="I2264" s="11" t="s">
        <v>737</v>
      </c>
      <c r="J2264" s="11"/>
      <c r="K2264" s="11" t="s">
        <v>7371</v>
      </c>
      <c r="L2264" s="11" t="s">
        <v>17342</v>
      </c>
      <c r="M2264" s="11" t="s">
        <v>7373</v>
      </c>
      <c r="N2264" s="12" t="s">
        <v>17343</v>
      </c>
      <c r="O2264" s="12" t="s">
        <v>17344</v>
      </c>
    </row>
    <row r="2265" spans="1:15" ht="15" customHeight="1" x14ac:dyDescent="0.3">
      <c r="A2265" s="11" t="s">
        <v>142</v>
      </c>
      <c r="B2265" s="11" t="s">
        <v>143</v>
      </c>
      <c r="C2265" s="17">
        <v>9</v>
      </c>
      <c r="D2265" s="11" t="s">
        <v>820</v>
      </c>
      <c r="E2265" s="11" t="s">
        <v>17617</v>
      </c>
      <c r="F2265" s="11">
        <v>18769192</v>
      </c>
      <c r="G2265" s="11" t="s">
        <v>18625</v>
      </c>
      <c r="H2265" s="11" t="s">
        <v>18714</v>
      </c>
      <c r="I2265" s="11" t="s">
        <v>2962</v>
      </c>
      <c r="J2265" s="11"/>
      <c r="K2265" s="11" t="s">
        <v>11916</v>
      </c>
      <c r="L2265" s="11" t="s">
        <v>18715</v>
      </c>
      <c r="M2265" s="11" t="s">
        <v>7350</v>
      </c>
      <c r="N2265" s="12" t="s">
        <v>18716</v>
      </c>
      <c r="O2265" s="12" t="s">
        <v>18717</v>
      </c>
    </row>
    <row r="2266" spans="1:15" ht="15" customHeight="1" x14ac:dyDescent="0.3">
      <c r="A2266" s="11" t="s">
        <v>142</v>
      </c>
      <c r="B2266" s="11" t="s">
        <v>143</v>
      </c>
      <c r="C2266" s="17">
        <v>9</v>
      </c>
      <c r="D2266" s="11" t="s">
        <v>820</v>
      </c>
      <c r="E2266" s="11" t="s">
        <v>17617</v>
      </c>
      <c r="F2266" s="11">
        <v>18774165</v>
      </c>
      <c r="G2266" s="11" t="s">
        <v>18718</v>
      </c>
      <c r="H2266" s="11" t="s">
        <v>18663</v>
      </c>
      <c r="I2266" s="11" t="s">
        <v>2962</v>
      </c>
      <c r="J2266" s="11" t="s">
        <v>18719</v>
      </c>
      <c r="K2266" s="11" t="s">
        <v>7371</v>
      </c>
      <c r="L2266" s="11" t="s">
        <v>18720</v>
      </c>
      <c r="M2266" s="11" t="s">
        <v>7734</v>
      </c>
      <c r="N2266" s="12" t="s">
        <v>18721</v>
      </c>
      <c r="O2266" s="12" t="s">
        <v>18722</v>
      </c>
    </row>
    <row r="2267" spans="1:15" ht="15" customHeight="1" x14ac:dyDescent="0.3">
      <c r="A2267" s="11" t="s">
        <v>142</v>
      </c>
      <c r="B2267" s="11" t="s">
        <v>143</v>
      </c>
      <c r="C2267" s="17">
        <v>9</v>
      </c>
      <c r="D2267" s="11" t="s">
        <v>820</v>
      </c>
      <c r="E2267" s="11" t="s">
        <v>17617</v>
      </c>
      <c r="F2267" s="11">
        <v>18577053</v>
      </c>
      <c r="G2267" s="11" t="s">
        <v>18723</v>
      </c>
      <c r="H2267" s="11" t="s">
        <v>18724</v>
      </c>
      <c r="I2267" s="11" t="s">
        <v>661</v>
      </c>
      <c r="J2267" s="11"/>
      <c r="K2267" s="11" t="s">
        <v>10604</v>
      </c>
      <c r="L2267" s="11" t="s">
        <v>18725</v>
      </c>
      <c r="M2267" s="11" t="s">
        <v>8756</v>
      </c>
      <c r="N2267" s="12" t="s">
        <v>18726</v>
      </c>
      <c r="O2267" s="12" t="s">
        <v>18727</v>
      </c>
    </row>
    <row r="2268" spans="1:15" ht="15" customHeight="1" x14ac:dyDescent="0.3">
      <c r="A2268" s="11" t="s">
        <v>142</v>
      </c>
      <c r="B2268" s="11" t="s">
        <v>143</v>
      </c>
      <c r="C2268" s="17">
        <v>9</v>
      </c>
      <c r="D2268" s="11" t="s">
        <v>820</v>
      </c>
      <c r="E2268" s="11" t="s">
        <v>17617</v>
      </c>
      <c r="F2268" s="11">
        <v>18396323</v>
      </c>
      <c r="G2268" s="11" t="s">
        <v>18728</v>
      </c>
      <c r="H2268" s="11" t="s">
        <v>18729</v>
      </c>
      <c r="I2268" s="11" t="s">
        <v>661</v>
      </c>
      <c r="J2268" s="11" t="s">
        <v>18730</v>
      </c>
      <c r="K2268" s="11" t="s">
        <v>7371</v>
      </c>
      <c r="L2268" s="11" t="s">
        <v>18731</v>
      </c>
      <c r="M2268" s="11" t="s">
        <v>7373</v>
      </c>
      <c r="N2268" s="12" t="s">
        <v>18732</v>
      </c>
      <c r="O2268" s="12" t="s">
        <v>18733</v>
      </c>
    </row>
    <row r="2269" spans="1:15" ht="15" customHeight="1" x14ac:dyDescent="0.3">
      <c r="A2269" s="11" t="s">
        <v>142</v>
      </c>
      <c r="B2269" s="11" t="s">
        <v>143</v>
      </c>
      <c r="C2269" s="17">
        <v>9</v>
      </c>
      <c r="D2269" s="11" t="s">
        <v>820</v>
      </c>
      <c r="E2269" s="11" t="s">
        <v>17617</v>
      </c>
      <c r="F2269" s="11">
        <v>18395783</v>
      </c>
      <c r="G2269" s="11" t="s">
        <v>18734</v>
      </c>
      <c r="H2269" s="11" t="s">
        <v>18735</v>
      </c>
      <c r="I2269" s="11" t="s">
        <v>661</v>
      </c>
      <c r="J2269" s="11" t="s">
        <v>18730</v>
      </c>
      <c r="K2269" s="11" t="s">
        <v>7371</v>
      </c>
      <c r="L2269" s="11" t="s">
        <v>18736</v>
      </c>
      <c r="M2269" s="11" t="s">
        <v>7604</v>
      </c>
      <c r="N2269" s="12" t="s">
        <v>18737</v>
      </c>
      <c r="O2269" s="12" t="s">
        <v>18738</v>
      </c>
    </row>
    <row r="2270" spans="1:15" ht="15" customHeight="1" x14ac:dyDescent="0.3">
      <c r="A2270" s="11" t="s">
        <v>142</v>
      </c>
      <c r="B2270" s="11" t="s">
        <v>143</v>
      </c>
      <c r="C2270" s="17">
        <v>9</v>
      </c>
      <c r="D2270" s="11" t="s">
        <v>820</v>
      </c>
      <c r="E2270" s="11" t="s">
        <v>17617</v>
      </c>
      <c r="F2270" s="11">
        <v>18620134</v>
      </c>
      <c r="G2270" s="11" t="s">
        <v>18739</v>
      </c>
      <c r="H2270" s="11" t="s">
        <v>18740</v>
      </c>
      <c r="I2270" s="11" t="s">
        <v>667</v>
      </c>
      <c r="J2270" s="11"/>
      <c r="K2270" s="11" t="s">
        <v>8947</v>
      </c>
      <c r="L2270" s="11" t="s">
        <v>18741</v>
      </c>
      <c r="M2270" s="11" t="s">
        <v>7350</v>
      </c>
      <c r="N2270" s="12" t="s">
        <v>18742</v>
      </c>
      <c r="O2270" s="12" t="s">
        <v>18743</v>
      </c>
    </row>
    <row r="2271" spans="1:15" ht="15" customHeight="1" x14ac:dyDescent="0.3">
      <c r="A2271" s="11" t="s">
        <v>142</v>
      </c>
      <c r="B2271" s="11" t="s">
        <v>143</v>
      </c>
      <c r="C2271" s="17">
        <v>9</v>
      </c>
      <c r="D2271" s="11" t="s">
        <v>820</v>
      </c>
      <c r="E2271" s="11" t="s">
        <v>17628</v>
      </c>
      <c r="F2271" s="11">
        <v>18941862</v>
      </c>
      <c r="G2271" s="11" t="s">
        <v>18744</v>
      </c>
      <c r="H2271" s="11" t="s">
        <v>18745</v>
      </c>
      <c r="I2271" s="11" t="s">
        <v>4821</v>
      </c>
      <c r="J2271" s="11" t="s">
        <v>18746</v>
      </c>
      <c r="K2271" s="11" t="s">
        <v>17770</v>
      </c>
      <c r="L2271" s="11" t="s">
        <v>18747</v>
      </c>
      <c r="M2271" s="11" t="s">
        <v>7339</v>
      </c>
      <c r="N2271" s="12" t="s">
        <v>18748</v>
      </c>
      <c r="O2271" s="12" t="s">
        <v>18749</v>
      </c>
    </row>
    <row r="2272" spans="1:15" ht="15" customHeight="1" x14ac:dyDescent="0.3">
      <c r="A2272" s="11" t="s">
        <v>142</v>
      </c>
      <c r="B2272" s="11" t="s">
        <v>143</v>
      </c>
      <c r="C2272" s="17">
        <v>9</v>
      </c>
      <c r="D2272" s="11" t="s">
        <v>820</v>
      </c>
      <c r="E2272" s="11" t="s">
        <v>17617</v>
      </c>
      <c r="F2272" s="11">
        <v>18305568</v>
      </c>
      <c r="G2272" s="11" t="s">
        <v>18750</v>
      </c>
      <c r="H2272" s="11" t="s">
        <v>18751</v>
      </c>
      <c r="I2272" s="11" t="s">
        <v>3120</v>
      </c>
      <c r="J2272" s="11" t="s">
        <v>18752</v>
      </c>
      <c r="K2272" s="11" t="s">
        <v>7412</v>
      </c>
      <c r="L2272" s="11" t="s">
        <v>18753</v>
      </c>
      <c r="M2272" s="11" t="s">
        <v>7520</v>
      </c>
      <c r="N2272" s="12" t="s">
        <v>18754</v>
      </c>
      <c r="O2272" s="12" t="s">
        <v>18755</v>
      </c>
    </row>
    <row r="2273" spans="1:15" ht="15" customHeight="1" x14ac:dyDescent="0.3">
      <c r="A2273" s="11" t="s">
        <v>142</v>
      </c>
      <c r="B2273" s="11" t="s">
        <v>143</v>
      </c>
      <c r="C2273" s="17">
        <v>9</v>
      </c>
      <c r="D2273" s="11" t="s">
        <v>820</v>
      </c>
      <c r="E2273" s="11" t="s">
        <v>17617</v>
      </c>
      <c r="F2273" s="11">
        <v>18325573</v>
      </c>
      <c r="G2273" s="11" t="s">
        <v>18756</v>
      </c>
      <c r="H2273" s="11" t="s">
        <v>18757</v>
      </c>
      <c r="I2273" s="11" t="s">
        <v>2971</v>
      </c>
      <c r="J2273" s="11" t="s">
        <v>18758</v>
      </c>
      <c r="K2273" s="11" t="s">
        <v>7371</v>
      </c>
      <c r="L2273" s="11" t="s">
        <v>18759</v>
      </c>
      <c r="M2273" s="11" t="s">
        <v>7373</v>
      </c>
      <c r="N2273" s="12" t="s">
        <v>18760</v>
      </c>
      <c r="O2273" s="12" t="s">
        <v>18761</v>
      </c>
    </row>
    <row r="2274" spans="1:15" ht="15" customHeight="1" x14ac:dyDescent="0.3">
      <c r="A2274" s="11" t="s">
        <v>142</v>
      </c>
      <c r="B2274" s="11" t="s">
        <v>143</v>
      </c>
      <c r="C2274" s="17">
        <v>9</v>
      </c>
      <c r="D2274" s="11" t="s">
        <v>820</v>
      </c>
      <c r="E2274" s="11" t="s">
        <v>17617</v>
      </c>
      <c r="F2274" s="11">
        <v>17714526</v>
      </c>
      <c r="G2274" s="11" t="s">
        <v>18762</v>
      </c>
      <c r="H2274" s="11" t="s">
        <v>18763</v>
      </c>
      <c r="I2274" s="11" t="s">
        <v>3669</v>
      </c>
      <c r="J2274" s="11" t="s">
        <v>18764</v>
      </c>
      <c r="K2274" s="11" t="s">
        <v>7561</v>
      </c>
      <c r="L2274" s="11" t="s">
        <v>18765</v>
      </c>
      <c r="M2274" s="11" t="s">
        <v>8615</v>
      </c>
      <c r="N2274" s="12" t="s">
        <v>18766</v>
      </c>
      <c r="O2274" s="12" t="s">
        <v>18767</v>
      </c>
    </row>
    <row r="2275" spans="1:15" ht="15" customHeight="1" x14ac:dyDescent="0.3">
      <c r="A2275" s="11" t="s">
        <v>142</v>
      </c>
      <c r="B2275" s="11" t="s">
        <v>143</v>
      </c>
      <c r="C2275" s="17">
        <v>9</v>
      </c>
      <c r="D2275" s="11" t="s">
        <v>820</v>
      </c>
      <c r="E2275" s="11" t="s">
        <v>17617</v>
      </c>
      <c r="F2275" s="11">
        <v>17417636</v>
      </c>
      <c r="G2275" s="11" t="s">
        <v>18768</v>
      </c>
      <c r="H2275" s="11" t="s">
        <v>18769</v>
      </c>
      <c r="I2275" s="11" t="s">
        <v>843</v>
      </c>
      <c r="J2275" s="11" t="s">
        <v>18770</v>
      </c>
      <c r="K2275" s="11" t="s">
        <v>8815</v>
      </c>
      <c r="L2275" s="11" t="s">
        <v>18771</v>
      </c>
      <c r="M2275" s="11" t="s">
        <v>7373</v>
      </c>
      <c r="N2275" s="12" t="s">
        <v>18772</v>
      </c>
      <c r="O2275" s="12" t="s">
        <v>18773</v>
      </c>
    </row>
    <row r="2276" spans="1:15" ht="15" customHeight="1" x14ac:dyDescent="0.3">
      <c r="A2276" s="11" t="s">
        <v>142</v>
      </c>
      <c r="B2276" s="11" t="s">
        <v>143</v>
      </c>
      <c r="C2276" s="17">
        <v>9</v>
      </c>
      <c r="D2276" s="11" t="s">
        <v>820</v>
      </c>
      <c r="E2276" s="11" t="s">
        <v>17617</v>
      </c>
      <c r="F2276" s="11">
        <v>17476820</v>
      </c>
      <c r="G2276" s="11" t="s">
        <v>18465</v>
      </c>
      <c r="H2276" s="11" t="s">
        <v>18774</v>
      </c>
      <c r="I2276" s="11" t="s">
        <v>843</v>
      </c>
      <c r="J2276" s="11"/>
      <c r="K2276" s="11" t="s">
        <v>10680</v>
      </c>
      <c r="L2276" s="11" t="s">
        <v>18775</v>
      </c>
      <c r="M2276" s="11" t="s">
        <v>7350</v>
      </c>
      <c r="N2276" s="12" t="s">
        <v>18776</v>
      </c>
      <c r="O2276" s="12" t="s">
        <v>18777</v>
      </c>
    </row>
    <row r="2277" spans="1:15" ht="15" customHeight="1" x14ac:dyDescent="0.3">
      <c r="A2277" s="11" t="s">
        <v>142</v>
      </c>
      <c r="B2277" s="11" t="s">
        <v>143</v>
      </c>
      <c r="C2277" s="17">
        <v>9</v>
      </c>
      <c r="D2277" s="11" t="s">
        <v>820</v>
      </c>
      <c r="E2277" s="11" t="s">
        <v>17617</v>
      </c>
      <c r="F2277" s="11">
        <v>17299430</v>
      </c>
      <c r="G2277" s="11" t="s">
        <v>18377</v>
      </c>
      <c r="H2277" s="11" t="s">
        <v>18778</v>
      </c>
      <c r="I2277" s="11" t="s">
        <v>3436</v>
      </c>
      <c r="J2277" s="11"/>
      <c r="K2277" s="11" t="s">
        <v>7412</v>
      </c>
      <c r="L2277" s="11" t="s">
        <v>18779</v>
      </c>
      <c r="M2277" s="11" t="s">
        <v>8313</v>
      </c>
      <c r="N2277" s="12" t="s">
        <v>18780</v>
      </c>
      <c r="O2277" s="12" t="s">
        <v>18781</v>
      </c>
    </row>
    <row r="2278" spans="1:15" ht="15" customHeight="1" x14ac:dyDescent="0.3">
      <c r="A2278" s="11" t="s">
        <v>142</v>
      </c>
      <c r="B2278" s="11" t="s">
        <v>143</v>
      </c>
      <c r="C2278" s="17">
        <v>9</v>
      </c>
      <c r="D2278" s="11" t="s">
        <v>820</v>
      </c>
      <c r="E2278" s="11" t="s">
        <v>17617</v>
      </c>
      <c r="F2278" s="11">
        <v>17502856</v>
      </c>
      <c r="G2278" s="11" t="s">
        <v>18782</v>
      </c>
      <c r="H2278" s="11" t="s">
        <v>18783</v>
      </c>
      <c r="I2278" s="11" t="s">
        <v>9240</v>
      </c>
      <c r="J2278" s="11"/>
      <c r="K2278" s="11" t="s">
        <v>7412</v>
      </c>
      <c r="L2278" s="11" t="s">
        <v>18784</v>
      </c>
      <c r="M2278" s="11" t="s">
        <v>7350</v>
      </c>
      <c r="N2278" s="12" t="s">
        <v>18785</v>
      </c>
      <c r="O2278" s="12" t="s">
        <v>18786</v>
      </c>
    </row>
    <row r="2279" spans="1:15" ht="15" customHeight="1" x14ac:dyDescent="0.3">
      <c r="A2279" s="11" t="s">
        <v>142</v>
      </c>
      <c r="B2279" s="11" t="s">
        <v>143</v>
      </c>
      <c r="C2279" s="17">
        <v>9</v>
      </c>
      <c r="D2279" s="11" t="s">
        <v>820</v>
      </c>
      <c r="E2279" s="11" t="s">
        <v>17617</v>
      </c>
      <c r="F2279" s="11">
        <v>17300660</v>
      </c>
      <c r="G2279" s="11" t="s">
        <v>18787</v>
      </c>
      <c r="H2279" s="11" t="s">
        <v>18788</v>
      </c>
      <c r="I2279" s="11" t="s">
        <v>666</v>
      </c>
      <c r="J2279" s="11"/>
      <c r="K2279" s="11" t="s">
        <v>10604</v>
      </c>
      <c r="L2279" s="11" t="s">
        <v>18789</v>
      </c>
      <c r="M2279" s="11" t="s">
        <v>8756</v>
      </c>
      <c r="N2279" s="12" t="s">
        <v>18790</v>
      </c>
      <c r="O2279" s="12" t="s">
        <v>18791</v>
      </c>
    </row>
    <row r="2280" spans="1:15" ht="15" customHeight="1" x14ac:dyDescent="0.3">
      <c r="A2280" s="11" t="s">
        <v>142</v>
      </c>
      <c r="B2280" s="11" t="s">
        <v>143</v>
      </c>
      <c r="C2280" s="17">
        <v>9</v>
      </c>
      <c r="D2280" s="11" t="s">
        <v>820</v>
      </c>
      <c r="E2280" s="11" t="s">
        <v>17617</v>
      </c>
      <c r="F2280" s="11">
        <v>17980411</v>
      </c>
      <c r="G2280" s="11" t="s">
        <v>18792</v>
      </c>
      <c r="H2280" s="11" t="s">
        <v>18793</v>
      </c>
      <c r="I2280" s="11" t="s">
        <v>670</v>
      </c>
      <c r="J2280" s="11" t="s">
        <v>12142</v>
      </c>
      <c r="K2280" s="11" t="s">
        <v>7371</v>
      </c>
      <c r="L2280" s="11" t="s">
        <v>18794</v>
      </c>
      <c r="M2280" s="11" t="s">
        <v>10645</v>
      </c>
      <c r="N2280" s="12" t="s">
        <v>18795</v>
      </c>
      <c r="O2280" s="12" t="s">
        <v>18796</v>
      </c>
    </row>
    <row r="2281" spans="1:15" ht="15" customHeight="1" x14ac:dyDescent="0.3">
      <c r="A2281" s="11" t="s">
        <v>142</v>
      </c>
      <c r="B2281" s="11" t="s">
        <v>143</v>
      </c>
      <c r="C2281" s="17">
        <v>9</v>
      </c>
      <c r="D2281" s="11" t="s">
        <v>820</v>
      </c>
      <c r="E2281" s="11" t="s">
        <v>17617</v>
      </c>
      <c r="F2281" s="11">
        <v>17719747</v>
      </c>
      <c r="G2281" s="11" t="s">
        <v>18797</v>
      </c>
      <c r="H2281" s="11" t="s">
        <v>18798</v>
      </c>
      <c r="I2281" s="11" t="s">
        <v>670</v>
      </c>
      <c r="J2281" s="11" t="s">
        <v>18799</v>
      </c>
      <c r="K2281" s="11" t="s">
        <v>10218</v>
      </c>
      <c r="L2281" s="11" t="s">
        <v>18800</v>
      </c>
      <c r="M2281" s="11" t="s">
        <v>7373</v>
      </c>
      <c r="N2281" s="12" t="s">
        <v>18801</v>
      </c>
      <c r="O2281" s="12" t="s">
        <v>18802</v>
      </c>
    </row>
    <row r="2282" spans="1:15" ht="15" customHeight="1" x14ac:dyDescent="0.3">
      <c r="A2282" s="11" t="s">
        <v>142</v>
      </c>
      <c r="B2282" s="11" t="s">
        <v>143</v>
      </c>
      <c r="C2282" s="17">
        <v>9</v>
      </c>
      <c r="D2282" s="11" t="s">
        <v>820</v>
      </c>
      <c r="E2282" s="11" t="s">
        <v>17617</v>
      </c>
      <c r="F2282" s="11">
        <v>17410197</v>
      </c>
      <c r="G2282" s="11" t="s">
        <v>9282</v>
      </c>
      <c r="H2282" s="11" t="s">
        <v>9283</v>
      </c>
      <c r="I2282" s="11" t="s">
        <v>2982</v>
      </c>
      <c r="J2282" s="11" t="s">
        <v>9284</v>
      </c>
      <c r="K2282" s="11" t="s">
        <v>7412</v>
      </c>
      <c r="L2282" s="11" t="s">
        <v>9285</v>
      </c>
      <c r="M2282" s="11" t="s">
        <v>7373</v>
      </c>
      <c r="N2282" s="12" t="s">
        <v>9286</v>
      </c>
      <c r="O2282" s="12" t="s">
        <v>9287</v>
      </c>
    </row>
    <row r="2283" spans="1:15" ht="15" customHeight="1" x14ac:dyDescent="0.3">
      <c r="A2283" s="11" t="s">
        <v>142</v>
      </c>
      <c r="B2283" s="11" t="s">
        <v>143</v>
      </c>
      <c r="C2283" s="17">
        <v>9</v>
      </c>
      <c r="D2283" s="11" t="s">
        <v>820</v>
      </c>
      <c r="E2283" s="11" t="s">
        <v>17617</v>
      </c>
      <c r="F2283" s="11">
        <v>17263802</v>
      </c>
      <c r="G2283" s="11" t="s">
        <v>18803</v>
      </c>
      <c r="H2283" s="11" t="s">
        <v>18804</v>
      </c>
      <c r="I2283" s="11" t="s">
        <v>15367</v>
      </c>
      <c r="J2283" s="11" t="s">
        <v>15374</v>
      </c>
      <c r="K2283" s="11" t="s">
        <v>7337</v>
      </c>
      <c r="L2283" s="11" t="s">
        <v>18805</v>
      </c>
      <c r="M2283" s="11" t="s">
        <v>8756</v>
      </c>
      <c r="N2283" s="12" t="s">
        <v>18806</v>
      </c>
      <c r="O2283" s="12" t="s">
        <v>18807</v>
      </c>
    </row>
    <row r="2284" spans="1:15" ht="15" customHeight="1" x14ac:dyDescent="0.3">
      <c r="A2284" s="11" t="s">
        <v>142</v>
      </c>
      <c r="B2284" s="11" t="s">
        <v>143</v>
      </c>
      <c r="C2284" s="17">
        <v>9</v>
      </c>
      <c r="D2284" s="11" t="s">
        <v>820</v>
      </c>
      <c r="E2284" s="11" t="s">
        <v>17617</v>
      </c>
      <c r="F2284" s="11">
        <v>17220063</v>
      </c>
      <c r="G2284" s="11" t="s">
        <v>18808</v>
      </c>
      <c r="H2284" s="11" t="s">
        <v>18809</v>
      </c>
      <c r="I2284" s="11" t="s">
        <v>3257</v>
      </c>
      <c r="J2284" s="11"/>
      <c r="K2284" s="11" t="s">
        <v>18810</v>
      </c>
      <c r="L2284" s="11" t="s">
        <v>18811</v>
      </c>
      <c r="M2284" s="11" t="s">
        <v>7339</v>
      </c>
      <c r="N2284" s="12" t="s">
        <v>18812</v>
      </c>
      <c r="O2284" s="12" t="s">
        <v>18813</v>
      </c>
    </row>
    <row r="2285" spans="1:15" ht="15" customHeight="1" x14ac:dyDescent="0.3">
      <c r="A2285" s="11" t="s">
        <v>142</v>
      </c>
      <c r="B2285" s="11" t="s">
        <v>143</v>
      </c>
      <c r="C2285" s="17">
        <v>9</v>
      </c>
      <c r="D2285" s="11" t="s">
        <v>820</v>
      </c>
      <c r="E2285" s="11" t="s">
        <v>17617</v>
      </c>
      <c r="F2285" s="11">
        <v>16444271</v>
      </c>
      <c r="G2285" s="11" t="s">
        <v>18814</v>
      </c>
      <c r="H2285" s="11" t="s">
        <v>18815</v>
      </c>
      <c r="I2285" s="11" t="s">
        <v>9335</v>
      </c>
      <c r="J2285" s="11" t="s">
        <v>18816</v>
      </c>
      <c r="K2285" s="11" t="s">
        <v>8815</v>
      </c>
      <c r="L2285" s="11" t="s">
        <v>18817</v>
      </c>
      <c r="M2285" s="11" t="s">
        <v>7389</v>
      </c>
      <c r="N2285" s="12" t="s">
        <v>18818</v>
      </c>
      <c r="O2285" s="12" t="s">
        <v>18819</v>
      </c>
    </row>
    <row r="2286" spans="1:15" ht="15" customHeight="1" x14ac:dyDescent="0.3">
      <c r="A2286" s="11" t="s">
        <v>142</v>
      </c>
      <c r="B2286" s="11" t="s">
        <v>143</v>
      </c>
      <c r="C2286" s="17">
        <v>9</v>
      </c>
      <c r="D2286" s="11" t="s">
        <v>820</v>
      </c>
      <c r="E2286" s="11" t="s">
        <v>17617</v>
      </c>
      <c r="F2286" s="11">
        <v>16487130</v>
      </c>
      <c r="G2286" s="11" t="s">
        <v>18820</v>
      </c>
      <c r="H2286" s="11" t="s">
        <v>18821</v>
      </c>
      <c r="I2286" s="11" t="s">
        <v>9335</v>
      </c>
      <c r="J2286" s="11"/>
      <c r="K2286" s="11" t="s">
        <v>7561</v>
      </c>
      <c r="L2286" s="11" t="s">
        <v>18822</v>
      </c>
      <c r="M2286" s="11" t="s">
        <v>8615</v>
      </c>
      <c r="N2286" s="12" t="s">
        <v>18823</v>
      </c>
      <c r="O2286" s="12" t="s">
        <v>18824</v>
      </c>
    </row>
    <row r="2287" spans="1:15" ht="15" customHeight="1" x14ac:dyDescent="0.3">
      <c r="A2287" s="11" t="s">
        <v>142</v>
      </c>
      <c r="B2287" s="11" t="s">
        <v>143</v>
      </c>
      <c r="C2287" s="17">
        <v>9</v>
      </c>
      <c r="D2287" s="11" t="s">
        <v>820</v>
      </c>
      <c r="E2287" s="11" t="s">
        <v>17617</v>
      </c>
      <c r="F2287" s="11">
        <v>16702964</v>
      </c>
      <c r="G2287" s="11" t="s">
        <v>18825</v>
      </c>
      <c r="H2287" s="11" t="s">
        <v>18826</v>
      </c>
      <c r="I2287" s="11" t="s">
        <v>1931</v>
      </c>
      <c r="J2287" s="11"/>
      <c r="K2287" s="11" t="s">
        <v>7412</v>
      </c>
      <c r="L2287" s="11" t="s">
        <v>18827</v>
      </c>
      <c r="M2287" s="11" t="s">
        <v>7339</v>
      </c>
      <c r="N2287" s="12" t="s">
        <v>18828</v>
      </c>
      <c r="O2287" s="12" t="s">
        <v>18829</v>
      </c>
    </row>
    <row r="2288" spans="1:15" ht="15" customHeight="1" x14ac:dyDescent="0.3">
      <c r="A2288" s="11" t="s">
        <v>142</v>
      </c>
      <c r="B2288" s="11" t="s">
        <v>143</v>
      </c>
      <c r="C2288" s="17">
        <v>9</v>
      </c>
      <c r="D2288" s="11" t="s">
        <v>820</v>
      </c>
      <c r="E2288" s="11" t="s">
        <v>17617</v>
      </c>
      <c r="F2288" s="11">
        <v>16704638</v>
      </c>
      <c r="G2288" s="11" t="s">
        <v>18830</v>
      </c>
      <c r="H2288" s="11" t="s">
        <v>18831</v>
      </c>
      <c r="I2288" s="11" t="s">
        <v>1931</v>
      </c>
      <c r="J2288" s="11"/>
      <c r="K2288" s="11" t="s">
        <v>7337</v>
      </c>
      <c r="L2288" s="11" t="s">
        <v>18832</v>
      </c>
      <c r="M2288" s="11" t="s">
        <v>7373</v>
      </c>
      <c r="N2288" s="12" t="s">
        <v>18833</v>
      </c>
      <c r="O2288" s="12" t="s">
        <v>18834</v>
      </c>
    </row>
    <row r="2289" spans="1:15" ht="15" customHeight="1" x14ac:dyDescent="0.3">
      <c r="A2289" s="11" t="s">
        <v>142</v>
      </c>
      <c r="B2289" s="11" t="s">
        <v>143</v>
      </c>
      <c r="C2289" s="17">
        <v>9</v>
      </c>
      <c r="D2289" s="11" t="s">
        <v>820</v>
      </c>
      <c r="E2289" s="11" t="s">
        <v>17617</v>
      </c>
      <c r="F2289" s="11">
        <v>16815158</v>
      </c>
      <c r="G2289" s="11" t="s">
        <v>18835</v>
      </c>
      <c r="H2289" s="11" t="s">
        <v>18836</v>
      </c>
      <c r="I2289" s="11" t="s">
        <v>1526</v>
      </c>
      <c r="J2289" s="11" t="s">
        <v>11011</v>
      </c>
      <c r="K2289" s="11" t="s">
        <v>7371</v>
      </c>
      <c r="L2289" s="11" t="s">
        <v>18837</v>
      </c>
      <c r="M2289" s="11" t="s">
        <v>7373</v>
      </c>
      <c r="N2289" s="12" t="s">
        <v>18838</v>
      </c>
      <c r="O2289" s="12" t="s">
        <v>18839</v>
      </c>
    </row>
    <row r="2290" spans="1:15" ht="15" customHeight="1" x14ac:dyDescent="0.3">
      <c r="A2290" s="11" t="s">
        <v>142</v>
      </c>
      <c r="B2290" s="11" t="s">
        <v>143</v>
      </c>
      <c r="C2290" s="17">
        <v>9</v>
      </c>
      <c r="D2290" s="11" t="s">
        <v>820</v>
      </c>
      <c r="E2290" s="11" t="s">
        <v>17617</v>
      </c>
      <c r="F2290" s="11">
        <v>16797256</v>
      </c>
      <c r="G2290" s="11" t="s">
        <v>18840</v>
      </c>
      <c r="H2290" s="11" t="s">
        <v>18841</v>
      </c>
      <c r="I2290" s="11" t="s">
        <v>3847</v>
      </c>
      <c r="J2290" s="11" t="s">
        <v>18842</v>
      </c>
      <c r="K2290" s="11" t="s">
        <v>18843</v>
      </c>
      <c r="L2290" s="11" t="s">
        <v>18844</v>
      </c>
      <c r="M2290" s="11" t="s">
        <v>8756</v>
      </c>
      <c r="N2290" s="12" t="s">
        <v>18845</v>
      </c>
      <c r="O2290" s="12" t="s">
        <v>18846</v>
      </c>
    </row>
    <row r="2291" spans="1:15" ht="15" customHeight="1" x14ac:dyDescent="0.3">
      <c r="A2291" s="11" t="s">
        <v>142</v>
      </c>
      <c r="B2291" s="11" t="s">
        <v>143</v>
      </c>
      <c r="C2291" s="17">
        <v>9</v>
      </c>
      <c r="D2291" s="11" t="s">
        <v>820</v>
      </c>
      <c r="E2291" s="11" t="s">
        <v>17617</v>
      </c>
      <c r="F2291" s="11">
        <v>16810297</v>
      </c>
      <c r="G2291" s="11" t="s">
        <v>18847</v>
      </c>
      <c r="H2291" s="11" t="s">
        <v>18848</v>
      </c>
      <c r="I2291" s="11" t="s">
        <v>1935</v>
      </c>
      <c r="J2291" s="11" t="s">
        <v>18849</v>
      </c>
      <c r="K2291" s="11" t="s">
        <v>7412</v>
      </c>
      <c r="L2291" s="11" t="s">
        <v>18850</v>
      </c>
      <c r="M2291" s="11" t="s">
        <v>7373</v>
      </c>
      <c r="N2291" s="12" t="s">
        <v>18851</v>
      </c>
      <c r="O2291" s="12" t="s">
        <v>18852</v>
      </c>
    </row>
    <row r="2292" spans="1:15" ht="15" customHeight="1" x14ac:dyDescent="0.3">
      <c r="A2292" s="11" t="s">
        <v>142</v>
      </c>
      <c r="B2292" s="11" t="s">
        <v>143</v>
      </c>
      <c r="C2292" s="17">
        <v>9</v>
      </c>
      <c r="D2292" s="11" t="s">
        <v>820</v>
      </c>
      <c r="E2292" s="11" t="s">
        <v>17617</v>
      </c>
      <c r="F2292" s="11">
        <v>16550169</v>
      </c>
      <c r="G2292" s="11" t="s">
        <v>18853</v>
      </c>
      <c r="H2292" s="11" t="s">
        <v>18854</v>
      </c>
      <c r="I2292" s="11" t="s">
        <v>1940</v>
      </c>
      <c r="J2292" s="11" t="s">
        <v>18855</v>
      </c>
      <c r="K2292" s="11" t="s">
        <v>8815</v>
      </c>
      <c r="L2292" s="11" t="s">
        <v>18856</v>
      </c>
      <c r="M2292" s="11" t="s">
        <v>7373</v>
      </c>
      <c r="N2292" s="12" t="s">
        <v>18857</v>
      </c>
      <c r="O2292" s="12" t="s">
        <v>18858</v>
      </c>
    </row>
    <row r="2293" spans="1:15" ht="15" customHeight="1" x14ac:dyDescent="0.3">
      <c r="A2293" s="11" t="s">
        <v>142</v>
      </c>
      <c r="B2293" s="11" t="s">
        <v>143</v>
      </c>
      <c r="C2293" s="17">
        <v>9</v>
      </c>
      <c r="D2293" s="11" t="s">
        <v>820</v>
      </c>
      <c r="E2293" s="11" t="s">
        <v>17628</v>
      </c>
      <c r="F2293" s="11">
        <v>15935093</v>
      </c>
      <c r="G2293" s="11" t="s">
        <v>18859</v>
      </c>
      <c r="H2293" s="11" t="s">
        <v>18860</v>
      </c>
      <c r="I2293" s="11" t="s">
        <v>18861</v>
      </c>
      <c r="J2293" s="11" t="s">
        <v>18861</v>
      </c>
      <c r="K2293" s="11" t="s">
        <v>18862</v>
      </c>
      <c r="L2293" s="11" t="s">
        <v>18863</v>
      </c>
      <c r="M2293" s="11" t="s">
        <v>7373</v>
      </c>
      <c r="N2293" s="12" t="s">
        <v>18864</v>
      </c>
      <c r="O2293" s="12" t="s">
        <v>18865</v>
      </c>
    </row>
    <row r="2294" spans="1:15" ht="15" customHeight="1" x14ac:dyDescent="0.3">
      <c r="A2294" s="11" t="s">
        <v>142</v>
      </c>
      <c r="B2294" s="11" t="s">
        <v>143</v>
      </c>
      <c r="C2294" s="17">
        <v>9</v>
      </c>
      <c r="D2294" s="11" t="s">
        <v>820</v>
      </c>
      <c r="E2294" s="11" t="s">
        <v>17617</v>
      </c>
      <c r="F2294" s="11">
        <v>15708284</v>
      </c>
      <c r="G2294" s="11" t="s">
        <v>18377</v>
      </c>
      <c r="H2294" s="11" t="s">
        <v>18866</v>
      </c>
      <c r="I2294" s="11" t="s">
        <v>824</v>
      </c>
      <c r="J2294" s="11"/>
      <c r="K2294" s="11" t="s">
        <v>7667</v>
      </c>
      <c r="L2294" s="11" t="s">
        <v>18867</v>
      </c>
      <c r="M2294" s="11" t="s">
        <v>9144</v>
      </c>
      <c r="N2294" s="12" t="s">
        <v>18868</v>
      </c>
      <c r="O2294" s="12" t="s">
        <v>18869</v>
      </c>
    </row>
    <row r="2295" spans="1:15" ht="15" customHeight="1" x14ac:dyDescent="0.3">
      <c r="A2295" s="11" t="s">
        <v>142</v>
      </c>
      <c r="B2295" s="11" t="s">
        <v>143</v>
      </c>
      <c r="C2295" s="17">
        <v>9</v>
      </c>
      <c r="D2295" s="11" t="s">
        <v>820</v>
      </c>
      <c r="E2295" s="11" t="s">
        <v>17617</v>
      </c>
      <c r="F2295" s="11">
        <v>15727669</v>
      </c>
      <c r="G2295" s="11" t="s">
        <v>18870</v>
      </c>
      <c r="H2295" s="11" t="s">
        <v>18871</v>
      </c>
      <c r="I2295" s="11" t="s">
        <v>12174</v>
      </c>
      <c r="J2295" s="11"/>
      <c r="K2295" s="11" t="s">
        <v>7337</v>
      </c>
      <c r="L2295" s="11" t="s">
        <v>18872</v>
      </c>
      <c r="M2295" s="11" t="s">
        <v>8615</v>
      </c>
      <c r="N2295" s="12" t="s">
        <v>18873</v>
      </c>
      <c r="O2295" s="12" t="s">
        <v>18874</v>
      </c>
    </row>
    <row r="2296" spans="1:15" ht="15" customHeight="1" x14ac:dyDescent="0.3">
      <c r="A2296" s="11" t="s">
        <v>142</v>
      </c>
      <c r="B2296" s="11" t="s">
        <v>143</v>
      </c>
      <c r="C2296" s="17">
        <v>9</v>
      </c>
      <c r="D2296" s="11" t="s">
        <v>820</v>
      </c>
      <c r="E2296" s="11" t="s">
        <v>17617</v>
      </c>
      <c r="F2296" s="11">
        <v>15371594</v>
      </c>
      <c r="G2296" s="11" t="s">
        <v>18875</v>
      </c>
      <c r="H2296" s="11" t="s">
        <v>18876</v>
      </c>
      <c r="I2296" s="11" t="s">
        <v>18877</v>
      </c>
      <c r="J2296" s="11" t="s">
        <v>18878</v>
      </c>
      <c r="K2296" s="11" t="s">
        <v>14871</v>
      </c>
      <c r="L2296" s="11" t="s">
        <v>18879</v>
      </c>
      <c r="M2296" s="11" t="s">
        <v>10233</v>
      </c>
      <c r="N2296" s="12" t="s">
        <v>18880</v>
      </c>
      <c r="O2296" s="12" t="s">
        <v>18881</v>
      </c>
    </row>
    <row r="2297" spans="1:15" ht="15" customHeight="1" x14ac:dyDescent="0.3">
      <c r="A2297" s="11" t="s">
        <v>142</v>
      </c>
      <c r="B2297" s="11" t="s">
        <v>143</v>
      </c>
      <c r="C2297" s="17">
        <v>9</v>
      </c>
      <c r="D2297" s="11" t="s">
        <v>820</v>
      </c>
      <c r="E2297" s="11" t="s">
        <v>17617</v>
      </c>
      <c r="F2297" s="11">
        <v>15214894</v>
      </c>
      <c r="G2297" s="11" t="s">
        <v>18882</v>
      </c>
      <c r="H2297" s="11" t="s">
        <v>18883</v>
      </c>
      <c r="I2297" s="11" t="s">
        <v>1980</v>
      </c>
      <c r="J2297" s="11"/>
      <c r="K2297" s="11" t="s">
        <v>7337</v>
      </c>
      <c r="L2297" s="11" t="s">
        <v>18884</v>
      </c>
      <c r="M2297" s="11" t="s">
        <v>8240</v>
      </c>
      <c r="N2297" s="12" t="s">
        <v>18885</v>
      </c>
      <c r="O2297" s="12" t="s">
        <v>18886</v>
      </c>
    </row>
    <row r="2298" spans="1:15" ht="15" customHeight="1" x14ac:dyDescent="0.3">
      <c r="A2298" s="11" t="s">
        <v>142</v>
      </c>
      <c r="B2298" s="11" t="s">
        <v>143</v>
      </c>
      <c r="C2298" s="17">
        <v>9</v>
      </c>
      <c r="D2298" s="11" t="s">
        <v>820</v>
      </c>
      <c r="E2298" s="11" t="s">
        <v>17617</v>
      </c>
      <c r="F2298" s="11">
        <v>15283793</v>
      </c>
      <c r="G2298" s="11" t="s">
        <v>18887</v>
      </c>
      <c r="H2298" s="11" t="s">
        <v>18888</v>
      </c>
      <c r="I2298" s="11" t="s">
        <v>4364</v>
      </c>
      <c r="J2298" s="11"/>
      <c r="K2298" s="11" t="s">
        <v>10604</v>
      </c>
      <c r="L2298" s="11" t="s">
        <v>18889</v>
      </c>
      <c r="M2298" s="11" t="s">
        <v>8756</v>
      </c>
      <c r="N2298" s="12" t="s">
        <v>18890</v>
      </c>
      <c r="O2298" s="12" t="s">
        <v>18891</v>
      </c>
    </row>
    <row r="2299" spans="1:15" ht="15" customHeight="1" x14ac:dyDescent="0.3">
      <c r="A2299" s="11" t="s">
        <v>142</v>
      </c>
      <c r="B2299" s="11" t="s">
        <v>143</v>
      </c>
      <c r="C2299" s="17">
        <v>9</v>
      </c>
      <c r="D2299" s="11" t="s">
        <v>820</v>
      </c>
      <c r="E2299" s="11" t="s">
        <v>17617</v>
      </c>
      <c r="F2299" s="11">
        <v>12915477</v>
      </c>
      <c r="G2299" s="11" t="s">
        <v>18892</v>
      </c>
      <c r="H2299" s="11" t="s">
        <v>18893</v>
      </c>
      <c r="I2299" s="11" t="s">
        <v>18894</v>
      </c>
      <c r="J2299" s="11" t="s">
        <v>18895</v>
      </c>
      <c r="K2299" s="11" t="s">
        <v>8077</v>
      </c>
      <c r="L2299" s="11" t="s">
        <v>18896</v>
      </c>
      <c r="M2299" s="11" t="s">
        <v>7373</v>
      </c>
      <c r="N2299" s="12" t="s">
        <v>18897</v>
      </c>
      <c r="O2299" s="12" t="s">
        <v>18898</v>
      </c>
    </row>
    <row r="2300" spans="1:15" ht="15" customHeight="1" x14ac:dyDescent="0.3">
      <c r="A2300" s="11" t="s">
        <v>142</v>
      </c>
      <c r="B2300" s="11" t="s">
        <v>143</v>
      </c>
      <c r="C2300" s="17">
        <v>9</v>
      </c>
      <c r="D2300" s="11" t="s">
        <v>820</v>
      </c>
      <c r="E2300" s="11" t="s">
        <v>17617</v>
      </c>
      <c r="F2300" s="11">
        <v>12780720</v>
      </c>
      <c r="G2300" s="11" t="s">
        <v>18899</v>
      </c>
      <c r="H2300" s="11" t="s">
        <v>18900</v>
      </c>
      <c r="I2300" s="11" t="s">
        <v>842</v>
      </c>
      <c r="J2300" s="11"/>
      <c r="K2300" s="11" t="s">
        <v>7561</v>
      </c>
      <c r="L2300" s="11" t="s">
        <v>18901</v>
      </c>
      <c r="M2300" s="11" t="s">
        <v>7339</v>
      </c>
      <c r="N2300" s="12" t="s">
        <v>18902</v>
      </c>
      <c r="O2300" s="12" t="s">
        <v>18903</v>
      </c>
    </row>
    <row r="2301" spans="1:15" ht="15" customHeight="1" x14ac:dyDescent="0.3">
      <c r="A2301" s="11" t="s">
        <v>142</v>
      </c>
      <c r="B2301" s="11" t="s">
        <v>143</v>
      </c>
      <c r="C2301" s="17">
        <v>9</v>
      </c>
      <c r="D2301" s="11" t="s">
        <v>820</v>
      </c>
      <c r="E2301" s="11" t="s">
        <v>17617</v>
      </c>
      <c r="F2301" s="11">
        <v>12534588</v>
      </c>
      <c r="G2301" s="11" t="s">
        <v>18825</v>
      </c>
      <c r="H2301" s="11" t="s">
        <v>18904</v>
      </c>
      <c r="I2301" s="11" t="s">
        <v>741</v>
      </c>
      <c r="J2301" s="11"/>
      <c r="K2301" s="11" t="s">
        <v>7337</v>
      </c>
      <c r="L2301" s="11" t="s">
        <v>18905</v>
      </c>
      <c r="M2301" s="11" t="s">
        <v>7350</v>
      </c>
      <c r="N2301" s="12" t="s">
        <v>18906</v>
      </c>
      <c r="O2301" s="12" t="s">
        <v>18907</v>
      </c>
    </row>
    <row r="2302" spans="1:15" ht="15" customHeight="1" x14ac:dyDescent="0.3">
      <c r="A2302" s="11" t="s">
        <v>142</v>
      </c>
      <c r="B2302" s="11" t="s">
        <v>143</v>
      </c>
      <c r="C2302" s="17">
        <v>9</v>
      </c>
      <c r="D2302" s="11" t="s">
        <v>820</v>
      </c>
      <c r="E2302" s="11" t="s">
        <v>17617</v>
      </c>
      <c r="F2302" s="11">
        <v>12932268</v>
      </c>
      <c r="G2302" s="11" t="s">
        <v>18908</v>
      </c>
      <c r="H2302" s="11" t="s">
        <v>18909</v>
      </c>
      <c r="I2302" s="11" t="s">
        <v>9650</v>
      </c>
      <c r="J2302" s="11"/>
      <c r="K2302" s="11" t="s">
        <v>7337</v>
      </c>
      <c r="L2302" s="11" t="s">
        <v>18910</v>
      </c>
      <c r="M2302" s="11" t="s">
        <v>15925</v>
      </c>
      <c r="N2302" s="12" t="s">
        <v>18911</v>
      </c>
      <c r="O2302" s="12" t="s">
        <v>18912</v>
      </c>
    </row>
    <row r="2303" spans="1:15" ht="15" customHeight="1" x14ac:dyDescent="0.3">
      <c r="A2303" s="11" t="s">
        <v>142</v>
      </c>
      <c r="B2303" s="11" t="s">
        <v>143</v>
      </c>
      <c r="C2303" s="17">
        <v>9</v>
      </c>
      <c r="D2303" s="11" t="s">
        <v>820</v>
      </c>
      <c r="E2303" s="11" t="s">
        <v>17617</v>
      </c>
      <c r="F2303" s="11">
        <v>12673665</v>
      </c>
      <c r="G2303" s="11" t="s">
        <v>18913</v>
      </c>
      <c r="H2303" s="11" t="s">
        <v>18914</v>
      </c>
      <c r="I2303" s="11" t="s">
        <v>18915</v>
      </c>
      <c r="J2303" s="11"/>
      <c r="K2303" s="11" t="s">
        <v>18356</v>
      </c>
      <c r="L2303" s="11" t="s">
        <v>18916</v>
      </c>
      <c r="M2303" s="11" t="s">
        <v>18917</v>
      </c>
      <c r="N2303" s="12" t="s">
        <v>18918</v>
      </c>
      <c r="O2303" s="12" t="s">
        <v>18919</v>
      </c>
    </row>
    <row r="2304" spans="1:15" ht="15" customHeight="1" x14ac:dyDescent="0.3">
      <c r="A2304" s="11" t="s">
        <v>142</v>
      </c>
      <c r="B2304" s="11" t="s">
        <v>143</v>
      </c>
      <c r="C2304" s="17">
        <v>9</v>
      </c>
      <c r="D2304" s="11" t="s">
        <v>820</v>
      </c>
      <c r="E2304" s="11" t="s">
        <v>17617</v>
      </c>
      <c r="F2304" s="11">
        <v>12406346</v>
      </c>
      <c r="G2304" s="11" t="s">
        <v>18920</v>
      </c>
      <c r="H2304" s="11" t="s">
        <v>18921</v>
      </c>
      <c r="I2304" s="11" t="s">
        <v>9676</v>
      </c>
      <c r="J2304" s="11"/>
      <c r="K2304" s="11" t="s">
        <v>7412</v>
      </c>
      <c r="L2304" s="11" t="s">
        <v>18922</v>
      </c>
      <c r="M2304" s="11" t="s">
        <v>8240</v>
      </c>
      <c r="N2304" s="12" t="s">
        <v>18923</v>
      </c>
      <c r="O2304" s="12" t="s">
        <v>18924</v>
      </c>
    </row>
    <row r="2305" spans="1:15" ht="15" customHeight="1" x14ac:dyDescent="0.3">
      <c r="A2305" s="11" t="s">
        <v>142</v>
      </c>
      <c r="B2305" s="11" t="s">
        <v>143</v>
      </c>
      <c r="C2305" s="17">
        <v>9</v>
      </c>
      <c r="D2305" s="11" t="s">
        <v>820</v>
      </c>
      <c r="E2305" s="11" t="s">
        <v>17617</v>
      </c>
      <c r="F2305" s="11">
        <v>12366700</v>
      </c>
      <c r="G2305" s="11" t="s">
        <v>18925</v>
      </c>
      <c r="H2305" s="11" t="s">
        <v>18926</v>
      </c>
      <c r="I2305" s="11" t="s">
        <v>9676</v>
      </c>
      <c r="J2305" s="11"/>
      <c r="K2305" s="11" t="s">
        <v>7485</v>
      </c>
      <c r="L2305" s="11" t="s">
        <v>18927</v>
      </c>
      <c r="M2305" s="11" t="s">
        <v>7339</v>
      </c>
      <c r="N2305" s="12" t="s">
        <v>18928</v>
      </c>
      <c r="O2305" s="12" t="s">
        <v>18929</v>
      </c>
    </row>
    <row r="2306" spans="1:15" ht="15" customHeight="1" x14ac:dyDescent="0.3">
      <c r="A2306" s="11" t="s">
        <v>142</v>
      </c>
      <c r="B2306" s="11" t="s">
        <v>143</v>
      </c>
      <c r="C2306" s="17">
        <v>9</v>
      </c>
      <c r="D2306" s="11" t="s">
        <v>820</v>
      </c>
      <c r="E2306" s="11" t="s">
        <v>17617</v>
      </c>
      <c r="F2306" s="11">
        <v>12084738</v>
      </c>
      <c r="G2306" s="11" t="s">
        <v>18930</v>
      </c>
      <c r="H2306" s="11" t="s">
        <v>18931</v>
      </c>
      <c r="I2306" s="11" t="s">
        <v>3924</v>
      </c>
      <c r="J2306" s="11"/>
      <c r="K2306" s="11" t="s">
        <v>18932</v>
      </c>
      <c r="L2306" s="11" t="s">
        <v>18933</v>
      </c>
      <c r="M2306" s="11" t="s">
        <v>7520</v>
      </c>
      <c r="N2306" s="12" t="s">
        <v>18934</v>
      </c>
      <c r="O2306" s="12" t="s">
        <v>18935</v>
      </c>
    </row>
    <row r="2307" spans="1:15" ht="15" customHeight="1" x14ac:dyDescent="0.3">
      <c r="A2307" s="11" t="s">
        <v>142</v>
      </c>
      <c r="B2307" s="11" t="s">
        <v>143</v>
      </c>
      <c r="C2307" s="17">
        <v>9</v>
      </c>
      <c r="D2307" s="11" t="s">
        <v>820</v>
      </c>
      <c r="E2307" s="11" t="s">
        <v>17617</v>
      </c>
      <c r="F2307" s="11">
        <v>11841556</v>
      </c>
      <c r="G2307" s="11" t="s">
        <v>18936</v>
      </c>
      <c r="H2307" s="11" t="s">
        <v>18937</v>
      </c>
      <c r="I2307" s="11" t="s">
        <v>11114</v>
      </c>
      <c r="J2307" s="11"/>
      <c r="K2307" s="11" t="s">
        <v>7412</v>
      </c>
      <c r="L2307" s="11" t="s">
        <v>18938</v>
      </c>
      <c r="M2307" s="11" t="s">
        <v>7373</v>
      </c>
      <c r="N2307" s="12" t="s">
        <v>18939</v>
      </c>
      <c r="O2307" s="12" t="s">
        <v>18940</v>
      </c>
    </row>
    <row r="2308" spans="1:15" ht="15" customHeight="1" x14ac:dyDescent="0.3">
      <c r="A2308" s="11" t="s">
        <v>142</v>
      </c>
      <c r="B2308" s="11" t="s">
        <v>143</v>
      </c>
      <c r="C2308" s="17">
        <v>9</v>
      </c>
      <c r="D2308" s="11" t="s">
        <v>820</v>
      </c>
      <c r="E2308" s="11" t="s">
        <v>17617</v>
      </c>
      <c r="F2308" s="11">
        <v>12528404</v>
      </c>
      <c r="G2308" s="11" t="s">
        <v>18941</v>
      </c>
      <c r="H2308" s="11" t="s">
        <v>18942</v>
      </c>
      <c r="I2308" s="11" t="s">
        <v>695</v>
      </c>
      <c r="J2308" s="11"/>
      <c r="K2308" s="11" t="s">
        <v>18943</v>
      </c>
      <c r="L2308" s="11" t="s">
        <v>18944</v>
      </c>
      <c r="M2308" s="11" t="s">
        <v>7350</v>
      </c>
      <c r="N2308" s="12" t="s">
        <v>18945</v>
      </c>
      <c r="O2308" s="12"/>
    </row>
    <row r="2309" spans="1:15" ht="15" customHeight="1" x14ac:dyDescent="0.3">
      <c r="A2309" s="11" t="s">
        <v>142</v>
      </c>
      <c r="B2309" s="11" t="s">
        <v>143</v>
      </c>
      <c r="C2309" s="17">
        <v>9</v>
      </c>
      <c r="D2309" s="11" t="s">
        <v>820</v>
      </c>
      <c r="E2309" s="11" t="s">
        <v>17617</v>
      </c>
      <c r="F2309" s="11">
        <v>11588430</v>
      </c>
      <c r="G2309" s="11" t="s">
        <v>18946</v>
      </c>
      <c r="H2309" s="11" t="s">
        <v>18947</v>
      </c>
      <c r="I2309" s="11" t="s">
        <v>845</v>
      </c>
      <c r="J2309" s="11"/>
      <c r="K2309" s="11" t="s">
        <v>18948</v>
      </c>
      <c r="L2309" s="11" t="s">
        <v>18949</v>
      </c>
      <c r="M2309" s="11" t="s">
        <v>8240</v>
      </c>
      <c r="N2309" s="12" t="s">
        <v>18950</v>
      </c>
      <c r="O2309" s="12" t="s">
        <v>18951</v>
      </c>
    </row>
    <row r="2310" spans="1:15" ht="15" customHeight="1" x14ac:dyDescent="0.3">
      <c r="A2310" s="11" t="s">
        <v>142</v>
      </c>
      <c r="B2310" s="11" t="s">
        <v>143</v>
      </c>
      <c r="C2310" s="17">
        <v>9</v>
      </c>
      <c r="D2310" s="11" t="s">
        <v>820</v>
      </c>
      <c r="E2310" s="11" t="s">
        <v>17617</v>
      </c>
      <c r="F2310" s="11">
        <v>11167681</v>
      </c>
      <c r="G2310" s="11" t="s">
        <v>18952</v>
      </c>
      <c r="H2310" s="11" t="s">
        <v>18953</v>
      </c>
      <c r="I2310" s="11" t="s">
        <v>990</v>
      </c>
      <c r="J2310" s="11"/>
      <c r="K2310" s="11" t="s">
        <v>7337</v>
      </c>
      <c r="L2310" s="11" t="s">
        <v>18954</v>
      </c>
      <c r="M2310" s="11" t="s">
        <v>7373</v>
      </c>
      <c r="N2310" s="12" t="s">
        <v>18955</v>
      </c>
      <c r="O2310" s="12" t="s">
        <v>18956</v>
      </c>
    </row>
    <row r="2311" spans="1:15" ht="15" customHeight="1" x14ac:dyDescent="0.3">
      <c r="A2311" s="11" t="s">
        <v>142</v>
      </c>
      <c r="B2311" s="11" t="s">
        <v>143</v>
      </c>
      <c r="C2311" s="17">
        <v>9</v>
      </c>
      <c r="D2311" s="11" t="s">
        <v>820</v>
      </c>
      <c r="E2311" s="11" t="s">
        <v>17617</v>
      </c>
      <c r="F2311" s="11">
        <v>11260183</v>
      </c>
      <c r="G2311" s="11" t="s">
        <v>18957</v>
      </c>
      <c r="H2311" s="11" t="s">
        <v>18958</v>
      </c>
      <c r="I2311" s="11" t="s">
        <v>990</v>
      </c>
      <c r="J2311" s="11"/>
      <c r="K2311" s="11" t="s">
        <v>7561</v>
      </c>
      <c r="L2311" s="11" t="s">
        <v>18959</v>
      </c>
      <c r="M2311" s="11" t="s">
        <v>7734</v>
      </c>
      <c r="N2311" s="12" t="s">
        <v>18960</v>
      </c>
      <c r="O2311" s="12" t="s">
        <v>18961</v>
      </c>
    </row>
    <row r="2312" spans="1:15" ht="15" customHeight="1" x14ac:dyDescent="0.3">
      <c r="A2312" s="11" t="s">
        <v>142</v>
      </c>
      <c r="B2312" s="11" t="s">
        <v>143</v>
      </c>
      <c r="C2312" s="17">
        <v>9</v>
      </c>
      <c r="D2312" s="11" t="s">
        <v>820</v>
      </c>
      <c r="E2312" s="11" t="s">
        <v>17617</v>
      </c>
      <c r="F2312" s="11">
        <v>11159940</v>
      </c>
      <c r="G2312" s="11" t="s">
        <v>18962</v>
      </c>
      <c r="H2312" s="11" t="s">
        <v>18963</v>
      </c>
      <c r="I2312" s="11" t="s">
        <v>18964</v>
      </c>
      <c r="J2312" s="11"/>
      <c r="K2312" s="11" t="s">
        <v>8077</v>
      </c>
      <c r="L2312" s="11" t="s">
        <v>18965</v>
      </c>
      <c r="M2312" s="11" t="s">
        <v>10157</v>
      </c>
      <c r="N2312" s="12" t="s">
        <v>18966</v>
      </c>
      <c r="O2312" s="12" t="s">
        <v>18967</v>
      </c>
    </row>
    <row r="2313" spans="1:15" ht="15" customHeight="1" x14ac:dyDescent="0.3">
      <c r="A2313" s="11" t="s">
        <v>142</v>
      </c>
      <c r="B2313" s="11" t="s">
        <v>143</v>
      </c>
      <c r="C2313" s="17">
        <v>9</v>
      </c>
      <c r="D2313" s="11" t="s">
        <v>820</v>
      </c>
      <c r="E2313" s="11" t="s">
        <v>17617</v>
      </c>
      <c r="F2313" s="11">
        <v>11167982</v>
      </c>
      <c r="G2313" s="11" t="s">
        <v>15772</v>
      </c>
      <c r="H2313" s="11" t="s">
        <v>15773</v>
      </c>
      <c r="I2313" s="11" t="s">
        <v>893</v>
      </c>
      <c r="J2313" s="11"/>
      <c r="K2313" s="11" t="s">
        <v>7561</v>
      </c>
      <c r="L2313" s="11" t="s">
        <v>15774</v>
      </c>
      <c r="M2313" s="11" t="s">
        <v>7339</v>
      </c>
      <c r="N2313" s="12" t="s">
        <v>15775</v>
      </c>
      <c r="O2313" s="12" t="s">
        <v>15776</v>
      </c>
    </row>
    <row r="2314" spans="1:15" ht="15" customHeight="1" x14ac:dyDescent="0.3">
      <c r="A2314" s="11" t="s">
        <v>142</v>
      </c>
      <c r="B2314" s="11" t="s">
        <v>143</v>
      </c>
      <c r="C2314" s="17">
        <v>9</v>
      </c>
      <c r="D2314" s="11" t="s">
        <v>820</v>
      </c>
      <c r="E2314" s="11" t="s">
        <v>17617</v>
      </c>
      <c r="F2314" s="11">
        <v>10835624</v>
      </c>
      <c r="G2314" s="11" t="s">
        <v>18968</v>
      </c>
      <c r="H2314" s="11" t="s">
        <v>18969</v>
      </c>
      <c r="I2314" s="11" t="s">
        <v>2345</v>
      </c>
      <c r="J2314" s="11"/>
      <c r="K2314" s="11" t="s">
        <v>8815</v>
      </c>
      <c r="L2314" s="11" t="s">
        <v>18970</v>
      </c>
      <c r="M2314" s="11" t="s">
        <v>7373</v>
      </c>
      <c r="N2314" s="12" t="s">
        <v>18971</v>
      </c>
      <c r="O2314" s="12" t="s">
        <v>18972</v>
      </c>
    </row>
    <row r="2315" spans="1:15" ht="15" customHeight="1" x14ac:dyDescent="0.3">
      <c r="A2315" s="11" t="s">
        <v>142</v>
      </c>
      <c r="B2315" s="11" t="s">
        <v>143</v>
      </c>
      <c r="C2315" s="17">
        <v>9</v>
      </c>
      <c r="D2315" s="11" t="s">
        <v>820</v>
      </c>
      <c r="E2315" s="11" t="s">
        <v>17617</v>
      </c>
      <c r="F2315" s="11">
        <v>10504448</v>
      </c>
      <c r="G2315" s="11" t="s">
        <v>18973</v>
      </c>
      <c r="H2315" s="11" t="s">
        <v>18974</v>
      </c>
      <c r="I2315" s="11" t="s">
        <v>9957</v>
      </c>
      <c r="J2315" s="11"/>
      <c r="K2315" s="11" t="s">
        <v>7412</v>
      </c>
      <c r="L2315" s="11" t="s">
        <v>18975</v>
      </c>
      <c r="M2315" s="11" t="s">
        <v>7373</v>
      </c>
      <c r="N2315" s="12" t="s">
        <v>18976</v>
      </c>
      <c r="O2315" s="12" t="s">
        <v>18977</v>
      </c>
    </row>
    <row r="2316" spans="1:15" ht="15" customHeight="1" x14ac:dyDescent="0.3">
      <c r="A2316" s="11" t="s">
        <v>142</v>
      </c>
      <c r="B2316" s="11" t="s">
        <v>143</v>
      </c>
      <c r="C2316" s="17">
        <v>9</v>
      </c>
      <c r="D2316" s="11" t="s">
        <v>820</v>
      </c>
      <c r="E2316" s="11" t="s">
        <v>17617</v>
      </c>
      <c r="F2316" s="11">
        <v>10354017</v>
      </c>
      <c r="G2316" s="11" t="s">
        <v>18825</v>
      </c>
      <c r="H2316" s="11" t="s">
        <v>18978</v>
      </c>
      <c r="I2316" s="11" t="s">
        <v>9968</v>
      </c>
      <c r="J2316" s="11"/>
      <c r="K2316" s="11" t="s">
        <v>7337</v>
      </c>
      <c r="L2316" s="11" t="s">
        <v>18979</v>
      </c>
      <c r="M2316" s="11" t="s">
        <v>10334</v>
      </c>
      <c r="N2316" s="12" t="s">
        <v>18980</v>
      </c>
      <c r="O2316" s="12" t="s">
        <v>18981</v>
      </c>
    </row>
    <row r="2317" spans="1:15" ht="15" customHeight="1" x14ac:dyDescent="0.3">
      <c r="A2317" s="11" t="s">
        <v>142</v>
      </c>
      <c r="B2317" s="11" t="s">
        <v>143</v>
      </c>
      <c r="C2317" s="17">
        <v>9</v>
      </c>
      <c r="D2317" s="11" t="s">
        <v>820</v>
      </c>
      <c r="E2317" s="11" t="s">
        <v>17617</v>
      </c>
      <c r="F2317" s="11">
        <v>10232400</v>
      </c>
      <c r="G2317" s="11" t="s">
        <v>18982</v>
      </c>
      <c r="H2317" s="11" t="s">
        <v>18983</v>
      </c>
      <c r="I2317" s="11" t="s">
        <v>3261</v>
      </c>
      <c r="J2317" s="11"/>
      <c r="K2317" s="11" t="s">
        <v>7485</v>
      </c>
      <c r="L2317" s="11" t="s">
        <v>18984</v>
      </c>
      <c r="M2317" s="11" t="s">
        <v>18985</v>
      </c>
      <c r="N2317" s="12" t="s">
        <v>18986</v>
      </c>
      <c r="O2317" s="12" t="s">
        <v>18987</v>
      </c>
    </row>
    <row r="2318" spans="1:15" ht="15" customHeight="1" x14ac:dyDescent="0.3">
      <c r="A2318" s="11" t="s">
        <v>142</v>
      </c>
      <c r="B2318" s="11" t="s">
        <v>143</v>
      </c>
      <c r="C2318" s="17">
        <v>9</v>
      </c>
      <c r="D2318" s="11" t="s">
        <v>820</v>
      </c>
      <c r="E2318" s="11" t="s">
        <v>17617</v>
      </c>
      <c r="F2318" s="11">
        <v>9767318</v>
      </c>
      <c r="G2318" s="11" t="s">
        <v>18988</v>
      </c>
      <c r="H2318" s="11" t="s">
        <v>18989</v>
      </c>
      <c r="I2318" s="11" t="s">
        <v>900</v>
      </c>
      <c r="J2318" s="11"/>
      <c r="K2318" s="11" t="s">
        <v>7337</v>
      </c>
      <c r="L2318" s="11" t="s">
        <v>18990</v>
      </c>
      <c r="M2318" s="11" t="s">
        <v>8615</v>
      </c>
      <c r="N2318" s="12" t="s">
        <v>18991</v>
      </c>
      <c r="O2318" s="12" t="s">
        <v>18992</v>
      </c>
    </row>
    <row r="2319" spans="1:15" ht="15" customHeight="1" x14ac:dyDescent="0.3">
      <c r="A2319" s="11" t="s">
        <v>142</v>
      </c>
      <c r="B2319" s="11" t="s">
        <v>143</v>
      </c>
      <c r="C2319" s="17">
        <v>9</v>
      </c>
      <c r="D2319" s="11" t="s">
        <v>820</v>
      </c>
      <c r="E2319" s="11" t="s">
        <v>17617</v>
      </c>
      <c r="F2319" s="11">
        <v>9758627</v>
      </c>
      <c r="G2319" s="11" t="s">
        <v>18993</v>
      </c>
      <c r="H2319" s="11" t="s">
        <v>18994</v>
      </c>
      <c r="I2319" s="11" t="s">
        <v>2046</v>
      </c>
      <c r="J2319" s="11"/>
      <c r="K2319" s="11" t="s">
        <v>8509</v>
      </c>
      <c r="L2319" s="11" t="s">
        <v>18995</v>
      </c>
      <c r="M2319" s="11" t="s">
        <v>10233</v>
      </c>
      <c r="N2319" s="12" t="s">
        <v>18996</v>
      </c>
      <c r="O2319" s="12" t="s">
        <v>18997</v>
      </c>
    </row>
    <row r="2320" spans="1:15" ht="15" customHeight="1" x14ac:dyDescent="0.3">
      <c r="A2320" s="11" t="s">
        <v>142</v>
      </c>
      <c r="B2320" s="11" t="s">
        <v>143</v>
      </c>
      <c r="C2320" s="17">
        <v>9</v>
      </c>
      <c r="D2320" s="11" t="s">
        <v>820</v>
      </c>
      <c r="E2320" s="11" t="s">
        <v>17617</v>
      </c>
      <c r="F2320" s="11">
        <v>9892898</v>
      </c>
      <c r="G2320" s="11" t="s">
        <v>18998</v>
      </c>
      <c r="H2320" s="11" t="s">
        <v>18999</v>
      </c>
      <c r="I2320" s="11" t="s">
        <v>2046</v>
      </c>
      <c r="J2320" s="11"/>
      <c r="K2320" s="11" t="s">
        <v>7337</v>
      </c>
      <c r="L2320" s="11" t="s">
        <v>19000</v>
      </c>
      <c r="M2320" s="11" t="s">
        <v>7339</v>
      </c>
      <c r="N2320" s="12" t="s">
        <v>19001</v>
      </c>
      <c r="O2320" s="12" t="s">
        <v>19002</v>
      </c>
    </row>
    <row r="2321" spans="1:15" ht="15" customHeight="1" x14ac:dyDescent="0.3">
      <c r="A2321" s="11" t="s">
        <v>142</v>
      </c>
      <c r="B2321" s="11" t="s">
        <v>143</v>
      </c>
      <c r="C2321" s="17">
        <v>9</v>
      </c>
      <c r="D2321" s="11" t="s">
        <v>820</v>
      </c>
      <c r="E2321" s="11" t="s">
        <v>17617</v>
      </c>
      <c r="F2321" s="11">
        <v>9843463</v>
      </c>
      <c r="G2321" s="11" t="s">
        <v>19003</v>
      </c>
      <c r="H2321" s="11" t="s">
        <v>19004</v>
      </c>
      <c r="I2321" s="11" t="s">
        <v>19005</v>
      </c>
      <c r="J2321" s="11"/>
      <c r="K2321" s="11" t="s">
        <v>19006</v>
      </c>
      <c r="L2321" s="11" t="s">
        <v>19007</v>
      </c>
      <c r="M2321" s="11" t="s">
        <v>15663</v>
      </c>
      <c r="N2321" s="12" t="s">
        <v>19008</v>
      </c>
      <c r="O2321" s="12" t="s">
        <v>19009</v>
      </c>
    </row>
    <row r="2322" spans="1:15" ht="15" customHeight="1" x14ac:dyDescent="0.3">
      <c r="A2322" s="11" t="s">
        <v>142</v>
      </c>
      <c r="B2322" s="11" t="s">
        <v>143</v>
      </c>
      <c r="C2322" s="17">
        <v>9</v>
      </c>
      <c r="D2322" s="11" t="s">
        <v>820</v>
      </c>
      <c r="E2322" s="11" t="s">
        <v>17617</v>
      </c>
      <c r="F2322" s="11">
        <v>9856842</v>
      </c>
      <c r="G2322" s="11" t="s">
        <v>19010</v>
      </c>
      <c r="H2322" s="11" t="s">
        <v>19011</v>
      </c>
      <c r="I2322" s="11" t="s">
        <v>10031</v>
      </c>
      <c r="J2322" s="11"/>
      <c r="K2322" s="11" t="s">
        <v>7412</v>
      </c>
      <c r="L2322" s="11" t="s">
        <v>19012</v>
      </c>
      <c r="M2322" s="11" t="s">
        <v>10157</v>
      </c>
      <c r="N2322" s="12" t="s">
        <v>19013</v>
      </c>
      <c r="O2322" s="12" t="s">
        <v>19014</v>
      </c>
    </row>
    <row r="2323" spans="1:15" ht="15" customHeight="1" x14ac:dyDescent="0.3">
      <c r="A2323" s="11" t="s">
        <v>142</v>
      </c>
      <c r="B2323" s="11" t="s">
        <v>143</v>
      </c>
      <c r="C2323" s="17">
        <v>9</v>
      </c>
      <c r="D2323" s="11" t="s">
        <v>820</v>
      </c>
      <c r="E2323" s="11" t="s">
        <v>17617</v>
      </c>
      <c r="F2323" s="11">
        <v>9990399</v>
      </c>
      <c r="G2323" s="11" t="s">
        <v>18988</v>
      </c>
      <c r="H2323" s="11" t="s">
        <v>19015</v>
      </c>
      <c r="I2323" s="11" t="s">
        <v>10031</v>
      </c>
      <c r="J2323" s="11"/>
      <c r="K2323" s="11" t="s">
        <v>7337</v>
      </c>
      <c r="L2323" s="11" t="s">
        <v>19016</v>
      </c>
      <c r="M2323" s="11" t="s">
        <v>8615</v>
      </c>
      <c r="N2323" s="12" t="s">
        <v>19017</v>
      </c>
      <c r="O2323" s="12" t="s">
        <v>19018</v>
      </c>
    </row>
    <row r="2324" spans="1:15" ht="15" customHeight="1" x14ac:dyDescent="0.3">
      <c r="A2324" s="11" t="s">
        <v>142</v>
      </c>
      <c r="B2324" s="11" t="s">
        <v>143</v>
      </c>
      <c r="C2324" s="17">
        <v>9</v>
      </c>
      <c r="D2324" s="11" t="s">
        <v>820</v>
      </c>
      <c r="E2324" s="11" t="s">
        <v>17617</v>
      </c>
      <c r="F2324" s="11">
        <v>9129237</v>
      </c>
      <c r="G2324" s="11" t="s">
        <v>19019</v>
      </c>
      <c r="H2324" s="11" t="s">
        <v>19020</v>
      </c>
      <c r="I2324" s="11" t="s">
        <v>902</v>
      </c>
      <c r="J2324" s="11"/>
      <c r="K2324" s="11" t="s">
        <v>7412</v>
      </c>
      <c r="L2324" s="11" t="s">
        <v>19021</v>
      </c>
      <c r="M2324" s="11" t="s">
        <v>7373</v>
      </c>
      <c r="N2324" s="12" t="s">
        <v>19022</v>
      </c>
      <c r="O2324" s="12" t="s">
        <v>19023</v>
      </c>
    </row>
    <row r="2325" spans="1:15" ht="15" customHeight="1" x14ac:dyDescent="0.3">
      <c r="A2325" s="11" t="s">
        <v>142</v>
      </c>
      <c r="B2325" s="11" t="s">
        <v>143</v>
      </c>
      <c r="C2325" s="17">
        <v>9</v>
      </c>
      <c r="D2325" s="11" t="s">
        <v>820</v>
      </c>
      <c r="E2325" s="11" t="s">
        <v>17617</v>
      </c>
      <c r="F2325" s="11">
        <v>9171831</v>
      </c>
      <c r="G2325" s="11" t="s">
        <v>19024</v>
      </c>
      <c r="H2325" s="11" t="s">
        <v>19025</v>
      </c>
      <c r="I2325" s="11" t="s">
        <v>15909</v>
      </c>
      <c r="J2325" s="11"/>
      <c r="K2325" s="11" t="s">
        <v>8815</v>
      </c>
      <c r="L2325" s="11" t="s">
        <v>19026</v>
      </c>
      <c r="M2325" s="11" t="s">
        <v>10157</v>
      </c>
      <c r="N2325" s="12" t="s">
        <v>19027</v>
      </c>
      <c r="O2325" s="12" t="s">
        <v>19028</v>
      </c>
    </row>
    <row r="2326" spans="1:15" ht="15" customHeight="1" x14ac:dyDescent="0.3">
      <c r="A2326" s="11" t="s">
        <v>142</v>
      </c>
      <c r="B2326" s="11" t="s">
        <v>143</v>
      </c>
      <c r="C2326" s="17">
        <v>9</v>
      </c>
      <c r="D2326" s="11" t="s">
        <v>820</v>
      </c>
      <c r="E2326" s="11" t="s">
        <v>17617</v>
      </c>
      <c r="F2326" s="11">
        <v>9274651</v>
      </c>
      <c r="G2326" s="11" t="s">
        <v>19029</v>
      </c>
      <c r="H2326" s="11" t="s">
        <v>19030</v>
      </c>
      <c r="I2326" s="11" t="s">
        <v>3515</v>
      </c>
      <c r="J2326" s="11"/>
      <c r="K2326" s="11" t="s">
        <v>7337</v>
      </c>
      <c r="L2326" s="11" t="s">
        <v>19031</v>
      </c>
      <c r="M2326" s="11" t="s">
        <v>8615</v>
      </c>
      <c r="N2326" s="12" t="s">
        <v>19032</v>
      </c>
      <c r="O2326" s="12" t="s">
        <v>19033</v>
      </c>
    </row>
    <row r="2327" spans="1:15" ht="15" customHeight="1" x14ac:dyDescent="0.3">
      <c r="A2327" s="11" t="s">
        <v>142</v>
      </c>
      <c r="B2327" s="11" t="s">
        <v>143</v>
      </c>
      <c r="C2327" s="17">
        <v>9</v>
      </c>
      <c r="D2327" s="11" t="s">
        <v>820</v>
      </c>
      <c r="E2327" s="11" t="s">
        <v>17617</v>
      </c>
      <c r="F2327" s="11">
        <v>9406827</v>
      </c>
      <c r="G2327" s="11" t="s">
        <v>19034</v>
      </c>
      <c r="H2327" s="11" t="s">
        <v>19035</v>
      </c>
      <c r="I2327" s="11" t="s">
        <v>3592</v>
      </c>
      <c r="J2327" s="11"/>
      <c r="K2327" s="11" t="s">
        <v>7412</v>
      </c>
      <c r="L2327" s="11" t="s">
        <v>19036</v>
      </c>
      <c r="M2327" s="11" t="s">
        <v>7373</v>
      </c>
      <c r="N2327" s="12" t="s">
        <v>19037</v>
      </c>
      <c r="O2327" s="12" t="s">
        <v>19038</v>
      </c>
    </row>
    <row r="2328" spans="1:15" ht="15" customHeight="1" x14ac:dyDescent="0.3">
      <c r="A2328" s="11" t="s">
        <v>142</v>
      </c>
      <c r="B2328" s="11" t="s">
        <v>143</v>
      </c>
      <c r="C2328" s="17">
        <v>9</v>
      </c>
      <c r="D2328" s="11" t="s">
        <v>820</v>
      </c>
      <c r="E2328" s="11" t="s">
        <v>17617</v>
      </c>
      <c r="F2328" s="11">
        <v>9126011</v>
      </c>
      <c r="G2328" s="11" t="s">
        <v>19039</v>
      </c>
      <c r="H2328" s="11" t="s">
        <v>19040</v>
      </c>
      <c r="I2328" s="11" t="s">
        <v>672</v>
      </c>
      <c r="J2328" s="11"/>
      <c r="K2328" s="11" t="s">
        <v>8900</v>
      </c>
      <c r="L2328" s="11" t="s">
        <v>19041</v>
      </c>
      <c r="M2328" s="11" t="s">
        <v>8756</v>
      </c>
      <c r="N2328" s="12" t="s">
        <v>19042</v>
      </c>
      <c r="O2328" s="12" t="s">
        <v>19043</v>
      </c>
    </row>
    <row r="2329" spans="1:15" ht="15" customHeight="1" x14ac:dyDescent="0.3">
      <c r="A2329" s="11" t="s">
        <v>142</v>
      </c>
      <c r="B2329" s="11" t="s">
        <v>143</v>
      </c>
      <c r="C2329" s="17">
        <v>9</v>
      </c>
      <c r="D2329" s="11" t="s">
        <v>820</v>
      </c>
      <c r="E2329" s="11" t="s">
        <v>17617</v>
      </c>
      <c r="F2329" s="11">
        <v>9155962</v>
      </c>
      <c r="G2329" s="11" t="s">
        <v>19044</v>
      </c>
      <c r="H2329" s="11" t="s">
        <v>19045</v>
      </c>
      <c r="I2329" s="11" t="s">
        <v>672</v>
      </c>
      <c r="J2329" s="11"/>
      <c r="K2329" s="11" t="s">
        <v>7337</v>
      </c>
      <c r="L2329" s="11" t="s">
        <v>19046</v>
      </c>
      <c r="M2329" s="11" t="s">
        <v>8756</v>
      </c>
      <c r="N2329" s="12" t="s">
        <v>19047</v>
      </c>
      <c r="O2329" s="12" t="s">
        <v>19048</v>
      </c>
    </row>
    <row r="2330" spans="1:15" ht="15" customHeight="1" x14ac:dyDescent="0.3">
      <c r="A2330" s="11" t="s">
        <v>142</v>
      </c>
      <c r="B2330" s="11" t="s">
        <v>143</v>
      </c>
      <c r="C2330" s="17">
        <v>9</v>
      </c>
      <c r="D2330" s="11" t="s">
        <v>820</v>
      </c>
      <c r="E2330" s="11" t="s">
        <v>17617</v>
      </c>
      <c r="F2330" s="11">
        <v>8950682</v>
      </c>
      <c r="G2330" s="11" t="s">
        <v>19049</v>
      </c>
      <c r="H2330" s="11" t="s">
        <v>19050</v>
      </c>
      <c r="I2330" s="11" t="s">
        <v>15923</v>
      </c>
      <c r="J2330" s="11"/>
      <c r="K2330" s="11" t="s">
        <v>9183</v>
      </c>
      <c r="L2330" s="11" t="s">
        <v>19051</v>
      </c>
      <c r="M2330" s="11" t="s">
        <v>8756</v>
      </c>
      <c r="N2330" s="12" t="s">
        <v>19052</v>
      </c>
      <c r="O2330" s="12" t="s">
        <v>19053</v>
      </c>
    </row>
    <row r="2331" spans="1:15" ht="15" customHeight="1" x14ac:dyDescent="0.3">
      <c r="A2331" s="11" t="s">
        <v>142</v>
      </c>
      <c r="B2331" s="11" t="s">
        <v>143</v>
      </c>
      <c r="C2331" s="17">
        <v>9</v>
      </c>
      <c r="D2331" s="11" t="s">
        <v>820</v>
      </c>
      <c r="E2331" s="11" t="s">
        <v>17617</v>
      </c>
      <c r="F2331" s="11">
        <v>8914382</v>
      </c>
      <c r="G2331" s="11" t="s">
        <v>19054</v>
      </c>
      <c r="H2331" s="11" t="s">
        <v>19055</v>
      </c>
      <c r="I2331" s="11" t="s">
        <v>914</v>
      </c>
      <c r="J2331" s="11"/>
      <c r="K2331" s="11" t="s">
        <v>7561</v>
      </c>
      <c r="L2331" s="11" t="s">
        <v>19056</v>
      </c>
      <c r="M2331" s="11" t="s">
        <v>8615</v>
      </c>
      <c r="N2331" s="12" t="s">
        <v>19057</v>
      </c>
      <c r="O2331" s="12" t="s">
        <v>19058</v>
      </c>
    </row>
    <row r="2332" spans="1:15" ht="15" customHeight="1" x14ac:dyDescent="0.3">
      <c r="A2332" s="11" t="s">
        <v>142</v>
      </c>
      <c r="B2332" s="11" t="s">
        <v>143</v>
      </c>
      <c r="C2332" s="17">
        <v>9</v>
      </c>
      <c r="D2332" s="11" t="s">
        <v>820</v>
      </c>
      <c r="E2332" s="11" t="s">
        <v>17617</v>
      </c>
      <c r="F2332" s="11">
        <v>8736337</v>
      </c>
      <c r="G2332" s="11" t="s">
        <v>19059</v>
      </c>
      <c r="H2332" s="11" t="s">
        <v>19060</v>
      </c>
      <c r="I2332" s="11" t="s">
        <v>914</v>
      </c>
      <c r="J2332" s="11"/>
      <c r="K2332" s="11" t="s">
        <v>7337</v>
      </c>
      <c r="L2332" s="11" t="s">
        <v>19061</v>
      </c>
      <c r="M2332" s="11" t="s">
        <v>8188</v>
      </c>
      <c r="N2332" s="12" t="s">
        <v>19062</v>
      </c>
      <c r="O2332" s="12" t="s">
        <v>19063</v>
      </c>
    </row>
    <row r="2333" spans="1:15" ht="15" customHeight="1" x14ac:dyDescent="0.3">
      <c r="A2333" s="11" t="s">
        <v>142</v>
      </c>
      <c r="B2333" s="11" t="s">
        <v>143</v>
      </c>
      <c r="C2333" s="17">
        <v>9</v>
      </c>
      <c r="D2333" s="11" t="s">
        <v>820</v>
      </c>
      <c r="E2333" s="11" t="s">
        <v>17617</v>
      </c>
      <c r="F2333" s="11">
        <v>8882775</v>
      </c>
      <c r="G2333" s="11" t="s">
        <v>19064</v>
      </c>
      <c r="H2333" s="11" t="s">
        <v>19065</v>
      </c>
      <c r="I2333" s="11" t="s">
        <v>19066</v>
      </c>
      <c r="J2333" s="11"/>
      <c r="K2333" s="11" t="s">
        <v>15661</v>
      </c>
      <c r="L2333" s="11" t="s">
        <v>19067</v>
      </c>
      <c r="M2333" s="11" t="s">
        <v>8756</v>
      </c>
      <c r="N2333" s="12" t="s">
        <v>19068</v>
      </c>
      <c r="O2333" s="12" t="s">
        <v>19069</v>
      </c>
    </row>
    <row r="2334" spans="1:15" ht="15" customHeight="1" x14ac:dyDescent="0.3">
      <c r="A2334" s="11" t="s">
        <v>142</v>
      </c>
      <c r="B2334" s="11" t="s">
        <v>143</v>
      </c>
      <c r="C2334" s="17">
        <v>9</v>
      </c>
      <c r="D2334" s="11" t="s">
        <v>820</v>
      </c>
      <c r="E2334" s="11" t="s">
        <v>17617</v>
      </c>
      <c r="F2334" s="11">
        <v>8763441</v>
      </c>
      <c r="G2334" s="11" t="s">
        <v>19070</v>
      </c>
      <c r="H2334" s="11" t="s">
        <v>19071</v>
      </c>
      <c r="I2334" s="11" t="s">
        <v>2352</v>
      </c>
      <c r="J2334" s="11"/>
      <c r="K2334" s="11" t="s">
        <v>7337</v>
      </c>
      <c r="L2334" s="11" t="s">
        <v>19072</v>
      </c>
      <c r="M2334" s="11" t="s">
        <v>8756</v>
      </c>
      <c r="N2334" s="12" t="s">
        <v>19073</v>
      </c>
      <c r="O2334" s="12" t="s">
        <v>19074</v>
      </c>
    </row>
    <row r="2335" spans="1:15" ht="15" customHeight="1" x14ac:dyDescent="0.3">
      <c r="A2335" s="11" t="s">
        <v>142</v>
      </c>
      <c r="B2335" s="11" t="s">
        <v>143</v>
      </c>
      <c r="C2335" s="17">
        <v>9</v>
      </c>
      <c r="D2335" s="11" t="s">
        <v>820</v>
      </c>
      <c r="E2335" s="11" t="s">
        <v>17628</v>
      </c>
      <c r="F2335" s="11">
        <v>8857340</v>
      </c>
      <c r="G2335" s="11" t="s">
        <v>19075</v>
      </c>
      <c r="H2335" s="11" t="s">
        <v>19076</v>
      </c>
      <c r="I2335" s="11" t="s">
        <v>13023</v>
      </c>
      <c r="J2335" s="11"/>
      <c r="K2335" s="11" t="s">
        <v>7561</v>
      </c>
      <c r="L2335" s="11" t="s">
        <v>19077</v>
      </c>
      <c r="M2335" s="11" t="s">
        <v>8756</v>
      </c>
      <c r="N2335" s="12" t="s">
        <v>19078</v>
      </c>
      <c r="O2335" s="12" t="s">
        <v>19079</v>
      </c>
    </row>
    <row r="2336" spans="1:15" ht="15" customHeight="1" x14ac:dyDescent="0.3">
      <c r="A2336" s="11" t="s">
        <v>142</v>
      </c>
      <c r="B2336" s="11" t="s">
        <v>143</v>
      </c>
      <c r="C2336" s="17">
        <v>9</v>
      </c>
      <c r="D2336" s="11" t="s">
        <v>820</v>
      </c>
      <c r="E2336" s="11" t="s">
        <v>17628</v>
      </c>
      <c r="F2336" s="11">
        <v>7857846</v>
      </c>
      <c r="G2336" s="11" t="s">
        <v>19080</v>
      </c>
      <c r="H2336" s="11" t="s">
        <v>19081</v>
      </c>
      <c r="I2336" s="11" t="s">
        <v>19082</v>
      </c>
      <c r="J2336" s="11"/>
      <c r="K2336" s="11" t="s">
        <v>7337</v>
      </c>
      <c r="L2336" s="11" t="s">
        <v>19083</v>
      </c>
      <c r="M2336" s="11" t="s">
        <v>8756</v>
      </c>
      <c r="N2336" s="12" t="s">
        <v>19084</v>
      </c>
      <c r="O2336" s="12" t="s">
        <v>19085</v>
      </c>
    </row>
    <row r="2337" spans="1:15" ht="15" customHeight="1" x14ac:dyDescent="0.3">
      <c r="A2337" s="11" t="s">
        <v>142</v>
      </c>
      <c r="B2337" s="11" t="s">
        <v>143</v>
      </c>
      <c r="C2337" s="17">
        <v>9</v>
      </c>
      <c r="D2337" s="11" t="s">
        <v>820</v>
      </c>
      <c r="E2337" s="11" t="s">
        <v>17628</v>
      </c>
      <c r="F2337" s="11">
        <v>550798</v>
      </c>
      <c r="G2337" s="11" t="s">
        <v>19086</v>
      </c>
      <c r="H2337" s="11" t="s">
        <v>19087</v>
      </c>
      <c r="I2337" s="11" t="s">
        <v>19088</v>
      </c>
      <c r="J2337" s="11"/>
      <c r="K2337" s="11" t="s">
        <v>19089</v>
      </c>
      <c r="L2337" s="11" t="s">
        <v>19090</v>
      </c>
      <c r="M2337" s="11" t="s">
        <v>8756</v>
      </c>
      <c r="N2337" s="12" t="s">
        <v>19091</v>
      </c>
      <c r="O2337" s="12" t="s">
        <v>19092</v>
      </c>
    </row>
    <row r="2338" spans="1:15" ht="15" customHeight="1" x14ac:dyDescent="0.3">
      <c r="A2338" s="11" t="s">
        <v>142</v>
      </c>
      <c r="B2338" s="11" t="s">
        <v>143</v>
      </c>
      <c r="C2338" s="17">
        <v>9</v>
      </c>
      <c r="D2338" s="11" t="s">
        <v>820</v>
      </c>
      <c r="E2338" s="11" t="s">
        <v>17617</v>
      </c>
      <c r="F2338" s="11">
        <v>20322445</v>
      </c>
      <c r="G2338" s="11" t="s">
        <v>18377</v>
      </c>
      <c r="H2338" s="11" t="s">
        <v>19093</v>
      </c>
      <c r="I2338" s="11" t="s">
        <v>19094</v>
      </c>
      <c r="J2338" s="11"/>
      <c r="K2338" s="11" t="s">
        <v>19095</v>
      </c>
      <c r="L2338" s="11" t="s">
        <v>19096</v>
      </c>
      <c r="M2338" s="11" t="s">
        <v>7339</v>
      </c>
      <c r="N2338" s="12" t="s">
        <v>19097</v>
      </c>
      <c r="O2338" s="12" t="s">
        <v>19098</v>
      </c>
    </row>
    <row r="2339" spans="1:15" ht="15" customHeight="1" x14ac:dyDescent="0.3">
      <c r="A2339" s="11" t="s">
        <v>142</v>
      </c>
      <c r="B2339" s="11" t="s">
        <v>143</v>
      </c>
      <c r="C2339" s="17">
        <v>9</v>
      </c>
      <c r="D2339" s="11" t="s">
        <v>820</v>
      </c>
      <c r="E2339" s="11" t="s">
        <v>17617</v>
      </c>
      <c r="F2339" s="11">
        <v>20322138</v>
      </c>
      <c r="G2339" s="11" t="s">
        <v>18377</v>
      </c>
      <c r="H2339" s="11" t="s">
        <v>19099</v>
      </c>
      <c r="I2339" s="11" t="s">
        <v>19100</v>
      </c>
      <c r="J2339" s="11"/>
      <c r="K2339" s="11" t="s">
        <v>19095</v>
      </c>
      <c r="L2339" s="11" t="s">
        <v>19101</v>
      </c>
      <c r="M2339" s="11" t="s">
        <v>7339</v>
      </c>
      <c r="N2339" s="12" t="s">
        <v>19102</v>
      </c>
      <c r="O2339" s="12" t="s">
        <v>19103</v>
      </c>
    </row>
    <row r="2340" spans="1:15" ht="15" customHeight="1" x14ac:dyDescent="0.3">
      <c r="A2340" s="11" t="s">
        <v>158</v>
      </c>
      <c r="B2340" s="11" t="s">
        <v>159</v>
      </c>
      <c r="C2340" s="17">
        <v>10</v>
      </c>
      <c r="D2340" s="11" t="s">
        <v>854</v>
      </c>
      <c r="E2340" s="11" t="s">
        <v>19104</v>
      </c>
      <c r="F2340" s="11">
        <v>37418627</v>
      </c>
      <c r="G2340" s="11" t="s">
        <v>13055</v>
      </c>
      <c r="H2340" s="11" t="s">
        <v>13056</v>
      </c>
      <c r="I2340" s="11" t="s">
        <v>4968</v>
      </c>
      <c r="J2340" s="11"/>
      <c r="K2340" s="11" t="s">
        <v>7337</v>
      </c>
      <c r="L2340" s="11" t="s">
        <v>13057</v>
      </c>
      <c r="M2340" s="11" t="s">
        <v>7339</v>
      </c>
      <c r="N2340" s="12" t="s">
        <v>13058</v>
      </c>
      <c r="O2340" s="12" t="s">
        <v>13059</v>
      </c>
    </row>
    <row r="2341" spans="1:15" ht="15" customHeight="1" x14ac:dyDescent="0.3">
      <c r="A2341" s="11" t="s">
        <v>158</v>
      </c>
      <c r="B2341" s="11" t="s">
        <v>159</v>
      </c>
      <c r="C2341" s="17">
        <v>10</v>
      </c>
      <c r="D2341" s="11" t="s">
        <v>854</v>
      </c>
      <c r="E2341" s="11" t="s">
        <v>19105</v>
      </c>
      <c r="F2341" s="11">
        <v>37966824</v>
      </c>
      <c r="G2341" s="11" t="s">
        <v>19106</v>
      </c>
      <c r="H2341" s="11" t="s">
        <v>19107</v>
      </c>
      <c r="I2341" s="11" t="s">
        <v>5404</v>
      </c>
      <c r="J2341" s="11" t="s">
        <v>5404</v>
      </c>
      <c r="K2341" s="11" t="s">
        <v>7426</v>
      </c>
      <c r="L2341" s="11"/>
      <c r="M2341" s="11" t="s">
        <v>7339</v>
      </c>
      <c r="N2341" s="12" t="s">
        <v>19108</v>
      </c>
      <c r="O2341" s="12" t="s">
        <v>19109</v>
      </c>
    </row>
    <row r="2342" spans="1:15" ht="15" customHeight="1" x14ac:dyDescent="0.3">
      <c r="A2342" s="11" t="s">
        <v>158</v>
      </c>
      <c r="B2342" s="11" t="s">
        <v>159</v>
      </c>
      <c r="C2342" s="17">
        <v>10</v>
      </c>
      <c r="D2342" s="11" t="s">
        <v>854</v>
      </c>
      <c r="E2342" s="11" t="s">
        <v>19105</v>
      </c>
      <c r="F2342" s="11">
        <v>37211199</v>
      </c>
      <c r="G2342" s="11" t="s">
        <v>19110</v>
      </c>
      <c r="H2342" s="11" t="s">
        <v>19111</v>
      </c>
      <c r="I2342" s="11" t="s">
        <v>2497</v>
      </c>
      <c r="J2342" s="11" t="s">
        <v>19112</v>
      </c>
      <c r="K2342" s="11" t="s">
        <v>7412</v>
      </c>
      <c r="L2342" s="11" t="s">
        <v>19113</v>
      </c>
      <c r="M2342" s="11" t="s">
        <v>7339</v>
      </c>
      <c r="N2342" s="12" t="s">
        <v>19114</v>
      </c>
      <c r="O2342" s="12" t="s">
        <v>19115</v>
      </c>
    </row>
    <row r="2343" spans="1:15" ht="15" customHeight="1" x14ac:dyDescent="0.3">
      <c r="A2343" s="11" t="s">
        <v>158</v>
      </c>
      <c r="B2343" s="11" t="s">
        <v>159</v>
      </c>
      <c r="C2343" s="17">
        <v>10</v>
      </c>
      <c r="D2343" s="11" t="s">
        <v>854</v>
      </c>
      <c r="E2343" s="11" t="s">
        <v>19104</v>
      </c>
      <c r="F2343" s="11">
        <v>37208336</v>
      </c>
      <c r="G2343" s="11" t="s">
        <v>19116</v>
      </c>
      <c r="H2343" s="11" t="s">
        <v>19117</v>
      </c>
      <c r="I2343" s="11" t="s">
        <v>19112</v>
      </c>
      <c r="J2343" s="11" t="s">
        <v>19112</v>
      </c>
      <c r="K2343" s="11" t="s">
        <v>7687</v>
      </c>
      <c r="L2343" s="11" t="s">
        <v>19118</v>
      </c>
      <c r="M2343" s="11" t="s">
        <v>7373</v>
      </c>
      <c r="N2343" s="12" t="s">
        <v>19119</v>
      </c>
      <c r="O2343" s="12" t="s">
        <v>19120</v>
      </c>
    </row>
    <row r="2344" spans="1:15" ht="15" customHeight="1" x14ac:dyDescent="0.3">
      <c r="A2344" s="11" t="s">
        <v>158</v>
      </c>
      <c r="B2344" s="11" t="s">
        <v>159</v>
      </c>
      <c r="C2344" s="17">
        <v>10</v>
      </c>
      <c r="D2344" s="11" t="s">
        <v>854</v>
      </c>
      <c r="E2344" s="11" t="s">
        <v>19104</v>
      </c>
      <c r="F2344" s="11">
        <v>36387062</v>
      </c>
      <c r="G2344" s="11" t="s">
        <v>11358</v>
      </c>
      <c r="H2344" s="11" t="s">
        <v>11359</v>
      </c>
      <c r="I2344" s="11" t="s">
        <v>4602</v>
      </c>
      <c r="J2344" s="11" t="s">
        <v>11360</v>
      </c>
      <c r="K2344" s="11" t="s">
        <v>11361</v>
      </c>
      <c r="L2344" s="11" t="s">
        <v>11362</v>
      </c>
      <c r="M2344" s="11" t="s">
        <v>7339</v>
      </c>
      <c r="N2344" s="12" t="s">
        <v>11363</v>
      </c>
      <c r="O2344" s="12" t="s">
        <v>11364</v>
      </c>
    </row>
    <row r="2345" spans="1:15" ht="15" customHeight="1" x14ac:dyDescent="0.3">
      <c r="A2345" s="11" t="s">
        <v>158</v>
      </c>
      <c r="B2345" s="11" t="s">
        <v>159</v>
      </c>
      <c r="C2345" s="17">
        <v>10</v>
      </c>
      <c r="D2345" s="11" t="s">
        <v>854</v>
      </c>
      <c r="E2345" s="11" t="s">
        <v>19104</v>
      </c>
      <c r="F2345" s="11">
        <v>36018221</v>
      </c>
      <c r="G2345" s="11" t="s">
        <v>11387</v>
      </c>
      <c r="H2345" s="11" t="s">
        <v>11388</v>
      </c>
      <c r="I2345" s="11" t="s">
        <v>881</v>
      </c>
      <c r="J2345" s="11" t="s">
        <v>5470</v>
      </c>
      <c r="K2345" s="11" t="s">
        <v>7349</v>
      </c>
      <c r="L2345" s="11" t="s">
        <v>11389</v>
      </c>
      <c r="M2345" s="11" t="s">
        <v>7339</v>
      </c>
      <c r="N2345" s="12" t="s">
        <v>11390</v>
      </c>
      <c r="O2345" s="12" t="s">
        <v>11391</v>
      </c>
    </row>
    <row r="2346" spans="1:15" ht="15" customHeight="1" x14ac:dyDescent="0.3">
      <c r="A2346" s="11" t="s">
        <v>158</v>
      </c>
      <c r="B2346" s="11" t="s">
        <v>159</v>
      </c>
      <c r="C2346" s="17">
        <v>10</v>
      </c>
      <c r="D2346" s="11" t="s">
        <v>854</v>
      </c>
      <c r="E2346" s="11" t="s">
        <v>19104</v>
      </c>
      <c r="F2346" s="11">
        <v>36637891</v>
      </c>
      <c r="G2346" s="11" t="s">
        <v>19121</v>
      </c>
      <c r="H2346" s="11" t="s">
        <v>19122</v>
      </c>
      <c r="I2346" s="11" t="s">
        <v>2516</v>
      </c>
      <c r="J2346" s="11"/>
      <c r="K2346" s="11" t="s">
        <v>7337</v>
      </c>
      <c r="L2346" s="11" t="s">
        <v>19123</v>
      </c>
      <c r="M2346" s="11" t="s">
        <v>7339</v>
      </c>
      <c r="N2346" s="12" t="s">
        <v>19124</v>
      </c>
      <c r="O2346" s="12" t="s">
        <v>19125</v>
      </c>
    </row>
    <row r="2347" spans="1:15" ht="15" customHeight="1" x14ac:dyDescent="0.3">
      <c r="A2347" s="11" t="s">
        <v>158</v>
      </c>
      <c r="B2347" s="11" t="s">
        <v>159</v>
      </c>
      <c r="C2347" s="17">
        <v>10</v>
      </c>
      <c r="D2347" s="11" t="s">
        <v>854</v>
      </c>
      <c r="E2347" s="11" t="s">
        <v>19104</v>
      </c>
      <c r="F2347" s="11">
        <v>36154897</v>
      </c>
      <c r="G2347" s="11" t="s">
        <v>19126</v>
      </c>
      <c r="H2347" s="11" t="s">
        <v>19127</v>
      </c>
      <c r="I2347" s="11" t="s">
        <v>3087</v>
      </c>
      <c r="J2347" s="11" t="s">
        <v>14082</v>
      </c>
      <c r="K2347" s="11" t="s">
        <v>10575</v>
      </c>
      <c r="L2347" s="11" t="s">
        <v>19128</v>
      </c>
      <c r="M2347" s="11" t="s">
        <v>7956</v>
      </c>
      <c r="N2347" s="12" t="s">
        <v>19129</v>
      </c>
      <c r="O2347" s="12" t="s">
        <v>19130</v>
      </c>
    </row>
    <row r="2348" spans="1:15" ht="15" customHeight="1" x14ac:dyDescent="0.3">
      <c r="A2348" s="11" t="s">
        <v>158</v>
      </c>
      <c r="B2348" s="11" t="s">
        <v>159</v>
      </c>
      <c r="C2348" s="17">
        <v>10</v>
      </c>
      <c r="D2348" s="11" t="s">
        <v>854</v>
      </c>
      <c r="E2348" s="11" t="s">
        <v>19104</v>
      </c>
      <c r="F2348" s="11">
        <v>36662536</v>
      </c>
      <c r="G2348" s="11" t="s">
        <v>19131</v>
      </c>
      <c r="H2348" s="11" t="s">
        <v>19132</v>
      </c>
      <c r="I2348" s="11" t="s">
        <v>7491</v>
      </c>
      <c r="J2348" s="11"/>
      <c r="K2348" s="11" t="s">
        <v>7337</v>
      </c>
      <c r="L2348" s="11" t="s">
        <v>19133</v>
      </c>
      <c r="M2348" s="11" t="s">
        <v>7339</v>
      </c>
      <c r="N2348" s="12" t="s">
        <v>19134</v>
      </c>
      <c r="O2348" s="12" t="s">
        <v>19135</v>
      </c>
    </row>
    <row r="2349" spans="1:15" ht="15" customHeight="1" x14ac:dyDescent="0.3">
      <c r="A2349" s="11" t="s">
        <v>158</v>
      </c>
      <c r="B2349" s="11" t="s">
        <v>159</v>
      </c>
      <c r="C2349" s="17">
        <v>10</v>
      </c>
      <c r="D2349" s="11" t="s">
        <v>854</v>
      </c>
      <c r="E2349" s="11" t="s">
        <v>19104</v>
      </c>
      <c r="F2349" s="11">
        <v>37112275</v>
      </c>
      <c r="G2349" s="11" t="s">
        <v>19136</v>
      </c>
      <c r="H2349" s="11" t="s">
        <v>19137</v>
      </c>
      <c r="I2349" s="11" t="s">
        <v>19138</v>
      </c>
      <c r="J2349" s="11" t="s">
        <v>19138</v>
      </c>
      <c r="K2349" s="11" t="s">
        <v>19139</v>
      </c>
      <c r="L2349" s="11" t="s">
        <v>19140</v>
      </c>
      <c r="M2349" s="11" t="s">
        <v>7350</v>
      </c>
      <c r="N2349" s="12" t="s">
        <v>19141</v>
      </c>
      <c r="O2349" s="12" t="s">
        <v>19142</v>
      </c>
    </row>
    <row r="2350" spans="1:15" ht="15" customHeight="1" x14ac:dyDescent="0.3">
      <c r="A2350" s="11" t="s">
        <v>158</v>
      </c>
      <c r="B2350" s="11" t="s">
        <v>159</v>
      </c>
      <c r="C2350" s="17">
        <v>10</v>
      </c>
      <c r="D2350" s="11" t="s">
        <v>854</v>
      </c>
      <c r="E2350" s="11" t="s">
        <v>19104</v>
      </c>
      <c r="F2350" s="11">
        <v>36649371</v>
      </c>
      <c r="G2350" s="11" t="s">
        <v>19143</v>
      </c>
      <c r="H2350" s="11" t="s">
        <v>19144</v>
      </c>
      <c r="I2350" s="11" t="s">
        <v>884</v>
      </c>
      <c r="J2350" s="11" t="s">
        <v>19145</v>
      </c>
      <c r="K2350" s="11" t="s">
        <v>7740</v>
      </c>
      <c r="L2350" s="11" t="s">
        <v>19146</v>
      </c>
      <c r="M2350" s="11" t="s">
        <v>7420</v>
      </c>
      <c r="N2350" s="12" t="s">
        <v>19147</v>
      </c>
      <c r="O2350" s="12" t="s">
        <v>19148</v>
      </c>
    </row>
    <row r="2351" spans="1:15" ht="15" customHeight="1" x14ac:dyDescent="0.3">
      <c r="A2351" s="11" t="s">
        <v>158</v>
      </c>
      <c r="B2351" s="11" t="s">
        <v>159</v>
      </c>
      <c r="C2351" s="17">
        <v>10</v>
      </c>
      <c r="D2351" s="11" t="s">
        <v>854</v>
      </c>
      <c r="E2351" s="11" t="s">
        <v>19105</v>
      </c>
      <c r="F2351" s="11">
        <v>36128691</v>
      </c>
      <c r="G2351" s="11" t="s">
        <v>19149</v>
      </c>
      <c r="H2351" s="11" t="s">
        <v>19150</v>
      </c>
      <c r="I2351" s="11" t="s">
        <v>3959</v>
      </c>
      <c r="J2351" s="11" t="s">
        <v>19151</v>
      </c>
      <c r="K2351" s="11" t="s">
        <v>10693</v>
      </c>
      <c r="L2351" s="11" t="s">
        <v>19152</v>
      </c>
      <c r="M2351" s="11" t="s">
        <v>7373</v>
      </c>
      <c r="N2351" s="12" t="s">
        <v>19153</v>
      </c>
      <c r="O2351" s="12" t="s">
        <v>19154</v>
      </c>
    </row>
    <row r="2352" spans="1:15" ht="15" customHeight="1" x14ac:dyDescent="0.3">
      <c r="A2352" s="11" t="s">
        <v>158</v>
      </c>
      <c r="B2352" s="11" t="s">
        <v>159</v>
      </c>
      <c r="C2352" s="17">
        <v>10</v>
      </c>
      <c r="D2352" s="11" t="s">
        <v>854</v>
      </c>
      <c r="E2352" s="11" t="s">
        <v>19105</v>
      </c>
      <c r="F2352" s="11">
        <v>34594008</v>
      </c>
      <c r="G2352" s="11" t="s">
        <v>19155</v>
      </c>
      <c r="H2352" s="11" t="s">
        <v>19156</v>
      </c>
      <c r="I2352" s="11" t="s">
        <v>1205</v>
      </c>
      <c r="J2352" s="11" t="s">
        <v>2235</v>
      </c>
      <c r="K2352" s="11" t="s">
        <v>19157</v>
      </c>
      <c r="L2352" s="11" t="s">
        <v>19158</v>
      </c>
      <c r="M2352" s="11" t="s">
        <v>7604</v>
      </c>
      <c r="N2352" s="12" t="s">
        <v>19159</v>
      </c>
      <c r="O2352" s="12" t="s">
        <v>19160</v>
      </c>
    </row>
    <row r="2353" spans="1:15" ht="15" customHeight="1" x14ac:dyDescent="0.3">
      <c r="A2353" s="11" t="s">
        <v>158</v>
      </c>
      <c r="B2353" s="11" t="s">
        <v>159</v>
      </c>
      <c r="C2353" s="17">
        <v>10</v>
      </c>
      <c r="D2353" s="11" t="s">
        <v>854</v>
      </c>
      <c r="E2353" s="11" t="s">
        <v>19104</v>
      </c>
      <c r="F2353" s="11">
        <v>34564854</v>
      </c>
      <c r="G2353" s="11" t="s">
        <v>19161</v>
      </c>
      <c r="H2353" s="11" t="s">
        <v>19162</v>
      </c>
      <c r="I2353" s="11" t="s">
        <v>3489</v>
      </c>
      <c r="J2353" s="11" t="s">
        <v>10656</v>
      </c>
      <c r="K2353" s="11" t="s">
        <v>7337</v>
      </c>
      <c r="L2353" s="11" t="s">
        <v>19163</v>
      </c>
      <c r="M2353" s="11" t="s">
        <v>7414</v>
      </c>
      <c r="N2353" s="12" t="s">
        <v>19164</v>
      </c>
      <c r="O2353" s="12" t="s">
        <v>19165</v>
      </c>
    </row>
    <row r="2354" spans="1:15" ht="15" customHeight="1" x14ac:dyDescent="0.3">
      <c r="A2354" s="11" t="s">
        <v>158</v>
      </c>
      <c r="B2354" s="11" t="s">
        <v>159</v>
      </c>
      <c r="C2354" s="17">
        <v>10</v>
      </c>
      <c r="D2354" s="11" t="s">
        <v>854</v>
      </c>
      <c r="E2354" s="11" t="s">
        <v>19104</v>
      </c>
      <c r="F2354" s="11">
        <v>35703984</v>
      </c>
      <c r="G2354" s="11" t="s">
        <v>19166</v>
      </c>
      <c r="H2354" s="11" t="s">
        <v>19167</v>
      </c>
      <c r="I2354" s="11" t="s">
        <v>19168</v>
      </c>
      <c r="J2354" s="11"/>
      <c r="K2354" s="11" t="s">
        <v>19169</v>
      </c>
      <c r="L2354" s="11" t="s">
        <v>19170</v>
      </c>
      <c r="M2354" s="11" t="s">
        <v>7373</v>
      </c>
      <c r="N2354" s="12" t="s">
        <v>19171</v>
      </c>
      <c r="O2354" s="12" t="s">
        <v>19172</v>
      </c>
    </row>
    <row r="2355" spans="1:15" ht="15" customHeight="1" x14ac:dyDescent="0.3">
      <c r="A2355" s="11" t="s">
        <v>158</v>
      </c>
      <c r="B2355" s="11" t="s">
        <v>159</v>
      </c>
      <c r="C2355" s="17">
        <v>10</v>
      </c>
      <c r="D2355" s="11" t="s">
        <v>854</v>
      </c>
      <c r="E2355" s="11" t="s">
        <v>19104</v>
      </c>
      <c r="F2355" s="11">
        <v>35251055</v>
      </c>
      <c r="G2355" s="11" t="s">
        <v>19173</v>
      </c>
      <c r="H2355" s="11" t="s">
        <v>19174</v>
      </c>
      <c r="I2355" s="11" t="s">
        <v>626</v>
      </c>
      <c r="J2355" s="11" t="s">
        <v>17738</v>
      </c>
      <c r="K2355" s="11" t="s">
        <v>19175</v>
      </c>
      <c r="L2355" s="11" t="s">
        <v>19176</v>
      </c>
      <c r="M2355" s="11" t="s">
        <v>19177</v>
      </c>
      <c r="N2355" s="12" t="s">
        <v>19178</v>
      </c>
      <c r="O2355" s="12" t="s">
        <v>19179</v>
      </c>
    </row>
    <row r="2356" spans="1:15" ht="15" customHeight="1" x14ac:dyDescent="0.3">
      <c r="A2356" s="11" t="s">
        <v>158</v>
      </c>
      <c r="B2356" s="11" t="s">
        <v>159</v>
      </c>
      <c r="C2356" s="17">
        <v>10</v>
      </c>
      <c r="D2356" s="11" t="s">
        <v>854</v>
      </c>
      <c r="E2356" s="11" t="s">
        <v>19105</v>
      </c>
      <c r="F2356" s="11">
        <v>36203560</v>
      </c>
      <c r="G2356" s="11" t="s">
        <v>19180</v>
      </c>
      <c r="H2356" s="11" t="s">
        <v>19181</v>
      </c>
      <c r="I2356" s="11" t="s">
        <v>626</v>
      </c>
      <c r="J2356" s="11" t="s">
        <v>10603</v>
      </c>
      <c r="K2356" s="11" t="s">
        <v>19175</v>
      </c>
      <c r="L2356" s="11" t="s">
        <v>19182</v>
      </c>
      <c r="M2356" s="11" t="s">
        <v>7373</v>
      </c>
      <c r="N2356" s="12" t="s">
        <v>19183</v>
      </c>
      <c r="O2356" s="12" t="s">
        <v>19184</v>
      </c>
    </row>
    <row r="2357" spans="1:15" ht="15" customHeight="1" x14ac:dyDescent="0.3">
      <c r="A2357" s="11" t="s">
        <v>158</v>
      </c>
      <c r="B2357" s="11" t="s">
        <v>159</v>
      </c>
      <c r="C2357" s="17">
        <v>10</v>
      </c>
      <c r="D2357" s="11" t="s">
        <v>854</v>
      </c>
      <c r="E2357" s="11" t="s">
        <v>19104</v>
      </c>
      <c r="F2357" s="11">
        <v>34389636</v>
      </c>
      <c r="G2357" s="11" t="s">
        <v>19185</v>
      </c>
      <c r="H2357" s="11" t="s">
        <v>19186</v>
      </c>
      <c r="I2357" s="11" t="s">
        <v>2241</v>
      </c>
      <c r="J2357" s="11" t="s">
        <v>19187</v>
      </c>
      <c r="K2357" s="11" t="s">
        <v>8232</v>
      </c>
      <c r="L2357" s="11" t="s">
        <v>19188</v>
      </c>
      <c r="M2357" s="11" t="s">
        <v>7339</v>
      </c>
      <c r="N2357" s="12" t="s">
        <v>19189</v>
      </c>
      <c r="O2357" s="12" t="s">
        <v>19190</v>
      </c>
    </row>
    <row r="2358" spans="1:15" ht="15" customHeight="1" x14ac:dyDescent="0.3">
      <c r="A2358" s="11" t="s">
        <v>158</v>
      </c>
      <c r="B2358" s="11" t="s">
        <v>159</v>
      </c>
      <c r="C2358" s="17">
        <v>10</v>
      </c>
      <c r="D2358" s="11" t="s">
        <v>854</v>
      </c>
      <c r="E2358" s="11" t="s">
        <v>19104</v>
      </c>
      <c r="F2358" s="11">
        <v>34013621</v>
      </c>
      <c r="G2358" s="11" t="s">
        <v>19191</v>
      </c>
      <c r="H2358" s="11" t="s">
        <v>19192</v>
      </c>
      <c r="I2358" s="11" t="s">
        <v>1230</v>
      </c>
      <c r="J2358" s="11" t="s">
        <v>19193</v>
      </c>
      <c r="K2358" s="11" t="s">
        <v>7337</v>
      </c>
      <c r="L2358" s="11" t="s">
        <v>19194</v>
      </c>
      <c r="M2358" s="11" t="s">
        <v>7520</v>
      </c>
      <c r="N2358" s="12" t="s">
        <v>19195</v>
      </c>
      <c r="O2358" s="12" t="s">
        <v>19196</v>
      </c>
    </row>
    <row r="2359" spans="1:15" ht="15" customHeight="1" x14ac:dyDescent="0.3">
      <c r="A2359" s="11" t="s">
        <v>158</v>
      </c>
      <c r="B2359" s="11" t="s">
        <v>159</v>
      </c>
      <c r="C2359" s="17">
        <v>10</v>
      </c>
      <c r="D2359" s="11" t="s">
        <v>854</v>
      </c>
      <c r="E2359" s="11" t="s">
        <v>19104</v>
      </c>
      <c r="F2359" s="11">
        <v>34763988</v>
      </c>
      <c r="G2359" s="11" t="s">
        <v>19197</v>
      </c>
      <c r="H2359" s="11" t="s">
        <v>19198</v>
      </c>
      <c r="I2359" s="11" t="s">
        <v>11529</v>
      </c>
      <c r="J2359" s="11" t="s">
        <v>16127</v>
      </c>
      <c r="K2359" s="11" t="s">
        <v>10218</v>
      </c>
      <c r="L2359" s="11" t="s">
        <v>19199</v>
      </c>
      <c r="M2359" s="11" t="s">
        <v>7514</v>
      </c>
      <c r="N2359" s="12" t="s">
        <v>19200</v>
      </c>
      <c r="O2359" s="12" t="s">
        <v>19201</v>
      </c>
    </row>
    <row r="2360" spans="1:15" ht="15" customHeight="1" x14ac:dyDescent="0.3">
      <c r="A2360" s="11" t="s">
        <v>158</v>
      </c>
      <c r="B2360" s="11" t="s">
        <v>159</v>
      </c>
      <c r="C2360" s="17">
        <v>10</v>
      </c>
      <c r="D2360" s="11" t="s">
        <v>854</v>
      </c>
      <c r="E2360" s="11" t="s">
        <v>19104</v>
      </c>
      <c r="F2360" s="11">
        <v>32730675</v>
      </c>
      <c r="G2360" s="11" t="s">
        <v>19202</v>
      </c>
      <c r="H2360" s="11" t="s">
        <v>19203</v>
      </c>
      <c r="I2360" s="11" t="s">
        <v>2246</v>
      </c>
      <c r="J2360" s="11" t="s">
        <v>19204</v>
      </c>
      <c r="K2360" s="11" t="s">
        <v>7337</v>
      </c>
      <c r="L2360" s="11" t="s">
        <v>19205</v>
      </c>
      <c r="M2360" s="11" t="s">
        <v>7373</v>
      </c>
      <c r="N2360" s="12" t="s">
        <v>19206</v>
      </c>
      <c r="O2360" s="12" t="s">
        <v>19207</v>
      </c>
    </row>
    <row r="2361" spans="1:15" ht="15" customHeight="1" x14ac:dyDescent="0.3">
      <c r="A2361" s="11" t="s">
        <v>158</v>
      </c>
      <c r="B2361" s="11" t="s">
        <v>159</v>
      </c>
      <c r="C2361" s="17">
        <v>10</v>
      </c>
      <c r="D2361" s="11" t="s">
        <v>854</v>
      </c>
      <c r="E2361" s="11" t="s">
        <v>19104</v>
      </c>
      <c r="F2361" s="11">
        <v>34001568</v>
      </c>
      <c r="G2361" s="11" t="s">
        <v>19208</v>
      </c>
      <c r="H2361" s="11" t="s">
        <v>6207</v>
      </c>
      <c r="I2361" s="11" t="s">
        <v>2246</v>
      </c>
      <c r="J2361" s="11"/>
      <c r="K2361" s="11" t="s">
        <v>8232</v>
      </c>
      <c r="L2361" s="11" t="s">
        <v>19209</v>
      </c>
      <c r="M2361" s="11" t="s">
        <v>7339</v>
      </c>
      <c r="N2361" s="12" t="s">
        <v>19210</v>
      </c>
      <c r="O2361" s="12" t="s">
        <v>19211</v>
      </c>
    </row>
    <row r="2362" spans="1:15" ht="15" customHeight="1" x14ac:dyDescent="0.3">
      <c r="A2362" s="11" t="s">
        <v>158</v>
      </c>
      <c r="B2362" s="11" t="s">
        <v>159</v>
      </c>
      <c r="C2362" s="17">
        <v>10</v>
      </c>
      <c r="D2362" s="11" t="s">
        <v>854</v>
      </c>
      <c r="E2362" s="11" t="s">
        <v>19105</v>
      </c>
      <c r="F2362" s="11">
        <v>34276083</v>
      </c>
      <c r="G2362" s="11" t="s">
        <v>10678</v>
      </c>
      <c r="H2362" s="11" t="s">
        <v>10679</v>
      </c>
      <c r="I2362" s="11" t="s">
        <v>2246</v>
      </c>
      <c r="J2362" s="11" t="s">
        <v>2564</v>
      </c>
      <c r="K2362" s="11" t="s">
        <v>10680</v>
      </c>
      <c r="L2362" s="11" t="s">
        <v>10681</v>
      </c>
      <c r="M2362" s="11" t="s">
        <v>7339</v>
      </c>
      <c r="N2362" s="12" t="s">
        <v>10682</v>
      </c>
      <c r="O2362" s="12" t="s">
        <v>10683</v>
      </c>
    </row>
    <row r="2363" spans="1:15" ht="15" customHeight="1" x14ac:dyDescent="0.3">
      <c r="A2363" s="11" t="s">
        <v>158</v>
      </c>
      <c r="B2363" s="11" t="s">
        <v>159</v>
      </c>
      <c r="C2363" s="17">
        <v>10</v>
      </c>
      <c r="D2363" s="11" t="s">
        <v>854</v>
      </c>
      <c r="E2363" s="11" t="s">
        <v>19105</v>
      </c>
      <c r="F2363" s="11">
        <v>33372950</v>
      </c>
      <c r="G2363" s="11" t="s">
        <v>19212</v>
      </c>
      <c r="H2363" s="11" t="s">
        <v>19213</v>
      </c>
      <c r="I2363" s="11" t="s">
        <v>19214</v>
      </c>
      <c r="J2363" s="11"/>
      <c r="K2363" s="11" t="s">
        <v>19169</v>
      </c>
      <c r="L2363" s="11" t="s">
        <v>19215</v>
      </c>
      <c r="M2363" s="11" t="s">
        <v>7373</v>
      </c>
      <c r="N2363" s="12" t="s">
        <v>19216</v>
      </c>
      <c r="O2363" s="12" t="s">
        <v>19217</v>
      </c>
    </row>
    <row r="2364" spans="1:15" ht="15" customHeight="1" x14ac:dyDescent="0.3">
      <c r="A2364" s="11" t="s">
        <v>158</v>
      </c>
      <c r="B2364" s="11" t="s">
        <v>159</v>
      </c>
      <c r="C2364" s="17">
        <v>10</v>
      </c>
      <c r="D2364" s="11" t="s">
        <v>854</v>
      </c>
      <c r="E2364" s="11" t="s">
        <v>19104</v>
      </c>
      <c r="F2364" s="11">
        <v>33504973</v>
      </c>
      <c r="G2364" s="11" t="s">
        <v>19218</v>
      </c>
      <c r="H2364" s="11" t="s">
        <v>19219</v>
      </c>
      <c r="I2364" s="11" t="s">
        <v>730</v>
      </c>
      <c r="J2364" s="11" t="s">
        <v>12428</v>
      </c>
      <c r="K2364" s="11" t="s">
        <v>19157</v>
      </c>
      <c r="L2364" s="11" t="s">
        <v>19220</v>
      </c>
      <c r="M2364" s="11" t="s">
        <v>7339</v>
      </c>
      <c r="N2364" s="12" t="s">
        <v>19221</v>
      </c>
      <c r="O2364" s="12" t="s">
        <v>19222</v>
      </c>
    </row>
    <row r="2365" spans="1:15" ht="15" customHeight="1" x14ac:dyDescent="0.3">
      <c r="A2365" s="11" t="s">
        <v>158</v>
      </c>
      <c r="B2365" s="11" t="s">
        <v>159</v>
      </c>
      <c r="C2365" s="17">
        <v>10</v>
      </c>
      <c r="D2365" s="11" t="s">
        <v>854</v>
      </c>
      <c r="E2365" s="11" t="s">
        <v>19105</v>
      </c>
      <c r="F2365" s="11">
        <v>35663774</v>
      </c>
      <c r="G2365" s="11" t="s">
        <v>19223</v>
      </c>
      <c r="H2365" s="11" t="s">
        <v>19224</v>
      </c>
      <c r="I2365" s="11" t="s">
        <v>730</v>
      </c>
      <c r="J2365" s="11" t="s">
        <v>11530</v>
      </c>
      <c r="K2365" s="11" t="s">
        <v>12373</v>
      </c>
      <c r="L2365" s="11" t="s">
        <v>19225</v>
      </c>
      <c r="M2365" s="11" t="s">
        <v>7339</v>
      </c>
      <c r="N2365" s="12" t="s">
        <v>19226</v>
      </c>
      <c r="O2365" s="12" t="s">
        <v>19227</v>
      </c>
    </row>
    <row r="2366" spans="1:15" ht="15" customHeight="1" x14ac:dyDescent="0.3">
      <c r="A2366" s="11" t="s">
        <v>158</v>
      </c>
      <c r="B2366" s="11" t="s">
        <v>159</v>
      </c>
      <c r="C2366" s="17">
        <v>10</v>
      </c>
      <c r="D2366" s="11" t="s">
        <v>854</v>
      </c>
      <c r="E2366" s="11" t="s">
        <v>19105</v>
      </c>
      <c r="F2366" s="11">
        <v>33733454</v>
      </c>
      <c r="G2366" s="11" t="s">
        <v>19228</v>
      </c>
      <c r="H2366" s="11" t="s">
        <v>19229</v>
      </c>
      <c r="I2366" s="11" t="s">
        <v>2586</v>
      </c>
      <c r="J2366" s="11" t="s">
        <v>17786</v>
      </c>
      <c r="K2366" s="11" t="s">
        <v>7337</v>
      </c>
      <c r="L2366" s="11" t="s">
        <v>19230</v>
      </c>
      <c r="M2366" s="11" t="s">
        <v>7414</v>
      </c>
      <c r="N2366" s="12" t="s">
        <v>19231</v>
      </c>
      <c r="O2366" s="12" t="s">
        <v>19232</v>
      </c>
    </row>
    <row r="2367" spans="1:15" ht="15" customHeight="1" x14ac:dyDescent="0.3">
      <c r="A2367" s="11" t="s">
        <v>158</v>
      </c>
      <c r="B2367" s="11" t="s">
        <v>159</v>
      </c>
      <c r="C2367" s="17">
        <v>10</v>
      </c>
      <c r="D2367" s="11" t="s">
        <v>854</v>
      </c>
      <c r="E2367" s="11" t="s">
        <v>19104</v>
      </c>
      <c r="F2367" s="11">
        <v>33104238</v>
      </c>
      <c r="G2367" s="11" t="s">
        <v>19233</v>
      </c>
      <c r="H2367" s="11" t="s">
        <v>19234</v>
      </c>
      <c r="I2367" s="11" t="s">
        <v>2594</v>
      </c>
      <c r="J2367" s="11" t="s">
        <v>19235</v>
      </c>
      <c r="K2367" s="11" t="s">
        <v>10913</v>
      </c>
      <c r="L2367" s="11" t="s">
        <v>19236</v>
      </c>
      <c r="M2367" s="11" t="s">
        <v>8756</v>
      </c>
      <c r="N2367" s="12" t="s">
        <v>19237</v>
      </c>
      <c r="O2367" s="12" t="s">
        <v>19238</v>
      </c>
    </row>
    <row r="2368" spans="1:15" ht="15" customHeight="1" x14ac:dyDescent="0.3">
      <c r="A2368" s="11" t="s">
        <v>158</v>
      </c>
      <c r="B2368" s="11" t="s">
        <v>159</v>
      </c>
      <c r="C2368" s="17">
        <v>10</v>
      </c>
      <c r="D2368" s="11" t="s">
        <v>854</v>
      </c>
      <c r="E2368" s="11" t="s">
        <v>19105</v>
      </c>
      <c r="F2368" s="11">
        <v>31949143</v>
      </c>
      <c r="G2368" s="11" t="s">
        <v>19239</v>
      </c>
      <c r="H2368" s="11" t="s">
        <v>19240</v>
      </c>
      <c r="I2368" s="11" t="s">
        <v>19241</v>
      </c>
      <c r="J2368" s="11" t="s">
        <v>19241</v>
      </c>
      <c r="K2368" s="11" t="s">
        <v>7687</v>
      </c>
      <c r="L2368" s="11" t="s">
        <v>19242</v>
      </c>
      <c r="M2368" s="11" t="s">
        <v>7339</v>
      </c>
      <c r="N2368" s="12" t="s">
        <v>19243</v>
      </c>
      <c r="O2368" s="12" t="s">
        <v>19244</v>
      </c>
    </row>
    <row r="2369" spans="1:15" ht="15" customHeight="1" x14ac:dyDescent="0.3">
      <c r="A2369" s="11" t="s">
        <v>158</v>
      </c>
      <c r="B2369" s="11" t="s">
        <v>159</v>
      </c>
      <c r="C2369" s="17">
        <v>10</v>
      </c>
      <c r="D2369" s="11" t="s">
        <v>854</v>
      </c>
      <c r="E2369" s="11" t="s">
        <v>19105</v>
      </c>
      <c r="F2369" s="11">
        <v>32652611</v>
      </c>
      <c r="G2369" s="11" t="s">
        <v>19245</v>
      </c>
      <c r="H2369" s="11" t="s">
        <v>19246</v>
      </c>
      <c r="I2369" s="11" t="s">
        <v>2707</v>
      </c>
      <c r="J2369" s="11" t="s">
        <v>19247</v>
      </c>
      <c r="K2369" s="11" t="s">
        <v>7337</v>
      </c>
      <c r="L2369" s="11" t="s">
        <v>19248</v>
      </c>
      <c r="M2369" s="11" t="s">
        <v>7414</v>
      </c>
      <c r="N2369" s="12" t="s">
        <v>19249</v>
      </c>
      <c r="O2369" s="12" t="s">
        <v>19250</v>
      </c>
    </row>
    <row r="2370" spans="1:15" ht="15" customHeight="1" x14ac:dyDescent="0.3">
      <c r="A2370" s="11" t="s">
        <v>158</v>
      </c>
      <c r="B2370" s="11" t="s">
        <v>159</v>
      </c>
      <c r="C2370" s="17">
        <v>10</v>
      </c>
      <c r="D2370" s="11" t="s">
        <v>854</v>
      </c>
      <c r="E2370" s="11" t="s">
        <v>19105</v>
      </c>
      <c r="F2370" s="11">
        <v>31305182</v>
      </c>
      <c r="G2370" s="11" t="s">
        <v>19251</v>
      </c>
      <c r="H2370" s="11" t="s">
        <v>19252</v>
      </c>
      <c r="I2370" s="11" t="s">
        <v>2707</v>
      </c>
      <c r="J2370" s="11" t="s">
        <v>19253</v>
      </c>
      <c r="K2370" s="11" t="s">
        <v>8446</v>
      </c>
      <c r="L2370" s="11" t="s">
        <v>19254</v>
      </c>
      <c r="M2370" s="11" t="s">
        <v>7339</v>
      </c>
      <c r="N2370" s="12" t="s">
        <v>19255</v>
      </c>
      <c r="O2370" s="12" t="s">
        <v>19256</v>
      </c>
    </row>
    <row r="2371" spans="1:15" ht="15" customHeight="1" x14ac:dyDescent="0.3">
      <c r="A2371" s="11" t="s">
        <v>158</v>
      </c>
      <c r="B2371" s="11" t="s">
        <v>159</v>
      </c>
      <c r="C2371" s="17">
        <v>10</v>
      </c>
      <c r="D2371" s="11" t="s">
        <v>854</v>
      </c>
      <c r="E2371" s="11" t="s">
        <v>19104</v>
      </c>
      <c r="F2371" s="11">
        <v>32192826</v>
      </c>
      <c r="G2371" s="11" t="s">
        <v>19197</v>
      </c>
      <c r="H2371" s="11" t="s">
        <v>19257</v>
      </c>
      <c r="I2371" s="11" t="s">
        <v>1739</v>
      </c>
      <c r="J2371" s="11" t="s">
        <v>19258</v>
      </c>
      <c r="K2371" s="11" t="s">
        <v>10218</v>
      </c>
      <c r="L2371" s="11" t="s">
        <v>19259</v>
      </c>
      <c r="M2371" s="11" t="s">
        <v>7339</v>
      </c>
      <c r="N2371" s="12" t="s">
        <v>19260</v>
      </c>
      <c r="O2371" s="12" t="s">
        <v>19261</v>
      </c>
    </row>
    <row r="2372" spans="1:15" ht="15" customHeight="1" x14ac:dyDescent="0.3">
      <c r="A2372" s="11" t="s">
        <v>158</v>
      </c>
      <c r="B2372" s="11" t="s">
        <v>159</v>
      </c>
      <c r="C2372" s="17">
        <v>10</v>
      </c>
      <c r="D2372" s="11" t="s">
        <v>854</v>
      </c>
      <c r="E2372" s="11" t="s">
        <v>19105</v>
      </c>
      <c r="F2372" s="11">
        <v>30850646</v>
      </c>
      <c r="G2372" s="11" t="s">
        <v>11691</v>
      </c>
      <c r="H2372" s="11" t="s">
        <v>11692</v>
      </c>
      <c r="I2372" s="11" t="s">
        <v>11693</v>
      </c>
      <c r="J2372" s="11" t="s">
        <v>11693</v>
      </c>
      <c r="K2372" s="11" t="s">
        <v>7687</v>
      </c>
      <c r="L2372" s="11" t="s">
        <v>11694</v>
      </c>
      <c r="M2372" s="11" t="s">
        <v>7373</v>
      </c>
      <c r="N2372" s="12" t="s">
        <v>11695</v>
      </c>
      <c r="O2372" s="12" t="s">
        <v>11696</v>
      </c>
    </row>
    <row r="2373" spans="1:15" ht="15" customHeight="1" x14ac:dyDescent="0.3">
      <c r="A2373" s="11" t="s">
        <v>158</v>
      </c>
      <c r="B2373" s="11" t="s">
        <v>159</v>
      </c>
      <c r="C2373" s="17">
        <v>10</v>
      </c>
      <c r="D2373" s="11" t="s">
        <v>854</v>
      </c>
      <c r="E2373" s="11" t="s">
        <v>19104</v>
      </c>
      <c r="F2373" s="11">
        <v>31111422</v>
      </c>
      <c r="G2373" s="11" t="s">
        <v>19262</v>
      </c>
      <c r="H2373" s="11" t="s">
        <v>19263</v>
      </c>
      <c r="I2373" s="11" t="s">
        <v>2403</v>
      </c>
      <c r="J2373" s="11"/>
      <c r="K2373" s="11" t="s">
        <v>19264</v>
      </c>
      <c r="L2373" s="11" t="s">
        <v>19265</v>
      </c>
      <c r="M2373" s="11" t="s">
        <v>7350</v>
      </c>
      <c r="N2373" s="12" t="s">
        <v>19266</v>
      </c>
      <c r="O2373" s="12" t="s">
        <v>19267</v>
      </c>
    </row>
    <row r="2374" spans="1:15" ht="15" customHeight="1" x14ac:dyDescent="0.3">
      <c r="A2374" s="11" t="s">
        <v>158</v>
      </c>
      <c r="B2374" s="11" t="s">
        <v>159</v>
      </c>
      <c r="C2374" s="17">
        <v>10</v>
      </c>
      <c r="D2374" s="11" t="s">
        <v>854</v>
      </c>
      <c r="E2374" s="11" t="s">
        <v>19105</v>
      </c>
      <c r="F2374" s="11">
        <v>30908698</v>
      </c>
      <c r="G2374" s="11" t="s">
        <v>19268</v>
      </c>
      <c r="H2374" s="11" t="s">
        <v>19269</v>
      </c>
      <c r="I2374" s="11" t="s">
        <v>1322</v>
      </c>
      <c r="J2374" s="11" t="s">
        <v>19270</v>
      </c>
      <c r="K2374" s="11" t="s">
        <v>7561</v>
      </c>
      <c r="L2374" s="11" t="s">
        <v>19271</v>
      </c>
      <c r="M2374" s="11" t="s">
        <v>8188</v>
      </c>
      <c r="N2374" s="12" t="s">
        <v>19272</v>
      </c>
      <c r="O2374" s="12" t="s">
        <v>19273</v>
      </c>
    </row>
    <row r="2375" spans="1:15" ht="15" customHeight="1" x14ac:dyDescent="0.3">
      <c r="A2375" s="11" t="s">
        <v>158</v>
      </c>
      <c r="B2375" s="11" t="s">
        <v>159</v>
      </c>
      <c r="C2375" s="17">
        <v>10</v>
      </c>
      <c r="D2375" s="11" t="s">
        <v>854</v>
      </c>
      <c r="E2375" s="11" t="s">
        <v>19105</v>
      </c>
      <c r="F2375" s="11">
        <v>30817022</v>
      </c>
      <c r="G2375" s="11" t="s">
        <v>19274</v>
      </c>
      <c r="H2375" s="11" t="s">
        <v>19275</v>
      </c>
      <c r="I2375" s="11" t="s">
        <v>1322</v>
      </c>
      <c r="J2375" s="11" t="s">
        <v>4467</v>
      </c>
      <c r="K2375" s="11" t="s">
        <v>7561</v>
      </c>
      <c r="L2375" s="11" t="s">
        <v>19276</v>
      </c>
      <c r="M2375" s="11" t="s">
        <v>8756</v>
      </c>
      <c r="N2375" s="12" t="s">
        <v>19277</v>
      </c>
      <c r="O2375" s="12" t="s">
        <v>19278</v>
      </c>
    </row>
    <row r="2376" spans="1:15" ht="15" customHeight="1" x14ac:dyDescent="0.3">
      <c r="A2376" s="11" t="s">
        <v>158</v>
      </c>
      <c r="B2376" s="11" t="s">
        <v>159</v>
      </c>
      <c r="C2376" s="17">
        <v>10</v>
      </c>
      <c r="D2376" s="11" t="s">
        <v>854</v>
      </c>
      <c r="E2376" s="11" t="s">
        <v>19104</v>
      </c>
      <c r="F2376" s="11">
        <v>31247634</v>
      </c>
      <c r="G2376" s="11" t="s">
        <v>19279</v>
      </c>
      <c r="H2376" s="11" t="s">
        <v>19280</v>
      </c>
      <c r="I2376" s="11" t="s">
        <v>3613</v>
      </c>
      <c r="J2376" s="11"/>
      <c r="K2376" s="11" t="s">
        <v>11916</v>
      </c>
      <c r="L2376" s="11" t="s">
        <v>19281</v>
      </c>
      <c r="M2376" s="11" t="s">
        <v>7350</v>
      </c>
      <c r="N2376" s="12" t="s">
        <v>19282</v>
      </c>
      <c r="O2376" s="12" t="s">
        <v>19283</v>
      </c>
    </row>
    <row r="2377" spans="1:15" ht="15" customHeight="1" x14ac:dyDescent="0.3">
      <c r="A2377" s="11" t="s">
        <v>158</v>
      </c>
      <c r="B2377" s="11" t="s">
        <v>159</v>
      </c>
      <c r="C2377" s="17">
        <v>10</v>
      </c>
      <c r="D2377" s="11" t="s">
        <v>854</v>
      </c>
      <c r="E2377" s="11" t="s">
        <v>19104</v>
      </c>
      <c r="F2377" s="11">
        <v>29770429</v>
      </c>
      <c r="G2377" s="11" t="s">
        <v>19284</v>
      </c>
      <c r="H2377" s="11" t="s">
        <v>19285</v>
      </c>
      <c r="I2377" s="11" t="s">
        <v>2723</v>
      </c>
      <c r="J2377" s="11" t="s">
        <v>19286</v>
      </c>
      <c r="K2377" s="11" t="s">
        <v>7337</v>
      </c>
      <c r="L2377" s="11" t="s">
        <v>19287</v>
      </c>
      <c r="M2377" s="11" t="s">
        <v>7520</v>
      </c>
      <c r="N2377" s="12" t="s">
        <v>19288</v>
      </c>
      <c r="O2377" s="12" t="s">
        <v>19289</v>
      </c>
    </row>
    <row r="2378" spans="1:15" ht="15" customHeight="1" x14ac:dyDescent="0.3">
      <c r="A2378" s="11" t="s">
        <v>158</v>
      </c>
      <c r="B2378" s="11" t="s">
        <v>159</v>
      </c>
      <c r="C2378" s="17">
        <v>10</v>
      </c>
      <c r="D2378" s="11" t="s">
        <v>854</v>
      </c>
      <c r="E2378" s="11" t="s">
        <v>19105</v>
      </c>
      <c r="F2378" s="11">
        <v>29310768</v>
      </c>
      <c r="G2378" s="11" t="s">
        <v>19290</v>
      </c>
      <c r="H2378" s="11" t="s">
        <v>19291</v>
      </c>
      <c r="I2378" s="11" t="s">
        <v>3374</v>
      </c>
      <c r="J2378" s="11"/>
      <c r="K2378" s="11" t="s">
        <v>10575</v>
      </c>
      <c r="L2378" s="11" t="s">
        <v>19292</v>
      </c>
      <c r="M2378" s="11" t="s">
        <v>19293</v>
      </c>
      <c r="N2378" s="12" t="s">
        <v>19294</v>
      </c>
      <c r="O2378" s="12" t="s">
        <v>19295</v>
      </c>
    </row>
    <row r="2379" spans="1:15" ht="15" customHeight="1" x14ac:dyDescent="0.3">
      <c r="A2379" s="11" t="s">
        <v>158</v>
      </c>
      <c r="B2379" s="11" t="s">
        <v>159</v>
      </c>
      <c r="C2379" s="17">
        <v>10</v>
      </c>
      <c r="D2379" s="11" t="s">
        <v>854</v>
      </c>
      <c r="E2379" s="11" t="s">
        <v>19104</v>
      </c>
      <c r="F2379" s="11">
        <v>27488915</v>
      </c>
      <c r="G2379" s="11" t="s">
        <v>19296</v>
      </c>
      <c r="H2379" s="11" t="s">
        <v>19297</v>
      </c>
      <c r="I2379" s="11" t="s">
        <v>3189</v>
      </c>
      <c r="J2379" s="11" t="s">
        <v>19298</v>
      </c>
      <c r="K2379" s="11" t="s">
        <v>7485</v>
      </c>
      <c r="L2379" s="11" t="s">
        <v>19299</v>
      </c>
      <c r="M2379" s="11" t="s">
        <v>8313</v>
      </c>
      <c r="N2379" s="12" t="s">
        <v>19300</v>
      </c>
      <c r="O2379" s="12" t="s">
        <v>19301</v>
      </c>
    </row>
    <row r="2380" spans="1:15" ht="15" customHeight="1" x14ac:dyDescent="0.3">
      <c r="A2380" s="11" t="s">
        <v>158</v>
      </c>
      <c r="B2380" s="11" t="s">
        <v>159</v>
      </c>
      <c r="C2380" s="17">
        <v>10</v>
      </c>
      <c r="D2380" s="11" t="s">
        <v>854</v>
      </c>
      <c r="E2380" s="11" t="s">
        <v>19104</v>
      </c>
      <c r="F2380" s="11">
        <v>29084638</v>
      </c>
      <c r="G2380" s="11" t="s">
        <v>19302</v>
      </c>
      <c r="H2380" s="11" t="s">
        <v>19303</v>
      </c>
      <c r="I2380" s="11" t="s">
        <v>11788</v>
      </c>
      <c r="J2380" s="11"/>
      <c r="K2380" s="11" t="s">
        <v>7590</v>
      </c>
      <c r="L2380" s="11" t="s">
        <v>19304</v>
      </c>
      <c r="M2380" s="11" t="s">
        <v>7339</v>
      </c>
      <c r="N2380" s="12" t="s">
        <v>19305</v>
      </c>
      <c r="O2380" s="12" t="s">
        <v>19306</v>
      </c>
    </row>
    <row r="2381" spans="1:15" ht="15" customHeight="1" x14ac:dyDescent="0.3">
      <c r="A2381" s="11" t="s">
        <v>158</v>
      </c>
      <c r="B2381" s="11" t="s">
        <v>159</v>
      </c>
      <c r="C2381" s="17">
        <v>10</v>
      </c>
      <c r="D2381" s="11" t="s">
        <v>854</v>
      </c>
      <c r="E2381" s="11" t="s">
        <v>19105</v>
      </c>
      <c r="F2381" s="11">
        <v>28516569</v>
      </c>
      <c r="G2381" s="11" t="s">
        <v>19307</v>
      </c>
      <c r="H2381" s="11" t="s">
        <v>19308</v>
      </c>
      <c r="I2381" s="11" t="s">
        <v>2624</v>
      </c>
      <c r="J2381" s="11" t="s">
        <v>4919</v>
      </c>
      <c r="K2381" s="11" t="s">
        <v>7349</v>
      </c>
      <c r="L2381" s="11" t="s">
        <v>19309</v>
      </c>
      <c r="M2381" s="11" t="s">
        <v>7339</v>
      </c>
      <c r="N2381" s="12" t="s">
        <v>19310</v>
      </c>
      <c r="O2381" s="12" t="s">
        <v>19311</v>
      </c>
    </row>
    <row r="2382" spans="1:15" ht="15" customHeight="1" x14ac:dyDescent="0.3">
      <c r="A2382" s="11" t="s">
        <v>158</v>
      </c>
      <c r="B2382" s="11" t="s">
        <v>159</v>
      </c>
      <c r="C2382" s="17">
        <v>10</v>
      </c>
      <c r="D2382" s="11" t="s">
        <v>854</v>
      </c>
      <c r="E2382" s="11" t="s">
        <v>19105</v>
      </c>
      <c r="F2382" s="11">
        <v>29135684</v>
      </c>
      <c r="G2382" s="11" t="s">
        <v>19312</v>
      </c>
      <c r="H2382" s="11" t="s">
        <v>19313</v>
      </c>
      <c r="I2382" s="11" t="s">
        <v>2628</v>
      </c>
      <c r="J2382" s="11"/>
      <c r="K2382" s="11" t="s">
        <v>10668</v>
      </c>
      <c r="L2382" s="11" t="s">
        <v>19314</v>
      </c>
      <c r="M2382" s="11" t="s">
        <v>10068</v>
      </c>
      <c r="N2382" s="12" t="s">
        <v>19315</v>
      </c>
      <c r="O2382" s="12" t="s">
        <v>19316</v>
      </c>
    </row>
    <row r="2383" spans="1:15" ht="15" customHeight="1" x14ac:dyDescent="0.3">
      <c r="A2383" s="11" t="s">
        <v>158</v>
      </c>
      <c r="B2383" s="11" t="s">
        <v>159</v>
      </c>
      <c r="C2383" s="17">
        <v>10</v>
      </c>
      <c r="D2383" s="11" t="s">
        <v>854</v>
      </c>
      <c r="E2383" s="11" t="s">
        <v>19104</v>
      </c>
      <c r="F2383" s="11">
        <v>29033812</v>
      </c>
      <c r="G2383" s="11" t="s">
        <v>19317</v>
      </c>
      <c r="H2383" s="11" t="s">
        <v>19318</v>
      </c>
      <c r="I2383" s="11" t="s">
        <v>4313</v>
      </c>
      <c r="J2383" s="11" t="s">
        <v>19319</v>
      </c>
      <c r="K2383" s="11" t="s">
        <v>19320</v>
      </c>
      <c r="L2383" s="11" t="s">
        <v>19321</v>
      </c>
      <c r="M2383" s="11" t="s">
        <v>12017</v>
      </c>
      <c r="N2383" s="12" t="s">
        <v>19322</v>
      </c>
      <c r="O2383" s="12" t="s">
        <v>19323</v>
      </c>
    </row>
    <row r="2384" spans="1:15" ht="15" customHeight="1" x14ac:dyDescent="0.3">
      <c r="A2384" s="11" t="s">
        <v>158</v>
      </c>
      <c r="B2384" s="11" t="s">
        <v>159</v>
      </c>
      <c r="C2384" s="17">
        <v>10</v>
      </c>
      <c r="D2384" s="11" t="s">
        <v>854</v>
      </c>
      <c r="E2384" s="11" t="s">
        <v>19104</v>
      </c>
      <c r="F2384" s="11">
        <v>28386100</v>
      </c>
      <c r="G2384" s="11" t="s">
        <v>19324</v>
      </c>
      <c r="H2384" s="11" t="s">
        <v>19325</v>
      </c>
      <c r="I2384" s="11" t="s">
        <v>19326</v>
      </c>
      <c r="J2384" s="11" t="s">
        <v>19326</v>
      </c>
      <c r="K2384" s="11" t="s">
        <v>7610</v>
      </c>
      <c r="L2384" s="11" t="s">
        <v>19327</v>
      </c>
      <c r="M2384" s="11" t="s">
        <v>7373</v>
      </c>
      <c r="N2384" s="12" t="s">
        <v>19328</v>
      </c>
      <c r="O2384" s="12" t="s">
        <v>19329</v>
      </c>
    </row>
    <row r="2385" spans="1:15" ht="15" customHeight="1" x14ac:dyDescent="0.3">
      <c r="A2385" s="11" t="s">
        <v>158</v>
      </c>
      <c r="B2385" s="11" t="s">
        <v>159</v>
      </c>
      <c r="C2385" s="17">
        <v>10</v>
      </c>
      <c r="D2385" s="11" t="s">
        <v>854</v>
      </c>
      <c r="E2385" s="11" t="s">
        <v>19104</v>
      </c>
      <c r="F2385" s="11">
        <v>28111784</v>
      </c>
      <c r="G2385" s="11" t="s">
        <v>19330</v>
      </c>
      <c r="H2385" s="11" t="s">
        <v>19331</v>
      </c>
      <c r="I2385" s="11" t="s">
        <v>1796</v>
      </c>
      <c r="J2385" s="11" t="s">
        <v>19332</v>
      </c>
      <c r="K2385" s="11" t="s">
        <v>7561</v>
      </c>
      <c r="L2385" s="11" t="s">
        <v>19333</v>
      </c>
      <c r="M2385" s="11" t="s">
        <v>8756</v>
      </c>
      <c r="N2385" s="12" t="s">
        <v>19334</v>
      </c>
      <c r="O2385" s="12" t="s">
        <v>19335</v>
      </c>
    </row>
    <row r="2386" spans="1:15" ht="15" customHeight="1" x14ac:dyDescent="0.3">
      <c r="A2386" s="11" t="s">
        <v>158</v>
      </c>
      <c r="B2386" s="11" t="s">
        <v>159</v>
      </c>
      <c r="C2386" s="17">
        <v>10</v>
      </c>
      <c r="D2386" s="11" t="s">
        <v>854</v>
      </c>
      <c r="E2386" s="11" t="s">
        <v>19104</v>
      </c>
      <c r="F2386" s="11">
        <v>27221062</v>
      </c>
      <c r="G2386" s="11" t="s">
        <v>19336</v>
      </c>
      <c r="H2386" s="11" t="s">
        <v>19337</v>
      </c>
      <c r="I2386" s="11" t="s">
        <v>2778</v>
      </c>
      <c r="J2386" s="11" t="s">
        <v>19338</v>
      </c>
      <c r="K2386" s="11" t="s">
        <v>10637</v>
      </c>
      <c r="L2386" s="11" t="s">
        <v>19339</v>
      </c>
      <c r="M2386" s="11" t="s">
        <v>7339</v>
      </c>
      <c r="N2386" s="12" t="s">
        <v>19340</v>
      </c>
      <c r="O2386" s="12" t="s">
        <v>19341</v>
      </c>
    </row>
    <row r="2387" spans="1:15" ht="15" customHeight="1" x14ac:dyDescent="0.3">
      <c r="A2387" s="11" t="s">
        <v>158</v>
      </c>
      <c r="B2387" s="11" t="s">
        <v>159</v>
      </c>
      <c r="C2387" s="17">
        <v>10</v>
      </c>
      <c r="D2387" s="11" t="s">
        <v>854</v>
      </c>
      <c r="E2387" s="11" t="s">
        <v>19104</v>
      </c>
      <c r="F2387" s="11">
        <v>26949158</v>
      </c>
      <c r="G2387" s="11" t="s">
        <v>19342</v>
      </c>
      <c r="H2387" s="11" t="s">
        <v>19343</v>
      </c>
      <c r="I2387" s="11" t="s">
        <v>3547</v>
      </c>
      <c r="J2387" s="11" t="s">
        <v>19344</v>
      </c>
      <c r="K2387" s="11" t="s">
        <v>7337</v>
      </c>
      <c r="L2387" s="11" t="s">
        <v>19345</v>
      </c>
      <c r="M2387" s="11" t="s">
        <v>7520</v>
      </c>
      <c r="N2387" s="12" t="s">
        <v>19346</v>
      </c>
      <c r="O2387" s="12" t="s">
        <v>19347</v>
      </c>
    </row>
    <row r="2388" spans="1:15" ht="15" customHeight="1" x14ac:dyDescent="0.3">
      <c r="A2388" s="11" t="s">
        <v>158</v>
      </c>
      <c r="B2388" s="11" t="s">
        <v>159</v>
      </c>
      <c r="C2388" s="17">
        <v>10</v>
      </c>
      <c r="D2388" s="11" t="s">
        <v>854</v>
      </c>
      <c r="E2388" s="11" t="s">
        <v>19105</v>
      </c>
      <c r="F2388" s="11">
        <v>25646772</v>
      </c>
      <c r="G2388" s="11" t="s">
        <v>19348</v>
      </c>
      <c r="H2388" s="11" t="s">
        <v>19349</v>
      </c>
      <c r="I2388" s="11" t="s">
        <v>1813</v>
      </c>
      <c r="J2388" s="11" t="s">
        <v>19350</v>
      </c>
      <c r="K2388" s="11" t="s">
        <v>7337</v>
      </c>
      <c r="L2388" s="11" t="s">
        <v>19351</v>
      </c>
      <c r="M2388" s="11" t="s">
        <v>8626</v>
      </c>
      <c r="N2388" s="12" t="s">
        <v>19352</v>
      </c>
      <c r="O2388" s="12" t="s">
        <v>19353</v>
      </c>
    </row>
    <row r="2389" spans="1:15" ht="15" customHeight="1" x14ac:dyDescent="0.3">
      <c r="A2389" s="11" t="s">
        <v>158</v>
      </c>
      <c r="B2389" s="11" t="s">
        <v>159</v>
      </c>
      <c r="C2389" s="17">
        <v>10</v>
      </c>
      <c r="D2389" s="11" t="s">
        <v>854</v>
      </c>
      <c r="E2389" s="11" t="s">
        <v>19104</v>
      </c>
      <c r="F2389" s="11">
        <v>25500122</v>
      </c>
      <c r="G2389" s="11" t="s">
        <v>19354</v>
      </c>
      <c r="H2389" s="11" t="s">
        <v>19355</v>
      </c>
      <c r="I2389" s="11" t="s">
        <v>19356</v>
      </c>
      <c r="J2389" s="11" t="s">
        <v>19357</v>
      </c>
      <c r="K2389" s="11" t="s">
        <v>19358</v>
      </c>
      <c r="L2389" s="11" t="s">
        <v>19359</v>
      </c>
      <c r="M2389" s="11" t="s">
        <v>7373</v>
      </c>
      <c r="N2389" s="12" t="s">
        <v>19360</v>
      </c>
      <c r="O2389" s="12" t="s">
        <v>19361</v>
      </c>
    </row>
    <row r="2390" spans="1:15" ht="15" customHeight="1" x14ac:dyDescent="0.3">
      <c r="A2390" s="11" t="s">
        <v>158</v>
      </c>
      <c r="B2390" s="11" t="s">
        <v>159</v>
      </c>
      <c r="C2390" s="17">
        <v>10</v>
      </c>
      <c r="D2390" s="11" t="s">
        <v>854</v>
      </c>
      <c r="E2390" s="11" t="s">
        <v>19105</v>
      </c>
      <c r="F2390" s="11">
        <v>26312881</v>
      </c>
      <c r="G2390" s="11" t="s">
        <v>19362</v>
      </c>
      <c r="H2390" s="11" t="s">
        <v>19363</v>
      </c>
      <c r="I2390" s="11" t="s">
        <v>8395</v>
      </c>
      <c r="J2390" s="11"/>
      <c r="K2390" s="11" t="s">
        <v>7727</v>
      </c>
      <c r="L2390" s="11" t="s">
        <v>19364</v>
      </c>
      <c r="M2390" s="11" t="s">
        <v>7339</v>
      </c>
      <c r="N2390" s="12" t="s">
        <v>19365</v>
      </c>
      <c r="O2390" s="12" t="s">
        <v>19366</v>
      </c>
    </row>
    <row r="2391" spans="1:15" ht="15" customHeight="1" x14ac:dyDescent="0.3">
      <c r="A2391" s="11" t="s">
        <v>158</v>
      </c>
      <c r="B2391" s="11" t="s">
        <v>159</v>
      </c>
      <c r="C2391" s="17">
        <v>10</v>
      </c>
      <c r="D2391" s="11" t="s">
        <v>854</v>
      </c>
      <c r="E2391" s="11" t="s">
        <v>19104</v>
      </c>
      <c r="F2391" s="11">
        <v>25288531</v>
      </c>
      <c r="G2391" s="11" t="s">
        <v>19367</v>
      </c>
      <c r="H2391" s="11" t="s">
        <v>19368</v>
      </c>
      <c r="I2391" s="11" t="s">
        <v>8336</v>
      </c>
      <c r="J2391" s="11" t="s">
        <v>19369</v>
      </c>
      <c r="K2391" s="11" t="s">
        <v>19370</v>
      </c>
      <c r="L2391" s="11" t="s">
        <v>19371</v>
      </c>
      <c r="M2391" s="11" t="s">
        <v>7373</v>
      </c>
      <c r="N2391" s="12" t="s">
        <v>19372</v>
      </c>
      <c r="O2391" s="12" t="s">
        <v>19373</v>
      </c>
    </row>
    <row r="2392" spans="1:15" ht="15" customHeight="1" x14ac:dyDescent="0.3">
      <c r="A2392" s="11" t="s">
        <v>158</v>
      </c>
      <c r="B2392" s="11" t="s">
        <v>159</v>
      </c>
      <c r="C2392" s="17">
        <v>10</v>
      </c>
      <c r="D2392" s="11" t="s">
        <v>854</v>
      </c>
      <c r="E2392" s="11" t="s">
        <v>19104</v>
      </c>
      <c r="F2392" s="11">
        <v>26195984</v>
      </c>
      <c r="G2392" s="11" t="s">
        <v>19374</v>
      </c>
      <c r="H2392" s="11" t="s">
        <v>19375</v>
      </c>
      <c r="I2392" s="11" t="s">
        <v>1534</v>
      </c>
      <c r="J2392" s="11" t="s">
        <v>19376</v>
      </c>
      <c r="K2392" s="11" t="s">
        <v>19377</v>
      </c>
      <c r="L2392" s="11" t="s">
        <v>19378</v>
      </c>
      <c r="M2392" s="11" t="s">
        <v>7339</v>
      </c>
      <c r="N2392" s="12" t="s">
        <v>19379</v>
      </c>
      <c r="O2392" s="12" t="s">
        <v>19380</v>
      </c>
    </row>
    <row r="2393" spans="1:15" ht="15" customHeight="1" x14ac:dyDescent="0.3">
      <c r="A2393" s="11" t="s">
        <v>158</v>
      </c>
      <c r="B2393" s="11" t="s">
        <v>159</v>
      </c>
      <c r="C2393" s="17">
        <v>10</v>
      </c>
      <c r="D2393" s="11" t="s">
        <v>854</v>
      </c>
      <c r="E2393" s="11" t="s">
        <v>19104</v>
      </c>
      <c r="F2393" s="11">
        <v>26579542</v>
      </c>
      <c r="G2393" s="11" t="s">
        <v>19381</v>
      </c>
      <c r="H2393" s="11" t="s">
        <v>19382</v>
      </c>
      <c r="I2393" s="11" t="s">
        <v>1534</v>
      </c>
      <c r="J2393" s="11" t="s">
        <v>19383</v>
      </c>
      <c r="K2393" s="11" t="s">
        <v>10819</v>
      </c>
      <c r="L2393" s="11" t="s">
        <v>19384</v>
      </c>
      <c r="M2393" s="11" t="s">
        <v>7373</v>
      </c>
      <c r="N2393" s="12" t="s">
        <v>19385</v>
      </c>
      <c r="O2393" s="12" t="s">
        <v>19386</v>
      </c>
    </row>
    <row r="2394" spans="1:15" ht="15" customHeight="1" x14ac:dyDescent="0.3">
      <c r="A2394" s="11" t="s">
        <v>158</v>
      </c>
      <c r="B2394" s="11" t="s">
        <v>159</v>
      </c>
      <c r="C2394" s="17">
        <v>10</v>
      </c>
      <c r="D2394" s="11" t="s">
        <v>854</v>
      </c>
      <c r="E2394" s="11" t="s">
        <v>19104</v>
      </c>
      <c r="F2394" s="11">
        <v>26045080</v>
      </c>
      <c r="G2394" s="11" t="s">
        <v>19387</v>
      </c>
      <c r="H2394" s="11" t="s">
        <v>19388</v>
      </c>
      <c r="I2394" s="11" t="s">
        <v>1534</v>
      </c>
      <c r="J2394" s="11" t="s">
        <v>19389</v>
      </c>
      <c r="K2394" s="11" t="s">
        <v>12997</v>
      </c>
      <c r="L2394" s="11" t="s">
        <v>19390</v>
      </c>
      <c r="M2394" s="11" t="s">
        <v>7921</v>
      </c>
      <c r="N2394" s="12" t="s">
        <v>19391</v>
      </c>
      <c r="O2394" s="12" t="s">
        <v>19392</v>
      </c>
    </row>
    <row r="2395" spans="1:15" ht="15" customHeight="1" x14ac:dyDescent="0.3">
      <c r="A2395" s="11" t="s">
        <v>158</v>
      </c>
      <c r="B2395" s="11" t="s">
        <v>159</v>
      </c>
      <c r="C2395" s="17">
        <v>10</v>
      </c>
      <c r="D2395" s="11" t="s">
        <v>854</v>
      </c>
      <c r="E2395" s="11" t="s">
        <v>19104</v>
      </c>
      <c r="F2395" s="11">
        <v>24005050</v>
      </c>
      <c r="G2395" s="11" t="s">
        <v>19393</v>
      </c>
      <c r="H2395" s="11" t="s">
        <v>19394</v>
      </c>
      <c r="I2395" s="11" t="s">
        <v>3431</v>
      </c>
      <c r="J2395" s="11" t="s">
        <v>19395</v>
      </c>
      <c r="K2395" s="11" t="s">
        <v>7412</v>
      </c>
      <c r="L2395" s="11" t="s">
        <v>19396</v>
      </c>
      <c r="M2395" s="11" t="s">
        <v>7373</v>
      </c>
      <c r="N2395" s="12" t="s">
        <v>19397</v>
      </c>
      <c r="O2395" s="12" t="s">
        <v>19398</v>
      </c>
    </row>
    <row r="2396" spans="1:15" ht="15" customHeight="1" x14ac:dyDescent="0.3">
      <c r="A2396" s="11" t="s">
        <v>158</v>
      </c>
      <c r="B2396" s="11" t="s">
        <v>159</v>
      </c>
      <c r="C2396" s="17">
        <v>10</v>
      </c>
      <c r="D2396" s="11" t="s">
        <v>854</v>
      </c>
      <c r="E2396" s="11" t="s">
        <v>19104</v>
      </c>
      <c r="F2396" s="11">
        <v>24888341</v>
      </c>
      <c r="G2396" s="11" t="s">
        <v>19399</v>
      </c>
      <c r="H2396" s="11" t="s">
        <v>19400</v>
      </c>
      <c r="I2396" s="11" t="s">
        <v>1849</v>
      </c>
      <c r="J2396" s="11" t="s">
        <v>19401</v>
      </c>
      <c r="K2396" s="11" t="s">
        <v>7561</v>
      </c>
      <c r="L2396" s="11" t="s">
        <v>19402</v>
      </c>
      <c r="M2396" s="11" t="s">
        <v>8756</v>
      </c>
      <c r="N2396" s="12" t="s">
        <v>19403</v>
      </c>
      <c r="O2396" s="12" t="s">
        <v>19404</v>
      </c>
    </row>
    <row r="2397" spans="1:15" ht="15" customHeight="1" x14ac:dyDescent="0.3">
      <c r="A2397" s="11" t="s">
        <v>158</v>
      </c>
      <c r="B2397" s="11" t="s">
        <v>159</v>
      </c>
      <c r="C2397" s="17">
        <v>10</v>
      </c>
      <c r="D2397" s="11" t="s">
        <v>854</v>
      </c>
      <c r="E2397" s="11" t="s">
        <v>19104</v>
      </c>
      <c r="F2397" s="11">
        <v>25135047</v>
      </c>
      <c r="G2397" s="11" t="s">
        <v>19405</v>
      </c>
      <c r="H2397" s="11" t="s">
        <v>19406</v>
      </c>
      <c r="I2397" s="11" t="s">
        <v>1858</v>
      </c>
      <c r="J2397" s="11"/>
      <c r="K2397" s="11" t="s">
        <v>7337</v>
      </c>
      <c r="L2397" s="11" t="s">
        <v>19407</v>
      </c>
      <c r="M2397" s="11" t="s">
        <v>8066</v>
      </c>
      <c r="N2397" s="12" t="s">
        <v>19408</v>
      </c>
      <c r="O2397" s="12" t="s">
        <v>19409</v>
      </c>
    </row>
    <row r="2398" spans="1:15" ht="15" customHeight="1" x14ac:dyDescent="0.3">
      <c r="A2398" s="11" t="s">
        <v>158</v>
      </c>
      <c r="B2398" s="11" t="s">
        <v>159</v>
      </c>
      <c r="C2398" s="17">
        <v>10</v>
      </c>
      <c r="D2398" s="11" t="s">
        <v>854</v>
      </c>
      <c r="E2398" s="11" t="s">
        <v>19105</v>
      </c>
      <c r="F2398" s="11">
        <v>24635066</v>
      </c>
      <c r="G2398" s="11" t="s">
        <v>19410</v>
      </c>
      <c r="H2398" s="11" t="s">
        <v>19411</v>
      </c>
      <c r="I2398" s="11" t="s">
        <v>1862</v>
      </c>
      <c r="J2398" s="11"/>
      <c r="K2398" s="11" t="s">
        <v>7561</v>
      </c>
      <c r="L2398" s="11" t="s">
        <v>19412</v>
      </c>
      <c r="M2398" s="11" t="s">
        <v>8756</v>
      </c>
      <c r="N2398" s="12" t="s">
        <v>19413</v>
      </c>
      <c r="O2398" s="12" t="s">
        <v>19414</v>
      </c>
    </row>
    <row r="2399" spans="1:15" ht="15" customHeight="1" x14ac:dyDescent="0.3">
      <c r="A2399" s="11" t="s">
        <v>158</v>
      </c>
      <c r="B2399" s="11" t="s">
        <v>159</v>
      </c>
      <c r="C2399" s="17">
        <v>10</v>
      </c>
      <c r="D2399" s="11" t="s">
        <v>854</v>
      </c>
      <c r="E2399" s="11" t="s">
        <v>19104</v>
      </c>
      <c r="F2399" s="11">
        <v>23528819</v>
      </c>
      <c r="G2399" s="11" t="s">
        <v>19415</v>
      </c>
      <c r="H2399" s="11" t="s">
        <v>19416</v>
      </c>
      <c r="I2399" s="11" t="s">
        <v>2300</v>
      </c>
      <c r="J2399" s="11" t="s">
        <v>19417</v>
      </c>
      <c r="K2399" s="11" t="s">
        <v>7412</v>
      </c>
      <c r="L2399" s="11" t="s">
        <v>19418</v>
      </c>
      <c r="M2399" s="11" t="s">
        <v>7373</v>
      </c>
      <c r="N2399" s="12" t="s">
        <v>19419</v>
      </c>
      <c r="O2399" s="12" t="s">
        <v>19420</v>
      </c>
    </row>
    <row r="2400" spans="1:15" ht="15" customHeight="1" x14ac:dyDescent="0.3">
      <c r="A2400" s="11" t="s">
        <v>158</v>
      </c>
      <c r="B2400" s="11" t="s">
        <v>159</v>
      </c>
      <c r="C2400" s="17">
        <v>10</v>
      </c>
      <c r="D2400" s="11" t="s">
        <v>854</v>
      </c>
      <c r="E2400" s="11" t="s">
        <v>19104</v>
      </c>
      <c r="F2400" s="11">
        <v>23106791</v>
      </c>
      <c r="G2400" s="11" t="s">
        <v>19421</v>
      </c>
      <c r="H2400" s="11" t="s">
        <v>19422</v>
      </c>
      <c r="I2400" s="11" t="s">
        <v>2322</v>
      </c>
      <c r="J2400" s="11" t="s">
        <v>8596</v>
      </c>
      <c r="K2400" s="11" t="s">
        <v>7337</v>
      </c>
      <c r="L2400" s="11" t="s">
        <v>19423</v>
      </c>
      <c r="M2400" s="11" t="s">
        <v>9078</v>
      </c>
      <c r="N2400" s="12" t="s">
        <v>19424</v>
      </c>
      <c r="O2400" s="12" t="s">
        <v>19425</v>
      </c>
    </row>
    <row r="2401" spans="1:15" ht="15" customHeight="1" x14ac:dyDescent="0.3">
      <c r="A2401" s="11" t="s">
        <v>158</v>
      </c>
      <c r="B2401" s="11" t="s">
        <v>159</v>
      </c>
      <c r="C2401" s="17">
        <v>10</v>
      </c>
      <c r="D2401" s="11" t="s">
        <v>854</v>
      </c>
      <c r="E2401" s="11" t="s">
        <v>19104</v>
      </c>
      <c r="F2401" s="11">
        <v>23362966</v>
      </c>
      <c r="G2401" s="11" t="s">
        <v>19296</v>
      </c>
      <c r="H2401" s="11" t="s">
        <v>19426</v>
      </c>
      <c r="I2401" s="11" t="s">
        <v>6989</v>
      </c>
      <c r="J2401" s="11"/>
      <c r="K2401" s="11" t="s">
        <v>7337</v>
      </c>
      <c r="L2401" s="11" t="s">
        <v>19427</v>
      </c>
      <c r="M2401" s="11" t="s">
        <v>8313</v>
      </c>
      <c r="N2401" s="12" t="s">
        <v>19428</v>
      </c>
      <c r="O2401" s="12" t="s">
        <v>19429</v>
      </c>
    </row>
    <row r="2402" spans="1:15" ht="15" customHeight="1" x14ac:dyDescent="0.3">
      <c r="A2402" s="11" t="s">
        <v>158</v>
      </c>
      <c r="B2402" s="11" t="s">
        <v>159</v>
      </c>
      <c r="C2402" s="17">
        <v>10</v>
      </c>
      <c r="D2402" s="11" t="s">
        <v>854</v>
      </c>
      <c r="E2402" s="11" t="s">
        <v>19104</v>
      </c>
      <c r="F2402" s="11">
        <v>22377764</v>
      </c>
      <c r="G2402" s="11" t="s">
        <v>19430</v>
      </c>
      <c r="H2402" s="11" t="s">
        <v>19431</v>
      </c>
      <c r="I2402" s="11" t="s">
        <v>2443</v>
      </c>
      <c r="J2402" s="11" t="s">
        <v>19432</v>
      </c>
      <c r="K2402" s="11" t="s">
        <v>7412</v>
      </c>
      <c r="L2402" s="11" t="s">
        <v>19433</v>
      </c>
      <c r="M2402" s="11" t="s">
        <v>7373</v>
      </c>
      <c r="N2402" s="12" t="s">
        <v>19434</v>
      </c>
      <c r="O2402" s="12" t="s">
        <v>19435</v>
      </c>
    </row>
    <row r="2403" spans="1:15" ht="15" customHeight="1" x14ac:dyDescent="0.3">
      <c r="A2403" s="11" t="s">
        <v>158</v>
      </c>
      <c r="B2403" s="11" t="s">
        <v>159</v>
      </c>
      <c r="C2403" s="17">
        <v>10</v>
      </c>
      <c r="D2403" s="11" t="s">
        <v>854</v>
      </c>
      <c r="E2403" s="11" t="s">
        <v>19105</v>
      </c>
      <c r="F2403" s="11">
        <v>21633370</v>
      </c>
      <c r="G2403" s="11" t="s">
        <v>19436</v>
      </c>
      <c r="H2403" s="11" t="s">
        <v>19437</v>
      </c>
      <c r="I2403" s="11" t="s">
        <v>888</v>
      </c>
      <c r="J2403" s="11" t="s">
        <v>19438</v>
      </c>
      <c r="K2403" s="11" t="s">
        <v>7412</v>
      </c>
      <c r="L2403" s="11" t="s">
        <v>19439</v>
      </c>
      <c r="M2403" s="11" t="s">
        <v>7414</v>
      </c>
      <c r="N2403" s="12" t="s">
        <v>19440</v>
      </c>
      <c r="O2403" s="12" t="s">
        <v>19441</v>
      </c>
    </row>
    <row r="2404" spans="1:15" ht="15" customHeight="1" x14ac:dyDescent="0.3">
      <c r="A2404" s="11" t="s">
        <v>158</v>
      </c>
      <c r="B2404" s="11" t="s">
        <v>159</v>
      </c>
      <c r="C2404" s="17">
        <v>10</v>
      </c>
      <c r="D2404" s="11" t="s">
        <v>854</v>
      </c>
      <c r="E2404" s="11" t="s">
        <v>19104</v>
      </c>
      <c r="F2404" s="11">
        <v>21480947</v>
      </c>
      <c r="G2404" s="11" t="s">
        <v>19442</v>
      </c>
      <c r="H2404" s="11" t="s">
        <v>19443</v>
      </c>
      <c r="I2404" s="11" t="s">
        <v>4213</v>
      </c>
      <c r="J2404" s="11"/>
      <c r="K2404" s="11" t="s">
        <v>17643</v>
      </c>
      <c r="L2404" s="11" t="s">
        <v>19444</v>
      </c>
      <c r="M2404" s="11" t="s">
        <v>7350</v>
      </c>
      <c r="N2404" s="12" t="s">
        <v>19445</v>
      </c>
      <c r="O2404" s="12" t="s">
        <v>19446</v>
      </c>
    </row>
    <row r="2405" spans="1:15" ht="15" customHeight="1" x14ac:dyDescent="0.3">
      <c r="A2405" s="11" t="s">
        <v>158</v>
      </c>
      <c r="B2405" s="11" t="s">
        <v>159</v>
      </c>
      <c r="C2405" s="17">
        <v>10</v>
      </c>
      <c r="D2405" s="11" t="s">
        <v>854</v>
      </c>
      <c r="E2405" s="11" t="s">
        <v>19105</v>
      </c>
      <c r="F2405" s="11">
        <v>20500796</v>
      </c>
      <c r="G2405" s="11" t="s">
        <v>19447</v>
      </c>
      <c r="H2405" s="11" t="s">
        <v>19448</v>
      </c>
      <c r="I2405" s="11" t="s">
        <v>4200</v>
      </c>
      <c r="J2405" s="11" t="s">
        <v>19449</v>
      </c>
      <c r="K2405" s="11" t="s">
        <v>7337</v>
      </c>
      <c r="L2405" s="11" t="s">
        <v>19450</v>
      </c>
      <c r="M2405" s="11" t="s">
        <v>7373</v>
      </c>
      <c r="N2405" s="12" t="s">
        <v>19451</v>
      </c>
      <c r="O2405" s="12" t="s">
        <v>19452</v>
      </c>
    </row>
    <row r="2406" spans="1:15" ht="15" customHeight="1" x14ac:dyDescent="0.3">
      <c r="A2406" s="11" t="s">
        <v>158</v>
      </c>
      <c r="B2406" s="11" t="s">
        <v>159</v>
      </c>
      <c r="C2406" s="17">
        <v>10</v>
      </c>
      <c r="D2406" s="11" t="s">
        <v>854</v>
      </c>
      <c r="E2406" s="11" t="s">
        <v>19105</v>
      </c>
      <c r="F2406" s="11">
        <v>20123640</v>
      </c>
      <c r="G2406" s="11" t="s">
        <v>19453</v>
      </c>
      <c r="H2406" s="11" t="s">
        <v>19454</v>
      </c>
      <c r="I2406" s="11" t="s">
        <v>3401</v>
      </c>
      <c r="J2406" s="11" t="s">
        <v>19455</v>
      </c>
      <c r="K2406" s="11" t="s">
        <v>7590</v>
      </c>
      <c r="L2406" s="11" t="s">
        <v>19456</v>
      </c>
      <c r="M2406" s="11" t="s">
        <v>7350</v>
      </c>
      <c r="N2406" s="12" t="s">
        <v>19457</v>
      </c>
      <c r="O2406" s="12" t="s">
        <v>19458</v>
      </c>
    </row>
    <row r="2407" spans="1:15" ht="15" customHeight="1" x14ac:dyDescent="0.3">
      <c r="A2407" s="11" t="s">
        <v>158</v>
      </c>
      <c r="B2407" s="11" t="s">
        <v>159</v>
      </c>
      <c r="C2407" s="17">
        <v>10</v>
      </c>
      <c r="D2407" s="11" t="s">
        <v>854</v>
      </c>
      <c r="E2407" s="11" t="s">
        <v>19105</v>
      </c>
      <c r="F2407" s="11">
        <v>20485160</v>
      </c>
      <c r="G2407" s="11" t="s">
        <v>19459</v>
      </c>
      <c r="H2407" s="11" t="s">
        <v>19460</v>
      </c>
      <c r="I2407" s="11" t="s">
        <v>1294</v>
      </c>
      <c r="J2407" s="11"/>
      <c r="K2407" s="11" t="s">
        <v>11916</v>
      </c>
      <c r="L2407" s="11" t="s">
        <v>19461</v>
      </c>
      <c r="M2407" s="11" t="s">
        <v>7350</v>
      </c>
      <c r="N2407" s="12" t="s">
        <v>19462</v>
      </c>
      <c r="O2407" s="12" t="s">
        <v>19463</v>
      </c>
    </row>
    <row r="2408" spans="1:15" ht="15" customHeight="1" x14ac:dyDescent="0.3">
      <c r="A2408" s="11" t="s">
        <v>158</v>
      </c>
      <c r="B2408" s="11" t="s">
        <v>159</v>
      </c>
      <c r="C2408" s="17">
        <v>10</v>
      </c>
      <c r="D2408" s="11" t="s">
        <v>854</v>
      </c>
      <c r="E2408" s="11" t="s">
        <v>19104</v>
      </c>
      <c r="F2408" s="11">
        <v>19489916</v>
      </c>
      <c r="G2408" s="11" t="s">
        <v>19464</v>
      </c>
      <c r="H2408" s="11" t="s">
        <v>19465</v>
      </c>
      <c r="I2408" s="11" t="s">
        <v>2966</v>
      </c>
      <c r="J2408" s="11"/>
      <c r="K2408" s="11" t="s">
        <v>10693</v>
      </c>
      <c r="L2408" s="11" t="s">
        <v>19466</v>
      </c>
      <c r="M2408" s="11" t="s">
        <v>7373</v>
      </c>
      <c r="N2408" s="12" t="s">
        <v>19467</v>
      </c>
      <c r="O2408" s="12" t="s">
        <v>19468</v>
      </c>
    </row>
    <row r="2409" spans="1:15" ht="15" customHeight="1" x14ac:dyDescent="0.3">
      <c r="A2409" s="11" t="s">
        <v>158</v>
      </c>
      <c r="B2409" s="11" t="s">
        <v>159</v>
      </c>
      <c r="C2409" s="17">
        <v>10</v>
      </c>
      <c r="D2409" s="11" t="s">
        <v>854</v>
      </c>
      <c r="E2409" s="11" t="s">
        <v>19104</v>
      </c>
      <c r="F2409" s="11">
        <v>18205875</v>
      </c>
      <c r="G2409" s="11" t="s">
        <v>19469</v>
      </c>
      <c r="H2409" s="11" t="s">
        <v>19470</v>
      </c>
      <c r="I2409" s="11" t="s">
        <v>1919</v>
      </c>
      <c r="J2409" s="11" t="s">
        <v>19471</v>
      </c>
      <c r="K2409" s="11" t="s">
        <v>7337</v>
      </c>
      <c r="L2409" s="11" t="s">
        <v>19472</v>
      </c>
      <c r="M2409" s="11" t="s">
        <v>7373</v>
      </c>
      <c r="N2409" s="12" t="s">
        <v>19473</v>
      </c>
      <c r="O2409" s="12" t="s">
        <v>19474</v>
      </c>
    </row>
    <row r="2410" spans="1:15" ht="15" customHeight="1" x14ac:dyDescent="0.3">
      <c r="A2410" s="11" t="s">
        <v>158</v>
      </c>
      <c r="B2410" s="11" t="s">
        <v>159</v>
      </c>
      <c r="C2410" s="17">
        <v>10</v>
      </c>
      <c r="D2410" s="11" t="s">
        <v>854</v>
      </c>
      <c r="E2410" s="11" t="s">
        <v>19104</v>
      </c>
      <c r="F2410" s="11">
        <v>17372219</v>
      </c>
      <c r="G2410" s="11" t="s">
        <v>19475</v>
      </c>
      <c r="H2410" s="11" t="s">
        <v>19476</v>
      </c>
      <c r="I2410" s="11" t="s">
        <v>19477</v>
      </c>
      <c r="J2410" s="11" t="s">
        <v>19478</v>
      </c>
      <c r="K2410" s="11" t="s">
        <v>14871</v>
      </c>
      <c r="L2410" s="11" t="s">
        <v>19479</v>
      </c>
      <c r="M2410" s="11" t="s">
        <v>7373</v>
      </c>
      <c r="N2410" s="12" t="s">
        <v>19480</v>
      </c>
      <c r="O2410" s="12" t="s">
        <v>19481</v>
      </c>
    </row>
    <row r="2411" spans="1:15" ht="15" customHeight="1" x14ac:dyDescent="0.3">
      <c r="A2411" s="11" t="s">
        <v>158</v>
      </c>
      <c r="B2411" s="11" t="s">
        <v>159</v>
      </c>
      <c r="C2411" s="17">
        <v>10</v>
      </c>
      <c r="D2411" s="11" t="s">
        <v>854</v>
      </c>
      <c r="E2411" s="11" t="s">
        <v>19104</v>
      </c>
      <c r="F2411" s="11">
        <v>17506032</v>
      </c>
      <c r="G2411" s="11" t="s">
        <v>19482</v>
      </c>
      <c r="H2411" s="11" t="s">
        <v>19483</v>
      </c>
      <c r="I2411" s="11" t="s">
        <v>9240</v>
      </c>
      <c r="J2411" s="11"/>
      <c r="K2411" s="11" t="s">
        <v>19484</v>
      </c>
      <c r="L2411" s="11" t="s">
        <v>19485</v>
      </c>
      <c r="M2411" s="11" t="s">
        <v>7373</v>
      </c>
      <c r="N2411" s="12" t="s">
        <v>19486</v>
      </c>
      <c r="O2411" s="12" t="s">
        <v>19487</v>
      </c>
    </row>
    <row r="2412" spans="1:15" ht="15" customHeight="1" x14ac:dyDescent="0.3">
      <c r="A2412" s="11" t="s">
        <v>158</v>
      </c>
      <c r="B2412" s="11" t="s">
        <v>159</v>
      </c>
      <c r="C2412" s="17">
        <v>10</v>
      </c>
      <c r="D2412" s="11" t="s">
        <v>854</v>
      </c>
      <c r="E2412" s="11" t="s">
        <v>19105</v>
      </c>
      <c r="F2412" s="11">
        <v>17535236</v>
      </c>
      <c r="G2412" s="11" t="s">
        <v>19488</v>
      </c>
      <c r="H2412" s="11" t="s">
        <v>19489</v>
      </c>
      <c r="I2412" s="11" t="s">
        <v>9240</v>
      </c>
      <c r="J2412" s="11"/>
      <c r="K2412" s="11" t="s">
        <v>7337</v>
      </c>
      <c r="L2412" s="11" t="s">
        <v>19490</v>
      </c>
      <c r="M2412" s="11" t="s">
        <v>8615</v>
      </c>
      <c r="N2412" s="12" t="s">
        <v>19491</v>
      </c>
      <c r="O2412" s="12" t="s">
        <v>19492</v>
      </c>
    </row>
    <row r="2413" spans="1:15" ht="15" customHeight="1" x14ac:dyDescent="0.3">
      <c r="A2413" s="11" t="s">
        <v>158</v>
      </c>
      <c r="B2413" s="11" t="s">
        <v>159</v>
      </c>
      <c r="C2413" s="17">
        <v>10</v>
      </c>
      <c r="D2413" s="11" t="s">
        <v>854</v>
      </c>
      <c r="E2413" s="11" t="s">
        <v>19105</v>
      </c>
      <c r="F2413" s="11">
        <v>16989854</v>
      </c>
      <c r="G2413" s="11" t="s">
        <v>19493</v>
      </c>
      <c r="H2413" s="11" t="s">
        <v>19494</v>
      </c>
      <c r="I2413" s="11" t="s">
        <v>19495</v>
      </c>
      <c r="J2413" s="11" t="s">
        <v>19496</v>
      </c>
      <c r="K2413" s="11" t="s">
        <v>19497</v>
      </c>
      <c r="L2413" s="11" t="s">
        <v>19498</v>
      </c>
      <c r="M2413" s="11" t="s">
        <v>7373</v>
      </c>
      <c r="N2413" s="12" t="s">
        <v>19499</v>
      </c>
      <c r="O2413" s="12" t="s">
        <v>19500</v>
      </c>
    </row>
    <row r="2414" spans="1:15" ht="15" customHeight="1" x14ac:dyDescent="0.3">
      <c r="A2414" s="11" t="s">
        <v>158</v>
      </c>
      <c r="B2414" s="11" t="s">
        <v>159</v>
      </c>
      <c r="C2414" s="17">
        <v>10</v>
      </c>
      <c r="D2414" s="11" t="s">
        <v>854</v>
      </c>
      <c r="E2414" s="11" t="s">
        <v>19104</v>
      </c>
      <c r="F2414" s="11">
        <v>17137868</v>
      </c>
      <c r="G2414" s="11" t="s">
        <v>19464</v>
      </c>
      <c r="H2414" s="11" t="s">
        <v>19501</v>
      </c>
      <c r="I2414" s="11" t="s">
        <v>3847</v>
      </c>
      <c r="J2414" s="11" t="s">
        <v>16721</v>
      </c>
      <c r="K2414" s="11" t="s">
        <v>7371</v>
      </c>
      <c r="L2414" s="11" t="s">
        <v>19502</v>
      </c>
      <c r="M2414" s="11" t="s">
        <v>7373</v>
      </c>
      <c r="N2414" s="12" t="s">
        <v>19503</v>
      </c>
      <c r="O2414" s="12" t="s">
        <v>19504</v>
      </c>
    </row>
    <row r="2415" spans="1:15" ht="15" customHeight="1" x14ac:dyDescent="0.3">
      <c r="A2415" s="11" t="s">
        <v>158</v>
      </c>
      <c r="B2415" s="11" t="s">
        <v>159</v>
      </c>
      <c r="C2415" s="17">
        <v>10</v>
      </c>
      <c r="D2415" s="11" t="s">
        <v>854</v>
      </c>
      <c r="E2415" s="11" t="s">
        <v>19104</v>
      </c>
      <c r="F2415" s="11">
        <v>15096379</v>
      </c>
      <c r="G2415" s="11" t="s">
        <v>19505</v>
      </c>
      <c r="H2415" s="11" t="s">
        <v>19506</v>
      </c>
      <c r="I2415" s="11" t="s">
        <v>15602</v>
      </c>
      <c r="J2415" s="11"/>
      <c r="K2415" s="11" t="s">
        <v>8900</v>
      </c>
      <c r="L2415" s="11" t="s">
        <v>19507</v>
      </c>
      <c r="M2415" s="11" t="s">
        <v>8756</v>
      </c>
      <c r="N2415" s="12" t="s">
        <v>19508</v>
      </c>
      <c r="O2415" s="12" t="s">
        <v>19509</v>
      </c>
    </row>
    <row r="2416" spans="1:15" ht="15" customHeight="1" x14ac:dyDescent="0.3">
      <c r="A2416" s="11" t="s">
        <v>158</v>
      </c>
      <c r="B2416" s="11" t="s">
        <v>159</v>
      </c>
      <c r="C2416" s="17">
        <v>10</v>
      </c>
      <c r="D2416" s="11" t="s">
        <v>854</v>
      </c>
      <c r="E2416" s="11" t="s">
        <v>19104</v>
      </c>
      <c r="F2416" s="11">
        <v>12653704</v>
      </c>
      <c r="G2416" s="11" t="s">
        <v>19510</v>
      </c>
      <c r="H2416" s="11" t="s">
        <v>19511</v>
      </c>
      <c r="I2416" s="11" t="s">
        <v>2488</v>
      </c>
      <c r="J2416" s="11"/>
      <c r="K2416" s="11" t="s">
        <v>7561</v>
      </c>
      <c r="L2416" s="11" t="s">
        <v>19512</v>
      </c>
      <c r="M2416" s="11" t="s">
        <v>8756</v>
      </c>
      <c r="N2416" s="12" t="s">
        <v>19513</v>
      </c>
      <c r="O2416" s="12" t="s">
        <v>19514</v>
      </c>
    </row>
    <row r="2417" spans="1:15" ht="15" customHeight="1" x14ac:dyDescent="0.3">
      <c r="A2417" s="11" t="s">
        <v>158</v>
      </c>
      <c r="B2417" s="11" t="s">
        <v>159</v>
      </c>
      <c r="C2417" s="17">
        <v>10</v>
      </c>
      <c r="D2417" s="11" t="s">
        <v>854</v>
      </c>
      <c r="E2417" s="11" t="s">
        <v>19105</v>
      </c>
      <c r="F2417" s="11">
        <v>12558630</v>
      </c>
      <c r="G2417" s="11" t="s">
        <v>19515</v>
      </c>
      <c r="H2417" s="11" t="s">
        <v>19516</v>
      </c>
      <c r="I2417" s="11" t="s">
        <v>741</v>
      </c>
      <c r="J2417" s="11"/>
      <c r="K2417" s="11" t="s">
        <v>7561</v>
      </c>
      <c r="L2417" s="11" t="s">
        <v>19517</v>
      </c>
      <c r="M2417" s="11" t="s">
        <v>8756</v>
      </c>
      <c r="N2417" s="12" t="s">
        <v>19518</v>
      </c>
      <c r="O2417" s="12" t="s">
        <v>19519</v>
      </c>
    </row>
    <row r="2418" spans="1:15" ht="15" customHeight="1" x14ac:dyDescent="0.3">
      <c r="A2418" s="11" t="s">
        <v>158</v>
      </c>
      <c r="B2418" s="11" t="s">
        <v>159</v>
      </c>
      <c r="C2418" s="17">
        <v>10</v>
      </c>
      <c r="D2418" s="11" t="s">
        <v>854</v>
      </c>
      <c r="E2418" s="11" t="s">
        <v>19104</v>
      </c>
      <c r="F2418" s="11">
        <v>12110747</v>
      </c>
      <c r="G2418" s="11" t="s">
        <v>19520</v>
      </c>
      <c r="H2418" s="11" t="s">
        <v>19521</v>
      </c>
      <c r="I2418" s="11" t="s">
        <v>19522</v>
      </c>
      <c r="J2418" s="11"/>
      <c r="K2418" s="11" t="s">
        <v>10231</v>
      </c>
      <c r="L2418" s="11" t="s">
        <v>19523</v>
      </c>
      <c r="M2418" s="11" t="s">
        <v>7604</v>
      </c>
      <c r="N2418" s="12" t="s">
        <v>19524</v>
      </c>
      <c r="O2418" s="12" t="s">
        <v>19525</v>
      </c>
    </row>
    <row r="2419" spans="1:15" ht="15" customHeight="1" x14ac:dyDescent="0.3">
      <c r="A2419" s="11" t="s">
        <v>158</v>
      </c>
      <c r="B2419" s="11" t="s">
        <v>159</v>
      </c>
      <c r="C2419" s="17">
        <v>10</v>
      </c>
      <c r="D2419" s="11" t="s">
        <v>854</v>
      </c>
      <c r="E2419" s="11" t="s">
        <v>19104</v>
      </c>
      <c r="F2419" s="11">
        <v>11952681</v>
      </c>
      <c r="G2419" s="11" t="s">
        <v>19526</v>
      </c>
      <c r="H2419" s="11" t="s">
        <v>19527</v>
      </c>
      <c r="I2419" s="11" t="s">
        <v>887</v>
      </c>
      <c r="J2419" s="11"/>
      <c r="K2419" s="11" t="s">
        <v>7561</v>
      </c>
      <c r="L2419" s="11" t="s">
        <v>19528</v>
      </c>
      <c r="M2419" s="11" t="s">
        <v>8615</v>
      </c>
      <c r="N2419" s="12" t="s">
        <v>19529</v>
      </c>
      <c r="O2419" s="12" t="s">
        <v>19530</v>
      </c>
    </row>
    <row r="2420" spans="1:15" ht="15" customHeight="1" x14ac:dyDescent="0.3">
      <c r="A2420" s="11" t="s">
        <v>173</v>
      </c>
      <c r="B2420" s="11" t="s">
        <v>174</v>
      </c>
      <c r="C2420" s="17">
        <v>11</v>
      </c>
      <c r="D2420" s="11" t="s">
        <v>867</v>
      </c>
      <c r="E2420" s="11" t="s">
        <v>19531</v>
      </c>
      <c r="F2420" s="11">
        <v>36763742</v>
      </c>
      <c r="G2420" s="11" t="s">
        <v>19532</v>
      </c>
      <c r="H2420" s="11" t="s">
        <v>19533</v>
      </c>
      <c r="I2420" s="11" t="s">
        <v>11341</v>
      </c>
      <c r="J2420" s="11"/>
      <c r="K2420" s="11" t="s">
        <v>7561</v>
      </c>
      <c r="L2420" s="11" t="s">
        <v>19534</v>
      </c>
      <c r="M2420" s="11" t="s">
        <v>7339</v>
      </c>
      <c r="N2420" s="12" t="s">
        <v>19535</v>
      </c>
      <c r="O2420" s="12" t="s">
        <v>19536</v>
      </c>
    </row>
    <row r="2421" spans="1:15" ht="15" customHeight="1" x14ac:dyDescent="0.3">
      <c r="A2421" s="11" t="s">
        <v>173</v>
      </c>
      <c r="B2421" s="11" t="s">
        <v>174</v>
      </c>
      <c r="C2421" s="17">
        <v>11</v>
      </c>
      <c r="D2421" s="11" t="s">
        <v>867</v>
      </c>
      <c r="E2421" s="11" t="s">
        <v>19531</v>
      </c>
      <c r="F2421" s="11">
        <v>35919496</v>
      </c>
      <c r="G2421" s="11" t="s">
        <v>19537</v>
      </c>
      <c r="H2421" s="11" t="s">
        <v>19538</v>
      </c>
      <c r="I2421" s="11" t="s">
        <v>626</v>
      </c>
      <c r="J2421" s="11" t="s">
        <v>19539</v>
      </c>
      <c r="K2421" s="11" t="s">
        <v>19540</v>
      </c>
      <c r="L2421" s="11" t="s">
        <v>19541</v>
      </c>
      <c r="M2421" s="11" t="s">
        <v>7339</v>
      </c>
      <c r="N2421" s="12" t="s">
        <v>19542</v>
      </c>
      <c r="O2421" s="12" t="s">
        <v>19543</v>
      </c>
    </row>
    <row r="2422" spans="1:15" ht="15" customHeight="1" x14ac:dyDescent="0.3">
      <c r="A2422" s="11" t="s">
        <v>173</v>
      </c>
      <c r="B2422" s="11" t="s">
        <v>174</v>
      </c>
      <c r="C2422" s="17">
        <v>11</v>
      </c>
      <c r="D2422" s="11" t="s">
        <v>867</v>
      </c>
      <c r="E2422" s="11" t="s">
        <v>19531</v>
      </c>
      <c r="F2422" s="11">
        <v>33111978</v>
      </c>
      <c r="G2422" s="11" t="s">
        <v>19544</v>
      </c>
      <c r="H2422" s="11" t="s">
        <v>19545</v>
      </c>
      <c r="I2422" s="11" t="s">
        <v>2250</v>
      </c>
      <c r="J2422" s="11" t="s">
        <v>17837</v>
      </c>
      <c r="K2422" s="11" t="s">
        <v>7337</v>
      </c>
      <c r="L2422" s="11" t="s">
        <v>19546</v>
      </c>
      <c r="M2422" s="11" t="s">
        <v>11164</v>
      </c>
      <c r="N2422" s="12" t="s">
        <v>19547</v>
      </c>
      <c r="O2422" s="12" t="s">
        <v>19548</v>
      </c>
    </row>
    <row r="2423" spans="1:15" ht="15" customHeight="1" x14ac:dyDescent="0.3">
      <c r="A2423" s="11" t="s">
        <v>173</v>
      </c>
      <c r="B2423" s="11" t="s">
        <v>174</v>
      </c>
      <c r="C2423" s="17">
        <v>11</v>
      </c>
      <c r="D2423" s="11" t="s">
        <v>867</v>
      </c>
      <c r="E2423" s="11" t="s">
        <v>19531</v>
      </c>
      <c r="F2423" s="11">
        <v>33090453</v>
      </c>
      <c r="G2423" s="11" t="s">
        <v>19549</v>
      </c>
      <c r="H2423" s="11" t="s">
        <v>19550</v>
      </c>
      <c r="I2423" s="11" t="s">
        <v>2250</v>
      </c>
      <c r="J2423" s="11" t="s">
        <v>11563</v>
      </c>
      <c r="K2423" s="11" t="s">
        <v>7337</v>
      </c>
      <c r="L2423" s="11" t="s">
        <v>19551</v>
      </c>
      <c r="M2423" s="11" t="s">
        <v>7520</v>
      </c>
      <c r="N2423" s="12" t="s">
        <v>19552</v>
      </c>
      <c r="O2423" s="12" t="s">
        <v>19553</v>
      </c>
    </row>
    <row r="2424" spans="1:15" ht="15" customHeight="1" x14ac:dyDescent="0.3">
      <c r="A2424" s="11" t="s">
        <v>173</v>
      </c>
      <c r="B2424" s="11" t="s">
        <v>174</v>
      </c>
      <c r="C2424" s="17">
        <v>11</v>
      </c>
      <c r="D2424" s="11" t="s">
        <v>867</v>
      </c>
      <c r="E2424" s="11" t="s">
        <v>19531</v>
      </c>
      <c r="F2424" s="11">
        <v>32875558</v>
      </c>
      <c r="G2424" s="11" t="s">
        <v>19554</v>
      </c>
      <c r="H2424" s="11" t="s">
        <v>19555</v>
      </c>
      <c r="I2424" s="11" t="s">
        <v>2250</v>
      </c>
      <c r="J2424" s="11" t="s">
        <v>4793</v>
      </c>
      <c r="K2424" s="11" t="s">
        <v>7337</v>
      </c>
      <c r="L2424" s="11" t="s">
        <v>19556</v>
      </c>
      <c r="M2424" s="11" t="s">
        <v>7520</v>
      </c>
      <c r="N2424" s="12" t="s">
        <v>19557</v>
      </c>
      <c r="O2424" s="12" t="s">
        <v>19558</v>
      </c>
    </row>
    <row r="2425" spans="1:15" ht="15" customHeight="1" x14ac:dyDescent="0.3">
      <c r="A2425" s="11" t="s">
        <v>173</v>
      </c>
      <c r="B2425" s="11" t="s">
        <v>174</v>
      </c>
      <c r="C2425" s="17">
        <v>11</v>
      </c>
      <c r="D2425" s="11" t="s">
        <v>867</v>
      </c>
      <c r="E2425" s="11" t="s">
        <v>19531</v>
      </c>
      <c r="F2425" s="11">
        <v>33190275</v>
      </c>
      <c r="G2425" s="11" t="s">
        <v>19559</v>
      </c>
      <c r="H2425" s="11" t="s">
        <v>19560</v>
      </c>
      <c r="I2425" s="11" t="s">
        <v>2250</v>
      </c>
      <c r="J2425" s="11" t="s">
        <v>19561</v>
      </c>
      <c r="K2425" s="11" t="s">
        <v>7561</v>
      </c>
      <c r="L2425" s="11" t="s">
        <v>19562</v>
      </c>
      <c r="M2425" s="11" t="s">
        <v>7520</v>
      </c>
      <c r="N2425" s="12" t="s">
        <v>19563</v>
      </c>
      <c r="O2425" s="12" t="s">
        <v>19564</v>
      </c>
    </row>
    <row r="2426" spans="1:15" ht="15" customHeight="1" x14ac:dyDescent="0.3">
      <c r="A2426" s="11" t="s">
        <v>173</v>
      </c>
      <c r="B2426" s="11" t="s">
        <v>174</v>
      </c>
      <c r="C2426" s="17">
        <v>11</v>
      </c>
      <c r="D2426" s="11" t="s">
        <v>867</v>
      </c>
      <c r="E2426" s="11" t="s">
        <v>19531</v>
      </c>
      <c r="F2426" s="11">
        <v>33222209</v>
      </c>
      <c r="G2426" s="11" t="s">
        <v>19565</v>
      </c>
      <c r="H2426" s="11" t="s">
        <v>19566</v>
      </c>
      <c r="I2426" s="11" t="s">
        <v>3104</v>
      </c>
      <c r="J2426" s="11" t="s">
        <v>19567</v>
      </c>
      <c r="K2426" s="11" t="s">
        <v>7561</v>
      </c>
      <c r="L2426" s="11" t="s">
        <v>19568</v>
      </c>
      <c r="M2426" s="11" t="s">
        <v>7339</v>
      </c>
      <c r="N2426" s="12" t="s">
        <v>19569</v>
      </c>
      <c r="O2426" s="12" t="s">
        <v>19570</v>
      </c>
    </row>
    <row r="2427" spans="1:15" ht="15" customHeight="1" x14ac:dyDescent="0.3">
      <c r="A2427" s="11" t="s">
        <v>173</v>
      </c>
      <c r="B2427" s="11" t="s">
        <v>174</v>
      </c>
      <c r="C2427" s="17">
        <v>11</v>
      </c>
      <c r="D2427" s="11" t="s">
        <v>867</v>
      </c>
      <c r="E2427" s="11" t="s">
        <v>19531</v>
      </c>
      <c r="F2427" s="11">
        <v>33215744</v>
      </c>
      <c r="G2427" s="11" t="s">
        <v>19571</v>
      </c>
      <c r="H2427" s="11" t="s">
        <v>19572</v>
      </c>
      <c r="I2427" s="11" t="s">
        <v>3104</v>
      </c>
      <c r="J2427" s="11" t="s">
        <v>19573</v>
      </c>
      <c r="K2427" s="11" t="s">
        <v>7561</v>
      </c>
      <c r="L2427" s="11" t="s">
        <v>19574</v>
      </c>
      <c r="M2427" s="11" t="s">
        <v>7604</v>
      </c>
      <c r="N2427" s="12" t="s">
        <v>19575</v>
      </c>
      <c r="O2427" s="12" t="s">
        <v>19576</v>
      </c>
    </row>
    <row r="2428" spans="1:15" ht="15" customHeight="1" x14ac:dyDescent="0.3">
      <c r="A2428" s="11" t="s">
        <v>173</v>
      </c>
      <c r="B2428" s="11" t="s">
        <v>174</v>
      </c>
      <c r="C2428" s="17">
        <v>11</v>
      </c>
      <c r="D2428" s="11" t="s">
        <v>867</v>
      </c>
      <c r="E2428" s="11" t="s">
        <v>19531</v>
      </c>
      <c r="F2428" s="11">
        <v>33657657</v>
      </c>
      <c r="G2428" s="11" t="s">
        <v>19577</v>
      </c>
      <c r="H2428" s="11" t="s">
        <v>19578</v>
      </c>
      <c r="I2428" s="11" t="s">
        <v>3307</v>
      </c>
      <c r="J2428" s="11" t="s">
        <v>16194</v>
      </c>
      <c r="K2428" s="11" t="s">
        <v>7337</v>
      </c>
      <c r="L2428" s="11" t="s">
        <v>19579</v>
      </c>
      <c r="M2428" s="11" t="s">
        <v>7520</v>
      </c>
      <c r="N2428" s="12" t="s">
        <v>19580</v>
      </c>
      <c r="O2428" s="12" t="s">
        <v>19581</v>
      </c>
    </row>
    <row r="2429" spans="1:15" ht="15" customHeight="1" x14ac:dyDescent="0.3">
      <c r="A2429" s="11" t="s">
        <v>173</v>
      </c>
      <c r="B2429" s="11" t="s">
        <v>174</v>
      </c>
      <c r="C2429" s="17">
        <v>11</v>
      </c>
      <c r="D2429" s="11" t="s">
        <v>867</v>
      </c>
      <c r="E2429" s="11" t="s">
        <v>19531</v>
      </c>
      <c r="F2429" s="11">
        <v>32282055</v>
      </c>
      <c r="G2429" s="11" t="s">
        <v>19582</v>
      </c>
      <c r="H2429" s="11" t="s">
        <v>19583</v>
      </c>
      <c r="I2429" s="11" t="s">
        <v>1434</v>
      </c>
      <c r="J2429" s="11" t="s">
        <v>19584</v>
      </c>
      <c r="K2429" s="11" t="s">
        <v>7337</v>
      </c>
      <c r="L2429" s="11" t="s">
        <v>19585</v>
      </c>
      <c r="M2429" s="11" t="s">
        <v>7373</v>
      </c>
      <c r="N2429" s="12" t="s">
        <v>19586</v>
      </c>
      <c r="O2429" s="12" t="s">
        <v>19587</v>
      </c>
    </row>
    <row r="2430" spans="1:15" ht="15" customHeight="1" x14ac:dyDescent="0.3">
      <c r="A2430" s="11" t="s">
        <v>173</v>
      </c>
      <c r="B2430" s="11" t="s">
        <v>174</v>
      </c>
      <c r="C2430" s="17">
        <v>11</v>
      </c>
      <c r="D2430" s="11" t="s">
        <v>867</v>
      </c>
      <c r="E2430" s="11" t="s">
        <v>19531</v>
      </c>
      <c r="F2430" s="11">
        <v>34319584</v>
      </c>
      <c r="G2430" s="11" t="s">
        <v>19588</v>
      </c>
      <c r="H2430" s="11" t="s">
        <v>19589</v>
      </c>
      <c r="I2430" s="11" t="s">
        <v>730</v>
      </c>
      <c r="J2430" s="11" t="s">
        <v>2235</v>
      </c>
      <c r="K2430" s="11" t="s">
        <v>7337</v>
      </c>
      <c r="L2430" s="11" t="s">
        <v>19590</v>
      </c>
      <c r="M2430" s="11" t="s">
        <v>7604</v>
      </c>
      <c r="N2430" s="12" t="s">
        <v>19591</v>
      </c>
      <c r="O2430" s="12" t="s">
        <v>19592</v>
      </c>
    </row>
    <row r="2431" spans="1:15" ht="15" customHeight="1" x14ac:dyDescent="0.3">
      <c r="A2431" s="11" t="s">
        <v>173</v>
      </c>
      <c r="B2431" s="11" t="s">
        <v>174</v>
      </c>
      <c r="C2431" s="17">
        <v>11</v>
      </c>
      <c r="D2431" s="11" t="s">
        <v>867</v>
      </c>
      <c r="E2431" s="11" t="s">
        <v>19531</v>
      </c>
      <c r="F2431" s="11">
        <v>33073375</v>
      </c>
      <c r="G2431" s="11" t="s">
        <v>19593</v>
      </c>
      <c r="H2431" s="11" t="s">
        <v>19594</v>
      </c>
      <c r="I2431" s="11" t="s">
        <v>2594</v>
      </c>
      <c r="J2431" s="11" t="s">
        <v>19595</v>
      </c>
      <c r="K2431" s="11" t="s">
        <v>7561</v>
      </c>
      <c r="L2431" s="11" t="s">
        <v>19596</v>
      </c>
      <c r="M2431" s="11" t="s">
        <v>7520</v>
      </c>
      <c r="N2431" s="12" t="s">
        <v>19597</v>
      </c>
      <c r="O2431" s="12" t="s">
        <v>19598</v>
      </c>
    </row>
    <row r="2432" spans="1:15" ht="15" customHeight="1" x14ac:dyDescent="0.3">
      <c r="A2432" s="11" t="s">
        <v>173</v>
      </c>
      <c r="B2432" s="11" t="s">
        <v>174</v>
      </c>
      <c r="C2432" s="17">
        <v>11</v>
      </c>
      <c r="D2432" s="11" t="s">
        <v>867</v>
      </c>
      <c r="E2432" s="11" t="s">
        <v>19531</v>
      </c>
      <c r="F2432" s="11">
        <v>31747053</v>
      </c>
      <c r="G2432" s="11" t="s">
        <v>19599</v>
      </c>
      <c r="H2432" s="11" t="s">
        <v>19600</v>
      </c>
      <c r="I2432" s="11" t="s">
        <v>2695</v>
      </c>
      <c r="J2432" s="11" t="s">
        <v>19601</v>
      </c>
      <c r="K2432" s="11" t="s">
        <v>10913</v>
      </c>
      <c r="L2432" s="11" t="s">
        <v>19602</v>
      </c>
      <c r="M2432" s="11" t="s">
        <v>7339</v>
      </c>
      <c r="N2432" s="12" t="s">
        <v>19603</v>
      </c>
      <c r="O2432" s="12" t="s">
        <v>19604</v>
      </c>
    </row>
    <row r="2433" spans="1:15" ht="15" customHeight="1" x14ac:dyDescent="0.3">
      <c r="A2433" s="11" t="s">
        <v>173</v>
      </c>
      <c r="B2433" s="11" t="s">
        <v>174</v>
      </c>
      <c r="C2433" s="17">
        <v>11</v>
      </c>
      <c r="D2433" s="11" t="s">
        <v>867</v>
      </c>
      <c r="E2433" s="11" t="s">
        <v>19531</v>
      </c>
      <c r="F2433" s="11">
        <v>32554389</v>
      </c>
      <c r="G2433" s="11" t="s">
        <v>19605</v>
      </c>
      <c r="H2433" s="11" t="s">
        <v>19606</v>
      </c>
      <c r="I2433" s="11" t="s">
        <v>19607</v>
      </c>
      <c r="J2433" s="11" t="s">
        <v>19607</v>
      </c>
      <c r="K2433" s="11" t="s">
        <v>7803</v>
      </c>
      <c r="L2433" s="11" t="s">
        <v>19608</v>
      </c>
      <c r="M2433" s="11" t="s">
        <v>7520</v>
      </c>
      <c r="N2433" s="12" t="s">
        <v>19609</v>
      </c>
      <c r="O2433" s="12" t="s">
        <v>19610</v>
      </c>
    </row>
    <row r="2434" spans="1:15" ht="15" customHeight="1" x14ac:dyDescent="0.3">
      <c r="A2434" s="11" t="s">
        <v>173</v>
      </c>
      <c r="B2434" s="11" t="s">
        <v>174</v>
      </c>
      <c r="C2434" s="17">
        <v>11</v>
      </c>
      <c r="D2434" s="11" t="s">
        <v>867</v>
      </c>
      <c r="E2434" s="11" t="s">
        <v>19531</v>
      </c>
      <c r="F2434" s="11">
        <v>32149418</v>
      </c>
      <c r="G2434" s="11" t="s">
        <v>19571</v>
      </c>
      <c r="H2434" s="11" t="s">
        <v>19611</v>
      </c>
      <c r="I2434" s="11" t="s">
        <v>2601</v>
      </c>
      <c r="J2434" s="11" t="s">
        <v>19612</v>
      </c>
      <c r="K2434" s="11" t="s">
        <v>7561</v>
      </c>
      <c r="L2434" s="11" t="s">
        <v>19613</v>
      </c>
      <c r="M2434" s="11" t="s">
        <v>7520</v>
      </c>
      <c r="N2434" s="12" t="s">
        <v>19614</v>
      </c>
      <c r="O2434" s="12" t="s">
        <v>19615</v>
      </c>
    </row>
    <row r="2435" spans="1:15" ht="15" customHeight="1" x14ac:dyDescent="0.3">
      <c r="A2435" s="11" t="s">
        <v>173</v>
      </c>
      <c r="B2435" s="11" t="s">
        <v>174</v>
      </c>
      <c r="C2435" s="17">
        <v>11</v>
      </c>
      <c r="D2435" s="11" t="s">
        <v>867</v>
      </c>
      <c r="E2435" s="11" t="s">
        <v>19531</v>
      </c>
      <c r="F2435" s="11">
        <v>30703264</v>
      </c>
      <c r="G2435" s="11" t="s">
        <v>19616</v>
      </c>
      <c r="H2435" s="11" t="s">
        <v>19617</v>
      </c>
      <c r="I2435" s="11" t="s">
        <v>2614</v>
      </c>
      <c r="J2435" s="11" t="s">
        <v>19618</v>
      </c>
      <c r="K2435" s="11" t="s">
        <v>7337</v>
      </c>
      <c r="L2435" s="11" t="s">
        <v>19619</v>
      </c>
      <c r="M2435" s="11" t="s">
        <v>19620</v>
      </c>
      <c r="N2435" s="12" t="s">
        <v>19621</v>
      </c>
      <c r="O2435" s="12" t="s">
        <v>19622</v>
      </c>
    </row>
    <row r="2436" spans="1:15" ht="15" customHeight="1" x14ac:dyDescent="0.3">
      <c r="A2436" s="11" t="s">
        <v>173</v>
      </c>
      <c r="B2436" s="11" t="s">
        <v>174</v>
      </c>
      <c r="C2436" s="17">
        <v>11</v>
      </c>
      <c r="D2436" s="11" t="s">
        <v>867</v>
      </c>
      <c r="E2436" s="11" t="s">
        <v>19531</v>
      </c>
      <c r="F2436" s="11">
        <v>29524210</v>
      </c>
      <c r="G2436" s="11" t="s">
        <v>19623</v>
      </c>
      <c r="H2436" s="11" t="s">
        <v>19624</v>
      </c>
      <c r="I2436" s="11" t="s">
        <v>3189</v>
      </c>
      <c r="J2436" s="11" t="s">
        <v>6664</v>
      </c>
      <c r="K2436" s="11" t="s">
        <v>7337</v>
      </c>
      <c r="L2436" s="11" t="s">
        <v>19625</v>
      </c>
      <c r="M2436" s="11" t="s">
        <v>11164</v>
      </c>
      <c r="N2436" s="12" t="s">
        <v>19626</v>
      </c>
      <c r="O2436" s="12" t="s">
        <v>19627</v>
      </c>
    </row>
    <row r="2437" spans="1:15" ht="15" customHeight="1" x14ac:dyDescent="0.3">
      <c r="A2437" s="11" t="s">
        <v>173</v>
      </c>
      <c r="B2437" s="11" t="s">
        <v>174</v>
      </c>
      <c r="C2437" s="17">
        <v>11</v>
      </c>
      <c r="D2437" s="11" t="s">
        <v>867</v>
      </c>
      <c r="E2437" s="11" t="s">
        <v>19531</v>
      </c>
      <c r="F2437" s="11">
        <v>28627111</v>
      </c>
      <c r="G2437" s="11" t="s">
        <v>19628</v>
      </c>
      <c r="H2437" s="11" t="s">
        <v>19629</v>
      </c>
      <c r="I2437" s="11" t="s">
        <v>2620</v>
      </c>
      <c r="J2437" s="11" t="s">
        <v>19630</v>
      </c>
      <c r="K2437" s="11" t="s">
        <v>7349</v>
      </c>
      <c r="L2437" s="11" t="s">
        <v>19631</v>
      </c>
      <c r="M2437" s="11" t="s">
        <v>7339</v>
      </c>
      <c r="N2437" s="12" t="s">
        <v>19632</v>
      </c>
      <c r="O2437" s="12" t="s">
        <v>19633</v>
      </c>
    </row>
    <row r="2438" spans="1:15" ht="15" customHeight="1" x14ac:dyDescent="0.3">
      <c r="A2438" s="11" t="s">
        <v>173</v>
      </c>
      <c r="B2438" s="11" t="s">
        <v>174</v>
      </c>
      <c r="C2438" s="17">
        <v>11</v>
      </c>
      <c r="D2438" s="11" t="s">
        <v>867</v>
      </c>
      <c r="E2438" s="11" t="s">
        <v>19634</v>
      </c>
      <c r="F2438" s="11">
        <v>29120484</v>
      </c>
      <c r="G2438" s="11" t="s">
        <v>19635</v>
      </c>
      <c r="H2438" s="11" t="s">
        <v>19636</v>
      </c>
      <c r="I2438" s="11" t="s">
        <v>18034</v>
      </c>
      <c r="J2438" s="11" t="s">
        <v>18034</v>
      </c>
      <c r="K2438" s="11" t="s">
        <v>19637</v>
      </c>
      <c r="L2438" s="11" t="s">
        <v>19638</v>
      </c>
      <c r="M2438" s="11" t="s">
        <v>7339</v>
      </c>
      <c r="N2438" s="12" t="s">
        <v>19639</v>
      </c>
      <c r="O2438" s="12" t="s">
        <v>19640</v>
      </c>
    </row>
    <row r="2439" spans="1:15" ht="15" customHeight="1" x14ac:dyDescent="0.3">
      <c r="A2439" s="11" t="s">
        <v>173</v>
      </c>
      <c r="B2439" s="11" t="s">
        <v>174</v>
      </c>
      <c r="C2439" s="17">
        <v>11</v>
      </c>
      <c r="D2439" s="11" t="s">
        <v>867</v>
      </c>
      <c r="E2439" s="11" t="s">
        <v>19531</v>
      </c>
      <c r="F2439" s="11">
        <v>27579576</v>
      </c>
      <c r="G2439" s="11" t="s">
        <v>19641</v>
      </c>
      <c r="H2439" s="11" t="s">
        <v>19642</v>
      </c>
      <c r="I2439" s="11" t="s">
        <v>2638</v>
      </c>
      <c r="J2439" s="11" t="s">
        <v>19643</v>
      </c>
      <c r="K2439" s="11" t="s">
        <v>7337</v>
      </c>
      <c r="L2439" s="11" t="s">
        <v>19644</v>
      </c>
      <c r="M2439" s="11" t="s">
        <v>11164</v>
      </c>
      <c r="N2439" s="12" t="s">
        <v>19645</v>
      </c>
      <c r="O2439" s="12" t="s">
        <v>19646</v>
      </c>
    </row>
    <row r="2440" spans="1:15" ht="15" customHeight="1" x14ac:dyDescent="0.3">
      <c r="A2440" s="11" t="s">
        <v>173</v>
      </c>
      <c r="B2440" s="11" t="s">
        <v>174</v>
      </c>
      <c r="C2440" s="17">
        <v>11</v>
      </c>
      <c r="D2440" s="11" t="s">
        <v>867</v>
      </c>
      <c r="E2440" s="11" t="s">
        <v>19531</v>
      </c>
      <c r="F2440" s="11">
        <v>28494107</v>
      </c>
      <c r="G2440" s="11" t="s">
        <v>19647</v>
      </c>
      <c r="H2440" s="11" t="s">
        <v>19648</v>
      </c>
      <c r="I2440" s="11" t="s">
        <v>2754</v>
      </c>
      <c r="J2440" s="11" t="s">
        <v>19649</v>
      </c>
      <c r="K2440" s="11" t="s">
        <v>7337</v>
      </c>
      <c r="L2440" s="11" t="s">
        <v>19650</v>
      </c>
      <c r="M2440" s="11" t="s">
        <v>7406</v>
      </c>
      <c r="N2440" s="12" t="s">
        <v>19651</v>
      </c>
      <c r="O2440" s="12" t="s">
        <v>19652</v>
      </c>
    </row>
    <row r="2441" spans="1:15" ht="15" customHeight="1" x14ac:dyDescent="0.3">
      <c r="A2441" s="11" t="s">
        <v>173</v>
      </c>
      <c r="B2441" s="11" t="s">
        <v>174</v>
      </c>
      <c r="C2441" s="17">
        <v>11</v>
      </c>
      <c r="D2441" s="11" t="s">
        <v>867</v>
      </c>
      <c r="E2441" s="11" t="s">
        <v>19531</v>
      </c>
      <c r="F2441" s="11">
        <v>26452340</v>
      </c>
      <c r="G2441" s="11" t="s">
        <v>19653</v>
      </c>
      <c r="H2441" s="11" t="s">
        <v>19654</v>
      </c>
      <c r="I2441" s="11" t="s">
        <v>4345</v>
      </c>
      <c r="J2441" s="11" t="s">
        <v>19655</v>
      </c>
      <c r="K2441" s="11" t="s">
        <v>7561</v>
      </c>
      <c r="L2441" s="11" t="s">
        <v>19656</v>
      </c>
      <c r="M2441" s="11" t="s">
        <v>8615</v>
      </c>
      <c r="N2441" s="12" t="s">
        <v>19657</v>
      </c>
      <c r="O2441" s="12" t="s">
        <v>19658</v>
      </c>
    </row>
    <row r="2442" spans="1:15" ht="15" customHeight="1" x14ac:dyDescent="0.3">
      <c r="A2442" s="11" t="s">
        <v>173</v>
      </c>
      <c r="B2442" s="11" t="s">
        <v>174</v>
      </c>
      <c r="C2442" s="17">
        <v>11</v>
      </c>
      <c r="D2442" s="11" t="s">
        <v>867</v>
      </c>
      <c r="E2442" s="11" t="s">
        <v>19531</v>
      </c>
      <c r="F2442" s="11">
        <v>26336874</v>
      </c>
      <c r="G2442" s="11" t="s">
        <v>19659</v>
      </c>
      <c r="H2442" s="11" t="s">
        <v>19660</v>
      </c>
      <c r="I2442" s="11" t="s">
        <v>1809</v>
      </c>
      <c r="J2442" s="11" t="s">
        <v>6142</v>
      </c>
      <c r="K2442" s="11" t="s">
        <v>10913</v>
      </c>
      <c r="L2442" s="11" t="s">
        <v>19661</v>
      </c>
      <c r="M2442" s="11" t="s">
        <v>7339</v>
      </c>
      <c r="N2442" s="12" t="s">
        <v>19662</v>
      </c>
      <c r="O2442" s="12" t="s">
        <v>19663</v>
      </c>
    </row>
    <row r="2443" spans="1:15" ht="15" customHeight="1" x14ac:dyDescent="0.3">
      <c r="A2443" s="11" t="s">
        <v>173</v>
      </c>
      <c r="B2443" s="11" t="s">
        <v>174</v>
      </c>
      <c r="C2443" s="17">
        <v>11</v>
      </c>
      <c r="D2443" s="11" t="s">
        <v>867</v>
      </c>
      <c r="E2443" s="11" t="s">
        <v>19531</v>
      </c>
      <c r="F2443" s="11">
        <v>26708543</v>
      </c>
      <c r="G2443" s="11" t="s">
        <v>19664</v>
      </c>
      <c r="H2443" s="11" t="s">
        <v>19665</v>
      </c>
      <c r="I2443" s="11" t="s">
        <v>1330</v>
      </c>
      <c r="J2443" s="11"/>
      <c r="K2443" s="11" t="s">
        <v>7337</v>
      </c>
      <c r="L2443" s="11" t="s">
        <v>19666</v>
      </c>
      <c r="M2443" s="11" t="s">
        <v>8313</v>
      </c>
      <c r="N2443" s="12" t="s">
        <v>19667</v>
      </c>
      <c r="O2443" s="12" t="s">
        <v>19668</v>
      </c>
    </row>
    <row r="2444" spans="1:15" ht="15" customHeight="1" x14ac:dyDescent="0.3">
      <c r="A2444" s="11" t="s">
        <v>173</v>
      </c>
      <c r="B2444" s="11" t="s">
        <v>174</v>
      </c>
      <c r="C2444" s="17">
        <v>11</v>
      </c>
      <c r="D2444" s="11" t="s">
        <v>867</v>
      </c>
      <c r="E2444" s="11" t="s">
        <v>19531</v>
      </c>
      <c r="F2444" s="11">
        <v>24702129</v>
      </c>
      <c r="G2444" s="11" t="s">
        <v>19669</v>
      </c>
      <c r="H2444" s="11" t="s">
        <v>19670</v>
      </c>
      <c r="I2444" s="11" t="s">
        <v>1858</v>
      </c>
      <c r="J2444" s="11" t="s">
        <v>19671</v>
      </c>
      <c r="K2444" s="11" t="s">
        <v>7337</v>
      </c>
      <c r="L2444" s="11" t="s">
        <v>19672</v>
      </c>
      <c r="M2444" s="11" t="s">
        <v>7406</v>
      </c>
      <c r="N2444" s="12" t="s">
        <v>19673</v>
      </c>
      <c r="O2444" s="12" t="s">
        <v>19674</v>
      </c>
    </row>
    <row r="2445" spans="1:15" ht="15" customHeight="1" x14ac:dyDescent="0.3">
      <c r="A2445" s="11" t="s">
        <v>173</v>
      </c>
      <c r="B2445" s="11" t="s">
        <v>174</v>
      </c>
      <c r="C2445" s="17">
        <v>11</v>
      </c>
      <c r="D2445" s="11" t="s">
        <v>867</v>
      </c>
      <c r="E2445" s="11" t="s">
        <v>19531</v>
      </c>
      <c r="F2445" s="11">
        <v>23551265</v>
      </c>
      <c r="G2445" s="11" t="s">
        <v>19675</v>
      </c>
      <c r="H2445" s="11" t="s">
        <v>19676</v>
      </c>
      <c r="I2445" s="11" t="s">
        <v>2300</v>
      </c>
      <c r="J2445" s="11" t="s">
        <v>19677</v>
      </c>
      <c r="K2445" s="11" t="s">
        <v>7561</v>
      </c>
      <c r="L2445" s="11" t="s">
        <v>19678</v>
      </c>
      <c r="M2445" s="11" t="s">
        <v>8756</v>
      </c>
      <c r="N2445" s="12" t="s">
        <v>19679</v>
      </c>
      <c r="O2445" s="12" t="s">
        <v>19680</v>
      </c>
    </row>
    <row r="2446" spans="1:15" ht="15" customHeight="1" x14ac:dyDescent="0.3">
      <c r="A2446" s="11" t="s">
        <v>173</v>
      </c>
      <c r="B2446" s="11" t="s">
        <v>174</v>
      </c>
      <c r="C2446" s="17">
        <v>11</v>
      </c>
      <c r="D2446" s="11" t="s">
        <v>867</v>
      </c>
      <c r="E2446" s="11" t="s">
        <v>19531</v>
      </c>
      <c r="F2446" s="11">
        <v>22500724</v>
      </c>
      <c r="G2446" s="11" t="s">
        <v>19681</v>
      </c>
      <c r="H2446" s="11" t="s">
        <v>19682</v>
      </c>
      <c r="I2446" s="11" t="s">
        <v>14988</v>
      </c>
      <c r="J2446" s="11" t="s">
        <v>19683</v>
      </c>
      <c r="K2446" s="11" t="s">
        <v>10913</v>
      </c>
      <c r="L2446" s="11" t="s">
        <v>19684</v>
      </c>
      <c r="M2446" s="11" t="s">
        <v>7339</v>
      </c>
      <c r="N2446" s="12" t="s">
        <v>19685</v>
      </c>
      <c r="O2446" s="12" t="s">
        <v>19686</v>
      </c>
    </row>
    <row r="2447" spans="1:15" ht="15" customHeight="1" x14ac:dyDescent="0.3">
      <c r="A2447" s="11" t="s">
        <v>173</v>
      </c>
      <c r="B2447" s="11" t="s">
        <v>174</v>
      </c>
      <c r="C2447" s="17">
        <v>11</v>
      </c>
      <c r="D2447" s="11" t="s">
        <v>867</v>
      </c>
      <c r="E2447" s="11" t="s">
        <v>19531</v>
      </c>
      <c r="F2447" s="11">
        <v>21895626</v>
      </c>
      <c r="G2447" s="11" t="s">
        <v>19687</v>
      </c>
      <c r="H2447" s="11" t="s">
        <v>19688</v>
      </c>
      <c r="I2447" s="11" t="s">
        <v>2826</v>
      </c>
      <c r="J2447" s="11" t="s">
        <v>19689</v>
      </c>
      <c r="K2447" s="11" t="s">
        <v>7337</v>
      </c>
      <c r="L2447" s="11" t="s">
        <v>19690</v>
      </c>
      <c r="M2447" s="11" t="s">
        <v>7520</v>
      </c>
      <c r="N2447" s="12" t="s">
        <v>19691</v>
      </c>
      <c r="O2447" s="12" t="s">
        <v>19692</v>
      </c>
    </row>
    <row r="2448" spans="1:15" ht="15" customHeight="1" x14ac:dyDescent="0.3">
      <c r="A2448" s="11" t="s">
        <v>173</v>
      </c>
      <c r="B2448" s="11" t="s">
        <v>174</v>
      </c>
      <c r="C2448" s="17">
        <v>11</v>
      </c>
      <c r="D2448" s="11" t="s">
        <v>867</v>
      </c>
      <c r="E2448" s="11" t="s">
        <v>19531</v>
      </c>
      <c r="F2448" s="11">
        <v>22284138</v>
      </c>
      <c r="G2448" s="11" t="s">
        <v>19687</v>
      </c>
      <c r="H2448" s="11" t="s">
        <v>19693</v>
      </c>
      <c r="I2448" s="11" t="s">
        <v>4189</v>
      </c>
      <c r="J2448" s="11" t="s">
        <v>19694</v>
      </c>
      <c r="K2448" s="11" t="s">
        <v>7653</v>
      </c>
      <c r="L2448" s="11" t="s">
        <v>19695</v>
      </c>
      <c r="M2448" s="11" t="s">
        <v>7734</v>
      </c>
      <c r="N2448" s="12" t="s">
        <v>19696</v>
      </c>
      <c r="O2448" s="12" t="s">
        <v>19697</v>
      </c>
    </row>
    <row r="2449" spans="1:15" ht="15" customHeight="1" x14ac:dyDescent="0.3">
      <c r="A2449" s="11" t="s">
        <v>173</v>
      </c>
      <c r="B2449" s="11" t="s">
        <v>174</v>
      </c>
      <c r="C2449" s="17">
        <v>11</v>
      </c>
      <c r="D2449" s="11" t="s">
        <v>867</v>
      </c>
      <c r="E2449" s="11" t="s">
        <v>19531</v>
      </c>
      <c r="F2449" s="11">
        <v>21496735</v>
      </c>
      <c r="G2449" s="11" t="s">
        <v>19698</v>
      </c>
      <c r="H2449" s="11" t="s">
        <v>19699</v>
      </c>
      <c r="I2449" s="11" t="s">
        <v>4213</v>
      </c>
      <c r="J2449" s="11"/>
      <c r="K2449" s="11" t="s">
        <v>7667</v>
      </c>
      <c r="L2449" s="11" t="s">
        <v>19700</v>
      </c>
      <c r="M2449" s="11" t="s">
        <v>7350</v>
      </c>
      <c r="N2449" s="12" t="s">
        <v>19701</v>
      </c>
      <c r="O2449" s="12" t="s">
        <v>19702</v>
      </c>
    </row>
    <row r="2450" spans="1:15" ht="15" customHeight="1" x14ac:dyDescent="0.3">
      <c r="A2450" s="11" t="s">
        <v>173</v>
      </c>
      <c r="B2450" s="11" t="s">
        <v>174</v>
      </c>
      <c r="C2450" s="17">
        <v>11</v>
      </c>
      <c r="D2450" s="11" t="s">
        <v>867</v>
      </c>
      <c r="E2450" s="11" t="s">
        <v>19531</v>
      </c>
      <c r="F2450" s="11">
        <v>20136882</v>
      </c>
      <c r="G2450" s="11" t="s">
        <v>19703</v>
      </c>
      <c r="H2450" s="11" t="s">
        <v>19704</v>
      </c>
      <c r="I2450" s="11" t="s">
        <v>2448</v>
      </c>
      <c r="J2450" s="11"/>
      <c r="K2450" s="11" t="s">
        <v>10913</v>
      </c>
      <c r="L2450" s="11" t="s">
        <v>19705</v>
      </c>
      <c r="M2450" s="11" t="s">
        <v>7339</v>
      </c>
      <c r="N2450" s="12" t="s">
        <v>19706</v>
      </c>
      <c r="O2450" s="12" t="s">
        <v>19707</v>
      </c>
    </row>
    <row r="2451" spans="1:15" ht="15" customHeight="1" x14ac:dyDescent="0.3">
      <c r="A2451" s="11" t="s">
        <v>173</v>
      </c>
      <c r="B2451" s="11" t="s">
        <v>174</v>
      </c>
      <c r="C2451" s="17">
        <v>11</v>
      </c>
      <c r="D2451" s="11" t="s">
        <v>867</v>
      </c>
      <c r="E2451" s="11" t="s">
        <v>19531</v>
      </c>
      <c r="F2451" s="11">
        <v>19878244</v>
      </c>
      <c r="G2451" s="11" t="s">
        <v>19708</v>
      </c>
      <c r="H2451" s="11" t="s">
        <v>19709</v>
      </c>
      <c r="I2451" s="11" t="s">
        <v>8988</v>
      </c>
      <c r="J2451" s="11"/>
      <c r="K2451" s="11" t="s">
        <v>10913</v>
      </c>
      <c r="L2451" s="11" t="s">
        <v>19710</v>
      </c>
      <c r="M2451" s="11" t="s">
        <v>7406</v>
      </c>
      <c r="N2451" s="12" t="s">
        <v>19711</v>
      </c>
      <c r="O2451" s="12" t="s">
        <v>19712</v>
      </c>
    </row>
    <row r="2452" spans="1:15" ht="15" customHeight="1" x14ac:dyDescent="0.3">
      <c r="A2452" s="11" t="s">
        <v>173</v>
      </c>
      <c r="B2452" s="11" t="s">
        <v>174</v>
      </c>
      <c r="C2452" s="17">
        <v>11</v>
      </c>
      <c r="D2452" s="11" t="s">
        <v>867</v>
      </c>
      <c r="E2452" s="11" t="s">
        <v>19531</v>
      </c>
      <c r="F2452" s="11">
        <v>19659962</v>
      </c>
      <c r="G2452" s="11" t="s">
        <v>19713</v>
      </c>
      <c r="H2452" s="11" t="s">
        <v>19714</v>
      </c>
      <c r="I2452" s="11" t="s">
        <v>9026</v>
      </c>
      <c r="J2452" s="11"/>
      <c r="K2452" s="11" t="s">
        <v>10913</v>
      </c>
      <c r="L2452" s="11" t="s">
        <v>19715</v>
      </c>
      <c r="M2452" s="11" t="s">
        <v>7406</v>
      </c>
      <c r="N2452" s="12" t="s">
        <v>19716</v>
      </c>
      <c r="O2452" s="12" t="s">
        <v>19717</v>
      </c>
    </row>
    <row r="2453" spans="1:15" ht="15" customHeight="1" x14ac:dyDescent="0.3">
      <c r="A2453" s="11" t="s">
        <v>173</v>
      </c>
      <c r="B2453" s="11" t="s">
        <v>174</v>
      </c>
      <c r="C2453" s="17">
        <v>11</v>
      </c>
      <c r="D2453" s="11" t="s">
        <v>867</v>
      </c>
      <c r="E2453" s="11" t="s">
        <v>19531</v>
      </c>
      <c r="F2453" s="11">
        <v>17680865</v>
      </c>
      <c r="G2453" s="11" t="s">
        <v>19718</v>
      </c>
      <c r="H2453" s="11" t="s">
        <v>19719</v>
      </c>
      <c r="I2453" s="11" t="s">
        <v>1927</v>
      </c>
      <c r="J2453" s="11"/>
      <c r="K2453" s="11" t="s">
        <v>10913</v>
      </c>
      <c r="L2453" s="11" t="s">
        <v>19720</v>
      </c>
      <c r="M2453" s="11" t="s">
        <v>18023</v>
      </c>
      <c r="N2453" s="12" t="s">
        <v>19721</v>
      </c>
      <c r="O2453" s="12" t="s">
        <v>19722</v>
      </c>
    </row>
    <row r="2454" spans="1:15" ht="15" customHeight="1" x14ac:dyDescent="0.3">
      <c r="A2454" s="11" t="s">
        <v>173</v>
      </c>
      <c r="B2454" s="11" t="s">
        <v>174</v>
      </c>
      <c r="C2454" s="17">
        <v>11</v>
      </c>
      <c r="D2454" s="11" t="s">
        <v>867</v>
      </c>
      <c r="E2454" s="11" t="s">
        <v>19531</v>
      </c>
      <c r="F2454" s="11">
        <v>17553046</v>
      </c>
      <c r="G2454" s="11" t="s">
        <v>19723</v>
      </c>
      <c r="H2454" s="11" t="s">
        <v>19724</v>
      </c>
      <c r="I2454" s="11" t="s">
        <v>2982</v>
      </c>
      <c r="J2454" s="11" t="s">
        <v>19725</v>
      </c>
      <c r="K2454" s="11" t="s">
        <v>7337</v>
      </c>
      <c r="L2454" s="11" t="s">
        <v>19726</v>
      </c>
      <c r="M2454" s="11" t="s">
        <v>8615</v>
      </c>
      <c r="N2454" s="12" t="s">
        <v>19727</v>
      </c>
      <c r="O2454" s="12" t="s">
        <v>19728</v>
      </c>
    </row>
    <row r="2455" spans="1:15" ht="15" customHeight="1" x14ac:dyDescent="0.3">
      <c r="A2455" s="11" t="s">
        <v>173</v>
      </c>
      <c r="B2455" s="11" t="s">
        <v>174</v>
      </c>
      <c r="C2455" s="17">
        <v>11</v>
      </c>
      <c r="D2455" s="11" t="s">
        <v>867</v>
      </c>
      <c r="E2455" s="11" t="s">
        <v>19531</v>
      </c>
      <c r="F2455" s="11">
        <v>16965423</v>
      </c>
      <c r="G2455" s="11" t="s">
        <v>16713</v>
      </c>
      <c r="H2455" s="11" t="s">
        <v>16714</v>
      </c>
      <c r="I2455" s="11" t="s">
        <v>3519</v>
      </c>
      <c r="J2455" s="11"/>
      <c r="K2455" s="11" t="s">
        <v>7337</v>
      </c>
      <c r="L2455" s="11" t="s">
        <v>16715</v>
      </c>
      <c r="M2455" s="11" t="s">
        <v>16385</v>
      </c>
      <c r="N2455" s="12" t="s">
        <v>16716</v>
      </c>
      <c r="O2455" s="12" t="s">
        <v>16717</v>
      </c>
    </row>
    <row r="2456" spans="1:15" ht="15" customHeight="1" x14ac:dyDescent="0.3">
      <c r="A2456" s="11" t="s">
        <v>173</v>
      </c>
      <c r="B2456" s="11" t="s">
        <v>174</v>
      </c>
      <c r="C2456" s="17">
        <v>11</v>
      </c>
      <c r="D2456" s="11" t="s">
        <v>867</v>
      </c>
      <c r="E2456" s="11" t="s">
        <v>19531</v>
      </c>
      <c r="F2456" s="11">
        <v>16679477</v>
      </c>
      <c r="G2456" s="11" t="s">
        <v>19729</v>
      </c>
      <c r="H2456" s="11" t="s">
        <v>19730</v>
      </c>
      <c r="I2456" s="11" t="s">
        <v>2986</v>
      </c>
      <c r="J2456" s="11"/>
      <c r="K2456" s="11" t="s">
        <v>19731</v>
      </c>
      <c r="L2456" s="11" t="s">
        <v>19732</v>
      </c>
      <c r="M2456" s="11" t="s">
        <v>7339</v>
      </c>
      <c r="N2456" s="12" t="s">
        <v>19733</v>
      </c>
      <c r="O2456" s="12" t="s">
        <v>19734</v>
      </c>
    </row>
    <row r="2457" spans="1:15" ht="15" customHeight="1" x14ac:dyDescent="0.3">
      <c r="A2457" s="11" t="s">
        <v>173</v>
      </c>
      <c r="B2457" s="11" t="s">
        <v>174</v>
      </c>
      <c r="C2457" s="17">
        <v>11</v>
      </c>
      <c r="D2457" s="11" t="s">
        <v>867</v>
      </c>
      <c r="E2457" s="11" t="s">
        <v>19531</v>
      </c>
      <c r="F2457" s="11">
        <v>16128751</v>
      </c>
      <c r="G2457" s="11" t="s">
        <v>19735</v>
      </c>
      <c r="H2457" s="11" t="s">
        <v>19736</v>
      </c>
      <c r="I2457" s="11" t="s">
        <v>739</v>
      </c>
      <c r="J2457" s="11"/>
      <c r="K2457" s="11" t="s">
        <v>10913</v>
      </c>
      <c r="L2457" s="11" t="s">
        <v>19737</v>
      </c>
      <c r="M2457" s="11" t="s">
        <v>7406</v>
      </c>
      <c r="N2457" s="12" t="s">
        <v>19738</v>
      </c>
      <c r="O2457" s="12" t="s">
        <v>19739</v>
      </c>
    </row>
    <row r="2458" spans="1:15" ht="15" customHeight="1" x14ac:dyDescent="0.3">
      <c r="A2458" s="11" t="s">
        <v>173</v>
      </c>
      <c r="B2458" s="11" t="s">
        <v>174</v>
      </c>
      <c r="C2458" s="17">
        <v>11</v>
      </c>
      <c r="D2458" s="11" t="s">
        <v>867</v>
      </c>
      <c r="E2458" s="11" t="s">
        <v>19531</v>
      </c>
      <c r="F2458" s="11">
        <v>16128750</v>
      </c>
      <c r="G2458" s="11" t="s">
        <v>19735</v>
      </c>
      <c r="H2458" s="11" t="s">
        <v>19740</v>
      </c>
      <c r="I2458" s="11" t="s">
        <v>739</v>
      </c>
      <c r="J2458" s="11"/>
      <c r="K2458" s="11" t="s">
        <v>10913</v>
      </c>
      <c r="L2458" s="11" t="s">
        <v>19741</v>
      </c>
      <c r="M2458" s="11" t="s">
        <v>7406</v>
      </c>
      <c r="N2458" s="12" t="s">
        <v>19742</v>
      </c>
      <c r="O2458" s="12" t="s">
        <v>19743</v>
      </c>
    </row>
    <row r="2459" spans="1:15" ht="15" customHeight="1" x14ac:dyDescent="0.3">
      <c r="A2459" s="11" t="s">
        <v>173</v>
      </c>
      <c r="B2459" s="11" t="s">
        <v>174</v>
      </c>
      <c r="C2459" s="17">
        <v>11</v>
      </c>
      <c r="D2459" s="11" t="s">
        <v>867</v>
      </c>
      <c r="E2459" s="11" t="s">
        <v>19531</v>
      </c>
      <c r="F2459" s="11">
        <v>15479212</v>
      </c>
      <c r="G2459" s="11" t="s">
        <v>19744</v>
      </c>
      <c r="H2459" s="11" t="s">
        <v>19745</v>
      </c>
      <c r="I2459" s="11" t="s">
        <v>2867</v>
      </c>
      <c r="J2459" s="11"/>
      <c r="K2459" s="11" t="s">
        <v>10913</v>
      </c>
      <c r="L2459" s="11" t="s">
        <v>19746</v>
      </c>
      <c r="M2459" s="11" t="s">
        <v>7339</v>
      </c>
      <c r="N2459" s="12" t="s">
        <v>19747</v>
      </c>
      <c r="O2459" s="12" t="s">
        <v>19748</v>
      </c>
    </row>
    <row r="2460" spans="1:15" ht="15" customHeight="1" x14ac:dyDescent="0.3">
      <c r="A2460" s="11" t="s">
        <v>173</v>
      </c>
      <c r="B2460" s="11" t="s">
        <v>174</v>
      </c>
      <c r="C2460" s="17">
        <v>11</v>
      </c>
      <c r="D2460" s="11" t="s">
        <v>867</v>
      </c>
      <c r="E2460" s="11" t="s">
        <v>19531</v>
      </c>
      <c r="F2460" s="11">
        <v>15606666</v>
      </c>
      <c r="G2460" s="11" t="s">
        <v>19749</v>
      </c>
      <c r="H2460" s="11" t="s">
        <v>19750</v>
      </c>
      <c r="I2460" s="11" t="s">
        <v>4849</v>
      </c>
      <c r="J2460" s="11"/>
      <c r="K2460" s="11" t="s">
        <v>10913</v>
      </c>
      <c r="L2460" s="11" t="s">
        <v>19751</v>
      </c>
      <c r="M2460" s="11" t="s">
        <v>7339</v>
      </c>
      <c r="N2460" s="12" t="s">
        <v>19752</v>
      </c>
      <c r="O2460" s="12" t="s">
        <v>19753</v>
      </c>
    </row>
    <row r="2461" spans="1:15" ht="15" customHeight="1" x14ac:dyDescent="0.3">
      <c r="A2461" s="11" t="s">
        <v>173</v>
      </c>
      <c r="B2461" s="11" t="s">
        <v>174</v>
      </c>
      <c r="C2461" s="17">
        <v>11</v>
      </c>
      <c r="D2461" s="11" t="s">
        <v>867</v>
      </c>
      <c r="E2461" s="11" t="s">
        <v>19531</v>
      </c>
      <c r="F2461" s="11">
        <v>12694221</v>
      </c>
      <c r="G2461" s="11" t="s">
        <v>19754</v>
      </c>
      <c r="H2461" s="11" t="s">
        <v>19755</v>
      </c>
      <c r="I2461" s="11" t="s">
        <v>19756</v>
      </c>
      <c r="J2461" s="11"/>
      <c r="K2461" s="11" t="s">
        <v>10913</v>
      </c>
      <c r="L2461" s="11" t="s">
        <v>19757</v>
      </c>
      <c r="M2461" s="11" t="s">
        <v>8756</v>
      </c>
      <c r="N2461" s="12" t="s">
        <v>19758</v>
      </c>
      <c r="O2461" s="12" t="s">
        <v>19759</v>
      </c>
    </row>
    <row r="2462" spans="1:15" ht="15" customHeight="1" x14ac:dyDescent="0.3">
      <c r="A2462" s="11" t="s">
        <v>173</v>
      </c>
      <c r="B2462" s="11" t="s">
        <v>174</v>
      </c>
      <c r="C2462" s="17">
        <v>11</v>
      </c>
      <c r="D2462" s="11" t="s">
        <v>867</v>
      </c>
      <c r="E2462" s="11" t="s">
        <v>19531</v>
      </c>
      <c r="F2462" s="11">
        <v>12752132</v>
      </c>
      <c r="G2462" s="11" t="s">
        <v>19760</v>
      </c>
      <c r="H2462" s="11" t="s">
        <v>19761</v>
      </c>
      <c r="I2462" s="11" t="s">
        <v>3692</v>
      </c>
      <c r="J2462" s="11"/>
      <c r="K2462" s="11" t="s">
        <v>7337</v>
      </c>
      <c r="L2462" s="11" t="s">
        <v>19762</v>
      </c>
      <c r="M2462" s="11" t="s">
        <v>7406</v>
      </c>
      <c r="N2462" s="12" t="s">
        <v>19763</v>
      </c>
      <c r="O2462" s="12" t="s">
        <v>19764</v>
      </c>
    </row>
    <row r="2463" spans="1:15" ht="15" customHeight="1" x14ac:dyDescent="0.3">
      <c r="A2463" s="11" t="s">
        <v>173</v>
      </c>
      <c r="B2463" s="11" t="s">
        <v>174</v>
      </c>
      <c r="C2463" s="17">
        <v>11</v>
      </c>
      <c r="D2463" s="11" t="s">
        <v>867</v>
      </c>
      <c r="E2463" s="11" t="s">
        <v>19531</v>
      </c>
      <c r="F2463" s="11">
        <v>12084094</v>
      </c>
      <c r="G2463" s="11" t="s">
        <v>19765</v>
      </c>
      <c r="H2463" s="11" t="s">
        <v>19766</v>
      </c>
      <c r="I2463" s="11" t="s">
        <v>2000</v>
      </c>
      <c r="J2463" s="11"/>
      <c r="K2463" s="11" t="s">
        <v>10913</v>
      </c>
      <c r="L2463" s="11" t="s">
        <v>19767</v>
      </c>
      <c r="M2463" s="11" t="s">
        <v>7406</v>
      </c>
      <c r="N2463" s="12" t="s">
        <v>19768</v>
      </c>
      <c r="O2463" s="12" t="s">
        <v>19769</v>
      </c>
    </row>
    <row r="2464" spans="1:15" ht="15" customHeight="1" x14ac:dyDescent="0.3">
      <c r="A2464" s="11" t="s">
        <v>173</v>
      </c>
      <c r="B2464" s="11" t="s">
        <v>174</v>
      </c>
      <c r="C2464" s="17">
        <v>11</v>
      </c>
      <c r="D2464" s="11" t="s">
        <v>867</v>
      </c>
      <c r="E2464" s="11" t="s">
        <v>19531</v>
      </c>
      <c r="F2464" s="11">
        <v>12100696</v>
      </c>
      <c r="G2464" s="11" t="s">
        <v>19770</v>
      </c>
      <c r="H2464" s="11" t="s">
        <v>19771</v>
      </c>
      <c r="I2464" s="11" t="s">
        <v>3154</v>
      </c>
      <c r="J2464" s="11"/>
      <c r="K2464" s="11" t="s">
        <v>8860</v>
      </c>
      <c r="L2464" s="11" t="s">
        <v>19772</v>
      </c>
      <c r="M2464" s="11" t="s">
        <v>8756</v>
      </c>
      <c r="N2464" s="12" t="s">
        <v>19773</v>
      </c>
      <c r="O2464" s="12" t="s">
        <v>19774</v>
      </c>
    </row>
    <row r="2465" spans="1:15" ht="15" customHeight="1" x14ac:dyDescent="0.3">
      <c r="A2465" s="11" t="s">
        <v>173</v>
      </c>
      <c r="B2465" s="11" t="s">
        <v>174</v>
      </c>
      <c r="C2465" s="17">
        <v>11</v>
      </c>
      <c r="D2465" s="11" t="s">
        <v>867</v>
      </c>
      <c r="E2465" s="11" t="s">
        <v>19531</v>
      </c>
      <c r="F2465" s="11">
        <v>11918593</v>
      </c>
      <c r="G2465" s="11" t="s">
        <v>19760</v>
      </c>
      <c r="H2465" s="11" t="s">
        <v>19775</v>
      </c>
      <c r="I2465" s="11" t="s">
        <v>887</v>
      </c>
      <c r="J2465" s="11"/>
      <c r="K2465" s="11" t="s">
        <v>10913</v>
      </c>
      <c r="L2465" s="11" t="s">
        <v>19776</v>
      </c>
      <c r="M2465" s="11" t="s">
        <v>8756</v>
      </c>
      <c r="N2465" s="12" t="s">
        <v>19777</v>
      </c>
      <c r="O2465" s="12" t="s">
        <v>19778</v>
      </c>
    </row>
    <row r="2466" spans="1:15" ht="15" customHeight="1" x14ac:dyDescent="0.3">
      <c r="A2466" s="11" t="s">
        <v>173</v>
      </c>
      <c r="B2466" s="11" t="s">
        <v>174</v>
      </c>
      <c r="C2466" s="17">
        <v>11</v>
      </c>
      <c r="D2466" s="11" t="s">
        <v>867</v>
      </c>
      <c r="E2466" s="11" t="s">
        <v>19531</v>
      </c>
      <c r="F2466" s="11">
        <v>12452881</v>
      </c>
      <c r="G2466" s="11" t="s">
        <v>19779</v>
      </c>
      <c r="H2466" s="11" t="s">
        <v>19780</v>
      </c>
      <c r="I2466" s="11" t="s">
        <v>9731</v>
      </c>
      <c r="J2466" s="11"/>
      <c r="K2466" s="11" t="s">
        <v>7337</v>
      </c>
      <c r="L2466" s="11" t="s">
        <v>19781</v>
      </c>
      <c r="M2466" s="11" t="s">
        <v>8756</v>
      </c>
      <c r="N2466" s="12" t="s">
        <v>19782</v>
      </c>
      <c r="O2466" s="12" t="s">
        <v>19783</v>
      </c>
    </row>
    <row r="2467" spans="1:15" ht="15" customHeight="1" x14ac:dyDescent="0.3">
      <c r="A2467" s="11" t="s">
        <v>173</v>
      </c>
      <c r="B2467" s="11" t="s">
        <v>174</v>
      </c>
      <c r="C2467" s="17">
        <v>11</v>
      </c>
      <c r="D2467" s="11" t="s">
        <v>867</v>
      </c>
      <c r="E2467" s="11" t="s">
        <v>19531</v>
      </c>
      <c r="F2467" s="11">
        <v>12081708</v>
      </c>
      <c r="G2467" s="11" t="s">
        <v>19664</v>
      </c>
      <c r="H2467" s="11" t="s">
        <v>19784</v>
      </c>
      <c r="I2467" s="11" t="s">
        <v>9737</v>
      </c>
      <c r="J2467" s="11"/>
      <c r="K2467" s="11" t="s">
        <v>10913</v>
      </c>
      <c r="L2467" s="11" t="s">
        <v>19785</v>
      </c>
      <c r="M2467" s="11" t="s">
        <v>8756</v>
      </c>
      <c r="N2467" s="12" t="s">
        <v>19786</v>
      </c>
      <c r="O2467" s="12" t="s">
        <v>19787</v>
      </c>
    </row>
    <row r="2468" spans="1:15" ht="15" customHeight="1" x14ac:dyDescent="0.3">
      <c r="A2468" s="11" t="s">
        <v>173</v>
      </c>
      <c r="B2468" s="11" t="s">
        <v>174</v>
      </c>
      <c r="C2468" s="17">
        <v>11</v>
      </c>
      <c r="D2468" s="11" t="s">
        <v>867</v>
      </c>
      <c r="E2468" s="11" t="s">
        <v>19531</v>
      </c>
      <c r="F2468" s="11">
        <v>11763398</v>
      </c>
      <c r="G2468" s="11" t="s">
        <v>19788</v>
      </c>
      <c r="H2468" s="11" t="s">
        <v>19789</v>
      </c>
      <c r="I2468" s="11" t="s">
        <v>849</v>
      </c>
      <c r="J2468" s="11"/>
      <c r="K2468" s="11" t="s">
        <v>7349</v>
      </c>
      <c r="L2468" s="11" t="s">
        <v>19790</v>
      </c>
      <c r="M2468" s="11" t="s">
        <v>8756</v>
      </c>
      <c r="N2468" s="12" t="s">
        <v>19791</v>
      </c>
      <c r="O2468" s="12" t="s">
        <v>19792</v>
      </c>
    </row>
    <row r="2469" spans="1:15" ht="15" customHeight="1" x14ac:dyDescent="0.3">
      <c r="A2469" s="11" t="s">
        <v>173</v>
      </c>
      <c r="B2469" s="11" t="s">
        <v>174</v>
      </c>
      <c r="C2469" s="17">
        <v>11</v>
      </c>
      <c r="D2469" s="11" t="s">
        <v>867</v>
      </c>
      <c r="E2469" s="11" t="s">
        <v>19531</v>
      </c>
      <c r="F2469" s="11">
        <v>11722449</v>
      </c>
      <c r="G2469" s="11" t="s">
        <v>19793</v>
      </c>
      <c r="H2469" s="11" t="s">
        <v>19794</v>
      </c>
      <c r="I2469" s="11" t="s">
        <v>3571</v>
      </c>
      <c r="J2469" s="11"/>
      <c r="K2469" s="11" t="s">
        <v>7561</v>
      </c>
      <c r="L2469" s="11" t="s">
        <v>19795</v>
      </c>
      <c r="M2469" s="11" t="s">
        <v>8756</v>
      </c>
      <c r="N2469" s="12" t="s">
        <v>19796</v>
      </c>
      <c r="O2469" s="12" t="s">
        <v>19797</v>
      </c>
    </row>
    <row r="2470" spans="1:15" ht="15" customHeight="1" x14ac:dyDescent="0.3">
      <c r="A2470" s="11" t="s">
        <v>173</v>
      </c>
      <c r="B2470" s="11" t="s">
        <v>174</v>
      </c>
      <c r="C2470" s="17">
        <v>11</v>
      </c>
      <c r="D2470" s="11" t="s">
        <v>867</v>
      </c>
      <c r="E2470" s="11" t="s">
        <v>19531</v>
      </c>
      <c r="F2470" s="11">
        <v>11736902</v>
      </c>
      <c r="G2470" s="11" t="s">
        <v>19798</v>
      </c>
      <c r="H2470" s="11" t="s">
        <v>19799</v>
      </c>
      <c r="I2470" s="11" t="s">
        <v>3571</v>
      </c>
      <c r="J2470" s="11"/>
      <c r="K2470" s="11" t="s">
        <v>7337</v>
      </c>
      <c r="L2470" s="11" t="s">
        <v>19800</v>
      </c>
      <c r="M2470" s="11" t="s">
        <v>9821</v>
      </c>
      <c r="N2470" s="12" t="s">
        <v>19801</v>
      </c>
      <c r="O2470" s="12" t="s">
        <v>19802</v>
      </c>
    </row>
    <row r="2471" spans="1:15" ht="15" customHeight="1" x14ac:dyDescent="0.3">
      <c r="A2471" s="11" t="s">
        <v>173</v>
      </c>
      <c r="B2471" s="11" t="s">
        <v>174</v>
      </c>
      <c r="C2471" s="17">
        <v>11</v>
      </c>
      <c r="D2471" s="11" t="s">
        <v>867</v>
      </c>
      <c r="E2471" s="11" t="s">
        <v>19531</v>
      </c>
      <c r="F2471" s="11">
        <v>11683299</v>
      </c>
      <c r="G2471" s="11" t="s">
        <v>19803</v>
      </c>
      <c r="H2471" s="11" t="s">
        <v>19804</v>
      </c>
      <c r="I2471" s="11" t="s">
        <v>673</v>
      </c>
      <c r="J2471" s="11"/>
      <c r="K2471" s="11" t="s">
        <v>7349</v>
      </c>
      <c r="L2471" s="11" t="s">
        <v>19805</v>
      </c>
      <c r="M2471" s="11" t="s">
        <v>8615</v>
      </c>
      <c r="N2471" s="12" t="s">
        <v>19806</v>
      </c>
      <c r="O2471" s="12" t="s">
        <v>19807</v>
      </c>
    </row>
    <row r="2472" spans="1:15" ht="15" customHeight="1" x14ac:dyDescent="0.3">
      <c r="A2472" s="11" t="s">
        <v>173</v>
      </c>
      <c r="B2472" s="11" t="s">
        <v>174</v>
      </c>
      <c r="C2472" s="17">
        <v>11</v>
      </c>
      <c r="D2472" s="11" t="s">
        <v>867</v>
      </c>
      <c r="E2472" s="11" t="s">
        <v>19531</v>
      </c>
      <c r="F2472" s="11">
        <v>11495530</v>
      </c>
      <c r="G2472" s="11" t="s">
        <v>19808</v>
      </c>
      <c r="H2472" s="11" t="s">
        <v>19809</v>
      </c>
      <c r="I2472" s="11" t="s">
        <v>1004</v>
      </c>
      <c r="J2472" s="11"/>
      <c r="K2472" s="11" t="s">
        <v>7349</v>
      </c>
      <c r="L2472" s="11" t="s">
        <v>19810</v>
      </c>
      <c r="M2472" s="11" t="s">
        <v>8756</v>
      </c>
      <c r="N2472" s="12" t="s">
        <v>19811</v>
      </c>
      <c r="O2472" s="12" t="s">
        <v>19812</v>
      </c>
    </row>
    <row r="2473" spans="1:15" ht="15" customHeight="1" x14ac:dyDescent="0.3">
      <c r="A2473" s="11" t="s">
        <v>173</v>
      </c>
      <c r="B2473" s="11" t="s">
        <v>174</v>
      </c>
      <c r="C2473" s="17">
        <v>11</v>
      </c>
      <c r="D2473" s="11" t="s">
        <v>867</v>
      </c>
      <c r="E2473" s="11" t="s">
        <v>19531</v>
      </c>
      <c r="F2473" s="11">
        <v>12243663</v>
      </c>
      <c r="G2473" s="11" t="s">
        <v>19813</v>
      </c>
      <c r="H2473" s="11" t="s">
        <v>19814</v>
      </c>
      <c r="I2473" s="11" t="s">
        <v>1002</v>
      </c>
      <c r="J2473" s="11"/>
      <c r="K2473" s="11" t="s">
        <v>8446</v>
      </c>
      <c r="L2473" s="11" t="s">
        <v>19815</v>
      </c>
      <c r="M2473" s="11" t="s">
        <v>8756</v>
      </c>
      <c r="N2473" s="12" t="s">
        <v>19816</v>
      </c>
      <c r="O2473" s="12" t="s">
        <v>19817</v>
      </c>
    </row>
    <row r="2474" spans="1:15" ht="15" customHeight="1" x14ac:dyDescent="0.3">
      <c r="A2474" s="11" t="s">
        <v>173</v>
      </c>
      <c r="B2474" s="11" t="s">
        <v>174</v>
      </c>
      <c r="C2474" s="17">
        <v>11</v>
      </c>
      <c r="D2474" s="11" t="s">
        <v>867</v>
      </c>
      <c r="E2474" s="11" t="s">
        <v>19531</v>
      </c>
      <c r="F2474" s="11">
        <v>11422072</v>
      </c>
      <c r="G2474" s="11" t="s">
        <v>19818</v>
      </c>
      <c r="H2474" s="11" t="s">
        <v>19819</v>
      </c>
      <c r="I2474" s="11" t="s">
        <v>1002</v>
      </c>
      <c r="J2474" s="11"/>
      <c r="K2474" s="11" t="s">
        <v>7337</v>
      </c>
      <c r="L2474" s="11" t="s">
        <v>19820</v>
      </c>
      <c r="M2474" s="11" t="s">
        <v>8615</v>
      </c>
      <c r="N2474" s="12" t="s">
        <v>19821</v>
      </c>
      <c r="O2474" s="12" t="s">
        <v>19822</v>
      </c>
    </row>
    <row r="2475" spans="1:15" ht="15" customHeight="1" x14ac:dyDescent="0.3">
      <c r="A2475" s="11" t="s">
        <v>173</v>
      </c>
      <c r="B2475" s="11" t="s">
        <v>174</v>
      </c>
      <c r="C2475" s="17">
        <v>11</v>
      </c>
      <c r="D2475" s="11" t="s">
        <v>867</v>
      </c>
      <c r="E2475" s="11" t="s">
        <v>19531</v>
      </c>
      <c r="F2475" s="11">
        <v>11167699</v>
      </c>
      <c r="G2475" s="11" t="s">
        <v>19823</v>
      </c>
      <c r="H2475" s="11" t="s">
        <v>19824</v>
      </c>
      <c r="I2475" s="11" t="s">
        <v>990</v>
      </c>
      <c r="J2475" s="11"/>
      <c r="K2475" s="11" t="s">
        <v>7337</v>
      </c>
      <c r="L2475" s="11" t="s">
        <v>19825</v>
      </c>
      <c r="M2475" s="11" t="s">
        <v>8756</v>
      </c>
      <c r="N2475" s="12" t="s">
        <v>19826</v>
      </c>
      <c r="O2475" s="12" t="s">
        <v>19827</v>
      </c>
    </row>
    <row r="2476" spans="1:15" ht="15" customHeight="1" x14ac:dyDescent="0.3">
      <c r="A2476" s="11" t="s">
        <v>173</v>
      </c>
      <c r="B2476" s="11" t="s">
        <v>174</v>
      </c>
      <c r="C2476" s="17">
        <v>11</v>
      </c>
      <c r="D2476" s="11" t="s">
        <v>867</v>
      </c>
      <c r="E2476" s="11" t="s">
        <v>19531</v>
      </c>
      <c r="F2476" s="11">
        <v>11553131</v>
      </c>
      <c r="G2476" s="11" t="s">
        <v>19828</v>
      </c>
      <c r="H2476" s="11" t="s">
        <v>19829</v>
      </c>
      <c r="I2476" s="11" t="s">
        <v>3805</v>
      </c>
      <c r="J2476" s="11"/>
      <c r="K2476" s="11" t="s">
        <v>10913</v>
      </c>
      <c r="L2476" s="11" t="s">
        <v>19830</v>
      </c>
      <c r="M2476" s="11" t="s">
        <v>8756</v>
      </c>
      <c r="N2476" s="12" t="s">
        <v>19831</v>
      </c>
      <c r="O2476" s="12" t="s">
        <v>19832</v>
      </c>
    </row>
    <row r="2477" spans="1:15" ht="15" customHeight="1" x14ac:dyDescent="0.3">
      <c r="A2477" s="11" t="s">
        <v>173</v>
      </c>
      <c r="B2477" s="11" t="s">
        <v>174</v>
      </c>
      <c r="C2477" s="17">
        <v>11</v>
      </c>
      <c r="D2477" s="11" t="s">
        <v>867</v>
      </c>
      <c r="E2477" s="11" t="s">
        <v>19531</v>
      </c>
      <c r="F2477" s="11">
        <v>10971352</v>
      </c>
      <c r="G2477" s="11" t="s">
        <v>19833</v>
      </c>
      <c r="H2477" s="11" t="s">
        <v>19834</v>
      </c>
      <c r="I2477" s="11" t="s">
        <v>896</v>
      </c>
      <c r="J2477" s="11"/>
      <c r="K2477" s="11" t="s">
        <v>7337</v>
      </c>
      <c r="L2477" s="11" t="s">
        <v>19835</v>
      </c>
      <c r="M2477" s="11" t="s">
        <v>8615</v>
      </c>
      <c r="N2477" s="12" t="s">
        <v>19836</v>
      </c>
      <c r="O2477" s="12" t="s">
        <v>19837</v>
      </c>
    </row>
    <row r="2478" spans="1:15" ht="15" customHeight="1" x14ac:dyDescent="0.3">
      <c r="A2478" s="11" t="s">
        <v>173</v>
      </c>
      <c r="B2478" s="11" t="s">
        <v>174</v>
      </c>
      <c r="C2478" s="17">
        <v>11</v>
      </c>
      <c r="D2478" s="11" t="s">
        <v>867</v>
      </c>
      <c r="E2478" s="11" t="s">
        <v>19531</v>
      </c>
      <c r="F2478" s="11">
        <v>10844491</v>
      </c>
      <c r="G2478" s="11" t="s">
        <v>19838</v>
      </c>
      <c r="H2478" s="11" t="s">
        <v>19839</v>
      </c>
      <c r="I2478" s="11" t="s">
        <v>4848</v>
      </c>
      <c r="J2478" s="11"/>
      <c r="K2478" s="11" t="s">
        <v>7561</v>
      </c>
      <c r="L2478" s="11" t="s">
        <v>19840</v>
      </c>
      <c r="M2478" s="11" t="s">
        <v>8188</v>
      </c>
      <c r="N2478" s="12" t="s">
        <v>19841</v>
      </c>
      <c r="O2478" s="12" t="s">
        <v>19842</v>
      </c>
    </row>
    <row r="2479" spans="1:15" ht="15" customHeight="1" x14ac:dyDescent="0.3">
      <c r="A2479" s="11" t="s">
        <v>173</v>
      </c>
      <c r="B2479" s="11" t="s">
        <v>174</v>
      </c>
      <c r="C2479" s="17">
        <v>11</v>
      </c>
      <c r="D2479" s="11" t="s">
        <v>867</v>
      </c>
      <c r="E2479" s="11" t="s">
        <v>19531</v>
      </c>
      <c r="F2479" s="11">
        <v>10792809</v>
      </c>
      <c r="G2479" s="11" t="s">
        <v>19843</v>
      </c>
      <c r="H2479" s="11" t="s">
        <v>19844</v>
      </c>
      <c r="I2479" s="11" t="s">
        <v>3576</v>
      </c>
      <c r="J2479" s="11"/>
      <c r="K2479" s="11" t="s">
        <v>10604</v>
      </c>
      <c r="L2479" s="11" t="s">
        <v>19845</v>
      </c>
      <c r="M2479" s="11" t="s">
        <v>9809</v>
      </c>
      <c r="N2479" s="12" t="s">
        <v>19846</v>
      </c>
      <c r="O2479" s="12" t="s">
        <v>19847</v>
      </c>
    </row>
    <row r="2480" spans="1:15" ht="15" customHeight="1" x14ac:dyDescent="0.3">
      <c r="A2480" s="11" t="s">
        <v>173</v>
      </c>
      <c r="B2480" s="11" t="s">
        <v>174</v>
      </c>
      <c r="C2480" s="17">
        <v>11</v>
      </c>
      <c r="D2480" s="11" t="s">
        <v>867</v>
      </c>
      <c r="E2480" s="11" t="s">
        <v>19531</v>
      </c>
      <c r="F2480" s="11">
        <v>10733640</v>
      </c>
      <c r="G2480" s="11" t="s">
        <v>19848</v>
      </c>
      <c r="H2480" s="11" t="s">
        <v>19849</v>
      </c>
      <c r="I2480" s="11" t="s">
        <v>3576</v>
      </c>
      <c r="J2480" s="11"/>
      <c r="K2480" s="11" t="s">
        <v>7561</v>
      </c>
      <c r="L2480" s="11" t="s">
        <v>19850</v>
      </c>
      <c r="M2480" s="11" t="s">
        <v>8188</v>
      </c>
      <c r="N2480" s="12" t="s">
        <v>19851</v>
      </c>
      <c r="O2480" s="12" t="s">
        <v>19852</v>
      </c>
    </row>
    <row r="2481" spans="1:15" ht="15" customHeight="1" x14ac:dyDescent="0.3">
      <c r="A2481" s="11" t="s">
        <v>173</v>
      </c>
      <c r="B2481" s="11" t="s">
        <v>174</v>
      </c>
      <c r="C2481" s="17">
        <v>11</v>
      </c>
      <c r="D2481" s="11" t="s">
        <v>867</v>
      </c>
      <c r="E2481" s="11" t="s">
        <v>19531</v>
      </c>
      <c r="F2481" s="11">
        <v>11091812</v>
      </c>
      <c r="G2481" s="11" t="s">
        <v>19853</v>
      </c>
      <c r="H2481" s="11" t="s">
        <v>19854</v>
      </c>
      <c r="I2481" s="11" t="s">
        <v>853</v>
      </c>
      <c r="J2481" s="11"/>
      <c r="K2481" s="11" t="s">
        <v>10023</v>
      </c>
      <c r="L2481" s="11" t="s">
        <v>19855</v>
      </c>
      <c r="M2481" s="11" t="s">
        <v>7604</v>
      </c>
      <c r="N2481" s="12" t="s">
        <v>19856</v>
      </c>
      <c r="O2481" s="12"/>
    </row>
    <row r="2482" spans="1:15" ht="15" customHeight="1" x14ac:dyDescent="0.3">
      <c r="A2482" s="11" t="s">
        <v>173</v>
      </c>
      <c r="B2482" s="11" t="s">
        <v>174</v>
      </c>
      <c r="C2482" s="17">
        <v>11</v>
      </c>
      <c r="D2482" s="11" t="s">
        <v>867</v>
      </c>
      <c r="E2482" s="11" t="s">
        <v>19531</v>
      </c>
      <c r="F2482" s="11">
        <v>10671973</v>
      </c>
      <c r="G2482" s="11" t="s">
        <v>19857</v>
      </c>
      <c r="H2482" s="11" t="s">
        <v>19858</v>
      </c>
      <c r="I2482" s="11" t="s">
        <v>898</v>
      </c>
      <c r="J2482" s="11"/>
      <c r="K2482" s="11" t="s">
        <v>7561</v>
      </c>
      <c r="L2482" s="11" t="s">
        <v>19859</v>
      </c>
      <c r="M2482" s="11" t="s">
        <v>8756</v>
      </c>
      <c r="N2482" s="12" t="s">
        <v>19860</v>
      </c>
      <c r="O2482" s="12" t="s">
        <v>19861</v>
      </c>
    </row>
    <row r="2483" spans="1:15" ht="15" customHeight="1" x14ac:dyDescent="0.3">
      <c r="A2483" s="11" t="s">
        <v>173</v>
      </c>
      <c r="B2483" s="11" t="s">
        <v>174</v>
      </c>
      <c r="C2483" s="17">
        <v>11</v>
      </c>
      <c r="D2483" s="11" t="s">
        <v>867</v>
      </c>
      <c r="E2483" s="11" t="s">
        <v>19531</v>
      </c>
      <c r="F2483" s="11">
        <v>10809986</v>
      </c>
      <c r="G2483" s="11" t="s">
        <v>19853</v>
      </c>
      <c r="H2483" s="11" t="s">
        <v>19862</v>
      </c>
      <c r="I2483" s="11" t="s">
        <v>9931</v>
      </c>
      <c r="J2483" s="11"/>
      <c r="K2483" s="11" t="s">
        <v>8860</v>
      </c>
      <c r="L2483" s="11" t="s">
        <v>19863</v>
      </c>
      <c r="M2483" s="11" t="s">
        <v>8615</v>
      </c>
      <c r="N2483" s="12" t="s">
        <v>19864</v>
      </c>
      <c r="O2483" s="12" t="s">
        <v>19865</v>
      </c>
    </row>
    <row r="2484" spans="1:15" ht="15" customHeight="1" x14ac:dyDescent="0.3">
      <c r="A2484" s="11" t="s">
        <v>173</v>
      </c>
      <c r="B2484" s="11" t="s">
        <v>174</v>
      </c>
      <c r="C2484" s="17">
        <v>11</v>
      </c>
      <c r="D2484" s="11" t="s">
        <v>867</v>
      </c>
      <c r="E2484" s="11" t="s">
        <v>19531</v>
      </c>
      <c r="F2484" s="11">
        <v>10457142</v>
      </c>
      <c r="G2484" s="11" t="s">
        <v>19866</v>
      </c>
      <c r="H2484" s="11" t="s">
        <v>19867</v>
      </c>
      <c r="I2484" s="11" t="s">
        <v>3858</v>
      </c>
      <c r="J2484" s="11"/>
      <c r="K2484" s="11" t="s">
        <v>7561</v>
      </c>
      <c r="L2484" s="11" t="s">
        <v>19868</v>
      </c>
      <c r="M2484" s="11" t="s">
        <v>8615</v>
      </c>
      <c r="N2484" s="12" t="s">
        <v>19869</v>
      </c>
      <c r="O2484" s="12" t="s">
        <v>19870</v>
      </c>
    </row>
    <row r="2485" spans="1:15" ht="15" customHeight="1" x14ac:dyDescent="0.3">
      <c r="A2485" s="11" t="s">
        <v>173</v>
      </c>
      <c r="B2485" s="11" t="s">
        <v>174</v>
      </c>
      <c r="C2485" s="17">
        <v>11</v>
      </c>
      <c r="D2485" s="11" t="s">
        <v>867</v>
      </c>
      <c r="E2485" s="11" t="s">
        <v>19531</v>
      </c>
      <c r="F2485" s="11">
        <v>10559604</v>
      </c>
      <c r="G2485" s="11" t="s">
        <v>19871</v>
      </c>
      <c r="H2485" s="11" t="s">
        <v>19872</v>
      </c>
      <c r="I2485" s="11" t="s">
        <v>866</v>
      </c>
      <c r="J2485" s="11"/>
      <c r="K2485" s="11" t="s">
        <v>8975</v>
      </c>
      <c r="L2485" s="11" t="s">
        <v>19873</v>
      </c>
      <c r="M2485" s="11" t="s">
        <v>8615</v>
      </c>
      <c r="N2485" s="12" t="s">
        <v>19874</v>
      </c>
      <c r="O2485" s="12" t="s">
        <v>19875</v>
      </c>
    </row>
    <row r="2486" spans="1:15" ht="15" customHeight="1" x14ac:dyDescent="0.3">
      <c r="A2486" s="11" t="s">
        <v>173</v>
      </c>
      <c r="B2486" s="11" t="s">
        <v>174</v>
      </c>
      <c r="C2486" s="17">
        <v>11</v>
      </c>
      <c r="D2486" s="11" t="s">
        <v>867</v>
      </c>
      <c r="E2486" s="11" t="s">
        <v>19531</v>
      </c>
      <c r="F2486" s="11">
        <v>9767299</v>
      </c>
      <c r="G2486" s="11" t="s">
        <v>19853</v>
      </c>
      <c r="H2486" s="11" t="s">
        <v>19876</v>
      </c>
      <c r="I2486" s="11" t="s">
        <v>900</v>
      </c>
      <c r="J2486" s="11"/>
      <c r="K2486" s="11" t="s">
        <v>7337</v>
      </c>
      <c r="L2486" s="11" t="s">
        <v>19877</v>
      </c>
      <c r="M2486" s="11" t="s">
        <v>8188</v>
      </c>
      <c r="N2486" s="12" t="s">
        <v>19878</v>
      </c>
      <c r="O2486" s="12" t="s">
        <v>19879</v>
      </c>
    </row>
    <row r="2487" spans="1:15" ht="15" customHeight="1" x14ac:dyDescent="0.3">
      <c r="A2487" s="11" t="s">
        <v>173</v>
      </c>
      <c r="B2487" s="11" t="s">
        <v>174</v>
      </c>
      <c r="C2487" s="17">
        <v>11</v>
      </c>
      <c r="D2487" s="11" t="s">
        <v>867</v>
      </c>
      <c r="E2487" s="11" t="s">
        <v>19531</v>
      </c>
      <c r="F2487" s="11">
        <v>9538495</v>
      </c>
      <c r="G2487" s="11" t="s">
        <v>19853</v>
      </c>
      <c r="H2487" s="11" t="s">
        <v>19880</v>
      </c>
      <c r="I2487" s="11" t="s">
        <v>903</v>
      </c>
      <c r="J2487" s="11"/>
      <c r="K2487" s="11" t="s">
        <v>19731</v>
      </c>
      <c r="L2487" s="11" t="s">
        <v>19881</v>
      </c>
      <c r="M2487" s="11" t="s">
        <v>8756</v>
      </c>
      <c r="N2487" s="12" t="s">
        <v>19882</v>
      </c>
      <c r="O2487" s="12" t="s">
        <v>19883</v>
      </c>
    </row>
    <row r="2488" spans="1:15" ht="15" customHeight="1" x14ac:dyDescent="0.3">
      <c r="A2488" s="11" t="s">
        <v>189</v>
      </c>
      <c r="B2488" s="11" t="s">
        <v>190</v>
      </c>
      <c r="C2488" s="17">
        <v>12</v>
      </c>
      <c r="D2488" s="11" t="s">
        <v>948</v>
      </c>
      <c r="E2488" s="11" t="s">
        <v>19884</v>
      </c>
      <c r="F2488" s="11">
        <v>37202181</v>
      </c>
      <c r="G2488" s="11" t="s">
        <v>19885</v>
      </c>
      <c r="H2488" s="11" t="s">
        <v>19886</v>
      </c>
      <c r="I2488" s="11" t="s">
        <v>2497</v>
      </c>
      <c r="J2488" s="11" t="s">
        <v>5907</v>
      </c>
      <c r="K2488" s="11" t="s">
        <v>19887</v>
      </c>
      <c r="L2488" s="11" t="s">
        <v>19888</v>
      </c>
      <c r="M2488" s="11" t="s">
        <v>7339</v>
      </c>
      <c r="N2488" s="12" t="s">
        <v>19889</v>
      </c>
      <c r="O2488" s="12" t="s">
        <v>19890</v>
      </c>
    </row>
    <row r="2489" spans="1:15" ht="15" customHeight="1" x14ac:dyDescent="0.3">
      <c r="A2489" s="11" t="s">
        <v>189</v>
      </c>
      <c r="B2489" s="11" t="s">
        <v>190</v>
      </c>
      <c r="C2489" s="17">
        <v>12</v>
      </c>
      <c r="D2489" s="11" t="s">
        <v>948</v>
      </c>
      <c r="E2489" s="11" t="s">
        <v>19891</v>
      </c>
      <c r="F2489" s="11">
        <v>36653932</v>
      </c>
      <c r="G2489" s="11" t="s">
        <v>19892</v>
      </c>
      <c r="H2489" s="11" t="s">
        <v>19893</v>
      </c>
      <c r="I2489" s="11" t="s">
        <v>11341</v>
      </c>
      <c r="J2489" s="11"/>
      <c r="K2489" s="11" t="s">
        <v>7561</v>
      </c>
      <c r="L2489" s="11" t="s">
        <v>19894</v>
      </c>
      <c r="M2489" s="11" t="s">
        <v>7520</v>
      </c>
      <c r="N2489" s="12" t="s">
        <v>19895</v>
      </c>
      <c r="O2489" s="12" t="s">
        <v>19896</v>
      </c>
    </row>
    <row r="2490" spans="1:15" ht="15" customHeight="1" x14ac:dyDescent="0.3">
      <c r="A2490" s="11" t="s">
        <v>189</v>
      </c>
      <c r="B2490" s="11" t="s">
        <v>190</v>
      </c>
      <c r="C2490" s="17">
        <v>12</v>
      </c>
      <c r="D2490" s="11" t="s">
        <v>948</v>
      </c>
      <c r="E2490" s="11" t="s">
        <v>19891</v>
      </c>
      <c r="F2490" s="11">
        <v>34564854</v>
      </c>
      <c r="G2490" s="11" t="s">
        <v>19161</v>
      </c>
      <c r="H2490" s="11" t="s">
        <v>19162</v>
      </c>
      <c r="I2490" s="11" t="s">
        <v>3489</v>
      </c>
      <c r="J2490" s="11" t="s">
        <v>10656</v>
      </c>
      <c r="K2490" s="11" t="s">
        <v>7337</v>
      </c>
      <c r="L2490" s="11" t="s">
        <v>19163</v>
      </c>
      <c r="M2490" s="11" t="s">
        <v>7414</v>
      </c>
      <c r="N2490" s="12" t="s">
        <v>19164</v>
      </c>
      <c r="O2490" s="12" t="s">
        <v>19165</v>
      </c>
    </row>
    <row r="2491" spans="1:15" ht="15" customHeight="1" x14ac:dyDescent="0.3">
      <c r="A2491" s="11" t="s">
        <v>189</v>
      </c>
      <c r="B2491" s="11" t="s">
        <v>190</v>
      </c>
      <c r="C2491" s="17">
        <v>12</v>
      </c>
      <c r="D2491" s="11" t="s">
        <v>948</v>
      </c>
      <c r="E2491" s="11" t="s">
        <v>19891</v>
      </c>
      <c r="F2491" s="11">
        <v>33111978</v>
      </c>
      <c r="G2491" s="11" t="s">
        <v>19544</v>
      </c>
      <c r="H2491" s="11" t="s">
        <v>19545</v>
      </c>
      <c r="I2491" s="11" t="s">
        <v>2250</v>
      </c>
      <c r="J2491" s="11" t="s">
        <v>17837</v>
      </c>
      <c r="K2491" s="11" t="s">
        <v>7337</v>
      </c>
      <c r="L2491" s="11" t="s">
        <v>19546</v>
      </c>
      <c r="M2491" s="11" t="s">
        <v>11164</v>
      </c>
      <c r="N2491" s="12" t="s">
        <v>19547</v>
      </c>
      <c r="O2491" s="12" t="s">
        <v>19548</v>
      </c>
    </row>
    <row r="2492" spans="1:15" ht="15" customHeight="1" x14ac:dyDescent="0.3">
      <c r="A2492" s="11" t="s">
        <v>189</v>
      </c>
      <c r="B2492" s="11" t="s">
        <v>190</v>
      </c>
      <c r="C2492" s="17">
        <v>12</v>
      </c>
      <c r="D2492" s="11" t="s">
        <v>948</v>
      </c>
      <c r="E2492" s="11" t="s">
        <v>19891</v>
      </c>
      <c r="F2492" s="11">
        <v>34184287</v>
      </c>
      <c r="G2492" s="11" t="s">
        <v>19897</v>
      </c>
      <c r="H2492" s="11" t="s">
        <v>19898</v>
      </c>
      <c r="I2492" s="11" t="s">
        <v>730</v>
      </c>
      <c r="J2492" s="11" t="s">
        <v>19899</v>
      </c>
      <c r="K2492" s="11" t="s">
        <v>7561</v>
      </c>
      <c r="L2492" s="11" t="s">
        <v>19900</v>
      </c>
      <c r="M2492" s="11" t="s">
        <v>8756</v>
      </c>
      <c r="N2492" s="12" t="s">
        <v>19901</v>
      </c>
      <c r="O2492" s="12" t="s">
        <v>19902</v>
      </c>
    </row>
    <row r="2493" spans="1:15" ht="15" customHeight="1" x14ac:dyDescent="0.3">
      <c r="A2493" s="11" t="s">
        <v>189</v>
      </c>
      <c r="B2493" s="11" t="s">
        <v>190</v>
      </c>
      <c r="C2493" s="17">
        <v>12</v>
      </c>
      <c r="D2493" s="11" t="s">
        <v>948</v>
      </c>
      <c r="E2493" s="11" t="s">
        <v>19891</v>
      </c>
      <c r="F2493" s="11">
        <v>35663774</v>
      </c>
      <c r="G2493" s="11" t="s">
        <v>19223</v>
      </c>
      <c r="H2493" s="11" t="s">
        <v>19224</v>
      </c>
      <c r="I2493" s="11" t="s">
        <v>730</v>
      </c>
      <c r="J2493" s="11" t="s">
        <v>11530</v>
      </c>
      <c r="K2493" s="11" t="s">
        <v>12373</v>
      </c>
      <c r="L2493" s="11" t="s">
        <v>19225</v>
      </c>
      <c r="M2493" s="11" t="s">
        <v>7339</v>
      </c>
      <c r="N2493" s="12" t="s">
        <v>19226</v>
      </c>
      <c r="O2493" s="12" t="s">
        <v>19227</v>
      </c>
    </row>
    <row r="2494" spans="1:15" ht="15" customHeight="1" x14ac:dyDescent="0.3">
      <c r="A2494" s="11" t="s">
        <v>189</v>
      </c>
      <c r="B2494" s="11" t="s">
        <v>190</v>
      </c>
      <c r="C2494" s="17">
        <v>12</v>
      </c>
      <c r="D2494" s="11" t="s">
        <v>948</v>
      </c>
      <c r="E2494" s="11" t="s">
        <v>19884</v>
      </c>
      <c r="F2494" s="11">
        <v>33908082</v>
      </c>
      <c r="G2494" s="11" t="s">
        <v>19903</v>
      </c>
      <c r="H2494" s="11" t="s">
        <v>19904</v>
      </c>
      <c r="I2494" s="11" t="s">
        <v>2586</v>
      </c>
      <c r="J2494" s="11" t="s">
        <v>19905</v>
      </c>
      <c r="K2494" s="11" t="s">
        <v>7561</v>
      </c>
      <c r="L2494" s="11" t="s">
        <v>19906</v>
      </c>
      <c r="M2494" s="11" t="s">
        <v>8615</v>
      </c>
      <c r="N2494" s="12" t="s">
        <v>19907</v>
      </c>
      <c r="O2494" s="12" t="s">
        <v>19908</v>
      </c>
    </row>
    <row r="2495" spans="1:15" ht="15" customHeight="1" x14ac:dyDescent="0.3">
      <c r="A2495" s="11" t="s">
        <v>189</v>
      </c>
      <c r="B2495" s="11" t="s">
        <v>190</v>
      </c>
      <c r="C2495" s="17">
        <v>12</v>
      </c>
      <c r="D2495" s="11" t="s">
        <v>948</v>
      </c>
      <c r="E2495" s="11" t="s">
        <v>19884</v>
      </c>
      <c r="F2495" s="11">
        <v>29277929</v>
      </c>
      <c r="G2495" s="11" t="s">
        <v>19909</v>
      </c>
      <c r="H2495" s="11" t="s">
        <v>19910</v>
      </c>
      <c r="I2495" s="11" t="s">
        <v>4822</v>
      </c>
      <c r="J2495" s="11" t="s">
        <v>8033</v>
      </c>
      <c r="K2495" s="11" t="s">
        <v>7561</v>
      </c>
      <c r="L2495" s="11" t="s">
        <v>19911</v>
      </c>
      <c r="M2495" s="11" t="s">
        <v>8756</v>
      </c>
      <c r="N2495" s="12" t="s">
        <v>19912</v>
      </c>
      <c r="O2495" s="12" t="s">
        <v>19913</v>
      </c>
    </row>
    <row r="2496" spans="1:15" ht="15" customHeight="1" x14ac:dyDescent="0.3">
      <c r="A2496" s="11" t="s">
        <v>189</v>
      </c>
      <c r="B2496" s="11" t="s">
        <v>190</v>
      </c>
      <c r="C2496" s="17">
        <v>12</v>
      </c>
      <c r="D2496" s="11" t="s">
        <v>948</v>
      </c>
      <c r="E2496" s="11" t="s">
        <v>19884</v>
      </c>
      <c r="F2496" s="11">
        <v>23834111</v>
      </c>
      <c r="G2496" s="11" t="s">
        <v>19914</v>
      </c>
      <c r="H2496" s="11" t="s">
        <v>19915</v>
      </c>
      <c r="I2496" s="11" t="s">
        <v>4660</v>
      </c>
      <c r="J2496" s="11"/>
      <c r="K2496" s="11" t="s">
        <v>7337</v>
      </c>
      <c r="L2496" s="11" t="s">
        <v>19916</v>
      </c>
      <c r="M2496" s="11" t="s">
        <v>8066</v>
      </c>
      <c r="N2496" s="12" t="s">
        <v>19917</v>
      </c>
      <c r="O2496" s="12" t="s">
        <v>19918</v>
      </c>
    </row>
    <row r="2497" spans="1:15" ht="15" customHeight="1" x14ac:dyDescent="0.3">
      <c r="A2497" s="11" t="s">
        <v>189</v>
      </c>
      <c r="B2497" s="11" t="s">
        <v>190</v>
      </c>
      <c r="C2497" s="17">
        <v>12</v>
      </c>
      <c r="D2497" s="11" t="s">
        <v>948</v>
      </c>
      <c r="E2497" s="11" t="s">
        <v>19891</v>
      </c>
      <c r="F2497" s="11">
        <v>20373521</v>
      </c>
      <c r="G2497" s="11" t="s">
        <v>19919</v>
      </c>
      <c r="H2497" s="11" t="s">
        <v>19920</v>
      </c>
      <c r="I2497" s="11" t="s">
        <v>2448</v>
      </c>
      <c r="J2497" s="11"/>
      <c r="K2497" s="11" t="s">
        <v>7337</v>
      </c>
      <c r="L2497" s="11" t="s">
        <v>19921</v>
      </c>
      <c r="M2497" s="11" t="s">
        <v>8066</v>
      </c>
      <c r="N2497" s="12" t="s">
        <v>19922</v>
      </c>
      <c r="O2497" s="12" t="s">
        <v>19923</v>
      </c>
    </row>
    <row r="2498" spans="1:15" ht="15" customHeight="1" x14ac:dyDescent="0.3">
      <c r="A2498" s="11" t="s">
        <v>189</v>
      </c>
      <c r="B2498" s="11" t="s">
        <v>190</v>
      </c>
      <c r="C2498" s="17">
        <v>12</v>
      </c>
      <c r="D2498" s="11" t="s">
        <v>948</v>
      </c>
      <c r="E2498" s="11" t="s">
        <v>19884</v>
      </c>
      <c r="F2498" s="11">
        <v>18684152</v>
      </c>
      <c r="G2498" s="11" t="s">
        <v>19924</v>
      </c>
      <c r="H2498" s="11" t="s">
        <v>19925</v>
      </c>
      <c r="I2498" s="11" t="s">
        <v>8995</v>
      </c>
      <c r="J2498" s="11" t="s">
        <v>19926</v>
      </c>
      <c r="K2498" s="11" t="s">
        <v>12115</v>
      </c>
      <c r="L2498" s="11" t="s">
        <v>19927</v>
      </c>
      <c r="M2498" s="11" t="s">
        <v>8756</v>
      </c>
      <c r="N2498" s="12" t="s">
        <v>19928</v>
      </c>
      <c r="O2498" s="12" t="s">
        <v>19929</v>
      </c>
    </row>
    <row r="2499" spans="1:15" ht="15" customHeight="1" x14ac:dyDescent="0.3">
      <c r="A2499" s="11" t="s">
        <v>189</v>
      </c>
      <c r="B2499" s="11" t="s">
        <v>190</v>
      </c>
      <c r="C2499" s="17">
        <v>12</v>
      </c>
      <c r="D2499" s="11" t="s">
        <v>948</v>
      </c>
      <c r="E2499" s="11" t="s">
        <v>19891</v>
      </c>
      <c r="F2499" s="11">
        <v>11116745</v>
      </c>
      <c r="G2499" s="11" t="s">
        <v>19930</v>
      </c>
      <c r="H2499" s="11" t="s">
        <v>19931</v>
      </c>
      <c r="I2499" s="11" t="s">
        <v>893</v>
      </c>
      <c r="J2499" s="11"/>
      <c r="K2499" s="11" t="s">
        <v>9549</v>
      </c>
      <c r="L2499" s="11" t="s">
        <v>19932</v>
      </c>
      <c r="M2499" s="11" t="s">
        <v>7350</v>
      </c>
      <c r="N2499" s="12" t="s">
        <v>19933</v>
      </c>
      <c r="O2499" s="12"/>
    </row>
    <row r="2500" spans="1:15" ht="15" customHeight="1" x14ac:dyDescent="0.3">
      <c r="A2500" s="11" t="s">
        <v>189</v>
      </c>
      <c r="B2500" s="11" t="s">
        <v>190</v>
      </c>
      <c r="C2500" s="17">
        <v>12</v>
      </c>
      <c r="D2500" s="11" t="s">
        <v>948</v>
      </c>
      <c r="E2500" s="11" t="s">
        <v>19891</v>
      </c>
      <c r="F2500" s="11">
        <v>10677116</v>
      </c>
      <c r="G2500" s="11" t="s">
        <v>19934</v>
      </c>
      <c r="H2500" s="11" t="s">
        <v>19935</v>
      </c>
      <c r="I2500" s="11" t="s">
        <v>1146</v>
      </c>
      <c r="J2500" s="11"/>
      <c r="K2500" s="11" t="s">
        <v>8900</v>
      </c>
      <c r="L2500" s="11" t="s">
        <v>19936</v>
      </c>
      <c r="M2500" s="11" t="s">
        <v>7520</v>
      </c>
      <c r="N2500" s="12" t="s">
        <v>19937</v>
      </c>
      <c r="O2500" s="12" t="s">
        <v>19938</v>
      </c>
    </row>
    <row r="2501" spans="1:15" ht="15" customHeight="1" x14ac:dyDescent="0.3">
      <c r="A2501" s="11" t="s">
        <v>189</v>
      </c>
      <c r="B2501" s="11" t="s">
        <v>190</v>
      </c>
      <c r="C2501" s="17">
        <v>12</v>
      </c>
      <c r="D2501" s="11" t="s">
        <v>948</v>
      </c>
      <c r="E2501" s="11" t="s">
        <v>19891</v>
      </c>
      <c r="F2501" s="11">
        <v>10556533</v>
      </c>
      <c r="G2501" s="11" t="s">
        <v>19939</v>
      </c>
      <c r="H2501" s="11" t="s">
        <v>19940</v>
      </c>
      <c r="I2501" s="11" t="s">
        <v>19941</v>
      </c>
      <c r="J2501" s="11"/>
      <c r="K2501" s="11" t="s">
        <v>19942</v>
      </c>
      <c r="L2501" s="11" t="s">
        <v>19943</v>
      </c>
      <c r="M2501" s="11" t="s">
        <v>7373</v>
      </c>
      <c r="N2501" s="12" t="s">
        <v>19944</v>
      </c>
      <c r="O2501" s="12" t="s">
        <v>19945</v>
      </c>
    </row>
    <row r="2502" spans="1:15" ht="15" customHeight="1" x14ac:dyDescent="0.3">
      <c r="A2502" s="11" t="s">
        <v>189</v>
      </c>
      <c r="B2502" s="11" t="s">
        <v>190</v>
      </c>
      <c r="C2502" s="17">
        <v>12</v>
      </c>
      <c r="D2502" s="11" t="s">
        <v>948</v>
      </c>
      <c r="E2502" s="11" t="s">
        <v>19891</v>
      </c>
      <c r="F2502" s="11">
        <v>9666852</v>
      </c>
      <c r="G2502" s="11" t="s">
        <v>19946</v>
      </c>
      <c r="H2502" s="11" t="s">
        <v>19947</v>
      </c>
      <c r="I2502" s="11" t="s">
        <v>3587</v>
      </c>
      <c r="J2502" s="11"/>
      <c r="K2502" s="11" t="s">
        <v>7337</v>
      </c>
      <c r="L2502" s="11" t="s">
        <v>19948</v>
      </c>
      <c r="M2502" s="11" t="s">
        <v>8615</v>
      </c>
      <c r="N2502" s="12" t="s">
        <v>19949</v>
      </c>
      <c r="O2502" s="12" t="s">
        <v>19950</v>
      </c>
    </row>
    <row r="2503" spans="1:15" ht="15" customHeight="1" x14ac:dyDescent="0.3">
      <c r="A2503" s="11" t="s">
        <v>189</v>
      </c>
      <c r="B2503" s="11" t="s">
        <v>190</v>
      </c>
      <c r="C2503" s="17">
        <v>12</v>
      </c>
      <c r="D2503" s="11" t="s">
        <v>948</v>
      </c>
      <c r="E2503" s="11" t="s">
        <v>19891</v>
      </c>
      <c r="F2503" s="11">
        <v>9506230</v>
      </c>
      <c r="G2503" s="11" t="s">
        <v>19951</v>
      </c>
      <c r="H2503" s="11" t="s">
        <v>19952</v>
      </c>
      <c r="I2503" s="11" t="s">
        <v>19953</v>
      </c>
      <c r="J2503" s="11"/>
      <c r="K2503" s="11" t="s">
        <v>10913</v>
      </c>
      <c r="L2503" s="11" t="s">
        <v>19954</v>
      </c>
      <c r="M2503" s="11" t="s">
        <v>8756</v>
      </c>
      <c r="N2503" s="12" t="s">
        <v>19955</v>
      </c>
      <c r="O2503" s="12" t="s">
        <v>19956</v>
      </c>
    </row>
    <row r="2504" spans="1:15" ht="15" customHeight="1" x14ac:dyDescent="0.3">
      <c r="A2504" s="11" t="s">
        <v>189</v>
      </c>
      <c r="B2504" s="11" t="s">
        <v>190</v>
      </c>
      <c r="C2504" s="17">
        <v>12</v>
      </c>
      <c r="D2504" s="11" t="s">
        <v>948</v>
      </c>
      <c r="E2504" s="11" t="s">
        <v>19891</v>
      </c>
      <c r="F2504" s="11">
        <v>9767244</v>
      </c>
      <c r="G2504" s="11" t="s">
        <v>19957</v>
      </c>
      <c r="H2504" s="11" t="s">
        <v>19958</v>
      </c>
      <c r="I2504" s="11" t="s">
        <v>904</v>
      </c>
      <c r="J2504" s="11"/>
      <c r="K2504" s="11" t="s">
        <v>7337</v>
      </c>
      <c r="L2504" s="11" t="s">
        <v>19959</v>
      </c>
      <c r="M2504" s="11" t="s">
        <v>7339</v>
      </c>
      <c r="N2504" s="12" t="s">
        <v>19960</v>
      </c>
      <c r="O2504" s="12" t="s">
        <v>19961</v>
      </c>
    </row>
    <row r="2505" spans="1:15" ht="15" customHeight="1" x14ac:dyDescent="0.3">
      <c r="A2505" s="11" t="s">
        <v>189</v>
      </c>
      <c r="B2505" s="11" t="s">
        <v>190</v>
      </c>
      <c r="C2505" s="17">
        <v>12</v>
      </c>
      <c r="D2505" s="11" t="s">
        <v>948</v>
      </c>
      <c r="E2505" s="11" t="s">
        <v>19891</v>
      </c>
      <c r="F2505" s="11">
        <v>9115918</v>
      </c>
      <c r="G2505" s="11" t="s">
        <v>19962</v>
      </c>
      <c r="H2505" s="11" t="s">
        <v>19963</v>
      </c>
      <c r="I2505" s="11" t="s">
        <v>992</v>
      </c>
      <c r="J2505" s="11"/>
      <c r="K2505" s="11" t="s">
        <v>7337</v>
      </c>
      <c r="L2505" s="11" t="s">
        <v>19964</v>
      </c>
      <c r="M2505" s="11" t="s">
        <v>8756</v>
      </c>
      <c r="N2505" s="12" t="s">
        <v>19965</v>
      </c>
      <c r="O2505" s="12" t="s">
        <v>19966</v>
      </c>
    </row>
    <row r="2506" spans="1:15" ht="15" customHeight="1" x14ac:dyDescent="0.3">
      <c r="A2506" s="11" t="s">
        <v>189</v>
      </c>
      <c r="B2506" s="11" t="s">
        <v>190</v>
      </c>
      <c r="C2506" s="17">
        <v>12</v>
      </c>
      <c r="D2506" s="11" t="s">
        <v>948</v>
      </c>
      <c r="E2506" s="11" t="s">
        <v>19891</v>
      </c>
      <c r="F2506" s="11">
        <v>8977703</v>
      </c>
      <c r="G2506" s="11" t="s">
        <v>19967</v>
      </c>
      <c r="H2506" s="11" t="s">
        <v>19968</v>
      </c>
      <c r="I2506" s="11" t="s">
        <v>15923</v>
      </c>
      <c r="J2506" s="11"/>
      <c r="K2506" s="11" t="s">
        <v>7337</v>
      </c>
      <c r="L2506" s="11" t="s">
        <v>19969</v>
      </c>
      <c r="M2506" s="11" t="s">
        <v>8615</v>
      </c>
      <c r="N2506" s="12" t="s">
        <v>19970</v>
      </c>
      <c r="O2506" s="12" t="s">
        <v>19971</v>
      </c>
    </row>
    <row r="2507" spans="1:15" ht="15" customHeight="1" x14ac:dyDescent="0.3">
      <c r="A2507" s="11" t="s">
        <v>204</v>
      </c>
      <c r="B2507" s="11" t="s">
        <v>205</v>
      </c>
      <c r="C2507" s="17">
        <v>13</v>
      </c>
      <c r="D2507" s="11" t="s">
        <v>956</v>
      </c>
      <c r="E2507" s="11" t="s">
        <v>19972</v>
      </c>
      <c r="F2507" s="11">
        <v>37690594</v>
      </c>
      <c r="G2507" s="11" t="s">
        <v>19973</v>
      </c>
      <c r="H2507" s="11" t="s">
        <v>19974</v>
      </c>
      <c r="I2507" s="11" t="s">
        <v>19975</v>
      </c>
      <c r="J2507" s="11" t="s">
        <v>19975</v>
      </c>
      <c r="K2507" s="11" t="s">
        <v>7371</v>
      </c>
      <c r="L2507" s="11"/>
      <c r="M2507" s="11" t="s">
        <v>7339</v>
      </c>
      <c r="N2507" s="12" t="s">
        <v>19976</v>
      </c>
      <c r="O2507" s="12" t="s">
        <v>19977</v>
      </c>
    </row>
    <row r="2508" spans="1:15" ht="15" customHeight="1" x14ac:dyDescent="0.3">
      <c r="A2508" s="11" t="s">
        <v>204</v>
      </c>
      <c r="B2508" s="11" t="s">
        <v>205</v>
      </c>
      <c r="C2508" s="17">
        <v>13</v>
      </c>
      <c r="D2508" s="11" t="s">
        <v>956</v>
      </c>
      <c r="E2508" s="11" t="s">
        <v>19972</v>
      </c>
      <c r="F2508" s="11">
        <v>37517864</v>
      </c>
      <c r="G2508" s="11" t="s">
        <v>19978</v>
      </c>
      <c r="H2508" s="11" t="s">
        <v>19979</v>
      </c>
      <c r="I2508" s="11" t="s">
        <v>2179</v>
      </c>
      <c r="J2508" s="11"/>
      <c r="K2508" s="11" t="s">
        <v>19980</v>
      </c>
      <c r="L2508" s="11" t="s">
        <v>19981</v>
      </c>
      <c r="M2508" s="11" t="s">
        <v>7514</v>
      </c>
      <c r="N2508" s="12" t="s">
        <v>19982</v>
      </c>
      <c r="O2508" s="12" t="s">
        <v>19983</v>
      </c>
    </row>
    <row r="2509" spans="1:15" ht="15" customHeight="1" x14ac:dyDescent="0.3">
      <c r="A2509" s="11" t="s">
        <v>204</v>
      </c>
      <c r="B2509" s="11" t="s">
        <v>205</v>
      </c>
      <c r="C2509" s="17">
        <v>13</v>
      </c>
      <c r="D2509" s="11" t="s">
        <v>956</v>
      </c>
      <c r="E2509" s="11" t="s">
        <v>19972</v>
      </c>
      <c r="F2509" s="11">
        <v>37878592</v>
      </c>
      <c r="G2509" s="11" t="s">
        <v>19984</v>
      </c>
      <c r="H2509" s="11" t="s">
        <v>19985</v>
      </c>
      <c r="I2509" s="11" t="s">
        <v>2184</v>
      </c>
      <c r="J2509" s="11" t="s">
        <v>2184</v>
      </c>
      <c r="K2509" s="11" t="s">
        <v>7561</v>
      </c>
      <c r="L2509" s="11"/>
      <c r="M2509" s="11" t="s">
        <v>7339</v>
      </c>
      <c r="N2509" s="12" t="s">
        <v>19986</v>
      </c>
      <c r="O2509" s="12" t="s">
        <v>19987</v>
      </c>
    </row>
    <row r="2510" spans="1:15" ht="15" customHeight="1" x14ac:dyDescent="0.3">
      <c r="A2510" s="11" t="s">
        <v>204</v>
      </c>
      <c r="B2510" s="11" t="s">
        <v>205</v>
      </c>
      <c r="C2510" s="17">
        <v>13</v>
      </c>
      <c r="D2510" s="11" t="s">
        <v>956</v>
      </c>
      <c r="E2510" s="11" t="s">
        <v>19972</v>
      </c>
      <c r="F2510" s="11">
        <v>37655918</v>
      </c>
      <c r="G2510" s="11" t="s">
        <v>19988</v>
      </c>
      <c r="H2510" s="11" t="s">
        <v>19989</v>
      </c>
      <c r="I2510" s="11" t="s">
        <v>3485</v>
      </c>
      <c r="J2510" s="11"/>
      <c r="K2510" s="11" t="s">
        <v>7337</v>
      </c>
      <c r="L2510" s="11" t="s">
        <v>19990</v>
      </c>
      <c r="M2510" s="11" t="s">
        <v>7339</v>
      </c>
      <c r="N2510" s="12" t="s">
        <v>19991</v>
      </c>
      <c r="O2510" s="12" t="s">
        <v>19992</v>
      </c>
    </row>
    <row r="2511" spans="1:15" ht="15" customHeight="1" x14ac:dyDescent="0.3">
      <c r="A2511" s="11" t="s">
        <v>204</v>
      </c>
      <c r="B2511" s="11" t="s">
        <v>205</v>
      </c>
      <c r="C2511" s="17">
        <v>13</v>
      </c>
      <c r="D2511" s="11" t="s">
        <v>956</v>
      </c>
      <c r="E2511" s="11" t="s">
        <v>19972</v>
      </c>
      <c r="F2511" s="11">
        <v>37936299</v>
      </c>
      <c r="G2511" s="11" t="s">
        <v>19993</v>
      </c>
      <c r="H2511" s="11" t="s">
        <v>19994</v>
      </c>
      <c r="I2511" s="11" t="s">
        <v>13075</v>
      </c>
      <c r="J2511" s="11" t="s">
        <v>13075</v>
      </c>
      <c r="K2511" s="11" t="s">
        <v>7337</v>
      </c>
      <c r="L2511" s="11"/>
      <c r="M2511" s="11" t="s">
        <v>7339</v>
      </c>
      <c r="N2511" s="12" t="s">
        <v>19995</v>
      </c>
      <c r="O2511" s="12" t="s">
        <v>19996</v>
      </c>
    </row>
    <row r="2512" spans="1:15" ht="15" customHeight="1" x14ac:dyDescent="0.3">
      <c r="A2512" s="11" t="s">
        <v>204</v>
      </c>
      <c r="B2512" s="11" t="s">
        <v>205</v>
      </c>
      <c r="C2512" s="17">
        <v>13</v>
      </c>
      <c r="D2512" s="11" t="s">
        <v>956</v>
      </c>
      <c r="E2512" s="11" t="s">
        <v>19972</v>
      </c>
      <c r="F2512" s="11">
        <v>37211199</v>
      </c>
      <c r="G2512" s="11" t="s">
        <v>19110</v>
      </c>
      <c r="H2512" s="11" t="s">
        <v>19111</v>
      </c>
      <c r="I2512" s="11" t="s">
        <v>2497</v>
      </c>
      <c r="J2512" s="11" t="s">
        <v>19112</v>
      </c>
      <c r="K2512" s="11" t="s">
        <v>7412</v>
      </c>
      <c r="L2512" s="11" t="s">
        <v>19113</v>
      </c>
      <c r="M2512" s="11" t="s">
        <v>7339</v>
      </c>
      <c r="N2512" s="12" t="s">
        <v>19114</v>
      </c>
      <c r="O2512" s="12" t="s">
        <v>19115</v>
      </c>
    </row>
    <row r="2513" spans="1:15" ht="15" customHeight="1" x14ac:dyDescent="0.3">
      <c r="A2513" s="11" t="s">
        <v>204</v>
      </c>
      <c r="B2513" s="11" t="s">
        <v>205</v>
      </c>
      <c r="C2513" s="17">
        <v>13</v>
      </c>
      <c r="D2513" s="11" t="s">
        <v>956</v>
      </c>
      <c r="E2513" s="11" t="s">
        <v>19997</v>
      </c>
      <c r="F2513" s="11">
        <v>37089757</v>
      </c>
      <c r="G2513" s="11" t="s">
        <v>19998</v>
      </c>
      <c r="H2513" s="11" t="s">
        <v>19999</v>
      </c>
      <c r="I2513" s="11" t="s">
        <v>7385</v>
      </c>
      <c r="J2513" s="11" t="s">
        <v>6832</v>
      </c>
      <c r="K2513" s="11" t="s">
        <v>12665</v>
      </c>
      <c r="L2513" s="11" t="s">
        <v>20000</v>
      </c>
      <c r="M2513" s="11" t="s">
        <v>12017</v>
      </c>
      <c r="N2513" s="12" t="s">
        <v>20001</v>
      </c>
      <c r="O2513" s="12" t="s">
        <v>20002</v>
      </c>
    </row>
    <row r="2514" spans="1:15" ht="15" customHeight="1" x14ac:dyDescent="0.3">
      <c r="A2514" s="11" t="s">
        <v>204</v>
      </c>
      <c r="B2514" s="11" t="s">
        <v>205</v>
      </c>
      <c r="C2514" s="17">
        <v>13</v>
      </c>
      <c r="D2514" s="11" t="s">
        <v>956</v>
      </c>
      <c r="E2514" s="11" t="s">
        <v>19972</v>
      </c>
      <c r="F2514" s="11">
        <v>37213713</v>
      </c>
      <c r="G2514" s="11" t="s">
        <v>20003</v>
      </c>
      <c r="H2514" s="11" t="s">
        <v>20004</v>
      </c>
      <c r="I2514" s="11" t="s">
        <v>7385</v>
      </c>
      <c r="J2514" s="11" t="s">
        <v>10574</v>
      </c>
      <c r="K2514" s="11" t="s">
        <v>10624</v>
      </c>
      <c r="L2514" s="11" t="s">
        <v>20005</v>
      </c>
      <c r="M2514" s="11" t="s">
        <v>7339</v>
      </c>
      <c r="N2514" s="12" t="s">
        <v>20006</v>
      </c>
      <c r="O2514" s="12" t="s">
        <v>20007</v>
      </c>
    </row>
    <row r="2515" spans="1:15" ht="15" customHeight="1" x14ac:dyDescent="0.3">
      <c r="A2515" s="11" t="s">
        <v>204</v>
      </c>
      <c r="B2515" s="11" t="s">
        <v>205</v>
      </c>
      <c r="C2515" s="17">
        <v>13</v>
      </c>
      <c r="D2515" s="11" t="s">
        <v>956</v>
      </c>
      <c r="E2515" s="11" t="s">
        <v>19972</v>
      </c>
      <c r="F2515" s="11">
        <v>37150587</v>
      </c>
      <c r="G2515" s="11" t="s">
        <v>20008</v>
      </c>
      <c r="H2515" s="11" t="s">
        <v>20009</v>
      </c>
      <c r="I2515" s="11" t="s">
        <v>3603</v>
      </c>
      <c r="J2515" s="11" t="s">
        <v>13124</v>
      </c>
      <c r="K2515" s="11" t="s">
        <v>7485</v>
      </c>
      <c r="L2515" s="11" t="s">
        <v>20010</v>
      </c>
      <c r="M2515" s="11" t="s">
        <v>7734</v>
      </c>
      <c r="N2515" s="12" t="s">
        <v>20011</v>
      </c>
      <c r="O2515" s="12" t="s">
        <v>20012</v>
      </c>
    </row>
    <row r="2516" spans="1:15" ht="15" customHeight="1" x14ac:dyDescent="0.3">
      <c r="A2516" s="11" t="s">
        <v>204</v>
      </c>
      <c r="B2516" s="11" t="s">
        <v>205</v>
      </c>
      <c r="C2516" s="17">
        <v>13</v>
      </c>
      <c r="D2516" s="11" t="s">
        <v>956</v>
      </c>
      <c r="E2516" s="11" t="s">
        <v>19972</v>
      </c>
      <c r="F2516" s="11">
        <v>36978220</v>
      </c>
      <c r="G2516" s="11" t="s">
        <v>20013</v>
      </c>
      <c r="H2516" s="11" t="s">
        <v>20014</v>
      </c>
      <c r="I2516" s="11" t="s">
        <v>1695</v>
      </c>
      <c r="J2516" s="11"/>
      <c r="K2516" s="11" t="s">
        <v>7337</v>
      </c>
      <c r="L2516" s="11" t="s">
        <v>20015</v>
      </c>
      <c r="M2516" s="11" t="s">
        <v>7350</v>
      </c>
      <c r="N2516" s="12" t="s">
        <v>20016</v>
      </c>
      <c r="O2516" s="12" t="s">
        <v>20017</v>
      </c>
    </row>
    <row r="2517" spans="1:15" ht="15" customHeight="1" x14ac:dyDescent="0.3">
      <c r="A2517" s="11" t="s">
        <v>204</v>
      </c>
      <c r="B2517" s="11" t="s">
        <v>205</v>
      </c>
      <c r="C2517" s="17">
        <v>13</v>
      </c>
      <c r="D2517" s="11" t="s">
        <v>956</v>
      </c>
      <c r="E2517" s="11" t="s">
        <v>19972</v>
      </c>
      <c r="F2517" s="11">
        <v>37212630</v>
      </c>
      <c r="G2517" s="11" t="s">
        <v>20018</v>
      </c>
      <c r="H2517" s="11" t="s">
        <v>20019</v>
      </c>
      <c r="I2517" s="11" t="s">
        <v>3213</v>
      </c>
      <c r="J2517" s="11"/>
      <c r="K2517" s="11" t="s">
        <v>7337</v>
      </c>
      <c r="L2517" s="11" t="s">
        <v>20020</v>
      </c>
      <c r="M2517" s="11" t="s">
        <v>20021</v>
      </c>
      <c r="N2517" s="12" t="s">
        <v>20022</v>
      </c>
      <c r="O2517" s="12" t="s">
        <v>20023</v>
      </c>
    </row>
    <row r="2518" spans="1:15" ht="15" customHeight="1" x14ac:dyDescent="0.3">
      <c r="A2518" s="11" t="s">
        <v>204</v>
      </c>
      <c r="B2518" s="11" t="s">
        <v>205</v>
      </c>
      <c r="C2518" s="17">
        <v>13</v>
      </c>
      <c r="D2518" s="11" t="s">
        <v>956</v>
      </c>
      <c r="E2518" s="11" t="s">
        <v>19972</v>
      </c>
      <c r="F2518" s="11">
        <v>36929380</v>
      </c>
      <c r="G2518" s="11" t="s">
        <v>20024</v>
      </c>
      <c r="H2518" s="11" t="s">
        <v>20025</v>
      </c>
      <c r="I2518" s="11" t="s">
        <v>3213</v>
      </c>
      <c r="J2518" s="11"/>
      <c r="K2518" s="11" t="s">
        <v>7561</v>
      </c>
      <c r="L2518" s="11" t="s">
        <v>20026</v>
      </c>
      <c r="M2518" s="11" t="s">
        <v>7339</v>
      </c>
      <c r="N2518" s="12" t="s">
        <v>20027</v>
      </c>
      <c r="O2518" s="12" t="s">
        <v>20028</v>
      </c>
    </row>
    <row r="2519" spans="1:15" ht="15" customHeight="1" x14ac:dyDescent="0.3">
      <c r="A2519" s="11" t="s">
        <v>204</v>
      </c>
      <c r="B2519" s="11" t="s">
        <v>205</v>
      </c>
      <c r="C2519" s="17">
        <v>13</v>
      </c>
      <c r="D2519" s="11" t="s">
        <v>956</v>
      </c>
      <c r="E2519" s="11" t="s">
        <v>19972</v>
      </c>
      <c r="F2519" s="11">
        <v>36796725</v>
      </c>
      <c r="G2519" s="11" t="s">
        <v>20029</v>
      </c>
      <c r="H2519" s="11" t="s">
        <v>20030</v>
      </c>
      <c r="I2519" s="11" t="s">
        <v>882</v>
      </c>
      <c r="J2519" s="11" t="s">
        <v>7478</v>
      </c>
      <c r="K2519" s="11" t="s">
        <v>7754</v>
      </c>
      <c r="L2519" s="11" t="s">
        <v>20031</v>
      </c>
      <c r="M2519" s="11" t="s">
        <v>7969</v>
      </c>
      <c r="N2519" s="12" t="s">
        <v>20032</v>
      </c>
      <c r="O2519" s="12" t="s">
        <v>20033</v>
      </c>
    </row>
    <row r="2520" spans="1:15" ht="15" customHeight="1" x14ac:dyDescent="0.3">
      <c r="A2520" s="11" t="s">
        <v>204</v>
      </c>
      <c r="B2520" s="11" t="s">
        <v>205</v>
      </c>
      <c r="C2520" s="17">
        <v>13</v>
      </c>
      <c r="D2520" s="11" t="s">
        <v>956</v>
      </c>
      <c r="E2520" s="11" t="s">
        <v>19972</v>
      </c>
      <c r="F2520" s="11">
        <v>36868990</v>
      </c>
      <c r="G2520" s="11" t="s">
        <v>19978</v>
      </c>
      <c r="H2520" s="11" t="s">
        <v>20034</v>
      </c>
      <c r="I2520" s="11" t="s">
        <v>882</v>
      </c>
      <c r="J2520" s="11" t="s">
        <v>10581</v>
      </c>
      <c r="K2520" s="11" t="s">
        <v>19980</v>
      </c>
      <c r="L2520" s="11" t="s">
        <v>20035</v>
      </c>
      <c r="M2520" s="11" t="s">
        <v>7389</v>
      </c>
      <c r="N2520" s="12" t="s">
        <v>20036</v>
      </c>
      <c r="O2520" s="12" t="s">
        <v>20037</v>
      </c>
    </row>
    <row r="2521" spans="1:15" ht="15" customHeight="1" x14ac:dyDescent="0.3">
      <c r="A2521" s="11" t="s">
        <v>204</v>
      </c>
      <c r="B2521" s="11" t="s">
        <v>205</v>
      </c>
      <c r="C2521" s="17">
        <v>13</v>
      </c>
      <c r="D2521" s="11" t="s">
        <v>956</v>
      </c>
      <c r="E2521" s="11" t="s">
        <v>19972</v>
      </c>
      <c r="F2521" s="11">
        <v>36689522</v>
      </c>
      <c r="G2521" s="11" t="s">
        <v>20038</v>
      </c>
      <c r="H2521" s="11" t="s">
        <v>20039</v>
      </c>
      <c r="I2521" s="11" t="s">
        <v>20040</v>
      </c>
      <c r="J2521" s="11"/>
      <c r="K2521" s="11" t="s">
        <v>7337</v>
      </c>
      <c r="L2521" s="11" t="s">
        <v>20041</v>
      </c>
      <c r="M2521" s="11" t="s">
        <v>7339</v>
      </c>
      <c r="N2521" s="12" t="s">
        <v>20042</v>
      </c>
      <c r="O2521" s="12" t="s">
        <v>20043</v>
      </c>
    </row>
    <row r="2522" spans="1:15" ht="15" customHeight="1" x14ac:dyDescent="0.3">
      <c r="A2522" s="11" t="s">
        <v>204</v>
      </c>
      <c r="B2522" s="11" t="s">
        <v>205</v>
      </c>
      <c r="C2522" s="17">
        <v>13</v>
      </c>
      <c r="D2522" s="11" t="s">
        <v>956</v>
      </c>
      <c r="E2522" s="11" t="s">
        <v>19972</v>
      </c>
      <c r="F2522" s="11">
        <v>36763865</v>
      </c>
      <c r="G2522" s="11" t="s">
        <v>20044</v>
      </c>
      <c r="H2522" s="11" t="s">
        <v>20045</v>
      </c>
      <c r="I2522" s="11" t="s">
        <v>2520</v>
      </c>
      <c r="J2522" s="11"/>
      <c r="K2522" s="11" t="s">
        <v>7337</v>
      </c>
      <c r="L2522" s="11" t="s">
        <v>20046</v>
      </c>
      <c r="M2522" s="11" t="s">
        <v>7420</v>
      </c>
      <c r="N2522" s="12" t="s">
        <v>20047</v>
      </c>
      <c r="O2522" s="12" t="s">
        <v>20048</v>
      </c>
    </row>
    <row r="2523" spans="1:15" ht="15" customHeight="1" x14ac:dyDescent="0.3">
      <c r="A2523" s="11" t="s">
        <v>204</v>
      </c>
      <c r="B2523" s="11" t="s">
        <v>205</v>
      </c>
      <c r="C2523" s="17">
        <v>13</v>
      </c>
      <c r="D2523" s="11" t="s">
        <v>956</v>
      </c>
      <c r="E2523" s="11" t="s">
        <v>19972</v>
      </c>
      <c r="F2523" s="11">
        <v>36730518</v>
      </c>
      <c r="G2523" s="11" t="s">
        <v>20049</v>
      </c>
      <c r="H2523" s="11" t="s">
        <v>20050</v>
      </c>
      <c r="I2523" s="11" t="s">
        <v>11394</v>
      </c>
      <c r="J2523" s="11"/>
      <c r="K2523" s="11" t="s">
        <v>7561</v>
      </c>
      <c r="L2523" s="11" t="s">
        <v>20051</v>
      </c>
      <c r="M2523" s="11" t="s">
        <v>7339</v>
      </c>
      <c r="N2523" s="12" t="s">
        <v>20052</v>
      </c>
      <c r="O2523" s="12" t="s">
        <v>20053</v>
      </c>
    </row>
    <row r="2524" spans="1:15" ht="15" customHeight="1" x14ac:dyDescent="0.3">
      <c r="A2524" s="11" t="s">
        <v>204</v>
      </c>
      <c r="B2524" s="11" t="s">
        <v>205</v>
      </c>
      <c r="C2524" s="17">
        <v>13</v>
      </c>
      <c r="D2524" s="11" t="s">
        <v>956</v>
      </c>
      <c r="E2524" s="11" t="s">
        <v>19972</v>
      </c>
      <c r="F2524" s="11">
        <v>36598763</v>
      </c>
      <c r="G2524" s="11" t="s">
        <v>20054</v>
      </c>
      <c r="H2524" s="11" t="s">
        <v>20055</v>
      </c>
      <c r="I2524" s="11" t="s">
        <v>20056</v>
      </c>
      <c r="J2524" s="11"/>
      <c r="K2524" s="11" t="s">
        <v>7426</v>
      </c>
      <c r="L2524" s="11" t="s">
        <v>20057</v>
      </c>
      <c r="M2524" s="11" t="s">
        <v>8459</v>
      </c>
      <c r="N2524" s="12" t="s">
        <v>20058</v>
      </c>
      <c r="O2524" s="12" t="s">
        <v>20059</v>
      </c>
    </row>
    <row r="2525" spans="1:15" ht="15" customHeight="1" x14ac:dyDescent="0.3">
      <c r="A2525" s="11" t="s">
        <v>204</v>
      </c>
      <c r="B2525" s="11" t="s">
        <v>205</v>
      </c>
      <c r="C2525" s="17">
        <v>13</v>
      </c>
      <c r="D2525" s="11" t="s">
        <v>956</v>
      </c>
      <c r="E2525" s="11" t="s">
        <v>19972</v>
      </c>
      <c r="F2525" s="11">
        <v>37559055</v>
      </c>
      <c r="G2525" s="11" t="s">
        <v>20060</v>
      </c>
      <c r="H2525" s="11" t="s">
        <v>20061</v>
      </c>
      <c r="I2525" s="11" t="s">
        <v>12282</v>
      </c>
      <c r="J2525" s="11" t="s">
        <v>12282</v>
      </c>
      <c r="K2525" s="11" t="s">
        <v>18263</v>
      </c>
      <c r="L2525" s="11" t="s">
        <v>20062</v>
      </c>
      <c r="M2525" s="11" t="s">
        <v>7373</v>
      </c>
      <c r="N2525" s="12" t="s">
        <v>20063</v>
      </c>
      <c r="O2525" s="12" t="s">
        <v>20064</v>
      </c>
    </row>
    <row r="2526" spans="1:15" ht="15" customHeight="1" x14ac:dyDescent="0.3">
      <c r="A2526" s="11" t="s">
        <v>204</v>
      </c>
      <c r="B2526" s="11" t="s">
        <v>205</v>
      </c>
      <c r="C2526" s="17">
        <v>13</v>
      </c>
      <c r="D2526" s="11" t="s">
        <v>956</v>
      </c>
      <c r="E2526" s="11" t="s">
        <v>19972</v>
      </c>
      <c r="F2526" s="11">
        <v>37001733</v>
      </c>
      <c r="G2526" s="11" t="s">
        <v>20065</v>
      </c>
      <c r="H2526" s="11" t="s">
        <v>20066</v>
      </c>
      <c r="I2526" s="11" t="s">
        <v>4222</v>
      </c>
      <c r="J2526" s="11" t="s">
        <v>7394</v>
      </c>
      <c r="K2526" s="11" t="s">
        <v>7754</v>
      </c>
      <c r="L2526" s="11" t="s">
        <v>20067</v>
      </c>
      <c r="M2526" s="11" t="s">
        <v>7734</v>
      </c>
      <c r="N2526" s="12" t="s">
        <v>20068</v>
      </c>
      <c r="O2526" s="12" t="s">
        <v>20069</v>
      </c>
    </row>
    <row r="2527" spans="1:15" ht="15" customHeight="1" x14ac:dyDescent="0.3">
      <c r="A2527" s="11" t="s">
        <v>204</v>
      </c>
      <c r="B2527" s="11" t="s">
        <v>205</v>
      </c>
      <c r="C2527" s="17">
        <v>13</v>
      </c>
      <c r="D2527" s="11" t="s">
        <v>956</v>
      </c>
      <c r="E2527" s="11" t="s">
        <v>19972</v>
      </c>
      <c r="F2527" s="11">
        <v>36774976</v>
      </c>
      <c r="G2527" s="11" t="s">
        <v>20070</v>
      </c>
      <c r="H2527" s="11" t="s">
        <v>20071</v>
      </c>
      <c r="I2527" s="11" t="s">
        <v>4222</v>
      </c>
      <c r="J2527" s="11" t="s">
        <v>2520</v>
      </c>
      <c r="K2527" s="11" t="s">
        <v>7412</v>
      </c>
      <c r="L2527" s="11" t="s">
        <v>20072</v>
      </c>
      <c r="M2527" s="11" t="s">
        <v>7373</v>
      </c>
      <c r="N2527" s="12" t="s">
        <v>20073</v>
      </c>
      <c r="O2527" s="12" t="s">
        <v>20074</v>
      </c>
    </row>
    <row r="2528" spans="1:15" ht="15" customHeight="1" x14ac:dyDescent="0.3">
      <c r="A2528" s="11" t="s">
        <v>204</v>
      </c>
      <c r="B2528" s="11" t="s">
        <v>205</v>
      </c>
      <c r="C2528" s="17">
        <v>13</v>
      </c>
      <c r="D2528" s="11" t="s">
        <v>956</v>
      </c>
      <c r="E2528" s="11" t="s">
        <v>19972</v>
      </c>
      <c r="F2528" s="11">
        <v>36757922</v>
      </c>
      <c r="G2528" s="11" t="s">
        <v>20075</v>
      </c>
      <c r="H2528" s="11" t="s">
        <v>20076</v>
      </c>
      <c r="I2528" s="11" t="s">
        <v>20077</v>
      </c>
      <c r="J2528" s="11"/>
      <c r="K2528" s="11" t="s">
        <v>7561</v>
      </c>
      <c r="L2528" s="11" t="s">
        <v>20078</v>
      </c>
      <c r="M2528" s="11" t="s">
        <v>8615</v>
      </c>
      <c r="N2528" s="12" t="s">
        <v>20079</v>
      </c>
      <c r="O2528" s="12" t="s">
        <v>20080</v>
      </c>
    </row>
    <row r="2529" spans="1:15" ht="15" customHeight="1" x14ac:dyDescent="0.3">
      <c r="A2529" s="11" t="s">
        <v>204</v>
      </c>
      <c r="B2529" s="11" t="s">
        <v>205</v>
      </c>
      <c r="C2529" s="17">
        <v>13</v>
      </c>
      <c r="D2529" s="11" t="s">
        <v>956</v>
      </c>
      <c r="E2529" s="11" t="s">
        <v>19972</v>
      </c>
      <c r="F2529" s="11">
        <v>36864587</v>
      </c>
      <c r="G2529" s="11" t="s">
        <v>20081</v>
      </c>
      <c r="H2529" s="11" t="s">
        <v>20082</v>
      </c>
      <c r="I2529" s="11" t="s">
        <v>20077</v>
      </c>
      <c r="J2529" s="11"/>
      <c r="K2529" s="11" t="s">
        <v>7561</v>
      </c>
      <c r="L2529" s="11" t="s">
        <v>20083</v>
      </c>
      <c r="M2529" s="11" t="s">
        <v>7339</v>
      </c>
      <c r="N2529" s="12" t="s">
        <v>20084</v>
      </c>
      <c r="O2529" s="12" t="s">
        <v>20085</v>
      </c>
    </row>
    <row r="2530" spans="1:15" ht="15" customHeight="1" x14ac:dyDescent="0.3">
      <c r="A2530" s="11" t="s">
        <v>204</v>
      </c>
      <c r="B2530" s="11" t="s">
        <v>205</v>
      </c>
      <c r="C2530" s="17">
        <v>13</v>
      </c>
      <c r="D2530" s="11" t="s">
        <v>956</v>
      </c>
      <c r="E2530" s="11" t="s">
        <v>19972</v>
      </c>
      <c r="F2530" s="11">
        <v>37337559</v>
      </c>
      <c r="G2530" s="11" t="s">
        <v>20086</v>
      </c>
      <c r="H2530" s="11" t="s">
        <v>20087</v>
      </c>
      <c r="I2530" s="11" t="s">
        <v>884</v>
      </c>
      <c r="J2530" s="11" t="s">
        <v>4935</v>
      </c>
      <c r="K2530" s="11" t="s">
        <v>20088</v>
      </c>
      <c r="L2530" s="11" t="s">
        <v>20089</v>
      </c>
      <c r="M2530" s="11" t="s">
        <v>7350</v>
      </c>
      <c r="N2530" s="12" t="s">
        <v>20090</v>
      </c>
      <c r="O2530" s="12" t="s">
        <v>20091</v>
      </c>
    </row>
    <row r="2531" spans="1:15" ht="15" customHeight="1" x14ac:dyDescent="0.3">
      <c r="A2531" s="11" t="s">
        <v>204</v>
      </c>
      <c r="B2531" s="11" t="s">
        <v>205</v>
      </c>
      <c r="C2531" s="17">
        <v>13</v>
      </c>
      <c r="D2531" s="11" t="s">
        <v>956</v>
      </c>
      <c r="E2531" s="11" t="s">
        <v>19972</v>
      </c>
      <c r="F2531" s="11">
        <v>36385635</v>
      </c>
      <c r="G2531" s="11" t="s">
        <v>20092</v>
      </c>
      <c r="H2531" s="11" t="s">
        <v>20093</v>
      </c>
      <c r="I2531" s="11" t="s">
        <v>16114</v>
      </c>
      <c r="J2531" s="11" t="s">
        <v>16114</v>
      </c>
      <c r="K2531" s="11" t="s">
        <v>7610</v>
      </c>
      <c r="L2531" s="11" t="s">
        <v>20094</v>
      </c>
      <c r="M2531" s="11" t="s">
        <v>7389</v>
      </c>
      <c r="N2531" s="12" t="s">
        <v>20095</v>
      </c>
      <c r="O2531" s="12" t="s">
        <v>20096</v>
      </c>
    </row>
    <row r="2532" spans="1:15" ht="15" customHeight="1" x14ac:dyDescent="0.3">
      <c r="A2532" s="11" t="s">
        <v>204</v>
      </c>
      <c r="B2532" s="11" t="s">
        <v>205</v>
      </c>
      <c r="C2532" s="17">
        <v>13</v>
      </c>
      <c r="D2532" s="11" t="s">
        <v>956</v>
      </c>
      <c r="E2532" s="11" t="s">
        <v>19972</v>
      </c>
      <c r="F2532" s="11">
        <v>35763388</v>
      </c>
      <c r="G2532" s="11" t="s">
        <v>20097</v>
      </c>
      <c r="H2532" s="11" t="s">
        <v>20098</v>
      </c>
      <c r="I2532" s="11" t="s">
        <v>7542</v>
      </c>
      <c r="J2532" s="11" t="s">
        <v>20099</v>
      </c>
      <c r="K2532" s="11" t="s">
        <v>7337</v>
      </c>
      <c r="L2532" s="11" t="s">
        <v>20100</v>
      </c>
      <c r="M2532" s="11" t="s">
        <v>7520</v>
      </c>
      <c r="N2532" s="12" t="s">
        <v>20101</v>
      </c>
      <c r="O2532" s="12" t="s">
        <v>20102</v>
      </c>
    </row>
    <row r="2533" spans="1:15" ht="15" customHeight="1" x14ac:dyDescent="0.3">
      <c r="A2533" s="11" t="s">
        <v>204</v>
      </c>
      <c r="B2533" s="11" t="s">
        <v>205</v>
      </c>
      <c r="C2533" s="17">
        <v>13</v>
      </c>
      <c r="D2533" s="11" t="s">
        <v>956</v>
      </c>
      <c r="E2533" s="11" t="s">
        <v>19972</v>
      </c>
      <c r="F2533" s="11">
        <v>35584643</v>
      </c>
      <c r="G2533" s="11" t="s">
        <v>20103</v>
      </c>
      <c r="H2533" s="11" t="s">
        <v>20104</v>
      </c>
      <c r="I2533" s="11" t="s">
        <v>20105</v>
      </c>
      <c r="J2533" s="11" t="s">
        <v>20105</v>
      </c>
      <c r="K2533" s="11" t="s">
        <v>20106</v>
      </c>
      <c r="L2533" s="11" t="s">
        <v>20107</v>
      </c>
      <c r="M2533" s="11" t="s">
        <v>11923</v>
      </c>
      <c r="N2533" s="12" t="s">
        <v>20108</v>
      </c>
      <c r="O2533" s="12" t="s">
        <v>20109</v>
      </c>
    </row>
    <row r="2534" spans="1:15" ht="15" customHeight="1" x14ac:dyDescent="0.3">
      <c r="A2534" s="11" t="s">
        <v>204</v>
      </c>
      <c r="B2534" s="11" t="s">
        <v>205</v>
      </c>
      <c r="C2534" s="17">
        <v>13</v>
      </c>
      <c r="D2534" s="11" t="s">
        <v>956</v>
      </c>
      <c r="E2534" s="11" t="s">
        <v>19972</v>
      </c>
      <c r="F2534" s="11">
        <v>35023595</v>
      </c>
      <c r="G2534" s="11" t="s">
        <v>20110</v>
      </c>
      <c r="H2534" s="11" t="s">
        <v>20111</v>
      </c>
      <c r="I2534" s="11" t="s">
        <v>1701</v>
      </c>
      <c r="J2534" s="11" t="s">
        <v>5508</v>
      </c>
      <c r="K2534" s="11" t="s">
        <v>7349</v>
      </c>
      <c r="L2534" s="11" t="s">
        <v>20112</v>
      </c>
      <c r="M2534" s="11" t="s">
        <v>16616</v>
      </c>
      <c r="N2534" s="12" t="s">
        <v>20113</v>
      </c>
      <c r="O2534" s="12" t="s">
        <v>20114</v>
      </c>
    </row>
    <row r="2535" spans="1:15" ht="15" customHeight="1" x14ac:dyDescent="0.3">
      <c r="A2535" s="11" t="s">
        <v>204</v>
      </c>
      <c r="B2535" s="11" t="s">
        <v>205</v>
      </c>
      <c r="C2535" s="17">
        <v>13</v>
      </c>
      <c r="D2535" s="11" t="s">
        <v>956</v>
      </c>
      <c r="E2535" s="11" t="s">
        <v>19972</v>
      </c>
      <c r="F2535" s="11">
        <v>34927719</v>
      </c>
      <c r="G2535" s="11" t="s">
        <v>20115</v>
      </c>
      <c r="H2535" s="11" t="s">
        <v>20116</v>
      </c>
      <c r="I2535" s="11" t="s">
        <v>1701</v>
      </c>
      <c r="J2535" s="11" t="s">
        <v>4069</v>
      </c>
      <c r="K2535" s="11" t="s">
        <v>7337</v>
      </c>
      <c r="L2535" s="11" t="s">
        <v>20117</v>
      </c>
      <c r="M2535" s="11" t="s">
        <v>7339</v>
      </c>
      <c r="N2535" s="12" t="s">
        <v>20118</v>
      </c>
      <c r="O2535" s="12" t="s">
        <v>20119</v>
      </c>
    </row>
    <row r="2536" spans="1:15" ht="15" customHeight="1" x14ac:dyDescent="0.3">
      <c r="A2536" s="11" t="s">
        <v>204</v>
      </c>
      <c r="B2536" s="11" t="s">
        <v>205</v>
      </c>
      <c r="C2536" s="17">
        <v>13</v>
      </c>
      <c r="D2536" s="11" t="s">
        <v>956</v>
      </c>
      <c r="E2536" s="11" t="s">
        <v>19972</v>
      </c>
      <c r="F2536" s="11">
        <v>35191062</v>
      </c>
      <c r="G2536" s="11" t="s">
        <v>20120</v>
      </c>
      <c r="H2536" s="11" t="s">
        <v>20121</v>
      </c>
      <c r="I2536" s="11" t="s">
        <v>1701</v>
      </c>
      <c r="J2536" s="11" t="s">
        <v>20122</v>
      </c>
      <c r="K2536" s="11" t="s">
        <v>20123</v>
      </c>
      <c r="L2536" s="11" t="s">
        <v>20124</v>
      </c>
      <c r="M2536" s="11" t="s">
        <v>9197</v>
      </c>
      <c r="N2536" s="12" t="s">
        <v>20125</v>
      </c>
      <c r="O2536" s="12" t="s">
        <v>20126</v>
      </c>
    </row>
    <row r="2537" spans="1:15" ht="15" customHeight="1" x14ac:dyDescent="0.3">
      <c r="A2537" s="11" t="s">
        <v>204</v>
      </c>
      <c r="B2537" s="11" t="s">
        <v>205</v>
      </c>
      <c r="C2537" s="17">
        <v>13</v>
      </c>
      <c r="D2537" s="11" t="s">
        <v>956</v>
      </c>
      <c r="E2537" s="11" t="s">
        <v>19972</v>
      </c>
      <c r="F2537" s="11">
        <v>35196402</v>
      </c>
      <c r="G2537" s="11" t="s">
        <v>20127</v>
      </c>
      <c r="H2537" s="11" t="s">
        <v>20128</v>
      </c>
      <c r="I2537" s="11" t="s">
        <v>1701</v>
      </c>
      <c r="J2537" s="11" t="s">
        <v>20129</v>
      </c>
      <c r="K2537" s="11" t="s">
        <v>7485</v>
      </c>
      <c r="L2537" s="11" t="s">
        <v>20130</v>
      </c>
      <c r="M2537" s="11" t="s">
        <v>7734</v>
      </c>
      <c r="N2537" s="12" t="s">
        <v>20131</v>
      </c>
      <c r="O2537" s="12" t="s">
        <v>20132</v>
      </c>
    </row>
    <row r="2538" spans="1:15" ht="15" customHeight="1" x14ac:dyDescent="0.3">
      <c r="A2538" s="11" t="s">
        <v>204</v>
      </c>
      <c r="B2538" s="11" t="s">
        <v>205</v>
      </c>
      <c r="C2538" s="17">
        <v>13</v>
      </c>
      <c r="D2538" s="11" t="s">
        <v>956</v>
      </c>
      <c r="E2538" s="11" t="s">
        <v>19972</v>
      </c>
      <c r="F2538" s="11">
        <v>35104371</v>
      </c>
      <c r="G2538" s="11" t="s">
        <v>20133</v>
      </c>
      <c r="H2538" s="11" t="s">
        <v>20134</v>
      </c>
      <c r="I2538" s="11" t="s">
        <v>1701</v>
      </c>
      <c r="J2538" s="11" t="s">
        <v>20135</v>
      </c>
      <c r="K2538" s="11" t="s">
        <v>7561</v>
      </c>
      <c r="L2538" s="11" t="s">
        <v>20136</v>
      </c>
      <c r="M2538" s="11" t="s">
        <v>7350</v>
      </c>
      <c r="N2538" s="12" t="s">
        <v>20137</v>
      </c>
      <c r="O2538" s="12" t="s">
        <v>20138</v>
      </c>
    </row>
    <row r="2539" spans="1:15" ht="15" customHeight="1" x14ac:dyDescent="0.3">
      <c r="A2539" s="11" t="s">
        <v>204</v>
      </c>
      <c r="B2539" s="11" t="s">
        <v>205</v>
      </c>
      <c r="C2539" s="17">
        <v>13</v>
      </c>
      <c r="D2539" s="11" t="s">
        <v>956</v>
      </c>
      <c r="E2539" s="11" t="s">
        <v>19972</v>
      </c>
      <c r="F2539" s="11">
        <v>34665888</v>
      </c>
      <c r="G2539" s="11" t="s">
        <v>20139</v>
      </c>
      <c r="H2539" s="11" t="s">
        <v>20140</v>
      </c>
      <c r="I2539" s="11" t="s">
        <v>1708</v>
      </c>
      <c r="J2539" s="11" t="s">
        <v>5194</v>
      </c>
      <c r="K2539" s="11" t="s">
        <v>7485</v>
      </c>
      <c r="L2539" s="11" t="s">
        <v>20141</v>
      </c>
      <c r="M2539" s="11" t="s">
        <v>7414</v>
      </c>
      <c r="N2539" s="12" t="s">
        <v>20142</v>
      </c>
      <c r="O2539" s="12" t="s">
        <v>20143</v>
      </c>
    </row>
    <row r="2540" spans="1:15" ht="15" customHeight="1" x14ac:dyDescent="0.3">
      <c r="A2540" s="11" t="s">
        <v>204</v>
      </c>
      <c r="B2540" s="11" t="s">
        <v>205</v>
      </c>
      <c r="C2540" s="17">
        <v>13</v>
      </c>
      <c r="D2540" s="11" t="s">
        <v>956</v>
      </c>
      <c r="E2540" s="11" t="s">
        <v>19972</v>
      </c>
      <c r="F2540" s="11">
        <v>34694680</v>
      </c>
      <c r="G2540" s="11" t="s">
        <v>20144</v>
      </c>
      <c r="H2540" s="11" t="s">
        <v>20145</v>
      </c>
      <c r="I2540" s="11" t="s">
        <v>1708</v>
      </c>
      <c r="J2540" s="11" t="s">
        <v>20146</v>
      </c>
      <c r="K2540" s="11" t="s">
        <v>7485</v>
      </c>
      <c r="L2540" s="11" t="s">
        <v>20147</v>
      </c>
      <c r="M2540" s="11" t="s">
        <v>7373</v>
      </c>
      <c r="N2540" s="12" t="s">
        <v>20148</v>
      </c>
      <c r="O2540" s="12" t="s">
        <v>20149</v>
      </c>
    </row>
    <row r="2541" spans="1:15" ht="15" customHeight="1" x14ac:dyDescent="0.3">
      <c r="A2541" s="11" t="s">
        <v>204</v>
      </c>
      <c r="B2541" s="11" t="s">
        <v>205</v>
      </c>
      <c r="C2541" s="17">
        <v>13</v>
      </c>
      <c r="D2541" s="11" t="s">
        <v>956</v>
      </c>
      <c r="E2541" s="11" t="s">
        <v>19972</v>
      </c>
      <c r="F2541" s="11">
        <v>34999892</v>
      </c>
      <c r="G2541" s="11" t="s">
        <v>20150</v>
      </c>
      <c r="H2541" s="11" t="s">
        <v>20151</v>
      </c>
      <c r="I2541" s="11" t="s">
        <v>20152</v>
      </c>
      <c r="J2541" s="11"/>
      <c r="K2541" s="11" t="s">
        <v>8077</v>
      </c>
      <c r="L2541" s="11" t="s">
        <v>20153</v>
      </c>
      <c r="M2541" s="11" t="s">
        <v>7373</v>
      </c>
      <c r="N2541" s="12" t="s">
        <v>20154</v>
      </c>
      <c r="O2541" s="12" t="s">
        <v>20155</v>
      </c>
    </row>
    <row r="2542" spans="1:15" ht="15" customHeight="1" x14ac:dyDescent="0.3">
      <c r="A2542" s="11" t="s">
        <v>204</v>
      </c>
      <c r="B2542" s="11" t="s">
        <v>205</v>
      </c>
      <c r="C2542" s="17">
        <v>13</v>
      </c>
      <c r="D2542" s="11" t="s">
        <v>956</v>
      </c>
      <c r="E2542" s="11" t="s">
        <v>19972</v>
      </c>
      <c r="F2542" s="11">
        <v>35267209</v>
      </c>
      <c r="G2542" s="11" t="s">
        <v>20156</v>
      </c>
      <c r="H2542" s="11" t="s">
        <v>20157</v>
      </c>
      <c r="I2542" s="11" t="s">
        <v>1205</v>
      </c>
      <c r="J2542" s="11" t="s">
        <v>20158</v>
      </c>
      <c r="K2542" s="11" t="s">
        <v>7561</v>
      </c>
      <c r="L2542" s="11" t="s">
        <v>20159</v>
      </c>
      <c r="M2542" s="11" t="s">
        <v>7520</v>
      </c>
      <c r="N2542" s="12" t="s">
        <v>20160</v>
      </c>
      <c r="O2542" s="12" t="s">
        <v>20161</v>
      </c>
    </row>
    <row r="2543" spans="1:15" ht="15" customHeight="1" x14ac:dyDescent="0.3">
      <c r="A2543" s="11" t="s">
        <v>204</v>
      </c>
      <c r="B2543" s="11" t="s">
        <v>205</v>
      </c>
      <c r="C2543" s="17">
        <v>13</v>
      </c>
      <c r="D2543" s="11" t="s">
        <v>956</v>
      </c>
      <c r="E2543" s="11" t="s">
        <v>19972</v>
      </c>
      <c r="F2543" s="11">
        <v>34596894</v>
      </c>
      <c r="G2543" s="11" t="s">
        <v>20162</v>
      </c>
      <c r="H2543" s="11" t="s">
        <v>20163</v>
      </c>
      <c r="I2543" s="11" t="s">
        <v>2372</v>
      </c>
      <c r="J2543" s="11" t="s">
        <v>11490</v>
      </c>
      <c r="K2543" s="11" t="s">
        <v>10913</v>
      </c>
      <c r="L2543" s="11" t="s">
        <v>20164</v>
      </c>
      <c r="M2543" s="11" t="s">
        <v>8066</v>
      </c>
      <c r="N2543" s="12" t="s">
        <v>20165</v>
      </c>
      <c r="O2543" s="12" t="s">
        <v>20166</v>
      </c>
    </row>
    <row r="2544" spans="1:15" ht="15" customHeight="1" x14ac:dyDescent="0.3">
      <c r="A2544" s="11" t="s">
        <v>204</v>
      </c>
      <c r="B2544" s="11" t="s">
        <v>205</v>
      </c>
      <c r="C2544" s="17">
        <v>13</v>
      </c>
      <c r="D2544" s="11" t="s">
        <v>956</v>
      </c>
      <c r="E2544" s="11" t="s">
        <v>19972</v>
      </c>
      <c r="F2544" s="11">
        <v>34480347</v>
      </c>
      <c r="G2544" s="11" t="s">
        <v>20167</v>
      </c>
      <c r="H2544" s="11" t="s">
        <v>20168</v>
      </c>
      <c r="I2544" s="11" t="s">
        <v>2372</v>
      </c>
      <c r="J2544" s="11" t="s">
        <v>20146</v>
      </c>
      <c r="K2544" s="11" t="s">
        <v>7337</v>
      </c>
      <c r="L2544" s="11" t="s">
        <v>20169</v>
      </c>
      <c r="M2544" s="11" t="s">
        <v>7414</v>
      </c>
      <c r="N2544" s="12" t="s">
        <v>20170</v>
      </c>
      <c r="O2544" s="12" t="s">
        <v>20171</v>
      </c>
    </row>
    <row r="2545" spans="1:15" ht="15" customHeight="1" x14ac:dyDescent="0.3">
      <c r="A2545" s="11" t="s">
        <v>204</v>
      </c>
      <c r="B2545" s="11" t="s">
        <v>205</v>
      </c>
      <c r="C2545" s="17">
        <v>13</v>
      </c>
      <c r="D2545" s="11" t="s">
        <v>956</v>
      </c>
      <c r="E2545" s="11" t="s">
        <v>19972</v>
      </c>
      <c r="F2545" s="11">
        <v>35514103</v>
      </c>
      <c r="G2545" s="11" t="s">
        <v>20172</v>
      </c>
      <c r="H2545" s="11" t="s">
        <v>20173</v>
      </c>
      <c r="I2545" s="11" t="s">
        <v>20174</v>
      </c>
      <c r="J2545" s="11"/>
      <c r="K2545" s="11" t="s">
        <v>7590</v>
      </c>
      <c r="L2545" s="11" t="s">
        <v>20175</v>
      </c>
      <c r="M2545" s="11" t="s">
        <v>7339</v>
      </c>
      <c r="N2545" s="12" t="s">
        <v>20176</v>
      </c>
      <c r="O2545" s="12" t="s">
        <v>20177</v>
      </c>
    </row>
    <row r="2546" spans="1:15" ht="15" customHeight="1" x14ac:dyDescent="0.3">
      <c r="A2546" s="11" t="s">
        <v>204</v>
      </c>
      <c r="B2546" s="11" t="s">
        <v>205</v>
      </c>
      <c r="C2546" s="17">
        <v>13</v>
      </c>
      <c r="D2546" s="11" t="s">
        <v>956</v>
      </c>
      <c r="E2546" s="11" t="s">
        <v>19972</v>
      </c>
      <c r="F2546" s="11">
        <v>34806203</v>
      </c>
      <c r="G2546" s="11" t="s">
        <v>20178</v>
      </c>
      <c r="H2546" s="11" t="s">
        <v>20179</v>
      </c>
      <c r="I2546" s="11" t="s">
        <v>3489</v>
      </c>
      <c r="J2546" s="11" t="s">
        <v>6050</v>
      </c>
      <c r="K2546" s="11" t="s">
        <v>7561</v>
      </c>
      <c r="L2546" s="11" t="s">
        <v>20180</v>
      </c>
      <c r="M2546" s="11" t="s">
        <v>8756</v>
      </c>
      <c r="N2546" s="12" t="s">
        <v>20181</v>
      </c>
      <c r="O2546" s="12" t="s">
        <v>20182</v>
      </c>
    </row>
    <row r="2547" spans="1:15" ht="15" customHeight="1" x14ac:dyDescent="0.3">
      <c r="A2547" s="11" t="s">
        <v>204</v>
      </c>
      <c r="B2547" s="11" t="s">
        <v>205</v>
      </c>
      <c r="C2547" s="17">
        <v>13</v>
      </c>
      <c r="D2547" s="11" t="s">
        <v>956</v>
      </c>
      <c r="E2547" s="11" t="s">
        <v>19972</v>
      </c>
      <c r="F2547" s="11">
        <v>34310949</v>
      </c>
      <c r="G2547" s="11" t="s">
        <v>20183</v>
      </c>
      <c r="H2547" s="11" t="s">
        <v>20184</v>
      </c>
      <c r="I2547" s="11" t="s">
        <v>3489</v>
      </c>
      <c r="J2547" s="11" t="s">
        <v>20185</v>
      </c>
      <c r="K2547" s="11" t="s">
        <v>7412</v>
      </c>
      <c r="L2547" s="11" t="s">
        <v>20186</v>
      </c>
      <c r="M2547" s="11" t="s">
        <v>16616</v>
      </c>
      <c r="N2547" s="12" t="s">
        <v>20187</v>
      </c>
      <c r="O2547" s="12" t="s">
        <v>20188</v>
      </c>
    </row>
    <row r="2548" spans="1:15" ht="15" customHeight="1" x14ac:dyDescent="0.3">
      <c r="A2548" s="11" t="s">
        <v>204</v>
      </c>
      <c r="B2548" s="11" t="s">
        <v>205</v>
      </c>
      <c r="C2548" s="17">
        <v>13</v>
      </c>
      <c r="D2548" s="11" t="s">
        <v>956</v>
      </c>
      <c r="E2548" s="11" t="s">
        <v>19972</v>
      </c>
      <c r="F2548" s="11">
        <v>36578049</v>
      </c>
      <c r="G2548" s="11" t="s">
        <v>20189</v>
      </c>
      <c r="H2548" s="11" t="s">
        <v>20190</v>
      </c>
      <c r="I2548" s="11" t="s">
        <v>20191</v>
      </c>
      <c r="J2548" s="11" t="s">
        <v>20191</v>
      </c>
      <c r="K2548" s="11" t="s">
        <v>18263</v>
      </c>
      <c r="L2548" s="11" t="s">
        <v>20192</v>
      </c>
      <c r="M2548" s="11" t="s">
        <v>7373</v>
      </c>
      <c r="N2548" s="12" t="s">
        <v>20193</v>
      </c>
      <c r="O2548" s="12" t="s">
        <v>20194</v>
      </c>
    </row>
    <row r="2549" spans="1:15" ht="15" customHeight="1" x14ac:dyDescent="0.3">
      <c r="A2549" s="11" t="s">
        <v>204</v>
      </c>
      <c r="B2549" s="11" t="s">
        <v>205</v>
      </c>
      <c r="C2549" s="17">
        <v>13</v>
      </c>
      <c r="D2549" s="11" t="s">
        <v>956</v>
      </c>
      <c r="E2549" s="11" t="s">
        <v>19972</v>
      </c>
      <c r="F2549" s="11">
        <v>35909063</v>
      </c>
      <c r="G2549" s="11" t="s">
        <v>20195</v>
      </c>
      <c r="H2549" s="11" t="s">
        <v>20196</v>
      </c>
      <c r="I2549" s="11" t="s">
        <v>1130</v>
      </c>
      <c r="J2549" s="11" t="s">
        <v>20197</v>
      </c>
      <c r="K2549" s="11" t="s">
        <v>10218</v>
      </c>
      <c r="L2549" s="11" t="s">
        <v>20198</v>
      </c>
      <c r="M2549" s="11" t="s">
        <v>7339</v>
      </c>
      <c r="N2549" s="12" t="s">
        <v>20199</v>
      </c>
      <c r="O2549" s="12" t="s">
        <v>20200</v>
      </c>
    </row>
    <row r="2550" spans="1:15" ht="15" customHeight="1" x14ac:dyDescent="0.3">
      <c r="A2550" s="11" t="s">
        <v>204</v>
      </c>
      <c r="B2550" s="11" t="s">
        <v>205</v>
      </c>
      <c r="C2550" s="17">
        <v>13</v>
      </c>
      <c r="D2550" s="11" t="s">
        <v>956</v>
      </c>
      <c r="E2550" s="11" t="s">
        <v>19972</v>
      </c>
      <c r="F2550" s="11">
        <v>35779741</v>
      </c>
      <c r="G2550" s="11" t="s">
        <v>20201</v>
      </c>
      <c r="H2550" s="11" t="s">
        <v>20202</v>
      </c>
      <c r="I2550" s="11" t="s">
        <v>1130</v>
      </c>
      <c r="J2550" s="11" t="s">
        <v>20203</v>
      </c>
      <c r="K2550" s="11" t="s">
        <v>8923</v>
      </c>
      <c r="L2550" s="11" t="s">
        <v>20204</v>
      </c>
      <c r="M2550" s="11" t="s">
        <v>18306</v>
      </c>
      <c r="N2550" s="12" t="s">
        <v>20205</v>
      </c>
      <c r="O2550" s="12" t="s">
        <v>20206</v>
      </c>
    </row>
    <row r="2551" spans="1:15" ht="15" customHeight="1" x14ac:dyDescent="0.3">
      <c r="A2551" s="11" t="s">
        <v>204</v>
      </c>
      <c r="B2551" s="11" t="s">
        <v>205</v>
      </c>
      <c r="C2551" s="17">
        <v>13</v>
      </c>
      <c r="D2551" s="11" t="s">
        <v>956</v>
      </c>
      <c r="E2551" s="11" t="s">
        <v>19972</v>
      </c>
      <c r="F2551" s="11">
        <v>35491651</v>
      </c>
      <c r="G2551" s="11" t="s">
        <v>20207</v>
      </c>
      <c r="H2551" s="11" t="s">
        <v>20208</v>
      </c>
      <c r="I2551" s="11" t="s">
        <v>1130</v>
      </c>
      <c r="J2551" s="11" t="s">
        <v>12391</v>
      </c>
      <c r="K2551" s="11" t="s">
        <v>20123</v>
      </c>
      <c r="L2551" s="11" t="s">
        <v>20209</v>
      </c>
      <c r="M2551" s="11" t="s">
        <v>7414</v>
      </c>
      <c r="N2551" s="12" t="s">
        <v>20210</v>
      </c>
      <c r="O2551" s="12" t="s">
        <v>20211</v>
      </c>
    </row>
    <row r="2552" spans="1:15" ht="15" customHeight="1" x14ac:dyDescent="0.3">
      <c r="A2552" s="11" t="s">
        <v>204</v>
      </c>
      <c r="B2552" s="11" t="s">
        <v>205</v>
      </c>
      <c r="C2552" s="17">
        <v>13</v>
      </c>
      <c r="D2552" s="11" t="s">
        <v>956</v>
      </c>
      <c r="E2552" s="11" t="s">
        <v>19972</v>
      </c>
      <c r="F2552" s="11">
        <v>34726314</v>
      </c>
      <c r="G2552" s="11" t="s">
        <v>20212</v>
      </c>
      <c r="H2552" s="11" t="s">
        <v>20213</v>
      </c>
      <c r="I2552" s="11" t="s">
        <v>1112</v>
      </c>
      <c r="J2552" s="11" t="s">
        <v>20214</v>
      </c>
      <c r="K2552" s="11" t="s">
        <v>7485</v>
      </c>
      <c r="L2552" s="11" t="s">
        <v>20215</v>
      </c>
      <c r="M2552" s="11" t="s">
        <v>7734</v>
      </c>
      <c r="N2552" s="12" t="s">
        <v>20216</v>
      </c>
      <c r="O2552" s="12" t="s">
        <v>20217</v>
      </c>
    </row>
    <row r="2553" spans="1:15" ht="15" customHeight="1" x14ac:dyDescent="0.3">
      <c r="A2553" s="11" t="s">
        <v>204</v>
      </c>
      <c r="B2553" s="11" t="s">
        <v>205</v>
      </c>
      <c r="C2553" s="17">
        <v>13</v>
      </c>
      <c r="D2553" s="11" t="s">
        <v>956</v>
      </c>
      <c r="E2553" s="11" t="s">
        <v>19972</v>
      </c>
      <c r="F2553" s="11">
        <v>34862606</v>
      </c>
      <c r="G2553" s="11" t="s">
        <v>20218</v>
      </c>
      <c r="H2553" s="11" t="s">
        <v>20219</v>
      </c>
      <c r="I2553" s="11" t="s">
        <v>1112</v>
      </c>
      <c r="J2553" s="11" t="s">
        <v>4802</v>
      </c>
      <c r="K2553" s="11" t="s">
        <v>7337</v>
      </c>
      <c r="L2553" s="11" t="s">
        <v>20220</v>
      </c>
      <c r="M2553" s="11" t="s">
        <v>7350</v>
      </c>
      <c r="N2553" s="12" t="s">
        <v>20221</v>
      </c>
      <c r="O2553" s="12" t="s">
        <v>20222</v>
      </c>
    </row>
    <row r="2554" spans="1:15" ht="15" customHeight="1" x14ac:dyDescent="0.3">
      <c r="A2554" s="11" t="s">
        <v>204</v>
      </c>
      <c r="B2554" s="11" t="s">
        <v>205</v>
      </c>
      <c r="C2554" s="17">
        <v>13</v>
      </c>
      <c r="D2554" s="11" t="s">
        <v>956</v>
      </c>
      <c r="E2554" s="11" t="s">
        <v>19972</v>
      </c>
      <c r="F2554" s="11">
        <v>35131257</v>
      </c>
      <c r="G2554" s="11" t="s">
        <v>20223</v>
      </c>
      <c r="H2554" s="11" t="s">
        <v>20224</v>
      </c>
      <c r="I2554" s="11" t="s">
        <v>1112</v>
      </c>
      <c r="J2554" s="11" t="s">
        <v>20225</v>
      </c>
      <c r="K2554" s="11" t="s">
        <v>7412</v>
      </c>
      <c r="L2554" s="11" t="s">
        <v>20226</v>
      </c>
      <c r="M2554" s="11" t="s">
        <v>8313</v>
      </c>
      <c r="N2554" s="12" t="s">
        <v>20227</v>
      </c>
      <c r="O2554" s="12" t="s">
        <v>20228</v>
      </c>
    </row>
    <row r="2555" spans="1:15" ht="15" customHeight="1" x14ac:dyDescent="0.3">
      <c r="A2555" s="11" t="s">
        <v>204</v>
      </c>
      <c r="B2555" s="11" t="s">
        <v>205</v>
      </c>
      <c r="C2555" s="17">
        <v>13</v>
      </c>
      <c r="D2555" s="11" t="s">
        <v>956</v>
      </c>
      <c r="E2555" s="11" t="s">
        <v>19997</v>
      </c>
      <c r="F2555" s="11">
        <v>35077450</v>
      </c>
      <c r="G2555" s="11" t="s">
        <v>20229</v>
      </c>
      <c r="H2555" s="11" t="s">
        <v>20230</v>
      </c>
      <c r="I2555" s="11" t="s">
        <v>626</v>
      </c>
      <c r="J2555" s="11" t="s">
        <v>5508</v>
      </c>
      <c r="K2555" s="11" t="s">
        <v>7740</v>
      </c>
      <c r="L2555" s="11" t="s">
        <v>20231</v>
      </c>
      <c r="M2555" s="11" t="s">
        <v>7339</v>
      </c>
      <c r="N2555" s="12" t="s">
        <v>20232</v>
      </c>
      <c r="O2555" s="12" t="s">
        <v>20233</v>
      </c>
    </row>
    <row r="2556" spans="1:15" ht="15" customHeight="1" x14ac:dyDescent="0.3">
      <c r="A2556" s="11" t="s">
        <v>204</v>
      </c>
      <c r="B2556" s="11" t="s">
        <v>205</v>
      </c>
      <c r="C2556" s="17">
        <v>13</v>
      </c>
      <c r="D2556" s="11" t="s">
        <v>956</v>
      </c>
      <c r="E2556" s="11" t="s">
        <v>19972</v>
      </c>
      <c r="F2556" s="11">
        <v>34514630</v>
      </c>
      <c r="G2556" s="11" t="s">
        <v>20234</v>
      </c>
      <c r="H2556" s="11" t="s">
        <v>20235</v>
      </c>
      <c r="I2556" s="11" t="s">
        <v>2241</v>
      </c>
      <c r="J2556" s="11" t="s">
        <v>16213</v>
      </c>
      <c r="K2556" s="11" t="s">
        <v>10604</v>
      </c>
      <c r="L2556" s="11" t="s">
        <v>20236</v>
      </c>
      <c r="M2556" s="11" t="s">
        <v>7350</v>
      </c>
      <c r="N2556" s="12" t="s">
        <v>20237</v>
      </c>
      <c r="O2556" s="12" t="s">
        <v>20238</v>
      </c>
    </row>
    <row r="2557" spans="1:15" ht="15" customHeight="1" x14ac:dyDescent="0.3">
      <c r="A2557" s="11" t="s">
        <v>204</v>
      </c>
      <c r="B2557" s="11" t="s">
        <v>205</v>
      </c>
      <c r="C2557" s="17">
        <v>13</v>
      </c>
      <c r="D2557" s="11" t="s">
        <v>956</v>
      </c>
      <c r="E2557" s="11" t="s">
        <v>19997</v>
      </c>
      <c r="F2557" s="11">
        <v>33786896</v>
      </c>
      <c r="G2557" s="11" t="s">
        <v>20239</v>
      </c>
      <c r="H2557" s="11" t="s">
        <v>20240</v>
      </c>
      <c r="I2557" s="11" t="s">
        <v>2241</v>
      </c>
      <c r="J2557" s="11" t="s">
        <v>20241</v>
      </c>
      <c r="K2557" s="11" t="s">
        <v>7485</v>
      </c>
      <c r="L2557" s="11" t="s">
        <v>20242</v>
      </c>
      <c r="M2557" s="11" t="s">
        <v>7373</v>
      </c>
      <c r="N2557" s="12" t="s">
        <v>20243</v>
      </c>
      <c r="O2557" s="12" t="s">
        <v>20244</v>
      </c>
    </row>
    <row r="2558" spans="1:15" ht="15" customHeight="1" x14ac:dyDescent="0.3">
      <c r="A2558" s="11" t="s">
        <v>204</v>
      </c>
      <c r="B2558" s="11" t="s">
        <v>205</v>
      </c>
      <c r="C2558" s="17">
        <v>13</v>
      </c>
      <c r="D2558" s="11" t="s">
        <v>956</v>
      </c>
      <c r="E2558" s="11" t="s">
        <v>19972</v>
      </c>
      <c r="F2558" s="11">
        <v>34461262</v>
      </c>
      <c r="G2558" s="11" t="s">
        <v>20245</v>
      </c>
      <c r="H2558" s="11" t="s">
        <v>20246</v>
      </c>
      <c r="I2558" s="11" t="s">
        <v>1230</v>
      </c>
      <c r="J2558" s="11" t="s">
        <v>20247</v>
      </c>
      <c r="K2558" s="11" t="s">
        <v>20248</v>
      </c>
      <c r="L2558" s="11" t="s">
        <v>20249</v>
      </c>
      <c r="M2558" s="11" t="s">
        <v>7734</v>
      </c>
      <c r="N2558" s="12" t="s">
        <v>20250</v>
      </c>
      <c r="O2558" s="12" t="s">
        <v>20251</v>
      </c>
    </row>
    <row r="2559" spans="1:15" ht="15" customHeight="1" x14ac:dyDescent="0.3">
      <c r="A2559" s="11" t="s">
        <v>204</v>
      </c>
      <c r="B2559" s="11" t="s">
        <v>205</v>
      </c>
      <c r="C2559" s="17">
        <v>13</v>
      </c>
      <c r="D2559" s="11" t="s">
        <v>956</v>
      </c>
      <c r="E2559" s="11" t="s">
        <v>19972</v>
      </c>
      <c r="F2559" s="11">
        <v>34247396</v>
      </c>
      <c r="G2559" s="11" t="s">
        <v>20252</v>
      </c>
      <c r="H2559" s="11" t="s">
        <v>20253</v>
      </c>
      <c r="I2559" s="11" t="s">
        <v>1230</v>
      </c>
      <c r="J2559" s="11" t="s">
        <v>20254</v>
      </c>
      <c r="K2559" s="11" t="s">
        <v>10913</v>
      </c>
      <c r="L2559" s="11" t="s">
        <v>20255</v>
      </c>
      <c r="M2559" s="11" t="s">
        <v>7604</v>
      </c>
      <c r="N2559" s="12" t="s">
        <v>20256</v>
      </c>
      <c r="O2559" s="12" t="s">
        <v>20257</v>
      </c>
    </row>
    <row r="2560" spans="1:15" ht="15" customHeight="1" x14ac:dyDescent="0.3">
      <c r="A2560" s="11" t="s">
        <v>204</v>
      </c>
      <c r="B2560" s="11" t="s">
        <v>205</v>
      </c>
      <c r="C2560" s="17">
        <v>13</v>
      </c>
      <c r="D2560" s="11" t="s">
        <v>956</v>
      </c>
      <c r="E2560" s="11" t="s">
        <v>19972</v>
      </c>
      <c r="F2560" s="11">
        <v>34390020</v>
      </c>
      <c r="G2560" s="11" t="s">
        <v>20258</v>
      </c>
      <c r="H2560" s="11" t="s">
        <v>20259</v>
      </c>
      <c r="I2560" s="11" t="s">
        <v>1230</v>
      </c>
      <c r="J2560" s="11" t="s">
        <v>20260</v>
      </c>
      <c r="K2560" s="11" t="s">
        <v>20123</v>
      </c>
      <c r="L2560" s="11" t="s">
        <v>20261</v>
      </c>
      <c r="M2560" s="11" t="s">
        <v>8756</v>
      </c>
      <c r="N2560" s="12" t="s">
        <v>20262</v>
      </c>
      <c r="O2560" s="12" t="s">
        <v>20263</v>
      </c>
    </row>
    <row r="2561" spans="1:15" ht="15" customHeight="1" x14ac:dyDescent="0.3">
      <c r="A2561" s="11" t="s">
        <v>204</v>
      </c>
      <c r="B2561" s="11" t="s">
        <v>205</v>
      </c>
      <c r="C2561" s="17">
        <v>13</v>
      </c>
      <c r="D2561" s="11" t="s">
        <v>956</v>
      </c>
      <c r="E2561" s="11" t="s">
        <v>19972</v>
      </c>
      <c r="F2561" s="11">
        <v>34665781</v>
      </c>
      <c r="G2561" s="11" t="s">
        <v>20264</v>
      </c>
      <c r="H2561" s="11" t="s">
        <v>20265</v>
      </c>
      <c r="I2561" s="11" t="s">
        <v>20266</v>
      </c>
      <c r="J2561" s="11" t="s">
        <v>20266</v>
      </c>
      <c r="K2561" s="11" t="s">
        <v>7439</v>
      </c>
      <c r="L2561" s="11" t="s">
        <v>20267</v>
      </c>
      <c r="M2561" s="11" t="s">
        <v>7389</v>
      </c>
      <c r="N2561" s="12" t="s">
        <v>20268</v>
      </c>
      <c r="O2561" s="12" t="s">
        <v>20269</v>
      </c>
    </row>
    <row r="2562" spans="1:15" ht="15" customHeight="1" x14ac:dyDescent="0.3">
      <c r="A2562" s="11" t="s">
        <v>204</v>
      </c>
      <c r="B2562" s="11" t="s">
        <v>205</v>
      </c>
      <c r="C2562" s="17">
        <v>13</v>
      </c>
      <c r="D2562" s="11" t="s">
        <v>956</v>
      </c>
      <c r="E2562" s="11" t="s">
        <v>19972</v>
      </c>
      <c r="F2562" s="11">
        <v>34435747</v>
      </c>
      <c r="G2562" s="11" t="s">
        <v>20270</v>
      </c>
      <c r="H2562" s="11" t="s">
        <v>20271</v>
      </c>
      <c r="I2562" s="11" t="s">
        <v>11529</v>
      </c>
      <c r="J2562" s="11" t="s">
        <v>3360</v>
      </c>
      <c r="K2562" s="11" t="s">
        <v>18356</v>
      </c>
      <c r="L2562" s="11" t="s">
        <v>20272</v>
      </c>
      <c r="M2562" s="11" t="s">
        <v>18306</v>
      </c>
      <c r="N2562" s="12" t="s">
        <v>20273</v>
      </c>
      <c r="O2562" s="12" t="s">
        <v>20274</v>
      </c>
    </row>
    <row r="2563" spans="1:15" ht="15" customHeight="1" x14ac:dyDescent="0.3">
      <c r="A2563" s="11" t="s">
        <v>204</v>
      </c>
      <c r="B2563" s="11" t="s">
        <v>205</v>
      </c>
      <c r="C2563" s="17">
        <v>13</v>
      </c>
      <c r="D2563" s="11" t="s">
        <v>956</v>
      </c>
      <c r="E2563" s="11" t="s">
        <v>19972</v>
      </c>
      <c r="F2563" s="11">
        <v>34292508</v>
      </c>
      <c r="G2563" s="11" t="s">
        <v>20275</v>
      </c>
      <c r="H2563" s="11" t="s">
        <v>20276</v>
      </c>
      <c r="I2563" s="11" t="s">
        <v>11529</v>
      </c>
      <c r="J2563" s="11" t="s">
        <v>19193</v>
      </c>
      <c r="K2563" s="11" t="s">
        <v>7784</v>
      </c>
      <c r="L2563" s="11" t="s">
        <v>20277</v>
      </c>
      <c r="M2563" s="11" t="s">
        <v>7350</v>
      </c>
      <c r="N2563" s="12" t="s">
        <v>20278</v>
      </c>
      <c r="O2563" s="12" t="s">
        <v>20279</v>
      </c>
    </row>
    <row r="2564" spans="1:15" ht="15" customHeight="1" x14ac:dyDescent="0.3">
      <c r="A2564" s="11" t="s">
        <v>204</v>
      </c>
      <c r="B2564" s="11" t="s">
        <v>205</v>
      </c>
      <c r="C2564" s="17">
        <v>13</v>
      </c>
      <c r="D2564" s="11" t="s">
        <v>956</v>
      </c>
      <c r="E2564" s="11" t="s">
        <v>19972</v>
      </c>
      <c r="F2564" s="11">
        <v>32810291</v>
      </c>
      <c r="G2564" s="11" t="s">
        <v>20280</v>
      </c>
      <c r="H2564" s="11" t="s">
        <v>20281</v>
      </c>
      <c r="I2564" s="11" t="s">
        <v>2246</v>
      </c>
      <c r="J2564" s="11" t="s">
        <v>11563</v>
      </c>
      <c r="K2564" s="11" t="s">
        <v>7337</v>
      </c>
      <c r="L2564" s="11" t="s">
        <v>20282</v>
      </c>
      <c r="M2564" s="11" t="s">
        <v>7734</v>
      </c>
      <c r="N2564" s="12" t="s">
        <v>20283</v>
      </c>
      <c r="O2564" s="12" t="s">
        <v>20284</v>
      </c>
    </row>
    <row r="2565" spans="1:15" ht="15" customHeight="1" x14ac:dyDescent="0.3">
      <c r="A2565" s="11" t="s">
        <v>204</v>
      </c>
      <c r="B2565" s="11" t="s">
        <v>205</v>
      </c>
      <c r="C2565" s="17">
        <v>13</v>
      </c>
      <c r="D2565" s="11" t="s">
        <v>956</v>
      </c>
      <c r="E2565" s="11" t="s">
        <v>19972</v>
      </c>
      <c r="F2565" s="11">
        <v>32790068</v>
      </c>
      <c r="G2565" s="11" t="s">
        <v>17790</v>
      </c>
      <c r="H2565" s="11" t="s">
        <v>17791</v>
      </c>
      <c r="I2565" s="11" t="s">
        <v>2246</v>
      </c>
      <c r="J2565" s="11" t="s">
        <v>17792</v>
      </c>
      <c r="K2565" s="11" t="s">
        <v>7337</v>
      </c>
      <c r="L2565" s="11" t="s">
        <v>17793</v>
      </c>
      <c r="M2565" s="11" t="s">
        <v>8240</v>
      </c>
      <c r="N2565" s="12" t="s">
        <v>17794</v>
      </c>
      <c r="O2565" s="12" t="s">
        <v>17795</v>
      </c>
    </row>
    <row r="2566" spans="1:15" ht="15" customHeight="1" x14ac:dyDescent="0.3">
      <c r="A2566" s="11" t="s">
        <v>204</v>
      </c>
      <c r="B2566" s="11" t="s">
        <v>205</v>
      </c>
      <c r="C2566" s="17">
        <v>13</v>
      </c>
      <c r="D2566" s="11" t="s">
        <v>956</v>
      </c>
      <c r="E2566" s="11" t="s">
        <v>19972</v>
      </c>
      <c r="F2566" s="11">
        <v>33301597</v>
      </c>
      <c r="G2566" s="11" t="s">
        <v>20285</v>
      </c>
      <c r="H2566" s="11" t="s">
        <v>20286</v>
      </c>
      <c r="I2566" s="11" t="s">
        <v>2246</v>
      </c>
      <c r="J2566" s="11" t="s">
        <v>2687</v>
      </c>
      <c r="K2566" s="11" t="s">
        <v>7337</v>
      </c>
      <c r="L2566" s="11" t="s">
        <v>20287</v>
      </c>
      <c r="M2566" s="11" t="s">
        <v>7414</v>
      </c>
      <c r="N2566" s="12" t="s">
        <v>20288</v>
      </c>
      <c r="O2566" s="12" t="s">
        <v>20289</v>
      </c>
    </row>
    <row r="2567" spans="1:15" ht="15" customHeight="1" x14ac:dyDescent="0.3">
      <c r="A2567" s="11" t="s">
        <v>204</v>
      </c>
      <c r="B2567" s="11" t="s">
        <v>205</v>
      </c>
      <c r="C2567" s="17">
        <v>13</v>
      </c>
      <c r="D2567" s="11" t="s">
        <v>956</v>
      </c>
      <c r="E2567" s="11" t="s">
        <v>19972</v>
      </c>
      <c r="F2567" s="11">
        <v>34004352</v>
      </c>
      <c r="G2567" s="11" t="s">
        <v>20290</v>
      </c>
      <c r="H2567" s="11" t="s">
        <v>20291</v>
      </c>
      <c r="I2567" s="11" t="s">
        <v>2246</v>
      </c>
      <c r="J2567" s="11" t="s">
        <v>12458</v>
      </c>
      <c r="K2567" s="11" t="s">
        <v>8923</v>
      </c>
      <c r="L2567" s="11" t="s">
        <v>20292</v>
      </c>
      <c r="M2567" s="11" t="s">
        <v>7389</v>
      </c>
      <c r="N2567" s="12" t="s">
        <v>20293</v>
      </c>
      <c r="O2567" s="12" t="s">
        <v>20294</v>
      </c>
    </row>
    <row r="2568" spans="1:15" ht="15" customHeight="1" x14ac:dyDescent="0.3">
      <c r="A2568" s="11" t="s">
        <v>204</v>
      </c>
      <c r="B2568" s="11" t="s">
        <v>205</v>
      </c>
      <c r="C2568" s="17">
        <v>13</v>
      </c>
      <c r="D2568" s="11" t="s">
        <v>956</v>
      </c>
      <c r="E2568" s="11" t="s">
        <v>19972</v>
      </c>
      <c r="F2568" s="11">
        <v>32890627</v>
      </c>
      <c r="G2568" s="11" t="s">
        <v>20295</v>
      </c>
      <c r="H2568" s="11" t="s">
        <v>20296</v>
      </c>
      <c r="I2568" s="11" t="s">
        <v>2250</v>
      </c>
      <c r="J2568" s="11" t="s">
        <v>20297</v>
      </c>
      <c r="K2568" s="11" t="s">
        <v>7412</v>
      </c>
      <c r="L2568" s="11" t="s">
        <v>20298</v>
      </c>
      <c r="M2568" s="11" t="s">
        <v>7373</v>
      </c>
      <c r="N2568" s="12" t="s">
        <v>20299</v>
      </c>
      <c r="O2568" s="12" t="s">
        <v>20300</v>
      </c>
    </row>
    <row r="2569" spans="1:15" ht="15" customHeight="1" x14ac:dyDescent="0.3">
      <c r="A2569" s="11" t="s">
        <v>204</v>
      </c>
      <c r="B2569" s="11" t="s">
        <v>205</v>
      </c>
      <c r="C2569" s="17">
        <v>13</v>
      </c>
      <c r="D2569" s="11" t="s">
        <v>956</v>
      </c>
      <c r="E2569" s="11" t="s">
        <v>19972</v>
      </c>
      <c r="F2569" s="11">
        <v>32866988</v>
      </c>
      <c r="G2569" s="11" t="s">
        <v>20301</v>
      </c>
      <c r="H2569" s="11" t="s">
        <v>20302</v>
      </c>
      <c r="I2569" s="11" t="s">
        <v>3104</v>
      </c>
      <c r="J2569" s="11" t="s">
        <v>13280</v>
      </c>
      <c r="K2569" s="11" t="s">
        <v>7337</v>
      </c>
      <c r="L2569" s="11" t="s">
        <v>20303</v>
      </c>
      <c r="M2569" s="11" t="s">
        <v>7389</v>
      </c>
      <c r="N2569" s="12" t="s">
        <v>20304</v>
      </c>
      <c r="O2569" s="12" t="s">
        <v>20305</v>
      </c>
    </row>
    <row r="2570" spans="1:15" ht="15" customHeight="1" x14ac:dyDescent="0.3">
      <c r="A2570" s="11" t="s">
        <v>204</v>
      </c>
      <c r="B2570" s="11" t="s">
        <v>205</v>
      </c>
      <c r="C2570" s="17">
        <v>13</v>
      </c>
      <c r="D2570" s="11" t="s">
        <v>956</v>
      </c>
      <c r="E2570" s="11" t="s">
        <v>19972</v>
      </c>
      <c r="F2570" s="11">
        <v>34184264</v>
      </c>
      <c r="G2570" s="11" t="s">
        <v>20306</v>
      </c>
      <c r="H2570" s="11" t="s">
        <v>20307</v>
      </c>
      <c r="I2570" s="11" t="s">
        <v>730</v>
      </c>
      <c r="J2570" s="11" t="s">
        <v>20308</v>
      </c>
      <c r="K2570" s="11" t="s">
        <v>7337</v>
      </c>
      <c r="L2570" s="11" t="s">
        <v>20309</v>
      </c>
      <c r="M2570" s="11" t="s">
        <v>7734</v>
      </c>
      <c r="N2570" s="12" t="s">
        <v>20310</v>
      </c>
      <c r="O2570" s="12" t="s">
        <v>20311</v>
      </c>
    </row>
    <row r="2571" spans="1:15" ht="15" customHeight="1" x14ac:dyDescent="0.3">
      <c r="A2571" s="11" t="s">
        <v>204</v>
      </c>
      <c r="B2571" s="11" t="s">
        <v>205</v>
      </c>
      <c r="C2571" s="17">
        <v>13</v>
      </c>
      <c r="D2571" s="11" t="s">
        <v>956</v>
      </c>
      <c r="E2571" s="11" t="s">
        <v>19972</v>
      </c>
      <c r="F2571" s="11">
        <v>34916041</v>
      </c>
      <c r="G2571" s="11" t="s">
        <v>20312</v>
      </c>
      <c r="H2571" s="11" t="s">
        <v>20313</v>
      </c>
      <c r="I2571" s="11" t="s">
        <v>730</v>
      </c>
      <c r="J2571" s="11"/>
      <c r="K2571" s="11" t="s">
        <v>10218</v>
      </c>
      <c r="L2571" s="11" t="s">
        <v>20314</v>
      </c>
      <c r="M2571" s="11" t="s">
        <v>7350</v>
      </c>
      <c r="N2571" s="12" t="s">
        <v>20315</v>
      </c>
      <c r="O2571" s="12" t="s">
        <v>20316</v>
      </c>
    </row>
    <row r="2572" spans="1:15" ht="15" customHeight="1" x14ac:dyDescent="0.3">
      <c r="A2572" s="11" t="s">
        <v>204</v>
      </c>
      <c r="B2572" s="11" t="s">
        <v>205</v>
      </c>
      <c r="C2572" s="17">
        <v>13</v>
      </c>
      <c r="D2572" s="11" t="s">
        <v>956</v>
      </c>
      <c r="E2572" s="11" t="s">
        <v>19972</v>
      </c>
      <c r="F2572" s="11">
        <v>34756815</v>
      </c>
      <c r="G2572" s="11" t="s">
        <v>20245</v>
      </c>
      <c r="H2572" s="11" t="s">
        <v>20317</v>
      </c>
      <c r="I2572" s="11" t="s">
        <v>730</v>
      </c>
      <c r="J2572" s="11" t="s">
        <v>20318</v>
      </c>
      <c r="K2572" s="11" t="s">
        <v>20248</v>
      </c>
      <c r="L2572" s="11" t="s">
        <v>20319</v>
      </c>
      <c r="M2572" s="11" t="s">
        <v>7514</v>
      </c>
      <c r="N2572" s="12" t="s">
        <v>20320</v>
      </c>
      <c r="O2572" s="12" t="s">
        <v>20321</v>
      </c>
    </row>
    <row r="2573" spans="1:15" ht="15" customHeight="1" x14ac:dyDescent="0.3">
      <c r="A2573" s="11" t="s">
        <v>204</v>
      </c>
      <c r="B2573" s="11" t="s">
        <v>205</v>
      </c>
      <c r="C2573" s="17">
        <v>13</v>
      </c>
      <c r="D2573" s="11" t="s">
        <v>956</v>
      </c>
      <c r="E2573" s="11" t="s">
        <v>19972</v>
      </c>
      <c r="F2573" s="11">
        <v>34230977</v>
      </c>
      <c r="G2573" s="11" t="s">
        <v>20322</v>
      </c>
      <c r="H2573" s="11" t="s">
        <v>20323</v>
      </c>
      <c r="I2573" s="11" t="s">
        <v>10674</v>
      </c>
      <c r="J2573" s="11" t="s">
        <v>10674</v>
      </c>
      <c r="K2573" s="11" t="s">
        <v>7536</v>
      </c>
      <c r="L2573" s="11" t="s">
        <v>20324</v>
      </c>
      <c r="M2573" s="11" t="s">
        <v>7420</v>
      </c>
      <c r="N2573" s="12" t="s">
        <v>20325</v>
      </c>
      <c r="O2573" s="12" t="s">
        <v>20326</v>
      </c>
    </row>
    <row r="2574" spans="1:15" ht="15" customHeight="1" x14ac:dyDescent="0.3">
      <c r="A2574" s="11" t="s">
        <v>204</v>
      </c>
      <c r="B2574" s="11" t="s">
        <v>205</v>
      </c>
      <c r="C2574" s="17">
        <v>13</v>
      </c>
      <c r="D2574" s="11" t="s">
        <v>956</v>
      </c>
      <c r="E2574" s="11" t="s">
        <v>19972</v>
      </c>
      <c r="F2574" s="11">
        <v>34231856</v>
      </c>
      <c r="G2574" s="11" t="s">
        <v>20327</v>
      </c>
      <c r="H2574" s="11" t="s">
        <v>20328</v>
      </c>
      <c r="I2574" s="11" t="s">
        <v>10674</v>
      </c>
      <c r="J2574" s="11" t="s">
        <v>10674</v>
      </c>
      <c r="K2574" s="11" t="s">
        <v>7536</v>
      </c>
      <c r="L2574" s="11" t="s">
        <v>20329</v>
      </c>
      <c r="M2574" s="11" t="s">
        <v>7339</v>
      </c>
      <c r="N2574" s="12" t="s">
        <v>20330</v>
      </c>
      <c r="O2574" s="12" t="s">
        <v>20331</v>
      </c>
    </row>
    <row r="2575" spans="1:15" ht="15" customHeight="1" x14ac:dyDescent="0.3">
      <c r="A2575" s="11" t="s">
        <v>204</v>
      </c>
      <c r="B2575" s="11" t="s">
        <v>205</v>
      </c>
      <c r="C2575" s="17">
        <v>13</v>
      </c>
      <c r="D2575" s="11" t="s">
        <v>956</v>
      </c>
      <c r="E2575" s="11" t="s">
        <v>19972</v>
      </c>
      <c r="F2575" s="11">
        <v>33797104</v>
      </c>
      <c r="G2575" s="11" t="s">
        <v>20332</v>
      </c>
      <c r="H2575" s="11" t="s">
        <v>20333</v>
      </c>
      <c r="I2575" s="11" t="s">
        <v>2586</v>
      </c>
      <c r="J2575" s="11" t="s">
        <v>20334</v>
      </c>
      <c r="K2575" s="11" t="s">
        <v>7337</v>
      </c>
      <c r="L2575" s="11" t="s">
        <v>20335</v>
      </c>
      <c r="M2575" s="11" t="s">
        <v>7604</v>
      </c>
      <c r="N2575" s="12" t="s">
        <v>20336</v>
      </c>
      <c r="O2575" s="12" t="s">
        <v>20337</v>
      </c>
    </row>
    <row r="2576" spans="1:15" ht="15" customHeight="1" x14ac:dyDescent="0.3">
      <c r="A2576" s="11" t="s">
        <v>204</v>
      </c>
      <c r="B2576" s="11" t="s">
        <v>205</v>
      </c>
      <c r="C2576" s="17">
        <v>13</v>
      </c>
      <c r="D2576" s="11" t="s">
        <v>956</v>
      </c>
      <c r="E2576" s="11" t="s">
        <v>19972</v>
      </c>
      <c r="F2576" s="11">
        <v>34375550</v>
      </c>
      <c r="G2576" s="11" t="s">
        <v>20338</v>
      </c>
      <c r="H2576" s="11" t="s">
        <v>20339</v>
      </c>
      <c r="I2576" s="11" t="s">
        <v>2586</v>
      </c>
      <c r="J2576" s="11" t="s">
        <v>20340</v>
      </c>
      <c r="K2576" s="11" t="s">
        <v>20341</v>
      </c>
      <c r="L2576" s="11" t="s">
        <v>20342</v>
      </c>
      <c r="M2576" s="11" t="s">
        <v>7373</v>
      </c>
      <c r="N2576" s="12" t="s">
        <v>20343</v>
      </c>
      <c r="O2576" s="12" t="s">
        <v>20344</v>
      </c>
    </row>
    <row r="2577" spans="1:15" ht="15" customHeight="1" x14ac:dyDescent="0.3">
      <c r="A2577" s="11" t="s">
        <v>204</v>
      </c>
      <c r="B2577" s="11" t="s">
        <v>205</v>
      </c>
      <c r="C2577" s="17">
        <v>13</v>
      </c>
      <c r="D2577" s="11" t="s">
        <v>956</v>
      </c>
      <c r="E2577" s="11" t="s">
        <v>19972</v>
      </c>
      <c r="F2577" s="11">
        <v>33961311</v>
      </c>
      <c r="G2577" s="11" t="s">
        <v>20345</v>
      </c>
      <c r="H2577" s="11" t="s">
        <v>20346</v>
      </c>
      <c r="I2577" s="11" t="s">
        <v>2586</v>
      </c>
      <c r="J2577" s="11" t="s">
        <v>6301</v>
      </c>
      <c r="K2577" s="11" t="s">
        <v>20123</v>
      </c>
      <c r="L2577" s="11" t="s">
        <v>20347</v>
      </c>
      <c r="M2577" s="11" t="s">
        <v>7520</v>
      </c>
      <c r="N2577" s="12" t="s">
        <v>20348</v>
      </c>
      <c r="O2577" s="12" t="s">
        <v>20349</v>
      </c>
    </row>
    <row r="2578" spans="1:15" ht="15" customHeight="1" x14ac:dyDescent="0.3">
      <c r="A2578" s="11" t="s">
        <v>204</v>
      </c>
      <c r="B2578" s="11" t="s">
        <v>205</v>
      </c>
      <c r="C2578" s="17">
        <v>13</v>
      </c>
      <c r="D2578" s="11" t="s">
        <v>956</v>
      </c>
      <c r="E2578" s="11" t="s">
        <v>19972</v>
      </c>
      <c r="F2578" s="11">
        <v>34284275</v>
      </c>
      <c r="G2578" s="11" t="s">
        <v>20350</v>
      </c>
      <c r="H2578" s="11" t="s">
        <v>20351</v>
      </c>
      <c r="I2578" s="11" t="s">
        <v>2586</v>
      </c>
      <c r="J2578" s="11" t="s">
        <v>20352</v>
      </c>
      <c r="K2578" s="11" t="s">
        <v>20353</v>
      </c>
      <c r="L2578" s="11" t="s">
        <v>20354</v>
      </c>
      <c r="M2578" s="11" t="s">
        <v>7373</v>
      </c>
      <c r="N2578" s="12" t="s">
        <v>20355</v>
      </c>
      <c r="O2578" s="12" t="s">
        <v>20356</v>
      </c>
    </row>
    <row r="2579" spans="1:15" ht="15" customHeight="1" x14ac:dyDescent="0.3">
      <c r="A2579" s="11" t="s">
        <v>204</v>
      </c>
      <c r="B2579" s="11" t="s">
        <v>205</v>
      </c>
      <c r="C2579" s="17">
        <v>13</v>
      </c>
      <c r="D2579" s="11" t="s">
        <v>956</v>
      </c>
      <c r="E2579" s="11" t="s">
        <v>19972</v>
      </c>
      <c r="F2579" s="11">
        <v>32593191</v>
      </c>
      <c r="G2579" s="11" t="s">
        <v>20357</v>
      </c>
      <c r="H2579" s="11" t="s">
        <v>20358</v>
      </c>
      <c r="I2579" s="11" t="s">
        <v>2594</v>
      </c>
      <c r="J2579" s="11" t="s">
        <v>20359</v>
      </c>
      <c r="K2579" s="11" t="s">
        <v>7337</v>
      </c>
      <c r="L2579" s="11" t="s">
        <v>20360</v>
      </c>
      <c r="M2579" s="11" t="s">
        <v>7734</v>
      </c>
      <c r="N2579" s="12" t="s">
        <v>20361</v>
      </c>
      <c r="O2579" s="12" t="s">
        <v>20362</v>
      </c>
    </row>
    <row r="2580" spans="1:15" ht="15" customHeight="1" x14ac:dyDescent="0.3">
      <c r="A2580" s="11" t="s">
        <v>204</v>
      </c>
      <c r="B2580" s="11" t="s">
        <v>205</v>
      </c>
      <c r="C2580" s="17">
        <v>13</v>
      </c>
      <c r="D2580" s="11" t="s">
        <v>956</v>
      </c>
      <c r="E2580" s="11" t="s">
        <v>19972</v>
      </c>
      <c r="F2580" s="11">
        <v>32628274</v>
      </c>
      <c r="G2580" s="11" t="s">
        <v>20363</v>
      </c>
      <c r="H2580" s="11" t="s">
        <v>20364</v>
      </c>
      <c r="I2580" s="11" t="s">
        <v>2594</v>
      </c>
      <c r="J2580" s="11" t="s">
        <v>20365</v>
      </c>
      <c r="K2580" s="11" t="s">
        <v>7337</v>
      </c>
      <c r="L2580" s="11" t="s">
        <v>20366</v>
      </c>
      <c r="M2580" s="11" t="s">
        <v>7350</v>
      </c>
      <c r="N2580" s="12" t="s">
        <v>20367</v>
      </c>
      <c r="O2580" s="12" t="s">
        <v>20368</v>
      </c>
    </row>
    <row r="2581" spans="1:15" ht="15" customHeight="1" x14ac:dyDescent="0.3">
      <c r="A2581" s="11" t="s">
        <v>204</v>
      </c>
      <c r="B2581" s="11" t="s">
        <v>205</v>
      </c>
      <c r="C2581" s="17">
        <v>13</v>
      </c>
      <c r="D2581" s="11" t="s">
        <v>956</v>
      </c>
      <c r="E2581" s="11" t="s">
        <v>19972</v>
      </c>
      <c r="F2581" s="11">
        <v>32726455</v>
      </c>
      <c r="G2581" s="11" t="s">
        <v>20369</v>
      </c>
      <c r="H2581" s="11" t="s">
        <v>20370</v>
      </c>
      <c r="I2581" s="11" t="s">
        <v>2594</v>
      </c>
      <c r="J2581" s="11" t="s">
        <v>20371</v>
      </c>
      <c r="K2581" s="11" t="s">
        <v>7337</v>
      </c>
      <c r="L2581" s="11" t="s">
        <v>20372</v>
      </c>
      <c r="M2581" s="11" t="s">
        <v>7373</v>
      </c>
      <c r="N2581" s="12" t="s">
        <v>20373</v>
      </c>
      <c r="O2581" s="12" t="s">
        <v>20374</v>
      </c>
    </row>
    <row r="2582" spans="1:15" ht="15" customHeight="1" x14ac:dyDescent="0.3">
      <c r="A2582" s="11" t="s">
        <v>204</v>
      </c>
      <c r="B2582" s="11" t="s">
        <v>205</v>
      </c>
      <c r="C2582" s="17">
        <v>13</v>
      </c>
      <c r="D2582" s="11" t="s">
        <v>956</v>
      </c>
      <c r="E2582" s="11" t="s">
        <v>19972</v>
      </c>
      <c r="F2582" s="11">
        <v>34900996</v>
      </c>
      <c r="G2582" s="11" t="s">
        <v>20375</v>
      </c>
      <c r="H2582" s="11" t="s">
        <v>20376</v>
      </c>
      <c r="I2582" s="11" t="s">
        <v>761</v>
      </c>
      <c r="J2582" s="11" t="s">
        <v>20377</v>
      </c>
      <c r="K2582" s="11" t="s">
        <v>20378</v>
      </c>
      <c r="L2582" s="11" t="s">
        <v>20379</v>
      </c>
      <c r="M2582" s="11" t="s">
        <v>7339</v>
      </c>
      <c r="N2582" s="12" t="s">
        <v>20380</v>
      </c>
      <c r="O2582" s="12" t="s">
        <v>20381</v>
      </c>
    </row>
    <row r="2583" spans="1:15" ht="15" customHeight="1" x14ac:dyDescent="0.3">
      <c r="A2583" s="11" t="s">
        <v>204</v>
      </c>
      <c r="B2583" s="11" t="s">
        <v>205</v>
      </c>
      <c r="C2583" s="17">
        <v>13</v>
      </c>
      <c r="D2583" s="11" t="s">
        <v>956</v>
      </c>
      <c r="E2583" s="11" t="s">
        <v>19972</v>
      </c>
      <c r="F2583" s="11">
        <v>35046931</v>
      </c>
      <c r="G2583" s="11" t="s">
        <v>20382</v>
      </c>
      <c r="H2583" s="11" t="s">
        <v>20383</v>
      </c>
      <c r="I2583" s="11" t="s">
        <v>761</v>
      </c>
      <c r="J2583" s="11" t="s">
        <v>20384</v>
      </c>
      <c r="K2583" s="11" t="s">
        <v>19175</v>
      </c>
      <c r="L2583" s="11" t="s">
        <v>20385</v>
      </c>
      <c r="M2583" s="11" t="s">
        <v>8240</v>
      </c>
      <c r="N2583" s="12" t="s">
        <v>20386</v>
      </c>
      <c r="O2583" s="12" t="s">
        <v>20387</v>
      </c>
    </row>
    <row r="2584" spans="1:15" ht="15" customHeight="1" x14ac:dyDescent="0.3">
      <c r="A2584" s="11" t="s">
        <v>204</v>
      </c>
      <c r="B2584" s="11" t="s">
        <v>205</v>
      </c>
      <c r="C2584" s="17">
        <v>13</v>
      </c>
      <c r="D2584" s="11" t="s">
        <v>956</v>
      </c>
      <c r="E2584" s="11" t="s">
        <v>19972</v>
      </c>
      <c r="F2584" s="11">
        <v>32973163</v>
      </c>
      <c r="G2584" s="11" t="s">
        <v>20388</v>
      </c>
      <c r="H2584" s="11" t="s">
        <v>20389</v>
      </c>
      <c r="I2584" s="11" t="s">
        <v>12410</v>
      </c>
      <c r="J2584" s="11" t="s">
        <v>12410</v>
      </c>
      <c r="K2584" s="11" t="s">
        <v>18041</v>
      </c>
      <c r="L2584" s="11" t="s">
        <v>20390</v>
      </c>
      <c r="M2584" s="11" t="s">
        <v>7350</v>
      </c>
      <c r="N2584" s="12" t="s">
        <v>20391</v>
      </c>
      <c r="O2584" s="12" t="s">
        <v>20392</v>
      </c>
    </row>
    <row r="2585" spans="1:15" ht="15" customHeight="1" x14ac:dyDescent="0.3">
      <c r="A2585" s="11" t="s">
        <v>204</v>
      </c>
      <c r="B2585" s="11" t="s">
        <v>205</v>
      </c>
      <c r="C2585" s="17">
        <v>13</v>
      </c>
      <c r="D2585" s="11" t="s">
        <v>956</v>
      </c>
      <c r="E2585" s="11" t="s">
        <v>19972</v>
      </c>
      <c r="F2585" s="11">
        <v>32800169</v>
      </c>
      <c r="G2585" s="11" t="s">
        <v>20393</v>
      </c>
      <c r="H2585" s="11" t="s">
        <v>20394</v>
      </c>
      <c r="I2585" s="11" t="s">
        <v>2258</v>
      </c>
      <c r="J2585" s="11"/>
      <c r="K2585" s="11" t="s">
        <v>7412</v>
      </c>
      <c r="L2585" s="11" t="s">
        <v>20395</v>
      </c>
      <c r="M2585" s="11" t="s">
        <v>7766</v>
      </c>
      <c r="N2585" s="12" t="s">
        <v>20396</v>
      </c>
      <c r="O2585" s="12" t="s">
        <v>20397</v>
      </c>
    </row>
    <row r="2586" spans="1:15" ht="15" customHeight="1" x14ac:dyDescent="0.3">
      <c r="A2586" s="11" t="s">
        <v>204</v>
      </c>
      <c r="B2586" s="11" t="s">
        <v>205</v>
      </c>
      <c r="C2586" s="17">
        <v>13</v>
      </c>
      <c r="D2586" s="11" t="s">
        <v>956</v>
      </c>
      <c r="E2586" s="11" t="s">
        <v>19972</v>
      </c>
      <c r="F2586" s="11">
        <v>32789885</v>
      </c>
      <c r="G2586" s="11" t="s">
        <v>20398</v>
      </c>
      <c r="H2586" s="11" t="s">
        <v>20399</v>
      </c>
      <c r="I2586" s="11" t="s">
        <v>1728</v>
      </c>
      <c r="J2586" s="11" t="s">
        <v>17872</v>
      </c>
      <c r="K2586" s="11" t="s">
        <v>20123</v>
      </c>
      <c r="L2586" s="11" t="s">
        <v>20400</v>
      </c>
      <c r="M2586" s="11" t="s">
        <v>7520</v>
      </c>
      <c r="N2586" s="12" t="s">
        <v>20401</v>
      </c>
      <c r="O2586" s="12" t="s">
        <v>20402</v>
      </c>
    </row>
    <row r="2587" spans="1:15" ht="15" customHeight="1" x14ac:dyDescent="0.3">
      <c r="A2587" s="11" t="s">
        <v>204</v>
      </c>
      <c r="B2587" s="11" t="s">
        <v>205</v>
      </c>
      <c r="C2587" s="17">
        <v>13</v>
      </c>
      <c r="D2587" s="11" t="s">
        <v>956</v>
      </c>
      <c r="E2587" s="11" t="s">
        <v>19972</v>
      </c>
      <c r="F2587" s="11">
        <v>31820441</v>
      </c>
      <c r="G2587" s="11" t="s">
        <v>20403</v>
      </c>
      <c r="H2587" s="11" t="s">
        <v>20404</v>
      </c>
      <c r="I2587" s="11" t="s">
        <v>7174</v>
      </c>
      <c r="J2587" s="11" t="s">
        <v>12584</v>
      </c>
      <c r="K2587" s="11" t="s">
        <v>18575</v>
      </c>
      <c r="L2587" s="11" t="s">
        <v>20405</v>
      </c>
      <c r="M2587" s="11" t="s">
        <v>8615</v>
      </c>
      <c r="N2587" s="12" t="s">
        <v>20406</v>
      </c>
      <c r="O2587" s="12" t="s">
        <v>20407</v>
      </c>
    </row>
    <row r="2588" spans="1:15" ht="15" customHeight="1" x14ac:dyDescent="0.3">
      <c r="A2588" s="11" t="s">
        <v>204</v>
      </c>
      <c r="B2588" s="11" t="s">
        <v>205</v>
      </c>
      <c r="C2588" s="17">
        <v>13</v>
      </c>
      <c r="D2588" s="11" t="s">
        <v>956</v>
      </c>
      <c r="E2588" s="11" t="s">
        <v>19972</v>
      </c>
      <c r="F2588" s="11">
        <v>31930626</v>
      </c>
      <c r="G2588" s="11" t="s">
        <v>20408</v>
      </c>
      <c r="H2588" s="11" t="s">
        <v>20409</v>
      </c>
      <c r="I2588" s="11" t="s">
        <v>7174</v>
      </c>
      <c r="J2588" s="11" t="s">
        <v>20410</v>
      </c>
      <c r="K2588" s="11" t="s">
        <v>17850</v>
      </c>
      <c r="L2588" s="11" t="s">
        <v>20411</v>
      </c>
      <c r="M2588" s="11" t="s">
        <v>8240</v>
      </c>
      <c r="N2588" s="12" t="s">
        <v>20412</v>
      </c>
      <c r="O2588" s="12" t="s">
        <v>20413</v>
      </c>
    </row>
    <row r="2589" spans="1:15" ht="15" customHeight="1" x14ac:dyDescent="0.3">
      <c r="A2589" s="11" t="s">
        <v>204</v>
      </c>
      <c r="B2589" s="11" t="s">
        <v>205</v>
      </c>
      <c r="C2589" s="17">
        <v>13</v>
      </c>
      <c r="D2589" s="11" t="s">
        <v>956</v>
      </c>
      <c r="E2589" s="11" t="s">
        <v>19972</v>
      </c>
      <c r="F2589" s="11">
        <v>31493396</v>
      </c>
      <c r="G2589" s="11" t="s">
        <v>20414</v>
      </c>
      <c r="H2589" s="11" t="s">
        <v>20415</v>
      </c>
      <c r="I2589" s="11" t="s">
        <v>2695</v>
      </c>
      <c r="J2589" s="11" t="s">
        <v>20416</v>
      </c>
      <c r="K2589" s="11" t="s">
        <v>7412</v>
      </c>
      <c r="L2589" s="11" t="s">
        <v>20417</v>
      </c>
      <c r="M2589" s="11" t="s">
        <v>7373</v>
      </c>
      <c r="N2589" s="12" t="s">
        <v>20418</v>
      </c>
      <c r="O2589" s="12" t="s">
        <v>20419</v>
      </c>
    </row>
    <row r="2590" spans="1:15" ht="15" customHeight="1" x14ac:dyDescent="0.3">
      <c r="A2590" s="11" t="s">
        <v>204</v>
      </c>
      <c r="B2590" s="11" t="s">
        <v>205</v>
      </c>
      <c r="C2590" s="17">
        <v>13</v>
      </c>
      <c r="D2590" s="11" t="s">
        <v>956</v>
      </c>
      <c r="E2590" s="11" t="s">
        <v>19972</v>
      </c>
      <c r="F2590" s="11">
        <v>31721180</v>
      </c>
      <c r="G2590" s="11" t="s">
        <v>20420</v>
      </c>
      <c r="H2590" s="11" t="s">
        <v>20421</v>
      </c>
      <c r="I2590" s="11" t="s">
        <v>2695</v>
      </c>
      <c r="J2590" s="11" t="s">
        <v>20422</v>
      </c>
      <c r="K2590" s="11" t="s">
        <v>8860</v>
      </c>
      <c r="L2590" s="11" t="s">
        <v>20423</v>
      </c>
      <c r="M2590" s="11" t="s">
        <v>8615</v>
      </c>
      <c r="N2590" s="12" t="s">
        <v>20424</v>
      </c>
      <c r="O2590" s="12" t="s">
        <v>20425</v>
      </c>
    </row>
    <row r="2591" spans="1:15" ht="15" customHeight="1" x14ac:dyDescent="0.3">
      <c r="A2591" s="11" t="s">
        <v>204</v>
      </c>
      <c r="B2591" s="11" t="s">
        <v>205</v>
      </c>
      <c r="C2591" s="17">
        <v>13</v>
      </c>
      <c r="D2591" s="11" t="s">
        <v>956</v>
      </c>
      <c r="E2591" s="11" t="s">
        <v>19972</v>
      </c>
      <c r="F2591" s="11">
        <v>31168818</v>
      </c>
      <c r="G2591" s="11" t="s">
        <v>10742</v>
      </c>
      <c r="H2591" s="11" t="s">
        <v>10743</v>
      </c>
      <c r="I2591" s="11" t="s">
        <v>2695</v>
      </c>
      <c r="J2591" s="11" t="s">
        <v>10744</v>
      </c>
      <c r="K2591" s="11" t="s">
        <v>7337</v>
      </c>
      <c r="L2591" s="11" t="s">
        <v>10745</v>
      </c>
      <c r="M2591" s="11" t="s">
        <v>7373</v>
      </c>
      <c r="N2591" s="12" t="s">
        <v>10746</v>
      </c>
      <c r="O2591" s="12" t="s">
        <v>10747</v>
      </c>
    </row>
    <row r="2592" spans="1:15" ht="15" customHeight="1" x14ac:dyDescent="0.3">
      <c r="A2592" s="11" t="s">
        <v>204</v>
      </c>
      <c r="B2592" s="11" t="s">
        <v>205</v>
      </c>
      <c r="C2592" s="17">
        <v>13</v>
      </c>
      <c r="D2592" s="11" t="s">
        <v>956</v>
      </c>
      <c r="E2592" s="11" t="s">
        <v>19972</v>
      </c>
      <c r="F2592" s="11">
        <v>31652311</v>
      </c>
      <c r="G2592" s="11" t="s">
        <v>20426</v>
      </c>
      <c r="H2592" s="11" t="s">
        <v>20427</v>
      </c>
      <c r="I2592" s="11" t="s">
        <v>11605</v>
      </c>
      <c r="J2592" s="11"/>
      <c r="K2592" s="11" t="s">
        <v>8545</v>
      </c>
      <c r="L2592" s="11" t="s">
        <v>20428</v>
      </c>
      <c r="M2592" s="11" t="s">
        <v>16616</v>
      </c>
      <c r="N2592" s="12" t="s">
        <v>20429</v>
      </c>
      <c r="O2592" s="12" t="s">
        <v>20430</v>
      </c>
    </row>
    <row r="2593" spans="1:15" ht="15" customHeight="1" x14ac:dyDescent="0.3">
      <c r="A2593" s="11" t="s">
        <v>204</v>
      </c>
      <c r="B2593" s="11" t="s">
        <v>205</v>
      </c>
      <c r="C2593" s="17">
        <v>13</v>
      </c>
      <c r="D2593" s="11" t="s">
        <v>956</v>
      </c>
      <c r="E2593" s="11" t="s">
        <v>19972</v>
      </c>
      <c r="F2593" s="11">
        <v>31790667</v>
      </c>
      <c r="G2593" s="11" t="s">
        <v>20431</v>
      </c>
      <c r="H2593" s="11" t="s">
        <v>20432</v>
      </c>
      <c r="I2593" s="11" t="s">
        <v>3754</v>
      </c>
      <c r="J2593" s="11" t="s">
        <v>7849</v>
      </c>
      <c r="K2593" s="11" t="s">
        <v>7412</v>
      </c>
      <c r="L2593" s="11" t="s">
        <v>20433</v>
      </c>
      <c r="M2593" s="11" t="s">
        <v>16616</v>
      </c>
      <c r="N2593" s="12" t="s">
        <v>20434</v>
      </c>
      <c r="O2593" s="12" t="s">
        <v>20435</v>
      </c>
    </row>
    <row r="2594" spans="1:15" ht="15" customHeight="1" x14ac:dyDescent="0.3">
      <c r="A2594" s="11" t="s">
        <v>204</v>
      </c>
      <c r="B2594" s="11" t="s">
        <v>205</v>
      </c>
      <c r="C2594" s="17">
        <v>13</v>
      </c>
      <c r="D2594" s="11" t="s">
        <v>956</v>
      </c>
      <c r="E2594" s="11" t="s">
        <v>19972</v>
      </c>
      <c r="F2594" s="11">
        <v>32248567</v>
      </c>
      <c r="G2594" s="11" t="s">
        <v>20436</v>
      </c>
      <c r="H2594" s="11" t="s">
        <v>20437</v>
      </c>
      <c r="I2594" s="11" t="s">
        <v>3754</v>
      </c>
      <c r="J2594" s="11" t="s">
        <v>7777</v>
      </c>
      <c r="K2594" s="11" t="s">
        <v>7485</v>
      </c>
      <c r="L2594" s="11" t="s">
        <v>20438</v>
      </c>
      <c r="M2594" s="11" t="s">
        <v>8188</v>
      </c>
      <c r="N2594" s="12" t="s">
        <v>20439</v>
      </c>
      <c r="O2594" s="12" t="s">
        <v>20440</v>
      </c>
    </row>
    <row r="2595" spans="1:15" ht="15" customHeight="1" x14ac:dyDescent="0.3">
      <c r="A2595" s="11" t="s">
        <v>204</v>
      </c>
      <c r="B2595" s="11" t="s">
        <v>205</v>
      </c>
      <c r="C2595" s="17">
        <v>13</v>
      </c>
      <c r="D2595" s="11" t="s">
        <v>956</v>
      </c>
      <c r="E2595" s="11" t="s">
        <v>19972</v>
      </c>
      <c r="F2595" s="11">
        <v>32556352</v>
      </c>
      <c r="G2595" s="11" t="s">
        <v>20441</v>
      </c>
      <c r="H2595" s="11" t="s">
        <v>20442</v>
      </c>
      <c r="I2595" s="11" t="s">
        <v>20443</v>
      </c>
      <c r="J2595" s="11" t="s">
        <v>20443</v>
      </c>
      <c r="K2595" s="11" t="s">
        <v>7536</v>
      </c>
      <c r="L2595" s="11" t="s">
        <v>20444</v>
      </c>
      <c r="M2595" s="11" t="s">
        <v>7339</v>
      </c>
      <c r="N2595" s="12" t="s">
        <v>20445</v>
      </c>
      <c r="O2595" s="12" t="s">
        <v>20446</v>
      </c>
    </row>
    <row r="2596" spans="1:15" ht="15" customHeight="1" x14ac:dyDescent="0.3">
      <c r="A2596" s="11" t="s">
        <v>204</v>
      </c>
      <c r="B2596" s="11" t="s">
        <v>205</v>
      </c>
      <c r="C2596" s="17">
        <v>13</v>
      </c>
      <c r="D2596" s="11" t="s">
        <v>956</v>
      </c>
      <c r="E2596" s="11" t="s">
        <v>19972</v>
      </c>
      <c r="F2596" s="11">
        <v>32506551</v>
      </c>
      <c r="G2596" s="11" t="s">
        <v>20447</v>
      </c>
      <c r="H2596" s="11" t="s">
        <v>20448</v>
      </c>
      <c r="I2596" s="11" t="s">
        <v>2601</v>
      </c>
      <c r="J2596" s="11" t="s">
        <v>20449</v>
      </c>
      <c r="K2596" s="11" t="s">
        <v>8860</v>
      </c>
      <c r="L2596" s="11" t="s">
        <v>20450</v>
      </c>
      <c r="M2596" s="11" t="s">
        <v>7339</v>
      </c>
      <c r="N2596" s="12" t="s">
        <v>20451</v>
      </c>
      <c r="O2596" s="12" t="s">
        <v>20452</v>
      </c>
    </row>
    <row r="2597" spans="1:15" ht="15" customHeight="1" x14ac:dyDescent="0.3">
      <c r="A2597" s="11" t="s">
        <v>204</v>
      </c>
      <c r="B2597" s="11" t="s">
        <v>205</v>
      </c>
      <c r="C2597" s="17">
        <v>13</v>
      </c>
      <c r="D2597" s="11" t="s">
        <v>956</v>
      </c>
      <c r="E2597" s="11" t="s">
        <v>19972</v>
      </c>
      <c r="F2597" s="11">
        <v>32097499</v>
      </c>
      <c r="G2597" s="11" t="s">
        <v>20453</v>
      </c>
      <c r="H2597" s="11" t="s">
        <v>20454</v>
      </c>
      <c r="I2597" s="11" t="s">
        <v>2601</v>
      </c>
      <c r="J2597" s="11" t="s">
        <v>14215</v>
      </c>
      <c r="K2597" s="11" t="s">
        <v>7561</v>
      </c>
      <c r="L2597" s="11" t="s">
        <v>20455</v>
      </c>
      <c r="M2597" s="11" t="s">
        <v>7339</v>
      </c>
      <c r="N2597" s="12" t="s">
        <v>20456</v>
      </c>
      <c r="O2597" s="12" t="s">
        <v>20457</v>
      </c>
    </row>
    <row r="2598" spans="1:15" ht="15" customHeight="1" x14ac:dyDescent="0.3">
      <c r="A2598" s="11" t="s">
        <v>204</v>
      </c>
      <c r="B2598" s="11" t="s">
        <v>205</v>
      </c>
      <c r="C2598" s="17">
        <v>13</v>
      </c>
      <c r="D2598" s="11" t="s">
        <v>956</v>
      </c>
      <c r="E2598" s="11" t="s">
        <v>19972</v>
      </c>
      <c r="F2598" s="11">
        <v>32212272</v>
      </c>
      <c r="G2598" s="11" t="s">
        <v>20458</v>
      </c>
      <c r="H2598" s="11" t="s">
        <v>20459</v>
      </c>
      <c r="I2598" s="11" t="s">
        <v>2601</v>
      </c>
      <c r="J2598" s="11" t="s">
        <v>12542</v>
      </c>
      <c r="K2598" s="11" t="s">
        <v>7561</v>
      </c>
      <c r="L2598" s="11" t="s">
        <v>20460</v>
      </c>
      <c r="M2598" s="11" t="s">
        <v>7339</v>
      </c>
      <c r="N2598" s="12" t="s">
        <v>20461</v>
      </c>
      <c r="O2598" s="12" t="s">
        <v>20462</v>
      </c>
    </row>
    <row r="2599" spans="1:15" ht="15" customHeight="1" x14ac:dyDescent="0.3">
      <c r="A2599" s="11" t="s">
        <v>204</v>
      </c>
      <c r="B2599" s="11" t="s">
        <v>205</v>
      </c>
      <c r="C2599" s="17">
        <v>13</v>
      </c>
      <c r="D2599" s="11" t="s">
        <v>956</v>
      </c>
      <c r="E2599" s="11" t="s">
        <v>19972</v>
      </c>
      <c r="F2599" s="11">
        <v>31301233</v>
      </c>
      <c r="G2599" s="11" t="s">
        <v>20463</v>
      </c>
      <c r="H2599" s="11" t="s">
        <v>20464</v>
      </c>
      <c r="I2599" s="11" t="s">
        <v>2274</v>
      </c>
      <c r="J2599" s="11" t="s">
        <v>20416</v>
      </c>
      <c r="K2599" s="11" t="s">
        <v>7337</v>
      </c>
      <c r="L2599" s="11" t="s">
        <v>20465</v>
      </c>
      <c r="M2599" s="11" t="s">
        <v>7520</v>
      </c>
      <c r="N2599" s="12" t="s">
        <v>20466</v>
      </c>
      <c r="O2599" s="12" t="s">
        <v>20467</v>
      </c>
    </row>
    <row r="2600" spans="1:15" ht="15" customHeight="1" x14ac:dyDescent="0.3">
      <c r="A2600" s="11" t="s">
        <v>204</v>
      </c>
      <c r="B2600" s="11" t="s">
        <v>205</v>
      </c>
      <c r="C2600" s="17">
        <v>13</v>
      </c>
      <c r="D2600" s="11" t="s">
        <v>956</v>
      </c>
      <c r="E2600" s="11" t="s">
        <v>19972</v>
      </c>
      <c r="F2600" s="11">
        <v>31326396</v>
      </c>
      <c r="G2600" s="11" t="s">
        <v>20468</v>
      </c>
      <c r="H2600" s="11" t="s">
        <v>20469</v>
      </c>
      <c r="I2600" s="11" t="s">
        <v>2274</v>
      </c>
      <c r="J2600" s="11" t="s">
        <v>20470</v>
      </c>
      <c r="K2600" s="11" t="s">
        <v>7412</v>
      </c>
      <c r="L2600" s="11" t="s">
        <v>20471</v>
      </c>
      <c r="M2600" s="11" t="s">
        <v>7373</v>
      </c>
      <c r="N2600" s="12" t="s">
        <v>20472</v>
      </c>
      <c r="O2600" s="12" t="s">
        <v>20473</v>
      </c>
    </row>
    <row r="2601" spans="1:15" ht="15" customHeight="1" x14ac:dyDescent="0.3">
      <c r="A2601" s="11" t="s">
        <v>204</v>
      </c>
      <c r="B2601" s="11" t="s">
        <v>205</v>
      </c>
      <c r="C2601" s="17">
        <v>13</v>
      </c>
      <c r="D2601" s="11" t="s">
        <v>956</v>
      </c>
      <c r="E2601" s="11" t="s">
        <v>19997</v>
      </c>
      <c r="F2601" s="11">
        <v>31468502</v>
      </c>
      <c r="G2601" s="11" t="s">
        <v>20474</v>
      </c>
      <c r="H2601" s="11" t="s">
        <v>20475</v>
      </c>
      <c r="I2601" s="11" t="s">
        <v>2609</v>
      </c>
      <c r="J2601" s="11" t="s">
        <v>20476</v>
      </c>
      <c r="K2601" s="11" t="s">
        <v>8860</v>
      </c>
      <c r="L2601" s="11" t="s">
        <v>20477</v>
      </c>
      <c r="M2601" s="11" t="s">
        <v>12017</v>
      </c>
      <c r="N2601" s="12" t="s">
        <v>20478</v>
      </c>
      <c r="O2601" s="12" t="s">
        <v>20479</v>
      </c>
    </row>
    <row r="2602" spans="1:15" ht="15" customHeight="1" x14ac:dyDescent="0.3">
      <c r="A2602" s="11" t="s">
        <v>204</v>
      </c>
      <c r="B2602" s="11" t="s">
        <v>205</v>
      </c>
      <c r="C2602" s="17">
        <v>13</v>
      </c>
      <c r="D2602" s="11" t="s">
        <v>956</v>
      </c>
      <c r="E2602" s="11" t="s">
        <v>19972</v>
      </c>
      <c r="F2602" s="11">
        <v>33303784</v>
      </c>
      <c r="G2602" s="11" t="s">
        <v>20480</v>
      </c>
      <c r="H2602" s="11" t="s">
        <v>20481</v>
      </c>
      <c r="I2602" s="11" t="s">
        <v>20482</v>
      </c>
      <c r="J2602" s="11" t="s">
        <v>20482</v>
      </c>
      <c r="K2602" s="11" t="s">
        <v>7610</v>
      </c>
      <c r="L2602" s="11" t="s">
        <v>20483</v>
      </c>
      <c r="M2602" s="11" t="s">
        <v>8240</v>
      </c>
      <c r="N2602" s="12" t="s">
        <v>20484</v>
      </c>
      <c r="O2602" s="12" t="s">
        <v>20485</v>
      </c>
    </row>
    <row r="2603" spans="1:15" ht="15" customHeight="1" x14ac:dyDescent="0.3">
      <c r="A2603" s="11" t="s">
        <v>204</v>
      </c>
      <c r="B2603" s="11" t="s">
        <v>205</v>
      </c>
      <c r="C2603" s="17">
        <v>13</v>
      </c>
      <c r="D2603" s="11" t="s">
        <v>956</v>
      </c>
      <c r="E2603" s="11" t="s">
        <v>19972</v>
      </c>
      <c r="F2603" s="11">
        <v>32918489</v>
      </c>
      <c r="G2603" s="11" t="s">
        <v>20486</v>
      </c>
      <c r="H2603" s="11" t="s">
        <v>20487</v>
      </c>
      <c r="I2603" s="11" t="s">
        <v>2707</v>
      </c>
      <c r="J2603" s="11" t="s">
        <v>20488</v>
      </c>
      <c r="K2603" s="11" t="s">
        <v>7561</v>
      </c>
      <c r="L2603" s="11" t="s">
        <v>20489</v>
      </c>
      <c r="M2603" s="11" t="s">
        <v>8756</v>
      </c>
      <c r="N2603" s="12" t="s">
        <v>20490</v>
      </c>
      <c r="O2603" s="12" t="s">
        <v>20491</v>
      </c>
    </row>
    <row r="2604" spans="1:15" ht="15" customHeight="1" x14ac:dyDescent="0.3">
      <c r="A2604" s="11" t="s">
        <v>204</v>
      </c>
      <c r="B2604" s="11" t="s">
        <v>205</v>
      </c>
      <c r="C2604" s="17">
        <v>13</v>
      </c>
      <c r="D2604" s="11" t="s">
        <v>956</v>
      </c>
      <c r="E2604" s="11" t="s">
        <v>19972</v>
      </c>
      <c r="F2604" s="11">
        <v>32652611</v>
      </c>
      <c r="G2604" s="11" t="s">
        <v>19245</v>
      </c>
      <c r="H2604" s="11" t="s">
        <v>19246</v>
      </c>
      <c r="I2604" s="11" t="s">
        <v>2707</v>
      </c>
      <c r="J2604" s="11" t="s">
        <v>19247</v>
      </c>
      <c r="K2604" s="11" t="s">
        <v>7337</v>
      </c>
      <c r="L2604" s="11" t="s">
        <v>19248</v>
      </c>
      <c r="M2604" s="11" t="s">
        <v>7414</v>
      </c>
      <c r="N2604" s="12" t="s">
        <v>19249</v>
      </c>
      <c r="O2604" s="12" t="s">
        <v>19250</v>
      </c>
    </row>
    <row r="2605" spans="1:15" ht="15" customHeight="1" x14ac:dyDescent="0.3">
      <c r="A2605" s="11" t="s">
        <v>204</v>
      </c>
      <c r="B2605" s="11" t="s">
        <v>205</v>
      </c>
      <c r="C2605" s="17">
        <v>13</v>
      </c>
      <c r="D2605" s="11" t="s">
        <v>956</v>
      </c>
      <c r="E2605" s="11" t="s">
        <v>19972</v>
      </c>
      <c r="F2605" s="11">
        <v>32725257</v>
      </c>
      <c r="G2605" s="11" t="s">
        <v>20492</v>
      </c>
      <c r="H2605" s="11" t="s">
        <v>20493</v>
      </c>
      <c r="I2605" s="11" t="s">
        <v>20494</v>
      </c>
      <c r="J2605" s="11" t="s">
        <v>20494</v>
      </c>
      <c r="K2605" s="11" t="s">
        <v>7536</v>
      </c>
      <c r="L2605" s="11" t="s">
        <v>20495</v>
      </c>
      <c r="M2605" s="11" t="s">
        <v>7339</v>
      </c>
      <c r="N2605" s="12" t="s">
        <v>20496</v>
      </c>
      <c r="O2605" s="12" t="s">
        <v>20497</v>
      </c>
    </row>
    <row r="2606" spans="1:15" ht="15" customHeight="1" x14ac:dyDescent="0.3">
      <c r="A2606" s="11" t="s">
        <v>204</v>
      </c>
      <c r="B2606" s="11" t="s">
        <v>205</v>
      </c>
      <c r="C2606" s="17">
        <v>13</v>
      </c>
      <c r="D2606" s="11" t="s">
        <v>956</v>
      </c>
      <c r="E2606" s="11" t="s">
        <v>19972</v>
      </c>
      <c r="F2606" s="11">
        <v>32410213</v>
      </c>
      <c r="G2606" s="11" t="s">
        <v>20498</v>
      </c>
      <c r="H2606" s="11" t="s">
        <v>20499</v>
      </c>
      <c r="I2606" s="11" t="s">
        <v>3166</v>
      </c>
      <c r="J2606" s="11" t="s">
        <v>20500</v>
      </c>
      <c r="K2606" s="11" t="s">
        <v>7561</v>
      </c>
      <c r="L2606" s="11" t="s">
        <v>20501</v>
      </c>
      <c r="M2606" s="11" t="s">
        <v>8756</v>
      </c>
      <c r="N2606" s="12" t="s">
        <v>20502</v>
      </c>
      <c r="O2606" s="12" t="s">
        <v>20503</v>
      </c>
    </row>
    <row r="2607" spans="1:15" ht="15" customHeight="1" x14ac:dyDescent="0.3">
      <c r="A2607" s="11" t="s">
        <v>204</v>
      </c>
      <c r="B2607" s="11" t="s">
        <v>205</v>
      </c>
      <c r="C2607" s="17">
        <v>13</v>
      </c>
      <c r="D2607" s="11" t="s">
        <v>956</v>
      </c>
      <c r="E2607" s="11" t="s">
        <v>19997</v>
      </c>
      <c r="F2607" s="11">
        <v>32618001</v>
      </c>
      <c r="G2607" s="11" t="s">
        <v>20504</v>
      </c>
      <c r="H2607" s="11" t="s">
        <v>20505</v>
      </c>
      <c r="I2607" s="11" t="s">
        <v>3166</v>
      </c>
      <c r="J2607" s="11" t="s">
        <v>20506</v>
      </c>
      <c r="K2607" s="11" t="s">
        <v>7485</v>
      </c>
      <c r="L2607" s="11" t="s">
        <v>20507</v>
      </c>
      <c r="M2607" s="11" t="s">
        <v>8240</v>
      </c>
      <c r="N2607" s="12" t="s">
        <v>20508</v>
      </c>
      <c r="O2607" s="12" t="s">
        <v>20509</v>
      </c>
    </row>
    <row r="2608" spans="1:15" ht="15" customHeight="1" x14ac:dyDescent="0.3">
      <c r="A2608" s="11" t="s">
        <v>204</v>
      </c>
      <c r="B2608" s="11" t="s">
        <v>205</v>
      </c>
      <c r="C2608" s="17">
        <v>13</v>
      </c>
      <c r="D2608" s="11" t="s">
        <v>956</v>
      </c>
      <c r="E2608" s="11" t="s">
        <v>19972</v>
      </c>
      <c r="F2608" s="11">
        <v>32198940</v>
      </c>
      <c r="G2608" s="11" t="s">
        <v>20510</v>
      </c>
      <c r="H2608" s="11" t="s">
        <v>20511</v>
      </c>
      <c r="I2608" s="11" t="s">
        <v>3166</v>
      </c>
      <c r="J2608" s="11" t="s">
        <v>20500</v>
      </c>
      <c r="K2608" s="11" t="s">
        <v>7561</v>
      </c>
      <c r="L2608" s="11" t="s">
        <v>20512</v>
      </c>
      <c r="M2608" s="11" t="s">
        <v>8615</v>
      </c>
      <c r="N2608" s="12" t="s">
        <v>20513</v>
      </c>
      <c r="O2608" s="12" t="s">
        <v>20514</v>
      </c>
    </row>
    <row r="2609" spans="1:15" ht="15" customHeight="1" x14ac:dyDescent="0.3">
      <c r="A2609" s="11" t="s">
        <v>204</v>
      </c>
      <c r="B2609" s="11" t="s">
        <v>205</v>
      </c>
      <c r="C2609" s="17">
        <v>13</v>
      </c>
      <c r="D2609" s="11" t="s">
        <v>956</v>
      </c>
      <c r="E2609" s="11" t="s">
        <v>19972</v>
      </c>
      <c r="F2609" s="11">
        <v>32275080</v>
      </c>
      <c r="G2609" s="11" t="s">
        <v>20515</v>
      </c>
      <c r="H2609" s="11" t="s">
        <v>20516</v>
      </c>
      <c r="I2609" s="11" t="s">
        <v>3166</v>
      </c>
      <c r="J2609" s="11" t="s">
        <v>7796</v>
      </c>
      <c r="K2609" s="11" t="s">
        <v>7561</v>
      </c>
      <c r="L2609" s="11" t="s">
        <v>20517</v>
      </c>
      <c r="M2609" s="11" t="s">
        <v>8756</v>
      </c>
      <c r="N2609" s="12" t="s">
        <v>20518</v>
      </c>
      <c r="O2609" s="12" t="s">
        <v>20519</v>
      </c>
    </row>
    <row r="2610" spans="1:15" ht="15" customHeight="1" x14ac:dyDescent="0.3">
      <c r="A2610" s="11" t="s">
        <v>204</v>
      </c>
      <c r="B2610" s="11" t="s">
        <v>205</v>
      </c>
      <c r="C2610" s="17">
        <v>13</v>
      </c>
      <c r="D2610" s="11" t="s">
        <v>956</v>
      </c>
      <c r="E2610" s="11" t="s">
        <v>19972</v>
      </c>
      <c r="F2610" s="11">
        <v>31535386</v>
      </c>
      <c r="G2610" s="11" t="s">
        <v>20520</v>
      </c>
      <c r="H2610" s="11" t="s">
        <v>20521</v>
      </c>
      <c r="I2610" s="11" t="s">
        <v>1739</v>
      </c>
      <c r="J2610" s="11" t="s">
        <v>5584</v>
      </c>
      <c r="K2610" s="11" t="s">
        <v>7561</v>
      </c>
      <c r="L2610" s="11" t="s">
        <v>20522</v>
      </c>
      <c r="M2610" s="11" t="s">
        <v>8756</v>
      </c>
      <c r="N2610" s="12" t="s">
        <v>20523</v>
      </c>
      <c r="O2610" s="12" t="s">
        <v>20524</v>
      </c>
    </row>
    <row r="2611" spans="1:15" ht="15" customHeight="1" x14ac:dyDescent="0.3">
      <c r="A2611" s="11" t="s">
        <v>204</v>
      </c>
      <c r="B2611" s="11" t="s">
        <v>205</v>
      </c>
      <c r="C2611" s="17">
        <v>13</v>
      </c>
      <c r="D2611" s="11" t="s">
        <v>956</v>
      </c>
      <c r="E2611" s="11" t="s">
        <v>19972</v>
      </c>
      <c r="F2611" s="11">
        <v>33161406</v>
      </c>
      <c r="G2611" s="11" t="s">
        <v>20525</v>
      </c>
      <c r="H2611" s="11" t="s">
        <v>20526</v>
      </c>
      <c r="I2611" s="11" t="s">
        <v>1387</v>
      </c>
      <c r="J2611" s="11" t="s">
        <v>20527</v>
      </c>
      <c r="K2611" s="11" t="s">
        <v>20528</v>
      </c>
      <c r="L2611" s="11" t="s">
        <v>20529</v>
      </c>
      <c r="M2611" s="11" t="s">
        <v>8756</v>
      </c>
      <c r="N2611" s="12" t="s">
        <v>20530</v>
      </c>
      <c r="O2611" s="12" t="s">
        <v>20531</v>
      </c>
    </row>
    <row r="2612" spans="1:15" ht="15" customHeight="1" x14ac:dyDescent="0.3">
      <c r="A2612" s="11" t="s">
        <v>204</v>
      </c>
      <c r="B2612" s="11" t="s">
        <v>205</v>
      </c>
      <c r="C2612" s="17">
        <v>13</v>
      </c>
      <c r="D2612" s="11" t="s">
        <v>956</v>
      </c>
      <c r="E2612" s="11" t="s">
        <v>19972</v>
      </c>
      <c r="F2612" s="11">
        <v>30908727</v>
      </c>
      <c r="G2612" s="11" t="s">
        <v>20532</v>
      </c>
      <c r="H2612" s="11" t="s">
        <v>20533</v>
      </c>
      <c r="I2612" s="11" t="s">
        <v>2393</v>
      </c>
      <c r="J2612" s="11" t="s">
        <v>20534</v>
      </c>
      <c r="K2612" s="11" t="s">
        <v>20123</v>
      </c>
      <c r="L2612" s="11" t="s">
        <v>20535</v>
      </c>
      <c r="M2612" s="11" t="s">
        <v>16616</v>
      </c>
      <c r="N2612" s="12" t="s">
        <v>20536</v>
      </c>
      <c r="O2612" s="12" t="s">
        <v>20537</v>
      </c>
    </row>
    <row r="2613" spans="1:15" ht="15" customHeight="1" x14ac:dyDescent="0.3">
      <c r="A2613" s="11" t="s">
        <v>204</v>
      </c>
      <c r="B2613" s="11" t="s">
        <v>205</v>
      </c>
      <c r="C2613" s="17">
        <v>13</v>
      </c>
      <c r="D2613" s="11" t="s">
        <v>956</v>
      </c>
      <c r="E2613" s="11" t="s">
        <v>19972</v>
      </c>
      <c r="F2613" s="11">
        <v>31302245</v>
      </c>
      <c r="G2613" s="11" t="s">
        <v>20538</v>
      </c>
      <c r="H2613" s="11" t="s">
        <v>20539</v>
      </c>
      <c r="I2613" s="11" t="s">
        <v>2614</v>
      </c>
      <c r="J2613" s="11" t="s">
        <v>20540</v>
      </c>
      <c r="K2613" s="11" t="s">
        <v>8923</v>
      </c>
      <c r="L2613" s="11" t="s">
        <v>20541</v>
      </c>
      <c r="M2613" s="11" t="s">
        <v>7373</v>
      </c>
      <c r="N2613" s="12" t="s">
        <v>20542</v>
      </c>
      <c r="O2613" s="12" t="s">
        <v>20543</v>
      </c>
    </row>
    <row r="2614" spans="1:15" ht="15" customHeight="1" x14ac:dyDescent="0.3">
      <c r="A2614" s="11" t="s">
        <v>204</v>
      </c>
      <c r="B2614" s="11" t="s">
        <v>205</v>
      </c>
      <c r="C2614" s="17">
        <v>13</v>
      </c>
      <c r="D2614" s="11" t="s">
        <v>956</v>
      </c>
      <c r="E2614" s="11" t="s">
        <v>19972</v>
      </c>
      <c r="F2614" s="11">
        <v>30972747</v>
      </c>
      <c r="G2614" s="11" t="s">
        <v>17941</v>
      </c>
      <c r="H2614" s="11" t="s">
        <v>17942</v>
      </c>
      <c r="I2614" s="11" t="s">
        <v>2614</v>
      </c>
      <c r="J2614" s="11" t="s">
        <v>17943</v>
      </c>
      <c r="K2614" s="11" t="s">
        <v>7337</v>
      </c>
      <c r="L2614" s="11" t="s">
        <v>17944</v>
      </c>
      <c r="M2614" s="11" t="s">
        <v>11164</v>
      </c>
      <c r="N2614" s="12" t="s">
        <v>17945</v>
      </c>
      <c r="O2614" s="12" t="s">
        <v>17946</v>
      </c>
    </row>
    <row r="2615" spans="1:15" ht="15" customHeight="1" x14ac:dyDescent="0.3">
      <c r="A2615" s="11" t="s">
        <v>204</v>
      </c>
      <c r="B2615" s="11" t="s">
        <v>205</v>
      </c>
      <c r="C2615" s="17">
        <v>13</v>
      </c>
      <c r="D2615" s="11" t="s">
        <v>956</v>
      </c>
      <c r="E2615" s="11" t="s">
        <v>19972</v>
      </c>
      <c r="F2615" s="11">
        <v>30815890</v>
      </c>
      <c r="G2615" s="11" t="s">
        <v>20544</v>
      </c>
      <c r="H2615" s="11" t="s">
        <v>20545</v>
      </c>
      <c r="I2615" s="11" t="s">
        <v>2614</v>
      </c>
      <c r="J2615" s="11" t="s">
        <v>20546</v>
      </c>
      <c r="K2615" s="11" t="s">
        <v>7561</v>
      </c>
      <c r="L2615" s="11" t="s">
        <v>20547</v>
      </c>
      <c r="M2615" s="11" t="s">
        <v>8756</v>
      </c>
      <c r="N2615" s="12" t="s">
        <v>20548</v>
      </c>
      <c r="O2615" s="12" t="s">
        <v>20549</v>
      </c>
    </row>
    <row r="2616" spans="1:15" ht="15" customHeight="1" x14ac:dyDescent="0.3">
      <c r="A2616" s="11" t="s">
        <v>204</v>
      </c>
      <c r="B2616" s="11" t="s">
        <v>205</v>
      </c>
      <c r="C2616" s="17">
        <v>13</v>
      </c>
      <c r="D2616" s="11" t="s">
        <v>956</v>
      </c>
      <c r="E2616" s="11" t="s">
        <v>19972</v>
      </c>
      <c r="F2616" s="11">
        <v>30850646</v>
      </c>
      <c r="G2616" s="11" t="s">
        <v>11691</v>
      </c>
      <c r="H2616" s="11" t="s">
        <v>11692</v>
      </c>
      <c r="I2616" s="11" t="s">
        <v>11693</v>
      </c>
      <c r="J2616" s="11" t="s">
        <v>11693</v>
      </c>
      <c r="K2616" s="11" t="s">
        <v>7687</v>
      </c>
      <c r="L2616" s="11" t="s">
        <v>11694</v>
      </c>
      <c r="M2616" s="11" t="s">
        <v>7373</v>
      </c>
      <c r="N2616" s="12" t="s">
        <v>11695</v>
      </c>
      <c r="O2616" s="12" t="s">
        <v>11696</v>
      </c>
    </row>
    <row r="2617" spans="1:15" ht="15" customHeight="1" x14ac:dyDescent="0.3">
      <c r="A2617" s="11" t="s">
        <v>204</v>
      </c>
      <c r="B2617" s="11" t="s">
        <v>205</v>
      </c>
      <c r="C2617" s="17">
        <v>13</v>
      </c>
      <c r="D2617" s="11" t="s">
        <v>956</v>
      </c>
      <c r="E2617" s="11" t="s">
        <v>19972</v>
      </c>
      <c r="F2617" s="11">
        <v>30718914</v>
      </c>
      <c r="G2617" s="11" t="s">
        <v>20550</v>
      </c>
      <c r="H2617" s="11" t="s">
        <v>20551</v>
      </c>
      <c r="I2617" s="11" t="s">
        <v>7912</v>
      </c>
      <c r="J2617" s="11" t="s">
        <v>20552</v>
      </c>
      <c r="K2617" s="11" t="s">
        <v>20553</v>
      </c>
      <c r="L2617" s="11" t="s">
        <v>20554</v>
      </c>
      <c r="M2617" s="11" t="s">
        <v>7389</v>
      </c>
      <c r="N2617" s="12" t="s">
        <v>20555</v>
      </c>
      <c r="O2617" s="12" t="s">
        <v>20556</v>
      </c>
    </row>
    <row r="2618" spans="1:15" ht="15" customHeight="1" x14ac:dyDescent="0.3">
      <c r="A2618" s="11" t="s">
        <v>204</v>
      </c>
      <c r="B2618" s="11" t="s">
        <v>205</v>
      </c>
      <c r="C2618" s="17">
        <v>13</v>
      </c>
      <c r="D2618" s="11" t="s">
        <v>956</v>
      </c>
      <c r="E2618" s="11" t="s">
        <v>19972</v>
      </c>
      <c r="F2618" s="11">
        <v>30846478</v>
      </c>
      <c r="G2618" s="11" t="s">
        <v>20557</v>
      </c>
      <c r="H2618" s="11" t="s">
        <v>20558</v>
      </c>
      <c r="I2618" s="11" t="s">
        <v>20559</v>
      </c>
      <c r="J2618" s="11" t="s">
        <v>20560</v>
      </c>
      <c r="K2618" s="11" t="s">
        <v>20561</v>
      </c>
      <c r="L2618" s="11" t="s">
        <v>20562</v>
      </c>
      <c r="M2618" s="11" t="s">
        <v>18306</v>
      </c>
      <c r="N2618" s="12" t="s">
        <v>20563</v>
      </c>
      <c r="O2618" s="12" t="s">
        <v>20564</v>
      </c>
    </row>
    <row r="2619" spans="1:15" ht="15" customHeight="1" x14ac:dyDescent="0.3">
      <c r="A2619" s="11" t="s">
        <v>204</v>
      </c>
      <c r="B2619" s="11" t="s">
        <v>205</v>
      </c>
      <c r="C2619" s="17">
        <v>13</v>
      </c>
      <c r="D2619" s="11" t="s">
        <v>956</v>
      </c>
      <c r="E2619" s="11" t="s">
        <v>19972</v>
      </c>
      <c r="F2619" s="11">
        <v>30682393</v>
      </c>
      <c r="G2619" s="11" t="s">
        <v>20565</v>
      </c>
      <c r="H2619" s="11" t="s">
        <v>20566</v>
      </c>
      <c r="I2619" s="11" t="s">
        <v>2403</v>
      </c>
      <c r="J2619" s="11" t="s">
        <v>20567</v>
      </c>
      <c r="K2619" s="11" t="s">
        <v>7754</v>
      </c>
      <c r="L2619" s="11" t="s">
        <v>20568</v>
      </c>
      <c r="M2619" s="11" t="s">
        <v>7604</v>
      </c>
      <c r="N2619" s="12" t="s">
        <v>20569</v>
      </c>
      <c r="O2619" s="12" t="s">
        <v>20570</v>
      </c>
    </row>
    <row r="2620" spans="1:15" ht="15" customHeight="1" x14ac:dyDescent="0.3">
      <c r="A2620" s="11" t="s">
        <v>204</v>
      </c>
      <c r="B2620" s="11" t="s">
        <v>205</v>
      </c>
      <c r="C2620" s="17">
        <v>13</v>
      </c>
      <c r="D2620" s="11" t="s">
        <v>956</v>
      </c>
      <c r="E2620" s="11" t="s">
        <v>19972</v>
      </c>
      <c r="F2620" s="11">
        <v>30684555</v>
      </c>
      <c r="G2620" s="11" t="s">
        <v>20571</v>
      </c>
      <c r="H2620" s="11" t="s">
        <v>20572</v>
      </c>
      <c r="I2620" s="11" t="s">
        <v>4741</v>
      </c>
      <c r="J2620" s="11" t="s">
        <v>20567</v>
      </c>
      <c r="K2620" s="11" t="s">
        <v>7412</v>
      </c>
      <c r="L2620" s="11" t="s">
        <v>20573</v>
      </c>
      <c r="M2620" s="11" t="s">
        <v>10213</v>
      </c>
      <c r="N2620" s="12" t="s">
        <v>20574</v>
      </c>
      <c r="O2620" s="12" t="s">
        <v>20575</v>
      </c>
    </row>
    <row r="2621" spans="1:15" ht="15" customHeight="1" x14ac:dyDescent="0.3">
      <c r="A2621" s="11" t="s">
        <v>204</v>
      </c>
      <c r="B2621" s="11" t="s">
        <v>205</v>
      </c>
      <c r="C2621" s="17">
        <v>13</v>
      </c>
      <c r="D2621" s="11" t="s">
        <v>956</v>
      </c>
      <c r="E2621" s="11" t="s">
        <v>19972</v>
      </c>
      <c r="F2621" s="11">
        <v>30586144</v>
      </c>
      <c r="G2621" s="11" t="s">
        <v>20576</v>
      </c>
      <c r="H2621" s="11" t="s">
        <v>20577</v>
      </c>
      <c r="I2621" s="11" t="s">
        <v>4668</v>
      </c>
      <c r="J2621" s="11"/>
      <c r="K2621" s="11" t="s">
        <v>7426</v>
      </c>
      <c r="L2621" s="11" t="s">
        <v>20578</v>
      </c>
      <c r="M2621" s="11" t="s">
        <v>8240</v>
      </c>
      <c r="N2621" s="12" t="s">
        <v>20579</v>
      </c>
      <c r="O2621" s="12" t="s">
        <v>20580</v>
      </c>
    </row>
    <row r="2622" spans="1:15" ht="15" customHeight="1" x14ac:dyDescent="0.3">
      <c r="A2622" s="11" t="s">
        <v>204</v>
      </c>
      <c r="B2622" s="11" t="s">
        <v>205</v>
      </c>
      <c r="C2622" s="17">
        <v>13</v>
      </c>
      <c r="D2622" s="11" t="s">
        <v>956</v>
      </c>
      <c r="E2622" s="11" t="s">
        <v>19972</v>
      </c>
      <c r="F2622" s="11">
        <v>30248333</v>
      </c>
      <c r="G2622" s="11" t="s">
        <v>20581</v>
      </c>
      <c r="H2622" s="11" t="s">
        <v>20582</v>
      </c>
      <c r="I2622" s="11" t="s">
        <v>7939</v>
      </c>
      <c r="J2622" s="11" t="s">
        <v>20583</v>
      </c>
      <c r="K2622" s="11" t="s">
        <v>7412</v>
      </c>
      <c r="L2622" s="11" t="s">
        <v>20584</v>
      </c>
      <c r="M2622" s="11" t="s">
        <v>20585</v>
      </c>
      <c r="N2622" s="12" t="s">
        <v>20586</v>
      </c>
      <c r="O2622" s="12" t="s">
        <v>20587</v>
      </c>
    </row>
    <row r="2623" spans="1:15" ht="15" customHeight="1" x14ac:dyDescent="0.3">
      <c r="A2623" s="11" t="s">
        <v>204</v>
      </c>
      <c r="B2623" s="11" t="s">
        <v>205</v>
      </c>
      <c r="C2623" s="17">
        <v>13</v>
      </c>
      <c r="D2623" s="11" t="s">
        <v>956</v>
      </c>
      <c r="E2623" s="11" t="s">
        <v>19972</v>
      </c>
      <c r="F2623" s="11">
        <v>31797372</v>
      </c>
      <c r="G2623" s="11" t="s">
        <v>20588</v>
      </c>
      <c r="H2623" s="11" t="s">
        <v>20589</v>
      </c>
      <c r="I2623" s="11" t="s">
        <v>1322</v>
      </c>
      <c r="J2623" s="11"/>
      <c r="K2623" s="11" t="s">
        <v>7337</v>
      </c>
      <c r="L2623" s="11" t="s">
        <v>20590</v>
      </c>
      <c r="M2623" s="11" t="s">
        <v>9704</v>
      </c>
      <c r="N2623" s="12" t="s">
        <v>20591</v>
      </c>
      <c r="O2623" s="12" t="s">
        <v>20592</v>
      </c>
    </row>
    <row r="2624" spans="1:15" ht="15" customHeight="1" x14ac:dyDescent="0.3">
      <c r="A2624" s="11" t="s">
        <v>204</v>
      </c>
      <c r="B2624" s="11" t="s">
        <v>205</v>
      </c>
      <c r="C2624" s="17">
        <v>13</v>
      </c>
      <c r="D2624" s="11" t="s">
        <v>956</v>
      </c>
      <c r="E2624" s="11" t="s">
        <v>19972</v>
      </c>
      <c r="F2624" s="11">
        <v>30924923</v>
      </c>
      <c r="G2624" s="11" t="s">
        <v>20593</v>
      </c>
      <c r="H2624" s="11" t="s">
        <v>20594</v>
      </c>
      <c r="I2624" s="11" t="s">
        <v>1322</v>
      </c>
      <c r="J2624" s="11" t="s">
        <v>20595</v>
      </c>
      <c r="K2624" s="11" t="s">
        <v>7337</v>
      </c>
      <c r="L2624" s="11" t="s">
        <v>20596</v>
      </c>
      <c r="M2624" s="11" t="s">
        <v>7339</v>
      </c>
      <c r="N2624" s="12" t="s">
        <v>20597</v>
      </c>
      <c r="O2624" s="12" t="s">
        <v>20598</v>
      </c>
    </row>
    <row r="2625" spans="1:15" ht="15" customHeight="1" x14ac:dyDescent="0.3">
      <c r="A2625" s="11" t="s">
        <v>204</v>
      </c>
      <c r="B2625" s="11" t="s">
        <v>205</v>
      </c>
      <c r="C2625" s="17">
        <v>13</v>
      </c>
      <c r="D2625" s="11" t="s">
        <v>956</v>
      </c>
      <c r="E2625" s="11" t="s">
        <v>19972</v>
      </c>
      <c r="F2625" s="11">
        <v>31226264</v>
      </c>
      <c r="G2625" s="11" t="s">
        <v>20599</v>
      </c>
      <c r="H2625" s="11" t="s">
        <v>20600</v>
      </c>
      <c r="I2625" s="11" t="s">
        <v>1322</v>
      </c>
      <c r="J2625" s="11" t="s">
        <v>17159</v>
      </c>
      <c r="K2625" s="11" t="s">
        <v>7412</v>
      </c>
      <c r="L2625" s="11" t="s">
        <v>20601</v>
      </c>
      <c r="M2625" s="11" t="s">
        <v>7414</v>
      </c>
      <c r="N2625" s="12" t="s">
        <v>20602</v>
      </c>
      <c r="O2625" s="12" t="s">
        <v>20603</v>
      </c>
    </row>
    <row r="2626" spans="1:15" ht="15" customHeight="1" x14ac:dyDescent="0.3">
      <c r="A2626" s="11" t="s">
        <v>204</v>
      </c>
      <c r="B2626" s="11" t="s">
        <v>205</v>
      </c>
      <c r="C2626" s="17">
        <v>13</v>
      </c>
      <c r="D2626" s="11" t="s">
        <v>956</v>
      </c>
      <c r="E2626" s="11" t="s">
        <v>19972</v>
      </c>
      <c r="F2626" s="11">
        <v>30463024</v>
      </c>
      <c r="G2626" s="11" t="s">
        <v>20604</v>
      </c>
      <c r="H2626" s="11" t="s">
        <v>20605</v>
      </c>
      <c r="I2626" s="11" t="s">
        <v>3613</v>
      </c>
      <c r="J2626" s="11" t="s">
        <v>20606</v>
      </c>
      <c r="K2626" s="11" t="s">
        <v>8923</v>
      </c>
      <c r="L2626" s="11" t="s">
        <v>20607</v>
      </c>
      <c r="M2626" s="11" t="s">
        <v>8240</v>
      </c>
      <c r="N2626" s="12" t="s">
        <v>20608</v>
      </c>
      <c r="O2626" s="12" t="s">
        <v>20609</v>
      </c>
    </row>
    <row r="2627" spans="1:15" ht="15" customHeight="1" x14ac:dyDescent="0.3">
      <c r="A2627" s="11" t="s">
        <v>204</v>
      </c>
      <c r="B2627" s="11" t="s">
        <v>205</v>
      </c>
      <c r="C2627" s="17">
        <v>13</v>
      </c>
      <c r="D2627" s="11" t="s">
        <v>956</v>
      </c>
      <c r="E2627" s="11" t="s">
        <v>19972</v>
      </c>
      <c r="F2627" s="11">
        <v>31158401</v>
      </c>
      <c r="G2627" s="11" t="s">
        <v>20610</v>
      </c>
      <c r="H2627" s="11" t="s">
        <v>20611</v>
      </c>
      <c r="I2627" s="11" t="s">
        <v>3613</v>
      </c>
      <c r="J2627" s="11" t="s">
        <v>20612</v>
      </c>
      <c r="K2627" s="11" t="s">
        <v>7371</v>
      </c>
      <c r="L2627" s="11" t="s">
        <v>20613</v>
      </c>
      <c r="M2627" s="11" t="s">
        <v>7373</v>
      </c>
      <c r="N2627" s="12" t="s">
        <v>20614</v>
      </c>
      <c r="O2627" s="12" t="s">
        <v>20615</v>
      </c>
    </row>
    <row r="2628" spans="1:15" ht="15" customHeight="1" x14ac:dyDescent="0.3">
      <c r="A2628" s="11" t="s">
        <v>204</v>
      </c>
      <c r="B2628" s="11" t="s">
        <v>205</v>
      </c>
      <c r="C2628" s="17">
        <v>13</v>
      </c>
      <c r="D2628" s="11" t="s">
        <v>956</v>
      </c>
      <c r="E2628" s="11" t="s">
        <v>19972</v>
      </c>
      <c r="F2628" s="11">
        <v>30978421</v>
      </c>
      <c r="G2628" s="11" t="s">
        <v>20616</v>
      </c>
      <c r="H2628" s="11" t="s">
        <v>20617</v>
      </c>
      <c r="I2628" s="11" t="s">
        <v>3613</v>
      </c>
      <c r="J2628" s="11" t="s">
        <v>7979</v>
      </c>
      <c r="K2628" s="11" t="s">
        <v>7754</v>
      </c>
      <c r="L2628" s="11" t="s">
        <v>20618</v>
      </c>
      <c r="M2628" s="11" t="s">
        <v>7604</v>
      </c>
      <c r="N2628" s="12" t="s">
        <v>20619</v>
      </c>
      <c r="O2628" s="12" t="s">
        <v>20620</v>
      </c>
    </row>
    <row r="2629" spans="1:15" ht="15" customHeight="1" x14ac:dyDescent="0.3">
      <c r="A2629" s="11" t="s">
        <v>204</v>
      </c>
      <c r="B2629" s="11" t="s">
        <v>205</v>
      </c>
      <c r="C2629" s="17">
        <v>13</v>
      </c>
      <c r="D2629" s="11" t="s">
        <v>956</v>
      </c>
      <c r="E2629" s="11" t="s">
        <v>19972</v>
      </c>
      <c r="F2629" s="11">
        <v>30011071</v>
      </c>
      <c r="G2629" s="11" t="s">
        <v>20621</v>
      </c>
      <c r="H2629" s="11" t="s">
        <v>20622</v>
      </c>
      <c r="I2629" s="11" t="s">
        <v>1045</v>
      </c>
      <c r="J2629" s="11" t="s">
        <v>20623</v>
      </c>
      <c r="K2629" s="11" t="s">
        <v>8860</v>
      </c>
      <c r="L2629" s="11" t="s">
        <v>20624</v>
      </c>
      <c r="M2629" s="11" t="s">
        <v>7339</v>
      </c>
      <c r="N2629" s="12" t="s">
        <v>20625</v>
      </c>
      <c r="O2629" s="12" t="s">
        <v>20626</v>
      </c>
    </row>
    <row r="2630" spans="1:15" ht="15" customHeight="1" x14ac:dyDescent="0.3">
      <c r="A2630" s="11" t="s">
        <v>204</v>
      </c>
      <c r="B2630" s="11" t="s">
        <v>205</v>
      </c>
      <c r="C2630" s="17">
        <v>13</v>
      </c>
      <c r="D2630" s="11" t="s">
        <v>956</v>
      </c>
      <c r="E2630" s="11" t="s">
        <v>19972</v>
      </c>
      <c r="F2630" s="11">
        <v>30016581</v>
      </c>
      <c r="G2630" s="11" t="s">
        <v>20627</v>
      </c>
      <c r="H2630" s="11" t="s">
        <v>20628</v>
      </c>
      <c r="I2630" s="11" t="s">
        <v>2723</v>
      </c>
      <c r="J2630" s="11" t="s">
        <v>11716</v>
      </c>
      <c r="K2630" s="11" t="s">
        <v>17850</v>
      </c>
      <c r="L2630" s="11" t="s">
        <v>20629</v>
      </c>
      <c r="M2630" s="11" t="s">
        <v>7373</v>
      </c>
      <c r="N2630" s="12" t="s">
        <v>20630</v>
      </c>
      <c r="O2630" s="12" t="s">
        <v>20631</v>
      </c>
    </row>
    <row r="2631" spans="1:15" ht="15" customHeight="1" x14ac:dyDescent="0.3">
      <c r="A2631" s="11" t="s">
        <v>204</v>
      </c>
      <c r="B2631" s="11" t="s">
        <v>205</v>
      </c>
      <c r="C2631" s="17">
        <v>13</v>
      </c>
      <c r="D2631" s="11" t="s">
        <v>956</v>
      </c>
      <c r="E2631" s="11" t="s">
        <v>19972</v>
      </c>
      <c r="F2631" s="11">
        <v>30318137</v>
      </c>
      <c r="G2631" s="11" t="s">
        <v>20632</v>
      </c>
      <c r="H2631" s="11" t="s">
        <v>20633</v>
      </c>
      <c r="I2631" s="11" t="s">
        <v>4317</v>
      </c>
      <c r="J2631" s="11"/>
      <c r="K2631" s="11" t="s">
        <v>7754</v>
      </c>
      <c r="L2631" s="11" t="s">
        <v>20634</v>
      </c>
      <c r="M2631" s="11" t="s">
        <v>7350</v>
      </c>
      <c r="N2631" s="12" t="s">
        <v>20635</v>
      </c>
      <c r="O2631" s="12" t="s">
        <v>20636</v>
      </c>
    </row>
    <row r="2632" spans="1:15" ht="15" customHeight="1" x14ac:dyDescent="0.3">
      <c r="A2632" s="11" t="s">
        <v>204</v>
      </c>
      <c r="B2632" s="11" t="s">
        <v>205</v>
      </c>
      <c r="C2632" s="17">
        <v>13</v>
      </c>
      <c r="D2632" s="11" t="s">
        <v>956</v>
      </c>
      <c r="E2632" s="11" t="s">
        <v>19972</v>
      </c>
      <c r="F2632" s="11">
        <v>30318136</v>
      </c>
      <c r="G2632" s="11" t="s">
        <v>20637</v>
      </c>
      <c r="H2632" s="11" t="s">
        <v>20638</v>
      </c>
      <c r="I2632" s="11" t="s">
        <v>4317</v>
      </c>
      <c r="J2632" s="11"/>
      <c r="K2632" s="11" t="s">
        <v>7754</v>
      </c>
      <c r="L2632" s="11" t="s">
        <v>20639</v>
      </c>
      <c r="M2632" s="11" t="s">
        <v>7350</v>
      </c>
      <c r="N2632" s="12" t="s">
        <v>20640</v>
      </c>
      <c r="O2632" s="12" t="s">
        <v>20641</v>
      </c>
    </row>
    <row r="2633" spans="1:15" ht="15" customHeight="1" x14ac:dyDescent="0.3">
      <c r="A2633" s="11" t="s">
        <v>204</v>
      </c>
      <c r="B2633" s="11" t="s">
        <v>205</v>
      </c>
      <c r="C2633" s="17">
        <v>13</v>
      </c>
      <c r="D2633" s="11" t="s">
        <v>956</v>
      </c>
      <c r="E2633" s="11" t="s">
        <v>19972</v>
      </c>
      <c r="F2633" s="11">
        <v>29504492</v>
      </c>
      <c r="G2633" s="11" t="s">
        <v>20642</v>
      </c>
      <c r="H2633" s="11" t="s">
        <v>20643</v>
      </c>
      <c r="I2633" s="11" t="s">
        <v>4317</v>
      </c>
      <c r="J2633" s="11" t="s">
        <v>20644</v>
      </c>
      <c r="K2633" s="11" t="s">
        <v>20645</v>
      </c>
      <c r="L2633" s="11" t="s">
        <v>20646</v>
      </c>
      <c r="M2633" s="11" t="s">
        <v>8756</v>
      </c>
      <c r="N2633" s="12" t="s">
        <v>20647</v>
      </c>
      <c r="O2633" s="12" t="s">
        <v>20648</v>
      </c>
    </row>
    <row r="2634" spans="1:15" ht="15" customHeight="1" x14ac:dyDescent="0.3">
      <c r="A2634" s="11" t="s">
        <v>204</v>
      </c>
      <c r="B2634" s="11" t="s">
        <v>205</v>
      </c>
      <c r="C2634" s="17">
        <v>13</v>
      </c>
      <c r="D2634" s="11" t="s">
        <v>956</v>
      </c>
      <c r="E2634" s="11" t="s">
        <v>19972</v>
      </c>
      <c r="F2634" s="11">
        <v>29422292</v>
      </c>
      <c r="G2634" s="11" t="s">
        <v>20649</v>
      </c>
      <c r="H2634" s="11" t="s">
        <v>20650</v>
      </c>
      <c r="I2634" s="11" t="s">
        <v>2280</v>
      </c>
      <c r="J2634" s="11" t="s">
        <v>20651</v>
      </c>
      <c r="K2634" s="11" t="s">
        <v>10218</v>
      </c>
      <c r="L2634" s="11" t="s">
        <v>20652</v>
      </c>
      <c r="M2634" s="11" t="s">
        <v>7350</v>
      </c>
      <c r="N2634" s="12" t="s">
        <v>20653</v>
      </c>
      <c r="O2634" s="12" t="s">
        <v>20654</v>
      </c>
    </row>
    <row r="2635" spans="1:15" ht="15" customHeight="1" x14ac:dyDescent="0.3">
      <c r="A2635" s="11" t="s">
        <v>204</v>
      </c>
      <c r="B2635" s="11" t="s">
        <v>205</v>
      </c>
      <c r="C2635" s="17">
        <v>13</v>
      </c>
      <c r="D2635" s="11" t="s">
        <v>956</v>
      </c>
      <c r="E2635" s="11" t="s">
        <v>19972</v>
      </c>
      <c r="F2635" s="11">
        <v>29391251</v>
      </c>
      <c r="G2635" s="11" t="s">
        <v>20655</v>
      </c>
      <c r="H2635" s="11" t="s">
        <v>20656</v>
      </c>
      <c r="I2635" s="11" t="s">
        <v>2280</v>
      </c>
      <c r="J2635" s="11" t="s">
        <v>6752</v>
      </c>
      <c r="K2635" s="11" t="s">
        <v>7412</v>
      </c>
      <c r="L2635" s="11" t="s">
        <v>20657</v>
      </c>
      <c r="M2635" s="11" t="s">
        <v>7373</v>
      </c>
      <c r="N2635" s="12" t="s">
        <v>20658</v>
      </c>
      <c r="O2635" s="12" t="s">
        <v>20659</v>
      </c>
    </row>
    <row r="2636" spans="1:15" ht="15" customHeight="1" x14ac:dyDescent="0.3">
      <c r="A2636" s="11" t="s">
        <v>204</v>
      </c>
      <c r="B2636" s="11" t="s">
        <v>205</v>
      </c>
      <c r="C2636" s="17">
        <v>13</v>
      </c>
      <c r="D2636" s="11" t="s">
        <v>956</v>
      </c>
      <c r="E2636" s="11" t="s">
        <v>19972</v>
      </c>
      <c r="F2636" s="11">
        <v>29138120</v>
      </c>
      <c r="G2636" s="11" t="s">
        <v>20660</v>
      </c>
      <c r="H2636" s="11" t="s">
        <v>20661</v>
      </c>
      <c r="I2636" s="11" t="s">
        <v>1026</v>
      </c>
      <c r="J2636" s="11" t="s">
        <v>20662</v>
      </c>
      <c r="K2636" s="11" t="s">
        <v>8923</v>
      </c>
      <c r="L2636" s="11" t="s">
        <v>20663</v>
      </c>
      <c r="M2636" s="11" t="s">
        <v>7373</v>
      </c>
      <c r="N2636" s="12" t="s">
        <v>20664</v>
      </c>
      <c r="O2636" s="12" t="s">
        <v>20665</v>
      </c>
    </row>
    <row r="2637" spans="1:15" ht="15" customHeight="1" x14ac:dyDescent="0.3">
      <c r="A2637" s="11" t="s">
        <v>204</v>
      </c>
      <c r="B2637" s="11" t="s">
        <v>205</v>
      </c>
      <c r="C2637" s="17">
        <v>13</v>
      </c>
      <c r="D2637" s="11" t="s">
        <v>956</v>
      </c>
      <c r="E2637" s="11" t="s">
        <v>19972</v>
      </c>
      <c r="F2637" s="11">
        <v>28940524</v>
      </c>
      <c r="G2637" s="11" t="s">
        <v>20666</v>
      </c>
      <c r="H2637" s="11" t="s">
        <v>20667</v>
      </c>
      <c r="I2637" s="11" t="s">
        <v>1026</v>
      </c>
      <c r="J2637" s="11" t="s">
        <v>12630</v>
      </c>
      <c r="K2637" s="11" t="s">
        <v>7561</v>
      </c>
      <c r="L2637" s="11" t="s">
        <v>20668</v>
      </c>
      <c r="M2637" s="11" t="s">
        <v>8188</v>
      </c>
      <c r="N2637" s="12" t="s">
        <v>20669</v>
      </c>
      <c r="O2637" s="12" t="s">
        <v>20670</v>
      </c>
    </row>
    <row r="2638" spans="1:15" ht="15" customHeight="1" x14ac:dyDescent="0.3">
      <c r="A2638" s="11" t="s">
        <v>204</v>
      </c>
      <c r="B2638" s="11" t="s">
        <v>205</v>
      </c>
      <c r="C2638" s="17">
        <v>13</v>
      </c>
      <c r="D2638" s="11" t="s">
        <v>956</v>
      </c>
      <c r="E2638" s="11" t="s">
        <v>19972</v>
      </c>
      <c r="F2638" s="11">
        <v>29550416</v>
      </c>
      <c r="G2638" s="11" t="s">
        <v>20671</v>
      </c>
      <c r="H2638" s="11" t="s">
        <v>20672</v>
      </c>
      <c r="I2638" s="11" t="s">
        <v>4822</v>
      </c>
      <c r="J2638" s="11" t="s">
        <v>20673</v>
      </c>
      <c r="K2638" s="11" t="s">
        <v>7412</v>
      </c>
      <c r="L2638" s="11" t="s">
        <v>20674</v>
      </c>
      <c r="M2638" s="11" t="s">
        <v>20675</v>
      </c>
      <c r="N2638" s="12" t="s">
        <v>20676</v>
      </c>
      <c r="O2638" s="12" t="s">
        <v>20677</v>
      </c>
    </row>
    <row r="2639" spans="1:15" ht="15" customHeight="1" x14ac:dyDescent="0.3">
      <c r="A2639" s="11" t="s">
        <v>204</v>
      </c>
      <c r="B2639" s="11" t="s">
        <v>205</v>
      </c>
      <c r="C2639" s="17">
        <v>13</v>
      </c>
      <c r="D2639" s="11" t="s">
        <v>956</v>
      </c>
      <c r="E2639" s="11" t="s">
        <v>19972</v>
      </c>
      <c r="F2639" s="11">
        <v>29745997</v>
      </c>
      <c r="G2639" s="11" t="s">
        <v>20678</v>
      </c>
      <c r="H2639" s="11" t="s">
        <v>20679</v>
      </c>
      <c r="I2639" s="11" t="s">
        <v>3047</v>
      </c>
      <c r="J2639" s="11" t="s">
        <v>20680</v>
      </c>
      <c r="K2639" s="11" t="s">
        <v>20681</v>
      </c>
      <c r="L2639" s="11" t="s">
        <v>20682</v>
      </c>
      <c r="M2639" s="11" t="s">
        <v>7373</v>
      </c>
      <c r="N2639" s="12" t="s">
        <v>20683</v>
      </c>
      <c r="O2639" s="12" t="s">
        <v>20684</v>
      </c>
    </row>
    <row r="2640" spans="1:15" ht="15" customHeight="1" x14ac:dyDescent="0.3">
      <c r="A2640" s="11" t="s">
        <v>204</v>
      </c>
      <c r="B2640" s="11" t="s">
        <v>205</v>
      </c>
      <c r="C2640" s="17">
        <v>13</v>
      </c>
      <c r="D2640" s="11" t="s">
        <v>956</v>
      </c>
      <c r="E2640" s="11" t="s">
        <v>19972</v>
      </c>
      <c r="F2640" s="11">
        <v>28899682</v>
      </c>
      <c r="G2640" s="11" t="s">
        <v>20685</v>
      </c>
      <c r="H2640" s="11" t="s">
        <v>20686</v>
      </c>
      <c r="I2640" s="11" t="s">
        <v>3374</v>
      </c>
      <c r="J2640" s="11" t="s">
        <v>20687</v>
      </c>
      <c r="K2640" s="11" t="s">
        <v>7412</v>
      </c>
      <c r="L2640" s="11" t="s">
        <v>20688</v>
      </c>
      <c r="M2640" s="11" t="s">
        <v>7373</v>
      </c>
      <c r="N2640" s="12" t="s">
        <v>20689</v>
      </c>
      <c r="O2640" s="12" t="s">
        <v>20690</v>
      </c>
    </row>
    <row r="2641" spans="1:15" ht="15" customHeight="1" x14ac:dyDescent="0.3">
      <c r="A2641" s="11" t="s">
        <v>204</v>
      </c>
      <c r="B2641" s="11" t="s">
        <v>205</v>
      </c>
      <c r="C2641" s="17">
        <v>13</v>
      </c>
      <c r="D2641" s="11" t="s">
        <v>956</v>
      </c>
      <c r="E2641" s="11" t="s">
        <v>19972</v>
      </c>
      <c r="F2641" s="11">
        <v>29441533</v>
      </c>
      <c r="G2641" s="11" t="s">
        <v>20691</v>
      </c>
      <c r="H2641" s="11" t="s">
        <v>20692</v>
      </c>
      <c r="I2641" s="11" t="s">
        <v>2736</v>
      </c>
      <c r="J2641" s="11"/>
      <c r="K2641" s="11" t="s">
        <v>7337</v>
      </c>
      <c r="L2641" s="11" t="s">
        <v>20693</v>
      </c>
      <c r="M2641" s="11" t="s">
        <v>8313</v>
      </c>
      <c r="N2641" s="12" t="s">
        <v>20694</v>
      </c>
      <c r="O2641" s="12" t="s">
        <v>20695</v>
      </c>
    </row>
    <row r="2642" spans="1:15" ht="15" customHeight="1" x14ac:dyDescent="0.3">
      <c r="A2642" s="11" t="s">
        <v>204</v>
      </c>
      <c r="B2642" s="11" t="s">
        <v>205</v>
      </c>
      <c r="C2642" s="17">
        <v>13</v>
      </c>
      <c r="D2642" s="11" t="s">
        <v>956</v>
      </c>
      <c r="E2642" s="11" t="s">
        <v>19972</v>
      </c>
      <c r="F2642" s="11">
        <v>29229434</v>
      </c>
      <c r="G2642" s="11" t="s">
        <v>20696</v>
      </c>
      <c r="H2642" s="11" t="s">
        <v>20697</v>
      </c>
      <c r="I2642" s="11" t="s">
        <v>2736</v>
      </c>
      <c r="J2642" s="11" t="s">
        <v>20698</v>
      </c>
      <c r="K2642" s="11" t="s">
        <v>10218</v>
      </c>
      <c r="L2642" s="11" t="s">
        <v>20699</v>
      </c>
      <c r="M2642" s="11" t="s">
        <v>8615</v>
      </c>
      <c r="N2642" s="12" t="s">
        <v>20700</v>
      </c>
      <c r="O2642" s="12" t="s">
        <v>20701</v>
      </c>
    </row>
    <row r="2643" spans="1:15" ht="15" customHeight="1" x14ac:dyDescent="0.3">
      <c r="A2643" s="11" t="s">
        <v>204</v>
      </c>
      <c r="B2643" s="11" t="s">
        <v>205</v>
      </c>
      <c r="C2643" s="17">
        <v>13</v>
      </c>
      <c r="D2643" s="11" t="s">
        <v>956</v>
      </c>
      <c r="E2643" s="11" t="s">
        <v>19972</v>
      </c>
      <c r="F2643" s="11">
        <v>30542056</v>
      </c>
      <c r="G2643" s="11" t="s">
        <v>20702</v>
      </c>
      <c r="H2643" s="11" t="s">
        <v>20703</v>
      </c>
      <c r="I2643" s="11" t="s">
        <v>6240</v>
      </c>
      <c r="J2643" s="11" t="s">
        <v>6240</v>
      </c>
      <c r="K2643" s="11" t="s">
        <v>7687</v>
      </c>
      <c r="L2643" s="11" t="s">
        <v>20704</v>
      </c>
      <c r="M2643" s="11" t="s">
        <v>8658</v>
      </c>
      <c r="N2643" s="12" t="s">
        <v>20705</v>
      </c>
      <c r="O2643" s="12" t="s">
        <v>20706</v>
      </c>
    </row>
    <row r="2644" spans="1:15" ht="15" customHeight="1" x14ac:dyDescent="0.3">
      <c r="A2644" s="11" t="s">
        <v>204</v>
      </c>
      <c r="B2644" s="11" t="s">
        <v>205</v>
      </c>
      <c r="C2644" s="17">
        <v>13</v>
      </c>
      <c r="D2644" s="11" t="s">
        <v>956</v>
      </c>
      <c r="E2644" s="11" t="s">
        <v>19972</v>
      </c>
      <c r="F2644" s="11">
        <v>29870686</v>
      </c>
      <c r="G2644" s="11" t="s">
        <v>20707</v>
      </c>
      <c r="H2644" s="11" t="s">
        <v>20708</v>
      </c>
      <c r="I2644" s="11" t="s">
        <v>2427</v>
      </c>
      <c r="J2644" s="11" t="s">
        <v>20709</v>
      </c>
      <c r="K2644" s="11" t="s">
        <v>7412</v>
      </c>
      <c r="L2644" s="11" t="s">
        <v>20710</v>
      </c>
      <c r="M2644" s="11" t="s">
        <v>7414</v>
      </c>
      <c r="N2644" s="12" t="s">
        <v>20711</v>
      </c>
      <c r="O2644" s="12" t="s">
        <v>20712</v>
      </c>
    </row>
    <row r="2645" spans="1:15" ht="15" customHeight="1" x14ac:dyDescent="0.3">
      <c r="A2645" s="11" t="s">
        <v>204</v>
      </c>
      <c r="B2645" s="11" t="s">
        <v>205</v>
      </c>
      <c r="C2645" s="17">
        <v>13</v>
      </c>
      <c r="D2645" s="11" t="s">
        <v>956</v>
      </c>
      <c r="E2645" s="11" t="s">
        <v>19972</v>
      </c>
      <c r="F2645" s="11">
        <v>30247783</v>
      </c>
      <c r="G2645" s="11" t="s">
        <v>20713</v>
      </c>
      <c r="H2645" s="11" t="s">
        <v>20714</v>
      </c>
      <c r="I2645" s="11" t="s">
        <v>2427</v>
      </c>
      <c r="J2645" s="11" t="s">
        <v>20715</v>
      </c>
      <c r="K2645" s="11" t="s">
        <v>20716</v>
      </c>
      <c r="L2645" s="11" t="s">
        <v>20717</v>
      </c>
      <c r="M2645" s="11" t="s">
        <v>7373</v>
      </c>
      <c r="N2645" s="12" t="s">
        <v>20718</v>
      </c>
      <c r="O2645" s="12" t="s">
        <v>20719</v>
      </c>
    </row>
    <row r="2646" spans="1:15" ht="15" customHeight="1" x14ac:dyDescent="0.3">
      <c r="A2646" s="11" t="s">
        <v>204</v>
      </c>
      <c r="B2646" s="11" t="s">
        <v>205</v>
      </c>
      <c r="C2646" s="17">
        <v>13</v>
      </c>
      <c r="D2646" s="11" t="s">
        <v>956</v>
      </c>
      <c r="E2646" s="11" t="s">
        <v>19972</v>
      </c>
      <c r="F2646" s="11">
        <v>30135250</v>
      </c>
      <c r="G2646" s="11" t="s">
        <v>20720</v>
      </c>
      <c r="H2646" s="11" t="s">
        <v>20721</v>
      </c>
      <c r="I2646" s="11" t="s">
        <v>20722</v>
      </c>
      <c r="J2646" s="11"/>
      <c r="K2646" s="11" t="s">
        <v>20723</v>
      </c>
      <c r="L2646" s="11" t="s">
        <v>20724</v>
      </c>
      <c r="M2646" s="11" t="s">
        <v>7389</v>
      </c>
      <c r="N2646" s="12" t="s">
        <v>20725</v>
      </c>
      <c r="O2646" s="12" t="s">
        <v>20726</v>
      </c>
    </row>
    <row r="2647" spans="1:15" ht="15" customHeight="1" x14ac:dyDescent="0.3">
      <c r="A2647" s="11" t="s">
        <v>204</v>
      </c>
      <c r="B2647" s="11" t="s">
        <v>205</v>
      </c>
      <c r="C2647" s="17">
        <v>13</v>
      </c>
      <c r="D2647" s="11" t="s">
        <v>956</v>
      </c>
      <c r="E2647" s="11" t="s">
        <v>19972</v>
      </c>
      <c r="F2647" s="11">
        <v>28301045</v>
      </c>
      <c r="G2647" s="11" t="s">
        <v>20727</v>
      </c>
      <c r="H2647" s="11" t="s">
        <v>20728</v>
      </c>
      <c r="I2647" s="11" t="s">
        <v>3189</v>
      </c>
      <c r="J2647" s="11" t="s">
        <v>11788</v>
      </c>
      <c r="K2647" s="11" t="s">
        <v>7337</v>
      </c>
      <c r="L2647" s="11" t="s">
        <v>20729</v>
      </c>
      <c r="M2647" s="11" t="s">
        <v>12017</v>
      </c>
      <c r="N2647" s="12" t="s">
        <v>20730</v>
      </c>
      <c r="O2647" s="12" t="s">
        <v>20731</v>
      </c>
    </row>
    <row r="2648" spans="1:15" ht="15" customHeight="1" x14ac:dyDescent="0.3">
      <c r="A2648" s="11" t="s">
        <v>204</v>
      </c>
      <c r="B2648" s="11" t="s">
        <v>205</v>
      </c>
      <c r="C2648" s="17">
        <v>13</v>
      </c>
      <c r="D2648" s="11" t="s">
        <v>956</v>
      </c>
      <c r="E2648" s="11" t="s">
        <v>19972</v>
      </c>
      <c r="F2648" s="11">
        <v>28112794</v>
      </c>
      <c r="G2648" s="11" t="s">
        <v>20732</v>
      </c>
      <c r="H2648" s="11" t="s">
        <v>20733</v>
      </c>
      <c r="I2648" s="11" t="s">
        <v>2620</v>
      </c>
      <c r="J2648" s="11" t="s">
        <v>20734</v>
      </c>
      <c r="K2648" s="11" t="s">
        <v>7337</v>
      </c>
      <c r="L2648" s="11" t="s">
        <v>20735</v>
      </c>
      <c r="M2648" s="11" t="s">
        <v>8615</v>
      </c>
      <c r="N2648" s="12" t="s">
        <v>20736</v>
      </c>
      <c r="O2648" s="12" t="s">
        <v>20737</v>
      </c>
    </row>
    <row r="2649" spans="1:15" ht="15" customHeight="1" x14ac:dyDescent="0.3">
      <c r="A2649" s="11" t="s">
        <v>204</v>
      </c>
      <c r="B2649" s="11" t="s">
        <v>205</v>
      </c>
      <c r="C2649" s="17">
        <v>13</v>
      </c>
      <c r="D2649" s="11" t="s">
        <v>956</v>
      </c>
      <c r="E2649" s="11" t="s">
        <v>19972</v>
      </c>
      <c r="F2649" s="11">
        <v>28549954</v>
      </c>
      <c r="G2649" s="11" t="s">
        <v>20738</v>
      </c>
      <c r="H2649" s="11" t="s">
        <v>20739</v>
      </c>
      <c r="I2649" s="11" t="s">
        <v>2620</v>
      </c>
      <c r="J2649" s="11" t="s">
        <v>20740</v>
      </c>
      <c r="K2649" s="11" t="s">
        <v>7412</v>
      </c>
      <c r="L2649" s="11" t="s">
        <v>20741</v>
      </c>
      <c r="M2649" s="11" t="s">
        <v>10352</v>
      </c>
      <c r="N2649" s="12" t="s">
        <v>20742</v>
      </c>
      <c r="O2649" s="12" t="s">
        <v>20743</v>
      </c>
    </row>
    <row r="2650" spans="1:15" ht="15" customHeight="1" x14ac:dyDescent="0.3">
      <c r="A2650" s="11" t="s">
        <v>204</v>
      </c>
      <c r="B2650" s="11" t="s">
        <v>205</v>
      </c>
      <c r="C2650" s="17">
        <v>13</v>
      </c>
      <c r="D2650" s="11" t="s">
        <v>956</v>
      </c>
      <c r="E2650" s="11" t="s">
        <v>19972</v>
      </c>
      <c r="F2650" s="11">
        <v>28884889</v>
      </c>
      <c r="G2650" s="11" t="s">
        <v>20744</v>
      </c>
      <c r="H2650" s="11" t="s">
        <v>20745</v>
      </c>
      <c r="I2650" s="11" t="s">
        <v>2628</v>
      </c>
      <c r="J2650" s="11" t="s">
        <v>20746</v>
      </c>
      <c r="K2650" s="11" t="s">
        <v>18356</v>
      </c>
      <c r="L2650" s="11" t="s">
        <v>20747</v>
      </c>
      <c r="M2650" s="11" t="s">
        <v>7339</v>
      </c>
      <c r="N2650" s="12" t="s">
        <v>20748</v>
      </c>
      <c r="O2650" s="12" t="s">
        <v>20749</v>
      </c>
    </row>
    <row r="2651" spans="1:15" ht="15" customHeight="1" x14ac:dyDescent="0.3">
      <c r="A2651" s="11" t="s">
        <v>204</v>
      </c>
      <c r="B2651" s="11" t="s">
        <v>205</v>
      </c>
      <c r="C2651" s="17">
        <v>13</v>
      </c>
      <c r="D2651" s="11" t="s">
        <v>956</v>
      </c>
      <c r="E2651" s="11" t="s">
        <v>19972</v>
      </c>
      <c r="F2651" s="11">
        <v>28851602</v>
      </c>
      <c r="G2651" s="11" t="s">
        <v>20750</v>
      </c>
      <c r="H2651" s="11" t="s">
        <v>20751</v>
      </c>
      <c r="I2651" s="11" t="s">
        <v>2628</v>
      </c>
      <c r="J2651" s="11" t="s">
        <v>20752</v>
      </c>
      <c r="K2651" s="11" t="s">
        <v>10218</v>
      </c>
      <c r="L2651" s="11" t="s">
        <v>20753</v>
      </c>
      <c r="M2651" s="11" t="s">
        <v>8615</v>
      </c>
      <c r="N2651" s="12" t="s">
        <v>20754</v>
      </c>
      <c r="O2651" s="12" t="s">
        <v>20755</v>
      </c>
    </row>
    <row r="2652" spans="1:15" ht="15" customHeight="1" x14ac:dyDescent="0.3">
      <c r="A2652" s="11" t="s">
        <v>204</v>
      </c>
      <c r="B2652" s="11" t="s">
        <v>205</v>
      </c>
      <c r="C2652" s="17">
        <v>13</v>
      </c>
      <c r="D2652" s="11" t="s">
        <v>956</v>
      </c>
      <c r="E2652" s="11" t="s">
        <v>19972</v>
      </c>
      <c r="F2652" s="11">
        <v>28774594</v>
      </c>
      <c r="G2652" s="11" t="s">
        <v>20756</v>
      </c>
      <c r="H2652" s="11" t="s">
        <v>20757</v>
      </c>
      <c r="I2652" s="11" t="s">
        <v>2628</v>
      </c>
      <c r="J2652" s="11" t="s">
        <v>20758</v>
      </c>
      <c r="K2652" s="11" t="s">
        <v>7412</v>
      </c>
      <c r="L2652" s="11" t="s">
        <v>20759</v>
      </c>
      <c r="M2652" s="11" t="s">
        <v>7414</v>
      </c>
      <c r="N2652" s="12" t="s">
        <v>20760</v>
      </c>
      <c r="O2652" s="12" t="s">
        <v>20761</v>
      </c>
    </row>
    <row r="2653" spans="1:15" ht="15" customHeight="1" x14ac:dyDescent="0.3">
      <c r="A2653" s="11" t="s">
        <v>204</v>
      </c>
      <c r="B2653" s="11" t="s">
        <v>205</v>
      </c>
      <c r="C2653" s="17">
        <v>13</v>
      </c>
      <c r="D2653" s="11" t="s">
        <v>956</v>
      </c>
      <c r="E2653" s="11" t="s">
        <v>19972</v>
      </c>
      <c r="F2653" s="11">
        <v>28774589</v>
      </c>
      <c r="G2653" s="11" t="s">
        <v>20762</v>
      </c>
      <c r="H2653" s="11" t="s">
        <v>20763</v>
      </c>
      <c r="I2653" s="11" t="s">
        <v>2628</v>
      </c>
      <c r="J2653" s="11" t="s">
        <v>20758</v>
      </c>
      <c r="K2653" s="11" t="s">
        <v>7412</v>
      </c>
      <c r="L2653" s="11" t="s">
        <v>20764</v>
      </c>
      <c r="M2653" s="11" t="s">
        <v>7373</v>
      </c>
      <c r="N2653" s="12" t="s">
        <v>20765</v>
      </c>
      <c r="O2653" s="12" t="s">
        <v>20766</v>
      </c>
    </row>
    <row r="2654" spans="1:15" ht="15" customHeight="1" x14ac:dyDescent="0.3">
      <c r="A2654" s="11" t="s">
        <v>204</v>
      </c>
      <c r="B2654" s="11" t="s">
        <v>205</v>
      </c>
      <c r="C2654" s="17">
        <v>13</v>
      </c>
      <c r="D2654" s="11" t="s">
        <v>956</v>
      </c>
      <c r="E2654" s="11" t="s">
        <v>19972</v>
      </c>
      <c r="F2654" s="11">
        <v>28411852</v>
      </c>
      <c r="G2654" s="11" t="s">
        <v>20691</v>
      </c>
      <c r="H2654" s="11" t="s">
        <v>20767</v>
      </c>
      <c r="I2654" s="11" t="s">
        <v>4313</v>
      </c>
      <c r="J2654" s="11"/>
      <c r="K2654" s="11" t="s">
        <v>7412</v>
      </c>
      <c r="L2654" s="11" t="s">
        <v>20768</v>
      </c>
      <c r="M2654" s="11" t="s">
        <v>7350</v>
      </c>
      <c r="N2654" s="12" t="s">
        <v>20769</v>
      </c>
      <c r="O2654" s="12" t="s">
        <v>20770</v>
      </c>
    </row>
    <row r="2655" spans="1:15" ht="15" customHeight="1" x14ac:dyDescent="0.3">
      <c r="A2655" s="11" t="s">
        <v>204</v>
      </c>
      <c r="B2655" s="11" t="s">
        <v>205</v>
      </c>
      <c r="C2655" s="17">
        <v>13</v>
      </c>
      <c r="D2655" s="11" t="s">
        <v>956</v>
      </c>
      <c r="E2655" s="11" t="s">
        <v>19972</v>
      </c>
      <c r="F2655" s="11">
        <v>28087452</v>
      </c>
      <c r="G2655" s="11" t="s">
        <v>20771</v>
      </c>
      <c r="H2655" s="11" t="s">
        <v>20772</v>
      </c>
      <c r="I2655" s="11" t="s">
        <v>4313</v>
      </c>
      <c r="J2655" s="11" t="s">
        <v>20773</v>
      </c>
      <c r="K2655" s="11" t="s">
        <v>7412</v>
      </c>
      <c r="L2655" s="11" t="s">
        <v>20774</v>
      </c>
      <c r="M2655" s="11" t="s">
        <v>16616</v>
      </c>
      <c r="N2655" s="12" t="s">
        <v>20775</v>
      </c>
      <c r="O2655" s="12" t="s">
        <v>20776</v>
      </c>
    </row>
    <row r="2656" spans="1:15" ht="15" customHeight="1" x14ac:dyDescent="0.3">
      <c r="A2656" s="11" t="s">
        <v>204</v>
      </c>
      <c r="B2656" s="11" t="s">
        <v>205</v>
      </c>
      <c r="C2656" s="17">
        <v>13</v>
      </c>
      <c r="D2656" s="11" t="s">
        <v>956</v>
      </c>
      <c r="E2656" s="11" t="s">
        <v>19972</v>
      </c>
      <c r="F2656" s="11">
        <v>28589954</v>
      </c>
      <c r="G2656" s="11" t="s">
        <v>20777</v>
      </c>
      <c r="H2656" s="11" t="s">
        <v>20778</v>
      </c>
      <c r="I2656" s="11" t="s">
        <v>20779</v>
      </c>
      <c r="J2656" s="11" t="s">
        <v>20779</v>
      </c>
      <c r="K2656" s="11" t="s">
        <v>7687</v>
      </c>
      <c r="L2656" s="11" t="s">
        <v>20780</v>
      </c>
      <c r="M2656" s="11" t="s">
        <v>7389</v>
      </c>
      <c r="N2656" s="12" t="s">
        <v>20781</v>
      </c>
      <c r="O2656" s="12" t="s">
        <v>20782</v>
      </c>
    </row>
    <row r="2657" spans="1:15" ht="15" customHeight="1" x14ac:dyDescent="0.3">
      <c r="A2657" s="11" t="s">
        <v>204</v>
      </c>
      <c r="B2657" s="11" t="s">
        <v>205</v>
      </c>
      <c r="C2657" s="17">
        <v>13</v>
      </c>
      <c r="D2657" s="11" t="s">
        <v>956</v>
      </c>
      <c r="E2657" s="11" t="s">
        <v>19972</v>
      </c>
      <c r="F2657" s="11">
        <v>28111128</v>
      </c>
      <c r="G2657" s="11" t="s">
        <v>20783</v>
      </c>
      <c r="H2657" s="11" t="s">
        <v>20784</v>
      </c>
      <c r="I2657" s="11" t="s">
        <v>2632</v>
      </c>
      <c r="J2657" s="11" t="s">
        <v>20785</v>
      </c>
      <c r="K2657" s="11" t="s">
        <v>7412</v>
      </c>
      <c r="L2657" s="11" t="s">
        <v>20786</v>
      </c>
      <c r="M2657" s="11" t="s">
        <v>7414</v>
      </c>
      <c r="N2657" s="12" t="s">
        <v>20787</v>
      </c>
      <c r="O2657" s="12" t="s">
        <v>20788</v>
      </c>
    </row>
    <row r="2658" spans="1:15" ht="15" customHeight="1" x14ac:dyDescent="0.3">
      <c r="A2658" s="11" t="s">
        <v>204</v>
      </c>
      <c r="B2658" s="11" t="s">
        <v>205</v>
      </c>
      <c r="C2658" s="17">
        <v>13</v>
      </c>
      <c r="D2658" s="11" t="s">
        <v>956</v>
      </c>
      <c r="E2658" s="11" t="s">
        <v>19972</v>
      </c>
      <c r="F2658" s="11">
        <v>28581214</v>
      </c>
      <c r="G2658" s="11" t="s">
        <v>20691</v>
      </c>
      <c r="H2658" s="11" t="s">
        <v>20789</v>
      </c>
      <c r="I2658" s="11" t="s">
        <v>2632</v>
      </c>
      <c r="J2658" s="11"/>
      <c r="K2658" s="11" t="s">
        <v>7337</v>
      </c>
      <c r="L2658" s="11" t="s">
        <v>20790</v>
      </c>
      <c r="M2658" s="11" t="s">
        <v>8313</v>
      </c>
      <c r="N2658" s="12" t="s">
        <v>20791</v>
      </c>
      <c r="O2658" s="12" t="s">
        <v>20792</v>
      </c>
    </row>
    <row r="2659" spans="1:15" ht="15" customHeight="1" x14ac:dyDescent="0.3">
      <c r="A2659" s="11" t="s">
        <v>204</v>
      </c>
      <c r="B2659" s="11" t="s">
        <v>205</v>
      </c>
      <c r="C2659" s="17">
        <v>13</v>
      </c>
      <c r="D2659" s="11" t="s">
        <v>956</v>
      </c>
      <c r="E2659" s="11" t="s">
        <v>19972</v>
      </c>
      <c r="F2659" s="11">
        <v>27760266</v>
      </c>
      <c r="G2659" s="11" t="s">
        <v>20793</v>
      </c>
      <c r="H2659" s="11" t="s">
        <v>20794</v>
      </c>
      <c r="I2659" s="11" t="s">
        <v>4912</v>
      </c>
      <c r="J2659" s="11"/>
      <c r="K2659" s="11" t="s">
        <v>7426</v>
      </c>
      <c r="L2659" s="11" t="s">
        <v>20795</v>
      </c>
      <c r="M2659" s="11" t="s">
        <v>8240</v>
      </c>
      <c r="N2659" s="12" t="s">
        <v>20796</v>
      </c>
      <c r="O2659" s="12" t="s">
        <v>20797</v>
      </c>
    </row>
    <row r="2660" spans="1:15" ht="15" customHeight="1" x14ac:dyDescent="0.3">
      <c r="A2660" s="11" t="s">
        <v>204</v>
      </c>
      <c r="B2660" s="11" t="s">
        <v>205</v>
      </c>
      <c r="C2660" s="17">
        <v>13</v>
      </c>
      <c r="D2660" s="11" t="s">
        <v>956</v>
      </c>
      <c r="E2660" s="11" t="s">
        <v>19972</v>
      </c>
      <c r="F2660" s="11">
        <v>27291450</v>
      </c>
      <c r="G2660" s="11" t="s">
        <v>11833</v>
      </c>
      <c r="H2660" s="11" t="s">
        <v>11834</v>
      </c>
      <c r="I2660" s="11" t="s">
        <v>1786</v>
      </c>
      <c r="J2660" s="11" t="s">
        <v>11835</v>
      </c>
      <c r="K2660" s="11" t="s">
        <v>7337</v>
      </c>
      <c r="L2660" s="11" t="s">
        <v>11836</v>
      </c>
      <c r="M2660" s="11" t="s">
        <v>8615</v>
      </c>
      <c r="N2660" s="12" t="s">
        <v>11837</v>
      </c>
      <c r="O2660" s="12" t="s">
        <v>11838</v>
      </c>
    </row>
    <row r="2661" spans="1:15" ht="15" customHeight="1" x14ac:dyDescent="0.3">
      <c r="A2661" s="11" t="s">
        <v>204</v>
      </c>
      <c r="B2661" s="11" t="s">
        <v>205</v>
      </c>
      <c r="C2661" s="17">
        <v>13</v>
      </c>
      <c r="D2661" s="11" t="s">
        <v>956</v>
      </c>
      <c r="E2661" s="11" t="s">
        <v>19972</v>
      </c>
      <c r="F2661" s="11">
        <v>27874213</v>
      </c>
      <c r="G2661" s="11" t="s">
        <v>20798</v>
      </c>
      <c r="H2661" s="11" t="s">
        <v>20799</v>
      </c>
      <c r="I2661" s="11" t="s">
        <v>1786</v>
      </c>
      <c r="J2661" s="11" t="s">
        <v>20800</v>
      </c>
      <c r="K2661" s="11" t="s">
        <v>10604</v>
      </c>
      <c r="L2661" s="11" t="s">
        <v>20801</v>
      </c>
      <c r="M2661" s="11" t="s">
        <v>8756</v>
      </c>
      <c r="N2661" s="12" t="s">
        <v>20802</v>
      </c>
      <c r="O2661" s="12" t="s">
        <v>20803</v>
      </c>
    </row>
    <row r="2662" spans="1:15" ht="15" customHeight="1" x14ac:dyDescent="0.3">
      <c r="A2662" s="11" t="s">
        <v>204</v>
      </c>
      <c r="B2662" s="11" t="s">
        <v>205</v>
      </c>
      <c r="C2662" s="17">
        <v>13</v>
      </c>
      <c r="D2662" s="11" t="s">
        <v>956</v>
      </c>
      <c r="E2662" s="11" t="s">
        <v>19972</v>
      </c>
      <c r="F2662" s="11">
        <v>28157540</v>
      </c>
      <c r="G2662" s="11" t="s">
        <v>20804</v>
      </c>
      <c r="H2662" s="11" t="s">
        <v>20805</v>
      </c>
      <c r="I2662" s="11" t="s">
        <v>3378</v>
      </c>
      <c r="J2662" s="11"/>
      <c r="K2662" s="11" t="s">
        <v>8509</v>
      </c>
      <c r="L2662" s="11" t="s">
        <v>20806</v>
      </c>
      <c r="M2662" s="11" t="s">
        <v>8756</v>
      </c>
      <c r="N2662" s="12" t="s">
        <v>20807</v>
      </c>
      <c r="O2662" s="12" t="s">
        <v>20808</v>
      </c>
    </row>
    <row r="2663" spans="1:15" ht="15" customHeight="1" x14ac:dyDescent="0.3">
      <c r="A2663" s="11" t="s">
        <v>204</v>
      </c>
      <c r="B2663" s="11" t="s">
        <v>205</v>
      </c>
      <c r="C2663" s="17">
        <v>13</v>
      </c>
      <c r="D2663" s="11" t="s">
        <v>956</v>
      </c>
      <c r="E2663" s="11" t="s">
        <v>19972</v>
      </c>
      <c r="F2663" s="11">
        <v>28357176</v>
      </c>
      <c r="G2663" s="11" t="s">
        <v>20809</v>
      </c>
      <c r="H2663" s="11" t="s">
        <v>20810</v>
      </c>
      <c r="I2663" s="11" t="s">
        <v>1791</v>
      </c>
      <c r="J2663" s="11"/>
      <c r="K2663" s="11" t="s">
        <v>20811</v>
      </c>
      <c r="L2663" s="11" t="s">
        <v>20812</v>
      </c>
      <c r="M2663" s="11" t="s">
        <v>7350</v>
      </c>
      <c r="N2663" s="12" t="s">
        <v>20813</v>
      </c>
      <c r="O2663" s="12" t="s">
        <v>20814</v>
      </c>
    </row>
    <row r="2664" spans="1:15" ht="15" customHeight="1" x14ac:dyDescent="0.3">
      <c r="A2664" s="11" t="s">
        <v>204</v>
      </c>
      <c r="B2664" s="11" t="s">
        <v>205</v>
      </c>
      <c r="C2664" s="17">
        <v>13</v>
      </c>
      <c r="D2664" s="11" t="s">
        <v>956</v>
      </c>
      <c r="E2664" s="11" t="s">
        <v>19972</v>
      </c>
      <c r="F2664" s="11">
        <v>26400620</v>
      </c>
      <c r="G2664" s="11" t="s">
        <v>20815</v>
      </c>
      <c r="H2664" s="11" t="s">
        <v>20816</v>
      </c>
      <c r="I2664" s="11" t="s">
        <v>1791</v>
      </c>
      <c r="J2664" s="11" t="s">
        <v>20817</v>
      </c>
      <c r="K2664" s="11" t="s">
        <v>18575</v>
      </c>
      <c r="L2664" s="11" t="s">
        <v>20818</v>
      </c>
      <c r="M2664" s="11" t="s">
        <v>8756</v>
      </c>
      <c r="N2664" s="12" t="s">
        <v>20819</v>
      </c>
      <c r="O2664" s="12" t="s">
        <v>20820</v>
      </c>
    </row>
    <row r="2665" spans="1:15" ht="15" customHeight="1" x14ac:dyDescent="0.3">
      <c r="A2665" s="11" t="s">
        <v>204</v>
      </c>
      <c r="B2665" s="11" t="s">
        <v>205</v>
      </c>
      <c r="C2665" s="17">
        <v>13</v>
      </c>
      <c r="D2665" s="11" t="s">
        <v>956</v>
      </c>
      <c r="E2665" s="11" t="s">
        <v>19972</v>
      </c>
      <c r="F2665" s="11">
        <v>27406236</v>
      </c>
      <c r="G2665" s="11" t="s">
        <v>20821</v>
      </c>
      <c r="H2665" s="11" t="s">
        <v>20822</v>
      </c>
      <c r="I2665" s="11" t="s">
        <v>1791</v>
      </c>
      <c r="J2665" s="11" t="s">
        <v>8108</v>
      </c>
      <c r="K2665" s="11" t="s">
        <v>7337</v>
      </c>
      <c r="L2665" s="11" t="s">
        <v>20823</v>
      </c>
      <c r="M2665" s="11" t="s">
        <v>8615</v>
      </c>
      <c r="N2665" s="12" t="s">
        <v>20824</v>
      </c>
      <c r="O2665" s="12" t="s">
        <v>20825</v>
      </c>
    </row>
    <row r="2666" spans="1:15" ht="15" customHeight="1" x14ac:dyDescent="0.3">
      <c r="A2666" s="11" t="s">
        <v>204</v>
      </c>
      <c r="B2666" s="11" t="s">
        <v>205</v>
      </c>
      <c r="C2666" s="17">
        <v>13</v>
      </c>
      <c r="D2666" s="11" t="s">
        <v>956</v>
      </c>
      <c r="E2666" s="11" t="s">
        <v>19972</v>
      </c>
      <c r="F2666" s="11">
        <v>28017652</v>
      </c>
      <c r="G2666" s="11" t="s">
        <v>20826</v>
      </c>
      <c r="H2666" s="11" t="s">
        <v>20827</v>
      </c>
      <c r="I2666" s="11" t="s">
        <v>1791</v>
      </c>
      <c r="J2666" s="11" t="s">
        <v>20828</v>
      </c>
      <c r="K2666" s="11" t="s">
        <v>20829</v>
      </c>
      <c r="L2666" s="11" t="s">
        <v>20830</v>
      </c>
      <c r="M2666" s="11" t="s">
        <v>7414</v>
      </c>
      <c r="N2666" s="12" t="s">
        <v>20831</v>
      </c>
      <c r="O2666" s="12" t="s">
        <v>20832</v>
      </c>
    </row>
    <row r="2667" spans="1:15" ht="15" customHeight="1" x14ac:dyDescent="0.3">
      <c r="A2667" s="11" t="s">
        <v>204</v>
      </c>
      <c r="B2667" s="11" t="s">
        <v>205</v>
      </c>
      <c r="C2667" s="17">
        <v>13</v>
      </c>
      <c r="D2667" s="11" t="s">
        <v>956</v>
      </c>
      <c r="E2667" s="11" t="s">
        <v>19972</v>
      </c>
      <c r="F2667" s="11">
        <v>26303123</v>
      </c>
      <c r="G2667" s="11" t="s">
        <v>20833</v>
      </c>
      <c r="H2667" s="11" t="s">
        <v>20834</v>
      </c>
      <c r="I2667" s="11" t="s">
        <v>1791</v>
      </c>
      <c r="J2667" s="11" t="s">
        <v>14691</v>
      </c>
      <c r="K2667" s="11" t="s">
        <v>18575</v>
      </c>
      <c r="L2667" s="11" t="s">
        <v>20835</v>
      </c>
      <c r="M2667" s="11" t="s">
        <v>8756</v>
      </c>
      <c r="N2667" s="12" t="s">
        <v>20836</v>
      </c>
      <c r="O2667" s="12" t="s">
        <v>20837</v>
      </c>
    </row>
    <row r="2668" spans="1:15" ht="15" customHeight="1" x14ac:dyDescent="0.3">
      <c r="A2668" s="11" t="s">
        <v>204</v>
      </c>
      <c r="B2668" s="11" t="s">
        <v>205</v>
      </c>
      <c r="C2668" s="17">
        <v>13</v>
      </c>
      <c r="D2668" s="11" t="s">
        <v>956</v>
      </c>
      <c r="E2668" s="11" t="s">
        <v>19972</v>
      </c>
      <c r="F2668" s="11">
        <v>28668225</v>
      </c>
      <c r="G2668" s="11" t="s">
        <v>20649</v>
      </c>
      <c r="H2668" s="11" t="s">
        <v>20838</v>
      </c>
      <c r="I2668" s="11" t="s">
        <v>2754</v>
      </c>
      <c r="J2668" s="11" t="s">
        <v>10840</v>
      </c>
      <c r="K2668" s="11" t="s">
        <v>7371</v>
      </c>
      <c r="L2668" s="11" t="s">
        <v>20839</v>
      </c>
      <c r="M2668" s="11" t="s">
        <v>13025</v>
      </c>
      <c r="N2668" s="12" t="s">
        <v>20840</v>
      </c>
      <c r="O2668" s="12" t="s">
        <v>20841</v>
      </c>
    </row>
    <row r="2669" spans="1:15" ht="15" customHeight="1" x14ac:dyDescent="0.3">
      <c r="A2669" s="11" t="s">
        <v>204</v>
      </c>
      <c r="B2669" s="11" t="s">
        <v>205</v>
      </c>
      <c r="C2669" s="17">
        <v>13</v>
      </c>
      <c r="D2669" s="11" t="s">
        <v>956</v>
      </c>
      <c r="E2669" s="11" t="s">
        <v>19972</v>
      </c>
      <c r="F2669" s="11">
        <v>27416802</v>
      </c>
      <c r="G2669" s="11" t="s">
        <v>20842</v>
      </c>
      <c r="H2669" s="11" t="s">
        <v>20843</v>
      </c>
      <c r="I2669" s="11" t="s">
        <v>1796</v>
      </c>
      <c r="J2669" s="11" t="s">
        <v>8119</v>
      </c>
      <c r="K2669" s="11" t="s">
        <v>7337</v>
      </c>
      <c r="L2669" s="11" t="s">
        <v>20844</v>
      </c>
      <c r="M2669" s="11" t="s">
        <v>8615</v>
      </c>
      <c r="N2669" s="12" t="s">
        <v>20845</v>
      </c>
      <c r="O2669" s="12" t="s">
        <v>20846</v>
      </c>
    </row>
    <row r="2670" spans="1:15" ht="15" customHeight="1" x14ac:dyDescent="0.3">
      <c r="A2670" s="11" t="s">
        <v>204</v>
      </c>
      <c r="B2670" s="11" t="s">
        <v>205</v>
      </c>
      <c r="C2670" s="17">
        <v>13</v>
      </c>
      <c r="D2670" s="11" t="s">
        <v>956</v>
      </c>
      <c r="E2670" s="11" t="s">
        <v>19972</v>
      </c>
      <c r="F2670" s="11">
        <v>27662089</v>
      </c>
      <c r="G2670" s="11" t="s">
        <v>20847</v>
      </c>
      <c r="H2670" s="11" t="s">
        <v>20848</v>
      </c>
      <c r="I2670" s="11" t="s">
        <v>20849</v>
      </c>
      <c r="J2670" s="11"/>
      <c r="K2670" s="11" t="s">
        <v>20850</v>
      </c>
      <c r="L2670" s="11" t="s">
        <v>20851</v>
      </c>
      <c r="M2670" s="11" t="s">
        <v>8240</v>
      </c>
      <c r="N2670" s="12" t="s">
        <v>20852</v>
      </c>
      <c r="O2670" s="12" t="s">
        <v>20853</v>
      </c>
    </row>
    <row r="2671" spans="1:15" ht="15" customHeight="1" x14ac:dyDescent="0.3">
      <c r="A2671" s="11" t="s">
        <v>204</v>
      </c>
      <c r="B2671" s="11" t="s">
        <v>205</v>
      </c>
      <c r="C2671" s="17">
        <v>13</v>
      </c>
      <c r="D2671" s="11" t="s">
        <v>956</v>
      </c>
      <c r="E2671" s="11" t="s">
        <v>19972</v>
      </c>
      <c r="F2671" s="11">
        <v>27460132</v>
      </c>
      <c r="G2671" s="11" t="s">
        <v>20854</v>
      </c>
      <c r="H2671" s="11" t="s">
        <v>20855</v>
      </c>
      <c r="I2671" s="11" t="s">
        <v>20856</v>
      </c>
      <c r="J2671" s="11" t="s">
        <v>4493</v>
      </c>
      <c r="K2671" s="11" t="s">
        <v>20857</v>
      </c>
      <c r="L2671" s="11" t="s">
        <v>20858</v>
      </c>
      <c r="M2671" s="11" t="s">
        <v>18306</v>
      </c>
      <c r="N2671" s="12" t="s">
        <v>20859</v>
      </c>
      <c r="O2671" s="12" t="s">
        <v>20860</v>
      </c>
    </row>
    <row r="2672" spans="1:15" ht="15" customHeight="1" x14ac:dyDescent="0.3">
      <c r="A2672" s="11" t="s">
        <v>204</v>
      </c>
      <c r="B2672" s="11" t="s">
        <v>205</v>
      </c>
      <c r="C2672" s="17">
        <v>13</v>
      </c>
      <c r="D2672" s="11" t="s">
        <v>956</v>
      </c>
      <c r="E2672" s="11" t="s">
        <v>19972</v>
      </c>
      <c r="F2672" s="11">
        <v>27224495</v>
      </c>
      <c r="G2672" s="11" t="s">
        <v>20861</v>
      </c>
      <c r="H2672" s="11" t="s">
        <v>20862</v>
      </c>
      <c r="I2672" s="11" t="s">
        <v>4417</v>
      </c>
      <c r="J2672" s="11"/>
      <c r="K2672" s="11" t="s">
        <v>7426</v>
      </c>
      <c r="L2672" s="11" t="s">
        <v>20863</v>
      </c>
      <c r="M2672" s="11" t="s">
        <v>8240</v>
      </c>
      <c r="N2672" s="12" t="s">
        <v>20864</v>
      </c>
      <c r="O2672" s="12" t="s">
        <v>20865</v>
      </c>
    </row>
    <row r="2673" spans="1:15" ht="15" customHeight="1" x14ac:dyDescent="0.3">
      <c r="A2673" s="11" t="s">
        <v>204</v>
      </c>
      <c r="B2673" s="11" t="s">
        <v>205</v>
      </c>
      <c r="C2673" s="17">
        <v>13</v>
      </c>
      <c r="D2673" s="11" t="s">
        <v>956</v>
      </c>
      <c r="E2673" s="11" t="s">
        <v>19972</v>
      </c>
      <c r="F2673" s="11">
        <v>27037756</v>
      </c>
      <c r="G2673" s="11" t="s">
        <v>20866</v>
      </c>
      <c r="H2673" s="11" t="s">
        <v>20867</v>
      </c>
      <c r="I2673" s="11" t="s">
        <v>4745</v>
      </c>
      <c r="J2673" s="11" t="s">
        <v>20868</v>
      </c>
      <c r="K2673" s="11" t="s">
        <v>7337</v>
      </c>
      <c r="L2673" s="11" t="s">
        <v>20869</v>
      </c>
      <c r="M2673" s="11" t="s">
        <v>8615</v>
      </c>
      <c r="N2673" s="12" t="s">
        <v>20870</v>
      </c>
      <c r="O2673" s="12" t="s">
        <v>20871</v>
      </c>
    </row>
    <row r="2674" spans="1:15" ht="15" customHeight="1" x14ac:dyDescent="0.3">
      <c r="A2674" s="11" t="s">
        <v>204</v>
      </c>
      <c r="B2674" s="11" t="s">
        <v>205</v>
      </c>
      <c r="C2674" s="17">
        <v>13</v>
      </c>
      <c r="D2674" s="11" t="s">
        <v>956</v>
      </c>
      <c r="E2674" s="11" t="s">
        <v>19972</v>
      </c>
      <c r="F2674" s="11">
        <v>27349861</v>
      </c>
      <c r="G2674" s="11" t="s">
        <v>20872</v>
      </c>
      <c r="H2674" s="11" t="s">
        <v>20873</v>
      </c>
      <c r="I2674" s="11" t="s">
        <v>7001</v>
      </c>
      <c r="J2674" s="11" t="s">
        <v>20874</v>
      </c>
      <c r="K2674" s="11" t="s">
        <v>7412</v>
      </c>
      <c r="L2674" s="11" t="s">
        <v>20875</v>
      </c>
      <c r="M2674" s="11" t="s">
        <v>16616</v>
      </c>
      <c r="N2674" s="12" t="s">
        <v>20876</v>
      </c>
      <c r="O2674" s="12" t="s">
        <v>20877</v>
      </c>
    </row>
    <row r="2675" spans="1:15" ht="15" customHeight="1" x14ac:dyDescent="0.3">
      <c r="A2675" s="11" t="s">
        <v>204</v>
      </c>
      <c r="B2675" s="11" t="s">
        <v>205</v>
      </c>
      <c r="C2675" s="17">
        <v>13</v>
      </c>
      <c r="D2675" s="11" t="s">
        <v>956</v>
      </c>
      <c r="E2675" s="11" t="s">
        <v>19972</v>
      </c>
      <c r="F2675" s="11">
        <v>26446410</v>
      </c>
      <c r="G2675" s="11" t="s">
        <v>20878</v>
      </c>
      <c r="H2675" s="11" t="s">
        <v>20879</v>
      </c>
      <c r="I2675" s="11" t="s">
        <v>2290</v>
      </c>
      <c r="J2675" s="11" t="s">
        <v>20880</v>
      </c>
      <c r="K2675" s="11" t="s">
        <v>7349</v>
      </c>
      <c r="L2675" s="11" t="s">
        <v>20881</v>
      </c>
      <c r="M2675" s="11" t="s">
        <v>8615</v>
      </c>
      <c r="N2675" s="12" t="s">
        <v>20882</v>
      </c>
      <c r="O2675" s="12" t="s">
        <v>20883</v>
      </c>
    </row>
    <row r="2676" spans="1:15" ht="15" customHeight="1" x14ac:dyDescent="0.3">
      <c r="A2676" s="11" t="s">
        <v>204</v>
      </c>
      <c r="B2676" s="11" t="s">
        <v>205</v>
      </c>
      <c r="C2676" s="17">
        <v>13</v>
      </c>
      <c r="D2676" s="11" t="s">
        <v>956</v>
      </c>
      <c r="E2676" s="11" t="s">
        <v>19972</v>
      </c>
      <c r="F2676" s="11">
        <v>27427485</v>
      </c>
      <c r="G2676" s="11" t="s">
        <v>20884</v>
      </c>
      <c r="H2676" s="11" t="s">
        <v>20885</v>
      </c>
      <c r="I2676" s="11" t="s">
        <v>2290</v>
      </c>
      <c r="J2676" s="11" t="s">
        <v>20886</v>
      </c>
      <c r="K2676" s="11" t="s">
        <v>7412</v>
      </c>
      <c r="L2676" s="11" t="s">
        <v>20887</v>
      </c>
      <c r="M2676" s="11" t="s">
        <v>20585</v>
      </c>
      <c r="N2676" s="12" t="s">
        <v>20888</v>
      </c>
      <c r="O2676" s="12" t="s">
        <v>20889</v>
      </c>
    </row>
    <row r="2677" spans="1:15" ht="15" customHeight="1" x14ac:dyDescent="0.3">
      <c r="A2677" s="11" t="s">
        <v>204</v>
      </c>
      <c r="B2677" s="11" t="s">
        <v>205</v>
      </c>
      <c r="C2677" s="17">
        <v>13</v>
      </c>
      <c r="D2677" s="11" t="s">
        <v>956</v>
      </c>
      <c r="E2677" s="11" t="s">
        <v>19972</v>
      </c>
      <c r="F2677" s="11">
        <v>27037530</v>
      </c>
      <c r="G2677" s="11" t="s">
        <v>20890</v>
      </c>
      <c r="H2677" s="11" t="s">
        <v>20891</v>
      </c>
      <c r="I2677" s="11" t="s">
        <v>2290</v>
      </c>
      <c r="J2677" s="11" t="s">
        <v>20892</v>
      </c>
      <c r="K2677" s="11" t="s">
        <v>7337</v>
      </c>
      <c r="L2677" s="11" t="s">
        <v>20893</v>
      </c>
      <c r="M2677" s="11" t="s">
        <v>8615</v>
      </c>
      <c r="N2677" s="12" t="s">
        <v>20894</v>
      </c>
      <c r="O2677" s="12" t="s">
        <v>20895</v>
      </c>
    </row>
    <row r="2678" spans="1:15" ht="15" customHeight="1" x14ac:dyDescent="0.3">
      <c r="A2678" s="11" t="s">
        <v>204</v>
      </c>
      <c r="B2678" s="11" t="s">
        <v>205</v>
      </c>
      <c r="C2678" s="17">
        <v>13</v>
      </c>
      <c r="D2678" s="11" t="s">
        <v>956</v>
      </c>
      <c r="E2678" s="11" t="s">
        <v>19972</v>
      </c>
      <c r="F2678" s="11">
        <v>27554337</v>
      </c>
      <c r="G2678" s="11" t="s">
        <v>20896</v>
      </c>
      <c r="H2678" s="11" t="s">
        <v>20897</v>
      </c>
      <c r="I2678" s="11" t="s">
        <v>2290</v>
      </c>
      <c r="J2678" s="11" t="s">
        <v>20898</v>
      </c>
      <c r="K2678" s="11" t="s">
        <v>10218</v>
      </c>
      <c r="L2678" s="11" t="s">
        <v>20899</v>
      </c>
      <c r="M2678" s="11" t="s">
        <v>8615</v>
      </c>
      <c r="N2678" s="12" t="s">
        <v>20900</v>
      </c>
      <c r="O2678" s="12" t="s">
        <v>20901</v>
      </c>
    </row>
    <row r="2679" spans="1:15" ht="15" customHeight="1" x14ac:dyDescent="0.3">
      <c r="A2679" s="11" t="s">
        <v>204</v>
      </c>
      <c r="B2679" s="11" t="s">
        <v>205</v>
      </c>
      <c r="C2679" s="17">
        <v>13</v>
      </c>
      <c r="D2679" s="11" t="s">
        <v>956</v>
      </c>
      <c r="E2679" s="11" t="s">
        <v>19972</v>
      </c>
      <c r="F2679" s="11">
        <v>27198858</v>
      </c>
      <c r="G2679" s="11" t="s">
        <v>20902</v>
      </c>
      <c r="H2679" s="11" t="s">
        <v>20903</v>
      </c>
      <c r="I2679" s="11" t="s">
        <v>2290</v>
      </c>
      <c r="J2679" s="11"/>
      <c r="K2679" s="11" t="s">
        <v>7485</v>
      </c>
      <c r="L2679" s="11" t="s">
        <v>20904</v>
      </c>
      <c r="M2679" s="11" t="s">
        <v>7734</v>
      </c>
      <c r="N2679" s="12" t="s">
        <v>20905</v>
      </c>
      <c r="O2679" s="12" t="s">
        <v>20906</v>
      </c>
    </row>
    <row r="2680" spans="1:15" ht="15" customHeight="1" x14ac:dyDescent="0.3">
      <c r="A2680" s="11" t="s">
        <v>204</v>
      </c>
      <c r="B2680" s="11" t="s">
        <v>205</v>
      </c>
      <c r="C2680" s="17">
        <v>13</v>
      </c>
      <c r="D2680" s="11" t="s">
        <v>956</v>
      </c>
      <c r="E2680" s="11" t="s">
        <v>19972</v>
      </c>
      <c r="F2680" s="11">
        <v>26437686</v>
      </c>
      <c r="G2680" s="11" t="s">
        <v>20907</v>
      </c>
      <c r="H2680" s="11" t="s">
        <v>20908</v>
      </c>
      <c r="I2680" s="11" t="s">
        <v>1804</v>
      </c>
      <c r="J2680" s="11" t="s">
        <v>20909</v>
      </c>
      <c r="K2680" s="11" t="s">
        <v>18575</v>
      </c>
      <c r="L2680" s="11" t="s">
        <v>20910</v>
      </c>
      <c r="M2680" s="11" t="s">
        <v>8756</v>
      </c>
      <c r="N2680" s="12" t="s">
        <v>20911</v>
      </c>
      <c r="O2680" s="12" t="s">
        <v>20912</v>
      </c>
    </row>
    <row r="2681" spans="1:15" ht="15" customHeight="1" x14ac:dyDescent="0.3">
      <c r="A2681" s="11" t="s">
        <v>204</v>
      </c>
      <c r="B2681" s="11" t="s">
        <v>205</v>
      </c>
      <c r="C2681" s="17">
        <v>13</v>
      </c>
      <c r="D2681" s="11" t="s">
        <v>956</v>
      </c>
      <c r="E2681" s="11" t="s">
        <v>19972</v>
      </c>
      <c r="F2681" s="11">
        <v>26632638</v>
      </c>
      <c r="G2681" s="11" t="s">
        <v>20913</v>
      </c>
      <c r="H2681" s="11" t="s">
        <v>20914</v>
      </c>
      <c r="I2681" s="11" t="s">
        <v>1804</v>
      </c>
      <c r="J2681" s="11"/>
      <c r="K2681" s="11" t="s">
        <v>7536</v>
      </c>
      <c r="L2681" s="11" t="s">
        <v>20915</v>
      </c>
      <c r="M2681" s="11" t="s">
        <v>10140</v>
      </c>
      <c r="N2681" s="12" t="s">
        <v>20916</v>
      </c>
      <c r="O2681" s="12" t="s">
        <v>20917</v>
      </c>
    </row>
    <row r="2682" spans="1:15" ht="15" customHeight="1" x14ac:dyDescent="0.3">
      <c r="A2682" s="11" t="s">
        <v>204</v>
      </c>
      <c r="B2682" s="11" t="s">
        <v>205</v>
      </c>
      <c r="C2682" s="17">
        <v>13</v>
      </c>
      <c r="D2682" s="11" t="s">
        <v>956</v>
      </c>
      <c r="E2682" s="11" t="s">
        <v>19972</v>
      </c>
      <c r="F2682" s="11">
        <v>26743602</v>
      </c>
      <c r="G2682" s="11" t="s">
        <v>20918</v>
      </c>
      <c r="H2682" s="11" t="s">
        <v>20919</v>
      </c>
      <c r="I2682" s="11" t="s">
        <v>2294</v>
      </c>
      <c r="J2682" s="11" t="s">
        <v>20920</v>
      </c>
      <c r="K2682" s="11" t="s">
        <v>7412</v>
      </c>
      <c r="L2682" s="11" t="s">
        <v>20921</v>
      </c>
      <c r="M2682" s="11" t="s">
        <v>7520</v>
      </c>
      <c r="N2682" s="12" t="s">
        <v>20922</v>
      </c>
      <c r="O2682" s="12" t="s">
        <v>20923</v>
      </c>
    </row>
    <row r="2683" spans="1:15" ht="15" customHeight="1" x14ac:dyDescent="0.3">
      <c r="A2683" s="11" t="s">
        <v>204</v>
      </c>
      <c r="B2683" s="11" t="s">
        <v>205</v>
      </c>
      <c r="C2683" s="17">
        <v>13</v>
      </c>
      <c r="D2683" s="11" t="s">
        <v>956</v>
      </c>
      <c r="E2683" s="11" t="s">
        <v>19972</v>
      </c>
      <c r="F2683" s="11">
        <v>25989441</v>
      </c>
      <c r="G2683" s="11" t="s">
        <v>20924</v>
      </c>
      <c r="H2683" s="11" t="s">
        <v>20925</v>
      </c>
      <c r="I2683" s="11" t="s">
        <v>3234</v>
      </c>
      <c r="J2683" s="11" t="s">
        <v>20926</v>
      </c>
      <c r="K2683" s="11" t="s">
        <v>7337</v>
      </c>
      <c r="L2683" s="11" t="s">
        <v>20927</v>
      </c>
      <c r="M2683" s="11" t="s">
        <v>16616</v>
      </c>
      <c r="N2683" s="12" t="s">
        <v>20928</v>
      </c>
      <c r="O2683" s="12" t="s">
        <v>20929</v>
      </c>
    </row>
    <row r="2684" spans="1:15" ht="15" customHeight="1" x14ac:dyDescent="0.3">
      <c r="A2684" s="11" t="s">
        <v>204</v>
      </c>
      <c r="B2684" s="11" t="s">
        <v>205</v>
      </c>
      <c r="C2684" s="17">
        <v>13</v>
      </c>
      <c r="D2684" s="11" t="s">
        <v>956</v>
      </c>
      <c r="E2684" s="11" t="s">
        <v>19972</v>
      </c>
      <c r="F2684" s="11">
        <v>26763448</v>
      </c>
      <c r="G2684" s="11" t="s">
        <v>20930</v>
      </c>
      <c r="H2684" s="11" t="s">
        <v>20931</v>
      </c>
      <c r="I2684" s="11" t="s">
        <v>3234</v>
      </c>
      <c r="J2684" s="11"/>
      <c r="K2684" s="11" t="s">
        <v>7412</v>
      </c>
      <c r="L2684" s="11" t="s">
        <v>20932</v>
      </c>
      <c r="M2684" s="11" t="s">
        <v>7373</v>
      </c>
      <c r="N2684" s="12" t="s">
        <v>20933</v>
      </c>
      <c r="O2684" s="12" t="s">
        <v>20934</v>
      </c>
    </row>
    <row r="2685" spans="1:15" ht="15" customHeight="1" x14ac:dyDescent="0.3">
      <c r="A2685" s="11" t="s">
        <v>204</v>
      </c>
      <c r="B2685" s="11" t="s">
        <v>205</v>
      </c>
      <c r="C2685" s="17">
        <v>13</v>
      </c>
      <c r="D2685" s="11" t="s">
        <v>956</v>
      </c>
      <c r="E2685" s="11" t="s">
        <v>19972</v>
      </c>
      <c r="F2685" s="11">
        <v>26476432</v>
      </c>
      <c r="G2685" s="11" t="s">
        <v>20935</v>
      </c>
      <c r="H2685" s="11" t="s">
        <v>20936</v>
      </c>
      <c r="I2685" s="11" t="s">
        <v>3234</v>
      </c>
      <c r="J2685" s="11" t="s">
        <v>12805</v>
      </c>
      <c r="K2685" s="11" t="s">
        <v>20937</v>
      </c>
      <c r="L2685" s="11" t="s">
        <v>20938</v>
      </c>
      <c r="M2685" s="11" t="s">
        <v>7373</v>
      </c>
      <c r="N2685" s="12" t="s">
        <v>20939</v>
      </c>
      <c r="O2685" s="12" t="s">
        <v>20940</v>
      </c>
    </row>
    <row r="2686" spans="1:15" ht="15" customHeight="1" x14ac:dyDescent="0.3">
      <c r="A2686" s="11" t="s">
        <v>204</v>
      </c>
      <c r="B2686" s="11" t="s">
        <v>205</v>
      </c>
      <c r="C2686" s="17">
        <v>13</v>
      </c>
      <c r="D2686" s="11" t="s">
        <v>956</v>
      </c>
      <c r="E2686" s="11" t="s">
        <v>19972</v>
      </c>
      <c r="F2686" s="11">
        <v>26802230</v>
      </c>
      <c r="G2686" s="11" t="s">
        <v>20941</v>
      </c>
      <c r="H2686" s="11" t="s">
        <v>20942</v>
      </c>
      <c r="I2686" s="11" t="s">
        <v>2301</v>
      </c>
      <c r="J2686" s="11"/>
      <c r="K2686" s="11" t="s">
        <v>7412</v>
      </c>
      <c r="L2686" s="11" t="s">
        <v>20943</v>
      </c>
      <c r="M2686" s="11" t="s">
        <v>20944</v>
      </c>
      <c r="N2686" s="12" t="s">
        <v>20945</v>
      </c>
      <c r="O2686" s="12" t="s">
        <v>20946</v>
      </c>
    </row>
    <row r="2687" spans="1:15" ht="15" customHeight="1" x14ac:dyDescent="0.3">
      <c r="A2687" s="11" t="s">
        <v>204</v>
      </c>
      <c r="B2687" s="11" t="s">
        <v>205</v>
      </c>
      <c r="C2687" s="17">
        <v>13</v>
      </c>
      <c r="D2687" s="11" t="s">
        <v>956</v>
      </c>
      <c r="E2687" s="11" t="s">
        <v>19972</v>
      </c>
      <c r="F2687" s="11">
        <v>26211931</v>
      </c>
      <c r="G2687" s="11" t="s">
        <v>20947</v>
      </c>
      <c r="H2687" s="11" t="s">
        <v>20948</v>
      </c>
      <c r="I2687" s="11" t="s">
        <v>2301</v>
      </c>
      <c r="J2687" s="11" t="s">
        <v>20949</v>
      </c>
      <c r="K2687" s="11" t="s">
        <v>7337</v>
      </c>
      <c r="L2687" s="11" t="s">
        <v>20950</v>
      </c>
      <c r="M2687" s="11" t="s">
        <v>16616</v>
      </c>
      <c r="N2687" s="12" t="s">
        <v>20951</v>
      </c>
      <c r="O2687" s="12" t="s">
        <v>20952</v>
      </c>
    </row>
    <row r="2688" spans="1:15" ht="15" customHeight="1" x14ac:dyDescent="0.3">
      <c r="A2688" s="11" t="s">
        <v>204</v>
      </c>
      <c r="B2688" s="11" t="s">
        <v>205</v>
      </c>
      <c r="C2688" s="17">
        <v>13</v>
      </c>
      <c r="D2688" s="11" t="s">
        <v>956</v>
      </c>
      <c r="E2688" s="11" t="s">
        <v>19972</v>
      </c>
      <c r="F2688" s="11">
        <v>26871914</v>
      </c>
      <c r="G2688" s="11" t="s">
        <v>20691</v>
      </c>
      <c r="H2688" s="11" t="s">
        <v>20953</v>
      </c>
      <c r="I2688" s="11" t="s">
        <v>2301</v>
      </c>
      <c r="J2688" s="11"/>
      <c r="K2688" s="11" t="s">
        <v>7337</v>
      </c>
      <c r="L2688" s="11" t="s">
        <v>20954</v>
      </c>
      <c r="M2688" s="11" t="s">
        <v>8066</v>
      </c>
      <c r="N2688" s="12" t="s">
        <v>20955</v>
      </c>
      <c r="O2688" s="12" t="s">
        <v>20956</v>
      </c>
    </row>
    <row r="2689" spans="1:15" ht="15" customHeight="1" x14ac:dyDescent="0.3">
      <c r="A2689" s="11" t="s">
        <v>204</v>
      </c>
      <c r="B2689" s="11" t="s">
        <v>205</v>
      </c>
      <c r="C2689" s="17">
        <v>13</v>
      </c>
      <c r="D2689" s="11" t="s">
        <v>956</v>
      </c>
      <c r="E2689" s="11" t="s">
        <v>19972</v>
      </c>
      <c r="F2689" s="11">
        <v>26547112</v>
      </c>
      <c r="G2689" s="11" t="s">
        <v>20957</v>
      </c>
      <c r="H2689" s="11" t="s">
        <v>20958</v>
      </c>
      <c r="I2689" s="11" t="s">
        <v>2301</v>
      </c>
      <c r="J2689" s="11" t="s">
        <v>20959</v>
      </c>
      <c r="K2689" s="11" t="s">
        <v>10218</v>
      </c>
      <c r="L2689" s="11" t="s">
        <v>20960</v>
      </c>
      <c r="M2689" s="11" t="s">
        <v>16616</v>
      </c>
      <c r="N2689" s="12" t="s">
        <v>20961</v>
      </c>
      <c r="O2689" s="12" t="s">
        <v>20962</v>
      </c>
    </row>
    <row r="2690" spans="1:15" ht="15" customHeight="1" x14ac:dyDescent="0.3">
      <c r="A2690" s="11" t="s">
        <v>204</v>
      </c>
      <c r="B2690" s="11" t="s">
        <v>205</v>
      </c>
      <c r="C2690" s="17">
        <v>13</v>
      </c>
      <c r="D2690" s="11" t="s">
        <v>956</v>
      </c>
      <c r="E2690" s="11" t="s">
        <v>19972</v>
      </c>
      <c r="F2690" s="11">
        <v>26032342</v>
      </c>
      <c r="G2690" s="11" t="s">
        <v>20963</v>
      </c>
      <c r="H2690" s="11" t="s">
        <v>20964</v>
      </c>
      <c r="I2690" s="11" t="s">
        <v>2301</v>
      </c>
      <c r="J2690" s="11" t="s">
        <v>20965</v>
      </c>
      <c r="K2690" s="11" t="s">
        <v>7337</v>
      </c>
      <c r="L2690" s="11" t="s">
        <v>20966</v>
      </c>
      <c r="M2690" s="11" t="s">
        <v>7414</v>
      </c>
      <c r="N2690" s="12" t="s">
        <v>20967</v>
      </c>
      <c r="O2690" s="12" t="s">
        <v>20968</v>
      </c>
    </row>
    <row r="2691" spans="1:15" ht="15" customHeight="1" x14ac:dyDescent="0.3">
      <c r="A2691" s="11" t="s">
        <v>204</v>
      </c>
      <c r="B2691" s="11" t="s">
        <v>205</v>
      </c>
      <c r="C2691" s="17">
        <v>13</v>
      </c>
      <c r="D2691" s="11" t="s">
        <v>956</v>
      </c>
      <c r="E2691" s="11" t="s">
        <v>19972</v>
      </c>
      <c r="F2691" s="11">
        <v>27614082</v>
      </c>
      <c r="G2691" s="11" t="s">
        <v>20969</v>
      </c>
      <c r="H2691" s="11" t="s">
        <v>20970</v>
      </c>
      <c r="I2691" s="11" t="s">
        <v>3238</v>
      </c>
      <c r="J2691" s="11" t="s">
        <v>20971</v>
      </c>
      <c r="K2691" s="11" t="s">
        <v>7337</v>
      </c>
      <c r="L2691" s="11" t="s">
        <v>20972</v>
      </c>
      <c r="M2691" s="11" t="s">
        <v>7520</v>
      </c>
      <c r="N2691" s="12" t="s">
        <v>20973</v>
      </c>
      <c r="O2691" s="12" t="s">
        <v>20974</v>
      </c>
    </row>
    <row r="2692" spans="1:15" ht="15" customHeight="1" x14ac:dyDescent="0.3">
      <c r="A2692" s="11" t="s">
        <v>204</v>
      </c>
      <c r="B2692" s="11" t="s">
        <v>205</v>
      </c>
      <c r="C2692" s="17">
        <v>13</v>
      </c>
      <c r="D2692" s="11" t="s">
        <v>956</v>
      </c>
      <c r="E2692" s="11" t="s">
        <v>19972</v>
      </c>
      <c r="F2692" s="11">
        <v>27012560</v>
      </c>
      <c r="G2692" s="11" t="s">
        <v>20975</v>
      </c>
      <c r="H2692" s="11" t="s">
        <v>20976</v>
      </c>
      <c r="I2692" s="11" t="s">
        <v>4345</v>
      </c>
      <c r="J2692" s="11"/>
      <c r="K2692" s="11" t="s">
        <v>7412</v>
      </c>
      <c r="L2692" s="11" t="s">
        <v>20977</v>
      </c>
      <c r="M2692" s="11" t="s">
        <v>8313</v>
      </c>
      <c r="N2692" s="12" t="s">
        <v>20978</v>
      </c>
      <c r="O2692" s="12" t="s">
        <v>20979</v>
      </c>
    </row>
    <row r="2693" spans="1:15" ht="15" customHeight="1" x14ac:dyDescent="0.3">
      <c r="A2693" s="11" t="s">
        <v>204</v>
      </c>
      <c r="B2693" s="11" t="s">
        <v>205</v>
      </c>
      <c r="C2693" s="17">
        <v>13</v>
      </c>
      <c r="D2693" s="11" t="s">
        <v>956</v>
      </c>
      <c r="E2693" s="11" t="s">
        <v>19972</v>
      </c>
      <c r="F2693" s="11">
        <v>26338057</v>
      </c>
      <c r="G2693" s="11" t="s">
        <v>20980</v>
      </c>
      <c r="H2693" s="11" t="s">
        <v>20981</v>
      </c>
      <c r="I2693" s="11" t="s">
        <v>4345</v>
      </c>
      <c r="J2693" s="11" t="s">
        <v>6142</v>
      </c>
      <c r="K2693" s="11" t="s">
        <v>7561</v>
      </c>
      <c r="L2693" s="11" t="s">
        <v>20982</v>
      </c>
      <c r="M2693" s="11" t="s">
        <v>8756</v>
      </c>
      <c r="N2693" s="12" t="s">
        <v>20983</v>
      </c>
      <c r="O2693" s="12" t="s">
        <v>20984</v>
      </c>
    </row>
    <row r="2694" spans="1:15" ht="15" customHeight="1" x14ac:dyDescent="0.3">
      <c r="A2694" s="11" t="s">
        <v>204</v>
      </c>
      <c r="B2694" s="11" t="s">
        <v>205</v>
      </c>
      <c r="C2694" s="17">
        <v>13</v>
      </c>
      <c r="D2694" s="11" t="s">
        <v>956</v>
      </c>
      <c r="E2694" s="11" t="s">
        <v>19972</v>
      </c>
      <c r="F2694" s="11">
        <v>26979373</v>
      </c>
      <c r="G2694" s="11" t="s">
        <v>20985</v>
      </c>
      <c r="H2694" s="11" t="s">
        <v>20986</v>
      </c>
      <c r="I2694" s="11" t="s">
        <v>4345</v>
      </c>
      <c r="J2694" s="11"/>
      <c r="K2694" s="11" t="s">
        <v>7754</v>
      </c>
      <c r="L2694" s="11" t="s">
        <v>20987</v>
      </c>
      <c r="M2694" s="11" t="s">
        <v>7604</v>
      </c>
      <c r="N2694" s="12" t="s">
        <v>20988</v>
      </c>
      <c r="O2694" s="12" t="s">
        <v>20989</v>
      </c>
    </row>
    <row r="2695" spans="1:15" ht="15" customHeight="1" x14ac:dyDescent="0.3">
      <c r="A2695" s="11" t="s">
        <v>204</v>
      </c>
      <c r="B2695" s="11" t="s">
        <v>205</v>
      </c>
      <c r="C2695" s="17">
        <v>13</v>
      </c>
      <c r="D2695" s="11" t="s">
        <v>956</v>
      </c>
      <c r="E2695" s="11" t="s">
        <v>19972</v>
      </c>
      <c r="F2695" s="11">
        <v>26169345</v>
      </c>
      <c r="G2695" s="11" t="s">
        <v>20990</v>
      </c>
      <c r="H2695" s="11" t="s">
        <v>20991</v>
      </c>
      <c r="I2695" s="11" t="s">
        <v>1325</v>
      </c>
      <c r="J2695" s="11" t="s">
        <v>8426</v>
      </c>
      <c r="K2695" s="11" t="s">
        <v>10218</v>
      </c>
      <c r="L2695" s="11" t="s">
        <v>20992</v>
      </c>
      <c r="M2695" s="11" t="s">
        <v>16616</v>
      </c>
      <c r="N2695" s="12" t="s">
        <v>20993</v>
      </c>
      <c r="O2695" s="12" t="s">
        <v>20994</v>
      </c>
    </row>
    <row r="2696" spans="1:15" ht="15" customHeight="1" x14ac:dyDescent="0.3">
      <c r="A2696" s="11" t="s">
        <v>204</v>
      </c>
      <c r="B2696" s="11" t="s">
        <v>205</v>
      </c>
      <c r="C2696" s="17">
        <v>13</v>
      </c>
      <c r="D2696" s="11" t="s">
        <v>956</v>
      </c>
      <c r="E2696" s="11" t="s">
        <v>19972</v>
      </c>
      <c r="F2696" s="11">
        <v>26436111</v>
      </c>
      <c r="G2696" s="11" t="s">
        <v>20995</v>
      </c>
      <c r="H2696" s="11" t="s">
        <v>20996</v>
      </c>
      <c r="I2696" s="11" t="s">
        <v>1325</v>
      </c>
      <c r="J2696" s="11" t="s">
        <v>14680</v>
      </c>
      <c r="K2696" s="11" t="s">
        <v>20997</v>
      </c>
      <c r="L2696" s="11" t="s">
        <v>20998</v>
      </c>
      <c r="M2696" s="11" t="s">
        <v>7339</v>
      </c>
      <c r="N2696" s="12" t="s">
        <v>20999</v>
      </c>
      <c r="O2696" s="12" t="s">
        <v>21000</v>
      </c>
    </row>
    <row r="2697" spans="1:15" ht="15" customHeight="1" x14ac:dyDescent="0.3">
      <c r="A2697" s="11" t="s">
        <v>204</v>
      </c>
      <c r="B2697" s="11" t="s">
        <v>205</v>
      </c>
      <c r="C2697" s="17">
        <v>13</v>
      </c>
      <c r="D2697" s="11" t="s">
        <v>956</v>
      </c>
      <c r="E2697" s="11" t="s">
        <v>19972</v>
      </c>
      <c r="F2697" s="11">
        <v>25965869</v>
      </c>
      <c r="G2697" s="11" t="s">
        <v>21001</v>
      </c>
      <c r="H2697" s="11" t="s">
        <v>21002</v>
      </c>
      <c r="I2697" s="11" t="s">
        <v>1809</v>
      </c>
      <c r="J2697" s="11" t="s">
        <v>21003</v>
      </c>
      <c r="K2697" s="11" t="s">
        <v>7337</v>
      </c>
      <c r="L2697" s="11" t="s">
        <v>21004</v>
      </c>
      <c r="M2697" s="11" t="s">
        <v>16616</v>
      </c>
      <c r="N2697" s="12" t="s">
        <v>21005</v>
      </c>
      <c r="O2697" s="12" t="s">
        <v>21006</v>
      </c>
    </row>
    <row r="2698" spans="1:15" ht="15" customHeight="1" x14ac:dyDescent="0.3">
      <c r="A2698" s="11" t="s">
        <v>204</v>
      </c>
      <c r="B2698" s="11" t="s">
        <v>205</v>
      </c>
      <c r="C2698" s="17">
        <v>13</v>
      </c>
      <c r="D2698" s="11" t="s">
        <v>956</v>
      </c>
      <c r="E2698" s="11" t="s">
        <v>19972</v>
      </c>
      <c r="F2698" s="11">
        <v>25792357</v>
      </c>
      <c r="G2698" s="11" t="s">
        <v>21007</v>
      </c>
      <c r="H2698" s="11" t="s">
        <v>21008</v>
      </c>
      <c r="I2698" s="11" t="s">
        <v>1809</v>
      </c>
      <c r="J2698" s="11"/>
      <c r="K2698" s="11" t="s">
        <v>7536</v>
      </c>
      <c r="L2698" s="11" t="s">
        <v>21009</v>
      </c>
      <c r="M2698" s="11" t="s">
        <v>7373</v>
      </c>
      <c r="N2698" s="12" t="s">
        <v>21010</v>
      </c>
      <c r="O2698" s="12" t="s">
        <v>21011</v>
      </c>
    </row>
    <row r="2699" spans="1:15" ht="15" customHeight="1" x14ac:dyDescent="0.3">
      <c r="A2699" s="11" t="s">
        <v>204</v>
      </c>
      <c r="B2699" s="11" t="s">
        <v>205</v>
      </c>
      <c r="C2699" s="17">
        <v>13</v>
      </c>
      <c r="D2699" s="11" t="s">
        <v>956</v>
      </c>
      <c r="E2699" s="11" t="s">
        <v>19997</v>
      </c>
      <c r="F2699" s="11">
        <v>26375235</v>
      </c>
      <c r="G2699" s="11" t="s">
        <v>21012</v>
      </c>
      <c r="H2699" s="11" t="s">
        <v>21013</v>
      </c>
      <c r="I2699" s="11" t="s">
        <v>1329</v>
      </c>
      <c r="J2699" s="11"/>
      <c r="K2699" s="11" t="s">
        <v>21014</v>
      </c>
      <c r="L2699" s="11" t="s">
        <v>21015</v>
      </c>
      <c r="M2699" s="11" t="s">
        <v>8756</v>
      </c>
      <c r="N2699" s="12" t="s">
        <v>21016</v>
      </c>
      <c r="O2699" s="12" t="s">
        <v>21017</v>
      </c>
    </row>
    <row r="2700" spans="1:15" ht="15" customHeight="1" x14ac:dyDescent="0.3">
      <c r="A2700" s="11" t="s">
        <v>204</v>
      </c>
      <c r="B2700" s="11" t="s">
        <v>205</v>
      </c>
      <c r="C2700" s="17">
        <v>13</v>
      </c>
      <c r="D2700" s="11" t="s">
        <v>956</v>
      </c>
      <c r="E2700" s="11" t="s">
        <v>19972</v>
      </c>
      <c r="F2700" s="11">
        <v>25683132</v>
      </c>
      <c r="G2700" s="11" t="s">
        <v>21018</v>
      </c>
      <c r="H2700" s="11" t="s">
        <v>21019</v>
      </c>
      <c r="I2700" s="11" t="s">
        <v>1329</v>
      </c>
      <c r="J2700" s="11" t="s">
        <v>8238</v>
      </c>
      <c r="K2700" s="11" t="s">
        <v>7561</v>
      </c>
      <c r="L2700" s="11" t="s">
        <v>21020</v>
      </c>
      <c r="M2700" s="11" t="s">
        <v>8240</v>
      </c>
      <c r="N2700" s="12" t="s">
        <v>21021</v>
      </c>
      <c r="O2700" s="12" t="s">
        <v>21022</v>
      </c>
    </row>
    <row r="2701" spans="1:15" ht="15" customHeight="1" x14ac:dyDescent="0.3">
      <c r="A2701" s="11" t="s">
        <v>204</v>
      </c>
      <c r="B2701" s="11" t="s">
        <v>205</v>
      </c>
      <c r="C2701" s="17">
        <v>13</v>
      </c>
      <c r="D2701" s="11" t="s">
        <v>956</v>
      </c>
      <c r="E2701" s="11" t="s">
        <v>19972</v>
      </c>
      <c r="F2701" s="11">
        <v>26089074</v>
      </c>
      <c r="G2701" s="11" t="s">
        <v>20985</v>
      </c>
      <c r="H2701" s="11" t="s">
        <v>21023</v>
      </c>
      <c r="I2701" s="11" t="s">
        <v>1329</v>
      </c>
      <c r="J2701" s="11"/>
      <c r="K2701" s="11" t="s">
        <v>7754</v>
      </c>
      <c r="L2701" s="11" t="s">
        <v>21024</v>
      </c>
      <c r="M2701" s="11" t="s">
        <v>9197</v>
      </c>
      <c r="N2701" s="12" t="s">
        <v>21025</v>
      </c>
      <c r="O2701" s="12" t="s">
        <v>21026</v>
      </c>
    </row>
    <row r="2702" spans="1:15" ht="15" customHeight="1" x14ac:dyDescent="0.3">
      <c r="A2702" s="11" t="s">
        <v>204</v>
      </c>
      <c r="B2702" s="11" t="s">
        <v>205</v>
      </c>
      <c r="C2702" s="17">
        <v>13</v>
      </c>
      <c r="D2702" s="11" t="s">
        <v>956</v>
      </c>
      <c r="E2702" s="11" t="s">
        <v>19972</v>
      </c>
      <c r="F2702" s="11">
        <v>24947307</v>
      </c>
      <c r="G2702" s="11" t="s">
        <v>21027</v>
      </c>
      <c r="H2702" s="11" t="s">
        <v>21028</v>
      </c>
      <c r="I2702" s="11" t="s">
        <v>1829</v>
      </c>
      <c r="J2702" s="11" t="s">
        <v>21029</v>
      </c>
      <c r="K2702" s="11" t="s">
        <v>7337</v>
      </c>
      <c r="L2702" s="11" t="s">
        <v>21030</v>
      </c>
      <c r="M2702" s="11" t="s">
        <v>8240</v>
      </c>
      <c r="N2702" s="12" t="s">
        <v>21031</v>
      </c>
      <c r="O2702" s="12" t="s">
        <v>21032</v>
      </c>
    </row>
    <row r="2703" spans="1:15" ht="15" customHeight="1" x14ac:dyDescent="0.3">
      <c r="A2703" s="11" t="s">
        <v>204</v>
      </c>
      <c r="B2703" s="11" t="s">
        <v>205</v>
      </c>
      <c r="C2703" s="17">
        <v>13</v>
      </c>
      <c r="D2703" s="11" t="s">
        <v>956</v>
      </c>
      <c r="E2703" s="11" t="s">
        <v>19972</v>
      </c>
      <c r="F2703" s="11">
        <v>25501379</v>
      </c>
      <c r="G2703" s="11" t="s">
        <v>21033</v>
      </c>
      <c r="H2703" s="11" t="s">
        <v>21034</v>
      </c>
      <c r="I2703" s="11" t="s">
        <v>1829</v>
      </c>
      <c r="J2703" s="11"/>
      <c r="K2703" s="11" t="s">
        <v>7412</v>
      </c>
      <c r="L2703" s="11" t="s">
        <v>21035</v>
      </c>
      <c r="M2703" s="11" t="s">
        <v>8313</v>
      </c>
      <c r="N2703" s="12" t="s">
        <v>21036</v>
      </c>
      <c r="O2703" s="12" t="s">
        <v>21037</v>
      </c>
    </row>
    <row r="2704" spans="1:15" ht="15" customHeight="1" x14ac:dyDescent="0.3">
      <c r="A2704" s="11" t="s">
        <v>204</v>
      </c>
      <c r="B2704" s="11" t="s">
        <v>205</v>
      </c>
      <c r="C2704" s="17">
        <v>13</v>
      </c>
      <c r="D2704" s="11" t="s">
        <v>956</v>
      </c>
      <c r="E2704" s="11" t="s">
        <v>19972</v>
      </c>
      <c r="F2704" s="11">
        <v>25601922</v>
      </c>
      <c r="G2704" s="11" t="s">
        <v>21038</v>
      </c>
      <c r="H2704" s="11" t="s">
        <v>21039</v>
      </c>
      <c r="I2704" s="11" t="s">
        <v>21040</v>
      </c>
      <c r="J2704" s="11" t="s">
        <v>14731</v>
      </c>
      <c r="K2704" s="11" t="s">
        <v>21041</v>
      </c>
      <c r="L2704" s="11" t="s">
        <v>21042</v>
      </c>
      <c r="M2704" s="11" t="s">
        <v>7373</v>
      </c>
      <c r="N2704" s="12" t="s">
        <v>21043</v>
      </c>
      <c r="O2704" s="12" t="s">
        <v>21044</v>
      </c>
    </row>
    <row r="2705" spans="1:15" ht="15" customHeight="1" x14ac:dyDescent="0.3">
      <c r="A2705" s="11" t="s">
        <v>204</v>
      </c>
      <c r="B2705" s="11" t="s">
        <v>205</v>
      </c>
      <c r="C2705" s="17">
        <v>13</v>
      </c>
      <c r="D2705" s="11" t="s">
        <v>956</v>
      </c>
      <c r="E2705" s="11" t="s">
        <v>19972</v>
      </c>
      <c r="F2705" s="11">
        <v>25041189</v>
      </c>
      <c r="G2705" s="11" t="s">
        <v>21045</v>
      </c>
      <c r="H2705" s="11" t="s">
        <v>21046</v>
      </c>
      <c r="I2705" s="11" t="s">
        <v>4010</v>
      </c>
      <c r="J2705" s="11" t="s">
        <v>21047</v>
      </c>
      <c r="K2705" s="11" t="s">
        <v>7337</v>
      </c>
      <c r="L2705" s="11" t="s">
        <v>21048</v>
      </c>
      <c r="M2705" s="11" t="s">
        <v>7339</v>
      </c>
      <c r="N2705" s="12" t="s">
        <v>21049</v>
      </c>
      <c r="O2705" s="12" t="s">
        <v>21050</v>
      </c>
    </row>
    <row r="2706" spans="1:15" ht="15" customHeight="1" x14ac:dyDescent="0.3">
      <c r="A2706" s="11" t="s">
        <v>204</v>
      </c>
      <c r="B2706" s="11" t="s">
        <v>205</v>
      </c>
      <c r="C2706" s="17">
        <v>13</v>
      </c>
      <c r="D2706" s="11" t="s">
        <v>956</v>
      </c>
      <c r="E2706" s="11" t="s">
        <v>19972</v>
      </c>
      <c r="F2706" s="11">
        <v>24573820</v>
      </c>
      <c r="G2706" s="11" t="s">
        <v>21051</v>
      </c>
      <c r="H2706" s="11" t="s">
        <v>21052</v>
      </c>
      <c r="I2706" s="11" t="s">
        <v>4010</v>
      </c>
      <c r="J2706" s="11"/>
      <c r="K2706" s="11" t="s">
        <v>7536</v>
      </c>
      <c r="L2706" s="11" t="s">
        <v>21053</v>
      </c>
      <c r="M2706" s="11" t="s">
        <v>8756</v>
      </c>
      <c r="N2706" s="12" t="s">
        <v>21054</v>
      </c>
      <c r="O2706" s="12" t="s">
        <v>21055</v>
      </c>
    </row>
    <row r="2707" spans="1:15" ht="15" customHeight="1" x14ac:dyDescent="0.3">
      <c r="A2707" s="11" t="s">
        <v>204</v>
      </c>
      <c r="B2707" s="11" t="s">
        <v>205</v>
      </c>
      <c r="C2707" s="17">
        <v>13</v>
      </c>
      <c r="D2707" s="11" t="s">
        <v>956</v>
      </c>
      <c r="E2707" s="11" t="s">
        <v>19972</v>
      </c>
      <c r="F2707" s="11">
        <v>25059916</v>
      </c>
      <c r="G2707" s="11" t="s">
        <v>21056</v>
      </c>
      <c r="H2707" s="11" t="s">
        <v>21057</v>
      </c>
      <c r="I2707" s="11" t="s">
        <v>4010</v>
      </c>
      <c r="J2707" s="11" t="s">
        <v>21058</v>
      </c>
      <c r="K2707" s="11" t="s">
        <v>7337</v>
      </c>
      <c r="L2707" s="11" t="s">
        <v>21059</v>
      </c>
      <c r="M2707" s="11" t="s">
        <v>8240</v>
      </c>
      <c r="N2707" s="12" t="s">
        <v>21060</v>
      </c>
      <c r="O2707" s="12" t="s">
        <v>21061</v>
      </c>
    </row>
    <row r="2708" spans="1:15" ht="15" customHeight="1" x14ac:dyDescent="0.3">
      <c r="A2708" s="11" t="s">
        <v>204</v>
      </c>
      <c r="B2708" s="11" t="s">
        <v>205</v>
      </c>
      <c r="C2708" s="17">
        <v>13</v>
      </c>
      <c r="D2708" s="11" t="s">
        <v>956</v>
      </c>
      <c r="E2708" s="11" t="s">
        <v>19972</v>
      </c>
      <c r="F2708" s="11">
        <v>26527396</v>
      </c>
      <c r="G2708" s="11" t="s">
        <v>21062</v>
      </c>
      <c r="H2708" s="11" t="s">
        <v>21063</v>
      </c>
      <c r="I2708" s="11" t="s">
        <v>8186</v>
      </c>
      <c r="J2708" s="11" t="s">
        <v>21064</v>
      </c>
      <c r="K2708" s="11" t="s">
        <v>18670</v>
      </c>
      <c r="L2708" s="11" t="s">
        <v>21065</v>
      </c>
      <c r="M2708" s="11" t="s">
        <v>7373</v>
      </c>
      <c r="N2708" s="12" t="s">
        <v>21066</v>
      </c>
      <c r="O2708" s="12" t="s">
        <v>21067</v>
      </c>
    </row>
    <row r="2709" spans="1:15" ht="15" customHeight="1" x14ac:dyDescent="0.3">
      <c r="A2709" s="11" t="s">
        <v>204</v>
      </c>
      <c r="B2709" s="11" t="s">
        <v>205</v>
      </c>
      <c r="C2709" s="17">
        <v>13</v>
      </c>
      <c r="D2709" s="11" t="s">
        <v>956</v>
      </c>
      <c r="E2709" s="11" t="s">
        <v>19997</v>
      </c>
      <c r="F2709" s="11">
        <v>26203641</v>
      </c>
      <c r="G2709" s="11" t="s">
        <v>8405</v>
      </c>
      <c r="H2709" s="11" t="s">
        <v>8406</v>
      </c>
      <c r="I2709" s="11" t="s">
        <v>1330</v>
      </c>
      <c r="J2709" s="11" t="s">
        <v>8407</v>
      </c>
      <c r="K2709" s="11" t="s">
        <v>7412</v>
      </c>
      <c r="L2709" s="11" t="s">
        <v>8408</v>
      </c>
      <c r="M2709" s="11" t="s">
        <v>7373</v>
      </c>
      <c r="N2709" s="12" t="s">
        <v>8409</v>
      </c>
      <c r="O2709" s="12" t="s">
        <v>8410</v>
      </c>
    </row>
    <row r="2710" spans="1:15" ht="15" customHeight="1" x14ac:dyDescent="0.3">
      <c r="A2710" s="11" t="s">
        <v>204</v>
      </c>
      <c r="B2710" s="11" t="s">
        <v>205</v>
      </c>
      <c r="C2710" s="17">
        <v>13</v>
      </c>
      <c r="D2710" s="11" t="s">
        <v>956</v>
      </c>
      <c r="E2710" s="11" t="s">
        <v>19972</v>
      </c>
      <c r="F2710" s="11">
        <v>26719633</v>
      </c>
      <c r="G2710" s="11" t="s">
        <v>20691</v>
      </c>
      <c r="H2710" s="11" t="s">
        <v>21068</v>
      </c>
      <c r="I2710" s="11" t="s">
        <v>1330</v>
      </c>
      <c r="J2710" s="11" t="s">
        <v>21069</v>
      </c>
      <c r="K2710" s="11" t="s">
        <v>21070</v>
      </c>
      <c r="L2710" s="11" t="s">
        <v>21071</v>
      </c>
      <c r="M2710" s="11" t="s">
        <v>7350</v>
      </c>
      <c r="N2710" s="12" t="s">
        <v>21072</v>
      </c>
      <c r="O2710" s="12" t="s">
        <v>21073</v>
      </c>
    </row>
    <row r="2711" spans="1:15" ht="15" customHeight="1" x14ac:dyDescent="0.3">
      <c r="A2711" s="11" t="s">
        <v>204</v>
      </c>
      <c r="B2711" s="11" t="s">
        <v>205</v>
      </c>
      <c r="C2711" s="17">
        <v>13</v>
      </c>
      <c r="D2711" s="11" t="s">
        <v>956</v>
      </c>
      <c r="E2711" s="11" t="s">
        <v>19972</v>
      </c>
      <c r="F2711" s="11">
        <v>26179221</v>
      </c>
      <c r="G2711" s="11" t="s">
        <v>21074</v>
      </c>
      <c r="H2711" s="11" t="s">
        <v>21075</v>
      </c>
      <c r="I2711" s="11" t="s">
        <v>1330</v>
      </c>
      <c r="J2711" s="11" t="s">
        <v>5191</v>
      </c>
      <c r="K2711" s="11" t="s">
        <v>7561</v>
      </c>
      <c r="L2711" s="11" t="s">
        <v>21076</v>
      </c>
      <c r="M2711" s="11" t="s">
        <v>7339</v>
      </c>
      <c r="N2711" s="12" t="s">
        <v>21077</v>
      </c>
      <c r="O2711" s="12" t="s">
        <v>21078</v>
      </c>
    </row>
    <row r="2712" spans="1:15" ht="15" customHeight="1" x14ac:dyDescent="0.3">
      <c r="A2712" s="11" t="s">
        <v>204</v>
      </c>
      <c r="B2712" s="11" t="s">
        <v>205</v>
      </c>
      <c r="C2712" s="17">
        <v>13</v>
      </c>
      <c r="D2712" s="11" t="s">
        <v>956</v>
      </c>
      <c r="E2712" s="11" t="s">
        <v>19972</v>
      </c>
      <c r="F2712" s="11">
        <v>25644735</v>
      </c>
      <c r="G2712" s="11" t="s">
        <v>21079</v>
      </c>
      <c r="H2712" s="11" t="s">
        <v>21080</v>
      </c>
      <c r="I2712" s="11" t="s">
        <v>4185</v>
      </c>
      <c r="J2712" s="11"/>
      <c r="K2712" s="11" t="s">
        <v>7485</v>
      </c>
      <c r="L2712" s="11" t="s">
        <v>21081</v>
      </c>
      <c r="M2712" s="11" t="s">
        <v>8756</v>
      </c>
      <c r="N2712" s="12" t="s">
        <v>21082</v>
      </c>
      <c r="O2712" s="12" t="s">
        <v>21083</v>
      </c>
    </row>
    <row r="2713" spans="1:15" ht="15" customHeight="1" x14ac:dyDescent="0.3">
      <c r="A2713" s="11" t="s">
        <v>204</v>
      </c>
      <c r="B2713" s="11" t="s">
        <v>205</v>
      </c>
      <c r="C2713" s="17">
        <v>13</v>
      </c>
      <c r="D2713" s="11" t="s">
        <v>956</v>
      </c>
      <c r="E2713" s="11" t="s">
        <v>19972</v>
      </c>
      <c r="F2713" s="11">
        <v>25234635</v>
      </c>
      <c r="G2713" s="11" t="s">
        <v>21084</v>
      </c>
      <c r="H2713" s="11" t="s">
        <v>21085</v>
      </c>
      <c r="I2713" s="11" t="s">
        <v>4185</v>
      </c>
      <c r="J2713" s="11" t="s">
        <v>21086</v>
      </c>
      <c r="K2713" s="11" t="s">
        <v>7337</v>
      </c>
      <c r="L2713" s="11" t="s">
        <v>21087</v>
      </c>
      <c r="M2713" s="11" t="s">
        <v>8240</v>
      </c>
      <c r="N2713" s="12" t="s">
        <v>21088</v>
      </c>
      <c r="O2713" s="12" t="s">
        <v>21089</v>
      </c>
    </row>
    <row r="2714" spans="1:15" ht="15" customHeight="1" x14ac:dyDescent="0.3">
      <c r="A2714" s="11" t="s">
        <v>204</v>
      </c>
      <c r="B2714" s="11" t="s">
        <v>205</v>
      </c>
      <c r="C2714" s="17">
        <v>13</v>
      </c>
      <c r="D2714" s="11" t="s">
        <v>956</v>
      </c>
      <c r="E2714" s="11" t="s">
        <v>19972</v>
      </c>
      <c r="F2714" s="11">
        <v>26380979</v>
      </c>
      <c r="G2714" s="11" t="s">
        <v>21090</v>
      </c>
      <c r="H2714" s="11" t="s">
        <v>21091</v>
      </c>
      <c r="I2714" s="11" t="s">
        <v>1534</v>
      </c>
      <c r="J2714" s="11" t="s">
        <v>21092</v>
      </c>
      <c r="K2714" s="11" t="s">
        <v>7740</v>
      </c>
      <c r="L2714" s="11" t="s">
        <v>21093</v>
      </c>
      <c r="M2714" s="11" t="s">
        <v>7373</v>
      </c>
      <c r="N2714" s="12" t="s">
        <v>21094</v>
      </c>
      <c r="O2714" s="12" t="s">
        <v>21095</v>
      </c>
    </row>
    <row r="2715" spans="1:15" ht="15" customHeight="1" x14ac:dyDescent="0.3">
      <c r="A2715" s="11" t="s">
        <v>204</v>
      </c>
      <c r="B2715" s="11" t="s">
        <v>205</v>
      </c>
      <c r="C2715" s="17">
        <v>13</v>
      </c>
      <c r="D2715" s="11" t="s">
        <v>956</v>
      </c>
      <c r="E2715" s="11" t="s">
        <v>19972</v>
      </c>
      <c r="F2715" s="11">
        <v>25705260</v>
      </c>
      <c r="G2715" s="11" t="s">
        <v>21096</v>
      </c>
      <c r="H2715" s="11" t="s">
        <v>21097</v>
      </c>
      <c r="I2715" s="11" t="s">
        <v>1534</v>
      </c>
      <c r="J2715" s="11" t="s">
        <v>21098</v>
      </c>
      <c r="K2715" s="11" t="s">
        <v>9020</v>
      </c>
      <c r="L2715" s="11" t="s">
        <v>21099</v>
      </c>
      <c r="M2715" s="11" t="s">
        <v>7339</v>
      </c>
      <c r="N2715" s="12" t="s">
        <v>21100</v>
      </c>
      <c r="O2715" s="12" t="s">
        <v>21101</v>
      </c>
    </row>
    <row r="2716" spans="1:15" ht="15" customHeight="1" x14ac:dyDescent="0.3">
      <c r="A2716" s="11" t="s">
        <v>204</v>
      </c>
      <c r="B2716" s="11" t="s">
        <v>205</v>
      </c>
      <c r="C2716" s="17">
        <v>13</v>
      </c>
      <c r="D2716" s="11" t="s">
        <v>956</v>
      </c>
      <c r="E2716" s="11" t="s">
        <v>19972</v>
      </c>
      <c r="F2716" s="11">
        <v>25308318</v>
      </c>
      <c r="G2716" s="11" t="s">
        <v>21102</v>
      </c>
      <c r="H2716" s="11" t="s">
        <v>21103</v>
      </c>
      <c r="I2716" s="11" t="s">
        <v>1534</v>
      </c>
      <c r="J2716" s="11" t="s">
        <v>12793</v>
      </c>
      <c r="K2716" s="11" t="s">
        <v>7337</v>
      </c>
      <c r="L2716" s="11" t="s">
        <v>21104</v>
      </c>
      <c r="M2716" s="11" t="s">
        <v>8240</v>
      </c>
      <c r="N2716" s="12" t="s">
        <v>21105</v>
      </c>
      <c r="O2716" s="12" t="s">
        <v>21106</v>
      </c>
    </row>
    <row r="2717" spans="1:15" ht="15" customHeight="1" x14ac:dyDescent="0.3">
      <c r="A2717" s="11" t="s">
        <v>204</v>
      </c>
      <c r="B2717" s="11" t="s">
        <v>205</v>
      </c>
      <c r="C2717" s="17">
        <v>13</v>
      </c>
      <c r="D2717" s="11" t="s">
        <v>956</v>
      </c>
      <c r="E2717" s="11" t="s">
        <v>19972</v>
      </c>
      <c r="F2717" s="11">
        <v>25152456</v>
      </c>
      <c r="G2717" s="11" t="s">
        <v>21107</v>
      </c>
      <c r="H2717" s="11" t="s">
        <v>21108</v>
      </c>
      <c r="I2717" s="11" t="s">
        <v>14748</v>
      </c>
      <c r="J2717" s="11" t="s">
        <v>21109</v>
      </c>
      <c r="K2717" s="11" t="s">
        <v>8509</v>
      </c>
      <c r="L2717" s="11" t="s">
        <v>21110</v>
      </c>
      <c r="M2717" s="11" t="s">
        <v>7373</v>
      </c>
      <c r="N2717" s="12" t="s">
        <v>21111</v>
      </c>
      <c r="O2717" s="12" t="s">
        <v>21112</v>
      </c>
    </row>
    <row r="2718" spans="1:15" ht="15" customHeight="1" x14ac:dyDescent="0.3">
      <c r="A2718" s="11" t="s">
        <v>204</v>
      </c>
      <c r="B2718" s="11" t="s">
        <v>205</v>
      </c>
      <c r="C2718" s="17">
        <v>13</v>
      </c>
      <c r="D2718" s="11" t="s">
        <v>956</v>
      </c>
      <c r="E2718" s="11" t="s">
        <v>19972</v>
      </c>
      <c r="F2718" s="11">
        <v>24989707</v>
      </c>
      <c r="G2718" s="11" t="s">
        <v>21113</v>
      </c>
      <c r="H2718" s="11" t="s">
        <v>21114</v>
      </c>
      <c r="I2718" s="11" t="s">
        <v>4546</v>
      </c>
      <c r="J2718" s="11"/>
      <c r="K2718" s="11" t="s">
        <v>7426</v>
      </c>
      <c r="L2718" s="11" t="s">
        <v>21115</v>
      </c>
      <c r="M2718" s="11" t="s">
        <v>8756</v>
      </c>
      <c r="N2718" s="12" t="s">
        <v>21116</v>
      </c>
      <c r="O2718" s="12" t="s">
        <v>21117</v>
      </c>
    </row>
    <row r="2719" spans="1:15" ht="15" customHeight="1" x14ac:dyDescent="0.3">
      <c r="A2719" s="11" t="s">
        <v>204</v>
      </c>
      <c r="B2719" s="11" t="s">
        <v>205</v>
      </c>
      <c r="C2719" s="17">
        <v>13</v>
      </c>
      <c r="D2719" s="11" t="s">
        <v>956</v>
      </c>
      <c r="E2719" s="11" t="s">
        <v>19972</v>
      </c>
      <c r="F2719" s="11">
        <v>25120149</v>
      </c>
      <c r="G2719" s="11" t="s">
        <v>21096</v>
      </c>
      <c r="H2719" s="11" t="s">
        <v>21118</v>
      </c>
      <c r="I2719" s="11" t="s">
        <v>4546</v>
      </c>
      <c r="J2719" s="11"/>
      <c r="K2719" s="11" t="s">
        <v>7412</v>
      </c>
      <c r="L2719" s="11" t="s">
        <v>21119</v>
      </c>
      <c r="M2719" s="11" t="s">
        <v>8313</v>
      </c>
      <c r="N2719" s="12" t="s">
        <v>21120</v>
      </c>
      <c r="O2719" s="12" t="s">
        <v>21121</v>
      </c>
    </row>
    <row r="2720" spans="1:15" ht="15" customHeight="1" x14ac:dyDescent="0.3">
      <c r="A2720" s="11" t="s">
        <v>204</v>
      </c>
      <c r="B2720" s="11" t="s">
        <v>205</v>
      </c>
      <c r="C2720" s="17">
        <v>13</v>
      </c>
      <c r="D2720" s="11" t="s">
        <v>956</v>
      </c>
      <c r="E2720" s="11" t="s">
        <v>19972</v>
      </c>
      <c r="F2720" s="11">
        <v>24691054</v>
      </c>
      <c r="G2720" s="11" t="s">
        <v>21122</v>
      </c>
      <c r="H2720" s="11" t="s">
        <v>21123</v>
      </c>
      <c r="I2720" s="11" t="s">
        <v>2315</v>
      </c>
      <c r="J2720" s="11" t="s">
        <v>18369</v>
      </c>
      <c r="K2720" s="11" t="s">
        <v>7412</v>
      </c>
      <c r="L2720" s="11" t="s">
        <v>21124</v>
      </c>
      <c r="M2720" s="11" t="s">
        <v>8240</v>
      </c>
      <c r="N2720" s="12" t="s">
        <v>21125</v>
      </c>
      <c r="O2720" s="12" t="s">
        <v>21126</v>
      </c>
    </row>
    <row r="2721" spans="1:15" ht="15" customHeight="1" x14ac:dyDescent="0.3">
      <c r="A2721" s="11" t="s">
        <v>204</v>
      </c>
      <c r="B2721" s="11" t="s">
        <v>205</v>
      </c>
      <c r="C2721" s="17">
        <v>13</v>
      </c>
      <c r="D2721" s="11" t="s">
        <v>956</v>
      </c>
      <c r="E2721" s="11" t="s">
        <v>19972</v>
      </c>
      <c r="F2721" s="11">
        <v>24628291</v>
      </c>
      <c r="G2721" s="11" t="s">
        <v>21127</v>
      </c>
      <c r="H2721" s="11" t="s">
        <v>21128</v>
      </c>
      <c r="I2721" s="11" t="s">
        <v>4320</v>
      </c>
      <c r="J2721" s="11" t="s">
        <v>8502</v>
      </c>
      <c r="K2721" s="11" t="s">
        <v>7337</v>
      </c>
      <c r="L2721" s="11" t="s">
        <v>21129</v>
      </c>
      <c r="M2721" s="11" t="s">
        <v>7373</v>
      </c>
      <c r="N2721" s="12" t="s">
        <v>21130</v>
      </c>
      <c r="O2721" s="12" t="s">
        <v>21131</v>
      </c>
    </row>
    <row r="2722" spans="1:15" ht="15" customHeight="1" x14ac:dyDescent="0.3">
      <c r="A2722" s="11" t="s">
        <v>204</v>
      </c>
      <c r="B2722" s="11" t="s">
        <v>205</v>
      </c>
      <c r="C2722" s="17">
        <v>13</v>
      </c>
      <c r="D2722" s="11" t="s">
        <v>956</v>
      </c>
      <c r="E2722" s="11" t="s">
        <v>19972</v>
      </c>
      <c r="F2722" s="11">
        <v>24902757</v>
      </c>
      <c r="G2722" s="11" t="s">
        <v>21132</v>
      </c>
      <c r="H2722" s="11" t="s">
        <v>21133</v>
      </c>
      <c r="I2722" s="11" t="s">
        <v>4320</v>
      </c>
      <c r="J2722" s="11" t="s">
        <v>21134</v>
      </c>
      <c r="K2722" s="11" t="s">
        <v>7337</v>
      </c>
      <c r="L2722" s="11" t="s">
        <v>21135</v>
      </c>
      <c r="M2722" s="11" t="s">
        <v>7373</v>
      </c>
      <c r="N2722" s="12" t="s">
        <v>21136</v>
      </c>
      <c r="O2722" s="12" t="s">
        <v>21137</v>
      </c>
    </row>
    <row r="2723" spans="1:15" ht="15" customHeight="1" x14ac:dyDescent="0.3">
      <c r="A2723" s="11" t="s">
        <v>204</v>
      </c>
      <c r="B2723" s="11" t="s">
        <v>205</v>
      </c>
      <c r="C2723" s="17">
        <v>13</v>
      </c>
      <c r="D2723" s="11" t="s">
        <v>956</v>
      </c>
      <c r="E2723" s="11" t="s">
        <v>19972</v>
      </c>
      <c r="F2723" s="11">
        <v>24936454</v>
      </c>
      <c r="G2723" s="11" t="s">
        <v>21138</v>
      </c>
      <c r="H2723" s="11" t="s">
        <v>21139</v>
      </c>
      <c r="I2723" s="11" t="s">
        <v>18362</v>
      </c>
      <c r="J2723" s="11" t="s">
        <v>21140</v>
      </c>
      <c r="K2723" s="11" t="s">
        <v>21141</v>
      </c>
      <c r="L2723" s="11" t="s">
        <v>21142</v>
      </c>
      <c r="M2723" s="11" t="s">
        <v>7389</v>
      </c>
      <c r="N2723" s="12" t="s">
        <v>21143</v>
      </c>
      <c r="O2723" s="12" t="s">
        <v>21144</v>
      </c>
    </row>
    <row r="2724" spans="1:15" ht="15" customHeight="1" x14ac:dyDescent="0.3">
      <c r="A2724" s="11" t="s">
        <v>204</v>
      </c>
      <c r="B2724" s="11" t="s">
        <v>205</v>
      </c>
      <c r="C2724" s="17">
        <v>13</v>
      </c>
      <c r="D2724" s="11" t="s">
        <v>956</v>
      </c>
      <c r="E2724" s="11" t="s">
        <v>19972</v>
      </c>
      <c r="F2724" s="11">
        <v>24317394</v>
      </c>
      <c r="G2724" s="11" t="s">
        <v>21145</v>
      </c>
      <c r="H2724" s="11" t="s">
        <v>21146</v>
      </c>
      <c r="I2724" s="11" t="s">
        <v>2800</v>
      </c>
      <c r="J2724" s="11" t="s">
        <v>21147</v>
      </c>
      <c r="K2724" s="11" t="s">
        <v>7412</v>
      </c>
      <c r="L2724" s="11" t="s">
        <v>21148</v>
      </c>
      <c r="M2724" s="11" t="s">
        <v>18306</v>
      </c>
      <c r="N2724" s="12" t="s">
        <v>21149</v>
      </c>
      <c r="O2724" s="12" t="s">
        <v>21150</v>
      </c>
    </row>
    <row r="2725" spans="1:15" ht="15" customHeight="1" x14ac:dyDescent="0.3">
      <c r="A2725" s="11" t="s">
        <v>204</v>
      </c>
      <c r="B2725" s="11" t="s">
        <v>205</v>
      </c>
      <c r="C2725" s="17">
        <v>13</v>
      </c>
      <c r="D2725" s="11" t="s">
        <v>956</v>
      </c>
      <c r="E2725" s="11" t="s">
        <v>19972</v>
      </c>
      <c r="F2725" s="11">
        <v>24460914</v>
      </c>
      <c r="G2725" s="11" t="s">
        <v>21151</v>
      </c>
      <c r="H2725" s="11" t="s">
        <v>21152</v>
      </c>
      <c r="I2725" s="11" t="s">
        <v>3431</v>
      </c>
      <c r="J2725" s="11" t="s">
        <v>21153</v>
      </c>
      <c r="K2725" s="11" t="s">
        <v>7561</v>
      </c>
      <c r="L2725" s="11" t="s">
        <v>21154</v>
      </c>
      <c r="M2725" s="11" t="s">
        <v>8756</v>
      </c>
      <c r="N2725" s="12" t="s">
        <v>21155</v>
      </c>
      <c r="O2725" s="12" t="s">
        <v>21156</v>
      </c>
    </row>
    <row r="2726" spans="1:15" ht="15" customHeight="1" x14ac:dyDescent="0.3">
      <c r="A2726" s="11" t="s">
        <v>204</v>
      </c>
      <c r="B2726" s="11" t="s">
        <v>205</v>
      </c>
      <c r="C2726" s="17">
        <v>13</v>
      </c>
      <c r="D2726" s="11" t="s">
        <v>956</v>
      </c>
      <c r="E2726" s="11" t="s">
        <v>19972</v>
      </c>
      <c r="F2726" s="11">
        <v>24005051</v>
      </c>
      <c r="G2726" s="11" t="s">
        <v>21157</v>
      </c>
      <c r="H2726" s="11" t="s">
        <v>21158</v>
      </c>
      <c r="I2726" s="11" t="s">
        <v>3431</v>
      </c>
      <c r="J2726" s="11" t="s">
        <v>19395</v>
      </c>
      <c r="K2726" s="11" t="s">
        <v>7412</v>
      </c>
      <c r="L2726" s="11" t="s">
        <v>21159</v>
      </c>
      <c r="M2726" s="11" t="s">
        <v>7414</v>
      </c>
      <c r="N2726" s="12" t="s">
        <v>21160</v>
      </c>
      <c r="O2726" s="12" t="s">
        <v>21161</v>
      </c>
    </row>
    <row r="2727" spans="1:15" ht="15" customHeight="1" x14ac:dyDescent="0.3">
      <c r="A2727" s="11" t="s">
        <v>204</v>
      </c>
      <c r="B2727" s="11" t="s">
        <v>205</v>
      </c>
      <c r="C2727" s="17">
        <v>13</v>
      </c>
      <c r="D2727" s="11" t="s">
        <v>956</v>
      </c>
      <c r="E2727" s="11" t="s">
        <v>19972</v>
      </c>
      <c r="F2727" s="11">
        <v>24025550</v>
      </c>
      <c r="G2727" s="11" t="s">
        <v>21162</v>
      </c>
      <c r="H2727" s="11" t="s">
        <v>21163</v>
      </c>
      <c r="I2727" s="11" t="s">
        <v>3431</v>
      </c>
      <c r="J2727" s="11" t="s">
        <v>14878</v>
      </c>
      <c r="K2727" s="11" t="s">
        <v>7412</v>
      </c>
      <c r="L2727" s="11" t="s">
        <v>21164</v>
      </c>
      <c r="M2727" s="11" t="s">
        <v>7373</v>
      </c>
      <c r="N2727" s="12" t="s">
        <v>21165</v>
      </c>
      <c r="O2727" s="12" t="s">
        <v>21166</v>
      </c>
    </row>
    <row r="2728" spans="1:15" ht="15" customHeight="1" x14ac:dyDescent="0.3">
      <c r="A2728" s="11" t="s">
        <v>204</v>
      </c>
      <c r="B2728" s="11" t="s">
        <v>205</v>
      </c>
      <c r="C2728" s="17">
        <v>13</v>
      </c>
      <c r="D2728" s="11" t="s">
        <v>956</v>
      </c>
      <c r="E2728" s="11" t="s">
        <v>19972</v>
      </c>
      <c r="F2728" s="11">
        <v>23962810</v>
      </c>
      <c r="G2728" s="11" t="s">
        <v>21167</v>
      </c>
      <c r="H2728" s="11" t="s">
        <v>21168</v>
      </c>
      <c r="I2728" s="11" t="s">
        <v>3431</v>
      </c>
      <c r="J2728" s="11" t="s">
        <v>21169</v>
      </c>
      <c r="K2728" s="11" t="s">
        <v>7412</v>
      </c>
      <c r="L2728" s="11" t="s">
        <v>21170</v>
      </c>
      <c r="M2728" s="11" t="s">
        <v>7373</v>
      </c>
      <c r="N2728" s="12" t="s">
        <v>21171</v>
      </c>
      <c r="O2728" s="12" t="s">
        <v>21172</v>
      </c>
    </row>
    <row r="2729" spans="1:15" ht="15" customHeight="1" x14ac:dyDescent="0.3">
      <c r="A2729" s="11" t="s">
        <v>204</v>
      </c>
      <c r="B2729" s="11" t="s">
        <v>205</v>
      </c>
      <c r="C2729" s="17">
        <v>13</v>
      </c>
      <c r="D2729" s="11" t="s">
        <v>956</v>
      </c>
      <c r="E2729" s="11" t="s">
        <v>19972</v>
      </c>
      <c r="F2729" s="11">
        <v>24890834</v>
      </c>
      <c r="G2729" s="11" t="s">
        <v>21173</v>
      </c>
      <c r="H2729" s="11" t="s">
        <v>21174</v>
      </c>
      <c r="I2729" s="11" t="s">
        <v>21175</v>
      </c>
      <c r="J2729" s="11" t="s">
        <v>21175</v>
      </c>
      <c r="K2729" s="11" t="s">
        <v>21176</v>
      </c>
      <c r="L2729" s="11" t="s">
        <v>21177</v>
      </c>
      <c r="M2729" s="11" t="s">
        <v>7734</v>
      </c>
      <c r="N2729" s="12" t="s">
        <v>21178</v>
      </c>
      <c r="O2729" s="12" t="s">
        <v>21179</v>
      </c>
    </row>
    <row r="2730" spans="1:15" ht="15" customHeight="1" x14ac:dyDescent="0.3">
      <c r="A2730" s="11" t="s">
        <v>204</v>
      </c>
      <c r="B2730" s="11" t="s">
        <v>205</v>
      </c>
      <c r="C2730" s="17">
        <v>13</v>
      </c>
      <c r="D2730" s="11" t="s">
        <v>956</v>
      </c>
      <c r="E2730" s="11" t="s">
        <v>19972</v>
      </c>
      <c r="F2730" s="11">
        <v>24758389</v>
      </c>
      <c r="G2730" s="11" t="s">
        <v>21180</v>
      </c>
      <c r="H2730" s="11" t="s">
        <v>21181</v>
      </c>
      <c r="I2730" s="11" t="s">
        <v>4226</v>
      </c>
      <c r="J2730" s="11" t="s">
        <v>11949</v>
      </c>
      <c r="K2730" s="11" t="s">
        <v>7561</v>
      </c>
      <c r="L2730" s="11" t="s">
        <v>21182</v>
      </c>
      <c r="M2730" s="11" t="s">
        <v>8240</v>
      </c>
      <c r="N2730" s="12" t="s">
        <v>21183</v>
      </c>
      <c r="O2730" s="12" t="s">
        <v>21184</v>
      </c>
    </row>
    <row r="2731" spans="1:15" ht="15" customHeight="1" x14ac:dyDescent="0.3">
      <c r="A2731" s="11" t="s">
        <v>204</v>
      </c>
      <c r="B2731" s="11" t="s">
        <v>205</v>
      </c>
      <c r="C2731" s="17">
        <v>13</v>
      </c>
      <c r="D2731" s="11" t="s">
        <v>956</v>
      </c>
      <c r="E2731" s="11" t="s">
        <v>19972</v>
      </c>
      <c r="F2731" s="11">
        <v>24641191</v>
      </c>
      <c r="G2731" s="11" t="s">
        <v>21185</v>
      </c>
      <c r="H2731" s="11" t="s">
        <v>21186</v>
      </c>
      <c r="I2731" s="11" t="s">
        <v>4226</v>
      </c>
      <c r="J2731" s="11"/>
      <c r="K2731" s="11" t="s">
        <v>7337</v>
      </c>
      <c r="L2731" s="11" t="s">
        <v>21187</v>
      </c>
      <c r="M2731" s="11" t="s">
        <v>7373</v>
      </c>
      <c r="N2731" s="12" t="s">
        <v>21188</v>
      </c>
      <c r="O2731" s="12" t="s">
        <v>21189</v>
      </c>
    </row>
    <row r="2732" spans="1:15" ht="15" customHeight="1" x14ac:dyDescent="0.3">
      <c r="A2732" s="11" t="s">
        <v>204</v>
      </c>
      <c r="B2732" s="11" t="s">
        <v>205</v>
      </c>
      <c r="C2732" s="17">
        <v>13</v>
      </c>
      <c r="D2732" s="11" t="s">
        <v>956</v>
      </c>
      <c r="E2732" s="11" t="s">
        <v>19972</v>
      </c>
      <c r="F2732" s="11">
        <v>24690439</v>
      </c>
      <c r="G2732" s="11" t="s">
        <v>21190</v>
      </c>
      <c r="H2732" s="11" t="s">
        <v>21191</v>
      </c>
      <c r="I2732" s="11" t="s">
        <v>4226</v>
      </c>
      <c r="J2732" s="11" t="s">
        <v>21192</v>
      </c>
      <c r="K2732" s="11" t="s">
        <v>7754</v>
      </c>
      <c r="L2732" s="11" t="s">
        <v>21193</v>
      </c>
      <c r="M2732" s="11" t="s">
        <v>7350</v>
      </c>
      <c r="N2732" s="12" t="s">
        <v>21194</v>
      </c>
      <c r="O2732" s="12" t="s">
        <v>21195</v>
      </c>
    </row>
    <row r="2733" spans="1:15" ht="15" customHeight="1" x14ac:dyDescent="0.3">
      <c r="A2733" s="11" t="s">
        <v>204</v>
      </c>
      <c r="B2733" s="11" t="s">
        <v>205</v>
      </c>
      <c r="C2733" s="17">
        <v>13</v>
      </c>
      <c r="D2733" s="11" t="s">
        <v>956</v>
      </c>
      <c r="E2733" s="11" t="s">
        <v>19972</v>
      </c>
      <c r="F2733" s="11">
        <v>25085667</v>
      </c>
      <c r="G2733" s="11" t="s">
        <v>21196</v>
      </c>
      <c r="H2733" s="11" t="s">
        <v>21197</v>
      </c>
      <c r="I2733" s="11" t="s">
        <v>4226</v>
      </c>
      <c r="J2733" s="11"/>
      <c r="K2733" s="11" t="s">
        <v>8947</v>
      </c>
      <c r="L2733" s="11" t="s">
        <v>21198</v>
      </c>
      <c r="M2733" s="11" t="s">
        <v>7734</v>
      </c>
      <c r="N2733" s="12" t="s">
        <v>21199</v>
      </c>
      <c r="O2733" s="12" t="s">
        <v>21200</v>
      </c>
    </row>
    <row r="2734" spans="1:15" ht="15" customHeight="1" x14ac:dyDescent="0.3">
      <c r="A2734" s="11" t="s">
        <v>204</v>
      </c>
      <c r="B2734" s="11" t="s">
        <v>205</v>
      </c>
      <c r="C2734" s="17">
        <v>13</v>
      </c>
      <c r="D2734" s="11" t="s">
        <v>956</v>
      </c>
      <c r="E2734" s="11" t="s">
        <v>19972</v>
      </c>
      <c r="F2734" s="11">
        <v>23896220</v>
      </c>
      <c r="G2734" s="11" t="s">
        <v>21201</v>
      </c>
      <c r="H2734" s="11" t="s">
        <v>21202</v>
      </c>
      <c r="I2734" s="11" t="s">
        <v>2805</v>
      </c>
      <c r="J2734" s="11" t="s">
        <v>21203</v>
      </c>
      <c r="K2734" s="11" t="s">
        <v>8923</v>
      </c>
      <c r="L2734" s="11" t="s">
        <v>21204</v>
      </c>
      <c r="M2734" s="11" t="s">
        <v>7734</v>
      </c>
      <c r="N2734" s="12" t="s">
        <v>21205</v>
      </c>
      <c r="O2734" s="12" t="s">
        <v>21206</v>
      </c>
    </row>
    <row r="2735" spans="1:15" ht="15" customHeight="1" x14ac:dyDescent="0.3">
      <c r="A2735" s="11" t="s">
        <v>204</v>
      </c>
      <c r="B2735" s="11" t="s">
        <v>205</v>
      </c>
      <c r="C2735" s="17">
        <v>13</v>
      </c>
      <c r="D2735" s="11" t="s">
        <v>956</v>
      </c>
      <c r="E2735" s="11" t="s">
        <v>19972</v>
      </c>
      <c r="F2735" s="11">
        <v>24341474</v>
      </c>
      <c r="G2735" s="11" t="s">
        <v>8519</v>
      </c>
      <c r="H2735" s="11" t="s">
        <v>8520</v>
      </c>
      <c r="I2735" s="11" t="s">
        <v>2805</v>
      </c>
      <c r="J2735" s="11"/>
      <c r="K2735" s="11" t="s">
        <v>7561</v>
      </c>
      <c r="L2735" s="11" t="s">
        <v>8521</v>
      </c>
      <c r="M2735" s="11" t="s">
        <v>8522</v>
      </c>
      <c r="N2735" s="12" t="s">
        <v>8523</v>
      </c>
      <c r="O2735" s="12" t="s">
        <v>8524</v>
      </c>
    </row>
    <row r="2736" spans="1:15" ht="15" customHeight="1" x14ac:dyDescent="0.3">
      <c r="A2736" s="11" t="s">
        <v>204</v>
      </c>
      <c r="B2736" s="11" t="s">
        <v>205</v>
      </c>
      <c r="C2736" s="17">
        <v>13</v>
      </c>
      <c r="D2736" s="11" t="s">
        <v>956</v>
      </c>
      <c r="E2736" s="11" t="s">
        <v>19972</v>
      </c>
      <c r="F2736" s="11">
        <v>24443915</v>
      </c>
      <c r="G2736" s="11" t="s">
        <v>21207</v>
      </c>
      <c r="H2736" s="11" t="s">
        <v>21208</v>
      </c>
      <c r="I2736" s="11" t="s">
        <v>2805</v>
      </c>
      <c r="J2736" s="11"/>
      <c r="K2736" s="11" t="s">
        <v>7337</v>
      </c>
      <c r="L2736" s="11" t="s">
        <v>21209</v>
      </c>
      <c r="M2736" s="11" t="s">
        <v>8240</v>
      </c>
      <c r="N2736" s="12" t="s">
        <v>21210</v>
      </c>
      <c r="O2736" s="12" t="s">
        <v>21211</v>
      </c>
    </row>
    <row r="2737" spans="1:15" ht="15" customHeight="1" x14ac:dyDescent="0.3">
      <c r="A2737" s="11" t="s">
        <v>204</v>
      </c>
      <c r="B2737" s="11" t="s">
        <v>205</v>
      </c>
      <c r="C2737" s="17">
        <v>13</v>
      </c>
      <c r="D2737" s="11" t="s">
        <v>956</v>
      </c>
      <c r="E2737" s="11" t="s">
        <v>19972</v>
      </c>
      <c r="F2737" s="11">
        <v>24341478</v>
      </c>
      <c r="G2737" s="11" t="s">
        <v>21212</v>
      </c>
      <c r="H2737" s="11" t="s">
        <v>21213</v>
      </c>
      <c r="I2737" s="11" t="s">
        <v>2805</v>
      </c>
      <c r="J2737" s="11"/>
      <c r="K2737" s="11" t="s">
        <v>7561</v>
      </c>
      <c r="L2737" s="11" t="s">
        <v>21214</v>
      </c>
      <c r="M2737" s="11" t="s">
        <v>8240</v>
      </c>
      <c r="N2737" s="12" t="s">
        <v>21215</v>
      </c>
      <c r="O2737" s="12" t="s">
        <v>21216</v>
      </c>
    </row>
    <row r="2738" spans="1:15" ht="15" customHeight="1" x14ac:dyDescent="0.3">
      <c r="A2738" s="11" t="s">
        <v>204</v>
      </c>
      <c r="B2738" s="11" t="s">
        <v>205</v>
      </c>
      <c r="C2738" s="17">
        <v>13</v>
      </c>
      <c r="D2738" s="11" t="s">
        <v>956</v>
      </c>
      <c r="E2738" s="11" t="s">
        <v>19972</v>
      </c>
      <c r="F2738" s="11">
        <v>24476006</v>
      </c>
      <c r="G2738" s="11" t="s">
        <v>21217</v>
      </c>
      <c r="H2738" s="11" t="s">
        <v>21218</v>
      </c>
      <c r="I2738" s="11" t="s">
        <v>766</v>
      </c>
      <c r="J2738" s="11"/>
      <c r="K2738" s="11" t="s">
        <v>7485</v>
      </c>
      <c r="L2738" s="11" t="s">
        <v>21219</v>
      </c>
      <c r="M2738" s="11" t="s">
        <v>21220</v>
      </c>
      <c r="N2738" s="12" t="s">
        <v>21221</v>
      </c>
      <c r="O2738" s="12" t="s">
        <v>21222</v>
      </c>
    </row>
    <row r="2739" spans="1:15" ht="15" customHeight="1" x14ac:dyDescent="0.3">
      <c r="A2739" s="11" t="s">
        <v>204</v>
      </c>
      <c r="B2739" s="11" t="s">
        <v>205</v>
      </c>
      <c r="C2739" s="17">
        <v>13</v>
      </c>
      <c r="D2739" s="11" t="s">
        <v>956</v>
      </c>
      <c r="E2739" s="11" t="s">
        <v>19972</v>
      </c>
      <c r="F2739" s="11">
        <v>24402870</v>
      </c>
      <c r="G2739" s="11" t="s">
        <v>21223</v>
      </c>
      <c r="H2739" s="11" t="s">
        <v>21224</v>
      </c>
      <c r="I2739" s="11" t="s">
        <v>766</v>
      </c>
      <c r="J2739" s="11"/>
      <c r="K2739" s="11" t="s">
        <v>7784</v>
      </c>
      <c r="L2739" s="11" t="s">
        <v>21225</v>
      </c>
      <c r="M2739" s="11" t="s">
        <v>7734</v>
      </c>
      <c r="N2739" s="12" t="s">
        <v>21226</v>
      </c>
      <c r="O2739" s="12" t="s">
        <v>21227</v>
      </c>
    </row>
    <row r="2740" spans="1:15" ht="15" customHeight="1" x14ac:dyDescent="0.3">
      <c r="A2740" s="11" t="s">
        <v>204</v>
      </c>
      <c r="B2740" s="11" t="s">
        <v>205</v>
      </c>
      <c r="C2740" s="17">
        <v>13</v>
      </c>
      <c r="D2740" s="11" t="s">
        <v>956</v>
      </c>
      <c r="E2740" s="11" t="s">
        <v>19972</v>
      </c>
      <c r="F2740" s="11">
        <v>25441608</v>
      </c>
      <c r="G2740" s="11" t="s">
        <v>21228</v>
      </c>
      <c r="H2740" s="11" t="s">
        <v>21229</v>
      </c>
      <c r="I2740" s="11" t="s">
        <v>3896</v>
      </c>
      <c r="J2740" s="11" t="s">
        <v>21230</v>
      </c>
      <c r="K2740" s="11" t="s">
        <v>21231</v>
      </c>
      <c r="L2740" s="11" t="s">
        <v>21232</v>
      </c>
      <c r="M2740" s="11" t="s">
        <v>7339</v>
      </c>
      <c r="N2740" s="12" t="s">
        <v>21233</v>
      </c>
      <c r="O2740" s="12" t="s">
        <v>21234</v>
      </c>
    </row>
    <row r="2741" spans="1:15" ht="15" customHeight="1" x14ac:dyDescent="0.3">
      <c r="A2741" s="11" t="s">
        <v>204</v>
      </c>
      <c r="B2741" s="11" t="s">
        <v>205</v>
      </c>
      <c r="C2741" s="17">
        <v>13</v>
      </c>
      <c r="D2741" s="11" t="s">
        <v>956</v>
      </c>
      <c r="E2741" s="11" t="s">
        <v>19972</v>
      </c>
      <c r="F2741" s="11">
        <v>24890364</v>
      </c>
      <c r="G2741" s="11" t="s">
        <v>21235</v>
      </c>
      <c r="H2741" s="11" t="s">
        <v>21236</v>
      </c>
      <c r="I2741" s="11" t="s">
        <v>1858</v>
      </c>
      <c r="J2741" s="11" t="s">
        <v>19401</v>
      </c>
      <c r="K2741" s="11" t="s">
        <v>7561</v>
      </c>
      <c r="L2741" s="11" t="s">
        <v>21237</v>
      </c>
      <c r="M2741" s="11" t="s">
        <v>8756</v>
      </c>
      <c r="N2741" s="12" t="s">
        <v>21238</v>
      </c>
      <c r="O2741" s="12" t="s">
        <v>21239</v>
      </c>
    </row>
    <row r="2742" spans="1:15" ht="15" customHeight="1" x14ac:dyDescent="0.3">
      <c r="A2742" s="11" t="s">
        <v>204</v>
      </c>
      <c r="B2742" s="11" t="s">
        <v>205</v>
      </c>
      <c r="C2742" s="17">
        <v>13</v>
      </c>
      <c r="D2742" s="11" t="s">
        <v>956</v>
      </c>
      <c r="E2742" s="11" t="s">
        <v>19972</v>
      </c>
      <c r="F2742" s="11">
        <v>24635080</v>
      </c>
      <c r="G2742" s="11" t="s">
        <v>21240</v>
      </c>
      <c r="H2742" s="11" t="s">
        <v>21241</v>
      </c>
      <c r="I2742" s="11" t="s">
        <v>1862</v>
      </c>
      <c r="J2742" s="11"/>
      <c r="K2742" s="11" t="s">
        <v>7561</v>
      </c>
      <c r="L2742" s="11" t="s">
        <v>21242</v>
      </c>
      <c r="M2742" s="11" t="s">
        <v>7339</v>
      </c>
      <c r="N2742" s="12" t="s">
        <v>21243</v>
      </c>
      <c r="O2742" s="12" t="s">
        <v>21244</v>
      </c>
    </row>
    <row r="2743" spans="1:15" ht="15" customHeight="1" x14ac:dyDescent="0.3">
      <c r="A2743" s="11" t="s">
        <v>204</v>
      </c>
      <c r="B2743" s="11" t="s">
        <v>205</v>
      </c>
      <c r="C2743" s="17">
        <v>13</v>
      </c>
      <c r="D2743" s="11" t="s">
        <v>956</v>
      </c>
      <c r="E2743" s="11" t="s">
        <v>19972</v>
      </c>
      <c r="F2743" s="11">
        <v>24681597</v>
      </c>
      <c r="G2743" s="11" t="s">
        <v>21245</v>
      </c>
      <c r="H2743" s="11" t="s">
        <v>21246</v>
      </c>
      <c r="I2743" s="11" t="s">
        <v>1862</v>
      </c>
      <c r="J2743" s="11" t="s">
        <v>21247</v>
      </c>
      <c r="K2743" s="11" t="s">
        <v>21248</v>
      </c>
      <c r="L2743" s="11" t="s">
        <v>21249</v>
      </c>
      <c r="M2743" s="11" t="s">
        <v>7389</v>
      </c>
      <c r="N2743" s="12" t="s">
        <v>21250</v>
      </c>
      <c r="O2743" s="12" t="s">
        <v>21251</v>
      </c>
    </row>
    <row r="2744" spans="1:15" ht="15" customHeight="1" x14ac:dyDescent="0.3">
      <c r="A2744" s="11" t="s">
        <v>204</v>
      </c>
      <c r="B2744" s="11" t="s">
        <v>205</v>
      </c>
      <c r="C2744" s="17">
        <v>13</v>
      </c>
      <c r="D2744" s="11" t="s">
        <v>956</v>
      </c>
      <c r="E2744" s="11" t="s">
        <v>19972</v>
      </c>
      <c r="F2744" s="11">
        <v>23949764</v>
      </c>
      <c r="G2744" s="11" t="s">
        <v>21252</v>
      </c>
      <c r="H2744" s="11" t="s">
        <v>21253</v>
      </c>
      <c r="I2744" s="11" t="s">
        <v>4201</v>
      </c>
      <c r="J2744" s="11"/>
      <c r="K2744" s="11" t="s">
        <v>7412</v>
      </c>
      <c r="L2744" s="11" t="s">
        <v>21254</v>
      </c>
      <c r="M2744" s="11" t="s">
        <v>10068</v>
      </c>
      <c r="N2744" s="12" t="s">
        <v>21255</v>
      </c>
      <c r="O2744" s="12" t="s">
        <v>21256</v>
      </c>
    </row>
    <row r="2745" spans="1:15" ht="15" customHeight="1" x14ac:dyDescent="0.3">
      <c r="A2745" s="11" t="s">
        <v>204</v>
      </c>
      <c r="B2745" s="11" t="s">
        <v>205</v>
      </c>
      <c r="C2745" s="17">
        <v>13</v>
      </c>
      <c r="D2745" s="11" t="s">
        <v>956</v>
      </c>
      <c r="E2745" s="11" t="s">
        <v>19972</v>
      </c>
      <c r="F2745" s="11">
        <v>23534700</v>
      </c>
      <c r="G2745" s="11" t="s">
        <v>21257</v>
      </c>
      <c r="H2745" s="11" t="s">
        <v>21258</v>
      </c>
      <c r="I2745" s="11" t="s">
        <v>4201</v>
      </c>
      <c r="J2745" s="11" t="s">
        <v>10889</v>
      </c>
      <c r="K2745" s="11" t="s">
        <v>10604</v>
      </c>
      <c r="L2745" s="11" t="s">
        <v>21259</v>
      </c>
      <c r="M2745" s="11" t="s">
        <v>8756</v>
      </c>
      <c r="N2745" s="12" t="s">
        <v>21260</v>
      </c>
      <c r="O2745" s="12" t="s">
        <v>21261</v>
      </c>
    </row>
    <row r="2746" spans="1:15" ht="15" customHeight="1" x14ac:dyDescent="0.3">
      <c r="A2746" s="11" t="s">
        <v>204</v>
      </c>
      <c r="B2746" s="11" t="s">
        <v>205</v>
      </c>
      <c r="C2746" s="17">
        <v>13</v>
      </c>
      <c r="D2746" s="11" t="s">
        <v>956</v>
      </c>
      <c r="E2746" s="11" t="s">
        <v>19997</v>
      </c>
      <c r="F2746" s="11">
        <v>24138501</v>
      </c>
      <c r="G2746" s="11" t="s">
        <v>21262</v>
      </c>
      <c r="H2746" s="11" t="s">
        <v>21263</v>
      </c>
      <c r="I2746" s="11" t="s">
        <v>21264</v>
      </c>
      <c r="J2746" s="11" t="s">
        <v>21264</v>
      </c>
      <c r="K2746" s="11" t="s">
        <v>21265</v>
      </c>
      <c r="L2746" s="11"/>
      <c r="M2746" s="11" t="s">
        <v>7339</v>
      </c>
      <c r="N2746" s="12" t="s">
        <v>21266</v>
      </c>
      <c r="O2746" s="12" t="s">
        <v>21267</v>
      </c>
    </row>
    <row r="2747" spans="1:15" ht="15" customHeight="1" x14ac:dyDescent="0.3">
      <c r="A2747" s="11" t="s">
        <v>204</v>
      </c>
      <c r="B2747" s="11" t="s">
        <v>205</v>
      </c>
      <c r="C2747" s="17">
        <v>13</v>
      </c>
      <c r="D2747" s="11" t="s">
        <v>956</v>
      </c>
      <c r="E2747" s="11" t="s">
        <v>19972</v>
      </c>
      <c r="F2747" s="11">
        <v>23974871</v>
      </c>
      <c r="G2747" s="11" t="s">
        <v>18426</v>
      </c>
      <c r="H2747" s="11" t="s">
        <v>18427</v>
      </c>
      <c r="I2747" s="11" t="s">
        <v>2300</v>
      </c>
      <c r="J2747" s="11" t="s">
        <v>18428</v>
      </c>
      <c r="K2747" s="11" t="s">
        <v>8815</v>
      </c>
      <c r="L2747" s="11" t="s">
        <v>18429</v>
      </c>
      <c r="M2747" s="11" t="s">
        <v>7389</v>
      </c>
      <c r="N2747" s="12" t="s">
        <v>18430</v>
      </c>
      <c r="O2747" s="12" t="s">
        <v>18431</v>
      </c>
    </row>
    <row r="2748" spans="1:15" ht="15" customHeight="1" x14ac:dyDescent="0.3">
      <c r="A2748" s="11" t="s">
        <v>204</v>
      </c>
      <c r="B2748" s="11" t="s">
        <v>205</v>
      </c>
      <c r="C2748" s="17">
        <v>13</v>
      </c>
      <c r="D2748" s="11" t="s">
        <v>956</v>
      </c>
      <c r="E2748" s="11" t="s">
        <v>19997</v>
      </c>
      <c r="F2748" s="11">
        <v>24346923</v>
      </c>
      <c r="G2748" s="11" t="s">
        <v>21268</v>
      </c>
      <c r="H2748" s="11" t="s">
        <v>21269</v>
      </c>
      <c r="I2748" s="11" t="s">
        <v>3206</v>
      </c>
      <c r="J2748" s="11"/>
      <c r="K2748" s="11" t="s">
        <v>21014</v>
      </c>
      <c r="L2748" s="11" t="s">
        <v>21270</v>
      </c>
      <c r="M2748" s="11" t="s">
        <v>8756</v>
      </c>
      <c r="N2748" s="12" t="s">
        <v>21271</v>
      </c>
      <c r="O2748" s="12" t="s">
        <v>21272</v>
      </c>
    </row>
    <row r="2749" spans="1:15" ht="15" customHeight="1" x14ac:dyDescent="0.3">
      <c r="A2749" s="11" t="s">
        <v>204</v>
      </c>
      <c r="B2749" s="11" t="s">
        <v>205</v>
      </c>
      <c r="C2749" s="17">
        <v>13</v>
      </c>
      <c r="D2749" s="11" t="s">
        <v>956</v>
      </c>
      <c r="E2749" s="11" t="s">
        <v>19972</v>
      </c>
      <c r="F2749" s="11">
        <v>23711070</v>
      </c>
      <c r="G2749" s="11" t="s">
        <v>21273</v>
      </c>
      <c r="H2749" s="11" t="s">
        <v>21274</v>
      </c>
      <c r="I2749" s="11" t="s">
        <v>3201</v>
      </c>
      <c r="J2749" s="11"/>
      <c r="K2749" s="11" t="s">
        <v>7485</v>
      </c>
      <c r="L2749" s="11" t="s">
        <v>21275</v>
      </c>
      <c r="M2749" s="11" t="s">
        <v>7414</v>
      </c>
      <c r="N2749" s="12" t="s">
        <v>21276</v>
      </c>
      <c r="O2749" s="12" t="s">
        <v>21277</v>
      </c>
    </row>
    <row r="2750" spans="1:15" ht="15" customHeight="1" x14ac:dyDescent="0.3">
      <c r="A2750" s="11" t="s">
        <v>204</v>
      </c>
      <c r="B2750" s="11" t="s">
        <v>205</v>
      </c>
      <c r="C2750" s="17">
        <v>13</v>
      </c>
      <c r="D2750" s="11" t="s">
        <v>956</v>
      </c>
      <c r="E2750" s="11" t="s">
        <v>19972</v>
      </c>
      <c r="F2750" s="11">
        <v>23616197</v>
      </c>
      <c r="G2750" s="11" t="s">
        <v>21278</v>
      </c>
      <c r="H2750" s="11" t="s">
        <v>21279</v>
      </c>
      <c r="I2750" s="11" t="s">
        <v>3201</v>
      </c>
      <c r="J2750" s="11"/>
      <c r="K2750" s="11" t="s">
        <v>7426</v>
      </c>
      <c r="L2750" s="11" t="s">
        <v>21280</v>
      </c>
      <c r="M2750" s="11" t="s">
        <v>8756</v>
      </c>
      <c r="N2750" s="12" t="s">
        <v>21281</v>
      </c>
      <c r="O2750" s="12" t="s">
        <v>21282</v>
      </c>
    </row>
    <row r="2751" spans="1:15" ht="15" customHeight="1" x14ac:dyDescent="0.3">
      <c r="A2751" s="11" t="s">
        <v>204</v>
      </c>
      <c r="B2751" s="11" t="s">
        <v>205</v>
      </c>
      <c r="C2751" s="17">
        <v>13</v>
      </c>
      <c r="D2751" s="11" t="s">
        <v>956</v>
      </c>
      <c r="E2751" s="11" t="s">
        <v>19972</v>
      </c>
      <c r="F2751" s="11">
        <v>22670871</v>
      </c>
      <c r="G2751" s="11" t="s">
        <v>21283</v>
      </c>
      <c r="H2751" s="11" t="s">
        <v>21284</v>
      </c>
      <c r="I2751" s="11" t="s">
        <v>6989</v>
      </c>
      <c r="J2751" s="11" t="s">
        <v>10906</v>
      </c>
      <c r="K2751" s="11" t="s">
        <v>18575</v>
      </c>
      <c r="L2751" s="11" t="s">
        <v>21285</v>
      </c>
      <c r="M2751" s="11" t="s">
        <v>8756</v>
      </c>
      <c r="N2751" s="12" t="s">
        <v>21286</v>
      </c>
      <c r="O2751" s="12" t="s">
        <v>21287</v>
      </c>
    </row>
    <row r="2752" spans="1:15" ht="15" customHeight="1" x14ac:dyDescent="0.3">
      <c r="A2752" s="11" t="s">
        <v>204</v>
      </c>
      <c r="B2752" s="11" t="s">
        <v>205</v>
      </c>
      <c r="C2752" s="17">
        <v>13</v>
      </c>
      <c r="D2752" s="11" t="s">
        <v>956</v>
      </c>
      <c r="E2752" s="11" t="s">
        <v>19972</v>
      </c>
      <c r="F2752" s="11">
        <v>23407079</v>
      </c>
      <c r="G2752" s="11" t="s">
        <v>21288</v>
      </c>
      <c r="H2752" s="11" t="s">
        <v>21289</v>
      </c>
      <c r="I2752" s="11" t="s">
        <v>6989</v>
      </c>
      <c r="J2752" s="11"/>
      <c r="K2752" s="11" t="s">
        <v>12548</v>
      </c>
      <c r="L2752" s="11" t="s">
        <v>21290</v>
      </c>
      <c r="M2752" s="11" t="s">
        <v>7339</v>
      </c>
      <c r="N2752" s="12" t="s">
        <v>21291</v>
      </c>
      <c r="O2752" s="12" t="s">
        <v>21292</v>
      </c>
    </row>
    <row r="2753" spans="1:15" ht="15" customHeight="1" x14ac:dyDescent="0.3">
      <c r="A2753" s="11" t="s">
        <v>204</v>
      </c>
      <c r="B2753" s="11" t="s">
        <v>205</v>
      </c>
      <c r="C2753" s="17">
        <v>13</v>
      </c>
      <c r="D2753" s="11" t="s">
        <v>956</v>
      </c>
      <c r="E2753" s="11" t="s">
        <v>19972</v>
      </c>
      <c r="F2753" s="11">
        <v>23869449</v>
      </c>
      <c r="G2753" s="11" t="s">
        <v>21293</v>
      </c>
      <c r="H2753" s="11" t="s">
        <v>21294</v>
      </c>
      <c r="I2753" s="11" t="s">
        <v>4838</v>
      </c>
      <c r="J2753" s="11"/>
      <c r="K2753" s="11" t="s">
        <v>7337</v>
      </c>
      <c r="L2753" s="11" t="s">
        <v>21295</v>
      </c>
      <c r="M2753" s="11" t="s">
        <v>8240</v>
      </c>
      <c r="N2753" s="12" t="s">
        <v>21296</v>
      </c>
      <c r="O2753" s="12" t="s">
        <v>21297</v>
      </c>
    </row>
    <row r="2754" spans="1:15" ht="15" customHeight="1" x14ac:dyDescent="0.3">
      <c r="A2754" s="11" t="s">
        <v>204</v>
      </c>
      <c r="B2754" s="11" t="s">
        <v>205</v>
      </c>
      <c r="C2754" s="17">
        <v>13</v>
      </c>
      <c r="D2754" s="11" t="s">
        <v>956</v>
      </c>
      <c r="E2754" s="11" t="s">
        <v>19972</v>
      </c>
      <c r="F2754" s="11">
        <v>24279917</v>
      </c>
      <c r="G2754" s="11" t="s">
        <v>21298</v>
      </c>
      <c r="H2754" s="11" t="s">
        <v>21299</v>
      </c>
      <c r="I2754" s="11" t="s">
        <v>4838</v>
      </c>
      <c r="J2754" s="11"/>
      <c r="K2754" s="11" t="s">
        <v>7485</v>
      </c>
      <c r="L2754" s="11" t="s">
        <v>21300</v>
      </c>
      <c r="M2754" s="11" t="s">
        <v>8240</v>
      </c>
      <c r="N2754" s="12" t="s">
        <v>21301</v>
      </c>
      <c r="O2754" s="12" t="s">
        <v>21302</v>
      </c>
    </row>
    <row r="2755" spans="1:15" ht="15" customHeight="1" x14ac:dyDescent="0.3">
      <c r="A2755" s="11" t="s">
        <v>204</v>
      </c>
      <c r="B2755" s="11" t="s">
        <v>205</v>
      </c>
      <c r="C2755" s="17">
        <v>13</v>
      </c>
      <c r="D2755" s="11" t="s">
        <v>956</v>
      </c>
      <c r="E2755" s="11" t="s">
        <v>19972</v>
      </c>
      <c r="F2755" s="11">
        <v>23786535</v>
      </c>
      <c r="G2755" s="11" t="s">
        <v>21303</v>
      </c>
      <c r="H2755" s="11" t="s">
        <v>21304</v>
      </c>
      <c r="I2755" s="11" t="s">
        <v>1020</v>
      </c>
      <c r="J2755" s="11" t="s">
        <v>21305</v>
      </c>
      <c r="K2755" s="11" t="s">
        <v>7561</v>
      </c>
      <c r="L2755" s="11" t="s">
        <v>21306</v>
      </c>
      <c r="M2755" s="11" t="s">
        <v>8756</v>
      </c>
      <c r="N2755" s="12" t="s">
        <v>21307</v>
      </c>
      <c r="O2755" s="12" t="s">
        <v>21308</v>
      </c>
    </row>
    <row r="2756" spans="1:15" ht="15" customHeight="1" x14ac:dyDescent="0.3">
      <c r="A2756" s="11" t="s">
        <v>204</v>
      </c>
      <c r="B2756" s="11" t="s">
        <v>205</v>
      </c>
      <c r="C2756" s="17">
        <v>13</v>
      </c>
      <c r="D2756" s="11" t="s">
        <v>956</v>
      </c>
      <c r="E2756" s="11" t="s">
        <v>19972</v>
      </c>
      <c r="F2756" s="11">
        <v>23734713</v>
      </c>
      <c r="G2756" s="11" t="s">
        <v>21309</v>
      </c>
      <c r="H2756" s="11" t="s">
        <v>21310</v>
      </c>
      <c r="I2756" s="11" t="s">
        <v>1020</v>
      </c>
      <c r="J2756" s="11" t="s">
        <v>21311</v>
      </c>
      <c r="K2756" s="11" t="s">
        <v>20123</v>
      </c>
      <c r="L2756" s="11" t="s">
        <v>21312</v>
      </c>
      <c r="M2756" s="11" t="s">
        <v>8615</v>
      </c>
      <c r="N2756" s="12" t="s">
        <v>21313</v>
      </c>
      <c r="O2756" s="12" t="s">
        <v>21314</v>
      </c>
    </row>
    <row r="2757" spans="1:15" ht="15" customHeight="1" x14ac:dyDescent="0.3">
      <c r="A2757" s="11" t="s">
        <v>204</v>
      </c>
      <c r="B2757" s="11" t="s">
        <v>205</v>
      </c>
      <c r="C2757" s="17">
        <v>13</v>
      </c>
      <c r="D2757" s="11" t="s">
        <v>956</v>
      </c>
      <c r="E2757" s="11" t="s">
        <v>19972</v>
      </c>
      <c r="F2757" s="11">
        <v>23154629</v>
      </c>
      <c r="G2757" s="11" t="s">
        <v>21315</v>
      </c>
      <c r="H2757" s="11" t="s">
        <v>21316</v>
      </c>
      <c r="I2757" s="11" t="s">
        <v>18506</v>
      </c>
      <c r="J2757" s="11" t="s">
        <v>18506</v>
      </c>
      <c r="K2757" s="11" t="s">
        <v>7412</v>
      </c>
      <c r="L2757" s="11" t="s">
        <v>21317</v>
      </c>
      <c r="M2757" s="11" t="s">
        <v>7350</v>
      </c>
      <c r="N2757" s="12" t="s">
        <v>21318</v>
      </c>
      <c r="O2757" s="12" t="s">
        <v>21319</v>
      </c>
    </row>
    <row r="2758" spans="1:15" ht="15" customHeight="1" x14ac:dyDescent="0.3">
      <c r="A2758" s="11" t="s">
        <v>204</v>
      </c>
      <c r="B2758" s="11" t="s">
        <v>205</v>
      </c>
      <c r="C2758" s="17">
        <v>13</v>
      </c>
      <c r="D2758" s="11" t="s">
        <v>956</v>
      </c>
      <c r="E2758" s="11" t="s">
        <v>19972</v>
      </c>
      <c r="F2758" s="11">
        <v>26875439</v>
      </c>
      <c r="G2758" s="11" t="s">
        <v>21315</v>
      </c>
      <c r="H2758" s="11" t="s">
        <v>21320</v>
      </c>
      <c r="I2758" s="11" t="s">
        <v>3306</v>
      </c>
      <c r="J2758" s="11"/>
      <c r="K2758" s="11" t="s">
        <v>7412</v>
      </c>
      <c r="L2758" s="11" t="s">
        <v>21321</v>
      </c>
      <c r="M2758" s="11" t="s">
        <v>7339</v>
      </c>
      <c r="N2758" s="12" t="s">
        <v>21322</v>
      </c>
      <c r="O2758" s="12" t="s">
        <v>21319</v>
      </c>
    </row>
    <row r="2759" spans="1:15" ht="15" customHeight="1" x14ac:dyDescent="0.3">
      <c r="A2759" s="11" t="s">
        <v>204</v>
      </c>
      <c r="B2759" s="11" t="s">
        <v>205</v>
      </c>
      <c r="C2759" s="17">
        <v>13</v>
      </c>
      <c r="D2759" s="11" t="s">
        <v>956</v>
      </c>
      <c r="E2759" s="11" t="s">
        <v>19972</v>
      </c>
      <c r="F2759" s="11">
        <v>23064416</v>
      </c>
      <c r="G2759" s="11" t="s">
        <v>18510</v>
      </c>
      <c r="H2759" s="11" t="s">
        <v>18511</v>
      </c>
      <c r="I2759" s="11" t="s">
        <v>3306</v>
      </c>
      <c r="J2759" s="11" t="s">
        <v>18512</v>
      </c>
      <c r="K2759" s="11" t="s">
        <v>8815</v>
      </c>
      <c r="L2759" s="11" t="s">
        <v>18513</v>
      </c>
      <c r="M2759" s="11" t="s">
        <v>7373</v>
      </c>
      <c r="N2759" s="12" t="s">
        <v>18514</v>
      </c>
      <c r="O2759" s="12" t="s">
        <v>18515</v>
      </c>
    </row>
    <row r="2760" spans="1:15" ht="15" customHeight="1" x14ac:dyDescent="0.3">
      <c r="A2760" s="11" t="s">
        <v>204</v>
      </c>
      <c r="B2760" s="11" t="s">
        <v>205</v>
      </c>
      <c r="C2760" s="17">
        <v>13</v>
      </c>
      <c r="D2760" s="11" t="s">
        <v>956</v>
      </c>
      <c r="E2760" s="11" t="s">
        <v>19972</v>
      </c>
      <c r="F2760" s="11">
        <v>22066523</v>
      </c>
      <c r="G2760" s="11" t="s">
        <v>21323</v>
      </c>
      <c r="H2760" s="11" t="s">
        <v>21324</v>
      </c>
      <c r="I2760" s="11" t="s">
        <v>1874</v>
      </c>
      <c r="J2760" s="11" t="s">
        <v>21325</v>
      </c>
      <c r="K2760" s="11" t="s">
        <v>10604</v>
      </c>
      <c r="L2760" s="11" t="s">
        <v>21326</v>
      </c>
      <c r="M2760" s="11" t="s">
        <v>8756</v>
      </c>
      <c r="N2760" s="12" t="s">
        <v>21327</v>
      </c>
      <c r="O2760" s="12" t="s">
        <v>21328</v>
      </c>
    </row>
    <row r="2761" spans="1:15" ht="15" customHeight="1" x14ac:dyDescent="0.3">
      <c r="A2761" s="11" t="s">
        <v>204</v>
      </c>
      <c r="B2761" s="11" t="s">
        <v>205</v>
      </c>
      <c r="C2761" s="17">
        <v>13</v>
      </c>
      <c r="D2761" s="11" t="s">
        <v>956</v>
      </c>
      <c r="E2761" s="11" t="s">
        <v>19972</v>
      </c>
      <c r="F2761" s="11">
        <v>22158553</v>
      </c>
      <c r="G2761" s="11" t="s">
        <v>21329</v>
      </c>
      <c r="H2761" s="11" t="s">
        <v>21330</v>
      </c>
      <c r="I2761" s="11" t="s">
        <v>1883</v>
      </c>
      <c r="J2761" s="11" t="s">
        <v>21331</v>
      </c>
      <c r="K2761" s="11" t="s">
        <v>7412</v>
      </c>
      <c r="L2761" s="11" t="s">
        <v>21332</v>
      </c>
      <c r="M2761" s="11" t="s">
        <v>10352</v>
      </c>
      <c r="N2761" s="12" t="s">
        <v>21333</v>
      </c>
      <c r="O2761" s="12" t="s">
        <v>21334</v>
      </c>
    </row>
    <row r="2762" spans="1:15" ht="15" customHeight="1" x14ac:dyDescent="0.3">
      <c r="A2762" s="11" t="s">
        <v>204</v>
      </c>
      <c r="B2762" s="11" t="s">
        <v>205</v>
      </c>
      <c r="C2762" s="17">
        <v>13</v>
      </c>
      <c r="D2762" s="11" t="s">
        <v>956</v>
      </c>
      <c r="E2762" s="11" t="s">
        <v>19972</v>
      </c>
      <c r="F2762" s="11">
        <v>22089829</v>
      </c>
      <c r="G2762" s="11" t="s">
        <v>21335</v>
      </c>
      <c r="H2762" s="11" t="s">
        <v>21336</v>
      </c>
      <c r="I2762" s="11" t="s">
        <v>1883</v>
      </c>
      <c r="J2762" s="11" t="s">
        <v>21337</v>
      </c>
      <c r="K2762" s="11" t="s">
        <v>7412</v>
      </c>
      <c r="L2762" s="11" t="s">
        <v>21338</v>
      </c>
      <c r="M2762" s="11" t="s">
        <v>16616</v>
      </c>
      <c r="N2762" s="12" t="s">
        <v>21339</v>
      </c>
      <c r="O2762" s="12" t="s">
        <v>21340</v>
      </c>
    </row>
    <row r="2763" spans="1:15" ht="15" customHeight="1" x14ac:dyDescent="0.3">
      <c r="A2763" s="11" t="s">
        <v>204</v>
      </c>
      <c r="B2763" s="11" t="s">
        <v>205</v>
      </c>
      <c r="C2763" s="17">
        <v>13</v>
      </c>
      <c r="D2763" s="11" t="s">
        <v>956</v>
      </c>
      <c r="E2763" s="11" t="s">
        <v>19972</v>
      </c>
      <c r="F2763" s="11">
        <v>22113475</v>
      </c>
      <c r="G2763" s="11" t="s">
        <v>21341</v>
      </c>
      <c r="H2763" s="11" t="s">
        <v>21342</v>
      </c>
      <c r="I2763" s="11" t="s">
        <v>1883</v>
      </c>
      <c r="J2763" s="11" t="s">
        <v>21343</v>
      </c>
      <c r="K2763" s="11" t="s">
        <v>7412</v>
      </c>
      <c r="L2763" s="11" t="s">
        <v>21344</v>
      </c>
      <c r="M2763" s="11" t="s">
        <v>16616</v>
      </c>
      <c r="N2763" s="12" t="s">
        <v>21345</v>
      </c>
      <c r="O2763" s="12" t="s">
        <v>21346</v>
      </c>
    </row>
    <row r="2764" spans="1:15" ht="15" customHeight="1" x14ac:dyDescent="0.3">
      <c r="A2764" s="11" t="s">
        <v>204</v>
      </c>
      <c r="B2764" s="11" t="s">
        <v>205</v>
      </c>
      <c r="C2764" s="17">
        <v>13</v>
      </c>
      <c r="D2764" s="11" t="s">
        <v>956</v>
      </c>
      <c r="E2764" s="11" t="s">
        <v>19972</v>
      </c>
      <c r="F2764" s="11">
        <v>22670613</v>
      </c>
      <c r="G2764" s="11" t="s">
        <v>21347</v>
      </c>
      <c r="H2764" s="11" t="s">
        <v>21348</v>
      </c>
      <c r="I2764" s="11" t="s">
        <v>2443</v>
      </c>
      <c r="J2764" s="11"/>
      <c r="K2764" s="11" t="s">
        <v>7337</v>
      </c>
      <c r="L2764" s="11" t="s">
        <v>21349</v>
      </c>
      <c r="M2764" s="11" t="s">
        <v>7373</v>
      </c>
      <c r="N2764" s="12" t="s">
        <v>21350</v>
      </c>
      <c r="O2764" s="12" t="s">
        <v>21351</v>
      </c>
    </row>
    <row r="2765" spans="1:15" ht="15" customHeight="1" x14ac:dyDescent="0.3">
      <c r="A2765" s="11" t="s">
        <v>204</v>
      </c>
      <c r="B2765" s="11" t="s">
        <v>205</v>
      </c>
      <c r="C2765" s="17">
        <v>13</v>
      </c>
      <c r="D2765" s="11" t="s">
        <v>956</v>
      </c>
      <c r="E2765" s="11" t="s">
        <v>19972</v>
      </c>
      <c r="F2765" s="11">
        <v>22329826</v>
      </c>
      <c r="G2765" s="11" t="s">
        <v>21352</v>
      </c>
      <c r="H2765" s="11" t="s">
        <v>21353</v>
      </c>
      <c r="I2765" s="11" t="s">
        <v>14988</v>
      </c>
      <c r="J2765" s="11" t="s">
        <v>12891</v>
      </c>
      <c r="K2765" s="11" t="s">
        <v>7337</v>
      </c>
      <c r="L2765" s="11" t="s">
        <v>21354</v>
      </c>
      <c r="M2765" s="11" t="s">
        <v>8240</v>
      </c>
      <c r="N2765" s="12" t="s">
        <v>21355</v>
      </c>
      <c r="O2765" s="12" t="s">
        <v>21356</v>
      </c>
    </row>
    <row r="2766" spans="1:15" ht="15" customHeight="1" x14ac:dyDescent="0.3">
      <c r="A2766" s="11" t="s">
        <v>204</v>
      </c>
      <c r="B2766" s="11" t="s">
        <v>205</v>
      </c>
      <c r="C2766" s="17">
        <v>13</v>
      </c>
      <c r="D2766" s="11" t="s">
        <v>956</v>
      </c>
      <c r="E2766" s="11" t="s">
        <v>19972</v>
      </c>
      <c r="F2766" s="11">
        <v>22158606</v>
      </c>
      <c r="G2766" s="11" t="s">
        <v>20691</v>
      </c>
      <c r="H2766" s="11" t="s">
        <v>21357</v>
      </c>
      <c r="I2766" s="11" t="s">
        <v>2835</v>
      </c>
      <c r="J2766" s="11"/>
      <c r="K2766" s="11" t="s">
        <v>7412</v>
      </c>
      <c r="L2766" s="11" t="s">
        <v>21358</v>
      </c>
      <c r="M2766" s="11" t="s">
        <v>8313</v>
      </c>
      <c r="N2766" s="12" t="s">
        <v>21359</v>
      </c>
      <c r="O2766" s="12" t="s">
        <v>21360</v>
      </c>
    </row>
    <row r="2767" spans="1:15" ht="15" customHeight="1" x14ac:dyDescent="0.3">
      <c r="A2767" s="11" t="s">
        <v>204</v>
      </c>
      <c r="B2767" s="11" t="s">
        <v>205</v>
      </c>
      <c r="C2767" s="17">
        <v>13</v>
      </c>
      <c r="D2767" s="11" t="s">
        <v>956</v>
      </c>
      <c r="E2767" s="11" t="s">
        <v>19972</v>
      </c>
      <c r="F2767" s="11">
        <v>22007850</v>
      </c>
      <c r="G2767" s="11" t="s">
        <v>21361</v>
      </c>
      <c r="H2767" s="11" t="s">
        <v>21362</v>
      </c>
      <c r="I2767" s="11" t="s">
        <v>2835</v>
      </c>
      <c r="J2767" s="11" t="s">
        <v>21363</v>
      </c>
      <c r="K2767" s="11" t="s">
        <v>7561</v>
      </c>
      <c r="L2767" s="11" t="s">
        <v>21364</v>
      </c>
      <c r="M2767" s="11" t="s">
        <v>8756</v>
      </c>
      <c r="N2767" s="12" t="s">
        <v>21365</v>
      </c>
      <c r="O2767" s="12" t="s">
        <v>21366</v>
      </c>
    </row>
    <row r="2768" spans="1:15" ht="15" customHeight="1" x14ac:dyDescent="0.3">
      <c r="A2768" s="11" t="s">
        <v>204</v>
      </c>
      <c r="B2768" s="11" t="s">
        <v>205</v>
      </c>
      <c r="C2768" s="17">
        <v>13</v>
      </c>
      <c r="D2768" s="11" t="s">
        <v>956</v>
      </c>
      <c r="E2768" s="11" t="s">
        <v>19972</v>
      </c>
      <c r="F2768" s="11">
        <v>21929534</v>
      </c>
      <c r="G2768" s="11" t="s">
        <v>21367</v>
      </c>
      <c r="H2768" s="11" t="s">
        <v>21368</v>
      </c>
      <c r="I2768" s="11" t="s">
        <v>2835</v>
      </c>
      <c r="J2768" s="11"/>
      <c r="K2768" s="11" t="s">
        <v>7337</v>
      </c>
      <c r="L2768" s="11" t="s">
        <v>21369</v>
      </c>
      <c r="M2768" s="11" t="s">
        <v>7734</v>
      </c>
      <c r="N2768" s="12" t="s">
        <v>21370</v>
      </c>
      <c r="O2768" s="12" t="s">
        <v>21371</v>
      </c>
    </row>
    <row r="2769" spans="1:15" ht="15" customHeight="1" x14ac:dyDescent="0.3">
      <c r="A2769" s="11" t="s">
        <v>204</v>
      </c>
      <c r="B2769" s="11" t="s">
        <v>205</v>
      </c>
      <c r="C2769" s="17">
        <v>13</v>
      </c>
      <c r="D2769" s="11" t="s">
        <v>956</v>
      </c>
      <c r="E2769" s="11" t="s">
        <v>19972</v>
      </c>
      <c r="F2769" s="11">
        <v>22209565</v>
      </c>
      <c r="G2769" s="11" t="s">
        <v>21372</v>
      </c>
      <c r="H2769" s="11" t="s">
        <v>21373</v>
      </c>
      <c r="I2769" s="11" t="s">
        <v>2826</v>
      </c>
      <c r="J2769" s="11" t="s">
        <v>21374</v>
      </c>
      <c r="K2769" s="11" t="s">
        <v>10218</v>
      </c>
      <c r="L2769" s="11" t="s">
        <v>21375</v>
      </c>
      <c r="M2769" s="11" t="s">
        <v>7414</v>
      </c>
      <c r="N2769" s="12" t="s">
        <v>21376</v>
      </c>
      <c r="O2769" s="12" t="s">
        <v>21377</v>
      </c>
    </row>
    <row r="2770" spans="1:15" ht="15" customHeight="1" x14ac:dyDescent="0.3">
      <c r="A2770" s="11" t="s">
        <v>204</v>
      </c>
      <c r="B2770" s="11" t="s">
        <v>205</v>
      </c>
      <c r="C2770" s="17">
        <v>13</v>
      </c>
      <c r="D2770" s="11" t="s">
        <v>956</v>
      </c>
      <c r="E2770" s="11" t="s">
        <v>19972</v>
      </c>
      <c r="F2770" s="11">
        <v>22309335</v>
      </c>
      <c r="G2770" s="11" t="s">
        <v>21378</v>
      </c>
      <c r="H2770" s="11" t="s">
        <v>21379</v>
      </c>
      <c r="I2770" s="11" t="s">
        <v>2826</v>
      </c>
      <c r="J2770" s="11" t="s">
        <v>21380</v>
      </c>
      <c r="K2770" s="11" t="s">
        <v>18575</v>
      </c>
      <c r="L2770" s="11" t="s">
        <v>21381</v>
      </c>
      <c r="M2770" s="11" t="s">
        <v>8756</v>
      </c>
      <c r="N2770" s="12" t="s">
        <v>21382</v>
      </c>
      <c r="O2770" s="12" t="s">
        <v>21383</v>
      </c>
    </row>
    <row r="2771" spans="1:15" ht="15" customHeight="1" x14ac:dyDescent="0.3">
      <c r="A2771" s="11" t="s">
        <v>204</v>
      </c>
      <c r="B2771" s="11" t="s">
        <v>205</v>
      </c>
      <c r="C2771" s="17">
        <v>13</v>
      </c>
      <c r="D2771" s="11" t="s">
        <v>956</v>
      </c>
      <c r="E2771" s="11" t="s">
        <v>19997</v>
      </c>
      <c r="F2771" s="11">
        <v>23245608</v>
      </c>
      <c r="G2771" s="11" t="s">
        <v>15018</v>
      </c>
      <c r="H2771" s="11" t="s">
        <v>15019</v>
      </c>
      <c r="I2771" s="11" t="s">
        <v>15013</v>
      </c>
      <c r="J2771" s="11"/>
      <c r="K2771" s="11" t="s">
        <v>7727</v>
      </c>
      <c r="L2771" s="11" t="s">
        <v>15020</v>
      </c>
      <c r="M2771" s="11" t="s">
        <v>15021</v>
      </c>
      <c r="N2771" s="12" t="s">
        <v>15022</v>
      </c>
      <c r="O2771" s="12" t="s">
        <v>15023</v>
      </c>
    </row>
    <row r="2772" spans="1:15" ht="15" customHeight="1" x14ac:dyDescent="0.3">
      <c r="A2772" s="11" t="s">
        <v>204</v>
      </c>
      <c r="B2772" s="11" t="s">
        <v>205</v>
      </c>
      <c r="C2772" s="17">
        <v>13</v>
      </c>
      <c r="D2772" s="11" t="s">
        <v>956</v>
      </c>
      <c r="E2772" s="11" t="s">
        <v>19997</v>
      </c>
      <c r="F2772" s="11">
        <v>23245609</v>
      </c>
      <c r="G2772" s="11" t="s">
        <v>15024</v>
      </c>
      <c r="H2772" s="11" t="s">
        <v>15025</v>
      </c>
      <c r="I2772" s="11" t="s">
        <v>15013</v>
      </c>
      <c r="J2772" s="11"/>
      <c r="K2772" s="11" t="s">
        <v>7727</v>
      </c>
      <c r="L2772" s="11" t="s">
        <v>15026</v>
      </c>
      <c r="M2772" s="11" t="s">
        <v>15015</v>
      </c>
      <c r="N2772" s="12" t="s">
        <v>15027</v>
      </c>
      <c r="O2772" s="12" t="s">
        <v>15028</v>
      </c>
    </row>
    <row r="2773" spans="1:15" ht="15" customHeight="1" x14ac:dyDescent="0.3">
      <c r="A2773" s="11" t="s">
        <v>204</v>
      </c>
      <c r="B2773" s="11" t="s">
        <v>205</v>
      </c>
      <c r="C2773" s="17">
        <v>13</v>
      </c>
      <c r="D2773" s="11" t="s">
        <v>956</v>
      </c>
      <c r="E2773" s="11" t="s">
        <v>19997</v>
      </c>
      <c r="F2773" s="11">
        <v>23245607</v>
      </c>
      <c r="G2773" s="11" t="s">
        <v>15011</v>
      </c>
      <c r="H2773" s="11" t="s">
        <v>15012</v>
      </c>
      <c r="I2773" s="11" t="s">
        <v>15013</v>
      </c>
      <c r="J2773" s="11"/>
      <c r="K2773" s="11" t="s">
        <v>7727</v>
      </c>
      <c r="L2773" s="11" t="s">
        <v>15014</v>
      </c>
      <c r="M2773" s="11" t="s">
        <v>15015</v>
      </c>
      <c r="N2773" s="12" t="s">
        <v>15016</v>
      </c>
      <c r="O2773" s="12" t="s">
        <v>15017</v>
      </c>
    </row>
    <row r="2774" spans="1:15" ht="15" customHeight="1" x14ac:dyDescent="0.3">
      <c r="A2774" s="11" t="s">
        <v>204</v>
      </c>
      <c r="B2774" s="11" t="s">
        <v>205</v>
      </c>
      <c r="C2774" s="17">
        <v>13</v>
      </c>
      <c r="D2774" s="11" t="s">
        <v>956</v>
      </c>
      <c r="E2774" s="11" t="s">
        <v>19972</v>
      </c>
      <c r="F2774" s="11">
        <v>23176819</v>
      </c>
      <c r="G2774" s="11" t="s">
        <v>21384</v>
      </c>
      <c r="H2774" s="11" t="s">
        <v>21385</v>
      </c>
      <c r="I2774" s="11" t="s">
        <v>21386</v>
      </c>
      <c r="J2774" s="11" t="s">
        <v>21387</v>
      </c>
      <c r="K2774" s="11" t="s">
        <v>8509</v>
      </c>
      <c r="L2774" s="11" t="s">
        <v>21388</v>
      </c>
      <c r="M2774" s="11" t="s">
        <v>8240</v>
      </c>
      <c r="N2774" s="12" t="s">
        <v>21389</v>
      </c>
      <c r="O2774" s="12" t="s">
        <v>21390</v>
      </c>
    </row>
    <row r="2775" spans="1:15" ht="15" customHeight="1" x14ac:dyDescent="0.3">
      <c r="A2775" s="11" t="s">
        <v>204</v>
      </c>
      <c r="B2775" s="11" t="s">
        <v>205</v>
      </c>
      <c r="C2775" s="17">
        <v>13</v>
      </c>
      <c r="D2775" s="11" t="s">
        <v>956</v>
      </c>
      <c r="E2775" s="11" t="s">
        <v>19972</v>
      </c>
      <c r="F2775" s="11">
        <v>22672060</v>
      </c>
      <c r="G2775" s="11" t="s">
        <v>21391</v>
      </c>
      <c r="H2775" s="11" t="s">
        <v>21392</v>
      </c>
      <c r="I2775" s="11" t="s">
        <v>4360</v>
      </c>
      <c r="J2775" s="11" t="s">
        <v>21393</v>
      </c>
      <c r="K2775" s="11" t="s">
        <v>20123</v>
      </c>
      <c r="L2775" s="11" t="s">
        <v>21394</v>
      </c>
      <c r="M2775" s="11" t="s">
        <v>8615</v>
      </c>
      <c r="N2775" s="12" t="s">
        <v>21395</v>
      </c>
      <c r="O2775" s="12" t="s">
        <v>21396</v>
      </c>
    </row>
    <row r="2776" spans="1:15" ht="15" customHeight="1" x14ac:dyDescent="0.3">
      <c r="A2776" s="11" t="s">
        <v>204</v>
      </c>
      <c r="B2776" s="11" t="s">
        <v>205</v>
      </c>
      <c r="C2776" s="17">
        <v>13</v>
      </c>
      <c r="D2776" s="11" t="s">
        <v>956</v>
      </c>
      <c r="E2776" s="11" t="s">
        <v>19972</v>
      </c>
      <c r="F2776" s="11">
        <v>22816986</v>
      </c>
      <c r="G2776" s="11" t="s">
        <v>21397</v>
      </c>
      <c r="H2776" s="11" t="s">
        <v>21398</v>
      </c>
      <c r="I2776" s="11" t="s">
        <v>4497</v>
      </c>
      <c r="J2776" s="11"/>
      <c r="K2776" s="11" t="s">
        <v>7561</v>
      </c>
      <c r="L2776" s="11" t="s">
        <v>21399</v>
      </c>
      <c r="M2776" s="11" t="s">
        <v>7373</v>
      </c>
      <c r="N2776" s="12" t="s">
        <v>21400</v>
      </c>
      <c r="O2776" s="12" t="s">
        <v>21401</v>
      </c>
    </row>
    <row r="2777" spans="1:15" ht="15" customHeight="1" x14ac:dyDescent="0.3">
      <c r="A2777" s="11" t="s">
        <v>204</v>
      </c>
      <c r="B2777" s="11" t="s">
        <v>205</v>
      </c>
      <c r="C2777" s="17">
        <v>13</v>
      </c>
      <c r="D2777" s="11" t="s">
        <v>956</v>
      </c>
      <c r="E2777" s="11" t="s">
        <v>19972</v>
      </c>
      <c r="F2777" s="11">
        <v>22292932</v>
      </c>
      <c r="G2777" s="11" t="s">
        <v>8824</v>
      </c>
      <c r="H2777" s="11" t="s">
        <v>8825</v>
      </c>
      <c r="I2777" s="11" t="s">
        <v>4497</v>
      </c>
      <c r="J2777" s="11" t="s">
        <v>8826</v>
      </c>
      <c r="K2777" s="11" t="s">
        <v>7337</v>
      </c>
      <c r="L2777" s="11" t="s">
        <v>8827</v>
      </c>
      <c r="M2777" s="11" t="s">
        <v>7520</v>
      </c>
      <c r="N2777" s="12" t="s">
        <v>8828</v>
      </c>
      <c r="O2777" s="12" t="s">
        <v>8829</v>
      </c>
    </row>
    <row r="2778" spans="1:15" ht="15" customHeight="1" x14ac:dyDescent="0.3">
      <c r="A2778" s="11" t="s">
        <v>204</v>
      </c>
      <c r="B2778" s="11" t="s">
        <v>205</v>
      </c>
      <c r="C2778" s="17">
        <v>13</v>
      </c>
      <c r="D2778" s="11" t="s">
        <v>956</v>
      </c>
      <c r="E2778" s="11" t="s">
        <v>19972</v>
      </c>
      <c r="F2778" s="11">
        <v>22835024</v>
      </c>
      <c r="G2778" s="11" t="s">
        <v>21402</v>
      </c>
      <c r="H2778" s="11" t="s">
        <v>21403</v>
      </c>
      <c r="I2778" s="11" t="s">
        <v>4497</v>
      </c>
      <c r="J2778" s="11"/>
      <c r="K2778" s="11" t="s">
        <v>7337</v>
      </c>
      <c r="L2778" s="11" t="s">
        <v>21404</v>
      </c>
      <c r="M2778" s="11" t="s">
        <v>8240</v>
      </c>
      <c r="N2778" s="12" t="s">
        <v>21405</v>
      </c>
      <c r="O2778" s="12" t="s">
        <v>21406</v>
      </c>
    </row>
    <row r="2779" spans="1:15" ht="15" customHeight="1" x14ac:dyDescent="0.3">
      <c r="A2779" s="11" t="s">
        <v>204</v>
      </c>
      <c r="B2779" s="11" t="s">
        <v>205</v>
      </c>
      <c r="C2779" s="17">
        <v>13</v>
      </c>
      <c r="D2779" s="11" t="s">
        <v>956</v>
      </c>
      <c r="E2779" s="11" t="s">
        <v>19972</v>
      </c>
      <c r="F2779" s="11">
        <v>22300424</v>
      </c>
      <c r="G2779" s="11" t="s">
        <v>21407</v>
      </c>
      <c r="H2779" s="11" t="s">
        <v>21408</v>
      </c>
      <c r="I2779" s="11" t="s">
        <v>4497</v>
      </c>
      <c r="J2779" s="11" t="s">
        <v>21409</v>
      </c>
      <c r="K2779" s="11" t="s">
        <v>7561</v>
      </c>
      <c r="L2779" s="11" t="s">
        <v>21410</v>
      </c>
      <c r="M2779" s="11" t="s">
        <v>8240</v>
      </c>
      <c r="N2779" s="12" t="s">
        <v>21411</v>
      </c>
      <c r="O2779" s="12" t="s">
        <v>21412</v>
      </c>
    </row>
    <row r="2780" spans="1:15" ht="15" customHeight="1" x14ac:dyDescent="0.3">
      <c r="A2780" s="11" t="s">
        <v>204</v>
      </c>
      <c r="B2780" s="11" t="s">
        <v>205</v>
      </c>
      <c r="C2780" s="17">
        <v>13</v>
      </c>
      <c r="D2780" s="11" t="s">
        <v>956</v>
      </c>
      <c r="E2780" s="11" t="s">
        <v>19972</v>
      </c>
      <c r="F2780" s="11">
        <v>21918571</v>
      </c>
      <c r="G2780" s="11" t="s">
        <v>21288</v>
      </c>
      <c r="H2780" s="11" t="s">
        <v>21413</v>
      </c>
      <c r="I2780" s="11" t="s">
        <v>2927</v>
      </c>
      <c r="J2780" s="11"/>
      <c r="K2780" s="11" t="s">
        <v>7412</v>
      </c>
      <c r="L2780" s="11" t="s">
        <v>21414</v>
      </c>
      <c r="M2780" s="11" t="s">
        <v>8313</v>
      </c>
      <c r="N2780" s="12" t="s">
        <v>21415</v>
      </c>
      <c r="O2780" s="12" t="s">
        <v>21416</v>
      </c>
    </row>
    <row r="2781" spans="1:15" ht="15" customHeight="1" x14ac:dyDescent="0.3">
      <c r="A2781" s="11" t="s">
        <v>204</v>
      </c>
      <c r="B2781" s="11" t="s">
        <v>205</v>
      </c>
      <c r="C2781" s="17">
        <v>13</v>
      </c>
      <c r="D2781" s="11" t="s">
        <v>956</v>
      </c>
      <c r="E2781" s="11" t="s">
        <v>19972</v>
      </c>
      <c r="F2781" s="11">
        <v>21681854</v>
      </c>
      <c r="G2781" s="11" t="s">
        <v>21417</v>
      </c>
      <c r="H2781" s="11" t="s">
        <v>21418</v>
      </c>
      <c r="I2781" s="11" t="s">
        <v>2927</v>
      </c>
      <c r="J2781" s="11" t="s">
        <v>21419</v>
      </c>
      <c r="K2781" s="11" t="s">
        <v>17850</v>
      </c>
      <c r="L2781" s="11" t="s">
        <v>21420</v>
      </c>
      <c r="M2781" s="11" t="s">
        <v>7373</v>
      </c>
      <c r="N2781" s="12" t="s">
        <v>21421</v>
      </c>
      <c r="O2781" s="12" t="s">
        <v>21422</v>
      </c>
    </row>
    <row r="2782" spans="1:15" ht="15" customHeight="1" x14ac:dyDescent="0.3">
      <c r="A2782" s="11" t="s">
        <v>204</v>
      </c>
      <c r="B2782" s="11" t="s">
        <v>205</v>
      </c>
      <c r="C2782" s="17">
        <v>13</v>
      </c>
      <c r="D2782" s="11" t="s">
        <v>956</v>
      </c>
      <c r="E2782" s="11" t="s">
        <v>19972</v>
      </c>
      <c r="F2782" s="11">
        <v>21494233</v>
      </c>
      <c r="G2782" s="11" t="s">
        <v>20691</v>
      </c>
      <c r="H2782" s="11" t="s">
        <v>21423</v>
      </c>
      <c r="I2782" s="11" t="s">
        <v>4213</v>
      </c>
      <c r="J2782" s="11"/>
      <c r="K2782" s="11" t="s">
        <v>7412</v>
      </c>
      <c r="L2782" s="11" t="s">
        <v>21424</v>
      </c>
      <c r="M2782" s="11" t="s">
        <v>8066</v>
      </c>
      <c r="N2782" s="12" t="s">
        <v>21425</v>
      </c>
      <c r="O2782" s="12" t="s">
        <v>21426</v>
      </c>
    </row>
    <row r="2783" spans="1:15" ht="15" customHeight="1" x14ac:dyDescent="0.3">
      <c r="A2783" s="11" t="s">
        <v>204</v>
      </c>
      <c r="B2783" s="11" t="s">
        <v>205</v>
      </c>
      <c r="C2783" s="17">
        <v>13</v>
      </c>
      <c r="D2783" s="11" t="s">
        <v>956</v>
      </c>
      <c r="E2783" s="11" t="s">
        <v>19972</v>
      </c>
      <c r="F2783" s="11">
        <v>21336475</v>
      </c>
      <c r="G2783" s="11" t="s">
        <v>21427</v>
      </c>
      <c r="H2783" s="11" t="s">
        <v>21428</v>
      </c>
      <c r="I2783" s="11" t="s">
        <v>4213</v>
      </c>
      <c r="J2783" s="11"/>
      <c r="K2783" s="11" t="s">
        <v>7536</v>
      </c>
      <c r="L2783" s="11" t="s">
        <v>21429</v>
      </c>
      <c r="M2783" s="11" t="s">
        <v>8459</v>
      </c>
      <c r="N2783" s="12" t="s">
        <v>21430</v>
      </c>
      <c r="O2783" s="12" t="s">
        <v>21431</v>
      </c>
    </row>
    <row r="2784" spans="1:15" ht="15" customHeight="1" x14ac:dyDescent="0.3">
      <c r="A2784" s="11" t="s">
        <v>204</v>
      </c>
      <c r="B2784" s="11" t="s">
        <v>205</v>
      </c>
      <c r="C2784" s="17">
        <v>13</v>
      </c>
      <c r="D2784" s="11" t="s">
        <v>956</v>
      </c>
      <c r="E2784" s="11" t="s">
        <v>19972</v>
      </c>
      <c r="F2784" s="11">
        <v>21675491</v>
      </c>
      <c r="G2784" s="11" t="s">
        <v>21288</v>
      </c>
      <c r="H2784" s="11" t="s">
        <v>21432</v>
      </c>
      <c r="I2784" s="11" t="s">
        <v>4213</v>
      </c>
      <c r="J2784" s="11"/>
      <c r="K2784" s="11" t="s">
        <v>8729</v>
      </c>
      <c r="L2784" s="11" t="s">
        <v>21433</v>
      </c>
      <c r="M2784" s="11" t="s">
        <v>7339</v>
      </c>
      <c r="N2784" s="12" t="s">
        <v>21434</v>
      </c>
      <c r="O2784" s="12"/>
    </row>
    <row r="2785" spans="1:15" ht="15" customHeight="1" x14ac:dyDescent="0.3">
      <c r="A2785" s="11" t="s">
        <v>204</v>
      </c>
      <c r="B2785" s="11" t="s">
        <v>205</v>
      </c>
      <c r="C2785" s="17">
        <v>13</v>
      </c>
      <c r="D2785" s="11" t="s">
        <v>956</v>
      </c>
      <c r="E2785" s="11" t="s">
        <v>19972</v>
      </c>
      <c r="F2785" s="11">
        <v>21448560</v>
      </c>
      <c r="G2785" s="11" t="s">
        <v>21435</v>
      </c>
      <c r="H2785" s="11" t="s">
        <v>21436</v>
      </c>
      <c r="I2785" s="11" t="s">
        <v>4213</v>
      </c>
      <c r="J2785" s="11"/>
      <c r="K2785" s="11" t="s">
        <v>7536</v>
      </c>
      <c r="L2785" s="11" t="s">
        <v>21437</v>
      </c>
      <c r="M2785" s="11" t="s">
        <v>7373</v>
      </c>
      <c r="N2785" s="12" t="s">
        <v>21438</v>
      </c>
      <c r="O2785" s="12" t="s">
        <v>21439</v>
      </c>
    </row>
    <row r="2786" spans="1:15" ht="15" customHeight="1" x14ac:dyDescent="0.3">
      <c r="A2786" s="11" t="s">
        <v>204</v>
      </c>
      <c r="B2786" s="11" t="s">
        <v>205</v>
      </c>
      <c r="C2786" s="17">
        <v>13</v>
      </c>
      <c r="D2786" s="11" t="s">
        <v>956</v>
      </c>
      <c r="E2786" s="11" t="s">
        <v>19972</v>
      </c>
      <c r="F2786" s="11">
        <v>21279306</v>
      </c>
      <c r="G2786" s="11" t="s">
        <v>21440</v>
      </c>
      <c r="H2786" s="11" t="s">
        <v>21441</v>
      </c>
      <c r="I2786" s="11" t="s">
        <v>4213</v>
      </c>
      <c r="J2786" s="11"/>
      <c r="K2786" s="11" t="s">
        <v>7536</v>
      </c>
      <c r="L2786" s="11" t="s">
        <v>21442</v>
      </c>
      <c r="M2786" s="11" t="s">
        <v>16616</v>
      </c>
      <c r="N2786" s="12" t="s">
        <v>21443</v>
      </c>
      <c r="O2786" s="12" t="s">
        <v>21444</v>
      </c>
    </row>
    <row r="2787" spans="1:15" ht="15" customHeight="1" x14ac:dyDescent="0.3">
      <c r="A2787" s="11" t="s">
        <v>204</v>
      </c>
      <c r="B2787" s="11" t="s">
        <v>205</v>
      </c>
      <c r="C2787" s="17">
        <v>13</v>
      </c>
      <c r="D2787" s="11" t="s">
        <v>956</v>
      </c>
      <c r="E2787" s="11" t="s">
        <v>19972</v>
      </c>
      <c r="F2787" s="11">
        <v>21113014</v>
      </c>
      <c r="G2787" s="11" t="s">
        <v>21445</v>
      </c>
      <c r="H2787" s="11" t="s">
        <v>21446</v>
      </c>
      <c r="I2787" s="11" t="s">
        <v>8842</v>
      </c>
      <c r="J2787" s="11" t="s">
        <v>21447</v>
      </c>
      <c r="K2787" s="11" t="s">
        <v>9183</v>
      </c>
      <c r="L2787" s="11" t="s">
        <v>21448</v>
      </c>
      <c r="M2787" s="11" t="s">
        <v>7373</v>
      </c>
      <c r="N2787" s="12" t="s">
        <v>21449</v>
      </c>
      <c r="O2787" s="12" t="s">
        <v>21450</v>
      </c>
    </row>
    <row r="2788" spans="1:15" ht="15" customHeight="1" x14ac:dyDescent="0.3">
      <c r="A2788" s="11" t="s">
        <v>204</v>
      </c>
      <c r="B2788" s="11" t="s">
        <v>205</v>
      </c>
      <c r="C2788" s="17">
        <v>13</v>
      </c>
      <c r="D2788" s="11" t="s">
        <v>956</v>
      </c>
      <c r="E2788" s="11" t="s">
        <v>19972</v>
      </c>
      <c r="F2788" s="11">
        <v>21195026</v>
      </c>
      <c r="G2788" s="11" t="s">
        <v>21451</v>
      </c>
      <c r="H2788" s="11" t="s">
        <v>21452</v>
      </c>
      <c r="I2788" s="11" t="s">
        <v>8842</v>
      </c>
      <c r="J2788" s="11" t="s">
        <v>13818</v>
      </c>
      <c r="K2788" s="11" t="s">
        <v>21453</v>
      </c>
      <c r="L2788" s="11" t="s">
        <v>21454</v>
      </c>
      <c r="M2788" s="11" t="s">
        <v>7734</v>
      </c>
      <c r="N2788" s="12" t="s">
        <v>21455</v>
      </c>
      <c r="O2788" s="12" t="s">
        <v>21456</v>
      </c>
    </row>
    <row r="2789" spans="1:15" ht="15" customHeight="1" x14ac:dyDescent="0.3">
      <c r="A2789" s="11" t="s">
        <v>204</v>
      </c>
      <c r="B2789" s="11" t="s">
        <v>205</v>
      </c>
      <c r="C2789" s="17">
        <v>13</v>
      </c>
      <c r="D2789" s="11" t="s">
        <v>956</v>
      </c>
      <c r="E2789" s="11" t="s">
        <v>19972</v>
      </c>
      <c r="F2789" s="11">
        <v>21564178</v>
      </c>
      <c r="G2789" s="11" t="s">
        <v>21457</v>
      </c>
      <c r="H2789" s="11" t="s">
        <v>21458</v>
      </c>
      <c r="I2789" s="11" t="s">
        <v>1888</v>
      </c>
      <c r="J2789" s="11" t="s">
        <v>21459</v>
      </c>
      <c r="K2789" s="11" t="s">
        <v>7561</v>
      </c>
      <c r="L2789" s="11" t="s">
        <v>21460</v>
      </c>
      <c r="M2789" s="11" t="s">
        <v>8756</v>
      </c>
      <c r="N2789" s="12" t="s">
        <v>21461</v>
      </c>
      <c r="O2789" s="12" t="s">
        <v>21462</v>
      </c>
    </row>
    <row r="2790" spans="1:15" ht="15" customHeight="1" x14ac:dyDescent="0.3">
      <c r="A2790" s="11" t="s">
        <v>204</v>
      </c>
      <c r="B2790" s="11" t="s">
        <v>205</v>
      </c>
      <c r="C2790" s="17">
        <v>13</v>
      </c>
      <c r="D2790" s="11" t="s">
        <v>956</v>
      </c>
      <c r="E2790" s="11" t="s">
        <v>19972</v>
      </c>
      <c r="F2790" s="11">
        <v>21428972</v>
      </c>
      <c r="G2790" s="11" t="s">
        <v>21463</v>
      </c>
      <c r="H2790" s="11" t="s">
        <v>21464</v>
      </c>
      <c r="I2790" s="11" t="s">
        <v>1295</v>
      </c>
      <c r="J2790" s="11"/>
      <c r="K2790" s="11" t="s">
        <v>7337</v>
      </c>
      <c r="L2790" s="11" t="s">
        <v>21465</v>
      </c>
      <c r="M2790" s="11" t="s">
        <v>7414</v>
      </c>
      <c r="N2790" s="12" t="s">
        <v>21466</v>
      </c>
      <c r="O2790" s="12" t="s">
        <v>21467</v>
      </c>
    </row>
    <row r="2791" spans="1:15" ht="15" customHeight="1" x14ac:dyDescent="0.3">
      <c r="A2791" s="11" t="s">
        <v>204</v>
      </c>
      <c r="B2791" s="11" t="s">
        <v>205</v>
      </c>
      <c r="C2791" s="17">
        <v>13</v>
      </c>
      <c r="D2791" s="11" t="s">
        <v>956</v>
      </c>
      <c r="E2791" s="11" t="s">
        <v>19972</v>
      </c>
      <c r="F2791" s="11">
        <v>21834823</v>
      </c>
      <c r="G2791" s="11" t="s">
        <v>21468</v>
      </c>
      <c r="H2791" s="11" t="s">
        <v>21469</v>
      </c>
      <c r="I2791" s="11" t="s">
        <v>8867</v>
      </c>
      <c r="J2791" s="11" t="s">
        <v>21470</v>
      </c>
      <c r="K2791" s="11" t="s">
        <v>18575</v>
      </c>
      <c r="L2791" s="11" t="s">
        <v>21471</v>
      </c>
      <c r="M2791" s="11" t="s">
        <v>8240</v>
      </c>
      <c r="N2791" s="12" t="s">
        <v>21472</v>
      </c>
      <c r="O2791" s="12" t="s">
        <v>21473</v>
      </c>
    </row>
    <row r="2792" spans="1:15" ht="15" customHeight="1" x14ac:dyDescent="0.3">
      <c r="A2792" s="11" t="s">
        <v>204</v>
      </c>
      <c r="B2792" s="11" t="s">
        <v>205</v>
      </c>
      <c r="C2792" s="17">
        <v>13</v>
      </c>
      <c r="D2792" s="11" t="s">
        <v>956</v>
      </c>
      <c r="E2792" s="11" t="s">
        <v>19972</v>
      </c>
      <c r="F2792" s="11">
        <v>21471992</v>
      </c>
      <c r="G2792" s="11" t="s">
        <v>21474</v>
      </c>
      <c r="H2792" s="11" t="s">
        <v>21475</v>
      </c>
      <c r="I2792" s="11" t="s">
        <v>8867</v>
      </c>
      <c r="J2792" s="11" t="s">
        <v>21476</v>
      </c>
      <c r="K2792" s="11" t="s">
        <v>7412</v>
      </c>
      <c r="L2792" s="11" t="s">
        <v>21477</v>
      </c>
      <c r="M2792" s="11" t="s">
        <v>7414</v>
      </c>
      <c r="N2792" s="12" t="s">
        <v>21478</v>
      </c>
      <c r="O2792" s="12" t="s">
        <v>21479</v>
      </c>
    </row>
    <row r="2793" spans="1:15" ht="15" customHeight="1" x14ac:dyDescent="0.3">
      <c r="A2793" s="11" t="s">
        <v>204</v>
      </c>
      <c r="B2793" s="11" t="s">
        <v>205</v>
      </c>
      <c r="C2793" s="17">
        <v>13</v>
      </c>
      <c r="D2793" s="11" t="s">
        <v>956</v>
      </c>
      <c r="E2793" s="11" t="s">
        <v>19972</v>
      </c>
      <c r="F2793" s="11">
        <v>21844455</v>
      </c>
      <c r="G2793" s="11" t="s">
        <v>21480</v>
      </c>
      <c r="H2793" s="11" t="s">
        <v>21481</v>
      </c>
      <c r="I2793" s="11" t="s">
        <v>8867</v>
      </c>
      <c r="J2793" s="11"/>
      <c r="K2793" s="11" t="s">
        <v>8900</v>
      </c>
      <c r="L2793" s="11" t="s">
        <v>21482</v>
      </c>
      <c r="M2793" s="11" t="s">
        <v>8756</v>
      </c>
      <c r="N2793" s="12" t="s">
        <v>21483</v>
      </c>
      <c r="O2793" s="12" t="s">
        <v>21484</v>
      </c>
    </row>
    <row r="2794" spans="1:15" ht="15" customHeight="1" x14ac:dyDescent="0.3">
      <c r="A2794" s="11" t="s">
        <v>204</v>
      </c>
      <c r="B2794" s="11" t="s">
        <v>205</v>
      </c>
      <c r="C2794" s="17">
        <v>13</v>
      </c>
      <c r="D2794" s="11" t="s">
        <v>956</v>
      </c>
      <c r="E2794" s="11" t="s">
        <v>19972</v>
      </c>
      <c r="F2794" s="11">
        <v>20491771</v>
      </c>
      <c r="G2794" s="11" t="s">
        <v>21485</v>
      </c>
      <c r="H2794" s="11" t="s">
        <v>21486</v>
      </c>
      <c r="I2794" s="11" t="s">
        <v>4200</v>
      </c>
      <c r="J2794" s="11"/>
      <c r="K2794" s="11" t="s">
        <v>7337</v>
      </c>
      <c r="L2794" s="11" t="s">
        <v>21487</v>
      </c>
      <c r="M2794" s="11" t="s">
        <v>10140</v>
      </c>
      <c r="N2794" s="12" t="s">
        <v>21488</v>
      </c>
      <c r="O2794" s="12" t="s">
        <v>21489</v>
      </c>
    </row>
    <row r="2795" spans="1:15" ht="15" customHeight="1" x14ac:dyDescent="0.3">
      <c r="A2795" s="11" t="s">
        <v>204</v>
      </c>
      <c r="B2795" s="11" t="s">
        <v>205</v>
      </c>
      <c r="C2795" s="17">
        <v>13</v>
      </c>
      <c r="D2795" s="11" t="s">
        <v>956</v>
      </c>
      <c r="E2795" s="11" t="s">
        <v>19972</v>
      </c>
      <c r="F2795" s="11">
        <v>20586780</v>
      </c>
      <c r="G2795" s="11" t="s">
        <v>21490</v>
      </c>
      <c r="H2795" s="11" t="s">
        <v>21491</v>
      </c>
      <c r="I2795" s="11" t="s">
        <v>2954</v>
      </c>
      <c r="J2795" s="11" t="s">
        <v>21492</v>
      </c>
      <c r="K2795" s="11" t="s">
        <v>7337</v>
      </c>
      <c r="L2795" s="11" t="s">
        <v>21493</v>
      </c>
      <c r="M2795" s="11" t="s">
        <v>7373</v>
      </c>
      <c r="N2795" s="12" t="s">
        <v>21494</v>
      </c>
      <c r="O2795" s="12" t="s">
        <v>21495</v>
      </c>
    </row>
    <row r="2796" spans="1:15" ht="15" customHeight="1" x14ac:dyDescent="0.3">
      <c r="A2796" s="11" t="s">
        <v>204</v>
      </c>
      <c r="B2796" s="11" t="s">
        <v>205</v>
      </c>
      <c r="C2796" s="17">
        <v>13</v>
      </c>
      <c r="D2796" s="11" t="s">
        <v>956</v>
      </c>
      <c r="E2796" s="11" t="s">
        <v>19972</v>
      </c>
      <c r="F2796" s="11">
        <v>21057749</v>
      </c>
      <c r="G2796" s="11" t="s">
        <v>21496</v>
      </c>
      <c r="H2796" s="11" t="s">
        <v>21497</v>
      </c>
      <c r="I2796" s="11" t="s">
        <v>4330</v>
      </c>
      <c r="J2796" s="11"/>
      <c r="K2796" s="11" t="s">
        <v>7536</v>
      </c>
      <c r="L2796" s="11" t="s">
        <v>21498</v>
      </c>
      <c r="M2796" s="11" t="s">
        <v>7414</v>
      </c>
      <c r="N2796" s="12" t="s">
        <v>21499</v>
      </c>
      <c r="O2796" s="12" t="s">
        <v>21500</v>
      </c>
    </row>
    <row r="2797" spans="1:15" ht="15" customHeight="1" x14ac:dyDescent="0.3">
      <c r="A2797" s="11" t="s">
        <v>204</v>
      </c>
      <c r="B2797" s="11" t="s">
        <v>205</v>
      </c>
      <c r="C2797" s="17">
        <v>13</v>
      </c>
      <c r="D2797" s="11" t="s">
        <v>956</v>
      </c>
      <c r="E2797" s="11" t="s">
        <v>19972</v>
      </c>
      <c r="F2797" s="11">
        <v>20624679</v>
      </c>
      <c r="G2797" s="11" t="s">
        <v>21501</v>
      </c>
      <c r="H2797" s="11" t="s">
        <v>21502</v>
      </c>
      <c r="I2797" s="11" t="s">
        <v>4330</v>
      </c>
      <c r="J2797" s="11" t="s">
        <v>21503</v>
      </c>
      <c r="K2797" s="11" t="s">
        <v>21504</v>
      </c>
      <c r="L2797" s="11" t="s">
        <v>21505</v>
      </c>
      <c r="M2797" s="11" t="s">
        <v>8756</v>
      </c>
      <c r="N2797" s="12" t="s">
        <v>21506</v>
      </c>
      <c r="O2797" s="12" t="s">
        <v>21507</v>
      </c>
    </row>
    <row r="2798" spans="1:15" ht="15" customHeight="1" x14ac:dyDescent="0.3">
      <c r="A2798" s="11" t="s">
        <v>204</v>
      </c>
      <c r="B2798" s="11" t="s">
        <v>205</v>
      </c>
      <c r="C2798" s="17">
        <v>13</v>
      </c>
      <c r="D2798" s="11" t="s">
        <v>956</v>
      </c>
      <c r="E2798" s="11" t="s">
        <v>19972</v>
      </c>
      <c r="F2798" s="11">
        <v>20507362</v>
      </c>
      <c r="G2798" s="11" t="s">
        <v>21508</v>
      </c>
      <c r="H2798" s="11" t="s">
        <v>21509</v>
      </c>
      <c r="I2798" s="11" t="s">
        <v>3401</v>
      </c>
      <c r="J2798" s="11"/>
      <c r="K2798" s="11" t="s">
        <v>7485</v>
      </c>
      <c r="L2798" s="11" t="s">
        <v>21510</v>
      </c>
      <c r="M2798" s="11" t="s">
        <v>7373</v>
      </c>
      <c r="N2798" s="12" t="s">
        <v>21511</v>
      </c>
      <c r="O2798" s="12" t="s">
        <v>21512</v>
      </c>
    </row>
    <row r="2799" spans="1:15" ht="15" customHeight="1" x14ac:dyDescent="0.3">
      <c r="A2799" s="11" t="s">
        <v>204</v>
      </c>
      <c r="B2799" s="11" t="s">
        <v>205</v>
      </c>
      <c r="C2799" s="17">
        <v>13</v>
      </c>
      <c r="D2799" s="11" t="s">
        <v>956</v>
      </c>
      <c r="E2799" s="11" t="s">
        <v>19972</v>
      </c>
      <c r="F2799" s="11">
        <v>20418069</v>
      </c>
      <c r="G2799" s="11" t="s">
        <v>21513</v>
      </c>
      <c r="H2799" s="11" t="s">
        <v>21514</v>
      </c>
      <c r="I2799" s="11" t="s">
        <v>658</v>
      </c>
      <c r="J2799" s="11" t="s">
        <v>21515</v>
      </c>
      <c r="K2799" s="11" t="s">
        <v>10218</v>
      </c>
      <c r="L2799" s="11" t="s">
        <v>21516</v>
      </c>
      <c r="M2799" s="11" t="s">
        <v>16616</v>
      </c>
      <c r="N2799" s="12" t="s">
        <v>21517</v>
      </c>
      <c r="O2799" s="12" t="s">
        <v>21518</v>
      </c>
    </row>
    <row r="2800" spans="1:15" ht="15" customHeight="1" x14ac:dyDescent="0.3">
      <c r="A2800" s="11" t="s">
        <v>204</v>
      </c>
      <c r="B2800" s="11" t="s">
        <v>205</v>
      </c>
      <c r="C2800" s="17">
        <v>13</v>
      </c>
      <c r="D2800" s="11" t="s">
        <v>956</v>
      </c>
      <c r="E2800" s="11" t="s">
        <v>19972</v>
      </c>
      <c r="F2800" s="11">
        <v>20163412</v>
      </c>
      <c r="G2800" s="11" t="s">
        <v>21519</v>
      </c>
      <c r="H2800" s="11" t="s">
        <v>21520</v>
      </c>
      <c r="I2800" s="11" t="s">
        <v>658</v>
      </c>
      <c r="J2800" s="11" t="s">
        <v>21521</v>
      </c>
      <c r="K2800" s="11" t="s">
        <v>7337</v>
      </c>
      <c r="L2800" s="11" t="s">
        <v>21522</v>
      </c>
      <c r="M2800" s="11" t="s">
        <v>7373</v>
      </c>
      <c r="N2800" s="12" t="s">
        <v>21523</v>
      </c>
      <c r="O2800" s="12" t="s">
        <v>21524</v>
      </c>
    </row>
    <row r="2801" spans="1:15" ht="15" customHeight="1" x14ac:dyDescent="0.3">
      <c r="A2801" s="11" t="s">
        <v>204</v>
      </c>
      <c r="B2801" s="11" t="s">
        <v>205</v>
      </c>
      <c r="C2801" s="17">
        <v>13</v>
      </c>
      <c r="D2801" s="11" t="s">
        <v>956</v>
      </c>
      <c r="E2801" s="11" t="s">
        <v>19972</v>
      </c>
      <c r="F2801" s="11">
        <v>20164846</v>
      </c>
      <c r="G2801" s="11" t="s">
        <v>21525</v>
      </c>
      <c r="H2801" s="11" t="s">
        <v>21526</v>
      </c>
      <c r="I2801" s="11" t="s">
        <v>658</v>
      </c>
      <c r="J2801" s="11" t="s">
        <v>21527</v>
      </c>
      <c r="K2801" s="11" t="s">
        <v>7412</v>
      </c>
      <c r="L2801" s="11" t="s">
        <v>21528</v>
      </c>
      <c r="M2801" s="11" t="s">
        <v>8240</v>
      </c>
      <c r="N2801" s="12" t="s">
        <v>21529</v>
      </c>
      <c r="O2801" s="12" t="s">
        <v>21530</v>
      </c>
    </row>
    <row r="2802" spans="1:15" ht="15" customHeight="1" x14ac:dyDescent="0.3">
      <c r="A2802" s="11" t="s">
        <v>204</v>
      </c>
      <c r="B2802" s="11" t="s">
        <v>205</v>
      </c>
      <c r="C2802" s="17">
        <v>13</v>
      </c>
      <c r="D2802" s="11" t="s">
        <v>956</v>
      </c>
      <c r="E2802" s="11" t="s">
        <v>19972</v>
      </c>
      <c r="F2802" s="11">
        <v>20463671</v>
      </c>
      <c r="G2802" s="11" t="s">
        <v>21252</v>
      </c>
      <c r="H2802" s="11" t="s">
        <v>21531</v>
      </c>
      <c r="I2802" s="11" t="s">
        <v>658</v>
      </c>
      <c r="J2802" s="11"/>
      <c r="K2802" s="11" t="s">
        <v>7412</v>
      </c>
      <c r="L2802" s="11" t="s">
        <v>21532</v>
      </c>
      <c r="M2802" s="11" t="s">
        <v>10068</v>
      </c>
      <c r="N2802" s="12" t="s">
        <v>21533</v>
      </c>
      <c r="O2802" s="12" t="s">
        <v>21534</v>
      </c>
    </row>
    <row r="2803" spans="1:15" ht="15" customHeight="1" x14ac:dyDescent="0.3">
      <c r="A2803" s="11" t="s">
        <v>204</v>
      </c>
      <c r="B2803" s="11" t="s">
        <v>205</v>
      </c>
      <c r="C2803" s="17">
        <v>13</v>
      </c>
      <c r="D2803" s="11" t="s">
        <v>956</v>
      </c>
      <c r="E2803" s="11" t="s">
        <v>19972</v>
      </c>
      <c r="F2803" s="11">
        <v>20130592</v>
      </c>
      <c r="G2803" s="11" t="s">
        <v>21535</v>
      </c>
      <c r="H2803" s="11" t="s">
        <v>21536</v>
      </c>
      <c r="I2803" s="11" t="s">
        <v>658</v>
      </c>
      <c r="J2803" s="11" t="s">
        <v>21537</v>
      </c>
      <c r="K2803" s="11" t="s">
        <v>7412</v>
      </c>
      <c r="L2803" s="11" t="s">
        <v>21538</v>
      </c>
      <c r="M2803" s="11" t="s">
        <v>7373</v>
      </c>
      <c r="N2803" s="12" t="s">
        <v>21539</v>
      </c>
      <c r="O2803" s="12" t="s">
        <v>21540</v>
      </c>
    </row>
    <row r="2804" spans="1:15" ht="15" customHeight="1" x14ac:dyDescent="0.3">
      <c r="A2804" s="11" t="s">
        <v>204</v>
      </c>
      <c r="B2804" s="11" t="s">
        <v>205</v>
      </c>
      <c r="C2804" s="17">
        <v>13</v>
      </c>
      <c r="D2804" s="11" t="s">
        <v>956</v>
      </c>
      <c r="E2804" s="11" t="s">
        <v>19972</v>
      </c>
      <c r="F2804" s="11">
        <v>20393479</v>
      </c>
      <c r="G2804" s="11" t="s">
        <v>21541</v>
      </c>
      <c r="H2804" s="11" t="s">
        <v>21542</v>
      </c>
      <c r="I2804" s="11" t="s">
        <v>653</v>
      </c>
      <c r="J2804" s="11" t="s">
        <v>21543</v>
      </c>
      <c r="K2804" s="11" t="s">
        <v>7412</v>
      </c>
      <c r="L2804" s="11" t="s">
        <v>21544</v>
      </c>
      <c r="M2804" s="11" t="s">
        <v>7350</v>
      </c>
      <c r="N2804" s="12" t="s">
        <v>21545</v>
      </c>
      <c r="O2804" s="12" t="s">
        <v>21546</v>
      </c>
    </row>
    <row r="2805" spans="1:15" ht="15" customHeight="1" x14ac:dyDescent="0.3">
      <c r="A2805" s="11" t="s">
        <v>204</v>
      </c>
      <c r="B2805" s="11" t="s">
        <v>205</v>
      </c>
      <c r="C2805" s="17">
        <v>13</v>
      </c>
      <c r="D2805" s="11" t="s">
        <v>956</v>
      </c>
      <c r="E2805" s="11" t="s">
        <v>19972</v>
      </c>
      <c r="F2805" s="11">
        <v>20357813</v>
      </c>
      <c r="G2805" s="11" t="s">
        <v>21547</v>
      </c>
      <c r="H2805" s="11" t="s">
        <v>21548</v>
      </c>
      <c r="I2805" s="11" t="s">
        <v>653</v>
      </c>
      <c r="J2805" s="11" t="s">
        <v>13839</v>
      </c>
      <c r="K2805" s="11" t="s">
        <v>7412</v>
      </c>
      <c r="L2805" s="11" t="s">
        <v>21549</v>
      </c>
      <c r="M2805" s="11" t="s">
        <v>16616</v>
      </c>
      <c r="N2805" s="12" t="s">
        <v>21550</v>
      </c>
      <c r="O2805" s="12" t="s">
        <v>21551</v>
      </c>
    </row>
    <row r="2806" spans="1:15" ht="15" customHeight="1" x14ac:dyDescent="0.3">
      <c r="A2806" s="11" t="s">
        <v>204</v>
      </c>
      <c r="B2806" s="11" t="s">
        <v>205</v>
      </c>
      <c r="C2806" s="17">
        <v>13</v>
      </c>
      <c r="D2806" s="11" t="s">
        <v>956</v>
      </c>
      <c r="E2806" s="11" t="s">
        <v>19972</v>
      </c>
      <c r="F2806" s="11">
        <v>20331448</v>
      </c>
      <c r="G2806" s="11" t="s">
        <v>21552</v>
      </c>
      <c r="H2806" s="11" t="s">
        <v>21553</v>
      </c>
      <c r="I2806" s="11" t="s">
        <v>653</v>
      </c>
      <c r="J2806" s="11" t="s">
        <v>21554</v>
      </c>
      <c r="K2806" s="11" t="s">
        <v>7337</v>
      </c>
      <c r="L2806" s="11" t="s">
        <v>21555</v>
      </c>
      <c r="M2806" s="11" t="s">
        <v>16616</v>
      </c>
      <c r="N2806" s="12" t="s">
        <v>21556</v>
      </c>
      <c r="O2806" s="12" t="s">
        <v>21557</v>
      </c>
    </row>
    <row r="2807" spans="1:15" ht="15" customHeight="1" x14ac:dyDescent="0.3">
      <c r="A2807" s="11" t="s">
        <v>204</v>
      </c>
      <c r="B2807" s="11" t="s">
        <v>205</v>
      </c>
      <c r="C2807" s="17">
        <v>13</v>
      </c>
      <c r="D2807" s="11" t="s">
        <v>956</v>
      </c>
      <c r="E2807" s="11" t="s">
        <v>19972</v>
      </c>
      <c r="F2807" s="11">
        <v>19945626</v>
      </c>
      <c r="G2807" s="11" t="s">
        <v>21558</v>
      </c>
      <c r="H2807" s="11" t="s">
        <v>21559</v>
      </c>
      <c r="I2807" s="11" t="s">
        <v>2448</v>
      </c>
      <c r="J2807" s="11"/>
      <c r="K2807" s="11" t="s">
        <v>7653</v>
      </c>
      <c r="L2807" s="11" t="s">
        <v>21560</v>
      </c>
      <c r="M2807" s="11" t="s">
        <v>8188</v>
      </c>
      <c r="N2807" s="12" t="s">
        <v>21561</v>
      </c>
      <c r="O2807" s="12" t="s">
        <v>21562</v>
      </c>
    </row>
    <row r="2808" spans="1:15" ht="15" customHeight="1" x14ac:dyDescent="0.3">
      <c r="A2808" s="11" t="s">
        <v>204</v>
      </c>
      <c r="B2808" s="11" t="s">
        <v>205</v>
      </c>
      <c r="C2808" s="17">
        <v>13</v>
      </c>
      <c r="D2808" s="11" t="s">
        <v>956</v>
      </c>
      <c r="E2808" s="11" t="s">
        <v>19972</v>
      </c>
      <c r="F2808" s="11">
        <v>19903181</v>
      </c>
      <c r="G2808" s="11" t="s">
        <v>21563</v>
      </c>
      <c r="H2808" s="11" t="s">
        <v>21564</v>
      </c>
      <c r="I2808" s="11" t="s">
        <v>2448</v>
      </c>
      <c r="J2808" s="11" t="s">
        <v>12104</v>
      </c>
      <c r="K2808" s="11" t="s">
        <v>7337</v>
      </c>
      <c r="L2808" s="11" t="s">
        <v>21565</v>
      </c>
      <c r="M2808" s="11" t="s">
        <v>8240</v>
      </c>
      <c r="N2808" s="12" t="s">
        <v>21566</v>
      </c>
      <c r="O2808" s="12" t="s">
        <v>21567</v>
      </c>
    </row>
    <row r="2809" spans="1:15" ht="15" customHeight="1" x14ac:dyDescent="0.3">
      <c r="A2809" s="11" t="s">
        <v>204</v>
      </c>
      <c r="B2809" s="11" t="s">
        <v>205</v>
      </c>
      <c r="C2809" s="17">
        <v>13</v>
      </c>
      <c r="D2809" s="11" t="s">
        <v>956</v>
      </c>
      <c r="E2809" s="11" t="s">
        <v>19972</v>
      </c>
      <c r="F2809" s="11">
        <v>19945624</v>
      </c>
      <c r="G2809" s="11" t="s">
        <v>21288</v>
      </c>
      <c r="H2809" s="11" t="s">
        <v>21568</v>
      </c>
      <c r="I2809" s="11" t="s">
        <v>2448</v>
      </c>
      <c r="J2809" s="11"/>
      <c r="K2809" s="11" t="s">
        <v>7653</v>
      </c>
      <c r="L2809" s="11" t="s">
        <v>21569</v>
      </c>
      <c r="M2809" s="11" t="s">
        <v>7734</v>
      </c>
      <c r="N2809" s="12" t="s">
        <v>21570</v>
      </c>
      <c r="O2809" s="12" t="s">
        <v>21571</v>
      </c>
    </row>
    <row r="2810" spans="1:15" ht="15" customHeight="1" x14ac:dyDescent="0.3">
      <c r="A2810" s="11" t="s">
        <v>204</v>
      </c>
      <c r="B2810" s="11" t="s">
        <v>205</v>
      </c>
      <c r="C2810" s="17">
        <v>13</v>
      </c>
      <c r="D2810" s="11" t="s">
        <v>956</v>
      </c>
      <c r="E2810" s="11" t="s">
        <v>19972</v>
      </c>
      <c r="F2810" s="11">
        <v>20055907</v>
      </c>
      <c r="G2810" s="11" t="s">
        <v>21572</v>
      </c>
      <c r="H2810" s="11" t="s">
        <v>21573</v>
      </c>
      <c r="I2810" s="11" t="s">
        <v>2448</v>
      </c>
      <c r="J2810" s="11"/>
      <c r="K2810" s="11" t="s">
        <v>21574</v>
      </c>
      <c r="L2810" s="11" t="s">
        <v>21575</v>
      </c>
      <c r="M2810" s="11" t="s">
        <v>7734</v>
      </c>
      <c r="N2810" s="12" t="s">
        <v>21576</v>
      </c>
      <c r="O2810" s="12" t="s">
        <v>21577</v>
      </c>
    </row>
    <row r="2811" spans="1:15" ht="15" customHeight="1" x14ac:dyDescent="0.3">
      <c r="A2811" s="11" t="s">
        <v>204</v>
      </c>
      <c r="B2811" s="11" t="s">
        <v>205</v>
      </c>
      <c r="C2811" s="17">
        <v>13</v>
      </c>
      <c r="D2811" s="11" t="s">
        <v>956</v>
      </c>
      <c r="E2811" s="11" t="s">
        <v>19972</v>
      </c>
      <c r="F2811" s="11">
        <v>19945625</v>
      </c>
      <c r="G2811" s="11" t="s">
        <v>21578</v>
      </c>
      <c r="H2811" s="11" t="s">
        <v>21579</v>
      </c>
      <c r="I2811" s="11" t="s">
        <v>2448</v>
      </c>
      <c r="J2811" s="11"/>
      <c r="K2811" s="11" t="s">
        <v>7653</v>
      </c>
      <c r="L2811" s="11" t="s">
        <v>21580</v>
      </c>
      <c r="M2811" s="11" t="s">
        <v>10352</v>
      </c>
      <c r="N2811" s="12" t="s">
        <v>21581</v>
      </c>
      <c r="O2811" s="12" t="s">
        <v>21582</v>
      </c>
    </row>
    <row r="2812" spans="1:15" ht="15" customHeight="1" x14ac:dyDescent="0.3">
      <c r="A2812" s="11" t="s">
        <v>204</v>
      </c>
      <c r="B2812" s="11" t="s">
        <v>205</v>
      </c>
      <c r="C2812" s="17">
        <v>13</v>
      </c>
      <c r="D2812" s="11" t="s">
        <v>956</v>
      </c>
      <c r="E2812" s="11" t="s">
        <v>19972</v>
      </c>
      <c r="F2812" s="11">
        <v>20739945</v>
      </c>
      <c r="G2812" s="11" t="s">
        <v>21583</v>
      </c>
      <c r="H2812" s="11" t="s">
        <v>21584</v>
      </c>
      <c r="I2812" s="11" t="s">
        <v>662</v>
      </c>
      <c r="J2812" s="11" t="s">
        <v>21585</v>
      </c>
      <c r="K2812" s="11" t="s">
        <v>7412</v>
      </c>
      <c r="L2812" s="11" t="s">
        <v>21586</v>
      </c>
      <c r="M2812" s="11" t="s">
        <v>7414</v>
      </c>
      <c r="N2812" s="12" t="s">
        <v>21587</v>
      </c>
      <c r="O2812" s="12" t="s">
        <v>21588</v>
      </c>
    </row>
    <row r="2813" spans="1:15" ht="15" customHeight="1" x14ac:dyDescent="0.3">
      <c r="A2813" s="11" t="s">
        <v>204</v>
      </c>
      <c r="B2813" s="11" t="s">
        <v>205</v>
      </c>
      <c r="C2813" s="17">
        <v>13</v>
      </c>
      <c r="D2813" s="11" t="s">
        <v>956</v>
      </c>
      <c r="E2813" s="11" t="s">
        <v>19972</v>
      </c>
      <c r="F2813" s="11">
        <v>20716209</v>
      </c>
      <c r="G2813" s="11" t="s">
        <v>21589</v>
      </c>
      <c r="H2813" s="11" t="s">
        <v>21590</v>
      </c>
      <c r="I2813" s="11" t="s">
        <v>662</v>
      </c>
      <c r="J2813" s="11" t="s">
        <v>21591</v>
      </c>
      <c r="K2813" s="11" t="s">
        <v>7337</v>
      </c>
      <c r="L2813" s="11" t="s">
        <v>21592</v>
      </c>
      <c r="M2813" s="11" t="s">
        <v>7734</v>
      </c>
      <c r="N2813" s="12" t="s">
        <v>21593</v>
      </c>
      <c r="O2813" s="12" t="s">
        <v>21594</v>
      </c>
    </row>
    <row r="2814" spans="1:15" ht="15" customHeight="1" x14ac:dyDescent="0.3">
      <c r="A2814" s="11" t="s">
        <v>204</v>
      </c>
      <c r="B2814" s="11" t="s">
        <v>205</v>
      </c>
      <c r="C2814" s="17">
        <v>13</v>
      </c>
      <c r="D2814" s="11" t="s">
        <v>956</v>
      </c>
      <c r="E2814" s="11" t="s">
        <v>19972</v>
      </c>
      <c r="F2814" s="11">
        <v>20456391</v>
      </c>
      <c r="G2814" s="11" t="s">
        <v>21595</v>
      </c>
      <c r="H2814" s="11" t="s">
        <v>21596</v>
      </c>
      <c r="I2814" s="11" t="s">
        <v>662</v>
      </c>
      <c r="J2814" s="11"/>
      <c r="K2814" s="11" t="s">
        <v>7561</v>
      </c>
      <c r="L2814" s="11" t="s">
        <v>21597</v>
      </c>
      <c r="M2814" s="11" t="s">
        <v>8240</v>
      </c>
      <c r="N2814" s="12" t="s">
        <v>21598</v>
      </c>
      <c r="O2814" s="12" t="s">
        <v>21599</v>
      </c>
    </row>
    <row r="2815" spans="1:15" ht="15" customHeight="1" x14ac:dyDescent="0.3">
      <c r="A2815" s="11" t="s">
        <v>204</v>
      </c>
      <c r="B2815" s="11" t="s">
        <v>205</v>
      </c>
      <c r="C2815" s="17">
        <v>13</v>
      </c>
      <c r="D2815" s="11" t="s">
        <v>956</v>
      </c>
      <c r="E2815" s="11" t="s">
        <v>19972</v>
      </c>
      <c r="F2815" s="11">
        <v>20695852</v>
      </c>
      <c r="G2815" s="11" t="s">
        <v>21600</v>
      </c>
      <c r="H2815" s="11" t="s">
        <v>21601</v>
      </c>
      <c r="I2815" s="11" t="s">
        <v>1294</v>
      </c>
      <c r="J2815" s="11"/>
      <c r="K2815" s="11" t="s">
        <v>18575</v>
      </c>
      <c r="L2815" s="11" t="s">
        <v>21602</v>
      </c>
      <c r="M2815" s="11" t="s">
        <v>7734</v>
      </c>
      <c r="N2815" s="12" t="s">
        <v>21603</v>
      </c>
      <c r="O2815" s="12" t="s">
        <v>21604</v>
      </c>
    </row>
    <row r="2816" spans="1:15" ht="15" customHeight="1" x14ac:dyDescent="0.3">
      <c r="A2816" s="11" t="s">
        <v>204</v>
      </c>
      <c r="B2816" s="11" t="s">
        <v>205</v>
      </c>
      <c r="C2816" s="17">
        <v>13</v>
      </c>
      <c r="D2816" s="11" t="s">
        <v>956</v>
      </c>
      <c r="E2816" s="11" t="s">
        <v>19972</v>
      </c>
      <c r="F2816" s="11">
        <v>20695865</v>
      </c>
      <c r="G2816" s="11" t="s">
        <v>21605</v>
      </c>
      <c r="H2816" s="11" t="s">
        <v>21606</v>
      </c>
      <c r="I2816" s="11" t="s">
        <v>1294</v>
      </c>
      <c r="J2816" s="11"/>
      <c r="K2816" s="11" t="s">
        <v>18575</v>
      </c>
      <c r="L2816" s="11" t="s">
        <v>21607</v>
      </c>
      <c r="M2816" s="11" t="s">
        <v>8756</v>
      </c>
      <c r="N2816" s="12" t="s">
        <v>21608</v>
      </c>
      <c r="O2816" s="12" t="s">
        <v>21609</v>
      </c>
    </row>
    <row r="2817" spans="1:15" ht="15" customHeight="1" x14ac:dyDescent="0.3">
      <c r="A2817" s="11" t="s">
        <v>204</v>
      </c>
      <c r="B2817" s="11" t="s">
        <v>205</v>
      </c>
      <c r="C2817" s="17">
        <v>13</v>
      </c>
      <c r="D2817" s="11" t="s">
        <v>956</v>
      </c>
      <c r="E2817" s="11" t="s">
        <v>19972</v>
      </c>
      <c r="F2817" s="11">
        <v>20447485</v>
      </c>
      <c r="G2817" s="11" t="s">
        <v>21610</v>
      </c>
      <c r="H2817" s="11" t="s">
        <v>21611</v>
      </c>
      <c r="I2817" s="11" t="s">
        <v>13846</v>
      </c>
      <c r="J2817" s="11"/>
      <c r="K2817" s="11" t="s">
        <v>7653</v>
      </c>
      <c r="L2817" s="11" t="s">
        <v>21612</v>
      </c>
      <c r="M2817" s="11" t="s">
        <v>7734</v>
      </c>
      <c r="N2817" s="12" t="s">
        <v>21613</v>
      </c>
      <c r="O2817" s="12" t="s">
        <v>21614</v>
      </c>
    </row>
    <row r="2818" spans="1:15" ht="15" customHeight="1" x14ac:dyDescent="0.3">
      <c r="A2818" s="11" t="s">
        <v>204</v>
      </c>
      <c r="B2818" s="11" t="s">
        <v>205</v>
      </c>
      <c r="C2818" s="17">
        <v>13</v>
      </c>
      <c r="D2818" s="11" t="s">
        <v>956</v>
      </c>
      <c r="E2818" s="11" t="s">
        <v>19972</v>
      </c>
      <c r="F2818" s="11">
        <v>19647418</v>
      </c>
      <c r="G2818" s="11" t="s">
        <v>21615</v>
      </c>
      <c r="H2818" s="11" t="s">
        <v>21616</v>
      </c>
      <c r="I2818" s="11" t="s">
        <v>2453</v>
      </c>
      <c r="J2818" s="11" t="s">
        <v>21617</v>
      </c>
      <c r="K2818" s="11" t="s">
        <v>10218</v>
      </c>
      <c r="L2818" s="11" t="s">
        <v>21618</v>
      </c>
      <c r="M2818" s="11" t="s">
        <v>7414</v>
      </c>
      <c r="N2818" s="12" t="s">
        <v>21619</v>
      </c>
      <c r="O2818" s="12" t="s">
        <v>21620</v>
      </c>
    </row>
    <row r="2819" spans="1:15" ht="15" customHeight="1" x14ac:dyDescent="0.3">
      <c r="A2819" s="11" t="s">
        <v>204</v>
      </c>
      <c r="B2819" s="11" t="s">
        <v>205</v>
      </c>
      <c r="C2819" s="17">
        <v>13</v>
      </c>
      <c r="D2819" s="11" t="s">
        <v>956</v>
      </c>
      <c r="E2819" s="11" t="s">
        <v>19972</v>
      </c>
      <c r="F2819" s="11">
        <v>19292719</v>
      </c>
      <c r="G2819" s="11" t="s">
        <v>21621</v>
      </c>
      <c r="H2819" s="11" t="s">
        <v>21622</v>
      </c>
      <c r="I2819" s="11" t="s">
        <v>8995</v>
      </c>
      <c r="J2819" s="11" t="s">
        <v>21623</v>
      </c>
      <c r="K2819" s="11" t="s">
        <v>7337</v>
      </c>
      <c r="L2819" s="11" t="s">
        <v>21624</v>
      </c>
      <c r="M2819" s="11" t="s">
        <v>8240</v>
      </c>
      <c r="N2819" s="12" t="s">
        <v>21625</v>
      </c>
      <c r="O2819" s="12" t="s">
        <v>21626</v>
      </c>
    </row>
    <row r="2820" spans="1:15" ht="15" customHeight="1" x14ac:dyDescent="0.3">
      <c r="A2820" s="11" t="s">
        <v>204</v>
      </c>
      <c r="B2820" s="11" t="s">
        <v>205</v>
      </c>
      <c r="C2820" s="17">
        <v>13</v>
      </c>
      <c r="D2820" s="11" t="s">
        <v>956</v>
      </c>
      <c r="E2820" s="11" t="s">
        <v>19972</v>
      </c>
      <c r="F2820" s="11">
        <v>19120338</v>
      </c>
      <c r="G2820" s="11" t="s">
        <v>21627</v>
      </c>
      <c r="H2820" s="11" t="s">
        <v>21628</v>
      </c>
      <c r="I2820" s="11" t="s">
        <v>8995</v>
      </c>
      <c r="J2820" s="11" t="s">
        <v>21629</v>
      </c>
      <c r="K2820" s="11" t="s">
        <v>7337</v>
      </c>
      <c r="L2820" s="11" t="s">
        <v>21630</v>
      </c>
      <c r="M2820" s="11" t="s">
        <v>8240</v>
      </c>
      <c r="N2820" s="12" t="s">
        <v>21631</v>
      </c>
      <c r="O2820" s="12" t="s">
        <v>21632</v>
      </c>
    </row>
    <row r="2821" spans="1:15" ht="15" customHeight="1" x14ac:dyDescent="0.3">
      <c r="A2821" s="11" t="s">
        <v>204</v>
      </c>
      <c r="B2821" s="11" t="s">
        <v>205</v>
      </c>
      <c r="C2821" s="17">
        <v>13</v>
      </c>
      <c r="D2821" s="11" t="s">
        <v>956</v>
      </c>
      <c r="E2821" s="11" t="s">
        <v>19972</v>
      </c>
      <c r="F2821" s="11">
        <v>19016709</v>
      </c>
      <c r="G2821" s="11" t="s">
        <v>21633</v>
      </c>
      <c r="H2821" s="11" t="s">
        <v>21634</v>
      </c>
      <c r="I2821" s="11" t="s">
        <v>4261</v>
      </c>
      <c r="J2821" s="11" t="s">
        <v>18746</v>
      </c>
      <c r="K2821" s="11" t="s">
        <v>7337</v>
      </c>
      <c r="L2821" s="11" t="s">
        <v>21635</v>
      </c>
      <c r="M2821" s="11" t="s">
        <v>8240</v>
      </c>
      <c r="N2821" s="12" t="s">
        <v>21636</v>
      </c>
      <c r="O2821" s="12" t="s">
        <v>21637</v>
      </c>
    </row>
    <row r="2822" spans="1:15" ht="15" customHeight="1" x14ac:dyDescent="0.3">
      <c r="A2822" s="11" t="s">
        <v>204</v>
      </c>
      <c r="B2822" s="11" t="s">
        <v>205</v>
      </c>
      <c r="C2822" s="17">
        <v>13</v>
      </c>
      <c r="D2822" s="11" t="s">
        <v>956</v>
      </c>
      <c r="E2822" s="11" t="s">
        <v>19972</v>
      </c>
      <c r="F2822" s="11">
        <v>19528426</v>
      </c>
      <c r="G2822" s="11" t="s">
        <v>21638</v>
      </c>
      <c r="H2822" s="11" t="s">
        <v>21639</v>
      </c>
      <c r="I2822" s="11" t="s">
        <v>3557</v>
      </c>
      <c r="J2822" s="11"/>
      <c r="K2822" s="11" t="s">
        <v>8900</v>
      </c>
      <c r="L2822" s="11" t="s">
        <v>21640</v>
      </c>
      <c r="M2822" s="11" t="s">
        <v>7373</v>
      </c>
      <c r="N2822" s="12" t="s">
        <v>21641</v>
      </c>
      <c r="O2822" s="12" t="s">
        <v>21642</v>
      </c>
    </row>
    <row r="2823" spans="1:15" ht="15" customHeight="1" x14ac:dyDescent="0.3">
      <c r="A2823" s="11" t="s">
        <v>204</v>
      </c>
      <c r="B2823" s="11" t="s">
        <v>205</v>
      </c>
      <c r="C2823" s="17">
        <v>13</v>
      </c>
      <c r="D2823" s="11" t="s">
        <v>956</v>
      </c>
      <c r="E2823" s="11" t="s">
        <v>19972</v>
      </c>
      <c r="F2823" s="11">
        <v>19375894</v>
      </c>
      <c r="G2823" s="11" t="s">
        <v>21643</v>
      </c>
      <c r="H2823" s="11" t="s">
        <v>21644</v>
      </c>
      <c r="I2823" s="11" t="s">
        <v>9026</v>
      </c>
      <c r="J2823" s="11" t="s">
        <v>21645</v>
      </c>
      <c r="K2823" s="11" t="s">
        <v>10218</v>
      </c>
      <c r="L2823" s="11" t="s">
        <v>21646</v>
      </c>
      <c r="M2823" s="11" t="s">
        <v>7520</v>
      </c>
      <c r="N2823" s="12" t="s">
        <v>21647</v>
      </c>
      <c r="O2823" s="12" t="s">
        <v>21648</v>
      </c>
    </row>
    <row r="2824" spans="1:15" ht="15" customHeight="1" x14ac:dyDescent="0.3">
      <c r="A2824" s="11" t="s">
        <v>204</v>
      </c>
      <c r="B2824" s="11" t="s">
        <v>205</v>
      </c>
      <c r="C2824" s="17">
        <v>13</v>
      </c>
      <c r="D2824" s="11" t="s">
        <v>956</v>
      </c>
      <c r="E2824" s="11" t="s">
        <v>19972</v>
      </c>
      <c r="F2824" s="11">
        <v>19120339</v>
      </c>
      <c r="G2824" s="11" t="s">
        <v>21649</v>
      </c>
      <c r="H2824" s="11" t="s">
        <v>21650</v>
      </c>
      <c r="I2824" s="11" t="s">
        <v>3562</v>
      </c>
      <c r="J2824" s="11" t="s">
        <v>9001</v>
      </c>
      <c r="K2824" s="11" t="s">
        <v>7337</v>
      </c>
      <c r="L2824" s="11" t="s">
        <v>21651</v>
      </c>
      <c r="M2824" s="11" t="s">
        <v>7734</v>
      </c>
      <c r="N2824" s="12" t="s">
        <v>21652</v>
      </c>
      <c r="O2824" s="12" t="s">
        <v>21653</v>
      </c>
    </row>
    <row r="2825" spans="1:15" ht="15" customHeight="1" x14ac:dyDescent="0.3">
      <c r="A2825" s="11" t="s">
        <v>204</v>
      </c>
      <c r="B2825" s="11" t="s">
        <v>205</v>
      </c>
      <c r="C2825" s="17">
        <v>13</v>
      </c>
      <c r="D2825" s="11" t="s">
        <v>956</v>
      </c>
      <c r="E2825" s="11" t="s">
        <v>19972</v>
      </c>
      <c r="F2825" s="11">
        <v>19663869</v>
      </c>
      <c r="G2825" s="11" t="s">
        <v>21654</v>
      </c>
      <c r="H2825" s="11" t="s">
        <v>21655</v>
      </c>
      <c r="I2825" s="11" t="s">
        <v>1907</v>
      </c>
      <c r="J2825" s="11" t="s">
        <v>21656</v>
      </c>
      <c r="K2825" s="11" t="s">
        <v>7337</v>
      </c>
      <c r="L2825" s="11" t="s">
        <v>21657</v>
      </c>
      <c r="M2825" s="11" t="s">
        <v>7350</v>
      </c>
      <c r="N2825" s="12" t="s">
        <v>21658</v>
      </c>
      <c r="O2825" s="12" t="s">
        <v>21659</v>
      </c>
    </row>
    <row r="2826" spans="1:15" ht="15" customHeight="1" x14ac:dyDescent="0.3">
      <c r="A2826" s="11" t="s">
        <v>204</v>
      </c>
      <c r="B2826" s="11" t="s">
        <v>205</v>
      </c>
      <c r="C2826" s="17">
        <v>13</v>
      </c>
      <c r="D2826" s="11" t="s">
        <v>956</v>
      </c>
      <c r="E2826" s="11" t="s">
        <v>19972</v>
      </c>
      <c r="F2826" s="11">
        <v>20055845</v>
      </c>
      <c r="G2826" s="11" t="s">
        <v>21660</v>
      </c>
      <c r="H2826" s="11" t="s">
        <v>21661</v>
      </c>
      <c r="I2826" s="11" t="s">
        <v>1907</v>
      </c>
      <c r="J2826" s="11"/>
      <c r="K2826" s="11" t="s">
        <v>7561</v>
      </c>
      <c r="L2826" s="11" t="s">
        <v>21662</v>
      </c>
      <c r="M2826" s="11" t="s">
        <v>8240</v>
      </c>
      <c r="N2826" s="12" t="s">
        <v>21663</v>
      </c>
      <c r="O2826" s="12" t="s">
        <v>21664</v>
      </c>
    </row>
    <row r="2827" spans="1:15" ht="15" customHeight="1" x14ac:dyDescent="0.3">
      <c r="A2827" s="11" t="s">
        <v>204</v>
      </c>
      <c r="B2827" s="11" t="s">
        <v>205</v>
      </c>
      <c r="C2827" s="17">
        <v>13</v>
      </c>
      <c r="D2827" s="11" t="s">
        <v>956</v>
      </c>
      <c r="E2827" s="11" t="s">
        <v>19972</v>
      </c>
      <c r="F2827" s="11">
        <v>19067702</v>
      </c>
      <c r="G2827" s="11" t="s">
        <v>21665</v>
      </c>
      <c r="H2827" s="11" t="s">
        <v>21666</v>
      </c>
      <c r="I2827" s="11" t="s">
        <v>3567</v>
      </c>
      <c r="J2827" s="11" t="s">
        <v>9089</v>
      </c>
      <c r="K2827" s="11" t="s">
        <v>7337</v>
      </c>
      <c r="L2827" s="11" t="s">
        <v>21667</v>
      </c>
      <c r="M2827" s="11" t="s">
        <v>8756</v>
      </c>
      <c r="N2827" s="12" t="s">
        <v>21668</v>
      </c>
      <c r="O2827" s="12" t="s">
        <v>21669</v>
      </c>
    </row>
    <row r="2828" spans="1:15" ht="15" customHeight="1" x14ac:dyDescent="0.3">
      <c r="A2828" s="11" t="s">
        <v>204</v>
      </c>
      <c r="B2828" s="11" t="s">
        <v>205</v>
      </c>
      <c r="C2828" s="17">
        <v>13</v>
      </c>
      <c r="D2828" s="11" t="s">
        <v>956</v>
      </c>
      <c r="E2828" s="11" t="s">
        <v>19972</v>
      </c>
      <c r="F2828" s="11">
        <v>19734986</v>
      </c>
      <c r="G2828" s="11" t="s">
        <v>21670</v>
      </c>
      <c r="H2828" s="11" t="s">
        <v>21671</v>
      </c>
      <c r="I2828" s="11" t="s">
        <v>1535</v>
      </c>
      <c r="J2828" s="11"/>
      <c r="K2828" s="11" t="s">
        <v>7536</v>
      </c>
      <c r="L2828" s="11" t="s">
        <v>21672</v>
      </c>
      <c r="M2828" s="11" t="s">
        <v>16616</v>
      </c>
      <c r="N2828" s="12" t="s">
        <v>21673</v>
      </c>
      <c r="O2828" s="12" t="s">
        <v>21674</v>
      </c>
    </row>
    <row r="2829" spans="1:15" ht="15" customHeight="1" x14ac:dyDescent="0.3">
      <c r="A2829" s="11" t="s">
        <v>204</v>
      </c>
      <c r="B2829" s="11" t="s">
        <v>205</v>
      </c>
      <c r="C2829" s="17">
        <v>13</v>
      </c>
      <c r="D2829" s="11" t="s">
        <v>956</v>
      </c>
      <c r="E2829" s="11" t="s">
        <v>19972</v>
      </c>
      <c r="F2829" s="11">
        <v>19197535</v>
      </c>
      <c r="G2829" s="11" t="s">
        <v>21675</v>
      </c>
      <c r="H2829" s="11" t="s">
        <v>21676</v>
      </c>
      <c r="I2829" s="11" t="s">
        <v>1535</v>
      </c>
      <c r="J2829" s="11"/>
      <c r="K2829" s="11" t="s">
        <v>7536</v>
      </c>
      <c r="L2829" s="11" t="s">
        <v>21677</v>
      </c>
      <c r="M2829" s="11" t="s">
        <v>7373</v>
      </c>
      <c r="N2829" s="12" t="s">
        <v>21678</v>
      </c>
      <c r="O2829" s="12" t="s">
        <v>21679</v>
      </c>
    </row>
    <row r="2830" spans="1:15" ht="15" customHeight="1" x14ac:dyDescent="0.3">
      <c r="A2830" s="11" t="s">
        <v>204</v>
      </c>
      <c r="B2830" s="11" t="s">
        <v>205</v>
      </c>
      <c r="C2830" s="17">
        <v>13</v>
      </c>
      <c r="D2830" s="11" t="s">
        <v>956</v>
      </c>
      <c r="E2830" s="11" t="s">
        <v>19972</v>
      </c>
      <c r="F2830" s="11">
        <v>18528435</v>
      </c>
      <c r="G2830" s="11" t="s">
        <v>21680</v>
      </c>
      <c r="H2830" s="11" t="s">
        <v>21681</v>
      </c>
      <c r="I2830" s="11" t="s">
        <v>737</v>
      </c>
      <c r="J2830" s="11" t="s">
        <v>21682</v>
      </c>
      <c r="K2830" s="11" t="s">
        <v>7412</v>
      </c>
      <c r="L2830" s="11" t="s">
        <v>21683</v>
      </c>
      <c r="M2830" s="11" t="s">
        <v>7373</v>
      </c>
      <c r="N2830" s="12" t="s">
        <v>21684</v>
      </c>
      <c r="O2830" s="12" t="s">
        <v>21685</v>
      </c>
    </row>
    <row r="2831" spans="1:15" ht="15" customHeight="1" x14ac:dyDescent="0.3">
      <c r="A2831" s="11" t="s">
        <v>204</v>
      </c>
      <c r="B2831" s="11" t="s">
        <v>205</v>
      </c>
      <c r="C2831" s="17">
        <v>13</v>
      </c>
      <c r="D2831" s="11" t="s">
        <v>956</v>
      </c>
      <c r="E2831" s="11" t="s">
        <v>19972</v>
      </c>
      <c r="F2831" s="11">
        <v>18412804</v>
      </c>
      <c r="G2831" s="11" t="s">
        <v>20691</v>
      </c>
      <c r="H2831" s="11" t="s">
        <v>21686</v>
      </c>
      <c r="I2831" s="11" t="s">
        <v>661</v>
      </c>
      <c r="J2831" s="11"/>
      <c r="K2831" s="11" t="s">
        <v>18575</v>
      </c>
      <c r="L2831" s="11" t="s">
        <v>21687</v>
      </c>
      <c r="M2831" s="11" t="s">
        <v>7350</v>
      </c>
      <c r="N2831" s="12" t="s">
        <v>21688</v>
      </c>
      <c r="O2831" s="12" t="s">
        <v>21689</v>
      </c>
    </row>
    <row r="2832" spans="1:15" ht="15" customHeight="1" x14ac:dyDescent="0.3">
      <c r="A2832" s="11" t="s">
        <v>204</v>
      </c>
      <c r="B2832" s="11" t="s">
        <v>205</v>
      </c>
      <c r="C2832" s="17">
        <v>13</v>
      </c>
      <c r="D2832" s="11" t="s">
        <v>956</v>
      </c>
      <c r="E2832" s="11" t="s">
        <v>19972</v>
      </c>
      <c r="F2832" s="11">
        <v>17986308</v>
      </c>
      <c r="G2832" s="11" t="s">
        <v>21690</v>
      </c>
      <c r="H2832" s="11" t="s">
        <v>21691</v>
      </c>
      <c r="I2832" s="11" t="s">
        <v>1919</v>
      </c>
      <c r="J2832" s="11" t="s">
        <v>21692</v>
      </c>
      <c r="K2832" s="11" t="s">
        <v>7337</v>
      </c>
      <c r="L2832" s="11" t="s">
        <v>21693</v>
      </c>
      <c r="M2832" s="11" t="s">
        <v>7373</v>
      </c>
      <c r="N2832" s="12" t="s">
        <v>21694</v>
      </c>
      <c r="O2832" s="12" t="s">
        <v>21695</v>
      </c>
    </row>
    <row r="2833" spans="1:15" ht="15" customHeight="1" x14ac:dyDescent="0.3">
      <c r="A2833" s="11" t="s">
        <v>204</v>
      </c>
      <c r="B2833" s="11" t="s">
        <v>205</v>
      </c>
      <c r="C2833" s="17">
        <v>13</v>
      </c>
      <c r="D2833" s="11" t="s">
        <v>956</v>
      </c>
      <c r="E2833" s="11" t="s">
        <v>19972</v>
      </c>
      <c r="F2833" s="11">
        <v>18347296</v>
      </c>
      <c r="G2833" s="11" t="s">
        <v>21696</v>
      </c>
      <c r="H2833" s="11" t="s">
        <v>21697</v>
      </c>
      <c r="I2833" s="11" t="s">
        <v>1919</v>
      </c>
      <c r="J2833" s="11"/>
      <c r="K2833" s="11" t="s">
        <v>8900</v>
      </c>
      <c r="L2833" s="11" t="s">
        <v>21698</v>
      </c>
      <c r="M2833" s="11" t="s">
        <v>9704</v>
      </c>
      <c r="N2833" s="12" t="s">
        <v>21699</v>
      </c>
      <c r="O2833" s="12" t="s">
        <v>21700</v>
      </c>
    </row>
    <row r="2834" spans="1:15" ht="15" customHeight="1" x14ac:dyDescent="0.3">
      <c r="A2834" s="11" t="s">
        <v>204</v>
      </c>
      <c r="B2834" s="11" t="s">
        <v>205</v>
      </c>
      <c r="C2834" s="17">
        <v>13</v>
      </c>
      <c r="D2834" s="11" t="s">
        <v>956</v>
      </c>
      <c r="E2834" s="11" t="s">
        <v>19972</v>
      </c>
      <c r="F2834" s="11">
        <v>18049449</v>
      </c>
      <c r="G2834" s="11" t="s">
        <v>21701</v>
      </c>
      <c r="H2834" s="11" t="s">
        <v>21702</v>
      </c>
      <c r="I2834" s="11" t="s">
        <v>667</v>
      </c>
      <c r="J2834" s="11" t="s">
        <v>21703</v>
      </c>
      <c r="K2834" s="11" t="s">
        <v>7412</v>
      </c>
      <c r="L2834" s="11" t="s">
        <v>21704</v>
      </c>
      <c r="M2834" s="11" t="s">
        <v>18306</v>
      </c>
      <c r="N2834" s="12" t="s">
        <v>21705</v>
      </c>
      <c r="O2834" s="12" t="s">
        <v>21706</v>
      </c>
    </row>
    <row r="2835" spans="1:15" ht="15" customHeight="1" x14ac:dyDescent="0.3">
      <c r="A2835" s="11" t="s">
        <v>204</v>
      </c>
      <c r="B2835" s="11" t="s">
        <v>205</v>
      </c>
      <c r="C2835" s="17">
        <v>13</v>
      </c>
      <c r="D2835" s="11" t="s">
        <v>956</v>
      </c>
      <c r="E2835" s="11" t="s">
        <v>19972</v>
      </c>
      <c r="F2835" s="11">
        <v>18374450</v>
      </c>
      <c r="G2835" s="11" t="s">
        <v>21707</v>
      </c>
      <c r="H2835" s="11" t="s">
        <v>21708</v>
      </c>
      <c r="I2835" s="11" t="s">
        <v>667</v>
      </c>
      <c r="J2835" s="11" t="s">
        <v>21709</v>
      </c>
      <c r="K2835" s="11" t="s">
        <v>7754</v>
      </c>
      <c r="L2835" s="11" t="s">
        <v>21710</v>
      </c>
      <c r="M2835" s="11" t="s">
        <v>16744</v>
      </c>
      <c r="N2835" s="12" t="s">
        <v>21711</v>
      </c>
      <c r="O2835" s="12" t="s">
        <v>21712</v>
      </c>
    </row>
    <row r="2836" spans="1:15" ht="15" customHeight="1" x14ac:dyDescent="0.3">
      <c r="A2836" s="11" t="s">
        <v>204</v>
      </c>
      <c r="B2836" s="11" t="s">
        <v>205</v>
      </c>
      <c r="C2836" s="17">
        <v>13</v>
      </c>
      <c r="D2836" s="11" t="s">
        <v>956</v>
      </c>
      <c r="E2836" s="11" t="s">
        <v>19972</v>
      </c>
      <c r="F2836" s="11">
        <v>18068483</v>
      </c>
      <c r="G2836" s="11" t="s">
        <v>21713</v>
      </c>
      <c r="H2836" s="11" t="s">
        <v>21714</v>
      </c>
      <c r="I2836" s="11" t="s">
        <v>4212</v>
      </c>
      <c r="J2836" s="11" t="s">
        <v>10999</v>
      </c>
      <c r="K2836" s="11" t="s">
        <v>21453</v>
      </c>
      <c r="L2836" s="11" t="s">
        <v>21715</v>
      </c>
      <c r="M2836" s="11" t="s">
        <v>7350</v>
      </c>
      <c r="N2836" s="12" t="s">
        <v>21716</v>
      </c>
      <c r="O2836" s="12" t="s">
        <v>21717</v>
      </c>
    </row>
    <row r="2837" spans="1:15" ht="15" customHeight="1" x14ac:dyDescent="0.3">
      <c r="A2837" s="11" t="s">
        <v>204</v>
      </c>
      <c r="B2837" s="11" t="s">
        <v>205</v>
      </c>
      <c r="C2837" s="17">
        <v>13</v>
      </c>
      <c r="D2837" s="11" t="s">
        <v>956</v>
      </c>
      <c r="E2837" s="11" t="s">
        <v>19972</v>
      </c>
      <c r="F2837" s="11">
        <v>17970811</v>
      </c>
      <c r="G2837" s="11" t="s">
        <v>21718</v>
      </c>
      <c r="H2837" s="11" t="s">
        <v>21719</v>
      </c>
      <c r="I2837" s="11" t="s">
        <v>4212</v>
      </c>
      <c r="J2837" s="11" t="s">
        <v>3664</v>
      </c>
      <c r="K2837" s="11" t="s">
        <v>7337</v>
      </c>
      <c r="L2837" s="11" t="s">
        <v>21720</v>
      </c>
      <c r="M2837" s="11" t="s">
        <v>8756</v>
      </c>
      <c r="N2837" s="12" t="s">
        <v>21721</v>
      </c>
      <c r="O2837" s="12" t="s">
        <v>21722</v>
      </c>
    </row>
    <row r="2838" spans="1:15" ht="15" customHeight="1" x14ac:dyDescent="0.3">
      <c r="A2838" s="11" t="s">
        <v>204</v>
      </c>
      <c r="B2838" s="11" t="s">
        <v>205</v>
      </c>
      <c r="C2838" s="17">
        <v>13</v>
      </c>
      <c r="D2838" s="11" t="s">
        <v>956</v>
      </c>
      <c r="E2838" s="11" t="s">
        <v>19972</v>
      </c>
      <c r="F2838" s="11">
        <v>17951029</v>
      </c>
      <c r="G2838" s="11" t="s">
        <v>21723</v>
      </c>
      <c r="H2838" s="11" t="s">
        <v>21724</v>
      </c>
      <c r="I2838" s="11" t="s">
        <v>4212</v>
      </c>
      <c r="J2838" s="11" t="s">
        <v>21725</v>
      </c>
      <c r="K2838" s="11" t="s">
        <v>10218</v>
      </c>
      <c r="L2838" s="11" t="s">
        <v>21726</v>
      </c>
      <c r="M2838" s="11" t="s">
        <v>8240</v>
      </c>
      <c r="N2838" s="12" t="s">
        <v>21727</v>
      </c>
      <c r="O2838" s="12" t="s">
        <v>21728</v>
      </c>
    </row>
    <row r="2839" spans="1:15" ht="15" customHeight="1" x14ac:dyDescent="0.3">
      <c r="A2839" s="11" t="s">
        <v>204</v>
      </c>
      <c r="B2839" s="11" t="s">
        <v>205</v>
      </c>
      <c r="C2839" s="17">
        <v>13</v>
      </c>
      <c r="D2839" s="11" t="s">
        <v>956</v>
      </c>
      <c r="E2839" s="11" t="s">
        <v>19972</v>
      </c>
      <c r="F2839" s="11">
        <v>18284387</v>
      </c>
      <c r="G2839" s="11" t="s">
        <v>21729</v>
      </c>
      <c r="H2839" s="11" t="s">
        <v>21730</v>
      </c>
      <c r="I2839" s="11" t="s">
        <v>2971</v>
      </c>
      <c r="J2839" s="11" t="s">
        <v>21731</v>
      </c>
      <c r="K2839" s="11" t="s">
        <v>7337</v>
      </c>
      <c r="L2839" s="11" t="s">
        <v>21732</v>
      </c>
      <c r="M2839" s="11" t="s">
        <v>7373</v>
      </c>
      <c r="N2839" s="12" t="s">
        <v>21733</v>
      </c>
      <c r="O2839" s="12" t="s">
        <v>21734</v>
      </c>
    </row>
    <row r="2840" spans="1:15" ht="15" customHeight="1" x14ac:dyDescent="0.3">
      <c r="A2840" s="11" t="s">
        <v>204</v>
      </c>
      <c r="B2840" s="11" t="s">
        <v>205</v>
      </c>
      <c r="C2840" s="17">
        <v>13</v>
      </c>
      <c r="D2840" s="11" t="s">
        <v>956</v>
      </c>
      <c r="E2840" s="11" t="s">
        <v>19972</v>
      </c>
      <c r="F2840" s="11">
        <v>17596149</v>
      </c>
      <c r="G2840" s="11" t="s">
        <v>21735</v>
      </c>
      <c r="H2840" s="11" t="s">
        <v>21736</v>
      </c>
      <c r="I2840" s="11" t="s">
        <v>1927</v>
      </c>
      <c r="J2840" s="11" t="s">
        <v>21737</v>
      </c>
      <c r="K2840" s="11" t="s">
        <v>7337</v>
      </c>
      <c r="L2840" s="11" t="s">
        <v>21738</v>
      </c>
      <c r="M2840" s="11" t="s">
        <v>8756</v>
      </c>
      <c r="N2840" s="12" t="s">
        <v>21739</v>
      </c>
      <c r="O2840" s="12" t="s">
        <v>21740</v>
      </c>
    </row>
    <row r="2841" spans="1:15" ht="15" customHeight="1" x14ac:dyDescent="0.3">
      <c r="A2841" s="11" t="s">
        <v>204</v>
      </c>
      <c r="B2841" s="11" t="s">
        <v>205</v>
      </c>
      <c r="C2841" s="17">
        <v>13</v>
      </c>
      <c r="D2841" s="11" t="s">
        <v>956</v>
      </c>
      <c r="E2841" s="11" t="s">
        <v>19972</v>
      </c>
      <c r="F2841" s="11">
        <v>17635506</v>
      </c>
      <c r="G2841" s="11" t="s">
        <v>21741</v>
      </c>
      <c r="H2841" s="11" t="s">
        <v>21742</v>
      </c>
      <c r="I2841" s="11" t="s">
        <v>1927</v>
      </c>
      <c r="J2841" s="11" t="s">
        <v>21743</v>
      </c>
      <c r="K2841" s="11" t="s">
        <v>7337</v>
      </c>
      <c r="L2841" s="11" t="s">
        <v>21744</v>
      </c>
      <c r="M2841" s="11" t="s">
        <v>8240</v>
      </c>
      <c r="N2841" s="12" t="s">
        <v>21745</v>
      </c>
      <c r="O2841" s="12" t="s">
        <v>21746</v>
      </c>
    </row>
    <row r="2842" spans="1:15" ht="15" customHeight="1" x14ac:dyDescent="0.3">
      <c r="A2842" s="11" t="s">
        <v>204</v>
      </c>
      <c r="B2842" s="11" t="s">
        <v>205</v>
      </c>
      <c r="C2842" s="17">
        <v>13</v>
      </c>
      <c r="D2842" s="11" t="s">
        <v>956</v>
      </c>
      <c r="E2842" s="11" t="s">
        <v>19972</v>
      </c>
      <c r="F2842" s="11">
        <v>17460733</v>
      </c>
      <c r="G2842" s="11" t="s">
        <v>21747</v>
      </c>
      <c r="H2842" s="11" t="s">
        <v>21748</v>
      </c>
      <c r="I2842" s="11" t="s">
        <v>1927</v>
      </c>
      <c r="J2842" s="11" t="s">
        <v>21749</v>
      </c>
      <c r="K2842" s="11" t="s">
        <v>7412</v>
      </c>
      <c r="L2842" s="11" t="s">
        <v>21750</v>
      </c>
      <c r="M2842" s="11" t="s">
        <v>21751</v>
      </c>
      <c r="N2842" s="12" t="s">
        <v>21752</v>
      </c>
      <c r="O2842" s="12" t="s">
        <v>21753</v>
      </c>
    </row>
    <row r="2843" spans="1:15" ht="15" customHeight="1" x14ac:dyDescent="0.3">
      <c r="A2843" s="11" t="s">
        <v>204</v>
      </c>
      <c r="B2843" s="11" t="s">
        <v>205</v>
      </c>
      <c r="C2843" s="17">
        <v>13</v>
      </c>
      <c r="D2843" s="11" t="s">
        <v>956</v>
      </c>
      <c r="E2843" s="11" t="s">
        <v>19972</v>
      </c>
      <c r="F2843" s="11">
        <v>17495952</v>
      </c>
      <c r="G2843" s="11" t="s">
        <v>21754</v>
      </c>
      <c r="H2843" s="11" t="s">
        <v>21755</v>
      </c>
      <c r="I2843" s="11" t="s">
        <v>4594</v>
      </c>
      <c r="J2843" s="11" t="s">
        <v>21756</v>
      </c>
      <c r="K2843" s="11" t="s">
        <v>7412</v>
      </c>
      <c r="L2843" s="11" t="s">
        <v>21757</v>
      </c>
      <c r="M2843" s="11" t="s">
        <v>7373</v>
      </c>
      <c r="N2843" s="12" t="s">
        <v>21758</v>
      </c>
      <c r="O2843" s="12" t="s">
        <v>21759</v>
      </c>
    </row>
    <row r="2844" spans="1:15" ht="15" customHeight="1" x14ac:dyDescent="0.3">
      <c r="A2844" s="11" t="s">
        <v>204</v>
      </c>
      <c r="B2844" s="11" t="s">
        <v>205</v>
      </c>
      <c r="C2844" s="17">
        <v>13</v>
      </c>
      <c r="D2844" s="11" t="s">
        <v>956</v>
      </c>
      <c r="E2844" s="11" t="s">
        <v>19972</v>
      </c>
      <c r="F2844" s="11">
        <v>17711528</v>
      </c>
      <c r="G2844" s="11" t="s">
        <v>21760</v>
      </c>
      <c r="H2844" s="11" t="s">
        <v>21761</v>
      </c>
      <c r="I2844" s="11" t="s">
        <v>4594</v>
      </c>
      <c r="J2844" s="11" t="s">
        <v>16691</v>
      </c>
      <c r="K2844" s="11" t="s">
        <v>7337</v>
      </c>
      <c r="L2844" s="11" t="s">
        <v>21762</v>
      </c>
      <c r="M2844" s="11" t="s">
        <v>7373</v>
      </c>
      <c r="N2844" s="12" t="s">
        <v>21763</v>
      </c>
      <c r="O2844" s="12" t="s">
        <v>21764</v>
      </c>
    </row>
    <row r="2845" spans="1:15" ht="15" customHeight="1" x14ac:dyDescent="0.3">
      <c r="A2845" s="11" t="s">
        <v>204</v>
      </c>
      <c r="B2845" s="11" t="s">
        <v>205</v>
      </c>
      <c r="C2845" s="17">
        <v>13</v>
      </c>
      <c r="D2845" s="11" t="s">
        <v>956</v>
      </c>
      <c r="E2845" s="11" t="s">
        <v>19972</v>
      </c>
      <c r="F2845" s="11">
        <v>17927570</v>
      </c>
      <c r="G2845" s="11" t="s">
        <v>21765</v>
      </c>
      <c r="H2845" s="11" t="s">
        <v>21766</v>
      </c>
      <c r="I2845" s="11" t="s">
        <v>3669</v>
      </c>
      <c r="J2845" s="11"/>
      <c r="K2845" s="11" t="s">
        <v>7485</v>
      </c>
      <c r="L2845" s="11" t="s">
        <v>21767</v>
      </c>
      <c r="M2845" s="11" t="s">
        <v>7734</v>
      </c>
      <c r="N2845" s="12" t="s">
        <v>21768</v>
      </c>
      <c r="O2845" s="12" t="s">
        <v>21769</v>
      </c>
    </row>
    <row r="2846" spans="1:15" ht="15" customHeight="1" x14ac:dyDescent="0.3">
      <c r="A2846" s="11" t="s">
        <v>204</v>
      </c>
      <c r="B2846" s="11" t="s">
        <v>205</v>
      </c>
      <c r="C2846" s="17">
        <v>13</v>
      </c>
      <c r="D2846" s="11" t="s">
        <v>956</v>
      </c>
      <c r="E2846" s="11" t="s">
        <v>19972</v>
      </c>
      <c r="F2846" s="11">
        <v>17868393</v>
      </c>
      <c r="G2846" s="11" t="s">
        <v>21770</v>
      </c>
      <c r="H2846" s="11" t="s">
        <v>21771</v>
      </c>
      <c r="I2846" s="11" t="s">
        <v>3669</v>
      </c>
      <c r="J2846" s="11"/>
      <c r="K2846" s="11" t="s">
        <v>7561</v>
      </c>
      <c r="L2846" s="11" t="s">
        <v>21772</v>
      </c>
      <c r="M2846" s="11" t="s">
        <v>8240</v>
      </c>
      <c r="N2846" s="12" t="s">
        <v>21773</v>
      </c>
      <c r="O2846" s="12" t="s">
        <v>21774</v>
      </c>
    </row>
    <row r="2847" spans="1:15" ht="15" customHeight="1" x14ac:dyDescent="0.3">
      <c r="A2847" s="11" t="s">
        <v>204</v>
      </c>
      <c r="B2847" s="11" t="s">
        <v>205</v>
      </c>
      <c r="C2847" s="17">
        <v>13</v>
      </c>
      <c r="D2847" s="11" t="s">
        <v>956</v>
      </c>
      <c r="E2847" s="11" t="s">
        <v>19972</v>
      </c>
      <c r="F2847" s="11">
        <v>17434045</v>
      </c>
      <c r="G2847" s="11" t="s">
        <v>21775</v>
      </c>
      <c r="H2847" s="11" t="s">
        <v>21776</v>
      </c>
      <c r="I2847" s="11" t="s">
        <v>843</v>
      </c>
      <c r="J2847" s="11"/>
      <c r="K2847" s="11" t="s">
        <v>7754</v>
      </c>
      <c r="L2847" s="11" t="s">
        <v>21777</v>
      </c>
      <c r="M2847" s="11" t="s">
        <v>10140</v>
      </c>
      <c r="N2847" s="12" t="s">
        <v>21778</v>
      </c>
      <c r="O2847" s="12" t="s">
        <v>21779</v>
      </c>
    </row>
    <row r="2848" spans="1:15" ht="15" customHeight="1" x14ac:dyDescent="0.3">
      <c r="A2848" s="11" t="s">
        <v>204</v>
      </c>
      <c r="B2848" s="11" t="s">
        <v>205</v>
      </c>
      <c r="C2848" s="17">
        <v>13</v>
      </c>
      <c r="D2848" s="11" t="s">
        <v>956</v>
      </c>
      <c r="E2848" s="11" t="s">
        <v>19972</v>
      </c>
      <c r="F2848" s="11">
        <v>17535219</v>
      </c>
      <c r="G2848" s="11" t="s">
        <v>21780</v>
      </c>
      <c r="H2848" s="11" t="s">
        <v>21781</v>
      </c>
      <c r="I2848" s="11" t="s">
        <v>9240</v>
      </c>
      <c r="J2848" s="11"/>
      <c r="K2848" s="11" t="s">
        <v>7337</v>
      </c>
      <c r="L2848" s="11" t="s">
        <v>21782</v>
      </c>
      <c r="M2848" s="11" t="s">
        <v>7350</v>
      </c>
      <c r="N2848" s="12" t="s">
        <v>21783</v>
      </c>
      <c r="O2848" s="12" t="s">
        <v>21784</v>
      </c>
    </row>
    <row r="2849" spans="1:15" ht="15" customHeight="1" x14ac:dyDescent="0.3">
      <c r="A2849" s="11" t="s">
        <v>204</v>
      </c>
      <c r="B2849" s="11" t="s">
        <v>205</v>
      </c>
      <c r="C2849" s="17">
        <v>13</v>
      </c>
      <c r="D2849" s="11" t="s">
        <v>956</v>
      </c>
      <c r="E2849" s="11" t="s">
        <v>19972</v>
      </c>
      <c r="F2849" s="11">
        <v>16977323</v>
      </c>
      <c r="G2849" s="11" t="s">
        <v>21785</v>
      </c>
      <c r="H2849" s="11" t="s">
        <v>21786</v>
      </c>
      <c r="I2849" s="11" t="s">
        <v>3054</v>
      </c>
      <c r="J2849" s="11" t="s">
        <v>16703</v>
      </c>
      <c r="K2849" s="11" t="s">
        <v>7412</v>
      </c>
      <c r="L2849" s="11" t="s">
        <v>21787</v>
      </c>
      <c r="M2849" s="11" t="s">
        <v>7520</v>
      </c>
      <c r="N2849" s="12" t="s">
        <v>21788</v>
      </c>
      <c r="O2849" s="12" t="s">
        <v>21789</v>
      </c>
    </row>
    <row r="2850" spans="1:15" ht="15" customHeight="1" x14ac:dyDescent="0.3">
      <c r="A2850" s="11" t="s">
        <v>204</v>
      </c>
      <c r="B2850" s="11" t="s">
        <v>205</v>
      </c>
      <c r="C2850" s="17">
        <v>13</v>
      </c>
      <c r="D2850" s="11" t="s">
        <v>956</v>
      </c>
      <c r="E2850" s="11" t="s">
        <v>19972</v>
      </c>
      <c r="F2850" s="11">
        <v>16917491</v>
      </c>
      <c r="G2850" s="11" t="s">
        <v>21790</v>
      </c>
      <c r="H2850" s="11" t="s">
        <v>21791</v>
      </c>
      <c r="I2850" s="11" t="s">
        <v>3054</v>
      </c>
      <c r="J2850" s="11" t="s">
        <v>21792</v>
      </c>
      <c r="K2850" s="11" t="s">
        <v>7412</v>
      </c>
      <c r="L2850" s="11" t="s">
        <v>21793</v>
      </c>
      <c r="M2850" s="11" t="s">
        <v>8240</v>
      </c>
      <c r="N2850" s="12" t="s">
        <v>21794</v>
      </c>
      <c r="O2850" s="12" t="s">
        <v>21795</v>
      </c>
    </row>
    <row r="2851" spans="1:15" ht="15" customHeight="1" x14ac:dyDescent="0.3">
      <c r="A2851" s="11" t="s">
        <v>204</v>
      </c>
      <c r="B2851" s="11" t="s">
        <v>205</v>
      </c>
      <c r="C2851" s="17">
        <v>13</v>
      </c>
      <c r="D2851" s="11" t="s">
        <v>956</v>
      </c>
      <c r="E2851" s="11" t="s">
        <v>19972</v>
      </c>
      <c r="F2851" s="11">
        <v>17854379</v>
      </c>
      <c r="G2851" s="11" t="s">
        <v>21796</v>
      </c>
      <c r="H2851" s="11" t="s">
        <v>21797</v>
      </c>
      <c r="I2851" s="11" t="s">
        <v>670</v>
      </c>
      <c r="J2851" s="11" t="s">
        <v>21798</v>
      </c>
      <c r="K2851" s="11" t="s">
        <v>7337</v>
      </c>
      <c r="L2851" s="11" t="s">
        <v>21799</v>
      </c>
      <c r="M2851" s="11" t="s">
        <v>10140</v>
      </c>
      <c r="N2851" s="12" t="s">
        <v>21800</v>
      </c>
      <c r="O2851" s="12" t="s">
        <v>21801</v>
      </c>
    </row>
    <row r="2852" spans="1:15" ht="15" customHeight="1" x14ac:dyDescent="0.3">
      <c r="A2852" s="11" t="s">
        <v>204</v>
      </c>
      <c r="B2852" s="11" t="s">
        <v>205</v>
      </c>
      <c r="C2852" s="17">
        <v>13</v>
      </c>
      <c r="D2852" s="11" t="s">
        <v>956</v>
      </c>
      <c r="E2852" s="11" t="s">
        <v>19972</v>
      </c>
      <c r="F2852" s="11">
        <v>17916195</v>
      </c>
      <c r="G2852" s="11" t="s">
        <v>21802</v>
      </c>
      <c r="H2852" s="11" t="s">
        <v>21803</v>
      </c>
      <c r="I2852" s="11" t="s">
        <v>670</v>
      </c>
      <c r="J2852" s="11" t="s">
        <v>16709</v>
      </c>
      <c r="K2852" s="11" t="s">
        <v>7337</v>
      </c>
      <c r="L2852" s="11" t="s">
        <v>21804</v>
      </c>
      <c r="M2852" s="11" t="s">
        <v>7414</v>
      </c>
      <c r="N2852" s="12" t="s">
        <v>21805</v>
      </c>
      <c r="O2852" s="12" t="s">
        <v>21806</v>
      </c>
    </row>
    <row r="2853" spans="1:15" ht="15" customHeight="1" x14ac:dyDescent="0.3">
      <c r="A2853" s="11" t="s">
        <v>204</v>
      </c>
      <c r="B2853" s="11" t="s">
        <v>205</v>
      </c>
      <c r="C2853" s="17">
        <v>13</v>
      </c>
      <c r="D2853" s="11" t="s">
        <v>956</v>
      </c>
      <c r="E2853" s="11" t="s">
        <v>19972</v>
      </c>
      <c r="F2853" s="11">
        <v>18007692</v>
      </c>
      <c r="G2853" s="11" t="s">
        <v>21807</v>
      </c>
      <c r="H2853" s="11" t="s">
        <v>21808</v>
      </c>
      <c r="I2853" s="11" t="s">
        <v>670</v>
      </c>
      <c r="J2853" s="11"/>
      <c r="K2853" s="11" t="s">
        <v>7412</v>
      </c>
      <c r="L2853" s="11" t="s">
        <v>21809</v>
      </c>
      <c r="M2853" s="11" t="s">
        <v>7350</v>
      </c>
      <c r="N2853" s="12" t="s">
        <v>21810</v>
      </c>
      <c r="O2853" s="12" t="s">
        <v>21811</v>
      </c>
    </row>
    <row r="2854" spans="1:15" ht="15" customHeight="1" x14ac:dyDescent="0.3">
      <c r="A2854" s="11" t="s">
        <v>204</v>
      </c>
      <c r="B2854" s="11" t="s">
        <v>205</v>
      </c>
      <c r="C2854" s="17">
        <v>13</v>
      </c>
      <c r="D2854" s="11" t="s">
        <v>956</v>
      </c>
      <c r="E2854" s="11" t="s">
        <v>19972</v>
      </c>
      <c r="F2854" s="11">
        <v>16710310</v>
      </c>
      <c r="G2854" s="11" t="s">
        <v>21812</v>
      </c>
      <c r="H2854" s="11" t="s">
        <v>21813</v>
      </c>
      <c r="I2854" s="11" t="s">
        <v>3326</v>
      </c>
      <c r="J2854" s="11" t="s">
        <v>21814</v>
      </c>
      <c r="K2854" s="11" t="s">
        <v>7412</v>
      </c>
      <c r="L2854" s="11" t="s">
        <v>21815</v>
      </c>
      <c r="M2854" s="11" t="s">
        <v>8240</v>
      </c>
      <c r="N2854" s="12" t="s">
        <v>21816</v>
      </c>
      <c r="O2854" s="12" t="s">
        <v>21817</v>
      </c>
    </row>
    <row r="2855" spans="1:15" ht="15" customHeight="1" x14ac:dyDescent="0.3">
      <c r="A2855" s="11" t="s">
        <v>204</v>
      </c>
      <c r="B2855" s="11" t="s">
        <v>205</v>
      </c>
      <c r="C2855" s="17">
        <v>13</v>
      </c>
      <c r="D2855" s="11" t="s">
        <v>956</v>
      </c>
      <c r="E2855" s="11" t="s">
        <v>19972</v>
      </c>
      <c r="F2855" s="11">
        <v>16814527</v>
      </c>
      <c r="G2855" s="11" t="s">
        <v>21818</v>
      </c>
      <c r="H2855" s="11" t="s">
        <v>21819</v>
      </c>
      <c r="I2855" s="11" t="s">
        <v>3519</v>
      </c>
      <c r="J2855" s="11" t="s">
        <v>21820</v>
      </c>
      <c r="K2855" s="11" t="s">
        <v>10218</v>
      </c>
      <c r="L2855" s="11" t="s">
        <v>21821</v>
      </c>
      <c r="M2855" s="11" t="s">
        <v>16616</v>
      </c>
      <c r="N2855" s="12" t="s">
        <v>21822</v>
      </c>
      <c r="O2855" s="12" t="s">
        <v>21823</v>
      </c>
    </row>
    <row r="2856" spans="1:15" ht="15" customHeight="1" x14ac:dyDescent="0.3">
      <c r="A2856" s="11" t="s">
        <v>204</v>
      </c>
      <c r="B2856" s="11" t="s">
        <v>205</v>
      </c>
      <c r="C2856" s="17">
        <v>13</v>
      </c>
      <c r="D2856" s="11" t="s">
        <v>956</v>
      </c>
      <c r="E2856" s="11" t="s">
        <v>19972</v>
      </c>
      <c r="F2856" s="11">
        <v>17040272</v>
      </c>
      <c r="G2856" s="11" t="s">
        <v>20691</v>
      </c>
      <c r="H2856" s="11" t="s">
        <v>21824</v>
      </c>
      <c r="I2856" s="11" t="s">
        <v>3257</v>
      </c>
      <c r="J2856" s="11"/>
      <c r="K2856" s="11" t="s">
        <v>7561</v>
      </c>
      <c r="L2856" s="11" t="s">
        <v>21825</v>
      </c>
      <c r="M2856" s="11" t="s">
        <v>7350</v>
      </c>
      <c r="N2856" s="12" t="s">
        <v>21826</v>
      </c>
      <c r="O2856" s="12" t="s">
        <v>21827</v>
      </c>
    </row>
    <row r="2857" spans="1:15" ht="15" customHeight="1" x14ac:dyDescent="0.3">
      <c r="A2857" s="11" t="s">
        <v>204</v>
      </c>
      <c r="B2857" s="11" t="s">
        <v>205</v>
      </c>
      <c r="C2857" s="17">
        <v>13</v>
      </c>
      <c r="D2857" s="11" t="s">
        <v>956</v>
      </c>
      <c r="E2857" s="11" t="s">
        <v>19972</v>
      </c>
      <c r="F2857" s="11">
        <v>16702500</v>
      </c>
      <c r="G2857" s="11" t="s">
        <v>21828</v>
      </c>
      <c r="H2857" s="11" t="s">
        <v>21829</v>
      </c>
      <c r="I2857" s="11" t="s">
        <v>2986</v>
      </c>
      <c r="J2857" s="11"/>
      <c r="K2857" s="11" t="s">
        <v>8900</v>
      </c>
      <c r="L2857" s="11" t="s">
        <v>21830</v>
      </c>
      <c r="M2857" s="11" t="s">
        <v>8756</v>
      </c>
      <c r="N2857" s="12" t="s">
        <v>21831</v>
      </c>
      <c r="O2857" s="12" t="s">
        <v>21832</v>
      </c>
    </row>
    <row r="2858" spans="1:15" ht="15" customHeight="1" x14ac:dyDescent="0.3">
      <c r="A2858" s="11" t="s">
        <v>204</v>
      </c>
      <c r="B2858" s="11" t="s">
        <v>205</v>
      </c>
      <c r="C2858" s="17">
        <v>13</v>
      </c>
      <c r="D2858" s="11" t="s">
        <v>956</v>
      </c>
      <c r="E2858" s="11" t="s">
        <v>19972</v>
      </c>
      <c r="F2858" s="11">
        <v>16445790</v>
      </c>
      <c r="G2858" s="11" t="s">
        <v>21833</v>
      </c>
      <c r="H2858" s="11" t="s">
        <v>21834</v>
      </c>
      <c r="I2858" s="11" t="s">
        <v>9335</v>
      </c>
      <c r="J2858" s="11"/>
      <c r="K2858" s="11" t="s">
        <v>7337</v>
      </c>
      <c r="L2858" s="11" t="s">
        <v>21835</v>
      </c>
      <c r="M2858" s="11" t="s">
        <v>7373</v>
      </c>
      <c r="N2858" s="12" t="s">
        <v>21836</v>
      </c>
      <c r="O2858" s="12" t="s">
        <v>21837</v>
      </c>
    </row>
    <row r="2859" spans="1:15" ht="15" customHeight="1" x14ac:dyDescent="0.3">
      <c r="A2859" s="11" t="s">
        <v>204</v>
      </c>
      <c r="B2859" s="11" t="s">
        <v>205</v>
      </c>
      <c r="C2859" s="17">
        <v>13</v>
      </c>
      <c r="D2859" s="11" t="s">
        <v>956</v>
      </c>
      <c r="E2859" s="11" t="s">
        <v>19972</v>
      </c>
      <c r="F2859" s="11">
        <v>16487105</v>
      </c>
      <c r="G2859" s="11" t="s">
        <v>21838</v>
      </c>
      <c r="H2859" s="11" t="s">
        <v>21839</v>
      </c>
      <c r="I2859" s="11" t="s">
        <v>9335</v>
      </c>
      <c r="J2859" s="11"/>
      <c r="K2859" s="11" t="s">
        <v>7561</v>
      </c>
      <c r="L2859" s="11" t="s">
        <v>21840</v>
      </c>
      <c r="M2859" s="11" t="s">
        <v>7350</v>
      </c>
      <c r="N2859" s="12" t="s">
        <v>21841</v>
      </c>
      <c r="O2859" s="12" t="s">
        <v>21842</v>
      </c>
    </row>
    <row r="2860" spans="1:15" ht="15" customHeight="1" x14ac:dyDescent="0.3">
      <c r="A2860" s="11" t="s">
        <v>204</v>
      </c>
      <c r="B2860" s="11" t="s">
        <v>205</v>
      </c>
      <c r="C2860" s="17">
        <v>13</v>
      </c>
      <c r="D2860" s="11" t="s">
        <v>956</v>
      </c>
      <c r="E2860" s="11" t="s">
        <v>19972</v>
      </c>
      <c r="F2860" s="11">
        <v>16500083</v>
      </c>
      <c r="G2860" s="11" t="s">
        <v>21843</v>
      </c>
      <c r="H2860" s="11" t="s">
        <v>21844</v>
      </c>
      <c r="I2860" s="11" t="s">
        <v>1931</v>
      </c>
      <c r="J2860" s="11" t="s">
        <v>21845</v>
      </c>
      <c r="K2860" s="11" t="s">
        <v>10218</v>
      </c>
      <c r="L2860" s="11" t="s">
        <v>21846</v>
      </c>
      <c r="M2860" s="11" t="s">
        <v>7373</v>
      </c>
      <c r="N2860" s="12" t="s">
        <v>21847</v>
      </c>
      <c r="O2860" s="12" t="s">
        <v>21848</v>
      </c>
    </row>
    <row r="2861" spans="1:15" ht="15" customHeight="1" x14ac:dyDescent="0.3">
      <c r="A2861" s="11" t="s">
        <v>204</v>
      </c>
      <c r="B2861" s="11" t="s">
        <v>205</v>
      </c>
      <c r="C2861" s="17">
        <v>13</v>
      </c>
      <c r="D2861" s="11" t="s">
        <v>956</v>
      </c>
      <c r="E2861" s="11" t="s">
        <v>19972</v>
      </c>
      <c r="F2861" s="11">
        <v>16781314</v>
      </c>
      <c r="G2861" s="11" t="s">
        <v>21849</v>
      </c>
      <c r="H2861" s="11" t="s">
        <v>21850</v>
      </c>
      <c r="I2861" s="11" t="s">
        <v>1526</v>
      </c>
      <c r="J2861" s="11"/>
      <c r="K2861" s="11" t="s">
        <v>7754</v>
      </c>
      <c r="L2861" s="11" t="s">
        <v>21851</v>
      </c>
      <c r="M2861" s="11" t="s">
        <v>8240</v>
      </c>
      <c r="N2861" s="12" t="s">
        <v>21852</v>
      </c>
      <c r="O2861" s="12" t="s">
        <v>21853</v>
      </c>
    </row>
    <row r="2862" spans="1:15" ht="15" customHeight="1" x14ac:dyDescent="0.3">
      <c r="A2862" s="11" t="s">
        <v>204</v>
      </c>
      <c r="B2862" s="11" t="s">
        <v>205</v>
      </c>
      <c r="C2862" s="17">
        <v>13</v>
      </c>
      <c r="D2862" s="11" t="s">
        <v>956</v>
      </c>
      <c r="E2862" s="11" t="s">
        <v>19972</v>
      </c>
      <c r="F2862" s="11">
        <v>16403102</v>
      </c>
      <c r="G2862" s="11" t="s">
        <v>21854</v>
      </c>
      <c r="H2862" s="11" t="s">
        <v>21855</v>
      </c>
      <c r="I2862" s="11" t="s">
        <v>9352</v>
      </c>
      <c r="J2862" s="11"/>
      <c r="K2862" s="11" t="s">
        <v>7337</v>
      </c>
      <c r="L2862" s="11" t="s">
        <v>21856</v>
      </c>
      <c r="M2862" s="11" t="s">
        <v>7373</v>
      </c>
      <c r="N2862" s="12" t="s">
        <v>21857</v>
      </c>
      <c r="O2862" s="12" t="s">
        <v>21858</v>
      </c>
    </row>
    <row r="2863" spans="1:15" ht="15" customHeight="1" x14ac:dyDescent="0.3">
      <c r="A2863" s="11" t="s">
        <v>204</v>
      </c>
      <c r="B2863" s="11" t="s">
        <v>205</v>
      </c>
      <c r="C2863" s="17">
        <v>13</v>
      </c>
      <c r="D2863" s="11" t="s">
        <v>956</v>
      </c>
      <c r="E2863" s="11" t="s">
        <v>19972</v>
      </c>
      <c r="F2863" s="11">
        <v>16309479</v>
      </c>
      <c r="G2863" s="11" t="s">
        <v>21859</v>
      </c>
      <c r="H2863" s="11" t="s">
        <v>21860</v>
      </c>
      <c r="I2863" s="11" t="s">
        <v>9352</v>
      </c>
      <c r="J2863" s="11"/>
      <c r="K2863" s="11" t="s">
        <v>7561</v>
      </c>
      <c r="L2863" s="11" t="s">
        <v>21861</v>
      </c>
      <c r="M2863" s="11" t="s">
        <v>8756</v>
      </c>
      <c r="N2863" s="12" t="s">
        <v>21862</v>
      </c>
      <c r="O2863" s="12" t="s">
        <v>21863</v>
      </c>
    </row>
    <row r="2864" spans="1:15" ht="15" customHeight="1" x14ac:dyDescent="0.3">
      <c r="A2864" s="11" t="s">
        <v>204</v>
      </c>
      <c r="B2864" s="11" t="s">
        <v>205</v>
      </c>
      <c r="C2864" s="17">
        <v>13</v>
      </c>
      <c r="D2864" s="11" t="s">
        <v>956</v>
      </c>
      <c r="E2864" s="11" t="s">
        <v>19972</v>
      </c>
      <c r="F2864" s="11">
        <v>17178985</v>
      </c>
      <c r="G2864" s="11" t="s">
        <v>21864</v>
      </c>
      <c r="H2864" s="11" t="s">
        <v>21865</v>
      </c>
      <c r="I2864" s="11" t="s">
        <v>3847</v>
      </c>
      <c r="J2864" s="11"/>
      <c r="K2864" s="11" t="s">
        <v>8900</v>
      </c>
      <c r="L2864" s="11" t="s">
        <v>21866</v>
      </c>
      <c r="M2864" s="11" t="s">
        <v>7339</v>
      </c>
      <c r="N2864" s="12" t="s">
        <v>21867</v>
      </c>
      <c r="O2864" s="12" t="s">
        <v>21868</v>
      </c>
    </row>
    <row r="2865" spans="1:15" ht="15" customHeight="1" x14ac:dyDescent="0.3">
      <c r="A2865" s="11" t="s">
        <v>204</v>
      </c>
      <c r="B2865" s="11" t="s">
        <v>205</v>
      </c>
      <c r="C2865" s="17">
        <v>13</v>
      </c>
      <c r="D2865" s="11" t="s">
        <v>956</v>
      </c>
      <c r="E2865" s="11" t="s">
        <v>19972</v>
      </c>
      <c r="F2865" s="11">
        <v>16675959</v>
      </c>
      <c r="G2865" s="11" t="s">
        <v>21869</v>
      </c>
      <c r="H2865" s="11" t="s">
        <v>21870</v>
      </c>
      <c r="I2865" s="11" t="s">
        <v>1935</v>
      </c>
      <c r="J2865" s="11" t="s">
        <v>11017</v>
      </c>
      <c r="K2865" s="11" t="s">
        <v>7412</v>
      </c>
      <c r="L2865" s="11" t="s">
        <v>21871</v>
      </c>
      <c r="M2865" s="11" t="s">
        <v>7373</v>
      </c>
      <c r="N2865" s="12" t="s">
        <v>21872</v>
      </c>
      <c r="O2865" s="12" t="s">
        <v>21873</v>
      </c>
    </row>
    <row r="2866" spans="1:15" ht="15" customHeight="1" x14ac:dyDescent="0.3">
      <c r="A2866" s="11" t="s">
        <v>204</v>
      </c>
      <c r="B2866" s="11" t="s">
        <v>205</v>
      </c>
      <c r="C2866" s="17">
        <v>13</v>
      </c>
      <c r="D2866" s="11" t="s">
        <v>956</v>
      </c>
      <c r="E2866" s="11" t="s">
        <v>19972</v>
      </c>
      <c r="F2866" s="11">
        <v>16681305</v>
      </c>
      <c r="G2866" s="11" t="s">
        <v>21578</v>
      </c>
      <c r="H2866" s="11" t="s">
        <v>20389</v>
      </c>
      <c r="I2866" s="11" t="s">
        <v>1940</v>
      </c>
      <c r="J2866" s="11"/>
      <c r="K2866" s="11" t="s">
        <v>8620</v>
      </c>
      <c r="L2866" s="11" t="s">
        <v>21874</v>
      </c>
      <c r="M2866" s="11" t="s">
        <v>7350</v>
      </c>
      <c r="N2866" s="12" t="s">
        <v>21875</v>
      </c>
      <c r="O2866" s="12" t="s">
        <v>21876</v>
      </c>
    </row>
    <row r="2867" spans="1:15" ht="15" customHeight="1" x14ac:dyDescent="0.3">
      <c r="A2867" s="11" t="s">
        <v>204</v>
      </c>
      <c r="B2867" s="11" t="s">
        <v>205</v>
      </c>
      <c r="C2867" s="17">
        <v>13</v>
      </c>
      <c r="D2867" s="11" t="s">
        <v>956</v>
      </c>
      <c r="E2867" s="11" t="s">
        <v>19972</v>
      </c>
      <c r="F2867" s="11">
        <v>16512877</v>
      </c>
      <c r="G2867" s="11" t="s">
        <v>21877</v>
      </c>
      <c r="H2867" s="11" t="s">
        <v>21878</v>
      </c>
      <c r="I2867" s="11" t="s">
        <v>1940</v>
      </c>
      <c r="J2867" s="11"/>
      <c r="K2867" s="11" t="s">
        <v>7485</v>
      </c>
      <c r="L2867" s="11" t="s">
        <v>21879</v>
      </c>
      <c r="M2867" s="11" t="s">
        <v>14750</v>
      </c>
      <c r="N2867" s="12" t="s">
        <v>21880</v>
      </c>
      <c r="O2867" s="12" t="s">
        <v>21881</v>
      </c>
    </row>
    <row r="2868" spans="1:15" ht="15" customHeight="1" x14ac:dyDescent="0.3">
      <c r="A2868" s="11" t="s">
        <v>204</v>
      </c>
      <c r="B2868" s="11" t="s">
        <v>205</v>
      </c>
      <c r="C2868" s="17">
        <v>13</v>
      </c>
      <c r="D2868" s="11" t="s">
        <v>956</v>
      </c>
      <c r="E2868" s="11" t="s">
        <v>19972</v>
      </c>
      <c r="F2868" s="11">
        <v>16051467</v>
      </c>
      <c r="G2868" s="11" t="s">
        <v>21882</v>
      </c>
      <c r="H2868" s="11" t="s">
        <v>21883</v>
      </c>
      <c r="I2868" s="11" t="s">
        <v>739</v>
      </c>
      <c r="J2868" s="11"/>
      <c r="K2868" s="11" t="s">
        <v>10218</v>
      </c>
      <c r="L2868" s="11" t="s">
        <v>21884</v>
      </c>
      <c r="M2868" s="11" t="s">
        <v>8615</v>
      </c>
      <c r="N2868" s="12" t="s">
        <v>21885</v>
      </c>
      <c r="O2868" s="12" t="s">
        <v>21886</v>
      </c>
    </row>
    <row r="2869" spans="1:15" ht="15" customHeight="1" x14ac:dyDescent="0.3">
      <c r="A2869" s="11" t="s">
        <v>204</v>
      </c>
      <c r="B2869" s="11" t="s">
        <v>205</v>
      </c>
      <c r="C2869" s="17">
        <v>13</v>
      </c>
      <c r="D2869" s="11" t="s">
        <v>956</v>
      </c>
      <c r="E2869" s="11" t="s">
        <v>19972</v>
      </c>
      <c r="F2869" s="11">
        <v>16172042</v>
      </c>
      <c r="G2869" s="11" t="s">
        <v>21887</v>
      </c>
      <c r="H2869" s="11" t="s">
        <v>21888</v>
      </c>
      <c r="I2869" s="11" t="s">
        <v>739</v>
      </c>
      <c r="J2869" s="11"/>
      <c r="K2869" s="11" t="s">
        <v>7590</v>
      </c>
      <c r="L2869" s="11" t="s">
        <v>21889</v>
      </c>
      <c r="M2869" s="11" t="s">
        <v>8240</v>
      </c>
      <c r="N2869" s="12" t="s">
        <v>21890</v>
      </c>
      <c r="O2869" s="12"/>
    </row>
    <row r="2870" spans="1:15" ht="15" customHeight="1" x14ac:dyDescent="0.3">
      <c r="A2870" s="11" t="s">
        <v>204</v>
      </c>
      <c r="B2870" s="11" t="s">
        <v>205</v>
      </c>
      <c r="C2870" s="17">
        <v>13</v>
      </c>
      <c r="D2870" s="11" t="s">
        <v>956</v>
      </c>
      <c r="E2870" s="11" t="s">
        <v>19972</v>
      </c>
      <c r="F2870" s="11">
        <v>16045711</v>
      </c>
      <c r="G2870" s="11" t="s">
        <v>21891</v>
      </c>
      <c r="H2870" s="11" t="s">
        <v>21892</v>
      </c>
      <c r="I2870" s="11" t="s">
        <v>739</v>
      </c>
      <c r="J2870" s="11"/>
      <c r="K2870" s="11" t="s">
        <v>7561</v>
      </c>
      <c r="L2870" s="11" t="s">
        <v>21893</v>
      </c>
      <c r="M2870" s="11" t="s">
        <v>8615</v>
      </c>
      <c r="N2870" s="12" t="s">
        <v>21894</v>
      </c>
      <c r="O2870" s="12" t="s">
        <v>21895</v>
      </c>
    </row>
    <row r="2871" spans="1:15" ht="15" customHeight="1" x14ac:dyDescent="0.3">
      <c r="A2871" s="11" t="s">
        <v>204</v>
      </c>
      <c r="B2871" s="11" t="s">
        <v>205</v>
      </c>
      <c r="C2871" s="17">
        <v>13</v>
      </c>
      <c r="D2871" s="11" t="s">
        <v>956</v>
      </c>
      <c r="E2871" s="11" t="s">
        <v>19972</v>
      </c>
      <c r="F2871" s="11">
        <v>16054339</v>
      </c>
      <c r="G2871" s="11" t="s">
        <v>21896</v>
      </c>
      <c r="H2871" s="11" t="s">
        <v>21897</v>
      </c>
      <c r="I2871" s="11" t="s">
        <v>9421</v>
      </c>
      <c r="J2871" s="11" t="s">
        <v>21898</v>
      </c>
      <c r="K2871" s="11" t="s">
        <v>10218</v>
      </c>
      <c r="L2871" s="11" t="s">
        <v>21899</v>
      </c>
      <c r="M2871" s="11" t="s">
        <v>7734</v>
      </c>
      <c r="N2871" s="12" t="s">
        <v>21900</v>
      </c>
      <c r="O2871" s="12" t="s">
        <v>21901</v>
      </c>
    </row>
    <row r="2872" spans="1:15" ht="15" customHeight="1" x14ac:dyDescent="0.3">
      <c r="A2872" s="11" t="s">
        <v>204</v>
      </c>
      <c r="B2872" s="11" t="s">
        <v>205</v>
      </c>
      <c r="C2872" s="17">
        <v>13</v>
      </c>
      <c r="D2872" s="11" t="s">
        <v>956</v>
      </c>
      <c r="E2872" s="11" t="s">
        <v>19972</v>
      </c>
      <c r="F2872" s="11">
        <v>16225626</v>
      </c>
      <c r="G2872" s="11" t="s">
        <v>21902</v>
      </c>
      <c r="H2872" s="11" t="s">
        <v>21903</v>
      </c>
      <c r="I2872" s="11" t="s">
        <v>9421</v>
      </c>
      <c r="J2872" s="11"/>
      <c r="K2872" s="11" t="s">
        <v>7337</v>
      </c>
      <c r="L2872" s="11" t="s">
        <v>21904</v>
      </c>
      <c r="M2872" s="11" t="s">
        <v>8756</v>
      </c>
      <c r="N2872" s="12" t="s">
        <v>21905</v>
      </c>
      <c r="O2872" s="12" t="s">
        <v>21906</v>
      </c>
    </row>
    <row r="2873" spans="1:15" ht="15" customHeight="1" x14ac:dyDescent="0.3">
      <c r="A2873" s="11" t="s">
        <v>204</v>
      </c>
      <c r="B2873" s="11" t="s">
        <v>205</v>
      </c>
      <c r="C2873" s="17">
        <v>13</v>
      </c>
      <c r="D2873" s="11" t="s">
        <v>956</v>
      </c>
      <c r="E2873" s="11" t="s">
        <v>19972</v>
      </c>
      <c r="F2873" s="11">
        <v>16197419</v>
      </c>
      <c r="G2873" s="11" t="s">
        <v>20691</v>
      </c>
      <c r="H2873" s="11" t="s">
        <v>21907</v>
      </c>
      <c r="I2873" s="11" t="s">
        <v>9421</v>
      </c>
      <c r="J2873" s="11"/>
      <c r="K2873" s="11" t="s">
        <v>18575</v>
      </c>
      <c r="L2873" s="11" t="s">
        <v>21908</v>
      </c>
      <c r="M2873" s="11" t="s">
        <v>7734</v>
      </c>
      <c r="N2873" s="12" t="s">
        <v>21909</v>
      </c>
      <c r="O2873" s="12" t="s">
        <v>21910</v>
      </c>
    </row>
    <row r="2874" spans="1:15" ht="15" customHeight="1" x14ac:dyDescent="0.3">
      <c r="A2874" s="11" t="s">
        <v>204</v>
      </c>
      <c r="B2874" s="11" t="s">
        <v>205</v>
      </c>
      <c r="C2874" s="17">
        <v>13</v>
      </c>
      <c r="D2874" s="11" t="s">
        <v>956</v>
      </c>
      <c r="E2874" s="11" t="s">
        <v>19972</v>
      </c>
      <c r="F2874" s="11">
        <v>15807686</v>
      </c>
      <c r="G2874" s="11" t="s">
        <v>21911</v>
      </c>
      <c r="H2874" s="11" t="s">
        <v>21912</v>
      </c>
      <c r="I2874" s="11" t="s">
        <v>15494</v>
      </c>
      <c r="J2874" s="11"/>
      <c r="K2874" s="11" t="s">
        <v>7561</v>
      </c>
      <c r="L2874" s="11" t="s">
        <v>21913</v>
      </c>
      <c r="M2874" s="11" t="s">
        <v>7350</v>
      </c>
      <c r="N2874" s="12" t="s">
        <v>21914</v>
      </c>
      <c r="O2874" s="12" t="s">
        <v>21915</v>
      </c>
    </row>
    <row r="2875" spans="1:15" ht="15" customHeight="1" x14ac:dyDescent="0.3">
      <c r="A2875" s="11" t="s">
        <v>204</v>
      </c>
      <c r="B2875" s="11" t="s">
        <v>205</v>
      </c>
      <c r="C2875" s="17">
        <v>13</v>
      </c>
      <c r="D2875" s="11" t="s">
        <v>956</v>
      </c>
      <c r="E2875" s="11" t="s">
        <v>19972</v>
      </c>
      <c r="F2875" s="11">
        <v>15807691</v>
      </c>
      <c r="G2875" s="11" t="s">
        <v>21916</v>
      </c>
      <c r="H2875" s="11" t="s">
        <v>21917</v>
      </c>
      <c r="I2875" s="11" t="s">
        <v>15494</v>
      </c>
      <c r="J2875" s="11"/>
      <c r="K2875" s="11" t="s">
        <v>7561</v>
      </c>
      <c r="L2875" s="11" t="s">
        <v>21918</v>
      </c>
      <c r="M2875" s="11" t="s">
        <v>8240</v>
      </c>
      <c r="N2875" s="12" t="s">
        <v>21919</v>
      </c>
      <c r="O2875" s="12" t="s">
        <v>21920</v>
      </c>
    </row>
    <row r="2876" spans="1:15" ht="15" customHeight="1" x14ac:dyDescent="0.3">
      <c r="A2876" s="11" t="s">
        <v>204</v>
      </c>
      <c r="B2876" s="11" t="s">
        <v>205</v>
      </c>
      <c r="C2876" s="17">
        <v>13</v>
      </c>
      <c r="D2876" s="11" t="s">
        <v>956</v>
      </c>
      <c r="E2876" s="11" t="s">
        <v>19972</v>
      </c>
      <c r="F2876" s="11">
        <v>15725250</v>
      </c>
      <c r="G2876" s="11" t="s">
        <v>21921</v>
      </c>
      <c r="H2876" s="11" t="s">
        <v>21922</v>
      </c>
      <c r="I2876" s="11" t="s">
        <v>9436</v>
      </c>
      <c r="J2876" s="11"/>
      <c r="K2876" s="11" t="s">
        <v>7561</v>
      </c>
      <c r="L2876" s="11" t="s">
        <v>21923</v>
      </c>
      <c r="M2876" s="11" t="s">
        <v>8240</v>
      </c>
      <c r="N2876" s="12" t="s">
        <v>21924</v>
      </c>
      <c r="O2876" s="12" t="s">
        <v>21925</v>
      </c>
    </row>
    <row r="2877" spans="1:15" ht="15" customHeight="1" x14ac:dyDescent="0.3">
      <c r="A2877" s="11" t="s">
        <v>204</v>
      </c>
      <c r="B2877" s="11" t="s">
        <v>205</v>
      </c>
      <c r="C2877" s="17">
        <v>13</v>
      </c>
      <c r="D2877" s="11" t="s">
        <v>956</v>
      </c>
      <c r="E2877" s="11" t="s">
        <v>19972</v>
      </c>
      <c r="F2877" s="11">
        <v>15725251</v>
      </c>
      <c r="G2877" s="11" t="s">
        <v>21926</v>
      </c>
      <c r="H2877" s="11" t="s">
        <v>21927</v>
      </c>
      <c r="I2877" s="11" t="s">
        <v>9436</v>
      </c>
      <c r="J2877" s="11"/>
      <c r="K2877" s="11" t="s">
        <v>7561</v>
      </c>
      <c r="L2877" s="11" t="s">
        <v>21928</v>
      </c>
      <c r="M2877" s="11" t="s">
        <v>8240</v>
      </c>
      <c r="N2877" s="12" t="s">
        <v>21929</v>
      </c>
      <c r="O2877" s="12" t="s">
        <v>21930</v>
      </c>
    </row>
    <row r="2878" spans="1:15" ht="15" customHeight="1" x14ac:dyDescent="0.3">
      <c r="A2878" s="11" t="s">
        <v>204</v>
      </c>
      <c r="B2878" s="11" t="s">
        <v>205</v>
      </c>
      <c r="C2878" s="17">
        <v>13</v>
      </c>
      <c r="D2878" s="11" t="s">
        <v>956</v>
      </c>
      <c r="E2878" s="11" t="s">
        <v>19972</v>
      </c>
      <c r="F2878" s="11">
        <v>15927815</v>
      </c>
      <c r="G2878" s="11" t="s">
        <v>21931</v>
      </c>
      <c r="H2878" s="11" t="s">
        <v>21932</v>
      </c>
      <c r="I2878" s="11" t="s">
        <v>1450</v>
      </c>
      <c r="J2878" s="11" t="s">
        <v>21933</v>
      </c>
      <c r="K2878" s="11" t="s">
        <v>10218</v>
      </c>
      <c r="L2878" s="11" t="s">
        <v>21934</v>
      </c>
      <c r="M2878" s="11" t="s">
        <v>8240</v>
      </c>
      <c r="N2878" s="12" t="s">
        <v>21935</v>
      </c>
      <c r="O2878" s="12" t="s">
        <v>21936</v>
      </c>
    </row>
    <row r="2879" spans="1:15" ht="15" customHeight="1" x14ac:dyDescent="0.3">
      <c r="A2879" s="11" t="s">
        <v>204</v>
      </c>
      <c r="B2879" s="11" t="s">
        <v>205</v>
      </c>
      <c r="C2879" s="17">
        <v>13</v>
      </c>
      <c r="D2879" s="11" t="s">
        <v>956</v>
      </c>
      <c r="E2879" s="11" t="s">
        <v>19972</v>
      </c>
      <c r="F2879" s="11">
        <v>15949003</v>
      </c>
      <c r="G2879" s="11" t="s">
        <v>21937</v>
      </c>
      <c r="H2879" s="11" t="s">
        <v>21938</v>
      </c>
      <c r="I2879" s="11" t="s">
        <v>1450</v>
      </c>
      <c r="J2879" s="11"/>
      <c r="K2879" s="11" t="s">
        <v>7337</v>
      </c>
      <c r="L2879" s="11" t="s">
        <v>21939</v>
      </c>
      <c r="M2879" s="11" t="s">
        <v>8756</v>
      </c>
      <c r="N2879" s="12" t="s">
        <v>21940</v>
      </c>
      <c r="O2879" s="12" t="s">
        <v>21941</v>
      </c>
    </row>
    <row r="2880" spans="1:15" ht="15" customHeight="1" x14ac:dyDescent="0.3">
      <c r="A2880" s="11" t="s">
        <v>204</v>
      </c>
      <c r="B2880" s="11" t="s">
        <v>205</v>
      </c>
      <c r="C2880" s="17">
        <v>13</v>
      </c>
      <c r="D2880" s="11" t="s">
        <v>956</v>
      </c>
      <c r="E2880" s="11" t="s">
        <v>19972</v>
      </c>
      <c r="F2880" s="11">
        <v>16077256</v>
      </c>
      <c r="G2880" s="11" t="s">
        <v>21942</v>
      </c>
      <c r="H2880" s="11" t="s">
        <v>21943</v>
      </c>
      <c r="I2880" s="11" t="s">
        <v>1450</v>
      </c>
      <c r="J2880" s="11"/>
      <c r="K2880" s="11" t="s">
        <v>21944</v>
      </c>
      <c r="L2880" s="11" t="s">
        <v>21945</v>
      </c>
      <c r="M2880" s="11" t="s">
        <v>7350</v>
      </c>
      <c r="N2880" s="12" t="s">
        <v>21946</v>
      </c>
      <c r="O2880" s="12" t="s">
        <v>21947</v>
      </c>
    </row>
    <row r="2881" spans="1:15" ht="15" customHeight="1" x14ac:dyDescent="0.3">
      <c r="A2881" s="11" t="s">
        <v>204</v>
      </c>
      <c r="B2881" s="11" t="s">
        <v>205</v>
      </c>
      <c r="C2881" s="17">
        <v>13</v>
      </c>
      <c r="D2881" s="11" t="s">
        <v>956</v>
      </c>
      <c r="E2881" s="11" t="s">
        <v>19972</v>
      </c>
      <c r="F2881" s="11">
        <v>15663509</v>
      </c>
      <c r="G2881" s="11" t="s">
        <v>21948</v>
      </c>
      <c r="H2881" s="11" t="s">
        <v>21949</v>
      </c>
      <c r="I2881" s="11" t="s">
        <v>824</v>
      </c>
      <c r="J2881" s="11"/>
      <c r="K2881" s="11" t="s">
        <v>7561</v>
      </c>
      <c r="L2881" s="11" t="s">
        <v>21950</v>
      </c>
      <c r="M2881" s="11" t="s">
        <v>8240</v>
      </c>
      <c r="N2881" s="12" t="s">
        <v>21951</v>
      </c>
      <c r="O2881" s="12" t="s">
        <v>21952</v>
      </c>
    </row>
    <row r="2882" spans="1:15" ht="15" customHeight="1" x14ac:dyDescent="0.3">
      <c r="A2882" s="11" t="s">
        <v>204</v>
      </c>
      <c r="B2882" s="11" t="s">
        <v>205</v>
      </c>
      <c r="C2882" s="17">
        <v>13</v>
      </c>
      <c r="D2882" s="11" t="s">
        <v>956</v>
      </c>
      <c r="E2882" s="11" t="s">
        <v>19972</v>
      </c>
      <c r="F2882" s="11">
        <v>15663510</v>
      </c>
      <c r="G2882" s="11" t="s">
        <v>21953</v>
      </c>
      <c r="H2882" s="11" t="s">
        <v>21954</v>
      </c>
      <c r="I2882" s="11" t="s">
        <v>824</v>
      </c>
      <c r="J2882" s="11"/>
      <c r="K2882" s="11" t="s">
        <v>7561</v>
      </c>
      <c r="L2882" s="11" t="s">
        <v>21955</v>
      </c>
      <c r="M2882" s="11" t="s">
        <v>8756</v>
      </c>
      <c r="N2882" s="12" t="s">
        <v>21956</v>
      </c>
      <c r="O2882" s="12" t="s">
        <v>21957</v>
      </c>
    </row>
    <row r="2883" spans="1:15" ht="15" customHeight="1" x14ac:dyDescent="0.3">
      <c r="A2883" s="11" t="s">
        <v>204</v>
      </c>
      <c r="B2883" s="11" t="s">
        <v>205</v>
      </c>
      <c r="C2883" s="17">
        <v>13</v>
      </c>
      <c r="D2883" s="11" t="s">
        <v>956</v>
      </c>
      <c r="E2883" s="11" t="s">
        <v>19972</v>
      </c>
      <c r="F2883" s="11">
        <v>15675955</v>
      </c>
      <c r="G2883" s="11" t="s">
        <v>21958</v>
      </c>
      <c r="H2883" s="11" t="s">
        <v>21959</v>
      </c>
      <c r="I2883" s="11" t="s">
        <v>12174</v>
      </c>
      <c r="J2883" s="11"/>
      <c r="K2883" s="11" t="s">
        <v>7412</v>
      </c>
      <c r="L2883" s="11" t="s">
        <v>21960</v>
      </c>
      <c r="M2883" s="11" t="s">
        <v>10157</v>
      </c>
      <c r="N2883" s="12" t="s">
        <v>21961</v>
      </c>
      <c r="O2883" s="12" t="s">
        <v>21962</v>
      </c>
    </row>
    <row r="2884" spans="1:15" ht="15" customHeight="1" x14ac:dyDescent="0.3">
      <c r="A2884" s="11" t="s">
        <v>204</v>
      </c>
      <c r="B2884" s="11" t="s">
        <v>205</v>
      </c>
      <c r="C2884" s="17">
        <v>13</v>
      </c>
      <c r="D2884" s="11" t="s">
        <v>956</v>
      </c>
      <c r="E2884" s="11" t="s">
        <v>19972</v>
      </c>
      <c r="F2884" s="11">
        <v>15816848</v>
      </c>
      <c r="G2884" s="11" t="s">
        <v>21963</v>
      </c>
      <c r="H2884" s="11" t="s">
        <v>21964</v>
      </c>
      <c r="I2884" s="11" t="s">
        <v>1965</v>
      </c>
      <c r="J2884" s="11"/>
      <c r="K2884" s="11" t="s">
        <v>7412</v>
      </c>
      <c r="L2884" s="11" t="s">
        <v>21965</v>
      </c>
      <c r="M2884" s="11" t="s">
        <v>7520</v>
      </c>
      <c r="N2884" s="12" t="s">
        <v>21966</v>
      </c>
      <c r="O2884" s="12" t="s">
        <v>21967</v>
      </c>
    </row>
    <row r="2885" spans="1:15" ht="15" customHeight="1" x14ac:dyDescent="0.3">
      <c r="A2885" s="11" t="s">
        <v>204</v>
      </c>
      <c r="B2885" s="11" t="s">
        <v>205</v>
      </c>
      <c r="C2885" s="17">
        <v>13</v>
      </c>
      <c r="D2885" s="11" t="s">
        <v>956</v>
      </c>
      <c r="E2885" s="11" t="s">
        <v>19972</v>
      </c>
      <c r="F2885" s="11">
        <v>16159727</v>
      </c>
      <c r="G2885" s="11" t="s">
        <v>21968</v>
      </c>
      <c r="H2885" s="11" t="s">
        <v>21969</v>
      </c>
      <c r="I2885" s="11" t="s">
        <v>813</v>
      </c>
      <c r="J2885" s="11"/>
      <c r="K2885" s="11" t="s">
        <v>7536</v>
      </c>
      <c r="L2885" s="11" t="s">
        <v>21970</v>
      </c>
      <c r="M2885" s="11" t="s">
        <v>9704</v>
      </c>
      <c r="N2885" s="12" t="s">
        <v>21971</v>
      </c>
      <c r="O2885" s="12" t="s">
        <v>21972</v>
      </c>
    </row>
    <row r="2886" spans="1:15" ht="15" customHeight="1" x14ac:dyDescent="0.3">
      <c r="A2886" s="11" t="s">
        <v>204</v>
      </c>
      <c r="B2886" s="11" t="s">
        <v>205</v>
      </c>
      <c r="C2886" s="17">
        <v>13</v>
      </c>
      <c r="D2886" s="11" t="s">
        <v>956</v>
      </c>
      <c r="E2886" s="11" t="s">
        <v>19972</v>
      </c>
      <c r="F2886" s="11">
        <v>15628326</v>
      </c>
      <c r="G2886" s="11" t="s">
        <v>21973</v>
      </c>
      <c r="H2886" s="11" t="s">
        <v>21974</v>
      </c>
      <c r="I2886" s="11" t="s">
        <v>2867</v>
      </c>
      <c r="J2886" s="11"/>
      <c r="K2886" s="11" t="s">
        <v>20123</v>
      </c>
      <c r="L2886" s="11" t="s">
        <v>21975</v>
      </c>
      <c r="M2886" s="11" t="s">
        <v>8615</v>
      </c>
      <c r="N2886" s="12" t="s">
        <v>21976</v>
      </c>
      <c r="O2886" s="12" t="s">
        <v>21977</v>
      </c>
    </row>
    <row r="2887" spans="1:15" ht="15" customHeight="1" x14ac:dyDescent="0.3">
      <c r="A2887" s="11" t="s">
        <v>204</v>
      </c>
      <c r="B2887" s="11" t="s">
        <v>205</v>
      </c>
      <c r="C2887" s="17">
        <v>13</v>
      </c>
      <c r="D2887" s="11" t="s">
        <v>956</v>
      </c>
      <c r="E2887" s="11" t="s">
        <v>19972</v>
      </c>
      <c r="F2887" s="11">
        <v>15347336</v>
      </c>
      <c r="G2887" s="11" t="s">
        <v>21978</v>
      </c>
      <c r="H2887" s="11" t="s">
        <v>21979</v>
      </c>
      <c r="I2887" s="11" t="s">
        <v>2867</v>
      </c>
      <c r="J2887" s="11"/>
      <c r="K2887" s="11" t="s">
        <v>7561</v>
      </c>
      <c r="L2887" s="11" t="s">
        <v>21980</v>
      </c>
      <c r="M2887" s="11" t="s">
        <v>7373</v>
      </c>
      <c r="N2887" s="12" t="s">
        <v>21981</v>
      </c>
      <c r="O2887" s="12" t="s">
        <v>21982</v>
      </c>
    </row>
    <row r="2888" spans="1:15" ht="15" customHeight="1" x14ac:dyDescent="0.3">
      <c r="A2888" s="11" t="s">
        <v>204</v>
      </c>
      <c r="B2888" s="11" t="s">
        <v>205</v>
      </c>
      <c r="C2888" s="17">
        <v>13</v>
      </c>
      <c r="D2888" s="11" t="s">
        <v>956</v>
      </c>
      <c r="E2888" s="11" t="s">
        <v>19972</v>
      </c>
      <c r="F2888" s="11">
        <v>15377379</v>
      </c>
      <c r="G2888" s="11" t="s">
        <v>21983</v>
      </c>
      <c r="H2888" s="11" t="s">
        <v>21984</v>
      </c>
      <c r="I2888" s="11" t="s">
        <v>2867</v>
      </c>
      <c r="J2888" s="11"/>
      <c r="K2888" s="11" t="s">
        <v>7337</v>
      </c>
      <c r="L2888" s="11" t="s">
        <v>21985</v>
      </c>
      <c r="M2888" s="11" t="s">
        <v>8615</v>
      </c>
      <c r="N2888" s="12" t="s">
        <v>21986</v>
      </c>
      <c r="O2888" s="12" t="s">
        <v>21987</v>
      </c>
    </row>
    <row r="2889" spans="1:15" ht="15" customHeight="1" x14ac:dyDescent="0.3">
      <c r="A2889" s="11" t="s">
        <v>204</v>
      </c>
      <c r="B2889" s="11" t="s">
        <v>205</v>
      </c>
      <c r="C2889" s="17">
        <v>13</v>
      </c>
      <c r="D2889" s="11" t="s">
        <v>956</v>
      </c>
      <c r="E2889" s="11" t="s">
        <v>19972</v>
      </c>
      <c r="F2889" s="11">
        <v>15324385</v>
      </c>
      <c r="G2889" s="11" t="s">
        <v>21988</v>
      </c>
      <c r="H2889" s="11" t="s">
        <v>21989</v>
      </c>
      <c r="I2889" s="11" t="s">
        <v>2867</v>
      </c>
      <c r="J2889" s="11"/>
      <c r="K2889" s="11" t="s">
        <v>7349</v>
      </c>
      <c r="L2889" s="11" t="s">
        <v>21990</v>
      </c>
      <c r="M2889" s="11" t="s">
        <v>10140</v>
      </c>
      <c r="N2889" s="12" t="s">
        <v>21991</v>
      </c>
      <c r="O2889" s="12" t="s">
        <v>21992</v>
      </c>
    </row>
    <row r="2890" spans="1:15" ht="15" customHeight="1" x14ac:dyDescent="0.3">
      <c r="A2890" s="11" t="s">
        <v>204</v>
      </c>
      <c r="B2890" s="11" t="s">
        <v>205</v>
      </c>
      <c r="C2890" s="17">
        <v>13</v>
      </c>
      <c r="D2890" s="11" t="s">
        <v>956</v>
      </c>
      <c r="E2890" s="11" t="s">
        <v>19972</v>
      </c>
      <c r="F2890" s="11">
        <v>15347331</v>
      </c>
      <c r="G2890" s="11" t="s">
        <v>21993</v>
      </c>
      <c r="H2890" s="11" t="s">
        <v>21994</v>
      </c>
      <c r="I2890" s="11" t="s">
        <v>2867</v>
      </c>
      <c r="J2890" s="11"/>
      <c r="K2890" s="11" t="s">
        <v>7561</v>
      </c>
      <c r="L2890" s="11" t="s">
        <v>21995</v>
      </c>
      <c r="M2890" s="11" t="s">
        <v>8240</v>
      </c>
      <c r="N2890" s="12" t="s">
        <v>21996</v>
      </c>
      <c r="O2890" s="12" t="s">
        <v>21997</v>
      </c>
    </row>
    <row r="2891" spans="1:15" ht="15" customHeight="1" x14ac:dyDescent="0.3">
      <c r="A2891" s="11" t="s">
        <v>204</v>
      </c>
      <c r="B2891" s="11" t="s">
        <v>205</v>
      </c>
      <c r="C2891" s="17">
        <v>13</v>
      </c>
      <c r="D2891" s="11" t="s">
        <v>956</v>
      </c>
      <c r="E2891" s="11" t="s">
        <v>19972</v>
      </c>
      <c r="F2891" s="11">
        <v>15550148</v>
      </c>
      <c r="G2891" s="11" t="s">
        <v>21998</v>
      </c>
      <c r="H2891" s="11" t="s">
        <v>21999</v>
      </c>
      <c r="I2891" s="11" t="s">
        <v>4849</v>
      </c>
      <c r="J2891" s="11"/>
      <c r="K2891" s="11" t="s">
        <v>7561</v>
      </c>
      <c r="L2891" s="11" t="s">
        <v>22000</v>
      </c>
      <c r="M2891" s="11" t="s">
        <v>8240</v>
      </c>
      <c r="N2891" s="12" t="s">
        <v>22001</v>
      </c>
      <c r="O2891" s="12" t="s">
        <v>22002</v>
      </c>
    </row>
    <row r="2892" spans="1:15" ht="15" customHeight="1" x14ac:dyDescent="0.3">
      <c r="A2892" s="11" t="s">
        <v>204</v>
      </c>
      <c r="B2892" s="11" t="s">
        <v>205</v>
      </c>
      <c r="C2892" s="17">
        <v>13</v>
      </c>
      <c r="D2892" s="11" t="s">
        <v>956</v>
      </c>
      <c r="E2892" s="11" t="s">
        <v>19972</v>
      </c>
      <c r="F2892" s="11">
        <v>15550149</v>
      </c>
      <c r="G2892" s="11" t="s">
        <v>22003</v>
      </c>
      <c r="H2892" s="11" t="s">
        <v>22004</v>
      </c>
      <c r="I2892" s="11" t="s">
        <v>4849</v>
      </c>
      <c r="J2892" s="11"/>
      <c r="K2892" s="11" t="s">
        <v>7561</v>
      </c>
      <c r="L2892" s="11" t="s">
        <v>22005</v>
      </c>
      <c r="M2892" s="11" t="s">
        <v>8756</v>
      </c>
      <c r="N2892" s="12" t="s">
        <v>22006</v>
      </c>
      <c r="O2892" s="12" t="s">
        <v>22007</v>
      </c>
    </row>
    <row r="2893" spans="1:15" ht="15" customHeight="1" x14ac:dyDescent="0.3">
      <c r="A2893" s="11" t="s">
        <v>204</v>
      </c>
      <c r="B2893" s="11" t="s">
        <v>205</v>
      </c>
      <c r="C2893" s="17">
        <v>13</v>
      </c>
      <c r="D2893" s="11" t="s">
        <v>956</v>
      </c>
      <c r="E2893" s="11" t="s">
        <v>19972</v>
      </c>
      <c r="F2893" s="11">
        <v>15068453</v>
      </c>
      <c r="G2893" s="11" t="s">
        <v>20691</v>
      </c>
      <c r="H2893" s="11" t="s">
        <v>22008</v>
      </c>
      <c r="I2893" s="11" t="s">
        <v>12180</v>
      </c>
      <c r="J2893" s="11"/>
      <c r="K2893" s="11" t="s">
        <v>18575</v>
      </c>
      <c r="L2893" s="11" t="s">
        <v>22009</v>
      </c>
      <c r="M2893" s="11" t="s">
        <v>7350</v>
      </c>
      <c r="N2893" s="12" t="s">
        <v>22010</v>
      </c>
      <c r="O2893" s="12" t="s">
        <v>22011</v>
      </c>
    </row>
    <row r="2894" spans="1:15" ht="15" customHeight="1" x14ac:dyDescent="0.3">
      <c r="A2894" s="11" t="s">
        <v>204</v>
      </c>
      <c r="B2894" s="11" t="s">
        <v>205</v>
      </c>
      <c r="C2894" s="17">
        <v>13</v>
      </c>
      <c r="D2894" s="11" t="s">
        <v>956</v>
      </c>
      <c r="E2894" s="11" t="s">
        <v>19972</v>
      </c>
      <c r="F2894" s="11">
        <v>15140235</v>
      </c>
      <c r="G2894" s="11" t="s">
        <v>22012</v>
      </c>
      <c r="H2894" s="11" t="s">
        <v>22013</v>
      </c>
      <c r="I2894" s="11" t="s">
        <v>12180</v>
      </c>
      <c r="J2894" s="11"/>
      <c r="K2894" s="11" t="s">
        <v>7412</v>
      </c>
      <c r="L2894" s="11" t="s">
        <v>22014</v>
      </c>
      <c r="M2894" s="11" t="s">
        <v>7373</v>
      </c>
      <c r="N2894" s="12" t="s">
        <v>22015</v>
      </c>
      <c r="O2894" s="12" t="s">
        <v>22016</v>
      </c>
    </row>
    <row r="2895" spans="1:15" ht="15" customHeight="1" x14ac:dyDescent="0.3">
      <c r="A2895" s="11" t="s">
        <v>204</v>
      </c>
      <c r="B2895" s="11" t="s">
        <v>205</v>
      </c>
      <c r="C2895" s="17">
        <v>13</v>
      </c>
      <c r="D2895" s="11" t="s">
        <v>956</v>
      </c>
      <c r="E2895" s="11" t="s">
        <v>19972</v>
      </c>
      <c r="F2895" s="11">
        <v>15149499</v>
      </c>
      <c r="G2895" s="11" t="s">
        <v>22017</v>
      </c>
      <c r="H2895" s="11" t="s">
        <v>22018</v>
      </c>
      <c r="I2895" s="11" t="s">
        <v>12180</v>
      </c>
      <c r="J2895" s="11"/>
      <c r="K2895" s="11" t="s">
        <v>7337</v>
      </c>
      <c r="L2895" s="11" t="s">
        <v>22019</v>
      </c>
      <c r="M2895" s="11" t="s">
        <v>15663</v>
      </c>
      <c r="N2895" s="12" t="s">
        <v>22020</v>
      </c>
      <c r="O2895" s="12" t="s">
        <v>22021</v>
      </c>
    </row>
    <row r="2896" spans="1:15" ht="15" customHeight="1" x14ac:dyDescent="0.3">
      <c r="A2896" s="11" t="s">
        <v>204</v>
      </c>
      <c r="B2896" s="11" t="s">
        <v>205</v>
      </c>
      <c r="C2896" s="17">
        <v>13</v>
      </c>
      <c r="D2896" s="11" t="s">
        <v>956</v>
      </c>
      <c r="E2896" s="11" t="s">
        <v>19972</v>
      </c>
      <c r="F2896" s="11">
        <v>14723729</v>
      </c>
      <c r="G2896" s="11" t="s">
        <v>22022</v>
      </c>
      <c r="H2896" s="11" t="s">
        <v>22023</v>
      </c>
      <c r="I2896" s="11" t="s">
        <v>3910</v>
      </c>
      <c r="J2896" s="11"/>
      <c r="K2896" s="11" t="s">
        <v>7561</v>
      </c>
      <c r="L2896" s="11" t="s">
        <v>22024</v>
      </c>
      <c r="M2896" s="11" t="s">
        <v>8756</v>
      </c>
      <c r="N2896" s="12" t="s">
        <v>22025</v>
      </c>
      <c r="O2896" s="12" t="s">
        <v>22026</v>
      </c>
    </row>
    <row r="2897" spans="1:15" ht="15" customHeight="1" x14ac:dyDescent="0.3">
      <c r="A2897" s="11" t="s">
        <v>204</v>
      </c>
      <c r="B2897" s="11" t="s">
        <v>205</v>
      </c>
      <c r="C2897" s="17">
        <v>13</v>
      </c>
      <c r="D2897" s="11" t="s">
        <v>956</v>
      </c>
      <c r="E2897" s="11" t="s">
        <v>19972</v>
      </c>
      <c r="F2897" s="11">
        <v>14962093</v>
      </c>
      <c r="G2897" s="11" t="s">
        <v>22027</v>
      </c>
      <c r="H2897" s="11" t="s">
        <v>22028</v>
      </c>
      <c r="I2897" s="11" t="s">
        <v>3910</v>
      </c>
      <c r="J2897" s="11"/>
      <c r="K2897" s="11" t="s">
        <v>7412</v>
      </c>
      <c r="L2897" s="11" t="s">
        <v>22029</v>
      </c>
      <c r="M2897" s="11" t="s">
        <v>7373</v>
      </c>
      <c r="N2897" s="12" t="s">
        <v>22030</v>
      </c>
      <c r="O2897" s="12" t="s">
        <v>22031</v>
      </c>
    </row>
    <row r="2898" spans="1:15" ht="15" customHeight="1" x14ac:dyDescent="0.3">
      <c r="A2898" s="11" t="s">
        <v>204</v>
      </c>
      <c r="B2898" s="11" t="s">
        <v>205</v>
      </c>
      <c r="C2898" s="17">
        <v>13</v>
      </c>
      <c r="D2898" s="11" t="s">
        <v>956</v>
      </c>
      <c r="E2898" s="11" t="s">
        <v>19972</v>
      </c>
      <c r="F2898" s="11">
        <v>14962118</v>
      </c>
      <c r="G2898" s="11" t="s">
        <v>20691</v>
      </c>
      <c r="H2898" s="11" t="s">
        <v>22032</v>
      </c>
      <c r="I2898" s="11" t="s">
        <v>3910</v>
      </c>
      <c r="J2898" s="11"/>
      <c r="K2898" s="11" t="s">
        <v>7412</v>
      </c>
      <c r="L2898" s="11" t="s">
        <v>22033</v>
      </c>
      <c r="M2898" s="11" t="s">
        <v>15515</v>
      </c>
      <c r="N2898" s="12" t="s">
        <v>22034</v>
      </c>
      <c r="O2898" s="12" t="s">
        <v>22035</v>
      </c>
    </row>
    <row r="2899" spans="1:15" ht="15" customHeight="1" x14ac:dyDescent="0.3">
      <c r="A2899" s="11" t="s">
        <v>204</v>
      </c>
      <c r="B2899" s="11" t="s">
        <v>205</v>
      </c>
      <c r="C2899" s="17">
        <v>13</v>
      </c>
      <c r="D2899" s="11" t="s">
        <v>956</v>
      </c>
      <c r="E2899" s="11" t="s">
        <v>19972</v>
      </c>
      <c r="F2899" s="11">
        <v>15265527</v>
      </c>
      <c r="G2899" s="11" t="s">
        <v>22036</v>
      </c>
      <c r="H2899" s="11" t="s">
        <v>22037</v>
      </c>
      <c r="I2899" s="11" t="s">
        <v>1517</v>
      </c>
      <c r="J2899" s="11"/>
      <c r="K2899" s="11" t="s">
        <v>10218</v>
      </c>
      <c r="L2899" s="11" t="s">
        <v>22038</v>
      </c>
      <c r="M2899" s="11" t="s">
        <v>7414</v>
      </c>
      <c r="N2899" s="12" t="s">
        <v>22039</v>
      </c>
      <c r="O2899" s="12" t="s">
        <v>22040</v>
      </c>
    </row>
    <row r="2900" spans="1:15" ht="15" customHeight="1" x14ac:dyDescent="0.3">
      <c r="A2900" s="11" t="s">
        <v>204</v>
      </c>
      <c r="B2900" s="11" t="s">
        <v>205</v>
      </c>
      <c r="C2900" s="17">
        <v>13</v>
      </c>
      <c r="D2900" s="11" t="s">
        <v>956</v>
      </c>
      <c r="E2900" s="11" t="s">
        <v>19972</v>
      </c>
      <c r="F2900" s="11">
        <v>15327549</v>
      </c>
      <c r="G2900" s="11" t="s">
        <v>22041</v>
      </c>
      <c r="H2900" s="11" t="s">
        <v>22042</v>
      </c>
      <c r="I2900" s="11" t="s">
        <v>1517</v>
      </c>
      <c r="J2900" s="11"/>
      <c r="K2900" s="11" t="s">
        <v>7337</v>
      </c>
      <c r="L2900" s="11" t="s">
        <v>22043</v>
      </c>
      <c r="M2900" s="11" t="s">
        <v>7373</v>
      </c>
      <c r="N2900" s="12" t="s">
        <v>22044</v>
      </c>
      <c r="O2900" s="12" t="s">
        <v>22045</v>
      </c>
    </row>
    <row r="2901" spans="1:15" ht="15" customHeight="1" x14ac:dyDescent="0.3">
      <c r="A2901" s="11" t="s">
        <v>204</v>
      </c>
      <c r="B2901" s="11" t="s">
        <v>205</v>
      </c>
      <c r="C2901" s="17">
        <v>13</v>
      </c>
      <c r="D2901" s="11" t="s">
        <v>956</v>
      </c>
      <c r="E2901" s="11" t="s">
        <v>19972</v>
      </c>
      <c r="F2901" s="11">
        <v>12915477</v>
      </c>
      <c r="G2901" s="11" t="s">
        <v>18892</v>
      </c>
      <c r="H2901" s="11" t="s">
        <v>18893</v>
      </c>
      <c r="I2901" s="11" t="s">
        <v>18894</v>
      </c>
      <c r="J2901" s="11" t="s">
        <v>18895</v>
      </c>
      <c r="K2901" s="11" t="s">
        <v>8077</v>
      </c>
      <c r="L2901" s="11" t="s">
        <v>18896</v>
      </c>
      <c r="M2901" s="11" t="s">
        <v>7373</v>
      </c>
      <c r="N2901" s="12" t="s">
        <v>18897</v>
      </c>
      <c r="O2901" s="12" t="s">
        <v>18898</v>
      </c>
    </row>
    <row r="2902" spans="1:15" ht="15" customHeight="1" x14ac:dyDescent="0.3">
      <c r="A2902" s="11" t="s">
        <v>204</v>
      </c>
      <c r="B2902" s="11" t="s">
        <v>205</v>
      </c>
      <c r="C2902" s="17">
        <v>13</v>
      </c>
      <c r="D2902" s="11" t="s">
        <v>956</v>
      </c>
      <c r="E2902" s="11" t="s">
        <v>19972</v>
      </c>
      <c r="F2902" s="11">
        <v>12950350</v>
      </c>
      <c r="G2902" s="11" t="s">
        <v>22046</v>
      </c>
      <c r="H2902" s="11" t="s">
        <v>22047</v>
      </c>
      <c r="I2902" s="11" t="s">
        <v>11080</v>
      </c>
      <c r="J2902" s="11"/>
      <c r="K2902" s="11" t="s">
        <v>7561</v>
      </c>
      <c r="L2902" s="11" t="s">
        <v>22048</v>
      </c>
      <c r="M2902" s="11" t="s">
        <v>8756</v>
      </c>
      <c r="N2902" s="12" t="s">
        <v>22049</v>
      </c>
      <c r="O2902" s="12" t="s">
        <v>22050</v>
      </c>
    </row>
    <row r="2903" spans="1:15" ht="15" customHeight="1" x14ac:dyDescent="0.3">
      <c r="A2903" s="11" t="s">
        <v>204</v>
      </c>
      <c r="B2903" s="11" t="s">
        <v>205</v>
      </c>
      <c r="C2903" s="17">
        <v>13</v>
      </c>
      <c r="D2903" s="11" t="s">
        <v>956</v>
      </c>
      <c r="E2903" s="11" t="s">
        <v>19972</v>
      </c>
      <c r="F2903" s="11">
        <v>14632173</v>
      </c>
      <c r="G2903" s="11" t="s">
        <v>20691</v>
      </c>
      <c r="H2903" s="11" t="s">
        <v>22051</v>
      </c>
      <c r="I2903" s="11" t="s">
        <v>22052</v>
      </c>
      <c r="J2903" s="11"/>
      <c r="K2903" s="11" t="s">
        <v>7412</v>
      </c>
      <c r="L2903" s="11" t="s">
        <v>22053</v>
      </c>
      <c r="M2903" s="11" t="s">
        <v>15515</v>
      </c>
      <c r="N2903" s="12" t="s">
        <v>22054</v>
      </c>
      <c r="O2903" s="12" t="s">
        <v>22055</v>
      </c>
    </row>
    <row r="2904" spans="1:15" ht="15" customHeight="1" x14ac:dyDescent="0.3">
      <c r="A2904" s="11" t="s">
        <v>204</v>
      </c>
      <c r="B2904" s="11" t="s">
        <v>205</v>
      </c>
      <c r="C2904" s="17">
        <v>13</v>
      </c>
      <c r="D2904" s="11" t="s">
        <v>956</v>
      </c>
      <c r="E2904" s="11" t="s">
        <v>19972</v>
      </c>
      <c r="F2904" s="11">
        <v>14616374</v>
      </c>
      <c r="G2904" s="11" t="s">
        <v>22056</v>
      </c>
      <c r="H2904" s="11" t="s">
        <v>22057</v>
      </c>
      <c r="I2904" s="11" t="s">
        <v>22052</v>
      </c>
      <c r="J2904" s="11"/>
      <c r="K2904" s="11" t="s">
        <v>7337</v>
      </c>
      <c r="L2904" s="11" t="s">
        <v>22058</v>
      </c>
      <c r="M2904" s="11" t="s">
        <v>8240</v>
      </c>
      <c r="N2904" s="12" t="s">
        <v>22059</v>
      </c>
      <c r="O2904" s="12" t="s">
        <v>22060</v>
      </c>
    </row>
    <row r="2905" spans="1:15" ht="15" customHeight="1" x14ac:dyDescent="0.3">
      <c r="A2905" s="11" t="s">
        <v>204</v>
      </c>
      <c r="B2905" s="11" t="s">
        <v>205</v>
      </c>
      <c r="C2905" s="17">
        <v>13</v>
      </c>
      <c r="D2905" s="11" t="s">
        <v>956</v>
      </c>
      <c r="E2905" s="11" t="s">
        <v>19972</v>
      </c>
      <c r="F2905" s="11">
        <v>12603844</v>
      </c>
      <c r="G2905" s="11" t="s">
        <v>22061</v>
      </c>
      <c r="H2905" s="11" t="s">
        <v>22062</v>
      </c>
      <c r="I2905" s="11" t="s">
        <v>2488</v>
      </c>
      <c r="J2905" s="11"/>
      <c r="K2905" s="11" t="s">
        <v>7412</v>
      </c>
      <c r="L2905" s="11" t="s">
        <v>22063</v>
      </c>
      <c r="M2905" s="11" t="s">
        <v>8240</v>
      </c>
      <c r="N2905" s="12" t="s">
        <v>22064</v>
      </c>
      <c r="O2905" s="12" t="s">
        <v>22065</v>
      </c>
    </row>
    <row r="2906" spans="1:15" ht="15" customHeight="1" x14ac:dyDescent="0.3">
      <c r="A2906" s="11" t="s">
        <v>204</v>
      </c>
      <c r="B2906" s="11" t="s">
        <v>205</v>
      </c>
      <c r="C2906" s="17">
        <v>13</v>
      </c>
      <c r="D2906" s="11" t="s">
        <v>956</v>
      </c>
      <c r="E2906" s="11" t="s">
        <v>19972</v>
      </c>
      <c r="F2906" s="11">
        <v>12839569</v>
      </c>
      <c r="G2906" s="11" t="s">
        <v>22066</v>
      </c>
      <c r="H2906" s="11" t="s">
        <v>22067</v>
      </c>
      <c r="I2906" s="11" t="s">
        <v>1996</v>
      </c>
      <c r="J2906" s="11"/>
      <c r="K2906" s="11" t="s">
        <v>7412</v>
      </c>
      <c r="L2906" s="11" t="s">
        <v>22068</v>
      </c>
      <c r="M2906" s="11" t="s">
        <v>7373</v>
      </c>
      <c r="N2906" s="12" t="s">
        <v>22069</v>
      </c>
      <c r="O2906" s="12" t="s">
        <v>22070</v>
      </c>
    </row>
    <row r="2907" spans="1:15" ht="15" customHeight="1" x14ac:dyDescent="0.3">
      <c r="A2907" s="11" t="s">
        <v>204</v>
      </c>
      <c r="B2907" s="11" t="s">
        <v>205</v>
      </c>
      <c r="C2907" s="17">
        <v>13</v>
      </c>
      <c r="D2907" s="11" t="s">
        <v>956</v>
      </c>
      <c r="E2907" s="11" t="s">
        <v>19972</v>
      </c>
      <c r="F2907" s="11">
        <v>12840072</v>
      </c>
      <c r="G2907" s="11" t="s">
        <v>22071</v>
      </c>
      <c r="H2907" s="11" t="s">
        <v>22072</v>
      </c>
      <c r="I2907" s="11" t="s">
        <v>22073</v>
      </c>
      <c r="J2907" s="11" t="s">
        <v>22074</v>
      </c>
      <c r="K2907" s="11" t="s">
        <v>18670</v>
      </c>
      <c r="L2907" s="11" t="s">
        <v>22075</v>
      </c>
      <c r="M2907" s="11" t="s">
        <v>7373</v>
      </c>
      <c r="N2907" s="12" t="s">
        <v>22076</v>
      </c>
      <c r="O2907" s="12" t="s">
        <v>22077</v>
      </c>
    </row>
    <row r="2908" spans="1:15" ht="15" customHeight="1" x14ac:dyDescent="0.3">
      <c r="A2908" s="11" t="s">
        <v>204</v>
      </c>
      <c r="B2908" s="11" t="s">
        <v>205</v>
      </c>
      <c r="C2908" s="17">
        <v>13</v>
      </c>
      <c r="D2908" s="11" t="s">
        <v>956</v>
      </c>
      <c r="E2908" s="11" t="s">
        <v>19972</v>
      </c>
      <c r="F2908" s="11">
        <v>12930293</v>
      </c>
      <c r="G2908" s="11" t="s">
        <v>22078</v>
      </c>
      <c r="H2908" s="11" t="s">
        <v>22079</v>
      </c>
      <c r="I2908" s="11" t="s">
        <v>9650</v>
      </c>
      <c r="J2908" s="11"/>
      <c r="K2908" s="11" t="s">
        <v>7485</v>
      </c>
      <c r="L2908" s="11" t="s">
        <v>22080</v>
      </c>
      <c r="M2908" s="11" t="s">
        <v>7681</v>
      </c>
      <c r="N2908" s="12" t="s">
        <v>22081</v>
      </c>
      <c r="O2908" s="12" t="s">
        <v>22082</v>
      </c>
    </row>
    <row r="2909" spans="1:15" ht="15" customHeight="1" x14ac:dyDescent="0.3">
      <c r="A2909" s="11" t="s">
        <v>204</v>
      </c>
      <c r="B2909" s="11" t="s">
        <v>205</v>
      </c>
      <c r="C2909" s="17">
        <v>13</v>
      </c>
      <c r="D2909" s="11" t="s">
        <v>956</v>
      </c>
      <c r="E2909" s="11" t="s">
        <v>19972</v>
      </c>
      <c r="F2909" s="11">
        <v>12230514</v>
      </c>
      <c r="G2909" s="11" t="s">
        <v>22083</v>
      </c>
      <c r="H2909" s="11" t="s">
        <v>22084</v>
      </c>
      <c r="I2909" s="11" t="s">
        <v>846</v>
      </c>
      <c r="J2909" s="11"/>
      <c r="K2909" s="11" t="s">
        <v>7412</v>
      </c>
      <c r="L2909" s="11" t="s">
        <v>22085</v>
      </c>
      <c r="M2909" s="11" t="s">
        <v>10157</v>
      </c>
      <c r="N2909" s="12" t="s">
        <v>22086</v>
      </c>
      <c r="O2909" s="12" t="s">
        <v>22087</v>
      </c>
    </row>
    <row r="2910" spans="1:15" ht="15" customHeight="1" x14ac:dyDescent="0.3">
      <c r="A2910" s="11" t="s">
        <v>204</v>
      </c>
      <c r="B2910" s="11" t="s">
        <v>205</v>
      </c>
      <c r="C2910" s="17">
        <v>13</v>
      </c>
      <c r="D2910" s="11" t="s">
        <v>956</v>
      </c>
      <c r="E2910" s="11" t="s">
        <v>19972</v>
      </c>
      <c r="F2910" s="11">
        <v>12472542</v>
      </c>
      <c r="G2910" s="11" t="s">
        <v>22088</v>
      </c>
      <c r="H2910" s="11" t="s">
        <v>22089</v>
      </c>
      <c r="I2910" s="11" t="s">
        <v>3025</v>
      </c>
      <c r="J2910" s="11"/>
      <c r="K2910" s="11" t="s">
        <v>7561</v>
      </c>
      <c r="L2910" s="11" t="s">
        <v>22090</v>
      </c>
      <c r="M2910" s="11" t="s">
        <v>8756</v>
      </c>
      <c r="N2910" s="12" t="s">
        <v>22091</v>
      </c>
      <c r="O2910" s="12" t="s">
        <v>22092</v>
      </c>
    </row>
    <row r="2911" spans="1:15" ht="15" customHeight="1" x14ac:dyDescent="0.3">
      <c r="A2911" s="11" t="s">
        <v>204</v>
      </c>
      <c r="B2911" s="11" t="s">
        <v>205</v>
      </c>
      <c r="C2911" s="17">
        <v>13</v>
      </c>
      <c r="D2911" s="11" t="s">
        <v>956</v>
      </c>
      <c r="E2911" s="11" t="s">
        <v>19972</v>
      </c>
      <c r="F2911" s="11">
        <v>12445213</v>
      </c>
      <c r="G2911" s="11" t="s">
        <v>22093</v>
      </c>
      <c r="H2911" s="11" t="s">
        <v>22094</v>
      </c>
      <c r="I2911" s="11" t="s">
        <v>3025</v>
      </c>
      <c r="J2911" s="11"/>
      <c r="K2911" s="11" t="s">
        <v>7412</v>
      </c>
      <c r="L2911" s="11" t="s">
        <v>22095</v>
      </c>
      <c r="M2911" s="11" t="s">
        <v>16616</v>
      </c>
      <c r="N2911" s="12" t="s">
        <v>22096</v>
      </c>
      <c r="O2911" s="12" t="s">
        <v>22097</v>
      </c>
    </row>
    <row r="2912" spans="1:15" ht="15" customHeight="1" x14ac:dyDescent="0.3">
      <c r="A2912" s="11" t="s">
        <v>204</v>
      </c>
      <c r="B2912" s="11" t="s">
        <v>205</v>
      </c>
      <c r="C2912" s="17">
        <v>13</v>
      </c>
      <c r="D2912" s="11" t="s">
        <v>956</v>
      </c>
      <c r="E2912" s="11" t="s">
        <v>19972</v>
      </c>
      <c r="F2912" s="11">
        <v>12072018</v>
      </c>
      <c r="G2912" s="11" t="s">
        <v>22098</v>
      </c>
      <c r="H2912" s="11" t="s">
        <v>22099</v>
      </c>
      <c r="I2912" s="11" t="s">
        <v>2000</v>
      </c>
      <c r="J2912" s="11"/>
      <c r="K2912" s="11" t="s">
        <v>7561</v>
      </c>
      <c r="L2912" s="11" t="s">
        <v>22100</v>
      </c>
      <c r="M2912" s="11" t="s">
        <v>10206</v>
      </c>
      <c r="N2912" s="12" t="s">
        <v>22101</v>
      </c>
      <c r="O2912" s="12" t="s">
        <v>22102</v>
      </c>
    </row>
    <row r="2913" spans="1:15" ht="15" customHeight="1" x14ac:dyDescent="0.3">
      <c r="A2913" s="11" t="s">
        <v>204</v>
      </c>
      <c r="B2913" s="11" t="s">
        <v>205</v>
      </c>
      <c r="C2913" s="17">
        <v>13</v>
      </c>
      <c r="D2913" s="11" t="s">
        <v>956</v>
      </c>
      <c r="E2913" s="11" t="s">
        <v>19972</v>
      </c>
      <c r="F2913" s="11">
        <v>11982762</v>
      </c>
      <c r="G2913" s="11" t="s">
        <v>22103</v>
      </c>
      <c r="H2913" s="11" t="s">
        <v>22104</v>
      </c>
      <c r="I2913" s="11" t="s">
        <v>2000</v>
      </c>
      <c r="J2913" s="11"/>
      <c r="K2913" s="11" t="s">
        <v>7412</v>
      </c>
      <c r="L2913" s="11" t="s">
        <v>22105</v>
      </c>
      <c r="M2913" s="11" t="s">
        <v>7373</v>
      </c>
      <c r="N2913" s="12" t="s">
        <v>22106</v>
      </c>
      <c r="O2913" s="12" t="s">
        <v>22107</v>
      </c>
    </row>
    <row r="2914" spans="1:15" ht="15" customHeight="1" x14ac:dyDescent="0.3">
      <c r="A2914" s="11" t="s">
        <v>204</v>
      </c>
      <c r="B2914" s="11" t="s">
        <v>205</v>
      </c>
      <c r="C2914" s="17">
        <v>13</v>
      </c>
      <c r="D2914" s="11" t="s">
        <v>956</v>
      </c>
      <c r="E2914" s="11" t="s">
        <v>19972</v>
      </c>
      <c r="F2914" s="11">
        <v>11841538</v>
      </c>
      <c r="G2914" s="11" t="s">
        <v>22108</v>
      </c>
      <c r="H2914" s="11" t="s">
        <v>22109</v>
      </c>
      <c r="I2914" s="11" t="s">
        <v>11114</v>
      </c>
      <c r="J2914" s="11"/>
      <c r="K2914" s="11" t="s">
        <v>7412</v>
      </c>
      <c r="L2914" s="11" t="s">
        <v>22110</v>
      </c>
      <c r="M2914" s="11" t="s">
        <v>7373</v>
      </c>
      <c r="N2914" s="12" t="s">
        <v>22111</v>
      </c>
      <c r="O2914" s="12" t="s">
        <v>22112</v>
      </c>
    </row>
    <row r="2915" spans="1:15" ht="15" customHeight="1" x14ac:dyDescent="0.3">
      <c r="A2915" s="11" t="s">
        <v>204</v>
      </c>
      <c r="B2915" s="11" t="s">
        <v>205</v>
      </c>
      <c r="C2915" s="17">
        <v>13</v>
      </c>
      <c r="D2915" s="11" t="s">
        <v>956</v>
      </c>
      <c r="E2915" s="11" t="s">
        <v>19972</v>
      </c>
      <c r="F2915" s="11">
        <v>11903229</v>
      </c>
      <c r="G2915" s="11" t="s">
        <v>22113</v>
      </c>
      <c r="H2915" s="11" t="s">
        <v>22114</v>
      </c>
      <c r="I2915" s="11" t="s">
        <v>11114</v>
      </c>
      <c r="J2915" s="11"/>
      <c r="K2915" s="11" t="s">
        <v>7337</v>
      </c>
      <c r="L2915" s="11" t="s">
        <v>22115</v>
      </c>
      <c r="M2915" s="11" t="s">
        <v>7373</v>
      </c>
      <c r="N2915" s="12" t="s">
        <v>22116</v>
      </c>
      <c r="O2915" s="12" t="s">
        <v>22117</v>
      </c>
    </row>
    <row r="2916" spans="1:15" ht="15" customHeight="1" x14ac:dyDescent="0.3">
      <c r="A2916" s="11" t="s">
        <v>204</v>
      </c>
      <c r="B2916" s="11" t="s">
        <v>205</v>
      </c>
      <c r="C2916" s="17">
        <v>13</v>
      </c>
      <c r="D2916" s="11" t="s">
        <v>956</v>
      </c>
      <c r="E2916" s="11" t="s">
        <v>19972</v>
      </c>
      <c r="F2916" s="11">
        <v>11903230</v>
      </c>
      <c r="G2916" s="11" t="s">
        <v>22118</v>
      </c>
      <c r="H2916" s="11" t="s">
        <v>22119</v>
      </c>
      <c r="I2916" s="11" t="s">
        <v>11114</v>
      </c>
      <c r="J2916" s="11"/>
      <c r="K2916" s="11" t="s">
        <v>7337</v>
      </c>
      <c r="L2916" s="11" t="s">
        <v>22120</v>
      </c>
      <c r="M2916" s="11" t="s">
        <v>8240</v>
      </c>
      <c r="N2916" s="12" t="s">
        <v>22121</v>
      </c>
      <c r="O2916" s="12" t="s">
        <v>22122</v>
      </c>
    </row>
    <row r="2917" spans="1:15" ht="15" customHeight="1" x14ac:dyDescent="0.3">
      <c r="A2917" s="11" t="s">
        <v>204</v>
      </c>
      <c r="B2917" s="11" t="s">
        <v>205</v>
      </c>
      <c r="C2917" s="17">
        <v>13</v>
      </c>
      <c r="D2917" s="11" t="s">
        <v>956</v>
      </c>
      <c r="E2917" s="11" t="s">
        <v>19972</v>
      </c>
      <c r="F2917" s="11">
        <v>12485454</v>
      </c>
      <c r="G2917" s="11" t="s">
        <v>22123</v>
      </c>
      <c r="H2917" s="11" t="s">
        <v>22124</v>
      </c>
      <c r="I2917" s="11" t="s">
        <v>9731</v>
      </c>
      <c r="J2917" s="11"/>
      <c r="K2917" s="11" t="s">
        <v>7412</v>
      </c>
      <c r="L2917" s="11" t="s">
        <v>22125</v>
      </c>
      <c r="M2917" s="11" t="s">
        <v>7339</v>
      </c>
      <c r="N2917" s="12" t="s">
        <v>22126</v>
      </c>
      <c r="O2917" s="12" t="s">
        <v>22127</v>
      </c>
    </row>
    <row r="2918" spans="1:15" ht="15" customHeight="1" x14ac:dyDescent="0.3">
      <c r="A2918" s="11" t="s">
        <v>204</v>
      </c>
      <c r="B2918" s="11" t="s">
        <v>205</v>
      </c>
      <c r="C2918" s="17">
        <v>13</v>
      </c>
      <c r="D2918" s="11" t="s">
        <v>956</v>
      </c>
      <c r="E2918" s="11" t="s">
        <v>19972</v>
      </c>
      <c r="F2918" s="11">
        <v>11929856</v>
      </c>
      <c r="G2918" s="11" t="s">
        <v>22128</v>
      </c>
      <c r="H2918" s="11" t="s">
        <v>22129</v>
      </c>
      <c r="I2918" s="11" t="s">
        <v>4726</v>
      </c>
      <c r="J2918" s="11"/>
      <c r="K2918" s="11" t="s">
        <v>8077</v>
      </c>
      <c r="L2918" s="11" t="s">
        <v>22130</v>
      </c>
      <c r="M2918" s="11" t="s">
        <v>7373</v>
      </c>
      <c r="N2918" s="12" t="s">
        <v>22131</v>
      </c>
      <c r="O2918" s="12" t="s">
        <v>22132</v>
      </c>
    </row>
    <row r="2919" spans="1:15" ht="15" customHeight="1" x14ac:dyDescent="0.3">
      <c r="A2919" s="11" t="s">
        <v>204</v>
      </c>
      <c r="B2919" s="11" t="s">
        <v>205</v>
      </c>
      <c r="C2919" s="17">
        <v>13</v>
      </c>
      <c r="D2919" s="11" t="s">
        <v>956</v>
      </c>
      <c r="E2919" s="11" t="s">
        <v>19972</v>
      </c>
      <c r="F2919" s="11">
        <v>11994137</v>
      </c>
      <c r="G2919" s="11" t="s">
        <v>22133</v>
      </c>
      <c r="H2919" s="11" t="s">
        <v>22134</v>
      </c>
      <c r="I2919" s="11" t="s">
        <v>9737</v>
      </c>
      <c r="J2919" s="11"/>
      <c r="K2919" s="11" t="s">
        <v>7485</v>
      </c>
      <c r="L2919" s="11" t="s">
        <v>22135</v>
      </c>
      <c r="M2919" s="11" t="s">
        <v>8240</v>
      </c>
      <c r="N2919" s="12" t="s">
        <v>22136</v>
      </c>
      <c r="O2919" s="12" t="s">
        <v>22137</v>
      </c>
    </row>
    <row r="2920" spans="1:15" ht="15" customHeight="1" x14ac:dyDescent="0.3">
      <c r="A2920" s="11" t="s">
        <v>204</v>
      </c>
      <c r="B2920" s="11" t="s">
        <v>205</v>
      </c>
      <c r="C2920" s="17">
        <v>13</v>
      </c>
      <c r="D2920" s="11" t="s">
        <v>956</v>
      </c>
      <c r="E2920" s="11" t="s">
        <v>19972</v>
      </c>
      <c r="F2920" s="11">
        <v>11604312</v>
      </c>
      <c r="G2920" s="11" t="s">
        <v>22138</v>
      </c>
      <c r="H2920" s="11" t="s">
        <v>22139</v>
      </c>
      <c r="I2920" s="11" t="s">
        <v>849</v>
      </c>
      <c r="J2920" s="11"/>
      <c r="K2920" s="11" t="s">
        <v>7667</v>
      </c>
      <c r="L2920" s="11" t="s">
        <v>22140</v>
      </c>
      <c r="M2920" s="11" t="s">
        <v>7339</v>
      </c>
      <c r="N2920" s="12" t="s">
        <v>22141</v>
      </c>
      <c r="O2920" s="12" t="s">
        <v>22142</v>
      </c>
    </row>
    <row r="2921" spans="1:15" ht="15" customHeight="1" x14ac:dyDescent="0.3">
      <c r="A2921" s="11" t="s">
        <v>204</v>
      </c>
      <c r="B2921" s="11" t="s">
        <v>205</v>
      </c>
      <c r="C2921" s="17">
        <v>13</v>
      </c>
      <c r="D2921" s="11" t="s">
        <v>956</v>
      </c>
      <c r="E2921" s="11" t="s">
        <v>19972</v>
      </c>
      <c r="F2921" s="11">
        <v>11422176</v>
      </c>
      <c r="G2921" s="11" t="s">
        <v>22143</v>
      </c>
      <c r="H2921" s="11" t="s">
        <v>22144</v>
      </c>
      <c r="I2921" s="11" t="s">
        <v>673</v>
      </c>
      <c r="J2921" s="11"/>
      <c r="K2921" s="11" t="s">
        <v>7561</v>
      </c>
      <c r="L2921" s="11" t="s">
        <v>22145</v>
      </c>
      <c r="M2921" s="11" t="s">
        <v>7350</v>
      </c>
      <c r="N2921" s="12" t="s">
        <v>22146</v>
      </c>
      <c r="O2921" s="12" t="s">
        <v>22147</v>
      </c>
    </row>
    <row r="2922" spans="1:15" ht="15" customHeight="1" x14ac:dyDescent="0.3">
      <c r="A2922" s="11" t="s">
        <v>204</v>
      </c>
      <c r="B2922" s="11" t="s">
        <v>205</v>
      </c>
      <c r="C2922" s="17">
        <v>13</v>
      </c>
      <c r="D2922" s="11" t="s">
        <v>956</v>
      </c>
      <c r="E2922" s="11" t="s">
        <v>19972</v>
      </c>
      <c r="F2922" s="11">
        <v>11422179</v>
      </c>
      <c r="G2922" s="11" t="s">
        <v>20691</v>
      </c>
      <c r="H2922" s="11" t="s">
        <v>22148</v>
      </c>
      <c r="I2922" s="11" t="s">
        <v>673</v>
      </c>
      <c r="J2922" s="11"/>
      <c r="K2922" s="11" t="s">
        <v>7561</v>
      </c>
      <c r="L2922" s="11" t="s">
        <v>22149</v>
      </c>
      <c r="M2922" s="11" t="s">
        <v>7350</v>
      </c>
      <c r="N2922" s="12" t="s">
        <v>22150</v>
      </c>
      <c r="O2922" s="12" t="s">
        <v>22151</v>
      </c>
    </row>
    <row r="2923" spans="1:15" ht="15" customHeight="1" x14ac:dyDescent="0.3">
      <c r="A2923" s="11" t="s">
        <v>204</v>
      </c>
      <c r="B2923" s="11" t="s">
        <v>205</v>
      </c>
      <c r="C2923" s="17">
        <v>13</v>
      </c>
      <c r="D2923" s="11" t="s">
        <v>956</v>
      </c>
      <c r="E2923" s="11" t="s">
        <v>19972</v>
      </c>
      <c r="F2923" s="11">
        <v>11260189</v>
      </c>
      <c r="G2923" s="11" t="s">
        <v>22152</v>
      </c>
      <c r="H2923" s="11" t="s">
        <v>22153</v>
      </c>
      <c r="I2923" s="11" t="s">
        <v>990</v>
      </c>
      <c r="J2923" s="11"/>
      <c r="K2923" s="11" t="s">
        <v>7561</v>
      </c>
      <c r="L2923" s="11" t="s">
        <v>22154</v>
      </c>
      <c r="M2923" s="11" t="s">
        <v>7373</v>
      </c>
      <c r="N2923" s="12" t="s">
        <v>22155</v>
      </c>
      <c r="O2923" s="12" t="s">
        <v>22156</v>
      </c>
    </row>
    <row r="2924" spans="1:15" ht="15" customHeight="1" x14ac:dyDescent="0.3">
      <c r="A2924" s="11" t="s">
        <v>204</v>
      </c>
      <c r="B2924" s="11" t="s">
        <v>205</v>
      </c>
      <c r="C2924" s="17">
        <v>13</v>
      </c>
      <c r="D2924" s="11" t="s">
        <v>956</v>
      </c>
      <c r="E2924" s="11" t="s">
        <v>19972</v>
      </c>
      <c r="F2924" s="11">
        <v>11369489</v>
      </c>
      <c r="G2924" s="11" t="s">
        <v>20691</v>
      </c>
      <c r="H2924" s="11" t="s">
        <v>22157</v>
      </c>
      <c r="I2924" s="11" t="s">
        <v>990</v>
      </c>
      <c r="J2924" s="11"/>
      <c r="K2924" s="11" t="s">
        <v>7667</v>
      </c>
      <c r="L2924" s="11" t="s">
        <v>22158</v>
      </c>
      <c r="M2924" s="11" t="s">
        <v>7350</v>
      </c>
      <c r="N2924" s="12" t="s">
        <v>22159</v>
      </c>
      <c r="O2924" s="12" t="s">
        <v>22160</v>
      </c>
    </row>
    <row r="2925" spans="1:15" ht="15" customHeight="1" x14ac:dyDescent="0.3">
      <c r="A2925" s="11" t="s">
        <v>204</v>
      </c>
      <c r="B2925" s="11" t="s">
        <v>205</v>
      </c>
      <c r="C2925" s="17">
        <v>13</v>
      </c>
      <c r="D2925" s="11" t="s">
        <v>956</v>
      </c>
      <c r="E2925" s="11" t="s">
        <v>19972</v>
      </c>
      <c r="F2925" s="11">
        <v>11260188</v>
      </c>
      <c r="G2925" s="11" t="s">
        <v>22161</v>
      </c>
      <c r="H2925" s="11" t="s">
        <v>22162</v>
      </c>
      <c r="I2925" s="11" t="s">
        <v>990</v>
      </c>
      <c r="J2925" s="11"/>
      <c r="K2925" s="11" t="s">
        <v>7561</v>
      </c>
      <c r="L2925" s="11" t="s">
        <v>22163</v>
      </c>
      <c r="M2925" s="11" t="s">
        <v>7373</v>
      </c>
      <c r="N2925" s="12" t="s">
        <v>22164</v>
      </c>
      <c r="O2925" s="12" t="s">
        <v>22165</v>
      </c>
    </row>
    <row r="2926" spans="1:15" ht="15" customHeight="1" x14ac:dyDescent="0.3">
      <c r="A2926" s="11" t="s">
        <v>204</v>
      </c>
      <c r="B2926" s="11" t="s">
        <v>205</v>
      </c>
      <c r="C2926" s="17">
        <v>13</v>
      </c>
      <c r="D2926" s="11" t="s">
        <v>956</v>
      </c>
      <c r="E2926" s="11" t="s">
        <v>19972</v>
      </c>
      <c r="F2926" s="11">
        <v>11159940</v>
      </c>
      <c r="G2926" s="11" t="s">
        <v>18962</v>
      </c>
      <c r="H2926" s="11" t="s">
        <v>18963</v>
      </c>
      <c r="I2926" s="11" t="s">
        <v>18964</v>
      </c>
      <c r="J2926" s="11"/>
      <c r="K2926" s="11" t="s">
        <v>8077</v>
      </c>
      <c r="L2926" s="11" t="s">
        <v>18965</v>
      </c>
      <c r="M2926" s="11" t="s">
        <v>10157</v>
      </c>
      <c r="N2926" s="12" t="s">
        <v>18966</v>
      </c>
      <c r="O2926" s="12" t="s">
        <v>18967</v>
      </c>
    </row>
    <row r="2927" spans="1:15" ht="15" customHeight="1" x14ac:dyDescent="0.3">
      <c r="A2927" s="11" t="s">
        <v>204</v>
      </c>
      <c r="B2927" s="11" t="s">
        <v>205</v>
      </c>
      <c r="C2927" s="17">
        <v>13</v>
      </c>
      <c r="D2927" s="11" t="s">
        <v>956</v>
      </c>
      <c r="E2927" s="11" t="s">
        <v>19972</v>
      </c>
      <c r="F2927" s="11">
        <v>11251584</v>
      </c>
      <c r="G2927" s="11" t="s">
        <v>22166</v>
      </c>
      <c r="H2927" s="11" t="s">
        <v>22167</v>
      </c>
      <c r="I2927" s="11" t="s">
        <v>3334</v>
      </c>
      <c r="J2927" s="11"/>
      <c r="K2927" s="11" t="s">
        <v>7337</v>
      </c>
      <c r="L2927" s="11" t="s">
        <v>22168</v>
      </c>
      <c r="M2927" s="11" t="s">
        <v>8240</v>
      </c>
      <c r="N2927" s="12" t="s">
        <v>22169</v>
      </c>
      <c r="O2927" s="12" t="s">
        <v>22170</v>
      </c>
    </row>
    <row r="2928" spans="1:15" ht="15" customHeight="1" x14ac:dyDescent="0.3">
      <c r="A2928" s="11" t="s">
        <v>204</v>
      </c>
      <c r="B2928" s="11" t="s">
        <v>205</v>
      </c>
      <c r="C2928" s="17">
        <v>13</v>
      </c>
      <c r="D2928" s="11" t="s">
        <v>956</v>
      </c>
      <c r="E2928" s="11" t="s">
        <v>19972</v>
      </c>
      <c r="F2928" s="11">
        <v>11531804</v>
      </c>
      <c r="G2928" s="11" t="s">
        <v>22171</v>
      </c>
      <c r="H2928" s="11" t="s">
        <v>22172</v>
      </c>
      <c r="I2928" s="11" t="s">
        <v>3805</v>
      </c>
      <c r="J2928" s="11"/>
      <c r="K2928" s="11" t="s">
        <v>7337</v>
      </c>
      <c r="L2928" s="11" t="s">
        <v>22173</v>
      </c>
      <c r="M2928" s="11" t="s">
        <v>10140</v>
      </c>
      <c r="N2928" s="12" t="s">
        <v>22174</v>
      </c>
      <c r="O2928" s="12" t="s">
        <v>22175</v>
      </c>
    </row>
    <row r="2929" spans="1:15" ht="15" customHeight="1" x14ac:dyDescent="0.3">
      <c r="A2929" s="11" t="s">
        <v>204</v>
      </c>
      <c r="B2929" s="11" t="s">
        <v>205</v>
      </c>
      <c r="C2929" s="17">
        <v>13</v>
      </c>
      <c r="D2929" s="11" t="s">
        <v>956</v>
      </c>
      <c r="E2929" s="11" t="s">
        <v>19972</v>
      </c>
      <c r="F2929" s="11">
        <v>11686514</v>
      </c>
      <c r="G2929" s="11" t="s">
        <v>22176</v>
      </c>
      <c r="H2929" s="11" t="s">
        <v>22177</v>
      </c>
      <c r="I2929" s="11" t="s">
        <v>3805</v>
      </c>
      <c r="J2929" s="11"/>
      <c r="K2929" s="11" t="s">
        <v>8279</v>
      </c>
      <c r="L2929" s="11" t="s">
        <v>22178</v>
      </c>
      <c r="M2929" s="11" t="s">
        <v>8756</v>
      </c>
      <c r="N2929" s="12" t="s">
        <v>22179</v>
      </c>
      <c r="O2929" s="12" t="s">
        <v>22180</v>
      </c>
    </row>
    <row r="2930" spans="1:15" ht="15" customHeight="1" x14ac:dyDescent="0.3">
      <c r="A2930" s="11" t="s">
        <v>204</v>
      </c>
      <c r="B2930" s="11" t="s">
        <v>205</v>
      </c>
      <c r="C2930" s="17">
        <v>13</v>
      </c>
      <c r="D2930" s="11" t="s">
        <v>956</v>
      </c>
      <c r="E2930" s="11" t="s">
        <v>19972</v>
      </c>
      <c r="F2930" s="11">
        <v>11037297</v>
      </c>
      <c r="G2930" s="11" t="s">
        <v>22181</v>
      </c>
      <c r="H2930" s="11" t="s">
        <v>22182</v>
      </c>
      <c r="I2930" s="11" t="s">
        <v>806</v>
      </c>
      <c r="J2930" s="11"/>
      <c r="K2930" s="11" t="s">
        <v>22183</v>
      </c>
      <c r="L2930" s="11" t="s">
        <v>22184</v>
      </c>
      <c r="M2930" s="11" t="s">
        <v>7350</v>
      </c>
      <c r="N2930" s="12" t="s">
        <v>22185</v>
      </c>
      <c r="O2930" s="12"/>
    </row>
    <row r="2931" spans="1:15" ht="15" customHeight="1" x14ac:dyDescent="0.3">
      <c r="A2931" s="11" t="s">
        <v>204</v>
      </c>
      <c r="B2931" s="11" t="s">
        <v>205</v>
      </c>
      <c r="C2931" s="17">
        <v>13</v>
      </c>
      <c r="D2931" s="11" t="s">
        <v>956</v>
      </c>
      <c r="E2931" s="11" t="s">
        <v>19972</v>
      </c>
      <c r="F2931" s="11">
        <v>10951270</v>
      </c>
      <c r="G2931" s="11" t="s">
        <v>22186</v>
      </c>
      <c r="H2931" s="11" t="s">
        <v>22187</v>
      </c>
      <c r="I2931" s="11" t="s">
        <v>896</v>
      </c>
      <c r="J2931" s="11"/>
      <c r="K2931" s="11" t="s">
        <v>7412</v>
      </c>
      <c r="L2931" s="11" t="s">
        <v>22188</v>
      </c>
      <c r="M2931" s="11" t="s">
        <v>7373</v>
      </c>
      <c r="N2931" s="12" t="s">
        <v>22189</v>
      </c>
      <c r="O2931" s="12" t="s">
        <v>22190</v>
      </c>
    </row>
    <row r="2932" spans="1:15" ht="15" customHeight="1" x14ac:dyDescent="0.3">
      <c r="A2932" s="11" t="s">
        <v>204</v>
      </c>
      <c r="B2932" s="11" t="s">
        <v>205</v>
      </c>
      <c r="C2932" s="17">
        <v>13</v>
      </c>
      <c r="D2932" s="11" t="s">
        <v>956</v>
      </c>
      <c r="E2932" s="11" t="s">
        <v>19972</v>
      </c>
      <c r="F2932" s="11">
        <v>10998145</v>
      </c>
      <c r="G2932" s="11" t="s">
        <v>22191</v>
      </c>
      <c r="H2932" s="11" t="s">
        <v>22192</v>
      </c>
      <c r="I2932" s="11" t="s">
        <v>848</v>
      </c>
      <c r="J2932" s="11"/>
      <c r="K2932" s="11" t="s">
        <v>7412</v>
      </c>
      <c r="L2932" s="11" t="s">
        <v>22193</v>
      </c>
      <c r="M2932" s="11" t="s">
        <v>7373</v>
      </c>
      <c r="N2932" s="12" t="s">
        <v>22194</v>
      </c>
      <c r="O2932" s="12" t="s">
        <v>22195</v>
      </c>
    </row>
    <row r="2933" spans="1:15" ht="15" customHeight="1" x14ac:dyDescent="0.3">
      <c r="A2933" s="11" t="s">
        <v>204</v>
      </c>
      <c r="B2933" s="11" t="s">
        <v>205</v>
      </c>
      <c r="C2933" s="17">
        <v>13</v>
      </c>
      <c r="D2933" s="11" t="s">
        <v>956</v>
      </c>
      <c r="E2933" s="11" t="s">
        <v>19972</v>
      </c>
      <c r="F2933" s="11">
        <v>11016852</v>
      </c>
      <c r="G2933" s="11" t="s">
        <v>22196</v>
      </c>
      <c r="H2933" s="11" t="s">
        <v>22197</v>
      </c>
      <c r="I2933" s="11" t="s">
        <v>848</v>
      </c>
      <c r="J2933" s="11"/>
      <c r="K2933" s="11" t="s">
        <v>7485</v>
      </c>
      <c r="L2933" s="11" t="s">
        <v>22198</v>
      </c>
      <c r="M2933" s="11" t="s">
        <v>7373</v>
      </c>
      <c r="N2933" s="12" t="s">
        <v>22199</v>
      </c>
      <c r="O2933" s="12" t="s">
        <v>22200</v>
      </c>
    </row>
    <row r="2934" spans="1:15" ht="15" customHeight="1" x14ac:dyDescent="0.3">
      <c r="A2934" s="11" t="s">
        <v>204</v>
      </c>
      <c r="B2934" s="11" t="s">
        <v>205</v>
      </c>
      <c r="C2934" s="17">
        <v>13</v>
      </c>
      <c r="D2934" s="11" t="s">
        <v>956</v>
      </c>
      <c r="E2934" s="11" t="s">
        <v>19972</v>
      </c>
      <c r="F2934" s="11">
        <v>11173198</v>
      </c>
      <c r="G2934" s="11" t="s">
        <v>22201</v>
      </c>
      <c r="H2934" s="11" t="s">
        <v>22202</v>
      </c>
      <c r="I2934" s="11" t="s">
        <v>893</v>
      </c>
      <c r="J2934" s="11"/>
      <c r="K2934" s="11" t="s">
        <v>7667</v>
      </c>
      <c r="L2934" s="11" t="s">
        <v>22203</v>
      </c>
      <c r="M2934" s="11" t="s">
        <v>7734</v>
      </c>
      <c r="N2934" s="12" t="s">
        <v>22204</v>
      </c>
      <c r="O2934" s="12" t="s">
        <v>22205</v>
      </c>
    </row>
    <row r="2935" spans="1:15" ht="15" customHeight="1" x14ac:dyDescent="0.3">
      <c r="A2935" s="11" t="s">
        <v>204</v>
      </c>
      <c r="B2935" s="11" t="s">
        <v>205</v>
      </c>
      <c r="C2935" s="17">
        <v>13</v>
      </c>
      <c r="D2935" s="11" t="s">
        <v>956</v>
      </c>
      <c r="E2935" s="11" t="s">
        <v>19972</v>
      </c>
      <c r="F2935" s="11">
        <v>10792571</v>
      </c>
      <c r="G2935" s="11" t="s">
        <v>22206</v>
      </c>
      <c r="H2935" s="11" t="s">
        <v>22207</v>
      </c>
      <c r="I2935" s="11" t="s">
        <v>4848</v>
      </c>
      <c r="J2935" s="11"/>
      <c r="K2935" s="11" t="s">
        <v>7412</v>
      </c>
      <c r="L2935" s="11" t="s">
        <v>22208</v>
      </c>
      <c r="M2935" s="11" t="s">
        <v>7414</v>
      </c>
      <c r="N2935" s="12" t="s">
        <v>22209</v>
      </c>
      <c r="O2935" s="12" t="s">
        <v>22210</v>
      </c>
    </row>
    <row r="2936" spans="1:15" ht="15" customHeight="1" x14ac:dyDescent="0.3">
      <c r="A2936" s="11" t="s">
        <v>204</v>
      </c>
      <c r="B2936" s="11" t="s">
        <v>205</v>
      </c>
      <c r="C2936" s="17">
        <v>13</v>
      </c>
      <c r="D2936" s="11" t="s">
        <v>956</v>
      </c>
      <c r="E2936" s="11" t="s">
        <v>19972</v>
      </c>
      <c r="F2936" s="11">
        <v>10944088</v>
      </c>
      <c r="G2936" s="11" t="s">
        <v>22211</v>
      </c>
      <c r="H2936" s="11" t="s">
        <v>22212</v>
      </c>
      <c r="I2936" s="11" t="s">
        <v>2345</v>
      </c>
      <c r="J2936" s="11"/>
      <c r="K2936" s="11" t="s">
        <v>8860</v>
      </c>
      <c r="L2936" s="11" t="s">
        <v>22213</v>
      </c>
      <c r="M2936" s="11" t="s">
        <v>7373</v>
      </c>
      <c r="N2936" s="12" t="s">
        <v>22214</v>
      </c>
      <c r="O2936" s="12" t="s">
        <v>22215</v>
      </c>
    </row>
    <row r="2937" spans="1:15" ht="15" customHeight="1" x14ac:dyDescent="0.3">
      <c r="A2937" s="11" t="s">
        <v>204</v>
      </c>
      <c r="B2937" s="11" t="s">
        <v>205</v>
      </c>
      <c r="C2937" s="17">
        <v>13</v>
      </c>
      <c r="D2937" s="11" t="s">
        <v>956</v>
      </c>
      <c r="E2937" s="11" t="s">
        <v>19972</v>
      </c>
      <c r="F2937" s="11">
        <v>11012604</v>
      </c>
      <c r="G2937" s="11" t="s">
        <v>22216</v>
      </c>
      <c r="H2937" s="11" t="s">
        <v>22217</v>
      </c>
      <c r="I2937" s="11" t="s">
        <v>853</v>
      </c>
      <c r="J2937" s="11"/>
      <c r="K2937" s="11" t="s">
        <v>7561</v>
      </c>
      <c r="L2937" s="11" t="s">
        <v>22218</v>
      </c>
      <c r="M2937" s="11" t="s">
        <v>7962</v>
      </c>
      <c r="N2937" s="12" t="s">
        <v>22219</v>
      </c>
      <c r="O2937" s="12" t="s">
        <v>22220</v>
      </c>
    </row>
    <row r="2938" spans="1:15" ht="15" customHeight="1" x14ac:dyDescent="0.3">
      <c r="A2938" s="11" t="s">
        <v>204</v>
      </c>
      <c r="B2938" s="11" t="s">
        <v>205</v>
      </c>
      <c r="C2938" s="17">
        <v>13</v>
      </c>
      <c r="D2938" s="11" t="s">
        <v>956</v>
      </c>
      <c r="E2938" s="11" t="s">
        <v>19972</v>
      </c>
      <c r="F2938" s="11">
        <v>10469327</v>
      </c>
      <c r="G2938" s="11" t="s">
        <v>22221</v>
      </c>
      <c r="H2938" s="11" t="s">
        <v>22222</v>
      </c>
      <c r="I2938" s="11" t="s">
        <v>3697</v>
      </c>
      <c r="J2938" s="11"/>
      <c r="K2938" s="11" t="s">
        <v>7412</v>
      </c>
      <c r="L2938" s="11" t="s">
        <v>22223</v>
      </c>
      <c r="M2938" s="11" t="s">
        <v>7373</v>
      </c>
      <c r="N2938" s="12" t="s">
        <v>22224</v>
      </c>
      <c r="O2938" s="12" t="s">
        <v>22225</v>
      </c>
    </row>
    <row r="2939" spans="1:15" ht="15" customHeight="1" x14ac:dyDescent="0.3">
      <c r="A2939" s="11" t="s">
        <v>204</v>
      </c>
      <c r="B2939" s="11" t="s">
        <v>205</v>
      </c>
      <c r="C2939" s="17">
        <v>13</v>
      </c>
      <c r="D2939" s="11" t="s">
        <v>956</v>
      </c>
      <c r="E2939" s="11" t="s">
        <v>19972</v>
      </c>
      <c r="F2939" s="11">
        <v>10583051</v>
      </c>
      <c r="G2939" s="11" t="s">
        <v>22226</v>
      </c>
      <c r="H2939" s="11" t="s">
        <v>22227</v>
      </c>
      <c r="I2939" s="11" t="s">
        <v>3697</v>
      </c>
      <c r="J2939" s="11"/>
      <c r="K2939" s="11" t="s">
        <v>7337</v>
      </c>
      <c r="L2939" s="11" t="s">
        <v>22228</v>
      </c>
      <c r="M2939" s="11" t="s">
        <v>7373</v>
      </c>
      <c r="N2939" s="12" t="s">
        <v>22229</v>
      </c>
      <c r="O2939" s="12" t="s">
        <v>22230</v>
      </c>
    </row>
    <row r="2940" spans="1:15" ht="15" customHeight="1" x14ac:dyDescent="0.3">
      <c r="A2940" s="11" t="s">
        <v>204</v>
      </c>
      <c r="B2940" s="11" t="s">
        <v>205</v>
      </c>
      <c r="C2940" s="17">
        <v>13</v>
      </c>
      <c r="D2940" s="11" t="s">
        <v>956</v>
      </c>
      <c r="E2940" s="11" t="s">
        <v>19972</v>
      </c>
      <c r="F2940" s="11">
        <v>10504458</v>
      </c>
      <c r="G2940" s="11" t="s">
        <v>22231</v>
      </c>
      <c r="H2940" s="11" t="s">
        <v>22232</v>
      </c>
      <c r="I2940" s="11" t="s">
        <v>9957</v>
      </c>
      <c r="J2940" s="11"/>
      <c r="K2940" s="11" t="s">
        <v>7412</v>
      </c>
      <c r="L2940" s="11" t="s">
        <v>22233</v>
      </c>
      <c r="M2940" s="11" t="s">
        <v>7681</v>
      </c>
      <c r="N2940" s="12" t="s">
        <v>22234</v>
      </c>
      <c r="O2940" s="12" t="s">
        <v>22235</v>
      </c>
    </row>
    <row r="2941" spans="1:15" ht="15" customHeight="1" x14ac:dyDescent="0.3">
      <c r="A2941" s="11" t="s">
        <v>204</v>
      </c>
      <c r="B2941" s="11" t="s">
        <v>205</v>
      </c>
      <c r="C2941" s="17">
        <v>13</v>
      </c>
      <c r="D2941" s="11" t="s">
        <v>956</v>
      </c>
      <c r="E2941" s="11" t="s">
        <v>19972</v>
      </c>
      <c r="F2941" s="11">
        <v>10635620</v>
      </c>
      <c r="G2941" s="11" t="s">
        <v>20691</v>
      </c>
      <c r="H2941" s="11" t="s">
        <v>22236</v>
      </c>
      <c r="I2941" s="11" t="s">
        <v>3929</v>
      </c>
      <c r="J2941" s="11"/>
      <c r="K2941" s="11" t="s">
        <v>20123</v>
      </c>
      <c r="L2941" s="11" t="s">
        <v>22237</v>
      </c>
      <c r="M2941" s="11" t="s">
        <v>10140</v>
      </c>
      <c r="N2941" s="12" t="s">
        <v>22238</v>
      </c>
      <c r="O2941" s="12" t="s">
        <v>22239</v>
      </c>
    </row>
    <row r="2942" spans="1:15" ht="15" customHeight="1" x14ac:dyDescent="0.3">
      <c r="A2942" s="11" t="s">
        <v>204</v>
      </c>
      <c r="B2942" s="11" t="s">
        <v>205</v>
      </c>
      <c r="C2942" s="17">
        <v>13</v>
      </c>
      <c r="D2942" s="11" t="s">
        <v>956</v>
      </c>
      <c r="E2942" s="11" t="s">
        <v>19972</v>
      </c>
      <c r="F2942" s="11">
        <v>10354186</v>
      </c>
      <c r="G2942" s="11" t="s">
        <v>22240</v>
      </c>
      <c r="H2942" s="11" t="s">
        <v>22241</v>
      </c>
      <c r="I2942" s="11" t="s">
        <v>9968</v>
      </c>
      <c r="J2942" s="11"/>
      <c r="K2942" s="11" t="s">
        <v>7561</v>
      </c>
      <c r="L2942" s="11" t="s">
        <v>22242</v>
      </c>
      <c r="M2942" s="11" t="s">
        <v>7339</v>
      </c>
      <c r="N2942" s="12" t="s">
        <v>22243</v>
      </c>
      <c r="O2942" s="12" t="s">
        <v>22244</v>
      </c>
    </row>
    <row r="2943" spans="1:15" ht="15" customHeight="1" x14ac:dyDescent="0.3">
      <c r="A2943" s="11" t="s">
        <v>204</v>
      </c>
      <c r="B2943" s="11" t="s">
        <v>205</v>
      </c>
      <c r="C2943" s="17">
        <v>13</v>
      </c>
      <c r="D2943" s="11" t="s">
        <v>956</v>
      </c>
      <c r="E2943" s="11" t="s">
        <v>19972</v>
      </c>
      <c r="F2943" s="11">
        <v>10343952</v>
      </c>
      <c r="G2943" s="11" t="s">
        <v>22245</v>
      </c>
      <c r="H2943" s="11" t="s">
        <v>22246</v>
      </c>
      <c r="I2943" s="11" t="s">
        <v>9974</v>
      </c>
      <c r="J2943" s="11"/>
      <c r="K2943" s="11" t="s">
        <v>7349</v>
      </c>
      <c r="L2943" s="11" t="s">
        <v>22247</v>
      </c>
      <c r="M2943" s="11" t="s">
        <v>8615</v>
      </c>
      <c r="N2943" s="12" t="s">
        <v>22248</v>
      </c>
      <c r="O2943" s="12" t="s">
        <v>22249</v>
      </c>
    </row>
    <row r="2944" spans="1:15" ht="15" customHeight="1" x14ac:dyDescent="0.3">
      <c r="A2944" s="11" t="s">
        <v>204</v>
      </c>
      <c r="B2944" s="11" t="s">
        <v>205</v>
      </c>
      <c r="C2944" s="17">
        <v>13</v>
      </c>
      <c r="D2944" s="11" t="s">
        <v>956</v>
      </c>
      <c r="E2944" s="11" t="s">
        <v>19972</v>
      </c>
      <c r="F2944" s="11">
        <v>10233669</v>
      </c>
      <c r="G2944" s="11" t="s">
        <v>22250</v>
      </c>
      <c r="H2944" s="11" t="s">
        <v>22251</v>
      </c>
      <c r="I2944" s="11" t="s">
        <v>9974</v>
      </c>
      <c r="J2944" s="11"/>
      <c r="K2944" s="11" t="s">
        <v>7561</v>
      </c>
      <c r="L2944" s="11" t="s">
        <v>22252</v>
      </c>
      <c r="M2944" s="11" t="s">
        <v>7339</v>
      </c>
      <c r="N2944" s="12" t="s">
        <v>22253</v>
      </c>
      <c r="O2944" s="12" t="s">
        <v>22254</v>
      </c>
    </row>
    <row r="2945" spans="1:15" ht="15" customHeight="1" x14ac:dyDescent="0.3">
      <c r="A2945" s="11" t="s">
        <v>204</v>
      </c>
      <c r="B2945" s="11" t="s">
        <v>205</v>
      </c>
      <c r="C2945" s="17">
        <v>13</v>
      </c>
      <c r="D2945" s="11" t="s">
        <v>956</v>
      </c>
      <c r="E2945" s="11" t="s">
        <v>19972</v>
      </c>
      <c r="F2945" s="11">
        <v>10383751</v>
      </c>
      <c r="G2945" s="11" t="s">
        <v>22255</v>
      </c>
      <c r="H2945" s="11" t="s">
        <v>22256</v>
      </c>
      <c r="I2945" s="11" t="s">
        <v>1148</v>
      </c>
      <c r="J2945" s="11"/>
      <c r="K2945" s="11" t="s">
        <v>7412</v>
      </c>
      <c r="L2945" s="11" t="s">
        <v>22257</v>
      </c>
      <c r="M2945" s="11" t="s">
        <v>22258</v>
      </c>
      <c r="N2945" s="12" t="s">
        <v>22259</v>
      </c>
      <c r="O2945" s="12" t="s">
        <v>22260</v>
      </c>
    </row>
    <row r="2946" spans="1:15" ht="15" customHeight="1" x14ac:dyDescent="0.3">
      <c r="A2946" s="11" t="s">
        <v>204</v>
      </c>
      <c r="B2946" s="11" t="s">
        <v>205</v>
      </c>
      <c r="C2946" s="17">
        <v>13</v>
      </c>
      <c r="D2946" s="11" t="s">
        <v>956</v>
      </c>
      <c r="E2946" s="11" t="s">
        <v>19972</v>
      </c>
      <c r="F2946" s="11">
        <v>10383749</v>
      </c>
      <c r="G2946" s="11" t="s">
        <v>22261</v>
      </c>
      <c r="H2946" s="11" t="s">
        <v>22262</v>
      </c>
      <c r="I2946" s="11" t="s">
        <v>1148</v>
      </c>
      <c r="J2946" s="11"/>
      <c r="K2946" s="11" t="s">
        <v>7412</v>
      </c>
      <c r="L2946" s="11" t="s">
        <v>22263</v>
      </c>
      <c r="M2946" s="11" t="s">
        <v>8756</v>
      </c>
      <c r="N2946" s="12" t="s">
        <v>22264</v>
      </c>
      <c r="O2946" s="12" t="s">
        <v>22265</v>
      </c>
    </row>
    <row r="2947" spans="1:15" ht="15" customHeight="1" x14ac:dyDescent="0.3">
      <c r="A2947" s="11" t="s">
        <v>204</v>
      </c>
      <c r="B2947" s="11" t="s">
        <v>205</v>
      </c>
      <c r="C2947" s="17">
        <v>13</v>
      </c>
      <c r="D2947" s="11" t="s">
        <v>956</v>
      </c>
      <c r="E2947" s="11" t="s">
        <v>19972</v>
      </c>
      <c r="F2947" s="11">
        <v>10379701</v>
      </c>
      <c r="G2947" s="11" t="s">
        <v>20691</v>
      </c>
      <c r="H2947" s="11" t="s">
        <v>22266</v>
      </c>
      <c r="I2947" s="11" t="s">
        <v>1148</v>
      </c>
      <c r="J2947" s="11"/>
      <c r="K2947" s="11" t="s">
        <v>10218</v>
      </c>
      <c r="L2947" s="11" t="s">
        <v>22267</v>
      </c>
      <c r="M2947" s="11" t="s">
        <v>7350</v>
      </c>
      <c r="N2947" s="12" t="s">
        <v>22268</v>
      </c>
      <c r="O2947" s="12" t="s">
        <v>22269</v>
      </c>
    </row>
    <row r="2948" spans="1:15" ht="15" customHeight="1" x14ac:dyDescent="0.3">
      <c r="A2948" s="11" t="s">
        <v>204</v>
      </c>
      <c r="B2948" s="11" t="s">
        <v>205</v>
      </c>
      <c r="C2948" s="17">
        <v>13</v>
      </c>
      <c r="D2948" s="11" t="s">
        <v>956</v>
      </c>
      <c r="E2948" s="11" t="s">
        <v>19972</v>
      </c>
      <c r="F2948" s="11">
        <v>10457135</v>
      </c>
      <c r="G2948" s="11" t="s">
        <v>22270</v>
      </c>
      <c r="H2948" s="11" t="s">
        <v>22271</v>
      </c>
      <c r="I2948" s="11" t="s">
        <v>3858</v>
      </c>
      <c r="J2948" s="11"/>
      <c r="K2948" s="11" t="s">
        <v>7561</v>
      </c>
      <c r="L2948" s="11" t="s">
        <v>22272</v>
      </c>
      <c r="M2948" s="11" t="s">
        <v>18985</v>
      </c>
      <c r="N2948" s="12" t="s">
        <v>22273</v>
      </c>
      <c r="O2948" s="12" t="s">
        <v>22274</v>
      </c>
    </row>
    <row r="2949" spans="1:15" ht="15" customHeight="1" x14ac:dyDescent="0.3">
      <c r="A2949" s="11" t="s">
        <v>204</v>
      </c>
      <c r="B2949" s="11" t="s">
        <v>205</v>
      </c>
      <c r="C2949" s="17">
        <v>13</v>
      </c>
      <c r="D2949" s="11" t="s">
        <v>956</v>
      </c>
      <c r="E2949" s="11" t="s">
        <v>19972</v>
      </c>
      <c r="F2949" s="11">
        <v>10215790</v>
      </c>
      <c r="G2949" s="11" t="s">
        <v>22275</v>
      </c>
      <c r="H2949" s="11" t="s">
        <v>22276</v>
      </c>
      <c r="I2949" s="11" t="s">
        <v>1237</v>
      </c>
      <c r="J2949" s="11"/>
      <c r="K2949" s="11" t="s">
        <v>7337</v>
      </c>
      <c r="L2949" s="11" t="s">
        <v>22277</v>
      </c>
      <c r="M2949" s="11" t="s">
        <v>8756</v>
      </c>
      <c r="N2949" s="12" t="s">
        <v>22278</v>
      </c>
      <c r="O2949" s="12" t="s">
        <v>22279</v>
      </c>
    </row>
    <row r="2950" spans="1:15" ht="15" customHeight="1" x14ac:dyDescent="0.3">
      <c r="A2950" s="11" t="s">
        <v>204</v>
      </c>
      <c r="B2950" s="11" t="s">
        <v>205</v>
      </c>
      <c r="C2950" s="17">
        <v>13</v>
      </c>
      <c r="D2950" s="11" t="s">
        <v>956</v>
      </c>
      <c r="E2950" s="11" t="s">
        <v>19972</v>
      </c>
      <c r="F2950" s="11">
        <v>10233647</v>
      </c>
      <c r="G2950" s="11" t="s">
        <v>22280</v>
      </c>
      <c r="H2950" s="11" t="s">
        <v>22281</v>
      </c>
      <c r="I2950" s="11" t="s">
        <v>1237</v>
      </c>
      <c r="J2950" s="11"/>
      <c r="K2950" s="11" t="s">
        <v>7561</v>
      </c>
      <c r="L2950" s="11" t="s">
        <v>22282</v>
      </c>
      <c r="M2950" s="11" t="s">
        <v>7373</v>
      </c>
      <c r="N2950" s="12" t="s">
        <v>22283</v>
      </c>
      <c r="O2950" s="12" t="s">
        <v>22284</v>
      </c>
    </row>
    <row r="2951" spans="1:15" ht="15" customHeight="1" x14ac:dyDescent="0.3">
      <c r="A2951" s="11" t="s">
        <v>204</v>
      </c>
      <c r="B2951" s="11" t="s">
        <v>205</v>
      </c>
      <c r="C2951" s="17">
        <v>13</v>
      </c>
      <c r="D2951" s="11" t="s">
        <v>956</v>
      </c>
      <c r="E2951" s="11" t="s">
        <v>19972</v>
      </c>
      <c r="F2951" s="11">
        <v>10233227</v>
      </c>
      <c r="G2951" s="11" t="s">
        <v>22285</v>
      </c>
      <c r="H2951" s="11" t="s">
        <v>22286</v>
      </c>
      <c r="I2951" s="11" t="s">
        <v>2891</v>
      </c>
      <c r="J2951" s="11"/>
      <c r="K2951" s="11" t="s">
        <v>7337</v>
      </c>
      <c r="L2951" s="11" t="s">
        <v>22287</v>
      </c>
      <c r="M2951" s="11" t="s">
        <v>8240</v>
      </c>
      <c r="N2951" s="12" t="s">
        <v>22288</v>
      </c>
      <c r="O2951" s="12" t="s">
        <v>22289</v>
      </c>
    </row>
    <row r="2952" spans="1:15" ht="15" customHeight="1" x14ac:dyDescent="0.3">
      <c r="A2952" s="11" t="s">
        <v>204</v>
      </c>
      <c r="B2952" s="11" t="s">
        <v>205</v>
      </c>
      <c r="C2952" s="17">
        <v>13</v>
      </c>
      <c r="D2952" s="11" t="s">
        <v>956</v>
      </c>
      <c r="E2952" s="11" t="s">
        <v>19972</v>
      </c>
      <c r="F2952" s="11">
        <v>10206718</v>
      </c>
      <c r="G2952" s="11" t="s">
        <v>22290</v>
      </c>
      <c r="H2952" s="11" t="s">
        <v>22291</v>
      </c>
      <c r="I2952" s="11" t="s">
        <v>2891</v>
      </c>
      <c r="J2952" s="11"/>
      <c r="K2952" s="11" t="s">
        <v>7485</v>
      </c>
      <c r="L2952" s="11" t="s">
        <v>22292</v>
      </c>
      <c r="M2952" s="11" t="s">
        <v>8240</v>
      </c>
      <c r="N2952" s="12" t="s">
        <v>22293</v>
      </c>
      <c r="O2952" s="12" t="s">
        <v>22294</v>
      </c>
    </row>
    <row r="2953" spans="1:15" ht="15" customHeight="1" x14ac:dyDescent="0.3">
      <c r="A2953" s="11" t="s">
        <v>204</v>
      </c>
      <c r="B2953" s="11" t="s">
        <v>205</v>
      </c>
      <c r="C2953" s="17">
        <v>13</v>
      </c>
      <c r="D2953" s="11" t="s">
        <v>956</v>
      </c>
      <c r="E2953" s="11" t="s">
        <v>19972</v>
      </c>
      <c r="F2953" s="11">
        <v>10594734</v>
      </c>
      <c r="G2953" s="11" t="s">
        <v>22295</v>
      </c>
      <c r="H2953" s="11" t="s">
        <v>22296</v>
      </c>
      <c r="I2953" s="11" t="s">
        <v>901</v>
      </c>
      <c r="J2953" s="11"/>
      <c r="K2953" s="11" t="s">
        <v>7412</v>
      </c>
      <c r="L2953" s="11" t="s">
        <v>22297</v>
      </c>
      <c r="M2953" s="11" t="s">
        <v>8240</v>
      </c>
      <c r="N2953" s="12" t="s">
        <v>22298</v>
      </c>
      <c r="O2953" s="12" t="s">
        <v>22299</v>
      </c>
    </row>
    <row r="2954" spans="1:15" ht="15" customHeight="1" x14ac:dyDescent="0.3">
      <c r="A2954" s="11" t="s">
        <v>204</v>
      </c>
      <c r="B2954" s="11" t="s">
        <v>205</v>
      </c>
      <c r="C2954" s="17">
        <v>13</v>
      </c>
      <c r="D2954" s="11" t="s">
        <v>956</v>
      </c>
      <c r="E2954" s="11" t="s">
        <v>19972</v>
      </c>
      <c r="F2954" s="11">
        <v>10469319</v>
      </c>
      <c r="G2954" s="11" t="s">
        <v>22300</v>
      </c>
      <c r="H2954" s="11" t="s">
        <v>22301</v>
      </c>
      <c r="I2954" s="11" t="s">
        <v>852</v>
      </c>
      <c r="J2954" s="11"/>
      <c r="K2954" s="11" t="s">
        <v>7412</v>
      </c>
      <c r="L2954" s="11" t="s">
        <v>22302</v>
      </c>
      <c r="M2954" s="11" t="s">
        <v>16616</v>
      </c>
      <c r="N2954" s="12" t="s">
        <v>22303</v>
      </c>
      <c r="O2954" s="12" t="s">
        <v>22304</v>
      </c>
    </row>
    <row r="2955" spans="1:15" ht="15" customHeight="1" x14ac:dyDescent="0.3">
      <c r="A2955" s="11" t="s">
        <v>204</v>
      </c>
      <c r="B2955" s="11" t="s">
        <v>205</v>
      </c>
      <c r="C2955" s="17">
        <v>13</v>
      </c>
      <c r="D2955" s="11" t="s">
        <v>956</v>
      </c>
      <c r="E2955" s="11" t="s">
        <v>19972</v>
      </c>
      <c r="F2955" s="11">
        <v>10217077</v>
      </c>
      <c r="G2955" s="11" t="s">
        <v>20691</v>
      </c>
      <c r="H2955" s="11" t="s">
        <v>22305</v>
      </c>
      <c r="I2955" s="11" t="s">
        <v>22306</v>
      </c>
      <c r="J2955" s="11"/>
      <c r="K2955" s="11" t="s">
        <v>7727</v>
      </c>
      <c r="L2955" s="11" t="s">
        <v>22307</v>
      </c>
      <c r="M2955" s="11" t="s">
        <v>7339</v>
      </c>
      <c r="N2955" s="12" t="s">
        <v>22308</v>
      </c>
      <c r="O2955" s="12" t="s">
        <v>22309</v>
      </c>
    </row>
    <row r="2956" spans="1:15" ht="15" customHeight="1" x14ac:dyDescent="0.3">
      <c r="A2956" s="11" t="s">
        <v>204</v>
      </c>
      <c r="B2956" s="11" t="s">
        <v>205</v>
      </c>
      <c r="C2956" s="17">
        <v>13</v>
      </c>
      <c r="D2956" s="11" t="s">
        <v>956</v>
      </c>
      <c r="E2956" s="11" t="s">
        <v>19972</v>
      </c>
      <c r="F2956" s="11">
        <v>9892921</v>
      </c>
      <c r="G2956" s="11" t="s">
        <v>22310</v>
      </c>
      <c r="H2956" s="11" t="s">
        <v>22311</v>
      </c>
      <c r="I2956" s="11" t="s">
        <v>2046</v>
      </c>
      <c r="J2956" s="11"/>
      <c r="K2956" s="11" t="s">
        <v>7337</v>
      </c>
      <c r="L2956" s="11" t="s">
        <v>22312</v>
      </c>
      <c r="M2956" s="11" t="s">
        <v>7373</v>
      </c>
      <c r="N2956" s="12" t="s">
        <v>22313</v>
      </c>
      <c r="O2956" s="12" t="s">
        <v>22314</v>
      </c>
    </row>
    <row r="2957" spans="1:15" ht="15" customHeight="1" x14ac:dyDescent="0.3">
      <c r="A2957" s="11" t="s">
        <v>204</v>
      </c>
      <c r="B2957" s="11" t="s">
        <v>205</v>
      </c>
      <c r="C2957" s="17">
        <v>13</v>
      </c>
      <c r="D2957" s="11" t="s">
        <v>956</v>
      </c>
      <c r="E2957" s="11" t="s">
        <v>19972</v>
      </c>
      <c r="F2957" s="11">
        <v>9758627</v>
      </c>
      <c r="G2957" s="11" t="s">
        <v>18993</v>
      </c>
      <c r="H2957" s="11" t="s">
        <v>18994</v>
      </c>
      <c r="I2957" s="11" t="s">
        <v>2046</v>
      </c>
      <c r="J2957" s="11"/>
      <c r="K2957" s="11" t="s">
        <v>8509</v>
      </c>
      <c r="L2957" s="11" t="s">
        <v>18995</v>
      </c>
      <c r="M2957" s="11" t="s">
        <v>10233</v>
      </c>
      <c r="N2957" s="12" t="s">
        <v>18996</v>
      </c>
      <c r="O2957" s="12" t="s">
        <v>18997</v>
      </c>
    </row>
    <row r="2958" spans="1:15" ht="15" customHeight="1" x14ac:dyDescent="0.3">
      <c r="A2958" s="11" t="s">
        <v>204</v>
      </c>
      <c r="B2958" s="11" t="s">
        <v>205</v>
      </c>
      <c r="C2958" s="17">
        <v>13</v>
      </c>
      <c r="D2958" s="11" t="s">
        <v>956</v>
      </c>
      <c r="E2958" s="11" t="s">
        <v>19972</v>
      </c>
      <c r="F2958" s="11">
        <v>9892956</v>
      </c>
      <c r="G2958" s="11" t="s">
        <v>22315</v>
      </c>
      <c r="H2958" s="11" t="s">
        <v>22316</v>
      </c>
      <c r="I2958" s="11" t="s">
        <v>15861</v>
      </c>
      <c r="J2958" s="11"/>
      <c r="K2958" s="11" t="s">
        <v>7337</v>
      </c>
      <c r="L2958" s="11" t="s">
        <v>22317</v>
      </c>
      <c r="M2958" s="11" t="s">
        <v>18985</v>
      </c>
      <c r="N2958" s="12" t="s">
        <v>22318</v>
      </c>
      <c r="O2958" s="12" t="s">
        <v>22319</v>
      </c>
    </row>
    <row r="2959" spans="1:15" ht="15" customHeight="1" x14ac:dyDescent="0.3">
      <c r="A2959" s="11" t="s">
        <v>204</v>
      </c>
      <c r="B2959" s="11" t="s">
        <v>205</v>
      </c>
      <c r="C2959" s="17">
        <v>13</v>
      </c>
      <c r="D2959" s="11" t="s">
        <v>956</v>
      </c>
      <c r="E2959" s="11" t="s">
        <v>19972</v>
      </c>
      <c r="F2959" s="11">
        <v>9666834</v>
      </c>
      <c r="G2959" s="11" t="s">
        <v>22320</v>
      </c>
      <c r="H2959" s="11" t="s">
        <v>22321</v>
      </c>
      <c r="I2959" s="11" t="s">
        <v>3587</v>
      </c>
      <c r="J2959" s="11"/>
      <c r="K2959" s="11" t="s">
        <v>7337</v>
      </c>
      <c r="L2959" s="11" t="s">
        <v>22322</v>
      </c>
      <c r="M2959" s="11" t="s">
        <v>7373</v>
      </c>
      <c r="N2959" s="12" t="s">
        <v>22323</v>
      </c>
      <c r="O2959" s="12" t="s">
        <v>22324</v>
      </c>
    </row>
    <row r="2960" spans="1:15" ht="15" customHeight="1" x14ac:dyDescent="0.3">
      <c r="A2960" s="11" t="s">
        <v>204</v>
      </c>
      <c r="B2960" s="11" t="s">
        <v>205</v>
      </c>
      <c r="C2960" s="17">
        <v>13</v>
      </c>
      <c r="D2960" s="11" t="s">
        <v>956</v>
      </c>
      <c r="E2960" s="11" t="s">
        <v>19972</v>
      </c>
      <c r="F2960" s="11">
        <v>9798561</v>
      </c>
      <c r="G2960" s="11" t="s">
        <v>22181</v>
      </c>
      <c r="H2960" s="11" t="s">
        <v>22325</v>
      </c>
      <c r="I2960" s="11" t="s">
        <v>903</v>
      </c>
      <c r="J2960" s="11"/>
      <c r="K2960" s="11" t="s">
        <v>10023</v>
      </c>
      <c r="L2960" s="11" t="s">
        <v>22326</v>
      </c>
      <c r="M2960" s="11" t="s">
        <v>7339</v>
      </c>
      <c r="N2960" s="12" t="s">
        <v>22327</v>
      </c>
      <c r="O2960" s="12"/>
    </row>
    <row r="2961" spans="1:15" ht="15" customHeight="1" x14ac:dyDescent="0.3">
      <c r="A2961" s="11" t="s">
        <v>204</v>
      </c>
      <c r="B2961" s="11" t="s">
        <v>205</v>
      </c>
      <c r="C2961" s="17">
        <v>13</v>
      </c>
      <c r="D2961" s="11" t="s">
        <v>956</v>
      </c>
      <c r="E2961" s="11" t="s">
        <v>19972</v>
      </c>
      <c r="F2961" s="11">
        <v>9457915</v>
      </c>
      <c r="G2961" s="11" t="s">
        <v>22328</v>
      </c>
      <c r="H2961" s="11" t="s">
        <v>22329</v>
      </c>
      <c r="I2961" s="11" t="s">
        <v>19953</v>
      </c>
      <c r="J2961" s="11"/>
      <c r="K2961" s="11" t="s">
        <v>7412</v>
      </c>
      <c r="L2961" s="11" t="s">
        <v>22330</v>
      </c>
      <c r="M2961" s="11" t="s">
        <v>18985</v>
      </c>
      <c r="N2961" s="12" t="s">
        <v>22331</v>
      </c>
      <c r="O2961" s="12" t="s">
        <v>22332</v>
      </c>
    </row>
    <row r="2962" spans="1:15" ht="15" customHeight="1" x14ac:dyDescent="0.3">
      <c r="A2962" s="11" t="s">
        <v>204</v>
      </c>
      <c r="B2962" s="11" t="s">
        <v>205</v>
      </c>
      <c r="C2962" s="17">
        <v>13</v>
      </c>
      <c r="D2962" s="11" t="s">
        <v>956</v>
      </c>
      <c r="E2962" s="11" t="s">
        <v>19972</v>
      </c>
      <c r="F2962" s="11">
        <v>9457913</v>
      </c>
      <c r="G2962" s="11" t="s">
        <v>22333</v>
      </c>
      <c r="H2962" s="11" t="s">
        <v>22334</v>
      </c>
      <c r="I2962" s="11" t="s">
        <v>19953</v>
      </c>
      <c r="J2962" s="11"/>
      <c r="K2962" s="11" t="s">
        <v>7412</v>
      </c>
      <c r="L2962" s="11" t="s">
        <v>22335</v>
      </c>
      <c r="M2962" s="11" t="s">
        <v>18985</v>
      </c>
      <c r="N2962" s="12" t="s">
        <v>22336</v>
      </c>
      <c r="O2962" s="12" t="s">
        <v>22337</v>
      </c>
    </row>
    <row r="2963" spans="1:15" ht="15" customHeight="1" x14ac:dyDescent="0.3">
      <c r="A2963" s="11" t="s">
        <v>204</v>
      </c>
      <c r="B2963" s="11" t="s">
        <v>205</v>
      </c>
      <c r="C2963" s="17">
        <v>13</v>
      </c>
      <c r="D2963" s="11" t="s">
        <v>956</v>
      </c>
      <c r="E2963" s="11" t="s">
        <v>19972</v>
      </c>
      <c r="F2963" s="11">
        <v>9457907</v>
      </c>
      <c r="G2963" s="11" t="s">
        <v>22338</v>
      </c>
      <c r="H2963" s="11" t="s">
        <v>22339</v>
      </c>
      <c r="I2963" s="11" t="s">
        <v>19953</v>
      </c>
      <c r="J2963" s="11"/>
      <c r="K2963" s="11" t="s">
        <v>7412</v>
      </c>
      <c r="L2963" s="11" t="s">
        <v>22340</v>
      </c>
      <c r="M2963" s="11" t="s">
        <v>7373</v>
      </c>
      <c r="N2963" s="12" t="s">
        <v>22341</v>
      </c>
      <c r="O2963" s="12" t="s">
        <v>22342</v>
      </c>
    </row>
    <row r="2964" spans="1:15" ht="15" customHeight="1" x14ac:dyDescent="0.3">
      <c r="A2964" s="11" t="s">
        <v>204</v>
      </c>
      <c r="B2964" s="11" t="s">
        <v>205</v>
      </c>
      <c r="C2964" s="17">
        <v>13</v>
      </c>
      <c r="D2964" s="11" t="s">
        <v>956</v>
      </c>
      <c r="E2964" s="11" t="s">
        <v>19972</v>
      </c>
      <c r="F2964" s="11">
        <v>9881948</v>
      </c>
      <c r="G2964" s="11" t="s">
        <v>22343</v>
      </c>
      <c r="H2964" s="11" t="s">
        <v>22344</v>
      </c>
      <c r="I2964" s="11" t="s">
        <v>10031</v>
      </c>
      <c r="J2964" s="11"/>
      <c r="K2964" s="11" t="s">
        <v>22345</v>
      </c>
      <c r="L2964" s="11" t="s">
        <v>22346</v>
      </c>
      <c r="M2964" s="11" t="s">
        <v>18985</v>
      </c>
      <c r="N2964" s="12" t="s">
        <v>22347</v>
      </c>
      <c r="O2964" s="12"/>
    </row>
    <row r="2965" spans="1:15" ht="15" customHeight="1" x14ac:dyDescent="0.3">
      <c r="A2965" s="11" t="s">
        <v>204</v>
      </c>
      <c r="B2965" s="11" t="s">
        <v>205</v>
      </c>
      <c r="C2965" s="17">
        <v>13</v>
      </c>
      <c r="D2965" s="11" t="s">
        <v>956</v>
      </c>
      <c r="E2965" s="11" t="s">
        <v>19972</v>
      </c>
      <c r="F2965" s="11">
        <v>9767254</v>
      </c>
      <c r="G2965" s="11" t="s">
        <v>22348</v>
      </c>
      <c r="H2965" s="11" t="s">
        <v>22349</v>
      </c>
      <c r="I2965" s="11" t="s">
        <v>904</v>
      </c>
      <c r="J2965" s="11"/>
      <c r="K2965" s="11" t="s">
        <v>7337</v>
      </c>
      <c r="L2965" s="11" t="s">
        <v>22350</v>
      </c>
      <c r="M2965" s="11" t="s">
        <v>8240</v>
      </c>
      <c r="N2965" s="12" t="s">
        <v>22351</v>
      </c>
      <c r="O2965" s="12" t="s">
        <v>22352</v>
      </c>
    </row>
    <row r="2966" spans="1:15" ht="15" customHeight="1" x14ac:dyDescent="0.3">
      <c r="A2966" s="11" t="s">
        <v>204</v>
      </c>
      <c r="B2966" s="11" t="s">
        <v>205</v>
      </c>
      <c r="C2966" s="17">
        <v>13</v>
      </c>
      <c r="D2966" s="11" t="s">
        <v>956</v>
      </c>
      <c r="E2966" s="11" t="s">
        <v>19972</v>
      </c>
      <c r="F2966" s="11">
        <v>9640376</v>
      </c>
      <c r="G2966" s="11" t="s">
        <v>22353</v>
      </c>
      <c r="H2966" s="11" t="s">
        <v>22354</v>
      </c>
      <c r="I2966" s="11" t="s">
        <v>3511</v>
      </c>
      <c r="J2966" s="11"/>
      <c r="K2966" s="11" t="s">
        <v>7337</v>
      </c>
      <c r="L2966" s="11" t="s">
        <v>22355</v>
      </c>
      <c r="M2966" s="11" t="s">
        <v>8240</v>
      </c>
      <c r="N2966" s="12" t="s">
        <v>22356</v>
      </c>
      <c r="O2966" s="12" t="s">
        <v>22357</v>
      </c>
    </row>
    <row r="2967" spans="1:15" ht="15" customHeight="1" x14ac:dyDescent="0.3">
      <c r="A2967" s="11" t="s">
        <v>204</v>
      </c>
      <c r="B2967" s="11" t="s">
        <v>205</v>
      </c>
      <c r="C2967" s="17">
        <v>13</v>
      </c>
      <c r="D2967" s="11" t="s">
        <v>956</v>
      </c>
      <c r="E2967" s="11" t="s">
        <v>19972</v>
      </c>
      <c r="F2967" s="11">
        <v>9583745</v>
      </c>
      <c r="G2967" s="11" t="s">
        <v>22358</v>
      </c>
      <c r="H2967" s="11" t="s">
        <v>22359</v>
      </c>
      <c r="I2967" s="11" t="s">
        <v>3511</v>
      </c>
      <c r="J2967" s="11"/>
      <c r="K2967" s="11" t="s">
        <v>7485</v>
      </c>
      <c r="L2967" s="11" t="s">
        <v>22360</v>
      </c>
      <c r="M2967" s="11" t="s">
        <v>7734</v>
      </c>
      <c r="N2967" s="12" t="s">
        <v>22361</v>
      </c>
      <c r="O2967" s="12" t="s">
        <v>22362</v>
      </c>
    </row>
    <row r="2968" spans="1:15" ht="15" customHeight="1" x14ac:dyDescent="0.3">
      <c r="A2968" s="11" t="s">
        <v>204</v>
      </c>
      <c r="B2968" s="11" t="s">
        <v>205</v>
      </c>
      <c r="C2968" s="17">
        <v>13</v>
      </c>
      <c r="D2968" s="11" t="s">
        <v>956</v>
      </c>
      <c r="E2968" s="11" t="s">
        <v>19972</v>
      </c>
      <c r="F2968" s="11">
        <v>9554744</v>
      </c>
      <c r="G2968" s="11" t="s">
        <v>22363</v>
      </c>
      <c r="H2968" s="11" t="s">
        <v>22364</v>
      </c>
      <c r="I2968" s="11" t="s">
        <v>751</v>
      </c>
      <c r="J2968" s="11"/>
      <c r="K2968" s="11" t="s">
        <v>17850</v>
      </c>
      <c r="L2968" s="11" t="s">
        <v>22365</v>
      </c>
      <c r="M2968" s="11" t="s">
        <v>8240</v>
      </c>
      <c r="N2968" s="12" t="s">
        <v>22366</v>
      </c>
      <c r="O2968" s="12" t="s">
        <v>22367</v>
      </c>
    </row>
    <row r="2969" spans="1:15" ht="15" customHeight="1" x14ac:dyDescent="0.3">
      <c r="A2969" s="11" t="s">
        <v>204</v>
      </c>
      <c r="B2969" s="11" t="s">
        <v>205</v>
      </c>
      <c r="C2969" s="17">
        <v>13</v>
      </c>
      <c r="D2969" s="11" t="s">
        <v>956</v>
      </c>
      <c r="E2969" s="11" t="s">
        <v>19972</v>
      </c>
      <c r="F2969" s="11">
        <v>9301588</v>
      </c>
      <c r="G2969" s="11" t="s">
        <v>22368</v>
      </c>
      <c r="H2969" s="11" t="s">
        <v>22369</v>
      </c>
      <c r="I2969" s="11" t="s">
        <v>10050</v>
      </c>
      <c r="J2969" s="11"/>
      <c r="K2969" s="11" t="s">
        <v>8900</v>
      </c>
      <c r="L2969" s="11" t="s">
        <v>22370</v>
      </c>
      <c r="M2969" s="11" t="s">
        <v>22371</v>
      </c>
      <c r="N2969" s="12" t="s">
        <v>22372</v>
      </c>
      <c r="O2969" s="12" t="s">
        <v>22373</v>
      </c>
    </row>
    <row r="2970" spans="1:15" ht="15" customHeight="1" x14ac:dyDescent="0.3">
      <c r="A2970" s="11" t="s">
        <v>204</v>
      </c>
      <c r="B2970" s="11" t="s">
        <v>205</v>
      </c>
      <c r="C2970" s="17">
        <v>13</v>
      </c>
      <c r="D2970" s="11" t="s">
        <v>956</v>
      </c>
      <c r="E2970" s="11" t="s">
        <v>19972</v>
      </c>
      <c r="F2970" s="11">
        <v>9326952</v>
      </c>
      <c r="G2970" s="11" t="s">
        <v>22374</v>
      </c>
      <c r="H2970" s="11" t="s">
        <v>22375</v>
      </c>
      <c r="I2970" s="11" t="s">
        <v>22376</v>
      </c>
      <c r="J2970" s="11"/>
      <c r="K2970" s="11" t="s">
        <v>8815</v>
      </c>
      <c r="L2970" s="11" t="s">
        <v>22377</v>
      </c>
      <c r="M2970" s="11" t="s">
        <v>8240</v>
      </c>
      <c r="N2970" s="12" t="s">
        <v>22378</v>
      </c>
      <c r="O2970" s="12" t="s">
        <v>22379</v>
      </c>
    </row>
    <row r="2971" spans="1:15" ht="15" customHeight="1" x14ac:dyDescent="0.3">
      <c r="A2971" s="11" t="s">
        <v>204</v>
      </c>
      <c r="B2971" s="11" t="s">
        <v>205</v>
      </c>
      <c r="C2971" s="17">
        <v>13</v>
      </c>
      <c r="D2971" s="11" t="s">
        <v>956</v>
      </c>
      <c r="E2971" s="11" t="s">
        <v>19972</v>
      </c>
      <c r="F2971" s="11">
        <v>9205497</v>
      </c>
      <c r="G2971" s="11" t="s">
        <v>22380</v>
      </c>
      <c r="H2971" s="11" t="s">
        <v>22381</v>
      </c>
      <c r="I2971" s="11" t="s">
        <v>902</v>
      </c>
      <c r="J2971" s="11"/>
      <c r="K2971" s="11" t="s">
        <v>7337</v>
      </c>
      <c r="L2971" s="11" t="s">
        <v>22382</v>
      </c>
      <c r="M2971" s="11" t="s">
        <v>10157</v>
      </c>
      <c r="N2971" s="12" t="s">
        <v>22383</v>
      </c>
      <c r="O2971" s="12" t="s">
        <v>22384</v>
      </c>
    </row>
    <row r="2972" spans="1:15" ht="15" customHeight="1" x14ac:dyDescent="0.3">
      <c r="A2972" s="11" t="s">
        <v>204</v>
      </c>
      <c r="B2972" s="11" t="s">
        <v>205</v>
      </c>
      <c r="C2972" s="17">
        <v>13</v>
      </c>
      <c r="D2972" s="11" t="s">
        <v>956</v>
      </c>
      <c r="E2972" s="11" t="s">
        <v>19972</v>
      </c>
      <c r="F2972" s="11">
        <v>9217810</v>
      </c>
      <c r="G2972" s="11" t="s">
        <v>22385</v>
      </c>
      <c r="H2972" s="11" t="s">
        <v>22386</v>
      </c>
      <c r="I2972" s="11" t="s">
        <v>15909</v>
      </c>
      <c r="J2972" s="11"/>
      <c r="K2972" s="11" t="s">
        <v>7337</v>
      </c>
      <c r="L2972" s="11" t="s">
        <v>22387</v>
      </c>
      <c r="M2972" s="11" t="s">
        <v>10157</v>
      </c>
      <c r="N2972" s="12" t="s">
        <v>22388</v>
      </c>
      <c r="O2972" s="12" t="s">
        <v>22389</v>
      </c>
    </row>
    <row r="2973" spans="1:15" ht="15" customHeight="1" x14ac:dyDescent="0.3">
      <c r="A2973" s="11" t="s">
        <v>204</v>
      </c>
      <c r="B2973" s="11" t="s">
        <v>205</v>
      </c>
      <c r="C2973" s="17">
        <v>13</v>
      </c>
      <c r="D2973" s="11" t="s">
        <v>956</v>
      </c>
      <c r="E2973" s="11" t="s">
        <v>19972</v>
      </c>
      <c r="F2973" s="11">
        <v>9049810</v>
      </c>
      <c r="G2973" s="11" t="s">
        <v>22181</v>
      </c>
      <c r="H2973" s="11" t="s">
        <v>22390</v>
      </c>
      <c r="I2973" s="11" t="s">
        <v>3528</v>
      </c>
      <c r="J2973" s="11"/>
      <c r="K2973" s="11" t="s">
        <v>10218</v>
      </c>
      <c r="L2973" s="11" t="s">
        <v>22391</v>
      </c>
      <c r="M2973" s="11" t="s">
        <v>7373</v>
      </c>
      <c r="N2973" s="12" t="s">
        <v>22392</v>
      </c>
      <c r="O2973" s="12" t="s">
        <v>22393</v>
      </c>
    </row>
    <row r="2974" spans="1:15" ht="15" customHeight="1" x14ac:dyDescent="0.3">
      <c r="A2974" s="11" t="s">
        <v>204</v>
      </c>
      <c r="B2974" s="11" t="s">
        <v>205</v>
      </c>
      <c r="C2974" s="17">
        <v>13</v>
      </c>
      <c r="D2974" s="11" t="s">
        <v>956</v>
      </c>
      <c r="E2974" s="11" t="s">
        <v>19972</v>
      </c>
      <c r="F2974" s="11">
        <v>9068758</v>
      </c>
      <c r="G2974" s="11" t="s">
        <v>22394</v>
      </c>
      <c r="H2974" s="11" t="s">
        <v>22395</v>
      </c>
      <c r="I2974" s="11" t="s">
        <v>3872</v>
      </c>
      <c r="J2974" s="11"/>
      <c r="K2974" s="11" t="s">
        <v>7337</v>
      </c>
      <c r="L2974" s="11" t="s">
        <v>22396</v>
      </c>
      <c r="M2974" s="11" t="s">
        <v>8615</v>
      </c>
      <c r="N2974" s="12" t="s">
        <v>22397</v>
      </c>
      <c r="O2974" s="12" t="s">
        <v>22398</v>
      </c>
    </row>
    <row r="2975" spans="1:15" ht="15" customHeight="1" x14ac:dyDescent="0.3">
      <c r="A2975" s="11" t="s">
        <v>204</v>
      </c>
      <c r="B2975" s="11" t="s">
        <v>205</v>
      </c>
      <c r="C2975" s="17">
        <v>13</v>
      </c>
      <c r="D2975" s="11" t="s">
        <v>956</v>
      </c>
      <c r="E2975" s="11" t="s">
        <v>19972</v>
      </c>
      <c r="F2975" s="11">
        <v>9128767</v>
      </c>
      <c r="G2975" s="11" t="s">
        <v>22399</v>
      </c>
      <c r="H2975" s="11" t="s">
        <v>22400</v>
      </c>
      <c r="I2975" s="11" t="s">
        <v>3872</v>
      </c>
      <c r="J2975" s="11"/>
      <c r="K2975" s="11" t="s">
        <v>8279</v>
      </c>
      <c r="L2975" s="11" t="s">
        <v>22401</v>
      </c>
      <c r="M2975" s="11" t="s">
        <v>10157</v>
      </c>
      <c r="N2975" s="12" t="s">
        <v>22402</v>
      </c>
      <c r="O2975" s="12"/>
    </row>
    <row r="2976" spans="1:15" ht="15" customHeight="1" x14ac:dyDescent="0.3">
      <c r="A2976" s="11" t="s">
        <v>204</v>
      </c>
      <c r="B2976" s="11" t="s">
        <v>205</v>
      </c>
      <c r="C2976" s="17">
        <v>13</v>
      </c>
      <c r="D2976" s="11" t="s">
        <v>956</v>
      </c>
      <c r="E2976" s="11" t="s">
        <v>19972</v>
      </c>
      <c r="F2976" s="11">
        <v>9008239</v>
      </c>
      <c r="G2976" s="11" t="s">
        <v>22403</v>
      </c>
      <c r="H2976" s="11" t="s">
        <v>22404</v>
      </c>
      <c r="I2976" s="11" t="s">
        <v>3872</v>
      </c>
      <c r="J2976" s="11"/>
      <c r="K2976" s="11" t="s">
        <v>7412</v>
      </c>
      <c r="L2976" s="11" t="s">
        <v>22405</v>
      </c>
      <c r="M2976" s="11" t="s">
        <v>18985</v>
      </c>
      <c r="N2976" s="12" t="s">
        <v>22406</v>
      </c>
      <c r="O2976" s="12" t="s">
        <v>22407</v>
      </c>
    </row>
    <row r="2977" spans="1:15" ht="15" customHeight="1" x14ac:dyDescent="0.3">
      <c r="A2977" s="11" t="s">
        <v>204</v>
      </c>
      <c r="B2977" s="11" t="s">
        <v>205</v>
      </c>
      <c r="C2977" s="17">
        <v>13</v>
      </c>
      <c r="D2977" s="11" t="s">
        <v>956</v>
      </c>
      <c r="E2977" s="11" t="s">
        <v>19972</v>
      </c>
      <c r="F2977" s="11">
        <v>9470905</v>
      </c>
      <c r="G2977" s="11" t="s">
        <v>22408</v>
      </c>
      <c r="H2977" s="11" t="s">
        <v>22409</v>
      </c>
      <c r="I2977" s="11" t="s">
        <v>3592</v>
      </c>
      <c r="J2977" s="11"/>
      <c r="K2977" s="11" t="s">
        <v>7337</v>
      </c>
      <c r="L2977" s="11" t="s">
        <v>22410</v>
      </c>
      <c r="M2977" s="11" t="s">
        <v>8240</v>
      </c>
      <c r="N2977" s="12" t="s">
        <v>22411</v>
      </c>
      <c r="O2977" s="12" t="s">
        <v>22412</v>
      </c>
    </row>
    <row r="2978" spans="1:15" ht="15" customHeight="1" x14ac:dyDescent="0.3">
      <c r="A2978" s="11" t="s">
        <v>204</v>
      </c>
      <c r="B2978" s="11" t="s">
        <v>205</v>
      </c>
      <c r="C2978" s="17">
        <v>13</v>
      </c>
      <c r="D2978" s="11" t="s">
        <v>956</v>
      </c>
      <c r="E2978" s="11" t="s">
        <v>19972</v>
      </c>
      <c r="F2978" s="11">
        <v>9242513</v>
      </c>
      <c r="G2978" s="11" t="s">
        <v>22413</v>
      </c>
      <c r="H2978" s="11" t="s">
        <v>22414</v>
      </c>
      <c r="I2978" s="11" t="s">
        <v>17511</v>
      </c>
      <c r="J2978" s="11"/>
      <c r="K2978" s="11" t="s">
        <v>7412</v>
      </c>
      <c r="L2978" s="11" t="s">
        <v>22415</v>
      </c>
      <c r="M2978" s="11" t="s">
        <v>10157</v>
      </c>
      <c r="N2978" s="12" t="s">
        <v>22416</v>
      </c>
      <c r="O2978" s="12" t="s">
        <v>22417</v>
      </c>
    </row>
    <row r="2979" spans="1:15" ht="15" customHeight="1" x14ac:dyDescent="0.3">
      <c r="A2979" s="11" t="s">
        <v>204</v>
      </c>
      <c r="B2979" s="11" t="s">
        <v>205</v>
      </c>
      <c r="C2979" s="17">
        <v>13</v>
      </c>
      <c r="D2979" s="11" t="s">
        <v>956</v>
      </c>
      <c r="E2979" s="11" t="s">
        <v>19972</v>
      </c>
      <c r="F2979" s="11">
        <v>9242516</v>
      </c>
      <c r="G2979" s="11" t="s">
        <v>22418</v>
      </c>
      <c r="H2979" s="11" t="s">
        <v>22419</v>
      </c>
      <c r="I2979" s="11" t="s">
        <v>17511</v>
      </c>
      <c r="J2979" s="11"/>
      <c r="K2979" s="11" t="s">
        <v>7412</v>
      </c>
      <c r="L2979" s="11" t="s">
        <v>22420</v>
      </c>
      <c r="M2979" s="11" t="s">
        <v>10157</v>
      </c>
      <c r="N2979" s="12" t="s">
        <v>22421</v>
      </c>
      <c r="O2979" s="12" t="s">
        <v>22422</v>
      </c>
    </row>
    <row r="2980" spans="1:15" ht="15" customHeight="1" x14ac:dyDescent="0.3">
      <c r="A2980" s="11" t="s">
        <v>204</v>
      </c>
      <c r="B2980" s="11" t="s">
        <v>205</v>
      </c>
      <c r="C2980" s="17">
        <v>13</v>
      </c>
      <c r="D2980" s="11" t="s">
        <v>956</v>
      </c>
      <c r="E2980" s="11" t="s">
        <v>19972</v>
      </c>
      <c r="F2980" s="11">
        <v>9077475</v>
      </c>
      <c r="G2980" s="11" t="s">
        <v>22423</v>
      </c>
      <c r="H2980" s="11" t="s">
        <v>22424</v>
      </c>
      <c r="I2980" s="11" t="s">
        <v>672</v>
      </c>
      <c r="J2980" s="11"/>
      <c r="K2980" s="11" t="s">
        <v>7412</v>
      </c>
      <c r="L2980" s="11" t="s">
        <v>22425</v>
      </c>
      <c r="M2980" s="11" t="s">
        <v>10157</v>
      </c>
      <c r="N2980" s="12" t="s">
        <v>22426</v>
      </c>
      <c r="O2980" s="12" t="s">
        <v>22427</v>
      </c>
    </row>
    <row r="2981" spans="1:15" ht="15" customHeight="1" x14ac:dyDescent="0.3">
      <c r="A2981" s="11" t="s">
        <v>204</v>
      </c>
      <c r="B2981" s="11" t="s">
        <v>205</v>
      </c>
      <c r="C2981" s="17">
        <v>13</v>
      </c>
      <c r="D2981" s="11" t="s">
        <v>956</v>
      </c>
      <c r="E2981" s="11" t="s">
        <v>19972</v>
      </c>
      <c r="F2981" s="11">
        <v>8592061</v>
      </c>
      <c r="G2981" s="11" t="s">
        <v>22428</v>
      </c>
      <c r="H2981" s="11" t="s">
        <v>22429</v>
      </c>
      <c r="I2981" s="11" t="s">
        <v>10087</v>
      </c>
      <c r="J2981" s="11"/>
      <c r="K2981" s="11" t="s">
        <v>7412</v>
      </c>
      <c r="L2981" s="11" t="s">
        <v>22430</v>
      </c>
      <c r="M2981" s="11" t="s">
        <v>18985</v>
      </c>
      <c r="N2981" s="12" t="s">
        <v>22431</v>
      </c>
      <c r="O2981" s="12" t="s">
        <v>22432</v>
      </c>
    </row>
    <row r="2982" spans="1:15" ht="15" customHeight="1" x14ac:dyDescent="0.3">
      <c r="A2982" s="11" t="s">
        <v>204</v>
      </c>
      <c r="B2982" s="11" t="s">
        <v>205</v>
      </c>
      <c r="C2982" s="17">
        <v>13</v>
      </c>
      <c r="D2982" s="11" t="s">
        <v>956</v>
      </c>
      <c r="E2982" s="11" t="s">
        <v>19972</v>
      </c>
      <c r="F2982" s="11">
        <v>8757758</v>
      </c>
      <c r="G2982" s="11" t="s">
        <v>22433</v>
      </c>
      <c r="H2982" s="11" t="s">
        <v>22434</v>
      </c>
      <c r="I2982" s="11" t="s">
        <v>915</v>
      </c>
      <c r="J2982" s="11"/>
      <c r="K2982" s="11" t="s">
        <v>7412</v>
      </c>
      <c r="L2982" s="11" t="s">
        <v>22435</v>
      </c>
      <c r="M2982" s="11" t="s">
        <v>7373</v>
      </c>
      <c r="N2982" s="12" t="s">
        <v>22436</v>
      </c>
      <c r="O2982" s="12" t="s">
        <v>22437</v>
      </c>
    </row>
    <row r="2983" spans="1:15" ht="15" customHeight="1" x14ac:dyDescent="0.3">
      <c r="A2983" s="11" t="s">
        <v>204</v>
      </c>
      <c r="B2983" s="11" t="s">
        <v>205</v>
      </c>
      <c r="C2983" s="17">
        <v>13</v>
      </c>
      <c r="D2983" s="11" t="s">
        <v>956</v>
      </c>
      <c r="E2983" s="11" t="s">
        <v>19972</v>
      </c>
      <c r="F2983" s="11">
        <v>8618022</v>
      </c>
      <c r="G2983" s="11" t="s">
        <v>22438</v>
      </c>
      <c r="H2983" s="11" t="s">
        <v>22439</v>
      </c>
      <c r="I2983" s="11" t="s">
        <v>1153</v>
      </c>
      <c r="J2983" s="11"/>
      <c r="K2983" s="11" t="s">
        <v>7412</v>
      </c>
      <c r="L2983" s="11" t="s">
        <v>22440</v>
      </c>
      <c r="M2983" s="11" t="s">
        <v>18985</v>
      </c>
      <c r="N2983" s="12" t="s">
        <v>22441</v>
      </c>
      <c r="O2983" s="12" t="s">
        <v>22442</v>
      </c>
    </row>
    <row r="2984" spans="1:15" ht="15" customHeight="1" x14ac:dyDescent="0.3">
      <c r="A2984" s="11" t="s">
        <v>204</v>
      </c>
      <c r="B2984" s="11" t="s">
        <v>205</v>
      </c>
      <c r="C2984" s="17">
        <v>13</v>
      </c>
      <c r="D2984" s="11" t="s">
        <v>956</v>
      </c>
      <c r="E2984" s="11" t="s">
        <v>19972</v>
      </c>
      <c r="F2984" s="11">
        <v>8618019</v>
      </c>
      <c r="G2984" s="11" t="s">
        <v>22443</v>
      </c>
      <c r="H2984" s="11" t="s">
        <v>22444</v>
      </c>
      <c r="I2984" s="11" t="s">
        <v>1153</v>
      </c>
      <c r="J2984" s="11"/>
      <c r="K2984" s="11" t="s">
        <v>7412</v>
      </c>
      <c r="L2984" s="11" t="s">
        <v>22445</v>
      </c>
      <c r="M2984" s="11" t="s">
        <v>10157</v>
      </c>
      <c r="N2984" s="12" t="s">
        <v>22446</v>
      </c>
      <c r="O2984" s="12" t="s">
        <v>22447</v>
      </c>
    </row>
    <row r="2985" spans="1:15" ht="15" customHeight="1" x14ac:dyDescent="0.3">
      <c r="A2985" s="11" t="s">
        <v>204</v>
      </c>
      <c r="B2985" s="11" t="s">
        <v>205</v>
      </c>
      <c r="C2985" s="17">
        <v>13</v>
      </c>
      <c r="D2985" s="11" t="s">
        <v>956</v>
      </c>
      <c r="E2985" s="11" t="s">
        <v>19972</v>
      </c>
      <c r="F2985" s="11">
        <v>8618018</v>
      </c>
      <c r="G2985" s="11" t="s">
        <v>22448</v>
      </c>
      <c r="H2985" s="11" t="s">
        <v>22449</v>
      </c>
      <c r="I2985" s="11" t="s">
        <v>1153</v>
      </c>
      <c r="J2985" s="11"/>
      <c r="K2985" s="11" t="s">
        <v>7412</v>
      </c>
      <c r="L2985" s="11" t="s">
        <v>22450</v>
      </c>
      <c r="M2985" s="11" t="s">
        <v>18985</v>
      </c>
      <c r="N2985" s="12" t="s">
        <v>22451</v>
      </c>
      <c r="O2985" s="12" t="s">
        <v>22452</v>
      </c>
    </row>
    <row r="2986" spans="1:15" ht="15" customHeight="1" x14ac:dyDescent="0.3">
      <c r="A2986" s="11" t="s">
        <v>204</v>
      </c>
      <c r="B2986" s="11" t="s">
        <v>205</v>
      </c>
      <c r="C2986" s="17">
        <v>13</v>
      </c>
      <c r="D2986" s="11" t="s">
        <v>956</v>
      </c>
      <c r="E2986" s="11" t="s">
        <v>19972</v>
      </c>
      <c r="F2986" s="11">
        <v>8733382</v>
      </c>
      <c r="G2986" s="11" t="s">
        <v>22453</v>
      </c>
      <c r="H2986" s="11" t="s">
        <v>22454</v>
      </c>
      <c r="I2986" s="11" t="s">
        <v>1153</v>
      </c>
      <c r="J2986" s="11"/>
      <c r="K2986" s="11" t="s">
        <v>7337</v>
      </c>
      <c r="L2986" s="11" t="s">
        <v>22455</v>
      </c>
      <c r="M2986" s="11" t="s">
        <v>18985</v>
      </c>
      <c r="N2986" s="12" t="s">
        <v>22456</v>
      </c>
      <c r="O2986" s="12" t="s">
        <v>22457</v>
      </c>
    </row>
    <row r="2987" spans="1:15" ht="15" customHeight="1" x14ac:dyDescent="0.3">
      <c r="A2987" s="11" t="s">
        <v>204</v>
      </c>
      <c r="B2987" s="11" t="s">
        <v>205</v>
      </c>
      <c r="C2987" s="17">
        <v>13</v>
      </c>
      <c r="D2987" s="11" t="s">
        <v>956</v>
      </c>
      <c r="E2987" s="11" t="s">
        <v>19972</v>
      </c>
      <c r="F2987" s="11">
        <v>8857338</v>
      </c>
      <c r="G2987" s="11" t="s">
        <v>22458</v>
      </c>
      <c r="H2987" s="11" t="s">
        <v>22459</v>
      </c>
      <c r="I2987" s="11" t="s">
        <v>13023</v>
      </c>
      <c r="J2987" s="11"/>
      <c r="K2987" s="11" t="s">
        <v>7561</v>
      </c>
      <c r="L2987" s="11" t="s">
        <v>22460</v>
      </c>
      <c r="M2987" s="11" t="s">
        <v>8756</v>
      </c>
      <c r="N2987" s="12" t="s">
        <v>22461</v>
      </c>
      <c r="O2987" s="12" t="s">
        <v>22462</v>
      </c>
    </row>
    <row r="2988" spans="1:15" ht="15" customHeight="1" x14ac:dyDescent="0.3">
      <c r="A2988" s="11" t="s">
        <v>204</v>
      </c>
      <c r="B2988" s="11" t="s">
        <v>205</v>
      </c>
      <c r="C2988" s="17">
        <v>13</v>
      </c>
      <c r="D2988" s="11" t="s">
        <v>956</v>
      </c>
      <c r="E2988" s="11" t="s">
        <v>19972</v>
      </c>
      <c r="F2988" s="11">
        <v>7706760</v>
      </c>
      <c r="G2988" s="11" t="s">
        <v>22463</v>
      </c>
      <c r="H2988" s="11" t="s">
        <v>22464</v>
      </c>
      <c r="I2988" s="11" t="s">
        <v>2092</v>
      </c>
      <c r="J2988" s="11"/>
      <c r="K2988" s="11" t="s">
        <v>7412</v>
      </c>
      <c r="L2988" s="11" t="s">
        <v>22465</v>
      </c>
      <c r="M2988" s="11" t="s">
        <v>10157</v>
      </c>
      <c r="N2988" s="12" t="s">
        <v>22466</v>
      </c>
      <c r="O2988" s="12" t="s">
        <v>22467</v>
      </c>
    </row>
    <row r="2989" spans="1:15" ht="15" customHeight="1" x14ac:dyDescent="0.3">
      <c r="A2989" s="11" t="s">
        <v>204</v>
      </c>
      <c r="B2989" s="11" t="s">
        <v>205</v>
      </c>
      <c r="C2989" s="17">
        <v>13</v>
      </c>
      <c r="D2989" s="11" t="s">
        <v>956</v>
      </c>
      <c r="E2989" s="11" t="s">
        <v>19972</v>
      </c>
      <c r="F2989" s="11">
        <v>7947198</v>
      </c>
      <c r="G2989" s="11" t="s">
        <v>22468</v>
      </c>
      <c r="H2989" s="11" t="s">
        <v>22469</v>
      </c>
      <c r="I2989" s="11" t="s">
        <v>11214</v>
      </c>
      <c r="J2989" s="11"/>
      <c r="K2989" s="11" t="s">
        <v>7337</v>
      </c>
      <c r="L2989" s="11" t="s">
        <v>22470</v>
      </c>
      <c r="M2989" s="11" t="s">
        <v>7373</v>
      </c>
      <c r="N2989" s="12" t="s">
        <v>22471</v>
      </c>
      <c r="O2989" s="12" t="s">
        <v>22472</v>
      </c>
    </row>
    <row r="2990" spans="1:15" ht="15" customHeight="1" x14ac:dyDescent="0.3">
      <c r="A2990" s="11" t="s">
        <v>204</v>
      </c>
      <c r="B2990" s="11" t="s">
        <v>205</v>
      </c>
      <c r="C2990" s="17">
        <v>13</v>
      </c>
      <c r="D2990" s="11" t="s">
        <v>956</v>
      </c>
      <c r="E2990" s="11" t="s">
        <v>19972</v>
      </c>
      <c r="F2990" s="11">
        <v>7963675</v>
      </c>
      <c r="G2990" s="11" t="s">
        <v>22473</v>
      </c>
      <c r="H2990" s="11" t="s">
        <v>22474</v>
      </c>
      <c r="I2990" s="11" t="s">
        <v>10162</v>
      </c>
      <c r="J2990" s="11"/>
      <c r="K2990" s="11" t="s">
        <v>7412</v>
      </c>
      <c r="L2990" s="11" t="s">
        <v>22475</v>
      </c>
      <c r="M2990" s="11" t="s">
        <v>7734</v>
      </c>
      <c r="N2990" s="12" t="s">
        <v>22476</v>
      </c>
      <c r="O2990" s="12" t="s">
        <v>22477</v>
      </c>
    </row>
    <row r="2991" spans="1:15" ht="15" customHeight="1" x14ac:dyDescent="0.3">
      <c r="A2991" s="11" t="s">
        <v>204</v>
      </c>
      <c r="B2991" s="11" t="s">
        <v>205</v>
      </c>
      <c r="C2991" s="17">
        <v>13</v>
      </c>
      <c r="D2991" s="11" t="s">
        <v>956</v>
      </c>
      <c r="E2991" s="11" t="s">
        <v>19972</v>
      </c>
      <c r="F2991" s="11">
        <v>7915461</v>
      </c>
      <c r="G2991" s="11" t="s">
        <v>22478</v>
      </c>
      <c r="H2991" s="11" t="s">
        <v>22479</v>
      </c>
      <c r="I2991" s="11" t="s">
        <v>17006</v>
      </c>
      <c r="J2991" s="11"/>
      <c r="K2991" s="11" t="s">
        <v>7536</v>
      </c>
      <c r="L2991" s="11" t="s">
        <v>22480</v>
      </c>
      <c r="M2991" s="11" t="s">
        <v>7373</v>
      </c>
      <c r="N2991" s="12" t="s">
        <v>22481</v>
      </c>
      <c r="O2991" s="12" t="s">
        <v>22482</v>
      </c>
    </row>
    <row r="2992" spans="1:15" ht="15" customHeight="1" x14ac:dyDescent="0.3">
      <c r="A2992" s="11" t="s">
        <v>204</v>
      </c>
      <c r="B2992" s="11" t="s">
        <v>205</v>
      </c>
      <c r="C2992" s="17">
        <v>13</v>
      </c>
      <c r="D2992" s="11" t="s">
        <v>956</v>
      </c>
      <c r="E2992" s="11" t="s">
        <v>19972</v>
      </c>
      <c r="F2992" s="11">
        <v>8204470</v>
      </c>
      <c r="G2992" s="11" t="s">
        <v>22483</v>
      </c>
      <c r="H2992" s="11" t="s">
        <v>22484</v>
      </c>
      <c r="I2992" s="11" t="s">
        <v>17006</v>
      </c>
      <c r="J2992" s="11"/>
      <c r="K2992" s="11" t="s">
        <v>7337</v>
      </c>
      <c r="L2992" s="11" t="s">
        <v>22485</v>
      </c>
      <c r="M2992" s="11" t="s">
        <v>7373</v>
      </c>
      <c r="N2992" s="12" t="s">
        <v>22486</v>
      </c>
      <c r="O2992" s="12" t="s">
        <v>22487</v>
      </c>
    </row>
    <row r="2993" spans="1:15" ht="15" customHeight="1" x14ac:dyDescent="0.3">
      <c r="A2993" s="11" t="s">
        <v>204</v>
      </c>
      <c r="B2993" s="11" t="s">
        <v>205</v>
      </c>
      <c r="C2993" s="17">
        <v>13</v>
      </c>
      <c r="D2993" s="11" t="s">
        <v>956</v>
      </c>
      <c r="E2993" s="11" t="s">
        <v>19972</v>
      </c>
      <c r="F2993" s="11">
        <v>8049555</v>
      </c>
      <c r="G2993" s="11" t="s">
        <v>22488</v>
      </c>
      <c r="H2993" s="11" t="s">
        <v>22489</v>
      </c>
      <c r="I2993" s="11" t="s">
        <v>633</v>
      </c>
      <c r="J2993" s="11"/>
      <c r="K2993" s="11" t="s">
        <v>8975</v>
      </c>
      <c r="L2993" s="11" t="s">
        <v>22490</v>
      </c>
      <c r="M2993" s="11" t="s">
        <v>7339</v>
      </c>
      <c r="N2993" s="12" t="s">
        <v>22491</v>
      </c>
      <c r="O2993" s="12" t="s">
        <v>22492</v>
      </c>
    </row>
    <row r="2994" spans="1:15" ht="15" customHeight="1" x14ac:dyDescent="0.3">
      <c r="A2994" s="11" t="s">
        <v>204</v>
      </c>
      <c r="B2994" s="11" t="s">
        <v>205</v>
      </c>
      <c r="C2994" s="17">
        <v>13</v>
      </c>
      <c r="D2994" s="11" t="s">
        <v>956</v>
      </c>
      <c r="E2994" s="11" t="s">
        <v>19972</v>
      </c>
      <c r="F2994" s="11">
        <v>8349857</v>
      </c>
      <c r="G2994" s="11" t="s">
        <v>22493</v>
      </c>
      <c r="H2994" s="11" t="s">
        <v>22494</v>
      </c>
      <c r="I2994" s="11" t="s">
        <v>2105</v>
      </c>
      <c r="J2994" s="11"/>
      <c r="K2994" s="11" t="s">
        <v>7754</v>
      </c>
      <c r="L2994" s="11" t="s">
        <v>22495</v>
      </c>
      <c r="M2994" s="11" t="s">
        <v>7373</v>
      </c>
      <c r="N2994" s="12" t="s">
        <v>22496</v>
      </c>
      <c r="O2994" s="12" t="s">
        <v>22497</v>
      </c>
    </row>
    <row r="2995" spans="1:15" ht="15" customHeight="1" x14ac:dyDescent="0.3">
      <c r="A2995" s="11" t="s">
        <v>204</v>
      </c>
      <c r="B2995" s="11" t="s">
        <v>205</v>
      </c>
      <c r="C2995" s="17">
        <v>13</v>
      </c>
      <c r="D2995" s="11" t="s">
        <v>956</v>
      </c>
      <c r="E2995" s="11" t="s">
        <v>19972</v>
      </c>
      <c r="F2995" s="11">
        <v>8454899</v>
      </c>
      <c r="G2995" s="11" t="s">
        <v>22498</v>
      </c>
      <c r="H2995" s="11" t="s">
        <v>22499</v>
      </c>
      <c r="I2995" s="11" t="s">
        <v>2122</v>
      </c>
      <c r="J2995" s="11"/>
      <c r="K2995" s="11" t="s">
        <v>7412</v>
      </c>
      <c r="L2995" s="11" t="s">
        <v>22500</v>
      </c>
      <c r="M2995" s="11" t="s">
        <v>7373</v>
      </c>
      <c r="N2995" s="12" t="s">
        <v>22501</v>
      </c>
      <c r="O2995" s="12" t="s">
        <v>22502</v>
      </c>
    </row>
    <row r="2996" spans="1:15" ht="15" customHeight="1" x14ac:dyDescent="0.3">
      <c r="A2996" s="11" t="s">
        <v>204</v>
      </c>
      <c r="B2996" s="11" t="s">
        <v>205</v>
      </c>
      <c r="C2996" s="17">
        <v>13</v>
      </c>
      <c r="D2996" s="11" t="s">
        <v>956</v>
      </c>
      <c r="E2996" s="11" t="s">
        <v>19972</v>
      </c>
      <c r="F2996" s="11">
        <v>8435522</v>
      </c>
      <c r="G2996" s="11" t="s">
        <v>22503</v>
      </c>
      <c r="H2996" s="11" t="s">
        <v>22504</v>
      </c>
      <c r="I2996" s="11" t="s">
        <v>816</v>
      </c>
      <c r="J2996" s="11"/>
      <c r="K2996" s="11" t="s">
        <v>8975</v>
      </c>
      <c r="L2996" s="11" t="s">
        <v>22505</v>
      </c>
      <c r="M2996" s="11" t="s">
        <v>8240</v>
      </c>
      <c r="N2996" s="12" t="s">
        <v>22506</v>
      </c>
      <c r="O2996" s="12" t="s">
        <v>22507</v>
      </c>
    </row>
    <row r="2997" spans="1:15" ht="15" customHeight="1" x14ac:dyDescent="0.3">
      <c r="A2997" s="11" t="s">
        <v>204</v>
      </c>
      <c r="B2997" s="11" t="s">
        <v>205</v>
      </c>
      <c r="C2997" s="17">
        <v>13</v>
      </c>
      <c r="D2997" s="11" t="s">
        <v>956</v>
      </c>
      <c r="E2997" s="11" t="s">
        <v>19972</v>
      </c>
      <c r="F2997" s="11">
        <v>1474191</v>
      </c>
      <c r="G2997" s="11" t="s">
        <v>22508</v>
      </c>
      <c r="H2997" s="11" t="s">
        <v>22509</v>
      </c>
      <c r="I2997" s="11" t="s">
        <v>938</v>
      </c>
      <c r="J2997" s="11"/>
      <c r="K2997" s="11" t="s">
        <v>22510</v>
      </c>
      <c r="L2997" s="11" t="s">
        <v>22511</v>
      </c>
      <c r="M2997" s="11" t="s">
        <v>7373</v>
      </c>
      <c r="N2997" s="12" t="s">
        <v>22512</v>
      </c>
      <c r="O2997" s="12" t="s">
        <v>22513</v>
      </c>
    </row>
    <row r="2998" spans="1:15" ht="15" customHeight="1" x14ac:dyDescent="0.3">
      <c r="A2998" s="11" t="s">
        <v>204</v>
      </c>
      <c r="B2998" s="11" t="s">
        <v>205</v>
      </c>
      <c r="C2998" s="17">
        <v>13</v>
      </c>
      <c r="D2998" s="11" t="s">
        <v>956</v>
      </c>
      <c r="E2998" s="11" t="s">
        <v>19972</v>
      </c>
      <c r="F2998" s="11">
        <v>1419750</v>
      </c>
      <c r="G2998" s="11" t="s">
        <v>22514</v>
      </c>
      <c r="H2998" s="11" t="s">
        <v>22515</v>
      </c>
      <c r="I2998" s="11" t="s">
        <v>938</v>
      </c>
      <c r="J2998" s="11"/>
      <c r="K2998" s="11" t="s">
        <v>7337</v>
      </c>
      <c r="L2998" s="11" t="s">
        <v>22516</v>
      </c>
      <c r="M2998" s="11" t="s">
        <v>7681</v>
      </c>
      <c r="N2998" s="12" t="s">
        <v>22517</v>
      </c>
      <c r="O2998" s="12" t="s">
        <v>22518</v>
      </c>
    </row>
    <row r="2999" spans="1:15" ht="15" customHeight="1" x14ac:dyDescent="0.3">
      <c r="A2999" s="11" t="s">
        <v>204</v>
      </c>
      <c r="B2999" s="11" t="s">
        <v>205</v>
      </c>
      <c r="C2999" s="17">
        <v>13</v>
      </c>
      <c r="D2999" s="11" t="s">
        <v>956</v>
      </c>
      <c r="E2999" s="11" t="s">
        <v>19972</v>
      </c>
      <c r="F2999" s="11">
        <v>1610681</v>
      </c>
      <c r="G2999" s="11" t="s">
        <v>22519</v>
      </c>
      <c r="H2999" s="11" t="s">
        <v>22520</v>
      </c>
      <c r="I2999" s="11" t="s">
        <v>10266</v>
      </c>
      <c r="J2999" s="11"/>
      <c r="K2999" s="11" t="s">
        <v>7337</v>
      </c>
      <c r="L2999" s="11" t="s">
        <v>22521</v>
      </c>
      <c r="M2999" s="11" t="s">
        <v>7373</v>
      </c>
      <c r="N2999" s="12" t="s">
        <v>22522</v>
      </c>
      <c r="O2999" s="12" t="s">
        <v>22523</v>
      </c>
    </row>
    <row r="3000" spans="1:15" ht="15" customHeight="1" x14ac:dyDescent="0.3">
      <c r="A3000" s="11" t="s">
        <v>204</v>
      </c>
      <c r="B3000" s="11" t="s">
        <v>205</v>
      </c>
      <c r="C3000" s="17">
        <v>13</v>
      </c>
      <c r="D3000" s="11" t="s">
        <v>956</v>
      </c>
      <c r="E3000" s="11" t="s">
        <v>19972</v>
      </c>
      <c r="F3000" s="11">
        <v>1376754</v>
      </c>
      <c r="G3000" s="11" t="s">
        <v>22524</v>
      </c>
      <c r="H3000" s="11" t="s">
        <v>22525</v>
      </c>
      <c r="I3000" s="11" t="s">
        <v>943</v>
      </c>
      <c r="J3000" s="11"/>
      <c r="K3000" s="11" t="s">
        <v>7412</v>
      </c>
      <c r="L3000" s="11" t="s">
        <v>22526</v>
      </c>
      <c r="M3000" s="11" t="s">
        <v>7373</v>
      </c>
      <c r="N3000" s="12" t="s">
        <v>22527</v>
      </c>
      <c r="O3000" s="12" t="s">
        <v>22528</v>
      </c>
    </row>
    <row r="3001" spans="1:15" ht="15" customHeight="1" x14ac:dyDescent="0.3">
      <c r="A3001" s="11" t="s">
        <v>204</v>
      </c>
      <c r="B3001" s="11" t="s">
        <v>205</v>
      </c>
      <c r="C3001" s="17">
        <v>13</v>
      </c>
      <c r="D3001" s="11" t="s">
        <v>956</v>
      </c>
      <c r="E3001" s="11" t="s">
        <v>19972</v>
      </c>
      <c r="F3001" s="11">
        <v>1597567</v>
      </c>
      <c r="G3001" s="11" t="s">
        <v>22529</v>
      </c>
      <c r="H3001" s="11" t="s">
        <v>22530</v>
      </c>
      <c r="I3001" s="11" t="s">
        <v>22531</v>
      </c>
      <c r="J3001" s="11"/>
      <c r="K3001" s="11" t="s">
        <v>22510</v>
      </c>
      <c r="L3001" s="11" t="s">
        <v>22532</v>
      </c>
      <c r="M3001" s="11" t="s">
        <v>7373</v>
      </c>
      <c r="N3001" s="12" t="s">
        <v>22533</v>
      </c>
      <c r="O3001" s="12" t="s">
        <v>22534</v>
      </c>
    </row>
    <row r="3002" spans="1:15" ht="15" customHeight="1" x14ac:dyDescent="0.3">
      <c r="A3002" s="11" t="s">
        <v>204</v>
      </c>
      <c r="B3002" s="11" t="s">
        <v>205</v>
      </c>
      <c r="C3002" s="17">
        <v>13</v>
      </c>
      <c r="D3002" s="11" t="s">
        <v>956</v>
      </c>
      <c r="E3002" s="11" t="s">
        <v>19972</v>
      </c>
      <c r="F3002" s="11">
        <v>1721080</v>
      </c>
      <c r="G3002" s="11" t="s">
        <v>22535</v>
      </c>
      <c r="H3002" s="11" t="s">
        <v>22536</v>
      </c>
      <c r="I3002" s="11" t="s">
        <v>22537</v>
      </c>
      <c r="J3002" s="11"/>
      <c r="K3002" s="11" t="s">
        <v>7412</v>
      </c>
      <c r="L3002" s="11" t="s">
        <v>22538</v>
      </c>
      <c r="M3002" s="11" t="s">
        <v>7339</v>
      </c>
      <c r="N3002" s="12" t="s">
        <v>22539</v>
      </c>
      <c r="O3002" s="12" t="s">
        <v>22540</v>
      </c>
    </row>
    <row r="3003" spans="1:15" ht="15" customHeight="1" x14ac:dyDescent="0.3">
      <c r="A3003" s="11" t="s">
        <v>204</v>
      </c>
      <c r="B3003" s="11" t="s">
        <v>205</v>
      </c>
      <c r="C3003" s="17">
        <v>13</v>
      </c>
      <c r="D3003" s="11" t="s">
        <v>956</v>
      </c>
      <c r="E3003" s="11" t="s">
        <v>19972</v>
      </c>
      <c r="F3003" s="11">
        <v>1884860</v>
      </c>
      <c r="G3003" s="11" t="s">
        <v>22529</v>
      </c>
      <c r="H3003" s="11" t="s">
        <v>22541</v>
      </c>
      <c r="I3003" s="11" t="s">
        <v>699</v>
      </c>
      <c r="J3003" s="11"/>
      <c r="K3003" s="11" t="s">
        <v>22542</v>
      </c>
      <c r="L3003" s="11" t="s">
        <v>22543</v>
      </c>
      <c r="M3003" s="11" t="s">
        <v>8756</v>
      </c>
      <c r="N3003" s="12" t="s">
        <v>22544</v>
      </c>
      <c r="O3003" s="12"/>
    </row>
    <row r="3004" spans="1:15" ht="15" customHeight="1" x14ac:dyDescent="0.3">
      <c r="A3004" s="11" t="s">
        <v>204</v>
      </c>
      <c r="B3004" s="11" t="s">
        <v>205</v>
      </c>
      <c r="C3004" s="17">
        <v>13</v>
      </c>
      <c r="D3004" s="11" t="s">
        <v>956</v>
      </c>
      <c r="E3004" s="11" t="s">
        <v>19972</v>
      </c>
      <c r="F3004" s="11">
        <v>2206981</v>
      </c>
      <c r="G3004" s="11" t="s">
        <v>22545</v>
      </c>
      <c r="H3004" s="11" t="s">
        <v>22546</v>
      </c>
      <c r="I3004" s="11" t="s">
        <v>22547</v>
      </c>
      <c r="J3004" s="11"/>
      <c r="K3004" s="11" t="s">
        <v>7337</v>
      </c>
      <c r="L3004" s="11" t="s">
        <v>22548</v>
      </c>
      <c r="M3004" s="11" t="s">
        <v>8615</v>
      </c>
      <c r="N3004" s="12" t="s">
        <v>22549</v>
      </c>
      <c r="O3004" s="12" t="s">
        <v>22550</v>
      </c>
    </row>
    <row r="3005" spans="1:15" ht="15" customHeight="1" x14ac:dyDescent="0.3">
      <c r="A3005" s="11" t="s">
        <v>204</v>
      </c>
      <c r="B3005" s="11" t="s">
        <v>205</v>
      </c>
      <c r="C3005" s="17">
        <v>13</v>
      </c>
      <c r="D3005" s="11" t="s">
        <v>956</v>
      </c>
      <c r="E3005" s="11" t="s">
        <v>19972</v>
      </c>
      <c r="F3005" s="11">
        <v>2147389</v>
      </c>
      <c r="G3005" s="11" t="s">
        <v>22551</v>
      </c>
      <c r="H3005" s="11" t="s">
        <v>22552</v>
      </c>
      <c r="I3005" s="11" t="s">
        <v>10350</v>
      </c>
      <c r="J3005" s="11"/>
      <c r="K3005" s="11" t="s">
        <v>7337</v>
      </c>
      <c r="L3005" s="11" t="s">
        <v>22553</v>
      </c>
      <c r="M3005" s="11" t="s">
        <v>7339</v>
      </c>
      <c r="N3005" s="12" t="s">
        <v>22554</v>
      </c>
      <c r="O3005" s="12" t="s">
        <v>22555</v>
      </c>
    </row>
    <row r="3006" spans="1:15" ht="15" customHeight="1" x14ac:dyDescent="0.3">
      <c r="A3006" s="11" t="s">
        <v>219</v>
      </c>
      <c r="B3006" s="11" t="s">
        <v>220</v>
      </c>
      <c r="C3006" s="17">
        <v>14</v>
      </c>
      <c r="D3006" s="11" t="s">
        <v>977</v>
      </c>
      <c r="E3006" s="11" t="s">
        <v>22556</v>
      </c>
      <c r="F3006" s="11">
        <v>37256275</v>
      </c>
      <c r="G3006" s="11" t="s">
        <v>22557</v>
      </c>
      <c r="H3006" s="11" t="s">
        <v>22558</v>
      </c>
      <c r="I3006" s="11" t="s">
        <v>22559</v>
      </c>
      <c r="J3006" s="11"/>
      <c r="K3006" s="11" t="s">
        <v>7561</v>
      </c>
      <c r="L3006" s="11" t="s">
        <v>22560</v>
      </c>
      <c r="M3006" s="11" t="s">
        <v>7339</v>
      </c>
      <c r="N3006" s="12" t="s">
        <v>22561</v>
      </c>
      <c r="O3006" s="12" t="s">
        <v>22562</v>
      </c>
    </row>
    <row r="3007" spans="1:15" ht="15" customHeight="1" x14ac:dyDescent="0.3">
      <c r="A3007" s="11" t="s">
        <v>219</v>
      </c>
      <c r="B3007" s="11" t="s">
        <v>220</v>
      </c>
      <c r="C3007" s="17">
        <v>14</v>
      </c>
      <c r="D3007" s="11" t="s">
        <v>977</v>
      </c>
      <c r="E3007" s="11" t="s">
        <v>22556</v>
      </c>
      <c r="F3007" s="11">
        <v>37309914</v>
      </c>
      <c r="G3007" s="11" t="s">
        <v>22563</v>
      </c>
      <c r="H3007" s="11" t="s">
        <v>22564</v>
      </c>
      <c r="I3007" s="11" t="s">
        <v>22559</v>
      </c>
      <c r="J3007" s="11"/>
      <c r="K3007" s="11" t="s">
        <v>7561</v>
      </c>
      <c r="L3007" s="11" t="s">
        <v>22565</v>
      </c>
      <c r="M3007" s="11" t="s">
        <v>7339</v>
      </c>
      <c r="N3007" s="12" t="s">
        <v>22566</v>
      </c>
      <c r="O3007" s="12" t="s">
        <v>22567</v>
      </c>
    </row>
    <row r="3008" spans="1:15" ht="15" customHeight="1" x14ac:dyDescent="0.3">
      <c r="A3008" s="11" t="s">
        <v>219</v>
      </c>
      <c r="B3008" s="11" t="s">
        <v>220</v>
      </c>
      <c r="C3008" s="17">
        <v>14</v>
      </c>
      <c r="D3008" s="11" t="s">
        <v>977</v>
      </c>
      <c r="E3008" s="11" t="s">
        <v>22556</v>
      </c>
      <c r="F3008" s="11">
        <v>37715694</v>
      </c>
      <c r="G3008" s="11" t="s">
        <v>22568</v>
      </c>
      <c r="H3008" s="11" t="s">
        <v>22569</v>
      </c>
      <c r="I3008" s="11" t="s">
        <v>22570</v>
      </c>
      <c r="J3008" s="11" t="s">
        <v>22570</v>
      </c>
      <c r="K3008" s="11" t="s">
        <v>7337</v>
      </c>
      <c r="L3008" s="11"/>
      <c r="M3008" s="11" t="s">
        <v>7339</v>
      </c>
      <c r="N3008" s="12" t="s">
        <v>22571</v>
      </c>
      <c r="O3008" s="12" t="s">
        <v>7265</v>
      </c>
    </row>
    <row r="3009" spans="1:15" ht="15" customHeight="1" x14ac:dyDescent="0.3">
      <c r="A3009" s="11" t="s">
        <v>219</v>
      </c>
      <c r="B3009" s="11" t="s">
        <v>220</v>
      </c>
      <c r="C3009" s="17">
        <v>14</v>
      </c>
      <c r="D3009" s="11" t="s">
        <v>977</v>
      </c>
      <c r="E3009" s="11" t="s">
        <v>22556</v>
      </c>
      <c r="F3009" s="11">
        <v>37243544</v>
      </c>
      <c r="G3009" s="11" t="s">
        <v>22572</v>
      </c>
      <c r="H3009" s="11" t="s">
        <v>22573</v>
      </c>
      <c r="I3009" s="11" t="s">
        <v>4968</v>
      </c>
      <c r="J3009" s="11"/>
      <c r="K3009" s="11" t="s">
        <v>7337</v>
      </c>
      <c r="L3009" s="11" t="s">
        <v>22574</v>
      </c>
      <c r="M3009" s="11" t="s">
        <v>7339</v>
      </c>
      <c r="N3009" s="12" t="s">
        <v>22575</v>
      </c>
      <c r="O3009" s="12" t="s">
        <v>22576</v>
      </c>
    </row>
    <row r="3010" spans="1:15" ht="15" customHeight="1" x14ac:dyDescent="0.3">
      <c r="A3010" s="11" t="s">
        <v>219</v>
      </c>
      <c r="B3010" s="11" t="s">
        <v>220</v>
      </c>
      <c r="C3010" s="17">
        <v>14</v>
      </c>
      <c r="D3010" s="11" t="s">
        <v>977</v>
      </c>
      <c r="E3010" s="11" t="s">
        <v>22556</v>
      </c>
      <c r="F3010" s="11">
        <v>37434294</v>
      </c>
      <c r="G3010" s="11" t="s">
        <v>22577</v>
      </c>
      <c r="H3010" s="11" t="s">
        <v>22578</v>
      </c>
      <c r="I3010" s="11" t="s">
        <v>4968</v>
      </c>
      <c r="J3010" s="11"/>
      <c r="K3010" s="11" t="s">
        <v>7337</v>
      </c>
      <c r="L3010" s="11" t="s">
        <v>22579</v>
      </c>
      <c r="M3010" s="11" t="s">
        <v>9704</v>
      </c>
      <c r="N3010" s="12" t="s">
        <v>22580</v>
      </c>
      <c r="O3010" s="12" t="s">
        <v>22581</v>
      </c>
    </row>
    <row r="3011" spans="1:15" ht="15" customHeight="1" x14ac:dyDescent="0.3">
      <c r="A3011" s="11" t="s">
        <v>219</v>
      </c>
      <c r="B3011" s="11" t="s">
        <v>220</v>
      </c>
      <c r="C3011" s="17">
        <v>14</v>
      </c>
      <c r="D3011" s="11" t="s">
        <v>977</v>
      </c>
      <c r="E3011" s="11" t="s">
        <v>22556</v>
      </c>
      <c r="F3011" s="11">
        <v>37989126</v>
      </c>
      <c r="G3011" s="11" t="s">
        <v>22582</v>
      </c>
      <c r="H3011" s="11" t="s">
        <v>22583</v>
      </c>
      <c r="I3011" s="11" t="s">
        <v>3598</v>
      </c>
      <c r="J3011" s="11" t="s">
        <v>3598</v>
      </c>
      <c r="K3011" s="11" t="s">
        <v>8975</v>
      </c>
      <c r="L3011" s="11"/>
      <c r="M3011" s="11" t="s">
        <v>7339</v>
      </c>
      <c r="N3011" s="12" t="s">
        <v>22584</v>
      </c>
      <c r="O3011" s="12" t="s">
        <v>22585</v>
      </c>
    </row>
    <row r="3012" spans="1:15" ht="15" customHeight="1" x14ac:dyDescent="0.3">
      <c r="A3012" s="11" t="s">
        <v>219</v>
      </c>
      <c r="B3012" s="11" t="s">
        <v>220</v>
      </c>
      <c r="C3012" s="17">
        <v>14</v>
      </c>
      <c r="D3012" s="11" t="s">
        <v>977</v>
      </c>
      <c r="E3012" s="11" t="s">
        <v>22556</v>
      </c>
      <c r="F3012" s="11">
        <v>37976235</v>
      </c>
      <c r="G3012" s="11" t="s">
        <v>22586</v>
      </c>
      <c r="H3012" s="11" t="s">
        <v>22587</v>
      </c>
      <c r="I3012" s="11" t="s">
        <v>6208</v>
      </c>
      <c r="J3012" s="11" t="s">
        <v>6208</v>
      </c>
      <c r="K3012" s="11" t="s">
        <v>7337</v>
      </c>
      <c r="L3012" s="11"/>
      <c r="M3012" s="11" t="s">
        <v>7339</v>
      </c>
      <c r="N3012" s="12" t="s">
        <v>22588</v>
      </c>
      <c r="O3012" s="12" t="s">
        <v>22589</v>
      </c>
    </row>
    <row r="3013" spans="1:15" ht="15" customHeight="1" x14ac:dyDescent="0.3">
      <c r="A3013" s="11" t="s">
        <v>219</v>
      </c>
      <c r="B3013" s="11" t="s">
        <v>220</v>
      </c>
      <c r="C3013" s="17">
        <v>14</v>
      </c>
      <c r="D3013" s="11" t="s">
        <v>977</v>
      </c>
      <c r="E3013" s="11" t="s">
        <v>22556</v>
      </c>
      <c r="F3013" s="11">
        <v>37648653</v>
      </c>
      <c r="G3013" s="11" t="s">
        <v>22590</v>
      </c>
      <c r="H3013" s="11" t="s">
        <v>22591</v>
      </c>
      <c r="I3013" s="11" t="s">
        <v>3485</v>
      </c>
      <c r="J3013" s="11"/>
      <c r="K3013" s="11" t="s">
        <v>7337</v>
      </c>
      <c r="L3013" s="11" t="s">
        <v>22592</v>
      </c>
      <c r="M3013" s="11" t="s">
        <v>7339</v>
      </c>
      <c r="N3013" s="12" t="s">
        <v>22593</v>
      </c>
      <c r="O3013" s="12" t="s">
        <v>22594</v>
      </c>
    </row>
    <row r="3014" spans="1:15" ht="15" customHeight="1" x14ac:dyDescent="0.3">
      <c r="A3014" s="11" t="s">
        <v>219</v>
      </c>
      <c r="B3014" s="11" t="s">
        <v>220</v>
      </c>
      <c r="C3014" s="17">
        <v>14</v>
      </c>
      <c r="D3014" s="11" t="s">
        <v>977</v>
      </c>
      <c r="E3014" s="11" t="s">
        <v>22556</v>
      </c>
      <c r="F3014" s="11">
        <v>36891871</v>
      </c>
      <c r="G3014" s="11" t="s">
        <v>22595</v>
      </c>
      <c r="H3014" s="11" t="s">
        <v>22596</v>
      </c>
      <c r="I3014" s="11" t="s">
        <v>2501</v>
      </c>
      <c r="J3014" s="11"/>
      <c r="K3014" s="11" t="s">
        <v>7337</v>
      </c>
      <c r="L3014" s="11" t="s">
        <v>22597</v>
      </c>
      <c r="M3014" s="11" t="s">
        <v>7339</v>
      </c>
      <c r="N3014" s="12" t="s">
        <v>22598</v>
      </c>
      <c r="O3014" s="12" t="s">
        <v>22599</v>
      </c>
    </row>
    <row r="3015" spans="1:15" ht="15" customHeight="1" x14ac:dyDescent="0.3">
      <c r="A3015" s="11" t="s">
        <v>219</v>
      </c>
      <c r="B3015" s="11" t="s">
        <v>220</v>
      </c>
      <c r="C3015" s="17">
        <v>14</v>
      </c>
      <c r="D3015" s="11" t="s">
        <v>977</v>
      </c>
      <c r="E3015" s="11" t="s">
        <v>22556</v>
      </c>
      <c r="F3015" s="11">
        <v>37012436</v>
      </c>
      <c r="G3015" s="11" t="s">
        <v>22600</v>
      </c>
      <c r="H3015" s="11" t="s">
        <v>22601</v>
      </c>
      <c r="I3015" s="11" t="s">
        <v>7385</v>
      </c>
      <c r="J3015" s="11" t="s">
        <v>13963</v>
      </c>
      <c r="K3015" s="11" t="s">
        <v>22602</v>
      </c>
      <c r="L3015" s="11" t="s">
        <v>22603</v>
      </c>
      <c r="M3015" s="11" t="s">
        <v>7339</v>
      </c>
      <c r="N3015" s="12" t="s">
        <v>22604</v>
      </c>
      <c r="O3015" s="12" t="s">
        <v>22605</v>
      </c>
    </row>
    <row r="3016" spans="1:15" ht="15" customHeight="1" x14ac:dyDescent="0.3">
      <c r="A3016" s="11" t="s">
        <v>219</v>
      </c>
      <c r="B3016" s="11" t="s">
        <v>220</v>
      </c>
      <c r="C3016" s="17">
        <v>14</v>
      </c>
      <c r="D3016" s="11" t="s">
        <v>977</v>
      </c>
      <c r="E3016" s="11" t="s">
        <v>22556</v>
      </c>
      <c r="F3016" s="11">
        <v>36745550</v>
      </c>
      <c r="G3016" s="11" t="s">
        <v>22606</v>
      </c>
      <c r="H3016" s="11" t="s">
        <v>22607</v>
      </c>
      <c r="I3016" s="11" t="s">
        <v>11341</v>
      </c>
      <c r="J3016" s="11"/>
      <c r="K3016" s="11" t="s">
        <v>7561</v>
      </c>
      <c r="L3016" s="11" t="s">
        <v>22608</v>
      </c>
      <c r="M3016" s="11" t="s">
        <v>7339</v>
      </c>
      <c r="N3016" s="12" t="s">
        <v>22609</v>
      </c>
      <c r="O3016" s="12" t="s">
        <v>22610</v>
      </c>
    </row>
    <row r="3017" spans="1:15" ht="15" customHeight="1" x14ac:dyDescent="0.3">
      <c r="A3017" s="11" t="s">
        <v>219</v>
      </c>
      <c r="B3017" s="11" t="s">
        <v>220</v>
      </c>
      <c r="C3017" s="17">
        <v>14</v>
      </c>
      <c r="D3017" s="11" t="s">
        <v>977</v>
      </c>
      <c r="E3017" s="11" t="s">
        <v>22556</v>
      </c>
      <c r="F3017" s="11">
        <v>36689516</v>
      </c>
      <c r="G3017" s="11" t="s">
        <v>22577</v>
      </c>
      <c r="H3017" s="11" t="s">
        <v>22611</v>
      </c>
      <c r="I3017" s="11" t="s">
        <v>20040</v>
      </c>
      <c r="J3017" s="11"/>
      <c r="K3017" s="11" t="s">
        <v>7337</v>
      </c>
      <c r="L3017" s="11" t="s">
        <v>22612</v>
      </c>
      <c r="M3017" s="11" t="s">
        <v>8313</v>
      </c>
      <c r="N3017" s="12" t="s">
        <v>22613</v>
      </c>
      <c r="O3017" s="12" t="s">
        <v>22614</v>
      </c>
    </row>
    <row r="3018" spans="1:15" ht="15" customHeight="1" x14ac:dyDescent="0.3">
      <c r="A3018" s="11" t="s">
        <v>219</v>
      </c>
      <c r="B3018" s="11" t="s">
        <v>220</v>
      </c>
      <c r="C3018" s="17">
        <v>14</v>
      </c>
      <c r="D3018" s="11" t="s">
        <v>977</v>
      </c>
      <c r="E3018" s="11" t="s">
        <v>22556</v>
      </c>
      <c r="F3018" s="11">
        <v>36689500</v>
      </c>
      <c r="G3018" s="11" t="s">
        <v>22615</v>
      </c>
      <c r="H3018" s="11" t="s">
        <v>22616</v>
      </c>
      <c r="I3018" s="11" t="s">
        <v>20040</v>
      </c>
      <c r="J3018" s="11"/>
      <c r="K3018" s="11" t="s">
        <v>7337</v>
      </c>
      <c r="L3018" s="11" t="s">
        <v>22617</v>
      </c>
      <c r="M3018" s="11" t="s">
        <v>7339</v>
      </c>
      <c r="N3018" s="12" t="s">
        <v>22618</v>
      </c>
      <c r="O3018" s="12" t="s">
        <v>22619</v>
      </c>
    </row>
    <row r="3019" spans="1:15" ht="15" customHeight="1" x14ac:dyDescent="0.3">
      <c r="A3019" s="11" t="s">
        <v>219</v>
      </c>
      <c r="B3019" s="11" t="s">
        <v>220</v>
      </c>
      <c r="C3019" s="17">
        <v>14</v>
      </c>
      <c r="D3019" s="11" t="s">
        <v>977</v>
      </c>
      <c r="E3019" s="11" t="s">
        <v>22556</v>
      </c>
      <c r="F3019" s="11">
        <v>36763877</v>
      </c>
      <c r="G3019" s="11" t="s">
        <v>22620</v>
      </c>
      <c r="H3019" s="11" t="s">
        <v>22621</v>
      </c>
      <c r="I3019" s="11" t="s">
        <v>2520</v>
      </c>
      <c r="J3019" s="11"/>
      <c r="K3019" s="11" t="s">
        <v>7337</v>
      </c>
      <c r="L3019" s="11" t="s">
        <v>22622</v>
      </c>
      <c r="M3019" s="11" t="s">
        <v>7339</v>
      </c>
      <c r="N3019" s="12" t="s">
        <v>22623</v>
      </c>
      <c r="O3019" s="12" t="s">
        <v>22624</v>
      </c>
    </row>
    <row r="3020" spans="1:15" ht="15" customHeight="1" x14ac:dyDescent="0.3">
      <c r="A3020" s="11" t="s">
        <v>219</v>
      </c>
      <c r="B3020" s="11" t="s">
        <v>220</v>
      </c>
      <c r="C3020" s="17">
        <v>14</v>
      </c>
      <c r="D3020" s="11" t="s">
        <v>977</v>
      </c>
      <c r="E3020" s="11" t="s">
        <v>22556</v>
      </c>
      <c r="F3020" s="11">
        <v>36576747</v>
      </c>
      <c r="G3020" s="11" t="s">
        <v>22625</v>
      </c>
      <c r="H3020" s="11" t="s">
        <v>22626</v>
      </c>
      <c r="I3020" s="11" t="s">
        <v>20056</v>
      </c>
      <c r="J3020" s="11"/>
      <c r="K3020" s="11" t="s">
        <v>7426</v>
      </c>
      <c r="L3020" s="11" t="s">
        <v>22627</v>
      </c>
      <c r="M3020" s="11" t="s">
        <v>7373</v>
      </c>
      <c r="N3020" s="12" t="s">
        <v>22628</v>
      </c>
      <c r="O3020" s="12" t="s">
        <v>22629</v>
      </c>
    </row>
    <row r="3021" spans="1:15" ht="15" customHeight="1" x14ac:dyDescent="0.3">
      <c r="A3021" s="11" t="s">
        <v>219</v>
      </c>
      <c r="B3021" s="11" t="s">
        <v>220</v>
      </c>
      <c r="C3021" s="17">
        <v>14</v>
      </c>
      <c r="D3021" s="11" t="s">
        <v>977</v>
      </c>
      <c r="E3021" s="11" t="s">
        <v>22556</v>
      </c>
      <c r="F3021" s="11">
        <v>36514882</v>
      </c>
      <c r="G3021" s="11" t="s">
        <v>22630</v>
      </c>
      <c r="H3021" s="11" t="s">
        <v>22631</v>
      </c>
      <c r="I3021" s="11" t="s">
        <v>3087</v>
      </c>
      <c r="J3021" s="11" t="s">
        <v>22632</v>
      </c>
      <c r="K3021" s="11" t="s">
        <v>20123</v>
      </c>
      <c r="L3021" s="11" t="s">
        <v>22633</v>
      </c>
      <c r="M3021" s="11" t="s">
        <v>7339</v>
      </c>
      <c r="N3021" s="12" t="s">
        <v>22634</v>
      </c>
      <c r="O3021" s="12" t="s">
        <v>22635</v>
      </c>
    </row>
    <row r="3022" spans="1:15" ht="15" customHeight="1" x14ac:dyDescent="0.3">
      <c r="A3022" s="11" t="s">
        <v>219</v>
      </c>
      <c r="B3022" s="11" t="s">
        <v>220</v>
      </c>
      <c r="C3022" s="17">
        <v>14</v>
      </c>
      <c r="D3022" s="11" t="s">
        <v>977</v>
      </c>
      <c r="E3022" s="11" t="s">
        <v>22556</v>
      </c>
      <c r="F3022" s="11">
        <v>37317955</v>
      </c>
      <c r="G3022" s="11" t="s">
        <v>22577</v>
      </c>
      <c r="H3022" s="11" t="s">
        <v>22636</v>
      </c>
      <c r="I3022" s="11" t="s">
        <v>2524</v>
      </c>
      <c r="J3022" s="11"/>
      <c r="K3022" s="11" t="s">
        <v>7337</v>
      </c>
      <c r="L3022" s="11" t="s">
        <v>22637</v>
      </c>
      <c r="M3022" s="11" t="s">
        <v>9704</v>
      </c>
      <c r="N3022" s="12" t="s">
        <v>22638</v>
      </c>
      <c r="O3022" s="12" t="s">
        <v>22639</v>
      </c>
    </row>
    <row r="3023" spans="1:15" ht="15" customHeight="1" x14ac:dyDescent="0.3">
      <c r="A3023" s="11" t="s">
        <v>219</v>
      </c>
      <c r="B3023" s="11" t="s">
        <v>220</v>
      </c>
      <c r="C3023" s="17">
        <v>14</v>
      </c>
      <c r="D3023" s="11" t="s">
        <v>977</v>
      </c>
      <c r="E3023" s="11" t="s">
        <v>22556</v>
      </c>
      <c r="F3023" s="11">
        <v>37013170</v>
      </c>
      <c r="G3023" s="11" t="s">
        <v>22640</v>
      </c>
      <c r="H3023" s="11" t="s">
        <v>22641</v>
      </c>
      <c r="I3023" s="11" t="s">
        <v>22642</v>
      </c>
      <c r="J3023" s="11" t="s">
        <v>22643</v>
      </c>
      <c r="K3023" s="11" t="s">
        <v>22644</v>
      </c>
      <c r="L3023" s="11" t="s">
        <v>22645</v>
      </c>
      <c r="M3023" s="11" t="s">
        <v>14750</v>
      </c>
      <c r="N3023" s="12" t="s">
        <v>22646</v>
      </c>
      <c r="O3023" s="12" t="s">
        <v>22647</v>
      </c>
    </row>
    <row r="3024" spans="1:15" ht="15" customHeight="1" x14ac:dyDescent="0.3">
      <c r="A3024" s="11" t="s">
        <v>219</v>
      </c>
      <c r="B3024" s="11" t="s">
        <v>220</v>
      </c>
      <c r="C3024" s="17">
        <v>14</v>
      </c>
      <c r="D3024" s="11" t="s">
        <v>977</v>
      </c>
      <c r="E3024" s="11" t="s">
        <v>22556</v>
      </c>
      <c r="F3024" s="11">
        <v>37108132</v>
      </c>
      <c r="G3024" s="11" t="s">
        <v>22648</v>
      </c>
      <c r="H3024" s="11" t="s">
        <v>22649</v>
      </c>
      <c r="I3024" s="11" t="s">
        <v>22650</v>
      </c>
      <c r="J3024" s="11" t="s">
        <v>22650</v>
      </c>
      <c r="K3024" s="11" t="s">
        <v>7433</v>
      </c>
      <c r="L3024" s="11" t="s">
        <v>22651</v>
      </c>
      <c r="M3024" s="11" t="s">
        <v>7339</v>
      </c>
      <c r="N3024" s="12" t="s">
        <v>22652</v>
      </c>
      <c r="O3024" s="12" t="s">
        <v>22653</v>
      </c>
    </row>
    <row r="3025" spans="1:15" ht="15" customHeight="1" x14ac:dyDescent="0.3">
      <c r="A3025" s="11" t="s">
        <v>219</v>
      </c>
      <c r="B3025" s="11" t="s">
        <v>220</v>
      </c>
      <c r="C3025" s="17">
        <v>14</v>
      </c>
      <c r="D3025" s="11" t="s">
        <v>977</v>
      </c>
      <c r="E3025" s="11" t="s">
        <v>22556</v>
      </c>
      <c r="F3025" s="11">
        <v>36780439</v>
      </c>
      <c r="G3025" s="11" t="s">
        <v>22654</v>
      </c>
      <c r="H3025" s="11" t="s">
        <v>22655</v>
      </c>
      <c r="I3025" s="11" t="s">
        <v>884</v>
      </c>
      <c r="J3025" s="11" t="s">
        <v>22656</v>
      </c>
      <c r="K3025" s="11" t="s">
        <v>7740</v>
      </c>
      <c r="L3025" s="11" t="s">
        <v>22657</v>
      </c>
      <c r="M3025" s="11" t="s">
        <v>7373</v>
      </c>
      <c r="N3025" s="12" t="s">
        <v>22658</v>
      </c>
      <c r="O3025" s="12" t="s">
        <v>22659</v>
      </c>
    </row>
    <row r="3026" spans="1:15" ht="15" customHeight="1" x14ac:dyDescent="0.3">
      <c r="A3026" s="11" t="s">
        <v>219</v>
      </c>
      <c r="B3026" s="11" t="s">
        <v>220</v>
      </c>
      <c r="C3026" s="17">
        <v>14</v>
      </c>
      <c r="D3026" s="11" t="s">
        <v>977</v>
      </c>
      <c r="E3026" s="11" t="s">
        <v>22556</v>
      </c>
      <c r="F3026" s="11">
        <v>35090045</v>
      </c>
      <c r="G3026" s="11" t="s">
        <v>22660</v>
      </c>
      <c r="H3026" s="11" t="s">
        <v>22661</v>
      </c>
      <c r="I3026" s="11" t="s">
        <v>2664</v>
      </c>
      <c r="J3026" s="11" t="s">
        <v>22662</v>
      </c>
      <c r="K3026" s="11" t="s">
        <v>8860</v>
      </c>
      <c r="L3026" s="11" t="s">
        <v>22663</v>
      </c>
      <c r="M3026" s="11" t="s">
        <v>7520</v>
      </c>
      <c r="N3026" s="12" t="s">
        <v>22664</v>
      </c>
      <c r="O3026" s="12" t="s">
        <v>22665</v>
      </c>
    </row>
    <row r="3027" spans="1:15" ht="15" customHeight="1" x14ac:dyDescent="0.3">
      <c r="A3027" s="11" t="s">
        <v>219</v>
      </c>
      <c r="B3027" s="11" t="s">
        <v>220</v>
      </c>
      <c r="C3027" s="17">
        <v>14</v>
      </c>
      <c r="D3027" s="11" t="s">
        <v>977</v>
      </c>
      <c r="E3027" s="11" t="s">
        <v>22556</v>
      </c>
      <c r="F3027" s="11">
        <v>35791876</v>
      </c>
      <c r="G3027" s="11" t="s">
        <v>7523</v>
      </c>
      <c r="H3027" s="11" t="s">
        <v>7524</v>
      </c>
      <c r="I3027" s="11" t="s">
        <v>4971</v>
      </c>
      <c r="J3027" s="11"/>
      <c r="K3027" s="11" t="s">
        <v>7426</v>
      </c>
      <c r="L3027" s="11" t="s">
        <v>7525</v>
      </c>
      <c r="M3027" s="11" t="s">
        <v>7373</v>
      </c>
      <c r="N3027" s="12" t="s">
        <v>7526</v>
      </c>
      <c r="O3027" s="12" t="s">
        <v>7527</v>
      </c>
    </row>
    <row r="3028" spans="1:15" ht="15" customHeight="1" x14ac:dyDescent="0.3">
      <c r="A3028" s="11" t="s">
        <v>219</v>
      </c>
      <c r="B3028" s="11" t="s">
        <v>220</v>
      </c>
      <c r="C3028" s="17">
        <v>14</v>
      </c>
      <c r="D3028" s="11" t="s">
        <v>977</v>
      </c>
      <c r="E3028" s="11" t="s">
        <v>22556</v>
      </c>
      <c r="F3028" s="11">
        <v>35694838</v>
      </c>
      <c r="G3028" s="11" t="s">
        <v>22666</v>
      </c>
      <c r="H3028" s="11" t="s">
        <v>22667</v>
      </c>
      <c r="I3028" s="11" t="s">
        <v>7542</v>
      </c>
      <c r="J3028" s="11" t="s">
        <v>20152</v>
      </c>
      <c r="K3028" s="11" t="s">
        <v>7349</v>
      </c>
      <c r="L3028" s="11" t="s">
        <v>22668</v>
      </c>
      <c r="M3028" s="11" t="s">
        <v>9197</v>
      </c>
      <c r="N3028" s="12" t="s">
        <v>22669</v>
      </c>
      <c r="O3028" s="12" t="s">
        <v>22670</v>
      </c>
    </row>
    <row r="3029" spans="1:15" ht="15" customHeight="1" x14ac:dyDescent="0.3">
      <c r="A3029" s="11" t="s">
        <v>219</v>
      </c>
      <c r="B3029" s="11" t="s">
        <v>220</v>
      </c>
      <c r="C3029" s="17">
        <v>14</v>
      </c>
      <c r="D3029" s="11" t="s">
        <v>977</v>
      </c>
      <c r="E3029" s="11" t="s">
        <v>22556</v>
      </c>
      <c r="F3029" s="11">
        <v>35997945</v>
      </c>
      <c r="G3029" s="11" t="s">
        <v>22577</v>
      </c>
      <c r="H3029" s="11" t="s">
        <v>22671</v>
      </c>
      <c r="I3029" s="11" t="s">
        <v>7542</v>
      </c>
      <c r="J3029" s="11" t="s">
        <v>22672</v>
      </c>
      <c r="K3029" s="11" t="s">
        <v>7784</v>
      </c>
      <c r="L3029" s="11" t="s">
        <v>22673</v>
      </c>
      <c r="M3029" s="11" t="s">
        <v>7339</v>
      </c>
      <c r="N3029" s="12" t="s">
        <v>22674</v>
      </c>
      <c r="O3029" s="12" t="s">
        <v>22675</v>
      </c>
    </row>
    <row r="3030" spans="1:15" ht="15" customHeight="1" x14ac:dyDescent="0.3">
      <c r="A3030" s="11" t="s">
        <v>219</v>
      </c>
      <c r="B3030" s="11" t="s">
        <v>220</v>
      </c>
      <c r="C3030" s="17">
        <v>14</v>
      </c>
      <c r="D3030" s="11" t="s">
        <v>977</v>
      </c>
      <c r="E3030" s="11" t="s">
        <v>22556</v>
      </c>
      <c r="F3030" s="11">
        <v>35428975</v>
      </c>
      <c r="G3030" s="11" t="s">
        <v>22577</v>
      </c>
      <c r="H3030" s="11" t="s">
        <v>22676</v>
      </c>
      <c r="I3030" s="11" t="s">
        <v>1701</v>
      </c>
      <c r="J3030" s="11" t="s">
        <v>22677</v>
      </c>
      <c r="K3030" s="11" t="s">
        <v>7337</v>
      </c>
      <c r="L3030" s="11" t="s">
        <v>22678</v>
      </c>
      <c r="M3030" s="11" t="s">
        <v>8313</v>
      </c>
      <c r="N3030" s="12" t="s">
        <v>22679</v>
      </c>
      <c r="O3030" s="12" t="s">
        <v>22680</v>
      </c>
    </row>
    <row r="3031" spans="1:15" ht="15" customHeight="1" x14ac:dyDescent="0.3">
      <c r="A3031" s="11" t="s">
        <v>219</v>
      </c>
      <c r="B3031" s="11" t="s">
        <v>220</v>
      </c>
      <c r="C3031" s="17">
        <v>14</v>
      </c>
      <c r="D3031" s="11" t="s">
        <v>977</v>
      </c>
      <c r="E3031" s="11" t="s">
        <v>22556</v>
      </c>
      <c r="F3031" s="11">
        <v>35254749</v>
      </c>
      <c r="G3031" s="11" t="s">
        <v>22681</v>
      </c>
      <c r="H3031" s="11" t="s">
        <v>22682</v>
      </c>
      <c r="I3031" s="11" t="s">
        <v>4938</v>
      </c>
      <c r="J3031" s="11"/>
      <c r="K3031" s="11" t="s">
        <v>8174</v>
      </c>
      <c r="L3031" s="11" t="s">
        <v>22683</v>
      </c>
      <c r="M3031" s="11" t="s">
        <v>7339</v>
      </c>
      <c r="N3031" s="12" t="s">
        <v>22684</v>
      </c>
      <c r="O3031" s="12" t="s">
        <v>22685</v>
      </c>
    </row>
    <row r="3032" spans="1:15" ht="15" customHeight="1" x14ac:dyDescent="0.3">
      <c r="A3032" s="11" t="s">
        <v>219</v>
      </c>
      <c r="B3032" s="11" t="s">
        <v>220</v>
      </c>
      <c r="C3032" s="17">
        <v>14</v>
      </c>
      <c r="D3032" s="11" t="s">
        <v>977</v>
      </c>
      <c r="E3032" s="11" t="s">
        <v>22556</v>
      </c>
      <c r="F3032" s="11">
        <v>34427918</v>
      </c>
      <c r="G3032" s="11" t="s">
        <v>22686</v>
      </c>
      <c r="H3032" s="11" t="s">
        <v>22687</v>
      </c>
      <c r="I3032" s="11" t="s">
        <v>2372</v>
      </c>
      <c r="J3032" s="11" t="s">
        <v>22688</v>
      </c>
      <c r="K3032" s="11" t="s">
        <v>7337</v>
      </c>
      <c r="L3032" s="11" t="s">
        <v>22689</v>
      </c>
      <c r="M3032" s="11" t="s">
        <v>7520</v>
      </c>
      <c r="N3032" s="12" t="s">
        <v>22690</v>
      </c>
      <c r="O3032" s="12" t="s">
        <v>22691</v>
      </c>
    </row>
    <row r="3033" spans="1:15" ht="15" customHeight="1" x14ac:dyDescent="0.3">
      <c r="A3033" s="11" t="s">
        <v>219</v>
      </c>
      <c r="B3033" s="11" t="s">
        <v>220</v>
      </c>
      <c r="C3033" s="17">
        <v>14</v>
      </c>
      <c r="D3033" s="11" t="s">
        <v>977</v>
      </c>
      <c r="E3033" s="11" t="s">
        <v>22556</v>
      </c>
      <c r="F3033" s="11">
        <v>36056741</v>
      </c>
      <c r="G3033" s="11" t="s">
        <v>22692</v>
      </c>
      <c r="H3033" s="11" t="s">
        <v>22693</v>
      </c>
      <c r="I3033" s="11" t="s">
        <v>2540</v>
      </c>
      <c r="J3033" s="11" t="s">
        <v>11443</v>
      </c>
      <c r="K3033" s="11" t="s">
        <v>7337</v>
      </c>
      <c r="L3033" s="11" t="s">
        <v>22694</v>
      </c>
      <c r="M3033" s="11" t="s">
        <v>7339</v>
      </c>
      <c r="N3033" s="12" t="s">
        <v>22695</v>
      </c>
      <c r="O3033" s="12" t="s">
        <v>22696</v>
      </c>
    </row>
    <row r="3034" spans="1:15" ht="15" customHeight="1" x14ac:dyDescent="0.3">
      <c r="A3034" s="11" t="s">
        <v>219</v>
      </c>
      <c r="B3034" s="11" t="s">
        <v>220</v>
      </c>
      <c r="C3034" s="17">
        <v>14</v>
      </c>
      <c r="D3034" s="11" t="s">
        <v>977</v>
      </c>
      <c r="E3034" s="11" t="s">
        <v>22556</v>
      </c>
      <c r="F3034" s="11">
        <v>34259344</v>
      </c>
      <c r="G3034" s="11" t="s">
        <v>22697</v>
      </c>
      <c r="H3034" s="11" t="s">
        <v>22698</v>
      </c>
      <c r="I3034" s="11" t="s">
        <v>2241</v>
      </c>
      <c r="J3034" s="11" t="s">
        <v>13229</v>
      </c>
      <c r="K3034" s="11" t="s">
        <v>7337</v>
      </c>
      <c r="L3034" s="11" t="s">
        <v>22699</v>
      </c>
      <c r="M3034" s="11" t="s">
        <v>8313</v>
      </c>
      <c r="N3034" s="12" t="s">
        <v>22700</v>
      </c>
      <c r="O3034" s="12" t="s">
        <v>22701</v>
      </c>
    </row>
    <row r="3035" spans="1:15" ht="15" customHeight="1" x14ac:dyDescent="0.3">
      <c r="A3035" s="11" t="s">
        <v>219</v>
      </c>
      <c r="B3035" s="11" t="s">
        <v>220</v>
      </c>
      <c r="C3035" s="17">
        <v>14</v>
      </c>
      <c r="D3035" s="11" t="s">
        <v>977</v>
      </c>
      <c r="E3035" s="11" t="s">
        <v>22556</v>
      </c>
      <c r="F3035" s="11">
        <v>33332864</v>
      </c>
      <c r="G3035" s="11" t="s">
        <v>22702</v>
      </c>
      <c r="H3035" s="11" t="s">
        <v>22703</v>
      </c>
      <c r="I3035" s="11" t="s">
        <v>2376</v>
      </c>
      <c r="J3035" s="11"/>
      <c r="K3035" s="11" t="s">
        <v>10668</v>
      </c>
      <c r="L3035" s="11" t="s">
        <v>22704</v>
      </c>
      <c r="M3035" s="11" t="s">
        <v>7339</v>
      </c>
      <c r="N3035" s="12" t="s">
        <v>22705</v>
      </c>
      <c r="O3035" s="12" t="s">
        <v>22706</v>
      </c>
    </row>
    <row r="3036" spans="1:15" ht="15" customHeight="1" x14ac:dyDescent="0.3">
      <c r="A3036" s="11" t="s">
        <v>219</v>
      </c>
      <c r="B3036" s="11" t="s">
        <v>220</v>
      </c>
      <c r="C3036" s="17">
        <v>14</v>
      </c>
      <c r="D3036" s="11" t="s">
        <v>977</v>
      </c>
      <c r="E3036" s="11" t="s">
        <v>22556</v>
      </c>
      <c r="F3036" s="11">
        <v>34418166</v>
      </c>
      <c r="G3036" s="11" t="s">
        <v>22707</v>
      </c>
      <c r="H3036" s="11" t="s">
        <v>22708</v>
      </c>
      <c r="I3036" s="11" t="s">
        <v>1230</v>
      </c>
      <c r="J3036" s="11" t="s">
        <v>20247</v>
      </c>
      <c r="K3036" s="11" t="s">
        <v>7485</v>
      </c>
      <c r="L3036" s="11" t="s">
        <v>22709</v>
      </c>
      <c r="M3036" s="11" t="s">
        <v>7734</v>
      </c>
      <c r="N3036" s="12" t="s">
        <v>22710</v>
      </c>
      <c r="O3036" s="12" t="s">
        <v>22711</v>
      </c>
    </row>
    <row r="3037" spans="1:15" ht="15" customHeight="1" x14ac:dyDescent="0.3">
      <c r="A3037" s="11" t="s">
        <v>219</v>
      </c>
      <c r="B3037" s="11" t="s">
        <v>220</v>
      </c>
      <c r="C3037" s="17">
        <v>14</v>
      </c>
      <c r="D3037" s="11" t="s">
        <v>977</v>
      </c>
      <c r="E3037" s="11" t="s">
        <v>22556</v>
      </c>
      <c r="F3037" s="11">
        <v>34320249</v>
      </c>
      <c r="G3037" s="11" t="s">
        <v>22712</v>
      </c>
      <c r="H3037" s="11" t="s">
        <v>22713</v>
      </c>
      <c r="I3037" s="11" t="s">
        <v>11529</v>
      </c>
      <c r="J3037" s="11" t="s">
        <v>5518</v>
      </c>
      <c r="K3037" s="11" t="s">
        <v>7349</v>
      </c>
      <c r="L3037" s="11" t="s">
        <v>22714</v>
      </c>
      <c r="M3037" s="11" t="s">
        <v>12226</v>
      </c>
      <c r="N3037" s="12" t="s">
        <v>22715</v>
      </c>
      <c r="O3037" s="12" t="s">
        <v>22716</v>
      </c>
    </row>
    <row r="3038" spans="1:15" ht="15" customHeight="1" x14ac:dyDescent="0.3">
      <c r="A3038" s="11" t="s">
        <v>219</v>
      </c>
      <c r="B3038" s="11" t="s">
        <v>220</v>
      </c>
      <c r="C3038" s="17">
        <v>14</v>
      </c>
      <c r="D3038" s="11" t="s">
        <v>977</v>
      </c>
      <c r="E3038" s="11" t="s">
        <v>22556</v>
      </c>
      <c r="F3038" s="11">
        <v>32438447</v>
      </c>
      <c r="G3038" s="11" t="s">
        <v>22717</v>
      </c>
      <c r="H3038" s="11" t="s">
        <v>22718</v>
      </c>
      <c r="I3038" s="11" t="s">
        <v>2250</v>
      </c>
      <c r="J3038" s="11" t="s">
        <v>22719</v>
      </c>
      <c r="K3038" s="11" t="s">
        <v>7337</v>
      </c>
      <c r="L3038" s="11" t="s">
        <v>22720</v>
      </c>
      <c r="M3038" s="11" t="s">
        <v>7373</v>
      </c>
      <c r="N3038" s="12" t="s">
        <v>22721</v>
      </c>
      <c r="O3038" s="12" t="s">
        <v>22722</v>
      </c>
    </row>
    <row r="3039" spans="1:15" ht="15" customHeight="1" x14ac:dyDescent="0.3">
      <c r="A3039" s="11" t="s">
        <v>219</v>
      </c>
      <c r="B3039" s="11" t="s">
        <v>220</v>
      </c>
      <c r="C3039" s="17">
        <v>14</v>
      </c>
      <c r="D3039" s="11" t="s">
        <v>977</v>
      </c>
      <c r="E3039" s="11" t="s">
        <v>22556</v>
      </c>
      <c r="F3039" s="11">
        <v>33404093</v>
      </c>
      <c r="G3039" s="11" t="s">
        <v>22723</v>
      </c>
      <c r="H3039" s="11" t="s">
        <v>22724</v>
      </c>
      <c r="I3039" s="11" t="s">
        <v>3104</v>
      </c>
      <c r="J3039" s="11" t="s">
        <v>1429</v>
      </c>
      <c r="K3039" s="11" t="s">
        <v>7337</v>
      </c>
      <c r="L3039" s="11" t="s">
        <v>22725</v>
      </c>
      <c r="M3039" s="11" t="s">
        <v>7520</v>
      </c>
      <c r="N3039" s="12" t="s">
        <v>22726</v>
      </c>
      <c r="O3039" s="12" t="s">
        <v>22727</v>
      </c>
    </row>
    <row r="3040" spans="1:15" ht="15" customHeight="1" x14ac:dyDescent="0.3">
      <c r="A3040" s="11" t="s">
        <v>219</v>
      </c>
      <c r="B3040" s="11" t="s">
        <v>220</v>
      </c>
      <c r="C3040" s="17">
        <v>14</v>
      </c>
      <c r="D3040" s="11" t="s">
        <v>977</v>
      </c>
      <c r="E3040" s="11" t="s">
        <v>22556</v>
      </c>
      <c r="F3040" s="11">
        <v>34121174</v>
      </c>
      <c r="G3040" s="11" t="s">
        <v>22728</v>
      </c>
      <c r="H3040" s="11" t="s">
        <v>22729</v>
      </c>
      <c r="I3040" s="11" t="s">
        <v>3307</v>
      </c>
      <c r="J3040" s="11" t="s">
        <v>22730</v>
      </c>
      <c r="K3040" s="11" t="s">
        <v>7337</v>
      </c>
      <c r="L3040" s="11" t="s">
        <v>22731</v>
      </c>
      <c r="M3040" s="11" t="s">
        <v>11923</v>
      </c>
      <c r="N3040" s="12" t="s">
        <v>22732</v>
      </c>
      <c r="O3040" s="12" t="s">
        <v>22733</v>
      </c>
    </row>
    <row r="3041" spans="1:15" ht="15" customHeight="1" x14ac:dyDescent="0.3">
      <c r="A3041" s="11" t="s">
        <v>219</v>
      </c>
      <c r="B3041" s="11" t="s">
        <v>220</v>
      </c>
      <c r="C3041" s="17">
        <v>14</v>
      </c>
      <c r="D3041" s="11" t="s">
        <v>977</v>
      </c>
      <c r="E3041" s="11" t="s">
        <v>22556</v>
      </c>
      <c r="F3041" s="11">
        <v>33314400</v>
      </c>
      <c r="G3041" s="11" t="s">
        <v>22734</v>
      </c>
      <c r="H3041" s="11" t="s">
        <v>22735</v>
      </c>
      <c r="I3041" s="11" t="s">
        <v>1434</v>
      </c>
      <c r="J3041" s="11" t="s">
        <v>10692</v>
      </c>
      <c r="K3041" s="11" t="s">
        <v>22736</v>
      </c>
      <c r="L3041" s="11" t="s">
        <v>22737</v>
      </c>
      <c r="M3041" s="11" t="s">
        <v>7339</v>
      </c>
      <c r="N3041" s="12" t="s">
        <v>22738</v>
      </c>
      <c r="O3041" s="12" t="s">
        <v>22739</v>
      </c>
    </row>
    <row r="3042" spans="1:15" ht="15" customHeight="1" x14ac:dyDescent="0.3">
      <c r="A3042" s="11" t="s">
        <v>219</v>
      </c>
      <c r="B3042" s="11" t="s">
        <v>220</v>
      </c>
      <c r="C3042" s="17">
        <v>14</v>
      </c>
      <c r="D3042" s="11" t="s">
        <v>977</v>
      </c>
      <c r="E3042" s="11" t="s">
        <v>22556</v>
      </c>
      <c r="F3042" s="11">
        <v>31996058</v>
      </c>
      <c r="G3042" s="11" t="s">
        <v>22740</v>
      </c>
      <c r="H3042" s="11" t="s">
        <v>22741</v>
      </c>
      <c r="I3042" s="11" t="s">
        <v>730</v>
      </c>
      <c r="J3042" s="11" t="s">
        <v>12404</v>
      </c>
      <c r="K3042" s="11" t="s">
        <v>8446</v>
      </c>
      <c r="L3042" s="11" t="s">
        <v>22742</v>
      </c>
      <c r="M3042" s="11" t="s">
        <v>7339</v>
      </c>
      <c r="N3042" s="12" t="s">
        <v>22743</v>
      </c>
      <c r="O3042" s="12" t="s">
        <v>22744</v>
      </c>
    </row>
    <row r="3043" spans="1:15" ht="15" customHeight="1" x14ac:dyDescent="0.3">
      <c r="A3043" s="11" t="s">
        <v>219</v>
      </c>
      <c r="B3043" s="11" t="s">
        <v>220</v>
      </c>
      <c r="C3043" s="17">
        <v>14</v>
      </c>
      <c r="D3043" s="11" t="s">
        <v>977</v>
      </c>
      <c r="E3043" s="11" t="s">
        <v>22556</v>
      </c>
      <c r="F3043" s="11">
        <v>33226639</v>
      </c>
      <c r="G3043" s="11" t="s">
        <v>22745</v>
      </c>
      <c r="H3043" s="11" t="s">
        <v>22746</v>
      </c>
      <c r="I3043" s="11" t="s">
        <v>2594</v>
      </c>
      <c r="J3043" s="11" t="s">
        <v>11541</v>
      </c>
      <c r="K3043" s="11" t="s">
        <v>8860</v>
      </c>
      <c r="L3043" s="11" t="s">
        <v>22747</v>
      </c>
      <c r="M3043" s="11" t="s">
        <v>7520</v>
      </c>
      <c r="N3043" s="12" t="s">
        <v>22748</v>
      </c>
      <c r="O3043" s="12" t="s">
        <v>22749</v>
      </c>
    </row>
    <row r="3044" spans="1:15" ht="15" customHeight="1" x14ac:dyDescent="0.3">
      <c r="A3044" s="11" t="s">
        <v>219</v>
      </c>
      <c r="B3044" s="11" t="s">
        <v>220</v>
      </c>
      <c r="C3044" s="17">
        <v>14</v>
      </c>
      <c r="D3044" s="11" t="s">
        <v>977</v>
      </c>
      <c r="E3044" s="11" t="s">
        <v>22556</v>
      </c>
      <c r="F3044" s="11">
        <v>31473741</v>
      </c>
      <c r="G3044" s="11" t="s">
        <v>22750</v>
      </c>
      <c r="H3044" s="11" t="s">
        <v>22751</v>
      </c>
      <c r="I3044" s="11" t="s">
        <v>761</v>
      </c>
      <c r="J3044" s="11" t="s">
        <v>22752</v>
      </c>
      <c r="K3044" s="11" t="s">
        <v>8975</v>
      </c>
      <c r="L3044" s="11" t="s">
        <v>22753</v>
      </c>
      <c r="M3044" s="11" t="s">
        <v>7520</v>
      </c>
      <c r="N3044" s="12" t="s">
        <v>22754</v>
      </c>
      <c r="O3044" s="12" t="s">
        <v>22755</v>
      </c>
    </row>
    <row r="3045" spans="1:15" ht="15" customHeight="1" x14ac:dyDescent="0.3">
      <c r="A3045" s="11" t="s">
        <v>219</v>
      </c>
      <c r="B3045" s="11" t="s">
        <v>220</v>
      </c>
      <c r="C3045" s="17">
        <v>14</v>
      </c>
      <c r="D3045" s="11" t="s">
        <v>977</v>
      </c>
      <c r="E3045" s="11" t="s">
        <v>22556</v>
      </c>
      <c r="F3045" s="11">
        <v>32484964</v>
      </c>
      <c r="G3045" s="11" t="s">
        <v>22756</v>
      </c>
      <c r="H3045" s="11" t="s">
        <v>22757</v>
      </c>
      <c r="I3045" s="11" t="s">
        <v>7002</v>
      </c>
      <c r="J3045" s="11" t="s">
        <v>22758</v>
      </c>
      <c r="K3045" s="11" t="s">
        <v>7561</v>
      </c>
      <c r="L3045" s="11" t="s">
        <v>22759</v>
      </c>
      <c r="M3045" s="11" t="s">
        <v>8615</v>
      </c>
      <c r="N3045" s="12" t="s">
        <v>22760</v>
      </c>
      <c r="O3045" s="12" t="s">
        <v>22761</v>
      </c>
    </row>
    <row r="3046" spans="1:15" ht="15" customHeight="1" x14ac:dyDescent="0.3">
      <c r="A3046" s="11" t="s">
        <v>219</v>
      </c>
      <c r="B3046" s="11" t="s">
        <v>220</v>
      </c>
      <c r="C3046" s="17">
        <v>14</v>
      </c>
      <c r="D3046" s="11" t="s">
        <v>977</v>
      </c>
      <c r="E3046" s="11" t="s">
        <v>22556</v>
      </c>
      <c r="F3046" s="11">
        <v>32294243</v>
      </c>
      <c r="G3046" s="11" t="s">
        <v>22762</v>
      </c>
      <c r="H3046" s="11" t="s">
        <v>22763</v>
      </c>
      <c r="I3046" s="11" t="s">
        <v>7002</v>
      </c>
      <c r="J3046" s="11" t="s">
        <v>2700</v>
      </c>
      <c r="K3046" s="11" t="s">
        <v>7337</v>
      </c>
      <c r="L3046" s="11" t="s">
        <v>22764</v>
      </c>
      <c r="M3046" s="11" t="s">
        <v>7520</v>
      </c>
      <c r="N3046" s="12" t="s">
        <v>22765</v>
      </c>
      <c r="O3046" s="12" t="s">
        <v>22766</v>
      </c>
    </row>
    <row r="3047" spans="1:15" ht="15" customHeight="1" x14ac:dyDescent="0.3">
      <c r="A3047" s="11" t="s">
        <v>219</v>
      </c>
      <c r="B3047" s="11" t="s">
        <v>220</v>
      </c>
      <c r="C3047" s="17">
        <v>14</v>
      </c>
      <c r="D3047" s="11" t="s">
        <v>977</v>
      </c>
      <c r="E3047" s="11" t="s">
        <v>22556</v>
      </c>
      <c r="F3047" s="11">
        <v>32394422</v>
      </c>
      <c r="G3047" s="11" t="s">
        <v>22767</v>
      </c>
      <c r="H3047" s="11" t="s">
        <v>22768</v>
      </c>
      <c r="I3047" s="11" t="s">
        <v>1728</v>
      </c>
      <c r="J3047" s="11" t="s">
        <v>13268</v>
      </c>
      <c r="K3047" s="11" t="s">
        <v>7337</v>
      </c>
      <c r="L3047" s="11" t="s">
        <v>22769</v>
      </c>
      <c r="M3047" s="11" t="s">
        <v>8313</v>
      </c>
      <c r="N3047" s="12" t="s">
        <v>22770</v>
      </c>
      <c r="O3047" s="12" t="s">
        <v>22771</v>
      </c>
    </row>
    <row r="3048" spans="1:15" ht="15" customHeight="1" x14ac:dyDescent="0.3">
      <c r="A3048" s="11" t="s">
        <v>219</v>
      </c>
      <c r="B3048" s="11" t="s">
        <v>220</v>
      </c>
      <c r="C3048" s="17">
        <v>14</v>
      </c>
      <c r="D3048" s="11" t="s">
        <v>977</v>
      </c>
      <c r="E3048" s="11" t="s">
        <v>22556</v>
      </c>
      <c r="F3048" s="11">
        <v>30893570</v>
      </c>
      <c r="G3048" s="11" t="s">
        <v>22772</v>
      </c>
      <c r="H3048" s="11" t="s">
        <v>22773</v>
      </c>
      <c r="I3048" s="11" t="s">
        <v>7174</v>
      </c>
      <c r="J3048" s="11" t="s">
        <v>20534</v>
      </c>
      <c r="K3048" s="11" t="s">
        <v>8446</v>
      </c>
      <c r="L3048" s="11" t="s">
        <v>22774</v>
      </c>
      <c r="M3048" s="11" t="s">
        <v>7339</v>
      </c>
      <c r="N3048" s="12" t="s">
        <v>22775</v>
      </c>
      <c r="O3048" s="12" t="s">
        <v>22776</v>
      </c>
    </row>
    <row r="3049" spans="1:15" ht="15" customHeight="1" x14ac:dyDescent="0.3">
      <c r="A3049" s="11" t="s">
        <v>219</v>
      </c>
      <c r="B3049" s="11" t="s">
        <v>220</v>
      </c>
      <c r="C3049" s="17">
        <v>14</v>
      </c>
      <c r="D3049" s="11" t="s">
        <v>977</v>
      </c>
      <c r="E3049" s="11" t="s">
        <v>22556</v>
      </c>
      <c r="F3049" s="11">
        <v>31682839</v>
      </c>
      <c r="G3049" s="11" t="s">
        <v>22777</v>
      </c>
      <c r="H3049" s="11" t="s">
        <v>22778</v>
      </c>
      <c r="I3049" s="11" t="s">
        <v>7174</v>
      </c>
      <c r="J3049" s="11" t="s">
        <v>7892</v>
      </c>
      <c r="K3049" s="11" t="s">
        <v>7412</v>
      </c>
      <c r="L3049" s="11" t="s">
        <v>22779</v>
      </c>
      <c r="M3049" s="11" t="s">
        <v>7414</v>
      </c>
      <c r="N3049" s="12" t="s">
        <v>22780</v>
      </c>
      <c r="O3049" s="12" t="s">
        <v>22781</v>
      </c>
    </row>
    <row r="3050" spans="1:15" ht="15" customHeight="1" x14ac:dyDescent="0.3">
      <c r="A3050" s="11" t="s">
        <v>219</v>
      </c>
      <c r="B3050" s="11" t="s">
        <v>220</v>
      </c>
      <c r="C3050" s="17">
        <v>14</v>
      </c>
      <c r="D3050" s="11" t="s">
        <v>977</v>
      </c>
      <c r="E3050" s="11" t="s">
        <v>22556</v>
      </c>
      <c r="F3050" s="11">
        <v>31613393</v>
      </c>
      <c r="G3050" s="11" t="s">
        <v>22782</v>
      </c>
      <c r="H3050" s="11" t="s">
        <v>22783</v>
      </c>
      <c r="I3050" s="11" t="s">
        <v>2695</v>
      </c>
      <c r="J3050" s="11" t="s">
        <v>22784</v>
      </c>
      <c r="K3050" s="11" t="s">
        <v>16165</v>
      </c>
      <c r="L3050" s="11" t="s">
        <v>22785</v>
      </c>
      <c r="M3050" s="11" t="s">
        <v>7520</v>
      </c>
      <c r="N3050" s="12" t="s">
        <v>22786</v>
      </c>
      <c r="O3050" s="12" t="s">
        <v>22787</v>
      </c>
    </row>
    <row r="3051" spans="1:15" ht="15" customHeight="1" x14ac:dyDescent="0.3">
      <c r="A3051" s="11" t="s">
        <v>219</v>
      </c>
      <c r="B3051" s="11" t="s">
        <v>220</v>
      </c>
      <c r="C3051" s="17">
        <v>14</v>
      </c>
      <c r="D3051" s="11" t="s">
        <v>977</v>
      </c>
      <c r="E3051" s="11" t="s">
        <v>22556</v>
      </c>
      <c r="F3051" s="11">
        <v>31602704</v>
      </c>
      <c r="G3051" s="11" t="s">
        <v>22788</v>
      </c>
      <c r="H3051" s="11" t="s">
        <v>22789</v>
      </c>
      <c r="I3051" s="11" t="s">
        <v>3754</v>
      </c>
      <c r="J3051" s="11" t="s">
        <v>22790</v>
      </c>
      <c r="K3051" s="11" t="s">
        <v>7561</v>
      </c>
      <c r="L3051" s="11" t="s">
        <v>22791</v>
      </c>
      <c r="M3051" s="11" t="s">
        <v>7520</v>
      </c>
      <c r="N3051" s="12" t="s">
        <v>22792</v>
      </c>
      <c r="O3051" s="12" t="s">
        <v>22793</v>
      </c>
    </row>
    <row r="3052" spans="1:15" ht="15" customHeight="1" x14ac:dyDescent="0.3">
      <c r="A3052" s="11" t="s">
        <v>219</v>
      </c>
      <c r="B3052" s="11" t="s">
        <v>220</v>
      </c>
      <c r="C3052" s="17">
        <v>14</v>
      </c>
      <c r="D3052" s="11" t="s">
        <v>977</v>
      </c>
      <c r="E3052" s="11" t="s">
        <v>22556</v>
      </c>
      <c r="F3052" s="11">
        <v>32325396</v>
      </c>
      <c r="G3052" s="11" t="s">
        <v>22794</v>
      </c>
      <c r="H3052" s="11" t="s">
        <v>22795</v>
      </c>
      <c r="I3052" s="11" t="s">
        <v>3754</v>
      </c>
      <c r="J3052" s="11" t="s">
        <v>22796</v>
      </c>
      <c r="K3052" s="11" t="s">
        <v>22797</v>
      </c>
      <c r="L3052" s="11" t="s">
        <v>22798</v>
      </c>
      <c r="M3052" s="11" t="s">
        <v>7339</v>
      </c>
      <c r="N3052" s="12" t="s">
        <v>22799</v>
      </c>
      <c r="O3052" s="12" t="s">
        <v>22800</v>
      </c>
    </row>
    <row r="3053" spans="1:15" ht="15" customHeight="1" x14ac:dyDescent="0.3">
      <c r="A3053" s="11" t="s">
        <v>219</v>
      </c>
      <c r="B3053" s="11" t="s">
        <v>220</v>
      </c>
      <c r="C3053" s="17">
        <v>14</v>
      </c>
      <c r="D3053" s="11" t="s">
        <v>977</v>
      </c>
      <c r="E3053" s="11" t="s">
        <v>22556</v>
      </c>
      <c r="F3053" s="11">
        <v>32068912</v>
      </c>
      <c r="G3053" s="11" t="s">
        <v>22801</v>
      </c>
      <c r="H3053" s="11" t="s">
        <v>22802</v>
      </c>
      <c r="I3053" s="11" t="s">
        <v>2601</v>
      </c>
      <c r="J3053" s="11" t="s">
        <v>13430</v>
      </c>
      <c r="K3053" s="11" t="s">
        <v>7561</v>
      </c>
      <c r="L3053" s="11" t="s">
        <v>22803</v>
      </c>
      <c r="M3053" s="11" t="s">
        <v>8615</v>
      </c>
      <c r="N3053" s="12" t="s">
        <v>22804</v>
      </c>
      <c r="O3053" s="12" t="s">
        <v>22805</v>
      </c>
    </row>
    <row r="3054" spans="1:15" ht="15" customHeight="1" x14ac:dyDescent="0.3">
      <c r="A3054" s="11" t="s">
        <v>219</v>
      </c>
      <c r="B3054" s="11" t="s">
        <v>220</v>
      </c>
      <c r="C3054" s="17">
        <v>14</v>
      </c>
      <c r="D3054" s="11" t="s">
        <v>977</v>
      </c>
      <c r="E3054" s="11" t="s">
        <v>22556</v>
      </c>
      <c r="F3054" s="11">
        <v>32691939</v>
      </c>
      <c r="G3054" s="11" t="s">
        <v>22806</v>
      </c>
      <c r="H3054" s="11" t="s">
        <v>22807</v>
      </c>
      <c r="I3054" s="11" t="s">
        <v>2601</v>
      </c>
      <c r="J3054" s="11"/>
      <c r="K3054" s="11" t="s">
        <v>7485</v>
      </c>
      <c r="L3054" s="11" t="s">
        <v>22808</v>
      </c>
      <c r="M3054" s="11" t="s">
        <v>10068</v>
      </c>
      <c r="N3054" s="12" t="s">
        <v>22809</v>
      </c>
      <c r="O3054" s="12" t="s">
        <v>22810</v>
      </c>
    </row>
    <row r="3055" spans="1:15" ht="15" customHeight="1" x14ac:dyDescent="0.3">
      <c r="A3055" s="11" t="s">
        <v>219</v>
      </c>
      <c r="B3055" s="11" t="s">
        <v>220</v>
      </c>
      <c r="C3055" s="17">
        <v>14</v>
      </c>
      <c r="D3055" s="11" t="s">
        <v>977</v>
      </c>
      <c r="E3055" s="11" t="s">
        <v>22556</v>
      </c>
      <c r="F3055" s="11">
        <v>31396947</v>
      </c>
      <c r="G3055" s="11" t="s">
        <v>22811</v>
      </c>
      <c r="H3055" s="11" t="s">
        <v>22812</v>
      </c>
      <c r="I3055" s="11" t="s">
        <v>2609</v>
      </c>
      <c r="J3055" s="11" t="s">
        <v>5595</v>
      </c>
      <c r="K3055" s="11" t="s">
        <v>7337</v>
      </c>
      <c r="L3055" s="11" t="s">
        <v>22813</v>
      </c>
      <c r="M3055" s="11" t="s">
        <v>7520</v>
      </c>
      <c r="N3055" s="12" t="s">
        <v>22814</v>
      </c>
      <c r="O3055" s="12" t="s">
        <v>22815</v>
      </c>
    </row>
    <row r="3056" spans="1:15" ht="15" customHeight="1" x14ac:dyDescent="0.3">
      <c r="A3056" s="11" t="s">
        <v>219</v>
      </c>
      <c r="B3056" s="11" t="s">
        <v>220</v>
      </c>
      <c r="C3056" s="17">
        <v>14</v>
      </c>
      <c r="D3056" s="11" t="s">
        <v>977</v>
      </c>
      <c r="E3056" s="11" t="s">
        <v>22556</v>
      </c>
      <c r="F3056" s="11">
        <v>31396946</v>
      </c>
      <c r="G3056" s="11" t="s">
        <v>22801</v>
      </c>
      <c r="H3056" s="11" t="s">
        <v>22816</v>
      </c>
      <c r="I3056" s="11" t="s">
        <v>2609</v>
      </c>
      <c r="J3056" s="11" t="s">
        <v>6494</v>
      </c>
      <c r="K3056" s="11" t="s">
        <v>7337</v>
      </c>
      <c r="L3056" s="11" t="s">
        <v>22817</v>
      </c>
      <c r="M3056" s="11" t="s">
        <v>7520</v>
      </c>
      <c r="N3056" s="12" t="s">
        <v>22818</v>
      </c>
      <c r="O3056" s="12" t="s">
        <v>22819</v>
      </c>
    </row>
    <row r="3057" spans="1:15" ht="15" customHeight="1" x14ac:dyDescent="0.3">
      <c r="A3057" s="11" t="s">
        <v>219</v>
      </c>
      <c r="B3057" s="11" t="s">
        <v>220</v>
      </c>
      <c r="C3057" s="17">
        <v>14</v>
      </c>
      <c r="D3057" s="11" t="s">
        <v>977</v>
      </c>
      <c r="E3057" s="11" t="s">
        <v>22556</v>
      </c>
      <c r="F3057" s="11">
        <v>31279015</v>
      </c>
      <c r="G3057" s="11" t="s">
        <v>22820</v>
      </c>
      <c r="H3057" s="11" t="s">
        <v>22821</v>
      </c>
      <c r="I3057" s="11" t="s">
        <v>2609</v>
      </c>
      <c r="J3057" s="11" t="s">
        <v>5617</v>
      </c>
      <c r="K3057" s="11" t="s">
        <v>7754</v>
      </c>
      <c r="L3057" s="11" t="s">
        <v>22822</v>
      </c>
      <c r="M3057" s="11" t="s">
        <v>7406</v>
      </c>
      <c r="N3057" s="12" t="s">
        <v>22823</v>
      </c>
      <c r="O3057" s="12" t="s">
        <v>22824</v>
      </c>
    </row>
    <row r="3058" spans="1:15" ht="15" customHeight="1" x14ac:dyDescent="0.3">
      <c r="A3058" s="11" t="s">
        <v>219</v>
      </c>
      <c r="B3058" s="11" t="s">
        <v>220</v>
      </c>
      <c r="C3058" s="17">
        <v>14</v>
      </c>
      <c r="D3058" s="11" t="s">
        <v>977</v>
      </c>
      <c r="E3058" s="11" t="s">
        <v>22556</v>
      </c>
      <c r="F3058" s="11">
        <v>31802330</v>
      </c>
      <c r="G3058" s="11" t="s">
        <v>22825</v>
      </c>
      <c r="H3058" s="11" t="s">
        <v>22826</v>
      </c>
      <c r="I3058" s="11" t="s">
        <v>2707</v>
      </c>
      <c r="J3058" s="11"/>
      <c r="K3058" s="11" t="s">
        <v>22827</v>
      </c>
      <c r="L3058" s="11" t="s">
        <v>22828</v>
      </c>
      <c r="M3058" s="11" t="s">
        <v>7373</v>
      </c>
      <c r="N3058" s="12" t="s">
        <v>22829</v>
      </c>
      <c r="O3058" s="12"/>
    </row>
    <row r="3059" spans="1:15" ht="15" customHeight="1" x14ac:dyDescent="0.3">
      <c r="A3059" s="11" t="s">
        <v>219</v>
      </c>
      <c r="B3059" s="11" t="s">
        <v>220</v>
      </c>
      <c r="C3059" s="17">
        <v>14</v>
      </c>
      <c r="D3059" s="11" t="s">
        <v>977</v>
      </c>
      <c r="E3059" s="11" t="s">
        <v>22556</v>
      </c>
      <c r="F3059" s="11">
        <v>32566327</v>
      </c>
      <c r="G3059" s="11" t="s">
        <v>22830</v>
      </c>
      <c r="H3059" s="11" t="s">
        <v>22831</v>
      </c>
      <c r="I3059" s="11" t="s">
        <v>1387</v>
      </c>
      <c r="J3059" s="11" t="s">
        <v>10738</v>
      </c>
      <c r="K3059" s="11" t="s">
        <v>22832</v>
      </c>
      <c r="L3059" s="11" t="s">
        <v>22833</v>
      </c>
      <c r="M3059" s="11" t="s">
        <v>8313</v>
      </c>
      <c r="N3059" s="12" t="s">
        <v>22834</v>
      </c>
      <c r="O3059" s="12" t="s">
        <v>22835</v>
      </c>
    </row>
    <row r="3060" spans="1:15" ht="15" customHeight="1" x14ac:dyDescent="0.3">
      <c r="A3060" s="11" t="s">
        <v>219</v>
      </c>
      <c r="B3060" s="11" t="s">
        <v>220</v>
      </c>
      <c r="C3060" s="17">
        <v>14</v>
      </c>
      <c r="D3060" s="11" t="s">
        <v>977</v>
      </c>
      <c r="E3060" s="11" t="s">
        <v>22556</v>
      </c>
      <c r="F3060" s="11">
        <v>30693476</v>
      </c>
      <c r="G3060" s="11" t="s">
        <v>22836</v>
      </c>
      <c r="H3060" s="11" t="s">
        <v>22837</v>
      </c>
      <c r="I3060" s="11" t="s">
        <v>2393</v>
      </c>
      <c r="J3060" s="11" t="s">
        <v>10788</v>
      </c>
      <c r="K3060" s="11" t="s">
        <v>7337</v>
      </c>
      <c r="L3060" s="11" t="s">
        <v>22838</v>
      </c>
      <c r="M3060" s="11" t="s">
        <v>13590</v>
      </c>
      <c r="N3060" s="12" t="s">
        <v>22839</v>
      </c>
      <c r="O3060" s="12" t="s">
        <v>22840</v>
      </c>
    </row>
    <row r="3061" spans="1:15" ht="15" customHeight="1" x14ac:dyDescent="0.3">
      <c r="A3061" s="11" t="s">
        <v>219</v>
      </c>
      <c r="B3061" s="11" t="s">
        <v>220</v>
      </c>
      <c r="C3061" s="17">
        <v>14</v>
      </c>
      <c r="D3061" s="11" t="s">
        <v>977</v>
      </c>
      <c r="E3061" s="11" t="s">
        <v>22556</v>
      </c>
      <c r="F3061" s="11">
        <v>31120543</v>
      </c>
      <c r="G3061" s="11" t="s">
        <v>22841</v>
      </c>
      <c r="H3061" s="11" t="s">
        <v>22842</v>
      </c>
      <c r="I3061" s="11" t="s">
        <v>4383</v>
      </c>
      <c r="J3061" s="11"/>
      <c r="K3061" s="11" t="s">
        <v>7536</v>
      </c>
      <c r="L3061" s="11" t="s">
        <v>22843</v>
      </c>
      <c r="M3061" s="11" t="s">
        <v>7350</v>
      </c>
      <c r="N3061" s="12" t="s">
        <v>22844</v>
      </c>
      <c r="O3061" s="12" t="s">
        <v>22845</v>
      </c>
    </row>
    <row r="3062" spans="1:15" ht="15" customHeight="1" x14ac:dyDescent="0.3">
      <c r="A3062" s="11" t="s">
        <v>219</v>
      </c>
      <c r="B3062" s="11" t="s">
        <v>220</v>
      </c>
      <c r="C3062" s="17">
        <v>14</v>
      </c>
      <c r="D3062" s="11" t="s">
        <v>977</v>
      </c>
      <c r="E3062" s="11" t="s">
        <v>22556</v>
      </c>
      <c r="F3062" s="11">
        <v>31421627</v>
      </c>
      <c r="G3062" s="11" t="s">
        <v>22846</v>
      </c>
      <c r="H3062" s="11" t="s">
        <v>22847</v>
      </c>
      <c r="I3062" s="11" t="s">
        <v>2614</v>
      </c>
      <c r="J3062" s="11" t="s">
        <v>22848</v>
      </c>
      <c r="K3062" s="11" t="s">
        <v>22849</v>
      </c>
      <c r="L3062" s="11" t="s">
        <v>22850</v>
      </c>
      <c r="M3062" s="11" t="s">
        <v>7339</v>
      </c>
      <c r="N3062" s="12" t="s">
        <v>22851</v>
      </c>
      <c r="O3062" s="12" t="s">
        <v>22852</v>
      </c>
    </row>
    <row r="3063" spans="1:15" ht="15" customHeight="1" x14ac:dyDescent="0.3">
      <c r="A3063" s="11" t="s">
        <v>219</v>
      </c>
      <c r="B3063" s="11" t="s">
        <v>220</v>
      </c>
      <c r="C3063" s="17">
        <v>14</v>
      </c>
      <c r="D3063" s="11" t="s">
        <v>977</v>
      </c>
      <c r="E3063" s="11" t="s">
        <v>22556</v>
      </c>
      <c r="F3063" s="11">
        <v>30206746</v>
      </c>
      <c r="G3063" s="11" t="s">
        <v>22853</v>
      </c>
      <c r="H3063" s="11" t="s">
        <v>22854</v>
      </c>
      <c r="I3063" s="11" t="s">
        <v>2403</v>
      </c>
      <c r="J3063" s="11"/>
      <c r="K3063" s="11" t="s">
        <v>22827</v>
      </c>
      <c r="L3063" s="11" t="s">
        <v>22855</v>
      </c>
      <c r="M3063" s="11" t="s">
        <v>7339</v>
      </c>
      <c r="N3063" s="12" t="s">
        <v>22856</v>
      </c>
      <c r="O3063" s="12"/>
    </row>
    <row r="3064" spans="1:15" ht="15" customHeight="1" x14ac:dyDescent="0.3">
      <c r="A3064" s="11" t="s">
        <v>219</v>
      </c>
      <c r="B3064" s="11" t="s">
        <v>220</v>
      </c>
      <c r="C3064" s="17">
        <v>14</v>
      </c>
      <c r="D3064" s="11" t="s">
        <v>977</v>
      </c>
      <c r="E3064" s="11" t="s">
        <v>22556</v>
      </c>
      <c r="F3064" s="11">
        <v>30724346</v>
      </c>
      <c r="G3064" s="11" t="s">
        <v>22857</v>
      </c>
      <c r="H3064" s="11" t="s">
        <v>22858</v>
      </c>
      <c r="I3064" s="11" t="s">
        <v>4741</v>
      </c>
      <c r="J3064" s="11" t="s">
        <v>22859</v>
      </c>
      <c r="K3064" s="11" t="s">
        <v>8860</v>
      </c>
      <c r="L3064" s="11" t="s">
        <v>22860</v>
      </c>
      <c r="M3064" s="11" t="s">
        <v>7339</v>
      </c>
      <c r="N3064" s="12" t="s">
        <v>22861</v>
      </c>
      <c r="O3064" s="12" t="s">
        <v>22862</v>
      </c>
    </row>
    <row r="3065" spans="1:15" ht="15" customHeight="1" x14ac:dyDescent="0.3">
      <c r="A3065" s="11" t="s">
        <v>219</v>
      </c>
      <c r="B3065" s="11" t="s">
        <v>220</v>
      </c>
      <c r="C3065" s="17">
        <v>14</v>
      </c>
      <c r="D3065" s="11" t="s">
        <v>977</v>
      </c>
      <c r="E3065" s="11" t="s">
        <v>22556</v>
      </c>
      <c r="F3065" s="11">
        <v>30977217</v>
      </c>
      <c r="G3065" s="11" t="s">
        <v>22863</v>
      </c>
      <c r="H3065" s="11" t="s">
        <v>22864</v>
      </c>
      <c r="I3065" s="11" t="s">
        <v>4741</v>
      </c>
      <c r="J3065" s="11" t="s">
        <v>13460</v>
      </c>
      <c r="K3065" s="11" t="s">
        <v>7349</v>
      </c>
      <c r="L3065" s="11" t="s">
        <v>22865</v>
      </c>
      <c r="M3065" s="11" t="s">
        <v>13703</v>
      </c>
      <c r="N3065" s="12" t="s">
        <v>22866</v>
      </c>
      <c r="O3065" s="12" t="s">
        <v>22867</v>
      </c>
    </row>
    <row r="3066" spans="1:15" ht="15" customHeight="1" x14ac:dyDescent="0.3">
      <c r="A3066" s="11" t="s">
        <v>219</v>
      </c>
      <c r="B3066" s="11" t="s">
        <v>220</v>
      </c>
      <c r="C3066" s="17">
        <v>14</v>
      </c>
      <c r="D3066" s="11" t="s">
        <v>977</v>
      </c>
      <c r="E3066" s="11" t="s">
        <v>22556</v>
      </c>
      <c r="F3066" s="11">
        <v>30176066</v>
      </c>
      <c r="G3066" s="11" t="s">
        <v>22868</v>
      </c>
      <c r="H3066" s="11" t="s">
        <v>22869</v>
      </c>
      <c r="I3066" s="11" t="s">
        <v>1745</v>
      </c>
      <c r="J3066" s="11" t="s">
        <v>2906</v>
      </c>
      <c r="K3066" s="11" t="s">
        <v>7349</v>
      </c>
      <c r="L3066" s="11" t="s">
        <v>22870</v>
      </c>
      <c r="M3066" s="11" t="s">
        <v>22871</v>
      </c>
      <c r="N3066" s="12" t="s">
        <v>22872</v>
      </c>
      <c r="O3066" s="12" t="s">
        <v>22873</v>
      </c>
    </row>
    <row r="3067" spans="1:15" ht="15" customHeight="1" x14ac:dyDescent="0.3">
      <c r="A3067" s="11" t="s">
        <v>219</v>
      </c>
      <c r="B3067" s="11" t="s">
        <v>220</v>
      </c>
      <c r="C3067" s="17">
        <v>14</v>
      </c>
      <c r="D3067" s="11" t="s">
        <v>977</v>
      </c>
      <c r="E3067" s="11" t="s">
        <v>22556</v>
      </c>
      <c r="F3067" s="11">
        <v>30269346</v>
      </c>
      <c r="G3067" s="11" t="s">
        <v>22874</v>
      </c>
      <c r="H3067" s="11" t="s">
        <v>22875</v>
      </c>
      <c r="I3067" s="11" t="s">
        <v>7939</v>
      </c>
      <c r="J3067" s="11" t="s">
        <v>22876</v>
      </c>
      <c r="K3067" s="11" t="s">
        <v>7337</v>
      </c>
      <c r="L3067" s="11" t="s">
        <v>22877</v>
      </c>
      <c r="M3067" s="11" t="s">
        <v>12226</v>
      </c>
      <c r="N3067" s="12" t="s">
        <v>22878</v>
      </c>
      <c r="O3067" s="12" t="s">
        <v>22879</v>
      </c>
    </row>
    <row r="3068" spans="1:15" ht="15" customHeight="1" x14ac:dyDescent="0.3">
      <c r="A3068" s="11" t="s">
        <v>219</v>
      </c>
      <c r="B3068" s="11" t="s">
        <v>220</v>
      </c>
      <c r="C3068" s="17">
        <v>14</v>
      </c>
      <c r="D3068" s="11" t="s">
        <v>977</v>
      </c>
      <c r="E3068" s="11" t="s">
        <v>22556</v>
      </c>
      <c r="F3068" s="11">
        <v>30933345</v>
      </c>
      <c r="G3068" s="11" t="s">
        <v>22728</v>
      </c>
      <c r="H3068" s="11" t="s">
        <v>22880</v>
      </c>
      <c r="I3068" s="11" t="s">
        <v>1280</v>
      </c>
      <c r="J3068" s="11"/>
      <c r="K3068" s="11" t="s">
        <v>7337</v>
      </c>
      <c r="L3068" s="11" t="s">
        <v>22881</v>
      </c>
      <c r="M3068" s="11" t="s">
        <v>8313</v>
      </c>
      <c r="N3068" s="12" t="s">
        <v>22882</v>
      </c>
      <c r="O3068" s="12" t="s">
        <v>22883</v>
      </c>
    </row>
    <row r="3069" spans="1:15" ht="15" customHeight="1" x14ac:dyDescent="0.3">
      <c r="A3069" s="11" t="s">
        <v>219</v>
      </c>
      <c r="B3069" s="11" t="s">
        <v>220</v>
      </c>
      <c r="C3069" s="17">
        <v>14</v>
      </c>
      <c r="D3069" s="11" t="s">
        <v>977</v>
      </c>
      <c r="E3069" s="11" t="s">
        <v>22556</v>
      </c>
      <c r="F3069" s="11">
        <v>29602167</v>
      </c>
      <c r="G3069" s="11" t="s">
        <v>22884</v>
      </c>
      <c r="H3069" s="11" t="s">
        <v>22885</v>
      </c>
      <c r="I3069" s="11" t="s">
        <v>1045</v>
      </c>
      <c r="J3069" s="11" t="s">
        <v>5669</v>
      </c>
      <c r="K3069" s="11" t="s">
        <v>7337</v>
      </c>
      <c r="L3069" s="11" t="s">
        <v>22886</v>
      </c>
      <c r="M3069" s="11" t="s">
        <v>7520</v>
      </c>
      <c r="N3069" s="12" t="s">
        <v>22887</v>
      </c>
      <c r="O3069" s="12" t="s">
        <v>22888</v>
      </c>
    </row>
    <row r="3070" spans="1:15" ht="15" customHeight="1" x14ac:dyDescent="0.3">
      <c r="A3070" s="11" t="s">
        <v>219</v>
      </c>
      <c r="B3070" s="11" t="s">
        <v>220</v>
      </c>
      <c r="C3070" s="17">
        <v>14</v>
      </c>
      <c r="D3070" s="11" t="s">
        <v>977</v>
      </c>
      <c r="E3070" s="11" t="s">
        <v>22556</v>
      </c>
      <c r="F3070" s="11">
        <v>28604230</v>
      </c>
      <c r="G3070" s="11" t="s">
        <v>22889</v>
      </c>
      <c r="H3070" s="11" t="s">
        <v>22890</v>
      </c>
      <c r="I3070" s="11" t="s">
        <v>1026</v>
      </c>
      <c r="J3070" s="11" t="s">
        <v>1143</v>
      </c>
      <c r="K3070" s="11" t="s">
        <v>8446</v>
      </c>
      <c r="L3070" s="11" t="s">
        <v>22891</v>
      </c>
      <c r="M3070" s="11" t="s">
        <v>7339</v>
      </c>
      <c r="N3070" s="12" t="s">
        <v>22892</v>
      </c>
      <c r="O3070" s="12" t="s">
        <v>22893</v>
      </c>
    </row>
    <row r="3071" spans="1:15" ht="15" customHeight="1" x14ac:dyDescent="0.3">
      <c r="A3071" s="11" t="s">
        <v>219</v>
      </c>
      <c r="B3071" s="11" t="s">
        <v>220</v>
      </c>
      <c r="C3071" s="17">
        <v>14</v>
      </c>
      <c r="D3071" s="11" t="s">
        <v>977</v>
      </c>
      <c r="E3071" s="11" t="s">
        <v>22556</v>
      </c>
      <c r="F3071" s="11">
        <v>29204893</v>
      </c>
      <c r="G3071" s="11" t="s">
        <v>22894</v>
      </c>
      <c r="H3071" s="11" t="s">
        <v>22895</v>
      </c>
      <c r="I3071" s="11" t="s">
        <v>1026</v>
      </c>
      <c r="J3071" s="11" t="s">
        <v>22896</v>
      </c>
      <c r="K3071" s="11" t="s">
        <v>7498</v>
      </c>
      <c r="L3071" s="11" t="s">
        <v>22897</v>
      </c>
      <c r="M3071" s="11" t="s">
        <v>7339</v>
      </c>
      <c r="N3071" s="12" t="s">
        <v>22898</v>
      </c>
      <c r="O3071" s="12" t="s">
        <v>22899</v>
      </c>
    </row>
    <row r="3072" spans="1:15" ht="15" customHeight="1" x14ac:dyDescent="0.3">
      <c r="A3072" s="11" t="s">
        <v>219</v>
      </c>
      <c r="B3072" s="11" t="s">
        <v>220</v>
      </c>
      <c r="C3072" s="17">
        <v>14</v>
      </c>
      <c r="D3072" s="11" t="s">
        <v>977</v>
      </c>
      <c r="E3072" s="11" t="s">
        <v>22556</v>
      </c>
      <c r="F3072" s="11">
        <v>29204894</v>
      </c>
      <c r="G3072" s="11" t="s">
        <v>22900</v>
      </c>
      <c r="H3072" s="11" t="s">
        <v>22901</v>
      </c>
      <c r="I3072" s="11" t="s">
        <v>1026</v>
      </c>
      <c r="J3072" s="11" t="s">
        <v>22896</v>
      </c>
      <c r="K3072" s="11" t="s">
        <v>7498</v>
      </c>
      <c r="L3072" s="11" t="s">
        <v>22902</v>
      </c>
      <c r="M3072" s="11" t="s">
        <v>7339</v>
      </c>
      <c r="N3072" s="12" t="s">
        <v>22903</v>
      </c>
      <c r="O3072" s="12" t="s">
        <v>22904</v>
      </c>
    </row>
    <row r="3073" spans="1:15" ht="15" customHeight="1" x14ac:dyDescent="0.3">
      <c r="A3073" s="11" t="s">
        <v>219</v>
      </c>
      <c r="B3073" s="11" t="s">
        <v>220</v>
      </c>
      <c r="C3073" s="17">
        <v>14</v>
      </c>
      <c r="D3073" s="11" t="s">
        <v>977</v>
      </c>
      <c r="E3073" s="11" t="s">
        <v>22556</v>
      </c>
      <c r="F3073" s="11">
        <v>29125658</v>
      </c>
      <c r="G3073" s="11" t="s">
        <v>22905</v>
      </c>
      <c r="H3073" s="11" t="s">
        <v>22906</v>
      </c>
      <c r="I3073" s="11" t="s">
        <v>1026</v>
      </c>
      <c r="J3073" s="11" t="s">
        <v>8054</v>
      </c>
      <c r="K3073" s="11" t="s">
        <v>7349</v>
      </c>
      <c r="L3073" s="11" t="s">
        <v>22907</v>
      </c>
      <c r="M3073" s="11" t="s">
        <v>7406</v>
      </c>
      <c r="N3073" s="12" t="s">
        <v>22908</v>
      </c>
      <c r="O3073" s="12" t="s">
        <v>22909</v>
      </c>
    </row>
    <row r="3074" spans="1:15" ht="15" customHeight="1" x14ac:dyDescent="0.3">
      <c r="A3074" s="11" t="s">
        <v>219</v>
      </c>
      <c r="B3074" s="11" t="s">
        <v>220</v>
      </c>
      <c r="C3074" s="17">
        <v>14</v>
      </c>
      <c r="D3074" s="11" t="s">
        <v>977</v>
      </c>
      <c r="E3074" s="11" t="s">
        <v>22556</v>
      </c>
      <c r="F3074" s="11">
        <v>28834543</v>
      </c>
      <c r="G3074" s="11" t="s">
        <v>22910</v>
      </c>
      <c r="H3074" s="11" t="s">
        <v>22911</v>
      </c>
      <c r="I3074" s="11" t="s">
        <v>1026</v>
      </c>
      <c r="J3074" s="11" t="s">
        <v>22912</v>
      </c>
      <c r="K3074" s="11" t="s">
        <v>7337</v>
      </c>
      <c r="L3074" s="11" t="s">
        <v>22913</v>
      </c>
      <c r="M3074" s="11" t="s">
        <v>7520</v>
      </c>
      <c r="N3074" s="12" t="s">
        <v>22914</v>
      </c>
      <c r="O3074" s="12" t="s">
        <v>22915</v>
      </c>
    </row>
    <row r="3075" spans="1:15" ht="15" customHeight="1" x14ac:dyDescent="0.3">
      <c r="A3075" s="11" t="s">
        <v>219</v>
      </c>
      <c r="B3075" s="11" t="s">
        <v>220</v>
      </c>
      <c r="C3075" s="17">
        <v>14</v>
      </c>
      <c r="D3075" s="11" t="s">
        <v>977</v>
      </c>
      <c r="E3075" s="11" t="s">
        <v>22556</v>
      </c>
      <c r="F3075" s="11">
        <v>29897117</v>
      </c>
      <c r="G3075" s="11" t="s">
        <v>22916</v>
      </c>
      <c r="H3075" s="11" t="s">
        <v>22917</v>
      </c>
      <c r="I3075" s="11" t="s">
        <v>4822</v>
      </c>
      <c r="J3075" s="11"/>
      <c r="K3075" s="11" t="s">
        <v>7337</v>
      </c>
      <c r="L3075" s="11" t="s">
        <v>22918</v>
      </c>
      <c r="M3075" s="11" t="s">
        <v>8313</v>
      </c>
      <c r="N3075" s="12" t="s">
        <v>22919</v>
      </c>
      <c r="O3075" s="12" t="s">
        <v>22920</v>
      </c>
    </row>
    <row r="3076" spans="1:15" ht="15" customHeight="1" x14ac:dyDescent="0.3">
      <c r="A3076" s="11" t="s">
        <v>219</v>
      </c>
      <c r="B3076" s="11" t="s">
        <v>220</v>
      </c>
      <c r="C3076" s="17">
        <v>14</v>
      </c>
      <c r="D3076" s="11" t="s">
        <v>977</v>
      </c>
      <c r="E3076" s="11" t="s">
        <v>22556</v>
      </c>
      <c r="F3076" s="11">
        <v>29980703</v>
      </c>
      <c r="G3076" s="11" t="s">
        <v>22921</v>
      </c>
      <c r="H3076" s="11" t="s">
        <v>22922</v>
      </c>
      <c r="I3076" s="11" t="s">
        <v>22923</v>
      </c>
      <c r="J3076" s="11" t="s">
        <v>22923</v>
      </c>
      <c r="K3076" s="11" t="s">
        <v>7610</v>
      </c>
      <c r="L3076" s="11" t="s">
        <v>22924</v>
      </c>
      <c r="M3076" s="11" t="s">
        <v>7373</v>
      </c>
      <c r="N3076" s="12" t="s">
        <v>22925</v>
      </c>
      <c r="O3076" s="12" t="s">
        <v>22926</v>
      </c>
    </row>
    <row r="3077" spans="1:15" ht="15" customHeight="1" x14ac:dyDescent="0.3">
      <c r="A3077" s="11" t="s">
        <v>219</v>
      </c>
      <c r="B3077" s="11" t="s">
        <v>220</v>
      </c>
      <c r="C3077" s="17">
        <v>14</v>
      </c>
      <c r="D3077" s="11" t="s">
        <v>977</v>
      </c>
      <c r="E3077" s="11" t="s">
        <v>22556</v>
      </c>
      <c r="F3077" s="11">
        <v>29446475</v>
      </c>
      <c r="G3077" s="11" t="s">
        <v>22927</v>
      </c>
      <c r="H3077" s="11" t="s">
        <v>22928</v>
      </c>
      <c r="I3077" s="11" t="s">
        <v>3047</v>
      </c>
      <c r="J3077" s="11" t="s">
        <v>22929</v>
      </c>
      <c r="K3077" s="11" t="s">
        <v>7561</v>
      </c>
      <c r="L3077" s="11" t="s">
        <v>22930</v>
      </c>
      <c r="M3077" s="11" t="s">
        <v>7520</v>
      </c>
      <c r="N3077" s="12" t="s">
        <v>22931</v>
      </c>
      <c r="O3077" s="12" t="s">
        <v>22932</v>
      </c>
    </row>
    <row r="3078" spans="1:15" ht="15" customHeight="1" x14ac:dyDescent="0.3">
      <c r="A3078" s="11" t="s">
        <v>219</v>
      </c>
      <c r="B3078" s="11" t="s">
        <v>220</v>
      </c>
      <c r="C3078" s="17">
        <v>14</v>
      </c>
      <c r="D3078" s="11" t="s">
        <v>977</v>
      </c>
      <c r="E3078" s="11" t="s">
        <v>22556</v>
      </c>
      <c r="F3078" s="11">
        <v>28762482</v>
      </c>
      <c r="G3078" s="11" t="s">
        <v>22933</v>
      </c>
      <c r="H3078" s="11" t="s">
        <v>22934</v>
      </c>
      <c r="I3078" s="11" t="s">
        <v>3374</v>
      </c>
      <c r="J3078" s="11" t="s">
        <v>22935</v>
      </c>
      <c r="K3078" s="11" t="s">
        <v>7337</v>
      </c>
      <c r="L3078" s="11" t="s">
        <v>22936</v>
      </c>
      <c r="M3078" s="11" t="s">
        <v>7339</v>
      </c>
      <c r="N3078" s="12" t="s">
        <v>22937</v>
      </c>
      <c r="O3078" s="12" t="s">
        <v>22938</v>
      </c>
    </row>
    <row r="3079" spans="1:15" ht="15" customHeight="1" x14ac:dyDescent="0.3">
      <c r="A3079" s="11" t="s">
        <v>219</v>
      </c>
      <c r="B3079" s="11" t="s">
        <v>220</v>
      </c>
      <c r="C3079" s="17">
        <v>14</v>
      </c>
      <c r="D3079" s="11" t="s">
        <v>977</v>
      </c>
      <c r="E3079" s="11" t="s">
        <v>22556</v>
      </c>
      <c r="F3079" s="11">
        <v>30141537</v>
      </c>
      <c r="G3079" s="11" t="s">
        <v>22939</v>
      </c>
      <c r="H3079" s="11" t="s">
        <v>22940</v>
      </c>
      <c r="I3079" s="11" t="s">
        <v>958</v>
      </c>
      <c r="J3079" s="11"/>
      <c r="K3079" s="11" t="s">
        <v>7337</v>
      </c>
      <c r="L3079" s="11" t="s">
        <v>22941</v>
      </c>
      <c r="M3079" s="11" t="s">
        <v>8313</v>
      </c>
      <c r="N3079" s="12" t="s">
        <v>22942</v>
      </c>
      <c r="O3079" s="12" t="s">
        <v>22943</v>
      </c>
    </row>
    <row r="3080" spans="1:15" ht="15" customHeight="1" x14ac:dyDescent="0.3">
      <c r="A3080" s="11" t="s">
        <v>219</v>
      </c>
      <c r="B3080" s="11" t="s">
        <v>220</v>
      </c>
      <c r="C3080" s="17">
        <v>14</v>
      </c>
      <c r="D3080" s="11" t="s">
        <v>977</v>
      </c>
      <c r="E3080" s="11" t="s">
        <v>22556</v>
      </c>
      <c r="F3080" s="11">
        <v>27943236</v>
      </c>
      <c r="G3080" s="11" t="s">
        <v>22944</v>
      </c>
      <c r="H3080" s="11" t="s">
        <v>22945</v>
      </c>
      <c r="I3080" s="11" t="s">
        <v>2620</v>
      </c>
      <c r="J3080" s="11" t="s">
        <v>12619</v>
      </c>
      <c r="K3080" s="11" t="s">
        <v>7337</v>
      </c>
      <c r="L3080" s="11" t="s">
        <v>22946</v>
      </c>
      <c r="M3080" s="11" t="s">
        <v>12017</v>
      </c>
      <c r="N3080" s="12" t="s">
        <v>22947</v>
      </c>
      <c r="O3080" s="12" t="s">
        <v>22948</v>
      </c>
    </row>
    <row r="3081" spans="1:15" ht="15" customHeight="1" x14ac:dyDescent="0.3">
      <c r="A3081" s="11" t="s">
        <v>219</v>
      </c>
      <c r="B3081" s="11" t="s">
        <v>220</v>
      </c>
      <c r="C3081" s="17">
        <v>14</v>
      </c>
      <c r="D3081" s="11" t="s">
        <v>977</v>
      </c>
      <c r="E3081" s="11" t="s">
        <v>22556</v>
      </c>
      <c r="F3081" s="11">
        <v>28674914</v>
      </c>
      <c r="G3081" s="11" t="s">
        <v>22728</v>
      </c>
      <c r="H3081" s="11" t="s">
        <v>22949</v>
      </c>
      <c r="I3081" s="11" t="s">
        <v>2620</v>
      </c>
      <c r="J3081" s="11" t="s">
        <v>22950</v>
      </c>
      <c r="K3081" s="11" t="s">
        <v>8279</v>
      </c>
      <c r="L3081" s="11" t="s">
        <v>22951</v>
      </c>
      <c r="M3081" s="11" t="s">
        <v>7350</v>
      </c>
      <c r="N3081" s="12" t="s">
        <v>22952</v>
      </c>
      <c r="O3081" s="12" t="s">
        <v>22953</v>
      </c>
    </row>
    <row r="3082" spans="1:15" ht="15" customHeight="1" x14ac:dyDescent="0.3">
      <c r="A3082" s="11" t="s">
        <v>219</v>
      </c>
      <c r="B3082" s="11" t="s">
        <v>220</v>
      </c>
      <c r="C3082" s="17">
        <v>14</v>
      </c>
      <c r="D3082" s="11" t="s">
        <v>977</v>
      </c>
      <c r="E3082" s="11" t="s">
        <v>22556</v>
      </c>
      <c r="F3082" s="11">
        <v>28386916</v>
      </c>
      <c r="G3082" s="11" t="s">
        <v>13567</v>
      </c>
      <c r="H3082" s="11" t="s">
        <v>13568</v>
      </c>
      <c r="I3082" s="11" t="s">
        <v>2620</v>
      </c>
      <c r="J3082" s="11" t="s">
        <v>13569</v>
      </c>
      <c r="K3082" s="11" t="s">
        <v>7337</v>
      </c>
      <c r="L3082" s="11" t="s">
        <v>13570</v>
      </c>
      <c r="M3082" s="11" t="s">
        <v>12226</v>
      </c>
      <c r="N3082" s="12" t="s">
        <v>13571</v>
      </c>
      <c r="O3082" s="12" t="s">
        <v>13572</v>
      </c>
    </row>
    <row r="3083" spans="1:15" ht="15" customHeight="1" x14ac:dyDescent="0.3">
      <c r="A3083" s="11" t="s">
        <v>219</v>
      </c>
      <c r="B3083" s="11" t="s">
        <v>220</v>
      </c>
      <c r="C3083" s="17">
        <v>14</v>
      </c>
      <c r="D3083" s="11" t="s">
        <v>977</v>
      </c>
      <c r="E3083" s="11" t="s">
        <v>22556</v>
      </c>
      <c r="F3083" s="11">
        <v>28370710</v>
      </c>
      <c r="G3083" s="11" t="s">
        <v>22954</v>
      </c>
      <c r="H3083" s="11" t="s">
        <v>22955</v>
      </c>
      <c r="I3083" s="11" t="s">
        <v>2624</v>
      </c>
      <c r="J3083" s="11" t="s">
        <v>22950</v>
      </c>
      <c r="K3083" s="11" t="s">
        <v>7485</v>
      </c>
      <c r="L3083" s="11" t="s">
        <v>22956</v>
      </c>
      <c r="M3083" s="11" t="s">
        <v>7373</v>
      </c>
      <c r="N3083" s="12" t="s">
        <v>22957</v>
      </c>
      <c r="O3083" s="12" t="s">
        <v>22958</v>
      </c>
    </row>
    <row r="3084" spans="1:15" ht="15" customHeight="1" x14ac:dyDescent="0.3">
      <c r="A3084" s="11" t="s">
        <v>219</v>
      </c>
      <c r="B3084" s="11" t="s">
        <v>220</v>
      </c>
      <c r="C3084" s="17">
        <v>14</v>
      </c>
      <c r="D3084" s="11" t="s">
        <v>977</v>
      </c>
      <c r="E3084" s="11" t="s">
        <v>22556</v>
      </c>
      <c r="F3084" s="11">
        <v>28762474</v>
      </c>
      <c r="G3084" s="11" t="s">
        <v>22959</v>
      </c>
      <c r="H3084" s="11" t="s">
        <v>22960</v>
      </c>
      <c r="I3084" s="11" t="s">
        <v>2628</v>
      </c>
      <c r="J3084" s="11" t="s">
        <v>12698</v>
      </c>
      <c r="K3084" s="11" t="s">
        <v>8860</v>
      </c>
      <c r="L3084" s="11" t="s">
        <v>22961</v>
      </c>
      <c r="M3084" s="11" t="s">
        <v>7350</v>
      </c>
      <c r="N3084" s="12" t="s">
        <v>22962</v>
      </c>
      <c r="O3084" s="12" t="s">
        <v>22963</v>
      </c>
    </row>
    <row r="3085" spans="1:15" ht="15" customHeight="1" x14ac:dyDescent="0.3">
      <c r="A3085" s="11" t="s">
        <v>219</v>
      </c>
      <c r="B3085" s="11" t="s">
        <v>220</v>
      </c>
      <c r="C3085" s="17">
        <v>14</v>
      </c>
      <c r="D3085" s="11" t="s">
        <v>977</v>
      </c>
      <c r="E3085" s="11" t="s">
        <v>22556</v>
      </c>
      <c r="F3085" s="11">
        <v>28652108</v>
      </c>
      <c r="G3085" s="11" t="s">
        <v>22964</v>
      </c>
      <c r="H3085" s="11" t="s">
        <v>22965</v>
      </c>
      <c r="I3085" s="11" t="s">
        <v>2628</v>
      </c>
      <c r="J3085" s="11" t="s">
        <v>22966</v>
      </c>
      <c r="K3085" s="11" t="s">
        <v>7412</v>
      </c>
      <c r="L3085" s="11" t="s">
        <v>22967</v>
      </c>
      <c r="M3085" s="11" t="s">
        <v>7373</v>
      </c>
      <c r="N3085" s="12" t="s">
        <v>22968</v>
      </c>
      <c r="O3085" s="12" t="s">
        <v>22969</v>
      </c>
    </row>
    <row r="3086" spans="1:15" ht="15" customHeight="1" x14ac:dyDescent="0.3">
      <c r="A3086" s="11" t="s">
        <v>219</v>
      </c>
      <c r="B3086" s="11" t="s">
        <v>220</v>
      </c>
      <c r="C3086" s="17">
        <v>14</v>
      </c>
      <c r="D3086" s="11" t="s">
        <v>977</v>
      </c>
      <c r="E3086" s="11" t="s">
        <v>22556</v>
      </c>
      <c r="F3086" s="11">
        <v>27995617</v>
      </c>
      <c r="G3086" s="11" t="s">
        <v>22970</v>
      </c>
      <c r="H3086" s="11" t="s">
        <v>22971</v>
      </c>
      <c r="I3086" s="11" t="s">
        <v>4313</v>
      </c>
      <c r="J3086" s="11" t="s">
        <v>14548</v>
      </c>
      <c r="K3086" s="11" t="s">
        <v>7337</v>
      </c>
      <c r="L3086" s="11" t="s">
        <v>22972</v>
      </c>
      <c r="M3086" s="11" t="s">
        <v>12226</v>
      </c>
      <c r="N3086" s="12" t="s">
        <v>22973</v>
      </c>
      <c r="O3086" s="12" t="s">
        <v>22974</v>
      </c>
    </row>
    <row r="3087" spans="1:15" ht="15" customHeight="1" x14ac:dyDescent="0.3">
      <c r="A3087" s="11" t="s">
        <v>219</v>
      </c>
      <c r="B3087" s="11" t="s">
        <v>220</v>
      </c>
      <c r="C3087" s="17">
        <v>14</v>
      </c>
      <c r="D3087" s="11" t="s">
        <v>977</v>
      </c>
      <c r="E3087" s="11" t="s">
        <v>22556</v>
      </c>
      <c r="F3087" s="11">
        <v>28164266</v>
      </c>
      <c r="G3087" s="11" t="s">
        <v>22975</v>
      </c>
      <c r="H3087" s="11" t="s">
        <v>22976</v>
      </c>
      <c r="I3087" s="11" t="s">
        <v>4313</v>
      </c>
      <c r="J3087" s="11" t="s">
        <v>22977</v>
      </c>
      <c r="K3087" s="11" t="s">
        <v>7337</v>
      </c>
      <c r="L3087" s="11" t="s">
        <v>22978</v>
      </c>
      <c r="M3087" s="11" t="s">
        <v>22979</v>
      </c>
      <c r="N3087" s="12" t="s">
        <v>22980</v>
      </c>
      <c r="O3087" s="12" t="s">
        <v>22981</v>
      </c>
    </row>
    <row r="3088" spans="1:15" ht="15" customHeight="1" x14ac:dyDescent="0.3">
      <c r="A3088" s="11" t="s">
        <v>219</v>
      </c>
      <c r="B3088" s="11" t="s">
        <v>220</v>
      </c>
      <c r="C3088" s="17">
        <v>14</v>
      </c>
      <c r="D3088" s="11" t="s">
        <v>977</v>
      </c>
      <c r="E3088" s="11" t="s">
        <v>22556</v>
      </c>
      <c r="F3088" s="11">
        <v>28415349</v>
      </c>
      <c r="G3088" s="11" t="s">
        <v>22982</v>
      </c>
      <c r="H3088" s="11" t="s">
        <v>22983</v>
      </c>
      <c r="I3088" s="11" t="s">
        <v>1775</v>
      </c>
      <c r="J3088" s="11" t="s">
        <v>13630</v>
      </c>
      <c r="K3088" s="11" t="s">
        <v>22984</v>
      </c>
      <c r="L3088" s="11" t="s">
        <v>22985</v>
      </c>
      <c r="M3088" s="11" t="s">
        <v>7339</v>
      </c>
      <c r="N3088" s="12" t="s">
        <v>22986</v>
      </c>
      <c r="O3088" s="12"/>
    </row>
    <row r="3089" spans="1:15" ht="15" customHeight="1" x14ac:dyDescent="0.3">
      <c r="A3089" s="11" t="s">
        <v>219</v>
      </c>
      <c r="B3089" s="11" t="s">
        <v>220</v>
      </c>
      <c r="C3089" s="17">
        <v>14</v>
      </c>
      <c r="D3089" s="11" t="s">
        <v>977</v>
      </c>
      <c r="E3089" s="11" t="s">
        <v>22556</v>
      </c>
      <c r="F3089" s="11">
        <v>28005279</v>
      </c>
      <c r="G3089" s="11" t="s">
        <v>22987</v>
      </c>
      <c r="H3089" s="11" t="s">
        <v>22988</v>
      </c>
      <c r="I3089" s="11" t="s">
        <v>1775</v>
      </c>
      <c r="J3089" s="11" t="s">
        <v>4955</v>
      </c>
      <c r="K3089" s="11" t="s">
        <v>7337</v>
      </c>
      <c r="L3089" s="11" t="s">
        <v>22989</v>
      </c>
      <c r="M3089" s="11" t="s">
        <v>12722</v>
      </c>
      <c r="N3089" s="12" t="s">
        <v>22990</v>
      </c>
      <c r="O3089" s="12" t="s">
        <v>22991</v>
      </c>
    </row>
    <row r="3090" spans="1:15" ht="15" customHeight="1" x14ac:dyDescent="0.3">
      <c r="A3090" s="11" t="s">
        <v>219</v>
      </c>
      <c r="B3090" s="11" t="s">
        <v>220</v>
      </c>
      <c r="C3090" s="17">
        <v>14</v>
      </c>
      <c r="D3090" s="11" t="s">
        <v>977</v>
      </c>
      <c r="E3090" s="11" t="s">
        <v>22556</v>
      </c>
      <c r="F3090" s="11">
        <v>27589678</v>
      </c>
      <c r="G3090" s="11" t="s">
        <v>22992</v>
      </c>
      <c r="H3090" s="11" t="s">
        <v>22993</v>
      </c>
      <c r="I3090" s="11" t="s">
        <v>2638</v>
      </c>
      <c r="J3090" s="11" t="s">
        <v>17204</v>
      </c>
      <c r="K3090" s="11" t="s">
        <v>7337</v>
      </c>
      <c r="L3090" s="11" t="s">
        <v>22994</v>
      </c>
      <c r="M3090" s="11" t="s">
        <v>7520</v>
      </c>
      <c r="N3090" s="12" t="s">
        <v>22995</v>
      </c>
      <c r="O3090" s="12" t="s">
        <v>22996</v>
      </c>
    </row>
    <row r="3091" spans="1:15" ht="15" customHeight="1" x14ac:dyDescent="0.3">
      <c r="A3091" s="11" t="s">
        <v>219</v>
      </c>
      <c r="B3091" s="11" t="s">
        <v>220</v>
      </c>
      <c r="C3091" s="17">
        <v>14</v>
      </c>
      <c r="D3091" s="11" t="s">
        <v>977</v>
      </c>
      <c r="E3091" s="11" t="s">
        <v>22556</v>
      </c>
      <c r="F3091" s="11">
        <v>28370534</v>
      </c>
      <c r="G3091" s="11" t="s">
        <v>22997</v>
      </c>
      <c r="H3091" s="11" t="s">
        <v>22998</v>
      </c>
      <c r="I3091" s="11" t="s">
        <v>2638</v>
      </c>
      <c r="J3091" s="11" t="s">
        <v>22999</v>
      </c>
      <c r="K3091" s="11" t="s">
        <v>7349</v>
      </c>
      <c r="L3091" s="11" t="s">
        <v>23000</v>
      </c>
      <c r="M3091" s="11" t="s">
        <v>7420</v>
      </c>
      <c r="N3091" s="12" t="s">
        <v>23001</v>
      </c>
      <c r="O3091" s="12" t="s">
        <v>23002</v>
      </c>
    </row>
    <row r="3092" spans="1:15" ht="15" customHeight="1" x14ac:dyDescent="0.3">
      <c r="A3092" s="11" t="s">
        <v>219</v>
      </c>
      <c r="B3092" s="11" t="s">
        <v>220</v>
      </c>
      <c r="C3092" s="17">
        <v>14</v>
      </c>
      <c r="D3092" s="11" t="s">
        <v>977</v>
      </c>
      <c r="E3092" s="11" t="s">
        <v>22556</v>
      </c>
      <c r="F3092" s="11">
        <v>29313926</v>
      </c>
      <c r="G3092" s="11" t="s">
        <v>22916</v>
      </c>
      <c r="H3092" s="11" t="s">
        <v>23003</v>
      </c>
      <c r="I3092" s="11" t="s">
        <v>2754</v>
      </c>
      <c r="J3092" s="11"/>
      <c r="K3092" s="11" t="s">
        <v>7337</v>
      </c>
      <c r="L3092" s="11" t="s">
        <v>23004</v>
      </c>
      <c r="M3092" s="11" t="s">
        <v>8313</v>
      </c>
      <c r="N3092" s="12" t="s">
        <v>23005</v>
      </c>
      <c r="O3092" s="12" t="s">
        <v>23006</v>
      </c>
    </row>
    <row r="3093" spans="1:15" ht="15" customHeight="1" x14ac:dyDescent="0.3">
      <c r="A3093" s="11" t="s">
        <v>219</v>
      </c>
      <c r="B3093" s="11" t="s">
        <v>220</v>
      </c>
      <c r="C3093" s="17">
        <v>14</v>
      </c>
      <c r="D3093" s="11" t="s">
        <v>977</v>
      </c>
      <c r="E3093" s="11" t="s">
        <v>22556</v>
      </c>
      <c r="F3093" s="11">
        <v>29469748</v>
      </c>
      <c r="G3093" s="11" t="s">
        <v>23007</v>
      </c>
      <c r="H3093" s="11" t="s">
        <v>23008</v>
      </c>
      <c r="I3093" s="11" t="s">
        <v>23009</v>
      </c>
      <c r="J3093" s="11" t="s">
        <v>23009</v>
      </c>
      <c r="K3093" s="11" t="s">
        <v>23010</v>
      </c>
      <c r="L3093" s="11" t="s">
        <v>23011</v>
      </c>
      <c r="M3093" s="11" t="s">
        <v>8756</v>
      </c>
      <c r="N3093" s="12" t="s">
        <v>23012</v>
      </c>
      <c r="O3093" s="12" t="s">
        <v>23013</v>
      </c>
    </row>
    <row r="3094" spans="1:15" ht="15" customHeight="1" x14ac:dyDescent="0.3">
      <c r="A3094" s="11" t="s">
        <v>219</v>
      </c>
      <c r="B3094" s="11" t="s">
        <v>220</v>
      </c>
      <c r="C3094" s="17">
        <v>14</v>
      </c>
      <c r="D3094" s="11" t="s">
        <v>977</v>
      </c>
      <c r="E3094" s="11" t="s">
        <v>22556</v>
      </c>
      <c r="F3094" s="11">
        <v>28833007</v>
      </c>
      <c r="G3094" s="11" t="s">
        <v>22916</v>
      </c>
      <c r="H3094" s="11" t="s">
        <v>23014</v>
      </c>
      <c r="I3094" s="11" t="s">
        <v>8131</v>
      </c>
      <c r="J3094" s="11"/>
      <c r="K3094" s="11" t="s">
        <v>7337</v>
      </c>
      <c r="L3094" s="11" t="s">
        <v>23015</v>
      </c>
      <c r="M3094" s="11" t="s">
        <v>8313</v>
      </c>
      <c r="N3094" s="12" t="s">
        <v>23016</v>
      </c>
      <c r="O3094" s="12" t="s">
        <v>23017</v>
      </c>
    </row>
    <row r="3095" spans="1:15" ht="15" customHeight="1" x14ac:dyDescent="0.3">
      <c r="A3095" s="11" t="s">
        <v>219</v>
      </c>
      <c r="B3095" s="11" t="s">
        <v>220</v>
      </c>
      <c r="C3095" s="17">
        <v>14</v>
      </c>
      <c r="D3095" s="11" t="s">
        <v>977</v>
      </c>
      <c r="E3095" s="11" t="s">
        <v>22556</v>
      </c>
      <c r="F3095" s="11">
        <v>27790753</v>
      </c>
      <c r="G3095" s="11" t="s">
        <v>23018</v>
      </c>
      <c r="H3095" s="11" t="s">
        <v>23019</v>
      </c>
      <c r="I3095" s="11" t="s">
        <v>1796</v>
      </c>
      <c r="J3095" s="11" t="s">
        <v>23020</v>
      </c>
      <c r="K3095" s="11" t="s">
        <v>7349</v>
      </c>
      <c r="L3095" s="11" t="s">
        <v>23021</v>
      </c>
      <c r="M3095" s="11" t="s">
        <v>7339</v>
      </c>
      <c r="N3095" s="12" t="s">
        <v>23022</v>
      </c>
      <c r="O3095" s="12" t="s">
        <v>23023</v>
      </c>
    </row>
    <row r="3096" spans="1:15" ht="15" customHeight="1" x14ac:dyDescent="0.3">
      <c r="A3096" s="11" t="s">
        <v>219</v>
      </c>
      <c r="B3096" s="11" t="s">
        <v>220</v>
      </c>
      <c r="C3096" s="17">
        <v>14</v>
      </c>
      <c r="D3096" s="11" t="s">
        <v>977</v>
      </c>
      <c r="E3096" s="11" t="s">
        <v>22556</v>
      </c>
      <c r="F3096" s="11">
        <v>26477484</v>
      </c>
      <c r="G3096" s="11" t="s">
        <v>23024</v>
      </c>
      <c r="H3096" s="11" t="s">
        <v>23025</v>
      </c>
      <c r="I3096" s="11" t="s">
        <v>1796</v>
      </c>
      <c r="J3096" s="11" t="s">
        <v>23026</v>
      </c>
      <c r="K3096" s="11" t="s">
        <v>23027</v>
      </c>
      <c r="L3096" s="11" t="s">
        <v>23028</v>
      </c>
      <c r="M3096" s="11" t="s">
        <v>7339</v>
      </c>
      <c r="N3096" s="12" t="s">
        <v>23029</v>
      </c>
      <c r="O3096" s="12" t="s">
        <v>23030</v>
      </c>
    </row>
    <row r="3097" spans="1:15" ht="15" customHeight="1" x14ac:dyDescent="0.3">
      <c r="A3097" s="11" t="s">
        <v>219</v>
      </c>
      <c r="B3097" s="11" t="s">
        <v>220</v>
      </c>
      <c r="C3097" s="17">
        <v>14</v>
      </c>
      <c r="D3097" s="11" t="s">
        <v>977</v>
      </c>
      <c r="E3097" s="11" t="s">
        <v>22556</v>
      </c>
      <c r="F3097" s="11">
        <v>28869956</v>
      </c>
      <c r="G3097" s="11" t="s">
        <v>23031</v>
      </c>
      <c r="H3097" s="11" t="s">
        <v>23032</v>
      </c>
      <c r="I3097" s="11" t="s">
        <v>1050</v>
      </c>
      <c r="J3097" s="11" t="s">
        <v>23033</v>
      </c>
      <c r="K3097" s="11" t="s">
        <v>8975</v>
      </c>
      <c r="L3097" s="11" t="s">
        <v>23034</v>
      </c>
      <c r="M3097" s="11" t="s">
        <v>7339</v>
      </c>
      <c r="N3097" s="12" t="s">
        <v>23035</v>
      </c>
      <c r="O3097" s="12" t="s">
        <v>23036</v>
      </c>
    </row>
    <row r="3098" spans="1:15" ht="15" customHeight="1" x14ac:dyDescent="0.3">
      <c r="A3098" s="11" t="s">
        <v>219</v>
      </c>
      <c r="B3098" s="11" t="s">
        <v>220</v>
      </c>
      <c r="C3098" s="17">
        <v>14</v>
      </c>
      <c r="D3098" s="11" t="s">
        <v>977</v>
      </c>
      <c r="E3098" s="11" t="s">
        <v>22556</v>
      </c>
      <c r="F3098" s="11">
        <v>27990211</v>
      </c>
      <c r="G3098" s="11" t="s">
        <v>23037</v>
      </c>
      <c r="H3098" s="11" t="s">
        <v>23038</v>
      </c>
      <c r="I3098" s="11" t="s">
        <v>2290</v>
      </c>
      <c r="J3098" s="11" t="s">
        <v>23039</v>
      </c>
      <c r="K3098" s="11" t="s">
        <v>23040</v>
      </c>
      <c r="L3098" s="11" t="s">
        <v>23041</v>
      </c>
      <c r="M3098" s="11" t="s">
        <v>7339</v>
      </c>
      <c r="N3098" s="12" t="s">
        <v>23042</v>
      </c>
      <c r="O3098" s="12" t="s">
        <v>23043</v>
      </c>
    </row>
    <row r="3099" spans="1:15" ht="15" customHeight="1" x14ac:dyDescent="0.3">
      <c r="A3099" s="11" t="s">
        <v>219</v>
      </c>
      <c r="B3099" s="11" t="s">
        <v>220</v>
      </c>
      <c r="C3099" s="17">
        <v>14</v>
      </c>
      <c r="D3099" s="11" t="s">
        <v>977</v>
      </c>
      <c r="E3099" s="11" t="s">
        <v>22556</v>
      </c>
      <c r="F3099" s="11">
        <v>27790674</v>
      </c>
      <c r="G3099" s="11" t="s">
        <v>22916</v>
      </c>
      <c r="H3099" s="11" t="s">
        <v>23044</v>
      </c>
      <c r="I3099" s="11" t="s">
        <v>2290</v>
      </c>
      <c r="J3099" s="11"/>
      <c r="K3099" s="11" t="s">
        <v>7337</v>
      </c>
      <c r="L3099" s="11" t="s">
        <v>23045</v>
      </c>
      <c r="M3099" s="11" t="s">
        <v>8313</v>
      </c>
      <c r="N3099" s="12" t="s">
        <v>23046</v>
      </c>
      <c r="O3099" s="12" t="s">
        <v>23047</v>
      </c>
    </row>
    <row r="3100" spans="1:15" ht="15" customHeight="1" x14ac:dyDescent="0.3">
      <c r="A3100" s="11" t="s">
        <v>219</v>
      </c>
      <c r="B3100" s="11" t="s">
        <v>220</v>
      </c>
      <c r="C3100" s="17">
        <v>14</v>
      </c>
      <c r="D3100" s="11" t="s">
        <v>977</v>
      </c>
      <c r="E3100" s="11" t="s">
        <v>22556</v>
      </c>
      <c r="F3100" s="11">
        <v>27040879</v>
      </c>
      <c r="G3100" s="11" t="s">
        <v>23048</v>
      </c>
      <c r="H3100" s="11" t="s">
        <v>23049</v>
      </c>
      <c r="I3100" s="11" t="s">
        <v>1804</v>
      </c>
      <c r="J3100" s="11"/>
      <c r="K3100" s="11" t="s">
        <v>10913</v>
      </c>
      <c r="L3100" s="11" t="s">
        <v>23050</v>
      </c>
      <c r="M3100" s="11" t="s">
        <v>8756</v>
      </c>
      <c r="N3100" s="12" t="s">
        <v>23051</v>
      </c>
      <c r="O3100" s="12" t="s">
        <v>23052</v>
      </c>
    </row>
    <row r="3101" spans="1:15" ht="15" customHeight="1" x14ac:dyDescent="0.3">
      <c r="A3101" s="11" t="s">
        <v>219</v>
      </c>
      <c r="B3101" s="11" t="s">
        <v>220</v>
      </c>
      <c r="C3101" s="17">
        <v>14</v>
      </c>
      <c r="D3101" s="11" t="s">
        <v>977</v>
      </c>
      <c r="E3101" s="11" t="s">
        <v>22556</v>
      </c>
      <c r="F3101" s="11">
        <v>27015459</v>
      </c>
      <c r="G3101" s="11" t="s">
        <v>23053</v>
      </c>
      <c r="H3101" s="11" t="s">
        <v>23054</v>
      </c>
      <c r="I3101" s="11" t="s">
        <v>2294</v>
      </c>
      <c r="J3101" s="11" t="s">
        <v>23055</v>
      </c>
      <c r="K3101" s="11" t="s">
        <v>7412</v>
      </c>
      <c r="L3101" s="11" t="s">
        <v>23056</v>
      </c>
      <c r="M3101" s="11" t="s">
        <v>7414</v>
      </c>
      <c r="N3101" s="12" t="s">
        <v>23057</v>
      </c>
      <c r="O3101" s="12" t="s">
        <v>23058</v>
      </c>
    </row>
    <row r="3102" spans="1:15" ht="15" customHeight="1" x14ac:dyDescent="0.3">
      <c r="A3102" s="11" t="s">
        <v>219</v>
      </c>
      <c r="B3102" s="11" t="s">
        <v>220</v>
      </c>
      <c r="C3102" s="17">
        <v>14</v>
      </c>
      <c r="D3102" s="11" t="s">
        <v>977</v>
      </c>
      <c r="E3102" s="11" t="s">
        <v>22556</v>
      </c>
      <c r="F3102" s="11">
        <v>26969587</v>
      </c>
      <c r="G3102" s="11" t="s">
        <v>23059</v>
      </c>
      <c r="H3102" s="11" t="s">
        <v>23060</v>
      </c>
      <c r="I3102" s="11" t="s">
        <v>2778</v>
      </c>
      <c r="J3102" s="11" t="s">
        <v>23061</v>
      </c>
      <c r="K3102" s="11" t="s">
        <v>7349</v>
      </c>
      <c r="L3102" s="11" t="s">
        <v>23062</v>
      </c>
      <c r="M3102" s="11" t="s">
        <v>7350</v>
      </c>
      <c r="N3102" s="12" t="s">
        <v>23063</v>
      </c>
      <c r="O3102" s="12" t="s">
        <v>23064</v>
      </c>
    </row>
    <row r="3103" spans="1:15" ht="15" customHeight="1" x14ac:dyDescent="0.3">
      <c r="A3103" s="11" t="s">
        <v>219</v>
      </c>
      <c r="B3103" s="11" t="s">
        <v>220</v>
      </c>
      <c r="C3103" s="17">
        <v>14</v>
      </c>
      <c r="D3103" s="11" t="s">
        <v>977</v>
      </c>
      <c r="E3103" s="11" t="s">
        <v>22556</v>
      </c>
      <c r="F3103" s="11">
        <v>26447167</v>
      </c>
      <c r="G3103" s="11" t="s">
        <v>23065</v>
      </c>
      <c r="H3103" s="11" t="s">
        <v>23066</v>
      </c>
      <c r="I3103" s="11" t="s">
        <v>763</v>
      </c>
      <c r="J3103" s="11" t="s">
        <v>20880</v>
      </c>
      <c r="K3103" s="11" t="s">
        <v>8446</v>
      </c>
      <c r="L3103" s="11" t="s">
        <v>23067</v>
      </c>
      <c r="M3103" s="11" t="s">
        <v>7373</v>
      </c>
      <c r="N3103" s="12" t="s">
        <v>23068</v>
      </c>
      <c r="O3103" s="12" t="s">
        <v>23069</v>
      </c>
    </row>
    <row r="3104" spans="1:15" ht="15" customHeight="1" x14ac:dyDescent="0.3">
      <c r="A3104" s="11" t="s">
        <v>219</v>
      </c>
      <c r="B3104" s="11" t="s">
        <v>220</v>
      </c>
      <c r="C3104" s="17">
        <v>14</v>
      </c>
      <c r="D3104" s="11" t="s">
        <v>977</v>
      </c>
      <c r="E3104" s="11" t="s">
        <v>22556</v>
      </c>
      <c r="F3104" s="11">
        <v>25086107</v>
      </c>
      <c r="G3104" s="11" t="s">
        <v>23070</v>
      </c>
      <c r="H3104" s="11" t="s">
        <v>23071</v>
      </c>
      <c r="I3104" s="11" t="s">
        <v>1813</v>
      </c>
      <c r="J3104" s="11" t="s">
        <v>23072</v>
      </c>
      <c r="K3104" s="11" t="s">
        <v>17843</v>
      </c>
      <c r="L3104" s="11" t="s">
        <v>23073</v>
      </c>
      <c r="M3104" s="11" t="s">
        <v>7373</v>
      </c>
      <c r="N3104" s="12" t="s">
        <v>23074</v>
      </c>
      <c r="O3104" s="12" t="s">
        <v>23075</v>
      </c>
    </row>
    <row r="3105" spans="1:15" ht="15" customHeight="1" x14ac:dyDescent="0.3">
      <c r="A3105" s="11" t="s">
        <v>219</v>
      </c>
      <c r="B3105" s="11" t="s">
        <v>220</v>
      </c>
      <c r="C3105" s="17">
        <v>14</v>
      </c>
      <c r="D3105" s="11" t="s">
        <v>977</v>
      </c>
      <c r="E3105" s="11" t="s">
        <v>22556</v>
      </c>
      <c r="F3105" s="11">
        <v>25495166</v>
      </c>
      <c r="G3105" s="11" t="s">
        <v>23076</v>
      </c>
      <c r="H3105" s="11" t="s">
        <v>23077</v>
      </c>
      <c r="I3105" s="11" t="s">
        <v>1818</v>
      </c>
      <c r="J3105" s="11" t="s">
        <v>8366</v>
      </c>
      <c r="K3105" s="11" t="s">
        <v>7337</v>
      </c>
      <c r="L3105" s="11" t="s">
        <v>23078</v>
      </c>
      <c r="M3105" s="11" t="s">
        <v>7520</v>
      </c>
      <c r="N3105" s="12" t="s">
        <v>23079</v>
      </c>
      <c r="O3105" s="12" t="s">
        <v>23080</v>
      </c>
    </row>
    <row r="3106" spans="1:15" ht="15" customHeight="1" x14ac:dyDescent="0.3">
      <c r="A3106" s="11" t="s">
        <v>219</v>
      </c>
      <c r="B3106" s="11" t="s">
        <v>220</v>
      </c>
      <c r="C3106" s="17">
        <v>14</v>
      </c>
      <c r="D3106" s="11" t="s">
        <v>977</v>
      </c>
      <c r="E3106" s="11" t="s">
        <v>22556</v>
      </c>
      <c r="F3106" s="11">
        <v>25824273</v>
      </c>
      <c r="G3106" s="11" t="s">
        <v>23081</v>
      </c>
      <c r="H3106" s="11" t="s">
        <v>23082</v>
      </c>
      <c r="I3106" s="11" t="s">
        <v>1818</v>
      </c>
      <c r="J3106" s="11" t="s">
        <v>23083</v>
      </c>
      <c r="K3106" s="11" t="s">
        <v>7754</v>
      </c>
      <c r="L3106" s="11" t="s">
        <v>23084</v>
      </c>
      <c r="M3106" s="11" t="s">
        <v>12226</v>
      </c>
      <c r="N3106" s="12" t="s">
        <v>23085</v>
      </c>
      <c r="O3106" s="12" t="s">
        <v>23086</v>
      </c>
    </row>
    <row r="3107" spans="1:15" ht="15" customHeight="1" x14ac:dyDescent="0.3">
      <c r="A3107" s="11" t="s">
        <v>219</v>
      </c>
      <c r="B3107" s="11" t="s">
        <v>220</v>
      </c>
      <c r="C3107" s="17">
        <v>14</v>
      </c>
      <c r="D3107" s="11" t="s">
        <v>977</v>
      </c>
      <c r="E3107" s="11" t="s">
        <v>22556</v>
      </c>
      <c r="F3107" s="11">
        <v>26172484</v>
      </c>
      <c r="G3107" s="11" t="s">
        <v>23087</v>
      </c>
      <c r="H3107" s="11" t="s">
        <v>23088</v>
      </c>
      <c r="I3107" s="11" t="s">
        <v>1329</v>
      </c>
      <c r="J3107" s="11"/>
      <c r="K3107" s="11" t="s">
        <v>10668</v>
      </c>
      <c r="L3107" s="11" t="s">
        <v>23089</v>
      </c>
      <c r="M3107" s="11" t="s">
        <v>7339</v>
      </c>
      <c r="N3107" s="12" t="s">
        <v>23090</v>
      </c>
      <c r="O3107" s="12" t="s">
        <v>23091</v>
      </c>
    </row>
    <row r="3108" spans="1:15" ht="15" customHeight="1" x14ac:dyDescent="0.3">
      <c r="A3108" s="11" t="s">
        <v>219</v>
      </c>
      <c r="B3108" s="11" t="s">
        <v>220</v>
      </c>
      <c r="C3108" s="17">
        <v>14</v>
      </c>
      <c r="D3108" s="11" t="s">
        <v>977</v>
      </c>
      <c r="E3108" s="11" t="s">
        <v>22556</v>
      </c>
      <c r="F3108" s="11">
        <v>25412782</v>
      </c>
      <c r="G3108" s="11" t="s">
        <v>23092</v>
      </c>
      <c r="H3108" s="11" t="s">
        <v>23093</v>
      </c>
      <c r="I3108" s="11" t="s">
        <v>1829</v>
      </c>
      <c r="J3108" s="11"/>
      <c r="K3108" s="11" t="s">
        <v>7653</v>
      </c>
      <c r="L3108" s="11" t="s">
        <v>23094</v>
      </c>
      <c r="M3108" s="11" t="s">
        <v>7734</v>
      </c>
      <c r="N3108" s="12" t="s">
        <v>23095</v>
      </c>
      <c r="O3108" s="12" t="s">
        <v>23096</v>
      </c>
    </row>
    <row r="3109" spans="1:15" ht="15" customHeight="1" x14ac:dyDescent="0.3">
      <c r="A3109" s="11" t="s">
        <v>219</v>
      </c>
      <c r="B3109" s="11" t="s">
        <v>220</v>
      </c>
      <c r="C3109" s="17">
        <v>14</v>
      </c>
      <c r="D3109" s="11" t="s">
        <v>977</v>
      </c>
      <c r="E3109" s="11" t="s">
        <v>22556</v>
      </c>
      <c r="F3109" s="11">
        <v>26643186</v>
      </c>
      <c r="G3109" s="11" t="s">
        <v>23097</v>
      </c>
      <c r="H3109" s="11" t="s">
        <v>23098</v>
      </c>
      <c r="I3109" s="11" t="s">
        <v>21069</v>
      </c>
      <c r="J3109" s="11" t="s">
        <v>21069</v>
      </c>
      <c r="K3109" s="11" t="s">
        <v>11928</v>
      </c>
      <c r="L3109" s="11" t="s">
        <v>23099</v>
      </c>
      <c r="M3109" s="11" t="s">
        <v>8756</v>
      </c>
      <c r="N3109" s="12" t="s">
        <v>23100</v>
      </c>
      <c r="O3109" s="12" t="s">
        <v>23101</v>
      </c>
    </row>
    <row r="3110" spans="1:15" ht="15" customHeight="1" x14ac:dyDescent="0.3">
      <c r="A3110" s="11" t="s">
        <v>219</v>
      </c>
      <c r="B3110" s="11" t="s">
        <v>220</v>
      </c>
      <c r="C3110" s="17">
        <v>14</v>
      </c>
      <c r="D3110" s="11" t="s">
        <v>977</v>
      </c>
      <c r="E3110" s="11" t="s">
        <v>22556</v>
      </c>
      <c r="F3110" s="11">
        <v>26198191</v>
      </c>
      <c r="G3110" s="11" t="s">
        <v>23102</v>
      </c>
      <c r="H3110" s="11" t="s">
        <v>23103</v>
      </c>
      <c r="I3110" s="11" t="s">
        <v>1330</v>
      </c>
      <c r="J3110" s="11" t="s">
        <v>8401</v>
      </c>
      <c r="K3110" s="11" t="s">
        <v>7337</v>
      </c>
      <c r="L3110" s="11" t="s">
        <v>23104</v>
      </c>
      <c r="M3110" s="11" t="s">
        <v>23105</v>
      </c>
      <c r="N3110" s="12" t="s">
        <v>23106</v>
      </c>
      <c r="O3110" s="12" t="s">
        <v>23107</v>
      </c>
    </row>
    <row r="3111" spans="1:15" ht="15" customHeight="1" x14ac:dyDescent="0.3">
      <c r="A3111" s="11" t="s">
        <v>219</v>
      </c>
      <c r="B3111" s="11" t="s">
        <v>220</v>
      </c>
      <c r="C3111" s="17">
        <v>14</v>
      </c>
      <c r="D3111" s="11" t="s">
        <v>977</v>
      </c>
      <c r="E3111" s="11" t="s">
        <v>22556</v>
      </c>
      <c r="F3111" s="11">
        <v>26282467</v>
      </c>
      <c r="G3111" s="11" t="s">
        <v>23108</v>
      </c>
      <c r="H3111" s="11" t="s">
        <v>23109</v>
      </c>
      <c r="I3111" s="11" t="s">
        <v>1330</v>
      </c>
      <c r="J3111" s="11" t="s">
        <v>20949</v>
      </c>
      <c r="K3111" s="11" t="s">
        <v>7337</v>
      </c>
      <c r="L3111" s="11" t="s">
        <v>23110</v>
      </c>
      <c r="M3111" s="11" t="s">
        <v>7339</v>
      </c>
      <c r="N3111" s="12" t="s">
        <v>23111</v>
      </c>
      <c r="O3111" s="12" t="s">
        <v>23112</v>
      </c>
    </row>
    <row r="3112" spans="1:15" ht="15" customHeight="1" x14ac:dyDescent="0.3">
      <c r="A3112" s="11" t="s">
        <v>219</v>
      </c>
      <c r="B3112" s="11" t="s">
        <v>220</v>
      </c>
      <c r="C3112" s="17">
        <v>14</v>
      </c>
      <c r="D3112" s="11" t="s">
        <v>977</v>
      </c>
      <c r="E3112" s="11" t="s">
        <v>22556</v>
      </c>
      <c r="F3112" s="11">
        <v>25708371</v>
      </c>
      <c r="G3112" s="11" t="s">
        <v>23113</v>
      </c>
      <c r="H3112" s="11" t="s">
        <v>23114</v>
      </c>
      <c r="I3112" s="11" t="s">
        <v>4185</v>
      </c>
      <c r="J3112" s="11"/>
      <c r="K3112" s="11" t="s">
        <v>7784</v>
      </c>
      <c r="L3112" s="11" t="s">
        <v>23115</v>
      </c>
      <c r="M3112" s="11" t="s">
        <v>7350</v>
      </c>
      <c r="N3112" s="12" t="s">
        <v>23116</v>
      </c>
      <c r="O3112" s="12" t="s">
        <v>23117</v>
      </c>
    </row>
    <row r="3113" spans="1:15" ht="15" customHeight="1" x14ac:dyDescent="0.3">
      <c r="A3113" s="11" t="s">
        <v>219</v>
      </c>
      <c r="B3113" s="11" t="s">
        <v>220</v>
      </c>
      <c r="C3113" s="17">
        <v>14</v>
      </c>
      <c r="D3113" s="11" t="s">
        <v>977</v>
      </c>
      <c r="E3113" s="11" t="s">
        <v>22556</v>
      </c>
      <c r="F3113" s="11">
        <v>25154439</v>
      </c>
      <c r="G3113" s="11" t="s">
        <v>23118</v>
      </c>
      <c r="H3113" s="11" t="s">
        <v>23119</v>
      </c>
      <c r="I3113" s="11" t="s">
        <v>2315</v>
      </c>
      <c r="J3113" s="11" t="s">
        <v>23120</v>
      </c>
      <c r="K3113" s="11" t="s">
        <v>7561</v>
      </c>
      <c r="L3113" s="11" t="s">
        <v>23121</v>
      </c>
      <c r="M3113" s="11" t="s">
        <v>8615</v>
      </c>
      <c r="N3113" s="12" t="s">
        <v>23122</v>
      </c>
      <c r="O3113" s="12" t="s">
        <v>23123</v>
      </c>
    </row>
    <row r="3114" spans="1:15" ht="15" customHeight="1" x14ac:dyDescent="0.3">
      <c r="A3114" s="11" t="s">
        <v>219</v>
      </c>
      <c r="B3114" s="11" t="s">
        <v>220</v>
      </c>
      <c r="C3114" s="17">
        <v>14</v>
      </c>
      <c r="D3114" s="11" t="s">
        <v>977</v>
      </c>
      <c r="E3114" s="11" t="s">
        <v>22556</v>
      </c>
      <c r="F3114" s="11">
        <v>24961484</v>
      </c>
      <c r="G3114" s="11" t="s">
        <v>23124</v>
      </c>
      <c r="H3114" s="11" t="s">
        <v>23125</v>
      </c>
      <c r="I3114" s="11" t="s">
        <v>2315</v>
      </c>
      <c r="J3114" s="11" t="s">
        <v>23126</v>
      </c>
      <c r="K3114" s="11" t="s">
        <v>8860</v>
      </c>
      <c r="L3114" s="11" t="s">
        <v>23127</v>
      </c>
      <c r="M3114" s="11" t="s">
        <v>7350</v>
      </c>
      <c r="N3114" s="12" t="s">
        <v>23128</v>
      </c>
      <c r="O3114" s="12" t="s">
        <v>23129</v>
      </c>
    </row>
    <row r="3115" spans="1:15" ht="15" customHeight="1" x14ac:dyDescent="0.3">
      <c r="A3115" s="11" t="s">
        <v>219</v>
      </c>
      <c r="B3115" s="11" t="s">
        <v>220</v>
      </c>
      <c r="C3115" s="17">
        <v>14</v>
      </c>
      <c r="D3115" s="11" t="s">
        <v>977</v>
      </c>
      <c r="E3115" s="11" t="s">
        <v>22556</v>
      </c>
      <c r="F3115" s="11">
        <v>24791904</v>
      </c>
      <c r="G3115" s="11" t="s">
        <v>8506</v>
      </c>
      <c r="H3115" s="11" t="s">
        <v>8507</v>
      </c>
      <c r="I3115" s="11" t="s">
        <v>8508</v>
      </c>
      <c r="J3115" s="11"/>
      <c r="K3115" s="11" t="s">
        <v>8509</v>
      </c>
      <c r="L3115" s="11" t="s">
        <v>8510</v>
      </c>
      <c r="M3115" s="11" t="s">
        <v>7389</v>
      </c>
      <c r="N3115" s="12" t="s">
        <v>8511</v>
      </c>
      <c r="O3115" s="12" t="s">
        <v>8512</v>
      </c>
    </row>
    <row r="3116" spans="1:15" ht="15" customHeight="1" x14ac:dyDescent="0.3">
      <c r="A3116" s="11" t="s">
        <v>219</v>
      </c>
      <c r="B3116" s="11" t="s">
        <v>220</v>
      </c>
      <c r="C3116" s="17">
        <v>14</v>
      </c>
      <c r="D3116" s="11" t="s">
        <v>977</v>
      </c>
      <c r="E3116" s="11" t="s">
        <v>22556</v>
      </c>
      <c r="F3116" s="11">
        <v>24752135</v>
      </c>
      <c r="G3116" s="11" t="s">
        <v>23130</v>
      </c>
      <c r="H3116" s="11" t="s">
        <v>23131</v>
      </c>
      <c r="I3116" s="11" t="s">
        <v>2800</v>
      </c>
      <c r="J3116" s="11"/>
      <c r="K3116" s="11" t="s">
        <v>7590</v>
      </c>
      <c r="L3116" s="11" t="s">
        <v>23132</v>
      </c>
      <c r="M3116" s="11" t="s">
        <v>7734</v>
      </c>
      <c r="N3116" s="12" t="s">
        <v>23133</v>
      </c>
      <c r="O3116" s="12" t="s">
        <v>23134</v>
      </c>
    </row>
    <row r="3117" spans="1:15" ht="15" customHeight="1" x14ac:dyDescent="0.3">
      <c r="A3117" s="11" t="s">
        <v>219</v>
      </c>
      <c r="B3117" s="11" t="s">
        <v>220</v>
      </c>
      <c r="C3117" s="17">
        <v>14</v>
      </c>
      <c r="D3117" s="11" t="s">
        <v>977</v>
      </c>
      <c r="E3117" s="11" t="s">
        <v>22556</v>
      </c>
      <c r="F3117" s="11">
        <v>23909874</v>
      </c>
      <c r="G3117" s="11" t="s">
        <v>23135</v>
      </c>
      <c r="H3117" s="11" t="s">
        <v>23136</v>
      </c>
      <c r="I3117" s="11" t="s">
        <v>3431</v>
      </c>
      <c r="J3117" s="11" t="s">
        <v>5141</v>
      </c>
      <c r="K3117" s="11" t="s">
        <v>7349</v>
      </c>
      <c r="L3117" s="11" t="s">
        <v>23137</v>
      </c>
      <c r="M3117" s="11" t="s">
        <v>7339</v>
      </c>
      <c r="N3117" s="12" t="s">
        <v>23138</v>
      </c>
      <c r="O3117" s="12" t="s">
        <v>23139</v>
      </c>
    </row>
    <row r="3118" spans="1:15" ht="15" customHeight="1" x14ac:dyDescent="0.3">
      <c r="A3118" s="11" t="s">
        <v>219</v>
      </c>
      <c r="B3118" s="11" t="s">
        <v>220</v>
      </c>
      <c r="C3118" s="17">
        <v>14</v>
      </c>
      <c r="D3118" s="11" t="s">
        <v>977</v>
      </c>
      <c r="E3118" s="11" t="s">
        <v>22556</v>
      </c>
      <c r="F3118" s="11">
        <v>24593276</v>
      </c>
      <c r="G3118" s="11" t="s">
        <v>23140</v>
      </c>
      <c r="H3118" s="11" t="s">
        <v>23141</v>
      </c>
      <c r="I3118" s="11" t="s">
        <v>4226</v>
      </c>
      <c r="J3118" s="11"/>
      <c r="K3118" s="11" t="s">
        <v>7337</v>
      </c>
      <c r="L3118" s="11" t="s">
        <v>23142</v>
      </c>
      <c r="M3118" s="11" t="s">
        <v>7520</v>
      </c>
      <c r="N3118" s="12" t="s">
        <v>23143</v>
      </c>
      <c r="O3118" s="12" t="s">
        <v>23144</v>
      </c>
    </row>
    <row r="3119" spans="1:15" ht="15" customHeight="1" x14ac:dyDescent="0.3">
      <c r="A3119" s="11" t="s">
        <v>219</v>
      </c>
      <c r="B3119" s="11" t="s">
        <v>220</v>
      </c>
      <c r="C3119" s="17">
        <v>14</v>
      </c>
      <c r="D3119" s="11" t="s">
        <v>977</v>
      </c>
      <c r="E3119" s="11" t="s">
        <v>22556</v>
      </c>
      <c r="F3119" s="11">
        <v>24758522</v>
      </c>
      <c r="G3119" s="11" t="s">
        <v>23145</v>
      </c>
      <c r="H3119" s="11" t="s">
        <v>23146</v>
      </c>
      <c r="I3119" s="11" t="s">
        <v>4226</v>
      </c>
      <c r="J3119" s="11" t="s">
        <v>11949</v>
      </c>
      <c r="K3119" s="11" t="s">
        <v>7561</v>
      </c>
      <c r="L3119" s="11" t="s">
        <v>23147</v>
      </c>
      <c r="M3119" s="11" t="s">
        <v>7373</v>
      </c>
      <c r="N3119" s="12" t="s">
        <v>23148</v>
      </c>
      <c r="O3119" s="12" t="s">
        <v>23149</v>
      </c>
    </row>
    <row r="3120" spans="1:15" ht="15" customHeight="1" x14ac:dyDescent="0.3">
      <c r="A3120" s="11" t="s">
        <v>219</v>
      </c>
      <c r="B3120" s="11" t="s">
        <v>220</v>
      </c>
      <c r="C3120" s="17">
        <v>14</v>
      </c>
      <c r="D3120" s="11" t="s">
        <v>977</v>
      </c>
      <c r="E3120" s="11" t="s">
        <v>22556</v>
      </c>
      <c r="F3120" s="11">
        <v>24882851</v>
      </c>
      <c r="G3120" s="11" t="s">
        <v>23150</v>
      </c>
      <c r="H3120" s="11" t="s">
        <v>23151</v>
      </c>
      <c r="I3120" s="11" t="s">
        <v>4226</v>
      </c>
      <c r="J3120" s="11"/>
      <c r="K3120" s="11" t="s">
        <v>8669</v>
      </c>
      <c r="L3120" s="11" t="s">
        <v>23152</v>
      </c>
      <c r="M3120" s="11" t="s">
        <v>7373</v>
      </c>
      <c r="N3120" s="12" t="s">
        <v>23153</v>
      </c>
      <c r="O3120" s="12" t="s">
        <v>23154</v>
      </c>
    </row>
    <row r="3121" spans="1:15" ht="15" customHeight="1" x14ac:dyDescent="0.3">
      <c r="A3121" s="11" t="s">
        <v>219</v>
      </c>
      <c r="B3121" s="11" t="s">
        <v>220</v>
      </c>
      <c r="C3121" s="17">
        <v>14</v>
      </c>
      <c r="D3121" s="11" t="s">
        <v>977</v>
      </c>
      <c r="E3121" s="11" t="s">
        <v>22556</v>
      </c>
      <c r="F3121" s="11">
        <v>24330353</v>
      </c>
      <c r="G3121" s="11" t="s">
        <v>23155</v>
      </c>
      <c r="H3121" s="11" t="s">
        <v>23156</v>
      </c>
      <c r="I3121" s="11" t="s">
        <v>766</v>
      </c>
      <c r="J3121" s="11"/>
      <c r="K3121" s="11" t="s">
        <v>7485</v>
      </c>
      <c r="L3121" s="11" t="s">
        <v>23157</v>
      </c>
      <c r="M3121" s="11" t="s">
        <v>7373</v>
      </c>
      <c r="N3121" s="12" t="s">
        <v>23158</v>
      </c>
      <c r="O3121" s="12" t="s">
        <v>23159</v>
      </c>
    </row>
    <row r="3122" spans="1:15" ht="15" customHeight="1" x14ac:dyDescent="0.3">
      <c r="A3122" s="11" t="s">
        <v>219</v>
      </c>
      <c r="B3122" s="11" t="s">
        <v>220</v>
      </c>
      <c r="C3122" s="17">
        <v>14</v>
      </c>
      <c r="D3122" s="11" t="s">
        <v>977</v>
      </c>
      <c r="E3122" s="11" t="s">
        <v>22556</v>
      </c>
      <c r="F3122" s="11">
        <v>24372444</v>
      </c>
      <c r="G3122" s="11" t="s">
        <v>13716</v>
      </c>
      <c r="H3122" s="11" t="s">
        <v>13717</v>
      </c>
      <c r="I3122" s="11" t="s">
        <v>766</v>
      </c>
      <c r="J3122" s="11" t="s">
        <v>13718</v>
      </c>
      <c r="K3122" s="11" t="s">
        <v>8293</v>
      </c>
      <c r="L3122" s="11" t="s">
        <v>13719</v>
      </c>
      <c r="M3122" s="11" t="s">
        <v>8626</v>
      </c>
      <c r="N3122" s="12" t="s">
        <v>13720</v>
      </c>
      <c r="O3122" s="12" t="s">
        <v>13721</v>
      </c>
    </row>
    <row r="3123" spans="1:15" ht="15" customHeight="1" x14ac:dyDescent="0.3">
      <c r="A3123" s="11" t="s">
        <v>219</v>
      </c>
      <c r="B3123" s="11" t="s">
        <v>220</v>
      </c>
      <c r="C3123" s="17">
        <v>14</v>
      </c>
      <c r="D3123" s="11" t="s">
        <v>977</v>
      </c>
      <c r="E3123" s="11" t="s">
        <v>22556</v>
      </c>
      <c r="F3123" s="11">
        <v>24372845</v>
      </c>
      <c r="G3123" s="11" t="s">
        <v>23160</v>
      </c>
      <c r="H3123" s="11" t="s">
        <v>23161</v>
      </c>
      <c r="I3123" s="11" t="s">
        <v>3896</v>
      </c>
      <c r="J3123" s="11" t="s">
        <v>23162</v>
      </c>
      <c r="K3123" s="11" t="s">
        <v>7349</v>
      </c>
      <c r="L3123" s="11" t="s">
        <v>23163</v>
      </c>
      <c r="M3123" s="11" t="s">
        <v>7339</v>
      </c>
      <c r="N3123" s="12" t="s">
        <v>23164</v>
      </c>
      <c r="O3123" s="12" t="s">
        <v>23165</v>
      </c>
    </row>
    <row r="3124" spans="1:15" ht="15" customHeight="1" x14ac:dyDescent="0.3">
      <c r="A3124" s="11" t="s">
        <v>219</v>
      </c>
      <c r="B3124" s="11" t="s">
        <v>220</v>
      </c>
      <c r="C3124" s="17">
        <v>14</v>
      </c>
      <c r="D3124" s="11" t="s">
        <v>977</v>
      </c>
      <c r="E3124" s="11" t="s">
        <v>22556</v>
      </c>
      <c r="F3124" s="11">
        <v>24964792</v>
      </c>
      <c r="G3124" s="11" t="s">
        <v>23166</v>
      </c>
      <c r="H3124" s="11" t="s">
        <v>23167</v>
      </c>
      <c r="I3124" s="11" t="s">
        <v>1858</v>
      </c>
      <c r="J3124" s="11"/>
      <c r="K3124" s="11" t="s">
        <v>7426</v>
      </c>
      <c r="L3124" s="11" t="s">
        <v>23168</v>
      </c>
      <c r="M3124" s="11" t="s">
        <v>7373</v>
      </c>
      <c r="N3124" s="12" t="s">
        <v>23169</v>
      </c>
      <c r="O3124" s="12" t="s">
        <v>23170</v>
      </c>
    </row>
    <row r="3125" spans="1:15" ht="15" customHeight="1" x14ac:dyDescent="0.3">
      <c r="A3125" s="11" t="s">
        <v>219</v>
      </c>
      <c r="B3125" s="11" t="s">
        <v>220</v>
      </c>
      <c r="C3125" s="17">
        <v>14</v>
      </c>
      <c r="D3125" s="11" t="s">
        <v>977</v>
      </c>
      <c r="E3125" s="11" t="s">
        <v>22556</v>
      </c>
      <c r="F3125" s="11">
        <v>24641699</v>
      </c>
      <c r="G3125" s="11" t="s">
        <v>23171</v>
      </c>
      <c r="H3125" s="11" t="s">
        <v>23172</v>
      </c>
      <c r="I3125" s="11" t="s">
        <v>1858</v>
      </c>
      <c r="J3125" s="11" t="s">
        <v>23173</v>
      </c>
      <c r="K3125" s="11" t="s">
        <v>7337</v>
      </c>
      <c r="L3125" s="11" t="s">
        <v>23174</v>
      </c>
      <c r="M3125" s="11" t="s">
        <v>7414</v>
      </c>
      <c r="N3125" s="12" t="s">
        <v>23175</v>
      </c>
      <c r="O3125" s="12" t="s">
        <v>23176</v>
      </c>
    </row>
    <row r="3126" spans="1:15" ht="15" customHeight="1" x14ac:dyDescent="0.3">
      <c r="A3126" s="11" t="s">
        <v>219</v>
      </c>
      <c r="B3126" s="11" t="s">
        <v>220</v>
      </c>
      <c r="C3126" s="17">
        <v>14</v>
      </c>
      <c r="D3126" s="11" t="s">
        <v>977</v>
      </c>
      <c r="E3126" s="11" t="s">
        <v>22556</v>
      </c>
      <c r="F3126" s="11">
        <v>24471408</v>
      </c>
      <c r="G3126" s="11" t="s">
        <v>23177</v>
      </c>
      <c r="H3126" s="11" t="s">
        <v>23178</v>
      </c>
      <c r="I3126" s="11" t="s">
        <v>1858</v>
      </c>
      <c r="J3126" s="11" t="s">
        <v>23179</v>
      </c>
      <c r="K3126" s="11" t="s">
        <v>7337</v>
      </c>
      <c r="L3126" s="11" t="s">
        <v>23180</v>
      </c>
      <c r="M3126" s="11" t="s">
        <v>7339</v>
      </c>
      <c r="N3126" s="12" t="s">
        <v>23181</v>
      </c>
      <c r="O3126" s="12" t="s">
        <v>23182</v>
      </c>
    </row>
    <row r="3127" spans="1:15" ht="15" customHeight="1" x14ac:dyDescent="0.3">
      <c r="A3127" s="11" t="s">
        <v>219</v>
      </c>
      <c r="B3127" s="11" t="s">
        <v>220</v>
      </c>
      <c r="C3127" s="17">
        <v>14</v>
      </c>
      <c r="D3127" s="11" t="s">
        <v>977</v>
      </c>
      <c r="E3127" s="11" t="s">
        <v>22556</v>
      </c>
      <c r="F3127" s="11">
        <v>22691169</v>
      </c>
      <c r="G3127" s="11" t="s">
        <v>23183</v>
      </c>
      <c r="H3127" s="11" t="s">
        <v>23184</v>
      </c>
      <c r="I3127" s="11" t="s">
        <v>3206</v>
      </c>
      <c r="J3127" s="11" t="s">
        <v>629</v>
      </c>
      <c r="K3127" s="11" t="s">
        <v>7349</v>
      </c>
      <c r="L3127" s="11" t="s">
        <v>23185</v>
      </c>
      <c r="M3127" s="11" t="s">
        <v>7373</v>
      </c>
      <c r="N3127" s="12" t="s">
        <v>23186</v>
      </c>
      <c r="O3127" s="12" t="s">
        <v>23187</v>
      </c>
    </row>
    <row r="3128" spans="1:15" ht="15" customHeight="1" x14ac:dyDescent="0.3">
      <c r="A3128" s="11" t="s">
        <v>219</v>
      </c>
      <c r="B3128" s="11" t="s">
        <v>220</v>
      </c>
      <c r="C3128" s="17">
        <v>14</v>
      </c>
      <c r="D3128" s="11" t="s">
        <v>977</v>
      </c>
      <c r="E3128" s="11" t="s">
        <v>22556</v>
      </c>
      <c r="F3128" s="11">
        <v>23303454</v>
      </c>
      <c r="G3128" s="11" t="s">
        <v>8588</v>
      </c>
      <c r="H3128" s="11" t="s">
        <v>8589</v>
      </c>
      <c r="I3128" s="11" t="s">
        <v>4233</v>
      </c>
      <c r="J3128" s="11" t="s">
        <v>8590</v>
      </c>
      <c r="K3128" s="11" t="s">
        <v>7412</v>
      </c>
      <c r="L3128" s="11" t="s">
        <v>8591</v>
      </c>
      <c r="M3128" s="11" t="s">
        <v>7414</v>
      </c>
      <c r="N3128" s="12" t="s">
        <v>8592</v>
      </c>
      <c r="O3128" s="12" t="s">
        <v>8593</v>
      </c>
    </row>
    <row r="3129" spans="1:15" ht="15" customHeight="1" x14ac:dyDescent="0.3">
      <c r="A3129" s="11" t="s">
        <v>219</v>
      </c>
      <c r="B3129" s="11" t="s">
        <v>220</v>
      </c>
      <c r="C3129" s="17">
        <v>14</v>
      </c>
      <c r="D3129" s="11" t="s">
        <v>977</v>
      </c>
      <c r="E3129" s="11" t="s">
        <v>22556</v>
      </c>
      <c r="F3129" s="11">
        <v>22730367</v>
      </c>
      <c r="G3129" s="11" t="s">
        <v>23188</v>
      </c>
      <c r="H3129" s="11" t="s">
        <v>23189</v>
      </c>
      <c r="I3129" s="11" t="s">
        <v>4233</v>
      </c>
      <c r="J3129" s="11" t="s">
        <v>23190</v>
      </c>
      <c r="K3129" s="11" t="s">
        <v>7387</v>
      </c>
      <c r="L3129" s="11" t="s">
        <v>23191</v>
      </c>
      <c r="M3129" s="11" t="s">
        <v>13703</v>
      </c>
      <c r="N3129" s="12" t="s">
        <v>23192</v>
      </c>
      <c r="O3129" s="12" t="s">
        <v>23193</v>
      </c>
    </row>
    <row r="3130" spans="1:15" ht="15" customHeight="1" x14ac:dyDescent="0.3">
      <c r="A3130" s="11" t="s">
        <v>219</v>
      </c>
      <c r="B3130" s="11" t="s">
        <v>220</v>
      </c>
      <c r="C3130" s="17">
        <v>14</v>
      </c>
      <c r="D3130" s="11" t="s">
        <v>977</v>
      </c>
      <c r="E3130" s="11" t="s">
        <v>22556</v>
      </c>
      <c r="F3130" s="11">
        <v>23474447</v>
      </c>
      <c r="G3130" s="11" t="s">
        <v>23194</v>
      </c>
      <c r="H3130" s="11" t="s">
        <v>23195</v>
      </c>
      <c r="I3130" s="11" t="s">
        <v>2322</v>
      </c>
      <c r="J3130" s="11"/>
      <c r="K3130" s="11" t="s">
        <v>10668</v>
      </c>
      <c r="L3130" s="11" t="s">
        <v>23196</v>
      </c>
      <c r="M3130" s="11" t="s">
        <v>7339</v>
      </c>
      <c r="N3130" s="12" t="s">
        <v>23197</v>
      </c>
      <c r="O3130" s="12" t="s">
        <v>23198</v>
      </c>
    </row>
    <row r="3131" spans="1:15" ht="15" customHeight="1" x14ac:dyDescent="0.3">
      <c r="A3131" s="11" t="s">
        <v>219</v>
      </c>
      <c r="B3131" s="11" t="s">
        <v>220</v>
      </c>
      <c r="C3131" s="17">
        <v>14</v>
      </c>
      <c r="D3131" s="11" t="s">
        <v>977</v>
      </c>
      <c r="E3131" s="11" t="s">
        <v>22556</v>
      </c>
      <c r="F3131" s="11">
        <v>23834125</v>
      </c>
      <c r="G3131" s="11" t="s">
        <v>23199</v>
      </c>
      <c r="H3131" s="11" t="s">
        <v>23200</v>
      </c>
      <c r="I3131" s="11" t="s">
        <v>4660</v>
      </c>
      <c r="J3131" s="11"/>
      <c r="K3131" s="11" t="s">
        <v>7337</v>
      </c>
      <c r="L3131" s="11" t="s">
        <v>23201</v>
      </c>
      <c r="M3131" s="11" t="s">
        <v>8615</v>
      </c>
      <c r="N3131" s="12" t="s">
        <v>23202</v>
      </c>
      <c r="O3131" s="12" t="s">
        <v>23203</v>
      </c>
    </row>
    <row r="3132" spans="1:15" ht="15" customHeight="1" x14ac:dyDescent="0.3">
      <c r="A3132" s="11" t="s">
        <v>219</v>
      </c>
      <c r="B3132" s="11" t="s">
        <v>220</v>
      </c>
      <c r="C3132" s="17">
        <v>14</v>
      </c>
      <c r="D3132" s="11" t="s">
        <v>977</v>
      </c>
      <c r="E3132" s="11" t="s">
        <v>22556</v>
      </c>
      <c r="F3132" s="11">
        <v>24252076</v>
      </c>
      <c r="G3132" s="11" t="s">
        <v>23204</v>
      </c>
      <c r="H3132" s="11" t="s">
        <v>23205</v>
      </c>
      <c r="I3132" s="11" t="s">
        <v>4838</v>
      </c>
      <c r="J3132" s="11"/>
      <c r="K3132" s="11" t="s">
        <v>7561</v>
      </c>
      <c r="L3132" s="11" t="s">
        <v>23206</v>
      </c>
      <c r="M3132" s="11" t="s">
        <v>7350</v>
      </c>
      <c r="N3132" s="12" t="s">
        <v>23207</v>
      </c>
      <c r="O3132" s="12" t="s">
        <v>23208</v>
      </c>
    </row>
    <row r="3133" spans="1:15" ht="15" customHeight="1" x14ac:dyDescent="0.3">
      <c r="A3133" s="11" t="s">
        <v>219</v>
      </c>
      <c r="B3133" s="11" t="s">
        <v>220</v>
      </c>
      <c r="C3133" s="17">
        <v>14</v>
      </c>
      <c r="D3133" s="11" t="s">
        <v>977</v>
      </c>
      <c r="E3133" s="11" t="s">
        <v>22556</v>
      </c>
      <c r="F3133" s="11">
        <v>23869924</v>
      </c>
      <c r="G3133" s="11" t="s">
        <v>23209</v>
      </c>
      <c r="H3133" s="11" t="s">
        <v>23210</v>
      </c>
      <c r="I3133" s="11" t="s">
        <v>1020</v>
      </c>
      <c r="J3133" s="11"/>
      <c r="K3133" s="11" t="s">
        <v>8860</v>
      </c>
      <c r="L3133" s="11" t="s">
        <v>23211</v>
      </c>
      <c r="M3133" s="11" t="s">
        <v>7350</v>
      </c>
      <c r="N3133" s="12" t="s">
        <v>23212</v>
      </c>
      <c r="O3133" s="12" t="s">
        <v>23213</v>
      </c>
    </row>
    <row r="3134" spans="1:15" ht="15" customHeight="1" x14ac:dyDescent="0.3">
      <c r="A3134" s="11" t="s">
        <v>219</v>
      </c>
      <c r="B3134" s="11" t="s">
        <v>220</v>
      </c>
      <c r="C3134" s="17">
        <v>14</v>
      </c>
      <c r="D3134" s="11" t="s">
        <v>977</v>
      </c>
      <c r="E3134" s="11" t="s">
        <v>22556</v>
      </c>
      <c r="F3134" s="11">
        <v>23908534</v>
      </c>
      <c r="G3134" s="11" t="s">
        <v>23214</v>
      </c>
      <c r="H3134" s="11" t="s">
        <v>23215</v>
      </c>
      <c r="I3134" s="11" t="s">
        <v>1020</v>
      </c>
      <c r="J3134" s="11"/>
      <c r="K3134" s="11" t="s">
        <v>8669</v>
      </c>
      <c r="L3134" s="11" t="s">
        <v>23216</v>
      </c>
      <c r="M3134" s="11" t="s">
        <v>23217</v>
      </c>
      <c r="N3134" s="12" t="s">
        <v>23218</v>
      </c>
      <c r="O3134" s="12" t="s">
        <v>23219</v>
      </c>
    </row>
    <row r="3135" spans="1:15" ht="15" customHeight="1" x14ac:dyDescent="0.3">
      <c r="A3135" s="11" t="s">
        <v>219</v>
      </c>
      <c r="B3135" s="11" t="s">
        <v>220</v>
      </c>
      <c r="C3135" s="17">
        <v>14</v>
      </c>
      <c r="D3135" s="11" t="s">
        <v>977</v>
      </c>
      <c r="E3135" s="11" t="s">
        <v>22556</v>
      </c>
      <c r="F3135" s="11">
        <v>22428935</v>
      </c>
      <c r="G3135" s="11" t="s">
        <v>23220</v>
      </c>
      <c r="H3135" s="11" t="s">
        <v>23221</v>
      </c>
      <c r="I3135" s="11" t="s">
        <v>2945</v>
      </c>
      <c r="J3135" s="11" t="s">
        <v>8723</v>
      </c>
      <c r="K3135" s="11" t="s">
        <v>7337</v>
      </c>
      <c r="L3135" s="11" t="s">
        <v>23222</v>
      </c>
      <c r="M3135" s="11" t="s">
        <v>8615</v>
      </c>
      <c r="N3135" s="12" t="s">
        <v>23223</v>
      </c>
      <c r="O3135" s="12" t="s">
        <v>23224</v>
      </c>
    </row>
    <row r="3136" spans="1:15" ht="15" customHeight="1" x14ac:dyDescent="0.3">
      <c r="A3136" s="11" t="s">
        <v>219</v>
      </c>
      <c r="B3136" s="11" t="s">
        <v>220</v>
      </c>
      <c r="C3136" s="17">
        <v>14</v>
      </c>
      <c r="D3136" s="11" t="s">
        <v>977</v>
      </c>
      <c r="E3136" s="11" t="s">
        <v>22556</v>
      </c>
      <c r="F3136" s="11">
        <v>22524393</v>
      </c>
      <c r="G3136" s="11" t="s">
        <v>22916</v>
      </c>
      <c r="H3136" s="11" t="s">
        <v>23225</v>
      </c>
      <c r="I3136" s="11" t="s">
        <v>1874</v>
      </c>
      <c r="J3136" s="11"/>
      <c r="K3136" s="11" t="s">
        <v>7337</v>
      </c>
      <c r="L3136" s="11" t="s">
        <v>23226</v>
      </c>
      <c r="M3136" s="11" t="s">
        <v>8313</v>
      </c>
      <c r="N3136" s="12" t="s">
        <v>23227</v>
      </c>
      <c r="O3136" s="12" t="s">
        <v>23228</v>
      </c>
    </row>
    <row r="3137" spans="1:15" ht="15" customHeight="1" x14ac:dyDescent="0.3">
      <c r="A3137" s="11" t="s">
        <v>219</v>
      </c>
      <c r="B3137" s="11" t="s">
        <v>220</v>
      </c>
      <c r="C3137" s="17">
        <v>14</v>
      </c>
      <c r="D3137" s="11" t="s">
        <v>977</v>
      </c>
      <c r="E3137" s="11" t="s">
        <v>22556</v>
      </c>
      <c r="F3137" s="11">
        <v>22177639</v>
      </c>
      <c r="G3137" s="11" t="s">
        <v>23229</v>
      </c>
      <c r="H3137" s="11" t="s">
        <v>23230</v>
      </c>
      <c r="I3137" s="11" t="s">
        <v>2835</v>
      </c>
      <c r="J3137" s="11"/>
      <c r="K3137" s="11" t="s">
        <v>7754</v>
      </c>
      <c r="L3137" s="11" t="s">
        <v>23231</v>
      </c>
      <c r="M3137" s="11" t="s">
        <v>7604</v>
      </c>
      <c r="N3137" s="12" t="s">
        <v>23232</v>
      </c>
      <c r="O3137" s="12" t="s">
        <v>23233</v>
      </c>
    </row>
    <row r="3138" spans="1:15" ht="15" customHeight="1" x14ac:dyDescent="0.3">
      <c r="A3138" s="11" t="s">
        <v>219</v>
      </c>
      <c r="B3138" s="11" t="s">
        <v>220</v>
      </c>
      <c r="C3138" s="17">
        <v>14</v>
      </c>
      <c r="D3138" s="11" t="s">
        <v>977</v>
      </c>
      <c r="E3138" s="11" t="s">
        <v>22556</v>
      </c>
      <c r="F3138" s="11">
        <v>21929536</v>
      </c>
      <c r="G3138" s="11" t="s">
        <v>8774</v>
      </c>
      <c r="H3138" s="11" t="s">
        <v>8775</v>
      </c>
      <c r="I3138" s="11" t="s">
        <v>2835</v>
      </c>
      <c r="J3138" s="11"/>
      <c r="K3138" s="11" t="s">
        <v>7337</v>
      </c>
      <c r="L3138" s="11" t="s">
        <v>8776</v>
      </c>
      <c r="M3138" s="11" t="s">
        <v>8459</v>
      </c>
      <c r="N3138" s="12" t="s">
        <v>8777</v>
      </c>
      <c r="O3138" s="12" t="s">
        <v>8778</v>
      </c>
    </row>
    <row r="3139" spans="1:15" ht="15" customHeight="1" x14ac:dyDescent="0.3">
      <c r="A3139" s="11" t="s">
        <v>219</v>
      </c>
      <c r="B3139" s="11" t="s">
        <v>220</v>
      </c>
      <c r="C3139" s="17">
        <v>14</v>
      </c>
      <c r="D3139" s="11" t="s">
        <v>977</v>
      </c>
      <c r="E3139" s="11" t="s">
        <v>22556</v>
      </c>
      <c r="F3139" s="11">
        <v>23158628</v>
      </c>
      <c r="G3139" s="11" t="s">
        <v>23234</v>
      </c>
      <c r="H3139" s="11" t="s">
        <v>23235</v>
      </c>
      <c r="I3139" s="11" t="s">
        <v>4360</v>
      </c>
      <c r="J3139" s="11"/>
      <c r="K3139" s="11" t="s">
        <v>7754</v>
      </c>
      <c r="L3139" s="11" t="s">
        <v>23236</v>
      </c>
      <c r="M3139" s="11" t="s">
        <v>7604</v>
      </c>
      <c r="N3139" s="12" t="s">
        <v>23237</v>
      </c>
      <c r="O3139" s="12" t="s">
        <v>23238</v>
      </c>
    </row>
    <row r="3140" spans="1:15" ht="15" customHeight="1" x14ac:dyDescent="0.3">
      <c r="A3140" s="11" t="s">
        <v>219</v>
      </c>
      <c r="B3140" s="11" t="s">
        <v>220</v>
      </c>
      <c r="C3140" s="17">
        <v>14</v>
      </c>
      <c r="D3140" s="11" t="s">
        <v>977</v>
      </c>
      <c r="E3140" s="11" t="s">
        <v>22556</v>
      </c>
      <c r="F3140" s="11">
        <v>22006066</v>
      </c>
      <c r="G3140" s="11" t="s">
        <v>23239</v>
      </c>
      <c r="H3140" s="11" t="s">
        <v>23240</v>
      </c>
      <c r="I3140" s="11" t="s">
        <v>4189</v>
      </c>
      <c r="J3140" s="11" t="s">
        <v>23241</v>
      </c>
      <c r="K3140" s="11" t="s">
        <v>9076</v>
      </c>
      <c r="L3140" s="11" t="s">
        <v>23242</v>
      </c>
      <c r="M3140" s="11" t="s">
        <v>7373</v>
      </c>
      <c r="N3140" s="12" t="s">
        <v>23243</v>
      </c>
      <c r="O3140" s="12" t="s">
        <v>23244</v>
      </c>
    </row>
    <row r="3141" spans="1:15" ht="15" customHeight="1" x14ac:dyDescent="0.3">
      <c r="A3141" s="11" t="s">
        <v>219</v>
      </c>
      <c r="B3141" s="11" t="s">
        <v>220</v>
      </c>
      <c r="C3141" s="17">
        <v>14</v>
      </c>
      <c r="D3141" s="11" t="s">
        <v>977</v>
      </c>
      <c r="E3141" s="11" t="s">
        <v>22556</v>
      </c>
      <c r="F3141" s="11">
        <v>21711328</v>
      </c>
      <c r="G3141" s="11" t="s">
        <v>23245</v>
      </c>
      <c r="H3141" s="11" t="s">
        <v>23246</v>
      </c>
      <c r="I3141" s="11" t="s">
        <v>2846</v>
      </c>
      <c r="J3141" s="11" t="s">
        <v>4502</v>
      </c>
      <c r="K3141" s="11" t="s">
        <v>7337</v>
      </c>
      <c r="L3141" s="11" t="s">
        <v>23247</v>
      </c>
      <c r="M3141" s="11" t="s">
        <v>7339</v>
      </c>
      <c r="N3141" s="12" t="s">
        <v>23248</v>
      </c>
      <c r="O3141" s="12" t="s">
        <v>23249</v>
      </c>
    </row>
    <row r="3142" spans="1:15" ht="15" customHeight="1" x14ac:dyDescent="0.3">
      <c r="A3142" s="11" t="s">
        <v>219</v>
      </c>
      <c r="B3142" s="11" t="s">
        <v>220</v>
      </c>
      <c r="C3142" s="17">
        <v>14</v>
      </c>
      <c r="D3142" s="11" t="s">
        <v>977</v>
      </c>
      <c r="E3142" s="11" t="s">
        <v>22556</v>
      </c>
      <c r="F3142" s="11">
        <v>22023780</v>
      </c>
      <c r="G3142" s="11" t="s">
        <v>23250</v>
      </c>
      <c r="H3142" s="11" t="s">
        <v>23251</v>
      </c>
      <c r="I3142" s="11" t="s">
        <v>2846</v>
      </c>
      <c r="J3142" s="11"/>
      <c r="K3142" s="11" t="s">
        <v>7337</v>
      </c>
      <c r="L3142" s="11" t="s">
        <v>23252</v>
      </c>
      <c r="M3142" s="11" t="s">
        <v>23253</v>
      </c>
      <c r="N3142" s="12" t="s">
        <v>23254</v>
      </c>
      <c r="O3142" s="12" t="s">
        <v>23255</v>
      </c>
    </row>
    <row r="3143" spans="1:15" ht="15" customHeight="1" x14ac:dyDescent="0.3">
      <c r="A3143" s="11" t="s">
        <v>219</v>
      </c>
      <c r="B3143" s="11" t="s">
        <v>220</v>
      </c>
      <c r="C3143" s="17">
        <v>14</v>
      </c>
      <c r="D3143" s="11" t="s">
        <v>977</v>
      </c>
      <c r="E3143" s="11" t="s">
        <v>22556</v>
      </c>
      <c r="F3143" s="11">
        <v>21744074</v>
      </c>
      <c r="G3143" s="11" t="s">
        <v>23256</v>
      </c>
      <c r="H3143" s="11" t="s">
        <v>23257</v>
      </c>
      <c r="I3143" s="11" t="s">
        <v>2846</v>
      </c>
      <c r="J3143" s="11" t="s">
        <v>23258</v>
      </c>
      <c r="K3143" s="11" t="s">
        <v>17034</v>
      </c>
      <c r="L3143" s="11" t="s">
        <v>23259</v>
      </c>
      <c r="M3143" s="11" t="s">
        <v>7373</v>
      </c>
      <c r="N3143" s="12" t="s">
        <v>23260</v>
      </c>
      <c r="O3143" s="12" t="s">
        <v>23261</v>
      </c>
    </row>
    <row r="3144" spans="1:15" ht="15" customHeight="1" x14ac:dyDescent="0.3">
      <c r="A3144" s="11" t="s">
        <v>219</v>
      </c>
      <c r="B3144" s="11" t="s">
        <v>220</v>
      </c>
      <c r="C3144" s="17">
        <v>14</v>
      </c>
      <c r="D3144" s="11" t="s">
        <v>977</v>
      </c>
      <c r="E3144" s="11" t="s">
        <v>22556</v>
      </c>
      <c r="F3144" s="11">
        <v>21250964</v>
      </c>
      <c r="G3144" s="11" t="s">
        <v>23262</v>
      </c>
      <c r="H3144" s="11" t="s">
        <v>23263</v>
      </c>
      <c r="I3144" s="11" t="s">
        <v>4213</v>
      </c>
      <c r="J3144" s="11"/>
      <c r="K3144" s="11" t="s">
        <v>7337</v>
      </c>
      <c r="L3144" s="11" t="s">
        <v>23264</v>
      </c>
      <c r="M3144" s="11" t="s">
        <v>9197</v>
      </c>
      <c r="N3144" s="12" t="s">
        <v>23265</v>
      </c>
      <c r="O3144" s="12" t="s">
        <v>23266</v>
      </c>
    </row>
    <row r="3145" spans="1:15" ht="15" customHeight="1" x14ac:dyDescent="0.3">
      <c r="A3145" s="11" t="s">
        <v>219</v>
      </c>
      <c r="B3145" s="11" t="s">
        <v>220</v>
      </c>
      <c r="C3145" s="17">
        <v>14</v>
      </c>
      <c r="D3145" s="11" t="s">
        <v>977</v>
      </c>
      <c r="E3145" s="11" t="s">
        <v>22556</v>
      </c>
      <c r="F3145" s="11">
        <v>21107349</v>
      </c>
      <c r="G3145" s="11" t="s">
        <v>23267</v>
      </c>
      <c r="H3145" s="11" t="s">
        <v>23268</v>
      </c>
      <c r="I3145" s="11" t="s">
        <v>4213</v>
      </c>
      <c r="J3145" s="11" t="s">
        <v>23269</v>
      </c>
      <c r="K3145" s="11" t="s">
        <v>7412</v>
      </c>
      <c r="L3145" s="11" t="s">
        <v>23270</v>
      </c>
      <c r="M3145" s="11" t="s">
        <v>23271</v>
      </c>
      <c r="N3145" s="12" t="s">
        <v>23272</v>
      </c>
      <c r="O3145" s="12" t="s">
        <v>23273</v>
      </c>
    </row>
    <row r="3146" spans="1:15" ht="15" customHeight="1" x14ac:dyDescent="0.3">
      <c r="A3146" s="11" t="s">
        <v>219</v>
      </c>
      <c r="B3146" s="11" t="s">
        <v>220</v>
      </c>
      <c r="C3146" s="17">
        <v>14</v>
      </c>
      <c r="D3146" s="11" t="s">
        <v>977</v>
      </c>
      <c r="E3146" s="11" t="s">
        <v>22556</v>
      </c>
      <c r="F3146" s="11">
        <v>21410679</v>
      </c>
      <c r="G3146" s="11" t="s">
        <v>23274</v>
      </c>
      <c r="H3146" s="11" t="s">
        <v>23275</v>
      </c>
      <c r="I3146" s="11" t="s">
        <v>1888</v>
      </c>
      <c r="J3146" s="11"/>
      <c r="K3146" s="11" t="s">
        <v>7337</v>
      </c>
      <c r="L3146" s="11" t="s">
        <v>23276</v>
      </c>
      <c r="M3146" s="11" t="s">
        <v>7373</v>
      </c>
      <c r="N3146" s="12" t="s">
        <v>23277</v>
      </c>
      <c r="O3146" s="12" t="s">
        <v>23278</v>
      </c>
    </row>
    <row r="3147" spans="1:15" ht="15" customHeight="1" x14ac:dyDescent="0.3">
      <c r="A3147" s="11" t="s">
        <v>219</v>
      </c>
      <c r="B3147" s="11" t="s">
        <v>220</v>
      </c>
      <c r="C3147" s="17">
        <v>14</v>
      </c>
      <c r="D3147" s="11" t="s">
        <v>977</v>
      </c>
      <c r="E3147" s="11" t="s">
        <v>22556</v>
      </c>
      <c r="F3147" s="11">
        <v>21571203</v>
      </c>
      <c r="G3147" s="11" t="s">
        <v>23279</v>
      </c>
      <c r="H3147" s="11" t="s">
        <v>23280</v>
      </c>
      <c r="I3147" s="11" t="s">
        <v>1888</v>
      </c>
      <c r="J3147" s="11"/>
      <c r="K3147" s="11" t="s">
        <v>7754</v>
      </c>
      <c r="L3147" s="11" t="s">
        <v>23281</v>
      </c>
      <c r="M3147" s="11" t="s">
        <v>8615</v>
      </c>
      <c r="N3147" s="12" t="s">
        <v>23282</v>
      </c>
      <c r="O3147" s="12" t="s">
        <v>23283</v>
      </c>
    </row>
    <row r="3148" spans="1:15" ht="15" customHeight="1" x14ac:dyDescent="0.3">
      <c r="A3148" s="11" t="s">
        <v>219</v>
      </c>
      <c r="B3148" s="11" t="s">
        <v>220</v>
      </c>
      <c r="C3148" s="17">
        <v>14</v>
      </c>
      <c r="D3148" s="11" t="s">
        <v>977</v>
      </c>
      <c r="E3148" s="11" t="s">
        <v>22556</v>
      </c>
      <c r="F3148" s="11">
        <v>21457207</v>
      </c>
      <c r="G3148" s="11" t="s">
        <v>23284</v>
      </c>
      <c r="H3148" s="11" t="s">
        <v>23285</v>
      </c>
      <c r="I3148" s="11" t="s">
        <v>1888</v>
      </c>
      <c r="J3148" s="11"/>
      <c r="K3148" s="11" t="s">
        <v>7337</v>
      </c>
      <c r="L3148" s="11" t="s">
        <v>23286</v>
      </c>
      <c r="M3148" s="11" t="s">
        <v>7339</v>
      </c>
      <c r="N3148" s="12" t="s">
        <v>23287</v>
      </c>
      <c r="O3148" s="12" t="s">
        <v>23288</v>
      </c>
    </row>
    <row r="3149" spans="1:15" ht="15" customHeight="1" x14ac:dyDescent="0.3">
      <c r="A3149" s="11" t="s">
        <v>219</v>
      </c>
      <c r="B3149" s="11" t="s">
        <v>220</v>
      </c>
      <c r="C3149" s="17">
        <v>14</v>
      </c>
      <c r="D3149" s="11" t="s">
        <v>977</v>
      </c>
      <c r="E3149" s="11" t="s">
        <v>22556</v>
      </c>
      <c r="F3149" s="11">
        <v>20545952</v>
      </c>
      <c r="G3149" s="11" t="s">
        <v>23289</v>
      </c>
      <c r="H3149" s="11" t="s">
        <v>23290</v>
      </c>
      <c r="I3149" s="11" t="s">
        <v>3319</v>
      </c>
      <c r="J3149" s="11"/>
      <c r="K3149" s="11" t="s">
        <v>7561</v>
      </c>
      <c r="L3149" s="11" t="s">
        <v>23291</v>
      </c>
      <c r="M3149" s="11" t="s">
        <v>8615</v>
      </c>
      <c r="N3149" s="12" t="s">
        <v>23292</v>
      </c>
      <c r="O3149" s="12" t="s">
        <v>23293</v>
      </c>
    </row>
    <row r="3150" spans="1:15" ht="15" customHeight="1" x14ac:dyDescent="0.3">
      <c r="A3150" s="11" t="s">
        <v>219</v>
      </c>
      <c r="B3150" s="11" t="s">
        <v>220</v>
      </c>
      <c r="C3150" s="17">
        <v>14</v>
      </c>
      <c r="D3150" s="11" t="s">
        <v>977</v>
      </c>
      <c r="E3150" s="11" t="s">
        <v>22556</v>
      </c>
      <c r="F3150" s="11">
        <v>20545954</v>
      </c>
      <c r="G3150" s="11" t="s">
        <v>23294</v>
      </c>
      <c r="H3150" s="11" t="s">
        <v>23295</v>
      </c>
      <c r="I3150" s="11" t="s">
        <v>3319</v>
      </c>
      <c r="J3150" s="11"/>
      <c r="K3150" s="11" t="s">
        <v>7561</v>
      </c>
      <c r="L3150" s="11" t="s">
        <v>23296</v>
      </c>
      <c r="M3150" s="11" t="s">
        <v>7339</v>
      </c>
      <c r="N3150" s="12" t="s">
        <v>23297</v>
      </c>
      <c r="O3150" s="12" t="s">
        <v>23298</v>
      </c>
    </row>
    <row r="3151" spans="1:15" ht="15" customHeight="1" x14ac:dyDescent="0.3">
      <c r="A3151" s="11" t="s">
        <v>219</v>
      </c>
      <c r="B3151" s="11" t="s">
        <v>220</v>
      </c>
      <c r="C3151" s="17">
        <v>14</v>
      </c>
      <c r="D3151" s="11" t="s">
        <v>977</v>
      </c>
      <c r="E3151" s="11" t="s">
        <v>22556</v>
      </c>
      <c r="F3151" s="11">
        <v>21115550</v>
      </c>
      <c r="G3151" s="11" t="s">
        <v>23299</v>
      </c>
      <c r="H3151" s="11" t="s">
        <v>23300</v>
      </c>
      <c r="I3151" s="11" t="s">
        <v>2340</v>
      </c>
      <c r="J3151" s="11" t="s">
        <v>23301</v>
      </c>
      <c r="K3151" s="11" t="s">
        <v>7387</v>
      </c>
      <c r="L3151" s="11" t="s">
        <v>23302</v>
      </c>
      <c r="M3151" s="11" t="s">
        <v>23303</v>
      </c>
      <c r="N3151" s="12" t="s">
        <v>23304</v>
      </c>
      <c r="O3151" s="12" t="s">
        <v>23305</v>
      </c>
    </row>
    <row r="3152" spans="1:15" ht="15" customHeight="1" x14ac:dyDescent="0.3">
      <c r="A3152" s="11" t="s">
        <v>219</v>
      </c>
      <c r="B3152" s="11" t="s">
        <v>220</v>
      </c>
      <c r="C3152" s="17">
        <v>14</v>
      </c>
      <c r="D3152" s="11" t="s">
        <v>977</v>
      </c>
      <c r="E3152" s="11" t="s">
        <v>22556</v>
      </c>
      <c r="F3152" s="11">
        <v>21863252</v>
      </c>
      <c r="G3152" s="11" t="s">
        <v>23306</v>
      </c>
      <c r="H3152" s="11" t="s">
        <v>23307</v>
      </c>
      <c r="I3152" s="11" t="s">
        <v>10936</v>
      </c>
      <c r="J3152" s="11" t="s">
        <v>23308</v>
      </c>
      <c r="K3152" s="11" t="s">
        <v>8279</v>
      </c>
      <c r="L3152" s="11" t="s">
        <v>23309</v>
      </c>
      <c r="M3152" s="11" t="s">
        <v>7734</v>
      </c>
      <c r="N3152" s="12" t="s">
        <v>23310</v>
      </c>
      <c r="O3152" s="12" t="s">
        <v>23311</v>
      </c>
    </row>
    <row r="3153" spans="1:15" ht="15" customHeight="1" x14ac:dyDescent="0.3">
      <c r="A3153" s="11" t="s">
        <v>219</v>
      </c>
      <c r="B3153" s="11" t="s">
        <v>220</v>
      </c>
      <c r="C3153" s="17">
        <v>14</v>
      </c>
      <c r="D3153" s="11" t="s">
        <v>977</v>
      </c>
      <c r="E3153" s="11" t="s">
        <v>22556</v>
      </c>
      <c r="F3153" s="11">
        <v>21414503</v>
      </c>
      <c r="G3153" s="11" t="s">
        <v>23312</v>
      </c>
      <c r="H3153" s="11" t="s">
        <v>23313</v>
      </c>
      <c r="I3153" s="11" t="s">
        <v>654</v>
      </c>
      <c r="J3153" s="11"/>
      <c r="K3153" s="11" t="s">
        <v>7754</v>
      </c>
      <c r="L3153" s="11" t="s">
        <v>23314</v>
      </c>
      <c r="M3153" s="11" t="s">
        <v>7604</v>
      </c>
      <c r="N3153" s="12" t="s">
        <v>23315</v>
      </c>
      <c r="O3153" s="12" t="s">
        <v>23316</v>
      </c>
    </row>
    <row r="3154" spans="1:15" ht="15" customHeight="1" x14ac:dyDescent="0.3">
      <c r="A3154" s="11" t="s">
        <v>219</v>
      </c>
      <c r="B3154" s="11" t="s">
        <v>220</v>
      </c>
      <c r="C3154" s="17">
        <v>14</v>
      </c>
      <c r="D3154" s="11" t="s">
        <v>977</v>
      </c>
      <c r="E3154" s="11" t="s">
        <v>22556</v>
      </c>
      <c r="F3154" s="11">
        <v>21410760</v>
      </c>
      <c r="G3154" s="11" t="s">
        <v>23317</v>
      </c>
      <c r="H3154" s="11" t="s">
        <v>23318</v>
      </c>
      <c r="I3154" s="11" t="s">
        <v>654</v>
      </c>
      <c r="J3154" s="11"/>
      <c r="K3154" s="11" t="s">
        <v>7485</v>
      </c>
      <c r="L3154" s="11" t="s">
        <v>23319</v>
      </c>
      <c r="M3154" s="11" t="s">
        <v>7339</v>
      </c>
      <c r="N3154" s="12" t="s">
        <v>23320</v>
      </c>
      <c r="O3154" s="12" t="s">
        <v>23321</v>
      </c>
    </row>
    <row r="3155" spans="1:15" ht="15" customHeight="1" x14ac:dyDescent="0.3">
      <c r="A3155" s="11" t="s">
        <v>219</v>
      </c>
      <c r="B3155" s="11" t="s">
        <v>220</v>
      </c>
      <c r="C3155" s="17">
        <v>14</v>
      </c>
      <c r="D3155" s="11" t="s">
        <v>977</v>
      </c>
      <c r="E3155" s="11" t="s">
        <v>22556</v>
      </c>
      <c r="F3155" s="11">
        <v>21613780</v>
      </c>
      <c r="G3155" s="11" t="s">
        <v>23322</v>
      </c>
      <c r="H3155" s="11" t="s">
        <v>23323</v>
      </c>
      <c r="I3155" s="11" t="s">
        <v>1351</v>
      </c>
      <c r="J3155" s="11" t="s">
        <v>23324</v>
      </c>
      <c r="K3155" s="11" t="s">
        <v>23325</v>
      </c>
      <c r="L3155" s="11" t="s">
        <v>23326</v>
      </c>
      <c r="M3155" s="11" t="s">
        <v>7350</v>
      </c>
      <c r="N3155" s="12" t="s">
        <v>23327</v>
      </c>
      <c r="O3155" s="12" t="s">
        <v>23328</v>
      </c>
    </row>
    <row r="3156" spans="1:15" ht="15" customHeight="1" x14ac:dyDescent="0.3">
      <c r="A3156" s="11" t="s">
        <v>219</v>
      </c>
      <c r="B3156" s="11" t="s">
        <v>220</v>
      </c>
      <c r="C3156" s="17">
        <v>14</v>
      </c>
      <c r="D3156" s="11" t="s">
        <v>977</v>
      </c>
      <c r="E3156" s="11" t="s">
        <v>22556</v>
      </c>
      <c r="F3156" s="11">
        <v>20887349</v>
      </c>
      <c r="G3156" s="11" t="s">
        <v>23329</v>
      </c>
      <c r="H3156" s="11" t="s">
        <v>23330</v>
      </c>
      <c r="I3156" s="11" t="s">
        <v>2954</v>
      </c>
      <c r="J3156" s="11"/>
      <c r="K3156" s="11" t="s">
        <v>23331</v>
      </c>
      <c r="L3156" s="11" t="s">
        <v>23332</v>
      </c>
      <c r="M3156" s="11" t="s">
        <v>8756</v>
      </c>
      <c r="N3156" s="12" t="s">
        <v>23333</v>
      </c>
      <c r="O3156" s="12" t="s">
        <v>23334</v>
      </c>
    </row>
    <row r="3157" spans="1:15" ht="15" customHeight="1" x14ac:dyDescent="0.3">
      <c r="A3157" s="11" t="s">
        <v>219</v>
      </c>
      <c r="B3157" s="11" t="s">
        <v>220</v>
      </c>
      <c r="C3157" s="17">
        <v>14</v>
      </c>
      <c r="D3157" s="11" t="s">
        <v>977</v>
      </c>
      <c r="E3157" s="11" t="s">
        <v>22556</v>
      </c>
      <c r="F3157" s="11">
        <v>20633011</v>
      </c>
      <c r="G3157" s="11" t="s">
        <v>23335</v>
      </c>
      <c r="H3157" s="11" t="s">
        <v>23336</v>
      </c>
      <c r="I3157" s="11" t="s">
        <v>4330</v>
      </c>
      <c r="J3157" s="11"/>
      <c r="K3157" s="11" t="s">
        <v>7337</v>
      </c>
      <c r="L3157" s="11" t="s">
        <v>23337</v>
      </c>
      <c r="M3157" s="11" t="s">
        <v>7604</v>
      </c>
      <c r="N3157" s="12" t="s">
        <v>23338</v>
      </c>
      <c r="O3157" s="12" t="s">
        <v>23339</v>
      </c>
    </row>
    <row r="3158" spans="1:15" ht="15" customHeight="1" x14ac:dyDescent="0.3">
      <c r="A3158" s="11" t="s">
        <v>219</v>
      </c>
      <c r="B3158" s="11" t="s">
        <v>220</v>
      </c>
      <c r="C3158" s="17">
        <v>14</v>
      </c>
      <c r="D3158" s="11" t="s">
        <v>977</v>
      </c>
      <c r="E3158" s="11" t="s">
        <v>22556</v>
      </c>
      <c r="F3158" s="11">
        <v>20716226</v>
      </c>
      <c r="G3158" s="11" t="s">
        <v>23340</v>
      </c>
      <c r="H3158" s="11" t="s">
        <v>23341</v>
      </c>
      <c r="I3158" s="11" t="s">
        <v>4330</v>
      </c>
      <c r="J3158" s="11"/>
      <c r="K3158" s="11" t="s">
        <v>7337</v>
      </c>
      <c r="L3158" s="11" t="s">
        <v>23342</v>
      </c>
      <c r="M3158" s="11" t="s">
        <v>7339</v>
      </c>
      <c r="N3158" s="12" t="s">
        <v>23343</v>
      </c>
      <c r="O3158" s="12" t="s">
        <v>23344</v>
      </c>
    </row>
    <row r="3159" spans="1:15" ht="15" customHeight="1" x14ac:dyDescent="0.3">
      <c r="A3159" s="11" t="s">
        <v>219</v>
      </c>
      <c r="B3159" s="11" t="s">
        <v>220</v>
      </c>
      <c r="C3159" s="17">
        <v>14</v>
      </c>
      <c r="D3159" s="11" t="s">
        <v>977</v>
      </c>
      <c r="E3159" s="11" t="s">
        <v>22556</v>
      </c>
      <c r="F3159" s="11">
        <v>20953190</v>
      </c>
      <c r="G3159" s="11" t="s">
        <v>8914</v>
      </c>
      <c r="H3159" s="11" t="s">
        <v>8915</v>
      </c>
      <c r="I3159" s="11" t="s">
        <v>4330</v>
      </c>
      <c r="J3159" s="11" t="s">
        <v>8916</v>
      </c>
      <c r="K3159" s="11" t="s">
        <v>8815</v>
      </c>
      <c r="L3159" s="11" t="s">
        <v>8917</v>
      </c>
      <c r="M3159" s="11" t="s">
        <v>7389</v>
      </c>
      <c r="N3159" s="12" t="s">
        <v>8918</v>
      </c>
      <c r="O3159" s="12" t="s">
        <v>8919</v>
      </c>
    </row>
    <row r="3160" spans="1:15" ht="15" customHeight="1" x14ac:dyDescent="0.3">
      <c r="A3160" s="11" t="s">
        <v>219</v>
      </c>
      <c r="B3160" s="11" t="s">
        <v>220</v>
      </c>
      <c r="C3160" s="17">
        <v>14</v>
      </c>
      <c r="D3160" s="11" t="s">
        <v>977</v>
      </c>
      <c r="E3160" s="11" t="s">
        <v>22556</v>
      </c>
      <c r="F3160" s="11">
        <v>20472927</v>
      </c>
      <c r="G3160" s="11" t="s">
        <v>23345</v>
      </c>
      <c r="H3160" s="11" t="s">
        <v>23346</v>
      </c>
      <c r="I3160" s="11" t="s">
        <v>653</v>
      </c>
      <c r="J3160" s="11" t="s">
        <v>23347</v>
      </c>
      <c r="K3160" s="11" t="s">
        <v>8669</v>
      </c>
      <c r="L3160" s="11" t="s">
        <v>23348</v>
      </c>
      <c r="M3160" s="11" t="s">
        <v>7350</v>
      </c>
      <c r="N3160" s="12" t="s">
        <v>23349</v>
      </c>
      <c r="O3160" s="12" t="s">
        <v>23350</v>
      </c>
    </row>
    <row r="3161" spans="1:15" ht="15" customHeight="1" x14ac:dyDescent="0.3">
      <c r="A3161" s="11" t="s">
        <v>219</v>
      </c>
      <c r="B3161" s="11" t="s">
        <v>220</v>
      </c>
      <c r="C3161" s="17">
        <v>14</v>
      </c>
      <c r="D3161" s="11" t="s">
        <v>977</v>
      </c>
      <c r="E3161" s="11" t="s">
        <v>22556</v>
      </c>
      <c r="F3161" s="11">
        <v>19858119</v>
      </c>
      <c r="G3161" s="11" t="s">
        <v>23250</v>
      </c>
      <c r="H3161" s="11" t="s">
        <v>23351</v>
      </c>
      <c r="I3161" s="11" t="s">
        <v>2448</v>
      </c>
      <c r="J3161" s="11" t="s">
        <v>23352</v>
      </c>
      <c r="K3161" s="11" t="s">
        <v>8545</v>
      </c>
      <c r="L3161" s="11" t="s">
        <v>23353</v>
      </c>
      <c r="M3161" s="11" t="s">
        <v>7604</v>
      </c>
      <c r="N3161" s="12" t="s">
        <v>23354</v>
      </c>
      <c r="O3161" s="12" t="s">
        <v>23355</v>
      </c>
    </row>
    <row r="3162" spans="1:15" ht="15" customHeight="1" x14ac:dyDescent="0.3">
      <c r="A3162" s="11" t="s">
        <v>219</v>
      </c>
      <c r="B3162" s="11" t="s">
        <v>220</v>
      </c>
      <c r="C3162" s="17">
        <v>14</v>
      </c>
      <c r="D3162" s="11" t="s">
        <v>977</v>
      </c>
      <c r="E3162" s="11" t="s">
        <v>22556</v>
      </c>
      <c r="F3162" s="11">
        <v>19614648</v>
      </c>
      <c r="G3162" s="11" t="s">
        <v>23356</v>
      </c>
      <c r="H3162" s="11" t="s">
        <v>23357</v>
      </c>
      <c r="I3162" s="11" t="s">
        <v>1903</v>
      </c>
      <c r="J3162" s="11" t="s">
        <v>23358</v>
      </c>
      <c r="K3162" s="11" t="s">
        <v>7337</v>
      </c>
      <c r="L3162" s="11" t="s">
        <v>23359</v>
      </c>
      <c r="M3162" s="11" t="s">
        <v>7604</v>
      </c>
      <c r="N3162" s="12" t="s">
        <v>23360</v>
      </c>
      <c r="O3162" s="12" t="s">
        <v>23361</v>
      </c>
    </row>
    <row r="3163" spans="1:15" ht="15" customHeight="1" x14ac:dyDescent="0.3">
      <c r="A3163" s="11" t="s">
        <v>219</v>
      </c>
      <c r="B3163" s="11" t="s">
        <v>220</v>
      </c>
      <c r="C3163" s="17">
        <v>14</v>
      </c>
      <c r="D3163" s="11" t="s">
        <v>977</v>
      </c>
      <c r="E3163" s="11" t="s">
        <v>22556</v>
      </c>
      <c r="F3163" s="11">
        <v>19438535</v>
      </c>
      <c r="G3163" s="11" t="s">
        <v>23362</v>
      </c>
      <c r="H3163" s="11" t="s">
        <v>23363</v>
      </c>
      <c r="I3163" s="11" t="s">
        <v>2453</v>
      </c>
      <c r="J3163" s="11" t="s">
        <v>9027</v>
      </c>
      <c r="K3163" s="11" t="s">
        <v>7561</v>
      </c>
      <c r="L3163" s="11" t="s">
        <v>23364</v>
      </c>
      <c r="M3163" s="11" t="s">
        <v>7339</v>
      </c>
      <c r="N3163" s="12" t="s">
        <v>23365</v>
      </c>
      <c r="O3163" s="12" t="s">
        <v>23366</v>
      </c>
    </row>
    <row r="3164" spans="1:15" ht="15" customHeight="1" x14ac:dyDescent="0.3">
      <c r="A3164" s="11" t="s">
        <v>219</v>
      </c>
      <c r="B3164" s="11" t="s">
        <v>220</v>
      </c>
      <c r="C3164" s="17">
        <v>14</v>
      </c>
      <c r="D3164" s="11" t="s">
        <v>977</v>
      </c>
      <c r="E3164" s="11" t="s">
        <v>22556</v>
      </c>
      <c r="F3164" s="11">
        <v>18989722</v>
      </c>
      <c r="G3164" s="11" t="s">
        <v>23367</v>
      </c>
      <c r="H3164" s="11" t="s">
        <v>23368</v>
      </c>
      <c r="I3164" s="11" t="s">
        <v>3557</v>
      </c>
      <c r="J3164" s="11" t="s">
        <v>23369</v>
      </c>
      <c r="K3164" s="11" t="s">
        <v>17770</v>
      </c>
      <c r="L3164" s="11" t="s">
        <v>23370</v>
      </c>
      <c r="M3164" s="11" t="s">
        <v>8615</v>
      </c>
      <c r="N3164" s="12" t="s">
        <v>23371</v>
      </c>
      <c r="O3164" s="12" t="s">
        <v>23372</v>
      </c>
    </row>
    <row r="3165" spans="1:15" ht="15" customHeight="1" x14ac:dyDescent="0.3">
      <c r="A3165" s="11" t="s">
        <v>219</v>
      </c>
      <c r="B3165" s="11" t="s">
        <v>220</v>
      </c>
      <c r="C3165" s="17">
        <v>14</v>
      </c>
      <c r="D3165" s="11" t="s">
        <v>977</v>
      </c>
      <c r="E3165" s="11" t="s">
        <v>22556</v>
      </c>
      <c r="F3165" s="11">
        <v>19508565</v>
      </c>
      <c r="G3165" s="11" t="s">
        <v>23373</v>
      </c>
      <c r="H3165" s="11" t="s">
        <v>23374</v>
      </c>
      <c r="I3165" s="11" t="s">
        <v>9026</v>
      </c>
      <c r="J3165" s="11"/>
      <c r="K3165" s="11" t="s">
        <v>7561</v>
      </c>
      <c r="L3165" s="11" t="s">
        <v>23375</v>
      </c>
      <c r="M3165" s="11" t="s">
        <v>8615</v>
      </c>
      <c r="N3165" s="12" t="s">
        <v>23376</v>
      </c>
      <c r="O3165" s="12" t="s">
        <v>23377</v>
      </c>
    </row>
    <row r="3166" spans="1:15" ht="15" customHeight="1" x14ac:dyDescent="0.3">
      <c r="A3166" s="11" t="s">
        <v>219</v>
      </c>
      <c r="B3166" s="11" t="s">
        <v>220</v>
      </c>
      <c r="C3166" s="17">
        <v>14</v>
      </c>
      <c r="D3166" s="11" t="s">
        <v>977</v>
      </c>
      <c r="E3166" s="11" t="s">
        <v>22556</v>
      </c>
      <c r="F3166" s="11">
        <v>19067689</v>
      </c>
      <c r="G3166" s="11" t="s">
        <v>18702</v>
      </c>
      <c r="H3166" s="11" t="s">
        <v>18703</v>
      </c>
      <c r="I3166" s="11" t="s">
        <v>7127</v>
      </c>
      <c r="J3166" s="11" t="s">
        <v>18704</v>
      </c>
      <c r="K3166" s="11" t="s">
        <v>7337</v>
      </c>
      <c r="L3166" s="11" t="s">
        <v>18705</v>
      </c>
      <c r="M3166" s="11" t="s">
        <v>7520</v>
      </c>
      <c r="N3166" s="12" t="s">
        <v>18706</v>
      </c>
      <c r="O3166" s="12" t="s">
        <v>18707</v>
      </c>
    </row>
    <row r="3167" spans="1:15" ht="15" customHeight="1" x14ac:dyDescent="0.3">
      <c r="A3167" s="11" t="s">
        <v>219</v>
      </c>
      <c r="B3167" s="11" t="s">
        <v>220</v>
      </c>
      <c r="C3167" s="17">
        <v>14</v>
      </c>
      <c r="D3167" s="11" t="s">
        <v>977</v>
      </c>
      <c r="E3167" s="11" t="s">
        <v>22556</v>
      </c>
      <c r="F3167" s="11">
        <v>18945314</v>
      </c>
      <c r="G3167" s="11" t="s">
        <v>23378</v>
      </c>
      <c r="H3167" s="11" t="s">
        <v>23379</v>
      </c>
      <c r="I3167" s="11" t="s">
        <v>7127</v>
      </c>
      <c r="J3167" s="11" t="s">
        <v>23380</v>
      </c>
      <c r="K3167" s="11" t="s">
        <v>7337</v>
      </c>
      <c r="L3167" s="11" t="s">
        <v>23381</v>
      </c>
      <c r="M3167" s="11" t="s">
        <v>8615</v>
      </c>
      <c r="N3167" s="12" t="s">
        <v>23382</v>
      </c>
      <c r="O3167" s="12" t="s">
        <v>23383</v>
      </c>
    </row>
    <row r="3168" spans="1:15" ht="15" customHeight="1" x14ac:dyDescent="0.3">
      <c r="A3168" s="11" t="s">
        <v>219</v>
      </c>
      <c r="B3168" s="11" t="s">
        <v>220</v>
      </c>
      <c r="C3168" s="17">
        <v>14</v>
      </c>
      <c r="D3168" s="11" t="s">
        <v>977</v>
      </c>
      <c r="E3168" s="11" t="s">
        <v>22556</v>
      </c>
      <c r="F3168" s="11">
        <v>19549230</v>
      </c>
      <c r="G3168" s="11" t="s">
        <v>23384</v>
      </c>
      <c r="H3168" s="11" t="s">
        <v>23385</v>
      </c>
      <c r="I3168" s="11" t="s">
        <v>1907</v>
      </c>
      <c r="J3168" s="11" t="s">
        <v>23386</v>
      </c>
      <c r="K3168" s="11" t="s">
        <v>7561</v>
      </c>
      <c r="L3168" s="11" t="s">
        <v>23387</v>
      </c>
      <c r="M3168" s="11" t="s">
        <v>8756</v>
      </c>
      <c r="N3168" s="12" t="s">
        <v>23388</v>
      </c>
      <c r="O3168" s="12" t="s">
        <v>23389</v>
      </c>
    </row>
    <row r="3169" spans="1:15" ht="15" customHeight="1" x14ac:dyDescent="0.3">
      <c r="A3169" s="11" t="s">
        <v>219</v>
      </c>
      <c r="B3169" s="11" t="s">
        <v>220</v>
      </c>
      <c r="C3169" s="17">
        <v>14</v>
      </c>
      <c r="D3169" s="11" t="s">
        <v>977</v>
      </c>
      <c r="E3169" s="11" t="s">
        <v>22556</v>
      </c>
      <c r="F3169" s="11">
        <v>20055848</v>
      </c>
      <c r="G3169" s="11" t="s">
        <v>23390</v>
      </c>
      <c r="H3169" s="11" t="s">
        <v>23391</v>
      </c>
      <c r="I3169" s="11" t="s">
        <v>1907</v>
      </c>
      <c r="J3169" s="11"/>
      <c r="K3169" s="11" t="s">
        <v>7561</v>
      </c>
      <c r="L3169" s="11" t="s">
        <v>23392</v>
      </c>
      <c r="M3169" s="11" t="s">
        <v>8756</v>
      </c>
      <c r="N3169" s="12" t="s">
        <v>23393</v>
      </c>
      <c r="O3169" s="12" t="s">
        <v>23394</v>
      </c>
    </row>
    <row r="3170" spans="1:15" ht="15" customHeight="1" x14ac:dyDescent="0.3">
      <c r="A3170" s="11" t="s">
        <v>219</v>
      </c>
      <c r="B3170" s="11" t="s">
        <v>220</v>
      </c>
      <c r="C3170" s="17">
        <v>14</v>
      </c>
      <c r="D3170" s="11" t="s">
        <v>977</v>
      </c>
      <c r="E3170" s="11" t="s">
        <v>22556</v>
      </c>
      <c r="F3170" s="11">
        <v>19438541</v>
      </c>
      <c r="G3170" s="11" t="s">
        <v>23395</v>
      </c>
      <c r="H3170" s="11" t="s">
        <v>23396</v>
      </c>
      <c r="I3170" s="11" t="s">
        <v>1912</v>
      </c>
      <c r="J3170" s="11" t="s">
        <v>9027</v>
      </c>
      <c r="K3170" s="11" t="s">
        <v>7561</v>
      </c>
      <c r="L3170" s="11" t="s">
        <v>23397</v>
      </c>
      <c r="M3170" s="11" t="s">
        <v>7339</v>
      </c>
      <c r="N3170" s="12" t="s">
        <v>23398</v>
      </c>
      <c r="O3170" s="12" t="s">
        <v>23399</v>
      </c>
    </row>
    <row r="3171" spans="1:15" ht="15" customHeight="1" x14ac:dyDescent="0.3">
      <c r="A3171" s="11" t="s">
        <v>219</v>
      </c>
      <c r="B3171" s="11" t="s">
        <v>220</v>
      </c>
      <c r="C3171" s="17">
        <v>14</v>
      </c>
      <c r="D3171" s="11" t="s">
        <v>977</v>
      </c>
      <c r="E3171" s="11" t="s">
        <v>22556</v>
      </c>
      <c r="F3171" s="11">
        <v>19292789</v>
      </c>
      <c r="G3171" s="11" t="s">
        <v>23400</v>
      </c>
      <c r="H3171" s="11" t="s">
        <v>23401</v>
      </c>
      <c r="I3171" s="11" t="s">
        <v>3567</v>
      </c>
      <c r="J3171" s="11"/>
      <c r="K3171" s="11" t="s">
        <v>16165</v>
      </c>
      <c r="L3171" s="11" t="s">
        <v>23402</v>
      </c>
      <c r="M3171" s="11" t="s">
        <v>7339</v>
      </c>
      <c r="N3171" s="12" t="s">
        <v>23403</v>
      </c>
      <c r="O3171" s="12" t="s">
        <v>23404</v>
      </c>
    </row>
    <row r="3172" spans="1:15" ht="15" customHeight="1" x14ac:dyDescent="0.3">
      <c r="A3172" s="11" t="s">
        <v>219</v>
      </c>
      <c r="B3172" s="11" t="s">
        <v>220</v>
      </c>
      <c r="C3172" s="17">
        <v>14</v>
      </c>
      <c r="D3172" s="11" t="s">
        <v>977</v>
      </c>
      <c r="E3172" s="11" t="s">
        <v>22556</v>
      </c>
      <c r="F3172" s="11">
        <v>18794471</v>
      </c>
      <c r="G3172" s="11" t="s">
        <v>23405</v>
      </c>
      <c r="H3172" s="11" t="s">
        <v>23406</v>
      </c>
      <c r="I3172" s="11" t="s">
        <v>737</v>
      </c>
      <c r="J3172" s="11"/>
      <c r="K3172" s="11" t="s">
        <v>8900</v>
      </c>
      <c r="L3172" s="11" t="s">
        <v>23407</v>
      </c>
      <c r="M3172" s="11" t="s">
        <v>8756</v>
      </c>
      <c r="N3172" s="12" t="s">
        <v>23408</v>
      </c>
      <c r="O3172" s="12" t="s">
        <v>23409</v>
      </c>
    </row>
    <row r="3173" spans="1:15" ht="15" customHeight="1" x14ac:dyDescent="0.3">
      <c r="A3173" s="11" t="s">
        <v>219</v>
      </c>
      <c r="B3173" s="11" t="s">
        <v>220</v>
      </c>
      <c r="C3173" s="17">
        <v>14</v>
      </c>
      <c r="D3173" s="11" t="s">
        <v>977</v>
      </c>
      <c r="E3173" s="11" t="s">
        <v>22556</v>
      </c>
      <c r="F3173" s="11">
        <v>18076690</v>
      </c>
      <c r="G3173" s="11" t="s">
        <v>23410</v>
      </c>
      <c r="H3173" s="11" t="s">
        <v>23411</v>
      </c>
      <c r="I3173" s="11" t="s">
        <v>1919</v>
      </c>
      <c r="J3173" s="11" t="s">
        <v>23412</v>
      </c>
      <c r="K3173" s="11" t="s">
        <v>7561</v>
      </c>
      <c r="L3173" s="11" t="s">
        <v>23413</v>
      </c>
      <c r="M3173" s="11" t="s">
        <v>8756</v>
      </c>
      <c r="N3173" s="12" t="s">
        <v>23414</v>
      </c>
      <c r="O3173" s="12" t="s">
        <v>23415</v>
      </c>
    </row>
    <row r="3174" spans="1:15" ht="15" customHeight="1" x14ac:dyDescent="0.3">
      <c r="A3174" s="11" t="s">
        <v>219</v>
      </c>
      <c r="B3174" s="11" t="s">
        <v>220</v>
      </c>
      <c r="C3174" s="17">
        <v>14</v>
      </c>
      <c r="D3174" s="11" t="s">
        <v>977</v>
      </c>
      <c r="E3174" s="11" t="s">
        <v>22556</v>
      </c>
      <c r="F3174" s="11">
        <v>17999698</v>
      </c>
      <c r="G3174" s="11" t="s">
        <v>9174</v>
      </c>
      <c r="H3174" s="11" t="s">
        <v>9175</v>
      </c>
      <c r="I3174" s="11" t="s">
        <v>4212</v>
      </c>
      <c r="J3174" s="11" t="s">
        <v>9176</v>
      </c>
      <c r="K3174" s="11" t="s">
        <v>7337</v>
      </c>
      <c r="L3174" s="11" t="s">
        <v>9177</v>
      </c>
      <c r="M3174" s="11" t="s">
        <v>7339</v>
      </c>
      <c r="N3174" s="12" t="s">
        <v>9178</v>
      </c>
      <c r="O3174" s="12" t="s">
        <v>9179</v>
      </c>
    </row>
    <row r="3175" spans="1:15" ht="15" customHeight="1" x14ac:dyDescent="0.3">
      <c r="A3175" s="11" t="s">
        <v>219</v>
      </c>
      <c r="B3175" s="11" t="s">
        <v>220</v>
      </c>
      <c r="C3175" s="17">
        <v>14</v>
      </c>
      <c r="D3175" s="11" t="s">
        <v>977</v>
      </c>
      <c r="E3175" s="11" t="s">
        <v>22556</v>
      </c>
      <c r="F3175" s="11">
        <v>17671512</v>
      </c>
      <c r="G3175" s="11" t="s">
        <v>23416</v>
      </c>
      <c r="H3175" s="11" t="s">
        <v>23417</v>
      </c>
      <c r="I3175" s="11" t="s">
        <v>1923</v>
      </c>
      <c r="J3175" s="11" t="s">
        <v>23418</v>
      </c>
      <c r="K3175" s="11" t="s">
        <v>7412</v>
      </c>
      <c r="L3175" s="11" t="s">
        <v>23419</v>
      </c>
      <c r="M3175" s="11" t="s">
        <v>7373</v>
      </c>
      <c r="N3175" s="12" t="s">
        <v>23420</v>
      </c>
      <c r="O3175" s="12" t="s">
        <v>23421</v>
      </c>
    </row>
    <row r="3176" spans="1:15" ht="15" customHeight="1" x14ac:dyDescent="0.3">
      <c r="A3176" s="11" t="s">
        <v>219</v>
      </c>
      <c r="B3176" s="11" t="s">
        <v>220</v>
      </c>
      <c r="C3176" s="17">
        <v>14</v>
      </c>
      <c r="D3176" s="11" t="s">
        <v>977</v>
      </c>
      <c r="E3176" s="11" t="s">
        <v>22556</v>
      </c>
      <c r="F3176" s="11">
        <v>17854354</v>
      </c>
      <c r="G3176" s="11" t="s">
        <v>23422</v>
      </c>
      <c r="H3176" s="11" t="s">
        <v>23423</v>
      </c>
      <c r="I3176" s="11" t="s">
        <v>3669</v>
      </c>
      <c r="J3176" s="11" t="s">
        <v>21798</v>
      </c>
      <c r="K3176" s="11" t="s">
        <v>7337</v>
      </c>
      <c r="L3176" s="11" t="s">
        <v>23424</v>
      </c>
      <c r="M3176" s="11" t="s">
        <v>23425</v>
      </c>
      <c r="N3176" s="12" t="s">
        <v>23426</v>
      </c>
      <c r="O3176" s="12" t="s">
        <v>23427</v>
      </c>
    </row>
    <row r="3177" spans="1:15" ht="15" customHeight="1" x14ac:dyDescent="0.3">
      <c r="A3177" s="11" t="s">
        <v>219</v>
      </c>
      <c r="B3177" s="11" t="s">
        <v>220</v>
      </c>
      <c r="C3177" s="17">
        <v>14</v>
      </c>
      <c r="D3177" s="11" t="s">
        <v>977</v>
      </c>
      <c r="E3177" s="11" t="s">
        <v>22556</v>
      </c>
      <c r="F3177" s="11">
        <v>17461804</v>
      </c>
      <c r="G3177" s="11" t="s">
        <v>23428</v>
      </c>
      <c r="H3177" s="11" t="s">
        <v>23429</v>
      </c>
      <c r="I3177" s="11" t="s">
        <v>3436</v>
      </c>
      <c r="J3177" s="11"/>
      <c r="K3177" s="11" t="s">
        <v>10604</v>
      </c>
      <c r="L3177" s="11" t="s">
        <v>23430</v>
      </c>
      <c r="M3177" s="11" t="s">
        <v>7339</v>
      </c>
      <c r="N3177" s="12" t="s">
        <v>23431</v>
      </c>
      <c r="O3177" s="12" t="s">
        <v>23432</v>
      </c>
    </row>
    <row r="3178" spans="1:15" ht="15" customHeight="1" x14ac:dyDescent="0.3">
      <c r="A3178" s="11" t="s">
        <v>219</v>
      </c>
      <c r="B3178" s="11" t="s">
        <v>220</v>
      </c>
      <c r="C3178" s="17">
        <v>14</v>
      </c>
      <c r="D3178" s="11" t="s">
        <v>977</v>
      </c>
      <c r="E3178" s="11" t="s">
        <v>22556</v>
      </c>
      <c r="F3178" s="11">
        <v>17410197</v>
      </c>
      <c r="G3178" s="11" t="s">
        <v>9282</v>
      </c>
      <c r="H3178" s="11" t="s">
        <v>9283</v>
      </c>
      <c r="I3178" s="11" t="s">
        <v>2982</v>
      </c>
      <c r="J3178" s="11" t="s">
        <v>9284</v>
      </c>
      <c r="K3178" s="11" t="s">
        <v>7412</v>
      </c>
      <c r="L3178" s="11" t="s">
        <v>9285</v>
      </c>
      <c r="M3178" s="11" t="s">
        <v>7373</v>
      </c>
      <c r="N3178" s="12" t="s">
        <v>9286</v>
      </c>
      <c r="O3178" s="12" t="s">
        <v>9287</v>
      </c>
    </row>
    <row r="3179" spans="1:15" ht="15" customHeight="1" x14ac:dyDescent="0.3">
      <c r="A3179" s="11" t="s">
        <v>219</v>
      </c>
      <c r="B3179" s="11" t="s">
        <v>220</v>
      </c>
      <c r="C3179" s="17">
        <v>14</v>
      </c>
      <c r="D3179" s="11" t="s">
        <v>977</v>
      </c>
      <c r="E3179" s="11" t="s">
        <v>22556</v>
      </c>
      <c r="F3179" s="11">
        <v>16480421</v>
      </c>
      <c r="G3179" s="11" t="s">
        <v>23433</v>
      </c>
      <c r="H3179" s="11" t="s">
        <v>23434</v>
      </c>
      <c r="I3179" s="11" t="s">
        <v>9335</v>
      </c>
      <c r="J3179" s="11"/>
      <c r="K3179" s="11" t="s">
        <v>7485</v>
      </c>
      <c r="L3179" s="11" t="s">
        <v>23435</v>
      </c>
      <c r="M3179" s="11" t="s">
        <v>7350</v>
      </c>
      <c r="N3179" s="12" t="s">
        <v>23436</v>
      </c>
      <c r="O3179" s="12" t="s">
        <v>23437</v>
      </c>
    </row>
    <row r="3180" spans="1:15" ht="15" customHeight="1" x14ac:dyDescent="0.3">
      <c r="A3180" s="11" t="s">
        <v>219</v>
      </c>
      <c r="B3180" s="11" t="s">
        <v>220</v>
      </c>
      <c r="C3180" s="17">
        <v>14</v>
      </c>
      <c r="D3180" s="11" t="s">
        <v>977</v>
      </c>
      <c r="E3180" s="11" t="s">
        <v>22556</v>
      </c>
      <c r="F3180" s="11">
        <v>16448919</v>
      </c>
      <c r="G3180" s="11" t="s">
        <v>23438</v>
      </c>
      <c r="H3180" s="11" t="s">
        <v>23439</v>
      </c>
      <c r="I3180" s="11" t="s">
        <v>9357</v>
      </c>
      <c r="J3180" s="11"/>
      <c r="K3180" s="11" t="s">
        <v>17462</v>
      </c>
      <c r="L3180" s="11" t="s">
        <v>23440</v>
      </c>
      <c r="M3180" s="11" t="s">
        <v>8756</v>
      </c>
      <c r="N3180" s="12" t="s">
        <v>23441</v>
      </c>
      <c r="O3180" s="12" t="s">
        <v>23442</v>
      </c>
    </row>
    <row r="3181" spans="1:15" ht="15" customHeight="1" x14ac:dyDescent="0.3">
      <c r="A3181" s="11" t="s">
        <v>219</v>
      </c>
      <c r="B3181" s="11" t="s">
        <v>220</v>
      </c>
      <c r="C3181" s="17">
        <v>14</v>
      </c>
      <c r="D3181" s="11" t="s">
        <v>977</v>
      </c>
      <c r="E3181" s="11" t="s">
        <v>22556</v>
      </c>
      <c r="F3181" s="11">
        <v>16844540</v>
      </c>
      <c r="G3181" s="11" t="s">
        <v>23443</v>
      </c>
      <c r="H3181" s="11" t="s">
        <v>23444</v>
      </c>
      <c r="I3181" s="11" t="s">
        <v>1935</v>
      </c>
      <c r="J3181" s="11"/>
      <c r="K3181" s="11" t="s">
        <v>7754</v>
      </c>
      <c r="L3181" s="11" t="s">
        <v>23445</v>
      </c>
      <c r="M3181" s="11" t="s">
        <v>7604</v>
      </c>
      <c r="N3181" s="12" t="s">
        <v>23446</v>
      </c>
      <c r="O3181" s="12" t="s">
        <v>23447</v>
      </c>
    </row>
    <row r="3182" spans="1:15" ht="15" customHeight="1" x14ac:dyDescent="0.3">
      <c r="A3182" s="11" t="s">
        <v>219</v>
      </c>
      <c r="B3182" s="11" t="s">
        <v>220</v>
      </c>
      <c r="C3182" s="17">
        <v>14</v>
      </c>
      <c r="D3182" s="11" t="s">
        <v>977</v>
      </c>
      <c r="E3182" s="11" t="s">
        <v>22556</v>
      </c>
      <c r="F3182" s="11">
        <v>15787812</v>
      </c>
      <c r="G3182" s="11" t="s">
        <v>23448</v>
      </c>
      <c r="H3182" s="11" t="s">
        <v>23449</v>
      </c>
      <c r="I3182" s="11" t="s">
        <v>9436</v>
      </c>
      <c r="J3182" s="11"/>
      <c r="K3182" s="11" t="s">
        <v>7337</v>
      </c>
      <c r="L3182" s="11" t="s">
        <v>23450</v>
      </c>
      <c r="M3182" s="11" t="s">
        <v>23303</v>
      </c>
      <c r="N3182" s="12" t="s">
        <v>23451</v>
      </c>
      <c r="O3182" s="12" t="s">
        <v>23452</v>
      </c>
    </row>
    <row r="3183" spans="1:15" ht="15" customHeight="1" x14ac:dyDescent="0.3">
      <c r="A3183" s="11" t="s">
        <v>219</v>
      </c>
      <c r="B3183" s="11" t="s">
        <v>220</v>
      </c>
      <c r="C3183" s="17">
        <v>14</v>
      </c>
      <c r="D3183" s="11" t="s">
        <v>977</v>
      </c>
      <c r="E3183" s="11" t="s">
        <v>22556</v>
      </c>
      <c r="F3183" s="11">
        <v>15787818</v>
      </c>
      <c r="G3183" s="11" t="s">
        <v>9445</v>
      </c>
      <c r="H3183" s="11" t="s">
        <v>9446</v>
      </c>
      <c r="I3183" s="11" t="s">
        <v>9436</v>
      </c>
      <c r="J3183" s="11"/>
      <c r="K3183" s="11" t="s">
        <v>7337</v>
      </c>
      <c r="L3183" s="11" t="s">
        <v>9447</v>
      </c>
      <c r="M3183" s="11" t="s">
        <v>7339</v>
      </c>
      <c r="N3183" s="12" t="s">
        <v>9448</v>
      </c>
      <c r="O3183" s="12" t="s">
        <v>9449</v>
      </c>
    </row>
    <row r="3184" spans="1:15" ht="15" customHeight="1" x14ac:dyDescent="0.3">
      <c r="A3184" s="11" t="s">
        <v>219</v>
      </c>
      <c r="B3184" s="11" t="s">
        <v>220</v>
      </c>
      <c r="C3184" s="17">
        <v>14</v>
      </c>
      <c r="D3184" s="11" t="s">
        <v>977</v>
      </c>
      <c r="E3184" s="11" t="s">
        <v>22556</v>
      </c>
      <c r="F3184" s="11">
        <v>16307645</v>
      </c>
      <c r="G3184" s="11" t="s">
        <v>9484</v>
      </c>
      <c r="H3184" s="11" t="s">
        <v>9485</v>
      </c>
      <c r="I3184" s="11" t="s">
        <v>1960</v>
      </c>
      <c r="J3184" s="11"/>
      <c r="K3184" s="11" t="s">
        <v>7337</v>
      </c>
      <c r="L3184" s="11" t="s">
        <v>9486</v>
      </c>
      <c r="M3184" s="11" t="s">
        <v>7373</v>
      </c>
      <c r="N3184" s="12" t="s">
        <v>9487</v>
      </c>
      <c r="O3184" s="12" t="s">
        <v>9488</v>
      </c>
    </row>
    <row r="3185" spans="1:15" ht="15" customHeight="1" x14ac:dyDescent="0.3">
      <c r="A3185" s="11" t="s">
        <v>219</v>
      </c>
      <c r="B3185" s="11" t="s">
        <v>220</v>
      </c>
      <c r="C3185" s="17">
        <v>14</v>
      </c>
      <c r="D3185" s="11" t="s">
        <v>977</v>
      </c>
      <c r="E3185" s="11" t="s">
        <v>22556</v>
      </c>
      <c r="F3185" s="11">
        <v>16086767</v>
      </c>
      <c r="G3185" s="11" t="s">
        <v>23356</v>
      </c>
      <c r="H3185" s="11" t="s">
        <v>23453</v>
      </c>
      <c r="I3185" s="11" t="s">
        <v>669</v>
      </c>
      <c r="J3185" s="11"/>
      <c r="K3185" s="11" t="s">
        <v>7337</v>
      </c>
      <c r="L3185" s="11" t="s">
        <v>23454</v>
      </c>
      <c r="M3185" s="11" t="s">
        <v>8615</v>
      </c>
      <c r="N3185" s="12" t="s">
        <v>23455</v>
      </c>
      <c r="O3185" s="12" t="s">
        <v>23456</v>
      </c>
    </row>
    <row r="3186" spans="1:15" ht="15" customHeight="1" x14ac:dyDescent="0.3">
      <c r="A3186" s="11" t="s">
        <v>219</v>
      </c>
      <c r="B3186" s="11" t="s">
        <v>220</v>
      </c>
      <c r="C3186" s="17">
        <v>14</v>
      </c>
      <c r="D3186" s="11" t="s">
        <v>977</v>
      </c>
      <c r="E3186" s="11" t="s">
        <v>22556</v>
      </c>
      <c r="F3186" s="11">
        <v>15691217</v>
      </c>
      <c r="G3186" s="11" t="s">
        <v>23356</v>
      </c>
      <c r="H3186" s="11" t="s">
        <v>23457</v>
      </c>
      <c r="I3186" s="11" t="s">
        <v>813</v>
      </c>
      <c r="J3186" s="11"/>
      <c r="K3186" s="11" t="s">
        <v>19264</v>
      </c>
      <c r="L3186" s="11" t="s">
        <v>23458</v>
      </c>
      <c r="M3186" s="11" t="s">
        <v>7350</v>
      </c>
      <c r="N3186" s="12" t="s">
        <v>23459</v>
      </c>
      <c r="O3186" s="12" t="s">
        <v>23460</v>
      </c>
    </row>
    <row r="3187" spans="1:15" ht="15" customHeight="1" x14ac:dyDescent="0.3">
      <c r="A3187" s="11" t="s">
        <v>219</v>
      </c>
      <c r="B3187" s="11" t="s">
        <v>220</v>
      </c>
      <c r="C3187" s="17">
        <v>14</v>
      </c>
      <c r="D3187" s="11" t="s">
        <v>977</v>
      </c>
      <c r="E3187" s="11" t="s">
        <v>22556</v>
      </c>
      <c r="F3187" s="11">
        <v>15115525</v>
      </c>
      <c r="G3187" s="11" t="s">
        <v>23461</v>
      </c>
      <c r="H3187" s="11" t="s">
        <v>23462</v>
      </c>
      <c r="I3187" s="11" t="s">
        <v>12180</v>
      </c>
      <c r="J3187" s="11"/>
      <c r="K3187" s="11" t="s">
        <v>7561</v>
      </c>
      <c r="L3187" s="11" t="s">
        <v>23463</v>
      </c>
      <c r="M3187" s="11" t="s">
        <v>17387</v>
      </c>
      <c r="N3187" s="12" t="s">
        <v>23464</v>
      </c>
      <c r="O3187" s="12" t="s">
        <v>23465</v>
      </c>
    </row>
    <row r="3188" spans="1:15" ht="15" customHeight="1" x14ac:dyDescent="0.3">
      <c r="A3188" s="11" t="s">
        <v>219</v>
      </c>
      <c r="B3188" s="11" t="s">
        <v>220</v>
      </c>
      <c r="C3188" s="17">
        <v>14</v>
      </c>
      <c r="D3188" s="11" t="s">
        <v>977</v>
      </c>
      <c r="E3188" s="11" t="s">
        <v>22556</v>
      </c>
      <c r="F3188" s="11">
        <v>15174979</v>
      </c>
      <c r="G3188" s="11" t="s">
        <v>23466</v>
      </c>
      <c r="H3188" s="11" t="s">
        <v>23467</v>
      </c>
      <c r="I3188" s="11" t="s">
        <v>1980</v>
      </c>
      <c r="J3188" s="11"/>
      <c r="K3188" s="11" t="s">
        <v>9379</v>
      </c>
      <c r="L3188" s="11" t="s">
        <v>23468</v>
      </c>
      <c r="M3188" s="11" t="s">
        <v>7350</v>
      </c>
      <c r="N3188" s="12" t="s">
        <v>23469</v>
      </c>
      <c r="O3188" s="12" t="s">
        <v>23470</v>
      </c>
    </row>
    <row r="3189" spans="1:15" ht="15" customHeight="1" x14ac:dyDescent="0.3">
      <c r="A3189" s="11" t="s">
        <v>219</v>
      </c>
      <c r="B3189" s="11" t="s">
        <v>220</v>
      </c>
      <c r="C3189" s="17">
        <v>14</v>
      </c>
      <c r="D3189" s="11" t="s">
        <v>977</v>
      </c>
      <c r="E3189" s="11" t="s">
        <v>22556</v>
      </c>
      <c r="F3189" s="11">
        <v>15606518</v>
      </c>
      <c r="G3189" s="11" t="s">
        <v>9570</v>
      </c>
      <c r="H3189" s="11" t="s">
        <v>9571</v>
      </c>
      <c r="I3189" s="11" t="s">
        <v>9572</v>
      </c>
      <c r="J3189" s="11"/>
      <c r="K3189" s="11" t="s">
        <v>7337</v>
      </c>
      <c r="L3189" s="11" t="s">
        <v>9573</v>
      </c>
      <c r="M3189" s="11" t="s">
        <v>7373</v>
      </c>
      <c r="N3189" s="12" t="s">
        <v>9574</v>
      </c>
      <c r="O3189" s="12" t="s">
        <v>9575</v>
      </c>
    </row>
    <row r="3190" spans="1:15" ht="15" customHeight="1" x14ac:dyDescent="0.3">
      <c r="A3190" s="11" t="s">
        <v>219</v>
      </c>
      <c r="B3190" s="11" t="s">
        <v>220</v>
      </c>
      <c r="C3190" s="17">
        <v>14</v>
      </c>
      <c r="D3190" s="11" t="s">
        <v>977</v>
      </c>
      <c r="E3190" s="11" t="s">
        <v>22556</v>
      </c>
      <c r="F3190" s="11">
        <v>14996072</v>
      </c>
      <c r="G3190" s="11" t="s">
        <v>23356</v>
      </c>
      <c r="H3190" s="11" t="s">
        <v>23471</v>
      </c>
      <c r="I3190" s="11" t="s">
        <v>22052</v>
      </c>
      <c r="J3190" s="11"/>
      <c r="K3190" s="11" t="s">
        <v>10913</v>
      </c>
      <c r="L3190" s="11" t="s">
        <v>23472</v>
      </c>
      <c r="M3190" s="11" t="s">
        <v>8756</v>
      </c>
      <c r="N3190" s="12" t="s">
        <v>23473</v>
      </c>
      <c r="O3190" s="12" t="s">
        <v>23474</v>
      </c>
    </row>
    <row r="3191" spans="1:15" ht="15" customHeight="1" x14ac:dyDescent="0.3">
      <c r="A3191" s="11" t="s">
        <v>219</v>
      </c>
      <c r="B3191" s="11" t="s">
        <v>220</v>
      </c>
      <c r="C3191" s="17">
        <v>14</v>
      </c>
      <c r="D3191" s="11" t="s">
        <v>977</v>
      </c>
      <c r="E3191" s="11" t="s">
        <v>22556</v>
      </c>
      <c r="F3191" s="11">
        <v>12810506</v>
      </c>
      <c r="G3191" s="11" t="s">
        <v>9607</v>
      </c>
      <c r="H3191" s="11" t="s">
        <v>9608</v>
      </c>
      <c r="I3191" s="11" t="s">
        <v>1990</v>
      </c>
      <c r="J3191" s="11"/>
      <c r="K3191" s="11" t="s">
        <v>8900</v>
      </c>
      <c r="L3191" s="11" t="s">
        <v>9609</v>
      </c>
      <c r="M3191" s="11" t="s">
        <v>7373</v>
      </c>
      <c r="N3191" s="12" t="s">
        <v>9610</v>
      </c>
      <c r="O3191" s="12" t="s">
        <v>9611</v>
      </c>
    </row>
    <row r="3192" spans="1:15" ht="15" customHeight="1" x14ac:dyDescent="0.3">
      <c r="A3192" s="11" t="s">
        <v>219</v>
      </c>
      <c r="B3192" s="11" t="s">
        <v>220</v>
      </c>
      <c r="C3192" s="17">
        <v>14</v>
      </c>
      <c r="D3192" s="11" t="s">
        <v>977</v>
      </c>
      <c r="E3192" s="11" t="s">
        <v>22556</v>
      </c>
      <c r="F3192" s="11">
        <v>12890211</v>
      </c>
      <c r="G3192" s="11" t="s">
        <v>9627</v>
      </c>
      <c r="H3192" s="11" t="s">
        <v>9628</v>
      </c>
      <c r="I3192" s="11" t="s">
        <v>1996</v>
      </c>
      <c r="J3192" s="11"/>
      <c r="K3192" s="11" t="s">
        <v>7337</v>
      </c>
      <c r="L3192" s="11" t="s">
        <v>9629</v>
      </c>
      <c r="M3192" s="11" t="s">
        <v>7373</v>
      </c>
      <c r="N3192" s="12" t="s">
        <v>9630</v>
      </c>
      <c r="O3192" s="12" t="s">
        <v>9631</v>
      </c>
    </row>
    <row r="3193" spans="1:15" ht="15" customHeight="1" x14ac:dyDescent="0.3">
      <c r="A3193" s="11" t="s">
        <v>219</v>
      </c>
      <c r="B3193" s="11" t="s">
        <v>220</v>
      </c>
      <c r="C3193" s="17">
        <v>14</v>
      </c>
      <c r="D3193" s="11" t="s">
        <v>977</v>
      </c>
      <c r="E3193" s="11" t="s">
        <v>22556</v>
      </c>
      <c r="F3193" s="11">
        <v>12930309</v>
      </c>
      <c r="G3193" s="11" t="s">
        <v>9648</v>
      </c>
      <c r="H3193" s="11" t="s">
        <v>9649</v>
      </c>
      <c r="I3193" s="11" t="s">
        <v>9650</v>
      </c>
      <c r="J3193" s="11"/>
      <c r="K3193" s="11" t="s">
        <v>7485</v>
      </c>
      <c r="L3193" s="11" t="s">
        <v>9651</v>
      </c>
      <c r="M3193" s="11" t="s">
        <v>7339</v>
      </c>
      <c r="N3193" s="12" t="s">
        <v>9652</v>
      </c>
      <c r="O3193" s="12" t="s">
        <v>9653</v>
      </c>
    </row>
    <row r="3194" spans="1:15" ht="15" customHeight="1" x14ac:dyDescent="0.3">
      <c r="A3194" s="11" t="s">
        <v>219</v>
      </c>
      <c r="B3194" s="11" t="s">
        <v>220</v>
      </c>
      <c r="C3194" s="17">
        <v>14</v>
      </c>
      <c r="D3194" s="11" t="s">
        <v>977</v>
      </c>
      <c r="E3194" s="11" t="s">
        <v>22556</v>
      </c>
      <c r="F3194" s="11">
        <v>12648227</v>
      </c>
      <c r="G3194" s="11" t="s">
        <v>9659</v>
      </c>
      <c r="H3194" s="11" t="s">
        <v>9660</v>
      </c>
      <c r="I3194" s="11" t="s">
        <v>3692</v>
      </c>
      <c r="J3194" s="11"/>
      <c r="K3194" s="11" t="s">
        <v>7412</v>
      </c>
      <c r="L3194" s="11" t="s">
        <v>9661</v>
      </c>
      <c r="M3194" s="11" t="s">
        <v>7373</v>
      </c>
      <c r="N3194" s="12" t="s">
        <v>9662</v>
      </c>
      <c r="O3194" s="12" t="s">
        <v>9663</v>
      </c>
    </row>
    <row r="3195" spans="1:15" ht="15" customHeight="1" x14ac:dyDescent="0.3">
      <c r="A3195" s="11" t="s">
        <v>219</v>
      </c>
      <c r="B3195" s="11" t="s">
        <v>220</v>
      </c>
      <c r="C3195" s="17">
        <v>14</v>
      </c>
      <c r="D3195" s="11" t="s">
        <v>977</v>
      </c>
      <c r="E3195" s="11" t="s">
        <v>22556</v>
      </c>
      <c r="F3195" s="11">
        <v>12366416</v>
      </c>
      <c r="G3195" s="11" t="s">
        <v>9680</v>
      </c>
      <c r="H3195" s="11" t="s">
        <v>9681</v>
      </c>
      <c r="I3195" s="11" t="s">
        <v>9676</v>
      </c>
      <c r="J3195" s="11"/>
      <c r="K3195" s="11" t="s">
        <v>7337</v>
      </c>
      <c r="L3195" s="11" t="s">
        <v>9682</v>
      </c>
      <c r="M3195" s="11" t="s">
        <v>7339</v>
      </c>
      <c r="N3195" s="12" t="s">
        <v>9683</v>
      </c>
      <c r="O3195" s="12" t="s">
        <v>9684</v>
      </c>
    </row>
    <row r="3196" spans="1:15" ht="15" customHeight="1" x14ac:dyDescent="0.3">
      <c r="A3196" s="11" t="s">
        <v>219</v>
      </c>
      <c r="B3196" s="11" t="s">
        <v>220</v>
      </c>
      <c r="C3196" s="17">
        <v>14</v>
      </c>
      <c r="D3196" s="11" t="s">
        <v>977</v>
      </c>
      <c r="E3196" s="11" t="s">
        <v>22556</v>
      </c>
      <c r="F3196" s="11">
        <v>12420105</v>
      </c>
      <c r="G3196" s="11" t="s">
        <v>9685</v>
      </c>
      <c r="H3196" s="11" t="s">
        <v>9686</v>
      </c>
      <c r="I3196" s="11" t="s">
        <v>3025</v>
      </c>
      <c r="J3196" s="11" t="s">
        <v>9687</v>
      </c>
      <c r="K3196" s="11" t="s">
        <v>8279</v>
      </c>
      <c r="L3196" s="11" t="s">
        <v>9688</v>
      </c>
      <c r="M3196" s="11" t="s">
        <v>7339</v>
      </c>
      <c r="N3196" s="12" t="s">
        <v>9689</v>
      </c>
      <c r="O3196" s="12" t="s">
        <v>9690</v>
      </c>
    </row>
    <row r="3197" spans="1:15" ht="15" customHeight="1" x14ac:dyDescent="0.3">
      <c r="A3197" s="11" t="s">
        <v>219</v>
      </c>
      <c r="B3197" s="11" t="s">
        <v>220</v>
      </c>
      <c r="C3197" s="17">
        <v>14</v>
      </c>
      <c r="D3197" s="11" t="s">
        <v>977</v>
      </c>
      <c r="E3197" s="11" t="s">
        <v>22556</v>
      </c>
      <c r="F3197" s="11">
        <v>12095891</v>
      </c>
      <c r="G3197" s="11" t="s">
        <v>23475</v>
      </c>
      <c r="H3197" s="11" t="s">
        <v>23476</v>
      </c>
      <c r="I3197" s="11" t="s">
        <v>3924</v>
      </c>
      <c r="J3197" s="11"/>
      <c r="K3197" s="11" t="s">
        <v>7590</v>
      </c>
      <c r="L3197" s="11" t="s">
        <v>23477</v>
      </c>
      <c r="M3197" s="11" t="s">
        <v>15925</v>
      </c>
      <c r="N3197" s="12" t="s">
        <v>23478</v>
      </c>
      <c r="O3197" s="12"/>
    </row>
    <row r="3198" spans="1:15" ht="15" customHeight="1" x14ac:dyDescent="0.3">
      <c r="A3198" s="11" t="s">
        <v>219</v>
      </c>
      <c r="B3198" s="11" t="s">
        <v>220</v>
      </c>
      <c r="C3198" s="17">
        <v>14</v>
      </c>
      <c r="D3198" s="11" t="s">
        <v>977</v>
      </c>
      <c r="E3198" s="11" t="s">
        <v>22556</v>
      </c>
      <c r="F3198" s="11">
        <v>12174136</v>
      </c>
      <c r="G3198" s="11" t="s">
        <v>23475</v>
      </c>
      <c r="H3198" s="11" t="s">
        <v>23479</v>
      </c>
      <c r="I3198" s="11" t="s">
        <v>2012</v>
      </c>
      <c r="J3198" s="11"/>
      <c r="K3198" s="11" t="s">
        <v>7337</v>
      </c>
      <c r="L3198" s="11" t="s">
        <v>23480</v>
      </c>
      <c r="M3198" s="11" t="s">
        <v>8615</v>
      </c>
      <c r="N3198" s="12" t="s">
        <v>23481</v>
      </c>
      <c r="O3198" s="12" t="s">
        <v>23482</v>
      </c>
    </row>
    <row r="3199" spans="1:15" ht="15" customHeight="1" x14ac:dyDescent="0.3">
      <c r="A3199" s="11" t="s">
        <v>219</v>
      </c>
      <c r="B3199" s="11" t="s">
        <v>220</v>
      </c>
      <c r="C3199" s="17">
        <v>14</v>
      </c>
      <c r="D3199" s="11" t="s">
        <v>977</v>
      </c>
      <c r="E3199" s="11" t="s">
        <v>22556</v>
      </c>
      <c r="F3199" s="11">
        <v>12140451</v>
      </c>
      <c r="G3199" s="11" t="s">
        <v>23483</v>
      </c>
      <c r="H3199" s="11" t="s">
        <v>23484</v>
      </c>
      <c r="I3199" s="11" t="s">
        <v>2012</v>
      </c>
      <c r="J3199" s="11"/>
      <c r="K3199" s="11" t="s">
        <v>7754</v>
      </c>
      <c r="L3199" s="11" t="s">
        <v>23485</v>
      </c>
      <c r="M3199" s="11" t="s">
        <v>8756</v>
      </c>
      <c r="N3199" s="12" t="s">
        <v>23486</v>
      </c>
      <c r="O3199" s="12" t="s">
        <v>23487</v>
      </c>
    </row>
    <row r="3200" spans="1:15" ht="15" customHeight="1" x14ac:dyDescent="0.3">
      <c r="A3200" s="11" t="s">
        <v>219</v>
      </c>
      <c r="B3200" s="11" t="s">
        <v>220</v>
      </c>
      <c r="C3200" s="17">
        <v>14</v>
      </c>
      <c r="D3200" s="11" t="s">
        <v>977</v>
      </c>
      <c r="E3200" s="11" t="s">
        <v>22556</v>
      </c>
      <c r="F3200" s="11">
        <v>11966683</v>
      </c>
      <c r="G3200" s="11" t="s">
        <v>9735</v>
      </c>
      <c r="H3200" s="11" t="s">
        <v>9736</v>
      </c>
      <c r="I3200" s="11" t="s">
        <v>9737</v>
      </c>
      <c r="J3200" s="11"/>
      <c r="K3200" s="11" t="s">
        <v>7337</v>
      </c>
      <c r="L3200" s="11" t="s">
        <v>9738</v>
      </c>
      <c r="M3200" s="11" t="s">
        <v>7734</v>
      </c>
      <c r="N3200" s="12" t="s">
        <v>9739</v>
      </c>
      <c r="O3200" s="12" t="s">
        <v>9740</v>
      </c>
    </row>
    <row r="3201" spans="1:15" ht="15" customHeight="1" x14ac:dyDescent="0.3">
      <c r="A3201" s="11" t="s">
        <v>219</v>
      </c>
      <c r="B3201" s="11" t="s">
        <v>220</v>
      </c>
      <c r="C3201" s="17">
        <v>14</v>
      </c>
      <c r="D3201" s="11" t="s">
        <v>977</v>
      </c>
      <c r="E3201" s="11" t="s">
        <v>22556</v>
      </c>
      <c r="F3201" s="11">
        <v>11722451</v>
      </c>
      <c r="G3201" s="11" t="s">
        <v>23488</v>
      </c>
      <c r="H3201" s="11" t="s">
        <v>23489</v>
      </c>
      <c r="I3201" s="11" t="s">
        <v>3571</v>
      </c>
      <c r="J3201" s="11"/>
      <c r="K3201" s="11" t="s">
        <v>7561</v>
      </c>
      <c r="L3201" s="11" t="s">
        <v>23490</v>
      </c>
      <c r="M3201" s="11" t="s">
        <v>8756</v>
      </c>
      <c r="N3201" s="12" t="s">
        <v>23491</v>
      </c>
      <c r="O3201" s="12" t="s">
        <v>23492</v>
      </c>
    </row>
    <row r="3202" spans="1:15" ht="15" customHeight="1" x14ac:dyDescent="0.3">
      <c r="A3202" s="11" t="s">
        <v>219</v>
      </c>
      <c r="B3202" s="11" t="s">
        <v>220</v>
      </c>
      <c r="C3202" s="17">
        <v>14</v>
      </c>
      <c r="D3202" s="11" t="s">
        <v>977</v>
      </c>
      <c r="E3202" s="11" t="s">
        <v>22556</v>
      </c>
      <c r="F3202" s="11">
        <v>11727344</v>
      </c>
      <c r="G3202" s="11" t="s">
        <v>23493</v>
      </c>
      <c r="H3202" s="11" t="s">
        <v>23494</v>
      </c>
      <c r="I3202" s="11" t="s">
        <v>3571</v>
      </c>
      <c r="J3202" s="11"/>
      <c r="K3202" s="11" t="s">
        <v>9549</v>
      </c>
      <c r="L3202" s="11" t="s">
        <v>23495</v>
      </c>
      <c r="M3202" s="11" t="s">
        <v>7350</v>
      </c>
      <c r="N3202" s="12" t="s">
        <v>23496</v>
      </c>
      <c r="O3202" s="12"/>
    </row>
    <row r="3203" spans="1:15" ht="15" customHeight="1" x14ac:dyDescent="0.3">
      <c r="A3203" s="11" t="s">
        <v>219</v>
      </c>
      <c r="B3203" s="11" t="s">
        <v>220</v>
      </c>
      <c r="C3203" s="17">
        <v>14</v>
      </c>
      <c r="D3203" s="11" t="s">
        <v>977</v>
      </c>
      <c r="E3203" s="11" t="s">
        <v>22556</v>
      </c>
      <c r="F3203" s="11">
        <v>11423838</v>
      </c>
      <c r="G3203" s="11" t="s">
        <v>9791</v>
      </c>
      <c r="H3203" s="11" t="s">
        <v>9792</v>
      </c>
      <c r="I3203" s="11" t="s">
        <v>9793</v>
      </c>
      <c r="J3203" s="11"/>
      <c r="K3203" s="11" t="s">
        <v>7754</v>
      </c>
      <c r="L3203" s="11" t="s">
        <v>9794</v>
      </c>
      <c r="M3203" s="11" t="s">
        <v>8862</v>
      </c>
      <c r="N3203" s="12" t="s">
        <v>9795</v>
      </c>
      <c r="O3203" s="12" t="s">
        <v>9796</v>
      </c>
    </row>
    <row r="3204" spans="1:15" ht="15" customHeight="1" x14ac:dyDescent="0.3">
      <c r="A3204" s="11" t="s">
        <v>219</v>
      </c>
      <c r="B3204" s="11" t="s">
        <v>220</v>
      </c>
      <c r="C3204" s="17">
        <v>14</v>
      </c>
      <c r="D3204" s="11" t="s">
        <v>977</v>
      </c>
      <c r="E3204" s="11" t="s">
        <v>22556</v>
      </c>
      <c r="F3204" s="11">
        <v>11156027</v>
      </c>
      <c r="G3204" s="11" t="s">
        <v>23497</v>
      </c>
      <c r="H3204" s="11" t="s">
        <v>23498</v>
      </c>
      <c r="I3204" s="11" t="s">
        <v>990</v>
      </c>
      <c r="J3204" s="11"/>
      <c r="K3204" s="11" t="s">
        <v>10913</v>
      </c>
      <c r="L3204" s="11" t="s">
        <v>23499</v>
      </c>
      <c r="M3204" s="11" t="s">
        <v>8756</v>
      </c>
      <c r="N3204" s="12" t="s">
        <v>23500</v>
      </c>
      <c r="O3204" s="12" t="s">
        <v>23501</v>
      </c>
    </row>
    <row r="3205" spans="1:15" ht="15" customHeight="1" x14ac:dyDescent="0.3">
      <c r="A3205" s="11" t="s">
        <v>219</v>
      </c>
      <c r="B3205" s="11" t="s">
        <v>220</v>
      </c>
      <c r="C3205" s="17">
        <v>14</v>
      </c>
      <c r="D3205" s="11" t="s">
        <v>977</v>
      </c>
      <c r="E3205" s="11" t="s">
        <v>22556</v>
      </c>
      <c r="F3205" s="11">
        <v>11260172</v>
      </c>
      <c r="G3205" s="11" t="s">
        <v>9801</v>
      </c>
      <c r="H3205" s="11" t="s">
        <v>9802</v>
      </c>
      <c r="I3205" s="11" t="s">
        <v>990</v>
      </c>
      <c r="J3205" s="11"/>
      <c r="K3205" s="11" t="s">
        <v>7561</v>
      </c>
      <c r="L3205" s="11" t="s">
        <v>9803</v>
      </c>
      <c r="M3205" s="11" t="s">
        <v>8240</v>
      </c>
      <c r="N3205" s="12" t="s">
        <v>9804</v>
      </c>
      <c r="O3205" s="12" t="s">
        <v>9805</v>
      </c>
    </row>
    <row r="3206" spans="1:15" ht="15" customHeight="1" x14ac:dyDescent="0.3">
      <c r="A3206" s="11" t="s">
        <v>219</v>
      </c>
      <c r="B3206" s="11" t="s">
        <v>220</v>
      </c>
      <c r="C3206" s="17">
        <v>14</v>
      </c>
      <c r="D3206" s="11" t="s">
        <v>977</v>
      </c>
      <c r="E3206" s="11" t="s">
        <v>22556</v>
      </c>
      <c r="F3206" s="11">
        <v>11899130</v>
      </c>
      <c r="G3206" s="11" t="s">
        <v>9824</v>
      </c>
      <c r="H3206" s="11" t="s">
        <v>9825</v>
      </c>
      <c r="I3206" s="11" t="s">
        <v>9819</v>
      </c>
      <c r="J3206" s="11"/>
      <c r="K3206" s="11" t="s">
        <v>7337</v>
      </c>
      <c r="L3206" s="11" t="s">
        <v>9826</v>
      </c>
      <c r="M3206" s="11" t="s">
        <v>7414</v>
      </c>
      <c r="N3206" s="12" t="s">
        <v>9827</v>
      </c>
      <c r="O3206" s="12" t="s">
        <v>9828</v>
      </c>
    </row>
    <row r="3207" spans="1:15" ht="15" customHeight="1" x14ac:dyDescent="0.3">
      <c r="A3207" s="11" t="s">
        <v>219</v>
      </c>
      <c r="B3207" s="11" t="s">
        <v>220</v>
      </c>
      <c r="C3207" s="17">
        <v>14</v>
      </c>
      <c r="D3207" s="11" t="s">
        <v>977</v>
      </c>
      <c r="E3207" s="11" t="s">
        <v>22556</v>
      </c>
      <c r="F3207" s="11">
        <v>11501513</v>
      </c>
      <c r="G3207" s="11" t="s">
        <v>9735</v>
      </c>
      <c r="H3207" s="11" t="s">
        <v>8378</v>
      </c>
      <c r="I3207" s="11" t="s">
        <v>894</v>
      </c>
      <c r="J3207" s="11"/>
      <c r="K3207" s="11" t="s">
        <v>7337</v>
      </c>
      <c r="L3207" s="11" t="s">
        <v>9839</v>
      </c>
      <c r="M3207" s="11" t="s">
        <v>7734</v>
      </c>
      <c r="N3207" s="12" t="s">
        <v>9840</v>
      </c>
      <c r="O3207" s="12" t="s">
        <v>9841</v>
      </c>
    </row>
    <row r="3208" spans="1:15" ht="15" customHeight="1" x14ac:dyDescent="0.3">
      <c r="A3208" s="11" t="s">
        <v>219</v>
      </c>
      <c r="B3208" s="11" t="s">
        <v>220</v>
      </c>
      <c r="C3208" s="17">
        <v>14</v>
      </c>
      <c r="D3208" s="11" t="s">
        <v>977</v>
      </c>
      <c r="E3208" s="11" t="s">
        <v>22556</v>
      </c>
      <c r="F3208" s="11">
        <v>11260242</v>
      </c>
      <c r="G3208" s="11" t="s">
        <v>23502</v>
      </c>
      <c r="H3208" s="11" t="s">
        <v>23503</v>
      </c>
      <c r="I3208" s="11" t="s">
        <v>894</v>
      </c>
      <c r="J3208" s="11"/>
      <c r="K3208" s="11" t="s">
        <v>10913</v>
      </c>
      <c r="L3208" s="11" t="s">
        <v>23504</v>
      </c>
      <c r="M3208" s="11" t="s">
        <v>8756</v>
      </c>
      <c r="N3208" s="12" t="s">
        <v>23505</v>
      </c>
      <c r="O3208" s="12" t="s">
        <v>23506</v>
      </c>
    </row>
    <row r="3209" spans="1:15" ht="15" customHeight="1" x14ac:dyDescent="0.3">
      <c r="A3209" s="11" t="s">
        <v>219</v>
      </c>
      <c r="B3209" s="11" t="s">
        <v>220</v>
      </c>
      <c r="C3209" s="17">
        <v>14</v>
      </c>
      <c r="D3209" s="11" t="s">
        <v>977</v>
      </c>
      <c r="E3209" s="11" t="s">
        <v>22556</v>
      </c>
      <c r="F3209" s="11">
        <v>11298547</v>
      </c>
      <c r="G3209" s="11" t="s">
        <v>9842</v>
      </c>
      <c r="H3209" s="11" t="s">
        <v>9843</v>
      </c>
      <c r="I3209" s="11" t="s">
        <v>894</v>
      </c>
      <c r="J3209" s="11"/>
      <c r="K3209" s="11" t="s">
        <v>7337</v>
      </c>
      <c r="L3209" s="11" t="s">
        <v>9844</v>
      </c>
      <c r="M3209" s="11" t="s">
        <v>7339</v>
      </c>
      <c r="N3209" s="12" t="s">
        <v>9845</v>
      </c>
      <c r="O3209" s="12" t="s">
        <v>9846</v>
      </c>
    </row>
    <row r="3210" spans="1:15" ht="15" customHeight="1" x14ac:dyDescent="0.3">
      <c r="A3210" s="11" t="s">
        <v>219</v>
      </c>
      <c r="B3210" s="11" t="s">
        <v>220</v>
      </c>
      <c r="C3210" s="17">
        <v>14</v>
      </c>
      <c r="D3210" s="11" t="s">
        <v>977</v>
      </c>
      <c r="E3210" s="11" t="s">
        <v>22556</v>
      </c>
      <c r="F3210" s="11">
        <v>11105793</v>
      </c>
      <c r="G3210" s="11" t="s">
        <v>23507</v>
      </c>
      <c r="H3210" s="11" t="s">
        <v>23508</v>
      </c>
      <c r="I3210" s="11" t="s">
        <v>893</v>
      </c>
      <c r="J3210" s="11"/>
      <c r="K3210" s="11" t="s">
        <v>23509</v>
      </c>
      <c r="L3210" s="11" t="s">
        <v>23510</v>
      </c>
      <c r="M3210" s="11" t="s">
        <v>8756</v>
      </c>
      <c r="N3210" s="12" t="s">
        <v>23511</v>
      </c>
      <c r="O3210" s="12" t="s">
        <v>23512</v>
      </c>
    </row>
    <row r="3211" spans="1:15" ht="15" customHeight="1" x14ac:dyDescent="0.3">
      <c r="A3211" s="11" t="s">
        <v>219</v>
      </c>
      <c r="B3211" s="11" t="s">
        <v>220</v>
      </c>
      <c r="C3211" s="17">
        <v>14</v>
      </c>
      <c r="D3211" s="11" t="s">
        <v>977</v>
      </c>
      <c r="E3211" s="11" t="s">
        <v>22556</v>
      </c>
      <c r="F3211" s="11">
        <v>10844510</v>
      </c>
      <c r="G3211" s="11" t="s">
        <v>23513</v>
      </c>
      <c r="H3211" s="11" t="s">
        <v>23514</v>
      </c>
      <c r="I3211" s="11" t="s">
        <v>4848</v>
      </c>
      <c r="J3211" s="11"/>
      <c r="K3211" s="11" t="s">
        <v>7561</v>
      </c>
      <c r="L3211" s="11" t="s">
        <v>23515</v>
      </c>
      <c r="M3211" s="11" t="s">
        <v>7604</v>
      </c>
      <c r="N3211" s="12" t="s">
        <v>23516</v>
      </c>
      <c r="O3211" s="12" t="s">
        <v>23517</v>
      </c>
    </row>
    <row r="3212" spans="1:15" ht="15" customHeight="1" x14ac:dyDescent="0.3">
      <c r="A3212" s="11" t="s">
        <v>219</v>
      </c>
      <c r="B3212" s="11" t="s">
        <v>220</v>
      </c>
      <c r="C3212" s="17">
        <v>14</v>
      </c>
      <c r="D3212" s="11" t="s">
        <v>977</v>
      </c>
      <c r="E3212" s="11" t="s">
        <v>22556</v>
      </c>
      <c r="F3212" s="11">
        <v>10971481</v>
      </c>
      <c r="G3212" s="11" t="s">
        <v>9892</v>
      </c>
      <c r="H3212" s="11" t="s">
        <v>9893</v>
      </c>
      <c r="I3212" s="11" t="s">
        <v>2345</v>
      </c>
      <c r="J3212" s="11"/>
      <c r="K3212" s="11" t="s">
        <v>7561</v>
      </c>
      <c r="L3212" s="11" t="s">
        <v>9894</v>
      </c>
      <c r="M3212" s="11" t="s">
        <v>7339</v>
      </c>
      <c r="N3212" s="12" t="s">
        <v>9895</v>
      </c>
      <c r="O3212" s="12" t="s">
        <v>9896</v>
      </c>
    </row>
    <row r="3213" spans="1:15" ht="15" customHeight="1" x14ac:dyDescent="0.3">
      <c r="A3213" s="11" t="s">
        <v>219</v>
      </c>
      <c r="B3213" s="11" t="s">
        <v>220</v>
      </c>
      <c r="C3213" s="17">
        <v>14</v>
      </c>
      <c r="D3213" s="11" t="s">
        <v>977</v>
      </c>
      <c r="E3213" s="11" t="s">
        <v>22556</v>
      </c>
      <c r="F3213" s="11">
        <v>10819606</v>
      </c>
      <c r="G3213" s="11" t="s">
        <v>23518</v>
      </c>
      <c r="H3213" s="11" t="s">
        <v>23519</v>
      </c>
      <c r="I3213" s="11" t="s">
        <v>898</v>
      </c>
      <c r="J3213" s="11"/>
      <c r="K3213" s="11" t="s">
        <v>7561</v>
      </c>
      <c r="L3213" s="11" t="s">
        <v>23520</v>
      </c>
      <c r="M3213" s="11" t="s">
        <v>8615</v>
      </c>
      <c r="N3213" s="12" t="s">
        <v>23521</v>
      </c>
      <c r="O3213" s="12" t="s">
        <v>23522</v>
      </c>
    </row>
    <row r="3214" spans="1:15" ht="15" customHeight="1" x14ac:dyDescent="0.3">
      <c r="A3214" s="11" t="s">
        <v>219</v>
      </c>
      <c r="B3214" s="11" t="s">
        <v>220</v>
      </c>
      <c r="C3214" s="17">
        <v>14</v>
      </c>
      <c r="D3214" s="11" t="s">
        <v>977</v>
      </c>
      <c r="E3214" s="11" t="s">
        <v>22556</v>
      </c>
      <c r="F3214" s="11">
        <v>10651687</v>
      </c>
      <c r="G3214" s="11" t="s">
        <v>23523</v>
      </c>
      <c r="H3214" s="11" t="s">
        <v>23524</v>
      </c>
      <c r="I3214" s="11" t="s">
        <v>898</v>
      </c>
      <c r="J3214" s="11"/>
      <c r="K3214" s="11" t="s">
        <v>7337</v>
      </c>
      <c r="L3214" s="11" t="s">
        <v>23525</v>
      </c>
      <c r="M3214" s="11" t="s">
        <v>9704</v>
      </c>
      <c r="N3214" s="12" t="s">
        <v>23526</v>
      </c>
      <c r="O3214" s="12" t="s">
        <v>23527</v>
      </c>
    </row>
    <row r="3215" spans="1:15" ht="15" customHeight="1" x14ac:dyDescent="0.3">
      <c r="A3215" s="11" t="s">
        <v>219</v>
      </c>
      <c r="B3215" s="11" t="s">
        <v>220</v>
      </c>
      <c r="C3215" s="17">
        <v>14</v>
      </c>
      <c r="D3215" s="11" t="s">
        <v>977</v>
      </c>
      <c r="E3215" s="11" t="s">
        <v>22556</v>
      </c>
      <c r="F3215" s="11">
        <v>10730782</v>
      </c>
      <c r="G3215" s="11" t="s">
        <v>23528</v>
      </c>
      <c r="H3215" s="11" t="s">
        <v>23529</v>
      </c>
      <c r="I3215" s="11" t="s">
        <v>1146</v>
      </c>
      <c r="J3215" s="11"/>
      <c r="K3215" s="11" t="s">
        <v>7337</v>
      </c>
      <c r="L3215" s="11" t="s">
        <v>23530</v>
      </c>
      <c r="M3215" s="11" t="s">
        <v>8615</v>
      </c>
      <c r="N3215" s="12" t="s">
        <v>23531</v>
      </c>
      <c r="O3215" s="12" t="s">
        <v>23532</v>
      </c>
    </row>
    <row r="3216" spans="1:15" ht="15" customHeight="1" x14ac:dyDescent="0.3">
      <c r="A3216" s="11" t="s">
        <v>219</v>
      </c>
      <c r="B3216" s="11" t="s">
        <v>220</v>
      </c>
      <c r="C3216" s="17">
        <v>14</v>
      </c>
      <c r="D3216" s="11" t="s">
        <v>977</v>
      </c>
      <c r="E3216" s="11" t="s">
        <v>22556</v>
      </c>
      <c r="F3216" s="11">
        <v>10792223</v>
      </c>
      <c r="G3216" s="11" t="s">
        <v>9929</v>
      </c>
      <c r="H3216" s="11" t="s">
        <v>9930</v>
      </c>
      <c r="I3216" s="11" t="s">
        <v>9931</v>
      </c>
      <c r="J3216" s="11"/>
      <c r="K3216" s="11" t="s">
        <v>7337</v>
      </c>
      <c r="L3216" s="11" t="s">
        <v>9932</v>
      </c>
      <c r="M3216" s="11" t="s">
        <v>8240</v>
      </c>
      <c r="N3216" s="12" t="s">
        <v>9933</v>
      </c>
      <c r="O3216" s="12" t="s">
        <v>9934</v>
      </c>
    </row>
    <row r="3217" spans="1:15" ht="15" customHeight="1" x14ac:dyDescent="0.3">
      <c r="A3217" s="11" t="s">
        <v>219</v>
      </c>
      <c r="B3217" s="11" t="s">
        <v>220</v>
      </c>
      <c r="C3217" s="17">
        <v>14</v>
      </c>
      <c r="D3217" s="11" t="s">
        <v>977</v>
      </c>
      <c r="E3217" s="11" t="s">
        <v>22556</v>
      </c>
      <c r="F3217" s="11">
        <v>10610259</v>
      </c>
      <c r="G3217" s="11" t="s">
        <v>23533</v>
      </c>
      <c r="H3217" s="11" t="s">
        <v>23534</v>
      </c>
      <c r="I3217" s="11" t="s">
        <v>3697</v>
      </c>
      <c r="J3217" s="11"/>
      <c r="K3217" s="11" t="s">
        <v>7561</v>
      </c>
      <c r="L3217" s="11" t="s">
        <v>23535</v>
      </c>
      <c r="M3217" s="11" t="s">
        <v>10068</v>
      </c>
      <c r="N3217" s="12" t="s">
        <v>23536</v>
      </c>
      <c r="O3217" s="12" t="s">
        <v>23537</v>
      </c>
    </row>
    <row r="3218" spans="1:15" ht="15" customHeight="1" x14ac:dyDescent="0.3">
      <c r="A3218" s="11" t="s">
        <v>219</v>
      </c>
      <c r="B3218" s="11" t="s">
        <v>220</v>
      </c>
      <c r="C3218" s="17">
        <v>14</v>
      </c>
      <c r="D3218" s="11" t="s">
        <v>977</v>
      </c>
      <c r="E3218" s="11" t="s">
        <v>22556</v>
      </c>
      <c r="F3218" s="11">
        <v>10564336</v>
      </c>
      <c r="G3218" s="11" t="s">
        <v>23533</v>
      </c>
      <c r="H3218" s="11" t="s">
        <v>23538</v>
      </c>
      <c r="I3218" s="11" t="s">
        <v>3697</v>
      </c>
      <c r="J3218" s="11"/>
      <c r="K3218" s="11" t="s">
        <v>7561</v>
      </c>
      <c r="L3218" s="11" t="s">
        <v>23535</v>
      </c>
      <c r="M3218" s="11" t="s">
        <v>7339</v>
      </c>
      <c r="N3218" s="12" t="s">
        <v>23539</v>
      </c>
      <c r="O3218" s="12" t="s">
        <v>23540</v>
      </c>
    </row>
    <row r="3219" spans="1:15" ht="15" customHeight="1" x14ac:dyDescent="0.3">
      <c r="A3219" s="11" t="s">
        <v>219</v>
      </c>
      <c r="B3219" s="11" t="s">
        <v>220</v>
      </c>
      <c r="C3219" s="17">
        <v>14</v>
      </c>
      <c r="D3219" s="11" t="s">
        <v>977</v>
      </c>
      <c r="E3219" s="11" t="s">
        <v>22556</v>
      </c>
      <c r="F3219" s="11">
        <v>10583146</v>
      </c>
      <c r="G3219" s="11" t="s">
        <v>23541</v>
      </c>
      <c r="H3219" s="11" t="s">
        <v>23542</v>
      </c>
      <c r="I3219" s="11" t="s">
        <v>9957</v>
      </c>
      <c r="J3219" s="11"/>
      <c r="K3219" s="11" t="s">
        <v>7337</v>
      </c>
      <c r="L3219" s="11" t="s">
        <v>23543</v>
      </c>
      <c r="M3219" s="11" t="s">
        <v>8615</v>
      </c>
      <c r="N3219" s="12" t="s">
        <v>23544</v>
      </c>
      <c r="O3219" s="12" t="s">
        <v>23545</v>
      </c>
    </row>
    <row r="3220" spans="1:15" ht="15" customHeight="1" x14ac:dyDescent="0.3">
      <c r="A3220" s="11" t="s">
        <v>219</v>
      </c>
      <c r="B3220" s="11" t="s">
        <v>220</v>
      </c>
      <c r="C3220" s="17">
        <v>14</v>
      </c>
      <c r="D3220" s="11" t="s">
        <v>977</v>
      </c>
      <c r="E3220" s="11" t="s">
        <v>22556</v>
      </c>
      <c r="F3220" s="11">
        <v>10233300</v>
      </c>
      <c r="G3220" s="11" t="s">
        <v>9972</v>
      </c>
      <c r="H3220" s="11" t="s">
        <v>9973</v>
      </c>
      <c r="I3220" s="11" t="s">
        <v>9974</v>
      </c>
      <c r="J3220" s="11"/>
      <c r="K3220" s="11" t="s">
        <v>7337</v>
      </c>
      <c r="L3220" s="11" t="s">
        <v>9975</v>
      </c>
      <c r="M3220" s="11" t="s">
        <v>8615</v>
      </c>
      <c r="N3220" s="12" t="s">
        <v>9976</v>
      </c>
      <c r="O3220" s="12" t="s">
        <v>9977</v>
      </c>
    </row>
    <row r="3221" spans="1:15" ht="15" customHeight="1" x14ac:dyDescent="0.3">
      <c r="A3221" s="11" t="s">
        <v>219</v>
      </c>
      <c r="B3221" s="11" t="s">
        <v>220</v>
      </c>
      <c r="C3221" s="17">
        <v>14</v>
      </c>
      <c r="D3221" s="11" t="s">
        <v>977</v>
      </c>
      <c r="E3221" s="11" t="s">
        <v>22556</v>
      </c>
      <c r="F3221" s="11">
        <v>10356035</v>
      </c>
      <c r="G3221" s="11" t="s">
        <v>23546</v>
      </c>
      <c r="H3221" s="11" t="s">
        <v>23547</v>
      </c>
      <c r="I3221" s="11" t="s">
        <v>23548</v>
      </c>
      <c r="J3221" s="11"/>
      <c r="K3221" s="11" t="s">
        <v>7803</v>
      </c>
      <c r="L3221" s="11" t="s">
        <v>23549</v>
      </c>
      <c r="M3221" s="11" t="s">
        <v>7604</v>
      </c>
      <c r="N3221" s="12" t="s">
        <v>23550</v>
      </c>
      <c r="O3221" s="12" t="s">
        <v>23551</v>
      </c>
    </row>
    <row r="3222" spans="1:15" ht="15" customHeight="1" x14ac:dyDescent="0.3">
      <c r="A3222" s="11" t="s">
        <v>219</v>
      </c>
      <c r="B3222" s="11" t="s">
        <v>220</v>
      </c>
      <c r="C3222" s="17">
        <v>14</v>
      </c>
      <c r="D3222" s="11" t="s">
        <v>977</v>
      </c>
      <c r="E3222" s="11" t="s">
        <v>22556</v>
      </c>
      <c r="F3222" s="11">
        <v>10383749</v>
      </c>
      <c r="G3222" s="11" t="s">
        <v>22261</v>
      </c>
      <c r="H3222" s="11" t="s">
        <v>22262</v>
      </c>
      <c r="I3222" s="11" t="s">
        <v>1148</v>
      </c>
      <c r="J3222" s="11"/>
      <c r="K3222" s="11" t="s">
        <v>7412</v>
      </c>
      <c r="L3222" s="11" t="s">
        <v>22263</v>
      </c>
      <c r="M3222" s="11" t="s">
        <v>8756</v>
      </c>
      <c r="N3222" s="12" t="s">
        <v>22264</v>
      </c>
      <c r="O3222" s="12" t="s">
        <v>22265</v>
      </c>
    </row>
    <row r="3223" spans="1:15" ht="15" customHeight="1" x14ac:dyDescent="0.3">
      <c r="A3223" s="11" t="s">
        <v>219</v>
      </c>
      <c r="B3223" s="11" t="s">
        <v>220</v>
      </c>
      <c r="C3223" s="17">
        <v>14</v>
      </c>
      <c r="D3223" s="11" t="s">
        <v>977</v>
      </c>
      <c r="E3223" s="11" t="s">
        <v>22556</v>
      </c>
      <c r="F3223" s="11">
        <v>10457143</v>
      </c>
      <c r="G3223" s="11" t="s">
        <v>23552</v>
      </c>
      <c r="H3223" s="11" t="s">
        <v>23553</v>
      </c>
      <c r="I3223" s="11" t="s">
        <v>3858</v>
      </c>
      <c r="J3223" s="11"/>
      <c r="K3223" s="11" t="s">
        <v>7561</v>
      </c>
      <c r="L3223" s="11" t="s">
        <v>23554</v>
      </c>
      <c r="M3223" s="11" t="s">
        <v>8615</v>
      </c>
      <c r="N3223" s="12" t="s">
        <v>23555</v>
      </c>
      <c r="O3223" s="12" t="s">
        <v>23556</v>
      </c>
    </row>
    <row r="3224" spans="1:15" ht="15" customHeight="1" x14ac:dyDescent="0.3">
      <c r="A3224" s="11" t="s">
        <v>219</v>
      </c>
      <c r="B3224" s="11" t="s">
        <v>220</v>
      </c>
      <c r="C3224" s="17">
        <v>14</v>
      </c>
      <c r="D3224" s="11" t="s">
        <v>977</v>
      </c>
      <c r="E3224" s="11" t="s">
        <v>22556</v>
      </c>
      <c r="F3224" s="11">
        <v>10417547</v>
      </c>
      <c r="G3224" s="11" t="s">
        <v>23557</v>
      </c>
      <c r="H3224" s="11" t="s">
        <v>23558</v>
      </c>
      <c r="I3224" s="11" t="s">
        <v>3858</v>
      </c>
      <c r="J3224" s="11"/>
      <c r="K3224" s="11" t="s">
        <v>7337</v>
      </c>
      <c r="L3224" s="11" t="s">
        <v>23559</v>
      </c>
      <c r="M3224" s="11" t="s">
        <v>8615</v>
      </c>
      <c r="N3224" s="12" t="s">
        <v>23560</v>
      </c>
      <c r="O3224" s="12" t="s">
        <v>23561</v>
      </c>
    </row>
    <row r="3225" spans="1:15" ht="15" customHeight="1" x14ac:dyDescent="0.3">
      <c r="A3225" s="11" t="s">
        <v>219</v>
      </c>
      <c r="B3225" s="11" t="s">
        <v>220</v>
      </c>
      <c r="C3225" s="17">
        <v>14</v>
      </c>
      <c r="D3225" s="11" t="s">
        <v>977</v>
      </c>
      <c r="E3225" s="11" t="s">
        <v>22556</v>
      </c>
      <c r="F3225" s="11">
        <v>10417840</v>
      </c>
      <c r="G3225" s="11" t="s">
        <v>23562</v>
      </c>
      <c r="H3225" s="11" t="s">
        <v>23563</v>
      </c>
      <c r="I3225" s="11" t="s">
        <v>3858</v>
      </c>
      <c r="J3225" s="11"/>
      <c r="K3225" s="11" t="s">
        <v>7337</v>
      </c>
      <c r="L3225" s="11" t="s">
        <v>23564</v>
      </c>
      <c r="M3225" s="11" t="s">
        <v>8615</v>
      </c>
      <c r="N3225" s="12" t="s">
        <v>23565</v>
      </c>
      <c r="O3225" s="12" t="s">
        <v>23566</v>
      </c>
    </row>
    <row r="3226" spans="1:15" ht="15" customHeight="1" x14ac:dyDescent="0.3">
      <c r="A3226" s="11" t="s">
        <v>219</v>
      </c>
      <c r="B3226" s="11" t="s">
        <v>220</v>
      </c>
      <c r="C3226" s="17">
        <v>14</v>
      </c>
      <c r="D3226" s="11" t="s">
        <v>977</v>
      </c>
      <c r="E3226" s="11" t="s">
        <v>22556</v>
      </c>
      <c r="F3226" s="11">
        <v>10215804</v>
      </c>
      <c r="G3226" s="11" t="s">
        <v>23567</v>
      </c>
      <c r="H3226" s="11" t="s">
        <v>23568</v>
      </c>
      <c r="I3226" s="11" t="s">
        <v>1237</v>
      </c>
      <c r="J3226" s="11"/>
      <c r="K3226" s="11" t="s">
        <v>7337</v>
      </c>
      <c r="L3226" s="11" t="s">
        <v>23569</v>
      </c>
      <c r="M3226" s="11" t="s">
        <v>7520</v>
      </c>
      <c r="N3226" s="12" t="s">
        <v>23570</v>
      </c>
      <c r="O3226" s="12" t="s">
        <v>23571</v>
      </c>
    </row>
    <row r="3227" spans="1:15" ht="15" customHeight="1" x14ac:dyDescent="0.3">
      <c r="A3227" s="11" t="s">
        <v>219</v>
      </c>
      <c r="B3227" s="11" t="s">
        <v>220</v>
      </c>
      <c r="C3227" s="17">
        <v>14</v>
      </c>
      <c r="D3227" s="11" t="s">
        <v>977</v>
      </c>
      <c r="E3227" s="11" t="s">
        <v>22556</v>
      </c>
      <c r="F3227" s="11">
        <v>10468800</v>
      </c>
      <c r="G3227" s="11" t="s">
        <v>9998</v>
      </c>
      <c r="H3227" s="11" t="s">
        <v>9999</v>
      </c>
      <c r="I3227" s="11" t="s">
        <v>852</v>
      </c>
      <c r="J3227" s="11"/>
      <c r="K3227" s="11" t="s">
        <v>7337</v>
      </c>
      <c r="L3227" s="11" t="s">
        <v>10000</v>
      </c>
      <c r="M3227" s="11" t="s">
        <v>7406</v>
      </c>
      <c r="N3227" s="12" t="s">
        <v>10001</v>
      </c>
      <c r="O3227" s="12" t="s">
        <v>10002</v>
      </c>
    </row>
    <row r="3228" spans="1:15" ht="15" customHeight="1" x14ac:dyDescent="0.3">
      <c r="A3228" s="11" t="s">
        <v>219</v>
      </c>
      <c r="B3228" s="11" t="s">
        <v>220</v>
      </c>
      <c r="C3228" s="17">
        <v>14</v>
      </c>
      <c r="D3228" s="11" t="s">
        <v>977</v>
      </c>
      <c r="E3228" s="11" t="s">
        <v>22556</v>
      </c>
      <c r="F3228" s="11">
        <v>9591832</v>
      </c>
      <c r="G3228" s="11" t="s">
        <v>23518</v>
      </c>
      <c r="H3228" s="11" t="s">
        <v>23572</v>
      </c>
      <c r="I3228" s="11" t="s">
        <v>3587</v>
      </c>
      <c r="J3228" s="11"/>
      <c r="K3228" s="11" t="s">
        <v>7754</v>
      </c>
      <c r="L3228" s="11" t="s">
        <v>23573</v>
      </c>
      <c r="M3228" s="11" t="s">
        <v>7604</v>
      </c>
      <c r="N3228" s="12" t="s">
        <v>23574</v>
      </c>
      <c r="O3228" s="12" t="s">
        <v>23575</v>
      </c>
    </row>
    <row r="3229" spans="1:15" ht="15" customHeight="1" x14ac:dyDescent="0.3">
      <c r="A3229" s="11" t="s">
        <v>219</v>
      </c>
      <c r="B3229" s="11" t="s">
        <v>220</v>
      </c>
      <c r="C3229" s="17">
        <v>14</v>
      </c>
      <c r="D3229" s="11" t="s">
        <v>977</v>
      </c>
      <c r="E3229" s="11" t="s">
        <v>22556</v>
      </c>
      <c r="F3229" s="11">
        <v>9580834</v>
      </c>
      <c r="G3229" s="11" t="s">
        <v>23518</v>
      </c>
      <c r="H3229" s="11" t="s">
        <v>23576</v>
      </c>
      <c r="I3229" s="11" t="s">
        <v>3524</v>
      </c>
      <c r="J3229" s="11"/>
      <c r="K3229" s="11" t="s">
        <v>7337</v>
      </c>
      <c r="L3229" s="11" t="s">
        <v>23577</v>
      </c>
      <c r="M3229" s="11" t="s">
        <v>7604</v>
      </c>
      <c r="N3229" s="12" t="s">
        <v>23578</v>
      </c>
      <c r="O3229" s="12" t="s">
        <v>23579</v>
      </c>
    </row>
    <row r="3230" spans="1:15" ht="15" customHeight="1" x14ac:dyDescent="0.3">
      <c r="A3230" s="11" t="s">
        <v>219</v>
      </c>
      <c r="B3230" s="11" t="s">
        <v>220</v>
      </c>
      <c r="C3230" s="17">
        <v>14</v>
      </c>
      <c r="D3230" s="11" t="s">
        <v>977</v>
      </c>
      <c r="E3230" s="11" t="s">
        <v>22556</v>
      </c>
      <c r="F3230" s="11">
        <v>9631995</v>
      </c>
      <c r="G3230" s="11" t="s">
        <v>23580</v>
      </c>
      <c r="H3230" s="11" t="s">
        <v>23581</v>
      </c>
      <c r="I3230" s="11" t="s">
        <v>3862</v>
      </c>
      <c r="J3230" s="11"/>
      <c r="K3230" s="11" t="s">
        <v>7754</v>
      </c>
      <c r="L3230" s="11" t="s">
        <v>23582</v>
      </c>
      <c r="M3230" s="11" t="s">
        <v>7339</v>
      </c>
      <c r="N3230" s="12" t="s">
        <v>23583</v>
      </c>
      <c r="O3230" s="12" t="s">
        <v>23584</v>
      </c>
    </row>
    <row r="3231" spans="1:15" ht="15" customHeight="1" x14ac:dyDescent="0.3">
      <c r="A3231" s="11" t="s">
        <v>219</v>
      </c>
      <c r="B3231" s="11" t="s">
        <v>220</v>
      </c>
      <c r="C3231" s="17">
        <v>14</v>
      </c>
      <c r="D3231" s="11" t="s">
        <v>977</v>
      </c>
      <c r="E3231" s="11" t="s">
        <v>22556</v>
      </c>
      <c r="F3231" s="11">
        <v>9767269</v>
      </c>
      <c r="G3231" s="11" t="s">
        <v>23585</v>
      </c>
      <c r="H3231" s="11" t="s">
        <v>23586</v>
      </c>
      <c r="I3231" s="11" t="s">
        <v>904</v>
      </c>
      <c r="J3231" s="11"/>
      <c r="K3231" s="11" t="s">
        <v>7337</v>
      </c>
      <c r="L3231" s="11" t="s">
        <v>23587</v>
      </c>
      <c r="M3231" s="11" t="s">
        <v>7604</v>
      </c>
      <c r="N3231" s="12" t="s">
        <v>23588</v>
      </c>
      <c r="O3231" s="12" t="s">
        <v>23589</v>
      </c>
    </row>
    <row r="3232" spans="1:15" ht="15" customHeight="1" x14ac:dyDescent="0.3">
      <c r="A3232" s="11" t="s">
        <v>219</v>
      </c>
      <c r="B3232" s="11" t="s">
        <v>220</v>
      </c>
      <c r="C3232" s="17">
        <v>14</v>
      </c>
      <c r="D3232" s="11" t="s">
        <v>977</v>
      </c>
      <c r="E3232" s="11" t="s">
        <v>22556</v>
      </c>
      <c r="F3232" s="11">
        <v>9640726</v>
      </c>
      <c r="G3232" s="11" t="s">
        <v>23590</v>
      </c>
      <c r="H3232" s="11" t="s">
        <v>23591</v>
      </c>
      <c r="I3232" s="11" t="s">
        <v>751</v>
      </c>
      <c r="J3232" s="11"/>
      <c r="K3232" s="11" t="s">
        <v>23592</v>
      </c>
      <c r="L3232" s="11" t="s">
        <v>23593</v>
      </c>
      <c r="M3232" s="11" t="s">
        <v>7339</v>
      </c>
      <c r="N3232" s="12" t="s">
        <v>23594</v>
      </c>
      <c r="O3232" s="12" t="s">
        <v>23595</v>
      </c>
    </row>
    <row r="3233" spans="1:15" ht="15" customHeight="1" x14ac:dyDescent="0.3">
      <c r="A3233" s="11" t="s">
        <v>219</v>
      </c>
      <c r="B3233" s="11" t="s">
        <v>220</v>
      </c>
      <c r="C3233" s="17">
        <v>14</v>
      </c>
      <c r="D3233" s="11" t="s">
        <v>977</v>
      </c>
      <c r="E3233" s="11" t="s">
        <v>22556</v>
      </c>
      <c r="F3233" s="11">
        <v>9274648</v>
      </c>
      <c r="G3233" s="11" t="s">
        <v>23518</v>
      </c>
      <c r="H3233" s="11" t="s">
        <v>23596</v>
      </c>
      <c r="I3233" s="11" t="s">
        <v>3515</v>
      </c>
      <c r="J3233" s="11"/>
      <c r="K3233" s="11" t="s">
        <v>7337</v>
      </c>
      <c r="L3233" s="11" t="s">
        <v>23597</v>
      </c>
      <c r="M3233" s="11" t="s">
        <v>7520</v>
      </c>
      <c r="N3233" s="12" t="s">
        <v>23598</v>
      </c>
      <c r="O3233" s="12" t="s">
        <v>23599</v>
      </c>
    </row>
    <row r="3234" spans="1:15" ht="15" customHeight="1" x14ac:dyDescent="0.3">
      <c r="A3234" s="11" t="s">
        <v>219</v>
      </c>
      <c r="B3234" s="11" t="s">
        <v>220</v>
      </c>
      <c r="C3234" s="17">
        <v>14</v>
      </c>
      <c r="D3234" s="11" t="s">
        <v>977</v>
      </c>
      <c r="E3234" s="11" t="s">
        <v>22556</v>
      </c>
      <c r="F3234" s="11">
        <v>9183097</v>
      </c>
      <c r="G3234" s="11" t="s">
        <v>23600</v>
      </c>
      <c r="H3234" s="11" t="s">
        <v>23601</v>
      </c>
      <c r="I3234" s="11" t="s">
        <v>672</v>
      </c>
      <c r="J3234" s="11"/>
      <c r="K3234" s="11" t="s">
        <v>18316</v>
      </c>
      <c r="L3234" s="11" t="s">
        <v>23602</v>
      </c>
      <c r="M3234" s="11" t="s">
        <v>7373</v>
      </c>
      <c r="N3234" s="12" t="s">
        <v>23603</v>
      </c>
      <c r="O3234" s="12"/>
    </row>
    <row r="3235" spans="1:15" ht="15" customHeight="1" x14ac:dyDescent="0.3">
      <c r="A3235" s="11" t="s">
        <v>219</v>
      </c>
      <c r="B3235" s="11" t="s">
        <v>220</v>
      </c>
      <c r="C3235" s="17">
        <v>14</v>
      </c>
      <c r="D3235" s="11" t="s">
        <v>977</v>
      </c>
      <c r="E3235" s="11" t="s">
        <v>22556</v>
      </c>
      <c r="F3235" s="11">
        <v>2697624</v>
      </c>
      <c r="G3235" s="11" t="s">
        <v>22916</v>
      </c>
      <c r="H3235" s="11" t="s">
        <v>23604</v>
      </c>
      <c r="I3235" s="11" t="s">
        <v>17608</v>
      </c>
      <c r="J3235" s="11"/>
      <c r="K3235" s="11" t="s">
        <v>23605</v>
      </c>
      <c r="L3235" s="11" t="s">
        <v>23606</v>
      </c>
      <c r="M3235" s="11" t="s">
        <v>7350</v>
      </c>
      <c r="N3235" s="12" t="s">
        <v>23607</v>
      </c>
      <c r="O3235" s="12" t="s">
        <v>23608</v>
      </c>
    </row>
    <row r="3236" spans="1:15" ht="15" customHeight="1" x14ac:dyDescent="0.3">
      <c r="A3236" s="11" t="s">
        <v>232</v>
      </c>
      <c r="B3236" s="11" t="s">
        <v>233</v>
      </c>
      <c r="C3236" s="17">
        <v>15</v>
      </c>
      <c r="D3236" s="11" t="s">
        <v>986</v>
      </c>
      <c r="E3236" s="11" t="s">
        <v>23609</v>
      </c>
      <c r="F3236" s="11">
        <v>36763742</v>
      </c>
      <c r="G3236" s="11" t="s">
        <v>19532</v>
      </c>
      <c r="H3236" s="11" t="s">
        <v>19533</v>
      </c>
      <c r="I3236" s="11" t="s">
        <v>11341</v>
      </c>
      <c r="J3236" s="11"/>
      <c r="K3236" s="11" t="s">
        <v>7561</v>
      </c>
      <c r="L3236" s="11" t="s">
        <v>19534</v>
      </c>
      <c r="M3236" s="11" t="s">
        <v>7339</v>
      </c>
      <c r="N3236" s="12" t="s">
        <v>19535</v>
      </c>
      <c r="O3236" s="12" t="s">
        <v>19536</v>
      </c>
    </row>
    <row r="3237" spans="1:15" ht="15" customHeight="1" x14ac:dyDescent="0.3">
      <c r="A3237" s="11" t="s">
        <v>232</v>
      </c>
      <c r="B3237" s="11" t="s">
        <v>233</v>
      </c>
      <c r="C3237" s="17">
        <v>15</v>
      </c>
      <c r="D3237" s="11" t="s">
        <v>986</v>
      </c>
      <c r="E3237" s="11" t="s">
        <v>23610</v>
      </c>
      <c r="F3237" s="11">
        <v>33111978</v>
      </c>
      <c r="G3237" s="11" t="s">
        <v>19544</v>
      </c>
      <c r="H3237" s="11" t="s">
        <v>19545</v>
      </c>
      <c r="I3237" s="11" t="s">
        <v>2250</v>
      </c>
      <c r="J3237" s="11" t="s">
        <v>17837</v>
      </c>
      <c r="K3237" s="11" t="s">
        <v>7337</v>
      </c>
      <c r="L3237" s="11" t="s">
        <v>19546</v>
      </c>
      <c r="M3237" s="11" t="s">
        <v>11164</v>
      </c>
      <c r="N3237" s="12" t="s">
        <v>19547</v>
      </c>
      <c r="O3237" s="12" t="s">
        <v>19548</v>
      </c>
    </row>
    <row r="3238" spans="1:15" ht="15" customHeight="1" x14ac:dyDescent="0.3">
      <c r="A3238" s="11" t="s">
        <v>232</v>
      </c>
      <c r="B3238" s="11" t="s">
        <v>233</v>
      </c>
      <c r="C3238" s="17">
        <v>15</v>
      </c>
      <c r="D3238" s="11" t="s">
        <v>986</v>
      </c>
      <c r="E3238" s="11" t="s">
        <v>23610</v>
      </c>
      <c r="F3238" s="11">
        <v>33090453</v>
      </c>
      <c r="G3238" s="11" t="s">
        <v>19549</v>
      </c>
      <c r="H3238" s="11" t="s">
        <v>19550</v>
      </c>
      <c r="I3238" s="11" t="s">
        <v>2250</v>
      </c>
      <c r="J3238" s="11" t="s">
        <v>11563</v>
      </c>
      <c r="K3238" s="11" t="s">
        <v>7337</v>
      </c>
      <c r="L3238" s="11" t="s">
        <v>19551</v>
      </c>
      <c r="M3238" s="11" t="s">
        <v>7520</v>
      </c>
      <c r="N3238" s="12" t="s">
        <v>19552</v>
      </c>
      <c r="O3238" s="12" t="s">
        <v>19553</v>
      </c>
    </row>
    <row r="3239" spans="1:15" ht="15" customHeight="1" x14ac:dyDescent="0.3">
      <c r="A3239" s="11" t="s">
        <v>232</v>
      </c>
      <c r="B3239" s="11" t="s">
        <v>233</v>
      </c>
      <c r="C3239" s="17">
        <v>15</v>
      </c>
      <c r="D3239" s="11" t="s">
        <v>986</v>
      </c>
      <c r="E3239" s="11" t="s">
        <v>23610</v>
      </c>
      <c r="F3239" s="11">
        <v>33657657</v>
      </c>
      <c r="G3239" s="11" t="s">
        <v>19577</v>
      </c>
      <c r="H3239" s="11" t="s">
        <v>19578</v>
      </c>
      <c r="I3239" s="11" t="s">
        <v>3307</v>
      </c>
      <c r="J3239" s="11" t="s">
        <v>16194</v>
      </c>
      <c r="K3239" s="11" t="s">
        <v>7337</v>
      </c>
      <c r="L3239" s="11" t="s">
        <v>19579</v>
      </c>
      <c r="M3239" s="11" t="s">
        <v>7520</v>
      </c>
      <c r="N3239" s="12" t="s">
        <v>19580</v>
      </c>
      <c r="O3239" s="12" t="s">
        <v>19581</v>
      </c>
    </row>
    <row r="3240" spans="1:15" ht="15" customHeight="1" x14ac:dyDescent="0.3">
      <c r="A3240" s="11" t="s">
        <v>232</v>
      </c>
      <c r="B3240" s="11" t="s">
        <v>233</v>
      </c>
      <c r="C3240" s="17">
        <v>15</v>
      </c>
      <c r="D3240" s="11" t="s">
        <v>986</v>
      </c>
      <c r="E3240" s="11" t="s">
        <v>23610</v>
      </c>
      <c r="F3240" s="11">
        <v>32282055</v>
      </c>
      <c r="G3240" s="11" t="s">
        <v>19582</v>
      </c>
      <c r="H3240" s="11" t="s">
        <v>19583</v>
      </c>
      <c r="I3240" s="11" t="s">
        <v>1434</v>
      </c>
      <c r="J3240" s="11" t="s">
        <v>19584</v>
      </c>
      <c r="K3240" s="11" t="s">
        <v>7337</v>
      </c>
      <c r="L3240" s="11" t="s">
        <v>19585</v>
      </c>
      <c r="M3240" s="11" t="s">
        <v>7373</v>
      </c>
      <c r="N3240" s="12" t="s">
        <v>19586</v>
      </c>
      <c r="O3240" s="12" t="s">
        <v>19587</v>
      </c>
    </row>
    <row r="3241" spans="1:15" ht="15" customHeight="1" x14ac:dyDescent="0.3">
      <c r="A3241" s="11" t="s">
        <v>232</v>
      </c>
      <c r="B3241" s="11" t="s">
        <v>233</v>
      </c>
      <c r="C3241" s="17">
        <v>15</v>
      </c>
      <c r="D3241" s="11" t="s">
        <v>986</v>
      </c>
      <c r="E3241" s="11" t="s">
        <v>23610</v>
      </c>
      <c r="F3241" s="11">
        <v>32275769</v>
      </c>
      <c r="G3241" s="11" t="s">
        <v>23611</v>
      </c>
      <c r="H3241" s="11" t="s">
        <v>23612</v>
      </c>
      <c r="I3241" s="11" t="s">
        <v>7002</v>
      </c>
      <c r="J3241" s="11" t="s">
        <v>19584</v>
      </c>
      <c r="K3241" s="11" t="s">
        <v>7337</v>
      </c>
      <c r="L3241" s="11" t="s">
        <v>23613</v>
      </c>
      <c r="M3241" s="11" t="s">
        <v>7520</v>
      </c>
      <c r="N3241" s="12" t="s">
        <v>23614</v>
      </c>
      <c r="O3241" s="12" t="s">
        <v>23615</v>
      </c>
    </row>
    <row r="3242" spans="1:15" ht="15" customHeight="1" x14ac:dyDescent="0.3">
      <c r="A3242" s="11" t="s">
        <v>232</v>
      </c>
      <c r="B3242" s="11" t="s">
        <v>233</v>
      </c>
      <c r="C3242" s="17">
        <v>15</v>
      </c>
      <c r="D3242" s="11" t="s">
        <v>986</v>
      </c>
      <c r="E3242" s="11" t="s">
        <v>23610</v>
      </c>
      <c r="F3242" s="11">
        <v>32035564</v>
      </c>
      <c r="G3242" s="11" t="s">
        <v>23616</v>
      </c>
      <c r="H3242" s="11" t="s">
        <v>23617</v>
      </c>
      <c r="I3242" s="11" t="s">
        <v>2695</v>
      </c>
      <c r="J3242" s="11"/>
      <c r="K3242" s="11" t="s">
        <v>23618</v>
      </c>
      <c r="L3242" s="11" t="s">
        <v>23619</v>
      </c>
      <c r="M3242" s="11" t="s">
        <v>7350</v>
      </c>
      <c r="N3242" s="12" t="s">
        <v>23620</v>
      </c>
      <c r="O3242" s="12" t="s">
        <v>23621</v>
      </c>
    </row>
    <row r="3243" spans="1:15" ht="15" customHeight="1" x14ac:dyDescent="0.3">
      <c r="A3243" s="11" t="s">
        <v>232</v>
      </c>
      <c r="B3243" s="11" t="s">
        <v>233</v>
      </c>
      <c r="C3243" s="17">
        <v>15</v>
      </c>
      <c r="D3243" s="11" t="s">
        <v>986</v>
      </c>
      <c r="E3243" s="11" t="s">
        <v>23610</v>
      </c>
      <c r="F3243" s="11">
        <v>27402324</v>
      </c>
      <c r="G3243" s="11" t="s">
        <v>23622</v>
      </c>
      <c r="H3243" s="11" t="s">
        <v>23623</v>
      </c>
      <c r="I3243" s="11" t="s">
        <v>4745</v>
      </c>
      <c r="J3243" s="11" t="s">
        <v>14674</v>
      </c>
      <c r="K3243" s="11" t="s">
        <v>10913</v>
      </c>
      <c r="L3243" s="11" t="s">
        <v>23624</v>
      </c>
      <c r="M3243" s="11" t="s">
        <v>7339</v>
      </c>
      <c r="N3243" s="12" t="s">
        <v>23625</v>
      </c>
      <c r="O3243" s="12" t="s">
        <v>23626</v>
      </c>
    </row>
    <row r="3244" spans="1:15" ht="15" customHeight="1" x14ac:dyDescent="0.3">
      <c r="A3244" s="11" t="s">
        <v>232</v>
      </c>
      <c r="B3244" s="11" t="s">
        <v>233</v>
      </c>
      <c r="C3244" s="17">
        <v>15</v>
      </c>
      <c r="D3244" s="11" t="s">
        <v>986</v>
      </c>
      <c r="E3244" s="11" t="s">
        <v>23610</v>
      </c>
      <c r="F3244" s="11">
        <v>16958931</v>
      </c>
      <c r="G3244" s="11" t="s">
        <v>23627</v>
      </c>
      <c r="H3244" s="11" t="s">
        <v>23628</v>
      </c>
      <c r="I3244" s="11" t="s">
        <v>3519</v>
      </c>
      <c r="J3244" s="11"/>
      <c r="K3244" s="11" t="s">
        <v>10913</v>
      </c>
      <c r="L3244" s="11" t="s">
        <v>23629</v>
      </c>
      <c r="M3244" s="11" t="s">
        <v>8756</v>
      </c>
      <c r="N3244" s="12" t="s">
        <v>23630</v>
      </c>
      <c r="O3244" s="12" t="s">
        <v>23631</v>
      </c>
    </row>
    <row r="3245" spans="1:15" ht="15" customHeight="1" x14ac:dyDescent="0.3">
      <c r="A3245" s="11" t="s">
        <v>246</v>
      </c>
      <c r="B3245" s="11" t="s">
        <v>247</v>
      </c>
      <c r="C3245" s="17">
        <v>16</v>
      </c>
      <c r="D3245" s="11" t="s">
        <v>989</v>
      </c>
      <c r="E3245" s="11" t="s">
        <v>23632</v>
      </c>
      <c r="F3245" s="11">
        <v>36763742</v>
      </c>
      <c r="G3245" s="11" t="s">
        <v>19532</v>
      </c>
      <c r="H3245" s="11" t="s">
        <v>19533</v>
      </c>
      <c r="I3245" s="11" t="s">
        <v>11341</v>
      </c>
      <c r="J3245" s="11"/>
      <c r="K3245" s="11" t="s">
        <v>7561</v>
      </c>
      <c r="L3245" s="11" t="s">
        <v>19534</v>
      </c>
      <c r="M3245" s="11" t="s">
        <v>7339</v>
      </c>
      <c r="N3245" s="12" t="s">
        <v>19535</v>
      </c>
      <c r="O3245" s="12" t="s">
        <v>19536</v>
      </c>
    </row>
    <row r="3246" spans="1:15" ht="15" customHeight="1" x14ac:dyDescent="0.3">
      <c r="A3246" s="11" t="s">
        <v>246</v>
      </c>
      <c r="B3246" s="11" t="s">
        <v>247</v>
      </c>
      <c r="C3246" s="17">
        <v>16</v>
      </c>
      <c r="D3246" s="11" t="s">
        <v>989</v>
      </c>
      <c r="E3246" s="11" t="s">
        <v>23633</v>
      </c>
      <c r="F3246" s="11">
        <v>36652228</v>
      </c>
      <c r="G3246" s="11" t="s">
        <v>23634</v>
      </c>
      <c r="H3246" s="11" t="s">
        <v>23635</v>
      </c>
      <c r="I3246" s="11" t="s">
        <v>10581</v>
      </c>
      <c r="J3246" s="11"/>
      <c r="K3246" s="11" t="s">
        <v>7426</v>
      </c>
      <c r="L3246" s="11" t="s">
        <v>23636</v>
      </c>
      <c r="M3246" s="11" t="s">
        <v>7339</v>
      </c>
      <c r="N3246" s="12" t="s">
        <v>23637</v>
      </c>
      <c r="O3246" s="12" t="s">
        <v>23638</v>
      </c>
    </row>
    <row r="3247" spans="1:15" ht="15" customHeight="1" x14ac:dyDescent="0.3">
      <c r="A3247" s="11" t="s">
        <v>246</v>
      </c>
      <c r="B3247" s="11" t="s">
        <v>247</v>
      </c>
      <c r="C3247" s="17">
        <v>16</v>
      </c>
      <c r="D3247" s="11" t="s">
        <v>989</v>
      </c>
      <c r="E3247" s="11" t="s">
        <v>23632</v>
      </c>
      <c r="F3247" s="11">
        <v>33090453</v>
      </c>
      <c r="G3247" s="11" t="s">
        <v>19549</v>
      </c>
      <c r="H3247" s="11" t="s">
        <v>19550</v>
      </c>
      <c r="I3247" s="11" t="s">
        <v>2250</v>
      </c>
      <c r="J3247" s="11" t="s">
        <v>11563</v>
      </c>
      <c r="K3247" s="11" t="s">
        <v>7337</v>
      </c>
      <c r="L3247" s="11" t="s">
        <v>19551</v>
      </c>
      <c r="M3247" s="11" t="s">
        <v>7520</v>
      </c>
      <c r="N3247" s="12" t="s">
        <v>19552</v>
      </c>
      <c r="O3247" s="12" t="s">
        <v>19553</v>
      </c>
    </row>
    <row r="3248" spans="1:15" ht="15" customHeight="1" x14ac:dyDescent="0.3">
      <c r="A3248" s="11" t="s">
        <v>246</v>
      </c>
      <c r="B3248" s="11" t="s">
        <v>247</v>
      </c>
      <c r="C3248" s="17">
        <v>16</v>
      </c>
      <c r="D3248" s="11" t="s">
        <v>989</v>
      </c>
      <c r="E3248" s="11" t="s">
        <v>23632</v>
      </c>
      <c r="F3248" s="11">
        <v>33111978</v>
      </c>
      <c r="G3248" s="11" t="s">
        <v>19544</v>
      </c>
      <c r="H3248" s="11" t="s">
        <v>19545</v>
      </c>
      <c r="I3248" s="11" t="s">
        <v>2250</v>
      </c>
      <c r="J3248" s="11" t="s">
        <v>17837</v>
      </c>
      <c r="K3248" s="11" t="s">
        <v>7337</v>
      </c>
      <c r="L3248" s="11" t="s">
        <v>19546</v>
      </c>
      <c r="M3248" s="11" t="s">
        <v>11164</v>
      </c>
      <c r="N3248" s="12" t="s">
        <v>19547</v>
      </c>
      <c r="O3248" s="12" t="s">
        <v>19548</v>
      </c>
    </row>
    <row r="3249" spans="1:15" ht="15" customHeight="1" x14ac:dyDescent="0.3">
      <c r="A3249" s="11" t="s">
        <v>246</v>
      </c>
      <c r="B3249" s="11" t="s">
        <v>247</v>
      </c>
      <c r="C3249" s="17">
        <v>16</v>
      </c>
      <c r="D3249" s="11" t="s">
        <v>989</v>
      </c>
      <c r="E3249" s="11" t="s">
        <v>23632</v>
      </c>
      <c r="F3249" s="11">
        <v>33657657</v>
      </c>
      <c r="G3249" s="11" t="s">
        <v>19577</v>
      </c>
      <c r="H3249" s="11" t="s">
        <v>19578</v>
      </c>
      <c r="I3249" s="11" t="s">
        <v>3307</v>
      </c>
      <c r="J3249" s="11" t="s">
        <v>16194</v>
      </c>
      <c r="K3249" s="11" t="s">
        <v>7337</v>
      </c>
      <c r="L3249" s="11" t="s">
        <v>19579</v>
      </c>
      <c r="M3249" s="11" t="s">
        <v>7520</v>
      </c>
      <c r="N3249" s="12" t="s">
        <v>19580</v>
      </c>
      <c r="O3249" s="12" t="s">
        <v>19581</v>
      </c>
    </row>
    <row r="3250" spans="1:15" ht="15" customHeight="1" x14ac:dyDescent="0.3">
      <c r="A3250" s="11" t="s">
        <v>246</v>
      </c>
      <c r="B3250" s="11" t="s">
        <v>247</v>
      </c>
      <c r="C3250" s="17">
        <v>16</v>
      </c>
      <c r="D3250" s="11" t="s">
        <v>989</v>
      </c>
      <c r="E3250" s="11" t="s">
        <v>23632</v>
      </c>
      <c r="F3250" s="11">
        <v>32282055</v>
      </c>
      <c r="G3250" s="11" t="s">
        <v>19582</v>
      </c>
      <c r="H3250" s="11" t="s">
        <v>19583</v>
      </c>
      <c r="I3250" s="11" t="s">
        <v>1434</v>
      </c>
      <c r="J3250" s="11" t="s">
        <v>19584</v>
      </c>
      <c r="K3250" s="11" t="s">
        <v>7337</v>
      </c>
      <c r="L3250" s="11" t="s">
        <v>19585</v>
      </c>
      <c r="M3250" s="11" t="s">
        <v>7373</v>
      </c>
      <c r="N3250" s="12" t="s">
        <v>19586</v>
      </c>
      <c r="O3250" s="12" t="s">
        <v>19587</v>
      </c>
    </row>
    <row r="3251" spans="1:15" ht="15" customHeight="1" x14ac:dyDescent="0.3">
      <c r="A3251" s="11" t="s">
        <v>246</v>
      </c>
      <c r="B3251" s="11" t="s">
        <v>247</v>
      </c>
      <c r="C3251" s="17">
        <v>16</v>
      </c>
      <c r="D3251" s="11" t="s">
        <v>989</v>
      </c>
      <c r="E3251" s="11" t="s">
        <v>23632</v>
      </c>
      <c r="F3251" s="11">
        <v>32945543</v>
      </c>
      <c r="G3251" s="11" t="s">
        <v>23639</v>
      </c>
      <c r="H3251" s="11" t="s">
        <v>23640</v>
      </c>
      <c r="I3251" s="11" t="s">
        <v>1027</v>
      </c>
      <c r="J3251" s="11" t="s">
        <v>23641</v>
      </c>
      <c r="K3251" s="11" t="s">
        <v>10913</v>
      </c>
      <c r="L3251" s="11" t="s">
        <v>23642</v>
      </c>
      <c r="M3251" s="11" t="s">
        <v>7406</v>
      </c>
      <c r="N3251" s="12" t="s">
        <v>23643</v>
      </c>
      <c r="O3251" s="12" t="s">
        <v>23644</v>
      </c>
    </row>
    <row r="3252" spans="1:15" ht="15" customHeight="1" x14ac:dyDescent="0.3">
      <c r="A3252" s="11" t="s">
        <v>246</v>
      </c>
      <c r="B3252" s="11" t="s">
        <v>247</v>
      </c>
      <c r="C3252" s="17">
        <v>16</v>
      </c>
      <c r="D3252" s="11" t="s">
        <v>989</v>
      </c>
      <c r="E3252" s="11" t="s">
        <v>23632</v>
      </c>
      <c r="F3252" s="11">
        <v>32876992</v>
      </c>
      <c r="G3252" s="11" t="s">
        <v>23645</v>
      </c>
      <c r="H3252" s="11" t="s">
        <v>23646</v>
      </c>
      <c r="I3252" s="11" t="s">
        <v>1027</v>
      </c>
      <c r="J3252" s="11" t="s">
        <v>23647</v>
      </c>
      <c r="K3252" s="11" t="s">
        <v>10913</v>
      </c>
      <c r="L3252" s="11" t="s">
        <v>23648</v>
      </c>
      <c r="M3252" s="11" t="s">
        <v>7406</v>
      </c>
      <c r="N3252" s="12" t="s">
        <v>23649</v>
      </c>
      <c r="O3252" s="12" t="s">
        <v>23650</v>
      </c>
    </row>
    <row r="3253" spans="1:15" ht="15" customHeight="1" x14ac:dyDescent="0.3">
      <c r="A3253" s="11" t="s">
        <v>246</v>
      </c>
      <c r="B3253" s="11" t="s">
        <v>247</v>
      </c>
      <c r="C3253" s="17">
        <v>16</v>
      </c>
      <c r="D3253" s="11" t="s">
        <v>989</v>
      </c>
      <c r="E3253" s="11" t="s">
        <v>23632</v>
      </c>
      <c r="F3253" s="11">
        <v>34418105</v>
      </c>
      <c r="G3253" s="11" t="s">
        <v>23651</v>
      </c>
      <c r="H3253" s="11" t="s">
        <v>23652</v>
      </c>
      <c r="I3253" s="11" t="s">
        <v>730</v>
      </c>
      <c r="J3253" s="11" t="s">
        <v>23653</v>
      </c>
      <c r="K3253" s="11" t="s">
        <v>10913</v>
      </c>
      <c r="L3253" s="11" t="s">
        <v>23654</v>
      </c>
      <c r="M3253" s="11" t="s">
        <v>7406</v>
      </c>
      <c r="N3253" s="12" t="s">
        <v>23655</v>
      </c>
      <c r="O3253" s="12" t="s">
        <v>23656</v>
      </c>
    </row>
    <row r="3254" spans="1:15" ht="15" customHeight="1" x14ac:dyDescent="0.3">
      <c r="A3254" s="11" t="s">
        <v>246</v>
      </c>
      <c r="B3254" s="11" t="s">
        <v>247</v>
      </c>
      <c r="C3254" s="17">
        <v>16</v>
      </c>
      <c r="D3254" s="11" t="s">
        <v>989</v>
      </c>
      <c r="E3254" s="11" t="s">
        <v>23632</v>
      </c>
      <c r="F3254" s="11">
        <v>32275769</v>
      </c>
      <c r="G3254" s="11" t="s">
        <v>23611</v>
      </c>
      <c r="H3254" s="11" t="s">
        <v>23612</v>
      </c>
      <c r="I3254" s="11" t="s">
        <v>7002</v>
      </c>
      <c r="J3254" s="11" t="s">
        <v>19584</v>
      </c>
      <c r="K3254" s="11" t="s">
        <v>7337</v>
      </c>
      <c r="L3254" s="11" t="s">
        <v>23613</v>
      </c>
      <c r="M3254" s="11" t="s">
        <v>7520</v>
      </c>
      <c r="N3254" s="12" t="s">
        <v>23614</v>
      </c>
      <c r="O3254" s="12" t="s">
        <v>23615</v>
      </c>
    </row>
    <row r="3255" spans="1:15" ht="15" customHeight="1" x14ac:dyDescent="0.3">
      <c r="A3255" s="11" t="s">
        <v>246</v>
      </c>
      <c r="B3255" s="11" t="s">
        <v>247</v>
      </c>
      <c r="C3255" s="17">
        <v>16</v>
      </c>
      <c r="D3255" s="11" t="s">
        <v>989</v>
      </c>
      <c r="E3255" s="11" t="s">
        <v>23632</v>
      </c>
      <c r="F3255" s="11">
        <v>31747053</v>
      </c>
      <c r="G3255" s="11" t="s">
        <v>19599</v>
      </c>
      <c r="H3255" s="11" t="s">
        <v>19600</v>
      </c>
      <c r="I3255" s="11" t="s">
        <v>2695</v>
      </c>
      <c r="J3255" s="11" t="s">
        <v>19601</v>
      </c>
      <c r="K3255" s="11" t="s">
        <v>10913</v>
      </c>
      <c r="L3255" s="11" t="s">
        <v>19602</v>
      </c>
      <c r="M3255" s="11" t="s">
        <v>7339</v>
      </c>
      <c r="N3255" s="12" t="s">
        <v>19603</v>
      </c>
      <c r="O3255" s="12" t="s">
        <v>19604</v>
      </c>
    </row>
    <row r="3256" spans="1:15" ht="15" customHeight="1" x14ac:dyDescent="0.3">
      <c r="A3256" s="11" t="s">
        <v>246</v>
      </c>
      <c r="B3256" s="11" t="s">
        <v>247</v>
      </c>
      <c r="C3256" s="17">
        <v>16</v>
      </c>
      <c r="D3256" s="11" t="s">
        <v>989</v>
      </c>
      <c r="E3256" s="11" t="s">
        <v>23632</v>
      </c>
      <c r="F3256" s="11">
        <v>30703264</v>
      </c>
      <c r="G3256" s="11" t="s">
        <v>19616</v>
      </c>
      <c r="H3256" s="11" t="s">
        <v>19617</v>
      </c>
      <c r="I3256" s="11" t="s">
        <v>2614</v>
      </c>
      <c r="J3256" s="11" t="s">
        <v>19618</v>
      </c>
      <c r="K3256" s="11" t="s">
        <v>7337</v>
      </c>
      <c r="L3256" s="11" t="s">
        <v>19619</v>
      </c>
      <c r="M3256" s="11" t="s">
        <v>19620</v>
      </c>
      <c r="N3256" s="12" t="s">
        <v>19621</v>
      </c>
      <c r="O3256" s="12" t="s">
        <v>19622</v>
      </c>
    </row>
    <row r="3257" spans="1:15" ht="15" customHeight="1" x14ac:dyDescent="0.3">
      <c r="A3257" s="11" t="s">
        <v>246</v>
      </c>
      <c r="B3257" s="11" t="s">
        <v>247</v>
      </c>
      <c r="C3257" s="17">
        <v>16</v>
      </c>
      <c r="D3257" s="11" t="s">
        <v>989</v>
      </c>
      <c r="E3257" s="11" t="s">
        <v>23632</v>
      </c>
      <c r="F3257" s="11">
        <v>31707882</v>
      </c>
      <c r="G3257" s="11" t="s">
        <v>23657</v>
      </c>
      <c r="H3257" s="11" t="s">
        <v>23658</v>
      </c>
      <c r="I3257" s="11" t="s">
        <v>23659</v>
      </c>
      <c r="J3257" s="11"/>
      <c r="K3257" s="11" t="s">
        <v>8620</v>
      </c>
      <c r="L3257" s="11" t="s">
        <v>23660</v>
      </c>
      <c r="M3257" s="11" t="s">
        <v>7339</v>
      </c>
      <c r="N3257" s="12" t="s">
        <v>23661</v>
      </c>
      <c r="O3257" s="12" t="s">
        <v>23662</v>
      </c>
    </row>
    <row r="3258" spans="1:15" ht="15" customHeight="1" x14ac:dyDescent="0.3">
      <c r="A3258" s="11" t="s">
        <v>246</v>
      </c>
      <c r="B3258" s="11" t="s">
        <v>247</v>
      </c>
      <c r="C3258" s="17">
        <v>16</v>
      </c>
      <c r="D3258" s="11" t="s">
        <v>989</v>
      </c>
      <c r="E3258" s="11" t="s">
        <v>23632</v>
      </c>
      <c r="F3258" s="11">
        <v>29468728</v>
      </c>
      <c r="G3258" s="11" t="s">
        <v>23663</v>
      </c>
      <c r="H3258" s="11" t="s">
        <v>23664</v>
      </c>
      <c r="I3258" s="11" t="s">
        <v>4822</v>
      </c>
      <c r="J3258" s="11" t="s">
        <v>23665</v>
      </c>
      <c r="K3258" s="11" t="s">
        <v>10913</v>
      </c>
      <c r="L3258" s="11" t="s">
        <v>23666</v>
      </c>
      <c r="M3258" s="11" t="s">
        <v>7339</v>
      </c>
      <c r="N3258" s="12" t="s">
        <v>23667</v>
      </c>
      <c r="O3258" s="12" t="s">
        <v>23668</v>
      </c>
    </row>
    <row r="3259" spans="1:15" ht="15" customHeight="1" x14ac:dyDescent="0.3">
      <c r="A3259" s="11" t="s">
        <v>246</v>
      </c>
      <c r="B3259" s="11" t="s">
        <v>247</v>
      </c>
      <c r="C3259" s="17">
        <v>16</v>
      </c>
      <c r="D3259" s="11" t="s">
        <v>989</v>
      </c>
      <c r="E3259" s="11" t="s">
        <v>23632</v>
      </c>
      <c r="F3259" s="11">
        <v>29524210</v>
      </c>
      <c r="G3259" s="11" t="s">
        <v>19623</v>
      </c>
      <c r="H3259" s="11" t="s">
        <v>19624</v>
      </c>
      <c r="I3259" s="11" t="s">
        <v>3189</v>
      </c>
      <c r="J3259" s="11" t="s">
        <v>6664</v>
      </c>
      <c r="K3259" s="11" t="s">
        <v>7337</v>
      </c>
      <c r="L3259" s="11" t="s">
        <v>19625</v>
      </c>
      <c r="M3259" s="11" t="s">
        <v>11164</v>
      </c>
      <c r="N3259" s="12" t="s">
        <v>19626</v>
      </c>
      <c r="O3259" s="12" t="s">
        <v>19627</v>
      </c>
    </row>
    <row r="3260" spans="1:15" ht="15" customHeight="1" x14ac:dyDescent="0.3">
      <c r="A3260" s="11" t="s">
        <v>246</v>
      </c>
      <c r="B3260" s="11" t="s">
        <v>247</v>
      </c>
      <c r="C3260" s="17">
        <v>16</v>
      </c>
      <c r="D3260" s="11" t="s">
        <v>989</v>
      </c>
      <c r="E3260" s="11" t="s">
        <v>23632</v>
      </c>
      <c r="F3260" s="11">
        <v>27579576</v>
      </c>
      <c r="G3260" s="11" t="s">
        <v>19641</v>
      </c>
      <c r="H3260" s="11" t="s">
        <v>19642</v>
      </c>
      <c r="I3260" s="11" t="s">
        <v>2638</v>
      </c>
      <c r="J3260" s="11" t="s">
        <v>19643</v>
      </c>
      <c r="K3260" s="11" t="s">
        <v>7337</v>
      </c>
      <c r="L3260" s="11" t="s">
        <v>19644</v>
      </c>
      <c r="M3260" s="11" t="s">
        <v>11164</v>
      </c>
      <c r="N3260" s="12" t="s">
        <v>19645</v>
      </c>
      <c r="O3260" s="12" t="s">
        <v>19646</v>
      </c>
    </row>
    <row r="3261" spans="1:15" ht="15" customHeight="1" x14ac:dyDescent="0.3">
      <c r="A3261" s="11" t="s">
        <v>246</v>
      </c>
      <c r="B3261" s="11" t="s">
        <v>247</v>
      </c>
      <c r="C3261" s="17">
        <v>16</v>
      </c>
      <c r="D3261" s="11" t="s">
        <v>989</v>
      </c>
      <c r="E3261" s="11" t="s">
        <v>23632</v>
      </c>
      <c r="F3261" s="11">
        <v>28494107</v>
      </c>
      <c r="G3261" s="11" t="s">
        <v>19647</v>
      </c>
      <c r="H3261" s="11" t="s">
        <v>19648</v>
      </c>
      <c r="I3261" s="11" t="s">
        <v>2754</v>
      </c>
      <c r="J3261" s="11" t="s">
        <v>19649</v>
      </c>
      <c r="K3261" s="11" t="s">
        <v>7337</v>
      </c>
      <c r="L3261" s="11" t="s">
        <v>19650</v>
      </c>
      <c r="M3261" s="11" t="s">
        <v>7406</v>
      </c>
      <c r="N3261" s="12" t="s">
        <v>19651</v>
      </c>
      <c r="O3261" s="12" t="s">
        <v>19652</v>
      </c>
    </row>
    <row r="3262" spans="1:15" ht="15" customHeight="1" x14ac:dyDescent="0.3">
      <c r="A3262" s="11" t="s">
        <v>246</v>
      </c>
      <c r="B3262" s="11" t="s">
        <v>247</v>
      </c>
      <c r="C3262" s="17">
        <v>16</v>
      </c>
      <c r="D3262" s="11" t="s">
        <v>989</v>
      </c>
      <c r="E3262" s="11" t="s">
        <v>23633</v>
      </c>
      <c r="F3262" s="11">
        <v>29196375</v>
      </c>
      <c r="G3262" s="11" t="s">
        <v>23669</v>
      </c>
      <c r="H3262" s="11" t="s">
        <v>23670</v>
      </c>
      <c r="I3262" s="11" t="s">
        <v>2754</v>
      </c>
      <c r="J3262" s="11"/>
      <c r="K3262" s="11" t="s">
        <v>8232</v>
      </c>
      <c r="L3262" s="11" t="s">
        <v>23671</v>
      </c>
      <c r="M3262" s="11" t="s">
        <v>7604</v>
      </c>
      <c r="N3262" s="12" t="s">
        <v>23672</v>
      </c>
      <c r="O3262" s="12" t="s">
        <v>23673</v>
      </c>
    </row>
    <row r="3263" spans="1:15" ht="15" customHeight="1" x14ac:dyDescent="0.3">
      <c r="A3263" s="11" t="s">
        <v>246</v>
      </c>
      <c r="B3263" s="11" t="s">
        <v>247</v>
      </c>
      <c r="C3263" s="17">
        <v>16</v>
      </c>
      <c r="D3263" s="11" t="s">
        <v>989</v>
      </c>
      <c r="E3263" s="11" t="s">
        <v>23632</v>
      </c>
      <c r="F3263" s="11">
        <v>27896884</v>
      </c>
      <c r="G3263" s="11" t="s">
        <v>23674</v>
      </c>
      <c r="H3263" s="11" t="s">
        <v>23675</v>
      </c>
      <c r="I3263" s="11" t="s">
        <v>1796</v>
      </c>
      <c r="J3263" s="11" t="s">
        <v>23676</v>
      </c>
      <c r="K3263" s="11" t="s">
        <v>7349</v>
      </c>
      <c r="L3263" s="11" t="s">
        <v>23677</v>
      </c>
      <c r="M3263" s="11" t="s">
        <v>7339</v>
      </c>
      <c r="N3263" s="12" t="s">
        <v>23678</v>
      </c>
      <c r="O3263" s="12" t="s">
        <v>23679</v>
      </c>
    </row>
    <row r="3264" spans="1:15" ht="15" customHeight="1" x14ac:dyDescent="0.3">
      <c r="A3264" s="11" t="s">
        <v>246</v>
      </c>
      <c r="B3264" s="11" t="s">
        <v>247</v>
      </c>
      <c r="C3264" s="17">
        <v>16</v>
      </c>
      <c r="D3264" s="11" t="s">
        <v>989</v>
      </c>
      <c r="E3264" s="11" t="s">
        <v>23632</v>
      </c>
      <c r="F3264" s="11">
        <v>27502313</v>
      </c>
      <c r="G3264" s="11" t="s">
        <v>14610</v>
      </c>
      <c r="H3264" s="11" t="s">
        <v>14611</v>
      </c>
      <c r="I3264" s="11" t="s">
        <v>2290</v>
      </c>
      <c r="J3264" s="11" t="s">
        <v>14612</v>
      </c>
      <c r="K3264" s="11" t="s">
        <v>7754</v>
      </c>
      <c r="L3264" s="11" t="s">
        <v>14613</v>
      </c>
      <c r="M3264" s="11" t="s">
        <v>7339</v>
      </c>
      <c r="N3264" s="12" t="s">
        <v>14614</v>
      </c>
      <c r="O3264" s="12" t="s">
        <v>14615</v>
      </c>
    </row>
    <row r="3265" spans="1:15" ht="15" customHeight="1" x14ac:dyDescent="0.3">
      <c r="A3265" s="11" t="s">
        <v>246</v>
      </c>
      <c r="B3265" s="11" t="s">
        <v>247</v>
      </c>
      <c r="C3265" s="17">
        <v>16</v>
      </c>
      <c r="D3265" s="11" t="s">
        <v>989</v>
      </c>
      <c r="E3265" s="11" t="s">
        <v>23632</v>
      </c>
      <c r="F3265" s="11">
        <v>26763994</v>
      </c>
      <c r="G3265" s="11" t="s">
        <v>23680</v>
      </c>
      <c r="H3265" s="11" t="s">
        <v>23681</v>
      </c>
      <c r="I3265" s="11" t="s">
        <v>2301</v>
      </c>
      <c r="J3265" s="11"/>
      <c r="K3265" s="11" t="s">
        <v>10913</v>
      </c>
      <c r="L3265" s="11" t="s">
        <v>23682</v>
      </c>
      <c r="M3265" s="11" t="s">
        <v>8756</v>
      </c>
      <c r="N3265" s="12" t="s">
        <v>23683</v>
      </c>
      <c r="O3265" s="12" t="s">
        <v>23684</v>
      </c>
    </row>
    <row r="3266" spans="1:15" ht="15" customHeight="1" x14ac:dyDescent="0.3">
      <c r="A3266" s="11" t="s">
        <v>246</v>
      </c>
      <c r="B3266" s="11" t="s">
        <v>247</v>
      </c>
      <c r="C3266" s="17">
        <v>16</v>
      </c>
      <c r="D3266" s="11" t="s">
        <v>989</v>
      </c>
      <c r="E3266" s="11" t="s">
        <v>23632</v>
      </c>
      <c r="F3266" s="11">
        <v>25723643</v>
      </c>
      <c r="G3266" s="11" t="s">
        <v>23685</v>
      </c>
      <c r="H3266" s="11" t="s">
        <v>23686</v>
      </c>
      <c r="I3266" s="11" t="s">
        <v>1813</v>
      </c>
      <c r="J3266" s="11"/>
      <c r="K3266" s="11" t="s">
        <v>23687</v>
      </c>
      <c r="L3266" s="11" t="s">
        <v>23688</v>
      </c>
      <c r="M3266" s="11" t="s">
        <v>8756</v>
      </c>
      <c r="N3266" s="12" t="s">
        <v>23689</v>
      </c>
      <c r="O3266" s="12" t="s">
        <v>23690</v>
      </c>
    </row>
    <row r="3267" spans="1:15" ht="15" customHeight="1" x14ac:dyDescent="0.3">
      <c r="A3267" s="11" t="s">
        <v>246</v>
      </c>
      <c r="B3267" s="11" t="s">
        <v>247</v>
      </c>
      <c r="C3267" s="17">
        <v>16</v>
      </c>
      <c r="D3267" s="11" t="s">
        <v>989</v>
      </c>
      <c r="E3267" s="11" t="s">
        <v>23632</v>
      </c>
      <c r="F3267" s="11">
        <v>24603512</v>
      </c>
      <c r="G3267" s="11" t="s">
        <v>23691</v>
      </c>
      <c r="H3267" s="11" t="s">
        <v>23692</v>
      </c>
      <c r="I3267" s="11" t="s">
        <v>3431</v>
      </c>
      <c r="J3267" s="11"/>
      <c r="K3267" s="11" t="s">
        <v>10668</v>
      </c>
      <c r="L3267" s="11" t="s">
        <v>23693</v>
      </c>
      <c r="M3267" s="11" t="s">
        <v>7520</v>
      </c>
      <c r="N3267" s="12" t="s">
        <v>23694</v>
      </c>
      <c r="O3267" s="12" t="s">
        <v>23695</v>
      </c>
    </row>
    <row r="3268" spans="1:15" ht="15" customHeight="1" x14ac:dyDescent="0.3">
      <c r="A3268" s="11" t="s">
        <v>246</v>
      </c>
      <c r="B3268" s="11" t="s">
        <v>247</v>
      </c>
      <c r="C3268" s="17">
        <v>16</v>
      </c>
      <c r="D3268" s="11" t="s">
        <v>989</v>
      </c>
      <c r="E3268" s="11" t="s">
        <v>23632</v>
      </c>
      <c r="F3268" s="11">
        <v>24313912</v>
      </c>
      <c r="G3268" s="11" t="s">
        <v>23696</v>
      </c>
      <c r="H3268" s="11" t="s">
        <v>23697</v>
      </c>
      <c r="I3268" s="11" t="s">
        <v>3431</v>
      </c>
      <c r="J3268" s="11" t="s">
        <v>21147</v>
      </c>
      <c r="K3268" s="11" t="s">
        <v>7561</v>
      </c>
      <c r="L3268" s="11" t="s">
        <v>23698</v>
      </c>
      <c r="M3268" s="11" t="s">
        <v>8756</v>
      </c>
      <c r="N3268" s="12" t="s">
        <v>23699</v>
      </c>
      <c r="O3268" s="12" t="s">
        <v>23700</v>
      </c>
    </row>
    <row r="3269" spans="1:15" ht="15" customHeight="1" x14ac:dyDescent="0.3">
      <c r="A3269" s="11" t="s">
        <v>246</v>
      </c>
      <c r="B3269" s="11" t="s">
        <v>247</v>
      </c>
      <c r="C3269" s="17">
        <v>16</v>
      </c>
      <c r="D3269" s="11" t="s">
        <v>989</v>
      </c>
      <c r="E3269" s="11" t="s">
        <v>23632</v>
      </c>
      <c r="F3269" s="11">
        <v>24846588</v>
      </c>
      <c r="G3269" s="11" t="s">
        <v>23701</v>
      </c>
      <c r="H3269" s="11" t="s">
        <v>23702</v>
      </c>
      <c r="I3269" s="11" t="s">
        <v>4226</v>
      </c>
      <c r="J3269" s="11"/>
      <c r="K3269" s="11" t="s">
        <v>10913</v>
      </c>
      <c r="L3269" s="11" t="s">
        <v>23703</v>
      </c>
      <c r="M3269" s="11" t="s">
        <v>8756</v>
      </c>
      <c r="N3269" s="12" t="s">
        <v>23704</v>
      </c>
      <c r="O3269" s="12" t="s">
        <v>23705</v>
      </c>
    </row>
    <row r="3270" spans="1:15" ht="15" customHeight="1" x14ac:dyDescent="0.3">
      <c r="A3270" s="11" t="s">
        <v>246</v>
      </c>
      <c r="B3270" s="11" t="s">
        <v>247</v>
      </c>
      <c r="C3270" s="17">
        <v>16</v>
      </c>
      <c r="D3270" s="11" t="s">
        <v>989</v>
      </c>
      <c r="E3270" s="11" t="s">
        <v>23632</v>
      </c>
      <c r="F3270" s="11">
        <v>24314385</v>
      </c>
      <c r="G3270" s="11" t="s">
        <v>23706</v>
      </c>
      <c r="H3270" s="11" t="s">
        <v>23707</v>
      </c>
      <c r="I3270" s="11" t="s">
        <v>2805</v>
      </c>
      <c r="J3270" s="11"/>
      <c r="K3270" s="11" t="s">
        <v>7667</v>
      </c>
      <c r="L3270" s="11" t="s">
        <v>23708</v>
      </c>
      <c r="M3270" s="11" t="s">
        <v>7350</v>
      </c>
      <c r="N3270" s="12" t="s">
        <v>23709</v>
      </c>
      <c r="O3270" s="12" t="s">
        <v>23710</v>
      </c>
    </row>
    <row r="3271" spans="1:15" ht="15" customHeight="1" x14ac:dyDescent="0.3">
      <c r="A3271" s="11" t="s">
        <v>246</v>
      </c>
      <c r="B3271" s="11" t="s">
        <v>247</v>
      </c>
      <c r="C3271" s="17">
        <v>16</v>
      </c>
      <c r="D3271" s="11" t="s">
        <v>989</v>
      </c>
      <c r="E3271" s="11" t="s">
        <v>23632</v>
      </c>
      <c r="F3271" s="11">
        <v>24016104</v>
      </c>
      <c r="G3271" s="11" t="s">
        <v>23711</v>
      </c>
      <c r="H3271" s="11" t="s">
        <v>23712</v>
      </c>
      <c r="I3271" s="11" t="s">
        <v>2805</v>
      </c>
      <c r="J3271" s="11" t="s">
        <v>14884</v>
      </c>
      <c r="K3271" s="11" t="s">
        <v>7561</v>
      </c>
      <c r="L3271" s="11" t="s">
        <v>23713</v>
      </c>
      <c r="M3271" s="11" t="s">
        <v>8615</v>
      </c>
      <c r="N3271" s="12" t="s">
        <v>23714</v>
      </c>
      <c r="O3271" s="12" t="s">
        <v>23715</v>
      </c>
    </row>
    <row r="3272" spans="1:15" ht="15" customHeight="1" x14ac:dyDescent="0.3">
      <c r="A3272" s="11" t="s">
        <v>246</v>
      </c>
      <c r="B3272" s="11" t="s">
        <v>247</v>
      </c>
      <c r="C3272" s="17">
        <v>16</v>
      </c>
      <c r="D3272" s="11" t="s">
        <v>989</v>
      </c>
      <c r="E3272" s="11" t="s">
        <v>23632</v>
      </c>
      <c r="F3272" s="11">
        <v>24702129</v>
      </c>
      <c r="G3272" s="11" t="s">
        <v>19669</v>
      </c>
      <c r="H3272" s="11" t="s">
        <v>19670</v>
      </c>
      <c r="I3272" s="11" t="s">
        <v>1858</v>
      </c>
      <c r="J3272" s="11" t="s">
        <v>19671</v>
      </c>
      <c r="K3272" s="11" t="s">
        <v>7337</v>
      </c>
      <c r="L3272" s="11" t="s">
        <v>19672</v>
      </c>
      <c r="M3272" s="11" t="s">
        <v>7406</v>
      </c>
      <c r="N3272" s="12" t="s">
        <v>19673</v>
      </c>
      <c r="O3272" s="12" t="s">
        <v>19674</v>
      </c>
    </row>
    <row r="3273" spans="1:15" ht="15" customHeight="1" x14ac:dyDescent="0.3">
      <c r="A3273" s="11" t="s">
        <v>246</v>
      </c>
      <c r="B3273" s="11" t="s">
        <v>247</v>
      </c>
      <c r="C3273" s="17">
        <v>16</v>
      </c>
      <c r="D3273" s="11" t="s">
        <v>989</v>
      </c>
      <c r="E3273" s="11" t="s">
        <v>23632</v>
      </c>
      <c r="F3273" s="11">
        <v>24628346</v>
      </c>
      <c r="G3273" s="11" t="s">
        <v>23716</v>
      </c>
      <c r="H3273" s="11" t="s">
        <v>23717</v>
      </c>
      <c r="I3273" s="11" t="s">
        <v>1862</v>
      </c>
      <c r="J3273" s="11"/>
      <c r="K3273" s="11" t="s">
        <v>10913</v>
      </c>
      <c r="L3273" s="11" t="s">
        <v>23718</v>
      </c>
      <c r="M3273" s="11" t="s">
        <v>7339</v>
      </c>
      <c r="N3273" s="12" t="s">
        <v>23719</v>
      </c>
      <c r="O3273" s="12" t="s">
        <v>23720</v>
      </c>
    </row>
    <row r="3274" spans="1:15" ht="15" customHeight="1" x14ac:dyDescent="0.3">
      <c r="A3274" s="11" t="s">
        <v>246</v>
      </c>
      <c r="B3274" s="11" t="s">
        <v>247</v>
      </c>
      <c r="C3274" s="17">
        <v>16</v>
      </c>
      <c r="D3274" s="11" t="s">
        <v>989</v>
      </c>
      <c r="E3274" s="11" t="s">
        <v>23633</v>
      </c>
      <c r="F3274" s="11">
        <v>22486571</v>
      </c>
      <c r="G3274" s="11" t="s">
        <v>23721</v>
      </c>
      <c r="H3274" s="11" t="s">
        <v>23722</v>
      </c>
      <c r="I3274" s="11" t="s">
        <v>1874</v>
      </c>
      <c r="J3274" s="11"/>
      <c r="K3274" s="11" t="s">
        <v>10913</v>
      </c>
      <c r="L3274" s="11" t="s">
        <v>23723</v>
      </c>
      <c r="M3274" s="11" t="s">
        <v>8756</v>
      </c>
      <c r="N3274" s="12" t="s">
        <v>23724</v>
      </c>
      <c r="O3274" s="12" t="s">
        <v>23725</v>
      </c>
    </row>
    <row r="3275" spans="1:15" ht="15" customHeight="1" x14ac:dyDescent="0.3">
      <c r="A3275" s="11" t="s">
        <v>246</v>
      </c>
      <c r="B3275" s="11" t="s">
        <v>247</v>
      </c>
      <c r="C3275" s="17">
        <v>16</v>
      </c>
      <c r="D3275" s="11" t="s">
        <v>989</v>
      </c>
      <c r="E3275" s="11" t="s">
        <v>23632</v>
      </c>
      <c r="F3275" s="11">
        <v>22268857</v>
      </c>
      <c r="G3275" s="11" t="s">
        <v>23726</v>
      </c>
      <c r="H3275" s="11" t="s">
        <v>23727</v>
      </c>
      <c r="I3275" s="11" t="s">
        <v>2826</v>
      </c>
      <c r="J3275" s="11"/>
      <c r="K3275" s="11" t="s">
        <v>7337</v>
      </c>
      <c r="L3275" s="11" t="s">
        <v>23728</v>
      </c>
      <c r="M3275" s="11" t="s">
        <v>23217</v>
      </c>
      <c r="N3275" s="12" t="s">
        <v>23729</v>
      </c>
      <c r="O3275" s="12" t="s">
        <v>23730</v>
      </c>
    </row>
    <row r="3276" spans="1:15" ht="15" customHeight="1" x14ac:dyDescent="0.3">
      <c r="A3276" s="11" t="s">
        <v>246</v>
      </c>
      <c r="B3276" s="11" t="s">
        <v>247</v>
      </c>
      <c r="C3276" s="17">
        <v>16</v>
      </c>
      <c r="D3276" s="11" t="s">
        <v>989</v>
      </c>
      <c r="E3276" s="11" t="s">
        <v>23632</v>
      </c>
      <c r="F3276" s="11">
        <v>21797842</v>
      </c>
      <c r="G3276" s="11" t="s">
        <v>23731</v>
      </c>
      <c r="H3276" s="11" t="s">
        <v>23732</v>
      </c>
      <c r="I3276" s="11" t="s">
        <v>2826</v>
      </c>
      <c r="J3276" s="11"/>
      <c r="K3276" s="11" t="s">
        <v>23733</v>
      </c>
      <c r="L3276" s="11" t="s">
        <v>23734</v>
      </c>
      <c r="M3276" s="11" t="s">
        <v>7373</v>
      </c>
      <c r="N3276" s="12" t="s">
        <v>23735</v>
      </c>
      <c r="O3276" s="12" t="s">
        <v>23736</v>
      </c>
    </row>
    <row r="3277" spans="1:15" ht="15" customHeight="1" x14ac:dyDescent="0.3">
      <c r="A3277" s="11" t="s">
        <v>246</v>
      </c>
      <c r="B3277" s="11" t="s">
        <v>247</v>
      </c>
      <c r="C3277" s="17">
        <v>16</v>
      </c>
      <c r="D3277" s="11" t="s">
        <v>989</v>
      </c>
      <c r="E3277" s="11" t="s">
        <v>23632</v>
      </c>
      <c r="F3277" s="11">
        <v>21806603</v>
      </c>
      <c r="G3277" s="11" t="s">
        <v>23737</v>
      </c>
      <c r="H3277" s="11" t="s">
        <v>23738</v>
      </c>
      <c r="I3277" s="11" t="s">
        <v>2826</v>
      </c>
      <c r="J3277" s="11"/>
      <c r="K3277" s="11" t="s">
        <v>23733</v>
      </c>
      <c r="L3277" s="11" t="s">
        <v>23739</v>
      </c>
      <c r="M3277" s="11" t="s">
        <v>7373</v>
      </c>
      <c r="N3277" s="12" t="s">
        <v>23740</v>
      </c>
      <c r="O3277" s="12" t="s">
        <v>23741</v>
      </c>
    </row>
    <row r="3278" spans="1:15" ht="15" customHeight="1" x14ac:dyDescent="0.3">
      <c r="A3278" s="11" t="s">
        <v>246</v>
      </c>
      <c r="B3278" s="11" t="s">
        <v>247</v>
      </c>
      <c r="C3278" s="17">
        <v>16</v>
      </c>
      <c r="D3278" s="11" t="s">
        <v>989</v>
      </c>
      <c r="E3278" s="11" t="s">
        <v>23632</v>
      </c>
      <c r="F3278" s="11">
        <v>22835023</v>
      </c>
      <c r="G3278" s="11" t="s">
        <v>23742</v>
      </c>
      <c r="H3278" s="11" t="s">
        <v>23743</v>
      </c>
      <c r="I3278" s="11" t="s">
        <v>4497</v>
      </c>
      <c r="J3278" s="11"/>
      <c r="K3278" s="11" t="s">
        <v>7337</v>
      </c>
      <c r="L3278" s="11" t="s">
        <v>23744</v>
      </c>
      <c r="M3278" s="11" t="s">
        <v>10068</v>
      </c>
      <c r="N3278" s="12" t="s">
        <v>23745</v>
      </c>
      <c r="O3278" s="12" t="s">
        <v>23746</v>
      </c>
    </row>
    <row r="3279" spans="1:15" ht="15" customHeight="1" x14ac:dyDescent="0.3">
      <c r="A3279" s="11" t="s">
        <v>246</v>
      </c>
      <c r="B3279" s="11" t="s">
        <v>247</v>
      </c>
      <c r="C3279" s="17">
        <v>16</v>
      </c>
      <c r="D3279" s="11" t="s">
        <v>989</v>
      </c>
      <c r="E3279" s="11" t="s">
        <v>23632</v>
      </c>
      <c r="F3279" s="11">
        <v>21496738</v>
      </c>
      <c r="G3279" s="11" t="s">
        <v>23747</v>
      </c>
      <c r="H3279" s="11" t="s">
        <v>23748</v>
      </c>
      <c r="I3279" s="11" t="s">
        <v>4213</v>
      </c>
      <c r="J3279" s="11"/>
      <c r="K3279" s="11" t="s">
        <v>7667</v>
      </c>
      <c r="L3279" s="11" t="s">
        <v>23749</v>
      </c>
      <c r="M3279" s="11" t="s">
        <v>7350</v>
      </c>
      <c r="N3279" s="12" t="s">
        <v>23750</v>
      </c>
      <c r="O3279" s="12" t="s">
        <v>23751</v>
      </c>
    </row>
    <row r="3280" spans="1:15" ht="15" customHeight="1" x14ac:dyDescent="0.3">
      <c r="A3280" s="11" t="s">
        <v>246</v>
      </c>
      <c r="B3280" s="11" t="s">
        <v>247</v>
      </c>
      <c r="C3280" s="17">
        <v>16</v>
      </c>
      <c r="D3280" s="11" t="s">
        <v>989</v>
      </c>
      <c r="E3280" s="11" t="s">
        <v>23632</v>
      </c>
      <c r="F3280" s="11">
        <v>21496731</v>
      </c>
      <c r="G3280" s="11" t="s">
        <v>23716</v>
      </c>
      <c r="H3280" s="11" t="s">
        <v>23752</v>
      </c>
      <c r="I3280" s="11" t="s">
        <v>4213</v>
      </c>
      <c r="J3280" s="11"/>
      <c r="K3280" s="11" t="s">
        <v>7667</v>
      </c>
      <c r="L3280" s="11" t="s">
        <v>23753</v>
      </c>
      <c r="M3280" s="11" t="s">
        <v>23754</v>
      </c>
      <c r="N3280" s="12" t="s">
        <v>23755</v>
      </c>
      <c r="O3280" s="12" t="s">
        <v>23756</v>
      </c>
    </row>
    <row r="3281" spans="1:15" ht="15" customHeight="1" x14ac:dyDescent="0.3">
      <c r="A3281" s="11" t="s">
        <v>246</v>
      </c>
      <c r="B3281" s="11" t="s">
        <v>247</v>
      </c>
      <c r="C3281" s="17">
        <v>16</v>
      </c>
      <c r="D3281" s="11" t="s">
        <v>989</v>
      </c>
      <c r="E3281" s="11" t="s">
        <v>23632</v>
      </c>
      <c r="F3281" s="11">
        <v>21496740</v>
      </c>
      <c r="G3281" s="11" t="s">
        <v>23757</v>
      </c>
      <c r="H3281" s="11" t="s">
        <v>23758</v>
      </c>
      <c r="I3281" s="11" t="s">
        <v>4213</v>
      </c>
      <c r="J3281" s="11"/>
      <c r="K3281" s="11" t="s">
        <v>7667</v>
      </c>
      <c r="L3281" s="11" t="s">
        <v>23759</v>
      </c>
      <c r="M3281" s="11" t="s">
        <v>7350</v>
      </c>
      <c r="N3281" s="12" t="s">
        <v>23760</v>
      </c>
      <c r="O3281" s="12" t="s">
        <v>23761</v>
      </c>
    </row>
    <row r="3282" spans="1:15" ht="15" customHeight="1" x14ac:dyDescent="0.3">
      <c r="A3282" s="11" t="s">
        <v>246</v>
      </c>
      <c r="B3282" s="11" t="s">
        <v>247</v>
      </c>
      <c r="C3282" s="17">
        <v>16</v>
      </c>
      <c r="D3282" s="11" t="s">
        <v>989</v>
      </c>
      <c r="E3282" s="11" t="s">
        <v>23632</v>
      </c>
      <c r="F3282" s="11">
        <v>21323936</v>
      </c>
      <c r="G3282" s="11" t="s">
        <v>23716</v>
      </c>
      <c r="H3282" s="11" t="s">
        <v>23762</v>
      </c>
      <c r="I3282" s="11" t="s">
        <v>8842</v>
      </c>
      <c r="J3282" s="11"/>
      <c r="K3282" s="11" t="s">
        <v>7561</v>
      </c>
      <c r="L3282" s="11" t="s">
        <v>23763</v>
      </c>
      <c r="M3282" s="11" t="s">
        <v>8066</v>
      </c>
      <c r="N3282" s="12" t="s">
        <v>23764</v>
      </c>
      <c r="O3282" s="12" t="s">
        <v>23765</v>
      </c>
    </row>
    <row r="3283" spans="1:15" ht="15" customHeight="1" x14ac:dyDescent="0.3">
      <c r="A3283" s="11" t="s">
        <v>246</v>
      </c>
      <c r="B3283" s="11" t="s">
        <v>247</v>
      </c>
      <c r="C3283" s="17">
        <v>16</v>
      </c>
      <c r="D3283" s="11" t="s">
        <v>989</v>
      </c>
      <c r="E3283" s="11" t="s">
        <v>23633</v>
      </c>
      <c r="F3283" s="11">
        <v>21564125</v>
      </c>
      <c r="G3283" s="11" t="s">
        <v>23766</v>
      </c>
      <c r="H3283" s="11" t="s">
        <v>23767</v>
      </c>
      <c r="I3283" s="11" t="s">
        <v>1888</v>
      </c>
      <c r="J3283" s="11"/>
      <c r="K3283" s="11" t="s">
        <v>10913</v>
      </c>
      <c r="L3283" s="11" t="s">
        <v>23768</v>
      </c>
      <c r="M3283" s="11" t="s">
        <v>8756</v>
      </c>
      <c r="N3283" s="12" t="s">
        <v>23769</v>
      </c>
      <c r="O3283" s="12" t="s">
        <v>23770</v>
      </c>
    </row>
    <row r="3284" spans="1:15" ht="15" customHeight="1" x14ac:dyDescent="0.3">
      <c r="A3284" s="11" t="s">
        <v>246</v>
      </c>
      <c r="B3284" s="11" t="s">
        <v>247</v>
      </c>
      <c r="C3284" s="17">
        <v>16</v>
      </c>
      <c r="D3284" s="11" t="s">
        <v>989</v>
      </c>
      <c r="E3284" s="11" t="s">
        <v>23632</v>
      </c>
      <c r="F3284" s="11">
        <v>21210828</v>
      </c>
      <c r="G3284" s="11" t="s">
        <v>23747</v>
      </c>
      <c r="H3284" s="11" t="s">
        <v>23771</v>
      </c>
      <c r="I3284" s="11" t="s">
        <v>2340</v>
      </c>
      <c r="J3284" s="11"/>
      <c r="K3284" s="11" t="s">
        <v>10913</v>
      </c>
      <c r="L3284" s="11" t="s">
        <v>23772</v>
      </c>
      <c r="M3284" s="11" t="s">
        <v>8756</v>
      </c>
      <c r="N3284" s="12" t="s">
        <v>23773</v>
      </c>
      <c r="O3284" s="12" t="s">
        <v>23774</v>
      </c>
    </row>
    <row r="3285" spans="1:15" ht="15" customHeight="1" x14ac:dyDescent="0.3">
      <c r="A3285" s="11" t="s">
        <v>246</v>
      </c>
      <c r="B3285" s="11" t="s">
        <v>247</v>
      </c>
      <c r="C3285" s="17">
        <v>16</v>
      </c>
      <c r="D3285" s="11" t="s">
        <v>989</v>
      </c>
      <c r="E3285" s="11" t="s">
        <v>23632</v>
      </c>
      <c r="F3285" s="11">
        <v>21210827</v>
      </c>
      <c r="G3285" s="11" t="s">
        <v>23747</v>
      </c>
      <c r="H3285" s="11" t="s">
        <v>23775</v>
      </c>
      <c r="I3285" s="11" t="s">
        <v>2340</v>
      </c>
      <c r="J3285" s="11"/>
      <c r="K3285" s="11" t="s">
        <v>10913</v>
      </c>
      <c r="L3285" s="11" t="s">
        <v>23776</v>
      </c>
      <c r="M3285" s="11" t="s">
        <v>8756</v>
      </c>
      <c r="N3285" s="12" t="s">
        <v>23777</v>
      </c>
      <c r="O3285" s="12" t="s">
        <v>23778</v>
      </c>
    </row>
    <row r="3286" spans="1:15" ht="15" customHeight="1" x14ac:dyDescent="0.3">
      <c r="A3286" s="11" t="s">
        <v>246</v>
      </c>
      <c r="B3286" s="11" t="s">
        <v>247</v>
      </c>
      <c r="C3286" s="17">
        <v>16</v>
      </c>
      <c r="D3286" s="11" t="s">
        <v>989</v>
      </c>
      <c r="E3286" s="11" t="s">
        <v>23632</v>
      </c>
      <c r="F3286" s="11">
        <v>20412089</v>
      </c>
      <c r="G3286" s="11" t="s">
        <v>12097</v>
      </c>
      <c r="H3286" s="11" t="s">
        <v>12098</v>
      </c>
      <c r="I3286" s="11" t="s">
        <v>653</v>
      </c>
      <c r="J3286" s="11"/>
      <c r="K3286" s="11" t="s">
        <v>7337</v>
      </c>
      <c r="L3286" s="11" t="s">
        <v>12099</v>
      </c>
      <c r="M3286" s="11" t="s">
        <v>10068</v>
      </c>
      <c r="N3286" s="12" t="s">
        <v>12100</v>
      </c>
      <c r="O3286" s="12" t="s">
        <v>12101</v>
      </c>
    </row>
    <row r="3287" spans="1:15" ht="15" customHeight="1" x14ac:dyDescent="0.3">
      <c r="A3287" s="11" t="s">
        <v>246</v>
      </c>
      <c r="B3287" s="11" t="s">
        <v>247</v>
      </c>
      <c r="C3287" s="17">
        <v>16</v>
      </c>
      <c r="D3287" s="11" t="s">
        <v>989</v>
      </c>
      <c r="E3287" s="11" t="s">
        <v>23632</v>
      </c>
      <c r="F3287" s="11">
        <v>20132723</v>
      </c>
      <c r="G3287" s="11" t="s">
        <v>23779</v>
      </c>
      <c r="H3287" s="11" t="s">
        <v>23780</v>
      </c>
      <c r="I3287" s="11" t="s">
        <v>738</v>
      </c>
      <c r="J3287" s="11"/>
      <c r="K3287" s="11" t="s">
        <v>7543</v>
      </c>
      <c r="L3287" s="11" t="s">
        <v>23781</v>
      </c>
      <c r="M3287" s="11" t="s">
        <v>7339</v>
      </c>
      <c r="N3287" s="12" t="s">
        <v>23782</v>
      </c>
      <c r="O3287" s="12" t="s">
        <v>23783</v>
      </c>
    </row>
    <row r="3288" spans="1:15" ht="15" customHeight="1" x14ac:dyDescent="0.3">
      <c r="A3288" s="11" t="s">
        <v>246</v>
      </c>
      <c r="B3288" s="11" t="s">
        <v>247</v>
      </c>
      <c r="C3288" s="17">
        <v>16</v>
      </c>
      <c r="D3288" s="11" t="s">
        <v>989</v>
      </c>
      <c r="E3288" s="11" t="s">
        <v>23632</v>
      </c>
      <c r="F3288" s="11">
        <v>19706041</v>
      </c>
      <c r="G3288" s="11" t="s">
        <v>23716</v>
      </c>
      <c r="H3288" s="11" t="s">
        <v>23784</v>
      </c>
      <c r="I3288" s="11" t="s">
        <v>1903</v>
      </c>
      <c r="J3288" s="11"/>
      <c r="K3288" s="11" t="s">
        <v>7337</v>
      </c>
      <c r="L3288" s="11" t="s">
        <v>23785</v>
      </c>
      <c r="M3288" s="11" t="s">
        <v>9704</v>
      </c>
      <c r="N3288" s="12" t="s">
        <v>23786</v>
      </c>
      <c r="O3288" s="12" t="s">
        <v>23787</v>
      </c>
    </row>
    <row r="3289" spans="1:15" ht="15" customHeight="1" x14ac:dyDescent="0.3">
      <c r="A3289" s="11" t="s">
        <v>246</v>
      </c>
      <c r="B3289" s="11" t="s">
        <v>247</v>
      </c>
      <c r="C3289" s="17">
        <v>16</v>
      </c>
      <c r="D3289" s="11" t="s">
        <v>989</v>
      </c>
      <c r="E3289" s="11" t="s">
        <v>23632</v>
      </c>
      <c r="F3289" s="11">
        <v>19834432</v>
      </c>
      <c r="G3289" s="11" t="s">
        <v>23779</v>
      </c>
      <c r="H3289" s="11" t="s">
        <v>23788</v>
      </c>
      <c r="I3289" s="11" t="s">
        <v>2453</v>
      </c>
      <c r="J3289" s="11"/>
      <c r="K3289" s="11" t="s">
        <v>12548</v>
      </c>
      <c r="L3289" s="11" t="s">
        <v>23789</v>
      </c>
      <c r="M3289" s="11" t="s">
        <v>7339</v>
      </c>
      <c r="N3289" s="12" t="s">
        <v>23790</v>
      </c>
      <c r="O3289" s="12" t="s">
        <v>23791</v>
      </c>
    </row>
    <row r="3290" spans="1:15" ht="15" customHeight="1" x14ac:dyDescent="0.3">
      <c r="A3290" s="11" t="s">
        <v>246</v>
      </c>
      <c r="B3290" s="11" t="s">
        <v>247</v>
      </c>
      <c r="C3290" s="17">
        <v>16</v>
      </c>
      <c r="D3290" s="11" t="s">
        <v>989</v>
      </c>
      <c r="E3290" s="11" t="s">
        <v>23632</v>
      </c>
      <c r="F3290" s="11">
        <v>20055886</v>
      </c>
      <c r="G3290" s="11" t="s">
        <v>23792</v>
      </c>
      <c r="H3290" s="11" t="s">
        <v>23793</v>
      </c>
      <c r="I3290" s="11" t="s">
        <v>1907</v>
      </c>
      <c r="J3290" s="11"/>
      <c r="K3290" s="11" t="s">
        <v>7561</v>
      </c>
      <c r="L3290" s="11" t="s">
        <v>23794</v>
      </c>
      <c r="M3290" s="11" t="s">
        <v>8756</v>
      </c>
      <c r="N3290" s="12" t="s">
        <v>23795</v>
      </c>
      <c r="O3290" s="12" t="s">
        <v>23796</v>
      </c>
    </row>
    <row r="3291" spans="1:15" ht="15" customHeight="1" x14ac:dyDescent="0.3">
      <c r="A3291" s="11" t="s">
        <v>246</v>
      </c>
      <c r="B3291" s="11" t="s">
        <v>247</v>
      </c>
      <c r="C3291" s="17">
        <v>16</v>
      </c>
      <c r="D3291" s="11" t="s">
        <v>989</v>
      </c>
      <c r="E3291" s="11" t="s">
        <v>23632</v>
      </c>
      <c r="F3291" s="11">
        <v>19170405</v>
      </c>
      <c r="G3291" s="11" t="s">
        <v>23797</v>
      </c>
      <c r="H3291" s="11" t="s">
        <v>23798</v>
      </c>
      <c r="I3291" s="11" t="s">
        <v>1535</v>
      </c>
      <c r="J3291" s="11"/>
      <c r="K3291" s="11" t="s">
        <v>7784</v>
      </c>
      <c r="L3291" s="11" t="s">
        <v>23799</v>
      </c>
      <c r="M3291" s="11" t="s">
        <v>7350</v>
      </c>
      <c r="N3291" s="12" t="s">
        <v>23800</v>
      </c>
      <c r="O3291" s="12" t="s">
        <v>23801</v>
      </c>
    </row>
    <row r="3292" spans="1:15" ht="15" customHeight="1" x14ac:dyDescent="0.3">
      <c r="A3292" s="11" t="s">
        <v>246</v>
      </c>
      <c r="B3292" s="11" t="s">
        <v>247</v>
      </c>
      <c r="C3292" s="17">
        <v>16</v>
      </c>
      <c r="D3292" s="11" t="s">
        <v>989</v>
      </c>
      <c r="E3292" s="11" t="s">
        <v>23632</v>
      </c>
      <c r="F3292" s="11">
        <v>17927786</v>
      </c>
      <c r="G3292" s="11" t="s">
        <v>23802</v>
      </c>
      <c r="H3292" s="11" t="s">
        <v>23803</v>
      </c>
      <c r="I3292" s="11" t="s">
        <v>1919</v>
      </c>
      <c r="J3292" s="11" t="s">
        <v>23804</v>
      </c>
      <c r="K3292" s="11" t="s">
        <v>7561</v>
      </c>
      <c r="L3292" s="11" t="s">
        <v>23805</v>
      </c>
      <c r="M3292" s="11" t="s">
        <v>8615</v>
      </c>
      <c r="N3292" s="12" t="s">
        <v>23806</v>
      </c>
      <c r="O3292" s="12" t="s">
        <v>23807</v>
      </c>
    </row>
    <row r="3293" spans="1:15" ht="15" customHeight="1" x14ac:dyDescent="0.3">
      <c r="A3293" s="11" t="s">
        <v>246</v>
      </c>
      <c r="B3293" s="11" t="s">
        <v>247</v>
      </c>
      <c r="C3293" s="17">
        <v>16</v>
      </c>
      <c r="D3293" s="11" t="s">
        <v>989</v>
      </c>
      <c r="E3293" s="11" t="s">
        <v>23632</v>
      </c>
      <c r="F3293" s="11">
        <v>18076700</v>
      </c>
      <c r="G3293" s="11" t="s">
        <v>23808</v>
      </c>
      <c r="H3293" s="11" t="s">
        <v>23809</v>
      </c>
      <c r="I3293" s="11" t="s">
        <v>1919</v>
      </c>
      <c r="J3293" s="11" t="s">
        <v>23810</v>
      </c>
      <c r="K3293" s="11" t="s">
        <v>7337</v>
      </c>
      <c r="L3293" s="11" t="s">
        <v>23811</v>
      </c>
      <c r="M3293" s="11" t="s">
        <v>7604</v>
      </c>
      <c r="N3293" s="12" t="s">
        <v>23812</v>
      </c>
      <c r="O3293" s="12" t="s">
        <v>23813</v>
      </c>
    </row>
    <row r="3294" spans="1:15" ht="15" customHeight="1" x14ac:dyDescent="0.3">
      <c r="A3294" s="11" t="s">
        <v>246</v>
      </c>
      <c r="B3294" s="11" t="s">
        <v>247</v>
      </c>
      <c r="C3294" s="17">
        <v>16</v>
      </c>
      <c r="D3294" s="11" t="s">
        <v>989</v>
      </c>
      <c r="E3294" s="11" t="s">
        <v>23632</v>
      </c>
      <c r="F3294" s="11">
        <v>18444342</v>
      </c>
      <c r="G3294" s="11" t="s">
        <v>23814</v>
      </c>
      <c r="H3294" s="11" t="s">
        <v>23815</v>
      </c>
      <c r="I3294" s="11" t="s">
        <v>2971</v>
      </c>
      <c r="J3294" s="11"/>
      <c r="K3294" s="11" t="s">
        <v>8620</v>
      </c>
      <c r="L3294" s="11" t="s">
        <v>23816</v>
      </c>
      <c r="M3294" s="11" t="s">
        <v>7339</v>
      </c>
      <c r="N3294" s="12" t="s">
        <v>23817</v>
      </c>
      <c r="O3294" s="12" t="s">
        <v>23818</v>
      </c>
    </row>
    <row r="3295" spans="1:15" ht="15" customHeight="1" x14ac:dyDescent="0.3">
      <c r="A3295" s="11" t="s">
        <v>246</v>
      </c>
      <c r="B3295" s="11" t="s">
        <v>247</v>
      </c>
      <c r="C3295" s="17">
        <v>16</v>
      </c>
      <c r="D3295" s="11" t="s">
        <v>989</v>
      </c>
      <c r="E3295" s="11" t="s">
        <v>23632</v>
      </c>
      <c r="F3295" s="11">
        <v>17239093</v>
      </c>
      <c r="G3295" s="11" t="s">
        <v>23819</v>
      </c>
      <c r="H3295" s="11" t="s">
        <v>23820</v>
      </c>
      <c r="I3295" s="11" t="s">
        <v>843</v>
      </c>
      <c r="J3295" s="11" t="s">
        <v>23821</v>
      </c>
      <c r="K3295" s="11" t="s">
        <v>7561</v>
      </c>
      <c r="L3295" s="11" t="s">
        <v>23822</v>
      </c>
      <c r="M3295" s="11" t="s">
        <v>8756</v>
      </c>
      <c r="N3295" s="12" t="s">
        <v>23823</v>
      </c>
      <c r="O3295" s="12" t="s">
        <v>23824</v>
      </c>
    </row>
    <row r="3296" spans="1:15" ht="15" customHeight="1" x14ac:dyDescent="0.3">
      <c r="A3296" s="11" t="s">
        <v>246</v>
      </c>
      <c r="B3296" s="11" t="s">
        <v>247</v>
      </c>
      <c r="C3296" s="17">
        <v>16</v>
      </c>
      <c r="D3296" s="11" t="s">
        <v>989</v>
      </c>
      <c r="E3296" s="11" t="s">
        <v>23632</v>
      </c>
      <c r="F3296" s="11">
        <v>17578433</v>
      </c>
      <c r="G3296" s="11" t="s">
        <v>23825</v>
      </c>
      <c r="H3296" s="11" t="s">
        <v>23826</v>
      </c>
      <c r="I3296" s="11" t="s">
        <v>1115</v>
      </c>
      <c r="J3296" s="11"/>
      <c r="K3296" s="11" t="s">
        <v>7337</v>
      </c>
      <c r="L3296" s="11" t="s">
        <v>23827</v>
      </c>
      <c r="M3296" s="11" t="s">
        <v>9704</v>
      </c>
      <c r="N3296" s="12" t="s">
        <v>23828</v>
      </c>
      <c r="O3296" s="12" t="s">
        <v>23829</v>
      </c>
    </row>
    <row r="3297" spans="1:15" ht="15" customHeight="1" x14ac:dyDescent="0.3">
      <c r="A3297" s="11" t="s">
        <v>246</v>
      </c>
      <c r="B3297" s="11" t="s">
        <v>247</v>
      </c>
      <c r="C3297" s="17">
        <v>16</v>
      </c>
      <c r="D3297" s="11" t="s">
        <v>989</v>
      </c>
      <c r="E3297" s="11" t="s">
        <v>23632</v>
      </c>
      <c r="F3297" s="11">
        <v>17004986</v>
      </c>
      <c r="G3297" s="11" t="s">
        <v>23830</v>
      </c>
      <c r="H3297" s="11" t="s">
        <v>23831</v>
      </c>
      <c r="I3297" s="11" t="s">
        <v>666</v>
      </c>
      <c r="J3297" s="11" t="s">
        <v>23832</v>
      </c>
      <c r="K3297" s="11" t="s">
        <v>7561</v>
      </c>
      <c r="L3297" s="11" t="s">
        <v>23833</v>
      </c>
      <c r="M3297" s="11" t="s">
        <v>8756</v>
      </c>
      <c r="N3297" s="12" t="s">
        <v>23834</v>
      </c>
      <c r="O3297" s="12" t="s">
        <v>23835</v>
      </c>
    </row>
    <row r="3298" spans="1:15" ht="15" customHeight="1" x14ac:dyDescent="0.3">
      <c r="A3298" s="11" t="s">
        <v>246</v>
      </c>
      <c r="B3298" s="11" t="s">
        <v>247</v>
      </c>
      <c r="C3298" s="17">
        <v>16</v>
      </c>
      <c r="D3298" s="11" t="s">
        <v>989</v>
      </c>
      <c r="E3298" s="11" t="s">
        <v>23632</v>
      </c>
      <c r="F3298" s="11">
        <v>17244082</v>
      </c>
      <c r="G3298" s="11" t="s">
        <v>23836</v>
      </c>
      <c r="H3298" s="11" t="s">
        <v>23837</v>
      </c>
      <c r="I3298" s="11" t="s">
        <v>3054</v>
      </c>
      <c r="J3298" s="11"/>
      <c r="K3298" s="11" t="s">
        <v>10913</v>
      </c>
      <c r="L3298" s="11" t="s">
        <v>23838</v>
      </c>
      <c r="M3298" s="11" t="s">
        <v>8756</v>
      </c>
      <c r="N3298" s="12" t="s">
        <v>23839</v>
      </c>
      <c r="O3298" s="12" t="s">
        <v>23840</v>
      </c>
    </row>
    <row r="3299" spans="1:15" ht="15" customHeight="1" x14ac:dyDescent="0.3">
      <c r="A3299" s="11" t="s">
        <v>246</v>
      </c>
      <c r="B3299" s="11" t="s">
        <v>247</v>
      </c>
      <c r="C3299" s="17">
        <v>16</v>
      </c>
      <c r="D3299" s="11" t="s">
        <v>989</v>
      </c>
      <c r="E3299" s="11" t="s">
        <v>23633</v>
      </c>
      <c r="F3299" s="11">
        <v>17847686</v>
      </c>
      <c r="G3299" s="11" t="s">
        <v>23841</v>
      </c>
      <c r="H3299" s="11" t="s">
        <v>23842</v>
      </c>
      <c r="I3299" s="11" t="s">
        <v>2982</v>
      </c>
      <c r="J3299" s="11"/>
      <c r="K3299" s="11" t="s">
        <v>8620</v>
      </c>
      <c r="L3299" s="11" t="s">
        <v>23843</v>
      </c>
      <c r="M3299" s="11" t="s">
        <v>7350</v>
      </c>
      <c r="N3299" s="12" t="s">
        <v>23844</v>
      </c>
      <c r="O3299" s="12" t="s">
        <v>23845</v>
      </c>
    </row>
    <row r="3300" spans="1:15" ht="15" customHeight="1" x14ac:dyDescent="0.3">
      <c r="A3300" s="11" t="s">
        <v>246</v>
      </c>
      <c r="B3300" s="11" t="s">
        <v>247</v>
      </c>
      <c r="C3300" s="17">
        <v>16</v>
      </c>
      <c r="D3300" s="11" t="s">
        <v>989</v>
      </c>
      <c r="E3300" s="11" t="s">
        <v>23632</v>
      </c>
      <c r="F3300" s="11">
        <v>16540607</v>
      </c>
      <c r="G3300" s="11" t="s">
        <v>23846</v>
      </c>
      <c r="H3300" s="11" t="s">
        <v>23847</v>
      </c>
      <c r="I3300" s="11" t="s">
        <v>23848</v>
      </c>
      <c r="J3300" s="11"/>
      <c r="K3300" s="11" t="s">
        <v>10231</v>
      </c>
      <c r="L3300" s="11" t="s">
        <v>23849</v>
      </c>
      <c r="M3300" s="11" t="s">
        <v>8756</v>
      </c>
      <c r="N3300" s="12" t="s">
        <v>23850</v>
      </c>
      <c r="O3300" s="12" t="s">
        <v>23851</v>
      </c>
    </row>
    <row r="3301" spans="1:15" ht="15" customHeight="1" x14ac:dyDescent="0.3">
      <c r="A3301" s="11" t="s">
        <v>246</v>
      </c>
      <c r="B3301" s="11" t="s">
        <v>247</v>
      </c>
      <c r="C3301" s="17">
        <v>16</v>
      </c>
      <c r="D3301" s="11" t="s">
        <v>989</v>
      </c>
      <c r="E3301" s="11" t="s">
        <v>23632</v>
      </c>
      <c r="F3301" s="11">
        <v>16445800</v>
      </c>
      <c r="G3301" s="11" t="s">
        <v>23852</v>
      </c>
      <c r="H3301" s="11" t="s">
        <v>23853</v>
      </c>
      <c r="I3301" s="11" t="s">
        <v>9335</v>
      </c>
      <c r="J3301" s="11"/>
      <c r="K3301" s="11" t="s">
        <v>7337</v>
      </c>
      <c r="L3301" s="11" t="s">
        <v>23854</v>
      </c>
      <c r="M3301" s="11" t="s">
        <v>7520</v>
      </c>
      <c r="N3301" s="12" t="s">
        <v>23855</v>
      </c>
      <c r="O3301" s="12" t="s">
        <v>23856</v>
      </c>
    </row>
    <row r="3302" spans="1:15" ht="15" customHeight="1" x14ac:dyDescent="0.3">
      <c r="A3302" s="11" t="s">
        <v>246</v>
      </c>
      <c r="B3302" s="11" t="s">
        <v>247</v>
      </c>
      <c r="C3302" s="17">
        <v>16</v>
      </c>
      <c r="D3302" s="11" t="s">
        <v>989</v>
      </c>
      <c r="E3302" s="11" t="s">
        <v>23633</v>
      </c>
      <c r="F3302" s="11">
        <v>16166133</v>
      </c>
      <c r="G3302" s="11" t="s">
        <v>23857</v>
      </c>
      <c r="H3302" s="11" t="s">
        <v>23858</v>
      </c>
      <c r="I3302" s="11" t="s">
        <v>3679</v>
      </c>
      <c r="J3302" s="11"/>
      <c r="K3302" s="11" t="s">
        <v>7803</v>
      </c>
      <c r="L3302" s="11" t="s">
        <v>23859</v>
      </c>
      <c r="M3302" s="11" t="s">
        <v>7350</v>
      </c>
      <c r="N3302" s="12" t="s">
        <v>23860</v>
      </c>
      <c r="O3302" s="12" t="s">
        <v>23861</v>
      </c>
    </row>
    <row r="3303" spans="1:15" ht="15" customHeight="1" x14ac:dyDescent="0.3">
      <c r="A3303" s="11" t="s">
        <v>246</v>
      </c>
      <c r="B3303" s="11" t="s">
        <v>247</v>
      </c>
      <c r="C3303" s="17">
        <v>16</v>
      </c>
      <c r="D3303" s="11" t="s">
        <v>989</v>
      </c>
      <c r="E3303" s="11" t="s">
        <v>23632</v>
      </c>
      <c r="F3303" s="11">
        <v>16218885</v>
      </c>
      <c r="G3303" s="11" t="s">
        <v>23852</v>
      </c>
      <c r="H3303" s="11" t="s">
        <v>23862</v>
      </c>
      <c r="I3303" s="11" t="s">
        <v>9415</v>
      </c>
      <c r="J3303" s="11"/>
      <c r="K3303" s="11" t="s">
        <v>8286</v>
      </c>
      <c r="L3303" s="11" t="s">
        <v>23863</v>
      </c>
      <c r="M3303" s="11" t="s">
        <v>7350</v>
      </c>
      <c r="N3303" s="12" t="s">
        <v>23864</v>
      </c>
      <c r="O3303" s="12" t="s">
        <v>23865</v>
      </c>
    </row>
    <row r="3304" spans="1:15" ht="15" customHeight="1" x14ac:dyDescent="0.3">
      <c r="A3304" s="11" t="s">
        <v>246</v>
      </c>
      <c r="B3304" s="11" t="s">
        <v>247</v>
      </c>
      <c r="C3304" s="17">
        <v>16</v>
      </c>
      <c r="D3304" s="11" t="s">
        <v>989</v>
      </c>
      <c r="E3304" s="11" t="s">
        <v>23632</v>
      </c>
      <c r="F3304" s="11">
        <v>15905257</v>
      </c>
      <c r="G3304" s="11" t="s">
        <v>23852</v>
      </c>
      <c r="H3304" s="11" t="s">
        <v>23866</v>
      </c>
      <c r="I3304" s="11" t="s">
        <v>23867</v>
      </c>
      <c r="J3304" s="11"/>
      <c r="K3304" s="11" t="s">
        <v>7803</v>
      </c>
      <c r="L3304" s="11" t="s">
        <v>23868</v>
      </c>
      <c r="M3304" s="11" t="s">
        <v>7350</v>
      </c>
      <c r="N3304" s="12" t="s">
        <v>23869</v>
      </c>
      <c r="O3304" s="12" t="s">
        <v>23870</v>
      </c>
    </row>
    <row r="3305" spans="1:15" ht="15" customHeight="1" x14ac:dyDescent="0.3">
      <c r="A3305" s="11" t="s">
        <v>246</v>
      </c>
      <c r="B3305" s="11" t="s">
        <v>247</v>
      </c>
      <c r="C3305" s="17">
        <v>16</v>
      </c>
      <c r="D3305" s="11" t="s">
        <v>989</v>
      </c>
      <c r="E3305" s="11" t="s">
        <v>23632</v>
      </c>
      <c r="F3305" s="11">
        <v>14987283</v>
      </c>
      <c r="G3305" s="11" t="s">
        <v>23871</v>
      </c>
      <c r="H3305" s="11" t="s">
        <v>23872</v>
      </c>
      <c r="I3305" s="11" t="s">
        <v>1974</v>
      </c>
      <c r="J3305" s="11"/>
      <c r="K3305" s="11" t="s">
        <v>7561</v>
      </c>
      <c r="L3305" s="11" t="s">
        <v>23873</v>
      </c>
      <c r="M3305" s="11" t="s">
        <v>8615</v>
      </c>
      <c r="N3305" s="12" t="s">
        <v>23874</v>
      </c>
      <c r="O3305" s="12" t="s">
        <v>23875</v>
      </c>
    </row>
    <row r="3306" spans="1:15" ht="15" customHeight="1" x14ac:dyDescent="0.3">
      <c r="A3306" s="11" t="s">
        <v>246</v>
      </c>
      <c r="B3306" s="11" t="s">
        <v>247</v>
      </c>
      <c r="C3306" s="17">
        <v>16</v>
      </c>
      <c r="D3306" s="11" t="s">
        <v>989</v>
      </c>
      <c r="E3306" s="11" t="s">
        <v>23632</v>
      </c>
      <c r="F3306" s="11">
        <v>15482208</v>
      </c>
      <c r="G3306" s="11" t="s">
        <v>23716</v>
      </c>
      <c r="H3306" s="11" t="s">
        <v>23876</v>
      </c>
      <c r="I3306" s="11" t="s">
        <v>1980</v>
      </c>
      <c r="J3306" s="11"/>
      <c r="K3306" s="11" t="s">
        <v>23877</v>
      </c>
      <c r="L3306" s="11" t="s">
        <v>23878</v>
      </c>
      <c r="M3306" s="11" t="s">
        <v>7350</v>
      </c>
      <c r="N3306" s="12" t="s">
        <v>23879</v>
      </c>
      <c r="O3306" s="12" t="s">
        <v>23880</v>
      </c>
    </row>
    <row r="3307" spans="1:15" ht="15" customHeight="1" x14ac:dyDescent="0.3">
      <c r="A3307" s="11" t="s">
        <v>246</v>
      </c>
      <c r="B3307" s="11" t="s">
        <v>247</v>
      </c>
      <c r="C3307" s="17">
        <v>16</v>
      </c>
      <c r="D3307" s="11" t="s">
        <v>989</v>
      </c>
      <c r="E3307" s="11" t="s">
        <v>23632</v>
      </c>
      <c r="F3307" s="11">
        <v>15214908</v>
      </c>
      <c r="G3307" s="11" t="s">
        <v>23881</v>
      </c>
      <c r="H3307" s="11" t="s">
        <v>23882</v>
      </c>
      <c r="I3307" s="11" t="s">
        <v>1980</v>
      </c>
      <c r="J3307" s="11"/>
      <c r="K3307" s="11" t="s">
        <v>7337</v>
      </c>
      <c r="L3307" s="11" t="s">
        <v>23883</v>
      </c>
      <c r="M3307" s="11" t="s">
        <v>7373</v>
      </c>
      <c r="N3307" s="12" t="s">
        <v>23884</v>
      </c>
      <c r="O3307" s="12" t="s">
        <v>23885</v>
      </c>
    </row>
    <row r="3308" spans="1:15" ht="15" customHeight="1" x14ac:dyDescent="0.3">
      <c r="A3308" s="11" t="s">
        <v>246</v>
      </c>
      <c r="B3308" s="11" t="s">
        <v>247</v>
      </c>
      <c r="C3308" s="17">
        <v>16</v>
      </c>
      <c r="D3308" s="11" t="s">
        <v>989</v>
      </c>
      <c r="E3308" s="11" t="s">
        <v>23632</v>
      </c>
      <c r="F3308" s="11">
        <v>15242915</v>
      </c>
      <c r="G3308" s="11" t="s">
        <v>23852</v>
      </c>
      <c r="H3308" s="11" t="s">
        <v>23886</v>
      </c>
      <c r="I3308" s="11" t="s">
        <v>23887</v>
      </c>
      <c r="J3308" s="11"/>
      <c r="K3308" s="11" t="s">
        <v>7803</v>
      </c>
      <c r="L3308" s="11" t="s">
        <v>23888</v>
      </c>
      <c r="M3308" s="11" t="s">
        <v>7350</v>
      </c>
      <c r="N3308" s="12" t="s">
        <v>23889</v>
      </c>
      <c r="O3308" s="12" t="s">
        <v>23890</v>
      </c>
    </row>
    <row r="3309" spans="1:15" ht="15" customHeight="1" x14ac:dyDescent="0.3">
      <c r="A3309" s="11" t="s">
        <v>246</v>
      </c>
      <c r="B3309" s="11" t="s">
        <v>247</v>
      </c>
      <c r="C3309" s="17">
        <v>16</v>
      </c>
      <c r="D3309" s="11" t="s">
        <v>989</v>
      </c>
      <c r="E3309" s="11" t="s">
        <v>23632</v>
      </c>
      <c r="F3309" s="11">
        <v>15291830</v>
      </c>
      <c r="G3309" s="11" t="s">
        <v>23891</v>
      </c>
      <c r="H3309" s="11" t="s">
        <v>23892</v>
      </c>
      <c r="I3309" s="11" t="s">
        <v>4364</v>
      </c>
      <c r="J3309" s="11"/>
      <c r="K3309" s="11" t="s">
        <v>10913</v>
      </c>
      <c r="L3309" s="11" t="s">
        <v>23893</v>
      </c>
      <c r="M3309" s="11" t="s">
        <v>7339</v>
      </c>
      <c r="N3309" s="12" t="s">
        <v>23894</v>
      </c>
      <c r="O3309" s="12" t="s">
        <v>23895</v>
      </c>
    </row>
    <row r="3310" spans="1:15" ht="15" customHeight="1" x14ac:dyDescent="0.3">
      <c r="A3310" s="11" t="s">
        <v>246</v>
      </c>
      <c r="B3310" s="11" t="s">
        <v>247</v>
      </c>
      <c r="C3310" s="17">
        <v>16</v>
      </c>
      <c r="D3310" s="11" t="s">
        <v>989</v>
      </c>
      <c r="E3310" s="11" t="s">
        <v>23632</v>
      </c>
      <c r="F3310" s="11">
        <v>12950341</v>
      </c>
      <c r="G3310" s="11" t="s">
        <v>23896</v>
      </c>
      <c r="H3310" s="11" t="s">
        <v>23897</v>
      </c>
      <c r="I3310" s="11" t="s">
        <v>11080</v>
      </c>
      <c r="J3310" s="11"/>
      <c r="K3310" s="11" t="s">
        <v>7561</v>
      </c>
      <c r="L3310" s="11" t="s">
        <v>23898</v>
      </c>
      <c r="M3310" s="11" t="s">
        <v>8756</v>
      </c>
      <c r="N3310" s="12" t="s">
        <v>23899</v>
      </c>
      <c r="O3310" s="12" t="s">
        <v>23900</v>
      </c>
    </row>
    <row r="3311" spans="1:15" ht="15" customHeight="1" x14ac:dyDescent="0.3">
      <c r="A3311" s="11" t="s">
        <v>246</v>
      </c>
      <c r="B3311" s="11" t="s">
        <v>247</v>
      </c>
      <c r="C3311" s="17">
        <v>16</v>
      </c>
      <c r="D3311" s="11" t="s">
        <v>989</v>
      </c>
      <c r="E3311" s="11" t="s">
        <v>23632</v>
      </c>
      <c r="F3311" s="11">
        <v>14510990</v>
      </c>
      <c r="G3311" s="11" t="s">
        <v>23881</v>
      </c>
      <c r="H3311" s="11" t="s">
        <v>23901</v>
      </c>
      <c r="I3311" s="11" t="s">
        <v>11080</v>
      </c>
      <c r="J3311" s="11"/>
      <c r="K3311" s="11" t="s">
        <v>7337</v>
      </c>
      <c r="L3311" s="11" t="s">
        <v>23902</v>
      </c>
      <c r="M3311" s="11" t="s">
        <v>7373</v>
      </c>
      <c r="N3311" s="12" t="s">
        <v>23903</v>
      </c>
      <c r="O3311" s="12" t="s">
        <v>23904</v>
      </c>
    </row>
    <row r="3312" spans="1:15" ht="15" customHeight="1" x14ac:dyDescent="0.3">
      <c r="A3312" s="11" t="s">
        <v>246</v>
      </c>
      <c r="B3312" s="11" t="s">
        <v>247</v>
      </c>
      <c r="C3312" s="17">
        <v>16</v>
      </c>
      <c r="D3312" s="11" t="s">
        <v>989</v>
      </c>
      <c r="E3312" s="11" t="s">
        <v>23632</v>
      </c>
      <c r="F3312" s="11">
        <v>14511008</v>
      </c>
      <c r="G3312" s="11" t="s">
        <v>23905</v>
      </c>
      <c r="H3312" s="11" t="s">
        <v>23906</v>
      </c>
      <c r="I3312" s="11" t="s">
        <v>11080</v>
      </c>
      <c r="J3312" s="11"/>
      <c r="K3312" s="11" t="s">
        <v>7337</v>
      </c>
      <c r="L3312" s="11" t="s">
        <v>23907</v>
      </c>
      <c r="M3312" s="11" t="s">
        <v>8615</v>
      </c>
      <c r="N3312" s="12" t="s">
        <v>23908</v>
      </c>
      <c r="O3312" s="12" t="s">
        <v>23909</v>
      </c>
    </row>
    <row r="3313" spans="1:15" ht="15" customHeight="1" x14ac:dyDescent="0.3">
      <c r="A3313" s="11" t="s">
        <v>246</v>
      </c>
      <c r="B3313" s="11" t="s">
        <v>247</v>
      </c>
      <c r="C3313" s="17">
        <v>16</v>
      </c>
      <c r="D3313" s="11" t="s">
        <v>989</v>
      </c>
      <c r="E3313" s="11" t="s">
        <v>23632</v>
      </c>
      <c r="F3313" s="11">
        <v>14678216</v>
      </c>
      <c r="G3313" s="11" t="s">
        <v>23910</v>
      </c>
      <c r="H3313" s="11" t="s">
        <v>23911</v>
      </c>
      <c r="I3313" s="11" t="s">
        <v>11080</v>
      </c>
      <c r="J3313" s="11"/>
      <c r="K3313" s="11" t="s">
        <v>10913</v>
      </c>
      <c r="L3313" s="11" t="s">
        <v>23912</v>
      </c>
      <c r="M3313" s="11" t="s">
        <v>8756</v>
      </c>
      <c r="N3313" s="12" t="s">
        <v>23913</v>
      </c>
      <c r="O3313" s="12" t="s">
        <v>23914</v>
      </c>
    </row>
    <row r="3314" spans="1:15" ht="15" customHeight="1" x14ac:dyDescent="0.3">
      <c r="A3314" s="11" t="s">
        <v>246</v>
      </c>
      <c r="B3314" s="11" t="s">
        <v>247</v>
      </c>
      <c r="C3314" s="17">
        <v>16</v>
      </c>
      <c r="D3314" s="11" t="s">
        <v>989</v>
      </c>
      <c r="E3314" s="11" t="s">
        <v>23632</v>
      </c>
      <c r="F3314" s="11">
        <v>12492542</v>
      </c>
      <c r="G3314" s="11" t="s">
        <v>23891</v>
      </c>
      <c r="H3314" s="11" t="s">
        <v>23915</v>
      </c>
      <c r="I3314" s="11" t="s">
        <v>9676</v>
      </c>
      <c r="J3314" s="11"/>
      <c r="K3314" s="11" t="s">
        <v>10913</v>
      </c>
      <c r="L3314" s="11" t="s">
        <v>23916</v>
      </c>
      <c r="M3314" s="11" t="s">
        <v>8756</v>
      </c>
      <c r="N3314" s="12" t="s">
        <v>23917</v>
      </c>
      <c r="O3314" s="12" t="s">
        <v>23918</v>
      </c>
    </row>
    <row r="3315" spans="1:15" ht="15" customHeight="1" x14ac:dyDescent="0.3">
      <c r="A3315" s="11" t="s">
        <v>246</v>
      </c>
      <c r="B3315" s="11" t="s">
        <v>247</v>
      </c>
      <c r="C3315" s="17">
        <v>16</v>
      </c>
      <c r="D3315" s="11" t="s">
        <v>989</v>
      </c>
      <c r="E3315" s="11" t="s">
        <v>23632</v>
      </c>
      <c r="F3315" s="11">
        <v>12472543</v>
      </c>
      <c r="G3315" s="11" t="s">
        <v>23716</v>
      </c>
      <c r="H3315" s="11" t="s">
        <v>23919</v>
      </c>
      <c r="I3315" s="11" t="s">
        <v>3025</v>
      </c>
      <c r="J3315" s="11"/>
      <c r="K3315" s="11" t="s">
        <v>7561</v>
      </c>
      <c r="L3315" s="11" t="s">
        <v>23920</v>
      </c>
      <c r="M3315" s="11" t="s">
        <v>8756</v>
      </c>
      <c r="N3315" s="12" t="s">
        <v>23921</v>
      </c>
      <c r="O3315" s="12" t="s">
        <v>23922</v>
      </c>
    </row>
    <row r="3316" spans="1:15" ht="15" customHeight="1" x14ac:dyDescent="0.3">
      <c r="A3316" s="11" t="s">
        <v>246</v>
      </c>
      <c r="B3316" s="11" t="s">
        <v>247</v>
      </c>
      <c r="C3316" s="17">
        <v>16</v>
      </c>
      <c r="D3316" s="11" t="s">
        <v>989</v>
      </c>
      <c r="E3316" s="11" t="s">
        <v>23632</v>
      </c>
      <c r="F3316" s="11">
        <v>12472541</v>
      </c>
      <c r="G3316" s="11" t="s">
        <v>23923</v>
      </c>
      <c r="H3316" s="11" t="s">
        <v>23924</v>
      </c>
      <c r="I3316" s="11" t="s">
        <v>3025</v>
      </c>
      <c r="J3316" s="11"/>
      <c r="K3316" s="11" t="s">
        <v>7561</v>
      </c>
      <c r="L3316" s="11" t="s">
        <v>23925</v>
      </c>
      <c r="M3316" s="11" t="s">
        <v>8756</v>
      </c>
      <c r="N3316" s="12" t="s">
        <v>23926</v>
      </c>
      <c r="O3316" s="12" t="s">
        <v>23927</v>
      </c>
    </row>
    <row r="3317" spans="1:15" ht="15" customHeight="1" x14ac:dyDescent="0.3">
      <c r="A3317" s="11" t="s">
        <v>246</v>
      </c>
      <c r="B3317" s="11" t="s">
        <v>247</v>
      </c>
      <c r="C3317" s="17">
        <v>16</v>
      </c>
      <c r="D3317" s="11" t="s">
        <v>989</v>
      </c>
      <c r="E3317" s="11" t="s">
        <v>23632</v>
      </c>
      <c r="F3317" s="11">
        <v>9892978</v>
      </c>
      <c r="G3317" s="11" t="s">
        <v>23928</v>
      </c>
      <c r="H3317" s="11" t="s">
        <v>23929</v>
      </c>
      <c r="I3317" s="11" t="s">
        <v>15861</v>
      </c>
      <c r="J3317" s="11"/>
      <c r="K3317" s="11" t="s">
        <v>7337</v>
      </c>
      <c r="L3317" s="11" t="s">
        <v>23930</v>
      </c>
      <c r="M3317" s="11" t="s">
        <v>8615</v>
      </c>
      <c r="N3317" s="12" t="s">
        <v>23931</v>
      </c>
      <c r="O3317" s="12" t="s">
        <v>23932</v>
      </c>
    </row>
    <row r="3318" spans="1:15" ht="15" customHeight="1" x14ac:dyDescent="0.3">
      <c r="A3318" s="11" t="s">
        <v>260</v>
      </c>
      <c r="B3318" s="11" t="s">
        <v>261</v>
      </c>
      <c r="C3318" s="17">
        <v>17</v>
      </c>
      <c r="D3318" s="11" t="s">
        <v>1005</v>
      </c>
      <c r="E3318" s="11" t="s">
        <v>23933</v>
      </c>
      <c r="F3318" s="11">
        <v>37119261</v>
      </c>
      <c r="G3318" s="11" t="s">
        <v>23934</v>
      </c>
      <c r="H3318" s="11" t="s">
        <v>23935</v>
      </c>
      <c r="I3318" s="11" t="s">
        <v>22559</v>
      </c>
      <c r="J3318" s="11"/>
      <c r="K3318" s="11" t="s">
        <v>7561</v>
      </c>
      <c r="L3318" s="11" t="s">
        <v>23936</v>
      </c>
      <c r="M3318" s="11" t="s">
        <v>7339</v>
      </c>
      <c r="N3318" s="12" t="s">
        <v>23937</v>
      </c>
      <c r="O3318" s="12" t="s">
        <v>23938</v>
      </c>
    </row>
    <row r="3319" spans="1:15" ht="15" customHeight="1" x14ac:dyDescent="0.3">
      <c r="A3319" s="11" t="s">
        <v>260</v>
      </c>
      <c r="B3319" s="11" t="s">
        <v>261</v>
      </c>
      <c r="C3319" s="17">
        <v>17</v>
      </c>
      <c r="D3319" s="11" t="s">
        <v>1005</v>
      </c>
      <c r="E3319" s="11" t="s">
        <v>23939</v>
      </c>
      <c r="F3319" s="11">
        <v>36889663</v>
      </c>
      <c r="G3319" s="11" t="s">
        <v>23940</v>
      </c>
      <c r="H3319" s="11" t="s">
        <v>23941</v>
      </c>
      <c r="I3319" s="11" t="s">
        <v>2179</v>
      </c>
      <c r="J3319" s="11" t="s">
        <v>6832</v>
      </c>
      <c r="K3319" s="11" t="s">
        <v>7412</v>
      </c>
      <c r="L3319" s="11" t="s">
        <v>23942</v>
      </c>
      <c r="M3319" s="11" t="s">
        <v>7373</v>
      </c>
      <c r="N3319" s="12" t="s">
        <v>23943</v>
      </c>
      <c r="O3319" s="12" t="s">
        <v>23944</v>
      </c>
    </row>
    <row r="3320" spans="1:15" ht="15" customHeight="1" x14ac:dyDescent="0.3">
      <c r="A3320" s="11" t="s">
        <v>260</v>
      </c>
      <c r="B3320" s="11" t="s">
        <v>261</v>
      </c>
      <c r="C3320" s="17">
        <v>17</v>
      </c>
      <c r="D3320" s="11" t="s">
        <v>1005</v>
      </c>
      <c r="E3320" s="11" t="s">
        <v>23939</v>
      </c>
      <c r="F3320" s="11">
        <v>37482564</v>
      </c>
      <c r="G3320" s="11" t="s">
        <v>23945</v>
      </c>
      <c r="H3320" s="11" t="s">
        <v>23946</v>
      </c>
      <c r="I3320" s="11" t="s">
        <v>2179</v>
      </c>
      <c r="J3320" s="11" t="s">
        <v>23947</v>
      </c>
      <c r="K3320" s="11" t="s">
        <v>7498</v>
      </c>
      <c r="L3320" s="11" t="s">
        <v>23948</v>
      </c>
      <c r="M3320" s="11" t="s">
        <v>7350</v>
      </c>
      <c r="N3320" s="12" t="s">
        <v>23949</v>
      </c>
      <c r="O3320" s="12" t="s">
        <v>23950</v>
      </c>
    </row>
    <row r="3321" spans="1:15" ht="15" customHeight="1" x14ac:dyDescent="0.3">
      <c r="A3321" s="11" t="s">
        <v>260</v>
      </c>
      <c r="B3321" s="11" t="s">
        <v>261</v>
      </c>
      <c r="C3321" s="17">
        <v>17</v>
      </c>
      <c r="D3321" s="11" t="s">
        <v>1005</v>
      </c>
      <c r="E3321" s="11" t="s">
        <v>23939</v>
      </c>
      <c r="F3321" s="11">
        <v>37163452</v>
      </c>
      <c r="G3321" s="11" t="s">
        <v>23951</v>
      </c>
      <c r="H3321" s="11" t="s">
        <v>23952</v>
      </c>
      <c r="I3321" s="11" t="s">
        <v>2188</v>
      </c>
      <c r="J3321" s="11" t="s">
        <v>23953</v>
      </c>
      <c r="K3321" s="11" t="s">
        <v>8323</v>
      </c>
      <c r="L3321" s="11" t="s">
        <v>23954</v>
      </c>
      <c r="M3321" s="11" t="s">
        <v>7373</v>
      </c>
      <c r="N3321" s="12" t="s">
        <v>23955</v>
      </c>
      <c r="O3321" s="12" t="s">
        <v>23956</v>
      </c>
    </row>
    <row r="3322" spans="1:15" ht="15" customHeight="1" x14ac:dyDescent="0.3">
      <c r="A3322" s="11" t="s">
        <v>260</v>
      </c>
      <c r="B3322" s="11" t="s">
        <v>261</v>
      </c>
      <c r="C3322" s="17">
        <v>17</v>
      </c>
      <c r="D3322" s="11" t="s">
        <v>1005</v>
      </c>
      <c r="E3322" s="11" t="s">
        <v>23939</v>
      </c>
      <c r="F3322" s="11">
        <v>36930577</v>
      </c>
      <c r="G3322" s="11" t="s">
        <v>23957</v>
      </c>
      <c r="H3322" s="11" t="s">
        <v>23958</v>
      </c>
      <c r="I3322" s="11" t="s">
        <v>2501</v>
      </c>
      <c r="J3322" s="11"/>
      <c r="K3322" s="11" t="s">
        <v>7337</v>
      </c>
      <c r="L3322" s="11" t="s">
        <v>23959</v>
      </c>
      <c r="M3322" s="11" t="s">
        <v>8188</v>
      </c>
      <c r="N3322" s="12" t="s">
        <v>23960</v>
      </c>
      <c r="O3322" s="12" t="s">
        <v>23961</v>
      </c>
    </row>
    <row r="3323" spans="1:15" ht="15" customHeight="1" x14ac:dyDescent="0.3">
      <c r="A3323" s="11" t="s">
        <v>260</v>
      </c>
      <c r="B3323" s="11" t="s">
        <v>261</v>
      </c>
      <c r="C3323" s="17">
        <v>17</v>
      </c>
      <c r="D3323" s="11" t="s">
        <v>1005</v>
      </c>
      <c r="E3323" s="11" t="s">
        <v>23939</v>
      </c>
      <c r="F3323" s="11">
        <v>36715624</v>
      </c>
      <c r="G3323" s="11" t="s">
        <v>23962</v>
      </c>
      <c r="H3323" s="11" t="s">
        <v>23963</v>
      </c>
      <c r="I3323" s="11" t="s">
        <v>7394</v>
      </c>
      <c r="J3323" s="11"/>
      <c r="K3323" s="11" t="s">
        <v>7337</v>
      </c>
      <c r="L3323" s="11" t="s">
        <v>23964</v>
      </c>
      <c r="M3323" s="11" t="s">
        <v>7339</v>
      </c>
      <c r="N3323" s="12" t="s">
        <v>23965</v>
      </c>
      <c r="O3323" s="12" t="s">
        <v>23966</v>
      </c>
    </row>
    <row r="3324" spans="1:15" ht="15" customHeight="1" x14ac:dyDescent="0.3">
      <c r="A3324" s="11" t="s">
        <v>260</v>
      </c>
      <c r="B3324" s="11" t="s">
        <v>261</v>
      </c>
      <c r="C3324" s="17">
        <v>17</v>
      </c>
      <c r="D3324" s="11" t="s">
        <v>1005</v>
      </c>
      <c r="E3324" s="11" t="s">
        <v>23939</v>
      </c>
      <c r="F3324" s="11">
        <v>36174714</v>
      </c>
      <c r="G3324" s="11" t="s">
        <v>7409</v>
      </c>
      <c r="H3324" s="11" t="s">
        <v>7410</v>
      </c>
      <c r="I3324" s="11" t="s">
        <v>4602</v>
      </c>
      <c r="J3324" s="11" t="s">
        <v>7411</v>
      </c>
      <c r="K3324" s="11" t="s">
        <v>7412</v>
      </c>
      <c r="L3324" s="11" t="s">
        <v>7413</v>
      </c>
      <c r="M3324" s="11" t="s">
        <v>7414</v>
      </c>
      <c r="N3324" s="12" t="s">
        <v>7415</v>
      </c>
      <c r="O3324" s="12" t="s">
        <v>7416</v>
      </c>
    </row>
    <row r="3325" spans="1:15" ht="15" customHeight="1" x14ac:dyDescent="0.3">
      <c r="A3325" s="11" t="s">
        <v>260</v>
      </c>
      <c r="B3325" s="11" t="s">
        <v>261</v>
      </c>
      <c r="C3325" s="17">
        <v>17</v>
      </c>
      <c r="D3325" s="11" t="s">
        <v>1005</v>
      </c>
      <c r="E3325" s="11" t="s">
        <v>23933</v>
      </c>
      <c r="F3325" s="11">
        <v>37002798</v>
      </c>
      <c r="G3325" s="11" t="s">
        <v>23934</v>
      </c>
      <c r="H3325" s="11" t="s">
        <v>23967</v>
      </c>
      <c r="I3325" s="11" t="s">
        <v>23968</v>
      </c>
      <c r="J3325" s="11"/>
      <c r="K3325" s="11" t="s">
        <v>7561</v>
      </c>
      <c r="L3325" s="11" t="s">
        <v>23969</v>
      </c>
      <c r="M3325" s="11" t="s">
        <v>7339</v>
      </c>
      <c r="N3325" s="12" t="s">
        <v>23970</v>
      </c>
      <c r="O3325" s="12" t="s">
        <v>23971</v>
      </c>
    </row>
    <row r="3326" spans="1:15" ht="15" customHeight="1" x14ac:dyDescent="0.3">
      <c r="A3326" s="11" t="s">
        <v>260</v>
      </c>
      <c r="B3326" s="11" t="s">
        <v>261</v>
      </c>
      <c r="C3326" s="17">
        <v>17</v>
      </c>
      <c r="D3326" s="11" t="s">
        <v>1005</v>
      </c>
      <c r="E3326" s="11" t="s">
        <v>23933</v>
      </c>
      <c r="F3326" s="11">
        <v>37083095</v>
      </c>
      <c r="G3326" s="11" t="s">
        <v>23972</v>
      </c>
      <c r="H3326" s="11" t="s">
        <v>23973</v>
      </c>
      <c r="I3326" s="11" t="s">
        <v>23974</v>
      </c>
      <c r="J3326" s="11" t="s">
        <v>23974</v>
      </c>
      <c r="K3326" s="11" t="s">
        <v>7536</v>
      </c>
      <c r="L3326" s="11" t="s">
        <v>23975</v>
      </c>
      <c r="M3326" s="11" t="s">
        <v>7339</v>
      </c>
      <c r="N3326" s="12" t="s">
        <v>23976</v>
      </c>
      <c r="O3326" s="12" t="s">
        <v>23977</v>
      </c>
    </row>
    <row r="3327" spans="1:15" ht="15" customHeight="1" x14ac:dyDescent="0.3">
      <c r="A3327" s="11" t="s">
        <v>260</v>
      </c>
      <c r="B3327" s="11" t="s">
        <v>261</v>
      </c>
      <c r="C3327" s="17">
        <v>17</v>
      </c>
      <c r="D3327" s="11" t="s">
        <v>1005</v>
      </c>
      <c r="E3327" s="11" t="s">
        <v>23939</v>
      </c>
      <c r="F3327" s="11">
        <v>36525340</v>
      </c>
      <c r="G3327" s="11" t="s">
        <v>23978</v>
      </c>
      <c r="H3327" s="11" t="s">
        <v>23979</v>
      </c>
      <c r="I3327" s="11" t="s">
        <v>23980</v>
      </c>
      <c r="J3327" s="11" t="s">
        <v>7609</v>
      </c>
      <c r="K3327" s="11" t="s">
        <v>18948</v>
      </c>
      <c r="L3327" s="11" t="s">
        <v>23981</v>
      </c>
      <c r="M3327" s="11" t="s">
        <v>7339</v>
      </c>
      <c r="N3327" s="12" t="s">
        <v>23982</v>
      </c>
      <c r="O3327" s="12" t="s">
        <v>23983</v>
      </c>
    </row>
    <row r="3328" spans="1:15" ht="15" customHeight="1" x14ac:dyDescent="0.3">
      <c r="A3328" s="11" t="s">
        <v>260</v>
      </c>
      <c r="B3328" s="11" t="s">
        <v>261</v>
      </c>
      <c r="C3328" s="17">
        <v>17</v>
      </c>
      <c r="D3328" s="11" t="s">
        <v>1005</v>
      </c>
      <c r="E3328" s="11" t="s">
        <v>23939</v>
      </c>
      <c r="F3328" s="11">
        <v>36922463</v>
      </c>
      <c r="G3328" s="11" t="s">
        <v>23984</v>
      </c>
      <c r="H3328" s="11" t="s">
        <v>23985</v>
      </c>
      <c r="I3328" s="11" t="s">
        <v>1257</v>
      </c>
      <c r="J3328" s="11" t="s">
        <v>23986</v>
      </c>
      <c r="K3328" s="11" t="s">
        <v>7498</v>
      </c>
      <c r="L3328" s="11" t="s">
        <v>23987</v>
      </c>
      <c r="M3328" s="11" t="s">
        <v>7339</v>
      </c>
      <c r="N3328" s="12" t="s">
        <v>23988</v>
      </c>
      <c r="O3328" s="12" t="s">
        <v>23989</v>
      </c>
    </row>
    <row r="3329" spans="1:15" ht="15" customHeight="1" x14ac:dyDescent="0.3">
      <c r="A3329" s="11" t="s">
        <v>260</v>
      </c>
      <c r="B3329" s="11" t="s">
        <v>261</v>
      </c>
      <c r="C3329" s="17">
        <v>17</v>
      </c>
      <c r="D3329" s="11" t="s">
        <v>1005</v>
      </c>
      <c r="E3329" s="11" t="s">
        <v>23933</v>
      </c>
      <c r="F3329" s="11">
        <v>35986886</v>
      </c>
      <c r="G3329" s="11" t="s">
        <v>12320</v>
      </c>
      <c r="H3329" s="11" t="s">
        <v>12321</v>
      </c>
      <c r="I3329" s="11" t="s">
        <v>2664</v>
      </c>
      <c r="J3329" s="11" t="s">
        <v>11433</v>
      </c>
      <c r="K3329" s="11" t="s">
        <v>7498</v>
      </c>
      <c r="L3329" s="11" t="s">
        <v>12322</v>
      </c>
      <c r="M3329" s="11" t="s">
        <v>7350</v>
      </c>
      <c r="N3329" s="12" t="s">
        <v>12323</v>
      </c>
      <c r="O3329" s="12" t="s">
        <v>12324</v>
      </c>
    </row>
    <row r="3330" spans="1:15" ht="15" customHeight="1" x14ac:dyDescent="0.3">
      <c r="A3330" s="11" t="s">
        <v>260</v>
      </c>
      <c r="B3330" s="11" t="s">
        <v>261</v>
      </c>
      <c r="C3330" s="17">
        <v>17</v>
      </c>
      <c r="D3330" s="11" t="s">
        <v>1005</v>
      </c>
      <c r="E3330" s="11" t="s">
        <v>23939</v>
      </c>
      <c r="F3330" s="11">
        <v>35863467</v>
      </c>
      <c r="G3330" s="11" t="s">
        <v>13144</v>
      </c>
      <c r="H3330" s="11" t="s">
        <v>13145</v>
      </c>
      <c r="I3330" s="11" t="s">
        <v>3959</v>
      </c>
      <c r="J3330" s="11" t="s">
        <v>13146</v>
      </c>
      <c r="K3330" s="11" t="s">
        <v>7754</v>
      </c>
      <c r="L3330" s="11" t="s">
        <v>13147</v>
      </c>
      <c r="M3330" s="11" t="s">
        <v>7373</v>
      </c>
      <c r="N3330" s="12" t="s">
        <v>13148</v>
      </c>
      <c r="O3330" s="12" t="s">
        <v>13149</v>
      </c>
    </row>
    <row r="3331" spans="1:15" ht="15" customHeight="1" x14ac:dyDescent="0.3">
      <c r="A3331" s="11" t="s">
        <v>260</v>
      </c>
      <c r="B3331" s="11" t="s">
        <v>261</v>
      </c>
      <c r="C3331" s="17">
        <v>17</v>
      </c>
      <c r="D3331" s="11" t="s">
        <v>1005</v>
      </c>
      <c r="E3331" s="11" t="s">
        <v>23939</v>
      </c>
      <c r="F3331" s="11">
        <v>35568077</v>
      </c>
      <c r="G3331" s="11" t="s">
        <v>7528</v>
      </c>
      <c r="H3331" s="11" t="s">
        <v>7529</v>
      </c>
      <c r="I3331" s="11" t="s">
        <v>3959</v>
      </c>
      <c r="J3331" s="11" t="s">
        <v>7530</v>
      </c>
      <c r="K3331" s="11" t="s">
        <v>7371</v>
      </c>
      <c r="L3331" s="11" t="s">
        <v>7531</v>
      </c>
      <c r="M3331" s="11" t="s">
        <v>7373</v>
      </c>
      <c r="N3331" s="12" t="s">
        <v>7532</v>
      </c>
      <c r="O3331" s="12" t="s">
        <v>7533</v>
      </c>
    </row>
    <row r="3332" spans="1:15" ht="15" customHeight="1" x14ac:dyDescent="0.3">
      <c r="A3332" s="11" t="s">
        <v>260</v>
      </c>
      <c r="B3332" s="11" t="s">
        <v>261</v>
      </c>
      <c r="C3332" s="17">
        <v>17</v>
      </c>
      <c r="D3332" s="11" t="s">
        <v>1005</v>
      </c>
      <c r="E3332" s="11" t="s">
        <v>23933</v>
      </c>
      <c r="F3332" s="11">
        <v>36223087</v>
      </c>
      <c r="G3332" s="11" t="s">
        <v>23990</v>
      </c>
      <c r="H3332" s="11" t="s">
        <v>23991</v>
      </c>
      <c r="I3332" s="11" t="s">
        <v>4145</v>
      </c>
      <c r="J3332" s="11"/>
      <c r="K3332" s="11" t="s">
        <v>7426</v>
      </c>
      <c r="L3332" s="11" t="s">
        <v>23992</v>
      </c>
      <c r="M3332" s="11" t="s">
        <v>7339</v>
      </c>
      <c r="N3332" s="12" t="s">
        <v>23993</v>
      </c>
      <c r="O3332" s="12" t="s">
        <v>23994</v>
      </c>
    </row>
    <row r="3333" spans="1:15" ht="15" customHeight="1" x14ac:dyDescent="0.3">
      <c r="A3333" s="11" t="s">
        <v>260</v>
      </c>
      <c r="B3333" s="11" t="s">
        <v>261</v>
      </c>
      <c r="C3333" s="17">
        <v>17</v>
      </c>
      <c r="D3333" s="11" t="s">
        <v>1005</v>
      </c>
      <c r="E3333" s="11" t="s">
        <v>23933</v>
      </c>
      <c r="F3333" s="11">
        <v>35377574</v>
      </c>
      <c r="G3333" s="11" t="s">
        <v>23995</v>
      </c>
      <c r="H3333" s="11" t="s">
        <v>23996</v>
      </c>
      <c r="I3333" s="11" t="s">
        <v>1708</v>
      </c>
      <c r="J3333" s="11"/>
      <c r="K3333" s="11"/>
      <c r="L3333" s="11"/>
      <c r="M3333" s="11" t="s">
        <v>14623</v>
      </c>
      <c r="N3333" s="12" t="s">
        <v>23997</v>
      </c>
      <c r="O3333" s="12" t="s">
        <v>23998</v>
      </c>
    </row>
    <row r="3334" spans="1:15" ht="15" customHeight="1" x14ac:dyDescent="0.3">
      <c r="A3334" s="11" t="s">
        <v>260</v>
      </c>
      <c r="B3334" s="11" t="s">
        <v>261</v>
      </c>
      <c r="C3334" s="17">
        <v>17</v>
      </c>
      <c r="D3334" s="11" t="s">
        <v>1005</v>
      </c>
      <c r="E3334" s="11" t="s">
        <v>23939</v>
      </c>
      <c r="F3334" s="11">
        <v>34775830</v>
      </c>
      <c r="G3334" s="11" t="s">
        <v>23999</v>
      </c>
      <c r="H3334" s="11" t="s">
        <v>24000</v>
      </c>
      <c r="I3334" s="11" t="s">
        <v>2372</v>
      </c>
      <c r="J3334" s="11" t="s">
        <v>24001</v>
      </c>
      <c r="K3334" s="11" t="s">
        <v>13125</v>
      </c>
      <c r="L3334" s="11" t="s">
        <v>24002</v>
      </c>
      <c r="M3334" s="11" t="s">
        <v>11923</v>
      </c>
      <c r="N3334" s="12" t="s">
        <v>24003</v>
      </c>
      <c r="O3334" s="12" t="s">
        <v>24004</v>
      </c>
    </row>
    <row r="3335" spans="1:15" ht="15" customHeight="1" x14ac:dyDescent="0.3">
      <c r="A3335" s="11" t="s">
        <v>260</v>
      </c>
      <c r="B3335" s="11" t="s">
        <v>261</v>
      </c>
      <c r="C3335" s="17">
        <v>17</v>
      </c>
      <c r="D3335" s="11" t="s">
        <v>1005</v>
      </c>
      <c r="E3335" s="11" t="s">
        <v>23939</v>
      </c>
      <c r="F3335" s="11">
        <v>32091278</v>
      </c>
      <c r="G3335" s="11" t="s">
        <v>24005</v>
      </c>
      <c r="H3335" s="11" t="s">
        <v>24006</v>
      </c>
      <c r="I3335" s="11" t="s">
        <v>3489</v>
      </c>
      <c r="J3335" s="11" t="s">
        <v>5574</v>
      </c>
      <c r="K3335" s="11" t="s">
        <v>8446</v>
      </c>
      <c r="L3335" s="11" t="s">
        <v>24007</v>
      </c>
      <c r="M3335" s="11" t="s">
        <v>7339</v>
      </c>
      <c r="N3335" s="12" t="s">
        <v>24008</v>
      </c>
      <c r="O3335" s="12" t="s">
        <v>24009</v>
      </c>
    </row>
    <row r="3336" spans="1:15" ht="15" customHeight="1" x14ac:dyDescent="0.3">
      <c r="A3336" s="11" t="s">
        <v>260</v>
      </c>
      <c r="B3336" s="11" t="s">
        <v>261</v>
      </c>
      <c r="C3336" s="17">
        <v>17</v>
      </c>
      <c r="D3336" s="11" t="s">
        <v>1005</v>
      </c>
      <c r="E3336" s="11" t="s">
        <v>23933</v>
      </c>
      <c r="F3336" s="11">
        <v>36479885</v>
      </c>
      <c r="G3336" s="11" t="s">
        <v>24010</v>
      </c>
      <c r="H3336" s="11" t="s">
        <v>24011</v>
      </c>
      <c r="I3336" s="11" t="s">
        <v>2679</v>
      </c>
      <c r="J3336" s="11" t="s">
        <v>2679</v>
      </c>
      <c r="K3336" s="11" t="s">
        <v>7536</v>
      </c>
      <c r="L3336" s="11" t="s">
        <v>24012</v>
      </c>
      <c r="M3336" s="11" t="s">
        <v>7339</v>
      </c>
      <c r="N3336" s="12" t="s">
        <v>24013</v>
      </c>
      <c r="O3336" s="12" t="s">
        <v>24014</v>
      </c>
    </row>
    <row r="3337" spans="1:15" ht="15" customHeight="1" x14ac:dyDescent="0.3">
      <c r="A3337" s="11" t="s">
        <v>260</v>
      </c>
      <c r="B3337" s="11" t="s">
        <v>261</v>
      </c>
      <c r="C3337" s="17">
        <v>17</v>
      </c>
      <c r="D3337" s="11" t="s">
        <v>1005</v>
      </c>
      <c r="E3337" s="11" t="s">
        <v>23939</v>
      </c>
      <c r="F3337" s="11">
        <v>35255779</v>
      </c>
      <c r="G3337" s="11" t="s">
        <v>24015</v>
      </c>
      <c r="H3337" s="11" t="s">
        <v>24016</v>
      </c>
      <c r="I3337" s="11" t="s">
        <v>1130</v>
      </c>
      <c r="J3337" s="11" t="s">
        <v>24017</v>
      </c>
      <c r="K3337" s="11" t="s">
        <v>8446</v>
      </c>
      <c r="L3337" s="11" t="s">
        <v>24018</v>
      </c>
      <c r="M3337" s="11" t="s">
        <v>7420</v>
      </c>
      <c r="N3337" s="12" t="s">
        <v>24019</v>
      </c>
      <c r="O3337" s="12" t="s">
        <v>24020</v>
      </c>
    </row>
    <row r="3338" spans="1:15" ht="15" customHeight="1" x14ac:dyDescent="0.3">
      <c r="A3338" s="11" t="s">
        <v>260</v>
      </c>
      <c r="B3338" s="11" t="s">
        <v>261</v>
      </c>
      <c r="C3338" s="17">
        <v>17</v>
      </c>
      <c r="D3338" s="11" t="s">
        <v>1005</v>
      </c>
      <c r="E3338" s="11" t="s">
        <v>23939</v>
      </c>
      <c r="F3338" s="11">
        <v>35866910</v>
      </c>
      <c r="G3338" s="11" t="s">
        <v>24021</v>
      </c>
      <c r="H3338" s="11" t="s">
        <v>24022</v>
      </c>
      <c r="I3338" s="11" t="s">
        <v>4802</v>
      </c>
      <c r="J3338" s="11"/>
      <c r="K3338" s="11" t="s">
        <v>7590</v>
      </c>
      <c r="L3338" s="11" t="s">
        <v>24023</v>
      </c>
      <c r="M3338" s="11" t="s">
        <v>16242</v>
      </c>
      <c r="N3338" s="12" t="s">
        <v>24024</v>
      </c>
      <c r="O3338" s="12" t="s">
        <v>24025</v>
      </c>
    </row>
    <row r="3339" spans="1:15" ht="15" customHeight="1" x14ac:dyDescent="0.3">
      <c r="A3339" s="11" t="s">
        <v>260</v>
      </c>
      <c r="B3339" s="11" t="s">
        <v>261</v>
      </c>
      <c r="C3339" s="17">
        <v>17</v>
      </c>
      <c r="D3339" s="11" t="s">
        <v>1005</v>
      </c>
      <c r="E3339" s="11" t="s">
        <v>23939</v>
      </c>
      <c r="F3339" s="11">
        <v>33461356</v>
      </c>
      <c r="G3339" s="11" t="s">
        <v>24026</v>
      </c>
      <c r="H3339" s="11" t="s">
        <v>24027</v>
      </c>
      <c r="I3339" s="11" t="s">
        <v>2250</v>
      </c>
      <c r="J3339" s="11" t="s">
        <v>24028</v>
      </c>
      <c r="K3339" s="11" t="s">
        <v>8446</v>
      </c>
      <c r="L3339" s="11" t="s">
        <v>24029</v>
      </c>
      <c r="M3339" s="11" t="s">
        <v>7420</v>
      </c>
      <c r="N3339" s="12" t="s">
        <v>24030</v>
      </c>
      <c r="O3339" s="12" t="s">
        <v>24031</v>
      </c>
    </row>
    <row r="3340" spans="1:15" ht="15" customHeight="1" x14ac:dyDescent="0.3">
      <c r="A3340" s="11" t="s">
        <v>260</v>
      </c>
      <c r="B3340" s="11" t="s">
        <v>261</v>
      </c>
      <c r="C3340" s="17">
        <v>17</v>
      </c>
      <c r="D3340" s="11" t="s">
        <v>1005</v>
      </c>
      <c r="E3340" s="11" t="s">
        <v>23939</v>
      </c>
      <c r="F3340" s="11">
        <v>34411292</v>
      </c>
      <c r="G3340" s="11" t="s">
        <v>13306</v>
      </c>
      <c r="H3340" s="11" t="s">
        <v>13307</v>
      </c>
      <c r="I3340" s="11" t="s">
        <v>12350</v>
      </c>
      <c r="J3340" s="11" t="s">
        <v>12350</v>
      </c>
      <c r="K3340" s="11" t="s">
        <v>7337</v>
      </c>
      <c r="L3340" s="11" t="s">
        <v>13308</v>
      </c>
      <c r="M3340" s="11" t="s">
        <v>7339</v>
      </c>
      <c r="N3340" s="12" t="s">
        <v>13309</v>
      </c>
      <c r="O3340" s="12" t="s">
        <v>13310</v>
      </c>
    </row>
    <row r="3341" spans="1:15" ht="15" customHeight="1" x14ac:dyDescent="0.3">
      <c r="A3341" s="11" t="s">
        <v>260</v>
      </c>
      <c r="B3341" s="11" t="s">
        <v>261</v>
      </c>
      <c r="C3341" s="17">
        <v>17</v>
      </c>
      <c r="D3341" s="11" t="s">
        <v>1005</v>
      </c>
      <c r="E3341" s="11" t="s">
        <v>23939</v>
      </c>
      <c r="F3341" s="11">
        <v>33656512</v>
      </c>
      <c r="G3341" s="11" t="s">
        <v>24032</v>
      </c>
      <c r="H3341" s="11" t="s">
        <v>24033</v>
      </c>
      <c r="I3341" s="11" t="s">
        <v>2590</v>
      </c>
      <c r="J3341" s="11"/>
      <c r="K3341" s="11" t="s">
        <v>7426</v>
      </c>
      <c r="L3341" s="11" t="s">
        <v>24034</v>
      </c>
      <c r="M3341" s="11" t="s">
        <v>7373</v>
      </c>
      <c r="N3341" s="12" t="s">
        <v>24035</v>
      </c>
      <c r="O3341" s="12" t="s">
        <v>24036</v>
      </c>
    </row>
    <row r="3342" spans="1:15" ht="15" customHeight="1" x14ac:dyDescent="0.3">
      <c r="A3342" s="11" t="s">
        <v>260</v>
      </c>
      <c r="B3342" s="11" t="s">
        <v>261</v>
      </c>
      <c r="C3342" s="17">
        <v>17</v>
      </c>
      <c r="D3342" s="11" t="s">
        <v>1005</v>
      </c>
      <c r="E3342" s="11" t="s">
        <v>23939</v>
      </c>
      <c r="F3342" s="11">
        <v>33107978</v>
      </c>
      <c r="G3342" s="11" t="s">
        <v>24037</v>
      </c>
      <c r="H3342" s="11" t="s">
        <v>24038</v>
      </c>
      <c r="I3342" s="11" t="s">
        <v>2594</v>
      </c>
      <c r="J3342" s="11" t="s">
        <v>24039</v>
      </c>
      <c r="K3342" s="11" t="s">
        <v>7337</v>
      </c>
      <c r="L3342" s="11" t="s">
        <v>24040</v>
      </c>
      <c r="M3342" s="11" t="s">
        <v>12722</v>
      </c>
      <c r="N3342" s="12" t="s">
        <v>24041</v>
      </c>
      <c r="O3342" s="12" t="s">
        <v>24042</v>
      </c>
    </row>
    <row r="3343" spans="1:15" ht="15" customHeight="1" x14ac:dyDescent="0.3">
      <c r="A3343" s="11" t="s">
        <v>260</v>
      </c>
      <c r="B3343" s="11" t="s">
        <v>261</v>
      </c>
      <c r="C3343" s="17">
        <v>17</v>
      </c>
      <c r="D3343" s="11" t="s">
        <v>1005</v>
      </c>
      <c r="E3343" s="11" t="s">
        <v>23939</v>
      </c>
      <c r="F3343" s="11">
        <v>32383193</v>
      </c>
      <c r="G3343" s="11" t="s">
        <v>24043</v>
      </c>
      <c r="H3343" s="11" t="s">
        <v>24044</v>
      </c>
      <c r="I3343" s="11" t="s">
        <v>7002</v>
      </c>
      <c r="J3343" s="11" t="s">
        <v>19584</v>
      </c>
      <c r="K3343" s="11" t="s">
        <v>10913</v>
      </c>
      <c r="L3343" s="11" t="s">
        <v>24045</v>
      </c>
      <c r="M3343" s="11" t="s">
        <v>8756</v>
      </c>
      <c r="N3343" s="12" t="s">
        <v>24046</v>
      </c>
      <c r="O3343" s="12" t="s">
        <v>24047</v>
      </c>
    </row>
    <row r="3344" spans="1:15" ht="15" customHeight="1" x14ac:dyDescent="0.3">
      <c r="A3344" s="11" t="s">
        <v>260</v>
      </c>
      <c r="B3344" s="11" t="s">
        <v>261</v>
      </c>
      <c r="C3344" s="17">
        <v>17</v>
      </c>
      <c r="D3344" s="11" t="s">
        <v>1005</v>
      </c>
      <c r="E3344" s="11" t="s">
        <v>23939</v>
      </c>
      <c r="F3344" s="11">
        <v>32936291</v>
      </c>
      <c r="G3344" s="11" t="s">
        <v>7788</v>
      </c>
      <c r="H3344" s="11" t="s">
        <v>7789</v>
      </c>
      <c r="I3344" s="11" t="s">
        <v>2389</v>
      </c>
      <c r="J3344" s="11"/>
      <c r="K3344" s="11" t="s">
        <v>7426</v>
      </c>
      <c r="L3344" s="11" t="s">
        <v>7790</v>
      </c>
      <c r="M3344" s="11" t="s">
        <v>7791</v>
      </c>
      <c r="N3344" s="12" t="s">
        <v>7792</v>
      </c>
      <c r="O3344" s="12" t="s">
        <v>7793</v>
      </c>
    </row>
    <row r="3345" spans="1:15" ht="15" customHeight="1" x14ac:dyDescent="0.3">
      <c r="A3345" s="11" t="s">
        <v>260</v>
      </c>
      <c r="B3345" s="11" t="s">
        <v>261</v>
      </c>
      <c r="C3345" s="17">
        <v>17</v>
      </c>
      <c r="D3345" s="11" t="s">
        <v>1005</v>
      </c>
      <c r="E3345" s="11" t="s">
        <v>23939</v>
      </c>
      <c r="F3345" s="11">
        <v>31587373</v>
      </c>
      <c r="G3345" s="11" t="s">
        <v>24048</v>
      </c>
      <c r="H3345" s="11" t="s">
        <v>24049</v>
      </c>
      <c r="I3345" s="11" t="s">
        <v>7174</v>
      </c>
      <c r="J3345" s="11" t="s">
        <v>24050</v>
      </c>
      <c r="K3345" s="11" t="s">
        <v>7349</v>
      </c>
      <c r="L3345" s="11" t="s">
        <v>24051</v>
      </c>
      <c r="M3345" s="11" t="s">
        <v>7339</v>
      </c>
      <c r="N3345" s="12" t="s">
        <v>24052</v>
      </c>
      <c r="O3345" s="12" t="s">
        <v>24053</v>
      </c>
    </row>
    <row r="3346" spans="1:15" ht="15" customHeight="1" x14ac:dyDescent="0.3">
      <c r="A3346" s="11" t="s">
        <v>260</v>
      </c>
      <c r="B3346" s="11" t="s">
        <v>261</v>
      </c>
      <c r="C3346" s="17">
        <v>17</v>
      </c>
      <c r="D3346" s="11" t="s">
        <v>1005</v>
      </c>
      <c r="E3346" s="11" t="s">
        <v>23939</v>
      </c>
      <c r="F3346" s="11">
        <v>31420862</v>
      </c>
      <c r="G3346" s="11" t="s">
        <v>24054</v>
      </c>
      <c r="H3346" s="11" t="s">
        <v>24055</v>
      </c>
      <c r="I3346" s="11" t="s">
        <v>2609</v>
      </c>
      <c r="J3346" s="11" t="s">
        <v>2714</v>
      </c>
      <c r="K3346" s="11" t="s">
        <v>7337</v>
      </c>
      <c r="L3346" s="11" t="s">
        <v>24056</v>
      </c>
      <c r="M3346" s="11" t="s">
        <v>7414</v>
      </c>
      <c r="N3346" s="12" t="s">
        <v>24057</v>
      </c>
      <c r="O3346" s="12" t="s">
        <v>24058</v>
      </c>
    </row>
    <row r="3347" spans="1:15" ht="15" customHeight="1" x14ac:dyDescent="0.3">
      <c r="A3347" s="11" t="s">
        <v>260</v>
      </c>
      <c r="B3347" s="11" t="s">
        <v>261</v>
      </c>
      <c r="C3347" s="17">
        <v>17</v>
      </c>
      <c r="D3347" s="11" t="s">
        <v>1005</v>
      </c>
      <c r="E3347" s="11" t="s">
        <v>23939</v>
      </c>
      <c r="F3347" s="11">
        <v>33144365</v>
      </c>
      <c r="G3347" s="11" t="s">
        <v>24059</v>
      </c>
      <c r="H3347" s="11" t="s">
        <v>24060</v>
      </c>
      <c r="I3347" s="11" t="s">
        <v>2707</v>
      </c>
      <c r="J3347" s="11" t="s">
        <v>12422</v>
      </c>
      <c r="K3347" s="11" t="s">
        <v>24061</v>
      </c>
      <c r="L3347" s="11" t="s">
        <v>24062</v>
      </c>
      <c r="M3347" s="11" t="s">
        <v>7339</v>
      </c>
      <c r="N3347" s="12" t="s">
        <v>24063</v>
      </c>
      <c r="O3347" s="12" t="s">
        <v>24064</v>
      </c>
    </row>
    <row r="3348" spans="1:15" ht="15" customHeight="1" x14ac:dyDescent="0.3">
      <c r="A3348" s="11" t="s">
        <v>260</v>
      </c>
      <c r="B3348" s="11" t="s">
        <v>261</v>
      </c>
      <c r="C3348" s="17">
        <v>17</v>
      </c>
      <c r="D3348" s="11" t="s">
        <v>1005</v>
      </c>
      <c r="E3348" s="11" t="s">
        <v>23933</v>
      </c>
      <c r="F3348" s="11">
        <v>31290949</v>
      </c>
      <c r="G3348" s="11" t="s">
        <v>24065</v>
      </c>
      <c r="H3348" s="11" t="s">
        <v>24066</v>
      </c>
      <c r="I3348" s="11" t="s">
        <v>4583</v>
      </c>
      <c r="J3348" s="11"/>
      <c r="K3348" s="11" t="s">
        <v>7426</v>
      </c>
      <c r="L3348" s="11" t="s">
        <v>24067</v>
      </c>
      <c r="M3348" s="11" t="s">
        <v>7339</v>
      </c>
      <c r="N3348" s="12" t="s">
        <v>24068</v>
      </c>
      <c r="O3348" s="12" t="s">
        <v>24069</v>
      </c>
    </row>
    <row r="3349" spans="1:15" ht="15" customHeight="1" x14ac:dyDescent="0.3">
      <c r="A3349" s="11" t="s">
        <v>260</v>
      </c>
      <c r="B3349" s="11" t="s">
        <v>261</v>
      </c>
      <c r="C3349" s="17">
        <v>17</v>
      </c>
      <c r="D3349" s="11" t="s">
        <v>1005</v>
      </c>
      <c r="E3349" s="11" t="s">
        <v>23939</v>
      </c>
      <c r="F3349" s="11">
        <v>31017658</v>
      </c>
      <c r="G3349" s="11" t="s">
        <v>24070</v>
      </c>
      <c r="H3349" s="11" t="s">
        <v>24071</v>
      </c>
      <c r="I3349" s="11" t="s">
        <v>2397</v>
      </c>
      <c r="J3349" s="11" t="s">
        <v>11676</v>
      </c>
      <c r="K3349" s="11" t="s">
        <v>7337</v>
      </c>
      <c r="L3349" s="11" t="s">
        <v>24072</v>
      </c>
      <c r="M3349" s="11" t="s">
        <v>8615</v>
      </c>
      <c r="N3349" s="12" t="s">
        <v>24073</v>
      </c>
      <c r="O3349" s="12" t="s">
        <v>24074</v>
      </c>
    </row>
    <row r="3350" spans="1:15" ht="15" customHeight="1" x14ac:dyDescent="0.3">
      <c r="A3350" s="11" t="s">
        <v>260</v>
      </c>
      <c r="B3350" s="11" t="s">
        <v>261</v>
      </c>
      <c r="C3350" s="17">
        <v>17</v>
      </c>
      <c r="D3350" s="11" t="s">
        <v>1005</v>
      </c>
      <c r="E3350" s="11" t="s">
        <v>23939</v>
      </c>
      <c r="F3350" s="11">
        <v>30916417</v>
      </c>
      <c r="G3350" s="11" t="s">
        <v>24075</v>
      </c>
      <c r="H3350" s="11" t="s">
        <v>24076</v>
      </c>
      <c r="I3350" s="11" t="s">
        <v>2403</v>
      </c>
      <c r="J3350" s="11" t="s">
        <v>7967</v>
      </c>
      <c r="K3350" s="11" t="s">
        <v>7349</v>
      </c>
      <c r="L3350" s="11" t="s">
        <v>24077</v>
      </c>
      <c r="M3350" s="11" t="s">
        <v>7339</v>
      </c>
      <c r="N3350" s="12" t="s">
        <v>24078</v>
      </c>
      <c r="O3350" s="12" t="s">
        <v>24079</v>
      </c>
    </row>
    <row r="3351" spans="1:15" ht="15" customHeight="1" x14ac:dyDescent="0.3">
      <c r="A3351" s="11" t="s">
        <v>260</v>
      </c>
      <c r="B3351" s="11" t="s">
        <v>261</v>
      </c>
      <c r="C3351" s="17">
        <v>17</v>
      </c>
      <c r="D3351" s="11" t="s">
        <v>1005</v>
      </c>
      <c r="E3351" s="11" t="s">
        <v>23939</v>
      </c>
      <c r="F3351" s="11">
        <v>30198598</v>
      </c>
      <c r="G3351" s="11" t="s">
        <v>24080</v>
      </c>
      <c r="H3351" s="11" t="s">
        <v>24081</v>
      </c>
      <c r="I3351" s="11" t="s">
        <v>7939</v>
      </c>
      <c r="J3351" s="11" t="s">
        <v>18002</v>
      </c>
      <c r="K3351" s="11" t="s">
        <v>7349</v>
      </c>
      <c r="L3351" s="11" t="s">
        <v>24082</v>
      </c>
      <c r="M3351" s="11" t="s">
        <v>7520</v>
      </c>
      <c r="N3351" s="12" t="s">
        <v>24083</v>
      </c>
      <c r="O3351" s="12" t="s">
        <v>24084</v>
      </c>
    </row>
    <row r="3352" spans="1:15" ht="15" customHeight="1" x14ac:dyDescent="0.3">
      <c r="A3352" s="11" t="s">
        <v>260</v>
      </c>
      <c r="B3352" s="11" t="s">
        <v>261</v>
      </c>
      <c r="C3352" s="17">
        <v>17</v>
      </c>
      <c r="D3352" s="11" t="s">
        <v>1005</v>
      </c>
      <c r="E3352" s="11" t="s">
        <v>23939</v>
      </c>
      <c r="F3352" s="11">
        <v>30719708</v>
      </c>
      <c r="G3352" s="11" t="s">
        <v>24085</v>
      </c>
      <c r="H3352" s="11" t="s">
        <v>24086</v>
      </c>
      <c r="I3352" s="11" t="s">
        <v>3613</v>
      </c>
      <c r="J3352" s="11" t="s">
        <v>24087</v>
      </c>
      <c r="K3352" s="11" t="s">
        <v>7337</v>
      </c>
      <c r="L3352" s="11" t="s">
        <v>24088</v>
      </c>
      <c r="M3352" s="11" t="s">
        <v>8615</v>
      </c>
      <c r="N3352" s="12" t="s">
        <v>24089</v>
      </c>
      <c r="O3352" s="12" t="s">
        <v>24090</v>
      </c>
    </row>
    <row r="3353" spans="1:15" ht="15" customHeight="1" x14ac:dyDescent="0.3">
      <c r="A3353" s="11" t="s">
        <v>260</v>
      </c>
      <c r="B3353" s="11" t="s">
        <v>261</v>
      </c>
      <c r="C3353" s="17">
        <v>17</v>
      </c>
      <c r="D3353" s="11" t="s">
        <v>1005</v>
      </c>
      <c r="E3353" s="11" t="s">
        <v>23939</v>
      </c>
      <c r="F3353" s="11">
        <v>30520168</v>
      </c>
      <c r="G3353" s="11" t="s">
        <v>24091</v>
      </c>
      <c r="H3353" s="11" t="s">
        <v>24092</v>
      </c>
      <c r="I3353" s="11" t="s">
        <v>1280</v>
      </c>
      <c r="J3353" s="11"/>
      <c r="K3353" s="11" t="s">
        <v>7349</v>
      </c>
      <c r="L3353" s="11" t="s">
        <v>24093</v>
      </c>
      <c r="M3353" s="11" t="s">
        <v>7339</v>
      </c>
      <c r="N3353" s="12" t="s">
        <v>24094</v>
      </c>
      <c r="O3353" s="12" t="s">
        <v>24095</v>
      </c>
    </row>
    <row r="3354" spans="1:15" ht="15" customHeight="1" x14ac:dyDescent="0.3">
      <c r="A3354" s="11" t="s">
        <v>260</v>
      </c>
      <c r="B3354" s="11" t="s">
        <v>261</v>
      </c>
      <c r="C3354" s="17">
        <v>17</v>
      </c>
      <c r="D3354" s="11" t="s">
        <v>1005</v>
      </c>
      <c r="E3354" s="11" t="s">
        <v>23933</v>
      </c>
      <c r="F3354" s="11">
        <v>29380349</v>
      </c>
      <c r="G3354" s="11" t="s">
        <v>24096</v>
      </c>
      <c r="H3354" s="11" t="s">
        <v>24097</v>
      </c>
      <c r="I3354" s="11" t="s">
        <v>1026</v>
      </c>
      <c r="J3354" s="11" t="s">
        <v>24098</v>
      </c>
      <c r="K3354" s="11" t="s">
        <v>7337</v>
      </c>
      <c r="L3354" s="11" t="s">
        <v>24099</v>
      </c>
      <c r="M3354" s="11" t="s">
        <v>7350</v>
      </c>
      <c r="N3354" s="12" t="s">
        <v>24100</v>
      </c>
      <c r="O3354" s="12" t="s">
        <v>24101</v>
      </c>
    </row>
    <row r="3355" spans="1:15" ht="15" customHeight="1" x14ac:dyDescent="0.3">
      <c r="A3355" s="11" t="s">
        <v>260</v>
      </c>
      <c r="B3355" s="11" t="s">
        <v>261</v>
      </c>
      <c r="C3355" s="17">
        <v>17</v>
      </c>
      <c r="D3355" s="11" t="s">
        <v>1005</v>
      </c>
      <c r="E3355" s="11" t="s">
        <v>23939</v>
      </c>
      <c r="F3355" s="11">
        <v>30542056</v>
      </c>
      <c r="G3355" s="11" t="s">
        <v>20702</v>
      </c>
      <c r="H3355" s="11" t="s">
        <v>20703</v>
      </c>
      <c r="I3355" s="11" t="s">
        <v>6240</v>
      </c>
      <c r="J3355" s="11" t="s">
        <v>6240</v>
      </c>
      <c r="K3355" s="11" t="s">
        <v>7687</v>
      </c>
      <c r="L3355" s="11" t="s">
        <v>20704</v>
      </c>
      <c r="M3355" s="11" t="s">
        <v>8658</v>
      </c>
      <c r="N3355" s="12" t="s">
        <v>20705</v>
      </c>
      <c r="O3355" s="12" t="s">
        <v>20706</v>
      </c>
    </row>
    <row r="3356" spans="1:15" ht="15" customHeight="1" x14ac:dyDescent="0.3">
      <c r="A3356" s="11" t="s">
        <v>260</v>
      </c>
      <c r="B3356" s="11" t="s">
        <v>261</v>
      </c>
      <c r="C3356" s="17">
        <v>17</v>
      </c>
      <c r="D3356" s="11" t="s">
        <v>1005</v>
      </c>
      <c r="E3356" s="11" t="s">
        <v>23939</v>
      </c>
      <c r="F3356" s="11">
        <v>28731243</v>
      </c>
      <c r="G3356" s="11" t="s">
        <v>24102</v>
      </c>
      <c r="H3356" s="11" t="s">
        <v>24103</v>
      </c>
      <c r="I3356" s="11" t="s">
        <v>2638</v>
      </c>
      <c r="J3356" s="11"/>
      <c r="K3356" s="11" t="s">
        <v>7337</v>
      </c>
      <c r="L3356" s="11" t="s">
        <v>24104</v>
      </c>
      <c r="M3356" s="11" t="s">
        <v>8066</v>
      </c>
      <c r="N3356" s="12" t="s">
        <v>24105</v>
      </c>
      <c r="O3356" s="12" t="s">
        <v>24106</v>
      </c>
    </row>
    <row r="3357" spans="1:15" ht="15" customHeight="1" x14ac:dyDescent="0.3">
      <c r="A3357" s="11" t="s">
        <v>260</v>
      </c>
      <c r="B3357" s="11" t="s">
        <v>261</v>
      </c>
      <c r="C3357" s="17">
        <v>17</v>
      </c>
      <c r="D3357" s="11" t="s">
        <v>1005</v>
      </c>
      <c r="E3357" s="11" t="s">
        <v>23933</v>
      </c>
      <c r="F3357" s="11">
        <v>28293556</v>
      </c>
      <c r="G3357" s="11" t="s">
        <v>24107</v>
      </c>
      <c r="H3357" s="11" t="s">
        <v>24108</v>
      </c>
      <c r="I3357" s="11" t="s">
        <v>1050</v>
      </c>
      <c r="J3357" s="11" t="s">
        <v>11817</v>
      </c>
      <c r="K3357" s="11" t="s">
        <v>7512</v>
      </c>
      <c r="L3357" s="11" t="s">
        <v>24109</v>
      </c>
      <c r="M3357" s="11" t="s">
        <v>12017</v>
      </c>
      <c r="N3357" s="12" t="s">
        <v>24110</v>
      </c>
      <c r="O3357" s="12" t="s">
        <v>24111</v>
      </c>
    </row>
    <row r="3358" spans="1:15" ht="15" customHeight="1" x14ac:dyDescent="0.3">
      <c r="A3358" s="11" t="s">
        <v>260</v>
      </c>
      <c r="B3358" s="11" t="s">
        <v>261</v>
      </c>
      <c r="C3358" s="17">
        <v>17</v>
      </c>
      <c r="D3358" s="11" t="s">
        <v>1005</v>
      </c>
      <c r="E3358" s="11" t="s">
        <v>23939</v>
      </c>
      <c r="F3358" s="11">
        <v>27467207</v>
      </c>
      <c r="G3358" s="11" t="s">
        <v>24112</v>
      </c>
      <c r="H3358" s="11" t="s">
        <v>24113</v>
      </c>
      <c r="I3358" s="11" t="s">
        <v>4745</v>
      </c>
      <c r="J3358" s="11" t="s">
        <v>24114</v>
      </c>
      <c r="K3358" s="11" t="s">
        <v>7337</v>
      </c>
      <c r="L3358" s="11" t="s">
        <v>24115</v>
      </c>
      <c r="M3358" s="11" t="s">
        <v>7520</v>
      </c>
      <c r="N3358" s="12" t="s">
        <v>24116</v>
      </c>
      <c r="O3358" s="12" t="s">
        <v>24117</v>
      </c>
    </row>
    <row r="3359" spans="1:15" ht="15" customHeight="1" x14ac:dyDescent="0.3">
      <c r="A3359" s="11" t="s">
        <v>260</v>
      </c>
      <c r="B3359" s="11" t="s">
        <v>261</v>
      </c>
      <c r="C3359" s="17">
        <v>17</v>
      </c>
      <c r="D3359" s="11" t="s">
        <v>1005</v>
      </c>
      <c r="E3359" s="11" t="s">
        <v>23933</v>
      </c>
      <c r="F3359" s="11">
        <v>26475594</v>
      </c>
      <c r="G3359" s="11" t="s">
        <v>24118</v>
      </c>
      <c r="H3359" s="11" t="s">
        <v>24119</v>
      </c>
      <c r="I3359" s="11" t="s">
        <v>12805</v>
      </c>
      <c r="J3359" s="11" t="s">
        <v>12805</v>
      </c>
      <c r="K3359" s="11" t="s">
        <v>7803</v>
      </c>
      <c r="L3359" s="11" t="s">
        <v>24120</v>
      </c>
      <c r="M3359" s="11" t="s">
        <v>8756</v>
      </c>
      <c r="N3359" s="12" t="s">
        <v>24121</v>
      </c>
      <c r="O3359" s="12" t="s">
        <v>24122</v>
      </c>
    </row>
    <row r="3360" spans="1:15" ht="15" customHeight="1" x14ac:dyDescent="0.3">
      <c r="A3360" s="11" t="s">
        <v>260</v>
      </c>
      <c r="B3360" s="11" t="s">
        <v>261</v>
      </c>
      <c r="C3360" s="17">
        <v>17</v>
      </c>
      <c r="D3360" s="11" t="s">
        <v>1005</v>
      </c>
      <c r="E3360" s="11" t="s">
        <v>23939</v>
      </c>
      <c r="F3360" s="11">
        <v>26551507</v>
      </c>
      <c r="G3360" s="11" t="s">
        <v>24123</v>
      </c>
      <c r="H3360" s="11" t="s">
        <v>24124</v>
      </c>
      <c r="I3360" s="11" t="s">
        <v>1809</v>
      </c>
      <c r="J3360" s="11"/>
      <c r="K3360" s="11" t="s">
        <v>8620</v>
      </c>
      <c r="L3360" s="11" t="s">
        <v>24125</v>
      </c>
      <c r="M3360" s="11" t="s">
        <v>7350</v>
      </c>
      <c r="N3360" s="12" t="s">
        <v>24126</v>
      </c>
      <c r="O3360" s="12" t="s">
        <v>24127</v>
      </c>
    </row>
    <row r="3361" spans="1:15" ht="15" customHeight="1" x14ac:dyDescent="0.3">
      <c r="A3361" s="11" t="s">
        <v>260</v>
      </c>
      <c r="B3361" s="11" t="s">
        <v>261</v>
      </c>
      <c r="C3361" s="17">
        <v>17</v>
      </c>
      <c r="D3361" s="11" t="s">
        <v>1005</v>
      </c>
      <c r="E3361" s="11" t="s">
        <v>23933</v>
      </c>
      <c r="F3361" s="11">
        <v>24927181</v>
      </c>
      <c r="G3361" s="11" t="s">
        <v>24128</v>
      </c>
      <c r="H3361" s="11" t="s">
        <v>24129</v>
      </c>
      <c r="I3361" s="11" t="s">
        <v>24130</v>
      </c>
      <c r="J3361" s="11" t="s">
        <v>24130</v>
      </c>
      <c r="K3361" s="11" t="s">
        <v>7687</v>
      </c>
      <c r="L3361" s="11" t="s">
        <v>24131</v>
      </c>
      <c r="M3361" s="11" t="s">
        <v>7373</v>
      </c>
      <c r="N3361" s="12" t="s">
        <v>24132</v>
      </c>
      <c r="O3361" s="12" t="s">
        <v>24133</v>
      </c>
    </row>
    <row r="3362" spans="1:15" ht="15" customHeight="1" x14ac:dyDescent="0.3">
      <c r="A3362" s="11" t="s">
        <v>260</v>
      </c>
      <c r="B3362" s="11" t="s">
        <v>261</v>
      </c>
      <c r="C3362" s="17">
        <v>17</v>
      </c>
      <c r="D3362" s="11" t="s">
        <v>1005</v>
      </c>
      <c r="E3362" s="11" t="s">
        <v>23933</v>
      </c>
      <c r="F3362" s="11">
        <v>24890903</v>
      </c>
      <c r="G3362" s="11" t="s">
        <v>24134</v>
      </c>
      <c r="H3362" s="11" t="s">
        <v>24135</v>
      </c>
      <c r="I3362" s="11" t="s">
        <v>3896</v>
      </c>
      <c r="J3362" s="11" t="s">
        <v>8502</v>
      </c>
      <c r="K3362" s="11" t="s">
        <v>7337</v>
      </c>
      <c r="L3362" s="11" t="s">
        <v>24136</v>
      </c>
      <c r="M3362" s="11" t="s">
        <v>7520</v>
      </c>
      <c r="N3362" s="12" t="s">
        <v>24137</v>
      </c>
      <c r="O3362" s="12" t="s">
        <v>24138</v>
      </c>
    </row>
    <row r="3363" spans="1:15" ht="15" customHeight="1" x14ac:dyDescent="0.3">
      <c r="A3363" s="11" t="s">
        <v>260</v>
      </c>
      <c r="B3363" s="11" t="s">
        <v>261</v>
      </c>
      <c r="C3363" s="17">
        <v>17</v>
      </c>
      <c r="D3363" s="11" t="s">
        <v>1005</v>
      </c>
      <c r="E3363" s="11" t="s">
        <v>23939</v>
      </c>
      <c r="F3363" s="11">
        <v>23303454</v>
      </c>
      <c r="G3363" s="11" t="s">
        <v>8588</v>
      </c>
      <c r="H3363" s="11" t="s">
        <v>8589</v>
      </c>
      <c r="I3363" s="11" t="s">
        <v>4233</v>
      </c>
      <c r="J3363" s="11" t="s">
        <v>8590</v>
      </c>
      <c r="K3363" s="11" t="s">
        <v>7412</v>
      </c>
      <c r="L3363" s="11" t="s">
        <v>8591</v>
      </c>
      <c r="M3363" s="11" t="s">
        <v>7414</v>
      </c>
      <c r="N3363" s="12" t="s">
        <v>8592</v>
      </c>
      <c r="O3363" s="12" t="s">
        <v>8593</v>
      </c>
    </row>
    <row r="3364" spans="1:15" ht="15" customHeight="1" x14ac:dyDescent="0.3">
      <c r="A3364" s="11" t="s">
        <v>260</v>
      </c>
      <c r="B3364" s="11" t="s">
        <v>261</v>
      </c>
      <c r="C3364" s="17">
        <v>17</v>
      </c>
      <c r="D3364" s="11" t="s">
        <v>1005</v>
      </c>
      <c r="E3364" s="11" t="s">
        <v>23939</v>
      </c>
      <c r="F3364" s="11">
        <v>23096707</v>
      </c>
      <c r="G3364" s="11" t="s">
        <v>24139</v>
      </c>
      <c r="H3364" s="11" t="s">
        <v>24140</v>
      </c>
      <c r="I3364" s="11" t="s">
        <v>2322</v>
      </c>
      <c r="J3364" s="11" t="s">
        <v>13786</v>
      </c>
      <c r="K3364" s="11" t="s">
        <v>7412</v>
      </c>
      <c r="L3364" s="11" t="s">
        <v>24141</v>
      </c>
      <c r="M3364" s="11" t="s">
        <v>7734</v>
      </c>
      <c r="N3364" s="12" t="s">
        <v>24142</v>
      </c>
      <c r="O3364" s="12" t="s">
        <v>24143</v>
      </c>
    </row>
    <row r="3365" spans="1:15" ht="15" customHeight="1" x14ac:dyDescent="0.3">
      <c r="A3365" s="11" t="s">
        <v>260</v>
      </c>
      <c r="B3365" s="11" t="s">
        <v>261</v>
      </c>
      <c r="C3365" s="17">
        <v>17</v>
      </c>
      <c r="D3365" s="11" t="s">
        <v>1005</v>
      </c>
      <c r="E3365" s="11" t="s">
        <v>23939</v>
      </c>
      <c r="F3365" s="11">
        <v>22622421</v>
      </c>
      <c r="G3365" s="11" t="s">
        <v>24144</v>
      </c>
      <c r="H3365" s="11" t="s">
        <v>24145</v>
      </c>
      <c r="I3365" s="11" t="s">
        <v>2945</v>
      </c>
      <c r="J3365" s="11" t="s">
        <v>24146</v>
      </c>
      <c r="K3365" s="11" t="s">
        <v>7412</v>
      </c>
      <c r="L3365" s="11" t="s">
        <v>24147</v>
      </c>
      <c r="M3365" s="11" t="s">
        <v>7414</v>
      </c>
      <c r="N3365" s="12" t="s">
        <v>24148</v>
      </c>
      <c r="O3365" s="12" t="s">
        <v>24149</v>
      </c>
    </row>
    <row r="3366" spans="1:15" ht="15" customHeight="1" x14ac:dyDescent="0.3">
      <c r="A3366" s="11" t="s">
        <v>260</v>
      </c>
      <c r="B3366" s="11" t="s">
        <v>261</v>
      </c>
      <c r="C3366" s="17">
        <v>17</v>
      </c>
      <c r="D3366" s="11" t="s">
        <v>1005</v>
      </c>
      <c r="E3366" s="11" t="s">
        <v>23939</v>
      </c>
      <c r="F3366" s="11">
        <v>22439768</v>
      </c>
      <c r="G3366" s="11" t="s">
        <v>24150</v>
      </c>
      <c r="H3366" s="11" t="s">
        <v>24151</v>
      </c>
      <c r="I3366" s="11" t="s">
        <v>2945</v>
      </c>
      <c r="J3366" s="11" t="s">
        <v>24152</v>
      </c>
      <c r="K3366" s="11" t="s">
        <v>7561</v>
      </c>
      <c r="L3366" s="11" t="s">
        <v>24153</v>
      </c>
      <c r="M3366" s="11" t="s">
        <v>8615</v>
      </c>
      <c r="N3366" s="12" t="s">
        <v>24154</v>
      </c>
      <c r="O3366" s="12" t="s">
        <v>24155</v>
      </c>
    </row>
    <row r="3367" spans="1:15" ht="15" customHeight="1" x14ac:dyDescent="0.3">
      <c r="A3367" s="11" t="s">
        <v>260</v>
      </c>
      <c r="B3367" s="11" t="s">
        <v>261</v>
      </c>
      <c r="C3367" s="17">
        <v>17</v>
      </c>
      <c r="D3367" s="11" t="s">
        <v>1005</v>
      </c>
      <c r="E3367" s="11" t="s">
        <v>23933</v>
      </c>
      <c r="F3367" s="11">
        <v>22585118</v>
      </c>
      <c r="G3367" s="11" t="s">
        <v>24156</v>
      </c>
      <c r="H3367" s="11" t="s">
        <v>24157</v>
      </c>
      <c r="I3367" s="11" t="s">
        <v>4189</v>
      </c>
      <c r="J3367" s="11"/>
      <c r="K3367" s="11" t="s">
        <v>8620</v>
      </c>
      <c r="L3367" s="11" t="s">
        <v>24158</v>
      </c>
      <c r="M3367" s="11" t="s">
        <v>7339</v>
      </c>
      <c r="N3367" s="12" t="s">
        <v>24159</v>
      </c>
      <c r="O3367" s="12" t="s">
        <v>24160</v>
      </c>
    </row>
    <row r="3368" spans="1:15" ht="15" customHeight="1" x14ac:dyDescent="0.3">
      <c r="A3368" s="11" t="s">
        <v>260</v>
      </c>
      <c r="B3368" s="11" t="s">
        <v>261</v>
      </c>
      <c r="C3368" s="17">
        <v>17</v>
      </c>
      <c r="D3368" s="11" t="s">
        <v>1005</v>
      </c>
      <c r="E3368" s="11" t="s">
        <v>23939</v>
      </c>
      <c r="F3368" s="11">
        <v>21839423</v>
      </c>
      <c r="G3368" s="11" t="s">
        <v>24161</v>
      </c>
      <c r="H3368" s="11" t="s">
        <v>24162</v>
      </c>
      <c r="I3368" s="11" t="s">
        <v>21419</v>
      </c>
      <c r="J3368" s="11" t="s">
        <v>24163</v>
      </c>
      <c r="K3368" s="11" t="s">
        <v>8509</v>
      </c>
      <c r="L3368" s="11" t="s">
        <v>24164</v>
      </c>
      <c r="M3368" s="11" t="s">
        <v>7373</v>
      </c>
      <c r="N3368" s="12" t="s">
        <v>24165</v>
      </c>
      <c r="O3368" s="12" t="s">
        <v>24166</v>
      </c>
    </row>
    <row r="3369" spans="1:15" ht="15" customHeight="1" x14ac:dyDescent="0.3">
      <c r="A3369" s="11" t="s">
        <v>260</v>
      </c>
      <c r="B3369" s="11" t="s">
        <v>261</v>
      </c>
      <c r="C3369" s="17">
        <v>17</v>
      </c>
      <c r="D3369" s="11" t="s">
        <v>1005</v>
      </c>
      <c r="E3369" s="11" t="s">
        <v>23939</v>
      </c>
      <c r="F3369" s="11">
        <v>21412258</v>
      </c>
      <c r="G3369" s="11" t="s">
        <v>24167</v>
      </c>
      <c r="H3369" s="11" t="s">
        <v>24168</v>
      </c>
      <c r="I3369" s="11" t="s">
        <v>1295</v>
      </c>
      <c r="J3369" s="11" t="s">
        <v>10919</v>
      </c>
      <c r="K3369" s="11" t="s">
        <v>7412</v>
      </c>
      <c r="L3369" s="11" t="s">
        <v>24169</v>
      </c>
      <c r="M3369" s="11" t="s">
        <v>7414</v>
      </c>
      <c r="N3369" s="12" t="s">
        <v>24170</v>
      </c>
      <c r="O3369" s="12" t="s">
        <v>24171</v>
      </c>
    </row>
    <row r="3370" spans="1:15" ht="15" customHeight="1" x14ac:dyDescent="0.3">
      <c r="A3370" s="11" t="s">
        <v>260</v>
      </c>
      <c r="B3370" s="11" t="s">
        <v>261</v>
      </c>
      <c r="C3370" s="17">
        <v>17</v>
      </c>
      <c r="D3370" s="11" t="s">
        <v>1005</v>
      </c>
      <c r="E3370" s="11" t="s">
        <v>23939</v>
      </c>
      <c r="F3370" s="11">
        <v>20456350</v>
      </c>
      <c r="G3370" s="11" t="s">
        <v>24172</v>
      </c>
      <c r="H3370" s="11" t="s">
        <v>24173</v>
      </c>
      <c r="I3370" s="11" t="s">
        <v>4200</v>
      </c>
      <c r="J3370" s="11" t="s">
        <v>24174</v>
      </c>
      <c r="K3370" s="11" t="s">
        <v>7337</v>
      </c>
      <c r="L3370" s="11" t="s">
        <v>24175</v>
      </c>
      <c r="M3370" s="11" t="s">
        <v>8615</v>
      </c>
      <c r="N3370" s="12" t="s">
        <v>24176</v>
      </c>
      <c r="O3370" s="12" t="s">
        <v>24177</v>
      </c>
    </row>
    <row r="3371" spans="1:15" ht="15" customHeight="1" x14ac:dyDescent="0.3">
      <c r="A3371" s="11" t="s">
        <v>260</v>
      </c>
      <c r="B3371" s="11" t="s">
        <v>261</v>
      </c>
      <c r="C3371" s="17">
        <v>17</v>
      </c>
      <c r="D3371" s="11" t="s">
        <v>1005</v>
      </c>
      <c r="E3371" s="11" t="s">
        <v>23939</v>
      </c>
      <c r="F3371" s="11">
        <v>19863499</v>
      </c>
      <c r="G3371" s="11" t="s">
        <v>24178</v>
      </c>
      <c r="H3371" s="11" t="s">
        <v>24179</v>
      </c>
      <c r="I3371" s="11" t="s">
        <v>13846</v>
      </c>
      <c r="J3371" s="11" t="s">
        <v>18637</v>
      </c>
      <c r="K3371" s="11" t="s">
        <v>7337</v>
      </c>
      <c r="L3371" s="11" t="s">
        <v>24180</v>
      </c>
      <c r="M3371" s="11" t="s">
        <v>7373</v>
      </c>
      <c r="N3371" s="12" t="s">
        <v>24181</v>
      </c>
      <c r="O3371" s="12" t="s">
        <v>24182</v>
      </c>
    </row>
    <row r="3372" spans="1:15" ht="15" customHeight="1" x14ac:dyDescent="0.3">
      <c r="A3372" s="11" t="s">
        <v>260</v>
      </c>
      <c r="B3372" s="11" t="s">
        <v>261</v>
      </c>
      <c r="C3372" s="17">
        <v>17</v>
      </c>
      <c r="D3372" s="11" t="s">
        <v>1005</v>
      </c>
      <c r="E3372" s="11" t="s">
        <v>23939</v>
      </c>
      <c r="F3372" s="11">
        <v>19545294</v>
      </c>
      <c r="G3372" s="11" t="s">
        <v>24183</v>
      </c>
      <c r="H3372" s="11" t="s">
        <v>24184</v>
      </c>
      <c r="I3372" s="11" t="s">
        <v>1912</v>
      </c>
      <c r="J3372" s="11" t="s">
        <v>21656</v>
      </c>
      <c r="K3372" s="11" t="s">
        <v>7337</v>
      </c>
      <c r="L3372" s="11" t="s">
        <v>24185</v>
      </c>
      <c r="M3372" s="11" t="s">
        <v>8615</v>
      </c>
      <c r="N3372" s="12" t="s">
        <v>24186</v>
      </c>
      <c r="O3372" s="12" t="s">
        <v>24187</v>
      </c>
    </row>
    <row r="3373" spans="1:15" ht="15" customHeight="1" x14ac:dyDescent="0.3">
      <c r="A3373" s="11" t="s">
        <v>260</v>
      </c>
      <c r="B3373" s="11" t="s">
        <v>261</v>
      </c>
      <c r="C3373" s="17">
        <v>17</v>
      </c>
      <c r="D3373" s="11" t="s">
        <v>1005</v>
      </c>
      <c r="E3373" s="11" t="s">
        <v>23939</v>
      </c>
      <c r="F3373" s="11">
        <v>12893689</v>
      </c>
      <c r="G3373" s="11" t="s">
        <v>24188</v>
      </c>
      <c r="H3373" s="11" t="s">
        <v>24189</v>
      </c>
      <c r="I3373" s="11" t="s">
        <v>24190</v>
      </c>
      <c r="J3373" s="11" t="s">
        <v>24191</v>
      </c>
      <c r="K3373" s="11" t="s">
        <v>24192</v>
      </c>
      <c r="L3373" s="11" t="s">
        <v>24193</v>
      </c>
      <c r="M3373" s="11" t="s">
        <v>7339</v>
      </c>
      <c r="N3373" s="12" t="s">
        <v>24194</v>
      </c>
      <c r="O3373" s="12" t="s">
        <v>24195</v>
      </c>
    </row>
    <row r="3374" spans="1:15" ht="15" customHeight="1" x14ac:dyDescent="0.3">
      <c r="A3374" s="11" t="s">
        <v>272</v>
      </c>
      <c r="B3374" s="11" t="s">
        <v>273</v>
      </c>
      <c r="C3374" s="17">
        <v>18</v>
      </c>
      <c r="D3374" s="11" t="s">
        <v>1009</v>
      </c>
      <c r="E3374" s="11" t="s">
        <v>24196</v>
      </c>
      <c r="F3374" s="11">
        <v>37758829</v>
      </c>
      <c r="G3374" s="11" t="s">
        <v>24197</v>
      </c>
      <c r="H3374" s="11" t="s">
        <v>24198</v>
      </c>
      <c r="I3374" s="11" t="s">
        <v>24199</v>
      </c>
      <c r="J3374" s="11" t="s">
        <v>24199</v>
      </c>
      <c r="K3374" s="11" t="s">
        <v>24200</v>
      </c>
      <c r="L3374" s="11" t="s">
        <v>24201</v>
      </c>
      <c r="M3374" s="11" t="s">
        <v>7350</v>
      </c>
      <c r="N3374" s="12" t="s">
        <v>24202</v>
      </c>
      <c r="O3374" s="12" t="s">
        <v>24203</v>
      </c>
    </row>
    <row r="3375" spans="1:15" ht="15" customHeight="1" x14ac:dyDescent="0.3">
      <c r="A3375" s="11" t="s">
        <v>272</v>
      </c>
      <c r="B3375" s="11" t="s">
        <v>273</v>
      </c>
      <c r="C3375" s="17">
        <v>18</v>
      </c>
      <c r="D3375" s="11" t="s">
        <v>1009</v>
      </c>
      <c r="E3375" s="11" t="s">
        <v>24196</v>
      </c>
      <c r="F3375" s="11">
        <v>36889663</v>
      </c>
      <c r="G3375" s="11" t="s">
        <v>23940</v>
      </c>
      <c r="H3375" s="11" t="s">
        <v>23941</v>
      </c>
      <c r="I3375" s="11" t="s">
        <v>2179</v>
      </c>
      <c r="J3375" s="11" t="s">
        <v>6832</v>
      </c>
      <c r="K3375" s="11" t="s">
        <v>7412</v>
      </c>
      <c r="L3375" s="11" t="s">
        <v>23942</v>
      </c>
      <c r="M3375" s="11" t="s">
        <v>7373</v>
      </c>
      <c r="N3375" s="12" t="s">
        <v>23943</v>
      </c>
      <c r="O3375" s="12" t="s">
        <v>23944</v>
      </c>
    </row>
    <row r="3376" spans="1:15" ht="15" customHeight="1" x14ac:dyDescent="0.3">
      <c r="A3376" s="11" t="s">
        <v>272</v>
      </c>
      <c r="B3376" s="11" t="s">
        <v>273</v>
      </c>
      <c r="C3376" s="17">
        <v>18</v>
      </c>
      <c r="D3376" s="11" t="s">
        <v>1009</v>
      </c>
      <c r="E3376" s="11" t="s">
        <v>24196</v>
      </c>
      <c r="F3376" s="11">
        <v>37873414</v>
      </c>
      <c r="G3376" s="11" t="s">
        <v>7353</v>
      </c>
      <c r="H3376" s="11" t="s">
        <v>7354</v>
      </c>
      <c r="I3376" s="11" t="s">
        <v>7355</v>
      </c>
      <c r="J3376" s="11" t="s">
        <v>7355</v>
      </c>
      <c r="K3376" s="11" t="s">
        <v>7356</v>
      </c>
      <c r="L3376" s="11"/>
      <c r="M3376" s="11" t="s">
        <v>7357</v>
      </c>
      <c r="N3376" s="12" t="s">
        <v>7358</v>
      </c>
      <c r="O3376" s="12" t="s">
        <v>7359</v>
      </c>
    </row>
    <row r="3377" spans="1:15" ht="15" customHeight="1" x14ac:dyDescent="0.3">
      <c r="A3377" s="11" t="s">
        <v>272</v>
      </c>
      <c r="B3377" s="11" t="s">
        <v>273</v>
      </c>
      <c r="C3377" s="17">
        <v>18</v>
      </c>
      <c r="D3377" s="11" t="s">
        <v>1009</v>
      </c>
      <c r="E3377" s="11" t="s">
        <v>24196</v>
      </c>
      <c r="F3377" s="11">
        <v>37326146</v>
      </c>
      <c r="G3377" s="11" t="s">
        <v>11309</v>
      </c>
      <c r="H3377" s="11" t="s">
        <v>11310</v>
      </c>
      <c r="I3377" s="11" t="s">
        <v>2188</v>
      </c>
      <c r="J3377" s="11" t="s">
        <v>5438</v>
      </c>
      <c r="K3377" s="11" t="s">
        <v>7349</v>
      </c>
      <c r="L3377" s="11" t="s">
        <v>11311</v>
      </c>
      <c r="M3377" s="11" t="s">
        <v>7520</v>
      </c>
      <c r="N3377" s="12" t="s">
        <v>11312</v>
      </c>
      <c r="O3377" s="12" t="s">
        <v>11313</v>
      </c>
    </row>
    <row r="3378" spans="1:15" ht="15" customHeight="1" x14ac:dyDescent="0.3">
      <c r="A3378" s="11" t="s">
        <v>272</v>
      </c>
      <c r="B3378" s="11" t="s">
        <v>273</v>
      </c>
      <c r="C3378" s="17">
        <v>18</v>
      </c>
      <c r="D3378" s="11" t="s">
        <v>1009</v>
      </c>
      <c r="E3378" s="11" t="s">
        <v>24196</v>
      </c>
      <c r="F3378" s="11">
        <v>37952181</v>
      </c>
      <c r="G3378" s="11" t="s">
        <v>7365</v>
      </c>
      <c r="H3378" s="11" t="s">
        <v>7366</v>
      </c>
      <c r="I3378" s="11" t="s">
        <v>6372</v>
      </c>
      <c r="J3378" s="11" t="s">
        <v>6372</v>
      </c>
      <c r="K3378" s="11" t="s">
        <v>7337</v>
      </c>
      <c r="L3378" s="11"/>
      <c r="M3378" s="11" t="s">
        <v>7339</v>
      </c>
      <c r="N3378" s="12" t="s">
        <v>7367</v>
      </c>
      <c r="O3378" s="12" t="s">
        <v>7368</v>
      </c>
    </row>
    <row r="3379" spans="1:15" ht="15" customHeight="1" x14ac:dyDescent="0.3">
      <c r="A3379" s="11" t="s">
        <v>272</v>
      </c>
      <c r="B3379" s="11" t="s">
        <v>273</v>
      </c>
      <c r="C3379" s="17">
        <v>18</v>
      </c>
      <c r="D3379" s="11" t="s">
        <v>1009</v>
      </c>
      <c r="E3379" s="11" t="s">
        <v>24196</v>
      </c>
      <c r="F3379" s="11">
        <v>37536512</v>
      </c>
      <c r="G3379" s="11" t="s">
        <v>7369</v>
      </c>
      <c r="H3379" s="11" t="s">
        <v>7370</v>
      </c>
      <c r="I3379" s="11" t="s">
        <v>2497</v>
      </c>
      <c r="J3379" s="11" t="s">
        <v>4373</v>
      </c>
      <c r="K3379" s="11" t="s">
        <v>7371</v>
      </c>
      <c r="L3379" s="11" t="s">
        <v>7372</v>
      </c>
      <c r="M3379" s="11" t="s">
        <v>7373</v>
      </c>
      <c r="N3379" s="12" t="s">
        <v>7374</v>
      </c>
      <c r="O3379" s="12" t="s">
        <v>7375</v>
      </c>
    </row>
    <row r="3380" spans="1:15" ht="15" customHeight="1" x14ac:dyDescent="0.3">
      <c r="A3380" s="11" t="s">
        <v>272</v>
      </c>
      <c r="B3380" s="11" t="s">
        <v>273</v>
      </c>
      <c r="C3380" s="17">
        <v>18</v>
      </c>
      <c r="D3380" s="11" t="s">
        <v>1009</v>
      </c>
      <c r="E3380" s="11" t="s">
        <v>24196</v>
      </c>
      <c r="F3380" s="11">
        <v>36930577</v>
      </c>
      <c r="G3380" s="11" t="s">
        <v>23957</v>
      </c>
      <c r="H3380" s="11" t="s">
        <v>23958</v>
      </c>
      <c r="I3380" s="11" t="s">
        <v>2501</v>
      </c>
      <c r="J3380" s="11"/>
      <c r="K3380" s="11" t="s">
        <v>7337</v>
      </c>
      <c r="L3380" s="11" t="s">
        <v>23959</v>
      </c>
      <c r="M3380" s="11" t="s">
        <v>8188</v>
      </c>
      <c r="N3380" s="12" t="s">
        <v>23960</v>
      </c>
      <c r="O3380" s="12" t="s">
        <v>23961</v>
      </c>
    </row>
    <row r="3381" spans="1:15" ht="15" customHeight="1" x14ac:dyDescent="0.3">
      <c r="A3381" s="11" t="s">
        <v>272</v>
      </c>
      <c r="B3381" s="11" t="s">
        <v>273</v>
      </c>
      <c r="C3381" s="17">
        <v>18</v>
      </c>
      <c r="D3381" s="11" t="s">
        <v>1009</v>
      </c>
      <c r="E3381" s="11" t="s">
        <v>24196</v>
      </c>
      <c r="F3381" s="11">
        <v>36787993</v>
      </c>
      <c r="G3381" s="11" t="s">
        <v>7383</v>
      </c>
      <c r="H3381" s="11" t="s">
        <v>7384</v>
      </c>
      <c r="I3381" s="11" t="s">
        <v>7385</v>
      </c>
      <c r="J3381" s="11" t="s">
        <v>7386</v>
      </c>
      <c r="K3381" s="11" t="s">
        <v>7387</v>
      </c>
      <c r="L3381" s="11" t="s">
        <v>7388</v>
      </c>
      <c r="M3381" s="11" t="s">
        <v>7389</v>
      </c>
      <c r="N3381" s="12" t="s">
        <v>7390</v>
      </c>
      <c r="O3381" s="12" t="s">
        <v>7391</v>
      </c>
    </row>
    <row r="3382" spans="1:15" ht="15" customHeight="1" x14ac:dyDescent="0.3">
      <c r="A3382" s="11" t="s">
        <v>272</v>
      </c>
      <c r="B3382" s="11" t="s">
        <v>273</v>
      </c>
      <c r="C3382" s="17">
        <v>18</v>
      </c>
      <c r="D3382" s="11" t="s">
        <v>1009</v>
      </c>
      <c r="E3382" s="11" t="s">
        <v>24196</v>
      </c>
      <c r="F3382" s="11">
        <v>36715624</v>
      </c>
      <c r="G3382" s="11" t="s">
        <v>23962</v>
      </c>
      <c r="H3382" s="11" t="s">
        <v>23963</v>
      </c>
      <c r="I3382" s="11" t="s">
        <v>7394</v>
      </c>
      <c r="J3382" s="11"/>
      <c r="K3382" s="11" t="s">
        <v>7337</v>
      </c>
      <c r="L3382" s="11" t="s">
        <v>23964</v>
      </c>
      <c r="M3382" s="11" t="s">
        <v>7339</v>
      </c>
      <c r="N3382" s="12" t="s">
        <v>23965</v>
      </c>
      <c r="O3382" s="12" t="s">
        <v>23966</v>
      </c>
    </row>
    <row r="3383" spans="1:15" ht="15" customHeight="1" x14ac:dyDescent="0.3">
      <c r="A3383" s="11" t="s">
        <v>272</v>
      </c>
      <c r="B3383" s="11" t="s">
        <v>273</v>
      </c>
      <c r="C3383" s="17">
        <v>18</v>
      </c>
      <c r="D3383" s="11" t="s">
        <v>1009</v>
      </c>
      <c r="E3383" s="11" t="s">
        <v>24196</v>
      </c>
      <c r="F3383" s="11">
        <v>36745557</v>
      </c>
      <c r="G3383" s="11" t="s">
        <v>24204</v>
      </c>
      <c r="H3383" s="11" t="s">
        <v>24205</v>
      </c>
      <c r="I3383" s="11" t="s">
        <v>7394</v>
      </c>
      <c r="J3383" s="11"/>
      <c r="K3383" s="11" t="s">
        <v>7337</v>
      </c>
      <c r="L3383" s="11" t="s">
        <v>24206</v>
      </c>
      <c r="M3383" s="11" t="s">
        <v>7805</v>
      </c>
      <c r="N3383" s="12" t="s">
        <v>24207</v>
      </c>
      <c r="O3383" s="12" t="s">
        <v>24208</v>
      </c>
    </row>
    <row r="3384" spans="1:15" ht="15" customHeight="1" x14ac:dyDescent="0.3">
      <c r="A3384" s="11" t="s">
        <v>272</v>
      </c>
      <c r="B3384" s="11" t="s">
        <v>273</v>
      </c>
      <c r="C3384" s="17">
        <v>18</v>
      </c>
      <c r="D3384" s="11" t="s">
        <v>1009</v>
      </c>
      <c r="E3384" s="11" t="s">
        <v>24196</v>
      </c>
      <c r="F3384" s="11">
        <v>36174714</v>
      </c>
      <c r="G3384" s="11" t="s">
        <v>7409</v>
      </c>
      <c r="H3384" s="11" t="s">
        <v>7410</v>
      </c>
      <c r="I3384" s="11" t="s">
        <v>4602</v>
      </c>
      <c r="J3384" s="11" t="s">
        <v>7411</v>
      </c>
      <c r="K3384" s="11" t="s">
        <v>7412</v>
      </c>
      <c r="L3384" s="11" t="s">
        <v>7413</v>
      </c>
      <c r="M3384" s="11" t="s">
        <v>7414</v>
      </c>
      <c r="N3384" s="12" t="s">
        <v>7415</v>
      </c>
      <c r="O3384" s="12" t="s">
        <v>7416</v>
      </c>
    </row>
    <row r="3385" spans="1:15" ht="15" customHeight="1" x14ac:dyDescent="0.3">
      <c r="A3385" s="11" t="s">
        <v>272</v>
      </c>
      <c r="B3385" s="11" t="s">
        <v>273</v>
      </c>
      <c r="C3385" s="17">
        <v>18</v>
      </c>
      <c r="D3385" s="11" t="s">
        <v>1009</v>
      </c>
      <c r="E3385" s="11" t="s">
        <v>24196</v>
      </c>
      <c r="F3385" s="11">
        <v>37224480</v>
      </c>
      <c r="G3385" s="11" t="s">
        <v>24209</v>
      </c>
      <c r="H3385" s="11" t="s">
        <v>24210</v>
      </c>
      <c r="I3385" s="11" t="s">
        <v>1695</v>
      </c>
      <c r="J3385" s="11"/>
      <c r="K3385" s="11" t="s">
        <v>7337</v>
      </c>
      <c r="L3385" s="11" t="s">
        <v>24211</v>
      </c>
      <c r="M3385" s="11" t="s">
        <v>7339</v>
      </c>
      <c r="N3385" s="12" t="s">
        <v>24212</v>
      </c>
      <c r="O3385" s="12" t="s">
        <v>24213</v>
      </c>
    </row>
    <row r="3386" spans="1:15" ht="15" customHeight="1" x14ac:dyDescent="0.3">
      <c r="A3386" s="11" t="s">
        <v>272</v>
      </c>
      <c r="B3386" s="11" t="s">
        <v>273</v>
      </c>
      <c r="C3386" s="17">
        <v>18</v>
      </c>
      <c r="D3386" s="11" t="s">
        <v>1009</v>
      </c>
      <c r="E3386" s="11" t="s">
        <v>24196</v>
      </c>
      <c r="F3386" s="11">
        <v>37016153</v>
      </c>
      <c r="G3386" s="11" t="s">
        <v>7417</v>
      </c>
      <c r="H3386" s="11" t="s">
        <v>7418</v>
      </c>
      <c r="I3386" s="11" t="s">
        <v>3213</v>
      </c>
      <c r="J3386" s="11"/>
      <c r="K3386" s="11" t="s">
        <v>7337</v>
      </c>
      <c r="L3386" s="11" t="s">
        <v>7419</v>
      </c>
      <c r="M3386" s="11" t="s">
        <v>7420</v>
      </c>
      <c r="N3386" s="12" t="s">
        <v>7421</v>
      </c>
      <c r="O3386" s="12" t="s">
        <v>7422</v>
      </c>
    </row>
    <row r="3387" spans="1:15" ht="15" customHeight="1" x14ac:dyDescent="0.3">
      <c r="A3387" s="11" t="s">
        <v>272</v>
      </c>
      <c r="B3387" s="11" t="s">
        <v>273</v>
      </c>
      <c r="C3387" s="17">
        <v>18</v>
      </c>
      <c r="D3387" s="11" t="s">
        <v>1009</v>
      </c>
      <c r="E3387" s="11" t="s">
        <v>24196</v>
      </c>
      <c r="F3387" s="11">
        <v>36763745</v>
      </c>
      <c r="G3387" s="11" t="s">
        <v>24214</v>
      </c>
      <c r="H3387" s="11" t="s">
        <v>24215</v>
      </c>
      <c r="I3387" s="11" t="s">
        <v>2516</v>
      </c>
      <c r="J3387" s="11"/>
      <c r="K3387" s="11" t="s">
        <v>7337</v>
      </c>
      <c r="L3387" s="11" t="s">
        <v>24216</v>
      </c>
      <c r="M3387" s="11" t="s">
        <v>7339</v>
      </c>
      <c r="N3387" s="12" t="s">
        <v>24217</v>
      </c>
      <c r="O3387" s="12" t="s">
        <v>24218</v>
      </c>
    </row>
    <row r="3388" spans="1:15" ht="15" customHeight="1" x14ac:dyDescent="0.3">
      <c r="A3388" s="11" t="s">
        <v>272</v>
      </c>
      <c r="B3388" s="11" t="s">
        <v>273</v>
      </c>
      <c r="C3388" s="17">
        <v>18</v>
      </c>
      <c r="D3388" s="11" t="s">
        <v>1009</v>
      </c>
      <c r="E3388" s="11" t="s">
        <v>24196</v>
      </c>
      <c r="F3388" s="11">
        <v>37098906</v>
      </c>
      <c r="G3388" s="11" t="s">
        <v>24219</v>
      </c>
      <c r="H3388" s="11" t="s">
        <v>24220</v>
      </c>
      <c r="I3388" s="11" t="s">
        <v>2207</v>
      </c>
      <c r="J3388" s="11"/>
      <c r="K3388" s="11" t="s">
        <v>8446</v>
      </c>
      <c r="L3388" s="11" t="s">
        <v>24221</v>
      </c>
      <c r="M3388" s="11" t="s">
        <v>7339</v>
      </c>
      <c r="N3388" s="12" t="s">
        <v>24222</v>
      </c>
      <c r="O3388" s="12" t="s">
        <v>24223</v>
      </c>
    </row>
    <row r="3389" spans="1:15" ht="15" customHeight="1" x14ac:dyDescent="0.3">
      <c r="A3389" s="11" t="s">
        <v>272</v>
      </c>
      <c r="B3389" s="11" t="s">
        <v>273</v>
      </c>
      <c r="C3389" s="17">
        <v>18</v>
      </c>
      <c r="D3389" s="11" t="s">
        <v>1009</v>
      </c>
      <c r="E3389" s="11" t="s">
        <v>24196</v>
      </c>
      <c r="F3389" s="11">
        <v>37542272</v>
      </c>
      <c r="G3389" s="11" t="s">
        <v>24224</v>
      </c>
      <c r="H3389" s="11" t="s">
        <v>24225</v>
      </c>
      <c r="I3389" s="11" t="s">
        <v>24226</v>
      </c>
      <c r="J3389" s="11" t="s">
        <v>24226</v>
      </c>
      <c r="K3389" s="11" t="s">
        <v>24227</v>
      </c>
      <c r="L3389" s="11" t="s">
        <v>24228</v>
      </c>
      <c r="M3389" s="11" t="s">
        <v>7373</v>
      </c>
      <c r="N3389" s="12" t="s">
        <v>24229</v>
      </c>
      <c r="O3389" s="12" t="s">
        <v>24230</v>
      </c>
    </row>
    <row r="3390" spans="1:15" ht="15" customHeight="1" x14ac:dyDescent="0.3">
      <c r="A3390" s="11" t="s">
        <v>272</v>
      </c>
      <c r="B3390" s="11" t="s">
        <v>273</v>
      </c>
      <c r="C3390" s="17">
        <v>18</v>
      </c>
      <c r="D3390" s="11" t="s">
        <v>1009</v>
      </c>
      <c r="E3390" s="11" t="s">
        <v>24196</v>
      </c>
      <c r="F3390" s="11">
        <v>36804406</v>
      </c>
      <c r="G3390" s="11" t="s">
        <v>7476</v>
      </c>
      <c r="H3390" s="11" t="s">
        <v>7477</v>
      </c>
      <c r="I3390" s="11" t="s">
        <v>4222</v>
      </c>
      <c r="J3390" s="11" t="s">
        <v>7478</v>
      </c>
      <c r="K3390" s="11" t="s">
        <v>7412</v>
      </c>
      <c r="L3390" s="11" t="s">
        <v>7479</v>
      </c>
      <c r="M3390" s="11" t="s">
        <v>7373</v>
      </c>
      <c r="N3390" s="12" t="s">
        <v>7480</v>
      </c>
      <c r="O3390" s="12" t="s">
        <v>7481</v>
      </c>
    </row>
    <row r="3391" spans="1:15" ht="15" customHeight="1" x14ac:dyDescent="0.3">
      <c r="A3391" s="11" t="s">
        <v>272</v>
      </c>
      <c r="B3391" s="11" t="s">
        <v>273</v>
      </c>
      <c r="C3391" s="17">
        <v>18</v>
      </c>
      <c r="D3391" s="11" t="s">
        <v>1009</v>
      </c>
      <c r="E3391" s="11" t="s">
        <v>24196</v>
      </c>
      <c r="F3391" s="11">
        <v>36870556</v>
      </c>
      <c r="G3391" s="11" t="s">
        <v>24231</v>
      </c>
      <c r="H3391" s="11" t="s">
        <v>24232</v>
      </c>
      <c r="I3391" s="11" t="s">
        <v>4222</v>
      </c>
      <c r="J3391" s="11" t="s">
        <v>24233</v>
      </c>
      <c r="K3391" s="11" t="s">
        <v>7412</v>
      </c>
      <c r="L3391" s="11" t="s">
        <v>24234</v>
      </c>
      <c r="M3391" s="11" t="s">
        <v>7373</v>
      </c>
      <c r="N3391" s="12" t="s">
        <v>24235</v>
      </c>
      <c r="O3391" s="12" t="s">
        <v>24236</v>
      </c>
    </row>
    <row r="3392" spans="1:15" ht="15" customHeight="1" x14ac:dyDescent="0.3">
      <c r="A3392" s="11" t="s">
        <v>272</v>
      </c>
      <c r="B3392" s="11" t="s">
        <v>273</v>
      </c>
      <c r="C3392" s="17">
        <v>18</v>
      </c>
      <c r="D3392" s="11" t="s">
        <v>1009</v>
      </c>
      <c r="E3392" s="11" t="s">
        <v>24196</v>
      </c>
      <c r="F3392" s="11">
        <v>36763806</v>
      </c>
      <c r="G3392" s="11" t="s">
        <v>7489</v>
      </c>
      <c r="H3392" s="11" t="s">
        <v>7490</v>
      </c>
      <c r="I3392" s="11" t="s">
        <v>7491</v>
      </c>
      <c r="J3392" s="11"/>
      <c r="K3392" s="11" t="s">
        <v>7337</v>
      </c>
      <c r="L3392" s="11" t="s">
        <v>7492</v>
      </c>
      <c r="M3392" s="11" t="s">
        <v>7339</v>
      </c>
      <c r="N3392" s="12" t="s">
        <v>7493</v>
      </c>
      <c r="O3392" s="12" t="s">
        <v>7494</v>
      </c>
    </row>
    <row r="3393" spans="1:15" ht="15" customHeight="1" x14ac:dyDescent="0.3">
      <c r="A3393" s="11" t="s">
        <v>272</v>
      </c>
      <c r="B3393" s="11" t="s">
        <v>273</v>
      </c>
      <c r="C3393" s="17">
        <v>18</v>
      </c>
      <c r="D3393" s="11" t="s">
        <v>1009</v>
      </c>
      <c r="E3393" s="11" t="s">
        <v>24196</v>
      </c>
      <c r="F3393" s="11">
        <v>36763783</v>
      </c>
      <c r="G3393" s="11" t="s">
        <v>12285</v>
      </c>
      <c r="H3393" s="11" t="s">
        <v>12286</v>
      </c>
      <c r="I3393" s="11" t="s">
        <v>7491</v>
      </c>
      <c r="J3393" s="11"/>
      <c r="K3393" s="11" t="s">
        <v>7337</v>
      </c>
      <c r="L3393" s="11" t="s">
        <v>12287</v>
      </c>
      <c r="M3393" s="11" t="s">
        <v>7339</v>
      </c>
      <c r="N3393" s="12" t="s">
        <v>12288</v>
      </c>
      <c r="O3393" s="12" t="s">
        <v>12289</v>
      </c>
    </row>
    <row r="3394" spans="1:15" ht="15" customHeight="1" x14ac:dyDescent="0.3">
      <c r="A3394" s="11" t="s">
        <v>272</v>
      </c>
      <c r="B3394" s="11" t="s">
        <v>273</v>
      </c>
      <c r="C3394" s="17">
        <v>18</v>
      </c>
      <c r="D3394" s="11" t="s">
        <v>1009</v>
      </c>
      <c r="E3394" s="11" t="s">
        <v>24196</v>
      </c>
      <c r="F3394" s="11">
        <v>37575973</v>
      </c>
      <c r="G3394" s="11" t="s">
        <v>24237</v>
      </c>
      <c r="H3394" s="11" t="s">
        <v>24238</v>
      </c>
      <c r="I3394" s="11" t="s">
        <v>884</v>
      </c>
      <c r="J3394" s="11" t="s">
        <v>24239</v>
      </c>
      <c r="K3394" s="11" t="s">
        <v>24240</v>
      </c>
      <c r="L3394" s="11" t="s">
        <v>24241</v>
      </c>
      <c r="M3394" s="11" t="s">
        <v>7339</v>
      </c>
      <c r="N3394" s="12" t="s">
        <v>24242</v>
      </c>
      <c r="O3394" s="12" t="s">
        <v>24243</v>
      </c>
    </row>
    <row r="3395" spans="1:15" ht="15" customHeight="1" x14ac:dyDescent="0.3">
      <c r="A3395" s="11" t="s">
        <v>272</v>
      </c>
      <c r="B3395" s="11" t="s">
        <v>273</v>
      </c>
      <c r="C3395" s="17">
        <v>18</v>
      </c>
      <c r="D3395" s="11" t="s">
        <v>1009</v>
      </c>
      <c r="E3395" s="11" t="s">
        <v>24196</v>
      </c>
      <c r="F3395" s="11">
        <v>35507331</v>
      </c>
      <c r="G3395" s="11" t="s">
        <v>13138</v>
      </c>
      <c r="H3395" s="11" t="s">
        <v>13139</v>
      </c>
      <c r="I3395" s="11" t="s">
        <v>2664</v>
      </c>
      <c r="J3395" s="11" t="s">
        <v>13140</v>
      </c>
      <c r="K3395" s="11" t="s">
        <v>8323</v>
      </c>
      <c r="L3395" s="11" t="s">
        <v>13141</v>
      </c>
      <c r="M3395" s="11" t="s">
        <v>7373</v>
      </c>
      <c r="N3395" s="12" t="s">
        <v>13142</v>
      </c>
      <c r="O3395" s="12" t="s">
        <v>13143</v>
      </c>
    </row>
    <row r="3396" spans="1:15" ht="15" customHeight="1" x14ac:dyDescent="0.3">
      <c r="A3396" s="11" t="s">
        <v>272</v>
      </c>
      <c r="B3396" s="11" t="s">
        <v>273</v>
      </c>
      <c r="C3396" s="17">
        <v>18</v>
      </c>
      <c r="D3396" s="11" t="s">
        <v>1009</v>
      </c>
      <c r="E3396" s="11" t="s">
        <v>24196</v>
      </c>
      <c r="F3396" s="11">
        <v>35791876</v>
      </c>
      <c r="G3396" s="11" t="s">
        <v>7523</v>
      </c>
      <c r="H3396" s="11" t="s">
        <v>7524</v>
      </c>
      <c r="I3396" s="11" t="s">
        <v>4971</v>
      </c>
      <c r="J3396" s="11"/>
      <c r="K3396" s="11" t="s">
        <v>7426</v>
      </c>
      <c r="L3396" s="11" t="s">
        <v>7525</v>
      </c>
      <c r="M3396" s="11" t="s">
        <v>7373</v>
      </c>
      <c r="N3396" s="12" t="s">
        <v>7526</v>
      </c>
      <c r="O3396" s="12" t="s">
        <v>7527</v>
      </c>
    </row>
    <row r="3397" spans="1:15" ht="15" customHeight="1" x14ac:dyDescent="0.3">
      <c r="A3397" s="11" t="s">
        <v>272</v>
      </c>
      <c r="B3397" s="11" t="s">
        <v>273</v>
      </c>
      <c r="C3397" s="17">
        <v>18</v>
      </c>
      <c r="D3397" s="11" t="s">
        <v>1009</v>
      </c>
      <c r="E3397" s="11" t="s">
        <v>24196</v>
      </c>
      <c r="F3397" s="11">
        <v>35568077</v>
      </c>
      <c r="G3397" s="11" t="s">
        <v>7528</v>
      </c>
      <c r="H3397" s="11" t="s">
        <v>7529</v>
      </c>
      <c r="I3397" s="11" t="s">
        <v>3959</v>
      </c>
      <c r="J3397" s="11" t="s">
        <v>7530</v>
      </c>
      <c r="K3397" s="11" t="s">
        <v>7371</v>
      </c>
      <c r="L3397" s="11" t="s">
        <v>7531</v>
      </c>
      <c r="M3397" s="11" t="s">
        <v>7373</v>
      </c>
      <c r="N3397" s="12" t="s">
        <v>7532</v>
      </c>
      <c r="O3397" s="12" t="s">
        <v>7533</v>
      </c>
    </row>
    <row r="3398" spans="1:15" ht="15" customHeight="1" x14ac:dyDescent="0.3">
      <c r="A3398" s="11" t="s">
        <v>272</v>
      </c>
      <c r="B3398" s="11" t="s">
        <v>273</v>
      </c>
      <c r="C3398" s="17">
        <v>18</v>
      </c>
      <c r="D3398" s="11" t="s">
        <v>1009</v>
      </c>
      <c r="E3398" s="11" t="s">
        <v>24196</v>
      </c>
      <c r="F3398" s="11">
        <v>35482474</v>
      </c>
      <c r="G3398" s="11" t="s">
        <v>24244</v>
      </c>
      <c r="H3398" s="11" t="s">
        <v>24245</v>
      </c>
      <c r="I3398" s="11" t="s">
        <v>3959</v>
      </c>
      <c r="J3398" s="11" t="s">
        <v>24246</v>
      </c>
      <c r="K3398" s="11" t="s">
        <v>7337</v>
      </c>
      <c r="L3398" s="11" t="s">
        <v>24247</v>
      </c>
      <c r="M3398" s="11" t="s">
        <v>7350</v>
      </c>
      <c r="N3398" s="12" t="s">
        <v>24248</v>
      </c>
      <c r="O3398" s="12" t="s">
        <v>24249</v>
      </c>
    </row>
    <row r="3399" spans="1:15" ht="15" customHeight="1" x14ac:dyDescent="0.3">
      <c r="A3399" s="11" t="s">
        <v>272</v>
      </c>
      <c r="B3399" s="11" t="s">
        <v>273</v>
      </c>
      <c r="C3399" s="17">
        <v>18</v>
      </c>
      <c r="D3399" s="11" t="s">
        <v>1009</v>
      </c>
      <c r="E3399" s="11" t="s">
        <v>24196</v>
      </c>
      <c r="F3399" s="11">
        <v>35606928</v>
      </c>
      <c r="G3399" s="11" t="s">
        <v>24250</v>
      </c>
      <c r="H3399" s="11" t="s">
        <v>24251</v>
      </c>
      <c r="I3399" s="11" t="s">
        <v>3959</v>
      </c>
      <c r="J3399" s="11" t="s">
        <v>24252</v>
      </c>
      <c r="K3399" s="11" t="s">
        <v>7337</v>
      </c>
      <c r="L3399" s="11" t="s">
        <v>24253</v>
      </c>
      <c r="M3399" s="11" t="s">
        <v>7350</v>
      </c>
      <c r="N3399" s="12" t="s">
        <v>24254</v>
      </c>
      <c r="O3399" s="12" t="s">
        <v>24255</v>
      </c>
    </row>
    <row r="3400" spans="1:15" ht="15" customHeight="1" x14ac:dyDescent="0.3">
      <c r="A3400" s="11" t="s">
        <v>272</v>
      </c>
      <c r="B3400" s="11" t="s">
        <v>273</v>
      </c>
      <c r="C3400" s="17">
        <v>18</v>
      </c>
      <c r="D3400" s="11" t="s">
        <v>1009</v>
      </c>
      <c r="E3400" s="11" t="s">
        <v>24196</v>
      </c>
      <c r="F3400" s="11">
        <v>35748102</v>
      </c>
      <c r="G3400" s="11" t="s">
        <v>11437</v>
      </c>
      <c r="H3400" s="11" t="s">
        <v>11438</v>
      </c>
      <c r="I3400" s="11" t="s">
        <v>7542</v>
      </c>
      <c r="J3400" s="11" t="s">
        <v>5496</v>
      </c>
      <c r="K3400" s="11" t="s">
        <v>7349</v>
      </c>
      <c r="L3400" s="11" t="s">
        <v>11439</v>
      </c>
      <c r="M3400" s="11" t="s">
        <v>7339</v>
      </c>
      <c r="N3400" s="12" t="s">
        <v>11440</v>
      </c>
      <c r="O3400" s="12" t="s">
        <v>11441</v>
      </c>
    </row>
    <row r="3401" spans="1:15" ht="15" customHeight="1" x14ac:dyDescent="0.3">
      <c r="A3401" s="11" t="s">
        <v>272</v>
      </c>
      <c r="B3401" s="11" t="s">
        <v>273</v>
      </c>
      <c r="C3401" s="17">
        <v>18</v>
      </c>
      <c r="D3401" s="11" t="s">
        <v>1009</v>
      </c>
      <c r="E3401" s="11" t="s">
        <v>24196</v>
      </c>
      <c r="F3401" s="11">
        <v>34767815</v>
      </c>
      <c r="G3401" s="11" t="s">
        <v>7571</v>
      </c>
      <c r="H3401" s="11" t="s">
        <v>7572</v>
      </c>
      <c r="I3401" s="11" t="s">
        <v>1203</v>
      </c>
      <c r="J3401" s="11" t="s">
        <v>6410</v>
      </c>
      <c r="K3401" s="11" t="s">
        <v>7412</v>
      </c>
      <c r="L3401" s="11" t="s">
        <v>7573</v>
      </c>
      <c r="M3401" s="11" t="s">
        <v>7373</v>
      </c>
      <c r="N3401" s="12" t="s">
        <v>7574</v>
      </c>
      <c r="O3401" s="12" t="s">
        <v>7575</v>
      </c>
    </row>
    <row r="3402" spans="1:15" ht="15" customHeight="1" x14ac:dyDescent="0.3">
      <c r="A3402" s="11" t="s">
        <v>272</v>
      </c>
      <c r="B3402" s="11" t="s">
        <v>273</v>
      </c>
      <c r="C3402" s="17">
        <v>18</v>
      </c>
      <c r="D3402" s="11" t="s">
        <v>1009</v>
      </c>
      <c r="E3402" s="11" t="s">
        <v>24196</v>
      </c>
      <c r="F3402" s="11">
        <v>35698725</v>
      </c>
      <c r="G3402" s="11" t="s">
        <v>24256</v>
      </c>
      <c r="H3402" s="11" t="s">
        <v>6575</v>
      </c>
      <c r="I3402" s="11" t="s">
        <v>1205</v>
      </c>
      <c r="J3402" s="11" t="s">
        <v>24257</v>
      </c>
      <c r="K3402" s="11" t="s">
        <v>24258</v>
      </c>
      <c r="L3402" s="11" t="s">
        <v>24259</v>
      </c>
      <c r="M3402" s="11" t="s">
        <v>7339</v>
      </c>
      <c r="N3402" s="12" t="s">
        <v>24260</v>
      </c>
      <c r="O3402" s="12" t="s">
        <v>24261</v>
      </c>
    </row>
    <row r="3403" spans="1:15" ht="15" customHeight="1" x14ac:dyDescent="0.3">
      <c r="A3403" s="11" t="s">
        <v>272</v>
      </c>
      <c r="B3403" s="11" t="s">
        <v>273</v>
      </c>
      <c r="C3403" s="17">
        <v>18</v>
      </c>
      <c r="D3403" s="11" t="s">
        <v>1009</v>
      </c>
      <c r="E3403" s="11" t="s">
        <v>24196</v>
      </c>
      <c r="F3403" s="11">
        <v>34778846</v>
      </c>
      <c r="G3403" s="11" t="s">
        <v>24262</v>
      </c>
      <c r="H3403" s="11" t="s">
        <v>24263</v>
      </c>
      <c r="I3403" s="11" t="s">
        <v>2372</v>
      </c>
      <c r="J3403" s="11" t="s">
        <v>16127</v>
      </c>
      <c r="K3403" s="11" t="s">
        <v>24258</v>
      </c>
      <c r="L3403" s="11" t="s">
        <v>24264</v>
      </c>
      <c r="M3403" s="11" t="s">
        <v>7339</v>
      </c>
      <c r="N3403" s="12" t="s">
        <v>24265</v>
      </c>
      <c r="O3403" s="12" t="s">
        <v>24266</v>
      </c>
    </row>
    <row r="3404" spans="1:15" ht="15" customHeight="1" x14ac:dyDescent="0.3">
      <c r="A3404" s="11" t="s">
        <v>272</v>
      </c>
      <c r="B3404" s="11" t="s">
        <v>273</v>
      </c>
      <c r="C3404" s="17">
        <v>18</v>
      </c>
      <c r="D3404" s="11" t="s">
        <v>1009</v>
      </c>
      <c r="E3404" s="11" t="s">
        <v>24196</v>
      </c>
      <c r="F3404" s="11">
        <v>34897582</v>
      </c>
      <c r="G3404" s="11" t="s">
        <v>24267</v>
      </c>
      <c r="H3404" s="11" t="s">
        <v>24268</v>
      </c>
      <c r="I3404" s="11" t="s">
        <v>2372</v>
      </c>
      <c r="J3404" s="11" t="s">
        <v>24269</v>
      </c>
      <c r="K3404" s="11" t="s">
        <v>7498</v>
      </c>
      <c r="L3404" s="11" t="s">
        <v>24270</v>
      </c>
      <c r="M3404" s="11" t="s">
        <v>7339</v>
      </c>
      <c r="N3404" s="12" t="s">
        <v>24271</v>
      </c>
      <c r="O3404" s="12" t="s">
        <v>24272</v>
      </c>
    </row>
    <row r="3405" spans="1:15" ht="15" customHeight="1" x14ac:dyDescent="0.3">
      <c r="A3405" s="11" t="s">
        <v>272</v>
      </c>
      <c r="B3405" s="11" t="s">
        <v>273</v>
      </c>
      <c r="C3405" s="17">
        <v>18</v>
      </c>
      <c r="D3405" s="11" t="s">
        <v>1009</v>
      </c>
      <c r="E3405" s="11" t="s">
        <v>24196</v>
      </c>
      <c r="F3405" s="11">
        <v>35132056</v>
      </c>
      <c r="G3405" s="11" t="s">
        <v>24273</v>
      </c>
      <c r="H3405" s="11" t="s">
        <v>24274</v>
      </c>
      <c r="I3405" s="11" t="s">
        <v>24275</v>
      </c>
      <c r="J3405" s="11" t="s">
        <v>24275</v>
      </c>
      <c r="K3405" s="11" t="s">
        <v>7687</v>
      </c>
      <c r="L3405" s="11" t="s">
        <v>24276</v>
      </c>
      <c r="M3405" s="11" t="s">
        <v>8658</v>
      </c>
      <c r="N3405" s="12" t="s">
        <v>24277</v>
      </c>
      <c r="O3405" s="12" t="s">
        <v>24278</v>
      </c>
    </row>
    <row r="3406" spans="1:15" ht="15" customHeight="1" x14ac:dyDescent="0.3">
      <c r="A3406" s="11" t="s">
        <v>272</v>
      </c>
      <c r="B3406" s="11" t="s">
        <v>273</v>
      </c>
      <c r="C3406" s="17">
        <v>18</v>
      </c>
      <c r="D3406" s="11" t="s">
        <v>1009</v>
      </c>
      <c r="E3406" s="11" t="s">
        <v>24196</v>
      </c>
      <c r="F3406" s="11">
        <v>35104366</v>
      </c>
      <c r="G3406" s="11" t="s">
        <v>7634</v>
      </c>
      <c r="H3406" s="11" t="s">
        <v>7635</v>
      </c>
      <c r="I3406" s="11" t="s">
        <v>1130</v>
      </c>
      <c r="J3406" s="11" t="s">
        <v>2668</v>
      </c>
      <c r="K3406" s="11" t="s">
        <v>7337</v>
      </c>
      <c r="L3406" s="11" t="s">
        <v>7636</v>
      </c>
      <c r="M3406" s="11" t="s">
        <v>7520</v>
      </c>
      <c r="N3406" s="12" t="s">
        <v>7637</v>
      </c>
      <c r="O3406" s="12" t="s">
        <v>7638</v>
      </c>
    </row>
    <row r="3407" spans="1:15" ht="15" customHeight="1" x14ac:dyDescent="0.3">
      <c r="A3407" s="11" t="s">
        <v>272</v>
      </c>
      <c r="B3407" s="11" t="s">
        <v>273</v>
      </c>
      <c r="C3407" s="17">
        <v>18</v>
      </c>
      <c r="D3407" s="11" t="s">
        <v>1009</v>
      </c>
      <c r="E3407" s="11" t="s">
        <v>24196</v>
      </c>
      <c r="F3407" s="11">
        <v>36310766</v>
      </c>
      <c r="G3407" s="11" t="s">
        <v>24279</v>
      </c>
      <c r="H3407" s="11" t="s">
        <v>24280</v>
      </c>
      <c r="I3407" s="11" t="s">
        <v>626</v>
      </c>
      <c r="J3407" s="11" t="s">
        <v>6393</v>
      </c>
      <c r="K3407" s="11" t="s">
        <v>24281</v>
      </c>
      <c r="L3407" s="11" t="s">
        <v>24282</v>
      </c>
      <c r="M3407" s="11" t="s">
        <v>7350</v>
      </c>
      <c r="N3407" s="12" t="s">
        <v>24283</v>
      </c>
      <c r="O3407" s="12" t="s">
        <v>24284</v>
      </c>
    </row>
    <row r="3408" spans="1:15" ht="15" customHeight="1" x14ac:dyDescent="0.3">
      <c r="A3408" s="11" t="s">
        <v>272</v>
      </c>
      <c r="B3408" s="11" t="s">
        <v>273</v>
      </c>
      <c r="C3408" s="17">
        <v>18</v>
      </c>
      <c r="D3408" s="11" t="s">
        <v>1009</v>
      </c>
      <c r="E3408" s="11" t="s">
        <v>24196</v>
      </c>
      <c r="F3408" s="11">
        <v>34258590</v>
      </c>
      <c r="G3408" s="11" t="s">
        <v>24285</v>
      </c>
      <c r="H3408" s="11" t="s">
        <v>24286</v>
      </c>
      <c r="I3408" s="11" t="s">
        <v>2241</v>
      </c>
      <c r="J3408" s="11" t="s">
        <v>2564</v>
      </c>
      <c r="K3408" s="11" t="s">
        <v>24258</v>
      </c>
      <c r="L3408" s="11" t="s">
        <v>24287</v>
      </c>
      <c r="M3408" s="11" t="s">
        <v>7339</v>
      </c>
      <c r="N3408" s="12" t="s">
        <v>24288</v>
      </c>
      <c r="O3408" s="12" t="s">
        <v>24289</v>
      </c>
    </row>
    <row r="3409" spans="1:15" ht="15" customHeight="1" x14ac:dyDescent="0.3">
      <c r="A3409" s="11" t="s">
        <v>272</v>
      </c>
      <c r="B3409" s="11" t="s">
        <v>273</v>
      </c>
      <c r="C3409" s="17">
        <v>18</v>
      </c>
      <c r="D3409" s="11" t="s">
        <v>1009</v>
      </c>
      <c r="E3409" s="11" t="s">
        <v>24196</v>
      </c>
      <c r="F3409" s="11">
        <v>34661663</v>
      </c>
      <c r="G3409" s="11" t="s">
        <v>7644</v>
      </c>
      <c r="H3409" s="11" t="s">
        <v>7645</v>
      </c>
      <c r="I3409" s="11" t="s">
        <v>2376</v>
      </c>
      <c r="J3409" s="11" t="s">
        <v>2376</v>
      </c>
      <c r="K3409" s="11" t="s">
        <v>7646</v>
      </c>
      <c r="L3409" s="11" t="s">
        <v>7647</v>
      </c>
      <c r="M3409" s="11" t="s">
        <v>7373</v>
      </c>
      <c r="N3409" s="12" t="s">
        <v>7648</v>
      </c>
      <c r="O3409" s="12" t="s">
        <v>7649</v>
      </c>
    </row>
    <row r="3410" spans="1:15" ht="15" customHeight="1" x14ac:dyDescent="0.3">
      <c r="A3410" s="11" t="s">
        <v>272</v>
      </c>
      <c r="B3410" s="11" t="s">
        <v>273</v>
      </c>
      <c r="C3410" s="17">
        <v>18</v>
      </c>
      <c r="D3410" s="11" t="s">
        <v>1009</v>
      </c>
      <c r="E3410" s="11" t="s">
        <v>24196</v>
      </c>
      <c r="F3410" s="11">
        <v>33829489</v>
      </c>
      <c r="G3410" s="11" t="s">
        <v>13245</v>
      </c>
      <c r="H3410" s="11" t="s">
        <v>13246</v>
      </c>
      <c r="I3410" s="11" t="s">
        <v>1230</v>
      </c>
      <c r="J3410" s="11" t="s">
        <v>11536</v>
      </c>
      <c r="K3410" s="11" t="s">
        <v>7337</v>
      </c>
      <c r="L3410" s="11" t="s">
        <v>13247</v>
      </c>
      <c r="M3410" s="11" t="s">
        <v>7373</v>
      </c>
      <c r="N3410" s="12" t="s">
        <v>13248</v>
      </c>
      <c r="O3410" s="12" t="s">
        <v>13249</v>
      </c>
    </row>
    <row r="3411" spans="1:15" ht="15" customHeight="1" x14ac:dyDescent="0.3">
      <c r="A3411" s="11" t="s">
        <v>272</v>
      </c>
      <c r="B3411" s="11" t="s">
        <v>273</v>
      </c>
      <c r="C3411" s="17">
        <v>18</v>
      </c>
      <c r="D3411" s="11" t="s">
        <v>1009</v>
      </c>
      <c r="E3411" s="11" t="s">
        <v>24196</v>
      </c>
      <c r="F3411" s="11">
        <v>34556247</v>
      </c>
      <c r="G3411" s="11" t="s">
        <v>7650</v>
      </c>
      <c r="H3411" s="11" t="s">
        <v>7651</v>
      </c>
      <c r="I3411" s="11" t="s">
        <v>1230</v>
      </c>
      <c r="J3411" s="11" t="s">
        <v>7652</v>
      </c>
      <c r="K3411" s="11" t="s">
        <v>7653</v>
      </c>
      <c r="L3411" s="11" t="s">
        <v>7654</v>
      </c>
      <c r="M3411" s="11" t="s">
        <v>7350</v>
      </c>
      <c r="N3411" s="12" t="s">
        <v>7655</v>
      </c>
      <c r="O3411" s="12" t="s">
        <v>7656</v>
      </c>
    </row>
    <row r="3412" spans="1:15" ht="15" customHeight="1" x14ac:dyDescent="0.3">
      <c r="A3412" s="11" t="s">
        <v>272</v>
      </c>
      <c r="B3412" s="11" t="s">
        <v>273</v>
      </c>
      <c r="C3412" s="17">
        <v>18</v>
      </c>
      <c r="D3412" s="11" t="s">
        <v>1009</v>
      </c>
      <c r="E3412" s="11" t="s">
        <v>24196</v>
      </c>
      <c r="F3412" s="11">
        <v>34145643</v>
      </c>
      <c r="G3412" s="11" t="s">
        <v>13250</v>
      </c>
      <c r="H3412" s="11" t="s">
        <v>13251</v>
      </c>
      <c r="I3412" s="11" t="s">
        <v>1230</v>
      </c>
      <c r="J3412" s="11" t="s">
        <v>12350</v>
      </c>
      <c r="K3412" s="11" t="s">
        <v>7349</v>
      </c>
      <c r="L3412" s="11" t="s">
        <v>13252</v>
      </c>
      <c r="M3412" s="11" t="s">
        <v>7520</v>
      </c>
      <c r="N3412" s="12" t="s">
        <v>13253</v>
      </c>
      <c r="O3412" s="12" t="s">
        <v>13254</v>
      </c>
    </row>
    <row r="3413" spans="1:15" ht="15" customHeight="1" x14ac:dyDescent="0.3">
      <c r="A3413" s="11" t="s">
        <v>272</v>
      </c>
      <c r="B3413" s="11" t="s">
        <v>273</v>
      </c>
      <c r="C3413" s="17">
        <v>18</v>
      </c>
      <c r="D3413" s="11" t="s">
        <v>1009</v>
      </c>
      <c r="E3413" s="11" t="s">
        <v>24196</v>
      </c>
      <c r="F3413" s="11">
        <v>33991338</v>
      </c>
      <c r="G3413" s="11" t="s">
        <v>24290</v>
      </c>
      <c r="H3413" s="11" t="s">
        <v>24291</v>
      </c>
      <c r="I3413" s="11" t="s">
        <v>11529</v>
      </c>
      <c r="J3413" s="11" t="s">
        <v>24292</v>
      </c>
      <c r="K3413" s="11" t="s">
        <v>7337</v>
      </c>
      <c r="L3413" s="11" t="s">
        <v>24293</v>
      </c>
      <c r="M3413" s="11" t="s">
        <v>7373</v>
      </c>
      <c r="N3413" s="12" t="s">
        <v>24294</v>
      </c>
      <c r="O3413" s="12" t="s">
        <v>24295</v>
      </c>
    </row>
    <row r="3414" spans="1:15" ht="15" customHeight="1" x14ac:dyDescent="0.3">
      <c r="A3414" s="11" t="s">
        <v>272</v>
      </c>
      <c r="B3414" s="11" t="s">
        <v>273</v>
      </c>
      <c r="C3414" s="17">
        <v>18</v>
      </c>
      <c r="D3414" s="11" t="s">
        <v>1009</v>
      </c>
      <c r="E3414" s="11" t="s">
        <v>24196</v>
      </c>
      <c r="F3414" s="11">
        <v>34137018</v>
      </c>
      <c r="G3414" s="11" t="s">
        <v>11527</v>
      </c>
      <c r="H3414" s="11" t="s">
        <v>11528</v>
      </c>
      <c r="I3414" s="11" t="s">
        <v>11529</v>
      </c>
      <c r="J3414" s="11" t="s">
        <v>11530</v>
      </c>
      <c r="K3414" s="11" t="s">
        <v>7337</v>
      </c>
      <c r="L3414" s="11" t="s">
        <v>11531</v>
      </c>
      <c r="M3414" s="11" t="s">
        <v>7414</v>
      </c>
      <c r="N3414" s="12" t="s">
        <v>11532</v>
      </c>
      <c r="O3414" s="12" t="s">
        <v>11533</v>
      </c>
    </row>
    <row r="3415" spans="1:15" ht="15" customHeight="1" x14ac:dyDescent="0.3">
      <c r="A3415" s="11" t="s">
        <v>272</v>
      </c>
      <c r="B3415" s="11" t="s">
        <v>273</v>
      </c>
      <c r="C3415" s="17">
        <v>18</v>
      </c>
      <c r="D3415" s="11" t="s">
        <v>1009</v>
      </c>
      <c r="E3415" s="11" t="s">
        <v>24196</v>
      </c>
      <c r="F3415" s="11">
        <v>34518006</v>
      </c>
      <c r="G3415" s="11" t="s">
        <v>7664</v>
      </c>
      <c r="H3415" s="11" t="s">
        <v>7665</v>
      </c>
      <c r="I3415" s="11" t="s">
        <v>2246</v>
      </c>
      <c r="J3415" s="11" t="s">
        <v>7666</v>
      </c>
      <c r="K3415" s="11" t="s">
        <v>7667</v>
      </c>
      <c r="L3415" s="11" t="s">
        <v>7668</v>
      </c>
      <c r="M3415" s="11" t="s">
        <v>7339</v>
      </c>
      <c r="N3415" s="12" t="s">
        <v>7669</v>
      </c>
      <c r="O3415" s="12" t="s">
        <v>7670</v>
      </c>
    </row>
    <row r="3416" spans="1:15" ht="15" customHeight="1" x14ac:dyDescent="0.3">
      <c r="A3416" s="11" t="s">
        <v>272</v>
      </c>
      <c r="B3416" s="11" t="s">
        <v>273</v>
      </c>
      <c r="C3416" s="17">
        <v>18</v>
      </c>
      <c r="D3416" s="11" t="s">
        <v>1009</v>
      </c>
      <c r="E3416" s="11" t="s">
        <v>24196</v>
      </c>
      <c r="F3416" s="11">
        <v>33385398</v>
      </c>
      <c r="G3416" s="11" t="s">
        <v>24296</v>
      </c>
      <c r="H3416" s="11" t="s">
        <v>24297</v>
      </c>
      <c r="I3416" s="11" t="s">
        <v>3104</v>
      </c>
      <c r="J3416" s="11" t="s">
        <v>24298</v>
      </c>
      <c r="K3416" s="11" t="s">
        <v>7412</v>
      </c>
      <c r="L3416" s="11" t="s">
        <v>24299</v>
      </c>
      <c r="M3416" s="11" t="s">
        <v>7921</v>
      </c>
      <c r="N3416" s="12" t="s">
        <v>24300</v>
      </c>
      <c r="O3416" s="12" t="s">
        <v>24301</v>
      </c>
    </row>
    <row r="3417" spans="1:15" ht="15" customHeight="1" x14ac:dyDescent="0.3">
      <c r="A3417" s="11" t="s">
        <v>272</v>
      </c>
      <c r="B3417" s="11" t="s">
        <v>273</v>
      </c>
      <c r="C3417" s="17">
        <v>18</v>
      </c>
      <c r="D3417" s="11" t="s">
        <v>1009</v>
      </c>
      <c r="E3417" s="11" t="s">
        <v>24196</v>
      </c>
      <c r="F3417" s="11">
        <v>33368145</v>
      </c>
      <c r="G3417" s="11" t="s">
        <v>13261</v>
      </c>
      <c r="H3417" s="11" t="s">
        <v>13262</v>
      </c>
      <c r="I3417" s="11" t="s">
        <v>3307</v>
      </c>
      <c r="J3417" s="11" t="s">
        <v>10727</v>
      </c>
      <c r="K3417" s="11" t="s">
        <v>7337</v>
      </c>
      <c r="L3417" s="11" t="s">
        <v>13263</v>
      </c>
      <c r="M3417" s="11" t="s">
        <v>7339</v>
      </c>
      <c r="N3417" s="12" t="s">
        <v>13264</v>
      </c>
      <c r="O3417" s="12" t="s">
        <v>13265</v>
      </c>
    </row>
    <row r="3418" spans="1:15" ht="15" customHeight="1" x14ac:dyDescent="0.3">
      <c r="A3418" s="11" t="s">
        <v>272</v>
      </c>
      <c r="B3418" s="11" t="s">
        <v>273</v>
      </c>
      <c r="C3418" s="17">
        <v>18</v>
      </c>
      <c r="D3418" s="11" t="s">
        <v>1009</v>
      </c>
      <c r="E3418" s="11" t="s">
        <v>24196</v>
      </c>
      <c r="F3418" s="11">
        <v>33263718</v>
      </c>
      <c r="G3418" s="11" t="s">
        <v>7677</v>
      </c>
      <c r="H3418" s="11" t="s">
        <v>7678</v>
      </c>
      <c r="I3418" s="11" t="s">
        <v>7679</v>
      </c>
      <c r="J3418" s="11"/>
      <c r="K3418" s="11" t="s">
        <v>7426</v>
      </c>
      <c r="L3418" s="11" t="s">
        <v>7680</v>
      </c>
      <c r="M3418" s="11" t="s">
        <v>7681</v>
      </c>
      <c r="N3418" s="12" t="s">
        <v>7682</v>
      </c>
      <c r="O3418" s="12" t="s">
        <v>7683</v>
      </c>
    </row>
    <row r="3419" spans="1:15" ht="15" customHeight="1" x14ac:dyDescent="0.3">
      <c r="A3419" s="11" t="s">
        <v>272</v>
      </c>
      <c r="B3419" s="11" t="s">
        <v>273</v>
      </c>
      <c r="C3419" s="17">
        <v>18</v>
      </c>
      <c r="D3419" s="11" t="s">
        <v>1009</v>
      </c>
      <c r="E3419" s="11" t="s">
        <v>24196</v>
      </c>
      <c r="F3419" s="11">
        <v>33342507</v>
      </c>
      <c r="G3419" s="11" t="s">
        <v>24302</v>
      </c>
      <c r="H3419" s="11" t="s">
        <v>24303</v>
      </c>
      <c r="I3419" s="11" t="s">
        <v>1434</v>
      </c>
      <c r="J3419" s="11"/>
      <c r="K3419" s="11" t="s">
        <v>7412</v>
      </c>
      <c r="L3419" s="11" t="s">
        <v>24304</v>
      </c>
      <c r="M3419" s="11" t="s">
        <v>9197</v>
      </c>
      <c r="N3419" s="12" t="s">
        <v>24305</v>
      </c>
      <c r="O3419" s="12" t="s">
        <v>24306</v>
      </c>
    </row>
    <row r="3420" spans="1:15" ht="15" customHeight="1" x14ac:dyDescent="0.3">
      <c r="A3420" s="11" t="s">
        <v>272</v>
      </c>
      <c r="B3420" s="11" t="s">
        <v>273</v>
      </c>
      <c r="C3420" s="17">
        <v>18</v>
      </c>
      <c r="D3420" s="11" t="s">
        <v>1009</v>
      </c>
      <c r="E3420" s="11" t="s">
        <v>24196</v>
      </c>
      <c r="F3420" s="11">
        <v>34916493</v>
      </c>
      <c r="G3420" s="11" t="s">
        <v>7684</v>
      </c>
      <c r="H3420" s="11" t="s">
        <v>7685</v>
      </c>
      <c r="I3420" s="11" t="s">
        <v>7686</v>
      </c>
      <c r="J3420" s="11" t="s">
        <v>7686</v>
      </c>
      <c r="K3420" s="11" t="s">
        <v>7687</v>
      </c>
      <c r="L3420" s="11" t="s">
        <v>7688</v>
      </c>
      <c r="M3420" s="11" t="s">
        <v>7514</v>
      </c>
      <c r="N3420" s="12" t="s">
        <v>7689</v>
      </c>
      <c r="O3420" s="12" t="s">
        <v>7690</v>
      </c>
    </row>
    <row r="3421" spans="1:15" ht="15" customHeight="1" x14ac:dyDescent="0.3">
      <c r="A3421" s="11" t="s">
        <v>272</v>
      </c>
      <c r="B3421" s="11" t="s">
        <v>273</v>
      </c>
      <c r="C3421" s="17">
        <v>18</v>
      </c>
      <c r="D3421" s="11" t="s">
        <v>1009</v>
      </c>
      <c r="E3421" s="11" t="s">
        <v>24196</v>
      </c>
      <c r="F3421" s="11">
        <v>34857774</v>
      </c>
      <c r="G3421" s="11" t="s">
        <v>13300</v>
      </c>
      <c r="H3421" s="11" t="s">
        <v>13301</v>
      </c>
      <c r="I3421" s="11" t="s">
        <v>13302</v>
      </c>
      <c r="J3421" s="11" t="s">
        <v>13302</v>
      </c>
      <c r="K3421" s="11" t="s">
        <v>7610</v>
      </c>
      <c r="L3421" s="11" t="s">
        <v>13303</v>
      </c>
      <c r="M3421" s="11" t="s">
        <v>7373</v>
      </c>
      <c r="N3421" s="12" t="s">
        <v>13304</v>
      </c>
      <c r="O3421" s="12" t="s">
        <v>13305</v>
      </c>
    </row>
    <row r="3422" spans="1:15" ht="15" customHeight="1" x14ac:dyDescent="0.3">
      <c r="A3422" s="11" t="s">
        <v>272</v>
      </c>
      <c r="B3422" s="11" t="s">
        <v>273</v>
      </c>
      <c r="C3422" s="17">
        <v>18</v>
      </c>
      <c r="D3422" s="11" t="s">
        <v>1009</v>
      </c>
      <c r="E3422" s="11" t="s">
        <v>24196</v>
      </c>
      <c r="F3422" s="11">
        <v>34411292</v>
      </c>
      <c r="G3422" s="11" t="s">
        <v>13306</v>
      </c>
      <c r="H3422" s="11" t="s">
        <v>13307</v>
      </c>
      <c r="I3422" s="11" t="s">
        <v>12350</v>
      </c>
      <c r="J3422" s="11" t="s">
        <v>12350</v>
      </c>
      <c r="K3422" s="11" t="s">
        <v>7337</v>
      </c>
      <c r="L3422" s="11" t="s">
        <v>13308</v>
      </c>
      <c r="M3422" s="11" t="s">
        <v>7339</v>
      </c>
      <c r="N3422" s="12" t="s">
        <v>13309</v>
      </c>
      <c r="O3422" s="12" t="s">
        <v>13310</v>
      </c>
    </row>
    <row r="3423" spans="1:15" ht="15" customHeight="1" x14ac:dyDescent="0.3">
      <c r="A3423" s="11" t="s">
        <v>272</v>
      </c>
      <c r="B3423" s="11" t="s">
        <v>273</v>
      </c>
      <c r="C3423" s="17">
        <v>18</v>
      </c>
      <c r="D3423" s="11" t="s">
        <v>1009</v>
      </c>
      <c r="E3423" s="11" t="s">
        <v>24196</v>
      </c>
      <c r="F3423" s="11">
        <v>34362923</v>
      </c>
      <c r="G3423" s="11" t="s">
        <v>7684</v>
      </c>
      <c r="H3423" s="11" t="s">
        <v>7698</v>
      </c>
      <c r="I3423" s="11" t="s">
        <v>7699</v>
      </c>
      <c r="J3423" s="11" t="s">
        <v>7699</v>
      </c>
      <c r="K3423" s="11" t="s">
        <v>7687</v>
      </c>
      <c r="L3423" s="11" t="s">
        <v>7700</v>
      </c>
      <c r="M3423" s="11" t="s">
        <v>7389</v>
      </c>
      <c r="N3423" s="12" t="s">
        <v>7701</v>
      </c>
      <c r="O3423" s="12" t="s">
        <v>7702</v>
      </c>
    </row>
    <row r="3424" spans="1:15" ht="15" customHeight="1" x14ac:dyDescent="0.3">
      <c r="A3424" s="11" t="s">
        <v>272</v>
      </c>
      <c r="B3424" s="11" t="s">
        <v>273</v>
      </c>
      <c r="C3424" s="17">
        <v>18</v>
      </c>
      <c r="D3424" s="11" t="s">
        <v>1009</v>
      </c>
      <c r="E3424" s="11" t="s">
        <v>24196</v>
      </c>
      <c r="F3424" s="11">
        <v>33771529</v>
      </c>
      <c r="G3424" s="11" t="s">
        <v>7708</v>
      </c>
      <c r="H3424" s="11" t="s">
        <v>7709</v>
      </c>
      <c r="I3424" s="11" t="s">
        <v>2586</v>
      </c>
      <c r="J3424" s="11" t="s">
        <v>7710</v>
      </c>
      <c r="K3424" s="11" t="s">
        <v>7412</v>
      </c>
      <c r="L3424" s="11" t="s">
        <v>7711</v>
      </c>
      <c r="M3424" s="11" t="s">
        <v>7373</v>
      </c>
      <c r="N3424" s="12" t="s">
        <v>7712</v>
      </c>
      <c r="O3424" s="12" t="s">
        <v>7713</v>
      </c>
    </row>
    <row r="3425" spans="1:15" ht="15" customHeight="1" x14ac:dyDescent="0.3">
      <c r="A3425" s="11" t="s">
        <v>272</v>
      </c>
      <c r="B3425" s="11" t="s">
        <v>273</v>
      </c>
      <c r="C3425" s="17">
        <v>18</v>
      </c>
      <c r="D3425" s="11" t="s">
        <v>1009</v>
      </c>
      <c r="E3425" s="11" t="s">
        <v>24196</v>
      </c>
      <c r="F3425" s="11">
        <v>33798446</v>
      </c>
      <c r="G3425" s="11" t="s">
        <v>13321</v>
      </c>
      <c r="H3425" s="11" t="s">
        <v>13322</v>
      </c>
      <c r="I3425" s="11" t="s">
        <v>2590</v>
      </c>
      <c r="J3425" s="11"/>
      <c r="K3425" s="11" t="s">
        <v>8509</v>
      </c>
      <c r="L3425" s="11" t="s">
        <v>13323</v>
      </c>
      <c r="M3425" s="11" t="s">
        <v>7514</v>
      </c>
      <c r="N3425" s="12" t="s">
        <v>13324</v>
      </c>
      <c r="O3425" s="12" t="s">
        <v>13325</v>
      </c>
    </row>
    <row r="3426" spans="1:15" ht="15" customHeight="1" x14ac:dyDescent="0.3">
      <c r="A3426" s="11" t="s">
        <v>272</v>
      </c>
      <c r="B3426" s="11" t="s">
        <v>273</v>
      </c>
      <c r="C3426" s="17">
        <v>18</v>
      </c>
      <c r="D3426" s="11" t="s">
        <v>1009</v>
      </c>
      <c r="E3426" s="11" t="s">
        <v>24196</v>
      </c>
      <c r="F3426" s="11">
        <v>33656512</v>
      </c>
      <c r="G3426" s="11" t="s">
        <v>24032</v>
      </c>
      <c r="H3426" s="11" t="s">
        <v>24033</v>
      </c>
      <c r="I3426" s="11" t="s">
        <v>2590</v>
      </c>
      <c r="J3426" s="11"/>
      <c r="K3426" s="11" t="s">
        <v>7426</v>
      </c>
      <c r="L3426" s="11" t="s">
        <v>24034</v>
      </c>
      <c r="M3426" s="11" t="s">
        <v>7373</v>
      </c>
      <c r="N3426" s="12" t="s">
        <v>24035</v>
      </c>
      <c r="O3426" s="12" t="s">
        <v>24036</v>
      </c>
    </row>
    <row r="3427" spans="1:15" ht="15" customHeight="1" x14ac:dyDescent="0.3">
      <c r="A3427" s="11" t="s">
        <v>272</v>
      </c>
      <c r="B3427" s="11" t="s">
        <v>273</v>
      </c>
      <c r="C3427" s="17">
        <v>18</v>
      </c>
      <c r="D3427" s="11" t="s">
        <v>1009</v>
      </c>
      <c r="E3427" s="11" t="s">
        <v>24196</v>
      </c>
      <c r="F3427" s="11">
        <v>33107978</v>
      </c>
      <c r="G3427" s="11" t="s">
        <v>24037</v>
      </c>
      <c r="H3427" s="11" t="s">
        <v>24038</v>
      </c>
      <c r="I3427" s="11" t="s">
        <v>2594</v>
      </c>
      <c r="J3427" s="11" t="s">
        <v>24039</v>
      </c>
      <c r="K3427" s="11" t="s">
        <v>7337</v>
      </c>
      <c r="L3427" s="11" t="s">
        <v>24040</v>
      </c>
      <c r="M3427" s="11" t="s">
        <v>12722</v>
      </c>
      <c r="N3427" s="12" t="s">
        <v>24041</v>
      </c>
      <c r="O3427" s="12" t="s">
        <v>24042</v>
      </c>
    </row>
    <row r="3428" spans="1:15" ht="15" customHeight="1" x14ac:dyDescent="0.3">
      <c r="A3428" s="11" t="s">
        <v>272</v>
      </c>
      <c r="B3428" s="11" t="s">
        <v>273</v>
      </c>
      <c r="C3428" s="17">
        <v>18</v>
      </c>
      <c r="D3428" s="11" t="s">
        <v>1009</v>
      </c>
      <c r="E3428" s="11" t="s">
        <v>24196</v>
      </c>
      <c r="F3428" s="11">
        <v>32758448</v>
      </c>
      <c r="G3428" s="11" t="s">
        <v>13321</v>
      </c>
      <c r="H3428" s="11" t="s">
        <v>13337</v>
      </c>
      <c r="I3428" s="11" t="s">
        <v>5556</v>
      </c>
      <c r="J3428" s="11" t="s">
        <v>13338</v>
      </c>
      <c r="K3428" s="11" t="s">
        <v>8509</v>
      </c>
      <c r="L3428" s="11" t="s">
        <v>13339</v>
      </c>
      <c r="M3428" s="11" t="s">
        <v>7373</v>
      </c>
      <c r="N3428" s="12" t="s">
        <v>13340</v>
      </c>
      <c r="O3428" s="12" t="s">
        <v>13341</v>
      </c>
    </row>
    <row r="3429" spans="1:15" ht="15" customHeight="1" x14ac:dyDescent="0.3">
      <c r="A3429" s="11" t="s">
        <v>272</v>
      </c>
      <c r="B3429" s="11" t="s">
        <v>273</v>
      </c>
      <c r="C3429" s="17">
        <v>18</v>
      </c>
      <c r="D3429" s="11" t="s">
        <v>1009</v>
      </c>
      <c r="E3429" s="11" t="s">
        <v>24196</v>
      </c>
      <c r="F3429" s="11">
        <v>32562840</v>
      </c>
      <c r="G3429" s="11" t="s">
        <v>7751</v>
      </c>
      <c r="H3429" s="11" t="s">
        <v>7752</v>
      </c>
      <c r="I3429" s="11" t="s">
        <v>2258</v>
      </c>
      <c r="J3429" s="11" t="s">
        <v>7753</v>
      </c>
      <c r="K3429" s="11" t="s">
        <v>7754</v>
      </c>
      <c r="L3429" s="11" t="s">
        <v>7755</v>
      </c>
      <c r="M3429" s="11" t="s">
        <v>7520</v>
      </c>
      <c r="N3429" s="12" t="s">
        <v>7756</v>
      </c>
      <c r="O3429" s="12" t="s">
        <v>7757</v>
      </c>
    </row>
    <row r="3430" spans="1:15" ht="15" customHeight="1" x14ac:dyDescent="0.3">
      <c r="A3430" s="11" t="s">
        <v>272</v>
      </c>
      <c r="B3430" s="11" t="s">
        <v>273</v>
      </c>
      <c r="C3430" s="17">
        <v>18</v>
      </c>
      <c r="D3430" s="11" t="s">
        <v>1009</v>
      </c>
      <c r="E3430" s="11" t="s">
        <v>24196</v>
      </c>
      <c r="F3430" s="11">
        <v>32189327</v>
      </c>
      <c r="G3430" s="11" t="s">
        <v>24307</v>
      </c>
      <c r="H3430" s="11" t="s">
        <v>24308</v>
      </c>
      <c r="I3430" s="11" t="s">
        <v>7002</v>
      </c>
      <c r="J3430" s="11" t="s">
        <v>24309</v>
      </c>
      <c r="K3430" s="11" t="s">
        <v>7337</v>
      </c>
      <c r="L3430" s="11" t="s">
        <v>24310</v>
      </c>
      <c r="M3430" s="11" t="s">
        <v>7373</v>
      </c>
      <c r="N3430" s="12" t="s">
        <v>24311</v>
      </c>
      <c r="O3430" s="12" t="s">
        <v>24312</v>
      </c>
    </row>
    <row r="3431" spans="1:15" ht="15" customHeight="1" x14ac:dyDescent="0.3">
      <c r="A3431" s="11" t="s">
        <v>272</v>
      </c>
      <c r="B3431" s="11" t="s">
        <v>273</v>
      </c>
      <c r="C3431" s="17">
        <v>18</v>
      </c>
      <c r="D3431" s="11" t="s">
        <v>1009</v>
      </c>
      <c r="E3431" s="11" t="s">
        <v>24196</v>
      </c>
      <c r="F3431" s="11">
        <v>32562551</v>
      </c>
      <c r="G3431" s="11" t="s">
        <v>24313</v>
      </c>
      <c r="H3431" s="11" t="s">
        <v>24314</v>
      </c>
      <c r="I3431" s="11" t="s">
        <v>7002</v>
      </c>
      <c r="J3431" s="11" t="s">
        <v>24315</v>
      </c>
      <c r="K3431" s="11" t="s">
        <v>7337</v>
      </c>
      <c r="L3431" s="11" t="s">
        <v>24316</v>
      </c>
      <c r="M3431" s="11" t="s">
        <v>24317</v>
      </c>
      <c r="N3431" s="12" t="s">
        <v>24318</v>
      </c>
      <c r="O3431" s="12" t="s">
        <v>24319</v>
      </c>
    </row>
    <row r="3432" spans="1:15" ht="15" customHeight="1" x14ac:dyDescent="0.3">
      <c r="A3432" s="11" t="s">
        <v>272</v>
      </c>
      <c r="B3432" s="11" t="s">
        <v>273</v>
      </c>
      <c r="C3432" s="17">
        <v>18</v>
      </c>
      <c r="D3432" s="11" t="s">
        <v>1009</v>
      </c>
      <c r="E3432" s="11" t="s">
        <v>24196</v>
      </c>
      <c r="F3432" s="11">
        <v>33197348</v>
      </c>
      <c r="G3432" s="11" t="s">
        <v>24320</v>
      </c>
      <c r="H3432" s="11" t="s">
        <v>24321</v>
      </c>
      <c r="I3432" s="11" t="s">
        <v>5147</v>
      </c>
      <c r="J3432" s="11"/>
      <c r="K3432" s="11" t="s">
        <v>24322</v>
      </c>
      <c r="L3432" s="11" t="s">
        <v>24323</v>
      </c>
      <c r="M3432" s="11" t="s">
        <v>8313</v>
      </c>
      <c r="N3432" s="12" t="s">
        <v>24324</v>
      </c>
      <c r="O3432" s="12" t="s">
        <v>24325</v>
      </c>
    </row>
    <row r="3433" spans="1:15" ht="15" customHeight="1" x14ac:dyDescent="0.3">
      <c r="A3433" s="11" t="s">
        <v>272</v>
      </c>
      <c r="B3433" s="11" t="s">
        <v>273</v>
      </c>
      <c r="C3433" s="17">
        <v>18</v>
      </c>
      <c r="D3433" s="11" t="s">
        <v>1009</v>
      </c>
      <c r="E3433" s="11" t="s">
        <v>24196</v>
      </c>
      <c r="F3433" s="11">
        <v>32936291</v>
      </c>
      <c r="G3433" s="11" t="s">
        <v>7788</v>
      </c>
      <c r="H3433" s="11" t="s">
        <v>7789</v>
      </c>
      <c r="I3433" s="11" t="s">
        <v>2389</v>
      </c>
      <c r="J3433" s="11"/>
      <c r="K3433" s="11" t="s">
        <v>7426</v>
      </c>
      <c r="L3433" s="11" t="s">
        <v>7790</v>
      </c>
      <c r="M3433" s="11" t="s">
        <v>7791</v>
      </c>
      <c r="N3433" s="12" t="s">
        <v>7792</v>
      </c>
      <c r="O3433" s="12" t="s">
        <v>7793</v>
      </c>
    </row>
    <row r="3434" spans="1:15" ht="15" customHeight="1" x14ac:dyDescent="0.3">
      <c r="A3434" s="11" t="s">
        <v>272</v>
      </c>
      <c r="B3434" s="11" t="s">
        <v>273</v>
      </c>
      <c r="C3434" s="17">
        <v>18</v>
      </c>
      <c r="D3434" s="11" t="s">
        <v>1009</v>
      </c>
      <c r="E3434" s="11" t="s">
        <v>24196</v>
      </c>
      <c r="F3434" s="11">
        <v>32283057</v>
      </c>
      <c r="G3434" s="11" t="s">
        <v>7794</v>
      </c>
      <c r="H3434" s="11" t="s">
        <v>7795</v>
      </c>
      <c r="I3434" s="11" t="s">
        <v>1728</v>
      </c>
      <c r="J3434" s="11" t="s">
        <v>7796</v>
      </c>
      <c r="K3434" s="11" t="s">
        <v>7412</v>
      </c>
      <c r="L3434" s="11" t="s">
        <v>7797</v>
      </c>
      <c r="M3434" s="11" t="s">
        <v>7791</v>
      </c>
      <c r="N3434" s="12" t="s">
        <v>7798</v>
      </c>
      <c r="O3434" s="12" t="s">
        <v>7799</v>
      </c>
    </row>
    <row r="3435" spans="1:15" ht="15" customHeight="1" x14ac:dyDescent="0.3">
      <c r="A3435" s="11" t="s">
        <v>272</v>
      </c>
      <c r="B3435" s="11" t="s">
        <v>273</v>
      </c>
      <c r="C3435" s="17">
        <v>18</v>
      </c>
      <c r="D3435" s="11" t="s">
        <v>1009</v>
      </c>
      <c r="E3435" s="11" t="s">
        <v>24196</v>
      </c>
      <c r="F3435" s="11">
        <v>31286471</v>
      </c>
      <c r="G3435" s="11" t="s">
        <v>13365</v>
      </c>
      <c r="H3435" s="11" t="s">
        <v>13366</v>
      </c>
      <c r="I3435" s="11" t="s">
        <v>7174</v>
      </c>
      <c r="J3435" s="11" t="s">
        <v>13367</v>
      </c>
      <c r="K3435" s="11" t="s">
        <v>7337</v>
      </c>
      <c r="L3435" s="11" t="s">
        <v>13368</v>
      </c>
      <c r="M3435" s="11" t="s">
        <v>7373</v>
      </c>
      <c r="N3435" s="12" t="s">
        <v>13369</v>
      </c>
      <c r="O3435" s="12" t="s">
        <v>13370</v>
      </c>
    </row>
    <row r="3436" spans="1:15" ht="15" customHeight="1" x14ac:dyDescent="0.3">
      <c r="A3436" s="11" t="s">
        <v>272</v>
      </c>
      <c r="B3436" s="11" t="s">
        <v>273</v>
      </c>
      <c r="C3436" s="17">
        <v>18</v>
      </c>
      <c r="D3436" s="11" t="s">
        <v>1009</v>
      </c>
      <c r="E3436" s="11" t="s">
        <v>24196</v>
      </c>
      <c r="F3436" s="11">
        <v>31995663</v>
      </c>
      <c r="G3436" s="11" t="s">
        <v>7822</v>
      </c>
      <c r="H3436" s="11" t="s">
        <v>7823</v>
      </c>
      <c r="I3436" s="11" t="s">
        <v>2695</v>
      </c>
      <c r="J3436" s="11" t="s">
        <v>7824</v>
      </c>
      <c r="K3436" s="11" t="s">
        <v>7825</v>
      </c>
      <c r="L3436" s="11" t="s">
        <v>7826</v>
      </c>
      <c r="M3436" s="11" t="s">
        <v>7791</v>
      </c>
      <c r="N3436" s="12" t="s">
        <v>7827</v>
      </c>
      <c r="O3436" s="12" t="s">
        <v>7828</v>
      </c>
    </row>
    <row r="3437" spans="1:15" ht="15" customHeight="1" x14ac:dyDescent="0.3">
      <c r="A3437" s="11" t="s">
        <v>272</v>
      </c>
      <c r="B3437" s="11" t="s">
        <v>273</v>
      </c>
      <c r="C3437" s="17">
        <v>18</v>
      </c>
      <c r="D3437" s="11" t="s">
        <v>1009</v>
      </c>
      <c r="E3437" s="11" t="s">
        <v>24196</v>
      </c>
      <c r="F3437" s="11">
        <v>31812571</v>
      </c>
      <c r="G3437" s="11" t="s">
        <v>24326</v>
      </c>
      <c r="H3437" s="11" t="s">
        <v>24327</v>
      </c>
      <c r="I3437" s="11" t="s">
        <v>2695</v>
      </c>
      <c r="J3437" s="11" t="s">
        <v>24328</v>
      </c>
      <c r="K3437" s="11" t="s">
        <v>7371</v>
      </c>
      <c r="L3437" s="11" t="s">
        <v>24329</v>
      </c>
      <c r="M3437" s="11" t="s">
        <v>24330</v>
      </c>
      <c r="N3437" s="12" t="s">
        <v>24331</v>
      </c>
      <c r="O3437" s="12" t="s">
        <v>24332</v>
      </c>
    </row>
    <row r="3438" spans="1:15" ht="15" customHeight="1" x14ac:dyDescent="0.3">
      <c r="A3438" s="11" t="s">
        <v>272</v>
      </c>
      <c r="B3438" s="11" t="s">
        <v>273</v>
      </c>
      <c r="C3438" s="17">
        <v>18</v>
      </c>
      <c r="D3438" s="11" t="s">
        <v>1009</v>
      </c>
      <c r="E3438" s="11" t="s">
        <v>24196</v>
      </c>
      <c r="F3438" s="11">
        <v>31997406</v>
      </c>
      <c r="G3438" s="11" t="s">
        <v>13400</v>
      </c>
      <c r="H3438" s="11" t="s">
        <v>13401</v>
      </c>
      <c r="I3438" s="11" t="s">
        <v>2601</v>
      </c>
      <c r="J3438" s="11" t="s">
        <v>13402</v>
      </c>
      <c r="K3438" s="11" t="s">
        <v>7349</v>
      </c>
      <c r="L3438" s="11" t="s">
        <v>13403</v>
      </c>
      <c r="M3438" s="11" t="s">
        <v>9937</v>
      </c>
      <c r="N3438" s="12" t="s">
        <v>13404</v>
      </c>
      <c r="O3438" s="12" t="s">
        <v>13405</v>
      </c>
    </row>
    <row r="3439" spans="1:15" ht="15" customHeight="1" x14ac:dyDescent="0.3">
      <c r="A3439" s="11" t="s">
        <v>272</v>
      </c>
      <c r="B3439" s="11" t="s">
        <v>273</v>
      </c>
      <c r="C3439" s="17">
        <v>18</v>
      </c>
      <c r="D3439" s="11" t="s">
        <v>1009</v>
      </c>
      <c r="E3439" s="11" t="s">
        <v>24196</v>
      </c>
      <c r="F3439" s="11">
        <v>31971603</v>
      </c>
      <c r="G3439" s="11" t="s">
        <v>24333</v>
      </c>
      <c r="H3439" s="11" t="s">
        <v>24334</v>
      </c>
      <c r="I3439" s="11" t="s">
        <v>7836</v>
      </c>
      <c r="J3439" s="11" t="s">
        <v>7836</v>
      </c>
      <c r="K3439" s="11" t="s">
        <v>7536</v>
      </c>
      <c r="L3439" s="11" t="s">
        <v>24335</v>
      </c>
      <c r="M3439" s="11" t="s">
        <v>7350</v>
      </c>
      <c r="N3439" s="12" t="s">
        <v>24336</v>
      </c>
      <c r="O3439" s="12" t="s">
        <v>24337</v>
      </c>
    </row>
    <row r="3440" spans="1:15" ht="15" customHeight="1" x14ac:dyDescent="0.3">
      <c r="A3440" s="11" t="s">
        <v>272</v>
      </c>
      <c r="B3440" s="11" t="s">
        <v>273</v>
      </c>
      <c r="C3440" s="17">
        <v>18</v>
      </c>
      <c r="D3440" s="11" t="s">
        <v>1009</v>
      </c>
      <c r="E3440" s="11" t="s">
        <v>24196</v>
      </c>
      <c r="F3440" s="11">
        <v>31420862</v>
      </c>
      <c r="G3440" s="11" t="s">
        <v>24054</v>
      </c>
      <c r="H3440" s="11" t="s">
        <v>24055</v>
      </c>
      <c r="I3440" s="11" t="s">
        <v>2609</v>
      </c>
      <c r="J3440" s="11" t="s">
        <v>2714</v>
      </c>
      <c r="K3440" s="11" t="s">
        <v>7337</v>
      </c>
      <c r="L3440" s="11" t="s">
        <v>24056</v>
      </c>
      <c r="M3440" s="11" t="s">
        <v>7414</v>
      </c>
      <c r="N3440" s="12" t="s">
        <v>24057</v>
      </c>
      <c r="O3440" s="12" t="s">
        <v>24058</v>
      </c>
    </row>
    <row r="3441" spans="1:15" ht="15" customHeight="1" x14ac:dyDescent="0.3">
      <c r="A3441" s="11" t="s">
        <v>272</v>
      </c>
      <c r="B3441" s="11" t="s">
        <v>273</v>
      </c>
      <c r="C3441" s="17">
        <v>18</v>
      </c>
      <c r="D3441" s="11" t="s">
        <v>1009</v>
      </c>
      <c r="E3441" s="11" t="s">
        <v>24196</v>
      </c>
      <c r="F3441" s="11">
        <v>33372068</v>
      </c>
      <c r="G3441" s="11" t="s">
        <v>24338</v>
      </c>
      <c r="H3441" s="11" t="s">
        <v>24339</v>
      </c>
      <c r="I3441" s="11" t="s">
        <v>24340</v>
      </c>
      <c r="J3441" s="11" t="s">
        <v>24340</v>
      </c>
      <c r="K3441" s="11" t="s">
        <v>7379</v>
      </c>
      <c r="L3441" s="11" t="s">
        <v>24341</v>
      </c>
      <c r="M3441" s="11" t="s">
        <v>7373</v>
      </c>
      <c r="N3441" s="12" t="s">
        <v>24342</v>
      </c>
      <c r="O3441" s="12" t="s">
        <v>24343</v>
      </c>
    </row>
    <row r="3442" spans="1:15" ht="15" customHeight="1" x14ac:dyDescent="0.3">
      <c r="A3442" s="11" t="s">
        <v>272</v>
      </c>
      <c r="B3442" s="11" t="s">
        <v>273</v>
      </c>
      <c r="C3442" s="17">
        <v>18</v>
      </c>
      <c r="D3442" s="11" t="s">
        <v>1009</v>
      </c>
      <c r="E3442" s="11" t="s">
        <v>24196</v>
      </c>
      <c r="F3442" s="11">
        <v>33316094</v>
      </c>
      <c r="G3442" s="11" t="s">
        <v>24344</v>
      </c>
      <c r="H3442" s="11" t="s">
        <v>24345</v>
      </c>
      <c r="I3442" s="11" t="s">
        <v>2707</v>
      </c>
      <c r="J3442" s="11"/>
      <c r="K3442" s="11" t="s">
        <v>7337</v>
      </c>
      <c r="L3442" s="11" t="s">
        <v>24346</v>
      </c>
      <c r="M3442" s="11" t="s">
        <v>8414</v>
      </c>
      <c r="N3442" s="12" t="s">
        <v>24347</v>
      </c>
      <c r="O3442" s="12" t="s">
        <v>24348</v>
      </c>
    </row>
    <row r="3443" spans="1:15" ht="15" customHeight="1" x14ac:dyDescent="0.3">
      <c r="A3443" s="11" t="s">
        <v>272</v>
      </c>
      <c r="B3443" s="11" t="s">
        <v>273</v>
      </c>
      <c r="C3443" s="17">
        <v>18</v>
      </c>
      <c r="D3443" s="11" t="s">
        <v>1009</v>
      </c>
      <c r="E3443" s="11" t="s">
        <v>24196</v>
      </c>
      <c r="F3443" s="11">
        <v>32124442</v>
      </c>
      <c r="G3443" s="11" t="s">
        <v>7677</v>
      </c>
      <c r="H3443" s="11" t="s">
        <v>13429</v>
      </c>
      <c r="I3443" s="11" t="s">
        <v>3166</v>
      </c>
      <c r="J3443" s="11" t="s">
        <v>13430</v>
      </c>
      <c r="K3443" s="11" t="s">
        <v>7337</v>
      </c>
      <c r="L3443" s="11" t="s">
        <v>13431</v>
      </c>
      <c r="M3443" s="11" t="s">
        <v>7373</v>
      </c>
      <c r="N3443" s="12" t="s">
        <v>13432</v>
      </c>
      <c r="O3443" s="12" t="s">
        <v>13433</v>
      </c>
    </row>
    <row r="3444" spans="1:15" ht="15" customHeight="1" x14ac:dyDescent="0.3">
      <c r="A3444" s="11" t="s">
        <v>272</v>
      </c>
      <c r="B3444" s="11" t="s">
        <v>273</v>
      </c>
      <c r="C3444" s="17">
        <v>18</v>
      </c>
      <c r="D3444" s="11" t="s">
        <v>1009</v>
      </c>
      <c r="E3444" s="11" t="s">
        <v>24196</v>
      </c>
      <c r="F3444" s="11">
        <v>32348554</v>
      </c>
      <c r="G3444" s="11" t="s">
        <v>11668</v>
      </c>
      <c r="H3444" s="11" t="s">
        <v>11669</v>
      </c>
      <c r="I3444" s="11" t="s">
        <v>3166</v>
      </c>
      <c r="J3444" s="11" t="s">
        <v>11670</v>
      </c>
      <c r="K3444" s="11" t="s">
        <v>7337</v>
      </c>
      <c r="L3444" s="11" t="s">
        <v>11671</v>
      </c>
      <c r="M3444" s="11" t="s">
        <v>7520</v>
      </c>
      <c r="N3444" s="12" t="s">
        <v>11672</v>
      </c>
      <c r="O3444" s="12" t="s">
        <v>11673</v>
      </c>
    </row>
    <row r="3445" spans="1:15" ht="15" customHeight="1" x14ac:dyDescent="0.3">
      <c r="A3445" s="11" t="s">
        <v>272</v>
      </c>
      <c r="B3445" s="11" t="s">
        <v>273</v>
      </c>
      <c r="C3445" s="17">
        <v>18</v>
      </c>
      <c r="D3445" s="11" t="s">
        <v>1009</v>
      </c>
      <c r="E3445" s="11" t="s">
        <v>24196</v>
      </c>
      <c r="F3445" s="11">
        <v>31539532</v>
      </c>
      <c r="G3445" s="11" t="s">
        <v>24349</v>
      </c>
      <c r="H3445" s="11" t="s">
        <v>24350</v>
      </c>
      <c r="I3445" s="11" t="s">
        <v>1739</v>
      </c>
      <c r="J3445" s="11" t="s">
        <v>24351</v>
      </c>
      <c r="K3445" s="11" t="s">
        <v>7412</v>
      </c>
      <c r="L3445" s="11" t="s">
        <v>24352</v>
      </c>
      <c r="M3445" s="11" t="s">
        <v>7373</v>
      </c>
      <c r="N3445" s="12" t="s">
        <v>24353</v>
      </c>
      <c r="O3445" s="12" t="s">
        <v>24354</v>
      </c>
    </row>
    <row r="3446" spans="1:15" ht="15" customHeight="1" x14ac:dyDescent="0.3">
      <c r="A3446" s="11" t="s">
        <v>272</v>
      </c>
      <c r="B3446" s="11" t="s">
        <v>273</v>
      </c>
      <c r="C3446" s="17">
        <v>18</v>
      </c>
      <c r="D3446" s="11" t="s">
        <v>1009</v>
      </c>
      <c r="E3446" s="11" t="s">
        <v>24196</v>
      </c>
      <c r="F3446" s="11">
        <v>31402113</v>
      </c>
      <c r="G3446" s="11" t="s">
        <v>24320</v>
      </c>
      <c r="H3446" s="11" t="s">
        <v>24355</v>
      </c>
      <c r="I3446" s="11" t="s">
        <v>24356</v>
      </c>
      <c r="J3446" s="11" t="s">
        <v>24357</v>
      </c>
      <c r="K3446" s="11" t="s">
        <v>7727</v>
      </c>
      <c r="L3446" s="11" t="s">
        <v>24358</v>
      </c>
      <c r="M3446" s="11" t="s">
        <v>8313</v>
      </c>
      <c r="N3446" s="12" t="s">
        <v>24359</v>
      </c>
      <c r="O3446" s="12" t="s">
        <v>24360</v>
      </c>
    </row>
    <row r="3447" spans="1:15" ht="15" customHeight="1" x14ac:dyDescent="0.3">
      <c r="A3447" s="11" t="s">
        <v>272</v>
      </c>
      <c r="B3447" s="11" t="s">
        <v>273</v>
      </c>
      <c r="C3447" s="17">
        <v>18</v>
      </c>
      <c r="D3447" s="11" t="s">
        <v>1009</v>
      </c>
      <c r="E3447" s="11" t="s">
        <v>24196</v>
      </c>
      <c r="F3447" s="11">
        <v>31166567</v>
      </c>
      <c r="G3447" s="11" t="s">
        <v>24361</v>
      </c>
      <c r="H3447" s="11" t="s">
        <v>24362</v>
      </c>
      <c r="I3447" s="11" t="s">
        <v>4583</v>
      </c>
      <c r="J3447" s="11"/>
      <c r="K3447" s="11" t="s">
        <v>7426</v>
      </c>
      <c r="L3447" s="11" t="s">
        <v>24363</v>
      </c>
      <c r="M3447" s="11" t="s">
        <v>7339</v>
      </c>
      <c r="N3447" s="12" t="s">
        <v>24364</v>
      </c>
      <c r="O3447" s="12" t="s">
        <v>24365</v>
      </c>
    </row>
    <row r="3448" spans="1:15" ht="15" customHeight="1" x14ac:dyDescent="0.3">
      <c r="A3448" s="11" t="s">
        <v>272</v>
      </c>
      <c r="B3448" s="11" t="s">
        <v>273</v>
      </c>
      <c r="C3448" s="17">
        <v>18</v>
      </c>
      <c r="D3448" s="11" t="s">
        <v>1009</v>
      </c>
      <c r="E3448" s="11" t="s">
        <v>24196</v>
      </c>
      <c r="F3448" s="11">
        <v>31290949</v>
      </c>
      <c r="G3448" s="11" t="s">
        <v>24065</v>
      </c>
      <c r="H3448" s="11" t="s">
        <v>24066</v>
      </c>
      <c r="I3448" s="11" t="s">
        <v>4583</v>
      </c>
      <c r="J3448" s="11"/>
      <c r="K3448" s="11" t="s">
        <v>7426</v>
      </c>
      <c r="L3448" s="11" t="s">
        <v>24067</v>
      </c>
      <c r="M3448" s="11" t="s">
        <v>7339</v>
      </c>
      <c r="N3448" s="12" t="s">
        <v>24068</v>
      </c>
      <c r="O3448" s="12" t="s">
        <v>24069</v>
      </c>
    </row>
    <row r="3449" spans="1:15" ht="15" customHeight="1" x14ac:dyDescent="0.3">
      <c r="A3449" s="11" t="s">
        <v>272</v>
      </c>
      <c r="B3449" s="11" t="s">
        <v>273</v>
      </c>
      <c r="C3449" s="17">
        <v>18</v>
      </c>
      <c r="D3449" s="11" t="s">
        <v>1009</v>
      </c>
      <c r="E3449" s="11" t="s">
        <v>24196</v>
      </c>
      <c r="F3449" s="11">
        <v>30729517</v>
      </c>
      <c r="G3449" s="11" t="s">
        <v>24366</v>
      </c>
      <c r="H3449" s="11" t="s">
        <v>24367</v>
      </c>
      <c r="I3449" s="11" t="s">
        <v>2397</v>
      </c>
      <c r="J3449" s="11" t="s">
        <v>24368</v>
      </c>
      <c r="K3449" s="11" t="s">
        <v>7337</v>
      </c>
      <c r="L3449" s="11" t="s">
        <v>24369</v>
      </c>
      <c r="M3449" s="11" t="s">
        <v>7805</v>
      </c>
      <c r="N3449" s="12" t="s">
        <v>24370</v>
      </c>
      <c r="O3449" s="12" t="s">
        <v>24371</v>
      </c>
    </row>
    <row r="3450" spans="1:15" ht="15" customHeight="1" x14ac:dyDescent="0.3">
      <c r="A3450" s="11" t="s">
        <v>272</v>
      </c>
      <c r="B3450" s="11" t="s">
        <v>273</v>
      </c>
      <c r="C3450" s="17">
        <v>18</v>
      </c>
      <c r="D3450" s="11" t="s">
        <v>1009</v>
      </c>
      <c r="E3450" s="11" t="s">
        <v>24196</v>
      </c>
      <c r="F3450" s="11">
        <v>31017658</v>
      </c>
      <c r="G3450" s="11" t="s">
        <v>24070</v>
      </c>
      <c r="H3450" s="11" t="s">
        <v>24071</v>
      </c>
      <c r="I3450" s="11" t="s">
        <v>2397</v>
      </c>
      <c r="J3450" s="11" t="s">
        <v>11676</v>
      </c>
      <c r="K3450" s="11" t="s">
        <v>7337</v>
      </c>
      <c r="L3450" s="11" t="s">
        <v>24072</v>
      </c>
      <c r="M3450" s="11" t="s">
        <v>8615</v>
      </c>
      <c r="N3450" s="12" t="s">
        <v>24073</v>
      </c>
      <c r="O3450" s="12" t="s">
        <v>24074</v>
      </c>
    </row>
    <row r="3451" spans="1:15" ht="15" customHeight="1" x14ac:dyDescent="0.3">
      <c r="A3451" s="11" t="s">
        <v>272</v>
      </c>
      <c r="B3451" s="11" t="s">
        <v>273</v>
      </c>
      <c r="C3451" s="17">
        <v>18</v>
      </c>
      <c r="D3451" s="11" t="s">
        <v>1009</v>
      </c>
      <c r="E3451" s="11" t="s">
        <v>24196</v>
      </c>
      <c r="F3451" s="11">
        <v>30850646</v>
      </c>
      <c r="G3451" s="11" t="s">
        <v>11691</v>
      </c>
      <c r="H3451" s="11" t="s">
        <v>11692</v>
      </c>
      <c r="I3451" s="11" t="s">
        <v>11693</v>
      </c>
      <c r="J3451" s="11" t="s">
        <v>11693</v>
      </c>
      <c r="K3451" s="11" t="s">
        <v>7687</v>
      </c>
      <c r="L3451" s="11" t="s">
        <v>11694</v>
      </c>
      <c r="M3451" s="11" t="s">
        <v>7373</v>
      </c>
      <c r="N3451" s="12" t="s">
        <v>11695</v>
      </c>
      <c r="O3451" s="12" t="s">
        <v>11696</v>
      </c>
    </row>
    <row r="3452" spans="1:15" ht="15" customHeight="1" x14ac:dyDescent="0.3">
      <c r="A3452" s="11" t="s">
        <v>272</v>
      </c>
      <c r="B3452" s="11" t="s">
        <v>273</v>
      </c>
      <c r="C3452" s="17">
        <v>18</v>
      </c>
      <c r="D3452" s="11" t="s">
        <v>1009</v>
      </c>
      <c r="E3452" s="11" t="s">
        <v>24196</v>
      </c>
      <c r="F3452" s="11">
        <v>29969827</v>
      </c>
      <c r="G3452" s="11" t="s">
        <v>11697</v>
      </c>
      <c r="H3452" s="11" t="s">
        <v>11698</v>
      </c>
      <c r="I3452" s="11" t="s">
        <v>7912</v>
      </c>
      <c r="J3452" s="11" t="s">
        <v>11699</v>
      </c>
      <c r="K3452" s="11" t="s">
        <v>7337</v>
      </c>
      <c r="L3452" s="11" t="s">
        <v>11700</v>
      </c>
      <c r="M3452" s="11" t="s">
        <v>7907</v>
      </c>
      <c r="N3452" s="12" t="s">
        <v>11701</v>
      </c>
      <c r="O3452" s="12" t="s">
        <v>11702</v>
      </c>
    </row>
    <row r="3453" spans="1:15" ht="15" customHeight="1" x14ac:dyDescent="0.3">
      <c r="A3453" s="11" t="s">
        <v>272</v>
      </c>
      <c r="B3453" s="11" t="s">
        <v>273</v>
      </c>
      <c r="C3453" s="17">
        <v>18</v>
      </c>
      <c r="D3453" s="11" t="s">
        <v>1009</v>
      </c>
      <c r="E3453" s="11" t="s">
        <v>24196</v>
      </c>
      <c r="F3453" s="11">
        <v>30036598</v>
      </c>
      <c r="G3453" s="11" t="s">
        <v>7910</v>
      </c>
      <c r="H3453" s="11" t="s">
        <v>7911</v>
      </c>
      <c r="I3453" s="11" t="s">
        <v>7912</v>
      </c>
      <c r="J3453" s="11" t="s">
        <v>7913</v>
      </c>
      <c r="K3453" s="11" t="s">
        <v>7371</v>
      </c>
      <c r="L3453" s="11" t="s">
        <v>7914</v>
      </c>
      <c r="M3453" s="11" t="s">
        <v>7373</v>
      </c>
      <c r="N3453" s="12" t="s">
        <v>7915</v>
      </c>
      <c r="O3453" s="12" t="s">
        <v>7916</v>
      </c>
    </row>
    <row r="3454" spans="1:15" ht="15" customHeight="1" x14ac:dyDescent="0.3">
      <c r="A3454" s="11" t="s">
        <v>272</v>
      </c>
      <c r="B3454" s="11" t="s">
        <v>273</v>
      </c>
      <c r="C3454" s="17">
        <v>18</v>
      </c>
      <c r="D3454" s="11" t="s">
        <v>1009</v>
      </c>
      <c r="E3454" s="11" t="s">
        <v>24196</v>
      </c>
      <c r="F3454" s="11">
        <v>30578879</v>
      </c>
      <c r="G3454" s="11" t="s">
        <v>7917</v>
      </c>
      <c r="H3454" s="11" t="s">
        <v>7918</v>
      </c>
      <c r="I3454" s="11" t="s">
        <v>2403</v>
      </c>
      <c r="J3454" s="11" t="s">
        <v>7919</v>
      </c>
      <c r="K3454" s="11" t="s">
        <v>7371</v>
      </c>
      <c r="L3454" s="11" t="s">
        <v>7920</v>
      </c>
      <c r="M3454" s="11" t="s">
        <v>7921</v>
      </c>
      <c r="N3454" s="12" t="s">
        <v>7922</v>
      </c>
      <c r="O3454" s="12" t="s">
        <v>7923</v>
      </c>
    </row>
    <row r="3455" spans="1:15" ht="15" customHeight="1" x14ac:dyDescent="0.3">
      <c r="A3455" s="11" t="s">
        <v>272</v>
      </c>
      <c r="B3455" s="11" t="s">
        <v>273</v>
      </c>
      <c r="C3455" s="17">
        <v>18</v>
      </c>
      <c r="D3455" s="11" t="s">
        <v>1009</v>
      </c>
      <c r="E3455" s="11" t="s">
        <v>24196</v>
      </c>
      <c r="F3455" s="11">
        <v>30070708</v>
      </c>
      <c r="G3455" s="11" t="s">
        <v>7945</v>
      </c>
      <c r="H3455" s="11" t="s">
        <v>7946</v>
      </c>
      <c r="I3455" s="11" t="s">
        <v>7939</v>
      </c>
      <c r="J3455" s="11" t="s">
        <v>7947</v>
      </c>
      <c r="K3455" s="11" t="s">
        <v>7337</v>
      </c>
      <c r="L3455" s="11" t="s">
        <v>7948</v>
      </c>
      <c r="M3455" s="11" t="s">
        <v>7949</v>
      </c>
      <c r="N3455" s="12" t="s">
        <v>7950</v>
      </c>
      <c r="O3455" s="12" t="s">
        <v>7951</v>
      </c>
    </row>
    <row r="3456" spans="1:15" ht="15" customHeight="1" x14ac:dyDescent="0.3">
      <c r="A3456" s="11" t="s">
        <v>272</v>
      </c>
      <c r="B3456" s="11" t="s">
        <v>273</v>
      </c>
      <c r="C3456" s="17">
        <v>18</v>
      </c>
      <c r="D3456" s="11" t="s">
        <v>1009</v>
      </c>
      <c r="E3456" s="11" t="s">
        <v>24196</v>
      </c>
      <c r="F3456" s="11">
        <v>30606493</v>
      </c>
      <c r="G3456" s="11" t="s">
        <v>24372</v>
      </c>
      <c r="H3456" s="11" t="s">
        <v>11568</v>
      </c>
      <c r="I3456" s="11" t="s">
        <v>7939</v>
      </c>
      <c r="J3456" s="11" t="s">
        <v>24373</v>
      </c>
      <c r="K3456" s="11" t="s">
        <v>7371</v>
      </c>
      <c r="L3456" s="11" t="s">
        <v>24374</v>
      </c>
      <c r="M3456" s="11" t="s">
        <v>7604</v>
      </c>
      <c r="N3456" s="12" t="s">
        <v>24375</v>
      </c>
      <c r="O3456" s="12" t="s">
        <v>24376</v>
      </c>
    </row>
    <row r="3457" spans="1:15" ht="15" customHeight="1" x14ac:dyDescent="0.3">
      <c r="A3457" s="11" t="s">
        <v>272</v>
      </c>
      <c r="B3457" s="11" t="s">
        <v>273</v>
      </c>
      <c r="C3457" s="17">
        <v>18</v>
      </c>
      <c r="D3457" s="11" t="s">
        <v>1009</v>
      </c>
      <c r="E3457" s="11" t="s">
        <v>24196</v>
      </c>
      <c r="F3457" s="11">
        <v>30198598</v>
      </c>
      <c r="G3457" s="11" t="s">
        <v>24080</v>
      </c>
      <c r="H3457" s="11" t="s">
        <v>24081</v>
      </c>
      <c r="I3457" s="11" t="s">
        <v>7939</v>
      </c>
      <c r="J3457" s="11" t="s">
        <v>18002</v>
      </c>
      <c r="K3457" s="11" t="s">
        <v>7349</v>
      </c>
      <c r="L3457" s="11" t="s">
        <v>24082</v>
      </c>
      <c r="M3457" s="11" t="s">
        <v>7520</v>
      </c>
      <c r="N3457" s="12" t="s">
        <v>24083</v>
      </c>
      <c r="O3457" s="12" t="s">
        <v>24084</v>
      </c>
    </row>
    <row r="3458" spans="1:15" ht="15" customHeight="1" x14ac:dyDescent="0.3">
      <c r="A3458" s="11" t="s">
        <v>272</v>
      </c>
      <c r="B3458" s="11" t="s">
        <v>273</v>
      </c>
      <c r="C3458" s="17">
        <v>18</v>
      </c>
      <c r="D3458" s="11" t="s">
        <v>1009</v>
      </c>
      <c r="E3458" s="11" t="s">
        <v>24196</v>
      </c>
      <c r="F3458" s="11">
        <v>30822358</v>
      </c>
      <c r="G3458" s="11" t="s">
        <v>7959</v>
      </c>
      <c r="H3458" s="11" t="s">
        <v>7960</v>
      </c>
      <c r="I3458" s="11" t="s">
        <v>1322</v>
      </c>
      <c r="J3458" s="11" t="s">
        <v>5616</v>
      </c>
      <c r="K3458" s="11" t="s">
        <v>7337</v>
      </c>
      <c r="L3458" s="11" t="s">
        <v>7961</v>
      </c>
      <c r="M3458" s="11" t="s">
        <v>7962</v>
      </c>
      <c r="N3458" s="12" t="s">
        <v>7963</v>
      </c>
      <c r="O3458" s="12" t="s">
        <v>7964</v>
      </c>
    </row>
    <row r="3459" spans="1:15" ht="15" customHeight="1" x14ac:dyDescent="0.3">
      <c r="A3459" s="11" t="s">
        <v>272</v>
      </c>
      <c r="B3459" s="11" t="s">
        <v>273</v>
      </c>
      <c r="C3459" s="17">
        <v>18</v>
      </c>
      <c r="D3459" s="11" t="s">
        <v>1009</v>
      </c>
      <c r="E3459" s="11" t="s">
        <v>24196</v>
      </c>
      <c r="F3459" s="11">
        <v>30628069</v>
      </c>
      <c r="G3459" s="11" t="s">
        <v>7965</v>
      </c>
      <c r="H3459" s="11" t="s">
        <v>7966</v>
      </c>
      <c r="I3459" s="11" t="s">
        <v>3613</v>
      </c>
      <c r="J3459" s="11" t="s">
        <v>7967</v>
      </c>
      <c r="K3459" s="11" t="s">
        <v>7337</v>
      </c>
      <c r="L3459" s="11" t="s">
        <v>7968</v>
      </c>
      <c r="M3459" s="11" t="s">
        <v>7969</v>
      </c>
      <c r="N3459" s="12" t="s">
        <v>7970</v>
      </c>
      <c r="O3459" s="12" t="s">
        <v>7971</v>
      </c>
    </row>
    <row r="3460" spans="1:15" ht="15" customHeight="1" x14ac:dyDescent="0.3">
      <c r="A3460" s="11" t="s">
        <v>272</v>
      </c>
      <c r="B3460" s="11" t="s">
        <v>273</v>
      </c>
      <c r="C3460" s="17">
        <v>18</v>
      </c>
      <c r="D3460" s="11" t="s">
        <v>1009</v>
      </c>
      <c r="E3460" s="11" t="s">
        <v>24196</v>
      </c>
      <c r="F3460" s="11">
        <v>30719708</v>
      </c>
      <c r="G3460" s="11" t="s">
        <v>24085</v>
      </c>
      <c r="H3460" s="11" t="s">
        <v>24086</v>
      </c>
      <c r="I3460" s="11" t="s">
        <v>3613</v>
      </c>
      <c r="J3460" s="11" t="s">
        <v>24087</v>
      </c>
      <c r="K3460" s="11" t="s">
        <v>7337</v>
      </c>
      <c r="L3460" s="11" t="s">
        <v>24088</v>
      </c>
      <c r="M3460" s="11" t="s">
        <v>8615</v>
      </c>
      <c r="N3460" s="12" t="s">
        <v>24089</v>
      </c>
      <c r="O3460" s="12" t="s">
        <v>24090</v>
      </c>
    </row>
    <row r="3461" spans="1:15" ht="15" customHeight="1" x14ac:dyDescent="0.3">
      <c r="A3461" s="11" t="s">
        <v>272</v>
      </c>
      <c r="B3461" s="11" t="s">
        <v>273</v>
      </c>
      <c r="C3461" s="17">
        <v>18</v>
      </c>
      <c r="D3461" s="11" t="s">
        <v>1009</v>
      </c>
      <c r="E3461" s="11" t="s">
        <v>24196</v>
      </c>
      <c r="F3461" s="11">
        <v>29590279</v>
      </c>
      <c r="G3461" s="11" t="s">
        <v>7989</v>
      </c>
      <c r="H3461" s="11" t="s">
        <v>7990</v>
      </c>
      <c r="I3461" s="11" t="s">
        <v>4949</v>
      </c>
      <c r="J3461" s="11"/>
      <c r="K3461" s="11" t="s">
        <v>7426</v>
      </c>
      <c r="L3461" s="11" t="s">
        <v>7991</v>
      </c>
      <c r="M3461" s="11" t="s">
        <v>7992</v>
      </c>
      <c r="N3461" s="12" t="s">
        <v>7993</v>
      </c>
      <c r="O3461" s="12" t="s">
        <v>7994</v>
      </c>
    </row>
    <row r="3462" spans="1:15" ht="15" customHeight="1" x14ac:dyDescent="0.3">
      <c r="A3462" s="11" t="s">
        <v>272</v>
      </c>
      <c r="B3462" s="11" t="s">
        <v>273</v>
      </c>
      <c r="C3462" s="17">
        <v>18</v>
      </c>
      <c r="D3462" s="11" t="s">
        <v>1009</v>
      </c>
      <c r="E3462" s="11" t="s">
        <v>24196</v>
      </c>
      <c r="F3462" s="11">
        <v>29054603</v>
      </c>
      <c r="G3462" s="11" t="s">
        <v>7995</v>
      </c>
      <c r="H3462" s="11" t="s">
        <v>7996</v>
      </c>
      <c r="I3462" s="11" t="s">
        <v>1026</v>
      </c>
      <c r="J3462" s="11" t="s">
        <v>7997</v>
      </c>
      <c r="K3462" s="11" t="s">
        <v>7412</v>
      </c>
      <c r="L3462" s="11" t="s">
        <v>7998</v>
      </c>
      <c r="M3462" s="11" t="s">
        <v>7373</v>
      </c>
      <c r="N3462" s="12" t="s">
        <v>7999</v>
      </c>
      <c r="O3462" s="12" t="s">
        <v>8000</v>
      </c>
    </row>
    <row r="3463" spans="1:15" ht="15" customHeight="1" x14ac:dyDescent="0.3">
      <c r="A3463" s="11" t="s">
        <v>272</v>
      </c>
      <c r="B3463" s="11" t="s">
        <v>273</v>
      </c>
      <c r="C3463" s="17">
        <v>18</v>
      </c>
      <c r="D3463" s="11" t="s">
        <v>1009</v>
      </c>
      <c r="E3463" s="11" t="s">
        <v>24196</v>
      </c>
      <c r="F3463" s="11">
        <v>29399784</v>
      </c>
      <c r="G3463" s="11" t="s">
        <v>24377</v>
      </c>
      <c r="H3463" s="11" t="s">
        <v>24378</v>
      </c>
      <c r="I3463" s="11" t="s">
        <v>3047</v>
      </c>
      <c r="J3463" s="11" t="s">
        <v>13524</v>
      </c>
      <c r="K3463" s="11" t="s">
        <v>7337</v>
      </c>
      <c r="L3463" s="11" t="s">
        <v>24379</v>
      </c>
      <c r="M3463" s="11" t="s">
        <v>8313</v>
      </c>
      <c r="N3463" s="12" t="s">
        <v>24380</v>
      </c>
      <c r="O3463" s="12" t="s">
        <v>24381</v>
      </c>
    </row>
    <row r="3464" spans="1:15" ht="15" customHeight="1" x14ac:dyDescent="0.3">
      <c r="A3464" s="11" t="s">
        <v>272</v>
      </c>
      <c r="B3464" s="11" t="s">
        <v>273</v>
      </c>
      <c r="C3464" s="17">
        <v>18</v>
      </c>
      <c r="D3464" s="11" t="s">
        <v>1009</v>
      </c>
      <c r="E3464" s="11" t="s">
        <v>24196</v>
      </c>
      <c r="F3464" s="11">
        <v>30156283</v>
      </c>
      <c r="G3464" s="11" t="s">
        <v>24382</v>
      </c>
      <c r="H3464" s="11" t="s">
        <v>24383</v>
      </c>
      <c r="I3464" s="11" t="s">
        <v>3047</v>
      </c>
      <c r="J3464" s="11"/>
      <c r="K3464" s="11" t="s">
        <v>7337</v>
      </c>
      <c r="L3464" s="11" t="s">
        <v>24384</v>
      </c>
      <c r="M3464" s="11" t="s">
        <v>8313</v>
      </c>
      <c r="N3464" s="12" t="s">
        <v>24385</v>
      </c>
      <c r="O3464" s="12" t="s">
        <v>24386</v>
      </c>
    </row>
    <row r="3465" spans="1:15" ht="15" customHeight="1" x14ac:dyDescent="0.3">
      <c r="A3465" s="11" t="s">
        <v>272</v>
      </c>
      <c r="B3465" s="11" t="s">
        <v>273</v>
      </c>
      <c r="C3465" s="17">
        <v>18</v>
      </c>
      <c r="D3465" s="11" t="s">
        <v>1009</v>
      </c>
      <c r="E3465" s="11" t="s">
        <v>24196</v>
      </c>
      <c r="F3465" s="11">
        <v>28722163</v>
      </c>
      <c r="G3465" s="11" t="s">
        <v>24387</v>
      </c>
      <c r="H3465" s="11" t="s">
        <v>24388</v>
      </c>
      <c r="I3465" s="11" t="s">
        <v>3374</v>
      </c>
      <c r="J3465" s="11" t="s">
        <v>24389</v>
      </c>
      <c r="K3465" s="11" t="s">
        <v>7337</v>
      </c>
      <c r="L3465" s="11" t="s">
        <v>24390</v>
      </c>
      <c r="M3465" s="11" t="s">
        <v>7805</v>
      </c>
      <c r="N3465" s="12" t="s">
        <v>24391</v>
      </c>
      <c r="O3465" s="12" t="s">
        <v>24392</v>
      </c>
    </row>
    <row r="3466" spans="1:15" ht="15" customHeight="1" x14ac:dyDescent="0.3">
      <c r="A3466" s="11" t="s">
        <v>272</v>
      </c>
      <c r="B3466" s="11" t="s">
        <v>273</v>
      </c>
      <c r="C3466" s="17">
        <v>18</v>
      </c>
      <c r="D3466" s="11" t="s">
        <v>1009</v>
      </c>
      <c r="E3466" s="11" t="s">
        <v>24196</v>
      </c>
      <c r="F3466" s="11">
        <v>28718898</v>
      </c>
      <c r="G3466" s="11" t="s">
        <v>24393</v>
      </c>
      <c r="H3466" s="11" t="s">
        <v>24394</v>
      </c>
      <c r="I3466" s="11" t="s">
        <v>3374</v>
      </c>
      <c r="J3466" s="11" t="s">
        <v>24395</v>
      </c>
      <c r="K3466" s="11" t="s">
        <v>7337</v>
      </c>
      <c r="L3466" s="11" t="s">
        <v>24396</v>
      </c>
      <c r="M3466" s="11" t="s">
        <v>7907</v>
      </c>
      <c r="N3466" s="12" t="s">
        <v>24397</v>
      </c>
      <c r="O3466" s="12" t="s">
        <v>24398</v>
      </c>
    </row>
    <row r="3467" spans="1:15" ht="15" customHeight="1" x14ac:dyDescent="0.3">
      <c r="A3467" s="11" t="s">
        <v>272</v>
      </c>
      <c r="B3467" s="11" t="s">
        <v>273</v>
      </c>
      <c r="C3467" s="17">
        <v>18</v>
      </c>
      <c r="D3467" s="11" t="s">
        <v>1009</v>
      </c>
      <c r="E3467" s="11" t="s">
        <v>24196</v>
      </c>
      <c r="F3467" s="11">
        <v>29092855</v>
      </c>
      <c r="G3467" s="11" t="s">
        <v>24399</v>
      </c>
      <c r="H3467" s="11" t="s">
        <v>24400</v>
      </c>
      <c r="I3467" s="11" t="s">
        <v>2736</v>
      </c>
      <c r="J3467" s="11" t="s">
        <v>4406</v>
      </c>
      <c r="K3467" s="11" t="s">
        <v>7387</v>
      </c>
      <c r="L3467" s="11" t="s">
        <v>24401</v>
      </c>
      <c r="M3467" s="11" t="s">
        <v>7373</v>
      </c>
      <c r="N3467" s="12" t="s">
        <v>24402</v>
      </c>
      <c r="O3467" s="12" t="s">
        <v>24403</v>
      </c>
    </row>
    <row r="3468" spans="1:15" ht="15" customHeight="1" x14ac:dyDescent="0.3">
      <c r="A3468" s="11" t="s">
        <v>272</v>
      </c>
      <c r="B3468" s="11" t="s">
        <v>273</v>
      </c>
      <c r="C3468" s="17">
        <v>18</v>
      </c>
      <c r="D3468" s="11" t="s">
        <v>1009</v>
      </c>
      <c r="E3468" s="11" t="s">
        <v>24196</v>
      </c>
      <c r="F3468" s="11">
        <v>30542056</v>
      </c>
      <c r="G3468" s="11" t="s">
        <v>20702</v>
      </c>
      <c r="H3468" s="11" t="s">
        <v>20703</v>
      </c>
      <c r="I3468" s="11" t="s">
        <v>6240</v>
      </c>
      <c r="J3468" s="11" t="s">
        <v>6240</v>
      </c>
      <c r="K3468" s="11" t="s">
        <v>7687</v>
      </c>
      <c r="L3468" s="11" t="s">
        <v>20704</v>
      </c>
      <c r="M3468" s="11" t="s">
        <v>8658</v>
      </c>
      <c r="N3468" s="12" t="s">
        <v>20705</v>
      </c>
      <c r="O3468" s="12" t="s">
        <v>20706</v>
      </c>
    </row>
    <row r="3469" spans="1:15" ht="15" customHeight="1" x14ac:dyDescent="0.3">
      <c r="A3469" s="11" t="s">
        <v>272</v>
      </c>
      <c r="B3469" s="11" t="s">
        <v>273</v>
      </c>
      <c r="C3469" s="17">
        <v>18</v>
      </c>
      <c r="D3469" s="11" t="s">
        <v>1009</v>
      </c>
      <c r="E3469" s="11" t="s">
        <v>24196</v>
      </c>
      <c r="F3469" s="11">
        <v>29080680</v>
      </c>
      <c r="G3469" s="11" t="s">
        <v>8052</v>
      </c>
      <c r="H3469" s="11" t="s">
        <v>8053</v>
      </c>
      <c r="I3469" s="11" t="s">
        <v>3189</v>
      </c>
      <c r="J3469" s="11" t="s">
        <v>8054</v>
      </c>
      <c r="K3469" s="11" t="s">
        <v>7412</v>
      </c>
      <c r="L3469" s="11" t="s">
        <v>8055</v>
      </c>
      <c r="M3469" s="11" t="s">
        <v>7791</v>
      </c>
      <c r="N3469" s="12" t="s">
        <v>8056</v>
      </c>
      <c r="O3469" s="12" t="s">
        <v>8057</v>
      </c>
    </row>
    <row r="3470" spans="1:15" ht="15" customHeight="1" x14ac:dyDescent="0.3">
      <c r="A3470" s="11" t="s">
        <v>272</v>
      </c>
      <c r="B3470" s="11" t="s">
        <v>273</v>
      </c>
      <c r="C3470" s="17">
        <v>18</v>
      </c>
      <c r="D3470" s="11" t="s">
        <v>1009</v>
      </c>
      <c r="E3470" s="11" t="s">
        <v>24196</v>
      </c>
      <c r="F3470" s="11">
        <v>28386916</v>
      </c>
      <c r="G3470" s="11" t="s">
        <v>13567</v>
      </c>
      <c r="H3470" s="11" t="s">
        <v>13568</v>
      </c>
      <c r="I3470" s="11" t="s">
        <v>2620</v>
      </c>
      <c r="J3470" s="11" t="s">
        <v>13569</v>
      </c>
      <c r="K3470" s="11" t="s">
        <v>7337</v>
      </c>
      <c r="L3470" s="11" t="s">
        <v>13570</v>
      </c>
      <c r="M3470" s="11" t="s">
        <v>12226</v>
      </c>
      <c r="N3470" s="12" t="s">
        <v>13571</v>
      </c>
      <c r="O3470" s="12" t="s">
        <v>13572</v>
      </c>
    </row>
    <row r="3471" spans="1:15" ht="15" customHeight="1" x14ac:dyDescent="0.3">
      <c r="A3471" s="11" t="s">
        <v>272</v>
      </c>
      <c r="B3471" s="11" t="s">
        <v>273</v>
      </c>
      <c r="C3471" s="17">
        <v>18</v>
      </c>
      <c r="D3471" s="11" t="s">
        <v>1009</v>
      </c>
      <c r="E3471" s="11" t="s">
        <v>24196</v>
      </c>
      <c r="F3471" s="11">
        <v>27995624</v>
      </c>
      <c r="G3471" s="11" t="s">
        <v>24404</v>
      </c>
      <c r="H3471" s="11" t="s">
        <v>24405</v>
      </c>
      <c r="I3471" s="11" t="s">
        <v>2620</v>
      </c>
      <c r="J3471" s="11" t="s">
        <v>16410</v>
      </c>
      <c r="K3471" s="11" t="s">
        <v>7337</v>
      </c>
      <c r="L3471" s="11" t="s">
        <v>24406</v>
      </c>
      <c r="M3471" s="11" t="s">
        <v>7350</v>
      </c>
      <c r="N3471" s="12" t="s">
        <v>24407</v>
      </c>
      <c r="O3471" s="12" t="s">
        <v>24408</v>
      </c>
    </row>
    <row r="3472" spans="1:15" ht="15" customHeight="1" x14ac:dyDescent="0.3">
      <c r="A3472" s="11" t="s">
        <v>272</v>
      </c>
      <c r="B3472" s="11" t="s">
        <v>273</v>
      </c>
      <c r="C3472" s="17">
        <v>18</v>
      </c>
      <c r="D3472" s="11" t="s">
        <v>1009</v>
      </c>
      <c r="E3472" s="11" t="s">
        <v>24196</v>
      </c>
      <c r="F3472" s="11">
        <v>29021166</v>
      </c>
      <c r="G3472" s="11" t="s">
        <v>24409</v>
      </c>
      <c r="H3472" s="11" t="s">
        <v>24410</v>
      </c>
      <c r="I3472" s="11" t="s">
        <v>24411</v>
      </c>
      <c r="J3472" s="11"/>
      <c r="K3472" s="11" t="s">
        <v>20723</v>
      </c>
      <c r="L3472" s="11" t="s">
        <v>24412</v>
      </c>
      <c r="M3472" s="11" t="s">
        <v>7339</v>
      </c>
      <c r="N3472" s="12" t="s">
        <v>24413</v>
      </c>
      <c r="O3472" s="12" t="s">
        <v>24414</v>
      </c>
    </row>
    <row r="3473" spans="1:15" ht="15" customHeight="1" x14ac:dyDescent="0.3">
      <c r="A3473" s="11" t="s">
        <v>272</v>
      </c>
      <c r="B3473" s="11" t="s">
        <v>273</v>
      </c>
      <c r="C3473" s="17">
        <v>18</v>
      </c>
      <c r="D3473" s="11" t="s">
        <v>1009</v>
      </c>
      <c r="E3473" s="11" t="s">
        <v>24196</v>
      </c>
      <c r="F3473" s="11">
        <v>28821532</v>
      </c>
      <c r="G3473" s="11" t="s">
        <v>13580</v>
      </c>
      <c r="H3473" s="11" t="s">
        <v>13581</v>
      </c>
      <c r="I3473" s="11" t="s">
        <v>2624</v>
      </c>
      <c r="J3473" s="11" t="s">
        <v>13582</v>
      </c>
      <c r="K3473" s="11" t="s">
        <v>7387</v>
      </c>
      <c r="L3473" s="11" t="s">
        <v>13583</v>
      </c>
      <c r="M3473" s="11" t="s">
        <v>7339</v>
      </c>
      <c r="N3473" s="12" t="s">
        <v>13584</v>
      </c>
      <c r="O3473" s="12" t="s">
        <v>13585</v>
      </c>
    </row>
    <row r="3474" spans="1:15" ht="15" customHeight="1" x14ac:dyDescent="0.3">
      <c r="A3474" s="11" t="s">
        <v>272</v>
      </c>
      <c r="B3474" s="11" t="s">
        <v>273</v>
      </c>
      <c r="C3474" s="17">
        <v>18</v>
      </c>
      <c r="D3474" s="11" t="s">
        <v>1009</v>
      </c>
      <c r="E3474" s="11" t="s">
        <v>24196</v>
      </c>
      <c r="F3474" s="11">
        <v>28973304</v>
      </c>
      <c r="G3474" s="11" t="s">
        <v>8075</v>
      </c>
      <c r="H3474" s="11" t="s">
        <v>8076</v>
      </c>
      <c r="I3474" s="11" t="s">
        <v>4406</v>
      </c>
      <c r="J3474" s="11"/>
      <c r="K3474" s="11" t="s">
        <v>8077</v>
      </c>
      <c r="L3474" s="11" t="s">
        <v>8078</v>
      </c>
      <c r="M3474" s="11" t="s">
        <v>8079</v>
      </c>
      <c r="N3474" s="12" t="s">
        <v>8080</v>
      </c>
      <c r="O3474" s="12" t="s">
        <v>8081</v>
      </c>
    </row>
    <row r="3475" spans="1:15" ht="15" customHeight="1" x14ac:dyDescent="0.3">
      <c r="A3475" s="11" t="s">
        <v>272</v>
      </c>
      <c r="B3475" s="11" t="s">
        <v>273</v>
      </c>
      <c r="C3475" s="17">
        <v>18</v>
      </c>
      <c r="D3475" s="11" t="s">
        <v>1009</v>
      </c>
      <c r="E3475" s="11" t="s">
        <v>24196</v>
      </c>
      <c r="F3475" s="11">
        <v>28369707</v>
      </c>
      <c r="G3475" s="11" t="s">
        <v>13586</v>
      </c>
      <c r="H3475" s="11" t="s">
        <v>13587</v>
      </c>
      <c r="I3475" s="11" t="s">
        <v>2628</v>
      </c>
      <c r="J3475" s="11" t="s">
        <v>13588</v>
      </c>
      <c r="K3475" s="11" t="s">
        <v>7337</v>
      </c>
      <c r="L3475" s="11" t="s">
        <v>13589</v>
      </c>
      <c r="M3475" s="11" t="s">
        <v>13590</v>
      </c>
      <c r="N3475" s="12" t="s">
        <v>13591</v>
      </c>
      <c r="O3475" s="12" t="s">
        <v>13592</v>
      </c>
    </row>
    <row r="3476" spans="1:15" ht="15" customHeight="1" x14ac:dyDescent="0.3">
      <c r="A3476" s="11" t="s">
        <v>272</v>
      </c>
      <c r="B3476" s="11" t="s">
        <v>273</v>
      </c>
      <c r="C3476" s="17">
        <v>18</v>
      </c>
      <c r="D3476" s="11" t="s">
        <v>1009</v>
      </c>
      <c r="E3476" s="11" t="s">
        <v>24196</v>
      </c>
      <c r="F3476" s="11">
        <v>27589476</v>
      </c>
      <c r="G3476" s="11" t="s">
        <v>13593</v>
      </c>
      <c r="H3476" s="11" t="s">
        <v>13594</v>
      </c>
      <c r="I3476" s="11" t="s">
        <v>4313</v>
      </c>
      <c r="J3476" s="11" t="s">
        <v>3982</v>
      </c>
      <c r="K3476" s="11" t="s">
        <v>7337</v>
      </c>
      <c r="L3476" s="11" t="s">
        <v>13595</v>
      </c>
      <c r="M3476" s="11" t="s">
        <v>7339</v>
      </c>
      <c r="N3476" s="12" t="s">
        <v>13596</v>
      </c>
      <c r="O3476" s="12" t="s">
        <v>13597</v>
      </c>
    </row>
    <row r="3477" spans="1:15" ht="15" customHeight="1" x14ac:dyDescent="0.3">
      <c r="A3477" s="11" t="s">
        <v>272</v>
      </c>
      <c r="B3477" s="11" t="s">
        <v>273</v>
      </c>
      <c r="C3477" s="17">
        <v>18</v>
      </c>
      <c r="D3477" s="11" t="s">
        <v>1009</v>
      </c>
      <c r="E3477" s="11" t="s">
        <v>24196</v>
      </c>
      <c r="F3477" s="11">
        <v>27910127</v>
      </c>
      <c r="G3477" s="11" t="s">
        <v>24415</v>
      </c>
      <c r="H3477" s="11" t="s">
        <v>24416</v>
      </c>
      <c r="I3477" s="11" t="s">
        <v>1775</v>
      </c>
      <c r="J3477" s="11" t="s">
        <v>24417</v>
      </c>
      <c r="K3477" s="11" t="s">
        <v>7561</v>
      </c>
      <c r="L3477" s="11" t="s">
        <v>24418</v>
      </c>
      <c r="M3477" s="11" t="s">
        <v>7339</v>
      </c>
      <c r="N3477" s="12" t="s">
        <v>24419</v>
      </c>
      <c r="O3477" s="12" t="s">
        <v>24420</v>
      </c>
    </row>
    <row r="3478" spans="1:15" ht="15" customHeight="1" x14ac:dyDescent="0.3">
      <c r="A3478" s="11" t="s">
        <v>272</v>
      </c>
      <c r="B3478" s="11" t="s">
        <v>273</v>
      </c>
      <c r="C3478" s="17">
        <v>18</v>
      </c>
      <c r="D3478" s="11" t="s">
        <v>1009</v>
      </c>
      <c r="E3478" s="11" t="s">
        <v>24196</v>
      </c>
      <c r="F3478" s="11">
        <v>28731243</v>
      </c>
      <c r="G3478" s="11" t="s">
        <v>24102</v>
      </c>
      <c r="H3478" s="11" t="s">
        <v>24103</v>
      </c>
      <c r="I3478" s="11" t="s">
        <v>2638</v>
      </c>
      <c r="J3478" s="11"/>
      <c r="K3478" s="11" t="s">
        <v>7337</v>
      </c>
      <c r="L3478" s="11" t="s">
        <v>24104</v>
      </c>
      <c r="M3478" s="11" t="s">
        <v>8066</v>
      </c>
      <c r="N3478" s="12" t="s">
        <v>24105</v>
      </c>
      <c r="O3478" s="12" t="s">
        <v>24106</v>
      </c>
    </row>
    <row r="3479" spans="1:15" ht="15" customHeight="1" x14ac:dyDescent="0.3">
      <c r="A3479" s="11" t="s">
        <v>272</v>
      </c>
      <c r="B3479" s="11" t="s">
        <v>273</v>
      </c>
      <c r="C3479" s="17">
        <v>18</v>
      </c>
      <c r="D3479" s="11" t="s">
        <v>1009</v>
      </c>
      <c r="E3479" s="11" t="s">
        <v>24196</v>
      </c>
      <c r="F3479" s="11">
        <v>28780086</v>
      </c>
      <c r="G3479" s="11" t="s">
        <v>24421</v>
      </c>
      <c r="H3479" s="11" t="s">
        <v>24422</v>
      </c>
      <c r="I3479" s="11" t="s">
        <v>2754</v>
      </c>
      <c r="J3479" s="11" t="s">
        <v>24423</v>
      </c>
      <c r="K3479" s="11" t="s">
        <v>7412</v>
      </c>
      <c r="L3479" s="11" t="s">
        <v>24424</v>
      </c>
      <c r="M3479" s="11" t="s">
        <v>7373</v>
      </c>
      <c r="N3479" s="12" t="s">
        <v>24425</v>
      </c>
      <c r="O3479" s="12" t="s">
        <v>24426</v>
      </c>
    </row>
    <row r="3480" spans="1:15" ht="15" customHeight="1" x14ac:dyDescent="0.3">
      <c r="A3480" s="11" t="s">
        <v>272</v>
      </c>
      <c r="B3480" s="11" t="s">
        <v>273</v>
      </c>
      <c r="C3480" s="17">
        <v>18</v>
      </c>
      <c r="D3480" s="11" t="s">
        <v>1009</v>
      </c>
      <c r="E3480" s="11" t="s">
        <v>24196</v>
      </c>
      <c r="F3480" s="11">
        <v>28771665</v>
      </c>
      <c r="G3480" s="11" t="s">
        <v>24427</v>
      </c>
      <c r="H3480" s="11" t="s">
        <v>24428</v>
      </c>
      <c r="I3480" s="11" t="s">
        <v>2754</v>
      </c>
      <c r="J3480" s="11" t="s">
        <v>12613</v>
      </c>
      <c r="K3480" s="11" t="s">
        <v>7337</v>
      </c>
      <c r="L3480" s="11" t="s">
        <v>24429</v>
      </c>
      <c r="M3480" s="11" t="s">
        <v>7350</v>
      </c>
      <c r="N3480" s="12" t="s">
        <v>24430</v>
      </c>
      <c r="O3480" s="12" t="s">
        <v>24431</v>
      </c>
    </row>
    <row r="3481" spans="1:15" ht="15" customHeight="1" x14ac:dyDescent="0.3">
      <c r="A3481" s="11" t="s">
        <v>272</v>
      </c>
      <c r="B3481" s="11" t="s">
        <v>273</v>
      </c>
      <c r="C3481" s="17">
        <v>18</v>
      </c>
      <c r="D3481" s="11" t="s">
        <v>1009</v>
      </c>
      <c r="E3481" s="11" t="s">
        <v>24196</v>
      </c>
      <c r="F3481" s="11">
        <v>28864078</v>
      </c>
      <c r="G3481" s="11" t="s">
        <v>13608</v>
      </c>
      <c r="H3481" s="11" t="s">
        <v>13609</v>
      </c>
      <c r="I3481" s="11" t="s">
        <v>2754</v>
      </c>
      <c r="J3481" s="11" t="s">
        <v>4418</v>
      </c>
      <c r="K3481" s="11" t="s">
        <v>7412</v>
      </c>
      <c r="L3481" s="11" t="s">
        <v>13610</v>
      </c>
      <c r="M3481" s="11" t="s">
        <v>11923</v>
      </c>
      <c r="N3481" s="12" t="s">
        <v>13611</v>
      </c>
      <c r="O3481" s="12" t="s">
        <v>13612</v>
      </c>
    </row>
    <row r="3482" spans="1:15" ht="15" customHeight="1" x14ac:dyDescent="0.3">
      <c r="A3482" s="11" t="s">
        <v>272</v>
      </c>
      <c r="B3482" s="11" t="s">
        <v>273</v>
      </c>
      <c r="C3482" s="17">
        <v>18</v>
      </c>
      <c r="D3482" s="11" t="s">
        <v>1009</v>
      </c>
      <c r="E3482" s="11" t="s">
        <v>24196</v>
      </c>
      <c r="F3482" s="11">
        <v>28457908</v>
      </c>
      <c r="G3482" s="11" t="s">
        <v>13608</v>
      </c>
      <c r="H3482" s="11" t="s">
        <v>13619</v>
      </c>
      <c r="I3482" s="11" t="s">
        <v>8131</v>
      </c>
      <c r="J3482" s="11" t="s">
        <v>13620</v>
      </c>
      <c r="K3482" s="11" t="s">
        <v>7412</v>
      </c>
      <c r="L3482" s="11" t="s">
        <v>13621</v>
      </c>
      <c r="M3482" s="11" t="s">
        <v>8261</v>
      </c>
      <c r="N3482" s="12" t="s">
        <v>13622</v>
      </c>
      <c r="O3482" s="12" t="s">
        <v>13623</v>
      </c>
    </row>
    <row r="3483" spans="1:15" ht="15" customHeight="1" x14ac:dyDescent="0.3">
      <c r="A3483" s="11" t="s">
        <v>272</v>
      </c>
      <c r="B3483" s="11" t="s">
        <v>273</v>
      </c>
      <c r="C3483" s="17">
        <v>18</v>
      </c>
      <c r="D3483" s="11" t="s">
        <v>1009</v>
      </c>
      <c r="E3483" s="11" t="s">
        <v>24196</v>
      </c>
      <c r="F3483" s="11">
        <v>27363600</v>
      </c>
      <c r="G3483" s="11" t="s">
        <v>24432</v>
      </c>
      <c r="H3483" s="11" t="s">
        <v>24433</v>
      </c>
      <c r="I3483" s="11" t="s">
        <v>1796</v>
      </c>
      <c r="J3483" s="11" t="s">
        <v>24434</v>
      </c>
      <c r="K3483" s="11" t="s">
        <v>7337</v>
      </c>
      <c r="L3483" s="11" t="s">
        <v>24435</v>
      </c>
      <c r="M3483" s="11" t="s">
        <v>7339</v>
      </c>
      <c r="N3483" s="12" t="s">
        <v>24436</v>
      </c>
      <c r="O3483" s="12" t="s">
        <v>24437</v>
      </c>
    </row>
    <row r="3484" spans="1:15" ht="15" customHeight="1" x14ac:dyDescent="0.3">
      <c r="A3484" s="11" t="s">
        <v>272</v>
      </c>
      <c r="B3484" s="11" t="s">
        <v>273</v>
      </c>
      <c r="C3484" s="17">
        <v>18</v>
      </c>
      <c r="D3484" s="11" t="s">
        <v>1009</v>
      </c>
      <c r="E3484" s="11" t="s">
        <v>24196</v>
      </c>
      <c r="F3484" s="11">
        <v>27467207</v>
      </c>
      <c r="G3484" s="11" t="s">
        <v>24112</v>
      </c>
      <c r="H3484" s="11" t="s">
        <v>24113</v>
      </c>
      <c r="I3484" s="11" t="s">
        <v>4745</v>
      </c>
      <c r="J3484" s="11" t="s">
        <v>24114</v>
      </c>
      <c r="K3484" s="11" t="s">
        <v>7337</v>
      </c>
      <c r="L3484" s="11" t="s">
        <v>24115</v>
      </c>
      <c r="M3484" s="11" t="s">
        <v>7520</v>
      </c>
      <c r="N3484" s="12" t="s">
        <v>24116</v>
      </c>
      <c r="O3484" s="12" t="s">
        <v>24117</v>
      </c>
    </row>
    <row r="3485" spans="1:15" ht="15" customHeight="1" x14ac:dyDescent="0.3">
      <c r="A3485" s="11" t="s">
        <v>272</v>
      </c>
      <c r="B3485" s="11" t="s">
        <v>273</v>
      </c>
      <c r="C3485" s="17">
        <v>18</v>
      </c>
      <c r="D3485" s="11" t="s">
        <v>1009</v>
      </c>
      <c r="E3485" s="11" t="s">
        <v>24196</v>
      </c>
      <c r="F3485" s="11">
        <v>27388993</v>
      </c>
      <c r="G3485" s="11" t="s">
        <v>18180</v>
      </c>
      <c r="H3485" s="11" t="s">
        <v>18181</v>
      </c>
      <c r="I3485" s="11" t="s">
        <v>2290</v>
      </c>
      <c r="J3485" s="11" t="s">
        <v>5689</v>
      </c>
      <c r="K3485" s="11" t="s">
        <v>7412</v>
      </c>
      <c r="L3485" s="11" t="s">
        <v>18182</v>
      </c>
      <c r="M3485" s="11" t="s">
        <v>7373</v>
      </c>
      <c r="N3485" s="12" t="s">
        <v>18183</v>
      </c>
      <c r="O3485" s="12" t="s">
        <v>18184</v>
      </c>
    </row>
    <row r="3486" spans="1:15" ht="15" customHeight="1" x14ac:dyDescent="0.3">
      <c r="A3486" s="11" t="s">
        <v>272</v>
      </c>
      <c r="B3486" s="11" t="s">
        <v>273</v>
      </c>
      <c r="C3486" s="17">
        <v>18</v>
      </c>
      <c r="D3486" s="11" t="s">
        <v>1009</v>
      </c>
      <c r="E3486" s="11" t="s">
        <v>24196</v>
      </c>
      <c r="F3486" s="11">
        <v>27085754</v>
      </c>
      <c r="G3486" s="11" t="s">
        <v>8257</v>
      </c>
      <c r="H3486" s="11" t="s">
        <v>8258</v>
      </c>
      <c r="I3486" s="11" t="s">
        <v>3547</v>
      </c>
      <c r="J3486" s="11" t="s">
        <v>8259</v>
      </c>
      <c r="K3486" s="11" t="s">
        <v>7412</v>
      </c>
      <c r="L3486" s="11" t="s">
        <v>8260</v>
      </c>
      <c r="M3486" s="11" t="s">
        <v>8261</v>
      </c>
      <c r="N3486" s="12" t="s">
        <v>8262</v>
      </c>
      <c r="O3486" s="12" t="s">
        <v>8263</v>
      </c>
    </row>
    <row r="3487" spans="1:15" ht="15" customHeight="1" x14ac:dyDescent="0.3">
      <c r="A3487" s="11" t="s">
        <v>272</v>
      </c>
      <c r="B3487" s="11" t="s">
        <v>273</v>
      </c>
      <c r="C3487" s="17">
        <v>18</v>
      </c>
      <c r="D3487" s="11" t="s">
        <v>1009</v>
      </c>
      <c r="E3487" s="11" t="s">
        <v>24196</v>
      </c>
      <c r="F3487" s="11">
        <v>26053050</v>
      </c>
      <c r="G3487" s="11" t="s">
        <v>8316</v>
      </c>
      <c r="H3487" s="11" t="s">
        <v>8317</v>
      </c>
      <c r="I3487" s="11" t="s">
        <v>1809</v>
      </c>
      <c r="J3487" s="11" t="s">
        <v>5707</v>
      </c>
      <c r="K3487" s="11" t="s">
        <v>7412</v>
      </c>
      <c r="L3487" s="11" t="s">
        <v>8318</v>
      </c>
      <c r="M3487" s="11" t="s">
        <v>7992</v>
      </c>
      <c r="N3487" s="12" t="s">
        <v>8319</v>
      </c>
      <c r="O3487" s="12" t="s">
        <v>8320</v>
      </c>
    </row>
    <row r="3488" spans="1:15" ht="15" customHeight="1" x14ac:dyDescent="0.3">
      <c r="A3488" s="11" t="s">
        <v>272</v>
      </c>
      <c r="B3488" s="11" t="s">
        <v>273</v>
      </c>
      <c r="C3488" s="17">
        <v>18</v>
      </c>
      <c r="D3488" s="11" t="s">
        <v>1009</v>
      </c>
      <c r="E3488" s="11" t="s">
        <v>24196</v>
      </c>
      <c r="F3488" s="11">
        <v>24807007</v>
      </c>
      <c r="G3488" s="11" t="s">
        <v>24438</v>
      </c>
      <c r="H3488" s="11" t="s">
        <v>24439</v>
      </c>
      <c r="I3488" s="11" t="s">
        <v>1829</v>
      </c>
      <c r="J3488" s="11"/>
      <c r="K3488" s="11" t="s">
        <v>24440</v>
      </c>
      <c r="L3488" s="11" t="s">
        <v>24441</v>
      </c>
      <c r="M3488" s="11" t="s">
        <v>7339</v>
      </c>
      <c r="N3488" s="12" t="s">
        <v>24442</v>
      </c>
      <c r="O3488" s="12" t="s">
        <v>24443</v>
      </c>
    </row>
    <row r="3489" spans="1:15" ht="15" customHeight="1" x14ac:dyDescent="0.3">
      <c r="A3489" s="11" t="s">
        <v>272</v>
      </c>
      <c r="B3489" s="11" t="s">
        <v>273</v>
      </c>
      <c r="C3489" s="17">
        <v>18</v>
      </c>
      <c r="D3489" s="11" t="s">
        <v>1009</v>
      </c>
      <c r="E3489" s="11" t="s">
        <v>24196</v>
      </c>
      <c r="F3489" s="11">
        <v>25526841</v>
      </c>
      <c r="G3489" s="11" t="s">
        <v>24444</v>
      </c>
      <c r="H3489" s="11" t="s">
        <v>24445</v>
      </c>
      <c r="I3489" s="11" t="s">
        <v>4010</v>
      </c>
      <c r="J3489" s="11"/>
      <c r="K3489" s="11" t="s">
        <v>9873</v>
      </c>
      <c r="L3489" s="11" t="s">
        <v>24446</v>
      </c>
      <c r="M3489" s="11" t="s">
        <v>24447</v>
      </c>
      <c r="N3489" s="12" t="s">
        <v>24448</v>
      </c>
      <c r="O3489" s="12" t="s">
        <v>24449</v>
      </c>
    </row>
    <row r="3490" spans="1:15" ht="15" customHeight="1" x14ac:dyDescent="0.3">
      <c r="A3490" s="11" t="s">
        <v>272</v>
      </c>
      <c r="B3490" s="11" t="s">
        <v>273</v>
      </c>
      <c r="C3490" s="17">
        <v>18</v>
      </c>
      <c r="D3490" s="11" t="s">
        <v>1009</v>
      </c>
      <c r="E3490" s="11" t="s">
        <v>24196</v>
      </c>
      <c r="F3490" s="11">
        <v>26203641</v>
      </c>
      <c r="G3490" s="11" t="s">
        <v>8405</v>
      </c>
      <c r="H3490" s="11" t="s">
        <v>8406</v>
      </c>
      <c r="I3490" s="11" t="s">
        <v>1330</v>
      </c>
      <c r="J3490" s="11" t="s">
        <v>8407</v>
      </c>
      <c r="K3490" s="11" t="s">
        <v>7412</v>
      </c>
      <c r="L3490" s="11" t="s">
        <v>8408</v>
      </c>
      <c r="M3490" s="11" t="s">
        <v>7373</v>
      </c>
      <c r="N3490" s="12" t="s">
        <v>8409</v>
      </c>
      <c r="O3490" s="12" t="s">
        <v>8410</v>
      </c>
    </row>
    <row r="3491" spans="1:15" ht="15" customHeight="1" x14ac:dyDescent="0.3">
      <c r="A3491" s="11" t="s">
        <v>272</v>
      </c>
      <c r="B3491" s="11" t="s">
        <v>273</v>
      </c>
      <c r="C3491" s="17">
        <v>18</v>
      </c>
      <c r="D3491" s="11" t="s">
        <v>1009</v>
      </c>
      <c r="E3491" s="11" t="s">
        <v>24196</v>
      </c>
      <c r="F3491" s="11">
        <v>26569580</v>
      </c>
      <c r="G3491" s="11" t="s">
        <v>8411</v>
      </c>
      <c r="H3491" s="11" t="s">
        <v>8412</v>
      </c>
      <c r="I3491" s="11" t="s">
        <v>1330</v>
      </c>
      <c r="J3491" s="11"/>
      <c r="K3491" s="11" t="s">
        <v>7412</v>
      </c>
      <c r="L3491" s="11" t="s">
        <v>8413</v>
      </c>
      <c r="M3491" s="11" t="s">
        <v>8414</v>
      </c>
      <c r="N3491" s="12" t="s">
        <v>8415</v>
      </c>
      <c r="O3491" s="12" t="s">
        <v>8416</v>
      </c>
    </row>
    <row r="3492" spans="1:15" ht="15" customHeight="1" x14ac:dyDescent="0.3">
      <c r="A3492" s="11" t="s">
        <v>272</v>
      </c>
      <c r="B3492" s="11" t="s">
        <v>273</v>
      </c>
      <c r="C3492" s="17">
        <v>18</v>
      </c>
      <c r="D3492" s="11" t="s">
        <v>1009</v>
      </c>
      <c r="E3492" s="11" t="s">
        <v>24196</v>
      </c>
      <c r="F3492" s="11">
        <v>25989336</v>
      </c>
      <c r="G3492" s="11" t="s">
        <v>8424</v>
      </c>
      <c r="H3492" s="11" t="s">
        <v>8425</v>
      </c>
      <c r="I3492" s="11" t="s">
        <v>4015</v>
      </c>
      <c r="J3492" s="11" t="s">
        <v>8426</v>
      </c>
      <c r="K3492" s="11" t="s">
        <v>7337</v>
      </c>
      <c r="L3492" s="11" t="s">
        <v>8427</v>
      </c>
      <c r="M3492" s="11" t="s">
        <v>7791</v>
      </c>
      <c r="N3492" s="12" t="s">
        <v>8428</v>
      </c>
      <c r="O3492" s="12" t="s">
        <v>8429</v>
      </c>
    </row>
    <row r="3493" spans="1:15" ht="15" customHeight="1" x14ac:dyDescent="0.3">
      <c r="A3493" s="11" t="s">
        <v>272</v>
      </c>
      <c r="B3493" s="11" t="s">
        <v>273</v>
      </c>
      <c r="C3493" s="17">
        <v>18</v>
      </c>
      <c r="D3493" s="11" t="s">
        <v>1009</v>
      </c>
      <c r="E3493" s="11" t="s">
        <v>24196</v>
      </c>
      <c r="F3493" s="11">
        <v>25458002</v>
      </c>
      <c r="G3493" s="11" t="s">
        <v>18341</v>
      </c>
      <c r="H3493" s="11" t="s">
        <v>18342</v>
      </c>
      <c r="I3493" s="11" t="s">
        <v>4185</v>
      </c>
      <c r="J3493" s="11" t="s">
        <v>18343</v>
      </c>
      <c r="K3493" s="11" t="s">
        <v>7371</v>
      </c>
      <c r="L3493" s="11" t="s">
        <v>18344</v>
      </c>
      <c r="M3493" s="11" t="s">
        <v>7520</v>
      </c>
      <c r="N3493" s="12" t="s">
        <v>18345</v>
      </c>
      <c r="O3493" s="12" t="s">
        <v>18346</v>
      </c>
    </row>
    <row r="3494" spans="1:15" ht="15" customHeight="1" x14ac:dyDescent="0.3">
      <c r="A3494" s="11" t="s">
        <v>272</v>
      </c>
      <c r="B3494" s="11" t="s">
        <v>273</v>
      </c>
      <c r="C3494" s="17">
        <v>18</v>
      </c>
      <c r="D3494" s="11" t="s">
        <v>1009</v>
      </c>
      <c r="E3494" s="11" t="s">
        <v>24196</v>
      </c>
      <c r="F3494" s="11">
        <v>24470406</v>
      </c>
      <c r="G3494" s="11" t="s">
        <v>13700</v>
      </c>
      <c r="H3494" s="11" t="s">
        <v>13701</v>
      </c>
      <c r="I3494" s="11" t="s">
        <v>4546</v>
      </c>
      <c r="J3494" s="11"/>
      <c r="K3494" s="11" t="s">
        <v>13557</v>
      </c>
      <c r="L3494" s="11" t="s">
        <v>13702</v>
      </c>
      <c r="M3494" s="11" t="s">
        <v>13703</v>
      </c>
      <c r="N3494" s="12" t="s">
        <v>13704</v>
      </c>
      <c r="O3494" s="12" t="s">
        <v>13705</v>
      </c>
    </row>
    <row r="3495" spans="1:15" ht="15" customHeight="1" x14ac:dyDescent="0.3">
      <c r="A3495" s="11" t="s">
        <v>272</v>
      </c>
      <c r="B3495" s="11" t="s">
        <v>273</v>
      </c>
      <c r="C3495" s="17">
        <v>18</v>
      </c>
      <c r="D3495" s="11" t="s">
        <v>1009</v>
      </c>
      <c r="E3495" s="11" t="s">
        <v>24196</v>
      </c>
      <c r="F3495" s="11">
        <v>24791904</v>
      </c>
      <c r="G3495" s="11" t="s">
        <v>8506</v>
      </c>
      <c r="H3495" s="11" t="s">
        <v>8507</v>
      </c>
      <c r="I3495" s="11" t="s">
        <v>8508</v>
      </c>
      <c r="J3495" s="11"/>
      <c r="K3495" s="11" t="s">
        <v>8509</v>
      </c>
      <c r="L3495" s="11" t="s">
        <v>8510</v>
      </c>
      <c r="M3495" s="11" t="s">
        <v>7389</v>
      </c>
      <c r="N3495" s="12" t="s">
        <v>8511</v>
      </c>
      <c r="O3495" s="12" t="s">
        <v>8512</v>
      </c>
    </row>
    <row r="3496" spans="1:15" ht="15" customHeight="1" x14ac:dyDescent="0.3">
      <c r="A3496" s="11" t="s">
        <v>272</v>
      </c>
      <c r="B3496" s="11" t="s">
        <v>273</v>
      </c>
      <c r="C3496" s="17">
        <v>18</v>
      </c>
      <c r="D3496" s="11" t="s">
        <v>1009</v>
      </c>
      <c r="E3496" s="11" t="s">
        <v>24196</v>
      </c>
      <c r="F3496" s="11">
        <v>24927181</v>
      </c>
      <c r="G3496" s="11" t="s">
        <v>24128</v>
      </c>
      <c r="H3496" s="11" t="s">
        <v>24129</v>
      </c>
      <c r="I3496" s="11" t="s">
        <v>24130</v>
      </c>
      <c r="J3496" s="11" t="s">
        <v>24130</v>
      </c>
      <c r="K3496" s="11" t="s">
        <v>7687</v>
      </c>
      <c r="L3496" s="11" t="s">
        <v>24131</v>
      </c>
      <c r="M3496" s="11" t="s">
        <v>7373</v>
      </c>
      <c r="N3496" s="12" t="s">
        <v>24132</v>
      </c>
      <c r="O3496" s="12" t="s">
        <v>24133</v>
      </c>
    </row>
    <row r="3497" spans="1:15" ht="15" customHeight="1" x14ac:dyDescent="0.3">
      <c r="A3497" s="11" t="s">
        <v>272</v>
      </c>
      <c r="B3497" s="11" t="s">
        <v>273</v>
      </c>
      <c r="C3497" s="17">
        <v>18</v>
      </c>
      <c r="D3497" s="11" t="s">
        <v>1009</v>
      </c>
      <c r="E3497" s="11" t="s">
        <v>24196</v>
      </c>
      <c r="F3497" s="11">
        <v>24588075</v>
      </c>
      <c r="G3497" s="11" t="s">
        <v>24450</v>
      </c>
      <c r="H3497" s="11" t="s">
        <v>24451</v>
      </c>
      <c r="I3497" s="11" t="s">
        <v>4226</v>
      </c>
      <c r="J3497" s="11"/>
      <c r="K3497" s="11" t="s">
        <v>7337</v>
      </c>
      <c r="L3497" s="11" t="s">
        <v>24452</v>
      </c>
      <c r="M3497" s="11" t="s">
        <v>8338</v>
      </c>
      <c r="N3497" s="12" t="s">
        <v>24453</v>
      </c>
      <c r="O3497" s="12" t="s">
        <v>24454</v>
      </c>
    </row>
    <row r="3498" spans="1:15" ht="15" customHeight="1" x14ac:dyDescent="0.3">
      <c r="A3498" s="11" t="s">
        <v>272</v>
      </c>
      <c r="B3498" s="11" t="s">
        <v>273</v>
      </c>
      <c r="C3498" s="17">
        <v>18</v>
      </c>
      <c r="D3498" s="11" t="s">
        <v>1009</v>
      </c>
      <c r="E3498" s="11" t="s">
        <v>24196</v>
      </c>
      <c r="F3498" s="11">
        <v>24606161</v>
      </c>
      <c r="G3498" s="11" t="s">
        <v>24455</v>
      </c>
      <c r="H3498" s="11" t="s">
        <v>24456</v>
      </c>
      <c r="I3498" s="11" t="s">
        <v>1849</v>
      </c>
      <c r="J3498" s="11" t="s">
        <v>24457</v>
      </c>
      <c r="K3498" s="11" t="s">
        <v>7337</v>
      </c>
      <c r="L3498" s="11" t="s">
        <v>24458</v>
      </c>
      <c r="M3498" s="11" t="s">
        <v>8626</v>
      </c>
      <c r="N3498" s="12" t="s">
        <v>24459</v>
      </c>
      <c r="O3498" s="12" t="s">
        <v>24460</v>
      </c>
    </row>
    <row r="3499" spans="1:15" ht="15" customHeight="1" x14ac:dyDescent="0.3">
      <c r="A3499" s="11" t="s">
        <v>272</v>
      </c>
      <c r="B3499" s="11" t="s">
        <v>273</v>
      </c>
      <c r="C3499" s="17">
        <v>18</v>
      </c>
      <c r="D3499" s="11" t="s">
        <v>1009</v>
      </c>
      <c r="E3499" s="11" t="s">
        <v>24196</v>
      </c>
      <c r="F3499" s="11">
        <v>24117512</v>
      </c>
      <c r="G3499" s="11" t="s">
        <v>24461</v>
      </c>
      <c r="H3499" s="11" t="s">
        <v>24462</v>
      </c>
      <c r="I3499" s="11" t="s">
        <v>2805</v>
      </c>
      <c r="J3499" s="11" t="s">
        <v>24463</v>
      </c>
      <c r="K3499" s="11" t="s">
        <v>7561</v>
      </c>
      <c r="L3499" s="11" t="s">
        <v>24464</v>
      </c>
      <c r="M3499" s="11" t="s">
        <v>8615</v>
      </c>
      <c r="N3499" s="12" t="s">
        <v>24465</v>
      </c>
      <c r="O3499" s="12" t="s">
        <v>24466</v>
      </c>
    </row>
    <row r="3500" spans="1:15" ht="15" customHeight="1" x14ac:dyDescent="0.3">
      <c r="A3500" s="11" t="s">
        <v>272</v>
      </c>
      <c r="B3500" s="11" t="s">
        <v>273</v>
      </c>
      <c r="C3500" s="17">
        <v>18</v>
      </c>
      <c r="D3500" s="11" t="s">
        <v>1009</v>
      </c>
      <c r="E3500" s="11" t="s">
        <v>24196</v>
      </c>
      <c r="F3500" s="11">
        <v>23792462</v>
      </c>
      <c r="G3500" s="11" t="s">
        <v>24467</v>
      </c>
      <c r="H3500" s="11" t="s">
        <v>24468</v>
      </c>
      <c r="I3500" s="11" t="s">
        <v>2805</v>
      </c>
      <c r="J3500" s="11" t="s">
        <v>24469</v>
      </c>
      <c r="K3500" s="11" t="s">
        <v>7412</v>
      </c>
      <c r="L3500" s="11" t="s">
        <v>24470</v>
      </c>
      <c r="M3500" s="11" t="s">
        <v>7414</v>
      </c>
      <c r="N3500" s="12" t="s">
        <v>24471</v>
      </c>
      <c r="O3500" s="12" t="s">
        <v>24472</v>
      </c>
    </row>
    <row r="3501" spans="1:15" ht="15" customHeight="1" x14ac:dyDescent="0.3">
      <c r="A3501" s="11" t="s">
        <v>272</v>
      </c>
      <c r="B3501" s="11" t="s">
        <v>273</v>
      </c>
      <c r="C3501" s="17">
        <v>18</v>
      </c>
      <c r="D3501" s="11" t="s">
        <v>1009</v>
      </c>
      <c r="E3501" s="11" t="s">
        <v>24196</v>
      </c>
      <c r="F3501" s="11">
        <v>23955072</v>
      </c>
      <c r="G3501" s="11" t="s">
        <v>24473</v>
      </c>
      <c r="H3501" s="11" t="s">
        <v>24474</v>
      </c>
      <c r="I3501" s="11" t="s">
        <v>766</v>
      </c>
      <c r="J3501" s="11" t="s">
        <v>24475</v>
      </c>
      <c r="K3501" s="11" t="s">
        <v>7412</v>
      </c>
      <c r="L3501" s="11" t="s">
        <v>24476</v>
      </c>
      <c r="M3501" s="11" t="s">
        <v>9197</v>
      </c>
      <c r="N3501" s="12" t="s">
        <v>24477</v>
      </c>
      <c r="O3501" s="12" t="s">
        <v>24478</v>
      </c>
    </row>
    <row r="3502" spans="1:15" ht="15" customHeight="1" x14ac:dyDescent="0.3">
      <c r="A3502" s="11" t="s">
        <v>272</v>
      </c>
      <c r="B3502" s="11" t="s">
        <v>273</v>
      </c>
      <c r="C3502" s="17">
        <v>18</v>
      </c>
      <c r="D3502" s="11" t="s">
        <v>1009</v>
      </c>
      <c r="E3502" s="11" t="s">
        <v>24196</v>
      </c>
      <c r="F3502" s="11">
        <v>24942271</v>
      </c>
      <c r="G3502" s="11" t="s">
        <v>24479</v>
      </c>
      <c r="H3502" s="11" t="s">
        <v>24480</v>
      </c>
      <c r="I3502" s="11" t="s">
        <v>1858</v>
      </c>
      <c r="J3502" s="11" t="s">
        <v>8572</v>
      </c>
      <c r="K3502" s="11" t="s">
        <v>7337</v>
      </c>
      <c r="L3502" s="11" t="s">
        <v>24481</v>
      </c>
      <c r="M3502" s="11" t="s">
        <v>13775</v>
      </c>
      <c r="N3502" s="12" t="s">
        <v>24482</v>
      </c>
      <c r="O3502" s="12" t="s">
        <v>24483</v>
      </c>
    </row>
    <row r="3503" spans="1:15" ht="15" customHeight="1" x14ac:dyDescent="0.3">
      <c r="A3503" s="11" t="s">
        <v>272</v>
      </c>
      <c r="B3503" s="11" t="s">
        <v>273</v>
      </c>
      <c r="C3503" s="17">
        <v>18</v>
      </c>
      <c r="D3503" s="11" t="s">
        <v>1009</v>
      </c>
      <c r="E3503" s="11" t="s">
        <v>24196</v>
      </c>
      <c r="F3503" s="11">
        <v>24400977</v>
      </c>
      <c r="G3503" s="11" t="s">
        <v>13722</v>
      </c>
      <c r="H3503" s="11" t="s">
        <v>13723</v>
      </c>
      <c r="I3503" s="11" t="s">
        <v>1862</v>
      </c>
      <c r="J3503" s="11"/>
      <c r="K3503" s="11" t="s">
        <v>7337</v>
      </c>
      <c r="L3503" s="11" t="s">
        <v>13724</v>
      </c>
      <c r="M3503" s="11" t="s">
        <v>7604</v>
      </c>
      <c r="N3503" s="12" t="s">
        <v>13725</v>
      </c>
      <c r="O3503" s="12" t="s">
        <v>13726</v>
      </c>
    </row>
    <row r="3504" spans="1:15" ht="15" customHeight="1" x14ac:dyDescent="0.3">
      <c r="A3504" s="11" t="s">
        <v>272</v>
      </c>
      <c r="B3504" s="11" t="s">
        <v>273</v>
      </c>
      <c r="C3504" s="17">
        <v>18</v>
      </c>
      <c r="D3504" s="11" t="s">
        <v>1009</v>
      </c>
      <c r="E3504" s="11" t="s">
        <v>24196</v>
      </c>
      <c r="F3504" s="11">
        <v>24352038</v>
      </c>
      <c r="G3504" s="11" t="s">
        <v>24484</v>
      </c>
      <c r="H3504" s="11" t="s">
        <v>24485</v>
      </c>
      <c r="I3504" s="11" t="s">
        <v>1862</v>
      </c>
      <c r="J3504" s="11" t="s">
        <v>24486</v>
      </c>
      <c r="K3504" s="11" t="s">
        <v>7412</v>
      </c>
      <c r="L3504" s="11" t="s">
        <v>24487</v>
      </c>
      <c r="M3504" s="11" t="s">
        <v>7373</v>
      </c>
      <c r="N3504" s="12" t="s">
        <v>24488</v>
      </c>
      <c r="O3504" s="12" t="s">
        <v>24489</v>
      </c>
    </row>
    <row r="3505" spans="1:15" ht="15" customHeight="1" x14ac:dyDescent="0.3">
      <c r="A3505" s="11" t="s">
        <v>272</v>
      </c>
      <c r="B3505" s="11" t="s">
        <v>273</v>
      </c>
      <c r="C3505" s="17">
        <v>18</v>
      </c>
      <c r="D3505" s="11" t="s">
        <v>1009</v>
      </c>
      <c r="E3505" s="11" t="s">
        <v>24196</v>
      </c>
      <c r="F3505" s="11">
        <v>24126859</v>
      </c>
      <c r="G3505" s="11" t="s">
        <v>24490</v>
      </c>
      <c r="H3505" s="11" t="s">
        <v>24491</v>
      </c>
      <c r="I3505" s="11" t="s">
        <v>24492</v>
      </c>
      <c r="J3505" s="11" t="s">
        <v>24492</v>
      </c>
      <c r="K3505" s="11" t="s">
        <v>7803</v>
      </c>
      <c r="L3505" s="11" t="s">
        <v>24493</v>
      </c>
      <c r="M3505" s="11" t="s">
        <v>8756</v>
      </c>
      <c r="N3505" s="12" t="s">
        <v>24494</v>
      </c>
      <c r="O3505" s="12" t="s">
        <v>24495</v>
      </c>
    </row>
    <row r="3506" spans="1:15" ht="15" customHeight="1" x14ac:dyDescent="0.3">
      <c r="A3506" s="11" t="s">
        <v>272</v>
      </c>
      <c r="B3506" s="11" t="s">
        <v>273</v>
      </c>
      <c r="C3506" s="17">
        <v>18</v>
      </c>
      <c r="D3506" s="11" t="s">
        <v>1009</v>
      </c>
      <c r="E3506" s="11" t="s">
        <v>24196</v>
      </c>
      <c r="F3506" s="11">
        <v>24030646</v>
      </c>
      <c r="G3506" s="11" t="s">
        <v>24496</v>
      </c>
      <c r="H3506" s="11" t="s">
        <v>24497</v>
      </c>
      <c r="I3506" s="11" t="s">
        <v>2300</v>
      </c>
      <c r="J3506" s="11"/>
      <c r="K3506" s="11" t="s">
        <v>7412</v>
      </c>
      <c r="L3506" s="11" t="s">
        <v>24498</v>
      </c>
      <c r="M3506" s="11" t="s">
        <v>11923</v>
      </c>
      <c r="N3506" s="12" t="s">
        <v>24499</v>
      </c>
      <c r="O3506" s="12" t="s">
        <v>24500</v>
      </c>
    </row>
    <row r="3507" spans="1:15" ht="15" customHeight="1" x14ac:dyDescent="0.3">
      <c r="A3507" s="11" t="s">
        <v>272</v>
      </c>
      <c r="B3507" s="11" t="s">
        <v>273</v>
      </c>
      <c r="C3507" s="17">
        <v>18</v>
      </c>
      <c r="D3507" s="11" t="s">
        <v>1009</v>
      </c>
      <c r="E3507" s="11" t="s">
        <v>24196</v>
      </c>
      <c r="F3507" s="11">
        <v>23528816</v>
      </c>
      <c r="G3507" s="11" t="s">
        <v>13733</v>
      </c>
      <c r="H3507" s="11" t="s">
        <v>13734</v>
      </c>
      <c r="I3507" s="11" t="s">
        <v>2300</v>
      </c>
      <c r="J3507" s="11" t="s">
        <v>13735</v>
      </c>
      <c r="K3507" s="11" t="s">
        <v>7412</v>
      </c>
      <c r="L3507" s="11" t="s">
        <v>13736</v>
      </c>
      <c r="M3507" s="11" t="s">
        <v>8338</v>
      </c>
      <c r="N3507" s="12" t="s">
        <v>13737</v>
      </c>
      <c r="O3507" s="12" t="s">
        <v>13738</v>
      </c>
    </row>
    <row r="3508" spans="1:15" ht="15" customHeight="1" x14ac:dyDescent="0.3">
      <c r="A3508" s="11" t="s">
        <v>272</v>
      </c>
      <c r="B3508" s="11" t="s">
        <v>273</v>
      </c>
      <c r="C3508" s="17">
        <v>18</v>
      </c>
      <c r="D3508" s="11" t="s">
        <v>1009</v>
      </c>
      <c r="E3508" s="11" t="s">
        <v>24196</v>
      </c>
      <c r="F3508" s="11">
        <v>23563201</v>
      </c>
      <c r="G3508" s="11" t="s">
        <v>24501</v>
      </c>
      <c r="H3508" s="11" t="s">
        <v>24502</v>
      </c>
      <c r="I3508" s="11" t="s">
        <v>2300</v>
      </c>
      <c r="J3508" s="11" t="s">
        <v>24503</v>
      </c>
      <c r="K3508" s="11" t="s">
        <v>7412</v>
      </c>
      <c r="L3508" s="11" t="s">
        <v>24504</v>
      </c>
      <c r="M3508" s="11" t="s">
        <v>7373</v>
      </c>
      <c r="N3508" s="12" t="s">
        <v>24505</v>
      </c>
      <c r="O3508" s="12" t="s">
        <v>24506</v>
      </c>
    </row>
    <row r="3509" spans="1:15" ht="15" customHeight="1" x14ac:dyDescent="0.3">
      <c r="A3509" s="11" t="s">
        <v>272</v>
      </c>
      <c r="B3509" s="11" t="s">
        <v>273</v>
      </c>
      <c r="C3509" s="17">
        <v>18</v>
      </c>
      <c r="D3509" s="11" t="s">
        <v>1009</v>
      </c>
      <c r="E3509" s="11" t="s">
        <v>24196</v>
      </c>
      <c r="F3509" s="11">
        <v>24084074</v>
      </c>
      <c r="G3509" s="11" t="s">
        <v>17276</v>
      </c>
      <c r="H3509" s="11" t="s">
        <v>17277</v>
      </c>
      <c r="I3509" s="11" t="s">
        <v>3206</v>
      </c>
      <c r="J3509" s="11" t="s">
        <v>17278</v>
      </c>
      <c r="K3509" s="11" t="s">
        <v>7371</v>
      </c>
      <c r="L3509" s="11" t="s">
        <v>17279</v>
      </c>
      <c r="M3509" s="11" t="s">
        <v>7373</v>
      </c>
      <c r="N3509" s="12" t="s">
        <v>17280</v>
      </c>
      <c r="O3509" s="12" t="s">
        <v>17281</v>
      </c>
    </row>
    <row r="3510" spans="1:15" ht="15" customHeight="1" x14ac:dyDescent="0.3">
      <c r="A3510" s="11" t="s">
        <v>272</v>
      </c>
      <c r="B3510" s="11" t="s">
        <v>273</v>
      </c>
      <c r="C3510" s="17">
        <v>18</v>
      </c>
      <c r="D3510" s="11" t="s">
        <v>1009</v>
      </c>
      <c r="E3510" s="11" t="s">
        <v>24196</v>
      </c>
      <c r="F3510" s="11">
        <v>23855619</v>
      </c>
      <c r="G3510" s="11" t="s">
        <v>24320</v>
      </c>
      <c r="H3510" s="11" t="s">
        <v>24507</v>
      </c>
      <c r="I3510" s="11" t="s">
        <v>3206</v>
      </c>
      <c r="J3510" s="11"/>
      <c r="K3510" s="11" t="s">
        <v>7337</v>
      </c>
      <c r="L3510" s="11" t="s">
        <v>24508</v>
      </c>
      <c r="M3510" s="11" t="s">
        <v>7604</v>
      </c>
      <c r="N3510" s="12" t="s">
        <v>24509</v>
      </c>
      <c r="O3510" s="12" t="s">
        <v>24510</v>
      </c>
    </row>
    <row r="3511" spans="1:15" ht="15" customHeight="1" x14ac:dyDescent="0.3">
      <c r="A3511" s="11" t="s">
        <v>272</v>
      </c>
      <c r="B3511" s="11" t="s">
        <v>273</v>
      </c>
      <c r="C3511" s="17">
        <v>18</v>
      </c>
      <c r="D3511" s="11" t="s">
        <v>1009</v>
      </c>
      <c r="E3511" s="11" t="s">
        <v>24196</v>
      </c>
      <c r="F3511" s="11">
        <v>23374249</v>
      </c>
      <c r="G3511" s="11" t="s">
        <v>24511</v>
      </c>
      <c r="H3511" s="11" t="s">
        <v>24512</v>
      </c>
      <c r="I3511" s="11" t="s">
        <v>4233</v>
      </c>
      <c r="J3511" s="11"/>
      <c r="K3511" s="11" t="s">
        <v>7337</v>
      </c>
      <c r="L3511" s="11" t="s">
        <v>24513</v>
      </c>
      <c r="M3511" s="11" t="s">
        <v>7373</v>
      </c>
      <c r="N3511" s="12" t="s">
        <v>24514</v>
      </c>
      <c r="O3511" s="12" t="s">
        <v>24515</v>
      </c>
    </row>
    <row r="3512" spans="1:15" ht="15" customHeight="1" x14ac:dyDescent="0.3">
      <c r="A3512" s="11" t="s">
        <v>272</v>
      </c>
      <c r="B3512" s="11" t="s">
        <v>273</v>
      </c>
      <c r="C3512" s="17">
        <v>18</v>
      </c>
      <c r="D3512" s="11" t="s">
        <v>1009</v>
      </c>
      <c r="E3512" s="11" t="s">
        <v>24196</v>
      </c>
      <c r="F3512" s="11">
        <v>23413913</v>
      </c>
      <c r="G3512" s="11" t="s">
        <v>24516</v>
      </c>
      <c r="H3512" s="11" t="s">
        <v>24517</v>
      </c>
      <c r="I3512" s="11" t="s">
        <v>4233</v>
      </c>
      <c r="J3512" s="11"/>
      <c r="K3512" s="11" t="s">
        <v>7337</v>
      </c>
      <c r="L3512" s="11" t="s">
        <v>24518</v>
      </c>
      <c r="M3512" s="11" t="s">
        <v>8338</v>
      </c>
      <c r="N3512" s="12" t="s">
        <v>24519</v>
      </c>
      <c r="O3512" s="12" t="s">
        <v>24520</v>
      </c>
    </row>
    <row r="3513" spans="1:15" ht="15" customHeight="1" x14ac:dyDescent="0.3">
      <c r="A3513" s="11" t="s">
        <v>272</v>
      </c>
      <c r="B3513" s="11" t="s">
        <v>273</v>
      </c>
      <c r="C3513" s="17">
        <v>18</v>
      </c>
      <c r="D3513" s="11" t="s">
        <v>1009</v>
      </c>
      <c r="E3513" s="11" t="s">
        <v>24196</v>
      </c>
      <c r="F3513" s="11">
        <v>23303454</v>
      </c>
      <c r="G3513" s="11" t="s">
        <v>8588</v>
      </c>
      <c r="H3513" s="11" t="s">
        <v>8589</v>
      </c>
      <c r="I3513" s="11" t="s">
        <v>4233</v>
      </c>
      <c r="J3513" s="11" t="s">
        <v>8590</v>
      </c>
      <c r="K3513" s="11" t="s">
        <v>7412</v>
      </c>
      <c r="L3513" s="11" t="s">
        <v>8591</v>
      </c>
      <c r="M3513" s="11" t="s">
        <v>7414</v>
      </c>
      <c r="N3513" s="12" t="s">
        <v>8592</v>
      </c>
      <c r="O3513" s="12" t="s">
        <v>8593</v>
      </c>
    </row>
    <row r="3514" spans="1:15" ht="15" customHeight="1" x14ac:dyDescent="0.3">
      <c r="A3514" s="11" t="s">
        <v>272</v>
      </c>
      <c r="B3514" s="11" t="s">
        <v>273</v>
      </c>
      <c r="C3514" s="17">
        <v>18</v>
      </c>
      <c r="D3514" s="11" t="s">
        <v>1009</v>
      </c>
      <c r="E3514" s="11" t="s">
        <v>24196</v>
      </c>
      <c r="F3514" s="11">
        <v>23358093</v>
      </c>
      <c r="G3514" s="11" t="s">
        <v>24473</v>
      </c>
      <c r="H3514" s="11" t="s">
        <v>24521</v>
      </c>
      <c r="I3514" s="11" t="s">
        <v>4660</v>
      </c>
      <c r="J3514" s="11" t="s">
        <v>24522</v>
      </c>
      <c r="K3514" s="11" t="s">
        <v>7412</v>
      </c>
      <c r="L3514" s="11" t="s">
        <v>24523</v>
      </c>
      <c r="M3514" s="11" t="s">
        <v>16616</v>
      </c>
      <c r="N3514" s="12" t="s">
        <v>24524</v>
      </c>
      <c r="O3514" s="12" t="s">
        <v>24525</v>
      </c>
    </row>
    <row r="3515" spans="1:15" ht="15" customHeight="1" x14ac:dyDescent="0.3">
      <c r="A3515" s="11" t="s">
        <v>272</v>
      </c>
      <c r="B3515" s="11" t="s">
        <v>273</v>
      </c>
      <c r="C3515" s="17">
        <v>18</v>
      </c>
      <c r="D3515" s="11" t="s">
        <v>1009</v>
      </c>
      <c r="E3515" s="11" t="s">
        <v>24196</v>
      </c>
      <c r="F3515" s="11">
        <v>22324561</v>
      </c>
      <c r="G3515" s="11" t="s">
        <v>24526</v>
      </c>
      <c r="H3515" s="11" t="s">
        <v>24527</v>
      </c>
      <c r="I3515" s="11" t="s">
        <v>2326</v>
      </c>
      <c r="J3515" s="11" t="s">
        <v>13792</v>
      </c>
      <c r="K3515" s="11" t="s">
        <v>7349</v>
      </c>
      <c r="L3515" s="11" t="s">
        <v>24528</v>
      </c>
      <c r="M3515" s="11" t="s">
        <v>8626</v>
      </c>
      <c r="N3515" s="12" t="s">
        <v>24529</v>
      </c>
      <c r="O3515" s="12" t="s">
        <v>24530</v>
      </c>
    </row>
    <row r="3516" spans="1:15" ht="15" customHeight="1" x14ac:dyDescent="0.3">
      <c r="A3516" s="11" t="s">
        <v>272</v>
      </c>
      <c r="B3516" s="11" t="s">
        <v>273</v>
      </c>
      <c r="C3516" s="17">
        <v>18</v>
      </c>
      <c r="D3516" s="11" t="s">
        <v>1009</v>
      </c>
      <c r="E3516" s="11" t="s">
        <v>24196</v>
      </c>
      <c r="F3516" s="11">
        <v>22268700</v>
      </c>
      <c r="G3516" s="11" t="s">
        <v>24531</v>
      </c>
      <c r="H3516" s="11" t="s">
        <v>24532</v>
      </c>
      <c r="I3516" s="11" t="s">
        <v>6989</v>
      </c>
      <c r="J3516" s="11" t="s">
        <v>24533</v>
      </c>
      <c r="K3516" s="11" t="s">
        <v>8446</v>
      </c>
      <c r="L3516" s="11" t="s">
        <v>24534</v>
      </c>
      <c r="M3516" s="11" t="s">
        <v>10140</v>
      </c>
      <c r="N3516" s="12" t="s">
        <v>24535</v>
      </c>
      <c r="O3516" s="12" t="s">
        <v>24536</v>
      </c>
    </row>
    <row r="3517" spans="1:15" ht="15" customHeight="1" x14ac:dyDescent="0.3">
      <c r="A3517" s="11" t="s">
        <v>272</v>
      </c>
      <c r="B3517" s="11" t="s">
        <v>273</v>
      </c>
      <c r="C3517" s="17">
        <v>18</v>
      </c>
      <c r="D3517" s="11" t="s">
        <v>1009</v>
      </c>
      <c r="E3517" s="11" t="s">
        <v>24196</v>
      </c>
      <c r="F3517" s="11">
        <v>23550925</v>
      </c>
      <c r="G3517" s="11" t="s">
        <v>24537</v>
      </c>
      <c r="H3517" s="11" t="s">
        <v>24538</v>
      </c>
      <c r="I3517" s="11" t="s">
        <v>1020</v>
      </c>
      <c r="J3517" s="11"/>
      <c r="K3517" s="11" t="s">
        <v>7337</v>
      </c>
      <c r="L3517" s="11" t="s">
        <v>24539</v>
      </c>
      <c r="M3517" s="11" t="s">
        <v>7373</v>
      </c>
      <c r="N3517" s="12" t="s">
        <v>24540</v>
      </c>
      <c r="O3517" s="12" t="s">
        <v>24541</v>
      </c>
    </row>
    <row r="3518" spans="1:15" ht="15" customHeight="1" x14ac:dyDescent="0.3">
      <c r="A3518" s="11" t="s">
        <v>272</v>
      </c>
      <c r="B3518" s="11" t="s">
        <v>273</v>
      </c>
      <c r="C3518" s="17">
        <v>18</v>
      </c>
      <c r="D3518" s="11" t="s">
        <v>1009</v>
      </c>
      <c r="E3518" s="11" t="s">
        <v>24196</v>
      </c>
      <c r="F3518" s="11">
        <v>23311587</v>
      </c>
      <c r="G3518" s="11" t="s">
        <v>13722</v>
      </c>
      <c r="H3518" s="11" t="s">
        <v>13773</v>
      </c>
      <c r="I3518" s="11" t="s">
        <v>2827</v>
      </c>
      <c r="J3518" s="11"/>
      <c r="K3518" s="11" t="s">
        <v>7337</v>
      </c>
      <c r="L3518" s="11" t="s">
        <v>13774</v>
      </c>
      <c r="M3518" s="11" t="s">
        <v>13775</v>
      </c>
      <c r="N3518" s="12" t="s">
        <v>13776</v>
      </c>
      <c r="O3518" s="12" t="s">
        <v>13777</v>
      </c>
    </row>
    <row r="3519" spans="1:15" ht="15" customHeight="1" x14ac:dyDescent="0.3">
      <c r="A3519" s="11" t="s">
        <v>272</v>
      </c>
      <c r="B3519" s="11" t="s">
        <v>273</v>
      </c>
      <c r="C3519" s="17">
        <v>18</v>
      </c>
      <c r="D3519" s="11" t="s">
        <v>1009</v>
      </c>
      <c r="E3519" s="11" t="s">
        <v>24196</v>
      </c>
      <c r="F3519" s="11">
        <v>23097521</v>
      </c>
      <c r="G3519" s="11" t="s">
        <v>24542</v>
      </c>
      <c r="H3519" s="11" t="s">
        <v>24543</v>
      </c>
      <c r="I3519" s="11" t="s">
        <v>24544</v>
      </c>
      <c r="J3519" s="11" t="s">
        <v>24544</v>
      </c>
      <c r="K3519" s="11" t="s">
        <v>7803</v>
      </c>
      <c r="L3519" s="11" t="s">
        <v>24545</v>
      </c>
      <c r="M3519" s="11" t="s">
        <v>7734</v>
      </c>
      <c r="N3519" s="12" t="s">
        <v>24546</v>
      </c>
      <c r="O3519" s="12" t="s">
        <v>24547</v>
      </c>
    </row>
    <row r="3520" spans="1:15" ht="15" customHeight="1" x14ac:dyDescent="0.3">
      <c r="A3520" s="11" t="s">
        <v>272</v>
      </c>
      <c r="B3520" s="11" t="s">
        <v>273</v>
      </c>
      <c r="C3520" s="17">
        <v>18</v>
      </c>
      <c r="D3520" s="11" t="s">
        <v>1009</v>
      </c>
      <c r="E3520" s="11" t="s">
        <v>24196</v>
      </c>
      <c r="F3520" s="11">
        <v>22622421</v>
      </c>
      <c r="G3520" s="11" t="s">
        <v>24144</v>
      </c>
      <c r="H3520" s="11" t="s">
        <v>24145</v>
      </c>
      <c r="I3520" s="11" t="s">
        <v>2945</v>
      </c>
      <c r="J3520" s="11" t="s">
        <v>24146</v>
      </c>
      <c r="K3520" s="11" t="s">
        <v>7412</v>
      </c>
      <c r="L3520" s="11" t="s">
        <v>24147</v>
      </c>
      <c r="M3520" s="11" t="s">
        <v>7414</v>
      </c>
      <c r="N3520" s="12" t="s">
        <v>24148</v>
      </c>
      <c r="O3520" s="12" t="s">
        <v>24149</v>
      </c>
    </row>
    <row r="3521" spans="1:15" ht="15" customHeight="1" x14ac:dyDescent="0.3">
      <c r="A3521" s="11" t="s">
        <v>272</v>
      </c>
      <c r="B3521" s="11" t="s">
        <v>273</v>
      </c>
      <c r="C3521" s="17">
        <v>18</v>
      </c>
      <c r="D3521" s="11" t="s">
        <v>1009</v>
      </c>
      <c r="E3521" s="11" t="s">
        <v>24196</v>
      </c>
      <c r="F3521" s="11">
        <v>22356636</v>
      </c>
      <c r="G3521" s="11" t="s">
        <v>8759</v>
      </c>
      <c r="H3521" s="11" t="s">
        <v>8760</v>
      </c>
      <c r="I3521" s="11" t="s">
        <v>1883</v>
      </c>
      <c r="J3521" s="11"/>
      <c r="K3521" s="11" t="s">
        <v>7337</v>
      </c>
      <c r="L3521" s="11" t="s">
        <v>8761</v>
      </c>
      <c r="M3521" s="11" t="s">
        <v>7339</v>
      </c>
      <c r="N3521" s="12" t="s">
        <v>8762</v>
      </c>
      <c r="O3521" s="12" t="s">
        <v>8763</v>
      </c>
    </row>
    <row r="3522" spans="1:15" ht="15" customHeight="1" x14ac:dyDescent="0.3">
      <c r="A3522" s="11" t="s">
        <v>272</v>
      </c>
      <c r="B3522" s="11" t="s">
        <v>273</v>
      </c>
      <c r="C3522" s="17">
        <v>18</v>
      </c>
      <c r="D3522" s="11" t="s">
        <v>1009</v>
      </c>
      <c r="E3522" s="11" t="s">
        <v>24196</v>
      </c>
      <c r="F3522" s="11">
        <v>22309614</v>
      </c>
      <c r="G3522" s="11" t="s">
        <v>24548</v>
      </c>
      <c r="H3522" s="11" t="s">
        <v>24549</v>
      </c>
      <c r="I3522" s="11" t="s">
        <v>14988</v>
      </c>
      <c r="J3522" s="11"/>
      <c r="K3522" s="11" t="s">
        <v>7337</v>
      </c>
      <c r="L3522" s="11" t="s">
        <v>24550</v>
      </c>
      <c r="M3522" s="11" t="s">
        <v>7373</v>
      </c>
      <c r="N3522" s="12" t="s">
        <v>24551</v>
      </c>
      <c r="O3522" s="12" t="s">
        <v>24552</v>
      </c>
    </row>
    <row r="3523" spans="1:15" ht="15" customHeight="1" x14ac:dyDescent="0.3">
      <c r="A3523" s="11" t="s">
        <v>272</v>
      </c>
      <c r="B3523" s="11" t="s">
        <v>273</v>
      </c>
      <c r="C3523" s="17">
        <v>18</v>
      </c>
      <c r="D3523" s="11" t="s">
        <v>1009</v>
      </c>
      <c r="E3523" s="11" t="s">
        <v>24196</v>
      </c>
      <c r="F3523" s="11">
        <v>21929536</v>
      </c>
      <c r="G3523" s="11" t="s">
        <v>8774</v>
      </c>
      <c r="H3523" s="11" t="s">
        <v>8775</v>
      </c>
      <c r="I3523" s="11" t="s">
        <v>2835</v>
      </c>
      <c r="J3523" s="11"/>
      <c r="K3523" s="11" t="s">
        <v>7337</v>
      </c>
      <c r="L3523" s="11" t="s">
        <v>8776</v>
      </c>
      <c r="M3523" s="11" t="s">
        <v>8459</v>
      </c>
      <c r="N3523" s="12" t="s">
        <v>8777</v>
      </c>
      <c r="O3523" s="12" t="s">
        <v>8778</v>
      </c>
    </row>
    <row r="3524" spans="1:15" ht="15" customHeight="1" x14ac:dyDescent="0.3">
      <c r="A3524" s="11" t="s">
        <v>272</v>
      </c>
      <c r="B3524" s="11" t="s">
        <v>273</v>
      </c>
      <c r="C3524" s="17">
        <v>18</v>
      </c>
      <c r="D3524" s="11" t="s">
        <v>1009</v>
      </c>
      <c r="E3524" s="11" t="s">
        <v>24196</v>
      </c>
      <c r="F3524" s="11">
        <v>23143594</v>
      </c>
      <c r="G3524" s="11" t="s">
        <v>8812</v>
      </c>
      <c r="H3524" s="11" t="s">
        <v>8813</v>
      </c>
      <c r="I3524" s="11" t="s">
        <v>4360</v>
      </c>
      <c r="J3524" s="11" t="s">
        <v>8814</v>
      </c>
      <c r="K3524" s="11" t="s">
        <v>8815</v>
      </c>
      <c r="L3524" s="11" t="s">
        <v>8816</v>
      </c>
      <c r="M3524" s="11" t="s">
        <v>8079</v>
      </c>
      <c r="N3524" s="12" t="s">
        <v>8817</v>
      </c>
      <c r="O3524" s="12" t="s">
        <v>8818</v>
      </c>
    </row>
    <row r="3525" spans="1:15" ht="15" customHeight="1" x14ac:dyDescent="0.3">
      <c r="A3525" s="11" t="s">
        <v>272</v>
      </c>
      <c r="B3525" s="11" t="s">
        <v>273</v>
      </c>
      <c r="C3525" s="17">
        <v>18</v>
      </c>
      <c r="D3525" s="11" t="s">
        <v>1009</v>
      </c>
      <c r="E3525" s="11" t="s">
        <v>24196</v>
      </c>
      <c r="F3525" s="11">
        <v>22404545</v>
      </c>
      <c r="G3525" s="11" t="s">
        <v>24553</v>
      </c>
      <c r="H3525" s="11" t="s">
        <v>24554</v>
      </c>
      <c r="I3525" s="11" t="s">
        <v>4497</v>
      </c>
      <c r="J3525" s="11" t="s">
        <v>8723</v>
      </c>
      <c r="K3525" s="11" t="s">
        <v>7337</v>
      </c>
      <c r="L3525" s="11" t="s">
        <v>24555</v>
      </c>
      <c r="M3525" s="11" t="s">
        <v>7373</v>
      </c>
      <c r="N3525" s="12" t="s">
        <v>24556</v>
      </c>
      <c r="O3525" s="12" t="s">
        <v>24557</v>
      </c>
    </row>
    <row r="3526" spans="1:15" ht="15" customHeight="1" x14ac:dyDescent="0.3">
      <c r="A3526" s="11" t="s">
        <v>272</v>
      </c>
      <c r="B3526" s="11" t="s">
        <v>273</v>
      </c>
      <c r="C3526" s="17">
        <v>18</v>
      </c>
      <c r="D3526" s="11" t="s">
        <v>1009</v>
      </c>
      <c r="E3526" s="11" t="s">
        <v>24196</v>
      </c>
      <c r="F3526" s="11">
        <v>21839423</v>
      </c>
      <c r="G3526" s="11" t="s">
        <v>24161</v>
      </c>
      <c r="H3526" s="11" t="s">
        <v>24162</v>
      </c>
      <c r="I3526" s="11" t="s">
        <v>21419</v>
      </c>
      <c r="J3526" s="11" t="s">
        <v>24163</v>
      </c>
      <c r="K3526" s="11" t="s">
        <v>8509</v>
      </c>
      <c r="L3526" s="11" t="s">
        <v>24164</v>
      </c>
      <c r="M3526" s="11" t="s">
        <v>7373</v>
      </c>
      <c r="N3526" s="12" t="s">
        <v>24165</v>
      </c>
      <c r="O3526" s="12" t="s">
        <v>24166</v>
      </c>
    </row>
    <row r="3527" spans="1:15" ht="15" customHeight="1" x14ac:dyDescent="0.3">
      <c r="A3527" s="11" t="s">
        <v>272</v>
      </c>
      <c r="B3527" s="11" t="s">
        <v>273</v>
      </c>
      <c r="C3527" s="17">
        <v>18</v>
      </c>
      <c r="D3527" s="11" t="s">
        <v>1009</v>
      </c>
      <c r="E3527" s="11" t="s">
        <v>24196</v>
      </c>
      <c r="F3527" s="11">
        <v>21813772</v>
      </c>
      <c r="G3527" s="11" t="s">
        <v>24558</v>
      </c>
      <c r="H3527" s="11" t="s">
        <v>24559</v>
      </c>
      <c r="I3527" s="11" t="s">
        <v>24560</v>
      </c>
      <c r="J3527" s="11" t="s">
        <v>24561</v>
      </c>
      <c r="K3527" s="11" t="s">
        <v>21041</v>
      </c>
      <c r="L3527" s="11" t="s">
        <v>24562</v>
      </c>
      <c r="M3527" s="11" t="s">
        <v>7389</v>
      </c>
      <c r="N3527" s="12" t="s">
        <v>24563</v>
      </c>
      <c r="O3527" s="12" t="s">
        <v>24564</v>
      </c>
    </row>
    <row r="3528" spans="1:15" ht="15" customHeight="1" x14ac:dyDescent="0.3">
      <c r="A3528" s="11" t="s">
        <v>272</v>
      </c>
      <c r="B3528" s="11" t="s">
        <v>273</v>
      </c>
      <c r="C3528" s="17">
        <v>18</v>
      </c>
      <c r="D3528" s="11" t="s">
        <v>1009</v>
      </c>
      <c r="E3528" s="11" t="s">
        <v>24196</v>
      </c>
      <c r="F3528" s="11">
        <v>21734714</v>
      </c>
      <c r="G3528" s="11" t="s">
        <v>17312</v>
      </c>
      <c r="H3528" s="11" t="s">
        <v>17313</v>
      </c>
      <c r="I3528" s="11" t="s">
        <v>2927</v>
      </c>
      <c r="J3528" s="11" t="s">
        <v>17314</v>
      </c>
      <c r="K3528" s="11" t="s">
        <v>7412</v>
      </c>
      <c r="L3528" s="11" t="s">
        <v>17315</v>
      </c>
      <c r="M3528" s="11" t="s">
        <v>8459</v>
      </c>
      <c r="N3528" s="12" t="s">
        <v>17316</v>
      </c>
      <c r="O3528" s="12" t="s">
        <v>17317</v>
      </c>
    </row>
    <row r="3529" spans="1:15" ht="15" customHeight="1" x14ac:dyDescent="0.3">
      <c r="A3529" s="11" t="s">
        <v>272</v>
      </c>
      <c r="B3529" s="11" t="s">
        <v>273</v>
      </c>
      <c r="C3529" s="17">
        <v>18</v>
      </c>
      <c r="D3529" s="11" t="s">
        <v>1009</v>
      </c>
      <c r="E3529" s="11" t="s">
        <v>24196</v>
      </c>
      <c r="F3529" s="11">
        <v>21441287</v>
      </c>
      <c r="G3529" s="11" t="s">
        <v>24565</v>
      </c>
      <c r="H3529" s="11" t="s">
        <v>24566</v>
      </c>
      <c r="I3529" s="11" t="s">
        <v>24567</v>
      </c>
      <c r="J3529" s="11" t="s">
        <v>24567</v>
      </c>
      <c r="K3529" s="11" t="s">
        <v>7803</v>
      </c>
      <c r="L3529" s="11" t="s">
        <v>24568</v>
      </c>
      <c r="M3529" s="11" t="s">
        <v>8756</v>
      </c>
      <c r="N3529" s="12" t="s">
        <v>24569</v>
      </c>
      <c r="O3529" s="12" t="s">
        <v>24570</v>
      </c>
    </row>
    <row r="3530" spans="1:15" ht="15" customHeight="1" x14ac:dyDescent="0.3">
      <c r="A3530" s="11" t="s">
        <v>272</v>
      </c>
      <c r="B3530" s="11" t="s">
        <v>273</v>
      </c>
      <c r="C3530" s="17">
        <v>18</v>
      </c>
      <c r="D3530" s="11" t="s">
        <v>1009</v>
      </c>
      <c r="E3530" s="11" t="s">
        <v>24196</v>
      </c>
      <c r="F3530" s="11">
        <v>21564190</v>
      </c>
      <c r="G3530" s="11" t="s">
        <v>24571</v>
      </c>
      <c r="H3530" s="11" t="s">
        <v>24572</v>
      </c>
      <c r="I3530" s="11" t="s">
        <v>1888</v>
      </c>
      <c r="J3530" s="11"/>
      <c r="K3530" s="11" t="s">
        <v>7561</v>
      </c>
      <c r="L3530" s="11" t="s">
        <v>24573</v>
      </c>
      <c r="M3530" s="11" t="s">
        <v>8756</v>
      </c>
      <c r="N3530" s="12" t="s">
        <v>24574</v>
      </c>
      <c r="O3530" s="12" t="s">
        <v>24575</v>
      </c>
    </row>
    <row r="3531" spans="1:15" ht="15" customHeight="1" x14ac:dyDescent="0.3">
      <c r="A3531" s="11" t="s">
        <v>272</v>
      </c>
      <c r="B3531" s="11" t="s">
        <v>273</v>
      </c>
      <c r="C3531" s="17">
        <v>18</v>
      </c>
      <c r="D3531" s="11" t="s">
        <v>1009</v>
      </c>
      <c r="E3531" s="11" t="s">
        <v>24196</v>
      </c>
      <c r="F3531" s="11">
        <v>21412258</v>
      </c>
      <c r="G3531" s="11" t="s">
        <v>24167</v>
      </c>
      <c r="H3531" s="11" t="s">
        <v>24168</v>
      </c>
      <c r="I3531" s="11" t="s">
        <v>1295</v>
      </c>
      <c r="J3531" s="11" t="s">
        <v>10919</v>
      </c>
      <c r="K3531" s="11" t="s">
        <v>7412</v>
      </c>
      <c r="L3531" s="11" t="s">
        <v>24169</v>
      </c>
      <c r="M3531" s="11" t="s">
        <v>7414</v>
      </c>
      <c r="N3531" s="12" t="s">
        <v>24170</v>
      </c>
      <c r="O3531" s="12" t="s">
        <v>24171</v>
      </c>
    </row>
    <row r="3532" spans="1:15" ht="15" customHeight="1" x14ac:dyDescent="0.3">
      <c r="A3532" s="11" t="s">
        <v>272</v>
      </c>
      <c r="B3532" s="11" t="s">
        <v>273</v>
      </c>
      <c r="C3532" s="17">
        <v>18</v>
      </c>
      <c r="D3532" s="11" t="s">
        <v>1009</v>
      </c>
      <c r="E3532" s="11" t="s">
        <v>24196</v>
      </c>
      <c r="F3532" s="11">
        <v>20819085</v>
      </c>
      <c r="G3532" s="11" t="s">
        <v>24576</v>
      </c>
      <c r="H3532" s="11" t="s">
        <v>24577</v>
      </c>
      <c r="I3532" s="11" t="s">
        <v>3319</v>
      </c>
      <c r="J3532" s="11" t="s">
        <v>24578</v>
      </c>
      <c r="K3532" s="11" t="s">
        <v>7337</v>
      </c>
      <c r="L3532" s="11" t="s">
        <v>24579</v>
      </c>
      <c r="M3532" s="11" t="s">
        <v>7373</v>
      </c>
      <c r="N3532" s="12" t="s">
        <v>24580</v>
      </c>
      <c r="O3532" s="12" t="s">
        <v>24581</v>
      </c>
    </row>
    <row r="3533" spans="1:15" ht="15" customHeight="1" x14ac:dyDescent="0.3">
      <c r="A3533" s="11" t="s">
        <v>272</v>
      </c>
      <c r="B3533" s="11" t="s">
        <v>273</v>
      </c>
      <c r="C3533" s="17">
        <v>18</v>
      </c>
      <c r="D3533" s="11" t="s">
        <v>1009</v>
      </c>
      <c r="E3533" s="11" t="s">
        <v>24196</v>
      </c>
      <c r="F3533" s="11">
        <v>20673153</v>
      </c>
      <c r="G3533" s="11" t="s">
        <v>24582</v>
      </c>
      <c r="H3533" s="11" t="s">
        <v>24583</v>
      </c>
      <c r="I3533" s="11" t="s">
        <v>654</v>
      </c>
      <c r="J3533" s="11" t="s">
        <v>24584</v>
      </c>
      <c r="K3533" s="11" t="s">
        <v>8446</v>
      </c>
      <c r="L3533" s="11" t="s">
        <v>24585</v>
      </c>
      <c r="M3533" s="11" t="s">
        <v>7373</v>
      </c>
      <c r="N3533" s="12" t="s">
        <v>24586</v>
      </c>
      <c r="O3533" s="12" t="s">
        <v>24587</v>
      </c>
    </row>
    <row r="3534" spans="1:15" ht="15" customHeight="1" x14ac:dyDescent="0.3">
      <c r="A3534" s="11" t="s">
        <v>272</v>
      </c>
      <c r="B3534" s="11" t="s">
        <v>273</v>
      </c>
      <c r="C3534" s="17">
        <v>18</v>
      </c>
      <c r="D3534" s="11" t="s">
        <v>1009</v>
      </c>
      <c r="E3534" s="11" t="s">
        <v>24196</v>
      </c>
      <c r="F3534" s="11">
        <v>20456350</v>
      </c>
      <c r="G3534" s="11" t="s">
        <v>24172</v>
      </c>
      <c r="H3534" s="11" t="s">
        <v>24173</v>
      </c>
      <c r="I3534" s="11" t="s">
        <v>4200</v>
      </c>
      <c r="J3534" s="11" t="s">
        <v>24174</v>
      </c>
      <c r="K3534" s="11" t="s">
        <v>7337</v>
      </c>
      <c r="L3534" s="11" t="s">
        <v>24175</v>
      </c>
      <c r="M3534" s="11" t="s">
        <v>8615</v>
      </c>
      <c r="N3534" s="12" t="s">
        <v>24176</v>
      </c>
      <c r="O3534" s="12" t="s">
        <v>24177</v>
      </c>
    </row>
    <row r="3535" spans="1:15" ht="15" customHeight="1" x14ac:dyDescent="0.3">
      <c r="A3535" s="11" t="s">
        <v>272</v>
      </c>
      <c r="B3535" s="11" t="s">
        <v>273</v>
      </c>
      <c r="C3535" s="17">
        <v>18</v>
      </c>
      <c r="D3535" s="11" t="s">
        <v>1009</v>
      </c>
      <c r="E3535" s="11" t="s">
        <v>24196</v>
      </c>
      <c r="F3535" s="11">
        <v>20854408</v>
      </c>
      <c r="G3535" s="11" t="s">
        <v>24588</v>
      </c>
      <c r="H3535" s="11" t="s">
        <v>24589</v>
      </c>
      <c r="I3535" s="11" t="s">
        <v>2954</v>
      </c>
      <c r="J3535" s="11" t="s">
        <v>19449</v>
      </c>
      <c r="K3535" s="11" t="s">
        <v>7337</v>
      </c>
      <c r="L3535" s="11" t="s">
        <v>24590</v>
      </c>
      <c r="M3535" s="11" t="s">
        <v>24591</v>
      </c>
      <c r="N3535" s="12" t="s">
        <v>24592</v>
      </c>
      <c r="O3535" s="12" t="s">
        <v>24593</v>
      </c>
    </row>
    <row r="3536" spans="1:15" ht="15" customHeight="1" x14ac:dyDescent="0.3">
      <c r="A3536" s="11" t="s">
        <v>272</v>
      </c>
      <c r="B3536" s="11" t="s">
        <v>273</v>
      </c>
      <c r="C3536" s="17">
        <v>18</v>
      </c>
      <c r="D3536" s="11" t="s">
        <v>1009</v>
      </c>
      <c r="E3536" s="11" t="s">
        <v>24196</v>
      </c>
      <c r="F3536" s="11">
        <v>20662837</v>
      </c>
      <c r="G3536" s="11" t="s">
        <v>24594</v>
      </c>
      <c r="H3536" s="11" t="s">
        <v>24595</v>
      </c>
      <c r="I3536" s="11" t="s">
        <v>2954</v>
      </c>
      <c r="J3536" s="11"/>
      <c r="K3536" s="11" t="s">
        <v>7337</v>
      </c>
      <c r="L3536" s="11" t="s">
        <v>24596</v>
      </c>
      <c r="M3536" s="11" t="s">
        <v>7373</v>
      </c>
      <c r="N3536" s="12" t="s">
        <v>24597</v>
      </c>
      <c r="O3536" s="12" t="s">
        <v>24598</v>
      </c>
    </row>
    <row r="3537" spans="1:15" ht="15" customHeight="1" x14ac:dyDescent="0.3">
      <c r="A3537" s="11" t="s">
        <v>272</v>
      </c>
      <c r="B3537" s="11" t="s">
        <v>273</v>
      </c>
      <c r="C3537" s="17">
        <v>18</v>
      </c>
      <c r="D3537" s="11" t="s">
        <v>1009</v>
      </c>
      <c r="E3537" s="11" t="s">
        <v>24196</v>
      </c>
      <c r="F3537" s="11">
        <v>20979559</v>
      </c>
      <c r="G3537" s="11" t="s">
        <v>24599</v>
      </c>
      <c r="H3537" s="11" t="s">
        <v>24600</v>
      </c>
      <c r="I3537" s="11" t="s">
        <v>4330</v>
      </c>
      <c r="J3537" s="11"/>
      <c r="K3537" s="11" t="s">
        <v>8293</v>
      </c>
      <c r="L3537" s="11" t="s">
        <v>24601</v>
      </c>
      <c r="M3537" s="11" t="s">
        <v>7734</v>
      </c>
      <c r="N3537" s="12" t="s">
        <v>24602</v>
      </c>
      <c r="O3537" s="12" t="s">
        <v>24603</v>
      </c>
    </row>
    <row r="3538" spans="1:15" ht="15" customHeight="1" x14ac:dyDescent="0.3">
      <c r="A3538" s="11" t="s">
        <v>272</v>
      </c>
      <c r="B3538" s="11" t="s">
        <v>273</v>
      </c>
      <c r="C3538" s="17">
        <v>18</v>
      </c>
      <c r="D3538" s="11" t="s">
        <v>1009</v>
      </c>
      <c r="E3538" s="11" t="s">
        <v>24196</v>
      </c>
      <c r="F3538" s="11">
        <v>20953190</v>
      </c>
      <c r="G3538" s="11" t="s">
        <v>8914</v>
      </c>
      <c r="H3538" s="11" t="s">
        <v>8915</v>
      </c>
      <c r="I3538" s="11" t="s">
        <v>4330</v>
      </c>
      <c r="J3538" s="11" t="s">
        <v>8916</v>
      </c>
      <c r="K3538" s="11" t="s">
        <v>8815</v>
      </c>
      <c r="L3538" s="11" t="s">
        <v>8917</v>
      </c>
      <c r="M3538" s="11" t="s">
        <v>7389</v>
      </c>
      <c r="N3538" s="12" t="s">
        <v>8918</v>
      </c>
      <c r="O3538" s="12" t="s">
        <v>8919</v>
      </c>
    </row>
    <row r="3539" spans="1:15" ht="15" customHeight="1" x14ac:dyDescent="0.3">
      <c r="A3539" s="11" t="s">
        <v>272</v>
      </c>
      <c r="B3539" s="11" t="s">
        <v>273</v>
      </c>
      <c r="C3539" s="17">
        <v>18</v>
      </c>
      <c r="D3539" s="11" t="s">
        <v>1009</v>
      </c>
      <c r="E3539" s="11" t="s">
        <v>24196</v>
      </c>
      <c r="F3539" s="11">
        <v>19519838</v>
      </c>
      <c r="G3539" s="11" t="s">
        <v>24604</v>
      </c>
      <c r="H3539" s="11" t="s">
        <v>24605</v>
      </c>
      <c r="I3539" s="11" t="s">
        <v>732</v>
      </c>
      <c r="J3539" s="11" t="s">
        <v>24606</v>
      </c>
      <c r="K3539" s="11" t="s">
        <v>7337</v>
      </c>
      <c r="L3539" s="11" t="s">
        <v>24607</v>
      </c>
      <c r="M3539" s="11" t="s">
        <v>7339</v>
      </c>
      <c r="N3539" s="12" t="s">
        <v>24608</v>
      </c>
      <c r="O3539" s="12" t="s">
        <v>24609</v>
      </c>
    </row>
    <row r="3540" spans="1:15" ht="15" customHeight="1" x14ac:dyDescent="0.3">
      <c r="A3540" s="11" t="s">
        <v>272</v>
      </c>
      <c r="B3540" s="11" t="s">
        <v>273</v>
      </c>
      <c r="C3540" s="17">
        <v>18</v>
      </c>
      <c r="D3540" s="11" t="s">
        <v>1009</v>
      </c>
      <c r="E3540" s="11" t="s">
        <v>24196</v>
      </c>
      <c r="F3540" s="11">
        <v>20456548</v>
      </c>
      <c r="G3540" s="11" t="s">
        <v>24610</v>
      </c>
      <c r="H3540" s="11" t="s">
        <v>24611</v>
      </c>
      <c r="I3540" s="11" t="s">
        <v>662</v>
      </c>
      <c r="J3540" s="11"/>
      <c r="K3540" s="11" t="s">
        <v>7349</v>
      </c>
      <c r="L3540" s="11" t="s">
        <v>24612</v>
      </c>
      <c r="M3540" s="11" t="s">
        <v>7373</v>
      </c>
      <c r="N3540" s="12" t="s">
        <v>24613</v>
      </c>
      <c r="O3540" s="12" t="s">
        <v>24614</v>
      </c>
    </row>
    <row r="3541" spans="1:15" ht="15" customHeight="1" x14ac:dyDescent="0.3">
      <c r="A3541" s="11" t="s">
        <v>272</v>
      </c>
      <c r="B3541" s="11" t="s">
        <v>273</v>
      </c>
      <c r="C3541" s="17">
        <v>18</v>
      </c>
      <c r="D3541" s="11" t="s">
        <v>1009</v>
      </c>
      <c r="E3541" s="11" t="s">
        <v>24196</v>
      </c>
      <c r="F3541" s="11">
        <v>19863499</v>
      </c>
      <c r="G3541" s="11" t="s">
        <v>24178</v>
      </c>
      <c r="H3541" s="11" t="s">
        <v>24179</v>
      </c>
      <c r="I3541" s="11" t="s">
        <v>13846</v>
      </c>
      <c r="J3541" s="11" t="s">
        <v>18637</v>
      </c>
      <c r="K3541" s="11" t="s">
        <v>7337</v>
      </c>
      <c r="L3541" s="11" t="s">
        <v>24180</v>
      </c>
      <c r="M3541" s="11" t="s">
        <v>7373</v>
      </c>
      <c r="N3541" s="12" t="s">
        <v>24181</v>
      </c>
      <c r="O3541" s="12" t="s">
        <v>24182</v>
      </c>
    </row>
    <row r="3542" spans="1:15" ht="15" customHeight="1" x14ac:dyDescent="0.3">
      <c r="A3542" s="11" t="s">
        <v>272</v>
      </c>
      <c r="B3542" s="11" t="s">
        <v>273</v>
      </c>
      <c r="C3542" s="17">
        <v>18</v>
      </c>
      <c r="D3542" s="11" t="s">
        <v>1009</v>
      </c>
      <c r="E3542" s="11" t="s">
        <v>24196</v>
      </c>
      <c r="F3542" s="11">
        <v>19120330</v>
      </c>
      <c r="G3542" s="11" t="s">
        <v>8999</v>
      </c>
      <c r="H3542" s="11" t="s">
        <v>9000</v>
      </c>
      <c r="I3542" s="11" t="s">
        <v>4261</v>
      </c>
      <c r="J3542" s="11" t="s">
        <v>9001</v>
      </c>
      <c r="K3542" s="11" t="s">
        <v>7337</v>
      </c>
      <c r="L3542" s="11" t="s">
        <v>9002</v>
      </c>
      <c r="M3542" s="11" t="s">
        <v>8459</v>
      </c>
      <c r="N3542" s="12" t="s">
        <v>9003</v>
      </c>
      <c r="O3542" s="12" t="s">
        <v>9004</v>
      </c>
    </row>
    <row r="3543" spans="1:15" ht="15" customHeight="1" x14ac:dyDescent="0.3">
      <c r="A3543" s="11" t="s">
        <v>272</v>
      </c>
      <c r="B3543" s="11" t="s">
        <v>273</v>
      </c>
      <c r="C3543" s="17">
        <v>18</v>
      </c>
      <c r="D3543" s="11" t="s">
        <v>1009</v>
      </c>
      <c r="E3543" s="11" t="s">
        <v>24196</v>
      </c>
      <c r="F3543" s="11">
        <v>19298485</v>
      </c>
      <c r="G3543" s="11" t="s">
        <v>24615</v>
      </c>
      <c r="H3543" s="11" t="s">
        <v>24616</v>
      </c>
      <c r="I3543" s="11" t="s">
        <v>9026</v>
      </c>
      <c r="J3543" s="11" t="s">
        <v>24617</v>
      </c>
      <c r="K3543" s="11" t="s">
        <v>7349</v>
      </c>
      <c r="L3543" s="11" t="s">
        <v>24618</v>
      </c>
      <c r="M3543" s="11" t="s">
        <v>7350</v>
      </c>
      <c r="N3543" s="12" t="s">
        <v>24619</v>
      </c>
      <c r="O3543" s="12" t="s">
        <v>24620</v>
      </c>
    </row>
    <row r="3544" spans="1:15" ht="15" customHeight="1" x14ac:dyDescent="0.3">
      <c r="A3544" s="11" t="s">
        <v>272</v>
      </c>
      <c r="B3544" s="11" t="s">
        <v>273</v>
      </c>
      <c r="C3544" s="17">
        <v>18</v>
      </c>
      <c r="D3544" s="11" t="s">
        <v>1009</v>
      </c>
      <c r="E3544" s="11" t="s">
        <v>24196</v>
      </c>
      <c r="F3544" s="11">
        <v>19016697</v>
      </c>
      <c r="G3544" s="11" t="s">
        <v>9045</v>
      </c>
      <c r="H3544" s="11" t="s">
        <v>9046</v>
      </c>
      <c r="I3544" s="11" t="s">
        <v>3562</v>
      </c>
      <c r="J3544" s="11" t="s">
        <v>9047</v>
      </c>
      <c r="K3544" s="11" t="s">
        <v>7337</v>
      </c>
      <c r="L3544" s="11" t="s">
        <v>9048</v>
      </c>
      <c r="M3544" s="11" t="s">
        <v>8459</v>
      </c>
      <c r="N3544" s="12" t="s">
        <v>9049</v>
      </c>
      <c r="O3544" s="12" t="s">
        <v>9050</v>
      </c>
    </row>
    <row r="3545" spans="1:15" ht="15" customHeight="1" x14ac:dyDescent="0.3">
      <c r="A3545" s="11" t="s">
        <v>272</v>
      </c>
      <c r="B3545" s="11" t="s">
        <v>273</v>
      </c>
      <c r="C3545" s="17">
        <v>18</v>
      </c>
      <c r="D3545" s="11" t="s">
        <v>1009</v>
      </c>
      <c r="E3545" s="11" t="s">
        <v>24196</v>
      </c>
      <c r="F3545" s="11">
        <v>18021270</v>
      </c>
      <c r="G3545" s="11" t="s">
        <v>24621</v>
      </c>
      <c r="H3545" s="11" t="s">
        <v>24622</v>
      </c>
      <c r="I3545" s="11" t="s">
        <v>4212</v>
      </c>
      <c r="J3545" s="11" t="s">
        <v>4706</v>
      </c>
      <c r="K3545" s="11" t="s">
        <v>7561</v>
      </c>
      <c r="L3545" s="11" t="s">
        <v>24623</v>
      </c>
      <c r="M3545" s="11" t="s">
        <v>8756</v>
      </c>
      <c r="N3545" s="12" t="s">
        <v>24624</v>
      </c>
      <c r="O3545" s="12" t="s">
        <v>24625</v>
      </c>
    </row>
    <row r="3546" spans="1:15" ht="15" customHeight="1" x14ac:dyDescent="0.3">
      <c r="A3546" s="11" t="s">
        <v>272</v>
      </c>
      <c r="B3546" s="11" t="s">
        <v>273</v>
      </c>
      <c r="C3546" s="17">
        <v>18</v>
      </c>
      <c r="D3546" s="11" t="s">
        <v>1009</v>
      </c>
      <c r="E3546" s="11" t="s">
        <v>24196</v>
      </c>
      <c r="F3546" s="11">
        <v>18067482</v>
      </c>
      <c r="G3546" s="11" t="s">
        <v>9187</v>
      </c>
      <c r="H3546" s="11" t="s">
        <v>9188</v>
      </c>
      <c r="I3546" s="11" t="s">
        <v>1923</v>
      </c>
      <c r="J3546" s="11" t="s">
        <v>9189</v>
      </c>
      <c r="K3546" s="11" t="s">
        <v>7337</v>
      </c>
      <c r="L3546" s="11" t="s">
        <v>9190</v>
      </c>
      <c r="M3546" s="11" t="s">
        <v>7406</v>
      </c>
      <c r="N3546" s="12" t="s">
        <v>9191</v>
      </c>
      <c r="O3546" s="12" t="s">
        <v>9192</v>
      </c>
    </row>
    <row r="3547" spans="1:15" ht="15" customHeight="1" x14ac:dyDescent="0.3">
      <c r="A3547" s="11" t="s">
        <v>272</v>
      </c>
      <c r="B3547" s="11" t="s">
        <v>273</v>
      </c>
      <c r="C3547" s="17">
        <v>18</v>
      </c>
      <c r="D3547" s="11" t="s">
        <v>1009</v>
      </c>
      <c r="E3547" s="11" t="s">
        <v>24196</v>
      </c>
      <c r="F3547" s="11">
        <v>18256692</v>
      </c>
      <c r="G3547" s="11" t="s">
        <v>9045</v>
      </c>
      <c r="H3547" s="11" t="s">
        <v>9216</v>
      </c>
      <c r="I3547" s="11" t="s">
        <v>3120</v>
      </c>
      <c r="J3547" s="11" t="s">
        <v>9217</v>
      </c>
      <c r="K3547" s="11" t="s">
        <v>7412</v>
      </c>
      <c r="L3547" s="11" t="s">
        <v>9218</v>
      </c>
      <c r="M3547" s="11" t="s">
        <v>7373</v>
      </c>
      <c r="N3547" s="12" t="s">
        <v>9219</v>
      </c>
      <c r="O3547" s="12" t="s">
        <v>9220</v>
      </c>
    </row>
    <row r="3548" spans="1:15" ht="15" customHeight="1" x14ac:dyDescent="0.3">
      <c r="A3548" s="11" t="s">
        <v>272</v>
      </c>
      <c r="B3548" s="11" t="s">
        <v>273</v>
      </c>
      <c r="C3548" s="17">
        <v>18</v>
      </c>
      <c r="D3548" s="11" t="s">
        <v>1009</v>
      </c>
      <c r="E3548" s="11" t="s">
        <v>24196</v>
      </c>
      <c r="F3548" s="11">
        <v>17410198</v>
      </c>
      <c r="G3548" s="11" t="s">
        <v>24626</v>
      </c>
      <c r="H3548" s="11" t="s">
        <v>24627</v>
      </c>
      <c r="I3548" s="11" t="s">
        <v>2982</v>
      </c>
      <c r="J3548" s="11" t="s">
        <v>9284</v>
      </c>
      <c r="K3548" s="11" t="s">
        <v>7412</v>
      </c>
      <c r="L3548" s="11" t="s">
        <v>24628</v>
      </c>
      <c r="M3548" s="11" t="s">
        <v>7373</v>
      </c>
      <c r="N3548" s="12" t="s">
        <v>24629</v>
      </c>
      <c r="O3548" s="12" t="s">
        <v>24630</v>
      </c>
    </row>
    <row r="3549" spans="1:15" ht="15" customHeight="1" x14ac:dyDescent="0.3">
      <c r="A3549" s="11" t="s">
        <v>272</v>
      </c>
      <c r="B3549" s="11" t="s">
        <v>273</v>
      </c>
      <c r="C3549" s="17">
        <v>18</v>
      </c>
      <c r="D3549" s="11" t="s">
        <v>1009</v>
      </c>
      <c r="E3549" s="11" t="s">
        <v>24196</v>
      </c>
      <c r="F3549" s="11">
        <v>17225017</v>
      </c>
      <c r="G3549" s="11" t="s">
        <v>24631</v>
      </c>
      <c r="H3549" s="11" t="s">
        <v>24632</v>
      </c>
      <c r="I3549" s="11" t="s">
        <v>860</v>
      </c>
      <c r="J3549" s="11"/>
      <c r="K3549" s="11" t="s">
        <v>7536</v>
      </c>
      <c r="L3549" s="11" t="s">
        <v>24633</v>
      </c>
      <c r="M3549" s="11" t="s">
        <v>7681</v>
      </c>
      <c r="N3549" s="12" t="s">
        <v>24634</v>
      </c>
      <c r="O3549" s="12" t="s">
        <v>24635</v>
      </c>
    </row>
    <row r="3550" spans="1:15" ht="15" customHeight="1" x14ac:dyDescent="0.3">
      <c r="A3550" s="11" t="s">
        <v>272</v>
      </c>
      <c r="B3550" s="11" t="s">
        <v>273</v>
      </c>
      <c r="C3550" s="17">
        <v>18</v>
      </c>
      <c r="D3550" s="11" t="s">
        <v>1009</v>
      </c>
      <c r="E3550" s="11" t="s">
        <v>24196</v>
      </c>
      <c r="F3550" s="11">
        <v>16385345</v>
      </c>
      <c r="G3550" s="11" t="s">
        <v>9362</v>
      </c>
      <c r="H3550" s="11" t="s">
        <v>9363</v>
      </c>
      <c r="I3550" s="11" t="s">
        <v>9357</v>
      </c>
      <c r="J3550" s="11"/>
      <c r="K3550" s="11" t="s">
        <v>7412</v>
      </c>
      <c r="L3550" s="11" t="s">
        <v>9364</v>
      </c>
      <c r="M3550" s="11" t="s">
        <v>7373</v>
      </c>
      <c r="N3550" s="12" t="s">
        <v>9365</v>
      </c>
      <c r="O3550" s="12" t="s">
        <v>9366</v>
      </c>
    </row>
    <row r="3551" spans="1:15" ht="15" customHeight="1" x14ac:dyDescent="0.3">
      <c r="A3551" s="11" t="s">
        <v>272</v>
      </c>
      <c r="B3551" s="11" t="s">
        <v>273</v>
      </c>
      <c r="C3551" s="17">
        <v>18</v>
      </c>
      <c r="D3551" s="11" t="s">
        <v>1009</v>
      </c>
      <c r="E3551" s="11" t="s">
        <v>24196</v>
      </c>
      <c r="F3551" s="11">
        <v>16433808</v>
      </c>
      <c r="G3551" s="11" t="s">
        <v>9367</v>
      </c>
      <c r="H3551" s="11" t="s">
        <v>9368</v>
      </c>
      <c r="I3551" s="11" t="s">
        <v>9357</v>
      </c>
      <c r="J3551" s="11"/>
      <c r="K3551" s="11" t="s">
        <v>7337</v>
      </c>
      <c r="L3551" s="11" t="s">
        <v>9369</v>
      </c>
      <c r="M3551" s="11" t="s">
        <v>8459</v>
      </c>
      <c r="N3551" s="12" t="s">
        <v>9370</v>
      </c>
      <c r="O3551" s="12" t="s">
        <v>9371</v>
      </c>
    </row>
    <row r="3552" spans="1:15" ht="15" customHeight="1" x14ac:dyDescent="0.3">
      <c r="A3552" s="11" t="s">
        <v>272</v>
      </c>
      <c r="B3552" s="11" t="s">
        <v>273</v>
      </c>
      <c r="C3552" s="17">
        <v>18</v>
      </c>
      <c r="D3552" s="11" t="s">
        <v>1009</v>
      </c>
      <c r="E3552" s="11" t="s">
        <v>24196</v>
      </c>
      <c r="F3552" s="11">
        <v>16916825</v>
      </c>
      <c r="G3552" s="11" t="s">
        <v>24636</v>
      </c>
      <c r="H3552" s="11" t="s">
        <v>24637</v>
      </c>
      <c r="I3552" s="11" t="s">
        <v>24638</v>
      </c>
      <c r="J3552" s="11"/>
      <c r="K3552" s="11" t="s">
        <v>7803</v>
      </c>
      <c r="L3552" s="11" t="s">
        <v>24639</v>
      </c>
      <c r="M3552" s="11" t="s">
        <v>7350</v>
      </c>
      <c r="N3552" s="12" t="s">
        <v>24640</v>
      </c>
      <c r="O3552" s="12" t="s">
        <v>24641</v>
      </c>
    </row>
    <row r="3553" spans="1:15" ht="15" customHeight="1" x14ac:dyDescent="0.3">
      <c r="A3553" s="11" t="s">
        <v>272</v>
      </c>
      <c r="B3553" s="11" t="s">
        <v>273</v>
      </c>
      <c r="C3553" s="17">
        <v>18</v>
      </c>
      <c r="D3553" s="11" t="s">
        <v>1009</v>
      </c>
      <c r="E3553" s="11" t="s">
        <v>24196</v>
      </c>
      <c r="F3553" s="11">
        <v>16924057</v>
      </c>
      <c r="G3553" s="11" t="s">
        <v>24642</v>
      </c>
      <c r="H3553" s="11" t="s">
        <v>24643</v>
      </c>
      <c r="I3553" s="11" t="s">
        <v>1935</v>
      </c>
      <c r="J3553" s="11"/>
      <c r="K3553" s="11" t="s">
        <v>8900</v>
      </c>
      <c r="L3553" s="11" t="s">
        <v>24644</v>
      </c>
      <c r="M3553" s="11" t="s">
        <v>8756</v>
      </c>
      <c r="N3553" s="12" t="s">
        <v>24645</v>
      </c>
      <c r="O3553" s="12" t="s">
        <v>24646</v>
      </c>
    </row>
    <row r="3554" spans="1:15" ht="15" customHeight="1" x14ac:dyDescent="0.3">
      <c r="A3554" s="11" t="s">
        <v>272</v>
      </c>
      <c r="B3554" s="11" t="s">
        <v>273</v>
      </c>
      <c r="C3554" s="17">
        <v>18</v>
      </c>
      <c r="D3554" s="11" t="s">
        <v>1009</v>
      </c>
      <c r="E3554" s="11" t="s">
        <v>24196</v>
      </c>
      <c r="F3554" s="11">
        <v>15787812</v>
      </c>
      <c r="G3554" s="11" t="s">
        <v>23448</v>
      </c>
      <c r="H3554" s="11" t="s">
        <v>23449</v>
      </c>
      <c r="I3554" s="11" t="s">
        <v>9436</v>
      </c>
      <c r="J3554" s="11"/>
      <c r="K3554" s="11" t="s">
        <v>7337</v>
      </c>
      <c r="L3554" s="11" t="s">
        <v>23450</v>
      </c>
      <c r="M3554" s="11" t="s">
        <v>23303</v>
      </c>
      <c r="N3554" s="12" t="s">
        <v>23451</v>
      </c>
      <c r="O3554" s="12" t="s">
        <v>23452</v>
      </c>
    </row>
    <row r="3555" spans="1:15" ht="15" customHeight="1" x14ac:dyDescent="0.3">
      <c r="A3555" s="11" t="s">
        <v>272</v>
      </c>
      <c r="B3555" s="11" t="s">
        <v>273</v>
      </c>
      <c r="C3555" s="17">
        <v>18</v>
      </c>
      <c r="D3555" s="11" t="s">
        <v>1009</v>
      </c>
      <c r="E3555" s="11" t="s">
        <v>24196</v>
      </c>
      <c r="F3555" s="11">
        <v>15656817</v>
      </c>
      <c r="G3555" s="11" t="s">
        <v>24647</v>
      </c>
      <c r="H3555" s="11" t="s">
        <v>24648</v>
      </c>
      <c r="I3555" s="11" t="s">
        <v>824</v>
      </c>
      <c r="J3555" s="11"/>
      <c r="K3555" s="11" t="s">
        <v>7337</v>
      </c>
      <c r="L3555" s="11" t="s">
        <v>24649</v>
      </c>
      <c r="M3555" s="11" t="s">
        <v>8756</v>
      </c>
      <c r="N3555" s="12" t="s">
        <v>24650</v>
      </c>
      <c r="O3555" s="12" t="s">
        <v>24651</v>
      </c>
    </row>
    <row r="3556" spans="1:15" ht="15" customHeight="1" x14ac:dyDescent="0.3">
      <c r="A3556" s="11" t="s">
        <v>272</v>
      </c>
      <c r="B3556" s="11" t="s">
        <v>273</v>
      </c>
      <c r="C3556" s="17">
        <v>18</v>
      </c>
      <c r="D3556" s="11" t="s">
        <v>1009</v>
      </c>
      <c r="E3556" s="11" t="s">
        <v>24196</v>
      </c>
      <c r="F3556" s="11">
        <v>15327561</v>
      </c>
      <c r="G3556" s="11" t="s">
        <v>24652</v>
      </c>
      <c r="H3556" s="11" t="s">
        <v>24653</v>
      </c>
      <c r="I3556" s="11" t="s">
        <v>1517</v>
      </c>
      <c r="J3556" s="11"/>
      <c r="K3556" s="11" t="s">
        <v>7337</v>
      </c>
      <c r="L3556" s="11" t="s">
        <v>24654</v>
      </c>
      <c r="M3556" s="11" t="s">
        <v>8756</v>
      </c>
      <c r="N3556" s="12" t="s">
        <v>24655</v>
      </c>
      <c r="O3556" s="12" t="s">
        <v>24656</v>
      </c>
    </row>
    <row r="3557" spans="1:15" ht="15" customHeight="1" x14ac:dyDescent="0.3">
      <c r="A3557" s="11" t="s">
        <v>272</v>
      </c>
      <c r="B3557" s="11" t="s">
        <v>273</v>
      </c>
      <c r="C3557" s="17">
        <v>18</v>
      </c>
      <c r="D3557" s="11" t="s">
        <v>1009</v>
      </c>
      <c r="E3557" s="11" t="s">
        <v>24196</v>
      </c>
      <c r="F3557" s="11">
        <v>11841360</v>
      </c>
      <c r="G3557" s="11" t="s">
        <v>24657</v>
      </c>
      <c r="H3557" s="11" t="s">
        <v>24658</v>
      </c>
      <c r="I3557" s="11" t="s">
        <v>887</v>
      </c>
      <c r="J3557" s="11"/>
      <c r="K3557" s="11" t="s">
        <v>7337</v>
      </c>
      <c r="L3557" s="11" t="s">
        <v>24659</v>
      </c>
      <c r="M3557" s="11" t="s">
        <v>7734</v>
      </c>
      <c r="N3557" s="12" t="s">
        <v>24660</v>
      </c>
      <c r="O3557" s="12" t="s">
        <v>24661</v>
      </c>
    </row>
    <row r="3558" spans="1:15" ht="15" customHeight="1" x14ac:dyDescent="0.3">
      <c r="A3558" s="11" t="s">
        <v>272</v>
      </c>
      <c r="B3558" s="11" t="s">
        <v>273</v>
      </c>
      <c r="C3558" s="17">
        <v>18</v>
      </c>
      <c r="D3558" s="11" t="s">
        <v>1009</v>
      </c>
      <c r="E3558" s="11" t="s">
        <v>24196</v>
      </c>
      <c r="F3558" s="11">
        <v>11122229</v>
      </c>
      <c r="G3558" s="11" t="s">
        <v>24662</v>
      </c>
      <c r="H3558" s="11" t="s">
        <v>24663</v>
      </c>
      <c r="I3558" s="11" t="s">
        <v>848</v>
      </c>
      <c r="J3558" s="11"/>
      <c r="K3558" s="11" t="s">
        <v>7561</v>
      </c>
      <c r="L3558" s="11" t="s">
        <v>24664</v>
      </c>
      <c r="M3558" s="11" t="s">
        <v>7350</v>
      </c>
      <c r="N3558" s="12" t="s">
        <v>24665</v>
      </c>
      <c r="O3558" s="12" t="s">
        <v>24666</v>
      </c>
    </row>
    <row r="3559" spans="1:15" ht="15" customHeight="1" x14ac:dyDescent="0.3">
      <c r="A3559" s="11" t="s">
        <v>272</v>
      </c>
      <c r="B3559" s="11" t="s">
        <v>273</v>
      </c>
      <c r="C3559" s="17">
        <v>18</v>
      </c>
      <c r="D3559" s="11" t="s">
        <v>1009</v>
      </c>
      <c r="E3559" s="11" t="s">
        <v>24196</v>
      </c>
      <c r="F3559" s="11">
        <v>10233638</v>
      </c>
      <c r="G3559" s="11" t="s">
        <v>24662</v>
      </c>
      <c r="H3559" s="11" t="s">
        <v>24667</v>
      </c>
      <c r="I3559" s="11" t="s">
        <v>1237</v>
      </c>
      <c r="J3559" s="11"/>
      <c r="K3559" s="11" t="s">
        <v>7561</v>
      </c>
      <c r="L3559" s="11" t="s">
        <v>24668</v>
      </c>
      <c r="M3559" s="11" t="s">
        <v>7350</v>
      </c>
      <c r="N3559" s="12" t="s">
        <v>24669</v>
      </c>
      <c r="O3559" s="12" t="s">
        <v>24670</v>
      </c>
    </row>
    <row r="3560" spans="1:15" ht="15" customHeight="1" x14ac:dyDescent="0.3">
      <c r="A3560" s="11" t="s">
        <v>272</v>
      </c>
      <c r="B3560" s="11" t="s">
        <v>273</v>
      </c>
      <c r="C3560" s="17">
        <v>18</v>
      </c>
      <c r="D3560" s="11" t="s">
        <v>1009</v>
      </c>
      <c r="E3560" s="11" t="s">
        <v>24196</v>
      </c>
      <c r="F3560" s="11">
        <v>10233615</v>
      </c>
      <c r="G3560" s="11" t="s">
        <v>24671</v>
      </c>
      <c r="H3560" s="11" t="s">
        <v>24672</v>
      </c>
      <c r="I3560" s="11" t="s">
        <v>900</v>
      </c>
      <c r="J3560" s="11"/>
      <c r="K3560" s="11" t="s">
        <v>7561</v>
      </c>
      <c r="L3560" s="11" t="s">
        <v>24673</v>
      </c>
      <c r="M3560" s="11" t="s">
        <v>8615</v>
      </c>
      <c r="N3560" s="12" t="s">
        <v>24674</v>
      </c>
      <c r="O3560" s="12" t="s">
        <v>24675</v>
      </c>
    </row>
    <row r="3561" spans="1:15" ht="15" customHeight="1" x14ac:dyDescent="0.3">
      <c r="A3561" s="11" t="s">
        <v>272</v>
      </c>
      <c r="B3561" s="11" t="s">
        <v>273</v>
      </c>
      <c r="C3561" s="17">
        <v>18</v>
      </c>
      <c r="D3561" s="11" t="s">
        <v>1009</v>
      </c>
      <c r="E3561" s="11" t="s">
        <v>24196</v>
      </c>
      <c r="F3561" s="11">
        <v>9767237</v>
      </c>
      <c r="G3561" s="11" t="s">
        <v>24676</v>
      </c>
      <c r="H3561" s="11" t="s">
        <v>24677</v>
      </c>
      <c r="I3561" s="11" t="s">
        <v>904</v>
      </c>
      <c r="J3561" s="11"/>
      <c r="K3561" s="11" t="s">
        <v>7337</v>
      </c>
      <c r="L3561" s="11" t="s">
        <v>24678</v>
      </c>
      <c r="M3561" s="11" t="s">
        <v>7373</v>
      </c>
      <c r="N3561" s="12" t="s">
        <v>24679</v>
      </c>
      <c r="O3561" s="12" t="s">
        <v>24680</v>
      </c>
    </row>
    <row r="3562" spans="1:15" ht="15" customHeight="1" x14ac:dyDescent="0.3">
      <c r="A3562" s="11" t="s">
        <v>272</v>
      </c>
      <c r="B3562" s="11" t="s">
        <v>273</v>
      </c>
      <c r="C3562" s="17">
        <v>18</v>
      </c>
      <c r="D3562" s="11" t="s">
        <v>1009</v>
      </c>
      <c r="E3562" s="11" t="s">
        <v>24196</v>
      </c>
      <c r="F3562" s="11">
        <v>8763415</v>
      </c>
      <c r="G3562" s="11" t="s">
        <v>24681</v>
      </c>
      <c r="H3562" s="11" t="s">
        <v>24682</v>
      </c>
      <c r="I3562" s="11" t="s">
        <v>2352</v>
      </c>
      <c r="J3562" s="11"/>
      <c r="K3562" s="11" t="s">
        <v>7337</v>
      </c>
      <c r="L3562" s="11" t="s">
        <v>24683</v>
      </c>
      <c r="M3562" s="11" t="s">
        <v>7339</v>
      </c>
      <c r="N3562" s="12" t="s">
        <v>24684</v>
      </c>
      <c r="O3562" s="12" t="s">
        <v>24685</v>
      </c>
    </row>
    <row r="3563" spans="1:15" ht="15" customHeight="1" x14ac:dyDescent="0.3">
      <c r="A3563" s="11" t="s">
        <v>272</v>
      </c>
      <c r="B3563" s="11" t="s">
        <v>273</v>
      </c>
      <c r="C3563" s="17">
        <v>18</v>
      </c>
      <c r="D3563" s="11" t="s">
        <v>1009</v>
      </c>
      <c r="E3563" s="11" t="s">
        <v>24196</v>
      </c>
      <c r="F3563" s="11">
        <v>7560638</v>
      </c>
      <c r="G3563" s="11" t="s">
        <v>24686</v>
      </c>
      <c r="H3563" s="11" t="s">
        <v>24687</v>
      </c>
      <c r="I3563" s="11" t="s">
        <v>1010</v>
      </c>
      <c r="J3563" s="11"/>
      <c r="K3563" s="11" t="s">
        <v>7371</v>
      </c>
      <c r="L3563" s="11" t="s">
        <v>24688</v>
      </c>
      <c r="M3563" s="11" t="s">
        <v>7339</v>
      </c>
      <c r="N3563" s="12" t="s">
        <v>24689</v>
      </c>
      <c r="O3563" s="12" t="s">
        <v>24690</v>
      </c>
    </row>
    <row r="3564" spans="1:15" ht="15" customHeight="1" x14ac:dyDescent="0.3">
      <c r="A3564" s="11" t="s">
        <v>272</v>
      </c>
      <c r="B3564" s="11" t="s">
        <v>273</v>
      </c>
      <c r="C3564" s="17">
        <v>18</v>
      </c>
      <c r="D3564" s="11" t="s">
        <v>1009</v>
      </c>
      <c r="E3564" s="11" t="s">
        <v>24196</v>
      </c>
      <c r="F3564" s="11">
        <v>7780917</v>
      </c>
      <c r="G3564" s="11" t="s">
        <v>24636</v>
      </c>
      <c r="H3564" s="11" t="s">
        <v>24691</v>
      </c>
      <c r="I3564" s="11" t="s">
        <v>3038</v>
      </c>
      <c r="J3564" s="11"/>
      <c r="K3564" s="11" t="s">
        <v>7667</v>
      </c>
      <c r="L3564" s="11" t="s">
        <v>24692</v>
      </c>
      <c r="M3564" s="11" t="s">
        <v>7350</v>
      </c>
      <c r="N3564" s="12" t="s">
        <v>24693</v>
      </c>
      <c r="O3564" s="12" t="s">
        <v>24694</v>
      </c>
    </row>
    <row r="3565" spans="1:15" ht="15" customHeight="1" x14ac:dyDescent="0.3">
      <c r="A3565" s="11" t="s">
        <v>272</v>
      </c>
      <c r="B3565" s="11" t="s">
        <v>273</v>
      </c>
      <c r="C3565" s="17">
        <v>18</v>
      </c>
      <c r="D3565" s="11" t="s">
        <v>1009</v>
      </c>
      <c r="E3565" s="11" t="s">
        <v>24196</v>
      </c>
      <c r="F3565" s="11">
        <v>7888370</v>
      </c>
      <c r="G3565" s="11" t="s">
        <v>24695</v>
      </c>
      <c r="H3565" s="11" t="s">
        <v>24696</v>
      </c>
      <c r="I3565" s="11" t="s">
        <v>919</v>
      </c>
      <c r="J3565" s="11"/>
      <c r="K3565" s="11" t="s">
        <v>7337</v>
      </c>
      <c r="L3565" s="11" t="s">
        <v>24697</v>
      </c>
      <c r="M3565" s="11" t="s">
        <v>8756</v>
      </c>
      <c r="N3565" s="12" t="s">
        <v>24698</v>
      </c>
      <c r="O3565" s="12" t="s">
        <v>24699</v>
      </c>
    </row>
    <row r="3566" spans="1:15" ht="15" customHeight="1" x14ac:dyDescent="0.3">
      <c r="A3566" s="11" t="s">
        <v>272</v>
      </c>
      <c r="B3566" s="11" t="s">
        <v>273</v>
      </c>
      <c r="C3566" s="17">
        <v>18</v>
      </c>
      <c r="D3566" s="11" t="s">
        <v>1009</v>
      </c>
      <c r="E3566" s="11" t="s">
        <v>24196</v>
      </c>
      <c r="F3566" s="11">
        <v>8425970</v>
      </c>
      <c r="G3566" s="11" t="s">
        <v>24700</v>
      </c>
      <c r="H3566" s="11" t="s">
        <v>24701</v>
      </c>
      <c r="I3566" s="11" t="s">
        <v>935</v>
      </c>
      <c r="J3566" s="11"/>
      <c r="K3566" s="11" t="s">
        <v>7754</v>
      </c>
      <c r="L3566" s="11" t="s">
        <v>24702</v>
      </c>
      <c r="M3566" s="11" t="s">
        <v>7339</v>
      </c>
      <c r="N3566" s="12" t="s">
        <v>24703</v>
      </c>
      <c r="O3566" s="12" t="s">
        <v>24704</v>
      </c>
    </row>
    <row r="3567" spans="1:15" ht="15" customHeight="1" x14ac:dyDescent="0.3">
      <c r="A3567" s="11" t="s">
        <v>272</v>
      </c>
      <c r="B3567" s="11" t="s">
        <v>273</v>
      </c>
      <c r="C3567" s="17">
        <v>18</v>
      </c>
      <c r="D3567" s="11" t="s">
        <v>1009</v>
      </c>
      <c r="E3567" s="11" t="s">
        <v>24196</v>
      </c>
      <c r="F3567" s="11">
        <v>7504897</v>
      </c>
      <c r="G3567" s="11" t="s">
        <v>24705</v>
      </c>
      <c r="H3567" s="11" t="s">
        <v>24706</v>
      </c>
      <c r="I3567" s="11" t="s">
        <v>676</v>
      </c>
      <c r="J3567" s="11"/>
      <c r="K3567" s="11" t="s">
        <v>24707</v>
      </c>
      <c r="L3567" s="11" t="s">
        <v>24708</v>
      </c>
      <c r="M3567" s="11" t="s">
        <v>7350</v>
      </c>
      <c r="N3567" s="12" t="s">
        <v>24709</v>
      </c>
      <c r="O3567" s="12" t="s">
        <v>24710</v>
      </c>
    </row>
    <row r="3568" spans="1:15" ht="15" customHeight="1" x14ac:dyDescent="0.3">
      <c r="A3568" s="11" t="s">
        <v>272</v>
      </c>
      <c r="B3568" s="11" t="s">
        <v>273</v>
      </c>
      <c r="C3568" s="17">
        <v>18</v>
      </c>
      <c r="D3568" s="11" t="s">
        <v>1009</v>
      </c>
      <c r="E3568" s="11" t="s">
        <v>24196</v>
      </c>
      <c r="F3568" s="11">
        <v>8388236</v>
      </c>
      <c r="G3568" s="11" t="s">
        <v>24695</v>
      </c>
      <c r="H3568" s="11" t="s">
        <v>24711</v>
      </c>
      <c r="I3568" s="11" t="s">
        <v>2122</v>
      </c>
      <c r="J3568" s="11"/>
      <c r="K3568" s="11" t="s">
        <v>7337</v>
      </c>
      <c r="L3568" s="11" t="s">
        <v>24712</v>
      </c>
      <c r="M3568" s="11" t="s">
        <v>8756</v>
      </c>
      <c r="N3568" s="12" t="s">
        <v>24713</v>
      </c>
      <c r="O3568" s="12" t="s">
        <v>24714</v>
      </c>
    </row>
    <row r="3569" spans="1:15" ht="15" customHeight="1" x14ac:dyDescent="0.3">
      <c r="A3569" s="11" t="s">
        <v>272</v>
      </c>
      <c r="B3569" s="11" t="s">
        <v>273</v>
      </c>
      <c r="C3569" s="17">
        <v>18</v>
      </c>
      <c r="D3569" s="11" t="s">
        <v>1009</v>
      </c>
      <c r="E3569" s="11" t="s">
        <v>24196</v>
      </c>
      <c r="F3569" s="11">
        <v>1374771</v>
      </c>
      <c r="G3569" s="11" t="s">
        <v>24715</v>
      </c>
      <c r="H3569" s="11" t="s">
        <v>24716</v>
      </c>
      <c r="I3569" s="11" t="s">
        <v>10266</v>
      </c>
      <c r="J3569" s="11"/>
      <c r="K3569" s="11" t="s">
        <v>7371</v>
      </c>
      <c r="L3569" s="11" t="s">
        <v>24717</v>
      </c>
      <c r="M3569" s="11" t="s">
        <v>7339</v>
      </c>
      <c r="N3569" s="12" t="s">
        <v>24718</v>
      </c>
      <c r="O3569" s="12" t="s">
        <v>24719</v>
      </c>
    </row>
    <row r="3570" spans="1:15" ht="15" customHeight="1" x14ac:dyDescent="0.3">
      <c r="A3570" s="11" t="s">
        <v>283</v>
      </c>
      <c r="B3570" s="11" t="s">
        <v>284</v>
      </c>
      <c r="C3570" s="17">
        <v>19</v>
      </c>
      <c r="D3570" s="11" t="s">
        <v>1019</v>
      </c>
      <c r="E3570" s="11" t="s">
        <v>24720</v>
      </c>
      <c r="F3570" s="11">
        <v>37434297</v>
      </c>
      <c r="G3570" s="11" t="s">
        <v>11286</v>
      </c>
      <c r="H3570" s="11" t="s">
        <v>11287</v>
      </c>
      <c r="I3570" s="11" t="s">
        <v>4968</v>
      </c>
      <c r="J3570" s="11"/>
      <c r="K3570" s="11" t="s">
        <v>7337</v>
      </c>
      <c r="L3570" s="11" t="s">
        <v>11288</v>
      </c>
      <c r="M3570" s="11" t="s">
        <v>7339</v>
      </c>
      <c r="N3570" s="12" t="s">
        <v>11289</v>
      </c>
      <c r="O3570" s="12" t="s">
        <v>11290</v>
      </c>
    </row>
    <row r="3571" spans="1:15" ht="15" customHeight="1" x14ac:dyDescent="0.3">
      <c r="A3571" s="11" t="s">
        <v>283</v>
      </c>
      <c r="B3571" s="11" t="s">
        <v>284</v>
      </c>
      <c r="C3571" s="17">
        <v>19</v>
      </c>
      <c r="D3571" s="11" t="s">
        <v>1019</v>
      </c>
      <c r="E3571" s="11" t="s">
        <v>24720</v>
      </c>
      <c r="F3571" s="11">
        <v>37823414</v>
      </c>
      <c r="G3571" s="11" t="s">
        <v>24721</v>
      </c>
      <c r="H3571" s="11" t="s">
        <v>24722</v>
      </c>
      <c r="I3571" s="11" t="s">
        <v>3411</v>
      </c>
      <c r="J3571" s="11" t="s">
        <v>3411</v>
      </c>
      <c r="K3571" s="11" t="s">
        <v>7337</v>
      </c>
      <c r="L3571" s="11"/>
      <c r="M3571" s="11" t="s">
        <v>7339</v>
      </c>
      <c r="N3571" s="12" t="s">
        <v>24723</v>
      </c>
      <c r="O3571" s="12" t="s">
        <v>24724</v>
      </c>
    </row>
    <row r="3572" spans="1:15" ht="15" customHeight="1" x14ac:dyDescent="0.3">
      <c r="A3572" s="11" t="s">
        <v>283</v>
      </c>
      <c r="B3572" s="11" t="s">
        <v>284</v>
      </c>
      <c r="C3572" s="17">
        <v>19</v>
      </c>
      <c r="D3572" s="11" t="s">
        <v>1019</v>
      </c>
      <c r="E3572" s="11" t="s">
        <v>24725</v>
      </c>
      <c r="F3572" s="11">
        <v>37793684</v>
      </c>
      <c r="G3572" s="11" t="s">
        <v>24726</v>
      </c>
      <c r="H3572" s="11" t="s">
        <v>24727</v>
      </c>
      <c r="I3572" s="11" t="s">
        <v>17636</v>
      </c>
      <c r="J3572" s="11" t="s">
        <v>17636</v>
      </c>
      <c r="K3572" s="11" t="s">
        <v>7803</v>
      </c>
      <c r="L3572" s="11" t="s">
        <v>24728</v>
      </c>
      <c r="M3572" s="11" t="s">
        <v>7604</v>
      </c>
      <c r="N3572" s="12" t="s">
        <v>24729</v>
      </c>
      <c r="O3572" s="12" t="s">
        <v>24730</v>
      </c>
    </row>
    <row r="3573" spans="1:15" ht="15" customHeight="1" x14ac:dyDescent="0.3">
      <c r="A3573" s="11" t="s">
        <v>283</v>
      </c>
      <c r="B3573" s="11" t="s">
        <v>284</v>
      </c>
      <c r="C3573" s="17">
        <v>19</v>
      </c>
      <c r="D3573" s="11" t="s">
        <v>1019</v>
      </c>
      <c r="E3573" s="11" t="s">
        <v>24720</v>
      </c>
      <c r="F3573" s="11">
        <v>37799373</v>
      </c>
      <c r="G3573" s="11" t="s">
        <v>13881</v>
      </c>
      <c r="H3573" s="11" t="s">
        <v>13882</v>
      </c>
      <c r="I3573" s="11" t="s">
        <v>2188</v>
      </c>
      <c r="J3573" s="11" t="s">
        <v>13883</v>
      </c>
      <c r="K3573" s="11" t="s">
        <v>12373</v>
      </c>
      <c r="L3573" s="11" t="s">
        <v>13884</v>
      </c>
      <c r="M3573" s="11" t="s">
        <v>7339</v>
      </c>
      <c r="N3573" s="12" t="s">
        <v>13885</v>
      </c>
      <c r="O3573" s="12" t="s">
        <v>13886</v>
      </c>
    </row>
    <row r="3574" spans="1:15" ht="15" customHeight="1" x14ac:dyDescent="0.3">
      <c r="A3574" s="11" t="s">
        <v>283</v>
      </c>
      <c r="B3574" s="11" t="s">
        <v>284</v>
      </c>
      <c r="C3574" s="17">
        <v>19</v>
      </c>
      <c r="D3574" s="11" t="s">
        <v>1019</v>
      </c>
      <c r="E3574" s="11" t="s">
        <v>24720</v>
      </c>
      <c r="F3574" s="11">
        <v>37548315</v>
      </c>
      <c r="G3574" s="11" t="s">
        <v>13894</v>
      </c>
      <c r="H3574" s="11" t="s">
        <v>13895</v>
      </c>
      <c r="I3574" s="11" t="s">
        <v>3485</v>
      </c>
      <c r="J3574" s="11"/>
      <c r="K3574" s="11" t="s">
        <v>7337</v>
      </c>
      <c r="L3574" s="11" t="s">
        <v>13896</v>
      </c>
      <c r="M3574" s="11" t="s">
        <v>7350</v>
      </c>
      <c r="N3574" s="12" t="s">
        <v>13897</v>
      </c>
      <c r="O3574" s="12" t="s">
        <v>13898</v>
      </c>
    </row>
    <row r="3575" spans="1:15" ht="15" customHeight="1" x14ac:dyDescent="0.3">
      <c r="A3575" s="11" t="s">
        <v>283</v>
      </c>
      <c r="B3575" s="11" t="s">
        <v>284</v>
      </c>
      <c r="C3575" s="17">
        <v>19</v>
      </c>
      <c r="D3575" s="11" t="s">
        <v>1019</v>
      </c>
      <c r="E3575" s="11" t="s">
        <v>24720</v>
      </c>
      <c r="F3575" s="11">
        <v>37952167</v>
      </c>
      <c r="G3575" s="11" t="s">
        <v>24731</v>
      </c>
      <c r="H3575" s="11" t="s">
        <v>24732</v>
      </c>
      <c r="I3575" s="11" t="s">
        <v>6372</v>
      </c>
      <c r="J3575" s="11" t="s">
        <v>6372</v>
      </c>
      <c r="K3575" s="11" t="s">
        <v>7337</v>
      </c>
      <c r="L3575" s="11"/>
      <c r="M3575" s="11" t="s">
        <v>7339</v>
      </c>
      <c r="N3575" s="12" t="s">
        <v>24733</v>
      </c>
      <c r="O3575" s="12" t="s">
        <v>24734</v>
      </c>
    </row>
    <row r="3576" spans="1:15" ht="15" customHeight="1" x14ac:dyDescent="0.3">
      <c r="A3576" s="11" t="s">
        <v>283</v>
      </c>
      <c r="B3576" s="11" t="s">
        <v>284</v>
      </c>
      <c r="C3576" s="17">
        <v>19</v>
      </c>
      <c r="D3576" s="11" t="s">
        <v>1019</v>
      </c>
      <c r="E3576" s="11" t="s">
        <v>24720</v>
      </c>
      <c r="F3576" s="11">
        <v>37432466</v>
      </c>
      <c r="G3576" s="11" t="s">
        <v>13899</v>
      </c>
      <c r="H3576" s="11" t="s">
        <v>13900</v>
      </c>
      <c r="I3576" s="11" t="s">
        <v>2497</v>
      </c>
      <c r="J3576" s="11" t="s">
        <v>13901</v>
      </c>
      <c r="K3576" s="11" t="s">
        <v>8279</v>
      </c>
      <c r="L3576" s="11" t="s">
        <v>13902</v>
      </c>
      <c r="M3576" s="11" t="s">
        <v>10068</v>
      </c>
      <c r="N3576" s="12" t="s">
        <v>13903</v>
      </c>
      <c r="O3576" s="12" t="s">
        <v>13904</v>
      </c>
    </row>
    <row r="3577" spans="1:15" ht="15" customHeight="1" x14ac:dyDescent="0.3">
      <c r="A3577" s="11" t="s">
        <v>283</v>
      </c>
      <c r="B3577" s="11" t="s">
        <v>284</v>
      </c>
      <c r="C3577" s="17">
        <v>19</v>
      </c>
      <c r="D3577" s="11" t="s">
        <v>1019</v>
      </c>
      <c r="E3577" s="11" t="s">
        <v>24720</v>
      </c>
      <c r="F3577" s="11">
        <v>37173108</v>
      </c>
      <c r="G3577" s="11" t="s">
        <v>24735</v>
      </c>
      <c r="H3577" s="11" t="s">
        <v>24736</v>
      </c>
      <c r="I3577" s="11" t="s">
        <v>5419</v>
      </c>
      <c r="J3577" s="11" t="s">
        <v>5419</v>
      </c>
      <c r="K3577" s="11" t="s">
        <v>7379</v>
      </c>
      <c r="L3577" s="11" t="s">
        <v>24737</v>
      </c>
      <c r="M3577" s="11" t="s">
        <v>7373</v>
      </c>
      <c r="N3577" s="12" t="s">
        <v>24738</v>
      </c>
      <c r="O3577" s="12" t="s">
        <v>24739</v>
      </c>
    </row>
    <row r="3578" spans="1:15" ht="15" customHeight="1" x14ac:dyDescent="0.3">
      <c r="A3578" s="11" t="s">
        <v>283</v>
      </c>
      <c r="B3578" s="11" t="s">
        <v>284</v>
      </c>
      <c r="C3578" s="17">
        <v>19</v>
      </c>
      <c r="D3578" s="11" t="s">
        <v>1019</v>
      </c>
      <c r="E3578" s="11" t="s">
        <v>24720</v>
      </c>
      <c r="F3578" s="11">
        <v>36305958</v>
      </c>
      <c r="G3578" s="11" t="s">
        <v>24740</v>
      </c>
      <c r="H3578" s="11" t="s">
        <v>24741</v>
      </c>
      <c r="I3578" s="11" t="s">
        <v>7385</v>
      </c>
      <c r="J3578" s="11" t="s">
        <v>7630</v>
      </c>
      <c r="K3578" s="11" t="s">
        <v>8279</v>
      </c>
      <c r="L3578" s="11" t="s">
        <v>24742</v>
      </c>
      <c r="M3578" s="11" t="s">
        <v>7339</v>
      </c>
      <c r="N3578" s="12" t="s">
        <v>24743</v>
      </c>
      <c r="O3578" s="12" t="s">
        <v>24744</v>
      </c>
    </row>
    <row r="3579" spans="1:15" ht="15" customHeight="1" x14ac:dyDescent="0.3">
      <c r="A3579" s="11" t="s">
        <v>283</v>
      </c>
      <c r="B3579" s="11" t="s">
        <v>284</v>
      </c>
      <c r="C3579" s="17">
        <v>19</v>
      </c>
      <c r="D3579" s="11" t="s">
        <v>1019</v>
      </c>
      <c r="E3579" s="11" t="s">
        <v>24720</v>
      </c>
      <c r="F3579" s="11">
        <v>36745562</v>
      </c>
      <c r="G3579" s="11" t="s">
        <v>13911</v>
      </c>
      <c r="H3579" s="11" t="s">
        <v>13912</v>
      </c>
      <c r="I3579" s="11" t="s">
        <v>7394</v>
      </c>
      <c r="J3579" s="11"/>
      <c r="K3579" s="11" t="s">
        <v>7337</v>
      </c>
      <c r="L3579" s="11" t="s">
        <v>13913</v>
      </c>
      <c r="M3579" s="11" t="s">
        <v>7339</v>
      </c>
      <c r="N3579" s="12" t="s">
        <v>13914</v>
      </c>
      <c r="O3579" s="12" t="s">
        <v>13915</v>
      </c>
    </row>
    <row r="3580" spans="1:15" ht="15" customHeight="1" x14ac:dyDescent="0.3">
      <c r="A3580" s="11" t="s">
        <v>283</v>
      </c>
      <c r="B3580" s="11" t="s">
        <v>284</v>
      </c>
      <c r="C3580" s="17">
        <v>19</v>
      </c>
      <c r="D3580" s="11" t="s">
        <v>1019</v>
      </c>
      <c r="E3580" s="11" t="s">
        <v>24720</v>
      </c>
      <c r="F3580" s="11">
        <v>36669181</v>
      </c>
      <c r="G3580" s="11" t="s">
        <v>24745</v>
      </c>
      <c r="H3580" s="11" t="s">
        <v>24746</v>
      </c>
      <c r="I3580" s="11" t="s">
        <v>5461</v>
      </c>
      <c r="J3580" s="11"/>
      <c r="K3580" s="11" t="s">
        <v>7561</v>
      </c>
      <c r="L3580" s="11" t="s">
        <v>24747</v>
      </c>
      <c r="M3580" s="11" t="s">
        <v>7339</v>
      </c>
      <c r="N3580" s="12" t="s">
        <v>24748</v>
      </c>
      <c r="O3580" s="12" t="s">
        <v>24749</v>
      </c>
    </row>
    <row r="3581" spans="1:15" ht="15" customHeight="1" x14ac:dyDescent="0.3">
      <c r="A3581" s="11" t="s">
        <v>283</v>
      </c>
      <c r="B3581" s="11" t="s">
        <v>284</v>
      </c>
      <c r="C3581" s="17">
        <v>19</v>
      </c>
      <c r="D3581" s="11" t="s">
        <v>1019</v>
      </c>
      <c r="E3581" s="11" t="s">
        <v>24720</v>
      </c>
      <c r="F3581" s="11">
        <v>36763872</v>
      </c>
      <c r="G3581" s="11" t="s">
        <v>24750</v>
      </c>
      <c r="H3581" s="11" t="s">
        <v>24751</v>
      </c>
      <c r="I3581" s="11" t="s">
        <v>2520</v>
      </c>
      <c r="J3581" s="11"/>
      <c r="K3581" s="11" t="s">
        <v>7337</v>
      </c>
      <c r="L3581" s="11" t="s">
        <v>24752</v>
      </c>
      <c r="M3581" s="11" t="s">
        <v>7339</v>
      </c>
      <c r="N3581" s="12" t="s">
        <v>24753</v>
      </c>
      <c r="O3581" s="12" t="s">
        <v>24754</v>
      </c>
    </row>
    <row r="3582" spans="1:15" ht="15" customHeight="1" x14ac:dyDescent="0.3">
      <c r="A3582" s="11" t="s">
        <v>283</v>
      </c>
      <c r="B3582" s="11" t="s">
        <v>284</v>
      </c>
      <c r="C3582" s="17">
        <v>19</v>
      </c>
      <c r="D3582" s="11" t="s">
        <v>1019</v>
      </c>
      <c r="E3582" s="11" t="s">
        <v>24725</v>
      </c>
      <c r="F3582" s="11">
        <v>37200410</v>
      </c>
      <c r="G3582" s="11" t="s">
        <v>24755</v>
      </c>
      <c r="H3582" s="11" t="s">
        <v>24756</v>
      </c>
      <c r="I3582" s="11" t="s">
        <v>2524</v>
      </c>
      <c r="J3582" s="11"/>
      <c r="K3582" s="11" t="s">
        <v>7337</v>
      </c>
      <c r="L3582" s="11" t="s">
        <v>24757</v>
      </c>
      <c r="M3582" s="11" t="s">
        <v>7339</v>
      </c>
      <c r="N3582" s="12" t="s">
        <v>24758</v>
      </c>
      <c r="O3582" s="12" t="s">
        <v>24759</v>
      </c>
    </row>
    <row r="3583" spans="1:15" ht="15" customHeight="1" x14ac:dyDescent="0.3">
      <c r="A3583" s="11" t="s">
        <v>283</v>
      </c>
      <c r="B3583" s="11" t="s">
        <v>284</v>
      </c>
      <c r="C3583" s="17">
        <v>19</v>
      </c>
      <c r="D3583" s="11" t="s">
        <v>1019</v>
      </c>
      <c r="E3583" s="11" t="s">
        <v>24720</v>
      </c>
      <c r="F3583" s="11">
        <v>35596714</v>
      </c>
      <c r="G3583" s="11" t="s">
        <v>24760</v>
      </c>
      <c r="H3583" s="11" t="s">
        <v>24761</v>
      </c>
      <c r="I3583" s="11" t="s">
        <v>3959</v>
      </c>
      <c r="J3583" s="11" t="s">
        <v>3966</v>
      </c>
      <c r="K3583" s="11" t="s">
        <v>7337</v>
      </c>
      <c r="L3583" s="11" t="s">
        <v>24762</v>
      </c>
      <c r="M3583" s="11" t="s">
        <v>7339</v>
      </c>
      <c r="N3583" s="12" t="s">
        <v>24763</v>
      </c>
      <c r="O3583" s="12" t="s">
        <v>24764</v>
      </c>
    </row>
    <row r="3584" spans="1:15" ht="15" customHeight="1" x14ac:dyDescent="0.3">
      <c r="A3584" s="11" t="s">
        <v>283</v>
      </c>
      <c r="B3584" s="11" t="s">
        <v>284</v>
      </c>
      <c r="C3584" s="17">
        <v>19</v>
      </c>
      <c r="D3584" s="11" t="s">
        <v>1019</v>
      </c>
      <c r="E3584" s="11" t="s">
        <v>24720</v>
      </c>
      <c r="F3584" s="11">
        <v>35275399</v>
      </c>
      <c r="G3584" s="11" t="s">
        <v>14020</v>
      </c>
      <c r="H3584" s="11" t="s">
        <v>14021</v>
      </c>
      <c r="I3584" s="11" t="s">
        <v>14022</v>
      </c>
      <c r="J3584" s="11" t="s">
        <v>14022</v>
      </c>
      <c r="K3584" s="11" t="s">
        <v>7905</v>
      </c>
      <c r="L3584" s="11" t="s">
        <v>14023</v>
      </c>
      <c r="M3584" s="11" t="s">
        <v>8626</v>
      </c>
      <c r="N3584" s="12" t="s">
        <v>14024</v>
      </c>
      <c r="O3584" s="12" t="s">
        <v>14025</v>
      </c>
    </row>
    <row r="3585" spans="1:15" ht="15" customHeight="1" x14ac:dyDescent="0.3">
      <c r="A3585" s="11" t="s">
        <v>283</v>
      </c>
      <c r="B3585" s="11" t="s">
        <v>284</v>
      </c>
      <c r="C3585" s="17">
        <v>19</v>
      </c>
      <c r="D3585" s="11" t="s">
        <v>1019</v>
      </c>
      <c r="E3585" s="11" t="s">
        <v>24720</v>
      </c>
      <c r="F3585" s="11">
        <v>35351441</v>
      </c>
      <c r="G3585" s="11" t="s">
        <v>14035</v>
      </c>
      <c r="H3585" s="11" t="s">
        <v>14036</v>
      </c>
      <c r="I3585" s="11" t="s">
        <v>1203</v>
      </c>
      <c r="J3585" s="11" t="s">
        <v>14037</v>
      </c>
      <c r="K3585" s="11" t="s">
        <v>7371</v>
      </c>
      <c r="L3585" s="11" t="s">
        <v>14038</v>
      </c>
      <c r="M3585" s="11" t="s">
        <v>7373</v>
      </c>
      <c r="N3585" s="12" t="s">
        <v>14039</v>
      </c>
      <c r="O3585" s="12" t="s">
        <v>14040</v>
      </c>
    </row>
    <row r="3586" spans="1:15" ht="15" customHeight="1" x14ac:dyDescent="0.3">
      <c r="A3586" s="11" t="s">
        <v>283</v>
      </c>
      <c r="B3586" s="11" t="s">
        <v>284</v>
      </c>
      <c r="C3586" s="17">
        <v>19</v>
      </c>
      <c r="D3586" s="11" t="s">
        <v>1019</v>
      </c>
      <c r="E3586" s="11" t="s">
        <v>24720</v>
      </c>
      <c r="F3586" s="11">
        <v>35577586</v>
      </c>
      <c r="G3586" s="11" t="s">
        <v>14030</v>
      </c>
      <c r="H3586" s="11" t="s">
        <v>14031</v>
      </c>
      <c r="I3586" s="11" t="s">
        <v>1203</v>
      </c>
      <c r="J3586" s="11" t="s">
        <v>5005</v>
      </c>
      <c r="K3586" s="11" t="s">
        <v>7543</v>
      </c>
      <c r="L3586" s="11" t="s">
        <v>14032</v>
      </c>
      <c r="M3586" s="11" t="s">
        <v>7907</v>
      </c>
      <c r="N3586" s="12" t="s">
        <v>14033</v>
      </c>
      <c r="O3586" s="12" t="s">
        <v>14034</v>
      </c>
    </row>
    <row r="3587" spans="1:15" ht="15" customHeight="1" x14ac:dyDescent="0.3">
      <c r="A3587" s="11" t="s">
        <v>283</v>
      </c>
      <c r="B3587" s="11" t="s">
        <v>284</v>
      </c>
      <c r="C3587" s="17">
        <v>19</v>
      </c>
      <c r="D3587" s="11" t="s">
        <v>1019</v>
      </c>
      <c r="E3587" s="11" t="s">
        <v>24720</v>
      </c>
      <c r="F3587" s="11">
        <v>34674976</v>
      </c>
      <c r="G3587" s="11" t="s">
        <v>24765</v>
      </c>
      <c r="H3587" s="11" t="s">
        <v>24766</v>
      </c>
      <c r="I3587" s="11" t="s">
        <v>2372</v>
      </c>
      <c r="J3587" s="11" t="s">
        <v>24767</v>
      </c>
      <c r="K3587" s="11" t="s">
        <v>24768</v>
      </c>
      <c r="L3587" s="11" t="s">
        <v>24769</v>
      </c>
      <c r="M3587" s="11" t="s">
        <v>7339</v>
      </c>
      <c r="N3587" s="12" t="s">
        <v>24770</v>
      </c>
      <c r="O3587" s="12" t="s">
        <v>24771</v>
      </c>
    </row>
    <row r="3588" spans="1:15" ht="15" customHeight="1" x14ac:dyDescent="0.3">
      <c r="A3588" s="11" t="s">
        <v>283</v>
      </c>
      <c r="B3588" s="11" t="s">
        <v>284</v>
      </c>
      <c r="C3588" s="17">
        <v>19</v>
      </c>
      <c r="D3588" s="11" t="s">
        <v>1019</v>
      </c>
      <c r="E3588" s="11" t="s">
        <v>24720</v>
      </c>
      <c r="F3588" s="11">
        <v>34477218</v>
      </c>
      <c r="G3588" s="11" t="s">
        <v>12365</v>
      </c>
      <c r="H3588" s="11" t="s">
        <v>12366</v>
      </c>
      <c r="I3588" s="11" t="s">
        <v>3489</v>
      </c>
      <c r="J3588" s="11" t="s">
        <v>10656</v>
      </c>
      <c r="K3588" s="11" t="s">
        <v>7337</v>
      </c>
      <c r="L3588" s="11" t="s">
        <v>12367</v>
      </c>
      <c r="M3588" s="11" t="s">
        <v>8459</v>
      </c>
      <c r="N3588" s="12" t="s">
        <v>12368</v>
      </c>
      <c r="O3588" s="12" t="s">
        <v>12369</v>
      </c>
    </row>
    <row r="3589" spans="1:15" ht="15" customHeight="1" x14ac:dyDescent="0.3">
      <c r="A3589" s="11" t="s">
        <v>283</v>
      </c>
      <c r="B3589" s="11" t="s">
        <v>284</v>
      </c>
      <c r="C3589" s="17">
        <v>19</v>
      </c>
      <c r="D3589" s="11" t="s">
        <v>1019</v>
      </c>
      <c r="E3589" s="11" t="s">
        <v>24720</v>
      </c>
      <c r="F3589" s="11">
        <v>36740876</v>
      </c>
      <c r="G3589" s="11" t="s">
        <v>24772</v>
      </c>
      <c r="H3589" s="11" t="s">
        <v>24773</v>
      </c>
      <c r="I3589" s="11" t="s">
        <v>11383</v>
      </c>
      <c r="J3589" s="11" t="s">
        <v>11383</v>
      </c>
      <c r="K3589" s="11" t="s">
        <v>7803</v>
      </c>
      <c r="L3589" s="11" t="s">
        <v>24774</v>
      </c>
      <c r="M3589" s="11" t="s">
        <v>8066</v>
      </c>
      <c r="N3589" s="12" t="s">
        <v>24775</v>
      </c>
      <c r="O3589" s="12" t="s">
        <v>24776</v>
      </c>
    </row>
    <row r="3590" spans="1:15" ht="15" customHeight="1" x14ac:dyDescent="0.3">
      <c r="A3590" s="11" t="s">
        <v>283</v>
      </c>
      <c r="B3590" s="11" t="s">
        <v>284</v>
      </c>
      <c r="C3590" s="17">
        <v>19</v>
      </c>
      <c r="D3590" s="11" t="s">
        <v>1019</v>
      </c>
      <c r="E3590" s="11" t="s">
        <v>24720</v>
      </c>
      <c r="F3590" s="11">
        <v>35842231</v>
      </c>
      <c r="G3590" s="11" t="s">
        <v>24777</v>
      </c>
      <c r="H3590" s="11" t="s">
        <v>24778</v>
      </c>
      <c r="I3590" s="11" t="s">
        <v>2540</v>
      </c>
      <c r="J3590" s="11" t="s">
        <v>24779</v>
      </c>
      <c r="K3590" s="11" t="s">
        <v>7337</v>
      </c>
      <c r="L3590" s="11" t="s">
        <v>24780</v>
      </c>
      <c r="M3590" s="11" t="s">
        <v>7339</v>
      </c>
      <c r="N3590" s="12" t="s">
        <v>24781</v>
      </c>
      <c r="O3590" s="12" t="s">
        <v>24782</v>
      </c>
    </row>
    <row r="3591" spans="1:15" ht="15" customHeight="1" x14ac:dyDescent="0.3">
      <c r="A3591" s="11" t="s">
        <v>283</v>
      </c>
      <c r="B3591" s="11" t="s">
        <v>284</v>
      </c>
      <c r="C3591" s="17">
        <v>19</v>
      </c>
      <c r="D3591" s="11" t="s">
        <v>1019</v>
      </c>
      <c r="E3591" s="11" t="s">
        <v>24720</v>
      </c>
      <c r="F3591" s="11">
        <v>35450918</v>
      </c>
      <c r="G3591" s="11" t="s">
        <v>24783</v>
      </c>
      <c r="H3591" s="11" t="s">
        <v>24784</v>
      </c>
      <c r="I3591" s="11" t="s">
        <v>6555</v>
      </c>
      <c r="J3591" s="11" t="s">
        <v>6555</v>
      </c>
      <c r="K3591" s="11" t="s">
        <v>7379</v>
      </c>
      <c r="L3591" s="11" t="s">
        <v>24785</v>
      </c>
      <c r="M3591" s="11" t="s">
        <v>7339</v>
      </c>
      <c r="N3591" s="12" t="s">
        <v>24786</v>
      </c>
      <c r="O3591" s="12" t="s">
        <v>24787</v>
      </c>
    </row>
    <row r="3592" spans="1:15" ht="15" customHeight="1" x14ac:dyDescent="0.3">
      <c r="A3592" s="11" t="s">
        <v>283</v>
      </c>
      <c r="B3592" s="11" t="s">
        <v>284</v>
      </c>
      <c r="C3592" s="17">
        <v>19</v>
      </c>
      <c r="D3592" s="11" t="s">
        <v>1019</v>
      </c>
      <c r="E3592" s="11" t="s">
        <v>24720</v>
      </c>
      <c r="F3592" s="11">
        <v>35443955</v>
      </c>
      <c r="G3592" s="11" t="s">
        <v>14097</v>
      </c>
      <c r="H3592" s="11" t="s">
        <v>14098</v>
      </c>
      <c r="I3592" s="11" t="s">
        <v>14099</v>
      </c>
      <c r="J3592" s="11" t="s">
        <v>14099</v>
      </c>
      <c r="K3592" s="11" t="s">
        <v>7379</v>
      </c>
      <c r="L3592" s="11" t="s">
        <v>14100</v>
      </c>
      <c r="M3592" s="11" t="s">
        <v>7373</v>
      </c>
      <c r="N3592" s="12" t="s">
        <v>14101</v>
      </c>
      <c r="O3592" s="12" t="s">
        <v>14102</v>
      </c>
    </row>
    <row r="3593" spans="1:15" ht="15" customHeight="1" x14ac:dyDescent="0.3">
      <c r="A3593" s="11" t="s">
        <v>283</v>
      </c>
      <c r="B3593" s="11" t="s">
        <v>284</v>
      </c>
      <c r="C3593" s="17">
        <v>19</v>
      </c>
      <c r="D3593" s="11" t="s">
        <v>1019</v>
      </c>
      <c r="E3593" s="11" t="s">
        <v>24720</v>
      </c>
      <c r="F3593" s="11">
        <v>35663143</v>
      </c>
      <c r="G3593" s="11" t="s">
        <v>24788</v>
      </c>
      <c r="H3593" s="11" t="s">
        <v>24789</v>
      </c>
      <c r="I3593" s="11" t="s">
        <v>2241</v>
      </c>
      <c r="J3593" s="11" t="s">
        <v>24790</v>
      </c>
      <c r="K3593" s="11" t="s">
        <v>12373</v>
      </c>
      <c r="L3593" s="11" t="s">
        <v>24791</v>
      </c>
      <c r="M3593" s="11" t="s">
        <v>7339</v>
      </c>
      <c r="N3593" s="12" t="s">
        <v>24792</v>
      </c>
      <c r="O3593" s="12" t="s">
        <v>24793</v>
      </c>
    </row>
    <row r="3594" spans="1:15" ht="15" customHeight="1" x14ac:dyDescent="0.3">
      <c r="A3594" s="11" t="s">
        <v>283</v>
      </c>
      <c r="B3594" s="11" t="s">
        <v>284</v>
      </c>
      <c r="C3594" s="17">
        <v>19</v>
      </c>
      <c r="D3594" s="11" t="s">
        <v>1019</v>
      </c>
      <c r="E3594" s="11" t="s">
        <v>24720</v>
      </c>
      <c r="F3594" s="11">
        <v>34326099</v>
      </c>
      <c r="G3594" s="11" t="s">
        <v>24794</v>
      </c>
      <c r="H3594" s="11" t="s">
        <v>24795</v>
      </c>
      <c r="I3594" s="11" t="s">
        <v>1230</v>
      </c>
      <c r="J3594" s="11" t="s">
        <v>5068</v>
      </c>
      <c r="K3594" s="11" t="s">
        <v>24061</v>
      </c>
      <c r="L3594" s="11" t="s">
        <v>24796</v>
      </c>
      <c r="M3594" s="11" t="s">
        <v>7339</v>
      </c>
      <c r="N3594" s="12" t="s">
        <v>24797</v>
      </c>
      <c r="O3594" s="12" t="s">
        <v>24798</v>
      </c>
    </row>
    <row r="3595" spans="1:15" ht="15" customHeight="1" x14ac:dyDescent="0.3">
      <c r="A3595" s="11" t="s">
        <v>283</v>
      </c>
      <c r="B3595" s="11" t="s">
        <v>284</v>
      </c>
      <c r="C3595" s="17">
        <v>19</v>
      </c>
      <c r="D3595" s="11" t="s">
        <v>1019</v>
      </c>
      <c r="E3595" s="11" t="s">
        <v>24720</v>
      </c>
      <c r="F3595" s="11">
        <v>33977561</v>
      </c>
      <c r="G3595" s="11" t="s">
        <v>24799</v>
      </c>
      <c r="H3595" s="11" t="s">
        <v>24800</v>
      </c>
      <c r="I3595" s="11" t="s">
        <v>1230</v>
      </c>
      <c r="J3595" s="11" t="s">
        <v>24801</v>
      </c>
      <c r="K3595" s="11" t="s">
        <v>7349</v>
      </c>
      <c r="L3595" s="11" t="s">
        <v>24802</v>
      </c>
      <c r="M3595" s="11" t="s">
        <v>9937</v>
      </c>
      <c r="N3595" s="12" t="s">
        <v>24803</v>
      </c>
      <c r="O3595" s="12" t="s">
        <v>24804</v>
      </c>
    </row>
    <row r="3596" spans="1:15" ht="15" customHeight="1" x14ac:dyDescent="0.3">
      <c r="A3596" s="11" t="s">
        <v>283</v>
      </c>
      <c r="B3596" s="11" t="s">
        <v>284</v>
      </c>
      <c r="C3596" s="17">
        <v>19</v>
      </c>
      <c r="D3596" s="11" t="s">
        <v>1019</v>
      </c>
      <c r="E3596" s="11" t="s">
        <v>24720</v>
      </c>
      <c r="F3596" s="11">
        <v>34050935</v>
      </c>
      <c r="G3596" s="11" t="s">
        <v>24805</v>
      </c>
      <c r="H3596" s="11" t="s">
        <v>24806</v>
      </c>
      <c r="I3596" s="11" t="s">
        <v>11529</v>
      </c>
      <c r="J3596" s="11" t="s">
        <v>24807</v>
      </c>
      <c r="K3596" s="11" t="s">
        <v>7337</v>
      </c>
      <c r="L3596" s="11" t="s">
        <v>24808</v>
      </c>
      <c r="M3596" s="11" t="s">
        <v>7969</v>
      </c>
      <c r="N3596" s="12" t="s">
        <v>24809</v>
      </c>
      <c r="O3596" s="12" t="s">
        <v>24810</v>
      </c>
    </row>
    <row r="3597" spans="1:15" ht="15" customHeight="1" x14ac:dyDescent="0.3">
      <c r="A3597" s="11" t="s">
        <v>283</v>
      </c>
      <c r="B3597" s="11" t="s">
        <v>284</v>
      </c>
      <c r="C3597" s="17">
        <v>19</v>
      </c>
      <c r="D3597" s="11" t="s">
        <v>1019</v>
      </c>
      <c r="E3597" s="11" t="s">
        <v>24720</v>
      </c>
      <c r="F3597" s="11">
        <v>34608691</v>
      </c>
      <c r="G3597" s="11" t="s">
        <v>14133</v>
      </c>
      <c r="H3597" s="11" t="s">
        <v>14134</v>
      </c>
      <c r="I3597" s="11" t="s">
        <v>11529</v>
      </c>
      <c r="J3597" s="11" t="s">
        <v>10721</v>
      </c>
      <c r="K3597" s="11" t="s">
        <v>10693</v>
      </c>
      <c r="L3597" s="11" t="s">
        <v>14135</v>
      </c>
      <c r="M3597" s="11" t="s">
        <v>14136</v>
      </c>
      <c r="N3597" s="12" t="s">
        <v>14137</v>
      </c>
      <c r="O3597" s="12" t="s">
        <v>14138</v>
      </c>
    </row>
    <row r="3598" spans="1:15" ht="15" customHeight="1" x14ac:dyDescent="0.3">
      <c r="A3598" s="11" t="s">
        <v>283</v>
      </c>
      <c r="B3598" s="11" t="s">
        <v>284</v>
      </c>
      <c r="C3598" s="17">
        <v>19</v>
      </c>
      <c r="D3598" s="11" t="s">
        <v>1019</v>
      </c>
      <c r="E3598" s="11" t="s">
        <v>24720</v>
      </c>
      <c r="F3598" s="11">
        <v>33107975</v>
      </c>
      <c r="G3598" s="11" t="s">
        <v>24811</v>
      </c>
      <c r="H3598" s="11" t="s">
        <v>24812</v>
      </c>
      <c r="I3598" s="11" t="s">
        <v>2246</v>
      </c>
      <c r="J3598" s="11" t="s">
        <v>11563</v>
      </c>
      <c r="K3598" s="11" t="s">
        <v>7337</v>
      </c>
      <c r="L3598" s="11" t="s">
        <v>24813</v>
      </c>
      <c r="M3598" s="11" t="s">
        <v>7520</v>
      </c>
      <c r="N3598" s="12" t="s">
        <v>24814</v>
      </c>
      <c r="O3598" s="12" t="s">
        <v>24815</v>
      </c>
    </row>
    <row r="3599" spans="1:15" ht="15" customHeight="1" x14ac:dyDescent="0.3">
      <c r="A3599" s="11" t="s">
        <v>283</v>
      </c>
      <c r="B3599" s="11" t="s">
        <v>284</v>
      </c>
      <c r="C3599" s="17">
        <v>19</v>
      </c>
      <c r="D3599" s="11" t="s">
        <v>1019</v>
      </c>
      <c r="E3599" s="11" t="s">
        <v>24720</v>
      </c>
      <c r="F3599" s="11">
        <v>33179251</v>
      </c>
      <c r="G3599" s="11" t="s">
        <v>14161</v>
      </c>
      <c r="H3599" s="11" t="s">
        <v>14162</v>
      </c>
      <c r="I3599" s="11" t="s">
        <v>3104</v>
      </c>
      <c r="J3599" s="11" t="s">
        <v>1234</v>
      </c>
      <c r="K3599" s="11" t="s">
        <v>7561</v>
      </c>
      <c r="L3599" s="11" t="s">
        <v>14163</v>
      </c>
      <c r="M3599" s="11" t="s">
        <v>7339</v>
      </c>
      <c r="N3599" s="12" t="s">
        <v>14164</v>
      </c>
      <c r="O3599" s="12" t="s">
        <v>14165</v>
      </c>
    </row>
    <row r="3600" spans="1:15" ht="15" customHeight="1" x14ac:dyDescent="0.3">
      <c r="A3600" s="11" t="s">
        <v>283</v>
      </c>
      <c r="B3600" s="11" t="s">
        <v>284</v>
      </c>
      <c r="C3600" s="17">
        <v>19</v>
      </c>
      <c r="D3600" s="11" t="s">
        <v>1019</v>
      </c>
      <c r="E3600" s="11" t="s">
        <v>24720</v>
      </c>
      <c r="F3600" s="11">
        <v>34233978</v>
      </c>
      <c r="G3600" s="11" t="s">
        <v>14171</v>
      </c>
      <c r="H3600" s="11" t="s">
        <v>14172</v>
      </c>
      <c r="I3600" s="11" t="s">
        <v>3417</v>
      </c>
      <c r="J3600" s="11" t="s">
        <v>3417</v>
      </c>
      <c r="K3600" s="11" t="s">
        <v>7379</v>
      </c>
      <c r="L3600" s="11" t="s">
        <v>14173</v>
      </c>
      <c r="M3600" s="11" t="s">
        <v>7734</v>
      </c>
      <c r="N3600" s="12" t="s">
        <v>14174</v>
      </c>
      <c r="O3600" s="12" t="s">
        <v>14175</v>
      </c>
    </row>
    <row r="3601" spans="1:15" ht="15" customHeight="1" x14ac:dyDescent="0.3">
      <c r="A3601" s="11" t="s">
        <v>283</v>
      </c>
      <c r="B3601" s="11" t="s">
        <v>284</v>
      </c>
      <c r="C3601" s="17">
        <v>19</v>
      </c>
      <c r="D3601" s="11" t="s">
        <v>1019</v>
      </c>
      <c r="E3601" s="11" t="s">
        <v>24720</v>
      </c>
      <c r="F3601" s="11">
        <v>32147814</v>
      </c>
      <c r="G3601" s="11" t="s">
        <v>24816</v>
      </c>
      <c r="H3601" s="11" t="s">
        <v>24817</v>
      </c>
      <c r="I3601" s="11" t="s">
        <v>1434</v>
      </c>
      <c r="J3601" s="11" t="s">
        <v>24818</v>
      </c>
      <c r="K3601" s="11" t="s">
        <v>7337</v>
      </c>
      <c r="L3601" s="11" t="s">
        <v>24819</v>
      </c>
      <c r="M3601" s="11" t="s">
        <v>7373</v>
      </c>
      <c r="N3601" s="12" t="s">
        <v>24820</v>
      </c>
      <c r="O3601" s="12" t="s">
        <v>24821</v>
      </c>
    </row>
    <row r="3602" spans="1:15" ht="15" customHeight="1" x14ac:dyDescent="0.3">
      <c r="A3602" s="11" t="s">
        <v>283</v>
      </c>
      <c r="B3602" s="11" t="s">
        <v>284</v>
      </c>
      <c r="C3602" s="17">
        <v>19</v>
      </c>
      <c r="D3602" s="11" t="s">
        <v>1019</v>
      </c>
      <c r="E3602" s="11" t="s">
        <v>24720</v>
      </c>
      <c r="F3602" s="11">
        <v>33541270</v>
      </c>
      <c r="G3602" s="11" t="s">
        <v>24822</v>
      </c>
      <c r="H3602" s="11" t="s">
        <v>24823</v>
      </c>
      <c r="I3602" s="11" t="s">
        <v>24824</v>
      </c>
      <c r="J3602" s="11" t="s">
        <v>24824</v>
      </c>
      <c r="K3602" s="11" t="s">
        <v>24825</v>
      </c>
      <c r="L3602" s="11" t="s">
        <v>24826</v>
      </c>
      <c r="M3602" s="11" t="s">
        <v>7373</v>
      </c>
      <c r="N3602" s="12" t="s">
        <v>24827</v>
      </c>
      <c r="O3602" s="12" t="s">
        <v>24828</v>
      </c>
    </row>
    <row r="3603" spans="1:15" ht="15" customHeight="1" x14ac:dyDescent="0.3">
      <c r="A3603" s="11" t="s">
        <v>283</v>
      </c>
      <c r="B3603" s="11" t="s">
        <v>284</v>
      </c>
      <c r="C3603" s="17">
        <v>19</v>
      </c>
      <c r="D3603" s="11" t="s">
        <v>1019</v>
      </c>
      <c r="E3603" s="11" t="s">
        <v>24720</v>
      </c>
      <c r="F3603" s="11">
        <v>34607796</v>
      </c>
      <c r="G3603" s="11" t="s">
        <v>24829</v>
      </c>
      <c r="H3603" s="11" t="s">
        <v>24830</v>
      </c>
      <c r="I3603" s="11" t="s">
        <v>730</v>
      </c>
      <c r="J3603" s="11" t="s">
        <v>20377</v>
      </c>
      <c r="K3603" s="11" t="s">
        <v>7543</v>
      </c>
      <c r="L3603" s="11" t="s">
        <v>24831</v>
      </c>
      <c r="M3603" s="11" t="s">
        <v>7373</v>
      </c>
      <c r="N3603" s="12" t="s">
        <v>24832</v>
      </c>
      <c r="O3603" s="12" t="s">
        <v>24833</v>
      </c>
    </row>
    <row r="3604" spans="1:15" ht="15" customHeight="1" x14ac:dyDescent="0.3">
      <c r="A3604" s="11" t="s">
        <v>283</v>
      </c>
      <c r="B3604" s="11" t="s">
        <v>284</v>
      </c>
      <c r="C3604" s="17">
        <v>19</v>
      </c>
      <c r="D3604" s="11" t="s">
        <v>1019</v>
      </c>
      <c r="E3604" s="11" t="s">
        <v>24720</v>
      </c>
      <c r="F3604" s="11">
        <v>32531800</v>
      </c>
      <c r="G3604" s="11" t="s">
        <v>24834</v>
      </c>
      <c r="H3604" s="11" t="s">
        <v>24835</v>
      </c>
      <c r="I3604" s="11" t="s">
        <v>2594</v>
      </c>
      <c r="J3604" s="11" t="s">
        <v>24836</v>
      </c>
      <c r="K3604" s="11" t="s">
        <v>7337</v>
      </c>
      <c r="L3604" s="11" t="s">
        <v>24837</v>
      </c>
      <c r="M3604" s="11" t="s">
        <v>7969</v>
      </c>
      <c r="N3604" s="12" t="s">
        <v>24838</v>
      </c>
      <c r="O3604" s="12" t="s">
        <v>24839</v>
      </c>
    </row>
    <row r="3605" spans="1:15" ht="15" customHeight="1" x14ac:dyDescent="0.3">
      <c r="A3605" s="11" t="s">
        <v>283</v>
      </c>
      <c r="B3605" s="11" t="s">
        <v>284</v>
      </c>
      <c r="C3605" s="17">
        <v>19</v>
      </c>
      <c r="D3605" s="11" t="s">
        <v>1019</v>
      </c>
      <c r="E3605" s="11" t="s">
        <v>24720</v>
      </c>
      <c r="F3605" s="11">
        <v>31794074</v>
      </c>
      <c r="G3605" s="11" t="s">
        <v>24840</v>
      </c>
      <c r="H3605" s="11" t="s">
        <v>24841</v>
      </c>
      <c r="I3605" s="11" t="s">
        <v>2258</v>
      </c>
      <c r="J3605" s="11" t="s">
        <v>5946</v>
      </c>
      <c r="K3605" s="11" t="s">
        <v>7337</v>
      </c>
      <c r="L3605" s="11" t="s">
        <v>24842</v>
      </c>
      <c r="M3605" s="11" t="s">
        <v>7373</v>
      </c>
      <c r="N3605" s="12" t="s">
        <v>24843</v>
      </c>
      <c r="O3605" s="12" t="s">
        <v>24844</v>
      </c>
    </row>
    <row r="3606" spans="1:15" ht="15" customHeight="1" x14ac:dyDescent="0.3">
      <c r="A3606" s="11" t="s">
        <v>283</v>
      </c>
      <c r="B3606" s="11" t="s">
        <v>284</v>
      </c>
      <c r="C3606" s="17">
        <v>19</v>
      </c>
      <c r="D3606" s="11" t="s">
        <v>1019</v>
      </c>
      <c r="E3606" s="11" t="s">
        <v>24720</v>
      </c>
      <c r="F3606" s="11">
        <v>32167583</v>
      </c>
      <c r="G3606" s="11" t="s">
        <v>24845</v>
      </c>
      <c r="H3606" s="11" t="s">
        <v>24846</v>
      </c>
      <c r="I3606" s="11" t="s">
        <v>2258</v>
      </c>
      <c r="J3606" s="11" t="s">
        <v>24847</v>
      </c>
      <c r="K3606" s="11" t="s">
        <v>7337</v>
      </c>
      <c r="L3606" s="11" t="s">
        <v>24848</v>
      </c>
      <c r="M3606" s="11" t="s">
        <v>7414</v>
      </c>
      <c r="N3606" s="12" t="s">
        <v>24849</v>
      </c>
      <c r="O3606" s="12" t="s">
        <v>24850</v>
      </c>
    </row>
    <row r="3607" spans="1:15" ht="15" customHeight="1" x14ac:dyDescent="0.3">
      <c r="A3607" s="11" t="s">
        <v>283</v>
      </c>
      <c r="B3607" s="11" t="s">
        <v>284</v>
      </c>
      <c r="C3607" s="17">
        <v>19</v>
      </c>
      <c r="D3607" s="11" t="s">
        <v>1019</v>
      </c>
      <c r="E3607" s="11" t="s">
        <v>24720</v>
      </c>
      <c r="F3607" s="11">
        <v>33055110</v>
      </c>
      <c r="G3607" s="11" t="s">
        <v>24851</v>
      </c>
      <c r="H3607" s="11" t="s">
        <v>24852</v>
      </c>
      <c r="I3607" s="11" t="s">
        <v>24853</v>
      </c>
      <c r="J3607" s="11" t="s">
        <v>24853</v>
      </c>
      <c r="K3607" s="11" t="s">
        <v>7379</v>
      </c>
      <c r="L3607" s="11" t="s">
        <v>24854</v>
      </c>
      <c r="M3607" s="11" t="s">
        <v>7373</v>
      </c>
      <c r="N3607" s="12" t="s">
        <v>24855</v>
      </c>
      <c r="O3607" s="12" t="s">
        <v>24856</v>
      </c>
    </row>
    <row r="3608" spans="1:15" ht="15" customHeight="1" x14ac:dyDescent="0.3">
      <c r="A3608" s="11" t="s">
        <v>283</v>
      </c>
      <c r="B3608" s="11" t="s">
        <v>284</v>
      </c>
      <c r="C3608" s="17">
        <v>19</v>
      </c>
      <c r="D3608" s="11" t="s">
        <v>1019</v>
      </c>
      <c r="E3608" s="11" t="s">
        <v>24720</v>
      </c>
      <c r="F3608" s="11">
        <v>33179283</v>
      </c>
      <c r="G3608" s="11" t="s">
        <v>14223</v>
      </c>
      <c r="H3608" s="11" t="s">
        <v>5010</v>
      </c>
      <c r="I3608" s="11" t="s">
        <v>14224</v>
      </c>
      <c r="J3608" s="11" t="s">
        <v>14224</v>
      </c>
      <c r="K3608" s="11" t="s">
        <v>7337</v>
      </c>
      <c r="L3608" s="11"/>
      <c r="M3608" s="11" t="s">
        <v>7339</v>
      </c>
      <c r="N3608" s="12" t="s">
        <v>14225</v>
      </c>
      <c r="O3608" s="12" t="s">
        <v>14226</v>
      </c>
    </row>
    <row r="3609" spans="1:15" ht="15" customHeight="1" x14ac:dyDescent="0.3">
      <c r="A3609" s="11" t="s">
        <v>283</v>
      </c>
      <c r="B3609" s="11" t="s">
        <v>284</v>
      </c>
      <c r="C3609" s="17">
        <v>19</v>
      </c>
      <c r="D3609" s="11" t="s">
        <v>1019</v>
      </c>
      <c r="E3609" s="11" t="s">
        <v>24720</v>
      </c>
      <c r="F3609" s="11">
        <v>32665386</v>
      </c>
      <c r="G3609" s="11" t="s">
        <v>24816</v>
      </c>
      <c r="H3609" s="11" t="s">
        <v>24857</v>
      </c>
      <c r="I3609" s="11" t="s">
        <v>24858</v>
      </c>
      <c r="J3609" s="11" t="s">
        <v>24858</v>
      </c>
      <c r="K3609" s="11" t="s">
        <v>7379</v>
      </c>
      <c r="L3609" s="11" t="s">
        <v>24859</v>
      </c>
      <c r="M3609" s="11" t="s">
        <v>9475</v>
      </c>
      <c r="N3609" s="12" t="s">
        <v>24860</v>
      </c>
      <c r="O3609" s="12" t="s">
        <v>24861</v>
      </c>
    </row>
    <row r="3610" spans="1:15" ht="15" customHeight="1" x14ac:dyDescent="0.3">
      <c r="A3610" s="11" t="s">
        <v>283</v>
      </c>
      <c r="B3610" s="11" t="s">
        <v>284</v>
      </c>
      <c r="C3610" s="17">
        <v>19</v>
      </c>
      <c r="D3610" s="11" t="s">
        <v>1019</v>
      </c>
      <c r="E3610" s="11" t="s">
        <v>24720</v>
      </c>
      <c r="F3610" s="11">
        <v>31848202</v>
      </c>
      <c r="G3610" s="11" t="s">
        <v>24851</v>
      </c>
      <c r="H3610" s="11" t="s">
        <v>24862</v>
      </c>
      <c r="I3610" s="11" t="s">
        <v>2609</v>
      </c>
      <c r="J3610" s="11" t="s">
        <v>7836</v>
      </c>
      <c r="K3610" s="11" t="s">
        <v>7543</v>
      </c>
      <c r="L3610" s="11" t="s">
        <v>24863</v>
      </c>
      <c r="M3610" s="11" t="s">
        <v>7373</v>
      </c>
      <c r="N3610" s="12" t="s">
        <v>24864</v>
      </c>
      <c r="O3610" s="12" t="s">
        <v>24865</v>
      </c>
    </row>
    <row r="3611" spans="1:15" ht="15" customHeight="1" x14ac:dyDescent="0.3">
      <c r="A3611" s="11" t="s">
        <v>283</v>
      </c>
      <c r="B3611" s="11" t="s">
        <v>284</v>
      </c>
      <c r="C3611" s="17">
        <v>19</v>
      </c>
      <c r="D3611" s="11" t="s">
        <v>1019</v>
      </c>
      <c r="E3611" s="11" t="s">
        <v>24725</v>
      </c>
      <c r="F3611" s="11">
        <v>31382799</v>
      </c>
      <c r="G3611" s="11" t="s">
        <v>24866</v>
      </c>
      <c r="H3611" s="11" t="s">
        <v>24867</v>
      </c>
      <c r="I3611" s="11" t="s">
        <v>2609</v>
      </c>
      <c r="J3611" s="11" t="s">
        <v>22848</v>
      </c>
      <c r="K3611" s="11" t="s">
        <v>24868</v>
      </c>
      <c r="L3611" s="11" t="s">
        <v>24869</v>
      </c>
      <c r="M3611" s="11" t="s">
        <v>7350</v>
      </c>
      <c r="N3611" s="12" t="s">
        <v>24870</v>
      </c>
      <c r="O3611" s="12" t="s">
        <v>24871</v>
      </c>
    </row>
    <row r="3612" spans="1:15" ht="15" customHeight="1" x14ac:dyDescent="0.3">
      <c r="A3612" s="11" t="s">
        <v>283</v>
      </c>
      <c r="B3612" s="11" t="s">
        <v>284</v>
      </c>
      <c r="C3612" s="17">
        <v>19</v>
      </c>
      <c r="D3612" s="11" t="s">
        <v>1019</v>
      </c>
      <c r="E3612" s="11" t="s">
        <v>24720</v>
      </c>
      <c r="F3612" s="11">
        <v>30422315</v>
      </c>
      <c r="G3612" s="11" t="s">
        <v>24872</v>
      </c>
      <c r="H3612" s="11" t="s">
        <v>24873</v>
      </c>
      <c r="I3612" s="11" t="s">
        <v>4621</v>
      </c>
      <c r="J3612" s="11" t="s">
        <v>11705</v>
      </c>
      <c r="K3612" s="11" t="s">
        <v>7337</v>
      </c>
      <c r="L3612" s="11" t="s">
        <v>24874</v>
      </c>
      <c r="M3612" s="11" t="s">
        <v>7907</v>
      </c>
      <c r="N3612" s="12" t="s">
        <v>24875</v>
      </c>
      <c r="O3612" s="12" t="s">
        <v>24876</v>
      </c>
    </row>
    <row r="3613" spans="1:15" ht="15" customHeight="1" x14ac:dyDescent="0.3">
      <c r="A3613" s="11" t="s">
        <v>283</v>
      </c>
      <c r="B3613" s="11" t="s">
        <v>284</v>
      </c>
      <c r="C3613" s="17">
        <v>19</v>
      </c>
      <c r="D3613" s="11" t="s">
        <v>1019</v>
      </c>
      <c r="E3613" s="11" t="s">
        <v>24720</v>
      </c>
      <c r="F3613" s="11">
        <v>30472735</v>
      </c>
      <c r="G3613" s="11" t="s">
        <v>24877</v>
      </c>
      <c r="H3613" s="11" t="s">
        <v>24878</v>
      </c>
      <c r="I3613" s="11" t="s">
        <v>4621</v>
      </c>
      <c r="J3613" s="11" t="s">
        <v>13499</v>
      </c>
      <c r="K3613" s="11" t="s">
        <v>7337</v>
      </c>
      <c r="L3613" s="11" t="s">
        <v>24879</v>
      </c>
      <c r="M3613" s="11" t="s">
        <v>7520</v>
      </c>
      <c r="N3613" s="12" t="s">
        <v>24880</v>
      </c>
      <c r="O3613" s="12" t="s">
        <v>24881</v>
      </c>
    </row>
    <row r="3614" spans="1:15" ht="15" customHeight="1" x14ac:dyDescent="0.3">
      <c r="A3614" s="11" t="s">
        <v>283</v>
      </c>
      <c r="B3614" s="11" t="s">
        <v>284</v>
      </c>
      <c r="C3614" s="17">
        <v>19</v>
      </c>
      <c r="D3614" s="11" t="s">
        <v>1019</v>
      </c>
      <c r="E3614" s="11" t="s">
        <v>24720</v>
      </c>
      <c r="F3614" s="11">
        <v>30706507</v>
      </c>
      <c r="G3614" s="11" t="s">
        <v>24882</v>
      </c>
      <c r="H3614" s="11" t="s">
        <v>24883</v>
      </c>
      <c r="I3614" s="11" t="s">
        <v>2403</v>
      </c>
      <c r="J3614" s="11" t="s">
        <v>11728</v>
      </c>
      <c r="K3614" s="11" t="s">
        <v>7561</v>
      </c>
      <c r="L3614" s="11" t="s">
        <v>24884</v>
      </c>
      <c r="M3614" s="11" t="s">
        <v>7907</v>
      </c>
      <c r="N3614" s="12" t="s">
        <v>24885</v>
      </c>
      <c r="O3614" s="12" t="s">
        <v>24886</v>
      </c>
    </row>
    <row r="3615" spans="1:15" ht="15" customHeight="1" x14ac:dyDescent="0.3">
      <c r="A3615" s="11" t="s">
        <v>283</v>
      </c>
      <c r="B3615" s="11" t="s">
        <v>284</v>
      </c>
      <c r="C3615" s="17">
        <v>19</v>
      </c>
      <c r="D3615" s="11" t="s">
        <v>1019</v>
      </c>
      <c r="E3615" s="11" t="s">
        <v>24720</v>
      </c>
      <c r="F3615" s="11">
        <v>30706503</v>
      </c>
      <c r="G3615" s="11" t="s">
        <v>24882</v>
      </c>
      <c r="H3615" s="11" t="s">
        <v>24887</v>
      </c>
      <c r="I3615" s="11" t="s">
        <v>2403</v>
      </c>
      <c r="J3615" s="11" t="s">
        <v>11728</v>
      </c>
      <c r="K3615" s="11" t="s">
        <v>7561</v>
      </c>
      <c r="L3615" s="11" t="s">
        <v>24888</v>
      </c>
      <c r="M3615" s="11" t="s">
        <v>24889</v>
      </c>
      <c r="N3615" s="12" t="s">
        <v>24890</v>
      </c>
      <c r="O3615" s="12" t="s">
        <v>24891</v>
      </c>
    </row>
    <row r="3616" spans="1:15" ht="15" customHeight="1" x14ac:dyDescent="0.3">
      <c r="A3616" s="11" t="s">
        <v>283</v>
      </c>
      <c r="B3616" s="11" t="s">
        <v>284</v>
      </c>
      <c r="C3616" s="17">
        <v>19</v>
      </c>
      <c r="D3616" s="11" t="s">
        <v>1019</v>
      </c>
      <c r="E3616" s="11" t="s">
        <v>24720</v>
      </c>
      <c r="F3616" s="11">
        <v>30706549</v>
      </c>
      <c r="G3616" s="11" t="s">
        <v>24892</v>
      </c>
      <c r="H3616" s="11" t="s">
        <v>24893</v>
      </c>
      <c r="I3616" s="11" t="s">
        <v>2403</v>
      </c>
      <c r="J3616" s="11" t="s">
        <v>11728</v>
      </c>
      <c r="K3616" s="11" t="s">
        <v>7561</v>
      </c>
      <c r="L3616" s="11" t="s">
        <v>24894</v>
      </c>
      <c r="M3616" s="11" t="s">
        <v>7907</v>
      </c>
      <c r="N3616" s="12" t="s">
        <v>24895</v>
      </c>
      <c r="O3616" s="12" t="s">
        <v>24896</v>
      </c>
    </row>
    <row r="3617" spans="1:15" ht="15" customHeight="1" x14ac:dyDescent="0.3">
      <c r="A3617" s="11" t="s">
        <v>283</v>
      </c>
      <c r="B3617" s="11" t="s">
        <v>284</v>
      </c>
      <c r="C3617" s="17">
        <v>19</v>
      </c>
      <c r="D3617" s="11" t="s">
        <v>1019</v>
      </c>
      <c r="E3617" s="11" t="s">
        <v>24720</v>
      </c>
      <c r="F3617" s="11">
        <v>30720903</v>
      </c>
      <c r="G3617" s="11" t="s">
        <v>24897</v>
      </c>
      <c r="H3617" s="11" t="s">
        <v>24898</v>
      </c>
      <c r="I3617" s="11" t="s">
        <v>2403</v>
      </c>
      <c r="J3617" s="11" t="s">
        <v>12560</v>
      </c>
      <c r="K3617" s="11" t="s">
        <v>7349</v>
      </c>
      <c r="L3617" s="11" t="s">
        <v>24899</v>
      </c>
      <c r="M3617" s="11" t="s">
        <v>7339</v>
      </c>
      <c r="N3617" s="12" t="s">
        <v>24900</v>
      </c>
      <c r="O3617" s="12" t="s">
        <v>24901</v>
      </c>
    </row>
    <row r="3618" spans="1:15" ht="15" customHeight="1" x14ac:dyDescent="0.3">
      <c r="A3618" s="11" t="s">
        <v>283</v>
      </c>
      <c r="B3618" s="11" t="s">
        <v>284</v>
      </c>
      <c r="C3618" s="17">
        <v>19</v>
      </c>
      <c r="D3618" s="11" t="s">
        <v>1019</v>
      </c>
      <c r="E3618" s="11" t="s">
        <v>24720</v>
      </c>
      <c r="F3618" s="11">
        <v>30878565</v>
      </c>
      <c r="G3618" s="11" t="s">
        <v>14343</v>
      </c>
      <c r="H3618" s="11" t="s">
        <v>14344</v>
      </c>
      <c r="I3618" s="11" t="s">
        <v>4741</v>
      </c>
      <c r="J3618" s="11" t="s">
        <v>14345</v>
      </c>
      <c r="K3618" s="11" t="s">
        <v>7754</v>
      </c>
      <c r="L3618" s="11" t="s">
        <v>14346</v>
      </c>
      <c r="M3618" s="11" t="s">
        <v>7350</v>
      </c>
      <c r="N3618" s="12" t="s">
        <v>14347</v>
      </c>
      <c r="O3618" s="12" t="s">
        <v>14348</v>
      </c>
    </row>
    <row r="3619" spans="1:15" ht="15" customHeight="1" x14ac:dyDescent="0.3">
      <c r="A3619" s="11" t="s">
        <v>283</v>
      </c>
      <c r="B3619" s="11" t="s">
        <v>284</v>
      </c>
      <c r="C3619" s="17">
        <v>19</v>
      </c>
      <c r="D3619" s="11" t="s">
        <v>1019</v>
      </c>
      <c r="E3619" s="11" t="s">
        <v>24720</v>
      </c>
      <c r="F3619" s="11">
        <v>30844076</v>
      </c>
      <c r="G3619" s="11" t="s">
        <v>24902</v>
      </c>
      <c r="H3619" s="11" t="s">
        <v>24903</v>
      </c>
      <c r="I3619" s="11" t="s">
        <v>1322</v>
      </c>
      <c r="J3619" s="11" t="s">
        <v>14292</v>
      </c>
      <c r="K3619" s="11" t="s">
        <v>7337</v>
      </c>
      <c r="L3619" s="11" t="s">
        <v>24904</v>
      </c>
      <c r="M3619" s="11" t="s">
        <v>7907</v>
      </c>
      <c r="N3619" s="12" t="s">
        <v>24905</v>
      </c>
      <c r="O3619" s="12" t="s">
        <v>24906</v>
      </c>
    </row>
    <row r="3620" spans="1:15" ht="15" customHeight="1" x14ac:dyDescent="0.3">
      <c r="A3620" s="11" t="s">
        <v>283</v>
      </c>
      <c r="B3620" s="11" t="s">
        <v>284</v>
      </c>
      <c r="C3620" s="17">
        <v>19</v>
      </c>
      <c r="D3620" s="11" t="s">
        <v>1019</v>
      </c>
      <c r="E3620" s="11" t="s">
        <v>24720</v>
      </c>
      <c r="F3620" s="11">
        <v>31462472</v>
      </c>
      <c r="G3620" s="11" t="s">
        <v>24907</v>
      </c>
      <c r="H3620" s="11" t="s">
        <v>24908</v>
      </c>
      <c r="I3620" s="11" t="s">
        <v>24909</v>
      </c>
      <c r="J3620" s="11" t="s">
        <v>24909</v>
      </c>
      <c r="K3620" s="11" t="s">
        <v>7379</v>
      </c>
      <c r="L3620" s="11" t="s">
        <v>24910</v>
      </c>
      <c r="M3620" s="11" t="s">
        <v>8459</v>
      </c>
      <c r="N3620" s="12" t="s">
        <v>24911</v>
      </c>
      <c r="O3620" s="12" t="s">
        <v>24912</v>
      </c>
    </row>
    <row r="3621" spans="1:15" ht="15" customHeight="1" x14ac:dyDescent="0.3">
      <c r="A3621" s="11" t="s">
        <v>283</v>
      </c>
      <c r="B3621" s="11" t="s">
        <v>284</v>
      </c>
      <c r="C3621" s="17">
        <v>19</v>
      </c>
      <c r="D3621" s="11" t="s">
        <v>1019</v>
      </c>
      <c r="E3621" s="11" t="s">
        <v>24720</v>
      </c>
      <c r="F3621" s="11">
        <v>30897239</v>
      </c>
      <c r="G3621" s="11" t="s">
        <v>24913</v>
      </c>
      <c r="H3621" s="11" t="s">
        <v>24914</v>
      </c>
      <c r="I3621" s="11" t="s">
        <v>3613</v>
      </c>
      <c r="J3621" s="11" t="s">
        <v>12554</v>
      </c>
      <c r="K3621" s="11" t="s">
        <v>7349</v>
      </c>
      <c r="L3621" s="11" t="s">
        <v>24915</v>
      </c>
      <c r="M3621" s="11" t="s">
        <v>9197</v>
      </c>
      <c r="N3621" s="12" t="s">
        <v>24916</v>
      </c>
      <c r="O3621" s="12" t="s">
        <v>24917</v>
      </c>
    </row>
    <row r="3622" spans="1:15" ht="15" customHeight="1" x14ac:dyDescent="0.3">
      <c r="A3622" s="11" t="s">
        <v>283</v>
      </c>
      <c r="B3622" s="11" t="s">
        <v>284</v>
      </c>
      <c r="C3622" s="17">
        <v>19</v>
      </c>
      <c r="D3622" s="11" t="s">
        <v>1019</v>
      </c>
      <c r="E3622" s="11" t="s">
        <v>24720</v>
      </c>
      <c r="F3622" s="11">
        <v>30451281</v>
      </c>
      <c r="G3622" s="11" t="s">
        <v>24918</v>
      </c>
      <c r="H3622" s="11" t="s">
        <v>24919</v>
      </c>
      <c r="I3622" s="11" t="s">
        <v>1280</v>
      </c>
      <c r="J3622" s="11" t="s">
        <v>6182</v>
      </c>
      <c r="K3622" s="11" t="s">
        <v>7337</v>
      </c>
      <c r="L3622" s="11" t="s">
        <v>24920</v>
      </c>
      <c r="M3622" s="11" t="s">
        <v>7339</v>
      </c>
      <c r="N3622" s="12" t="s">
        <v>24921</v>
      </c>
      <c r="O3622" s="12" t="s">
        <v>24922</v>
      </c>
    </row>
    <row r="3623" spans="1:15" ht="15" customHeight="1" x14ac:dyDescent="0.3">
      <c r="A3623" s="11" t="s">
        <v>283</v>
      </c>
      <c r="B3623" s="11" t="s">
        <v>284</v>
      </c>
      <c r="C3623" s="17">
        <v>19</v>
      </c>
      <c r="D3623" s="11" t="s">
        <v>1019</v>
      </c>
      <c r="E3623" s="11" t="s">
        <v>24720</v>
      </c>
      <c r="F3623" s="11">
        <v>30858335</v>
      </c>
      <c r="G3623" s="11" t="s">
        <v>24923</v>
      </c>
      <c r="H3623" s="11" t="s">
        <v>24924</v>
      </c>
      <c r="I3623" s="11" t="s">
        <v>1280</v>
      </c>
      <c r="J3623" s="11" t="s">
        <v>24925</v>
      </c>
      <c r="K3623" s="11" t="s">
        <v>7543</v>
      </c>
      <c r="L3623" s="11" t="s">
        <v>24926</v>
      </c>
      <c r="M3623" s="11" t="s">
        <v>7339</v>
      </c>
      <c r="N3623" s="12" t="s">
        <v>24927</v>
      </c>
      <c r="O3623" s="12" t="s">
        <v>24928</v>
      </c>
    </row>
    <row r="3624" spans="1:15" ht="15" customHeight="1" x14ac:dyDescent="0.3">
      <c r="A3624" s="11" t="s">
        <v>283</v>
      </c>
      <c r="B3624" s="11" t="s">
        <v>284</v>
      </c>
      <c r="C3624" s="17">
        <v>19</v>
      </c>
      <c r="D3624" s="11" t="s">
        <v>1019</v>
      </c>
      <c r="E3624" s="11" t="s">
        <v>24720</v>
      </c>
      <c r="F3624" s="11">
        <v>29222939</v>
      </c>
      <c r="G3624" s="11" t="s">
        <v>24929</v>
      </c>
      <c r="H3624" s="11" t="s">
        <v>24930</v>
      </c>
      <c r="I3624" s="11" t="s">
        <v>2280</v>
      </c>
      <c r="J3624" s="11" t="s">
        <v>24931</v>
      </c>
      <c r="K3624" s="11" t="s">
        <v>7337</v>
      </c>
      <c r="L3624" s="11" t="s">
        <v>24932</v>
      </c>
      <c r="M3624" s="11" t="s">
        <v>7350</v>
      </c>
      <c r="N3624" s="12" t="s">
        <v>24933</v>
      </c>
      <c r="O3624" s="12" t="s">
        <v>24934</v>
      </c>
    </row>
    <row r="3625" spans="1:15" ht="15" customHeight="1" x14ac:dyDescent="0.3">
      <c r="A3625" s="11" t="s">
        <v>283</v>
      </c>
      <c r="B3625" s="11" t="s">
        <v>284</v>
      </c>
      <c r="C3625" s="17">
        <v>19</v>
      </c>
      <c r="D3625" s="11" t="s">
        <v>1019</v>
      </c>
      <c r="E3625" s="11" t="s">
        <v>24720</v>
      </c>
      <c r="F3625" s="11">
        <v>29106713</v>
      </c>
      <c r="G3625" s="11" t="s">
        <v>24935</v>
      </c>
      <c r="H3625" s="11" t="s">
        <v>24936</v>
      </c>
      <c r="I3625" s="11" t="s">
        <v>2280</v>
      </c>
      <c r="J3625" s="11" t="s">
        <v>24937</v>
      </c>
      <c r="K3625" s="11" t="s">
        <v>7337</v>
      </c>
      <c r="L3625" s="11" t="s">
        <v>24938</v>
      </c>
      <c r="M3625" s="11" t="s">
        <v>7907</v>
      </c>
      <c r="N3625" s="12" t="s">
        <v>24939</v>
      </c>
      <c r="O3625" s="12" t="s">
        <v>24940</v>
      </c>
    </row>
    <row r="3626" spans="1:15" ht="15" customHeight="1" x14ac:dyDescent="0.3">
      <c r="A3626" s="11" t="s">
        <v>283</v>
      </c>
      <c r="B3626" s="11" t="s">
        <v>284</v>
      </c>
      <c r="C3626" s="17">
        <v>19</v>
      </c>
      <c r="D3626" s="11" t="s">
        <v>1019</v>
      </c>
      <c r="E3626" s="11" t="s">
        <v>24720</v>
      </c>
      <c r="F3626" s="11">
        <v>29382597</v>
      </c>
      <c r="G3626" s="11" t="s">
        <v>24941</v>
      </c>
      <c r="H3626" s="11" t="s">
        <v>24942</v>
      </c>
      <c r="I3626" s="11" t="s">
        <v>2280</v>
      </c>
      <c r="J3626" s="11" t="s">
        <v>6752</v>
      </c>
      <c r="K3626" s="11" t="s">
        <v>7371</v>
      </c>
      <c r="L3626" s="11" t="s">
        <v>24943</v>
      </c>
      <c r="M3626" s="11" t="s">
        <v>7414</v>
      </c>
      <c r="N3626" s="12" t="s">
        <v>24944</v>
      </c>
      <c r="O3626" s="12" t="s">
        <v>24945</v>
      </c>
    </row>
    <row r="3627" spans="1:15" ht="15" customHeight="1" x14ac:dyDescent="0.3">
      <c r="A3627" s="11" t="s">
        <v>283</v>
      </c>
      <c r="B3627" s="11" t="s">
        <v>284</v>
      </c>
      <c r="C3627" s="17">
        <v>19</v>
      </c>
      <c r="D3627" s="11" t="s">
        <v>1019</v>
      </c>
      <c r="E3627" s="11" t="s">
        <v>24720</v>
      </c>
      <c r="F3627" s="11">
        <v>29314180</v>
      </c>
      <c r="G3627" s="11" t="s">
        <v>24946</v>
      </c>
      <c r="H3627" s="11" t="s">
        <v>24947</v>
      </c>
      <c r="I3627" s="11" t="s">
        <v>4822</v>
      </c>
      <c r="J3627" s="11" t="s">
        <v>24948</v>
      </c>
      <c r="K3627" s="11" t="s">
        <v>7561</v>
      </c>
      <c r="L3627" s="11" t="s">
        <v>24949</v>
      </c>
      <c r="M3627" s="11" t="s">
        <v>7350</v>
      </c>
      <c r="N3627" s="12" t="s">
        <v>24950</v>
      </c>
      <c r="O3627" s="12" t="s">
        <v>24951</v>
      </c>
    </row>
    <row r="3628" spans="1:15" ht="15" customHeight="1" x14ac:dyDescent="0.3">
      <c r="A3628" s="11" t="s">
        <v>283</v>
      </c>
      <c r="B3628" s="11" t="s">
        <v>284</v>
      </c>
      <c r="C3628" s="17">
        <v>19</v>
      </c>
      <c r="D3628" s="11" t="s">
        <v>1019</v>
      </c>
      <c r="E3628" s="11" t="s">
        <v>24720</v>
      </c>
      <c r="F3628" s="11">
        <v>29330174</v>
      </c>
      <c r="G3628" s="11" t="s">
        <v>24952</v>
      </c>
      <c r="H3628" s="11" t="s">
        <v>24953</v>
      </c>
      <c r="I3628" s="11" t="s">
        <v>8015</v>
      </c>
      <c r="J3628" s="11" t="s">
        <v>8015</v>
      </c>
      <c r="K3628" s="11" t="s">
        <v>7379</v>
      </c>
      <c r="L3628" s="11" t="s">
        <v>24954</v>
      </c>
      <c r="M3628" s="11" t="s">
        <v>7339</v>
      </c>
      <c r="N3628" s="12" t="s">
        <v>24955</v>
      </c>
      <c r="O3628" s="12" t="s">
        <v>24956</v>
      </c>
    </row>
    <row r="3629" spans="1:15" ht="15" customHeight="1" x14ac:dyDescent="0.3">
      <c r="A3629" s="11" t="s">
        <v>283</v>
      </c>
      <c r="B3629" s="11" t="s">
        <v>284</v>
      </c>
      <c r="C3629" s="17">
        <v>19</v>
      </c>
      <c r="D3629" s="11" t="s">
        <v>1019</v>
      </c>
      <c r="E3629" s="11" t="s">
        <v>24720</v>
      </c>
      <c r="F3629" s="11">
        <v>29441538</v>
      </c>
      <c r="G3629" s="11" t="s">
        <v>24913</v>
      </c>
      <c r="H3629" s="11" t="s">
        <v>24957</v>
      </c>
      <c r="I3629" s="11" t="s">
        <v>2736</v>
      </c>
      <c r="J3629" s="11"/>
      <c r="K3629" s="11" t="s">
        <v>7337</v>
      </c>
      <c r="L3629" s="11" t="s">
        <v>24958</v>
      </c>
      <c r="M3629" s="11" t="s">
        <v>8313</v>
      </c>
      <c r="N3629" s="12" t="s">
        <v>24959</v>
      </c>
      <c r="O3629" s="12" t="s">
        <v>24960</v>
      </c>
    </row>
    <row r="3630" spans="1:15" ht="15" customHeight="1" x14ac:dyDescent="0.3">
      <c r="A3630" s="11" t="s">
        <v>283</v>
      </c>
      <c r="B3630" s="11" t="s">
        <v>284</v>
      </c>
      <c r="C3630" s="17">
        <v>19</v>
      </c>
      <c r="D3630" s="11" t="s">
        <v>1019</v>
      </c>
      <c r="E3630" s="11" t="s">
        <v>24720</v>
      </c>
      <c r="F3630" s="11">
        <v>30498163</v>
      </c>
      <c r="G3630" s="11" t="s">
        <v>24961</v>
      </c>
      <c r="H3630" s="11" t="s">
        <v>24962</v>
      </c>
      <c r="I3630" s="11" t="s">
        <v>2427</v>
      </c>
      <c r="J3630" s="11"/>
      <c r="K3630" s="11" t="s">
        <v>7543</v>
      </c>
      <c r="L3630" s="11" t="s">
        <v>24963</v>
      </c>
      <c r="M3630" s="11" t="s">
        <v>7339</v>
      </c>
      <c r="N3630" s="12" t="s">
        <v>24964</v>
      </c>
      <c r="O3630" s="12" t="s">
        <v>24965</v>
      </c>
    </row>
    <row r="3631" spans="1:15" ht="15" customHeight="1" x14ac:dyDescent="0.3">
      <c r="A3631" s="11" t="s">
        <v>283</v>
      </c>
      <c r="B3631" s="11" t="s">
        <v>284</v>
      </c>
      <c r="C3631" s="17">
        <v>19</v>
      </c>
      <c r="D3631" s="11" t="s">
        <v>1019</v>
      </c>
      <c r="E3631" s="11" t="s">
        <v>24720</v>
      </c>
      <c r="F3631" s="11">
        <v>29747242</v>
      </c>
      <c r="G3631" s="11" t="s">
        <v>14487</v>
      </c>
      <c r="H3631" s="11" t="s">
        <v>14488</v>
      </c>
      <c r="I3631" s="11" t="s">
        <v>958</v>
      </c>
      <c r="J3631" s="11" t="s">
        <v>14489</v>
      </c>
      <c r="K3631" s="11" t="s">
        <v>7337</v>
      </c>
      <c r="L3631" s="11" t="s">
        <v>14490</v>
      </c>
      <c r="M3631" s="11" t="s">
        <v>7520</v>
      </c>
      <c r="N3631" s="12" t="s">
        <v>14491</v>
      </c>
      <c r="O3631" s="12" t="s">
        <v>14492</v>
      </c>
    </row>
    <row r="3632" spans="1:15" ht="15" customHeight="1" x14ac:dyDescent="0.3">
      <c r="A3632" s="11" t="s">
        <v>283</v>
      </c>
      <c r="B3632" s="11" t="s">
        <v>284</v>
      </c>
      <c r="C3632" s="17">
        <v>19</v>
      </c>
      <c r="D3632" s="11" t="s">
        <v>1019</v>
      </c>
      <c r="E3632" s="11" t="s">
        <v>24720</v>
      </c>
      <c r="F3632" s="11">
        <v>29806218</v>
      </c>
      <c r="G3632" s="11" t="s">
        <v>24966</v>
      </c>
      <c r="H3632" s="11" t="s">
        <v>24967</v>
      </c>
      <c r="I3632" s="11" t="s">
        <v>958</v>
      </c>
      <c r="J3632" s="11" t="s">
        <v>13530</v>
      </c>
      <c r="K3632" s="11" t="s">
        <v>7561</v>
      </c>
      <c r="L3632" s="11" t="s">
        <v>24968</v>
      </c>
      <c r="M3632" s="11" t="s">
        <v>9937</v>
      </c>
      <c r="N3632" s="12" t="s">
        <v>24969</v>
      </c>
      <c r="O3632" s="12" t="s">
        <v>24970</v>
      </c>
    </row>
    <row r="3633" spans="1:15" ht="15" customHeight="1" x14ac:dyDescent="0.3">
      <c r="A3633" s="11" t="s">
        <v>283</v>
      </c>
      <c r="B3633" s="11" t="s">
        <v>284</v>
      </c>
      <c r="C3633" s="17">
        <v>19</v>
      </c>
      <c r="D3633" s="11" t="s">
        <v>1019</v>
      </c>
      <c r="E3633" s="11" t="s">
        <v>24720</v>
      </c>
      <c r="F3633" s="11">
        <v>30141565</v>
      </c>
      <c r="G3633" s="11" t="s">
        <v>24913</v>
      </c>
      <c r="H3633" s="11" t="s">
        <v>24971</v>
      </c>
      <c r="I3633" s="11" t="s">
        <v>958</v>
      </c>
      <c r="J3633" s="11"/>
      <c r="K3633" s="11" t="s">
        <v>7337</v>
      </c>
      <c r="L3633" s="11" t="s">
        <v>24972</v>
      </c>
      <c r="M3633" s="11" t="s">
        <v>8313</v>
      </c>
      <c r="N3633" s="12" t="s">
        <v>24973</v>
      </c>
      <c r="O3633" s="12" t="s">
        <v>24974</v>
      </c>
    </row>
    <row r="3634" spans="1:15" ht="15" customHeight="1" x14ac:dyDescent="0.3">
      <c r="A3634" s="11" t="s">
        <v>283</v>
      </c>
      <c r="B3634" s="11" t="s">
        <v>284</v>
      </c>
      <c r="C3634" s="17">
        <v>19</v>
      </c>
      <c r="D3634" s="11" t="s">
        <v>1019</v>
      </c>
      <c r="E3634" s="11" t="s">
        <v>24720</v>
      </c>
      <c r="F3634" s="11">
        <v>29146642</v>
      </c>
      <c r="G3634" s="11" t="s">
        <v>24975</v>
      </c>
      <c r="H3634" s="11" t="s">
        <v>24976</v>
      </c>
      <c r="I3634" s="11" t="s">
        <v>11794</v>
      </c>
      <c r="J3634" s="11" t="s">
        <v>11794</v>
      </c>
      <c r="K3634" s="11" t="s">
        <v>7379</v>
      </c>
      <c r="L3634" s="11" t="s">
        <v>24977</v>
      </c>
      <c r="M3634" s="11" t="s">
        <v>7339</v>
      </c>
      <c r="N3634" s="12" t="s">
        <v>24978</v>
      </c>
      <c r="O3634" s="12" t="s">
        <v>24979</v>
      </c>
    </row>
    <row r="3635" spans="1:15" ht="15" customHeight="1" x14ac:dyDescent="0.3">
      <c r="A3635" s="11" t="s">
        <v>283</v>
      </c>
      <c r="B3635" s="11" t="s">
        <v>284</v>
      </c>
      <c r="C3635" s="17">
        <v>19</v>
      </c>
      <c r="D3635" s="11" t="s">
        <v>1019</v>
      </c>
      <c r="E3635" s="11" t="s">
        <v>24720</v>
      </c>
      <c r="F3635" s="11">
        <v>28044348</v>
      </c>
      <c r="G3635" s="11" t="s">
        <v>24980</v>
      </c>
      <c r="H3635" s="11" t="s">
        <v>24981</v>
      </c>
      <c r="I3635" s="11" t="s">
        <v>1775</v>
      </c>
      <c r="J3635" s="11" t="s">
        <v>24982</v>
      </c>
      <c r="K3635" s="11" t="s">
        <v>7561</v>
      </c>
      <c r="L3635" s="11" t="s">
        <v>24983</v>
      </c>
      <c r="M3635" s="11" t="s">
        <v>7339</v>
      </c>
      <c r="N3635" s="12" t="s">
        <v>24984</v>
      </c>
      <c r="O3635" s="12" t="s">
        <v>24985</v>
      </c>
    </row>
    <row r="3636" spans="1:15" ht="15" customHeight="1" x14ac:dyDescent="0.3">
      <c r="A3636" s="11" t="s">
        <v>283</v>
      </c>
      <c r="B3636" s="11" t="s">
        <v>284</v>
      </c>
      <c r="C3636" s="17">
        <v>19</v>
      </c>
      <c r="D3636" s="11" t="s">
        <v>1019</v>
      </c>
      <c r="E3636" s="11" t="s">
        <v>24720</v>
      </c>
      <c r="F3636" s="11">
        <v>28044369</v>
      </c>
      <c r="G3636" s="11" t="s">
        <v>24986</v>
      </c>
      <c r="H3636" s="11" t="s">
        <v>24987</v>
      </c>
      <c r="I3636" s="11" t="s">
        <v>1775</v>
      </c>
      <c r="J3636" s="11" t="s">
        <v>24982</v>
      </c>
      <c r="K3636" s="11" t="s">
        <v>7561</v>
      </c>
      <c r="L3636" s="11" t="s">
        <v>24988</v>
      </c>
      <c r="M3636" s="11" t="s">
        <v>7520</v>
      </c>
      <c r="N3636" s="12" t="s">
        <v>24989</v>
      </c>
      <c r="O3636" s="12" t="s">
        <v>24990</v>
      </c>
    </row>
    <row r="3637" spans="1:15" ht="15" customHeight="1" x14ac:dyDescent="0.3">
      <c r="A3637" s="11" t="s">
        <v>283</v>
      </c>
      <c r="B3637" s="11" t="s">
        <v>284</v>
      </c>
      <c r="C3637" s="17">
        <v>19</v>
      </c>
      <c r="D3637" s="11" t="s">
        <v>1019</v>
      </c>
      <c r="E3637" s="11" t="s">
        <v>24720</v>
      </c>
      <c r="F3637" s="11">
        <v>27501121</v>
      </c>
      <c r="G3637" s="11" t="s">
        <v>14546</v>
      </c>
      <c r="H3637" s="11" t="s">
        <v>14547</v>
      </c>
      <c r="I3637" s="11" t="s">
        <v>2632</v>
      </c>
      <c r="J3637" s="11" t="s">
        <v>14548</v>
      </c>
      <c r="K3637" s="11" t="s">
        <v>7337</v>
      </c>
      <c r="L3637" s="11" t="s">
        <v>14549</v>
      </c>
      <c r="M3637" s="11" t="s">
        <v>14550</v>
      </c>
      <c r="N3637" s="12" t="s">
        <v>14551</v>
      </c>
      <c r="O3637" s="12" t="s">
        <v>14552</v>
      </c>
    </row>
    <row r="3638" spans="1:15" ht="15" customHeight="1" x14ac:dyDescent="0.3">
      <c r="A3638" s="11" t="s">
        <v>283</v>
      </c>
      <c r="B3638" s="11" t="s">
        <v>284</v>
      </c>
      <c r="C3638" s="17">
        <v>19</v>
      </c>
      <c r="D3638" s="11" t="s">
        <v>1019</v>
      </c>
      <c r="E3638" s="11" t="s">
        <v>24720</v>
      </c>
      <c r="F3638" s="11">
        <v>27680897</v>
      </c>
      <c r="G3638" s="11" t="s">
        <v>24991</v>
      </c>
      <c r="H3638" s="11" t="s">
        <v>24992</v>
      </c>
      <c r="I3638" s="11" t="s">
        <v>2638</v>
      </c>
      <c r="J3638" s="11" t="s">
        <v>24993</v>
      </c>
      <c r="K3638" s="11" t="s">
        <v>7337</v>
      </c>
      <c r="L3638" s="11" t="s">
        <v>24994</v>
      </c>
      <c r="M3638" s="11" t="s">
        <v>11164</v>
      </c>
      <c r="N3638" s="12" t="s">
        <v>24995</v>
      </c>
      <c r="O3638" s="12" t="s">
        <v>24996</v>
      </c>
    </row>
    <row r="3639" spans="1:15" ht="15" customHeight="1" x14ac:dyDescent="0.3">
      <c r="A3639" s="11" t="s">
        <v>283</v>
      </c>
      <c r="B3639" s="11" t="s">
        <v>284</v>
      </c>
      <c r="C3639" s="17">
        <v>19</v>
      </c>
      <c r="D3639" s="11" t="s">
        <v>1019</v>
      </c>
      <c r="E3639" s="11" t="s">
        <v>24720</v>
      </c>
      <c r="F3639" s="11">
        <v>27305646</v>
      </c>
      <c r="G3639" s="11" t="s">
        <v>24997</v>
      </c>
      <c r="H3639" s="11" t="s">
        <v>24998</v>
      </c>
      <c r="I3639" s="11" t="s">
        <v>12675</v>
      </c>
      <c r="J3639" s="11"/>
      <c r="K3639" s="11" t="s">
        <v>7536</v>
      </c>
      <c r="L3639" s="11" t="s">
        <v>24999</v>
      </c>
      <c r="M3639" s="11" t="s">
        <v>7339</v>
      </c>
      <c r="N3639" s="12" t="s">
        <v>25000</v>
      </c>
      <c r="O3639" s="12" t="s">
        <v>25001</v>
      </c>
    </row>
    <row r="3640" spans="1:15" ht="15" customHeight="1" x14ac:dyDescent="0.3">
      <c r="A3640" s="11" t="s">
        <v>283</v>
      </c>
      <c r="B3640" s="11" t="s">
        <v>284</v>
      </c>
      <c r="C3640" s="17">
        <v>19</v>
      </c>
      <c r="D3640" s="11" t="s">
        <v>1019</v>
      </c>
      <c r="E3640" s="11" t="s">
        <v>24720</v>
      </c>
      <c r="F3640" s="11">
        <v>27868221</v>
      </c>
      <c r="G3640" s="11" t="s">
        <v>25002</v>
      </c>
      <c r="H3640" s="11" t="s">
        <v>25003</v>
      </c>
      <c r="I3640" s="11" t="s">
        <v>1786</v>
      </c>
      <c r="J3640" s="11" t="s">
        <v>25004</v>
      </c>
      <c r="K3640" s="11" t="s">
        <v>7561</v>
      </c>
      <c r="L3640" s="11" t="s">
        <v>25005</v>
      </c>
      <c r="M3640" s="11" t="s">
        <v>7350</v>
      </c>
      <c r="N3640" s="12" t="s">
        <v>25006</v>
      </c>
      <c r="O3640" s="12" t="s">
        <v>25007</v>
      </c>
    </row>
    <row r="3641" spans="1:15" ht="15" customHeight="1" x14ac:dyDescent="0.3">
      <c r="A3641" s="11" t="s">
        <v>283</v>
      </c>
      <c r="B3641" s="11" t="s">
        <v>284</v>
      </c>
      <c r="C3641" s="17">
        <v>19</v>
      </c>
      <c r="D3641" s="11" t="s">
        <v>1019</v>
      </c>
      <c r="E3641" s="11" t="s">
        <v>24720</v>
      </c>
      <c r="F3641" s="11">
        <v>28456619</v>
      </c>
      <c r="G3641" s="11" t="s">
        <v>14564</v>
      </c>
      <c r="H3641" s="11" t="s">
        <v>14565</v>
      </c>
      <c r="I3641" s="11" t="s">
        <v>2754</v>
      </c>
      <c r="J3641" s="11" t="s">
        <v>14566</v>
      </c>
      <c r="K3641" s="11" t="s">
        <v>7371</v>
      </c>
      <c r="L3641" s="11" t="s">
        <v>14567</v>
      </c>
      <c r="M3641" s="11" t="s">
        <v>7339</v>
      </c>
      <c r="N3641" s="12" t="s">
        <v>14568</v>
      </c>
      <c r="O3641" s="12" t="s">
        <v>14569</v>
      </c>
    </row>
    <row r="3642" spans="1:15" ht="15" customHeight="1" x14ac:dyDescent="0.3">
      <c r="A3642" s="11" t="s">
        <v>283</v>
      </c>
      <c r="B3642" s="11" t="s">
        <v>284</v>
      </c>
      <c r="C3642" s="17">
        <v>19</v>
      </c>
      <c r="D3642" s="11" t="s">
        <v>1019</v>
      </c>
      <c r="E3642" s="11" t="s">
        <v>24720</v>
      </c>
      <c r="F3642" s="11">
        <v>28477399</v>
      </c>
      <c r="G3642" s="11" t="s">
        <v>25008</v>
      </c>
      <c r="H3642" s="11" t="s">
        <v>25009</v>
      </c>
      <c r="I3642" s="11" t="s">
        <v>8131</v>
      </c>
      <c r="J3642" s="11" t="s">
        <v>10834</v>
      </c>
      <c r="K3642" s="11" t="s">
        <v>7337</v>
      </c>
      <c r="L3642" s="11" t="s">
        <v>25010</v>
      </c>
      <c r="M3642" s="11" t="s">
        <v>7520</v>
      </c>
      <c r="N3642" s="12" t="s">
        <v>25011</v>
      </c>
      <c r="O3642" s="12" t="s">
        <v>25012</v>
      </c>
    </row>
    <row r="3643" spans="1:15" ht="15" customHeight="1" x14ac:dyDescent="0.3">
      <c r="A3643" s="11" t="s">
        <v>283</v>
      </c>
      <c r="B3643" s="11" t="s">
        <v>284</v>
      </c>
      <c r="C3643" s="17">
        <v>19</v>
      </c>
      <c r="D3643" s="11" t="s">
        <v>1019</v>
      </c>
      <c r="E3643" s="11" t="s">
        <v>24720</v>
      </c>
      <c r="F3643" s="11">
        <v>28446662</v>
      </c>
      <c r="G3643" s="11" t="s">
        <v>25013</v>
      </c>
      <c r="H3643" s="11" t="s">
        <v>25014</v>
      </c>
      <c r="I3643" s="11" t="s">
        <v>14566</v>
      </c>
      <c r="J3643" s="11" t="s">
        <v>14566</v>
      </c>
      <c r="K3643" s="11" t="s">
        <v>14415</v>
      </c>
      <c r="L3643" s="11" t="s">
        <v>25015</v>
      </c>
      <c r="M3643" s="11" t="s">
        <v>7520</v>
      </c>
      <c r="N3643" s="12" t="s">
        <v>25016</v>
      </c>
      <c r="O3643" s="12" t="s">
        <v>25017</v>
      </c>
    </row>
    <row r="3644" spans="1:15" ht="15" customHeight="1" x14ac:dyDescent="0.3">
      <c r="A3644" s="11" t="s">
        <v>283</v>
      </c>
      <c r="B3644" s="11" t="s">
        <v>284</v>
      </c>
      <c r="C3644" s="17">
        <v>19</v>
      </c>
      <c r="D3644" s="11" t="s">
        <v>1019</v>
      </c>
      <c r="E3644" s="11" t="s">
        <v>24720</v>
      </c>
      <c r="F3644" s="11">
        <v>27547965</v>
      </c>
      <c r="G3644" s="11" t="s">
        <v>14588</v>
      </c>
      <c r="H3644" s="11" t="s">
        <v>14589</v>
      </c>
      <c r="I3644" s="11" t="s">
        <v>1796</v>
      </c>
      <c r="J3644" s="11" t="s">
        <v>5977</v>
      </c>
      <c r="K3644" s="11" t="s">
        <v>7337</v>
      </c>
      <c r="L3644" s="11" t="s">
        <v>14590</v>
      </c>
      <c r="M3644" s="11" t="s">
        <v>9937</v>
      </c>
      <c r="N3644" s="12" t="s">
        <v>14591</v>
      </c>
      <c r="O3644" s="12" t="s">
        <v>14592</v>
      </c>
    </row>
    <row r="3645" spans="1:15" ht="15" customHeight="1" x14ac:dyDescent="0.3">
      <c r="A3645" s="11" t="s">
        <v>283</v>
      </c>
      <c r="B3645" s="11" t="s">
        <v>284</v>
      </c>
      <c r="C3645" s="17">
        <v>19</v>
      </c>
      <c r="D3645" s="11" t="s">
        <v>1019</v>
      </c>
      <c r="E3645" s="11" t="s">
        <v>24720</v>
      </c>
      <c r="F3645" s="11">
        <v>27858989</v>
      </c>
      <c r="G3645" s="11" t="s">
        <v>14582</v>
      </c>
      <c r="H3645" s="11" t="s">
        <v>14583</v>
      </c>
      <c r="I3645" s="11" t="s">
        <v>1796</v>
      </c>
      <c r="J3645" s="11" t="s">
        <v>14584</v>
      </c>
      <c r="K3645" s="11" t="s">
        <v>7337</v>
      </c>
      <c r="L3645" s="11" t="s">
        <v>14585</v>
      </c>
      <c r="M3645" s="11" t="s">
        <v>7350</v>
      </c>
      <c r="N3645" s="12" t="s">
        <v>14586</v>
      </c>
      <c r="O3645" s="12" t="s">
        <v>14587</v>
      </c>
    </row>
    <row r="3646" spans="1:15" ht="15" customHeight="1" x14ac:dyDescent="0.3">
      <c r="A3646" s="11" t="s">
        <v>283</v>
      </c>
      <c r="B3646" s="11" t="s">
        <v>284</v>
      </c>
      <c r="C3646" s="17">
        <v>19</v>
      </c>
      <c r="D3646" s="11" t="s">
        <v>1019</v>
      </c>
      <c r="E3646" s="11" t="s">
        <v>24720</v>
      </c>
      <c r="F3646" s="11">
        <v>27522613</v>
      </c>
      <c r="G3646" s="11" t="s">
        <v>11877</v>
      </c>
      <c r="H3646" s="11" t="s">
        <v>11878</v>
      </c>
      <c r="I3646" s="11" t="s">
        <v>2290</v>
      </c>
      <c r="J3646" s="11" t="s">
        <v>11879</v>
      </c>
      <c r="K3646" s="11" t="s">
        <v>7754</v>
      </c>
      <c r="L3646" s="11" t="s">
        <v>11880</v>
      </c>
      <c r="M3646" s="11" t="s">
        <v>9937</v>
      </c>
      <c r="N3646" s="12" t="s">
        <v>11881</v>
      </c>
      <c r="O3646" s="12" t="s">
        <v>11882</v>
      </c>
    </row>
    <row r="3647" spans="1:15" ht="15" customHeight="1" x14ac:dyDescent="0.3">
      <c r="A3647" s="11" t="s">
        <v>283</v>
      </c>
      <c r="B3647" s="11" t="s">
        <v>284</v>
      </c>
      <c r="C3647" s="17">
        <v>19</v>
      </c>
      <c r="D3647" s="11" t="s">
        <v>1019</v>
      </c>
      <c r="E3647" s="11" t="s">
        <v>24720</v>
      </c>
      <c r="F3647" s="11">
        <v>27502313</v>
      </c>
      <c r="G3647" s="11" t="s">
        <v>14610</v>
      </c>
      <c r="H3647" s="11" t="s">
        <v>14611</v>
      </c>
      <c r="I3647" s="11" t="s">
        <v>2290</v>
      </c>
      <c r="J3647" s="11" t="s">
        <v>14612</v>
      </c>
      <c r="K3647" s="11" t="s">
        <v>7754</v>
      </c>
      <c r="L3647" s="11" t="s">
        <v>14613</v>
      </c>
      <c r="M3647" s="11" t="s">
        <v>7339</v>
      </c>
      <c r="N3647" s="12" t="s">
        <v>14614</v>
      </c>
      <c r="O3647" s="12" t="s">
        <v>14615</v>
      </c>
    </row>
    <row r="3648" spans="1:15" ht="15" customHeight="1" x14ac:dyDescent="0.3">
      <c r="A3648" s="11" t="s">
        <v>283</v>
      </c>
      <c r="B3648" s="11" t="s">
        <v>284</v>
      </c>
      <c r="C3648" s="17">
        <v>19</v>
      </c>
      <c r="D3648" s="11" t="s">
        <v>1019</v>
      </c>
      <c r="E3648" s="11" t="s">
        <v>24720</v>
      </c>
      <c r="F3648" s="11">
        <v>27280278</v>
      </c>
      <c r="G3648" s="11" t="s">
        <v>14621</v>
      </c>
      <c r="H3648" s="11" t="s">
        <v>14622</v>
      </c>
      <c r="I3648" s="11" t="s">
        <v>1804</v>
      </c>
      <c r="J3648" s="11"/>
      <c r="K3648" s="11"/>
      <c r="L3648" s="11"/>
      <c r="M3648" s="11" t="s">
        <v>14623</v>
      </c>
      <c r="N3648" s="12" t="s">
        <v>14624</v>
      </c>
      <c r="O3648" s="12" t="s">
        <v>14625</v>
      </c>
    </row>
    <row r="3649" spans="1:15" ht="15" customHeight="1" x14ac:dyDescent="0.3">
      <c r="A3649" s="11" t="s">
        <v>283</v>
      </c>
      <c r="B3649" s="11" t="s">
        <v>284</v>
      </c>
      <c r="C3649" s="17">
        <v>19</v>
      </c>
      <c r="D3649" s="11" t="s">
        <v>1019</v>
      </c>
      <c r="E3649" s="11" t="s">
        <v>24720</v>
      </c>
      <c r="F3649" s="11">
        <v>26928555</v>
      </c>
      <c r="G3649" s="11" t="s">
        <v>25018</v>
      </c>
      <c r="H3649" s="11" t="s">
        <v>25019</v>
      </c>
      <c r="I3649" s="11" t="s">
        <v>3768</v>
      </c>
      <c r="J3649" s="11" t="s">
        <v>14628</v>
      </c>
      <c r="K3649" s="11" t="s">
        <v>7337</v>
      </c>
      <c r="L3649" s="11" t="s">
        <v>25020</v>
      </c>
      <c r="M3649" s="11" t="s">
        <v>7350</v>
      </c>
      <c r="N3649" s="12" t="s">
        <v>25021</v>
      </c>
      <c r="O3649" s="12" t="s">
        <v>25022</v>
      </c>
    </row>
    <row r="3650" spans="1:15" ht="15" customHeight="1" x14ac:dyDescent="0.3">
      <c r="A3650" s="11" t="s">
        <v>283</v>
      </c>
      <c r="B3650" s="11" t="s">
        <v>284</v>
      </c>
      <c r="C3650" s="17">
        <v>19</v>
      </c>
      <c r="D3650" s="11" t="s">
        <v>1019</v>
      </c>
      <c r="E3650" s="11" t="s">
        <v>24720</v>
      </c>
      <c r="F3650" s="11">
        <v>26409256</v>
      </c>
      <c r="G3650" s="11" t="s">
        <v>25023</v>
      </c>
      <c r="H3650" s="11" t="s">
        <v>25024</v>
      </c>
      <c r="I3650" s="11" t="s">
        <v>2301</v>
      </c>
      <c r="J3650" s="11" t="s">
        <v>25025</v>
      </c>
      <c r="K3650" s="11" t="s">
        <v>7337</v>
      </c>
      <c r="L3650" s="11" t="s">
        <v>25026</v>
      </c>
      <c r="M3650" s="11" t="s">
        <v>25027</v>
      </c>
      <c r="N3650" s="12" t="s">
        <v>25028</v>
      </c>
      <c r="O3650" s="12" t="s">
        <v>25029</v>
      </c>
    </row>
    <row r="3651" spans="1:15" ht="15" customHeight="1" x14ac:dyDescent="0.3">
      <c r="A3651" s="11" t="s">
        <v>283</v>
      </c>
      <c r="B3651" s="11" t="s">
        <v>284</v>
      </c>
      <c r="C3651" s="17">
        <v>19</v>
      </c>
      <c r="D3651" s="11" t="s">
        <v>1019</v>
      </c>
      <c r="E3651" s="11" t="s">
        <v>24720</v>
      </c>
      <c r="F3651" s="11">
        <v>26779929</v>
      </c>
      <c r="G3651" s="11" t="s">
        <v>14638</v>
      </c>
      <c r="H3651" s="11" t="s">
        <v>14639</v>
      </c>
      <c r="I3651" s="11" t="s">
        <v>2301</v>
      </c>
      <c r="J3651" s="11" t="s">
        <v>14640</v>
      </c>
      <c r="K3651" s="11" t="s">
        <v>7337</v>
      </c>
      <c r="L3651" s="11" t="s">
        <v>14641</v>
      </c>
      <c r="M3651" s="11" t="s">
        <v>7373</v>
      </c>
      <c r="N3651" s="12" t="s">
        <v>14642</v>
      </c>
      <c r="O3651" s="12" t="s">
        <v>14643</v>
      </c>
    </row>
    <row r="3652" spans="1:15" ht="15" customHeight="1" x14ac:dyDescent="0.3">
      <c r="A3652" s="11" t="s">
        <v>283</v>
      </c>
      <c r="B3652" s="11" t="s">
        <v>284</v>
      </c>
      <c r="C3652" s="17">
        <v>19</v>
      </c>
      <c r="D3652" s="11" t="s">
        <v>1019</v>
      </c>
      <c r="E3652" s="11" t="s">
        <v>24720</v>
      </c>
      <c r="F3652" s="11">
        <v>26685719</v>
      </c>
      <c r="G3652" s="11" t="s">
        <v>14644</v>
      </c>
      <c r="H3652" s="11" t="s">
        <v>14645</v>
      </c>
      <c r="I3652" s="11" t="s">
        <v>2301</v>
      </c>
      <c r="J3652" s="11" t="s">
        <v>14646</v>
      </c>
      <c r="K3652" s="11" t="s">
        <v>7754</v>
      </c>
      <c r="L3652" s="11" t="s">
        <v>14647</v>
      </c>
      <c r="M3652" s="11" t="s">
        <v>9937</v>
      </c>
      <c r="N3652" s="12" t="s">
        <v>14648</v>
      </c>
      <c r="O3652" s="12" t="s">
        <v>14649</v>
      </c>
    </row>
    <row r="3653" spans="1:15" ht="15" customHeight="1" x14ac:dyDescent="0.3">
      <c r="A3653" s="11" t="s">
        <v>283</v>
      </c>
      <c r="B3653" s="11" t="s">
        <v>284</v>
      </c>
      <c r="C3653" s="17">
        <v>19</v>
      </c>
      <c r="D3653" s="11" t="s">
        <v>1019</v>
      </c>
      <c r="E3653" s="11" t="s">
        <v>24720</v>
      </c>
      <c r="F3653" s="11">
        <v>27805275</v>
      </c>
      <c r="G3653" s="11" t="s">
        <v>25030</v>
      </c>
      <c r="H3653" s="11" t="s">
        <v>25031</v>
      </c>
      <c r="I3653" s="11" t="s">
        <v>3238</v>
      </c>
      <c r="J3653" s="11" t="s">
        <v>25032</v>
      </c>
      <c r="K3653" s="11" t="s">
        <v>7561</v>
      </c>
      <c r="L3653" s="11" t="s">
        <v>25033</v>
      </c>
      <c r="M3653" s="11" t="s">
        <v>7350</v>
      </c>
      <c r="N3653" s="12" t="s">
        <v>25034</v>
      </c>
      <c r="O3653" s="12" t="s">
        <v>25035</v>
      </c>
    </row>
    <row r="3654" spans="1:15" ht="15" customHeight="1" x14ac:dyDescent="0.3">
      <c r="A3654" s="11" t="s">
        <v>283</v>
      </c>
      <c r="B3654" s="11" t="s">
        <v>284</v>
      </c>
      <c r="C3654" s="17">
        <v>19</v>
      </c>
      <c r="D3654" s="11" t="s">
        <v>1019</v>
      </c>
      <c r="E3654" s="11" t="s">
        <v>24720</v>
      </c>
      <c r="F3654" s="11">
        <v>27977093</v>
      </c>
      <c r="G3654" s="11" t="s">
        <v>14661</v>
      </c>
      <c r="H3654" s="11" t="s">
        <v>14662</v>
      </c>
      <c r="I3654" s="11" t="s">
        <v>3238</v>
      </c>
      <c r="J3654" s="11"/>
      <c r="K3654" s="11"/>
      <c r="L3654" s="11"/>
      <c r="M3654" s="11" t="s">
        <v>14623</v>
      </c>
      <c r="N3654" s="12" t="s">
        <v>14663</v>
      </c>
      <c r="O3654" s="12" t="s">
        <v>14664</v>
      </c>
    </row>
    <row r="3655" spans="1:15" ht="15" customHeight="1" x14ac:dyDescent="0.3">
      <c r="A3655" s="11" t="s">
        <v>283</v>
      </c>
      <c r="B3655" s="11" t="s">
        <v>284</v>
      </c>
      <c r="C3655" s="17">
        <v>19</v>
      </c>
      <c r="D3655" s="11" t="s">
        <v>1019</v>
      </c>
      <c r="E3655" s="11" t="s">
        <v>24720</v>
      </c>
      <c r="F3655" s="11">
        <v>27742168</v>
      </c>
      <c r="G3655" s="11" t="s">
        <v>14665</v>
      </c>
      <c r="H3655" s="11" t="s">
        <v>14666</v>
      </c>
      <c r="I3655" s="11" t="s">
        <v>3238</v>
      </c>
      <c r="J3655" s="11" t="s">
        <v>14667</v>
      </c>
      <c r="K3655" s="11" t="s">
        <v>7754</v>
      </c>
      <c r="L3655" s="11" t="s">
        <v>14668</v>
      </c>
      <c r="M3655" s="11" t="s">
        <v>7339</v>
      </c>
      <c r="N3655" s="12" t="s">
        <v>14669</v>
      </c>
      <c r="O3655" s="12" t="s">
        <v>14670</v>
      </c>
    </row>
    <row r="3656" spans="1:15" ht="15" customHeight="1" x14ac:dyDescent="0.3">
      <c r="A3656" s="11" t="s">
        <v>283</v>
      </c>
      <c r="B3656" s="11" t="s">
        <v>284</v>
      </c>
      <c r="C3656" s="17">
        <v>19</v>
      </c>
      <c r="D3656" s="11" t="s">
        <v>1019</v>
      </c>
      <c r="E3656" s="11" t="s">
        <v>24720</v>
      </c>
      <c r="F3656" s="11">
        <v>26424744</v>
      </c>
      <c r="G3656" s="11" t="s">
        <v>25036</v>
      </c>
      <c r="H3656" s="11" t="s">
        <v>25037</v>
      </c>
      <c r="I3656" s="11" t="s">
        <v>25038</v>
      </c>
      <c r="J3656" s="11" t="s">
        <v>25038</v>
      </c>
      <c r="K3656" s="11" t="s">
        <v>7803</v>
      </c>
      <c r="L3656" s="11" t="s">
        <v>25039</v>
      </c>
      <c r="M3656" s="11" t="s">
        <v>7604</v>
      </c>
      <c r="N3656" s="12" t="s">
        <v>25040</v>
      </c>
      <c r="O3656" s="12" t="s">
        <v>25041</v>
      </c>
    </row>
    <row r="3657" spans="1:15" ht="15" customHeight="1" x14ac:dyDescent="0.3">
      <c r="A3657" s="11" t="s">
        <v>283</v>
      </c>
      <c r="B3657" s="11" t="s">
        <v>284</v>
      </c>
      <c r="C3657" s="17">
        <v>19</v>
      </c>
      <c r="D3657" s="11" t="s">
        <v>1019</v>
      </c>
      <c r="E3657" s="11" t="s">
        <v>24720</v>
      </c>
      <c r="F3657" s="11">
        <v>25887502</v>
      </c>
      <c r="G3657" s="11" t="s">
        <v>14701</v>
      </c>
      <c r="H3657" s="11" t="s">
        <v>14702</v>
      </c>
      <c r="I3657" s="11" t="s">
        <v>14703</v>
      </c>
      <c r="J3657" s="11" t="s">
        <v>14703</v>
      </c>
      <c r="K3657" s="11" t="s">
        <v>10883</v>
      </c>
      <c r="L3657" s="11" t="s">
        <v>14704</v>
      </c>
      <c r="M3657" s="11" t="s">
        <v>9475</v>
      </c>
      <c r="N3657" s="12" t="s">
        <v>14705</v>
      </c>
      <c r="O3657" s="12" t="s">
        <v>14706</v>
      </c>
    </row>
    <row r="3658" spans="1:15" ht="15" customHeight="1" x14ac:dyDescent="0.3">
      <c r="A3658" s="11" t="s">
        <v>283</v>
      </c>
      <c r="B3658" s="11" t="s">
        <v>284</v>
      </c>
      <c r="C3658" s="17">
        <v>19</v>
      </c>
      <c r="D3658" s="11" t="s">
        <v>1019</v>
      </c>
      <c r="E3658" s="11" t="s">
        <v>24720</v>
      </c>
      <c r="F3658" s="11">
        <v>26239561</v>
      </c>
      <c r="G3658" s="11" t="s">
        <v>14707</v>
      </c>
      <c r="H3658" s="11" t="s">
        <v>14708</v>
      </c>
      <c r="I3658" s="11" t="s">
        <v>14709</v>
      </c>
      <c r="J3658" s="11" t="s">
        <v>14709</v>
      </c>
      <c r="K3658" s="11" t="s">
        <v>7811</v>
      </c>
      <c r="L3658" s="11" t="s">
        <v>14710</v>
      </c>
      <c r="M3658" s="11" t="s">
        <v>7339</v>
      </c>
      <c r="N3658" s="12" t="s">
        <v>14711</v>
      </c>
      <c r="O3658" s="12" t="s">
        <v>14712</v>
      </c>
    </row>
    <row r="3659" spans="1:15" ht="15" customHeight="1" x14ac:dyDescent="0.3">
      <c r="A3659" s="11" t="s">
        <v>283</v>
      </c>
      <c r="B3659" s="11" t="s">
        <v>284</v>
      </c>
      <c r="C3659" s="17">
        <v>19</v>
      </c>
      <c r="D3659" s="11" t="s">
        <v>1019</v>
      </c>
      <c r="E3659" s="11" t="s">
        <v>24720</v>
      </c>
      <c r="F3659" s="11">
        <v>25622761</v>
      </c>
      <c r="G3659" s="11" t="s">
        <v>25042</v>
      </c>
      <c r="H3659" s="11" t="s">
        <v>25043</v>
      </c>
      <c r="I3659" s="11" t="s">
        <v>1818</v>
      </c>
      <c r="J3659" s="11" t="s">
        <v>5167</v>
      </c>
      <c r="K3659" s="11" t="s">
        <v>7561</v>
      </c>
      <c r="L3659" s="11" t="s">
        <v>25044</v>
      </c>
      <c r="M3659" s="11" t="s">
        <v>8626</v>
      </c>
      <c r="N3659" s="12" t="s">
        <v>25045</v>
      </c>
      <c r="O3659" s="12" t="s">
        <v>25046</v>
      </c>
    </row>
    <row r="3660" spans="1:15" ht="15" customHeight="1" x14ac:dyDescent="0.3">
      <c r="A3660" s="11" t="s">
        <v>283</v>
      </c>
      <c r="B3660" s="11" t="s">
        <v>284</v>
      </c>
      <c r="C3660" s="17">
        <v>19</v>
      </c>
      <c r="D3660" s="11" t="s">
        <v>1019</v>
      </c>
      <c r="E3660" s="11" t="s">
        <v>24720</v>
      </c>
      <c r="F3660" s="11">
        <v>25186228</v>
      </c>
      <c r="G3660" s="11" t="s">
        <v>14746</v>
      </c>
      <c r="H3660" s="11" t="s">
        <v>14747</v>
      </c>
      <c r="I3660" s="11" t="s">
        <v>1829</v>
      </c>
      <c r="J3660" s="11" t="s">
        <v>14748</v>
      </c>
      <c r="K3660" s="11" t="s">
        <v>7412</v>
      </c>
      <c r="L3660" s="11" t="s">
        <v>14749</v>
      </c>
      <c r="M3660" s="11" t="s">
        <v>14750</v>
      </c>
      <c r="N3660" s="12" t="s">
        <v>14751</v>
      </c>
      <c r="O3660" s="12" t="s">
        <v>14752</v>
      </c>
    </row>
    <row r="3661" spans="1:15" ht="15" customHeight="1" x14ac:dyDescent="0.3">
      <c r="A3661" s="11" t="s">
        <v>283</v>
      </c>
      <c r="B3661" s="11" t="s">
        <v>284</v>
      </c>
      <c r="C3661" s="17">
        <v>19</v>
      </c>
      <c r="D3661" s="11" t="s">
        <v>1019</v>
      </c>
      <c r="E3661" s="11" t="s">
        <v>24720</v>
      </c>
      <c r="F3661" s="11">
        <v>26346073</v>
      </c>
      <c r="G3661" s="11" t="s">
        <v>24913</v>
      </c>
      <c r="H3661" s="11" t="s">
        <v>25047</v>
      </c>
      <c r="I3661" s="11" t="s">
        <v>4015</v>
      </c>
      <c r="J3661" s="11"/>
      <c r="K3661" s="11" t="s">
        <v>7337</v>
      </c>
      <c r="L3661" s="11" t="s">
        <v>25048</v>
      </c>
      <c r="M3661" s="11" t="s">
        <v>9704</v>
      </c>
      <c r="N3661" s="12" t="s">
        <v>25049</v>
      </c>
      <c r="O3661" s="12" t="s">
        <v>25050</v>
      </c>
    </row>
    <row r="3662" spans="1:15" ht="15" customHeight="1" x14ac:dyDescent="0.3">
      <c r="A3662" s="11" t="s">
        <v>283</v>
      </c>
      <c r="B3662" s="11" t="s">
        <v>284</v>
      </c>
      <c r="C3662" s="17">
        <v>19</v>
      </c>
      <c r="D3662" s="11" t="s">
        <v>1019</v>
      </c>
      <c r="E3662" s="11" t="s">
        <v>24720</v>
      </c>
      <c r="F3662" s="11">
        <v>25819300</v>
      </c>
      <c r="G3662" s="11" t="s">
        <v>14772</v>
      </c>
      <c r="H3662" s="11" t="s">
        <v>14773</v>
      </c>
      <c r="I3662" s="11" t="s">
        <v>4015</v>
      </c>
      <c r="J3662" s="11" t="s">
        <v>5191</v>
      </c>
      <c r="K3662" s="11" t="s">
        <v>7337</v>
      </c>
      <c r="L3662" s="11" t="s">
        <v>14774</v>
      </c>
      <c r="M3662" s="11" t="s">
        <v>7604</v>
      </c>
      <c r="N3662" s="12" t="s">
        <v>14775</v>
      </c>
      <c r="O3662" s="12" t="s">
        <v>14776</v>
      </c>
    </row>
    <row r="3663" spans="1:15" ht="15" customHeight="1" x14ac:dyDescent="0.3">
      <c r="A3663" s="11" t="s">
        <v>283</v>
      </c>
      <c r="B3663" s="11" t="s">
        <v>284</v>
      </c>
      <c r="C3663" s="17">
        <v>19</v>
      </c>
      <c r="D3663" s="11" t="s">
        <v>1019</v>
      </c>
      <c r="E3663" s="11" t="s">
        <v>24720</v>
      </c>
      <c r="F3663" s="11">
        <v>25622689</v>
      </c>
      <c r="G3663" s="11" t="s">
        <v>25042</v>
      </c>
      <c r="H3663" s="11" t="s">
        <v>25051</v>
      </c>
      <c r="I3663" s="11" t="s">
        <v>4185</v>
      </c>
      <c r="J3663" s="11" t="s">
        <v>5167</v>
      </c>
      <c r="K3663" s="11" t="s">
        <v>7561</v>
      </c>
      <c r="L3663" s="11" t="s">
        <v>25052</v>
      </c>
      <c r="M3663" s="11" t="s">
        <v>7734</v>
      </c>
      <c r="N3663" s="12" t="s">
        <v>25053</v>
      </c>
      <c r="O3663" s="12" t="s">
        <v>25054</v>
      </c>
    </row>
    <row r="3664" spans="1:15" ht="15" customHeight="1" x14ac:dyDescent="0.3">
      <c r="A3664" s="11" t="s">
        <v>283</v>
      </c>
      <c r="B3664" s="11" t="s">
        <v>284</v>
      </c>
      <c r="C3664" s="17">
        <v>19</v>
      </c>
      <c r="D3664" s="11" t="s">
        <v>1019</v>
      </c>
      <c r="E3664" s="11" t="s">
        <v>24720</v>
      </c>
      <c r="F3664" s="11">
        <v>25282560</v>
      </c>
      <c r="G3664" s="11" t="s">
        <v>14801</v>
      </c>
      <c r="H3664" s="11" t="s">
        <v>14802</v>
      </c>
      <c r="I3664" s="11" t="s">
        <v>2315</v>
      </c>
      <c r="J3664" s="11"/>
      <c r="K3664" s="11" t="s">
        <v>7371</v>
      </c>
      <c r="L3664" s="11" t="s">
        <v>14803</v>
      </c>
      <c r="M3664" s="11" t="s">
        <v>7734</v>
      </c>
      <c r="N3664" s="12" t="s">
        <v>14804</v>
      </c>
      <c r="O3664" s="12" t="s">
        <v>14805</v>
      </c>
    </row>
    <row r="3665" spans="1:15" ht="15" customHeight="1" x14ac:dyDescent="0.3">
      <c r="A3665" s="11" t="s">
        <v>283</v>
      </c>
      <c r="B3665" s="11" t="s">
        <v>284</v>
      </c>
      <c r="C3665" s="17">
        <v>19</v>
      </c>
      <c r="D3665" s="11" t="s">
        <v>1019</v>
      </c>
      <c r="E3665" s="11" t="s">
        <v>24720</v>
      </c>
      <c r="F3665" s="11">
        <v>24266741</v>
      </c>
      <c r="G3665" s="11" t="s">
        <v>14816</v>
      </c>
      <c r="H3665" s="11" t="s">
        <v>14817</v>
      </c>
      <c r="I3665" s="11" t="s">
        <v>3431</v>
      </c>
      <c r="J3665" s="11"/>
      <c r="K3665" s="11" t="s">
        <v>7337</v>
      </c>
      <c r="L3665" s="11" t="s">
        <v>14818</v>
      </c>
      <c r="M3665" s="11" t="s">
        <v>8626</v>
      </c>
      <c r="N3665" s="12" t="s">
        <v>14819</v>
      </c>
      <c r="O3665" s="12" t="s">
        <v>14820</v>
      </c>
    </row>
    <row r="3666" spans="1:15" ht="15" customHeight="1" x14ac:dyDescent="0.3">
      <c r="A3666" s="11" t="s">
        <v>283</v>
      </c>
      <c r="B3666" s="11" t="s">
        <v>284</v>
      </c>
      <c r="C3666" s="17">
        <v>19</v>
      </c>
      <c r="D3666" s="11" t="s">
        <v>1019</v>
      </c>
      <c r="E3666" s="11" t="s">
        <v>24720</v>
      </c>
      <c r="F3666" s="11">
        <v>24929563</v>
      </c>
      <c r="G3666" s="11" t="s">
        <v>25055</v>
      </c>
      <c r="H3666" s="11" t="s">
        <v>25056</v>
      </c>
      <c r="I3666" s="11" t="s">
        <v>25057</v>
      </c>
      <c r="J3666" s="11" t="s">
        <v>25057</v>
      </c>
      <c r="K3666" s="11" t="s">
        <v>10883</v>
      </c>
      <c r="L3666" s="11" t="s">
        <v>25058</v>
      </c>
      <c r="M3666" s="11" t="s">
        <v>7373</v>
      </c>
      <c r="N3666" s="12" t="s">
        <v>25059</v>
      </c>
      <c r="O3666" s="12" t="s">
        <v>25060</v>
      </c>
    </row>
    <row r="3667" spans="1:15" ht="15" customHeight="1" x14ac:dyDescent="0.3">
      <c r="A3667" s="11" t="s">
        <v>283</v>
      </c>
      <c r="B3667" s="11" t="s">
        <v>284</v>
      </c>
      <c r="C3667" s="17">
        <v>19</v>
      </c>
      <c r="D3667" s="11" t="s">
        <v>1019</v>
      </c>
      <c r="E3667" s="11" t="s">
        <v>24720</v>
      </c>
      <c r="F3667" s="11">
        <v>25523264</v>
      </c>
      <c r="G3667" s="11" t="s">
        <v>24913</v>
      </c>
      <c r="H3667" s="11" t="s">
        <v>25061</v>
      </c>
      <c r="I3667" s="11" t="s">
        <v>3896</v>
      </c>
      <c r="J3667" s="11"/>
      <c r="K3667" s="11" t="s">
        <v>7337</v>
      </c>
      <c r="L3667" s="11" t="s">
        <v>25062</v>
      </c>
      <c r="M3667" s="11" t="s">
        <v>8313</v>
      </c>
      <c r="N3667" s="12" t="s">
        <v>25063</v>
      </c>
      <c r="O3667" s="12" t="s">
        <v>25064</v>
      </c>
    </row>
    <row r="3668" spans="1:15" ht="15" customHeight="1" x14ac:dyDescent="0.3">
      <c r="A3668" s="11" t="s">
        <v>283</v>
      </c>
      <c r="B3668" s="11" t="s">
        <v>284</v>
      </c>
      <c r="C3668" s="17">
        <v>19</v>
      </c>
      <c r="D3668" s="11" t="s">
        <v>1019</v>
      </c>
      <c r="E3668" s="11" t="s">
        <v>24720</v>
      </c>
      <c r="F3668" s="11">
        <v>23600623</v>
      </c>
      <c r="G3668" s="11" t="s">
        <v>25065</v>
      </c>
      <c r="H3668" s="11" t="s">
        <v>25066</v>
      </c>
      <c r="I3668" s="11" t="s">
        <v>4201</v>
      </c>
      <c r="J3668" s="11"/>
      <c r="K3668" s="11" t="s">
        <v>7337</v>
      </c>
      <c r="L3668" s="11" t="s">
        <v>25067</v>
      </c>
      <c r="M3668" s="11" t="s">
        <v>8626</v>
      </c>
      <c r="N3668" s="12" t="s">
        <v>25068</v>
      </c>
      <c r="O3668" s="12" t="s">
        <v>25069</v>
      </c>
    </row>
    <row r="3669" spans="1:15" ht="15" customHeight="1" x14ac:dyDescent="0.3">
      <c r="A3669" s="11" t="s">
        <v>283</v>
      </c>
      <c r="B3669" s="11" t="s">
        <v>284</v>
      </c>
      <c r="C3669" s="17">
        <v>19</v>
      </c>
      <c r="D3669" s="11" t="s">
        <v>1019</v>
      </c>
      <c r="E3669" s="11" t="s">
        <v>24720</v>
      </c>
      <c r="F3669" s="11">
        <v>22963149</v>
      </c>
      <c r="G3669" s="11" t="s">
        <v>25070</v>
      </c>
      <c r="H3669" s="11" t="s">
        <v>25071</v>
      </c>
      <c r="I3669" s="11" t="s">
        <v>2322</v>
      </c>
      <c r="J3669" s="11" t="s">
        <v>12885</v>
      </c>
      <c r="K3669" s="11" t="s">
        <v>7337</v>
      </c>
      <c r="L3669" s="11" t="s">
        <v>25072</v>
      </c>
      <c r="M3669" s="11" t="s">
        <v>7373</v>
      </c>
      <c r="N3669" s="12" t="s">
        <v>25073</v>
      </c>
      <c r="O3669" s="12" t="s">
        <v>25074</v>
      </c>
    </row>
    <row r="3670" spans="1:15" ht="15" customHeight="1" x14ac:dyDescent="0.3">
      <c r="A3670" s="11" t="s">
        <v>283</v>
      </c>
      <c r="B3670" s="11" t="s">
        <v>284</v>
      </c>
      <c r="C3670" s="17">
        <v>19</v>
      </c>
      <c r="D3670" s="11" t="s">
        <v>1019</v>
      </c>
      <c r="E3670" s="11" t="s">
        <v>24720</v>
      </c>
      <c r="F3670" s="11">
        <v>23750610</v>
      </c>
      <c r="G3670" s="11" t="s">
        <v>14925</v>
      </c>
      <c r="H3670" s="11" t="s">
        <v>14926</v>
      </c>
      <c r="I3670" s="11" t="s">
        <v>4660</v>
      </c>
      <c r="J3670" s="11" t="s">
        <v>14927</v>
      </c>
      <c r="K3670" s="11" t="s">
        <v>7561</v>
      </c>
      <c r="L3670" s="11" t="s">
        <v>14928</v>
      </c>
      <c r="M3670" s="11" t="s">
        <v>9937</v>
      </c>
      <c r="N3670" s="12" t="s">
        <v>14929</v>
      </c>
      <c r="O3670" s="12" t="s">
        <v>14930</v>
      </c>
    </row>
    <row r="3671" spans="1:15" ht="15" customHeight="1" x14ac:dyDescent="0.3">
      <c r="A3671" s="11" t="s">
        <v>283</v>
      </c>
      <c r="B3671" s="11" t="s">
        <v>284</v>
      </c>
      <c r="C3671" s="17">
        <v>19</v>
      </c>
      <c r="D3671" s="11" t="s">
        <v>1019</v>
      </c>
      <c r="E3671" s="11" t="s">
        <v>24720</v>
      </c>
      <c r="F3671" s="11">
        <v>23574487</v>
      </c>
      <c r="G3671" s="11" t="s">
        <v>25065</v>
      </c>
      <c r="H3671" s="11" t="s">
        <v>25075</v>
      </c>
      <c r="I3671" s="11" t="s">
        <v>4660</v>
      </c>
      <c r="J3671" s="11"/>
      <c r="K3671" s="11" t="s">
        <v>7337</v>
      </c>
      <c r="L3671" s="11" t="s">
        <v>25076</v>
      </c>
      <c r="M3671" s="11" t="s">
        <v>7414</v>
      </c>
      <c r="N3671" s="12" t="s">
        <v>25077</v>
      </c>
      <c r="O3671" s="12" t="s">
        <v>25078</v>
      </c>
    </row>
    <row r="3672" spans="1:15" ht="15" customHeight="1" x14ac:dyDescent="0.3">
      <c r="A3672" s="11" t="s">
        <v>283</v>
      </c>
      <c r="B3672" s="11" t="s">
        <v>284</v>
      </c>
      <c r="C3672" s="17">
        <v>19</v>
      </c>
      <c r="D3672" s="11" t="s">
        <v>1019</v>
      </c>
      <c r="E3672" s="11" t="s">
        <v>24725</v>
      </c>
      <c r="F3672" s="11">
        <v>24035157</v>
      </c>
      <c r="G3672" s="11" t="s">
        <v>25079</v>
      </c>
      <c r="H3672" s="11" t="s">
        <v>25080</v>
      </c>
      <c r="I3672" s="11" t="s">
        <v>4838</v>
      </c>
      <c r="J3672" s="11" t="s">
        <v>25081</v>
      </c>
      <c r="K3672" s="11" t="s">
        <v>7371</v>
      </c>
      <c r="L3672" s="11" t="s">
        <v>25082</v>
      </c>
      <c r="M3672" s="11" t="s">
        <v>8626</v>
      </c>
      <c r="N3672" s="12" t="s">
        <v>25083</v>
      </c>
      <c r="O3672" s="12" t="s">
        <v>25084</v>
      </c>
    </row>
    <row r="3673" spans="1:15" ht="15" customHeight="1" x14ac:dyDescent="0.3">
      <c r="A3673" s="11" t="s">
        <v>283</v>
      </c>
      <c r="B3673" s="11" t="s">
        <v>284</v>
      </c>
      <c r="C3673" s="17">
        <v>19</v>
      </c>
      <c r="D3673" s="11" t="s">
        <v>1019</v>
      </c>
      <c r="E3673" s="11" t="s">
        <v>24720</v>
      </c>
      <c r="F3673" s="11">
        <v>23505516</v>
      </c>
      <c r="G3673" s="11" t="s">
        <v>14962</v>
      </c>
      <c r="H3673" s="11" t="s">
        <v>14963</v>
      </c>
      <c r="I3673" s="11" t="s">
        <v>1001</v>
      </c>
      <c r="J3673" s="11" t="s">
        <v>14964</v>
      </c>
      <c r="K3673" s="11" t="s">
        <v>7740</v>
      </c>
      <c r="L3673" s="11" t="s">
        <v>14965</v>
      </c>
      <c r="M3673" s="11" t="s">
        <v>7373</v>
      </c>
      <c r="N3673" s="12" t="s">
        <v>14966</v>
      </c>
      <c r="O3673" s="12" t="s">
        <v>14967</v>
      </c>
    </row>
    <row r="3674" spans="1:15" ht="15" customHeight="1" x14ac:dyDescent="0.3">
      <c r="A3674" s="11" t="s">
        <v>283</v>
      </c>
      <c r="B3674" s="11" t="s">
        <v>284</v>
      </c>
      <c r="C3674" s="17">
        <v>19</v>
      </c>
      <c r="D3674" s="11" t="s">
        <v>1019</v>
      </c>
      <c r="E3674" s="11" t="s">
        <v>24720</v>
      </c>
      <c r="F3674" s="11">
        <v>22591025</v>
      </c>
      <c r="G3674" s="11" t="s">
        <v>25085</v>
      </c>
      <c r="H3674" s="11" t="s">
        <v>25086</v>
      </c>
      <c r="I3674" s="11" t="s">
        <v>2945</v>
      </c>
      <c r="J3674" s="11"/>
      <c r="K3674" s="11" t="s">
        <v>7337</v>
      </c>
      <c r="L3674" s="11" t="s">
        <v>25087</v>
      </c>
      <c r="M3674" s="11" t="s">
        <v>8626</v>
      </c>
      <c r="N3674" s="12" t="s">
        <v>25088</v>
      </c>
      <c r="O3674" s="12" t="s">
        <v>25089</v>
      </c>
    </row>
    <row r="3675" spans="1:15" ht="15" customHeight="1" x14ac:dyDescent="0.3">
      <c r="A3675" s="11" t="s">
        <v>283</v>
      </c>
      <c r="B3675" s="11" t="s">
        <v>284</v>
      </c>
      <c r="C3675" s="17">
        <v>19</v>
      </c>
      <c r="D3675" s="11" t="s">
        <v>1019</v>
      </c>
      <c r="E3675" s="11" t="s">
        <v>24720</v>
      </c>
      <c r="F3675" s="11">
        <v>22970691</v>
      </c>
      <c r="G3675" s="11" t="s">
        <v>25090</v>
      </c>
      <c r="H3675" s="11" t="s">
        <v>25091</v>
      </c>
      <c r="I3675" s="11" t="s">
        <v>3306</v>
      </c>
      <c r="J3675" s="11" t="s">
        <v>8551</v>
      </c>
      <c r="K3675" s="11" t="s">
        <v>7337</v>
      </c>
      <c r="L3675" s="11" t="s">
        <v>25092</v>
      </c>
      <c r="M3675" s="11" t="s">
        <v>9475</v>
      </c>
      <c r="N3675" s="12" t="s">
        <v>25093</v>
      </c>
      <c r="O3675" s="12" t="s">
        <v>25094</v>
      </c>
    </row>
    <row r="3676" spans="1:15" ht="15" customHeight="1" x14ac:dyDescent="0.3">
      <c r="A3676" s="11" t="s">
        <v>283</v>
      </c>
      <c r="B3676" s="11" t="s">
        <v>284</v>
      </c>
      <c r="C3676" s="17">
        <v>19</v>
      </c>
      <c r="D3676" s="11" t="s">
        <v>1019</v>
      </c>
      <c r="E3676" s="11" t="s">
        <v>24725</v>
      </c>
      <c r="F3676" s="11">
        <v>23236037</v>
      </c>
      <c r="G3676" s="11" t="s">
        <v>25095</v>
      </c>
      <c r="H3676" s="11" t="s">
        <v>25096</v>
      </c>
      <c r="I3676" s="11" t="s">
        <v>8608</v>
      </c>
      <c r="J3676" s="11" t="s">
        <v>8608</v>
      </c>
      <c r="K3676" s="11" t="s">
        <v>7803</v>
      </c>
      <c r="L3676" s="11" t="s">
        <v>25097</v>
      </c>
      <c r="M3676" s="11" t="s">
        <v>9704</v>
      </c>
      <c r="N3676" s="12" t="s">
        <v>25098</v>
      </c>
      <c r="O3676" s="12" t="s">
        <v>25099</v>
      </c>
    </row>
    <row r="3677" spans="1:15" ht="15" customHeight="1" x14ac:dyDescent="0.3">
      <c r="A3677" s="11" t="s">
        <v>283</v>
      </c>
      <c r="B3677" s="11" t="s">
        <v>284</v>
      </c>
      <c r="C3677" s="17">
        <v>19</v>
      </c>
      <c r="D3677" s="11" t="s">
        <v>1019</v>
      </c>
      <c r="E3677" s="11" t="s">
        <v>24720</v>
      </c>
      <c r="F3677" s="11">
        <v>22832489</v>
      </c>
      <c r="G3677" s="11" t="s">
        <v>15029</v>
      </c>
      <c r="H3677" s="11" t="s">
        <v>15030</v>
      </c>
      <c r="I3677" s="11" t="s">
        <v>4360</v>
      </c>
      <c r="J3677" s="11" t="s">
        <v>15031</v>
      </c>
      <c r="K3677" s="11" t="s">
        <v>7412</v>
      </c>
      <c r="L3677" s="11" t="s">
        <v>15032</v>
      </c>
      <c r="M3677" s="11" t="s">
        <v>8626</v>
      </c>
      <c r="N3677" s="12" t="s">
        <v>15033</v>
      </c>
      <c r="O3677" s="12" t="s">
        <v>15034</v>
      </c>
    </row>
    <row r="3678" spans="1:15" ht="15" customHeight="1" x14ac:dyDescent="0.3">
      <c r="A3678" s="11" t="s">
        <v>283</v>
      </c>
      <c r="B3678" s="11" t="s">
        <v>284</v>
      </c>
      <c r="C3678" s="17">
        <v>19</v>
      </c>
      <c r="D3678" s="11" t="s">
        <v>1019</v>
      </c>
      <c r="E3678" s="11" t="s">
        <v>24720</v>
      </c>
      <c r="F3678" s="11">
        <v>21128908</v>
      </c>
      <c r="G3678" s="11" t="s">
        <v>25100</v>
      </c>
      <c r="H3678" s="11" t="s">
        <v>25101</v>
      </c>
      <c r="I3678" s="11" t="s">
        <v>8842</v>
      </c>
      <c r="J3678" s="11" t="s">
        <v>25102</v>
      </c>
      <c r="K3678" s="11" t="s">
        <v>7337</v>
      </c>
      <c r="L3678" s="11" t="s">
        <v>25103</v>
      </c>
      <c r="M3678" s="11" t="s">
        <v>7373</v>
      </c>
      <c r="N3678" s="12" t="s">
        <v>25104</v>
      </c>
      <c r="O3678" s="12" t="s">
        <v>25105</v>
      </c>
    </row>
    <row r="3679" spans="1:15" ht="15" customHeight="1" x14ac:dyDescent="0.3">
      <c r="A3679" s="11" t="s">
        <v>283</v>
      </c>
      <c r="B3679" s="11" t="s">
        <v>284</v>
      </c>
      <c r="C3679" s="17">
        <v>19</v>
      </c>
      <c r="D3679" s="11" t="s">
        <v>1019</v>
      </c>
      <c r="E3679" s="11" t="s">
        <v>24720</v>
      </c>
      <c r="F3679" s="11">
        <v>21679433</v>
      </c>
      <c r="G3679" s="11" t="s">
        <v>25106</v>
      </c>
      <c r="H3679" s="11" t="s">
        <v>25107</v>
      </c>
      <c r="I3679" s="11" t="s">
        <v>25108</v>
      </c>
      <c r="J3679" s="11" t="s">
        <v>25108</v>
      </c>
      <c r="K3679" s="11" t="s">
        <v>5316</v>
      </c>
      <c r="L3679" s="11" t="s">
        <v>25109</v>
      </c>
      <c r="M3679" s="11" t="s">
        <v>7373</v>
      </c>
      <c r="N3679" s="12" t="s">
        <v>25110</v>
      </c>
      <c r="O3679" s="12" t="s">
        <v>25111</v>
      </c>
    </row>
    <row r="3680" spans="1:15" ht="15" customHeight="1" x14ac:dyDescent="0.3">
      <c r="A3680" s="11" t="s">
        <v>283</v>
      </c>
      <c r="B3680" s="11" t="s">
        <v>284</v>
      </c>
      <c r="C3680" s="17">
        <v>19</v>
      </c>
      <c r="D3680" s="11" t="s">
        <v>1019</v>
      </c>
      <c r="E3680" s="11" t="s">
        <v>24720</v>
      </c>
      <c r="F3680" s="11">
        <v>20055862</v>
      </c>
      <c r="G3680" s="11" t="s">
        <v>15232</v>
      </c>
      <c r="H3680" s="11" t="s">
        <v>15233</v>
      </c>
      <c r="I3680" s="11" t="s">
        <v>1907</v>
      </c>
      <c r="J3680" s="11"/>
      <c r="K3680" s="11" t="s">
        <v>7561</v>
      </c>
      <c r="L3680" s="11" t="s">
        <v>15234</v>
      </c>
      <c r="M3680" s="11" t="s">
        <v>8188</v>
      </c>
      <c r="N3680" s="12" t="s">
        <v>15235</v>
      </c>
      <c r="O3680" s="12" t="s">
        <v>15236</v>
      </c>
    </row>
    <row r="3681" spans="1:15" ht="15" customHeight="1" x14ac:dyDescent="0.3">
      <c r="A3681" s="11" t="s">
        <v>283</v>
      </c>
      <c r="B3681" s="11" t="s">
        <v>284</v>
      </c>
      <c r="C3681" s="17">
        <v>19</v>
      </c>
      <c r="D3681" s="11" t="s">
        <v>1019</v>
      </c>
      <c r="E3681" s="11" t="s">
        <v>24720</v>
      </c>
      <c r="F3681" s="11">
        <v>17535224</v>
      </c>
      <c r="G3681" s="11" t="s">
        <v>25112</v>
      </c>
      <c r="H3681" s="11" t="s">
        <v>25113</v>
      </c>
      <c r="I3681" s="11" t="s">
        <v>9240</v>
      </c>
      <c r="J3681" s="11"/>
      <c r="K3681" s="11" t="s">
        <v>7337</v>
      </c>
      <c r="L3681" s="11" t="s">
        <v>25114</v>
      </c>
      <c r="M3681" s="11" t="s">
        <v>7339</v>
      </c>
      <c r="N3681" s="12" t="s">
        <v>25115</v>
      </c>
      <c r="O3681" s="12" t="s">
        <v>25116</v>
      </c>
    </row>
    <row r="3682" spans="1:15" ht="15" customHeight="1" x14ac:dyDescent="0.3">
      <c r="A3682" s="11" t="s">
        <v>283</v>
      </c>
      <c r="B3682" s="11" t="s">
        <v>284</v>
      </c>
      <c r="C3682" s="17">
        <v>19</v>
      </c>
      <c r="D3682" s="11" t="s">
        <v>1019</v>
      </c>
      <c r="E3682" s="11" t="s">
        <v>24720</v>
      </c>
      <c r="F3682" s="11">
        <v>17257411</v>
      </c>
      <c r="G3682" s="11" t="s">
        <v>15332</v>
      </c>
      <c r="H3682" s="11" t="s">
        <v>15333</v>
      </c>
      <c r="I3682" s="11" t="s">
        <v>15334</v>
      </c>
      <c r="J3682" s="11" t="s">
        <v>15334</v>
      </c>
      <c r="K3682" s="11" t="s">
        <v>5316</v>
      </c>
      <c r="L3682" s="11" t="s">
        <v>15335</v>
      </c>
      <c r="M3682" s="11" t="s">
        <v>7339</v>
      </c>
      <c r="N3682" s="12" t="s">
        <v>15336</v>
      </c>
      <c r="O3682" s="12" t="s">
        <v>15337</v>
      </c>
    </row>
    <row r="3683" spans="1:15" ht="15" customHeight="1" x14ac:dyDescent="0.3">
      <c r="A3683" s="11" t="s">
        <v>283</v>
      </c>
      <c r="B3683" s="11" t="s">
        <v>284</v>
      </c>
      <c r="C3683" s="17">
        <v>19</v>
      </c>
      <c r="D3683" s="11" t="s">
        <v>1019</v>
      </c>
      <c r="E3683" s="11" t="s">
        <v>24720</v>
      </c>
      <c r="F3683" s="11">
        <v>17043637</v>
      </c>
      <c r="G3683" s="11" t="s">
        <v>25117</v>
      </c>
      <c r="H3683" s="11" t="s">
        <v>25118</v>
      </c>
      <c r="I3683" s="11" t="s">
        <v>25119</v>
      </c>
      <c r="J3683" s="11" t="s">
        <v>25120</v>
      </c>
      <c r="K3683" s="11" t="s">
        <v>25121</v>
      </c>
      <c r="L3683" s="11" t="s">
        <v>25122</v>
      </c>
      <c r="M3683" s="11" t="s">
        <v>14750</v>
      </c>
      <c r="N3683" s="12" t="s">
        <v>25123</v>
      </c>
      <c r="O3683" s="12" t="s">
        <v>25124</v>
      </c>
    </row>
    <row r="3684" spans="1:15" ht="15" customHeight="1" x14ac:dyDescent="0.3">
      <c r="A3684" s="11" t="s">
        <v>283</v>
      </c>
      <c r="B3684" s="11" t="s">
        <v>284</v>
      </c>
      <c r="C3684" s="17">
        <v>19</v>
      </c>
      <c r="D3684" s="11" t="s">
        <v>1019</v>
      </c>
      <c r="E3684" s="11" t="s">
        <v>24720</v>
      </c>
      <c r="F3684" s="11">
        <v>17326748</v>
      </c>
      <c r="G3684" s="11" t="s">
        <v>15365</v>
      </c>
      <c r="H3684" s="11" t="s">
        <v>15366</v>
      </c>
      <c r="I3684" s="11" t="s">
        <v>15367</v>
      </c>
      <c r="J3684" s="11" t="s">
        <v>15368</v>
      </c>
      <c r="K3684" s="11" t="s">
        <v>7337</v>
      </c>
      <c r="L3684" s="11" t="s">
        <v>15369</v>
      </c>
      <c r="M3684" s="11" t="s">
        <v>8626</v>
      </c>
      <c r="N3684" s="12" t="s">
        <v>15370</v>
      </c>
      <c r="O3684" s="12" t="s">
        <v>15371</v>
      </c>
    </row>
    <row r="3685" spans="1:15" ht="15" customHeight="1" x14ac:dyDescent="0.3">
      <c r="A3685" s="11" t="s">
        <v>283</v>
      </c>
      <c r="B3685" s="11" t="s">
        <v>284</v>
      </c>
      <c r="C3685" s="17">
        <v>19</v>
      </c>
      <c r="D3685" s="11" t="s">
        <v>1019</v>
      </c>
      <c r="E3685" s="11" t="s">
        <v>24720</v>
      </c>
      <c r="F3685" s="11">
        <v>16983006</v>
      </c>
      <c r="G3685" s="11" t="s">
        <v>15388</v>
      </c>
      <c r="H3685" s="11" t="s">
        <v>15389</v>
      </c>
      <c r="I3685" s="11" t="s">
        <v>3326</v>
      </c>
      <c r="J3685" s="11"/>
      <c r="K3685" s="11" t="s">
        <v>8900</v>
      </c>
      <c r="L3685" s="11" t="s">
        <v>15390</v>
      </c>
      <c r="M3685" s="11" t="s">
        <v>9937</v>
      </c>
      <c r="N3685" s="12" t="s">
        <v>15391</v>
      </c>
      <c r="O3685" s="12" t="s">
        <v>15392</v>
      </c>
    </row>
    <row r="3686" spans="1:15" ht="15" customHeight="1" x14ac:dyDescent="0.3">
      <c r="A3686" s="11" t="s">
        <v>283</v>
      </c>
      <c r="B3686" s="11" t="s">
        <v>284</v>
      </c>
      <c r="C3686" s="17">
        <v>19</v>
      </c>
      <c r="D3686" s="11" t="s">
        <v>1019</v>
      </c>
      <c r="E3686" s="11" t="s">
        <v>24720</v>
      </c>
      <c r="F3686" s="11">
        <v>16849001</v>
      </c>
      <c r="G3686" s="11" t="s">
        <v>15432</v>
      </c>
      <c r="H3686" s="11" t="s">
        <v>15433</v>
      </c>
      <c r="I3686" s="11" t="s">
        <v>1935</v>
      </c>
      <c r="J3686" s="11"/>
      <c r="K3686" s="11" t="s">
        <v>9942</v>
      </c>
      <c r="L3686" s="11" t="s">
        <v>15434</v>
      </c>
      <c r="M3686" s="11" t="s">
        <v>7339</v>
      </c>
      <c r="N3686" s="12" t="s">
        <v>15435</v>
      </c>
      <c r="O3686" s="12" t="s">
        <v>15436</v>
      </c>
    </row>
    <row r="3687" spans="1:15" ht="15" customHeight="1" x14ac:dyDescent="0.3">
      <c r="A3687" s="11" t="s">
        <v>283</v>
      </c>
      <c r="B3687" s="11" t="s">
        <v>284</v>
      </c>
      <c r="C3687" s="17">
        <v>19</v>
      </c>
      <c r="D3687" s="11" t="s">
        <v>1019</v>
      </c>
      <c r="E3687" s="11" t="s">
        <v>24720</v>
      </c>
      <c r="F3687" s="11">
        <v>12407953</v>
      </c>
      <c r="G3687" s="11" t="s">
        <v>15650</v>
      </c>
      <c r="H3687" s="11" t="s">
        <v>15651</v>
      </c>
      <c r="I3687" s="11" t="s">
        <v>9676</v>
      </c>
      <c r="J3687" s="11"/>
      <c r="K3687" s="11" t="s">
        <v>9549</v>
      </c>
      <c r="L3687" s="11" t="s">
        <v>15652</v>
      </c>
      <c r="M3687" s="11" t="s">
        <v>7350</v>
      </c>
      <c r="N3687" s="12" t="s">
        <v>15653</v>
      </c>
      <c r="O3687" s="12"/>
    </row>
    <row r="3688" spans="1:15" ht="15" customHeight="1" x14ac:dyDescent="0.3">
      <c r="A3688" s="11" t="s">
        <v>295</v>
      </c>
      <c r="B3688" s="11" t="s">
        <v>296</v>
      </c>
      <c r="C3688" s="17">
        <v>20</v>
      </c>
      <c r="D3688" s="11" t="s">
        <v>1028</v>
      </c>
      <c r="E3688" s="11" t="s">
        <v>25125</v>
      </c>
      <c r="F3688" s="11">
        <v>37936299</v>
      </c>
      <c r="G3688" s="11" t="s">
        <v>19993</v>
      </c>
      <c r="H3688" s="11" t="s">
        <v>19994</v>
      </c>
      <c r="I3688" s="11" t="s">
        <v>13075</v>
      </c>
      <c r="J3688" s="11" t="s">
        <v>13075</v>
      </c>
      <c r="K3688" s="11" t="s">
        <v>7337</v>
      </c>
      <c r="L3688" s="11"/>
      <c r="M3688" s="11" t="s">
        <v>7339</v>
      </c>
      <c r="N3688" s="12" t="s">
        <v>19995</v>
      </c>
      <c r="O3688" s="12" t="s">
        <v>19996</v>
      </c>
    </row>
    <row r="3689" spans="1:15" ht="15" customHeight="1" x14ac:dyDescent="0.3">
      <c r="A3689" s="11" t="s">
        <v>295</v>
      </c>
      <c r="B3689" s="11" t="s">
        <v>296</v>
      </c>
      <c r="C3689" s="17">
        <v>20</v>
      </c>
      <c r="D3689" s="11" t="s">
        <v>1028</v>
      </c>
      <c r="E3689" s="11" t="s">
        <v>25125</v>
      </c>
      <c r="F3689" s="11">
        <v>37327859</v>
      </c>
      <c r="G3689" s="11" t="s">
        <v>25126</v>
      </c>
      <c r="H3689" s="11" t="s">
        <v>25127</v>
      </c>
      <c r="I3689" s="11" t="s">
        <v>2497</v>
      </c>
      <c r="J3689" s="11" t="s">
        <v>4935</v>
      </c>
      <c r="K3689" s="11" t="s">
        <v>7412</v>
      </c>
      <c r="L3689" s="11" t="s">
        <v>25128</v>
      </c>
      <c r="M3689" s="11" t="s">
        <v>7350</v>
      </c>
      <c r="N3689" s="12" t="s">
        <v>25129</v>
      </c>
      <c r="O3689" s="12" t="s">
        <v>25130</v>
      </c>
    </row>
    <row r="3690" spans="1:15" ht="15" customHeight="1" x14ac:dyDescent="0.3">
      <c r="A3690" s="11" t="s">
        <v>295</v>
      </c>
      <c r="B3690" s="11" t="s">
        <v>296</v>
      </c>
      <c r="C3690" s="17">
        <v>20</v>
      </c>
      <c r="D3690" s="11" t="s">
        <v>1028</v>
      </c>
      <c r="E3690" s="11" t="s">
        <v>25125</v>
      </c>
      <c r="F3690" s="11">
        <v>37179539</v>
      </c>
      <c r="G3690" s="11" t="s">
        <v>25131</v>
      </c>
      <c r="H3690" s="11" t="s">
        <v>25132</v>
      </c>
      <c r="I3690" s="11" t="s">
        <v>3603</v>
      </c>
      <c r="J3690" s="11" t="s">
        <v>11347</v>
      </c>
      <c r="K3690" s="11" t="s">
        <v>11361</v>
      </c>
      <c r="L3690" s="11" t="s">
        <v>25133</v>
      </c>
      <c r="M3690" s="11" t="s">
        <v>7339</v>
      </c>
      <c r="N3690" s="12" t="s">
        <v>25134</v>
      </c>
      <c r="O3690" s="12" t="s">
        <v>25135</v>
      </c>
    </row>
    <row r="3691" spans="1:15" ht="15" customHeight="1" x14ac:dyDescent="0.3">
      <c r="A3691" s="11" t="s">
        <v>295</v>
      </c>
      <c r="B3691" s="11" t="s">
        <v>296</v>
      </c>
      <c r="C3691" s="17">
        <v>20</v>
      </c>
      <c r="D3691" s="11" t="s">
        <v>1028</v>
      </c>
      <c r="E3691" s="11" t="s">
        <v>25125</v>
      </c>
      <c r="F3691" s="11">
        <v>36689525</v>
      </c>
      <c r="G3691" s="11" t="s">
        <v>25136</v>
      </c>
      <c r="H3691" s="11" t="s">
        <v>25137</v>
      </c>
      <c r="I3691" s="11" t="s">
        <v>20040</v>
      </c>
      <c r="J3691" s="11"/>
      <c r="K3691" s="11" t="s">
        <v>7337</v>
      </c>
      <c r="L3691" s="11" t="s">
        <v>25138</v>
      </c>
      <c r="M3691" s="11" t="s">
        <v>8313</v>
      </c>
      <c r="N3691" s="12" t="s">
        <v>25139</v>
      </c>
      <c r="O3691" s="12" t="s">
        <v>25140</v>
      </c>
    </row>
    <row r="3692" spans="1:15" ht="15" customHeight="1" x14ac:dyDescent="0.3">
      <c r="A3692" s="11" t="s">
        <v>295</v>
      </c>
      <c r="B3692" s="11" t="s">
        <v>296</v>
      </c>
      <c r="C3692" s="17">
        <v>20</v>
      </c>
      <c r="D3692" s="11" t="s">
        <v>1028</v>
      </c>
      <c r="E3692" s="11" t="s">
        <v>25125</v>
      </c>
      <c r="F3692" s="11">
        <v>36689522</v>
      </c>
      <c r="G3692" s="11" t="s">
        <v>20038</v>
      </c>
      <c r="H3692" s="11" t="s">
        <v>20039</v>
      </c>
      <c r="I3692" s="11" t="s">
        <v>20040</v>
      </c>
      <c r="J3692" s="11"/>
      <c r="K3692" s="11" t="s">
        <v>7337</v>
      </c>
      <c r="L3692" s="11" t="s">
        <v>20041</v>
      </c>
      <c r="M3692" s="11" t="s">
        <v>7339</v>
      </c>
      <c r="N3692" s="12" t="s">
        <v>20042</v>
      </c>
      <c r="O3692" s="12" t="s">
        <v>20043</v>
      </c>
    </row>
    <row r="3693" spans="1:15" ht="15" customHeight="1" x14ac:dyDescent="0.3">
      <c r="A3693" s="11" t="s">
        <v>295</v>
      </c>
      <c r="B3693" s="11" t="s">
        <v>296</v>
      </c>
      <c r="C3693" s="17">
        <v>20</v>
      </c>
      <c r="D3693" s="11" t="s">
        <v>1028</v>
      </c>
      <c r="E3693" s="11" t="s">
        <v>25125</v>
      </c>
      <c r="F3693" s="11">
        <v>36657764</v>
      </c>
      <c r="G3693" s="11" t="s">
        <v>12229</v>
      </c>
      <c r="H3693" s="11" t="s">
        <v>12230</v>
      </c>
      <c r="I3693" s="11" t="s">
        <v>12231</v>
      </c>
      <c r="J3693" s="11" t="s">
        <v>12231</v>
      </c>
      <c r="K3693" s="11" t="s">
        <v>7379</v>
      </c>
      <c r="L3693" s="11" t="s">
        <v>12232</v>
      </c>
      <c r="M3693" s="11" t="s">
        <v>7373</v>
      </c>
      <c r="N3693" s="12" t="s">
        <v>12233</v>
      </c>
      <c r="O3693" s="12" t="s">
        <v>12234</v>
      </c>
    </row>
    <row r="3694" spans="1:15" ht="15" customHeight="1" x14ac:dyDescent="0.3">
      <c r="A3694" s="11" t="s">
        <v>295</v>
      </c>
      <c r="B3694" s="11" t="s">
        <v>296</v>
      </c>
      <c r="C3694" s="17">
        <v>20</v>
      </c>
      <c r="D3694" s="11" t="s">
        <v>1028</v>
      </c>
      <c r="E3694" s="11" t="s">
        <v>25125</v>
      </c>
      <c r="F3694" s="11">
        <v>36705039</v>
      </c>
      <c r="G3694" s="11" t="s">
        <v>25141</v>
      </c>
      <c r="H3694" s="11" t="s">
        <v>25142</v>
      </c>
      <c r="I3694" s="11" t="s">
        <v>881</v>
      </c>
      <c r="J3694" s="11"/>
      <c r="K3694" s="11" t="s">
        <v>11484</v>
      </c>
      <c r="L3694" s="11" t="s">
        <v>25143</v>
      </c>
      <c r="M3694" s="11" t="s">
        <v>7339</v>
      </c>
      <c r="N3694" s="12" t="s">
        <v>25144</v>
      </c>
      <c r="O3694" s="12" t="s">
        <v>25145</v>
      </c>
    </row>
    <row r="3695" spans="1:15" ht="15" customHeight="1" x14ac:dyDescent="0.3">
      <c r="A3695" s="11" t="s">
        <v>295</v>
      </c>
      <c r="B3695" s="11" t="s">
        <v>296</v>
      </c>
      <c r="C3695" s="17">
        <v>20</v>
      </c>
      <c r="D3695" s="11" t="s">
        <v>1028</v>
      </c>
      <c r="E3695" s="11" t="s">
        <v>25125</v>
      </c>
      <c r="F3695" s="11">
        <v>36763865</v>
      </c>
      <c r="G3695" s="11" t="s">
        <v>20044</v>
      </c>
      <c r="H3695" s="11" t="s">
        <v>20045</v>
      </c>
      <c r="I3695" s="11" t="s">
        <v>2520</v>
      </c>
      <c r="J3695" s="11"/>
      <c r="K3695" s="11" t="s">
        <v>7337</v>
      </c>
      <c r="L3695" s="11" t="s">
        <v>20046</v>
      </c>
      <c r="M3695" s="11" t="s">
        <v>7420</v>
      </c>
      <c r="N3695" s="12" t="s">
        <v>20047</v>
      </c>
      <c r="O3695" s="12" t="s">
        <v>20048</v>
      </c>
    </row>
    <row r="3696" spans="1:15" ht="15" customHeight="1" x14ac:dyDescent="0.3">
      <c r="A3696" s="11" t="s">
        <v>295</v>
      </c>
      <c r="B3696" s="11" t="s">
        <v>296</v>
      </c>
      <c r="C3696" s="17">
        <v>20</v>
      </c>
      <c r="D3696" s="11" t="s">
        <v>1028</v>
      </c>
      <c r="E3696" s="11" t="s">
        <v>25125</v>
      </c>
      <c r="F3696" s="11">
        <v>37603852</v>
      </c>
      <c r="G3696" s="11" t="s">
        <v>25146</v>
      </c>
      <c r="H3696" s="11" t="s">
        <v>25147</v>
      </c>
      <c r="I3696" s="11" t="s">
        <v>25148</v>
      </c>
      <c r="J3696" s="11" t="s">
        <v>25148</v>
      </c>
      <c r="K3696" s="11" t="s">
        <v>7337</v>
      </c>
      <c r="L3696" s="11"/>
      <c r="M3696" s="11" t="s">
        <v>7339</v>
      </c>
      <c r="N3696" s="12" t="s">
        <v>25149</v>
      </c>
      <c r="O3696" s="12" t="s">
        <v>25150</v>
      </c>
    </row>
    <row r="3697" spans="1:15" ht="15" customHeight="1" x14ac:dyDescent="0.3">
      <c r="A3697" s="11" t="s">
        <v>295</v>
      </c>
      <c r="B3697" s="11" t="s">
        <v>296</v>
      </c>
      <c r="C3697" s="17">
        <v>20</v>
      </c>
      <c r="D3697" s="11" t="s">
        <v>1028</v>
      </c>
      <c r="E3697" s="11" t="s">
        <v>25125</v>
      </c>
      <c r="F3697" s="11">
        <v>37559055</v>
      </c>
      <c r="G3697" s="11" t="s">
        <v>20060</v>
      </c>
      <c r="H3697" s="11" t="s">
        <v>20061</v>
      </c>
      <c r="I3697" s="11" t="s">
        <v>12282</v>
      </c>
      <c r="J3697" s="11" t="s">
        <v>12282</v>
      </c>
      <c r="K3697" s="11" t="s">
        <v>18263</v>
      </c>
      <c r="L3697" s="11" t="s">
        <v>20062</v>
      </c>
      <c r="M3697" s="11" t="s">
        <v>7373</v>
      </c>
      <c r="N3697" s="12" t="s">
        <v>20063</v>
      </c>
      <c r="O3697" s="12" t="s">
        <v>20064</v>
      </c>
    </row>
    <row r="3698" spans="1:15" ht="15" customHeight="1" x14ac:dyDescent="0.3">
      <c r="A3698" s="11" t="s">
        <v>295</v>
      </c>
      <c r="B3698" s="11" t="s">
        <v>296</v>
      </c>
      <c r="C3698" s="17">
        <v>20</v>
      </c>
      <c r="D3698" s="11" t="s">
        <v>1028</v>
      </c>
      <c r="E3698" s="11" t="s">
        <v>25125</v>
      </c>
      <c r="F3698" s="11">
        <v>36068590</v>
      </c>
      <c r="G3698" s="11" t="s">
        <v>25151</v>
      </c>
      <c r="H3698" s="11" t="s">
        <v>25152</v>
      </c>
      <c r="I3698" s="11" t="s">
        <v>7623</v>
      </c>
      <c r="J3698" s="11" t="s">
        <v>7623</v>
      </c>
      <c r="K3698" s="11" t="s">
        <v>18263</v>
      </c>
      <c r="L3698" s="11" t="s">
        <v>25153</v>
      </c>
      <c r="M3698" s="11" t="s">
        <v>7373</v>
      </c>
      <c r="N3698" s="12" t="s">
        <v>25154</v>
      </c>
      <c r="O3698" s="12" t="s">
        <v>25155</v>
      </c>
    </row>
    <row r="3699" spans="1:15" ht="15" customHeight="1" x14ac:dyDescent="0.3">
      <c r="A3699" s="11" t="s">
        <v>295</v>
      </c>
      <c r="B3699" s="11" t="s">
        <v>296</v>
      </c>
      <c r="C3699" s="17">
        <v>20</v>
      </c>
      <c r="D3699" s="11" t="s">
        <v>1028</v>
      </c>
      <c r="E3699" s="11" t="s">
        <v>25125</v>
      </c>
      <c r="F3699" s="11">
        <v>36192346</v>
      </c>
      <c r="G3699" s="11" t="s">
        <v>25136</v>
      </c>
      <c r="H3699" s="11" t="s">
        <v>25156</v>
      </c>
      <c r="I3699" s="11" t="s">
        <v>3959</v>
      </c>
      <c r="J3699" s="11"/>
      <c r="K3699" s="11" t="s">
        <v>7337</v>
      </c>
      <c r="L3699" s="11" t="s">
        <v>25157</v>
      </c>
      <c r="M3699" s="11" t="s">
        <v>8066</v>
      </c>
      <c r="N3699" s="12" t="s">
        <v>25158</v>
      </c>
      <c r="O3699" s="12" t="s">
        <v>25159</v>
      </c>
    </row>
    <row r="3700" spans="1:15" ht="15" customHeight="1" x14ac:dyDescent="0.3">
      <c r="A3700" s="11" t="s">
        <v>295</v>
      </c>
      <c r="B3700" s="11" t="s">
        <v>296</v>
      </c>
      <c r="C3700" s="17">
        <v>20</v>
      </c>
      <c r="D3700" s="11" t="s">
        <v>1028</v>
      </c>
      <c r="E3700" s="11" t="s">
        <v>25125</v>
      </c>
      <c r="F3700" s="11">
        <v>35763388</v>
      </c>
      <c r="G3700" s="11" t="s">
        <v>20097</v>
      </c>
      <c r="H3700" s="11" t="s">
        <v>20098</v>
      </c>
      <c r="I3700" s="11" t="s">
        <v>7542</v>
      </c>
      <c r="J3700" s="11" t="s">
        <v>20099</v>
      </c>
      <c r="K3700" s="11" t="s">
        <v>7337</v>
      </c>
      <c r="L3700" s="11" t="s">
        <v>20100</v>
      </c>
      <c r="M3700" s="11" t="s">
        <v>7520</v>
      </c>
      <c r="N3700" s="12" t="s">
        <v>20101</v>
      </c>
      <c r="O3700" s="12" t="s">
        <v>20102</v>
      </c>
    </row>
    <row r="3701" spans="1:15" ht="15" customHeight="1" x14ac:dyDescent="0.3">
      <c r="A3701" s="11" t="s">
        <v>295</v>
      </c>
      <c r="B3701" s="11" t="s">
        <v>296</v>
      </c>
      <c r="C3701" s="17">
        <v>20</v>
      </c>
      <c r="D3701" s="11" t="s">
        <v>1028</v>
      </c>
      <c r="E3701" s="11" t="s">
        <v>25125</v>
      </c>
      <c r="F3701" s="11">
        <v>34927719</v>
      </c>
      <c r="G3701" s="11" t="s">
        <v>20115</v>
      </c>
      <c r="H3701" s="11" t="s">
        <v>20116</v>
      </c>
      <c r="I3701" s="11" t="s">
        <v>1701</v>
      </c>
      <c r="J3701" s="11" t="s">
        <v>4069</v>
      </c>
      <c r="K3701" s="11" t="s">
        <v>7337</v>
      </c>
      <c r="L3701" s="11" t="s">
        <v>20117</v>
      </c>
      <c r="M3701" s="11" t="s">
        <v>7339</v>
      </c>
      <c r="N3701" s="12" t="s">
        <v>20118</v>
      </c>
      <c r="O3701" s="12" t="s">
        <v>20119</v>
      </c>
    </row>
    <row r="3702" spans="1:15" ht="15" customHeight="1" x14ac:dyDescent="0.3">
      <c r="A3702" s="11" t="s">
        <v>295</v>
      </c>
      <c r="B3702" s="11" t="s">
        <v>296</v>
      </c>
      <c r="C3702" s="17">
        <v>20</v>
      </c>
      <c r="D3702" s="11" t="s">
        <v>1028</v>
      </c>
      <c r="E3702" s="11" t="s">
        <v>25125</v>
      </c>
      <c r="F3702" s="11">
        <v>34970794</v>
      </c>
      <c r="G3702" s="11" t="s">
        <v>25160</v>
      </c>
      <c r="H3702" s="11" t="s">
        <v>25161</v>
      </c>
      <c r="I3702" s="11" t="s">
        <v>1708</v>
      </c>
      <c r="J3702" s="11" t="s">
        <v>4674</v>
      </c>
      <c r="K3702" s="11" t="s">
        <v>10604</v>
      </c>
      <c r="L3702" s="11" t="s">
        <v>25162</v>
      </c>
      <c r="M3702" s="11" t="s">
        <v>8756</v>
      </c>
      <c r="N3702" s="12" t="s">
        <v>25163</v>
      </c>
      <c r="O3702" s="12" t="s">
        <v>25164</v>
      </c>
    </row>
    <row r="3703" spans="1:15" ht="15" customHeight="1" x14ac:dyDescent="0.3">
      <c r="A3703" s="11" t="s">
        <v>295</v>
      </c>
      <c r="B3703" s="11" t="s">
        <v>296</v>
      </c>
      <c r="C3703" s="17">
        <v>20</v>
      </c>
      <c r="D3703" s="11" t="s">
        <v>1028</v>
      </c>
      <c r="E3703" s="11" t="s">
        <v>25125</v>
      </c>
      <c r="F3703" s="11">
        <v>34694680</v>
      </c>
      <c r="G3703" s="11" t="s">
        <v>20144</v>
      </c>
      <c r="H3703" s="11" t="s">
        <v>20145</v>
      </c>
      <c r="I3703" s="11" t="s">
        <v>1708</v>
      </c>
      <c r="J3703" s="11" t="s">
        <v>20146</v>
      </c>
      <c r="K3703" s="11" t="s">
        <v>7485</v>
      </c>
      <c r="L3703" s="11" t="s">
        <v>20147</v>
      </c>
      <c r="M3703" s="11" t="s">
        <v>7373</v>
      </c>
      <c r="N3703" s="12" t="s">
        <v>20148</v>
      </c>
      <c r="O3703" s="12" t="s">
        <v>20149</v>
      </c>
    </row>
    <row r="3704" spans="1:15" ht="15" customHeight="1" x14ac:dyDescent="0.3">
      <c r="A3704" s="11" t="s">
        <v>295</v>
      </c>
      <c r="B3704" s="11" t="s">
        <v>296</v>
      </c>
      <c r="C3704" s="17">
        <v>20</v>
      </c>
      <c r="D3704" s="11" t="s">
        <v>1028</v>
      </c>
      <c r="E3704" s="11" t="s">
        <v>25125</v>
      </c>
      <c r="F3704" s="11">
        <v>35080258</v>
      </c>
      <c r="G3704" s="11" t="s">
        <v>25165</v>
      </c>
      <c r="H3704" s="11" t="s">
        <v>25166</v>
      </c>
      <c r="I3704" s="11" t="s">
        <v>1205</v>
      </c>
      <c r="J3704" s="11" t="s">
        <v>13156</v>
      </c>
      <c r="K3704" s="11" t="s">
        <v>7561</v>
      </c>
      <c r="L3704" s="11" t="s">
        <v>25167</v>
      </c>
      <c r="M3704" s="11" t="s">
        <v>7339</v>
      </c>
      <c r="N3704" s="12" t="s">
        <v>25168</v>
      </c>
      <c r="O3704" s="12" t="s">
        <v>25169</v>
      </c>
    </row>
    <row r="3705" spans="1:15" ht="15" customHeight="1" x14ac:dyDescent="0.3">
      <c r="A3705" s="11" t="s">
        <v>295</v>
      </c>
      <c r="B3705" s="11" t="s">
        <v>296</v>
      </c>
      <c r="C3705" s="17">
        <v>20</v>
      </c>
      <c r="D3705" s="11" t="s">
        <v>1028</v>
      </c>
      <c r="E3705" s="11" t="s">
        <v>25125</v>
      </c>
      <c r="F3705" s="11">
        <v>35988035</v>
      </c>
      <c r="G3705" s="11" t="s">
        <v>25170</v>
      </c>
      <c r="H3705" s="11" t="s">
        <v>25171</v>
      </c>
      <c r="I3705" s="11" t="s">
        <v>2540</v>
      </c>
      <c r="J3705" s="11" t="s">
        <v>7411</v>
      </c>
      <c r="K3705" s="11" t="s">
        <v>7561</v>
      </c>
      <c r="L3705" s="11" t="s">
        <v>25172</v>
      </c>
      <c r="M3705" s="11" t="s">
        <v>7339</v>
      </c>
      <c r="N3705" s="12" t="s">
        <v>25173</v>
      </c>
      <c r="O3705" s="12" t="s">
        <v>25174</v>
      </c>
    </row>
    <row r="3706" spans="1:15" ht="15" customHeight="1" x14ac:dyDescent="0.3">
      <c r="A3706" s="11" t="s">
        <v>295</v>
      </c>
      <c r="B3706" s="11" t="s">
        <v>296</v>
      </c>
      <c r="C3706" s="17">
        <v>20</v>
      </c>
      <c r="D3706" s="11" t="s">
        <v>1028</v>
      </c>
      <c r="E3706" s="11" t="s">
        <v>25125</v>
      </c>
      <c r="F3706" s="11">
        <v>34826142</v>
      </c>
      <c r="G3706" s="11" t="s">
        <v>25175</v>
      </c>
      <c r="H3706" s="11" t="s">
        <v>25176</v>
      </c>
      <c r="I3706" s="11" t="s">
        <v>1112</v>
      </c>
      <c r="J3706" s="11" t="s">
        <v>25177</v>
      </c>
      <c r="K3706" s="11" t="s">
        <v>7561</v>
      </c>
      <c r="L3706" s="11" t="s">
        <v>25178</v>
      </c>
      <c r="M3706" s="11" t="s">
        <v>7420</v>
      </c>
      <c r="N3706" s="12" t="s">
        <v>25179</v>
      </c>
      <c r="O3706" s="12" t="s">
        <v>25180</v>
      </c>
    </row>
    <row r="3707" spans="1:15" ht="15" customHeight="1" x14ac:dyDescent="0.3">
      <c r="A3707" s="11" t="s">
        <v>295</v>
      </c>
      <c r="B3707" s="11" t="s">
        <v>296</v>
      </c>
      <c r="C3707" s="17">
        <v>20</v>
      </c>
      <c r="D3707" s="11" t="s">
        <v>1028</v>
      </c>
      <c r="E3707" s="11" t="s">
        <v>25125</v>
      </c>
      <c r="F3707" s="11">
        <v>34514630</v>
      </c>
      <c r="G3707" s="11" t="s">
        <v>20234</v>
      </c>
      <c r="H3707" s="11" t="s">
        <v>20235</v>
      </c>
      <c r="I3707" s="11" t="s">
        <v>2241</v>
      </c>
      <c r="J3707" s="11" t="s">
        <v>16213</v>
      </c>
      <c r="K3707" s="11" t="s">
        <v>10604</v>
      </c>
      <c r="L3707" s="11" t="s">
        <v>20236</v>
      </c>
      <c r="M3707" s="11" t="s">
        <v>7350</v>
      </c>
      <c r="N3707" s="12" t="s">
        <v>20237</v>
      </c>
      <c r="O3707" s="12" t="s">
        <v>20238</v>
      </c>
    </row>
    <row r="3708" spans="1:15" ht="15" customHeight="1" x14ac:dyDescent="0.3">
      <c r="A3708" s="11" t="s">
        <v>295</v>
      </c>
      <c r="B3708" s="11" t="s">
        <v>296</v>
      </c>
      <c r="C3708" s="17">
        <v>20</v>
      </c>
      <c r="D3708" s="11" t="s">
        <v>1028</v>
      </c>
      <c r="E3708" s="11" t="s">
        <v>25125</v>
      </c>
      <c r="F3708" s="11">
        <v>32810291</v>
      </c>
      <c r="G3708" s="11" t="s">
        <v>20280</v>
      </c>
      <c r="H3708" s="11" t="s">
        <v>20281</v>
      </c>
      <c r="I3708" s="11" t="s">
        <v>2246</v>
      </c>
      <c r="J3708" s="11" t="s">
        <v>11563</v>
      </c>
      <c r="K3708" s="11" t="s">
        <v>7337</v>
      </c>
      <c r="L3708" s="11" t="s">
        <v>20282</v>
      </c>
      <c r="M3708" s="11" t="s">
        <v>7734</v>
      </c>
      <c r="N3708" s="12" t="s">
        <v>20283</v>
      </c>
      <c r="O3708" s="12" t="s">
        <v>20284</v>
      </c>
    </row>
    <row r="3709" spans="1:15" ht="15" customHeight="1" x14ac:dyDescent="0.3">
      <c r="A3709" s="11" t="s">
        <v>295</v>
      </c>
      <c r="B3709" s="11" t="s">
        <v>296</v>
      </c>
      <c r="C3709" s="17">
        <v>20</v>
      </c>
      <c r="D3709" s="11" t="s">
        <v>1028</v>
      </c>
      <c r="E3709" s="11" t="s">
        <v>25125</v>
      </c>
      <c r="F3709" s="11">
        <v>33725371</v>
      </c>
      <c r="G3709" s="11" t="s">
        <v>25181</v>
      </c>
      <c r="H3709" s="11" t="s">
        <v>25182</v>
      </c>
      <c r="I3709" s="11" t="s">
        <v>3307</v>
      </c>
      <c r="J3709" s="11" t="s">
        <v>5543</v>
      </c>
      <c r="K3709" s="11" t="s">
        <v>7349</v>
      </c>
      <c r="L3709" s="11" t="s">
        <v>25183</v>
      </c>
      <c r="M3709" s="11" t="s">
        <v>7520</v>
      </c>
      <c r="N3709" s="12" t="s">
        <v>25184</v>
      </c>
      <c r="O3709" s="12" t="s">
        <v>25185</v>
      </c>
    </row>
    <row r="3710" spans="1:15" ht="15" customHeight="1" x14ac:dyDescent="0.3">
      <c r="A3710" s="11" t="s">
        <v>295</v>
      </c>
      <c r="B3710" s="11" t="s">
        <v>296</v>
      </c>
      <c r="C3710" s="17">
        <v>20</v>
      </c>
      <c r="D3710" s="11" t="s">
        <v>1028</v>
      </c>
      <c r="E3710" s="11" t="s">
        <v>25125</v>
      </c>
      <c r="F3710" s="11">
        <v>33174641</v>
      </c>
      <c r="G3710" s="11" t="s">
        <v>25186</v>
      </c>
      <c r="H3710" s="11" t="s">
        <v>25187</v>
      </c>
      <c r="I3710" s="11" t="s">
        <v>1434</v>
      </c>
      <c r="J3710" s="11" t="s">
        <v>14224</v>
      </c>
      <c r="K3710" s="11" t="s">
        <v>10604</v>
      </c>
      <c r="L3710" s="11" t="s">
        <v>25188</v>
      </c>
      <c r="M3710" s="11" t="s">
        <v>12017</v>
      </c>
      <c r="N3710" s="12" t="s">
        <v>25189</v>
      </c>
      <c r="O3710" s="12" t="s">
        <v>25190</v>
      </c>
    </row>
    <row r="3711" spans="1:15" ht="15" customHeight="1" x14ac:dyDescent="0.3">
      <c r="A3711" s="11" t="s">
        <v>295</v>
      </c>
      <c r="B3711" s="11" t="s">
        <v>296</v>
      </c>
      <c r="C3711" s="17">
        <v>20</v>
      </c>
      <c r="D3711" s="11" t="s">
        <v>1028</v>
      </c>
      <c r="E3711" s="11" t="s">
        <v>25125</v>
      </c>
      <c r="F3711" s="11">
        <v>34545960</v>
      </c>
      <c r="G3711" s="11" t="s">
        <v>25191</v>
      </c>
      <c r="H3711" s="11" t="s">
        <v>25192</v>
      </c>
      <c r="I3711" s="11" t="s">
        <v>730</v>
      </c>
      <c r="J3711" s="11" t="s">
        <v>25193</v>
      </c>
      <c r="K3711" s="11" t="s">
        <v>7349</v>
      </c>
      <c r="L3711" s="11" t="s">
        <v>25194</v>
      </c>
      <c r="M3711" s="11" t="s">
        <v>7339</v>
      </c>
      <c r="N3711" s="12" t="s">
        <v>25195</v>
      </c>
      <c r="O3711" s="12" t="s">
        <v>25196</v>
      </c>
    </row>
    <row r="3712" spans="1:15" ht="15" customHeight="1" x14ac:dyDescent="0.3">
      <c r="A3712" s="11" t="s">
        <v>295</v>
      </c>
      <c r="B3712" s="11" t="s">
        <v>296</v>
      </c>
      <c r="C3712" s="17">
        <v>20</v>
      </c>
      <c r="D3712" s="11" t="s">
        <v>1028</v>
      </c>
      <c r="E3712" s="11" t="s">
        <v>25125</v>
      </c>
      <c r="F3712" s="11">
        <v>34230977</v>
      </c>
      <c r="G3712" s="11" t="s">
        <v>20322</v>
      </c>
      <c r="H3712" s="11" t="s">
        <v>20323</v>
      </c>
      <c r="I3712" s="11" t="s">
        <v>10674</v>
      </c>
      <c r="J3712" s="11" t="s">
        <v>10674</v>
      </c>
      <c r="K3712" s="11" t="s">
        <v>7536</v>
      </c>
      <c r="L3712" s="11" t="s">
        <v>20324</v>
      </c>
      <c r="M3712" s="11" t="s">
        <v>7420</v>
      </c>
      <c r="N3712" s="12" t="s">
        <v>20325</v>
      </c>
      <c r="O3712" s="12" t="s">
        <v>20326</v>
      </c>
    </row>
    <row r="3713" spans="1:15" ht="15" customHeight="1" x14ac:dyDescent="0.3">
      <c r="A3713" s="11" t="s">
        <v>295</v>
      </c>
      <c r="B3713" s="11" t="s">
        <v>296</v>
      </c>
      <c r="C3713" s="17">
        <v>20</v>
      </c>
      <c r="D3713" s="11" t="s">
        <v>1028</v>
      </c>
      <c r="E3713" s="11" t="s">
        <v>25125</v>
      </c>
      <c r="F3713" s="11">
        <v>32726455</v>
      </c>
      <c r="G3713" s="11" t="s">
        <v>20369</v>
      </c>
      <c r="H3713" s="11" t="s">
        <v>20370</v>
      </c>
      <c r="I3713" s="11" t="s">
        <v>2594</v>
      </c>
      <c r="J3713" s="11" t="s">
        <v>20371</v>
      </c>
      <c r="K3713" s="11" t="s">
        <v>7337</v>
      </c>
      <c r="L3713" s="11" t="s">
        <v>20372</v>
      </c>
      <c r="M3713" s="11" t="s">
        <v>7373</v>
      </c>
      <c r="N3713" s="12" t="s">
        <v>20373</v>
      </c>
      <c r="O3713" s="12" t="s">
        <v>20374</v>
      </c>
    </row>
    <row r="3714" spans="1:15" ht="15" customHeight="1" x14ac:dyDescent="0.3">
      <c r="A3714" s="11" t="s">
        <v>295</v>
      </c>
      <c r="B3714" s="11" t="s">
        <v>296</v>
      </c>
      <c r="C3714" s="17">
        <v>20</v>
      </c>
      <c r="D3714" s="11" t="s">
        <v>1028</v>
      </c>
      <c r="E3714" s="11" t="s">
        <v>25125</v>
      </c>
      <c r="F3714" s="11">
        <v>32973163</v>
      </c>
      <c r="G3714" s="11" t="s">
        <v>20388</v>
      </c>
      <c r="H3714" s="11" t="s">
        <v>20389</v>
      </c>
      <c r="I3714" s="11" t="s">
        <v>12410</v>
      </c>
      <c r="J3714" s="11" t="s">
        <v>12410</v>
      </c>
      <c r="K3714" s="11" t="s">
        <v>18041</v>
      </c>
      <c r="L3714" s="11" t="s">
        <v>20390</v>
      </c>
      <c r="M3714" s="11" t="s">
        <v>7350</v>
      </c>
      <c r="N3714" s="12" t="s">
        <v>20391</v>
      </c>
      <c r="O3714" s="12" t="s">
        <v>20392</v>
      </c>
    </row>
    <row r="3715" spans="1:15" ht="15" customHeight="1" x14ac:dyDescent="0.3">
      <c r="A3715" s="11" t="s">
        <v>295</v>
      </c>
      <c r="B3715" s="11" t="s">
        <v>296</v>
      </c>
      <c r="C3715" s="17">
        <v>20</v>
      </c>
      <c r="D3715" s="11" t="s">
        <v>1028</v>
      </c>
      <c r="E3715" s="11" t="s">
        <v>25125</v>
      </c>
      <c r="F3715" s="11">
        <v>32428541</v>
      </c>
      <c r="G3715" s="11" t="s">
        <v>25197</v>
      </c>
      <c r="H3715" s="11" t="s">
        <v>25198</v>
      </c>
      <c r="I3715" s="11" t="s">
        <v>2258</v>
      </c>
      <c r="J3715" s="11" t="s">
        <v>25199</v>
      </c>
      <c r="K3715" s="11" t="s">
        <v>7412</v>
      </c>
      <c r="L3715" s="11" t="s">
        <v>25200</v>
      </c>
      <c r="M3715" s="11" t="s">
        <v>7373</v>
      </c>
      <c r="N3715" s="12" t="s">
        <v>25201</v>
      </c>
      <c r="O3715" s="12" t="s">
        <v>25202</v>
      </c>
    </row>
    <row r="3716" spans="1:15" ht="15" customHeight="1" x14ac:dyDescent="0.3">
      <c r="A3716" s="11" t="s">
        <v>295</v>
      </c>
      <c r="B3716" s="11" t="s">
        <v>296</v>
      </c>
      <c r="C3716" s="17">
        <v>20</v>
      </c>
      <c r="D3716" s="11" t="s">
        <v>1028</v>
      </c>
      <c r="E3716" s="11" t="s">
        <v>25203</v>
      </c>
      <c r="F3716" s="11">
        <v>32833391</v>
      </c>
      <c r="G3716" s="11" t="s">
        <v>25204</v>
      </c>
      <c r="H3716" s="11" t="s">
        <v>25205</v>
      </c>
      <c r="I3716" s="11" t="s">
        <v>2258</v>
      </c>
      <c r="J3716" s="11"/>
      <c r="K3716" s="11" t="s">
        <v>25206</v>
      </c>
      <c r="L3716" s="11" t="s">
        <v>25207</v>
      </c>
      <c r="M3716" s="11" t="s">
        <v>8459</v>
      </c>
      <c r="N3716" s="12" t="s">
        <v>25208</v>
      </c>
      <c r="O3716" s="12" t="s">
        <v>25209</v>
      </c>
    </row>
    <row r="3717" spans="1:15" ht="15" customHeight="1" x14ac:dyDescent="0.3">
      <c r="A3717" s="11" t="s">
        <v>295</v>
      </c>
      <c r="B3717" s="11" t="s">
        <v>296</v>
      </c>
      <c r="C3717" s="17">
        <v>20</v>
      </c>
      <c r="D3717" s="11" t="s">
        <v>1028</v>
      </c>
      <c r="E3717" s="11" t="s">
        <v>25203</v>
      </c>
      <c r="F3717" s="11">
        <v>32682031</v>
      </c>
      <c r="G3717" s="11" t="s">
        <v>25210</v>
      </c>
      <c r="H3717" s="11" t="s">
        <v>25211</v>
      </c>
      <c r="I3717" s="11" t="s">
        <v>7002</v>
      </c>
      <c r="J3717" s="11" t="s">
        <v>10650</v>
      </c>
      <c r="K3717" s="11" t="s">
        <v>7754</v>
      </c>
      <c r="L3717" s="11" t="s">
        <v>25212</v>
      </c>
      <c r="M3717" s="11" t="s">
        <v>7520</v>
      </c>
      <c r="N3717" s="12" t="s">
        <v>25213</v>
      </c>
      <c r="O3717" s="12" t="s">
        <v>25214</v>
      </c>
    </row>
    <row r="3718" spans="1:15" ht="15" customHeight="1" x14ac:dyDescent="0.3">
      <c r="A3718" s="11" t="s">
        <v>295</v>
      </c>
      <c r="B3718" s="11" t="s">
        <v>296</v>
      </c>
      <c r="C3718" s="17">
        <v>20</v>
      </c>
      <c r="D3718" s="11" t="s">
        <v>1028</v>
      </c>
      <c r="E3718" s="11" t="s">
        <v>25125</v>
      </c>
      <c r="F3718" s="11">
        <v>33301584</v>
      </c>
      <c r="G3718" s="11" t="s">
        <v>25215</v>
      </c>
      <c r="H3718" s="11" t="s">
        <v>25216</v>
      </c>
      <c r="I3718" s="11" t="s">
        <v>2389</v>
      </c>
      <c r="J3718" s="11"/>
      <c r="K3718" s="11" t="s">
        <v>25217</v>
      </c>
      <c r="L3718" s="11" t="s">
        <v>25218</v>
      </c>
      <c r="M3718" s="11" t="s">
        <v>7520</v>
      </c>
      <c r="N3718" s="12" t="s">
        <v>25219</v>
      </c>
      <c r="O3718" s="12" t="s">
        <v>25220</v>
      </c>
    </row>
    <row r="3719" spans="1:15" ht="15" customHeight="1" x14ac:dyDescent="0.3">
      <c r="A3719" s="11" t="s">
        <v>295</v>
      </c>
      <c r="B3719" s="11" t="s">
        <v>296</v>
      </c>
      <c r="C3719" s="17">
        <v>20</v>
      </c>
      <c r="D3719" s="11" t="s">
        <v>1028</v>
      </c>
      <c r="E3719" s="11" t="s">
        <v>25125</v>
      </c>
      <c r="F3719" s="11">
        <v>31820441</v>
      </c>
      <c r="G3719" s="11" t="s">
        <v>20403</v>
      </c>
      <c r="H3719" s="11" t="s">
        <v>20404</v>
      </c>
      <c r="I3719" s="11" t="s">
        <v>7174</v>
      </c>
      <c r="J3719" s="11" t="s">
        <v>12584</v>
      </c>
      <c r="K3719" s="11" t="s">
        <v>18575</v>
      </c>
      <c r="L3719" s="11" t="s">
        <v>20405</v>
      </c>
      <c r="M3719" s="11" t="s">
        <v>8615</v>
      </c>
      <c r="N3719" s="12" t="s">
        <v>20406</v>
      </c>
      <c r="O3719" s="12" t="s">
        <v>20407</v>
      </c>
    </row>
    <row r="3720" spans="1:15" ht="15" customHeight="1" x14ac:dyDescent="0.3">
      <c r="A3720" s="11" t="s">
        <v>295</v>
      </c>
      <c r="B3720" s="11" t="s">
        <v>296</v>
      </c>
      <c r="C3720" s="17">
        <v>20</v>
      </c>
      <c r="D3720" s="11" t="s">
        <v>1028</v>
      </c>
      <c r="E3720" s="11" t="s">
        <v>25125</v>
      </c>
      <c r="F3720" s="11">
        <v>31397882</v>
      </c>
      <c r="G3720" s="11" t="s">
        <v>25221</v>
      </c>
      <c r="H3720" s="11" t="s">
        <v>25222</v>
      </c>
      <c r="I3720" s="11" t="s">
        <v>2695</v>
      </c>
      <c r="J3720" s="11" t="s">
        <v>25223</v>
      </c>
      <c r="K3720" s="11" t="s">
        <v>7337</v>
      </c>
      <c r="L3720" s="11" t="s">
        <v>25224</v>
      </c>
      <c r="M3720" s="11" t="s">
        <v>7969</v>
      </c>
      <c r="N3720" s="12" t="s">
        <v>25225</v>
      </c>
      <c r="O3720" s="12" t="s">
        <v>25226</v>
      </c>
    </row>
    <row r="3721" spans="1:15" ht="15" customHeight="1" x14ac:dyDescent="0.3">
      <c r="A3721" s="11" t="s">
        <v>295</v>
      </c>
      <c r="B3721" s="11" t="s">
        <v>296</v>
      </c>
      <c r="C3721" s="17">
        <v>20</v>
      </c>
      <c r="D3721" s="11" t="s">
        <v>1028</v>
      </c>
      <c r="E3721" s="11" t="s">
        <v>25125</v>
      </c>
      <c r="F3721" s="11">
        <v>31168818</v>
      </c>
      <c r="G3721" s="11" t="s">
        <v>10742</v>
      </c>
      <c r="H3721" s="11" t="s">
        <v>10743</v>
      </c>
      <c r="I3721" s="11" t="s">
        <v>2695</v>
      </c>
      <c r="J3721" s="11" t="s">
        <v>10744</v>
      </c>
      <c r="K3721" s="11" t="s">
        <v>7337</v>
      </c>
      <c r="L3721" s="11" t="s">
        <v>10745</v>
      </c>
      <c r="M3721" s="11" t="s">
        <v>7373</v>
      </c>
      <c r="N3721" s="12" t="s">
        <v>10746</v>
      </c>
      <c r="O3721" s="12" t="s">
        <v>10747</v>
      </c>
    </row>
    <row r="3722" spans="1:15" ht="15" customHeight="1" x14ac:dyDescent="0.3">
      <c r="A3722" s="11" t="s">
        <v>295</v>
      </c>
      <c r="B3722" s="11" t="s">
        <v>296</v>
      </c>
      <c r="C3722" s="17">
        <v>20</v>
      </c>
      <c r="D3722" s="11" t="s">
        <v>1028</v>
      </c>
      <c r="E3722" s="11" t="s">
        <v>25125</v>
      </c>
      <c r="F3722" s="11">
        <v>31587254</v>
      </c>
      <c r="G3722" s="11" t="s">
        <v>25227</v>
      </c>
      <c r="H3722" s="11" t="s">
        <v>25228</v>
      </c>
      <c r="I3722" s="11" t="s">
        <v>2695</v>
      </c>
      <c r="J3722" s="11" t="s">
        <v>25229</v>
      </c>
      <c r="K3722" s="11" t="s">
        <v>7337</v>
      </c>
      <c r="L3722" s="11" t="s">
        <v>25230</v>
      </c>
      <c r="M3722" s="11" t="s">
        <v>7414</v>
      </c>
      <c r="N3722" s="12" t="s">
        <v>25231</v>
      </c>
      <c r="O3722" s="12" t="s">
        <v>25232</v>
      </c>
    </row>
    <row r="3723" spans="1:15" ht="15" customHeight="1" x14ac:dyDescent="0.3">
      <c r="A3723" s="11" t="s">
        <v>295</v>
      </c>
      <c r="B3723" s="11" t="s">
        <v>296</v>
      </c>
      <c r="C3723" s="17">
        <v>20</v>
      </c>
      <c r="D3723" s="11" t="s">
        <v>1028</v>
      </c>
      <c r="E3723" s="11" t="s">
        <v>25125</v>
      </c>
      <c r="F3723" s="11">
        <v>32505191</v>
      </c>
      <c r="G3723" s="11" t="s">
        <v>25233</v>
      </c>
      <c r="H3723" s="11" t="s">
        <v>25234</v>
      </c>
      <c r="I3723" s="11" t="s">
        <v>25235</v>
      </c>
      <c r="J3723" s="11" t="s">
        <v>25235</v>
      </c>
      <c r="K3723" s="11" t="s">
        <v>18263</v>
      </c>
      <c r="L3723" s="11" t="s">
        <v>25236</v>
      </c>
      <c r="M3723" s="11" t="s">
        <v>7350</v>
      </c>
      <c r="N3723" s="12" t="s">
        <v>25237</v>
      </c>
      <c r="O3723" s="12" t="s">
        <v>25238</v>
      </c>
    </row>
    <row r="3724" spans="1:15" ht="15" customHeight="1" x14ac:dyDescent="0.3">
      <c r="A3724" s="11" t="s">
        <v>295</v>
      </c>
      <c r="B3724" s="11" t="s">
        <v>296</v>
      </c>
      <c r="C3724" s="17">
        <v>20</v>
      </c>
      <c r="D3724" s="11" t="s">
        <v>1028</v>
      </c>
      <c r="E3724" s="11" t="s">
        <v>25125</v>
      </c>
      <c r="F3724" s="11">
        <v>31790667</v>
      </c>
      <c r="G3724" s="11" t="s">
        <v>20431</v>
      </c>
      <c r="H3724" s="11" t="s">
        <v>20432</v>
      </c>
      <c r="I3724" s="11" t="s">
        <v>3754</v>
      </c>
      <c r="J3724" s="11" t="s">
        <v>7849</v>
      </c>
      <c r="K3724" s="11" t="s">
        <v>7412</v>
      </c>
      <c r="L3724" s="11" t="s">
        <v>20433</v>
      </c>
      <c r="M3724" s="11" t="s">
        <v>16616</v>
      </c>
      <c r="N3724" s="12" t="s">
        <v>20434</v>
      </c>
      <c r="O3724" s="12" t="s">
        <v>20435</v>
      </c>
    </row>
    <row r="3725" spans="1:15" ht="15" customHeight="1" x14ac:dyDescent="0.3">
      <c r="A3725" s="11" t="s">
        <v>295</v>
      </c>
      <c r="B3725" s="11" t="s">
        <v>296</v>
      </c>
      <c r="C3725" s="17">
        <v>20</v>
      </c>
      <c r="D3725" s="11" t="s">
        <v>1028</v>
      </c>
      <c r="E3725" s="11" t="s">
        <v>25125</v>
      </c>
      <c r="F3725" s="11">
        <v>32248567</v>
      </c>
      <c r="G3725" s="11" t="s">
        <v>20436</v>
      </c>
      <c r="H3725" s="11" t="s">
        <v>20437</v>
      </c>
      <c r="I3725" s="11" t="s">
        <v>3754</v>
      </c>
      <c r="J3725" s="11" t="s">
        <v>7777</v>
      </c>
      <c r="K3725" s="11" t="s">
        <v>7485</v>
      </c>
      <c r="L3725" s="11" t="s">
        <v>20438</v>
      </c>
      <c r="M3725" s="11" t="s">
        <v>8188</v>
      </c>
      <c r="N3725" s="12" t="s">
        <v>20439</v>
      </c>
      <c r="O3725" s="12" t="s">
        <v>20440</v>
      </c>
    </row>
    <row r="3726" spans="1:15" ht="15" customHeight="1" x14ac:dyDescent="0.3">
      <c r="A3726" s="11" t="s">
        <v>295</v>
      </c>
      <c r="B3726" s="11" t="s">
        <v>296</v>
      </c>
      <c r="C3726" s="17">
        <v>20</v>
      </c>
      <c r="D3726" s="11" t="s">
        <v>1028</v>
      </c>
      <c r="E3726" s="11" t="s">
        <v>25125</v>
      </c>
      <c r="F3726" s="11">
        <v>32246970</v>
      </c>
      <c r="G3726" s="11" t="s">
        <v>25239</v>
      </c>
      <c r="H3726" s="11" t="s">
        <v>25240</v>
      </c>
      <c r="I3726" s="11" t="s">
        <v>2707</v>
      </c>
      <c r="J3726" s="11" t="s">
        <v>25241</v>
      </c>
      <c r="K3726" s="11" t="s">
        <v>7754</v>
      </c>
      <c r="L3726" s="11" t="s">
        <v>25242</v>
      </c>
      <c r="M3726" s="11" t="s">
        <v>7520</v>
      </c>
      <c r="N3726" s="12" t="s">
        <v>25243</v>
      </c>
      <c r="O3726" s="12" t="s">
        <v>25244</v>
      </c>
    </row>
    <row r="3727" spans="1:15" ht="15" customHeight="1" x14ac:dyDescent="0.3">
      <c r="A3727" s="11" t="s">
        <v>295</v>
      </c>
      <c r="B3727" s="11" t="s">
        <v>296</v>
      </c>
      <c r="C3727" s="17">
        <v>20</v>
      </c>
      <c r="D3727" s="11" t="s">
        <v>1028</v>
      </c>
      <c r="E3727" s="11" t="s">
        <v>25125</v>
      </c>
      <c r="F3727" s="11">
        <v>32918489</v>
      </c>
      <c r="G3727" s="11" t="s">
        <v>20486</v>
      </c>
      <c r="H3727" s="11" t="s">
        <v>20487</v>
      </c>
      <c r="I3727" s="11" t="s">
        <v>2707</v>
      </c>
      <c r="J3727" s="11" t="s">
        <v>20488</v>
      </c>
      <c r="K3727" s="11" t="s">
        <v>7561</v>
      </c>
      <c r="L3727" s="11" t="s">
        <v>20489</v>
      </c>
      <c r="M3727" s="11" t="s">
        <v>8756</v>
      </c>
      <c r="N3727" s="12" t="s">
        <v>20490</v>
      </c>
      <c r="O3727" s="12" t="s">
        <v>20491</v>
      </c>
    </row>
    <row r="3728" spans="1:15" ht="15" customHeight="1" x14ac:dyDescent="0.3">
      <c r="A3728" s="11" t="s">
        <v>295</v>
      </c>
      <c r="B3728" s="11" t="s">
        <v>296</v>
      </c>
      <c r="C3728" s="17">
        <v>20</v>
      </c>
      <c r="D3728" s="11" t="s">
        <v>1028</v>
      </c>
      <c r="E3728" s="11" t="s">
        <v>25125</v>
      </c>
      <c r="F3728" s="11">
        <v>31475346</v>
      </c>
      <c r="G3728" s="11" t="s">
        <v>25136</v>
      </c>
      <c r="H3728" s="11" t="s">
        <v>25245</v>
      </c>
      <c r="I3728" s="11" t="s">
        <v>2393</v>
      </c>
      <c r="J3728" s="11"/>
      <c r="K3728" s="11" t="s">
        <v>7337</v>
      </c>
      <c r="L3728" s="11" t="s">
        <v>25246</v>
      </c>
      <c r="M3728" s="11" t="s">
        <v>8066</v>
      </c>
      <c r="N3728" s="12" t="s">
        <v>25247</v>
      </c>
      <c r="O3728" s="12" t="s">
        <v>25248</v>
      </c>
    </row>
    <row r="3729" spans="1:15" ht="15" customHeight="1" x14ac:dyDescent="0.3">
      <c r="A3729" s="11" t="s">
        <v>295</v>
      </c>
      <c r="B3729" s="11" t="s">
        <v>296</v>
      </c>
      <c r="C3729" s="17">
        <v>20</v>
      </c>
      <c r="D3729" s="11" t="s">
        <v>1028</v>
      </c>
      <c r="E3729" s="11" t="s">
        <v>25125</v>
      </c>
      <c r="F3729" s="11">
        <v>30821386</v>
      </c>
      <c r="G3729" s="11" t="s">
        <v>25136</v>
      </c>
      <c r="H3729" s="11" t="s">
        <v>25249</v>
      </c>
      <c r="I3729" s="11" t="s">
        <v>7912</v>
      </c>
      <c r="J3729" s="11"/>
      <c r="K3729" s="11" t="s">
        <v>7337</v>
      </c>
      <c r="L3729" s="11" t="s">
        <v>25250</v>
      </c>
      <c r="M3729" s="11" t="s">
        <v>8313</v>
      </c>
      <c r="N3729" s="12" t="s">
        <v>25251</v>
      </c>
      <c r="O3729" s="12" t="s">
        <v>25252</v>
      </c>
    </row>
    <row r="3730" spans="1:15" ht="15" customHeight="1" x14ac:dyDescent="0.3">
      <c r="A3730" s="11" t="s">
        <v>295</v>
      </c>
      <c r="B3730" s="11" t="s">
        <v>296</v>
      </c>
      <c r="C3730" s="17">
        <v>20</v>
      </c>
      <c r="D3730" s="11" t="s">
        <v>1028</v>
      </c>
      <c r="E3730" s="11" t="s">
        <v>25125</v>
      </c>
      <c r="F3730" s="11">
        <v>30846478</v>
      </c>
      <c r="G3730" s="11" t="s">
        <v>20557</v>
      </c>
      <c r="H3730" s="11" t="s">
        <v>20558</v>
      </c>
      <c r="I3730" s="11" t="s">
        <v>20559</v>
      </c>
      <c r="J3730" s="11" t="s">
        <v>20560</v>
      </c>
      <c r="K3730" s="11" t="s">
        <v>20561</v>
      </c>
      <c r="L3730" s="11" t="s">
        <v>20562</v>
      </c>
      <c r="M3730" s="11" t="s">
        <v>18306</v>
      </c>
      <c r="N3730" s="12" t="s">
        <v>20563</v>
      </c>
      <c r="O3730" s="12" t="s">
        <v>20564</v>
      </c>
    </row>
    <row r="3731" spans="1:15" ht="15" customHeight="1" x14ac:dyDescent="0.3">
      <c r="A3731" s="11" t="s">
        <v>295</v>
      </c>
      <c r="B3731" s="11" t="s">
        <v>296</v>
      </c>
      <c r="C3731" s="17">
        <v>20</v>
      </c>
      <c r="D3731" s="11" t="s">
        <v>1028</v>
      </c>
      <c r="E3731" s="11" t="s">
        <v>25125</v>
      </c>
      <c r="F3731" s="11">
        <v>30714107</v>
      </c>
      <c r="G3731" s="11" t="s">
        <v>25136</v>
      </c>
      <c r="H3731" s="11" t="s">
        <v>25253</v>
      </c>
      <c r="I3731" s="11" t="s">
        <v>7939</v>
      </c>
      <c r="J3731" s="11"/>
      <c r="K3731" s="11" t="s">
        <v>7337</v>
      </c>
      <c r="L3731" s="11" t="s">
        <v>25254</v>
      </c>
      <c r="M3731" s="11" t="s">
        <v>8313</v>
      </c>
      <c r="N3731" s="12" t="s">
        <v>25255</v>
      </c>
      <c r="O3731" s="12" t="s">
        <v>25256</v>
      </c>
    </row>
    <row r="3732" spans="1:15" ht="15" customHeight="1" x14ac:dyDescent="0.3">
      <c r="A3732" s="11" t="s">
        <v>295</v>
      </c>
      <c r="B3732" s="11" t="s">
        <v>296</v>
      </c>
      <c r="C3732" s="17">
        <v>20</v>
      </c>
      <c r="D3732" s="11" t="s">
        <v>1028</v>
      </c>
      <c r="E3732" s="11" t="s">
        <v>25125</v>
      </c>
      <c r="F3732" s="11">
        <v>30011071</v>
      </c>
      <c r="G3732" s="11" t="s">
        <v>20621</v>
      </c>
      <c r="H3732" s="11" t="s">
        <v>20622</v>
      </c>
      <c r="I3732" s="11" t="s">
        <v>1045</v>
      </c>
      <c r="J3732" s="11" t="s">
        <v>20623</v>
      </c>
      <c r="K3732" s="11" t="s">
        <v>8860</v>
      </c>
      <c r="L3732" s="11" t="s">
        <v>20624</v>
      </c>
      <c r="M3732" s="11" t="s">
        <v>7339</v>
      </c>
      <c r="N3732" s="12" t="s">
        <v>20625</v>
      </c>
      <c r="O3732" s="12" t="s">
        <v>20626</v>
      </c>
    </row>
    <row r="3733" spans="1:15" ht="15" customHeight="1" x14ac:dyDescent="0.3">
      <c r="A3733" s="11" t="s">
        <v>295</v>
      </c>
      <c r="B3733" s="11" t="s">
        <v>296</v>
      </c>
      <c r="C3733" s="17">
        <v>20</v>
      </c>
      <c r="D3733" s="11" t="s">
        <v>1028</v>
      </c>
      <c r="E3733" s="11" t="s">
        <v>25125</v>
      </c>
      <c r="F3733" s="11">
        <v>30387519</v>
      </c>
      <c r="G3733" s="11" t="s">
        <v>25257</v>
      </c>
      <c r="H3733" s="11" t="s">
        <v>25258</v>
      </c>
      <c r="I3733" s="11" t="s">
        <v>4317</v>
      </c>
      <c r="J3733" s="11"/>
      <c r="K3733" s="11" t="s">
        <v>7337</v>
      </c>
      <c r="L3733" s="11" t="s">
        <v>25259</v>
      </c>
      <c r="M3733" s="11" t="s">
        <v>8313</v>
      </c>
      <c r="N3733" s="12" t="s">
        <v>25260</v>
      </c>
      <c r="O3733" s="12" t="s">
        <v>25261</v>
      </c>
    </row>
    <row r="3734" spans="1:15" ht="15" customHeight="1" x14ac:dyDescent="0.3">
      <c r="A3734" s="11" t="s">
        <v>295</v>
      </c>
      <c r="B3734" s="11" t="s">
        <v>296</v>
      </c>
      <c r="C3734" s="17">
        <v>20</v>
      </c>
      <c r="D3734" s="11" t="s">
        <v>1028</v>
      </c>
      <c r="E3734" s="11" t="s">
        <v>25125</v>
      </c>
      <c r="F3734" s="11">
        <v>29203361</v>
      </c>
      <c r="G3734" s="11" t="s">
        <v>25262</v>
      </c>
      <c r="H3734" s="11" t="s">
        <v>25263</v>
      </c>
      <c r="I3734" s="11" t="s">
        <v>2280</v>
      </c>
      <c r="J3734" s="11" t="s">
        <v>20698</v>
      </c>
      <c r="K3734" s="11" t="s">
        <v>7412</v>
      </c>
      <c r="L3734" s="11" t="s">
        <v>25264</v>
      </c>
      <c r="M3734" s="11" t="s">
        <v>7373</v>
      </c>
      <c r="N3734" s="12" t="s">
        <v>25265</v>
      </c>
      <c r="O3734" s="12" t="s">
        <v>25266</v>
      </c>
    </row>
    <row r="3735" spans="1:15" ht="15" customHeight="1" x14ac:dyDescent="0.3">
      <c r="A3735" s="11" t="s">
        <v>295</v>
      </c>
      <c r="B3735" s="11" t="s">
        <v>296</v>
      </c>
      <c r="C3735" s="17">
        <v>20</v>
      </c>
      <c r="D3735" s="11" t="s">
        <v>1028</v>
      </c>
      <c r="E3735" s="11" t="s">
        <v>25125</v>
      </c>
      <c r="F3735" s="11">
        <v>30135250</v>
      </c>
      <c r="G3735" s="11" t="s">
        <v>20720</v>
      </c>
      <c r="H3735" s="11" t="s">
        <v>20721</v>
      </c>
      <c r="I3735" s="11" t="s">
        <v>20722</v>
      </c>
      <c r="J3735" s="11"/>
      <c r="K3735" s="11" t="s">
        <v>20723</v>
      </c>
      <c r="L3735" s="11" t="s">
        <v>20724</v>
      </c>
      <c r="M3735" s="11" t="s">
        <v>7389</v>
      </c>
      <c r="N3735" s="12" t="s">
        <v>20725</v>
      </c>
      <c r="O3735" s="12" t="s">
        <v>20726</v>
      </c>
    </row>
    <row r="3736" spans="1:15" ht="15" customHeight="1" x14ac:dyDescent="0.3">
      <c r="A3736" s="11" t="s">
        <v>295</v>
      </c>
      <c r="B3736" s="11" t="s">
        <v>296</v>
      </c>
      <c r="C3736" s="17">
        <v>20</v>
      </c>
      <c r="D3736" s="11" t="s">
        <v>1028</v>
      </c>
      <c r="E3736" s="11" t="s">
        <v>25125</v>
      </c>
      <c r="F3736" s="11">
        <v>29755650</v>
      </c>
      <c r="G3736" s="11" t="s">
        <v>25267</v>
      </c>
      <c r="H3736" s="11" t="s">
        <v>25268</v>
      </c>
      <c r="I3736" s="11" t="s">
        <v>25269</v>
      </c>
      <c r="J3736" s="11" t="s">
        <v>25269</v>
      </c>
      <c r="K3736" s="11" t="s">
        <v>25270</v>
      </c>
      <c r="L3736" s="11" t="s">
        <v>25271</v>
      </c>
      <c r="M3736" s="11" t="s">
        <v>7339</v>
      </c>
      <c r="N3736" s="12" t="s">
        <v>25272</v>
      </c>
      <c r="O3736" s="12" t="s">
        <v>25273</v>
      </c>
    </row>
    <row r="3737" spans="1:15" ht="15" customHeight="1" x14ac:dyDescent="0.3">
      <c r="A3737" s="11" t="s">
        <v>295</v>
      </c>
      <c r="B3737" s="11" t="s">
        <v>296</v>
      </c>
      <c r="C3737" s="17">
        <v>20</v>
      </c>
      <c r="D3737" s="11" t="s">
        <v>1028</v>
      </c>
      <c r="E3737" s="11" t="s">
        <v>25125</v>
      </c>
      <c r="F3737" s="11">
        <v>29192973</v>
      </c>
      <c r="G3737" s="11" t="s">
        <v>25136</v>
      </c>
      <c r="H3737" s="11" t="s">
        <v>25274</v>
      </c>
      <c r="I3737" s="11" t="s">
        <v>2628</v>
      </c>
      <c r="J3737" s="11"/>
      <c r="K3737" s="11" t="s">
        <v>7337</v>
      </c>
      <c r="L3737" s="11" t="s">
        <v>25275</v>
      </c>
      <c r="M3737" s="11" t="s">
        <v>8313</v>
      </c>
      <c r="N3737" s="12" t="s">
        <v>25276</v>
      </c>
      <c r="O3737" s="12" t="s">
        <v>25277</v>
      </c>
    </row>
    <row r="3738" spans="1:15" ht="15" customHeight="1" x14ac:dyDescent="0.3">
      <c r="A3738" s="11" t="s">
        <v>295</v>
      </c>
      <c r="B3738" s="11" t="s">
        <v>296</v>
      </c>
      <c r="C3738" s="17">
        <v>20</v>
      </c>
      <c r="D3738" s="11" t="s">
        <v>1028</v>
      </c>
      <c r="E3738" s="11" t="s">
        <v>25203</v>
      </c>
      <c r="F3738" s="11">
        <v>28774589</v>
      </c>
      <c r="G3738" s="11" t="s">
        <v>20762</v>
      </c>
      <c r="H3738" s="11" t="s">
        <v>20763</v>
      </c>
      <c r="I3738" s="11" t="s">
        <v>2628</v>
      </c>
      <c r="J3738" s="11" t="s">
        <v>20758</v>
      </c>
      <c r="K3738" s="11" t="s">
        <v>7412</v>
      </c>
      <c r="L3738" s="11" t="s">
        <v>20764</v>
      </c>
      <c r="M3738" s="11" t="s">
        <v>7373</v>
      </c>
      <c r="N3738" s="12" t="s">
        <v>20765</v>
      </c>
      <c r="O3738" s="12" t="s">
        <v>20766</v>
      </c>
    </row>
    <row r="3739" spans="1:15" ht="15" customHeight="1" x14ac:dyDescent="0.3">
      <c r="A3739" s="11" t="s">
        <v>295</v>
      </c>
      <c r="B3739" s="11" t="s">
        <v>296</v>
      </c>
      <c r="C3739" s="17">
        <v>20</v>
      </c>
      <c r="D3739" s="11" t="s">
        <v>1028</v>
      </c>
      <c r="E3739" s="11" t="s">
        <v>25125</v>
      </c>
      <c r="F3739" s="11">
        <v>29144034</v>
      </c>
      <c r="G3739" s="11" t="s">
        <v>25278</v>
      </c>
      <c r="H3739" s="11" t="s">
        <v>25279</v>
      </c>
      <c r="I3739" s="11" t="s">
        <v>2628</v>
      </c>
      <c r="J3739" s="11"/>
      <c r="K3739" s="11" t="s">
        <v>10604</v>
      </c>
      <c r="L3739" s="11" t="s">
        <v>25280</v>
      </c>
      <c r="M3739" s="11" t="s">
        <v>8188</v>
      </c>
      <c r="N3739" s="12" t="s">
        <v>25281</v>
      </c>
      <c r="O3739" s="12" t="s">
        <v>25282</v>
      </c>
    </row>
    <row r="3740" spans="1:15" ht="15" customHeight="1" x14ac:dyDescent="0.3">
      <c r="A3740" s="11" t="s">
        <v>295</v>
      </c>
      <c r="B3740" s="11" t="s">
        <v>296</v>
      </c>
      <c r="C3740" s="17">
        <v>20</v>
      </c>
      <c r="D3740" s="11" t="s">
        <v>1028</v>
      </c>
      <c r="E3740" s="11" t="s">
        <v>25125</v>
      </c>
      <c r="F3740" s="11">
        <v>28718937</v>
      </c>
      <c r="G3740" s="11" t="s">
        <v>25283</v>
      </c>
      <c r="H3740" s="11" t="s">
        <v>25284</v>
      </c>
      <c r="I3740" s="11" t="s">
        <v>2628</v>
      </c>
      <c r="J3740" s="11" t="s">
        <v>25285</v>
      </c>
      <c r="K3740" s="11" t="s">
        <v>7337</v>
      </c>
      <c r="L3740" s="11" t="s">
        <v>25286</v>
      </c>
      <c r="M3740" s="11" t="s">
        <v>7414</v>
      </c>
      <c r="N3740" s="12" t="s">
        <v>25287</v>
      </c>
      <c r="O3740" s="12" t="s">
        <v>25288</v>
      </c>
    </row>
    <row r="3741" spans="1:15" ht="15" customHeight="1" x14ac:dyDescent="0.3">
      <c r="A3741" s="11" t="s">
        <v>295</v>
      </c>
      <c r="B3741" s="11" t="s">
        <v>296</v>
      </c>
      <c r="C3741" s="17">
        <v>20</v>
      </c>
      <c r="D3741" s="11" t="s">
        <v>1028</v>
      </c>
      <c r="E3741" s="11" t="s">
        <v>25125</v>
      </c>
      <c r="F3741" s="11">
        <v>28297149</v>
      </c>
      <c r="G3741" s="11" t="s">
        <v>25289</v>
      </c>
      <c r="H3741" s="11" t="s">
        <v>25290</v>
      </c>
      <c r="I3741" s="11" t="s">
        <v>1775</v>
      </c>
      <c r="J3741" s="11"/>
      <c r="K3741" s="11" t="s">
        <v>10604</v>
      </c>
      <c r="L3741" s="11" t="s">
        <v>25291</v>
      </c>
      <c r="M3741" s="11" t="s">
        <v>7339</v>
      </c>
      <c r="N3741" s="12" t="s">
        <v>25292</v>
      </c>
      <c r="O3741" s="12" t="s">
        <v>25293</v>
      </c>
    </row>
    <row r="3742" spans="1:15" ht="15" customHeight="1" x14ac:dyDescent="0.3">
      <c r="A3742" s="11" t="s">
        <v>295</v>
      </c>
      <c r="B3742" s="11" t="s">
        <v>296</v>
      </c>
      <c r="C3742" s="17">
        <v>20</v>
      </c>
      <c r="D3742" s="11" t="s">
        <v>1028</v>
      </c>
      <c r="E3742" s="11" t="s">
        <v>25125</v>
      </c>
      <c r="F3742" s="11">
        <v>28111128</v>
      </c>
      <c r="G3742" s="11" t="s">
        <v>20783</v>
      </c>
      <c r="H3742" s="11" t="s">
        <v>20784</v>
      </c>
      <c r="I3742" s="11" t="s">
        <v>2632</v>
      </c>
      <c r="J3742" s="11" t="s">
        <v>20785</v>
      </c>
      <c r="K3742" s="11" t="s">
        <v>7412</v>
      </c>
      <c r="L3742" s="11" t="s">
        <v>20786</v>
      </c>
      <c r="M3742" s="11" t="s">
        <v>7414</v>
      </c>
      <c r="N3742" s="12" t="s">
        <v>20787</v>
      </c>
      <c r="O3742" s="12" t="s">
        <v>20788</v>
      </c>
    </row>
    <row r="3743" spans="1:15" ht="15" customHeight="1" x14ac:dyDescent="0.3">
      <c r="A3743" s="11" t="s">
        <v>295</v>
      </c>
      <c r="B3743" s="11" t="s">
        <v>296</v>
      </c>
      <c r="C3743" s="17">
        <v>20</v>
      </c>
      <c r="D3743" s="11" t="s">
        <v>1028</v>
      </c>
      <c r="E3743" s="11" t="s">
        <v>25125</v>
      </c>
      <c r="F3743" s="11">
        <v>28397289</v>
      </c>
      <c r="G3743" s="11" t="s">
        <v>25294</v>
      </c>
      <c r="H3743" s="11" t="s">
        <v>25295</v>
      </c>
      <c r="I3743" s="11" t="s">
        <v>2632</v>
      </c>
      <c r="J3743" s="11" t="s">
        <v>14548</v>
      </c>
      <c r="K3743" s="11" t="s">
        <v>7561</v>
      </c>
      <c r="L3743" s="11" t="s">
        <v>25296</v>
      </c>
      <c r="M3743" s="11" t="s">
        <v>7339</v>
      </c>
      <c r="N3743" s="12" t="s">
        <v>25297</v>
      </c>
      <c r="O3743" s="12" t="s">
        <v>25298</v>
      </c>
    </row>
    <row r="3744" spans="1:15" ht="15" customHeight="1" x14ac:dyDescent="0.3">
      <c r="A3744" s="11" t="s">
        <v>295</v>
      </c>
      <c r="B3744" s="11" t="s">
        <v>296</v>
      </c>
      <c r="C3744" s="17">
        <v>20</v>
      </c>
      <c r="D3744" s="11" t="s">
        <v>1028</v>
      </c>
      <c r="E3744" s="11" t="s">
        <v>25125</v>
      </c>
      <c r="F3744" s="11">
        <v>27291450</v>
      </c>
      <c r="G3744" s="11" t="s">
        <v>11833</v>
      </c>
      <c r="H3744" s="11" t="s">
        <v>11834</v>
      </c>
      <c r="I3744" s="11" t="s">
        <v>1786</v>
      </c>
      <c r="J3744" s="11" t="s">
        <v>11835</v>
      </c>
      <c r="K3744" s="11" t="s">
        <v>7337</v>
      </c>
      <c r="L3744" s="11" t="s">
        <v>11836</v>
      </c>
      <c r="M3744" s="11" t="s">
        <v>8615</v>
      </c>
      <c r="N3744" s="12" t="s">
        <v>11837</v>
      </c>
      <c r="O3744" s="12" t="s">
        <v>11838</v>
      </c>
    </row>
    <row r="3745" spans="1:15" ht="15" customHeight="1" x14ac:dyDescent="0.3">
      <c r="A3745" s="11" t="s">
        <v>295</v>
      </c>
      <c r="B3745" s="11" t="s">
        <v>296</v>
      </c>
      <c r="C3745" s="17">
        <v>20</v>
      </c>
      <c r="D3745" s="11" t="s">
        <v>1028</v>
      </c>
      <c r="E3745" s="11" t="s">
        <v>25125</v>
      </c>
      <c r="F3745" s="11">
        <v>27813154</v>
      </c>
      <c r="G3745" s="11" t="s">
        <v>25299</v>
      </c>
      <c r="H3745" s="11" t="s">
        <v>25300</v>
      </c>
      <c r="I3745" s="11" t="s">
        <v>1786</v>
      </c>
      <c r="J3745" s="11" t="s">
        <v>25301</v>
      </c>
      <c r="K3745" s="11" t="s">
        <v>10604</v>
      </c>
      <c r="L3745" s="11" t="s">
        <v>25302</v>
      </c>
      <c r="M3745" s="11" t="s">
        <v>12017</v>
      </c>
      <c r="N3745" s="12" t="s">
        <v>25303</v>
      </c>
      <c r="O3745" s="12" t="s">
        <v>25304</v>
      </c>
    </row>
    <row r="3746" spans="1:15" ht="15" customHeight="1" x14ac:dyDescent="0.3">
      <c r="A3746" s="11" t="s">
        <v>295</v>
      </c>
      <c r="B3746" s="11" t="s">
        <v>296</v>
      </c>
      <c r="C3746" s="17">
        <v>20</v>
      </c>
      <c r="D3746" s="11" t="s">
        <v>1028</v>
      </c>
      <c r="E3746" s="11" t="s">
        <v>25203</v>
      </c>
      <c r="F3746" s="11">
        <v>27655661</v>
      </c>
      <c r="G3746" s="11" t="s">
        <v>25305</v>
      </c>
      <c r="H3746" s="11" t="s">
        <v>25306</v>
      </c>
      <c r="I3746" s="11" t="s">
        <v>1786</v>
      </c>
      <c r="J3746" s="11" t="s">
        <v>25307</v>
      </c>
      <c r="K3746" s="11" t="s">
        <v>18321</v>
      </c>
      <c r="L3746" s="11" t="s">
        <v>25308</v>
      </c>
      <c r="M3746" s="11" t="s">
        <v>7339</v>
      </c>
      <c r="N3746" s="12" t="s">
        <v>25309</v>
      </c>
      <c r="O3746" s="12" t="s">
        <v>25310</v>
      </c>
    </row>
    <row r="3747" spans="1:15" ht="15" customHeight="1" x14ac:dyDescent="0.3">
      <c r="A3747" s="11" t="s">
        <v>295</v>
      </c>
      <c r="B3747" s="11" t="s">
        <v>296</v>
      </c>
      <c r="C3747" s="17">
        <v>20</v>
      </c>
      <c r="D3747" s="11" t="s">
        <v>1028</v>
      </c>
      <c r="E3747" s="11" t="s">
        <v>25203</v>
      </c>
      <c r="F3747" s="11">
        <v>28239884</v>
      </c>
      <c r="G3747" s="11" t="s">
        <v>25311</v>
      </c>
      <c r="H3747" s="11" t="s">
        <v>25312</v>
      </c>
      <c r="I3747" s="11" t="s">
        <v>1796</v>
      </c>
      <c r="J3747" s="11" t="s">
        <v>4955</v>
      </c>
      <c r="K3747" s="11" t="s">
        <v>7561</v>
      </c>
      <c r="L3747" s="11" t="s">
        <v>25313</v>
      </c>
      <c r="M3747" s="11" t="s">
        <v>8756</v>
      </c>
      <c r="N3747" s="12" t="s">
        <v>25314</v>
      </c>
      <c r="O3747" s="12" t="s">
        <v>25315</v>
      </c>
    </row>
    <row r="3748" spans="1:15" ht="15" customHeight="1" x14ac:dyDescent="0.3">
      <c r="A3748" s="11" t="s">
        <v>295</v>
      </c>
      <c r="B3748" s="11" t="s">
        <v>296</v>
      </c>
      <c r="C3748" s="17">
        <v>20</v>
      </c>
      <c r="D3748" s="11" t="s">
        <v>1028</v>
      </c>
      <c r="E3748" s="11" t="s">
        <v>25125</v>
      </c>
      <c r="F3748" s="11">
        <v>27224495</v>
      </c>
      <c r="G3748" s="11" t="s">
        <v>20861</v>
      </c>
      <c r="H3748" s="11" t="s">
        <v>20862</v>
      </c>
      <c r="I3748" s="11" t="s">
        <v>4417</v>
      </c>
      <c r="J3748" s="11"/>
      <c r="K3748" s="11" t="s">
        <v>7426</v>
      </c>
      <c r="L3748" s="11" t="s">
        <v>20863</v>
      </c>
      <c r="M3748" s="11" t="s">
        <v>8240</v>
      </c>
      <c r="N3748" s="12" t="s">
        <v>20864</v>
      </c>
      <c r="O3748" s="12" t="s">
        <v>20865</v>
      </c>
    </row>
    <row r="3749" spans="1:15" ht="15" customHeight="1" x14ac:dyDescent="0.3">
      <c r="A3749" s="11" t="s">
        <v>295</v>
      </c>
      <c r="B3749" s="11" t="s">
        <v>296</v>
      </c>
      <c r="C3749" s="17">
        <v>20</v>
      </c>
      <c r="D3749" s="11" t="s">
        <v>1028</v>
      </c>
      <c r="E3749" s="11" t="s">
        <v>25125</v>
      </c>
      <c r="F3749" s="11">
        <v>27349861</v>
      </c>
      <c r="G3749" s="11" t="s">
        <v>20872</v>
      </c>
      <c r="H3749" s="11" t="s">
        <v>20873</v>
      </c>
      <c r="I3749" s="11" t="s">
        <v>7001</v>
      </c>
      <c r="J3749" s="11" t="s">
        <v>20874</v>
      </c>
      <c r="K3749" s="11" t="s">
        <v>7412</v>
      </c>
      <c r="L3749" s="11" t="s">
        <v>20875</v>
      </c>
      <c r="M3749" s="11" t="s">
        <v>16616</v>
      </c>
      <c r="N3749" s="12" t="s">
        <v>20876</v>
      </c>
      <c r="O3749" s="12" t="s">
        <v>20877</v>
      </c>
    </row>
    <row r="3750" spans="1:15" ht="15" customHeight="1" x14ac:dyDescent="0.3">
      <c r="A3750" s="11" t="s">
        <v>295</v>
      </c>
      <c r="B3750" s="11" t="s">
        <v>296</v>
      </c>
      <c r="C3750" s="17">
        <v>20</v>
      </c>
      <c r="D3750" s="11" t="s">
        <v>1028</v>
      </c>
      <c r="E3750" s="11" t="s">
        <v>25125</v>
      </c>
      <c r="F3750" s="11">
        <v>26876697</v>
      </c>
      <c r="G3750" s="11" t="s">
        <v>25316</v>
      </c>
      <c r="H3750" s="11" t="s">
        <v>25317</v>
      </c>
      <c r="I3750" s="11" t="s">
        <v>1804</v>
      </c>
      <c r="J3750" s="11" t="s">
        <v>14634</v>
      </c>
      <c r="K3750" s="11" t="s">
        <v>25318</v>
      </c>
      <c r="L3750" s="11" t="s">
        <v>25319</v>
      </c>
      <c r="M3750" s="11" t="s">
        <v>7373</v>
      </c>
      <c r="N3750" s="12" t="s">
        <v>25320</v>
      </c>
      <c r="O3750" s="12" t="s">
        <v>25321</v>
      </c>
    </row>
    <row r="3751" spans="1:15" ht="15" customHeight="1" x14ac:dyDescent="0.3">
      <c r="A3751" s="11" t="s">
        <v>295</v>
      </c>
      <c r="B3751" s="11" t="s">
        <v>296</v>
      </c>
      <c r="C3751" s="17">
        <v>20</v>
      </c>
      <c r="D3751" s="11" t="s">
        <v>1028</v>
      </c>
      <c r="E3751" s="11" t="s">
        <v>25125</v>
      </c>
      <c r="F3751" s="11">
        <v>26639606</v>
      </c>
      <c r="G3751" s="11" t="s">
        <v>25322</v>
      </c>
      <c r="H3751" s="11" t="s">
        <v>25323</v>
      </c>
      <c r="I3751" s="11" t="s">
        <v>1804</v>
      </c>
      <c r="J3751" s="11" t="s">
        <v>25324</v>
      </c>
      <c r="K3751" s="11" t="s">
        <v>7337</v>
      </c>
      <c r="L3751" s="11" t="s">
        <v>25325</v>
      </c>
      <c r="M3751" s="11" t="s">
        <v>8615</v>
      </c>
      <c r="N3751" s="12" t="s">
        <v>25326</v>
      </c>
      <c r="O3751" s="12" t="s">
        <v>25327</v>
      </c>
    </row>
    <row r="3752" spans="1:15" ht="15" customHeight="1" x14ac:dyDescent="0.3">
      <c r="A3752" s="11" t="s">
        <v>295</v>
      </c>
      <c r="B3752" s="11" t="s">
        <v>296</v>
      </c>
      <c r="C3752" s="17">
        <v>20</v>
      </c>
      <c r="D3752" s="11" t="s">
        <v>1028</v>
      </c>
      <c r="E3752" s="11" t="s">
        <v>25125</v>
      </c>
      <c r="F3752" s="11">
        <v>26743602</v>
      </c>
      <c r="G3752" s="11" t="s">
        <v>20918</v>
      </c>
      <c r="H3752" s="11" t="s">
        <v>20919</v>
      </c>
      <c r="I3752" s="11" t="s">
        <v>2294</v>
      </c>
      <c r="J3752" s="11" t="s">
        <v>20920</v>
      </c>
      <c r="K3752" s="11" t="s">
        <v>7412</v>
      </c>
      <c r="L3752" s="11" t="s">
        <v>20921</v>
      </c>
      <c r="M3752" s="11" t="s">
        <v>7520</v>
      </c>
      <c r="N3752" s="12" t="s">
        <v>20922</v>
      </c>
      <c r="O3752" s="12" t="s">
        <v>20923</v>
      </c>
    </row>
    <row r="3753" spans="1:15" ht="15" customHeight="1" x14ac:dyDescent="0.3">
      <c r="A3753" s="11" t="s">
        <v>295</v>
      </c>
      <c r="B3753" s="11" t="s">
        <v>296</v>
      </c>
      <c r="C3753" s="17">
        <v>20</v>
      </c>
      <c r="D3753" s="11" t="s">
        <v>1028</v>
      </c>
      <c r="E3753" s="11" t="s">
        <v>25125</v>
      </c>
      <c r="F3753" s="11">
        <v>26211931</v>
      </c>
      <c r="G3753" s="11" t="s">
        <v>20947</v>
      </c>
      <c r="H3753" s="11" t="s">
        <v>20948</v>
      </c>
      <c r="I3753" s="11" t="s">
        <v>2301</v>
      </c>
      <c r="J3753" s="11" t="s">
        <v>20949</v>
      </c>
      <c r="K3753" s="11" t="s">
        <v>7337</v>
      </c>
      <c r="L3753" s="11" t="s">
        <v>20950</v>
      </c>
      <c r="M3753" s="11" t="s">
        <v>16616</v>
      </c>
      <c r="N3753" s="12" t="s">
        <v>20951</v>
      </c>
      <c r="O3753" s="12" t="s">
        <v>20952</v>
      </c>
    </row>
    <row r="3754" spans="1:15" ht="15" customHeight="1" x14ac:dyDescent="0.3">
      <c r="A3754" s="11" t="s">
        <v>295</v>
      </c>
      <c r="B3754" s="11" t="s">
        <v>296</v>
      </c>
      <c r="C3754" s="17">
        <v>20</v>
      </c>
      <c r="D3754" s="11" t="s">
        <v>1028</v>
      </c>
      <c r="E3754" s="11" t="s">
        <v>25125</v>
      </c>
      <c r="F3754" s="11">
        <v>26032342</v>
      </c>
      <c r="G3754" s="11" t="s">
        <v>20963</v>
      </c>
      <c r="H3754" s="11" t="s">
        <v>20964</v>
      </c>
      <c r="I3754" s="11" t="s">
        <v>2301</v>
      </c>
      <c r="J3754" s="11" t="s">
        <v>20965</v>
      </c>
      <c r="K3754" s="11" t="s">
        <v>7337</v>
      </c>
      <c r="L3754" s="11" t="s">
        <v>20966</v>
      </c>
      <c r="M3754" s="11" t="s">
        <v>7414</v>
      </c>
      <c r="N3754" s="12" t="s">
        <v>20967</v>
      </c>
      <c r="O3754" s="12" t="s">
        <v>20968</v>
      </c>
    </row>
    <row r="3755" spans="1:15" ht="15" customHeight="1" x14ac:dyDescent="0.3">
      <c r="A3755" s="11" t="s">
        <v>295</v>
      </c>
      <c r="B3755" s="11" t="s">
        <v>296</v>
      </c>
      <c r="C3755" s="17">
        <v>20</v>
      </c>
      <c r="D3755" s="11" t="s">
        <v>1028</v>
      </c>
      <c r="E3755" s="11" t="s">
        <v>25125</v>
      </c>
      <c r="F3755" s="11">
        <v>24947307</v>
      </c>
      <c r="G3755" s="11" t="s">
        <v>21027</v>
      </c>
      <c r="H3755" s="11" t="s">
        <v>21028</v>
      </c>
      <c r="I3755" s="11" t="s">
        <v>1829</v>
      </c>
      <c r="J3755" s="11" t="s">
        <v>21029</v>
      </c>
      <c r="K3755" s="11" t="s">
        <v>7337</v>
      </c>
      <c r="L3755" s="11" t="s">
        <v>21030</v>
      </c>
      <c r="M3755" s="11" t="s">
        <v>8240</v>
      </c>
      <c r="N3755" s="12" t="s">
        <v>21031</v>
      </c>
      <c r="O3755" s="12" t="s">
        <v>21032</v>
      </c>
    </row>
    <row r="3756" spans="1:15" ht="15" customHeight="1" x14ac:dyDescent="0.3">
      <c r="A3756" s="11" t="s">
        <v>295</v>
      </c>
      <c r="B3756" s="11" t="s">
        <v>296</v>
      </c>
      <c r="C3756" s="17">
        <v>20</v>
      </c>
      <c r="D3756" s="11" t="s">
        <v>1028</v>
      </c>
      <c r="E3756" s="11" t="s">
        <v>25125</v>
      </c>
      <c r="F3756" s="11">
        <v>26183985</v>
      </c>
      <c r="G3756" s="11" t="s">
        <v>25328</v>
      </c>
      <c r="H3756" s="11" t="s">
        <v>25329</v>
      </c>
      <c r="I3756" s="11" t="s">
        <v>4015</v>
      </c>
      <c r="J3756" s="11"/>
      <c r="K3756" s="11" t="s">
        <v>7754</v>
      </c>
      <c r="L3756" s="11" t="s">
        <v>25330</v>
      </c>
      <c r="M3756" s="11" t="s">
        <v>7520</v>
      </c>
      <c r="N3756" s="12" t="s">
        <v>25331</v>
      </c>
      <c r="O3756" s="12" t="s">
        <v>25332</v>
      </c>
    </row>
    <row r="3757" spans="1:15" ht="15" customHeight="1" x14ac:dyDescent="0.3">
      <c r="A3757" s="11" t="s">
        <v>295</v>
      </c>
      <c r="B3757" s="11" t="s">
        <v>296</v>
      </c>
      <c r="C3757" s="17">
        <v>20</v>
      </c>
      <c r="D3757" s="11" t="s">
        <v>1028</v>
      </c>
      <c r="E3757" s="11" t="s">
        <v>25125</v>
      </c>
      <c r="F3757" s="11">
        <v>24691054</v>
      </c>
      <c r="G3757" s="11" t="s">
        <v>21122</v>
      </c>
      <c r="H3757" s="11" t="s">
        <v>21123</v>
      </c>
      <c r="I3757" s="11" t="s">
        <v>2315</v>
      </c>
      <c r="J3757" s="11" t="s">
        <v>18369</v>
      </c>
      <c r="K3757" s="11" t="s">
        <v>7412</v>
      </c>
      <c r="L3757" s="11" t="s">
        <v>21124</v>
      </c>
      <c r="M3757" s="11" t="s">
        <v>8240</v>
      </c>
      <c r="N3757" s="12" t="s">
        <v>21125</v>
      </c>
      <c r="O3757" s="12" t="s">
        <v>21126</v>
      </c>
    </row>
    <row r="3758" spans="1:15" ht="15" customHeight="1" x14ac:dyDescent="0.3">
      <c r="A3758" s="11" t="s">
        <v>295</v>
      </c>
      <c r="B3758" s="11" t="s">
        <v>296</v>
      </c>
      <c r="C3758" s="17">
        <v>20</v>
      </c>
      <c r="D3758" s="11" t="s">
        <v>1028</v>
      </c>
      <c r="E3758" s="11" t="s">
        <v>25125</v>
      </c>
      <c r="F3758" s="11">
        <v>24628291</v>
      </c>
      <c r="G3758" s="11" t="s">
        <v>21127</v>
      </c>
      <c r="H3758" s="11" t="s">
        <v>21128</v>
      </c>
      <c r="I3758" s="11" t="s">
        <v>4320</v>
      </c>
      <c r="J3758" s="11" t="s">
        <v>8502</v>
      </c>
      <c r="K3758" s="11" t="s">
        <v>7337</v>
      </c>
      <c r="L3758" s="11" t="s">
        <v>21129</v>
      </c>
      <c r="M3758" s="11" t="s">
        <v>7373</v>
      </c>
      <c r="N3758" s="12" t="s">
        <v>21130</v>
      </c>
      <c r="O3758" s="12" t="s">
        <v>21131</v>
      </c>
    </row>
    <row r="3759" spans="1:15" ht="15" customHeight="1" x14ac:dyDescent="0.3">
      <c r="A3759" s="11" t="s">
        <v>295</v>
      </c>
      <c r="B3759" s="11" t="s">
        <v>296</v>
      </c>
      <c r="C3759" s="17">
        <v>20</v>
      </c>
      <c r="D3759" s="11" t="s">
        <v>1028</v>
      </c>
      <c r="E3759" s="11" t="s">
        <v>25125</v>
      </c>
      <c r="F3759" s="11">
        <v>24902757</v>
      </c>
      <c r="G3759" s="11" t="s">
        <v>21132</v>
      </c>
      <c r="H3759" s="11" t="s">
        <v>21133</v>
      </c>
      <c r="I3759" s="11" t="s">
        <v>4320</v>
      </c>
      <c r="J3759" s="11" t="s">
        <v>21134</v>
      </c>
      <c r="K3759" s="11" t="s">
        <v>7337</v>
      </c>
      <c r="L3759" s="11" t="s">
        <v>21135</v>
      </c>
      <c r="M3759" s="11" t="s">
        <v>7373</v>
      </c>
      <c r="N3759" s="12" t="s">
        <v>21136</v>
      </c>
      <c r="O3759" s="12" t="s">
        <v>21137</v>
      </c>
    </row>
    <row r="3760" spans="1:15" ht="15" customHeight="1" x14ac:dyDescent="0.3">
      <c r="A3760" s="11" t="s">
        <v>295</v>
      </c>
      <c r="B3760" s="11" t="s">
        <v>296</v>
      </c>
      <c r="C3760" s="17">
        <v>20</v>
      </c>
      <c r="D3760" s="11" t="s">
        <v>1028</v>
      </c>
      <c r="E3760" s="11" t="s">
        <v>25125</v>
      </c>
      <c r="F3760" s="11">
        <v>24005051</v>
      </c>
      <c r="G3760" s="11" t="s">
        <v>21157</v>
      </c>
      <c r="H3760" s="11" t="s">
        <v>21158</v>
      </c>
      <c r="I3760" s="11" t="s">
        <v>3431</v>
      </c>
      <c r="J3760" s="11" t="s">
        <v>19395</v>
      </c>
      <c r="K3760" s="11" t="s">
        <v>7412</v>
      </c>
      <c r="L3760" s="11" t="s">
        <v>21159</v>
      </c>
      <c r="M3760" s="11" t="s">
        <v>7414</v>
      </c>
      <c r="N3760" s="12" t="s">
        <v>21160</v>
      </c>
      <c r="O3760" s="12" t="s">
        <v>21161</v>
      </c>
    </row>
    <row r="3761" spans="1:15" ht="15" customHeight="1" x14ac:dyDescent="0.3">
      <c r="A3761" s="11" t="s">
        <v>295</v>
      </c>
      <c r="B3761" s="11" t="s">
        <v>296</v>
      </c>
      <c r="C3761" s="17">
        <v>20</v>
      </c>
      <c r="D3761" s="11" t="s">
        <v>1028</v>
      </c>
      <c r="E3761" s="11" t="s">
        <v>25125</v>
      </c>
      <c r="F3761" s="11">
        <v>24690439</v>
      </c>
      <c r="G3761" s="11" t="s">
        <v>21190</v>
      </c>
      <c r="H3761" s="11" t="s">
        <v>21191</v>
      </c>
      <c r="I3761" s="11" t="s">
        <v>4226</v>
      </c>
      <c r="J3761" s="11" t="s">
        <v>21192</v>
      </c>
      <c r="K3761" s="11" t="s">
        <v>7754</v>
      </c>
      <c r="L3761" s="11" t="s">
        <v>21193</v>
      </c>
      <c r="M3761" s="11" t="s">
        <v>7350</v>
      </c>
      <c r="N3761" s="12" t="s">
        <v>21194</v>
      </c>
      <c r="O3761" s="12" t="s">
        <v>21195</v>
      </c>
    </row>
    <row r="3762" spans="1:15" ht="15" customHeight="1" x14ac:dyDescent="0.3">
      <c r="A3762" s="11" t="s">
        <v>295</v>
      </c>
      <c r="B3762" s="11" t="s">
        <v>296</v>
      </c>
      <c r="C3762" s="17">
        <v>20</v>
      </c>
      <c r="D3762" s="11" t="s">
        <v>1028</v>
      </c>
      <c r="E3762" s="11" t="s">
        <v>25125</v>
      </c>
      <c r="F3762" s="11">
        <v>24443915</v>
      </c>
      <c r="G3762" s="11" t="s">
        <v>21207</v>
      </c>
      <c r="H3762" s="11" t="s">
        <v>21208</v>
      </c>
      <c r="I3762" s="11" t="s">
        <v>2805</v>
      </c>
      <c r="J3762" s="11"/>
      <c r="K3762" s="11" t="s">
        <v>7337</v>
      </c>
      <c r="L3762" s="11" t="s">
        <v>21209</v>
      </c>
      <c r="M3762" s="11" t="s">
        <v>8240</v>
      </c>
      <c r="N3762" s="12" t="s">
        <v>21210</v>
      </c>
      <c r="O3762" s="12" t="s">
        <v>21211</v>
      </c>
    </row>
    <row r="3763" spans="1:15" ht="15" customHeight="1" x14ac:dyDescent="0.3">
      <c r="A3763" s="11" t="s">
        <v>295</v>
      </c>
      <c r="B3763" s="11" t="s">
        <v>296</v>
      </c>
      <c r="C3763" s="17">
        <v>20</v>
      </c>
      <c r="D3763" s="11" t="s">
        <v>1028</v>
      </c>
      <c r="E3763" s="11" t="s">
        <v>25125</v>
      </c>
      <c r="F3763" s="11">
        <v>24138501</v>
      </c>
      <c r="G3763" s="11" t="s">
        <v>21262</v>
      </c>
      <c r="H3763" s="11" t="s">
        <v>21263</v>
      </c>
      <c r="I3763" s="11" t="s">
        <v>21264</v>
      </c>
      <c r="J3763" s="11" t="s">
        <v>21264</v>
      </c>
      <c r="K3763" s="11" t="s">
        <v>21265</v>
      </c>
      <c r="L3763" s="11"/>
      <c r="M3763" s="11" t="s">
        <v>7339</v>
      </c>
      <c r="N3763" s="12" t="s">
        <v>21266</v>
      </c>
      <c r="O3763" s="12" t="s">
        <v>21267</v>
      </c>
    </row>
    <row r="3764" spans="1:15" ht="15" customHeight="1" x14ac:dyDescent="0.3">
      <c r="A3764" s="11" t="s">
        <v>295</v>
      </c>
      <c r="B3764" s="11" t="s">
        <v>296</v>
      </c>
      <c r="C3764" s="17">
        <v>20</v>
      </c>
      <c r="D3764" s="11" t="s">
        <v>1028</v>
      </c>
      <c r="E3764" s="11" t="s">
        <v>25125</v>
      </c>
      <c r="F3764" s="11">
        <v>24073655</v>
      </c>
      <c r="G3764" s="11" t="s">
        <v>25333</v>
      </c>
      <c r="H3764" s="11" t="s">
        <v>25334</v>
      </c>
      <c r="I3764" s="11" t="s">
        <v>2300</v>
      </c>
      <c r="J3764" s="11"/>
      <c r="K3764" s="11" t="s">
        <v>7561</v>
      </c>
      <c r="L3764" s="11" t="s">
        <v>25335</v>
      </c>
      <c r="M3764" s="11" t="s">
        <v>8756</v>
      </c>
      <c r="N3764" s="12" t="s">
        <v>25336</v>
      </c>
      <c r="O3764" s="12" t="s">
        <v>25337</v>
      </c>
    </row>
    <row r="3765" spans="1:15" ht="15" customHeight="1" x14ac:dyDescent="0.3">
      <c r="A3765" s="11" t="s">
        <v>295</v>
      </c>
      <c r="B3765" s="11" t="s">
        <v>296</v>
      </c>
      <c r="C3765" s="17">
        <v>20</v>
      </c>
      <c r="D3765" s="11" t="s">
        <v>1028</v>
      </c>
      <c r="E3765" s="11" t="s">
        <v>25125</v>
      </c>
      <c r="F3765" s="11">
        <v>23711070</v>
      </c>
      <c r="G3765" s="11" t="s">
        <v>21273</v>
      </c>
      <c r="H3765" s="11" t="s">
        <v>21274</v>
      </c>
      <c r="I3765" s="11" t="s">
        <v>3201</v>
      </c>
      <c r="J3765" s="11"/>
      <c r="K3765" s="11" t="s">
        <v>7485</v>
      </c>
      <c r="L3765" s="11" t="s">
        <v>21275</v>
      </c>
      <c r="M3765" s="11" t="s">
        <v>7414</v>
      </c>
      <c r="N3765" s="12" t="s">
        <v>21276</v>
      </c>
      <c r="O3765" s="12" t="s">
        <v>21277</v>
      </c>
    </row>
    <row r="3766" spans="1:15" ht="15" customHeight="1" x14ac:dyDescent="0.3">
      <c r="A3766" s="11" t="s">
        <v>295</v>
      </c>
      <c r="B3766" s="11" t="s">
        <v>296</v>
      </c>
      <c r="C3766" s="17">
        <v>20</v>
      </c>
      <c r="D3766" s="11" t="s">
        <v>1028</v>
      </c>
      <c r="E3766" s="11" t="s">
        <v>25125</v>
      </c>
      <c r="F3766" s="11">
        <v>23905675</v>
      </c>
      <c r="G3766" s="11" t="s">
        <v>25338</v>
      </c>
      <c r="H3766" s="11" t="s">
        <v>25339</v>
      </c>
      <c r="I3766" s="11" t="s">
        <v>4838</v>
      </c>
      <c r="J3766" s="11" t="s">
        <v>25340</v>
      </c>
      <c r="K3766" s="11" t="s">
        <v>7561</v>
      </c>
      <c r="L3766" s="11" t="s">
        <v>25341</v>
      </c>
      <c r="M3766" s="11" t="s">
        <v>8756</v>
      </c>
      <c r="N3766" s="12" t="s">
        <v>25342</v>
      </c>
      <c r="O3766" s="12" t="s">
        <v>25343</v>
      </c>
    </row>
    <row r="3767" spans="1:15" ht="15" customHeight="1" x14ac:dyDescent="0.3">
      <c r="A3767" s="11" t="s">
        <v>295</v>
      </c>
      <c r="B3767" s="11" t="s">
        <v>296</v>
      </c>
      <c r="C3767" s="17">
        <v>20</v>
      </c>
      <c r="D3767" s="11" t="s">
        <v>1028</v>
      </c>
      <c r="E3767" s="11" t="s">
        <v>25125</v>
      </c>
      <c r="F3767" s="11">
        <v>23507695</v>
      </c>
      <c r="G3767" s="11" t="s">
        <v>25344</v>
      </c>
      <c r="H3767" s="11" t="s">
        <v>25345</v>
      </c>
      <c r="I3767" s="11" t="s">
        <v>2827</v>
      </c>
      <c r="J3767" s="11"/>
      <c r="K3767" s="11" t="s">
        <v>25346</v>
      </c>
      <c r="L3767" s="11" t="s">
        <v>25347</v>
      </c>
      <c r="M3767" s="11" t="s">
        <v>25348</v>
      </c>
      <c r="N3767" s="12" t="s">
        <v>25349</v>
      </c>
      <c r="O3767" s="12" t="s">
        <v>25350</v>
      </c>
    </row>
    <row r="3768" spans="1:15" ht="15" customHeight="1" x14ac:dyDescent="0.3">
      <c r="A3768" s="11" t="s">
        <v>295</v>
      </c>
      <c r="B3768" s="11" t="s">
        <v>296</v>
      </c>
      <c r="C3768" s="17">
        <v>20</v>
      </c>
      <c r="D3768" s="11" t="s">
        <v>1028</v>
      </c>
      <c r="E3768" s="11" t="s">
        <v>25125</v>
      </c>
      <c r="F3768" s="11">
        <v>22439645</v>
      </c>
      <c r="G3768" s="11" t="s">
        <v>25351</v>
      </c>
      <c r="H3768" s="11" t="s">
        <v>25352</v>
      </c>
      <c r="I3768" s="11" t="s">
        <v>2945</v>
      </c>
      <c r="J3768" s="11" t="s">
        <v>24152</v>
      </c>
      <c r="K3768" s="11" t="s">
        <v>7561</v>
      </c>
      <c r="L3768" s="11" t="s">
        <v>25353</v>
      </c>
      <c r="M3768" s="11" t="s">
        <v>8756</v>
      </c>
      <c r="N3768" s="12" t="s">
        <v>25354</v>
      </c>
      <c r="O3768" s="12" t="s">
        <v>25355</v>
      </c>
    </row>
    <row r="3769" spans="1:15" ht="15" customHeight="1" x14ac:dyDescent="0.3">
      <c r="A3769" s="11" t="s">
        <v>295</v>
      </c>
      <c r="B3769" s="11" t="s">
        <v>296</v>
      </c>
      <c r="C3769" s="17">
        <v>20</v>
      </c>
      <c r="D3769" s="11" t="s">
        <v>1028</v>
      </c>
      <c r="E3769" s="11" t="s">
        <v>25203</v>
      </c>
      <c r="F3769" s="11">
        <v>22387035</v>
      </c>
      <c r="G3769" s="11" t="s">
        <v>25356</v>
      </c>
      <c r="H3769" s="11" t="s">
        <v>25357</v>
      </c>
      <c r="I3769" s="11" t="s">
        <v>3306</v>
      </c>
      <c r="J3769" s="11" t="s">
        <v>25358</v>
      </c>
      <c r="K3769" s="11" t="s">
        <v>7754</v>
      </c>
      <c r="L3769" s="11" t="s">
        <v>25359</v>
      </c>
      <c r="M3769" s="11" t="s">
        <v>7373</v>
      </c>
      <c r="N3769" s="12" t="s">
        <v>25360</v>
      </c>
      <c r="O3769" s="12" t="s">
        <v>25361</v>
      </c>
    </row>
    <row r="3770" spans="1:15" ht="15" customHeight="1" x14ac:dyDescent="0.3">
      <c r="A3770" s="11" t="s">
        <v>295</v>
      </c>
      <c r="B3770" s="11" t="s">
        <v>296</v>
      </c>
      <c r="C3770" s="17">
        <v>20</v>
      </c>
      <c r="D3770" s="11" t="s">
        <v>1028</v>
      </c>
      <c r="E3770" s="11" t="s">
        <v>25203</v>
      </c>
      <c r="F3770" s="11">
        <v>23075637</v>
      </c>
      <c r="G3770" s="11" t="s">
        <v>25362</v>
      </c>
      <c r="H3770" s="11" t="s">
        <v>25363</v>
      </c>
      <c r="I3770" s="11" t="s">
        <v>3306</v>
      </c>
      <c r="J3770" s="11"/>
      <c r="K3770" s="11" t="s">
        <v>14004</v>
      </c>
      <c r="L3770" s="11" t="s">
        <v>25364</v>
      </c>
      <c r="M3770" s="11" t="s">
        <v>7350</v>
      </c>
      <c r="N3770" s="12" t="s">
        <v>25365</v>
      </c>
      <c r="O3770" s="12" t="s">
        <v>25366</v>
      </c>
    </row>
    <row r="3771" spans="1:15" ht="15" customHeight="1" x14ac:dyDescent="0.3">
      <c r="A3771" s="11" t="s">
        <v>295</v>
      </c>
      <c r="B3771" s="11" t="s">
        <v>296</v>
      </c>
      <c r="C3771" s="17">
        <v>20</v>
      </c>
      <c r="D3771" s="11" t="s">
        <v>1028</v>
      </c>
      <c r="E3771" s="11" t="s">
        <v>25125</v>
      </c>
      <c r="F3771" s="11">
        <v>22288644</v>
      </c>
      <c r="G3771" s="11" t="s">
        <v>25367</v>
      </c>
      <c r="H3771" s="11" t="s">
        <v>25368</v>
      </c>
      <c r="I3771" s="11" t="s">
        <v>1874</v>
      </c>
      <c r="J3771" s="11" t="s">
        <v>25369</v>
      </c>
      <c r="K3771" s="11" t="s">
        <v>10604</v>
      </c>
      <c r="L3771" s="11" t="s">
        <v>25370</v>
      </c>
      <c r="M3771" s="11" t="s">
        <v>7373</v>
      </c>
      <c r="N3771" s="12" t="s">
        <v>25371</v>
      </c>
      <c r="O3771" s="12" t="s">
        <v>25372</v>
      </c>
    </row>
    <row r="3772" spans="1:15" ht="15" customHeight="1" x14ac:dyDescent="0.3">
      <c r="A3772" s="11" t="s">
        <v>295</v>
      </c>
      <c r="B3772" s="11" t="s">
        <v>296</v>
      </c>
      <c r="C3772" s="17">
        <v>20</v>
      </c>
      <c r="D3772" s="11" t="s">
        <v>1028</v>
      </c>
      <c r="E3772" s="11" t="s">
        <v>25125</v>
      </c>
      <c r="F3772" s="11">
        <v>22113475</v>
      </c>
      <c r="G3772" s="11" t="s">
        <v>21341</v>
      </c>
      <c r="H3772" s="11" t="s">
        <v>21342</v>
      </c>
      <c r="I3772" s="11" t="s">
        <v>1883</v>
      </c>
      <c r="J3772" s="11" t="s">
        <v>21343</v>
      </c>
      <c r="K3772" s="11" t="s">
        <v>7412</v>
      </c>
      <c r="L3772" s="11" t="s">
        <v>21344</v>
      </c>
      <c r="M3772" s="11" t="s">
        <v>16616</v>
      </c>
      <c r="N3772" s="12" t="s">
        <v>21345</v>
      </c>
      <c r="O3772" s="12" t="s">
        <v>21346</v>
      </c>
    </row>
    <row r="3773" spans="1:15" ht="15" customHeight="1" x14ac:dyDescent="0.3">
      <c r="A3773" s="11" t="s">
        <v>295</v>
      </c>
      <c r="B3773" s="11" t="s">
        <v>296</v>
      </c>
      <c r="C3773" s="17">
        <v>20</v>
      </c>
      <c r="D3773" s="11" t="s">
        <v>1028</v>
      </c>
      <c r="E3773" s="11" t="s">
        <v>25125</v>
      </c>
      <c r="F3773" s="11">
        <v>22607285</v>
      </c>
      <c r="G3773" s="11" t="s">
        <v>25373</v>
      </c>
      <c r="H3773" s="11" t="s">
        <v>25374</v>
      </c>
      <c r="I3773" s="11" t="s">
        <v>2443</v>
      </c>
      <c r="J3773" s="11"/>
      <c r="K3773" s="11" t="s">
        <v>8860</v>
      </c>
      <c r="L3773" s="11" t="s">
        <v>25375</v>
      </c>
      <c r="M3773" s="11" t="s">
        <v>10068</v>
      </c>
      <c r="N3773" s="12" t="s">
        <v>25376</v>
      </c>
      <c r="O3773" s="12" t="s">
        <v>25377</v>
      </c>
    </row>
    <row r="3774" spans="1:15" ht="15" customHeight="1" x14ac:dyDescent="0.3">
      <c r="A3774" s="11" t="s">
        <v>295</v>
      </c>
      <c r="B3774" s="11" t="s">
        <v>296</v>
      </c>
      <c r="C3774" s="17">
        <v>20</v>
      </c>
      <c r="D3774" s="11" t="s">
        <v>1028</v>
      </c>
      <c r="E3774" s="11" t="s">
        <v>25125</v>
      </c>
      <c r="F3774" s="11">
        <v>22329826</v>
      </c>
      <c r="G3774" s="11" t="s">
        <v>21352</v>
      </c>
      <c r="H3774" s="11" t="s">
        <v>21353</v>
      </c>
      <c r="I3774" s="11" t="s">
        <v>14988</v>
      </c>
      <c r="J3774" s="11" t="s">
        <v>12891</v>
      </c>
      <c r="K3774" s="11" t="s">
        <v>7337</v>
      </c>
      <c r="L3774" s="11" t="s">
        <v>21354</v>
      </c>
      <c r="M3774" s="11" t="s">
        <v>8240</v>
      </c>
      <c r="N3774" s="12" t="s">
        <v>21355</v>
      </c>
      <c r="O3774" s="12" t="s">
        <v>21356</v>
      </c>
    </row>
    <row r="3775" spans="1:15" ht="15" customHeight="1" x14ac:dyDescent="0.3">
      <c r="A3775" s="11" t="s">
        <v>295</v>
      </c>
      <c r="B3775" s="11" t="s">
        <v>296</v>
      </c>
      <c r="C3775" s="17">
        <v>20</v>
      </c>
      <c r="D3775" s="11" t="s">
        <v>1028</v>
      </c>
      <c r="E3775" s="11" t="s">
        <v>25203</v>
      </c>
      <c r="F3775" s="11">
        <v>22733914</v>
      </c>
      <c r="G3775" s="11" t="s">
        <v>25378</v>
      </c>
      <c r="H3775" s="11" t="s">
        <v>25379</v>
      </c>
      <c r="I3775" s="11" t="s">
        <v>14988</v>
      </c>
      <c r="J3775" s="11"/>
      <c r="K3775" s="11" t="s">
        <v>25380</v>
      </c>
      <c r="L3775" s="11" t="s">
        <v>25381</v>
      </c>
      <c r="M3775" s="11" t="s">
        <v>7339</v>
      </c>
      <c r="N3775" s="12" t="s">
        <v>25382</v>
      </c>
      <c r="O3775" s="12" t="s">
        <v>25383</v>
      </c>
    </row>
    <row r="3776" spans="1:15" ht="15" customHeight="1" x14ac:dyDescent="0.3">
      <c r="A3776" s="11" t="s">
        <v>295</v>
      </c>
      <c r="B3776" s="11" t="s">
        <v>296</v>
      </c>
      <c r="C3776" s="17">
        <v>20</v>
      </c>
      <c r="D3776" s="11" t="s">
        <v>1028</v>
      </c>
      <c r="E3776" s="11" t="s">
        <v>25125</v>
      </c>
      <c r="F3776" s="11">
        <v>21929534</v>
      </c>
      <c r="G3776" s="11" t="s">
        <v>21367</v>
      </c>
      <c r="H3776" s="11" t="s">
        <v>21368</v>
      </c>
      <c r="I3776" s="11" t="s">
        <v>2835</v>
      </c>
      <c r="J3776" s="11"/>
      <c r="K3776" s="11" t="s">
        <v>7337</v>
      </c>
      <c r="L3776" s="11" t="s">
        <v>21369</v>
      </c>
      <c r="M3776" s="11" t="s">
        <v>7734</v>
      </c>
      <c r="N3776" s="12" t="s">
        <v>21370</v>
      </c>
      <c r="O3776" s="12" t="s">
        <v>21371</v>
      </c>
    </row>
    <row r="3777" spans="1:15" ht="15" customHeight="1" x14ac:dyDescent="0.3">
      <c r="A3777" s="11" t="s">
        <v>295</v>
      </c>
      <c r="B3777" s="11" t="s">
        <v>296</v>
      </c>
      <c r="C3777" s="17">
        <v>20</v>
      </c>
      <c r="D3777" s="11" t="s">
        <v>1028</v>
      </c>
      <c r="E3777" s="11" t="s">
        <v>25125</v>
      </c>
      <c r="F3777" s="11">
        <v>22209565</v>
      </c>
      <c r="G3777" s="11" t="s">
        <v>21372</v>
      </c>
      <c r="H3777" s="11" t="s">
        <v>21373</v>
      </c>
      <c r="I3777" s="11" t="s">
        <v>2826</v>
      </c>
      <c r="J3777" s="11" t="s">
        <v>21374</v>
      </c>
      <c r="K3777" s="11" t="s">
        <v>10218</v>
      </c>
      <c r="L3777" s="11" t="s">
        <v>21375</v>
      </c>
      <c r="M3777" s="11" t="s">
        <v>7414</v>
      </c>
      <c r="N3777" s="12" t="s">
        <v>21376</v>
      </c>
      <c r="O3777" s="12" t="s">
        <v>21377</v>
      </c>
    </row>
    <row r="3778" spans="1:15" ht="15" customHeight="1" x14ac:dyDescent="0.3">
      <c r="A3778" s="11" t="s">
        <v>295</v>
      </c>
      <c r="B3778" s="11" t="s">
        <v>296</v>
      </c>
      <c r="C3778" s="17">
        <v>20</v>
      </c>
      <c r="D3778" s="11" t="s">
        <v>1028</v>
      </c>
      <c r="E3778" s="11" t="s">
        <v>25125</v>
      </c>
      <c r="F3778" s="11">
        <v>23176819</v>
      </c>
      <c r="G3778" s="11" t="s">
        <v>21384</v>
      </c>
      <c r="H3778" s="11" t="s">
        <v>21385</v>
      </c>
      <c r="I3778" s="11" t="s">
        <v>21386</v>
      </c>
      <c r="J3778" s="11" t="s">
        <v>21387</v>
      </c>
      <c r="K3778" s="11" t="s">
        <v>8509</v>
      </c>
      <c r="L3778" s="11" t="s">
        <v>21388</v>
      </c>
      <c r="M3778" s="11" t="s">
        <v>8240</v>
      </c>
      <c r="N3778" s="12" t="s">
        <v>21389</v>
      </c>
      <c r="O3778" s="12" t="s">
        <v>21390</v>
      </c>
    </row>
    <row r="3779" spans="1:15" ht="15" customHeight="1" x14ac:dyDescent="0.3">
      <c r="A3779" s="11" t="s">
        <v>295</v>
      </c>
      <c r="B3779" s="11" t="s">
        <v>296</v>
      </c>
      <c r="C3779" s="17">
        <v>20</v>
      </c>
      <c r="D3779" s="11" t="s">
        <v>1028</v>
      </c>
      <c r="E3779" s="11" t="s">
        <v>25125</v>
      </c>
      <c r="F3779" s="11">
        <v>22816986</v>
      </c>
      <c r="G3779" s="11" t="s">
        <v>21397</v>
      </c>
      <c r="H3779" s="11" t="s">
        <v>21398</v>
      </c>
      <c r="I3779" s="11" t="s">
        <v>4497</v>
      </c>
      <c r="J3779" s="11"/>
      <c r="K3779" s="11" t="s">
        <v>7561</v>
      </c>
      <c r="L3779" s="11" t="s">
        <v>21399</v>
      </c>
      <c r="M3779" s="11" t="s">
        <v>7373</v>
      </c>
      <c r="N3779" s="12" t="s">
        <v>21400</v>
      </c>
      <c r="O3779" s="12" t="s">
        <v>21401</v>
      </c>
    </row>
    <row r="3780" spans="1:15" ht="15" customHeight="1" x14ac:dyDescent="0.3">
      <c r="A3780" s="11" t="s">
        <v>295</v>
      </c>
      <c r="B3780" s="11" t="s">
        <v>296</v>
      </c>
      <c r="C3780" s="17">
        <v>20</v>
      </c>
      <c r="D3780" s="11" t="s">
        <v>1028</v>
      </c>
      <c r="E3780" s="11" t="s">
        <v>25125</v>
      </c>
      <c r="F3780" s="11">
        <v>21681854</v>
      </c>
      <c r="G3780" s="11" t="s">
        <v>21417</v>
      </c>
      <c r="H3780" s="11" t="s">
        <v>21418</v>
      </c>
      <c r="I3780" s="11" t="s">
        <v>2927</v>
      </c>
      <c r="J3780" s="11" t="s">
        <v>21419</v>
      </c>
      <c r="K3780" s="11" t="s">
        <v>17850</v>
      </c>
      <c r="L3780" s="11" t="s">
        <v>21420</v>
      </c>
      <c r="M3780" s="11" t="s">
        <v>7373</v>
      </c>
      <c r="N3780" s="12" t="s">
        <v>21421</v>
      </c>
      <c r="O3780" s="12" t="s">
        <v>21422</v>
      </c>
    </row>
    <row r="3781" spans="1:15" ht="15" customHeight="1" x14ac:dyDescent="0.3">
      <c r="A3781" s="11" t="s">
        <v>295</v>
      </c>
      <c r="B3781" s="11" t="s">
        <v>296</v>
      </c>
      <c r="C3781" s="17">
        <v>20</v>
      </c>
      <c r="D3781" s="11" t="s">
        <v>1028</v>
      </c>
      <c r="E3781" s="11" t="s">
        <v>25125</v>
      </c>
      <c r="F3781" s="11">
        <v>21448560</v>
      </c>
      <c r="G3781" s="11" t="s">
        <v>21435</v>
      </c>
      <c r="H3781" s="11" t="s">
        <v>21436</v>
      </c>
      <c r="I3781" s="11" t="s">
        <v>4213</v>
      </c>
      <c r="J3781" s="11"/>
      <c r="K3781" s="11" t="s">
        <v>7536</v>
      </c>
      <c r="L3781" s="11" t="s">
        <v>21437</v>
      </c>
      <c r="M3781" s="11" t="s">
        <v>7373</v>
      </c>
      <c r="N3781" s="12" t="s">
        <v>21438</v>
      </c>
      <c r="O3781" s="12" t="s">
        <v>21439</v>
      </c>
    </row>
    <row r="3782" spans="1:15" ht="15" customHeight="1" x14ac:dyDescent="0.3">
      <c r="A3782" s="11" t="s">
        <v>295</v>
      </c>
      <c r="B3782" s="11" t="s">
        <v>296</v>
      </c>
      <c r="C3782" s="17">
        <v>20</v>
      </c>
      <c r="D3782" s="11" t="s">
        <v>1028</v>
      </c>
      <c r="E3782" s="11" t="s">
        <v>25125</v>
      </c>
      <c r="F3782" s="11">
        <v>21113014</v>
      </c>
      <c r="G3782" s="11" t="s">
        <v>21445</v>
      </c>
      <c r="H3782" s="11" t="s">
        <v>21446</v>
      </c>
      <c r="I3782" s="11" t="s">
        <v>8842</v>
      </c>
      <c r="J3782" s="11" t="s">
        <v>21447</v>
      </c>
      <c r="K3782" s="11" t="s">
        <v>9183</v>
      </c>
      <c r="L3782" s="11" t="s">
        <v>21448</v>
      </c>
      <c r="M3782" s="11" t="s">
        <v>7373</v>
      </c>
      <c r="N3782" s="12" t="s">
        <v>21449</v>
      </c>
      <c r="O3782" s="12" t="s">
        <v>21450</v>
      </c>
    </row>
    <row r="3783" spans="1:15" ht="15" customHeight="1" x14ac:dyDescent="0.3">
      <c r="A3783" s="11" t="s">
        <v>295</v>
      </c>
      <c r="B3783" s="11" t="s">
        <v>296</v>
      </c>
      <c r="C3783" s="17">
        <v>20</v>
      </c>
      <c r="D3783" s="11" t="s">
        <v>1028</v>
      </c>
      <c r="E3783" s="11" t="s">
        <v>25203</v>
      </c>
      <c r="F3783" s="11">
        <v>21323942</v>
      </c>
      <c r="G3783" s="11" t="s">
        <v>25384</v>
      </c>
      <c r="H3783" s="11" t="s">
        <v>25385</v>
      </c>
      <c r="I3783" s="11" t="s">
        <v>8842</v>
      </c>
      <c r="J3783" s="11"/>
      <c r="K3783" s="11" t="s">
        <v>7561</v>
      </c>
      <c r="L3783" s="11" t="s">
        <v>25386</v>
      </c>
      <c r="M3783" s="11" t="s">
        <v>8756</v>
      </c>
      <c r="N3783" s="12" t="s">
        <v>25387</v>
      </c>
      <c r="O3783" s="12" t="s">
        <v>25388</v>
      </c>
    </row>
    <row r="3784" spans="1:15" ht="15" customHeight="1" x14ac:dyDescent="0.3">
      <c r="A3784" s="11" t="s">
        <v>295</v>
      </c>
      <c r="B3784" s="11" t="s">
        <v>296</v>
      </c>
      <c r="C3784" s="17">
        <v>20</v>
      </c>
      <c r="D3784" s="11" t="s">
        <v>1028</v>
      </c>
      <c r="E3784" s="11" t="s">
        <v>25125</v>
      </c>
      <c r="F3784" s="11">
        <v>21707991</v>
      </c>
      <c r="G3784" s="11" t="s">
        <v>25389</v>
      </c>
      <c r="H3784" s="11" t="s">
        <v>25390</v>
      </c>
      <c r="I3784" s="11" t="s">
        <v>25391</v>
      </c>
      <c r="J3784" s="11" t="s">
        <v>25391</v>
      </c>
      <c r="K3784" s="11" t="s">
        <v>25392</v>
      </c>
      <c r="L3784" s="11" t="s">
        <v>25393</v>
      </c>
      <c r="M3784" s="11" t="s">
        <v>7339</v>
      </c>
      <c r="N3784" s="12" t="s">
        <v>25394</v>
      </c>
      <c r="O3784" s="12" t="s">
        <v>25395</v>
      </c>
    </row>
    <row r="3785" spans="1:15" ht="15" customHeight="1" x14ac:dyDescent="0.3">
      <c r="A3785" s="11" t="s">
        <v>295</v>
      </c>
      <c r="B3785" s="11" t="s">
        <v>296</v>
      </c>
      <c r="C3785" s="17">
        <v>20</v>
      </c>
      <c r="D3785" s="11" t="s">
        <v>1028</v>
      </c>
      <c r="E3785" s="11" t="s">
        <v>25203</v>
      </c>
      <c r="F3785" s="11">
        <v>21339420</v>
      </c>
      <c r="G3785" s="11" t="s">
        <v>25396</v>
      </c>
      <c r="H3785" s="11" t="s">
        <v>25397</v>
      </c>
      <c r="I3785" s="11" t="s">
        <v>1888</v>
      </c>
      <c r="J3785" s="11" t="s">
        <v>25398</v>
      </c>
      <c r="K3785" s="11" t="s">
        <v>8900</v>
      </c>
      <c r="L3785" s="11" t="s">
        <v>25399</v>
      </c>
      <c r="M3785" s="11" t="s">
        <v>25400</v>
      </c>
      <c r="N3785" s="12" t="s">
        <v>25401</v>
      </c>
      <c r="O3785" s="12" t="s">
        <v>25402</v>
      </c>
    </row>
    <row r="3786" spans="1:15" ht="15" customHeight="1" x14ac:dyDescent="0.3">
      <c r="A3786" s="11" t="s">
        <v>295</v>
      </c>
      <c r="B3786" s="11" t="s">
        <v>296</v>
      </c>
      <c r="C3786" s="17">
        <v>20</v>
      </c>
      <c r="D3786" s="11" t="s">
        <v>1028</v>
      </c>
      <c r="E3786" s="11" t="s">
        <v>25125</v>
      </c>
      <c r="F3786" s="11">
        <v>21471992</v>
      </c>
      <c r="G3786" s="11" t="s">
        <v>21474</v>
      </c>
      <c r="H3786" s="11" t="s">
        <v>21475</v>
      </c>
      <c r="I3786" s="11" t="s">
        <v>8867</v>
      </c>
      <c r="J3786" s="11" t="s">
        <v>21476</v>
      </c>
      <c r="K3786" s="11" t="s">
        <v>7412</v>
      </c>
      <c r="L3786" s="11" t="s">
        <v>21477</v>
      </c>
      <c r="M3786" s="11" t="s">
        <v>7414</v>
      </c>
      <c r="N3786" s="12" t="s">
        <v>21478</v>
      </c>
      <c r="O3786" s="12" t="s">
        <v>21479</v>
      </c>
    </row>
    <row r="3787" spans="1:15" ht="15" customHeight="1" x14ac:dyDescent="0.3">
      <c r="A3787" s="11" t="s">
        <v>295</v>
      </c>
      <c r="B3787" s="11" t="s">
        <v>296</v>
      </c>
      <c r="C3787" s="17">
        <v>20</v>
      </c>
      <c r="D3787" s="11" t="s">
        <v>1028</v>
      </c>
      <c r="E3787" s="11" t="s">
        <v>25125</v>
      </c>
      <c r="F3787" s="11">
        <v>21671991</v>
      </c>
      <c r="G3787" s="11" t="s">
        <v>25403</v>
      </c>
      <c r="H3787" s="11" t="s">
        <v>25404</v>
      </c>
      <c r="I3787" s="11" t="s">
        <v>8867</v>
      </c>
      <c r="J3787" s="11" t="s">
        <v>15073</v>
      </c>
      <c r="K3787" s="11" t="s">
        <v>7561</v>
      </c>
      <c r="L3787" s="11" t="s">
        <v>25405</v>
      </c>
      <c r="M3787" s="11" t="s">
        <v>7339</v>
      </c>
      <c r="N3787" s="12" t="s">
        <v>25406</v>
      </c>
      <c r="O3787" s="12" t="s">
        <v>25407</v>
      </c>
    </row>
    <row r="3788" spans="1:15" ht="15" customHeight="1" x14ac:dyDescent="0.3">
      <c r="A3788" s="11" t="s">
        <v>295</v>
      </c>
      <c r="B3788" s="11" t="s">
        <v>296</v>
      </c>
      <c r="C3788" s="17">
        <v>20</v>
      </c>
      <c r="D3788" s="11" t="s">
        <v>1028</v>
      </c>
      <c r="E3788" s="11" t="s">
        <v>25125</v>
      </c>
      <c r="F3788" s="11">
        <v>20716071</v>
      </c>
      <c r="G3788" s="11" t="s">
        <v>25408</v>
      </c>
      <c r="H3788" s="11" t="s">
        <v>25409</v>
      </c>
      <c r="I3788" s="11" t="s">
        <v>4200</v>
      </c>
      <c r="J3788" s="11"/>
      <c r="K3788" s="11" t="s">
        <v>25410</v>
      </c>
      <c r="L3788" s="11" t="s">
        <v>25411</v>
      </c>
      <c r="M3788" s="11" t="s">
        <v>10068</v>
      </c>
      <c r="N3788" s="12" t="s">
        <v>25412</v>
      </c>
      <c r="O3788" s="12" t="s">
        <v>25413</v>
      </c>
    </row>
    <row r="3789" spans="1:15" ht="15" customHeight="1" x14ac:dyDescent="0.3">
      <c r="A3789" s="11" t="s">
        <v>295</v>
      </c>
      <c r="B3789" s="11" t="s">
        <v>296</v>
      </c>
      <c r="C3789" s="17">
        <v>20</v>
      </c>
      <c r="D3789" s="11" t="s">
        <v>1028</v>
      </c>
      <c r="E3789" s="11" t="s">
        <v>25125</v>
      </c>
      <c r="F3789" s="11">
        <v>20491771</v>
      </c>
      <c r="G3789" s="11" t="s">
        <v>21485</v>
      </c>
      <c r="H3789" s="11" t="s">
        <v>21486</v>
      </c>
      <c r="I3789" s="11" t="s">
        <v>4200</v>
      </c>
      <c r="J3789" s="11"/>
      <c r="K3789" s="11" t="s">
        <v>7337</v>
      </c>
      <c r="L3789" s="11" t="s">
        <v>21487</v>
      </c>
      <c r="M3789" s="11" t="s">
        <v>10140</v>
      </c>
      <c r="N3789" s="12" t="s">
        <v>21488</v>
      </c>
      <c r="O3789" s="12" t="s">
        <v>21489</v>
      </c>
    </row>
    <row r="3790" spans="1:15" ht="15" customHeight="1" x14ac:dyDescent="0.3">
      <c r="A3790" s="11" t="s">
        <v>295</v>
      </c>
      <c r="B3790" s="11" t="s">
        <v>296</v>
      </c>
      <c r="C3790" s="17">
        <v>20</v>
      </c>
      <c r="D3790" s="11" t="s">
        <v>1028</v>
      </c>
      <c r="E3790" s="11" t="s">
        <v>25125</v>
      </c>
      <c r="F3790" s="11">
        <v>20624679</v>
      </c>
      <c r="G3790" s="11" t="s">
        <v>21501</v>
      </c>
      <c r="H3790" s="11" t="s">
        <v>21502</v>
      </c>
      <c r="I3790" s="11" t="s">
        <v>4330</v>
      </c>
      <c r="J3790" s="11" t="s">
        <v>21503</v>
      </c>
      <c r="K3790" s="11" t="s">
        <v>21504</v>
      </c>
      <c r="L3790" s="11" t="s">
        <v>21505</v>
      </c>
      <c r="M3790" s="11" t="s">
        <v>8756</v>
      </c>
      <c r="N3790" s="12" t="s">
        <v>21506</v>
      </c>
      <c r="O3790" s="12" t="s">
        <v>21507</v>
      </c>
    </row>
    <row r="3791" spans="1:15" ht="15" customHeight="1" x14ac:dyDescent="0.3">
      <c r="A3791" s="11" t="s">
        <v>295</v>
      </c>
      <c r="B3791" s="11" t="s">
        <v>296</v>
      </c>
      <c r="C3791" s="17">
        <v>20</v>
      </c>
      <c r="D3791" s="11" t="s">
        <v>1028</v>
      </c>
      <c r="E3791" s="11" t="s">
        <v>25125</v>
      </c>
      <c r="F3791" s="11">
        <v>20609141</v>
      </c>
      <c r="G3791" s="11" t="s">
        <v>25414</v>
      </c>
      <c r="H3791" s="11" t="s">
        <v>25415</v>
      </c>
      <c r="I3791" s="11" t="s">
        <v>3401</v>
      </c>
      <c r="J3791" s="11"/>
      <c r="K3791" s="11" t="s">
        <v>10604</v>
      </c>
      <c r="L3791" s="11" t="s">
        <v>25416</v>
      </c>
      <c r="M3791" s="11" t="s">
        <v>7406</v>
      </c>
      <c r="N3791" s="12" t="s">
        <v>25417</v>
      </c>
      <c r="O3791" s="12" t="s">
        <v>25418</v>
      </c>
    </row>
    <row r="3792" spans="1:15" ht="15" customHeight="1" x14ac:dyDescent="0.3">
      <c r="A3792" s="11" t="s">
        <v>295</v>
      </c>
      <c r="B3792" s="11" t="s">
        <v>296</v>
      </c>
      <c r="C3792" s="17">
        <v>20</v>
      </c>
      <c r="D3792" s="11" t="s">
        <v>1028</v>
      </c>
      <c r="E3792" s="11" t="s">
        <v>25125</v>
      </c>
      <c r="F3792" s="11">
        <v>20130592</v>
      </c>
      <c r="G3792" s="11" t="s">
        <v>21535</v>
      </c>
      <c r="H3792" s="11" t="s">
        <v>21536</v>
      </c>
      <c r="I3792" s="11" t="s">
        <v>658</v>
      </c>
      <c r="J3792" s="11" t="s">
        <v>21537</v>
      </c>
      <c r="K3792" s="11" t="s">
        <v>7412</v>
      </c>
      <c r="L3792" s="11" t="s">
        <v>21538</v>
      </c>
      <c r="M3792" s="11" t="s">
        <v>7373</v>
      </c>
      <c r="N3792" s="12" t="s">
        <v>21539</v>
      </c>
      <c r="O3792" s="12" t="s">
        <v>21540</v>
      </c>
    </row>
    <row r="3793" spans="1:15" ht="15" customHeight="1" x14ac:dyDescent="0.3">
      <c r="A3793" s="11" t="s">
        <v>295</v>
      </c>
      <c r="B3793" s="11" t="s">
        <v>296</v>
      </c>
      <c r="C3793" s="17">
        <v>20</v>
      </c>
      <c r="D3793" s="11" t="s">
        <v>1028</v>
      </c>
      <c r="E3793" s="11" t="s">
        <v>25125</v>
      </c>
      <c r="F3793" s="11">
        <v>20164846</v>
      </c>
      <c r="G3793" s="11" t="s">
        <v>21525</v>
      </c>
      <c r="H3793" s="11" t="s">
        <v>21526</v>
      </c>
      <c r="I3793" s="11" t="s">
        <v>658</v>
      </c>
      <c r="J3793" s="11" t="s">
        <v>21527</v>
      </c>
      <c r="K3793" s="11" t="s">
        <v>7412</v>
      </c>
      <c r="L3793" s="11" t="s">
        <v>21528</v>
      </c>
      <c r="M3793" s="11" t="s">
        <v>8240</v>
      </c>
      <c r="N3793" s="12" t="s">
        <v>21529</v>
      </c>
      <c r="O3793" s="12" t="s">
        <v>21530</v>
      </c>
    </row>
    <row r="3794" spans="1:15" ht="15" customHeight="1" x14ac:dyDescent="0.3">
      <c r="A3794" s="11" t="s">
        <v>295</v>
      </c>
      <c r="B3794" s="11" t="s">
        <v>296</v>
      </c>
      <c r="C3794" s="17">
        <v>20</v>
      </c>
      <c r="D3794" s="11" t="s">
        <v>1028</v>
      </c>
      <c r="E3794" s="11" t="s">
        <v>25125</v>
      </c>
      <c r="F3794" s="11">
        <v>20357813</v>
      </c>
      <c r="G3794" s="11" t="s">
        <v>21547</v>
      </c>
      <c r="H3794" s="11" t="s">
        <v>21548</v>
      </c>
      <c r="I3794" s="11" t="s">
        <v>653</v>
      </c>
      <c r="J3794" s="11" t="s">
        <v>13839</v>
      </c>
      <c r="K3794" s="11" t="s">
        <v>7412</v>
      </c>
      <c r="L3794" s="11" t="s">
        <v>21549</v>
      </c>
      <c r="M3794" s="11" t="s">
        <v>16616</v>
      </c>
      <c r="N3794" s="12" t="s">
        <v>21550</v>
      </c>
      <c r="O3794" s="12" t="s">
        <v>21551</v>
      </c>
    </row>
    <row r="3795" spans="1:15" ht="15" customHeight="1" x14ac:dyDescent="0.3">
      <c r="A3795" s="11" t="s">
        <v>295</v>
      </c>
      <c r="B3795" s="11" t="s">
        <v>296</v>
      </c>
      <c r="C3795" s="17">
        <v>20</v>
      </c>
      <c r="D3795" s="11" t="s">
        <v>1028</v>
      </c>
      <c r="E3795" s="11" t="s">
        <v>25125</v>
      </c>
      <c r="F3795" s="11">
        <v>19903181</v>
      </c>
      <c r="G3795" s="11" t="s">
        <v>21563</v>
      </c>
      <c r="H3795" s="11" t="s">
        <v>21564</v>
      </c>
      <c r="I3795" s="11" t="s">
        <v>2448</v>
      </c>
      <c r="J3795" s="11" t="s">
        <v>12104</v>
      </c>
      <c r="K3795" s="11" t="s">
        <v>7337</v>
      </c>
      <c r="L3795" s="11" t="s">
        <v>21565</v>
      </c>
      <c r="M3795" s="11" t="s">
        <v>8240</v>
      </c>
      <c r="N3795" s="12" t="s">
        <v>21566</v>
      </c>
      <c r="O3795" s="12" t="s">
        <v>21567</v>
      </c>
    </row>
    <row r="3796" spans="1:15" ht="15" customHeight="1" x14ac:dyDescent="0.3">
      <c r="A3796" s="11" t="s">
        <v>295</v>
      </c>
      <c r="B3796" s="11" t="s">
        <v>296</v>
      </c>
      <c r="C3796" s="17">
        <v>20</v>
      </c>
      <c r="D3796" s="11" t="s">
        <v>1028</v>
      </c>
      <c r="E3796" s="11" t="s">
        <v>25125</v>
      </c>
      <c r="F3796" s="11">
        <v>19945625</v>
      </c>
      <c r="G3796" s="11" t="s">
        <v>21578</v>
      </c>
      <c r="H3796" s="11" t="s">
        <v>21579</v>
      </c>
      <c r="I3796" s="11" t="s">
        <v>2448</v>
      </c>
      <c r="J3796" s="11"/>
      <c r="K3796" s="11" t="s">
        <v>7653</v>
      </c>
      <c r="L3796" s="11" t="s">
        <v>21580</v>
      </c>
      <c r="M3796" s="11" t="s">
        <v>10352</v>
      </c>
      <c r="N3796" s="12" t="s">
        <v>21581</v>
      </c>
      <c r="O3796" s="12" t="s">
        <v>21582</v>
      </c>
    </row>
    <row r="3797" spans="1:15" ht="15" customHeight="1" x14ac:dyDescent="0.3">
      <c r="A3797" s="11" t="s">
        <v>295</v>
      </c>
      <c r="B3797" s="11" t="s">
        <v>296</v>
      </c>
      <c r="C3797" s="17">
        <v>20</v>
      </c>
      <c r="D3797" s="11" t="s">
        <v>1028</v>
      </c>
      <c r="E3797" s="11" t="s">
        <v>25125</v>
      </c>
      <c r="F3797" s="11">
        <v>20456391</v>
      </c>
      <c r="G3797" s="11" t="s">
        <v>21595</v>
      </c>
      <c r="H3797" s="11" t="s">
        <v>21596</v>
      </c>
      <c r="I3797" s="11" t="s">
        <v>662</v>
      </c>
      <c r="J3797" s="11"/>
      <c r="K3797" s="11" t="s">
        <v>7561</v>
      </c>
      <c r="L3797" s="11" t="s">
        <v>21597</v>
      </c>
      <c r="M3797" s="11" t="s">
        <v>8240</v>
      </c>
      <c r="N3797" s="12" t="s">
        <v>21598</v>
      </c>
      <c r="O3797" s="12" t="s">
        <v>21599</v>
      </c>
    </row>
    <row r="3798" spans="1:15" ht="15" customHeight="1" x14ac:dyDescent="0.3">
      <c r="A3798" s="11" t="s">
        <v>295</v>
      </c>
      <c r="B3798" s="11" t="s">
        <v>296</v>
      </c>
      <c r="C3798" s="17">
        <v>20</v>
      </c>
      <c r="D3798" s="11" t="s">
        <v>1028</v>
      </c>
      <c r="E3798" s="11" t="s">
        <v>25125</v>
      </c>
      <c r="F3798" s="11">
        <v>20447502</v>
      </c>
      <c r="G3798" s="11" t="s">
        <v>25419</v>
      </c>
      <c r="H3798" s="11" t="s">
        <v>25420</v>
      </c>
      <c r="I3798" s="11" t="s">
        <v>13846</v>
      </c>
      <c r="J3798" s="11"/>
      <c r="K3798" s="11" t="s">
        <v>7653</v>
      </c>
      <c r="L3798" s="11" t="s">
        <v>25421</v>
      </c>
      <c r="M3798" s="11" t="s">
        <v>7734</v>
      </c>
      <c r="N3798" s="12" t="s">
        <v>25422</v>
      </c>
      <c r="O3798" s="12" t="s">
        <v>25423</v>
      </c>
    </row>
    <row r="3799" spans="1:15" ht="15" customHeight="1" x14ac:dyDescent="0.3">
      <c r="A3799" s="11" t="s">
        <v>295</v>
      </c>
      <c r="B3799" s="11" t="s">
        <v>296</v>
      </c>
      <c r="C3799" s="17">
        <v>20</v>
      </c>
      <c r="D3799" s="11" t="s">
        <v>1028</v>
      </c>
      <c r="E3799" s="11" t="s">
        <v>25125</v>
      </c>
      <c r="F3799" s="11">
        <v>20447500</v>
      </c>
      <c r="G3799" s="11" t="s">
        <v>25424</v>
      </c>
      <c r="H3799" s="11" t="s">
        <v>25425</v>
      </c>
      <c r="I3799" s="11" t="s">
        <v>13846</v>
      </c>
      <c r="J3799" s="11"/>
      <c r="K3799" s="11" t="s">
        <v>7653</v>
      </c>
      <c r="L3799" s="11" t="s">
        <v>25426</v>
      </c>
      <c r="M3799" s="11" t="s">
        <v>7734</v>
      </c>
      <c r="N3799" s="12" t="s">
        <v>25427</v>
      </c>
      <c r="O3799" s="12" t="s">
        <v>25428</v>
      </c>
    </row>
    <row r="3800" spans="1:15" ht="15" customHeight="1" x14ac:dyDescent="0.3">
      <c r="A3800" s="11" t="s">
        <v>295</v>
      </c>
      <c r="B3800" s="11" t="s">
        <v>296</v>
      </c>
      <c r="C3800" s="17">
        <v>20</v>
      </c>
      <c r="D3800" s="11" t="s">
        <v>1028</v>
      </c>
      <c r="E3800" s="11" t="s">
        <v>25125</v>
      </c>
      <c r="F3800" s="11">
        <v>20447490</v>
      </c>
      <c r="G3800" s="11" t="s">
        <v>25136</v>
      </c>
      <c r="H3800" s="11" t="s">
        <v>25429</v>
      </c>
      <c r="I3800" s="11" t="s">
        <v>13846</v>
      </c>
      <c r="J3800" s="11"/>
      <c r="K3800" s="11" t="s">
        <v>7653</v>
      </c>
      <c r="L3800" s="11" t="s">
        <v>25430</v>
      </c>
      <c r="M3800" s="11" t="s">
        <v>7734</v>
      </c>
      <c r="N3800" s="12" t="s">
        <v>25431</v>
      </c>
      <c r="O3800" s="12" t="s">
        <v>25432</v>
      </c>
    </row>
    <row r="3801" spans="1:15" ht="15" customHeight="1" x14ac:dyDescent="0.3">
      <c r="A3801" s="11" t="s">
        <v>295</v>
      </c>
      <c r="B3801" s="11" t="s">
        <v>296</v>
      </c>
      <c r="C3801" s="17">
        <v>20</v>
      </c>
      <c r="D3801" s="11" t="s">
        <v>1028</v>
      </c>
      <c r="E3801" s="11" t="s">
        <v>25125</v>
      </c>
      <c r="F3801" s="11">
        <v>20447511</v>
      </c>
      <c r="G3801" s="11" t="s">
        <v>25136</v>
      </c>
      <c r="H3801" s="11" t="s">
        <v>25433</v>
      </c>
      <c r="I3801" s="11" t="s">
        <v>13846</v>
      </c>
      <c r="J3801" s="11"/>
      <c r="K3801" s="11" t="s">
        <v>7653</v>
      </c>
      <c r="L3801" s="11" t="s">
        <v>25434</v>
      </c>
      <c r="M3801" s="11" t="s">
        <v>7734</v>
      </c>
      <c r="N3801" s="12" t="s">
        <v>25435</v>
      </c>
      <c r="O3801" s="12" t="s">
        <v>25436</v>
      </c>
    </row>
    <row r="3802" spans="1:15" ht="15" customHeight="1" x14ac:dyDescent="0.3">
      <c r="A3802" s="11" t="s">
        <v>295</v>
      </c>
      <c r="B3802" s="11" t="s">
        <v>296</v>
      </c>
      <c r="C3802" s="17">
        <v>20</v>
      </c>
      <c r="D3802" s="11" t="s">
        <v>1028</v>
      </c>
      <c r="E3802" s="11" t="s">
        <v>25125</v>
      </c>
      <c r="F3802" s="11">
        <v>19700010</v>
      </c>
      <c r="G3802" s="11" t="s">
        <v>25437</v>
      </c>
      <c r="H3802" s="11" t="s">
        <v>25438</v>
      </c>
      <c r="I3802" s="11" t="s">
        <v>1903</v>
      </c>
      <c r="J3802" s="11"/>
      <c r="K3802" s="11" t="s">
        <v>7754</v>
      </c>
      <c r="L3802" s="11" t="s">
        <v>25439</v>
      </c>
      <c r="M3802" s="11" t="s">
        <v>7350</v>
      </c>
      <c r="N3802" s="12" t="s">
        <v>25440</v>
      </c>
      <c r="O3802" s="12" t="s">
        <v>25441</v>
      </c>
    </row>
    <row r="3803" spans="1:15" ht="15" customHeight="1" x14ac:dyDescent="0.3">
      <c r="A3803" s="11" t="s">
        <v>295</v>
      </c>
      <c r="B3803" s="11" t="s">
        <v>296</v>
      </c>
      <c r="C3803" s="17">
        <v>20</v>
      </c>
      <c r="D3803" s="11" t="s">
        <v>1028</v>
      </c>
      <c r="E3803" s="11" t="s">
        <v>25125</v>
      </c>
      <c r="F3803" s="11">
        <v>19700011</v>
      </c>
      <c r="G3803" s="11" t="s">
        <v>25437</v>
      </c>
      <c r="H3803" s="11" t="s">
        <v>25442</v>
      </c>
      <c r="I3803" s="11" t="s">
        <v>1903</v>
      </c>
      <c r="J3803" s="11"/>
      <c r="K3803" s="11" t="s">
        <v>7754</v>
      </c>
      <c r="L3803" s="11" t="s">
        <v>25443</v>
      </c>
      <c r="M3803" s="11" t="s">
        <v>7350</v>
      </c>
      <c r="N3803" s="12" t="s">
        <v>25444</v>
      </c>
      <c r="O3803" s="12" t="s">
        <v>25445</v>
      </c>
    </row>
    <row r="3804" spans="1:15" ht="15" customHeight="1" x14ac:dyDescent="0.3">
      <c r="A3804" s="11" t="s">
        <v>295</v>
      </c>
      <c r="B3804" s="11" t="s">
        <v>296</v>
      </c>
      <c r="C3804" s="17">
        <v>20</v>
      </c>
      <c r="D3804" s="11" t="s">
        <v>1028</v>
      </c>
      <c r="E3804" s="11" t="s">
        <v>25125</v>
      </c>
      <c r="F3804" s="11">
        <v>19292719</v>
      </c>
      <c r="G3804" s="11" t="s">
        <v>21621</v>
      </c>
      <c r="H3804" s="11" t="s">
        <v>21622</v>
      </c>
      <c r="I3804" s="11" t="s">
        <v>8995</v>
      </c>
      <c r="J3804" s="11" t="s">
        <v>21623</v>
      </c>
      <c r="K3804" s="11" t="s">
        <v>7337</v>
      </c>
      <c r="L3804" s="11" t="s">
        <v>21624</v>
      </c>
      <c r="M3804" s="11" t="s">
        <v>8240</v>
      </c>
      <c r="N3804" s="12" t="s">
        <v>21625</v>
      </c>
      <c r="O3804" s="12" t="s">
        <v>21626</v>
      </c>
    </row>
    <row r="3805" spans="1:15" ht="15" customHeight="1" x14ac:dyDescent="0.3">
      <c r="A3805" s="11" t="s">
        <v>295</v>
      </c>
      <c r="B3805" s="11" t="s">
        <v>296</v>
      </c>
      <c r="C3805" s="17">
        <v>20</v>
      </c>
      <c r="D3805" s="11" t="s">
        <v>1028</v>
      </c>
      <c r="E3805" s="11" t="s">
        <v>25125</v>
      </c>
      <c r="F3805" s="11">
        <v>19120338</v>
      </c>
      <c r="G3805" s="11" t="s">
        <v>21627</v>
      </c>
      <c r="H3805" s="11" t="s">
        <v>21628</v>
      </c>
      <c r="I3805" s="11" t="s">
        <v>8995</v>
      </c>
      <c r="J3805" s="11" t="s">
        <v>21629</v>
      </c>
      <c r="K3805" s="11" t="s">
        <v>7337</v>
      </c>
      <c r="L3805" s="11" t="s">
        <v>21630</v>
      </c>
      <c r="M3805" s="11" t="s">
        <v>8240</v>
      </c>
      <c r="N3805" s="12" t="s">
        <v>21631</v>
      </c>
      <c r="O3805" s="12" t="s">
        <v>21632</v>
      </c>
    </row>
    <row r="3806" spans="1:15" ht="15" customHeight="1" x14ac:dyDescent="0.3">
      <c r="A3806" s="11" t="s">
        <v>295</v>
      </c>
      <c r="B3806" s="11" t="s">
        <v>296</v>
      </c>
      <c r="C3806" s="17">
        <v>20</v>
      </c>
      <c r="D3806" s="11" t="s">
        <v>1028</v>
      </c>
      <c r="E3806" s="11" t="s">
        <v>25125</v>
      </c>
      <c r="F3806" s="11">
        <v>19638122</v>
      </c>
      <c r="G3806" s="11" t="s">
        <v>25446</v>
      </c>
      <c r="H3806" s="11" t="s">
        <v>25447</v>
      </c>
      <c r="I3806" s="11" t="s">
        <v>9026</v>
      </c>
      <c r="J3806" s="11"/>
      <c r="K3806" s="11" t="s">
        <v>25410</v>
      </c>
      <c r="L3806" s="11" t="s">
        <v>25448</v>
      </c>
      <c r="M3806" s="11" t="s">
        <v>8615</v>
      </c>
      <c r="N3806" s="12" t="s">
        <v>25449</v>
      </c>
      <c r="O3806" s="12" t="s">
        <v>25450</v>
      </c>
    </row>
    <row r="3807" spans="1:15" ht="15" customHeight="1" x14ac:dyDescent="0.3">
      <c r="A3807" s="11" t="s">
        <v>295</v>
      </c>
      <c r="B3807" s="11" t="s">
        <v>296</v>
      </c>
      <c r="C3807" s="17">
        <v>20</v>
      </c>
      <c r="D3807" s="11" t="s">
        <v>1028</v>
      </c>
      <c r="E3807" s="11" t="s">
        <v>25125</v>
      </c>
      <c r="F3807" s="11">
        <v>20055845</v>
      </c>
      <c r="G3807" s="11" t="s">
        <v>21660</v>
      </c>
      <c r="H3807" s="11" t="s">
        <v>21661</v>
      </c>
      <c r="I3807" s="11" t="s">
        <v>1907</v>
      </c>
      <c r="J3807" s="11"/>
      <c r="K3807" s="11" t="s">
        <v>7561</v>
      </c>
      <c r="L3807" s="11" t="s">
        <v>21662</v>
      </c>
      <c r="M3807" s="11" t="s">
        <v>8240</v>
      </c>
      <c r="N3807" s="12" t="s">
        <v>21663</v>
      </c>
      <c r="O3807" s="12" t="s">
        <v>21664</v>
      </c>
    </row>
    <row r="3808" spans="1:15" ht="15" customHeight="1" x14ac:dyDescent="0.3">
      <c r="A3808" s="11" t="s">
        <v>295</v>
      </c>
      <c r="B3808" s="11" t="s">
        <v>296</v>
      </c>
      <c r="C3808" s="17">
        <v>20</v>
      </c>
      <c r="D3808" s="11" t="s">
        <v>1028</v>
      </c>
      <c r="E3808" s="11" t="s">
        <v>25125</v>
      </c>
      <c r="F3808" s="11">
        <v>19197535</v>
      </c>
      <c r="G3808" s="11" t="s">
        <v>21675</v>
      </c>
      <c r="H3808" s="11" t="s">
        <v>21676</v>
      </c>
      <c r="I3808" s="11" t="s">
        <v>1535</v>
      </c>
      <c r="J3808" s="11"/>
      <c r="K3808" s="11" t="s">
        <v>7536</v>
      </c>
      <c r="L3808" s="11" t="s">
        <v>21677</v>
      </c>
      <c r="M3808" s="11" t="s">
        <v>7373</v>
      </c>
      <c r="N3808" s="12" t="s">
        <v>21678</v>
      </c>
      <c r="O3808" s="12" t="s">
        <v>21679</v>
      </c>
    </row>
    <row r="3809" spans="1:15" ht="15" customHeight="1" x14ac:dyDescent="0.3">
      <c r="A3809" s="11" t="s">
        <v>295</v>
      </c>
      <c r="B3809" s="11" t="s">
        <v>296</v>
      </c>
      <c r="C3809" s="17">
        <v>20</v>
      </c>
      <c r="D3809" s="11" t="s">
        <v>1028</v>
      </c>
      <c r="E3809" s="11" t="s">
        <v>25125</v>
      </c>
      <c r="F3809" s="11">
        <v>19067869</v>
      </c>
      <c r="G3809" s="11" t="s">
        <v>25451</v>
      </c>
      <c r="H3809" s="11" t="s">
        <v>25452</v>
      </c>
      <c r="I3809" s="11" t="s">
        <v>2966</v>
      </c>
      <c r="J3809" s="11"/>
      <c r="K3809" s="11" t="s">
        <v>10604</v>
      </c>
      <c r="L3809" s="11" t="s">
        <v>25453</v>
      </c>
      <c r="M3809" s="11" t="s">
        <v>8756</v>
      </c>
      <c r="N3809" s="12" t="s">
        <v>25454</v>
      </c>
      <c r="O3809" s="12" t="s">
        <v>25455</v>
      </c>
    </row>
    <row r="3810" spans="1:15" ht="15" customHeight="1" x14ac:dyDescent="0.3">
      <c r="A3810" s="11" t="s">
        <v>295</v>
      </c>
      <c r="B3810" s="11" t="s">
        <v>296</v>
      </c>
      <c r="C3810" s="17">
        <v>20</v>
      </c>
      <c r="D3810" s="11" t="s">
        <v>1028</v>
      </c>
      <c r="E3810" s="11" t="s">
        <v>25125</v>
      </c>
      <c r="F3810" s="11">
        <v>17986308</v>
      </c>
      <c r="G3810" s="11" t="s">
        <v>21690</v>
      </c>
      <c r="H3810" s="11" t="s">
        <v>21691</v>
      </c>
      <c r="I3810" s="11" t="s">
        <v>1919</v>
      </c>
      <c r="J3810" s="11" t="s">
        <v>21692</v>
      </c>
      <c r="K3810" s="11" t="s">
        <v>7337</v>
      </c>
      <c r="L3810" s="11" t="s">
        <v>21693</v>
      </c>
      <c r="M3810" s="11" t="s">
        <v>7373</v>
      </c>
      <c r="N3810" s="12" t="s">
        <v>21694</v>
      </c>
      <c r="O3810" s="12" t="s">
        <v>21695</v>
      </c>
    </row>
    <row r="3811" spans="1:15" ht="15" customHeight="1" x14ac:dyDescent="0.3">
      <c r="A3811" s="11" t="s">
        <v>295</v>
      </c>
      <c r="B3811" s="11" t="s">
        <v>296</v>
      </c>
      <c r="C3811" s="17">
        <v>20</v>
      </c>
      <c r="D3811" s="11" t="s">
        <v>1028</v>
      </c>
      <c r="E3811" s="11" t="s">
        <v>25125</v>
      </c>
      <c r="F3811" s="11">
        <v>18363753</v>
      </c>
      <c r="G3811" s="11" t="s">
        <v>25456</v>
      </c>
      <c r="H3811" s="11" t="s">
        <v>25457</v>
      </c>
      <c r="I3811" s="11" t="s">
        <v>667</v>
      </c>
      <c r="J3811" s="11" t="s">
        <v>25458</v>
      </c>
      <c r="K3811" s="11" t="s">
        <v>7337</v>
      </c>
      <c r="L3811" s="11" t="s">
        <v>25459</v>
      </c>
      <c r="M3811" s="11" t="s">
        <v>7339</v>
      </c>
      <c r="N3811" s="12" t="s">
        <v>25460</v>
      </c>
      <c r="O3811" s="12" t="s">
        <v>25461</v>
      </c>
    </row>
    <row r="3812" spans="1:15" ht="15" customHeight="1" x14ac:dyDescent="0.3">
      <c r="A3812" s="11" t="s">
        <v>295</v>
      </c>
      <c r="B3812" s="11" t="s">
        <v>296</v>
      </c>
      <c r="C3812" s="17">
        <v>20</v>
      </c>
      <c r="D3812" s="11" t="s">
        <v>1028</v>
      </c>
      <c r="E3812" s="11" t="s">
        <v>25125</v>
      </c>
      <c r="F3812" s="11">
        <v>18374450</v>
      </c>
      <c r="G3812" s="11" t="s">
        <v>21707</v>
      </c>
      <c r="H3812" s="11" t="s">
        <v>21708</v>
      </c>
      <c r="I3812" s="11" t="s">
        <v>667</v>
      </c>
      <c r="J3812" s="11" t="s">
        <v>21709</v>
      </c>
      <c r="K3812" s="11" t="s">
        <v>7754</v>
      </c>
      <c r="L3812" s="11" t="s">
        <v>21710</v>
      </c>
      <c r="M3812" s="11" t="s">
        <v>16744</v>
      </c>
      <c r="N3812" s="12" t="s">
        <v>21711</v>
      </c>
      <c r="O3812" s="12" t="s">
        <v>21712</v>
      </c>
    </row>
    <row r="3813" spans="1:15" ht="15" customHeight="1" x14ac:dyDescent="0.3">
      <c r="A3813" s="11" t="s">
        <v>295</v>
      </c>
      <c r="B3813" s="11" t="s">
        <v>296</v>
      </c>
      <c r="C3813" s="17">
        <v>20</v>
      </c>
      <c r="D3813" s="11" t="s">
        <v>1028</v>
      </c>
      <c r="E3813" s="11" t="s">
        <v>25125</v>
      </c>
      <c r="F3813" s="11">
        <v>18076681</v>
      </c>
      <c r="G3813" s="11" t="s">
        <v>25462</v>
      </c>
      <c r="H3813" s="11" t="s">
        <v>25463</v>
      </c>
      <c r="I3813" s="11" t="s">
        <v>4212</v>
      </c>
      <c r="J3813" s="11" t="s">
        <v>23412</v>
      </c>
      <c r="K3813" s="11" t="s">
        <v>7561</v>
      </c>
      <c r="L3813" s="11" t="s">
        <v>25464</v>
      </c>
      <c r="M3813" s="11" t="s">
        <v>8756</v>
      </c>
      <c r="N3813" s="12" t="s">
        <v>25465</v>
      </c>
      <c r="O3813" s="12" t="s">
        <v>25466</v>
      </c>
    </row>
    <row r="3814" spans="1:15" ht="15" customHeight="1" x14ac:dyDescent="0.3">
      <c r="A3814" s="11" t="s">
        <v>295</v>
      </c>
      <c r="B3814" s="11" t="s">
        <v>296</v>
      </c>
      <c r="C3814" s="17">
        <v>20</v>
      </c>
      <c r="D3814" s="11" t="s">
        <v>1028</v>
      </c>
      <c r="E3814" s="11" t="s">
        <v>25125</v>
      </c>
      <c r="F3814" s="11">
        <v>18093805</v>
      </c>
      <c r="G3814" s="11" t="s">
        <v>25467</v>
      </c>
      <c r="H3814" s="11" t="s">
        <v>25468</v>
      </c>
      <c r="I3814" s="11" t="s">
        <v>1923</v>
      </c>
      <c r="J3814" s="11"/>
      <c r="K3814" s="11" t="s">
        <v>10218</v>
      </c>
      <c r="L3814" s="11" t="s">
        <v>25469</v>
      </c>
      <c r="M3814" s="11" t="s">
        <v>10068</v>
      </c>
      <c r="N3814" s="12" t="s">
        <v>25470</v>
      </c>
      <c r="O3814" s="12" t="s">
        <v>25471</v>
      </c>
    </row>
    <row r="3815" spans="1:15" ht="15" customHeight="1" x14ac:dyDescent="0.3">
      <c r="A3815" s="11" t="s">
        <v>295</v>
      </c>
      <c r="B3815" s="11" t="s">
        <v>296</v>
      </c>
      <c r="C3815" s="17">
        <v>20</v>
      </c>
      <c r="D3815" s="11" t="s">
        <v>1028</v>
      </c>
      <c r="E3815" s="11" t="s">
        <v>25203</v>
      </c>
      <c r="F3815" s="11">
        <v>18308542</v>
      </c>
      <c r="G3815" s="11" t="s">
        <v>25472</v>
      </c>
      <c r="H3815" s="11" t="s">
        <v>25473</v>
      </c>
      <c r="I3815" s="11" t="s">
        <v>2971</v>
      </c>
      <c r="J3815" s="11" t="s">
        <v>17359</v>
      </c>
      <c r="K3815" s="11" t="s">
        <v>25474</v>
      </c>
      <c r="L3815" s="11" t="s">
        <v>25475</v>
      </c>
      <c r="M3815" s="11" t="s">
        <v>8756</v>
      </c>
      <c r="N3815" s="12" t="s">
        <v>25476</v>
      </c>
      <c r="O3815" s="12" t="s">
        <v>25477</v>
      </c>
    </row>
    <row r="3816" spans="1:15" ht="15" customHeight="1" x14ac:dyDescent="0.3">
      <c r="A3816" s="11" t="s">
        <v>295</v>
      </c>
      <c r="B3816" s="11" t="s">
        <v>296</v>
      </c>
      <c r="C3816" s="17">
        <v>20</v>
      </c>
      <c r="D3816" s="11" t="s">
        <v>1028</v>
      </c>
      <c r="E3816" s="11" t="s">
        <v>25125</v>
      </c>
      <c r="F3816" s="11">
        <v>17145082</v>
      </c>
      <c r="G3816" s="11" t="s">
        <v>25478</v>
      </c>
      <c r="H3816" s="11" t="s">
        <v>25479</v>
      </c>
      <c r="I3816" s="11" t="s">
        <v>3436</v>
      </c>
      <c r="J3816" s="11" t="s">
        <v>25480</v>
      </c>
      <c r="K3816" s="11" t="s">
        <v>21231</v>
      </c>
      <c r="L3816" s="11" t="s">
        <v>25481</v>
      </c>
      <c r="M3816" s="11" t="s">
        <v>7339</v>
      </c>
      <c r="N3816" s="12" t="s">
        <v>25482</v>
      </c>
      <c r="O3816" s="12" t="s">
        <v>25483</v>
      </c>
    </row>
    <row r="3817" spans="1:15" ht="15" customHeight="1" x14ac:dyDescent="0.3">
      <c r="A3817" s="11" t="s">
        <v>295</v>
      </c>
      <c r="B3817" s="11" t="s">
        <v>296</v>
      </c>
      <c r="C3817" s="17">
        <v>20</v>
      </c>
      <c r="D3817" s="11" t="s">
        <v>1028</v>
      </c>
      <c r="E3817" s="11" t="s">
        <v>25203</v>
      </c>
      <c r="F3817" s="11">
        <v>17046847</v>
      </c>
      <c r="G3817" s="11" t="s">
        <v>25484</v>
      </c>
      <c r="H3817" s="11" t="s">
        <v>25485</v>
      </c>
      <c r="I3817" s="11" t="s">
        <v>1115</v>
      </c>
      <c r="J3817" s="11" t="s">
        <v>25486</v>
      </c>
      <c r="K3817" s="11" t="s">
        <v>17442</v>
      </c>
      <c r="L3817" s="11" t="s">
        <v>25487</v>
      </c>
      <c r="M3817" s="11" t="s">
        <v>7339</v>
      </c>
      <c r="N3817" s="12" t="s">
        <v>25488</v>
      </c>
      <c r="O3817" s="12" t="s">
        <v>25489</v>
      </c>
    </row>
    <row r="3818" spans="1:15" ht="15" customHeight="1" x14ac:dyDescent="0.3">
      <c r="A3818" s="11" t="s">
        <v>295</v>
      </c>
      <c r="B3818" s="11" t="s">
        <v>296</v>
      </c>
      <c r="C3818" s="17">
        <v>20</v>
      </c>
      <c r="D3818" s="11" t="s">
        <v>1028</v>
      </c>
      <c r="E3818" s="11" t="s">
        <v>25125</v>
      </c>
      <c r="F3818" s="11">
        <v>16967486</v>
      </c>
      <c r="G3818" s="11" t="s">
        <v>25490</v>
      </c>
      <c r="H3818" s="11" t="s">
        <v>25491</v>
      </c>
      <c r="I3818" s="11" t="s">
        <v>666</v>
      </c>
      <c r="J3818" s="11"/>
      <c r="K3818" s="11" t="s">
        <v>25492</v>
      </c>
      <c r="L3818" s="11" t="s">
        <v>25493</v>
      </c>
      <c r="M3818" s="11" t="s">
        <v>8240</v>
      </c>
      <c r="N3818" s="12" t="s">
        <v>25494</v>
      </c>
      <c r="O3818" s="12" t="s">
        <v>25495</v>
      </c>
    </row>
    <row r="3819" spans="1:15" ht="15" customHeight="1" x14ac:dyDescent="0.3">
      <c r="A3819" s="11" t="s">
        <v>295</v>
      </c>
      <c r="B3819" s="11" t="s">
        <v>296</v>
      </c>
      <c r="C3819" s="17">
        <v>20</v>
      </c>
      <c r="D3819" s="11" t="s">
        <v>1028</v>
      </c>
      <c r="E3819" s="11" t="s">
        <v>25125</v>
      </c>
      <c r="F3819" s="11">
        <v>16917491</v>
      </c>
      <c r="G3819" s="11" t="s">
        <v>21790</v>
      </c>
      <c r="H3819" s="11" t="s">
        <v>21791</v>
      </c>
      <c r="I3819" s="11" t="s">
        <v>3054</v>
      </c>
      <c r="J3819" s="11" t="s">
        <v>21792</v>
      </c>
      <c r="K3819" s="11" t="s">
        <v>7412</v>
      </c>
      <c r="L3819" s="11" t="s">
        <v>21793</v>
      </c>
      <c r="M3819" s="11" t="s">
        <v>8240</v>
      </c>
      <c r="N3819" s="12" t="s">
        <v>21794</v>
      </c>
      <c r="O3819" s="12" t="s">
        <v>21795</v>
      </c>
    </row>
    <row r="3820" spans="1:15" ht="15" customHeight="1" x14ac:dyDescent="0.3">
      <c r="A3820" s="11" t="s">
        <v>295</v>
      </c>
      <c r="B3820" s="11" t="s">
        <v>296</v>
      </c>
      <c r="C3820" s="17">
        <v>20</v>
      </c>
      <c r="D3820" s="11" t="s">
        <v>1028</v>
      </c>
      <c r="E3820" s="11" t="s">
        <v>25125</v>
      </c>
      <c r="F3820" s="11">
        <v>17719747</v>
      </c>
      <c r="G3820" s="11" t="s">
        <v>18797</v>
      </c>
      <c r="H3820" s="11" t="s">
        <v>18798</v>
      </c>
      <c r="I3820" s="11" t="s">
        <v>670</v>
      </c>
      <c r="J3820" s="11" t="s">
        <v>18799</v>
      </c>
      <c r="K3820" s="11" t="s">
        <v>10218</v>
      </c>
      <c r="L3820" s="11" t="s">
        <v>18800</v>
      </c>
      <c r="M3820" s="11" t="s">
        <v>7373</v>
      </c>
      <c r="N3820" s="12" t="s">
        <v>18801</v>
      </c>
      <c r="O3820" s="12" t="s">
        <v>18802</v>
      </c>
    </row>
    <row r="3821" spans="1:15" ht="15" customHeight="1" x14ac:dyDescent="0.3">
      <c r="A3821" s="11" t="s">
        <v>295</v>
      </c>
      <c r="B3821" s="11" t="s">
        <v>296</v>
      </c>
      <c r="C3821" s="17">
        <v>20</v>
      </c>
      <c r="D3821" s="11" t="s">
        <v>1028</v>
      </c>
      <c r="E3821" s="11" t="s">
        <v>25125</v>
      </c>
      <c r="F3821" s="11">
        <v>17651159</v>
      </c>
      <c r="G3821" s="11" t="s">
        <v>25496</v>
      </c>
      <c r="H3821" s="11" t="s">
        <v>25497</v>
      </c>
      <c r="I3821" s="11" t="s">
        <v>2982</v>
      </c>
      <c r="J3821" s="11"/>
      <c r="K3821" s="11" t="s">
        <v>8860</v>
      </c>
      <c r="L3821" s="11" t="s">
        <v>25498</v>
      </c>
      <c r="M3821" s="11" t="s">
        <v>10068</v>
      </c>
      <c r="N3821" s="12" t="s">
        <v>25499</v>
      </c>
      <c r="O3821" s="12" t="s">
        <v>25500</v>
      </c>
    </row>
    <row r="3822" spans="1:15" ht="15" customHeight="1" x14ac:dyDescent="0.3">
      <c r="A3822" s="11" t="s">
        <v>295</v>
      </c>
      <c r="B3822" s="11" t="s">
        <v>296</v>
      </c>
      <c r="C3822" s="17">
        <v>20</v>
      </c>
      <c r="D3822" s="11" t="s">
        <v>1028</v>
      </c>
      <c r="E3822" s="11" t="s">
        <v>25125</v>
      </c>
      <c r="F3822" s="11">
        <v>17651160</v>
      </c>
      <c r="G3822" s="11" t="s">
        <v>25501</v>
      </c>
      <c r="H3822" s="11" t="s">
        <v>25502</v>
      </c>
      <c r="I3822" s="11" t="s">
        <v>2982</v>
      </c>
      <c r="J3822" s="11"/>
      <c r="K3822" s="11" t="s">
        <v>8860</v>
      </c>
      <c r="L3822" s="11" t="s">
        <v>25503</v>
      </c>
      <c r="M3822" s="11" t="s">
        <v>10068</v>
      </c>
      <c r="N3822" s="12" t="s">
        <v>25504</v>
      </c>
      <c r="O3822" s="12" t="s">
        <v>25505</v>
      </c>
    </row>
    <row r="3823" spans="1:15" ht="15" customHeight="1" x14ac:dyDescent="0.3">
      <c r="A3823" s="11" t="s">
        <v>295</v>
      </c>
      <c r="B3823" s="11" t="s">
        <v>296</v>
      </c>
      <c r="C3823" s="17">
        <v>20</v>
      </c>
      <c r="D3823" s="11" t="s">
        <v>1028</v>
      </c>
      <c r="E3823" s="11" t="s">
        <v>25203</v>
      </c>
      <c r="F3823" s="11">
        <v>17651158</v>
      </c>
      <c r="G3823" s="11" t="s">
        <v>25506</v>
      </c>
      <c r="H3823" s="11" t="s">
        <v>25507</v>
      </c>
      <c r="I3823" s="11" t="s">
        <v>2982</v>
      </c>
      <c r="J3823" s="11"/>
      <c r="K3823" s="11" t="s">
        <v>8860</v>
      </c>
      <c r="L3823" s="11" t="s">
        <v>25508</v>
      </c>
      <c r="M3823" s="11" t="s">
        <v>10068</v>
      </c>
      <c r="N3823" s="12" t="s">
        <v>25509</v>
      </c>
      <c r="O3823" s="12" t="s">
        <v>25510</v>
      </c>
    </row>
    <row r="3824" spans="1:15" ht="15" customHeight="1" x14ac:dyDescent="0.3">
      <c r="A3824" s="11" t="s">
        <v>295</v>
      </c>
      <c r="B3824" s="11" t="s">
        <v>296</v>
      </c>
      <c r="C3824" s="17">
        <v>20</v>
      </c>
      <c r="D3824" s="11" t="s">
        <v>1028</v>
      </c>
      <c r="E3824" s="11" t="s">
        <v>25125</v>
      </c>
      <c r="F3824" s="11">
        <v>16710310</v>
      </c>
      <c r="G3824" s="11" t="s">
        <v>21812</v>
      </c>
      <c r="H3824" s="11" t="s">
        <v>21813</v>
      </c>
      <c r="I3824" s="11" t="s">
        <v>3326</v>
      </c>
      <c r="J3824" s="11" t="s">
        <v>21814</v>
      </c>
      <c r="K3824" s="11" t="s">
        <v>7412</v>
      </c>
      <c r="L3824" s="11" t="s">
        <v>21815</v>
      </c>
      <c r="M3824" s="11" t="s">
        <v>8240</v>
      </c>
      <c r="N3824" s="12" t="s">
        <v>21816</v>
      </c>
      <c r="O3824" s="12" t="s">
        <v>21817</v>
      </c>
    </row>
    <row r="3825" spans="1:15" ht="15" customHeight="1" x14ac:dyDescent="0.3">
      <c r="A3825" s="11" t="s">
        <v>295</v>
      </c>
      <c r="B3825" s="11" t="s">
        <v>296</v>
      </c>
      <c r="C3825" s="17">
        <v>20</v>
      </c>
      <c r="D3825" s="11" t="s">
        <v>1028</v>
      </c>
      <c r="E3825" s="11" t="s">
        <v>25125</v>
      </c>
      <c r="F3825" s="11">
        <v>16681588</v>
      </c>
      <c r="G3825" s="11" t="s">
        <v>25511</v>
      </c>
      <c r="H3825" s="11" t="s">
        <v>25512</v>
      </c>
      <c r="I3825" s="11" t="s">
        <v>2986</v>
      </c>
      <c r="J3825" s="11"/>
      <c r="K3825" s="11" t="s">
        <v>7561</v>
      </c>
      <c r="L3825" s="11" t="s">
        <v>25513</v>
      </c>
      <c r="M3825" s="11" t="s">
        <v>8188</v>
      </c>
      <c r="N3825" s="12" t="s">
        <v>25514</v>
      </c>
      <c r="O3825" s="12" t="s">
        <v>25515</v>
      </c>
    </row>
    <row r="3826" spans="1:15" ht="15" customHeight="1" x14ac:dyDescent="0.3">
      <c r="A3826" s="11" t="s">
        <v>295</v>
      </c>
      <c r="B3826" s="11" t="s">
        <v>296</v>
      </c>
      <c r="C3826" s="17">
        <v>20</v>
      </c>
      <c r="D3826" s="11" t="s">
        <v>1028</v>
      </c>
      <c r="E3826" s="11" t="s">
        <v>25125</v>
      </c>
      <c r="F3826" s="11">
        <v>16634901</v>
      </c>
      <c r="G3826" s="11" t="s">
        <v>25516</v>
      </c>
      <c r="H3826" s="11" t="s">
        <v>25517</v>
      </c>
      <c r="I3826" s="11" t="s">
        <v>2986</v>
      </c>
      <c r="J3826" s="11"/>
      <c r="K3826" s="11" t="s">
        <v>7337</v>
      </c>
      <c r="L3826" s="11" t="s">
        <v>25518</v>
      </c>
      <c r="M3826" s="11" t="s">
        <v>7339</v>
      </c>
      <c r="N3826" s="12" t="s">
        <v>25519</v>
      </c>
      <c r="O3826" s="12" t="s">
        <v>25520</v>
      </c>
    </row>
    <row r="3827" spans="1:15" ht="15" customHeight="1" x14ac:dyDescent="0.3">
      <c r="A3827" s="11" t="s">
        <v>295</v>
      </c>
      <c r="B3827" s="11" t="s">
        <v>296</v>
      </c>
      <c r="C3827" s="17">
        <v>20</v>
      </c>
      <c r="D3827" s="11" t="s">
        <v>1028</v>
      </c>
      <c r="E3827" s="11" t="s">
        <v>25125</v>
      </c>
      <c r="F3827" s="11">
        <v>16487105</v>
      </c>
      <c r="G3827" s="11" t="s">
        <v>21838</v>
      </c>
      <c r="H3827" s="11" t="s">
        <v>21839</v>
      </c>
      <c r="I3827" s="11" t="s">
        <v>9335</v>
      </c>
      <c r="J3827" s="11"/>
      <c r="K3827" s="11" t="s">
        <v>7561</v>
      </c>
      <c r="L3827" s="11" t="s">
        <v>21840</v>
      </c>
      <c r="M3827" s="11" t="s">
        <v>7350</v>
      </c>
      <c r="N3827" s="12" t="s">
        <v>21841</v>
      </c>
      <c r="O3827" s="12" t="s">
        <v>21842</v>
      </c>
    </row>
    <row r="3828" spans="1:15" ht="15" customHeight="1" x14ac:dyDescent="0.3">
      <c r="A3828" s="11" t="s">
        <v>295</v>
      </c>
      <c r="B3828" s="11" t="s">
        <v>296</v>
      </c>
      <c r="C3828" s="17">
        <v>20</v>
      </c>
      <c r="D3828" s="11" t="s">
        <v>1028</v>
      </c>
      <c r="E3828" s="11" t="s">
        <v>25125</v>
      </c>
      <c r="F3828" s="11">
        <v>16403102</v>
      </c>
      <c r="G3828" s="11" t="s">
        <v>21854</v>
      </c>
      <c r="H3828" s="11" t="s">
        <v>21855</v>
      </c>
      <c r="I3828" s="11" t="s">
        <v>9352</v>
      </c>
      <c r="J3828" s="11"/>
      <c r="K3828" s="11" t="s">
        <v>7337</v>
      </c>
      <c r="L3828" s="11" t="s">
        <v>21856</v>
      </c>
      <c r="M3828" s="11" t="s">
        <v>7373</v>
      </c>
      <c r="N3828" s="12" t="s">
        <v>21857</v>
      </c>
      <c r="O3828" s="12" t="s">
        <v>21858</v>
      </c>
    </row>
    <row r="3829" spans="1:15" ht="15" customHeight="1" x14ac:dyDescent="0.3">
      <c r="A3829" s="11" t="s">
        <v>295</v>
      </c>
      <c r="B3829" s="11" t="s">
        <v>296</v>
      </c>
      <c r="C3829" s="17">
        <v>20</v>
      </c>
      <c r="D3829" s="11" t="s">
        <v>1028</v>
      </c>
      <c r="E3829" s="11" t="s">
        <v>25125</v>
      </c>
      <c r="F3829" s="11">
        <v>16681305</v>
      </c>
      <c r="G3829" s="11" t="s">
        <v>21578</v>
      </c>
      <c r="H3829" s="11" t="s">
        <v>20389</v>
      </c>
      <c r="I3829" s="11" t="s">
        <v>1940</v>
      </c>
      <c r="J3829" s="11"/>
      <c r="K3829" s="11" t="s">
        <v>8620</v>
      </c>
      <c r="L3829" s="11" t="s">
        <v>21874</v>
      </c>
      <c r="M3829" s="11" t="s">
        <v>7350</v>
      </c>
      <c r="N3829" s="12" t="s">
        <v>21875</v>
      </c>
      <c r="O3829" s="12" t="s">
        <v>21876</v>
      </c>
    </row>
    <row r="3830" spans="1:15" ht="15" customHeight="1" x14ac:dyDescent="0.3">
      <c r="A3830" s="11" t="s">
        <v>295</v>
      </c>
      <c r="B3830" s="11" t="s">
        <v>296</v>
      </c>
      <c r="C3830" s="17">
        <v>20</v>
      </c>
      <c r="D3830" s="11" t="s">
        <v>1028</v>
      </c>
      <c r="E3830" s="11" t="s">
        <v>25125</v>
      </c>
      <c r="F3830" s="11">
        <v>16051467</v>
      </c>
      <c r="G3830" s="11" t="s">
        <v>21882</v>
      </c>
      <c r="H3830" s="11" t="s">
        <v>21883</v>
      </c>
      <c r="I3830" s="11" t="s">
        <v>739</v>
      </c>
      <c r="J3830" s="11"/>
      <c r="K3830" s="11" t="s">
        <v>10218</v>
      </c>
      <c r="L3830" s="11" t="s">
        <v>21884</v>
      </c>
      <c r="M3830" s="11" t="s">
        <v>8615</v>
      </c>
      <c r="N3830" s="12" t="s">
        <v>21885</v>
      </c>
      <c r="O3830" s="12" t="s">
        <v>21886</v>
      </c>
    </row>
    <row r="3831" spans="1:15" ht="15" customHeight="1" x14ac:dyDescent="0.3">
      <c r="A3831" s="11" t="s">
        <v>295</v>
      </c>
      <c r="B3831" s="11" t="s">
        <v>296</v>
      </c>
      <c r="C3831" s="17">
        <v>20</v>
      </c>
      <c r="D3831" s="11" t="s">
        <v>1028</v>
      </c>
      <c r="E3831" s="11" t="s">
        <v>25125</v>
      </c>
      <c r="F3831" s="11">
        <v>15725236</v>
      </c>
      <c r="G3831" s="11" t="s">
        <v>25521</v>
      </c>
      <c r="H3831" s="11" t="s">
        <v>25522</v>
      </c>
      <c r="I3831" s="11" t="s">
        <v>9436</v>
      </c>
      <c r="J3831" s="11"/>
      <c r="K3831" s="11" t="s">
        <v>7561</v>
      </c>
      <c r="L3831" s="11" t="s">
        <v>25523</v>
      </c>
      <c r="M3831" s="11" t="s">
        <v>8756</v>
      </c>
      <c r="N3831" s="12" t="s">
        <v>25524</v>
      </c>
      <c r="O3831" s="12" t="s">
        <v>25525</v>
      </c>
    </row>
    <row r="3832" spans="1:15" ht="15" customHeight="1" x14ac:dyDescent="0.3">
      <c r="A3832" s="11" t="s">
        <v>295</v>
      </c>
      <c r="B3832" s="11" t="s">
        <v>296</v>
      </c>
      <c r="C3832" s="17">
        <v>20</v>
      </c>
      <c r="D3832" s="11" t="s">
        <v>1028</v>
      </c>
      <c r="E3832" s="11" t="s">
        <v>25125</v>
      </c>
      <c r="F3832" s="11">
        <v>15725250</v>
      </c>
      <c r="G3832" s="11" t="s">
        <v>21921</v>
      </c>
      <c r="H3832" s="11" t="s">
        <v>21922</v>
      </c>
      <c r="I3832" s="11" t="s">
        <v>9436</v>
      </c>
      <c r="J3832" s="11"/>
      <c r="K3832" s="11" t="s">
        <v>7561</v>
      </c>
      <c r="L3832" s="11" t="s">
        <v>21923</v>
      </c>
      <c r="M3832" s="11" t="s">
        <v>8240</v>
      </c>
      <c r="N3832" s="12" t="s">
        <v>21924</v>
      </c>
      <c r="O3832" s="12" t="s">
        <v>21925</v>
      </c>
    </row>
    <row r="3833" spans="1:15" ht="15" customHeight="1" x14ac:dyDescent="0.3">
      <c r="A3833" s="11" t="s">
        <v>295</v>
      </c>
      <c r="B3833" s="11" t="s">
        <v>296</v>
      </c>
      <c r="C3833" s="17">
        <v>20</v>
      </c>
      <c r="D3833" s="11" t="s">
        <v>1028</v>
      </c>
      <c r="E3833" s="11" t="s">
        <v>25125</v>
      </c>
      <c r="F3833" s="11">
        <v>15949003</v>
      </c>
      <c r="G3833" s="11" t="s">
        <v>21937</v>
      </c>
      <c r="H3833" s="11" t="s">
        <v>21938</v>
      </c>
      <c r="I3833" s="11" t="s">
        <v>1450</v>
      </c>
      <c r="J3833" s="11"/>
      <c r="K3833" s="11" t="s">
        <v>7337</v>
      </c>
      <c r="L3833" s="11" t="s">
        <v>21939</v>
      </c>
      <c r="M3833" s="11" t="s">
        <v>8756</v>
      </c>
      <c r="N3833" s="12" t="s">
        <v>21940</v>
      </c>
      <c r="O3833" s="12" t="s">
        <v>21941</v>
      </c>
    </row>
    <row r="3834" spans="1:15" ht="15" customHeight="1" x14ac:dyDescent="0.3">
      <c r="A3834" s="11" t="s">
        <v>295</v>
      </c>
      <c r="B3834" s="11" t="s">
        <v>296</v>
      </c>
      <c r="C3834" s="17">
        <v>20</v>
      </c>
      <c r="D3834" s="11" t="s">
        <v>1028</v>
      </c>
      <c r="E3834" s="11" t="s">
        <v>25125</v>
      </c>
      <c r="F3834" s="11">
        <v>15663509</v>
      </c>
      <c r="G3834" s="11" t="s">
        <v>21948</v>
      </c>
      <c r="H3834" s="11" t="s">
        <v>21949</v>
      </c>
      <c r="I3834" s="11" t="s">
        <v>824</v>
      </c>
      <c r="J3834" s="11"/>
      <c r="K3834" s="11" t="s">
        <v>7561</v>
      </c>
      <c r="L3834" s="11" t="s">
        <v>21950</v>
      </c>
      <c r="M3834" s="11" t="s">
        <v>8240</v>
      </c>
      <c r="N3834" s="12" t="s">
        <v>21951</v>
      </c>
      <c r="O3834" s="12" t="s">
        <v>21952</v>
      </c>
    </row>
    <row r="3835" spans="1:15" ht="15" customHeight="1" x14ac:dyDescent="0.3">
      <c r="A3835" s="11" t="s">
        <v>295</v>
      </c>
      <c r="B3835" s="11" t="s">
        <v>296</v>
      </c>
      <c r="C3835" s="17">
        <v>20</v>
      </c>
      <c r="D3835" s="11" t="s">
        <v>1028</v>
      </c>
      <c r="E3835" s="11" t="s">
        <v>25125</v>
      </c>
      <c r="F3835" s="11">
        <v>15550149</v>
      </c>
      <c r="G3835" s="11" t="s">
        <v>22003</v>
      </c>
      <c r="H3835" s="11" t="s">
        <v>22004</v>
      </c>
      <c r="I3835" s="11" t="s">
        <v>4849</v>
      </c>
      <c r="J3835" s="11"/>
      <c r="K3835" s="11" t="s">
        <v>7561</v>
      </c>
      <c r="L3835" s="11" t="s">
        <v>22005</v>
      </c>
      <c r="M3835" s="11" t="s">
        <v>8756</v>
      </c>
      <c r="N3835" s="12" t="s">
        <v>22006</v>
      </c>
      <c r="O3835" s="12" t="s">
        <v>22007</v>
      </c>
    </row>
    <row r="3836" spans="1:15" ht="15" customHeight="1" x14ac:dyDescent="0.3">
      <c r="A3836" s="11" t="s">
        <v>295</v>
      </c>
      <c r="B3836" s="11" t="s">
        <v>296</v>
      </c>
      <c r="C3836" s="17">
        <v>20</v>
      </c>
      <c r="D3836" s="11" t="s">
        <v>1028</v>
      </c>
      <c r="E3836" s="11" t="s">
        <v>25125</v>
      </c>
      <c r="F3836" s="11">
        <v>12915477</v>
      </c>
      <c r="G3836" s="11" t="s">
        <v>18892</v>
      </c>
      <c r="H3836" s="11" t="s">
        <v>18893</v>
      </c>
      <c r="I3836" s="11" t="s">
        <v>18894</v>
      </c>
      <c r="J3836" s="11" t="s">
        <v>18895</v>
      </c>
      <c r="K3836" s="11" t="s">
        <v>8077</v>
      </c>
      <c r="L3836" s="11" t="s">
        <v>18896</v>
      </c>
      <c r="M3836" s="11" t="s">
        <v>7373</v>
      </c>
      <c r="N3836" s="12" t="s">
        <v>18897</v>
      </c>
      <c r="O3836" s="12" t="s">
        <v>18898</v>
      </c>
    </row>
    <row r="3837" spans="1:15" ht="15" customHeight="1" x14ac:dyDescent="0.3">
      <c r="A3837" s="11" t="s">
        <v>295</v>
      </c>
      <c r="B3837" s="11" t="s">
        <v>296</v>
      </c>
      <c r="C3837" s="17">
        <v>20</v>
      </c>
      <c r="D3837" s="11" t="s">
        <v>1028</v>
      </c>
      <c r="E3837" s="11" t="s">
        <v>25125</v>
      </c>
      <c r="F3837" s="11">
        <v>14616374</v>
      </c>
      <c r="G3837" s="11" t="s">
        <v>22056</v>
      </c>
      <c r="H3837" s="11" t="s">
        <v>22057</v>
      </c>
      <c r="I3837" s="11" t="s">
        <v>22052</v>
      </c>
      <c r="J3837" s="11"/>
      <c r="K3837" s="11" t="s">
        <v>7337</v>
      </c>
      <c r="L3837" s="11" t="s">
        <v>22058</v>
      </c>
      <c r="M3837" s="11" t="s">
        <v>8240</v>
      </c>
      <c r="N3837" s="12" t="s">
        <v>22059</v>
      </c>
      <c r="O3837" s="12" t="s">
        <v>22060</v>
      </c>
    </row>
    <row r="3838" spans="1:15" ht="15" customHeight="1" x14ac:dyDescent="0.3">
      <c r="A3838" s="11" t="s">
        <v>295</v>
      </c>
      <c r="B3838" s="11" t="s">
        <v>296</v>
      </c>
      <c r="C3838" s="17">
        <v>20</v>
      </c>
      <c r="D3838" s="11" t="s">
        <v>1028</v>
      </c>
      <c r="E3838" s="11" t="s">
        <v>25203</v>
      </c>
      <c r="F3838" s="11">
        <v>12324639</v>
      </c>
      <c r="G3838" s="11" t="s">
        <v>25526</v>
      </c>
      <c r="H3838" s="11" t="s">
        <v>25527</v>
      </c>
      <c r="I3838" s="11" t="s">
        <v>9676</v>
      </c>
      <c r="J3838" s="11"/>
      <c r="K3838" s="11" t="s">
        <v>17843</v>
      </c>
      <c r="L3838" s="11" t="s">
        <v>25528</v>
      </c>
      <c r="M3838" s="11" t="s">
        <v>7339</v>
      </c>
      <c r="N3838" s="12" t="s">
        <v>25529</v>
      </c>
      <c r="O3838" s="12" t="s">
        <v>25530</v>
      </c>
    </row>
    <row r="3839" spans="1:15" ht="15" customHeight="1" x14ac:dyDescent="0.3">
      <c r="A3839" s="11" t="s">
        <v>295</v>
      </c>
      <c r="B3839" s="11" t="s">
        <v>296</v>
      </c>
      <c r="C3839" s="17">
        <v>20</v>
      </c>
      <c r="D3839" s="11" t="s">
        <v>1028</v>
      </c>
      <c r="E3839" s="11" t="s">
        <v>25203</v>
      </c>
      <c r="F3839" s="11">
        <v>12518242</v>
      </c>
      <c r="G3839" s="11" t="s">
        <v>25531</v>
      </c>
      <c r="H3839" s="11" t="s">
        <v>25532</v>
      </c>
      <c r="I3839" s="11" t="s">
        <v>3924</v>
      </c>
      <c r="J3839" s="11"/>
      <c r="K3839" s="11" t="s">
        <v>25533</v>
      </c>
      <c r="L3839" s="11" t="s">
        <v>25534</v>
      </c>
      <c r="M3839" s="11" t="s">
        <v>9475</v>
      </c>
      <c r="N3839" s="12" t="s">
        <v>25535</v>
      </c>
      <c r="O3839" s="12" t="s">
        <v>25536</v>
      </c>
    </row>
    <row r="3840" spans="1:15" ht="15" customHeight="1" x14ac:dyDescent="0.3">
      <c r="A3840" s="11" t="s">
        <v>295</v>
      </c>
      <c r="B3840" s="11" t="s">
        <v>296</v>
      </c>
      <c r="C3840" s="17">
        <v>20</v>
      </c>
      <c r="D3840" s="11" t="s">
        <v>1028</v>
      </c>
      <c r="E3840" s="11" t="s">
        <v>25125</v>
      </c>
      <c r="F3840" s="11">
        <v>11929856</v>
      </c>
      <c r="G3840" s="11" t="s">
        <v>22128</v>
      </c>
      <c r="H3840" s="11" t="s">
        <v>22129</v>
      </c>
      <c r="I3840" s="11" t="s">
        <v>4726</v>
      </c>
      <c r="J3840" s="11"/>
      <c r="K3840" s="11" t="s">
        <v>8077</v>
      </c>
      <c r="L3840" s="11" t="s">
        <v>22130</v>
      </c>
      <c r="M3840" s="11" t="s">
        <v>7373</v>
      </c>
      <c r="N3840" s="12" t="s">
        <v>22131</v>
      </c>
      <c r="O3840" s="12" t="s">
        <v>22132</v>
      </c>
    </row>
    <row r="3841" spans="1:15" ht="15" customHeight="1" x14ac:dyDescent="0.3">
      <c r="A3841" s="11" t="s">
        <v>295</v>
      </c>
      <c r="B3841" s="11" t="s">
        <v>296</v>
      </c>
      <c r="C3841" s="17">
        <v>20</v>
      </c>
      <c r="D3841" s="11" t="s">
        <v>1028</v>
      </c>
      <c r="E3841" s="11" t="s">
        <v>25125</v>
      </c>
      <c r="F3841" s="11">
        <v>11260189</v>
      </c>
      <c r="G3841" s="11" t="s">
        <v>22152</v>
      </c>
      <c r="H3841" s="11" t="s">
        <v>22153</v>
      </c>
      <c r="I3841" s="11" t="s">
        <v>990</v>
      </c>
      <c r="J3841" s="11"/>
      <c r="K3841" s="11" t="s">
        <v>7561</v>
      </c>
      <c r="L3841" s="11" t="s">
        <v>22154</v>
      </c>
      <c r="M3841" s="11" t="s">
        <v>7373</v>
      </c>
      <c r="N3841" s="12" t="s">
        <v>22155</v>
      </c>
      <c r="O3841" s="12" t="s">
        <v>22156</v>
      </c>
    </row>
    <row r="3842" spans="1:15" ht="15" customHeight="1" x14ac:dyDescent="0.3">
      <c r="A3842" s="11" t="s">
        <v>295</v>
      </c>
      <c r="B3842" s="11" t="s">
        <v>296</v>
      </c>
      <c r="C3842" s="17">
        <v>20</v>
      </c>
      <c r="D3842" s="11" t="s">
        <v>1028</v>
      </c>
      <c r="E3842" s="11" t="s">
        <v>25125</v>
      </c>
      <c r="F3842" s="11">
        <v>11260188</v>
      </c>
      <c r="G3842" s="11" t="s">
        <v>22161</v>
      </c>
      <c r="H3842" s="11" t="s">
        <v>22162</v>
      </c>
      <c r="I3842" s="11" t="s">
        <v>990</v>
      </c>
      <c r="J3842" s="11"/>
      <c r="K3842" s="11" t="s">
        <v>7561</v>
      </c>
      <c r="L3842" s="11" t="s">
        <v>22163</v>
      </c>
      <c r="M3842" s="11" t="s">
        <v>7373</v>
      </c>
      <c r="N3842" s="12" t="s">
        <v>22164</v>
      </c>
      <c r="O3842" s="12" t="s">
        <v>22165</v>
      </c>
    </row>
    <row r="3843" spans="1:15" ht="15" customHeight="1" x14ac:dyDescent="0.3">
      <c r="A3843" s="11" t="s">
        <v>295</v>
      </c>
      <c r="B3843" s="11" t="s">
        <v>296</v>
      </c>
      <c r="C3843" s="17">
        <v>20</v>
      </c>
      <c r="D3843" s="11" t="s">
        <v>1028</v>
      </c>
      <c r="E3843" s="11" t="s">
        <v>25125</v>
      </c>
      <c r="F3843" s="11">
        <v>11251584</v>
      </c>
      <c r="G3843" s="11" t="s">
        <v>22166</v>
      </c>
      <c r="H3843" s="11" t="s">
        <v>22167</v>
      </c>
      <c r="I3843" s="11" t="s">
        <v>3334</v>
      </c>
      <c r="J3843" s="11"/>
      <c r="K3843" s="11" t="s">
        <v>7337</v>
      </c>
      <c r="L3843" s="11" t="s">
        <v>22168</v>
      </c>
      <c r="M3843" s="11" t="s">
        <v>8240</v>
      </c>
      <c r="N3843" s="12" t="s">
        <v>22169</v>
      </c>
      <c r="O3843" s="12" t="s">
        <v>22170</v>
      </c>
    </row>
    <row r="3844" spans="1:15" ht="15" customHeight="1" x14ac:dyDescent="0.3">
      <c r="A3844" s="11" t="s">
        <v>295</v>
      </c>
      <c r="B3844" s="11" t="s">
        <v>296</v>
      </c>
      <c r="C3844" s="17">
        <v>20</v>
      </c>
      <c r="D3844" s="11" t="s">
        <v>1028</v>
      </c>
      <c r="E3844" s="11" t="s">
        <v>25125</v>
      </c>
      <c r="F3844" s="11">
        <v>11012604</v>
      </c>
      <c r="G3844" s="11" t="s">
        <v>22216</v>
      </c>
      <c r="H3844" s="11" t="s">
        <v>22217</v>
      </c>
      <c r="I3844" s="11" t="s">
        <v>853</v>
      </c>
      <c r="J3844" s="11"/>
      <c r="K3844" s="11" t="s">
        <v>7561</v>
      </c>
      <c r="L3844" s="11" t="s">
        <v>22218</v>
      </c>
      <c r="M3844" s="11" t="s">
        <v>7962</v>
      </c>
      <c r="N3844" s="12" t="s">
        <v>22219</v>
      </c>
      <c r="O3844" s="12" t="s">
        <v>22220</v>
      </c>
    </row>
    <row r="3845" spans="1:15" ht="15" customHeight="1" x14ac:dyDescent="0.3">
      <c r="A3845" s="11" t="s">
        <v>295</v>
      </c>
      <c r="B3845" s="11" t="s">
        <v>296</v>
      </c>
      <c r="C3845" s="17">
        <v>20</v>
      </c>
      <c r="D3845" s="11" t="s">
        <v>1028</v>
      </c>
      <c r="E3845" s="11" t="s">
        <v>25125</v>
      </c>
      <c r="F3845" s="11">
        <v>10469327</v>
      </c>
      <c r="G3845" s="11" t="s">
        <v>22221</v>
      </c>
      <c r="H3845" s="11" t="s">
        <v>22222</v>
      </c>
      <c r="I3845" s="11" t="s">
        <v>3697</v>
      </c>
      <c r="J3845" s="11"/>
      <c r="K3845" s="11" t="s">
        <v>7412</v>
      </c>
      <c r="L3845" s="11" t="s">
        <v>22223</v>
      </c>
      <c r="M3845" s="11" t="s">
        <v>7373</v>
      </c>
      <c r="N3845" s="12" t="s">
        <v>22224</v>
      </c>
      <c r="O3845" s="12" t="s">
        <v>22225</v>
      </c>
    </row>
    <row r="3846" spans="1:15" ht="15" customHeight="1" x14ac:dyDescent="0.3">
      <c r="A3846" s="11" t="s">
        <v>295</v>
      </c>
      <c r="B3846" s="11" t="s">
        <v>296</v>
      </c>
      <c r="C3846" s="17">
        <v>20</v>
      </c>
      <c r="D3846" s="11" t="s">
        <v>1028</v>
      </c>
      <c r="E3846" s="11" t="s">
        <v>25125</v>
      </c>
      <c r="F3846" s="11">
        <v>10504458</v>
      </c>
      <c r="G3846" s="11" t="s">
        <v>22231</v>
      </c>
      <c r="H3846" s="11" t="s">
        <v>22232</v>
      </c>
      <c r="I3846" s="11" t="s">
        <v>9957</v>
      </c>
      <c r="J3846" s="11"/>
      <c r="K3846" s="11" t="s">
        <v>7412</v>
      </c>
      <c r="L3846" s="11" t="s">
        <v>22233</v>
      </c>
      <c r="M3846" s="11" t="s">
        <v>7681</v>
      </c>
      <c r="N3846" s="12" t="s">
        <v>22234</v>
      </c>
      <c r="O3846" s="12" t="s">
        <v>22235</v>
      </c>
    </row>
    <row r="3847" spans="1:15" ht="15" customHeight="1" x14ac:dyDescent="0.3">
      <c r="A3847" s="11" t="s">
        <v>295</v>
      </c>
      <c r="B3847" s="11" t="s">
        <v>296</v>
      </c>
      <c r="C3847" s="17">
        <v>20</v>
      </c>
      <c r="D3847" s="11" t="s">
        <v>1028</v>
      </c>
      <c r="E3847" s="11" t="s">
        <v>25125</v>
      </c>
      <c r="F3847" s="11">
        <v>10354186</v>
      </c>
      <c r="G3847" s="11" t="s">
        <v>22240</v>
      </c>
      <c r="H3847" s="11" t="s">
        <v>22241</v>
      </c>
      <c r="I3847" s="11" t="s">
        <v>9968</v>
      </c>
      <c r="J3847" s="11"/>
      <c r="K3847" s="11" t="s">
        <v>7561</v>
      </c>
      <c r="L3847" s="11" t="s">
        <v>22242</v>
      </c>
      <c r="M3847" s="11" t="s">
        <v>7339</v>
      </c>
      <c r="N3847" s="12" t="s">
        <v>22243</v>
      </c>
      <c r="O3847" s="12" t="s">
        <v>22244</v>
      </c>
    </row>
    <row r="3848" spans="1:15" ht="15" customHeight="1" x14ac:dyDescent="0.3">
      <c r="A3848" s="11" t="s">
        <v>295</v>
      </c>
      <c r="B3848" s="11" t="s">
        <v>296</v>
      </c>
      <c r="C3848" s="17">
        <v>20</v>
      </c>
      <c r="D3848" s="11" t="s">
        <v>1028</v>
      </c>
      <c r="E3848" s="11" t="s">
        <v>25125</v>
      </c>
      <c r="F3848" s="11">
        <v>10233669</v>
      </c>
      <c r="G3848" s="11" t="s">
        <v>22250</v>
      </c>
      <c r="H3848" s="11" t="s">
        <v>22251</v>
      </c>
      <c r="I3848" s="11" t="s">
        <v>9974</v>
      </c>
      <c r="J3848" s="11"/>
      <c r="K3848" s="11" t="s">
        <v>7561</v>
      </c>
      <c r="L3848" s="11" t="s">
        <v>22252</v>
      </c>
      <c r="M3848" s="11" t="s">
        <v>7339</v>
      </c>
      <c r="N3848" s="12" t="s">
        <v>22253</v>
      </c>
      <c r="O3848" s="12" t="s">
        <v>22254</v>
      </c>
    </row>
    <row r="3849" spans="1:15" ht="15" customHeight="1" x14ac:dyDescent="0.3">
      <c r="A3849" s="11" t="s">
        <v>295</v>
      </c>
      <c r="B3849" s="11" t="s">
        <v>296</v>
      </c>
      <c r="C3849" s="17">
        <v>20</v>
      </c>
      <c r="D3849" s="11" t="s">
        <v>1028</v>
      </c>
      <c r="E3849" s="11" t="s">
        <v>25125</v>
      </c>
      <c r="F3849" s="11">
        <v>10383749</v>
      </c>
      <c r="G3849" s="11" t="s">
        <v>22261</v>
      </c>
      <c r="H3849" s="11" t="s">
        <v>22262</v>
      </c>
      <c r="I3849" s="11" t="s">
        <v>1148</v>
      </c>
      <c r="J3849" s="11"/>
      <c r="K3849" s="11" t="s">
        <v>7412</v>
      </c>
      <c r="L3849" s="11" t="s">
        <v>22263</v>
      </c>
      <c r="M3849" s="11" t="s">
        <v>8756</v>
      </c>
      <c r="N3849" s="12" t="s">
        <v>22264</v>
      </c>
      <c r="O3849" s="12" t="s">
        <v>22265</v>
      </c>
    </row>
    <row r="3850" spans="1:15" ht="15" customHeight="1" x14ac:dyDescent="0.3">
      <c r="A3850" s="11" t="s">
        <v>295</v>
      </c>
      <c r="B3850" s="11" t="s">
        <v>296</v>
      </c>
      <c r="C3850" s="17">
        <v>20</v>
      </c>
      <c r="D3850" s="11" t="s">
        <v>1028</v>
      </c>
      <c r="E3850" s="11" t="s">
        <v>25125</v>
      </c>
      <c r="F3850" s="11">
        <v>10233645</v>
      </c>
      <c r="G3850" s="11" t="s">
        <v>25136</v>
      </c>
      <c r="H3850" s="11" t="s">
        <v>25537</v>
      </c>
      <c r="I3850" s="11" t="s">
        <v>1237</v>
      </c>
      <c r="J3850" s="11"/>
      <c r="K3850" s="11" t="s">
        <v>7561</v>
      </c>
      <c r="L3850" s="11" t="s">
        <v>25538</v>
      </c>
      <c r="M3850" s="11" t="s">
        <v>7734</v>
      </c>
      <c r="N3850" s="12" t="s">
        <v>25539</v>
      </c>
      <c r="O3850" s="12" t="s">
        <v>25540</v>
      </c>
    </row>
    <row r="3851" spans="1:15" ht="15" customHeight="1" x14ac:dyDescent="0.3">
      <c r="A3851" s="11" t="s">
        <v>295</v>
      </c>
      <c r="B3851" s="11" t="s">
        <v>296</v>
      </c>
      <c r="C3851" s="17">
        <v>20</v>
      </c>
      <c r="D3851" s="11" t="s">
        <v>1028</v>
      </c>
      <c r="E3851" s="11" t="s">
        <v>25125</v>
      </c>
      <c r="F3851" s="11">
        <v>10233647</v>
      </c>
      <c r="G3851" s="11" t="s">
        <v>22280</v>
      </c>
      <c r="H3851" s="11" t="s">
        <v>22281</v>
      </c>
      <c r="I3851" s="11" t="s">
        <v>1237</v>
      </c>
      <c r="J3851" s="11"/>
      <c r="K3851" s="11" t="s">
        <v>7561</v>
      </c>
      <c r="L3851" s="11" t="s">
        <v>22282</v>
      </c>
      <c r="M3851" s="11" t="s">
        <v>7373</v>
      </c>
      <c r="N3851" s="12" t="s">
        <v>22283</v>
      </c>
      <c r="O3851" s="12" t="s">
        <v>22284</v>
      </c>
    </row>
    <row r="3852" spans="1:15" ht="15" customHeight="1" x14ac:dyDescent="0.3">
      <c r="A3852" s="11" t="s">
        <v>295</v>
      </c>
      <c r="B3852" s="11" t="s">
        <v>296</v>
      </c>
      <c r="C3852" s="17">
        <v>20</v>
      </c>
      <c r="D3852" s="11" t="s">
        <v>1028</v>
      </c>
      <c r="E3852" s="11" t="s">
        <v>25125</v>
      </c>
      <c r="F3852" s="11">
        <v>10233227</v>
      </c>
      <c r="G3852" s="11" t="s">
        <v>22285</v>
      </c>
      <c r="H3852" s="11" t="s">
        <v>22286</v>
      </c>
      <c r="I3852" s="11" t="s">
        <v>2891</v>
      </c>
      <c r="J3852" s="11"/>
      <c r="K3852" s="11" t="s">
        <v>7337</v>
      </c>
      <c r="L3852" s="11" t="s">
        <v>22287</v>
      </c>
      <c r="M3852" s="11" t="s">
        <v>8240</v>
      </c>
      <c r="N3852" s="12" t="s">
        <v>22288</v>
      </c>
      <c r="O3852" s="12" t="s">
        <v>22289</v>
      </c>
    </row>
    <row r="3853" spans="1:15" ht="15" customHeight="1" x14ac:dyDescent="0.3">
      <c r="A3853" s="11" t="s">
        <v>295</v>
      </c>
      <c r="B3853" s="11" t="s">
        <v>296</v>
      </c>
      <c r="C3853" s="17">
        <v>20</v>
      </c>
      <c r="D3853" s="11" t="s">
        <v>1028</v>
      </c>
      <c r="E3853" s="11" t="s">
        <v>25125</v>
      </c>
      <c r="F3853" s="11">
        <v>10206718</v>
      </c>
      <c r="G3853" s="11" t="s">
        <v>22290</v>
      </c>
      <c r="H3853" s="11" t="s">
        <v>22291</v>
      </c>
      <c r="I3853" s="11" t="s">
        <v>2891</v>
      </c>
      <c r="J3853" s="11"/>
      <c r="K3853" s="11" t="s">
        <v>7485</v>
      </c>
      <c r="L3853" s="11" t="s">
        <v>22292</v>
      </c>
      <c r="M3853" s="11" t="s">
        <v>8240</v>
      </c>
      <c r="N3853" s="12" t="s">
        <v>22293</v>
      </c>
      <c r="O3853" s="12" t="s">
        <v>22294</v>
      </c>
    </row>
    <row r="3854" spans="1:15" ht="15" customHeight="1" x14ac:dyDescent="0.3">
      <c r="A3854" s="11" t="s">
        <v>295</v>
      </c>
      <c r="B3854" s="11" t="s">
        <v>296</v>
      </c>
      <c r="C3854" s="17">
        <v>20</v>
      </c>
      <c r="D3854" s="11" t="s">
        <v>1028</v>
      </c>
      <c r="E3854" s="11" t="s">
        <v>25125</v>
      </c>
      <c r="F3854" s="11">
        <v>9892921</v>
      </c>
      <c r="G3854" s="11" t="s">
        <v>22310</v>
      </c>
      <c r="H3854" s="11" t="s">
        <v>22311</v>
      </c>
      <c r="I3854" s="11" t="s">
        <v>2046</v>
      </c>
      <c r="J3854" s="11"/>
      <c r="K3854" s="11" t="s">
        <v>7337</v>
      </c>
      <c r="L3854" s="11" t="s">
        <v>22312</v>
      </c>
      <c r="M3854" s="11" t="s">
        <v>7373</v>
      </c>
      <c r="N3854" s="12" t="s">
        <v>22313</v>
      </c>
      <c r="O3854" s="12" t="s">
        <v>22314</v>
      </c>
    </row>
    <row r="3855" spans="1:15" ht="15" customHeight="1" x14ac:dyDescent="0.3">
      <c r="A3855" s="11" t="s">
        <v>295</v>
      </c>
      <c r="B3855" s="11" t="s">
        <v>296</v>
      </c>
      <c r="C3855" s="17">
        <v>20</v>
      </c>
      <c r="D3855" s="11" t="s">
        <v>1028</v>
      </c>
      <c r="E3855" s="11" t="s">
        <v>25125</v>
      </c>
      <c r="F3855" s="11">
        <v>9892956</v>
      </c>
      <c r="G3855" s="11" t="s">
        <v>22315</v>
      </c>
      <c r="H3855" s="11" t="s">
        <v>22316</v>
      </c>
      <c r="I3855" s="11" t="s">
        <v>15861</v>
      </c>
      <c r="J3855" s="11"/>
      <c r="K3855" s="11" t="s">
        <v>7337</v>
      </c>
      <c r="L3855" s="11" t="s">
        <v>22317</v>
      </c>
      <c r="M3855" s="11" t="s">
        <v>18985</v>
      </c>
      <c r="N3855" s="12" t="s">
        <v>22318</v>
      </c>
      <c r="O3855" s="12" t="s">
        <v>22319</v>
      </c>
    </row>
    <row r="3856" spans="1:15" ht="15" customHeight="1" x14ac:dyDescent="0.3">
      <c r="A3856" s="11" t="s">
        <v>295</v>
      </c>
      <c r="B3856" s="11" t="s">
        <v>296</v>
      </c>
      <c r="C3856" s="17">
        <v>20</v>
      </c>
      <c r="D3856" s="11" t="s">
        <v>1028</v>
      </c>
      <c r="E3856" s="11" t="s">
        <v>25125</v>
      </c>
      <c r="F3856" s="11">
        <v>9804355</v>
      </c>
      <c r="G3856" s="11" t="s">
        <v>25541</v>
      </c>
      <c r="H3856" s="11" t="s">
        <v>25542</v>
      </c>
      <c r="I3856" s="11" t="s">
        <v>15861</v>
      </c>
      <c r="J3856" s="11"/>
      <c r="K3856" s="11" t="s">
        <v>7412</v>
      </c>
      <c r="L3856" s="11" t="s">
        <v>25543</v>
      </c>
      <c r="M3856" s="11" t="s">
        <v>8240</v>
      </c>
      <c r="N3856" s="12" t="s">
        <v>25544</v>
      </c>
      <c r="O3856" s="12" t="s">
        <v>25545</v>
      </c>
    </row>
    <row r="3857" spans="1:15" ht="15" customHeight="1" x14ac:dyDescent="0.3">
      <c r="A3857" s="11" t="s">
        <v>295</v>
      </c>
      <c r="B3857" s="11" t="s">
        <v>296</v>
      </c>
      <c r="C3857" s="17">
        <v>20</v>
      </c>
      <c r="D3857" s="11" t="s">
        <v>1028</v>
      </c>
      <c r="E3857" s="11" t="s">
        <v>25125</v>
      </c>
      <c r="F3857" s="11">
        <v>9666834</v>
      </c>
      <c r="G3857" s="11" t="s">
        <v>22320</v>
      </c>
      <c r="H3857" s="11" t="s">
        <v>22321</v>
      </c>
      <c r="I3857" s="11" t="s">
        <v>3587</v>
      </c>
      <c r="J3857" s="11"/>
      <c r="K3857" s="11" t="s">
        <v>7337</v>
      </c>
      <c r="L3857" s="11" t="s">
        <v>22322</v>
      </c>
      <c r="M3857" s="11" t="s">
        <v>7373</v>
      </c>
      <c r="N3857" s="12" t="s">
        <v>22323</v>
      </c>
      <c r="O3857" s="12" t="s">
        <v>22324</v>
      </c>
    </row>
    <row r="3858" spans="1:15" ht="15" customHeight="1" x14ac:dyDescent="0.3">
      <c r="A3858" s="11" t="s">
        <v>295</v>
      </c>
      <c r="B3858" s="11" t="s">
        <v>296</v>
      </c>
      <c r="C3858" s="17">
        <v>20</v>
      </c>
      <c r="D3858" s="11" t="s">
        <v>1028</v>
      </c>
      <c r="E3858" s="11" t="s">
        <v>25125</v>
      </c>
      <c r="F3858" s="11">
        <v>9881948</v>
      </c>
      <c r="G3858" s="11" t="s">
        <v>22343</v>
      </c>
      <c r="H3858" s="11" t="s">
        <v>22344</v>
      </c>
      <c r="I3858" s="11" t="s">
        <v>10031</v>
      </c>
      <c r="J3858" s="11"/>
      <c r="K3858" s="11" t="s">
        <v>22345</v>
      </c>
      <c r="L3858" s="11" t="s">
        <v>22346</v>
      </c>
      <c r="M3858" s="11" t="s">
        <v>18985</v>
      </c>
      <c r="N3858" s="12" t="s">
        <v>22347</v>
      </c>
      <c r="O3858" s="12"/>
    </row>
    <row r="3859" spans="1:15" ht="15" customHeight="1" x14ac:dyDescent="0.3">
      <c r="A3859" s="11" t="s">
        <v>295</v>
      </c>
      <c r="B3859" s="11" t="s">
        <v>296</v>
      </c>
      <c r="C3859" s="17">
        <v>20</v>
      </c>
      <c r="D3859" s="11" t="s">
        <v>1028</v>
      </c>
      <c r="E3859" s="11" t="s">
        <v>25125</v>
      </c>
      <c r="F3859" s="11">
        <v>9767254</v>
      </c>
      <c r="G3859" s="11" t="s">
        <v>22348</v>
      </c>
      <c r="H3859" s="11" t="s">
        <v>22349</v>
      </c>
      <c r="I3859" s="11" t="s">
        <v>904</v>
      </c>
      <c r="J3859" s="11"/>
      <c r="K3859" s="11" t="s">
        <v>7337</v>
      </c>
      <c r="L3859" s="11" t="s">
        <v>22350</v>
      </c>
      <c r="M3859" s="11" t="s">
        <v>8240</v>
      </c>
      <c r="N3859" s="12" t="s">
        <v>22351</v>
      </c>
      <c r="O3859" s="12" t="s">
        <v>22352</v>
      </c>
    </row>
    <row r="3860" spans="1:15" ht="15" customHeight="1" x14ac:dyDescent="0.3">
      <c r="A3860" s="11" t="s">
        <v>295</v>
      </c>
      <c r="B3860" s="11" t="s">
        <v>296</v>
      </c>
      <c r="C3860" s="17">
        <v>20</v>
      </c>
      <c r="D3860" s="11" t="s">
        <v>1028</v>
      </c>
      <c r="E3860" s="11" t="s">
        <v>25125</v>
      </c>
      <c r="F3860" s="11">
        <v>9640376</v>
      </c>
      <c r="G3860" s="11" t="s">
        <v>22353</v>
      </c>
      <c r="H3860" s="11" t="s">
        <v>22354</v>
      </c>
      <c r="I3860" s="11" t="s">
        <v>3511</v>
      </c>
      <c r="J3860" s="11"/>
      <c r="K3860" s="11" t="s">
        <v>7337</v>
      </c>
      <c r="L3860" s="11" t="s">
        <v>22355</v>
      </c>
      <c r="M3860" s="11" t="s">
        <v>8240</v>
      </c>
      <c r="N3860" s="12" t="s">
        <v>22356</v>
      </c>
      <c r="O3860" s="12" t="s">
        <v>22357</v>
      </c>
    </row>
    <row r="3861" spans="1:15" ht="15" customHeight="1" x14ac:dyDescent="0.3">
      <c r="A3861" s="11" t="s">
        <v>295</v>
      </c>
      <c r="B3861" s="11" t="s">
        <v>296</v>
      </c>
      <c r="C3861" s="17">
        <v>20</v>
      </c>
      <c r="D3861" s="11" t="s">
        <v>1028</v>
      </c>
      <c r="E3861" s="11" t="s">
        <v>25125</v>
      </c>
      <c r="F3861" s="11">
        <v>9554744</v>
      </c>
      <c r="G3861" s="11" t="s">
        <v>22363</v>
      </c>
      <c r="H3861" s="11" t="s">
        <v>22364</v>
      </c>
      <c r="I3861" s="11" t="s">
        <v>751</v>
      </c>
      <c r="J3861" s="11"/>
      <c r="K3861" s="11" t="s">
        <v>17850</v>
      </c>
      <c r="L3861" s="11" t="s">
        <v>22365</v>
      </c>
      <c r="M3861" s="11" t="s">
        <v>8240</v>
      </c>
      <c r="N3861" s="12" t="s">
        <v>22366</v>
      </c>
      <c r="O3861" s="12" t="s">
        <v>22367</v>
      </c>
    </row>
    <row r="3862" spans="1:15" ht="15" customHeight="1" x14ac:dyDescent="0.3">
      <c r="A3862" s="11" t="s">
        <v>295</v>
      </c>
      <c r="B3862" s="11" t="s">
        <v>296</v>
      </c>
      <c r="C3862" s="17">
        <v>20</v>
      </c>
      <c r="D3862" s="11" t="s">
        <v>1028</v>
      </c>
      <c r="E3862" s="11" t="s">
        <v>25125</v>
      </c>
      <c r="F3862" s="11">
        <v>9205497</v>
      </c>
      <c r="G3862" s="11" t="s">
        <v>22380</v>
      </c>
      <c r="H3862" s="11" t="s">
        <v>22381</v>
      </c>
      <c r="I3862" s="11" t="s">
        <v>902</v>
      </c>
      <c r="J3862" s="11"/>
      <c r="K3862" s="11" t="s">
        <v>7337</v>
      </c>
      <c r="L3862" s="11" t="s">
        <v>22382</v>
      </c>
      <c r="M3862" s="11" t="s">
        <v>10157</v>
      </c>
      <c r="N3862" s="12" t="s">
        <v>22383</v>
      </c>
      <c r="O3862" s="12" t="s">
        <v>22384</v>
      </c>
    </row>
    <row r="3863" spans="1:15" ht="15" customHeight="1" x14ac:dyDescent="0.3">
      <c r="A3863" s="11" t="s">
        <v>295</v>
      </c>
      <c r="B3863" s="11" t="s">
        <v>296</v>
      </c>
      <c r="C3863" s="17">
        <v>20</v>
      </c>
      <c r="D3863" s="11" t="s">
        <v>1028</v>
      </c>
      <c r="E3863" s="11" t="s">
        <v>25125</v>
      </c>
      <c r="F3863" s="11">
        <v>9470905</v>
      </c>
      <c r="G3863" s="11" t="s">
        <v>22408</v>
      </c>
      <c r="H3863" s="11" t="s">
        <v>22409</v>
      </c>
      <c r="I3863" s="11" t="s">
        <v>3592</v>
      </c>
      <c r="J3863" s="11"/>
      <c r="K3863" s="11" t="s">
        <v>7337</v>
      </c>
      <c r="L3863" s="11" t="s">
        <v>22410</v>
      </c>
      <c r="M3863" s="11" t="s">
        <v>8240</v>
      </c>
      <c r="N3863" s="12" t="s">
        <v>22411</v>
      </c>
      <c r="O3863" s="12" t="s">
        <v>22412</v>
      </c>
    </row>
    <row r="3864" spans="1:15" ht="15" customHeight="1" x14ac:dyDescent="0.3">
      <c r="A3864" s="11" t="s">
        <v>295</v>
      </c>
      <c r="B3864" s="11" t="s">
        <v>296</v>
      </c>
      <c r="C3864" s="17">
        <v>20</v>
      </c>
      <c r="D3864" s="11" t="s">
        <v>1028</v>
      </c>
      <c r="E3864" s="11" t="s">
        <v>25125</v>
      </c>
      <c r="F3864" s="11">
        <v>9242516</v>
      </c>
      <c r="G3864" s="11" t="s">
        <v>22418</v>
      </c>
      <c r="H3864" s="11" t="s">
        <v>22419</v>
      </c>
      <c r="I3864" s="11" t="s">
        <v>17511</v>
      </c>
      <c r="J3864" s="11"/>
      <c r="K3864" s="11" t="s">
        <v>7412</v>
      </c>
      <c r="L3864" s="11" t="s">
        <v>22420</v>
      </c>
      <c r="M3864" s="11" t="s">
        <v>10157</v>
      </c>
      <c r="N3864" s="12" t="s">
        <v>22421</v>
      </c>
      <c r="O3864" s="12" t="s">
        <v>22422</v>
      </c>
    </row>
    <row r="3865" spans="1:15" ht="15" customHeight="1" x14ac:dyDescent="0.3">
      <c r="A3865" s="11" t="s">
        <v>295</v>
      </c>
      <c r="B3865" s="11" t="s">
        <v>296</v>
      </c>
      <c r="C3865" s="17">
        <v>20</v>
      </c>
      <c r="D3865" s="11" t="s">
        <v>1028</v>
      </c>
      <c r="E3865" s="11" t="s">
        <v>25203</v>
      </c>
      <c r="F3865" s="11">
        <v>7805395</v>
      </c>
      <c r="G3865" s="11" t="s">
        <v>25546</v>
      </c>
      <c r="H3865" s="11" t="s">
        <v>25547</v>
      </c>
      <c r="I3865" s="11" t="s">
        <v>10155</v>
      </c>
      <c r="J3865" s="11"/>
      <c r="K3865" s="11" t="s">
        <v>25533</v>
      </c>
      <c r="L3865" s="11" t="s">
        <v>25548</v>
      </c>
      <c r="M3865" s="11" t="s">
        <v>7339</v>
      </c>
      <c r="N3865" s="12" t="s">
        <v>25549</v>
      </c>
      <c r="O3865" s="12" t="s">
        <v>25550</v>
      </c>
    </row>
    <row r="3866" spans="1:15" ht="15" customHeight="1" x14ac:dyDescent="0.3">
      <c r="A3866" s="11" t="s">
        <v>295</v>
      </c>
      <c r="B3866" s="11" t="s">
        <v>296</v>
      </c>
      <c r="C3866" s="17">
        <v>20</v>
      </c>
      <c r="D3866" s="11" t="s">
        <v>1028</v>
      </c>
      <c r="E3866" s="11" t="s">
        <v>25203</v>
      </c>
      <c r="F3866" s="11">
        <v>20301379</v>
      </c>
      <c r="G3866" s="11" t="s">
        <v>25551</v>
      </c>
      <c r="H3866" s="11" t="s">
        <v>25552</v>
      </c>
      <c r="I3866" s="11" t="s">
        <v>816</v>
      </c>
      <c r="J3866" s="11"/>
      <c r="K3866" s="11"/>
      <c r="L3866" s="11"/>
      <c r="M3866" s="11" t="s">
        <v>25553</v>
      </c>
      <c r="N3866" s="12" t="s">
        <v>25554</v>
      </c>
      <c r="O3866" s="12" t="s">
        <v>25555</v>
      </c>
    </row>
    <row r="3867" spans="1:15" ht="15" customHeight="1" x14ac:dyDescent="0.3">
      <c r="A3867" s="11" t="s">
        <v>295</v>
      </c>
      <c r="B3867" s="11" t="s">
        <v>296</v>
      </c>
      <c r="C3867" s="17">
        <v>20</v>
      </c>
      <c r="D3867" s="11" t="s">
        <v>1028</v>
      </c>
      <c r="E3867" s="11" t="s">
        <v>25203</v>
      </c>
      <c r="F3867" s="11">
        <v>1893768</v>
      </c>
      <c r="G3867" s="11" t="s">
        <v>25556</v>
      </c>
      <c r="H3867" s="11" t="s">
        <v>25557</v>
      </c>
      <c r="I3867" s="11" t="s">
        <v>3465</v>
      </c>
      <c r="J3867" s="11"/>
      <c r="K3867" s="11" t="s">
        <v>25533</v>
      </c>
      <c r="L3867" s="11" t="s">
        <v>25558</v>
      </c>
      <c r="M3867" s="11" t="s">
        <v>7373</v>
      </c>
      <c r="N3867" s="12" t="s">
        <v>25559</v>
      </c>
      <c r="O3867" s="12" t="s">
        <v>25560</v>
      </c>
    </row>
    <row r="3868" spans="1:15" ht="15" customHeight="1" x14ac:dyDescent="0.3">
      <c r="A3868" s="11" t="s">
        <v>295</v>
      </c>
      <c r="B3868" s="11" t="s">
        <v>296</v>
      </c>
      <c r="C3868" s="17">
        <v>20</v>
      </c>
      <c r="D3868" s="11" t="s">
        <v>1028</v>
      </c>
      <c r="E3868" s="11" t="s">
        <v>25203</v>
      </c>
      <c r="F3868" s="11">
        <v>2379728</v>
      </c>
      <c r="G3868" s="11" t="s">
        <v>25561</v>
      </c>
      <c r="H3868" s="11" t="s">
        <v>25562</v>
      </c>
      <c r="I3868" s="11" t="s">
        <v>2153</v>
      </c>
      <c r="J3868" s="11"/>
      <c r="K3868" s="11" t="s">
        <v>25563</v>
      </c>
      <c r="L3868" s="11" t="s">
        <v>25564</v>
      </c>
      <c r="M3868" s="11" t="s">
        <v>7339</v>
      </c>
      <c r="N3868" s="12" t="s">
        <v>25565</v>
      </c>
      <c r="O3868" s="12" t="s">
        <v>25566</v>
      </c>
    </row>
    <row r="3869" spans="1:15" ht="15" customHeight="1" x14ac:dyDescent="0.3">
      <c r="A3869" s="11" t="s">
        <v>295</v>
      </c>
      <c r="B3869" s="11" t="s">
        <v>296</v>
      </c>
      <c r="C3869" s="17">
        <v>20</v>
      </c>
      <c r="D3869" s="11" t="s">
        <v>1028</v>
      </c>
      <c r="E3869" s="11" t="s">
        <v>25203</v>
      </c>
      <c r="F3869" s="11">
        <v>20539438</v>
      </c>
      <c r="G3869" s="11" t="s">
        <v>25567</v>
      </c>
      <c r="H3869" s="11" t="s">
        <v>25568</v>
      </c>
      <c r="I3869" s="11" t="s">
        <v>25569</v>
      </c>
      <c r="J3869" s="11"/>
      <c r="K3869" s="11" t="s">
        <v>25570</v>
      </c>
      <c r="L3869" s="11" t="s">
        <v>25571</v>
      </c>
      <c r="M3869" s="11" t="s">
        <v>7339</v>
      </c>
      <c r="N3869" s="12" t="s">
        <v>25572</v>
      </c>
      <c r="O3869" s="12"/>
    </row>
    <row r="3870" spans="1:15" ht="15" customHeight="1" x14ac:dyDescent="0.3">
      <c r="A3870" s="11" t="s">
        <v>295</v>
      </c>
      <c r="B3870" s="11" t="s">
        <v>296</v>
      </c>
      <c r="C3870" s="17">
        <v>20</v>
      </c>
      <c r="D3870" s="11" t="s">
        <v>1028</v>
      </c>
      <c r="E3870" s="11" t="s">
        <v>25203</v>
      </c>
      <c r="F3870" s="11">
        <v>20539439</v>
      </c>
      <c r="G3870" s="11" t="s">
        <v>25567</v>
      </c>
      <c r="H3870" s="11" t="s">
        <v>25573</v>
      </c>
      <c r="I3870" s="11" t="s">
        <v>25569</v>
      </c>
      <c r="J3870" s="11"/>
      <c r="K3870" s="11" t="s">
        <v>25570</v>
      </c>
      <c r="L3870" s="11" t="s">
        <v>25574</v>
      </c>
      <c r="M3870" s="11" t="s">
        <v>7339</v>
      </c>
      <c r="N3870" s="12" t="s">
        <v>25575</v>
      </c>
      <c r="O3870" s="12"/>
    </row>
    <row r="3871" spans="1:15" ht="15" customHeight="1" x14ac:dyDescent="0.3">
      <c r="A3871" s="11" t="s">
        <v>295</v>
      </c>
      <c r="B3871" s="11" t="s">
        <v>296</v>
      </c>
      <c r="C3871" s="17">
        <v>20</v>
      </c>
      <c r="D3871" s="11" t="s">
        <v>1028</v>
      </c>
      <c r="E3871" s="11" t="s">
        <v>25203</v>
      </c>
      <c r="F3871" s="11">
        <v>3183934</v>
      </c>
      <c r="G3871" s="11" t="s">
        <v>25576</v>
      </c>
      <c r="H3871" s="11" t="s">
        <v>25577</v>
      </c>
      <c r="I3871" s="11" t="s">
        <v>25578</v>
      </c>
      <c r="J3871" s="11"/>
      <c r="K3871" s="11" t="s">
        <v>25579</v>
      </c>
      <c r="L3871" s="11" t="s">
        <v>25580</v>
      </c>
      <c r="M3871" s="11" t="s">
        <v>7373</v>
      </c>
      <c r="N3871" s="12" t="s">
        <v>25581</v>
      </c>
      <c r="O3871" s="12" t="s">
        <v>25582</v>
      </c>
    </row>
    <row r="3872" spans="1:15" ht="15" customHeight="1" x14ac:dyDescent="0.3">
      <c r="A3872" s="11" t="s">
        <v>295</v>
      </c>
      <c r="B3872" s="11" t="s">
        <v>296</v>
      </c>
      <c r="C3872" s="17">
        <v>20</v>
      </c>
      <c r="D3872" s="11" t="s">
        <v>1028</v>
      </c>
      <c r="E3872" s="11" t="s">
        <v>25203</v>
      </c>
      <c r="F3872" s="11">
        <v>3169588</v>
      </c>
      <c r="G3872" s="11" t="s">
        <v>25583</v>
      </c>
      <c r="H3872" s="11" t="s">
        <v>25584</v>
      </c>
      <c r="I3872" s="11" t="s">
        <v>704</v>
      </c>
      <c r="J3872" s="11"/>
      <c r="K3872" s="11" t="s">
        <v>25585</v>
      </c>
      <c r="L3872" s="11" t="s">
        <v>25586</v>
      </c>
      <c r="M3872" s="11" t="s">
        <v>7373</v>
      </c>
      <c r="N3872" s="12" t="s">
        <v>25587</v>
      </c>
      <c r="O3872" s="12"/>
    </row>
    <row r="3873" spans="1:15" ht="15" customHeight="1" x14ac:dyDescent="0.3">
      <c r="A3873" s="11" t="s">
        <v>295</v>
      </c>
      <c r="B3873" s="11" t="s">
        <v>296</v>
      </c>
      <c r="C3873" s="17">
        <v>20</v>
      </c>
      <c r="D3873" s="11" t="s">
        <v>1028</v>
      </c>
      <c r="E3873" s="11" t="s">
        <v>25203</v>
      </c>
      <c r="F3873" s="11">
        <v>3253130</v>
      </c>
      <c r="G3873" s="11" t="s">
        <v>25588</v>
      </c>
      <c r="H3873" s="11" t="s">
        <v>25589</v>
      </c>
      <c r="I3873" s="11" t="s">
        <v>704</v>
      </c>
      <c r="J3873" s="11"/>
      <c r="K3873" s="11" t="s">
        <v>19157</v>
      </c>
      <c r="L3873" s="11" t="s">
        <v>25590</v>
      </c>
      <c r="M3873" s="11" t="s">
        <v>7373</v>
      </c>
      <c r="N3873" s="12" t="s">
        <v>25591</v>
      </c>
      <c r="O3873" s="12" t="s">
        <v>25592</v>
      </c>
    </row>
    <row r="3874" spans="1:15" ht="15" customHeight="1" x14ac:dyDescent="0.3">
      <c r="A3874" s="11" t="s">
        <v>295</v>
      </c>
      <c r="B3874" s="11" t="s">
        <v>296</v>
      </c>
      <c r="C3874" s="17">
        <v>20</v>
      </c>
      <c r="D3874" s="11" t="s">
        <v>1028</v>
      </c>
      <c r="E3874" s="11" t="s">
        <v>25203</v>
      </c>
      <c r="F3874" s="11">
        <v>2892066</v>
      </c>
      <c r="G3874" s="11" t="s">
        <v>25593</v>
      </c>
      <c r="H3874" s="11" t="s">
        <v>25594</v>
      </c>
      <c r="I3874" s="11" t="s">
        <v>25595</v>
      </c>
      <c r="J3874" s="11"/>
      <c r="K3874" s="11" t="s">
        <v>7727</v>
      </c>
      <c r="L3874" s="11" t="s">
        <v>25596</v>
      </c>
      <c r="M3874" s="11" t="s">
        <v>7520</v>
      </c>
      <c r="N3874" s="12" t="s">
        <v>25597</v>
      </c>
      <c r="O3874" s="12" t="s">
        <v>25598</v>
      </c>
    </row>
    <row r="3875" spans="1:15" ht="15" customHeight="1" x14ac:dyDescent="0.3">
      <c r="A3875" s="11" t="s">
        <v>295</v>
      </c>
      <c r="B3875" s="11" t="s">
        <v>296</v>
      </c>
      <c r="C3875" s="17">
        <v>20</v>
      </c>
      <c r="D3875" s="11" t="s">
        <v>1028</v>
      </c>
      <c r="E3875" s="11" t="s">
        <v>25203</v>
      </c>
      <c r="F3875" s="11">
        <v>3556664</v>
      </c>
      <c r="G3875" s="11" t="s">
        <v>25599</v>
      </c>
      <c r="H3875" s="11" t="s">
        <v>25600</v>
      </c>
      <c r="I3875" s="11" t="s">
        <v>819</v>
      </c>
      <c r="J3875" s="11"/>
      <c r="K3875" s="11" t="s">
        <v>19157</v>
      </c>
      <c r="L3875" s="11" t="s">
        <v>25601</v>
      </c>
      <c r="M3875" s="11" t="s">
        <v>7373</v>
      </c>
      <c r="N3875" s="12" t="s">
        <v>25602</v>
      </c>
      <c r="O3875" s="12" t="s">
        <v>25603</v>
      </c>
    </row>
    <row r="3876" spans="1:15" ht="15" customHeight="1" x14ac:dyDescent="0.3">
      <c r="A3876" s="11" t="s">
        <v>295</v>
      </c>
      <c r="B3876" s="11" t="s">
        <v>296</v>
      </c>
      <c r="C3876" s="17">
        <v>20</v>
      </c>
      <c r="D3876" s="11" t="s">
        <v>1028</v>
      </c>
      <c r="E3876" s="11" t="s">
        <v>25203</v>
      </c>
      <c r="F3876" s="11">
        <v>3445490</v>
      </c>
      <c r="G3876" s="11" t="s">
        <v>25604</v>
      </c>
      <c r="H3876" s="11" t="s">
        <v>25605</v>
      </c>
      <c r="I3876" s="11" t="s">
        <v>819</v>
      </c>
      <c r="J3876" s="11"/>
      <c r="K3876" s="11" t="s">
        <v>25606</v>
      </c>
      <c r="L3876" s="11" t="s">
        <v>25607</v>
      </c>
      <c r="M3876" s="11" t="s">
        <v>7339</v>
      </c>
      <c r="N3876" s="12" t="s">
        <v>25608</v>
      </c>
      <c r="O3876" s="12" t="s">
        <v>25609</v>
      </c>
    </row>
    <row r="3877" spans="1:15" ht="15" customHeight="1" x14ac:dyDescent="0.3">
      <c r="A3877" s="11" t="s">
        <v>295</v>
      </c>
      <c r="B3877" s="11" t="s">
        <v>296</v>
      </c>
      <c r="C3877" s="17">
        <v>20</v>
      </c>
      <c r="D3877" s="11" t="s">
        <v>1028</v>
      </c>
      <c r="E3877" s="11" t="s">
        <v>25203</v>
      </c>
      <c r="F3877" s="11">
        <v>4094731</v>
      </c>
      <c r="G3877" s="11" t="s">
        <v>25610</v>
      </c>
      <c r="H3877" s="11" t="s">
        <v>25611</v>
      </c>
      <c r="I3877" s="11" t="s">
        <v>25612</v>
      </c>
      <c r="J3877" s="11"/>
      <c r="K3877" s="11" t="s">
        <v>25613</v>
      </c>
      <c r="L3877" s="11" t="s">
        <v>25614</v>
      </c>
      <c r="M3877" s="11" t="s">
        <v>7373</v>
      </c>
      <c r="N3877" s="12" t="s">
        <v>25615</v>
      </c>
      <c r="O3877" s="12"/>
    </row>
    <row r="3878" spans="1:15" ht="15" customHeight="1" x14ac:dyDescent="0.3">
      <c r="A3878" s="11" t="s">
        <v>295</v>
      </c>
      <c r="B3878" s="11" t="s">
        <v>296</v>
      </c>
      <c r="C3878" s="17">
        <v>20</v>
      </c>
      <c r="D3878" s="11" t="s">
        <v>1028</v>
      </c>
      <c r="E3878" s="11" t="s">
        <v>25203</v>
      </c>
      <c r="F3878" s="11">
        <v>6489769</v>
      </c>
      <c r="G3878" s="11" t="s">
        <v>25610</v>
      </c>
      <c r="H3878" s="11" t="s">
        <v>25616</v>
      </c>
      <c r="I3878" s="11" t="s">
        <v>1378</v>
      </c>
      <c r="J3878" s="11"/>
      <c r="K3878" s="11" t="s">
        <v>25585</v>
      </c>
      <c r="L3878" s="11" t="s">
        <v>25617</v>
      </c>
      <c r="M3878" s="11" t="s">
        <v>7373</v>
      </c>
      <c r="N3878" s="12" t="s">
        <v>25618</v>
      </c>
      <c r="O3878" s="12"/>
    </row>
    <row r="3879" spans="1:15" ht="15" customHeight="1" x14ac:dyDescent="0.3">
      <c r="A3879" s="11" t="s">
        <v>295</v>
      </c>
      <c r="B3879" s="11" t="s">
        <v>296</v>
      </c>
      <c r="C3879" s="17">
        <v>20</v>
      </c>
      <c r="D3879" s="11" t="s">
        <v>1028</v>
      </c>
      <c r="E3879" s="11" t="s">
        <v>25203</v>
      </c>
      <c r="F3879" s="11">
        <v>6628578</v>
      </c>
      <c r="G3879" s="11" t="s">
        <v>25619</v>
      </c>
      <c r="H3879" s="11" t="s">
        <v>25620</v>
      </c>
      <c r="I3879" s="11" t="s">
        <v>25621</v>
      </c>
      <c r="J3879" s="11"/>
      <c r="K3879" s="11" t="s">
        <v>25622</v>
      </c>
      <c r="L3879" s="11" t="s">
        <v>25623</v>
      </c>
      <c r="M3879" s="11" t="s">
        <v>7373</v>
      </c>
      <c r="N3879" s="12" t="s">
        <v>25624</v>
      </c>
      <c r="O3879" s="12" t="s">
        <v>25625</v>
      </c>
    </row>
    <row r="3880" spans="1:15" ht="15" customHeight="1" x14ac:dyDescent="0.3">
      <c r="A3880" s="11" t="s">
        <v>295</v>
      </c>
      <c r="B3880" s="11" t="s">
        <v>296</v>
      </c>
      <c r="C3880" s="17">
        <v>20</v>
      </c>
      <c r="D3880" s="11" t="s">
        <v>1028</v>
      </c>
      <c r="E3880" s="11" t="s">
        <v>25203</v>
      </c>
      <c r="F3880" s="11">
        <v>7171748</v>
      </c>
      <c r="G3880" s="11" t="s">
        <v>25619</v>
      </c>
      <c r="H3880" s="11" t="s">
        <v>25626</v>
      </c>
      <c r="I3880" s="11" t="s">
        <v>1495</v>
      </c>
      <c r="J3880" s="11"/>
      <c r="K3880" s="11" t="s">
        <v>25627</v>
      </c>
      <c r="L3880" s="11" t="s">
        <v>25628</v>
      </c>
      <c r="M3880" s="11" t="s">
        <v>7373</v>
      </c>
      <c r="N3880" s="12" t="s">
        <v>25629</v>
      </c>
      <c r="O3880" s="12"/>
    </row>
    <row r="3881" spans="1:15" ht="15" customHeight="1" x14ac:dyDescent="0.3">
      <c r="A3881" s="11" t="s">
        <v>295</v>
      </c>
      <c r="B3881" s="11" t="s">
        <v>296</v>
      </c>
      <c r="C3881" s="17">
        <v>20</v>
      </c>
      <c r="D3881" s="11" t="s">
        <v>1028</v>
      </c>
      <c r="E3881" s="11" t="s">
        <v>25203</v>
      </c>
      <c r="F3881" s="11">
        <v>6251220</v>
      </c>
      <c r="G3881" s="11" t="s">
        <v>25604</v>
      </c>
      <c r="H3881" s="11" t="s">
        <v>25630</v>
      </c>
      <c r="I3881" s="11" t="s">
        <v>25631</v>
      </c>
      <c r="J3881" s="11"/>
      <c r="K3881" s="11" t="s">
        <v>25632</v>
      </c>
      <c r="L3881" s="11" t="s">
        <v>25633</v>
      </c>
      <c r="M3881" s="11" t="s">
        <v>7350</v>
      </c>
      <c r="N3881" s="12" t="s">
        <v>25634</v>
      </c>
      <c r="O3881" s="12" t="s">
        <v>25635</v>
      </c>
    </row>
    <row r="3882" spans="1:15" ht="15" customHeight="1" x14ac:dyDescent="0.3">
      <c r="A3882" s="11" t="s">
        <v>295</v>
      </c>
      <c r="B3882" s="11" t="s">
        <v>296</v>
      </c>
      <c r="C3882" s="17">
        <v>20</v>
      </c>
      <c r="D3882" s="11" t="s">
        <v>1028</v>
      </c>
      <c r="E3882" s="11" t="s">
        <v>25203</v>
      </c>
      <c r="F3882" s="11">
        <v>4771207</v>
      </c>
      <c r="G3882" s="11" t="s">
        <v>25636</v>
      </c>
      <c r="H3882" s="11" t="s">
        <v>25637</v>
      </c>
      <c r="I3882" s="11" t="s">
        <v>25638</v>
      </c>
      <c r="J3882" s="11"/>
      <c r="K3882" s="11" t="s">
        <v>25606</v>
      </c>
      <c r="L3882" s="11" t="s">
        <v>25639</v>
      </c>
      <c r="M3882" s="11" t="s">
        <v>7339</v>
      </c>
      <c r="N3882" s="12" t="s">
        <v>25640</v>
      </c>
      <c r="O3882" s="12" t="s">
        <v>25641</v>
      </c>
    </row>
    <row r="3883" spans="1:15" ht="15" customHeight="1" x14ac:dyDescent="0.3">
      <c r="A3883" s="11" t="s">
        <v>295</v>
      </c>
      <c r="B3883" s="11" t="s">
        <v>296</v>
      </c>
      <c r="C3883" s="17">
        <v>20</v>
      </c>
      <c r="D3883" s="11" t="s">
        <v>1028</v>
      </c>
      <c r="E3883" s="11" t="s">
        <v>25203</v>
      </c>
      <c r="F3883" s="11">
        <v>5070229</v>
      </c>
      <c r="G3883" s="11" t="s">
        <v>25636</v>
      </c>
      <c r="H3883" s="11" t="s">
        <v>25642</v>
      </c>
      <c r="I3883" s="11" t="s">
        <v>25643</v>
      </c>
      <c r="J3883" s="11"/>
      <c r="K3883" s="11" t="s">
        <v>25622</v>
      </c>
      <c r="L3883" s="11" t="s">
        <v>25644</v>
      </c>
      <c r="M3883" s="11" t="s">
        <v>7339</v>
      </c>
      <c r="N3883" s="12" t="s">
        <v>25645</v>
      </c>
      <c r="O3883" s="12"/>
    </row>
    <row r="3884" spans="1:15" ht="15" customHeight="1" x14ac:dyDescent="0.3">
      <c r="A3884" s="11" t="s">
        <v>295</v>
      </c>
      <c r="B3884" s="11" t="s">
        <v>296</v>
      </c>
      <c r="C3884" s="17">
        <v>20</v>
      </c>
      <c r="D3884" s="11" t="s">
        <v>1028</v>
      </c>
      <c r="E3884" s="11" t="s">
        <v>25203</v>
      </c>
      <c r="F3884" s="11">
        <v>5034628</v>
      </c>
      <c r="G3884" s="11" t="s">
        <v>25646</v>
      </c>
      <c r="H3884" s="11" t="s">
        <v>25647</v>
      </c>
      <c r="I3884" s="11" t="s">
        <v>25648</v>
      </c>
      <c r="J3884" s="11"/>
      <c r="K3884" s="11" t="s">
        <v>25606</v>
      </c>
      <c r="L3884" s="11" t="s">
        <v>25649</v>
      </c>
      <c r="M3884" s="11" t="s">
        <v>7339</v>
      </c>
      <c r="N3884" s="12" t="s">
        <v>25650</v>
      </c>
      <c r="O3884" s="12" t="s">
        <v>25651</v>
      </c>
    </row>
    <row r="3885" spans="1:15" ht="15" customHeight="1" x14ac:dyDescent="0.3">
      <c r="A3885" s="11" t="s">
        <v>295</v>
      </c>
      <c r="B3885" s="11" t="s">
        <v>296</v>
      </c>
      <c r="C3885" s="17">
        <v>20</v>
      </c>
      <c r="D3885" s="11" t="s">
        <v>1028</v>
      </c>
      <c r="E3885" s="11" t="s">
        <v>25203</v>
      </c>
      <c r="F3885" s="11">
        <v>4636168</v>
      </c>
      <c r="G3885" s="11" t="s">
        <v>25604</v>
      </c>
      <c r="H3885" s="11" t="s">
        <v>25652</v>
      </c>
      <c r="I3885" s="11" t="s">
        <v>25653</v>
      </c>
      <c r="J3885" s="11"/>
      <c r="K3885" s="11" t="s">
        <v>25654</v>
      </c>
      <c r="L3885" s="11" t="s">
        <v>25655</v>
      </c>
      <c r="M3885" s="11" t="s">
        <v>7339</v>
      </c>
      <c r="N3885" s="12" t="s">
        <v>25656</v>
      </c>
      <c r="O3885" s="12"/>
    </row>
    <row r="3886" spans="1:15" ht="15" customHeight="1" x14ac:dyDescent="0.3">
      <c r="A3886" s="11" t="s">
        <v>295</v>
      </c>
      <c r="B3886" s="11" t="s">
        <v>296</v>
      </c>
      <c r="C3886" s="17">
        <v>20</v>
      </c>
      <c r="D3886" s="11" t="s">
        <v>1028</v>
      </c>
      <c r="E3886" s="11" t="s">
        <v>25203</v>
      </c>
      <c r="F3886" s="11">
        <v>5066475</v>
      </c>
      <c r="G3886" s="11" t="s">
        <v>25657</v>
      </c>
      <c r="H3886" s="11" t="s">
        <v>25658</v>
      </c>
      <c r="I3886" s="11" t="s">
        <v>25659</v>
      </c>
      <c r="J3886" s="11"/>
      <c r="K3886" s="11" t="s">
        <v>25660</v>
      </c>
      <c r="L3886" s="11" t="s">
        <v>25661</v>
      </c>
      <c r="M3886" s="11" t="s">
        <v>7339</v>
      </c>
      <c r="N3886" s="12" t="s">
        <v>25662</v>
      </c>
      <c r="O3886" s="12"/>
    </row>
    <row r="3887" spans="1:15" ht="15" customHeight="1" x14ac:dyDescent="0.3">
      <c r="A3887" s="11" t="s">
        <v>295</v>
      </c>
      <c r="B3887" s="11" t="s">
        <v>296</v>
      </c>
      <c r="C3887" s="17">
        <v>20</v>
      </c>
      <c r="D3887" s="11" t="s">
        <v>1028</v>
      </c>
      <c r="E3887" s="11" t="s">
        <v>25203</v>
      </c>
      <c r="F3887" s="11">
        <v>5165848</v>
      </c>
      <c r="G3887" s="11" t="s">
        <v>25663</v>
      </c>
      <c r="H3887" s="11" t="s">
        <v>25664</v>
      </c>
      <c r="I3887" s="11" t="s">
        <v>25665</v>
      </c>
      <c r="J3887" s="11"/>
      <c r="K3887" s="11" t="s">
        <v>25622</v>
      </c>
      <c r="L3887" s="11" t="s">
        <v>25666</v>
      </c>
      <c r="M3887" s="11" t="s">
        <v>7339</v>
      </c>
      <c r="N3887" s="12" t="s">
        <v>25667</v>
      </c>
      <c r="O3887" s="12"/>
    </row>
    <row r="3888" spans="1:15" ht="15" customHeight="1" x14ac:dyDescent="0.3">
      <c r="A3888" s="11" t="s">
        <v>295</v>
      </c>
      <c r="B3888" s="11" t="s">
        <v>296</v>
      </c>
      <c r="C3888" s="17">
        <v>20</v>
      </c>
      <c r="D3888" s="11" t="s">
        <v>1028</v>
      </c>
      <c r="E3888" s="11" t="s">
        <v>25203</v>
      </c>
      <c r="F3888" s="11">
        <v>5156797</v>
      </c>
      <c r="G3888" s="11" t="s">
        <v>25636</v>
      </c>
      <c r="H3888" s="11" t="s">
        <v>25668</v>
      </c>
      <c r="I3888" s="11" t="s">
        <v>25669</v>
      </c>
      <c r="J3888" s="11"/>
      <c r="K3888" s="11" t="s">
        <v>25606</v>
      </c>
      <c r="L3888" s="11" t="s">
        <v>25670</v>
      </c>
      <c r="M3888" s="11" t="s">
        <v>7339</v>
      </c>
      <c r="N3888" s="12" t="s">
        <v>25671</v>
      </c>
      <c r="O3888" s="12" t="s">
        <v>25672</v>
      </c>
    </row>
    <row r="3889" spans="1:15" ht="15" customHeight="1" x14ac:dyDescent="0.3">
      <c r="A3889" s="11" t="s">
        <v>295</v>
      </c>
      <c r="B3889" s="11" t="s">
        <v>296</v>
      </c>
      <c r="C3889" s="17">
        <v>20</v>
      </c>
      <c r="D3889" s="11" t="s">
        <v>1028</v>
      </c>
      <c r="E3889" s="11" t="s">
        <v>25203</v>
      </c>
      <c r="F3889" s="11">
        <v>5551493</v>
      </c>
      <c r="G3889" s="11" t="s">
        <v>25604</v>
      </c>
      <c r="H3889" s="11" t="s">
        <v>25673</v>
      </c>
      <c r="I3889" s="11" t="s">
        <v>25674</v>
      </c>
      <c r="J3889" s="11"/>
      <c r="K3889" s="11" t="s">
        <v>25606</v>
      </c>
      <c r="L3889" s="11" t="s">
        <v>25675</v>
      </c>
      <c r="M3889" s="11" t="s">
        <v>7339</v>
      </c>
      <c r="N3889" s="12" t="s">
        <v>25676</v>
      </c>
      <c r="O3889" s="12" t="s">
        <v>25677</v>
      </c>
    </row>
    <row r="3890" spans="1:15" ht="15" customHeight="1" x14ac:dyDescent="0.3">
      <c r="A3890" s="11" t="s">
        <v>295</v>
      </c>
      <c r="B3890" s="11" t="s">
        <v>296</v>
      </c>
      <c r="C3890" s="17">
        <v>20</v>
      </c>
      <c r="D3890" s="11" t="s">
        <v>1028</v>
      </c>
      <c r="E3890" s="11" t="s">
        <v>25203</v>
      </c>
      <c r="F3890" s="11">
        <v>5451111</v>
      </c>
      <c r="G3890" s="11" t="s">
        <v>25678</v>
      </c>
      <c r="H3890" s="11" t="s">
        <v>25679</v>
      </c>
      <c r="I3890" s="11" t="s">
        <v>25680</v>
      </c>
      <c r="J3890" s="11"/>
      <c r="K3890" s="11" t="s">
        <v>8807</v>
      </c>
      <c r="L3890" s="11" t="s">
        <v>25681</v>
      </c>
      <c r="M3890" s="11" t="s">
        <v>7339</v>
      </c>
      <c r="N3890" s="12" t="s">
        <v>25682</v>
      </c>
      <c r="O3890" s="12" t="s">
        <v>25683</v>
      </c>
    </row>
    <row r="3891" spans="1:15" ht="15" customHeight="1" x14ac:dyDescent="0.3">
      <c r="A3891" s="11" t="s">
        <v>295</v>
      </c>
      <c r="B3891" s="11" t="s">
        <v>296</v>
      </c>
      <c r="C3891" s="17">
        <v>20</v>
      </c>
      <c r="D3891" s="11" t="s">
        <v>1028</v>
      </c>
      <c r="E3891" s="11" t="s">
        <v>25203</v>
      </c>
      <c r="F3891" s="11">
        <v>4911768</v>
      </c>
      <c r="G3891" s="11" t="s">
        <v>25663</v>
      </c>
      <c r="H3891" s="11" t="s">
        <v>25684</v>
      </c>
      <c r="I3891" s="11" t="s">
        <v>25685</v>
      </c>
      <c r="J3891" s="11"/>
      <c r="K3891" s="11" t="s">
        <v>25686</v>
      </c>
      <c r="L3891" s="11" t="s">
        <v>25687</v>
      </c>
      <c r="M3891" s="11" t="s">
        <v>7350</v>
      </c>
      <c r="N3891" s="12" t="s">
        <v>25688</v>
      </c>
      <c r="O3891" s="12" t="s">
        <v>25689</v>
      </c>
    </row>
    <row r="3892" spans="1:15" ht="15" customHeight="1" x14ac:dyDescent="0.3">
      <c r="A3892" s="11" t="s">
        <v>295</v>
      </c>
      <c r="B3892" s="11" t="s">
        <v>296</v>
      </c>
      <c r="C3892" s="17">
        <v>20</v>
      </c>
      <c r="D3892" s="11" t="s">
        <v>1028</v>
      </c>
      <c r="E3892" s="11" t="s">
        <v>25203</v>
      </c>
      <c r="F3892" s="11">
        <v>5491508</v>
      </c>
      <c r="G3892" s="11" t="s">
        <v>25646</v>
      </c>
      <c r="H3892" s="11" t="s">
        <v>25690</v>
      </c>
      <c r="I3892" s="11" t="s">
        <v>25691</v>
      </c>
      <c r="J3892" s="11"/>
      <c r="K3892" s="11" t="s">
        <v>25606</v>
      </c>
      <c r="L3892" s="11" t="s">
        <v>25692</v>
      </c>
      <c r="M3892" s="11" t="s">
        <v>7339</v>
      </c>
      <c r="N3892" s="12" t="s">
        <v>25693</v>
      </c>
      <c r="O3892" s="12" t="s">
        <v>25694</v>
      </c>
    </row>
    <row r="3893" spans="1:15" ht="15" customHeight="1" x14ac:dyDescent="0.3">
      <c r="A3893" s="11" t="s">
        <v>295</v>
      </c>
      <c r="B3893" s="11" t="s">
        <v>296</v>
      </c>
      <c r="C3893" s="17">
        <v>20</v>
      </c>
      <c r="D3893" s="11" t="s">
        <v>1028</v>
      </c>
      <c r="E3893" s="11" t="s">
        <v>25203</v>
      </c>
      <c r="F3893" s="11">
        <v>5780564</v>
      </c>
      <c r="G3893" s="11" t="s">
        <v>25646</v>
      </c>
      <c r="H3893" s="11" t="s">
        <v>25695</v>
      </c>
      <c r="I3893" s="11" t="s">
        <v>25696</v>
      </c>
      <c r="J3893" s="11"/>
      <c r="K3893" s="11" t="s">
        <v>25697</v>
      </c>
      <c r="L3893" s="11" t="s">
        <v>25698</v>
      </c>
      <c r="M3893" s="11" t="s">
        <v>7339</v>
      </c>
      <c r="N3893" s="12" t="s">
        <v>25699</v>
      </c>
      <c r="O3893" s="12" t="s">
        <v>25700</v>
      </c>
    </row>
    <row r="3894" spans="1:15" ht="15" customHeight="1" x14ac:dyDescent="0.3">
      <c r="A3894" s="11" t="s">
        <v>295</v>
      </c>
      <c r="B3894" s="11" t="s">
        <v>296</v>
      </c>
      <c r="C3894" s="17">
        <v>20</v>
      </c>
      <c r="D3894" s="11" t="s">
        <v>1028</v>
      </c>
      <c r="E3894" s="11" t="s">
        <v>25203</v>
      </c>
      <c r="F3894" s="11">
        <v>5689291</v>
      </c>
      <c r="G3894" s="11" t="s">
        <v>25604</v>
      </c>
      <c r="H3894" s="11" t="s">
        <v>25701</v>
      </c>
      <c r="I3894" s="11" t="s">
        <v>25702</v>
      </c>
      <c r="J3894" s="11"/>
      <c r="K3894" s="11" t="s">
        <v>18932</v>
      </c>
      <c r="L3894" s="11" t="s">
        <v>25703</v>
      </c>
      <c r="M3894" s="11" t="s">
        <v>7339</v>
      </c>
      <c r="N3894" s="12" t="s">
        <v>25704</v>
      </c>
      <c r="O3894" s="12" t="s">
        <v>25705</v>
      </c>
    </row>
    <row r="3895" spans="1:15" ht="15" customHeight="1" x14ac:dyDescent="0.3">
      <c r="A3895" s="11" t="s">
        <v>295</v>
      </c>
      <c r="B3895" s="11" t="s">
        <v>296</v>
      </c>
      <c r="C3895" s="17">
        <v>20</v>
      </c>
      <c r="D3895" s="11" t="s">
        <v>1028</v>
      </c>
      <c r="E3895" s="11" t="s">
        <v>25203</v>
      </c>
      <c r="F3895" s="11">
        <v>6070131</v>
      </c>
      <c r="G3895" s="11" t="s">
        <v>25663</v>
      </c>
      <c r="H3895" s="11" t="s">
        <v>25706</v>
      </c>
      <c r="I3895" s="11" t="s">
        <v>25707</v>
      </c>
      <c r="J3895" s="11"/>
      <c r="K3895" s="11" t="s">
        <v>25622</v>
      </c>
      <c r="L3895" s="11" t="s">
        <v>25708</v>
      </c>
      <c r="M3895" s="11" t="s">
        <v>7339</v>
      </c>
      <c r="N3895" s="12" t="s">
        <v>25709</v>
      </c>
      <c r="O3895" s="12"/>
    </row>
    <row r="3896" spans="1:15" ht="15" customHeight="1" x14ac:dyDescent="0.3">
      <c r="A3896" s="11" t="s">
        <v>295</v>
      </c>
      <c r="B3896" s="11" t="s">
        <v>296</v>
      </c>
      <c r="C3896" s="17">
        <v>20</v>
      </c>
      <c r="D3896" s="11" t="s">
        <v>1028</v>
      </c>
      <c r="E3896" s="11" t="s">
        <v>25203</v>
      </c>
      <c r="F3896" s="11">
        <v>5335494</v>
      </c>
      <c r="G3896" s="11" t="s">
        <v>25663</v>
      </c>
      <c r="H3896" s="11" t="s">
        <v>25710</v>
      </c>
      <c r="I3896" s="11" t="s">
        <v>25711</v>
      </c>
      <c r="J3896" s="11"/>
      <c r="K3896" s="11" t="s">
        <v>25622</v>
      </c>
      <c r="L3896" s="11" t="s">
        <v>25712</v>
      </c>
      <c r="M3896" s="11" t="s">
        <v>7339</v>
      </c>
      <c r="N3896" s="12" t="s">
        <v>25713</v>
      </c>
      <c r="O3896" s="12"/>
    </row>
    <row r="3897" spans="1:15" ht="15" customHeight="1" x14ac:dyDescent="0.3">
      <c r="A3897" s="11" t="s">
        <v>295</v>
      </c>
      <c r="B3897" s="11" t="s">
        <v>296</v>
      </c>
      <c r="C3897" s="17">
        <v>20</v>
      </c>
      <c r="D3897" s="11" t="s">
        <v>1028</v>
      </c>
      <c r="E3897" s="11" t="s">
        <v>25203</v>
      </c>
      <c r="F3897" s="11">
        <v>5255228</v>
      </c>
      <c r="G3897" s="11" t="s">
        <v>25604</v>
      </c>
      <c r="H3897" s="11" t="s">
        <v>25714</v>
      </c>
      <c r="I3897" s="11" t="s">
        <v>25715</v>
      </c>
      <c r="J3897" s="11"/>
      <c r="K3897" s="11" t="s">
        <v>10530</v>
      </c>
      <c r="L3897" s="11" t="s">
        <v>25716</v>
      </c>
      <c r="M3897" s="11" t="s">
        <v>7339</v>
      </c>
      <c r="N3897" s="12" t="s">
        <v>25717</v>
      </c>
      <c r="O3897" s="12"/>
    </row>
    <row r="3898" spans="1:15" ht="15" customHeight="1" x14ac:dyDescent="0.3">
      <c r="A3898" s="11" t="s">
        <v>295</v>
      </c>
      <c r="B3898" s="11" t="s">
        <v>296</v>
      </c>
      <c r="C3898" s="17">
        <v>20</v>
      </c>
      <c r="D3898" s="11" t="s">
        <v>1028</v>
      </c>
      <c r="E3898" s="11" t="s">
        <v>25203</v>
      </c>
      <c r="F3898" s="11">
        <v>5954514</v>
      </c>
      <c r="G3898" s="11" t="s">
        <v>25604</v>
      </c>
      <c r="H3898" s="11" t="s">
        <v>25718</v>
      </c>
      <c r="I3898" s="11" t="s">
        <v>25719</v>
      </c>
      <c r="J3898" s="11"/>
      <c r="K3898" s="11" t="s">
        <v>25622</v>
      </c>
      <c r="L3898" s="11" t="s">
        <v>25720</v>
      </c>
      <c r="M3898" s="11" t="s">
        <v>7339</v>
      </c>
      <c r="N3898" s="12" t="s">
        <v>25721</v>
      </c>
      <c r="O3898" s="12"/>
    </row>
    <row r="3899" spans="1:15" ht="15" customHeight="1" x14ac:dyDescent="0.3">
      <c r="A3899" s="11" t="s">
        <v>295</v>
      </c>
      <c r="B3899" s="11" t="s">
        <v>296</v>
      </c>
      <c r="C3899" s="17">
        <v>20</v>
      </c>
      <c r="D3899" s="11" t="s">
        <v>1028</v>
      </c>
      <c r="E3899" s="11" t="s">
        <v>25203</v>
      </c>
      <c r="F3899" s="11">
        <v>5909484</v>
      </c>
      <c r="G3899" s="11" t="s">
        <v>25604</v>
      </c>
      <c r="H3899" s="11" t="s">
        <v>25722</v>
      </c>
      <c r="I3899" s="11" t="s">
        <v>25723</v>
      </c>
      <c r="J3899" s="11"/>
      <c r="K3899" s="11" t="s">
        <v>25724</v>
      </c>
      <c r="L3899" s="11" t="s">
        <v>25725</v>
      </c>
      <c r="M3899" s="11" t="s">
        <v>7339</v>
      </c>
      <c r="N3899" s="12" t="s">
        <v>25726</v>
      </c>
      <c r="O3899" s="12" t="s">
        <v>25727</v>
      </c>
    </row>
    <row r="3900" spans="1:15" ht="15" customHeight="1" x14ac:dyDescent="0.3">
      <c r="A3900" s="11" t="s">
        <v>295</v>
      </c>
      <c r="B3900" s="11" t="s">
        <v>296</v>
      </c>
      <c r="C3900" s="17">
        <v>20</v>
      </c>
      <c r="D3900" s="11" t="s">
        <v>1028</v>
      </c>
      <c r="E3900" s="11" t="s">
        <v>25203</v>
      </c>
      <c r="F3900" s="11">
        <v>20836207</v>
      </c>
      <c r="G3900" s="11" t="s">
        <v>25604</v>
      </c>
      <c r="H3900" s="11" t="s">
        <v>25728</v>
      </c>
      <c r="I3900" s="11" t="s">
        <v>25729</v>
      </c>
      <c r="J3900" s="11"/>
      <c r="K3900" s="11" t="s">
        <v>25724</v>
      </c>
      <c r="L3900" s="11" t="s">
        <v>25730</v>
      </c>
      <c r="M3900" s="11" t="s">
        <v>7339</v>
      </c>
      <c r="N3900" s="12" t="s">
        <v>25731</v>
      </c>
      <c r="O3900" s="12" t="s">
        <v>25732</v>
      </c>
    </row>
    <row r="3901" spans="1:15" ht="15" customHeight="1" x14ac:dyDescent="0.3">
      <c r="A3901" s="11" t="s">
        <v>295</v>
      </c>
      <c r="B3901" s="11" t="s">
        <v>296</v>
      </c>
      <c r="C3901" s="17">
        <v>20</v>
      </c>
      <c r="D3901" s="11" t="s">
        <v>1028</v>
      </c>
      <c r="E3901" s="11" t="s">
        <v>25203</v>
      </c>
      <c r="F3901" s="11">
        <v>4889649</v>
      </c>
      <c r="G3901" s="11" t="s">
        <v>25604</v>
      </c>
      <c r="H3901" s="11" t="s">
        <v>25733</v>
      </c>
      <c r="I3901" s="11" t="s">
        <v>25734</v>
      </c>
      <c r="J3901" s="11"/>
      <c r="K3901" s="11" t="s">
        <v>25606</v>
      </c>
      <c r="L3901" s="11" t="s">
        <v>25735</v>
      </c>
      <c r="M3901" s="11" t="s">
        <v>7350</v>
      </c>
      <c r="N3901" s="12" t="s">
        <v>25736</v>
      </c>
      <c r="O3901" s="12" t="s">
        <v>25737</v>
      </c>
    </row>
    <row r="3902" spans="1:15" ht="15" customHeight="1" x14ac:dyDescent="0.3">
      <c r="A3902" s="11" t="s">
        <v>295</v>
      </c>
      <c r="B3902" s="11" t="s">
        <v>296</v>
      </c>
      <c r="C3902" s="17">
        <v>20</v>
      </c>
      <c r="D3902" s="11" t="s">
        <v>1028</v>
      </c>
      <c r="E3902" s="11" t="s">
        <v>25203</v>
      </c>
      <c r="F3902" s="11">
        <v>5929690</v>
      </c>
      <c r="G3902" s="11" t="s">
        <v>25738</v>
      </c>
      <c r="H3902" s="11" t="s">
        <v>25739</v>
      </c>
      <c r="I3902" s="11" t="s">
        <v>25734</v>
      </c>
      <c r="J3902" s="11"/>
      <c r="K3902" s="11" t="s">
        <v>25740</v>
      </c>
      <c r="L3902" s="11" t="s">
        <v>25741</v>
      </c>
      <c r="M3902" s="11" t="s">
        <v>7339</v>
      </c>
      <c r="N3902" s="12" t="s">
        <v>25742</v>
      </c>
      <c r="O3902" s="12" t="s">
        <v>25743</v>
      </c>
    </row>
    <row r="3903" spans="1:15" ht="15" customHeight="1" x14ac:dyDescent="0.3">
      <c r="A3903" s="11" t="s">
        <v>307</v>
      </c>
      <c r="B3903" s="11" t="s">
        <v>308</v>
      </c>
      <c r="C3903" s="17">
        <v>21</v>
      </c>
      <c r="D3903" s="11" t="s">
        <v>1051</v>
      </c>
      <c r="E3903" s="11" t="s">
        <v>25744</v>
      </c>
      <c r="F3903" s="11">
        <v>36763742</v>
      </c>
      <c r="G3903" s="11" t="s">
        <v>19532</v>
      </c>
      <c r="H3903" s="11" t="s">
        <v>19533</v>
      </c>
      <c r="I3903" s="11" t="s">
        <v>11341</v>
      </c>
      <c r="J3903" s="11"/>
      <c r="K3903" s="11" t="s">
        <v>7561</v>
      </c>
      <c r="L3903" s="11" t="s">
        <v>19534</v>
      </c>
      <c r="M3903" s="11" t="s">
        <v>7339</v>
      </c>
      <c r="N3903" s="12" t="s">
        <v>19535</v>
      </c>
      <c r="O3903" s="12" t="s">
        <v>19536</v>
      </c>
    </row>
    <row r="3904" spans="1:15" ht="15" customHeight="1" x14ac:dyDescent="0.3">
      <c r="A3904" s="11" t="s">
        <v>307</v>
      </c>
      <c r="B3904" s="11" t="s">
        <v>308</v>
      </c>
      <c r="C3904" s="17">
        <v>21</v>
      </c>
      <c r="D3904" s="11" t="s">
        <v>1051</v>
      </c>
      <c r="E3904" s="11" t="s">
        <v>25744</v>
      </c>
      <c r="F3904" s="11">
        <v>37015256</v>
      </c>
      <c r="G3904" s="11" t="s">
        <v>25745</v>
      </c>
      <c r="H3904" s="11" t="s">
        <v>25746</v>
      </c>
      <c r="I3904" s="11" t="s">
        <v>3603</v>
      </c>
      <c r="J3904" s="11" t="s">
        <v>25747</v>
      </c>
      <c r="K3904" s="11" t="s">
        <v>10913</v>
      </c>
      <c r="L3904" s="11" t="s">
        <v>25748</v>
      </c>
      <c r="M3904" s="11" t="s">
        <v>12017</v>
      </c>
      <c r="N3904" s="12" t="s">
        <v>25749</v>
      </c>
      <c r="O3904" s="12" t="s">
        <v>25750</v>
      </c>
    </row>
    <row r="3905" spans="1:15" ht="15" customHeight="1" x14ac:dyDescent="0.3">
      <c r="A3905" s="11" t="s">
        <v>307</v>
      </c>
      <c r="B3905" s="11" t="s">
        <v>308</v>
      </c>
      <c r="C3905" s="17">
        <v>21</v>
      </c>
      <c r="D3905" s="11" t="s">
        <v>1051</v>
      </c>
      <c r="E3905" s="11" t="s">
        <v>25744</v>
      </c>
      <c r="F3905" s="11">
        <v>36124850</v>
      </c>
      <c r="G3905" s="11" t="s">
        <v>25745</v>
      </c>
      <c r="H3905" s="11" t="s">
        <v>25751</v>
      </c>
      <c r="I3905" s="11" t="s">
        <v>881</v>
      </c>
      <c r="J3905" s="11" t="s">
        <v>25752</v>
      </c>
      <c r="K3905" s="11" t="s">
        <v>10913</v>
      </c>
      <c r="L3905" s="11" t="s">
        <v>25753</v>
      </c>
      <c r="M3905" s="11" t="s">
        <v>12017</v>
      </c>
      <c r="N3905" s="12" t="s">
        <v>25754</v>
      </c>
      <c r="O3905" s="12" t="s">
        <v>25755</v>
      </c>
    </row>
    <row r="3906" spans="1:15" ht="15" customHeight="1" x14ac:dyDescent="0.3">
      <c r="A3906" s="11" t="s">
        <v>307</v>
      </c>
      <c r="B3906" s="11" t="s">
        <v>308</v>
      </c>
      <c r="C3906" s="17">
        <v>21</v>
      </c>
      <c r="D3906" s="11" t="s">
        <v>1051</v>
      </c>
      <c r="E3906" s="11" t="s">
        <v>25744</v>
      </c>
      <c r="F3906" s="11">
        <v>35000214</v>
      </c>
      <c r="G3906" s="11" t="s">
        <v>25756</v>
      </c>
      <c r="H3906" s="11" t="s">
        <v>25757</v>
      </c>
      <c r="I3906" s="11" t="s">
        <v>1701</v>
      </c>
      <c r="J3906" s="11" t="s">
        <v>5513</v>
      </c>
      <c r="K3906" s="11" t="s">
        <v>10913</v>
      </c>
      <c r="L3906" s="11" t="s">
        <v>25758</v>
      </c>
      <c r="M3906" s="11" t="s">
        <v>7339</v>
      </c>
      <c r="N3906" s="12" t="s">
        <v>25759</v>
      </c>
      <c r="O3906" s="12" t="s">
        <v>25760</v>
      </c>
    </row>
    <row r="3907" spans="1:15" ht="15" customHeight="1" x14ac:dyDescent="0.3">
      <c r="A3907" s="11" t="s">
        <v>307</v>
      </c>
      <c r="B3907" s="11" t="s">
        <v>308</v>
      </c>
      <c r="C3907" s="17">
        <v>21</v>
      </c>
      <c r="D3907" s="11" t="s">
        <v>1051</v>
      </c>
      <c r="E3907" s="11" t="s">
        <v>25744</v>
      </c>
      <c r="F3907" s="11">
        <v>33864275</v>
      </c>
      <c r="G3907" s="11" t="s">
        <v>25761</v>
      </c>
      <c r="H3907" s="11" t="s">
        <v>25762</v>
      </c>
      <c r="I3907" s="11" t="s">
        <v>1230</v>
      </c>
      <c r="J3907" s="11" t="s">
        <v>17849</v>
      </c>
      <c r="K3907" s="11" t="s">
        <v>7561</v>
      </c>
      <c r="L3907" s="11" t="s">
        <v>25763</v>
      </c>
      <c r="M3907" s="11" t="s">
        <v>7520</v>
      </c>
      <c r="N3907" s="12" t="s">
        <v>25764</v>
      </c>
      <c r="O3907" s="12" t="s">
        <v>25765</v>
      </c>
    </row>
    <row r="3908" spans="1:15" ht="15" customHeight="1" x14ac:dyDescent="0.3">
      <c r="A3908" s="11" t="s">
        <v>307</v>
      </c>
      <c r="B3908" s="11" t="s">
        <v>308</v>
      </c>
      <c r="C3908" s="17">
        <v>21</v>
      </c>
      <c r="D3908" s="11" t="s">
        <v>1051</v>
      </c>
      <c r="E3908" s="11" t="s">
        <v>25744</v>
      </c>
      <c r="F3908" s="11">
        <v>33964034</v>
      </c>
      <c r="G3908" s="11" t="s">
        <v>25766</v>
      </c>
      <c r="H3908" s="11" t="s">
        <v>25767</v>
      </c>
      <c r="I3908" s="11" t="s">
        <v>1230</v>
      </c>
      <c r="J3908" s="11" t="s">
        <v>17849</v>
      </c>
      <c r="K3908" s="11" t="s">
        <v>7561</v>
      </c>
      <c r="L3908" s="11" t="s">
        <v>25768</v>
      </c>
      <c r="M3908" s="11" t="s">
        <v>8615</v>
      </c>
      <c r="N3908" s="12" t="s">
        <v>25769</v>
      </c>
      <c r="O3908" s="12" t="s">
        <v>25770</v>
      </c>
    </row>
    <row r="3909" spans="1:15" ht="15" customHeight="1" x14ac:dyDescent="0.3">
      <c r="A3909" s="11" t="s">
        <v>307</v>
      </c>
      <c r="B3909" s="11" t="s">
        <v>308</v>
      </c>
      <c r="C3909" s="17">
        <v>21</v>
      </c>
      <c r="D3909" s="11" t="s">
        <v>1051</v>
      </c>
      <c r="E3909" s="11" t="s">
        <v>25744</v>
      </c>
      <c r="F3909" s="11">
        <v>33090453</v>
      </c>
      <c r="G3909" s="11" t="s">
        <v>19549</v>
      </c>
      <c r="H3909" s="11" t="s">
        <v>19550</v>
      </c>
      <c r="I3909" s="11" t="s">
        <v>2250</v>
      </c>
      <c r="J3909" s="11" t="s">
        <v>11563</v>
      </c>
      <c r="K3909" s="11" t="s">
        <v>7337</v>
      </c>
      <c r="L3909" s="11" t="s">
        <v>19551</v>
      </c>
      <c r="M3909" s="11" t="s">
        <v>7520</v>
      </c>
      <c r="N3909" s="12" t="s">
        <v>19552</v>
      </c>
      <c r="O3909" s="12" t="s">
        <v>19553</v>
      </c>
    </row>
    <row r="3910" spans="1:15" ht="15" customHeight="1" x14ac:dyDescent="0.3">
      <c r="A3910" s="11" t="s">
        <v>307</v>
      </c>
      <c r="B3910" s="11" t="s">
        <v>308</v>
      </c>
      <c r="C3910" s="17">
        <v>21</v>
      </c>
      <c r="D3910" s="11" t="s">
        <v>1051</v>
      </c>
      <c r="E3910" s="11" t="s">
        <v>25744</v>
      </c>
      <c r="F3910" s="11">
        <v>33111978</v>
      </c>
      <c r="G3910" s="11" t="s">
        <v>19544</v>
      </c>
      <c r="H3910" s="11" t="s">
        <v>19545</v>
      </c>
      <c r="I3910" s="11" t="s">
        <v>2250</v>
      </c>
      <c r="J3910" s="11" t="s">
        <v>17837</v>
      </c>
      <c r="K3910" s="11" t="s">
        <v>7337</v>
      </c>
      <c r="L3910" s="11" t="s">
        <v>19546</v>
      </c>
      <c r="M3910" s="11" t="s">
        <v>11164</v>
      </c>
      <c r="N3910" s="12" t="s">
        <v>19547</v>
      </c>
      <c r="O3910" s="12" t="s">
        <v>19548</v>
      </c>
    </row>
    <row r="3911" spans="1:15" ht="15" customHeight="1" x14ac:dyDescent="0.3">
      <c r="A3911" s="11" t="s">
        <v>307</v>
      </c>
      <c r="B3911" s="11" t="s">
        <v>308</v>
      </c>
      <c r="C3911" s="17">
        <v>21</v>
      </c>
      <c r="D3911" s="11" t="s">
        <v>1051</v>
      </c>
      <c r="E3911" s="11" t="s">
        <v>25744</v>
      </c>
      <c r="F3911" s="11">
        <v>33576039</v>
      </c>
      <c r="G3911" s="11" t="s">
        <v>25761</v>
      </c>
      <c r="H3911" s="11" t="s">
        <v>25771</v>
      </c>
      <c r="I3911" s="11" t="s">
        <v>3307</v>
      </c>
      <c r="J3911" s="11" t="s">
        <v>3103</v>
      </c>
      <c r="K3911" s="11" t="s">
        <v>10913</v>
      </c>
      <c r="L3911" s="11" t="s">
        <v>25772</v>
      </c>
      <c r="M3911" s="11" t="s">
        <v>7339</v>
      </c>
      <c r="N3911" s="12" t="s">
        <v>25773</v>
      </c>
      <c r="O3911" s="12" t="s">
        <v>25774</v>
      </c>
    </row>
    <row r="3912" spans="1:15" ht="15" customHeight="1" x14ac:dyDescent="0.3">
      <c r="A3912" s="11" t="s">
        <v>307</v>
      </c>
      <c r="B3912" s="11" t="s">
        <v>308</v>
      </c>
      <c r="C3912" s="17">
        <v>21</v>
      </c>
      <c r="D3912" s="11" t="s">
        <v>1051</v>
      </c>
      <c r="E3912" s="11" t="s">
        <v>25744</v>
      </c>
      <c r="F3912" s="11">
        <v>33657657</v>
      </c>
      <c r="G3912" s="11" t="s">
        <v>19577</v>
      </c>
      <c r="H3912" s="11" t="s">
        <v>19578</v>
      </c>
      <c r="I3912" s="11" t="s">
        <v>3307</v>
      </c>
      <c r="J3912" s="11" t="s">
        <v>16194</v>
      </c>
      <c r="K3912" s="11" t="s">
        <v>7337</v>
      </c>
      <c r="L3912" s="11" t="s">
        <v>19579</v>
      </c>
      <c r="M3912" s="11" t="s">
        <v>7520</v>
      </c>
      <c r="N3912" s="12" t="s">
        <v>19580</v>
      </c>
      <c r="O3912" s="12" t="s">
        <v>19581</v>
      </c>
    </row>
    <row r="3913" spans="1:15" ht="15" customHeight="1" x14ac:dyDescent="0.3">
      <c r="A3913" s="11" t="s">
        <v>307</v>
      </c>
      <c r="B3913" s="11" t="s">
        <v>308</v>
      </c>
      <c r="C3913" s="17">
        <v>21</v>
      </c>
      <c r="D3913" s="11" t="s">
        <v>1051</v>
      </c>
      <c r="E3913" s="11" t="s">
        <v>25744</v>
      </c>
      <c r="F3913" s="11">
        <v>32282055</v>
      </c>
      <c r="G3913" s="11" t="s">
        <v>19582</v>
      </c>
      <c r="H3913" s="11" t="s">
        <v>19583</v>
      </c>
      <c r="I3913" s="11" t="s">
        <v>1434</v>
      </c>
      <c r="J3913" s="11" t="s">
        <v>19584</v>
      </c>
      <c r="K3913" s="11" t="s">
        <v>7337</v>
      </c>
      <c r="L3913" s="11" t="s">
        <v>19585</v>
      </c>
      <c r="M3913" s="11" t="s">
        <v>7373</v>
      </c>
      <c r="N3913" s="12" t="s">
        <v>19586</v>
      </c>
      <c r="O3913" s="12" t="s">
        <v>19587</v>
      </c>
    </row>
    <row r="3914" spans="1:15" ht="15" customHeight="1" x14ac:dyDescent="0.3">
      <c r="A3914" s="11" t="s">
        <v>307</v>
      </c>
      <c r="B3914" s="11" t="s">
        <v>308</v>
      </c>
      <c r="C3914" s="17">
        <v>21</v>
      </c>
      <c r="D3914" s="11" t="s">
        <v>1051</v>
      </c>
      <c r="E3914" s="11" t="s">
        <v>25744</v>
      </c>
      <c r="F3914" s="11">
        <v>32275769</v>
      </c>
      <c r="G3914" s="11" t="s">
        <v>23611</v>
      </c>
      <c r="H3914" s="11" t="s">
        <v>23612</v>
      </c>
      <c r="I3914" s="11" t="s">
        <v>7002</v>
      </c>
      <c r="J3914" s="11" t="s">
        <v>19584</v>
      </c>
      <c r="K3914" s="11" t="s">
        <v>7337</v>
      </c>
      <c r="L3914" s="11" t="s">
        <v>23613</v>
      </c>
      <c r="M3914" s="11" t="s">
        <v>7520</v>
      </c>
      <c r="N3914" s="12" t="s">
        <v>23614</v>
      </c>
      <c r="O3914" s="12" t="s">
        <v>23615</v>
      </c>
    </row>
    <row r="3915" spans="1:15" ht="15" customHeight="1" x14ac:dyDescent="0.3">
      <c r="A3915" s="11" t="s">
        <v>307</v>
      </c>
      <c r="B3915" s="11" t="s">
        <v>308</v>
      </c>
      <c r="C3915" s="17">
        <v>21</v>
      </c>
      <c r="D3915" s="11" t="s">
        <v>1051</v>
      </c>
      <c r="E3915" s="11" t="s">
        <v>25744</v>
      </c>
      <c r="F3915" s="11">
        <v>31697417</v>
      </c>
      <c r="G3915" s="11" t="s">
        <v>25761</v>
      </c>
      <c r="H3915" s="11" t="s">
        <v>25775</v>
      </c>
      <c r="I3915" s="11" t="s">
        <v>2695</v>
      </c>
      <c r="J3915" s="11" t="s">
        <v>25776</v>
      </c>
      <c r="K3915" s="11" t="s">
        <v>10913</v>
      </c>
      <c r="L3915" s="11" t="s">
        <v>25777</v>
      </c>
      <c r="M3915" s="11" t="s">
        <v>8756</v>
      </c>
      <c r="N3915" s="12" t="s">
        <v>25778</v>
      </c>
      <c r="O3915" s="12" t="s">
        <v>25779</v>
      </c>
    </row>
    <row r="3916" spans="1:15" ht="15" customHeight="1" x14ac:dyDescent="0.3">
      <c r="A3916" s="11" t="s">
        <v>307</v>
      </c>
      <c r="B3916" s="11" t="s">
        <v>308</v>
      </c>
      <c r="C3916" s="17">
        <v>21</v>
      </c>
      <c r="D3916" s="11" t="s">
        <v>1051</v>
      </c>
      <c r="E3916" s="11" t="s">
        <v>25780</v>
      </c>
      <c r="F3916" s="11">
        <v>32518080</v>
      </c>
      <c r="G3916" s="11" t="s">
        <v>25781</v>
      </c>
      <c r="H3916" s="11" t="s">
        <v>25782</v>
      </c>
      <c r="I3916" s="11" t="s">
        <v>14234</v>
      </c>
      <c r="J3916" s="11" t="s">
        <v>14234</v>
      </c>
      <c r="K3916" s="11" t="s">
        <v>7803</v>
      </c>
      <c r="L3916" s="11" t="s">
        <v>25783</v>
      </c>
      <c r="M3916" s="11" t="s">
        <v>7604</v>
      </c>
      <c r="N3916" s="12" t="s">
        <v>25784</v>
      </c>
      <c r="O3916" s="12" t="s">
        <v>25785</v>
      </c>
    </row>
    <row r="3917" spans="1:15" ht="15" customHeight="1" x14ac:dyDescent="0.3">
      <c r="A3917" s="11" t="s">
        <v>307</v>
      </c>
      <c r="B3917" s="11" t="s">
        <v>308</v>
      </c>
      <c r="C3917" s="17">
        <v>21</v>
      </c>
      <c r="D3917" s="11" t="s">
        <v>1051</v>
      </c>
      <c r="E3917" s="11" t="s">
        <v>25744</v>
      </c>
      <c r="F3917" s="11">
        <v>31566755</v>
      </c>
      <c r="G3917" s="11" t="s">
        <v>25786</v>
      </c>
      <c r="H3917" s="11" t="s">
        <v>25787</v>
      </c>
      <c r="I3917" s="11" t="s">
        <v>2609</v>
      </c>
      <c r="J3917" s="11" t="s">
        <v>25788</v>
      </c>
      <c r="K3917" s="11" t="s">
        <v>10913</v>
      </c>
      <c r="L3917" s="11" t="s">
        <v>25789</v>
      </c>
      <c r="M3917" s="11" t="s">
        <v>8756</v>
      </c>
      <c r="N3917" s="12" t="s">
        <v>25790</v>
      </c>
      <c r="O3917" s="12" t="s">
        <v>25791</v>
      </c>
    </row>
    <row r="3918" spans="1:15" ht="15" customHeight="1" x14ac:dyDescent="0.3">
      <c r="A3918" s="11" t="s">
        <v>307</v>
      </c>
      <c r="B3918" s="11" t="s">
        <v>308</v>
      </c>
      <c r="C3918" s="17">
        <v>21</v>
      </c>
      <c r="D3918" s="11" t="s">
        <v>1051</v>
      </c>
      <c r="E3918" s="11" t="s">
        <v>25744</v>
      </c>
      <c r="F3918" s="11">
        <v>30703264</v>
      </c>
      <c r="G3918" s="11" t="s">
        <v>19616</v>
      </c>
      <c r="H3918" s="11" t="s">
        <v>19617</v>
      </c>
      <c r="I3918" s="11" t="s">
        <v>2614</v>
      </c>
      <c r="J3918" s="11" t="s">
        <v>19618</v>
      </c>
      <c r="K3918" s="11" t="s">
        <v>7337</v>
      </c>
      <c r="L3918" s="11" t="s">
        <v>19619</v>
      </c>
      <c r="M3918" s="11" t="s">
        <v>19620</v>
      </c>
      <c r="N3918" s="12" t="s">
        <v>19621</v>
      </c>
      <c r="O3918" s="12" t="s">
        <v>19622</v>
      </c>
    </row>
    <row r="3919" spans="1:15" ht="15" customHeight="1" x14ac:dyDescent="0.3">
      <c r="A3919" s="11" t="s">
        <v>307</v>
      </c>
      <c r="B3919" s="11" t="s">
        <v>308</v>
      </c>
      <c r="C3919" s="17">
        <v>21</v>
      </c>
      <c r="D3919" s="11" t="s">
        <v>1051</v>
      </c>
      <c r="E3919" s="11" t="s">
        <v>25744</v>
      </c>
      <c r="F3919" s="11">
        <v>29945302</v>
      </c>
      <c r="G3919" s="11" t="s">
        <v>25792</v>
      </c>
      <c r="H3919" s="11" t="s">
        <v>25793</v>
      </c>
      <c r="I3919" s="11" t="s">
        <v>4317</v>
      </c>
      <c r="J3919" s="11" t="s">
        <v>19286</v>
      </c>
      <c r="K3919" s="11" t="s">
        <v>7337</v>
      </c>
      <c r="L3919" s="11" t="s">
        <v>25794</v>
      </c>
      <c r="M3919" s="11" t="s">
        <v>7520</v>
      </c>
      <c r="N3919" s="12" t="s">
        <v>25795</v>
      </c>
      <c r="O3919" s="12" t="s">
        <v>25796</v>
      </c>
    </row>
    <row r="3920" spans="1:15" ht="15" customHeight="1" x14ac:dyDescent="0.3">
      <c r="A3920" s="11" t="s">
        <v>307</v>
      </c>
      <c r="B3920" s="11" t="s">
        <v>308</v>
      </c>
      <c r="C3920" s="17">
        <v>21</v>
      </c>
      <c r="D3920" s="11" t="s">
        <v>1051</v>
      </c>
      <c r="E3920" s="11" t="s">
        <v>25744</v>
      </c>
      <c r="F3920" s="11">
        <v>29524210</v>
      </c>
      <c r="G3920" s="11" t="s">
        <v>19623</v>
      </c>
      <c r="H3920" s="11" t="s">
        <v>19624</v>
      </c>
      <c r="I3920" s="11" t="s">
        <v>3189</v>
      </c>
      <c r="J3920" s="11" t="s">
        <v>6664</v>
      </c>
      <c r="K3920" s="11" t="s">
        <v>7337</v>
      </c>
      <c r="L3920" s="11" t="s">
        <v>19625</v>
      </c>
      <c r="M3920" s="11" t="s">
        <v>11164</v>
      </c>
      <c r="N3920" s="12" t="s">
        <v>19626</v>
      </c>
      <c r="O3920" s="12" t="s">
        <v>19627</v>
      </c>
    </row>
    <row r="3921" spans="1:15" ht="15" customHeight="1" x14ac:dyDescent="0.3">
      <c r="A3921" s="11" t="s">
        <v>307</v>
      </c>
      <c r="B3921" s="11" t="s">
        <v>308</v>
      </c>
      <c r="C3921" s="17">
        <v>21</v>
      </c>
      <c r="D3921" s="11" t="s">
        <v>1051</v>
      </c>
      <c r="E3921" s="11" t="s">
        <v>25780</v>
      </c>
      <c r="F3921" s="11">
        <v>28295705</v>
      </c>
      <c r="G3921" s="11" t="s">
        <v>25797</v>
      </c>
      <c r="H3921" s="11" t="s">
        <v>25798</v>
      </c>
      <c r="I3921" s="11" t="s">
        <v>2620</v>
      </c>
      <c r="J3921" s="11" t="s">
        <v>25799</v>
      </c>
      <c r="K3921" s="11" t="s">
        <v>7349</v>
      </c>
      <c r="L3921" s="11" t="s">
        <v>25800</v>
      </c>
      <c r="M3921" s="11" t="s">
        <v>7604</v>
      </c>
      <c r="N3921" s="12" t="s">
        <v>25801</v>
      </c>
      <c r="O3921" s="12" t="s">
        <v>25802</v>
      </c>
    </row>
    <row r="3922" spans="1:15" ht="15" customHeight="1" x14ac:dyDescent="0.3">
      <c r="A3922" s="11" t="s">
        <v>307</v>
      </c>
      <c r="B3922" s="11" t="s">
        <v>308</v>
      </c>
      <c r="C3922" s="17">
        <v>21</v>
      </c>
      <c r="D3922" s="11" t="s">
        <v>1051</v>
      </c>
      <c r="E3922" s="11" t="s">
        <v>25744</v>
      </c>
      <c r="F3922" s="11">
        <v>27579576</v>
      </c>
      <c r="G3922" s="11" t="s">
        <v>19641</v>
      </c>
      <c r="H3922" s="11" t="s">
        <v>19642</v>
      </c>
      <c r="I3922" s="11" t="s">
        <v>2638</v>
      </c>
      <c r="J3922" s="11" t="s">
        <v>19643</v>
      </c>
      <c r="K3922" s="11" t="s">
        <v>7337</v>
      </c>
      <c r="L3922" s="11" t="s">
        <v>19644</v>
      </c>
      <c r="M3922" s="11" t="s">
        <v>11164</v>
      </c>
      <c r="N3922" s="12" t="s">
        <v>19645</v>
      </c>
      <c r="O3922" s="12" t="s">
        <v>19646</v>
      </c>
    </row>
    <row r="3923" spans="1:15" ht="15" customHeight="1" x14ac:dyDescent="0.3">
      <c r="A3923" s="11" t="s">
        <v>307</v>
      </c>
      <c r="B3923" s="11" t="s">
        <v>308</v>
      </c>
      <c r="C3923" s="17">
        <v>21</v>
      </c>
      <c r="D3923" s="11" t="s">
        <v>1051</v>
      </c>
      <c r="E3923" s="11" t="s">
        <v>25744</v>
      </c>
      <c r="F3923" s="11">
        <v>28494107</v>
      </c>
      <c r="G3923" s="11" t="s">
        <v>19647</v>
      </c>
      <c r="H3923" s="11" t="s">
        <v>19648</v>
      </c>
      <c r="I3923" s="11" t="s">
        <v>2754</v>
      </c>
      <c r="J3923" s="11" t="s">
        <v>19649</v>
      </c>
      <c r="K3923" s="11" t="s">
        <v>7337</v>
      </c>
      <c r="L3923" s="11" t="s">
        <v>19650</v>
      </c>
      <c r="M3923" s="11" t="s">
        <v>7406</v>
      </c>
      <c r="N3923" s="12" t="s">
        <v>19651</v>
      </c>
      <c r="O3923" s="12" t="s">
        <v>19652</v>
      </c>
    </row>
    <row r="3924" spans="1:15" ht="15" customHeight="1" x14ac:dyDescent="0.3">
      <c r="A3924" s="11" t="s">
        <v>307</v>
      </c>
      <c r="B3924" s="11" t="s">
        <v>308</v>
      </c>
      <c r="C3924" s="17">
        <v>21</v>
      </c>
      <c r="D3924" s="11" t="s">
        <v>1051</v>
      </c>
      <c r="E3924" s="11" t="s">
        <v>25744</v>
      </c>
      <c r="F3924" s="11">
        <v>26295863</v>
      </c>
      <c r="G3924" s="11" t="s">
        <v>25803</v>
      </c>
      <c r="H3924" s="11" t="s">
        <v>25804</v>
      </c>
      <c r="I3924" s="11" t="s">
        <v>25805</v>
      </c>
      <c r="J3924" s="11" t="s">
        <v>25805</v>
      </c>
      <c r="K3924" s="11" t="s">
        <v>23010</v>
      </c>
      <c r="L3924" s="11" t="s">
        <v>25806</v>
      </c>
      <c r="M3924" s="11" t="s">
        <v>8615</v>
      </c>
      <c r="N3924" s="12" t="s">
        <v>25807</v>
      </c>
      <c r="O3924" s="12"/>
    </row>
    <row r="3925" spans="1:15" ht="15" customHeight="1" x14ac:dyDescent="0.3">
      <c r="A3925" s="11" t="s">
        <v>307</v>
      </c>
      <c r="B3925" s="11" t="s">
        <v>308</v>
      </c>
      <c r="C3925" s="17">
        <v>21</v>
      </c>
      <c r="D3925" s="11" t="s">
        <v>1051</v>
      </c>
      <c r="E3925" s="11" t="s">
        <v>25744</v>
      </c>
      <c r="F3925" s="11">
        <v>24731087</v>
      </c>
      <c r="G3925" s="11" t="s">
        <v>25808</v>
      </c>
      <c r="H3925" s="11" t="s">
        <v>25809</v>
      </c>
      <c r="I3925" s="11" t="s">
        <v>2800</v>
      </c>
      <c r="J3925" s="11"/>
      <c r="K3925" s="11" t="s">
        <v>10913</v>
      </c>
      <c r="L3925" s="11" t="s">
        <v>25810</v>
      </c>
      <c r="M3925" s="11" t="s">
        <v>7339</v>
      </c>
      <c r="N3925" s="12" t="s">
        <v>25811</v>
      </c>
      <c r="O3925" s="12" t="s">
        <v>25812</v>
      </c>
    </row>
    <row r="3926" spans="1:15" ht="15" customHeight="1" x14ac:dyDescent="0.3">
      <c r="A3926" s="11" t="s">
        <v>307</v>
      </c>
      <c r="B3926" s="11" t="s">
        <v>308</v>
      </c>
      <c r="C3926" s="17">
        <v>21</v>
      </c>
      <c r="D3926" s="11" t="s">
        <v>1051</v>
      </c>
      <c r="E3926" s="11" t="s">
        <v>25744</v>
      </c>
      <c r="F3926" s="11">
        <v>24125099</v>
      </c>
      <c r="G3926" s="11" t="s">
        <v>25813</v>
      </c>
      <c r="H3926" s="11" t="s">
        <v>25814</v>
      </c>
      <c r="I3926" s="11" t="s">
        <v>3431</v>
      </c>
      <c r="J3926" s="11"/>
      <c r="K3926" s="11" t="s">
        <v>7337</v>
      </c>
      <c r="L3926" s="11" t="s">
        <v>25815</v>
      </c>
      <c r="M3926" s="11" t="s">
        <v>8615</v>
      </c>
      <c r="N3926" s="12" t="s">
        <v>25816</v>
      </c>
      <c r="O3926" s="12" t="s">
        <v>25817</v>
      </c>
    </row>
    <row r="3927" spans="1:15" ht="15" customHeight="1" x14ac:dyDescent="0.3">
      <c r="A3927" s="11" t="s">
        <v>307</v>
      </c>
      <c r="B3927" s="11" t="s">
        <v>308</v>
      </c>
      <c r="C3927" s="17">
        <v>21</v>
      </c>
      <c r="D3927" s="11" t="s">
        <v>1051</v>
      </c>
      <c r="E3927" s="11" t="s">
        <v>25744</v>
      </c>
      <c r="F3927" s="11">
        <v>24702129</v>
      </c>
      <c r="G3927" s="11" t="s">
        <v>19669</v>
      </c>
      <c r="H3927" s="11" t="s">
        <v>19670</v>
      </c>
      <c r="I3927" s="11" t="s">
        <v>1858</v>
      </c>
      <c r="J3927" s="11" t="s">
        <v>19671</v>
      </c>
      <c r="K3927" s="11" t="s">
        <v>7337</v>
      </c>
      <c r="L3927" s="11" t="s">
        <v>19672</v>
      </c>
      <c r="M3927" s="11" t="s">
        <v>7406</v>
      </c>
      <c r="N3927" s="12" t="s">
        <v>19673</v>
      </c>
      <c r="O3927" s="12" t="s">
        <v>19674</v>
      </c>
    </row>
    <row r="3928" spans="1:15" ht="15" customHeight="1" x14ac:dyDescent="0.3">
      <c r="A3928" s="11" t="s">
        <v>307</v>
      </c>
      <c r="B3928" s="11" t="s">
        <v>308</v>
      </c>
      <c r="C3928" s="17">
        <v>21</v>
      </c>
      <c r="D3928" s="11" t="s">
        <v>1051</v>
      </c>
      <c r="E3928" s="11" t="s">
        <v>25744</v>
      </c>
      <c r="F3928" s="11">
        <v>23210741</v>
      </c>
      <c r="G3928" s="11" t="s">
        <v>25818</v>
      </c>
      <c r="H3928" s="11" t="s">
        <v>25819</v>
      </c>
      <c r="I3928" s="11" t="s">
        <v>4233</v>
      </c>
      <c r="J3928" s="11" t="s">
        <v>8692</v>
      </c>
      <c r="K3928" s="11" t="s">
        <v>7337</v>
      </c>
      <c r="L3928" s="11" t="s">
        <v>25820</v>
      </c>
      <c r="M3928" s="11" t="s">
        <v>7520</v>
      </c>
      <c r="N3928" s="12" t="s">
        <v>25821</v>
      </c>
      <c r="O3928" s="12" t="s">
        <v>25822</v>
      </c>
    </row>
    <row r="3929" spans="1:15" ht="15" customHeight="1" x14ac:dyDescent="0.3">
      <c r="A3929" s="11" t="s">
        <v>307</v>
      </c>
      <c r="B3929" s="11" t="s">
        <v>308</v>
      </c>
      <c r="C3929" s="17">
        <v>21</v>
      </c>
      <c r="D3929" s="11" t="s">
        <v>1051</v>
      </c>
      <c r="E3929" s="11" t="s">
        <v>25744</v>
      </c>
      <c r="F3929" s="11">
        <v>23855684</v>
      </c>
      <c r="G3929" s="11" t="s">
        <v>25823</v>
      </c>
      <c r="H3929" s="11" t="s">
        <v>25824</v>
      </c>
      <c r="I3929" s="11" t="s">
        <v>4838</v>
      </c>
      <c r="J3929" s="11"/>
      <c r="K3929" s="11" t="s">
        <v>7337</v>
      </c>
      <c r="L3929" s="11" t="s">
        <v>25825</v>
      </c>
      <c r="M3929" s="11" t="s">
        <v>8615</v>
      </c>
      <c r="N3929" s="12" t="s">
        <v>25826</v>
      </c>
      <c r="O3929" s="12" t="s">
        <v>25827</v>
      </c>
    </row>
    <row r="3930" spans="1:15" ht="15" customHeight="1" x14ac:dyDescent="0.3">
      <c r="A3930" s="11" t="s">
        <v>307</v>
      </c>
      <c r="B3930" s="11" t="s">
        <v>308</v>
      </c>
      <c r="C3930" s="17">
        <v>21</v>
      </c>
      <c r="D3930" s="11" t="s">
        <v>1051</v>
      </c>
      <c r="E3930" s="11" t="s">
        <v>25744</v>
      </c>
      <c r="F3930" s="11">
        <v>23013310</v>
      </c>
      <c r="G3930" s="11" t="s">
        <v>25828</v>
      </c>
      <c r="H3930" s="11" t="s">
        <v>25829</v>
      </c>
      <c r="I3930" s="11" t="s">
        <v>2945</v>
      </c>
      <c r="J3930" s="11"/>
      <c r="K3930" s="11" t="s">
        <v>7337</v>
      </c>
      <c r="L3930" s="11" t="s">
        <v>25830</v>
      </c>
      <c r="M3930" s="11" t="s">
        <v>8313</v>
      </c>
      <c r="N3930" s="12" t="s">
        <v>25831</v>
      </c>
      <c r="O3930" s="12" t="s">
        <v>25832</v>
      </c>
    </row>
    <row r="3931" spans="1:15" ht="15" customHeight="1" x14ac:dyDescent="0.3">
      <c r="A3931" s="11" t="s">
        <v>307</v>
      </c>
      <c r="B3931" s="11" t="s">
        <v>308</v>
      </c>
      <c r="C3931" s="17">
        <v>21</v>
      </c>
      <c r="D3931" s="11" t="s">
        <v>1051</v>
      </c>
      <c r="E3931" s="11" t="s">
        <v>25744</v>
      </c>
      <c r="F3931" s="11">
        <v>21615373</v>
      </c>
      <c r="G3931" s="11" t="s">
        <v>25828</v>
      </c>
      <c r="H3931" s="11" t="s">
        <v>25833</v>
      </c>
      <c r="I3931" s="11" t="s">
        <v>1888</v>
      </c>
      <c r="J3931" s="11"/>
      <c r="K3931" s="11" t="s">
        <v>7337</v>
      </c>
      <c r="L3931" s="11" t="s">
        <v>25834</v>
      </c>
      <c r="M3931" s="11" t="s">
        <v>8615</v>
      </c>
      <c r="N3931" s="12" t="s">
        <v>25835</v>
      </c>
      <c r="O3931" s="12" t="s">
        <v>25836</v>
      </c>
    </row>
    <row r="3932" spans="1:15" ht="15" customHeight="1" x14ac:dyDescent="0.3">
      <c r="A3932" s="11" t="s">
        <v>307</v>
      </c>
      <c r="B3932" s="11" t="s">
        <v>308</v>
      </c>
      <c r="C3932" s="17">
        <v>21</v>
      </c>
      <c r="D3932" s="11" t="s">
        <v>1051</v>
      </c>
      <c r="E3932" s="11" t="s">
        <v>25744</v>
      </c>
      <c r="F3932" s="11">
        <v>21564176</v>
      </c>
      <c r="G3932" s="11" t="s">
        <v>25837</v>
      </c>
      <c r="H3932" s="11" t="s">
        <v>25838</v>
      </c>
      <c r="I3932" s="11" t="s">
        <v>1888</v>
      </c>
      <c r="J3932" s="11" t="s">
        <v>21459</v>
      </c>
      <c r="K3932" s="11" t="s">
        <v>7561</v>
      </c>
      <c r="L3932" s="11" t="s">
        <v>25839</v>
      </c>
      <c r="M3932" s="11" t="s">
        <v>8756</v>
      </c>
      <c r="N3932" s="12" t="s">
        <v>25840</v>
      </c>
      <c r="O3932" s="12" t="s">
        <v>25841</v>
      </c>
    </row>
    <row r="3933" spans="1:15" ht="15" customHeight="1" x14ac:dyDescent="0.3">
      <c r="A3933" s="11" t="s">
        <v>307</v>
      </c>
      <c r="B3933" s="11" t="s">
        <v>308</v>
      </c>
      <c r="C3933" s="17">
        <v>21</v>
      </c>
      <c r="D3933" s="11" t="s">
        <v>1051</v>
      </c>
      <c r="E3933" s="11" t="s">
        <v>25744</v>
      </c>
      <c r="F3933" s="11">
        <v>20738320</v>
      </c>
      <c r="G3933" s="11" t="s">
        <v>25842</v>
      </c>
      <c r="H3933" s="11" t="s">
        <v>25843</v>
      </c>
      <c r="I3933" s="11" t="s">
        <v>654</v>
      </c>
      <c r="J3933" s="11" t="s">
        <v>15067</v>
      </c>
      <c r="K3933" s="11" t="s">
        <v>7561</v>
      </c>
      <c r="L3933" s="11" t="s">
        <v>25844</v>
      </c>
      <c r="M3933" s="11" t="s">
        <v>8756</v>
      </c>
      <c r="N3933" s="12" t="s">
        <v>25845</v>
      </c>
      <c r="O3933" s="12" t="s">
        <v>25846</v>
      </c>
    </row>
    <row r="3934" spans="1:15" ht="15" customHeight="1" x14ac:dyDescent="0.3">
      <c r="A3934" s="11" t="s">
        <v>307</v>
      </c>
      <c r="B3934" s="11" t="s">
        <v>308</v>
      </c>
      <c r="C3934" s="17">
        <v>21</v>
      </c>
      <c r="D3934" s="11" t="s">
        <v>1051</v>
      </c>
      <c r="E3934" s="11" t="s">
        <v>25744</v>
      </c>
      <c r="F3934" s="11">
        <v>21392034</v>
      </c>
      <c r="G3934" s="11" t="s">
        <v>25828</v>
      </c>
      <c r="H3934" s="11" t="s">
        <v>25847</v>
      </c>
      <c r="I3934" s="11" t="s">
        <v>654</v>
      </c>
      <c r="J3934" s="11"/>
      <c r="K3934" s="11" t="s">
        <v>10913</v>
      </c>
      <c r="L3934" s="11" t="s">
        <v>25848</v>
      </c>
      <c r="M3934" s="11" t="s">
        <v>7339</v>
      </c>
      <c r="N3934" s="12" t="s">
        <v>25849</v>
      </c>
      <c r="O3934" s="12" t="s">
        <v>25850</v>
      </c>
    </row>
    <row r="3935" spans="1:15" ht="15" customHeight="1" x14ac:dyDescent="0.3">
      <c r="A3935" s="11" t="s">
        <v>307</v>
      </c>
      <c r="B3935" s="11" t="s">
        <v>308</v>
      </c>
      <c r="C3935" s="17">
        <v>21</v>
      </c>
      <c r="D3935" s="11" t="s">
        <v>1051</v>
      </c>
      <c r="E3935" s="11" t="s">
        <v>25744</v>
      </c>
      <c r="F3935" s="11">
        <v>20642801</v>
      </c>
      <c r="G3935" s="11" t="s">
        <v>25851</v>
      </c>
      <c r="H3935" s="11" t="s">
        <v>25852</v>
      </c>
      <c r="I3935" s="11" t="s">
        <v>1294</v>
      </c>
      <c r="J3935" s="11"/>
      <c r="K3935" s="11" t="s">
        <v>7561</v>
      </c>
      <c r="L3935" s="11" t="s">
        <v>25853</v>
      </c>
      <c r="M3935" s="11" t="s">
        <v>8756</v>
      </c>
      <c r="N3935" s="12" t="s">
        <v>25854</v>
      </c>
      <c r="O3935" s="12" t="s">
        <v>25855</v>
      </c>
    </row>
    <row r="3936" spans="1:15" ht="15" customHeight="1" x14ac:dyDescent="0.3">
      <c r="A3936" s="11" t="s">
        <v>307</v>
      </c>
      <c r="B3936" s="11" t="s">
        <v>308</v>
      </c>
      <c r="C3936" s="17">
        <v>21</v>
      </c>
      <c r="D3936" s="11" t="s">
        <v>1051</v>
      </c>
      <c r="E3936" s="11" t="s">
        <v>25744</v>
      </c>
      <c r="F3936" s="11">
        <v>19178409</v>
      </c>
      <c r="G3936" s="11" t="s">
        <v>25856</v>
      </c>
      <c r="H3936" s="11" t="s">
        <v>25857</v>
      </c>
      <c r="I3936" s="11" t="s">
        <v>3562</v>
      </c>
      <c r="J3936" s="11"/>
      <c r="K3936" s="11" t="s">
        <v>1574</v>
      </c>
      <c r="L3936" s="11" t="s">
        <v>25858</v>
      </c>
      <c r="M3936" s="11" t="s">
        <v>7339</v>
      </c>
      <c r="N3936" s="12" t="s">
        <v>25859</v>
      </c>
      <c r="O3936" s="12" t="s">
        <v>25860</v>
      </c>
    </row>
    <row r="3937" spans="1:15" ht="15" customHeight="1" x14ac:dyDescent="0.3">
      <c r="A3937" s="11" t="s">
        <v>307</v>
      </c>
      <c r="B3937" s="11" t="s">
        <v>308</v>
      </c>
      <c r="C3937" s="17">
        <v>21</v>
      </c>
      <c r="D3937" s="11" t="s">
        <v>1051</v>
      </c>
      <c r="E3937" s="11" t="s">
        <v>25744</v>
      </c>
      <c r="F3937" s="11">
        <v>18844697</v>
      </c>
      <c r="G3937" s="11" t="s">
        <v>25861</v>
      </c>
      <c r="H3937" s="11" t="s">
        <v>25862</v>
      </c>
      <c r="I3937" s="11" t="s">
        <v>2962</v>
      </c>
      <c r="J3937" s="11"/>
      <c r="K3937" s="11" t="s">
        <v>10913</v>
      </c>
      <c r="L3937" s="11" t="s">
        <v>25863</v>
      </c>
      <c r="M3937" s="11" t="s">
        <v>7339</v>
      </c>
      <c r="N3937" s="12" t="s">
        <v>25864</v>
      </c>
      <c r="O3937" s="12" t="s">
        <v>25865</v>
      </c>
    </row>
    <row r="3938" spans="1:15" ht="15" customHeight="1" x14ac:dyDescent="0.3">
      <c r="A3938" s="11" t="s">
        <v>307</v>
      </c>
      <c r="B3938" s="11" t="s">
        <v>308</v>
      </c>
      <c r="C3938" s="17">
        <v>21</v>
      </c>
      <c r="D3938" s="11" t="s">
        <v>1051</v>
      </c>
      <c r="E3938" s="11" t="s">
        <v>25744</v>
      </c>
      <c r="F3938" s="11">
        <v>17573874</v>
      </c>
      <c r="G3938" s="11" t="s">
        <v>25866</v>
      </c>
      <c r="H3938" s="11" t="s">
        <v>25867</v>
      </c>
      <c r="I3938" s="11" t="s">
        <v>1927</v>
      </c>
      <c r="J3938" s="11" t="s">
        <v>25868</v>
      </c>
      <c r="K3938" s="11" t="s">
        <v>7337</v>
      </c>
      <c r="L3938" s="11" t="s">
        <v>25869</v>
      </c>
      <c r="M3938" s="11" t="s">
        <v>7339</v>
      </c>
      <c r="N3938" s="12" t="s">
        <v>25870</v>
      </c>
      <c r="O3938" s="12" t="s">
        <v>25871</v>
      </c>
    </row>
    <row r="3939" spans="1:15" ht="15" customHeight="1" x14ac:dyDescent="0.3">
      <c r="A3939" s="11" t="s">
        <v>307</v>
      </c>
      <c r="B3939" s="11" t="s">
        <v>308</v>
      </c>
      <c r="C3939" s="17">
        <v>21</v>
      </c>
      <c r="D3939" s="11" t="s">
        <v>1051</v>
      </c>
      <c r="E3939" s="11" t="s">
        <v>25744</v>
      </c>
      <c r="F3939" s="11">
        <v>17573873</v>
      </c>
      <c r="G3939" s="11" t="s">
        <v>25828</v>
      </c>
      <c r="H3939" s="11" t="s">
        <v>25872</v>
      </c>
      <c r="I3939" s="11" t="s">
        <v>2982</v>
      </c>
      <c r="J3939" s="11" t="s">
        <v>25868</v>
      </c>
      <c r="K3939" s="11" t="s">
        <v>7337</v>
      </c>
      <c r="L3939" s="11" t="s">
        <v>25873</v>
      </c>
      <c r="M3939" s="11" t="s">
        <v>7339</v>
      </c>
      <c r="N3939" s="12" t="s">
        <v>25874</v>
      </c>
      <c r="O3939" s="12" t="s">
        <v>25875</v>
      </c>
    </row>
    <row r="3940" spans="1:15" ht="15" customHeight="1" x14ac:dyDescent="0.3">
      <c r="A3940" s="11" t="s">
        <v>307</v>
      </c>
      <c r="B3940" s="11" t="s">
        <v>308</v>
      </c>
      <c r="C3940" s="17">
        <v>21</v>
      </c>
      <c r="D3940" s="11" t="s">
        <v>1051</v>
      </c>
      <c r="E3940" s="11" t="s">
        <v>25744</v>
      </c>
      <c r="F3940" s="11">
        <v>16634891</v>
      </c>
      <c r="G3940" s="11" t="s">
        <v>25876</v>
      </c>
      <c r="H3940" s="11" t="s">
        <v>25877</v>
      </c>
      <c r="I3940" s="11" t="s">
        <v>2986</v>
      </c>
      <c r="J3940" s="11"/>
      <c r="K3940" s="11" t="s">
        <v>7337</v>
      </c>
      <c r="L3940" s="11" t="s">
        <v>25878</v>
      </c>
      <c r="M3940" s="11" t="s">
        <v>7339</v>
      </c>
      <c r="N3940" s="12" t="s">
        <v>25879</v>
      </c>
      <c r="O3940" s="12" t="s">
        <v>25880</v>
      </c>
    </row>
    <row r="3941" spans="1:15" ht="15" customHeight="1" x14ac:dyDescent="0.3">
      <c r="A3941" s="11" t="s">
        <v>307</v>
      </c>
      <c r="B3941" s="11" t="s">
        <v>308</v>
      </c>
      <c r="C3941" s="17">
        <v>21</v>
      </c>
      <c r="D3941" s="11" t="s">
        <v>1051</v>
      </c>
      <c r="E3941" s="11" t="s">
        <v>25744</v>
      </c>
      <c r="F3941" s="11">
        <v>16309533</v>
      </c>
      <c r="G3941" s="11" t="s">
        <v>25881</v>
      </c>
      <c r="H3941" s="11" t="s">
        <v>25882</v>
      </c>
      <c r="I3941" s="11" t="s">
        <v>9352</v>
      </c>
      <c r="J3941" s="11"/>
      <c r="K3941" s="11" t="s">
        <v>7561</v>
      </c>
      <c r="L3941" s="11" t="s">
        <v>25883</v>
      </c>
      <c r="M3941" s="11" t="s">
        <v>8756</v>
      </c>
      <c r="N3941" s="12" t="s">
        <v>25884</v>
      </c>
      <c r="O3941" s="12" t="s">
        <v>25885</v>
      </c>
    </row>
    <row r="3942" spans="1:15" ht="15" customHeight="1" x14ac:dyDescent="0.3">
      <c r="A3942" s="11" t="s">
        <v>307</v>
      </c>
      <c r="B3942" s="11" t="s">
        <v>308</v>
      </c>
      <c r="C3942" s="17">
        <v>21</v>
      </c>
      <c r="D3942" s="11" t="s">
        <v>1051</v>
      </c>
      <c r="E3942" s="11" t="s">
        <v>25744</v>
      </c>
      <c r="F3942" s="11">
        <v>16225632</v>
      </c>
      <c r="G3942" s="11" t="s">
        <v>25881</v>
      </c>
      <c r="H3942" s="11" t="s">
        <v>25886</v>
      </c>
      <c r="I3942" s="11" t="s">
        <v>9421</v>
      </c>
      <c r="J3942" s="11"/>
      <c r="K3942" s="11" t="s">
        <v>7337</v>
      </c>
      <c r="L3942" s="11" t="s">
        <v>25887</v>
      </c>
      <c r="M3942" s="11" t="s">
        <v>8615</v>
      </c>
      <c r="N3942" s="12" t="s">
        <v>25888</v>
      </c>
      <c r="O3942" s="12" t="s">
        <v>25889</v>
      </c>
    </row>
    <row r="3943" spans="1:15" ht="15" customHeight="1" x14ac:dyDescent="0.3">
      <c r="A3943" s="11" t="s">
        <v>307</v>
      </c>
      <c r="B3943" s="11" t="s">
        <v>308</v>
      </c>
      <c r="C3943" s="17">
        <v>21</v>
      </c>
      <c r="D3943" s="11" t="s">
        <v>1051</v>
      </c>
      <c r="E3943" s="11" t="s">
        <v>25780</v>
      </c>
      <c r="F3943" s="11">
        <v>15606655</v>
      </c>
      <c r="G3943" s="11" t="s">
        <v>25890</v>
      </c>
      <c r="H3943" s="11" t="s">
        <v>25891</v>
      </c>
      <c r="I3943" s="11" t="s">
        <v>4849</v>
      </c>
      <c r="J3943" s="11"/>
      <c r="K3943" s="11" t="s">
        <v>10913</v>
      </c>
      <c r="L3943" s="11" t="s">
        <v>25892</v>
      </c>
      <c r="M3943" s="11" t="s">
        <v>7406</v>
      </c>
      <c r="N3943" s="12" t="s">
        <v>25893</v>
      </c>
      <c r="O3943" s="12" t="s">
        <v>25894</v>
      </c>
    </row>
    <row r="3944" spans="1:15" ht="15" customHeight="1" x14ac:dyDescent="0.3">
      <c r="A3944" s="11" t="s">
        <v>307</v>
      </c>
      <c r="B3944" s="11" t="s">
        <v>308</v>
      </c>
      <c r="C3944" s="17">
        <v>21</v>
      </c>
      <c r="D3944" s="11" t="s">
        <v>1051</v>
      </c>
      <c r="E3944" s="11" t="s">
        <v>25744</v>
      </c>
      <c r="F3944" s="11">
        <v>15059104</v>
      </c>
      <c r="G3944" s="11" t="s">
        <v>25895</v>
      </c>
      <c r="H3944" s="11" t="s">
        <v>25896</v>
      </c>
      <c r="I3944" s="11" t="s">
        <v>3910</v>
      </c>
      <c r="J3944" s="11"/>
      <c r="K3944" s="11" t="s">
        <v>10913</v>
      </c>
      <c r="L3944" s="11" t="s">
        <v>25897</v>
      </c>
      <c r="M3944" s="11" t="s">
        <v>8756</v>
      </c>
      <c r="N3944" s="12" t="s">
        <v>25898</v>
      </c>
      <c r="O3944" s="12" t="s">
        <v>25899</v>
      </c>
    </row>
    <row r="3945" spans="1:15" ht="15" customHeight="1" x14ac:dyDescent="0.3">
      <c r="A3945" s="11" t="s">
        <v>307</v>
      </c>
      <c r="B3945" s="11" t="s">
        <v>308</v>
      </c>
      <c r="C3945" s="17">
        <v>21</v>
      </c>
      <c r="D3945" s="11" t="s">
        <v>1051</v>
      </c>
      <c r="E3945" s="11" t="s">
        <v>25744</v>
      </c>
      <c r="F3945" s="11">
        <v>15186391</v>
      </c>
      <c r="G3945" s="11" t="s">
        <v>25900</v>
      </c>
      <c r="H3945" s="11" t="s">
        <v>25901</v>
      </c>
      <c r="I3945" s="11" t="s">
        <v>15602</v>
      </c>
      <c r="J3945" s="11"/>
      <c r="K3945" s="11" t="s">
        <v>10913</v>
      </c>
      <c r="L3945" s="11" t="s">
        <v>25902</v>
      </c>
      <c r="M3945" s="11" t="s">
        <v>8756</v>
      </c>
      <c r="N3945" s="12" t="s">
        <v>25903</v>
      </c>
      <c r="O3945" s="12" t="s">
        <v>25904</v>
      </c>
    </row>
    <row r="3946" spans="1:15" ht="15" customHeight="1" x14ac:dyDescent="0.3">
      <c r="A3946" s="11" t="s">
        <v>307</v>
      </c>
      <c r="B3946" s="11" t="s">
        <v>308</v>
      </c>
      <c r="C3946" s="17">
        <v>21</v>
      </c>
      <c r="D3946" s="11" t="s">
        <v>1051</v>
      </c>
      <c r="E3946" s="11" t="s">
        <v>25744</v>
      </c>
      <c r="F3946" s="11">
        <v>14632803</v>
      </c>
      <c r="G3946" s="11" t="s">
        <v>25905</v>
      </c>
      <c r="H3946" s="11" t="s">
        <v>25906</v>
      </c>
      <c r="I3946" s="11" t="s">
        <v>15612</v>
      </c>
      <c r="J3946" s="11"/>
      <c r="K3946" s="11" t="s">
        <v>7337</v>
      </c>
      <c r="L3946" s="11" t="s">
        <v>25907</v>
      </c>
      <c r="M3946" s="11" t="s">
        <v>7339</v>
      </c>
      <c r="N3946" s="12" t="s">
        <v>25908</v>
      </c>
      <c r="O3946" s="12" t="s">
        <v>25909</v>
      </c>
    </row>
    <row r="3947" spans="1:15" ht="15" customHeight="1" x14ac:dyDescent="0.3">
      <c r="A3947" s="11" t="s">
        <v>307</v>
      </c>
      <c r="B3947" s="11" t="s">
        <v>308</v>
      </c>
      <c r="C3947" s="17">
        <v>21</v>
      </c>
      <c r="D3947" s="11" t="s">
        <v>1051</v>
      </c>
      <c r="E3947" s="11" t="s">
        <v>25744</v>
      </c>
      <c r="F3947" s="11">
        <v>12139668</v>
      </c>
      <c r="G3947" s="11" t="s">
        <v>25910</v>
      </c>
      <c r="H3947" s="11" t="s">
        <v>25911</v>
      </c>
      <c r="I3947" s="11" t="s">
        <v>3154</v>
      </c>
      <c r="J3947" s="11"/>
      <c r="K3947" s="11" t="s">
        <v>7561</v>
      </c>
      <c r="L3947" s="11" t="s">
        <v>25912</v>
      </c>
      <c r="M3947" s="11" t="s">
        <v>8756</v>
      </c>
      <c r="N3947" s="12" t="s">
        <v>25913</v>
      </c>
      <c r="O3947" s="12" t="s">
        <v>25914</v>
      </c>
    </row>
    <row r="3948" spans="1:15" ht="15" customHeight="1" x14ac:dyDescent="0.3">
      <c r="A3948" s="11" t="s">
        <v>307</v>
      </c>
      <c r="B3948" s="11" t="s">
        <v>308</v>
      </c>
      <c r="C3948" s="17">
        <v>21</v>
      </c>
      <c r="D3948" s="11" t="s">
        <v>1051</v>
      </c>
      <c r="E3948" s="11" t="s">
        <v>25744</v>
      </c>
      <c r="F3948" s="11">
        <v>12225408</v>
      </c>
      <c r="G3948" s="11" t="s">
        <v>25905</v>
      </c>
      <c r="H3948" s="11" t="s">
        <v>25915</v>
      </c>
      <c r="I3948" s="11" t="s">
        <v>3924</v>
      </c>
      <c r="J3948" s="11"/>
      <c r="K3948" s="11" t="s">
        <v>10913</v>
      </c>
      <c r="L3948" s="11" t="s">
        <v>25916</v>
      </c>
      <c r="M3948" s="11" t="s">
        <v>9821</v>
      </c>
      <c r="N3948" s="12" t="s">
        <v>25917</v>
      </c>
      <c r="O3948" s="12" t="s">
        <v>25918</v>
      </c>
    </row>
    <row r="3949" spans="1:15" ht="15" customHeight="1" x14ac:dyDescent="0.3">
      <c r="A3949" s="11" t="s">
        <v>307</v>
      </c>
      <c r="B3949" s="11" t="s">
        <v>308</v>
      </c>
      <c r="C3949" s="17">
        <v>21</v>
      </c>
      <c r="D3949" s="11" t="s">
        <v>1051</v>
      </c>
      <c r="E3949" s="11" t="s">
        <v>25744</v>
      </c>
      <c r="F3949" s="11">
        <v>11872789</v>
      </c>
      <c r="G3949" s="11" t="s">
        <v>25905</v>
      </c>
      <c r="H3949" s="11" t="s">
        <v>25919</v>
      </c>
      <c r="I3949" s="11" t="s">
        <v>11114</v>
      </c>
      <c r="J3949" s="11"/>
      <c r="K3949" s="11" t="s">
        <v>14280</v>
      </c>
      <c r="L3949" s="11" t="s">
        <v>25920</v>
      </c>
      <c r="M3949" s="11" t="s">
        <v>7339</v>
      </c>
      <c r="N3949" s="12" t="s">
        <v>25921</v>
      </c>
      <c r="O3949" s="12" t="s">
        <v>25922</v>
      </c>
    </row>
    <row r="3950" spans="1:15" ht="15" customHeight="1" x14ac:dyDescent="0.3">
      <c r="A3950" s="11" t="s">
        <v>307</v>
      </c>
      <c r="B3950" s="11" t="s">
        <v>308</v>
      </c>
      <c r="C3950" s="17">
        <v>21</v>
      </c>
      <c r="D3950" s="11" t="s">
        <v>1051</v>
      </c>
      <c r="E3950" s="11" t="s">
        <v>25744</v>
      </c>
      <c r="F3950" s="11">
        <v>11531828</v>
      </c>
      <c r="G3950" s="11" t="s">
        <v>25923</v>
      </c>
      <c r="H3950" s="11" t="s">
        <v>25924</v>
      </c>
      <c r="I3950" s="11" t="s">
        <v>849</v>
      </c>
      <c r="J3950" s="11"/>
      <c r="K3950" s="11" t="s">
        <v>7337</v>
      </c>
      <c r="L3950" s="11" t="s">
        <v>25925</v>
      </c>
      <c r="M3950" s="11" t="s">
        <v>9937</v>
      </c>
      <c r="N3950" s="12" t="s">
        <v>25926</v>
      </c>
      <c r="O3950" s="12" t="s">
        <v>25927</v>
      </c>
    </row>
    <row r="3951" spans="1:15" ht="15" customHeight="1" x14ac:dyDescent="0.3">
      <c r="A3951" s="11" t="s">
        <v>307</v>
      </c>
      <c r="B3951" s="11" t="s">
        <v>308</v>
      </c>
      <c r="C3951" s="17">
        <v>21</v>
      </c>
      <c r="D3951" s="11" t="s">
        <v>1051</v>
      </c>
      <c r="E3951" s="11" t="s">
        <v>25744</v>
      </c>
      <c r="F3951" s="11">
        <v>11422167</v>
      </c>
      <c r="G3951" s="11" t="s">
        <v>25928</v>
      </c>
      <c r="H3951" s="11" t="s">
        <v>25929</v>
      </c>
      <c r="I3951" s="11" t="s">
        <v>673</v>
      </c>
      <c r="J3951" s="11"/>
      <c r="K3951" s="11" t="s">
        <v>7561</v>
      </c>
      <c r="L3951" s="11" t="s">
        <v>25930</v>
      </c>
      <c r="M3951" s="11" t="s">
        <v>8756</v>
      </c>
      <c r="N3951" s="12" t="s">
        <v>25931</v>
      </c>
      <c r="O3951" s="12" t="s">
        <v>25932</v>
      </c>
    </row>
    <row r="3952" spans="1:15" ht="15" customHeight="1" x14ac:dyDescent="0.3">
      <c r="A3952" s="11" t="s">
        <v>307</v>
      </c>
      <c r="B3952" s="11" t="s">
        <v>308</v>
      </c>
      <c r="C3952" s="17">
        <v>21</v>
      </c>
      <c r="D3952" s="11" t="s">
        <v>1051</v>
      </c>
      <c r="E3952" s="11" t="s">
        <v>25744</v>
      </c>
      <c r="F3952" s="11">
        <v>11298106</v>
      </c>
      <c r="G3952" s="11" t="s">
        <v>25933</v>
      </c>
      <c r="H3952" s="11" t="s">
        <v>25934</v>
      </c>
      <c r="I3952" s="11" t="s">
        <v>1004</v>
      </c>
      <c r="J3952" s="11"/>
      <c r="K3952" s="11" t="s">
        <v>7561</v>
      </c>
      <c r="L3952" s="11" t="s">
        <v>25935</v>
      </c>
      <c r="M3952" s="11" t="s">
        <v>8756</v>
      </c>
      <c r="N3952" s="12" t="s">
        <v>25936</v>
      </c>
      <c r="O3952" s="12" t="s">
        <v>25937</v>
      </c>
    </row>
    <row r="3953" spans="1:15" ht="15" customHeight="1" x14ac:dyDescent="0.3">
      <c r="A3953" s="11" t="s">
        <v>307</v>
      </c>
      <c r="B3953" s="11" t="s">
        <v>308</v>
      </c>
      <c r="C3953" s="17">
        <v>21</v>
      </c>
      <c r="D3953" s="11" t="s">
        <v>1051</v>
      </c>
      <c r="E3953" s="11" t="s">
        <v>25744</v>
      </c>
      <c r="F3953" s="11">
        <v>11011930</v>
      </c>
      <c r="G3953" s="11" t="s">
        <v>25828</v>
      </c>
      <c r="H3953" s="11" t="s">
        <v>25938</v>
      </c>
      <c r="I3953" s="11" t="s">
        <v>848</v>
      </c>
      <c r="J3953" s="11"/>
      <c r="K3953" s="11" t="s">
        <v>10913</v>
      </c>
      <c r="L3953" s="11" t="s">
        <v>25939</v>
      </c>
      <c r="M3953" s="11" t="s">
        <v>8756</v>
      </c>
      <c r="N3953" s="12" t="s">
        <v>25940</v>
      </c>
      <c r="O3953" s="12" t="s">
        <v>25941</v>
      </c>
    </row>
    <row r="3954" spans="1:15" ht="15" customHeight="1" x14ac:dyDescent="0.3">
      <c r="A3954" s="11" t="s">
        <v>307</v>
      </c>
      <c r="B3954" s="11" t="s">
        <v>308</v>
      </c>
      <c r="C3954" s="17">
        <v>21</v>
      </c>
      <c r="D3954" s="11" t="s">
        <v>1051</v>
      </c>
      <c r="E3954" s="11" t="s">
        <v>25744</v>
      </c>
      <c r="F3954" s="11">
        <v>11016673</v>
      </c>
      <c r="G3954" s="11" t="s">
        <v>25905</v>
      </c>
      <c r="H3954" s="11" t="s">
        <v>25942</v>
      </c>
      <c r="I3954" s="11" t="s">
        <v>893</v>
      </c>
      <c r="J3954" s="11"/>
      <c r="K3954" s="11" t="s">
        <v>10913</v>
      </c>
      <c r="L3954" s="11" t="s">
        <v>25943</v>
      </c>
      <c r="M3954" s="11" t="s">
        <v>7339</v>
      </c>
      <c r="N3954" s="12" t="s">
        <v>25944</v>
      </c>
      <c r="O3954" s="12" t="s">
        <v>25945</v>
      </c>
    </row>
    <row r="3955" spans="1:15" ht="15" customHeight="1" x14ac:dyDescent="0.3">
      <c r="A3955" s="11" t="s">
        <v>307</v>
      </c>
      <c r="B3955" s="11" t="s">
        <v>308</v>
      </c>
      <c r="C3955" s="17">
        <v>21</v>
      </c>
      <c r="D3955" s="11" t="s">
        <v>1051</v>
      </c>
      <c r="E3955" s="11" t="s">
        <v>25744</v>
      </c>
      <c r="F3955" s="11">
        <v>10971499</v>
      </c>
      <c r="G3955" s="11" t="s">
        <v>25946</v>
      </c>
      <c r="H3955" s="11" t="s">
        <v>25947</v>
      </c>
      <c r="I3955" s="11" t="s">
        <v>2345</v>
      </c>
      <c r="J3955" s="11"/>
      <c r="K3955" s="11" t="s">
        <v>7561</v>
      </c>
      <c r="L3955" s="11" t="s">
        <v>25948</v>
      </c>
      <c r="M3955" s="11" t="s">
        <v>7520</v>
      </c>
      <c r="N3955" s="12" t="s">
        <v>25949</v>
      </c>
      <c r="O3955" s="12" t="s">
        <v>25950</v>
      </c>
    </row>
    <row r="3956" spans="1:15" ht="15" customHeight="1" x14ac:dyDescent="0.3">
      <c r="A3956" s="11" t="s">
        <v>307</v>
      </c>
      <c r="B3956" s="11" t="s">
        <v>308</v>
      </c>
      <c r="C3956" s="17">
        <v>21</v>
      </c>
      <c r="D3956" s="11" t="s">
        <v>1051</v>
      </c>
      <c r="E3956" s="11" t="s">
        <v>25744</v>
      </c>
      <c r="F3956" s="11">
        <v>10730761</v>
      </c>
      <c r="G3956" s="11" t="s">
        <v>25951</v>
      </c>
      <c r="H3956" s="11" t="s">
        <v>25952</v>
      </c>
      <c r="I3956" s="11" t="s">
        <v>1146</v>
      </c>
      <c r="J3956" s="11"/>
      <c r="K3956" s="11" t="s">
        <v>7337</v>
      </c>
      <c r="L3956" s="11" t="s">
        <v>25953</v>
      </c>
      <c r="M3956" s="11" t="s">
        <v>7339</v>
      </c>
      <c r="N3956" s="12" t="s">
        <v>25954</v>
      </c>
      <c r="O3956" s="12" t="s">
        <v>25955</v>
      </c>
    </row>
    <row r="3957" spans="1:15" ht="15" customHeight="1" x14ac:dyDescent="0.3">
      <c r="A3957" s="11" t="s">
        <v>307</v>
      </c>
      <c r="B3957" s="11" t="s">
        <v>308</v>
      </c>
      <c r="C3957" s="17">
        <v>21</v>
      </c>
      <c r="D3957" s="11" t="s">
        <v>1051</v>
      </c>
      <c r="E3957" s="11" t="s">
        <v>25744</v>
      </c>
      <c r="F3957" s="11">
        <v>10344049</v>
      </c>
      <c r="G3957" s="11" t="s">
        <v>25956</v>
      </c>
      <c r="H3957" s="11" t="s">
        <v>25957</v>
      </c>
      <c r="I3957" s="11" t="s">
        <v>9974</v>
      </c>
      <c r="J3957" s="11"/>
      <c r="K3957" s="11" t="s">
        <v>25958</v>
      </c>
      <c r="L3957" s="11" t="s">
        <v>25959</v>
      </c>
      <c r="M3957" s="11" t="s">
        <v>7350</v>
      </c>
      <c r="N3957" s="12" t="s">
        <v>25960</v>
      </c>
      <c r="O3957" s="12"/>
    </row>
    <row r="3958" spans="1:15" ht="15" customHeight="1" x14ac:dyDescent="0.3">
      <c r="A3958" s="11" t="s">
        <v>307</v>
      </c>
      <c r="B3958" s="11" t="s">
        <v>308</v>
      </c>
      <c r="C3958" s="17">
        <v>21</v>
      </c>
      <c r="D3958" s="11" t="s">
        <v>1051</v>
      </c>
      <c r="E3958" s="11" t="s">
        <v>25744</v>
      </c>
      <c r="F3958" s="11">
        <v>10468802</v>
      </c>
      <c r="G3958" s="11" t="s">
        <v>25961</v>
      </c>
      <c r="H3958" s="11" t="s">
        <v>25962</v>
      </c>
      <c r="I3958" s="11" t="s">
        <v>852</v>
      </c>
      <c r="J3958" s="11"/>
      <c r="K3958" s="11" t="s">
        <v>7337</v>
      </c>
      <c r="L3958" s="11" t="s">
        <v>25963</v>
      </c>
      <c r="M3958" s="11" t="s">
        <v>7339</v>
      </c>
      <c r="N3958" s="12" t="s">
        <v>25964</v>
      </c>
      <c r="O3958" s="12" t="s">
        <v>25965</v>
      </c>
    </row>
    <row r="3959" spans="1:15" ht="15" customHeight="1" x14ac:dyDescent="0.3">
      <c r="A3959" s="11" t="s">
        <v>307</v>
      </c>
      <c r="B3959" s="11" t="s">
        <v>308</v>
      </c>
      <c r="C3959" s="17">
        <v>21</v>
      </c>
      <c r="D3959" s="11" t="s">
        <v>1051</v>
      </c>
      <c r="E3959" s="11" t="s">
        <v>25744</v>
      </c>
      <c r="F3959" s="11">
        <v>9784039</v>
      </c>
      <c r="G3959" s="11" t="s">
        <v>25966</v>
      </c>
      <c r="H3959" s="11" t="s">
        <v>25967</v>
      </c>
      <c r="I3959" s="11" t="s">
        <v>900</v>
      </c>
      <c r="J3959" s="11"/>
      <c r="K3959" s="11" t="s">
        <v>7349</v>
      </c>
      <c r="L3959" s="11" t="s">
        <v>25968</v>
      </c>
      <c r="M3959" s="11" t="s">
        <v>7339</v>
      </c>
      <c r="N3959" s="12" t="s">
        <v>25969</v>
      </c>
      <c r="O3959" s="12" t="s">
        <v>25970</v>
      </c>
    </row>
    <row r="3960" spans="1:15" ht="15" customHeight="1" x14ac:dyDescent="0.3">
      <c r="A3960" s="11" t="s">
        <v>307</v>
      </c>
      <c r="B3960" s="11" t="s">
        <v>308</v>
      </c>
      <c r="C3960" s="17">
        <v>21</v>
      </c>
      <c r="D3960" s="11" t="s">
        <v>1051</v>
      </c>
      <c r="E3960" s="11" t="s">
        <v>25744</v>
      </c>
      <c r="F3960" s="11">
        <v>9655315</v>
      </c>
      <c r="G3960" s="11" t="s">
        <v>25971</v>
      </c>
      <c r="H3960" s="11" t="s">
        <v>25972</v>
      </c>
      <c r="I3960" s="11" t="s">
        <v>3587</v>
      </c>
      <c r="J3960" s="11"/>
      <c r="K3960" s="11" t="s">
        <v>10604</v>
      </c>
      <c r="L3960" s="11" t="s">
        <v>25973</v>
      </c>
      <c r="M3960" s="11" t="s">
        <v>8756</v>
      </c>
      <c r="N3960" s="12" t="s">
        <v>25974</v>
      </c>
      <c r="O3960" s="12" t="s">
        <v>25975</v>
      </c>
    </row>
    <row r="3961" spans="1:15" ht="15" customHeight="1" x14ac:dyDescent="0.3">
      <c r="A3961" s="11" t="s">
        <v>307</v>
      </c>
      <c r="B3961" s="11" t="s">
        <v>308</v>
      </c>
      <c r="C3961" s="17">
        <v>21</v>
      </c>
      <c r="D3961" s="11" t="s">
        <v>1051</v>
      </c>
      <c r="E3961" s="11" t="s">
        <v>25744</v>
      </c>
      <c r="F3961" s="11">
        <v>9667108</v>
      </c>
      <c r="G3961" s="11" t="s">
        <v>25976</v>
      </c>
      <c r="H3961" s="11" t="s">
        <v>25977</v>
      </c>
      <c r="I3961" s="11" t="s">
        <v>903</v>
      </c>
      <c r="J3961" s="11"/>
      <c r="K3961" s="11" t="s">
        <v>7561</v>
      </c>
      <c r="L3961" s="11" t="s">
        <v>25978</v>
      </c>
      <c r="M3961" s="11" t="s">
        <v>8756</v>
      </c>
      <c r="N3961" s="12" t="s">
        <v>25979</v>
      </c>
      <c r="O3961" s="12" t="s">
        <v>25980</v>
      </c>
    </row>
    <row r="3962" spans="1:15" ht="15" customHeight="1" x14ac:dyDescent="0.3">
      <c r="A3962" s="11" t="s">
        <v>307</v>
      </c>
      <c r="B3962" s="11" t="s">
        <v>308</v>
      </c>
      <c r="C3962" s="17">
        <v>21</v>
      </c>
      <c r="D3962" s="11" t="s">
        <v>1051</v>
      </c>
      <c r="E3962" s="11" t="s">
        <v>25744</v>
      </c>
      <c r="F3962" s="11">
        <v>9746197</v>
      </c>
      <c r="G3962" s="11" t="s">
        <v>25981</v>
      </c>
      <c r="H3962" s="11" t="s">
        <v>25982</v>
      </c>
      <c r="I3962" s="11" t="s">
        <v>904</v>
      </c>
      <c r="J3962" s="11"/>
      <c r="K3962" s="11" t="s">
        <v>10913</v>
      </c>
      <c r="L3962" s="11" t="s">
        <v>25983</v>
      </c>
      <c r="M3962" s="11" t="s">
        <v>8756</v>
      </c>
      <c r="N3962" s="12" t="s">
        <v>25984</v>
      </c>
      <c r="O3962" s="12" t="s">
        <v>25985</v>
      </c>
    </row>
    <row r="3963" spans="1:15" ht="15" customHeight="1" x14ac:dyDescent="0.3">
      <c r="A3963" s="11" t="s">
        <v>307</v>
      </c>
      <c r="B3963" s="11" t="s">
        <v>308</v>
      </c>
      <c r="C3963" s="17">
        <v>21</v>
      </c>
      <c r="D3963" s="11" t="s">
        <v>1051</v>
      </c>
      <c r="E3963" s="11" t="s">
        <v>25744</v>
      </c>
      <c r="F3963" s="11">
        <v>9205529</v>
      </c>
      <c r="G3963" s="11" t="s">
        <v>25986</v>
      </c>
      <c r="H3963" s="11" t="s">
        <v>25987</v>
      </c>
      <c r="I3963" s="11" t="s">
        <v>902</v>
      </c>
      <c r="J3963" s="11"/>
      <c r="K3963" s="11" t="s">
        <v>7337</v>
      </c>
      <c r="L3963" s="11" t="s">
        <v>25988</v>
      </c>
      <c r="M3963" s="11" t="s">
        <v>25989</v>
      </c>
      <c r="N3963" s="12" t="s">
        <v>25990</v>
      </c>
      <c r="O3963" s="12" t="s">
        <v>25991</v>
      </c>
    </row>
    <row r="3964" spans="1:15" ht="15" customHeight="1" x14ac:dyDescent="0.3">
      <c r="A3964" s="11" t="s">
        <v>307</v>
      </c>
      <c r="B3964" s="11" t="s">
        <v>308</v>
      </c>
      <c r="C3964" s="17">
        <v>21</v>
      </c>
      <c r="D3964" s="11" t="s">
        <v>1051</v>
      </c>
      <c r="E3964" s="11" t="s">
        <v>25744</v>
      </c>
      <c r="F3964" s="11">
        <v>8914364</v>
      </c>
      <c r="G3964" s="11" t="s">
        <v>25992</v>
      </c>
      <c r="H3964" s="11" t="s">
        <v>25993</v>
      </c>
      <c r="I3964" s="11" t="s">
        <v>914</v>
      </c>
      <c r="J3964" s="11"/>
      <c r="K3964" s="11" t="s">
        <v>7561</v>
      </c>
      <c r="L3964" s="11" t="s">
        <v>25994</v>
      </c>
      <c r="M3964" s="11" t="s">
        <v>8756</v>
      </c>
      <c r="N3964" s="12" t="s">
        <v>25995</v>
      </c>
      <c r="O3964" s="12" t="s">
        <v>25996</v>
      </c>
    </row>
    <row r="3965" spans="1:15" ht="15" customHeight="1" x14ac:dyDescent="0.3">
      <c r="A3965" s="11" t="s">
        <v>307</v>
      </c>
      <c r="B3965" s="11" t="s">
        <v>308</v>
      </c>
      <c r="C3965" s="17">
        <v>21</v>
      </c>
      <c r="D3965" s="11" t="s">
        <v>1051</v>
      </c>
      <c r="E3965" s="11" t="s">
        <v>25744</v>
      </c>
      <c r="F3965" s="11">
        <v>8689768</v>
      </c>
      <c r="G3965" s="11" t="s">
        <v>25997</v>
      </c>
      <c r="H3965" s="11" t="s">
        <v>25998</v>
      </c>
      <c r="I3965" s="11" t="s">
        <v>10087</v>
      </c>
      <c r="J3965" s="11"/>
      <c r="K3965" s="11" t="s">
        <v>7561</v>
      </c>
      <c r="L3965" s="11" t="s">
        <v>25999</v>
      </c>
      <c r="M3965" s="11" t="s">
        <v>8756</v>
      </c>
      <c r="N3965" s="12" t="s">
        <v>26000</v>
      </c>
      <c r="O3965" s="12" t="s">
        <v>26001</v>
      </c>
    </row>
    <row r="3966" spans="1:15" ht="15" customHeight="1" x14ac:dyDescent="0.3">
      <c r="A3966" s="11" t="s">
        <v>307</v>
      </c>
      <c r="B3966" s="11" t="s">
        <v>308</v>
      </c>
      <c r="C3966" s="17">
        <v>21</v>
      </c>
      <c r="D3966" s="11" t="s">
        <v>1051</v>
      </c>
      <c r="E3966" s="11" t="s">
        <v>25744</v>
      </c>
      <c r="F3966" s="11">
        <v>7636825</v>
      </c>
      <c r="G3966" s="11" t="s">
        <v>25997</v>
      </c>
      <c r="H3966" s="11" t="s">
        <v>26002</v>
      </c>
      <c r="I3966" s="11" t="s">
        <v>10116</v>
      </c>
      <c r="J3966" s="11"/>
      <c r="K3966" s="11" t="s">
        <v>10081</v>
      </c>
      <c r="L3966" s="11" t="s">
        <v>26003</v>
      </c>
      <c r="M3966" s="11" t="s">
        <v>8756</v>
      </c>
      <c r="N3966" s="12" t="s">
        <v>26004</v>
      </c>
      <c r="O3966" s="12" t="s">
        <v>26005</v>
      </c>
    </row>
    <row r="3967" spans="1:15" ht="15" customHeight="1" x14ac:dyDescent="0.3">
      <c r="A3967" s="11" t="s">
        <v>307</v>
      </c>
      <c r="B3967" s="11" t="s">
        <v>308</v>
      </c>
      <c r="C3967" s="17">
        <v>21</v>
      </c>
      <c r="D3967" s="11" t="s">
        <v>1051</v>
      </c>
      <c r="E3967" s="11" t="s">
        <v>25780</v>
      </c>
      <c r="F3967" s="11">
        <v>7672939</v>
      </c>
      <c r="G3967" s="11" t="s">
        <v>25797</v>
      </c>
      <c r="H3967" s="11" t="s">
        <v>26006</v>
      </c>
      <c r="I3967" s="11" t="s">
        <v>920</v>
      </c>
      <c r="J3967" s="11"/>
      <c r="K3967" s="11" t="s">
        <v>18316</v>
      </c>
      <c r="L3967" s="11" t="s">
        <v>26007</v>
      </c>
      <c r="M3967" s="11" t="s">
        <v>13025</v>
      </c>
      <c r="N3967" s="12" t="s">
        <v>26008</v>
      </c>
      <c r="O3967" s="12"/>
    </row>
    <row r="3968" spans="1:15" ht="15" customHeight="1" x14ac:dyDescent="0.3">
      <c r="A3968" s="11" t="s">
        <v>307</v>
      </c>
      <c r="B3968" s="11" t="s">
        <v>308</v>
      </c>
      <c r="C3968" s="17">
        <v>21</v>
      </c>
      <c r="D3968" s="11" t="s">
        <v>1051</v>
      </c>
      <c r="E3968" s="11" t="s">
        <v>25744</v>
      </c>
      <c r="F3968" s="11">
        <v>7720372</v>
      </c>
      <c r="G3968" s="11" t="s">
        <v>25997</v>
      </c>
      <c r="H3968" s="11" t="s">
        <v>26009</v>
      </c>
      <c r="I3968" s="11" t="s">
        <v>923</v>
      </c>
      <c r="J3968" s="11"/>
      <c r="K3968" s="11" t="s">
        <v>10913</v>
      </c>
      <c r="L3968" s="11" t="s">
        <v>26010</v>
      </c>
      <c r="M3968" s="11" t="s">
        <v>8756</v>
      </c>
      <c r="N3968" s="12" t="s">
        <v>26011</v>
      </c>
      <c r="O3968" s="12" t="s">
        <v>26012</v>
      </c>
    </row>
    <row r="3969" spans="1:15" ht="15" customHeight="1" x14ac:dyDescent="0.3">
      <c r="A3969" s="11" t="s">
        <v>307</v>
      </c>
      <c r="B3969" s="11" t="s">
        <v>308</v>
      </c>
      <c r="C3969" s="17">
        <v>21</v>
      </c>
      <c r="D3969" s="11" t="s">
        <v>1051</v>
      </c>
      <c r="E3969" s="11" t="s">
        <v>25780</v>
      </c>
      <c r="F3969" s="11">
        <v>8747579</v>
      </c>
      <c r="G3969" s="11" t="s">
        <v>26013</v>
      </c>
      <c r="H3969" s="11" t="s">
        <v>26014</v>
      </c>
      <c r="I3969" s="11" t="s">
        <v>10128</v>
      </c>
      <c r="J3969" s="11"/>
      <c r="K3969" s="11" t="s">
        <v>10604</v>
      </c>
      <c r="L3969" s="11" t="s">
        <v>26015</v>
      </c>
      <c r="M3969" s="11" t="s">
        <v>8756</v>
      </c>
      <c r="N3969" s="12" t="s">
        <v>26016</v>
      </c>
      <c r="O3969" s="12" t="s">
        <v>26017</v>
      </c>
    </row>
    <row r="3970" spans="1:15" ht="15" customHeight="1" x14ac:dyDescent="0.3">
      <c r="A3970" s="11" t="s">
        <v>307</v>
      </c>
      <c r="B3970" s="11" t="s">
        <v>308</v>
      </c>
      <c r="C3970" s="17">
        <v>21</v>
      </c>
      <c r="D3970" s="11" t="s">
        <v>1051</v>
      </c>
      <c r="E3970" s="11" t="s">
        <v>25744</v>
      </c>
      <c r="F3970" s="11">
        <v>8549143</v>
      </c>
      <c r="G3970" s="11" t="s">
        <v>26018</v>
      </c>
      <c r="H3970" s="11" t="s">
        <v>26019</v>
      </c>
      <c r="I3970" s="11" t="s">
        <v>910</v>
      </c>
      <c r="J3970" s="11"/>
      <c r="K3970" s="11" t="s">
        <v>10913</v>
      </c>
      <c r="L3970" s="11" t="s">
        <v>26020</v>
      </c>
      <c r="M3970" s="11" t="s">
        <v>7339</v>
      </c>
      <c r="N3970" s="12" t="s">
        <v>26021</v>
      </c>
      <c r="O3970" s="12" t="s">
        <v>26022</v>
      </c>
    </row>
    <row r="3971" spans="1:15" ht="15" customHeight="1" x14ac:dyDescent="0.3">
      <c r="A3971" s="11" t="s">
        <v>307</v>
      </c>
      <c r="B3971" s="11" t="s">
        <v>308</v>
      </c>
      <c r="C3971" s="17">
        <v>21</v>
      </c>
      <c r="D3971" s="11" t="s">
        <v>1051</v>
      </c>
      <c r="E3971" s="11" t="s">
        <v>25744</v>
      </c>
      <c r="F3971" s="11">
        <v>8365160</v>
      </c>
      <c r="G3971" s="11" t="s">
        <v>26023</v>
      </c>
      <c r="H3971" s="11" t="s">
        <v>26024</v>
      </c>
      <c r="I3971" s="11" t="s">
        <v>932</v>
      </c>
      <c r="J3971" s="11"/>
      <c r="K3971" s="11" t="s">
        <v>10913</v>
      </c>
      <c r="L3971" s="11" t="s">
        <v>26025</v>
      </c>
      <c r="M3971" s="11" t="s">
        <v>8756</v>
      </c>
      <c r="N3971" s="12" t="s">
        <v>26026</v>
      </c>
      <c r="O3971" s="12" t="s">
        <v>26027</v>
      </c>
    </row>
    <row r="3972" spans="1:15" ht="15" customHeight="1" x14ac:dyDescent="0.3">
      <c r="A3972" s="11" t="s">
        <v>307</v>
      </c>
      <c r="B3972" s="11" t="s">
        <v>308</v>
      </c>
      <c r="C3972" s="17">
        <v>21</v>
      </c>
      <c r="D3972" s="11" t="s">
        <v>1051</v>
      </c>
      <c r="E3972" s="11" t="s">
        <v>25780</v>
      </c>
      <c r="F3972" s="11">
        <v>2138592</v>
      </c>
      <c r="G3972" s="11" t="s">
        <v>26028</v>
      </c>
      <c r="H3972" s="11" t="s">
        <v>26029</v>
      </c>
      <c r="I3972" s="11" t="s">
        <v>2149</v>
      </c>
      <c r="J3972" s="11"/>
      <c r="K3972" s="11" t="s">
        <v>17770</v>
      </c>
      <c r="L3972" s="11" t="s">
        <v>26030</v>
      </c>
      <c r="M3972" s="11" t="s">
        <v>7339</v>
      </c>
      <c r="N3972" s="12" t="s">
        <v>26031</v>
      </c>
      <c r="O3972" s="12"/>
    </row>
    <row r="3973" spans="1:15" ht="15" customHeight="1" x14ac:dyDescent="0.3">
      <c r="A3973" s="11" t="s">
        <v>307</v>
      </c>
      <c r="B3973" s="11" t="s">
        <v>308</v>
      </c>
      <c r="C3973" s="17">
        <v>21</v>
      </c>
      <c r="D3973" s="11" t="s">
        <v>1051</v>
      </c>
      <c r="E3973" s="11" t="s">
        <v>25780</v>
      </c>
      <c r="F3973" s="11">
        <v>591635</v>
      </c>
      <c r="G3973" s="11" t="s">
        <v>26032</v>
      </c>
      <c r="H3973" s="11" t="s">
        <v>26033</v>
      </c>
      <c r="I3973" s="11" t="s">
        <v>26034</v>
      </c>
      <c r="J3973" s="11"/>
      <c r="K3973" s="11" t="s">
        <v>17442</v>
      </c>
      <c r="L3973" s="11" t="s">
        <v>26035</v>
      </c>
      <c r="M3973" s="11" t="s">
        <v>7339</v>
      </c>
      <c r="N3973" s="12" t="s">
        <v>26036</v>
      </c>
      <c r="O3973" s="12" t="s">
        <v>26037</v>
      </c>
    </row>
    <row r="3974" spans="1:15" ht="15" customHeight="1" x14ac:dyDescent="0.3">
      <c r="A3974" s="11" t="s">
        <v>307</v>
      </c>
      <c r="B3974" s="11" t="s">
        <v>308</v>
      </c>
      <c r="C3974" s="17">
        <v>21</v>
      </c>
      <c r="D3974" s="11" t="s">
        <v>1051</v>
      </c>
      <c r="E3974" s="11" t="s">
        <v>25780</v>
      </c>
      <c r="F3974" s="11">
        <v>1112680</v>
      </c>
      <c r="G3974" s="11" t="s">
        <v>26038</v>
      </c>
      <c r="H3974" s="11" t="s">
        <v>26039</v>
      </c>
      <c r="I3974" s="11" t="s">
        <v>26040</v>
      </c>
      <c r="J3974" s="11"/>
      <c r="K3974" s="11" t="s">
        <v>17770</v>
      </c>
      <c r="L3974" s="11" t="s">
        <v>26041</v>
      </c>
      <c r="M3974" s="11" t="s">
        <v>7339</v>
      </c>
      <c r="N3974" s="12" t="s">
        <v>26042</v>
      </c>
      <c r="O3974" s="12"/>
    </row>
    <row r="3975" spans="1:15" ht="15" customHeight="1" x14ac:dyDescent="0.3">
      <c r="A3975" s="11" t="s">
        <v>322</v>
      </c>
      <c r="B3975" s="11" t="s">
        <v>323</v>
      </c>
      <c r="C3975" s="17">
        <v>22</v>
      </c>
      <c r="D3975" s="11" t="s">
        <v>1065</v>
      </c>
      <c r="E3975" s="11" t="s">
        <v>26043</v>
      </c>
      <c r="F3975" s="11">
        <v>37293765</v>
      </c>
      <c r="G3975" s="11" t="s">
        <v>26044</v>
      </c>
      <c r="H3975" s="11" t="s">
        <v>26045</v>
      </c>
      <c r="I3975" s="11" t="s">
        <v>2179</v>
      </c>
      <c r="J3975" s="11" t="s">
        <v>26046</v>
      </c>
      <c r="K3975" s="11" t="s">
        <v>10913</v>
      </c>
      <c r="L3975" s="11" t="s">
        <v>26047</v>
      </c>
      <c r="M3975" s="11" t="s">
        <v>12017</v>
      </c>
      <c r="N3975" s="12" t="s">
        <v>26048</v>
      </c>
      <c r="O3975" s="12" t="s">
        <v>26049</v>
      </c>
    </row>
    <row r="3976" spans="1:15" ht="15" customHeight="1" x14ac:dyDescent="0.3">
      <c r="A3976" s="11" t="s">
        <v>322</v>
      </c>
      <c r="B3976" s="11" t="s">
        <v>323</v>
      </c>
      <c r="C3976" s="17">
        <v>22</v>
      </c>
      <c r="D3976" s="11" t="s">
        <v>1065</v>
      </c>
      <c r="E3976" s="11" t="s">
        <v>26043</v>
      </c>
      <c r="F3976" s="11">
        <v>36808613</v>
      </c>
      <c r="G3976" s="11" t="s">
        <v>26050</v>
      </c>
      <c r="H3976" s="11" t="s">
        <v>26051</v>
      </c>
      <c r="I3976" s="11" t="s">
        <v>3603</v>
      </c>
      <c r="J3976" s="11" t="s">
        <v>26052</v>
      </c>
      <c r="K3976" s="11" t="s">
        <v>10913</v>
      </c>
      <c r="L3976" s="11" t="s">
        <v>26053</v>
      </c>
      <c r="M3976" s="11" t="s">
        <v>12017</v>
      </c>
      <c r="N3976" s="12" t="s">
        <v>26054</v>
      </c>
      <c r="O3976" s="12" t="s">
        <v>26055</v>
      </c>
    </row>
    <row r="3977" spans="1:15" ht="15" customHeight="1" x14ac:dyDescent="0.3">
      <c r="A3977" s="11" t="s">
        <v>322</v>
      </c>
      <c r="B3977" s="11" t="s">
        <v>323</v>
      </c>
      <c r="C3977" s="17">
        <v>22</v>
      </c>
      <c r="D3977" s="11" t="s">
        <v>1065</v>
      </c>
      <c r="E3977" s="11" t="s">
        <v>26043</v>
      </c>
      <c r="F3977" s="11">
        <v>36443008</v>
      </c>
      <c r="G3977" s="11" t="s">
        <v>26056</v>
      </c>
      <c r="H3977" s="11" t="s">
        <v>26057</v>
      </c>
      <c r="I3977" s="11" t="s">
        <v>3087</v>
      </c>
      <c r="J3977" s="11" t="s">
        <v>11383</v>
      </c>
      <c r="K3977" s="11" t="s">
        <v>10913</v>
      </c>
      <c r="L3977" s="11" t="s">
        <v>26058</v>
      </c>
      <c r="M3977" s="11" t="s">
        <v>7350</v>
      </c>
      <c r="N3977" s="12" t="s">
        <v>26059</v>
      </c>
      <c r="O3977" s="12" t="s">
        <v>26060</v>
      </c>
    </row>
    <row r="3978" spans="1:15" ht="15" customHeight="1" x14ac:dyDescent="0.3">
      <c r="A3978" s="11" t="s">
        <v>322</v>
      </c>
      <c r="B3978" s="11" t="s">
        <v>323</v>
      </c>
      <c r="C3978" s="17">
        <v>22</v>
      </c>
      <c r="D3978" s="11" t="s">
        <v>1065</v>
      </c>
      <c r="E3978" s="11" t="s">
        <v>26043</v>
      </c>
      <c r="F3978" s="11">
        <v>35678309</v>
      </c>
      <c r="G3978" s="11" t="s">
        <v>26061</v>
      </c>
      <c r="H3978" s="11" t="s">
        <v>26062</v>
      </c>
      <c r="I3978" s="11" t="s">
        <v>3959</v>
      </c>
      <c r="J3978" s="11" t="s">
        <v>26063</v>
      </c>
      <c r="K3978" s="11" t="s">
        <v>10913</v>
      </c>
      <c r="L3978" s="11" t="s">
        <v>26064</v>
      </c>
      <c r="M3978" s="11" t="s">
        <v>7339</v>
      </c>
      <c r="N3978" s="12" t="s">
        <v>26065</v>
      </c>
      <c r="O3978" s="12" t="s">
        <v>26066</v>
      </c>
    </row>
    <row r="3979" spans="1:15" ht="15" customHeight="1" x14ac:dyDescent="0.3">
      <c r="A3979" s="11" t="s">
        <v>322</v>
      </c>
      <c r="B3979" s="11" t="s">
        <v>323</v>
      </c>
      <c r="C3979" s="17">
        <v>22</v>
      </c>
      <c r="D3979" s="11" t="s">
        <v>1065</v>
      </c>
      <c r="E3979" s="11" t="s">
        <v>26043</v>
      </c>
      <c r="F3979" s="11">
        <v>35099073</v>
      </c>
      <c r="G3979" s="11" t="s">
        <v>26067</v>
      </c>
      <c r="H3979" s="11" t="s">
        <v>26068</v>
      </c>
      <c r="I3979" s="11" t="s">
        <v>1701</v>
      </c>
      <c r="J3979" s="11" t="s">
        <v>26069</v>
      </c>
      <c r="K3979" s="11" t="s">
        <v>10913</v>
      </c>
      <c r="L3979" s="11" t="s">
        <v>26070</v>
      </c>
      <c r="M3979" s="11" t="s">
        <v>7339</v>
      </c>
      <c r="N3979" s="12" t="s">
        <v>26071</v>
      </c>
      <c r="O3979" s="12" t="s">
        <v>26072</v>
      </c>
    </row>
    <row r="3980" spans="1:15" ht="15" customHeight="1" x14ac:dyDescent="0.3">
      <c r="A3980" s="11" t="s">
        <v>322</v>
      </c>
      <c r="B3980" s="11" t="s">
        <v>323</v>
      </c>
      <c r="C3980" s="17">
        <v>22</v>
      </c>
      <c r="D3980" s="11" t="s">
        <v>1065</v>
      </c>
      <c r="E3980" s="11" t="s">
        <v>26043</v>
      </c>
      <c r="F3980" s="11">
        <v>34216028</v>
      </c>
      <c r="G3980" s="11" t="s">
        <v>26073</v>
      </c>
      <c r="H3980" s="11" t="s">
        <v>26074</v>
      </c>
      <c r="I3980" s="11" t="s">
        <v>11529</v>
      </c>
      <c r="J3980" s="11" t="s">
        <v>26075</v>
      </c>
      <c r="K3980" s="11" t="s">
        <v>10913</v>
      </c>
      <c r="L3980" s="11" t="s">
        <v>26076</v>
      </c>
      <c r="M3980" s="11" t="s">
        <v>8756</v>
      </c>
      <c r="N3980" s="12" t="s">
        <v>26077</v>
      </c>
      <c r="O3980" s="12" t="s">
        <v>26078</v>
      </c>
    </row>
    <row r="3981" spans="1:15" ht="15" customHeight="1" x14ac:dyDescent="0.3">
      <c r="A3981" s="11" t="s">
        <v>322</v>
      </c>
      <c r="B3981" s="11" t="s">
        <v>323</v>
      </c>
      <c r="C3981" s="17">
        <v>22</v>
      </c>
      <c r="D3981" s="11" t="s">
        <v>1065</v>
      </c>
      <c r="E3981" s="11" t="s">
        <v>26043</v>
      </c>
      <c r="F3981" s="11">
        <v>33745196</v>
      </c>
      <c r="G3981" s="11" t="s">
        <v>26079</v>
      </c>
      <c r="H3981" s="11" t="s">
        <v>26080</v>
      </c>
      <c r="I3981" s="11" t="s">
        <v>26081</v>
      </c>
      <c r="J3981" s="11" t="s">
        <v>26081</v>
      </c>
      <c r="K3981" s="11" t="s">
        <v>10913</v>
      </c>
      <c r="L3981" s="11"/>
      <c r="M3981" s="11" t="s">
        <v>7350</v>
      </c>
      <c r="N3981" s="12" t="s">
        <v>26082</v>
      </c>
      <c r="O3981" s="12" t="s">
        <v>26083</v>
      </c>
    </row>
    <row r="3982" spans="1:15" ht="15" customHeight="1" x14ac:dyDescent="0.3">
      <c r="A3982" s="11" t="s">
        <v>322</v>
      </c>
      <c r="B3982" s="11" t="s">
        <v>323</v>
      </c>
      <c r="C3982" s="17">
        <v>22</v>
      </c>
      <c r="D3982" s="11" t="s">
        <v>1065</v>
      </c>
      <c r="E3982" s="11" t="s">
        <v>26043</v>
      </c>
      <c r="F3982" s="11">
        <v>33090453</v>
      </c>
      <c r="G3982" s="11" t="s">
        <v>19549</v>
      </c>
      <c r="H3982" s="11" t="s">
        <v>19550</v>
      </c>
      <c r="I3982" s="11" t="s">
        <v>2250</v>
      </c>
      <c r="J3982" s="11" t="s">
        <v>11563</v>
      </c>
      <c r="K3982" s="11" t="s">
        <v>7337</v>
      </c>
      <c r="L3982" s="11" t="s">
        <v>19551</v>
      </c>
      <c r="M3982" s="11" t="s">
        <v>7520</v>
      </c>
      <c r="N3982" s="12" t="s">
        <v>19552</v>
      </c>
      <c r="O3982" s="12" t="s">
        <v>19553</v>
      </c>
    </row>
    <row r="3983" spans="1:15" ht="15" customHeight="1" x14ac:dyDescent="0.3">
      <c r="A3983" s="11" t="s">
        <v>322</v>
      </c>
      <c r="B3983" s="11" t="s">
        <v>323</v>
      </c>
      <c r="C3983" s="17">
        <v>22</v>
      </c>
      <c r="D3983" s="11" t="s">
        <v>1065</v>
      </c>
      <c r="E3983" s="11" t="s">
        <v>26043</v>
      </c>
      <c r="F3983" s="11">
        <v>34418105</v>
      </c>
      <c r="G3983" s="11" t="s">
        <v>23651</v>
      </c>
      <c r="H3983" s="11" t="s">
        <v>23652</v>
      </c>
      <c r="I3983" s="11" t="s">
        <v>730</v>
      </c>
      <c r="J3983" s="11" t="s">
        <v>23653</v>
      </c>
      <c r="K3983" s="11" t="s">
        <v>10913</v>
      </c>
      <c r="L3983" s="11" t="s">
        <v>23654</v>
      </c>
      <c r="M3983" s="11" t="s">
        <v>7406</v>
      </c>
      <c r="N3983" s="12" t="s">
        <v>23655</v>
      </c>
      <c r="O3983" s="12" t="s">
        <v>23656</v>
      </c>
    </row>
    <row r="3984" spans="1:15" ht="15" customHeight="1" x14ac:dyDescent="0.3">
      <c r="A3984" s="11" t="s">
        <v>322</v>
      </c>
      <c r="B3984" s="11" t="s">
        <v>323</v>
      </c>
      <c r="C3984" s="17">
        <v>22</v>
      </c>
      <c r="D3984" s="11" t="s">
        <v>1065</v>
      </c>
      <c r="E3984" s="11" t="s">
        <v>26043</v>
      </c>
      <c r="F3984" s="11">
        <v>32275769</v>
      </c>
      <c r="G3984" s="11" t="s">
        <v>23611</v>
      </c>
      <c r="H3984" s="11" t="s">
        <v>23612</v>
      </c>
      <c r="I3984" s="11" t="s">
        <v>7002</v>
      </c>
      <c r="J3984" s="11" t="s">
        <v>19584</v>
      </c>
      <c r="K3984" s="11" t="s">
        <v>7337</v>
      </c>
      <c r="L3984" s="11" t="s">
        <v>23613</v>
      </c>
      <c r="M3984" s="11" t="s">
        <v>7520</v>
      </c>
      <c r="N3984" s="12" t="s">
        <v>23614</v>
      </c>
      <c r="O3984" s="12" t="s">
        <v>23615</v>
      </c>
    </row>
    <row r="3985" spans="1:15" ht="15" customHeight="1" x14ac:dyDescent="0.3">
      <c r="A3985" s="11" t="s">
        <v>322</v>
      </c>
      <c r="B3985" s="11" t="s">
        <v>323</v>
      </c>
      <c r="C3985" s="17">
        <v>22</v>
      </c>
      <c r="D3985" s="11" t="s">
        <v>1065</v>
      </c>
      <c r="E3985" s="11" t="s">
        <v>26043</v>
      </c>
      <c r="F3985" s="11">
        <v>29076574</v>
      </c>
      <c r="G3985" s="11" t="s">
        <v>26084</v>
      </c>
      <c r="H3985" s="11" t="s">
        <v>26085</v>
      </c>
      <c r="I3985" s="11" t="s">
        <v>3374</v>
      </c>
      <c r="J3985" s="11" t="s">
        <v>26086</v>
      </c>
      <c r="K3985" s="11" t="s">
        <v>10913</v>
      </c>
      <c r="L3985" s="11" t="s">
        <v>26087</v>
      </c>
      <c r="M3985" s="11" t="s">
        <v>7339</v>
      </c>
      <c r="N3985" s="12" t="s">
        <v>26088</v>
      </c>
      <c r="O3985" s="12" t="s">
        <v>26089</v>
      </c>
    </row>
    <row r="3986" spans="1:15" ht="15" customHeight="1" x14ac:dyDescent="0.3">
      <c r="A3986" s="11" t="s">
        <v>322</v>
      </c>
      <c r="B3986" s="11" t="s">
        <v>323</v>
      </c>
      <c r="C3986" s="17">
        <v>22</v>
      </c>
      <c r="D3986" s="11" t="s">
        <v>1065</v>
      </c>
      <c r="E3986" s="11" t="s">
        <v>26043</v>
      </c>
      <c r="F3986" s="11">
        <v>29524210</v>
      </c>
      <c r="G3986" s="11" t="s">
        <v>19623</v>
      </c>
      <c r="H3986" s="11" t="s">
        <v>19624</v>
      </c>
      <c r="I3986" s="11" t="s">
        <v>3189</v>
      </c>
      <c r="J3986" s="11" t="s">
        <v>6664</v>
      </c>
      <c r="K3986" s="11" t="s">
        <v>7337</v>
      </c>
      <c r="L3986" s="11" t="s">
        <v>19625</v>
      </c>
      <c r="M3986" s="11" t="s">
        <v>11164</v>
      </c>
      <c r="N3986" s="12" t="s">
        <v>19626</v>
      </c>
      <c r="O3986" s="12" t="s">
        <v>19627</v>
      </c>
    </row>
    <row r="3987" spans="1:15" ht="15" customHeight="1" x14ac:dyDescent="0.3">
      <c r="A3987" s="11" t="s">
        <v>322</v>
      </c>
      <c r="B3987" s="11" t="s">
        <v>323</v>
      </c>
      <c r="C3987" s="17">
        <v>22</v>
      </c>
      <c r="D3987" s="11" t="s">
        <v>1065</v>
      </c>
      <c r="E3987" s="11" t="s">
        <v>26043</v>
      </c>
      <c r="F3987" s="11">
        <v>28627111</v>
      </c>
      <c r="G3987" s="11" t="s">
        <v>19628</v>
      </c>
      <c r="H3987" s="11" t="s">
        <v>19629</v>
      </c>
      <c r="I3987" s="11" t="s">
        <v>2620</v>
      </c>
      <c r="J3987" s="11" t="s">
        <v>19630</v>
      </c>
      <c r="K3987" s="11" t="s">
        <v>7349</v>
      </c>
      <c r="L3987" s="11" t="s">
        <v>19631</v>
      </c>
      <c r="M3987" s="11" t="s">
        <v>7339</v>
      </c>
      <c r="N3987" s="12" t="s">
        <v>19632</v>
      </c>
      <c r="O3987" s="12" t="s">
        <v>19633</v>
      </c>
    </row>
    <row r="3988" spans="1:15" ht="15" customHeight="1" x14ac:dyDescent="0.3">
      <c r="A3988" s="11" t="s">
        <v>322</v>
      </c>
      <c r="B3988" s="11" t="s">
        <v>323</v>
      </c>
      <c r="C3988" s="17">
        <v>22</v>
      </c>
      <c r="D3988" s="11" t="s">
        <v>1065</v>
      </c>
      <c r="E3988" s="11" t="s">
        <v>26043</v>
      </c>
      <c r="F3988" s="11">
        <v>27579576</v>
      </c>
      <c r="G3988" s="11" t="s">
        <v>19641</v>
      </c>
      <c r="H3988" s="11" t="s">
        <v>19642</v>
      </c>
      <c r="I3988" s="11" t="s">
        <v>2638</v>
      </c>
      <c r="J3988" s="11" t="s">
        <v>19643</v>
      </c>
      <c r="K3988" s="11" t="s">
        <v>7337</v>
      </c>
      <c r="L3988" s="11" t="s">
        <v>19644</v>
      </c>
      <c r="M3988" s="11" t="s">
        <v>11164</v>
      </c>
      <c r="N3988" s="12" t="s">
        <v>19645</v>
      </c>
      <c r="O3988" s="12" t="s">
        <v>19646</v>
      </c>
    </row>
    <row r="3989" spans="1:15" ht="15" customHeight="1" x14ac:dyDescent="0.3">
      <c r="A3989" s="11" t="s">
        <v>322</v>
      </c>
      <c r="B3989" s="11" t="s">
        <v>323</v>
      </c>
      <c r="C3989" s="17">
        <v>22</v>
      </c>
      <c r="D3989" s="11" t="s">
        <v>1065</v>
      </c>
      <c r="E3989" s="11" t="s">
        <v>26043</v>
      </c>
      <c r="F3989" s="11">
        <v>27878862</v>
      </c>
      <c r="G3989" s="11" t="s">
        <v>26090</v>
      </c>
      <c r="H3989" s="11" t="s">
        <v>26091</v>
      </c>
      <c r="I3989" s="11" t="s">
        <v>2638</v>
      </c>
      <c r="J3989" s="11" t="s">
        <v>20800</v>
      </c>
      <c r="K3989" s="11" t="s">
        <v>7349</v>
      </c>
      <c r="L3989" s="11" t="s">
        <v>26092</v>
      </c>
      <c r="M3989" s="11" t="s">
        <v>7604</v>
      </c>
      <c r="N3989" s="12" t="s">
        <v>26093</v>
      </c>
      <c r="O3989" s="12" t="s">
        <v>26094</v>
      </c>
    </row>
    <row r="3990" spans="1:15" ht="15" customHeight="1" x14ac:dyDescent="0.3">
      <c r="A3990" s="11" t="s">
        <v>322</v>
      </c>
      <c r="B3990" s="11" t="s">
        <v>323</v>
      </c>
      <c r="C3990" s="17">
        <v>22</v>
      </c>
      <c r="D3990" s="11" t="s">
        <v>1065</v>
      </c>
      <c r="E3990" s="11" t="s">
        <v>26043</v>
      </c>
      <c r="F3990" s="11">
        <v>27545662</v>
      </c>
      <c r="G3990" s="11" t="s">
        <v>26090</v>
      </c>
      <c r="H3990" s="11" t="s">
        <v>26095</v>
      </c>
      <c r="I3990" s="11" t="s">
        <v>1786</v>
      </c>
      <c r="J3990" s="11" t="s">
        <v>26096</v>
      </c>
      <c r="K3990" s="11" t="s">
        <v>7349</v>
      </c>
      <c r="L3990" s="11" t="s">
        <v>26097</v>
      </c>
      <c r="M3990" s="11" t="s">
        <v>7350</v>
      </c>
      <c r="N3990" s="12" t="s">
        <v>26098</v>
      </c>
      <c r="O3990" s="12" t="s">
        <v>26099</v>
      </c>
    </row>
    <row r="3991" spans="1:15" ht="15" customHeight="1" x14ac:dyDescent="0.3">
      <c r="A3991" s="11" t="s">
        <v>322</v>
      </c>
      <c r="B3991" s="11" t="s">
        <v>323</v>
      </c>
      <c r="C3991" s="17">
        <v>22</v>
      </c>
      <c r="D3991" s="11" t="s">
        <v>1065</v>
      </c>
      <c r="E3991" s="11" t="s">
        <v>26043</v>
      </c>
      <c r="F3991" s="11">
        <v>28494107</v>
      </c>
      <c r="G3991" s="11" t="s">
        <v>19647</v>
      </c>
      <c r="H3991" s="11" t="s">
        <v>19648</v>
      </c>
      <c r="I3991" s="11" t="s">
        <v>2754</v>
      </c>
      <c r="J3991" s="11" t="s">
        <v>19649</v>
      </c>
      <c r="K3991" s="11" t="s">
        <v>7337</v>
      </c>
      <c r="L3991" s="11" t="s">
        <v>19650</v>
      </c>
      <c r="M3991" s="11" t="s">
        <v>7406</v>
      </c>
      <c r="N3991" s="12" t="s">
        <v>19651</v>
      </c>
      <c r="O3991" s="12" t="s">
        <v>19652</v>
      </c>
    </row>
    <row r="3992" spans="1:15" ht="15" customHeight="1" x14ac:dyDescent="0.3">
      <c r="A3992" s="11" t="s">
        <v>322</v>
      </c>
      <c r="B3992" s="11" t="s">
        <v>323</v>
      </c>
      <c r="C3992" s="17">
        <v>22</v>
      </c>
      <c r="D3992" s="11" t="s">
        <v>1065</v>
      </c>
      <c r="E3992" s="11" t="s">
        <v>26043</v>
      </c>
      <c r="F3992" s="11">
        <v>26931079</v>
      </c>
      <c r="G3992" s="11" t="s">
        <v>26100</v>
      </c>
      <c r="H3992" s="11" t="s">
        <v>26101</v>
      </c>
      <c r="I3992" s="11" t="s">
        <v>2778</v>
      </c>
      <c r="J3992" s="11" t="s">
        <v>4478</v>
      </c>
      <c r="K3992" s="11" t="s">
        <v>7561</v>
      </c>
      <c r="L3992" s="11" t="s">
        <v>26102</v>
      </c>
      <c r="M3992" s="11" t="s">
        <v>8615</v>
      </c>
      <c r="N3992" s="12" t="s">
        <v>26103</v>
      </c>
      <c r="O3992" s="12" t="s">
        <v>26104</v>
      </c>
    </row>
    <row r="3993" spans="1:15" ht="15" customHeight="1" x14ac:dyDescent="0.3">
      <c r="A3993" s="11" t="s">
        <v>322</v>
      </c>
      <c r="B3993" s="11" t="s">
        <v>323</v>
      </c>
      <c r="C3993" s="17">
        <v>22</v>
      </c>
      <c r="D3993" s="11" t="s">
        <v>1065</v>
      </c>
      <c r="E3993" s="11" t="s">
        <v>26043</v>
      </c>
      <c r="F3993" s="11">
        <v>26871921</v>
      </c>
      <c r="G3993" s="11" t="s">
        <v>26050</v>
      </c>
      <c r="H3993" s="11" t="s">
        <v>26105</v>
      </c>
      <c r="I3993" s="11" t="s">
        <v>2301</v>
      </c>
      <c r="J3993" s="11"/>
      <c r="K3993" s="11" t="s">
        <v>7337</v>
      </c>
      <c r="L3993" s="11" t="s">
        <v>26106</v>
      </c>
      <c r="M3993" s="11" t="s">
        <v>8313</v>
      </c>
      <c r="N3993" s="12" t="s">
        <v>26107</v>
      </c>
      <c r="O3993" s="12" t="s">
        <v>26108</v>
      </c>
    </row>
    <row r="3994" spans="1:15" ht="15" customHeight="1" x14ac:dyDescent="0.3">
      <c r="A3994" s="11" t="s">
        <v>322</v>
      </c>
      <c r="B3994" s="11" t="s">
        <v>323</v>
      </c>
      <c r="C3994" s="17">
        <v>22</v>
      </c>
      <c r="D3994" s="11" t="s">
        <v>1065</v>
      </c>
      <c r="E3994" s="11" t="s">
        <v>26043</v>
      </c>
      <c r="F3994" s="11">
        <v>26763991</v>
      </c>
      <c r="G3994" s="11" t="s">
        <v>26109</v>
      </c>
      <c r="H3994" s="11" t="s">
        <v>26110</v>
      </c>
      <c r="I3994" s="11" t="s">
        <v>2301</v>
      </c>
      <c r="J3994" s="11"/>
      <c r="K3994" s="11" t="s">
        <v>10913</v>
      </c>
      <c r="L3994" s="11" t="s">
        <v>26111</v>
      </c>
      <c r="M3994" s="11" t="s">
        <v>7350</v>
      </c>
      <c r="N3994" s="12" t="s">
        <v>26112</v>
      </c>
      <c r="O3994" s="12" t="s">
        <v>26113</v>
      </c>
    </row>
    <row r="3995" spans="1:15" ht="15" customHeight="1" x14ac:dyDescent="0.3">
      <c r="A3995" s="11" t="s">
        <v>322</v>
      </c>
      <c r="B3995" s="11" t="s">
        <v>323</v>
      </c>
      <c r="C3995" s="17">
        <v>22</v>
      </c>
      <c r="D3995" s="11" t="s">
        <v>1065</v>
      </c>
      <c r="E3995" s="11" t="s">
        <v>26043</v>
      </c>
      <c r="F3995" s="11">
        <v>27535598</v>
      </c>
      <c r="G3995" s="11" t="s">
        <v>26050</v>
      </c>
      <c r="H3995" s="11" t="s">
        <v>26114</v>
      </c>
      <c r="I3995" s="11" t="s">
        <v>3547</v>
      </c>
      <c r="J3995" s="11"/>
      <c r="K3995" s="11" t="s">
        <v>7337</v>
      </c>
      <c r="L3995" s="11" t="s">
        <v>26115</v>
      </c>
      <c r="M3995" s="11" t="s">
        <v>8313</v>
      </c>
      <c r="N3995" s="12" t="s">
        <v>26116</v>
      </c>
      <c r="O3995" s="12" t="s">
        <v>26117</v>
      </c>
    </row>
    <row r="3996" spans="1:15" ht="15" customHeight="1" x14ac:dyDescent="0.3">
      <c r="A3996" s="11" t="s">
        <v>322</v>
      </c>
      <c r="B3996" s="11" t="s">
        <v>323</v>
      </c>
      <c r="C3996" s="17">
        <v>22</v>
      </c>
      <c r="D3996" s="11" t="s">
        <v>1065</v>
      </c>
      <c r="E3996" s="11" t="s">
        <v>26043</v>
      </c>
      <c r="F3996" s="11">
        <v>26308332</v>
      </c>
      <c r="G3996" s="11" t="s">
        <v>26118</v>
      </c>
      <c r="H3996" s="11" t="s">
        <v>26119</v>
      </c>
      <c r="I3996" s="11" t="s">
        <v>8311</v>
      </c>
      <c r="J3996" s="11"/>
      <c r="K3996" s="11" t="s">
        <v>11916</v>
      </c>
      <c r="L3996" s="11" t="s">
        <v>26120</v>
      </c>
      <c r="M3996" s="11" t="s">
        <v>7339</v>
      </c>
      <c r="N3996" s="12" t="s">
        <v>26121</v>
      </c>
      <c r="O3996" s="12" t="s">
        <v>26122</v>
      </c>
    </row>
    <row r="3997" spans="1:15" ht="15" customHeight="1" x14ac:dyDescent="0.3">
      <c r="A3997" s="11" t="s">
        <v>322</v>
      </c>
      <c r="B3997" s="11" t="s">
        <v>323</v>
      </c>
      <c r="C3997" s="17">
        <v>22</v>
      </c>
      <c r="D3997" s="11" t="s">
        <v>1065</v>
      </c>
      <c r="E3997" s="11" t="s">
        <v>26043</v>
      </c>
      <c r="F3997" s="11">
        <v>25711250</v>
      </c>
      <c r="G3997" s="11" t="s">
        <v>26123</v>
      </c>
      <c r="H3997" s="11" t="s">
        <v>26124</v>
      </c>
      <c r="I3997" s="11" t="s">
        <v>2938</v>
      </c>
      <c r="J3997" s="11" t="s">
        <v>26125</v>
      </c>
      <c r="K3997" s="11" t="s">
        <v>10913</v>
      </c>
      <c r="L3997" s="11" t="s">
        <v>26126</v>
      </c>
      <c r="M3997" s="11" t="s">
        <v>7373</v>
      </c>
      <c r="N3997" s="12" t="s">
        <v>26127</v>
      </c>
      <c r="O3997" s="12" t="s">
        <v>26128</v>
      </c>
    </row>
    <row r="3998" spans="1:15" ht="15" customHeight="1" x14ac:dyDescent="0.3">
      <c r="A3998" s="11" t="s">
        <v>322</v>
      </c>
      <c r="B3998" s="11" t="s">
        <v>323</v>
      </c>
      <c r="C3998" s="17">
        <v>22</v>
      </c>
      <c r="D3998" s="11" t="s">
        <v>1065</v>
      </c>
      <c r="E3998" s="11" t="s">
        <v>26043</v>
      </c>
      <c r="F3998" s="11">
        <v>25810132</v>
      </c>
      <c r="G3998" s="11" t="s">
        <v>26129</v>
      </c>
      <c r="H3998" s="11" t="s">
        <v>26130</v>
      </c>
      <c r="I3998" s="11" t="s">
        <v>1818</v>
      </c>
      <c r="J3998" s="11" t="s">
        <v>26131</v>
      </c>
      <c r="K3998" s="11" t="s">
        <v>10913</v>
      </c>
      <c r="L3998" s="11" t="s">
        <v>26132</v>
      </c>
      <c r="M3998" s="11" t="s">
        <v>7339</v>
      </c>
      <c r="N3998" s="12" t="s">
        <v>26133</v>
      </c>
      <c r="O3998" s="12" t="s">
        <v>26134</v>
      </c>
    </row>
    <row r="3999" spans="1:15" ht="15" customHeight="1" x14ac:dyDescent="0.3">
      <c r="A3999" s="11" t="s">
        <v>322</v>
      </c>
      <c r="B3999" s="11" t="s">
        <v>323</v>
      </c>
      <c r="C3999" s="17">
        <v>22</v>
      </c>
      <c r="D3999" s="11" t="s">
        <v>1065</v>
      </c>
      <c r="E3999" s="11" t="s">
        <v>26043</v>
      </c>
      <c r="F3999" s="11">
        <v>25421392</v>
      </c>
      <c r="G3999" s="11" t="s">
        <v>26135</v>
      </c>
      <c r="H3999" s="11" t="s">
        <v>26136</v>
      </c>
      <c r="I3999" s="11" t="s">
        <v>1829</v>
      </c>
      <c r="J3999" s="11" t="s">
        <v>26137</v>
      </c>
      <c r="K3999" s="11" t="s">
        <v>14280</v>
      </c>
      <c r="L3999" s="11" t="s">
        <v>26138</v>
      </c>
      <c r="M3999" s="11" t="s">
        <v>7373</v>
      </c>
      <c r="N3999" s="12" t="s">
        <v>26139</v>
      </c>
      <c r="O3999" s="12" t="s">
        <v>26140</v>
      </c>
    </row>
    <row r="4000" spans="1:15" ht="15" customHeight="1" x14ac:dyDescent="0.3">
      <c r="A4000" s="11" t="s">
        <v>322</v>
      </c>
      <c r="B4000" s="11" t="s">
        <v>323</v>
      </c>
      <c r="C4000" s="17">
        <v>22</v>
      </c>
      <c r="D4000" s="11" t="s">
        <v>1065</v>
      </c>
      <c r="E4000" s="11" t="s">
        <v>26043</v>
      </c>
      <c r="F4000" s="11">
        <v>25603970</v>
      </c>
      <c r="G4000" s="11" t="s">
        <v>26141</v>
      </c>
      <c r="H4000" s="11" t="s">
        <v>26142</v>
      </c>
      <c r="I4000" s="11" t="s">
        <v>4010</v>
      </c>
      <c r="J4000" s="11"/>
      <c r="K4000" s="11" t="s">
        <v>10913</v>
      </c>
      <c r="L4000" s="11" t="s">
        <v>26143</v>
      </c>
      <c r="M4000" s="11" t="s">
        <v>8756</v>
      </c>
      <c r="N4000" s="12" t="s">
        <v>26144</v>
      </c>
      <c r="O4000" s="12" t="s">
        <v>26145</v>
      </c>
    </row>
    <row r="4001" spans="1:15" ht="15" customHeight="1" x14ac:dyDescent="0.3">
      <c r="A4001" s="11" t="s">
        <v>322</v>
      </c>
      <c r="B4001" s="11" t="s">
        <v>323</v>
      </c>
      <c r="C4001" s="17">
        <v>22</v>
      </c>
      <c r="D4001" s="11" t="s">
        <v>1065</v>
      </c>
      <c r="E4001" s="11" t="s">
        <v>26043</v>
      </c>
      <c r="F4001" s="11">
        <v>25262848</v>
      </c>
      <c r="G4001" s="11" t="s">
        <v>26146</v>
      </c>
      <c r="H4001" s="11" t="s">
        <v>26147</v>
      </c>
      <c r="I4001" s="11" t="s">
        <v>1330</v>
      </c>
      <c r="J4001" s="11" t="s">
        <v>26148</v>
      </c>
      <c r="K4001" s="11" t="s">
        <v>7561</v>
      </c>
      <c r="L4001" s="11" t="s">
        <v>26149</v>
      </c>
      <c r="M4001" s="11" t="s">
        <v>7520</v>
      </c>
      <c r="N4001" s="12" t="s">
        <v>26150</v>
      </c>
      <c r="O4001" s="12" t="s">
        <v>26151</v>
      </c>
    </row>
    <row r="4002" spans="1:15" ht="15" customHeight="1" x14ac:dyDescent="0.3">
      <c r="A4002" s="11" t="s">
        <v>322</v>
      </c>
      <c r="B4002" s="11" t="s">
        <v>323</v>
      </c>
      <c r="C4002" s="17">
        <v>22</v>
      </c>
      <c r="D4002" s="11" t="s">
        <v>1065</v>
      </c>
      <c r="E4002" s="11" t="s">
        <v>26043</v>
      </c>
      <c r="F4002" s="11">
        <v>22548382</v>
      </c>
      <c r="G4002" s="11" t="s">
        <v>26152</v>
      </c>
      <c r="H4002" s="11" t="s">
        <v>26153</v>
      </c>
      <c r="I4002" s="11" t="s">
        <v>4360</v>
      </c>
      <c r="J4002" s="11" t="s">
        <v>26154</v>
      </c>
      <c r="K4002" s="11" t="s">
        <v>7561</v>
      </c>
      <c r="L4002" s="11" t="s">
        <v>26155</v>
      </c>
      <c r="M4002" s="11" t="s">
        <v>8756</v>
      </c>
      <c r="N4002" s="12" t="s">
        <v>26156</v>
      </c>
      <c r="O4002" s="12" t="s">
        <v>26157</v>
      </c>
    </row>
    <row r="4003" spans="1:15" ht="15" customHeight="1" x14ac:dyDescent="0.3">
      <c r="A4003" s="11" t="s">
        <v>322</v>
      </c>
      <c r="B4003" s="11" t="s">
        <v>323</v>
      </c>
      <c r="C4003" s="17">
        <v>22</v>
      </c>
      <c r="D4003" s="11" t="s">
        <v>1065</v>
      </c>
      <c r="E4003" s="11" t="s">
        <v>26043</v>
      </c>
      <c r="F4003" s="11">
        <v>23085557</v>
      </c>
      <c r="G4003" s="11" t="s">
        <v>26158</v>
      </c>
      <c r="H4003" s="11" t="s">
        <v>26159</v>
      </c>
      <c r="I4003" s="11" t="s">
        <v>4360</v>
      </c>
      <c r="J4003" s="11" t="s">
        <v>26160</v>
      </c>
      <c r="K4003" s="11" t="s">
        <v>15449</v>
      </c>
      <c r="L4003" s="11" t="s">
        <v>26161</v>
      </c>
      <c r="M4003" s="11" t="s">
        <v>9078</v>
      </c>
      <c r="N4003" s="12" t="s">
        <v>26162</v>
      </c>
      <c r="O4003" s="12" t="s">
        <v>26163</v>
      </c>
    </row>
    <row r="4004" spans="1:15" ht="15" customHeight="1" x14ac:dyDescent="0.3">
      <c r="A4004" s="11" t="s">
        <v>322</v>
      </c>
      <c r="B4004" s="11" t="s">
        <v>323</v>
      </c>
      <c r="C4004" s="17">
        <v>22</v>
      </c>
      <c r="D4004" s="11" t="s">
        <v>1065</v>
      </c>
      <c r="E4004" s="11" t="s">
        <v>26043</v>
      </c>
      <c r="F4004" s="11">
        <v>21496736</v>
      </c>
      <c r="G4004" s="11" t="s">
        <v>26164</v>
      </c>
      <c r="H4004" s="11" t="s">
        <v>26165</v>
      </c>
      <c r="I4004" s="11" t="s">
        <v>4213</v>
      </c>
      <c r="J4004" s="11"/>
      <c r="K4004" s="11" t="s">
        <v>7667</v>
      </c>
      <c r="L4004" s="11" t="s">
        <v>26166</v>
      </c>
      <c r="M4004" s="11" t="s">
        <v>7350</v>
      </c>
      <c r="N4004" s="12" t="s">
        <v>26167</v>
      </c>
      <c r="O4004" s="12" t="s">
        <v>26168</v>
      </c>
    </row>
    <row r="4005" spans="1:15" ht="15" customHeight="1" x14ac:dyDescent="0.3">
      <c r="A4005" s="11" t="s">
        <v>322</v>
      </c>
      <c r="B4005" s="11" t="s">
        <v>323</v>
      </c>
      <c r="C4005" s="17">
        <v>22</v>
      </c>
      <c r="D4005" s="11" t="s">
        <v>1065</v>
      </c>
      <c r="E4005" s="11" t="s">
        <v>26043</v>
      </c>
      <c r="F4005" s="11">
        <v>21771006</v>
      </c>
      <c r="G4005" s="11" t="s">
        <v>26169</v>
      </c>
      <c r="H4005" s="11" t="s">
        <v>26170</v>
      </c>
      <c r="I4005" s="11" t="s">
        <v>8867</v>
      </c>
      <c r="J4005" s="11"/>
      <c r="K4005" s="11" t="s">
        <v>7561</v>
      </c>
      <c r="L4005" s="11" t="s">
        <v>26171</v>
      </c>
      <c r="M4005" s="11" t="s">
        <v>8756</v>
      </c>
      <c r="N4005" s="12" t="s">
        <v>26172</v>
      </c>
      <c r="O4005" s="12" t="s">
        <v>26173</v>
      </c>
    </row>
    <row r="4006" spans="1:15" ht="15" customHeight="1" x14ac:dyDescent="0.3">
      <c r="A4006" s="11" t="s">
        <v>322</v>
      </c>
      <c r="B4006" s="11" t="s">
        <v>323</v>
      </c>
      <c r="C4006" s="17">
        <v>22</v>
      </c>
      <c r="D4006" s="11" t="s">
        <v>1065</v>
      </c>
      <c r="E4006" s="11" t="s">
        <v>26043</v>
      </c>
      <c r="F4006" s="11">
        <v>19489975</v>
      </c>
      <c r="G4006" s="11" t="s">
        <v>26174</v>
      </c>
      <c r="H4006" s="11" t="s">
        <v>26175</v>
      </c>
      <c r="I4006" s="11" t="s">
        <v>3557</v>
      </c>
      <c r="J4006" s="11"/>
      <c r="K4006" s="11" t="s">
        <v>10913</v>
      </c>
      <c r="L4006" s="11" t="s">
        <v>26176</v>
      </c>
      <c r="M4006" s="11" t="s">
        <v>8756</v>
      </c>
      <c r="N4006" s="12" t="s">
        <v>26177</v>
      </c>
      <c r="O4006" s="12" t="s">
        <v>26178</v>
      </c>
    </row>
    <row r="4007" spans="1:15" ht="15" customHeight="1" x14ac:dyDescent="0.3">
      <c r="A4007" s="11" t="s">
        <v>322</v>
      </c>
      <c r="B4007" s="11" t="s">
        <v>323</v>
      </c>
      <c r="C4007" s="17">
        <v>22</v>
      </c>
      <c r="D4007" s="11" t="s">
        <v>1065</v>
      </c>
      <c r="E4007" s="11" t="s">
        <v>26043</v>
      </c>
      <c r="F4007" s="11">
        <v>19207391</v>
      </c>
      <c r="G4007" s="11" t="s">
        <v>26179</v>
      </c>
      <c r="H4007" s="11" t="s">
        <v>26180</v>
      </c>
      <c r="I4007" s="11" t="s">
        <v>3562</v>
      </c>
      <c r="J4007" s="11"/>
      <c r="K4007" s="11" t="s">
        <v>10913</v>
      </c>
      <c r="L4007" s="11" t="s">
        <v>26181</v>
      </c>
      <c r="M4007" s="11" t="s">
        <v>8756</v>
      </c>
      <c r="N4007" s="12" t="s">
        <v>26182</v>
      </c>
      <c r="O4007" s="12" t="s">
        <v>26183</v>
      </c>
    </row>
    <row r="4008" spans="1:15" ht="15" customHeight="1" x14ac:dyDescent="0.3">
      <c r="A4008" s="11" t="s">
        <v>322</v>
      </c>
      <c r="B4008" s="11" t="s">
        <v>323</v>
      </c>
      <c r="C4008" s="17">
        <v>22</v>
      </c>
      <c r="D4008" s="11" t="s">
        <v>1065</v>
      </c>
      <c r="E4008" s="11" t="s">
        <v>26043</v>
      </c>
      <c r="F4008" s="11">
        <v>19292791</v>
      </c>
      <c r="G4008" s="11" t="s">
        <v>26184</v>
      </c>
      <c r="H4008" s="11" t="s">
        <v>26185</v>
      </c>
      <c r="I4008" s="11" t="s">
        <v>3567</v>
      </c>
      <c r="J4008" s="11"/>
      <c r="K4008" s="11" t="s">
        <v>16165</v>
      </c>
      <c r="L4008" s="11" t="s">
        <v>26186</v>
      </c>
      <c r="M4008" s="11" t="s">
        <v>8756</v>
      </c>
      <c r="N4008" s="12" t="s">
        <v>26187</v>
      </c>
      <c r="O4008" s="12" t="s">
        <v>26188</v>
      </c>
    </row>
    <row r="4009" spans="1:15" ht="15" customHeight="1" x14ac:dyDescent="0.3">
      <c r="A4009" s="11" t="s">
        <v>322</v>
      </c>
      <c r="B4009" s="11" t="s">
        <v>323</v>
      </c>
      <c r="C4009" s="17">
        <v>22</v>
      </c>
      <c r="D4009" s="11" t="s">
        <v>1065</v>
      </c>
      <c r="E4009" s="11" t="s">
        <v>26043</v>
      </c>
      <c r="F4009" s="11">
        <v>17680865</v>
      </c>
      <c r="G4009" s="11" t="s">
        <v>19718</v>
      </c>
      <c r="H4009" s="11" t="s">
        <v>19719</v>
      </c>
      <c r="I4009" s="11" t="s">
        <v>1927</v>
      </c>
      <c r="J4009" s="11"/>
      <c r="K4009" s="11" t="s">
        <v>10913</v>
      </c>
      <c r="L4009" s="11" t="s">
        <v>19720</v>
      </c>
      <c r="M4009" s="11" t="s">
        <v>18023</v>
      </c>
      <c r="N4009" s="12" t="s">
        <v>19721</v>
      </c>
      <c r="O4009" s="12" t="s">
        <v>19722</v>
      </c>
    </row>
    <row r="4010" spans="1:15" ht="15" customHeight="1" x14ac:dyDescent="0.3">
      <c r="A4010" s="11" t="s">
        <v>322</v>
      </c>
      <c r="B4010" s="11" t="s">
        <v>323</v>
      </c>
      <c r="C4010" s="17">
        <v>22</v>
      </c>
      <c r="D4010" s="11" t="s">
        <v>1065</v>
      </c>
      <c r="E4010" s="11" t="s">
        <v>26043</v>
      </c>
      <c r="F4010" s="11">
        <v>17883733</v>
      </c>
      <c r="G4010" s="11" t="s">
        <v>26189</v>
      </c>
      <c r="H4010" s="11" t="s">
        <v>26190</v>
      </c>
      <c r="I4010" s="11" t="s">
        <v>4594</v>
      </c>
      <c r="J4010" s="11"/>
      <c r="K4010" s="11" t="s">
        <v>10693</v>
      </c>
      <c r="L4010" s="11" t="s">
        <v>26191</v>
      </c>
      <c r="M4010" s="11" t="s">
        <v>7339</v>
      </c>
      <c r="N4010" s="12" t="s">
        <v>26192</v>
      </c>
      <c r="O4010" s="12" t="s">
        <v>26193</v>
      </c>
    </row>
    <row r="4011" spans="1:15" ht="15" customHeight="1" x14ac:dyDescent="0.3">
      <c r="A4011" s="11" t="s">
        <v>322</v>
      </c>
      <c r="B4011" s="11" t="s">
        <v>323</v>
      </c>
      <c r="C4011" s="17">
        <v>22</v>
      </c>
      <c r="D4011" s="11" t="s">
        <v>1065</v>
      </c>
      <c r="E4011" s="11" t="s">
        <v>26043</v>
      </c>
      <c r="F4011" s="11">
        <v>17535238</v>
      </c>
      <c r="G4011" s="11" t="s">
        <v>26194</v>
      </c>
      <c r="H4011" s="11" t="s">
        <v>26195</v>
      </c>
      <c r="I4011" s="11" t="s">
        <v>9240</v>
      </c>
      <c r="J4011" s="11"/>
      <c r="K4011" s="11" t="s">
        <v>7337</v>
      </c>
      <c r="L4011" s="11" t="s">
        <v>26196</v>
      </c>
      <c r="M4011" s="11" t="s">
        <v>8615</v>
      </c>
      <c r="N4011" s="12" t="s">
        <v>26197</v>
      </c>
      <c r="O4011" s="12" t="s">
        <v>26198</v>
      </c>
    </row>
    <row r="4012" spans="1:15" ht="15" customHeight="1" x14ac:dyDescent="0.3">
      <c r="A4012" s="11" t="s">
        <v>322</v>
      </c>
      <c r="B4012" s="11" t="s">
        <v>323</v>
      </c>
      <c r="C4012" s="17">
        <v>22</v>
      </c>
      <c r="D4012" s="11" t="s">
        <v>1065</v>
      </c>
      <c r="E4012" s="11" t="s">
        <v>26043</v>
      </c>
      <c r="F4012" s="11">
        <v>16918611</v>
      </c>
      <c r="G4012" s="11" t="s">
        <v>26199</v>
      </c>
      <c r="H4012" s="11" t="s">
        <v>26200</v>
      </c>
      <c r="I4012" s="11" t="s">
        <v>3326</v>
      </c>
      <c r="J4012" s="11"/>
      <c r="K4012" s="11" t="s">
        <v>10913</v>
      </c>
      <c r="L4012" s="11" t="s">
        <v>26201</v>
      </c>
      <c r="M4012" s="11" t="s">
        <v>7350</v>
      </c>
      <c r="N4012" s="12" t="s">
        <v>26202</v>
      </c>
      <c r="O4012" s="12" t="s">
        <v>26203</v>
      </c>
    </row>
    <row r="4013" spans="1:15" ht="15" customHeight="1" x14ac:dyDescent="0.3">
      <c r="A4013" s="11" t="s">
        <v>322</v>
      </c>
      <c r="B4013" s="11" t="s">
        <v>323</v>
      </c>
      <c r="C4013" s="17">
        <v>22</v>
      </c>
      <c r="D4013" s="11" t="s">
        <v>1065</v>
      </c>
      <c r="E4013" s="11" t="s">
        <v>26043</v>
      </c>
      <c r="F4013" s="11">
        <v>16403103</v>
      </c>
      <c r="G4013" s="11" t="s">
        <v>26204</v>
      </c>
      <c r="H4013" s="11" t="s">
        <v>26205</v>
      </c>
      <c r="I4013" s="11" t="s">
        <v>9352</v>
      </c>
      <c r="J4013" s="11"/>
      <c r="K4013" s="11" t="s">
        <v>7337</v>
      </c>
      <c r="L4013" s="11" t="s">
        <v>26206</v>
      </c>
      <c r="M4013" s="11" t="s">
        <v>7339</v>
      </c>
      <c r="N4013" s="12" t="s">
        <v>26207</v>
      </c>
      <c r="O4013" s="12" t="s">
        <v>26208</v>
      </c>
    </row>
    <row r="4014" spans="1:15" ht="15" customHeight="1" x14ac:dyDescent="0.3">
      <c r="A4014" s="11" t="s">
        <v>322</v>
      </c>
      <c r="B4014" s="11" t="s">
        <v>323</v>
      </c>
      <c r="C4014" s="17">
        <v>22</v>
      </c>
      <c r="D4014" s="11" t="s">
        <v>1065</v>
      </c>
      <c r="E4014" s="11" t="s">
        <v>26043</v>
      </c>
      <c r="F4014" s="11">
        <v>16426302</v>
      </c>
      <c r="G4014" s="11" t="s">
        <v>26209</v>
      </c>
      <c r="H4014" s="11" t="s">
        <v>26210</v>
      </c>
      <c r="I4014" s="11" t="s">
        <v>9352</v>
      </c>
      <c r="J4014" s="11"/>
      <c r="K4014" s="11" t="s">
        <v>10913</v>
      </c>
      <c r="L4014" s="11" t="s">
        <v>26211</v>
      </c>
      <c r="M4014" s="11" t="s">
        <v>8756</v>
      </c>
      <c r="N4014" s="12" t="s">
        <v>26212</v>
      </c>
      <c r="O4014" s="12" t="s">
        <v>26213</v>
      </c>
    </row>
    <row r="4015" spans="1:15" ht="15" customHeight="1" x14ac:dyDescent="0.3">
      <c r="A4015" s="11" t="s">
        <v>322</v>
      </c>
      <c r="B4015" s="11" t="s">
        <v>323</v>
      </c>
      <c r="C4015" s="17">
        <v>22</v>
      </c>
      <c r="D4015" s="11" t="s">
        <v>1065</v>
      </c>
      <c r="E4015" s="11" t="s">
        <v>26043</v>
      </c>
      <c r="F4015" s="11">
        <v>16487278</v>
      </c>
      <c r="G4015" s="11" t="s">
        <v>26209</v>
      </c>
      <c r="H4015" s="11" t="s">
        <v>26214</v>
      </c>
      <c r="I4015" s="11" t="s">
        <v>9357</v>
      </c>
      <c r="J4015" s="11"/>
      <c r="K4015" s="11" t="s">
        <v>10913</v>
      </c>
      <c r="L4015" s="11" t="s">
        <v>26215</v>
      </c>
      <c r="M4015" s="11" t="s">
        <v>9821</v>
      </c>
      <c r="N4015" s="12" t="s">
        <v>26216</v>
      </c>
      <c r="O4015" s="12" t="s">
        <v>26217</v>
      </c>
    </row>
    <row r="4016" spans="1:15" ht="15" customHeight="1" x14ac:dyDescent="0.3">
      <c r="A4016" s="11" t="s">
        <v>322</v>
      </c>
      <c r="B4016" s="11" t="s">
        <v>323</v>
      </c>
      <c r="C4016" s="17">
        <v>22</v>
      </c>
      <c r="D4016" s="11" t="s">
        <v>1065</v>
      </c>
      <c r="E4016" s="11" t="s">
        <v>26043</v>
      </c>
      <c r="F4016" s="11">
        <v>15807673</v>
      </c>
      <c r="G4016" s="11" t="s">
        <v>26218</v>
      </c>
      <c r="H4016" s="11" t="s">
        <v>26219</v>
      </c>
      <c r="I4016" s="11" t="s">
        <v>15494</v>
      </c>
      <c r="J4016" s="11"/>
      <c r="K4016" s="11" t="s">
        <v>7561</v>
      </c>
      <c r="L4016" s="11" t="s">
        <v>26220</v>
      </c>
      <c r="M4016" s="11" t="s">
        <v>7339</v>
      </c>
      <c r="N4016" s="12" t="s">
        <v>26221</v>
      </c>
      <c r="O4016" s="12" t="s">
        <v>26222</v>
      </c>
    </row>
    <row r="4017" spans="1:15" ht="15" customHeight="1" x14ac:dyDescent="0.3">
      <c r="A4017" s="11" t="s">
        <v>322</v>
      </c>
      <c r="B4017" s="11" t="s">
        <v>323</v>
      </c>
      <c r="C4017" s="17">
        <v>22</v>
      </c>
      <c r="D4017" s="11" t="s">
        <v>1065</v>
      </c>
      <c r="E4017" s="11" t="s">
        <v>26043</v>
      </c>
      <c r="F4017" s="11">
        <v>15473334</v>
      </c>
      <c r="G4017" s="11" t="s">
        <v>26223</v>
      </c>
      <c r="H4017" s="11" t="s">
        <v>26224</v>
      </c>
      <c r="I4017" s="11" t="s">
        <v>1980</v>
      </c>
      <c r="J4017" s="11"/>
      <c r="K4017" s="11" t="s">
        <v>10668</v>
      </c>
      <c r="L4017" s="11" t="s">
        <v>26225</v>
      </c>
      <c r="M4017" s="11" t="s">
        <v>8756</v>
      </c>
      <c r="N4017" s="12" t="s">
        <v>26226</v>
      </c>
      <c r="O4017" s="12" t="s">
        <v>26227</v>
      </c>
    </row>
    <row r="4018" spans="1:15" ht="15" customHeight="1" x14ac:dyDescent="0.3">
      <c r="A4018" s="11" t="s">
        <v>322</v>
      </c>
      <c r="B4018" s="11" t="s">
        <v>323</v>
      </c>
      <c r="C4018" s="17">
        <v>22</v>
      </c>
      <c r="D4018" s="11" t="s">
        <v>1065</v>
      </c>
      <c r="E4018" s="11" t="s">
        <v>26043</v>
      </c>
      <c r="F4018" s="11">
        <v>15606523</v>
      </c>
      <c r="G4018" s="11" t="s">
        <v>26223</v>
      </c>
      <c r="H4018" s="11" t="s">
        <v>26228</v>
      </c>
      <c r="I4018" s="11" t="s">
        <v>9572</v>
      </c>
      <c r="J4018" s="11"/>
      <c r="K4018" s="11" t="s">
        <v>7337</v>
      </c>
      <c r="L4018" s="11" t="s">
        <v>26229</v>
      </c>
      <c r="M4018" s="11" t="s">
        <v>7339</v>
      </c>
      <c r="N4018" s="12" t="s">
        <v>26230</v>
      </c>
      <c r="O4018" s="12" t="s">
        <v>26231</v>
      </c>
    </row>
    <row r="4019" spans="1:15" ht="15" customHeight="1" x14ac:dyDescent="0.3">
      <c r="A4019" s="11" t="s">
        <v>322</v>
      </c>
      <c r="B4019" s="11" t="s">
        <v>323</v>
      </c>
      <c r="C4019" s="17">
        <v>22</v>
      </c>
      <c r="D4019" s="11" t="s">
        <v>1065</v>
      </c>
      <c r="E4019" s="11" t="s">
        <v>26043</v>
      </c>
      <c r="F4019" s="11">
        <v>15206707</v>
      </c>
      <c r="G4019" s="11" t="s">
        <v>26232</v>
      </c>
      <c r="H4019" s="11" t="s">
        <v>26233</v>
      </c>
      <c r="I4019" s="11" t="s">
        <v>864</v>
      </c>
      <c r="J4019" s="11"/>
      <c r="K4019" s="11" t="s">
        <v>7536</v>
      </c>
      <c r="L4019" s="11" t="s">
        <v>26234</v>
      </c>
      <c r="M4019" s="11" t="s">
        <v>8615</v>
      </c>
      <c r="N4019" s="12" t="s">
        <v>26235</v>
      </c>
      <c r="O4019" s="12" t="s">
        <v>26236</v>
      </c>
    </row>
    <row r="4020" spans="1:15" ht="15" customHeight="1" x14ac:dyDescent="0.3">
      <c r="A4020" s="11" t="s">
        <v>322</v>
      </c>
      <c r="B4020" s="11" t="s">
        <v>323</v>
      </c>
      <c r="C4020" s="17">
        <v>22</v>
      </c>
      <c r="D4020" s="11" t="s">
        <v>1065</v>
      </c>
      <c r="E4020" s="11" t="s">
        <v>26043</v>
      </c>
      <c r="F4020" s="11">
        <v>12694220</v>
      </c>
      <c r="G4020" s="11" t="s">
        <v>26237</v>
      </c>
      <c r="H4020" s="11" t="s">
        <v>26238</v>
      </c>
      <c r="I4020" s="11" t="s">
        <v>19756</v>
      </c>
      <c r="J4020" s="11"/>
      <c r="K4020" s="11" t="s">
        <v>10913</v>
      </c>
      <c r="L4020" s="11" t="s">
        <v>26239</v>
      </c>
      <c r="M4020" s="11" t="s">
        <v>7339</v>
      </c>
      <c r="N4020" s="12" t="s">
        <v>26240</v>
      </c>
      <c r="O4020" s="12" t="s">
        <v>26241</v>
      </c>
    </row>
    <row r="4021" spans="1:15" ht="15" customHeight="1" x14ac:dyDescent="0.3">
      <c r="A4021" s="11" t="s">
        <v>322</v>
      </c>
      <c r="B4021" s="11" t="s">
        <v>323</v>
      </c>
      <c r="C4021" s="17">
        <v>22</v>
      </c>
      <c r="D4021" s="11" t="s">
        <v>1065</v>
      </c>
      <c r="E4021" s="11" t="s">
        <v>26043</v>
      </c>
      <c r="F4021" s="11">
        <v>12588377</v>
      </c>
      <c r="G4021" s="11" t="s">
        <v>26242</v>
      </c>
      <c r="H4021" s="11" t="s">
        <v>26243</v>
      </c>
      <c r="I4021" s="11" t="s">
        <v>19756</v>
      </c>
      <c r="J4021" s="11"/>
      <c r="K4021" s="11" t="s">
        <v>7337</v>
      </c>
      <c r="L4021" s="11" t="s">
        <v>26244</v>
      </c>
      <c r="M4021" s="11" t="s">
        <v>13501</v>
      </c>
      <c r="N4021" s="12" t="s">
        <v>26245</v>
      </c>
      <c r="O4021" s="12" t="s">
        <v>26246</v>
      </c>
    </row>
    <row r="4022" spans="1:15" ht="15" customHeight="1" x14ac:dyDescent="0.3">
      <c r="A4022" s="11" t="s">
        <v>322</v>
      </c>
      <c r="B4022" s="11" t="s">
        <v>323</v>
      </c>
      <c r="C4022" s="17">
        <v>22</v>
      </c>
      <c r="D4022" s="11" t="s">
        <v>1065</v>
      </c>
      <c r="E4022" s="11" t="s">
        <v>26043</v>
      </c>
      <c r="F4022" s="11">
        <v>14641366</v>
      </c>
      <c r="G4022" s="11" t="s">
        <v>26247</v>
      </c>
      <c r="H4022" s="11" t="s">
        <v>26248</v>
      </c>
      <c r="I4022" s="11" t="s">
        <v>9650</v>
      </c>
      <c r="J4022" s="11"/>
      <c r="K4022" s="11" t="s">
        <v>10913</v>
      </c>
      <c r="L4022" s="11" t="s">
        <v>26249</v>
      </c>
      <c r="M4022" s="11" t="s">
        <v>8756</v>
      </c>
      <c r="N4022" s="12" t="s">
        <v>26250</v>
      </c>
      <c r="O4022" s="12" t="s">
        <v>26251</v>
      </c>
    </row>
    <row r="4023" spans="1:15" ht="15" customHeight="1" x14ac:dyDescent="0.3">
      <c r="A4023" s="11" t="s">
        <v>322</v>
      </c>
      <c r="B4023" s="11" t="s">
        <v>323</v>
      </c>
      <c r="C4023" s="17">
        <v>22</v>
      </c>
      <c r="D4023" s="11" t="s">
        <v>1065</v>
      </c>
      <c r="E4023" s="11" t="s">
        <v>26043</v>
      </c>
      <c r="F4023" s="11">
        <v>14641367</v>
      </c>
      <c r="G4023" s="11" t="s">
        <v>26252</v>
      </c>
      <c r="H4023" s="11" t="s">
        <v>26253</v>
      </c>
      <c r="I4023" s="11" t="s">
        <v>9650</v>
      </c>
      <c r="J4023" s="11"/>
      <c r="K4023" s="11" t="s">
        <v>10913</v>
      </c>
      <c r="L4023" s="11" t="s">
        <v>26254</v>
      </c>
      <c r="M4023" s="11" t="s">
        <v>8756</v>
      </c>
      <c r="N4023" s="12" t="s">
        <v>26255</v>
      </c>
      <c r="O4023" s="12" t="s">
        <v>26256</v>
      </c>
    </row>
    <row r="4024" spans="1:15" ht="15" customHeight="1" x14ac:dyDescent="0.3">
      <c r="A4024" s="11" t="s">
        <v>322</v>
      </c>
      <c r="B4024" s="11" t="s">
        <v>323</v>
      </c>
      <c r="C4024" s="17">
        <v>22</v>
      </c>
      <c r="D4024" s="11" t="s">
        <v>1065</v>
      </c>
      <c r="E4024" s="11" t="s">
        <v>26043</v>
      </c>
      <c r="F4024" s="11">
        <v>12786729</v>
      </c>
      <c r="G4024" s="11" t="s">
        <v>26257</v>
      </c>
      <c r="H4024" s="11" t="s">
        <v>26258</v>
      </c>
      <c r="I4024" s="11" t="s">
        <v>3692</v>
      </c>
      <c r="J4024" s="11"/>
      <c r="K4024" s="11" t="s">
        <v>10913</v>
      </c>
      <c r="L4024" s="11" t="s">
        <v>26259</v>
      </c>
      <c r="M4024" s="11" t="s">
        <v>8756</v>
      </c>
      <c r="N4024" s="12" t="s">
        <v>26260</v>
      </c>
      <c r="O4024" s="12" t="s">
        <v>26261</v>
      </c>
    </row>
    <row r="4025" spans="1:15" ht="15" customHeight="1" x14ac:dyDescent="0.3">
      <c r="A4025" s="11" t="s">
        <v>322</v>
      </c>
      <c r="B4025" s="11" t="s">
        <v>323</v>
      </c>
      <c r="C4025" s="17">
        <v>22</v>
      </c>
      <c r="D4025" s="11" t="s">
        <v>1065</v>
      </c>
      <c r="E4025" s="11" t="s">
        <v>26043</v>
      </c>
      <c r="F4025" s="11">
        <v>12786734</v>
      </c>
      <c r="G4025" s="11" t="s">
        <v>26223</v>
      </c>
      <c r="H4025" s="11" t="s">
        <v>26262</v>
      </c>
      <c r="I4025" s="11" t="s">
        <v>3692</v>
      </c>
      <c r="J4025" s="11"/>
      <c r="K4025" s="11" t="s">
        <v>10913</v>
      </c>
      <c r="L4025" s="11" t="s">
        <v>26263</v>
      </c>
      <c r="M4025" s="11" t="s">
        <v>8756</v>
      </c>
      <c r="N4025" s="12" t="s">
        <v>26264</v>
      </c>
      <c r="O4025" s="12" t="s">
        <v>26265</v>
      </c>
    </row>
    <row r="4026" spans="1:15" ht="15" customHeight="1" x14ac:dyDescent="0.3">
      <c r="A4026" s="11" t="s">
        <v>322</v>
      </c>
      <c r="B4026" s="11" t="s">
        <v>323</v>
      </c>
      <c r="C4026" s="17">
        <v>22</v>
      </c>
      <c r="D4026" s="11" t="s">
        <v>1065</v>
      </c>
      <c r="E4026" s="11" t="s">
        <v>26266</v>
      </c>
      <c r="F4026" s="11">
        <v>12372726</v>
      </c>
      <c r="G4026" s="11" t="s">
        <v>26267</v>
      </c>
      <c r="H4026" s="11" t="s">
        <v>26268</v>
      </c>
      <c r="I4026" s="11" t="s">
        <v>9676</v>
      </c>
      <c r="J4026" s="11"/>
      <c r="K4026" s="11" t="s">
        <v>14812</v>
      </c>
      <c r="L4026" s="11" t="s">
        <v>26269</v>
      </c>
      <c r="M4026" s="11" t="s">
        <v>7350</v>
      </c>
      <c r="N4026" s="12" t="s">
        <v>26270</v>
      </c>
      <c r="O4026" s="12" t="s">
        <v>26271</v>
      </c>
    </row>
    <row r="4027" spans="1:15" ht="15" customHeight="1" x14ac:dyDescent="0.3">
      <c r="A4027" s="11" t="s">
        <v>322</v>
      </c>
      <c r="B4027" s="11" t="s">
        <v>323</v>
      </c>
      <c r="C4027" s="17">
        <v>22</v>
      </c>
      <c r="D4027" s="11" t="s">
        <v>1065</v>
      </c>
      <c r="E4027" s="11" t="s">
        <v>26043</v>
      </c>
      <c r="F4027" s="11">
        <v>12084089</v>
      </c>
      <c r="G4027" s="11" t="s">
        <v>26272</v>
      </c>
      <c r="H4027" s="11" t="s">
        <v>26273</v>
      </c>
      <c r="I4027" s="11" t="s">
        <v>2000</v>
      </c>
      <c r="J4027" s="11"/>
      <c r="K4027" s="11" t="s">
        <v>10913</v>
      </c>
      <c r="L4027" s="11" t="s">
        <v>26274</v>
      </c>
      <c r="M4027" s="11" t="s">
        <v>8756</v>
      </c>
      <c r="N4027" s="12" t="s">
        <v>26275</v>
      </c>
      <c r="O4027" s="12" t="s">
        <v>26276</v>
      </c>
    </row>
    <row r="4028" spans="1:15" ht="15" customHeight="1" x14ac:dyDescent="0.3">
      <c r="A4028" s="11" t="s">
        <v>322</v>
      </c>
      <c r="B4028" s="11" t="s">
        <v>323</v>
      </c>
      <c r="C4028" s="17">
        <v>22</v>
      </c>
      <c r="D4028" s="11" t="s">
        <v>1065</v>
      </c>
      <c r="E4028" s="11" t="s">
        <v>26043</v>
      </c>
      <c r="F4028" s="11">
        <v>12225424</v>
      </c>
      <c r="G4028" s="11" t="s">
        <v>26277</v>
      </c>
      <c r="H4028" s="11" t="s">
        <v>26278</v>
      </c>
      <c r="I4028" s="11" t="s">
        <v>3924</v>
      </c>
      <c r="J4028" s="11"/>
      <c r="K4028" s="11" t="s">
        <v>10913</v>
      </c>
      <c r="L4028" s="11" t="s">
        <v>26279</v>
      </c>
      <c r="M4028" s="11" t="s">
        <v>8756</v>
      </c>
      <c r="N4028" s="12" t="s">
        <v>26280</v>
      </c>
      <c r="O4028" s="12" t="s">
        <v>26281</v>
      </c>
    </row>
    <row r="4029" spans="1:15" ht="15" customHeight="1" x14ac:dyDescent="0.3">
      <c r="A4029" s="11" t="s">
        <v>322</v>
      </c>
      <c r="B4029" s="11" t="s">
        <v>323</v>
      </c>
      <c r="C4029" s="17">
        <v>22</v>
      </c>
      <c r="D4029" s="11" t="s">
        <v>1065</v>
      </c>
      <c r="E4029" s="11" t="s">
        <v>26043</v>
      </c>
      <c r="F4029" s="11">
        <v>12225421</v>
      </c>
      <c r="G4029" s="11" t="s">
        <v>26282</v>
      </c>
      <c r="H4029" s="11" t="s">
        <v>26283</v>
      </c>
      <c r="I4029" s="11" t="s">
        <v>3924</v>
      </c>
      <c r="J4029" s="11"/>
      <c r="K4029" s="11" t="s">
        <v>10913</v>
      </c>
      <c r="L4029" s="11" t="s">
        <v>26284</v>
      </c>
      <c r="M4029" s="11" t="s">
        <v>8756</v>
      </c>
      <c r="N4029" s="12" t="s">
        <v>26285</v>
      </c>
      <c r="O4029" s="12" t="s">
        <v>26286</v>
      </c>
    </row>
    <row r="4030" spans="1:15" ht="15" customHeight="1" x14ac:dyDescent="0.3">
      <c r="A4030" s="11" t="s">
        <v>322</v>
      </c>
      <c r="B4030" s="11" t="s">
        <v>323</v>
      </c>
      <c r="C4030" s="17">
        <v>22</v>
      </c>
      <c r="D4030" s="11" t="s">
        <v>1065</v>
      </c>
      <c r="E4030" s="11" t="s">
        <v>26043</v>
      </c>
      <c r="F4030" s="11">
        <v>11841376</v>
      </c>
      <c r="G4030" s="11" t="s">
        <v>26287</v>
      </c>
      <c r="H4030" s="11" t="s">
        <v>26288</v>
      </c>
      <c r="I4030" s="11" t="s">
        <v>887</v>
      </c>
      <c r="J4030" s="11"/>
      <c r="K4030" s="11" t="s">
        <v>7337</v>
      </c>
      <c r="L4030" s="11" t="s">
        <v>26289</v>
      </c>
      <c r="M4030" s="11" t="s">
        <v>7406</v>
      </c>
      <c r="N4030" s="12" t="s">
        <v>26290</v>
      </c>
      <c r="O4030" s="12" t="s">
        <v>26291</v>
      </c>
    </row>
    <row r="4031" spans="1:15" ht="15" customHeight="1" x14ac:dyDescent="0.3">
      <c r="A4031" s="11" t="s">
        <v>322</v>
      </c>
      <c r="B4031" s="11" t="s">
        <v>323</v>
      </c>
      <c r="C4031" s="17">
        <v>22</v>
      </c>
      <c r="D4031" s="11" t="s">
        <v>1065</v>
      </c>
      <c r="E4031" s="11" t="s">
        <v>26043</v>
      </c>
      <c r="F4031" s="11">
        <v>11918602</v>
      </c>
      <c r="G4031" s="11" t="s">
        <v>26292</v>
      </c>
      <c r="H4031" s="11" t="s">
        <v>26293</v>
      </c>
      <c r="I4031" s="11" t="s">
        <v>11114</v>
      </c>
      <c r="J4031" s="11"/>
      <c r="K4031" s="11" t="s">
        <v>10913</v>
      </c>
      <c r="L4031" s="11" t="s">
        <v>26294</v>
      </c>
      <c r="M4031" s="11" t="s">
        <v>8756</v>
      </c>
      <c r="N4031" s="12" t="s">
        <v>26295</v>
      </c>
      <c r="O4031" s="12" t="s">
        <v>26296</v>
      </c>
    </row>
    <row r="4032" spans="1:15" ht="15" customHeight="1" x14ac:dyDescent="0.3">
      <c r="A4032" s="11" t="s">
        <v>322</v>
      </c>
      <c r="B4032" s="11" t="s">
        <v>323</v>
      </c>
      <c r="C4032" s="17">
        <v>22</v>
      </c>
      <c r="D4032" s="11" t="s">
        <v>1065</v>
      </c>
      <c r="E4032" s="11" t="s">
        <v>26043</v>
      </c>
      <c r="F4032" s="11">
        <v>12174097</v>
      </c>
      <c r="G4032" s="11" t="s">
        <v>26297</v>
      </c>
      <c r="H4032" s="11" t="s">
        <v>26298</v>
      </c>
      <c r="I4032" s="11" t="s">
        <v>2012</v>
      </c>
      <c r="J4032" s="11"/>
      <c r="K4032" s="11" t="s">
        <v>7337</v>
      </c>
      <c r="L4032" s="11" t="s">
        <v>26299</v>
      </c>
      <c r="M4032" s="11" t="s">
        <v>7406</v>
      </c>
      <c r="N4032" s="12" t="s">
        <v>26300</v>
      </c>
      <c r="O4032" s="12" t="s">
        <v>26301</v>
      </c>
    </row>
    <row r="4033" spans="1:15" ht="15" customHeight="1" x14ac:dyDescent="0.3">
      <c r="A4033" s="11" t="s">
        <v>322</v>
      </c>
      <c r="B4033" s="11" t="s">
        <v>323</v>
      </c>
      <c r="C4033" s="17">
        <v>22</v>
      </c>
      <c r="D4033" s="11" t="s">
        <v>1065</v>
      </c>
      <c r="E4033" s="11" t="s">
        <v>26043</v>
      </c>
      <c r="F4033" s="11">
        <v>12596823</v>
      </c>
      <c r="G4033" s="11" t="s">
        <v>26302</v>
      </c>
      <c r="H4033" s="11" t="s">
        <v>26303</v>
      </c>
      <c r="I4033" s="11" t="s">
        <v>2012</v>
      </c>
      <c r="J4033" s="11"/>
      <c r="K4033" s="11" t="s">
        <v>10913</v>
      </c>
      <c r="L4033" s="11" t="s">
        <v>26304</v>
      </c>
      <c r="M4033" s="11" t="s">
        <v>8756</v>
      </c>
      <c r="N4033" s="12" t="s">
        <v>26305</v>
      </c>
      <c r="O4033" s="12" t="s">
        <v>26306</v>
      </c>
    </row>
    <row r="4034" spans="1:15" ht="15" customHeight="1" x14ac:dyDescent="0.3">
      <c r="A4034" s="11" t="s">
        <v>322</v>
      </c>
      <c r="B4034" s="11" t="s">
        <v>323</v>
      </c>
      <c r="C4034" s="17">
        <v>22</v>
      </c>
      <c r="D4034" s="11" t="s">
        <v>1065</v>
      </c>
      <c r="E4034" s="11" t="s">
        <v>26043</v>
      </c>
      <c r="F4034" s="11">
        <v>12423420</v>
      </c>
      <c r="G4034" s="11" t="s">
        <v>26307</v>
      </c>
      <c r="H4034" s="11" t="s">
        <v>26308</v>
      </c>
      <c r="I4034" s="11" t="s">
        <v>2012</v>
      </c>
      <c r="J4034" s="11"/>
      <c r="K4034" s="11" t="s">
        <v>10913</v>
      </c>
      <c r="L4034" s="11" t="s">
        <v>26309</v>
      </c>
      <c r="M4034" s="11" t="s">
        <v>7962</v>
      </c>
      <c r="N4034" s="12" t="s">
        <v>26310</v>
      </c>
      <c r="O4034" s="12" t="s">
        <v>26311</v>
      </c>
    </row>
    <row r="4035" spans="1:15" ht="15" customHeight="1" x14ac:dyDescent="0.3">
      <c r="A4035" s="11" t="s">
        <v>322</v>
      </c>
      <c r="B4035" s="11" t="s">
        <v>323</v>
      </c>
      <c r="C4035" s="17">
        <v>22</v>
      </c>
      <c r="D4035" s="11" t="s">
        <v>1065</v>
      </c>
      <c r="E4035" s="11" t="s">
        <v>26043</v>
      </c>
      <c r="F4035" s="11">
        <v>12423410</v>
      </c>
      <c r="G4035" s="11" t="s">
        <v>26312</v>
      </c>
      <c r="H4035" s="11" t="s">
        <v>26313</v>
      </c>
      <c r="I4035" s="11" t="s">
        <v>2012</v>
      </c>
      <c r="J4035" s="11"/>
      <c r="K4035" s="11" t="s">
        <v>10913</v>
      </c>
      <c r="L4035" s="11" t="s">
        <v>26314</v>
      </c>
      <c r="M4035" s="11" t="s">
        <v>8756</v>
      </c>
      <c r="N4035" s="12" t="s">
        <v>26315</v>
      </c>
      <c r="O4035" s="12" t="s">
        <v>26316</v>
      </c>
    </row>
    <row r="4036" spans="1:15" ht="15" customHeight="1" x14ac:dyDescent="0.3">
      <c r="A4036" s="11" t="s">
        <v>322</v>
      </c>
      <c r="B4036" s="11" t="s">
        <v>323</v>
      </c>
      <c r="C4036" s="17">
        <v>22</v>
      </c>
      <c r="D4036" s="11" t="s">
        <v>1065</v>
      </c>
      <c r="E4036" s="11" t="s">
        <v>26043</v>
      </c>
      <c r="F4036" s="11">
        <v>11966694</v>
      </c>
      <c r="G4036" s="11" t="s">
        <v>26317</v>
      </c>
      <c r="H4036" s="11" t="s">
        <v>26318</v>
      </c>
      <c r="I4036" s="11" t="s">
        <v>9737</v>
      </c>
      <c r="J4036" s="11"/>
      <c r="K4036" s="11" t="s">
        <v>7337</v>
      </c>
      <c r="L4036" s="11" t="s">
        <v>26319</v>
      </c>
      <c r="M4036" s="11" t="s">
        <v>9821</v>
      </c>
      <c r="N4036" s="12" t="s">
        <v>26320</v>
      </c>
      <c r="O4036" s="12" t="s">
        <v>26321</v>
      </c>
    </row>
    <row r="4037" spans="1:15" ht="15" customHeight="1" x14ac:dyDescent="0.3">
      <c r="A4037" s="11" t="s">
        <v>322</v>
      </c>
      <c r="B4037" s="11" t="s">
        <v>323</v>
      </c>
      <c r="C4037" s="17">
        <v>22</v>
      </c>
      <c r="D4037" s="11" t="s">
        <v>1065</v>
      </c>
      <c r="E4037" s="11" t="s">
        <v>26043</v>
      </c>
      <c r="F4037" s="11">
        <v>11298690</v>
      </c>
      <c r="G4037" s="11" t="s">
        <v>26322</v>
      </c>
      <c r="H4037" s="11" t="s">
        <v>26323</v>
      </c>
      <c r="I4037" s="11" t="s">
        <v>673</v>
      </c>
      <c r="J4037" s="11"/>
      <c r="K4037" s="11" t="s">
        <v>10913</v>
      </c>
      <c r="L4037" s="11" t="s">
        <v>26324</v>
      </c>
      <c r="M4037" s="11" t="s">
        <v>9821</v>
      </c>
      <c r="N4037" s="12" t="s">
        <v>26325</v>
      </c>
      <c r="O4037" s="12" t="s">
        <v>26326</v>
      </c>
    </row>
    <row r="4038" spans="1:15" ht="15" customHeight="1" x14ac:dyDescent="0.3">
      <c r="A4038" s="11" t="s">
        <v>322</v>
      </c>
      <c r="B4038" s="11" t="s">
        <v>323</v>
      </c>
      <c r="C4038" s="17">
        <v>22</v>
      </c>
      <c r="D4038" s="11" t="s">
        <v>1065</v>
      </c>
      <c r="E4038" s="11" t="s">
        <v>26043</v>
      </c>
      <c r="F4038" s="11">
        <v>11217991</v>
      </c>
      <c r="G4038" s="11" t="s">
        <v>26232</v>
      </c>
      <c r="H4038" s="11" t="s">
        <v>26327</v>
      </c>
      <c r="I4038" s="11" t="s">
        <v>1004</v>
      </c>
      <c r="J4038" s="11"/>
      <c r="K4038" s="11" t="s">
        <v>10913</v>
      </c>
      <c r="L4038" s="11" t="s">
        <v>26328</v>
      </c>
      <c r="M4038" s="11" t="s">
        <v>8756</v>
      </c>
      <c r="N4038" s="12" t="s">
        <v>26329</v>
      </c>
      <c r="O4038" s="12" t="s">
        <v>26330</v>
      </c>
    </row>
    <row r="4039" spans="1:15" ht="15" customHeight="1" x14ac:dyDescent="0.3">
      <c r="A4039" s="11" t="s">
        <v>322</v>
      </c>
      <c r="B4039" s="11" t="s">
        <v>323</v>
      </c>
      <c r="C4039" s="17">
        <v>22</v>
      </c>
      <c r="D4039" s="11" t="s">
        <v>1065</v>
      </c>
      <c r="E4039" s="11" t="s">
        <v>26043</v>
      </c>
      <c r="F4039" s="11">
        <v>11417528</v>
      </c>
      <c r="G4039" s="11" t="s">
        <v>26232</v>
      </c>
      <c r="H4039" s="11" t="s">
        <v>26331</v>
      </c>
      <c r="I4039" s="11" t="s">
        <v>1002</v>
      </c>
      <c r="J4039" s="11"/>
      <c r="K4039" s="11" t="s">
        <v>10913</v>
      </c>
      <c r="L4039" s="11" t="s">
        <v>26332</v>
      </c>
      <c r="M4039" s="11" t="s">
        <v>8756</v>
      </c>
      <c r="N4039" s="12" t="s">
        <v>26333</v>
      </c>
      <c r="O4039" s="12" t="s">
        <v>26334</v>
      </c>
    </row>
    <row r="4040" spans="1:15" ht="15" customHeight="1" x14ac:dyDescent="0.3">
      <c r="A4040" s="11" t="s">
        <v>322</v>
      </c>
      <c r="B4040" s="11" t="s">
        <v>323</v>
      </c>
      <c r="C4040" s="17">
        <v>22</v>
      </c>
      <c r="D4040" s="11" t="s">
        <v>1065</v>
      </c>
      <c r="E4040" s="11" t="s">
        <v>26043</v>
      </c>
      <c r="F4040" s="11">
        <v>11422047</v>
      </c>
      <c r="G4040" s="11" t="s">
        <v>26335</v>
      </c>
      <c r="H4040" s="11" t="s">
        <v>26336</v>
      </c>
      <c r="I4040" s="11" t="s">
        <v>1002</v>
      </c>
      <c r="J4040" s="11"/>
      <c r="K4040" s="11" t="s">
        <v>7337</v>
      </c>
      <c r="L4040" s="11" t="s">
        <v>26337</v>
      </c>
      <c r="M4040" s="11" t="s">
        <v>8756</v>
      </c>
      <c r="N4040" s="12" t="s">
        <v>26338</v>
      </c>
      <c r="O4040" s="12" t="s">
        <v>26339</v>
      </c>
    </row>
    <row r="4041" spans="1:15" ht="15" customHeight="1" x14ac:dyDescent="0.3">
      <c r="A4041" s="11" t="s">
        <v>322</v>
      </c>
      <c r="B4041" s="11" t="s">
        <v>323</v>
      </c>
      <c r="C4041" s="17">
        <v>22</v>
      </c>
      <c r="D4041" s="11" t="s">
        <v>1065</v>
      </c>
      <c r="E4041" s="11" t="s">
        <v>26043</v>
      </c>
      <c r="F4041" s="11">
        <v>11422264</v>
      </c>
      <c r="G4041" s="11" t="s">
        <v>26340</v>
      </c>
      <c r="H4041" s="11" t="s">
        <v>26341</v>
      </c>
      <c r="I4041" s="11" t="s">
        <v>9793</v>
      </c>
      <c r="J4041" s="11"/>
      <c r="K4041" s="11" t="s">
        <v>10913</v>
      </c>
      <c r="L4041" s="11" t="s">
        <v>26342</v>
      </c>
      <c r="M4041" s="11" t="s">
        <v>16871</v>
      </c>
      <c r="N4041" s="12" t="s">
        <v>26343</v>
      </c>
      <c r="O4041" s="12" t="s">
        <v>26344</v>
      </c>
    </row>
    <row r="4042" spans="1:15" ht="15" customHeight="1" x14ac:dyDescent="0.3">
      <c r="A4042" s="11" t="s">
        <v>322</v>
      </c>
      <c r="B4042" s="11" t="s">
        <v>323</v>
      </c>
      <c r="C4042" s="17">
        <v>22</v>
      </c>
      <c r="D4042" s="11" t="s">
        <v>1065</v>
      </c>
      <c r="E4042" s="11" t="s">
        <v>26043</v>
      </c>
      <c r="F4042" s="11">
        <v>11260243</v>
      </c>
      <c r="G4042" s="11" t="s">
        <v>26050</v>
      </c>
      <c r="H4042" s="11" t="s">
        <v>26345</v>
      </c>
      <c r="I4042" s="11" t="s">
        <v>894</v>
      </c>
      <c r="J4042" s="11"/>
      <c r="K4042" s="11" t="s">
        <v>10913</v>
      </c>
      <c r="L4042" s="11" t="s">
        <v>26346</v>
      </c>
      <c r="M4042" s="11" t="s">
        <v>7604</v>
      </c>
      <c r="N4042" s="12" t="s">
        <v>26347</v>
      </c>
      <c r="O4042" s="12" t="s">
        <v>26348</v>
      </c>
    </row>
    <row r="4043" spans="1:15" ht="15" customHeight="1" x14ac:dyDescent="0.3">
      <c r="A4043" s="11" t="s">
        <v>322</v>
      </c>
      <c r="B4043" s="11" t="s">
        <v>323</v>
      </c>
      <c r="C4043" s="17">
        <v>22</v>
      </c>
      <c r="D4043" s="11" t="s">
        <v>1065</v>
      </c>
      <c r="E4043" s="11" t="s">
        <v>26043</v>
      </c>
      <c r="F4043" s="11">
        <v>11011926</v>
      </c>
      <c r="G4043" s="11" t="s">
        <v>26232</v>
      </c>
      <c r="H4043" s="11" t="s">
        <v>26349</v>
      </c>
      <c r="I4043" s="11" t="s">
        <v>848</v>
      </c>
      <c r="J4043" s="11"/>
      <c r="K4043" s="11" t="s">
        <v>10913</v>
      </c>
      <c r="L4043" s="11" t="s">
        <v>26350</v>
      </c>
      <c r="M4043" s="11" t="s">
        <v>8756</v>
      </c>
      <c r="N4043" s="12" t="s">
        <v>26351</v>
      </c>
      <c r="O4043" s="12" t="s">
        <v>26352</v>
      </c>
    </row>
    <row r="4044" spans="1:15" ht="15" customHeight="1" x14ac:dyDescent="0.3">
      <c r="A4044" s="11" t="s">
        <v>322</v>
      </c>
      <c r="B4044" s="11" t="s">
        <v>323</v>
      </c>
      <c r="C4044" s="17">
        <v>22</v>
      </c>
      <c r="D4044" s="11" t="s">
        <v>1065</v>
      </c>
      <c r="E4044" s="11" t="s">
        <v>26043</v>
      </c>
      <c r="F4044" s="11">
        <v>11016674</v>
      </c>
      <c r="G4044" s="11" t="s">
        <v>26353</v>
      </c>
      <c r="H4044" s="11" t="s">
        <v>26354</v>
      </c>
      <c r="I4044" s="11" t="s">
        <v>893</v>
      </c>
      <c r="J4044" s="11"/>
      <c r="K4044" s="11" t="s">
        <v>10913</v>
      </c>
      <c r="L4044" s="11" t="s">
        <v>26355</v>
      </c>
      <c r="M4044" s="11" t="s">
        <v>8756</v>
      </c>
      <c r="N4044" s="12" t="s">
        <v>26356</v>
      </c>
      <c r="O4044" s="12"/>
    </row>
    <row r="4045" spans="1:15" ht="15" customHeight="1" x14ac:dyDescent="0.3">
      <c r="A4045" s="11" t="s">
        <v>322</v>
      </c>
      <c r="B4045" s="11" t="s">
        <v>323</v>
      </c>
      <c r="C4045" s="17">
        <v>22</v>
      </c>
      <c r="D4045" s="11" t="s">
        <v>1065</v>
      </c>
      <c r="E4045" s="11" t="s">
        <v>26043</v>
      </c>
      <c r="F4045" s="11">
        <v>10789860</v>
      </c>
      <c r="G4045" s="11" t="s">
        <v>26357</v>
      </c>
      <c r="H4045" s="11" t="s">
        <v>26358</v>
      </c>
      <c r="I4045" s="11" t="s">
        <v>4848</v>
      </c>
      <c r="J4045" s="11"/>
      <c r="K4045" s="11" t="s">
        <v>10913</v>
      </c>
      <c r="L4045" s="11" t="s">
        <v>26359</v>
      </c>
      <c r="M4045" s="11" t="s">
        <v>7962</v>
      </c>
      <c r="N4045" s="12" t="s">
        <v>26360</v>
      </c>
      <c r="O4045" s="12" t="s">
        <v>26361</v>
      </c>
    </row>
    <row r="4046" spans="1:15" ht="15" customHeight="1" x14ac:dyDescent="0.3">
      <c r="A4046" s="11" t="s">
        <v>322</v>
      </c>
      <c r="B4046" s="11" t="s">
        <v>323</v>
      </c>
      <c r="C4046" s="17">
        <v>22</v>
      </c>
      <c r="D4046" s="11" t="s">
        <v>1065</v>
      </c>
      <c r="E4046" s="11" t="s">
        <v>26043</v>
      </c>
      <c r="F4046" s="11">
        <v>10727181</v>
      </c>
      <c r="G4046" s="11" t="s">
        <v>26050</v>
      </c>
      <c r="H4046" s="11" t="s">
        <v>26362</v>
      </c>
      <c r="I4046" s="11" t="s">
        <v>3576</v>
      </c>
      <c r="J4046" s="11"/>
      <c r="K4046" s="11" t="s">
        <v>10913</v>
      </c>
      <c r="L4046" s="11" t="s">
        <v>26363</v>
      </c>
      <c r="M4046" s="11" t="s">
        <v>7339</v>
      </c>
      <c r="N4046" s="12" t="s">
        <v>26364</v>
      </c>
      <c r="O4046" s="12" t="s">
        <v>26365</v>
      </c>
    </row>
    <row r="4047" spans="1:15" ht="15" customHeight="1" x14ac:dyDescent="0.3">
      <c r="A4047" s="11" t="s">
        <v>322</v>
      </c>
      <c r="B4047" s="11" t="s">
        <v>323</v>
      </c>
      <c r="C4047" s="17">
        <v>22</v>
      </c>
      <c r="D4047" s="11" t="s">
        <v>1065</v>
      </c>
      <c r="E4047" s="11" t="s">
        <v>26043</v>
      </c>
      <c r="F4047" s="11">
        <v>10727167</v>
      </c>
      <c r="G4047" s="11" t="s">
        <v>26366</v>
      </c>
      <c r="H4047" s="11" t="s">
        <v>26367</v>
      </c>
      <c r="I4047" s="11" t="s">
        <v>3576</v>
      </c>
      <c r="J4047" s="11"/>
      <c r="K4047" s="11" t="s">
        <v>10913</v>
      </c>
      <c r="L4047" s="11" t="s">
        <v>26368</v>
      </c>
      <c r="M4047" s="11" t="s">
        <v>8756</v>
      </c>
      <c r="N4047" s="12" t="s">
        <v>26369</v>
      </c>
      <c r="O4047" s="12" t="s">
        <v>26370</v>
      </c>
    </row>
    <row r="4048" spans="1:15" ht="15" customHeight="1" x14ac:dyDescent="0.3">
      <c r="A4048" s="11" t="s">
        <v>322</v>
      </c>
      <c r="B4048" s="11" t="s">
        <v>323</v>
      </c>
      <c r="C4048" s="17">
        <v>22</v>
      </c>
      <c r="D4048" s="11" t="s">
        <v>1065</v>
      </c>
      <c r="E4048" s="11" t="s">
        <v>26043</v>
      </c>
      <c r="F4048" s="11">
        <v>10651699</v>
      </c>
      <c r="G4048" s="11" t="s">
        <v>26371</v>
      </c>
      <c r="H4048" s="11" t="s">
        <v>26372</v>
      </c>
      <c r="I4048" s="11" t="s">
        <v>898</v>
      </c>
      <c r="J4048" s="11"/>
      <c r="K4048" s="11" t="s">
        <v>7337</v>
      </c>
      <c r="L4048" s="11" t="s">
        <v>26373</v>
      </c>
      <c r="M4048" s="11" t="s">
        <v>7339</v>
      </c>
      <c r="N4048" s="12" t="s">
        <v>26374</v>
      </c>
      <c r="O4048" s="12" t="s">
        <v>26375</v>
      </c>
    </row>
    <row r="4049" spans="1:15" ht="15" customHeight="1" x14ac:dyDescent="0.3">
      <c r="A4049" s="11" t="s">
        <v>322</v>
      </c>
      <c r="B4049" s="11" t="s">
        <v>323</v>
      </c>
      <c r="C4049" s="17">
        <v>22</v>
      </c>
      <c r="D4049" s="11" t="s">
        <v>1065</v>
      </c>
      <c r="E4049" s="11" t="s">
        <v>26043</v>
      </c>
      <c r="F4049" s="11">
        <v>10671978</v>
      </c>
      <c r="G4049" s="11" t="s">
        <v>26376</v>
      </c>
      <c r="H4049" s="11" t="s">
        <v>26377</v>
      </c>
      <c r="I4049" s="11" t="s">
        <v>898</v>
      </c>
      <c r="J4049" s="11"/>
      <c r="K4049" s="11" t="s">
        <v>7561</v>
      </c>
      <c r="L4049" s="11" t="s">
        <v>26378</v>
      </c>
      <c r="M4049" s="11" t="s">
        <v>7962</v>
      </c>
      <c r="N4049" s="12" t="s">
        <v>26379</v>
      </c>
      <c r="O4049" s="12" t="s">
        <v>26380</v>
      </c>
    </row>
    <row r="4050" spans="1:15" ht="15" customHeight="1" x14ac:dyDescent="0.3">
      <c r="A4050" s="11" t="s">
        <v>322</v>
      </c>
      <c r="B4050" s="11" t="s">
        <v>323</v>
      </c>
      <c r="C4050" s="17">
        <v>22</v>
      </c>
      <c r="D4050" s="11" t="s">
        <v>1065</v>
      </c>
      <c r="E4050" s="11" t="s">
        <v>26043</v>
      </c>
      <c r="F4050" s="11">
        <v>10640926</v>
      </c>
      <c r="G4050" s="11" t="s">
        <v>26381</v>
      </c>
      <c r="H4050" s="11" t="s">
        <v>26382</v>
      </c>
      <c r="I4050" s="11" t="s">
        <v>1146</v>
      </c>
      <c r="J4050" s="11"/>
      <c r="K4050" s="11" t="s">
        <v>7754</v>
      </c>
      <c r="L4050" s="11" t="s">
        <v>26383</v>
      </c>
      <c r="M4050" s="11" t="s">
        <v>10140</v>
      </c>
      <c r="N4050" s="12" t="s">
        <v>26384</v>
      </c>
      <c r="O4050" s="12" t="s">
        <v>26385</v>
      </c>
    </row>
    <row r="4051" spans="1:15" ht="15" customHeight="1" x14ac:dyDescent="0.3">
      <c r="A4051" s="11" t="s">
        <v>322</v>
      </c>
      <c r="B4051" s="11" t="s">
        <v>323</v>
      </c>
      <c r="C4051" s="17">
        <v>22</v>
      </c>
      <c r="D4051" s="11" t="s">
        <v>1065</v>
      </c>
      <c r="E4051" s="11" t="s">
        <v>26043</v>
      </c>
      <c r="F4051" s="11">
        <v>10703643</v>
      </c>
      <c r="G4051" s="11" t="s">
        <v>26386</v>
      </c>
      <c r="H4051" s="11" t="s">
        <v>26387</v>
      </c>
      <c r="I4051" s="11" t="s">
        <v>1146</v>
      </c>
      <c r="J4051" s="11"/>
      <c r="K4051" s="11" t="s">
        <v>10913</v>
      </c>
      <c r="L4051" s="11" t="s">
        <v>26388</v>
      </c>
      <c r="M4051" s="11" t="s">
        <v>8756</v>
      </c>
      <c r="N4051" s="12" t="s">
        <v>26389</v>
      </c>
      <c r="O4051" s="12" t="s">
        <v>26390</v>
      </c>
    </row>
    <row r="4052" spans="1:15" ht="15" customHeight="1" x14ac:dyDescent="0.3">
      <c r="A4052" s="11" t="s">
        <v>322</v>
      </c>
      <c r="B4052" s="11" t="s">
        <v>323</v>
      </c>
      <c r="C4052" s="17">
        <v>22</v>
      </c>
      <c r="D4052" s="11" t="s">
        <v>1065</v>
      </c>
      <c r="E4052" s="11" t="s">
        <v>26043</v>
      </c>
      <c r="F4052" s="11">
        <v>10703624</v>
      </c>
      <c r="G4052" s="11" t="s">
        <v>26050</v>
      </c>
      <c r="H4052" s="11" t="s">
        <v>26391</v>
      </c>
      <c r="I4052" s="11" t="s">
        <v>1146</v>
      </c>
      <c r="J4052" s="11"/>
      <c r="K4052" s="11" t="s">
        <v>10913</v>
      </c>
      <c r="L4052" s="11" t="s">
        <v>26392</v>
      </c>
      <c r="M4052" s="11" t="s">
        <v>8188</v>
      </c>
      <c r="N4052" s="12" t="s">
        <v>26393</v>
      </c>
      <c r="O4052" s="12" t="s">
        <v>26394</v>
      </c>
    </row>
    <row r="4053" spans="1:15" ht="15" customHeight="1" x14ac:dyDescent="0.3">
      <c r="A4053" s="11" t="s">
        <v>322</v>
      </c>
      <c r="B4053" s="11" t="s">
        <v>323</v>
      </c>
      <c r="C4053" s="17">
        <v>22</v>
      </c>
      <c r="D4053" s="11" t="s">
        <v>1065</v>
      </c>
      <c r="E4053" s="11" t="s">
        <v>26043</v>
      </c>
      <c r="F4053" s="11">
        <v>11280268</v>
      </c>
      <c r="G4053" s="11" t="s">
        <v>26050</v>
      </c>
      <c r="H4053" s="11" t="s">
        <v>26395</v>
      </c>
      <c r="I4053" s="11" t="s">
        <v>1207</v>
      </c>
      <c r="J4053" s="11"/>
      <c r="K4053" s="11" t="s">
        <v>26396</v>
      </c>
      <c r="L4053" s="11" t="s">
        <v>26397</v>
      </c>
      <c r="M4053" s="11" t="s">
        <v>7339</v>
      </c>
      <c r="N4053" s="12" t="s">
        <v>26398</v>
      </c>
      <c r="O4053" s="12"/>
    </row>
    <row r="4054" spans="1:15" ht="15" customHeight="1" x14ac:dyDescent="0.3">
      <c r="A4054" s="11" t="s">
        <v>322</v>
      </c>
      <c r="B4054" s="11" t="s">
        <v>323</v>
      </c>
      <c r="C4054" s="17">
        <v>22</v>
      </c>
      <c r="D4054" s="11" t="s">
        <v>1065</v>
      </c>
      <c r="E4054" s="11" t="s">
        <v>26043</v>
      </c>
      <c r="F4054" s="11">
        <v>10475525</v>
      </c>
      <c r="G4054" s="11" t="s">
        <v>26399</v>
      </c>
      <c r="H4054" s="11" t="s">
        <v>26400</v>
      </c>
      <c r="I4054" s="11" t="s">
        <v>3697</v>
      </c>
      <c r="J4054" s="11"/>
      <c r="K4054" s="11" t="s">
        <v>10913</v>
      </c>
      <c r="L4054" s="11" t="s">
        <v>26401</v>
      </c>
      <c r="M4054" s="11" t="s">
        <v>8756</v>
      </c>
      <c r="N4054" s="12" t="s">
        <v>26402</v>
      </c>
      <c r="O4054" s="12" t="s">
        <v>26403</v>
      </c>
    </row>
    <row r="4055" spans="1:15" ht="15" customHeight="1" x14ac:dyDescent="0.3">
      <c r="A4055" s="11" t="s">
        <v>322</v>
      </c>
      <c r="B4055" s="11" t="s">
        <v>323</v>
      </c>
      <c r="C4055" s="17">
        <v>22</v>
      </c>
      <c r="D4055" s="11" t="s">
        <v>1065</v>
      </c>
      <c r="E4055" s="11" t="s">
        <v>26043</v>
      </c>
      <c r="F4055" s="11">
        <v>10475530</v>
      </c>
      <c r="G4055" s="11" t="s">
        <v>26404</v>
      </c>
      <c r="H4055" s="11" t="s">
        <v>26405</v>
      </c>
      <c r="I4055" s="11" t="s">
        <v>3697</v>
      </c>
      <c r="J4055" s="11"/>
      <c r="K4055" s="11" t="s">
        <v>10913</v>
      </c>
      <c r="L4055" s="11" t="s">
        <v>26406</v>
      </c>
      <c r="M4055" s="11" t="s">
        <v>8756</v>
      </c>
      <c r="N4055" s="12" t="s">
        <v>26407</v>
      </c>
      <c r="O4055" s="12" t="s">
        <v>26408</v>
      </c>
    </row>
    <row r="4056" spans="1:15" ht="15" customHeight="1" x14ac:dyDescent="0.3">
      <c r="A4056" s="11" t="s">
        <v>322</v>
      </c>
      <c r="B4056" s="11" t="s">
        <v>323</v>
      </c>
      <c r="C4056" s="17">
        <v>22</v>
      </c>
      <c r="D4056" s="11" t="s">
        <v>1065</v>
      </c>
      <c r="E4056" s="11" t="s">
        <v>26043</v>
      </c>
      <c r="F4056" s="11">
        <v>10475529</v>
      </c>
      <c r="G4056" s="11" t="s">
        <v>26404</v>
      </c>
      <c r="H4056" s="11" t="s">
        <v>26409</v>
      </c>
      <c r="I4056" s="11" t="s">
        <v>3697</v>
      </c>
      <c r="J4056" s="11"/>
      <c r="K4056" s="11" t="s">
        <v>10913</v>
      </c>
      <c r="L4056" s="11" t="s">
        <v>26410</v>
      </c>
      <c r="M4056" s="11" t="s">
        <v>8756</v>
      </c>
      <c r="N4056" s="12" t="s">
        <v>26411</v>
      </c>
      <c r="O4056" s="12" t="s">
        <v>26412</v>
      </c>
    </row>
    <row r="4057" spans="1:15" ht="15" customHeight="1" x14ac:dyDescent="0.3">
      <c r="A4057" s="11" t="s">
        <v>322</v>
      </c>
      <c r="B4057" s="11" t="s">
        <v>323</v>
      </c>
      <c r="C4057" s="17">
        <v>22</v>
      </c>
      <c r="D4057" s="11" t="s">
        <v>1065</v>
      </c>
      <c r="E4057" s="11" t="s">
        <v>26043</v>
      </c>
      <c r="F4057" s="11">
        <v>10583168</v>
      </c>
      <c r="G4057" s="11" t="s">
        <v>26413</v>
      </c>
      <c r="H4057" s="11" t="s">
        <v>26414</v>
      </c>
      <c r="I4057" s="11" t="s">
        <v>3929</v>
      </c>
      <c r="J4057" s="11"/>
      <c r="K4057" s="11" t="s">
        <v>7337</v>
      </c>
      <c r="L4057" s="11" t="s">
        <v>26415</v>
      </c>
      <c r="M4057" s="11" t="s">
        <v>7406</v>
      </c>
      <c r="N4057" s="12" t="s">
        <v>26416</v>
      </c>
      <c r="O4057" s="12" t="s">
        <v>26417</v>
      </c>
    </row>
    <row r="4058" spans="1:15" ht="15" customHeight="1" x14ac:dyDescent="0.3">
      <c r="A4058" s="11" t="s">
        <v>322</v>
      </c>
      <c r="B4058" s="11" t="s">
        <v>323</v>
      </c>
      <c r="C4058" s="17">
        <v>22</v>
      </c>
      <c r="D4058" s="11" t="s">
        <v>1065</v>
      </c>
      <c r="E4058" s="11" t="s">
        <v>26043</v>
      </c>
      <c r="F4058" s="11">
        <v>10606945</v>
      </c>
      <c r="G4058" s="11" t="s">
        <v>26418</v>
      </c>
      <c r="H4058" s="11" t="s">
        <v>26419</v>
      </c>
      <c r="I4058" s="11" t="s">
        <v>3929</v>
      </c>
      <c r="J4058" s="11"/>
      <c r="K4058" s="11" t="s">
        <v>7561</v>
      </c>
      <c r="L4058" s="11" t="s">
        <v>26420</v>
      </c>
      <c r="M4058" s="11" t="s">
        <v>8756</v>
      </c>
      <c r="N4058" s="12" t="s">
        <v>26421</v>
      </c>
      <c r="O4058" s="12" t="s">
        <v>26422</v>
      </c>
    </row>
    <row r="4059" spans="1:15" ht="15" customHeight="1" x14ac:dyDescent="0.3">
      <c r="A4059" s="11" t="s">
        <v>322</v>
      </c>
      <c r="B4059" s="11" t="s">
        <v>323</v>
      </c>
      <c r="C4059" s="17">
        <v>22</v>
      </c>
      <c r="D4059" s="11" t="s">
        <v>1065</v>
      </c>
      <c r="E4059" s="11" t="s">
        <v>26043</v>
      </c>
      <c r="F4059" s="11">
        <v>10344484</v>
      </c>
      <c r="G4059" s="11" t="s">
        <v>26423</v>
      </c>
      <c r="H4059" s="11" t="s">
        <v>26424</v>
      </c>
      <c r="I4059" s="11" t="s">
        <v>9968</v>
      </c>
      <c r="J4059" s="11"/>
      <c r="K4059" s="11" t="s">
        <v>10913</v>
      </c>
      <c r="L4059" s="11" t="s">
        <v>26425</v>
      </c>
      <c r="M4059" s="11" t="s">
        <v>8756</v>
      </c>
      <c r="N4059" s="12" t="s">
        <v>26426</v>
      </c>
      <c r="O4059" s="12" t="s">
        <v>26427</v>
      </c>
    </row>
    <row r="4060" spans="1:15" ht="15" customHeight="1" x14ac:dyDescent="0.3">
      <c r="A4060" s="11" t="s">
        <v>322</v>
      </c>
      <c r="B4060" s="11" t="s">
        <v>323</v>
      </c>
      <c r="C4060" s="17">
        <v>22</v>
      </c>
      <c r="D4060" s="11" t="s">
        <v>1065</v>
      </c>
      <c r="E4060" s="11" t="s">
        <v>26043</v>
      </c>
      <c r="F4060" s="11">
        <v>10073446</v>
      </c>
      <c r="G4060" s="11" t="s">
        <v>26428</v>
      </c>
      <c r="H4060" s="11" t="s">
        <v>26429</v>
      </c>
      <c r="I4060" s="11" t="s">
        <v>9974</v>
      </c>
      <c r="J4060" s="11"/>
      <c r="K4060" s="11" t="s">
        <v>10913</v>
      </c>
      <c r="L4060" s="11" t="s">
        <v>26430</v>
      </c>
      <c r="M4060" s="11" t="s">
        <v>8756</v>
      </c>
      <c r="N4060" s="12" t="s">
        <v>26431</v>
      </c>
      <c r="O4060" s="12" t="s">
        <v>26432</v>
      </c>
    </row>
    <row r="4061" spans="1:15" ht="15" customHeight="1" x14ac:dyDescent="0.3">
      <c r="A4061" s="11" t="s">
        <v>322</v>
      </c>
      <c r="B4061" s="11" t="s">
        <v>323</v>
      </c>
      <c r="C4061" s="17">
        <v>22</v>
      </c>
      <c r="D4061" s="11" t="s">
        <v>1065</v>
      </c>
      <c r="E4061" s="11" t="s">
        <v>26043</v>
      </c>
      <c r="F4061" s="11">
        <v>9928805</v>
      </c>
      <c r="G4061" s="11" t="s">
        <v>26232</v>
      </c>
      <c r="H4061" s="11" t="s">
        <v>26433</v>
      </c>
      <c r="I4061" s="11" t="s">
        <v>1237</v>
      </c>
      <c r="J4061" s="11"/>
      <c r="K4061" s="11" t="s">
        <v>10913</v>
      </c>
      <c r="L4061" s="11" t="s">
        <v>26434</v>
      </c>
      <c r="M4061" s="11" t="s">
        <v>8756</v>
      </c>
      <c r="N4061" s="12" t="s">
        <v>26435</v>
      </c>
      <c r="O4061" s="12" t="s">
        <v>26436</v>
      </c>
    </row>
    <row r="4062" spans="1:15" ht="15" customHeight="1" x14ac:dyDescent="0.3">
      <c r="A4062" s="11" t="s">
        <v>322</v>
      </c>
      <c r="B4062" s="11" t="s">
        <v>323</v>
      </c>
      <c r="C4062" s="17">
        <v>22</v>
      </c>
      <c r="D4062" s="11" t="s">
        <v>1065</v>
      </c>
      <c r="E4062" s="11" t="s">
        <v>26043</v>
      </c>
      <c r="F4062" s="11">
        <v>10468809</v>
      </c>
      <c r="G4062" s="11" t="s">
        <v>26437</v>
      </c>
      <c r="H4062" s="11" t="s">
        <v>26438</v>
      </c>
      <c r="I4062" s="11" t="s">
        <v>852</v>
      </c>
      <c r="J4062" s="11"/>
      <c r="K4062" s="11" t="s">
        <v>7337</v>
      </c>
      <c r="L4062" s="11" t="s">
        <v>26439</v>
      </c>
      <c r="M4062" s="11" t="s">
        <v>8756</v>
      </c>
      <c r="N4062" s="12" t="s">
        <v>26440</v>
      </c>
      <c r="O4062" s="12" t="s">
        <v>26441</v>
      </c>
    </row>
    <row r="4063" spans="1:15" ht="15" customHeight="1" x14ac:dyDescent="0.3">
      <c r="A4063" s="11" t="s">
        <v>322</v>
      </c>
      <c r="B4063" s="11" t="s">
        <v>323</v>
      </c>
      <c r="C4063" s="17">
        <v>22</v>
      </c>
      <c r="D4063" s="11" t="s">
        <v>1065</v>
      </c>
      <c r="E4063" s="11" t="s">
        <v>26043</v>
      </c>
      <c r="F4063" s="11">
        <v>10445694</v>
      </c>
      <c r="G4063" s="11" t="s">
        <v>26371</v>
      </c>
      <c r="H4063" s="11" t="s">
        <v>26442</v>
      </c>
      <c r="I4063" s="11" t="s">
        <v>852</v>
      </c>
      <c r="J4063" s="11"/>
      <c r="K4063" s="11" t="s">
        <v>10913</v>
      </c>
      <c r="L4063" s="11" t="s">
        <v>26443</v>
      </c>
      <c r="M4063" s="11" t="s">
        <v>8756</v>
      </c>
      <c r="N4063" s="12" t="s">
        <v>26444</v>
      </c>
      <c r="O4063" s="12" t="s">
        <v>26445</v>
      </c>
    </row>
    <row r="4064" spans="1:15" ht="15" customHeight="1" x14ac:dyDescent="0.3">
      <c r="A4064" s="11" t="s">
        <v>322</v>
      </c>
      <c r="B4064" s="11" t="s">
        <v>323</v>
      </c>
      <c r="C4064" s="17">
        <v>22</v>
      </c>
      <c r="D4064" s="11" t="s">
        <v>1065</v>
      </c>
      <c r="E4064" s="11" t="s">
        <v>26043</v>
      </c>
      <c r="F4064" s="11">
        <v>9771997</v>
      </c>
      <c r="G4064" s="11" t="s">
        <v>26446</v>
      </c>
      <c r="H4064" s="11" t="s">
        <v>26447</v>
      </c>
      <c r="I4064" s="11" t="s">
        <v>900</v>
      </c>
      <c r="J4064" s="11"/>
      <c r="K4064" s="11" t="s">
        <v>10913</v>
      </c>
      <c r="L4064" s="11" t="s">
        <v>26448</v>
      </c>
      <c r="M4064" s="11" t="s">
        <v>8756</v>
      </c>
      <c r="N4064" s="12" t="s">
        <v>26449</v>
      </c>
      <c r="O4064" s="12" t="s">
        <v>26450</v>
      </c>
    </row>
    <row r="4065" spans="1:15" ht="15" customHeight="1" x14ac:dyDescent="0.3">
      <c r="A4065" s="11" t="s">
        <v>322</v>
      </c>
      <c r="B4065" s="11" t="s">
        <v>323</v>
      </c>
      <c r="C4065" s="17">
        <v>22</v>
      </c>
      <c r="D4065" s="11" t="s">
        <v>1065</v>
      </c>
      <c r="E4065" s="11" t="s">
        <v>26043</v>
      </c>
      <c r="F4065" s="11">
        <v>9667455</v>
      </c>
      <c r="G4065" s="11" t="s">
        <v>26451</v>
      </c>
      <c r="H4065" s="11" t="s">
        <v>26452</v>
      </c>
      <c r="I4065" s="11" t="s">
        <v>3587</v>
      </c>
      <c r="J4065" s="11"/>
      <c r="K4065" s="11" t="s">
        <v>10913</v>
      </c>
      <c r="L4065" s="11" t="s">
        <v>26453</v>
      </c>
      <c r="M4065" s="11" t="s">
        <v>8756</v>
      </c>
      <c r="N4065" s="12" t="s">
        <v>26454</v>
      </c>
      <c r="O4065" s="12" t="s">
        <v>26455</v>
      </c>
    </row>
    <row r="4066" spans="1:15" ht="15" customHeight="1" x14ac:dyDescent="0.3">
      <c r="A4066" s="11" t="s">
        <v>322</v>
      </c>
      <c r="B4066" s="11" t="s">
        <v>323</v>
      </c>
      <c r="C4066" s="17">
        <v>22</v>
      </c>
      <c r="D4066" s="11" t="s">
        <v>1065</v>
      </c>
      <c r="E4066" s="11" t="s">
        <v>26043</v>
      </c>
      <c r="F4066" s="11">
        <v>9536422</v>
      </c>
      <c r="G4066" s="11" t="s">
        <v>26456</v>
      </c>
      <c r="H4066" s="11" t="s">
        <v>26457</v>
      </c>
      <c r="I4066" s="11" t="s">
        <v>3524</v>
      </c>
      <c r="J4066" s="11"/>
      <c r="K4066" s="11" t="s">
        <v>10913</v>
      </c>
      <c r="L4066" s="11" t="s">
        <v>26458</v>
      </c>
      <c r="M4066" s="11" t="s">
        <v>8756</v>
      </c>
      <c r="N4066" s="12" t="s">
        <v>26459</v>
      </c>
      <c r="O4066" s="12" t="s">
        <v>26460</v>
      </c>
    </row>
    <row r="4067" spans="1:15" ht="15" customHeight="1" x14ac:dyDescent="0.3">
      <c r="A4067" s="11" t="s">
        <v>322</v>
      </c>
      <c r="B4067" s="11" t="s">
        <v>323</v>
      </c>
      <c r="C4067" s="17">
        <v>22</v>
      </c>
      <c r="D4067" s="11" t="s">
        <v>1065</v>
      </c>
      <c r="E4067" s="11" t="s">
        <v>26043</v>
      </c>
      <c r="F4067" s="11">
        <v>9747365</v>
      </c>
      <c r="G4067" s="11" t="s">
        <v>26376</v>
      </c>
      <c r="H4067" s="11" t="s">
        <v>26461</v>
      </c>
      <c r="I4067" s="11" t="s">
        <v>3862</v>
      </c>
      <c r="J4067" s="11"/>
      <c r="K4067" s="11" t="s">
        <v>7337</v>
      </c>
      <c r="L4067" s="11" t="s">
        <v>26462</v>
      </c>
      <c r="M4067" s="11" t="s">
        <v>7339</v>
      </c>
      <c r="N4067" s="12" t="s">
        <v>26463</v>
      </c>
      <c r="O4067" s="12" t="s">
        <v>26464</v>
      </c>
    </row>
    <row r="4068" spans="1:15" ht="15" customHeight="1" x14ac:dyDescent="0.3">
      <c r="A4068" s="11" t="s">
        <v>322</v>
      </c>
      <c r="B4068" s="11" t="s">
        <v>323</v>
      </c>
      <c r="C4068" s="17">
        <v>22</v>
      </c>
      <c r="D4068" s="11" t="s">
        <v>1065</v>
      </c>
      <c r="E4068" s="11" t="s">
        <v>26043</v>
      </c>
      <c r="F4068" s="11">
        <v>9687048</v>
      </c>
      <c r="G4068" s="11" t="s">
        <v>26232</v>
      </c>
      <c r="H4068" s="11" t="s">
        <v>26465</v>
      </c>
      <c r="I4068" s="11" t="s">
        <v>3862</v>
      </c>
      <c r="J4068" s="11"/>
      <c r="K4068" s="11" t="s">
        <v>10913</v>
      </c>
      <c r="L4068" s="11" t="s">
        <v>26466</v>
      </c>
      <c r="M4068" s="11" t="s">
        <v>8756</v>
      </c>
      <c r="N4068" s="12" t="s">
        <v>26467</v>
      </c>
      <c r="O4068" s="12" t="s">
        <v>26468</v>
      </c>
    </row>
    <row r="4069" spans="1:15" ht="15" customHeight="1" x14ac:dyDescent="0.3">
      <c r="A4069" s="11" t="s">
        <v>322</v>
      </c>
      <c r="B4069" s="11" t="s">
        <v>323</v>
      </c>
      <c r="C4069" s="17">
        <v>22</v>
      </c>
      <c r="D4069" s="11" t="s">
        <v>1065</v>
      </c>
      <c r="E4069" s="11" t="s">
        <v>26043</v>
      </c>
      <c r="F4069" s="11">
        <v>9674395</v>
      </c>
      <c r="G4069" s="11" t="s">
        <v>26469</v>
      </c>
      <c r="H4069" s="11" t="s">
        <v>26470</v>
      </c>
      <c r="I4069" s="11" t="s">
        <v>2052</v>
      </c>
      <c r="J4069" s="11"/>
      <c r="K4069" s="11" t="s">
        <v>7754</v>
      </c>
      <c r="L4069" s="11" t="s">
        <v>26471</v>
      </c>
      <c r="M4069" s="11" t="s">
        <v>7339</v>
      </c>
      <c r="N4069" s="12" t="s">
        <v>26472</v>
      </c>
      <c r="O4069" s="12" t="s">
        <v>26473</v>
      </c>
    </row>
    <row r="4070" spans="1:15" ht="15" customHeight="1" x14ac:dyDescent="0.3">
      <c r="A4070" s="11" t="s">
        <v>322</v>
      </c>
      <c r="B4070" s="11" t="s">
        <v>323</v>
      </c>
      <c r="C4070" s="17">
        <v>22</v>
      </c>
      <c r="D4070" s="11" t="s">
        <v>1065</v>
      </c>
      <c r="E4070" s="11" t="s">
        <v>26043</v>
      </c>
      <c r="F4070" s="11">
        <v>9686997</v>
      </c>
      <c r="G4070" s="11" t="s">
        <v>26474</v>
      </c>
      <c r="H4070" s="11" t="s">
        <v>26475</v>
      </c>
      <c r="I4070" s="11" t="s">
        <v>2052</v>
      </c>
      <c r="J4070" s="11"/>
      <c r="K4070" s="11" t="s">
        <v>10913</v>
      </c>
      <c r="L4070" s="11" t="s">
        <v>26476</v>
      </c>
      <c r="M4070" s="11" t="s">
        <v>7604</v>
      </c>
      <c r="N4070" s="12" t="s">
        <v>26477</v>
      </c>
      <c r="O4070" s="12" t="s">
        <v>26478</v>
      </c>
    </row>
    <row r="4071" spans="1:15" ht="15" customHeight="1" x14ac:dyDescent="0.3">
      <c r="A4071" s="11" t="s">
        <v>322</v>
      </c>
      <c r="B4071" s="11" t="s">
        <v>323</v>
      </c>
      <c r="C4071" s="17">
        <v>22</v>
      </c>
      <c r="D4071" s="11" t="s">
        <v>1065</v>
      </c>
      <c r="E4071" s="11" t="s">
        <v>26043</v>
      </c>
      <c r="F4071" s="11">
        <v>9746197</v>
      </c>
      <c r="G4071" s="11" t="s">
        <v>25981</v>
      </c>
      <c r="H4071" s="11" t="s">
        <v>25982</v>
      </c>
      <c r="I4071" s="11" t="s">
        <v>904</v>
      </c>
      <c r="J4071" s="11"/>
      <c r="K4071" s="11" t="s">
        <v>10913</v>
      </c>
      <c r="L4071" s="11" t="s">
        <v>25983</v>
      </c>
      <c r="M4071" s="11" t="s">
        <v>8756</v>
      </c>
      <c r="N4071" s="12" t="s">
        <v>25984</v>
      </c>
      <c r="O4071" s="12" t="s">
        <v>25985</v>
      </c>
    </row>
    <row r="4072" spans="1:15" ht="15" customHeight="1" x14ac:dyDescent="0.3">
      <c r="A4072" s="11" t="s">
        <v>322</v>
      </c>
      <c r="B4072" s="11" t="s">
        <v>323</v>
      </c>
      <c r="C4072" s="17">
        <v>22</v>
      </c>
      <c r="D4072" s="11" t="s">
        <v>1065</v>
      </c>
      <c r="E4072" s="11" t="s">
        <v>26043</v>
      </c>
      <c r="F4072" s="11">
        <v>9565315</v>
      </c>
      <c r="G4072" s="11" t="s">
        <v>26479</v>
      </c>
      <c r="H4072" s="11" t="s">
        <v>26480</v>
      </c>
      <c r="I4072" s="11" t="s">
        <v>3511</v>
      </c>
      <c r="J4072" s="11"/>
      <c r="K4072" s="11" t="s">
        <v>10913</v>
      </c>
      <c r="L4072" s="11" t="s">
        <v>26481</v>
      </c>
      <c r="M4072" s="11" t="s">
        <v>8756</v>
      </c>
      <c r="N4072" s="12" t="s">
        <v>26482</v>
      </c>
      <c r="O4072" s="12" t="s">
        <v>26483</v>
      </c>
    </row>
    <row r="4073" spans="1:15" ht="15" customHeight="1" x14ac:dyDescent="0.3">
      <c r="A4073" s="11" t="s">
        <v>322</v>
      </c>
      <c r="B4073" s="11" t="s">
        <v>323</v>
      </c>
      <c r="C4073" s="17">
        <v>22</v>
      </c>
      <c r="D4073" s="11" t="s">
        <v>1065</v>
      </c>
      <c r="E4073" s="11" t="s">
        <v>26043</v>
      </c>
      <c r="F4073" s="11">
        <v>9145260</v>
      </c>
      <c r="G4073" s="11" t="s">
        <v>26484</v>
      </c>
      <c r="H4073" s="11" t="s">
        <v>26485</v>
      </c>
      <c r="I4073" s="11" t="s">
        <v>992</v>
      </c>
      <c r="J4073" s="11"/>
      <c r="K4073" s="11" t="s">
        <v>10913</v>
      </c>
      <c r="L4073" s="11" t="s">
        <v>26486</v>
      </c>
      <c r="M4073" s="11" t="s">
        <v>7962</v>
      </c>
      <c r="N4073" s="12" t="s">
        <v>26487</v>
      </c>
      <c r="O4073" s="12" t="s">
        <v>26488</v>
      </c>
    </row>
    <row r="4074" spans="1:15" ht="15" customHeight="1" x14ac:dyDescent="0.3">
      <c r="A4074" s="11" t="s">
        <v>322</v>
      </c>
      <c r="B4074" s="11" t="s">
        <v>323</v>
      </c>
      <c r="C4074" s="17">
        <v>22</v>
      </c>
      <c r="D4074" s="11" t="s">
        <v>1065</v>
      </c>
      <c r="E4074" s="11" t="s">
        <v>26043</v>
      </c>
      <c r="F4074" s="11">
        <v>8957662</v>
      </c>
      <c r="G4074" s="11" t="s">
        <v>26376</v>
      </c>
      <c r="H4074" s="11" t="s">
        <v>26489</v>
      </c>
      <c r="I4074" s="11" t="s">
        <v>905</v>
      </c>
      <c r="J4074" s="11"/>
      <c r="K4074" s="11" t="s">
        <v>10913</v>
      </c>
      <c r="L4074" s="11" t="s">
        <v>26490</v>
      </c>
      <c r="M4074" s="11" t="s">
        <v>8756</v>
      </c>
      <c r="N4074" s="12" t="s">
        <v>26491</v>
      </c>
      <c r="O4074" s="12" t="s">
        <v>26492</v>
      </c>
    </row>
    <row r="4075" spans="1:15" ht="15" customHeight="1" x14ac:dyDescent="0.3">
      <c r="A4075" s="11" t="s">
        <v>322</v>
      </c>
      <c r="B4075" s="11" t="s">
        <v>323</v>
      </c>
      <c r="C4075" s="17">
        <v>22</v>
      </c>
      <c r="D4075" s="11" t="s">
        <v>1065</v>
      </c>
      <c r="E4075" s="11" t="s">
        <v>26043</v>
      </c>
      <c r="F4075" s="11">
        <v>8807234</v>
      </c>
      <c r="G4075" s="11" t="s">
        <v>26474</v>
      </c>
      <c r="H4075" s="11" t="s">
        <v>26493</v>
      </c>
      <c r="I4075" s="11" t="s">
        <v>914</v>
      </c>
      <c r="J4075" s="11"/>
      <c r="K4075" s="11" t="s">
        <v>10913</v>
      </c>
      <c r="L4075" s="11" t="s">
        <v>26494</v>
      </c>
      <c r="M4075" s="11" t="s">
        <v>7339</v>
      </c>
      <c r="N4075" s="12" t="s">
        <v>26495</v>
      </c>
      <c r="O4075" s="12" t="s">
        <v>26496</v>
      </c>
    </row>
    <row r="4076" spans="1:15" ht="15" customHeight="1" x14ac:dyDescent="0.3">
      <c r="A4076" s="11" t="s">
        <v>322</v>
      </c>
      <c r="B4076" s="11" t="s">
        <v>323</v>
      </c>
      <c r="C4076" s="17">
        <v>22</v>
      </c>
      <c r="D4076" s="11" t="s">
        <v>1065</v>
      </c>
      <c r="E4076" s="11" t="s">
        <v>26043</v>
      </c>
      <c r="F4076" s="11">
        <v>8736334</v>
      </c>
      <c r="G4076" s="11" t="s">
        <v>26474</v>
      </c>
      <c r="H4076" s="11" t="s">
        <v>26497</v>
      </c>
      <c r="I4076" s="11" t="s">
        <v>914</v>
      </c>
      <c r="J4076" s="11"/>
      <c r="K4076" s="11" t="s">
        <v>7337</v>
      </c>
      <c r="L4076" s="11" t="s">
        <v>26498</v>
      </c>
      <c r="M4076" s="11" t="s">
        <v>7339</v>
      </c>
      <c r="N4076" s="12" t="s">
        <v>26499</v>
      </c>
      <c r="O4076" s="12" t="s">
        <v>26500</v>
      </c>
    </row>
    <row r="4077" spans="1:15" ht="15" customHeight="1" x14ac:dyDescent="0.3">
      <c r="A4077" s="11" t="s">
        <v>322</v>
      </c>
      <c r="B4077" s="11" t="s">
        <v>323</v>
      </c>
      <c r="C4077" s="17">
        <v>22</v>
      </c>
      <c r="D4077" s="11" t="s">
        <v>1065</v>
      </c>
      <c r="E4077" s="11" t="s">
        <v>26043</v>
      </c>
      <c r="F4077" s="11">
        <v>8807220</v>
      </c>
      <c r="G4077" s="11" t="s">
        <v>26474</v>
      </c>
      <c r="H4077" s="11" t="s">
        <v>26501</v>
      </c>
      <c r="I4077" s="11" t="s">
        <v>914</v>
      </c>
      <c r="J4077" s="11"/>
      <c r="K4077" s="11" t="s">
        <v>10913</v>
      </c>
      <c r="L4077" s="11" t="s">
        <v>26502</v>
      </c>
      <c r="M4077" s="11" t="s">
        <v>7339</v>
      </c>
      <c r="N4077" s="12" t="s">
        <v>26503</v>
      </c>
      <c r="O4077" s="12" t="s">
        <v>26504</v>
      </c>
    </row>
    <row r="4078" spans="1:15" ht="15" customHeight="1" x14ac:dyDescent="0.3">
      <c r="A4078" s="11" t="s">
        <v>322</v>
      </c>
      <c r="B4078" s="11" t="s">
        <v>323</v>
      </c>
      <c r="C4078" s="17">
        <v>22</v>
      </c>
      <c r="D4078" s="11" t="s">
        <v>1065</v>
      </c>
      <c r="E4078" s="11" t="s">
        <v>26043</v>
      </c>
      <c r="F4078" s="11">
        <v>8879938</v>
      </c>
      <c r="G4078" s="11" t="s">
        <v>26505</v>
      </c>
      <c r="H4078" s="11" t="s">
        <v>26506</v>
      </c>
      <c r="I4078" s="11" t="s">
        <v>2352</v>
      </c>
      <c r="J4078" s="11"/>
      <c r="K4078" s="11" t="s">
        <v>10913</v>
      </c>
      <c r="L4078" s="11" t="s">
        <v>26507</v>
      </c>
      <c r="M4078" s="11" t="s">
        <v>8756</v>
      </c>
      <c r="N4078" s="12" t="s">
        <v>26508</v>
      </c>
      <c r="O4078" s="12" t="s">
        <v>26509</v>
      </c>
    </row>
    <row r="4079" spans="1:15" ht="15" customHeight="1" x14ac:dyDescent="0.3">
      <c r="A4079" s="11" t="s">
        <v>322</v>
      </c>
      <c r="B4079" s="11" t="s">
        <v>323</v>
      </c>
      <c r="C4079" s="17">
        <v>22</v>
      </c>
      <c r="D4079" s="11" t="s">
        <v>1065</v>
      </c>
      <c r="E4079" s="11" t="s">
        <v>26043</v>
      </c>
      <c r="F4079" s="11">
        <v>9118645</v>
      </c>
      <c r="G4079" s="11" t="s">
        <v>26510</v>
      </c>
      <c r="H4079" s="11" t="s">
        <v>26511</v>
      </c>
      <c r="I4079" s="11" t="s">
        <v>26512</v>
      </c>
      <c r="J4079" s="11"/>
      <c r="K4079" s="11" t="s">
        <v>10913</v>
      </c>
      <c r="L4079" s="11" t="s">
        <v>26513</v>
      </c>
      <c r="M4079" s="11" t="s">
        <v>8756</v>
      </c>
      <c r="N4079" s="12" t="s">
        <v>26514</v>
      </c>
      <c r="O4079" s="12" t="s">
        <v>26515</v>
      </c>
    </row>
    <row r="4080" spans="1:15" ht="15" customHeight="1" x14ac:dyDescent="0.3">
      <c r="A4080" s="11" t="s">
        <v>322</v>
      </c>
      <c r="B4080" s="11" t="s">
        <v>323</v>
      </c>
      <c r="C4080" s="17">
        <v>22</v>
      </c>
      <c r="D4080" s="11" t="s">
        <v>1065</v>
      </c>
      <c r="E4080" s="11" t="s">
        <v>26043</v>
      </c>
      <c r="F4080" s="11">
        <v>8881664</v>
      </c>
      <c r="G4080" s="11" t="s">
        <v>26516</v>
      </c>
      <c r="H4080" s="11" t="s">
        <v>26517</v>
      </c>
      <c r="I4080" s="11" t="s">
        <v>915</v>
      </c>
      <c r="J4080" s="11"/>
      <c r="K4080" s="11" t="s">
        <v>7337</v>
      </c>
      <c r="L4080" s="11" t="s">
        <v>26518</v>
      </c>
      <c r="M4080" s="11" t="s">
        <v>7339</v>
      </c>
      <c r="N4080" s="12" t="s">
        <v>26519</v>
      </c>
      <c r="O4080" s="12" t="s">
        <v>26520</v>
      </c>
    </row>
    <row r="4081" spans="1:15" ht="15" customHeight="1" x14ac:dyDescent="0.3">
      <c r="A4081" s="11" t="s">
        <v>322</v>
      </c>
      <c r="B4081" s="11" t="s">
        <v>323</v>
      </c>
      <c r="C4081" s="17">
        <v>22</v>
      </c>
      <c r="D4081" s="11" t="s">
        <v>1065</v>
      </c>
      <c r="E4081" s="11" t="s">
        <v>26043</v>
      </c>
      <c r="F4081" s="11">
        <v>8565453</v>
      </c>
      <c r="G4081" s="11" t="s">
        <v>26521</v>
      </c>
      <c r="H4081" s="11" t="s">
        <v>26522</v>
      </c>
      <c r="I4081" s="11" t="s">
        <v>1010</v>
      </c>
      <c r="J4081" s="11"/>
      <c r="K4081" s="11" t="s">
        <v>10913</v>
      </c>
      <c r="L4081" s="11" t="s">
        <v>26523</v>
      </c>
      <c r="M4081" s="11" t="s">
        <v>7339</v>
      </c>
      <c r="N4081" s="12" t="s">
        <v>26524</v>
      </c>
      <c r="O4081" s="12" t="s">
        <v>26525</v>
      </c>
    </row>
    <row r="4082" spans="1:15" ht="15" customHeight="1" x14ac:dyDescent="0.3">
      <c r="A4082" s="11" t="s">
        <v>322</v>
      </c>
      <c r="B4082" s="11" t="s">
        <v>323</v>
      </c>
      <c r="C4082" s="17">
        <v>22</v>
      </c>
      <c r="D4082" s="11" t="s">
        <v>1065</v>
      </c>
      <c r="E4082" s="11" t="s">
        <v>26043</v>
      </c>
      <c r="F4082" s="11">
        <v>8555037</v>
      </c>
      <c r="G4082" s="11" t="s">
        <v>26526</v>
      </c>
      <c r="H4082" s="11" t="s">
        <v>26527</v>
      </c>
      <c r="I4082" s="11" t="s">
        <v>13023</v>
      </c>
      <c r="J4082" s="11"/>
      <c r="K4082" s="11" t="s">
        <v>7337</v>
      </c>
      <c r="L4082" s="11" t="s">
        <v>26528</v>
      </c>
      <c r="M4082" s="11" t="s">
        <v>8756</v>
      </c>
      <c r="N4082" s="12" t="s">
        <v>26529</v>
      </c>
      <c r="O4082" s="12" t="s">
        <v>26530</v>
      </c>
    </row>
    <row r="4083" spans="1:15" ht="15" customHeight="1" x14ac:dyDescent="0.3">
      <c r="A4083" s="11" t="s">
        <v>322</v>
      </c>
      <c r="B4083" s="11" t="s">
        <v>323</v>
      </c>
      <c r="C4083" s="17">
        <v>22</v>
      </c>
      <c r="D4083" s="11" t="s">
        <v>1065</v>
      </c>
      <c r="E4083" s="11" t="s">
        <v>26043</v>
      </c>
      <c r="F4083" s="11">
        <v>7772483</v>
      </c>
      <c r="G4083" s="11" t="s">
        <v>26531</v>
      </c>
      <c r="H4083" s="11" t="s">
        <v>26532</v>
      </c>
      <c r="I4083" s="11" t="s">
        <v>10116</v>
      </c>
      <c r="J4083" s="11"/>
      <c r="K4083" s="11" t="s">
        <v>7337</v>
      </c>
      <c r="L4083" s="11" t="s">
        <v>26533</v>
      </c>
      <c r="M4083" s="11" t="s">
        <v>7962</v>
      </c>
      <c r="N4083" s="12" t="s">
        <v>26534</v>
      </c>
      <c r="O4083" s="12" t="s">
        <v>26535</v>
      </c>
    </row>
    <row r="4084" spans="1:15" ht="15" customHeight="1" x14ac:dyDescent="0.3">
      <c r="A4084" s="11" t="s">
        <v>322</v>
      </c>
      <c r="B4084" s="11" t="s">
        <v>323</v>
      </c>
      <c r="C4084" s="17">
        <v>22</v>
      </c>
      <c r="D4084" s="11" t="s">
        <v>1065</v>
      </c>
      <c r="E4084" s="11" t="s">
        <v>26043</v>
      </c>
      <c r="F4084" s="11">
        <v>7671420</v>
      </c>
      <c r="G4084" s="11" t="s">
        <v>26536</v>
      </c>
      <c r="H4084" s="11" t="s">
        <v>26537</v>
      </c>
      <c r="I4084" s="11" t="s">
        <v>10116</v>
      </c>
      <c r="J4084" s="11"/>
      <c r="K4084" s="11" t="s">
        <v>7561</v>
      </c>
      <c r="L4084" s="11" t="s">
        <v>26538</v>
      </c>
      <c r="M4084" s="11" t="s">
        <v>8756</v>
      </c>
      <c r="N4084" s="12" t="s">
        <v>26539</v>
      </c>
      <c r="O4084" s="12" t="s">
        <v>26540</v>
      </c>
    </row>
    <row r="4085" spans="1:15" ht="15" customHeight="1" x14ac:dyDescent="0.3">
      <c r="A4085" s="11" t="s">
        <v>322</v>
      </c>
      <c r="B4085" s="11" t="s">
        <v>323</v>
      </c>
      <c r="C4085" s="17">
        <v>22</v>
      </c>
      <c r="D4085" s="11" t="s">
        <v>1065</v>
      </c>
      <c r="E4085" s="11" t="s">
        <v>26043</v>
      </c>
      <c r="F4085" s="11">
        <v>7493469</v>
      </c>
      <c r="G4085" s="11" t="s">
        <v>26474</v>
      </c>
      <c r="H4085" s="11" t="s">
        <v>26541</v>
      </c>
      <c r="I4085" s="11" t="s">
        <v>920</v>
      </c>
      <c r="J4085" s="11"/>
      <c r="K4085" s="11" t="s">
        <v>10913</v>
      </c>
      <c r="L4085" s="11" t="s">
        <v>26542</v>
      </c>
      <c r="M4085" s="11" t="s">
        <v>7339</v>
      </c>
      <c r="N4085" s="12" t="s">
        <v>26543</v>
      </c>
      <c r="O4085" s="12" t="s">
        <v>26544</v>
      </c>
    </row>
    <row r="4086" spans="1:15" ht="15" customHeight="1" x14ac:dyDescent="0.3">
      <c r="A4086" s="11" t="s">
        <v>322</v>
      </c>
      <c r="B4086" s="11" t="s">
        <v>323</v>
      </c>
      <c r="C4086" s="17">
        <v>22</v>
      </c>
      <c r="D4086" s="11" t="s">
        <v>1065</v>
      </c>
      <c r="E4086" s="11" t="s">
        <v>26043</v>
      </c>
      <c r="F4086" s="11">
        <v>7493466</v>
      </c>
      <c r="G4086" s="11" t="s">
        <v>26545</v>
      </c>
      <c r="H4086" s="11" t="s">
        <v>26546</v>
      </c>
      <c r="I4086" s="11" t="s">
        <v>920</v>
      </c>
      <c r="J4086" s="11"/>
      <c r="K4086" s="11" t="s">
        <v>10913</v>
      </c>
      <c r="L4086" s="11" t="s">
        <v>26547</v>
      </c>
      <c r="M4086" s="11" t="s">
        <v>8756</v>
      </c>
      <c r="N4086" s="12" t="s">
        <v>26548</v>
      </c>
      <c r="O4086" s="12" t="s">
        <v>26549</v>
      </c>
    </row>
    <row r="4087" spans="1:15" ht="15" customHeight="1" x14ac:dyDescent="0.3">
      <c r="A4087" s="11" t="s">
        <v>322</v>
      </c>
      <c r="B4087" s="11" t="s">
        <v>323</v>
      </c>
      <c r="C4087" s="17">
        <v>22</v>
      </c>
      <c r="D4087" s="11" t="s">
        <v>1065</v>
      </c>
      <c r="E4087" s="11" t="s">
        <v>26043</v>
      </c>
      <c r="F4087" s="11">
        <v>7493472</v>
      </c>
      <c r="G4087" s="11" t="s">
        <v>26550</v>
      </c>
      <c r="H4087" s="11" t="s">
        <v>26551</v>
      </c>
      <c r="I4087" s="11" t="s">
        <v>920</v>
      </c>
      <c r="J4087" s="11"/>
      <c r="K4087" s="11" t="s">
        <v>10913</v>
      </c>
      <c r="L4087" s="11" t="s">
        <v>26552</v>
      </c>
      <c r="M4087" s="11" t="s">
        <v>8756</v>
      </c>
      <c r="N4087" s="12" t="s">
        <v>26553</v>
      </c>
      <c r="O4087" s="12" t="s">
        <v>26554</v>
      </c>
    </row>
    <row r="4088" spans="1:15" ht="15" customHeight="1" x14ac:dyDescent="0.3">
      <c r="A4088" s="11" t="s">
        <v>322</v>
      </c>
      <c r="B4088" s="11" t="s">
        <v>323</v>
      </c>
      <c r="C4088" s="17">
        <v>22</v>
      </c>
      <c r="D4088" s="11" t="s">
        <v>1065</v>
      </c>
      <c r="E4088" s="11" t="s">
        <v>26043</v>
      </c>
      <c r="F4088" s="11">
        <v>8549133</v>
      </c>
      <c r="G4088" s="11" t="s">
        <v>26555</v>
      </c>
      <c r="H4088" s="11" t="s">
        <v>26556</v>
      </c>
      <c r="I4088" s="11" t="s">
        <v>910</v>
      </c>
      <c r="J4088" s="11"/>
      <c r="K4088" s="11" t="s">
        <v>10913</v>
      </c>
      <c r="L4088" s="11" t="s">
        <v>26557</v>
      </c>
      <c r="M4088" s="11" t="s">
        <v>8756</v>
      </c>
      <c r="N4088" s="12" t="s">
        <v>26558</v>
      </c>
      <c r="O4088" s="12" t="s">
        <v>26559</v>
      </c>
    </row>
    <row r="4089" spans="1:15" ht="15" customHeight="1" x14ac:dyDescent="0.3">
      <c r="A4089" s="11" t="s">
        <v>322</v>
      </c>
      <c r="B4089" s="11" t="s">
        <v>323</v>
      </c>
      <c r="C4089" s="17">
        <v>22</v>
      </c>
      <c r="D4089" s="11" t="s">
        <v>1065</v>
      </c>
      <c r="E4089" s="11" t="s">
        <v>26043</v>
      </c>
      <c r="F4089" s="11">
        <v>7821021</v>
      </c>
      <c r="G4089" s="11" t="s">
        <v>26560</v>
      </c>
      <c r="H4089" s="11" t="s">
        <v>26561</v>
      </c>
      <c r="I4089" s="11" t="s">
        <v>10155</v>
      </c>
      <c r="J4089" s="11"/>
      <c r="K4089" s="11" t="s">
        <v>10913</v>
      </c>
      <c r="L4089" s="11" t="s">
        <v>26562</v>
      </c>
      <c r="M4089" s="11" t="s">
        <v>8756</v>
      </c>
      <c r="N4089" s="12" t="s">
        <v>26563</v>
      </c>
      <c r="O4089" s="12" t="s">
        <v>26564</v>
      </c>
    </row>
    <row r="4090" spans="1:15" ht="15" customHeight="1" x14ac:dyDescent="0.3">
      <c r="A4090" s="11" t="s">
        <v>322</v>
      </c>
      <c r="B4090" s="11" t="s">
        <v>323</v>
      </c>
      <c r="C4090" s="17">
        <v>22</v>
      </c>
      <c r="D4090" s="11" t="s">
        <v>1065</v>
      </c>
      <c r="E4090" s="11" t="s">
        <v>26043</v>
      </c>
      <c r="F4090" s="11">
        <v>7947201</v>
      </c>
      <c r="G4090" s="11" t="s">
        <v>26565</v>
      </c>
      <c r="H4090" s="11" t="s">
        <v>26566</v>
      </c>
      <c r="I4090" s="11" t="s">
        <v>11214</v>
      </c>
      <c r="J4090" s="11"/>
      <c r="K4090" s="11" t="s">
        <v>7337</v>
      </c>
      <c r="L4090" s="11" t="s">
        <v>26567</v>
      </c>
      <c r="M4090" s="11" t="s">
        <v>7962</v>
      </c>
      <c r="N4090" s="12" t="s">
        <v>26568</v>
      </c>
      <c r="O4090" s="12" t="s">
        <v>26569</v>
      </c>
    </row>
    <row r="4091" spans="1:15" ht="15" customHeight="1" x14ac:dyDescent="0.3">
      <c r="A4091" s="11" t="s">
        <v>322</v>
      </c>
      <c r="B4091" s="11" t="s">
        <v>323</v>
      </c>
      <c r="C4091" s="17">
        <v>22</v>
      </c>
      <c r="D4091" s="11" t="s">
        <v>1065</v>
      </c>
      <c r="E4091" s="11" t="s">
        <v>26043</v>
      </c>
      <c r="F4091" s="11">
        <v>7532558</v>
      </c>
      <c r="G4091" s="11" t="s">
        <v>26570</v>
      </c>
      <c r="H4091" s="11" t="s">
        <v>26571</v>
      </c>
      <c r="I4091" s="11" t="s">
        <v>10162</v>
      </c>
      <c r="J4091" s="11"/>
      <c r="K4091" s="11" t="s">
        <v>10913</v>
      </c>
      <c r="L4091" s="11" t="s">
        <v>26572</v>
      </c>
      <c r="M4091" s="11" t="s">
        <v>7962</v>
      </c>
      <c r="N4091" s="12" t="s">
        <v>26573</v>
      </c>
      <c r="O4091" s="12" t="s">
        <v>26574</v>
      </c>
    </row>
    <row r="4092" spans="1:15" ht="15" customHeight="1" x14ac:dyDescent="0.3">
      <c r="A4092" s="11" t="s">
        <v>322</v>
      </c>
      <c r="B4092" s="11" t="s">
        <v>323</v>
      </c>
      <c r="C4092" s="17">
        <v>22</v>
      </c>
      <c r="D4092" s="11" t="s">
        <v>1065</v>
      </c>
      <c r="E4092" s="11" t="s">
        <v>26043</v>
      </c>
      <c r="F4092" s="11">
        <v>7929929</v>
      </c>
      <c r="G4092" s="11" t="s">
        <v>26575</v>
      </c>
      <c r="H4092" s="11" t="s">
        <v>26576</v>
      </c>
      <c r="I4092" s="11" t="s">
        <v>10162</v>
      </c>
      <c r="J4092" s="11"/>
      <c r="K4092" s="11" t="s">
        <v>7754</v>
      </c>
      <c r="L4092" s="11" t="s">
        <v>26577</v>
      </c>
      <c r="M4092" s="11" t="s">
        <v>8756</v>
      </c>
      <c r="N4092" s="12" t="s">
        <v>26578</v>
      </c>
      <c r="O4092" s="12" t="s">
        <v>26579</v>
      </c>
    </row>
    <row r="4093" spans="1:15" ht="15" customHeight="1" x14ac:dyDescent="0.3">
      <c r="A4093" s="11" t="s">
        <v>322</v>
      </c>
      <c r="B4093" s="11" t="s">
        <v>323</v>
      </c>
      <c r="C4093" s="17">
        <v>22</v>
      </c>
      <c r="D4093" s="11" t="s">
        <v>1065</v>
      </c>
      <c r="E4093" s="11" t="s">
        <v>26043</v>
      </c>
      <c r="F4093" s="11">
        <v>8088149</v>
      </c>
      <c r="G4093" s="11" t="s">
        <v>26474</v>
      </c>
      <c r="H4093" s="11" t="s">
        <v>26580</v>
      </c>
      <c r="I4093" s="11" t="s">
        <v>17006</v>
      </c>
      <c r="J4093" s="11"/>
      <c r="K4093" s="11" t="s">
        <v>10913</v>
      </c>
      <c r="L4093" s="11" t="s">
        <v>26581</v>
      </c>
      <c r="M4093" s="11" t="s">
        <v>7339</v>
      </c>
      <c r="N4093" s="12" t="s">
        <v>26582</v>
      </c>
      <c r="O4093" s="12" t="s">
        <v>26583</v>
      </c>
    </row>
    <row r="4094" spans="1:15" ht="15" customHeight="1" x14ac:dyDescent="0.3">
      <c r="A4094" s="11" t="s">
        <v>322</v>
      </c>
      <c r="B4094" s="11" t="s">
        <v>323</v>
      </c>
      <c r="C4094" s="17">
        <v>22</v>
      </c>
      <c r="D4094" s="11" t="s">
        <v>1065</v>
      </c>
      <c r="E4094" s="11" t="s">
        <v>26043</v>
      </c>
      <c r="F4094" s="11">
        <v>8088146</v>
      </c>
      <c r="G4094" s="11" t="s">
        <v>26584</v>
      </c>
      <c r="H4094" s="11" t="s">
        <v>26585</v>
      </c>
      <c r="I4094" s="11" t="s">
        <v>17006</v>
      </c>
      <c r="J4094" s="11"/>
      <c r="K4094" s="11" t="s">
        <v>10913</v>
      </c>
      <c r="L4094" s="11" t="s">
        <v>26586</v>
      </c>
      <c r="M4094" s="11" t="s">
        <v>8756</v>
      </c>
      <c r="N4094" s="12" t="s">
        <v>26587</v>
      </c>
      <c r="O4094" s="12" t="s">
        <v>26588</v>
      </c>
    </row>
    <row r="4095" spans="1:15" ht="15" customHeight="1" x14ac:dyDescent="0.3">
      <c r="A4095" s="11" t="s">
        <v>322</v>
      </c>
      <c r="B4095" s="11" t="s">
        <v>323</v>
      </c>
      <c r="C4095" s="17">
        <v>22</v>
      </c>
      <c r="D4095" s="11" t="s">
        <v>1065</v>
      </c>
      <c r="E4095" s="11" t="s">
        <v>26043</v>
      </c>
      <c r="F4095" s="11">
        <v>7924302</v>
      </c>
      <c r="G4095" s="11" t="s">
        <v>26589</v>
      </c>
      <c r="H4095" s="11" t="s">
        <v>26590</v>
      </c>
      <c r="I4095" s="11" t="s">
        <v>928</v>
      </c>
      <c r="J4095" s="11"/>
      <c r="K4095" s="11" t="s">
        <v>10913</v>
      </c>
      <c r="L4095" s="11" t="s">
        <v>26591</v>
      </c>
      <c r="M4095" s="11" t="s">
        <v>7339</v>
      </c>
      <c r="N4095" s="12" t="s">
        <v>26592</v>
      </c>
      <c r="O4095" s="12" t="s">
        <v>26593</v>
      </c>
    </row>
    <row r="4096" spans="1:15" ht="15" customHeight="1" x14ac:dyDescent="0.3">
      <c r="A4096" s="11" t="s">
        <v>322</v>
      </c>
      <c r="B4096" s="11" t="s">
        <v>323</v>
      </c>
      <c r="C4096" s="17">
        <v>22</v>
      </c>
      <c r="D4096" s="11" t="s">
        <v>1065</v>
      </c>
      <c r="E4096" s="11" t="s">
        <v>26043</v>
      </c>
      <c r="F4096" s="11">
        <v>8313630</v>
      </c>
      <c r="G4096" s="11" t="s">
        <v>26050</v>
      </c>
      <c r="H4096" s="11" t="s">
        <v>26594</v>
      </c>
      <c r="I4096" s="11" t="s">
        <v>1152</v>
      </c>
      <c r="J4096" s="11"/>
      <c r="K4096" s="11" t="s">
        <v>7561</v>
      </c>
      <c r="L4096" s="11" t="s">
        <v>26595</v>
      </c>
      <c r="M4096" s="11" t="s">
        <v>7350</v>
      </c>
      <c r="N4096" s="12" t="s">
        <v>26596</v>
      </c>
      <c r="O4096" s="12" t="s">
        <v>26597</v>
      </c>
    </row>
    <row r="4097" spans="1:15" ht="15" customHeight="1" x14ac:dyDescent="0.3">
      <c r="A4097" s="11" t="s">
        <v>322</v>
      </c>
      <c r="B4097" s="11" t="s">
        <v>323</v>
      </c>
      <c r="C4097" s="17">
        <v>22</v>
      </c>
      <c r="D4097" s="11" t="s">
        <v>1065</v>
      </c>
      <c r="E4097" s="11" t="s">
        <v>26043</v>
      </c>
      <c r="F4097" s="11">
        <v>8156763</v>
      </c>
      <c r="G4097" s="11" t="s">
        <v>26474</v>
      </c>
      <c r="H4097" s="11" t="s">
        <v>26598</v>
      </c>
      <c r="I4097" s="11" t="s">
        <v>1152</v>
      </c>
      <c r="J4097" s="11"/>
      <c r="K4097" s="11" t="s">
        <v>10913</v>
      </c>
      <c r="L4097" s="11" t="s">
        <v>26599</v>
      </c>
      <c r="M4097" s="11" t="s">
        <v>8756</v>
      </c>
      <c r="N4097" s="12" t="s">
        <v>26600</v>
      </c>
      <c r="O4097" s="12" t="s">
        <v>26601</v>
      </c>
    </row>
    <row r="4098" spans="1:15" ht="15" customHeight="1" x14ac:dyDescent="0.3">
      <c r="A4098" s="11" t="s">
        <v>322</v>
      </c>
      <c r="B4098" s="11" t="s">
        <v>323</v>
      </c>
      <c r="C4098" s="17">
        <v>22</v>
      </c>
      <c r="D4098" s="11" t="s">
        <v>1065</v>
      </c>
      <c r="E4098" s="11" t="s">
        <v>26043</v>
      </c>
      <c r="F4098" s="11">
        <v>7917986</v>
      </c>
      <c r="G4098" s="11" t="s">
        <v>26602</v>
      </c>
      <c r="H4098" s="11" t="s">
        <v>26603</v>
      </c>
      <c r="I4098" s="11" t="s">
        <v>922</v>
      </c>
      <c r="J4098" s="11"/>
      <c r="K4098" s="11" t="s">
        <v>7337</v>
      </c>
      <c r="L4098" s="11" t="s">
        <v>26604</v>
      </c>
      <c r="M4098" s="11" t="s">
        <v>7339</v>
      </c>
      <c r="N4098" s="12" t="s">
        <v>26605</v>
      </c>
      <c r="O4098" s="12" t="s">
        <v>26606</v>
      </c>
    </row>
    <row r="4099" spans="1:15" ht="15" customHeight="1" x14ac:dyDescent="0.3">
      <c r="A4099" s="11" t="s">
        <v>322</v>
      </c>
      <c r="B4099" s="11" t="s">
        <v>323</v>
      </c>
      <c r="C4099" s="17">
        <v>22</v>
      </c>
      <c r="D4099" s="11" t="s">
        <v>1065</v>
      </c>
      <c r="E4099" s="11" t="s">
        <v>26043</v>
      </c>
      <c r="F4099" s="11">
        <v>8033554</v>
      </c>
      <c r="G4099" s="11" t="s">
        <v>26607</v>
      </c>
      <c r="H4099" s="11" t="s">
        <v>26608</v>
      </c>
      <c r="I4099" s="11" t="s">
        <v>3457</v>
      </c>
      <c r="J4099" s="11"/>
      <c r="K4099" s="11" t="s">
        <v>10913</v>
      </c>
      <c r="L4099" s="11" t="s">
        <v>26609</v>
      </c>
      <c r="M4099" s="11" t="s">
        <v>8756</v>
      </c>
      <c r="N4099" s="12" t="s">
        <v>26610</v>
      </c>
      <c r="O4099" s="12" t="s">
        <v>26611</v>
      </c>
    </row>
    <row r="4100" spans="1:15" ht="15" customHeight="1" x14ac:dyDescent="0.3">
      <c r="A4100" s="11" t="s">
        <v>322</v>
      </c>
      <c r="B4100" s="11" t="s">
        <v>323</v>
      </c>
      <c r="C4100" s="17">
        <v>22</v>
      </c>
      <c r="D4100" s="11" t="s">
        <v>1065</v>
      </c>
      <c r="E4100" s="11" t="s">
        <v>26043</v>
      </c>
      <c r="F4100" s="11">
        <v>8112062</v>
      </c>
      <c r="G4100" s="11" t="s">
        <v>26612</v>
      </c>
      <c r="H4100" s="11" t="s">
        <v>26613</v>
      </c>
      <c r="I4100" s="11" t="s">
        <v>3461</v>
      </c>
      <c r="J4100" s="11"/>
      <c r="K4100" s="11" t="s">
        <v>10913</v>
      </c>
      <c r="L4100" s="11" t="s">
        <v>26614</v>
      </c>
      <c r="M4100" s="11" t="s">
        <v>7339</v>
      </c>
      <c r="N4100" s="12" t="s">
        <v>26615</v>
      </c>
      <c r="O4100" s="12" t="s">
        <v>26616</v>
      </c>
    </row>
    <row r="4101" spans="1:15" ht="15" customHeight="1" x14ac:dyDescent="0.3">
      <c r="A4101" s="11" t="s">
        <v>322</v>
      </c>
      <c r="B4101" s="11" t="s">
        <v>323</v>
      </c>
      <c r="C4101" s="17">
        <v>22</v>
      </c>
      <c r="D4101" s="11" t="s">
        <v>1065</v>
      </c>
      <c r="E4101" s="11" t="s">
        <v>26043</v>
      </c>
      <c r="F4101" s="11">
        <v>8112071</v>
      </c>
      <c r="G4101" s="11" t="s">
        <v>26474</v>
      </c>
      <c r="H4101" s="11" t="s">
        <v>26617</v>
      </c>
      <c r="I4101" s="11" t="s">
        <v>3461</v>
      </c>
      <c r="J4101" s="11"/>
      <c r="K4101" s="11" t="s">
        <v>10913</v>
      </c>
      <c r="L4101" s="11" t="s">
        <v>26618</v>
      </c>
      <c r="M4101" s="11" t="s">
        <v>8756</v>
      </c>
      <c r="N4101" s="12" t="s">
        <v>26619</v>
      </c>
      <c r="O4101" s="12" t="s">
        <v>26620</v>
      </c>
    </row>
    <row r="4102" spans="1:15" ht="15" customHeight="1" x14ac:dyDescent="0.3">
      <c r="A4102" s="11" t="s">
        <v>322</v>
      </c>
      <c r="B4102" s="11" t="s">
        <v>323</v>
      </c>
      <c r="C4102" s="17">
        <v>22</v>
      </c>
      <c r="D4102" s="11" t="s">
        <v>1065</v>
      </c>
      <c r="E4102" s="11" t="s">
        <v>26043</v>
      </c>
      <c r="F4102" s="11">
        <v>8365133</v>
      </c>
      <c r="G4102" s="11" t="s">
        <v>26621</v>
      </c>
      <c r="H4102" s="11" t="s">
        <v>26622</v>
      </c>
      <c r="I4102" s="11" t="s">
        <v>16027</v>
      </c>
      <c r="J4102" s="11"/>
      <c r="K4102" s="11" t="s">
        <v>10913</v>
      </c>
      <c r="L4102" s="11" t="s">
        <v>26623</v>
      </c>
      <c r="M4102" s="11" t="s">
        <v>7339</v>
      </c>
      <c r="N4102" s="12" t="s">
        <v>26624</v>
      </c>
      <c r="O4102" s="12" t="s">
        <v>26625</v>
      </c>
    </row>
    <row r="4103" spans="1:15" ht="15" customHeight="1" x14ac:dyDescent="0.3">
      <c r="A4103" s="11" t="s">
        <v>322</v>
      </c>
      <c r="B4103" s="11" t="s">
        <v>323</v>
      </c>
      <c r="C4103" s="17">
        <v>22</v>
      </c>
      <c r="D4103" s="11" t="s">
        <v>1065</v>
      </c>
      <c r="E4103" s="11" t="s">
        <v>26043</v>
      </c>
      <c r="F4103" s="11">
        <v>8440052</v>
      </c>
      <c r="G4103" s="11" t="s">
        <v>26626</v>
      </c>
      <c r="H4103" s="11" t="s">
        <v>26627</v>
      </c>
      <c r="I4103" s="11" t="s">
        <v>935</v>
      </c>
      <c r="J4103" s="11"/>
      <c r="K4103" s="11" t="s">
        <v>7561</v>
      </c>
      <c r="L4103" s="11" t="s">
        <v>26628</v>
      </c>
      <c r="M4103" s="11" t="s">
        <v>8756</v>
      </c>
      <c r="N4103" s="12" t="s">
        <v>26629</v>
      </c>
      <c r="O4103" s="12" t="s">
        <v>26630</v>
      </c>
    </row>
    <row r="4104" spans="1:15" ht="15" customHeight="1" x14ac:dyDescent="0.3">
      <c r="A4104" s="11" t="s">
        <v>322</v>
      </c>
      <c r="B4104" s="11" t="s">
        <v>323</v>
      </c>
      <c r="C4104" s="17">
        <v>22</v>
      </c>
      <c r="D4104" s="11" t="s">
        <v>1065</v>
      </c>
      <c r="E4104" s="11" t="s">
        <v>26043</v>
      </c>
      <c r="F4104" s="11">
        <v>8365168</v>
      </c>
      <c r="G4104" s="11" t="s">
        <v>26631</v>
      </c>
      <c r="H4104" s="11" t="s">
        <v>26632</v>
      </c>
      <c r="I4104" s="11" t="s">
        <v>925</v>
      </c>
      <c r="J4104" s="11"/>
      <c r="K4104" s="11" t="s">
        <v>10913</v>
      </c>
      <c r="L4104" s="11" t="s">
        <v>26633</v>
      </c>
      <c r="M4104" s="11" t="s">
        <v>8756</v>
      </c>
      <c r="N4104" s="12" t="s">
        <v>26634</v>
      </c>
      <c r="O4104" s="12" t="s">
        <v>26635</v>
      </c>
    </row>
    <row r="4105" spans="1:15" ht="15" customHeight="1" x14ac:dyDescent="0.3">
      <c r="A4105" s="11" t="s">
        <v>322</v>
      </c>
      <c r="B4105" s="11" t="s">
        <v>323</v>
      </c>
      <c r="C4105" s="17">
        <v>22</v>
      </c>
      <c r="D4105" s="11" t="s">
        <v>1065</v>
      </c>
      <c r="E4105" s="11" t="s">
        <v>26043</v>
      </c>
      <c r="F4105" s="11">
        <v>1451476</v>
      </c>
      <c r="G4105" s="11" t="s">
        <v>26474</v>
      </c>
      <c r="H4105" s="11" t="s">
        <v>26636</v>
      </c>
      <c r="I4105" s="11" t="s">
        <v>2126</v>
      </c>
      <c r="J4105" s="11"/>
      <c r="K4105" s="11" t="s">
        <v>10913</v>
      </c>
      <c r="L4105" s="11" t="s">
        <v>26637</v>
      </c>
      <c r="M4105" s="11" t="s">
        <v>8756</v>
      </c>
      <c r="N4105" s="12" t="s">
        <v>26638</v>
      </c>
      <c r="O4105" s="12" t="s">
        <v>26639</v>
      </c>
    </row>
    <row r="4106" spans="1:15" ht="15" customHeight="1" x14ac:dyDescent="0.3">
      <c r="A4106" s="11" t="s">
        <v>322</v>
      </c>
      <c r="B4106" s="11" t="s">
        <v>323</v>
      </c>
      <c r="C4106" s="17">
        <v>22</v>
      </c>
      <c r="D4106" s="11" t="s">
        <v>1065</v>
      </c>
      <c r="E4106" s="11" t="s">
        <v>26043</v>
      </c>
      <c r="F4106" s="11">
        <v>1430387</v>
      </c>
      <c r="G4106" s="11" t="s">
        <v>26640</v>
      </c>
      <c r="H4106" s="11" t="s">
        <v>26641</v>
      </c>
      <c r="I4106" s="11" t="s">
        <v>934</v>
      </c>
      <c r="J4106" s="11"/>
      <c r="K4106" s="11" t="s">
        <v>7754</v>
      </c>
      <c r="L4106" s="11" t="s">
        <v>26642</v>
      </c>
      <c r="M4106" s="11" t="s">
        <v>7339</v>
      </c>
      <c r="N4106" s="12" t="s">
        <v>26643</v>
      </c>
      <c r="O4106" s="12" t="s">
        <v>26644</v>
      </c>
    </row>
    <row r="4107" spans="1:15" ht="15" customHeight="1" x14ac:dyDescent="0.3">
      <c r="A4107" s="11" t="s">
        <v>322</v>
      </c>
      <c r="B4107" s="11" t="s">
        <v>323</v>
      </c>
      <c r="C4107" s="17">
        <v>22</v>
      </c>
      <c r="D4107" s="11" t="s">
        <v>1065</v>
      </c>
      <c r="E4107" s="11" t="s">
        <v>26043</v>
      </c>
      <c r="F4107" s="11">
        <v>1486718</v>
      </c>
      <c r="G4107" s="11" t="s">
        <v>26645</v>
      </c>
      <c r="H4107" s="11" t="s">
        <v>26646</v>
      </c>
      <c r="I4107" s="11" t="s">
        <v>934</v>
      </c>
      <c r="J4107" s="11"/>
      <c r="K4107" s="11" t="s">
        <v>7561</v>
      </c>
      <c r="L4107" s="11" t="s">
        <v>26647</v>
      </c>
      <c r="M4107" s="11" t="s">
        <v>8756</v>
      </c>
      <c r="N4107" s="12" t="s">
        <v>26648</v>
      </c>
      <c r="O4107" s="12" t="s">
        <v>26649</v>
      </c>
    </row>
    <row r="4108" spans="1:15" ht="15" customHeight="1" x14ac:dyDescent="0.3">
      <c r="A4108" s="11" t="s">
        <v>322</v>
      </c>
      <c r="B4108" s="11" t="s">
        <v>323</v>
      </c>
      <c r="C4108" s="17">
        <v>22</v>
      </c>
      <c r="D4108" s="11" t="s">
        <v>1065</v>
      </c>
      <c r="E4108" s="11" t="s">
        <v>26043</v>
      </c>
      <c r="F4108" s="11">
        <v>1451306</v>
      </c>
      <c r="G4108" s="11" t="s">
        <v>26650</v>
      </c>
      <c r="H4108" s="11" t="s">
        <v>26651</v>
      </c>
      <c r="I4108" s="11" t="s">
        <v>10266</v>
      </c>
      <c r="J4108" s="11"/>
      <c r="K4108" s="11" t="s">
        <v>7561</v>
      </c>
      <c r="L4108" s="11" t="s">
        <v>26652</v>
      </c>
      <c r="M4108" s="11" t="s">
        <v>8756</v>
      </c>
      <c r="N4108" s="12" t="s">
        <v>26653</v>
      </c>
      <c r="O4108" s="12" t="s">
        <v>26654</v>
      </c>
    </row>
    <row r="4109" spans="1:15" ht="15" customHeight="1" x14ac:dyDescent="0.3">
      <c r="A4109" s="11" t="s">
        <v>322</v>
      </c>
      <c r="B4109" s="11" t="s">
        <v>323</v>
      </c>
      <c r="C4109" s="17">
        <v>22</v>
      </c>
      <c r="D4109" s="11" t="s">
        <v>1065</v>
      </c>
      <c r="E4109" s="11" t="s">
        <v>26043</v>
      </c>
      <c r="F4109" s="11">
        <v>1516248</v>
      </c>
      <c r="G4109" s="11" t="s">
        <v>26655</v>
      </c>
      <c r="H4109" s="11" t="s">
        <v>26656</v>
      </c>
      <c r="I4109" s="11" t="s">
        <v>2132</v>
      </c>
      <c r="J4109" s="11"/>
      <c r="K4109" s="11" t="s">
        <v>7561</v>
      </c>
      <c r="L4109" s="11" t="s">
        <v>26657</v>
      </c>
      <c r="M4109" s="11" t="s">
        <v>7339</v>
      </c>
      <c r="N4109" s="12" t="s">
        <v>26658</v>
      </c>
      <c r="O4109" s="12" t="s">
        <v>26659</v>
      </c>
    </row>
    <row r="4110" spans="1:15" ht="15" customHeight="1" x14ac:dyDescent="0.3">
      <c r="A4110" s="11" t="s">
        <v>322</v>
      </c>
      <c r="B4110" s="11" t="s">
        <v>323</v>
      </c>
      <c r="C4110" s="17">
        <v>22</v>
      </c>
      <c r="D4110" s="11" t="s">
        <v>1065</v>
      </c>
      <c r="E4110" s="11" t="s">
        <v>26043</v>
      </c>
      <c r="F4110" s="11">
        <v>1385941</v>
      </c>
      <c r="G4110" s="11" t="s">
        <v>26660</v>
      </c>
      <c r="H4110" s="11" t="s">
        <v>26661</v>
      </c>
      <c r="I4110" s="11" t="s">
        <v>943</v>
      </c>
      <c r="J4110" s="11"/>
      <c r="K4110" s="11" t="s">
        <v>7387</v>
      </c>
      <c r="L4110" s="11" t="s">
        <v>26662</v>
      </c>
      <c r="M4110" s="11" t="s">
        <v>7962</v>
      </c>
      <c r="N4110" s="12" t="s">
        <v>26663</v>
      </c>
      <c r="O4110" s="12" t="s">
        <v>26664</v>
      </c>
    </row>
    <row r="4111" spans="1:15" ht="15" customHeight="1" x14ac:dyDescent="0.3">
      <c r="A4111" s="11" t="s">
        <v>322</v>
      </c>
      <c r="B4111" s="11" t="s">
        <v>323</v>
      </c>
      <c r="C4111" s="17">
        <v>22</v>
      </c>
      <c r="D4111" s="11" t="s">
        <v>1065</v>
      </c>
      <c r="E4111" s="11" t="s">
        <v>26043</v>
      </c>
      <c r="F4111" s="11">
        <v>1386246</v>
      </c>
      <c r="G4111" s="11" t="s">
        <v>26626</v>
      </c>
      <c r="H4111" s="11" t="s">
        <v>26665</v>
      </c>
      <c r="I4111" s="11" t="s">
        <v>943</v>
      </c>
      <c r="J4111" s="11"/>
      <c r="K4111" s="11" t="s">
        <v>7337</v>
      </c>
      <c r="L4111" s="11" t="s">
        <v>26666</v>
      </c>
      <c r="M4111" s="11" t="s">
        <v>7962</v>
      </c>
      <c r="N4111" s="12" t="s">
        <v>26667</v>
      </c>
      <c r="O4111" s="12" t="s">
        <v>26668</v>
      </c>
    </row>
    <row r="4112" spans="1:15" ht="15" customHeight="1" x14ac:dyDescent="0.3">
      <c r="A4112" s="11" t="s">
        <v>322</v>
      </c>
      <c r="B4112" s="11" t="s">
        <v>323</v>
      </c>
      <c r="C4112" s="17">
        <v>22</v>
      </c>
      <c r="D4112" s="11" t="s">
        <v>1065</v>
      </c>
      <c r="E4112" s="11" t="s">
        <v>26043</v>
      </c>
      <c r="F4112" s="11">
        <v>1534741</v>
      </c>
      <c r="G4112" s="11" t="s">
        <v>26640</v>
      </c>
      <c r="H4112" s="11" t="s">
        <v>26669</v>
      </c>
      <c r="I4112" s="11" t="s">
        <v>947</v>
      </c>
      <c r="J4112" s="11"/>
      <c r="K4112" s="11" t="s">
        <v>10913</v>
      </c>
      <c r="L4112" s="11" t="s">
        <v>26670</v>
      </c>
      <c r="M4112" s="11" t="s">
        <v>7339</v>
      </c>
      <c r="N4112" s="12" t="s">
        <v>26671</v>
      </c>
      <c r="O4112" s="12" t="s">
        <v>26672</v>
      </c>
    </row>
    <row r="4113" spans="1:15" ht="15" customHeight="1" x14ac:dyDescent="0.3">
      <c r="A4113" s="11" t="s">
        <v>322</v>
      </c>
      <c r="B4113" s="11" t="s">
        <v>323</v>
      </c>
      <c r="C4113" s="17">
        <v>22</v>
      </c>
      <c r="D4113" s="11" t="s">
        <v>1065</v>
      </c>
      <c r="E4113" s="11" t="s">
        <v>26043</v>
      </c>
      <c r="F4113" s="11">
        <v>1386017</v>
      </c>
      <c r="G4113" s="11" t="s">
        <v>26626</v>
      </c>
      <c r="H4113" s="11" t="s">
        <v>26673</v>
      </c>
      <c r="I4113" s="11" t="s">
        <v>942</v>
      </c>
      <c r="J4113" s="11"/>
      <c r="K4113" s="11" t="s">
        <v>10913</v>
      </c>
      <c r="L4113" s="11" t="s">
        <v>26674</v>
      </c>
      <c r="M4113" s="11" t="s">
        <v>7339</v>
      </c>
      <c r="N4113" s="12" t="s">
        <v>26675</v>
      </c>
      <c r="O4113" s="12" t="s">
        <v>26676</v>
      </c>
    </row>
    <row r="4114" spans="1:15" ht="15" customHeight="1" x14ac:dyDescent="0.3">
      <c r="A4114" s="11" t="s">
        <v>322</v>
      </c>
      <c r="B4114" s="11" t="s">
        <v>323</v>
      </c>
      <c r="C4114" s="17">
        <v>22</v>
      </c>
      <c r="D4114" s="11" t="s">
        <v>1065</v>
      </c>
      <c r="E4114" s="11" t="s">
        <v>26043</v>
      </c>
      <c r="F4114" s="11">
        <v>1357891</v>
      </c>
      <c r="G4114" s="11" t="s">
        <v>26677</v>
      </c>
      <c r="H4114" s="11" t="s">
        <v>26678</v>
      </c>
      <c r="I4114" s="11" t="s">
        <v>937</v>
      </c>
      <c r="J4114" s="11"/>
      <c r="K4114" s="11" t="s">
        <v>7536</v>
      </c>
      <c r="L4114" s="11" t="s">
        <v>26679</v>
      </c>
      <c r="M4114" s="11" t="s">
        <v>8756</v>
      </c>
      <c r="N4114" s="12" t="s">
        <v>26680</v>
      </c>
      <c r="O4114" s="12"/>
    </row>
    <row r="4115" spans="1:15" ht="15" customHeight="1" x14ac:dyDescent="0.3">
      <c r="A4115" s="11" t="s">
        <v>322</v>
      </c>
      <c r="B4115" s="11" t="s">
        <v>323</v>
      </c>
      <c r="C4115" s="17">
        <v>22</v>
      </c>
      <c r="D4115" s="11" t="s">
        <v>1065</v>
      </c>
      <c r="E4115" s="11" t="s">
        <v>26043</v>
      </c>
      <c r="F4115" s="11">
        <v>1395620</v>
      </c>
      <c r="G4115" s="11" t="s">
        <v>26681</v>
      </c>
      <c r="H4115" s="11" t="s">
        <v>26682</v>
      </c>
      <c r="I4115" s="11" t="s">
        <v>937</v>
      </c>
      <c r="J4115" s="11"/>
      <c r="K4115" s="11" t="s">
        <v>10913</v>
      </c>
      <c r="L4115" s="11" t="s">
        <v>26683</v>
      </c>
      <c r="M4115" s="11" t="s">
        <v>8756</v>
      </c>
      <c r="N4115" s="12" t="s">
        <v>26684</v>
      </c>
      <c r="O4115" s="12" t="s">
        <v>26685</v>
      </c>
    </row>
    <row r="4116" spans="1:15" ht="15" customHeight="1" x14ac:dyDescent="0.3">
      <c r="A4116" s="11" t="s">
        <v>322</v>
      </c>
      <c r="B4116" s="11" t="s">
        <v>323</v>
      </c>
      <c r="C4116" s="17">
        <v>22</v>
      </c>
      <c r="D4116" s="11" t="s">
        <v>1065</v>
      </c>
      <c r="E4116" s="11" t="s">
        <v>26043</v>
      </c>
      <c r="F4116" s="11">
        <v>1838313</v>
      </c>
      <c r="G4116" s="11" t="s">
        <v>26640</v>
      </c>
      <c r="H4116" s="11" t="s">
        <v>26686</v>
      </c>
      <c r="I4116" s="11" t="s">
        <v>3887</v>
      </c>
      <c r="J4116" s="11"/>
      <c r="K4116" s="11" t="s">
        <v>10913</v>
      </c>
      <c r="L4116" s="11" t="s">
        <v>26687</v>
      </c>
      <c r="M4116" s="11" t="s">
        <v>7339</v>
      </c>
      <c r="N4116" s="12" t="s">
        <v>26688</v>
      </c>
      <c r="O4116" s="12" t="s">
        <v>26689</v>
      </c>
    </row>
    <row r="4117" spans="1:15" ht="15" customHeight="1" x14ac:dyDescent="0.3">
      <c r="A4117" s="11" t="s">
        <v>322</v>
      </c>
      <c r="B4117" s="11" t="s">
        <v>323</v>
      </c>
      <c r="C4117" s="17">
        <v>22</v>
      </c>
      <c r="D4117" s="11" t="s">
        <v>1065</v>
      </c>
      <c r="E4117" s="11" t="s">
        <v>26043</v>
      </c>
      <c r="F4117" s="11">
        <v>1672393</v>
      </c>
      <c r="G4117" s="11" t="s">
        <v>26690</v>
      </c>
      <c r="H4117" s="11" t="s">
        <v>26691</v>
      </c>
      <c r="I4117" s="11" t="s">
        <v>26692</v>
      </c>
      <c r="J4117" s="11"/>
      <c r="K4117" s="11" t="s">
        <v>7727</v>
      </c>
      <c r="L4117" s="11" t="s">
        <v>26693</v>
      </c>
      <c r="M4117" s="11" t="s">
        <v>7339</v>
      </c>
      <c r="N4117" s="12" t="s">
        <v>26694</v>
      </c>
      <c r="O4117" s="12" t="s">
        <v>26695</v>
      </c>
    </row>
    <row r="4118" spans="1:15" ht="15" customHeight="1" x14ac:dyDescent="0.3">
      <c r="A4118" s="11" t="s">
        <v>322</v>
      </c>
      <c r="B4118" s="11" t="s">
        <v>323</v>
      </c>
      <c r="C4118" s="17">
        <v>22</v>
      </c>
      <c r="D4118" s="11" t="s">
        <v>1065</v>
      </c>
      <c r="E4118" s="11" t="s">
        <v>26043</v>
      </c>
      <c r="F4118" s="11">
        <v>2025939</v>
      </c>
      <c r="G4118" s="11" t="s">
        <v>26696</v>
      </c>
      <c r="H4118" s="11" t="s">
        <v>26697</v>
      </c>
      <c r="I4118" s="11" t="s">
        <v>1161</v>
      </c>
      <c r="J4118" s="11"/>
      <c r="K4118" s="11" t="s">
        <v>7561</v>
      </c>
      <c r="L4118" s="11" t="s">
        <v>26698</v>
      </c>
      <c r="M4118" s="11" t="s">
        <v>8756</v>
      </c>
      <c r="N4118" s="12" t="s">
        <v>26699</v>
      </c>
      <c r="O4118" s="12" t="s">
        <v>26700</v>
      </c>
    </row>
    <row r="4119" spans="1:15" ht="15" customHeight="1" x14ac:dyDescent="0.3">
      <c r="A4119" s="11" t="s">
        <v>322</v>
      </c>
      <c r="B4119" s="11" t="s">
        <v>323</v>
      </c>
      <c r="C4119" s="17">
        <v>22</v>
      </c>
      <c r="D4119" s="11" t="s">
        <v>1065</v>
      </c>
      <c r="E4119" s="11" t="s">
        <v>26043</v>
      </c>
      <c r="F4119" s="11">
        <v>2025940</v>
      </c>
      <c r="G4119" s="11" t="s">
        <v>26690</v>
      </c>
      <c r="H4119" s="11" t="s">
        <v>26701</v>
      </c>
      <c r="I4119" s="11" t="s">
        <v>1161</v>
      </c>
      <c r="J4119" s="11"/>
      <c r="K4119" s="11" t="s">
        <v>7561</v>
      </c>
      <c r="L4119" s="11" t="s">
        <v>26702</v>
      </c>
      <c r="M4119" s="11" t="s">
        <v>8756</v>
      </c>
      <c r="N4119" s="12" t="s">
        <v>26703</v>
      </c>
      <c r="O4119" s="12" t="s">
        <v>26704</v>
      </c>
    </row>
    <row r="4120" spans="1:15" ht="15" customHeight="1" x14ac:dyDescent="0.3">
      <c r="A4120" s="11" t="s">
        <v>322</v>
      </c>
      <c r="B4120" s="11" t="s">
        <v>323</v>
      </c>
      <c r="C4120" s="17">
        <v>22</v>
      </c>
      <c r="D4120" s="11" t="s">
        <v>1065</v>
      </c>
      <c r="E4120" s="11" t="s">
        <v>26043</v>
      </c>
      <c r="F4120" s="11">
        <v>1828413</v>
      </c>
      <c r="G4120" s="11" t="s">
        <v>26705</v>
      </c>
      <c r="H4120" s="11" t="s">
        <v>26706</v>
      </c>
      <c r="I4120" s="11" t="s">
        <v>1161</v>
      </c>
      <c r="J4120" s="11"/>
      <c r="K4120" s="11" t="s">
        <v>10913</v>
      </c>
      <c r="L4120" s="11" t="s">
        <v>13861</v>
      </c>
      <c r="M4120" s="11" t="s">
        <v>8756</v>
      </c>
      <c r="N4120" s="12" t="s">
        <v>26707</v>
      </c>
      <c r="O4120" s="12" t="s">
        <v>26708</v>
      </c>
    </row>
    <row r="4121" spans="1:15" ht="15" customHeight="1" x14ac:dyDescent="0.3">
      <c r="A4121" s="11" t="s">
        <v>322</v>
      </c>
      <c r="B4121" s="11" t="s">
        <v>323</v>
      </c>
      <c r="C4121" s="17">
        <v>22</v>
      </c>
      <c r="D4121" s="11" t="s">
        <v>1065</v>
      </c>
      <c r="E4121" s="11" t="s">
        <v>26043</v>
      </c>
      <c r="F4121" s="11">
        <v>1935046</v>
      </c>
      <c r="G4121" s="11" t="s">
        <v>26640</v>
      </c>
      <c r="H4121" s="11" t="s">
        <v>26709</v>
      </c>
      <c r="I4121" s="11" t="s">
        <v>946</v>
      </c>
      <c r="J4121" s="11"/>
      <c r="K4121" s="11" t="s">
        <v>10913</v>
      </c>
      <c r="L4121" s="11" t="s">
        <v>26710</v>
      </c>
      <c r="M4121" s="11" t="s">
        <v>7339</v>
      </c>
      <c r="N4121" s="12" t="s">
        <v>26711</v>
      </c>
      <c r="O4121" s="12" t="s">
        <v>26712</v>
      </c>
    </row>
    <row r="4122" spans="1:15" ht="15" customHeight="1" x14ac:dyDescent="0.3">
      <c r="A4122" s="11" t="s">
        <v>322</v>
      </c>
      <c r="B4122" s="11" t="s">
        <v>323</v>
      </c>
      <c r="C4122" s="17">
        <v>22</v>
      </c>
      <c r="D4122" s="11" t="s">
        <v>1065</v>
      </c>
      <c r="E4122" s="11" t="s">
        <v>26043</v>
      </c>
      <c r="F4122" s="11">
        <v>1834431</v>
      </c>
      <c r="G4122" s="11" t="s">
        <v>26713</v>
      </c>
      <c r="H4122" s="11" t="s">
        <v>26714</v>
      </c>
      <c r="I4122" s="11" t="s">
        <v>946</v>
      </c>
      <c r="J4122" s="11"/>
      <c r="K4122" s="11" t="s">
        <v>10913</v>
      </c>
      <c r="L4122" s="11" t="s">
        <v>26715</v>
      </c>
      <c r="M4122" s="11" t="s">
        <v>7339</v>
      </c>
      <c r="N4122" s="12" t="s">
        <v>26716</v>
      </c>
      <c r="O4122" s="12" t="s">
        <v>26717</v>
      </c>
    </row>
    <row r="4123" spans="1:15" ht="15" customHeight="1" x14ac:dyDescent="0.3">
      <c r="A4123" s="11" t="s">
        <v>322</v>
      </c>
      <c r="B4123" s="11" t="s">
        <v>323</v>
      </c>
      <c r="C4123" s="17">
        <v>22</v>
      </c>
      <c r="D4123" s="11" t="s">
        <v>1065</v>
      </c>
      <c r="E4123" s="11" t="s">
        <v>26043</v>
      </c>
      <c r="F4123" s="11">
        <v>2151376</v>
      </c>
      <c r="G4123" s="11" t="s">
        <v>26690</v>
      </c>
      <c r="H4123" s="11" t="s">
        <v>26718</v>
      </c>
      <c r="I4123" s="11" t="s">
        <v>10350</v>
      </c>
      <c r="J4123" s="11"/>
      <c r="K4123" s="11" t="s">
        <v>10913</v>
      </c>
      <c r="L4123" s="11" t="s">
        <v>26719</v>
      </c>
      <c r="M4123" s="11" t="s">
        <v>8756</v>
      </c>
      <c r="N4123" s="12" t="s">
        <v>26720</v>
      </c>
      <c r="O4123" s="12" t="s">
        <v>26721</v>
      </c>
    </row>
    <row r="4124" spans="1:15" ht="15" customHeight="1" x14ac:dyDescent="0.3">
      <c r="A4124" s="11" t="s">
        <v>322</v>
      </c>
      <c r="B4124" s="11" t="s">
        <v>323</v>
      </c>
      <c r="C4124" s="17">
        <v>22</v>
      </c>
      <c r="D4124" s="11" t="s">
        <v>1065</v>
      </c>
      <c r="E4124" s="11" t="s">
        <v>26043</v>
      </c>
      <c r="F4124" s="11">
        <v>2176092</v>
      </c>
      <c r="G4124" s="11" t="s">
        <v>26722</v>
      </c>
      <c r="H4124" s="11" t="s">
        <v>26723</v>
      </c>
      <c r="I4124" s="11" t="s">
        <v>10393</v>
      </c>
      <c r="J4124" s="11"/>
      <c r="K4124" s="11" t="s">
        <v>7337</v>
      </c>
      <c r="L4124" s="11" t="s">
        <v>26724</v>
      </c>
      <c r="M4124" s="11" t="s">
        <v>8756</v>
      </c>
      <c r="N4124" s="12" t="s">
        <v>26725</v>
      </c>
      <c r="O4124" s="12" t="s">
        <v>26726</v>
      </c>
    </row>
    <row r="4125" spans="1:15" ht="15" customHeight="1" x14ac:dyDescent="0.3">
      <c r="A4125" s="11" t="s">
        <v>337</v>
      </c>
      <c r="B4125" s="11" t="s">
        <v>338</v>
      </c>
      <c r="C4125" s="17">
        <v>23</v>
      </c>
      <c r="D4125" s="11" t="s">
        <v>1068</v>
      </c>
      <c r="E4125" s="11" t="s">
        <v>26727</v>
      </c>
      <c r="F4125" s="11">
        <v>37274381</v>
      </c>
      <c r="G4125" s="11" t="s">
        <v>26728</v>
      </c>
      <c r="H4125" s="11" t="s">
        <v>26729</v>
      </c>
      <c r="I4125" s="11" t="s">
        <v>2179</v>
      </c>
      <c r="J4125" s="11" t="s">
        <v>26730</v>
      </c>
      <c r="K4125" s="11" t="s">
        <v>11361</v>
      </c>
      <c r="L4125" s="11" t="s">
        <v>26731</v>
      </c>
      <c r="M4125" s="11" t="s">
        <v>7339</v>
      </c>
      <c r="N4125" s="12" t="s">
        <v>26732</v>
      </c>
      <c r="O4125" s="12" t="s">
        <v>26733</v>
      </c>
    </row>
    <row r="4126" spans="1:15" ht="15" customHeight="1" x14ac:dyDescent="0.3">
      <c r="A4126" s="11" t="s">
        <v>337</v>
      </c>
      <c r="B4126" s="11" t="s">
        <v>338</v>
      </c>
      <c r="C4126" s="17">
        <v>23</v>
      </c>
      <c r="D4126" s="11" t="s">
        <v>1068</v>
      </c>
      <c r="E4126" s="11" t="s">
        <v>26727</v>
      </c>
      <c r="F4126" s="11">
        <v>37891715</v>
      </c>
      <c r="G4126" s="11" t="s">
        <v>26734</v>
      </c>
      <c r="H4126" s="11" t="s">
        <v>26735</v>
      </c>
      <c r="I4126" s="11" t="s">
        <v>6608</v>
      </c>
      <c r="J4126" s="11" t="s">
        <v>6608</v>
      </c>
      <c r="K4126" s="11" t="s">
        <v>7485</v>
      </c>
      <c r="L4126" s="11"/>
      <c r="M4126" s="11" t="s">
        <v>7520</v>
      </c>
      <c r="N4126" s="12" t="s">
        <v>26736</v>
      </c>
      <c r="O4126" s="12" t="s">
        <v>26737</v>
      </c>
    </row>
    <row r="4127" spans="1:15" ht="15" customHeight="1" x14ac:dyDescent="0.3">
      <c r="A4127" s="11" t="s">
        <v>337</v>
      </c>
      <c r="B4127" s="11" t="s">
        <v>338</v>
      </c>
      <c r="C4127" s="17">
        <v>23</v>
      </c>
      <c r="D4127" s="11" t="s">
        <v>1068</v>
      </c>
      <c r="E4127" s="11" t="s">
        <v>26738</v>
      </c>
      <c r="F4127" s="11">
        <v>37991774</v>
      </c>
      <c r="G4127" s="11" t="s">
        <v>26739</v>
      </c>
      <c r="H4127" s="11" t="s">
        <v>26740</v>
      </c>
      <c r="I4127" s="11" t="s">
        <v>26741</v>
      </c>
      <c r="J4127" s="11" t="s">
        <v>26741</v>
      </c>
      <c r="K4127" s="11" t="s">
        <v>7426</v>
      </c>
      <c r="L4127" s="11"/>
      <c r="M4127" s="11" t="s">
        <v>7339</v>
      </c>
      <c r="N4127" s="12" t="s">
        <v>26742</v>
      </c>
      <c r="O4127" s="12" t="s">
        <v>26743</v>
      </c>
    </row>
    <row r="4128" spans="1:15" ht="15" customHeight="1" x14ac:dyDescent="0.3">
      <c r="A4128" s="11" t="s">
        <v>337</v>
      </c>
      <c r="B4128" s="11" t="s">
        <v>338</v>
      </c>
      <c r="C4128" s="17">
        <v>23</v>
      </c>
      <c r="D4128" s="11" t="s">
        <v>1068</v>
      </c>
      <c r="E4128" s="11" t="s">
        <v>26738</v>
      </c>
      <c r="F4128" s="11">
        <v>37197774</v>
      </c>
      <c r="G4128" s="11" t="s">
        <v>26744</v>
      </c>
      <c r="H4128" s="11" t="s">
        <v>26745</v>
      </c>
      <c r="I4128" s="11" t="s">
        <v>26746</v>
      </c>
      <c r="J4128" s="11" t="s">
        <v>26746</v>
      </c>
      <c r="K4128" s="11" t="s">
        <v>7803</v>
      </c>
      <c r="L4128" s="11" t="s">
        <v>26747</v>
      </c>
      <c r="M4128" s="11" t="s">
        <v>8066</v>
      </c>
      <c r="N4128" s="12" t="s">
        <v>26748</v>
      </c>
      <c r="O4128" s="12" t="s">
        <v>26749</v>
      </c>
    </row>
    <row r="4129" spans="1:15" ht="15" customHeight="1" x14ac:dyDescent="0.3">
      <c r="A4129" s="11" t="s">
        <v>337</v>
      </c>
      <c r="B4129" s="11" t="s">
        <v>338</v>
      </c>
      <c r="C4129" s="17">
        <v>23</v>
      </c>
      <c r="D4129" s="11" t="s">
        <v>1068</v>
      </c>
      <c r="E4129" s="11" t="s">
        <v>26727</v>
      </c>
      <c r="F4129" s="11">
        <v>36525984</v>
      </c>
      <c r="G4129" s="11" t="s">
        <v>26750</v>
      </c>
      <c r="H4129" s="11" t="s">
        <v>26751</v>
      </c>
      <c r="I4129" s="11" t="s">
        <v>3087</v>
      </c>
      <c r="J4129" s="11" t="s">
        <v>26752</v>
      </c>
      <c r="K4129" s="11" t="s">
        <v>26753</v>
      </c>
      <c r="L4129" s="11" t="s">
        <v>26754</v>
      </c>
      <c r="M4129" s="11" t="s">
        <v>7350</v>
      </c>
      <c r="N4129" s="12" t="s">
        <v>26755</v>
      </c>
      <c r="O4129" s="12" t="s">
        <v>26756</v>
      </c>
    </row>
    <row r="4130" spans="1:15" ht="15" customHeight="1" x14ac:dyDescent="0.3">
      <c r="A4130" s="11" t="s">
        <v>337</v>
      </c>
      <c r="B4130" s="11" t="s">
        <v>338</v>
      </c>
      <c r="C4130" s="17">
        <v>23</v>
      </c>
      <c r="D4130" s="11" t="s">
        <v>1068</v>
      </c>
      <c r="E4130" s="11" t="s">
        <v>26727</v>
      </c>
      <c r="F4130" s="11">
        <v>37458525</v>
      </c>
      <c r="G4130" s="11" t="s">
        <v>26757</v>
      </c>
      <c r="H4130" s="11" t="s">
        <v>26758</v>
      </c>
      <c r="I4130" s="11" t="s">
        <v>2207</v>
      </c>
      <c r="J4130" s="11" t="s">
        <v>10592</v>
      </c>
      <c r="K4130" s="11" t="s">
        <v>7349</v>
      </c>
      <c r="L4130" s="11" t="s">
        <v>26759</v>
      </c>
      <c r="M4130" s="11" t="s">
        <v>7520</v>
      </c>
      <c r="N4130" s="12" t="s">
        <v>26760</v>
      </c>
      <c r="O4130" s="12" t="s">
        <v>26761</v>
      </c>
    </row>
    <row r="4131" spans="1:15" ht="15" customHeight="1" x14ac:dyDescent="0.3">
      <c r="A4131" s="11" t="s">
        <v>337</v>
      </c>
      <c r="B4131" s="11" t="s">
        <v>338</v>
      </c>
      <c r="C4131" s="17">
        <v>23</v>
      </c>
      <c r="D4131" s="11" t="s">
        <v>1068</v>
      </c>
      <c r="E4131" s="11" t="s">
        <v>26727</v>
      </c>
      <c r="F4131" s="11">
        <v>37538340</v>
      </c>
      <c r="G4131" s="11" t="s">
        <v>26762</v>
      </c>
      <c r="H4131" s="11" t="s">
        <v>26763</v>
      </c>
      <c r="I4131" s="11" t="s">
        <v>4222</v>
      </c>
      <c r="J4131" s="11" t="s">
        <v>7378</v>
      </c>
      <c r="K4131" s="11" t="s">
        <v>12373</v>
      </c>
      <c r="L4131" s="11" t="s">
        <v>26764</v>
      </c>
      <c r="M4131" s="11" t="s">
        <v>7339</v>
      </c>
      <c r="N4131" s="12" t="s">
        <v>26765</v>
      </c>
      <c r="O4131" s="12" t="s">
        <v>26766</v>
      </c>
    </row>
    <row r="4132" spans="1:15" ht="15" customHeight="1" x14ac:dyDescent="0.3">
      <c r="A4132" s="11" t="s">
        <v>337</v>
      </c>
      <c r="B4132" s="11" t="s">
        <v>338</v>
      </c>
      <c r="C4132" s="17">
        <v>23</v>
      </c>
      <c r="D4132" s="11" t="s">
        <v>1068</v>
      </c>
      <c r="E4132" s="11" t="s">
        <v>26727</v>
      </c>
      <c r="F4132" s="11">
        <v>36722369</v>
      </c>
      <c r="G4132" s="11" t="s">
        <v>26767</v>
      </c>
      <c r="H4132" s="11" t="s">
        <v>26768</v>
      </c>
      <c r="I4132" s="11" t="s">
        <v>7491</v>
      </c>
      <c r="J4132" s="11"/>
      <c r="K4132" s="11" t="s">
        <v>7337</v>
      </c>
      <c r="L4132" s="11" t="s">
        <v>26769</v>
      </c>
      <c r="M4132" s="11" t="s">
        <v>7339</v>
      </c>
      <c r="N4132" s="12" t="s">
        <v>26770</v>
      </c>
      <c r="O4132" s="12" t="s">
        <v>26771</v>
      </c>
    </row>
    <row r="4133" spans="1:15" ht="15" customHeight="1" x14ac:dyDescent="0.3">
      <c r="A4133" s="11" t="s">
        <v>337</v>
      </c>
      <c r="B4133" s="11" t="s">
        <v>338</v>
      </c>
      <c r="C4133" s="17">
        <v>23</v>
      </c>
      <c r="D4133" s="11" t="s">
        <v>1068</v>
      </c>
      <c r="E4133" s="11" t="s">
        <v>26727</v>
      </c>
      <c r="F4133" s="11">
        <v>36873659</v>
      </c>
      <c r="G4133" s="11" t="s">
        <v>26772</v>
      </c>
      <c r="H4133" s="11" t="s">
        <v>26773</v>
      </c>
      <c r="I4133" s="11" t="s">
        <v>884</v>
      </c>
      <c r="J4133" s="11" t="s">
        <v>26774</v>
      </c>
      <c r="K4133" s="11" t="s">
        <v>8140</v>
      </c>
      <c r="L4133" s="11" t="s">
        <v>26775</v>
      </c>
      <c r="M4133" s="11" t="s">
        <v>12017</v>
      </c>
      <c r="N4133" s="12" t="s">
        <v>26776</v>
      </c>
      <c r="O4133" s="12" t="s">
        <v>26777</v>
      </c>
    </row>
    <row r="4134" spans="1:15" ht="15" customHeight="1" x14ac:dyDescent="0.3">
      <c r="A4134" s="11" t="s">
        <v>337</v>
      </c>
      <c r="B4134" s="11" t="s">
        <v>338</v>
      </c>
      <c r="C4134" s="17">
        <v>23</v>
      </c>
      <c r="D4134" s="11" t="s">
        <v>1068</v>
      </c>
      <c r="E4134" s="11" t="s">
        <v>26727</v>
      </c>
      <c r="F4134" s="11">
        <v>36312821</v>
      </c>
      <c r="G4134" s="11" t="s">
        <v>26778</v>
      </c>
      <c r="H4134" s="11" t="s">
        <v>26779</v>
      </c>
      <c r="I4134" s="11" t="s">
        <v>3959</v>
      </c>
      <c r="J4134" s="11"/>
      <c r="K4134" s="11" t="s">
        <v>12327</v>
      </c>
      <c r="L4134" s="11" t="s">
        <v>26780</v>
      </c>
      <c r="M4134" s="11" t="s">
        <v>7339</v>
      </c>
      <c r="N4134" s="12" t="s">
        <v>26781</v>
      </c>
      <c r="O4134" s="12" t="s">
        <v>26782</v>
      </c>
    </row>
    <row r="4135" spans="1:15" ht="15" customHeight="1" x14ac:dyDescent="0.3">
      <c r="A4135" s="11" t="s">
        <v>337</v>
      </c>
      <c r="B4135" s="11" t="s">
        <v>338</v>
      </c>
      <c r="C4135" s="17">
        <v>23</v>
      </c>
      <c r="D4135" s="11" t="s">
        <v>1068</v>
      </c>
      <c r="E4135" s="11" t="s">
        <v>26738</v>
      </c>
      <c r="F4135" s="11">
        <v>35349092</v>
      </c>
      <c r="G4135" s="11" t="s">
        <v>26783</v>
      </c>
      <c r="H4135" s="11" t="s">
        <v>26784</v>
      </c>
      <c r="I4135" s="11" t="s">
        <v>1701</v>
      </c>
      <c r="J4135" s="11" t="s">
        <v>4573</v>
      </c>
      <c r="K4135" s="11" t="s">
        <v>7784</v>
      </c>
      <c r="L4135" s="11" t="s">
        <v>26785</v>
      </c>
      <c r="M4135" s="11" t="s">
        <v>7350</v>
      </c>
      <c r="N4135" s="12" t="s">
        <v>26786</v>
      </c>
      <c r="O4135" s="12" t="s">
        <v>26787</v>
      </c>
    </row>
    <row r="4136" spans="1:15" ht="15" customHeight="1" x14ac:dyDescent="0.3">
      <c r="A4136" s="11" t="s">
        <v>337</v>
      </c>
      <c r="B4136" s="11" t="s">
        <v>338</v>
      </c>
      <c r="C4136" s="17">
        <v>23</v>
      </c>
      <c r="D4136" s="11" t="s">
        <v>1068</v>
      </c>
      <c r="E4136" s="11" t="s">
        <v>26738</v>
      </c>
      <c r="F4136" s="11">
        <v>35005652</v>
      </c>
      <c r="G4136" s="11" t="s">
        <v>26788</v>
      </c>
      <c r="H4136" s="11" t="s">
        <v>26789</v>
      </c>
      <c r="I4136" s="11" t="s">
        <v>1708</v>
      </c>
      <c r="J4136" s="11" t="s">
        <v>26790</v>
      </c>
      <c r="K4136" s="11" t="s">
        <v>11361</v>
      </c>
      <c r="L4136" s="11" t="s">
        <v>26791</v>
      </c>
      <c r="M4136" s="11" t="s">
        <v>7339</v>
      </c>
      <c r="N4136" s="12" t="s">
        <v>26792</v>
      </c>
      <c r="O4136" s="12" t="s">
        <v>26793</v>
      </c>
    </row>
    <row r="4137" spans="1:15" ht="15" customHeight="1" x14ac:dyDescent="0.3">
      <c r="A4137" s="11" t="s">
        <v>337</v>
      </c>
      <c r="B4137" s="11" t="s">
        <v>338</v>
      </c>
      <c r="C4137" s="17">
        <v>23</v>
      </c>
      <c r="D4137" s="11" t="s">
        <v>1068</v>
      </c>
      <c r="E4137" s="11" t="s">
        <v>26727</v>
      </c>
      <c r="F4137" s="11">
        <v>36301750</v>
      </c>
      <c r="G4137" s="11" t="s">
        <v>26794</v>
      </c>
      <c r="H4137" s="11" t="s">
        <v>26795</v>
      </c>
      <c r="I4137" s="11" t="s">
        <v>13175</v>
      </c>
      <c r="J4137" s="11"/>
      <c r="K4137" s="11" t="s">
        <v>7590</v>
      </c>
      <c r="L4137" s="11" t="s">
        <v>26796</v>
      </c>
      <c r="M4137" s="11" t="s">
        <v>7350</v>
      </c>
      <c r="N4137" s="12" t="s">
        <v>26797</v>
      </c>
      <c r="O4137" s="12" t="s">
        <v>26798</v>
      </c>
    </row>
    <row r="4138" spans="1:15" ht="15" customHeight="1" x14ac:dyDescent="0.3">
      <c r="A4138" s="11" t="s">
        <v>337</v>
      </c>
      <c r="B4138" s="11" t="s">
        <v>338</v>
      </c>
      <c r="C4138" s="17">
        <v>23</v>
      </c>
      <c r="D4138" s="11" t="s">
        <v>1068</v>
      </c>
      <c r="E4138" s="11" t="s">
        <v>26738</v>
      </c>
      <c r="F4138" s="11">
        <v>34705166</v>
      </c>
      <c r="G4138" s="11" t="s">
        <v>26788</v>
      </c>
      <c r="H4138" s="11" t="s">
        <v>26799</v>
      </c>
      <c r="I4138" s="11" t="s">
        <v>2372</v>
      </c>
      <c r="J4138" s="11" t="s">
        <v>26800</v>
      </c>
      <c r="K4138" s="11" t="s">
        <v>7784</v>
      </c>
      <c r="L4138" s="11" t="s">
        <v>26801</v>
      </c>
      <c r="M4138" s="11" t="s">
        <v>7339</v>
      </c>
      <c r="N4138" s="12" t="s">
        <v>26802</v>
      </c>
      <c r="O4138" s="12" t="s">
        <v>26803</v>
      </c>
    </row>
    <row r="4139" spans="1:15" ht="15" customHeight="1" x14ac:dyDescent="0.3">
      <c r="A4139" s="11" t="s">
        <v>337</v>
      </c>
      <c r="B4139" s="11" t="s">
        <v>338</v>
      </c>
      <c r="C4139" s="17">
        <v>23</v>
      </c>
      <c r="D4139" s="11" t="s">
        <v>1068</v>
      </c>
      <c r="E4139" s="11" t="s">
        <v>26738</v>
      </c>
      <c r="F4139" s="11">
        <v>35904707</v>
      </c>
      <c r="G4139" s="11" t="s">
        <v>26788</v>
      </c>
      <c r="H4139" s="11" t="s">
        <v>26804</v>
      </c>
      <c r="I4139" s="11" t="s">
        <v>1130</v>
      </c>
      <c r="J4139" s="11" t="s">
        <v>26805</v>
      </c>
      <c r="K4139" s="11" t="s">
        <v>7498</v>
      </c>
      <c r="L4139" s="11" t="s">
        <v>26806</v>
      </c>
      <c r="M4139" s="11" t="s">
        <v>7339</v>
      </c>
      <c r="N4139" s="12" t="s">
        <v>26807</v>
      </c>
      <c r="O4139" s="12" t="s">
        <v>26808</v>
      </c>
    </row>
    <row r="4140" spans="1:15" ht="15" customHeight="1" x14ac:dyDescent="0.3">
      <c r="A4140" s="11" t="s">
        <v>337</v>
      </c>
      <c r="B4140" s="11" t="s">
        <v>338</v>
      </c>
      <c r="C4140" s="17">
        <v>23</v>
      </c>
      <c r="D4140" s="11" t="s">
        <v>1068</v>
      </c>
      <c r="E4140" s="11" t="s">
        <v>26727</v>
      </c>
      <c r="F4140" s="11">
        <v>35982914</v>
      </c>
      <c r="G4140" s="11" t="s">
        <v>26809</v>
      </c>
      <c r="H4140" s="11" t="s">
        <v>26810</v>
      </c>
      <c r="I4140" s="11" t="s">
        <v>626</v>
      </c>
      <c r="J4140" s="11" t="s">
        <v>26811</v>
      </c>
      <c r="K4140" s="11" t="s">
        <v>26812</v>
      </c>
      <c r="L4140" s="11" t="s">
        <v>26813</v>
      </c>
      <c r="M4140" s="11" t="s">
        <v>7350</v>
      </c>
      <c r="N4140" s="12" t="s">
        <v>26814</v>
      </c>
      <c r="O4140" s="12" t="s">
        <v>26815</v>
      </c>
    </row>
    <row r="4141" spans="1:15" ht="15" customHeight="1" x14ac:dyDescent="0.3">
      <c r="A4141" s="11" t="s">
        <v>337</v>
      </c>
      <c r="B4141" s="11" t="s">
        <v>338</v>
      </c>
      <c r="C4141" s="17">
        <v>23</v>
      </c>
      <c r="D4141" s="11" t="s">
        <v>1068</v>
      </c>
      <c r="E4141" s="11" t="s">
        <v>26727</v>
      </c>
      <c r="F4141" s="11">
        <v>34319367</v>
      </c>
      <c r="G4141" s="11" t="s">
        <v>26816</v>
      </c>
      <c r="H4141" s="11" t="s">
        <v>26817</v>
      </c>
      <c r="I4141" s="11" t="s">
        <v>4584</v>
      </c>
      <c r="J4141" s="11"/>
      <c r="K4141" s="11" t="s">
        <v>7426</v>
      </c>
      <c r="L4141" s="11" t="s">
        <v>26818</v>
      </c>
      <c r="M4141" s="11" t="s">
        <v>9704</v>
      </c>
      <c r="N4141" s="12" t="s">
        <v>26819</v>
      </c>
      <c r="O4141" s="12" t="s">
        <v>26820</v>
      </c>
    </row>
    <row r="4142" spans="1:15" ht="15" customHeight="1" x14ac:dyDescent="0.3">
      <c r="A4142" s="11" t="s">
        <v>337</v>
      </c>
      <c r="B4142" s="11" t="s">
        <v>338</v>
      </c>
      <c r="C4142" s="17">
        <v>23</v>
      </c>
      <c r="D4142" s="11" t="s">
        <v>1068</v>
      </c>
      <c r="E4142" s="11" t="s">
        <v>26727</v>
      </c>
      <c r="F4142" s="11">
        <v>33825196</v>
      </c>
      <c r="G4142" s="11" t="s">
        <v>26821</v>
      </c>
      <c r="H4142" s="11" t="s">
        <v>26822</v>
      </c>
      <c r="I4142" s="11" t="s">
        <v>2241</v>
      </c>
      <c r="J4142" s="11" t="s">
        <v>11569</v>
      </c>
      <c r="K4142" s="11" t="s">
        <v>7337</v>
      </c>
      <c r="L4142" s="11" t="s">
        <v>26823</v>
      </c>
      <c r="M4142" s="11" t="s">
        <v>8338</v>
      </c>
      <c r="N4142" s="12" t="s">
        <v>26824</v>
      </c>
      <c r="O4142" s="12" t="s">
        <v>26825</v>
      </c>
    </row>
    <row r="4143" spans="1:15" ht="15" customHeight="1" x14ac:dyDescent="0.3">
      <c r="A4143" s="11" t="s">
        <v>337</v>
      </c>
      <c r="B4143" s="11" t="s">
        <v>338</v>
      </c>
      <c r="C4143" s="17">
        <v>23</v>
      </c>
      <c r="D4143" s="11" t="s">
        <v>1068</v>
      </c>
      <c r="E4143" s="11" t="s">
        <v>26738</v>
      </c>
      <c r="F4143" s="11">
        <v>34567792</v>
      </c>
      <c r="G4143" s="11" t="s">
        <v>26826</v>
      </c>
      <c r="H4143" s="11" t="s">
        <v>26827</v>
      </c>
      <c r="I4143" s="11" t="s">
        <v>1230</v>
      </c>
      <c r="J4143" s="11" t="s">
        <v>26828</v>
      </c>
      <c r="K4143" s="11" t="s">
        <v>26829</v>
      </c>
      <c r="L4143" s="11" t="s">
        <v>26830</v>
      </c>
      <c r="M4143" s="11" t="s">
        <v>7350</v>
      </c>
      <c r="N4143" s="12" t="s">
        <v>26831</v>
      </c>
      <c r="O4143" s="12" t="s">
        <v>26832</v>
      </c>
    </row>
    <row r="4144" spans="1:15" ht="15" customHeight="1" x14ac:dyDescent="0.3">
      <c r="A4144" s="11" t="s">
        <v>337</v>
      </c>
      <c r="B4144" s="11" t="s">
        <v>338</v>
      </c>
      <c r="C4144" s="17">
        <v>23</v>
      </c>
      <c r="D4144" s="11" t="s">
        <v>1068</v>
      </c>
      <c r="E4144" s="11" t="s">
        <v>26727</v>
      </c>
      <c r="F4144" s="11">
        <v>34664543</v>
      </c>
      <c r="G4144" s="11" t="s">
        <v>26833</v>
      </c>
      <c r="H4144" s="11" t="s">
        <v>26834</v>
      </c>
      <c r="I4144" s="11" t="s">
        <v>11529</v>
      </c>
      <c r="J4144" s="11" t="s">
        <v>26800</v>
      </c>
      <c r="K4144" s="11" t="s">
        <v>26835</v>
      </c>
      <c r="L4144" s="11" t="s">
        <v>26836</v>
      </c>
      <c r="M4144" s="11" t="s">
        <v>7373</v>
      </c>
      <c r="N4144" s="12" t="s">
        <v>26837</v>
      </c>
      <c r="O4144" s="12" t="s">
        <v>26838</v>
      </c>
    </row>
    <row r="4145" spans="1:15" ht="15" customHeight="1" x14ac:dyDescent="0.3">
      <c r="A4145" s="11" t="s">
        <v>337</v>
      </c>
      <c r="B4145" s="11" t="s">
        <v>338</v>
      </c>
      <c r="C4145" s="17">
        <v>23</v>
      </c>
      <c r="D4145" s="11" t="s">
        <v>1068</v>
      </c>
      <c r="E4145" s="11" t="s">
        <v>26727</v>
      </c>
      <c r="F4145" s="11">
        <v>34727814</v>
      </c>
      <c r="G4145" s="11" t="s">
        <v>26839</v>
      </c>
      <c r="H4145" s="11" t="s">
        <v>26840</v>
      </c>
      <c r="I4145" s="11" t="s">
        <v>11529</v>
      </c>
      <c r="J4145" s="11" t="s">
        <v>20146</v>
      </c>
      <c r="K4145" s="11" t="s">
        <v>26835</v>
      </c>
      <c r="L4145" s="11" t="s">
        <v>26841</v>
      </c>
      <c r="M4145" s="11" t="s">
        <v>7734</v>
      </c>
      <c r="N4145" s="12" t="s">
        <v>26842</v>
      </c>
      <c r="O4145" s="12" t="s">
        <v>26843</v>
      </c>
    </row>
    <row r="4146" spans="1:15" ht="15" customHeight="1" x14ac:dyDescent="0.3">
      <c r="A4146" s="11" t="s">
        <v>337</v>
      </c>
      <c r="B4146" s="11" t="s">
        <v>338</v>
      </c>
      <c r="C4146" s="17">
        <v>23</v>
      </c>
      <c r="D4146" s="11" t="s">
        <v>1068</v>
      </c>
      <c r="E4146" s="11" t="s">
        <v>26738</v>
      </c>
      <c r="F4146" s="11">
        <v>34707885</v>
      </c>
      <c r="G4146" s="11" t="s">
        <v>26826</v>
      </c>
      <c r="H4146" s="11" t="s">
        <v>26844</v>
      </c>
      <c r="I4146" s="11" t="s">
        <v>11529</v>
      </c>
      <c r="J4146" s="11" t="s">
        <v>13229</v>
      </c>
      <c r="K4146" s="11" t="s">
        <v>26829</v>
      </c>
      <c r="L4146" s="11" t="s">
        <v>26845</v>
      </c>
      <c r="M4146" s="11" t="s">
        <v>7350</v>
      </c>
      <c r="N4146" s="12" t="s">
        <v>26846</v>
      </c>
      <c r="O4146" s="12" t="s">
        <v>26847</v>
      </c>
    </row>
    <row r="4147" spans="1:15" ht="15" customHeight="1" x14ac:dyDescent="0.3">
      <c r="A4147" s="11" t="s">
        <v>337</v>
      </c>
      <c r="B4147" s="11" t="s">
        <v>338</v>
      </c>
      <c r="C4147" s="17">
        <v>23</v>
      </c>
      <c r="D4147" s="11" t="s">
        <v>1068</v>
      </c>
      <c r="E4147" s="11" t="s">
        <v>26727</v>
      </c>
      <c r="F4147" s="11">
        <v>34053461</v>
      </c>
      <c r="G4147" s="11" t="s">
        <v>26848</v>
      </c>
      <c r="H4147" s="11" t="s">
        <v>26849</v>
      </c>
      <c r="I4147" s="11" t="s">
        <v>4448</v>
      </c>
      <c r="J4147" s="11" t="s">
        <v>4448</v>
      </c>
      <c r="K4147" s="11" t="s">
        <v>26850</v>
      </c>
      <c r="L4147" s="11" t="s">
        <v>26851</v>
      </c>
      <c r="M4147" s="11" t="s">
        <v>7339</v>
      </c>
      <c r="N4147" s="12" t="s">
        <v>26852</v>
      </c>
      <c r="O4147" s="12" t="s">
        <v>26853</v>
      </c>
    </row>
    <row r="4148" spans="1:15" ht="15" customHeight="1" x14ac:dyDescent="0.3">
      <c r="A4148" s="11" t="s">
        <v>337</v>
      </c>
      <c r="B4148" s="11" t="s">
        <v>338</v>
      </c>
      <c r="C4148" s="17">
        <v>23</v>
      </c>
      <c r="D4148" s="11" t="s">
        <v>1068</v>
      </c>
      <c r="E4148" s="11" t="s">
        <v>26727</v>
      </c>
      <c r="F4148" s="11">
        <v>33741658</v>
      </c>
      <c r="G4148" s="11" t="s">
        <v>26854</v>
      </c>
      <c r="H4148" s="11" t="s">
        <v>26855</v>
      </c>
      <c r="I4148" s="11" t="s">
        <v>26856</v>
      </c>
      <c r="J4148" s="11" t="s">
        <v>26856</v>
      </c>
      <c r="K4148" s="11" t="s">
        <v>7379</v>
      </c>
      <c r="L4148" s="11" t="s">
        <v>26857</v>
      </c>
      <c r="M4148" s="11" t="s">
        <v>7373</v>
      </c>
      <c r="N4148" s="12" t="s">
        <v>26858</v>
      </c>
      <c r="O4148" s="12" t="s">
        <v>26859</v>
      </c>
    </row>
    <row r="4149" spans="1:15" ht="15" customHeight="1" x14ac:dyDescent="0.3">
      <c r="A4149" s="11" t="s">
        <v>337</v>
      </c>
      <c r="B4149" s="11" t="s">
        <v>338</v>
      </c>
      <c r="C4149" s="17">
        <v>23</v>
      </c>
      <c r="D4149" s="11" t="s">
        <v>1068</v>
      </c>
      <c r="E4149" s="11" t="s">
        <v>26727</v>
      </c>
      <c r="F4149" s="11">
        <v>33175359</v>
      </c>
      <c r="G4149" s="11" t="s">
        <v>26860</v>
      </c>
      <c r="H4149" s="11" t="s">
        <v>26861</v>
      </c>
      <c r="I4149" s="11" t="s">
        <v>2250</v>
      </c>
      <c r="J4149" s="11"/>
      <c r="K4149" s="11" t="s">
        <v>7784</v>
      </c>
      <c r="L4149" s="11" t="s">
        <v>26862</v>
      </c>
      <c r="M4149" s="11" t="s">
        <v>26863</v>
      </c>
      <c r="N4149" s="12" t="s">
        <v>26864</v>
      </c>
      <c r="O4149" s="12" t="s">
        <v>26865</v>
      </c>
    </row>
    <row r="4150" spans="1:15" ht="15" customHeight="1" x14ac:dyDescent="0.3">
      <c r="A4150" s="11" t="s">
        <v>337</v>
      </c>
      <c r="B4150" s="11" t="s">
        <v>338</v>
      </c>
      <c r="C4150" s="17">
        <v>23</v>
      </c>
      <c r="D4150" s="11" t="s">
        <v>1068</v>
      </c>
      <c r="E4150" s="11" t="s">
        <v>26727</v>
      </c>
      <c r="F4150" s="11">
        <v>34076398</v>
      </c>
      <c r="G4150" s="11" t="s">
        <v>26866</v>
      </c>
      <c r="H4150" s="11" t="s">
        <v>26867</v>
      </c>
      <c r="I4150" s="11" t="s">
        <v>10705</v>
      </c>
      <c r="J4150" s="11"/>
      <c r="K4150" s="11" t="s">
        <v>8174</v>
      </c>
      <c r="L4150" s="11" t="s">
        <v>26868</v>
      </c>
      <c r="M4150" s="11" t="s">
        <v>7339</v>
      </c>
      <c r="N4150" s="12" t="s">
        <v>26869</v>
      </c>
      <c r="O4150" s="12" t="s">
        <v>26870</v>
      </c>
    </row>
    <row r="4151" spans="1:15" ht="15" customHeight="1" x14ac:dyDescent="0.3">
      <c r="A4151" s="11" t="s">
        <v>337</v>
      </c>
      <c r="B4151" s="11" t="s">
        <v>338</v>
      </c>
      <c r="C4151" s="17">
        <v>23</v>
      </c>
      <c r="D4151" s="11" t="s">
        <v>1068</v>
      </c>
      <c r="E4151" s="11" t="s">
        <v>26738</v>
      </c>
      <c r="F4151" s="11">
        <v>34409378</v>
      </c>
      <c r="G4151" s="11" t="s">
        <v>26788</v>
      </c>
      <c r="H4151" s="11" t="s">
        <v>26871</v>
      </c>
      <c r="I4151" s="11" t="s">
        <v>3104</v>
      </c>
      <c r="J4151" s="11" t="s">
        <v>19905</v>
      </c>
      <c r="K4151" s="11" t="s">
        <v>11361</v>
      </c>
      <c r="L4151" s="11" t="s">
        <v>26872</v>
      </c>
      <c r="M4151" s="11" t="s">
        <v>7339</v>
      </c>
      <c r="N4151" s="12" t="s">
        <v>26873</v>
      </c>
      <c r="O4151" s="12" t="s">
        <v>26874</v>
      </c>
    </row>
    <row r="4152" spans="1:15" ht="15" customHeight="1" x14ac:dyDescent="0.3">
      <c r="A4152" s="11" t="s">
        <v>337</v>
      </c>
      <c r="B4152" s="11" t="s">
        <v>338</v>
      </c>
      <c r="C4152" s="17">
        <v>23</v>
      </c>
      <c r="D4152" s="11" t="s">
        <v>1068</v>
      </c>
      <c r="E4152" s="11" t="s">
        <v>26738</v>
      </c>
      <c r="F4152" s="11">
        <v>33599057</v>
      </c>
      <c r="G4152" s="11" t="s">
        <v>26875</v>
      </c>
      <c r="H4152" s="11" t="s">
        <v>26876</v>
      </c>
      <c r="I4152" s="11" t="s">
        <v>3104</v>
      </c>
      <c r="J4152" s="11" t="s">
        <v>26877</v>
      </c>
      <c r="K4152" s="11" t="s">
        <v>26878</v>
      </c>
      <c r="L4152" s="11" t="s">
        <v>26879</v>
      </c>
      <c r="M4152" s="11" t="s">
        <v>7339</v>
      </c>
      <c r="N4152" s="12" t="s">
        <v>26880</v>
      </c>
      <c r="O4152" s="12" t="s">
        <v>26881</v>
      </c>
    </row>
    <row r="4153" spans="1:15" ht="15" customHeight="1" x14ac:dyDescent="0.3">
      <c r="A4153" s="11" t="s">
        <v>337</v>
      </c>
      <c r="B4153" s="11" t="s">
        <v>338</v>
      </c>
      <c r="C4153" s="17">
        <v>23</v>
      </c>
      <c r="D4153" s="11" t="s">
        <v>1068</v>
      </c>
      <c r="E4153" s="11" t="s">
        <v>26727</v>
      </c>
      <c r="F4153" s="11">
        <v>33431825</v>
      </c>
      <c r="G4153" s="11" t="s">
        <v>26882</v>
      </c>
      <c r="H4153" s="11" t="s">
        <v>26883</v>
      </c>
      <c r="I4153" s="11" t="s">
        <v>26884</v>
      </c>
      <c r="J4153" s="11" t="s">
        <v>26884</v>
      </c>
      <c r="K4153" s="11" t="s">
        <v>7687</v>
      </c>
      <c r="L4153" s="11" t="s">
        <v>26885</v>
      </c>
      <c r="M4153" s="11" t="s">
        <v>7373</v>
      </c>
      <c r="N4153" s="12" t="s">
        <v>26886</v>
      </c>
      <c r="O4153" s="12" t="s">
        <v>26887</v>
      </c>
    </row>
    <row r="4154" spans="1:15" ht="15" customHeight="1" x14ac:dyDescent="0.3">
      <c r="A4154" s="11" t="s">
        <v>337</v>
      </c>
      <c r="B4154" s="11" t="s">
        <v>338</v>
      </c>
      <c r="C4154" s="17">
        <v>23</v>
      </c>
      <c r="D4154" s="11" t="s">
        <v>1068</v>
      </c>
      <c r="E4154" s="11" t="s">
        <v>26727</v>
      </c>
      <c r="F4154" s="11">
        <v>32603510</v>
      </c>
      <c r="G4154" s="11" t="s">
        <v>26888</v>
      </c>
      <c r="H4154" s="11" t="s">
        <v>26889</v>
      </c>
      <c r="I4154" s="11" t="s">
        <v>1027</v>
      </c>
      <c r="J4154" s="11" t="s">
        <v>20506</v>
      </c>
      <c r="K4154" s="11" t="s">
        <v>7349</v>
      </c>
      <c r="L4154" s="11" t="s">
        <v>26890</v>
      </c>
      <c r="M4154" s="11" t="s">
        <v>7350</v>
      </c>
      <c r="N4154" s="12" t="s">
        <v>26891</v>
      </c>
      <c r="O4154" s="12" t="s">
        <v>26892</v>
      </c>
    </row>
    <row r="4155" spans="1:15" ht="15" customHeight="1" x14ac:dyDescent="0.3">
      <c r="A4155" s="11" t="s">
        <v>337</v>
      </c>
      <c r="B4155" s="11" t="s">
        <v>338</v>
      </c>
      <c r="C4155" s="17">
        <v>23</v>
      </c>
      <c r="D4155" s="11" t="s">
        <v>1068</v>
      </c>
      <c r="E4155" s="11" t="s">
        <v>26727</v>
      </c>
      <c r="F4155" s="11">
        <v>32770673</v>
      </c>
      <c r="G4155" s="11" t="s">
        <v>26893</v>
      </c>
      <c r="H4155" s="11" t="s">
        <v>26894</v>
      </c>
      <c r="I4155" s="11" t="s">
        <v>1027</v>
      </c>
      <c r="J4155" s="11" t="s">
        <v>12410</v>
      </c>
      <c r="K4155" s="11" t="s">
        <v>7337</v>
      </c>
      <c r="L4155" s="11" t="s">
        <v>26895</v>
      </c>
      <c r="M4155" s="11" t="s">
        <v>7350</v>
      </c>
      <c r="N4155" s="12" t="s">
        <v>26896</v>
      </c>
      <c r="O4155" s="12" t="s">
        <v>26897</v>
      </c>
    </row>
    <row r="4156" spans="1:15" ht="15" customHeight="1" x14ac:dyDescent="0.3">
      <c r="A4156" s="11" t="s">
        <v>337</v>
      </c>
      <c r="B4156" s="11" t="s">
        <v>338</v>
      </c>
      <c r="C4156" s="17">
        <v>23</v>
      </c>
      <c r="D4156" s="11" t="s">
        <v>1068</v>
      </c>
      <c r="E4156" s="11" t="s">
        <v>26727</v>
      </c>
      <c r="F4156" s="11">
        <v>34816132</v>
      </c>
      <c r="G4156" s="11" t="s">
        <v>26898</v>
      </c>
      <c r="H4156" s="11" t="s">
        <v>26899</v>
      </c>
      <c r="I4156" s="11" t="s">
        <v>730</v>
      </c>
      <c r="J4156" s="11" t="s">
        <v>26900</v>
      </c>
      <c r="K4156" s="11" t="s">
        <v>11361</v>
      </c>
      <c r="L4156" s="11" t="s">
        <v>26901</v>
      </c>
      <c r="M4156" s="11" t="s">
        <v>7339</v>
      </c>
      <c r="N4156" s="12" t="s">
        <v>26902</v>
      </c>
      <c r="O4156" s="12" t="s">
        <v>26903</v>
      </c>
    </row>
    <row r="4157" spans="1:15" ht="15" customHeight="1" x14ac:dyDescent="0.3">
      <c r="A4157" s="11" t="s">
        <v>337</v>
      </c>
      <c r="B4157" s="11" t="s">
        <v>338</v>
      </c>
      <c r="C4157" s="17">
        <v>23</v>
      </c>
      <c r="D4157" s="11" t="s">
        <v>1068</v>
      </c>
      <c r="E4157" s="11" t="s">
        <v>26727</v>
      </c>
      <c r="F4157" s="11">
        <v>34816135</v>
      </c>
      <c r="G4157" s="11" t="s">
        <v>26898</v>
      </c>
      <c r="H4157" s="11" t="s">
        <v>26904</v>
      </c>
      <c r="I4157" s="11" t="s">
        <v>730</v>
      </c>
      <c r="J4157" s="11" t="s">
        <v>10721</v>
      </c>
      <c r="K4157" s="11" t="s">
        <v>11361</v>
      </c>
      <c r="L4157" s="11" t="s">
        <v>26905</v>
      </c>
      <c r="M4157" s="11" t="s">
        <v>7339</v>
      </c>
      <c r="N4157" s="12" t="s">
        <v>26906</v>
      </c>
      <c r="O4157" s="12" t="s">
        <v>26907</v>
      </c>
    </row>
    <row r="4158" spans="1:15" ht="15" customHeight="1" x14ac:dyDescent="0.3">
      <c r="A4158" s="11" t="s">
        <v>337</v>
      </c>
      <c r="B4158" s="11" t="s">
        <v>338</v>
      </c>
      <c r="C4158" s="17">
        <v>23</v>
      </c>
      <c r="D4158" s="11" t="s">
        <v>1068</v>
      </c>
      <c r="E4158" s="11" t="s">
        <v>26727</v>
      </c>
      <c r="F4158" s="11">
        <v>34101224</v>
      </c>
      <c r="G4158" s="11" t="s">
        <v>26908</v>
      </c>
      <c r="H4158" s="11" t="s">
        <v>26909</v>
      </c>
      <c r="I4158" s="11" t="s">
        <v>730</v>
      </c>
      <c r="J4158" s="11" t="s">
        <v>24292</v>
      </c>
      <c r="K4158" s="11" t="s">
        <v>7561</v>
      </c>
      <c r="L4158" s="11" t="s">
        <v>26910</v>
      </c>
      <c r="M4158" s="11" t="s">
        <v>7339</v>
      </c>
      <c r="N4158" s="12" t="s">
        <v>26911</v>
      </c>
      <c r="O4158" s="12" t="s">
        <v>26912</v>
      </c>
    </row>
    <row r="4159" spans="1:15" ht="15" customHeight="1" x14ac:dyDescent="0.3">
      <c r="A4159" s="11" t="s">
        <v>337</v>
      </c>
      <c r="B4159" s="11" t="s">
        <v>338</v>
      </c>
      <c r="C4159" s="17">
        <v>23</v>
      </c>
      <c r="D4159" s="11" t="s">
        <v>1068</v>
      </c>
      <c r="E4159" s="11" t="s">
        <v>26738</v>
      </c>
      <c r="F4159" s="11">
        <v>34816133</v>
      </c>
      <c r="G4159" s="11" t="s">
        <v>26913</v>
      </c>
      <c r="H4159" s="11" t="s">
        <v>26914</v>
      </c>
      <c r="I4159" s="11" t="s">
        <v>730</v>
      </c>
      <c r="J4159" s="11" t="s">
        <v>26900</v>
      </c>
      <c r="K4159" s="11" t="s">
        <v>11361</v>
      </c>
      <c r="L4159" s="11" t="s">
        <v>26915</v>
      </c>
      <c r="M4159" s="11" t="s">
        <v>7339</v>
      </c>
      <c r="N4159" s="12" t="s">
        <v>26916</v>
      </c>
      <c r="O4159" s="12" t="s">
        <v>26917</v>
      </c>
    </row>
    <row r="4160" spans="1:15" ht="15" customHeight="1" x14ac:dyDescent="0.3">
      <c r="A4160" s="11" t="s">
        <v>337</v>
      </c>
      <c r="B4160" s="11" t="s">
        <v>338</v>
      </c>
      <c r="C4160" s="17">
        <v>23</v>
      </c>
      <c r="D4160" s="11" t="s">
        <v>1068</v>
      </c>
      <c r="E4160" s="11" t="s">
        <v>26727</v>
      </c>
      <c r="F4160" s="11">
        <v>34115308</v>
      </c>
      <c r="G4160" s="11" t="s">
        <v>26918</v>
      </c>
      <c r="H4160" s="11" t="s">
        <v>26919</v>
      </c>
      <c r="I4160" s="11" t="s">
        <v>2586</v>
      </c>
      <c r="J4160" s="11" t="s">
        <v>26920</v>
      </c>
      <c r="K4160" s="11" t="s">
        <v>7498</v>
      </c>
      <c r="L4160" s="11" t="s">
        <v>26921</v>
      </c>
      <c r="M4160" s="11" t="s">
        <v>7350</v>
      </c>
      <c r="N4160" s="12" t="s">
        <v>26922</v>
      </c>
      <c r="O4160" s="12" t="s">
        <v>26923</v>
      </c>
    </row>
    <row r="4161" spans="1:15" ht="15" customHeight="1" x14ac:dyDescent="0.3">
      <c r="A4161" s="11" t="s">
        <v>337</v>
      </c>
      <c r="B4161" s="11" t="s">
        <v>338</v>
      </c>
      <c r="C4161" s="17">
        <v>23</v>
      </c>
      <c r="D4161" s="11" t="s">
        <v>1068</v>
      </c>
      <c r="E4161" s="11" t="s">
        <v>26738</v>
      </c>
      <c r="F4161" s="11">
        <v>33966358</v>
      </c>
      <c r="G4161" s="11" t="s">
        <v>26875</v>
      </c>
      <c r="H4161" s="11" t="s">
        <v>26924</v>
      </c>
      <c r="I4161" s="11" t="s">
        <v>2586</v>
      </c>
      <c r="J4161" s="11" t="s">
        <v>26925</v>
      </c>
      <c r="K4161" s="11" t="s">
        <v>26878</v>
      </c>
      <c r="L4161" s="11" t="s">
        <v>26926</v>
      </c>
      <c r="M4161" s="11" t="s">
        <v>7604</v>
      </c>
      <c r="N4161" s="12" t="s">
        <v>26927</v>
      </c>
      <c r="O4161" s="12" t="s">
        <v>26928</v>
      </c>
    </row>
    <row r="4162" spans="1:15" ht="15" customHeight="1" x14ac:dyDescent="0.3">
      <c r="A4162" s="11" t="s">
        <v>337</v>
      </c>
      <c r="B4162" s="11" t="s">
        <v>338</v>
      </c>
      <c r="C4162" s="17">
        <v>23</v>
      </c>
      <c r="D4162" s="11" t="s">
        <v>1068</v>
      </c>
      <c r="E4162" s="11" t="s">
        <v>26727</v>
      </c>
      <c r="F4162" s="11">
        <v>34693027</v>
      </c>
      <c r="G4162" s="11" t="s">
        <v>26929</v>
      </c>
      <c r="H4162" s="11" t="s">
        <v>26930</v>
      </c>
      <c r="I4162" s="11" t="s">
        <v>761</v>
      </c>
      <c r="J4162" s="11" t="s">
        <v>26931</v>
      </c>
      <c r="K4162" s="11" t="s">
        <v>17932</v>
      </c>
      <c r="L4162" s="11" t="s">
        <v>26932</v>
      </c>
      <c r="M4162" s="11" t="s">
        <v>7339</v>
      </c>
      <c r="N4162" s="12" t="s">
        <v>26933</v>
      </c>
      <c r="O4162" s="12" t="s">
        <v>26934</v>
      </c>
    </row>
    <row r="4163" spans="1:15" ht="15" customHeight="1" x14ac:dyDescent="0.3">
      <c r="A4163" s="11" t="s">
        <v>337</v>
      </c>
      <c r="B4163" s="11" t="s">
        <v>338</v>
      </c>
      <c r="C4163" s="17">
        <v>23</v>
      </c>
      <c r="D4163" s="11" t="s">
        <v>1068</v>
      </c>
      <c r="E4163" s="11" t="s">
        <v>26738</v>
      </c>
      <c r="F4163" s="11">
        <v>32439668</v>
      </c>
      <c r="G4163" s="11" t="s">
        <v>26935</v>
      </c>
      <c r="H4163" s="11" t="s">
        <v>26936</v>
      </c>
      <c r="I4163" s="11" t="s">
        <v>26937</v>
      </c>
      <c r="J4163" s="11" t="s">
        <v>26937</v>
      </c>
      <c r="K4163" s="11" t="s">
        <v>26938</v>
      </c>
      <c r="L4163" s="11" t="s">
        <v>26939</v>
      </c>
      <c r="M4163" s="11" t="s">
        <v>7339</v>
      </c>
      <c r="N4163" s="12" t="s">
        <v>26940</v>
      </c>
      <c r="O4163" s="12" t="s">
        <v>26941</v>
      </c>
    </row>
    <row r="4164" spans="1:15" ht="15" customHeight="1" x14ac:dyDescent="0.3">
      <c r="A4164" s="11" t="s">
        <v>337</v>
      </c>
      <c r="B4164" s="11" t="s">
        <v>338</v>
      </c>
      <c r="C4164" s="17">
        <v>23</v>
      </c>
      <c r="D4164" s="11" t="s">
        <v>1068</v>
      </c>
      <c r="E4164" s="11" t="s">
        <v>26727</v>
      </c>
      <c r="F4164" s="11">
        <v>30897016</v>
      </c>
      <c r="G4164" s="11" t="s">
        <v>12507</v>
      </c>
      <c r="H4164" s="11" t="s">
        <v>12508</v>
      </c>
      <c r="I4164" s="11" t="s">
        <v>7174</v>
      </c>
      <c r="J4164" s="11" t="s">
        <v>4901</v>
      </c>
      <c r="K4164" s="11" t="s">
        <v>8446</v>
      </c>
      <c r="L4164" s="11" t="s">
        <v>12509</v>
      </c>
      <c r="M4164" s="11" t="s">
        <v>12226</v>
      </c>
      <c r="N4164" s="12" t="s">
        <v>12510</v>
      </c>
      <c r="O4164" s="12" t="s">
        <v>12511</v>
      </c>
    </row>
    <row r="4165" spans="1:15" ht="15" customHeight="1" x14ac:dyDescent="0.3">
      <c r="A4165" s="11" t="s">
        <v>337</v>
      </c>
      <c r="B4165" s="11" t="s">
        <v>338</v>
      </c>
      <c r="C4165" s="17">
        <v>23</v>
      </c>
      <c r="D4165" s="11" t="s">
        <v>1068</v>
      </c>
      <c r="E4165" s="11" t="s">
        <v>26738</v>
      </c>
      <c r="F4165" s="11">
        <v>32096429</v>
      </c>
      <c r="G4165" s="11" t="s">
        <v>26942</v>
      </c>
      <c r="H4165" s="11" t="s">
        <v>26943</v>
      </c>
      <c r="I4165" s="11" t="s">
        <v>7174</v>
      </c>
      <c r="J4165" s="11" t="s">
        <v>14215</v>
      </c>
      <c r="K4165" s="11" t="s">
        <v>15536</v>
      </c>
      <c r="L4165" s="11" t="s">
        <v>26944</v>
      </c>
      <c r="M4165" s="11" t="s">
        <v>7406</v>
      </c>
      <c r="N4165" s="12" t="s">
        <v>26945</v>
      </c>
      <c r="O4165" s="12" t="s">
        <v>26946</v>
      </c>
    </row>
    <row r="4166" spans="1:15" ht="15" customHeight="1" x14ac:dyDescent="0.3">
      <c r="A4166" s="11" t="s">
        <v>337</v>
      </c>
      <c r="B4166" s="11" t="s">
        <v>338</v>
      </c>
      <c r="C4166" s="17">
        <v>23</v>
      </c>
      <c r="D4166" s="11" t="s">
        <v>1068</v>
      </c>
      <c r="E4166" s="11" t="s">
        <v>26727</v>
      </c>
      <c r="F4166" s="11">
        <v>32166709</v>
      </c>
      <c r="G4166" s="11" t="s">
        <v>26947</v>
      </c>
      <c r="H4166" s="11" t="s">
        <v>26948</v>
      </c>
      <c r="I4166" s="11" t="s">
        <v>1739</v>
      </c>
      <c r="J4166" s="11"/>
      <c r="K4166" s="11" t="s">
        <v>7784</v>
      </c>
      <c r="L4166" s="11" t="s">
        <v>26949</v>
      </c>
      <c r="M4166" s="11" t="s">
        <v>10751</v>
      </c>
      <c r="N4166" s="12" t="s">
        <v>26950</v>
      </c>
      <c r="O4166" s="12" t="s">
        <v>26951</v>
      </c>
    </row>
    <row r="4167" spans="1:15" ht="15" customHeight="1" x14ac:dyDescent="0.3">
      <c r="A4167" s="11" t="s">
        <v>337</v>
      </c>
      <c r="B4167" s="11" t="s">
        <v>338</v>
      </c>
      <c r="C4167" s="17">
        <v>23</v>
      </c>
      <c r="D4167" s="11" t="s">
        <v>1068</v>
      </c>
      <c r="E4167" s="11" t="s">
        <v>26738</v>
      </c>
      <c r="F4167" s="11">
        <v>32850122</v>
      </c>
      <c r="G4167" s="11" t="s">
        <v>26952</v>
      </c>
      <c r="H4167" s="11" t="s">
        <v>26953</v>
      </c>
      <c r="I4167" s="11" t="s">
        <v>1387</v>
      </c>
      <c r="J4167" s="11" t="s">
        <v>26954</v>
      </c>
      <c r="K4167" s="11" t="s">
        <v>11729</v>
      </c>
      <c r="L4167" s="11" t="s">
        <v>26955</v>
      </c>
      <c r="M4167" s="11" t="s">
        <v>7373</v>
      </c>
      <c r="N4167" s="12" t="s">
        <v>26956</v>
      </c>
      <c r="O4167" s="12" t="s">
        <v>26957</v>
      </c>
    </row>
    <row r="4168" spans="1:15" ht="15" customHeight="1" x14ac:dyDescent="0.3">
      <c r="A4168" s="11" t="s">
        <v>337</v>
      </c>
      <c r="B4168" s="11" t="s">
        <v>338</v>
      </c>
      <c r="C4168" s="17">
        <v>23</v>
      </c>
      <c r="D4168" s="11" t="s">
        <v>1068</v>
      </c>
      <c r="E4168" s="11" t="s">
        <v>26727</v>
      </c>
      <c r="F4168" s="11">
        <v>31002382</v>
      </c>
      <c r="G4168" s="11" t="s">
        <v>26958</v>
      </c>
      <c r="H4168" s="11" t="s">
        <v>26959</v>
      </c>
      <c r="I4168" s="11" t="s">
        <v>2614</v>
      </c>
      <c r="J4168" s="11" t="s">
        <v>13449</v>
      </c>
      <c r="K4168" s="11" t="s">
        <v>7337</v>
      </c>
      <c r="L4168" s="11" t="s">
        <v>26960</v>
      </c>
      <c r="M4168" s="11" t="s">
        <v>7350</v>
      </c>
      <c r="N4168" s="12" t="s">
        <v>26961</v>
      </c>
      <c r="O4168" s="12" t="s">
        <v>26962</v>
      </c>
    </row>
    <row r="4169" spans="1:15" ht="15" customHeight="1" x14ac:dyDescent="0.3">
      <c r="A4169" s="11" t="s">
        <v>337</v>
      </c>
      <c r="B4169" s="11" t="s">
        <v>338</v>
      </c>
      <c r="C4169" s="17">
        <v>23</v>
      </c>
      <c r="D4169" s="11" t="s">
        <v>1068</v>
      </c>
      <c r="E4169" s="11" t="s">
        <v>26738</v>
      </c>
      <c r="F4169" s="11">
        <v>31727712</v>
      </c>
      <c r="G4169" s="11" t="s">
        <v>26963</v>
      </c>
      <c r="H4169" s="11" t="s">
        <v>26964</v>
      </c>
      <c r="I4169" s="11" t="s">
        <v>26965</v>
      </c>
      <c r="J4169" s="11" t="s">
        <v>26965</v>
      </c>
      <c r="K4169" s="11" t="s">
        <v>26938</v>
      </c>
      <c r="L4169" s="11" t="s">
        <v>26966</v>
      </c>
      <c r="M4169" s="11" t="s">
        <v>7339</v>
      </c>
      <c r="N4169" s="12" t="s">
        <v>26967</v>
      </c>
      <c r="O4169" s="12" t="s">
        <v>26968</v>
      </c>
    </row>
    <row r="4170" spans="1:15" ht="15" customHeight="1" x14ac:dyDescent="0.3">
      <c r="A4170" s="11" t="s">
        <v>337</v>
      </c>
      <c r="B4170" s="11" t="s">
        <v>338</v>
      </c>
      <c r="C4170" s="17">
        <v>23</v>
      </c>
      <c r="D4170" s="11" t="s">
        <v>1068</v>
      </c>
      <c r="E4170" s="11" t="s">
        <v>26727</v>
      </c>
      <c r="F4170" s="11">
        <v>31086023</v>
      </c>
      <c r="G4170" s="11" t="s">
        <v>26969</v>
      </c>
      <c r="H4170" s="11" t="s">
        <v>26970</v>
      </c>
      <c r="I4170" s="11" t="s">
        <v>26971</v>
      </c>
      <c r="J4170" s="11" t="s">
        <v>26971</v>
      </c>
      <c r="K4170" s="11" t="s">
        <v>26972</v>
      </c>
      <c r="L4170" s="11" t="s">
        <v>26973</v>
      </c>
      <c r="M4170" s="11" t="s">
        <v>7350</v>
      </c>
      <c r="N4170" s="12" t="s">
        <v>26974</v>
      </c>
      <c r="O4170" s="12" t="s">
        <v>26975</v>
      </c>
    </row>
    <row r="4171" spans="1:15" ht="15" customHeight="1" x14ac:dyDescent="0.3">
      <c r="A4171" s="11" t="s">
        <v>337</v>
      </c>
      <c r="B4171" s="11" t="s">
        <v>338</v>
      </c>
      <c r="C4171" s="17">
        <v>23</v>
      </c>
      <c r="D4171" s="11" t="s">
        <v>1068</v>
      </c>
      <c r="E4171" s="11" t="s">
        <v>26727</v>
      </c>
      <c r="F4171" s="11">
        <v>30051732</v>
      </c>
      <c r="G4171" s="11" t="s">
        <v>26976</v>
      </c>
      <c r="H4171" s="11" t="s">
        <v>26977</v>
      </c>
      <c r="I4171" s="11" t="s">
        <v>4621</v>
      </c>
      <c r="J4171" s="11" t="s">
        <v>17973</v>
      </c>
      <c r="K4171" s="11" t="s">
        <v>8446</v>
      </c>
      <c r="L4171" s="11" t="s">
        <v>26978</v>
      </c>
      <c r="M4171" s="11" t="s">
        <v>7350</v>
      </c>
      <c r="N4171" s="12" t="s">
        <v>26979</v>
      </c>
      <c r="O4171" s="12" t="s">
        <v>26980</v>
      </c>
    </row>
    <row r="4172" spans="1:15" ht="15" customHeight="1" x14ac:dyDescent="0.3">
      <c r="A4172" s="11" t="s">
        <v>337</v>
      </c>
      <c r="B4172" s="11" t="s">
        <v>338</v>
      </c>
      <c r="C4172" s="17">
        <v>23</v>
      </c>
      <c r="D4172" s="11" t="s">
        <v>1068</v>
      </c>
      <c r="E4172" s="11" t="s">
        <v>26727</v>
      </c>
      <c r="F4172" s="11">
        <v>30604870</v>
      </c>
      <c r="G4172" s="11" t="s">
        <v>26981</v>
      </c>
      <c r="H4172" s="11" t="s">
        <v>26982</v>
      </c>
      <c r="I4172" s="11" t="s">
        <v>4621</v>
      </c>
      <c r="J4172" s="11" t="s">
        <v>6182</v>
      </c>
      <c r="K4172" s="11" t="s">
        <v>7337</v>
      </c>
      <c r="L4172" s="11" t="s">
        <v>26983</v>
      </c>
      <c r="M4172" s="11" t="s">
        <v>7604</v>
      </c>
      <c r="N4172" s="12" t="s">
        <v>26984</v>
      </c>
      <c r="O4172" s="12" t="s">
        <v>26985</v>
      </c>
    </row>
    <row r="4173" spans="1:15" ht="15" customHeight="1" x14ac:dyDescent="0.3">
      <c r="A4173" s="11" t="s">
        <v>337</v>
      </c>
      <c r="B4173" s="11" t="s">
        <v>338</v>
      </c>
      <c r="C4173" s="17">
        <v>23</v>
      </c>
      <c r="D4173" s="11" t="s">
        <v>1068</v>
      </c>
      <c r="E4173" s="11" t="s">
        <v>26727</v>
      </c>
      <c r="F4173" s="11">
        <v>30878565</v>
      </c>
      <c r="G4173" s="11" t="s">
        <v>14343</v>
      </c>
      <c r="H4173" s="11" t="s">
        <v>14344</v>
      </c>
      <c r="I4173" s="11" t="s">
        <v>4741</v>
      </c>
      <c r="J4173" s="11" t="s">
        <v>14345</v>
      </c>
      <c r="K4173" s="11" t="s">
        <v>7754</v>
      </c>
      <c r="L4173" s="11" t="s">
        <v>14346</v>
      </c>
      <c r="M4173" s="11" t="s">
        <v>7350</v>
      </c>
      <c r="N4173" s="12" t="s">
        <v>14347</v>
      </c>
      <c r="O4173" s="12" t="s">
        <v>14348</v>
      </c>
    </row>
    <row r="4174" spans="1:15" ht="15" customHeight="1" x14ac:dyDescent="0.3">
      <c r="A4174" s="11" t="s">
        <v>337</v>
      </c>
      <c r="B4174" s="11" t="s">
        <v>338</v>
      </c>
      <c r="C4174" s="17">
        <v>23</v>
      </c>
      <c r="D4174" s="11" t="s">
        <v>1068</v>
      </c>
      <c r="E4174" s="11" t="s">
        <v>26727</v>
      </c>
      <c r="F4174" s="11">
        <v>31301232</v>
      </c>
      <c r="G4174" s="11" t="s">
        <v>26986</v>
      </c>
      <c r="H4174" s="11" t="s">
        <v>26987</v>
      </c>
      <c r="I4174" s="11" t="s">
        <v>1322</v>
      </c>
      <c r="J4174" s="11" t="s">
        <v>5595</v>
      </c>
      <c r="K4174" s="11" t="s">
        <v>7337</v>
      </c>
      <c r="L4174" s="11" t="s">
        <v>26988</v>
      </c>
      <c r="M4174" s="11" t="s">
        <v>7520</v>
      </c>
      <c r="N4174" s="12" t="s">
        <v>26989</v>
      </c>
      <c r="O4174" s="12" t="s">
        <v>26990</v>
      </c>
    </row>
    <row r="4175" spans="1:15" ht="15" customHeight="1" x14ac:dyDescent="0.3">
      <c r="A4175" s="11" t="s">
        <v>337</v>
      </c>
      <c r="B4175" s="11" t="s">
        <v>338</v>
      </c>
      <c r="C4175" s="17">
        <v>23</v>
      </c>
      <c r="D4175" s="11" t="s">
        <v>1068</v>
      </c>
      <c r="E4175" s="11" t="s">
        <v>26727</v>
      </c>
      <c r="F4175" s="11">
        <v>29573391</v>
      </c>
      <c r="G4175" s="11" t="s">
        <v>26991</v>
      </c>
      <c r="H4175" s="11" t="s">
        <v>26992</v>
      </c>
      <c r="I4175" s="11" t="s">
        <v>1045</v>
      </c>
      <c r="J4175" s="11" t="s">
        <v>12566</v>
      </c>
      <c r="K4175" s="11" t="s">
        <v>7337</v>
      </c>
      <c r="L4175" s="11" t="s">
        <v>26993</v>
      </c>
      <c r="M4175" s="11" t="s">
        <v>7907</v>
      </c>
      <c r="N4175" s="12" t="s">
        <v>26994</v>
      </c>
      <c r="O4175" s="12" t="s">
        <v>26995</v>
      </c>
    </row>
    <row r="4176" spans="1:15" ht="15" customHeight="1" x14ac:dyDescent="0.3">
      <c r="A4176" s="11" t="s">
        <v>337</v>
      </c>
      <c r="B4176" s="11" t="s">
        <v>338</v>
      </c>
      <c r="C4176" s="17">
        <v>23</v>
      </c>
      <c r="D4176" s="11" t="s">
        <v>1068</v>
      </c>
      <c r="E4176" s="11" t="s">
        <v>26727</v>
      </c>
      <c r="F4176" s="11">
        <v>29512189</v>
      </c>
      <c r="G4176" s="11" t="s">
        <v>26996</v>
      </c>
      <c r="H4176" s="11" t="s">
        <v>26997</v>
      </c>
      <c r="I4176" s="11" t="s">
        <v>4317</v>
      </c>
      <c r="J4176" s="11" t="s">
        <v>24937</v>
      </c>
      <c r="K4176" s="11" t="s">
        <v>8085</v>
      </c>
      <c r="L4176" s="11" t="s">
        <v>26998</v>
      </c>
      <c r="M4176" s="11" t="s">
        <v>13703</v>
      </c>
      <c r="N4176" s="12" t="s">
        <v>26999</v>
      </c>
      <c r="O4176" s="12" t="s">
        <v>27000</v>
      </c>
    </row>
    <row r="4177" spans="1:15" ht="15" customHeight="1" x14ac:dyDescent="0.3">
      <c r="A4177" s="11" t="s">
        <v>337</v>
      </c>
      <c r="B4177" s="11" t="s">
        <v>338</v>
      </c>
      <c r="C4177" s="17">
        <v>23</v>
      </c>
      <c r="D4177" s="11" t="s">
        <v>1068</v>
      </c>
      <c r="E4177" s="11" t="s">
        <v>26738</v>
      </c>
      <c r="F4177" s="11">
        <v>30293731</v>
      </c>
      <c r="G4177" s="11" t="s">
        <v>27001</v>
      </c>
      <c r="H4177" s="11" t="s">
        <v>27002</v>
      </c>
      <c r="I4177" s="11" t="s">
        <v>4317</v>
      </c>
      <c r="J4177" s="11" t="s">
        <v>5972</v>
      </c>
      <c r="K4177" s="11" t="s">
        <v>27003</v>
      </c>
      <c r="L4177" s="11" t="s">
        <v>27004</v>
      </c>
      <c r="M4177" s="11" t="s">
        <v>7681</v>
      </c>
      <c r="N4177" s="12" t="s">
        <v>27005</v>
      </c>
      <c r="O4177" s="12" t="s">
        <v>27006</v>
      </c>
    </row>
    <row r="4178" spans="1:15" ht="15" customHeight="1" x14ac:dyDescent="0.3">
      <c r="A4178" s="11" t="s">
        <v>337</v>
      </c>
      <c r="B4178" s="11" t="s">
        <v>338</v>
      </c>
      <c r="C4178" s="17">
        <v>23</v>
      </c>
      <c r="D4178" s="11" t="s">
        <v>1068</v>
      </c>
      <c r="E4178" s="11" t="s">
        <v>26727</v>
      </c>
      <c r="F4178" s="11">
        <v>30101491</v>
      </c>
      <c r="G4178" s="11" t="s">
        <v>27007</v>
      </c>
      <c r="H4178" s="11" t="s">
        <v>27008</v>
      </c>
      <c r="I4178" s="11" t="s">
        <v>4317</v>
      </c>
      <c r="J4178" s="11" t="s">
        <v>27009</v>
      </c>
      <c r="K4178" s="11" t="s">
        <v>7337</v>
      </c>
      <c r="L4178" s="11" t="s">
        <v>27010</v>
      </c>
      <c r="M4178" s="11" t="s">
        <v>7604</v>
      </c>
      <c r="N4178" s="12" t="s">
        <v>27011</v>
      </c>
      <c r="O4178" s="12" t="s">
        <v>27012</v>
      </c>
    </row>
    <row r="4179" spans="1:15" ht="15" customHeight="1" x14ac:dyDescent="0.3">
      <c r="A4179" s="11" t="s">
        <v>337</v>
      </c>
      <c r="B4179" s="11" t="s">
        <v>338</v>
      </c>
      <c r="C4179" s="17">
        <v>23</v>
      </c>
      <c r="D4179" s="11" t="s">
        <v>1068</v>
      </c>
      <c r="E4179" s="11" t="s">
        <v>26738</v>
      </c>
      <c r="F4179" s="11">
        <v>29383947</v>
      </c>
      <c r="G4179" s="11" t="s">
        <v>27013</v>
      </c>
      <c r="H4179" s="11" t="s">
        <v>27014</v>
      </c>
      <c r="I4179" s="11" t="s">
        <v>2280</v>
      </c>
      <c r="J4179" s="11" t="s">
        <v>6752</v>
      </c>
      <c r="K4179" s="11" t="s">
        <v>15536</v>
      </c>
      <c r="L4179" s="11" t="s">
        <v>27015</v>
      </c>
      <c r="M4179" s="11" t="s">
        <v>7907</v>
      </c>
      <c r="N4179" s="12" t="s">
        <v>27016</v>
      </c>
      <c r="O4179" s="12" t="s">
        <v>27017</v>
      </c>
    </row>
    <row r="4180" spans="1:15" ht="15" customHeight="1" x14ac:dyDescent="0.3">
      <c r="A4180" s="11" t="s">
        <v>337</v>
      </c>
      <c r="B4180" s="11" t="s">
        <v>338</v>
      </c>
      <c r="C4180" s="17">
        <v>23</v>
      </c>
      <c r="D4180" s="11" t="s">
        <v>1068</v>
      </c>
      <c r="E4180" s="11" t="s">
        <v>26727</v>
      </c>
      <c r="F4180" s="11">
        <v>29266566</v>
      </c>
      <c r="G4180" s="11" t="s">
        <v>27018</v>
      </c>
      <c r="H4180" s="11" t="s">
        <v>27019</v>
      </c>
      <c r="I4180" s="11" t="s">
        <v>4822</v>
      </c>
      <c r="J4180" s="11" t="s">
        <v>27020</v>
      </c>
      <c r="K4180" s="11" t="s">
        <v>7561</v>
      </c>
      <c r="L4180" s="11" t="s">
        <v>27021</v>
      </c>
      <c r="M4180" s="11" t="s">
        <v>7520</v>
      </c>
      <c r="N4180" s="12" t="s">
        <v>27022</v>
      </c>
      <c r="O4180" s="12" t="s">
        <v>27023</v>
      </c>
    </row>
    <row r="4181" spans="1:15" ht="15" customHeight="1" x14ac:dyDescent="0.3">
      <c r="A4181" s="11" t="s">
        <v>337</v>
      </c>
      <c r="B4181" s="11" t="s">
        <v>338</v>
      </c>
      <c r="C4181" s="17">
        <v>23</v>
      </c>
      <c r="D4181" s="11" t="s">
        <v>1068</v>
      </c>
      <c r="E4181" s="11" t="s">
        <v>26727</v>
      </c>
      <c r="F4181" s="11">
        <v>28338214</v>
      </c>
      <c r="G4181" s="11" t="s">
        <v>27024</v>
      </c>
      <c r="H4181" s="11" t="s">
        <v>27025</v>
      </c>
      <c r="I4181" s="11" t="s">
        <v>3374</v>
      </c>
      <c r="J4181" s="11" t="s">
        <v>27026</v>
      </c>
      <c r="K4181" s="11" t="s">
        <v>7337</v>
      </c>
      <c r="L4181" s="11" t="s">
        <v>27027</v>
      </c>
      <c r="M4181" s="11" t="s">
        <v>7805</v>
      </c>
      <c r="N4181" s="12" t="s">
        <v>27028</v>
      </c>
      <c r="O4181" s="12" t="s">
        <v>27029</v>
      </c>
    </row>
    <row r="4182" spans="1:15" ht="15" customHeight="1" x14ac:dyDescent="0.3">
      <c r="A4182" s="11" t="s">
        <v>337</v>
      </c>
      <c r="B4182" s="11" t="s">
        <v>338</v>
      </c>
      <c r="C4182" s="17">
        <v>23</v>
      </c>
      <c r="D4182" s="11" t="s">
        <v>1068</v>
      </c>
      <c r="E4182" s="11" t="s">
        <v>26727</v>
      </c>
      <c r="F4182" s="11">
        <v>29371295</v>
      </c>
      <c r="G4182" s="11" t="s">
        <v>27030</v>
      </c>
      <c r="H4182" s="11" t="s">
        <v>27031</v>
      </c>
      <c r="I4182" s="11" t="s">
        <v>2736</v>
      </c>
      <c r="J4182" s="11"/>
      <c r="K4182" s="11" t="s">
        <v>7543</v>
      </c>
      <c r="L4182" s="11" t="s">
        <v>27032</v>
      </c>
      <c r="M4182" s="11" t="s">
        <v>8066</v>
      </c>
      <c r="N4182" s="12" t="s">
        <v>27033</v>
      </c>
      <c r="O4182" s="12" t="s">
        <v>27034</v>
      </c>
    </row>
    <row r="4183" spans="1:15" ht="15" customHeight="1" x14ac:dyDescent="0.3">
      <c r="A4183" s="11" t="s">
        <v>337</v>
      </c>
      <c r="B4183" s="11" t="s">
        <v>338</v>
      </c>
      <c r="C4183" s="17">
        <v>23</v>
      </c>
      <c r="D4183" s="11" t="s">
        <v>1068</v>
      </c>
      <c r="E4183" s="11" t="s">
        <v>26727</v>
      </c>
      <c r="F4183" s="11">
        <v>29127053</v>
      </c>
      <c r="G4183" s="11" t="s">
        <v>27035</v>
      </c>
      <c r="H4183" s="11" t="s">
        <v>27036</v>
      </c>
      <c r="I4183" s="11" t="s">
        <v>2736</v>
      </c>
      <c r="J4183" s="11" t="s">
        <v>27037</v>
      </c>
      <c r="K4183" s="11" t="s">
        <v>7754</v>
      </c>
      <c r="L4183" s="11" t="s">
        <v>27038</v>
      </c>
      <c r="M4183" s="11" t="s">
        <v>7350</v>
      </c>
      <c r="N4183" s="12" t="s">
        <v>27039</v>
      </c>
      <c r="O4183" s="12" t="s">
        <v>27040</v>
      </c>
    </row>
    <row r="4184" spans="1:15" ht="15" customHeight="1" x14ac:dyDescent="0.3">
      <c r="A4184" s="11" t="s">
        <v>337</v>
      </c>
      <c r="B4184" s="11" t="s">
        <v>338</v>
      </c>
      <c r="C4184" s="17">
        <v>23</v>
      </c>
      <c r="D4184" s="11" t="s">
        <v>1068</v>
      </c>
      <c r="E4184" s="11" t="s">
        <v>26738</v>
      </c>
      <c r="F4184" s="11">
        <v>30542056</v>
      </c>
      <c r="G4184" s="11" t="s">
        <v>20702</v>
      </c>
      <c r="H4184" s="11" t="s">
        <v>20703</v>
      </c>
      <c r="I4184" s="11" t="s">
        <v>6240</v>
      </c>
      <c r="J4184" s="11" t="s">
        <v>6240</v>
      </c>
      <c r="K4184" s="11" t="s">
        <v>7687</v>
      </c>
      <c r="L4184" s="11" t="s">
        <v>20704</v>
      </c>
      <c r="M4184" s="11" t="s">
        <v>8658</v>
      </c>
      <c r="N4184" s="12" t="s">
        <v>20705</v>
      </c>
      <c r="O4184" s="12" t="s">
        <v>20706</v>
      </c>
    </row>
    <row r="4185" spans="1:15" ht="15" customHeight="1" x14ac:dyDescent="0.3">
      <c r="A4185" s="11" t="s">
        <v>337</v>
      </c>
      <c r="B4185" s="11" t="s">
        <v>338</v>
      </c>
      <c r="C4185" s="17">
        <v>23</v>
      </c>
      <c r="D4185" s="11" t="s">
        <v>1068</v>
      </c>
      <c r="E4185" s="11" t="s">
        <v>26738</v>
      </c>
      <c r="F4185" s="11">
        <v>28499079</v>
      </c>
      <c r="G4185" s="11" t="s">
        <v>27041</v>
      </c>
      <c r="H4185" s="11" t="s">
        <v>27042</v>
      </c>
      <c r="I4185" s="11" t="s">
        <v>2620</v>
      </c>
      <c r="J4185" s="11" t="s">
        <v>22950</v>
      </c>
      <c r="K4185" s="11" t="s">
        <v>7349</v>
      </c>
      <c r="L4185" s="11" t="s">
        <v>27043</v>
      </c>
      <c r="M4185" s="11" t="s">
        <v>9937</v>
      </c>
      <c r="N4185" s="12" t="s">
        <v>27044</v>
      </c>
      <c r="O4185" s="12" t="s">
        <v>27045</v>
      </c>
    </row>
    <row r="4186" spans="1:15" ht="15" customHeight="1" x14ac:dyDescent="0.3">
      <c r="A4186" s="11" t="s">
        <v>337</v>
      </c>
      <c r="B4186" s="11" t="s">
        <v>338</v>
      </c>
      <c r="C4186" s="17">
        <v>23</v>
      </c>
      <c r="D4186" s="11" t="s">
        <v>1068</v>
      </c>
      <c r="E4186" s="11" t="s">
        <v>26727</v>
      </c>
      <c r="F4186" s="11">
        <v>28274361</v>
      </c>
      <c r="G4186" s="11" t="s">
        <v>27046</v>
      </c>
      <c r="H4186" s="11" t="s">
        <v>27047</v>
      </c>
      <c r="I4186" s="11" t="s">
        <v>1775</v>
      </c>
      <c r="J4186" s="11" t="s">
        <v>16378</v>
      </c>
      <c r="K4186" s="11" t="s">
        <v>7667</v>
      </c>
      <c r="L4186" s="11" t="s">
        <v>27048</v>
      </c>
      <c r="M4186" s="11" t="s">
        <v>7339</v>
      </c>
      <c r="N4186" s="12" t="s">
        <v>27049</v>
      </c>
      <c r="O4186" s="12" t="s">
        <v>27050</v>
      </c>
    </row>
    <row r="4187" spans="1:15" ht="15" customHeight="1" x14ac:dyDescent="0.3">
      <c r="A4187" s="11" t="s">
        <v>337</v>
      </c>
      <c r="B4187" s="11" t="s">
        <v>338</v>
      </c>
      <c r="C4187" s="17">
        <v>23</v>
      </c>
      <c r="D4187" s="11" t="s">
        <v>1068</v>
      </c>
      <c r="E4187" s="11" t="s">
        <v>26727</v>
      </c>
      <c r="F4187" s="11">
        <v>27716910</v>
      </c>
      <c r="G4187" s="11" t="s">
        <v>27051</v>
      </c>
      <c r="H4187" s="11" t="s">
        <v>27052</v>
      </c>
      <c r="I4187" s="11" t="s">
        <v>1786</v>
      </c>
      <c r="J4187" s="11" t="s">
        <v>19298</v>
      </c>
      <c r="K4187" s="11" t="s">
        <v>7337</v>
      </c>
      <c r="L4187" s="11" t="s">
        <v>27053</v>
      </c>
      <c r="M4187" s="11" t="s">
        <v>7339</v>
      </c>
      <c r="N4187" s="12" t="s">
        <v>27054</v>
      </c>
      <c r="O4187" s="12" t="s">
        <v>27055</v>
      </c>
    </row>
    <row r="4188" spans="1:15" ht="15" customHeight="1" x14ac:dyDescent="0.3">
      <c r="A4188" s="11" t="s">
        <v>337</v>
      </c>
      <c r="B4188" s="11" t="s">
        <v>338</v>
      </c>
      <c r="C4188" s="17">
        <v>23</v>
      </c>
      <c r="D4188" s="11" t="s">
        <v>1068</v>
      </c>
      <c r="E4188" s="11" t="s">
        <v>26738</v>
      </c>
      <c r="F4188" s="11">
        <v>28098383</v>
      </c>
      <c r="G4188" s="11" t="s">
        <v>27056</v>
      </c>
      <c r="H4188" s="11" t="s">
        <v>27057</v>
      </c>
      <c r="I4188" s="11" t="s">
        <v>1786</v>
      </c>
      <c r="J4188" s="11"/>
      <c r="K4188" s="11" t="s">
        <v>7337</v>
      </c>
      <c r="L4188" s="11" t="s">
        <v>27058</v>
      </c>
      <c r="M4188" s="11" t="s">
        <v>7339</v>
      </c>
      <c r="N4188" s="12" t="s">
        <v>27059</v>
      </c>
      <c r="O4188" s="12" t="s">
        <v>27060</v>
      </c>
    </row>
    <row r="4189" spans="1:15" ht="15" customHeight="1" x14ac:dyDescent="0.3">
      <c r="A4189" s="11" t="s">
        <v>337</v>
      </c>
      <c r="B4189" s="11" t="s">
        <v>338</v>
      </c>
      <c r="C4189" s="17">
        <v>23</v>
      </c>
      <c r="D4189" s="11" t="s">
        <v>1068</v>
      </c>
      <c r="E4189" s="11" t="s">
        <v>26727</v>
      </c>
      <c r="F4189" s="11">
        <v>29271741</v>
      </c>
      <c r="G4189" s="11" t="s">
        <v>27061</v>
      </c>
      <c r="H4189" s="11" t="s">
        <v>27062</v>
      </c>
      <c r="I4189" s="11" t="s">
        <v>2754</v>
      </c>
      <c r="J4189" s="11"/>
      <c r="K4189" s="11" t="s">
        <v>9942</v>
      </c>
      <c r="L4189" s="11" t="s">
        <v>27063</v>
      </c>
      <c r="M4189" s="11" t="s">
        <v>7956</v>
      </c>
      <c r="N4189" s="12" t="s">
        <v>27064</v>
      </c>
      <c r="O4189" s="12" t="s">
        <v>27065</v>
      </c>
    </row>
    <row r="4190" spans="1:15" ht="15" customHeight="1" x14ac:dyDescent="0.3">
      <c r="A4190" s="11" t="s">
        <v>337</v>
      </c>
      <c r="B4190" s="11" t="s">
        <v>338</v>
      </c>
      <c r="C4190" s="17">
        <v>23</v>
      </c>
      <c r="D4190" s="11" t="s">
        <v>1068</v>
      </c>
      <c r="E4190" s="11" t="s">
        <v>26727</v>
      </c>
      <c r="F4190" s="11">
        <v>28457913</v>
      </c>
      <c r="G4190" s="11" t="s">
        <v>27066</v>
      </c>
      <c r="H4190" s="11" t="s">
        <v>27067</v>
      </c>
      <c r="I4190" s="11" t="s">
        <v>8131</v>
      </c>
      <c r="J4190" s="11" t="s">
        <v>13620</v>
      </c>
      <c r="K4190" s="11" t="s">
        <v>7412</v>
      </c>
      <c r="L4190" s="11" t="s">
        <v>27068</v>
      </c>
      <c r="M4190" s="11" t="s">
        <v>27069</v>
      </c>
      <c r="N4190" s="12" t="s">
        <v>27070</v>
      </c>
      <c r="O4190" s="12" t="s">
        <v>27071</v>
      </c>
    </row>
    <row r="4191" spans="1:15" ht="15" customHeight="1" x14ac:dyDescent="0.3">
      <c r="A4191" s="11" t="s">
        <v>337</v>
      </c>
      <c r="B4191" s="11" t="s">
        <v>338</v>
      </c>
      <c r="C4191" s="17">
        <v>23</v>
      </c>
      <c r="D4191" s="11" t="s">
        <v>1068</v>
      </c>
      <c r="E4191" s="11" t="s">
        <v>26727</v>
      </c>
      <c r="F4191" s="11">
        <v>28444879</v>
      </c>
      <c r="G4191" s="11" t="s">
        <v>27072</v>
      </c>
      <c r="H4191" s="11" t="s">
        <v>27073</v>
      </c>
      <c r="I4191" s="11" t="s">
        <v>8131</v>
      </c>
      <c r="J4191" s="11" t="s">
        <v>20740</v>
      </c>
      <c r="K4191" s="11" t="s">
        <v>14894</v>
      </c>
      <c r="L4191" s="11" t="s">
        <v>27074</v>
      </c>
      <c r="M4191" s="11" t="s">
        <v>7339</v>
      </c>
      <c r="N4191" s="12" t="s">
        <v>27075</v>
      </c>
      <c r="O4191" s="12" t="s">
        <v>27076</v>
      </c>
    </row>
    <row r="4192" spans="1:15" ht="15" customHeight="1" x14ac:dyDescent="0.3">
      <c r="A4192" s="11" t="s">
        <v>337</v>
      </c>
      <c r="B4192" s="11" t="s">
        <v>338</v>
      </c>
      <c r="C4192" s="17">
        <v>23</v>
      </c>
      <c r="D4192" s="11" t="s">
        <v>1068</v>
      </c>
      <c r="E4192" s="11" t="s">
        <v>26727</v>
      </c>
      <c r="F4192" s="11">
        <v>28155090</v>
      </c>
      <c r="G4192" s="11" t="s">
        <v>27077</v>
      </c>
      <c r="H4192" s="11" t="s">
        <v>27078</v>
      </c>
      <c r="I4192" s="11" t="s">
        <v>1796</v>
      </c>
      <c r="J4192" s="11"/>
      <c r="K4192" s="11" t="s">
        <v>7784</v>
      </c>
      <c r="L4192" s="11" t="s">
        <v>27079</v>
      </c>
      <c r="M4192" s="11" t="s">
        <v>9937</v>
      </c>
      <c r="N4192" s="12" t="s">
        <v>27080</v>
      </c>
      <c r="O4192" s="12" t="s">
        <v>27081</v>
      </c>
    </row>
    <row r="4193" spans="1:15" ht="15" customHeight="1" x14ac:dyDescent="0.3">
      <c r="A4193" s="11" t="s">
        <v>337</v>
      </c>
      <c r="B4193" s="11" t="s">
        <v>338</v>
      </c>
      <c r="C4193" s="17">
        <v>23</v>
      </c>
      <c r="D4193" s="11" t="s">
        <v>1068</v>
      </c>
      <c r="E4193" s="11" t="s">
        <v>26727</v>
      </c>
      <c r="F4193" s="11">
        <v>27670126</v>
      </c>
      <c r="G4193" s="11" t="s">
        <v>27024</v>
      </c>
      <c r="H4193" s="11" t="s">
        <v>27082</v>
      </c>
      <c r="I4193" s="11" t="s">
        <v>27083</v>
      </c>
      <c r="J4193" s="11" t="s">
        <v>27083</v>
      </c>
      <c r="K4193" s="11" t="s">
        <v>7905</v>
      </c>
      <c r="L4193" s="11" t="s">
        <v>27084</v>
      </c>
      <c r="M4193" s="11" t="s">
        <v>7350</v>
      </c>
      <c r="N4193" s="12" t="s">
        <v>27085</v>
      </c>
      <c r="O4193" s="12" t="s">
        <v>27086</v>
      </c>
    </row>
    <row r="4194" spans="1:15" ht="15" customHeight="1" x14ac:dyDescent="0.3">
      <c r="A4194" s="11" t="s">
        <v>337</v>
      </c>
      <c r="B4194" s="11" t="s">
        <v>338</v>
      </c>
      <c r="C4194" s="17">
        <v>23</v>
      </c>
      <c r="D4194" s="11" t="s">
        <v>1068</v>
      </c>
      <c r="E4194" s="11" t="s">
        <v>26727</v>
      </c>
      <c r="F4194" s="11">
        <v>27114267</v>
      </c>
      <c r="G4194" s="11" t="s">
        <v>27087</v>
      </c>
      <c r="H4194" s="11" t="s">
        <v>27088</v>
      </c>
      <c r="I4194" s="11" t="s">
        <v>7001</v>
      </c>
      <c r="J4194" s="11" t="s">
        <v>20898</v>
      </c>
      <c r="K4194" s="11" t="s">
        <v>7337</v>
      </c>
      <c r="L4194" s="11" t="s">
        <v>27089</v>
      </c>
      <c r="M4194" s="11" t="s">
        <v>7520</v>
      </c>
      <c r="N4194" s="12" t="s">
        <v>27090</v>
      </c>
      <c r="O4194" s="12" t="s">
        <v>27091</v>
      </c>
    </row>
    <row r="4195" spans="1:15" ht="15" customHeight="1" x14ac:dyDescent="0.3">
      <c r="A4195" s="11" t="s">
        <v>337</v>
      </c>
      <c r="B4195" s="11" t="s">
        <v>338</v>
      </c>
      <c r="C4195" s="17">
        <v>23</v>
      </c>
      <c r="D4195" s="11" t="s">
        <v>1068</v>
      </c>
      <c r="E4195" s="11" t="s">
        <v>26727</v>
      </c>
      <c r="F4195" s="11">
        <v>26954318</v>
      </c>
      <c r="G4195" s="11" t="s">
        <v>27092</v>
      </c>
      <c r="H4195" s="11" t="s">
        <v>27093</v>
      </c>
      <c r="I4195" s="11" t="s">
        <v>2294</v>
      </c>
      <c r="J4195" s="11"/>
      <c r="K4195" s="11" t="s">
        <v>8174</v>
      </c>
      <c r="L4195" s="11" t="s">
        <v>27094</v>
      </c>
      <c r="M4195" s="11" t="s">
        <v>7373</v>
      </c>
      <c r="N4195" s="12" t="s">
        <v>27095</v>
      </c>
      <c r="O4195" s="12" t="s">
        <v>27096</v>
      </c>
    </row>
    <row r="4196" spans="1:15" ht="15" customHeight="1" x14ac:dyDescent="0.3">
      <c r="A4196" s="11" t="s">
        <v>337</v>
      </c>
      <c r="B4196" s="11" t="s">
        <v>338</v>
      </c>
      <c r="C4196" s="17">
        <v>23</v>
      </c>
      <c r="D4196" s="11" t="s">
        <v>1068</v>
      </c>
      <c r="E4196" s="11" t="s">
        <v>26738</v>
      </c>
      <c r="F4196" s="11">
        <v>26985800</v>
      </c>
      <c r="G4196" s="11" t="s">
        <v>27097</v>
      </c>
      <c r="H4196" s="11" t="s">
        <v>27098</v>
      </c>
      <c r="I4196" s="11" t="s">
        <v>2294</v>
      </c>
      <c r="J4196" s="11"/>
      <c r="K4196" s="11" t="s">
        <v>27099</v>
      </c>
      <c r="L4196" s="11" t="s">
        <v>27100</v>
      </c>
      <c r="M4196" s="11" t="s">
        <v>7373</v>
      </c>
      <c r="N4196" s="12" t="s">
        <v>27101</v>
      </c>
      <c r="O4196" s="12" t="s">
        <v>27102</v>
      </c>
    </row>
    <row r="4197" spans="1:15" ht="15" customHeight="1" x14ac:dyDescent="0.3">
      <c r="A4197" s="11" t="s">
        <v>337</v>
      </c>
      <c r="B4197" s="11" t="s">
        <v>338</v>
      </c>
      <c r="C4197" s="17">
        <v>23</v>
      </c>
      <c r="D4197" s="11" t="s">
        <v>1068</v>
      </c>
      <c r="E4197" s="11" t="s">
        <v>26738</v>
      </c>
      <c r="F4197" s="11">
        <v>27272075</v>
      </c>
      <c r="G4197" s="11" t="s">
        <v>27103</v>
      </c>
      <c r="H4197" s="11" t="s">
        <v>27104</v>
      </c>
      <c r="I4197" s="11" t="s">
        <v>5092</v>
      </c>
      <c r="J4197" s="11"/>
      <c r="K4197" s="11" t="s">
        <v>8174</v>
      </c>
      <c r="L4197" s="11" t="s">
        <v>27105</v>
      </c>
      <c r="M4197" s="11" t="s">
        <v>7339</v>
      </c>
      <c r="N4197" s="12" t="s">
        <v>27106</v>
      </c>
      <c r="O4197" s="12" t="s">
        <v>27107</v>
      </c>
    </row>
    <row r="4198" spans="1:15" ht="15" customHeight="1" x14ac:dyDescent="0.3">
      <c r="A4198" s="11" t="s">
        <v>337</v>
      </c>
      <c r="B4198" s="11" t="s">
        <v>338</v>
      </c>
      <c r="C4198" s="17">
        <v>23</v>
      </c>
      <c r="D4198" s="11" t="s">
        <v>1068</v>
      </c>
      <c r="E4198" s="11" t="s">
        <v>26727</v>
      </c>
      <c r="F4198" s="11">
        <v>27090421</v>
      </c>
      <c r="G4198" s="11" t="s">
        <v>27108</v>
      </c>
      <c r="H4198" s="11" t="s">
        <v>27109</v>
      </c>
      <c r="I4198" s="11" t="s">
        <v>3768</v>
      </c>
      <c r="J4198" s="11" t="s">
        <v>27110</v>
      </c>
      <c r="K4198" s="11" t="s">
        <v>7498</v>
      </c>
      <c r="L4198" s="11" t="s">
        <v>27111</v>
      </c>
      <c r="M4198" s="11" t="s">
        <v>7339</v>
      </c>
      <c r="N4198" s="12" t="s">
        <v>27112</v>
      </c>
      <c r="O4198" s="12" t="s">
        <v>27113</v>
      </c>
    </row>
    <row r="4199" spans="1:15" ht="15" customHeight="1" x14ac:dyDescent="0.3">
      <c r="A4199" s="11" t="s">
        <v>337</v>
      </c>
      <c r="B4199" s="11" t="s">
        <v>338</v>
      </c>
      <c r="C4199" s="17">
        <v>23</v>
      </c>
      <c r="D4199" s="11" t="s">
        <v>1068</v>
      </c>
      <c r="E4199" s="11" t="s">
        <v>26738</v>
      </c>
      <c r="F4199" s="11">
        <v>27008237</v>
      </c>
      <c r="G4199" s="11" t="s">
        <v>27114</v>
      </c>
      <c r="H4199" s="11" t="s">
        <v>27115</v>
      </c>
      <c r="I4199" s="11" t="s">
        <v>3768</v>
      </c>
      <c r="J4199" s="11"/>
      <c r="K4199" s="11" t="s">
        <v>7498</v>
      </c>
      <c r="L4199" s="11" t="s">
        <v>27116</v>
      </c>
      <c r="M4199" s="11" t="s">
        <v>7514</v>
      </c>
      <c r="N4199" s="12" t="s">
        <v>27117</v>
      </c>
      <c r="O4199" s="12" t="s">
        <v>27118</v>
      </c>
    </row>
    <row r="4200" spans="1:15" ht="15" customHeight="1" x14ac:dyDescent="0.3">
      <c r="A4200" s="11" t="s">
        <v>337</v>
      </c>
      <c r="B4200" s="11" t="s">
        <v>338</v>
      </c>
      <c r="C4200" s="17">
        <v>23</v>
      </c>
      <c r="D4200" s="11" t="s">
        <v>1068</v>
      </c>
      <c r="E4200" s="11" t="s">
        <v>26738</v>
      </c>
      <c r="F4200" s="11">
        <v>26886873</v>
      </c>
      <c r="G4200" s="11" t="s">
        <v>27114</v>
      </c>
      <c r="H4200" s="11" t="s">
        <v>27119</v>
      </c>
      <c r="I4200" s="11" t="s">
        <v>3768</v>
      </c>
      <c r="J4200" s="11" t="s">
        <v>25324</v>
      </c>
      <c r="K4200" s="11" t="s">
        <v>7498</v>
      </c>
      <c r="L4200" s="11" t="s">
        <v>27120</v>
      </c>
      <c r="M4200" s="11" t="s">
        <v>7339</v>
      </c>
      <c r="N4200" s="12" t="s">
        <v>27121</v>
      </c>
      <c r="O4200" s="12" t="s">
        <v>27122</v>
      </c>
    </row>
    <row r="4201" spans="1:15" ht="15" customHeight="1" x14ac:dyDescent="0.3">
      <c r="A4201" s="11" t="s">
        <v>337</v>
      </c>
      <c r="B4201" s="11" t="s">
        <v>338</v>
      </c>
      <c r="C4201" s="17">
        <v>23</v>
      </c>
      <c r="D4201" s="11" t="s">
        <v>1068</v>
      </c>
      <c r="E4201" s="11" t="s">
        <v>26738</v>
      </c>
      <c r="F4201" s="11">
        <v>27663443</v>
      </c>
      <c r="G4201" s="11" t="s">
        <v>27123</v>
      </c>
      <c r="H4201" s="11" t="s">
        <v>27124</v>
      </c>
      <c r="I4201" s="11" t="s">
        <v>3238</v>
      </c>
      <c r="J4201" s="11" t="s">
        <v>27125</v>
      </c>
      <c r="K4201" s="11" t="s">
        <v>27126</v>
      </c>
      <c r="L4201" s="11" t="s">
        <v>27127</v>
      </c>
      <c r="M4201" s="11" t="s">
        <v>7339</v>
      </c>
      <c r="N4201" s="12" t="s">
        <v>27128</v>
      </c>
      <c r="O4201" s="12" t="s">
        <v>27129</v>
      </c>
    </row>
    <row r="4202" spans="1:15" ht="15" customHeight="1" x14ac:dyDescent="0.3">
      <c r="A4202" s="11" t="s">
        <v>337</v>
      </c>
      <c r="B4202" s="11" t="s">
        <v>338</v>
      </c>
      <c r="C4202" s="17">
        <v>23</v>
      </c>
      <c r="D4202" s="11" t="s">
        <v>1068</v>
      </c>
      <c r="E4202" s="11" t="s">
        <v>26738</v>
      </c>
      <c r="F4202" s="11">
        <v>27514932</v>
      </c>
      <c r="G4202" s="11" t="s">
        <v>27130</v>
      </c>
      <c r="H4202" s="11" t="s">
        <v>27131</v>
      </c>
      <c r="I4202" s="11" t="s">
        <v>3547</v>
      </c>
      <c r="J4202" s="11"/>
      <c r="K4202" s="11" t="s">
        <v>7349</v>
      </c>
      <c r="L4202" s="11" t="s">
        <v>27132</v>
      </c>
      <c r="M4202" s="11" t="s">
        <v>7339</v>
      </c>
      <c r="N4202" s="12" t="s">
        <v>27133</v>
      </c>
      <c r="O4202" s="12" t="s">
        <v>27134</v>
      </c>
    </row>
    <row r="4203" spans="1:15" ht="15" customHeight="1" x14ac:dyDescent="0.3">
      <c r="A4203" s="11" t="s">
        <v>337</v>
      </c>
      <c r="B4203" s="11" t="s">
        <v>338</v>
      </c>
      <c r="C4203" s="17">
        <v>23</v>
      </c>
      <c r="D4203" s="11" t="s">
        <v>1068</v>
      </c>
      <c r="E4203" s="11" t="s">
        <v>26727</v>
      </c>
      <c r="F4203" s="11">
        <v>27038134</v>
      </c>
      <c r="G4203" s="11" t="s">
        <v>27135</v>
      </c>
      <c r="H4203" s="11" t="s">
        <v>27136</v>
      </c>
      <c r="I4203" s="11" t="s">
        <v>8200</v>
      </c>
      <c r="J4203" s="11" t="s">
        <v>8200</v>
      </c>
      <c r="K4203" s="11" t="s">
        <v>7905</v>
      </c>
      <c r="L4203" s="11" t="s">
        <v>27137</v>
      </c>
      <c r="M4203" s="11" t="s">
        <v>8338</v>
      </c>
      <c r="N4203" s="12" t="s">
        <v>27138</v>
      </c>
      <c r="O4203" s="12" t="s">
        <v>27139</v>
      </c>
    </row>
    <row r="4204" spans="1:15" ht="15" customHeight="1" x14ac:dyDescent="0.3">
      <c r="A4204" s="11" t="s">
        <v>337</v>
      </c>
      <c r="B4204" s="11" t="s">
        <v>338</v>
      </c>
      <c r="C4204" s="17">
        <v>23</v>
      </c>
      <c r="D4204" s="11" t="s">
        <v>1068</v>
      </c>
      <c r="E4204" s="11" t="s">
        <v>26727</v>
      </c>
      <c r="F4204" s="11">
        <v>27015774</v>
      </c>
      <c r="G4204" s="11" t="s">
        <v>27046</v>
      </c>
      <c r="H4204" s="11" t="s">
        <v>27140</v>
      </c>
      <c r="I4204" s="11" t="s">
        <v>4345</v>
      </c>
      <c r="J4204" s="11" t="s">
        <v>27141</v>
      </c>
      <c r="K4204" s="11" t="s">
        <v>7653</v>
      </c>
      <c r="L4204" s="11" t="s">
        <v>27142</v>
      </c>
      <c r="M4204" s="11" t="s">
        <v>7350</v>
      </c>
      <c r="N4204" s="12" t="s">
        <v>27143</v>
      </c>
      <c r="O4204" s="12" t="s">
        <v>27144</v>
      </c>
    </row>
    <row r="4205" spans="1:15" ht="15" customHeight="1" x14ac:dyDescent="0.3">
      <c r="A4205" s="11" t="s">
        <v>337</v>
      </c>
      <c r="B4205" s="11" t="s">
        <v>338</v>
      </c>
      <c r="C4205" s="17">
        <v>23</v>
      </c>
      <c r="D4205" s="11" t="s">
        <v>1068</v>
      </c>
      <c r="E4205" s="11" t="s">
        <v>26738</v>
      </c>
      <c r="F4205" s="11">
        <v>27274293</v>
      </c>
      <c r="G4205" s="11" t="s">
        <v>27145</v>
      </c>
      <c r="H4205" s="11" t="s">
        <v>27146</v>
      </c>
      <c r="I4205" s="11" t="s">
        <v>763</v>
      </c>
      <c r="J4205" s="11" t="s">
        <v>27147</v>
      </c>
      <c r="K4205" s="11" t="s">
        <v>12385</v>
      </c>
      <c r="L4205" s="11" t="s">
        <v>27148</v>
      </c>
      <c r="M4205" s="11" t="s">
        <v>7339</v>
      </c>
      <c r="N4205" s="12" t="s">
        <v>27149</v>
      </c>
      <c r="O4205" s="12" t="s">
        <v>27150</v>
      </c>
    </row>
    <row r="4206" spans="1:15" ht="15" customHeight="1" x14ac:dyDescent="0.3">
      <c r="A4206" s="11" t="s">
        <v>337</v>
      </c>
      <c r="B4206" s="11" t="s">
        <v>338</v>
      </c>
      <c r="C4206" s="17">
        <v>23</v>
      </c>
      <c r="D4206" s="11" t="s">
        <v>1068</v>
      </c>
      <c r="E4206" s="11" t="s">
        <v>26727</v>
      </c>
      <c r="F4206" s="11">
        <v>25296739</v>
      </c>
      <c r="G4206" s="11" t="s">
        <v>27151</v>
      </c>
      <c r="H4206" s="11" t="s">
        <v>27152</v>
      </c>
      <c r="I4206" s="11" t="s">
        <v>1818</v>
      </c>
      <c r="J4206" s="11" t="s">
        <v>27153</v>
      </c>
      <c r="K4206" s="11" t="s">
        <v>7349</v>
      </c>
      <c r="L4206" s="11" t="s">
        <v>27154</v>
      </c>
      <c r="M4206" s="11" t="s">
        <v>12226</v>
      </c>
      <c r="N4206" s="12" t="s">
        <v>27155</v>
      </c>
      <c r="O4206" s="12" t="s">
        <v>27156</v>
      </c>
    </row>
    <row r="4207" spans="1:15" ht="15" customHeight="1" x14ac:dyDescent="0.3">
      <c r="A4207" s="11" t="s">
        <v>337</v>
      </c>
      <c r="B4207" s="11" t="s">
        <v>338</v>
      </c>
      <c r="C4207" s="17">
        <v>23</v>
      </c>
      <c r="D4207" s="11" t="s">
        <v>1068</v>
      </c>
      <c r="E4207" s="11" t="s">
        <v>26738</v>
      </c>
      <c r="F4207" s="11">
        <v>26022994</v>
      </c>
      <c r="G4207" s="11" t="s">
        <v>27157</v>
      </c>
      <c r="H4207" s="11" t="s">
        <v>27158</v>
      </c>
      <c r="I4207" s="11" t="s">
        <v>1818</v>
      </c>
      <c r="J4207" s="11" t="s">
        <v>27159</v>
      </c>
      <c r="K4207" s="11" t="s">
        <v>7498</v>
      </c>
      <c r="L4207" s="11" t="s">
        <v>27160</v>
      </c>
      <c r="M4207" s="11" t="s">
        <v>7339</v>
      </c>
      <c r="N4207" s="12" t="s">
        <v>27161</v>
      </c>
      <c r="O4207" s="12" t="s">
        <v>27162</v>
      </c>
    </row>
    <row r="4208" spans="1:15" ht="15" customHeight="1" x14ac:dyDescent="0.3">
      <c r="A4208" s="11" t="s">
        <v>337</v>
      </c>
      <c r="B4208" s="11" t="s">
        <v>338</v>
      </c>
      <c r="C4208" s="17">
        <v>23</v>
      </c>
      <c r="D4208" s="11" t="s">
        <v>1068</v>
      </c>
      <c r="E4208" s="11" t="s">
        <v>26738</v>
      </c>
      <c r="F4208" s="11">
        <v>26187120</v>
      </c>
      <c r="G4208" s="11" t="s">
        <v>27163</v>
      </c>
      <c r="H4208" s="11" t="s">
        <v>27164</v>
      </c>
      <c r="I4208" s="11" t="s">
        <v>18226</v>
      </c>
      <c r="J4208" s="11" t="s">
        <v>18226</v>
      </c>
      <c r="K4208" s="11" t="s">
        <v>7379</v>
      </c>
      <c r="L4208" s="11" t="s">
        <v>27165</v>
      </c>
      <c r="M4208" s="11" t="s">
        <v>7373</v>
      </c>
      <c r="N4208" s="12" t="s">
        <v>27166</v>
      </c>
      <c r="O4208" s="12" t="s">
        <v>27167</v>
      </c>
    </row>
    <row r="4209" spans="1:15" ht="15" customHeight="1" x14ac:dyDescent="0.3">
      <c r="A4209" s="11" t="s">
        <v>337</v>
      </c>
      <c r="B4209" s="11" t="s">
        <v>338</v>
      </c>
      <c r="C4209" s="17">
        <v>23</v>
      </c>
      <c r="D4209" s="11" t="s">
        <v>1068</v>
      </c>
      <c r="E4209" s="11" t="s">
        <v>26738</v>
      </c>
      <c r="F4209" s="11">
        <v>37663579</v>
      </c>
      <c r="G4209" s="11" t="s">
        <v>27168</v>
      </c>
      <c r="H4209" s="11" t="s">
        <v>27169</v>
      </c>
      <c r="I4209" s="11" t="s">
        <v>1534</v>
      </c>
      <c r="J4209" s="11" t="s">
        <v>8336</v>
      </c>
      <c r="K4209" s="11" t="s">
        <v>27170</v>
      </c>
      <c r="L4209" s="11" t="s">
        <v>27171</v>
      </c>
      <c r="M4209" s="11" t="s">
        <v>7339</v>
      </c>
      <c r="N4209" s="12" t="s">
        <v>27172</v>
      </c>
      <c r="O4209" s="12" t="s">
        <v>27173</v>
      </c>
    </row>
    <row r="4210" spans="1:15" ht="15" customHeight="1" x14ac:dyDescent="0.3">
      <c r="A4210" s="11" t="s">
        <v>337</v>
      </c>
      <c r="B4210" s="11" t="s">
        <v>338</v>
      </c>
      <c r="C4210" s="17">
        <v>23</v>
      </c>
      <c r="D4210" s="11" t="s">
        <v>1068</v>
      </c>
      <c r="E4210" s="11" t="s">
        <v>26738</v>
      </c>
      <c r="F4210" s="11">
        <v>24080981</v>
      </c>
      <c r="G4210" s="11" t="s">
        <v>27174</v>
      </c>
      <c r="H4210" s="11" t="s">
        <v>27175</v>
      </c>
      <c r="I4210" s="11" t="s">
        <v>3431</v>
      </c>
      <c r="J4210" s="11"/>
      <c r="K4210" s="11" t="s">
        <v>27176</v>
      </c>
      <c r="L4210" s="11" t="s">
        <v>27177</v>
      </c>
      <c r="M4210" s="11" t="s">
        <v>7373</v>
      </c>
      <c r="N4210" s="12" t="s">
        <v>27178</v>
      </c>
      <c r="O4210" s="12" t="s">
        <v>27179</v>
      </c>
    </row>
    <row r="4211" spans="1:15" ht="15" customHeight="1" x14ac:dyDescent="0.3">
      <c r="A4211" s="11" t="s">
        <v>337</v>
      </c>
      <c r="B4211" s="11" t="s">
        <v>338</v>
      </c>
      <c r="C4211" s="17">
        <v>23</v>
      </c>
      <c r="D4211" s="11" t="s">
        <v>1068</v>
      </c>
      <c r="E4211" s="11" t="s">
        <v>26738</v>
      </c>
      <c r="F4211" s="11">
        <v>24927181</v>
      </c>
      <c r="G4211" s="11" t="s">
        <v>24128</v>
      </c>
      <c r="H4211" s="11" t="s">
        <v>24129</v>
      </c>
      <c r="I4211" s="11" t="s">
        <v>24130</v>
      </c>
      <c r="J4211" s="11" t="s">
        <v>24130</v>
      </c>
      <c r="K4211" s="11" t="s">
        <v>7687</v>
      </c>
      <c r="L4211" s="11" t="s">
        <v>24131</v>
      </c>
      <c r="M4211" s="11" t="s">
        <v>7373</v>
      </c>
      <c r="N4211" s="12" t="s">
        <v>24132</v>
      </c>
      <c r="O4211" s="12" t="s">
        <v>24133</v>
      </c>
    </row>
    <row r="4212" spans="1:15" ht="15" customHeight="1" x14ac:dyDescent="0.3">
      <c r="A4212" s="11" t="s">
        <v>337</v>
      </c>
      <c r="B4212" s="11" t="s">
        <v>338</v>
      </c>
      <c r="C4212" s="17">
        <v>23</v>
      </c>
      <c r="D4212" s="11" t="s">
        <v>1068</v>
      </c>
      <c r="E4212" s="11" t="s">
        <v>26727</v>
      </c>
      <c r="F4212" s="11">
        <v>24424453</v>
      </c>
      <c r="G4212" s="11" t="s">
        <v>27180</v>
      </c>
      <c r="H4212" s="11" t="s">
        <v>27181</v>
      </c>
      <c r="I4212" s="11" t="s">
        <v>766</v>
      </c>
      <c r="J4212" s="11"/>
      <c r="K4212" s="11" t="s">
        <v>7412</v>
      </c>
      <c r="L4212" s="11" t="s">
        <v>27182</v>
      </c>
      <c r="M4212" s="11" t="s">
        <v>8313</v>
      </c>
      <c r="N4212" s="12" t="s">
        <v>27183</v>
      </c>
      <c r="O4212" s="12" t="s">
        <v>27184</v>
      </c>
    </row>
    <row r="4213" spans="1:15" ht="15" customHeight="1" x14ac:dyDescent="0.3">
      <c r="A4213" s="11" t="s">
        <v>337</v>
      </c>
      <c r="B4213" s="11" t="s">
        <v>338</v>
      </c>
      <c r="C4213" s="17">
        <v>23</v>
      </c>
      <c r="D4213" s="11" t="s">
        <v>1068</v>
      </c>
      <c r="E4213" s="11" t="s">
        <v>26738</v>
      </c>
      <c r="F4213" s="11">
        <v>23302006</v>
      </c>
      <c r="G4213" s="11" t="s">
        <v>27185</v>
      </c>
      <c r="H4213" s="11" t="s">
        <v>27186</v>
      </c>
      <c r="I4213" s="11" t="s">
        <v>4201</v>
      </c>
      <c r="J4213" s="11" t="s">
        <v>8590</v>
      </c>
      <c r="K4213" s="11" t="s">
        <v>7349</v>
      </c>
      <c r="L4213" s="11" t="s">
        <v>27187</v>
      </c>
      <c r="M4213" s="11" t="s">
        <v>7350</v>
      </c>
      <c r="N4213" s="12" t="s">
        <v>27188</v>
      </c>
      <c r="O4213" s="12" t="s">
        <v>27189</v>
      </c>
    </row>
    <row r="4214" spans="1:15" ht="15" customHeight="1" x14ac:dyDescent="0.3">
      <c r="A4214" s="11" t="s">
        <v>337</v>
      </c>
      <c r="B4214" s="11" t="s">
        <v>338</v>
      </c>
      <c r="C4214" s="17">
        <v>23</v>
      </c>
      <c r="D4214" s="11" t="s">
        <v>1068</v>
      </c>
      <c r="E4214" s="11" t="s">
        <v>26727</v>
      </c>
      <c r="F4214" s="11">
        <v>23760080</v>
      </c>
      <c r="G4214" s="11" t="s">
        <v>27190</v>
      </c>
      <c r="H4214" s="11" t="s">
        <v>27191</v>
      </c>
      <c r="I4214" s="11" t="s">
        <v>4201</v>
      </c>
      <c r="J4214" s="11" t="s">
        <v>25340</v>
      </c>
      <c r="K4214" s="11" t="s">
        <v>7412</v>
      </c>
      <c r="L4214" s="11" t="s">
        <v>27192</v>
      </c>
      <c r="M4214" s="11" t="s">
        <v>7520</v>
      </c>
      <c r="N4214" s="12" t="s">
        <v>27193</v>
      </c>
      <c r="O4214" s="12" t="s">
        <v>27194</v>
      </c>
    </row>
    <row r="4215" spans="1:15" ht="15" customHeight="1" x14ac:dyDescent="0.3">
      <c r="A4215" s="11" t="s">
        <v>337</v>
      </c>
      <c r="B4215" s="11" t="s">
        <v>338</v>
      </c>
      <c r="C4215" s="17">
        <v>23</v>
      </c>
      <c r="D4215" s="11" t="s">
        <v>1068</v>
      </c>
      <c r="E4215" s="11" t="s">
        <v>26738</v>
      </c>
      <c r="F4215" s="11">
        <v>24991343</v>
      </c>
      <c r="G4215" s="11" t="s">
        <v>27195</v>
      </c>
      <c r="H4215" s="11" t="s">
        <v>27196</v>
      </c>
      <c r="I4215" s="11" t="s">
        <v>2326</v>
      </c>
      <c r="J4215" s="11"/>
      <c r="K4215" s="11" t="s">
        <v>27197</v>
      </c>
      <c r="L4215" s="11" t="s">
        <v>27198</v>
      </c>
      <c r="M4215" s="11" t="s">
        <v>7339</v>
      </c>
      <c r="N4215" s="12" t="s">
        <v>27199</v>
      </c>
      <c r="O4215" s="12" t="s">
        <v>27200</v>
      </c>
    </row>
    <row r="4216" spans="1:15" ht="15" customHeight="1" x14ac:dyDescent="0.3">
      <c r="A4216" s="11" t="s">
        <v>337</v>
      </c>
      <c r="B4216" s="11" t="s">
        <v>338</v>
      </c>
      <c r="C4216" s="17">
        <v>23</v>
      </c>
      <c r="D4216" s="11" t="s">
        <v>1068</v>
      </c>
      <c r="E4216" s="11" t="s">
        <v>26738</v>
      </c>
      <c r="F4216" s="11">
        <v>24229638</v>
      </c>
      <c r="G4216" s="11" t="s">
        <v>27201</v>
      </c>
      <c r="H4216" s="11" t="s">
        <v>27202</v>
      </c>
      <c r="I4216" s="11" t="s">
        <v>4838</v>
      </c>
      <c r="J4216" s="11"/>
      <c r="K4216" s="11" t="s">
        <v>7754</v>
      </c>
      <c r="L4216" s="11" t="s">
        <v>27203</v>
      </c>
      <c r="M4216" s="11" t="s">
        <v>7734</v>
      </c>
      <c r="N4216" s="12" t="s">
        <v>27204</v>
      </c>
      <c r="O4216" s="12" t="s">
        <v>27205</v>
      </c>
    </row>
    <row r="4217" spans="1:15" ht="15" customHeight="1" x14ac:dyDescent="0.3">
      <c r="A4217" s="11" t="s">
        <v>337</v>
      </c>
      <c r="B4217" s="11" t="s">
        <v>338</v>
      </c>
      <c r="C4217" s="17">
        <v>23</v>
      </c>
      <c r="D4217" s="11" t="s">
        <v>1068</v>
      </c>
      <c r="E4217" s="11" t="s">
        <v>26727</v>
      </c>
      <c r="F4217" s="11">
        <v>23762853</v>
      </c>
      <c r="G4217" s="11" t="s">
        <v>27206</v>
      </c>
      <c r="H4217" s="11" t="s">
        <v>27207</v>
      </c>
      <c r="I4217" s="11" t="s">
        <v>1001</v>
      </c>
      <c r="J4217" s="11" t="s">
        <v>27208</v>
      </c>
      <c r="K4217" s="11" t="s">
        <v>10819</v>
      </c>
      <c r="L4217" s="11" t="s">
        <v>27209</v>
      </c>
      <c r="M4217" s="11" t="s">
        <v>7339</v>
      </c>
      <c r="N4217" s="12" t="s">
        <v>27210</v>
      </c>
      <c r="O4217" s="12" t="s">
        <v>27211</v>
      </c>
    </row>
    <row r="4218" spans="1:15" ht="15" customHeight="1" x14ac:dyDescent="0.3">
      <c r="A4218" s="11" t="s">
        <v>337</v>
      </c>
      <c r="B4218" s="11" t="s">
        <v>338</v>
      </c>
      <c r="C4218" s="17">
        <v>23</v>
      </c>
      <c r="D4218" s="11" t="s">
        <v>1068</v>
      </c>
      <c r="E4218" s="11" t="s">
        <v>26727</v>
      </c>
      <c r="F4218" s="11">
        <v>22807550</v>
      </c>
      <c r="G4218" s="11" t="s">
        <v>27212</v>
      </c>
      <c r="H4218" s="11" t="s">
        <v>27213</v>
      </c>
      <c r="I4218" s="11" t="s">
        <v>2443</v>
      </c>
      <c r="J4218" s="11"/>
      <c r="K4218" s="11" t="s">
        <v>27214</v>
      </c>
      <c r="L4218" s="11" t="s">
        <v>27215</v>
      </c>
      <c r="M4218" s="11" t="s">
        <v>8756</v>
      </c>
      <c r="N4218" s="12" t="s">
        <v>27216</v>
      </c>
      <c r="O4218" s="12" t="s">
        <v>27217</v>
      </c>
    </row>
    <row r="4219" spans="1:15" ht="15" customHeight="1" x14ac:dyDescent="0.3">
      <c r="A4219" s="11" t="s">
        <v>337</v>
      </c>
      <c r="B4219" s="11" t="s">
        <v>338</v>
      </c>
      <c r="C4219" s="17">
        <v>23</v>
      </c>
      <c r="D4219" s="11" t="s">
        <v>1068</v>
      </c>
      <c r="E4219" s="11" t="s">
        <v>26738</v>
      </c>
      <c r="F4219" s="11">
        <v>22191430</v>
      </c>
      <c r="G4219" s="11" t="s">
        <v>27218</v>
      </c>
      <c r="H4219" s="11" t="s">
        <v>27219</v>
      </c>
      <c r="I4219" s="11" t="s">
        <v>27220</v>
      </c>
      <c r="J4219" s="11" t="s">
        <v>27221</v>
      </c>
      <c r="K4219" s="11" t="s">
        <v>27222</v>
      </c>
      <c r="L4219" s="11" t="s">
        <v>27223</v>
      </c>
      <c r="M4219" s="11" t="s">
        <v>7389</v>
      </c>
      <c r="N4219" s="12" t="s">
        <v>27224</v>
      </c>
      <c r="O4219" s="12" t="s">
        <v>27225</v>
      </c>
    </row>
    <row r="4220" spans="1:15" ht="15" customHeight="1" x14ac:dyDescent="0.3">
      <c r="A4220" s="11" t="s">
        <v>337</v>
      </c>
      <c r="B4220" s="11" t="s">
        <v>338</v>
      </c>
      <c r="C4220" s="17">
        <v>23</v>
      </c>
      <c r="D4220" s="11" t="s">
        <v>1068</v>
      </c>
      <c r="E4220" s="11" t="s">
        <v>26738</v>
      </c>
      <c r="F4220" s="11">
        <v>23165714</v>
      </c>
      <c r="G4220" s="11" t="s">
        <v>27226</v>
      </c>
      <c r="H4220" s="11" t="s">
        <v>27227</v>
      </c>
      <c r="I4220" s="11" t="s">
        <v>4360</v>
      </c>
      <c r="J4220" s="11"/>
      <c r="K4220" s="11" t="s">
        <v>27228</v>
      </c>
      <c r="L4220" s="11" t="s">
        <v>27229</v>
      </c>
      <c r="M4220" s="11" t="s">
        <v>14873</v>
      </c>
      <c r="N4220" s="12" t="s">
        <v>27230</v>
      </c>
      <c r="O4220" s="12" t="s">
        <v>27231</v>
      </c>
    </row>
    <row r="4221" spans="1:15" ht="15" customHeight="1" x14ac:dyDescent="0.3">
      <c r="A4221" s="11" t="s">
        <v>337</v>
      </c>
      <c r="B4221" s="11" t="s">
        <v>338</v>
      </c>
      <c r="C4221" s="17">
        <v>23</v>
      </c>
      <c r="D4221" s="11" t="s">
        <v>1068</v>
      </c>
      <c r="E4221" s="11" t="s">
        <v>26727</v>
      </c>
      <c r="F4221" s="11">
        <v>21771250</v>
      </c>
      <c r="G4221" s="11" t="s">
        <v>27232</v>
      </c>
      <c r="H4221" s="11" t="s">
        <v>27233</v>
      </c>
      <c r="I4221" s="11" t="s">
        <v>888</v>
      </c>
      <c r="J4221" s="11" t="s">
        <v>27234</v>
      </c>
      <c r="K4221" s="11" t="s">
        <v>27235</v>
      </c>
      <c r="L4221" s="11" t="s">
        <v>27236</v>
      </c>
      <c r="M4221" s="11" t="s">
        <v>7838</v>
      </c>
      <c r="N4221" s="12" t="s">
        <v>27237</v>
      </c>
      <c r="O4221" s="12" t="s">
        <v>27238</v>
      </c>
    </row>
    <row r="4222" spans="1:15" ht="15" customHeight="1" x14ac:dyDescent="0.3">
      <c r="A4222" s="11" t="s">
        <v>337</v>
      </c>
      <c r="B4222" s="11" t="s">
        <v>338</v>
      </c>
      <c r="C4222" s="17">
        <v>23</v>
      </c>
      <c r="D4222" s="11" t="s">
        <v>1068</v>
      </c>
      <c r="E4222" s="11" t="s">
        <v>26738</v>
      </c>
      <c r="F4222" s="11">
        <v>20497484</v>
      </c>
      <c r="G4222" s="11" t="s">
        <v>27239</v>
      </c>
      <c r="H4222" s="11" t="s">
        <v>27240</v>
      </c>
      <c r="I4222" s="11" t="s">
        <v>3319</v>
      </c>
      <c r="J4222" s="11"/>
      <c r="K4222" s="11" t="s">
        <v>27241</v>
      </c>
      <c r="L4222" s="11" t="s">
        <v>27242</v>
      </c>
      <c r="M4222" s="11" t="s">
        <v>14750</v>
      </c>
      <c r="N4222" s="12" t="s">
        <v>27243</v>
      </c>
      <c r="O4222" s="12" t="s">
        <v>27244</v>
      </c>
    </row>
    <row r="4223" spans="1:15" ht="15" customHeight="1" x14ac:dyDescent="0.3">
      <c r="A4223" s="11" t="s">
        <v>337</v>
      </c>
      <c r="B4223" s="11" t="s">
        <v>338</v>
      </c>
      <c r="C4223" s="17">
        <v>23</v>
      </c>
      <c r="D4223" s="11" t="s">
        <v>1068</v>
      </c>
      <c r="E4223" s="11" t="s">
        <v>26738</v>
      </c>
      <c r="F4223" s="11">
        <v>20586834</v>
      </c>
      <c r="G4223" s="11" t="s">
        <v>27245</v>
      </c>
      <c r="H4223" s="11" t="s">
        <v>27246</v>
      </c>
      <c r="I4223" s="11" t="s">
        <v>2340</v>
      </c>
      <c r="J4223" s="11" t="s">
        <v>27247</v>
      </c>
      <c r="K4223" s="11" t="s">
        <v>7349</v>
      </c>
      <c r="L4223" s="11" t="s">
        <v>27248</v>
      </c>
      <c r="M4223" s="11" t="s">
        <v>25348</v>
      </c>
      <c r="N4223" s="12" t="s">
        <v>27249</v>
      </c>
      <c r="O4223" s="12" t="s">
        <v>27250</v>
      </c>
    </row>
    <row r="4224" spans="1:15" ht="15" customHeight="1" x14ac:dyDescent="0.3">
      <c r="A4224" s="11" t="s">
        <v>337</v>
      </c>
      <c r="B4224" s="11" t="s">
        <v>338</v>
      </c>
      <c r="C4224" s="17">
        <v>23</v>
      </c>
      <c r="D4224" s="11" t="s">
        <v>1068</v>
      </c>
      <c r="E4224" s="11" t="s">
        <v>26738</v>
      </c>
      <c r="F4224" s="11">
        <v>21632095</v>
      </c>
      <c r="G4224" s="11" t="s">
        <v>27251</v>
      </c>
      <c r="H4224" s="11" t="s">
        <v>27252</v>
      </c>
      <c r="I4224" s="11" t="s">
        <v>27253</v>
      </c>
      <c r="J4224" s="11" t="s">
        <v>27254</v>
      </c>
      <c r="K4224" s="11" t="s">
        <v>27255</v>
      </c>
      <c r="L4224" s="11" t="s">
        <v>27256</v>
      </c>
      <c r="M4224" s="11" t="s">
        <v>7389</v>
      </c>
      <c r="N4224" s="12" t="s">
        <v>27257</v>
      </c>
      <c r="O4224" s="12" t="s">
        <v>27258</v>
      </c>
    </row>
    <row r="4225" spans="1:15" ht="15" customHeight="1" x14ac:dyDescent="0.3">
      <c r="A4225" s="11" t="s">
        <v>337</v>
      </c>
      <c r="B4225" s="11" t="s">
        <v>338</v>
      </c>
      <c r="C4225" s="17">
        <v>23</v>
      </c>
      <c r="D4225" s="11" t="s">
        <v>1068</v>
      </c>
      <c r="E4225" s="11" t="s">
        <v>26738</v>
      </c>
      <c r="F4225" s="11">
        <v>20153631</v>
      </c>
      <c r="G4225" s="11" t="s">
        <v>27259</v>
      </c>
      <c r="H4225" s="11" t="s">
        <v>27260</v>
      </c>
      <c r="I4225" s="11" t="s">
        <v>658</v>
      </c>
      <c r="J4225" s="11" t="s">
        <v>27261</v>
      </c>
      <c r="K4225" s="11" t="s">
        <v>27262</v>
      </c>
      <c r="L4225" s="11" t="s">
        <v>27263</v>
      </c>
      <c r="M4225" s="11" t="s">
        <v>7339</v>
      </c>
      <c r="N4225" s="12" t="s">
        <v>27264</v>
      </c>
      <c r="O4225" s="12" t="s">
        <v>27265</v>
      </c>
    </row>
    <row r="4226" spans="1:15" ht="15" customHeight="1" x14ac:dyDescent="0.3">
      <c r="A4226" s="11" t="s">
        <v>337</v>
      </c>
      <c r="B4226" s="11" t="s">
        <v>338</v>
      </c>
      <c r="C4226" s="17">
        <v>23</v>
      </c>
      <c r="D4226" s="11" t="s">
        <v>1068</v>
      </c>
      <c r="E4226" s="11" t="s">
        <v>26727</v>
      </c>
      <c r="F4226" s="11">
        <v>22111684</v>
      </c>
      <c r="G4226" s="11" t="s">
        <v>27266</v>
      </c>
      <c r="H4226" s="11" t="s">
        <v>27267</v>
      </c>
      <c r="I4226" s="11" t="s">
        <v>653</v>
      </c>
      <c r="J4226" s="11"/>
      <c r="K4226" s="11" t="s">
        <v>12817</v>
      </c>
      <c r="L4226" s="11" t="s">
        <v>27268</v>
      </c>
      <c r="M4226" s="11" t="s">
        <v>7339</v>
      </c>
      <c r="N4226" s="12" t="s">
        <v>27269</v>
      </c>
      <c r="O4226" s="12" t="s">
        <v>27270</v>
      </c>
    </row>
    <row r="4227" spans="1:15" ht="15" customHeight="1" x14ac:dyDescent="0.3">
      <c r="A4227" s="11" t="s">
        <v>337</v>
      </c>
      <c r="B4227" s="11" t="s">
        <v>338</v>
      </c>
      <c r="C4227" s="17">
        <v>23</v>
      </c>
      <c r="D4227" s="11" t="s">
        <v>1068</v>
      </c>
      <c r="E4227" s="11" t="s">
        <v>26727</v>
      </c>
      <c r="F4227" s="11">
        <v>19796181</v>
      </c>
      <c r="G4227" s="11" t="s">
        <v>27271</v>
      </c>
      <c r="H4227" s="11" t="s">
        <v>27272</v>
      </c>
      <c r="I4227" s="11" t="s">
        <v>732</v>
      </c>
      <c r="J4227" s="11" t="s">
        <v>27273</v>
      </c>
      <c r="K4227" s="11" t="s">
        <v>7337</v>
      </c>
      <c r="L4227" s="11" t="s">
        <v>27274</v>
      </c>
      <c r="M4227" s="11" t="s">
        <v>7373</v>
      </c>
      <c r="N4227" s="12" t="s">
        <v>27275</v>
      </c>
      <c r="O4227" s="12" t="s">
        <v>27276</v>
      </c>
    </row>
    <row r="4228" spans="1:15" ht="15" customHeight="1" x14ac:dyDescent="0.3">
      <c r="A4228" s="11" t="s">
        <v>337</v>
      </c>
      <c r="B4228" s="11" t="s">
        <v>338</v>
      </c>
      <c r="C4228" s="17">
        <v>23</v>
      </c>
      <c r="D4228" s="11" t="s">
        <v>1068</v>
      </c>
      <c r="E4228" s="11" t="s">
        <v>26738</v>
      </c>
      <c r="F4228" s="11">
        <v>20465705</v>
      </c>
      <c r="G4228" s="11" t="s">
        <v>27277</v>
      </c>
      <c r="H4228" s="11" t="s">
        <v>27278</v>
      </c>
      <c r="I4228" s="11" t="s">
        <v>13846</v>
      </c>
      <c r="J4228" s="11"/>
      <c r="K4228" s="11" t="s">
        <v>8860</v>
      </c>
      <c r="L4228" s="11" t="s">
        <v>27279</v>
      </c>
      <c r="M4228" s="11" t="s">
        <v>7373</v>
      </c>
      <c r="N4228" s="12" t="s">
        <v>27280</v>
      </c>
      <c r="O4228" s="12" t="s">
        <v>27281</v>
      </c>
    </row>
    <row r="4229" spans="1:15" ht="15" customHeight="1" x14ac:dyDescent="0.3">
      <c r="A4229" s="11" t="s">
        <v>337</v>
      </c>
      <c r="B4229" s="11" t="s">
        <v>338</v>
      </c>
      <c r="C4229" s="17">
        <v>23</v>
      </c>
      <c r="D4229" s="11" t="s">
        <v>1068</v>
      </c>
      <c r="E4229" s="11" t="s">
        <v>26738</v>
      </c>
      <c r="F4229" s="11">
        <v>19635828</v>
      </c>
      <c r="G4229" s="11" t="s">
        <v>27282</v>
      </c>
      <c r="H4229" s="11" t="s">
        <v>27283</v>
      </c>
      <c r="I4229" s="11" t="s">
        <v>2453</v>
      </c>
      <c r="J4229" s="11" t="s">
        <v>27284</v>
      </c>
      <c r="K4229" s="11" t="s">
        <v>18149</v>
      </c>
      <c r="L4229" s="11" t="s">
        <v>27285</v>
      </c>
      <c r="M4229" s="11" t="s">
        <v>7373</v>
      </c>
      <c r="N4229" s="12" t="s">
        <v>27286</v>
      </c>
      <c r="O4229" s="12" t="s">
        <v>27287</v>
      </c>
    </row>
    <row r="4230" spans="1:15" ht="15" customHeight="1" x14ac:dyDescent="0.3">
      <c r="A4230" s="11" t="s">
        <v>337</v>
      </c>
      <c r="B4230" s="11" t="s">
        <v>338</v>
      </c>
      <c r="C4230" s="17">
        <v>23</v>
      </c>
      <c r="D4230" s="11" t="s">
        <v>1068</v>
      </c>
      <c r="E4230" s="11" t="s">
        <v>26738</v>
      </c>
      <c r="F4230" s="11">
        <v>20029784</v>
      </c>
      <c r="G4230" s="11" t="s">
        <v>27288</v>
      </c>
      <c r="H4230" s="11" t="s">
        <v>27289</v>
      </c>
      <c r="I4230" s="11" t="s">
        <v>27290</v>
      </c>
      <c r="J4230" s="11"/>
      <c r="K4230" s="11" t="s">
        <v>27291</v>
      </c>
      <c r="L4230" s="11" t="s">
        <v>27292</v>
      </c>
      <c r="M4230" s="11" t="s">
        <v>8756</v>
      </c>
      <c r="N4230" s="12" t="s">
        <v>27293</v>
      </c>
      <c r="O4230" s="12" t="s">
        <v>27294</v>
      </c>
    </row>
    <row r="4231" spans="1:15" ht="15" customHeight="1" x14ac:dyDescent="0.3">
      <c r="A4231" s="11" t="s">
        <v>337</v>
      </c>
      <c r="B4231" s="11" t="s">
        <v>338</v>
      </c>
      <c r="C4231" s="17">
        <v>23</v>
      </c>
      <c r="D4231" s="11" t="s">
        <v>1068</v>
      </c>
      <c r="E4231" s="11" t="s">
        <v>26727</v>
      </c>
      <c r="F4231" s="11">
        <v>19857206</v>
      </c>
      <c r="G4231" s="11" t="s">
        <v>27295</v>
      </c>
      <c r="H4231" s="11" t="s">
        <v>27296</v>
      </c>
      <c r="I4231" s="11" t="s">
        <v>8988</v>
      </c>
      <c r="J4231" s="11"/>
      <c r="K4231" s="11" t="s">
        <v>7337</v>
      </c>
      <c r="L4231" s="11" t="s">
        <v>27297</v>
      </c>
      <c r="M4231" s="11" t="s">
        <v>8066</v>
      </c>
      <c r="N4231" s="12" t="s">
        <v>27298</v>
      </c>
      <c r="O4231" s="12" t="s">
        <v>27299</v>
      </c>
    </row>
    <row r="4232" spans="1:15" ht="15" customHeight="1" x14ac:dyDescent="0.3">
      <c r="A4232" s="11" t="s">
        <v>337</v>
      </c>
      <c r="B4232" s="11" t="s">
        <v>338</v>
      </c>
      <c r="C4232" s="17">
        <v>23</v>
      </c>
      <c r="D4232" s="11" t="s">
        <v>1068</v>
      </c>
      <c r="E4232" s="11" t="s">
        <v>26738</v>
      </c>
      <c r="F4232" s="11">
        <v>20436884</v>
      </c>
      <c r="G4232" s="11" t="s">
        <v>27300</v>
      </c>
      <c r="H4232" s="11" t="s">
        <v>27301</v>
      </c>
      <c r="I4232" s="11" t="s">
        <v>8995</v>
      </c>
      <c r="J4232" s="11"/>
      <c r="K4232" s="11" t="s">
        <v>27302</v>
      </c>
      <c r="L4232" s="11" t="s">
        <v>27303</v>
      </c>
      <c r="M4232" s="11" t="s">
        <v>7339</v>
      </c>
      <c r="N4232" s="12" t="s">
        <v>27304</v>
      </c>
      <c r="O4232" s="12" t="s">
        <v>27305</v>
      </c>
    </row>
    <row r="4233" spans="1:15" ht="15" customHeight="1" x14ac:dyDescent="0.3">
      <c r="A4233" s="11" t="s">
        <v>337</v>
      </c>
      <c r="B4233" s="11" t="s">
        <v>338</v>
      </c>
      <c r="C4233" s="17">
        <v>23</v>
      </c>
      <c r="D4233" s="11" t="s">
        <v>1068</v>
      </c>
      <c r="E4233" s="11" t="s">
        <v>26738</v>
      </c>
      <c r="F4233" s="11">
        <v>19273538</v>
      </c>
      <c r="G4233" s="11" t="s">
        <v>27306</v>
      </c>
      <c r="H4233" s="11" t="s">
        <v>27307</v>
      </c>
      <c r="I4233" s="11" t="s">
        <v>8995</v>
      </c>
      <c r="J4233" s="11" t="s">
        <v>21623</v>
      </c>
      <c r="K4233" s="11" t="s">
        <v>8545</v>
      </c>
      <c r="L4233" s="11" t="s">
        <v>27308</v>
      </c>
      <c r="M4233" s="11" t="s">
        <v>7406</v>
      </c>
      <c r="N4233" s="12" t="s">
        <v>27309</v>
      </c>
      <c r="O4233" s="12" t="s">
        <v>27310</v>
      </c>
    </row>
    <row r="4234" spans="1:15" ht="15" customHeight="1" x14ac:dyDescent="0.3">
      <c r="A4234" s="11" t="s">
        <v>337</v>
      </c>
      <c r="B4234" s="11" t="s">
        <v>338</v>
      </c>
      <c r="C4234" s="17">
        <v>23</v>
      </c>
      <c r="D4234" s="11" t="s">
        <v>1068</v>
      </c>
      <c r="E4234" s="11" t="s">
        <v>26738</v>
      </c>
      <c r="F4234" s="11">
        <v>19376456</v>
      </c>
      <c r="G4234" s="11" t="s">
        <v>27311</v>
      </c>
      <c r="H4234" s="11" t="s">
        <v>27312</v>
      </c>
      <c r="I4234" s="11" t="s">
        <v>8995</v>
      </c>
      <c r="J4234" s="11"/>
      <c r="K4234" s="11" t="s">
        <v>7754</v>
      </c>
      <c r="L4234" s="11" t="s">
        <v>27313</v>
      </c>
      <c r="M4234" s="11" t="s">
        <v>27314</v>
      </c>
      <c r="N4234" s="12" t="s">
        <v>27315</v>
      </c>
      <c r="O4234" s="12" t="s">
        <v>27316</v>
      </c>
    </row>
    <row r="4235" spans="1:15" ht="15" customHeight="1" x14ac:dyDescent="0.3">
      <c r="A4235" s="11" t="s">
        <v>337</v>
      </c>
      <c r="B4235" s="11" t="s">
        <v>338</v>
      </c>
      <c r="C4235" s="17">
        <v>23</v>
      </c>
      <c r="D4235" s="11" t="s">
        <v>1068</v>
      </c>
      <c r="E4235" s="11" t="s">
        <v>26738</v>
      </c>
      <c r="F4235" s="11">
        <v>19502277</v>
      </c>
      <c r="G4235" s="11" t="s">
        <v>27288</v>
      </c>
      <c r="H4235" s="11" t="s">
        <v>14999</v>
      </c>
      <c r="I4235" s="11" t="s">
        <v>15197</v>
      </c>
      <c r="J4235" s="11" t="s">
        <v>15197</v>
      </c>
      <c r="K4235" s="11" t="s">
        <v>7803</v>
      </c>
      <c r="L4235" s="11" t="s">
        <v>27317</v>
      </c>
      <c r="M4235" s="11" t="s">
        <v>7339</v>
      </c>
      <c r="N4235" s="12" t="s">
        <v>27318</v>
      </c>
      <c r="O4235" s="12" t="s">
        <v>27319</v>
      </c>
    </row>
    <row r="4236" spans="1:15" ht="15" customHeight="1" x14ac:dyDescent="0.3">
      <c r="A4236" s="11" t="s">
        <v>337</v>
      </c>
      <c r="B4236" s="11" t="s">
        <v>338</v>
      </c>
      <c r="C4236" s="17">
        <v>23</v>
      </c>
      <c r="D4236" s="11" t="s">
        <v>1068</v>
      </c>
      <c r="E4236" s="11" t="s">
        <v>26738</v>
      </c>
      <c r="F4236" s="11">
        <v>19239470</v>
      </c>
      <c r="G4236" s="11" t="s">
        <v>27320</v>
      </c>
      <c r="H4236" s="11" t="s">
        <v>27321</v>
      </c>
      <c r="I4236" s="11" t="s">
        <v>3557</v>
      </c>
      <c r="J4236" s="11" t="s">
        <v>27322</v>
      </c>
      <c r="K4236" s="11" t="s">
        <v>7337</v>
      </c>
      <c r="L4236" s="11" t="s">
        <v>27323</v>
      </c>
      <c r="M4236" s="11" t="s">
        <v>8338</v>
      </c>
      <c r="N4236" s="12" t="s">
        <v>27324</v>
      </c>
      <c r="O4236" s="12" t="s">
        <v>27325</v>
      </c>
    </row>
    <row r="4237" spans="1:15" ht="15" customHeight="1" x14ac:dyDescent="0.3">
      <c r="A4237" s="11" t="s">
        <v>337</v>
      </c>
      <c r="B4237" s="11" t="s">
        <v>338</v>
      </c>
      <c r="C4237" s="17">
        <v>23</v>
      </c>
      <c r="D4237" s="11" t="s">
        <v>1068</v>
      </c>
      <c r="E4237" s="11" t="s">
        <v>26727</v>
      </c>
      <c r="F4237" s="11">
        <v>19067687</v>
      </c>
      <c r="G4237" s="11" t="s">
        <v>27326</v>
      </c>
      <c r="H4237" s="11" t="s">
        <v>27327</v>
      </c>
      <c r="I4237" s="11" t="s">
        <v>7127</v>
      </c>
      <c r="J4237" s="11" t="s">
        <v>27328</v>
      </c>
      <c r="K4237" s="11" t="s">
        <v>7337</v>
      </c>
      <c r="L4237" s="11" t="s">
        <v>27329</v>
      </c>
      <c r="M4237" s="11" t="s">
        <v>8313</v>
      </c>
      <c r="N4237" s="12" t="s">
        <v>27330</v>
      </c>
      <c r="O4237" s="12" t="s">
        <v>27331</v>
      </c>
    </row>
    <row r="4238" spans="1:15" ht="15" customHeight="1" x14ac:dyDescent="0.3">
      <c r="A4238" s="11" t="s">
        <v>337</v>
      </c>
      <c r="B4238" s="11" t="s">
        <v>338</v>
      </c>
      <c r="C4238" s="17">
        <v>23</v>
      </c>
      <c r="D4238" s="11" t="s">
        <v>1068</v>
      </c>
      <c r="E4238" s="11" t="s">
        <v>26738</v>
      </c>
      <c r="F4238" s="11">
        <v>19067711</v>
      </c>
      <c r="G4238" s="11" t="s">
        <v>27332</v>
      </c>
      <c r="H4238" s="11" t="s">
        <v>27333</v>
      </c>
      <c r="I4238" s="11" t="s">
        <v>7127</v>
      </c>
      <c r="J4238" s="11" t="s">
        <v>27334</v>
      </c>
      <c r="K4238" s="11" t="s">
        <v>7337</v>
      </c>
      <c r="L4238" s="11" t="s">
        <v>27335</v>
      </c>
      <c r="M4238" s="11" t="s">
        <v>9937</v>
      </c>
      <c r="N4238" s="12" t="s">
        <v>27336</v>
      </c>
      <c r="O4238" s="12" t="s">
        <v>27337</v>
      </c>
    </row>
    <row r="4239" spans="1:15" ht="15" customHeight="1" x14ac:dyDescent="0.3">
      <c r="A4239" s="11" t="s">
        <v>337</v>
      </c>
      <c r="B4239" s="11" t="s">
        <v>338</v>
      </c>
      <c r="C4239" s="17">
        <v>23</v>
      </c>
      <c r="D4239" s="11" t="s">
        <v>1068</v>
      </c>
      <c r="E4239" s="11" t="s">
        <v>26738</v>
      </c>
      <c r="F4239" s="11">
        <v>18803456</v>
      </c>
      <c r="G4239" s="11" t="s">
        <v>27338</v>
      </c>
      <c r="H4239" s="11" t="s">
        <v>27339</v>
      </c>
      <c r="I4239" s="11" t="s">
        <v>2962</v>
      </c>
      <c r="J4239" s="11"/>
      <c r="K4239" s="11" t="s">
        <v>8286</v>
      </c>
      <c r="L4239" s="11" t="s">
        <v>27340</v>
      </c>
      <c r="M4239" s="11" t="s">
        <v>7350</v>
      </c>
      <c r="N4239" s="12" t="s">
        <v>27341</v>
      </c>
      <c r="O4239" s="12" t="s">
        <v>27342</v>
      </c>
    </row>
    <row r="4240" spans="1:15" ht="15" customHeight="1" x14ac:dyDescent="0.3">
      <c r="A4240" s="11" t="s">
        <v>337</v>
      </c>
      <c r="B4240" s="11" t="s">
        <v>338</v>
      </c>
      <c r="C4240" s="17">
        <v>23</v>
      </c>
      <c r="D4240" s="11" t="s">
        <v>1068</v>
      </c>
      <c r="E4240" s="11" t="s">
        <v>26738</v>
      </c>
      <c r="F4240" s="11">
        <v>18583645</v>
      </c>
      <c r="G4240" s="11" t="s">
        <v>27343</v>
      </c>
      <c r="H4240" s="11" t="s">
        <v>27344</v>
      </c>
      <c r="I4240" s="11" t="s">
        <v>2962</v>
      </c>
      <c r="J4240" s="11" t="s">
        <v>9195</v>
      </c>
      <c r="K4240" s="11" t="s">
        <v>27345</v>
      </c>
      <c r="L4240" s="11" t="s">
        <v>27346</v>
      </c>
      <c r="M4240" s="11" t="s">
        <v>7681</v>
      </c>
      <c r="N4240" s="12" t="s">
        <v>27347</v>
      </c>
      <c r="O4240" s="12" t="s">
        <v>27348</v>
      </c>
    </row>
    <row r="4241" spans="1:15" ht="15" customHeight="1" x14ac:dyDescent="0.3">
      <c r="A4241" s="11" t="s">
        <v>337</v>
      </c>
      <c r="B4241" s="11" t="s">
        <v>338</v>
      </c>
      <c r="C4241" s="17">
        <v>23</v>
      </c>
      <c r="D4241" s="11" t="s">
        <v>1068</v>
      </c>
      <c r="E4241" s="11" t="s">
        <v>26727</v>
      </c>
      <c r="F4241" s="11">
        <v>18312460</v>
      </c>
      <c r="G4241" s="11" t="s">
        <v>27349</v>
      </c>
      <c r="H4241" s="11" t="s">
        <v>27350</v>
      </c>
      <c r="I4241" s="11" t="s">
        <v>657</v>
      </c>
      <c r="J4241" s="11" t="s">
        <v>18752</v>
      </c>
      <c r="K4241" s="11" t="s">
        <v>7561</v>
      </c>
      <c r="L4241" s="11" t="s">
        <v>27351</v>
      </c>
      <c r="M4241" s="11" t="s">
        <v>8756</v>
      </c>
      <c r="N4241" s="12" t="s">
        <v>27352</v>
      </c>
      <c r="O4241" s="12" t="s">
        <v>27353</v>
      </c>
    </row>
    <row r="4242" spans="1:15" ht="15" customHeight="1" x14ac:dyDescent="0.3">
      <c r="A4242" s="11" t="s">
        <v>337</v>
      </c>
      <c r="B4242" s="11" t="s">
        <v>338</v>
      </c>
      <c r="C4242" s="17">
        <v>23</v>
      </c>
      <c r="D4242" s="11" t="s">
        <v>1068</v>
      </c>
      <c r="E4242" s="11" t="s">
        <v>26738</v>
      </c>
      <c r="F4242" s="11">
        <v>18306854</v>
      </c>
      <c r="G4242" s="11" t="s">
        <v>27354</v>
      </c>
      <c r="H4242" s="11" t="s">
        <v>27355</v>
      </c>
      <c r="I4242" s="11" t="s">
        <v>4212</v>
      </c>
      <c r="J4242" s="11"/>
      <c r="K4242" s="11" t="s">
        <v>27356</v>
      </c>
      <c r="L4242" s="11" t="s">
        <v>27357</v>
      </c>
      <c r="M4242" s="11" t="s">
        <v>7734</v>
      </c>
      <c r="N4242" s="12" t="s">
        <v>27358</v>
      </c>
      <c r="O4242" s="12"/>
    </row>
    <row r="4243" spans="1:15" ht="15" customHeight="1" x14ac:dyDescent="0.3">
      <c r="A4243" s="11" t="s">
        <v>337</v>
      </c>
      <c r="B4243" s="11" t="s">
        <v>338</v>
      </c>
      <c r="C4243" s="17">
        <v>23</v>
      </c>
      <c r="D4243" s="11" t="s">
        <v>1068</v>
      </c>
      <c r="E4243" s="11" t="s">
        <v>26738</v>
      </c>
      <c r="F4243" s="11">
        <v>18083746</v>
      </c>
      <c r="G4243" s="11" t="s">
        <v>27359</v>
      </c>
      <c r="H4243" s="11" t="s">
        <v>27360</v>
      </c>
      <c r="I4243" s="11" t="s">
        <v>1923</v>
      </c>
      <c r="J4243" s="11" t="s">
        <v>27361</v>
      </c>
      <c r="K4243" s="11" t="s">
        <v>27362</v>
      </c>
      <c r="L4243" s="11" t="s">
        <v>27363</v>
      </c>
      <c r="M4243" s="11" t="s">
        <v>7339</v>
      </c>
      <c r="N4243" s="12" t="s">
        <v>27364</v>
      </c>
      <c r="O4243" s="12" t="s">
        <v>27365</v>
      </c>
    </row>
    <row r="4244" spans="1:15" ht="15" customHeight="1" x14ac:dyDescent="0.3">
      <c r="A4244" s="11" t="s">
        <v>337</v>
      </c>
      <c r="B4244" s="11" t="s">
        <v>338</v>
      </c>
      <c r="C4244" s="17">
        <v>23</v>
      </c>
      <c r="D4244" s="11" t="s">
        <v>1068</v>
      </c>
      <c r="E4244" s="11" t="s">
        <v>26738</v>
      </c>
      <c r="F4244" s="11">
        <v>17101480</v>
      </c>
      <c r="G4244" s="11" t="s">
        <v>27366</v>
      </c>
      <c r="H4244" s="11" t="s">
        <v>27367</v>
      </c>
      <c r="I4244" s="11" t="s">
        <v>3326</v>
      </c>
      <c r="J4244" s="11"/>
      <c r="K4244" s="11" t="s">
        <v>7590</v>
      </c>
      <c r="L4244" s="11" t="s">
        <v>27368</v>
      </c>
      <c r="M4244" s="11" t="s">
        <v>8756</v>
      </c>
      <c r="N4244" s="12" t="s">
        <v>27369</v>
      </c>
      <c r="O4244" s="12"/>
    </row>
    <row r="4245" spans="1:15" ht="15" customHeight="1" x14ac:dyDescent="0.3">
      <c r="A4245" s="11" t="s">
        <v>337</v>
      </c>
      <c r="B4245" s="11" t="s">
        <v>338</v>
      </c>
      <c r="C4245" s="17">
        <v>23</v>
      </c>
      <c r="D4245" s="11" t="s">
        <v>1068</v>
      </c>
      <c r="E4245" s="11" t="s">
        <v>26738</v>
      </c>
      <c r="F4245" s="11">
        <v>16487114</v>
      </c>
      <c r="G4245" s="11" t="s">
        <v>27370</v>
      </c>
      <c r="H4245" s="11" t="s">
        <v>27371</v>
      </c>
      <c r="I4245" s="11" t="s">
        <v>9335</v>
      </c>
      <c r="J4245" s="11"/>
      <c r="K4245" s="11" t="s">
        <v>7561</v>
      </c>
      <c r="L4245" s="11" t="s">
        <v>27372</v>
      </c>
      <c r="M4245" s="11" t="s">
        <v>8615</v>
      </c>
      <c r="N4245" s="12" t="s">
        <v>27373</v>
      </c>
      <c r="O4245" s="12" t="s">
        <v>27374</v>
      </c>
    </row>
    <row r="4246" spans="1:15" ht="15" customHeight="1" x14ac:dyDescent="0.3">
      <c r="A4246" s="11" t="s">
        <v>337</v>
      </c>
      <c r="B4246" s="11" t="s">
        <v>338</v>
      </c>
      <c r="C4246" s="17">
        <v>23</v>
      </c>
      <c r="D4246" s="11" t="s">
        <v>1068</v>
      </c>
      <c r="E4246" s="11" t="s">
        <v>26738</v>
      </c>
      <c r="F4246" s="11">
        <v>16751534</v>
      </c>
      <c r="G4246" s="11" t="s">
        <v>27375</v>
      </c>
      <c r="H4246" s="11" t="s">
        <v>27376</v>
      </c>
      <c r="I4246" s="11" t="s">
        <v>1931</v>
      </c>
      <c r="J4246" s="11"/>
      <c r="K4246" s="11" t="s">
        <v>27377</v>
      </c>
      <c r="L4246" s="11" t="s">
        <v>27378</v>
      </c>
      <c r="M4246" s="11" t="s">
        <v>7373</v>
      </c>
      <c r="N4246" s="12" t="s">
        <v>27379</v>
      </c>
      <c r="O4246" s="12" t="s">
        <v>27380</v>
      </c>
    </row>
    <row r="4247" spans="1:15" ht="15" customHeight="1" x14ac:dyDescent="0.3">
      <c r="A4247" s="11" t="s">
        <v>337</v>
      </c>
      <c r="B4247" s="11" t="s">
        <v>338</v>
      </c>
      <c r="C4247" s="17">
        <v>23</v>
      </c>
      <c r="D4247" s="11" t="s">
        <v>1068</v>
      </c>
      <c r="E4247" s="11" t="s">
        <v>26738</v>
      </c>
      <c r="F4247" s="11">
        <v>16836526</v>
      </c>
      <c r="G4247" s="11" t="s">
        <v>27381</v>
      </c>
      <c r="H4247" s="11" t="s">
        <v>27382</v>
      </c>
      <c r="I4247" s="11" t="s">
        <v>1526</v>
      </c>
      <c r="J4247" s="11"/>
      <c r="K4247" s="11" t="s">
        <v>7349</v>
      </c>
      <c r="L4247" s="11" t="s">
        <v>27383</v>
      </c>
      <c r="M4247" s="11" t="s">
        <v>8615</v>
      </c>
      <c r="N4247" s="12" t="s">
        <v>27384</v>
      </c>
      <c r="O4247" s="12" t="s">
        <v>27385</v>
      </c>
    </row>
    <row r="4248" spans="1:15" ht="15" customHeight="1" x14ac:dyDescent="0.3">
      <c r="A4248" s="11" t="s">
        <v>337</v>
      </c>
      <c r="B4248" s="11" t="s">
        <v>338</v>
      </c>
      <c r="C4248" s="17">
        <v>23</v>
      </c>
      <c r="D4248" s="11" t="s">
        <v>1068</v>
      </c>
      <c r="E4248" s="11" t="s">
        <v>26727</v>
      </c>
      <c r="F4248" s="11">
        <v>16409430</v>
      </c>
      <c r="G4248" s="11" t="s">
        <v>27046</v>
      </c>
      <c r="H4248" s="11" t="s">
        <v>27386</v>
      </c>
      <c r="I4248" s="11" t="s">
        <v>9352</v>
      </c>
      <c r="J4248" s="11"/>
      <c r="K4248" s="11" t="s">
        <v>25958</v>
      </c>
      <c r="L4248" s="11" t="s">
        <v>27387</v>
      </c>
      <c r="M4248" s="11" t="s">
        <v>7350</v>
      </c>
      <c r="N4248" s="12" t="s">
        <v>27388</v>
      </c>
      <c r="O4248" s="12" t="s">
        <v>27389</v>
      </c>
    </row>
    <row r="4249" spans="1:15" ht="15" customHeight="1" x14ac:dyDescent="0.3">
      <c r="A4249" s="11" t="s">
        <v>337</v>
      </c>
      <c r="B4249" s="11" t="s">
        <v>338</v>
      </c>
      <c r="C4249" s="17">
        <v>23</v>
      </c>
      <c r="D4249" s="11" t="s">
        <v>1068</v>
      </c>
      <c r="E4249" s="11" t="s">
        <v>26727</v>
      </c>
      <c r="F4249" s="11">
        <v>16898895</v>
      </c>
      <c r="G4249" s="11" t="s">
        <v>27390</v>
      </c>
      <c r="H4249" s="11" t="s">
        <v>27391</v>
      </c>
      <c r="I4249" s="11" t="s">
        <v>1935</v>
      </c>
      <c r="J4249" s="11"/>
      <c r="K4249" s="11" t="s">
        <v>7349</v>
      </c>
      <c r="L4249" s="11" t="s">
        <v>27392</v>
      </c>
      <c r="M4249" s="11" t="s">
        <v>8066</v>
      </c>
      <c r="N4249" s="12" t="s">
        <v>27393</v>
      </c>
      <c r="O4249" s="12" t="s">
        <v>27394</v>
      </c>
    </row>
    <row r="4250" spans="1:15" ht="15" customHeight="1" x14ac:dyDescent="0.3">
      <c r="A4250" s="11" t="s">
        <v>337</v>
      </c>
      <c r="B4250" s="11" t="s">
        <v>338</v>
      </c>
      <c r="C4250" s="17">
        <v>23</v>
      </c>
      <c r="D4250" s="11" t="s">
        <v>1068</v>
      </c>
      <c r="E4250" s="11" t="s">
        <v>26727</v>
      </c>
      <c r="F4250" s="11">
        <v>17007539</v>
      </c>
      <c r="G4250" s="11" t="s">
        <v>27395</v>
      </c>
      <c r="H4250" s="11" t="s">
        <v>27396</v>
      </c>
      <c r="I4250" s="11" t="s">
        <v>1048</v>
      </c>
      <c r="J4250" s="11"/>
      <c r="K4250" s="11" t="s">
        <v>7784</v>
      </c>
      <c r="L4250" s="11" t="s">
        <v>27397</v>
      </c>
      <c r="M4250" s="11" t="s">
        <v>7350</v>
      </c>
      <c r="N4250" s="12" t="s">
        <v>27398</v>
      </c>
      <c r="O4250" s="12" t="s">
        <v>27399</v>
      </c>
    </row>
    <row r="4251" spans="1:15" ht="15" customHeight="1" x14ac:dyDescent="0.3">
      <c r="A4251" s="11" t="s">
        <v>337</v>
      </c>
      <c r="B4251" s="11" t="s">
        <v>338</v>
      </c>
      <c r="C4251" s="17">
        <v>23</v>
      </c>
      <c r="D4251" s="11" t="s">
        <v>1068</v>
      </c>
      <c r="E4251" s="11" t="s">
        <v>26738</v>
      </c>
      <c r="F4251" s="11">
        <v>16033478</v>
      </c>
      <c r="G4251" s="11" t="s">
        <v>27400</v>
      </c>
      <c r="H4251" s="11" t="s">
        <v>27401</v>
      </c>
      <c r="I4251" s="11" t="s">
        <v>669</v>
      </c>
      <c r="J4251" s="11"/>
      <c r="K4251" s="11" t="s">
        <v>27402</v>
      </c>
      <c r="L4251" s="11" t="s">
        <v>27403</v>
      </c>
      <c r="M4251" s="11" t="s">
        <v>27404</v>
      </c>
      <c r="N4251" s="12" t="s">
        <v>27405</v>
      </c>
      <c r="O4251" s="12" t="s">
        <v>27406</v>
      </c>
    </row>
    <row r="4252" spans="1:15" ht="15" customHeight="1" x14ac:dyDescent="0.3">
      <c r="A4252" s="11" t="s">
        <v>337</v>
      </c>
      <c r="B4252" s="11" t="s">
        <v>338</v>
      </c>
      <c r="C4252" s="17">
        <v>23</v>
      </c>
      <c r="D4252" s="11" t="s">
        <v>1068</v>
      </c>
      <c r="E4252" s="11" t="s">
        <v>26738</v>
      </c>
      <c r="F4252" s="11">
        <v>15318776</v>
      </c>
      <c r="G4252" s="11" t="s">
        <v>27407</v>
      </c>
      <c r="H4252" s="11" t="s">
        <v>27408</v>
      </c>
      <c r="I4252" s="11" t="s">
        <v>4364</v>
      </c>
      <c r="J4252" s="11"/>
      <c r="K4252" s="11" t="s">
        <v>27241</v>
      </c>
      <c r="L4252" s="11" t="s">
        <v>27409</v>
      </c>
      <c r="M4252" s="11" t="s">
        <v>10213</v>
      </c>
      <c r="N4252" s="12" t="s">
        <v>27410</v>
      </c>
      <c r="O4252" s="12" t="s">
        <v>27411</v>
      </c>
    </row>
    <row r="4253" spans="1:15" ht="15" customHeight="1" x14ac:dyDescent="0.3">
      <c r="A4253" s="11" t="s">
        <v>337</v>
      </c>
      <c r="B4253" s="11" t="s">
        <v>338</v>
      </c>
      <c r="C4253" s="17">
        <v>23</v>
      </c>
      <c r="D4253" s="11" t="s">
        <v>1068</v>
      </c>
      <c r="E4253" s="11" t="s">
        <v>26727</v>
      </c>
      <c r="F4253" s="11">
        <v>14746619</v>
      </c>
      <c r="G4253" s="11" t="s">
        <v>27412</v>
      </c>
      <c r="H4253" s="11" t="s">
        <v>27413</v>
      </c>
      <c r="I4253" s="11" t="s">
        <v>3910</v>
      </c>
      <c r="J4253" s="11"/>
      <c r="K4253" s="11" t="s">
        <v>7337</v>
      </c>
      <c r="L4253" s="11" t="s">
        <v>27414</v>
      </c>
      <c r="M4253" s="11" t="s">
        <v>7339</v>
      </c>
      <c r="N4253" s="12" t="s">
        <v>27415</v>
      </c>
      <c r="O4253" s="12" t="s">
        <v>27416</v>
      </c>
    </row>
    <row r="4254" spans="1:15" ht="15" customHeight="1" x14ac:dyDescent="0.3">
      <c r="A4254" s="11" t="s">
        <v>337</v>
      </c>
      <c r="B4254" s="11" t="s">
        <v>338</v>
      </c>
      <c r="C4254" s="17">
        <v>23</v>
      </c>
      <c r="D4254" s="11" t="s">
        <v>1068</v>
      </c>
      <c r="E4254" s="11" t="s">
        <v>26727</v>
      </c>
      <c r="F4254" s="11">
        <v>14997773</v>
      </c>
      <c r="G4254" s="11" t="s">
        <v>27046</v>
      </c>
      <c r="H4254" s="11" t="s">
        <v>27417</v>
      </c>
      <c r="I4254" s="11" t="s">
        <v>3007</v>
      </c>
      <c r="J4254" s="11"/>
      <c r="K4254" s="11" t="s">
        <v>10023</v>
      </c>
      <c r="L4254" s="11" t="s">
        <v>27418</v>
      </c>
      <c r="M4254" s="11" t="s">
        <v>7350</v>
      </c>
      <c r="N4254" s="12" t="s">
        <v>27419</v>
      </c>
      <c r="O4254" s="12"/>
    </row>
    <row r="4255" spans="1:15" ht="15" customHeight="1" x14ac:dyDescent="0.3">
      <c r="A4255" s="11" t="s">
        <v>337</v>
      </c>
      <c r="B4255" s="11" t="s">
        <v>338</v>
      </c>
      <c r="C4255" s="17">
        <v>23</v>
      </c>
      <c r="D4255" s="11" t="s">
        <v>1068</v>
      </c>
      <c r="E4255" s="11" t="s">
        <v>26738</v>
      </c>
      <c r="F4255" s="11">
        <v>12814878</v>
      </c>
      <c r="G4255" s="11" t="s">
        <v>27420</v>
      </c>
      <c r="H4255" s="11" t="s">
        <v>27421</v>
      </c>
      <c r="I4255" s="11" t="s">
        <v>1996</v>
      </c>
      <c r="J4255" s="11"/>
      <c r="K4255" s="11" t="s">
        <v>27422</v>
      </c>
      <c r="L4255" s="11" t="s">
        <v>27423</v>
      </c>
      <c r="M4255" s="11" t="s">
        <v>10213</v>
      </c>
      <c r="N4255" s="12" t="s">
        <v>27424</v>
      </c>
      <c r="O4255" s="12" t="s">
        <v>27425</v>
      </c>
    </row>
    <row r="4256" spans="1:15" ht="15" customHeight="1" x14ac:dyDescent="0.3">
      <c r="A4256" s="11" t="s">
        <v>337</v>
      </c>
      <c r="B4256" s="11" t="s">
        <v>338</v>
      </c>
      <c r="C4256" s="17">
        <v>23</v>
      </c>
      <c r="D4256" s="11" t="s">
        <v>1068</v>
      </c>
      <c r="E4256" s="11" t="s">
        <v>26727</v>
      </c>
      <c r="F4256" s="11">
        <v>14640775</v>
      </c>
      <c r="G4256" s="11" t="s">
        <v>27426</v>
      </c>
      <c r="H4256" s="11" t="s">
        <v>27427</v>
      </c>
      <c r="I4256" s="11" t="s">
        <v>1030</v>
      </c>
      <c r="J4256" s="11"/>
      <c r="K4256" s="11" t="s">
        <v>7784</v>
      </c>
      <c r="L4256" s="11" t="s">
        <v>27428</v>
      </c>
      <c r="M4256" s="11" t="s">
        <v>8626</v>
      </c>
      <c r="N4256" s="12" t="s">
        <v>27429</v>
      </c>
      <c r="O4256" s="12" t="s">
        <v>27430</v>
      </c>
    </row>
    <row r="4257" spans="1:15" ht="15" customHeight="1" x14ac:dyDescent="0.3">
      <c r="A4257" s="11" t="s">
        <v>337</v>
      </c>
      <c r="B4257" s="11" t="s">
        <v>338</v>
      </c>
      <c r="C4257" s="17">
        <v>23</v>
      </c>
      <c r="D4257" s="11" t="s">
        <v>1068</v>
      </c>
      <c r="E4257" s="11" t="s">
        <v>26727</v>
      </c>
      <c r="F4257" s="11">
        <v>11705090</v>
      </c>
      <c r="G4257" s="11" t="s">
        <v>27046</v>
      </c>
      <c r="H4257" s="11" t="s">
        <v>27431</v>
      </c>
      <c r="I4257" s="11" t="s">
        <v>806</v>
      </c>
      <c r="J4257" s="11"/>
      <c r="K4257" s="11" t="s">
        <v>7784</v>
      </c>
      <c r="L4257" s="11" t="s">
        <v>27432</v>
      </c>
      <c r="M4257" s="11" t="s">
        <v>7350</v>
      </c>
      <c r="N4257" s="12" t="s">
        <v>27433</v>
      </c>
      <c r="O4257" s="12" t="s">
        <v>27434</v>
      </c>
    </row>
    <row r="4258" spans="1:15" ht="15" customHeight="1" x14ac:dyDescent="0.3">
      <c r="A4258" s="11" t="s">
        <v>337</v>
      </c>
      <c r="B4258" s="11" t="s">
        <v>338</v>
      </c>
      <c r="C4258" s="17">
        <v>23</v>
      </c>
      <c r="D4258" s="11" t="s">
        <v>1068</v>
      </c>
      <c r="E4258" s="11" t="s">
        <v>26727</v>
      </c>
      <c r="F4258" s="11">
        <v>10809892</v>
      </c>
      <c r="G4258" s="11" t="s">
        <v>27435</v>
      </c>
      <c r="H4258" s="11" t="s">
        <v>27436</v>
      </c>
      <c r="I4258" s="11" t="s">
        <v>4848</v>
      </c>
      <c r="J4258" s="11"/>
      <c r="K4258" s="11" t="s">
        <v>7337</v>
      </c>
      <c r="L4258" s="11" t="s">
        <v>27437</v>
      </c>
      <c r="M4258" s="11" t="s">
        <v>8615</v>
      </c>
      <c r="N4258" s="12" t="s">
        <v>27438</v>
      </c>
      <c r="O4258" s="12" t="s">
        <v>27439</v>
      </c>
    </row>
    <row r="4259" spans="1:15" ht="15" customHeight="1" x14ac:dyDescent="0.3">
      <c r="A4259" s="11" t="s">
        <v>337</v>
      </c>
      <c r="B4259" s="11" t="s">
        <v>338</v>
      </c>
      <c r="C4259" s="17">
        <v>23</v>
      </c>
      <c r="D4259" s="11" t="s">
        <v>1068</v>
      </c>
      <c r="E4259" s="11" t="s">
        <v>26727</v>
      </c>
      <c r="F4259" s="11">
        <v>10809876</v>
      </c>
      <c r="G4259" s="11" t="s">
        <v>27435</v>
      </c>
      <c r="H4259" s="11" t="s">
        <v>27440</v>
      </c>
      <c r="I4259" s="11" t="s">
        <v>4848</v>
      </c>
      <c r="J4259" s="11"/>
      <c r="K4259" s="11" t="s">
        <v>7337</v>
      </c>
      <c r="L4259" s="11" t="s">
        <v>27441</v>
      </c>
      <c r="M4259" s="11" t="s">
        <v>8615</v>
      </c>
      <c r="N4259" s="12" t="s">
        <v>27442</v>
      </c>
      <c r="O4259" s="12" t="s">
        <v>27443</v>
      </c>
    </row>
    <row r="4260" spans="1:15" ht="15" customHeight="1" x14ac:dyDescent="0.3">
      <c r="A4260" s="11" t="s">
        <v>337</v>
      </c>
      <c r="B4260" s="11" t="s">
        <v>338</v>
      </c>
      <c r="C4260" s="17">
        <v>23</v>
      </c>
      <c r="D4260" s="11" t="s">
        <v>1068</v>
      </c>
      <c r="E4260" s="11" t="s">
        <v>26738</v>
      </c>
      <c r="F4260" s="11">
        <v>10971497</v>
      </c>
      <c r="G4260" s="11" t="s">
        <v>27444</v>
      </c>
      <c r="H4260" s="11" t="s">
        <v>27445</v>
      </c>
      <c r="I4260" s="11" t="s">
        <v>2345</v>
      </c>
      <c r="J4260" s="11"/>
      <c r="K4260" s="11" t="s">
        <v>7561</v>
      </c>
      <c r="L4260" s="11" t="s">
        <v>27446</v>
      </c>
      <c r="M4260" s="11" t="s">
        <v>7339</v>
      </c>
      <c r="N4260" s="12" t="s">
        <v>27447</v>
      </c>
      <c r="O4260" s="12" t="s">
        <v>27448</v>
      </c>
    </row>
    <row r="4261" spans="1:15" ht="15" customHeight="1" x14ac:dyDescent="0.3">
      <c r="A4261" s="11" t="s">
        <v>337</v>
      </c>
      <c r="B4261" s="11" t="s">
        <v>338</v>
      </c>
      <c r="C4261" s="17">
        <v>23</v>
      </c>
      <c r="D4261" s="11" t="s">
        <v>1068</v>
      </c>
      <c r="E4261" s="11" t="s">
        <v>26738</v>
      </c>
      <c r="F4261" s="11">
        <v>10537533</v>
      </c>
      <c r="G4261" s="11" t="s">
        <v>27449</v>
      </c>
      <c r="H4261" s="11" t="s">
        <v>27450</v>
      </c>
      <c r="I4261" s="11" t="s">
        <v>27451</v>
      </c>
      <c r="J4261" s="11"/>
      <c r="K4261" s="11" t="s">
        <v>27452</v>
      </c>
      <c r="L4261" s="11" t="s">
        <v>27453</v>
      </c>
      <c r="M4261" s="11" t="s">
        <v>7339</v>
      </c>
      <c r="N4261" s="12" t="s">
        <v>27454</v>
      </c>
      <c r="O4261" s="12"/>
    </row>
    <row r="4262" spans="1:15" ht="15" customHeight="1" x14ac:dyDescent="0.3">
      <c r="A4262" s="11" t="s">
        <v>337</v>
      </c>
      <c r="B4262" s="11" t="s">
        <v>338</v>
      </c>
      <c r="C4262" s="17">
        <v>23</v>
      </c>
      <c r="D4262" s="11" t="s">
        <v>1068</v>
      </c>
      <c r="E4262" s="11" t="s">
        <v>26738</v>
      </c>
      <c r="F4262" s="11">
        <v>9832864</v>
      </c>
      <c r="G4262" s="11" t="s">
        <v>27300</v>
      </c>
      <c r="H4262" s="11" t="s">
        <v>27455</v>
      </c>
      <c r="I4262" s="11" t="s">
        <v>27456</v>
      </c>
      <c r="J4262" s="11"/>
      <c r="K4262" s="11" t="s">
        <v>27457</v>
      </c>
      <c r="L4262" s="11" t="s">
        <v>27458</v>
      </c>
      <c r="M4262" s="11" t="s">
        <v>7339</v>
      </c>
      <c r="N4262" s="12" t="s">
        <v>27459</v>
      </c>
      <c r="O4262" s="12"/>
    </row>
    <row r="4263" spans="1:15" ht="15" customHeight="1" x14ac:dyDescent="0.3">
      <c r="A4263" s="11" t="s">
        <v>337</v>
      </c>
      <c r="B4263" s="11" t="s">
        <v>338</v>
      </c>
      <c r="C4263" s="17">
        <v>23</v>
      </c>
      <c r="D4263" s="11" t="s">
        <v>1068</v>
      </c>
      <c r="E4263" s="11" t="s">
        <v>26727</v>
      </c>
      <c r="F4263" s="11">
        <v>9873119</v>
      </c>
      <c r="G4263" s="11" t="s">
        <v>27046</v>
      </c>
      <c r="H4263" s="11" t="s">
        <v>27460</v>
      </c>
      <c r="I4263" s="11" t="s">
        <v>3587</v>
      </c>
      <c r="J4263" s="11"/>
      <c r="K4263" s="11" t="s">
        <v>15536</v>
      </c>
      <c r="L4263" s="11" t="s">
        <v>27461</v>
      </c>
      <c r="M4263" s="11" t="s">
        <v>7350</v>
      </c>
      <c r="N4263" s="12" t="s">
        <v>27462</v>
      </c>
      <c r="O4263" s="12"/>
    </row>
    <row r="4264" spans="1:15" ht="15" customHeight="1" x14ac:dyDescent="0.3">
      <c r="A4264" s="11" t="s">
        <v>337</v>
      </c>
      <c r="B4264" s="11" t="s">
        <v>338</v>
      </c>
      <c r="C4264" s="17">
        <v>23</v>
      </c>
      <c r="D4264" s="11" t="s">
        <v>1068</v>
      </c>
      <c r="E4264" s="11" t="s">
        <v>26738</v>
      </c>
      <c r="F4264" s="11">
        <v>10339033</v>
      </c>
      <c r="G4264" s="11" t="s">
        <v>27463</v>
      </c>
      <c r="H4264" s="11" t="s">
        <v>27464</v>
      </c>
      <c r="I4264" s="11" t="s">
        <v>10031</v>
      </c>
      <c r="J4264" s="11"/>
      <c r="K4264" s="11" t="s">
        <v>27465</v>
      </c>
      <c r="L4264" s="11" t="s">
        <v>27466</v>
      </c>
      <c r="M4264" s="11" t="s">
        <v>7339</v>
      </c>
      <c r="N4264" s="12" t="s">
        <v>27467</v>
      </c>
      <c r="O4264" s="12"/>
    </row>
    <row r="4265" spans="1:15" ht="15" customHeight="1" x14ac:dyDescent="0.3">
      <c r="A4265" s="11" t="s">
        <v>337</v>
      </c>
      <c r="B4265" s="11" t="s">
        <v>338</v>
      </c>
      <c r="C4265" s="17">
        <v>23</v>
      </c>
      <c r="D4265" s="11" t="s">
        <v>1068</v>
      </c>
      <c r="E4265" s="11" t="s">
        <v>26727</v>
      </c>
      <c r="F4265" s="11">
        <v>9758417</v>
      </c>
      <c r="G4265" s="11" t="s">
        <v>27468</v>
      </c>
      <c r="H4265" s="11" t="s">
        <v>27469</v>
      </c>
      <c r="I4265" s="11" t="s">
        <v>904</v>
      </c>
      <c r="J4265" s="11"/>
      <c r="K4265" s="11" t="s">
        <v>7485</v>
      </c>
      <c r="L4265" s="11" t="s">
        <v>27470</v>
      </c>
      <c r="M4265" s="11" t="s">
        <v>7339</v>
      </c>
      <c r="N4265" s="12" t="s">
        <v>27471</v>
      </c>
      <c r="O4265" s="12" t="s">
        <v>27472</v>
      </c>
    </row>
    <row r="4266" spans="1:15" ht="15" customHeight="1" x14ac:dyDescent="0.3">
      <c r="A4266" s="11" t="s">
        <v>337</v>
      </c>
      <c r="B4266" s="11" t="s">
        <v>338</v>
      </c>
      <c r="C4266" s="17">
        <v>23</v>
      </c>
      <c r="D4266" s="11" t="s">
        <v>1068</v>
      </c>
      <c r="E4266" s="11" t="s">
        <v>26738</v>
      </c>
      <c r="F4266" s="11">
        <v>10158266</v>
      </c>
      <c r="G4266" s="11" t="s">
        <v>27449</v>
      </c>
      <c r="H4266" s="11" t="s">
        <v>27473</v>
      </c>
      <c r="I4266" s="11" t="s">
        <v>27474</v>
      </c>
      <c r="J4266" s="11"/>
      <c r="K4266" s="11" t="s">
        <v>27452</v>
      </c>
      <c r="L4266" s="11" t="s">
        <v>27475</v>
      </c>
      <c r="M4266" s="11" t="s">
        <v>7339</v>
      </c>
      <c r="N4266" s="12" t="s">
        <v>27476</v>
      </c>
      <c r="O4266" s="12"/>
    </row>
    <row r="4267" spans="1:15" ht="15" customHeight="1" x14ac:dyDescent="0.3">
      <c r="A4267" s="11" t="s">
        <v>337</v>
      </c>
      <c r="B4267" s="11" t="s">
        <v>338</v>
      </c>
      <c r="C4267" s="17">
        <v>23</v>
      </c>
      <c r="D4267" s="11" t="s">
        <v>1068</v>
      </c>
      <c r="E4267" s="11" t="s">
        <v>26727</v>
      </c>
      <c r="F4267" s="11">
        <v>8763424</v>
      </c>
      <c r="G4267" s="11" t="s">
        <v>27477</v>
      </c>
      <c r="H4267" s="11" t="s">
        <v>27478</v>
      </c>
      <c r="I4267" s="11" t="s">
        <v>2352</v>
      </c>
      <c r="J4267" s="11"/>
      <c r="K4267" s="11" t="s">
        <v>7337</v>
      </c>
      <c r="L4267" s="11" t="s">
        <v>27479</v>
      </c>
      <c r="M4267" s="11" t="s">
        <v>7339</v>
      </c>
      <c r="N4267" s="12" t="s">
        <v>27480</v>
      </c>
      <c r="O4267" s="12" t="s">
        <v>27481</v>
      </c>
    </row>
    <row r="4268" spans="1:15" ht="15" customHeight="1" x14ac:dyDescent="0.3">
      <c r="A4268" s="11" t="s">
        <v>337</v>
      </c>
      <c r="B4268" s="11" t="s">
        <v>338</v>
      </c>
      <c r="C4268" s="17">
        <v>23</v>
      </c>
      <c r="D4268" s="11" t="s">
        <v>1068</v>
      </c>
      <c r="E4268" s="11" t="s">
        <v>26727</v>
      </c>
      <c r="F4268" s="11">
        <v>8565256</v>
      </c>
      <c r="G4268" s="11" t="s">
        <v>27482</v>
      </c>
      <c r="H4268" s="11" t="s">
        <v>27483</v>
      </c>
      <c r="I4268" s="11" t="s">
        <v>3038</v>
      </c>
      <c r="J4268" s="11"/>
      <c r="K4268" s="11" t="s">
        <v>7561</v>
      </c>
      <c r="L4268" s="11" t="s">
        <v>27484</v>
      </c>
      <c r="M4268" s="11" t="s">
        <v>8188</v>
      </c>
      <c r="N4268" s="12" t="s">
        <v>27485</v>
      </c>
      <c r="O4268" s="12" t="s">
        <v>27486</v>
      </c>
    </row>
    <row r="4269" spans="1:15" ht="15" customHeight="1" x14ac:dyDescent="0.3">
      <c r="A4269" s="11" t="s">
        <v>337</v>
      </c>
      <c r="B4269" s="11" t="s">
        <v>338</v>
      </c>
      <c r="C4269" s="17">
        <v>23</v>
      </c>
      <c r="D4269" s="11" t="s">
        <v>1068</v>
      </c>
      <c r="E4269" s="11" t="s">
        <v>26727</v>
      </c>
      <c r="F4269" s="11">
        <v>7718470</v>
      </c>
      <c r="G4269" s="11" t="s">
        <v>27487</v>
      </c>
      <c r="H4269" s="11" t="s">
        <v>27488</v>
      </c>
      <c r="I4269" s="11" t="s">
        <v>3038</v>
      </c>
      <c r="J4269" s="11"/>
      <c r="K4269" s="11" t="s">
        <v>7337</v>
      </c>
      <c r="L4269" s="11" t="s">
        <v>27489</v>
      </c>
      <c r="M4269" s="11" t="s">
        <v>8756</v>
      </c>
      <c r="N4269" s="12" t="s">
        <v>27490</v>
      </c>
      <c r="O4269" s="12" t="s">
        <v>27491</v>
      </c>
    </row>
    <row r="4270" spans="1:15" ht="15" customHeight="1" x14ac:dyDescent="0.3">
      <c r="A4270" s="11" t="s">
        <v>337</v>
      </c>
      <c r="B4270" s="11" t="s">
        <v>338</v>
      </c>
      <c r="C4270" s="17">
        <v>23</v>
      </c>
      <c r="D4270" s="11" t="s">
        <v>1068</v>
      </c>
      <c r="E4270" s="11" t="s">
        <v>26738</v>
      </c>
      <c r="F4270" s="11">
        <v>7486982</v>
      </c>
      <c r="G4270" s="11" t="s">
        <v>27492</v>
      </c>
      <c r="H4270" s="11" t="s">
        <v>27493</v>
      </c>
      <c r="I4270" s="11" t="s">
        <v>920</v>
      </c>
      <c r="J4270" s="11"/>
      <c r="K4270" s="11" t="s">
        <v>27494</v>
      </c>
      <c r="L4270" s="11" t="s">
        <v>27495</v>
      </c>
      <c r="M4270" s="11" t="s">
        <v>27496</v>
      </c>
      <c r="N4270" s="12" t="s">
        <v>27497</v>
      </c>
      <c r="O4270" s="12"/>
    </row>
    <row r="4271" spans="1:15" ht="15" customHeight="1" x14ac:dyDescent="0.3">
      <c r="A4271" s="11" t="s">
        <v>337</v>
      </c>
      <c r="B4271" s="11" t="s">
        <v>338</v>
      </c>
      <c r="C4271" s="17">
        <v>23</v>
      </c>
      <c r="D4271" s="11" t="s">
        <v>1068</v>
      </c>
      <c r="E4271" s="11" t="s">
        <v>26727</v>
      </c>
      <c r="F4271" s="11">
        <v>7918010</v>
      </c>
      <c r="G4271" s="11" t="s">
        <v>27498</v>
      </c>
      <c r="H4271" s="11" t="s">
        <v>27499</v>
      </c>
      <c r="I4271" s="11" t="s">
        <v>10155</v>
      </c>
      <c r="J4271" s="11"/>
      <c r="K4271" s="11" t="s">
        <v>7337</v>
      </c>
      <c r="L4271" s="11" t="s">
        <v>27500</v>
      </c>
      <c r="M4271" s="11" t="s">
        <v>7339</v>
      </c>
      <c r="N4271" s="12" t="s">
        <v>27501</v>
      </c>
      <c r="O4271" s="12" t="s">
        <v>27502</v>
      </c>
    </row>
    <row r="4272" spans="1:15" ht="15" customHeight="1" x14ac:dyDescent="0.3">
      <c r="A4272" s="11" t="s">
        <v>337</v>
      </c>
      <c r="B4272" s="11" t="s">
        <v>338</v>
      </c>
      <c r="C4272" s="17">
        <v>23</v>
      </c>
      <c r="D4272" s="11" t="s">
        <v>1068</v>
      </c>
      <c r="E4272" s="11" t="s">
        <v>26727</v>
      </c>
      <c r="F4272" s="11">
        <v>7947215</v>
      </c>
      <c r="G4272" s="11" t="s">
        <v>27503</v>
      </c>
      <c r="H4272" s="11" t="s">
        <v>27504</v>
      </c>
      <c r="I4272" s="11" t="s">
        <v>11214</v>
      </c>
      <c r="J4272" s="11"/>
      <c r="K4272" s="11" t="s">
        <v>7337</v>
      </c>
      <c r="L4272" s="11" t="s">
        <v>27505</v>
      </c>
      <c r="M4272" s="11" t="s">
        <v>16801</v>
      </c>
      <c r="N4272" s="12" t="s">
        <v>27506</v>
      </c>
      <c r="O4272" s="12" t="s">
        <v>27507</v>
      </c>
    </row>
    <row r="4273" spans="1:15" ht="15" customHeight="1" x14ac:dyDescent="0.3">
      <c r="A4273" s="11" t="s">
        <v>337</v>
      </c>
      <c r="B4273" s="11" t="s">
        <v>338</v>
      </c>
      <c r="C4273" s="17">
        <v>23</v>
      </c>
      <c r="D4273" s="11" t="s">
        <v>1068</v>
      </c>
      <c r="E4273" s="11" t="s">
        <v>26727</v>
      </c>
      <c r="F4273" s="11">
        <v>7999621</v>
      </c>
      <c r="G4273" s="11" t="s">
        <v>17000</v>
      </c>
      <c r="H4273" s="11" t="s">
        <v>17001</v>
      </c>
      <c r="I4273" s="11" t="s">
        <v>10162</v>
      </c>
      <c r="J4273" s="11"/>
      <c r="K4273" s="11" t="s">
        <v>7337</v>
      </c>
      <c r="L4273" s="11" t="s">
        <v>17002</v>
      </c>
      <c r="M4273" s="11" t="s">
        <v>7604</v>
      </c>
      <c r="N4273" s="12" t="s">
        <v>17003</v>
      </c>
      <c r="O4273" s="12" t="s">
        <v>17004</v>
      </c>
    </row>
    <row r="4274" spans="1:15" ht="15" customHeight="1" x14ac:dyDescent="0.3">
      <c r="A4274" s="11" t="s">
        <v>337</v>
      </c>
      <c r="B4274" s="11" t="s">
        <v>338</v>
      </c>
      <c r="C4274" s="17">
        <v>23</v>
      </c>
      <c r="D4274" s="11" t="s">
        <v>1068</v>
      </c>
      <c r="E4274" s="11" t="s">
        <v>26727</v>
      </c>
      <c r="F4274" s="11">
        <v>7515637</v>
      </c>
      <c r="G4274" s="11" t="s">
        <v>27508</v>
      </c>
      <c r="H4274" s="11" t="s">
        <v>27509</v>
      </c>
      <c r="I4274" s="11" t="s">
        <v>17006</v>
      </c>
      <c r="J4274" s="11"/>
      <c r="K4274" s="11" t="s">
        <v>7337</v>
      </c>
      <c r="L4274" s="11" t="s">
        <v>27510</v>
      </c>
      <c r="M4274" s="11" t="s">
        <v>7962</v>
      </c>
      <c r="N4274" s="12" t="s">
        <v>27511</v>
      </c>
      <c r="O4274" s="12" t="s">
        <v>27512</v>
      </c>
    </row>
    <row r="4275" spans="1:15" ht="15" customHeight="1" x14ac:dyDescent="0.3">
      <c r="A4275" s="11" t="s">
        <v>337</v>
      </c>
      <c r="B4275" s="11" t="s">
        <v>338</v>
      </c>
      <c r="C4275" s="17">
        <v>23</v>
      </c>
      <c r="D4275" s="11" t="s">
        <v>1068</v>
      </c>
      <c r="E4275" s="11" t="s">
        <v>26727</v>
      </c>
      <c r="F4275" s="11">
        <v>8204488</v>
      </c>
      <c r="G4275" s="11" t="s">
        <v>27513</v>
      </c>
      <c r="H4275" s="11" t="s">
        <v>27514</v>
      </c>
      <c r="I4275" s="11" t="s">
        <v>17006</v>
      </c>
      <c r="J4275" s="11"/>
      <c r="K4275" s="11" t="s">
        <v>7337</v>
      </c>
      <c r="L4275" s="11" t="s">
        <v>27515</v>
      </c>
      <c r="M4275" s="11" t="s">
        <v>8615</v>
      </c>
      <c r="N4275" s="12" t="s">
        <v>27516</v>
      </c>
      <c r="O4275" s="12" t="s">
        <v>27517</v>
      </c>
    </row>
    <row r="4276" spans="1:15" ht="15" customHeight="1" x14ac:dyDescent="0.3">
      <c r="A4276" s="11" t="s">
        <v>337</v>
      </c>
      <c r="B4276" s="11" t="s">
        <v>338</v>
      </c>
      <c r="C4276" s="17">
        <v>23</v>
      </c>
      <c r="D4276" s="11" t="s">
        <v>1068</v>
      </c>
      <c r="E4276" s="11" t="s">
        <v>26727</v>
      </c>
      <c r="F4276" s="11">
        <v>7955470</v>
      </c>
      <c r="G4276" s="11" t="s">
        <v>27518</v>
      </c>
      <c r="H4276" s="11" t="s">
        <v>27519</v>
      </c>
      <c r="I4276" s="11" t="s">
        <v>928</v>
      </c>
      <c r="J4276" s="11"/>
      <c r="K4276" s="11" t="s">
        <v>7561</v>
      </c>
      <c r="L4276" s="11" t="s">
        <v>27520</v>
      </c>
      <c r="M4276" s="11" t="s">
        <v>7339</v>
      </c>
      <c r="N4276" s="12" t="s">
        <v>27521</v>
      </c>
      <c r="O4276" s="12" t="s">
        <v>27522</v>
      </c>
    </row>
    <row r="4277" spans="1:15" ht="15" customHeight="1" x14ac:dyDescent="0.3">
      <c r="A4277" s="11" t="s">
        <v>337</v>
      </c>
      <c r="B4277" s="11" t="s">
        <v>338</v>
      </c>
      <c r="C4277" s="17">
        <v>23</v>
      </c>
      <c r="D4277" s="11" t="s">
        <v>1068</v>
      </c>
      <c r="E4277" s="11" t="s">
        <v>26727</v>
      </c>
      <c r="F4277" s="11">
        <v>7853298</v>
      </c>
      <c r="G4277" s="11" t="s">
        <v>27498</v>
      </c>
      <c r="H4277" s="11" t="s">
        <v>27523</v>
      </c>
      <c r="I4277" s="11" t="s">
        <v>19082</v>
      </c>
      <c r="J4277" s="11"/>
      <c r="K4277" s="11" t="s">
        <v>10081</v>
      </c>
      <c r="L4277" s="11" t="s">
        <v>27524</v>
      </c>
      <c r="M4277" s="11" t="s">
        <v>7520</v>
      </c>
      <c r="N4277" s="12" t="s">
        <v>27525</v>
      </c>
      <c r="O4277" s="12" t="s">
        <v>27526</v>
      </c>
    </row>
    <row r="4278" spans="1:15" ht="15" customHeight="1" x14ac:dyDescent="0.3">
      <c r="A4278" s="11" t="s">
        <v>337</v>
      </c>
      <c r="B4278" s="11" t="s">
        <v>338</v>
      </c>
      <c r="C4278" s="17">
        <v>23</v>
      </c>
      <c r="D4278" s="11" t="s">
        <v>1068</v>
      </c>
      <c r="E4278" s="11" t="s">
        <v>26738</v>
      </c>
      <c r="F4278" s="11">
        <v>8217664</v>
      </c>
      <c r="G4278" s="11" t="s">
        <v>27300</v>
      </c>
      <c r="H4278" s="11" t="s">
        <v>27527</v>
      </c>
      <c r="I4278" s="11" t="s">
        <v>27528</v>
      </c>
      <c r="J4278" s="11"/>
      <c r="K4278" s="11" t="s">
        <v>27529</v>
      </c>
      <c r="L4278" s="11" t="s">
        <v>27530</v>
      </c>
      <c r="M4278" s="11" t="s">
        <v>7339</v>
      </c>
      <c r="N4278" s="12" t="s">
        <v>27531</v>
      </c>
      <c r="O4278" s="12"/>
    </row>
    <row r="4279" spans="1:15" ht="15" customHeight="1" x14ac:dyDescent="0.3">
      <c r="A4279" s="11" t="s">
        <v>337</v>
      </c>
      <c r="B4279" s="11" t="s">
        <v>338</v>
      </c>
      <c r="C4279" s="17">
        <v>23</v>
      </c>
      <c r="D4279" s="11" t="s">
        <v>1068</v>
      </c>
      <c r="E4279" s="11" t="s">
        <v>26738</v>
      </c>
      <c r="F4279" s="11">
        <v>8401059</v>
      </c>
      <c r="G4279" s="11" t="s">
        <v>27532</v>
      </c>
      <c r="H4279" s="11" t="s">
        <v>27533</v>
      </c>
      <c r="I4279" s="11" t="s">
        <v>27534</v>
      </c>
      <c r="J4279" s="11"/>
      <c r="K4279" s="11" t="s">
        <v>7803</v>
      </c>
      <c r="L4279" s="11" t="s">
        <v>27535</v>
      </c>
      <c r="M4279" s="11" t="s">
        <v>7520</v>
      </c>
      <c r="N4279" s="12" t="s">
        <v>27536</v>
      </c>
      <c r="O4279" s="12" t="s">
        <v>27537</v>
      </c>
    </row>
    <row r="4280" spans="1:15" ht="15" customHeight="1" x14ac:dyDescent="0.3">
      <c r="A4280" s="11" t="s">
        <v>337</v>
      </c>
      <c r="B4280" s="11" t="s">
        <v>338</v>
      </c>
      <c r="C4280" s="17">
        <v>23</v>
      </c>
      <c r="D4280" s="11" t="s">
        <v>1068</v>
      </c>
      <c r="E4280" s="11" t="s">
        <v>26727</v>
      </c>
      <c r="F4280" s="11">
        <v>8286227</v>
      </c>
      <c r="G4280" s="11" t="s">
        <v>27538</v>
      </c>
      <c r="H4280" s="11" t="s">
        <v>27539</v>
      </c>
      <c r="I4280" s="11" t="s">
        <v>2105</v>
      </c>
      <c r="J4280" s="11"/>
      <c r="K4280" s="11" t="s">
        <v>7337</v>
      </c>
      <c r="L4280" s="11" t="s">
        <v>27540</v>
      </c>
      <c r="M4280" s="11" t="s">
        <v>7339</v>
      </c>
      <c r="N4280" s="12" t="s">
        <v>27541</v>
      </c>
      <c r="O4280" s="12" t="s">
        <v>27542</v>
      </c>
    </row>
    <row r="4281" spans="1:15" ht="15" customHeight="1" x14ac:dyDescent="0.3">
      <c r="A4281" s="11" t="s">
        <v>337</v>
      </c>
      <c r="B4281" s="11" t="s">
        <v>338</v>
      </c>
      <c r="C4281" s="17">
        <v>23</v>
      </c>
      <c r="D4281" s="11" t="s">
        <v>1068</v>
      </c>
      <c r="E4281" s="11" t="s">
        <v>26727</v>
      </c>
      <c r="F4281" s="11">
        <v>8286228</v>
      </c>
      <c r="G4281" s="11" t="s">
        <v>27543</v>
      </c>
      <c r="H4281" s="11" t="s">
        <v>27544</v>
      </c>
      <c r="I4281" s="11" t="s">
        <v>2105</v>
      </c>
      <c r="J4281" s="11"/>
      <c r="K4281" s="11" t="s">
        <v>7337</v>
      </c>
      <c r="L4281" s="11" t="s">
        <v>27545</v>
      </c>
      <c r="M4281" s="11" t="s">
        <v>7339</v>
      </c>
      <c r="N4281" s="12" t="s">
        <v>27546</v>
      </c>
      <c r="O4281" s="12" t="s">
        <v>27547</v>
      </c>
    </row>
    <row r="4282" spans="1:15" ht="15" customHeight="1" x14ac:dyDescent="0.3">
      <c r="A4282" s="11" t="s">
        <v>337</v>
      </c>
      <c r="B4282" s="11" t="s">
        <v>338</v>
      </c>
      <c r="C4282" s="17">
        <v>23</v>
      </c>
      <c r="D4282" s="11" t="s">
        <v>1068</v>
      </c>
      <c r="E4282" s="11" t="s">
        <v>26727</v>
      </c>
      <c r="F4282" s="11">
        <v>8252763</v>
      </c>
      <c r="G4282" s="11" t="s">
        <v>27487</v>
      </c>
      <c r="H4282" s="11" t="s">
        <v>27548</v>
      </c>
      <c r="I4282" s="11" t="s">
        <v>2105</v>
      </c>
      <c r="J4282" s="11"/>
      <c r="K4282" s="11" t="s">
        <v>7561</v>
      </c>
      <c r="L4282" s="11" t="s">
        <v>27549</v>
      </c>
      <c r="M4282" s="11" t="s">
        <v>7339</v>
      </c>
      <c r="N4282" s="12" t="s">
        <v>27550</v>
      </c>
      <c r="O4282" s="12" t="s">
        <v>27551</v>
      </c>
    </row>
    <row r="4283" spans="1:15" ht="15" customHeight="1" x14ac:dyDescent="0.3">
      <c r="A4283" s="11" t="s">
        <v>337</v>
      </c>
      <c r="B4283" s="11" t="s">
        <v>338</v>
      </c>
      <c r="C4283" s="17">
        <v>23</v>
      </c>
      <c r="D4283" s="11" t="s">
        <v>1068</v>
      </c>
      <c r="E4283" s="11" t="s">
        <v>26727</v>
      </c>
      <c r="F4283" s="11">
        <v>8251372</v>
      </c>
      <c r="G4283" s="11" t="s">
        <v>27487</v>
      </c>
      <c r="H4283" s="11" t="s">
        <v>27552</v>
      </c>
      <c r="I4283" s="11" t="s">
        <v>3461</v>
      </c>
      <c r="J4283" s="11"/>
      <c r="K4283" s="11" t="s">
        <v>7337</v>
      </c>
      <c r="L4283" s="11" t="s">
        <v>27553</v>
      </c>
      <c r="M4283" s="11" t="s">
        <v>8615</v>
      </c>
      <c r="N4283" s="12" t="s">
        <v>27554</v>
      </c>
      <c r="O4283" s="12" t="s">
        <v>27555</v>
      </c>
    </row>
    <row r="4284" spans="1:15" ht="15" customHeight="1" x14ac:dyDescent="0.3">
      <c r="A4284" s="11" t="s">
        <v>337</v>
      </c>
      <c r="B4284" s="11" t="s">
        <v>338</v>
      </c>
      <c r="C4284" s="17">
        <v>23</v>
      </c>
      <c r="D4284" s="11" t="s">
        <v>1068</v>
      </c>
      <c r="E4284" s="11" t="s">
        <v>26727</v>
      </c>
      <c r="F4284" s="11">
        <v>8481992</v>
      </c>
      <c r="G4284" s="11" t="s">
        <v>27556</v>
      </c>
      <c r="H4284" s="11" t="s">
        <v>27557</v>
      </c>
      <c r="I4284" s="11" t="s">
        <v>1156</v>
      </c>
      <c r="J4284" s="11"/>
      <c r="K4284" s="11" t="s">
        <v>7561</v>
      </c>
      <c r="L4284" s="11" t="s">
        <v>27558</v>
      </c>
      <c r="M4284" s="11" t="s">
        <v>8756</v>
      </c>
      <c r="N4284" s="12" t="s">
        <v>27559</v>
      </c>
      <c r="O4284" s="12" t="s">
        <v>27560</v>
      </c>
    </row>
    <row r="4285" spans="1:15" ht="15" customHeight="1" x14ac:dyDescent="0.3">
      <c r="A4285" s="11" t="s">
        <v>337</v>
      </c>
      <c r="B4285" s="11" t="s">
        <v>338</v>
      </c>
      <c r="C4285" s="17">
        <v>23</v>
      </c>
      <c r="D4285" s="11" t="s">
        <v>1068</v>
      </c>
      <c r="E4285" s="11" t="s">
        <v>26727</v>
      </c>
      <c r="F4285" s="11">
        <v>8440056</v>
      </c>
      <c r="G4285" s="11" t="s">
        <v>27503</v>
      </c>
      <c r="H4285" s="11" t="s">
        <v>27561</v>
      </c>
      <c r="I4285" s="11" t="s">
        <v>935</v>
      </c>
      <c r="J4285" s="11"/>
      <c r="K4285" s="11" t="s">
        <v>7561</v>
      </c>
      <c r="L4285" s="11" t="s">
        <v>27562</v>
      </c>
      <c r="M4285" s="11" t="s">
        <v>8756</v>
      </c>
      <c r="N4285" s="12" t="s">
        <v>27563</v>
      </c>
      <c r="O4285" s="12" t="s">
        <v>27564</v>
      </c>
    </row>
    <row r="4286" spans="1:15" ht="15" customHeight="1" x14ac:dyDescent="0.3">
      <c r="A4286" s="11" t="s">
        <v>337</v>
      </c>
      <c r="B4286" s="11" t="s">
        <v>338</v>
      </c>
      <c r="C4286" s="17">
        <v>23</v>
      </c>
      <c r="D4286" s="11" t="s">
        <v>1068</v>
      </c>
      <c r="E4286" s="11" t="s">
        <v>26727</v>
      </c>
      <c r="F4286" s="11">
        <v>8461769</v>
      </c>
      <c r="G4286" s="11" t="s">
        <v>27565</v>
      </c>
      <c r="H4286" s="11" t="s">
        <v>27566</v>
      </c>
      <c r="I4286" s="11" t="s">
        <v>27567</v>
      </c>
      <c r="J4286" s="11"/>
      <c r="K4286" s="11" t="s">
        <v>7803</v>
      </c>
      <c r="L4286" s="11" t="s">
        <v>27568</v>
      </c>
      <c r="M4286" s="11" t="s">
        <v>7339</v>
      </c>
      <c r="N4286" s="12" t="s">
        <v>27569</v>
      </c>
      <c r="O4286" s="12" t="s">
        <v>27570</v>
      </c>
    </row>
    <row r="4287" spans="1:15" ht="15" customHeight="1" x14ac:dyDescent="0.3">
      <c r="A4287" s="11" t="s">
        <v>337</v>
      </c>
      <c r="B4287" s="11" t="s">
        <v>338</v>
      </c>
      <c r="C4287" s="17">
        <v>23</v>
      </c>
      <c r="D4287" s="11" t="s">
        <v>1068</v>
      </c>
      <c r="E4287" s="11" t="s">
        <v>26738</v>
      </c>
      <c r="F4287" s="11">
        <v>10132453</v>
      </c>
      <c r="G4287" s="11" t="s">
        <v>27532</v>
      </c>
      <c r="H4287" s="11" t="s">
        <v>27571</v>
      </c>
      <c r="I4287" s="11" t="s">
        <v>676</v>
      </c>
      <c r="J4287" s="11"/>
      <c r="K4287" s="11" t="s">
        <v>27465</v>
      </c>
      <c r="L4287" s="11" t="s">
        <v>27572</v>
      </c>
      <c r="M4287" s="11" t="s">
        <v>8066</v>
      </c>
      <c r="N4287" s="12" t="s">
        <v>27573</v>
      </c>
      <c r="O4287" s="12" t="s">
        <v>27574</v>
      </c>
    </row>
    <row r="4288" spans="1:15" ht="15" customHeight="1" x14ac:dyDescent="0.3">
      <c r="A4288" s="11" t="s">
        <v>337</v>
      </c>
      <c r="B4288" s="11" t="s">
        <v>338</v>
      </c>
      <c r="C4288" s="17">
        <v>23</v>
      </c>
      <c r="D4288" s="11" t="s">
        <v>1068</v>
      </c>
      <c r="E4288" s="11" t="s">
        <v>26727</v>
      </c>
      <c r="F4288" s="11">
        <v>8224450</v>
      </c>
      <c r="G4288" s="11" t="s">
        <v>27575</v>
      </c>
      <c r="H4288" s="11" t="s">
        <v>27576</v>
      </c>
      <c r="I4288" s="11" t="s">
        <v>925</v>
      </c>
      <c r="J4288" s="11"/>
      <c r="K4288" s="11" t="s">
        <v>25563</v>
      </c>
      <c r="L4288" s="11" t="s">
        <v>27577</v>
      </c>
      <c r="M4288" s="11" t="s">
        <v>7373</v>
      </c>
      <c r="N4288" s="12" t="s">
        <v>27578</v>
      </c>
      <c r="O4288" s="12" t="s">
        <v>27579</v>
      </c>
    </row>
    <row r="4289" spans="1:15" ht="15" customHeight="1" x14ac:dyDescent="0.3">
      <c r="A4289" s="11" t="s">
        <v>337</v>
      </c>
      <c r="B4289" s="11" t="s">
        <v>338</v>
      </c>
      <c r="C4289" s="17">
        <v>23</v>
      </c>
      <c r="D4289" s="11" t="s">
        <v>1068</v>
      </c>
      <c r="E4289" s="11" t="s">
        <v>26727</v>
      </c>
      <c r="F4289" s="11">
        <v>1458640</v>
      </c>
      <c r="G4289" s="11" t="s">
        <v>27580</v>
      </c>
      <c r="H4289" s="11" t="s">
        <v>27581</v>
      </c>
      <c r="I4289" s="11" t="s">
        <v>2126</v>
      </c>
      <c r="J4289" s="11"/>
      <c r="K4289" s="11" t="s">
        <v>7561</v>
      </c>
      <c r="L4289" s="11" t="s">
        <v>27582</v>
      </c>
      <c r="M4289" s="11" t="s">
        <v>8756</v>
      </c>
      <c r="N4289" s="12" t="s">
        <v>27583</v>
      </c>
      <c r="O4289" s="12" t="s">
        <v>27584</v>
      </c>
    </row>
    <row r="4290" spans="1:15" ht="15" customHeight="1" x14ac:dyDescent="0.3">
      <c r="A4290" s="11" t="s">
        <v>337</v>
      </c>
      <c r="B4290" s="11" t="s">
        <v>338</v>
      </c>
      <c r="C4290" s="17">
        <v>23</v>
      </c>
      <c r="D4290" s="11" t="s">
        <v>1068</v>
      </c>
      <c r="E4290" s="11" t="s">
        <v>26738</v>
      </c>
      <c r="F4290" s="11">
        <v>1487034</v>
      </c>
      <c r="G4290" s="11" t="s">
        <v>27585</v>
      </c>
      <c r="H4290" s="11" t="s">
        <v>27586</v>
      </c>
      <c r="I4290" s="11" t="s">
        <v>934</v>
      </c>
      <c r="J4290" s="11"/>
      <c r="K4290" s="11" t="s">
        <v>25563</v>
      </c>
      <c r="L4290" s="11" t="s">
        <v>27587</v>
      </c>
      <c r="M4290" s="11" t="s">
        <v>7373</v>
      </c>
      <c r="N4290" s="12" t="s">
        <v>27588</v>
      </c>
      <c r="O4290" s="12" t="s">
        <v>27589</v>
      </c>
    </row>
    <row r="4291" spans="1:15" ht="15" customHeight="1" x14ac:dyDescent="0.3">
      <c r="A4291" s="11" t="s">
        <v>337</v>
      </c>
      <c r="B4291" s="11" t="s">
        <v>338</v>
      </c>
      <c r="C4291" s="17">
        <v>23</v>
      </c>
      <c r="D4291" s="11" t="s">
        <v>1068</v>
      </c>
      <c r="E4291" s="11" t="s">
        <v>26727</v>
      </c>
      <c r="F4291" s="11">
        <v>1451293</v>
      </c>
      <c r="G4291" s="11" t="s">
        <v>27590</v>
      </c>
      <c r="H4291" s="11" t="s">
        <v>27591</v>
      </c>
      <c r="I4291" s="11" t="s">
        <v>10266</v>
      </c>
      <c r="J4291" s="11"/>
      <c r="K4291" s="11" t="s">
        <v>7561</v>
      </c>
      <c r="L4291" s="11" t="s">
        <v>27592</v>
      </c>
      <c r="M4291" s="11" t="s">
        <v>7339</v>
      </c>
      <c r="N4291" s="12" t="s">
        <v>27593</v>
      </c>
      <c r="O4291" s="12" t="s">
        <v>27594</v>
      </c>
    </row>
    <row r="4292" spans="1:15" ht="15" customHeight="1" x14ac:dyDescent="0.3">
      <c r="A4292" s="11" t="s">
        <v>337</v>
      </c>
      <c r="B4292" s="11" t="s">
        <v>338</v>
      </c>
      <c r="C4292" s="17">
        <v>23</v>
      </c>
      <c r="D4292" s="11" t="s">
        <v>1068</v>
      </c>
      <c r="E4292" s="11" t="s">
        <v>26738</v>
      </c>
      <c r="F4292" s="11">
        <v>1625271</v>
      </c>
      <c r="G4292" s="11" t="s">
        <v>27595</v>
      </c>
      <c r="H4292" s="11" t="s">
        <v>27596</v>
      </c>
      <c r="I4292" s="11" t="s">
        <v>2137</v>
      </c>
      <c r="J4292" s="11"/>
      <c r="K4292" s="11" t="s">
        <v>10081</v>
      </c>
      <c r="L4292" s="11" t="s">
        <v>27597</v>
      </c>
      <c r="M4292" s="11" t="s">
        <v>8756</v>
      </c>
      <c r="N4292" s="12" t="s">
        <v>27598</v>
      </c>
      <c r="O4292" s="12" t="s">
        <v>27599</v>
      </c>
    </row>
    <row r="4293" spans="1:15" ht="15" customHeight="1" x14ac:dyDescent="0.3">
      <c r="A4293" s="11" t="s">
        <v>337</v>
      </c>
      <c r="B4293" s="11" t="s">
        <v>338</v>
      </c>
      <c r="C4293" s="17">
        <v>23</v>
      </c>
      <c r="D4293" s="11" t="s">
        <v>1068</v>
      </c>
      <c r="E4293" s="11" t="s">
        <v>26727</v>
      </c>
      <c r="F4293" s="11">
        <v>1460120</v>
      </c>
      <c r="G4293" s="11" t="s">
        <v>27487</v>
      </c>
      <c r="H4293" s="11" t="s">
        <v>27600</v>
      </c>
      <c r="I4293" s="11" t="s">
        <v>27601</v>
      </c>
      <c r="J4293" s="11"/>
      <c r="K4293" s="11" t="s">
        <v>7754</v>
      </c>
      <c r="L4293" s="11" t="s">
        <v>27602</v>
      </c>
      <c r="M4293" s="11" t="s">
        <v>7734</v>
      </c>
      <c r="N4293" s="12" t="s">
        <v>27603</v>
      </c>
      <c r="O4293" s="12" t="s">
        <v>27604</v>
      </c>
    </row>
    <row r="4294" spans="1:15" ht="15" customHeight="1" x14ac:dyDescent="0.3">
      <c r="A4294" s="11" t="s">
        <v>337</v>
      </c>
      <c r="B4294" s="11" t="s">
        <v>338</v>
      </c>
      <c r="C4294" s="17">
        <v>23</v>
      </c>
      <c r="D4294" s="11" t="s">
        <v>1068</v>
      </c>
      <c r="E4294" s="11" t="s">
        <v>26738</v>
      </c>
      <c r="F4294" s="11">
        <v>1954123</v>
      </c>
      <c r="G4294" s="11" t="s">
        <v>27605</v>
      </c>
      <c r="H4294" s="11" t="s">
        <v>27606</v>
      </c>
      <c r="I4294" s="11" t="s">
        <v>10301</v>
      </c>
      <c r="J4294" s="11"/>
      <c r="K4294" s="11" t="s">
        <v>7337</v>
      </c>
      <c r="L4294" s="11" t="s">
        <v>27607</v>
      </c>
      <c r="M4294" s="11" t="s">
        <v>7339</v>
      </c>
      <c r="N4294" s="12" t="s">
        <v>27608</v>
      </c>
      <c r="O4294" s="12" t="s">
        <v>27609</v>
      </c>
    </row>
    <row r="4295" spans="1:15" ht="15" customHeight="1" x14ac:dyDescent="0.3">
      <c r="A4295" s="11" t="s">
        <v>337</v>
      </c>
      <c r="B4295" s="11" t="s">
        <v>338</v>
      </c>
      <c r="C4295" s="17">
        <v>23</v>
      </c>
      <c r="D4295" s="11" t="s">
        <v>1068</v>
      </c>
      <c r="E4295" s="11" t="s">
        <v>26727</v>
      </c>
      <c r="F4295" s="11">
        <v>1934572</v>
      </c>
      <c r="G4295" s="11" t="s">
        <v>27503</v>
      </c>
      <c r="H4295" s="11" t="s">
        <v>27610</v>
      </c>
      <c r="I4295" s="11" t="s">
        <v>3702</v>
      </c>
      <c r="J4295" s="11"/>
      <c r="K4295" s="11" t="s">
        <v>7561</v>
      </c>
      <c r="L4295" s="11" t="s">
        <v>27611</v>
      </c>
      <c r="M4295" s="11" t="s">
        <v>8756</v>
      </c>
      <c r="N4295" s="12" t="s">
        <v>27612</v>
      </c>
      <c r="O4295" s="12" t="s">
        <v>27613</v>
      </c>
    </row>
    <row r="4296" spans="1:15" ht="15" customHeight="1" x14ac:dyDescent="0.3">
      <c r="A4296" s="11" t="s">
        <v>337</v>
      </c>
      <c r="B4296" s="11" t="s">
        <v>338</v>
      </c>
      <c r="C4296" s="17">
        <v>23</v>
      </c>
      <c r="D4296" s="11" t="s">
        <v>1068</v>
      </c>
      <c r="E4296" s="11" t="s">
        <v>26727</v>
      </c>
      <c r="F4296" s="11">
        <v>1760372</v>
      </c>
      <c r="G4296" s="11" t="s">
        <v>27614</v>
      </c>
      <c r="H4296" s="11" t="s">
        <v>27615</v>
      </c>
      <c r="I4296" s="11" t="s">
        <v>22537</v>
      </c>
      <c r="J4296" s="11"/>
      <c r="K4296" s="11" t="s">
        <v>7337</v>
      </c>
      <c r="L4296" s="11" t="s">
        <v>27616</v>
      </c>
      <c r="M4296" s="11" t="s">
        <v>8615</v>
      </c>
      <c r="N4296" s="12" t="s">
        <v>27617</v>
      </c>
      <c r="O4296" s="12" t="s">
        <v>27618</v>
      </c>
    </row>
    <row r="4297" spans="1:15" ht="15" customHeight="1" x14ac:dyDescent="0.3">
      <c r="A4297" s="11" t="s">
        <v>337</v>
      </c>
      <c r="B4297" s="11" t="s">
        <v>338</v>
      </c>
      <c r="C4297" s="17">
        <v>23</v>
      </c>
      <c r="D4297" s="11" t="s">
        <v>1068</v>
      </c>
      <c r="E4297" s="11" t="s">
        <v>26738</v>
      </c>
      <c r="F4297" s="11">
        <v>10108245</v>
      </c>
      <c r="G4297" s="11" t="s">
        <v>27300</v>
      </c>
      <c r="H4297" s="11" t="s">
        <v>27619</v>
      </c>
      <c r="I4297" s="11" t="s">
        <v>27620</v>
      </c>
      <c r="J4297" s="11"/>
      <c r="K4297" s="11" t="s">
        <v>27452</v>
      </c>
      <c r="L4297" s="11" t="s">
        <v>27621</v>
      </c>
      <c r="M4297" s="11" t="s">
        <v>7339</v>
      </c>
      <c r="N4297" s="12" t="s">
        <v>27622</v>
      </c>
      <c r="O4297" s="12"/>
    </row>
    <row r="4298" spans="1:15" ht="15" customHeight="1" x14ac:dyDescent="0.3">
      <c r="A4298" s="11" t="s">
        <v>337</v>
      </c>
      <c r="B4298" s="11" t="s">
        <v>338</v>
      </c>
      <c r="C4298" s="17">
        <v>23</v>
      </c>
      <c r="D4298" s="11" t="s">
        <v>1068</v>
      </c>
      <c r="E4298" s="11" t="s">
        <v>26727</v>
      </c>
      <c r="F4298" s="11">
        <v>2312839</v>
      </c>
      <c r="G4298" s="11" t="s">
        <v>27487</v>
      </c>
      <c r="H4298" s="11" t="s">
        <v>27623</v>
      </c>
      <c r="I4298" s="11" t="s">
        <v>10371</v>
      </c>
      <c r="J4298" s="11"/>
      <c r="K4298" s="11" t="s">
        <v>7754</v>
      </c>
      <c r="L4298" s="11" t="s">
        <v>27624</v>
      </c>
      <c r="M4298" s="11" t="s">
        <v>15925</v>
      </c>
      <c r="N4298" s="12" t="s">
        <v>27625</v>
      </c>
      <c r="O4298" s="12" t="s">
        <v>27626</v>
      </c>
    </row>
    <row r="4299" spans="1:15" ht="15" customHeight="1" x14ac:dyDescent="0.3">
      <c r="A4299" s="11" t="s">
        <v>337</v>
      </c>
      <c r="B4299" s="11" t="s">
        <v>338</v>
      </c>
      <c r="C4299" s="17">
        <v>23</v>
      </c>
      <c r="D4299" s="11" t="s">
        <v>1068</v>
      </c>
      <c r="E4299" s="11" t="s">
        <v>26727</v>
      </c>
      <c r="F4299" s="11">
        <v>2597635</v>
      </c>
      <c r="G4299" s="11" t="s">
        <v>27627</v>
      </c>
      <c r="H4299" s="11" t="s">
        <v>27628</v>
      </c>
      <c r="I4299" s="11" t="s">
        <v>17608</v>
      </c>
      <c r="J4299" s="11"/>
      <c r="K4299" s="11" t="s">
        <v>7337</v>
      </c>
      <c r="L4299" s="11" t="s">
        <v>27629</v>
      </c>
      <c r="M4299" s="11" t="s">
        <v>7339</v>
      </c>
      <c r="N4299" s="12" t="s">
        <v>27630</v>
      </c>
      <c r="O4299" s="12" t="s">
        <v>27631</v>
      </c>
    </row>
    <row r="4300" spans="1:15" ht="15" customHeight="1" x14ac:dyDescent="0.3">
      <c r="A4300" s="11" t="s">
        <v>337</v>
      </c>
      <c r="B4300" s="11" t="s">
        <v>338</v>
      </c>
      <c r="C4300" s="17">
        <v>23</v>
      </c>
      <c r="D4300" s="11" t="s">
        <v>1068</v>
      </c>
      <c r="E4300" s="11" t="s">
        <v>26738</v>
      </c>
      <c r="F4300" s="11">
        <v>1130473</v>
      </c>
      <c r="G4300" s="11" t="s">
        <v>27300</v>
      </c>
      <c r="H4300" s="11" t="s">
        <v>27632</v>
      </c>
      <c r="I4300" s="11" t="s">
        <v>26040</v>
      </c>
      <c r="J4300" s="11"/>
      <c r="K4300" s="11" t="s">
        <v>27633</v>
      </c>
      <c r="L4300" s="11" t="s">
        <v>27634</v>
      </c>
      <c r="M4300" s="11" t="s">
        <v>7962</v>
      </c>
      <c r="N4300" s="12" t="s">
        <v>27635</v>
      </c>
      <c r="O4300" s="12" t="s">
        <v>27636</v>
      </c>
    </row>
    <row r="4301" spans="1:15" ht="15" customHeight="1" x14ac:dyDescent="0.3">
      <c r="A4301" s="11" t="s">
        <v>337</v>
      </c>
      <c r="B4301" s="11" t="s">
        <v>338</v>
      </c>
      <c r="C4301" s="17">
        <v>23</v>
      </c>
      <c r="D4301" s="11" t="s">
        <v>1068</v>
      </c>
      <c r="E4301" s="11" t="s">
        <v>26738</v>
      </c>
      <c r="F4301" s="11">
        <v>4508718</v>
      </c>
      <c r="G4301" s="11" t="s">
        <v>27300</v>
      </c>
      <c r="H4301" s="11" t="s">
        <v>27637</v>
      </c>
      <c r="I4301" s="11" t="s">
        <v>27638</v>
      </c>
      <c r="J4301" s="11"/>
      <c r="K4301" s="11" t="s">
        <v>27639</v>
      </c>
      <c r="L4301" s="11" t="s">
        <v>27640</v>
      </c>
      <c r="M4301" s="11" t="s">
        <v>7339</v>
      </c>
      <c r="N4301" s="12" t="s">
        <v>27641</v>
      </c>
      <c r="O4301" s="12" t="s">
        <v>27642</v>
      </c>
    </row>
    <row r="4302" spans="1:15" ht="15" customHeight="1" x14ac:dyDescent="0.3">
      <c r="A4302" s="11" t="s">
        <v>337</v>
      </c>
      <c r="B4302" s="11" t="s">
        <v>338</v>
      </c>
      <c r="C4302" s="17">
        <v>23</v>
      </c>
      <c r="D4302" s="11" t="s">
        <v>1068</v>
      </c>
      <c r="E4302" s="11" t="s">
        <v>26738</v>
      </c>
      <c r="F4302" s="11">
        <v>4246383</v>
      </c>
      <c r="G4302" s="11" t="s">
        <v>27643</v>
      </c>
      <c r="H4302" s="11" t="s">
        <v>27644</v>
      </c>
      <c r="I4302" s="11" t="s">
        <v>27645</v>
      </c>
      <c r="J4302" s="11"/>
      <c r="K4302" s="11" t="s">
        <v>27646</v>
      </c>
      <c r="L4302" s="11" t="s">
        <v>27647</v>
      </c>
      <c r="M4302" s="11" t="s">
        <v>7339</v>
      </c>
      <c r="N4302" s="12" t="s">
        <v>27648</v>
      </c>
      <c r="O4302" s="12"/>
    </row>
    <row r="4303" spans="1:15" ht="15" customHeight="1" x14ac:dyDescent="0.3">
      <c r="A4303" s="11" t="s">
        <v>337</v>
      </c>
      <c r="B4303" s="11" t="s">
        <v>338</v>
      </c>
      <c r="C4303" s="17">
        <v>23</v>
      </c>
      <c r="D4303" s="11" t="s">
        <v>1068</v>
      </c>
      <c r="E4303" s="11" t="s">
        <v>26738</v>
      </c>
      <c r="F4303" s="11">
        <v>5234765</v>
      </c>
      <c r="G4303" s="11" t="s">
        <v>27300</v>
      </c>
      <c r="H4303" s="11" t="s">
        <v>27649</v>
      </c>
      <c r="I4303" s="11" t="s">
        <v>27650</v>
      </c>
      <c r="J4303" s="11"/>
      <c r="K4303" s="11" t="s">
        <v>27639</v>
      </c>
      <c r="L4303" s="11" t="s">
        <v>27651</v>
      </c>
      <c r="M4303" s="11" t="s">
        <v>7339</v>
      </c>
      <c r="N4303" s="12" t="s">
        <v>27652</v>
      </c>
      <c r="O4303" s="12"/>
    </row>
    <row r="4304" spans="1:15" ht="15" customHeight="1" x14ac:dyDescent="0.3">
      <c r="A4304" s="11" t="s">
        <v>352</v>
      </c>
      <c r="B4304" s="11" t="s">
        <v>353</v>
      </c>
      <c r="C4304" s="17">
        <v>24</v>
      </c>
      <c r="D4304" s="11" t="s">
        <v>1092</v>
      </c>
      <c r="E4304" s="11" t="s">
        <v>27653</v>
      </c>
      <c r="F4304" s="11">
        <v>37079879</v>
      </c>
      <c r="G4304" s="11" t="s">
        <v>13928</v>
      </c>
      <c r="H4304" s="11" t="s">
        <v>13929</v>
      </c>
      <c r="I4304" s="11" t="s">
        <v>10592</v>
      </c>
      <c r="J4304" s="11"/>
      <c r="K4304" s="11" t="s">
        <v>7561</v>
      </c>
      <c r="L4304" s="11" t="s">
        <v>13930</v>
      </c>
      <c r="M4304" s="11" t="s">
        <v>7339</v>
      </c>
      <c r="N4304" s="12" t="s">
        <v>13931</v>
      </c>
      <c r="O4304" s="12" t="s">
        <v>13932</v>
      </c>
    </row>
    <row r="4305" spans="1:15" ht="15" customHeight="1" x14ac:dyDescent="0.3">
      <c r="A4305" s="11" t="s">
        <v>352</v>
      </c>
      <c r="B4305" s="11" t="s">
        <v>353</v>
      </c>
      <c r="C4305" s="17">
        <v>24</v>
      </c>
      <c r="D4305" s="11" t="s">
        <v>1092</v>
      </c>
      <c r="E4305" s="11" t="s">
        <v>27654</v>
      </c>
      <c r="F4305" s="11">
        <v>34116062</v>
      </c>
      <c r="G4305" s="11" t="s">
        <v>27655</v>
      </c>
      <c r="H4305" s="11" t="s">
        <v>27656</v>
      </c>
      <c r="I4305" s="11" t="s">
        <v>730</v>
      </c>
      <c r="J4305" s="11" t="s">
        <v>27657</v>
      </c>
      <c r="K4305" s="11" t="s">
        <v>7412</v>
      </c>
      <c r="L4305" s="11" t="s">
        <v>27658</v>
      </c>
      <c r="M4305" s="11" t="s">
        <v>7414</v>
      </c>
      <c r="N4305" s="12" t="s">
        <v>27659</v>
      </c>
      <c r="O4305" s="12" t="s">
        <v>27660</v>
      </c>
    </row>
    <row r="4306" spans="1:15" ht="15" customHeight="1" x14ac:dyDescent="0.3">
      <c r="A4306" s="11" t="s">
        <v>352</v>
      </c>
      <c r="B4306" s="11" t="s">
        <v>353</v>
      </c>
      <c r="C4306" s="17">
        <v>24</v>
      </c>
      <c r="D4306" s="11" t="s">
        <v>1092</v>
      </c>
      <c r="E4306" s="11" t="s">
        <v>27653</v>
      </c>
      <c r="F4306" s="11">
        <v>29075507</v>
      </c>
      <c r="G4306" s="11" t="s">
        <v>27661</v>
      </c>
      <c r="H4306" s="11" t="s">
        <v>27662</v>
      </c>
      <c r="I4306" s="11" t="s">
        <v>1050</v>
      </c>
      <c r="J4306" s="11" t="s">
        <v>7997</v>
      </c>
      <c r="K4306" s="11" t="s">
        <v>27663</v>
      </c>
      <c r="L4306" s="11" t="s">
        <v>27664</v>
      </c>
      <c r="M4306" s="11" t="s">
        <v>7339</v>
      </c>
      <c r="N4306" s="12" t="s">
        <v>27665</v>
      </c>
      <c r="O4306" s="12" t="s">
        <v>27666</v>
      </c>
    </row>
    <row r="4307" spans="1:15" ht="15" customHeight="1" x14ac:dyDescent="0.3">
      <c r="A4307" s="11" t="s">
        <v>352</v>
      </c>
      <c r="B4307" s="11" t="s">
        <v>353</v>
      </c>
      <c r="C4307" s="17">
        <v>24</v>
      </c>
      <c r="D4307" s="11" t="s">
        <v>1092</v>
      </c>
      <c r="E4307" s="11" t="s">
        <v>27653</v>
      </c>
      <c r="F4307" s="11">
        <v>27965791</v>
      </c>
      <c r="G4307" s="11" t="s">
        <v>27667</v>
      </c>
      <c r="H4307" s="11" t="s">
        <v>27668</v>
      </c>
      <c r="I4307" s="11" t="s">
        <v>1534</v>
      </c>
      <c r="J4307" s="11" t="s">
        <v>16458</v>
      </c>
      <c r="K4307" s="11" t="s">
        <v>27663</v>
      </c>
      <c r="L4307" s="11" t="s">
        <v>27669</v>
      </c>
      <c r="M4307" s="11" t="s">
        <v>7339</v>
      </c>
      <c r="N4307" s="12" t="s">
        <v>27670</v>
      </c>
      <c r="O4307" s="12" t="s">
        <v>27671</v>
      </c>
    </row>
    <row r="4308" spans="1:15" ht="15" customHeight="1" x14ac:dyDescent="0.3">
      <c r="A4308" s="11" t="s">
        <v>352</v>
      </c>
      <c r="B4308" s="11" t="s">
        <v>353</v>
      </c>
      <c r="C4308" s="17">
        <v>24</v>
      </c>
      <c r="D4308" s="11" t="s">
        <v>1092</v>
      </c>
      <c r="E4308" s="11" t="s">
        <v>27654</v>
      </c>
      <c r="F4308" s="11">
        <v>24024631</v>
      </c>
      <c r="G4308" s="11" t="s">
        <v>14946</v>
      </c>
      <c r="H4308" s="11" t="s">
        <v>14947</v>
      </c>
      <c r="I4308" s="11" t="s">
        <v>4838</v>
      </c>
      <c r="J4308" s="11"/>
      <c r="K4308" s="11" t="s">
        <v>7337</v>
      </c>
      <c r="L4308" s="11" t="s">
        <v>14948</v>
      </c>
      <c r="M4308" s="11" t="s">
        <v>7339</v>
      </c>
      <c r="N4308" s="12" t="s">
        <v>14949</v>
      </c>
      <c r="O4308" s="12" t="s">
        <v>14950</v>
      </c>
    </row>
    <row r="4309" spans="1:15" ht="15" customHeight="1" x14ac:dyDescent="0.3">
      <c r="A4309" s="11" t="s">
        <v>352</v>
      </c>
      <c r="B4309" s="11" t="s">
        <v>353</v>
      </c>
      <c r="C4309" s="17">
        <v>24</v>
      </c>
      <c r="D4309" s="11" t="s">
        <v>1092</v>
      </c>
      <c r="E4309" s="11" t="s">
        <v>27654</v>
      </c>
      <c r="F4309" s="11">
        <v>19067867</v>
      </c>
      <c r="G4309" s="11" t="s">
        <v>27672</v>
      </c>
      <c r="H4309" s="11" t="s">
        <v>27673</v>
      </c>
      <c r="I4309" s="11" t="s">
        <v>2966</v>
      </c>
      <c r="J4309" s="11"/>
      <c r="K4309" s="11" t="s">
        <v>10604</v>
      </c>
      <c r="L4309" s="11" t="s">
        <v>27674</v>
      </c>
      <c r="M4309" s="11" t="s">
        <v>8756</v>
      </c>
      <c r="N4309" s="12" t="s">
        <v>27675</v>
      </c>
      <c r="O4309" s="12" t="s">
        <v>27676</v>
      </c>
    </row>
    <row r="4310" spans="1:15" ht="15" customHeight="1" x14ac:dyDescent="0.3">
      <c r="A4310" s="11" t="s">
        <v>352</v>
      </c>
      <c r="B4310" s="11" t="s">
        <v>353</v>
      </c>
      <c r="C4310" s="17">
        <v>24</v>
      </c>
      <c r="D4310" s="11" t="s">
        <v>1092</v>
      </c>
      <c r="E4310" s="11" t="s">
        <v>27654</v>
      </c>
      <c r="F4310" s="11">
        <v>16172312</v>
      </c>
      <c r="G4310" s="11" t="s">
        <v>15463</v>
      </c>
      <c r="H4310" s="11" t="s">
        <v>15464</v>
      </c>
      <c r="I4310" s="11" t="s">
        <v>739</v>
      </c>
      <c r="J4310" s="11"/>
      <c r="K4310" s="11" t="s">
        <v>8900</v>
      </c>
      <c r="L4310" s="11" t="s">
        <v>15465</v>
      </c>
      <c r="M4310" s="11" t="s">
        <v>7373</v>
      </c>
      <c r="N4310" s="12" t="s">
        <v>15466</v>
      </c>
      <c r="O4310" s="12" t="s">
        <v>15467</v>
      </c>
    </row>
    <row r="4311" spans="1:15" ht="15" customHeight="1" x14ac:dyDescent="0.3">
      <c r="A4311" s="11" t="s">
        <v>352</v>
      </c>
      <c r="B4311" s="11" t="s">
        <v>353</v>
      </c>
      <c r="C4311" s="17">
        <v>24</v>
      </c>
      <c r="D4311" s="11" t="s">
        <v>1092</v>
      </c>
      <c r="E4311" s="11" t="s">
        <v>27654</v>
      </c>
      <c r="F4311" s="11">
        <v>15727629</v>
      </c>
      <c r="G4311" s="11" t="s">
        <v>27677</v>
      </c>
      <c r="H4311" s="11" t="s">
        <v>27678</v>
      </c>
      <c r="I4311" s="11" t="s">
        <v>12174</v>
      </c>
      <c r="J4311" s="11"/>
      <c r="K4311" s="11" t="s">
        <v>7337</v>
      </c>
      <c r="L4311" s="11" t="s">
        <v>27679</v>
      </c>
      <c r="M4311" s="11" t="s">
        <v>9704</v>
      </c>
      <c r="N4311" s="12" t="s">
        <v>27680</v>
      </c>
      <c r="O4311" s="12" t="s">
        <v>27681</v>
      </c>
    </row>
    <row r="4312" spans="1:15" ht="15" customHeight="1" x14ac:dyDescent="0.3">
      <c r="A4312" s="11" t="s">
        <v>352</v>
      </c>
      <c r="B4312" s="11" t="s">
        <v>353</v>
      </c>
      <c r="C4312" s="17">
        <v>24</v>
      </c>
      <c r="D4312" s="11" t="s">
        <v>1092</v>
      </c>
      <c r="E4312" s="11" t="s">
        <v>27654</v>
      </c>
      <c r="F4312" s="11">
        <v>15611432</v>
      </c>
      <c r="G4312" s="11" t="s">
        <v>15590</v>
      </c>
      <c r="H4312" s="11" t="s">
        <v>15591</v>
      </c>
      <c r="I4312" s="11" t="s">
        <v>9572</v>
      </c>
      <c r="J4312" s="11"/>
      <c r="K4312" s="11" t="s">
        <v>8900</v>
      </c>
      <c r="L4312" s="11" t="s">
        <v>15592</v>
      </c>
      <c r="M4312" s="11" t="s">
        <v>13775</v>
      </c>
      <c r="N4312" s="12" t="s">
        <v>15593</v>
      </c>
      <c r="O4312" s="12" t="s">
        <v>15594</v>
      </c>
    </row>
    <row r="4313" spans="1:15" ht="15" customHeight="1" x14ac:dyDescent="0.3">
      <c r="A4313" s="11" t="s">
        <v>352</v>
      </c>
      <c r="B4313" s="11" t="s">
        <v>353</v>
      </c>
      <c r="C4313" s="17">
        <v>24</v>
      </c>
      <c r="D4313" s="11" t="s">
        <v>1092</v>
      </c>
      <c r="E4313" s="11" t="s">
        <v>27653</v>
      </c>
      <c r="F4313" s="11">
        <v>12781437</v>
      </c>
      <c r="G4313" s="11" t="s">
        <v>15616</v>
      </c>
      <c r="H4313" s="11" t="s">
        <v>15617</v>
      </c>
      <c r="I4313" s="11" t="s">
        <v>842</v>
      </c>
      <c r="J4313" s="11"/>
      <c r="K4313" s="11" t="s">
        <v>7667</v>
      </c>
      <c r="L4313" s="11" t="s">
        <v>15618</v>
      </c>
      <c r="M4313" s="11" t="s">
        <v>7350</v>
      </c>
      <c r="N4313" s="12" t="s">
        <v>15619</v>
      </c>
      <c r="O4313" s="12" t="s">
        <v>15620</v>
      </c>
    </row>
    <row r="4314" spans="1:15" ht="15" customHeight="1" x14ac:dyDescent="0.3">
      <c r="A4314" s="11" t="s">
        <v>352</v>
      </c>
      <c r="B4314" s="11" t="s">
        <v>353</v>
      </c>
      <c r="C4314" s="17">
        <v>24</v>
      </c>
      <c r="D4314" s="11" t="s">
        <v>1092</v>
      </c>
      <c r="E4314" s="11" t="s">
        <v>27653</v>
      </c>
      <c r="F4314" s="11">
        <v>12787117</v>
      </c>
      <c r="G4314" s="11" t="s">
        <v>15626</v>
      </c>
      <c r="H4314" s="11" t="s">
        <v>15627</v>
      </c>
      <c r="I4314" s="11" t="s">
        <v>1990</v>
      </c>
      <c r="J4314" s="11"/>
      <c r="K4314" s="11" t="s">
        <v>7412</v>
      </c>
      <c r="L4314" s="11" t="s">
        <v>15628</v>
      </c>
      <c r="M4314" s="11" t="s">
        <v>7734</v>
      </c>
      <c r="N4314" s="12" t="s">
        <v>15629</v>
      </c>
      <c r="O4314" s="12" t="s">
        <v>15630</v>
      </c>
    </row>
    <row r="4315" spans="1:15" ht="15" customHeight="1" x14ac:dyDescent="0.3">
      <c r="A4315" s="11" t="s">
        <v>352</v>
      </c>
      <c r="B4315" s="11" t="s">
        <v>353</v>
      </c>
      <c r="C4315" s="17">
        <v>24</v>
      </c>
      <c r="D4315" s="11" t="s">
        <v>1092</v>
      </c>
      <c r="E4315" s="11" t="s">
        <v>27654</v>
      </c>
      <c r="F4315" s="11">
        <v>12072077</v>
      </c>
      <c r="G4315" s="11" t="s">
        <v>15590</v>
      </c>
      <c r="H4315" s="11" t="s">
        <v>15680</v>
      </c>
      <c r="I4315" s="11" t="s">
        <v>3154</v>
      </c>
      <c r="J4315" s="11"/>
      <c r="K4315" s="11" t="s">
        <v>7337</v>
      </c>
      <c r="L4315" s="11" t="s">
        <v>15681</v>
      </c>
      <c r="M4315" s="11" t="s">
        <v>7373</v>
      </c>
      <c r="N4315" s="12" t="s">
        <v>15682</v>
      </c>
      <c r="O4315" s="12" t="s">
        <v>15683</v>
      </c>
    </row>
    <row r="4316" spans="1:15" ht="15" customHeight="1" x14ac:dyDescent="0.3">
      <c r="A4316" s="11" t="s">
        <v>352</v>
      </c>
      <c r="B4316" s="11" t="s">
        <v>353</v>
      </c>
      <c r="C4316" s="17">
        <v>24</v>
      </c>
      <c r="D4316" s="11" t="s">
        <v>1092</v>
      </c>
      <c r="E4316" s="11" t="s">
        <v>27654</v>
      </c>
      <c r="F4316" s="11">
        <v>10809850</v>
      </c>
      <c r="G4316" s="11" t="s">
        <v>15782</v>
      </c>
      <c r="H4316" s="11" t="s">
        <v>15783</v>
      </c>
      <c r="I4316" s="11" t="s">
        <v>4848</v>
      </c>
      <c r="J4316" s="11"/>
      <c r="K4316" s="11" t="s">
        <v>7337</v>
      </c>
      <c r="L4316" s="11" t="s">
        <v>15784</v>
      </c>
      <c r="M4316" s="11" t="s">
        <v>7373</v>
      </c>
      <c r="N4316" s="12" t="s">
        <v>15785</v>
      </c>
      <c r="O4316" s="12" t="s">
        <v>15786</v>
      </c>
    </row>
    <row r="4317" spans="1:15" ht="15" customHeight="1" x14ac:dyDescent="0.3">
      <c r="A4317" s="11" t="s">
        <v>352</v>
      </c>
      <c r="B4317" s="11" t="s">
        <v>353</v>
      </c>
      <c r="C4317" s="17">
        <v>24</v>
      </c>
      <c r="D4317" s="11" t="s">
        <v>1092</v>
      </c>
      <c r="E4317" s="11" t="s">
        <v>27653</v>
      </c>
      <c r="F4317" s="11">
        <v>10871941</v>
      </c>
      <c r="G4317" s="11" t="s">
        <v>15616</v>
      </c>
      <c r="H4317" s="11" t="s">
        <v>27682</v>
      </c>
      <c r="I4317" s="11" t="s">
        <v>2345</v>
      </c>
      <c r="J4317" s="11"/>
      <c r="K4317" s="11" t="s">
        <v>8900</v>
      </c>
      <c r="L4317" s="11" t="s">
        <v>27683</v>
      </c>
      <c r="M4317" s="11" t="s">
        <v>7734</v>
      </c>
      <c r="N4317" s="12" t="s">
        <v>27684</v>
      </c>
      <c r="O4317" s="12" t="s">
        <v>27685</v>
      </c>
    </row>
    <row r="4318" spans="1:15" ht="15" customHeight="1" x14ac:dyDescent="0.3">
      <c r="A4318" s="11" t="s">
        <v>352</v>
      </c>
      <c r="B4318" s="11" t="s">
        <v>353</v>
      </c>
      <c r="C4318" s="17">
        <v>24</v>
      </c>
      <c r="D4318" s="11" t="s">
        <v>1092</v>
      </c>
      <c r="E4318" s="11" t="s">
        <v>27654</v>
      </c>
      <c r="F4318" s="11">
        <v>10730763</v>
      </c>
      <c r="G4318" s="11" t="s">
        <v>15796</v>
      </c>
      <c r="H4318" s="11" t="s">
        <v>15797</v>
      </c>
      <c r="I4318" s="11" t="s">
        <v>1146</v>
      </c>
      <c r="J4318" s="11"/>
      <c r="K4318" s="11" t="s">
        <v>7337</v>
      </c>
      <c r="L4318" s="11" t="s">
        <v>15798</v>
      </c>
      <c r="M4318" s="11" t="s">
        <v>7339</v>
      </c>
      <c r="N4318" s="12" t="s">
        <v>15799</v>
      </c>
      <c r="O4318" s="12" t="s">
        <v>15800</v>
      </c>
    </row>
    <row r="4319" spans="1:15" ht="15" customHeight="1" x14ac:dyDescent="0.3">
      <c r="A4319" s="11" t="s">
        <v>352</v>
      </c>
      <c r="B4319" s="11" t="s">
        <v>353</v>
      </c>
      <c r="C4319" s="17">
        <v>24</v>
      </c>
      <c r="D4319" s="11" t="s">
        <v>1092</v>
      </c>
      <c r="E4319" s="11" t="s">
        <v>27654</v>
      </c>
      <c r="F4319" s="11">
        <v>10583043</v>
      </c>
      <c r="G4319" s="11" t="s">
        <v>27686</v>
      </c>
      <c r="H4319" s="11" t="s">
        <v>27687</v>
      </c>
      <c r="I4319" s="11" t="s">
        <v>3697</v>
      </c>
      <c r="J4319" s="11"/>
      <c r="K4319" s="11" t="s">
        <v>7337</v>
      </c>
      <c r="L4319" s="11" t="s">
        <v>27688</v>
      </c>
      <c r="M4319" s="11" t="s">
        <v>7350</v>
      </c>
      <c r="N4319" s="12" t="s">
        <v>27689</v>
      </c>
      <c r="O4319" s="12" t="s">
        <v>27690</v>
      </c>
    </row>
    <row r="4320" spans="1:15" ht="15" customHeight="1" x14ac:dyDescent="0.3">
      <c r="A4320" s="11" t="s">
        <v>352</v>
      </c>
      <c r="B4320" s="11" t="s">
        <v>353</v>
      </c>
      <c r="C4320" s="17">
        <v>24</v>
      </c>
      <c r="D4320" s="11" t="s">
        <v>1092</v>
      </c>
      <c r="E4320" s="11" t="s">
        <v>27653</v>
      </c>
      <c r="F4320" s="11">
        <v>10364122</v>
      </c>
      <c r="G4320" s="11" t="s">
        <v>27691</v>
      </c>
      <c r="H4320" s="11" t="s">
        <v>27692</v>
      </c>
      <c r="I4320" s="11" t="s">
        <v>27693</v>
      </c>
      <c r="J4320" s="11"/>
      <c r="K4320" s="11" t="s">
        <v>7803</v>
      </c>
      <c r="L4320" s="11" t="s">
        <v>27694</v>
      </c>
      <c r="M4320" s="11" t="s">
        <v>7350</v>
      </c>
      <c r="N4320" s="12" t="s">
        <v>27695</v>
      </c>
      <c r="O4320" s="12" t="s">
        <v>27696</v>
      </c>
    </row>
    <row r="4321" spans="1:15" ht="15" customHeight="1" x14ac:dyDescent="0.3">
      <c r="A4321" s="11" t="s">
        <v>352</v>
      </c>
      <c r="B4321" s="11" t="s">
        <v>353</v>
      </c>
      <c r="C4321" s="17">
        <v>24</v>
      </c>
      <c r="D4321" s="11" t="s">
        <v>1092</v>
      </c>
      <c r="E4321" s="11" t="s">
        <v>27654</v>
      </c>
      <c r="F4321" s="11">
        <v>10215778</v>
      </c>
      <c r="G4321" s="11" t="s">
        <v>15590</v>
      </c>
      <c r="H4321" s="11" t="s">
        <v>15832</v>
      </c>
      <c r="I4321" s="11" t="s">
        <v>1237</v>
      </c>
      <c r="J4321" s="11"/>
      <c r="K4321" s="11" t="s">
        <v>7337</v>
      </c>
      <c r="L4321" s="11" t="s">
        <v>15833</v>
      </c>
      <c r="M4321" s="11" t="s">
        <v>7339</v>
      </c>
      <c r="N4321" s="12" t="s">
        <v>15834</v>
      </c>
      <c r="O4321" s="12" t="s">
        <v>15835</v>
      </c>
    </row>
    <row r="4322" spans="1:15" ht="15" customHeight="1" x14ac:dyDescent="0.3">
      <c r="A4322" s="11" t="s">
        <v>352</v>
      </c>
      <c r="B4322" s="11" t="s">
        <v>353</v>
      </c>
      <c r="C4322" s="17">
        <v>24</v>
      </c>
      <c r="D4322" s="11" t="s">
        <v>1092</v>
      </c>
      <c r="E4322" s="11" t="s">
        <v>27654</v>
      </c>
      <c r="F4322" s="11">
        <v>10722272</v>
      </c>
      <c r="G4322" s="11" t="s">
        <v>15590</v>
      </c>
      <c r="H4322" s="11" t="s">
        <v>15841</v>
      </c>
      <c r="I4322" s="11" t="s">
        <v>901</v>
      </c>
      <c r="J4322" s="11"/>
      <c r="K4322" s="11" t="s">
        <v>7337</v>
      </c>
      <c r="L4322" s="11" t="s">
        <v>15842</v>
      </c>
      <c r="M4322" s="11" t="s">
        <v>7604</v>
      </c>
      <c r="N4322" s="12" t="s">
        <v>15843</v>
      </c>
      <c r="O4322" s="12" t="s">
        <v>15844</v>
      </c>
    </row>
    <row r="4323" spans="1:15" ht="15" customHeight="1" x14ac:dyDescent="0.3">
      <c r="A4323" s="11" t="s">
        <v>352</v>
      </c>
      <c r="B4323" s="11" t="s">
        <v>353</v>
      </c>
      <c r="C4323" s="17">
        <v>24</v>
      </c>
      <c r="D4323" s="11" t="s">
        <v>1092</v>
      </c>
      <c r="E4323" s="11" t="s">
        <v>27654</v>
      </c>
      <c r="F4323" s="11">
        <v>9666840</v>
      </c>
      <c r="G4323" s="11" t="s">
        <v>27697</v>
      </c>
      <c r="H4323" s="11" t="s">
        <v>27698</v>
      </c>
      <c r="I4323" s="11" t="s">
        <v>3587</v>
      </c>
      <c r="J4323" s="11"/>
      <c r="K4323" s="11" t="s">
        <v>7337</v>
      </c>
      <c r="L4323" s="11" t="s">
        <v>27699</v>
      </c>
      <c r="M4323" s="11" t="s">
        <v>8756</v>
      </c>
      <c r="N4323" s="12" t="s">
        <v>27700</v>
      </c>
      <c r="O4323" s="12" t="s">
        <v>27701</v>
      </c>
    </row>
    <row r="4324" spans="1:15" ht="15" customHeight="1" x14ac:dyDescent="0.3">
      <c r="A4324" s="11" t="s">
        <v>352</v>
      </c>
      <c r="B4324" s="11" t="s">
        <v>353</v>
      </c>
      <c r="C4324" s="17">
        <v>24</v>
      </c>
      <c r="D4324" s="11" t="s">
        <v>1092</v>
      </c>
      <c r="E4324" s="11" t="s">
        <v>27653</v>
      </c>
      <c r="F4324" s="11">
        <v>9597632</v>
      </c>
      <c r="G4324" s="11" t="s">
        <v>27702</v>
      </c>
      <c r="H4324" s="11" t="s">
        <v>27703</v>
      </c>
      <c r="I4324" s="11" t="s">
        <v>3524</v>
      </c>
      <c r="J4324" s="11"/>
      <c r="K4324" s="11" t="s">
        <v>11224</v>
      </c>
      <c r="L4324" s="11" t="s">
        <v>27704</v>
      </c>
      <c r="M4324" s="11" t="s">
        <v>7339</v>
      </c>
      <c r="N4324" s="12" t="s">
        <v>27705</v>
      </c>
      <c r="O4324" s="12" t="s">
        <v>27706</v>
      </c>
    </row>
    <row r="4325" spans="1:15" ht="15" customHeight="1" x14ac:dyDescent="0.3">
      <c r="A4325" s="11" t="s">
        <v>366</v>
      </c>
      <c r="B4325" s="11" t="s">
        <v>367</v>
      </c>
      <c r="C4325" s="17">
        <v>25</v>
      </c>
      <c r="D4325" s="11" t="s">
        <v>1110</v>
      </c>
      <c r="E4325" s="11" t="s">
        <v>27707</v>
      </c>
      <c r="F4325" s="11">
        <v>37201904</v>
      </c>
      <c r="G4325" s="11" t="s">
        <v>27708</v>
      </c>
      <c r="H4325" s="11" t="s">
        <v>27709</v>
      </c>
      <c r="I4325" s="11" t="s">
        <v>4968</v>
      </c>
      <c r="J4325" s="11"/>
      <c r="K4325" s="11" t="s">
        <v>7337</v>
      </c>
      <c r="L4325" s="11" t="s">
        <v>27710</v>
      </c>
      <c r="M4325" s="11" t="s">
        <v>7339</v>
      </c>
      <c r="N4325" s="12" t="s">
        <v>27711</v>
      </c>
      <c r="O4325" s="12" t="s">
        <v>27712</v>
      </c>
    </row>
    <row r="4326" spans="1:15" ht="15" customHeight="1" x14ac:dyDescent="0.3">
      <c r="A4326" s="11" t="s">
        <v>366</v>
      </c>
      <c r="B4326" s="11" t="s">
        <v>367</v>
      </c>
      <c r="C4326" s="17">
        <v>25</v>
      </c>
      <c r="D4326" s="11" t="s">
        <v>1110</v>
      </c>
      <c r="E4326" s="11" t="s">
        <v>27707</v>
      </c>
      <c r="F4326" s="11">
        <v>37610614</v>
      </c>
      <c r="G4326" s="11" t="s">
        <v>27713</v>
      </c>
      <c r="H4326" s="11" t="s">
        <v>27714</v>
      </c>
      <c r="I4326" s="11" t="s">
        <v>2179</v>
      </c>
      <c r="J4326" s="11" t="s">
        <v>7468</v>
      </c>
      <c r="K4326" s="11" t="s">
        <v>9223</v>
      </c>
      <c r="L4326" s="11" t="s">
        <v>27715</v>
      </c>
      <c r="M4326" s="11" t="s">
        <v>7350</v>
      </c>
      <c r="N4326" s="12" t="s">
        <v>27716</v>
      </c>
      <c r="O4326" s="12" t="s">
        <v>27717</v>
      </c>
    </row>
    <row r="4327" spans="1:15" ht="15" customHeight="1" x14ac:dyDescent="0.3">
      <c r="A4327" s="11" t="s">
        <v>366</v>
      </c>
      <c r="B4327" s="11" t="s">
        <v>367</v>
      </c>
      <c r="C4327" s="17">
        <v>25</v>
      </c>
      <c r="D4327" s="11" t="s">
        <v>1110</v>
      </c>
      <c r="E4327" s="11" t="s">
        <v>27707</v>
      </c>
      <c r="F4327" s="11">
        <v>37801631</v>
      </c>
      <c r="G4327" s="11" t="s">
        <v>17057</v>
      </c>
      <c r="H4327" s="11" t="s">
        <v>17058</v>
      </c>
      <c r="I4327" s="11" t="s">
        <v>13085</v>
      </c>
      <c r="J4327" s="11" t="s">
        <v>13085</v>
      </c>
      <c r="K4327" s="11" t="s">
        <v>7561</v>
      </c>
      <c r="L4327" s="11"/>
      <c r="M4327" s="11" t="s">
        <v>7339</v>
      </c>
      <c r="N4327" s="12" t="s">
        <v>17059</v>
      </c>
      <c r="O4327" s="12" t="s">
        <v>17060</v>
      </c>
    </row>
    <row r="4328" spans="1:15" ht="15" customHeight="1" x14ac:dyDescent="0.3">
      <c r="A4328" s="11" t="s">
        <v>366</v>
      </c>
      <c r="B4328" s="11" t="s">
        <v>367</v>
      </c>
      <c r="C4328" s="17">
        <v>25</v>
      </c>
      <c r="D4328" s="11" t="s">
        <v>1110</v>
      </c>
      <c r="E4328" s="11" t="s">
        <v>27707</v>
      </c>
      <c r="F4328" s="11">
        <v>37330717</v>
      </c>
      <c r="G4328" s="11" t="s">
        <v>27718</v>
      </c>
      <c r="H4328" s="11" t="s">
        <v>27719</v>
      </c>
      <c r="I4328" s="11" t="s">
        <v>2497</v>
      </c>
      <c r="J4328" s="11" t="s">
        <v>27720</v>
      </c>
      <c r="K4328" s="11" t="s">
        <v>7412</v>
      </c>
      <c r="L4328" s="11" t="s">
        <v>27721</v>
      </c>
      <c r="M4328" s="11" t="s">
        <v>7339</v>
      </c>
      <c r="N4328" s="12" t="s">
        <v>27722</v>
      </c>
      <c r="O4328" s="12" t="s">
        <v>27723</v>
      </c>
    </row>
    <row r="4329" spans="1:15" ht="15" customHeight="1" x14ac:dyDescent="0.3">
      <c r="A4329" s="11" t="s">
        <v>366</v>
      </c>
      <c r="B4329" s="11" t="s">
        <v>367</v>
      </c>
      <c r="C4329" s="17">
        <v>25</v>
      </c>
      <c r="D4329" s="11" t="s">
        <v>1110</v>
      </c>
      <c r="E4329" s="11" t="s">
        <v>27707</v>
      </c>
      <c r="F4329" s="11">
        <v>37755505</v>
      </c>
      <c r="G4329" s="11" t="s">
        <v>27724</v>
      </c>
      <c r="H4329" s="11" t="s">
        <v>27725</v>
      </c>
      <c r="I4329" s="11" t="s">
        <v>2207</v>
      </c>
      <c r="J4329" s="11" t="s">
        <v>24199</v>
      </c>
      <c r="K4329" s="11" t="s">
        <v>8279</v>
      </c>
      <c r="L4329" s="11" t="s">
        <v>27726</v>
      </c>
      <c r="M4329" s="11" t="s">
        <v>7339</v>
      </c>
      <c r="N4329" s="12" t="s">
        <v>27727</v>
      </c>
      <c r="O4329" s="12" t="s">
        <v>27728</v>
      </c>
    </row>
    <row r="4330" spans="1:15" ht="15" customHeight="1" x14ac:dyDescent="0.3">
      <c r="A4330" s="11" t="s">
        <v>366</v>
      </c>
      <c r="B4330" s="11" t="s">
        <v>367</v>
      </c>
      <c r="C4330" s="17">
        <v>25</v>
      </c>
      <c r="D4330" s="11" t="s">
        <v>1110</v>
      </c>
      <c r="E4330" s="11" t="s">
        <v>27707</v>
      </c>
      <c r="F4330" s="11">
        <v>36763783</v>
      </c>
      <c r="G4330" s="11" t="s">
        <v>12285</v>
      </c>
      <c r="H4330" s="11" t="s">
        <v>12286</v>
      </c>
      <c r="I4330" s="11" t="s">
        <v>7491</v>
      </c>
      <c r="J4330" s="11"/>
      <c r="K4330" s="11" t="s">
        <v>7337</v>
      </c>
      <c r="L4330" s="11" t="s">
        <v>12287</v>
      </c>
      <c r="M4330" s="11" t="s">
        <v>7339</v>
      </c>
      <c r="N4330" s="12" t="s">
        <v>12288</v>
      </c>
      <c r="O4330" s="12" t="s">
        <v>12289</v>
      </c>
    </row>
    <row r="4331" spans="1:15" ht="15" customHeight="1" x14ac:dyDescent="0.3">
      <c r="A4331" s="11" t="s">
        <v>366</v>
      </c>
      <c r="B4331" s="11" t="s">
        <v>367</v>
      </c>
      <c r="C4331" s="17">
        <v>25</v>
      </c>
      <c r="D4331" s="11" t="s">
        <v>1110</v>
      </c>
      <c r="E4331" s="11" t="s">
        <v>27729</v>
      </c>
      <c r="F4331" s="11">
        <v>36178145</v>
      </c>
      <c r="G4331" s="11" t="s">
        <v>17072</v>
      </c>
      <c r="H4331" s="11" t="s">
        <v>17073</v>
      </c>
      <c r="I4331" s="11" t="s">
        <v>1257</v>
      </c>
      <c r="J4331" s="11" t="s">
        <v>11360</v>
      </c>
      <c r="K4331" s="11" t="s">
        <v>7349</v>
      </c>
      <c r="L4331" s="11" t="s">
        <v>17074</v>
      </c>
      <c r="M4331" s="11" t="s">
        <v>7520</v>
      </c>
      <c r="N4331" s="12" t="s">
        <v>17075</v>
      </c>
      <c r="O4331" s="12" t="s">
        <v>17076</v>
      </c>
    </row>
    <row r="4332" spans="1:15" ht="15" customHeight="1" x14ac:dyDescent="0.3">
      <c r="A4332" s="11" t="s">
        <v>366</v>
      </c>
      <c r="B4332" s="11" t="s">
        <v>367</v>
      </c>
      <c r="C4332" s="17">
        <v>25</v>
      </c>
      <c r="D4332" s="11" t="s">
        <v>1110</v>
      </c>
      <c r="E4332" s="11" t="s">
        <v>27729</v>
      </c>
      <c r="F4332" s="11">
        <v>35320971</v>
      </c>
      <c r="G4332" s="11" t="s">
        <v>27730</v>
      </c>
      <c r="H4332" s="11" t="s">
        <v>27731</v>
      </c>
      <c r="I4332" s="11" t="s">
        <v>626</v>
      </c>
      <c r="J4332" s="11" t="s">
        <v>14010</v>
      </c>
      <c r="K4332" s="11" t="s">
        <v>12398</v>
      </c>
      <c r="L4332" s="11" t="s">
        <v>27732</v>
      </c>
      <c r="M4332" s="11" t="s">
        <v>7350</v>
      </c>
      <c r="N4332" s="12" t="s">
        <v>27733</v>
      </c>
      <c r="O4332" s="12" t="s">
        <v>27734</v>
      </c>
    </row>
    <row r="4333" spans="1:15" ht="15" customHeight="1" x14ac:dyDescent="0.3">
      <c r="A4333" s="11" t="s">
        <v>366</v>
      </c>
      <c r="B4333" s="11" t="s">
        <v>367</v>
      </c>
      <c r="C4333" s="17">
        <v>25</v>
      </c>
      <c r="D4333" s="11" t="s">
        <v>1110</v>
      </c>
      <c r="E4333" s="11" t="s">
        <v>27707</v>
      </c>
      <c r="F4333" s="11">
        <v>35664987</v>
      </c>
      <c r="G4333" s="11" t="s">
        <v>27735</v>
      </c>
      <c r="H4333" s="11" t="s">
        <v>27736</v>
      </c>
      <c r="I4333" s="11" t="s">
        <v>3104</v>
      </c>
      <c r="J4333" s="11" t="s">
        <v>4072</v>
      </c>
      <c r="K4333" s="11" t="s">
        <v>12373</v>
      </c>
      <c r="L4333" s="11" t="s">
        <v>27737</v>
      </c>
      <c r="M4333" s="11" t="s">
        <v>7339</v>
      </c>
      <c r="N4333" s="12" t="s">
        <v>27738</v>
      </c>
      <c r="O4333" s="12" t="s">
        <v>27739</v>
      </c>
    </row>
    <row r="4334" spans="1:15" ht="15" customHeight="1" x14ac:dyDescent="0.3">
      <c r="A4334" s="11" t="s">
        <v>366</v>
      </c>
      <c r="B4334" s="11" t="s">
        <v>367</v>
      </c>
      <c r="C4334" s="17">
        <v>25</v>
      </c>
      <c r="D4334" s="11" t="s">
        <v>1110</v>
      </c>
      <c r="E4334" s="11" t="s">
        <v>27707</v>
      </c>
      <c r="F4334" s="11">
        <v>33263718</v>
      </c>
      <c r="G4334" s="11" t="s">
        <v>7677</v>
      </c>
      <c r="H4334" s="11" t="s">
        <v>7678</v>
      </c>
      <c r="I4334" s="11" t="s">
        <v>7679</v>
      </c>
      <c r="J4334" s="11"/>
      <c r="K4334" s="11" t="s">
        <v>7426</v>
      </c>
      <c r="L4334" s="11" t="s">
        <v>7680</v>
      </c>
      <c r="M4334" s="11" t="s">
        <v>7681</v>
      </c>
      <c r="N4334" s="12" t="s">
        <v>7682</v>
      </c>
      <c r="O4334" s="12" t="s">
        <v>7683</v>
      </c>
    </row>
    <row r="4335" spans="1:15" ht="15" customHeight="1" x14ac:dyDescent="0.3">
      <c r="A4335" s="11" t="s">
        <v>366</v>
      </c>
      <c r="B4335" s="11" t="s">
        <v>367</v>
      </c>
      <c r="C4335" s="17">
        <v>25</v>
      </c>
      <c r="D4335" s="11" t="s">
        <v>1110</v>
      </c>
      <c r="E4335" s="11" t="s">
        <v>27729</v>
      </c>
      <c r="F4335" s="11">
        <v>33184901</v>
      </c>
      <c r="G4335" s="11" t="s">
        <v>27740</v>
      </c>
      <c r="H4335" s="11" t="s">
        <v>27741</v>
      </c>
      <c r="I4335" s="11" t="s">
        <v>1434</v>
      </c>
      <c r="J4335" s="11" t="s">
        <v>27742</v>
      </c>
      <c r="K4335" s="11" t="s">
        <v>27743</v>
      </c>
      <c r="L4335" s="11" t="s">
        <v>27744</v>
      </c>
      <c r="M4335" s="11" t="s">
        <v>7339</v>
      </c>
      <c r="N4335" s="12" t="s">
        <v>27745</v>
      </c>
      <c r="O4335" s="12" t="s">
        <v>27746</v>
      </c>
    </row>
    <row r="4336" spans="1:15" ht="15" customHeight="1" x14ac:dyDescent="0.3">
      <c r="A4336" s="11" t="s">
        <v>366</v>
      </c>
      <c r="B4336" s="11" t="s">
        <v>367</v>
      </c>
      <c r="C4336" s="17">
        <v>25</v>
      </c>
      <c r="D4336" s="11" t="s">
        <v>1110</v>
      </c>
      <c r="E4336" s="11" t="s">
        <v>27729</v>
      </c>
      <c r="F4336" s="11">
        <v>33030755</v>
      </c>
      <c r="G4336" s="11" t="s">
        <v>27747</v>
      </c>
      <c r="H4336" s="11" t="s">
        <v>27748</v>
      </c>
      <c r="I4336" s="11" t="s">
        <v>2594</v>
      </c>
      <c r="J4336" s="11" t="s">
        <v>27749</v>
      </c>
      <c r="K4336" s="11" t="s">
        <v>7349</v>
      </c>
      <c r="L4336" s="11" t="s">
        <v>27750</v>
      </c>
      <c r="M4336" s="11" t="s">
        <v>10645</v>
      </c>
      <c r="N4336" s="12" t="s">
        <v>27751</v>
      </c>
      <c r="O4336" s="12" t="s">
        <v>27752</v>
      </c>
    </row>
    <row r="4337" spans="1:15" ht="15" customHeight="1" x14ac:dyDescent="0.3">
      <c r="A4337" s="11" t="s">
        <v>366</v>
      </c>
      <c r="B4337" s="11" t="s">
        <v>367</v>
      </c>
      <c r="C4337" s="17">
        <v>25</v>
      </c>
      <c r="D4337" s="11" t="s">
        <v>1110</v>
      </c>
      <c r="E4337" s="11" t="s">
        <v>27729</v>
      </c>
      <c r="F4337" s="11">
        <v>34765537</v>
      </c>
      <c r="G4337" s="11" t="s">
        <v>27753</v>
      </c>
      <c r="H4337" s="11" t="s">
        <v>27754</v>
      </c>
      <c r="I4337" s="11" t="s">
        <v>761</v>
      </c>
      <c r="J4337" s="11" t="s">
        <v>5537</v>
      </c>
      <c r="K4337" s="11" t="s">
        <v>12398</v>
      </c>
      <c r="L4337" s="11" t="s">
        <v>27755</v>
      </c>
      <c r="M4337" s="11" t="s">
        <v>7339</v>
      </c>
      <c r="N4337" s="12" t="s">
        <v>27756</v>
      </c>
      <c r="O4337" s="12" t="s">
        <v>27757</v>
      </c>
    </row>
    <row r="4338" spans="1:15" ht="15" customHeight="1" x14ac:dyDescent="0.3">
      <c r="A4338" s="11" t="s">
        <v>366</v>
      </c>
      <c r="B4338" s="11" t="s">
        <v>367</v>
      </c>
      <c r="C4338" s="17">
        <v>25</v>
      </c>
      <c r="D4338" s="11" t="s">
        <v>1110</v>
      </c>
      <c r="E4338" s="11" t="s">
        <v>27707</v>
      </c>
      <c r="F4338" s="11">
        <v>32189331</v>
      </c>
      <c r="G4338" s="11" t="s">
        <v>27758</v>
      </c>
      <c r="H4338" s="11" t="s">
        <v>27759</v>
      </c>
      <c r="I4338" s="11" t="s">
        <v>2258</v>
      </c>
      <c r="J4338" s="11" t="s">
        <v>11638</v>
      </c>
      <c r="K4338" s="11" t="s">
        <v>7337</v>
      </c>
      <c r="L4338" s="11" t="s">
        <v>27760</v>
      </c>
      <c r="M4338" s="11" t="s">
        <v>8313</v>
      </c>
      <c r="N4338" s="12" t="s">
        <v>27761</v>
      </c>
      <c r="O4338" s="12" t="s">
        <v>27762</v>
      </c>
    </row>
    <row r="4339" spans="1:15" ht="15" customHeight="1" x14ac:dyDescent="0.3">
      <c r="A4339" s="11" t="s">
        <v>366</v>
      </c>
      <c r="B4339" s="11" t="s">
        <v>367</v>
      </c>
      <c r="C4339" s="17">
        <v>25</v>
      </c>
      <c r="D4339" s="11" t="s">
        <v>1110</v>
      </c>
      <c r="E4339" s="11" t="s">
        <v>27707</v>
      </c>
      <c r="F4339" s="11">
        <v>31885089</v>
      </c>
      <c r="G4339" s="11" t="s">
        <v>27763</v>
      </c>
      <c r="H4339" s="11" t="s">
        <v>27764</v>
      </c>
      <c r="I4339" s="11" t="s">
        <v>2601</v>
      </c>
      <c r="J4339" s="11" t="s">
        <v>7824</v>
      </c>
      <c r="K4339" s="11" t="s">
        <v>7561</v>
      </c>
      <c r="L4339" s="11" t="s">
        <v>27765</v>
      </c>
      <c r="M4339" s="11" t="s">
        <v>7520</v>
      </c>
      <c r="N4339" s="12" t="s">
        <v>27766</v>
      </c>
      <c r="O4339" s="12" t="s">
        <v>27767</v>
      </c>
    </row>
    <row r="4340" spans="1:15" ht="15" customHeight="1" x14ac:dyDescent="0.3">
      <c r="A4340" s="11" t="s">
        <v>366</v>
      </c>
      <c r="B4340" s="11" t="s">
        <v>367</v>
      </c>
      <c r="C4340" s="17">
        <v>25</v>
      </c>
      <c r="D4340" s="11" t="s">
        <v>1110</v>
      </c>
      <c r="E4340" s="11" t="s">
        <v>27729</v>
      </c>
      <c r="F4340" s="11">
        <v>31021009</v>
      </c>
      <c r="G4340" s="11" t="s">
        <v>27768</v>
      </c>
      <c r="H4340" s="11" t="s">
        <v>27769</v>
      </c>
      <c r="I4340" s="11" t="s">
        <v>2274</v>
      </c>
      <c r="J4340" s="11" t="s">
        <v>27770</v>
      </c>
      <c r="K4340" s="11" t="s">
        <v>7561</v>
      </c>
      <c r="L4340" s="11" t="s">
        <v>27771</v>
      </c>
      <c r="M4340" s="11" t="s">
        <v>7339</v>
      </c>
      <c r="N4340" s="12" t="s">
        <v>27772</v>
      </c>
      <c r="O4340" s="12" t="s">
        <v>27773</v>
      </c>
    </row>
    <row r="4341" spans="1:15" ht="15" customHeight="1" x14ac:dyDescent="0.3">
      <c r="A4341" s="11" t="s">
        <v>366</v>
      </c>
      <c r="B4341" s="11" t="s">
        <v>367</v>
      </c>
      <c r="C4341" s="17">
        <v>25</v>
      </c>
      <c r="D4341" s="11" t="s">
        <v>1110</v>
      </c>
      <c r="E4341" s="11" t="s">
        <v>27707</v>
      </c>
      <c r="F4341" s="11">
        <v>33316092</v>
      </c>
      <c r="G4341" s="11" t="s">
        <v>27774</v>
      </c>
      <c r="H4341" s="11" t="s">
        <v>27775</v>
      </c>
      <c r="I4341" s="11" t="s">
        <v>2707</v>
      </c>
      <c r="J4341" s="11"/>
      <c r="K4341" s="11" t="s">
        <v>7337</v>
      </c>
      <c r="L4341" s="11" t="s">
        <v>27776</v>
      </c>
      <c r="M4341" s="11" t="s">
        <v>8313</v>
      </c>
      <c r="N4341" s="12" t="s">
        <v>27777</v>
      </c>
      <c r="O4341" s="12" t="s">
        <v>27778</v>
      </c>
    </row>
    <row r="4342" spans="1:15" ht="15" customHeight="1" x14ac:dyDescent="0.3">
      <c r="A4342" s="11" t="s">
        <v>366</v>
      </c>
      <c r="B4342" s="11" t="s">
        <v>367</v>
      </c>
      <c r="C4342" s="17">
        <v>25</v>
      </c>
      <c r="D4342" s="11" t="s">
        <v>1110</v>
      </c>
      <c r="E4342" s="11" t="s">
        <v>27707</v>
      </c>
      <c r="F4342" s="11">
        <v>32941713</v>
      </c>
      <c r="G4342" s="11" t="s">
        <v>27779</v>
      </c>
      <c r="H4342" s="11" t="s">
        <v>27780</v>
      </c>
      <c r="I4342" s="11" t="s">
        <v>27781</v>
      </c>
      <c r="J4342" s="11" t="s">
        <v>27781</v>
      </c>
      <c r="K4342" s="11" t="s">
        <v>23010</v>
      </c>
      <c r="L4342" s="11" t="s">
        <v>27782</v>
      </c>
      <c r="M4342" s="11" t="s">
        <v>8188</v>
      </c>
      <c r="N4342" s="12" t="s">
        <v>27783</v>
      </c>
      <c r="O4342" s="12" t="s">
        <v>27784</v>
      </c>
    </row>
    <row r="4343" spans="1:15" ht="15" customHeight="1" x14ac:dyDescent="0.3">
      <c r="A4343" s="11" t="s">
        <v>366</v>
      </c>
      <c r="B4343" s="11" t="s">
        <v>367</v>
      </c>
      <c r="C4343" s="17">
        <v>25</v>
      </c>
      <c r="D4343" s="11" t="s">
        <v>1110</v>
      </c>
      <c r="E4343" s="11" t="s">
        <v>27707</v>
      </c>
      <c r="F4343" s="11">
        <v>32124442</v>
      </c>
      <c r="G4343" s="11" t="s">
        <v>7677</v>
      </c>
      <c r="H4343" s="11" t="s">
        <v>13429</v>
      </c>
      <c r="I4343" s="11" t="s">
        <v>3166</v>
      </c>
      <c r="J4343" s="11" t="s">
        <v>13430</v>
      </c>
      <c r="K4343" s="11" t="s">
        <v>7337</v>
      </c>
      <c r="L4343" s="11" t="s">
        <v>13431</v>
      </c>
      <c r="M4343" s="11" t="s">
        <v>7373</v>
      </c>
      <c r="N4343" s="12" t="s">
        <v>13432</v>
      </c>
      <c r="O4343" s="12" t="s">
        <v>13433</v>
      </c>
    </row>
    <row r="4344" spans="1:15" ht="15" customHeight="1" x14ac:dyDescent="0.3">
      <c r="A4344" s="11" t="s">
        <v>366</v>
      </c>
      <c r="B4344" s="11" t="s">
        <v>367</v>
      </c>
      <c r="C4344" s="17">
        <v>25</v>
      </c>
      <c r="D4344" s="11" t="s">
        <v>1110</v>
      </c>
      <c r="E4344" s="11" t="s">
        <v>27707</v>
      </c>
      <c r="F4344" s="11">
        <v>30101563</v>
      </c>
      <c r="G4344" s="11" t="s">
        <v>17168</v>
      </c>
      <c r="H4344" s="11" t="s">
        <v>17169</v>
      </c>
      <c r="I4344" s="11" t="s">
        <v>1745</v>
      </c>
      <c r="J4344" s="11" t="s">
        <v>5971</v>
      </c>
      <c r="K4344" s="11" t="s">
        <v>7337</v>
      </c>
      <c r="L4344" s="11" t="s">
        <v>17170</v>
      </c>
      <c r="M4344" s="11" t="s">
        <v>7520</v>
      </c>
      <c r="N4344" s="12" t="s">
        <v>17171</v>
      </c>
      <c r="O4344" s="12" t="s">
        <v>17172</v>
      </c>
    </row>
    <row r="4345" spans="1:15" ht="15" customHeight="1" x14ac:dyDescent="0.3">
      <c r="A4345" s="11" t="s">
        <v>366</v>
      </c>
      <c r="B4345" s="11" t="s">
        <v>367</v>
      </c>
      <c r="C4345" s="17">
        <v>25</v>
      </c>
      <c r="D4345" s="11" t="s">
        <v>1110</v>
      </c>
      <c r="E4345" s="11" t="s">
        <v>27729</v>
      </c>
      <c r="F4345" s="11">
        <v>28092212</v>
      </c>
      <c r="G4345" s="11" t="s">
        <v>27785</v>
      </c>
      <c r="H4345" s="11" t="s">
        <v>27786</v>
      </c>
      <c r="I4345" s="11" t="s">
        <v>7939</v>
      </c>
      <c r="J4345" s="11" t="s">
        <v>27787</v>
      </c>
      <c r="K4345" s="11" t="s">
        <v>8446</v>
      </c>
      <c r="L4345" s="11" t="s">
        <v>27788</v>
      </c>
      <c r="M4345" s="11" t="s">
        <v>7350</v>
      </c>
      <c r="N4345" s="12" t="s">
        <v>27789</v>
      </c>
      <c r="O4345" s="12" t="s">
        <v>27790</v>
      </c>
    </row>
    <row r="4346" spans="1:15" ht="15" customHeight="1" x14ac:dyDescent="0.3">
      <c r="A4346" s="11" t="s">
        <v>366</v>
      </c>
      <c r="B4346" s="11" t="s">
        <v>367</v>
      </c>
      <c r="C4346" s="17">
        <v>25</v>
      </c>
      <c r="D4346" s="11" t="s">
        <v>1110</v>
      </c>
      <c r="E4346" s="11" t="s">
        <v>27707</v>
      </c>
      <c r="F4346" s="11">
        <v>30822358</v>
      </c>
      <c r="G4346" s="11" t="s">
        <v>7959</v>
      </c>
      <c r="H4346" s="11" t="s">
        <v>7960</v>
      </c>
      <c r="I4346" s="11" t="s">
        <v>1322</v>
      </c>
      <c r="J4346" s="11" t="s">
        <v>5616</v>
      </c>
      <c r="K4346" s="11" t="s">
        <v>7337</v>
      </c>
      <c r="L4346" s="11" t="s">
        <v>7961</v>
      </c>
      <c r="M4346" s="11" t="s">
        <v>7962</v>
      </c>
      <c r="N4346" s="12" t="s">
        <v>7963</v>
      </c>
      <c r="O4346" s="12" t="s">
        <v>7964</v>
      </c>
    </row>
    <row r="4347" spans="1:15" ht="15" customHeight="1" x14ac:dyDescent="0.3">
      <c r="A4347" s="11" t="s">
        <v>366</v>
      </c>
      <c r="B4347" s="11" t="s">
        <v>367</v>
      </c>
      <c r="C4347" s="17">
        <v>25</v>
      </c>
      <c r="D4347" s="11" t="s">
        <v>1110</v>
      </c>
      <c r="E4347" s="11" t="s">
        <v>27707</v>
      </c>
      <c r="F4347" s="11">
        <v>29590279</v>
      </c>
      <c r="G4347" s="11" t="s">
        <v>7989</v>
      </c>
      <c r="H4347" s="11" t="s">
        <v>7990</v>
      </c>
      <c r="I4347" s="11" t="s">
        <v>4949</v>
      </c>
      <c r="J4347" s="11"/>
      <c r="K4347" s="11" t="s">
        <v>7426</v>
      </c>
      <c r="L4347" s="11" t="s">
        <v>7991</v>
      </c>
      <c r="M4347" s="11" t="s">
        <v>7992</v>
      </c>
      <c r="N4347" s="12" t="s">
        <v>7993</v>
      </c>
      <c r="O4347" s="12" t="s">
        <v>7994</v>
      </c>
    </row>
    <row r="4348" spans="1:15" ht="15" customHeight="1" x14ac:dyDescent="0.3">
      <c r="A4348" s="11" t="s">
        <v>366</v>
      </c>
      <c r="B4348" s="11" t="s">
        <v>367</v>
      </c>
      <c r="C4348" s="17">
        <v>25</v>
      </c>
      <c r="D4348" s="11" t="s">
        <v>1110</v>
      </c>
      <c r="E4348" s="11" t="s">
        <v>27729</v>
      </c>
      <c r="F4348" s="11">
        <v>29226982</v>
      </c>
      <c r="G4348" s="11" t="s">
        <v>27791</v>
      </c>
      <c r="H4348" s="11" t="s">
        <v>27792</v>
      </c>
      <c r="I4348" s="11" t="s">
        <v>1026</v>
      </c>
      <c r="J4348" s="11" t="s">
        <v>12613</v>
      </c>
      <c r="K4348" s="11" t="s">
        <v>7561</v>
      </c>
      <c r="L4348" s="11" t="s">
        <v>27793</v>
      </c>
      <c r="M4348" s="11" t="s">
        <v>8615</v>
      </c>
      <c r="N4348" s="12" t="s">
        <v>27794</v>
      </c>
      <c r="O4348" s="12" t="s">
        <v>27795</v>
      </c>
    </row>
    <row r="4349" spans="1:15" ht="15" customHeight="1" x14ac:dyDescent="0.3">
      <c r="A4349" s="11" t="s">
        <v>366</v>
      </c>
      <c r="B4349" s="11" t="s">
        <v>367</v>
      </c>
      <c r="C4349" s="17">
        <v>25</v>
      </c>
      <c r="D4349" s="11" t="s">
        <v>1110</v>
      </c>
      <c r="E4349" s="11" t="s">
        <v>27707</v>
      </c>
      <c r="F4349" s="11">
        <v>28346655</v>
      </c>
      <c r="G4349" s="11" t="s">
        <v>17190</v>
      </c>
      <c r="H4349" s="11" t="s">
        <v>17191</v>
      </c>
      <c r="I4349" s="11" t="s">
        <v>2620</v>
      </c>
      <c r="J4349" s="11" t="s">
        <v>17192</v>
      </c>
      <c r="K4349" s="11" t="s">
        <v>7337</v>
      </c>
      <c r="L4349" s="11" t="s">
        <v>17193</v>
      </c>
      <c r="M4349" s="11" t="s">
        <v>7420</v>
      </c>
      <c r="N4349" s="12" t="s">
        <v>17194</v>
      </c>
      <c r="O4349" s="12" t="s">
        <v>17195</v>
      </c>
    </row>
    <row r="4350" spans="1:15" ht="15" customHeight="1" x14ac:dyDescent="0.3">
      <c r="A4350" s="11" t="s">
        <v>366</v>
      </c>
      <c r="B4350" s="11" t="s">
        <v>367</v>
      </c>
      <c r="C4350" s="17">
        <v>25</v>
      </c>
      <c r="D4350" s="11" t="s">
        <v>1110</v>
      </c>
      <c r="E4350" s="11" t="s">
        <v>27707</v>
      </c>
      <c r="F4350" s="11">
        <v>28012158</v>
      </c>
      <c r="G4350" s="11" t="s">
        <v>27796</v>
      </c>
      <c r="H4350" s="11" t="s">
        <v>27797</v>
      </c>
      <c r="I4350" s="11" t="s">
        <v>2620</v>
      </c>
      <c r="J4350" s="11" t="s">
        <v>27798</v>
      </c>
      <c r="K4350" s="11" t="s">
        <v>7337</v>
      </c>
      <c r="L4350" s="11" t="s">
        <v>27799</v>
      </c>
      <c r="M4350" s="11" t="s">
        <v>27800</v>
      </c>
      <c r="N4350" s="12" t="s">
        <v>27801</v>
      </c>
      <c r="O4350" s="12" t="s">
        <v>27802</v>
      </c>
    </row>
    <row r="4351" spans="1:15" ht="15" customHeight="1" x14ac:dyDescent="0.3">
      <c r="A4351" s="11" t="s">
        <v>366</v>
      </c>
      <c r="B4351" s="11" t="s">
        <v>367</v>
      </c>
      <c r="C4351" s="17">
        <v>25</v>
      </c>
      <c r="D4351" s="11" t="s">
        <v>1110</v>
      </c>
      <c r="E4351" s="11" t="s">
        <v>27729</v>
      </c>
      <c r="F4351" s="11">
        <v>27910127</v>
      </c>
      <c r="G4351" s="11" t="s">
        <v>24415</v>
      </c>
      <c r="H4351" s="11" t="s">
        <v>24416</v>
      </c>
      <c r="I4351" s="11" t="s">
        <v>1775</v>
      </c>
      <c r="J4351" s="11" t="s">
        <v>24417</v>
      </c>
      <c r="K4351" s="11" t="s">
        <v>7561</v>
      </c>
      <c r="L4351" s="11" t="s">
        <v>24418</v>
      </c>
      <c r="M4351" s="11" t="s">
        <v>7339</v>
      </c>
      <c r="N4351" s="12" t="s">
        <v>24419</v>
      </c>
      <c r="O4351" s="12" t="s">
        <v>24420</v>
      </c>
    </row>
    <row r="4352" spans="1:15" ht="15" customHeight="1" x14ac:dyDescent="0.3">
      <c r="A4352" s="11" t="s">
        <v>366</v>
      </c>
      <c r="B4352" s="11" t="s">
        <v>367</v>
      </c>
      <c r="C4352" s="17">
        <v>25</v>
      </c>
      <c r="D4352" s="11" t="s">
        <v>1110</v>
      </c>
      <c r="E4352" s="11" t="s">
        <v>27707</v>
      </c>
      <c r="F4352" s="11">
        <v>27905142</v>
      </c>
      <c r="G4352" s="11" t="s">
        <v>27803</v>
      </c>
      <c r="H4352" s="11" t="s">
        <v>27804</v>
      </c>
      <c r="I4352" s="11" t="s">
        <v>1786</v>
      </c>
      <c r="J4352" s="11" t="s">
        <v>6844</v>
      </c>
      <c r="K4352" s="11" t="s">
        <v>7561</v>
      </c>
      <c r="L4352" s="11" t="s">
        <v>27805</v>
      </c>
      <c r="M4352" s="11" t="s">
        <v>7520</v>
      </c>
      <c r="N4352" s="12" t="s">
        <v>27806</v>
      </c>
      <c r="O4352" s="12" t="s">
        <v>27807</v>
      </c>
    </row>
    <row r="4353" spans="1:15" ht="15" customHeight="1" x14ac:dyDescent="0.3">
      <c r="A4353" s="11" t="s">
        <v>366</v>
      </c>
      <c r="B4353" s="11" t="s">
        <v>367</v>
      </c>
      <c r="C4353" s="17">
        <v>25</v>
      </c>
      <c r="D4353" s="11" t="s">
        <v>1110</v>
      </c>
      <c r="E4353" s="11" t="s">
        <v>27729</v>
      </c>
      <c r="F4353" s="11">
        <v>28418128</v>
      </c>
      <c r="G4353" s="11" t="s">
        <v>27808</v>
      </c>
      <c r="H4353" s="11" t="s">
        <v>27809</v>
      </c>
      <c r="I4353" s="11" t="s">
        <v>1796</v>
      </c>
      <c r="J4353" s="11"/>
      <c r="K4353" s="11" t="s">
        <v>7337</v>
      </c>
      <c r="L4353" s="11" t="s">
        <v>27810</v>
      </c>
      <c r="M4353" s="11" t="s">
        <v>8313</v>
      </c>
      <c r="N4353" s="12" t="s">
        <v>27811</v>
      </c>
      <c r="O4353" s="12" t="s">
        <v>27812</v>
      </c>
    </row>
    <row r="4354" spans="1:15" ht="15" customHeight="1" x14ac:dyDescent="0.3">
      <c r="A4354" s="11" t="s">
        <v>366</v>
      </c>
      <c r="B4354" s="11" t="s">
        <v>367</v>
      </c>
      <c r="C4354" s="17">
        <v>25</v>
      </c>
      <c r="D4354" s="11" t="s">
        <v>1110</v>
      </c>
      <c r="E4354" s="11" t="s">
        <v>27729</v>
      </c>
      <c r="F4354" s="11">
        <v>26848319</v>
      </c>
      <c r="G4354" s="11" t="s">
        <v>27813</v>
      </c>
      <c r="H4354" s="11" t="s">
        <v>27814</v>
      </c>
      <c r="I4354" s="11" t="s">
        <v>27815</v>
      </c>
      <c r="J4354" s="11" t="s">
        <v>27815</v>
      </c>
      <c r="K4354" s="11" t="s">
        <v>27816</v>
      </c>
      <c r="L4354" s="11" t="s">
        <v>27817</v>
      </c>
      <c r="M4354" s="11" t="s">
        <v>12017</v>
      </c>
      <c r="N4354" s="12" t="s">
        <v>27818</v>
      </c>
      <c r="O4354" s="12" t="s">
        <v>27819</v>
      </c>
    </row>
    <row r="4355" spans="1:15" ht="15" customHeight="1" x14ac:dyDescent="0.3">
      <c r="A4355" s="11" t="s">
        <v>366</v>
      </c>
      <c r="B4355" s="11" t="s">
        <v>367</v>
      </c>
      <c r="C4355" s="17">
        <v>25</v>
      </c>
      <c r="D4355" s="11" t="s">
        <v>1110</v>
      </c>
      <c r="E4355" s="11" t="s">
        <v>27707</v>
      </c>
      <c r="F4355" s="11">
        <v>23552011</v>
      </c>
      <c r="G4355" s="11" t="s">
        <v>27820</v>
      </c>
      <c r="H4355" s="11" t="s">
        <v>27821</v>
      </c>
      <c r="I4355" s="11" t="s">
        <v>13769</v>
      </c>
      <c r="J4355" s="11" t="s">
        <v>13769</v>
      </c>
      <c r="K4355" s="11" t="s">
        <v>23010</v>
      </c>
      <c r="L4355" s="11" t="s">
        <v>27822</v>
      </c>
      <c r="M4355" s="11" t="s">
        <v>7339</v>
      </c>
      <c r="N4355" s="12" t="s">
        <v>27823</v>
      </c>
      <c r="O4355" s="12"/>
    </row>
    <row r="4356" spans="1:15" ht="15" customHeight="1" x14ac:dyDescent="0.3">
      <c r="A4356" s="11" t="s">
        <v>366</v>
      </c>
      <c r="B4356" s="11" t="s">
        <v>367</v>
      </c>
      <c r="C4356" s="17">
        <v>25</v>
      </c>
      <c r="D4356" s="11" t="s">
        <v>1110</v>
      </c>
      <c r="E4356" s="11" t="s">
        <v>27707</v>
      </c>
      <c r="F4356" s="11">
        <v>22439869</v>
      </c>
      <c r="G4356" s="11" t="s">
        <v>27824</v>
      </c>
      <c r="H4356" s="11" t="s">
        <v>27825</v>
      </c>
      <c r="I4356" s="11" t="s">
        <v>2322</v>
      </c>
      <c r="J4356" s="11" t="s">
        <v>24152</v>
      </c>
      <c r="K4356" s="11" t="s">
        <v>7561</v>
      </c>
      <c r="L4356" s="11" t="s">
        <v>27826</v>
      </c>
      <c r="M4356" s="11" t="s">
        <v>8756</v>
      </c>
      <c r="N4356" s="12" t="s">
        <v>27827</v>
      </c>
      <c r="O4356" s="12" t="s">
        <v>27828</v>
      </c>
    </row>
    <row r="4357" spans="1:15" ht="15" customHeight="1" x14ac:dyDescent="0.3">
      <c r="A4357" s="11" t="s">
        <v>366</v>
      </c>
      <c r="B4357" s="11" t="s">
        <v>367</v>
      </c>
      <c r="C4357" s="17">
        <v>25</v>
      </c>
      <c r="D4357" s="11" t="s">
        <v>1110</v>
      </c>
      <c r="E4357" s="11" t="s">
        <v>27707</v>
      </c>
      <c r="F4357" s="11">
        <v>21678407</v>
      </c>
      <c r="G4357" s="11" t="s">
        <v>17307</v>
      </c>
      <c r="H4357" s="11" t="s">
        <v>17308</v>
      </c>
      <c r="I4357" s="11" t="s">
        <v>4189</v>
      </c>
      <c r="J4357" s="11"/>
      <c r="K4357" s="11" t="s">
        <v>8675</v>
      </c>
      <c r="L4357" s="11" t="s">
        <v>17309</v>
      </c>
      <c r="M4357" s="11" t="s">
        <v>7373</v>
      </c>
      <c r="N4357" s="12" t="s">
        <v>17310</v>
      </c>
      <c r="O4357" s="12" t="s">
        <v>17311</v>
      </c>
    </row>
    <row r="4358" spans="1:15" ht="15" customHeight="1" x14ac:dyDescent="0.3">
      <c r="A4358" s="11" t="s">
        <v>366</v>
      </c>
      <c r="B4358" s="11" t="s">
        <v>367</v>
      </c>
      <c r="C4358" s="17">
        <v>25</v>
      </c>
      <c r="D4358" s="11" t="s">
        <v>1110</v>
      </c>
      <c r="E4358" s="11" t="s">
        <v>27729</v>
      </c>
      <c r="F4358" s="11">
        <v>22408707</v>
      </c>
      <c r="G4358" s="11" t="s">
        <v>27829</v>
      </c>
      <c r="H4358" s="11" t="s">
        <v>27830</v>
      </c>
      <c r="I4358" s="11" t="s">
        <v>18616</v>
      </c>
      <c r="J4358" s="11"/>
      <c r="K4358" s="11" t="s">
        <v>27816</v>
      </c>
      <c r="L4358" s="11" t="s">
        <v>27831</v>
      </c>
      <c r="M4358" s="11" t="s">
        <v>12017</v>
      </c>
      <c r="N4358" s="12" t="s">
        <v>27832</v>
      </c>
      <c r="O4358" s="12" t="s">
        <v>27833</v>
      </c>
    </row>
    <row r="4359" spans="1:15" ht="15" customHeight="1" x14ac:dyDescent="0.3">
      <c r="A4359" s="11" t="s">
        <v>366</v>
      </c>
      <c r="B4359" s="11" t="s">
        <v>367</v>
      </c>
      <c r="C4359" s="17">
        <v>25</v>
      </c>
      <c r="D4359" s="11" t="s">
        <v>1110</v>
      </c>
      <c r="E4359" s="11" t="s">
        <v>27707</v>
      </c>
      <c r="F4359" s="11">
        <v>19522987</v>
      </c>
      <c r="G4359" s="11" t="s">
        <v>27834</v>
      </c>
      <c r="H4359" s="11" t="s">
        <v>27835</v>
      </c>
      <c r="I4359" s="11" t="s">
        <v>3557</v>
      </c>
      <c r="J4359" s="11"/>
      <c r="K4359" s="11" t="s">
        <v>7561</v>
      </c>
      <c r="L4359" s="11" t="s">
        <v>27836</v>
      </c>
      <c r="M4359" s="11" t="s">
        <v>8756</v>
      </c>
      <c r="N4359" s="12" t="s">
        <v>27837</v>
      </c>
      <c r="O4359" s="12" t="s">
        <v>27838</v>
      </c>
    </row>
    <row r="4360" spans="1:15" ht="15" customHeight="1" x14ac:dyDescent="0.3">
      <c r="A4360" s="11" t="s">
        <v>366</v>
      </c>
      <c r="B4360" s="11" t="s">
        <v>367</v>
      </c>
      <c r="C4360" s="17">
        <v>25</v>
      </c>
      <c r="D4360" s="11" t="s">
        <v>1110</v>
      </c>
      <c r="E4360" s="11" t="s">
        <v>27707</v>
      </c>
      <c r="F4360" s="11">
        <v>16045686</v>
      </c>
      <c r="G4360" s="11" t="s">
        <v>27839</v>
      </c>
      <c r="H4360" s="11" t="s">
        <v>27840</v>
      </c>
      <c r="I4360" s="11" t="s">
        <v>739</v>
      </c>
      <c r="J4360" s="11"/>
      <c r="K4360" s="11" t="s">
        <v>7561</v>
      </c>
      <c r="L4360" s="11" t="s">
        <v>27841</v>
      </c>
      <c r="M4360" s="11" t="s">
        <v>8756</v>
      </c>
      <c r="N4360" s="12" t="s">
        <v>27842</v>
      </c>
      <c r="O4360" s="12" t="s">
        <v>27843</v>
      </c>
    </row>
    <row r="4361" spans="1:15" ht="15" customHeight="1" x14ac:dyDescent="0.3">
      <c r="A4361" s="11" t="s">
        <v>366</v>
      </c>
      <c r="B4361" s="11" t="s">
        <v>367</v>
      </c>
      <c r="C4361" s="17">
        <v>25</v>
      </c>
      <c r="D4361" s="11" t="s">
        <v>1110</v>
      </c>
      <c r="E4361" s="11" t="s">
        <v>27707</v>
      </c>
      <c r="F4361" s="11">
        <v>15898972</v>
      </c>
      <c r="G4361" s="11" t="s">
        <v>17416</v>
      </c>
      <c r="H4361" s="11" t="s">
        <v>17417</v>
      </c>
      <c r="I4361" s="11" t="s">
        <v>15494</v>
      </c>
      <c r="J4361" s="11"/>
      <c r="K4361" s="11" t="s">
        <v>10693</v>
      </c>
      <c r="L4361" s="11" t="s">
        <v>17418</v>
      </c>
      <c r="M4361" s="11" t="s">
        <v>17419</v>
      </c>
      <c r="N4361" s="12" t="s">
        <v>17420</v>
      </c>
      <c r="O4361" s="12" t="s">
        <v>17421</v>
      </c>
    </row>
    <row r="4362" spans="1:15" ht="15" customHeight="1" x14ac:dyDescent="0.3">
      <c r="A4362" s="11" t="s">
        <v>366</v>
      </c>
      <c r="B4362" s="11" t="s">
        <v>367</v>
      </c>
      <c r="C4362" s="17">
        <v>25</v>
      </c>
      <c r="D4362" s="11" t="s">
        <v>1110</v>
      </c>
      <c r="E4362" s="11" t="s">
        <v>27707</v>
      </c>
      <c r="F4362" s="11">
        <v>15491429</v>
      </c>
      <c r="G4362" s="11" t="s">
        <v>27844</v>
      </c>
      <c r="H4362" s="11" t="s">
        <v>27845</v>
      </c>
      <c r="I4362" s="11" t="s">
        <v>9514</v>
      </c>
      <c r="J4362" s="11"/>
      <c r="K4362" s="11" t="s">
        <v>7337</v>
      </c>
      <c r="L4362" s="11" t="s">
        <v>27846</v>
      </c>
      <c r="M4362" s="11" t="s">
        <v>7339</v>
      </c>
      <c r="N4362" s="12" t="s">
        <v>27847</v>
      </c>
      <c r="O4362" s="12" t="s">
        <v>27848</v>
      </c>
    </row>
    <row r="4363" spans="1:15" ht="15" customHeight="1" x14ac:dyDescent="0.3">
      <c r="A4363" s="11" t="s">
        <v>366</v>
      </c>
      <c r="B4363" s="11" t="s">
        <v>367</v>
      </c>
      <c r="C4363" s="17">
        <v>25</v>
      </c>
      <c r="D4363" s="11" t="s">
        <v>1110</v>
      </c>
      <c r="E4363" s="11" t="s">
        <v>27707</v>
      </c>
      <c r="F4363" s="11">
        <v>12950366</v>
      </c>
      <c r="G4363" s="11" t="s">
        <v>27849</v>
      </c>
      <c r="H4363" s="11" t="s">
        <v>27850</v>
      </c>
      <c r="I4363" s="11" t="s">
        <v>11080</v>
      </c>
      <c r="J4363" s="11"/>
      <c r="K4363" s="11" t="s">
        <v>7561</v>
      </c>
      <c r="L4363" s="11" t="s">
        <v>27851</v>
      </c>
      <c r="M4363" s="11" t="s">
        <v>8756</v>
      </c>
      <c r="N4363" s="12" t="s">
        <v>27852</v>
      </c>
      <c r="O4363" s="12" t="s">
        <v>27853</v>
      </c>
    </row>
    <row r="4364" spans="1:15" ht="15" customHeight="1" x14ac:dyDescent="0.3">
      <c r="A4364" s="11" t="s">
        <v>366</v>
      </c>
      <c r="B4364" s="11" t="s">
        <v>367</v>
      </c>
      <c r="C4364" s="17">
        <v>25</v>
      </c>
      <c r="D4364" s="11" t="s">
        <v>1110</v>
      </c>
      <c r="E4364" s="11" t="s">
        <v>27707</v>
      </c>
      <c r="F4364" s="11">
        <v>12807976</v>
      </c>
      <c r="G4364" s="11" t="s">
        <v>27854</v>
      </c>
      <c r="H4364" s="11" t="s">
        <v>27855</v>
      </c>
      <c r="I4364" s="11" t="s">
        <v>1990</v>
      </c>
      <c r="J4364" s="11"/>
      <c r="K4364" s="11" t="s">
        <v>9183</v>
      </c>
      <c r="L4364" s="11" t="s">
        <v>27856</v>
      </c>
      <c r="M4364" s="11" t="s">
        <v>8615</v>
      </c>
      <c r="N4364" s="12" t="s">
        <v>27857</v>
      </c>
      <c r="O4364" s="12" t="s">
        <v>27858</v>
      </c>
    </row>
    <row r="4365" spans="1:15" ht="15" customHeight="1" x14ac:dyDescent="0.3">
      <c r="A4365" s="11" t="s">
        <v>366</v>
      </c>
      <c r="B4365" s="11" t="s">
        <v>367</v>
      </c>
      <c r="C4365" s="17">
        <v>25</v>
      </c>
      <c r="D4365" s="11" t="s">
        <v>1110</v>
      </c>
      <c r="E4365" s="11" t="s">
        <v>27707</v>
      </c>
      <c r="F4365" s="11">
        <v>484319</v>
      </c>
      <c r="G4365" s="11" t="s">
        <v>27758</v>
      </c>
      <c r="H4365" s="11" t="s">
        <v>27859</v>
      </c>
      <c r="I4365" s="11" t="s">
        <v>27860</v>
      </c>
      <c r="J4365" s="11"/>
      <c r="K4365" s="11" t="s">
        <v>27861</v>
      </c>
      <c r="L4365" s="11" t="s">
        <v>27862</v>
      </c>
      <c r="M4365" s="11" t="s">
        <v>7339</v>
      </c>
      <c r="N4365" s="12" t="s">
        <v>27863</v>
      </c>
      <c r="O4365" s="12"/>
    </row>
    <row r="4366" spans="1:15" ht="15" customHeight="1" x14ac:dyDescent="0.3">
      <c r="A4366" s="11" t="s">
        <v>366</v>
      </c>
      <c r="B4366" s="11" t="s">
        <v>367</v>
      </c>
      <c r="C4366" s="17">
        <v>25</v>
      </c>
      <c r="D4366" s="11" t="s">
        <v>1110</v>
      </c>
      <c r="E4366" s="11" t="s">
        <v>27707</v>
      </c>
      <c r="F4366" s="11">
        <v>259272</v>
      </c>
      <c r="G4366" s="11" t="s">
        <v>27758</v>
      </c>
      <c r="H4366" s="11" t="s">
        <v>27864</v>
      </c>
      <c r="I4366" s="11" t="s">
        <v>1372</v>
      </c>
      <c r="J4366" s="11"/>
      <c r="K4366" s="11" t="s">
        <v>27865</v>
      </c>
      <c r="L4366" s="11" t="s">
        <v>27866</v>
      </c>
      <c r="M4366" s="11" t="s">
        <v>7339</v>
      </c>
      <c r="N4366" s="12" t="s">
        <v>27867</v>
      </c>
      <c r="O4366" s="12" t="s">
        <v>27868</v>
      </c>
    </row>
    <row r="4367" spans="1:15" ht="15" customHeight="1" x14ac:dyDescent="0.3">
      <c r="A4367" s="11" t="s">
        <v>366</v>
      </c>
      <c r="B4367" s="11" t="s">
        <v>367</v>
      </c>
      <c r="C4367" s="17">
        <v>25</v>
      </c>
      <c r="D4367" s="11" t="s">
        <v>1110</v>
      </c>
      <c r="E4367" s="11" t="s">
        <v>27707</v>
      </c>
      <c r="F4367" s="11">
        <v>4458413</v>
      </c>
      <c r="G4367" s="11" t="s">
        <v>27758</v>
      </c>
      <c r="H4367" s="11" t="s">
        <v>27869</v>
      </c>
      <c r="I4367" s="11" t="s">
        <v>27870</v>
      </c>
      <c r="J4367" s="11"/>
      <c r="K4367" s="11" t="s">
        <v>27861</v>
      </c>
      <c r="L4367" s="11" t="s">
        <v>27871</v>
      </c>
      <c r="M4367" s="11" t="s">
        <v>7339</v>
      </c>
      <c r="N4367" s="12" t="s">
        <v>27872</v>
      </c>
      <c r="O4367" s="12"/>
    </row>
    <row r="4368" spans="1:15" ht="15" customHeight="1" x14ac:dyDescent="0.3">
      <c r="A4368" s="11" t="s">
        <v>366</v>
      </c>
      <c r="B4368" s="11" t="s">
        <v>367</v>
      </c>
      <c r="C4368" s="17">
        <v>25</v>
      </c>
      <c r="D4368" s="11" t="s">
        <v>1110</v>
      </c>
      <c r="E4368" s="11" t="s">
        <v>27707</v>
      </c>
      <c r="F4368" s="11">
        <v>4492670</v>
      </c>
      <c r="G4368" s="11" t="s">
        <v>27758</v>
      </c>
      <c r="H4368" s="11" t="s">
        <v>27873</v>
      </c>
      <c r="I4368" s="11" t="s">
        <v>27874</v>
      </c>
      <c r="J4368" s="11"/>
      <c r="K4368" s="11" t="s">
        <v>27875</v>
      </c>
      <c r="L4368" s="11" t="s">
        <v>27876</v>
      </c>
      <c r="M4368" s="11" t="s">
        <v>7339</v>
      </c>
      <c r="N4368" s="12" t="s">
        <v>27877</v>
      </c>
      <c r="O4368" s="12"/>
    </row>
    <row r="4369" spans="1:15" ht="15" customHeight="1" x14ac:dyDescent="0.3">
      <c r="A4369" s="11" t="s">
        <v>366</v>
      </c>
      <c r="B4369" s="11" t="s">
        <v>367</v>
      </c>
      <c r="C4369" s="17">
        <v>25</v>
      </c>
      <c r="D4369" s="11" t="s">
        <v>1110</v>
      </c>
      <c r="E4369" s="11" t="s">
        <v>27707</v>
      </c>
      <c r="F4369" s="11">
        <v>4453197</v>
      </c>
      <c r="G4369" s="11" t="s">
        <v>27758</v>
      </c>
      <c r="H4369" s="11" t="s">
        <v>27878</v>
      </c>
      <c r="I4369" s="11" t="s">
        <v>27879</v>
      </c>
      <c r="J4369" s="11"/>
      <c r="K4369" s="11" t="s">
        <v>27880</v>
      </c>
      <c r="L4369" s="11" t="s">
        <v>27881</v>
      </c>
      <c r="M4369" s="11" t="s">
        <v>7339</v>
      </c>
      <c r="N4369" s="12" t="s">
        <v>27882</v>
      </c>
      <c r="O4369" s="12"/>
    </row>
    <row r="4370" spans="1:15" ht="15" customHeight="1" x14ac:dyDescent="0.3">
      <c r="A4370" s="11" t="s">
        <v>366</v>
      </c>
      <c r="B4370" s="11" t="s">
        <v>367</v>
      </c>
      <c r="C4370" s="17">
        <v>25</v>
      </c>
      <c r="D4370" s="11" t="s">
        <v>1110</v>
      </c>
      <c r="E4370" s="11" t="s">
        <v>27707</v>
      </c>
      <c r="F4370" s="11">
        <v>4483331</v>
      </c>
      <c r="G4370" s="11" t="s">
        <v>27758</v>
      </c>
      <c r="H4370" s="11" t="s">
        <v>27883</v>
      </c>
      <c r="I4370" s="11" t="s">
        <v>27884</v>
      </c>
      <c r="J4370" s="11"/>
      <c r="K4370" s="11" t="s">
        <v>27885</v>
      </c>
      <c r="L4370" s="11" t="s">
        <v>27886</v>
      </c>
      <c r="M4370" s="11" t="s">
        <v>7339</v>
      </c>
      <c r="N4370" s="12" t="s">
        <v>27887</v>
      </c>
      <c r="O4370" s="12"/>
    </row>
    <row r="4371" spans="1:15" ht="15" customHeight="1" x14ac:dyDescent="0.3">
      <c r="A4371" s="11" t="s">
        <v>366</v>
      </c>
      <c r="B4371" s="11" t="s">
        <v>367</v>
      </c>
      <c r="C4371" s="17">
        <v>25</v>
      </c>
      <c r="D4371" s="11" t="s">
        <v>1110</v>
      </c>
      <c r="E4371" s="11" t="s">
        <v>27707</v>
      </c>
      <c r="F4371" s="11">
        <v>4400873</v>
      </c>
      <c r="G4371" s="11" t="s">
        <v>27758</v>
      </c>
      <c r="H4371" s="11" t="s">
        <v>27888</v>
      </c>
      <c r="I4371" s="11" t="s">
        <v>25648</v>
      </c>
      <c r="J4371" s="11"/>
      <c r="K4371" s="11" t="s">
        <v>27889</v>
      </c>
      <c r="L4371" s="11" t="s">
        <v>27890</v>
      </c>
      <c r="M4371" s="11" t="s">
        <v>7339</v>
      </c>
      <c r="N4371" s="12" t="s">
        <v>27891</v>
      </c>
      <c r="O4371" s="12"/>
    </row>
    <row r="4372" spans="1:15" ht="15" customHeight="1" x14ac:dyDescent="0.3">
      <c r="A4372" s="11" t="s">
        <v>366</v>
      </c>
      <c r="B4372" s="11" t="s">
        <v>367</v>
      </c>
      <c r="C4372" s="17">
        <v>25</v>
      </c>
      <c r="D4372" s="11" t="s">
        <v>1110</v>
      </c>
      <c r="E4372" s="11" t="s">
        <v>27707</v>
      </c>
      <c r="F4372" s="11">
        <v>5205724</v>
      </c>
      <c r="G4372" s="11" t="s">
        <v>27758</v>
      </c>
      <c r="H4372" s="11" t="s">
        <v>27892</v>
      </c>
      <c r="I4372" s="11" t="s">
        <v>27893</v>
      </c>
      <c r="J4372" s="11"/>
      <c r="K4372" s="11" t="s">
        <v>27885</v>
      </c>
      <c r="L4372" s="11" t="s">
        <v>27894</v>
      </c>
      <c r="M4372" s="11" t="s">
        <v>7339</v>
      </c>
      <c r="N4372" s="12" t="s">
        <v>27895</v>
      </c>
      <c r="O4372" s="12"/>
    </row>
    <row r="4373" spans="1:15" ht="15" customHeight="1" x14ac:dyDescent="0.3">
      <c r="A4373" s="11" t="s">
        <v>376</v>
      </c>
      <c r="B4373" s="11" t="s">
        <v>377</v>
      </c>
      <c r="C4373" s="17">
        <v>26</v>
      </c>
      <c r="D4373" s="11" t="s">
        <v>1119</v>
      </c>
      <c r="E4373" s="11" t="s">
        <v>27896</v>
      </c>
      <c r="F4373" s="11">
        <v>36763742</v>
      </c>
      <c r="G4373" s="11" t="s">
        <v>19532</v>
      </c>
      <c r="H4373" s="11" t="s">
        <v>19533</v>
      </c>
      <c r="I4373" s="11" t="s">
        <v>11341</v>
      </c>
      <c r="J4373" s="11"/>
      <c r="K4373" s="11" t="s">
        <v>7561</v>
      </c>
      <c r="L4373" s="11" t="s">
        <v>19534</v>
      </c>
      <c r="M4373" s="11" t="s">
        <v>7339</v>
      </c>
      <c r="N4373" s="12" t="s">
        <v>19535</v>
      </c>
      <c r="O4373" s="12" t="s">
        <v>19536</v>
      </c>
    </row>
    <row r="4374" spans="1:15" ht="15" customHeight="1" x14ac:dyDescent="0.3">
      <c r="A4374" s="11" t="s">
        <v>376</v>
      </c>
      <c r="B4374" s="11" t="s">
        <v>377</v>
      </c>
      <c r="C4374" s="17">
        <v>26</v>
      </c>
      <c r="D4374" s="11" t="s">
        <v>1119</v>
      </c>
      <c r="E4374" s="11" t="s">
        <v>27896</v>
      </c>
      <c r="F4374" s="11">
        <v>33111978</v>
      </c>
      <c r="G4374" s="11" t="s">
        <v>19544</v>
      </c>
      <c r="H4374" s="11" t="s">
        <v>19545</v>
      </c>
      <c r="I4374" s="11" t="s">
        <v>2250</v>
      </c>
      <c r="J4374" s="11" t="s">
        <v>17837</v>
      </c>
      <c r="K4374" s="11" t="s">
        <v>7337</v>
      </c>
      <c r="L4374" s="11" t="s">
        <v>19546</v>
      </c>
      <c r="M4374" s="11" t="s">
        <v>11164</v>
      </c>
      <c r="N4374" s="12" t="s">
        <v>19547</v>
      </c>
      <c r="O4374" s="12" t="s">
        <v>19548</v>
      </c>
    </row>
    <row r="4375" spans="1:15" ht="15" customHeight="1" x14ac:dyDescent="0.3">
      <c r="A4375" s="11" t="s">
        <v>376</v>
      </c>
      <c r="B4375" s="11" t="s">
        <v>377</v>
      </c>
      <c r="C4375" s="17">
        <v>26</v>
      </c>
      <c r="D4375" s="11" t="s">
        <v>1119</v>
      </c>
      <c r="E4375" s="11" t="s">
        <v>27896</v>
      </c>
      <c r="F4375" s="11">
        <v>33090453</v>
      </c>
      <c r="G4375" s="11" t="s">
        <v>19549</v>
      </c>
      <c r="H4375" s="11" t="s">
        <v>19550</v>
      </c>
      <c r="I4375" s="11" t="s">
        <v>2250</v>
      </c>
      <c r="J4375" s="11" t="s">
        <v>11563</v>
      </c>
      <c r="K4375" s="11" t="s">
        <v>7337</v>
      </c>
      <c r="L4375" s="11" t="s">
        <v>19551</v>
      </c>
      <c r="M4375" s="11" t="s">
        <v>7520</v>
      </c>
      <c r="N4375" s="12" t="s">
        <v>19552</v>
      </c>
      <c r="O4375" s="12" t="s">
        <v>19553</v>
      </c>
    </row>
    <row r="4376" spans="1:15" ht="15" customHeight="1" x14ac:dyDescent="0.3">
      <c r="A4376" s="11" t="s">
        <v>376</v>
      </c>
      <c r="B4376" s="11" t="s">
        <v>377</v>
      </c>
      <c r="C4376" s="17">
        <v>26</v>
      </c>
      <c r="D4376" s="11" t="s">
        <v>1119</v>
      </c>
      <c r="E4376" s="11" t="s">
        <v>27896</v>
      </c>
      <c r="F4376" s="11">
        <v>32282055</v>
      </c>
      <c r="G4376" s="11" t="s">
        <v>19582</v>
      </c>
      <c r="H4376" s="11" t="s">
        <v>19583</v>
      </c>
      <c r="I4376" s="11" t="s">
        <v>1434</v>
      </c>
      <c r="J4376" s="11" t="s">
        <v>19584</v>
      </c>
      <c r="K4376" s="11" t="s">
        <v>7337</v>
      </c>
      <c r="L4376" s="11" t="s">
        <v>19585</v>
      </c>
      <c r="M4376" s="11" t="s">
        <v>7373</v>
      </c>
      <c r="N4376" s="12" t="s">
        <v>19586</v>
      </c>
      <c r="O4376" s="12" t="s">
        <v>19587</v>
      </c>
    </row>
    <row r="4377" spans="1:15" ht="15" customHeight="1" x14ac:dyDescent="0.3">
      <c r="A4377" s="11" t="s">
        <v>376</v>
      </c>
      <c r="B4377" s="11" t="s">
        <v>377</v>
      </c>
      <c r="C4377" s="17">
        <v>26</v>
      </c>
      <c r="D4377" s="11" t="s">
        <v>1119</v>
      </c>
      <c r="E4377" s="11" t="s">
        <v>27896</v>
      </c>
      <c r="F4377" s="11">
        <v>28816739</v>
      </c>
      <c r="G4377" s="11" t="s">
        <v>27897</v>
      </c>
      <c r="H4377" s="11" t="s">
        <v>27898</v>
      </c>
      <c r="I4377" s="11" t="s">
        <v>1026</v>
      </c>
      <c r="J4377" s="11"/>
      <c r="K4377" s="11" t="s">
        <v>27899</v>
      </c>
      <c r="L4377" s="11" t="s">
        <v>27900</v>
      </c>
      <c r="M4377" s="11" t="s">
        <v>8756</v>
      </c>
      <c r="N4377" s="12" t="s">
        <v>27901</v>
      </c>
      <c r="O4377" s="12" t="s">
        <v>27902</v>
      </c>
    </row>
    <row r="4378" spans="1:15" ht="15" customHeight="1" x14ac:dyDescent="0.3">
      <c r="A4378" s="11" t="s">
        <v>376</v>
      </c>
      <c r="B4378" s="11" t="s">
        <v>377</v>
      </c>
      <c r="C4378" s="17">
        <v>26</v>
      </c>
      <c r="D4378" s="11" t="s">
        <v>1119</v>
      </c>
      <c r="E4378" s="11" t="s">
        <v>27903</v>
      </c>
      <c r="F4378" s="11">
        <v>23340400</v>
      </c>
      <c r="G4378" s="11" t="s">
        <v>27904</v>
      </c>
      <c r="H4378" s="11" t="s">
        <v>27905</v>
      </c>
      <c r="I4378" s="11" t="s">
        <v>2326</v>
      </c>
      <c r="J4378" s="11"/>
      <c r="K4378" s="11" t="s">
        <v>10668</v>
      </c>
      <c r="L4378" s="11" t="s">
        <v>27906</v>
      </c>
      <c r="M4378" s="11" t="s">
        <v>8615</v>
      </c>
      <c r="N4378" s="12" t="s">
        <v>27907</v>
      </c>
      <c r="O4378" s="12" t="s">
        <v>27908</v>
      </c>
    </row>
    <row r="4379" spans="1:15" ht="15" customHeight="1" x14ac:dyDescent="0.3">
      <c r="A4379" s="11" t="s">
        <v>376</v>
      </c>
      <c r="B4379" s="11" t="s">
        <v>377</v>
      </c>
      <c r="C4379" s="17">
        <v>26</v>
      </c>
      <c r="D4379" s="11" t="s">
        <v>1119</v>
      </c>
      <c r="E4379" s="11" t="s">
        <v>27903</v>
      </c>
      <c r="F4379" s="11">
        <v>19770375</v>
      </c>
      <c r="G4379" s="11" t="s">
        <v>27909</v>
      </c>
      <c r="H4379" s="11" t="s">
        <v>27910</v>
      </c>
      <c r="I4379" s="11" t="s">
        <v>27911</v>
      </c>
      <c r="J4379" s="11" t="s">
        <v>27912</v>
      </c>
      <c r="K4379" s="11" t="s">
        <v>27913</v>
      </c>
      <c r="L4379" s="11" t="s">
        <v>27914</v>
      </c>
      <c r="M4379" s="11" t="s">
        <v>7389</v>
      </c>
      <c r="N4379" s="12" t="s">
        <v>27915</v>
      </c>
      <c r="O4379" s="12" t="s">
        <v>27916</v>
      </c>
    </row>
    <row r="4380" spans="1:15" ht="15" customHeight="1" x14ac:dyDescent="0.3">
      <c r="A4380" s="11" t="s">
        <v>376</v>
      </c>
      <c r="B4380" s="11" t="s">
        <v>377</v>
      </c>
      <c r="C4380" s="17">
        <v>26</v>
      </c>
      <c r="D4380" s="11" t="s">
        <v>1119</v>
      </c>
      <c r="E4380" s="11" t="s">
        <v>27903</v>
      </c>
      <c r="F4380" s="11">
        <v>19615888</v>
      </c>
      <c r="G4380" s="11" t="s">
        <v>27917</v>
      </c>
      <c r="H4380" s="11" t="s">
        <v>27918</v>
      </c>
      <c r="I4380" s="11" t="s">
        <v>1907</v>
      </c>
      <c r="J4380" s="11" t="s">
        <v>23358</v>
      </c>
      <c r="K4380" s="11" t="s">
        <v>27919</v>
      </c>
      <c r="L4380" s="11" t="s">
        <v>27920</v>
      </c>
      <c r="M4380" s="11" t="s">
        <v>23271</v>
      </c>
      <c r="N4380" s="12" t="s">
        <v>27921</v>
      </c>
      <c r="O4380" s="12" t="s">
        <v>27922</v>
      </c>
    </row>
    <row r="4381" spans="1:15" ht="15" customHeight="1" x14ac:dyDescent="0.3">
      <c r="A4381" s="11" t="s">
        <v>376</v>
      </c>
      <c r="B4381" s="11" t="s">
        <v>377</v>
      </c>
      <c r="C4381" s="17">
        <v>26</v>
      </c>
      <c r="D4381" s="11" t="s">
        <v>1119</v>
      </c>
      <c r="E4381" s="11" t="s">
        <v>27903</v>
      </c>
      <c r="F4381" s="11">
        <v>18602256</v>
      </c>
      <c r="G4381" s="11" t="s">
        <v>27923</v>
      </c>
      <c r="H4381" s="11" t="s">
        <v>27924</v>
      </c>
      <c r="I4381" s="11" t="s">
        <v>3120</v>
      </c>
      <c r="J4381" s="11" t="s">
        <v>6043</v>
      </c>
      <c r="K4381" s="11" t="s">
        <v>27919</v>
      </c>
      <c r="L4381" s="11" t="s">
        <v>27925</v>
      </c>
      <c r="M4381" s="11" t="s">
        <v>7681</v>
      </c>
      <c r="N4381" s="12" t="s">
        <v>27926</v>
      </c>
      <c r="O4381" s="12" t="s">
        <v>27927</v>
      </c>
    </row>
    <row r="4382" spans="1:15" ht="15" customHeight="1" x14ac:dyDescent="0.3">
      <c r="A4382" s="11" t="s">
        <v>376</v>
      </c>
      <c r="B4382" s="11" t="s">
        <v>377</v>
      </c>
      <c r="C4382" s="17">
        <v>26</v>
      </c>
      <c r="D4382" s="11" t="s">
        <v>1119</v>
      </c>
      <c r="E4382" s="11" t="s">
        <v>27896</v>
      </c>
      <c r="F4382" s="11">
        <v>15009726</v>
      </c>
      <c r="G4382" s="11" t="s">
        <v>27928</v>
      </c>
      <c r="H4382" s="11" t="s">
        <v>27929</v>
      </c>
      <c r="I4382" s="11" t="s">
        <v>3007</v>
      </c>
      <c r="J4382" s="11"/>
      <c r="K4382" s="11" t="s">
        <v>7412</v>
      </c>
      <c r="L4382" s="11" t="s">
        <v>27930</v>
      </c>
      <c r="M4382" s="11" t="s">
        <v>7373</v>
      </c>
      <c r="N4382" s="12" t="s">
        <v>27931</v>
      </c>
      <c r="O4382" s="12" t="s">
        <v>27932</v>
      </c>
    </row>
    <row r="4383" spans="1:15" ht="15" customHeight="1" x14ac:dyDescent="0.3">
      <c r="A4383" s="11" t="s">
        <v>376</v>
      </c>
      <c r="B4383" s="11" t="s">
        <v>377</v>
      </c>
      <c r="C4383" s="17">
        <v>26</v>
      </c>
      <c r="D4383" s="11" t="s">
        <v>1119</v>
      </c>
      <c r="E4383" s="11" t="s">
        <v>27896</v>
      </c>
      <c r="F4383" s="11">
        <v>12406345</v>
      </c>
      <c r="G4383" s="11" t="s">
        <v>27933</v>
      </c>
      <c r="H4383" s="11" t="s">
        <v>27934</v>
      </c>
      <c r="I4383" s="11" t="s">
        <v>9676</v>
      </c>
      <c r="J4383" s="11"/>
      <c r="K4383" s="11" t="s">
        <v>7412</v>
      </c>
      <c r="L4383" s="11" t="s">
        <v>27935</v>
      </c>
      <c r="M4383" s="11" t="s">
        <v>7373</v>
      </c>
      <c r="N4383" s="12" t="s">
        <v>27936</v>
      </c>
      <c r="O4383" s="12" t="s">
        <v>27937</v>
      </c>
    </row>
    <row r="4384" spans="1:15" ht="15" customHeight="1" x14ac:dyDescent="0.3">
      <c r="A4384" s="11" t="s">
        <v>376</v>
      </c>
      <c r="B4384" s="11" t="s">
        <v>377</v>
      </c>
      <c r="C4384" s="17">
        <v>26</v>
      </c>
      <c r="D4384" s="11" t="s">
        <v>1119</v>
      </c>
      <c r="E4384" s="11" t="s">
        <v>27903</v>
      </c>
      <c r="F4384" s="11">
        <v>11685562</v>
      </c>
      <c r="G4384" s="11" t="s">
        <v>27938</v>
      </c>
      <c r="H4384" s="11" t="s">
        <v>27939</v>
      </c>
      <c r="I4384" s="11" t="s">
        <v>3805</v>
      </c>
      <c r="J4384" s="11"/>
      <c r="K4384" s="11" t="s">
        <v>27940</v>
      </c>
      <c r="L4384" s="11" t="s">
        <v>27941</v>
      </c>
      <c r="M4384" s="11" t="s">
        <v>7339</v>
      </c>
      <c r="N4384" s="12" t="s">
        <v>27942</v>
      </c>
      <c r="O4384" s="12" t="s">
        <v>27943</v>
      </c>
    </row>
    <row r="4385" spans="1:15" ht="15" customHeight="1" x14ac:dyDescent="0.3">
      <c r="A4385" s="11" t="s">
        <v>389</v>
      </c>
      <c r="B4385" s="11" t="s">
        <v>390</v>
      </c>
      <c r="C4385" s="17">
        <v>27</v>
      </c>
      <c r="D4385" s="11" t="s">
        <v>1127</v>
      </c>
      <c r="E4385" s="11" t="s">
        <v>27944</v>
      </c>
      <c r="F4385" s="11">
        <v>36755116</v>
      </c>
      <c r="G4385" s="11" t="s">
        <v>27945</v>
      </c>
      <c r="H4385" s="11" t="s">
        <v>27946</v>
      </c>
      <c r="I4385" s="11" t="s">
        <v>11335</v>
      </c>
      <c r="J4385" s="11" t="s">
        <v>11335</v>
      </c>
      <c r="K4385" s="11" t="s">
        <v>7610</v>
      </c>
      <c r="L4385" s="11" t="s">
        <v>27947</v>
      </c>
      <c r="M4385" s="11" t="s">
        <v>7373</v>
      </c>
      <c r="N4385" s="12" t="s">
        <v>27948</v>
      </c>
      <c r="O4385" s="12" t="s">
        <v>27949</v>
      </c>
    </row>
    <row r="4386" spans="1:15" ht="15" customHeight="1" x14ac:dyDescent="0.3">
      <c r="A4386" s="11" t="s">
        <v>389</v>
      </c>
      <c r="B4386" s="11" t="s">
        <v>390</v>
      </c>
      <c r="C4386" s="17">
        <v>27</v>
      </c>
      <c r="D4386" s="11" t="s">
        <v>1127</v>
      </c>
      <c r="E4386" s="11" t="s">
        <v>27944</v>
      </c>
      <c r="F4386" s="11">
        <v>37538321</v>
      </c>
      <c r="G4386" s="11" t="s">
        <v>27950</v>
      </c>
      <c r="H4386" s="11" t="s">
        <v>27951</v>
      </c>
      <c r="I4386" s="11" t="s">
        <v>4222</v>
      </c>
      <c r="J4386" s="11" t="s">
        <v>5430</v>
      </c>
      <c r="K4386" s="11" t="s">
        <v>12373</v>
      </c>
      <c r="L4386" s="11" t="s">
        <v>27952</v>
      </c>
      <c r="M4386" s="11" t="s">
        <v>7339</v>
      </c>
      <c r="N4386" s="12" t="s">
        <v>27953</v>
      </c>
      <c r="O4386" s="12" t="s">
        <v>27954</v>
      </c>
    </row>
    <row r="4387" spans="1:15" ht="15" customHeight="1" x14ac:dyDescent="0.3">
      <c r="A4387" s="11" t="s">
        <v>389</v>
      </c>
      <c r="B4387" s="11" t="s">
        <v>390</v>
      </c>
      <c r="C4387" s="17">
        <v>27</v>
      </c>
      <c r="D4387" s="11" t="s">
        <v>1127</v>
      </c>
      <c r="E4387" s="11" t="s">
        <v>27944</v>
      </c>
      <c r="F4387" s="11">
        <v>35941938</v>
      </c>
      <c r="G4387" s="11" t="s">
        <v>27955</v>
      </c>
      <c r="H4387" s="11" t="s">
        <v>27956</v>
      </c>
      <c r="I4387" s="11" t="s">
        <v>2664</v>
      </c>
      <c r="J4387" s="11" t="s">
        <v>7530</v>
      </c>
      <c r="K4387" s="11" t="s">
        <v>12373</v>
      </c>
      <c r="L4387" s="11" t="s">
        <v>27957</v>
      </c>
      <c r="M4387" s="11" t="s">
        <v>7339</v>
      </c>
      <c r="N4387" s="12" t="s">
        <v>27958</v>
      </c>
      <c r="O4387" s="12" t="s">
        <v>27959</v>
      </c>
    </row>
    <row r="4388" spans="1:15" ht="15" customHeight="1" x14ac:dyDescent="0.3">
      <c r="A4388" s="11" t="s">
        <v>389</v>
      </c>
      <c r="B4388" s="11" t="s">
        <v>390</v>
      </c>
      <c r="C4388" s="17">
        <v>27</v>
      </c>
      <c r="D4388" s="11" t="s">
        <v>1127</v>
      </c>
      <c r="E4388" s="11" t="s">
        <v>27944</v>
      </c>
      <c r="F4388" s="11">
        <v>35664986</v>
      </c>
      <c r="G4388" s="11" t="s">
        <v>27960</v>
      </c>
      <c r="H4388" s="11" t="s">
        <v>27961</v>
      </c>
      <c r="I4388" s="11" t="s">
        <v>3104</v>
      </c>
      <c r="J4388" s="11" t="s">
        <v>17133</v>
      </c>
      <c r="K4388" s="11" t="s">
        <v>12373</v>
      </c>
      <c r="L4388" s="11" t="s">
        <v>27962</v>
      </c>
      <c r="M4388" s="11" t="s">
        <v>7339</v>
      </c>
      <c r="N4388" s="12" t="s">
        <v>27963</v>
      </c>
      <c r="O4388" s="12" t="s">
        <v>27964</v>
      </c>
    </row>
    <row r="4389" spans="1:15" ht="15" customHeight="1" x14ac:dyDescent="0.3">
      <c r="A4389" s="11" t="s">
        <v>389</v>
      </c>
      <c r="B4389" s="11" t="s">
        <v>390</v>
      </c>
      <c r="C4389" s="17">
        <v>27</v>
      </c>
      <c r="D4389" s="11" t="s">
        <v>1127</v>
      </c>
      <c r="E4389" s="11" t="s">
        <v>27944</v>
      </c>
      <c r="F4389" s="11">
        <v>29133235</v>
      </c>
      <c r="G4389" s="11" t="s">
        <v>27965</v>
      </c>
      <c r="H4389" s="11" t="s">
        <v>27966</v>
      </c>
      <c r="I4389" s="11" t="s">
        <v>1026</v>
      </c>
      <c r="J4389" s="11" t="s">
        <v>20662</v>
      </c>
      <c r="K4389" s="11" t="s">
        <v>27967</v>
      </c>
      <c r="L4389" s="11" t="s">
        <v>27968</v>
      </c>
      <c r="M4389" s="11" t="s">
        <v>7373</v>
      </c>
      <c r="N4389" s="12" t="s">
        <v>27969</v>
      </c>
      <c r="O4389" s="12" t="s">
        <v>27970</v>
      </c>
    </row>
    <row r="4390" spans="1:15" ht="15" customHeight="1" x14ac:dyDescent="0.3">
      <c r="A4390" s="11" t="s">
        <v>389</v>
      </c>
      <c r="B4390" s="11" t="s">
        <v>390</v>
      </c>
      <c r="C4390" s="17">
        <v>27</v>
      </c>
      <c r="D4390" s="11" t="s">
        <v>1127</v>
      </c>
      <c r="E4390" s="11" t="s">
        <v>27944</v>
      </c>
      <c r="F4390" s="11">
        <v>28264782</v>
      </c>
      <c r="G4390" s="11" t="s">
        <v>27971</v>
      </c>
      <c r="H4390" s="11" t="s">
        <v>27972</v>
      </c>
      <c r="I4390" s="11" t="s">
        <v>4313</v>
      </c>
      <c r="J4390" s="11" t="s">
        <v>27973</v>
      </c>
      <c r="K4390" s="11" t="s">
        <v>27974</v>
      </c>
      <c r="L4390" s="11" t="s">
        <v>27975</v>
      </c>
      <c r="M4390" s="11" t="s">
        <v>9937</v>
      </c>
      <c r="N4390" s="12" t="s">
        <v>27976</v>
      </c>
      <c r="O4390" s="12" t="s">
        <v>27977</v>
      </c>
    </row>
    <row r="4391" spans="1:15" ht="15" customHeight="1" x14ac:dyDescent="0.3">
      <c r="A4391" s="11" t="s">
        <v>389</v>
      </c>
      <c r="B4391" s="11" t="s">
        <v>390</v>
      </c>
      <c r="C4391" s="17">
        <v>27</v>
      </c>
      <c r="D4391" s="11" t="s">
        <v>1127</v>
      </c>
      <c r="E4391" s="11" t="s">
        <v>27944</v>
      </c>
      <c r="F4391" s="11">
        <v>28153495</v>
      </c>
      <c r="G4391" s="11" t="s">
        <v>27978</v>
      </c>
      <c r="H4391" s="11" t="s">
        <v>27979</v>
      </c>
      <c r="I4391" s="11" t="s">
        <v>4313</v>
      </c>
      <c r="J4391" s="11" t="s">
        <v>4414</v>
      </c>
      <c r="K4391" s="11" t="s">
        <v>27980</v>
      </c>
      <c r="L4391" s="11" t="s">
        <v>27981</v>
      </c>
      <c r="M4391" s="11" t="s">
        <v>7373</v>
      </c>
      <c r="N4391" s="12" t="s">
        <v>27982</v>
      </c>
      <c r="O4391" s="12" t="s">
        <v>27983</v>
      </c>
    </row>
    <row r="4392" spans="1:15" ht="15" customHeight="1" x14ac:dyDescent="0.3">
      <c r="A4392" s="11" t="s">
        <v>389</v>
      </c>
      <c r="B4392" s="11" t="s">
        <v>390</v>
      </c>
      <c r="C4392" s="17">
        <v>27</v>
      </c>
      <c r="D4392" s="11" t="s">
        <v>1127</v>
      </c>
      <c r="E4392" s="11" t="s">
        <v>27944</v>
      </c>
      <c r="F4392" s="11">
        <v>27702565</v>
      </c>
      <c r="G4392" s="11" t="s">
        <v>27984</v>
      </c>
      <c r="H4392" s="11" t="s">
        <v>27985</v>
      </c>
      <c r="I4392" s="11" t="s">
        <v>1786</v>
      </c>
      <c r="J4392" s="11" t="s">
        <v>27986</v>
      </c>
      <c r="K4392" s="11" t="s">
        <v>7412</v>
      </c>
      <c r="L4392" s="11" t="s">
        <v>27987</v>
      </c>
      <c r="M4392" s="11" t="s">
        <v>7339</v>
      </c>
      <c r="N4392" s="12" t="s">
        <v>27988</v>
      </c>
      <c r="O4392" s="12" t="s">
        <v>27989</v>
      </c>
    </row>
    <row r="4393" spans="1:15" ht="15" customHeight="1" x14ac:dyDescent="0.3">
      <c r="A4393" s="11" t="s">
        <v>389</v>
      </c>
      <c r="B4393" s="11" t="s">
        <v>390</v>
      </c>
      <c r="C4393" s="17">
        <v>27</v>
      </c>
      <c r="D4393" s="11" t="s">
        <v>1127</v>
      </c>
      <c r="E4393" s="11" t="s">
        <v>27944</v>
      </c>
      <c r="F4393" s="11">
        <v>27460952</v>
      </c>
      <c r="G4393" s="11" t="s">
        <v>27990</v>
      </c>
      <c r="H4393" s="11" t="s">
        <v>27991</v>
      </c>
      <c r="I4393" s="11" t="s">
        <v>7001</v>
      </c>
      <c r="J4393" s="11" t="s">
        <v>20868</v>
      </c>
      <c r="K4393" s="11" t="s">
        <v>27992</v>
      </c>
      <c r="L4393" s="11" t="s">
        <v>27993</v>
      </c>
      <c r="M4393" s="11" t="s">
        <v>7339</v>
      </c>
      <c r="N4393" s="12" t="s">
        <v>27994</v>
      </c>
      <c r="O4393" s="12" t="s">
        <v>27995</v>
      </c>
    </row>
    <row r="4394" spans="1:15" ht="15" customHeight="1" x14ac:dyDescent="0.3">
      <c r="A4394" s="11" t="s">
        <v>389</v>
      </c>
      <c r="B4394" s="11" t="s">
        <v>390</v>
      </c>
      <c r="C4394" s="17">
        <v>27</v>
      </c>
      <c r="D4394" s="11" t="s">
        <v>1127</v>
      </c>
      <c r="E4394" s="11" t="s">
        <v>27944</v>
      </c>
      <c r="F4394" s="11">
        <v>26625865</v>
      </c>
      <c r="G4394" s="11" t="s">
        <v>27996</v>
      </c>
      <c r="H4394" s="11" t="s">
        <v>27997</v>
      </c>
      <c r="I4394" s="11" t="s">
        <v>3234</v>
      </c>
      <c r="J4394" s="11"/>
      <c r="K4394" s="11" t="s">
        <v>27998</v>
      </c>
      <c r="L4394" s="11" t="s">
        <v>27999</v>
      </c>
      <c r="M4394" s="11" t="s">
        <v>10352</v>
      </c>
      <c r="N4394" s="12" t="s">
        <v>28000</v>
      </c>
      <c r="O4394" s="12" t="s">
        <v>28001</v>
      </c>
    </row>
    <row r="4395" spans="1:15" ht="15" customHeight="1" x14ac:dyDescent="0.3">
      <c r="A4395" s="11" t="s">
        <v>389</v>
      </c>
      <c r="B4395" s="11" t="s">
        <v>390</v>
      </c>
      <c r="C4395" s="17">
        <v>27</v>
      </c>
      <c r="D4395" s="11" t="s">
        <v>1127</v>
      </c>
      <c r="E4395" s="11" t="s">
        <v>27944</v>
      </c>
      <c r="F4395" s="11">
        <v>25951129</v>
      </c>
      <c r="G4395" s="11" t="s">
        <v>28002</v>
      </c>
      <c r="H4395" s="11" t="s">
        <v>28003</v>
      </c>
      <c r="I4395" s="11" t="s">
        <v>28004</v>
      </c>
      <c r="J4395" s="11" t="s">
        <v>28004</v>
      </c>
      <c r="K4395" s="11" t="s">
        <v>5347</v>
      </c>
      <c r="L4395" s="11" t="s">
        <v>28005</v>
      </c>
      <c r="M4395" s="11" t="s">
        <v>7734</v>
      </c>
      <c r="N4395" s="12" t="s">
        <v>28006</v>
      </c>
      <c r="O4395" s="12" t="s">
        <v>28007</v>
      </c>
    </row>
    <row r="4396" spans="1:15" ht="15" customHeight="1" x14ac:dyDescent="0.3">
      <c r="A4396" s="11" t="s">
        <v>389</v>
      </c>
      <c r="B4396" s="11" t="s">
        <v>390</v>
      </c>
      <c r="C4396" s="17">
        <v>27</v>
      </c>
      <c r="D4396" s="11" t="s">
        <v>1127</v>
      </c>
      <c r="E4396" s="11" t="s">
        <v>27944</v>
      </c>
      <c r="F4396" s="11">
        <v>20391374</v>
      </c>
      <c r="G4396" s="11" t="s">
        <v>28008</v>
      </c>
      <c r="H4396" s="11" t="s">
        <v>28009</v>
      </c>
      <c r="I4396" s="11" t="s">
        <v>3567</v>
      </c>
      <c r="J4396" s="11"/>
      <c r="K4396" s="11" t="s">
        <v>28010</v>
      </c>
      <c r="L4396" s="11" t="s">
        <v>28011</v>
      </c>
      <c r="M4396" s="11" t="s">
        <v>28012</v>
      </c>
      <c r="N4396" s="12" t="s">
        <v>28013</v>
      </c>
      <c r="O4396" s="12" t="s">
        <v>28014</v>
      </c>
    </row>
    <row r="4397" spans="1:15" ht="15" customHeight="1" x14ac:dyDescent="0.3">
      <c r="A4397" s="11" t="s">
        <v>389</v>
      </c>
      <c r="B4397" s="11" t="s">
        <v>390</v>
      </c>
      <c r="C4397" s="17">
        <v>27</v>
      </c>
      <c r="D4397" s="11" t="s">
        <v>1127</v>
      </c>
      <c r="E4397" s="11" t="s">
        <v>27944</v>
      </c>
      <c r="F4397" s="11">
        <v>16731016</v>
      </c>
      <c r="G4397" s="11" t="s">
        <v>28015</v>
      </c>
      <c r="H4397" s="11" t="s">
        <v>28016</v>
      </c>
      <c r="I4397" s="11" t="s">
        <v>3847</v>
      </c>
      <c r="J4397" s="11" t="s">
        <v>28017</v>
      </c>
      <c r="K4397" s="11" t="s">
        <v>28018</v>
      </c>
      <c r="L4397" s="11" t="s">
        <v>28019</v>
      </c>
      <c r="M4397" s="11" t="s">
        <v>7962</v>
      </c>
      <c r="N4397" s="12" t="s">
        <v>28020</v>
      </c>
      <c r="O4397" s="12" t="s">
        <v>28021</v>
      </c>
    </row>
    <row r="4398" spans="1:15" ht="15" customHeight="1" x14ac:dyDescent="0.3">
      <c r="A4398" s="11" t="s">
        <v>389</v>
      </c>
      <c r="B4398" s="11" t="s">
        <v>390</v>
      </c>
      <c r="C4398" s="17">
        <v>27</v>
      </c>
      <c r="D4398" s="11" t="s">
        <v>1127</v>
      </c>
      <c r="E4398" s="11" t="s">
        <v>27944</v>
      </c>
      <c r="F4398" s="11">
        <v>15840131</v>
      </c>
      <c r="G4398" s="11" t="s">
        <v>28022</v>
      </c>
      <c r="H4398" s="11" t="s">
        <v>28023</v>
      </c>
      <c r="I4398" s="11" t="s">
        <v>1965</v>
      </c>
      <c r="J4398" s="11"/>
      <c r="K4398" s="11" t="s">
        <v>7337</v>
      </c>
      <c r="L4398" s="11" t="s">
        <v>28024</v>
      </c>
      <c r="M4398" s="11" t="s">
        <v>7604</v>
      </c>
      <c r="N4398" s="12" t="s">
        <v>28025</v>
      </c>
      <c r="O4398" s="12" t="s">
        <v>28026</v>
      </c>
    </row>
    <row r="4399" spans="1:15" ht="15" customHeight="1" x14ac:dyDescent="0.3">
      <c r="A4399" s="11" t="s">
        <v>389</v>
      </c>
      <c r="B4399" s="11" t="s">
        <v>390</v>
      </c>
      <c r="C4399" s="17">
        <v>27</v>
      </c>
      <c r="D4399" s="11" t="s">
        <v>1127</v>
      </c>
      <c r="E4399" s="11" t="s">
        <v>27944</v>
      </c>
      <c r="F4399" s="11">
        <v>15541075</v>
      </c>
      <c r="G4399" s="11" t="s">
        <v>28027</v>
      </c>
      <c r="H4399" s="11" t="s">
        <v>28028</v>
      </c>
      <c r="I4399" s="11" t="s">
        <v>4849</v>
      </c>
      <c r="J4399" s="11"/>
      <c r="K4399" s="11" t="s">
        <v>7337</v>
      </c>
      <c r="L4399" s="11" t="s">
        <v>28029</v>
      </c>
      <c r="M4399" s="11" t="s">
        <v>7373</v>
      </c>
      <c r="N4399" s="12" t="s">
        <v>28030</v>
      </c>
      <c r="O4399" s="12" t="s">
        <v>28031</v>
      </c>
    </row>
    <row r="4400" spans="1:15" ht="15" customHeight="1" x14ac:dyDescent="0.3">
      <c r="A4400" s="11" t="s">
        <v>389</v>
      </c>
      <c r="B4400" s="11" t="s">
        <v>390</v>
      </c>
      <c r="C4400" s="17">
        <v>27</v>
      </c>
      <c r="D4400" s="11" t="s">
        <v>1127</v>
      </c>
      <c r="E4400" s="11" t="s">
        <v>27944</v>
      </c>
      <c r="F4400" s="11">
        <v>12950342</v>
      </c>
      <c r="G4400" s="11" t="s">
        <v>28022</v>
      </c>
      <c r="H4400" s="11" t="s">
        <v>28032</v>
      </c>
      <c r="I4400" s="11" t="s">
        <v>11080</v>
      </c>
      <c r="J4400" s="11"/>
      <c r="K4400" s="11" t="s">
        <v>7561</v>
      </c>
      <c r="L4400" s="11" t="s">
        <v>28033</v>
      </c>
      <c r="M4400" s="11" t="s">
        <v>7350</v>
      </c>
      <c r="N4400" s="12" t="s">
        <v>28034</v>
      </c>
      <c r="O4400" s="12" t="s">
        <v>28035</v>
      </c>
    </row>
    <row r="4401" spans="1:15" ht="15" customHeight="1" x14ac:dyDescent="0.3">
      <c r="A4401" s="11" t="s">
        <v>389</v>
      </c>
      <c r="B4401" s="11" t="s">
        <v>390</v>
      </c>
      <c r="C4401" s="17">
        <v>27</v>
      </c>
      <c r="D4401" s="11" t="s">
        <v>1127</v>
      </c>
      <c r="E4401" s="11" t="s">
        <v>27944</v>
      </c>
      <c r="F4401" s="11">
        <v>14512945</v>
      </c>
      <c r="G4401" s="11" t="s">
        <v>28036</v>
      </c>
      <c r="H4401" s="11" t="s">
        <v>28037</v>
      </c>
      <c r="I4401" s="11" t="s">
        <v>22052</v>
      </c>
      <c r="J4401" s="11"/>
      <c r="K4401" s="11" t="s">
        <v>7754</v>
      </c>
      <c r="L4401" s="11" t="s">
        <v>28038</v>
      </c>
      <c r="M4401" s="11" t="s">
        <v>7604</v>
      </c>
      <c r="N4401" s="12" t="s">
        <v>28039</v>
      </c>
      <c r="O4401" s="12" t="s">
        <v>28040</v>
      </c>
    </row>
    <row r="4402" spans="1:15" ht="15" customHeight="1" x14ac:dyDescent="0.3">
      <c r="A4402" s="11" t="s">
        <v>389</v>
      </c>
      <c r="B4402" s="11" t="s">
        <v>390</v>
      </c>
      <c r="C4402" s="17">
        <v>27</v>
      </c>
      <c r="D4402" s="11" t="s">
        <v>1127</v>
      </c>
      <c r="E4402" s="11" t="s">
        <v>27944</v>
      </c>
      <c r="F4402" s="11">
        <v>12895140</v>
      </c>
      <c r="G4402" s="11" t="s">
        <v>28022</v>
      </c>
      <c r="H4402" s="11" t="s">
        <v>28041</v>
      </c>
      <c r="I4402" s="11" t="s">
        <v>15612</v>
      </c>
      <c r="J4402" s="11"/>
      <c r="K4402" s="11" t="s">
        <v>28042</v>
      </c>
      <c r="L4402" s="11" t="s">
        <v>28043</v>
      </c>
      <c r="M4402" s="11" t="s">
        <v>8313</v>
      </c>
      <c r="N4402" s="12" t="s">
        <v>28044</v>
      </c>
      <c r="O4402" s="12" t="s">
        <v>28045</v>
      </c>
    </row>
    <row r="4403" spans="1:15" ht="15" customHeight="1" x14ac:dyDescent="0.3">
      <c r="A4403" s="11" t="s">
        <v>389</v>
      </c>
      <c r="B4403" s="11" t="s">
        <v>390</v>
      </c>
      <c r="C4403" s="17">
        <v>27</v>
      </c>
      <c r="D4403" s="11" t="s">
        <v>1127</v>
      </c>
      <c r="E4403" s="11" t="s">
        <v>27944</v>
      </c>
      <c r="F4403" s="11">
        <v>12676653</v>
      </c>
      <c r="G4403" s="11" t="s">
        <v>28046</v>
      </c>
      <c r="H4403" s="11" t="s">
        <v>28047</v>
      </c>
      <c r="I4403" s="11" t="s">
        <v>842</v>
      </c>
      <c r="J4403" s="11"/>
      <c r="K4403" s="11" t="s">
        <v>28048</v>
      </c>
      <c r="L4403" s="11" t="s">
        <v>28049</v>
      </c>
      <c r="M4403" s="11" t="s">
        <v>10157</v>
      </c>
      <c r="N4403" s="12" t="s">
        <v>28050</v>
      </c>
      <c r="O4403" s="12" t="s">
        <v>28051</v>
      </c>
    </row>
    <row r="4404" spans="1:15" ht="15" customHeight="1" x14ac:dyDescent="0.3">
      <c r="A4404" s="11" t="s">
        <v>389</v>
      </c>
      <c r="B4404" s="11" t="s">
        <v>390</v>
      </c>
      <c r="C4404" s="17">
        <v>27</v>
      </c>
      <c r="D4404" s="11" t="s">
        <v>1127</v>
      </c>
      <c r="E4404" s="11" t="s">
        <v>27944</v>
      </c>
      <c r="F4404" s="11">
        <v>12604344</v>
      </c>
      <c r="G4404" s="11" t="s">
        <v>28052</v>
      </c>
      <c r="H4404" s="11" t="s">
        <v>28053</v>
      </c>
      <c r="I4404" s="11" t="s">
        <v>28054</v>
      </c>
      <c r="J4404" s="11"/>
      <c r="K4404" s="11" t="s">
        <v>28055</v>
      </c>
      <c r="L4404" s="11" t="s">
        <v>28056</v>
      </c>
      <c r="M4404" s="11" t="s">
        <v>10157</v>
      </c>
      <c r="N4404" s="12" t="s">
        <v>28057</v>
      </c>
      <c r="O4404" s="12" t="s">
        <v>28058</v>
      </c>
    </row>
    <row r="4405" spans="1:15" ht="15" customHeight="1" x14ac:dyDescent="0.3">
      <c r="A4405" s="11" t="s">
        <v>389</v>
      </c>
      <c r="B4405" s="11" t="s">
        <v>390</v>
      </c>
      <c r="C4405" s="17">
        <v>27</v>
      </c>
      <c r="D4405" s="11" t="s">
        <v>1127</v>
      </c>
      <c r="E4405" s="11" t="s">
        <v>27944</v>
      </c>
      <c r="F4405" s="11">
        <v>12239430</v>
      </c>
      <c r="G4405" s="11" t="s">
        <v>28059</v>
      </c>
      <c r="H4405" s="11" t="s">
        <v>28060</v>
      </c>
      <c r="I4405" s="11" t="s">
        <v>846</v>
      </c>
      <c r="J4405" s="11"/>
      <c r="K4405" s="11" t="s">
        <v>28061</v>
      </c>
      <c r="L4405" s="11" t="s">
        <v>28062</v>
      </c>
      <c r="M4405" s="11" t="s">
        <v>7339</v>
      </c>
      <c r="N4405" s="12" t="s">
        <v>28063</v>
      </c>
      <c r="O4405" s="12"/>
    </row>
    <row r="4406" spans="1:15" ht="15" customHeight="1" x14ac:dyDescent="0.3">
      <c r="A4406" s="11" t="s">
        <v>389</v>
      </c>
      <c r="B4406" s="11" t="s">
        <v>390</v>
      </c>
      <c r="C4406" s="17">
        <v>27</v>
      </c>
      <c r="D4406" s="11" t="s">
        <v>1127</v>
      </c>
      <c r="E4406" s="11" t="s">
        <v>27944</v>
      </c>
      <c r="F4406" s="11">
        <v>12167637</v>
      </c>
      <c r="G4406" s="11" t="s">
        <v>28064</v>
      </c>
      <c r="H4406" s="11" t="s">
        <v>28065</v>
      </c>
      <c r="I4406" s="11" t="s">
        <v>28066</v>
      </c>
      <c r="J4406" s="11" t="s">
        <v>28067</v>
      </c>
      <c r="K4406" s="11" t="s">
        <v>8042</v>
      </c>
      <c r="L4406" s="11" t="s">
        <v>28068</v>
      </c>
      <c r="M4406" s="11" t="s">
        <v>10157</v>
      </c>
      <c r="N4406" s="12" t="s">
        <v>28069</v>
      </c>
      <c r="O4406" s="12" t="s">
        <v>28070</v>
      </c>
    </row>
    <row r="4407" spans="1:15" ht="15" customHeight="1" x14ac:dyDescent="0.3">
      <c r="A4407" s="11" t="s">
        <v>389</v>
      </c>
      <c r="B4407" s="11" t="s">
        <v>390</v>
      </c>
      <c r="C4407" s="17">
        <v>27</v>
      </c>
      <c r="D4407" s="11" t="s">
        <v>1127</v>
      </c>
      <c r="E4407" s="11" t="s">
        <v>27944</v>
      </c>
      <c r="F4407" s="11">
        <v>12216415</v>
      </c>
      <c r="G4407" s="11" t="s">
        <v>28071</v>
      </c>
      <c r="H4407" s="11" t="s">
        <v>28072</v>
      </c>
      <c r="I4407" s="11" t="s">
        <v>3924</v>
      </c>
      <c r="J4407" s="11"/>
      <c r="K4407" s="11" t="s">
        <v>28073</v>
      </c>
      <c r="L4407" s="11" t="s">
        <v>28074</v>
      </c>
      <c r="M4407" s="11" t="s">
        <v>7373</v>
      </c>
      <c r="N4407" s="12" t="s">
        <v>28075</v>
      </c>
      <c r="O4407" s="12"/>
    </row>
    <row r="4408" spans="1:15" ht="15" customHeight="1" x14ac:dyDescent="0.3">
      <c r="A4408" s="11" t="s">
        <v>389</v>
      </c>
      <c r="B4408" s="11" t="s">
        <v>390</v>
      </c>
      <c r="C4408" s="17">
        <v>27</v>
      </c>
      <c r="D4408" s="11" t="s">
        <v>1127</v>
      </c>
      <c r="E4408" s="11" t="s">
        <v>27944</v>
      </c>
      <c r="F4408" s="11">
        <v>11786028</v>
      </c>
      <c r="G4408" s="11" t="s">
        <v>28076</v>
      </c>
      <c r="H4408" s="11" t="s">
        <v>28077</v>
      </c>
      <c r="I4408" s="11" t="s">
        <v>28078</v>
      </c>
      <c r="J4408" s="11"/>
      <c r="K4408" s="11" t="s">
        <v>28079</v>
      </c>
      <c r="L4408" s="11" t="s">
        <v>28080</v>
      </c>
      <c r="M4408" s="11" t="s">
        <v>7373</v>
      </c>
      <c r="N4408" s="12" t="s">
        <v>28081</v>
      </c>
      <c r="O4408" s="12" t="s">
        <v>28082</v>
      </c>
    </row>
    <row r="4409" spans="1:15" ht="15" customHeight="1" x14ac:dyDescent="0.3">
      <c r="A4409" s="11" t="s">
        <v>389</v>
      </c>
      <c r="B4409" s="11" t="s">
        <v>390</v>
      </c>
      <c r="C4409" s="17">
        <v>27</v>
      </c>
      <c r="D4409" s="11" t="s">
        <v>1127</v>
      </c>
      <c r="E4409" s="11" t="s">
        <v>27944</v>
      </c>
      <c r="F4409" s="11">
        <v>12175813</v>
      </c>
      <c r="G4409" s="11" t="s">
        <v>28083</v>
      </c>
      <c r="H4409" s="11" t="s">
        <v>28084</v>
      </c>
      <c r="I4409" s="11" t="s">
        <v>2012</v>
      </c>
      <c r="J4409" s="11"/>
      <c r="K4409" s="11" t="s">
        <v>28018</v>
      </c>
      <c r="L4409" s="11" t="s">
        <v>28085</v>
      </c>
      <c r="M4409" s="11" t="s">
        <v>7350</v>
      </c>
      <c r="N4409" s="12" t="s">
        <v>28086</v>
      </c>
      <c r="O4409" s="12" t="s">
        <v>28087</v>
      </c>
    </row>
    <row r="4410" spans="1:15" ht="15" customHeight="1" x14ac:dyDescent="0.3">
      <c r="A4410" s="11" t="s">
        <v>389</v>
      </c>
      <c r="B4410" s="11" t="s">
        <v>390</v>
      </c>
      <c r="C4410" s="17">
        <v>27</v>
      </c>
      <c r="D4410" s="11" t="s">
        <v>1127</v>
      </c>
      <c r="E4410" s="11" t="s">
        <v>27944</v>
      </c>
      <c r="F4410" s="11">
        <v>11309079</v>
      </c>
      <c r="G4410" s="11" t="s">
        <v>28088</v>
      </c>
      <c r="H4410" s="11" t="s">
        <v>28089</v>
      </c>
      <c r="I4410" s="11" t="s">
        <v>894</v>
      </c>
      <c r="J4410" s="11"/>
      <c r="K4410" s="11" t="s">
        <v>28090</v>
      </c>
      <c r="L4410" s="11" t="s">
        <v>28091</v>
      </c>
      <c r="M4410" s="11" t="s">
        <v>7339</v>
      </c>
      <c r="N4410" s="12" t="s">
        <v>28092</v>
      </c>
      <c r="O4410" s="12" t="s">
        <v>28093</v>
      </c>
    </row>
    <row r="4411" spans="1:15" ht="15" customHeight="1" x14ac:dyDescent="0.3">
      <c r="A4411" s="11" t="s">
        <v>389</v>
      </c>
      <c r="B4411" s="11" t="s">
        <v>390</v>
      </c>
      <c r="C4411" s="17">
        <v>27</v>
      </c>
      <c r="D4411" s="11" t="s">
        <v>1127</v>
      </c>
      <c r="E4411" s="11" t="s">
        <v>27944</v>
      </c>
      <c r="F4411" s="11">
        <v>10564329</v>
      </c>
      <c r="G4411" s="11" t="s">
        <v>28022</v>
      </c>
      <c r="H4411" s="11" t="s">
        <v>28094</v>
      </c>
      <c r="I4411" s="11" t="s">
        <v>3697</v>
      </c>
      <c r="J4411" s="11"/>
      <c r="K4411" s="11" t="s">
        <v>7561</v>
      </c>
      <c r="L4411" s="11" t="s">
        <v>28095</v>
      </c>
      <c r="M4411" s="11" t="s">
        <v>7350</v>
      </c>
      <c r="N4411" s="12" t="s">
        <v>28096</v>
      </c>
      <c r="O4411" s="12" t="s">
        <v>28097</v>
      </c>
    </row>
    <row r="4412" spans="1:15" ht="15" customHeight="1" x14ac:dyDescent="0.3">
      <c r="A4412" s="11" t="s">
        <v>389</v>
      </c>
      <c r="B4412" s="11" t="s">
        <v>390</v>
      </c>
      <c r="C4412" s="17">
        <v>27</v>
      </c>
      <c r="D4412" s="11" t="s">
        <v>1127</v>
      </c>
      <c r="E4412" s="11" t="s">
        <v>27944</v>
      </c>
      <c r="F4412" s="11">
        <v>9705168</v>
      </c>
      <c r="G4412" s="11" t="s">
        <v>28098</v>
      </c>
      <c r="H4412" s="11" t="s">
        <v>28099</v>
      </c>
      <c r="I4412" s="11" t="s">
        <v>3862</v>
      </c>
      <c r="J4412" s="11"/>
      <c r="K4412" s="11" t="s">
        <v>8279</v>
      </c>
      <c r="L4412" s="11" t="s">
        <v>28100</v>
      </c>
      <c r="M4412" s="11" t="s">
        <v>7373</v>
      </c>
      <c r="N4412" s="12" t="s">
        <v>28101</v>
      </c>
      <c r="O4412" s="12"/>
    </row>
    <row r="4413" spans="1:15" ht="15" customHeight="1" x14ac:dyDescent="0.3">
      <c r="A4413" s="11" t="s">
        <v>389</v>
      </c>
      <c r="B4413" s="11" t="s">
        <v>390</v>
      </c>
      <c r="C4413" s="17">
        <v>27</v>
      </c>
      <c r="D4413" s="11" t="s">
        <v>1127</v>
      </c>
      <c r="E4413" s="11" t="s">
        <v>27944</v>
      </c>
      <c r="F4413" s="11">
        <v>9522994</v>
      </c>
      <c r="G4413" s="11" t="s">
        <v>28102</v>
      </c>
      <c r="H4413" s="11" t="s">
        <v>28103</v>
      </c>
      <c r="I4413" s="11" t="s">
        <v>903</v>
      </c>
      <c r="J4413" s="11"/>
      <c r="K4413" s="11" t="s">
        <v>8279</v>
      </c>
      <c r="L4413" s="11" t="s">
        <v>28104</v>
      </c>
      <c r="M4413" s="11" t="s">
        <v>7373</v>
      </c>
      <c r="N4413" s="12" t="s">
        <v>28105</v>
      </c>
      <c r="O4413" s="12"/>
    </row>
    <row r="4414" spans="1:15" ht="15" customHeight="1" x14ac:dyDescent="0.3">
      <c r="A4414" s="11" t="s">
        <v>389</v>
      </c>
      <c r="B4414" s="11" t="s">
        <v>390</v>
      </c>
      <c r="C4414" s="17">
        <v>27</v>
      </c>
      <c r="D4414" s="11" t="s">
        <v>1127</v>
      </c>
      <c r="E4414" s="11" t="s">
        <v>27944</v>
      </c>
      <c r="F4414" s="11">
        <v>9876821</v>
      </c>
      <c r="G4414" s="11" t="s">
        <v>28106</v>
      </c>
      <c r="H4414" s="11" t="s">
        <v>28107</v>
      </c>
      <c r="I4414" s="11" t="s">
        <v>10031</v>
      </c>
      <c r="J4414" s="11"/>
      <c r="K4414" s="11" t="s">
        <v>28108</v>
      </c>
      <c r="L4414" s="11" t="s">
        <v>28109</v>
      </c>
      <c r="M4414" s="11" t="s">
        <v>8756</v>
      </c>
      <c r="N4414" s="12" t="s">
        <v>28110</v>
      </c>
      <c r="O4414" s="12" t="s">
        <v>28111</v>
      </c>
    </row>
    <row r="4415" spans="1:15" ht="15" customHeight="1" x14ac:dyDescent="0.3">
      <c r="A4415" s="11" t="s">
        <v>389</v>
      </c>
      <c r="B4415" s="11" t="s">
        <v>390</v>
      </c>
      <c r="C4415" s="17">
        <v>27</v>
      </c>
      <c r="D4415" s="11" t="s">
        <v>1127</v>
      </c>
      <c r="E4415" s="11" t="s">
        <v>27944</v>
      </c>
      <c r="F4415" s="11">
        <v>9415222</v>
      </c>
      <c r="G4415" s="11" t="s">
        <v>28022</v>
      </c>
      <c r="H4415" s="11" t="s">
        <v>28112</v>
      </c>
      <c r="I4415" s="11" t="s">
        <v>3867</v>
      </c>
      <c r="J4415" s="11"/>
      <c r="K4415" s="11" t="s">
        <v>7337</v>
      </c>
      <c r="L4415" s="11" t="s">
        <v>28113</v>
      </c>
      <c r="M4415" s="11" t="s">
        <v>7350</v>
      </c>
      <c r="N4415" s="12" t="s">
        <v>28114</v>
      </c>
      <c r="O4415" s="12" t="s">
        <v>28115</v>
      </c>
    </row>
    <row r="4416" spans="1:15" ht="15" customHeight="1" x14ac:dyDescent="0.3">
      <c r="A4416" s="11" t="s">
        <v>389</v>
      </c>
      <c r="B4416" s="11" t="s">
        <v>390</v>
      </c>
      <c r="C4416" s="17">
        <v>27</v>
      </c>
      <c r="D4416" s="11" t="s">
        <v>1127</v>
      </c>
      <c r="E4416" s="11" t="s">
        <v>27944</v>
      </c>
      <c r="F4416" s="11">
        <v>9039317</v>
      </c>
      <c r="G4416" s="11" t="s">
        <v>28116</v>
      </c>
      <c r="H4416" s="11" t="s">
        <v>28117</v>
      </c>
      <c r="I4416" s="11" t="s">
        <v>3528</v>
      </c>
      <c r="J4416" s="11"/>
      <c r="K4416" s="11" t="s">
        <v>7337</v>
      </c>
      <c r="L4416" s="11" t="s">
        <v>28118</v>
      </c>
      <c r="M4416" s="11" t="s">
        <v>7604</v>
      </c>
      <c r="N4416" s="12" t="s">
        <v>28119</v>
      </c>
      <c r="O4416" s="12" t="s">
        <v>28120</v>
      </c>
    </row>
    <row r="4417" spans="1:15" ht="15" customHeight="1" x14ac:dyDescent="0.3">
      <c r="A4417" s="11" t="s">
        <v>389</v>
      </c>
      <c r="B4417" s="11" t="s">
        <v>390</v>
      </c>
      <c r="C4417" s="17">
        <v>27</v>
      </c>
      <c r="D4417" s="11" t="s">
        <v>1127</v>
      </c>
      <c r="E4417" s="11" t="s">
        <v>27944</v>
      </c>
      <c r="F4417" s="11">
        <v>9039193</v>
      </c>
      <c r="G4417" s="11" t="s">
        <v>28121</v>
      </c>
      <c r="H4417" s="11" t="s">
        <v>28122</v>
      </c>
      <c r="I4417" s="11" t="s">
        <v>3872</v>
      </c>
      <c r="J4417" s="11"/>
      <c r="K4417" s="11" t="s">
        <v>7754</v>
      </c>
      <c r="L4417" s="11" t="s">
        <v>28123</v>
      </c>
      <c r="M4417" s="11" t="s">
        <v>7604</v>
      </c>
      <c r="N4417" s="12" t="s">
        <v>28124</v>
      </c>
      <c r="O4417" s="12" t="s">
        <v>28125</v>
      </c>
    </row>
    <row r="4418" spans="1:15" ht="15" customHeight="1" x14ac:dyDescent="0.3">
      <c r="A4418" s="11" t="s">
        <v>389</v>
      </c>
      <c r="B4418" s="11" t="s">
        <v>390</v>
      </c>
      <c r="C4418" s="17">
        <v>27</v>
      </c>
      <c r="D4418" s="11" t="s">
        <v>1127</v>
      </c>
      <c r="E4418" s="11" t="s">
        <v>27944</v>
      </c>
      <c r="F4418" s="11">
        <v>8751965</v>
      </c>
      <c r="G4418" s="11" t="s">
        <v>28126</v>
      </c>
      <c r="H4418" s="11" t="s">
        <v>28127</v>
      </c>
      <c r="I4418" s="11" t="s">
        <v>723</v>
      </c>
      <c r="J4418" s="11"/>
      <c r="K4418" s="11" t="s">
        <v>7412</v>
      </c>
      <c r="L4418" s="11" t="s">
        <v>28128</v>
      </c>
      <c r="M4418" s="11" t="s">
        <v>7339</v>
      </c>
      <c r="N4418" s="12" t="s">
        <v>28129</v>
      </c>
      <c r="O4418" s="12" t="s">
        <v>28130</v>
      </c>
    </row>
    <row r="4419" spans="1:15" ht="15" customHeight="1" x14ac:dyDescent="0.3">
      <c r="A4419" s="11" t="s">
        <v>389</v>
      </c>
      <c r="B4419" s="11" t="s">
        <v>390</v>
      </c>
      <c r="C4419" s="17">
        <v>27</v>
      </c>
      <c r="D4419" s="11" t="s">
        <v>1127</v>
      </c>
      <c r="E4419" s="11" t="s">
        <v>27944</v>
      </c>
      <c r="F4419" s="11">
        <v>8915172</v>
      </c>
      <c r="G4419" s="11" t="s">
        <v>28131</v>
      </c>
      <c r="H4419" s="11" t="s">
        <v>28132</v>
      </c>
      <c r="I4419" s="11" t="s">
        <v>905</v>
      </c>
      <c r="J4419" s="11"/>
      <c r="K4419" s="11" t="s">
        <v>7337</v>
      </c>
      <c r="L4419" s="11" t="s">
        <v>28133</v>
      </c>
      <c r="M4419" s="11" t="s">
        <v>7520</v>
      </c>
      <c r="N4419" s="12" t="s">
        <v>28134</v>
      </c>
      <c r="O4419" s="12" t="s">
        <v>28135</v>
      </c>
    </row>
    <row r="4420" spans="1:15" ht="15" customHeight="1" x14ac:dyDescent="0.3">
      <c r="A4420" s="11" t="s">
        <v>389</v>
      </c>
      <c r="B4420" s="11" t="s">
        <v>390</v>
      </c>
      <c r="C4420" s="17">
        <v>27</v>
      </c>
      <c r="D4420" s="11" t="s">
        <v>1127</v>
      </c>
      <c r="E4420" s="11" t="s">
        <v>27944</v>
      </c>
      <c r="F4420" s="11">
        <v>8914372</v>
      </c>
      <c r="G4420" s="11" t="s">
        <v>28136</v>
      </c>
      <c r="H4420" s="11" t="s">
        <v>28137</v>
      </c>
      <c r="I4420" s="11" t="s">
        <v>914</v>
      </c>
      <c r="J4420" s="11"/>
      <c r="K4420" s="11" t="s">
        <v>7561</v>
      </c>
      <c r="L4420" s="11" t="s">
        <v>28138</v>
      </c>
      <c r="M4420" s="11" t="s">
        <v>8756</v>
      </c>
      <c r="N4420" s="12" t="s">
        <v>28139</v>
      </c>
      <c r="O4420" s="12" t="s">
        <v>28140</v>
      </c>
    </row>
    <row r="4421" spans="1:15" ht="15" customHeight="1" x14ac:dyDescent="0.3">
      <c r="A4421" s="11" t="s">
        <v>389</v>
      </c>
      <c r="B4421" s="11" t="s">
        <v>390</v>
      </c>
      <c r="C4421" s="17">
        <v>27</v>
      </c>
      <c r="D4421" s="11" t="s">
        <v>1127</v>
      </c>
      <c r="E4421" s="11" t="s">
        <v>27944</v>
      </c>
      <c r="F4421" s="11">
        <v>8759198</v>
      </c>
      <c r="G4421" s="11" t="s">
        <v>28106</v>
      </c>
      <c r="H4421" s="11" t="s">
        <v>28141</v>
      </c>
      <c r="I4421" s="11" t="s">
        <v>2070</v>
      </c>
      <c r="J4421" s="11"/>
      <c r="K4421" s="11" t="s">
        <v>7561</v>
      </c>
      <c r="L4421" s="11" t="s">
        <v>28142</v>
      </c>
      <c r="M4421" s="11" t="s">
        <v>8756</v>
      </c>
      <c r="N4421" s="12" t="s">
        <v>28143</v>
      </c>
      <c r="O4421" s="12" t="s">
        <v>28144</v>
      </c>
    </row>
    <row r="4422" spans="1:15" ht="15" customHeight="1" x14ac:dyDescent="0.3">
      <c r="A4422" s="11" t="s">
        <v>389</v>
      </c>
      <c r="B4422" s="11" t="s">
        <v>390</v>
      </c>
      <c r="C4422" s="17">
        <v>27</v>
      </c>
      <c r="D4422" s="11" t="s">
        <v>1127</v>
      </c>
      <c r="E4422" s="11" t="s">
        <v>27944</v>
      </c>
      <c r="F4422" s="11">
        <v>8879937</v>
      </c>
      <c r="G4422" s="11" t="s">
        <v>28116</v>
      </c>
      <c r="H4422" s="11" t="s">
        <v>28145</v>
      </c>
      <c r="I4422" s="11" t="s">
        <v>2352</v>
      </c>
      <c r="J4422" s="11"/>
      <c r="K4422" s="11" t="s">
        <v>10913</v>
      </c>
      <c r="L4422" s="11" t="s">
        <v>28146</v>
      </c>
      <c r="M4422" s="11" t="s">
        <v>8756</v>
      </c>
      <c r="N4422" s="12" t="s">
        <v>28147</v>
      </c>
      <c r="O4422" s="12" t="s">
        <v>28148</v>
      </c>
    </row>
    <row r="4423" spans="1:15" ht="15" customHeight="1" x14ac:dyDescent="0.3">
      <c r="A4423" s="11" t="s">
        <v>389</v>
      </c>
      <c r="B4423" s="11" t="s">
        <v>390</v>
      </c>
      <c r="C4423" s="17">
        <v>27</v>
      </c>
      <c r="D4423" s="11" t="s">
        <v>1127</v>
      </c>
      <c r="E4423" s="11" t="s">
        <v>27944</v>
      </c>
      <c r="F4423" s="11">
        <v>8681543</v>
      </c>
      <c r="G4423" s="11" t="s">
        <v>28116</v>
      </c>
      <c r="H4423" s="11" t="s">
        <v>28149</v>
      </c>
      <c r="I4423" s="11" t="s">
        <v>911</v>
      </c>
      <c r="J4423" s="11"/>
      <c r="K4423" s="11" t="s">
        <v>10913</v>
      </c>
      <c r="L4423" s="11" t="s">
        <v>28150</v>
      </c>
      <c r="M4423" s="11" t="s">
        <v>8756</v>
      </c>
      <c r="N4423" s="12" t="s">
        <v>28151</v>
      </c>
      <c r="O4423" s="12" t="s">
        <v>28152</v>
      </c>
    </row>
    <row r="4424" spans="1:15" ht="15" customHeight="1" x14ac:dyDescent="0.3">
      <c r="A4424" s="11" t="s">
        <v>389</v>
      </c>
      <c r="B4424" s="11" t="s">
        <v>390</v>
      </c>
      <c r="C4424" s="17">
        <v>27</v>
      </c>
      <c r="D4424" s="11" t="s">
        <v>1127</v>
      </c>
      <c r="E4424" s="11" t="s">
        <v>27944</v>
      </c>
      <c r="F4424" s="11">
        <v>8186120</v>
      </c>
      <c r="G4424" s="11" t="s">
        <v>28153</v>
      </c>
      <c r="H4424" s="11" t="s">
        <v>28154</v>
      </c>
      <c r="I4424" s="11" t="s">
        <v>3457</v>
      </c>
      <c r="J4424" s="11"/>
      <c r="K4424" s="11" t="s">
        <v>7337</v>
      </c>
      <c r="L4424" s="11" t="s">
        <v>28155</v>
      </c>
      <c r="M4424" s="11" t="s">
        <v>8756</v>
      </c>
      <c r="N4424" s="12" t="s">
        <v>28156</v>
      </c>
      <c r="O4424" s="12" t="s">
        <v>28157</v>
      </c>
    </row>
    <row r="4425" spans="1:15" ht="15" customHeight="1" x14ac:dyDescent="0.3">
      <c r="A4425" s="11" t="s">
        <v>389</v>
      </c>
      <c r="B4425" s="11" t="s">
        <v>390</v>
      </c>
      <c r="C4425" s="17">
        <v>27</v>
      </c>
      <c r="D4425" s="11" t="s">
        <v>1127</v>
      </c>
      <c r="E4425" s="11" t="s">
        <v>27944</v>
      </c>
      <c r="F4425" s="11">
        <v>1424267</v>
      </c>
      <c r="G4425" s="11" t="s">
        <v>28158</v>
      </c>
      <c r="H4425" s="11" t="s">
        <v>28159</v>
      </c>
      <c r="I4425" s="11" t="s">
        <v>947</v>
      </c>
      <c r="J4425" s="11"/>
      <c r="K4425" s="11" t="s">
        <v>7561</v>
      </c>
      <c r="L4425" s="11" t="s">
        <v>28160</v>
      </c>
      <c r="M4425" s="11" t="s">
        <v>8756</v>
      </c>
      <c r="N4425" s="12" t="s">
        <v>28161</v>
      </c>
      <c r="O4425" s="12" t="s">
        <v>28162</v>
      </c>
    </row>
    <row r="4426" spans="1:15" ht="15" customHeight="1" x14ac:dyDescent="0.3">
      <c r="A4426" s="11" t="s">
        <v>402</v>
      </c>
      <c r="B4426" s="11" t="s">
        <v>403</v>
      </c>
      <c r="C4426" s="17">
        <v>28</v>
      </c>
      <c r="D4426" s="11" t="s">
        <v>1173</v>
      </c>
      <c r="E4426" s="11" t="s">
        <v>28163</v>
      </c>
      <c r="F4426" s="11">
        <v>32645085</v>
      </c>
      <c r="G4426" s="11" t="s">
        <v>28164</v>
      </c>
      <c r="H4426" s="11" t="s">
        <v>28165</v>
      </c>
      <c r="I4426" s="11" t="s">
        <v>28166</v>
      </c>
      <c r="J4426" s="11" t="s">
        <v>1387</v>
      </c>
      <c r="K4426" s="11" t="s">
        <v>7740</v>
      </c>
      <c r="L4426" s="11" t="s">
        <v>28167</v>
      </c>
      <c r="M4426" s="11" t="s">
        <v>8004</v>
      </c>
      <c r="N4426" s="12" t="s">
        <v>28168</v>
      </c>
      <c r="O4426" s="12" t="s">
        <v>28169</v>
      </c>
    </row>
    <row r="4427" spans="1:15" ht="15" customHeight="1" x14ac:dyDescent="0.3">
      <c r="A4427" s="11" t="s">
        <v>402</v>
      </c>
      <c r="B4427" s="11" t="s">
        <v>403</v>
      </c>
      <c r="C4427" s="17">
        <v>28</v>
      </c>
      <c r="D4427" s="11" t="s">
        <v>1173</v>
      </c>
      <c r="E4427" s="11" t="s">
        <v>28163</v>
      </c>
      <c r="F4427" s="11">
        <v>32645103</v>
      </c>
      <c r="G4427" s="11" t="s">
        <v>28170</v>
      </c>
      <c r="H4427" s="11" t="s">
        <v>28171</v>
      </c>
      <c r="I4427" s="11" t="s">
        <v>28166</v>
      </c>
      <c r="J4427" s="11" t="s">
        <v>1387</v>
      </c>
      <c r="K4427" s="11" t="s">
        <v>7740</v>
      </c>
      <c r="L4427" s="11" t="s">
        <v>28172</v>
      </c>
      <c r="M4427" s="11" t="s">
        <v>8004</v>
      </c>
      <c r="N4427" s="12" t="s">
        <v>28173</v>
      </c>
      <c r="O4427" s="12" t="s">
        <v>28174</v>
      </c>
    </row>
    <row r="4428" spans="1:15" ht="15" customHeight="1" x14ac:dyDescent="0.3">
      <c r="A4428" s="11" t="s">
        <v>402</v>
      </c>
      <c r="B4428" s="11" t="s">
        <v>403</v>
      </c>
      <c r="C4428" s="17">
        <v>28</v>
      </c>
      <c r="D4428" s="11" t="s">
        <v>1173</v>
      </c>
      <c r="E4428" s="11" t="s">
        <v>28163</v>
      </c>
      <c r="F4428" s="11">
        <v>31945067</v>
      </c>
      <c r="G4428" s="11" t="s">
        <v>28170</v>
      </c>
      <c r="H4428" s="11" t="s">
        <v>28175</v>
      </c>
      <c r="I4428" s="11" t="s">
        <v>19241</v>
      </c>
      <c r="J4428" s="11" t="s">
        <v>1387</v>
      </c>
      <c r="K4428" s="11" t="s">
        <v>7740</v>
      </c>
      <c r="L4428" s="11" t="s">
        <v>28176</v>
      </c>
      <c r="M4428" s="11" t="s">
        <v>7373</v>
      </c>
      <c r="N4428" s="12" t="s">
        <v>28177</v>
      </c>
      <c r="O4428" s="12" t="s">
        <v>28178</v>
      </c>
    </row>
    <row r="4429" spans="1:15" ht="15" customHeight="1" x14ac:dyDescent="0.3">
      <c r="A4429" s="11" t="s">
        <v>402</v>
      </c>
      <c r="B4429" s="11" t="s">
        <v>403</v>
      </c>
      <c r="C4429" s="17">
        <v>28</v>
      </c>
      <c r="D4429" s="11" t="s">
        <v>1173</v>
      </c>
      <c r="E4429" s="11" t="s">
        <v>28163</v>
      </c>
      <c r="F4429" s="11">
        <v>33219375</v>
      </c>
      <c r="G4429" s="11" t="s">
        <v>14277</v>
      </c>
      <c r="H4429" s="11" t="s">
        <v>14278</v>
      </c>
      <c r="I4429" s="11" t="s">
        <v>14279</v>
      </c>
      <c r="J4429" s="11"/>
      <c r="K4429" s="11" t="s">
        <v>14280</v>
      </c>
      <c r="L4429" s="11" t="s">
        <v>14281</v>
      </c>
      <c r="M4429" s="11" t="s">
        <v>7339</v>
      </c>
      <c r="N4429" s="12" t="s">
        <v>14282</v>
      </c>
      <c r="O4429" s="12" t="s">
        <v>14283</v>
      </c>
    </row>
    <row r="4430" spans="1:15" ht="15" customHeight="1" x14ac:dyDescent="0.3">
      <c r="A4430" s="11" t="s">
        <v>402</v>
      </c>
      <c r="B4430" s="11" t="s">
        <v>403</v>
      </c>
      <c r="C4430" s="17">
        <v>28</v>
      </c>
      <c r="D4430" s="11" t="s">
        <v>1173</v>
      </c>
      <c r="E4430" s="11" t="s">
        <v>28163</v>
      </c>
      <c r="F4430" s="11">
        <v>32287282</v>
      </c>
      <c r="G4430" s="11" t="s">
        <v>28164</v>
      </c>
      <c r="H4430" s="11" t="s">
        <v>28179</v>
      </c>
      <c r="I4430" s="11" t="s">
        <v>22796</v>
      </c>
      <c r="J4430" s="11" t="s">
        <v>1387</v>
      </c>
      <c r="K4430" s="11" t="s">
        <v>7740</v>
      </c>
      <c r="L4430" s="11" t="s">
        <v>28180</v>
      </c>
      <c r="M4430" s="11" t="s">
        <v>7373</v>
      </c>
      <c r="N4430" s="12" t="s">
        <v>28181</v>
      </c>
      <c r="O4430" s="12" t="s">
        <v>28182</v>
      </c>
    </row>
    <row r="4431" spans="1:15" ht="15" customHeight="1" x14ac:dyDescent="0.3">
      <c r="A4431" s="11" t="s">
        <v>402</v>
      </c>
      <c r="B4431" s="11" t="s">
        <v>403</v>
      </c>
      <c r="C4431" s="17">
        <v>28</v>
      </c>
      <c r="D4431" s="11" t="s">
        <v>1173</v>
      </c>
      <c r="E4431" s="11" t="s">
        <v>28163</v>
      </c>
      <c r="F4431" s="11">
        <v>30092327</v>
      </c>
      <c r="G4431" s="11" t="s">
        <v>28183</v>
      </c>
      <c r="H4431" s="11" t="s">
        <v>28184</v>
      </c>
      <c r="I4431" s="11" t="s">
        <v>2397</v>
      </c>
      <c r="J4431" s="11" t="s">
        <v>2431</v>
      </c>
      <c r="K4431" s="11" t="s">
        <v>7754</v>
      </c>
      <c r="L4431" s="11" t="s">
        <v>28185</v>
      </c>
      <c r="M4431" s="11" t="s">
        <v>7350</v>
      </c>
      <c r="N4431" s="12" t="s">
        <v>28186</v>
      </c>
      <c r="O4431" s="12" t="s">
        <v>28187</v>
      </c>
    </row>
    <row r="4432" spans="1:15" ht="15" customHeight="1" x14ac:dyDescent="0.3">
      <c r="A4432" s="11" t="s">
        <v>402</v>
      </c>
      <c r="B4432" s="11" t="s">
        <v>403</v>
      </c>
      <c r="C4432" s="17">
        <v>28</v>
      </c>
      <c r="D4432" s="11" t="s">
        <v>1173</v>
      </c>
      <c r="E4432" s="11" t="s">
        <v>28163</v>
      </c>
      <c r="F4432" s="11">
        <v>29971784</v>
      </c>
      <c r="G4432" s="11" t="s">
        <v>14277</v>
      </c>
      <c r="H4432" s="11" t="s">
        <v>14386</v>
      </c>
      <c r="I4432" s="11" t="s">
        <v>4317</v>
      </c>
      <c r="J4432" s="11" t="s">
        <v>5667</v>
      </c>
      <c r="K4432" s="11" t="s">
        <v>10913</v>
      </c>
      <c r="L4432" s="11" t="s">
        <v>14387</v>
      </c>
      <c r="M4432" s="11" t="s">
        <v>13703</v>
      </c>
      <c r="N4432" s="12" t="s">
        <v>14388</v>
      </c>
      <c r="O4432" s="12" t="s">
        <v>14389</v>
      </c>
    </row>
    <row r="4433" spans="1:15" ht="15" customHeight="1" x14ac:dyDescent="0.3">
      <c r="A4433" s="11" t="s">
        <v>402</v>
      </c>
      <c r="B4433" s="11" t="s">
        <v>403</v>
      </c>
      <c r="C4433" s="17">
        <v>28</v>
      </c>
      <c r="D4433" s="11" t="s">
        <v>1173</v>
      </c>
      <c r="E4433" s="11" t="s">
        <v>28163</v>
      </c>
      <c r="F4433" s="11">
        <v>27878862</v>
      </c>
      <c r="G4433" s="11" t="s">
        <v>26090</v>
      </c>
      <c r="H4433" s="11" t="s">
        <v>26091</v>
      </c>
      <c r="I4433" s="11" t="s">
        <v>2638</v>
      </c>
      <c r="J4433" s="11" t="s">
        <v>20800</v>
      </c>
      <c r="K4433" s="11" t="s">
        <v>7349</v>
      </c>
      <c r="L4433" s="11" t="s">
        <v>26092</v>
      </c>
      <c r="M4433" s="11" t="s">
        <v>7604</v>
      </c>
      <c r="N4433" s="12" t="s">
        <v>26093</v>
      </c>
      <c r="O4433" s="12" t="s">
        <v>26094</v>
      </c>
    </row>
    <row r="4434" spans="1:15" ht="15" customHeight="1" x14ac:dyDescent="0.3">
      <c r="A4434" s="11" t="s">
        <v>402</v>
      </c>
      <c r="B4434" s="11" t="s">
        <v>403</v>
      </c>
      <c r="C4434" s="17">
        <v>28</v>
      </c>
      <c r="D4434" s="11" t="s">
        <v>1173</v>
      </c>
      <c r="E4434" s="11" t="s">
        <v>28163</v>
      </c>
      <c r="F4434" s="11">
        <v>27545662</v>
      </c>
      <c r="G4434" s="11" t="s">
        <v>26090</v>
      </c>
      <c r="H4434" s="11" t="s">
        <v>26095</v>
      </c>
      <c r="I4434" s="11" t="s">
        <v>1786</v>
      </c>
      <c r="J4434" s="11" t="s">
        <v>26096</v>
      </c>
      <c r="K4434" s="11" t="s">
        <v>7349</v>
      </c>
      <c r="L4434" s="11" t="s">
        <v>26097</v>
      </c>
      <c r="M4434" s="11" t="s">
        <v>7350</v>
      </c>
      <c r="N4434" s="12" t="s">
        <v>26098</v>
      </c>
      <c r="O4434" s="12" t="s">
        <v>26099</v>
      </c>
    </row>
    <row r="4435" spans="1:15" ht="15" customHeight="1" x14ac:dyDescent="0.3">
      <c r="A4435" s="11" t="s">
        <v>402</v>
      </c>
      <c r="B4435" s="11" t="s">
        <v>403</v>
      </c>
      <c r="C4435" s="17">
        <v>28</v>
      </c>
      <c r="D4435" s="11" t="s">
        <v>1173</v>
      </c>
      <c r="E4435" s="11" t="s">
        <v>28163</v>
      </c>
      <c r="F4435" s="11">
        <v>27534443</v>
      </c>
      <c r="G4435" s="11" t="s">
        <v>28188</v>
      </c>
      <c r="H4435" s="11" t="s">
        <v>28189</v>
      </c>
      <c r="I4435" s="11" t="s">
        <v>1796</v>
      </c>
      <c r="J4435" s="11" t="s">
        <v>11858</v>
      </c>
      <c r="K4435" s="11" t="s">
        <v>7337</v>
      </c>
      <c r="L4435" s="11" t="s">
        <v>28190</v>
      </c>
      <c r="M4435" s="11" t="s">
        <v>7339</v>
      </c>
      <c r="N4435" s="12" t="s">
        <v>28191</v>
      </c>
      <c r="O4435" s="12" t="s">
        <v>28192</v>
      </c>
    </row>
    <row r="4436" spans="1:15" ht="15" customHeight="1" x14ac:dyDescent="0.3">
      <c r="A4436" s="11" t="s">
        <v>402</v>
      </c>
      <c r="B4436" s="11" t="s">
        <v>403</v>
      </c>
      <c r="C4436" s="17">
        <v>28</v>
      </c>
      <c r="D4436" s="11" t="s">
        <v>1173</v>
      </c>
      <c r="E4436" s="11" t="s">
        <v>28163</v>
      </c>
      <c r="F4436" s="11">
        <v>27162255</v>
      </c>
      <c r="G4436" s="11" t="s">
        <v>28193</v>
      </c>
      <c r="H4436" s="11" t="s">
        <v>28194</v>
      </c>
      <c r="I4436" s="11" t="s">
        <v>3768</v>
      </c>
      <c r="J4436" s="11"/>
      <c r="K4436" s="11" t="s">
        <v>14280</v>
      </c>
      <c r="L4436" s="11" t="s">
        <v>28195</v>
      </c>
      <c r="M4436" s="11" t="s">
        <v>7520</v>
      </c>
      <c r="N4436" s="12" t="s">
        <v>28196</v>
      </c>
      <c r="O4436" s="12" t="s">
        <v>28197</v>
      </c>
    </row>
    <row r="4437" spans="1:15" ht="15" customHeight="1" x14ac:dyDescent="0.3">
      <c r="A4437" s="11" t="s">
        <v>402</v>
      </c>
      <c r="B4437" s="11" t="s">
        <v>403</v>
      </c>
      <c r="C4437" s="17">
        <v>28</v>
      </c>
      <c r="D4437" s="11" t="s">
        <v>1173</v>
      </c>
      <c r="E4437" s="11" t="s">
        <v>28163</v>
      </c>
      <c r="F4437" s="11">
        <v>25640512</v>
      </c>
      <c r="G4437" s="11" t="s">
        <v>28198</v>
      </c>
      <c r="H4437" s="11" t="s">
        <v>28199</v>
      </c>
      <c r="I4437" s="11" t="s">
        <v>1829</v>
      </c>
      <c r="J4437" s="11"/>
      <c r="K4437" s="11" t="s">
        <v>27402</v>
      </c>
      <c r="L4437" s="11" t="s">
        <v>28200</v>
      </c>
      <c r="M4437" s="11" t="s">
        <v>7339</v>
      </c>
      <c r="N4437" s="12" t="s">
        <v>28201</v>
      </c>
      <c r="O4437" s="12" t="s">
        <v>28202</v>
      </c>
    </row>
    <row r="4438" spans="1:15" ht="15" customHeight="1" x14ac:dyDescent="0.3">
      <c r="A4438" s="11" t="s">
        <v>402</v>
      </c>
      <c r="B4438" s="11" t="s">
        <v>403</v>
      </c>
      <c r="C4438" s="17">
        <v>28</v>
      </c>
      <c r="D4438" s="11" t="s">
        <v>1173</v>
      </c>
      <c r="E4438" s="11" t="s">
        <v>28163</v>
      </c>
      <c r="F4438" s="11">
        <v>26070815</v>
      </c>
      <c r="G4438" s="11" t="s">
        <v>28193</v>
      </c>
      <c r="H4438" s="11" t="s">
        <v>28203</v>
      </c>
      <c r="I4438" s="11" t="s">
        <v>4015</v>
      </c>
      <c r="J4438" s="11" t="s">
        <v>2789</v>
      </c>
      <c r="K4438" s="11" t="s">
        <v>14280</v>
      </c>
      <c r="L4438" s="11" t="s">
        <v>28204</v>
      </c>
      <c r="M4438" s="11" t="s">
        <v>7339</v>
      </c>
      <c r="N4438" s="12" t="s">
        <v>28205</v>
      </c>
      <c r="O4438" s="12" t="s">
        <v>28206</v>
      </c>
    </row>
    <row r="4439" spans="1:15" ht="15" customHeight="1" x14ac:dyDescent="0.3">
      <c r="A4439" s="11" t="s">
        <v>402</v>
      </c>
      <c r="B4439" s="11" t="s">
        <v>403</v>
      </c>
      <c r="C4439" s="17">
        <v>28</v>
      </c>
      <c r="D4439" s="11" t="s">
        <v>1173</v>
      </c>
      <c r="E4439" s="11" t="s">
        <v>28207</v>
      </c>
      <c r="F4439" s="11">
        <v>24410262</v>
      </c>
      <c r="G4439" s="11" t="s">
        <v>28208</v>
      </c>
      <c r="H4439" s="11" t="s">
        <v>28209</v>
      </c>
      <c r="I4439" s="11" t="s">
        <v>2800</v>
      </c>
      <c r="J4439" s="11"/>
      <c r="K4439" s="11" t="s">
        <v>7337</v>
      </c>
      <c r="L4439" s="11" t="s">
        <v>28210</v>
      </c>
      <c r="M4439" s="11" t="s">
        <v>7520</v>
      </c>
      <c r="N4439" s="12" t="s">
        <v>28211</v>
      </c>
      <c r="O4439" s="12" t="s">
        <v>28212</v>
      </c>
    </row>
    <row r="4440" spans="1:15" ht="15" customHeight="1" x14ac:dyDescent="0.3">
      <c r="A4440" s="11" t="s">
        <v>402</v>
      </c>
      <c r="B4440" s="11" t="s">
        <v>403</v>
      </c>
      <c r="C4440" s="17">
        <v>28</v>
      </c>
      <c r="D4440" s="11" t="s">
        <v>1173</v>
      </c>
      <c r="E4440" s="11" t="s">
        <v>28207</v>
      </c>
      <c r="F4440" s="11">
        <v>24266785</v>
      </c>
      <c r="G4440" s="11" t="s">
        <v>28213</v>
      </c>
      <c r="H4440" s="11" t="s">
        <v>28214</v>
      </c>
      <c r="I4440" s="11" t="s">
        <v>3431</v>
      </c>
      <c r="J4440" s="11" t="s">
        <v>28215</v>
      </c>
      <c r="K4440" s="11" t="s">
        <v>7561</v>
      </c>
      <c r="L4440" s="11" t="s">
        <v>28216</v>
      </c>
      <c r="M4440" s="11" t="s">
        <v>7520</v>
      </c>
      <c r="N4440" s="12" t="s">
        <v>28217</v>
      </c>
      <c r="O4440" s="12" t="s">
        <v>28218</v>
      </c>
    </row>
    <row r="4441" spans="1:15" ht="15" customHeight="1" x14ac:dyDescent="0.3">
      <c r="A4441" s="11" t="s">
        <v>402</v>
      </c>
      <c r="B4441" s="11" t="s">
        <v>403</v>
      </c>
      <c r="C4441" s="17">
        <v>28</v>
      </c>
      <c r="D4441" s="11" t="s">
        <v>1173</v>
      </c>
      <c r="E4441" s="11" t="s">
        <v>28163</v>
      </c>
      <c r="F4441" s="11">
        <v>24927181</v>
      </c>
      <c r="G4441" s="11" t="s">
        <v>24128</v>
      </c>
      <c r="H4441" s="11" t="s">
        <v>24129</v>
      </c>
      <c r="I4441" s="11" t="s">
        <v>24130</v>
      </c>
      <c r="J4441" s="11" t="s">
        <v>24130</v>
      </c>
      <c r="K4441" s="11" t="s">
        <v>7687</v>
      </c>
      <c r="L4441" s="11" t="s">
        <v>24131</v>
      </c>
      <c r="M4441" s="11" t="s">
        <v>7373</v>
      </c>
      <c r="N4441" s="12" t="s">
        <v>24132</v>
      </c>
      <c r="O4441" s="12" t="s">
        <v>24133</v>
      </c>
    </row>
    <row r="4442" spans="1:15" ht="15" customHeight="1" x14ac:dyDescent="0.3">
      <c r="A4442" s="11" t="s">
        <v>402</v>
      </c>
      <c r="B4442" s="11" t="s">
        <v>403</v>
      </c>
      <c r="C4442" s="17">
        <v>28</v>
      </c>
      <c r="D4442" s="11" t="s">
        <v>1173</v>
      </c>
      <c r="E4442" s="11" t="s">
        <v>28207</v>
      </c>
      <c r="F4442" s="11">
        <v>22620282</v>
      </c>
      <c r="G4442" s="11" t="s">
        <v>28219</v>
      </c>
      <c r="H4442" s="11" t="s">
        <v>28220</v>
      </c>
      <c r="I4442" s="11" t="s">
        <v>1292</v>
      </c>
      <c r="J4442" s="11" t="s">
        <v>24146</v>
      </c>
      <c r="K4442" s="11" t="s">
        <v>28221</v>
      </c>
      <c r="L4442" s="11" t="s">
        <v>28222</v>
      </c>
      <c r="M4442" s="11" t="s">
        <v>8862</v>
      </c>
      <c r="N4442" s="12" t="s">
        <v>28223</v>
      </c>
      <c r="O4442" s="12" t="s">
        <v>28224</v>
      </c>
    </row>
    <row r="4443" spans="1:15" ht="15" customHeight="1" x14ac:dyDescent="0.3">
      <c r="A4443" s="11" t="s">
        <v>402</v>
      </c>
      <c r="B4443" s="11" t="s">
        <v>403</v>
      </c>
      <c r="C4443" s="17">
        <v>28</v>
      </c>
      <c r="D4443" s="11" t="s">
        <v>1173</v>
      </c>
      <c r="E4443" s="11" t="s">
        <v>28163</v>
      </c>
      <c r="F4443" s="11">
        <v>22998544</v>
      </c>
      <c r="G4443" s="11" t="s">
        <v>28225</v>
      </c>
      <c r="H4443" s="11" t="s">
        <v>28226</v>
      </c>
      <c r="I4443" s="11" t="s">
        <v>2945</v>
      </c>
      <c r="J4443" s="11" t="s">
        <v>28227</v>
      </c>
      <c r="K4443" s="11" t="s">
        <v>7561</v>
      </c>
      <c r="L4443" s="11" t="s">
        <v>28228</v>
      </c>
      <c r="M4443" s="11" t="s">
        <v>7520</v>
      </c>
      <c r="N4443" s="12" t="s">
        <v>28229</v>
      </c>
      <c r="O4443" s="12" t="s">
        <v>28230</v>
      </c>
    </row>
    <row r="4444" spans="1:15" ht="15" customHeight="1" x14ac:dyDescent="0.3">
      <c r="A4444" s="11" t="s">
        <v>402</v>
      </c>
      <c r="B4444" s="11" t="s">
        <v>403</v>
      </c>
      <c r="C4444" s="17">
        <v>28</v>
      </c>
      <c r="D4444" s="11" t="s">
        <v>1173</v>
      </c>
      <c r="E4444" s="11" t="s">
        <v>28207</v>
      </c>
      <c r="F4444" s="11">
        <v>22759204</v>
      </c>
      <c r="G4444" s="11" t="s">
        <v>28231</v>
      </c>
      <c r="H4444" s="11" t="s">
        <v>28232</v>
      </c>
      <c r="I4444" s="11" t="s">
        <v>3306</v>
      </c>
      <c r="J4444" s="11" t="s">
        <v>28233</v>
      </c>
      <c r="K4444" s="11" t="s">
        <v>7337</v>
      </c>
      <c r="L4444" s="11" t="s">
        <v>28234</v>
      </c>
      <c r="M4444" s="11" t="s">
        <v>7339</v>
      </c>
      <c r="N4444" s="12" t="s">
        <v>28235</v>
      </c>
      <c r="O4444" s="12" t="s">
        <v>28236</v>
      </c>
    </row>
    <row r="4445" spans="1:15" ht="15" customHeight="1" x14ac:dyDescent="0.3">
      <c r="A4445" s="11" t="s">
        <v>402</v>
      </c>
      <c r="B4445" s="11" t="s">
        <v>403</v>
      </c>
      <c r="C4445" s="17">
        <v>28</v>
      </c>
      <c r="D4445" s="11" t="s">
        <v>1173</v>
      </c>
      <c r="E4445" s="11" t="s">
        <v>28163</v>
      </c>
      <c r="F4445" s="11">
        <v>21997384</v>
      </c>
      <c r="G4445" s="11" t="s">
        <v>28237</v>
      </c>
      <c r="H4445" s="11" t="s">
        <v>28238</v>
      </c>
      <c r="I4445" s="11" t="s">
        <v>1883</v>
      </c>
      <c r="J4445" s="11" t="s">
        <v>28239</v>
      </c>
      <c r="K4445" s="11" t="s">
        <v>28240</v>
      </c>
      <c r="L4445" s="11" t="s">
        <v>28241</v>
      </c>
      <c r="M4445" s="11" t="s">
        <v>7350</v>
      </c>
      <c r="N4445" s="12" t="s">
        <v>28242</v>
      </c>
      <c r="O4445" s="12" t="s">
        <v>28243</v>
      </c>
    </row>
    <row r="4446" spans="1:15" ht="15" customHeight="1" x14ac:dyDescent="0.3">
      <c r="A4446" s="11" t="s">
        <v>402</v>
      </c>
      <c r="B4446" s="11" t="s">
        <v>403</v>
      </c>
      <c r="C4446" s="17">
        <v>28</v>
      </c>
      <c r="D4446" s="11" t="s">
        <v>1173</v>
      </c>
      <c r="E4446" s="11" t="s">
        <v>28207</v>
      </c>
      <c r="F4446" s="11">
        <v>22500724</v>
      </c>
      <c r="G4446" s="11" t="s">
        <v>19681</v>
      </c>
      <c r="H4446" s="11" t="s">
        <v>19682</v>
      </c>
      <c r="I4446" s="11" t="s">
        <v>14988</v>
      </c>
      <c r="J4446" s="11" t="s">
        <v>19683</v>
      </c>
      <c r="K4446" s="11" t="s">
        <v>10913</v>
      </c>
      <c r="L4446" s="11" t="s">
        <v>19684</v>
      </c>
      <c r="M4446" s="11" t="s">
        <v>7339</v>
      </c>
      <c r="N4446" s="12" t="s">
        <v>19685</v>
      </c>
      <c r="O4446" s="12" t="s">
        <v>19686</v>
      </c>
    </row>
    <row r="4447" spans="1:15" ht="15" customHeight="1" x14ac:dyDescent="0.3">
      <c r="A4447" s="11" t="s">
        <v>402</v>
      </c>
      <c r="B4447" s="11" t="s">
        <v>403</v>
      </c>
      <c r="C4447" s="17">
        <v>28</v>
      </c>
      <c r="D4447" s="11" t="s">
        <v>1173</v>
      </c>
      <c r="E4447" s="11" t="s">
        <v>28163</v>
      </c>
      <c r="F4447" s="11">
        <v>23236037</v>
      </c>
      <c r="G4447" s="11" t="s">
        <v>25095</v>
      </c>
      <c r="H4447" s="11" t="s">
        <v>25096</v>
      </c>
      <c r="I4447" s="11" t="s">
        <v>8608</v>
      </c>
      <c r="J4447" s="11" t="s">
        <v>8608</v>
      </c>
      <c r="K4447" s="11" t="s">
        <v>7803</v>
      </c>
      <c r="L4447" s="11" t="s">
        <v>25097</v>
      </c>
      <c r="M4447" s="11" t="s">
        <v>9704</v>
      </c>
      <c r="N4447" s="12" t="s">
        <v>25098</v>
      </c>
      <c r="O4447" s="12" t="s">
        <v>25099</v>
      </c>
    </row>
    <row r="4448" spans="1:15" ht="15" customHeight="1" x14ac:dyDescent="0.3">
      <c r="A4448" s="11" t="s">
        <v>402</v>
      </c>
      <c r="B4448" s="11" t="s">
        <v>403</v>
      </c>
      <c r="C4448" s="17">
        <v>28</v>
      </c>
      <c r="D4448" s="11" t="s">
        <v>1173</v>
      </c>
      <c r="E4448" s="11" t="s">
        <v>28207</v>
      </c>
      <c r="F4448" s="11">
        <v>23151197</v>
      </c>
      <c r="G4448" s="11" t="s">
        <v>28244</v>
      </c>
      <c r="H4448" s="11" t="s">
        <v>28245</v>
      </c>
      <c r="I4448" s="11" t="s">
        <v>4360</v>
      </c>
      <c r="J4448" s="11"/>
      <c r="K4448" s="11" t="s">
        <v>10913</v>
      </c>
      <c r="L4448" s="11" t="s">
        <v>28246</v>
      </c>
      <c r="M4448" s="11" t="s">
        <v>8756</v>
      </c>
      <c r="N4448" s="12" t="s">
        <v>28247</v>
      </c>
      <c r="O4448" s="12" t="s">
        <v>28248</v>
      </c>
    </row>
    <row r="4449" spans="1:15" ht="15" customHeight="1" x14ac:dyDescent="0.3">
      <c r="A4449" s="11" t="s">
        <v>402</v>
      </c>
      <c r="B4449" s="11" t="s">
        <v>403</v>
      </c>
      <c r="C4449" s="17">
        <v>28</v>
      </c>
      <c r="D4449" s="11" t="s">
        <v>1173</v>
      </c>
      <c r="E4449" s="11" t="s">
        <v>28207</v>
      </c>
      <c r="F4449" s="11">
        <v>21496734</v>
      </c>
      <c r="G4449" s="11" t="s">
        <v>28249</v>
      </c>
      <c r="H4449" s="11" t="s">
        <v>28250</v>
      </c>
      <c r="I4449" s="11" t="s">
        <v>4213</v>
      </c>
      <c r="J4449" s="11"/>
      <c r="K4449" s="11" t="s">
        <v>7667</v>
      </c>
      <c r="L4449" s="11" t="s">
        <v>28251</v>
      </c>
      <c r="M4449" s="11" t="s">
        <v>7350</v>
      </c>
      <c r="N4449" s="12" t="s">
        <v>28252</v>
      </c>
      <c r="O4449" s="12" t="s">
        <v>28253</v>
      </c>
    </row>
    <row r="4450" spans="1:15" ht="15" customHeight="1" x14ac:dyDescent="0.3">
      <c r="A4450" s="11" t="s">
        <v>402</v>
      </c>
      <c r="B4450" s="11" t="s">
        <v>403</v>
      </c>
      <c r="C4450" s="17">
        <v>28</v>
      </c>
      <c r="D4450" s="11" t="s">
        <v>1173</v>
      </c>
      <c r="E4450" s="11" t="s">
        <v>28163</v>
      </c>
      <c r="F4450" s="11">
        <v>21309811</v>
      </c>
      <c r="G4450" s="11" t="s">
        <v>28225</v>
      </c>
      <c r="H4450" s="11" t="s">
        <v>28254</v>
      </c>
      <c r="I4450" s="11" t="s">
        <v>8842</v>
      </c>
      <c r="J4450" s="11"/>
      <c r="K4450" s="11" t="s">
        <v>7561</v>
      </c>
      <c r="L4450" s="11" t="s">
        <v>28255</v>
      </c>
      <c r="M4450" s="11" t="s">
        <v>8756</v>
      </c>
      <c r="N4450" s="12" t="s">
        <v>28256</v>
      </c>
      <c r="O4450" s="12" t="s">
        <v>28257</v>
      </c>
    </row>
    <row r="4451" spans="1:15" ht="15" customHeight="1" x14ac:dyDescent="0.3">
      <c r="A4451" s="11" t="s">
        <v>402</v>
      </c>
      <c r="B4451" s="11" t="s">
        <v>403</v>
      </c>
      <c r="C4451" s="17">
        <v>28</v>
      </c>
      <c r="D4451" s="11" t="s">
        <v>1173</v>
      </c>
      <c r="E4451" s="11" t="s">
        <v>28163</v>
      </c>
      <c r="F4451" s="11">
        <v>21309812</v>
      </c>
      <c r="G4451" s="11" t="s">
        <v>28225</v>
      </c>
      <c r="H4451" s="11" t="s">
        <v>28258</v>
      </c>
      <c r="I4451" s="11" t="s">
        <v>8842</v>
      </c>
      <c r="J4451" s="11"/>
      <c r="K4451" s="11" t="s">
        <v>7561</v>
      </c>
      <c r="L4451" s="11" t="s">
        <v>28259</v>
      </c>
      <c r="M4451" s="11" t="s">
        <v>8756</v>
      </c>
      <c r="N4451" s="12" t="s">
        <v>28260</v>
      </c>
      <c r="O4451" s="12" t="s">
        <v>28261</v>
      </c>
    </row>
    <row r="4452" spans="1:15" ht="15" customHeight="1" x14ac:dyDescent="0.3">
      <c r="A4452" s="11" t="s">
        <v>402</v>
      </c>
      <c r="B4452" s="11" t="s">
        <v>403</v>
      </c>
      <c r="C4452" s="17">
        <v>28</v>
      </c>
      <c r="D4452" s="11" t="s">
        <v>1173</v>
      </c>
      <c r="E4452" s="11" t="s">
        <v>28163</v>
      </c>
      <c r="F4452" s="11">
        <v>21309810</v>
      </c>
      <c r="G4452" s="11" t="s">
        <v>28262</v>
      </c>
      <c r="H4452" s="11" t="s">
        <v>28263</v>
      </c>
      <c r="I4452" s="11" t="s">
        <v>8842</v>
      </c>
      <c r="J4452" s="11"/>
      <c r="K4452" s="11" t="s">
        <v>7561</v>
      </c>
      <c r="L4452" s="11" t="s">
        <v>28264</v>
      </c>
      <c r="M4452" s="11" t="s">
        <v>7339</v>
      </c>
      <c r="N4452" s="12" t="s">
        <v>28265</v>
      </c>
      <c r="O4452" s="12" t="s">
        <v>28266</v>
      </c>
    </row>
    <row r="4453" spans="1:15" ht="15" customHeight="1" x14ac:dyDescent="0.3">
      <c r="A4453" s="11" t="s">
        <v>402</v>
      </c>
      <c r="B4453" s="11" t="s">
        <v>403</v>
      </c>
      <c r="C4453" s="17">
        <v>28</v>
      </c>
      <c r="D4453" s="11" t="s">
        <v>1173</v>
      </c>
      <c r="E4453" s="11" t="s">
        <v>28207</v>
      </c>
      <c r="F4453" s="11">
        <v>21707570</v>
      </c>
      <c r="G4453" s="11" t="s">
        <v>28267</v>
      </c>
      <c r="H4453" s="11" t="s">
        <v>28268</v>
      </c>
      <c r="I4453" s="11" t="s">
        <v>1295</v>
      </c>
      <c r="J4453" s="11"/>
      <c r="K4453" s="11" t="s">
        <v>7337</v>
      </c>
      <c r="L4453" s="11" t="s">
        <v>28269</v>
      </c>
      <c r="M4453" s="11" t="s">
        <v>8313</v>
      </c>
      <c r="N4453" s="12" t="s">
        <v>28270</v>
      </c>
      <c r="O4453" s="12" t="s">
        <v>28271</v>
      </c>
    </row>
    <row r="4454" spans="1:15" ht="15" customHeight="1" x14ac:dyDescent="0.3">
      <c r="A4454" s="11" t="s">
        <v>402</v>
      </c>
      <c r="B4454" s="11" t="s">
        <v>403</v>
      </c>
      <c r="C4454" s="17">
        <v>28</v>
      </c>
      <c r="D4454" s="11" t="s">
        <v>1173</v>
      </c>
      <c r="E4454" s="11" t="s">
        <v>28207</v>
      </c>
      <c r="F4454" s="11">
        <v>21175562</v>
      </c>
      <c r="G4454" s="11" t="s">
        <v>28272</v>
      </c>
      <c r="H4454" s="11" t="s">
        <v>28273</v>
      </c>
      <c r="I4454" s="11" t="s">
        <v>3319</v>
      </c>
      <c r="J4454" s="11" t="s">
        <v>23301</v>
      </c>
      <c r="K4454" s="11" t="s">
        <v>7337</v>
      </c>
      <c r="L4454" s="11" t="s">
        <v>28274</v>
      </c>
      <c r="M4454" s="11" t="s">
        <v>7373</v>
      </c>
      <c r="N4454" s="12" t="s">
        <v>28275</v>
      </c>
      <c r="O4454" s="12" t="s">
        <v>28276</v>
      </c>
    </row>
    <row r="4455" spans="1:15" ht="15" customHeight="1" x14ac:dyDescent="0.3">
      <c r="A4455" s="11" t="s">
        <v>402</v>
      </c>
      <c r="B4455" s="11" t="s">
        <v>403</v>
      </c>
      <c r="C4455" s="17">
        <v>28</v>
      </c>
      <c r="D4455" s="11" t="s">
        <v>1173</v>
      </c>
      <c r="E4455" s="11" t="s">
        <v>28207</v>
      </c>
      <c r="F4455" s="11">
        <v>20491762</v>
      </c>
      <c r="G4455" s="11" t="s">
        <v>28277</v>
      </c>
      <c r="H4455" s="11" t="s">
        <v>28278</v>
      </c>
      <c r="I4455" s="11" t="s">
        <v>4200</v>
      </c>
      <c r="J4455" s="11" t="s">
        <v>28279</v>
      </c>
      <c r="K4455" s="11" t="s">
        <v>7337</v>
      </c>
      <c r="L4455" s="11" t="s">
        <v>28280</v>
      </c>
      <c r="M4455" s="11" t="s">
        <v>7373</v>
      </c>
      <c r="N4455" s="12" t="s">
        <v>28281</v>
      </c>
      <c r="O4455" s="12" t="s">
        <v>28282</v>
      </c>
    </row>
    <row r="4456" spans="1:15" ht="15" customHeight="1" x14ac:dyDescent="0.3">
      <c r="A4456" s="11" t="s">
        <v>402</v>
      </c>
      <c r="B4456" s="11" t="s">
        <v>403</v>
      </c>
      <c r="C4456" s="17">
        <v>28</v>
      </c>
      <c r="D4456" s="11" t="s">
        <v>1173</v>
      </c>
      <c r="E4456" s="11" t="s">
        <v>28163</v>
      </c>
      <c r="F4456" s="11">
        <v>20443999</v>
      </c>
      <c r="G4456" s="11" t="s">
        <v>28283</v>
      </c>
      <c r="H4456" s="11" t="s">
        <v>28284</v>
      </c>
      <c r="I4456" s="11" t="s">
        <v>3401</v>
      </c>
      <c r="J4456" s="11"/>
      <c r="K4456" s="11" t="s">
        <v>7349</v>
      </c>
      <c r="L4456" s="11" t="s">
        <v>28285</v>
      </c>
      <c r="M4456" s="11" t="s">
        <v>7350</v>
      </c>
      <c r="N4456" s="12" t="s">
        <v>28286</v>
      </c>
      <c r="O4456" s="12" t="s">
        <v>28287</v>
      </c>
    </row>
    <row r="4457" spans="1:15" ht="15" customHeight="1" x14ac:dyDescent="0.3">
      <c r="A4457" s="11" t="s">
        <v>402</v>
      </c>
      <c r="B4457" s="11" t="s">
        <v>403</v>
      </c>
      <c r="C4457" s="17">
        <v>28</v>
      </c>
      <c r="D4457" s="11" t="s">
        <v>1173</v>
      </c>
      <c r="E4457" s="11" t="s">
        <v>28163</v>
      </c>
      <c r="F4457" s="11">
        <v>20556758</v>
      </c>
      <c r="G4457" s="11" t="s">
        <v>15144</v>
      </c>
      <c r="H4457" s="11" t="s">
        <v>14494</v>
      </c>
      <c r="I4457" s="11" t="s">
        <v>15145</v>
      </c>
      <c r="J4457" s="11" t="s">
        <v>15145</v>
      </c>
      <c r="K4457" s="11" t="s">
        <v>7905</v>
      </c>
      <c r="L4457" s="11" t="s">
        <v>15146</v>
      </c>
      <c r="M4457" s="11" t="s">
        <v>9937</v>
      </c>
      <c r="N4457" s="12" t="s">
        <v>15147</v>
      </c>
      <c r="O4457" s="12" t="s">
        <v>15148</v>
      </c>
    </row>
    <row r="4458" spans="1:15" ht="15" customHeight="1" x14ac:dyDescent="0.3">
      <c r="A4458" s="11" t="s">
        <v>402</v>
      </c>
      <c r="B4458" s="11" t="s">
        <v>403</v>
      </c>
      <c r="C4458" s="17">
        <v>28</v>
      </c>
      <c r="D4458" s="11" t="s">
        <v>1173</v>
      </c>
      <c r="E4458" s="11" t="s">
        <v>28207</v>
      </c>
      <c r="F4458" s="11">
        <v>20136882</v>
      </c>
      <c r="G4458" s="11" t="s">
        <v>19703</v>
      </c>
      <c r="H4458" s="11" t="s">
        <v>19704</v>
      </c>
      <c r="I4458" s="11" t="s">
        <v>2448</v>
      </c>
      <c r="J4458" s="11"/>
      <c r="K4458" s="11" t="s">
        <v>10913</v>
      </c>
      <c r="L4458" s="11" t="s">
        <v>19705</v>
      </c>
      <c r="M4458" s="11" t="s">
        <v>7339</v>
      </c>
      <c r="N4458" s="12" t="s">
        <v>19706</v>
      </c>
      <c r="O4458" s="12" t="s">
        <v>19707</v>
      </c>
    </row>
    <row r="4459" spans="1:15" ht="15" customHeight="1" x14ac:dyDescent="0.3">
      <c r="A4459" s="11" t="s">
        <v>402</v>
      </c>
      <c r="B4459" s="11" t="s">
        <v>403</v>
      </c>
      <c r="C4459" s="17">
        <v>28</v>
      </c>
      <c r="D4459" s="11" t="s">
        <v>1173</v>
      </c>
      <c r="E4459" s="11" t="s">
        <v>28207</v>
      </c>
      <c r="F4459" s="11">
        <v>20374247</v>
      </c>
      <c r="G4459" s="11" t="s">
        <v>28267</v>
      </c>
      <c r="H4459" s="11" t="s">
        <v>28288</v>
      </c>
      <c r="I4459" s="11" t="s">
        <v>738</v>
      </c>
      <c r="J4459" s="11"/>
      <c r="K4459" s="11" t="s">
        <v>7337</v>
      </c>
      <c r="L4459" s="11" t="s">
        <v>28289</v>
      </c>
      <c r="M4459" s="11" t="s">
        <v>8313</v>
      </c>
      <c r="N4459" s="12" t="s">
        <v>28290</v>
      </c>
      <c r="O4459" s="12" t="s">
        <v>28291</v>
      </c>
    </row>
    <row r="4460" spans="1:15" ht="15" customHeight="1" x14ac:dyDescent="0.3">
      <c r="A4460" s="11" t="s">
        <v>402</v>
      </c>
      <c r="B4460" s="11" t="s">
        <v>403</v>
      </c>
      <c r="C4460" s="17">
        <v>28</v>
      </c>
      <c r="D4460" s="11" t="s">
        <v>1173</v>
      </c>
      <c r="E4460" s="11" t="s">
        <v>28207</v>
      </c>
      <c r="F4460" s="11">
        <v>19878244</v>
      </c>
      <c r="G4460" s="11" t="s">
        <v>19708</v>
      </c>
      <c r="H4460" s="11" t="s">
        <v>19709</v>
      </c>
      <c r="I4460" s="11" t="s">
        <v>8988</v>
      </c>
      <c r="J4460" s="11"/>
      <c r="K4460" s="11" t="s">
        <v>10913</v>
      </c>
      <c r="L4460" s="11" t="s">
        <v>19710</v>
      </c>
      <c r="M4460" s="11" t="s">
        <v>7406</v>
      </c>
      <c r="N4460" s="12" t="s">
        <v>19711</v>
      </c>
      <c r="O4460" s="12" t="s">
        <v>19712</v>
      </c>
    </row>
    <row r="4461" spans="1:15" ht="15" customHeight="1" x14ac:dyDescent="0.3">
      <c r="A4461" s="11" t="s">
        <v>402</v>
      </c>
      <c r="B4461" s="11" t="s">
        <v>403</v>
      </c>
      <c r="C4461" s="17">
        <v>28</v>
      </c>
      <c r="D4461" s="11" t="s">
        <v>1173</v>
      </c>
      <c r="E4461" s="11" t="s">
        <v>28207</v>
      </c>
      <c r="F4461" s="11">
        <v>19207701</v>
      </c>
      <c r="G4461" s="11" t="s">
        <v>12113</v>
      </c>
      <c r="H4461" s="11" t="s">
        <v>12114</v>
      </c>
      <c r="I4461" s="11" t="s">
        <v>8995</v>
      </c>
      <c r="J4461" s="11" t="s">
        <v>9095</v>
      </c>
      <c r="K4461" s="11" t="s">
        <v>12115</v>
      </c>
      <c r="L4461" s="11" t="s">
        <v>12116</v>
      </c>
      <c r="M4461" s="11" t="s">
        <v>8756</v>
      </c>
      <c r="N4461" s="12" t="s">
        <v>12117</v>
      </c>
      <c r="O4461" s="12" t="s">
        <v>12118</v>
      </c>
    </row>
    <row r="4462" spans="1:15" ht="15" customHeight="1" x14ac:dyDescent="0.3">
      <c r="A4462" s="11" t="s">
        <v>402</v>
      </c>
      <c r="B4462" s="11" t="s">
        <v>403</v>
      </c>
      <c r="C4462" s="17">
        <v>28</v>
      </c>
      <c r="D4462" s="11" t="s">
        <v>1173</v>
      </c>
      <c r="E4462" s="11" t="s">
        <v>28163</v>
      </c>
      <c r="F4462" s="11">
        <v>19138454</v>
      </c>
      <c r="G4462" s="11" t="s">
        <v>28292</v>
      </c>
      <c r="H4462" s="11" t="s">
        <v>28293</v>
      </c>
      <c r="I4462" s="11" t="s">
        <v>8995</v>
      </c>
      <c r="J4462" s="11" t="s">
        <v>16673</v>
      </c>
      <c r="K4462" s="11" t="s">
        <v>28294</v>
      </c>
      <c r="L4462" s="11" t="s">
        <v>28295</v>
      </c>
      <c r="M4462" s="11" t="s">
        <v>7339</v>
      </c>
      <c r="N4462" s="12" t="s">
        <v>28296</v>
      </c>
      <c r="O4462" s="12" t="s">
        <v>28297</v>
      </c>
    </row>
    <row r="4463" spans="1:15" ht="15" customHeight="1" x14ac:dyDescent="0.3">
      <c r="A4463" s="11" t="s">
        <v>402</v>
      </c>
      <c r="B4463" s="11" t="s">
        <v>403</v>
      </c>
      <c r="C4463" s="17">
        <v>28</v>
      </c>
      <c r="D4463" s="11" t="s">
        <v>1173</v>
      </c>
      <c r="E4463" s="11" t="s">
        <v>28163</v>
      </c>
      <c r="F4463" s="11">
        <v>19251577</v>
      </c>
      <c r="G4463" s="11" t="s">
        <v>28298</v>
      </c>
      <c r="H4463" s="11" t="s">
        <v>28299</v>
      </c>
      <c r="I4463" s="11" t="s">
        <v>8995</v>
      </c>
      <c r="J4463" s="11" t="s">
        <v>28300</v>
      </c>
      <c r="K4463" s="11" t="s">
        <v>7590</v>
      </c>
      <c r="L4463" s="11" t="s">
        <v>28301</v>
      </c>
      <c r="M4463" s="11" t="s">
        <v>7373</v>
      </c>
      <c r="N4463" s="12" t="s">
        <v>28302</v>
      </c>
      <c r="O4463" s="12" t="s">
        <v>28303</v>
      </c>
    </row>
    <row r="4464" spans="1:15" ht="15" customHeight="1" x14ac:dyDescent="0.3">
      <c r="A4464" s="11" t="s">
        <v>402</v>
      </c>
      <c r="B4464" s="11" t="s">
        <v>403</v>
      </c>
      <c r="C4464" s="17">
        <v>28</v>
      </c>
      <c r="D4464" s="11" t="s">
        <v>1173</v>
      </c>
      <c r="E4464" s="11" t="s">
        <v>28207</v>
      </c>
      <c r="F4464" s="11">
        <v>19659962</v>
      </c>
      <c r="G4464" s="11" t="s">
        <v>19713</v>
      </c>
      <c r="H4464" s="11" t="s">
        <v>19714</v>
      </c>
      <c r="I4464" s="11" t="s">
        <v>9026</v>
      </c>
      <c r="J4464" s="11"/>
      <c r="K4464" s="11" t="s">
        <v>10913</v>
      </c>
      <c r="L4464" s="11" t="s">
        <v>19715</v>
      </c>
      <c r="M4464" s="11" t="s">
        <v>7406</v>
      </c>
      <c r="N4464" s="12" t="s">
        <v>19716</v>
      </c>
      <c r="O4464" s="12" t="s">
        <v>19717</v>
      </c>
    </row>
    <row r="4465" spans="1:15" ht="15" customHeight="1" x14ac:dyDescent="0.3">
      <c r="A4465" s="11" t="s">
        <v>402</v>
      </c>
      <c r="B4465" s="11" t="s">
        <v>403</v>
      </c>
      <c r="C4465" s="17">
        <v>28</v>
      </c>
      <c r="D4465" s="11" t="s">
        <v>1173</v>
      </c>
      <c r="E4465" s="11" t="s">
        <v>28207</v>
      </c>
      <c r="F4465" s="11">
        <v>19323657</v>
      </c>
      <c r="G4465" s="11" t="s">
        <v>12128</v>
      </c>
      <c r="H4465" s="11" t="s">
        <v>12129</v>
      </c>
      <c r="I4465" s="11" t="s">
        <v>1907</v>
      </c>
      <c r="J4465" s="11" t="s">
        <v>12130</v>
      </c>
      <c r="K4465" s="11" t="s">
        <v>7561</v>
      </c>
      <c r="L4465" s="11" t="s">
        <v>12131</v>
      </c>
      <c r="M4465" s="11" t="s">
        <v>8615</v>
      </c>
      <c r="N4465" s="12" t="s">
        <v>12132</v>
      </c>
      <c r="O4465" s="12" t="s">
        <v>12133</v>
      </c>
    </row>
    <row r="4466" spans="1:15" ht="15" customHeight="1" x14ac:dyDescent="0.3">
      <c r="A4466" s="11" t="s">
        <v>402</v>
      </c>
      <c r="B4466" s="11" t="s">
        <v>403</v>
      </c>
      <c r="C4466" s="17">
        <v>28</v>
      </c>
      <c r="D4466" s="11" t="s">
        <v>1173</v>
      </c>
      <c r="E4466" s="11" t="s">
        <v>28163</v>
      </c>
      <c r="F4466" s="11">
        <v>19552541</v>
      </c>
      <c r="G4466" s="11" t="s">
        <v>28298</v>
      </c>
      <c r="H4466" s="11" t="s">
        <v>28304</v>
      </c>
      <c r="I4466" s="11" t="s">
        <v>1535</v>
      </c>
      <c r="J4466" s="11"/>
      <c r="K4466" s="11" t="s">
        <v>28305</v>
      </c>
      <c r="L4466" s="11" t="s">
        <v>28306</v>
      </c>
      <c r="M4466" s="11" t="s">
        <v>7339</v>
      </c>
      <c r="N4466" s="12" t="s">
        <v>28307</v>
      </c>
      <c r="O4466" s="12" t="s">
        <v>28308</v>
      </c>
    </row>
    <row r="4467" spans="1:15" ht="15" customHeight="1" x14ac:dyDescent="0.3">
      <c r="A4467" s="11" t="s">
        <v>402</v>
      </c>
      <c r="B4467" s="11" t="s">
        <v>403</v>
      </c>
      <c r="C4467" s="17">
        <v>28</v>
      </c>
      <c r="D4467" s="11" t="s">
        <v>1173</v>
      </c>
      <c r="E4467" s="11" t="s">
        <v>28163</v>
      </c>
      <c r="F4467" s="11">
        <v>18565180</v>
      </c>
      <c r="G4467" s="11" t="s">
        <v>12134</v>
      </c>
      <c r="H4467" s="11" t="s">
        <v>12135</v>
      </c>
      <c r="I4467" s="11" t="s">
        <v>737</v>
      </c>
      <c r="J4467" s="11" t="s">
        <v>12136</v>
      </c>
      <c r="K4467" s="11" t="s">
        <v>7337</v>
      </c>
      <c r="L4467" s="11" t="s">
        <v>12137</v>
      </c>
      <c r="M4467" s="11" t="s">
        <v>8615</v>
      </c>
      <c r="N4467" s="12" t="s">
        <v>12138</v>
      </c>
      <c r="O4467" s="12" t="s">
        <v>12139</v>
      </c>
    </row>
    <row r="4468" spans="1:15" ht="15" customHeight="1" x14ac:dyDescent="0.3">
      <c r="A4468" s="11" t="s">
        <v>402</v>
      </c>
      <c r="B4468" s="11" t="s">
        <v>403</v>
      </c>
      <c r="C4468" s="17">
        <v>28</v>
      </c>
      <c r="D4468" s="11" t="s">
        <v>1173</v>
      </c>
      <c r="E4468" s="11" t="s">
        <v>28207</v>
      </c>
      <c r="F4468" s="11">
        <v>18405342</v>
      </c>
      <c r="G4468" s="11" t="s">
        <v>28309</v>
      </c>
      <c r="H4468" s="11" t="s">
        <v>28310</v>
      </c>
      <c r="I4468" s="11" t="s">
        <v>661</v>
      </c>
      <c r="J4468" s="11"/>
      <c r="K4468" s="11" t="s">
        <v>7337</v>
      </c>
      <c r="L4468" s="11" t="s">
        <v>28311</v>
      </c>
      <c r="M4468" s="11" t="s">
        <v>10068</v>
      </c>
      <c r="N4468" s="12" t="s">
        <v>28312</v>
      </c>
      <c r="O4468" s="12" t="s">
        <v>28313</v>
      </c>
    </row>
    <row r="4469" spans="1:15" ht="15" customHeight="1" x14ac:dyDescent="0.3">
      <c r="A4469" s="11" t="s">
        <v>402</v>
      </c>
      <c r="B4469" s="11" t="s">
        <v>403</v>
      </c>
      <c r="C4469" s="17">
        <v>28</v>
      </c>
      <c r="D4469" s="11" t="s">
        <v>1173</v>
      </c>
      <c r="E4469" s="11" t="s">
        <v>28207</v>
      </c>
      <c r="F4469" s="11">
        <v>18422788</v>
      </c>
      <c r="G4469" s="11" t="s">
        <v>28314</v>
      </c>
      <c r="H4469" s="11" t="s">
        <v>28315</v>
      </c>
      <c r="I4469" s="11" t="s">
        <v>667</v>
      </c>
      <c r="J4469" s="11" t="s">
        <v>28316</v>
      </c>
      <c r="K4469" s="11" t="s">
        <v>7337</v>
      </c>
      <c r="L4469" s="11" t="s">
        <v>28317</v>
      </c>
      <c r="M4469" s="11" t="s">
        <v>7350</v>
      </c>
      <c r="N4469" s="12" t="s">
        <v>28318</v>
      </c>
      <c r="O4469" s="12" t="s">
        <v>28319</v>
      </c>
    </row>
    <row r="4470" spans="1:15" ht="15" customHeight="1" x14ac:dyDescent="0.3">
      <c r="A4470" s="11" t="s">
        <v>402</v>
      </c>
      <c r="B4470" s="11" t="s">
        <v>403</v>
      </c>
      <c r="C4470" s="17">
        <v>28</v>
      </c>
      <c r="D4470" s="11" t="s">
        <v>1173</v>
      </c>
      <c r="E4470" s="11" t="s">
        <v>28207</v>
      </c>
      <c r="F4470" s="11">
        <v>18410413</v>
      </c>
      <c r="G4470" s="11" t="s">
        <v>28320</v>
      </c>
      <c r="H4470" s="11" t="s">
        <v>28321</v>
      </c>
      <c r="I4470" s="11" t="s">
        <v>667</v>
      </c>
      <c r="J4470" s="11" t="s">
        <v>28322</v>
      </c>
      <c r="K4470" s="11" t="s">
        <v>7337</v>
      </c>
      <c r="L4470" s="11" t="s">
        <v>28323</v>
      </c>
      <c r="M4470" s="11" t="s">
        <v>10068</v>
      </c>
      <c r="N4470" s="12" t="s">
        <v>28324</v>
      </c>
      <c r="O4470" s="12" t="s">
        <v>28325</v>
      </c>
    </row>
    <row r="4471" spans="1:15" ht="15" customHeight="1" x14ac:dyDescent="0.3">
      <c r="A4471" s="11" t="s">
        <v>402</v>
      </c>
      <c r="B4471" s="11" t="s">
        <v>403</v>
      </c>
      <c r="C4471" s="17">
        <v>28</v>
      </c>
      <c r="D4471" s="11" t="s">
        <v>1173</v>
      </c>
      <c r="E4471" s="11" t="s">
        <v>28163</v>
      </c>
      <c r="F4471" s="11">
        <v>19076889</v>
      </c>
      <c r="G4471" s="11" t="s">
        <v>12146</v>
      </c>
      <c r="H4471" s="11" t="s">
        <v>12147</v>
      </c>
      <c r="I4471" s="11" t="s">
        <v>4821</v>
      </c>
      <c r="J4471" s="11"/>
      <c r="K4471" s="11" t="s">
        <v>10913</v>
      </c>
      <c r="L4471" s="11" t="s">
        <v>12148</v>
      </c>
      <c r="M4471" s="11" t="s">
        <v>8756</v>
      </c>
      <c r="N4471" s="12" t="s">
        <v>12149</v>
      </c>
      <c r="O4471" s="12" t="s">
        <v>12150</v>
      </c>
    </row>
    <row r="4472" spans="1:15" ht="15" customHeight="1" x14ac:dyDescent="0.3">
      <c r="A4472" s="11" t="s">
        <v>402</v>
      </c>
      <c r="B4472" s="11" t="s">
        <v>403</v>
      </c>
      <c r="C4472" s="17">
        <v>28</v>
      </c>
      <c r="D4472" s="11" t="s">
        <v>1173</v>
      </c>
      <c r="E4472" s="11" t="s">
        <v>28207</v>
      </c>
      <c r="F4472" s="11">
        <v>17680865</v>
      </c>
      <c r="G4472" s="11" t="s">
        <v>19718</v>
      </c>
      <c r="H4472" s="11" t="s">
        <v>19719</v>
      </c>
      <c r="I4472" s="11" t="s">
        <v>1927</v>
      </c>
      <c r="J4472" s="11"/>
      <c r="K4472" s="11" t="s">
        <v>10913</v>
      </c>
      <c r="L4472" s="11" t="s">
        <v>19720</v>
      </c>
      <c r="M4472" s="11" t="s">
        <v>18023</v>
      </c>
      <c r="N4472" s="12" t="s">
        <v>19721</v>
      </c>
      <c r="O4472" s="12" t="s">
        <v>19722</v>
      </c>
    </row>
    <row r="4473" spans="1:15" ht="15" customHeight="1" x14ac:dyDescent="0.3">
      <c r="A4473" s="11" t="s">
        <v>402</v>
      </c>
      <c r="B4473" s="11" t="s">
        <v>403</v>
      </c>
      <c r="C4473" s="17">
        <v>28</v>
      </c>
      <c r="D4473" s="11" t="s">
        <v>1173</v>
      </c>
      <c r="E4473" s="11" t="s">
        <v>28207</v>
      </c>
      <c r="F4473" s="11">
        <v>17286629</v>
      </c>
      <c r="G4473" s="11" t="s">
        <v>28326</v>
      </c>
      <c r="H4473" s="11" t="s">
        <v>28327</v>
      </c>
      <c r="I4473" s="11" t="s">
        <v>843</v>
      </c>
      <c r="J4473" s="11" t="s">
        <v>28328</v>
      </c>
      <c r="K4473" s="11" t="s">
        <v>7337</v>
      </c>
      <c r="L4473" s="11" t="s">
        <v>28329</v>
      </c>
      <c r="M4473" s="11" t="s">
        <v>10068</v>
      </c>
      <c r="N4473" s="12" t="s">
        <v>28330</v>
      </c>
      <c r="O4473" s="12" t="s">
        <v>28331</v>
      </c>
    </row>
    <row r="4474" spans="1:15" ht="15" customHeight="1" x14ac:dyDescent="0.3">
      <c r="A4474" s="11" t="s">
        <v>402</v>
      </c>
      <c r="B4474" s="11" t="s">
        <v>403</v>
      </c>
      <c r="C4474" s="17">
        <v>28</v>
      </c>
      <c r="D4474" s="11" t="s">
        <v>1173</v>
      </c>
      <c r="E4474" s="11" t="s">
        <v>28207</v>
      </c>
      <c r="F4474" s="11">
        <v>17300226</v>
      </c>
      <c r="G4474" s="11" t="s">
        <v>28332</v>
      </c>
      <c r="H4474" s="11" t="s">
        <v>28333</v>
      </c>
      <c r="I4474" s="11" t="s">
        <v>3436</v>
      </c>
      <c r="J4474" s="11"/>
      <c r="K4474" s="11" t="s">
        <v>7337</v>
      </c>
      <c r="L4474" s="11" t="s">
        <v>28334</v>
      </c>
      <c r="M4474" s="11" t="s">
        <v>8066</v>
      </c>
      <c r="N4474" s="12" t="s">
        <v>28335</v>
      </c>
      <c r="O4474" s="12" t="s">
        <v>28336</v>
      </c>
    </row>
    <row r="4475" spans="1:15" ht="15" customHeight="1" x14ac:dyDescent="0.3">
      <c r="A4475" s="11" t="s">
        <v>402</v>
      </c>
      <c r="B4475" s="11" t="s">
        <v>403</v>
      </c>
      <c r="C4475" s="17">
        <v>28</v>
      </c>
      <c r="D4475" s="11" t="s">
        <v>1173</v>
      </c>
      <c r="E4475" s="11" t="s">
        <v>28163</v>
      </c>
      <c r="F4475" s="11">
        <v>17577380</v>
      </c>
      <c r="G4475" s="11" t="s">
        <v>28337</v>
      </c>
      <c r="H4475" s="11" t="s">
        <v>28338</v>
      </c>
      <c r="I4475" s="11" t="s">
        <v>9240</v>
      </c>
      <c r="J4475" s="11"/>
      <c r="K4475" s="11" t="s">
        <v>10913</v>
      </c>
      <c r="L4475" s="11" t="s">
        <v>28339</v>
      </c>
      <c r="M4475" s="11" t="s">
        <v>8756</v>
      </c>
      <c r="N4475" s="12" t="s">
        <v>28340</v>
      </c>
      <c r="O4475" s="12" t="s">
        <v>28341</v>
      </c>
    </row>
    <row r="4476" spans="1:15" ht="15" customHeight="1" x14ac:dyDescent="0.3">
      <c r="A4476" s="11" t="s">
        <v>402</v>
      </c>
      <c r="B4476" s="11" t="s">
        <v>403</v>
      </c>
      <c r="C4476" s="17">
        <v>28</v>
      </c>
      <c r="D4476" s="11" t="s">
        <v>1173</v>
      </c>
      <c r="E4476" s="11" t="s">
        <v>28207</v>
      </c>
      <c r="F4476" s="11">
        <v>17577357</v>
      </c>
      <c r="G4476" s="11" t="s">
        <v>28342</v>
      </c>
      <c r="H4476" s="11" t="s">
        <v>28343</v>
      </c>
      <c r="I4476" s="11" t="s">
        <v>1115</v>
      </c>
      <c r="J4476" s="11"/>
      <c r="K4476" s="11" t="s">
        <v>10913</v>
      </c>
      <c r="L4476" s="11" t="s">
        <v>28344</v>
      </c>
      <c r="M4476" s="11" t="s">
        <v>7406</v>
      </c>
      <c r="N4476" s="12" t="s">
        <v>28345</v>
      </c>
      <c r="O4476" s="12" t="s">
        <v>28346</v>
      </c>
    </row>
    <row r="4477" spans="1:15" ht="15" customHeight="1" x14ac:dyDescent="0.3">
      <c r="A4477" s="11" t="s">
        <v>402</v>
      </c>
      <c r="B4477" s="11" t="s">
        <v>403</v>
      </c>
      <c r="C4477" s="17">
        <v>28</v>
      </c>
      <c r="D4477" s="11" t="s">
        <v>1173</v>
      </c>
      <c r="E4477" s="11" t="s">
        <v>28207</v>
      </c>
      <c r="F4477" s="11">
        <v>17578433</v>
      </c>
      <c r="G4477" s="11" t="s">
        <v>23825</v>
      </c>
      <c r="H4477" s="11" t="s">
        <v>23826</v>
      </c>
      <c r="I4477" s="11" t="s">
        <v>1115</v>
      </c>
      <c r="J4477" s="11"/>
      <c r="K4477" s="11" t="s">
        <v>7337</v>
      </c>
      <c r="L4477" s="11" t="s">
        <v>23827</v>
      </c>
      <c r="M4477" s="11" t="s">
        <v>9704</v>
      </c>
      <c r="N4477" s="12" t="s">
        <v>23828</v>
      </c>
      <c r="O4477" s="12" t="s">
        <v>23829</v>
      </c>
    </row>
    <row r="4478" spans="1:15" ht="15" customHeight="1" x14ac:dyDescent="0.3">
      <c r="A4478" s="11" t="s">
        <v>402</v>
      </c>
      <c r="B4478" s="11" t="s">
        <v>403</v>
      </c>
      <c r="C4478" s="17">
        <v>28</v>
      </c>
      <c r="D4478" s="11" t="s">
        <v>1173</v>
      </c>
      <c r="E4478" s="11" t="s">
        <v>28207</v>
      </c>
      <c r="F4478" s="11">
        <v>17177704</v>
      </c>
      <c r="G4478" s="11" t="s">
        <v>15349</v>
      </c>
      <c r="H4478" s="11" t="s">
        <v>15350</v>
      </c>
      <c r="I4478" s="11" t="s">
        <v>666</v>
      </c>
      <c r="J4478" s="11"/>
      <c r="K4478" s="11" t="s">
        <v>10913</v>
      </c>
      <c r="L4478" s="11" t="s">
        <v>15351</v>
      </c>
      <c r="M4478" s="11" t="s">
        <v>7373</v>
      </c>
      <c r="N4478" s="12" t="s">
        <v>15352</v>
      </c>
      <c r="O4478" s="12" t="s">
        <v>15353</v>
      </c>
    </row>
    <row r="4479" spans="1:15" ht="15" customHeight="1" x14ac:dyDescent="0.3">
      <c r="A4479" s="11" t="s">
        <v>402</v>
      </c>
      <c r="B4479" s="11" t="s">
        <v>403</v>
      </c>
      <c r="C4479" s="17">
        <v>28</v>
      </c>
      <c r="D4479" s="11" t="s">
        <v>1173</v>
      </c>
      <c r="E4479" s="11" t="s">
        <v>28207</v>
      </c>
      <c r="F4479" s="11">
        <v>17177709</v>
      </c>
      <c r="G4479" s="11" t="s">
        <v>28347</v>
      </c>
      <c r="H4479" s="11" t="s">
        <v>28348</v>
      </c>
      <c r="I4479" s="11" t="s">
        <v>666</v>
      </c>
      <c r="J4479" s="11"/>
      <c r="K4479" s="11" t="s">
        <v>10913</v>
      </c>
      <c r="L4479" s="11" t="s">
        <v>28349</v>
      </c>
      <c r="M4479" s="11" t="s">
        <v>8756</v>
      </c>
      <c r="N4479" s="12" t="s">
        <v>28350</v>
      </c>
      <c r="O4479" s="12" t="s">
        <v>28351</v>
      </c>
    </row>
    <row r="4480" spans="1:15" ht="15" customHeight="1" x14ac:dyDescent="0.3">
      <c r="A4480" s="11" t="s">
        <v>402</v>
      </c>
      <c r="B4480" s="11" t="s">
        <v>403</v>
      </c>
      <c r="C4480" s="17">
        <v>28</v>
      </c>
      <c r="D4480" s="11" t="s">
        <v>1173</v>
      </c>
      <c r="E4480" s="11" t="s">
        <v>28207</v>
      </c>
      <c r="F4480" s="11">
        <v>17343629</v>
      </c>
      <c r="G4480" s="11" t="s">
        <v>28352</v>
      </c>
      <c r="H4480" s="11" t="s">
        <v>28353</v>
      </c>
      <c r="I4480" s="11" t="s">
        <v>15367</v>
      </c>
      <c r="J4480" s="11"/>
      <c r="K4480" s="11" t="s">
        <v>10913</v>
      </c>
      <c r="L4480" s="11" t="s">
        <v>28354</v>
      </c>
      <c r="M4480" s="11" t="s">
        <v>8756</v>
      </c>
      <c r="N4480" s="12" t="s">
        <v>28355</v>
      </c>
      <c r="O4480" s="12" t="s">
        <v>28356</v>
      </c>
    </row>
    <row r="4481" spans="1:15" ht="15" customHeight="1" x14ac:dyDescent="0.3">
      <c r="A4481" s="11" t="s">
        <v>402</v>
      </c>
      <c r="B4481" s="11" t="s">
        <v>403</v>
      </c>
      <c r="C4481" s="17">
        <v>28</v>
      </c>
      <c r="D4481" s="11" t="s">
        <v>1173</v>
      </c>
      <c r="E4481" s="11" t="s">
        <v>28207</v>
      </c>
      <c r="F4481" s="11">
        <v>16901332</v>
      </c>
      <c r="G4481" s="11" t="s">
        <v>28357</v>
      </c>
      <c r="H4481" s="11" t="s">
        <v>28358</v>
      </c>
      <c r="I4481" s="11" t="s">
        <v>3326</v>
      </c>
      <c r="J4481" s="11"/>
      <c r="K4481" s="11" t="s">
        <v>7561</v>
      </c>
      <c r="L4481" s="11" t="s">
        <v>28359</v>
      </c>
      <c r="M4481" s="11" t="s">
        <v>7339</v>
      </c>
      <c r="N4481" s="12" t="s">
        <v>28360</v>
      </c>
      <c r="O4481" s="12" t="s">
        <v>28361</v>
      </c>
    </row>
    <row r="4482" spans="1:15" ht="15" customHeight="1" x14ac:dyDescent="0.3">
      <c r="A4482" s="11" t="s">
        <v>402</v>
      </c>
      <c r="B4482" s="11" t="s">
        <v>403</v>
      </c>
      <c r="C4482" s="17">
        <v>28</v>
      </c>
      <c r="D4482" s="11" t="s">
        <v>1173</v>
      </c>
      <c r="E4482" s="11" t="s">
        <v>28163</v>
      </c>
      <c r="F4482" s="11">
        <v>16965423</v>
      </c>
      <c r="G4482" s="11" t="s">
        <v>16713</v>
      </c>
      <c r="H4482" s="11" t="s">
        <v>16714</v>
      </c>
      <c r="I4482" s="11" t="s">
        <v>3519</v>
      </c>
      <c r="J4482" s="11"/>
      <c r="K4482" s="11" t="s">
        <v>7337</v>
      </c>
      <c r="L4482" s="11" t="s">
        <v>16715</v>
      </c>
      <c r="M4482" s="11" t="s">
        <v>16385</v>
      </c>
      <c r="N4482" s="12" t="s">
        <v>16716</v>
      </c>
      <c r="O4482" s="12" t="s">
        <v>16717</v>
      </c>
    </row>
    <row r="4483" spans="1:15" ht="15" customHeight="1" x14ac:dyDescent="0.3">
      <c r="A4483" s="11" t="s">
        <v>402</v>
      </c>
      <c r="B4483" s="11" t="s">
        <v>403</v>
      </c>
      <c r="C4483" s="17">
        <v>28</v>
      </c>
      <c r="D4483" s="11" t="s">
        <v>1173</v>
      </c>
      <c r="E4483" s="11" t="s">
        <v>28207</v>
      </c>
      <c r="F4483" s="11">
        <v>16704631</v>
      </c>
      <c r="G4483" s="11" t="s">
        <v>28362</v>
      </c>
      <c r="H4483" s="11" t="s">
        <v>28363</v>
      </c>
      <c r="I4483" s="11" t="s">
        <v>1931</v>
      </c>
      <c r="J4483" s="11"/>
      <c r="K4483" s="11" t="s">
        <v>7337</v>
      </c>
      <c r="L4483" s="11" t="s">
        <v>28364</v>
      </c>
      <c r="M4483" s="11" t="s">
        <v>9704</v>
      </c>
      <c r="N4483" s="12" t="s">
        <v>28365</v>
      </c>
      <c r="O4483" s="12" t="s">
        <v>28366</v>
      </c>
    </row>
    <row r="4484" spans="1:15" ht="15" customHeight="1" x14ac:dyDescent="0.3">
      <c r="A4484" s="11" t="s">
        <v>402</v>
      </c>
      <c r="B4484" s="11" t="s">
        <v>403</v>
      </c>
      <c r="C4484" s="17">
        <v>28</v>
      </c>
      <c r="D4484" s="11" t="s">
        <v>1173</v>
      </c>
      <c r="E4484" s="11" t="s">
        <v>28207</v>
      </c>
      <c r="F4484" s="11">
        <v>16704632</v>
      </c>
      <c r="G4484" s="11" t="s">
        <v>28367</v>
      </c>
      <c r="H4484" s="11" t="s">
        <v>28368</v>
      </c>
      <c r="I4484" s="11" t="s">
        <v>1931</v>
      </c>
      <c r="J4484" s="11"/>
      <c r="K4484" s="11" t="s">
        <v>7337</v>
      </c>
      <c r="L4484" s="11" t="s">
        <v>28369</v>
      </c>
      <c r="M4484" s="11" t="s">
        <v>10068</v>
      </c>
      <c r="N4484" s="12" t="s">
        <v>28370</v>
      </c>
      <c r="O4484" s="12" t="s">
        <v>28371</v>
      </c>
    </row>
    <row r="4485" spans="1:15" ht="15" customHeight="1" x14ac:dyDescent="0.3">
      <c r="A4485" s="11" t="s">
        <v>402</v>
      </c>
      <c r="B4485" s="11" t="s">
        <v>403</v>
      </c>
      <c r="C4485" s="17">
        <v>28</v>
      </c>
      <c r="D4485" s="11" t="s">
        <v>1173</v>
      </c>
      <c r="E4485" s="11" t="s">
        <v>28207</v>
      </c>
      <c r="F4485" s="11">
        <v>16787464</v>
      </c>
      <c r="G4485" s="11" t="s">
        <v>28352</v>
      </c>
      <c r="H4485" s="11" t="s">
        <v>28372</v>
      </c>
      <c r="I4485" s="11" t="s">
        <v>1931</v>
      </c>
      <c r="J4485" s="11"/>
      <c r="K4485" s="11" t="s">
        <v>10913</v>
      </c>
      <c r="L4485" s="11" t="s">
        <v>28373</v>
      </c>
      <c r="M4485" s="11" t="s">
        <v>8756</v>
      </c>
      <c r="N4485" s="12" t="s">
        <v>28374</v>
      </c>
      <c r="O4485" s="12" t="s">
        <v>28375</v>
      </c>
    </row>
    <row r="4486" spans="1:15" ht="15" customHeight="1" x14ac:dyDescent="0.3">
      <c r="A4486" s="11" t="s">
        <v>402</v>
      </c>
      <c r="B4486" s="11" t="s">
        <v>403</v>
      </c>
      <c r="C4486" s="17">
        <v>28</v>
      </c>
      <c r="D4486" s="11" t="s">
        <v>1173</v>
      </c>
      <c r="E4486" s="11" t="s">
        <v>28207</v>
      </c>
      <c r="F4486" s="11">
        <v>16930248</v>
      </c>
      <c r="G4486" s="11" t="s">
        <v>28352</v>
      </c>
      <c r="H4486" s="11" t="s">
        <v>28376</v>
      </c>
      <c r="I4486" s="11" t="s">
        <v>1935</v>
      </c>
      <c r="J4486" s="11"/>
      <c r="K4486" s="11" t="s">
        <v>10913</v>
      </c>
      <c r="L4486" s="11" t="s">
        <v>28377</v>
      </c>
      <c r="M4486" s="11" t="s">
        <v>7604</v>
      </c>
      <c r="N4486" s="12" t="s">
        <v>28378</v>
      </c>
      <c r="O4486" s="12" t="s">
        <v>28379</v>
      </c>
    </row>
    <row r="4487" spans="1:15" ht="15" customHeight="1" x14ac:dyDescent="0.3">
      <c r="A4487" s="11" t="s">
        <v>402</v>
      </c>
      <c r="B4487" s="11" t="s">
        <v>403</v>
      </c>
      <c r="C4487" s="17">
        <v>28</v>
      </c>
      <c r="D4487" s="11" t="s">
        <v>1173</v>
      </c>
      <c r="E4487" s="11" t="s">
        <v>28207</v>
      </c>
      <c r="F4487" s="11">
        <v>16556746</v>
      </c>
      <c r="G4487" s="11" t="s">
        <v>15349</v>
      </c>
      <c r="H4487" s="11" t="s">
        <v>15448</v>
      </c>
      <c r="I4487" s="11" t="s">
        <v>1940</v>
      </c>
      <c r="J4487" s="11"/>
      <c r="K4487" s="11" t="s">
        <v>15449</v>
      </c>
      <c r="L4487" s="11" t="s">
        <v>15450</v>
      </c>
      <c r="M4487" s="11" t="s">
        <v>8459</v>
      </c>
      <c r="N4487" s="12" t="s">
        <v>15451</v>
      </c>
      <c r="O4487" s="12" t="s">
        <v>15452</v>
      </c>
    </row>
    <row r="4488" spans="1:15" ht="15" customHeight="1" x14ac:dyDescent="0.3">
      <c r="A4488" s="11" t="s">
        <v>402</v>
      </c>
      <c r="B4488" s="11" t="s">
        <v>403</v>
      </c>
      <c r="C4488" s="17">
        <v>28</v>
      </c>
      <c r="D4488" s="11" t="s">
        <v>1173</v>
      </c>
      <c r="E4488" s="11" t="s">
        <v>28207</v>
      </c>
      <c r="F4488" s="11">
        <v>16128751</v>
      </c>
      <c r="G4488" s="11" t="s">
        <v>19735</v>
      </c>
      <c r="H4488" s="11" t="s">
        <v>19736</v>
      </c>
      <c r="I4488" s="11" t="s">
        <v>739</v>
      </c>
      <c r="J4488" s="11"/>
      <c r="K4488" s="11" t="s">
        <v>10913</v>
      </c>
      <c r="L4488" s="11" t="s">
        <v>19737</v>
      </c>
      <c r="M4488" s="11" t="s">
        <v>7406</v>
      </c>
      <c r="N4488" s="12" t="s">
        <v>19738</v>
      </c>
      <c r="O4488" s="12" t="s">
        <v>19739</v>
      </c>
    </row>
    <row r="4489" spans="1:15" ht="15" customHeight="1" x14ac:dyDescent="0.3">
      <c r="A4489" s="11" t="s">
        <v>402</v>
      </c>
      <c r="B4489" s="11" t="s">
        <v>403</v>
      </c>
      <c r="C4489" s="17">
        <v>28</v>
      </c>
      <c r="D4489" s="11" t="s">
        <v>1173</v>
      </c>
      <c r="E4489" s="11" t="s">
        <v>28207</v>
      </c>
      <c r="F4489" s="11">
        <v>16128750</v>
      </c>
      <c r="G4489" s="11" t="s">
        <v>19735</v>
      </c>
      <c r="H4489" s="11" t="s">
        <v>19740</v>
      </c>
      <c r="I4489" s="11" t="s">
        <v>739</v>
      </c>
      <c r="J4489" s="11"/>
      <c r="K4489" s="11" t="s">
        <v>10913</v>
      </c>
      <c r="L4489" s="11" t="s">
        <v>19741</v>
      </c>
      <c r="M4489" s="11" t="s">
        <v>7406</v>
      </c>
      <c r="N4489" s="12" t="s">
        <v>19742</v>
      </c>
      <c r="O4489" s="12" t="s">
        <v>19743</v>
      </c>
    </row>
    <row r="4490" spans="1:15" ht="15" customHeight="1" x14ac:dyDescent="0.3">
      <c r="A4490" s="11" t="s">
        <v>402</v>
      </c>
      <c r="B4490" s="11" t="s">
        <v>403</v>
      </c>
      <c r="C4490" s="17">
        <v>28</v>
      </c>
      <c r="D4490" s="11" t="s">
        <v>1173</v>
      </c>
      <c r="E4490" s="11" t="s">
        <v>28207</v>
      </c>
      <c r="F4490" s="11">
        <v>15656796</v>
      </c>
      <c r="G4490" s="11" t="s">
        <v>28380</v>
      </c>
      <c r="H4490" s="11" t="s">
        <v>28381</v>
      </c>
      <c r="I4490" s="11" t="s">
        <v>824</v>
      </c>
      <c r="J4490" s="11"/>
      <c r="K4490" s="11" t="s">
        <v>7337</v>
      </c>
      <c r="L4490" s="11" t="s">
        <v>28382</v>
      </c>
      <c r="M4490" s="11" t="s">
        <v>10068</v>
      </c>
      <c r="N4490" s="12" t="s">
        <v>28383</v>
      </c>
      <c r="O4490" s="12" t="s">
        <v>28384</v>
      </c>
    </row>
    <row r="4491" spans="1:15" ht="15" customHeight="1" x14ac:dyDescent="0.3">
      <c r="A4491" s="11" t="s">
        <v>402</v>
      </c>
      <c r="B4491" s="11" t="s">
        <v>403</v>
      </c>
      <c r="C4491" s="17">
        <v>28</v>
      </c>
      <c r="D4491" s="11" t="s">
        <v>1173</v>
      </c>
      <c r="E4491" s="11" t="s">
        <v>28207</v>
      </c>
      <c r="F4491" s="11">
        <v>15727629</v>
      </c>
      <c r="G4491" s="11" t="s">
        <v>27677</v>
      </c>
      <c r="H4491" s="11" t="s">
        <v>27678</v>
      </c>
      <c r="I4491" s="11" t="s">
        <v>12174</v>
      </c>
      <c r="J4491" s="11"/>
      <c r="K4491" s="11" t="s">
        <v>7337</v>
      </c>
      <c r="L4491" s="11" t="s">
        <v>27679</v>
      </c>
      <c r="M4491" s="11" t="s">
        <v>9704</v>
      </c>
      <c r="N4491" s="12" t="s">
        <v>27680</v>
      </c>
      <c r="O4491" s="12" t="s">
        <v>27681</v>
      </c>
    </row>
    <row r="4492" spans="1:15" ht="15" customHeight="1" x14ac:dyDescent="0.3">
      <c r="A4492" s="11" t="s">
        <v>402</v>
      </c>
      <c r="B4492" s="11" t="s">
        <v>403</v>
      </c>
      <c r="C4492" s="17">
        <v>28</v>
      </c>
      <c r="D4492" s="11" t="s">
        <v>1173</v>
      </c>
      <c r="E4492" s="11" t="s">
        <v>28207</v>
      </c>
      <c r="F4492" s="11">
        <v>15486174</v>
      </c>
      <c r="G4492" s="11" t="s">
        <v>28267</v>
      </c>
      <c r="H4492" s="11" t="s">
        <v>28385</v>
      </c>
      <c r="I4492" s="11" t="s">
        <v>9514</v>
      </c>
      <c r="J4492" s="11"/>
      <c r="K4492" s="11" t="s">
        <v>14280</v>
      </c>
      <c r="L4492" s="11" t="s">
        <v>28386</v>
      </c>
      <c r="M4492" s="11" t="s">
        <v>7350</v>
      </c>
      <c r="N4492" s="12" t="s">
        <v>28387</v>
      </c>
      <c r="O4492" s="12" t="s">
        <v>28388</v>
      </c>
    </row>
    <row r="4493" spans="1:15" ht="15" customHeight="1" x14ac:dyDescent="0.3">
      <c r="A4493" s="11" t="s">
        <v>402</v>
      </c>
      <c r="B4493" s="11" t="s">
        <v>403</v>
      </c>
      <c r="C4493" s="17">
        <v>28</v>
      </c>
      <c r="D4493" s="11" t="s">
        <v>1173</v>
      </c>
      <c r="E4493" s="11" t="s">
        <v>28207</v>
      </c>
      <c r="F4493" s="11">
        <v>14746613</v>
      </c>
      <c r="G4493" s="11" t="s">
        <v>28380</v>
      </c>
      <c r="H4493" s="11" t="s">
        <v>28389</v>
      </c>
      <c r="I4493" s="11" t="s">
        <v>3910</v>
      </c>
      <c r="J4493" s="11"/>
      <c r="K4493" s="11" t="s">
        <v>7337</v>
      </c>
      <c r="L4493" s="11" t="s">
        <v>28390</v>
      </c>
      <c r="M4493" s="11" t="s">
        <v>10068</v>
      </c>
      <c r="N4493" s="12" t="s">
        <v>28391</v>
      </c>
      <c r="O4493" s="12" t="s">
        <v>28392</v>
      </c>
    </row>
    <row r="4494" spans="1:15" ht="15" customHeight="1" x14ac:dyDescent="0.3">
      <c r="A4494" s="11" t="s">
        <v>402</v>
      </c>
      <c r="B4494" s="11" t="s">
        <v>403</v>
      </c>
      <c r="C4494" s="17">
        <v>28</v>
      </c>
      <c r="D4494" s="11" t="s">
        <v>1173</v>
      </c>
      <c r="E4494" s="11" t="s">
        <v>28207</v>
      </c>
      <c r="F4494" s="11">
        <v>15258284</v>
      </c>
      <c r="G4494" s="11" t="s">
        <v>28267</v>
      </c>
      <c r="H4494" s="11" t="s">
        <v>28393</v>
      </c>
      <c r="I4494" s="11" t="s">
        <v>1517</v>
      </c>
      <c r="J4494" s="11"/>
      <c r="K4494" s="11" t="s">
        <v>15449</v>
      </c>
      <c r="L4494" s="11" t="s">
        <v>28394</v>
      </c>
      <c r="M4494" s="11" t="s">
        <v>7350</v>
      </c>
      <c r="N4494" s="12" t="s">
        <v>28395</v>
      </c>
      <c r="O4494" s="12" t="s">
        <v>28396</v>
      </c>
    </row>
    <row r="4495" spans="1:15" ht="15" customHeight="1" x14ac:dyDescent="0.3">
      <c r="A4495" s="11" t="s">
        <v>402</v>
      </c>
      <c r="B4495" s="11" t="s">
        <v>403</v>
      </c>
      <c r="C4495" s="17">
        <v>28</v>
      </c>
      <c r="D4495" s="11" t="s">
        <v>1173</v>
      </c>
      <c r="E4495" s="11" t="s">
        <v>28163</v>
      </c>
      <c r="F4495" s="11">
        <v>15119133</v>
      </c>
      <c r="G4495" s="11" t="s">
        <v>28397</v>
      </c>
      <c r="H4495" s="11" t="s">
        <v>28398</v>
      </c>
      <c r="I4495" s="11" t="s">
        <v>28399</v>
      </c>
      <c r="J4495" s="11"/>
      <c r="K4495" s="11" t="s">
        <v>27457</v>
      </c>
      <c r="L4495" s="11" t="s">
        <v>28400</v>
      </c>
      <c r="M4495" s="11" t="s">
        <v>7339</v>
      </c>
      <c r="N4495" s="12" t="s">
        <v>28401</v>
      </c>
      <c r="O4495" s="12"/>
    </row>
    <row r="4496" spans="1:15" ht="15" customHeight="1" x14ac:dyDescent="0.3">
      <c r="A4496" s="11" t="s">
        <v>402</v>
      </c>
      <c r="B4496" s="11" t="s">
        <v>403</v>
      </c>
      <c r="C4496" s="17">
        <v>28</v>
      </c>
      <c r="D4496" s="11" t="s">
        <v>1173</v>
      </c>
      <c r="E4496" s="11" t="s">
        <v>28163</v>
      </c>
      <c r="F4496" s="11">
        <v>12848118</v>
      </c>
      <c r="G4496" s="11" t="s">
        <v>28402</v>
      </c>
      <c r="H4496" s="11" t="s">
        <v>28403</v>
      </c>
      <c r="I4496" s="11" t="s">
        <v>1990</v>
      </c>
      <c r="J4496" s="11"/>
      <c r="K4496" s="11" t="s">
        <v>8174</v>
      </c>
      <c r="L4496" s="11" t="s">
        <v>28404</v>
      </c>
      <c r="M4496" s="11" t="s">
        <v>8756</v>
      </c>
      <c r="N4496" s="12" t="s">
        <v>28405</v>
      </c>
      <c r="O4496" s="12"/>
    </row>
    <row r="4497" spans="1:15" ht="15" customHeight="1" x14ac:dyDescent="0.3">
      <c r="A4497" s="11" t="s">
        <v>402</v>
      </c>
      <c r="B4497" s="11" t="s">
        <v>403</v>
      </c>
      <c r="C4497" s="17">
        <v>28</v>
      </c>
      <c r="D4497" s="11" t="s">
        <v>1173</v>
      </c>
      <c r="E4497" s="11" t="s">
        <v>28207</v>
      </c>
      <c r="F4497" s="11">
        <v>12588377</v>
      </c>
      <c r="G4497" s="11" t="s">
        <v>26242</v>
      </c>
      <c r="H4497" s="11" t="s">
        <v>26243</v>
      </c>
      <c r="I4497" s="11" t="s">
        <v>19756</v>
      </c>
      <c r="J4497" s="11"/>
      <c r="K4497" s="11" t="s">
        <v>7337</v>
      </c>
      <c r="L4497" s="11" t="s">
        <v>26244</v>
      </c>
      <c r="M4497" s="11" t="s">
        <v>13501</v>
      </c>
      <c r="N4497" s="12" t="s">
        <v>26245</v>
      </c>
      <c r="O4497" s="12" t="s">
        <v>26246</v>
      </c>
    </row>
    <row r="4498" spans="1:15" ht="15" customHeight="1" x14ac:dyDescent="0.3">
      <c r="A4498" s="11" t="s">
        <v>402</v>
      </c>
      <c r="B4498" s="11" t="s">
        <v>403</v>
      </c>
      <c r="C4498" s="17">
        <v>28</v>
      </c>
      <c r="D4498" s="11" t="s">
        <v>1173</v>
      </c>
      <c r="E4498" s="11" t="s">
        <v>28207</v>
      </c>
      <c r="F4498" s="11">
        <v>14757713</v>
      </c>
      <c r="G4498" s="11" t="s">
        <v>28406</v>
      </c>
      <c r="H4498" s="11" t="s">
        <v>28407</v>
      </c>
      <c r="I4498" s="11" t="s">
        <v>1030</v>
      </c>
      <c r="J4498" s="11"/>
      <c r="K4498" s="11" t="s">
        <v>25686</v>
      </c>
      <c r="L4498" s="11" t="s">
        <v>28408</v>
      </c>
      <c r="M4498" s="11" t="s">
        <v>7350</v>
      </c>
      <c r="N4498" s="12" t="s">
        <v>28409</v>
      </c>
      <c r="O4498" s="12" t="s">
        <v>28410</v>
      </c>
    </row>
    <row r="4499" spans="1:15" ht="15" customHeight="1" x14ac:dyDescent="0.3">
      <c r="A4499" s="11" t="s">
        <v>402</v>
      </c>
      <c r="B4499" s="11" t="s">
        <v>403</v>
      </c>
      <c r="C4499" s="17">
        <v>28</v>
      </c>
      <c r="D4499" s="11" t="s">
        <v>1173</v>
      </c>
      <c r="E4499" s="11" t="s">
        <v>28163</v>
      </c>
      <c r="F4499" s="11">
        <v>12227871</v>
      </c>
      <c r="G4499" s="11" t="s">
        <v>28411</v>
      </c>
      <c r="H4499" s="11" t="s">
        <v>28412</v>
      </c>
      <c r="I4499" s="11" t="s">
        <v>846</v>
      </c>
      <c r="J4499" s="11"/>
      <c r="K4499" s="11" t="s">
        <v>8446</v>
      </c>
      <c r="L4499" s="11" t="s">
        <v>28413</v>
      </c>
      <c r="M4499" s="11" t="s">
        <v>7339</v>
      </c>
      <c r="N4499" s="12" t="s">
        <v>28414</v>
      </c>
      <c r="O4499" s="12" t="s">
        <v>28415</v>
      </c>
    </row>
    <row r="4500" spans="1:15" ht="15" customHeight="1" x14ac:dyDescent="0.3">
      <c r="A4500" s="11" t="s">
        <v>402</v>
      </c>
      <c r="B4500" s="11" t="s">
        <v>403</v>
      </c>
      <c r="C4500" s="17">
        <v>28</v>
      </c>
      <c r="D4500" s="11" t="s">
        <v>1173</v>
      </c>
      <c r="E4500" s="11" t="s">
        <v>28207</v>
      </c>
      <c r="F4500" s="11">
        <v>12084094</v>
      </c>
      <c r="G4500" s="11" t="s">
        <v>19765</v>
      </c>
      <c r="H4500" s="11" t="s">
        <v>19766</v>
      </c>
      <c r="I4500" s="11" t="s">
        <v>2000</v>
      </c>
      <c r="J4500" s="11"/>
      <c r="K4500" s="11" t="s">
        <v>10913</v>
      </c>
      <c r="L4500" s="11" t="s">
        <v>19767</v>
      </c>
      <c r="M4500" s="11" t="s">
        <v>7406</v>
      </c>
      <c r="N4500" s="12" t="s">
        <v>19768</v>
      </c>
      <c r="O4500" s="12" t="s">
        <v>19769</v>
      </c>
    </row>
    <row r="4501" spans="1:15" ht="15" customHeight="1" x14ac:dyDescent="0.3">
      <c r="A4501" s="11" t="s">
        <v>402</v>
      </c>
      <c r="B4501" s="11" t="s">
        <v>403</v>
      </c>
      <c r="C4501" s="17">
        <v>28</v>
      </c>
      <c r="D4501" s="11" t="s">
        <v>1173</v>
      </c>
      <c r="E4501" s="11" t="s">
        <v>28207</v>
      </c>
      <c r="F4501" s="11">
        <v>12084089</v>
      </c>
      <c r="G4501" s="11" t="s">
        <v>26272</v>
      </c>
      <c r="H4501" s="11" t="s">
        <v>26273</v>
      </c>
      <c r="I4501" s="11" t="s">
        <v>2000</v>
      </c>
      <c r="J4501" s="11"/>
      <c r="K4501" s="11" t="s">
        <v>10913</v>
      </c>
      <c r="L4501" s="11" t="s">
        <v>26274</v>
      </c>
      <c r="M4501" s="11" t="s">
        <v>8756</v>
      </c>
      <c r="N4501" s="12" t="s">
        <v>26275</v>
      </c>
      <c r="O4501" s="12" t="s">
        <v>26276</v>
      </c>
    </row>
    <row r="4502" spans="1:15" ht="15" customHeight="1" x14ac:dyDescent="0.3">
      <c r="A4502" s="11" t="s">
        <v>402</v>
      </c>
      <c r="B4502" s="11" t="s">
        <v>403</v>
      </c>
      <c r="C4502" s="17">
        <v>28</v>
      </c>
      <c r="D4502" s="11" t="s">
        <v>1173</v>
      </c>
      <c r="E4502" s="11" t="s">
        <v>28207</v>
      </c>
      <c r="F4502" s="11">
        <v>12107299</v>
      </c>
      <c r="G4502" s="11" t="s">
        <v>15688</v>
      </c>
      <c r="H4502" s="11" t="s">
        <v>15689</v>
      </c>
      <c r="I4502" s="11" t="s">
        <v>3924</v>
      </c>
      <c r="J4502" s="11"/>
      <c r="K4502" s="11" t="s">
        <v>15449</v>
      </c>
      <c r="L4502" s="11" t="s">
        <v>15690</v>
      </c>
      <c r="M4502" s="11" t="s">
        <v>7373</v>
      </c>
      <c r="N4502" s="12" t="s">
        <v>15691</v>
      </c>
      <c r="O4502" s="12" t="s">
        <v>15692</v>
      </c>
    </row>
    <row r="4503" spans="1:15" ht="15" customHeight="1" x14ac:dyDescent="0.3">
      <c r="A4503" s="11" t="s">
        <v>402</v>
      </c>
      <c r="B4503" s="11" t="s">
        <v>403</v>
      </c>
      <c r="C4503" s="17">
        <v>28</v>
      </c>
      <c r="D4503" s="11" t="s">
        <v>1173</v>
      </c>
      <c r="E4503" s="11" t="s">
        <v>28207</v>
      </c>
      <c r="F4503" s="11">
        <v>12225406</v>
      </c>
      <c r="G4503" s="11" t="s">
        <v>15688</v>
      </c>
      <c r="H4503" s="11" t="s">
        <v>15693</v>
      </c>
      <c r="I4503" s="11" t="s">
        <v>3924</v>
      </c>
      <c r="J4503" s="11"/>
      <c r="K4503" s="11" t="s">
        <v>10913</v>
      </c>
      <c r="L4503" s="11" t="s">
        <v>15694</v>
      </c>
      <c r="M4503" s="11" t="s">
        <v>9475</v>
      </c>
      <c r="N4503" s="12" t="s">
        <v>15695</v>
      </c>
      <c r="O4503" s="12" t="s">
        <v>15696</v>
      </c>
    </row>
    <row r="4504" spans="1:15" ht="15" customHeight="1" x14ac:dyDescent="0.3">
      <c r="A4504" s="11" t="s">
        <v>402</v>
      </c>
      <c r="B4504" s="11" t="s">
        <v>403</v>
      </c>
      <c r="C4504" s="17">
        <v>28</v>
      </c>
      <c r="D4504" s="11" t="s">
        <v>1173</v>
      </c>
      <c r="E4504" s="11" t="s">
        <v>28207</v>
      </c>
      <c r="F4504" s="11">
        <v>12225422</v>
      </c>
      <c r="G4504" s="11" t="s">
        <v>28416</v>
      </c>
      <c r="H4504" s="11" t="s">
        <v>28417</v>
      </c>
      <c r="I4504" s="11" t="s">
        <v>3924</v>
      </c>
      <c r="J4504" s="11"/>
      <c r="K4504" s="11" t="s">
        <v>10913</v>
      </c>
      <c r="L4504" s="11" t="s">
        <v>28418</v>
      </c>
      <c r="M4504" s="11" t="s">
        <v>8756</v>
      </c>
      <c r="N4504" s="12" t="s">
        <v>28419</v>
      </c>
      <c r="O4504" s="12" t="s">
        <v>28420</v>
      </c>
    </row>
    <row r="4505" spans="1:15" ht="15" customHeight="1" x14ac:dyDescent="0.3">
      <c r="A4505" s="11" t="s">
        <v>402</v>
      </c>
      <c r="B4505" s="11" t="s">
        <v>403</v>
      </c>
      <c r="C4505" s="17">
        <v>28</v>
      </c>
      <c r="D4505" s="11" t="s">
        <v>1173</v>
      </c>
      <c r="E4505" s="11" t="s">
        <v>28207</v>
      </c>
      <c r="F4505" s="11">
        <v>11841376</v>
      </c>
      <c r="G4505" s="11" t="s">
        <v>26287</v>
      </c>
      <c r="H4505" s="11" t="s">
        <v>26288</v>
      </c>
      <c r="I4505" s="11" t="s">
        <v>887</v>
      </c>
      <c r="J4505" s="11"/>
      <c r="K4505" s="11" t="s">
        <v>7337</v>
      </c>
      <c r="L4505" s="11" t="s">
        <v>26289</v>
      </c>
      <c r="M4505" s="11" t="s">
        <v>7406</v>
      </c>
      <c r="N4505" s="12" t="s">
        <v>26290</v>
      </c>
      <c r="O4505" s="12" t="s">
        <v>26291</v>
      </c>
    </row>
    <row r="4506" spans="1:15" ht="15" customHeight="1" x14ac:dyDescent="0.3">
      <c r="A4506" s="11" t="s">
        <v>402</v>
      </c>
      <c r="B4506" s="11" t="s">
        <v>403</v>
      </c>
      <c r="C4506" s="17">
        <v>28</v>
      </c>
      <c r="D4506" s="11" t="s">
        <v>1173</v>
      </c>
      <c r="E4506" s="11" t="s">
        <v>28207</v>
      </c>
      <c r="F4506" s="11">
        <v>12581279</v>
      </c>
      <c r="G4506" s="11" t="s">
        <v>28421</v>
      </c>
      <c r="H4506" s="11" t="s">
        <v>28422</v>
      </c>
      <c r="I4506" s="11" t="s">
        <v>9731</v>
      </c>
      <c r="J4506" s="11"/>
      <c r="K4506" s="11" t="s">
        <v>10913</v>
      </c>
      <c r="L4506" s="11" t="s">
        <v>28423</v>
      </c>
      <c r="M4506" s="11" t="s">
        <v>7339</v>
      </c>
      <c r="N4506" s="12" t="s">
        <v>28424</v>
      </c>
      <c r="O4506" s="12" t="s">
        <v>28425</v>
      </c>
    </row>
    <row r="4507" spans="1:15" ht="15" customHeight="1" x14ac:dyDescent="0.3">
      <c r="A4507" s="11" t="s">
        <v>402</v>
      </c>
      <c r="B4507" s="11" t="s">
        <v>403</v>
      </c>
      <c r="C4507" s="17">
        <v>28</v>
      </c>
      <c r="D4507" s="11" t="s">
        <v>1173</v>
      </c>
      <c r="E4507" s="11" t="s">
        <v>28207</v>
      </c>
      <c r="F4507" s="11">
        <v>12174097</v>
      </c>
      <c r="G4507" s="11" t="s">
        <v>26297</v>
      </c>
      <c r="H4507" s="11" t="s">
        <v>26298</v>
      </c>
      <c r="I4507" s="11" t="s">
        <v>2012</v>
      </c>
      <c r="J4507" s="11"/>
      <c r="K4507" s="11" t="s">
        <v>7337</v>
      </c>
      <c r="L4507" s="11" t="s">
        <v>26299</v>
      </c>
      <c r="M4507" s="11" t="s">
        <v>7406</v>
      </c>
      <c r="N4507" s="12" t="s">
        <v>26300</v>
      </c>
      <c r="O4507" s="12" t="s">
        <v>26301</v>
      </c>
    </row>
    <row r="4508" spans="1:15" ht="15" customHeight="1" x14ac:dyDescent="0.3">
      <c r="A4508" s="11" t="s">
        <v>402</v>
      </c>
      <c r="B4508" s="11" t="s">
        <v>403</v>
      </c>
      <c r="C4508" s="17">
        <v>28</v>
      </c>
      <c r="D4508" s="11" t="s">
        <v>1173</v>
      </c>
      <c r="E4508" s="11" t="s">
        <v>28207</v>
      </c>
      <c r="F4508" s="11">
        <v>11553148</v>
      </c>
      <c r="G4508" s="11" t="s">
        <v>28426</v>
      </c>
      <c r="H4508" s="11" t="s">
        <v>28427</v>
      </c>
      <c r="I4508" s="11" t="s">
        <v>849</v>
      </c>
      <c r="J4508" s="11"/>
      <c r="K4508" s="11" t="s">
        <v>10913</v>
      </c>
      <c r="L4508" s="11" t="s">
        <v>28428</v>
      </c>
      <c r="M4508" s="11" t="s">
        <v>8756</v>
      </c>
      <c r="N4508" s="12" t="s">
        <v>28429</v>
      </c>
      <c r="O4508" s="12" t="s">
        <v>28430</v>
      </c>
    </row>
    <row r="4509" spans="1:15" ht="15" customHeight="1" x14ac:dyDescent="0.3">
      <c r="A4509" s="11" t="s">
        <v>402</v>
      </c>
      <c r="B4509" s="11" t="s">
        <v>403</v>
      </c>
      <c r="C4509" s="17">
        <v>28</v>
      </c>
      <c r="D4509" s="11" t="s">
        <v>1173</v>
      </c>
      <c r="E4509" s="11" t="s">
        <v>28163</v>
      </c>
      <c r="F4509" s="11">
        <v>11703276</v>
      </c>
      <c r="G4509" s="11" t="s">
        <v>28225</v>
      </c>
      <c r="H4509" s="11" t="s">
        <v>28431</v>
      </c>
      <c r="I4509" s="11" t="s">
        <v>845</v>
      </c>
      <c r="J4509" s="11"/>
      <c r="K4509" s="11" t="s">
        <v>7337</v>
      </c>
      <c r="L4509" s="11" t="s">
        <v>28432</v>
      </c>
      <c r="M4509" s="11" t="s">
        <v>7350</v>
      </c>
      <c r="N4509" s="12" t="s">
        <v>28433</v>
      </c>
      <c r="O4509" s="12" t="s">
        <v>28434</v>
      </c>
    </row>
    <row r="4510" spans="1:15" ht="15" customHeight="1" x14ac:dyDescent="0.3">
      <c r="A4510" s="11" t="s">
        <v>402</v>
      </c>
      <c r="B4510" s="11" t="s">
        <v>403</v>
      </c>
      <c r="C4510" s="17">
        <v>28</v>
      </c>
      <c r="D4510" s="11" t="s">
        <v>1173</v>
      </c>
      <c r="E4510" s="11" t="s">
        <v>28207</v>
      </c>
      <c r="F4510" s="11">
        <v>11422264</v>
      </c>
      <c r="G4510" s="11" t="s">
        <v>26340</v>
      </c>
      <c r="H4510" s="11" t="s">
        <v>26341</v>
      </c>
      <c r="I4510" s="11" t="s">
        <v>9793</v>
      </c>
      <c r="J4510" s="11"/>
      <c r="K4510" s="11" t="s">
        <v>10913</v>
      </c>
      <c r="L4510" s="11" t="s">
        <v>26342</v>
      </c>
      <c r="M4510" s="11" t="s">
        <v>16871</v>
      </c>
      <c r="N4510" s="12" t="s">
        <v>26343</v>
      </c>
      <c r="O4510" s="12" t="s">
        <v>26344</v>
      </c>
    </row>
    <row r="4511" spans="1:15" ht="15" customHeight="1" x14ac:dyDescent="0.3">
      <c r="A4511" s="11" t="s">
        <v>402</v>
      </c>
      <c r="B4511" s="11" t="s">
        <v>403</v>
      </c>
      <c r="C4511" s="17">
        <v>28</v>
      </c>
      <c r="D4511" s="11" t="s">
        <v>1173</v>
      </c>
      <c r="E4511" s="11" t="s">
        <v>28207</v>
      </c>
      <c r="F4511" s="11">
        <v>11336006</v>
      </c>
      <c r="G4511" s="11" t="s">
        <v>28435</v>
      </c>
      <c r="H4511" s="11" t="s">
        <v>28436</v>
      </c>
      <c r="I4511" s="11" t="s">
        <v>894</v>
      </c>
      <c r="J4511" s="11"/>
      <c r="K4511" s="11" t="s">
        <v>10913</v>
      </c>
      <c r="L4511" s="11" t="s">
        <v>28437</v>
      </c>
      <c r="M4511" s="11" t="s">
        <v>7339</v>
      </c>
      <c r="N4511" s="12" t="s">
        <v>28438</v>
      </c>
      <c r="O4511" s="12" t="s">
        <v>28439</v>
      </c>
    </row>
    <row r="4512" spans="1:15" ht="15" customHeight="1" x14ac:dyDescent="0.3">
      <c r="A4512" s="11" t="s">
        <v>402</v>
      </c>
      <c r="B4512" s="11" t="s">
        <v>403</v>
      </c>
      <c r="C4512" s="17">
        <v>28</v>
      </c>
      <c r="D4512" s="11" t="s">
        <v>1173</v>
      </c>
      <c r="E4512" s="11" t="s">
        <v>28207</v>
      </c>
      <c r="F4512" s="11">
        <v>11011939</v>
      </c>
      <c r="G4512" s="11" t="s">
        <v>28435</v>
      </c>
      <c r="H4512" s="11" t="s">
        <v>28440</v>
      </c>
      <c r="I4512" s="11" t="s">
        <v>848</v>
      </c>
      <c r="J4512" s="11"/>
      <c r="K4512" s="11" t="s">
        <v>10913</v>
      </c>
      <c r="L4512" s="11" t="s">
        <v>28441</v>
      </c>
      <c r="M4512" s="11" t="s">
        <v>8756</v>
      </c>
      <c r="N4512" s="12" t="s">
        <v>28442</v>
      </c>
      <c r="O4512" s="12" t="s">
        <v>28443</v>
      </c>
    </row>
    <row r="4513" spans="1:15" ht="15" customHeight="1" x14ac:dyDescent="0.3">
      <c r="A4513" s="11" t="s">
        <v>402</v>
      </c>
      <c r="B4513" s="11" t="s">
        <v>403</v>
      </c>
      <c r="C4513" s="17">
        <v>28</v>
      </c>
      <c r="D4513" s="11" t="s">
        <v>1173</v>
      </c>
      <c r="E4513" s="11" t="s">
        <v>28207</v>
      </c>
      <c r="F4513" s="11">
        <v>10971480</v>
      </c>
      <c r="G4513" s="11" t="s">
        <v>28267</v>
      </c>
      <c r="H4513" s="11" t="s">
        <v>28444</v>
      </c>
      <c r="I4513" s="11" t="s">
        <v>2345</v>
      </c>
      <c r="J4513" s="11"/>
      <c r="K4513" s="11" t="s">
        <v>7561</v>
      </c>
      <c r="L4513" s="11" t="s">
        <v>28445</v>
      </c>
      <c r="M4513" s="11" t="s">
        <v>7350</v>
      </c>
      <c r="N4513" s="12" t="s">
        <v>28446</v>
      </c>
      <c r="O4513" s="12" t="s">
        <v>28447</v>
      </c>
    </row>
    <row r="4514" spans="1:15" ht="15" customHeight="1" x14ac:dyDescent="0.3">
      <c r="A4514" s="11" t="s">
        <v>402</v>
      </c>
      <c r="B4514" s="11" t="s">
        <v>403</v>
      </c>
      <c r="C4514" s="17">
        <v>28</v>
      </c>
      <c r="D4514" s="11" t="s">
        <v>1173</v>
      </c>
      <c r="E4514" s="11" t="s">
        <v>28207</v>
      </c>
      <c r="F4514" s="11">
        <v>10344483</v>
      </c>
      <c r="G4514" s="11" t="s">
        <v>28448</v>
      </c>
      <c r="H4514" s="11" t="s">
        <v>28449</v>
      </c>
      <c r="I4514" s="11" t="s">
        <v>9968</v>
      </c>
      <c r="J4514" s="11"/>
      <c r="K4514" s="11" t="s">
        <v>10913</v>
      </c>
      <c r="L4514" s="11" t="s">
        <v>28450</v>
      </c>
      <c r="M4514" s="11" t="s">
        <v>7339</v>
      </c>
      <c r="N4514" s="12" t="s">
        <v>28451</v>
      </c>
      <c r="O4514" s="12" t="s">
        <v>28452</v>
      </c>
    </row>
    <row r="4515" spans="1:15" ht="15" customHeight="1" x14ac:dyDescent="0.3">
      <c r="A4515" s="11" t="s">
        <v>402</v>
      </c>
      <c r="B4515" s="11" t="s">
        <v>403</v>
      </c>
      <c r="C4515" s="17">
        <v>28</v>
      </c>
      <c r="D4515" s="11" t="s">
        <v>1173</v>
      </c>
      <c r="E4515" s="11" t="s">
        <v>28207</v>
      </c>
      <c r="F4515" s="11">
        <v>9892938</v>
      </c>
      <c r="G4515" s="11" t="s">
        <v>28267</v>
      </c>
      <c r="H4515" s="11" t="s">
        <v>28453</v>
      </c>
      <c r="I4515" s="11" t="s">
        <v>2046</v>
      </c>
      <c r="J4515" s="11"/>
      <c r="K4515" s="11" t="s">
        <v>7337</v>
      </c>
      <c r="L4515" s="11" t="s">
        <v>28454</v>
      </c>
      <c r="M4515" s="11" t="s">
        <v>7604</v>
      </c>
      <c r="N4515" s="12" t="s">
        <v>28455</v>
      </c>
      <c r="O4515" s="12" t="s">
        <v>28456</v>
      </c>
    </row>
    <row r="4516" spans="1:15" ht="15" customHeight="1" x14ac:dyDescent="0.3">
      <c r="A4516" s="11" t="s">
        <v>402</v>
      </c>
      <c r="B4516" s="11" t="s">
        <v>403</v>
      </c>
      <c r="C4516" s="17">
        <v>28</v>
      </c>
      <c r="D4516" s="11" t="s">
        <v>1173</v>
      </c>
      <c r="E4516" s="11" t="s">
        <v>28207</v>
      </c>
      <c r="F4516" s="11">
        <v>9817233</v>
      </c>
      <c r="G4516" s="11" t="s">
        <v>28457</v>
      </c>
      <c r="H4516" s="11" t="s">
        <v>28458</v>
      </c>
      <c r="I4516" s="11" t="s">
        <v>2046</v>
      </c>
      <c r="J4516" s="11"/>
      <c r="K4516" s="11" t="s">
        <v>10913</v>
      </c>
      <c r="L4516" s="11" t="s">
        <v>28459</v>
      </c>
      <c r="M4516" s="11" t="s">
        <v>8756</v>
      </c>
      <c r="N4516" s="12" t="s">
        <v>28460</v>
      </c>
      <c r="O4516" s="12" t="s">
        <v>28461</v>
      </c>
    </row>
    <row r="4517" spans="1:15" ht="15" customHeight="1" x14ac:dyDescent="0.3">
      <c r="A4517" s="11" t="s">
        <v>402</v>
      </c>
      <c r="B4517" s="11" t="s">
        <v>403</v>
      </c>
      <c r="C4517" s="17">
        <v>28</v>
      </c>
      <c r="D4517" s="11" t="s">
        <v>1173</v>
      </c>
      <c r="E4517" s="11" t="s">
        <v>28207</v>
      </c>
      <c r="F4517" s="11">
        <v>9817239</v>
      </c>
      <c r="G4517" s="11" t="s">
        <v>28462</v>
      </c>
      <c r="H4517" s="11" t="s">
        <v>28463</v>
      </c>
      <c r="I4517" s="11" t="s">
        <v>2046</v>
      </c>
      <c r="J4517" s="11"/>
      <c r="K4517" s="11" t="s">
        <v>10913</v>
      </c>
      <c r="L4517" s="11" t="s">
        <v>28464</v>
      </c>
      <c r="M4517" s="11" t="s">
        <v>8756</v>
      </c>
      <c r="N4517" s="12" t="s">
        <v>28465</v>
      </c>
      <c r="O4517" s="12" t="s">
        <v>28466</v>
      </c>
    </row>
    <row r="4518" spans="1:15" ht="15" customHeight="1" x14ac:dyDescent="0.3">
      <c r="A4518" s="11" t="s">
        <v>402</v>
      </c>
      <c r="B4518" s="11" t="s">
        <v>403</v>
      </c>
      <c r="C4518" s="17">
        <v>28</v>
      </c>
      <c r="D4518" s="11" t="s">
        <v>1173</v>
      </c>
      <c r="E4518" s="11" t="s">
        <v>28207</v>
      </c>
      <c r="F4518" s="11">
        <v>9840277</v>
      </c>
      <c r="G4518" s="11" t="s">
        <v>28467</v>
      </c>
      <c r="H4518" s="11" t="s">
        <v>28468</v>
      </c>
      <c r="I4518" s="11" t="s">
        <v>15861</v>
      </c>
      <c r="J4518" s="11"/>
      <c r="K4518" s="11" t="s">
        <v>10913</v>
      </c>
      <c r="L4518" s="11" t="s">
        <v>28469</v>
      </c>
      <c r="M4518" s="11" t="s">
        <v>7339</v>
      </c>
      <c r="N4518" s="12" t="s">
        <v>28470</v>
      </c>
      <c r="O4518" s="12" t="s">
        <v>28471</v>
      </c>
    </row>
    <row r="4519" spans="1:15" ht="15" customHeight="1" x14ac:dyDescent="0.3">
      <c r="A4519" s="11" t="s">
        <v>402</v>
      </c>
      <c r="B4519" s="11" t="s">
        <v>403</v>
      </c>
      <c r="C4519" s="17">
        <v>28</v>
      </c>
      <c r="D4519" s="11" t="s">
        <v>1173</v>
      </c>
      <c r="E4519" s="11" t="s">
        <v>28163</v>
      </c>
      <c r="F4519" s="11">
        <v>9632422</v>
      </c>
      <c r="G4519" s="11" t="s">
        <v>28472</v>
      </c>
      <c r="H4519" s="11" t="s">
        <v>28473</v>
      </c>
      <c r="I4519" s="11" t="s">
        <v>28474</v>
      </c>
      <c r="J4519" s="11"/>
      <c r="K4519" s="11" t="s">
        <v>7803</v>
      </c>
      <c r="L4519" s="11" t="s">
        <v>28475</v>
      </c>
      <c r="M4519" s="11" t="s">
        <v>7604</v>
      </c>
      <c r="N4519" s="12" t="s">
        <v>28476</v>
      </c>
      <c r="O4519" s="12" t="s">
        <v>28477</v>
      </c>
    </row>
    <row r="4520" spans="1:15" ht="15" customHeight="1" x14ac:dyDescent="0.3">
      <c r="A4520" s="11" t="s">
        <v>402</v>
      </c>
      <c r="B4520" s="11" t="s">
        <v>403</v>
      </c>
      <c r="C4520" s="17">
        <v>28</v>
      </c>
      <c r="D4520" s="11" t="s">
        <v>1173</v>
      </c>
      <c r="E4520" s="11" t="s">
        <v>28207</v>
      </c>
      <c r="F4520" s="11">
        <v>9504260</v>
      </c>
      <c r="G4520" s="11" t="s">
        <v>28478</v>
      </c>
      <c r="H4520" s="11" t="s">
        <v>28479</v>
      </c>
      <c r="I4520" s="11" t="s">
        <v>903</v>
      </c>
      <c r="J4520" s="11"/>
      <c r="K4520" s="11" t="s">
        <v>10913</v>
      </c>
      <c r="L4520" s="11" t="s">
        <v>28480</v>
      </c>
      <c r="M4520" s="11" t="s">
        <v>8756</v>
      </c>
      <c r="N4520" s="12" t="s">
        <v>28481</v>
      </c>
      <c r="O4520" s="12" t="s">
        <v>28482</v>
      </c>
    </row>
    <row r="4521" spans="1:15" ht="15" customHeight="1" x14ac:dyDescent="0.3">
      <c r="A4521" s="11" t="s">
        <v>402</v>
      </c>
      <c r="B4521" s="11" t="s">
        <v>403</v>
      </c>
      <c r="C4521" s="17">
        <v>28</v>
      </c>
      <c r="D4521" s="11" t="s">
        <v>1173</v>
      </c>
      <c r="E4521" s="11" t="s">
        <v>28207</v>
      </c>
      <c r="F4521" s="11">
        <v>9506228</v>
      </c>
      <c r="G4521" s="11" t="s">
        <v>28483</v>
      </c>
      <c r="H4521" s="11" t="s">
        <v>28484</v>
      </c>
      <c r="I4521" s="11" t="s">
        <v>19953</v>
      </c>
      <c r="J4521" s="11"/>
      <c r="K4521" s="11" t="s">
        <v>10913</v>
      </c>
      <c r="L4521" s="11" t="s">
        <v>28485</v>
      </c>
      <c r="M4521" s="11" t="s">
        <v>7339</v>
      </c>
      <c r="N4521" s="12" t="s">
        <v>28486</v>
      </c>
      <c r="O4521" s="12" t="s">
        <v>28487</v>
      </c>
    </row>
    <row r="4522" spans="1:15" ht="15" customHeight="1" x14ac:dyDescent="0.3">
      <c r="A4522" s="11" t="s">
        <v>402</v>
      </c>
      <c r="B4522" s="11" t="s">
        <v>403</v>
      </c>
      <c r="C4522" s="17">
        <v>28</v>
      </c>
      <c r="D4522" s="11" t="s">
        <v>1173</v>
      </c>
      <c r="E4522" s="11" t="s">
        <v>28207</v>
      </c>
      <c r="F4522" s="11">
        <v>9506230</v>
      </c>
      <c r="G4522" s="11" t="s">
        <v>19951</v>
      </c>
      <c r="H4522" s="11" t="s">
        <v>19952</v>
      </c>
      <c r="I4522" s="11" t="s">
        <v>19953</v>
      </c>
      <c r="J4522" s="11"/>
      <c r="K4522" s="11" t="s">
        <v>10913</v>
      </c>
      <c r="L4522" s="11" t="s">
        <v>19954</v>
      </c>
      <c r="M4522" s="11" t="s">
        <v>8756</v>
      </c>
      <c r="N4522" s="12" t="s">
        <v>19955</v>
      </c>
      <c r="O4522" s="12" t="s">
        <v>19956</v>
      </c>
    </row>
    <row r="4523" spans="1:15" ht="15" customHeight="1" x14ac:dyDescent="0.3">
      <c r="A4523" s="11" t="s">
        <v>402</v>
      </c>
      <c r="B4523" s="11" t="s">
        <v>403</v>
      </c>
      <c r="C4523" s="17">
        <v>28</v>
      </c>
      <c r="D4523" s="11" t="s">
        <v>1173</v>
      </c>
      <c r="E4523" s="11" t="s">
        <v>28207</v>
      </c>
      <c r="F4523" s="11">
        <v>9565294</v>
      </c>
      <c r="G4523" s="11" t="s">
        <v>28488</v>
      </c>
      <c r="H4523" s="11" t="s">
        <v>28489</v>
      </c>
      <c r="I4523" s="11" t="s">
        <v>3511</v>
      </c>
      <c r="J4523" s="11"/>
      <c r="K4523" s="11" t="s">
        <v>10913</v>
      </c>
      <c r="L4523" s="11" t="s">
        <v>28490</v>
      </c>
      <c r="M4523" s="11" t="s">
        <v>7339</v>
      </c>
      <c r="N4523" s="12" t="s">
        <v>28491</v>
      </c>
      <c r="O4523" s="12" t="s">
        <v>28492</v>
      </c>
    </row>
    <row r="4524" spans="1:15" ht="15" customHeight="1" x14ac:dyDescent="0.3">
      <c r="A4524" s="11" t="s">
        <v>402</v>
      </c>
      <c r="B4524" s="11" t="s">
        <v>403</v>
      </c>
      <c r="C4524" s="17">
        <v>28</v>
      </c>
      <c r="D4524" s="11" t="s">
        <v>1173</v>
      </c>
      <c r="E4524" s="11" t="s">
        <v>28207</v>
      </c>
      <c r="F4524" s="11">
        <v>9204017</v>
      </c>
      <c r="G4524" s="11" t="s">
        <v>28493</v>
      </c>
      <c r="H4524" s="11" t="s">
        <v>28494</v>
      </c>
      <c r="I4524" s="11" t="s">
        <v>902</v>
      </c>
      <c r="J4524" s="11"/>
      <c r="K4524" s="11" t="s">
        <v>10081</v>
      </c>
      <c r="L4524" s="11" t="s">
        <v>28495</v>
      </c>
      <c r="M4524" s="11" t="s">
        <v>7339</v>
      </c>
      <c r="N4524" s="12" t="s">
        <v>28496</v>
      </c>
      <c r="O4524" s="12" t="s">
        <v>28497</v>
      </c>
    </row>
    <row r="4525" spans="1:15" ht="15" customHeight="1" x14ac:dyDescent="0.3">
      <c r="A4525" s="11" t="s">
        <v>402</v>
      </c>
      <c r="B4525" s="11" t="s">
        <v>403</v>
      </c>
      <c r="C4525" s="17">
        <v>28</v>
      </c>
      <c r="D4525" s="11" t="s">
        <v>1173</v>
      </c>
      <c r="E4525" s="11" t="s">
        <v>28207</v>
      </c>
      <c r="F4525" s="11">
        <v>9135619</v>
      </c>
      <c r="G4525" s="11" t="s">
        <v>28498</v>
      </c>
      <c r="H4525" s="11" t="s">
        <v>28499</v>
      </c>
      <c r="I4525" s="11" t="s">
        <v>992</v>
      </c>
      <c r="J4525" s="11"/>
      <c r="K4525" s="11" t="s">
        <v>10081</v>
      </c>
      <c r="L4525" s="11" t="s">
        <v>28500</v>
      </c>
      <c r="M4525" s="11" t="s">
        <v>8756</v>
      </c>
      <c r="N4525" s="12" t="s">
        <v>28501</v>
      </c>
      <c r="O4525" s="12" t="s">
        <v>28502</v>
      </c>
    </row>
    <row r="4526" spans="1:15" ht="15" customHeight="1" x14ac:dyDescent="0.3">
      <c r="A4526" s="11" t="s">
        <v>402</v>
      </c>
      <c r="B4526" s="11" t="s">
        <v>403</v>
      </c>
      <c r="C4526" s="17">
        <v>28</v>
      </c>
      <c r="D4526" s="11" t="s">
        <v>1173</v>
      </c>
      <c r="E4526" s="11" t="s">
        <v>28207</v>
      </c>
      <c r="F4526" s="11">
        <v>9115914</v>
      </c>
      <c r="G4526" s="11" t="s">
        <v>28503</v>
      </c>
      <c r="H4526" s="11" t="s">
        <v>28504</v>
      </c>
      <c r="I4526" s="11" t="s">
        <v>992</v>
      </c>
      <c r="J4526" s="11"/>
      <c r="K4526" s="11" t="s">
        <v>7337</v>
      </c>
      <c r="L4526" s="11" t="s">
        <v>28505</v>
      </c>
      <c r="M4526" s="11" t="s">
        <v>7339</v>
      </c>
      <c r="N4526" s="12" t="s">
        <v>28506</v>
      </c>
      <c r="O4526" s="12" t="s">
        <v>28507</v>
      </c>
    </row>
    <row r="4527" spans="1:15" ht="15" customHeight="1" x14ac:dyDescent="0.3">
      <c r="A4527" s="11" t="s">
        <v>402</v>
      </c>
      <c r="B4527" s="11" t="s">
        <v>403</v>
      </c>
      <c r="C4527" s="17">
        <v>28</v>
      </c>
      <c r="D4527" s="11" t="s">
        <v>1173</v>
      </c>
      <c r="E4527" s="11" t="s">
        <v>28207</v>
      </c>
      <c r="F4527" s="11">
        <v>9255492</v>
      </c>
      <c r="G4527" s="11" t="s">
        <v>28508</v>
      </c>
      <c r="H4527" s="11" t="s">
        <v>28509</v>
      </c>
      <c r="I4527" s="11" t="s">
        <v>3515</v>
      </c>
      <c r="J4527" s="11"/>
      <c r="K4527" s="11" t="s">
        <v>10913</v>
      </c>
      <c r="L4527" s="11" t="s">
        <v>28510</v>
      </c>
      <c r="M4527" s="11" t="s">
        <v>8756</v>
      </c>
      <c r="N4527" s="12" t="s">
        <v>28511</v>
      </c>
      <c r="O4527" s="12" t="s">
        <v>28512</v>
      </c>
    </row>
    <row r="4528" spans="1:15" ht="15" customHeight="1" x14ac:dyDescent="0.3">
      <c r="A4528" s="11" t="s">
        <v>402</v>
      </c>
      <c r="B4528" s="11" t="s">
        <v>403</v>
      </c>
      <c r="C4528" s="17">
        <v>28</v>
      </c>
      <c r="D4528" s="11" t="s">
        <v>1173</v>
      </c>
      <c r="E4528" s="11" t="s">
        <v>28207</v>
      </c>
      <c r="F4528" s="11">
        <v>9034688</v>
      </c>
      <c r="G4528" s="11" t="s">
        <v>28513</v>
      </c>
      <c r="H4528" s="11" t="s">
        <v>28514</v>
      </c>
      <c r="I4528" s="11" t="s">
        <v>3528</v>
      </c>
      <c r="J4528" s="11"/>
      <c r="K4528" s="11" t="s">
        <v>10913</v>
      </c>
      <c r="L4528" s="11" t="s">
        <v>28515</v>
      </c>
      <c r="M4528" s="11" t="s">
        <v>7339</v>
      </c>
      <c r="N4528" s="12" t="s">
        <v>28516</v>
      </c>
      <c r="O4528" s="12" t="s">
        <v>28517</v>
      </c>
    </row>
    <row r="4529" spans="1:15" ht="15" customHeight="1" x14ac:dyDescent="0.3">
      <c r="A4529" s="11" t="s">
        <v>402</v>
      </c>
      <c r="B4529" s="11" t="s">
        <v>403</v>
      </c>
      <c r="C4529" s="17">
        <v>28</v>
      </c>
      <c r="D4529" s="11" t="s">
        <v>1173</v>
      </c>
      <c r="E4529" s="11" t="s">
        <v>28207</v>
      </c>
      <c r="F4529" s="11">
        <v>9071949</v>
      </c>
      <c r="G4529" s="11" t="s">
        <v>28518</v>
      </c>
      <c r="H4529" s="11" t="s">
        <v>28519</v>
      </c>
      <c r="I4529" s="11" t="s">
        <v>3872</v>
      </c>
      <c r="J4529" s="11"/>
      <c r="K4529" s="11" t="s">
        <v>10507</v>
      </c>
      <c r="L4529" s="11" t="s">
        <v>28520</v>
      </c>
      <c r="M4529" s="11" t="s">
        <v>7520</v>
      </c>
      <c r="N4529" s="12" t="s">
        <v>28521</v>
      </c>
      <c r="O4529" s="12" t="s">
        <v>28522</v>
      </c>
    </row>
    <row r="4530" spans="1:15" ht="15" customHeight="1" x14ac:dyDescent="0.3">
      <c r="A4530" s="11" t="s">
        <v>402</v>
      </c>
      <c r="B4530" s="11" t="s">
        <v>403</v>
      </c>
      <c r="C4530" s="17">
        <v>28</v>
      </c>
      <c r="D4530" s="11" t="s">
        <v>1173</v>
      </c>
      <c r="E4530" s="11" t="s">
        <v>28207</v>
      </c>
      <c r="F4530" s="11">
        <v>9165212</v>
      </c>
      <c r="G4530" s="11" t="s">
        <v>28498</v>
      </c>
      <c r="H4530" s="11" t="s">
        <v>28523</v>
      </c>
      <c r="I4530" s="11" t="s">
        <v>672</v>
      </c>
      <c r="J4530" s="11"/>
      <c r="K4530" s="11" t="s">
        <v>10913</v>
      </c>
      <c r="L4530" s="11" t="s">
        <v>28524</v>
      </c>
      <c r="M4530" s="11" t="s">
        <v>8756</v>
      </c>
      <c r="N4530" s="12" t="s">
        <v>28525</v>
      </c>
      <c r="O4530" s="12" t="s">
        <v>28526</v>
      </c>
    </row>
    <row r="4531" spans="1:15" ht="15" customHeight="1" x14ac:dyDescent="0.3">
      <c r="A4531" s="11" t="s">
        <v>402</v>
      </c>
      <c r="B4531" s="11" t="s">
        <v>403</v>
      </c>
      <c r="C4531" s="17">
        <v>28</v>
      </c>
      <c r="D4531" s="11" t="s">
        <v>1173</v>
      </c>
      <c r="E4531" s="11" t="s">
        <v>28207</v>
      </c>
      <c r="F4531" s="11">
        <v>8930486</v>
      </c>
      <c r="G4531" s="11" t="s">
        <v>28527</v>
      </c>
      <c r="H4531" s="11" t="s">
        <v>28528</v>
      </c>
      <c r="I4531" s="11" t="s">
        <v>723</v>
      </c>
      <c r="J4531" s="11"/>
      <c r="K4531" s="11" t="s">
        <v>10913</v>
      </c>
      <c r="L4531" s="11" t="s">
        <v>28529</v>
      </c>
      <c r="M4531" s="11" t="s">
        <v>8756</v>
      </c>
      <c r="N4531" s="12" t="s">
        <v>28530</v>
      </c>
      <c r="O4531" s="12" t="s">
        <v>28531</v>
      </c>
    </row>
    <row r="4532" spans="1:15" ht="15" customHeight="1" x14ac:dyDescent="0.3">
      <c r="A4532" s="11" t="s">
        <v>402</v>
      </c>
      <c r="B4532" s="11" t="s">
        <v>403</v>
      </c>
      <c r="C4532" s="17">
        <v>28</v>
      </c>
      <c r="D4532" s="11" t="s">
        <v>1173</v>
      </c>
      <c r="E4532" s="11" t="s">
        <v>28207</v>
      </c>
      <c r="F4532" s="11">
        <v>8930478</v>
      </c>
      <c r="G4532" s="11" t="s">
        <v>28532</v>
      </c>
      <c r="H4532" s="11" t="s">
        <v>28533</v>
      </c>
      <c r="I4532" s="11" t="s">
        <v>723</v>
      </c>
      <c r="J4532" s="11"/>
      <c r="K4532" s="11" t="s">
        <v>10913</v>
      </c>
      <c r="L4532" s="11" t="s">
        <v>28534</v>
      </c>
      <c r="M4532" s="11" t="s">
        <v>7339</v>
      </c>
      <c r="N4532" s="12" t="s">
        <v>28535</v>
      </c>
      <c r="O4532" s="12" t="s">
        <v>28536</v>
      </c>
    </row>
    <row r="4533" spans="1:15" ht="15" customHeight="1" x14ac:dyDescent="0.3">
      <c r="A4533" s="11" t="s">
        <v>402</v>
      </c>
      <c r="B4533" s="11" t="s">
        <v>403</v>
      </c>
      <c r="C4533" s="17">
        <v>28</v>
      </c>
      <c r="D4533" s="11" t="s">
        <v>1173</v>
      </c>
      <c r="E4533" s="11" t="s">
        <v>28207</v>
      </c>
      <c r="F4533" s="11">
        <v>9136169</v>
      </c>
      <c r="G4533" s="11" t="s">
        <v>28537</v>
      </c>
      <c r="H4533" s="11" t="s">
        <v>28538</v>
      </c>
      <c r="I4533" s="11" t="s">
        <v>723</v>
      </c>
      <c r="J4533" s="11"/>
      <c r="K4533" s="11" t="s">
        <v>7561</v>
      </c>
      <c r="L4533" s="11" t="s">
        <v>28539</v>
      </c>
      <c r="M4533" s="11" t="s">
        <v>8615</v>
      </c>
      <c r="N4533" s="12" t="s">
        <v>28540</v>
      </c>
      <c r="O4533" s="12" t="s">
        <v>28541</v>
      </c>
    </row>
    <row r="4534" spans="1:15" ht="15" customHeight="1" x14ac:dyDescent="0.3">
      <c r="A4534" s="11" t="s">
        <v>402</v>
      </c>
      <c r="B4534" s="11" t="s">
        <v>403</v>
      </c>
      <c r="C4534" s="17">
        <v>28</v>
      </c>
      <c r="D4534" s="11" t="s">
        <v>1173</v>
      </c>
      <c r="E4534" s="11" t="s">
        <v>28207</v>
      </c>
      <c r="F4534" s="11">
        <v>8859304</v>
      </c>
      <c r="G4534" s="11" t="s">
        <v>28542</v>
      </c>
      <c r="H4534" s="11" t="s">
        <v>28543</v>
      </c>
      <c r="I4534" s="11" t="s">
        <v>905</v>
      </c>
      <c r="J4534" s="11"/>
      <c r="K4534" s="11" t="s">
        <v>7754</v>
      </c>
      <c r="L4534" s="11" t="s">
        <v>28544</v>
      </c>
      <c r="M4534" s="11" t="s">
        <v>7339</v>
      </c>
      <c r="N4534" s="12" t="s">
        <v>28545</v>
      </c>
      <c r="O4534" s="12" t="s">
        <v>28546</v>
      </c>
    </row>
    <row r="4535" spans="1:15" ht="15" customHeight="1" x14ac:dyDescent="0.3">
      <c r="A4535" s="11" t="s">
        <v>402</v>
      </c>
      <c r="B4535" s="11" t="s">
        <v>403</v>
      </c>
      <c r="C4535" s="17">
        <v>28</v>
      </c>
      <c r="D4535" s="11" t="s">
        <v>1173</v>
      </c>
      <c r="E4535" s="11" t="s">
        <v>28207</v>
      </c>
      <c r="F4535" s="11">
        <v>9007382</v>
      </c>
      <c r="G4535" s="11" t="s">
        <v>28498</v>
      </c>
      <c r="H4535" s="11" t="s">
        <v>28547</v>
      </c>
      <c r="I4535" s="11" t="s">
        <v>15923</v>
      </c>
      <c r="J4535" s="11"/>
      <c r="K4535" s="11" t="s">
        <v>10913</v>
      </c>
      <c r="L4535" s="11" t="s">
        <v>28548</v>
      </c>
      <c r="M4535" s="11" t="s">
        <v>8756</v>
      </c>
      <c r="N4535" s="12" t="s">
        <v>28549</v>
      </c>
      <c r="O4535" s="12" t="s">
        <v>28550</v>
      </c>
    </row>
    <row r="4536" spans="1:15" ht="15" customHeight="1" x14ac:dyDescent="0.3">
      <c r="A4536" s="11" t="s">
        <v>402</v>
      </c>
      <c r="B4536" s="11" t="s">
        <v>403</v>
      </c>
      <c r="C4536" s="17">
        <v>28</v>
      </c>
      <c r="D4536" s="11" t="s">
        <v>1173</v>
      </c>
      <c r="E4536" s="11" t="s">
        <v>28207</v>
      </c>
      <c r="F4536" s="11">
        <v>8731717</v>
      </c>
      <c r="G4536" s="11" t="s">
        <v>28551</v>
      </c>
      <c r="H4536" s="11" t="s">
        <v>28552</v>
      </c>
      <c r="I4536" s="11" t="s">
        <v>2070</v>
      </c>
      <c r="J4536" s="11"/>
      <c r="K4536" s="11" t="s">
        <v>19731</v>
      </c>
      <c r="L4536" s="11" t="s">
        <v>28553</v>
      </c>
      <c r="M4536" s="11" t="s">
        <v>8615</v>
      </c>
      <c r="N4536" s="12" t="s">
        <v>28554</v>
      </c>
      <c r="O4536" s="12" t="s">
        <v>28555</v>
      </c>
    </row>
    <row r="4537" spans="1:15" ht="15" customHeight="1" x14ac:dyDescent="0.3">
      <c r="A4537" s="11" t="s">
        <v>402</v>
      </c>
      <c r="B4537" s="11" t="s">
        <v>403</v>
      </c>
      <c r="C4537" s="17">
        <v>28</v>
      </c>
      <c r="D4537" s="11" t="s">
        <v>1173</v>
      </c>
      <c r="E4537" s="11" t="s">
        <v>28207</v>
      </c>
      <c r="F4537" s="11">
        <v>8763446</v>
      </c>
      <c r="G4537" s="11" t="s">
        <v>28556</v>
      </c>
      <c r="H4537" s="11" t="s">
        <v>28557</v>
      </c>
      <c r="I4537" s="11" t="s">
        <v>2352</v>
      </c>
      <c r="J4537" s="11"/>
      <c r="K4537" s="11" t="s">
        <v>7337</v>
      </c>
      <c r="L4537" s="11" t="s">
        <v>28558</v>
      </c>
      <c r="M4537" s="11" t="s">
        <v>8615</v>
      </c>
      <c r="N4537" s="12" t="s">
        <v>28559</v>
      </c>
      <c r="O4537" s="12" t="s">
        <v>28560</v>
      </c>
    </row>
    <row r="4538" spans="1:15" ht="15" customHeight="1" x14ac:dyDescent="0.3">
      <c r="A4538" s="11" t="s">
        <v>402</v>
      </c>
      <c r="B4538" s="11" t="s">
        <v>403</v>
      </c>
      <c r="C4538" s="17">
        <v>28</v>
      </c>
      <c r="D4538" s="11" t="s">
        <v>1173</v>
      </c>
      <c r="E4538" s="11" t="s">
        <v>28207</v>
      </c>
      <c r="F4538" s="11">
        <v>8879935</v>
      </c>
      <c r="G4538" s="11" t="s">
        <v>28551</v>
      </c>
      <c r="H4538" s="11" t="s">
        <v>28561</v>
      </c>
      <c r="I4538" s="11" t="s">
        <v>2352</v>
      </c>
      <c r="J4538" s="11"/>
      <c r="K4538" s="11" t="s">
        <v>10913</v>
      </c>
      <c r="L4538" s="11" t="s">
        <v>28562</v>
      </c>
      <c r="M4538" s="11" t="s">
        <v>8756</v>
      </c>
      <c r="N4538" s="12" t="s">
        <v>28563</v>
      </c>
      <c r="O4538" s="12" t="s">
        <v>28564</v>
      </c>
    </row>
    <row r="4539" spans="1:15" ht="15" customHeight="1" x14ac:dyDescent="0.3">
      <c r="A4539" s="11" t="s">
        <v>402</v>
      </c>
      <c r="B4539" s="11" t="s">
        <v>403</v>
      </c>
      <c r="C4539" s="17">
        <v>28</v>
      </c>
      <c r="D4539" s="11" t="s">
        <v>1173</v>
      </c>
      <c r="E4539" s="11" t="s">
        <v>28207</v>
      </c>
      <c r="F4539" s="11">
        <v>8689773</v>
      </c>
      <c r="G4539" s="11" t="s">
        <v>28551</v>
      </c>
      <c r="H4539" s="11" t="s">
        <v>28565</v>
      </c>
      <c r="I4539" s="11" t="s">
        <v>10087</v>
      </c>
      <c r="J4539" s="11"/>
      <c r="K4539" s="11" t="s">
        <v>7561</v>
      </c>
      <c r="L4539" s="11" t="s">
        <v>28566</v>
      </c>
      <c r="M4539" s="11" t="s">
        <v>8756</v>
      </c>
      <c r="N4539" s="12" t="s">
        <v>28567</v>
      </c>
      <c r="O4539" s="12" t="s">
        <v>28568</v>
      </c>
    </row>
    <row r="4540" spans="1:15" ht="15" customHeight="1" x14ac:dyDescent="0.3">
      <c r="A4540" s="11" t="s">
        <v>402</v>
      </c>
      <c r="B4540" s="11" t="s">
        <v>403</v>
      </c>
      <c r="C4540" s="17">
        <v>28</v>
      </c>
      <c r="D4540" s="11" t="s">
        <v>1173</v>
      </c>
      <c r="E4540" s="11" t="s">
        <v>28163</v>
      </c>
      <c r="F4540" s="11">
        <v>8554981</v>
      </c>
      <c r="G4540" s="11" t="s">
        <v>28569</v>
      </c>
      <c r="H4540" s="11" t="s">
        <v>28570</v>
      </c>
      <c r="I4540" s="11" t="s">
        <v>10087</v>
      </c>
      <c r="J4540" s="11"/>
      <c r="K4540" s="11" t="s">
        <v>28571</v>
      </c>
      <c r="L4540" s="11" t="s">
        <v>28572</v>
      </c>
      <c r="M4540" s="11" t="s">
        <v>7681</v>
      </c>
      <c r="N4540" s="12" t="s">
        <v>28573</v>
      </c>
      <c r="O4540" s="12" t="s">
        <v>28574</v>
      </c>
    </row>
    <row r="4541" spans="1:15" ht="15" customHeight="1" x14ac:dyDescent="0.3">
      <c r="A4541" s="11" t="s">
        <v>402</v>
      </c>
      <c r="B4541" s="11" t="s">
        <v>403</v>
      </c>
      <c r="C4541" s="17">
        <v>28</v>
      </c>
      <c r="D4541" s="11" t="s">
        <v>1173</v>
      </c>
      <c r="E4541" s="11" t="s">
        <v>28207</v>
      </c>
      <c r="F4541" s="11">
        <v>8733400</v>
      </c>
      <c r="G4541" s="11" t="s">
        <v>28551</v>
      </c>
      <c r="H4541" s="11" t="s">
        <v>28575</v>
      </c>
      <c r="I4541" s="11" t="s">
        <v>1153</v>
      </c>
      <c r="J4541" s="11"/>
      <c r="K4541" s="11" t="s">
        <v>7337</v>
      </c>
      <c r="L4541" s="11" t="s">
        <v>28576</v>
      </c>
      <c r="M4541" s="11" t="s">
        <v>8615</v>
      </c>
      <c r="N4541" s="12" t="s">
        <v>28577</v>
      </c>
      <c r="O4541" s="12" t="s">
        <v>28578</v>
      </c>
    </row>
    <row r="4542" spans="1:15" ht="15" customHeight="1" x14ac:dyDescent="0.3">
      <c r="A4542" s="11" t="s">
        <v>402</v>
      </c>
      <c r="B4542" s="11" t="s">
        <v>403</v>
      </c>
      <c r="C4542" s="17">
        <v>28</v>
      </c>
      <c r="D4542" s="11" t="s">
        <v>1173</v>
      </c>
      <c r="E4542" s="11" t="s">
        <v>28207</v>
      </c>
      <c r="F4542" s="11">
        <v>8547016</v>
      </c>
      <c r="G4542" s="11" t="s">
        <v>28579</v>
      </c>
      <c r="H4542" s="11" t="s">
        <v>28580</v>
      </c>
      <c r="I4542" s="11" t="s">
        <v>1010</v>
      </c>
      <c r="J4542" s="11"/>
      <c r="K4542" s="11" t="s">
        <v>7337</v>
      </c>
      <c r="L4542" s="11" t="s">
        <v>28581</v>
      </c>
      <c r="M4542" s="11" t="s">
        <v>8615</v>
      </c>
      <c r="N4542" s="12" t="s">
        <v>28582</v>
      </c>
      <c r="O4542" s="12" t="s">
        <v>28583</v>
      </c>
    </row>
    <row r="4543" spans="1:15" ht="15" customHeight="1" x14ac:dyDescent="0.3">
      <c r="A4543" s="11" t="s">
        <v>402</v>
      </c>
      <c r="B4543" s="11" t="s">
        <v>403</v>
      </c>
      <c r="C4543" s="17">
        <v>28</v>
      </c>
      <c r="D4543" s="11" t="s">
        <v>1173</v>
      </c>
      <c r="E4543" s="11" t="s">
        <v>28207</v>
      </c>
      <c r="F4543" s="11">
        <v>7739341</v>
      </c>
      <c r="G4543" s="11" t="s">
        <v>28551</v>
      </c>
      <c r="H4543" s="11" t="s">
        <v>28584</v>
      </c>
      <c r="I4543" s="11" t="s">
        <v>28585</v>
      </c>
      <c r="J4543" s="11"/>
      <c r="K4543" s="11" t="s">
        <v>7727</v>
      </c>
      <c r="L4543" s="11" t="s">
        <v>28586</v>
      </c>
      <c r="M4543" s="11" t="s">
        <v>8615</v>
      </c>
      <c r="N4543" s="12" t="s">
        <v>28587</v>
      </c>
      <c r="O4543" s="12" t="s">
        <v>28588</v>
      </c>
    </row>
    <row r="4544" spans="1:15" ht="15" customHeight="1" x14ac:dyDescent="0.3">
      <c r="A4544" s="11" t="s">
        <v>402</v>
      </c>
      <c r="B4544" s="11" t="s">
        <v>403</v>
      </c>
      <c r="C4544" s="17">
        <v>28</v>
      </c>
      <c r="D4544" s="11" t="s">
        <v>1173</v>
      </c>
      <c r="E4544" s="11" t="s">
        <v>28207</v>
      </c>
      <c r="F4544" s="11">
        <v>7774195</v>
      </c>
      <c r="G4544" s="11" t="s">
        <v>28589</v>
      </c>
      <c r="H4544" s="11" t="s">
        <v>28590</v>
      </c>
      <c r="I4544" s="11" t="s">
        <v>3038</v>
      </c>
      <c r="J4544" s="11"/>
      <c r="K4544" s="11" t="s">
        <v>10913</v>
      </c>
      <c r="L4544" s="11" t="s">
        <v>28591</v>
      </c>
      <c r="M4544" s="11" t="s">
        <v>8756</v>
      </c>
      <c r="N4544" s="12" t="s">
        <v>28592</v>
      </c>
      <c r="O4544" s="12" t="s">
        <v>28593</v>
      </c>
    </row>
    <row r="4545" spans="1:15" ht="15" customHeight="1" x14ac:dyDescent="0.3">
      <c r="A4545" s="11" t="s">
        <v>402</v>
      </c>
      <c r="B4545" s="11" t="s">
        <v>403</v>
      </c>
      <c r="C4545" s="17">
        <v>28</v>
      </c>
      <c r="D4545" s="11" t="s">
        <v>1173</v>
      </c>
      <c r="E4545" s="11" t="s">
        <v>28207</v>
      </c>
      <c r="F4545" s="11">
        <v>7493466</v>
      </c>
      <c r="G4545" s="11" t="s">
        <v>26545</v>
      </c>
      <c r="H4545" s="11" t="s">
        <v>26546</v>
      </c>
      <c r="I4545" s="11" t="s">
        <v>920</v>
      </c>
      <c r="J4545" s="11"/>
      <c r="K4545" s="11" t="s">
        <v>10913</v>
      </c>
      <c r="L4545" s="11" t="s">
        <v>26547</v>
      </c>
      <c r="M4545" s="11" t="s">
        <v>8756</v>
      </c>
      <c r="N4545" s="12" t="s">
        <v>26548</v>
      </c>
      <c r="O4545" s="12" t="s">
        <v>26549</v>
      </c>
    </row>
    <row r="4546" spans="1:15" ht="15" customHeight="1" x14ac:dyDescent="0.3">
      <c r="A4546" s="11" t="s">
        <v>402</v>
      </c>
      <c r="B4546" s="11" t="s">
        <v>403</v>
      </c>
      <c r="C4546" s="17">
        <v>28</v>
      </c>
      <c r="D4546" s="11" t="s">
        <v>1173</v>
      </c>
      <c r="E4546" s="11" t="s">
        <v>28163</v>
      </c>
      <c r="F4546" s="11">
        <v>7708609</v>
      </c>
      <c r="G4546" s="11" t="s">
        <v>28225</v>
      </c>
      <c r="H4546" s="11" t="s">
        <v>28594</v>
      </c>
      <c r="I4546" s="11" t="s">
        <v>923</v>
      </c>
      <c r="J4546" s="11"/>
      <c r="K4546" s="11" t="s">
        <v>9549</v>
      </c>
      <c r="L4546" s="11" t="s">
        <v>28595</v>
      </c>
      <c r="M4546" s="11" t="s">
        <v>7339</v>
      </c>
      <c r="N4546" s="12" t="s">
        <v>28596</v>
      </c>
      <c r="O4546" s="12"/>
    </row>
    <row r="4547" spans="1:15" ht="15" customHeight="1" x14ac:dyDescent="0.3">
      <c r="A4547" s="11" t="s">
        <v>402</v>
      </c>
      <c r="B4547" s="11" t="s">
        <v>403</v>
      </c>
      <c r="C4547" s="17">
        <v>28</v>
      </c>
      <c r="D4547" s="11" t="s">
        <v>1173</v>
      </c>
      <c r="E4547" s="11" t="s">
        <v>28207</v>
      </c>
      <c r="F4547" s="11">
        <v>8547035</v>
      </c>
      <c r="G4547" s="11" t="s">
        <v>28597</v>
      </c>
      <c r="H4547" s="11" t="s">
        <v>28598</v>
      </c>
      <c r="I4547" s="11" t="s">
        <v>10128</v>
      </c>
      <c r="J4547" s="11"/>
      <c r="K4547" s="11" t="s">
        <v>7337</v>
      </c>
      <c r="L4547" s="11" t="s">
        <v>28599</v>
      </c>
      <c r="M4547" s="11" t="s">
        <v>10233</v>
      </c>
      <c r="N4547" s="12" t="s">
        <v>28600</v>
      </c>
      <c r="O4547" s="12" t="s">
        <v>28601</v>
      </c>
    </row>
    <row r="4548" spans="1:15" ht="15" customHeight="1" x14ac:dyDescent="0.3">
      <c r="A4548" s="11" t="s">
        <v>402</v>
      </c>
      <c r="B4548" s="11" t="s">
        <v>403</v>
      </c>
      <c r="C4548" s="17">
        <v>28</v>
      </c>
      <c r="D4548" s="11" t="s">
        <v>1173</v>
      </c>
      <c r="E4548" s="11" t="s">
        <v>28207</v>
      </c>
      <c r="F4548" s="11">
        <v>7896948</v>
      </c>
      <c r="G4548" s="11" t="s">
        <v>28602</v>
      </c>
      <c r="H4548" s="11" t="s">
        <v>28603</v>
      </c>
      <c r="I4548" s="11" t="s">
        <v>2092</v>
      </c>
      <c r="J4548" s="11"/>
      <c r="K4548" s="11" t="s">
        <v>7754</v>
      </c>
      <c r="L4548" s="11" t="s">
        <v>28604</v>
      </c>
      <c r="M4548" s="11" t="s">
        <v>7681</v>
      </c>
      <c r="N4548" s="12" t="s">
        <v>28605</v>
      </c>
      <c r="O4548" s="12" t="s">
        <v>28606</v>
      </c>
    </row>
    <row r="4549" spans="1:15" ht="15" customHeight="1" x14ac:dyDescent="0.3">
      <c r="A4549" s="11" t="s">
        <v>402</v>
      </c>
      <c r="B4549" s="11" t="s">
        <v>403</v>
      </c>
      <c r="C4549" s="17">
        <v>28</v>
      </c>
      <c r="D4549" s="11" t="s">
        <v>1173</v>
      </c>
      <c r="E4549" s="11" t="s">
        <v>28207</v>
      </c>
      <c r="F4549" s="11">
        <v>7600780</v>
      </c>
      <c r="G4549" s="11" t="s">
        <v>28607</v>
      </c>
      <c r="H4549" s="11" t="s">
        <v>28608</v>
      </c>
      <c r="I4549" s="11" t="s">
        <v>2092</v>
      </c>
      <c r="J4549" s="11"/>
      <c r="K4549" s="11" t="s">
        <v>10913</v>
      </c>
      <c r="L4549" s="11" t="s">
        <v>28609</v>
      </c>
      <c r="M4549" s="11" t="s">
        <v>8756</v>
      </c>
      <c r="N4549" s="12" t="s">
        <v>28610</v>
      </c>
      <c r="O4549" s="12" t="s">
        <v>28611</v>
      </c>
    </row>
    <row r="4550" spans="1:15" ht="15" customHeight="1" x14ac:dyDescent="0.3">
      <c r="A4550" s="11" t="s">
        <v>402</v>
      </c>
      <c r="B4550" s="11" t="s">
        <v>403</v>
      </c>
      <c r="C4550" s="17">
        <v>28</v>
      </c>
      <c r="D4550" s="11" t="s">
        <v>1173</v>
      </c>
      <c r="E4550" s="11" t="s">
        <v>28207</v>
      </c>
      <c r="F4550" s="11">
        <v>9035929</v>
      </c>
      <c r="G4550" s="11" t="s">
        <v>28612</v>
      </c>
      <c r="H4550" s="11" t="s">
        <v>28613</v>
      </c>
      <c r="I4550" s="11" t="s">
        <v>692</v>
      </c>
      <c r="J4550" s="11"/>
      <c r="K4550" s="11" t="s">
        <v>10812</v>
      </c>
      <c r="L4550" s="11" t="s">
        <v>28614</v>
      </c>
      <c r="M4550" s="11" t="s">
        <v>7339</v>
      </c>
      <c r="N4550" s="12" t="s">
        <v>28615</v>
      </c>
      <c r="O4550" s="12" t="s">
        <v>28616</v>
      </c>
    </row>
    <row r="4551" spans="1:15" ht="15" customHeight="1" x14ac:dyDescent="0.3">
      <c r="A4551" s="11" t="s">
        <v>402</v>
      </c>
      <c r="B4551" s="11" t="s">
        <v>403</v>
      </c>
      <c r="C4551" s="17">
        <v>28</v>
      </c>
      <c r="D4551" s="11" t="s">
        <v>1173</v>
      </c>
      <c r="E4551" s="11" t="s">
        <v>28207</v>
      </c>
      <c r="F4551" s="11">
        <v>7821021</v>
      </c>
      <c r="G4551" s="11" t="s">
        <v>26560</v>
      </c>
      <c r="H4551" s="11" t="s">
        <v>26561</v>
      </c>
      <c r="I4551" s="11" t="s">
        <v>10155</v>
      </c>
      <c r="J4551" s="11"/>
      <c r="K4551" s="11" t="s">
        <v>10913</v>
      </c>
      <c r="L4551" s="11" t="s">
        <v>26562</v>
      </c>
      <c r="M4551" s="11" t="s">
        <v>8756</v>
      </c>
      <c r="N4551" s="12" t="s">
        <v>26563</v>
      </c>
      <c r="O4551" s="12" t="s">
        <v>26564</v>
      </c>
    </row>
    <row r="4552" spans="1:15" ht="15" customHeight="1" x14ac:dyDescent="0.3">
      <c r="A4552" s="11" t="s">
        <v>402</v>
      </c>
      <c r="B4552" s="11" t="s">
        <v>403</v>
      </c>
      <c r="C4552" s="17">
        <v>28</v>
      </c>
      <c r="D4552" s="11" t="s">
        <v>1173</v>
      </c>
      <c r="E4552" s="11" t="s">
        <v>28207</v>
      </c>
      <c r="F4552" s="11">
        <v>8088156</v>
      </c>
      <c r="G4552" s="11" t="s">
        <v>28612</v>
      </c>
      <c r="H4552" s="11" t="s">
        <v>28617</v>
      </c>
      <c r="I4552" s="11" t="s">
        <v>17006</v>
      </c>
      <c r="J4552" s="11"/>
      <c r="K4552" s="11" t="s">
        <v>10913</v>
      </c>
      <c r="L4552" s="11" t="s">
        <v>28618</v>
      </c>
      <c r="M4552" s="11" t="s">
        <v>8756</v>
      </c>
      <c r="N4552" s="12" t="s">
        <v>28619</v>
      </c>
      <c r="O4552" s="12" t="s">
        <v>28620</v>
      </c>
    </row>
    <row r="4553" spans="1:15" ht="15" customHeight="1" x14ac:dyDescent="0.3">
      <c r="A4553" s="11" t="s">
        <v>402</v>
      </c>
      <c r="B4553" s="11" t="s">
        <v>403</v>
      </c>
      <c r="C4553" s="17">
        <v>28</v>
      </c>
      <c r="D4553" s="11" t="s">
        <v>1173</v>
      </c>
      <c r="E4553" s="11" t="s">
        <v>28207</v>
      </c>
      <c r="F4553" s="11">
        <v>8187493</v>
      </c>
      <c r="G4553" s="11" t="s">
        <v>28612</v>
      </c>
      <c r="H4553" s="11" t="s">
        <v>28621</v>
      </c>
      <c r="I4553" s="11" t="s">
        <v>927</v>
      </c>
      <c r="J4553" s="11"/>
      <c r="K4553" s="11" t="s">
        <v>10913</v>
      </c>
      <c r="L4553" s="11" t="s">
        <v>28622</v>
      </c>
      <c r="M4553" s="11" t="s">
        <v>8756</v>
      </c>
      <c r="N4553" s="12" t="s">
        <v>28623</v>
      </c>
      <c r="O4553" s="12" t="s">
        <v>28624</v>
      </c>
    </row>
    <row r="4554" spans="1:15" ht="15" customHeight="1" x14ac:dyDescent="0.3">
      <c r="A4554" s="11" t="s">
        <v>402</v>
      </c>
      <c r="B4554" s="11" t="s">
        <v>403</v>
      </c>
      <c r="C4554" s="17">
        <v>28</v>
      </c>
      <c r="D4554" s="11" t="s">
        <v>1173</v>
      </c>
      <c r="E4554" s="11" t="s">
        <v>28207</v>
      </c>
      <c r="F4554" s="11">
        <v>8112062</v>
      </c>
      <c r="G4554" s="11" t="s">
        <v>26612</v>
      </c>
      <c r="H4554" s="11" t="s">
        <v>26613</v>
      </c>
      <c r="I4554" s="11" t="s">
        <v>3461</v>
      </c>
      <c r="J4554" s="11"/>
      <c r="K4554" s="11" t="s">
        <v>10913</v>
      </c>
      <c r="L4554" s="11" t="s">
        <v>26614</v>
      </c>
      <c r="M4554" s="11" t="s">
        <v>7339</v>
      </c>
      <c r="N4554" s="12" t="s">
        <v>26615</v>
      </c>
      <c r="O4554" s="12" t="s">
        <v>26616</v>
      </c>
    </row>
    <row r="4555" spans="1:15" ht="15" customHeight="1" x14ac:dyDescent="0.3">
      <c r="A4555" s="11" t="s">
        <v>402</v>
      </c>
      <c r="B4555" s="11" t="s">
        <v>403</v>
      </c>
      <c r="C4555" s="17">
        <v>28</v>
      </c>
      <c r="D4555" s="11" t="s">
        <v>1173</v>
      </c>
      <c r="E4555" s="11" t="s">
        <v>28207</v>
      </c>
      <c r="F4555" s="11">
        <v>8365133</v>
      </c>
      <c r="G4555" s="11" t="s">
        <v>26621</v>
      </c>
      <c r="H4555" s="11" t="s">
        <v>26622</v>
      </c>
      <c r="I4555" s="11" t="s">
        <v>16027</v>
      </c>
      <c r="J4555" s="11"/>
      <c r="K4555" s="11" t="s">
        <v>10913</v>
      </c>
      <c r="L4555" s="11" t="s">
        <v>26623</v>
      </c>
      <c r="M4555" s="11" t="s">
        <v>7339</v>
      </c>
      <c r="N4555" s="12" t="s">
        <v>26624</v>
      </c>
      <c r="O4555" s="12" t="s">
        <v>26625</v>
      </c>
    </row>
    <row r="4556" spans="1:15" ht="15" customHeight="1" x14ac:dyDescent="0.3">
      <c r="A4556" s="11" t="s">
        <v>402</v>
      </c>
      <c r="B4556" s="11" t="s">
        <v>403</v>
      </c>
      <c r="C4556" s="17">
        <v>28</v>
      </c>
      <c r="D4556" s="11" t="s">
        <v>1173</v>
      </c>
      <c r="E4556" s="11" t="s">
        <v>28207</v>
      </c>
      <c r="F4556" s="11">
        <v>8440052</v>
      </c>
      <c r="G4556" s="11" t="s">
        <v>26626</v>
      </c>
      <c r="H4556" s="11" t="s">
        <v>26627</v>
      </c>
      <c r="I4556" s="11" t="s">
        <v>935</v>
      </c>
      <c r="J4556" s="11"/>
      <c r="K4556" s="11" t="s">
        <v>7561</v>
      </c>
      <c r="L4556" s="11" t="s">
        <v>26628</v>
      </c>
      <c r="M4556" s="11" t="s">
        <v>8756</v>
      </c>
      <c r="N4556" s="12" t="s">
        <v>26629</v>
      </c>
      <c r="O4556" s="12" t="s">
        <v>26630</v>
      </c>
    </row>
    <row r="4557" spans="1:15" ht="15" customHeight="1" x14ac:dyDescent="0.3">
      <c r="A4557" s="11" t="s">
        <v>402</v>
      </c>
      <c r="B4557" s="11" t="s">
        <v>403</v>
      </c>
      <c r="C4557" s="17">
        <v>28</v>
      </c>
      <c r="D4557" s="11" t="s">
        <v>1173</v>
      </c>
      <c r="E4557" s="11" t="s">
        <v>28207</v>
      </c>
      <c r="F4557" s="11">
        <v>7654572</v>
      </c>
      <c r="G4557" s="11" t="s">
        <v>28625</v>
      </c>
      <c r="H4557" s="11" t="s">
        <v>28626</v>
      </c>
      <c r="I4557" s="11" t="s">
        <v>925</v>
      </c>
      <c r="J4557" s="11"/>
      <c r="K4557" s="11" t="s">
        <v>7337</v>
      </c>
      <c r="L4557" s="11" t="s">
        <v>28627</v>
      </c>
      <c r="M4557" s="11" t="s">
        <v>7373</v>
      </c>
      <c r="N4557" s="12" t="s">
        <v>28628</v>
      </c>
      <c r="O4557" s="12" t="s">
        <v>28629</v>
      </c>
    </row>
    <row r="4558" spans="1:15" ht="15" customHeight="1" x14ac:dyDescent="0.3">
      <c r="A4558" s="11" t="s">
        <v>402</v>
      </c>
      <c r="B4558" s="11" t="s">
        <v>403</v>
      </c>
      <c r="C4558" s="17">
        <v>28</v>
      </c>
      <c r="D4558" s="11" t="s">
        <v>1173</v>
      </c>
      <c r="E4558" s="11" t="s">
        <v>28207</v>
      </c>
      <c r="F4558" s="11">
        <v>1451494</v>
      </c>
      <c r="G4558" s="11" t="s">
        <v>28612</v>
      </c>
      <c r="H4558" s="11" t="s">
        <v>28630</v>
      </c>
      <c r="I4558" s="11" t="s">
        <v>938</v>
      </c>
      <c r="J4558" s="11"/>
      <c r="K4558" s="11" t="s">
        <v>10913</v>
      </c>
      <c r="L4558" s="11" t="s">
        <v>28631</v>
      </c>
      <c r="M4558" s="11" t="s">
        <v>7339</v>
      </c>
      <c r="N4558" s="12" t="s">
        <v>28632</v>
      </c>
      <c r="O4558" s="12" t="s">
        <v>28633</v>
      </c>
    </row>
    <row r="4559" spans="1:15" ht="15" customHeight="1" x14ac:dyDescent="0.3">
      <c r="A4559" s="11" t="s">
        <v>402</v>
      </c>
      <c r="B4559" s="11" t="s">
        <v>403</v>
      </c>
      <c r="C4559" s="17">
        <v>28</v>
      </c>
      <c r="D4559" s="11" t="s">
        <v>1173</v>
      </c>
      <c r="E4559" s="11" t="s">
        <v>28207</v>
      </c>
      <c r="F4559" s="11">
        <v>1430387</v>
      </c>
      <c r="G4559" s="11" t="s">
        <v>26640</v>
      </c>
      <c r="H4559" s="11" t="s">
        <v>26641</v>
      </c>
      <c r="I4559" s="11" t="s">
        <v>934</v>
      </c>
      <c r="J4559" s="11"/>
      <c r="K4559" s="11" t="s">
        <v>7754</v>
      </c>
      <c r="L4559" s="11" t="s">
        <v>26642</v>
      </c>
      <c r="M4559" s="11" t="s">
        <v>7339</v>
      </c>
      <c r="N4559" s="12" t="s">
        <v>26643</v>
      </c>
      <c r="O4559" s="12" t="s">
        <v>26644</v>
      </c>
    </row>
    <row r="4560" spans="1:15" ht="15" customHeight="1" x14ac:dyDescent="0.3">
      <c r="A4560" s="11" t="s">
        <v>402</v>
      </c>
      <c r="B4560" s="11" t="s">
        <v>403</v>
      </c>
      <c r="C4560" s="17">
        <v>28</v>
      </c>
      <c r="D4560" s="11" t="s">
        <v>1173</v>
      </c>
      <c r="E4560" s="11" t="s">
        <v>28207</v>
      </c>
      <c r="F4560" s="11">
        <v>1516248</v>
      </c>
      <c r="G4560" s="11" t="s">
        <v>26655</v>
      </c>
      <c r="H4560" s="11" t="s">
        <v>26656</v>
      </c>
      <c r="I4560" s="11" t="s">
        <v>2132</v>
      </c>
      <c r="J4560" s="11"/>
      <c r="K4560" s="11" t="s">
        <v>7561</v>
      </c>
      <c r="L4560" s="11" t="s">
        <v>26657</v>
      </c>
      <c r="M4560" s="11" t="s">
        <v>7339</v>
      </c>
      <c r="N4560" s="12" t="s">
        <v>26658</v>
      </c>
      <c r="O4560" s="12" t="s">
        <v>26659</v>
      </c>
    </row>
    <row r="4561" spans="1:15" ht="15" customHeight="1" x14ac:dyDescent="0.3">
      <c r="A4561" s="11" t="s">
        <v>402</v>
      </c>
      <c r="B4561" s="11" t="s">
        <v>403</v>
      </c>
      <c r="C4561" s="17">
        <v>28</v>
      </c>
      <c r="D4561" s="11" t="s">
        <v>1173</v>
      </c>
      <c r="E4561" s="11" t="s">
        <v>28207</v>
      </c>
      <c r="F4561" s="11">
        <v>1386246</v>
      </c>
      <c r="G4561" s="11" t="s">
        <v>26626</v>
      </c>
      <c r="H4561" s="11" t="s">
        <v>26665</v>
      </c>
      <c r="I4561" s="11" t="s">
        <v>943</v>
      </c>
      <c r="J4561" s="11"/>
      <c r="K4561" s="11" t="s">
        <v>7337</v>
      </c>
      <c r="L4561" s="11" t="s">
        <v>26666</v>
      </c>
      <c r="M4561" s="11" t="s">
        <v>7962</v>
      </c>
      <c r="N4561" s="12" t="s">
        <v>26667</v>
      </c>
      <c r="O4561" s="12" t="s">
        <v>26668</v>
      </c>
    </row>
    <row r="4562" spans="1:15" ht="15" customHeight="1" x14ac:dyDescent="0.3">
      <c r="A4562" s="11" t="s">
        <v>402</v>
      </c>
      <c r="B4562" s="11" t="s">
        <v>403</v>
      </c>
      <c r="C4562" s="17">
        <v>28</v>
      </c>
      <c r="D4562" s="11" t="s">
        <v>1173</v>
      </c>
      <c r="E4562" s="11" t="s">
        <v>28207</v>
      </c>
      <c r="F4562" s="11">
        <v>1534741</v>
      </c>
      <c r="G4562" s="11" t="s">
        <v>26640</v>
      </c>
      <c r="H4562" s="11" t="s">
        <v>26669</v>
      </c>
      <c r="I4562" s="11" t="s">
        <v>947</v>
      </c>
      <c r="J4562" s="11"/>
      <c r="K4562" s="11" t="s">
        <v>10913</v>
      </c>
      <c r="L4562" s="11" t="s">
        <v>26670</v>
      </c>
      <c r="M4562" s="11" t="s">
        <v>7339</v>
      </c>
      <c r="N4562" s="12" t="s">
        <v>26671</v>
      </c>
      <c r="O4562" s="12" t="s">
        <v>26672</v>
      </c>
    </row>
    <row r="4563" spans="1:15" ht="15" customHeight="1" x14ac:dyDescent="0.3">
      <c r="A4563" s="11" t="s">
        <v>402</v>
      </c>
      <c r="B4563" s="11" t="s">
        <v>403</v>
      </c>
      <c r="C4563" s="17">
        <v>28</v>
      </c>
      <c r="D4563" s="11" t="s">
        <v>1173</v>
      </c>
      <c r="E4563" s="11" t="s">
        <v>28207</v>
      </c>
      <c r="F4563" s="11">
        <v>1386017</v>
      </c>
      <c r="G4563" s="11" t="s">
        <v>26626</v>
      </c>
      <c r="H4563" s="11" t="s">
        <v>26673</v>
      </c>
      <c r="I4563" s="11" t="s">
        <v>942</v>
      </c>
      <c r="J4563" s="11"/>
      <c r="K4563" s="11" t="s">
        <v>10913</v>
      </c>
      <c r="L4563" s="11" t="s">
        <v>26674</v>
      </c>
      <c r="M4563" s="11" t="s">
        <v>7339</v>
      </c>
      <c r="N4563" s="12" t="s">
        <v>26675</v>
      </c>
      <c r="O4563" s="12" t="s">
        <v>26676</v>
      </c>
    </row>
    <row r="4564" spans="1:15" ht="15" customHeight="1" x14ac:dyDescent="0.3">
      <c r="A4564" s="11" t="s">
        <v>402</v>
      </c>
      <c r="B4564" s="11" t="s">
        <v>403</v>
      </c>
      <c r="C4564" s="17">
        <v>28</v>
      </c>
      <c r="D4564" s="11" t="s">
        <v>1173</v>
      </c>
      <c r="E4564" s="11" t="s">
        <v>28207</v>
      </c>
      <c r="F4564" s="11">
        <v>1395620</v>
      </c>
      <c r="G4564" s="11" t="s">
        <v>26681</v>
      </c>
      <c r="H4564" s="11" t="s">
        <v>26682</v>
      </c>
      <c r="I4564" s="11" t="s">
        <v>937</v>
      </c>
      <c r="J4564" s="11"/>
      <c r="K4564" s="11" t="s">
        <v>10913</v>
      </c>
      <c r="L4564" s="11" t="s">
        <v>26683</v>
      </c>
      <c r="M4564" s="11" t="s">
        <v>8756</v>
      </c>
      <c r="N4564" s="12" t="s">
        <v>26684</v>
      </c>
      <c r="O4564" s="12" t="s">
        <v>26685</v>
      </c>
    </row>
    <row r="4565" spans="1:15" ht="15" customHeight="1" x14ac:dyDescent="0.3">
      <c r="A4565" s="11" t="s">
        <v>402</v>
      </c>
      <c r="B4565" s="11" t="s">
        <v>403</v>
      </c>
      <c r="C4565" s="17">
        <v>28</v>
      </c>
      <c r="D4565" s="11" t="s">
        <v>1173</v>
      </c>
      <c r="E4565" s="11" t="s">
        <v>28207</v>
      </c>
      <c r="F4565" s="11">
        <v>1838313</v>
      </c>
      <c r="G4565" s="11" t="s">
        <v>26640</v>
      </c>
      <c r="H4565" s="11" t="s">
        <v>26686</v>
      </c>
      <c r="I4565" s="11" t="s">
        <v>3887</v>
      </c>
      <c r="J4565" s="11"/>
      <c r="K4565" s="11" t="s">
        <v>10913</v>
      </c>
      <c r="L4565" s="11" t="s">
        <v>26687</v>
      </c>
      <c r="M4565" s="11" t="s">
        <v>7339</v>
      </c>
      <c r="N4565" s="12" t="s">
        <v>26688</v>
      </c>
      <c r="O4565" s="12" t="s">
        <v>26689</v>
      </c>
    </row>
    <row r="4566" spans="1:15" ht="15" customHeight="1" x14ac:dyDescent="0.3">
      <c r="A4566" s="11" t="s">
        <v>402</v>
      </c>
      <c r="B4566" s="11" t="s">
        <v>403</v>
      </c>
      <c r="C4566" s="17">
        <v>28</v>
      </c>
      <c r="D4566" s="11" t="s">
        <v>1173</v>
      </c>
      <c r="E4566" s="11" t="s">
        <v>28207</v>
      </c>
      <c r="F4566" s="11">
        <v>1672393</v>
      </c>
      <c r="G4566" s="11" t="s">
        <v>26690</v>
      </c>
      <c r="H4566" s="11" t="s">
        <v>26691</v>
      </c>
      <c r="I4566" s="11" t="s">
        <v>26692</v>
      </c>
      <c r="J4566" s="11"/>
      <c r="K4566" s="11" t="s">
        <v>7727</v>
      </c>
      <c r="L4566" s="11" t="s">
        <v>26693</v>
      </c>
      <c r="M4566" s="11" t="s">
        <v>7339</v>
      </c>
      <c r="N4566" s="12" t="s">
        <v>26694</v>
      </c>
      <c r="O4566" s="12" t="s">
        <v>26695</v>
      </c>
    </row>
    <row r="4567" spans="1:15" ht="15" customHeight="1" x14ac:dyDescent="0.3">
      <c r="A4567" s="11" t="s">
        <v>402</v>
      </c>
      <c r="B4567" s="11" t="s">
        <v>403</v>
      </c>
      <c r="C4567" s="17">
        <v>28</v>
      </c>
      <c r="D4567" s="11" t="s">
        <v>1173</v>
      </c>
      <c r="E4567" s="11" t="s">
        <v>28207</v>
      </c>
      <c r="F4567" s="11">
        <v>2025940</v>
      </c>
      <c r="G4567" s="11" t="s">
        <v>26690</v>
      </c>
      <c r="H4567" s="11" t="s">
        <v>26701</v>
      </c>
      <c r="I4567" s="11" t="s">
        <v>1161</v>
      </c>
      <c r="J4567" s="11"/>
      <c r="K4567" s="11" t="s">
        <v>7561</v>
      </c>
      <c r="L4567" s="11" t="s">
        <v>26702</v>
      </c>
      <c r="M4567" s="11" t="s">
        <v>8756</v>
      </c>
      <c r="N4567" s="12" t="s">
        <v>26703</v>
      </c>
      <c r="O4567" s="12" t="s">
        <v>26704</v>
      </c>
    </row>
    <row r="4568" spans="1:15" ht="15" customHeight="1" x14ac:dyDescent="0.3">
      <c r="A4568" s="11" t="s">
        <v>402</v>
      </c>
      <c r="B4568" s="11" t="s">
        <v>403</v>
      </c>
      <c r="C4568" s="17">
        <v>28</v>
      </c>
      <c r="D4568" s="11" t="s">
        <v>1173</v>
      </c>
      <c r="E4568" s="11" t="s">
        <v>28207</v>
      </c>
      <c r="F4568" s="11">
        <v>1828413</v>
      </c>
      <c r="G4568" s="11" t="s">
        <v>26705</v>
      </c>
      <c r="H4568" s="11" t="s">
        <v>26706</v>
      </c>
      <c r="I4568" s="11" t="s">
        <v>1161</v>
      </c>
      <c r="J4568" s="11"/>
      <c r="K4568" s="11" t="s">
        <v>10913</v>
      </c>
      <c r="L4568" s="11" t="s">
        <v>13861</v>
      </c>
      <c r="M4568" s="11" t="s">
        <v>8756</v>
      </c>
      <c r="N4568" s="12" t="s">
        <v>26707</v>
      </c>
      <c r="O4568" s="12" t="s">
        <v>26708</v>
      </c>
    </row>
    <row r="4569" spans="1:15" ht="15" customHeight="1" x14ac:dyDescent="0.3">
      <c r="A4569" s="11" t="s">
        <v>402</v>
      </c>
      <c r="B4569" s="11" t="s">
        <v>403</v>
      </c>
      <c r="C4569" s="17">
        <v>28</v>
      </c>
      <c r="D4569" s="11" t="s">
        <v>1173</v>
      </c>
      <c r="E4569" s="11" t="s">
        <v>28207</v>
      </c>
      <c r="F4569" s="11">
        <v>1935046</v>
      </c>
      <c r="G4569" s="11" t="s">
        <v>26640</v>
      </c>
      <c r="H4569" s="11" t="s">
        <v>26709</v>
      </c>
      <c r="I4569" s="11" t="s">
        <v>946</v>
      </c>
      <c r="J4569" s="11"/>
      <c r="K4569" s="11" t="s">
        <v>10913</v>
      </c>
      <c r="L4569" s="11" t="s">
        <v>26710</v>
      </c>
      <c r="M4569" s="11" t="s">
        <v>7339</v>
      </c>
      <c r="N4569" s="12" t="s">
        <v>26711</v>
      </c>
      <c r="O4569" s="12" t="s">
        <v>26712</v>
      </c>
    </row>
    <row r="4570" spans="1:15" ht="15" customHeight="1" x14ac:dyDescent="0.3">
      <c r="A4570" s="11" t="s">
        <v>402</v>
      </c>
      <c r="B4570" s="11" t="s">
        <v>403</v>
      </c>
      <c r="C4570" s="17">
        <v>28</v>
      </c>
      <c r="D4570" s="11" t="s">
        <v>1173</v>
      </c>
      <c r="E4570" s="11" t="s">
        <v>28207</v>
      </c>
      <c r="F4570" s="11">
        <v>1834431</v>
      </c>
      <c r="G4570" s="11" t="s">
        <v>26713</v>
      </c>
      <c r="H4570" s="11" t="s">
        <v>26714</v>
      </c>
      <c r="I4570" s="11" t="s">
        <v>946</v>
      </c>
      <c r="J4570" s="11"/>
      <c r="K4570" s="11" t="s">
        <v>10913</v>
      </c>
      <c r="L4570" s="11" t="s">
        <v>26715</v>
      </c>
      <c r="M4570" s="11" t="s">
        <v>7339</v>
      </c>
      <c r="N4570" s="12" t="s">
        <v>26716</v>
      </c>
      <c r="O4570" s="12" t="s">
        <v>26717</v>
      </c>
    </row>
    <row r="4571" spans="1:15" ht="15" customHeight="1" x14ac:dyDescent="0.3">
      <c r="A4571" s="11" t="s">
        <v>402</v>
      </c>
      <c r="B4571" s="11" t="s">
        <v>403</v>
      </c>
      <c r="C4571" s="17">
        <v>28</v>
      </c>
      <c r="D4571" s="11" t="s">
        <v>1173</v>
      </c>
      <c r="E4571" s="11" t="s">
        <v>28207</v>
      </c>
      <c r="F4571" s="11">
        <v>1704300</v>
      </c>
      <c r="G4571" s="11" t="s">
        <v>28634</v>
      </c>
      <c r="H4571" s="11" t="s">
        <v>28635</v>
      </c>
      <c r="I4571" s="11" t="s">
        <v>22547</v>
      </c>
      <c r="J4571" s="11"/>
      <c r="K4571" s="11" t="s">
        <v>10913</v>
      </c>
      <c r="L4571" s="11" t="s">
        <v>28636</v>
      </c>
      <c r="M4571" s="11" t="s">
        <v>8756</v>
      </c>
      <c r="N4571" s="12" t="s">
        <v>28637</v>
      </c>
      <c r="O4571" s="12" t="s">
        <v>28638</v>
      </c>
    </row>
    <row r="4572" spans="1:15" ht="15" customHeight="1" x14ac:dyDescent="0.3">
      <c r="A4572" s="11" t="s">
        <v>402</v>
      </c>
      <c r="B4572" s="11" t="s">
        <v>403</v>
      </c>
      <c r="C4572" s="17">
        <v>28</v>
      </c>
      <c r="D4572" s="11" t="s">
        <v>1173</v>
      </c>
      <c r="E4572" s="11" t="s">
        <v>28207</v>
      </c>
      <c r="F4572" s="11">
        <v>2151376</v>
      </c>
      <c r="G4572" s="11" t="s">
        <v>26690</v>
      </c>
      <c r="H4572" s="11" t="s">
        <v>26718</v>
      </c>
      <c r="I4572" s="11" t="s">
        <v>10350</v>
      </c>
      <c r="J4572" s="11"/>
      <c r="K4572" s="11" t="s">
        <v>10913</v>
      </c>
      <c r="L4572" s="11" t="s">
        <v>26719</v>
      </c>
      <c r="M4572" s="11" t="s">
        <v>8756</v>
      </c>
      <c r="N4572" s="12" t="s">
        <v>26720</v>
      </c>
      <c r="O4572" s="12" t="s">
        <v>26721</v>
      </c>
    </row>
    <row r="4573" spans="1:15" ht="15" customHeight="1" x14ac:dyDescent="0.3">
      <c r="A4573" s="11" t="s">
        <v>402</v>
      </c>
      <c r="B4573" s="11" t="s">
        <v>403</v>
      </c>
      <c r="C4573" s="17">
        <v>28</v>
      </c>
      <c r="D4573" s="11" t="s">
        <v>1173</v>
      </c>
      <c r="E4573" s="11" t="s">
        <v>28207</v>
      </c>
      <c r="F4573" s="11">
        <v>2145125</v>
      </c>
      <c r="G4573" s="11" t="s">
        <v>28639</v>
      </c>
      <c r="H4573" s="11" t="s">
        <v>28640</v>
      </c>
      <c r="I4573" s="11" t="s">
        <v>3946</v>
      </c>
      <c r="J4573" s="11"/>
      <c r="K4573" s="11" t="s">
        <v>10913</v>
      </c>
      <c r="L4573" s="11" t="s">
        <v>28641</v>
      </c>
      <c r="M4573" s="11" t="s">
        <v>7339</v>
      </c>
      <c r="N4573" s="12" t="s">
        <v>28642</v>
      </c>
      <c r="O4573" s="12" t="s">
        <v>28643</v>
      </c>
    </row>
    <row r="4574" spans="1:15" ht="15" customHeight="1" x14ac:dyDescent="0.3">
      <c r="A4574" s="11" t="s">
        <v>402</v>
      </c>
      <c r="B4574" s="11" t="s">
        <v>403</v>
      </c>
      <c r="C4574" s="17">
        <v>28</v>
      </c>
      <c r="D4574" s="11" t="s">
        <v>1173</v>
      </c>
      <c r="E4574" s="11" t="s">
        <v>28207</v>
      </c>
      <c r="F4574" s="11">
        <v>2591076</v>
      </c>
      <c r="G4574" s="11" t="s">
        <v>28644</v>
      </c>
      <c r="H4574" s="11" t="s">
        <v>28645</v>
      </c>
      <c r="I4574" s="11" t="s">
        <v>10410</v>
      </c>
      <c r="J4574" s="11"/>
      <c r="K4574" s="11" t="s">
        <v>7561</v>
      </c>
      <c r="L4574" s="11" t="s">
        <v>28646</v>
      </c>
      <c r="M4574" s="11" t="s">
        <v>7373</v>
      </c>
      <c r="N4574" s="12" t="s">
        <v>28647</v>
      </c>
      <c r="O4574" s="12" t="s">
        <v>28648</v>
      </c>
    </row>
    <row r="4575" spans="1:15" ht="15" customHeight="1" x14ac:dyDescent="0.3">
      <c r="A4575" s="11" t="s">
        <v>402</v>
      </c>
      <c r="B4575" s="11" t="s">
        <v>403</v>
      </c>
      <c r="C4575" s="17">
        <v>28</v>
      </c>
      <c r="D4575" s="11" t="s">
        <v>1173</v>
      </c>
      <c r="E4575" s="11" t="s">
        <v>28207</v>
      </c>
      <c r="F4575" s="11">
        <v>2527717</v>
      </c>
      <c r="G4575" s="11" t="s">
        <v>28649</v>
      </c>
      <c r="H4575" s="11" t="s">
        <v>28650</v>
      </c>
      <c r="I4575" s="11" t="s">
        <v>10410</v>
      </c>
      <c r="J4575" s="11"/>
      <c r="K4575" s="11" t="s">
        <v>10913</v>
      </c>
      <c r="L4575" s="11" t="s">
        <v>28651</v>
      </c>
      <c r="M4575" s="11" t="s">
        <v>7339</v>
      </c>
      <c r="N4575" s="12" t="s">
        <v>28652</v>
      </c>
      <c r="O4575" s="12" t="s">
        <v>28653</v>
      </c>
    </row>
    <row r="4576" spans="1:15" ht="15" customHeight="1" x14ac:dyDescent="0.3">
      <c r="A4576" s="11" t="s">
        <v>402</v>
      </c>
      <c r="B4576" s="11" t="s">
        <v>403</v>
      </c>
      <c r="C4576" s="17">
        <v>28</v>
      </c>
      <c r="D4576" s="11" t="s">
        <v>1173</v>
      </c>
      <c r="E4576" s="11" t="s">
        <v>28207</v>
      </c>
      <c r="F4576" s="11">
        <v>2524354</v>
      </c>
      <c r="G4576" s="11" t="s">
        <v>28654</v>
      </c>
      <c r="H4576" s="11" t="s">
        <v>28655</v>
      </c>
      <c r="I4576" s="11" t="s">
        <v>28656</v>
      </c>
      <c r="J4576" s="11"/>
      <c r="K4576" s="11" t="s">
        <v>10913</v>
      </c>
      <c r="L4576" s="11" t="s">
        <v>28657</v>
      </c>
      <c r="M4576" s="11" t="s">
        <v>8756</v>
      </c>
      <c r="N4576" s="12" t="s">
        <v>28658</v>
      </c>
      <c r="O4576" s="12" t="s">
        <v>28659</v>
      </c>
    </row>
    <row r="4577" spans="1:15" ht="15" customHeight="1" x14ac:dyDescent="0.3">
      <c r="A4577" s="11" t="s">
        <v>402</v>
      </c>
      <c r="B4577" s="11" t="s">
        <v>403</v>
      </c>
      <c r="C4577" s="17">
        <v>28</v>
      </c>
      <c r="D4577" s="11" t="s">
        <v>1173</v>
      </c>
      <c r="E4577" s="11" t="s">
        <v>28163</v>
      </c>
      <c r="F4577" s="11">
        <v>2918126</v>
      </c>
      <c r="G4577" s="11" t="s">
        <v>28660</v>
      </c>
      <c r="H4577" s="11" t="s">
        <v>28661</v>
      </c>
      <c r="I4577" s="11" t="s">
        <v>28656</v>
      </c>
      <c r="J4577" s="11"/>
      <c r="K4577" s="11" t="s">
        <v>7754</v>
      </c>
      <c r="L4577" s="11" t="s">
        <v>28662</v>
      </c>
      <c r="M4577" s="11" t="s">
        <v>7520</v>
      </c>
      <c r="N4577" s="12" t="s">
        <v>28663</v>
      </c>
      <c r="O4577" s="12"/>
    </row>
    <row r="4578" spans="1:15" ht="15" customHeight="1" x14ac:dyDescent="0.3">
      <c r="A4578" s="11" t="s">
        <v>402</v>
      </c>
      <c r="B4578" s="11" t="s">
        <v>403</v>
      </c>
      <c r="C4578" s="17">
        <v>28</v>
      </c>
      <c r="D4578" s="11" t="s">
        <v>1173</v>
      </c>
      <c r="E4578" s="11" t="s">
        <v>28207</v>
      </c>
      <c r="F4578" s="11">
        <v>2530037</v>
      </c>
      <c r="G4578" s="11" t="s">
        <v>28664</v>
      </c>
      <c r="H4578" s="11" t="s">
        <v>28665</v>
      </c>
      <c r="I4578" s="11" t="s">
        <v>678</v>
      </c>
      <c r="J4578" s="11"/>
      <c r="K4578" s="11" t="s">
        <v>10913</v>
      </c>
      <c r="L4578" s="11" t="s">
        <v>28666</v>
      </c>
      <c r="M4578" s="11" t="s">
        <v>7339</v>
      </c>
      <c r="N4578" s="12" t="s">
        <v>28667</v>
      </c>
      <c r="O4578" s="12" t="s">
        <v>28668</v>
      </c>
    </row>
    <row r="4579" spans="1:15" ht="15" customHeight="1" x14ac:dyDescent="0.3">
      <c r="A4579" s="11" t="s">
        <v>402</v>
      </c>
      <c r="B4579" s="11" t="s">
        <v>403</v>
      </c>
      <c r="C4579" s="17">
        <v>28</v>
      </c>
      <c r="D4579" s="11" t="s">
        <v>1173</v>
      </c>
      <c r="E4579" s="11" t="s">
        <v>28207</v>
      </c>
      <c r="F4579" s="11">
        <v>2531255</v>
      </c>
      <c r="G4579" s="11" t="s">
        <v>28669</v>
      </c>
      <c r="H4579" s="11" t="s">
        <v>28670</v>
      </c>
      <c r="I4579" s="11" t="s">
        <v>28671</v>
      </c>
      <c r="J4579" s="11"/>
      <c r="K4579" s="11" t="s">
        <v>28672</v>
      </c>
      <c r="L4579" s="11" t="s">
        <v>28673</v>
      </c>
      <c r="M4579" s="11" t="s">
        <v>7350</v>
      </c>
      <c r="N4579" s="12" t="s">
        <v>28674</v>
      </c>
      <c r="O4579" s="12"/>
    </row>
    <row r="4580" spans="1:15" ht="15" customHeight="1" x14ac:dyDescent="0.3">
      <c r="A4580" s="11" t="s">
        <v>402</v>
      </c>
      <c r="B4580" s="11" t="s">
        <v>403</v>
      </c>
      <c r="C4580" s="17">
        <v>28</v>
      </c>
      <c r="D4580" s="11" t="s">
        <v>1173</v>
      </c>
      <c r="E4580" s="11" t="s">
        <v>28207</v>
      </c>
      <c r="F4580" s="11">
        <v>3140927</v>
      </c>
      <c r="G4580" s="11" t="s">
        <v>28675</v>
      </c>
      <c r="H4580" s="11" t="s">
        <v>28676</v>
      </c>
      <c r="I4580" s="11" t="s">
        <v>28677</v>
      </c>
      <c r="J4580" s="11"/>
      <c r="K4580" s="11" t="s">
        <v>7803</v>
      </c>
      <c r="L4580" s="11" t="s">
        <v>28678</v>
      </c>
      <c r="M4580" s="11" t="s">
        <v>7373</v>
      </c>
      <c r="N4580" s="12" t="s">
        <v>28679</v>
      </c>
      <c r="O4580" s="12" t="s">
        <v>28680</v>
      </c>
    </row>
    <row r="4581" spans="1:15" ht="15" customHeight="1" x14ac:dyDescent="0.3">
      <c r="A4581" s="11" t="s">
        <v>402</v>
      </c>
      <c r="B4581" s="11" t="s">
        <v>403</v>
      </c>
      <c r="C4581" s="17">
        <v>28</v>
      </c>
      <c r="D4581" s="11" t="s">
        <v>1173</v>
      </c>
      <c r="E4581" s="11" t="s">
        <v>28207</v>
      </c>
      <c r="F4581" s="11">
        <v>2908270</v>
      </c>
      <c r="G4581" s="11" t="s">
        <v>28681</v>
      </c>
      <c r="H4581" s="11" t="s">
        <v>28682</v>
      </c>
      <c r="I4581" s="11" t="s">
        <v>25578</v>
      </c>
      <c r="J4581" s="11"/>
      <c r="K4581" s="11" t="s">
        <v>7561</v>
      </c>
      <c r="L4581" s="11" t="s">
        <v>28683</v>
      </c>
      <c r="M4581" s="11" t="s">
        <v>8756</v>
      </c>
      <c r="N4581" s="12" t="s">
        <v>28684</v>
      </c>
      <c r="O4581" s="12" t="s">
        <v>28685</v>
      </c>
    </row>
    <row r="4582" spans="1:15" ht="15" customHeight="1" x14ac:dyDescent="0.3">
      <c r="A4582" s="11" t="s">
        <v>402</v>
      </c>
      <c r="B4582" s="11" t="s">
        <v>403</v>
      </c>
      <c r="C4582" s="17">
        <v>28</v>
      </c>
      <c r="D4582" s="11" t="s">
        <v>1173</v>
      </c>
      <c r="E4582" s="11" t="s">
        <v>28207</v>
      </c>
      <c r="F4582" s="11">
        <v>3256448</v>
      </c>
      <c r="G4582" s="11" t="s">
        <v>28686</v>
      </c>
      <c r="H4582" s="11" t="s">
        <v>28687</v>
      </c>
      <c r="I4582" s="11" t="s">
        <v>25578</v>
      </c>
      <c r="J4582" s="11"/>
      <c r="K4582" s="11" t="s">
        <v>7561</v>
      </c>
      <c r="L4582" s="11" t="s">
        <v>28688</v>
      </c>
      <c r="M4582" s="11" t="s">
        <v>7373</v>
      </c>
      <c r="N4582" s="12" t="s">
        <v>28689</v>
      </c>
      <c r="O4582" s="12" t="s">
        <v>28690</v>
      </c>
    </row>
    <row r="4583" spans="1:15" ht="15" customHeight="1" x14ac:dyDescent="0.3">
      <c r="A4583" s="11" t="s">
        <v>402</v>
      </c>
      <c r="B4583" s="11" t="s">
        <v>403</v>
      </c>
      <c r="C4583" s="17">
        <v>28</v>
      </c>
      <c r="D4583" s="11" t="s">
        <v>1173</v>
      </c>
      <c r="E4583" s="11" t="s">
        <v>28207</v>
      </c>
      <c r="F4583" s="11">
        <v>3395562</v>
      </c>
      <c r="G4583" s="11" t="s">
        <v>28691</v>
      </c>
      <c r="H4583" s="11" t="s">
        <v>28692</v>
      </c>
      <c r="I4583" s="11" t="s">
        <v>28693</v>
      </c>
      <c r="J4583" s="11"/>
      <c r="K4583" s="11" t="s">
        <v>7337</v>
      </c>
      <c r="L4583" s="11" t="s">
        <v>28694</v>
      </c>
      <c r="M4583" s="11" t="s">
        <v>7339</v>
      </c>
      <c r="N4583" s="12" t="s">
        <v>28695</v>
      </c>
      <c r="O4583" s="12" t="s">
        <v>28696</v>
      </c>
    </row>
    <row r="4584" spans="1:15" ht="15" customHeight="1" x14ac:dyDescent="0.3">
      <c r="A4584" s="11" t="s">
        <v>402</v>
      </c>
      <c r="B4584" s="11" t="s">
        <v>403</v>
      </c>
      <c r="C4584" s="17">
        <v>28</v>
      </c>
      <c r="D4584" s="11" t="s">
        <v>1173</v>
      </c>
      <c r="E4584" s="11" t="s">
        <v>28207</v>
      </c>
      <c r="F4584" s="11">
        <v>2966714</v>
      </c>
      <c r="G4584" s="11" t="s">
        <v>28654</v>
      </c>
      <c r="H4584" s="11" t="s">
        <v>28697</v>
      </c>
      <c r="I4584" s="11" t="s">
        <v>10437</v>
      </c>
      <c r="J4584" s="11"/>
      <c r="K4584" s="11" t="s">
        <v>10913</v>
      </c>
      <c r="L4584" s="11" t="s">
        <v>28698</v>
      </c>
      <c r="M4584" s="11" t="s">
        <v>8756</v>
      </c>
      <c r="N4584" s="12" t="s">
        <v>28699</v>
      </c>
      <c r="O4584" s="12" t="s">
        <v>28700</v>
      </c>
    </row>
    <row r="4585" spans="1:15" ht="15" customHeight="1" x14ac:dyDescent="0.3">
      <c r="A4585" s="11" t="s">
        <v>402</v>
      </c>
      <c r="B4585" s="11" t="s">
        <v>403</v>
      </c>
      <c r="C4585" s="17">
        <v>28</v>
      </c>
      <c r="D4585" s="11" t="s">
        <v>1173</v>
      </c>
      <c r="E4585" s="11" t="s">
        <v>28207</v>
      </c>
      <c r="F4585" s="11">
        <v>3365959</v>
      </c>
      <c r="G4585" s="11" t="s">
        <v>28701</v>
      </c>
      <c r="H4585" s="11" t="s">
        <v>28702</v>
      </c>
      <c r="I4585" s="11" t="s">
        <v>1163</v>
      </c>
      <c r="J4585" s="11"/>
      <c r="K4585" s="11" t="s">
        <v>10913</v>
      </c>
      <c r="L4585" s="11" t="s">
        <v>28703</v>
      </c>
      <c r="M4585" s="11" t="s">
        <v>8756</v>
      </c>
      <c r="N4585" s="12" t="s">
        <v>28704</v>
      </c>
      <c r="O4585" s="12" t="s">
        <v>28705</v>
      </c>
    </row>
    <row r="4586" spans="1:15" ht="15" customHeight="1" x14ac:dyDescent="0.3">
      <c r="A4586" s="11" t="s">
        <v>402</v>
      </c>
      <c r="B4586" s="11" t="s">
        <v>403</v>
      </c>
      <c r="C4586" s="17">
        <v>28</v>
      </c>
      <c r="D4586" s="11" t="s">
        <v>1173</v>
      </c>
      <c r="E4586" s="11" t="s">
        <v>28207</v>
      </c>
      <c r="F4586" s="11">
        <v>3224691</v>
      </c>
      <c r="G4586" s="11" t="s">
        <v>28706</v>
      </c>
      <c r="H4586" s="11" t="s">
        <v>28707</v>
      </c>
      <c r="I4586" s="11" t="s">
        <v>28708</v>
      </c>
      <c r="J4586" s="11"/>
      <c r="K4586" s="11" t="s">
        <v>28709</v>
      </c>
      <c r="L4586" s="11" t="s">
        <v>28710</v>
      </c>
      <c r="M4586" s="11" t="s">
        <v>7339</v>
      </c>
      <c r="N4586" s="12" t="s">
        <v>28711</v>
      </c>
      <c r="O4586" s="12"/>
    </row>
    <row r="4587" spans="1:15" ht="15" customHeight="1" x14ac:dyDescent="0.3">
      <c r="A4587" s="11" t="s">
        <v>402</v>
      </c>
      <c r="B4587" s="11" t="s">
        <v>403</v>
      </c>
      <c r="C4587" s="17">
        <v>28</v>
      </c>
      <c r="D4587" s="11" t="s">
        <v>1173</v>
      </c>
      <c r="E4587" s="11" t="s">
        <v>28207</v>
      </c>
      <c r="F4587" s="11">
        <v>2453991</v>
      </c>
      <c r="G4587" s="11" t="s">
        <v>28712</v>
      </c>
      <c r="H4587" s="11" t="s">
        <v>28713</v>
      </c>
      <c r="I4587" s="11" t="s">
        <v>704</v>
      </c>
      <c r="J4587" s="11"/>
      <c r="K4587" s="11" t="s">
        <v>7536</v>
      </c>
      <c r="L4587" s="11" t="s">
        <v>28714</v>
      </c>
      <c r="M4587" s="11" t="s">
        <v>7373</v>
      </c>
      <c r="N4587" s="12" t="s">
        <v>28715</v>
      </c>
      <c r="O4587" s="12"/>
    </row>
    <row r="4588" spans="1:15" ht="15" customHeight="1" x14ac:dyDescent="0.3">
      <c r="A4588" s="11" t="s">
        <v>402</v>
      </c>
      <c r="B4588" s="11" t="s">
        <v>403</v>
      </c>
      <c r="C4588" s="17">
        <v>28</v>
      </c>
      <c r="D4588" s="11" t="s">
        <v>1173</v>
      </c>
      <c r="E4588" s="11" t="s">
        <v>28207</v>
      </c>
      <c r="F4588" s="11">
        <v>3677658</v>
      </c>
      <c r="G4588" s="11" t="s">
        <v>28716</v>
      </c>
      <c r="H4588" s="11" t="s">
        <v>28717</v>
      </c>
      <c r="I4588" s="11" t="s">
        <v>1366</v>
      </c>
      <c r="J4588" s="11"/>
      <c r="K4588" s="11" t="s">
        <v>10913</v>
      </c>
      <c r="L4588" s="11" t="s">
        <v>28718</v>
      </c>
      <c r="M4588" s="11" t="s">
        <v>7339</v>
      </c>
      <c r="N4588" s="12" t="s">
        <v>28719</v>
      </c>
      <c r="O4588" s="12" t="s">
        <v>28720</v>
      </c>
    </row>
    <row r="4589" spans="1:15" ht="15" customHeight="1" x14ac:dyDescent="0.3">
      <c r="A4589" s="11" t="s">
        <v>402</v>
      </c>
      <c r="B4589" s="11" t="s">
        <v>403</v>
      </c>
      <c r="C4589" s="17">
        <v>28</v>
      </c>
      <c r="D4589" s="11" t="s">
        <v>1173</v>
      </c>
      <c r="E4589" s="11" t="s">
        <v>28207</v>
      </c>
      <c r="F4589" s="11">
        <v>3676093</v>
      </c>
      <c r="G4589" s="11" t="s">
        <v>28721</v>
      </c>
      <c r="H4589" s="11" t="s">
        <v>28722</v>
      </c>
      <c r="I4589" s="11" t="s">
        <v>681</v>
      </c>
      <c r="J4589" s="11"/>
      <c r="K4589" s="11" t="s">
        <v>7337</v>
      </c>
      <c r="L4589" s="11" t="s">
        <v>28723</v>
      </c>
      <c r="M4589" s="11" t="s">
        <v>7339</v>
      </c>
      <c r="N4589" s="12" t="s">
        <v>28724</v>
      </c>
      <c r="O4589" s="12" t="s">
        <v>28725</v>
      </c>
    </row>
    <row r="4590" spans="1:15" ht="15" customHeight="1" x14ac:dyDescent="0.3">
      <c r="A4590" s="11" t="s">
        <v>402</v>
      </c>
      <c r="B4590" s="11" t="s">
        <v>403</v>
      </c>
      <c r="C4590" s="17">
        <v>28</v>
      </c>
      <c r="D4590" s="11" t="s">
        <v>1173</v>
      </c>
      <c r="E4590" s="11" t="s">
        <v>28207</v>
      </c>
      <c r="F4590" s="11">
        <v>3567073</v>
      </c>
      <c r="G4590" s="11" t="s">
        <v>28726</v>
      </c>
      <c r="H4590" s="11" t="s">
        <v>28727</v>
      </c>
      <c r="I4590" s="11" t="s">
        <v>10473</v>
      </c>
      <c r="J4590" s="11"/>
      <c r="K4590" s="11" t="s">
        <v>7337</v>
      </c>
      <c r="L4590" s="11" t="s">
        <v>28728</v>
      </c>
      <c r="M4590" s="11" t="s">
        <v>7373</v>
      </c>
      <c r="N4590" s="12" t="s">
        <v>28729</v>
      </c>
      <c r="O4590" s="12" t="s">
        <v>28730</v>
      </c>
    </row>
    <row r="4591" spans="1:15" ht="15" customHeight="1" x14ac:dyDescent="0.3">
      <c r="A4591" s="11" t="s">
        <v>402</v>
      </c>
      <c r="B4591" s="11" t="s">
        <v>403</v>
      </c>
      <c r="C4591" s="17">
        <v>28</v>
      </c>
      <c r="D4591" s="11" t="s">
        <v>1173</v>
      </c>
      <c r="E4591" s="11" t="s">
        <v>28207</v>
      </c>
      <c r="F4591" s="11">
        <v>3427820</v>
      </c>
      <c r="G4591" s="11" t="s">
        <v>28731</v>
      </c>
      <c r="H4591" s="11" t="s">
        <v>28732</v>
      </c>
      <c r="I4591" s="11" t="s">
        <v>1172</v>
      </c>
      <c r="J4591" s="11"/>
      <c r="K4591" s="11" t="s">
        <v>7561</v>
      </c>
      <c r="L4591" s="11" t="s">
        <v>28733</v>
      </c>
      <c r="M4591" s="11" t="s">
        <v>7520</v>
      </c>
      <c r="N4591" s="12" t="s">
        <v>28734</v>
      </c>
      <c r="O4591" s="12" t="s">
        <v>28735</v>
      </c>
    </row>
    <row r="4592" spans="1:15" ht="15" customHeight="1" x14ac:dyDescent="0.3">
      <c r="A4592" s="11" t="s">
        <v>402</v>
      </c>
      <c r="B4592" s="11" t="s">
        <v>403</v>
      </c>
      <c r="C4592" s="17">
        <v>28</v>
      </c>
      <c r="D4592" s="11" t="s">
        <v>1173</v>
      </c>
      <c r="E4592" s="11" t="s">
        <v>28207</v>
      </c>
      <c r="F4592" s="11">
        <v>3109545</v>
      </c>
      <c r="G4592" s="11" t="s">
        <v>28736</v>
      </c>
      <c r="H4592" s="11" t="s">
        <v>28737</v>
      </c>
      <c r="I4592" s="11" t="s">
        <v>28738</v>
      </c>
      <c r="J4592" s="11"/>
      <c r="K4592" s="11" t="s">
        <v>10480</v>
      </c>
      <c r="L4592" s="11" t="s">
        <v>28739</v>
      </c>
      <c r="M4592" s="11" t="s">
        <v>7373</v>
      </c>
      <c r="N4592" s="12" t="s">
        <v>28740</v>
      </c>
      <c r="O4592" s="12" t="s">
        <v>28741</v>
      </c>
    </row>
    <row r="4593" spans="1:15" ht="15" customHeight="1" x14ac:dyDescent="0.3">
      <c r="A4593" s="11" t="s">
        <v>402</v>
      </c>
      <c r="B4593" s="11" t="s">
        <v>403</v>
      </c>
      <c r="C4593" s="17">
        <v>28</v>
      </c>
      <c r="D4593" s="11" t="s">
        <v>1173</v>
      </c>
      <c r="E4593" s="11" t="s">
        <v>28207</v>
      </c>
      <c r="F4593" s="11">
        <v>3652505</v>
      </c>
      <c r="G4593" s="11" t="s">
        <v>28742</v>
      </c>
      <c r="H4593" s="11" t="s">
        <v>28743</v>
      </c>
      <c r="I4593" s="11" t="s">
        <v>28744</v>
      </c>
      <c r="J4593" s="11"/>
      <c r="K4593" s="11" t="s">
        <v>7561</v>
      </c>
      <c r="L4593" s="11" t="s">
        <v>28745</v>
      </c>
      <c r="M4593" s="11" t="s">
        <v>7339</v>
      </c>
      <c r="N4593" s="12" t="s">
        <v>28746</v>
      </c>
      <c r="O4593" s="12" t="s">
        <v>28747</v>
      </c>
    </row>
    <row r="4594" spans="1:15" ht="15" customHeight="1" x14ac:dyDescent="0.3">
      <c r="A4594" s="11" t="s">
        <v>402</v>
      </c>
      <c r="B4594" s="11" t="s">
        <v>403</v>
      </c>
      <c r="C4594" s="17">
        <v>28</v>
      </c>
      <c r="D4594" s="11" t="s">
        <v>1173</v>
      </c>
      <c r="E4594" s="11" t="s">
        <v>28207</v>
      </c>
      <c r="F4594" s="11">
        <v>3827277</v>
      </c>
      <c r="G4594" s="11" t="s">
        <v>28748</v>
      </c>
      <c r="H4594" s="11" t="s">
        <v>28749</v>
      </c>
      <c r="I4594" s="11" t="s">
        <v>10485</v>
      </c>
      <c r="J4594" s="11"/>
      <c r="K4594" s="11" t="s">
        <v>8900</v>
      </c>
      <c r="L4594" s="11" t="s">
        <v>28750</v>
      </c>
      <c r="M4594" s="11" t="s">
        <v>7373</v>
      </c>
      <c r="N4594" s="12" t="s">
        <v>28751</v>
      </c>
      <c r="O4594" s="12" t="s">
        <v>28752</v>
      </c>
    </row>
    <row r="4595" spans="1:15" ht="15" customHeight="1" x14ac:dyDescent="0.3">
      <c r="A4595" s="11" t="s">
        <v>402</v>
      </c>
      <c r="B4595" s="11" t="s">
        <v>403</v>
      </c>
      <c r="C4595" s="17">
        <v>28</v>
      </c>
      <c r="D4595" s="11" t="s">
        <v>1173</v>
      </c>
      <c r="E4595" s="11" t="s">
        <v>28163</v>
      </c>
      <c r="F4595" s="11">
        <v>2947001</v>
      </c>
      <c r="G4595" s="11" t="s">
        <v>28225</v>
      </c>
      <c r="H4595" s="11" t="s">
        <v>28753</v>
      </c>
      <c r="I4595" s="11" t="s">
        <v>28754</v>
      </c>
      <c r="J4595" s="11"/>
      <c r="K4595" s="11" t="s">
        <v>28755</v>
      </c>
      <c r="L4595" s="11" t="s">
        <v>28756</v>
      </c>
      <c r="M4595" s="11" t="s">
        <v>7339</v>
      </c>
      <c r="N4595" s="12" t="s">
        <v>28757</v>
      </c>
      <c r="O4595" s="12"/>
    </row>
    <row r="4596" spans="1:15" ht="15" customHeight="1" x14ac:dyDescent="0.3">
      <c r="A4596" s="11" t="s">
        <v>402</v>
      </c>
      <c r="B4596" s="11" t="s">
        <v>403</v>
      </c>
      <c r="C4596" s="17">
        <v>28</v>
      </c>
      <c r="D4596" s="11" t="s">
        <v>1173</v>
      </c>
      <c r="E4596" s="11" t="s">
        <v>28207</v>
      </c>
      <c r="F4596" s="11">
        <v>2940064</v>
      </c>
      <c r="G4596" s="11" t="s">
        <v>28758</v>
      </c>
      <c r="H4596" s="11" t="s">
        <v>28759</v>
      </c>
      <c r="I4596" s="11" t="s">
        <v>28760</v>
      </c>
      <c r="J4596" s="11"/>
      <c r="K4596" s="11" t="s">
        <v>10913</v>
      </c>
      <c r="L4596" s="11" t="s">
        <v>28761</v>
      </c>
      <c r="M4596" s="11" t="s">
        <v>8756</v>
      </c>
      <c r="N4596" s="12" t="s">
        <v>28762</v>
      </c>
      <c r="O4596" s="12" t="s">
        <v>28763</v>
      </c>
    </row>
    <row r="4597" spans="1:15" ht="15" customHeight="1" x14ac:dyDescent="0.3">
      <c r="A4597" s="11" t="s">
        <v>402</v>
      </c>
      <c r="B4597" s="11" t="s">
        <v>403</v>
      </c>
      <c r="C4597" s="17">
        <v>28</v>
      </c>
      <c r="D4597" s="11" t="s">
        <v>1173</v>
      </c>
      <c r="E4597" s="11" t="s">
        <v>28163</v>
      </c>
      <c r="F4597" s="11">
        <v>3087514</v>
      </c>
      <c r="G4597" s="11" t="s">
        <v>28660</v>
      </c>
      <c r="H4597" s="11" t="s">
        <v>28764</v>
      </c>
      <c r="I4597" s="11" t="s">
        <v>28765</v>
      </c>
      <c r="J4597" s="11"/>
      <c r="K4597" s="11" t="s">
        <v>10480</v>
      </c>
      <c r="L4597" s="11" t="s">
        <v>28766</v>
      </c>
      <c r="M4597" s="11" t="s">
        <v>7681</v>
      </c>
      <c r="N4597" s="12" t="s">
        <v>28767</v>
      </c>
      <c r="O4597" s="12" t="s">
        <v>28768</v>
      </c>
    </row>
    <row r="4598" spans="1:15" ht="15" customHeight="1" x14ac:dyDescent="0.3">
      <c r="A4598" s="11" t="s">
        <v>402</v>
      </c>
      <c r="B4598" s="11" t="s">
        <v>403</v>
      </c>
      <c r="C4598" s="17">
        <v>28</v>
      </c>
      <c r="D4598" s="11" t="s">
        <v>1173</v>
      </c>
      <c r="E4598" s="11" t="s">
        <v>28163</v>
      </c>
      <c r="F4598" s="11">
        <v>3708894</v>
      </c>
      <c r="G4598" s="11" t="s">
        <v>28769</v>
      </c>
      <c r="H4598" s="11" t="s">
        <v>28770</v>
      </c>
      <c r="I4598" s="11" t="s">
        <v>28771</v>
      </c>
      <c r="J4598" s="11"/>
      <c r="K4598" s="11" t="s">
        <v>7561</v>
      </c>
      <c r="L4598" s="11" t="s">
        <v>28772</v>
      </c>
      <c r="M4598" s="11" t="s">
        <v>7339</v>
      </c>
      <c r="N4598" s="12" t="s">
        <v>28773</v>
      </c>
      <c r="O4598" s="12" t="s">
        <v>28774</v>
      </c>
    </row>
    <row r="4599" spans="1:15" ht="15" customHeight="1" x14ac:dyDescent="0.3">
      <c r="A4599" s="11" t="s">
        <v>402</v>
      </c>
      <c r="B4599" s="11" t="s">
        <v>403</v>
      </c>
      <c r="C4599" s="17">
        <v>28</v>
      </c>
      <c r="D4599" s="11" t="s">
        <v>1173</v>
      </c>
      <c r="E4599" s="11" t="s">
        <v>28207</v>
      </c>
      <c r="F4599" s="11">
        <v>2946526</v>
      </c>
      <c r="G4599" s="11" t="s">
        <v>28775</v>
      </c>
      <c r="H4599" s="11" t="s">
        <v>28776</v>
      </c>
      <c r="I4599" s="11" t="s">
        <v>11261</v>
      </c>
      <c r="J4599" s="11"/>
      <c r="K4599" s="11" t="s">
        <v>10913</v>
      </c>
      <c r="L4599" s="11" t="s">
        <v>28777</v>
      </c>
      <c r="M4599" s="11" t="s">
        <v>8756</v>
      </c>
      <c r="N4599" s="12" t="s">
        <v>28778</v>
      </c>
      <c r="O4599" s="12" t="s">
        <v>28779</v>
      </c>
    </row>
    <row r="4600" spans="1:15" ht="15" customHeight="1" x14ac:dyDescent="0.3">
      <c r="A4600" s="11" t="s">
        <v>402</v>
      </c>
      <c r="B4600" s="11" t="s">
        <v>403</v>
      </c>
      <c r="C4600" s="17">
        <v>28</v>
      </c>
      <c r="D4600" s="11" t="s">
        <v>1173</v>
      </c>
      <c r="E4600" s="11" t="s">
        <v>28207</v>
      </c>
      <c r="F4600" s="11">
        <v>3780209</v>
      </c>
      <c r="G4600" s="11" t="s">
        <v>28758</v>
      </c>
      <c r="H4600" s="11" t="s">
        <v>28780</v>
      </c>
      <c r="I4600" s="11" t="s">
        <v>11261</v>
      </c>
      <c r="J4600" s="11"/>
      <c r="K4600" s="11" t="s">
        <v>10913</v>
      </c>
      <c r="L4600" s="11" t="s">
        <v>28781</v>
      </c>
      <c r="M4600" s="11" t="s">
        <v>8756</v>
      </c>
      <c r="N4600" s="12" t="s">
        <v>28782</v>
      </c>
      <c r="O4600" s="12" t="s">
        <v>28783</v>
      </c>
    </row>
    <row r="4601" spans="1:15" ht="15" customHeight="1" x14ac:dyDescent="0.3">
      <c r="A4601" s="11" t="s">
        <v>402</v>
      </c>
      <c r="B4601" s="11" t="s">
        <v>403</v>
      </c>
      <c r="C4601" s="17">
        <v>28</v>
      </c>
      <c r="D4601" s="11" t="s">
        <v>1173</v>
      </c>
      <c r="E4601" s="11" t="s">
        <v>28207</v>
      </c>
      <c r="F4601" s="11">
        <v>2941235</v>
      </c>
      <c r="G4601" s="11" t="s">
        <v>28784</v>
      </c>
      <c r="H4601" s="11" t="s">
        <v>28785</v>
      </c>
      <c r="I4601" s="11" t="s">
        <v>28786</v>
      </c>
      <c r="J4601" s="11"/>
      <c r="K4601" s="11" t="s">
        <v>10913</v>
      </c>
      <c r="L4601" s="11" t="s">
        <v>28787</v>
      </c>
      <c r="M4601" s="11" t="s">
        <v>8756</v>
      </c>
      <c r="N4601" s="12" t="s">
        <v>28788</v>
      </c>
      <c r="O4601" s="12" t="s">
        <v>28789</v>
      </c>
    </row>
    <row r="4602" spans="1:15" ht="15" customHeight="1" x14ac:dyDescent="0.3">
      <c r="A4602" s="11" t="s">
        <v>402</v>
      </c>
      <c r="B4602" s="11" t="s">
        <v>403</v>
      </c>
      <c r="C4602" s="17">
        <v>28</v>
      </c>
      <c r="D4602" s="11" t="s">
        <v>1173</v>
      </c>
      <c r="E4602" s="11" t="s">
        <v>28207</v>
      </c>
      <c r="F4602" s="11">
        <v>2941232</v>
      </c>
      <c r="G4602" s="11" t="s">
        <v>28790</v>
      </c>
      <c r="H4602" s="11" t="s">
        <v>28791</v>
      </c>
      <c r="I4602" s="11" t="s">
        <v>28786</v>
      </c>
      <c r="J4602" s="11"/>
      <c r="K4602" s="11" t="s">
        <v>10913</v>
      </c>
      <c r="L4602" s="11" t="s">
        <v>28792</v>
      </c>
      <c r="M4602" s="11" t="s">
        <v>8756</v>
      </c>
      <c r="N4602" s="12" t="s">
        <v>28793</v>
      </c>
      <c r="O4602" s="12" t="s">
        <v>28794</v>
      </c>
    </row>
    <row r="4603" spans="1:15" ht="15" customHeight="1" x14ac:dyDescent="0.3">
      <c r="A4603" s="11" t="s">
        <v>402</v>
      </c>
      <c r="B4603" s="11" t="s">
        <v>403</v>
      </c>
      <c r="C4603" s="17">
        <v>28</v>
      </c>
      <c r="D4603" s="11" t="s">
        <v>1173</v>
      </c>
      <c r="E4603" s="11" t="s">
        <v>28207</v>
      </c>
      <c r="F4603" s="11">
        <v>2430407</v>
      </c>
      <c r="G4603" s="11" t="s">
        <v>28795</v>
      </c>
      <c r="H4603" s="11" t="s">
        <v>28796</v>
      </c>
      <c r="I4603" s="11" t="s">
        <v>1425</v>
      </c>
      <c r="J4603" s="11"/>
      <c r="K4603" s="11" t="s">
        <v>7536</v>
      </c>
      <c r="L4603" s="11" t="s">
        <v>28797</v>
      </c>
      <c r="M4603" s="11" t="s">
        <v>7681</v>
      </c>
      <c r="N4603" s="12" t="s">
        <v>28798</v>
      </c>
      <c r="O4603" s="12"/>
    </row>
    <row r="4604" spans="1:15" ht="15" customHeight="1" x14ac:dyDescent="0.3">
      <c r="A4604" s="11" t="s">
        <v>402</v>
      </c>
      <c r="B4604" s="11" t="s">
        <v>403</v>
      </c>
      <c r="C4604" s="17">
        <v>28</v>
      </c>
      <c r="D4604" s="11" t="s">
        <v>1173</v>
      </c>
      <c r="E4604" s="11" t="s">
        <v>28207</v>
      </c>
      <c r="F4604" s="11">
        <v>2931052</v>
      </c>
      <c r="G4604" s="11" t="s">
        <v>28799</v>
      </c>
      <c r="H4604" s="11" t="s">
        <v>28800</v>
      </c>
      <c r="I4604" s="11" t="s">
        <v>28801</v>
      </c>
      <c r="J4604" s="11"/>
      <c r="K4604" s="11" t="s">
        <v>8900</v>
      </c>
      <c r="L4604" s="11" t="s">
        <v>28802</v>
      </c>
      <c r="M4604" s="11" t="s">
        <v>7520</v>
      </c>
      <c r="N4604" s="12" t="s">
        <v>28803</v>
      </c>
      <c r="O4604" s="12" t="s">
        <v>28804</v>
      </c>
    </row>
    <row r="4605" spans="1:15" ht="15" customHeight="1" x14ac:dyDescent="0.3">
      <c r="A4605" s="11" t="s">
        <v>402</v>
      </c>
      <c r="B4605" s="11" t="s">
        <v>403</v>
      </c>
      <c r="C4605" s="17">
        <v>28</v>
      </c>
      <c r="D4605" s="11" t="s">
        <v>1173</v>
      </c>
      <c r="E4605" s="11" t="s">
        <v>28207</v>
      </c>
      <c r="F4605" s="11">
        <v>4092361</v>
      </c>
      <c r="G4605" s="11" t="s">
        <v>28805</v>
      </c>
      <c r="H4605" s="11" t="s">
        <v>28806</v>
      </c>
      <c r="I4605" s="11" t="s">
        <v>10523</v>
      </c>
      <c r="J4605" s="11"/>
      <c r="K4605" s="11" t="s">
        <v>7561</v>
      </c>
      <c r="L4605" s="11" t="s">
        <v>28807</v>
      </c>
      <c r="M4605" s="11" t="s">
        <v>8756</v>
      </c>
      <c r="N4605" s="12" t="s">
        <v>28808</v>
      </c>
      <c r="O4605" s="12" t="s">
        <v>28809</v>
      </c>
    </row>
    <row r="4606" spans="1:15" ht="15" customHeight="1" x14ac:dyDescent="0.3">
      <c r="A4606" s="11" t="s">
        <v>402</v>
      </c>
      <c r="B4606" s="11" t="s">
        <v>403</v>
      </c>
      <c r="C4606" s="17">
        <v>28</v>
      </c>
      <c r="D4606" s="11" t="s">
        <v>1173</v>
      </c>
      <c r="E4606" s="11" t="s">
        <v>28207</v>
      </c>
      <c r="F4606" s="11">
        <v>4092456</v>
      </c>
      <c r="G4606" s="11" t="s">
        <v>28758</v>
      </c>
      <c r="H4606" s="11" t="s">
        <v>28810</v>
      </c>
      <c r="I4606" s="11" t="s">
        <v>10523</v>
      </c>
      <c r="J4606" s="11"/>
      <c r="K4606" s="11" t="s">
        <v>10913</v>
      </c>
      <c r="L4606" s="11" t="s">
        <v>28811</v>
      </c>
      <c r="M4606" s="11" t="s">
        <v>8756</v>
      </c>
      <c r="N4606" s="12" t="s">
        <v>28812</v>
      </c>
      <c r="O4606" s="12" t="s">
        <v>28813</v>
      </c>
    </row>
    <row r="4607" spans="1:15" ht="15" customHeight="1" x14ac:dyDescent="0.3">
      <c r="A4607" s="11" t="s">
        <v>402</v>
      </c>
      <c r="B4607" s="11" t="s">
        <v>403</v>
      </c>
      <c r="C4607" s="17">
        <v>28</v>
      </c>
      <c r="D4607" s="11" t="s">
        <v>1173</v>
      </c>
      <c r="E4607" s="11" t="s">
        <v>28207</v>
      </c>
      <c r="F4607" s="11">
        <v>2936550</v>
      </c>
      <c r="G4607" s="11" t="s">
        <v>28814</v>
      </c>
      <c r="H4607" s="11" t="s">
        <v>28815</v>
      </c>
      <c r="I4607" s="11" t="s">
        <v>10523</v>
      </c>
      <c r="J4607" s="11"/>
      <c r="K4607" s="11" t="s">
        <v>10913</v>
      </c>
      <c r="L4607" s="11" t="s">
        <v>28816</v>
      </c>
      <c r="M4607" s="11" t="s">
        <v>8756</v>
      </c>
      <c r="N4607" s="12" t="s">
        <v>28817</v>
      </c>
      <c r="O4607" s="12" t="s">
        <v>28818</v>
      </c>
    </row>
    <row r="4608" spans="1:15" ht="15" customHeight="1" x14ac:dyDescent="0.3">
      <c r="A4608" s="11" t="s">
        <v>402</v>
      </c>
      <c r="B4608" s="11" t="s">
        <v>403</v>
      </c>
      <c r="C4608" s="17">
        <v>28</v>
      </c>
      <c r="D4608" s="11" t="s">
        <v>1173</v>
      </c>
      <c r="E4608" s="11" t="s">
        <v>28207</v>
      </c>
      <c r="F4608" s="11">
        <v>2579722</v>
      </c>
      <c r="G4608" s="11" t="s">
        <v>28819</v>
      </c>
      <c r="H4608" s="11" t="s">
        <v>28820</v>
      </c>
      <c r="I4608" s="11" t="s">
        <v>28821</v>
      </c>
      <c r="J4608" s="11"/>
      <c r="K4608" s="11" t="s">
        <v>28822</v>
      </c>
      <c r="L4608" s="11" t="s">
        <v>28823</v>
      </c>
      <c r="M4608" s="11" t="s">
        <v>7339</v>
      </c>
      <c r="N4608" s="12" t="s">
        <v>28824</v>
      </c>
      <c r="O4608" s="12"/>
    </row>
    <row r="4609" spans="1:15" ht="15" customHeight="1" x14ac:dyDescent="0.3">
      <c r="A4609" s="11" t="s">
        <v>402</v>
      </c>
      <c r="B4609" s="11" t="s">
        <v>403</v>
      </c>
      <c r="C4609" s="17">
        <v>28</v>
      </c>
      <c r="D4609" s="11" t="s">
        <v>1173</v>
      </c>
      <c r="E4609" s="11" t="s">
        <v>28163</v>
      </c>
      <c r="F4609" s="11">
        <v>3973137</v>
      </c>
      <c r="G4609" s="11" t="s">
        <v>28225</v>
      </c>
      <c r="H4609" s="11" t="s">
        <v>28825</v>
      </c>
      <c r="I4609" s="11" t="s">
        <v>28826</v>
      </c>
      <c r="J4609" s="11"/>
      <c r="K4609" s="11" t="s">
        <v>7754</v>
      </c>
      <c r="L4609" s="11" t="s">
        <v>28827</v>
      </c>
      <c r="M4609" s="11" t="s">
        <v>8615</v>
      </c>
      <c r="N4609" s="12" t="s">
        <v>28828</v>
      </c>
      <c r="O4609" s="12" t="s">
        <v>28829</v>
      </c>
    </row>
    <row r="4610" spans="1:15" ht="15" customHeight="1" x14ac:dyDescent="0.3">
      <c r="A4610" s="11" t="s">
        <v>402</v>
      </c>
      <c r="B4610" s="11" t="s">
        <v>403</v>
      </c>
      <c r="C4610" s="17">
        <v>28</v>
      </c>
      <c r="D4610" s="11" t="s">
        <v>1173</v>
      </c>
      <c r="E4610" s="11" t="s">
        <v>28163</v>
      </c>
      <c r="F4610" s="11">
        <v>4027184</v>
      </c>
      <c r="G4610" s="11" t="s">
        <v>28830</v>
      </c>
      <c r="H4610" s="11" t="s">
        <v>28831</v>
      </c>
      <c r="I4610" s="11" t="s">
        <v>28832</v>
      </c>
      <c r="J4610" s="11"/>
      <c r="K4610" s="11" t="s">
        <v>7337</v>
      </c>
      <c r="L4610" s="11" t="s">
        <v>28833</v>
      </c>
      <c r="M4610" s="11" t="s">
        <v>7339</v>
      </c>
      <c r="N4610" s="12" t="s">
        <v>28834</v>
      </c>
      <c r="O4610" s="12" t="s">
        <v>28835</v>
      </c>
    </row>
    <row r="4611" spans="1:15" ht="15" customHeight="1" x14ac:dyDescent="0.3">
      <c r="A4611" s="11" t="s">
        <v>402</v>
      </c>
      <c r="B4611" s="11" t="s">
        <v>403</v>
      </c>
      <c r="C4611" s="17">
        <v>28</v>
      </c>
      <c r="D4611" s="11" t="s">
        <v>1173</v>
      </c>
      <c r="E4611" s="11" t="s">
        <v>28163</v>
      </c>
      <c r="F4611" s="11">
        <v>4026340</v>
      </c>
      <c r="G4611" s="11" t="s">
        <v>28836</v>
      </c>
      <c r="H4611" s="11" t="s">
        <v>28837</v>
      </c>
      <c r="I4611" s="11" t="s">
        <v>28832</v>
      </c>
      <c r="J4611" s="11"/>
      <c r="K4611" s="11" t="s">
        <v>8900</v>
      </c>
      <c r="L4611" s="11" t="s">
        <v>28838</v>
      </c>
      <c r="M4611" s="11" t="s">
        <v>7339</v>
      </c>
      <c r="N4611" s="12" t="s">
        <v>28839</v>
      </c>
      <c r="O4611" s="12" t="s">
        <v>28840</v>
      </c>
    </row>
    <row r="4612" spans="1:15" ht="15" customHeight="1" x14ac:dyDescent="0.3">
      <c r="A4612" s="11" t="s">
        <v>402</v>
      </c>
      <c r="B4612" s="11" t="s">
        <v>403</v>
      </c>
      <c r="C4612" s="17">
        <v>28</v>
      </c>
      <c r="D4612" s="11" t="s">
        <v>1173</v>
      </c>
      <c r="E4612" s="11" t="s">
        <v>28207</v>
      </c>
      <c r="F4612" s="11">
        <v>6733957</v>
      </c>
      <c r="G4612" s="11" t="s">
        <v>28841</v>
      </c>
      <c r="H4612" s="11" t="s">
        <v>28842</v>
      </c>
      <c r="I4612" s="11" t="s">
        <v>28843</v>
      </c>
      <c r="J4612" s="11"/>
      <c r="K4612" s="11" t="s">
        <v>7561</v>
      </c>
      <c r="L4612" s="11" t="s">
        <v>28844</v>
      </c>
      <c r="M4612" s="11" t="s">
        <v>8756</v>
      </c>
      <c r="N4612" s="12" t="s">
        <v>28845</v>
      </c>
      <c r="O4612" s="12" t="s">
        <v>28846</v>
      </c>
    </row>
    <row r="4613" spans="1:15" ht="15" customHeight="1" x14ac:dyDescent="0.3">
      <c r="A4613" s="11" t="s">
        <v>402</v>
      </c>
      <c r="B4613" s="11" t="s">
        <v>403</v>
      </c>
      <c r="C4613" s="17">
        <v>28</v>
      </c>
      <c r="D4613" s="11" t="s">
        <v>1173</v>
      </c>
      <c r="E4613" s="11" t="s">
        <v>28207</v>
      </c>
      <c r="F4613" s="11">
        <v>6736328</v>
      </c>
      <c r="G4613" s="11" t="s">
        <v>28847</v>
      </c>
      <c r="H4613" s="11" t="s">
        <v>28848</v>
      </c>
      <c r="I4613" s="11" t="s">
        <v>28849</v>
      </c>
      <c r="J4613" s="11"/>
      <c r="K4613" s="11" t="s">
        <v>7754</v>
      </c>
      <c r="L4613" s="11" t="s">
        <v>28850</v>
      </c>
      <c r="M4613" s="11" t="s">
        <v>8615</v>
      </c>
      <c r="N4613" s="12" t="s">
        <v>28851</v>
      </c>
      <c r="O4613" s="12" t="s">
        <v>28852</v>
      </c>
    </row>
    <row r="4614" spans="1:15" ht="15" customHeight="1" x14ac:dyDescent="0.3">
      <c r="A4614" s="11" t="s">
        <v>402</v>
      </c>
      <c r="B4614" s="11" t="s">
        <v>403</v>
      </c>
      <c r="C4614" s="17">
        <v>28</v>
      </c>
      <c r="D4614" s="11" t="s">
        <v>1173</v>
      </c>
      <c r="E4614" s="11" t="s">
        <v>28163</v>
      </c>
      <c r="F4614" s="11">
        <v>6146067</v>
      </c>
      <c r="G4614" s="11" t="s">
        <v>28853</v>
      </c>
      <c r="H4614" s="11" t="s">
        <v>28854</v>
      </c>
      <c r="I4614" s="11" t="s">
        <v>28855</v>
      </c>
      <c r="J4614" s="11"/>
      <c r="K4614" s="11" t="s">
        <v>7727</v>
      </c>
      <c r="L4614" s="11" t="s">
        <v>28856</v>
      </c>
      <c r="M4614" s="11" t="s">
        <v>7414</v>
      </c>
      <c r="N4614" s="12" t="s">
        <v>28857</v>
      </c>
      <c r="O4614" s="12" t="s">
        <v>28858</v>
      </c>
    </row>
    <row r="4615" spans="1:15" ht="15" customHeight="1" x14ac:dyDescent="0.3">
      <c r="A4615" s="11" t="s">
        <v>402</v>
      </c>
      <c r="B4615" s="11" t="s">
        <v>403</v>
      </c>
      <c r="C4615" s="17">
        <v>28</v>
      </c>
      <c r="D4615" s="11" t="s">
        <v>1173</v>
      </c>
      <c r="E4615" s="11" t="s">
        <v>28207</v>
      </c>
      <c r="F4615" s="11">
        <v>6744650</v>
      </c>
      <c r="G4615" s="11" t="s">
        <v>28859</v>
      </c>
      <c r="H4615" s="11" t="s">
        <v>28860</v>
      </c>
      <c r="I4615" s="11" t="s">
        <v>28861</v>
      </c>
      <c r="J4615" s="11"/>
      <c r="K4615" s="11" t="s">
        <v>7561</v>
      </c>
      <c r="L4615" s="11" t="s">
        <v>28862</v>
      </c>
      <c r="M4615" s="11" t="s">
        <v>7339</v>
      </c>
      <c r="N4615" s="12" t="s">
        <v>28863</v>
      </c>
      <c r="O4615" s="12" t="s">
        <v>28864</v>
      </c>
    </row>
    <row r="4616" spans="1:15" ht="15" customHeight="1" x14ac:dyDescent="0.3">
      <c r="A4616" s="11" t="s">
        <v>402</v>
      </c>
      <c r="B4616" s="11" t="s">
        <v>403</v>
      </c>
      <c r="C4616" s="17">
        <v>28</v>
      </c>
      <c r="D4616" s="11" t="s">
        <v>1173</v>
      </c>
      <c r="E4616" s="11" t="s">
        <v>28207</v>
      </c>
      <c r="F4616" s="11">
        <v>6692593</v>
      </c>
      <c r="G4616" s="11" t="s">
        <v>28865</v>
      </c>
      <c r="H4616" s="11" t="s">
        <v>28866</v>
      </c>
      <c r="I4616" s="11" t="s">
        <v>28867</v>
      </c>
      <c r="J4616" s="11"/>
      <c r="K4616" s="11" t="s">
        <v>7561</v>
      </c>
      <c r="L4616" s="11" t="s">
        <v>28868</v>
      </c>
      <c r="M4616" s="11" t="s">
        <v>7339</v>
      </c>
      <c r="N4616" s="12" t="s">
        <v>28869</v>
      </c>
      <c r="O4616" s="12" t="s">
        <v>28870</v>
      </c>
    </row>
    <row r="4617" spans="1:15" ht="15" customHeight="1" x14ac:dyDescent="0.3">
      <c r="A4617" s="11" t="s">
        <v>402</v>
      </c>
      <c r="B4617" s="11" t="s">
        <v>403</v>
      </c>
      <c r="C4617" s="17">
        <v>28</v>
      </c>
      <c r="D4617" s="11" t="s">
        <v>1173</v>
      </c>
      <c r="E4617" s="11" t="s">
        <v>28207</v>
      </c>
      <c r="F4617" s="11">
        <v>6692583</v>
      </c>
      <c r="G4617" s="11" t="s">
        <v>28871</v>
      </c>
      <c r="H4617" s="11" t="s">
        <v>28872</v>
      </c>
      <c r="I4617" s="11" t="s">
        <v>28867</v>
      </c>
      <c r="J4617" s="11"/>
      <c r="K4617" s="11" t="s">
        <v>7561</v>
      </c>
      <c r="L4617" s="11" t="s">
        <v>28873</v>
      </c>
      <c r="M4617" s="11" t="s">
        <v>8756</v>
      </c>
      <c r="N4617" s="12" t="s">
        <v>28874</v>
      </c>
      <c r="O4617" s="12" t="s">
        <v>28875</v>
      </c>
    </row>
    <row r="4618" spans="1:15" ht="15" customHeight="1" x14ac:dyDescent="0.3">
      <c r="A4618" s="11" t="s">
        <v>402</v>
      </c>
      <c r="B4618" s="11" t="s">
        <v>403</v>
      </c>
      <c r="C4618" s="17">
        <v>28</v>
      </c>
      <c r="D4618" s="11" t="s">
        <v>1173</v>
      </c>
      <c r="E4618" s="11" t="s">
        <v>28207</v>
      </c>
      <c r="F4618" s="11">
        <v>6210366</v>
      </c>
      <c r="G4618" s="11" t="s">
        <v>28876</v>
      </c>
      <c r="H4618" s="11" t="s">
        <v>28877</v>
      </c>
      <c r="I4618" s="11" t="s">
        <v>1378</v>
      </c>
      <c r="J4618" s="11"/>
      <c r="K4618" s="11" t="s">
        <v>10081</v>
      </c>
      <c r="L4618" s="11" t="s">
        <v>28878</v>
      </c>
      <c r="M4618" s="11" t="s">
        <v>8756</v>
      </c>
      <c r="N4618" s="12" t="s">
        <v>28879</v>
      </c>
      <c r="O4618" s="12" t="s">
        <v>28880</v>
      </c>
    </row>
    <row r="4619" spans="1:15" ht="15" customHeight="1" x14ac:dyDescent="0.3">
      <c r="A4619" s="11" t="s">
        <v>402</v>
      </c>
      <c r="B4619" s="11" t="s">
        <v>403</v>
      </c>
      <c r="C4619" s="17">
        <v>28</v>
      </c>
      <c r="D4619" s="11" t="s">
        <v>1173</v>
      </c>
      <c r="E4619" s="11" t="s">
        <v>28163</v>
      </c>
      <c r="F4619" s="11">
        <v>6641006</v>
      </c>
      <c r="G4619" s="11" t="s">
        <v>28881</v>
      </c>
      <c r="H4619" s="11" t="s">
        <v>28882</v>
      </c>
      <c r="I4619" s="11" t="s">
        <v>25621</v>
      </c>
      <c r="J4619" s="11"/>
      <c r="K4619" s="11" t="s">
        <v>7561</v>
      </c>
      <c r="L4619" s="11" t="s">
        <v>28883</v>
      </c>
      <c r="M4619" s="11" t="s">
        <v>7339</v>
      </c>
      <c r="N4619" s="12" t="s">
        <v>28884</v>
      </c>
      <c r="O4619" s="12" t="s">
        <v>28885</v>
      </c>
    </row>
    <row r="4620" spans="1:15" ht="15" customHeight="1" x14ac:dyDescent="0.3">
      <c r="A4620" s="11" t="s">
        <v>402</v>
      </c>
      <c r="B4620" s="11" t="s">
        <v>403</v>
      </c>
      <c r="C4620" s="17">
        <v>28</v>
      </c>
      <c r="D4620" s="11" t="s">
        <v>1173</v>
      </c>
      <c r="E4620" s="11" t="s">
        <v>28207</v>
      </c>
      <c r="F4620" s="11">
        <v>6139592</v>
      </c>
      <c r="G4620" s="11" t="s">
        <v>28886</v>
      </c>
      <c r="H4620" s="11" t="s">
        <v>28887</v>
      </c>
      <c r="I4620" s="11" t="s">
        <v>28888</v>
      </c>
      <c r="J4620" s="11"/>
      <c r="K4620" s="11" t="s">
        <v>7727</v>
      </c>
      <c r="L4620" s="11" t="s">
        <v>28889</v>
      </c>
      <c r="M4620" s="11" t="s">
        <v>7520</v>
      </c>
      <c r="N4620" s="12" t="s">
        <v>28890</v>
      </c>
      <c r="O4620" s="12" t="s">
        <v>28891</v>
      </c>
    </row>
    <row r="4621" spans="1:15" ht="15" customHeight="1" x14ac:dyDescent="0.3">
      <c r="A4621" s="11" t="s">
        <v>402</v>
      </c>
      <c r="B4621" s="11" t="s">
        <v>403</v>
      </c>
      <c r="C4621" s="17">
        <v>28</v>
      </c>
      <c r="D4621" s="11" t="s">
        <v>1173</v>
      </c>
      <c r="E4621" s="11" t="s">
        <v>28207</v>
      </c>
      <c r="F4621" s="11">
        <v>6864098</v>
      </c>
      <c r="G4621" s="11" t="s">
        <v>28892</v>
      </c>
      <c r="H4621" s="11" t="s">
        <v>28893</v>
      </c>
      <c r="I4621" s="11" t="s">
        <v>28894</v>
      </c>
      <c r="J4621" s="11"/>
      <c r="K4621" s="11" t="s">
        <v>28294</v>
      </c>
      <c r="L4621" s="11" t="s">
        <v>28895</v>
      </c>
      <c r="M4621" s="11" t="s">
        <v>8756</v>
      </c>
      <c r="N4621" s="12" t="s">
        <v>28896</v>
      </c>
      <c r="O4621" s="12"/>
    </row>
    <row r="4622" spans="1:15" ht="15" customHeight="1" x14ac:dyDescent="0.3">
      <c r="A4622" s="11" t="s">
        <v>402</v>
      </c>
      <c r="B4622" s="11" t="s">
        <v>403</v>
      </c>
      <c r="C4622" s="17">
        <v>28</v>
      </c>
      <c r="D4622" s="11" t="s">
        <v>1173</v>
      </c>
      <c r="E4622" s="11" t="s">
        <v>28207</v>
      </c>
      <c r="F4622" s="11">
        <v>7105480</v>
      </c>
      <c r="G4622" s="11" t="s">
        <v>28897</v>
      </c>
      <c r="H4622" s="11" t="s">
        <v>28898</v>
      </c>
      <c r="I4622" s="11" t="s">
        <v>28899</v>
      </c>
      <c r="J4622" s="11"/>
      <c r="K4622" s="11" t="s">
        <v>7561</v>
      </c>
      <c r="L4622" s="11" t="s">
        <v>28900</v>
      </c>
      <c r="M4622" s="11" t="s">
        <v>8756</v>
      </c>
      <c r="N4622" s="12" t="s">
        <v>28901</v>
      </c>
      <c r="O4622" s="12" t="s">
        <v>28902</v>
      </c>
    </row>
    <row r="4623" spans="1:15" ht="15" customHeight="1" x14ac:dyDescent="0.3">
      <c r="A4623" s="11" t="s">
        <v>402</v>
      </c>
      <c r="B4623" s="11" t="s">
        <v>403</v>
      </c>
      <c r="C4623" s="17">
        <v>28</v>
      </c>
      <c r="D4623" s="11" t="s">
        <v>1173</v>
      </c>
      <c r="E4623" s="11" t="s">
        <v>28207</v>
      </c>
      <c r="F4623" s="11">
        <v>6803912</v>
      </c>
      <c r="G4623" s="11" t="s">
        <v>28903</v>
      </c>
      <c r="H4623" s="11" t="s">
        <v>28904</v>
      </c>
      <c r="I4623" s="11" t="s">
        <v>28905</v>
      </c>
      <c r="J4623" s="11"/>
      <c r="K4623" s="11" t="s">
        <v>10480</v>
      </c>
      <c r="L4623" s="11" t="s">
        <v>28906</v>
      </c>
      <c r="M4623" s="11" t="s">
        <v>8756</v>
      </c>
      <c r="N4623" s="12" t="s">
        <v>28907</v>
      </c>
      <c r="O4623" s="12" t="s">
        <v>28908</v>
      </c>
    </row>
    <row r="4624" spans="1:15" ht="15" customHeight="1" x14ac:dyDescent="0.3">
      <c r="A4624" s="11" t="s">
        <v>402</v>
      </c>
      <c r="B4624" s="11" t="s">
        <v>403</v>
      </c>
      <c r="C4624" s="17">
        <v>28</v>
      </c>
      <c r="D4624" s="11" t="s">
        <v>1173</v>
      </c>
      <c r="E4624" s="11" t="s">
        <v>28207</v>
      </c>
      <c r="F4624" s="11">
        <v>6118656</v>
      </c>
      <c r="G4624" s="11" t="s">
        <v>28909</v>
      </c>
      <c r="H4624" s="11" t="s">
        <v>28910</v>
      </c>
      <c r="I4624" s="11" t="s">
        <v>28911</v>
      </c>
      <c r="J4624" s="11"/>
      <c r="K4624" s="11" t="s">
        <v>7727</v>
      </c>
      <c r="L4624" s="11" t="s">
        <v>28912</v>
      </c>
      <c r="M4624" s="11" t="s">
        <v>8615</v>
      </c>
      <c r="N4624" s="12" t="s">
        <v>28913</v>
      </c>
      <c r="O4624" s="12"/>
    </row>
    <row r="4625" spans="1:15" ht="15" customHeight="1" x14ac:dyDescent="0.3">
      <c r="A4625" s="11" t="s">
        <v>402</v>
      </c>
      <c r="B4625" s="11" t="s">
        <v>403</v>
      </c>
      <c r="C4625" s="17">
        <v>28</v>
      </c>
      <c r="D4625" s="11" t="s">
        <v>1173</v>
      </c>
      <c r="E4625" s="11" t="s">
        <v>28207</v>
      </c>
      <c r="F4625" s="11">
        <v>230972</v>
      </c>
      <c r="G4625" s="11" t="s">
        <v>28914</v>
      </c>
      <c r="H4625" s="11" t="s">
        <v>28915</v>
      </c>
      <c r="I4625" s="11" t="s">
        <v>1487</v>
      </c>
      <c r="J4625" s="11"/>
      <c r="K4625" s="11" t="s">
        <v>28916</v>
      </c>
      <c r="L4625" s="11" t="s">
        <v>28917</v>
      </c>
      <c r="M4625" s="11" t="s">
        <v>7339</v>
      </c>
      <c r="N4625" s="12" t="s">
        <v>28918</v>
      </c>
      <c r="O4625" s="12"/>
    </row>
    <row r="4626" spans="1:15" ht="15" customHeight="1" x14ac:dyDescent="0.3">
      <c r="A4626" s="11" t="s">
        <v>415</v>
      </c>
      <c r="B4626" s="11" t="s">
        <v>416</v>
      </c>
      <c r="C4626" s="17">
        <v>29</v>
      </c>
      <c r="D4626" s="11" t="s">
        <v>1177</v>
      </c>
      <c r="E4626" s="11" t="s">
        <v>28919</v>
      </c>
      <c r="F4626" s="11">
        <v>37831089</v>
      </c>
      <c r="G4626" s="11" t="s">
        <v>28920</v>
      </c>
      <c r="H4626" s="11" t="s">
        <v>28921</v>
      </c>
      <c r="I4626" s="11" t="s">
        <v>6092</v>
      </c>
      <c r="J4626" s="11" t="s">
        <v>6092</v>
      </c>
      <c r="K4626" s="11" t="s">
        <v>7561</v>
      </c>
      <c r="L4626" s="11"/>
      <c r="M4626" s="11" t="s">
        <v>7339</v>
      </c>
      <c r="N4626" s="12" t="s">
        <v>28922</v>
      </c>
      <c r="O4626" s="12" t="s">
        <v>28923</v>
      </c>
    </row>
    <row r="4627" spans="1:15" ht="15" customHeight="1" x14ac:dyDescent="0.3">
      <c r="A4627" s="11" t="s">
        <v>415</v>
      </c>
      <c r="B4627" s="11" t="s">
        <v>416</v>
      </c>
      <c r="C4627" s="17">
        <v>29</v>
      </c>
      <c r="D4627" s="11" t="s">
        <v>1177</v>
      </c>
      <c r="E4627" s="11" t="s">
        <v>28919</v>
      </c>
      <c r="F4627" s="11">
        <v>36680336</v>
      </c>
      <c r="G4627" s="11" t="s">
        <v>16107</v>
      </c>
      <c r="H4627" s="11" t="s">
        <v>16108</v>
      </c>
      <c r="I4627" s="11" t="s">
        <v>2516</v>
      </c>
      <c r="J4627" s="11"/>
      <c r="K4627" s="11" t="s">
        <v>7337</v>
      </c>
      <c r="L4627" s="11" t="s">
        <v>16109</v>
      </c>
      <c r="M4627" s="11" t="s">
        <v>7339</v>
      </c>
      <c r="N4627" s="12" t="s">
        <v>16110</v>
      </c>
      <c r="O4627" s="12" t="s">
        <v>16111</v>
      </c>
    </row>
    <row r="4628" spans="1:15" ht="15" customHeight="1" x14ac:dyDescent="0.3">
      <c r="A4628" s="11" t="s">
        <v>415</v>
      </c>
      <c r="B4628" s="11" t="s">
        <v>416</v>
      </c>
      <c r="C4628" s="17">
        <v>29</v>
      </c>
      <c r="D4628" s="11" t="s">
        <v>1177</v>
      </c>
      <c r="E4628" s="11" t="s">
        <v>28924</v>
      </c>
      <c r="F4628" s="11">
        <v>36281748</v>
      </c>
      <c r="G4628" s="11" t="s">
        <v>16132</v>
      </c>
      <c r="H4628" s="11" t="s">
        <v>16133</v>
      </c>
      <c r="I4628" s="11" t="s">
        <v>2540</v>
      </c>
      <c r="J4628" s="11" t="s">
        <v>6393</v>
      </c>
      <c r="K4628" s="11" t="s">
        <v>16134</v>
      </c>
      <c r="L4628" s="11" t="s">
        <v>16135</v>
      </c>
      <c r="M4628" s="11" t="s">
        <v>7350</v>
      </c>
      <c r="N4628" s="12" t="s">
        <v>16136</v>
      </c>
      <c r="O4628" s="12" t="s">
        <v>16137</v>
      </c>
    </row>
    <row r="4629" spans="1:15" ht="15" customHeight="1" x14ac:dyDescent="0.3">
      <c r="A4629" s="11" t="s">
        <v>415</v>
      </c>
      <c r="B4629" s="11" t="s">
        <v>416</v>
      </c>
      <c r="C4629" s="17">
        <v>29</v>
      </c>
      <c r="D4629" s="11" t="s">
        <v>1177</v>
      </c>
      <c r="E4629" s="11" t="s">
        <v>28919</v>
      </c>
      <c r="F4629" s="11">
        <v>34709669</v>
      </c>
      <c r="G4629" s="11" t="s">
        <v>11512</v>
      </c>
      <c r="H4629" s="11" t="s">
        <v>6177</v>
      </c>
      <c r="I4629" s="11" t="s">
        <v>7602</v>
      </c>
      <c r="J4629" s="11" t="s">
        <v>7602</v>
      </c>
      <c r="K4629" s="11" t="s">
        <v>7905</v>
      </c>
      <c r="L4629" s="11" t="s">
        <v>11513</v>
      </c>
      <c r="M4629" s="11" t="s">
        <v>8626</v>
      </c>
      <c r="N4629" s="12" t="s">
        <v>11514</v>
      </c>
      <c r="O4629" s="12" t="s">
        <v>11515</v>
      </c>
    </row>
    <row r="4630" spans="1:15" ht="15" customHeight="1" x14ac:dyDescent="0.3">
      <c r="A4630" s="11" t="s">
        <v>415</v>
      </c>
      <c r="B4630" s="11" t="s">
        <v>416</v>
      </c>
      <c r="C4630" s="17">
        <v>29</v>
      </c>
      <c r="D4630" s="11" t="s">
        <v>1177</v>
      </c>
      <c r="E4630" s="11" t="s">
        <v>28919</v>
      </c>
      <c r="F4630" s="11">
        <v>34137460</v>
      </c>
      <c r="G4630" s="11" t="s">
        <v>28925</v>
      </c>
      <c r="H4630" s="11" t="s">
        <v>28926</v>
      </c>
      <c r="I4630" s="11" t="s">
        <v>1230</v>
      </c>
      <c r="J4630" s="11" t="s">
        <v>19193</v>
      </c>
      <c r="K4630" s="11" t="s">
        <v>7337</v>
      </c>
      <c r="L4630" s="11" t="s">
        <v>28927</v>
      </c>
      <c r="M4630" s="11" t="s">
        <v>7604</v>
      </c>
      <c r="N4630" s="12" t="s">
        <v>28928</v>
      </c>
      <c r="O4630" s="12" t="s">
        <v>28929</v>
      </c>
    </row>
    <row r="4631" spans="1:15" ht="15" customHeight="1" x14ac:dyDescent="0.3">
      <c r="A4631" s="11" t="s">
        <v>415</v>
      </c>
      <c r="B4631" s="11" t="s">
        <v>416</v>
      </c>
      <c r="C4631" s="17">
        <v>29</v>
      </c>
      <c r="D4631" s="11" t="s">
        <v>1177</v>
      </c>
      <c r="E4631" s="11" t="s">
        <v>28924</v>
      </c>
      <c r="F4631" s="11">
        <v>32896592</v>
      </c>
      <c r="G4631" s="11" t="s">
        <v>16143</v>
      </c>
      <c r="H4631" s="11" t="s">
        <v>16144</v>
      </c>
      <c r="I4631" s="11" t="s">
        <v>11529</v>
      </c>
      <c r="J4631" s="11" t="s">
        <v>16145</v>
      </c>
      <c r="K4631" s="11" t="s">
        <v>7754</v>
      </c>
      <c r="L4631" s="11" t="s">
        <v>16146</v>
      </c>
      <c r="M4631" s="11" t="s">
        <v>7520</v>
      </c>
      <c r="N4631" s="12" t="s">
        <v>16147</v>
      </c>
      <c r="O4631" s="12" t="s">
        <v>16148</v>
      </c>
    </row>
    <row r="4632" spans="1:15" ht="15" customHeight="1" x14ac:dyDescent="0.3">
      <c r="A4632" s="11" t="s">
        <v>415</v>
      </c>
      <c r="B4632" s="11" t="s">
        <v>416</v>
      </c>
      <c r="C4632" s="17">
        <v>29</v>
      </c>
      <c r="D4632" s="11" t="s">
        <v>1177</v>
      </c>
      <c r="E4632" s="11" t="s">
        <v>28919</v>
      </c>
      <c r="F4632" s="11">
        <v>33471377</v>
      </c>
      <c r="G4632" s="11" t="s">
        <v>28930</v>
      </c>
      <c r="H4632" s="11" t="s">
        <v>28931</v>
      </c>
      <c r="I4632" s="11" t="s">
        <v>2250</v>
      </c>
      <c r="J4632" s="11" t="s">
        <v>28932</v>
      </c>
      <c r="K4632" s="11" t="s">
        <v>16165</v>
      </c>
      <c r="L4632" s="11" t="s">
        <v>28933</v>
      </c>
      <c r="M4632" s="11" t="s">
        <v>7350</v>
      </c>
      <c r="N4632" s="12" t="s">
        <v>28934</v>
      </c>
      <c r="O4632" s="12" t="s">
        <v>28935</v>
      </c>
    </row>
    <row r="4633" spans="1:15" ht="15" customHeight="1" x14ac:dyDescent="0.3">
      <c r="A4633" s="11" t="s">
        <v>415</v>
      </c>
      <c r="B4633" s="11" t="s">
        <v>416</v>
      </c>
      <c r="C4633" s="17">
        <v>29</v>
      </c>
      <c r="D4633" s="11" t="s">
        <v>1177</v>
      </c>
      <c r="E4633" s="11" t="s">
        <v>28919</v>
      </c>
      <c r="F4633" s="11">
        <v>32598497</v>
      </c>
      <c r="G4633" s="11" t="s">
        <v>28936</v>
      </c>
      <c r="H4633" s="11" t="s">
        <v>28937</v>
      </c>
      <c r="I4633" s="11" t="s">
        <v>2250</v>
      </c>
      <c r="J4633" s="11" t="s">
        <v>17872</v>
      </c>
      <c r="K4633" s="11" t="s">
        <v>7561</v>
      </c>
      <c r="L4633" s="11" t="s">
        <v>28938</v>
      </c>
      <c r="M4633" s="11" t="s">
        <v>8615</v>
      </c>
      <c r="N4633" s="12" t="s">
        <v>28939</v>
      </c>
      <c r="O4633" s="12" t="s">
        <v>28940</v>
      </c>
    </row>
    <row r="4634" spans="1:15" ht="15" customHeight="1" x14ac:dyDescent="0.3">
      <c r="A4634" s="11" t="s">
        <v>415</v>
      </c>
      <c r="B4634" s="11" t="s">
        <v>416</v>
      </c>
      <c r="C4634" s="17">
        <v>29</v>
      </c>
      <c r="D4634" s="11" t="s">
        <v>1177</v>
      </c>
      <c r="E4634" s="11" t="s">
        <v>28919</v>
      </c>
      <c r="F4634" s="11">
        <v>32966663</v>
      </c>
      <c r="G4634" s="11" t="s">
        <v>28941</v>
      </c>
      <c r="H4634" s="11" t="s">
        <v>28942</v>
      </c>
      <c r="I4634" s="11" t="s">
        <v>2250</v>
      </c>
      <c r="J4634" s="11" t="s">
        <v>28943</v>
      </c>
      <c r="K4634" s="11" t="s">
        <v>16165</v>
      </c>
      <c r="L4634" s="11" t="s">
        <v>28944</v>
      </c>
      <c r="M4634" s="11" t="s">
        <v>7520</v>
      </c>
      <c r="N4634" s="12" t="s">
        <v>28945</v>
      </c>
      <c r="O4634" s="12" t="s">
        <v>28946</v>
      </c>
    </row>
    <row r="4635" spans="1:15" ht="15" customHeight="1" x14ac:dyDescent="0.3">
      <c r="A4635" s="11" t="s">
        <v>415</v>
      </c>
      <c r="B4635" s="11" t="s">
        <v>416</v>
      </c>
      <c r="C4635" s="17">
        <v>29</v>
      </c>
      <c r="D4635" s="11" t="s">
        <v>1177</v>
      </c>
      <c r="E4635" s="11" t="s">
        <v>28924</v>
      </c>
      <c r="F4635" s="11">
        <v>33215732</v>
      </c>
      <c r="G4635" s="11" t="s">
        <v>16198</v>
      </c>
      <c r="H4635" s="11" t="s">
        <v>16199</v>
      </c>
      <c r="I4635" s="11" t="s">
        <v>3104</v>
      </c>
      <c r="J4635" s="11" t="s">
        <v>16200</v>
      </c>
      <c r="K4635" s="11" t="s">
        <v>7561</v>
      </c>
      <c r="L4635" s="11" t="s">
        <v>16201</v>
      </c>
      <c r="M4635" s="11" t="s">
        <v>8756</v>
      </c>
      <c r="N4635" s="12" t="s">
        <v>16202</v>
      </c>
      <c r="O4635" s="12" t="s">
        <v>16203</v>
      </c>
    </row>
    <row r="4636" spans="1:15" ht="15" customHeight="1" x14ac:dyDescent="0.3">
      <c r="A4636" s="11" t="s">
        <v>415</v>
      </c>
      <c r="B4636" s="11" t="s">
        <v>416</v>
      </c>
      <c r="C4636" s="17">
        <v>29</v>
      </c>
      <c r="D4636" s="11" t="s">
        <v>1177</v>
      </c>
      <c r="E4636" s="11" t="s">
        <v>28919</v>
      </c>
      <c r="F4636" s="11">
        <v>34459043</v>
      </c>
      <c r="G4636" s="11" t="s">
        <v>16211</v>
      </c>
      <c r="H4636" s="11" t="s">
        <v>16212</v>
      </c>
      <c r="I4636" s="11" t="s">
        <v>730</v>
      </c>
      <c r="J4636" s="11" t="s">
        <v>16213</v>
      </c>
      <c r="K4636" s="11" t="s">
        <v>7349</v>
      </c>
      <c r="L4636" s="11" t="s">
        <v>16214</v>
      </c>
      <c r="M4636" s="11" t="s">
        <v>7350</v>
      </c>
      <c r="N4636" s="12" t="s">
        <v>16215</v>
      </c>
      <c r="O4636" s="12" t="s">
        <v>16216</v>
      </c>
    </row>
    <row r="4637" spans="1:15" ht="15" customHeight="1" x14ac:dyDescent="0.3">
      <c r="A4637" s="11" t="s">
        <v>415</v>
      </c>
      <c r="B4637" s="11" t="s">
        <v>416</v>
      </c>
      <c r="C4637" s="17">
        <v>29</v>
      </c>
      <c r="D4637" s="11" t="s">
        <v>1177</v>
      </c>
      <c r="E4637" s="11" t="s">
        <v>28924</v>
      </c>
      <c r="F4637" s="11">
        <v>33837558</v>
      </c>
      <c r="G4637" s="11" t="s">
        <v>16217</v>
      </c>
      <c r="H4637" s="11" t="s">
        <v>16218</v>
      </c>
      <c r="I4637" s="11" t="s">
        <v>2586</v>
      </c>
      <c r="J4637" s="11" t="s">
        <v>11581</v>
      </c>
      <c r="K4637" s="11" t="s">
        <v>7561</v>
      </c>
      <c r="L4637" s="11" t="s">
        <v>16219</v>
      </c>
      <c r="M4637" s="11" t="s">
        <v>7406</v>
      </c>
      <c r="N4637" s="12" t="s">
        <v>16220</v>
      </c>
      <c r="O4637" s="12" t="s">
        <v>16221</v>
      </c>
    </row>
    <row r="4638" spans="1:15" ht="15" customHeight="1" x14ac:dyDescent="0.3">
      <c r="A4638" s="11" t="s">
        <v>415</v>
      </c>
      <c r="B4638" s="11" t="s">
        <v>416</v>
      </c>
      <c r="C4638" s="17">
        <v>29</v>
      </c>
      <c r="D4638" s="11" t="s">
        <v>1177</v>
      </c>
      <c r="E4638" s="11" t="s">
        <v>28919</v>
      </c>
      <c r="F4638" s="11">
        <v>32198750</v>
      </c>
      <c r="G4638" s="11" t="s">
        <v>28947</v>
      </c>
      <c r="H4638" s="11" t="s">
        <v>28948</v>
      </c>
      <c r="I4638" s="11" t="s">
        <v>2258</v>
      </c>
      <c r="J4638" s="11" t="s">
        <v>19584</v>
      </c>
      <c r="K4638" s="11" t="s">
        <v>7337</v>
      </c>
      <c r="L4638" s="11" t="s">
        <v>28949</v>
      </c>
      <c r="M4638" s="11" t="s">
        <v>7414</v>
      </c>
      <c r="N4638" s="12" t="s">
        <v>28950</v>
      </c>
      <c r="O4638" s="12" t="s">
        <v>28951</v>
      </c>
    </row>
    <row r="4639" spans="1:15" ht="15" customHeight="1" x14ac:dyDescent="0.3">
      <c r="A4639" s="11" t="s">
        <v>415</v>
      </c>
      <c r="B4639" s="11" t="s">
        <v>416</v>
      </c>
      <c r="C4639" s="17">
        <v>29</v>
      </c>
      <c r="D4639" s="11" t="s">
        <v>1177</v>
      </c>
      <c r="E4639" s="11" t="s">
        <v>28919</v>
      </c>
      <c r="F4639" s="11">
        <v>33099396</v>
      </c>
      <c r="G4639" s="11" t="s">
        <v>16227</v>
      </c>
      <c r="H4639" s="11" t="s">
        <v>16228</v>
      </c>
      <c r="I4639" s="11" t="s">
        <v>1728</v>
      </c>
      <c r="J4639" s="11"/>
      <c r="K4639" s="11" t="s">
        <v>7412</v>
      </c>
      <c r="L4639" s="11" t="s">
        <v>16229</v>
      </c>
      <c r="M4639" s="11" t="s">
        <v>7373</v>
      </c>
      <c r="N4639" s="12" t="s">
        <v>16230</v>
      </c>
      <c r="O4639" s="12" t="s">
        <v>16231</v>
      </c>
    </row>
    <row r="4640" spans="1:15" ht="15" customHeight="1" x14ac:dyDescent="0.3">
      <c r="A4640" s="11" t="s">
        <v>415</v>
      </c>
      <c r="B4640" s="11" t="s">
        <v>416</v>
      </c>
      <c r="C4640" s="17">
        <v>29</v>
      </c>
      <c r="D4640" s="11" t="s">
        <v>1177</v>
      </c>
      <c r="E4640" s="11" t="s">
        <v>28924</v>
      </c>
      <c r="F4640" s="11">
        <v>31518445</v>
      </c>
      <c r="G4640" s="11" t="s">
        <v>28952</v>
      </c>
      <c r="H4640" s="11" t="s">
        <v>28953</v>
      </c>
      <c r="I4640" s="11" t="s">
        <v>2695</v>
      </c>
      <c r="J4640" s="11" t="s">
        <v>6518</v>
      </c>
      <c r="K4640" s="11" t="s">
        <v>16165</v>
      </c>
      <c r="L4640" s="11" t="s">
        <v>28954</v>
      </c>
      <c r="M4640" s="11" t="s">
        <v>7339</v>
      </c>
      <c r="N4640" s="12" t="s">
        <v>28955</v>
      </c>
      <c r="O4640" s="12" t="s">
        <v>28956</v>
      </c>
    </row>
    <row r="4641" spans="1:15" ht="15" customHeight="1" x14ac:dyDescent="0.3">
      <c r="A4641" s="11" t="s">
        <v>415</v>
      </c>
      <c r="B4641" s="11" t="s">
        <v>416</v>
      </c>
      <c r="C4641" s="17">
        <v>29</v>
      </c>
      <c r="D4641" s="11" t="s">
        <v>1177</v>
      </c>
      <c r="E4641" s="11" t="s">
        <v>28924</v>
      </c>
      <c r="F4641" s="11">
        <v>31562820</v>
      </c>
      <c r="G4641" s="11" t="s">
        <v>28957</v>
      </c>
      <c r="H4641" s="11" t="s">
        <v>28958</v>
      </c>
      <c r="I4641" s="11" t="s">
        <v>2695</v>
      </c>
      <c r="J4641" s="11" t="s">
        <v>28959</v>
      </c>
      <c r="K4641" s="11" t="s">
        <v>7337</v>
      </c>
      <c r="L4641" s="11" t="s">
        <v>28960</v>
      </c>
      <c r="M4641" s="11" t="s">
        <v>7520</v>
      </c>
      <c r="N4641" s="12" t="s">
        <v>28961</v>
      </c>
      <c r="O4641" s="12" t="s">
        <v>28962</v>
      </c>
    </row>
    <row r="4642" spans="1:15" ht="15" customHeight="1" x14ac:dyDescent="0.3">
      <c r="A4642" s="11" t="s">
        <v>415</v>
      </c>
      <c r="B4642" s="11" t="s">
        <v>416</v>
      </c>
      <c r="C4642" s="17">
        <v>29</v>
      </c>
      <c r="D4642" s="11" t="s">
        <v>1177</v>
      </c>
      <c r="E4642" s="11" t="s">
        <v>28924</v>
      </c>
      <c r="F4642" s="11">
        <v>31257575</v>
      </c>
      <c r="G4642" s="11" t="s">
        <v>16238</v>
      </c>
      <c r="H4642" s="11" t="s">
        <v>16239</v>
      </c>
      <c r="I4642" s="11" t="s">
        <v>1739</v>
      </c>
      <c r="J4642" s="11" t="s">
        <v>16240</v>
      </c>
      <c r="K4642" s="11" t="s">
        <v>7337</v>
      </c>
      <c r="L4642" s="11" t="s">
        <v>16241</v>
      </c>
      <c r="M4642" s="11" t="s">
        <v>16242</v>
      </c>
      <c r="N4642" s="12" t="s">
        <v>16243</v>
      </c>
      <c r="O4642" s="12" t="s">
        <v>16244</v>
      </c>
    </row>
    <row r="4643" spans="1:15" ht="15" customHeight="1" x14ac:dyDescent="0.3">
      <c r="A4643" s="11" t="s">
        <v>415</v>
      </c>
      <c r="B4643" s="11" t="s">
        <v>416</v>
      </c>
      <c r="C4643" s="17">
        <v>29</v>
      </c>
      <c r="D4643" s="11" t="s">
        <v>1177</v>
      </c>
      <c r="E4643" s="11" t="s">
        <v>28919</v>
      </c>
      <c r="F4643" s="11">
        <v>30216404</v>
      </c>
      <c r="G4643" s="11" t="s">
        <v>16268</v>
      </c>
      <c r="H4643" s="11" t="s">
        <v>16269</v>
      </c>
      <c r="I4643" s="11" t="s">
        <v>1745</v>
      </c>
      <c r="J4643" s="11" t="s">
        <v>16270</v>
      </c>
      <c r="K4643" s="11" t="s">
        <v>7337</v>
      </c>
      <c r="L4643" s="11" t="s">
        <v>16271</v>
      </c>
      <c r="M4643" s="11" t="s">
        <v>7339</v>
      </c>
      <c r="N4643" s="12" t="s">
        <v>16272</v>
      </c>
      <c r="O4643" s="12" t="s">
        <v>16273</v>
      </c>
    </row>
    <row r="4644" spans="1:15" ht="15" customHeight="1" x14ac:dyDescent="0.3">
      <c r="A4644" s="11" t="s">
        <v>415</v>
      </c>
      <c r="B4644" s="11" t="s">
        <v>416</v>
      </c>
      <c r="C4644" s="17">
        <v>29</v>
      </c>
      <c r="D4644" s="11" t="s">
        <v>1177</v>
      </c>
      <c r="E4644" s="11" t="s">
        <v>28919</v>
      </c>
      <c r="F4644" s="11">
        <v>31314130</v>
      </c>
      <c r="G4644" s="11" t="s">
        <v>28963</v>
      </c>
      <c r="H4644" s="11" t="s">
        <v>28964</v>
      </c>
      <c r="I4644" s="11" t="s">
        <v>3613</v>
      </c>
      <c r="J4644" s="11" t="s">
        <v>19270</v>
      </c>
      <c r="K4644" s="11" t="s">
        <v>7337</v>
      </c>
      <c r="L4644" s="11" t="s">
        <v>28965</v>
      </c>
      <c r="M4644" s="11" t="s">
        <v>8313</v>
      </c>
      <c r="N4644" s="12" t="s">
        <v>28966</v>
      </c>
      <c r="O4644" s="12" t="s">
        <v>28967</v>
      </c>
    </row>
    <row r="4645" spans="1:15" ht="15" customHeight="1" x14ac:dyDescent="0.3">
      <c r="A4645" s="11" t="s">
        <v>415</v>
      </c>
      <c r="B4645" s="11" t="s">
        <v>416</v>
      </c>
      <c r="C4645" s="17">
        <v>29</v>
      </c>
      <c r="D4645" s="11" t="s">
        <v>1177</v>
      </c>
      <c r="E4645" s="11" t="s">
        <v>28919</v>
      </c>
      <c r="F4645" s="11">
        <v>30280424</v>
      </c>
      <c r="G4645" s="11" t="s">
        <v>16280</v>
      </c>
      <c r="H4645" s="11" t="s">
        <v>16281</v>
      </c>
      <c r="I4645" s="11" t="s">
        <v>1280</v>
      </c>
      <c r="J4645" s="11" t="s">
        <v>16282</v>
      </c>
      <c r="K4645" s="11" t="s">
        <v>7561</v>
      </c>
      <c r="L4645" s="11" t="s">
        <v>16283</v>
      </c>
      <c r="M4645" s="11" t="s">
        <v>7520</v>
      </c>
      <c r="N4645" s="12" t="s">
        <v>16284</v>
      </c>
      <c r="O4645" s="12" t="s">
        <v>16285</v>
      </c>
    </row>
    <row r="4646" spans="1:15" ht="15" customHeight="1" x14ac:dyDescent="0.3">
      <c r="A4646" s="11" t="s">
        <v>415</v>
      </c>
      <c r="B4646" s="11" t="s">
        <v>416</v>
      </c>
      <c r="C4646" s="17">
        <v>29</v>
      </c>
      <c r="D4646" s="11" t="s">
        <v>1177</v>
      </c>
      <c r="E4646" s="11" t="s">
        <v>28919</v>
      </c>
      <c r="F4646" s="11">
        <v>29729180</v>
      </c>
      <c r="G4646" s="11" t="s">
        <v>18007</v>
      </c>
      <c r="H4646" s="11" t="s">
        <v>18008</v>
      </c>
      <c r="I4646" s="11" t="s">
        <v>2723</v>
      </c>
      <c r="J4646" s="11" t="s">
        <v>18009</v>
      </c>
      <c r="K4646" s="11" t="s">
        <v>7337</v>
      </c>
      <c r="L4646" s="11" t="s">
        <v>18010</v>
      </c>
      <c r="M4646" s="11" t="s">
        <v>7373</v>
      </c>
      <c r="N4646" s="12" t="s">
        <v>18011</v>
      </c>
      <c r="O4646" s="12" t="s">
        <v>18012</v>
      </c>
    </row>
    <row r="4647" spans="1:15" ht="15" customHeight="1" x14ac:dyDescent="0.3">
      <c r="A4647" s="11" t="s">
        <v>415</v>
      </c>
      <c r="B4647" s="11" t="s">
        <v>416</v>
      </c>
      <c r="C4647" s="17">
        <v>29</v>
      </c>
      <c r="D4647" s="11" t="s">
        <v>1177</v>
      </c>
      <c r="E4647" s="11" t="s">
        <v>28924</v>
      </c>
      <c r="F4647" s="11">
        <v>29901862</v>
      </c>
      <c r="G4647" s="11" t="s">
        <v>16298</v>
      </c>
      <c r="H4647" s="11" t="s">
        <v>16299</v>
      </c>
      <c r="I4647" s="11" t="s">
        <v>4317</v>
      </c>
      <c r="J4647" s="11" t="s">
        <v>16300</v>
      </c>
      <c r="K4647" s="11" t="s">
        <v>7337</v>
      </c>
      <c r="L4647" s="11" t="s">
        <v>16301</v>
      </c>
      <c r="M4647" s="11" t="s">
        <v>16302</v>
      </c>
      <c r="N4647" s="12" t="s">
        <v>16303</v>
      </c>
      <c r="O4647" s="12" t="s">
        <v>16304</v>
      </c>
    </row>
    <row r="4648" spans="1:15" ht="15" customHeight="1" x14ac:dyDescent="0.3">
      <c r="A4648" s="11" t="s">
        <v>415</v>
      </c>
      <c r="B4648" s="11" t="s">
        <v>416</v>
      </c>
      <c r="C4648" s="17">
        <v>29</v>
      </c>
      <c r="D4648" s="11" t="s">
        <v>1177</v>
      </c>
      <c r="E4648" s="11" t="s">
        <v>28919</v>
      </c>
      <c r="F4648" s="11">
        <v>29777627</v>
      </c>
      <c r="G4648" s="11" t="s">
        <v>16305</v>
      </c>
      <c r="H4648" s="11" t="s">
        <v>16306</v>
      </c>
      <c r="I4648" s="11" t="s">
        <v>4317</v>
      </c>
      <c r="J4648" s="11" t="s">
        <v>12636</v>
      </c>
      <c r="K4648" s="11" t="s">
        <v>7337</v>
      </c>
      <c r="L4648" s="11" t="s">
        <v>16307</v>
      </c>
      <c r="M4648" s="11" t="s">
        <v>7520</v>
      </c>
      <c r="N4648" s="12" t="s">
        <v>16308</v>
      </c>
      <c r="O4648" s="12" t="s">
        <v>16309</v>
      </c>
    </row>
    <row r="4649" spans="1:15" ht="15" customHeight="1" x14ac:dyDescent="0.3">
      <c r="A4649" s="11" t="s">
        <v>415</v>
      </c>
      <c r="B4649" s="11" t="s">
        <v>416</v>
      </c>
      <c r="C4649" s="17">
        <v>29</v>
      </c>
      <c r="D4649" s="11" t="s">
        <v>1177</v>
      </c>
      <c r="E4649" s="11" t="s">
        <v>28919</v>
      </c>
      <c r="F4649" s="11">
        <v>28940196</v>
      </c>
      <c r="G4649" s="11" t="s">
        <v>16319</v>
      </c>
      <c r="H4649" s="11" t="s">
        <v>16320</v>
      </c>
      <c r="I4649" s="11" t="s">
        <v>3374</v>
      </c>
      <c r="J4649" s="11" t="s">
        <v>16321</v>
      </c>
      <c r="K4649" s="11" t="s">
        <v>7337</v>
      </c>
      <c r="L4649" s="11" t="s">
        <v>16322</v>
      </c>
      <c r="M4649" s="11" t="s">
        <v>7604</v>
      </c>
      <c r="N4649" s="12" t="s">
        <v>16323</v>
      </c>
      <c r="O4649" s="12" t="s">
        <v>16324</v>
      </c>
    </row>
    <row r="4650" spans="1:15" ht="15" customHeight="1" x14ac:dyDescent="0.3">
      <c r="A4650" s="11" t="s">
        <v>415</v>
      </c>
      <c r="B4650" s="11" t="s">
        <v>416</v>
      </c>
      <c r="C4650" s="17">
        <v>29</v>
      </c>
      <c r="D4650" s="11" t="s">
        <v>1177</v>
      </c>
      <c r="E4650" s="11" t="s">
        <v>28919</v>
      </c>
      <c r="F4650" s="11">
        <v>28580732</v>
      </c>
      <c r="G4650" s="11" t="s">
        <v>16351</v>
      </c>
      <c r="H4650" s="11" t="s">
        <v>16352</v>
      </c>
      <c r="I4650" s="11" t="s">
        <v>2628</v>
      </c>
      <c r="J4650" s="11" t="s">
        <v>16353</v>
      </c>
      <c r="K4650" s="11" t="s">
        <v>16165</v>
      </c>
      <c r="L4650" s="11" t="s">
        <v>16354</v>
      </c>
      <c r="M4650" s="11" t="s">
        <v>7520</v>
      </c>
      <c r="N4650" s="12" t="s">
        <v>16355</v>
      </c>
      <c r="O4650" s="12" t="s">
        <v>16356</v>
      </c>
    </row>
    <row r="4651" spans="1:15" ht="15" customHeight="1" x14ac:dyDescent="0.3">
      <c r="A4651" s="11" t="s">
        <v>415</v>
      </c>
      <c r="B4651" s="11" t="s">
        <v>416</v>
      </c>
      <c r="C4651" s="17">
        <v>29</v>
      </c>
      <c r="D4651" s="11" t="s">
        <v>1177</v>
      </c>
      <c r="E4651" s="11" t="s">
        <v>28919</v>
      </c>
      <c r="F4651" s="11">
        <v>28504382</v>
      </c>
      <c r="G4651" s="11" t="s">
        <v>28963</v>
      </c>
      <c r="H4651" s="11" t="s">
        <v>28968</v>
      </c>
      <c r="I4651" s="11" t="s">
        <v>4313</v>
      </c>
      <c r="J4651" s="11"/>
      <c r="K4651" s="11" t="s">
        <v>7337</v>
      </c>
      <c r="L4651" s="11" t="s">
        <v>28969</v>
      </c>
      <c r="M4651" s="11" t="s">
        <v>8313</v>
      </c>
      <c r="N4651" s="12" t="s">
        <v>28970</v>
      </c>
      <c r="O4651" s="12" t="s">
        <v>28971</v>
      </c>
    </row>
    <row r="4652" spans="1:15" ht="15" customHeight="1" x14ac:dyDescent="0.3">
      <c r="A4652" s="11" t="s">
        <v>415</v>
      </c>
      <c r="B4652" s="11" t="s">
        <v>416</v>
      </c>
      <c r="C4652" s="17">
        <v>29</v>
      </c>
      <c r="D4652" s="11" t="s">
        <v>1177</v>
      </c>
      <c r="E4652" s="11" t="s">
        <v>28919</v>
      </c>
      <c r="F4652" s="11">
        <v>28731255</v>
      </c>
      <c r="G4652" s="11" t="s">
        <v>28972</v>
      </c>
      <c r="H4652" s="11" t="s">
        <v>28973</v>
      </c>
      <c r="I4652" s="11" t="s">
        <v>2638</v>
      </c>
      <c r="J4652" s="11"/>
      <c r="K4652" s="11" t="s">
        <v>7337</v>
      </c>
      <c r="L4652" s="11" t="s">
        <v>28974</v>
      </c>
      <c r="M4652" s="11" t="s">
        <v>8313</v>
      </c>
      <c r="N4652" s="12" t="s">
        <v>28975</v>
      </c>
      <c r="O4652" s="12" t="s">
        <v>28976</v>
      </c>
    </row>
    <row r="4653" spans="1:15" ht="15" customHeight="1" x14ac:dyDescent="0.3">
      <c r="A4653" s="11" t="s">
        <v>415</v>
      </c>
      <c r="B4653" s="11" t="s">
        <v>416</v>
      </c>
      <c r="C4653" s="17">
        <v>29</v>
      </c>
      <c r="D4653" s="11" t="s">
        <v>1177</v>
      </c>
      <c r="E4653" s="11" t="s">
        <v>28919</v>
      </c>
      <c r="F4653" s="11">
        <v>27212283</v>
      </c>
      <c r="G4653" s="11" t="s">
        <v>16394</v>
      </c>
      <c r="H4653" s="11" t="s">
        <v>16395</v>
      </c>
      <c r="I4653" s="11" t="s">
        <v>1786</v>
      </c>
      <c r="J4653" s="11"/>
      <c r="K4653" s="11" t="s">
        <v>14004</v>
      </c>
      <c r="L4653" s="11" t="s">
        <v>16396</v>
      </c>
      <c r="M4653" s="11" t="s">
        <v>7339</v>
      </c>
      <c r="N4653" s="12" t="s">
        <v>16397</v>
      </c>
      <c r="O4653" s="12" t="s">
        <v>16398</v>
      </c>
    </row>
    <row r="4654" spans="1:15" ht="15" customHeight="1" x14ac:dyDescent="0.3">
      <c r="A4654" s="11" t="s">
        <v>415</v>
      </c>
      <c r="B4654" s="11" t="s">
        <v>416</v>
      </c>
      <c r="C4654" s="17">
        <v>29</v>
      </c>
      <c r="D4654" s="11" t="s">
        <v>1177</v>
      </c>
      <c r="E4654" s="11" t="s">
        <v>28919</v>
      </c>
      <c r="F4654" s="11">
        <v>29537405</v>
      </c>
      <c r="G4654" s="11" t="s">
        <v>16399</v>
      </c>
      <c r="H4654" s="11" t="s">
        <v>16400</v>
      </c>
      <c r="I4654" s="11" t="s">
        <v>2754</v>
      </c>
      <c r="J4654" s="11"/>
      <c r="K4654" s="11" t="s">
        <v>16134</v>
      </c>
      <c r="L4654" s="11" t="s">
        <v>16401</v>
      </c>
      <c r="M4654" s="11" t="s">
        <v>7339</v>
      </c>
      <c r="N4654" s="12" t="s">
        <v>16402</v>
      </c>
      <c r="O4654" s="12" t="s">
        <v>16403</v>
      </c>
    </row>
    <row r="4655" spans="1:15" ht="15" customHeight="1" x14ac:dyDescent="0.3">
      <c r="A4655" s="11" t="s">
        <v>415</v>
      </c>
      <c r="B4655" s="11" t="s">
        <v>416</v>
      </c>
      <c r="C4655" s="17">
        <v>29</v>
      </c>
      <c r="D4655" s="11" t="s">
        <v>1177</v>
      </c>
      <c r="E4655" s="11" t="s">
        <v>28919</v>
      </c>
      <c r="F4655" s="11">
        <v>28833022</v>
      </c>
      <c r="G4655" s="11" t="s">
        <v>28963</v>
      </c>
      <c r="H4655" s="11" t="s">
        <v>28977</v>
      </c>
      <c r="I4655" s="11" t="s">
        <v>8131</v>
      </c>
      <c r="J4655" s="11"/>
      <c r="K4655" s="11" t="s">
        <v>7337</v>
      </c>
      <c r="L4655" s="11" t="s">
        <v>28978</v>
      </c>
      <c r="M4655" s="11" t="s">
        <v>8313</v>
      </c>
      <c r="N4655" s="12" t="s">
        <v>28979</v>
      </c>
      <c r="O4655" s="12" t="s">
        <v>28980</v>
      </c>
    </row>
    <row r="4656" spans="1:15" ht="15" customHeight="1" x14ac:dyDescent="0.3">
      <c r="A4656" s="11" t="s">
        <v>415</v>
      </c>
      <c r="B4656" s="11" t="s">
        <v>416</v>
      </c>
      <c r="C4656" s="17">
        <v>29</v>
      </c>
      <c r="D4656" s="11" t="s">
        <v>1177</v>
      </c>
      <c r="E4656" s="11" t="s">
        <v>28924</v>
      </c>
      <c r="F4656" s="11">
        <v>28771503</v>
      </c>
      <c r="G4656" s="11" t="s">
        <v>16408</v>
      </c>
      <c r="H4656" s="11" t="s">
        <v>16409</v>
      </c>
      <c r="I4656" s="11" t="s">
        <v>1050</v>
      </c>
      <c r="J4656" s="11" t="s">
        <v>16410</v>
      </c>
      <c r="K4656" s="11" t="s">
        <v>7740</v>
      </c>
      <c r="L4656" s="11" t="s">
        <v>16411</v>
      </c>
      <c r="M4656" s="11" t="s">
        <v>7420</v>
      </c>
      <c r="N4656" s="12" t="s">
        <v>16412</v>
      </c>
      <c r="O4656" s="12" t="s">
        <v>16413</v>
      </c>
    </row>
    <row r="4657" spans="1:15" ht="15" customHeight="1" x14ac:dyDescent="0.3">
      <c r="A4657" s="11" t="s">
        <v>415</v>
      </c>
      <c r="B4657" s="11" t="s">
        <v>416</v>
      </c>
      <c r="C4657" s="17">
        <v>29</v>
      </c>
      <c r="D4657" s="11" t="s">
        <v>1177</v>
      </c>
      <c r="E4657" s="11" t="s">
        <v>28924</v>
      </c>
      <c r="F4657" s="11">
        <v>29152226</v>
      </c>
      <c r="G4657" s="11" t="s">
        <v>28981</v>
      </c>
      <c r="H4657" s="11" t="s">
        <v>28982</v>
      </c>
      <c r="I4657" s="11" t="s">
        <v>1050</v>
      </c>
      <c r="J4657" s="11" t="s">
        <v>28983</v>
      </c>
      <c r="K4657" s="11" t="s">
        <v>11729</v>
      </c>
      <c r="L4657" s="11" t="s">
        <v>28984</v>
      </c>
      <c r="M4657" s="11" t="s">
        <v>7350</v>
      </c>
      <c r="N4657" s="12" t="s">
        <v>28985</v>
      </c>
      <c r="O4657" s="12" t="s">
        <v>28986</v>
      </c>
    </row>
    <row r="4658" spans="1:15" ht="15" customHeight="1" x14ac:dyDescent="0.3">
      <c r="A4658" s="11" t="s">
        <v>415</v>
      </c>
      <c r="B4658" s="11" t="s">
        <v>416</v>
      </c>
      <c r="C4658" s="17">
        <v>29</v>
      </c>
      <c r="D4658" s="11" t="s">
        <v>1177</v>
      </c>
      <c r="E4658" s="11" t="s">
        <v>28919</v>
      </c>
      <c r="F4658" s="11">
        <v>27206361</v>
      </c>
      <c r="G4658" s="11" t="s">
        <v>28963</v>
      </c>
      <c r="H4658" s="11" t="s">
        <v>28987</v>
      </c>
      <c r="I4658" s="11" t="s">
        <v>1804</v>
      </c>
      <c r="J4658" s="11"/>
      <c r="K4658" s="11" t="s">
        <v>7337</v>
      </c>
      <c r="L4658" s="11" t="s">
        <v>28988</v>
      </c>
      <c r="M4658" s="11" t="s">
        <v>8313</v>
      </c>
      <c r="N4658" s="12" t="s">
        <v>28989</v>
      </c>
      <c r="O4658" s="12" t="s">
        <v>28990</v>
      </c>
    </row>
    <row r="4659" spans="1:15" ht="15" customHeight="1" x14ac:dyDescent="0.3">
      <c r="A4659" s="11" t="s">
        <v>415</v>
      </c>
      <c r="B4659" s="11" t="s">
        <v>416</v>
      </c>
      <c r="C4659" s="17">
        <v>29</v>
      </c>
      <c r="D4659" s="11" t="s">
        <v>1177</v>
      </c>
      <c r="E4659" s="11" t="s">
        <v>28924</v>
      </c>
      <c r="F4659" s="11">
        <v>26852010</v>
      </c>
      <c r="G4659" s="11" t="s">
        <v>28991</v>
      </c>
      <c r="H4659" s="11" t="s">
        <v>28992</v>
      </c>
      <c r="I4659" s="11" t="s">
        <v>3768</v>
      </c>
      <c r="J4659" s="11" t="s">
        <v>28993</v>
      </c>
      <c r="K4659" s="11" t="s">
        <v>7337</v>
      </c>
      <c r="L4659" s="11" t="s">
        <v>28994</v>
      </c>
      <c r="M4659" s="11" t="s">
        <v>12722</v>
      </c>
      <c r="N4659" s="12" t="s">
        <v>28995</v>
      </c>
      <c r="O4659" s="12" t="s">
        <v>28996</v>
      </c>
    </row>
    <row r="4660" spans="1:15" ht="15" customHeight="1" x14ac:dyDescent="0.3">
      <c r="A4660" s="11" t="s">
        <v>415</v>
      </c>
      <c r="B4660" s="11" t="s">
        <v>416</v>
      </c>
      <c r="C4660" s="17">
        <v>29</v>
      </c>
      <c r="D4660" s="11" t="s">
        <v>1177</v>
      </c>
      <c r="E4660" s="11" t="s">
        <v>28919</v>
      </c>
      <c r="F4660" s="11">
        <v>27747909</v>
      </c>
      <c r="G4660" s="11" t="s">
        <v>28997</v>
      </c>
      <c r="H4660" s="11" t="s">
        <v>28998</v>
      </c>
      <c r="I4660" s="11" t="s">
        <v>3238</v>
      </c>
      <c r="J4660" s="11" t="s">
        <v>28999</v>
      </c>
      <c r="K4660" s="11" t="s">
        <v>7561</v>
      </c>
      <c r="L4660" s="11" t="s">
        <v>29000</v>
      </c>
      <c r="M4660" s="11" t="s">
        <v>7350</v>
      </c>
      <c r="N4660" s="12" t="s">
        <v>29001</v>
      </c>
      <c r="O4660" s="12" t="s">
        <v>29002</v>
      </c>
    </row>
    <row r="4661" spans="1:15" ht="15" customHeight="1" x14ac:dyDescent="0.3">
      <c r="A4661" s="11" t="s">
        <v>415</v>
      </c>
      <c r="B4661" s="11" t="s">
        <v>416</v>
      </c>
      <c r="C4661" s="17">
        <v>29</v>
      </c>
      <c r="D4661" s="11" t="s">
        <v>1177</v>
      </c>
      <c r="E4661" s="11" t="s">
        <v>28919</v>
      </c>
      <c r="F4661" s="11">
        <v>26830116</v>
      </c>
      <c r="G4661" s="11" t="s">
        <v>16431</v>
      </c>
      <c r="H4661" s="11" t="s">
        <v>16432</v>
      </c>
      <c r="I4661" s="11" t="s">
        <v>4345</v>
      </c>
      <c r="J4661" s="11" t="s">
        <v>16433</v>
      </c>
      <c r="K4661" s="11" t="s">
        <v>7371</v>
      </c>
      <c r="L4661" s="11" t="s">
        <v>16434</v>
      </c>
      <c r="M4661" s="11" t="s">
        <v>7414</v>
      </c>
      <c r="N4661" s="12" t="s">
        <v>16435</v>
      </c>
      <c r="O4661" s="12" t="s">
        <v>16436</v>
      </c>
    </row>
    <row r="4662" spans="1:15" ht="15" customHeight="1" x14ac:dyDescent="0.3">
      <c r="A4662" s="11" t="s">
        <v>415</v>
      </c>
      <c r="B4662" s="11" t="s">
        <v>416</v>
      </c>
      <c r="C4662" s="17">
        <v>29</v>
      </c>
      <c r="D4662" s="11" t="s">
        <v>1177</v>
      </c>
      <c r="E4662" s="11" t="s">
        <v>28919</v>
      </c>
      <c r="F4662" s="11">
        <v>25776244</v>
      </c>
      <c r="G4662" s="11" t="s">
        <v>28963</v>
      </c>
      <c r="H4662" s="11" t="s">
        <v>29003</v>
      </c>
      <c r="I4662" s="11" t="s">
        <v>1813</v>
      </c>
      <c r="J4662" s="11"/>
      <c r="K4662" s="11" t="s">
        <v>7337</v>
      </c>
      <c r="L4662" s="11" t="s">
        <v>29004</v>
      </c>
      <c r="M4662" s="11" t="s">
        <v>8313</v>
      </c>
      <c r="N4662" s="12" t="s">
        <v>29005</v>
      </c>
      <c r="O4662" s="12" t="s">
        <v>29006</v>
      </c>
    </row>
    <row r="4663" spans="1:15" ht="15" customHeight="1" x14ac:dyDescent="0.3">
      <c r="A4663" s="11" t="s">
        <v>415</v>
      </c>
      <c r="B4663" s="11" t="s">
        <v>416</v>
      </c>
      <c r="C4663" s="17">
        <v>29</v>
      </c>
      <c r="D4663" s="11" t="s">
        <v>1177</v>
      </c>
      <c r="E4663" s="11" t="s">
        <v>28919</v>
      </c>
      <c r="F4663" s="11">
        <v>25804610</v>
      </c>
      <c r="G4663" s="11" t="s">
        <v>16443</v>
      </c>
      <c r="H4663" s="11" t="s">
        <v>16444</v>
      </c>
      <c r="I4663" s="11" t="s">
        <v>1818</v>
      </c>
      <c r="J4663" s="11" t="s">
        <v>16445</v>
      </c>
      <c r="K4663" s="11" t="s">
        <v>16446</v>
      </c>
      <c r="L4663" s="11" t="s">
        <v>16447</v>
      </c>
      <c r="M4663" s="11" t="s">
        <v>7373</v>
      </c>
      <c r="N4663" s="12" t="s">
        <v>16448</v>
      </c>
      <c r="O4663" s="12" t="s">
        <v>16449</v>
      </c>
    </row>
    <row r="4664" spans="1:15" ht="15" customHeight="1" x14ac:dyDescent="0.3">
      <c r="A4664" s="11" t="s">
        <v>415</v>
      </c>
      <c r="B4664" s="11" t="s">
        <v>416</v>
      </c>
      <c r="C4664" s="17">
        <v>29</v>
      </c>
      <c r="D4664" s="11" t="s">
        <v>1177</v>
      </c>
      <c r="E4664" s="11" t="s">
        <v>28919</v>
      </c>
      <c r="F4664" s="11">
        <v>25771856</v>
      </c>
      <c r="G4664" s="11" t="s">
        <v>16456</v>
      </c>
      <c r="H4664" s="11" t="s">
        <v>16457</v>
      </c>
      <c r="I4664" s="11" t="s">
        <v>1329</v>
      </c>
      <c r="J4664" s="11" t="s">
        <v>16458</v>
      </c>
      <c r="K4664" s="11" t="s">
        <v>16165</v>
      </c>
      <c r="L4664" s="11" t="s">
        <v>16459</v>
      </c>
      <c r="M4664" s="11" t="s">
        <v>7520</v>
      </c>
      <c r="N4664" s="12" t="s">
        <v>16460</v>
      </c>
      <c r="O4664" s="12" t="s">
        <v>16461</v>
      </c>
    </row>
    <row r="4665" spans="1:15" ht="15" customHeight="1" x14ac:dyDescent="0.3">
      <c r="A4665" s="11" t="s">
        <v>415</v>
      </c>
      <c r="B4665" s="11" t="s">
        <v>416</v>
      </c>
      <c r="C4665" s="17">
        <v>29</v>
      </c>
      <c r="D4665" s="11" t="s">
        <v>1177</v>
      </c>
      <c r="E4665" s="11" t="s">
        <v>28919</v>
      </c>
      <c r="F4665" s="11">
        <v>26174645</v>
      </c>
      <c r="G4665" s="11" t="s">
        <v>28963</v>
      </c>
      <c r="H4665" s="11" t="s">
        <v>29007</v>
      </c>
      <c r="I4665" s="11" t="s">
        <v>1329</v>
      </c>
      <c r="J4665" s="11"/>
      <c r="K4665" s="11" t="s">
        <v>7337</v>
      </c>
      <c r="L4665" s="11" t="s">
        <v>29008</v>
      </c>
      <c r="M4665" s="11" t="s">
        <v>8313</v>
      </c>
      <c r="N4665" s="12" t="s">
        <v>29009</v>
      </c>
      <c r="O4665" s="12" t="s">
        <v>29010</v>
      </c>
    </row>
    <row r="4666" spans="1:15" ht="15" customHeight="1" x14ac:dyDescent="0.3">
      <c r="A4666" s="11" t="s">
        <v>415</v>
      </c>
      <c r="B4666" s="11" t="s">
        <v>416</v>
      </c>
      <c r="C4666" s="17">
        <v>29</v>
      </c>
      <c r="D4666" s="11" t="s">
        <v>1177</v>
      </c>
      <c r="E4666" s="11" t="s">
        <v>28924</v>
      </c>
      <c r="F4666" s="11">
        <v>24617435</v>
      </c>
      <c r="G4666" s="11" t="s">
        <v>16480</v>
      </c>
      <c r="H4666" s="11" t="s">
        <v>16481</v>
      </c>
      <c r="I4666" s="11" t="s">
        <v>3431</v>
      </c>
      <c r="J4666" s="11"/>
      <c r="K4666" s="11" t="s">
        <v>7337</v>
      </c>
      <c r="L4666" s="11" t="s">
        <v>16482</v>
      </c>
      <c r="M4666" s="11" t="s">
        <v>7373</v>
      </c>
      <c r="N4666" s="12" t="s">
        <v>16483</v>
      </c>
      <c r="O4666" s="12" t="s">
        <v>16484</v>
      </c>
    </row>
    <row r="4667" spans="1:15" ht="15" customHeight="1" x14ac:dyDescent="0.3">
      <c r="A4667" s="11" t="s">
        <v>415</v>
      </c>
      <c r="B4667" s="11" t="s">
        <v>416</v>
      </c>
      <c r="C4667" s="17">
        <v>29</v>
      </c>
      <c r="D4667" s="11" t="s">
        <v>1177</v>
      </c>
      <c r="E4667" s="11" t="s">
        <v>28919</v>
      </c>
      <c r="F4667" s="11">
        <v>24891058</v>
      </c>
      <c r="G4667" s="11" t="s">
        <v>16485</v>
      </c>
      <c r="H4667" s="11" t="s">
        <v>6091</v>
      </c>
      <c r="I4667" s="11" t="s">
        <v>1849</v>
      </c>
      <c r="J4667" s="11"/>
      <c r="K4667" s="11" t="s">
        <v>7653</v>
      </c>
      <c r="L4667" s="11" t="s">
        <v>16486</v>
      </c>
      <c r="M4667" s="11" t="s">
        <v>7350</v>
      </c>
      <c r="N4667" s="12" t="s">
        <v>16487</v>
      </c>
      <c r="O4667" s="12" t="s">
        <v>16488</v>
      </c>
    </row>
    <row r="4668" spans="1:15" ht="15" customHeight="1" x14ac:dyDescent="0.3">
      <c r="A4668" s="11" t="s">
        <v>415</v>
      </c>
      <c r="B4668" s="11" t="s">
        <v>416</v>
      </c>
      <c r="C4668" s="17">
        <v>29</v>
      </c>
      <c r="D4668" s="11" t="s">
        <v>1177</v>
      </c>
      <c r="E4668" s="11" t="s">
        <v>28919</v>
      </c>
      <c r="F4668" s="11">
        <v>24726005</v>
      </c>
      <c r="G4668" s="11" t="s">
        <v>16501</v>
      </c>
      <c r="H4668" s="11" t="s">
        <v>16502</v>
      </c>
      <c r="I4668" s="11" t="s">
        <v>1862</v>
      </c>
      <c r="J4668" s="11" t="s">
        <v>16503</v>
      </c>
      <c r="K4668" s="11" t="s">
        <v>16491</v>
      </c>
      <c r="L4668" s="11" t="s">
        <v>16504</v>
      </c>
      <c r="M4668" s="11" t="s">
        <v>7350</v>
      </c>
      <c r="N4668" s="12" t="s">
        <v>16505</v>
      </c>
      <c r="O4668" s="12" t="s">
        <v>16506</v>
      </c>
    </row>
    <row r="4669" spans="1:15" ht="15" customHeight="1" x14ac:dyDescent="0.3">
      <c r="A4669" s="11" t="s">
        <v>415</v>
      </c>
      <c r="B4669" s="11" t="s">
        <v>416</v>
      </c>
      <c r="C4669" s="17">
        <v>29</v>
      </c>
      <c r="D4669" s="11" t="s">
        <v>1177</v>
      </c>
      <c r="E4669" s="11" t="s">
        <v>28924</v>
      </c>
      <c r="F4669" s="11">
        <v>24641168</v>
      </c>
      <c r="G4669" s="11" t="s">
        <v>29011</v>
      </c>
      <c r="H4669" s="11" t="s">
        <v>29012</v>
      </c>
      <c r="I4669" s="11" t="s">
        <v>1862</v>
      </c>
      <c r="J4669" s="11"/>
      <c r="K4669" s="11" t="s">
        <v>7337</v>
      </c>
      <c r="L4669" s="11" t="s">
        <v>29013</v>
      </c>
      <c r="M4669" s="11" t="s">
        <v>7520</v>
      </c>
      <c r="N4669" s="12" t="s">
        <v>29014</v>
      </c>
      <c r="O4669" s="12" t="s">
        <v>29015</v>
      </c>
    </row>
    <row r="4670" spans="1:15" ht="15" customHeight="1" x14ac:dyDescent="0.3">
      <c r="A4670" s="11" t="s">
        <v>415</v>
      </c>
      <c r="B4670" s="11" t="s">
        <v>416</v>
      </c>
      <c r="C4670" s="17">
        <v>29</v>
      </c>
      <c r="D4670" s="11" t="s">
        <v>1177</v>
      </c>
      <c r="E4670" s="11" t="s">
        <v>28924</v>
      </c>
      <c r="F4670" s="11">
        <v>23330641</v>
      </c>
      <c r="G4670" s="11" t="s">
        <v>16520</v>
      </c>
      <c r="H4670" s="11" t="s">
        <v>16521</v>
      </c>
      <c r="I4670" s="11" t="s">
        <v>2322</v>
      </c>
      <c r="J4670" s="11" t="s">
        <v>16522</v>
      </c>
      <c r="K4670" s="11" t="s">
        <v>7337</v>
      </c>
      <c r="L4670" s="11" t="s">
        <v>16523</v>
      </c>
      <c r="M4670" s="11" t="s">
        <v>7681</v>
      </c>
      <c r="N4670" s="12" t="s">
        <v>16524</v>
      </c>
      <c r="O4670" s="12" t="s">
        <v>16525</v>
      </c>
    </row>
    <row r="4671" spans="1:15" ht="15" customHeight="1" x14ac:dyDescent="0.3">
      <c r="A4671" s="11" t="s">
        <v>415</v>
      </c>
      <c r="B4671" s="11" t="s">
        <v>416</v>
      </c>
      <c r="C4671" s="17">
        <v>29</v>
      </c>
      <c r="D4671" s="11" t="s">
        <v>1177</v>
      </c>
      <c r="E4671" s="11" t="s">
        <v>28919</v>
      </c>
      <c r="F4671" s="11">
        <v>23627462</v>
      </c>
      <c r="G4671" s="11" t="s">
        <v>16526</v>
      </c>
      <c r="H4671" s="11" t="s">
        <v>16527</v>
      </c>
      <c r="I4671" s="11" t="s">
        <v>4660</v>
      </c>
      <c r="J4671" s="11" t="s">
        <v>16528</v>
      </c>
      <c r="K4671" s="11" t="s">
        <v>7561</v>
      </c>
      <c r="L4671" s="11" t="s">
        <v>16529</v>
      </c>
      <c r="M4671" s="11" t="s">
        <v>7373</v>
      </c>
      <c r="N4671" s="12" t="s">
        <v>16530</v>
      </c>
      <c r="O4671" s="12" t="s">
        <v>16531</v>
      </c>
    </row>
    <row r="4672" spans="1:15" ht="15" customHeight="1" x14ac:dyDescent="0.3">
      <c r="A4672" s="11" t="s">
        <v>415</v>
      </c>
      <c r="B4672" s="11" t="s">
        <v>416</v>
      </c>
      <c r="C4672" s="17">
        <v>29</v>
      </c>
      <c r="D4672" s="11" t="s">
        <v>1177</v>
      </c>
      <c r="E4672" s="11" t="s">
        <v>28919</v>
      </c>
      <c r="F4672" s="11">
        <v>23488569</v>
      </c>
      <c r="G4672" s="11" t="s">
        <v>16537</v>
      </c>
      <c r="H4672" s="11" t="s">
        <v>16538</v>
      </c>
      <c r="I4672" s="11" t="s">
        <v>1020</v>
      </c>
      <c r="J4672" s="11"/>
      <c r="K4672" s="11" t="s">
        <v>7337</v>
      </c>
      <c r="L4672" s="11" t="s">
        <v>16539</v>
      </c>
      <c r="M4672" s="11" t="s">
        <v>9821</v>
      </c>
      <c r="N4672" s="12" t="s">
        <v>16540</v>
      </c>
      <c r="O4672" s="12" t="s">
        <v>16541</v>
      </c>
    </row>
    <row r="4673" spans="1:15" ht="15" customHeight="1" x14ac:dyDescent="0.3">
      <c r="A4673" s="11" t="s">
        <v>415</v>
      </c>
      <c r="B4673" s="11" t="s">
        <v>416</v>
      </c>
      <c r="C4673" s="17">
        <v>29</v>
      </c>
      <c r="D4673" s="11" t="s">
        <v>1177</v>
      </c>
      <c r="E4673" s="11" t="s">
        <v>28919</v>
      </c>
      <c r="F4673" s="11">
        <v>21790729</v>
      </c>
      <c r="G4673" s="11" t="s">
        <v>28963</v>
      </c>
      <c r="H4673" s="11" t="s">
        <v>29016</v>
      </c>
      <c r="I4673" s="11" t="s">
        <v>1883</v>
      </c>
      <c r="J4673" s="11" t="s">
        <v>29017</v>
      </c>
      <c r="K4673" s="11" t="s">
        <v>7561</v>
      </c>
      <c r="L4673" s="11" t="s">
        <v>29018</v>
      </c>
      <c r="M4673" s="11" t="s">
        <v>7520</v>
      </c>
      <c r="N4673" s="12" t="s">
        <v>29019</v>
      </c>
      <c r="O4673" s="12" t="s">
        <v>29020</v>
      </c>
    </row>
    <row r="4674" spans="1:15" ht="15" customHeight="1" x14ac:dyDescent="0.3">
      <c r="A4674" s="11" t="s">
        <v>415</v>
      </c>
      <c r="B4674" s="11" t="s">
        <v>416</v>
      </c>
      <c r="C4674" s="17">
        <v>29</v>
      </c>
      <c r="D4674" s="11" t="s">
        <v>1177</v>
      </c>
      <c r="E4674" s="11" t="s">
        <v>28919</v>
      </c>
      <c r="F4674" s="11">
        <v>22808977</v>
      </c>
      <c r="G4674" s="11" t="s">
        <v>28963</v>
      </c>
      <c r="H4674" s="11" t="s">
        <v>29021</v>
      </c>
      <c r="I4674" s="11" t="s">
        <v>29022</v>
      </c>
      <c r="J4674" s="11"/>
      <c r="K4674" s="11" t="s">
        <v>10231</v>
      </c>
      <c r="L4674" s="11" t="s">
        <v>29023</v>
      </c>
      <c r="M4674" s="11" t="s">
        <v>7604</v>
      </c>
      <c r="N4674" s="12" t="s">
        <v>29024</v>
      </c>
      <c r="O4674" s="12" t="s">
        <v>29025</v>
      </c>
    </row>
    <row r="4675" spans="1:15" ht="15" customHeight="1" x14ac:dyDescent="0.3">
      <c r="A4675" s="11" t="s">
        <v>415</v>
      </c>
      <c r="B4675" s="11" t="s">
        <v>416</v>
      </c>
      <c r="C4675" s="17">
        <v>29</v>
      </c>
      <c r="D4675" s="11" t="s">
        <v>1177</v>
      </c>
      <c r="E4675" s="11" t="s">
        <v>28919</v>
      </c>
      <c r="F4675" s="11">
        <v>22738411</v>
      </c>
      <c r="G4675" s="11" t="s">
        <v>28963</v>
      </c>
      <c r="H4675" s="11" t="s">
        <v>29026</v>
      </c>
      <c r="I4675" s="11" t="s">
        <v>14988</v>
      </c>
      <c r="J4675" s="11"/>
      <c r="K4675" s="11" t="s">
        <v>7337</v>
      </c>
      <c r="L4675" s="11" t="s">
        <v>29027</v>
      </c>
      <c r="M4675" s="11" t="s">
        <v>8313</v>
      </c>
      <c r="N4675" s="12" t="s">
        <v>29028</v>
      </c>
      <c r="O4675" s="12" t="s">
        <v>29029</v>
      </c>
    </row>
    <row r="4676" spans="1:15" ht="15" customHeight="1" x14ac:dyDescent="0.3">
      <c r="A4676" s="11" t="s">
        <v>415</v>
      </c>
      <c r="B4676" s="11" t="s">
        <v>416</v>
      </c>
      <c r="C4676" s="17">
        <v>29</v>
      </c>
      <c r="D4676" s="11" t="s">
        <v>1177</v>
      </c>
      <c r="E4676" s="11" t="s">
        <v>28919</v>
      </c>
      <c r="F4676" s="11">
        <v>21967523</v>
      </c>
      <c r="G4676" s="11" t="s">
        <v>16573</v>
      </c>
      <c r="H4676" s="11" t="s">
        <v>16574</v>
      </c>
      <c r="I4676" s="11" t="s">
        <v>2826</v>
      </c>
      <c r="J4676" s="11" t="s">
        <v>8754</v>
      </c>
      <c r="K4676" s="11" t="s">
        <v>7337</v>
      </c>
      <c r="L4676" s="11" t="s">
        <v>16575</v>
      </c>
      <c r="M4676" s="11" t="s">
        <v>7373</v>
      </c>
      <c r="N4676" s="12" t="s">
        <v>16576</v>
      </c>
      <c r="O4676" s="12" t="s">
        <v>16577</v>
      </c>
    </row>
    <row r="4677" spans="1:15" ht="15" customHeight="1" x14ac:dyDescent="0.3">
      <c r="A4677" s="11" t="s">
        <v>415</v>
      </c>
      <c r="B4677" s="11" t="s">
        <v>416</v>
      </c>
      <c r="C4677" s="17">
        <v>29</v>
      </c>
      <c r="D4677" s="11" t="s">
        <v>1177</v>
      </c>
      <c r="E4677" s="11" t="s">
        <v>28919</v>
      </c>
      <c r="F4677" s="11">
        <v>22835020</v>
      </c>
      <c r="G4677" s="11" t="s">
        <v>28963</v>
      </c>
      <c r="H4677" s="11" t="s">
        <v>29030</v>
      </c>
      <c r="I4677" s="11" t="s">
        <v>4497</v>
      </c>
      <c r="J4677" s="11"/>
      <c r="K4677" s="11" t="s">
        <v>7337</v>
      </c>
      <c r="L4677" s="11" t="s">
        <v>29031</v>
      </c>
      <c r="M4677" s="11" t="s">
        <v>8313</v>
      </c>
      <c r="N4677" s="12" t="s">
        <v>29032</v>
      </c>
      <c r="O4677" s="12" t="s">
        <v>29033</v>
      </c>
    </row>
    <row r="4678" spans="1:15" ht="15" customHeight="1" x14ac:dyDescent="0.3">
      <c r="A4678" s="11" t="s">
        <v>415</v>
      </c>
      <c r="B4678" s="11" t="s">
        <v>416</v>
      </c>
      <c r="C4678" s="17">
        <v>29</v>
      </c>
      <c r="D4678" s="11" t="s">
        <v>1177</v>
      </c>
      <c r="E4678" s="11" t="s">
        <v>28919</v>
      </c>
      <c r="F4678" s="11">
        <v>22277060</v>
      </c>
      <c r="G4678" s="11" t="s">
        <v>16585</v>
      </c>
      <c r="H4678" s="11" t="s">
        <v>16586</v>
      </c>
      <c r="I4678" s="11" t="s">
        <v>4189</v>
      </c>
      <c r="J4678" s="11" t="s">
        <v>16587</v>
      </c>
      <c r="K4678" s="11" t="s">
        <v>7561</v>
      </c>
      <c r="L4678" s="11" t="s">
        <v>16588</v>
      </c>
      <c r="M4678" s="11" t="s">
        <v>7350</v>
      </c>
      <c r="N4678" s="12" t="s">
        <v>16589</v>
      </c>
      <c r="O4678" s="12" t="s">
        <v>16590</v>
      </c>
    </row>
    <row r="4679" spans="1:15" ht="15" customHeight="1" x14ac:dyDescent="0.3">
      <c r="A4679" s="11" t="s">
        <v>415</v>
      </c>
      <c r="B4679" s="11" t="s">
        <v>416</v>
      </c>
      <c r="C4679" s="17">
        <v>29</v>
      </c>
      <c r="D4679" s="11" t="s">
        <v>1177</v>
      </c>
      <c r="E4679" s="11" t="s">
        <v>28924</v>
      </c>
      <c r="F4679" s="11">
        <v>21333935</v>
      </c>
      <c r="G4679" s="11" t="s">
        <v>16619</v>
      </c>
      <c r="H4679" s="11" t="s">
        <v>16620</v>
      </c>
      <c r="I4679" s="11" t="s">
        <v>8842</v>
      </c>
      <c r="J4679" s="11" t="s">
        <v>16621</v>
      </c>
      <c r="K4679" s="11" t="s">
        <v>16188</v>
      </c>
      <c r="L4679" s="11" t="s">
        <v>16622</v>
      </c>
      <c r="M4679" s="11" t="s">
        <v>9144</v>
      </c>
      <c r="N4679" s="12" t="s">
        <v>16623</v>
      </c>
      <c r="O4679" s="12" t="s">
        <v>16624</v>
      </c>
    </row>
    <row r="4680" spans="1:15" ht="15" customHeight="1" x14ac:dyDescent="0.3">
      <c r="A4680" s="11" t="s">
        <v>415</v>
      </c>
      <c r="B4680" s="11" t="s">
        <v>416</v>
      </c>
      <c r="C4680" s="17">
        <v>29</v>
      </c>
      <c r="D4680" s="11" t="s">
        <v>1177</v>
      </c>
      <c r="E4680" s="11" t="s">
        <v>28924</v>
      </c>
      <c r="F4680" s="11">
        <v>21771009</v>
      </c>
      <c r="G4680" s="11" t="s">
        <v>29034</v>
      </c>
      <c r="H4680" s="11" t="s">
        <v>29035</v>
      </c>
      <c r="I4680" s="11" t="s">
        <v>8867</v>
      </c>
      <c r="J4680" s="11"/>
      <c r="K4680" s="11" t="s">
        <v>7561</v>
      </c>
      <c r="L4680" s="11" t="s">
        <v>29036</v>
      </c>
      <c r="M4680" s="11" t="s">
        <v>8756</v>
      </c>
      <c r="N4680" s="12" t="s">
        <v>29037</v>
      </c>
      <c r="O4680" s="12" t="s">
        <v>29038</v>
      </c>
    </row>
    <row r="4681" spans="1:15" ht="15" customHeight="1" x14ac:dyDescent="0.3">
      <c r="A4681" s="11" t="s">
        <v>415</v>
      </c>
      <c r="B4681" s="11" t="s">
        <v>416</v>
      </c>
      <c r="C4681" s="17">
        <v>29</v>
      </c>
      <c r="D4681" s="11" t="s">
        <v>1177</v>
      </c>
      <c r="E4681" s="11" t="s">
        <v>28919</v>
      </c>
      <c r="F4681" s="11">
        <v>20802377</v>
      </c>
      <c r="G4681" s="11" t="s">
        <v>16648</v>
      </c>
      <c r="H4681" s="11" t="s">
        <v>16649</v>
      </c>
      <c r="I4681" s="11" t="s">
        <v>654</v>
      </c>
      <c r="J4681" s="11"/>
      <c r="K4681" s="11" t="s">
        <v>16650</v>
      </c>
      <c r="L4681" s="11" t="s">
        <v>16651</v>
      </c>
      <c r="M4681" s="11" t="s">
        <v>7373</v>
      </c>
      <c r="N4681" s="12" t="s">
        <v>16652</v>
      </c>
      <c r="O4681" s="12" t="s">
        <v>16653</v>
      </c>
    </row>
    <row r="4682" spans="1:15" ht="15" customHeight="1" x14ac:dyDescent="0.3">
      <c r="A4682" s="11" t="s">
        <v>415</v>
      </c>
      <c r="B4682" s="11" t="s">
        <v>416</v>
      </c>
      <c r="C4682" s="17">
        <v>29</v>
      </c>
      <c r="D4682" s="11" t="s">
        <v>1177</v>
      </c>
      <c r="E4682" s="11" t="s">
        <v>28924</v>
      </c>
      <c r="F4682" s="11">
        <v>21166664</v>
      </c>
      <c r="G4682" s="11" t="s">
        <v>29039</v>
      </c>
      <c r="H4682" s="11" t="s">
        <v>29040</v>
      </c>
      <c r="I4682" s="11" t="s">
        <v>654</v>
      </c>
      <c r="J4682" s="11"/>
      <c r="K4682" s="11" t="s">
        <v>7337</v>
      </c>
      <c r="L4682" s="11" t="s">
        <v>29041</v>
      </c>
      <c r="M4682" s="11" t="s">
        <v>7520</v>
      </c>
      <c r="N4682" s="12" t="s">
        <v>29042</v>
      </c>
      <c r="O4682" s="12" t="s">
        <v>29043</v>
      </c>
    </row>
    <row r="4683" spans="1:15" ht="15" customHeight="1" x14ac:dyDescent="0.3">
      <c r="A4683" s="11" t="s">
        <v>415</v>
      </c>
      <c r="B4683" s="11" t="s">
        <v>416</v>
      </c>
      <c r="C4683" s="17">
        <v>29</v>
      </c>
      <c r="D4683" s="11" t="s">
        <v>1177</v>
      </c>
      <c r="E4683" s="11" t="s">
        <v>28919</v>
      </c>
      <c r="F4683" s="11">
        <v>21165529</v>
      </c>
      <c r="G4683" s="11" t="s">
        <v>29044</v>
      </c>
      <c r="H4683" s="11" t="s">
        <v>29045</v>
      </c>
      <c r="I4683" s="11" t="s">
        <v>4330</v>
      </c>
      <c r="J4683" s="11"/>
      <c r="K4683" s="11" t="s">
        <v>12642</v>
      </c>
      <c r="L4683" s="11" t="s">
        <v>29046</v>
      </c>
      <c r="M4683" s="11" t="s">
        <v>8615</v>
      </c>
      <c r="N4683" s="12" t="s">
        <v>29047</v>
      </c>
      <c r="O4683" s="12" t="s">
        <v>29048</v>
      </c>
    </row>
    <row r="4684" spans="1:15" ht="15" customHeight="1" x14ac:dyDescent="0.3">
      <c r="A4684" s="11" t="s">
        <v>415</v>
      </c>
      <c r="B4684" s="11" t="s">
        <v>416</v>
      </c>
      <c r="C4684" s="17">
        <v>29</v>
      </c>
      <c r="D4684" s="11" t="s">
        <v>1177</v>
      </c>
      <c r="E4684" s="11" t="s">
        <v>28919</v>
      </c>
      <c r="F4684" s="11">
        <v>20184579</v>
      </c>
      <c r="G4684" s="11" t="s">
        <v>29049</v>
      </c>
      <c r="H4684" s="11" t="s">
        <v>29050</v>
      </c>
      <c r="I4684" s="11" t="s">
        <v>658</v>
      </c>
      <c r="J4684" s="11" t="s">
        <v>29051</v>
      </c>
      <c r="K4684" s="11" t="s">
        <v>7337</v>
      </c>
      <c r="L4684" s="11" t="s">
        <v>29052</v>
      </c>
      <c r="M4684" s="11" t="s">
        <v>8615</v>
      </c>
      <c r="N4684" s="12" t="s">
        <v>29053</v>
      </c>
      <c r="O4684" s="12" t="s">
        <v>29054</v>
      </c>
    </row>
    <row r="4685" spans="1:15" ht="15" customHeight="1" x14ac:dyDescent="0.3">
      <c r="A4685" s="11" t="s">
        <v>415</v>
      </c>
      <c r="B4685" s="11" t="s">
        <v>416</v>
      </c>
      <c r="C4685" s="17">
        <v>29</v>
      </c>
      <c r="D4685" s="11" t="s">
        <v>1177</v>
      </c>
      <c r="E4685" s="11" t="s">
        <v>28924</v>
      </c>
      <c r="F4685" s="11">
        <v>20584254</v>
      </c>
      <c r="G4685" s="11" t="s">
        <v>29055</v>
      </c>
      <c r="H4685" s="11" t="s">
        <v>29056</v>
      </c>
      <c r="I4685" s="11" t="s">
        <v>658</v>
      </c>
      <c r="J4685" s="11"/>
      <c r="K4685" s="11" t="s">
        <v>16165</v>
      </c>
      <c r="L4685" s="11" t="s">
        <v>29057</v>
      </c>
      <c r="M4685" s="11" t="s">
        <v>7339</v>
      </c>
      <c r="N4685" s="12" t="s">
        <v>29058</v>
      </c>
      <c r="O4685" s="12" t="s">
        <v>29059</v>
      </c>
    </row>
    <row r="4686" spans="1:15" ht="15" customHeight="1" x14ac:dyDescent="0.3">
      <c r="A4686" s="11" t="s">
        <v>415</v>
      </c>
      <c r="B4686" s="11" t="s">
        <v>416</v>
      </c>
      <c r="C4686" s="17">
        <v>29</v>
      </c>
      <c r="D4686" s="11" t="s">
        <v>1177</v>
      </c>
      <c r="E4686" s="11" t="s">
        <v>28919</v>
      </c>
      <c r="F4686" s="11">
        <v>20222928</v>
      </c>
      <c r="G4686" s="11" t="s">
        <v>28963</v>
      </c>
      <c r="H4686" s="11" t="s">
        <v>29060</v>
      </c>
      <c r="I4686" s="11" t="s">
        <v>653</v>
      </c>
      <c r="J4686" s="11" t="s">
        <v>15159</v>
      </c>
      <c r="K4686" s="11" t="s">
        <v>7337</v>
      </c>
      <c r="L4686" s="11" t="s">
        <v>29061</v>
      </c>
      <c r="M4686" s="11" t="s">
        <v>7604</v>
      </c>
      <c r="N4686" s="12" t="s">
        <v>29062</v>
      </c>
      <c r="O4686" s="12" t="s">
        <v>29063</v>
      </c>
    </row>
    <row r="4687" spans="1:15" ht="15" customHeight="1" x14ac:dyDescent="0.3">
      <c r="A4687" s="11" t="s">
        <v>415</v>
      </c>
      <c r="B4687" s="11" t="s">
        <v>416</v>
      </c>
      <c r="C4687" s="17">
        <v>29</v>
      </c>
      <c r="D4687" s="11" t="s">
        <v>1177</v>
      </c>
      <c r="E4687" s="11" t="s">
        <v>28919</v>
      </c>
      <c r="F4687" s="11">
        <v>19919632</v>
      </c>
      <c r="G4687" s="11" t="s">
        <v>28963</v>
      </c>
      <c r="H4687" s="11" t="s">
        <v>29064</v>
      </c>
      <c r="I4687" s="11" t="s">
        <v>732</v>
      </c>
      <c r="J4687" s="11" t="s">
        <v>29065</v>
      </c>
      <c r="K4687" s="11" t="s">
        <v>7337</v>
      </c>
      <c r="L4687" s="11" t="s">
        <v>29066</v>
      </c>
      <c r="M4687" s="11" t="s">
        <v>7604</v>
      </c>
      <c r="N4687" s="12" t="s">
        <v>29067</v>
      </c>
      <c r="O4687" s="12" t="s">
        <v>29068</v>
      </c>
    </row>
    <row r="4688" spans="1:15" ht="15" customHeight="1" x14ac:dyDescent="0.3">
      <c r="A4688" s="11" t="s">
        <v>415</v>
      </c>
      <c r="B4688" s="11" t="s">
        <v>416</v>
      </c>
      <c r="C4688" s="17">
        <v>29</v>
      </c>
      <c r="D4688" s="11" t="s">
        <v>1177</v>
      </c>
      <c r="E4688" s="11" t="s">
        <v>28919</v>
      </c>
      <c r="F4688" s="11">
        <v>19183168</v>
      </c>
      <c r="G4688" s="11" t="s">
        <v>16671</v>
      </c>
      <c r="H4688" s="11" t="s">
        <v>16672</v>
      </c>
      <c r="I4688" s="11" t="s">
        <v>4261</v>
      </c>
      <c r="J4688" s="11" t="s">
        <v>16673</v>
      </c>
      <c r="K4688" s="11" t="s">
        <v>7337</v>
      </c>
      <c r="L4688" s="11" t="s">
        <v>16674</v>
      </c>
      <c r="M4688" s="11" t="s">
        <v>7414</v>
      </c>
      <c r="N4688" s="12" t="s">
        <v>16675</v>
      </c>
      <c r="O4688" s="12" t="s">
        <v>16676</v>
      </c>
    </row>
    <row r="4689" spans="1:15" ht="15" customHeight="1" x14ac:dyDescent="0.3">
      <c r="A4689" s="11" t="s">
        <v>415</v>
      </c>
      <c r="B4689" s="11" t="s">
        <v>416</v>
      </c>
      <c r="C4689" s="17">
        <v>29</v>
      </c>
      <c r="D4689" s="11" t="s">
        <v>1177</v>
      </c>
      <c r="E4689" s="11" t="s">
        <v>28924</v>
      </c>
      <c r="F4689" s="11">
        <v>19493945</v>
      </c>
      <c r="G4689" s="11" t="s">
        <v>29069</v>
      </c>
      <c r="H4689" s="11" t="s">
        <v>29070</v>
      </c>
      <c r="I4689" s="11" t="s">
        <v>18687</v>
      </c>
      <c r="J4689" s="11" t="s">
        <v>18687</v>
      </c>
      <c r="K4689" s="11" t="s">
        <v>7803</v>
      </c>
      <c r="L4689" s="11" t="s">
        <v>29071</v>
      </c>
      <c r="M4689" s="11" t="s">
        <v>7604</v>
      </c>
      <c r="N4689" s="12" t="s">
        <v>29072</v>
      </c>
      <c r="O4689" s="12" t="s">
        <v>29073</v>
      </c>
    </row>
    <row r="4690" spans="1:15" ht="15" customHeight="1" x14ac:dyDescent="0.3">
      <c r="A4690" s="11" t="s">
        <v>415</v>
      </c>
      <c r="B4690" s="11" t="s">
        <v>416</v>
      </c>
      <c r="C4690" s="17">
        <v>29</v>
      </c>
      <c r="D4690" s="11" t="s">
        <v>1177</v>
      </c>
      <c r="E4690" s="11" t="s">
        <v>28919</v>
      </c>
      <c r="F4690" s="11">
        <v>19830184</v>
      </c>
      <c r="G4690" s="11" t="s">
        <v>29074</v>
      </c>
      <c r="H4690" s="11" t="s">
        <v>29075</v>
      </c>
      <c r="I4690" s="11" t="s">
        <v>29076</v>
      </c>
      <c r="J4690" s="11" t="s">
        <v>29076</v>
      </c>
      <c r="K4690" s="11" t="s">
        <v>29077</v>
      </c>
      <c r="L4690" s="11" t="s">
        <v>29078</v>
      </c>
      <c r="M4690" s="11" t="s">
        <v>7339</v>
      </c>
      <c r="N4690" s="12" t="s">
        <v>29079</v>
      </c>
      <c r="O4690" s="12" t="s">
        <v>29080</v>
      </c>
    </row>
    <row r="4691" spans="1:15" ht="15" customHeight="1" x14ac:dyDescent="0.3">
      <c r="A4691" s="11" t="s">
        <v>415</v>
      </c>
      <c r="B4691" s="11" t="s">
        <v>416</v>
      </c>
      <c r="C4691" s="17">
        <v>29</v>
      </c>
      <c r="D4691" s="11" t="s">
        <v>1177</v>
      </c>
      <c r="E4691" s="11" t="s">
        <v>28919</v>
      </c>
      <c r="F4691" s="11">
        <v>19438451</v>
      </c>
      <c r="G4691" s="11" t="s">
        <v>29081</v>
      </c>
      <c r="H4691" s="11" t="s">
        <v>29082</v>
      </c>
      <c r="I4691" s="11" t="s">
        <v>9026</v>
      </c>
      <c r="J4691" s="11" t="s">
        <v>12944</v>
      </c>
      <c r="K4691" s="11" t="s">
        <v>7337</v>
      </c>
      <c r="L4691" s="11" t="s">
        <v>29083</v>
      </c>
      <c r="M4691" s="11" t="s">
        <v>8615</v>
      </c>
      <c r="N4691" s="12" t="s">
        <v>29084</v>
      </c>
      <c r="O4691" s="12" t="s">
        <v>29085</v>
      </c>
    </row>
    <row r="4692" spans="1:15" ht="15" customHeight="1" x14ac:dyDescent="0.3">
      <c r="A4692" s="11" t="s">
        <v>415</v>
      </c>
      <c r="B4692" s="11" t="s">
        <v>416</v>
      </c>
      <c r="C4692" s="17">
        <v>29</v>
      </c>
      <c r="D4692" s="11" t="s">
        <v>1177</v>
      </c>
      <c r="E4692" s="11" t="s">
        <v>28919</v>
      </c>
      <c r="F4692" s="11">
        <v>19094131</v>
      </c>
      <c r="G4692" s="11" t="s">
        <v>29086</v>
      </c>
      <c r="H4692" s="11" t="s">
        <v>29087</v>
      </c>
      <c r="I4692" s="11" t="s">
        <v>9026</v>
      </c>
      <c r="J4692" s="11" t="s">
        <v>29088</v>
      </c>
      <c r="K4692" s="11" t="s">
        <v>7561</v>
      </c>
      <c r="L4692" s="11" t="s">
        <v>29089</v>
      </c>
      <c r="M4692" s="11" t="s">
        <v>7406</v>
      </c>
      <c r="N4692" s="12" t="s">
        <v>29090</v>
      </c>
      <c r="O4692" s="12" t="s">
        <v>29091</v>
      </c>
    </row>
    <row r="4693" spans="1:15" ht="15" customHeight="1" x14ac:dyDescent="0.3">
      <c r="A4693" s="11" t="s">
        <v>415</v>
      </c>
      <c r="B4693" s="11" t="s">
        <v>416</v>
      </c>
      <c r="C4693" s="17">
        <v>29</v>
      </c>
      <c r="D4693" s="11" t="s">
        <v>1177</v>
      </c>
      <c r="E4693" s="11" t="s">
        <v>28919</v>
      </c>
      <c r="F4693" s="11">
        <v>19152521</v>
      </c>
      <c r="G4693" s="11" t="s">
        <v>28963</v>
      </c>
      <c r="H4693" s="11" t="s">
        <v>29092</v>
      </c>
      <c r="I4693" s="11" t="s">
        <v>3562</v>
      </c>
      <c r="J4693" s="11"/>
      <c r="K4693" s="11" t="s">
        <v>16165</v>
      </c>
      <c r="L4693" s="11" t="s">
        <v>29093</v>
      </c>
      <c r="M4693" s="11" t="s">
        <v>7414</v>
      </c>
      <c r="N4693" s="12" t="s">
        <v>29094</v>
      </c>
      <c r="O4693" s="12" t="s">
        <v>29095</v>
      </c>
    </row>
    <row r="4694" spans="1:15" ht="15" customHeight="1" x14ac:dyDescent="0.3">
      <c r="A4694" s="11" t="s">
        <v>415</v>
      </c>
      <c r="B4694" s="11" t="s">
        <v>416</v>
      </c>
      <c r="C4694" s="17">
        <v>29</v>
      </c>
      <c r="D4694" s="11" t="s">
        <v>1177</v>
      </c>
      <c r="E4694" s="11" t="s">
        <v>28919</v>
      </c>
      <c r="F4694" s="11">
        <v>19941485</v>
      </c>
      <c r="G4694" s="11" t="s">
        <v>28963</v>
      </c>
      <c r="H4694" s="11" t="s">
        <v>29096</v>
      </c>
      <c r="I4694" s="11" t="s">
        <v>1907</v>
      </c>
      <c r="J4694" s="11"/>
      <c r="K4694" s="11" t="s">
        <v>7337</v>
      </c>
      <c r="L4694" s="11" t="s">
        <v>29097</v>
      </c>
      <c r="M4694" s="11" t="s">
        <v>9704</v>
      </c>
      <c r="N4694" s="12" t="s">
        <v>29098</v>
      </c>
      <c r="O4694" s="12" t="s">
        <v>29099</v>
      </c>
    </row>
    <row r="4695" spans="1:15" ht="15" customHeight="1" x14ac:dyDescent="0.3">
      <c r="A4695" s="11" t="s">
        <v>415</v>
      </c>
      <c r="B4695" s="11" t="s">
        <v>416</v>
      </c>
      <c r="C4695" s="17">
        <v>29</v>
      </c>
      <c r="D4695" s="11" t="s">
        <v>1177</v>
      </c>
      <c r="E4695" s="11" t="s">
        <v>28919</v>
      </c>
      <c r="F4695" s="11">
        <v>19755949</v>
      </c>
      <c r="G4695" s="11" t="s">
        <v>28963</v>
      </c>
      <c r="H4695" s="11" t="s">
        <v>29100</v>
      </c>
      <c r="I4695" s="11" t="s">
        <v>1912</v>
      </c>
      <c r="J4695" s="11"/>
      <c r="K4695" s="11" t="s">
        <v>12548</v>
      </c>
      <c r="L4695" s="11" t="s">
        <v>29101</v>
      </c>
      <c r="M4695" s="11" t="s">
        <v>7350</v>
      </c>
      <c r="N4695" s="12" t="s">
        <v>29102</v>
      </c>
      <c r="O4695" s="12" t="s">
        <v>29103</v>
      </c>
    </row>
    <row r="4696" spans="1:15" ht="15" customHeight="1" x14ac:dyDescent="0.3">
      <c r="A4696" s="11" t="s">
        <v>415</v>
      </c>
      <c r="B4696" s="11" t="s">
        <v>416</v>
      </c>
      <c r="C4696" s="17">
        <v>29</v>
      </c>
      <c r="D4696" s="11" t="s">
        <v>1177</v>
      </c>
      <c r="E4696" s="11" t="s">
        <v>28919</v>
      </c>
      <c r="F4696" s="11">
        <v>18834483</v>
      </c>
      <c r="G4696" s="11" t="s">
        <v>29104</v>
      </c>
      <c r="H4696" s="11" t="s">
        <v>29105</v>
      </c>
      <c r="I4696" s="11" t="s">
        <v>737</v>
      </c>
      <c r="J4696" s="11"/>
      <c r="K4696" s="11" t="s">
        <v>7337</v>
      </c>
      <c r="L4696" s="11" t="s">
        <v>29106</v>
      </c>
      <c r="M4696" s="11" t="s">
        <v>7373</v>
      </c>
      <c r="N4696" s="12" t="s">
        <v>29107</v>
      </c>
      <c r="O4696" s="12" t="s">
        <v>29108</v>
      </c>
    </row>
    <row r="4697" spans="1:15" ht="15" customHeight="1" x14ac:dyDescent="0.3">
      <c r="A4697" s="11" t="s">
        <v>415</v>
      </c>
      <c r="B4697" s="11" t="s">
        <v>416</v>
      </c>
      <c r="C4697" s="17">
        <v>29</v>
      </c>
      <c r="D4697" s="11" t="s">
        <v>1177</v>
      </c>
      <c r="E4697" s="11" t="s">
        <v>28919</v>
      </c>
      <c r="F4697" s="11">
        <v>18666719</v>
      </c>
      <c r="G4697" s="11" t="s">
        <v>29109</v>
      </c>
      <c r="H4697" s="11" t="s">
        <v>29110</v>
      </c>
      <c r="I4697" s="11" t="s">
        <v>667</v>
      </c>
      <c r="J4697" s="11"/>
      <c r="K4697" s="11" t="s">
        <v>29111</v>
      </c>
      <c r="L4697" s="11" t="s">
        <v>29112</v>
      </c>
      <c r="M4697" s="11" t="s">
        <v>29113</v>
      </c>
      <c r="N4697" s="12" t="s">
        <v>29114</v>
      </c>
      <c r="O4697" s="12" t="s">
        <v>29115</v>
      </c>
    </row>
    <row r="4698" spans="1:15" ht="15" customHeight="1" x14ac:dyDescent="0.3">
      <c r="A4698" s="11" t="s">
        <v>415</v>
      </c>
      <c r="B4698" s="11" t="s">
        <v>416</v>
      </c>
      <c r="C4698" s="17">
        <v>29</v>
      </c>
      <c r="D4698" s="11" t="s">
        <v>1177</v>
      </c>
      <c r="E4698" s="11" t="s">
        <v>28919</v>
      </c>
      <c r="F4698" s="11">
        <v>18945311</v>
      </c>
      <c r="G4698" s="11" t="s">
        <v>29116</v>
      </c>
      <c r="H4698" s="11" t="s">
        <v>29117</v>
      </c>
      <c r="I4698" s="11" t="s">
        <v>4821</v>
      </c>
      <c r="J4698" s="11" t="s">
        <v>15218</v>
      </c>
      <c r="K4698" s="11" t="s">
        <v>7337</v>
      </c>
      <c r="L4698" s="11" t="s">
        <v>29118</v>
      </c>
      <c r="M4698" s="11" t="s">
        <v>8756</v>
      </c>
      <c r="N4698" s="12" t="s">
        <v>29119</v>
      </c>
      <c r="O4698" s="12" t="s">
        <v>29120</v>
      </c>
    </row>
    <row r="4699" spans="1:15" ht="15" customHeight="1" x14ac:dyDescent="0.3">
      <c r="A4699" s="11" t="s">
        <v>415</v>
      </c>
      <c r="B4699" s="11" t="s">
        <v>416</v>
      </c>
      <c r="C4699" s="17">
        <v>29</v>
      </c>
      <c r="D4699" s="11" t="s">
        <v>1177</v>
      </c>
      <c r="E4699" s="11" t="s">
        <v>28919</v>
      </c>
      <c r="F4699" s="11">
        <v>16487100</v>
      </c>
      <c r="G4699" s="11" t="s">
        <v>16726</v>
      </c>
      <c r="H4699" s="11" t="s">
        <v>16727</v>
      </c>
      <c r="I4699" s="11" t="s">
        <v>9335</v>
      </c>
      <c r="J4699" s="11"/>
      <c r="K4699" s="11" t="s">
        <v>7561</v>
      </c>
      <c r="L4699" s="11" t="s">
        <v>16728</v>
      </c>
      <c r="M4699" s="11" t="s">
        <v>7339</v>
      </c>
      <c r="N4699" s="12" t="s">
        <v>16729</v>
      </c>
      <c r="O4699" s="12" t="s">
        <v>16730</v>
      </c>
    </row>
    <row r="4700" spans="1:15" ht="15" customHeight="1" x14ac:dyDescent="0.3">
      <c r="A4700" s="11" t="s">
        <v>415</v>
      </c>
      <c r="B4700" s="11" t="s">
        <v>416</v>
      </c>
      <c r="C4700" s="17">
        <v>29</v>
      </c>
      <c r="D4700" s="11" t="s">
        <v>1177</v>
      </c>
      <c r="E4700" s="11" t="s">
        <v>28919</v>
      </c>
      <c r="F4700" s="11">
        <v>15737209</v>
      </c>
      <c r="G4700" s="11" t="s">
        <v>28963</v>
      </c>
      <c r="H4700" s="11" t="s">
        <v>29121</v>
      </c>
      <c r="I4700" s="11" t="s">
        <v>9436</v>
      </c>
      <c r="J4700" s="11"/>
      <c r="K4700" s="11" t="s">
        <v>7412</v>
      </c>
      <c r="L4700" s="11" t="s">
        <v>29122</v>
      </c>
      <c r="M4700" s="11" t="s">
        <v>7604</v>
      </c>
      <c r="N4700" s="12" t="s">
        <v>29123</v>
      </c>
      <c r="O4700" s="12" t="s">
        <v>29124</v>
      </c>
    </row>
    <row r="4701" spans="1:15" ht="15" customHeight="1" x14ac:dyDescent="0.3">
      <c r="A4701" s="11" t="s">
        <v>415</v>
      </c>
      <c r="B4701" s="11" t="s">
        <v>416</v>
      </c>
      <c r="C4701" s="17">
        <v>29</v>
      </c>
      <c r="D4701" s="11" t="s">
        <v>1177</v>
      </c>
      <c r="E4701" s="11" t="s">
        <v>28919</v>
      </c>
      <c r="F4701" s="11">
        <v>16365256</v>
      </c>
      <c r="G4701" s="11" t="s">
        <v>16784</v>
      </c>
      <c r="H4701" s="11" t="s">
        <v>16785</v>
      </c>
      <c r="I4701" s="11" t="s">
        <v>1960</v>
      </c>
      <c r="J4701" s="11"/>
      <c r="K4701" s="11" t="s">
        <v>8900</v>
      </c>
      <c r="L4701" s="11" t="s">
        <v>16786</v>
      </c>
      <c r="M4701" s="11" t="s">
        <v>7373</v>
      </c>
      <c r="N4701" s="12" t="s">
        <v>16787</v>
      </c>
      <c r="O4701" s="12" t="s">
        <v>16788</v>
      </c>
    </row>
    <row r="4702" spans="1:15" ht="15" customHeight="1" x14ac:dyDescent="0.3">
      <c r="A4702" s="11" t="s">
        <v>415</v>
      </c>
      <c r="B4702" s="11" t="s">
        <v>416</v>
      </c>
      <c r="C4702" s="17">
        <v>29</v>
      </c>
      <c r="D4702" s="11" t="s">
        <v>1177</v>
      </c>
      <c r="E4702" s="11" t="s">
        <v>28919</v>
      </c>
      <c r="F4702" s="11">
        <v>16307656</v>
      </c>
      <c r="G4702" s="11" t="s">
        <v>16789</v>
      </c>
      <c r="H4702" s="11" t="s">
        <v>16790</v>
      </c>
      <c r="I4702" s="11" t="s">
        <v>1960</v>
      </c>
      <c r="J4702" s="11"/>
      <c r="K4702" s="11" t="s">
        <v>7337</v>
      </c>
      <c r="L4702" s="11" t="s">
        <v>16791</v>
      </c>
      <c r="M4702" s="11" t="s">
        <v>7373</v>
      </c>
      <c r="N4702" s="12" t="s">
        <v>16792</v>
      </c>
      <c r="O4702" s="12" t="s">
        <v>16793</v>
      </c>
    </row>
    <row r="4703" spans="1:15" ht="15" customHeight="1" x14ac:dyDescent="0.3">
      <c r="A4703" s="11" t="s">
        <v>415</v>
      </c>
      <c r="B4703" s="11" t="s">
        <v>416</v>
      </c>
      <c r="C4703" s="17">
        <v>29</v>
      </c>
      <c r="D4703" s="11" t="s">
        <v>1177</v>
      </c>
      <c r="E4703" s="11" t="s">
        <v>28919</v>
      </c>
      <c r="F4703" s="11">
        <v>15840109</v>
      </c>
      <c r="G4703" s="11" t="s">
        <v>16794</v>
      </c>
      <c r="H4703" s="11" t="s">
        <v>16795</v>
      </c>
      <c r="I4703" s="11" t="s">
        <v>1965</v>
      </c>
      <c r="J4703" s="11"/>
      <c r="K4703" s="11" t="s">
        <v>7337</v>
      </c>
      <c r="L4703" s="11" t="s">
        <v>16796</v>
      </c>
      <c r="M4703" s="11" t="s">
        <v>7373</v>
      </c>
      <c r="N4703" s="12" t="s">
        <v>16797</v>
      </c>
      <c r="O4703" s="12" t="s">
        <v>16798</v>
      </c>
    </row>
    <row r="4704" spans="1:15" ht="15" customHeight="1" x14ac:dyDescent="0.3">
      <c r="A4704" s="11" t="s">
        <v>415</v>
      </c>
      <c r="B4704" s="11" t="s">
        <v>416</v>
      </c>
      <c r="C4704" s="17">
        <v>29</v>
      </c>
      <c r="D4704" s="11" t="s">
        <v>1177</v>
      </c>
      <c r="E4704" s="11" t="s">
        <v>28919</v>
      </c>
      <c r="F4704" s="11">
        <v>15752132</v>
      </c>
      <c r="G4704" s="11" t="s">
        <v>29125</v>
      </c>
      <c r="H4704" s="11" t="s">
        <v>29126</v>
      </c>
      <c r="I4704" s="11" t="s">
        <v>1965</v>
      </c>
      <c r="J4704" s="11"/>
      <c r="K4704" s="11" t="s">
        <v>16165</v>
      </c>
      <c r="L4704" s="11" t="s">
        <v>29127</v>
      </c>
      <c r="M4704" s="11" t="s">
        <v>15925</v>
      </c>
      <c r="N4704" s="12" t="s">
        <v>29128</v>
      </c>
      <c r="O4704" s="12" t="s">
        <v>29129</v>
      </c>
    </row>
    <row r="4705" spans="1:15" ht="15" customHeight="1" x14ac:dyDescent="0.3">
      <c r="A4705" s="11" t="s">
        <v>415</v>
      </c>
      <c r="B4705" s="11" t="s">
        <v>416</v>
      </c>
      <c r="C4705" s="17">
        <v>29</v>
      </c>
      <c r="D4705" s="11" t="s">
        <v>1177</v>
      </c>
      <c r="E4705" s="11" t="s">
        <v>28919</v>
      </c>
      <c r="F4705" s="11">
        <v>15813653</v>
      </c>
      <c r="G4705" s="11" t="s">
        <v>28963</v>
      </c>
      <c r="H4705" s="11" t="s">
        <v>29130</v>
      </c>
      <c r="I4705" s="11" t="s">
        <v>813</v>
      </c>
      <c r="J4705" s="11"/>
      <c r="K4705" s="11" t="s">
        <v>10004</v>
      </c>
      <c r="L4705" s="11" t="s">
        <v>29131</v>
      </c>
      <c r="M4705" s="11" t="s">
        <v>7350</v>
      </c>
      <c r="N4705" s="12" t="s">
        <v>29132</v>
      </c>
      <c r="O4705" s="12" t="s">
        <v>29133</v>
      </c>
    </row>
    <row r="4706" spans="1:15" ht="15" customHeight="1" x14ac:dyDescent="0.3">
      <c r="A4706" s="11" t="s">
        <v>415</v>
      </c>
      <c r="B4706" s="11" t="s">
        <v>416</v>
      </c>
      <c r="C4706" s="17">
        <v>29</v>
      </c>
      <c r="D4706" s="11" t="s">
        <v>1177</v>
      </c>
      <c r="E4706" s="11" t="s">
        <v>28919</v>
      </c>
      <c r="F4706" s="11">
        <v>15347356</v>
      </c>
      <c r="G4706" s="11" t="s">
        <v>16784</v>
      </c>
      <c r="H4706" s="11" t="s">
        <v>16799</v>
      </c>
      <c r="I4706" s="11" t="s">
        <v>2867</v>
      </c>
      <c r="J4706" s="11"/>
      <c r="K4706" s="11" t="s">
        <v>7561</v>
      </c>
      <c r="L4706" s="11" t="s">
        <v>16800</v>
      </c>
      <c r="M4706" s="11" t="s">
        <v>16801</v>
      </c>
      <c r="N4706" s="12" t="s">
        <v>16802</v>
      </c>
      <c r="O4706" s="12" t="s">
        <v>16803</v>
      </c>
    </row>
    <row r="4707" spans="1:15" ht="15" customHeight="1" x14ac:dyDescent="0.3">
      <c r="A4707" s="11" t="s">
        <v>415</v>
      </c>
      <c r="B4707" s="11" t="s">
        <v>416</v>
      </c>
      <c r="C4707" s="17">
        <v>29</v>
      </c>
      <c r="D4707" s="11" t="s">
        <v>1177</v>
      </c>
      <c r="E4707" s="11" t="s">
        <v>28919</v>
      </c>
      <c r="F4707" s="11">
        <v>15550152</v>
      </c>
      <c r="G4707" s="11" t="s">
        <v>29134</v>
      </c>
      <c r="H4707" s="11" t="s">
        <v>29135</v>
      </c>
      <c r="I4707" s="11" t="s">
        <v>4849</v>
      </c>
      <c r="J4707" s="11"/>
      <c r="K4707" s="11" t="s">
        <v>7561</v>
      </c>
      <c r="L4707" s="11" t="s">
        <v>29136</v>
      </c>
      <c r="M4707" s="11" t="s">
        <v>7520</v>
      </c>
      <c r="N4707" s="12" t="s">
        <v>29137</v>
      </c>
      <c r="O4707" s="12" t="s">
        <v>29138</v>
      </c>
    </row>
    <row r="4708" spans="1:15" ht="15" customHeight="1" x14ac:dyDescent="0.3">
      <c r="A4708" s="11" t="s">
        <v>415</v>
      </c>
      <c r="B4708" s="11" t="s">
        <v>416</v>
      </c>
      <c r="C4708" s="17">
        <v>29</v>
      </c>
      <c r="D4708" s="11" t="s">
        <v>1177</v>
      </c>
      <c r="E4708" s="11" t="s">
        <v>28919</v>
      </c>
      <c r="F4708" s="11">
        <v>15606647</v>
      </c>
      <c r="G4708" s="11" t="s">
        <v>16809</v>
      </c>
      <c r="H4708" s="11" t="s">
        <v>16810</v>
      </c>
      <c r="I4708" s="11" t="s">
        <v>4849</v>
      </c>
      <c r="J4708" s="11"/>
      <c r="K4708" s="11" t="s">
        <v>10913</v>
      </c>
      <c r="L4708" s="11" t="s">
        <v>16811</v>
      </c>
      <c r="M4708" s="11" t="s">
        <v>7373</v>
      </c>
      <c r="N4708" s="12" t="s">
        <v>16812</v>
      </c>
      <c r="O4708" s="12" t="s">
        <v>16813</v>
      </c>
    </row>
    <row r="4709" spans="1:15" ht="15" customHeight="1" x14ac:dyDescent="0.3">
      <c r="A4709" s="11" t="s">
        <v>415</v>
      </c>
      <c r="B4709" s="11" t="s">
        <v>416</v>
      </c>
      <c r="C4709" s="17">
        <v>29</v>
      </c>
      <c r="D4709" s="11" t="s">
        <v>1177</v>
      </c>
      <c r="E4709" s="11" t="s">
        <v>28919</v>
      </c>
      <c r="F4709" s="11">
        <v>15031049</v>
      </c>
      <c r="G4709" s="11" t="s">
        <v>28963</v>
      </c>
      <c r="H4709" s="11" t="s">
        <v>29139</v>
      </c>
      <c r="I4709" s="11" t="s">
        <v>29140</v>
      </c>
      <c r="J4709" s="11"/>
      <c r="K4709" s="11" t="s">
        <v>7727</v>
      </c>
      <c r="L4709" s="11" t="s">
        <v>29141</v>
      </c>
      <c r="M4709" s="11" t="s">
        <v>7604</v>
      </c>
      <c r="N4709" s="12" t="s">
        <v>29142</v>
      </c>
      <c r="O4709" s="12" t="s">
        <v>29143</v>
      </c>
    </row>
    <row r="4710" spans="1:15" ht="15" customHeight="1" x14ac:dyDescent="0.3">
      <c r="A4710" s="11" t="s">
        <v>415</v>
      </c>
      <c r="B4710" s="11" t="s">
        <v>416</v>
      </c>
      <c r="C4710" s="17">
        <v>29</v>
      </c>
      <c r="D4710" s="11" t="s">
        <v>1177</v>
      </c>
      <c r="E4710" s="11" t="s">
        <v>28919</v>
      </c>
      <c r="F4710" s="11">
        <v>15245544</v>
      </c>
      <c r="G4710" s="11" t="s">
        <v>29144</v>
      </c>
      <c r="H4710" s="11" t="s">
        <v>29145</v>
      </c>
      <c r="I4710" s="11" t="s">
        <v>4364</v>
      </c>
      <c r="J4710" s="11"/>
      <c r="K4710" s="11" t="s">
        <v>7561</v>
      </c>
      <c r="L4710" s="11" t="s">
        <v>29146</v>
      </c>
      <c r="M4710" s="11" t="s">
        <v>7339</v>
      </c>
      <c r="N4710" s="12" t="s">
        <v>29147</v>
      </c>
      <c r="O4710" s="12" t="s">
        <v>29148</v>
      </c>
    </row>
    <row r="4711" spans="1:15" ht="15" customHeight="1" x14ac:dyDescent="0.3">
      <c r="A4711" s="11" t="s">
        <v>415</v>
      </c>
      <c r="B4711" s="11" t="s">
        <v>416</v>
      </c>
      <c r="C4711" s="17">
        <v>29</v>
      </c>
      <c r="D4711" s="11" t="s">
        <v>1177</v>
      </c>
      <c r="E4711" s="11" t="s">
        <v>28919</v>
      </c>
      <c r="F4711" s="11">
        <v>15270888</v>
      </c>
      <c r="G4711" s="11" t="s">
        <v>16814</v>
      </c>
      <c r="H4711" s="11" t="s">
        <v>16815</v>
      </c>
      <c r="I4711" s="11" t="s">
        <v>4364</v>
      </c>
      <c r="J4711" s="11"/>
      <c r="K4711" s="11" t="s">
        <v>7337</v>
      </c>
      <c r="L4711" s="11" t="s">
        <v>16816</v>
      </c>
      <c r="M4711" s="11" t="s">
        <v>7339</v>
      </c>
      <c r="N4711" s="12" t="s">
        <v>16817</v>
      </c>
      <c r="O4711" s="12" t="s">
        <v>16818</v>
      </c>
    </row>
    <row r="4712" spans="1:15" ht="15" customHeight="1" x14ac:dyDescent="0.3">
      <c r="A4712" s="11" t="s">
        <v>415</v>
      </c>
      <c r="B4712" s="11" t="s">
        <v>416</v>
      </c>
      <c r="C4712" s="17">
        <v>29</v>
      </c>
      <c r="D4712" s="11" t="s">
        <v>1177</v>
      </c>
      <c r="E4712" s="11" t="s">
        <v>28919</v>
      </c>
      <c r="F4712" s="11">
        <v>14723739</v>
      </c>
      <c r="G4712" s="11" t="s">
        <v>16819</v>
      </c>
      <c r="H4712" s="11" t="s">
        <v>16820</v>
      </c>
      <c r="I4712" s="11" t="s">
        <v>3910</v>
      </c>
      <c r="J4712" s="11"/>
      <c r="K4712" s="11" t="s">
        <v>7561</v>
      </c>
      <c r="L4712" s="11" t="s">
        <v>16821</v>
      </c>
      <c r="M4712" s="11" t="s">
        <v>7520</v>
      </c>
      <c r="N4712" s="12" t="s">
        <v>16822</v>
      </c>
      <c r="O4712" s="12" t="s">
        <v>16823</v>
      </c>
    </row>
    <row r="4713" spans="1:15" ht="15" customHeight="1" x14ac:dyDescent="0.3">
      <c r="A4713" s="11" t="s">
        <v>415</v>
      </c>
      <c r="B4713" s="11" t="s">
        <v>416</v>
      </c>
      <c r="C4713" s="17">
        <v>29</v>
      </c>
      <c r="D4713" s="11" t="s">
        <v>1177</v>
      </c>
      <c r="E4713" s="11" t="s">
        <v>28919</v>
      </c>
      <c r="F4713" s="11">
        <v>15327559</v>
      </c>
      <c r="G4713" s="11" t="s">
        <v>16837</v>
      </c>
      <c r="H4713" s="11" t="s">
        <v>16838</v>
      </c>
      <c r="I4713" s="11" t="s">
        <v>1517</v>
      </c>
      <c r="J4713" s="11"/>
      <c r="K4713" s="11" t="s">
        <v>7337</v>
      </c>
      <c r="L4713" s="11" t="s">
        <v>16839</v>
      </c>
      <c r="M4713" s="11" t="s">
        <v>7373</v>
      </c>
      <c r="N4713" s="12" t="s">
        <v>16840</v>
      </c>
      <c r="O4713" s="12" t="s">
        <v>16841</v>
      </c>
    </row>
    <row r="4714" spans="1:15" ht="15" customHeight="1" x14ac:dyDescent="0.3">
      <c r="A4714" s="11" t="s">
        <v>415</v>
      </c>
      <c r="B4714" s="11" t="s">
        <v>416</v>
      </c>
      <c r="C4714" s="17">
        <v>29</v>
      </c>
      <c r="D4714" s="11" t="s">
        <v>1177</v>
      </c>
      <c r="E4714" s="11" t="s">
        <v>28919</v>
      </c>
      <c r="F4714" s="11">
        <v>15327570</v>
      </c>
      <c r="G4714" s="11" t="s">
        <v>16726</v>
      </c>
      <c r="H4714" s="11" t="s">
        <v>16833</v>
      </c>
      <c r="I4714" s="11" t="s">
        <v>1517</v>
      </c>
      <c r="J4714" s="11"/>
      <c r="K4714" s="11" t="s">
        <v>7337</v>
      </c>
      <c r="L4714" s="11" t="s">
        <v>16834</v>
      </c>
      <c r="M4714" s="11" t="s">
        <v>8615</v>
      </c>
      <c r="N4714" s="12" t="s">
        <v>16835</v>
      </c>
      <c r="O4714" s="12" t="s">
        <v>16836</v>
      </c>
    </row>
    <row r="4715" spans="1:15" ht="15" customHeight="1" x14ac:dyDescent="0.3">
      <c r="A4715" s="11" t="s">
        <v>415</v>
      </c>
      <c r="B4715" s="11" t="s">
        <v>416</v>
      </c>
      <c r="C4715" s="17">
        <v>29</v>
      </c>
      <c r="D4715" s="11" t="s">
        <v>1177</v>
      </c>
      <c r="E4715" s="11" t="s">
        <v>28919</v>
      </c>
      <c r="F4715" s="11">
        <v>15030596</v>
      </c>
      <c r="G4715" s="11" t="s">
        <v>16842</v>
      </c>
      <c r="H4715" s="11" t="s">
        <v>16843</v>
      </c>
      <c r="I4715" s="11" t="s">
        <v>15602</v>
      </c>
      <c r="J4715" s="11"/>
      <c r="K4715" s="11" t="s">
        <v>16165</v>
      </c>
      <c r="L4715" s="11" t="s">
        <v>16844</v>
      </c>
      <c r="M4715" s="11" t="s">
        <v>7373</v>
      </c>
      <c r="N4715" s="12" t="s">
        <v>16845</v>
      </c>
      <c r="O4715" s="12" t="s">
        <v>16846</v>
      </c>
    </row>
    <row r="4716" spans="1:15" ht="15" customHeight="1" x14ac:dyDescent="0.3">
      <c r="A4716" s="11" t="s">
        <v>415</v>
      </c>
      <c r="B4716" s="11" t="s">
        <v>416</v>
      </c>
      <c r="C4716" s="17">
        <v>29</v>
      </c>
      <c r="D4716" s="11" t="s">
        <v>1177</v>
      </c>
      <c r="E4716" s="11" t="s">
        <v>28919</v>
      </c>
      <c r="F4716" s="11">
        <v>14511017</v>
      </c>
      <c r="G4716" s="11" t="s">
        <v>28963</v>
      </c>
      <c r="H4716" s="11" t="s">
        <v>29149</v>
      </c>
      <c r="I4716" s="11" t="s">
        <v>11080</v>
      </c>
      <c r="J4716" s="11"/>
      <c r="K4716" s="11" t="s">
        <v>7337</v>
      </c>
      <c r="L4716" s="11" t="s">
        <v>29150</v>
      </c>
      <c r="M4716" s="11" t="s">
        <v>10751</v>
      </c>
      <c r="N4716" s="12" t="s">
        <v>29151</v>
      </c>
      <c r="O4716" s="12" t="s">
        <v>29152</v>
      </c>
    </row>
    <row r="4717" spans="1:15" ht="15" customHeight="1" x14ac:dyDescent="0.3">
      <c r="A4717" s="11" t="s">
        <v>415</v>
      </c>
      <c r="B4717" s="11" t="s">
        <v>416</v>
      </c>
      <c r="C4717" s="17">
        <v>29</v>
      </c>
      <c r="D4717" s="11" t="s">
        <v>1177</v>
      </c>
      <c r="E4717" s="11" t="s">
        <v>28919</v>
      </c>
      <c r="F4717" s="11">
        <v>12975156</v>
      </c>
      <c r="G4717" s="11" t="s">
        <v>16726</v>
      </c>
      <c r="H4717" s="11" t="s">
        <v>16854</v>
      </c>
      <c r="I4717" s="11" t="s">
        <v>11080</v>
      </c>
      <c r="J4717" s="11"/>
      <c r="K4717" s="11" t="s">
        <v>8900</v>
      </c>
      <c r="L4717" s="11" t="s">
        <v>16855</v>
      </c>
      <c r="M4717" s="11" t="s">
        <v>7339</v>
      </c>
      <c r="N4717" s="12" t="s">
        <v>16856</v>
      </c>
      <c r="O4717" s="12" t="s">
        <v>16857</v>
      </c>
    </row>
    <row r="4718" spans="1:15" ht="15" customHeight="1" x14ac:dyDescent="0.3">
      <c r="A4718" s="11" t="s">
        <v>415</v>
      </c>
      <c r="B4718" s="11" t="s">
        <v>416</v>
      </c>
      <c r="C4718" s="17">
        <v>29</v>
      </c>
      <c r="D4718" s="11" t="s">
        <v>1177</v>
      </c>
      <c r="E4718" s="11" t="s">
        <v>28919</v>
      </c>
      <c r="F4718" s="11">
        <v>12868967</v>
      </c>
      <c r="G4718" s="11" t="s">
        <v>29153</v>
      </c>
      <c r="H4718" s="11" t="s">
        <v>29154</v>
      </c>
      <c r="I4718" s="11" t="s">
        <v>842</v>
      </c>
      <c r="J4718" s="11"/>
      <c r="K4718" s="11" t="s">
        <v>10913</v>
      </c>
      <c r="L4718" s="11" t="s">
        <v>29155</v>
      </c>
      <c r="M4718" s="11" t="s">
        <v>7339</v>
      </c>
      <c r="N4718" s="12" t="s">
        <v>29156</v>
      </c>
      <c r="O4718" s="12" t="s">
        <v>29157</v>
      </c>
    </row>
    <row r="4719" spans="1:15" ht="15" customHeight="1" x14ac:dyDescent="0.3">
      <c r="A4719" s="11" t="s">
        <v>415</v>
      </c>
      <c r="B4719" s="11" t="s">
        <v>416</v>
      </c>
      <c r="C4719" s="17">
        <v>29</v>
      </c>
      <c r="D4719" s="11" t="s">
        <v>1177</v>
      </c>
      <c r="E4719" s="11" t="s">
        <v>28919</v>
      </c>
      <c r="F4719" s="11">
        <v>12622625</v>
      </c>
      <c r="G4719" s="11" t="s">
        <v>16863</v>
      </c>
      <c r="H4719" s="11" t="s">
        <v>16864</v>
      </c>
      <c r="I4719" s="11" t="s">
        <v>2488</v>
      </c>
      <c r="J4719" s="11"/>
      <c r="K4719" s="11" t="s">
        <v>8900</v>
      </c>
      <c r="L4719" s="11" t="s">
        <v>16865</v>
      </c>
      <c r="M4719" s="11" t="s">
        <v>8862</v>
      </c>
      <c r="N4719" s="12" t="s">
        <v>16866</v>
      </c>
      <c r="O4719" s="12" t="s">
        <v>16867</v>
      </c>
    </row>
    <row r="4720" spans="1:15" ht="15" customHeight="1" x14ac:dyDescent="0.3">
      <c r="A4720" s="11" t="s">
        <v>415</v>
      </c>
      <c r="B4720" s="11" t="s">
        <v>416</v>
      </c>
      <c r="C4720" s="17">
        <v>29</v>
      </c>
      <c r="D4720" s="11" t="s">
        <v>1177</v>
      </c>
      <c r="E4720" s="11" t="s">
        <v>28924</v>
      </c>
      <c r="F4720" s="11">
        <v>12914598</v>
      </c>
      <c r="G4720" s="11" t="s">
        <v>16868</v>
      </c>
      <c r="H4720" s="11" t="s">
        <v>16869</v>
      </c>
      <c r="I4720" s="11" t="s">
        <v>1990</v>
      </c>
      <c r="J4720" s="11"/>
      <c r="K4720" s="11" t="s">
        <v>16165</v>
      </c>
      <c r="L4720" s="11" t="s">
        <v>16870</v>
      </c>
      <c r="M4720" s="11" t="s">
        <v>16871</v>
      </c>
      <c r="N4720" s="12" t="s">
        <v>16872</v>
      </c>
      <c r="O4720" s="12" t="s">
        <v>16873</v>
      </c>
    </row>
    <row r="4721" spans="1:15" ht="15" customHeight="1" x14ac:dyDescent="0.3">
      <c r="A4721" s="11" t="s">
        <v>415</v>
      </c>
      <c r="B4721" s="11" t="s">
        <v>416</v>
      </c>
      <c r="C4721" s="17">
        <v>29</v>
      </c>
      <c r="D4721" s="11" t="s">
        <v>1177</v>
      </c>
      <c r="E4721" s="11" t="s">
        <v>28919</v>
      </c>
      <c r="F4721" s="11">
        <v>12929749</v>
      </c>
      <c r="G4721" s="11" t="s">
        <v>16814</v>
      </c>
      <c r="H4721" s="11" t="s">
        <v>16874</v>
      </c>
      <c r="I4721" s="11" t="s">
        <v>1996</v>
      </c>
      <c r="J4721" s="11"/>
      <c r="K4721" s="11" t="s">
        <v>16128</v>
      </c>
      <c r="L4721" s="11" t="s">
        <v>16875</v>
      </c>
      <c r="M4721" s="11" t="s">
        <v>7681</v>
      </c>
      <c r="N4721" s="12" t="s">
        <v>16876</v>
      </c>
      <c r="O4721" s="12" t="s">
        <v>16877</v>
      </c>
    </row>
    <row r="4722" spans="1:15" ht="15" customHeight="1" x14ac:dyDescent="0.3">
      <c r="A4722" s="11" t="s">
        <v>415</v>
      </c>
      <c r="B4722" s="11" t="s">
        <v>416</v>
      </c>
      <c r="C4722" s="17">
        <v>29</v>
      </c>
      <c r="D4722" s="11" t="s">
        <v>1177</v>
      </c>
      <c r="E4722" s="11" t="s">
        <v>28919</v>
      </c>
      <c r="F4722" s="11">
        <v>12833009</v>
      </c>
      <c r="G4722" s="11" t="s">
        <v>16878</v>
      </c>
      <c r="H4722" s="11" t="s">
        <v>16879</v>
      </c>
      <c r="I4722" s="11" t="s">
        <v>1996</v>
      </c>
      <c r="J4722" s="11"/>
      <c r="K4722" s="11" t="s">
        <v>7754</v>
      </c>
      <c r="L4722" s="11" t="s">
        <v>16880</v>
      </c>
      <c r="M4722" s="11" t="s">
        <v>7962</v>
      </c>
      <c r="N4722" s="12" t="s">
        <v>16881</v>
      </c>
      <c r="O4722" s="12" t="s">
        <v>16882</v>
      </c>
    </row>
    <row r="4723" spans="1:15" ht="15" customHeight="1" x14ac:dyDescent="0.3">
      <c r="A4723" s="11" t="s">
        <v>415</v>
      </c>
      <c r="B4723" s="11" t="s">
        <v>416</v>
      </c>
      <c r="C4723" s="17">
        <v>29</v>
      </c>
      <c r="D4723" s="11" t="s">
        <v>1177</v>
      </c>
      <c r="E4723" s="11" t="s">
        <v>28919</v>
      </c>
      <c r="F4723" s="11">
        <v>12880432</v>
      </c>
      <c r="G4723" s="11" t="s">
        <v>16883</v>
      </c>
      <c r="H4723" s="11" t="s">
        <v>16884</v>
      </c>
      <c r="I4723" s="11" t="s">
        <v>9650</v>
      </c>
      <c r="J4723" s="11"/>
      <c r="K4723" s="11" t="s">
        <v>7412</v>
      </c>
      <c r="L4723" s="11" t="s">
        <v>16885</v>
      </c>
      <c r="M4723" s="11" t="s">
        <v>7681</v>
      </c>
      <c r="N4723" s="12" t="s">
        <v>16886</v>
      </c>
      <c r="O4723" s="12" t="s">
        <v>16887</v>
      </c>
    </row>
    <row r="4724" spans="1:15" ht="15" customHeight="1" x14ac:dyDescent="0.3">
      <c r="A4724" s="11" t="s">
        <v>415</v>
      </c>
      <c r="B4724" s="11" t="s">
        <v>416</v>
      </c>
      <c r="C4724" s="17">
        <v>29</v>
      </c>
      <c r="D4724" s="11" t="s">
        <v>1177</v>
      </c>
      <c r="E4724" s="11" t="s">
        <v>28919</v>
      </c>
      <c r="F4724" s="11">
        <v>12752118</v>
      </c>
      <c r="G4724" s="11" t="s">
        <v>28963</v>
      </c>
      <c r="H4724" s="11" t="s">
        <v>29158</v>
      </c>
      <c r="I4724" s="11" t="s">
        <v>3692</v>
      </c>
      <c r="J4724" s="11"/>
      <c r="K4724" s="11" t="s">
        <v>7337</v>
      </c>
      <c r="L4724" s="11" t="s">
        <v>29159</v>
      </c>
      <c r="M4724" s="11" t="s">
        <v>7350</v>
      </c>
      <c r="N4724" s="12" t="s">
        <v>29160</v>
      </c>
      <c r="O4724" s="12" t="s">
        <v>29161</v>
      </c>
    </row>
    <row r="4725" spans="1:15" ht="15" customHeight="1" x14ac:dyDescent="0.3">
      <c r="A4725" s="11" t="s">
        <v>415</v>
      </c>
      <c r="B4725" s="11" t="s">
        <v>416</v>
      </c>
      <c r="C4725" s="17">
        <v>29</v>
      </c>
      <c r="D4725" s="11" t="s">
        <v>1177</v>
      </c>
      <c r="E4725" s="11" t="s">
        <v>28919</v>
      </c>
      <c r="F4725" s="11">
        <v>14757713</v>
      </c>
      <c r="G4725" s="11" t="s">
        <v>28406</v>
      </c>
      <c r="H4725" s="11" t="s">
        <v>28407</v>
      </c>
      <c r="I4725" s="11" t="s">
        <v>1030</v>
      </c>
      <c r="J4725" s="11"/>
      <c r="K4725" s="11" t="s">
        <v>25686</v>
      </c>
      <c r="L4725" s="11" t="s">
        <v>28408</v>
      </c>
      <c r="M4725" s="11" t="s">
        <v>7350</v>
      </c>
      <c r="N4725" s="12" t="s">
        <v>28409</v>
      </c>
      <c r="O4725" s="12" t="s">
        <v>28410</v>
      </c>
    </row>
    <row r="4726" spans="1:15" ht="15" customHeight="1" x14ac:dyDescent="0.3">
      <c r="A4726" s="11" t="s">
        <v>415</v>
      </c>
      <c r="B4726" s="11" t="s">
        <v>416</v>
      </c>
      <c r="C4726" s="17">
        <v>29</v>
      </c>
      <c r="D4726" s="11" t="s">
        <v>1177</v>
      </c>
      <c r="E4726" s="11" t="s">
        <v>28919</v>
      </c>
      <c r="F4726" s="11">
        <v>12919126</v>
      </c>
      <c r="G4726" s="11" t="s">
        <v>29144</v>
      </c>
      <c r="H4726" s="11" t="s">
        <v>29162</v>
      </c>
      <c r="I4726" s="11" t="s">
        <v>1030</v>
      </c>
      <c r="J4726" s="11"/>
      <c r="K4726" s="11" t="s">
        <v>7818</v>
      </c>
      <c r="L4726" s="11" t="s">
        <v>29163</v>
      </c>
      <c r="M4726" s="11" t="s">
        <v>7350</v>
      </c>
      <c r="N4726" s="12" t="s">
        <v>29164</v>
      </c>
      <c r="O4726" s="12" t="s">
        <v>29165</v>
      </c>
    </row>
    <row r="4727" spans="1:15" ht="15" customHeight="1" x14ac:dyDescent="0.3">
      <c r="A4727" s="11" t="s">
        <v>415</v>
      </c>
      <c r="B4727" s="11" t="s">
        <v>416</v>
      </c>
      <c r="C4727" s="17">
        <v>29</v>
      </c>
      <c r="D4727" s="11" t="s">
        <v>1177</v>
      </c>
      <c r="E4727" s="11" t="s">
        <v>28919</v>
      </c>
      <c r="F4727" s="11">
        <v>12410707</v>
      </c>
      <c r="G4727" s="11" t="s">
        <v>29166</v>
      </c>
      <c r="H4727" s="11" t="s">
        <v>29167</v>
      </c>
      <c r="I4727" s="11" t="s">
        <v>3025</v>
      </c>
      <c r="J4727" s="11"/>
      <c r="K4727" s="11" t="s">
        <v>7337</v>
      </c>
      <c r="L4727" s="11" t="s">
        <v>29168</v>
      </c>
      <c r="M4727" s="11" t="s">
        <v>9821</v>
      </c>
      <c r="N4727" s="12" t="s">
        <v>29169</v>
      </c>
      <c r="O4727" s="12" t="s">
        <v>29170</v>
      </c>
    </row>
    <row r="4728" spans="1:15" ht="15" customHeight="1" x14ac:dyDescent="0.3">
      <c r="A4728" s="11" t="s">
        <v>415</v>
      </c>
      <c r="B4728" s="11" t="s">
        <v>416</v>
      </c>
      <c r="C4728" s="17">
        <v>29</v>
      </c>
      <c r="D4728" s="11" t="s">
        <v>1177</v>
      </c>
      <c r="E4728" s="11" t="s">
        <v>28919</v>
      </c>
      <c r="F4728" s="11">
        <v>12084090</v>
      </c>
      <c r="G4728" s="11" t="s">
        <v>29171</v>
      </c>
      <c r="H4728" s="11" t="s">
        <v>29172</v>
      </c>
      <c r="I4728" s="11" t="s">
        <v>2000</v>
      </c>
      <c r="J4728" s="11"/>
      <c r="K4728" s="11" t="s">
        <v>10913</v>
      </c>
      <c r="L4728" s="11" t="s">
        <v>29173</v>
      </c>
      <c r="M4728" s="11" t="s">
        <v>8756</v>
      </c>
      <c r="N4728" s="12" t="s">
        <v>29174</v>
      </c>
      <c r="O4728" s="12" t="s">
        <v>29175</v>
      </c>
    </row>
    <row r="4729" spans="1:15" ht="15" customHeight="1" x14ac:dyDescent="0.3">
      <c r="A4729" s="11" t="s">
        <v>415</v>
      </c>
      <c r="B4729" s="11" t="s">
        <v>416</v>
      </c>
      <c r="C4729" s="17">
        <v>29</v>
      </c>
      <c r="D4729" s="11" t="s">
        <v>1177</v>
      </c>
      <c r="E4729" s="11" t="s">
        <v>28919</v>
      </c>
      <c r="F4729" s="11">
        <v>11348476</v>
      </c>
      <c r="G4729" s="11" t="s">
        <v>16907</v>
      </c>
      <c r="H4729" s="11" t="s">
        <v>16908</v>
      </c>
      <c r="I4729" s="11" t="s">
        <v>673</v>
      </c>
      <c r="J4729" s="11"/>
      <c r="K4729" s="11" t="s">
        <v>7412</v>
      </c>
      <c r="L4729" s="11" t="s">
        <v>16909</v>
      </c>
      <c r="M4729" s="11" t="s">
        <v>7373</v>
      </c>
      <c r="N4729" s="12" t="s">
        <v>16910</v>
      </c>
      <c r="O4729" s="12" t="s">
        <v>16911</v>
      </c>
    </row>
    <row r="4730" spans="1:15" ht="15" customHeight="1" x14ac:dyDescent="0.3">
      <c r="A4730" s="11" t="s">
        <v>415</v>
      </c>
      <c r="B4730" s="11" t="s">
        <v>416</v>
      </c>
      <c r="C4730" s="17">
        <v>29</v>
      </c>
      <c r="D4730" s="11" t="s">
        <v>1177</v>
      </c>
      <c r="E4730" s="11" t="s">
        <v>28919</v>
      </c>
      <c r="F4730" s="11">
        <v>11260198</v>
      </c>
      <c r="G4730" s="11" t="s">
        <v>29176</v>
      </c>
      <c r="H4730" s="11" t="s">
        <v>29177</v>
      </c>
      <c r="I4730" s="11" t="s">
        <v>990</v>
      </c>
      <c r="J4730" s="11"/>
      <c r="K4730" s="11" t="s">
        <v>7561</v>
      </c>
      <c r="L4730" s="11" t="s">
        <v>29178</v>
      </c>
      <c r="M4730" s="11" t="s">
        <v>9809</v>
      </c>
      <c r="N4730" s="12" t="s">
        <v>29179</v>
      </c>
      <c r="O4730" s="12" t="s">
        <v>29180</v>
      </c>
    </row>
    <row r="4731" spans="1:15" ht="15" customHeight="1" x14ac:dyDescent="0.3">
      <c r="A4731" s="11" t="s">
        <v>415</v>
      </c>
      <c r="B4731" s="11" t="s">
        <v>416</v>
      </c>
      <c r="C4731" s="17">
        <v>29</v>
      </c>
      <c r="D4731" s="11" t="s">
        <v>1177</v>
      </c>
      <c r="E4731" s="11" t="s">
        <v>28919</v>
      </c>
      <c r="F4731" s="11">
        <v>11030767</v>
      </c>
      <c r="G4731" s="11" t="s">
        <v>29181</v>
      </c>
      <c r="H4731" s="11" t="s">
        <v>29182</v>
      </c>
      <c r="I4731" s="11" t="s">
        <v>848</v>
      </c>
      <c r="J4731" s="11"/>
      <c r="K4731" s="11" t="s">
        <v>8900</v>
      </c>
      <c r="L4731" s="11" t="s">
        <v>29183</v>
      </c>
      <c r="M4731" s="11" t="s">
        <v>7373</v>
      </c>
      <c r="N4731" s="12" t="s">
        <v>29184</v>
      </c>
      <c r="O4731" s="12" t="s">
        <v>29185</v>
      </c>
    </row>
    <row r="4732" spans="1:15" ht="15" customHeight="1" x14ac:dyDescent="0.3">
      <c r="A4732" s="11" t="s">
        <v>415</v>
      </c>
      <c r="B4732" s="11" t="s">
        <v>416</v>
      </c>
      <c r="C4732" s="17">
        <v>29</v>
      </c>
      <c r="D4732" s="11" t="s">
        <v>1177</v>
      </c>
      <c r="E4732" s="11" t="s">
        <v>28919</v>
      </c>
      <c r="F4732" s="11">
        <v>10871938</v>
      </c>
      <c r="G4732" s="11" t="s">
        <v>29186</v>
      </c>
      <c r="H4732" s="11" t="s">
        <v>29187</v>
      </c>
      <c r="I4732" s="11" t="s">
        <v>2345</v>
      </c>
      <c r="J4732" s="11"/>
      <c r="K4732" s="11" t="s">
        <v>8900</v>
      </c>
      <c r="L4732" s="11" t="s">
        <v>29188</v>
      </c>
      <c r="M4732" s="11" t="s">
        <v>7339</v>
      </c>
      <c r="N4732" s="12" t="s">
        <v>29189</v>
      </c>
      <c r="O4732" s="12" t="s">
        <v>29190</v>
      </c>
    </row>
    <row r="4733" spans="1:15" ht="15" customHeight="1" x14ac:dyDescent="0.3">
      <c r="A4733" s="11" t="s">
        <v>415</v>
      </c>
      <c r="B4733" s="11" t="s">
        <v>416</v>
      </c>
      <c r="C4733" s="17">
        <v>29</v>
      </c>
      <c r="D4733" s="11" t="s">
        <v>1177</v>
      </c>
      <c r="E4733" s="11" t="s">
        <v>28919</v>
      </c>
      <c r="F4733" s="11">
        <v>10730791</v>
      </c>
      <c r="G4733" s="11" t="s">
        <v>29191</v>
      </c>
      <c r="H4733" s="11" t="s">
        <v>29192</v>
      </c>
      <c r="I4733" s="11" t="s">
        <v>1146</v>
      </c>
      <c r="J4733" s="11"/>
      <c r="K4733" s="11" t="s">
        <v>7337</v>
      </c>
      <c r="L4733" s="11" t="s">
        <v>29193</v>
      </c>
      <c r="M4733" s="11" t="s">
        <v>7520</v>
      </c>
      <c r="N4733" s="12" t="s">
        <v>29194</v>
      </c>
      <c r="O4733" s="12" t="s">
        <v>29195</v>
      </c>
    </row>
    <row r="4734" spans="1:15" ht="15" customHeight="1" x14ac:dyDescent="0.3">
      <c r="A4734" s="11" t="s">
        <v>415</v>
      </c>
      <c r="B4734" s="11" t="s">
        <v>416</v>
      </c>
      <c r="C4734" s="17">
        <v>29</v>
      </c>
      <c r="D4734" s="11" t="s">
        <v>1177</v>
      </c>
      <c r="E4734" s="11" t="s">
        <v>28919</v>
      </c>
      <c r="F4734" s="11">
        <v>11933302</v>
      </c>
      <c r="G4734" s="11" t="s">
        <v>29196</v>
      </c>
      <c r="H4734" s="11" t="s">
        <v>29197</v>
      </c>
      <c r="I4734" s="11" t="s">
        <v>9931</v>
      </c>
      <c r="J4734" s="11"/>
      <c r="K4734" s="11" t="s">
        <v>29111</v>
      </c>
      <c r="L4734" s="11" t="s">
        <v>29198</v>
      </c>
      <c r="M4734" s="11" t="s">
        <v>7520</v>
      </c>
      <c r="N4734" s="12" t="s">
        <v>29199</v>
      </c>
      <c r="O4734" s="12"/>
    </row>
    <row r="4735" spans="1:15" ht="15" customHeight="1" x14ac:dyDescent="0.3">
      <c r="A4735" s="11" t="s">
        <v>415</v>
      </c>
      <c r="B4735" s="11" t="s">
        <v>416</v>
      </c>
      <c r="C4735" s="17">
        <v>29</v>
      </c>
      <c r="D4735" s="11" t="s">
        <v>1177</v>
      </c>
      <c r="E4735" s="11" t="s">
        <v>28919</v>
      </c>
      <c r="F4735" s="11">
        <v>10583087</v>
      </c>
      <c r="G4735" s="11" t="s">
        <v>29200</v>
      </c>
      <c r="H4735" s="11" t="s">
        <v>29201</v>
      </c>
      <c r="I4735" s="11" t="s">
        <v>3697</v>
      </c>
      <c r="J4735" s="11"/>
      <c r="K4735" s="11" t="s">
        <v>7337</v>
      </c>
      <c r="L4735" s="11" t="s">
        <v>29202</v>
      </c>
      <c r="M4735" s="11" t="s">
        <v>8615</v>
      </c>
      <c r="N4735" s="12" t="s">
        <v>29203</v>
      </c>
      <c r="O4735" s="12" t="s">
        <v>29204</v>
      </c>
    </row>
    <row r="4736" spans="1:15" ht="15" customHeight="1" x14ac:dyDescent="0.3">
      <c r="A4736" s="11" t="s">
        <v>415</v>
      </c>
      <c r="B4736" s="11" t="s">
        <v>416</v>
      </c>
      <c r="C4736" s="17">
        <v>29</v>
      </c>
      <c r="D4736" s="11" t="s">
        <v>1177</v>
      </c>
      <c r="E4736" s="11" t="s">
        <v>28919</v>
      </c>
      <c r="F4736" s="11">
        <v>10404717</v>
      </c>
      <c r="G4736" s="11" t="s">
        <v>29205</v>
      </c>
      <c r="H4736" s="11" t="s">
        <v>29206</v>
      </c>
      <c r="I4736" s="11" t="s">
        <v>1148</v>
      </c>
      <c r="J4736" s="11"/>
      <c r="K4736" s="11" t="s">
        <v>16165</v>
      </c>
      <c r="L4736" s="11" t="s">
        <v>29207</v>
      </c>
      <c r="M4736" s="11" t="s">
        <v>7339</v>
      </c>
      <c r="N4736" s="12" t="s">
        <v>29208</v>
      </c>
      <c r="O4736" s="12" t="s">
        <v>29209</v>
      </c>
    </row>
    <row r="4737" spans="1:15" ht="15" customHeight="1" x14ac:dyDescent="0.3">
      <c r="A4737" s="11" t="s">
        <v>415</v>
      </c>
      <c r="B4737" s="11" t="s">
        <v>416</v>
      </c>
      <c r="C4737" s="17">
        <v>29</v>
      </c>
      <c r="D4737" s="11" t="s">
        <v>1177</v>
      </c>
      <c r="E4737" s="11" t="s">
        <v>28919</v>
      </c>
      <c r="F4737" s="11">
        <v>9666837</v>
      </c>
      <c r="G4737" s="11" t="s">
        <v>29210</v>
      </c>
      <c r="H4737" s="11" t="s">
        <v>29211</v>
      </c>
      <c r="I4737" s="11" t="s">
        <v>3587</v>
      </c>
      <c r="J4737" s="11"/>
      <c r="K4737" s="11" t="s">
        <v>7337</v>
      </c>
      <c r="L4737" s="11" t="s">
        <v>29212</v>
      </c>
      <c r="M4737" s="11" t="s">
        <v>8188</v>
      </c>
      <c r="N4737" s="12" t="s">
        <v>29213</v>
      </c>
      <c r="O4737" s="12" t="s">
        <v>29214</v>
      </c>
    </row>
    <row r="4738" spans="1:15" ht="15" customHeight="1" x14ac:dyDescent="0.3">
      <c r="A4738" s="11" t="s">
        <v>415</v>
      </c>
      <c r="B4738" s="11" t="s">
        <v>416</v>
      </c>
      <c r="C4738" s="17">
        <v>29</v>
      </c>
      <c r="D4738" s="11" t="s">
        <v>1177</v>
      </c>
      <c r="E4738" s="11" t="s">
        <v>28919</v>
      </c>
      <c r="F4738" s="11">
        <v>9580807</v>
      </c>
      <c r="G4738" s="11" t="s">
        <v>29215</v>
      </c>
      <c r="H4738" s="11" t="s">
        <v>29216</v>
      </c>
      <c r="I4738" s="11" t="s">
        <v>3524</v>
      </c>
      <c r="J4738" s="11"/>
      <c r="K4738" s="11" t="s">
        <v>7337</v>
      </c>
      <c r="L4738" s="11" t="s">
        <v>29217</v>
      </c>
      <c r="M4738" s="11" t="s">
        <v>8756</v>
      </c>
      <c r="N4738" s="12" t="s">
        <v>29218</v>
      </c>
      <c r="O4738" s="12" t="s">
        <v>29219</v>
      </c>
    </row>
    <row r="4739" spans="1:15" ht="15" customHeight="1" x14ac:dyDescent="0.3">
      <c r="A4739" s="11" t="s">
        <v>415</v>
      </c>
      <c r="B4739" s="11" t="s">
        <v>416</v>
      </c>
      <c r="C4739" s="17">
        <v>29</v>
      </c>
      <c r="D4739" s="11" t="s">
        <v>1177</v>
      </c>
      <c r="E4739" s="11" t="s">
        <v>28919</v>
      </c>
      <c r="F4739" s="11">
        <v>9681351</v>
      </c>
      <c r="G4739" s="11" t="s">
        <v>29220</v>
      </c>
      <c r="H4739" s="11" t="s">
        <v>29221</v>
      </c>
      <c r="I4739" s="11" t="s">
        <v>2052</v>
      </c>
      <c r="J4739" s="11"/>
      <c r="K4739" s="11" t="s">
        <v>8900</v>
      </c>
      <c r="L4739" s="11" t="s">
        <v>29222</v>
      </c>
      <c r="M4739" s="11" t="s">
        <v>8756</v>
      </c>
      <c r="N4739" s="12" t="s">
        <v>29223</v>
      </c>
      <c r="O4739" s="12" t="s">
        <v>29224</v>
      </c>
    </row>
    <row r="4740" spans="1:15" ht="15" customHeight="1" x14ac:dyDescent="0.3">
      <c r="A4740" s="11" t="s">
        <v>415</v>
      </c>
      <c r="B4740" s="11" t="s">
        <v>416</v>
      </c>
      <c r="C4740" s="17">
        <v>29</v>
      </c>
      <c r="D4740" s="11" t="s">
        <v>1177</v>
      </c>
      <c r="E4740" s="11" t="s">
        <v>28919</v>
      </c>
      <c r="F4740" s="11">
        <v>9640397</v>
      </c>
      <c r="G4740" s="11" t="s">
        <v>29225</v>
      </c>
      <c r="H4740" s="11" t="s">
        <v>29226</v>
      </c>
      <c r="I4740" s="11" t="s">
        <v>3511</v>
      </c>
      <c r="J4740" s="11"/>
      <c r="K4740" s="11" t="s">
        <v>7337</v>
      </c>
      <c r="L4740" s="11" t="s">
        <v>29227</v>
      </c>
      <c r="M4740" s="11" t="s">
        <v>8615</v>
      </c>
      <c r="N4740" s="12" t="s">
        <v>29228</v>
      </c>
      <c r="O4740" s="12" t="s">
        <v>29229</v>
      </c>
    </row>
    <row r="4741" spans="1:15" ht="15" customHeight="1" x14ac:dyDescent="0.3">
      <c r="A4741" s="11" t="s">
        <v>415</v>
      </c>
      <c r="B4741" s="11" t="s">
        <v>416</v>
      </c>
      <c r="C4741" s="17">
        <v>29</v>
      </c>
      <c r="D4741" s="11" t="s">
        <v>1177</v>
      </c>
      <c r="E4741" s="11" t="s">
        <v>28919</v>
      </c>
      <c r="F4741" s="11">
        <v>9415254</v>
      </c>
      <c r="G4741" s="11" t="s">
        <v>29230</v>
      </c>
      <c r="H4741" s="11" t="s">
        <v>29231</v>
      </c>
      <c r="I4741" s="11" t="s">
        <v>3867</v>
      </c>
      <c r="J4741" s="11"/>
      <c r="K4741" s="11" t="s">
        <v>7337</v>
      </c>
      <c r="L4741" s="11" t="s">
        <v>29232</v>
      </c>
      <c r="M4741" s="11" t="s">
        <v>8615</v>
      </c>
      <c r="N4741" s="12" t="s">
        <v>29233</v>
      </c>
      <c r="O4741" s="12" t="s">
        <v>29234</v>
      </c>
    </row>
    <row r="4742" spans="1:15" ht="15" customHeight="1" x14ac:dyDescent="0.3">
      <c r="A4742" s="11" t="s">
        <v>415</v>
      </c>
      <c r="B4742" s="11" t="s">
        <v>416</v>
      </c>
      <c r="C4742" s="17">
        <v>29</v>
      </c>
      <c r="D4742" s="11" t="s">
        <v>1177</v>
      </c>
      <c r="E4742" s="11" t="s">
        <v>28919</v>
      </c>
      <c r="F4742" s="11">
        <v>9415255</v>
      </c>
      <c r="G4742" s="11" t="s">
        <v>29144</v>
      </c>
      <c r="H4742" s="11" t="s">
        <v>29235</v>
      </c>
      <c r="I4742" s="11" t="s">
        <v>3867</v>
      </c>
      <c r="J4742" s="11"/>
      <c r="K4742" s="11" t="s">
        <v>7337</v>
      </c>
      <c r="L4742" s="11" t="s">
        <v>29236</v>
      </c>
      <c r="M4742" s="11" t="s">
        <v>7520</v>
      </c>
      <c r="N4742" s="12" t="s">
        <v>29237</v>
      </c>
      <c r="O4742" s="12" t="s">
        <v>29238</v>
      </c>
    </row>
    <row r="4743" spans="1:15" ht="15" customHeight="1" x14ac:dyDescent="0.3">
      <c r="A4743" s="11" t="s">
        <v>415</v>
      </c>
      <c r="B4743" s="11" t="s">
        <v>416</v>
      </c>
      <c r="C4743" s="17">
        <v>29</v>
      </c>
      <c r="D4743" s="11" t="s">
        <v>1177</v>
      </c>
      <c r="E4743" s="11" t="s">
        <v>28919</v>
      </c>
      <c r="F4743" s="11">
        <v>9274646</v>
      </c>
      <c r="G4743" s="11" t="s">
        <v>29191</v>
      </c>
      <c r="H4743" s="11" t="s">
        <v>29239</v>
      </c>
      <c r="I4743" s="11" t="s">
        <v>3515</v>
      </c>
      <c r="J4743" s="11"/>
      <c r="K4743" s="11" t="s">
        <v>7337</v>
      </c>
      <c r="L4743" s="11" t="s">
        <v>29240</v>
      </c>
      <c r="M4743" s="11" t="s">
        <v>8615</v>
      </c>
      <c r="N4743" s="12" t="s">
        <v>29241</v>
      </c>
      <c r="O4743" s="12" t="s">
        <v>29242</v>
      </c>
    </row>
    <row r="4744" spans="1:15" ht="15" customHeight="1" x14ac:dyDescent="0.3">
      <c r="A4744" s="11" t="s">
        <v>415</v>
      </c>
      <c r="B4744" s="11" t="s">
        <v>416</v>
      </c>
      <c r="C4744" s="17">
        <v>29</v>
      </c>
      <c r="D4744" s="11" t="s">
        <v>1177</v>
      </c>
      <c r="E4744" s="11" t="s">
        <v>28919</v>
      </c>
      <c r="F4744" s="11">
        <v>9274644</v>
      </c>
      <c r="G4744" s="11" t="s">
        <v>29144</v>
      </c>
      <c r="H4744" s="11" t="s">
        <v>29243</v>
      </c>
      <c r="I4744" s="11" t="s">
        <v>3515</v>
      </c>
      <c r="J4744" s="11"/>
      <c r="K4744" s="11" t="s">
        <v>7337</v>
      </c>
      <c r="L4744" s="11" t="s">
        <v>29244</v>
      </c>
      <c r="M4744" s="11" t="s">
        <v>8756</v>
      </c>
      <c r="N4744" s="12" t="s">
        <v>29245</v>
      </c>
      <c r="O4744" s="12" t="s">
        <v>29246</v>
      </c>
    </row>
    <row r="4745" spans="1:15" ht="15" customHeight="1" x14ac:dyDescent="0.3">
      <c r="A4745" s="11" t="s">
        <v>415</v>
      </c>
      <c r="B4745" s="11" t="s">
        <v>416</v>
      </c>
      <c r="C4745" s="17">
        <v>29</v>
      </c>
      <c r="D4745" s="11" t="s">
        <v>1177</v>
      </c>
      <c r="E4745" s="11" t="s">
        <v>28919</v>
      </c>
      <c r="F4745" s="11">
        <v>9008241</v>
      </c>
      <c r="G4745" s="11" t="s">
        <v>29247</v>
      </c>
      <c r="H4745" s="11" t="s">
        <v>29248</v>
      </c>
      <c r="I4745" s="11" t="s">
        <v>3872</v>
      </c>
      <c r="J4745" s="11"/>
      <c r="K4745" s="11" t="s">
        <v>7412</v>
      </c>
      <c r="L4745" s="11" t="s">
        <v>29249</v>
      </c>
      <c r="M4745" s="11" t="s">
        <v>7604</v>
      </c>
      <c r="N4745" s="12" t="s">
        <v>29250</v>
      </c>
      <c r="O4745" s="12" t="s">
        <v>29251</v>
      </c>
    </row>
    <row r="4746" spans="1:15" ht="15" customHeight="1" x14ac:dyDescent="0.3">
      <c r="A4746" s="11" t="s">
        <v>415</v>
      </c>
      <c r="B4746" s="11" t="s">
        <v>416</v>
      </c>
      <c r="C4746" s="17">
        <v>29</v>
      </c>
      <c r="D4746" s="11" t="s">
        <v>1177</v>
      </c>
      <c r="E4746" s="11" t="s">
        <v>28919</v>
      </c>
      <c r="F4746" s="11">
        <v>8942812</v>
      </c>
      <c r="G4746" s="11" t="s">
        <v>29144</v>
      </c>
      <c r="H4746" s="11" t="s">
        <v>29252</v>
      </c>
      <c r="I4746" s="11" t="s">
        <v>29253</v>
      </c>
      <c r="J4746" s="11"/>
      <c r="K4746" s="11" t="s">
        <v>7727</v>
      </c>
      <c r="L4746" s="11" t="s">
        <v>29254</v>
      </c>
      <c r="M4746" s="11" t="s">
        <v>15925</v>
      </c>
      <c r="N4746" s="12" t="s">
        <v>29255</v>
      </c>
      <c r="O4746" s="12" t="s">
        <v>29256</v>
      </c>
    </row>
    <row r="4747" spans="1:15" ht="15" customHeight="1" x14ac:dyDescent="0.3">
      <c r="A4747" s="11" t="s">
        <v>415</v>
      </c>
      <c r="B4747" s="11" t="s">
        <v>416</v>
      </c>
      <c r="C4747" s="17">
        <v>29</v>
      </c>
      <c r="D4747" s="11" t="s">
        <v>1177</v>
      </c>
      <c r="E4747" s="11" t="s">
        <v>28924</v>
      </c>
      <c r="F4747" s="11">
        <v>8977744</v>
      </c>
      <c r="G4747" s="11" t="s">
        <v>29257</v>
      </c>
      <c r="H4747" s="11" t="s">
        <v>29258</v>
      </c>
      <c r="I4747" s="11" t="s">
        <v>26512</v>
      </c>
      <c r="J4747" s="11"/>
      <c r="K4747" s="11" t="s">
        <v>7337</v>
      </c>
      <c r="L4747" s="11" t="s">
        <v>29259</v>
      </c>
      <c r="M4747" s="11" t="s">
        <v>7520</v>
      </c>
      <c r="N4747" s="12" t="s">
        <v>29260</v>
      </c>
      <c r="O4747" s="12" t="s">
        <v>29261</v>
      </c>
    </row>
    <row r="4748" spans="1:15" ht="15" customHeight="1" x14ac:dyDescent="0.3">
      <c r="A4748" s="11" t="s">
        <v>415</v>
      </c>
      <c r="B4748" s="11" t="s">
        <v>416</v>
      </c>
      <c r="C4748" s="17">
        <v>29</v>
      </c>
      <c r="D4748" s="11" t="s">
        <v>1177</v>
      </c>
      <c r="E4748" s="11" t="s">
        <v>28919</v>
      </c>
      <c r="F4748" s="11">
        <v>8917835</v>
      </c>
      <c r="G4748" s="11" t="s">
        <v>29262</v>
      </c>
      <c r="H4748" s="11" t="s">
        <v>29263</v>
      </c>
      <c r="I4748" s="11" t="s">
        <v>915</v>
      </c>
      <c r="J4748" s="11"/>
      <c r="K4748" s="11" t="s">
        <v>10913</v>
      </c>
      <c r="L4748" s="11" t="s">
        <v>29264</v>
      </c>
      <c r="M4748" s="11" t="s">
        <v>7339</v>
      </c>
      <c r="N4748" s="12" t="s">
        <v>29265</v>
      </c>
      <c r="O4748" s="12" t="s">
        <v>29266</v>
      </c>
    </row>
    <row r="4749" spans="1:15" ht="15" customHeight="1" x14ac:dyDescent="0.3">
      <c r="A4749" s="11" t="s">
        <v>415</v>
      </c>
      <c r="B4749" s="11" t="s">
        <v>416</v>
      </c>
      <c r="C4749" s="17">
        <v>29</v>
      </c>
      <c r="D4749" s="11" t="s">
        <v>1177</v>
      </c>
      <c r="E4749" s="11" t="s">
        <v>28924</v>
      </c>
      <c r="F4749" s="11">
        <v>8850250</v>
      </c>
      <c r="G4749" s="11" t="s">
        <v>29267</v>
      </c>
      <c r="H4749" s="11" t="s">
        <v>29268</v>
      </c>
      <c r="I4749" s="11" t="s">
        <v>910</v>
      </c>
      <c r="J4749" s="11"/>
      <c r="K4749" s="11" t="s">
        <v>16165</v>
      </c>
      <c r="L4749" s="11" t="s">
        <v>29269</v>
      </c>
      <c r="M4749" s="11" t="s">
        <v>7681</v>
      </c>
      <c r="N4749" s="12" t="s">
        <v>29270</v>
      </c>
      <c r="O4749" s="12" t="s">
        <v>29271</v>
      </c>
    </row>
    <row r="4750" spans="1:15" ht="15" customHeight="1" x14ac:dyDescent="0.3">
      <c r="A4750" s="11" t="s">
        <v>430</v>
      </c>
      <c r="B4750" s="11" t="s">
        <v>431</v>
      </c>
      <c r="C4750" s="17">
        <v>30</v>
      </c>
      <c r="D4750" s="11" t="s">
        <v>1191</v>
      </c>
      <c r="E4750" s="11" t="s">
        <v>29272</v>
      </c>
      <c r="F4750" s="11">
        <v>37904490</v>
      </c>
      <c r="G4750" s="11" t="s">
        <v>29273</v>
      </c>
      <c r="H4750" s="11" t="s">
        <v>29274</v>
      </c>
      <c r="I4750" s="11" t="s">
        <v>12196</v>
      </c>
      <c r="J4750" s="11" t="s">
        <v>12196</v>
      </c>
      <c r="K4750" s="11" t="s">
        <v>14971</v>
      </c>
      <c r="L4750" s="11"/>
      <c r="M4750" s="11" t="s">
        <v>7339</v>
      </c>
      <c r="N4750" s="12" t="s">
        <v>29275</v>
      </c>
      <c r="O4750" s="12" t="s">
        <v>29276</v>
      </c>
    </row>
    <row r="4751" spans="1:15" ht="15" customHeight="1" x14ac:dyDescent="0.3">
      <c r="A4751" s="11" t="s">
        <v>430</v>
      </c>
      <c r="B4751" s="11" t="s">
        <v>431</v>
      </c>
      <c r="C4751" s="17">
        <v>30</v>
      </c>
      <c r="D4751" s="11" t="s">
        <v>1191</v>
      </c>
      <c r="E4751" s="11" t="s">
        <v>29272</v>
      </c>
      <c r="F4751" s="11">
        <v>37874011</v>
      </c>
      <c r="G4751" s="11" t="s">
        <v>29277</v>
      </c>
      <c r="H4751" s="11" t="s">
        <v>29278</v>
      </c>
      <c r="I4751" s="11" t="s">
        <v>29279</v>
      </c>
      <c r="J4751" s="11" t="s">
        <v>29279</v>
      </c>
      <c r="K4751" s="11" t="s">
        <v>7561</v>
      </c>
      <c r="L4751" s="11"/>
      <c r="M4751" s="11" t="s">
        <v>7339</v>
      </c>
      <c r="N4751" s="12" t="s">
        <v>29280</v>
      </c>
      <c r="O4751" s="12" t="s">
        <v>29281</v>
      </c>
    </row>
    <row r="4752" spans="1:15" ht="15" customHeight="1" x14ac:dyDescent="0.3">
      <c r="A4752" s="11" t="s">
        <v>430</v>
      </c>
      <c r="B4752" s="11" t="s">
        <v>431</v>
      </c>
      <c r="C4752" s="17">
        <v>30</v>
      </c>
      <c r="D4752" s="11" t="s">
        <v>1191</v>
      </c>
      <c r="E4752" s="11" t="s">
        <v>29272</v>
      </c>
      <c r="F4752" s="11">
        <v>37833853</v>
      </c>
      <c r="G4752" s="11" t="s">
        <v>29282</v>
      </c>
      <c r="H4752" s="11" t="s">
        <v>29283</v>
      </c>
      <c r="I4752" s="11" t="s">
        <v>6092</v>
      </c>
      <c r="J4752" s="11" t="s">
        <v>6092</v>
      </c>
      <c r="K4752" s="11" t="s">
        <v>14846</v>
      </c>
      <c r="L4752" s="11"/>
      <c r="M4752" s="11" t="s">
        <v>7339</v>
      </c>
      <c r="N4752" s="12" t="s">
        <v>29284</v>
      </c>
      <c r="O4752" s="12" t="s">
        <v>29285</v>
      </c>
    </row>
    <row r="4753" spans="1:15" ht="15" customHeight="1" x14ac:dyDescent="0.3">
      <c r="A4753" s="11" t="s">
        <v>430</v>
      </c>
      <c r="B4753" s="11" t="s">
        <v>431</v>
      </c>
      <c r="C4753" s="17">
        <v>30</v>
      </c>
      <c r="D4753" s="11" t="s">
        <v>1191</v>
      </c>
      <c r="E4753" s="11" t="s">
        <v>29272</v>
      </c>
      <c r="F4753" s="11">
        <v>37816369</v>
      </c>
      <c r="G4753" s="11" t="s">
        <v>29286</v>
      </c>
      <c r="H4753" s="11" t="s">
        <v>29287</v>
      </c>
      <c r="I4753" s="11" t="s">
        <v>29288</v>
      </c>
      <c r="J4753" s="11" t="s">
        <v>29288</v>
      </c>
      <c r="K4753" s="11" t="s">
        <v>10913</v>
      </c>
      <c r="L4753" s="11"/>
      <c r="M4753" s="11" t="s">
        <v>12017</v>
      </c>
      <c r="N4753" s="12" t="s">
        <v>29289</v>
      </c>
      <c r="O4753" s="12" t="s">
        <v>29290</v>
      </c>
    </row>
    <row r="4754" spans="1:15" ht="15" customHeight="1" x14ac:dyDescent="0.3">
      <c r="A4754" s="11" t="s">
        <v>430</v>
      </c>
      <c r="B4754" s="11" t="s">
        <v>431</v>
      </c>
      <c r="C4754" s="17">
        <v>30</v>
      </c>
      <c r="D4754" s="11" t="s">
        <v>1191</v>
      </c>
      <c r="E4754" s="11" t="s">
        <v>29272</v>
      </c>
      <c r="F4754" s="11">
        <v>37403409</v>
      </c>
      <c r="G4754" s="11" t="s">
        <v>29291</v>
      </c>
      <c r="H4754" s="11" t="s">
        <v>29292</v>
      </c>
      <c r="I4754" s="11" t="s">
        <v>2188</v>
      </c>
      <c r="J4754" s="11" t="s">
        <v>5769</v>
      </c>
      <c r="K4754" s="11" t="s">
        <v>10913</v>
      </c>
      <c r="L4754" s="11" t="s">
        <v>29293</v>
      </c>
      <c r="M4754" s="11" t="s">
        <v>12017</v>
      </c>
      <c r="N4754" s="12" t="s">
        <v>29294</v>
      </c>
      <c r="O4754" s="12" t="s">
        <v>29295</v>
      </c>
    </row>
    <row r="4755" spans="1:15" ht="15" customHeight="1" x14ac:dyDescent="0.3">
      <c r="A4755" s="11" t="s">
        <v>430</v>
      </c>
      <c r="B4755" s="11" t="s">
        <v>431</v>
      </c>
      <c r="C4755" s="17">
        <v>30</v>
      </c>
      <c r="D4755" s="11" t="s">
        <v>1191</v>
      </c>
      <c r="E4755" s="11" t="s">
        <v>29272</v>
      </c>
      <c r="F4755" s="11">
        <v>38012081</v>
      </c>
      <c r="G4755" s="11" t="s">
        <v>29296</v>
      </c>
      <c r="H4755" s="11" t="s">
        <v>29297</v>
      </c>
      <c r="I4755" s="11" t="s">
        <v>10558</v>
      </c>
      <c r="J4755" s="11" t="s">
        <v>10558</v>
      </c>
      <c r="K4755" s="11" t="s">
        <v>10913</v>
      </c>
      <c r="L4755" s="11"/>
      <c r="M4755" s="11" t="s">
        <v>12017</v>
      </c>
      <c r="N4755" s="12" t="s">
        <v>29298</v>
      </c>
      <c r="O4755" s="12" t="s">
        <v>29299</v>
      </c>
    </row>
    <row r="4756" spans="1:15" ht="15" customHeight="1" x14ac:dyDescent="0.3">
      <c r="A4756" s="11" t="s">
        <v>430</v>
      </c>
      <c r="B4756" s="11" t="s">
        <v>431</v>
      </c>
      <c r="C4756" s="17">
        <v>30</v>
      </c>
      <c r="D4756" s="11" t="s">
        <v>1191</v>
      </c>
      <c r="E4756" s="11" t="s">
        <v>29272</v>
      </c>
      <c r="F4756" s="11">
        <v>37926806</v>
      </c>
      <c r="G4756" s="11" t="s">
        <v>29300</v>
      </c>
      <c r="H4756" s="11" t="s">
        <v>29301</v>
      </c>
      <c r="I4756" s="11" t="s">
        <v>29302</v>
      </c>
      <c r="J4756" s="11" t="s">
        <v>29302</v>
      </c>
      <c r="K4756" s="11" t="s">
        <v>5316</v>
      </c>
      <c r="L4756" s="11" t="s">
        <v>29303</v>
      </c>
      <c r="M4756" s="11" t="s">
        <v>9937</v>
      </c>
      <c r="N4756" s="12" t="s">
        <v>29304</v>
      </c>
      <c r="O4756" s="12" t="s">
        <v>29305</v>
      </c>
    </row>
    <row r="4757" spans="1:15" ht="15" customHeight="1" x14ac:dyDescent="0.3">
      <c r="A4757" s="11" t="s">
        <v>430</v>
      </c>
      <c r="B4757" s="11" t="s">
        <v>431</v>
      </c>
      <c r="C4757" s="17">
        <v>30</v>
      </c>
      <c r="D4757" s="11" t="s">
        <v>1191</v>
      </c>
      <c r="E4757" s="11" t="s">
        <v>29272</v>
      </c>
      <c r="F4757" s="11">
        <v>36652228</v>
      </c>
      <c r="G4757" s="11" t="s">
        <v>23634</v>
      </c>
      <c r="H4757" s="11" t="s">
        <v>23635</v>
      </c>
      <c r="I4757" s="11" t="s">
        <v>10581</v>
      </c>
      <c r="J4757" s="11"/>
      <c r="K4757" s="11" t="s">
        <v>7426</v>
      </c>
      <c r="L4757" s="11" t="s">
        <v>23636</v>
      </c>
      <c r="M4757" s="11" t="s">
        <v>7339</v>
      </c>
      <c r="N4757" s="12" t="s">
        <v>23637</v>
      </c>
      <c r="O4757" s="12" t="s">
        <v>23638</v>
      </c>
    </row>
    <row r="4758" spans="1:15" ht="15" customHeight="1" x14ac:dyDescent="0.3">
      <c r="A4758" s="11" t="s">
        <v>430</v>
      </c>
      <c r="B4758" s="11" t="s">
        <v>431</v>
      </c>
      <c r="C4758" s="17">
        <v>30</v>
      </c>
      <c r="D4758" s="11" t="s">
        <v>1191</v>
      </c>
      <c r="E4758" s="11" t="s">
        <v>29272</v>
      </c>
      <c r="F4758" s="11">
        <v>37867573</v>
      </c>
      <c r="G4758" s="11" t="s">
        <v>29306</v>
      </c>
      <c r="H4758" s="11" t="s">
        <v>29307</v>
      </c>
      <c r="I4758" s="11" t="s">
        <v>29308</v>
      </c>
      <c r="J4758" s="11"/>
      <c r="K4758" s="11" t="s">
        <v>29309</v>
      </c>
      <c r="L4758" s="11" t="s">
        <v>29310</v>
      </c>
      <c r="M4758" s="11" t="s">
        <v>7339</v>
      </c>
      <c r="N4758" s="12" t="s">
        <v>29311</v>
      </c>
      <c r="O4758" s="12" t="s">
        <v>29312</v>
      </c>
    </row>
    <row r="4759" spans="1:15" ht="15" customHeight="1" x14ac:dyDescent="0.3">
      <c r="A4759" s="11" t="s">
        <v>430</v>
      </c>
      <c r="B4759" s="11" t="s">
        <v>431</v>
      </c>
      <c r="C4759" s="17">
        <v>30</v>
      </c>
      <c r="D4759" s="11" t="s">
        <v>1191</v>
      </c>
      <c r="E4759" s="11" t="s">
        <v>29272</v>
      </c>
      <c r="F4759" s="11">
        <v>36073253</v>
      </c>
      <c r="G4759" s="11" t="s">
        <v>29313</v>
      </c>
      <c r="H4759" s="11" t="s">
        <v>29314</v>
      </c>
      <c r="I4759" s="11" t="s">
        <v>881</v>
      </c>
      <c r="J4759" s="11" t="s">
        <v>19151</v>
      </c>
      <c r="K4759" s="11" t="s">
        <v>10913</v>
      </c>
      <c r="L4759" s="11" t="s">
        <v>29315</v>
      </c>
      <c r="M4759" s="11" t="s">
        <v>12017</v>
      </c>
      <c r="N4759" s="12" t="s">
        <v>29316</v>
      </c>
      <c r="O4759" s="12" t="s">
        <v>29317</v>
      </c>
    </row>
    <row r="4760" spans="1:15" ht="15" customHeight="1" x14ac:dyDescent="0.3">
      <c r="A4760" s="11" t="s">
        <v>430</v>
      </c>
      <c r="B4760" s="11" t="s">
        <v>431</v>
      </c>
      <c r="C4760" s="17">
        <v>30</v>
      </c>
      <c r="D4760" s="11" t="s">
        <v>1191</v>
      </c>
      <c r="E4760" s="11" t="s">
        <v>29272</v>
      </c>
      <c r="F4760" s="11">
        <v>36258285</v>
      </c>
      <c r="G4760" s="11" t="s">
        <v>29318</v>
      </c>
      <c r="H4760" s="11" t="s">
        <v>29319</v>
      </c>
      <c r="I4760" s="11" t="s">
        <v>3087</v>
      </c>
      <c r="J4760" s="11" t="s">
        <v>29320</v>
      </c>
      <c r="K4760" s="11" t="s">
        <v>10913</v>
      </c>
      <c r="L4760" s="11" t="s">
        <v>29321</v>
      </c>
      <c r="M4760" s="11" t="s">
        <v>12017</v>
      </c>
      <c r="N4760" s="12" t="s">
        <v>29322</v>
      </c>
      <c r="O4760" s="12" t="s">
        <v>29323</v>
      </c>
    </row>
    <row r="4761" spans="1:15" ht="15" customHeight="1" x14ac:dyDescent="0.3">
      <c r="A4761" s="11" t="s">
        <v>430</v>
      </c>
      <c r="B4761" s="11" t="s">
        <v>431</v>
      </c>
      <c r="C4761" s="17">
        <v>30</v>
      </c>
      <c r="D4761" s="11" t="s">
        <v>1191</v>
      </c>
      <c r="E4761" s="11" t="s">
        <v>29272</v>
      </c>
      <c r="F4761" s="11">
        <v>35794071</v>
      </c>
      <c r="G4761" s="11" t="s">
        <v>29324</v>
      </c>
      <c r="H4761" s="11" t="s">
        <v>29325</v>
      </c>
      <c r="I4761" s="11" t="s">
        <v>7542</v>
      </c>
      <c r="J4761" s="11" t="s">
        <v>29326</v>
      </c>
      <c r="K4761" s="11" t="s">
        <v>10913</v>
      </c>
      <c r="L4761" s="11" t="s">
        <v>29327</v>
      </c>
      <c r="M4761" s="11" t="s">
        <v>7350</v>
      </c>
      <c r="N4761" s="12" t="s">
        <v>29328</v>
      </c>
      <c r="O4761" s="12" t="s">
        <v>29329</v>
      </c>
    </row>
    <row r="4762" spans="1:15" ht="15" customHeight="1" x14ac:dyDescent="0.3">
      <c r="A4762" s="11" t="s">
        <v>430</v>
      </c>
      <c r="B4762" s="11" t="s">
        <v>431</v>
      </c>
      <c r="C4762" s="17">
        <v>30</v>
      </c>
      <c r="D4762" s="11" t="s">
        <v>1191</v>
      </c>
      <c r="E4762" s="11" t="s">
        <v>29272</v>
      </c>
      <c r="F4762" s="11">
        <v>37830536</v>
      </c>
      <c r="G4762" s="11" t="s">
        <v>29330</v>
      </c>
      <c r="H4762" s="11" t="s">
        <v>29331</v>
      </c>
      <c r="I4762" s="11" t="s">
        <v>7542</v>
      </c>
      <c r="J4762" s="11"/>
      <c r="K4762" s="11" t="s">
        <v>29332</v>
      </c>
      <c r="L4762" s="11" t="s">
        <v>29333</v>
      </c>
      <c r="M4762" s="11" t="s">
        <v>8066</v>
      </c>
      <c r="N4762" s="12" t="s">
        <v>29334</v>
      </c>
      <c r="O4762" s="12" t="s">
        <v>29335</v>
      </c>
    </row>
    <row r="4763" spans="1:15" ht="15" customHeight="1" x14ac:dyDescent="0.3">
      <c r="A4763" s="11" t="s">
        <v>430</v>
      </c>
      <c r="B4763" s="11" t="s">
        <v>431</v>
      </c>
      <c r="C4763" s="17">
        <v>30</v>
      </c>
      <c r="D4763" s="11" t="s">
        <v>1191</v>
      </c>
      <c r="E4763" s="11" t="s">
        <v>29272</v>
      </c>
      <c r="F4763" s="11">
        <v>35146500</v>
      </c>
      <c r="G4763" s="11" t="s">
        <v>29336</v>
      </c>
      <c r="H4763" s="11" t="s">
        <v>4734</v>
      </c>
      <c r="I4763" s="11" t="s">
        <v>29337</v>
      </c>
      <c r="J4763" s="11"/>
      <c r="K4763" s="11" t="s">
        <v>29338</v>
      </c>
      <c r="L4763" s="11" t="s">
        <v>29339</v>
      </c>
      <c r="M4763" s="11" t="s">
        <v>8658</v>
      </c>
      <c r="N4763" s="12" t="s">
        <v>29340</v>
      </c>
      <c r="O4763" s="12" t="s">
        <v>29341</v>
      </c>
    </row>
    <row r="4764" spans="1:15" ht="15" customHeight="1" x14ac:dyDescent="0.3">
      <c r="A4764" s="11" t="s">
        <v>430</v>
      </c>
      <c r="B4764" s="11" t="s">
        <v>431</v>
      </c>
      <c r="C4764" s="17">
        <v>30</v>
      </c>
      <c r="D4764" s="11" t="s">
        <v>1191</v>
      </c>
      <c r="E4764" s="11" t="s">
        <v>29272</v>
      </c>
      <c r="F4764" s="11">
        <v>34812539</v>
      </c>
      <c r="G4764" s="11" t="s">
        <v>29342</v>
      </c>
      <c r="H4764" s="11" t="s">
        <v>29343</v>
      </c>
      <c r="I4764" s="11" t="s">
        <v>1708</v>
      </c>
      <c r="J4764" s="11" t="s">
        <v>26790</v>
      </c>
      <c r="K4764" s="11" t="s">
        <v>10913</v>
      </c>
      <c r="L4764" s="11" t="s">
        <v>29344</v>
      </c>
      <c r="M4764" s="11" t="s">
        <v>7339</v>
      </c>
      <c r="N4764" s="12" t="s">
        <v>29345</v>
      </c>
      <c r="O4764" s="12" t="s">
        <v>29346</v>
      </c>
    </row>
    <row r="4765" spans="1:15" ht="15" customHeight="1" x14ac:dyDescent="0.3">
      <c r="A4765" s="11" t="s">
        <v>430</v>
      </c>
      <c r="B4765" s="11" t="s">
        <v>431</v>
      </c>
      <c r="C4765" s="17">
        <v>30</v>
      </c>
      <c r="D4765" s="11" t="s">
        <v>1191</v>
      </c>
      <c r="E4765" s="11" t="s">
        <v>29272</v>
      </c>
      <c r="F4765" s="11">
        <v>34596894</v>
      </c>
      <c r="G4765" s="11" t="s">
        <v>20162</v>
      </c>
      <c r="H4765" s="11" t="s">
        <v>20163</v>
      </c>
      <c r="I4765" s="11" t="s">
        <v>2372</v>
      </c>
      <c r="J4765" s="11" t="s">
        <v>11490</v>
      </c>
      <c r="K4765" s="11" t="s">
        <v>10913</v>
      </c>
      <c r="L4765" s="11" t="s">
        <v>20164</v>
      </c>
      <c r="M4765" s="11" t="s">
        <v>8066</v>
      </c>
      <c r="N4765" s="12" t="s">
        <v>20165</v>
      </c>
      <c r="O4765" s="12" t="s">
        <v>20166</v>
      </c>
    </row>
    <row r="4766" spans="1:15" ht="15" customHeight="1" x14ac:dyDescent="0.3">
      <c r="A4766" s="11" t="s">
        <v>430</v>
      </c>
      <c r="B4766" s="11" t="s">
        <v>431</v>
      </c>
      <c r="C4766" s="17">
        <v>30</v>
      </c>
      <c r="D4766" s="11" t="s">
        <v>1191</v>
      </c>
      <c r="E4766" s="11" t="s">
        <v>29272</v>
      </c>
      <c r="F4766" s="11">
        <v>35413058</v>
      </c>
      <c r="G4766" s="11" t="s">
        <v>29347</v>
      </c>
      <c r="H4766" s="11" t="s">
        <v>29348</v>
      </c>
      <c r="I4766" s="11" t="s">
        <v>626</v>
      </c>
      <c r="J4766" s="11" t="s">
        <v>29349</v>
      </c>
      <c r="K4766" s="11" t="s">
        <v>7740</v>
      </c>
      <c r="L4766" s="11" t="s">
        <v>29350</v>
      </c>
      <c r="M4766" s="11" t="s">
        <v>7373</v>
      </c>
      <c r="N4766" s="12" t="s">
        <v>29351</v>
      </c>
      <c r="O4766" s="12" t="s">
        <v>29352</v>
      </c>
    </row>
    <row r="4767" spans="1:15" ht="15" customHeight="1" x14ac:dyDescent="0.3">
      <c r="A4767" s="11" t="s">
        <v>430</v>
      </c>
      <c r="B4767" s="11" t="s">
        <v>431</v>
      </c>
      <c r="C4767" s="17">
        <v>30</v>
      </c>
      <c r="D4767" s="11" t="s">
        <v>1191</v>
      </c>
      <c r="E4767" s="11" t="s">
        <v>29272</v>
      </c>
      <c r="F4767" s="11">
        <v>34247396</v>
      </c>
      <c r="G4767" s="11" t="s">
        <v>20252</v>
      </c>
      <c r="H4767" s="11" t="s">
        <v>20253</v>
      </c>
      <c r="I4767" s="11" t="s">
        <v>1230</v>
      </c>
      <c r="J4767" s="11" t="s">
        <v>20254</v>
      </c>
      <c r="K4767" s="11" t="s">
        <v>10913</v>
      </c>
      <c r="L4767" s="11" t="s">
        <v>20255</v>
      </c>
      <c r="M4767" s="11" t="s">
        <v>7604</v>
      </c>
      <c r="N4767" s="12" t="s">
        <v>20256</v>
      </c>
      <c r="O4767" s="12" t="s">
        <v>20257</v>
      </c>
    </row>
    <row r="4768" spans="1:15" ht="15" customHeight="1" x14ac:dyDescent="0.3">
      <c r="A4768" s="11" t="s">
        <v>430</v>
      </c>
      <c r="B4768" s="11" t="s">
        <v>431</v>
      </c>
      <c r="C4768" s="17">
        <v>30</v>
      </c>
      <c r="D4768" s="11" t="s">
        <v>1191</v>
      </c>
      <c r="E4768" s="11" t="s">
        <v>29272</v>
      </c>
      <c r="F4768" s="11">
        <v>34312851</v>
      </c>
      <c r="G4768" s="11" t="s">
        <v>29353</v>
      </c>
      <c r="H4768" s="11" t="s">
        <v>29354</v>
      </c>
      <c r="I4768" s="11" t="s">
        <v>11529</v>
      </c>
      <c r="J4768" s="11" t="s">
        <v>7699</v>
      </c>
      <c r="K4768" s="11" t="s">
        <v>10913</v>
      </c>
      <c r="L4768" s="11" t="s">
        <v>29355</v>
      </c>
      <c r="M4768" s="11" t="s">
        <v>7604</v>
      </c>
      <c r="N4768" s="12" t="s">
        <v>29356</v>
      </c>
      <c r="O4768" s="12" t="s">
        <v>29357</v>
      </c>
    </row>
    <row r="4769" spans="1:15" ht="15" customHeight="1" x14ac:dyDescent="0.3">
      <c r="A4769" s="11" t="s">
        <v>430</v>
      </c>
      <c r="B4769" s="11" t="s">
        <v>431</v>
      </c>
      <c r="C4769" s="17">
        <v>30</v>
      </c>
      <c r="D4769" s="11" t="s">
        <v>1191</v>
      </c>
      <c r="E4769" s="11" t="s">
        <v>29272</v>
      </c>
      <c r="F4769" s="11">
        <v>34250623</v>
      </c>
      <c r="G4769" s="11" t="s">
        <v>29353</v>
      </c>
      <c r="H4769" s="11" t="s">
        <v>29358</v>
      </c>
      <c r="I4769" s="11" t="s">
        <v>11529</v>
      </c>
      <c r="J4769" s="11" t="s">
        <v>29359</v>
      </c>
      <c r="K4769" s="11" t="s">
        <v>10913</v>
      </c>
      <c r="L4769" s="11" t="s">
        <v>29360</v>
      </c>
      <c r="M4769" s="11" t="s">
        <v>7604</v>
      </c>
      <c r="N4769" s="12" t="s">
        <v>29361</v>
      </c>
      <c r="O4769" s="12" t="s">
        <v>29362</v>
      </c>
    </row>
    <row r="4770" spans="1:15" ht="15" customHeight="1" x14ac:dyDescent="0.3">
      <c r="A4770" s="11" t="s">
        <v>430</v>
      </c>
      <c r="B4770" s="11" t="s">
        <v>431</v>
      </c>
      <c r="C4770" s="17">
        <v>30</v>
      </c>
      <c r="D4770" s="11" t="s">
        <v>1191</v>
      </c>
      <c r="E4770" s="11" t="s">
        <v>29272</v>
      </c>
      <c r="F4770" s="11">
        <v>33486764</v>
      </c>
      <c r="G4770" s="11" t="s">
        <v>29363</v>
      </c>
      <c r="H4770" s="11" t="s">
        <v>29364</v>
      </c>
      <c r="I4770" s="11" t="s">
        <v>2246</v>
      </c>
      <c r="J4770" s="11" t="s">
        <v>27749</v>
      </c>
      <c r="K4770" s="11" t="s">
        <v>10913</v>
      </c>
      <c r="L4770" s="11" t="s">
        <v>29365</v>
      </c>
      <c r="M4770" s="11" t="s">
        <v>7604</v>
      </c>
      <c r="N4770" s="12" t="s">
        <v>29366</v>
      </c>
      <c r="O4770" s="12" t="s">
        <v>29367</v>
      </c>
    </row>
    <row r="4771" spans="1:15" ht="15" customHeight="1" x14ac:dyDescent="0.3">
      <c r="A4771" s="11" t="s">
        <v>430</v>
      </c>
      <c r="B4771" s="11" t="s">
        <v>431</v>
      </c>
      <c r="C4771" s="17">
        <v>30</v>
      </c>
      <c r="D4771" s="11" t="s">
        <v>1191</v>
      </c>
      <c r="E4771" s="11" t="s">
        <v>29272</v>
      </c>
      <c r="F4771" s="11">
        <v>33894130</v>
      </c>
      <c r="G4771" s="11" t="s">
        <v>29368</v>
      </c>
      <c r="H4771" s="11" t="s">
        <v>29369</v>
      </c>
      <c r="I4771" s="11" t="s">
        <v>3104</v>
      </c>
      <c r="J4771" s="11" t="s">
        <v>29370</v>
      </c>
      <c r="K4771" s="11" t="s">
        <v>29371</v>
      </c>
      <c r="L4771" s="11" t="s">
        <v>29372</v>
      </c>
      <c r="M4771" s="11" t="s">
        <v>7734</v>
      </c>
      <c r="N4771" s="12" t="s">
        <v>29373</v>
      </c>
      <c r="O4771" s="12" t="s">
        <v>29374</v>
      </c>
    </row>
    <row r="4772" spans="1:15" ht="15" customHeight="1" x14ac:dyDescent="0.3">
      <c r="A4772" s="11" t="s">
        <v>430</v>
      </c>
      <c r="B4772" s="11" t="s">
        <v>431</v>
      </c>
      <c r="C4772" s="17">
        <v>30</v>
      </c>
      <c r="D4772" s="11" t="s">
        <v>1191</v>
      </c>
      <c r="E4772" s="11" t="s">
        <v>29375</v>
      </c>
      <c r="F4772" s="11">
        <v>33497037</v>
      </c>
      <c r="G4772" s="11" t="s">
        <v>29376</v>
      </c>
      <c r="H4772" s="11" t="s">
        <v>29377</v>
      </c>
      <c r="I4772" s="11" t="s">
        <v>3104</v>
      </c>
      <c r="J4772" s="11" t="s">
        <v>29378</v>
      </c>
      <c r="K4772" s="11" t="s">
        <v>8323</v>
      </c>
      <c r="L4772" s="11" t="s">
        <v>29379</v>
      </c>
      <c r="M4772" s="11" t="s">
        <v>7373</v>
      </c>
      <c r="N4772" s="12" t="s">
        <v>29380</v>
      </c>
      <c r="O4772" s="12" t="s">
        <v>29381</v>
      </c>
    </row>
    <row r="4773" spans="1:15" ht="15" customHeight="1" x14ac:dyDescent="0.3">
      <c r="A4773" s="11" t="s">
        <v>430</v>
      </c>
      <c r="B4773" s="11" t="s">
        <v>431</v>
      </c>
      <c r="C4773" s="17">
        <v>30</v>
      </c>
      <c r="D4773" s="11" t="s">
        <v>1191</v>
      </c>
      <c r="E4773" s="11" t="s">
        <v>29272</v>
      </c>
      <c r="F4773" s="11">
        <v>33955077</v>
      </c>
      <c r="G4773" s="11" t="s">
        <v>29382</v>
      </c>
      <c r="H4773" s="11" t="s">
        <v>29383</v>
      </c>
      <c r="I4773" s="11" t="s">
        <v>3307</v>
      </c>
      <c r="J4773" s="11" t="s">
        <v>6695</v>
      </c>
      <c r="K4773" s="11" t="s">
        <v>7349</v>
      </c>
      <c r="L4773" s="11" t="s">
        <v>29384</v>
      </c>
      <c r="M4773" s="11" t="s">
        <v>7350</v>
      </c>
      <c r="N4773" s="12" t="s">
        <v>29385</v>
      </c>
      <c r="O4773" s="12" t="s">
        <v>29386</v>
      </c>
    </row>
    <row r="4774" spans="1:15" ht="15" customHeight="1" x14ac:dyDescent="0.3">
      <c r="A4774" s="11" t="s">
        <v>430</v>
      </c>
      <c r="B4774" s="11" t="s">
        <v>431</v>
      </c>
      <c r="C4774" s="17">
        <v>30</v>
      </c>
      <c r="D4774" s="11" t="s">
        <v>1191</v>
      </c>
      <c r="E4774" s="11" t="s">
        <v>29272</v>
      </c>
      <c r="F4774" s="11">
        <v>33527420</v>
      </c>
      <c r="G4774" s="11" t="s">
        <v>29387</v>
      </c>
      <c r="H4774" s="11" t="s">
        <v>29388</v>
      </c>
      <c r="I4774" s="11" t="s">
        <v>3307</v>
      </c>
      <c r="J4774" s="11" t="s">
        <v>29389</v>
      </c>
      <c r="K4774" s="11" t="s">
        <v>10913</v>
      </c>
      <c r="L4774" s="11" t="s">
        <v>29390</v>
      </c>
      <c r="M4774" s="11" t="s">
        <v>7339</v>
      </c>
      <c r="N4774" s="12" t="s">
        <v>29391</v>
      </c>
      <c r="O4774" s="12" t="s">
        <v>29392</v>
      </c>
    </row>
    <row r="4775" spans="1:15" ht="15" customHeight="1" x14ac:dyDescent="0.3">
      <c r="A4775" s="11" t="s">
        <v>430</v>
      </c>
      <c r="B4775" s="11" t="s">
        <v>431</v>
      </c>
      <c r="C4775" s="17">
        <v>30</v>
      </c>
      <c r="D4775" s="11" t="s">
        <v>1191</v>
      </c>
      <c r="E4775" s="11" t="s">
        <v>29272</v>
      </c>
      <c r="F4775" s="11">
        <v>32790187</v>
      </c>
      <c r="G4775" s="11" t="s">
        <v>29393</v>
      </c>
      <c r="H4775" s="11" t="s">
        <v>29394</v>
      </c>
      <c r="I4775" s="11" t="s">
        <v>1434</v>
      </c>
      <c r="J4775" s="11" t="s">
        <v>24340</v>
      </c>
      <c r="K4775" s="11" t="s">
        <v>7337</v>
      </c>
      <c r="L4775" s="11" t="s">
        <v>29395</v>
      </c>
      <c r="M4775" s="11" t="s">
        <v>7520</v>
      </c>
      <c r="N4775" s="12" t="s">
        <v>29396</v>
      </c>
      <c r="O4775" s="12" t="s">
        <v>29397</v>
      </c>
    </row>
    <row r="4776" spans="1:15" ht="15" customHeight="1" x14ac:dyDescent="0.3">
      <c r="A4776" s="11" t="s">
        <v>430</v>
      </c>
      <c r="B4776" s="11" t="s">
        <v>431</v>
      </c>
      <c r="C4776" s="17">
        <v>30</v>
      </c>
      <c r="D4776" s="11" t="s">
        <v>1191</v>
      </c>
      <c r="E4776" s="11" t="s">
        <v>29272</v>
      </c>
      <c r="F4776" s="11">
        <v>32945543</v>
      </c>
      <c r="G4776" s="11" t="s">
        <v>23639</v>
      </c>
      <c r="H4776" s="11" t="s">
        <v>23640</v>
      </c>
      <c r="I4776" s="11" t="s">
        <v>1027</v>
      </c>
      <c r="J4776" s="11" t="s">
        <v>23641</v>
      </c>
      <c r="K4776" s="11" t="s">
        <v>10913</v>
      </c>
      <c r="L4776" s="11" t="s">
        <v>23642</v>
      </c>
      <c r="M4776" s="11" t="s">
        <v>7406</v>
      </c>
      <c r="N4776" s="12" t="s">
        <v>23643</v>
      </c>
      <c r="O4776" s="12" t="s">
        <v>23644</v>
      </c>
    </row>
    <row r="4777" spans="1:15" ht="15" customHeight="1" x14ac:dyDescent="0.3">
      <c r="A4777" s="11" t="s">
        <v>430</v>
      </c>
      <c r="B4777" s="11" t="s">
        <v>431</v>
      </c>
      <c r="C4777" s="17">
        <v>30</v>
      </c>
      <c r="D4777" s="11" t="s">
        <v>1191</v>
      </c>
      <c r="E4777" s="11" t="s">
        <v>29272</v>
      </c>
      <c r="F4777" s="11">
        <v>32880961</v>
      </c>
      <c r="G4777" s="11" t="s">
        <v>29398</v>
      </c>
      <c r="H4777" s="11" t="s">
        <v>29399</v>
      </c>
      <c r="I4777" s="11" t="s">
        <v>1728</v>
      </c>
      <c r="J4777" s="11" t="s">
        <v>16145</v>
      </c>
      <c r="K4777" s="11" t="s">
        <v>10913</v>
      </c>
      <c r="L4777" s="11" t="s">
        <v>29400</v>
      </c>
      <c r="M4777" s="11" t="s">
        <v>7339</v>
      </c>
      <c r="N4777" s="12" t="s">
        <v>29401</v>
      </c>
      <c r="O4777" s="12" t="s">
        <v>29402</v>
      </c>
    </row>
    <row r="4778" spans="1:15" ht="15" customHeight="1" x14ac:dyDescent="0.3">
      <c r="A4778" s="11" t="s">
        <v>430</v>
      </c>
      <c r="B4778" s="11" t="s">
        <v>431</v>
      </c>
      <c r="C4778" s="17">
        <v>30</v>
      </c>
      <c r="D4778" s="11" t="s">
        <v>1191</v>
      </c>
      <c r="E4778" s="11" t="s">
        <v>29272</v>
      </c>
      <c r="F4778" s="11">
        <v>32484282</v>
      </c>
      <c r="G4778" s="11" t="s">
        <v>29403</v>
      </c>
      <c r="H4778" s="11" t="s">
        <v>29404</v>
      </c>
      <c r="I4778" s="11" t="s">
        <v>1728</v>
      </c>
      <c r="J4778" s="11" t="s">
        <v>12498</v>
      </c>
      <c r="K4778" s="11" t="s">
        <v>10913</v>
      </c>
      <c r="L4778" s="11" t="s">
        <v>29405</v>
      </c>
      <c r="M4778" s="11" t="s">
        <v>8756</v>
      </c>
      <c r="N4778" s="12" t="s">
        <v>29406</v>
      </c>
      <c r="O4778" s="12" t="s">
        <v>29407</v>
      </c>
    </row>
    <row r="4779" spans="1:15" ht="15" customHeight="1" x14ac:dyDescent="0.3">
      <c r="A4779" s="11" t="s">
        <v>430</v>
      </c>
      <c r="B4779" s="11" t="s">
        <v>431</v>
      </c>
      <c r="C4779" s="17">
        <v>30</v>
      </c>
      <c r="D4779" s="11" t="s">
        <v>1191</v>
      </c>
      <c r="E4779" s="11" t="s">
        <v>29272</v>
      </c>
      <c r="F4779" s="11">
        <v>32247849</v>
      </c>
      <c r="G4779" s="11" t="s">
        <v>29408</v>
      </c>
      <c r="H4779" s="11" t="s">
        <v>29409</v>
      </c>
      <c r="I4779" s="11" t="s">
        <v>7174</v>
      </c>
      <c r="J4779" s="11" t="s">
        <v>6837</v>
      </c>
      <c r="K4779" s="11" t="s">
        <v>7371</v>
      </c>
      <c r="L4779" s="11" t="s">
        <v>29410</v>
      </c>
      <c r="M4779" s="11" t="s">
        <v>13025</v>
      </c>
      <c r="N4779" s="12" t="s">
        <v>29411</v>
      </c>
      <c r="O4779" s="12" t="s">
        <v>29412</v>
      </c>
    </row>
    <row r="4780" spans="1:15" ht="15" customHeight="1" x14ac:dyDescent="0.3">
      <c r="A4780" s="11" t="s">
        <v>430</v>
      </c>
      <c r="B4780" s="11" t="s">
        <v>431</v>
      </c>
      <c r="C4780" s="17">
        <v>30</v>
      </c>
      <c r="D4780" s="11" t="s">
        <v>1191</v>
      </c>
      <c r="E4780" s="11" t="s">
        <v>29272</v>
      </c>
      <c r="F4780" s="11">
        <v>31419348</v>
      </c>
      <c r="G4780" s="11" t="s">
        <v>29413</v>
      </c>
      <c r="H4780" s="11" t="s">
        <v>29414</v>
      </c>
      <c r="I4780" s="11" t="s">
        <v>2609</v>
      </c>
      <c r="J4780" s="11" t="s">
        <v>20416</v>
      </c>
      <c r="K4780" s="11" t="s">
        <v>7349</v>
      </c>
      <c r="L4780" s="11" t="s">
        <v>29415</v>
      </c>
      <c r="M4780" s="11" t="s">
        <v>7339</v>
      </c>
      <c r="N4780" s="12" t="s">
        <v>29416</v>
      </c>
      <c r="O4780" s="12" t="s">
        <v>29417</v>
      </c>
    </row>
    <row r="4781" spans="1:15" ht="15" customHeight="1" x14ac:dyDescent="0.3">
      <c r="A4781" s="11" t="s">
        <v>430</v>
      </c>
      <c r="B4781" s="11" t="s">
        <v>431</v>
      </c>
      <c r="C4781" s="17">
        <v>30</v>
      </c>
      <c r="D4781" s="11" t="s">
        <v>1191</v>
      </c>
      <c r="E4781" s="11" t="s">
        <v>29272</v>
      </c>
      <c r="F4781" s="11">
        <v>33075411</v>
      </c>
      <c r="G4781" s="11" t="s">
        <v>29418</v>
      </c>
      <c r="H4781" s="11" t="s">
        <v>29419</v>
      </c>
      <c r="I4781" s="11" t="s">
        <v>2707</v>
      </c>
      <c r="J4781" s="11" t="s">
        <v>29420</v>
      </c>
      <c r="K4781" s="11" t="s">
        <v>29421</v>
      </c>
      <c r="L4781" s="11" t="s">
        <v>29422</v>
      </c>
      <c r="M4781" s="11" t="s">
        <v>7339</v>
      </c>
      <c r="N4781" s="12" t="s">
        <v>29423</v>
      </c>
      <c r="O4781" s="12" t="s">
        <v>29424</v>
      </c>
    </row>
    <row r="4782" spans="1:15" ht="15" customHeight="1" x14ac:dyDescent="0.3">
      <c r="A4782" s="11" t="s">
        <v>430</v>
      </c>
      <c r="B4782" s="11" t="s">
        <v>431</v>
      </c>
      <c r="C4782" s="17">
        <v>30</v>
      </c>
      <c r="D4782" s="11" t="s">
        <v>1191</v>
      </c>
      <c r="E4782" s="11" t="s">
        <v>29272</v>
      </c>
      <c r="F4782" s="11">
        <v>32712999</v>
      </c>
      <c r="G4782" s="11" t="s">
        <v>29425</v>
      </c>
      <c r="H4782" s="11" t="s">
        <v>29426</v>
      </c>
      <c r="I4782" s="11" t="s">
        <v>2707</v>
      </c>
      <c r="J4782" s="11" t="s">
        <v>20297</v>
      </c>
      <c r="K4782" s="11" t="s">
        <v>10913</v>
      </c>
      <c r="L4782" s="11" t="s">
        <v>29427</v>
      </c>
      <c r="M4782" s="11" t="s">
        <v>8756</v>
      </c>
      <c r="N4782" s="12" t="s">
        <v>29428</v>
      </c>
      <c r="O4782" s="12" t="s">
        <v>29429</v>
      </c>
    </row>
    <row r="4783" spans="1:15" ht="15" customHeight="1" x14ac:dyDescent="0.3">
      <c r="A4783" s="11" t="s">
        <v>430</v>
      </c>
      <c r="B4783" s="11" t="s">
        <v>431</v>
      </c>
      <c r="C4783" s="17">
        <v>30</v>
      </c>
      <c r="D4783" s="11" t="s">
        <v>1191</v>
      </c>
      <c r="E4783" s="11" t="s">
        <v>29272</v>
      </c>
      <c r="F4783" s="11">
        <v>32244763</v>
      </c>
      <c r="G4783" s="11" t="s">
        <v>29430</v>
      </c>
      <c r="H4783" s="11" t="s">
        <v>29431</v>
      </c>
      <c r="I4783" s="11" t="s">
        <v>25241</v>
      </c>
      <c r="J4783" s="11" t="s">
        <v>25241</v>
      </c>
      <c r="K4783" s="11" t="s">
        <v>29432</v>
      </c>
      <c r="L4783" s="11" t="s">
        <v>29433</v>
      </c>
      <c r="M4783" s="11" t="s">
        <v>7350</v>
      </c>
      <c r="N4783" s="12" t="s">
        <v>29434</v>
      </c>
      <c r="O4783" s="12" t="s">
        <v>29435</v>
      </c>
    </row>
    <row r="4784" spans="1:15" ht="15" customHeight="1" x14ac:dyDescent="0.3">
      <c r="A4784" s="11" t="s">
        <v>430</v>
      </c>
      <c r="B4784" s="11" t="s">
        <v>431</v>
      </c>
      <c r="C4784" s="17">
        <v>30</v>
      </c>
      <c r="D4784" s="11" t="s">
        <v>1191</v>
      </c>
      <c r="E4784" s="11" t="s">
        <v>29272</v>
      </c>
      <c r="F4784" s="11">
        <v>30537140</v>
      </c>
      <c r="G4784" s="11" t="s">
        <v>29436</v>
      </c>
      <c r="H4784" s="11" t="s">
        <v>29437</v>
      </c>
      <c r="I4784" s="11" t="s">
        <v>4621</v>
      </c>
      <c r="J4784" s="11" t="s">
        <v>29438</v>
      </c>
      <c r="K4784" s="11" t="s">
        <v>10913</v>
      </c>
      <c r="L4784" s="11" t="s">
        <v>29439</v>
      </c>
      <c r="M4784" s="11" t="s">
        <v>7420</v>
      </c>
      <c r="N4784" s="12" t="s">
        <v>29440</v>
      </c>
      <c r="O4784" s="12" t="s">
        <v>29441</v>
      </c>
    </row>
    <row r="4785" spans="1:15" ht="15" customHeight="1" x14ac:dyDescent="0.3">
      <c r="A4785" s="11" t="s">
        <v>430</v>
      </c>
      <c r="B4785" s="11" t="s">
        <v>431</v>
      </c>
      <c r="C4785" s="17">
        <v>30</v>
      </c>
      <c r="D4785" s="11" t="s">
        <v>1191</v>
      </c>
      <c r="E4785" s="11" t="s">
        <v>29272</v>
      </c>
      <c r="F4785" s="11">
        <v>31012485</v>
      </c>
      <c r="G4785" s="11" t="s">
        <v>29442</v>
      </c>
      <c r="H4785" s="11" t="s">
        <v>29443</v>
      </c>
      <c r="I4785" s="11" t="s">
        <v>4741</v>
      </c>
      <c r="J4785" s="11" t="s">
        <v>16264</v>
      </c>
      <c r="K4785" s="11" t="s">
        <v>10913</v>
      </c>
      <c r="L4785" s="11" t="s">
        <v>29444</v>
      </c>
      <c r="M4785" s="11" t="s">
        <v>7604</v>
      </c>
      <c r="N4785" s="12" t="s">
        <v>29445</v>
      </c>
      <c r="O4785" s="12" t="s">
        <v>29446</v>
      </c>
    </row>
    <row r="4786" spans="1:15" ht="15" customHeight="1" x14ac:dyDescent="0.3">
      <c r="A4786" s="11" t="s">
        <v>430</v>
      </c>
      <c r="B4786" s="11" t="s">
        <v>431</v>
      </c>
      <c r="C4786" s="17">
        <v>30</v>
      </c>
      <c r="D4786" s="11" t="s">
        <v>1191</v>
      </c>
      <c r="E4786" s="11" t="s">
        <v>29272</v>
      </c>
      <c r="F4786" s="11">
        <v>31347185</v>
      </c>
      <c r="G4786" s="11" t="s">
        <v>29447</v>
      </c>
      <c r="H4786" s="11" t="s">
        <v>29448</v>
      </c>
      <c r="I4786" s="11" t="s">
        <v>1322</v>
      </c>
      <c r="J4786" s="11" t="s">
        <v>29449</v>
      </c>
      <c r="K4786" s="11" t="s">
        <v>10913</v>
      </c>
      <c r="L4786" s="11" t="s">
        <v>29450</v>
      </c>
      <c r="M4786" s="11" t="s">
        <v>7339</v>
      </c>
      <c r="N4786" s="12" t="s">
        <v>29451</v>
      </c>
      <c r="O4786" s="12" t="s">
        <v>29452</v>
      </c>
    </row>
    <row r="4787" spans="1:15" ht="15" customHeight="1" x14ac:dyDescent="0.3">
      <c r="A4787" s="11" t="s">
        <v>430</v>
      </c>
      <c r="B4787" s="11" t="s">
        <v>431</v>
      </c>
      <c r="C4787" s="17">
        <v>30</v>
      </c>
      <c r="D4787" s="11" t="s">
        <v>1191</v>
      </c>
      <c r="E4787" s="11" t="s">
        <v>29272</v>
      </c>
      <c r="F4787" s="11">
        <v>30411370</v>
      </c>
      <c r="G4787" s="11" t="s">
        <v>29453</v>
      </c>
      <c r="H4787" s="11" t="s">
        <v>29454</v>
      </c>
      <c r="I4787" s="11" t="s">
        <v>1280</v>
      </c>
      <c r="J4787" s="11" t="s">
        <v>29455</v>
      </c>
      <c r="K4787" s="11" t="s">
        <v>10913</v>
      </c>
      <c r="L4787" s="11" t="s">
        <v>29456</v>
      </c>
      <c r="M4787" s="11" t="s">
        <v>7339</v>
      </c>
      <c r="N4787" s="12" t="s">
        <v>29457</v>
      </c>
      <c r="O4787" s="12" t="s">
        <v>29458</v>
      </c>
    </row>
    <row r="4788" spans="1:15" ht="15" customHeight="1" x14ac:dyDescent="0.3">
      <c r="A4788" s="11" t="s">
        <v>430</v>
      </c>
      <c r="B4788" s="11" t="s">
        <v>431</v>
      </c>
      <c r="C4788" s="17">
        <v>30</v>
      </c>
      <c r="D4788" s="11" t="s">
        <v>1191</v>
      </c>
      <c r="E4788" s="11" t="s">
        <v>29272</v>
      </c>
      <c r="F4788" s="11">
        <v>29844295</v>
      </c>
      <c r="G4788" s="11" t="s">
        <v>29459</v>
      </c>
      <c r="H4788" s="11" t="s">
        <v>29460</v>
      </c>
      <c r="I4788" s="11" t="s">
        <v>29461</v>
      </c>
      <c r="J4788" s="11" t="s">
        <v>29461</v>
      </c>
      <c r="K4788" s="11" t="s">
        <v>29432</v>
      </c>
      <c r="L4788" s="11" t="s">
        <v>29462</v>
      </c>
      <c r="M4788" s="11" t="s">
        <v>7350</v>
      </c>
      <c r="N4788" s="12" t="s">
        <v>29463</v>
      </c>
      <c r="O4788" s="12" t="s">
        <v>29464</v>
      </c>
    </row>
    <row r="4789" spans="1:15" ht="15" customHeight="1" x14ac:dyDescent="0.3">
      <c r="A4789" s="11" t="s">
        <v>430</v>
      </c>
      <c r="B4789" s="11" t="s">
        <v>431</v>
      </c>
      <c r="C4789" s="17">
        <v>30</v>
      </c>
      <c r="D4789" s="11" t="s">
        <v>1191</v>
      </c>
      <c r="E4789" s="11" t="s">
        <v>29272</v>
      </c>
      <c r="F4789" s="11">
        <v>28960261</v>
      </c>
      <c r="G4789" s="11" t="s">
        <v>29465</v>
      </c>
      <c r="H4789" s="11" t="s">
        <v>29466</v>
      </c>
      <c r="I4789" s="11" t="s">
        <v>1026</v>
      </c>
      <c r="J4789" s="11" t="s">
        <v>24098</v>
      </c>
      <c r="K4789" s="11" t="s">
        <v>7337</v>
      </c>
      <c r="L4789" s="11" t="s">
        <v>29467</v>
      </c>
      <c r="M4789" s="11" t="s">
        <v>9821</v>
      </c>
      <c r="N4789" s="12" t="s">
        <v>29468</v>
      </c>
      <c r="O4789" s="12" t="s">
        <v>29469</v>
      </c>
    </row>
    <row r="4790" spans="1:15" ht="15" customHeight="1" x14ac:dyDescent="0.3">
      <c r="A4790" s="11" t="s">
        <v>430</v>
      </c>
      <c r="B4790" s="11" t="s">
        <v>431</v>
      </c>
      <c r="C4790" s="17">
        <v>30</v>
      </c>
      <c r="D4790" s="11" t="s">
        <v>1191</v>
      </c>
      <c r="E4790" s="11" t="s">
        <v>29272</v>
      </c>
      <c r="F4790" s="11">
        <v>29933257</v>
      </c>
      <c r="G4790" s="11" t="s">
        <v>29470</v>
      </c>
      <c r="H4790" s="11" t="s">
        <v>29471</v>
      </c>
      <c r="I4790" s="11" t="s">
        <v>3047</v>
      </c>
      <c r="J4790" s="11"/>
      <c r="K4790" s="11" t="s">
        <v>10668</v>
      </c>
      <c r="L4790" s="11" t="s">
        <v>29472</v>
      </c>
      <c r="M4790" s="11" t="s">
        <v>7339</v>
      </c>
      <c r="N4790" s="12" t="s">
        <v>29473</v>
      </c>
      <c r="O4790" s="12" t="s">
        <v>29474</v>
      </c>
    </row>
    <row r="4791" spans="1:15" ht="15" customHeight="1" x14ac:dyDescent="0.3">
      <c r="A4791" s="11" t="s">
        <v>430</v>
      </c>
      <c r="B4791" s="11" t="s">
        <v>431</v>
      </c>
      <c r="C4791" s="17">
        <v>30</v>
      </c>
      <c r="D4791" s="11" t="s">
        <v>1191</v>
      </c>
      <c r="E4791" s="11" t="s">
        <v>29272</v>
      </c>
      <c r="F4791" s="11">
        <v>28961320</v>
      </c>
      <c r="G4791" s="11" t="s">
        <v>29475</v>
      </c>
      <c r="H4791" s="11" t="s">
        <v>29476</v>
      </c>
      <c r="I4791" s="11" t="s">
        <v>2736</v>
      </c>
      <c r="J4791" s="11" t="s">
        <v>29477</v>
      </c>
      <c r="K4791" s="11" t="s">
        <v>10913</v>
      </c>
      <c r="L4791" s="11" t="s">
        <v>29478</v>
      </c>
      <c r="M4791" s="11" t="s">
        <v>7406</v>
      </c>
      <c r="N4791" s="12" t="s">
        <v>29479</v>
      </c>
      <c r="O4791" s="12" t="s">
        <v>29480</v>
      </c>
    </row>
    <row r="4792" spans="1:15" ht="15" customHeight="1" x14ac:dyDescent="0.3">
      <c r="A4792" s="11" t="s">
        <v>430</v>
      </c>
      <c r="B4792" s="11" t="s">
        <v>431</v>
      </c>
      <c r="C4792" s="17">
        <v>30</v>
      </c>
      <c r="D4792" s="11" t="s">
        <v>1191</v>
      </c>
      <c r="E4792" s="11" t="s">
        <v>29272</v>
      </c>
      <c r="F4792" s="11">
        <v>28617935</v>
      </c>
      <c r="G4792" s="11" t="s">
        <v>29481</v>
      </c>
      <c r="H4792" s="11" t="s">
        <v>29482</v>
      </c>
      <c r="I4792" s="11" t="s">
        <v>2736</v>
      </c>
      <c r="J4792" s="11" t="s">
        <v>5155</v>
      </c>
      <c r="K4792" s="11" t="s">
        <v>7337</v>
      </c>
      <c r="L4792" s="11" t="s">
        <v>29483</v>
      </c>
      <c r="M4792" s="11" t="s">
        <v>7520</v>
      </c>
      <c r="N4792" s="12" t="s">
        <v>29484</v>
      </c>
      <c r="O4792" s="12" t="s">
        <v>29485</v>
      </c>
    </row>
    <row r="4793" spans="1:15" ht="15" customHeight="1" x14ac:dyDescent="0.3">
      <c r="A4793" s="11" t="s">
        <v>430</v>
      </c>
      <c r="B4793" s="11" t="s">
        <v>431</v>
      </c>
      <c r="C4793" s="17">
        <v>30</v>
      </c>
      <c r="D4793" s="11" t="s">
        <v>1191</v>
      </c>
      <c r="E4793" s="11" t="s">
        <v>29272</v>
      </c>
      <c r="F4793" s="11">
        <v>29265415</v>
      </c>
      <c r="G4793" s="11" t="s">
        <v>29486</v>
      </c>
      <c r="H4793" s="11" t="s">
        <v>29487</v>
      </c>
      <c r="I4793" s="11" t="s">
        <v>3189</v>
      </c>
      <c r="J4793" s="11" t="s">
        <v>13546</v>
      </c>
      <c r="K4793" s="11" t="s">
        <v>10913</v>
      </c>
      <c r="L4793" s="11" t="s">
        <v>29488</v>
      </c>
      <c r="M4793" s="11" t="s">
        <v>7406</v>
      </c>
      <c r="N4793" s="12" t="s">
        <v>29489</v>
      </c>
      <c r="O4793" s="12" t="s">
        <v>29490</v>
      </c>
    </row>
    <row r="4794" spans="1:15" ht="15" customHeight="1" x14ac:dyDescent="0.3">
      <c r="A4794" s="11" t="s">
        <v>430</v>
      </c>
      <c r="B4794" s="11" t="s">
        <v>431</v>
      </c>
      <c r="C4794" s="17">
        <v>30</v>
      </c>
      <c r="D4794" s="11" t="s">
        <v>1191</v>
      </c>
      <c r="E4794" s="11" t="s">
        <v>29272</v>
      </c>
      <c r="F4794" s="11">
        <v>28627111</v>
      </c>
      <c r="G4794" s="11" t="s">
        <v>19628</v>
      </c>
      <c r="H4794" s="11" t="s">
        <v>19629</v>
      </c>
      <c r="I4794" s="11" t="s">
        <v>2620</v>
      </c>
      <c r="J4794" s="11" t="s">
        <v>19630</v>
      </c>
      <c r="K4794" s="11" t="s">
        <v>7349</v>
      </c>
      <c r="L4794" s="11" t="s">
        <v>19631</v>
      </c>
      <c r="M4794" s="11" t="s">
        <v>7339</v>
      </c>
      <c r="N4794" s="12" t="s">
        <v>19632</v>
      </c>
      <c r="O4794" s="12" t="s">
        <v>19633</v>
      </c>
    </row>
    <row r="4795" spans="1:15" ht="15" customHeight="1" x14ac:dyDescent="0.3">
      <c r="A4795" s="11" t="s">
        <v>430</v>
      </c>
      <c r="B4795" s="11" t="s">
        <v>431</v>
      </c>
      <c r="C4795" s="17">
        <v>30</v>
      </c>
      <c r="D4795" s="11" t="s">
        <v>1191</v>
      </c>
      <c r="E4795" s="11" t="s">
        <v>29272</v>
      </c>
      <c r="F4795" s="11">
        <v>28606588</v>
      </c>
      <c r="G4795" s="11" t="s">
        <v>29491</v>
      </c>
      <c r="H4795" s="11" t="s">
        <v>29492</v>
      </c>
      <c r="I4795" s="11" t="s">
        <v>2628</v>
      </c>
      <c r="J4795" s="11" t="s">
        <v>20752</v>
      </c>
      <c r="K4795" s="11" t="s">
        <v>7371</v>
      </c>
      <c r="L4795" s="11" t="s">
        <v>29493</v>
      </c>
      <c r="M4795" s="11" t="s">
        <v>7520</v>
      </c>
      <c r="N4795" s="12" t="s">
        <v>29494</v>
      </c>
      <c r="O4795" s="12" t="s">
        <v>29495</v>
      </c>
    </row>
    <row r="4796" spans="1:15" ht="15" customHeight="1" x14ac:dyDescent="0.3">
      <c r="A4796" s="11" t="s">
        <v>430</v>
      </c>
      <c r="B4796" s="11" t="s">
        <v>431</v>
      </c>
      <c r="C4796" s="17">
        <v>30</v>
      </c>
      <c r="D4796" s="11" t="s">
        <v>1191</v>
      </c>
      <c r="E4796" s="11" t="s">
        <v>29272</v>
      </c>
      <c r="F4796" s="11">
        <v>28386977</v>
      </c>
      <c r="G4796" s="11" t="s">
        <v>29496</v>
      </c>
      <c r="H4796" s="11" t="s">
        <v>29497</v>
      </c>
      <c r="I4796" s="11" t="s">
        <v>4313</v>
      </c>
      <c r="J4796" s="11"/>
      <c r="K4796" s="11" t="s">
        <v>10913</v>
      </c>
      <c r="L4796" s="11" t="s">
        <v>29498</v>
      </c>
      <c r="M4796" s="11" t="s">
        <v>8756</v>
      </c>
      <c r="N4796" s="12" t="s">
        <v>29499</v>
      </c>
      <c r="O4796" s="12" t="s">
        <v>29500</v>
      </c>
    </row>
    <row r="4797" spans="1:15" ht="15" customHeight="1" x14ac:dyDescent="0.3">
      <c r="A4797" s="11" t="s">
        <v>430</v>
      </c>
      <c r="B4797" s="11" t="s">
        <v>431</v>
      </c>
      <c r="C4797" s="17">
        <v>30</v>
      </c>
      <c r="D4797" s="11" t="s">
        <v>1191</v>
      </c>
      <c r="E4797" s="11" t="s">
        <v>29375</v>
      </c>
      <c r="F4797" s="11">
        <v>28032337</v>
      </c>
      <c r="G4797" s="11" t="s">
        <v>29501</v>
      </c>
      <c r="H4797" s="11" t="s">
        <v>29502</v>
      </c>
      <c r="I4797" s="11" t="s">
        <v>4313</v>
      </c>
      <c r="J4797" s="11" t="s">
        <v>29503</v>
      </c>
      <c r="K4797" s="11" t="s">
        <v>10913</v>
      </c>
      <c r="L4797" s="11" t="s">
        <v>29504</v>
      </c>
      <c r="M4797" s="11" t="s">
        <v>7339</v>
      </c>
      <c r="N4797" s="12" t="s">
        <v>29505</v>
      </c>
      <c r="O4797" s="12" t="s">
        <v>29506</v>
      </c>
    </row>
    <row r="4798" spans="1:15" ht="15" customHeight="1" x14ac:dyDescent="0.3">
      <c r="A4798" s="11" t="s">
        <v>430</v>
      </c>
      <c r="B4798" s="11" t="s">
        <v>431</v>
      </c>
      <c r="C4798" s="17">
        <v>30</v>
      </c>
      <c r="D4798" s="11" t="s">
        <v>1191</v>
      </c>
      <c r="E4798" s="11" t="s">
        <v>29272</v>
      </c>
      <c r="F4798" s="11">
        <v>28341136</v>
      </c>
      <c r="G4798" s="11" t="s">
        <v>29507</v>
      </c>
      <c r="H4798" s="11" t="s">
        <v>29508</v>
      </c>
      <c r="I4798" s="11" t="s">
        <v>2638</v>
      </c>
      <c r="J4798" s="11" t="s">
        <v>29509</v>
      </c>
      <c r="K4798" s="11" t="s">
        <v>29510</v>
      </c>
      <c r="L4798" s="11" t="s">
        <v>29511</v>
      </c>
      <c r="M4798" s="11" t="s">
        <v>7350</v>
      </c>
      <c r="N4798" s="12" t="s">
        <v>29512</v>
      </c>
      <c r="O4798" s="12" t="s">
        <v>29513</v>
      </c>
    </row>
    <row r="4799" spans="1:15" ht="15" customHeight="1" x14ac:dyDescent="0.3">
      <c r="A4799" s="11" t="s">
        <v>430</v>
      </c>
      <c r="B4799" s="11" t="s">
        <v>431</v>
      </c>
      <c r="C4799" s="17">
        <v>30</v>
      </c>
      <c r="D4799" s="11" t="s">
        <v>1191</v>
      </c>
      <c r="E4799" s="11" t="s">
        <v>29272</v>
      </c>
      <c r="F4799" s="11">
        <v>27285898</v>
      </c>
      <c r="G4799" s="11" t="s">
        <v>29514</v>
      </c>
      <c r="H4799" s="11" t="s">
        <v>29515</v>
      </c>
      <c r="I4799" s="11" t="s">
        <v>1786</v>
      </c>
      <c r="J4799" s="11" t="s">
        <v>23039</v>
      </c>
      <c r="K4799" s="11" t="s">
        <v>7337</v>
      </c>
      <c r="L4799" s="11" t="s">
        <v>29516</v>
      </c>
      <c r="M4799" s="11" t="s">
        <v>7339</v>
      </c>
      <c r="N4799" s="12" t="s">
        <v>29517</v>
      </c>
      <c r="O4799" s="12" t="s">
        <v>29518</v>
      </c>
    </row>
    <row r="4800" spans="1:15" ht="15" customHeight="1" x14ac:dyDescent="0.3">
      <c r="A4800" s="11" t="s">
        <v>430</v>
      </c>
      <c r="B4800" s="11" t="s">
        <v>431</v>
      </c>
      <c r="C4800" s="17">
        <v>30</v>
      </c>
      <c r="D4800" s="11" t="s">
        <v>1191</v>
      </c>
      <c r="E4800" s="11" t="s">
        <v>29272</v>
      </c>
      <c r="F4800" s="11">
        <v>28418125</v>
      </c>
      <c r="G4800" s="11" t="s">
        <v>29519</v>
      </c>
      <c r="H4800" s="11" t="s">
        <v>29520</v>
      </c>
      <c r="I4800" s="11" t="s">
        <v>1796</v>
      </c>
      <c r="J4800" s="11"/>
      <c r="K4800" s="11" t="s">
        <v>7337</v>
      </c>
      <c r="L4800" s="11" t="s">
        <v>29521</v>
      </c>
      <c r="M4800" s="11" t="s">
        <v>8313</v>
      </c>
      <c r="N4800" s="12" t="s">
        <v>29522</v>
      </c>
      <c r="O4800" s="12" t="s">
        <v>29523</v>
      </c>
    </row>
    <row r="4801" spans="1:15" ht="15" customHeight="1" x14ac:dyDescent="0.3">
      <c r="A4801" s="11" t="s">
        <v>430</v>
      </c>
      <c r="B4801" s="11" t="s">
        <v>431</v>
      </c>
      <c r="C4801" s="17">
        <v>30</v>
      </c>
      <c r="D4801" s="11" t="s">
        <v>1191</v>
      </c>
      <c r="E4801" s="11" t="s">
        <v>29272</v>
      </c>
      <c r="F4801" s="11">
        <v>27654147</v>
      </c>
      <c r="G4801" s="11" t="s">
        <v>29524</v>
      </c>
      <c r="H4801" s="11" t="s">
        <v>29525</v>
      </c>
      <c r="I4801" s="11" t="s">
        <v>29526</v>
      </c>
      <c r="J4801" s="11" t="s">
        <v>29526</v>
      </c>
      <c r="K4801" s="11" t="s">
        <v>29527</v>
      </c>
      <c r="L4801" s="11" t="s">
        <v>29528</v>
      </c>
      <c r="M4801" s="11" t="s">
        <v>7339</v>
      </c>
      <c r="N4801" s="12" t="s">
        <v>29529</v>
      </c>
      <c r="O4801" s="12" t="s">
        <v>29530</v>
      </c>
    </row>
    <row r="4802" spans="1:15" ht="15" customHeight="1" x14ac:dyDescent="0.3">
      <c r="A4802" s="11" t="s">
        <v>430</v>
      </c>
      <c r="B4802" s="11" t="s">
        <v>431</v>
      </c>
      <c r="C4802" s="17">
        <v>30</v>
      </c>
      <c r="D4802" s="11" t="s">
        <v>1191</v>
      </c>
      <c r="E4802" s="11" t="s">
        <v>29272</v>
      </c>
      <c r="F4802" s="11">
        <v>27480513</v>
      </c>
      <c r="G4802" s="11" t="s">
        <v>29531</v>
      </c>
      <c r="H4802" s="11" t="s">
        <v>29532</v>
      </c>
      <c r="I4802" s="11" t="s">
        <v>4745</v>
      </c>
      <c r="J4802" s="11"/>
      <c r="K4802" s="11" t="s">
        <v>10913</v>
      </c>
      <c r="L4802" s="11" t="s">
        <v>29533</v>
      </c>
      <c r="M4802" s="11" t="s">
        <v>7420</v>
      </c>
      <c r="N4802" s="12" t="s">
        <v>29534</v>
      </c>
      <c r="O4802" s="12" t="s">
        <v>29535</v>
      </c>
    </row>
    <row r="4803" spans="1:15" ht="15" customHeight="1" x14ac:dyDescent="0.3">
      <c r="A4803" s="11" t="s">
        <v>430</v>
      </c>
      <c r="B4803" s="11" t="s">
        <v>431</v>
      </c>
      <c r="C4803" s="17">
        <v>30</v>
      </c>
      <c r="D4803" s="11" t="s">
        <v>1191</v>
      </c>
      <c r="E4803" s="11" t="s">
        <v>29272</v>
      </c>
      <c r="F4803" s="11">
        <v>27633650</v>
      </c>
      <c r="G4803" s="11" t="s">
        <v>29536</v>
      </c>
      <c r="H4803" s="11" t="s">
        <v>29537</v>
      </c>
      <c r="I4803" s="11" t="s">
        <v>2290</v>
      </c>
      <c r="J4803" s="11"/>
      <c r="K4803" s="11" t="s">
        <v>10913</v>
      </c>
      <c r="L4803" s="11" t="s">
        <v>29538</v>
      </c>
      <c r="M4803" s="11" t="s">
        <v>9144</v>
      </c>
      <c r="N4803" s="12" t="s">
        <v>29539</v>
      </c>
      <c r="O4803" s="12" t="s">
        <v>29540</v>
      </c>
    </row>
    <row r="4804" spans="1:15" ht="15" customHeight="1" x14ac:dyDescent="0.3">
      <c r="A4804" s="11" t="s">
        <v>430</v>
      </c>
      <c r="B4804" s="11" t="s">
        <v>431</v>
      </c>
      <c r="C4804" s="17">
        <v>30</v>
      </c>
      <c r="D4804" s="11" t="s">
        <v>1191</v>
      </c>
      <c r="E4804" s="11" t="s">
        <v>29272</v>
      </c>
      <c r="F4804" s="11">
        <v>27183182</v>
      </c>
      <c r="G4804" s="11" t="s">
        <v>29541</v>
      </c>
      <c r="H4804" s="11" t="s">
        <v>29542</v>
      </c>
      <c r="I4804" s="11" t="s">
        <v>29543</v>
      </c>
      <c r="J4804" s="11" t="s">
        <v>29543</v>
      </c>
      <c r="K4804" s="11" t="s">
        <v>29544</v>
      </c>
      <c r="L4804" s="11" t="s">
        <v>29545</v>
      </c>
      <c r="M4804" s="11" t="s">
        <v>7514</v>
      </c>
      <c r="N4804" s="12" t="s">
        <v>29546</v>
      </c>
      <c r="O4804" s="12" t="s">
        <v>29547</v>
      </c>
    </row>
    <row r="4805" spans="1:15" ht="15" customHeight="1" x14ac:dyDescent="0.3">
      <c r="A4805" s="11" t="s">
        <v>430</v>
      </c>
      <c r="B4805" s="11" t="s">
        <v>431</v>
      </c>
      <c r="C4805" s="17">
        <v>30</v>
      </c>
      <c r="D4805" s="11" t="s">
        <v>1191</v>
      </c>
      <c r="E4805" s="11" t="s">
        <v>29272</v>
      </c>
      <c r="F4805" s="11">
        <v>26918793</v>
      </c>
      <c r="G4805" s="11" t="s">
        <v>29548</v>
      </c>
      <c r="H4805" s="11" t="s">
        <v>29549</v>
      </c>
      <c r="I4805" s="11" t="s">
        <v>1804</v>
      </c>
      <c r="J4805" s="11" t="s">
        <v>10853</v>
      </c>
      <c r="K4805" s="11" t="s">
        <v>10913</v>
      </c>
      <c r="L4805" s="11" t="s">
        <v>29550</v>
      </c>
      <c r="M4805" s="11" t="s">
        <v>7373</v>
      </c>
      <c r="N4805" s="12" t="s">
        <v>29551</v>
      </c>
      <c r="O4805" s="12" t="s">
        <v>29552</v>
      </c>
    </row>
    <row r="4806" spans="1:15" ht="15" customHeight="1" x14ac:dyDescent="0.3">
      <c r="A4806" s="11" t="s">
        <v>430</v>
      </c>
      <c r="B4806" s="11" t="s">
        <v>431</v>
      </c>
      <c r="C4806" s="17">
        <v>30</v>
      </c>
      <c r="D4806" s="11" t="s">
        <v>1191</v>
      </c>
      <c r="E4806" s="11" t="s">
        <v>29272</v>
      </c>
      <c r="F4806" s="11">
        <v>27040873</v>
      </c>
      <c r="G4806" s="11" t="s">
        <v>29553</v>
      </c>
      <c r="H4806" s="11" t="s">
        <v>29554</v>
      </c>
      <c r="I4806" s="11" t="s">
        <v>1804</v>
      </c>
      <c r="J4806" s="11"/>
      <c r="K4806" s="11" t="s">
        <v>10913</v>
      </c>
      <c r="L4806" s="11" t="s">
        <v>29555</v>
      </c>
      <c r="M4806" s="11" t="s">
        <v>7420</v>
      </c>
      <c r="N4806" s="12" t="s">
        <v>29556</v>
      </c>
      <c r="O4806" s="12" t="s">
        <v>29557</v>
      </c>
    </row>
    <row r="4807" spans="1:15" ht="15" customHeight="1" x14ac:dyDescent="0.3">
      <c r="A4807" s="11" t="s">
        <v>430</v>
      </c>
      <c r="B4807" s="11" t="s">
        <v>431</v>
      </c>
      <c r="C4807" s="17">
        <v>30</v>
      </c>
      <c r="D4807" s="11" t="s">
        <v>1191</v>
      </c>
      <c r="E4807" s="11" t="s">
        <v>29272</v>
      </c>
      <c r="F4807" s="11">
        <v>27027508</v>
      </c>
      <c r="G4807" s="11" t="s">
        <v>29558</v>
      </c>
      <c r="H4807" s="11" t="s">
        <v>29559</v>
      </c>
      <c r="I4807" s="11" t="s">
        <v>3768</v>
      </c>
      <c r="J4807" s="11" t="s">
        <v>29560</v>
      </c>
      <c r="K4807" s="11" t="s">
        <v>10913</v>
      </c>
      <c r="L4807" s="11" t="s">
        <v>29561</v>
      </c>
      <c r="M4807" s="11" t="s">
        <v>7339</v>
      </c>
      <c r="N4807" s="12" t="s">
        <v>29562</v>
      </c>
      <c r="O4807" s="12" t="s">
        <v>29563</v>
      </c>
    </row>
    <row r="4808" spans="1:15" ht="15" customHeight="1" x14ac:dyDescent="0.3">
      <c r="A4808" s="11" t="s">
        <v>430</v>
      </c>
      <c r="B4808" s="11" t="s">
        <v>431</v>
      </c>
      <c r="C4808" s="17">
        <v>30</v>
      </c>
      <c r="D4808" s="11" t="s">
        <v>1191</v>
      </c>
      <c r="E4808" s="11" t="s">
        <v>29272</v>
      </c>
      <c r="F4808" s="11">
        <v>26184096</v>
      </c>
      <c r="G4808" s="11" t="s">
        <v>29564</v>
      </c>
      <c r="H4808" s="11" t="s">
        <v>29565</v>
      </c>
      <c r="I4808" s="11" t="s">
        <v>1325</v>
      </c>
      <c r="J4808" s="11" t="s">
        <v>18226</v>
      </c>
      <c r="K4808" s="11" t="s">
        <v>10913</v>
      </c>
      <c r="L4808" s="11" t="s">
        <v>29566</v>
      </c>
      <c r="M4808" s="11" t="s">
        <v>7373</v>
      </c>
      <c r="N4808" s="12" t="s">
        <v>29567</v>
      </c>
      <c r="O4808" s="12" t="s">
        <v>29568</v>
      </c>
    </row>
    <row r="4809" spans="1:15" ht="15" customHeight="1" x14ac:dyDescent="0.3">
      <c r="A4809" s="11" t="s">
        <v>430</v>
      </c>
      <c r="B4809" s="11" t="s">
        <v>431</v>
      </c>
      <c r="C4809" s="17">
        <v>30</v>
      </c>
      <c r="D4809" s="11" t="s">
        <v>1191</v>
      </c>
      <c r="E4809" s="11" t="s">
        <v>29272</v>
      </c>
      <c r="F4809" s="11">
        <v>25778798</v>
      </c>
      <c r="G4809" s="11" t="s">
        <v>29569</v>
      </c>
      <c r="H4809" s="11" t="s">
        <v>29570</v>
      </c>
      <c r="I4809" s="11" t="s">
        <v>29571</v>
      </c>
      <c r="J4809" s="11" t="s">
        <v>29572</v>
      </c>
      <c r="K4809" s="11" t="s">
        <v>29573</v>
      </c>
      <c r="L4809" s="11" t="s">
        <v>29574</v>
      </c>
      <c r="M4809" s="11" t="s">
        <v>7373</v>
      </c>
      <c r="N4809" s="12" t="s">
        <v>29575</v>
      </c>
      <c r="O4809" s="12" t="s">
        <v>29576</v>
      </c>
    </row>
    <row r="4810" spans="1:15" ht="15" customHeight="1" x14ac:dyDescent="0.3">
      <c r="A4810" s="11" t="s">
        <v>430</v>
      </c>
      <c r="B4810" s="11" t="s">
        <v>431</v>
      </c>
      <c r="C4810" s="17">
        <v>30</v>
      </c>
      <c r="D4810" s="11" t="s">
        <v>1191</v>
      </c>
      <c r="E4810" s="11" t="s">
        <v>29272</v>
      </c>
      <c r="F4810" s="11">
        <v>25510184</v>
      </c>
      <c r="G4810" s="11" t="s">
        <v>29577</v>
      </c>
      <c r="H4810" s="11" t="s">
        <v>29578</v>
      </c>
      <c r="I4810" s="11" t="s">
        <v>1813</v>
      </c>
      <c r="J4810" s="11" t="s">
        <v>29579</v>
      </c>
      <c r="K4810" s="11" t="s">
        <v>10913</v>
      </c>
      <c r="L4810" s="11" t="s">
        <v>29580</v>
      </c>
      <c r="M4810" s="11" t="s">
        <v>29581</v>
      </c>
      <c r="N4810" s="12" t="s">
        <v>29582</v>
      </c>
      <c r="O4810" s="12" t="s">
        <v>29583</v>
      </c>
    </row>
    <row r="4811" spans="1:15" ht="15" customHeight="1" x14ac:dyDescent="0.3">
      <c r="A4811" s="11" t="s">
        <v>430</v>
      </c>
      <c r="B4811" s="11" t="s">
        <v>431</v>
      </c>
      <c r="C4811" s="17">
        <v>30</v>
      </c>
      <c r="D4811" s="11" t="s">
        <v>1191</v>
      </c>
      <c r="E4811" s="11" t="s">
        <v>29272</v>
      </c>
      <c r="F4811" s="11">
        <v>25393541</v>
      </c>
      <c r="G4811" s="11" t="s">
        <v>29584</v>
      </c>
      <c r="H4811" s="11" t="s">
        <v>29585</v>
      </c>
      <c r="I4811" s="11" t="s">
        <v>29586</v>
      </c>
      <c r="J4811" s="11" t="s">
        <v>29587</v>
      </c>
      <c r="K4811" s="11" t="s">
        <v>29573</v>
      </c>
      <c r="L4811" s="11" t="s">
        <v>29588</v>
      </c>
      <c r="M4811" s="11" t="s">
        <v>7373</v>
      </c>
      <c r="N4811" s="12" t="s">
        <v>29589</v>
      </c>
      <c r="O4811" s="12" t="s">
        <v>29590</v>
      </c>
    </row>
    <row r="4812" spans="1:15" ht="15" customHeight="1" x14ac:dyDescent="0.3">
      <c r="A4812" s="11" t="s">
        <v>430</v>
      </c>
      <c r="B4812" s="11" t="s">
        <v>431</v>
      </c>
      <c r="C4812" s="17">
        <v>30</v>
      </c>
      <c r="D4812" s="11" t="s">
        <v>1191</v>
      </c>
      <c r="E4812" s="11" t="s">
        <v>29272</v>
      </c>
      <c r="F4812" s="11">
        <v>26768997</v>
      </c>
      <c r="G4812" s="11" t="s">
        <v>29591</v>
      </c>
      <c r="H4812" s="11" t="s">
        <v>29592</v>
      </c>
      <c r="I4812" s="11" t="s">
        <v>1330</v>
      </c>
      <c r="J4812" s="11"/>
      <c r="K4812" s="11" t="s">
        <v>10913</v>
      </c>
      <c r="L4812" s="11" t="s">
        <v>29593</v>
      </c>
      <c r="M4812" s="11" t="s">
        <v>8756</v>
      </c>
      <c r="N4812" s="12" t="s">
        <v>29594</v>
      </c>
      <c r="O4812" s="12" t="s">
        <v>29595</v>
      </c>
    </row>
    <row r="4813" spans="1:15" ht="15" customHeight="1" x14ac:dyDescent="0.3">
      <c r="A4813" s="11" t="s">
        <v>430</v>
      </c>
      <c r="B4813" s="11" t="s">
        <v>431</v>
      </c>
      <c r="C4813" s="17">
        <v>30</v>
      </c>
      <c r="D4813" s="11" t="s">
        <v>1191</v>
      </c>
      <c r="E4813" s="11" t="s">
        <v>29272</v>
      </c>
      <c r="F4813" s="11">
        <v>26614809</v>
      </c>
      <c r="G4813" s="11" t="s">
        <v>29596</v>
      </c>
      <c r="H4813" s="11" t="s">
        <v>29597</v>
      </c>
      <c r="I4813" s="11" t="s">
        <v>1330</v>
      </c>
      <c r="J4813" s="11"/>
      <c r="K4813" s="11" t="s">
        <v>29598</v>
      </c>
      <c r="L4813" s="11" t="s">
        <v>29599</v>
      </c>
      <c r="M4813" s="11" t="s">
        <v>7350</v>
      </c>
      <c r="N4813" s="12" t="s">
        <v>29600</v>
      </c>
      <c r="O4813" s="12" t="s">
        <v>29601</v>
      </c>
    </row>
    <row r="4814" spans="1:15" ht="15" customHeight="1" x14ac:dyDescent="0.3">
      <c r="A4814" s="11" t="s">
        <v>430</v>
      </c>
      <c r="B4814" s="11" t="s">
        <v>431</v>
      </c>
      <c r="C4814" s="17">
        <v>30</v>
      </c>
      <c r="D4814" s="11" t="s">
        <v>1191</v>
      </c>
      <c r="E4814" s="11" t="s">
        <v>29272</v>
      </c>
      <c r="F4814" s="11">
        <v>26768995</v>
      </c>
      <c r="G4814" s="11" t="s">
        <v>29519</v>
      </c>
      <c r="H4814" s="11" t="s">
        <v>29602</v>
      </c>
      <c r="I4814" s="11" t="s">
        <v>1330</v>
      </c>
      <c r="J4814" s="11"/>
      <c r="K4814" s="11" t="s">
        <v>10913</v>
      </c>
      <c r="L4814" s="11" t="s">
        <v>29603</v>
      </c>
      <c r="M4814" s="11" t="s">
        <v>8066</v>
      </c>
      <c r="N4814" s="12" t="s">
        <v>29604</v>
      </c>
      <c r="O4814" s="12" t="s">
        <v>29605</v>
      </c>
    </row>
    <row r="4815" spans="1:15" ht="15" customHeight="1" x14ac:dyDescent="0.3">
      <c r="A4815" s="11" t="s">
        <v>430</v>
      </c>
      <c r="B4815" s="11" t="s">
        <v>431</v>
      </c>
      <c r="C4815" s="17">
        <v>30</v>
      </c>
      <c r="D4815" s="11" t="s">
        <v>1191</v>
      </c>
      <c r="E4815" s="11" t="s">
        <v>29272</v>
      </c>
      <c r="F4815" s="11">
        <v>26080054</v>
      </c>
      <c r="G4815" s="11" t="s">
        <v>29606</v>
      </c>
      <c r="H4815" s="11" t="s">
        <v>29607</v>
      </c>
      <c r="I4815" s="11" t="s">
        <v>4015</v>
      </c>
      <c r="J4815" s="11" t="s">
        <v>29608</v>
      </c>
      <c r="K4815" s="11" t="s">
        <v>10913</v>
      </c>
      <c r="L4815" s="11" t="s">
        <v>29609</v>
      </c>
      <c r="M4815" s="11" t="s">
        <v>7734</v>
      </c>
      <c r="N4815" s="12" t="s">
        <v>29610</v>
      </c>
      <c r="O4815" s="12" t="s">
        <v>29611</v>
      </c>
    </row>
    <row r="4816" spans="1:15" ht="15" customHeight="1" x14ac:dyDescent="0.3">
      <c r="A4816" s="11" t="s">
        <v>430</v>
      </c>
      <c r="B4816" s="11" t="s">
        <v>431</v>
      </c>
      <c r="C4816" s="17">
        <v>30</v>
      </c>
      <c r="D4816" s="11" t="s">
        <v>1191</v>
      </c>
      <c r="E4816" s="11" t="s">
        <v>29272</v>
      </c>
      <c r="F4816" s="11">
        <v>24988491</v>
      </c>
      <c r="G4816" s="11" t="s">
        <v>29612</v>
      </c>
      <c r="H4816" s="11" t="s">
        <v>29613</v>
      </c>
      <c r="I4816" s="11" t="s">
        <v>1534</v>
      </c>
      <c r="J4816" s="11" t="s">
        <v>29614</v>
      </c>
      <c r="K4816" s="11" t="s">
        <v>28305</v>
      </c>
      <c r="L4816" s="11" t="s">
        <v>29615</v>
      </c>
      <c r="M4816" s="11" t="s">
        <v>7350</v>
      </c>
      <c r="N4816" s="12" t="s">
        <v>29616</v>
      </c>
      <c r="O4816" s="12" t="s">
        <v>29617</v>
      </c>
    </row>
    <row r="4817" spans="1:15" ht="15" customHeight="1" x14ac:dyDescent="0.3">
      <c r="A4817" s="11" t="s">
        <v>430</v>
      </c>
      <c r="B4817" s="11" t="s">
        <v>431</v>
      </c>
      <c r="C4817" s="17">
        <v>30</v>
      </c>
      <c r="D4817" s="11" t="s">
        <v>1191</v>
      </c>
      <c r="E4817" s="11" t="s">
        <v>29272</v>
      </c>
      <c r="F4817" s="11">
        <v>24777711</v>
      </c>
      <c r="G4817" s="11" t="s">
        <v>29618</v>
      </c>
      <c r="H4817" s="11" t="s">
        <v>29619</v>
      </c>
      <c r="I4817" s="11" t="s">
        <v>29620</v>
      </c>
      <c r="J4817" s="11" t="s">
        <v>29621</v>
      </c>
      <c r="K4817" s="11" t="s">
        <v>29573</v>
      </c>
      <c r="L4817" s="11" t="s">
        <v>29622</v>
      </c>
      <c r="M4817" s="11" t="s">
        <v>7373</v>
      </c>
      <c r="N4817" s="12" t="s">
        <v>29623</v>
      </c>
      <c r="O4817" s="12" t="s">
        <v>29624</v>
      </c>
    </row>
    <row r="4818" spans="1:15" ht="15" customHeight="1" x14ac:dyDescent="0.3">
      <c r="A4818" s="11" t="s">
        <v>430</v>
      </c>
      <c r="B4818" s="11" t="s">
        <v>431</v>
      </c>
      <c r="C4818" s="17">
        <v>30</v>
      </c>
      <c r="D4818" s="11" t="s">
        <v>1191</v>
      </c>
      <c r="E4818" s="11" t="s">
        <v>29272</v>
      </c>
      <c r="F4818" s="11">
        <v>24782349</v>
      </c>
      <c r="G4818" s="11" t="s">
        <v>29625</v>
      </c>
      <c r="H4818" s="11" t="s">
        <v>29626</v>
      </c>
      <c r="I4818" s="11" t="s">
        <v>29620</v>
      </c>
      <c r="J4818" s="11" t="s">
        <v>29627</v>
      </c>
      <c r="K4818" s="11" t="s">
        <v>29573</v>
      </c>
      <c r="L4818" s="11" t="s">
        <v>29628</v>
      </c>
      <c r="M4818" s="11" t="s">
        <v>8862</v>
      </c>
      <c r="N4818" s="12" t="s">
        <v>29629</v>
      </c>
      <c r="O4818" s="12" t="s">
        <v>29630</v>
      </c>
    </row>
    <row r="4819" spans="1:15" ht="15" customHeight="1" x14ac:dyDescent="0.3">
      <c r="A4819" s="11" t="s">
        <v>430</v>
      </c>
      <c r="B4819" s="11" t="s">
        <v>431</v>
      </c>
      <c r="C4819" s="17">
        <v>30</v>
      </c>
      <c r="D4819" s="11" t="s">
        <v>1191</v>
      </c>
      <c r="E4819" s="11" t="s">
        <v>29272</v>
      </c>
      <c r="F4819" s="11">
        <v>25040942</v>
      </c>
      <c r="G4819" s="11" t="s">
        <v>29631</v>
      </c>
      <c r="H4819" s="11" t="s">
        <v>29632</v>
      </c>
      <c r="I4819" s="11" t="s">
        <v>2315</v>
      </c>
      <c r="J4819" s="11" t="s">
        <v>29633</v>
      </c>
      <c r="K4819" s="11" t="s">
        <v>10913</v>
      </c>
      <c r="L4819" s="11" t="s">
        <v>29634</v>
      </c>
      <c r="M4819" s="11" t="s">
        <v>7373</v>
      </c>
      <c r="N4819" s="12" t="s">
        <v>29635</v>
      </c>
      <c r="O4819" s="12" t="s">
        <v>29636</v>
      </c>
    </row>
    <row r="4820" spans="1:15" ht="15" customHeight="1" x14ac:dyDescent="0.3">
      <c r="A4820" s="11" t="s">
        <v>430</v>
      </c>
      <c r="B4820" s="11" t="s">
        <v>431</v>
      </c>
      <c r="C4820" s="17">
        <v>30</v>
      </c>
      <c r="D4820" s="11" t="s">
        <v>1191</v>
      </c>
      <c r="E4820" s="11" t="s">
        <v>29272</v>
      </c>
      <c r="F4820" s="11">
        <v>25060703</v>
      </c>
      <c r="G4820" s="11" t="s">
        <v>29637</v>
      </c>
      <c r="H4820" s="11" t="s">
        <v>29638</v>
      </c>
      <c r="I4820" s="11" t="s">
        <v>29639</v>
      </c>
      <c r="J4820" s="11" t="s">
        <v>29640</v>
      </c>
      <c r="K4820" s="11" t="s">
        <v>29573</v>
      </c>
      <c r="L4820" s="11" t="s">
        <v>29641</v>
      </c>
      <c r="M4820" s="11" t="s">
        <v>7373</v>
      </c>
      <c r="N4820" s="12" t="s">
        <v>29642</v>
      </c>
      <c r="O4820" s="12" t="s">
        <v>29643</v>
      </c>
    </row>
    <row r="4821" spans="1:15" ht="15" customHeight="1" x14ac:dyDescent="0.3">
      <c r="A4821" s="11" t="s">
        <v>430</v>
      </c>
      <c r="B4821" s="11" t="s">
        <v>431</v>
      </c>
      <c r="C4821" s="17">
        <v>30</v>
      </c>
      <c r="D4821" s="11" t="s">
        <v>1191</v>
      </c>
      <c r="E4821" s="11" t="s">
        <v>29272</v>
      </c>
      <c r="F4821" s="11">
        <v>25227767</v>
      </c>
      <c r="G4821" s="11" t="s">
        <v>29644</v>
      </c>
      <c r="H4821" s="11" t="s">
        <v>29645</v>
      </c>
      <c r="I4821" s="11" t="s">
        <v>2673</v>
      </c>
      <c r="J4821" s="11" t="s">
        <v>29646</v>
      </c>
      <c r="K4821" s="11" t="s">
        <v>29338</v>
      </c>
      <c r="L4821" s="11" t="s">
        <v>29647</v>
      </c>
      <c r="M4821" s="11" t="s">
        <v>7373</v>
      </c>
      <c r="N4821" s="12" t="s">
        <v>29648</v>
      </c>
      <c r="O4821" s="12" t="s">
        <v>29649</v>
      </c>
    </row>
    <row r="4822" spans="1:15" ht="15" customHeight="1" x14ac:dyDescent="0.3">
      <c r="A4822" s="11" t="s">
        <v>430</v>
      </c>
      <c r="B4822" s="11" t="s">
        <v>431</v>
      </c>
      <c r="C4822" s="17">
        <v>30</v>
      </c>
      <c r="D4822" s="11" t="s">
        <v>1191</v>
      </c>
      <c r="E4822" s="11" t="s">
        <v>29272</v>
      </c>
      <c r="F4822" s="11">
        <v>25099087</v>
      </c>
      <c r="G4822" s="11" t="s">
        <v>29650</v>
      </c>
      <c r="H4822" s="11" t="s">
        <v>29651</v>
      </c>
      <c r="I4822" s="11" t="s">
        <v>4320</v>
      </c>
      <c r="J4822" s="11" t="s">
        <v>18292</v>
      </c>
      <c r="K4822" s="11" t="s">
        <v>10913</v>
      </c>
      <c r="L4822" s="11" t="s">
        <v>29652</v>
      </c>
      <c r="M4822" s="11" t="s">
        <v>8459</v>
      </c>
      <c r="N4822" s="12" t="s">
        <v>29653</v>
      </c>
      <c r="O4822" s="12" t="s">
        <v>29654</v>
      </c>
    </row>
    <row r="4823" spans="1:15" ht="15" customHeight="1" x14ac:dyDescent="0.3">
      <c r="A4823" s="11" t="s">
        <v>430</v>
      </c>
      <c r="B4823" s="11" t="s">
        <v>431</v>
      </c>
      <c r="C4823" s="17">
        <v>30</v>
      </c>
      <c r="D4823" s="11" t="s">
        <v>1191</v>
      </c>
      <c r="E4823" s="11" t="s">
        <v>29272</v>
      </c>
      <c r="F4823" s="11">
        <v>24497385</v>
      </c>
      <c r="G4823" s="11" t="s">
        <v>29655</v>
      </c>
      <c r="H4823" s="11" t="s">
        <v>29656</v>
      </c>
      <c r="I4823" s="11" t="s">
        <v>19401</v>
      </c>
      <c r="J4823" s="11" t="s">
        <v>29657</v>
      </c>
      <c r="K4823" s="11" t="s">
        <v>29573</v>
      </c>
      <c r="L4823" s="11" t="s">
        <v>29658</v>
      </c>
      <c r="M4823" s="11" t="s">
        <v>7373</v>
      </c>
      <c r="N4823" s="12" t="s">
        <v>29659</v>
      </c>
      <c r="O4823" s="12" t="s">
        <v>29660</v>
      </c>
    </row>
    <row r="4824" spans="1:15" ht="15" customHeight="1" x14ac:dyDescent="0.3">
      <c r="A4824" s="11" t="s">
        <v>430</v>
      </c>
      <c r="B4824" s="11" t="s">
        <v>431</v>
      </c>
      <c r="C4824" s="17">
        <v>30</v>
      </c>
      <c r="D4824" s="11" t="s">
        <v>1191</v>
      </c>
      <c r="E4824" s="11" t="s">
        <v>29272</v>
      </c>
      <c r="F4824" s="11">
        <v>24731089</v>
      </c>
      <c r="G4824" s="11" t="s">
        <v>29661</v>
      </c>
      <c r="H4824" s="11" t="s">
        <v>29662</v>
      </c>
      <c r="I4824" s="11" t="s">
        <v>2800</v>
      </c>
      <c r="J4824" s="11"/>
      <c r="K4824" s="11" t="s">
        <v>10913</v>
      </c>
      <c r="L4824" s="11" t="s">
        <v>29663</v>
      </c>
      <c r="M4824" s="11" t="s">
        <v>8756</v>
      </c>
      <c r="N4824" s="12" t="s">
        <v>29664</v>
      </c>
      <c r="O4824" s="12" t="s">
        <v>29665</v>
      </c>
    </row>
    <row r="4825" spans="1:15" ht="15" customHeight="1" x14ac:dyDescent="0.3">
      <c r="A4825" s="11" t="s">
        <v>430</v>
      </c>
      <c r="B4825" s="11" t="s">
        <v>431</v>
      </c>
      <c r="C4825" s="17">
        <v>30</v>
      </c>
      <c r="D4825" s="11" t="s">
        <v>1191</v>
      </c>
      <c r="E4825" s="11" t="s">
        <v>29272</v>
      </c>
      <c r="F4825" s="11">
        <v>24731088</v>
      </c>
      <c r="G4825" s="11" t="s">
        <v>29666</v>
      </c>
      <c r="H4825" s="11" t="s">
        <v>29667</v>
      </c>
      <c r="I4825" s="11" t="s">
        <v>2800</v>
      </c>
      <c r="J4825" s="11"/>
      <c r="K4825" s="11" t="s">
        <v>10913</v>
      </c>
      <c r="L4825" s="11" t="s">
        <v>29668</v>
      </c>
      <c r="M4825" s="11" t="s">
        <v>8459</v>
      </c>
      <c r="N4825" s="12" t="s">
        <v>29669</v>
      </c>
      <c r="O4825" s="12" t="s">
        <v>29670</v>
      </c>
    </row>
    <row r="4826" spans="1:15" ht="15" customHeight="1" x14ac:dyDescent="0.3">
      <c r="A4826" s="11" t="s">
        <v>430</v>
      </c>
      <c r="B4826" s="11" t="s">
        <v>431</v>
      </c>
      <c r="C4826" s="17">
        <v>30</v>
      </c>
      <c r="D4826" s="11" t="s">
        <v>1191</v>
      </c>
      <c r="E4826" s="11" t="s">
        <v>29272</v>
      </c>
      <c r="F4826" s="11">
        <v>24731084</v>
      </c>
      <c r="G4826" s="11" t="s">
        <v>29671</v>
      </c>
      <c r="H4826" s="11" t="s">
        <v>29672</v>
      </c>
      <c r="I4826" s="11" t="s">
        <v>2800</v>
      </c>
      <c r="J4826" s="11"/>
      <c r="K4826" s="11" t="s">
        <v>10913</v>
      </c>
      <c r="L4826" s="11" t="s">
        <v>29673</v>
      </c>
      <c r="M4826" s="11" t="s">
        <v>7339</v>
      </c>
      <c r="N4826" s="12" t="s">
        <v>29674</v>
      </c>
      <c r="O4826" s="12" t="s">
        <v>29675</v>
      </c>
    </row>
    <row r="4827" spans="1:15" ht="15" customHeight="1" x14ac:dyDescent="0.3">
      <c r="A4827" s="11" t="s">
        <v>430</v>
      </c>
      <c r="B4827" s="11" t="s">
        <v>431</v>
      </c>
      <c r="C4827" s="17">
        <v>30</v>
      </c>
      <c r="D4827" s="11" t="s">
        <v>1191</v>
      </c>
      <c r="E4827" s="11" t="s">
        <v>29272</v>
      </c>
      <c r="F4827" s="11">
        <v>24366051</v>
      </c>
      <c r="G4827" s="11" t="s">
        <v>29676</v>
      </c>
      <c r="H4827" s="11" t="s">
        <v>29677</v>
      </c>
      <c r="I4827" s="11" t="s">
        <v>29678</v>
      </c>
      <c r="J4827" s="11" t="s">
        <v>29679</v>
      </c>
      <c r="K4827" s="11" t="s">
        <v>29338</v>
      </c>
      <c r="L4827" s="11" t="s">
        <v>29680</v>
      </c>
      <c r="M4827" s="11" t="s">
        <v>7373</v>
      </c>
      <c r="N4827" s="12" t="s">
        <v>29681</v>
      </c>
      <c r="O4827" s="12" t="s">
        <v>29682</v>
      </c>
    </row>
    <row r="4828" spans="1:15" ht="15" customHeight="1" x14ac:dyDescent="0.3">
      <c r="A4828" s="11" t="s">
        <v>430</v>
      </c>
      <c r="B4828" s="11" t="s">
        <v>431</v>
      </c>
      <c r="C4828" s="17">
        <v>30</v>
      </c>
      <c r="D4828" s="11" t="s">
        <v>1191</v>
      </c>
      <c r="E4828" s="11" t="s">
        <v>29272</v>
      </c>
      <c r="F4828" s="11">
        <v>24903709</v>
      </c>
      <c r="G4828" s="11" t="s">
        <v>29683</v>
      </c>
      <c r="H4828" s="11" t="s">
        <v>29684</v>
      </c>
      <c r="I4828" s="11" t="s">
        <v>29685</v>
      </c>
      <c r="J4828" s="11" t="s">
        <v>29685</v>
      </c>
      <c r="K4828" s="11" t="s">
        <v>24825</v>
      </c>
      <c r="L4828" s="11" t="s">
        <v>29686</v>
      </c>
      <c r="M4828" s="11" t="s">
        <v>7373</v>
      </c>
      <c r="N4828" s="12" t="s">
        <v>29687</v>
      </c>
      <c r="O4828" s="12" t="s">
        <v>29688</v>
      </c>
    </row>
    <row r="4829" spans="1:15" ht="15" customHeight="1" x14ac:dyDescent="0.3">
      <c r="A4829" s="11" t="s">
        <v>430</v>
      </c>
      <c r="B4829" s="11" t="s">
        <v>431</v>
      </c>
      <c r="C4829" s="17">
        <v>30</v>
      </c>
      <c r="D4829" s="11" t="s">
        <v>1191</v>
      </c>
      <c r="E4829" s="11" t="s">
        <v>29272</v>
      </c>
      <c r="F4829" s="11">
        <v>24712418</v>
      </c>
      <c r="G4829" s="11" t="s">
        <v>29689</v>
      </c>
      <c r="H4829" s="11" t="s">
        <v>29690</v>
      </c>
      <c r="I4829" s="11" t="s">
        <v>1849</v>
      </c>
      <c r="J4829" s="11" t="s">
        <v>6449</v>
      </c>
      <c r="K4829" s="11" t="s">
        <v>10913</v>
      </c>
      <c r="L4829" s="11" t="s">
        <v>29691</v>
      </c>
      <c r="M4829" s="11" t="s">
        <v>7406</v>
      </c>
      <c r="N4829" s="12" t="s">
        <v>29692</v>
      </c>
      <c r="O4829" s="12" t="s">
        <v>29693</v>
      </c>
    </row>
    <row r="4830" spans="1:15" ht="15" customHeight="1" x14ac:dyDescent="0.3">
      <c r="A4830" s="11" t="s">
        <v>430</v>
      </c>
      <c r="B4830" s="11" t="s">
        <v>431</v>
      </c>
      <c r="C4830" s="17">
        <v>30</v>
      </c>
      <c r="D4830" s="11" t="s">
        <v>1191</v>
      </c>
      <c r="E4830" s="11" t="s">
        <v>29272</v>
      </c>
      <c r="F4830" s="11">
        <v>24924815</v>
      </c>
      <c r="G4830" s="11" t="s">
        <v>29694</v>
      </c>
      <c r="H4830" s="11" t="s">
        <v>29695</v>
      </c>
      <c r="I4830" s="11" t="s">
        <v>1849</v>
      </c>
      <c r="J4830" s="11"/>
      <c r="K4830" s="11" t="s">
        <v>10913</v>
      </c>
      <c r="L4830" s="11" t="s">
        <v>29696</v>
      </c>
      <c r="M4830" s="11" t="s">
        <v>7339</v>
      </c>
      <c r="N4830" s="12" t="s">
        <v>29697</v>
      </c>
      <c r="O4830" s="12" t="s">
        <v>29698</v>
      </c>
    </row>
    <row r="4831" spans="1:15" ht="15" customHeight="1" x14ac:dyDescent="0.3">
      <c r="A4831" s="11" t="s">
        <v>430</v>
      </c>
      <c r="B4831" s="11" t="s">
        <v>431</v>
      </c>
      <c r="C4831" s="17">
        <v>30</v>
      </c>
      <c r="D4831" s="11" t="s">
        <v>1191</v>
      </c>
      <c r="E4831" s="11" t="s">
        <v>29272</v>
      </c>
      <c r="F4831" s="11">
        <v>24456267</v>
      </c>
      <c r="G4831" s="11" t="s">
        <v>29699</v>
      </c>
      <c r="H4831" s="11" t="s">
        <v>29700</v>
      </c>
      <c r="I4831" s="11" t="s">
        <v>21153</v>
      </c>
      <c r="J4831" s="11" t="s">
        <v>21153</v>
      </c>
      <c r="K4831" s="11" t="s">
        <v>24825</v>
      </c>
      <c r="L4831" s="11" t="s">
        <v>29701</v>
      </c>
      <c r="M4831" s="11" t="s">
        <v>7373</v>
      </c>
      <c r="N4831" s="12" t="s">
        <v>29702</v>
      </c>
      <c r="O4831" s="12" t="s">
        <v>29703</v>
      </c>
    </row>
    <row r="4832" spans="1:15" ht="15" customHeight="1" x14ac:dyDescent="0.3">
      <c r="A4832" s="11" t="s">
        <v>430</v>
      </c>
      <c r="B4832" s="11" t="s">
        <v>431</v>
      </c>
      <c r="C4832" s="17">
        <v>30</v>
      </c>
      <c r="D4832" s="11" t="s">
        <v>1191</v>
      </c>
      <c r="E4832" s="11" t="s">
        <v>29272</v>
      </c>
      <c r="F4832" s="11">
        <v>24428475</v>
      </c>
      <c r="G4832" s="11" t="s">
        <v>29704</v>
      </c>
      <c r="H4832" s="11" t="s">
        <v>29705</v>
      </c>
      <c r="I4832" s="11" t="s">
        <v>29706</v>
      </c>
      <c r="J4832" s="11"/>
      <c r="K4832" s="11" t="s">
        <v>10231</v>
      </c>
      <c r="L4832" s="11" t="s">
        <v>29707</v>
      </c>
      <c r="M4832" s="11" t="s">
        <v>7604</v>
      </c>
      <c r="N4832" s="12" t="s">
        <v>29708</v>
      </c>
      <c r="O4832" s="12" t="s">
        <v>29709</v>
      </c>
    </row>
    <row r="4833" spans="1:15" ht="15" customHeight="1" x14ac:dyDescent="0.3">
      <c r="A4833" s="11" t="s">
        <v>430</v>
      </c>
      <c r="B4833" s="11" t="s">
        <v>431</v>
      </c>
      <c r="C4833" s="17">
        <v>30</v>
      </c>
      <c r="D4833" s="11" t="s">
        <v>1191</v>
      </c>
      <c r="E4833" s="11" t="s">
        <v>29272</v>
      </c>
      <c r="F4833" s="11">
        <v>23922236</v>
      </c>
      <c r="G4833" s="11" t="s">
        <v>29710</v>
      </c>
      <c r="H4833" s="11" t="s">
        <v>29711</v>
      </c>
      <c r="I4833" s="11" t="s">
        <v>29712</v>
      </c>
      <c r="J4833" s="11" t="s">
        <v>29713</v>
      </c>
      <c r="K4833" s="11" t="s">
        <v>29573</v>
      </c>
      <c r="L4833" s="11" t="s">
        <v>29714</v>
      </c>
      <c r="M4833" s="11" t="s">
        <v>7373</v>
      </c>
      <c r="N4833" s="12" t="s">
        <v>29715</v>
      </c>
      <c r="O4833" s="12" t="s">
        <v>29716</v>
      </c>
    </row>
    <row r="4834" spans="1:15" ht="15" customHeight="1" x14ac:dyDescent="0.3">
      <c r="A4834" s="11" t="s">
        <v>430</v>
      </c>
      <c r="B4834" s="11" t="s">
        <v>431</v>
      </c>
      <c r="C4834" s="17">
        <v>30</v>
      </c>
      <c r="D4834" s="11" t="s">
        <v>1191</v>
      </c>
      <c r="E4834" s="11" t="s">
        <v>29272</v>
      </c>
      <c r="F4834" s="11">
        <v>24114884</v>
      </c>
      <c r="G4834" s="11" t="s">
        <v>29717</v>
      </c>
      <c r="H4834" s="11" t="s">
        <v>29718</v>
      </c>
      <c r="I4834" s="11" t="s">
        <v>29719</v>
      </c>
      <c r="J4834" s="11" t="s">
        <v>29720</v>
      </c>
      <c r="K4834" s="11" t="s">
        <v>29573</v>
      </c>
      <c r="L4834" s="11" t="s">
        <v>29721</v>
      </c>
      <c r="M4834" s="11" t="s">
        <v>7373</v>
      </c>
      <c r="N4834" s="12" t="s">
        <v>29722</v>
      </c>
      <c r="O4834" s="12" t="s">
        <v>29723</v>
      </c>
    </row>
    <row r="4835" spans="1:15" ht="15" customHeight="1" x14ac:dyDescent="0.3">
      <c r="A4835" s="11" t="s">
        <v>430</v>
      </c>
      <c r="B4835" s="11" t="s">
        <v>431</v>
      </c>
      <c r="C4835" s="17">
        <v>30</v>
      </c>
      <c r="D4835" s="11" t="s">
        <v>1191</v>
      </c>
      <c r="E4835" s="11" t="s">
        <v>29272</v>
      </c>
      <c r="F4835" s="11">
        <v>24559129</v>
      </c>
      <c r="G4835" s="11" t="s">
        <v>29724</v>
      </c>
      <c r="H4835" s="11" t="s">
        <v>29725</v>
      </c>
      <c r="I4835" s="11" t="s">
        <v>29726</v>
      </c>
      <c r="J4835" s="11" t="s">
        <v>29726</v>
      </c>
      <c r="K4835" s="11" t="s">
        <v>24825</v>
      </c>
      <c r="L4835" s="11" t="s">
        <v>29727</v>
      </c>
      <c r="M4835" s="11" t="s">
        <v>7373</v>
      </c>
      <c r="N4835" s="12" t="s">
        <v>29728</v>
      </c>
      <c r="O4835" s="12" t="s">
        <v>29729</v>
      </c>
    </row>
    <row r="4836" spans="1:15" ht="15" customHeight="1" x14ac:dyDescent="0.3">
      <c r="A4836" s="11" t="s">
        <v>430</v>
      </c>
      <c r="B4836" s="11" t="s">
        <v>431</v>
      </c>
      <c r="C4836" s="17">
        <v>30</v>
      </c>
      <c r="D4836" s="11" t="s">
        <v>1191</v>
      </c>
      <c r="E4836" s="11" t="s">
        <v>29272</v>
      </c>
      <c r="F4836" s="11">
        <v>25377304</v>
      </c>
      <c r="G4836" s="11" t="s">
        <v>29730</v>
      </c>
      <c r="H4836" s="11" t="s">
        <v>29731</v>
      </c>
      <c r="I4836" s="11" t="s">
        <v>3896</v>
      </c>
      <c r="J4836" s="11"/>
      <c r="K4836" s="11" t="s">
        <v>10913</v>
      </c>
      <c r="L4836" s="11" t="s">
        <v>29732</v>
      </c>
      <c r="M4836" s="11" t="s">
        <v>8756</v>
      </c>
      <c r="N4836" s="12" t="s">
        <v>29733</v>
      </c>
      <c r="O4836" s="12" t="s">
        <v>29734</v>
      </c>
    </row>
    <row r="4837" spans="1:15" ht="15" customHeight="1" x14ac:dyDescent="0.3">
      <c r="A4837" s="11" t="s">
        <v>430</v>
      </c>
      <c r="B4837" s="11" t="s">
        <v>431</v>
      </c>
      <c r="C4837" s="17">
        <v>30</v>
      </c>
      <c r="D4837" s="11" t="s">
        <v>1191</v>
      </c>
      <c r="E4837" s="11" t="s">
        <v>29272</v>
      </c>
      <c r="F4837" s="11">
        <v>25069632</v>
      </c>
      <c r="G4837" s="11" t="s">
        <v>29735</v>
      </c>
      <c r="H4837" s="11" t="s">
        <v>29736</v>
      </c>
      <c r="I4837" s="11" t="s">
        <v>3896</v>
      </c>
      <c r="J4837" s="11"/>
      <c r="K4837" s="11" t="s">
        <v>9873</v>
      </c>
      <c r="L4837" s="11" t="s">
        <v>29737</v>
      </c>
      <c r="M4837" s="11" t="s">
        <v>7373</v>
      </c>
      <c r="N4837" s="12" t="s">
        <v>29738</v>
      </c>
      <c r="O4837" s="12" t="s">
        <v>29739</v>
      </c>
    </row>
    <row r="4838" spans="1:15" ht="15" customHeight="1" x14ac:dyDescent="0.3">
      <c r="A4838" s="11" t="s">
        <v>430</v>
      </c>
      <c r="B4838" s="11" t="s">
        <v>431</v>
      </c>
      <c r="C4838" s="17">
        <v>30</v>
      </c>
      <c r="D4838" s="11" t="s">
        <v>1191</v>
      </c>
      <c r="E4838" s="11" t="s">
        <v>29272</v>
      </c>
      <c r="F4838" s="11">
        <v>25171441</v>
      </c>
      <c r="G4838" s="11" t="s">
        <v>29740</v>
      </c>
      <c r="H4838" s="11" t="s">
        <v>29741</v>
      </c>
      <c r="I4838" s="11" t="s">
        <v>3896</v>
      </c>
      <c r="J4838" s="11"/>
      <c r="K4838" s="11" t="s">
        <v>29742</v>
      </c>
      <c r="L4838" s="11" t="s">
        <v>29743</v>
      </c>
      <c r="M4838" s="11" t="s">
        <v>7373</v>
      </c>
      <c r="N4838" s="12" t="s">
        <v>29744</v>
      </c>
      <c r="O4838" s="12" t="s">
        <v>29745</v>
      </c>
    </row>
    <row r="4839" spans="1:15" ht="15" customHeight="1" x14ac:dyDescent="0.3">
      <c r="A4839" s="11" t="s">
        <v>430</v>
      </c>
      <c r="B4839" s="11" t="s">
        <v>431</v>
      </c>
      <c r="C4839" s="17">
        <v>30</v>
      </c>
      <c r="D4839" s="11" t="s">
        <v>1191</v>
      </c>
      <c r="E4839" s="11" t="s">
        <v>29272</v>
      </c>
      <c r="F4839" s="11">
        <v>24966219</v>
      </c>
      <c r="G4839" s="11" t="s">
        <v>29746</v>
      </c>
      <c r="H4839" s="11" t="s">
        <v>29747</v>
      </c>
      <c r="I4839" s="11" t="s">
        <v>23072</v>
      </c>
      <c r="J4839" s="11" t="s">
        <v>29748</v>
      </c>
      <c r="K4839" s="11" t="s">
        <v>29338</v>
      </c>
      <c r="L4839" s="11" t="s">
        <v>29749</v>
      </c>
      <c r="M4839" s="11" t="s">
        <v>7373</v>
      </c>
      <c r="N4839" s="12" t="s">
        <v>29750</v>
      </c>
      <c r="O4839" s="12" t="s">
        <v>29751</v>
      </c>
    </row>
    <row r="4840" spans="1:15" ht="15" customHeight="1" x14ac:dyDescent="0.3">
      <c r="A4840" s="11" t="s">
        <v>430</v>
      </c>
      <c r="B4840" s="11" t="s">
        <v>431</v>
      </c>
      <c r="C4840" s="17">
        <v>30</v>
      </c>
      <c r="D4840" s="11" t="s">
        <v>1191</v>
      </c>
      <c r="E4840" s="11" t="s">
        <v>29272</v>
      </c>
      <c r="F4840" s="11">
        <v>24850439</v>
      </c>
      <c r="G4840" s="11" t="s">
        <v>29752</v>
      </c>
      <c r="H4840" s="11" t="s">
        <v>29753</v>
      </c>
      <c r="I4840" s="11" t="s">
        <v>1858</v>
      </c>
      <c r="J4840" s="11" t="s">
        <v>29754</v>
      </c>
      <c r="K4840" s="11" t="s">
        <v>10913</v>
      </c>
      <c r="L4840" s="11" t="s">
        <v>29755</v>
      </c>
      <c r="M4840" s="11" t="s">
        <v>7339</v>
      </c>
      <c r="N4840" s="12" t="s">
        <v>29756</v>
      </c>
      <c r="O4840" s="12" t="s">
        <v>29757</v>
      </c>
    </row>
    <row r="4841" spans="1:15" ht="15" customHeight="1" x14ac:dyDescent="0.3">
      <c r="A4841" s="11" t="s">
        <v>430</v>
      </c>
      <c r="B4841" s="11" t="s">
        <v>431</v>
      </c>
      <c r="C4841" s="17">
        <v>30</v>
      </c>
      <c r="D4841" s="11" t="s">
        <v>1191</v>
      </c>
      <c r="E4841" s="11" t="s">
        <v>29272</v>
      </c>
      <c r="F4841" s="11">
        <v>24760355</v>
      </c>
      <c r="G4841" s="11" t="s">
        <v>29758</v>
      </c>
      <c r="H4841" s="11" t="s">
        <v>29759</v>
      </c>
      <c r="I4841" s="11" t="s">
        <v>11949</v>
      </c>
      <c r="J4841" s="11" t="s">
        <v>11949</v>
      </c>
      <c r="K4841" s="11" t="s">
        <v>7379</v>
      </c>
      <c r="L4841" s="11" t="s">
        <v>29760</v>
      </c>
      <c r="M4841" s="11" t="s">
        <v>7373</v>
      </c>
      <c r="N4841" s="12" t="s">
        <v>29761</v>
      </c>
      <c r="O4841" s="12" t="s">
        <v>29762</v>
      </c>
    </row>
    <row r="4842" spans="1:15" ht="15" customHeight="1" x14ac:dyDescent="0.3">
      <c r="A4842" s="11" t="s">
        <v>430</v>
      </c>
      <c r="B4842" s="11" t="s">
        <v>431</v>
      </c>
      <c r="C4842" s="17">
        <v>30</v>
      </c>
      <c r="D4842" s="11" t="s">
        <v>1191</v>
      </c>
      <c r="E4842" s="11" t="s">
        <v>29272</v>
      </c>
      <c r="F4842" s="11">
        <v>24915418</v>
      </c>
      <c r="G4842" s="11" t="s">
        <v>29763</v>
      </c>
      <c r="H4842" s="11" t="s">
        <v>29764</v>
      </c>
      <c r="I4842" s="11" t="s">
        <v>856</v>
      </c>
      <c r="J4842" s="11"/>
      <c r="K4842" s="11" t="s">
        <v>29765</v>
      </c>
      <c r="L4842" s="11" t="s">
        <v>29766</v>
      </c>
      <c r="M4842" s="11" t="s">
        <v>8313</v>
      </c>
      <c r="N4842" s="12" t="s">
        <v>29767</v>
      </c>
      <c r="O4842" s="12" t="s">
        <v>29768</v>
      </c>
    </row>
    <row r="4843" spans="1:15" ht="15" customHeight="1" x14ac:dyDescent="0.3">
      <c r="A4843" s="11" t="s">
        <v>430</v>
      </c>
      <c r="B4843" s="11" t="s">
        <v>431</v>
      </c>
      <c r="C4843" s="17">
        <v>30</v>
      </c>
      <c r="D4843" s="11" t="s">
        <v>1191</v>
      </c>
      <c r="E4843" s="11" t="s">
        <v>29272</v>
      </c>
      <c r="F4843" s="11">
        <v>23553407</v>
      </c>
      <c r="G4843" s="11" t="s">
        <v>29769</v>
      </c>
      <c r="H4843" s="11" t="s">
        <v>29770</v>
      </c>
      <c r="I4843" s="11" t="s">
        <v>29720</v>
      </c>
      <c r="J4843" s="11" t="s">
        <v>29771</v>
      </c>
      <c r="K4843" s="11" t="s">
        <v>29573</v>
      </c>
      <c r="L4843" s="11" t="s">
        <v>29772</v>
      </c>
      <c r="M4843" s="11" t="s">
        <v>7373</v>
      </c>
      <c r="N4843" s="12" t="s">
        <v>29773</v>
      </c>
      <c r="O4843" s="12" t="s">
        <v>29774</v>
      </c>
    </row>
    <row r="4844" spans="1:15" ht="15" customHeight="1" x14ac:dyDescent="0.3">
      <c r="A4844" s="11" t="s">
        <v>430</v>
      </c>
      <c r="B4844" s="11" t="s">
        <v>431</v>
      </c>
      <c r="C4844" s="17">
        <v>30</v>
      </c>
      <c r="D4844" s="11" t="s">
        <v>1191</v>
      </c>
      <c r="E4844" s="11" t="s">
        <v>29272</v>
      </c>
      <c r="F4844" s="11">
        <v>24034146</v>
      </c>
      <c r="G4844" s="11" t="s">
        <v>29775</v>
      </c>
      <c r="H4844" s="11" t="s">
        <v>29776</v>
      </c>
      <c r="I4844" s="11" t="s">
        <v>29777</v>
      </c>
      <c r="J4844" s="11" t="s">
        <v>29777</v>
      </c>
      <c r="K4844" s="11" t="s">
        <v>24825</v>
      </c>
      <c r="L4844" s="11" t="s">
        <v>29778</v>
      </c>
      <c r="M4844" s="11" t="s">
        <v>7373</v>
      </c>
      <c r="N4844" s="12" t="s">
        <v>29779</v>
      </c>
      <c r="O4844" s="12" t="s">
        <v>29780</v>
      </c>
    </row>
    <row r="4845" spans="1:15" ht="15" customHeight="1" x14ac:dyDescent="0.3">
      <c r="A4845" s="11" t="s">
        <v>430</v>
      </c>
      <c r="B4845" s="11" t="s">
        <v>431</v>
      </c>
      <c r="C4845" s="17">
        <v>30</v>
      </c>
      <c r="D4845" s="11" t="s">
        <v>1191</v>
      </c>
      <c r="E4845" s="11" t="s">
        <v>29272</v>
      </c>
      <c r="F4845" s="11">
        <v>23948031</v>
      </c>
      <c r="G4845" s="11" t="s">
        <v>29781</v>
      </c>
      <c r="H4845" s="11" t="s">
        <v>29782</v>
      </c>
      <c r="I4845" s="11" t="s">
        <v>4201</v>
      </c>
      <c r="J4845" s="11"/>
      <c r="K4845" s="11" t="s">
        <v>10913</v>
      </c>
      <c r="L4845" s="11" t="s">
        <v>29783</v>
      </c>
      <c r="M4845" s="11" t="s">
        <v>7350</v>
      </c>
      <c r="N4845" s="12" t="s">
        <v>29784</v>
      </c>
      <c r="O4845" s="12" t="s">
        <v>29785</v>
      </c>
    </row>
    <row r="4846" spans="1:15" ht="15" customHeight="1" x14ac:dyDescent="0.3">
      <c r="A4846" s="11" t="s">
        <v>430</v>
      </c>
      <c r="B4846" s="11" t="s">
        <v>431</v>
      </c>
      <c r="C4846" s="17">
        <v>30</v>
      </c>
      <c r="D4846" s="11" t="s">
        <v>1191</v>
      </c>
      <c r="E4846" s="11" t="s">
        <v>29272</v>
      </c>
      <c r="F4846" s="11">
        <v>23889298</v>
      </c>
      <c r="G4846" s="11" t="s">
        <v>29786</v>
      </c>
      <c r="H4846" s="11" t="s">
        <v>29787</v>
      </c>
      <c r="I4846" s="11" t="s">
        <v>2300</v>
      </c>
      <c r="J4846" s="11" t="s">
        <v>29788</v>
      </c>
      <c r="K4846" s="11" t="s">
        <v>10913</v>
      </c>
      <c r="L4846" s="11" t="s">
        <v>29789</v>
      </c>
      <c r="M4846" s="11" t="s">
        <v>7350</v>
      </c>
      <c r="N4846" s="12" t="s">
        <v>29790</v>
      </c>
      <c r="O4846" s="12" t="s">
        <v>29791</v>
      </c>
    </row>
    <row r="4847" spans="1:15" ht="15" customHeight="1" x14ac:dyDescent="0.3">
      <c r="A4847" s="11" t="s">
        <v>430</v>
      </c>
      <c r="B4847" s="11" t="s">
        <v>431</v>
      </c>
      <c r="C4847" s="17">
        <v>30</v>
      </c>
      <c r="D4847" s="11" t="s">
        <v>1191</v>
      </c>
      <c r="E4847" s="11" t="s">
        <v>29272</v>
      </c>
      <c r="F4847" s="11">
        <v>23703895</v>
      </c>
      <c r="G4847" s="11" t="s">
        <v>29792</v>
      </c>
      <c r="H4847" s="11" t="s">
        <v>29793</v>
      </c>
      <c r="I4847" s="11" t="s">
        <v>29794</v>
      </c>
      <c r="J4847" s="11" t="s">
        <v>13779</v>
      </c>
      <c r="K4847" s="11" t="s">
        <v>29573</v>
      </c>
      <c r="L4847" s="11" t="s">
        <v>29795</v>
      </c>
      <c r="M4847" s="11" t="s">
        <v>7373</v>
      </c>
      <c r="N4847" s="12" t="s">
        <v>29796</v>
      </c>
      <c r="O4847" s="12" t="s">
        <v>29797</v>
      </c>
    </row>
    <row r="4848" spans="1:15" ht="15" customHeight="1" x14ac:dyDescent="0.3">
      <c r="A4848" s="11" t="s">
        <v>430</v>
      </c>
      <c r="B4848" s="11" t="s">
        <v>431</v>
      </c>
      <c r="C4848" s="17">
        <v>30</v>
      </c>
      <c r="D4848" s="11" t="s">
        <v>1191</v>
      </c>
      <c r="E4848" s="11" t="s">
        <v>29375</v>
      </c>
      <c r="F4848" s="11">
        <v>23592167</v>
      </c>
      <c r="G4848" s="11" t="s">
        <v>29798</v>
      </c>
      <c r="H4848" s="11" t="s">
        <v>29799</v>
      </c>
      <c r="I4848" s="11" t="s">
        <v>4233</v>
      </c>
      <c r="J4848" s="11"/>
      <c r="K4848" s="11" t="s">
        <v>29800</v>
      </c>
      <c r="L4848" s="11" t="s">
        <v>29801</v>
      </c>
      <c r="M4848" s="11" t="s">
        <v>8862</v>
      </c>
      <c r="N4848" s="12" t="s">
        <v>29802</v>
      </c>
      <c r="O4848" s="12" t="s">
        <v>29803</v>
      </c>
    </row>
    <row r="4849" spans="1:15" ht="15" customHeight="1" x14ac:dyDescent="0.3">
      <c r="A4849" s="11" t="s">
        <v>430</v>
      </c>
      <c r="B4849" s="11" t="s">
        <v>431</v>
      </c>
      <c r="C4849" s="17">
        <v>30</v>
      </c>
      <c r="D4849" s="11" t="s">
        <v>1191</v>
      </c>
      <c r="E4849" s="11" t="s">
        <v>29272</v>
      </c>
      <c r="F4849" s="11">
        <v>23586478</v>
      </c>
      <c r="G4849" s="11" t="s">
        <v>29804</v>
      </c>
      <c r="H4849" s="11" t="s">
        <v>29805</v>
      </c>
      <c r="I4849" s="11" t="s">
        <v>4233</v>
      </c>
      <c r="J4849" s="11" t="s">
        <v>13729</v>
      </c>
      <c r="K4849" s="11" t="s">
        <v>10913</v>
      </c>
      <c r="L4849" s="11" t="s">
        <v>29806</v>
      </c>
      <c r="M4849" s="11" t="s">
        <v>7373</v>
      </c>
      <c r="N4849" s="12" t="s">
        <v>29807</v>
      </c>
      <c r="O4849" s="12" t="s">
        <v>29808</v>
      </c>
    </row>
    <row r="4850" spans="1:15" ht="15" customHeight="1" x14ac:dyDescent="0.3">
      <c r="A4850" s="11" t="s">
        <v>430</v>
      </c>
      <c r="B4850" s="11" t="s">
        <v>431</v>
      </c>
      <c r="C4850" s="17">
        <v>30</v>
      </c>
      <c r="D4850" s="11" t="s">
        <v>1191</v>
      </c>
      <c r="E4850" s="11" t="s">
        <v>29272</v>
      </c>
      <c r="F4850" s="11">
        <v>23457333</v>
      </c>
      <c r="G4850" s="11" t="s">
        <v>29809</v>
      </c>
      <c r="H4850" s="11" t="s">
        <v>29810</v>
      </c>
      <c r="I4850" s="11" t="s">
        <v>4826</v>
      </c>
      <c r="J4850" s="11" t="s">
        <v>4826</v>
      </c>
      <c r="K4850" s="11" t="s">
        <v>7379</v>
      </c>
      <c r="L4850" s="11" t="s">
        <v>29811</v>
      </c>
      <c r="M4850" s="11" t="s">
        <v>7339</v>
      </c>
      <c r="N4850" s="12" t="s">
        <v>29812</v>
      </c>
      <c r="O4850" s="12" t="s">
        <v>29813</v>
      </c>
    </row>
    <row r="4851" spans="1:15" ht="15" customHeight="1" x14ac:dyDescent="0.3">
      <c r="A4851" s="11" t="s">
        <v>430</v>
      </c>
      <c r="B4851" s="11" t="s">
        <v>431</v>
      </c>
      <c r="C4851" s="17">
        <v>30</v>
      </c>
      <c r="D4851" s="11" t="s">
        <v>1191</v>
      </c>
      <c r="E4851" s="11" t="s">
        <v>29272</v>
      </c>
      <c r="F4851" s="11">
        <v>21220355</v>
      </c>
      <c r="G4851" s="11" t="s">
        <v>29814</v>
      </c>
      <c r="H4851" s="11" t="s">
        <v>29815</v>
      </c>
      <c r="I4851" s="11" t="s">
        <v>3201</v>
      </c>
      <c r="J4851" s="11" t="s">
        <v>29816</v>
      </c>
      <c r="K4851" s="11" t="s">
        <v>29817</v>
      </c>
      <c r="L4851" s="11" t="s">
        <v>29818</v>
      </c>
      <c r="M4851" s="11" t="s">
        <v>7734</v>
      </c>
      <c r="N4851" s="12" t="s">
        <v>29819</v>
      </c>
      <c r="O4851" s="12" t="s">
        <v>29820</v>
      </c>
    </row>
    <row r="4852" spans="1:15" ht="15" customHeight="1" x14ac:dyDescent="0.3">
      <c r="A4852" s="11" t="s">
        <v>430</v>
      </c>
      <c r="B4852" s="11" t="s">
        <v>431</v>
      </c>
      <c r="C4852" s="17">
        <v>30</v>
      </c>
      <c r="D4852" s="11" t="s">
        <v>1191</v>
      </c>
      <c r="E4852" s="11" t="s">
        <v>29272</v>
      </c>
      <c r="F4852" s="11">
        <v>23918853</v>
      </c>
      <c r="G4852" s="11" t="s">
        <v>29821</v>
      </c>
      <c r="H4852" s="11" t="s">
        <v>29822</v>
      </c>
      <c r="I4852" s="11" t="s">
        <v>3201</v>
      </c>
      <c r="J4852" s="11"/>
      <c r="K4852" s="11" t="s">
        <v>14846</v>
      </c>
      <c r="L4852" s="11" t="s">
        <v>29823</v>
      </c>
      <c r="M4852" s="11" t="s">
        <v>7373</v>
      </c>
      <c r="N4852" s="12" t="s">
        <v>29824</v>
      </c>
      <c r="O4852" s="12" t="s">
        <v>29825</v>
      </c>
    </row>
    <row r="4853" spans="1:15" ht="15" customHeight="1" x14ac:dyDescent="0.3">
      <c r="A4853" s="11" t="s">
        <v>430</v>
      </c>
      <c r="B4853" s="11" t="s">
        <v>431</v>
      </c>
      <c r="C4853" s="17">
        <v>30</v>
      </c>
      <c r="D4853" s="11" t="s">
        <v>1191</v>
      </c>
      <c r="E4853" s="11" t="s">
        <v>29272</v>
      </c>
      <c r="F4853" s="11">
        <v>23782359</v>
      </c>
      <c r="G4853" s="11" t="s">
        <v>29826</v>
      </c>
      <c r="H4853" s="11" t="s">
        <v>29827</v>
      </c>
      <c r="I4853" s="11" t="s">
        <v>4660</v>
      </c>
      <c r="J4853" s="11"/>
      <c r="K4853" s="11" t="s">
        <v>10913</v>
      </c>
      <c r="L4853" s="11" t="s">
        <v>29828</v>
      </c>
      <c r="M4853" s="11" t="s">
        <v>7339</v>
      </c>
      <c r="N4853" s="12" t="s">
        <v>29829</v>
      </c>
      <c r="O4853" s="12" t="s">
        <v>29830</v>
      </c>
    </row>
    <row r="4854" spans="1:15" ht="15" customHeight="1" x14ac:dyDescent="0.3">
      <c r="A4854" s="11" t="s">
        <v>430</v>
      </c>
      <c r="B4854" s="11" t="s">
        <v>431</v>
      </c>
      <c r="C4854" s="17">
        <v>30</v>
      </c>
      <c r="D4854" s="11" t="s">
        <v>1191</v>
      </c>
      <c r="E4854" s="11" t="s">
        <v>29272</v>
      </c>
      <c r="F4854" s="11">
        <v>23782356</v>
      </c>
      <c r="G4854" s="11" t="s">
        <v>29831</v>
      </c>
      <c r="H4854" s="11" t="s">
        <v>29832</v>
      </c>
      <c r="I4854" s="11" t="s">
        <v>4660</v>
      </c>
      <c r="J4854" s="11"/>
      <c r="K4854" s="11" t="s">
        <v>10913</v>
      </c>
      <c r="L4854" s="11" t="s">
        <v>29833</v>
      </c>
      <c r="M4854" s="11" t="s">
        <v>7373</v>
      </c>
      <c r="N4854" s="12" t="s">
        <v>29834</v>
      </c>
      <c r="O4854" s="12" t="s">
        <v>29835</v>
      </c>
    </row>
    <row r="4855" spans="1:15" ht="15" customHeight="1" x14ac:dyDescent="0.3">
      <c r="A4855" s="11" t="s">
        <v>430</v>
      </c>
      <c r="B4855" s="11" t="s">
        <v>431</v>
      </c>
      <c r="C4855" s="17">
        <v>30</v>
      </c>
      <c r="D4855" s="11" t="s">
        <v>1191</v>
      </c>
      <c r="E4855" s="11" t="s">
        <v>29272</v>
      </c>
      <c r="F4855" s="11">
        <v>23035891</v>
      </c>
      <c r="G4855" s="11" t="s">
        <v>29836</v>
      </c>
      <c r="H4855" s="11" t="s">
        <v>29837</v>
      </c>
      <c r="I4855" s="11" t="s">
        <v>2326</v>
      </c>
      <c r="J4855" s="11" t="s">
        <v>8643</v>
      </c>
      <c r="K4855" s="11" t="s">
        <v>10913</v>
      </c>
      <c r="L4855" s="11" t="s">
        <v>29838</v>
      </c>
      <c r="M4855" s="11" t="s">
        <v>7406</v>
      </c>
      <c r="N4855" s="12" t="s">
        <v>29839</v>
      </c>
      <c r="O4855" s="12" t="s">
        <v>29840</v>
      </c>
    </row>
    <row r="4856" spans="1:15" ht="15" customHeight="1" x14ac:dyDescent="0.3">
      <c r="A4856" s="11" t="s">
        <v>430</v>
      </c>
      <c r="B4856" s="11" t="s">
        <v>431</v>
      </c>
      <c r="C4856" s="17">
        <v>30</v>
      </c>
      <c r="D4856" s="11" t="s">
        <v>1191</v>
      </c>
      <c r="E4856" s="11" t="s">
        <v>29272</v>
      </c>
      <c r="F4856" s="11">
        <v>22762130</v>
      </c>
      <c r="G4856" s="11" t="s">
        <v>29841</v>
      </c>
      <c r="H4856" s="11" t="s">
        <v>29842</v>
      </c>
      <c r="I4856" s="11" t="s">
        <v>2326</v>
      </c>
      <c r="J4856" s="11" t="s">
        <v>29843</v>
      </c>
      <c r="K4856" s="11" t="s">
        <v>10913</v>
      </c>
      <c r="L4856" s="11" t="s">
        <v>29844</v>
      </c>
      <c r="M4856" s="11" t="s">
        <v>7350</v>
      </c>
      <c r="N4856" s="12" t="s">
        <v>29845</v>
      </c>
      <c r="O4856" s="12" t="s">
        <v>29846</v>
      </c>
    </row>
    <row r="4857" spans="1:15" ht="15" customHeight="1" x14ac:dyDescent="0.3">
      <c r="A4857" s="11" t="s">
        <v>430</v>
      </c>
      <c r="B4857" s="11" t="s">
        <v>431</v>
      </c>
      <c r="C4857" s="17">
        <v>30</v>
      </c>
      <c r="D4857" s="11" t="s">
        <v>1191</v>
      </c>
      <c r="E4857" s="11" t="s">
        <v>29272</v>
      </c>
      <c r="F4857" s="11">
        <v>23227866</v>
      </c>
      <c r="G4857" s="11" t="s">
        <v>29847</v>
      </c>
      <c r="H4857" s="11" t="s">
        <v>29848</v>
      </c>
      <c r="I4857" s="11" t="s">
        <v>2326</v>
      </c>
      <c r="J4857" s="11"/>
      <c r="K4857" s="11" t="s">
        <v>10913</v>
      </c>
      <c r="L4857" s="11" t="s">
        <v>29849</v>
      </c>
      <c r="M4857" s="11" t="s">
        <v>9704</v>
      </c>
      <c r="N4857" s="12" t="s">
        <v>29850</v>
      </c>
      <c r="O4857" s="12" t="s">
        <v>29851</v>
      </c>
    </row>
    <row r="4858" spans="1:15" ht="15" customHeight="1" x14ac:dyDescent="0.3">
      <c r="A4858" s="11" t="s">
        <v>430</v>
      </c>
      <c r="B4858" s="11" t="s">
        <v>431</v>
      </c>
      <c r="C4858" s="17">
        <v>30</v>
      </c>
      <c r="D4858" s="11" t="s">
        <v>1191</v>
      </c>
      <c r="E4858" s="11" t="s">
        <v>29272</v>
      </c>
      <c r="F4858" s="11">
        <v>22816517</v>
      </c>
      <c r="G4858" s="11" t="s">
        <v>29852</v>
      </c>
      <c r="H4858" s="11" t="s">
        <v>29853</v>
      </c>
      <c r="I4858" s="11" t="s">
        <v>6989</v>
      </c>
      <c r="J4858" s="11" t="s">
        <v>8663</v>
      </c>
      <c r="K4858" s="11" t="s">
        <v>7337</v>
      </c>
      <c r="L4858" s="11" t="s">
        <v>29854</v>
      </c>
      <c r="M4858" s="11" t="s">
        <v>7520</v>
      </c>
      <c r="N4858" s="12" t="s">
        <v>29855</v>
      </c>
      <c r="O4858" s="12" t="s">
        <v>29856</v>
      </c>
    </row>
    <row r="4859" spans="1:15" ht="15" customHeight="1" x14ac:dyDescent="0.3">
      <c r="A4859" s="11" t="s">
        <v>430</v>
      </c>
      <c r="B4859" s="11" t="s">
        <v>431</v>
      </c>
      <c r="C4859" s="17">
        <v>30</v>
      </c>
      <c r="D4859" s="11" t="s">
        <v>1191</v>
      </c>
      <c r="E4859" s="11" t="s">
        <v>29272</v>
      </c>
      <c r="F4859" s="11">
        <v>23857554</v>
      </c>
      <c r="G4859" s="11" t="s">
        <v>29857</v>
      </c>
      <c r="H4859" s="11" t="s">
        <v>29858</v>
      </c>
      <c r="I4859" s="11" t="s">
        <v>29859</v>
      </c>
      <c r="J4859" s="11" t="s">
        <v>29860</v>
      </c>
      <c r="K4859" s="11" t="s">
        <v>29573</v>
      </c>
      <c r="L4859" s="11" t="s">
        <v>29861</v>
      </c>
      <c r="M4859" s="11" t="s">
        <v>7373</v>
      </c>
      <c r="N4859" s="12" t="s">
        <v>29862</v>
      </c>
      <c r="O4859" s="12"/>
    </row>
    <row r="4860" spans="1:15" ht="15" customHeight="1" x14ac:dyDescent="0.3">
      <c r="A4860" s="11" t="s">
        <v>430</v>
      </c>
      <c r="B4860" s="11" t="s">
        <v>431</v>
      </c>
      <c r="C4860" s="17">
        <v>30</v>
      </c>
      <c r="D4860" s="11" t="s">
        <v>1191</v>
      </c>
      <c r="E4860" s="11" t="s">
        <v>29272</v>
      </c>
      <c r="F4860" s="11">
        <v>24107147</v>
      </c>
      <c r="G4860" s="11" t="s">
        <v>29863</v>
      </c>
      <c r="H4860" s="11" t="s">
        <v>29864</v>
      </c>
      <c r="I4860" s="11" t="s">
        <v>4838</v>
      </c>
      <c r="J4860" s="11" t="s">
        <v>29865</v>
      </c>
      <c r="K4860" s="11" t="s">
        <v>10913</v>
      </c>
      <c r="L4860" s="11" t="s">
        <v>29866</v>
      </c>
      <c r="M4860" s="11" t="s">
        <v>7350</v>
      </c>
      <c r="N4860" s="12" t="s">
        <v>29867</v>
      </c>
      <c r="O4860" s="12" t="s">
        <v>29868</v>
      </c>
    </row>
    <row r="4861" spans="1:15" ht="15" customHeight="1" x14ac:dyDescent="0.3">
      <c r="A4861" s="11" t="s">
        <v>430</v>
      </c>
      <c r="B4861" s="11" t="s">
        <v>431</v>
      </c>
      <c r="C4861" s="17">
        <v>30</v>
      </c>
      <c r="D4861" s="11" t="s">
        <v>1191</v>
      </c>
      <c r="E4861" s="11" t="s">
        <v>29272</v>
      </c>
      <c r="F4861" s="11">
        <v>23996958</v>
      </c>
      <c r="G4861" s="11" t="s">
        <v>29869</v>
      </c>
      <c r="H4861" s="11" t="s">
        <v>29870</v>
      </c>
      <c r="I4861" s="11" t="s">
        <v>29871</v>
      </c>
      <c r="J4861" s="11" t="s">
        <v>29871</v>
      </c>
      <c r="K4861" s="11" t="s">
        <v>29544</v>
      </c>
      <c r="L4861" s="11" t="s">
        <v>29872</v>
      </c>
      <c r="M4861" s="11" t="s">
        <v>7339</v>
      </c>
      <c r="N4861" s="12" t="s">
        <v>29873</v>
      </c>
      <c r="O4861" s="12" t="s">
        <v>29874</v>
      </c>
    </row>
    <row r="4862" spans="1:15" ht="15" customHeight="1" x14ac:dyDescent="0.3">
      <c r="A4862" s="11" t="s">
        <v>430</v>
      </c>
      <c r="B4862" s="11" t="s">
        <v>431</v>
      </c>
      <c r="C4862" s="17">
        <v>30</v>
      </c>
      <c r="D4862" s="11" t="s">
        <v>1191</v>
      </c>
      <c r="E4862" s="11" t="s">
        <v>29272</v>
      </c>
      <c r="F4862" s="11">
        <v>23510342</v>
      </c>
      <c r="G4862" s="11" t="s">
        <v>29875</v>
      </c>
      <c r="H4862" s="11" t="s">
        <v>29876</v>
      </c>
      <c r="I4862" s="11" t="s">
        <v>2827</v>
      </c>
      <c r="J4862" s="11"/>
      <c r="K4862" s="11" t="s">
        <v>10913</v>
      </c>
      <c r="L4862" s="11" t="s">
        <v>29877</v>
      </c>
      <c r="M4862" s="11" t="s">
        <v>29878</v>
      </c>
      <c r="N4862" s="12" t="s">
        <v>29879</v>
      </c>
      <c r="O4862" s="12" t="s">
        <v>29880</v>
      </c>
    </row>
    <row r="4863" spans="1:15" ht="15" customHeight="1" x14ac:dyDescent="0.3">
      <c r="A4863" s="11" t="s">
        <v>430</v>
      </c>
      <c r="B4863" s="11" t="s">
        <v>431</v>
      </c>
      <c r="C4863" s="17">
        <v>30</v>
      </c>
      <c r="D4863" s="11" t="s">
        <v>1191</v>
      </c>
      <c r="E4863" s="11" t="s">
        <v>29272</v>
      </c>
      <c r="F4863" s="11">
        <v>26062168</v>
      </c>
      <c r="G4863" s="11" t="s">
        <v>29881</v>
      </c>
      <c r="H4863" s="11" t="s">
        <v>29882</v>
      </c>
      <c r="I4863" s="11" t="s">
        <v>1292</v>
      </c>
      <c r="J4863" s="11"/>
      <c r="K4863" s="11" t="s">
        <v>29883</v>
      </c>
      <c r="L4863" s="11" t="s">
        <v>29884</v>
      </c>
      <c r="M4863" s="11" t="s">
        <v>7514</v>
      </c>
      <c r="N4863" s="12" t="s">
        <v>29885</v>
      </c>
      <c r="O4863" s="12" t="s">
        <v>29886</v>
      </c>
    </row>
    <row r="4864" spans="1:15" ht="15" customHeight="1" x14ac:dyDescent="0.3">
      <c r="A4864" s="11" t="s">
        <v>430</v>
      </c>
      <c r="B4864" s="11" t="s">
        <v>431</v>
      </c>
      <c r="C4864" s="17">
        <v>30</v>
      </c>
      <c r="D4864" s="11" t="s">
        <v>1191</v>
      </c>
      <c r="E4864" s="11" t="s">
        <v>29272</v>
      </c>
      <c r="F4864" s="11">
        <v>23034020</v>
      </c>
      <c r="G4864" s="11" t="s">
        <v>29887</v>
      </c>
      <c r="H4864" s="11" t="s">
        <v>29888</v>
      </c>
      <c r="I4864" s="11" t="s">
        <v>2831</v>
      </c>
      <c r="J4864" s="11"/>
      <c r="K4864" s="11" t="s">
        <v>10231</v>
      </c>
      <c r="L4864" s="11" t="s">
        <v>29889</v>
      </c>
      <c r="M4864" s="11" t="s">
        <v>7373</v>
      </c>
      <c r="N4864" s="12" t="s">
        <v>29890</v>
      </c>
      <c r="O4864" s="12" t="s">
        <v>29891</v>
      </c>
    </row>
    <row r="4865" spans="1:15" ht="15" customHeight="1" x14ac:dyDescent="0.3">
      <c r="A4865" s="11" t="s">
        <v>430</v>
      </c>
      <c r="B4865" s="11" t="s">
        <v>431</v>
      </c>
      <c r="C4865" s="17">
        <v>30</v>
      </c>
      <c r="D4865" s="11" t="s">
        <v>1191</v>
      </c>
      <c r="E4865" s="11" t="s">
        <v>29272</v>
      </c>
      <c r="F4865" s="11">
        <v>22957486</v>
      </c>
      <c r="G4865" s="11" t="s">
        <v>29892</v>
      </c>
      <c r="H4865" s="11" t="s">
        <v>29893</v>
      </c>
      <c r="I4865" s="11" t="s">
        <v>2945</v>
      </c>
      <c r="J4865" s="11"/>
      <c r="K4865" s="11" t="s">
        <v>10913</v>
      </c>
      <c r="L4865" s="11" t="s">
        <v>29894</v>
      </c>
      <c r="M4865" s="11" t="s">
        <v>8756</v>
      </c>
      <c r="N4865" s="12" t="s">
        <v>29895</v>
      </c>
      <c r="O4865" s="12" t="s">
        <v>29896</v>
      </c>
    </row>
    <row r="4866" spans="1:15" ht="15" customHeight="1" x14ac:dyDescent="0.3">
      <c r="A4866" s="11" t="s">
        <v>430</v>
      </c>
      <c r="B4866" s="11" t="s">
        <v>431</v>
      </c>
      <c r="C4866" s="17">
        <v>30</v>
      </c>
      <c r="D4866" s="11" t="s">
        <v>1191</v>
      </c>
      <c r="E4866" s="11" t="s">
        <v>29272</v>
      </c>
      <c r="F4866" s="11">
        <v>23039003</v>
      </c>
      <c r="G4866" s="11" t="s">
        <v>29897</v>
      </c>
      <c r="H4866" s="11" t="s">
        <v>29898</v>
      </c>
      <c r="I4866" s="11" t="s">
        <v>3306</v>
      </c>
      <c r="J4866" s="11"/>
      <c r="K4866" s="11" t="s">
        <v>10913</v>
      </c>
      <c r="L4866" s="11" t="s">
        <v>29899</v>
      </c>
      <c r="M4866" s="11" t="s">
        <v>8756</v>
      </c>
      <c r="N4866" s="12" t="s">
        <v>29900</v>
      </c>
      <c r="O4866" s="12" t="s">
        <v>29901</v>
      </c>
    </row>
    <row r="4867" spans="1:15" ht="15" customHeight="1" x14ac:dyDescent="0.3">
      <c r="A4867" s="11" t="s">
        <v>430</v>
      </c>
      <c r="B4867" s="11" t="s">
        <v>431</v>
      </c>
      <c r="C4867" s="17">
        <v>30</v>
      </c>
      <c r="D4867" s="11" t="s">
        <v>1191</v>
      </c>
      <c r="E4867" s="11" t="s">
        <v>29272</v>
      </c>
      <c r="F4867" s="11">
        <v>22906042</v>
      </c>
      <c r="G4867" s="11" t="s">
        <v>29650</v>
      </c>
      <c r="H4867" s="11" t="s">
        <v>29902</v>
      </c>
      <c r="I4867" s="11" t="s">
        <v>3306</v>
      </c>
      <c r="J4867" s="11" t="s">
        <v>29903</v>
      </c>
      <c r="K4867" s="11" t="s">
        <v>10913</v>
      </c>
      <c r="L4867" s="11" t="s">
        <v>29904</v>
      </c>
      <c r="M4867" s="11" t="s">
        <v>8459</v>
      </c>
      <c r="N4867" s="12" t="s">
        <v>29905</v>
      </c>
      <c r="O4867" s="12" t="s">
        <v>29906</v>
      </c>
    </row>
    <row r="4868" spans="1:15" ht="15" customHeight="1" x14ac:dyDescent="0.3">
      <c r="A4868" s="11" t="s">
        <v>430</v>
      </c>
      <c r="B4868" s="11" t="s">
        <v>431</v>
      </c>
      <c r="C4868" s="17">
        <v>30</v>
      </c>
      <c r="D4868" s="11" t="s">
        <v>1191</v>
      </c>
      <c r="E4868" s="11" t="s">
        <v>29272</v>
      </c>
      <c r="F4868" s="11">
        <v>23039007</v>
      </c>
      <c r="G4868" s="11" t="s">
        <v>29907</v>
      </c>
      <c r="H4868" s="11" t="s">
        <v>29908</v>
      </c>
      <c r="I4868" s="11" t="s">
        <v>3306</v>
      </c>
      <c r="J4868" s="11"/>
      <c r="K4868" s="11" t="s">
        <v>10913</v>
      </c>
      <c r="L4868" s="11" t="s">
        <v>29909</v>
      </c>
      <c r="M4868" s="11" t="s">
        <v>7406</v>
      </c>
      <c r="N4868" s="12" t="s">
        <v>29910</v>
      </c>
      <c r="O4868" s="12" t="s">
        <v>29911</v>
      </c>
    </row>
    <row r="4869" spans="1:15" ht="15" customHeight="1" x14ac:dyDescent="0.3">
      <c r="A4869" s="11" t="s">
        <v>430</v>
      </c>
      <c r="B4869" s="11" t="s">
        <v>431</v>
      </c>
      <c r="C4869" s="17">
        <v>30</v>
      </c>
      <c r="D4869" s="11" t="s">
        <v>1191</v>
      </c>
      <c r="E4869" s="11" t="s">
        <v>29272</v>
      </c>
      <c r="F4869" s="11">
        <v>22320665</v>
      </c>
      <c r="G4869" s="11" t="s">
        <v>29912</v>
      </c>
      <c r="H4869" s="11" t="s">
        <v>29913</v>
      </c>
      <c r="I4869" s="11" t="s">
        <v>1883</v>
      </c>
      <c r="J4869" s="11"/>
      <c r="K4869" s="11" t="s">
        <v>10913</v>
      </c>
      <c r="L4869" s="11" t="s">
        <v>29914</v>
      </c>
      <c r="M4869" s="11" t="s">
        <v>7339</v>
      </c>
      <c r="N4869" s="12" t="s">
        <v>29915</v>
      </c>
      <c r="O4869" s="12" t="s">
        <v>29916</v>
      </c>
    </row>
    <row r="4870" spans="1:15" ht="15" customHeight="1" x14ac:dyDescent="0.3">
      <c r="A4870" s="11" t="s">
        <v>430</v>
      </c>
      <c r="B4870" s="11" t="s">
        <v>431</v>
      </c>
      <c r="C4870" s="17">
        <v>30</v>
      </c>
      <c r="D4870" s="11" t="s">
        <v>1191</v>
      </c>
      <c r="E4870" s="11" t="s">
        <v>29272</v>
      </c>
      <c r="F4870" s="11">
        <v>21997384</v>
      </c>
      <c r="G4870" s="11" t="s">
        <v>28237</v>
      </c>
      <c r="H4870" s="11" t="s">
        <v>28238</v>
      </c>
      <c r="I4870" s="11" t="s">
        <v>1883</v>
      </c>
      <c r="J4870" s="11" t="s">
        <v>28239</v>
      </c>
      <c r="K4870" s="11" t="s">
        <v>28240</v>
      </c>
      <c r="L4870" s="11" t="s">
        <v>28241</v>
      </c>
      <c r="M4870" s="11" t="s">
        <v>7350</v>
      </c>
      <c r="N4870" s="12" t="s">
        <v>28242</v>
      </c>
      <c r="O4870" s="12" t="s">
        <v>28243</v>
      </c>
    </row>
    <row r="4871" spans="1:15" ht="15" customHeight="1" x14ac:dyDescent="0.3">
      <c r="A4871" s="11" t="s">
        <v>430</v>
      </c>
      <c r="B4871" s="11" t="s">
        <v>431</v>
      </c>
      <c r="C4871" s="17">
        <v>30</v>
      </c>
      <c r="D4871" s="11" t="s">
        <v>1191</v>
      </c>
      <c r="E4871" s="11" t="s">
        <v>29272</v>
      </c>
      <c r="F4871" s="11">
        <v>22568836</v>
      </c>
      <c r="G4871" s="11" t="s">
        <v>29917</v>
      </c>
      <c r="H4871" s="11" t="s">
        <v>29918</v>
      </c>
      <c r="I4871" s="11" t="s">
        <v>2443</v>
      </c>
      <c r="J4871" s="11"/>
      <c r="K4871" s="11" t="s">
        <v>10913</v>
      </c>
      <c r="L4871" s="11" t="s">
        <v>29919</v>
      </c>
      <c r="M4871" s="11" t="s">
        <v>7350</v>
      </c>
      <c r="N4871" s="12" t="s">
        <v>29920</v>
      </c>
      <c r="O4871" s="12" t="s">
        <v>29921</v>
      </c>
    </row>
    <row r="4872" spans="1:15" ht="15" customHeight="1" x14ac:dyDescent="0.3">
      <c r="A4872" s="11" t="s">
        <v>430</v>
      </c>
      <c r="B4872" s="11" t="s">
        <v>431</v>
      </c>
      <c r="C4872" s="17">
        <v>30</v>
      </c>
      <c r="D4872" s="11" t="s">
        <v>1191</v>
      </c>
      <c r="E4872" s="11" t="s">
        <v>29272</v>
      </c>
      <c r="F4872" s="11">
        <v>22052713</v>
      </c>
      <c r="G4872" s="11" t="s">
        <v>29922</v>
      </c>
      <c r="H4872" s="11" t="s">
        <v>29923</v>
      </c>
      <c r="I4872" s="11" t="s">
        <v>14988</v>
      </c>
      <c r="J4872" s="11" t="s">
        <v>14982</v>
      </c>
      <c r="K4872" s="11" t="s">
        <v>29924</v>
      </c>
      <c r="L4872" s="11" t="s">
        <v>29925</v>
      </c>
      <c r="M4872" s="11" t="s">
        <v>7339</v>
      </c>
      <c r="N4872" s="12" t="s">
        <v>29926</v>
      </c>
      <c r="O4872" s="12" t="s">
        <v>29927</v>
      </c>
    </row>
    <row r="4873" spans="1:15" ht="15" customHeight="1" x14ac:dyDescent="0.3">
      <c r="A4873" s="11" t="s">
        <v>430</v>
      </c>
      <c r="B4873" s="11" t="s">
        <v>431</v>
      </c>
      <c r="C4873" s="17">
        <v>30</v>
      </c>
      <c r="D4873" s="11" t="s">
        <v>1191</v>
      </c>
      <c r="E4873" s="11" t="s">
        <v>29272</v>
      </c>
      <c r="F4873" s="11">
        <v>22644108</v>
      </c>
      <c r="G4873" s="11" t="s">
        <v>29928</v>
      </c>
      <c r="H4873" s="11" t="s">
        <v>29929</v>
      </c>
      <c r="I4873" s="11" t="s">
        <v>14988</v>
      </c>
      <c r="J4873" s="11" t="s">
        <v>29930</v>
      </c>
      <c r="K4873" s="11" t="s">
        <v>29931</v>
      </c>
      <c r="L4873" s="11" t="s">
        <v>29932</v>
      </c>
      <c r="M4873" s="11" t="s">
        <v>7681</v>
      </c>
      <c r="N4873" s="12" t="s">
        <v>29933</v>
      </c>
      <c r="O4873" s="12" t="s">
        <v>29934</v>
      </c>
    </row>
    <row r="4874" spans="1:15" ht="15" customHeight="1" x14ac:dyDescent="0.3">
      <c r="A4874" s="11" t="s">
        <v>430</v>
      </c>
      <c r="B4874" s="11" t="s">
        <v>431</v>
      </c>
      <c r="C4874" s="17">
        <v>30</v>
      </c>
      <c r="D4874" s="11" t="s">
        <v>1191</v>
      </c>
      <c r="E4874" s="11" t="s">
        <v>29272</v>
      </c>
      <c r="F4874" s="11">
        <v>22681461</v>
      </c>
      <c r="G4874" s="11" t="s">
        <v>29935</v>
      </c>
      <c r="H4874" s="11" t="s">
        <v>29936</v>
      </c>
      <c r="I4874" s="11" t="s">
        <v>14988</v>
      </c>
      <c r="J4874" s="11"/>
      <c r="K4874" s="11" t="s">
        <v>10913</v>
      </c>
      <c r="L4874" s="11" t="s">
        <v>29937</v>
      </c>
      <c r="M4874" s="11" t="s">
        <v>8066</v>
      </c>
      <c r="N4874" s="12" t="s">
        <v>29938</v>
      </c>
      <c r="O4874" s="12" t="s">
        <v>29939</v>
      </c>
    </row>
    <row r="4875" spans="1:15" ht="15" customHeight="1" x14ac:dyDescent="0.3">
      <c r="A4875" s="11" t="s">
        <v>430</v>
      </c>
      <c r="B4875" s="11" t="s">
        <v>431</v>
      </c>
      <c r="C4875" s="17">
        <v>30</v>
      </c>
      <c r="D4875" s="11" t="s">
        <v>1191</v>
      </c>
      <c r="E4875" s="11" t="s">
        <v>29272</v>
      </c>
      <c r="F4875" s="11">
        <v>21905066</v>
      </c>
      <c r="G4875" s="11" t="s">
        <v>29940</v>
      </c>
      <c r="H4875" s="11" t="s">
        <v>29941</v>
      </c>
      <c r="I4875" s="11" t="s">
        <v>29942</v>
      </c>
      <c r="J4875" s="11" t="s">
        <v>21419</v>
      </c>
      <c r="K4875" s="11" t="s">
        <v>29573</v>
      </c>
      <c r="L4875" s="11" t="s">
        <v>29943</v>
      </c>
      <c r="M4875" s="11" t="s">
        <v>7373</v>
      </c>
      <c r="N4875" s="12" t="s">
        <v>29944</v>
      </c>
      <c r="O4875" s="12" t="s">
        <v>29945</v>
      </c>
    </row>
    <row r="4876" spans="1:15" ht="15" customHeight="1" x14ac:dyDescent="0.3">
      <c r="A4876" s="11" t="s">
        <v>430</v>
      </c>
      <c r="B4876" s="11" t="s">
        <v>431</v>
      </c>
      <c r="C4876" s="17">
        <v>30</v>
      </c>
      <c r="D4876" s="11" t="s">
        <v>1191</v>
      </c>
      <c r="E4876" s="11" t="s">
        <v>29272</v>
      </c>
      <c r="F4876" s="11">
        <v>22233473</v>
      </c>
      <c r="G4876" s="11" t="s">
        <v>29946</v>
      </c>
      <c r="H4876" s="11" t="s">
        <v>29947</v>
      </c>
      <c r="I4876" s="11" t="s">
        <v>2826</v>
      </c>
      <c r="J4876" s="11"/>
      <c r="K4876" s="11" t="s">
        <v>10913</v>
      </c>
      <c r="L4876" s="11" t="s">
        <v>29948</v>
      </c>
      <c r="M4876" s="11" t="s">
        <v>8756</v>
      </c>
      <c r="N4876" s="12" t="s">
        <v>29949</v>
      </c>
      <c r="O4876" s="12" t="s">
        <v>29950</v>
      </c>
    </row>
    <row r="4877" spans="1:15" ht="15" customHeight="1" x14ac:dyDescent="0.3">
      <c r="A4877" s="11" t="s">
        <v>430</v>
      </c>
      <c r="B4877" s="11" t="s">
        <v>431</v>
      </c>
      <c r="C4877" s="17">
        <v>30</v>
      </c>
      <c r="D4877" s="11" t="s">
        <v>1191</v>
      </c>
      <c r="E4877" s="11" t="s">
        <v>29272</v>
      </c>
      <c r="F4877" s="11">
        <v>23151192</v>
      </c>
      <c r="G4877" s="11" t="s">
        <v>29951</v>
      </c>
      <c r="H4877" s="11" t="s">
        <v>29952</v>
      </c>
      <c r="I4877" s="11" t="s">
        <v>4360</v>
      </c>
      <c r="J4877" s="11"/>
      <c r="K4877" s="11" t="s">
        <v>10913</v>
      </c>
      <c r="L4877" s="11" t="s">
        <v>29953</v>
      </c>
      <c r="M4877" s="11" t="s">
        <v>8756</v>
      </c>
      <c r="N4877" s="12" t="s">
        <v>29954</v>
      </c>
      <c r="O4877" s="12" t="s">
        <v>29955</v>
      </c>
    </row>
    <row r="4878" spans="1:15" ht="15" customHeight="1" x14ac:dyDescent="0.3">
      <c r="A4878" s="11" t="s">
        <v>430</v>
      </c>
      <c r="B4878" s="11" t="s">
        <v>431</v>
      </c>
      <c r="C4878" s="17">
        <v>30</v>
      </c>
      <c r="D4878" s="11" t="s">
        <v>1191</v>
      </c>
      <c r="E4878" s="11" t="s">
        <v>29272</v>
      </c>
      <c r="F4878" s="11">
        <v>22371511</v>
      </c>
      <c r="G4878" s="11" t="s">
        <v>29956</v>
      </c>
      <c r="H4878" s="11" t="s">
        <v>29957</v>
      </c>
      <c r="I4878" s="11" t="s">
        <v>29958</v>
      </c>
      <c r="J4878" s="11" t="s">
        <v>29959</v>
      </c>
      <c r="K4878" s="11" t="s">
        <v>13919</v>
      </c>
      <c r="L4878" s="11" t="s">
        <v>29960</v>
      </c>
      <c r="M4878" s="11" t="s">
        <v>7373</v>
      </c>
      <c r="N4878" s="12" t="s">
        <v>29961</v>
      </c>
      <c r="O4878" s="12" t="s">
        <v>29962</v>
      </c>
    </row>
    <row r="4879" spans="1:15" ht="15" customHeight="1" x14ac:dyDescent="0.3">
      <c r="A4879" s="11" t="s">
        <v>430</v>
      </c>
      <c r="B4879" s="11" t="s">
        <v>431</v>
      </c>
      <c r="C4879" s="17">
        <v>30</v>
      </c>
      <c r="D4879" s="11" t="s">
        <v>1191</v>
      </c>
      <c r="E4879" s="11" t="s">
        <v>29272</v>
      </c>
      <c r="F4879" s="11">
        <v>22517932</v>
      </c>
      <c r="G4879" s="11" t="s">
        <v>29963</v>
      </c>
      <c r="H4879" s="11" t="s">
        <v>29964</v>
      </c>
      <c r="I4879" s="11" t="s">
        <v>29965</v>
      </c>
      <c r="J4879" s="11" t="s">
        <v>29965</v>
      </c>
      <c r="K4879" s="11" t="s">
        <v>7803</v>
      </c>
      <c r="L4879" s="11" t="s">
        <v>29966</v>
      </c>
      <c r="M4879" s="11" t="s">
        <v>7520</v>
      </c>
      <c r="N4879" s="12" t="s">
        <v>29967</v>
      </c>
      <c r="O4879" s="12" t="s">
        <v>29968</v>
      </c>
    </row>
    <row r="4880" spans="1:15" ht="15" customHeight="1" x14ac:dyDescent="0.3">
      <c r="A4880" s="11" t="s">
        <v>430</v>
      </c>
      <c r="B4880" s="11" t="s">
        <v>431</v>
      </c>
      <c r="C4880" s="17">
        <v>30</v>
      </c>
      <c r="D4880" s="11" t="s">
        <v>1191</v>
      </c>
      <c r="E4880" s="11" t="s">
        <v>29272</v>
      </c>
      <c r="F4880" s="11">
        <v>22489953</v>
      </c>
      <c r="G4880" s="11" t="s">
        <v>29969</v>
      </c>
      <c r="H4880" s="11" t="s">
        <v>29970</v>
      </c>
      <c r="I4880" s="11" t="s">
        <v>29971</v>
      </c>
      <c r="J4880" s="11" t="s">
        <v>29971</v>
      </c>
      <c r="K4880" s="11" t="s">
        <v>24825</v>
      </c>
      <c r="L4880" s="11" t="s">
        <v>29972</v>
      </c>
      <c r="M4880" s="11" t="s">
        <v>7373</v>
      </c>
      <c r="N4880" s="12" t="s">
        <v>29973</v>
      </c>
      <c r="O4880" s="12" t="s">
        <v>29974</v>
      </c>
    </row>
    <row r="4881" spans="1:15" ht="15" customHeight="1" x14ac:dyDescent="0.3">
      <c r="A4881" s="11" t="s">
        <v>430</v>
      </c>
      <c r="B4881" s="11" t="s">
        <v>431</v>
      </c>
      <c r="C4881" s="17">
        <v>30</v>
      </c>
      <c r="D4881" s="11" t="s">
        <v>1191</v>
      </c>
      <c r="E4881" s="11" t="s">
        <v>29272</v>
      </c>
      <c r="F4881" s="11">
        <v>21268052</v>
      </c>
      <c r="G4881" s="11" t="s">
        <v>29975</v>
      </c>
      <c r="H4881" s="11" t="s">
        <v>29976</v>
      </c>
      <c r="I4881" s="11" t="s">
        <v>29977</v>
      </c>
      <c r="J4881" s="11" t="s">
        <v>29978</v>
      </c>
      <c r="K4881" s="11" t="s">
        <v>29573</v>
      </c>
      <c r="L4881" s="11" t="s">
        <v>29979</v>
      </c>
      <c r="M4881" s="11" t="s">
        <v>7373</v>
      </c>
      <c r="N4881" s="12" t="s">
        <v>29980</v>
      </c>
      <c r="O4881" s="12" t="s">
        <v>29981</v>
      </c>
    </row>
    <row r="4882" spans="1:15" ht="15" customHeight="1" x14ac:dyDescent="0.3">
      <c r="A4882" s="11" t="s">
        <v>430</v>
      </c>
      <c r="B4882" s="11" t="s">
        <v>431</v>
      </c>
      <c r="C4882" s="17">
        <v>30</v>
      </c>
      <c r="D4882" s="11" t="s">
        <v>1191</v>
      </c>
      <c r="E4882" s="11" t="s">
        <v>29272</v>
      </c>
      <c r="F4882" s="11">
        <v>21108663</v>
      </c>
      <c r="G4882" s="11" t="s">
        <v>29982</v>
      </c>
      <c r="H4882" s="11" t="s">
        <v>29983</v>
      </c>
      <c r="I4882" s="11" t="s">
        <v>888</v>
      </c>
      <c r="J4882" s="11" t="s">
        <v>23269</v>
      </c>
      <c r="K4882" s="11" t="s">
        <v>7349</v>
      </c>
      <c r="L4882" s="11" t="s">
        <v>29984</v>
      </c>
      <c r="M4882" s="11" t="s">
        <v>7373</v>
      </c>
      <c r="N4882" s="12" t="s">
        <v>29985</v>
      </c>
      <c r="O4882" s="12" t="s">
        <v>29986</v>
      </c>
    </row>
    <row r="4883" spans="1:15" ht="15" customHeight="1" x14ac:dyDescent="0.3">
      <c r="A4883" s="11" t="s">
        <v>430</v>
      </c>
      <c r="B4883" s="11" t="s">
        <v>431</v>
      </c>
      <c r="C4883" s="17">
        <v>30</v>
      </c>
      <c r="D4883" s="11" t="s">
        <v>1191</v>
      </c>
      <c r="E4883" s="11" t="s">
        <v>29272</v>
      </c>
      <c r="F4883" s="11">
        <v>21378386</v>
      </c>
      <c r="G4883" s="11" t="s">
        <v>29655</v>
      </c>
      <c r="H4883" s="11" t="s">
        <v>29987</v>
      </c>
      <c r="I4883" s="11" t="s">
        <v>2927</v>
      </c>
      <c r="J4883" s="11" t="s">
        <v>29988</v>
      </c>
      <c r="K4883" s="11" t="s">
        <v>29989</v>
      </c>
      <c r="L4883" s="11" t="s">
        <v>29990</v>
      </c>
      <c r="M4883" s="11" t="s">
        <v>9078</v>
      </c>
      <c r="N4883" s="12" t="s">
        <v>29991</v>
      </c>
      <c r="O4883" s="12" t="s">
        <v>29992</v>
      </c>
    </row>
    <row r="4884" spans="1:15" ht="15" customHeight="1" x14ac:dyDescent="0.3">
      <c r="A4884" s="11" t="s">
        <v>430</v>
      </c>
      <c r="B4884" s="11" t="s">
        <v>431</v>
      </c>
      <c r="C4884" s="17">
        <v>30</v>
      </c>
      <c r="D4884" s="11" t="s">
        <v>1191</v>
      </c>
      <c r="E4884" s="11" t="s">
        <v>29272</v>
      </c>
      <c r="F4884" s="11">
        <v>21865329</v>
      </c>
      <c r="G4884" s="11" t="s">
        <v>29993</v>
      </c>
      <c r="H4884" s="11" t="s">
        <v>29994</v>
      </c>
      <c r="I4884" s="11" t="s">
        <v>2927</v>
      </c>
      <c r="J4884" s="11" t="s">
        <v>23308</v>
      </c>
      <c r="K4884" s="11" t="s">
        <v>17856</v>
      </c>
      <c r="L4884" s="11" t="s">
        <v>29995</v>
      </c>
      <c r="M4884" s="11" t="s">
        <v>29878</v>
      </c>
      <c r="N4884" s="12" t="s">
        <v>29996</v>
      </c>
      <c r="O4884" s="12" t="s">
        <v>17859</v>
      </c>
    </row>
    <row r="4885" spans="1:15" ht="15" customHeight="1" x14ac:dyDescent="0.3">
      <c r="A4885" s="11" t="s">
        <v>430</v>
      </c>
      <c r="B4885" s="11" t="s">
        <v>431</v>
      </c>
      <c r="C4885" s="17">
        <v>30</v>
      </c>
      <c r="D4885" s="11" t="s">
        <v>1191</v>
      </c>
      <c r="E4885" s="11" t="s">
        <v>29272</v>
      </c>
      <c r="F4885" s="11">
        <v>21948462</v>
      </c>
      <c r="G4885" s="11" t="s">
        <v>29997</v>
      </c>
      <c r="H4885" s="11" t="s">
        <v>29998</v>
      </c>
      <c r="I4885" s="11" t="s">
        <v>4843</v>
      </c>
      <c r="J4885" s="11" t="s">
        <v>29999</v>
      </c>
      <c r="K4885" s="11" t="s">
        <v>29573</v>
      </c>
      <c r="L4885" s="11" t="s">
        <v>30000</v>
      </c>
      <c r="M4885" s="11" t="s">
        <v>7373</v>
      </c>
      <c r="N4885" s="12" t="s">
        <v>30001</v>
      </c>
      <c r="O4885" s="12" t="s">
        <v>30002</v>
      </c>
    </row>
    <row r="4886" spans="1:15" ht="15" customHeight="1" x14ac:dyDescent="0.3">
      <c r="A4886" s="11" t="s">
        <v>430</v>
      </c>
      <c r="B4886" s="11" t="s">
        <v>431</v>
      </c>
      <c r="C4886" s="17">
        <v>30</v>
      </c>
      <c r="D4886" s="11" t="s">
        <v>1191</v>
      </c>
      <c r="E4886" s="11" t="s">
        <v>29272</v>
      </c>
      <c r="F4886" s="11">
        <v>21985084</v>
      </c>
      <c r="G4886" s="11" t="s">
        <v>30003</v>
      </c>
      <c r="H4886" s="11" t="s">
        <v>30004</v>
      </c>
      <c r="I4886" s="11" t="s">
        <v>2846</v>
      </c>
      <c r="J4886" s="11"/>
      <c r="K4886" s="11" t="s">
        <v>10913</v>
      </c>
      <c r="L4886" s="11" t="s">
        <v>30005</v>
      </c>
      <c r="M4886" s="11" t="s">
        <v>8066</v>
      </c>
      <c r="N4886" s="12" t="s">
        <v>30006</v>
      </c>
      <c r="O4886" s="12" t="s">
        <v>30007</v>
      </c>
    </row>
    <row r="4887" spans="1:15" ht="15" customHeight="1" x14ac:dyDescent="0.3">
      <c r="A4887" s="11" t="s">
        <v>430</v>
      </c>
      <c r="B4887" s="11" t="s">
        <v>431</v>
      </c>
      <c r="C4887" s="17">
        <v>30</v>
      </c>
      <c r="D4887" s="11" t="s">
        <v>1191</v>
      </c>
      <c r="E4887" s="11" t="s">
        <v>29272</v>
      </c>
      <c r="F4887" s="11">
        <v>21764562</v>
      </c>
      <c r="G4887" s="11" t="s">
        <v>30008</v>
      </c>
      <c r="H4887" s="11" t="s">
        <v>30009</v>
      </c>
      <c r="I4887" s="11" t="s">
        <v>2846</v>
      </c>
      <c r="J4887" s="11" t="s">
        <v>30010</v>
      </c>
      <c r="K4887" s="11" t="s">
        <v>15400</v>
      </c>
      <c r="L4887" s="11" t="s">
        <v>30011</v>
      </c>
      <c r="M4887" s="11" t="s">
        <v>7956</v>
      </c>
      <c r="N4887" s="12" t="s">
        <v>30012</v>
      </c>
      <c r="O4887" s="12" t="s">
        <v>30013</v>
      </c>
    </row>
    <row r="4888" spans="1:15" ht="15" customHeight="1" x14ac:dyDescent="0.3">
      <c r="A4888" s="11" t="s">
        <v>430</v>
      </c>
      <c r="B4888" s="11" t="s">
        <v>431</v>
      </c>
      <c r="C4888" s="17">
        <v>30</v>
      </c>
      <c r="D4888" s="11" t="s">
        <v>1191</v>
      </c>
      <c r="E4888" s="11" t="s">
        <v>29272</v>
      </c>
      <c r="F4888" s="11">
        <v>21985088</v>
      </c>
      <c r="G4888" s="11" t="s">
        <v>30014</v>
      </c>
      <c r="H4888" s="11" t="s">
        <v>30015</v>
      </c>
      <c r="I4888" s="11" t="s">
        <v>2846</v>
      </c>
      <c r="J4888" s="11"/>
      <c r="K4888" s="11" t="s">
        <v>10913</v>
      </c>
      <c r="L4888" s="11" t="s">
        <v>30016</v>
      </c>
      <c r="M4888" s="11" t="s">
        <v>8756</v>
      </c>
      <c r="N4888" s="12" t="s">
        <v>30017</v>
      </c>
      <c r="O4888" s="12" t="s">
        <v>30018</v>
      </c>
    </row>
    <row r="4889" spans="1:15" ht="15" customHeight="1" x14ac:dyDescent="0.3">
      <c r="A4889" s="11" t="s">
        <v>430</v>
      </c>
      <c r="B4889" s="11" t="s">
        <v>431</v>
      </c>
      <c r="C4889" s="17">
        <v>30</v>
      </c>
      <c r="D4889" s="11" t="s">
        <v>1191</v>
      </c>
      <c r="E4889" s="11" t="s">
        <v>29272</v>
      </c>
      <c r="F4889" s="11">
        <v>21564125</v>
      </c>
      <c r="G4889" s="11" t="s">
        <v>23766</v>
      </c>
      <c r="H4889" s="11" t="s">
        <v>23767</v>
      </c>
      <c r="I4889" s="11" t="s">
        <v>1888</v>
      </c>
      <c r="J4889" s="11"/>
      <c r="K4889" s="11" t="s">
        <v>10913</v>
      </c>
      <c r="L4889" s="11" t="s">
        <v>23768</v>
      </c>
      <c r="M4889" s="11" t="s">
        <v>8756</v>
      </c>
      <c r="N4889" s="12" t="s">
        <v>23769</v>
      </c>
      <c r="O4889" s="12" t="s">
        <v>23770</v>
      </c>
    </row>
    <row r="4890" spans="1:15" ht="15" customHeight="1" x14ac:dyDescent="0.3">
      <c r="A4890" s="11" t="s">
        <v>430</v>
      </c>
      <c r="B4890" s="11" t="s">
        <v>431</v>
      </c>
      <c r="C4890" s="17">
        <v>30</v>
      </c>
      <c r="D4890" s="11" t="s">
        <v>1191</v>
      </c>
      <c r="E4890" s="11" t="s">
        <v>29272</v>
      </c>
      <c r="F4890" s="11">
        <v>21564126</v>
      </c>
      <c r="G4890" s="11" t="s">
        <v>30019</v>
      </c>
      <c r="H4890" s="11" t="s">
        <v>30020</v>
      </c>
      <c r="I4890" s="11" t="s">
        <v>1888</v>
      </c>
      <c r="J4890" s="11"/>
      <c r="K4890" s="11" t="s">
        <v>10913</v>
      </c>
      <c r="L4890" s="11" t="s">
        <v>30021</v>
      </c>
      <c r="M4890" s="11" t="s">
        <v>8756</v>
      </c>
      <c r="N4890" s="12" t="s">
        <v>30022</v>
      </c>
      <c r="O4890" s="12" t="s">
        <v>30023</v>
      </c>
    </row>
    <row r="4891" spans="1:15" ht="15" customHeight="1" x14ac:dyDescent="0.3">
      <c r="A4891" s="11" t="s">
        <v>430</v>
      </c>
      <c r="B4891" s="11" t="s">
        <v>431</v>
      </c>
      <c r="C4891" s="17">
        <v>30</v>
      </c>
      <c r="D4891" s="11" t="s">
        <v>1191</v>
      </c>
      <c r="E4891" s="11" t="s">
        <v>29272</v>
      </c>
      <c r="F4891" s="11">
        <v>20702156</v>
      </c>
      <c r="G4891" s="11" t="s">
        <v>30024</v>
      </c>
      <c r="H4891" s="11" t="s">
        <v>30025</v>
      </c>
      <c r="I4891" s="11" t="s">
        <v>2954</v>
      </c>
      <c r="J4891" s="11" t="s">
        <v>30026</v>
      </c>
      <c r="K4891" s="11" t="s">
        <v>30027</v>
      </c>
      <c r="L4891" s="11" t="s">
        <v>30028</v>
      </c>
      <c r="M4891" s="11" t="s">
        <v>7373</v>
      </c>
      <c r="N4891" s="12" t="s">
        <v>30029</v>
      </c>
      <c r="O4891" s="12" t="s">
        <v>30030</v>
      </c>
    </row>
    <row r="4892" spans="1:15" ht="15" customHeight="1" x14ac:dyDescent="0.3">
      <c r="A4892" s="11" t="s">
        <v>430</v>
      </c>
      <c r="B4892" s="11" t="s">
        <v>431</v>
      </c>
      <c r="C4892" s="17">
        <v>30</v>
      </c>
      <c r="D4892" s="11" t="s">
        <v>1191</v>
      </c>
      <c r="E4892" s="11" t="s">
        <v>29272</v>
      </c>
      <c r="F4892" s="11">
        <v>20716223</v>
      </c>
      <c r="G4892" s="11" t="s">
        <v>30031</v>
      </c>
      <c r="H4892" s="11" t="s">
        <v>30032</v>
      </c>
      <c r="I4892" s="11" t="s">
        <v>4330</v>
      </c>
      <c r="J4892" s="11" t="s">
        <v>30033</v>
      </c>
      <c r="K4892" s="11" t="s">
        <v>7337</v>
      </c>
      <c r="L4892" s="11" t="s">
        <v>30034</v>
      </c>
      <c r="M4892" s="11" t="s">
        <v>7373</v>
      </c>
      <c r="N4892" s="12" t="s">
        <v>30035</v>
      </c>
      <c r="O4892" s="12" t="s">
        <v>30036</v>
      </c>
    </row>
    <row r="4893" spans="1:15" ht="15" customHeight="1" x14ac:dyDescent="0.3">
      <c r="A4893" s="11" t="s">
        <v>430</v>
      </c>
      <c r="B4893" s="11" t="s">
        <v>431</v>
      </c>
      <c r="C4893" s="17">
        <v>30</v>
      </c>
      <c r="D4893" s="11" t="s">
        <v>1191</v>
      </c>
      <c r="E4893" s="11" t="s">
        <v>29272</v>
      </c>
      <c r="F4893" s="11">
        <v>20499333</v>
      </c>
      <c r="G4893" s="11" t="s">
        <v>30037</v>
      </c>
      <c r="H4893" s="11" t="s">
        <v>30038</v>
      </c>
      <c r="I4893" s="11" t="s">
        <v>30039</v>
      </c>
      <c r="J4893" s="11"/>
      <c r="K4893" s="11" t="s">
        <v>29573</v>
      </c>
      <c r="L4893" s="11" t="s">
        <v>30040</v>
      </c>
      <c r="M4893" s="11" t="s">
        <v>25989</v>
      </c>
      <c r="N4893" s="12" t="s">
        <v>30041</v>
      </c>
      <c r="O4893" s="12"/>
    </row>
    <row r="4894" spans="1:15" ht="15" customHeight="1" x14ac:dyDescent="0.3">
      <c r="A4894" s="11" t="s">
        <v>430</v>
      </c>
      <c r="B4894" s="11" t="s">
        <v>431</v>
      </c>
      <c r="C4894" s="17">
        <v>30</v>
      </c>
      <c r="D4894" s="11" t="s">
        <v>1191</v>
      </c>
      <c r="E4894" s="11" t="s">
        <v>29272</v>
      </c>
      <c r="F4894" s="11">
        <v>19408255</v>
      </c>
      <c r="G4894" s="11" t="s">
        <v>30042</v>
      </c>
      <c r="H4894" s="11" t="s">
        <v>30043</v>
      </c>
      <c r="I4894" s="11" t="s">
        <v>30039</v>
      </c>
      <c r="J4894" s="11"/>
      <c r="K4894" s="11" t="s">
        <v>29573</v>
      </c>
      <c r="L4894" s="11" t="s">
        <v>30044</v>
      </c>
      <c r="M4894" s="11" t="s">
        <v>7373</v>
      </c>
      <c r="N4894" s="12" t="s">
        <v>30045</v>
      </c>
      <c r="O4894" s="12"/>
    </row>
    <row r="4895" spans="1:15" ht="15" customHeight="1" x14ac:dyDescent="0.3">
      <c r="A4895" s="11" t="s">
        <v>430</v>
      </c>
      <c r="B4895" s="11" t="s">
        <v>431</v>
      </c>
      <c r="C4895" s="17">
        <v>30</v>
      </c>
      <c r="D4895" s="11" t="s">
        <v>1191</v>
      </c>
      <c r="E4895" s="11" t="s">
        <v>29272</v>
      </c>
      <c r="F4895" s="11">
        <v>20407088</v>
      </c>
      <c r="G4895" s="11" t="s">
        <v>30046</v>
      </c>
      <c r="H4895" s="11" t="s">
        <v>30047</v>
      </c>
      <c r="I4895" s="11" t="s">
        <v>30048</v>
      </c>
      <c r="J4895" s="11" t="s">
        <v>30049</v>
      </c>
      <c r="K4895" s="11" t="s">
        <v>20937</v>
      </c>
      <c r="L4895" s="11" t="s">
        <v>30050</v>
      </c>
      <c r="M4895" s="11" t="s">
        <v>8658</v>
      </c>
      <c r="N4895" s="12" t="s">
        <v>30051</v>
      </c>
      <c r="O4895" s="12" t="s">
        <v>30052</v>
      </c>
    </row>
    <row r="4896" spans="1:15" ht="15" customHeight="1" x14ac:dyDescent="0.3">
      <c r="A4896" s="11" t="s">
        <v>430</v>
      </c>
      <c r="B4896" s="11" t="s">
        <v>431</v>
      </c>
      <c r="C4896" s="17">
        <v>30</v>
      </c>
      <c r="D4896" s="11" t="s">
        <v>1191</v>
      </c>
      <c r="E4896" s="11" t="s">
        <v>29272</v>
      </c>
      <c r="F4896" s="11">
        <v>20133517</v>
      </c>
      <c r="G4896" s="11" t="s">
        <v>30053</v>
      </c>
      <c r="H4896" s="11" t="s">
        <v>30054</v>
      </c>
      <c r="I4896" s="11" t="s">
        <v>30055</v>
      </c>
      <c r="J4896" s="11" t="s">
        <v>21537</v>
      </c>
      <c r="K4896" s="11" t="s">
        <v>29338</v>
      </c>
      <c r="L4896" s="11" t="s">
        <v>30056</v>
      </c>
      <c r="M4896" s="11" t="s">
        <v>7373</v>
      </c>
      <c r="N4896" s="12" t="s">
        <v>30057</v>
      </c>
      <c r="O4896" s="12" t="s">
        <v>30058</v>
      </c>
    </row>
    <row r="4897" spans="1:15" ht="15" customHeight="1" x14ac:dyDescent="0.3">
      <c r="A4897" s="11" t="s">
        <v>430</v>
      </c>
      <c r="B4897" s="11" t="s">
        <v>431</v>
      </c>
      <c r="C4897" s="17">
        <v>30</v>
      </c>
      <c r="D4897" s="11" t="s">
        <v>1191</v>
      </c>
      <c r="E4897" s="11" t="s">
        <v>29272</v>
      </c>
      <c r="F4897" s="11">
        <v>20565503</v>
      </c>
      <c r="G4897" s="11" t="s">
        <v>30059</v>
      </c>
      <c r="H4897" s="11" t="s">
        <v>30060</v>
      </c>
      <c r="I4897" s="11" t="s">
        <v>3139</v>
      </c>
      <c r="J4897" s="11"/>
      <c r="K4897" s="11" t="s">
        <v>10913</v>
      </c>
      <c r="L4897" s="11" t="s">
        <v>30061</v>
      </c>
      <c r="M4897" s="11" t="s">
        <v>7339</v>
      </c>
      <c r="N4897" s="12" t="s">
        <v>30062</v>
      </c>
      <c r="O4897" s="12" t="s">
        <v>30063</v>
      </c>
    </row>
    <row r="4898" spans="1:15" ht="15" customHeight="1" x14ac:dyDescent="0.3">
      <c r="A4898" s="11" t="s">
        <v>430</v>
      </c>
      <c r="B4898" s="11" t="s">
        <v>431</v>
      </c>
      <c r="C4898" s="17">
        <v>30</v>
      </c>
      <c r="D4898" s="11" t="s">
        <v>1191</v>
      </c>
      <c r="E4898" s="11" t="s">
        <v>29272</v>
      </c>
      <c r="F4898" s="11">
        <v>20565505</v>
      </c>
      <c r="G4898" s="11" t="s">
        <v>30064</v>
      </c>
      <c r="H4898" s="11" t="s">
        <v>30065</v>
      </c>
      <c r="I4898" s="11" t="s">
        <v>3139</v>
      </c>
      <c r="J4898" s="11"/>
      <c r="K4898" s="11" t="s">
        <v>10913</v>
      </c>
      <c r="L4898" s="11" t="s">
        <v>30066</v>
      </c>
      <c r="M4898" s="11" t="s">
        <v>7339</v>
      </c>
      <c r="N4898" s="12" t="s">
        <v>30067</v>
      </c>
      <c r="O4898" s="12" t="s">
        <v>30068</v>
      </c>
    </row>
    <row r="4899" spans="1:15" ht="15" customHeight="1" x14ac:dyDescent="0.3">
      <c r="A4899" s="11" t="s">
        <v>430</v>
      </c>
      <c r="B4899" s="11" t="s">
        <v>431</v>
      </c>
      <c r="C4899" s="17">
        <v>30</v>
      </c>
      <c r="D4899" s="11" t="s">
        <v>1191</v>
      </c>
      <c r="E4899" s="11" t="s">
        <v>29272</v>
      </c>
      <c r="F4899" s="11">
        <v>20609967</v>
      </c>
      <c r="G4899" s="11" t="s">
        <v>30069</v>
      </c>
      <c r="H4899" s="11" t="s">
        <v>30070</v>
      </c>
      <c r="I4899" s="11" t="s">
        <v>30071</v>
      </c>
      <c r="J4899" s="11"/>
      <c r="K4899" s="11" t="s">
        <v>7727</v>
      </c>
      <c r="L4899" s="11" t="s">
        <v>30072</v>
      </c>
      <c r="M4899" s="11" t="s">
        <v>8658</v>
      </c>
      <c r="N4899" s="12" t="s">
        <v>30073</v>
      </c>
      <c r="O4899" s="12" t="s">
        <v>30074</v>
      </c>
    </row>
    <row r="4900" spans="1:15" ht="15" customHeight="1" x14ac:dyDescent="0.3">
      <c r="A4900" s="11" t="s">
        <v>430</v>
      </c>
      <c r="B4900" s="11" t="s">
        <v>431</v>
      </c>
      <c r="C4900" s="17">
        <v>30</v>
      </c>
      <c r="D4900" s="11" t="s">
        <v>1191</v>
      </c>
      <c r="E4900" s="11" t="s">
        <v>29272</v>
      </c>
      <c r="F4900" s="11">
        <v>20527014</v>
      </c>
      <c r="G4900" s="11" t="s">
        <v>30075</v>
      </c>
      <c r="H4900" s="11" t="s">
        <v>30076</v>
      </c>
      <c r="I4900" s="11" t="s">
        <v>30077</v>
      </c>
      <c r="J4900" s="11"/>
      <c r="K4900" s="11" t="s">
        <v>29573</v>
      </c>
      <c r="L4900" s="11" t="s">
        <v>30078</v>
      </c>
      <c r="M4900" s="11" t="s">
        <v>7604</v>
      </c>
      <c r="N4900" s="12" t="s">
        <v>30079</v>
      </c>
      <c r="O4900" s="12"/>
    </row>
    <row r="4901" spans="1:15" ht="15" customHeight="1" x14ac:dyDescent="0.3">
      <c r="A4901" s="11" t="s">
        <v>430</v>
      </c>
      <c r="B4901" s="11" t="s">
        <v>431</v>
      </c>
      <c r="C4901" s="17">
        <v>30</v>
      </c>
      <c r="D4901" s="11" t="s">
        <v>1191</v>
      </c>
      <c r="E4901" s="11" t="s">
        <v>29272</v>
      </c>
      <c r="F4901" s="11">
        <v>19608601</v>
      </c>
      <c r="G4901" s="11" t="s">
        <v>30080</v>
      </c>
      <c r="H4901" s="11" t="s">
        <v>30081</v>
      </c>
      <c r="I4901" s="11" t="s">
        <v>658</v>
      </c>
      <c r="J4901" s="11" t="s">
        <v>30082</v>
      </c>
      <c r="K4901" s="11" t="s">
        <v>29817</v>
      </c>
      <c r="L4901" s="11" t="s">
        <v>30083</v>
      </c>
      <c r="M4901" s="11" t="s">
        <v>7734</v>
      </c>
      <c r="N4901" s="12" t="s">
        <v>30084</v>
      </c>
      <c r="O4901" s="12" t="s">
        <v>30085</v>
      </c>
    </row>
    <row r="4902" spans="1:15" ht="15" customHeight="1" x14ac:dyDescent="0.3">
      <c r="A4902" s="11" t="s">
        <v>430</v>
      </c>
      <c r="B4902" s="11" t="s">
        <v>431</v>
      </c>
      <c r="C4902" s="17">
        <v>30</v>
      </c>
      <c r="D4902" s="11" t="s">
        <v>1191</v>
      </c>
      <c r="E4902" s="11" t="s">
        <v>29272</v>
      </c>
      <c r="F4902" s="11">
        <v>20711246</v>
      </c>
      <c r="G4902" s="11" t="s">
        <v>30086</v>
      </c>
      <c r="H4902" s="11" t="s">
        <v>30087</v>
      </c>
      <c r="I4902" s="11" t="s">
        <v>653</v>
      </c>
      <c r="J4902" s="11"/>
      <c r="K4902" s="11" t="s">
        <v>30088</v>
      </c>
      <c r="L4902" s="11" t="s">
        <v>30089</v>
      </c>
      <c r="M4902" s="11" t="s">
        <v>7373</v>
      </c>
      <c r="N4902" s="12" t="s">
        <v>30090</v>
      </c>
      <c r="O4902" s="12" t="s">
        <v>30091</v>
      </c>
    </row>
    <row r="4903" spans="1:15" ht="15" customHeight="1" x14ac:dyDescent="0.3">
      <c r="A4903" s="11" t="s">
        <v>430</v>
      </c>
      <c r="B4903" s="11" t="s">
        <v>431</v>
      </c>
      <c r="C4903" s="17">
        <v>30</v>
      </c>
      <c r="D4903" s="11" t="s">
        <v>1191</v>
      </c>
      <c r="E4903" s="11" t="s">
        <v>29272</v>
      </c>
      <c r="F4903" s="11">
        <v>20136878</v>
      </c>
      <c r="G4903" s="11" t="s">
        <v>30092</v>
      </c>
      <c r="H4903" s="11" t="s">
        <v>30093</v>
      </c>
      <c r="I4903" s="11" t="s">
        <v>2448</v>
      </c>
      <c r="J4903" s="11"/>
      <c r="K4903" s="11" t="s">
        <v>10913</v>
      </c>
      <c r="L4903" s="11" t="s">
        <v>30094</v>
      </c>
      <c r="M4903" s="11" t="s">
        <v>7339</v>
      </c>
      <c r="N4903" s="12" t="s">
        <v>30095</v>
      </c>
      <c r="O4903" s="12" t="s">
        <v>30096</v>
      </c>
    </row>
    <row r="4904" spans="1:15" ht="15" customHeight="1" x14ac:dyDescent="0.3">
      <c r="A4904" s="11" t="s">
        <v>430</v>
      </c>
      <c r="B4904" s="11" t="s">
        <v>431</v>
      </c>
      <c r="C4904" s="17">
        <v>30</v>
      </c>
      <c r="D4904" s="11" t="s">
        <v>1191</v>
      </c>
      <c r="E4904" s="11" t="s">
        <v>29272</v>
      </c>
      <c r="F4904" s="11">
        <v>19785606</v>
      </c>
      <c r="G4904" s="11" t="s">
        <v>30097</v>
      </c>
      <c r="H4904" s="11" t="s">
        <v>30098</v>
      </c>
      <c r="I4904" s="11" t="s">
        <v>2448</v>
      </c>
      <c r="J4904" s="11" t="s">
        <v>27273</v>
      </c>
      <c r="K4904" s="11" t="s">
        <v>7337</v>
      </c>
      <c r="L4904" s="11" t="s">
        <v>30099</v>
      </c>
      <c r="M4904" s="11" t="s">
        <v>7373</v>
      </c>
      <c r="N4904" s="12" t="s">
        <v>30100</v>
      </c>
      <c r="O4904" s="12" t="s">
        <v>30101</v>
      </c>
    </row>
    <row r="4905" spans="1:15" ht="15" customHeight="1" x14ac:dyDescent="0.3">
      <c r="A4905" s="11" t="s">
        <v>430</v>
      </c>
      <c r="B4905" s="11" t="s">
        <v>431</v>
      </c>
      <c r="C4905" s="17">
        <v>30</v>
      </c>
      <c r="D4905" s="11" t="s">
        <v>1191</v>
      </c>
      <c r="E4905" s="11" t="s">
        <v>29272</v>
      </c>
      <c r="F4905" s="11">
        <v>20136876</v>
      </c>
      <c r="G4905" s="11" t="s">
        <v>30102</v>
      </c>
      <c r="H4905" s="11" t="s">
        <v>30103</v>
      </c>
      <c r="I4905" s="11" t="s">
        <v>2448</v>
      </c>
      <c r="J4905" s="11"/>
      <c r="K4905" s="11" t="s">
        <v>10913</v>
      </c>
      <c r="L4905" s="11" t="s">
        <v>30104</v>
      </c>
      <c r="M4905" s="11" t="s">
        <v>7350</v>
      </c>
      <c r="N4905" s="12" t="s">
        <v>30105</v>
      </c>
      <c r="O4905" s="12" t="s">
        <v>30106</v>
      </c>
    </row>
    <row r="4906" spans="1:15" ht="15" customHeight="1" x14ac:dyDescent="0.3">
      <c r="A4906" s="11" t="s">
        <v>430</v>
      </c>
      <c r="B4906" s="11" t="s">
        <v>431</v>
      </c>
      <c r="C4906" s="17">
        <v>30</v>
      </c>
      <c r="D4906" s="11" t="s">
        <v>1191</v>
      </c>
      <c r="E4906" s="11" t="s">
        <v>29272</v>
      </c>
      <c r="F4906" s="11">
        <v>20136875</v>
      </c>
      <c r="G4906" s="11" t="s">
        <v>30107</v>
      </c>
      <c r="H4906" s="11" t="s">
        <v>30108</v>
      </c>
      <c r="I4906" s="11" t="s">
        <v>2448</v>
      </c>
      <c r="J4906" s="11"/>
      <c r="K4906" s="11" t="s">
        <v>10913</v>
      </c>
      <c r="L4906" s="11" t="s">
        <v>30109</v>
      </c>
      <c r="M4906" s="11" t="s">
        <v>7350</v>
      </c>
      <c r="N4906" s="12" t="s">
        <v>30110</v>
      </c>
      <c r="O4906" s="12" t="s">
        <v>30111</v>
      </c>
    </row>
    <row r="4907" spans="1:15" ht="15" customHeight="1" x14ac:dyDescent="0.3">
      <c r="A4907" s="11" t="s">
        <v>430</v>
      </c>
      <c r="B4907" s="11" t="s">
        <v>431</v>
      </c>
      <c r="C4907" s="17">
        <v>30</v>
      </c>
      <c r="D4907" s="11" t="s">
        <v>1191</v>
      </c>
      <c r="E4907" s="11" t="s">
        <v>29272</v>
      </c>
      <c r="F4907" s="11">
        <v>20374245</v>
      </c>
      <c r="G4907" s="11" t="s">
        <v>30112</v>
      </c>
      <c r="H4907" s="11" t="s">
        <v>30113</v>
      </c>
      <c r="I4907" s="11" t="s">
        <v>738</v>
      </c>
      <c r="J4907" s="11"/>
      <c r="K4907" s="11" t="s">
        <v>7337</v>
      </c>
      <c r="L4907" s="11" t="s">
        <v>30114</v>
      </c>
      <c r="M4907" s="11" t="s">
        <v>8066</v>
      </c>
      <c r="N4907" s="12" t="s">
        <v>30115</v>
      </c>
      <c r="O4907" s="12" t="s">
        <v>30116</v>
      </c>
    </row>
    <row r="4908" spans="1:15" ht="15" customHeight="1" x14ac:dyDescent="0.3">
      <c r="A4908" s="11" t="s">
        <v>430</v>
      </c>
      <c r="B4908" s="11" t="s">
        <v>431</v>
      </c>
      <c r="C4908" s="17">
        <v>30</v>
      </c>
      <c r="D4908" s="11" t="s">
        <v>1191</v>
      </c>
      <c r="E4908" s="11" t="s">
        <v>29272</v>
      </c>
      <c r="F4908" s="11">
        <v>20842622</v>
      </c>
      <c r="G4908" s="11" t="s">
        <v>30117</v>
      </c>
      <c r="H4908" s="11" t="s">
        <v>30118</v>
      </c>
      <c r="I4908" s="11" t="s">
        <v>30119</v>
      </c>
      <c r="J4908" s="11"/>
      <c r="K4908" s="11" t="s">
        <v>29573</v>
      </c>
      <c r="L4908" s="11" t="s">
        <v>30120</v>
      </c>
      <c r="M4908" s="11" t="s">
        <v>7681</v>
      </c>
      <c r="N4908" s="12" t="s">
        <v>30121</v>
      </c>
      <c r="O4908" s="12"/>
    </row>
    <row r="4909" spans="1:15" ht="15" customHeight="1" x14ac:dyDescent="0.3">
      <c r="A4909" s="11" t="s">
        <v>430</v>
      </c>
      <c r="B4909" s="11" t="s">
        <v>431</v>
      </c>
      <c r="C4909" s="17">
        <v>30</v>
      </c>
      <c r="D4909" s="11" t="s">
        <v>1191</v>
      </c>
      <c r="E4909" s="11" t="s">
        <v>29272</v>
      </c>
      <c r="F4909" s="11">
        <v>20817650</v>
      </c>
      <c r="G4909" s="11" t="s">
        <v>30122</v>
      </c>
      <c r="H4909" s="11" t="s">
        <v>30123</v>
      </c>
      <c r="I4909" s="11" t="s">
        <v>662</v>
      </c>
      <c r="J4909" s="11" t="s">
        <v>30124</v>
      </c>
      <c r="K4909" s="11" t="s">
        <v>14971</v>
      </c>
      <c r="L4909" s="11" t="s">
        <v>30125</v>
      </c>
      <c r="M4909" s="11" t="s">
        <v>7681</v>
      </c>
      <c r="N4909" s="12" t="s">
        <v>30126</v>
      </c>
      <c r="O4909" s="12" t="s">
        <v>30127</v>
      </c>
    </row>
    <row r="4910" spans="1:15" ht="15" customHeight="1" x14ac:dyDescent="0.3">
      <c r="A4910" s="11" t="s">
        <v>430</v>
      </c>
      <c r="B4910" s="11" t="s">
        <v>431</v>
      </c>
      <c r="C4910" s="17">
        <v>30</v>
      </c>
      <c r="D4910" s="11" t="s">
        <v>1191</v>
      </c>
      <c r="E4910" s="11" t="s">
        <v>29272</v>
      </c>
      <c r="F4910" s="11">
        <v>20648013</v>
      </c>
      <c r="G4910" s="11" t="s">
        <v>30128</v>
      </c>
      <c r="H4910" s="11" t="s">
        <v>30129</v>
      </c>
      <c r="I4910" s="11" t="s">
        <v>30130</v>
      </c>
      <c r="J4910" s="11" t="s">
        <v>30131</v>
      </c>
      <c r="K4910" s="11" t="s">
        <v>28571</v>
      </c>
      <c r="L4910" s="11" t="s">
        <v>30132</v>
      </c>
      <c r="M4910" s="11" t="s">
        <v>7373</v>
      </c>
      <c r="N4910" s="12" t="s">
        <v>30133</v>
      </c>
      <c r="O4910" s="12" t="s">
        <v>30134</v>
      </c>
    </row>
    <row r="4911" spans="1:15" ht="15" customHeight="1" x14ac:dyDescent="0.3">
      <c r="A4911" s="11" t="s">
        <v>430</v>
      </c>
      <c r="B4911" s="11" t="s">
        <v>431</v>
      </c>
      <c r="C4911" s="17">
        <v>30</v>
      </c>
      <c r="D4911" s="11" t="s">
        <v>1191</v>
      </c>
      <c r="E4911" s="11" t="s">
        <v>29272</v>
      </c>
      <c r="F4911" s="11">
        <v>19747337</v>
      </c>
      <c r="G4911" s="11" t="s">
        <v>30135</v>
      </c>
      <c r="H4911" s="11" t="s">
        <v>30136</v>
      </c>
      <c r="I4911" s="11" t="s">
        <v>2453</v>
      </c>
      <c r="J4911" s="11"/>
      <c r="K4911" s="11" t="s">
        <v>7561</v>
      </c>
      <c r="L4911" s="11" t="s">
        <v>30137</v>
      </c>
      <c r="M4911" s="11" t="s">
        <v>8615</v>
      </c>
      <c r="N4911" s="12" t="s">
        <v>30138</v>
      </c>
      <c r="O4911" s="12" t="s">
        <v>30139</v>
      </c>
    </row>
    <row r="4912" spans="1:15" ht="15" customHeight="1" x14ac:dyDescent="0.3">
      <c r="A4912" s="11" t="s">
        <v>430</v>
      </c>
      <c r="B4912" s="11" t="s">
        <v>431</v>
      </c>
      <c r="C4912" s="17">
        <v>30</v>
      </c>
      <c r="D4912" s="11" t="s">
        <v>1191</v>
      </c>
      <c r="E4912" s="11" t="s">
        <v>29272</v>
      </c>
      <c r="F4912" s="11">
        <v>19878245</v>
      </c>
      <c r="G4912" s="11" t="s">
        <v>30140</v>
      </c>
      <c r="H4912" s="11" t="s">
        <v>30141</v>
      </c>
      <c r="I4912" s="11" t="s">
        <v>8988</v>
      </c>
      <c r="J4912" s="11"/>
      <c r="K4912" s="11" t="s">
        <v>10913</v>
      </c>
      <c r="L4912" s="11" t="s">
        <v>30142</v>
      </c>
      <c r="M4912" s="11" t="s">
        <v>7406</v>
      </c>
      <c r="N4912" s="12" t="s">
        <v>30143</v>
      </c>
      <c r="O4912" s="12" t="s">
        <v>30144</v>
      </c>
    </row>
    <row r="4913" spans="1:15" ht="15" customHeight="1" x14ac:dyDescent="0.3">
      <c r="A4913" s="11" t="s">
        <v>430</v>
      </c>
      <c r="B4913" s="11" t="s">
        <v>431</v>
      </c>
      <c r="C4913" s="17">
        <v>30</v>
      </c>
      <c r="D4913" s="11" t="s">
        <v>1191</v>
      </c>
      <c r="E4913" s="11" t="s">
        <v>29272</v>
      </c>
      <c r="F4913" s="11">
        <v>19260924</v>
      </c>
      <c r="G4913" s="11" t="s">
        <v>30145</v>
      </c>
      <c r="H4913" s="11" t="s">
        <v>30146</v>
      </c>
      <c r="I4913" s="11" t="s">
        <v>4261</v>
      </c>
      <c r="J4913" s="11"/>
      <c r="K4913" s="11" t="s">
        <v>10913</v>
      </c>
      <c r="L4913" s="11" t="s">
        <v>30147</v>
      </c>
      <c r="M4913" s="11" t="s">
        <v>8756</v>
      </c>
      <c r="N4913" s="12" t="s">
        <v>30148</v>
      </c>
      <c r="O4913" s="12" t="s">
        <v>30149</v>
      </c>
    </row>
    <row r="4914" spans="1:15" ht="15" customHeight="1" x14ac:dyDescent="0.3">
      <c r="A4914" s="11" t="s">
        <v>430</v>
      </c>
      <c r="B4914" s="11" t="s">
        <v>431</v>
      </c>
      <c r="C4914" s="17">
        <v>30</v>
      </c>
      <c r="D4914" s="11" t="s">
        <v>1191</v>
      </c>
      <c r="E4914" s="11" t="s">
        <v>29272</v>
      </c>
      <c r="F4914" s="11">
        <v>19260921</v>
      </c>
      <c r="G4914" s="11" t="s">
        <v>30150</v>
      </c>
      <c r="H4914" s="11" t="s">
        <v>30151</v>
      </c>
      <c r="I4914" s="11" t="s">
        <v>4261</v>
      </c>
      <c r="J4914" s="11"/>
      <c r="K4914" s="11" t="s">
        <v>10913</v>
      </c>
      <c r="L4914" s="11" t="s">
        <v>30152</v>
      </c>
      <c r="M4914" s="11" t="s">
        <v>8756</v>
      </c>
      <c r="N4914" s="12" t="s">
        <v>30153</v>
      </c>
      <c r="O4914" s="12" t="s">
        <v>30154</v>
      </c>
    </row>
    <row r="4915" spans="1:15" ht="15" customHeight="1" x14ac:dyDescent="0.3">
      <c r="A4915" s="11" t="s">
        <v>430</v>
      </c>
      <c r="B4915" s="11" t="s">
        <v>431</v>
      </c>
      <c r="C4915" s="17">
        <v>30</v>
      </c>
      <c r="D4915" s="11" t="s">
        <v>1191</v>
      </c>
      <c r="E4915" s="11" t="s">
        <v>29272</v>
      </c>
      <c r="F4915" s="11">
        <v>19260922</v>
      </c>
      <c r="G4915" s="11" t="s">
        <v>30155</v>
      </c>
      <c r="H4915" s="11" t="s">
        <v>30156</v>
      </c>
      <c r="I4915" s="11" t="s">
        <v>4261</v>
      </c>
      <c r="J4915" s="11"/>
      <c r="K4915" s="11" t="s">
        <v>10913</v>
      </c>
      <c r="L4915" s="11" t="s">
        <v>30157</v>
      </c>
      <c r="M4915" s="11" t="s">
        <v>7339</v>
      </c>
      <c r="N4915" s="12" t="s">
        <v>30158</v>
      </c>
      <c r="O4915" s="12" t="s">
        <v>30159</v>
      </c>
    </row>
    <row r="4916" spans="1:15" ht="15" customHeight="1" x14ac:dyDescent="0.3">
      <c r="A4916" s="11" t="s">
        <v>430</v>
      </c>
      <c r="B4916" s="11" t="s">
        <v>431</v>
      </c>
      <c r="C4916" s="17">
        <v>30</v>
      </c>
      <c r="D4916" s="11" t="s">
        <v>1191</v>
      </c>
      <c r="E4916" s="11" t="s">
        <v>29272</v>
      </c>
      <c r="F4916" s="11">
        <v>19564179</v>
      </c>
      <c r="G4916" s="11" t="s">
        <v>30160</v>
      </c>
      <c r="H4916" s="11" t="s">
        <v>30161</v>
      </c>
      <c r="I4916" s="11" t="s">
        <v>30162</v>
      </c>
      <c r="J4916" s="11" t="s">
        <v>30162</v>
      </c>
      <c r="K4916" s="11" t="s">
        <v>7803</v>
      </c>
      <c r="L4916" s="11" t="s">
        <v>30163</v>
      </c>
      <c r="M4916" s="11" t="s">
        <v>7373</v>
      </c>
      <c r="N4916" s="12" t="s">
        <v>30164</v>
      </c>
      <c r="O4916" s="12" t="s">
        <v>30165</v>
      </c>
    </row>
    <row r="4917" spans="1:15" ht="15" customHeight="1" x14ac:dyDescent="0.3">
      <c r="A4917" s="11" t="s">
        <v>430</v>
      </c>
      <c r="B4917" s="11" t="s">
        <v>431</v>
      </c>
      <c r="C4917" s="17">
        <v>30</v>
      </c>
      <c r="D4917" s="11" t="s">
        <v>1191</v>
      </c>
      <c r="E4917" s="11" t="s">
        <v>29272</v>
      </c>
      <c r="F4917" s="11">
        <v>19489965</v>
      </c>
      <c r="G4917" s="11" t="s">
        <v>30166</v>
      </c>
      <c r="H4917" s="11" t="s">
        <v>30167</v>
      </c>
      <c r="I4917" s="11" t="s">
        <v>3557</v>
      </c>
      <c r="J4917" s="11"/>
      <c r="K4917" s="11" t="s">
        <v>10913</v>
      </c>
      <c r="L4917" s="11" t="s">
        <v>30168</v>
      </c>
      <c r="M4917" s="11" t="s">
        <v>8459</v>
      </c>
      <c r="N4917" s="12" t="s">
        <v>30169</v>
      </c>
      <c r="O4917" s="12" t="s">
        <v>30170</v>
      </c>
    </row>
    <row r="4918" spans="1:15" ht="15" customHeight="1" x14ac:dyDescent="0.3">
      <c r="A4918" s="11" t="s">
        <v>430</v>
      </c>
      <c r="B4918" s="11" t="s">
        <v>431</v>
      </c>
      <c r="C4918" s="17">
        <v>30</v>
      </c>
      <c r="D4918" s="11" t="s">
        <v>1191</v>
      </c>
      <c r="E4918" s="11" t="s">
        <v>29272</v>
      </c>
      <c r="F4918" s="11">
        <v>19622820</v>
      </c>
      <c r="G4918" s="11" t="s">
        <v>30171</v>
      </c>
      <c r="H4918" s="11" t="s">
        <v>30172</v>
      </c>
      <c r="I4918" s="11" t="s">
        <v>9019</v>
      </c>
      <c r="J4918" s="11"/>
      <c r="K4918" s="11" t="s">
        <v>30173</v>
      </c>
      <c r="L4918" s="11" t="s">
        <v>30174</v>
      </c>
      <c r="M4918" s="11" t="s">
        <v>24317</v>
      </c>
      <c r="N4918" s="12" t="s">
        <v>30175</v>
      </c>
      <c r="O4918" s="12" t="s">
        <v>30176</v>
      </c>
    </row>
    <row r="4919" spans="1:15" ht="15" customHeight="1" x14ac:dyDescent="0.3">
      <c r="A4919" s="11" t="s">
        <v>430</v>
      </c>
      <c r="B4919" s="11" t="s">
        <v>431</v>
      </c>
      <c r="C4919" s="17">
        <v>30</v>
      </c>
      <c r="D4919" s="11" t="s">
        <v>1191</v>
      </c>
      <c r="E4919" s="11" t="s">
        <v>29272</v>
      </c>
      <c r="F4919" s="11">
        <v>19452569</v>
      </c>
      <c r="G4919" s="11" t="s">
        <v>30177</v>
      </c>
      <c r="H4919" s="11" t="s">
        <v>30178</v>
      </c>
      <c r="I4919" s="11" t="s">
        <v>30179</v>
      </c>
      <c r="J4919" s="11"/>
      <c r="K4919" s="11" t="s">
        <v>29573</v>
      </c>
      <c r="L4919" s="11" t="s">
        <v>30180</v>
      </c>
      <c r="M4919" s="11" t="s">
        <v>7373</v>
      </c>
      <c r="N4919" s="12" t="s">
        <v>30181</v>
      </c>
      <c r="O4919" s="12" t="s">
        <v>30182</v>
      </c>
    </row>
    <row r="4920" spans="1:15" ht="15" customHeight="1" x14ac:dyDescent="0.3">
      <c r="A4920" s="11" t="s">
        <v>430</v>
      </c>
      <c r="B4920" s="11" t="s">
        <v>431</v>
      </c>
      <c r="C4920" s="17">
        <v>30</v>
      </c>
      <c r="D4920" s="11" t="s">
        <v>1191</v>
      </c>
      <c r="E4920" s="11" t="s">
        <v>29375</v>
      </c>
      <c r="F4920" s="11">
        <v>19383524</v>
      </c>
      <c r="G4920" s="11" t="s">
        <v>30183</v>
      </c>
      <c r="H4920" s="11" t="s">
        <v>30184</v>
      </c>
      <c r="I4920" s="11" t="s">
        <v>9026</v>
      </c>
      <c r="J4920" s="11" t="s">
        <v>30185</v>
      </c>
      <c r="K4920" s="11" t="s">
        <v>29421</v>
      </c>
      <c r="L4920" s="11" t="s">
        <v>30186</v>
      </c>
      <c r="M4920" s="11" t="s">
        <v>7339</v>
      </c>
      <c r="N4920" s="12" t="s">
        <v>30187</v>
      </c>
      <c r="O4920" s="12" t="s">
        <v>30188</v>
      </c>
    </row>
    <row r="4921" spans="1:15" ht="15" customHeight="1" x14ac:dyDescent="0.3">
      <c r="A4921" s="11" t="s">
        <v>430</v>
      </c>
      <c r="B4921" s="11" t="s">
        <v>431</v>
      </c>
      <c r="C4921" s="17">
        <v>30</v>
      </c>
      <c r="D4921" s="11" t="s">
        <v>1191</v>
      </c>
      <c r="E4921" s="11" t="s">
        <v>29272</v>
      </c>
      <c r="F4921" s="11">
        <v>19125726</v>
      </c>
      <c r="G4921" s="11" t="s">
        <v>30189</v>
      </c>
      <c r="H4921" s="11" t="s">
        <v>30190</v>
      </c>
      <c r="I4921" s="11" t="s">
        <v>7127</v>
      </c>
      <c r="J4921" s="11"/>
      <c r="K4921" s="11" t="s">
        <v>10913</v>
      </c>
      <c r="L4921" s="11" t="s">
        <v>30191</v>
      </c>
      <c r="M4921" s="11" t="s">
        <v>8756</v>
      </c>
      <c r="N4921" s="12" t="s">
        <v>30192</v>
      </c>
      <c r="O4921" s="12" t="s">
        <v>30193</v>
      </c>
    </row>
    <row r="4922" spans="1:15" ht="15" customHeight="1" x14ac:dyDescent="0.3">
      <c r="A4922" s="11" t="s">
        <v>430</v>
      </c>
      <c r="B4922" s="11" t="s">
        <v>431</v>
      </c>
      <c r="C4922" s="17">
        <v>30</v>
      </c>
      <c r="D4922" s="11" t="s">
        <v>1191</v>
      </c>
      <c r="E4922" s="11" t="s">
        <v>29272</v>
      </c>
      <c r="F4922" s="11">
        <v>19178409</v>
      </c>
      <c r="G4922" s="11" t="s">
        <v>25856</v>
      </c>
      <c r="H4922" s="11" t="s">
        <v>25857</v>
      </c>
      <c r="I4922" s="11" t="s">
        <v>3562</v>
      </c>
      <c r="J4922" s="11"/>
      <c r="K4922" s="11" t="s">
        <v>1574</v>
      </c>
      <c r="L4922" s="11" t="s">
        <v>25858</v>
      </c>
      <c r="M4922" s="11" t="s">
        <v>7339</v>
      </c>
      <c r="N4922" s="12" t="s">
        <v>25859</v>
      </c>
      <c r="O4922" s="12" t="s">
        <v>25860</v>
      </c>
    </row>
    <row r="4923" spans="1:15" ht="15" customHeight="1" x14ac:dyDescent="0.3">
      <c r="A4923" s="11" t="s">
        <v>430</v>
      </c>
      <c r="B4923" s="11" t="s">
        <v>431</v>
      </c>
      <c r="C4923" s="17">
        <v>30</v>
      </c>
      <c r="D4923" s="11" t="s">
        <v>1191</v>
      </c>
      <c r="E4923" s="11" t="s">
        <v>29272</v>
      </c>
      <c r="F4923" s="11">
        <v>19016702</v>
      </c>
      <c r="G4923" s="11" t="s">
        <v>30194</v>
      </c>
      <c r="H4923" s="11" t="s">
        <v>30195</v>
      </c>
      <c r="I4923" s="11" t="s">
        <v>3562</v>
      </c>
      <c r="J4923" s="11" t="s">
        <v>30196</v>
      </c>
      <c r="K4923" s="11" t="s">
        <v>7337</v>
      </c>
      <c r="L4923" s="11" t="s">
        <v>30197</v>
      </c>
      <c r="M4923" s="11" t="s">
        <v>7406</v>
      </c>
      <c r="N4923" s="12" t="s">
        <v>30198</v>
      </c>
      <c r="O4923" s="12" t="s">
        <v>30199</v>
      </c>
    </row>
    <row r="4924" spans="1:15" ht="15" customHeight="1" x14ac:dyDescent="0.3">
      <c r="A4924" s="11" t="s">
        <v>430</v>
      </c>
      <c r="B4924" s="11" t="s">
        <v>431</v>
      </c>
      <c r="C4924" s="17">
        <v>30</v>
      </c>
      <c r="D4924" s="11" t="s">
        <v>1191</v>
      </c>
      <c r="E4924" s="11" t="s">
        <v>29272</v>
      </c>
      <c r="F4924" s="11">
        <v>19556011</v>
      </c>
      <c r="G4924" s="11" t="s">
        <v>30200</v>
      </c>
      <c r="H4924" s="11" t="s">
        <v>30201</v>
      </c>
      <c r="I4924" s="11" t="s">
        <v>9075</v>
      </c>
      <c r="J4924" s="11" t="s">
        <v>30202</v>
      </c>
      <c r="K4924" s="11" t="s">
        <v>30203</v>
      </c>
      <c r="L4924" s="11" t="s">
        <v>30204</v>
      </c>
      <c r="M4924" s="11" t="s">
        <v>7604</v>
      </c>
      <c r="N4924" s="12" t="s">
        <v>30205</v>
      </c>
      <c r="O4924" s="12" t="s">
        <v>30206</v>
      </c>
    </row>
    <row r="4925" spans="1:15" ht="15" customHeight="1" x14ac:dyDescent="0.3">
      <c r="A4925" s="11" t="s">
        <v>430</v>
      </c>
      <c r="B4925" s="11" t="s">
        <v>431</v>
      </c>
      <c r="C4925" s="17">
        <v>30</v>
      </c>
      <c r="D4925" s="11" t="s">
        <v>1191</v>
      </c>
      <c r="E4925" s="11" t="s">
        <v>29272</v>
      </c>
      <c r="F4925" s="11">
        <v>19545294</v>
      </c>
      <c r="G4925" s="11" t="s">
        <v>24183</v>
      </c>
      <c r="H4925" s="11" t="s">
        <v>24184</v>
      </c>
      <c r="I4925" s="11" t="s">
        <v>1912</v>
      </c>
      <c r="J4925" s="11" t="s">
        <v>21656</v>
      </c>
      <c r="K4925" s="11" t="s">
        <v>7337</v>
      </c>
      <c r="L4925" s="11" t="s">
        <v>24185</v>
      </c>
      <c r="M4925" s="11" t="s">
        <v>8615</v>
      </c>
      <c r="N4925" s="12" t="s">
        <v>24186</v>
      </c>
      <c r="O4925" s="12" t="s">
        <v>24187</v>
      </c>
    </row>
    <row r="4926" spans="1:15" ht="15" customHeight="1" x14ac:dyDescent="0.3">
      <c r="A4926" s="11" t="s">
        <v>430</v>
      </c>
      <c r="B4926" s="11" t="s">
        <v>431</v>
      </c>
      <c r="C4926" s="17">
        <v>30</v>
      </c>
      <c r="D4926" s="11" t="s">
        <v>1191</v>
      </c>
      <c r="E4926" s="11" t="s">
        <v>29272</v>
      </c>
      <c r="F4926" s="11">
        <v>19222087</v>
      </c>
      <c r="G4926" s="11" t="s">
        <v>30207</v>
      </c>
      <c r="H4926" s="11" t="s">
        <v>30208</v>
      </c>
      <c r="I4926" s="11" t="s">
        <v>10964</v>
      </c>
      <c r="J4926" s="11"/>
      <c r="K4926" s="11" t="s">
        <v>29573</v>
      </c>
      <c r="L4926" s="11" t="s">
        <v>30209</v>
      </c>
      <c r="M4926" s="11" t="s">
        <v>7373</v>
      </c>
      <c r="N4926" s="12" t="s">
        <v>30210</v>
      </c>
      <c r="O4926" s="12" t="s">
        <v>30211</v>
      </c>
    </row>
    <row r="4927" spans="1:15" ht="15" customHeight="1" x14ac:dyDescent="0.3">
      <c r="A4927" s="11" t="s">
        <v>430</v>
      </c>
      <c r="B4927" s="11" t="s">
        <v>431</v>
      </c>
      <c r="C4927" s="17">
        <v>30</v>
      </c>
      <c r="D4927" s="11" t="s">
        <v>1191</v>
      </c>
      <c r="E4927" s="11" t="s">
        <v>29272</v>
      </c>
      <c r="F4927" s="11">
        <v>19403465</v>
      </c>
      <c r="G4927" s="11" t="s">
        <v>30212</v>
      </c>
      <c r="H4927" s="11" t="s">
        <v>30213</v>
      </c>
      <c r="I4927" s="11" t="s">
        <v>30214</v>
      </c>
      <c r="J4927" s="11" t="s">
        <v>30214</v>
      </c>
      <c r="K4927" s="11" t="s">
        <v>29544</v>
      </c>
      <c r="L4927" s="11" t="s">
        <v>30215</v>
      </c>
      <c r="M4927" s="11" t="s">
        <v>7373</v>
      </c>
      <c r="N4927" s="12" t="s">
        <v>30216</v>
      </c>
      <c r="O4927" s="12" t="s">
        <v>30217</v>
      </c>
    </row>
    <row r="4928" spans="1:15" ht="15" customHeight="1" x14ac:dyDescent="0.3">
      <c r="A4928" s="11" t="s">
        <v>430</v>
      </c>
      <c r="B4928" s="11" t="s">
        <v>431</v>
      </c>
      <c r="C4928" s="17">
        <v>30</v>
      </c>
      <c r="D4928" s="11" t="s">
        <v>1191</v>
      </c>
      <c r="E4928" s="11" t="s">
        <v>29272</v>
      </c>
      <c r="F4928" s="11">
        <v>19338591</v>
      </c>
      <c r="G4928" s="11" t="s">
        <v>30218</v>
      </c>
      <c r="H4928" s="11" t="s">
        <v>30219</v>
      </c>
      <c r="I4928" s="11" t="s">
        <v>3567</v>
      </c>
      <c r="J4928" s="11"/>
      <c r="K4928" s="11" t="s">
        <v>10913</v>
      </c>
      <c r="L4928" s="11" t="s">
        <v>30220</v>
      </c>
      <c r="M4928" s="11" t="s">
        <v>7339</v>
      </c>
      <c r="N4928" s="12" t="s">
        <v>30221</v>
      </c>
      <c r="O4928" s="12" t="s">
        <v>30222</v>
      </c>
    </row>
    <row r="4929" spans="1:15" ht="15" customHeight="1" x14ac:dyDescent="0.3">
      <c r="A4929" s="11" t="s">
        <v>430</v>
      </c>
      <c r="B4929" s="11" t="s">
        <v>431</v>
      </c>
      <c r="C4929" s="17">
        <v>30</v>
      </c>
      <c r="D4929" s="11" t="s">
        <v>1191</v>
      </c>
      <c r="E4929" s="11" t="s">
        <v>29272</v>
      </c>
      <c r="F4929" s="11">
        <v>19338600</v>
      </c>
      <c r="G4929" s="11" t="s">
        <v>30223</v>
      </c>
      <c r="H4929" s="11" t="s">
        <v>30224</v>
      </c>
      <c r="I4929" s="11" t="s">
        <v>3567</v>
      </c>
      <c r="J4929" s="11"/>
      <c r="K4929" s="11" t="s">
        <v>10913</v>
      </c>
      <c r="L4929" s="11" t="s">
        <v>30225</v>
      </c>
      <c r="M4929" s="11" t="s">
        <v>8756</v>
      </c>
      <c r="N4929" s="12" t="s">
        <v>30226</v>
      </c>
      <c r="O4929" s="12" t="s">
        <v>30227</v>
      </c>
    </row>
    <row r="4930" spans="1:15" ht="15" customHeight="1" x14ac:dyDescent="0.3">
      <c r="A4930" s="11" t="s">
        <v>430</v>
      </c>
      <c r="B4930" s="11" t="s">
        <v>431</v>
      </c>
      <c r="C4930" s="17">
        <v>30</v>
      </c>
      <c r="D4930" s="11" t="s">
        <v>1191</v>
      </c>
      <c r="E4930" s="11" t="s">
        <v>29272</v>
      </c>
      <c r="F4930" s="11">
        <v>18844697</v>
      </c>
      <c r="G4930" s="11" t="s">
        <v>25861</v>
      </c>
      <c r="H4930" s="11" t="s">
        <v>25862</v>
      </c>
      <c r="I4930" s="11" t="s">
        <v>2962</v>
      </c>
      <c r="J4930" s="11"/>
      <c r="K4930" s="11" t="s">
        <v>10913</v>
      </c>
      <c r="L4930" s="11" t="s">
        <v>25863</v>
      </c>
      <c r="M4930" s="11" t="s">
        <v>7339</v>
      </c>
      <c r="N4930" s="12" t="s">
        <v>25864</v>
      </c>
      <c r="O4930" s="12" t="s">
        <v>25865</v>
      </c>
    </row>
    <row r="4931" spans="1:15" ht="15" customHeight="1" x14ac:dyDescent="0.3">
      <c r="A4931" s="11" t="s">
        <v>430</v>
      </c>
      <c r="B4931" s="11" t="s">
        <v>431</v>
      </c>
      <c r="C4931" s="17">
        <v>30</v>
      </c>
      <c r="D4931" s="11" t="s">
        <v>1191</v>
      </c>
      <c r="E4931" s="11" t="s">
        <v>29272</v>
      </c>
      <c r="F4931" s="11">
        <v>19019223</v>
      </c>
      <c r="G4931" s="11" t="s">
        <v>30228</v>
      </c>
      <c r="H4931" s="11" t="s">
        <v>30229</v>
      </c>
      <c r="I4931" s="11" t="s">
        <v>30230</v>
      </c>
      <c r="J4931" s="11" t="s">
        <v>30230</v>
      </c>
      <c r="K4931" s="11" t="s">
        <v>30231</v>
      </c>
      <c r="L4931" s="11" t="s">
        <v>30232</v>
      </c>
      <c r="M4931" s="11" t="s">
        <v>7373</v>
      </c>
      <c r="N4931" s="12" t="s">
        <v>30233</v>
      </c>
      <c r="O4931" s="12" t="s">
        <v>30234</v>
      </c>
    </row>
    <row r="4932" spans="1:15" ht="15" customHeight="1" x14ac:dyDescent="0.3">
      <c r="A4932" s="11" t="s">
        <v>430</v>
      </c>
      <c r="B4932" s="11" t="s">
        <v>431</v>
      </c>
      <c r="C4932" s="17">
        <v>30</v>
      </c>
      <c r="D4932" s="11" t="s">
        <v>1191</v>
      </c>
      <c r="E4932" s="11" t="s">
        <v>29272</v>
      </c>
      <c r="F4932" s="11">
        <v>18205877</v>
      </c>
      <c r="G4932" s="11" t="s">
        <v>30235</v>
      </c>
      <c r="H4932" s="11" t="s">
        <v>30236</v>
      </c>
      <c r="I4932" s="11" t="s">
        <v>1919</v>
      </c>
      <c r="J4932" s="11" t="s">
        <v>19471</v>
      </c>
      <c r="K4932" s="11" t="s">
        <v>7337</v>
      </c>
      <c r="L4932" s="11" t="s">
        <v>30237</v>
      </c>
      <c r="M4932" s="11" t="s">
        <v>7350</v>
      </c>
      <c r="N4932" s="12" t="s">
        <v>30238</v>
      </c>
      <c r="O4932" s="12" t="s">
        <v>30239</v>
      </c>
    </row>
    <row r="4933" spans="1:15" ht="15" customHeight="1" x14ac:dyDescent="0.3">
      <c r="A4933" s="11" t="s">
        <v>430</v>
      </c>
      <c r="B4933" s="11" t="s">
        <v>431</v>
      </c>
      <c r="C4933" s="17">
        <v>30</v>
      </c>
      <c r="D4933" s="11" t="s">
        <v>1191</v>
      </c>
      <c r="E4933" s="11" t="s">
        <v>29375</v>
      </c>
      <c r="F4933" s="11">
        <v>18503679</v>
      </c>
      <c r="G4933" s="11" t="s">
        <v>30240</v>
      </c>
      <c r="H4933" s="11" t="s">
        <v>30241</v>
      </c>
      <c r="I4933" s="11" t="s">
        <v>667</v>
      </c>
      <c r="J4933" s="11"/>
      <c r="K4933" s="11" t="s">
        <v>10913</v>
      </c>
      <c r="L4933" s="11" t="s">
        <v>30242</v>
      </c>
      <c r="M4933" s="11" t="s">
        <v>8066</v>
      </c>
      <c r="N4933" s="12" t="s">
        <v>30243</v>
      </c>
      <c r="O4933" s="12" t="s">
        <v>30244</v>
      </c>
    </row>
    <row r="4934" spans="1:15" ht="15" customHeight="1" x14ac:dyDescent="0.3">
      <c r="A4934" s="11" t="s">
        <v>430</v>
      </c>
      <c r="B4934" s="11" t="s">
        <v>431</v>
      </c>
      <c r="C4934" s="17">
        <v>30</v>
      </c>
      <c r="D4934" s="11" t="s">
        <v>1191</v>
      </c>
      <c r="E4934" s="11" t="s">
        <v>29272</v>
      </c>
      <c r="F4934" s="11">
        <v>18471663</v>
      </c>
      <c r="G4934" s="11" t="s">
        <v>30245</v>
      </c>
      <c r="H4934" s="11" t="s">
        <v>30246</v>
      </c>
      <c r="I4934" s="11" t="s">
        <v>667</v>
      </c>
      <c r="J4934" s="11" t="s">
        <v>30247</v>
      </c>
      <c r="K4934" s="11" t="s">
        <v>14241</v>
      </c>
      <c r="L4934" s="11" t="s">
        <v>30248</v>
      </c>
      <c r="M4934" s="11" t="s">
        <v>15346</v>
      </c>
      <c r="N4934" s="12" t="s">
        <v>30249</v>
      </c>
      <c r="O4934" s="12" t="s">
        <v>30250</v>
      </c>
    </row>
    <row r="4935" spans="1:15" ht="15" customHeight="1" x14ac:dyDescent="0.3">
      <c r="A4935" s="11" t="s">
        <v>430</v>
      </c>
      <c r="B4935" s="11" t="s">
        <v>431</v>
      </c>
      <c r="C4935" s="17">
        <v>30</v>
      </c>
      <c r="D4935" s="11" t="s">
        <v>1191</v>
      </c>
      <c r="E4935" s="11" t="s">
        <v>29272</v>
      </c>
      <c r="F4935" s="11">
        <v>18422788</v>
      </c>
      <c r="G4935" s="11" t="s">
        <v>28314</v>
      </c>
      <c r="H4935" s="11" t="s">
        <v>28315</v>
      </c>
      <c r="I4935" s="11" t="s">
        <v>667</v>
      </c>
      <c r="J4935" s="11" t="s">
        <v>28316</v>
      </c>
      <c r="K4935" s="11" t="s">
        <v>7337</v>
      </c>
      <c r="L4935" s="11" t="s">
        <v>28317</v>
      </c>
      <c r="M4935" s="11" t="s">
        <v>7350</v>
      </c>
      <c r="N4935" s="12" t="s">
        <v>28318</v>
      </c>
      <c r="O4935" s="12" t="s">
        <v>28319</v>
      </c>
    </row>
    <row r="4936" spans="1:15" ht="15" customHeight="1" x14ac:dyDescent="0.3">
      <c r="A4936" s="11" t="s">
        <v>430</v>
      </c>
      <c r="B4936" s="11" t="s">
        <v>431</v>
      </c>
      <c r="C4936" s="17">
        <v>30</v>
      </c>
      <c r="D4936" s="11" t="s">
        <v>1191</v>
      </c>
      <c r="E4936" s="11" t="s">
        <v>29272</v>
      </c>
      <c r="F4936" s="11">
        <v>18203127</v>
      </c>
      <c r="G4936" s="11" t="s">
        <v>30251</v>
      </c>
      <c r="H4936" s="11" t="s">
        <v>30252</v>
      </c>
      <c r="I4936" s="11" t="s">
        <v>30253</v>
      </c>
      <c r="J4936" s="11"/>
      <c r="K4936" s="11" t="s">
        <v>29573</v>
      </c>
      <c r="L4936" s="11" t="s">
        <v>30254</v>
      </c>
      <c r="M4936" s="11" t="s">
        <v>7339</v>
      </c>
      <c r="N4936" s="12" t="s">
        <v>30255</v>
      </c>
      <c r="O4936" s="12"/>
    </row>
    <row r="4937" spans="1:15" ht="15" customHeight="1" x14ac:dyDescent="0.3">
      <c r="A4937" s="11" t="s">
        <v>430</v>
      </c>
      <c r="B4937" s="11" t="s">
        <v>431</v>
      </c>
      <c r="C4937" s="17">
        <v>30</v>
      </c>
      <c r="D4937" s="11" t="s">
        <v>1191</v>
      </c>
      <c r="E4937" s="11" t="s">
        <v>29272</v>
      </c>
      <c r="F4937" s="11">
        <v>18597550</v>
      </c>
      <c r="G4937" s="11" t="s">
        <v>30256</v>
      </c>
      <c r="H4937" s="11" t="s">
        <v>30257</v>
      </c>
      <c r="I4937" s="11" t="s">
        <v>5731</v>
      </c>
      <c r="J4937" s="11"/>
      <c r="K4937" s="11" t="s">
        <v>30258</v>
      </c>
      <c r="L4937" s="11" t="s">
        <v>30259</v>
      </c>
      <c r="M4937" s="11" t="s">
        <v>7681</v>
      </c>
      <c r="N4937" s="12" t="s">
        <v>30260</v>
      </c>
      <c r="O4937" s="12" t="s">
        <v>30261</v>
      </c>
    </row>
    <row r="4938" spans="1:15" ht="15" customHeight="1" x14ac:dyDescent="0.3">
      <c r="A4938" s="11" t="s">
        <v>430</v>
      </c>
      <c r="B4938" s="11" t="s">
        <v>431</v>
      </c>
      <c r="C4938" s="17">
        <v>30</v>
      </c>
      <c r="D4938" s="11" t="s">
        <v>1191</v>
      </c>
      <c r="E4938" s="11" t="s">
        <v>29272</v>
      </c>
      <c r="F4938" s="11">
        <v>18598306</v>
      </c>
      <c r="G4938" s="11" t="s">
        <v>30262</v>
      </c>
      <c r="H4938" s="11" t="s">
        <v>30263</v>
      </c>
      <c r="I4938" s="11" t="s">
        <v>657</v>
      </c>
      <c r="J4938" s="11"/>
      <c r="K4938" s="11" t="s">
        <v>10913</v>
      </c>
      <c r="L4938" s="11" t="s">
        <v>30264</v>
      </c>
      <c r="M4938" s="11" t="s">
        <v>8756</v>
      </c>
      <c r="N4938" s="12" t="s">
        <v>30265</v>
      </c>
      <c r="O4938" s="12" t="s">
        <v>30266</v>
      </c>
    </row>
    <row r="4939" spans="1:15" ht="15" customHeight="1" x14ac:dyDescent="0.3">
      <c r="A4939" s="11" t="s">
        <v>430</v>
      </c>
      <c r="B4939" s="11" t="s">
        <v>431</v>
      </c>
      <c r="C4939" s="17">
        <v>30</v>
      </c>
      <c r="D4939" s="11" t="s">
        <v>1191</v>
      </c>
      <c r="E4939" s="11" t="s">
        <v>29272</v>
      </c>
      <c r="F4939" s="11">
        <v>18537992</v>
      </c>
      <c r="G4939" s="11" t="s">
        <v>30267</v>
      </c>
      <c r="H4939" s="11" t="s">
        <v>30268</v>
      </c>
      <c r="I4939" s="11" t="s">
        <v>657</v>
      </c>
      <c r="J4939" s="11" t="s">
        <v>5731</v>
      </c>
      <c r="K4939" s="11" t="s">
        <v>10913</v>
      </c>
      <c r="L4939" s="11" t="s">
        <v>30269</v>
      </c>
      <c r="M4939" s="11" t="s">
        <v>7406</v>
      </c>
      <c r="N4939" s="12" t="s">
        <v>30270</v>
      </c>
      <c r="O4939" s="12" t="s">
        <v>30271</v>
      </c>
    </row>
    <row r="4940" spans="1:15" ht="15" customHeight="1" x14ac:dyDescent="0.3">
      <c r="A4940" s="11" t="s">
        <v>430</v>
      </c>
      <c r="B4940" s="11" t="s">
        <v>431</v>
      </c>
      <c r="C4940" s="17">
        <v>30</v>
      </c>
      <c r="D4940" s="11" t="s">
        <v>1191</v>
      </c>
      <c r="E4940" s="11" t="s">
        <v>29272</v>
      </c>
      <c r="F4940" s="11">
        <v>18154559</v>
      </c>
      <c r="G4940" s="11" t="s">
        <v>30272</v>
      </c>
      <c r="H4940" s="11" t="s">
        <v>30273</v>
      </c>
      <c r="I4940" s="11" t="s">
        <v>4212</v>
      </c>
      <c r="J4940" s="11"/>
      <c r="K4940" s="11" t="s">
        <v>10913</v>
      </c>
      <c r="L4940" s="11" t="s">
        <v>30274</v>
      </c>
      <c r="M4940" s="11" t="s">
        <v>7339</v>
      </c>
      <c r="N4940" s="12" t="s">
        <v>30275</v>
      </c>
      <c r="O4940" s="12" t="s">
        <v>30276</v>
      </c>
    </row>
    <row r="4941" spans="1:15" ht="15" customHeight="1" x14ac:dyDescent="0.3">
      <c r="A4941" s="11" t="s">
        <v>430</v>
      </c>
      <c r="B4941" s="11" t="s">
        <v>431</v>
      </c>
      <c r="C4941" s="17">
        <v>30</v>
      </c>
      <c r="D4941" s="11" t="s">
        <v>1191</v>
      </c>
      <c r="E4941" s="11" t="s">
        <v>29272</v>
      </c>
      <c r="F4941" s="11">
        <v>17703502</v>
      </c>
      <c r="G4941" s="11" t="s">
        <v>30277</v>
      </c>
      <c r="H4941" s="11" t="s">
        <v>30278</v>
      </c>
      <c r="I4941" s="11" t="s">
        <v>18752</v>
      </c>
      <c r="J4941" s="11"/>
      <c r="K4941" s="11" t="s">
        <v>29573</v>
      </c>
      <c r="L4941" s="11" t="s">
        <v>30279</v>
      </c>
      <c r="M4941" s="11" t="s">
        <v>7339</v>
      </c>
      <c r="N4941" s="12" t="s">
        <v>30280</v>
      </c>
      <c r="O4941" s="12"/>
    </row>
    <row r="4942" spans="1:15" ht="15" customHeight="1" x14ac:dyDescent="0.3">
      <c r="A4942" s="11" t="s">
        <v>430</v>
      </c>
      <c r="B4942" s="11" t="s">
        <v>431</v>
      </c>
      <c r="C4942" s="17">
        <v>30</v>
      </c>
      <c r="D4942" s="11" t="s">
        <v>1191</v>
      </c>
      <c r="E4942" s="11" t="s">
        <v>29272</v>
      </c>
      <c r="F4942" s="11">
        <v>17703496</v>
      </c>
      <c r="G4942" s="11" t="s">
        <v>30281</v>
      </c>
      <c r="H4942" s="11" t="s">
        <v>30282</v>
      </c>
      <c r="I4942" s="11" t="s">
        <v>18752</v>
      </c>
      <c r="J4942" s="11"/>
      <c r="K4942" s="11" t="s">
        <v>29573</v>
      </c>
      <c r="L4942" s="11" t="s">
        <v>30283</v>
      </c>
      <c r="M4942" s="11" t="s">
        <v>7339</v>
      </c>
      <c r="N4942" s="12" t="s">
        <v>30284</v>
      </c>
      <c r="O4942" s="12"/>
    </row>
    <row r="4943" spans="1:15" ht="15" customHeight="1" x14ac:dyDescent="0.3">
      <c r="A4943" s="11" t="s">
        <v>430</v>
      </c>
      <c r="B4943" s="11" t="s">
        <v>431</v>
      </c>
      <c r="C4943" s="17">
        <v>30</v>
      </c>
      <c r="D4943" s="11" t="s">
        <v>1191</v>
      </c>
      <c r="E4943" s="11" t="s">
        <v>29272</v>
      </c>
      <c r="F4943" s="11">
        <v>18800342</v>
      </c>
      <c r="G4943" s="11" t="s">
        <v>30285</v>
      </c>
      <c r="H4943" s="11" t="s">
        <v>30286</v>
      </c>
      <c r="I4943" s="11" t="s">
        <v>30287</v>
      </c>
      <c r="J4943" s="11"/>
      <c r="K4943" s="11" t="s">
        <v>29573</v>
      </c>
      <c r="L4943" s="11" t="s">
        <v>30288</v>
      </c>
      <c r="M4943" s="11" t="s">
        <v>30289</v>
      </c>
      <c r="N4943" s="12" t="s">
        <v>30290</v>
      </c>
      <c r="O4943" s="12" t="s">
        <v>30291</v>
      </c>
    </row>
    <row r="4944" spans="1:15" ht="15" customHeight="1" x14ac:dyDescent="0.3">
      <c r="A4944" s="11" t="s">
        <v>430</v>
      </c>
      <c r="B4944" s="11" t="s">
        <v>431</v>
      </c>
      <c r="C4944" s="17">
        <v>30</v>
      </c>
      <c r="D4944" s="11" t="s">
        <v>1191</v>
      </c>
      <c r="E4944" s="11" t="s">
        <v>29272</v>
      </c>
      <c r="F4944" s="11">
        <v>18353039</v>
      </c>
      <c r="G4944" s="11" t="s">
        <v>30292</v>
      </c>
      <c r="H4944" s="11" t="s">
        <v>30293</v>
      </c>
      <c r="I4944" s="11" t="s">
        <v>2971</v>
      </c>
      <c r="J4944" s="11"/>
      <c r="K4944" s="11" t="s">
        <v>10913</v>
      </c>
      <c r="L4944" s="11" t="s">
        <v>30294</v>
      </c>
      <c r="M4944" s="11" t="s">
        <v>8756</v>
      </c>
      <c r="N4944" s="12" t="s">
        <v>30295</v>
      </c>
      <c r="O4944" s="12" t="s">
        <v>30296</v>
      </c>
    </row>
    <row r="4945" spans="1:15" ht="15" customHeight="1" x14ac:dyDescent="0.3">
      <c r="A4945" s="11" t="s">
        <v>430</v>
      </c>
      <c r="B4945" s="11" t="s">
        <v>431</v>
      </c>
      <c r="C4945" s="17">
        <v>30</v>
      </c>
      <c r="D4945" s="11" t="s">
        <v>1191</v>
      </c>
      <c r="E4945" s="11" t="s">
        <v>29272</v>
      </c>
      <c r="F4945" s="11">
        <v>18293286</v>
      </c>
      <c r="G4945" s="11" t="s">
        <v>30297</v>
      </c>
      <c r="H4945" s="11" t="s">
        <v>30298</v>
      </c>
      <c r="I4945" s="11" t="s">
        <v>687</v>
      </c>
      <c r="J4945" s="11"/>
      <c r="K4945" s="11" t="s">
        <v>30299</v>
      </c>
      <c r="L4945" s="11" t="s">
        <v>30300</v>
      </c>
      <c r="M4945" s="11" t="s">
        <v>7339</v>
      </c>
      <c r="N4945" s="12" t="s">
        <v>30301</v>
      </c>
      <c r="O4945" s="12" t="s">
        <v>30302</v>
      </c>
    </row>
    <row r="4946" spans="1:15" ht="15" customHeight="1" x14ac:dyDescent="0.3">
      <c r="A4946" s="11" t="s">
        <v>430</v>
      </c>
      <c r="B4946" s="11" t="s">
        <v>431</v>
      </c>
      <c r="C4946" s="17">
        <v>30</v>
      </c>
      <c r="D4946" s="11" t="s">
        <v>1191</v>
      </c>
      <c r="E4946" s="11" t="s">
        <v>29272</v>
      </c>
      <c r="F4946" s="11">
        <v>18559412</v>
      </c>
      <c r="G4946" s="11" t="s">
        <v>30303</v>
      </c>
      <c r="H4946" s="11" t="s">
        <v>30304</v>
      </c>
      <c r="I4946" s="11" t="s">
        <v>687</v>
      </c>
      <c r="J4946" s="11"/>
      <c r="K4946" s="11" t="s">
        <v>14971</v>
      </c>
      <c r="L4946" s="11" t="s">
        <v>30305</v>
      </c>
      <c r="M4946" s="11" t="s">
        <v>7373</v>
      </c>
      <c r="N4946" s="12" t="s">
        <v>30306</v>
      </c>
      <c r="O4946" s="12" t="s">
        <v>30307</v>
      </c>
    </row>
    <row r="4947" spans="1:15" ht="15" customHeight="1" x14ac:dyDescent="0.3">
      <c r="A4947" s="11" t="s">
        <v>430</v>
      </c>
      <c r="B4947" s="11" t="s">
        <v>431</v>
      </c>
      <c r="C4947" s="17">
        <v>30</v>
      </c>
      <c r="D4947" s="11" t="s">
        <v>1191</v>
      </c>
      <c r="E4947" s="11" t="s">
        <v>29272</v>
      </c>
      <c r="F4947" s="11">
        <v>17573874</v>
      </c>
      <c r="G4947" s="11" t="s">
        <v>25866</v>
      </c>
      <c r="H4947" s="11" t="s">
        <v>25867</v>
      </c>
      <c r="I4947" s="11" t="s">
        <v>1927</v>
      </c>
      <c r="J4947" s="11" t="s">
        <v>25868</v>
      </c>
      <c r="K4947" s="11" t="s">
        <v>7337</v>
      </c>
      <c r="L4947" s="11" t="s">
        <v>25869</v>
      </c>
      <c r="M4947" s="11" t="s">
        <v>7339</v>
      </c>
      <c r="N4947" s="12" t="s">
        <v>25870</v>
      </c>
      <c r="O4947" s="12" t="s">
        <v>25871</v>
      </c>
    </row>
    <row r="4948" spans="1:15" ht="15" customHeight="1" x14ac:dyDescent="0.3">
      <c r="A4948" s="11" t="s">
        <v>430</v>
      </c>
      <c r="B4948" s="11" t="s">
        <v>431</v>
      </c>
      <c r="C4948" s="17">
        <v>30</v>
      </c>
      <c r="D4948" s="11" t="s">
        <v>1191</v>
      </c>
      <c r="E4948" s="11" t="s">
        <v>29272</v>
      </c>
      <c r="F4948" s="11">
        <v>17680864</v>
      </c>
      <c r="G4948" s="11" t="s">
        <v>30308</v>
      </c>
      <c r="H4948" s="11" t="s">
        <v>30309</v>
      </c>
      <c r="I4948" s="11" t="s">
        <v>1927</v>
      </c>
      <c r="J4948" s="11"/>
      <c r="K4948" s="11" t="s">
        <v>10913</v>
      </c>
      <c r="L4948" s="11" t="s">
        <v>30310</v>
      </c>
      <c r="M4948" s="11" t="s">
        <v>7962</v>
      </c>
      <c r="N4948" s="12" t="s">
        <v>30311</v>
      </c>
      <c r="O4948" s="12" t="s">
        <v>30312</v>
      </c>
    </row>
    <row r="4949" spans="1:15" ht="15" customHeight="1" x14ac:dyDescent="0.3">
      <c r="A4949" s="11" t="s">
        <v>430</v>
      </c>
      <c r="B4949" s="11" t="s">
        <v>431</v>
      </c>
      <c r="C4949" s="17">
        <v>30</v>
      </c>
      <c r="D4949" s="11" t="s">
        <v>1191</v>
      </c>
      <c r="E4949" s="11" t="s">
        <v>29272</v>
      </c>
      <c r="F4949" s="11">
        <v>17785713</v>
      </c>
      <c r="G4949" s="11" t="s">
        <v>30313</v>
      </c>
      <c r="H4949" s="11" t="s">
        <v>30314</v>
      </c>
      <c r="I4949" s="11" t="s">
        <v>30315</v>
      </c>
      <c r="J4949" s="11" t="s">
        <v>30316</v>
      </c>
      <c r="K4949" s="11" t="s">
        <v>29338</v>
      </c>
      <c r="L4949" s="11" t="s">
        <v>30317</v>
      </c>
      <c r="M4949" s="11" t="s">
        <v>8658</v>
      </c>
      <c r="N4949" s="12" t="s">
        <v>30318</v>
      </c>
      <c r="O4949" s="12" t="s">
        <v>30319</v>
      </c>
    </row>
    <row r="4950" spans="1:15" ht="15" customHeight="1" x14ac:dyDescent="0.3">
      <c r="A4950" s="11" t="s">
        <v>430</v>
      </c>
      <c r="B4950" s="11" t="s">
        <v>431</v>
      </c>
      <c r="C4950" s="17">
        <v>30</v>
      </c>
      <c r="D4950" s="11" t="s">
        <v>1191</v>
      </c>
      <c r="E4950" s="11" t="s">
        <v>29272</v>
      </c>
      <c r="F4950" s="11">
        <v>17910756</v>
      </c>
      <c r="G4950" s="11" t="s">
        <v>30320</v>
      </c>
      <c r="H4950" s="11" t="s">
        <v>30321</v>
      </c>
      <c r="I4950" s="11" t="s">
        <v>30322</v>
      </c>
      <c r="J4950" s="11" t="s">
        <v>30322</v>
      </c>
      <c r="K4950" s="11" t="s">
        <v>30323</v>
      </c>
      <c r="L4950" s="11" t="s">
        <v>30324</v>
      </c>
      <c r="M4950" s="11" t="s">
        <v>7339</v>
      </c>
      <c r="N4950" s="12" t="s">
        <v>30325</v>
      </c>
      <c r="O4950" s="12" t="s">
        <v>30326</v>
      </c>
    </row>
    <row r="4951" spans="1:15" ht="15" customHeight="1" x14ac:dyDescent="0.3">
      <c r="A4951" s="11" t="s">
        <v>430</v>
      </c>
      <c r="B4951" s="11" t="s">
        <v>431</v>
      </c>
      <c r="C4951" s="17">
        <v>30</v>
      </c>
      <c r="D4951" s="11" t="s">
        <v>1191</v>
      </c>
      <c r="E4951" s="11" t="s">
        <v>29272</v>
      </c>
      <c r="F4951" s="11">
        <v>17935513</v>
      </c>
      <c r="G4951" s="11" t="s">
        <v>30327</v>
      </c>
      <c r="H4951" s="11" t="s">
        <v>30328</v>
      </c>
      <c r="I4951" s="11" t="s">
        <v>3669</v>
      </c>
      <c r="J4951" s="11"/>
      <c r="K4951" s="11" t="s">
        <v>7337</v>
      </c>
      <c r="L4951" s="11" t="s">
        <v>30329</v>
      </c>
      <c r="M4951" s="11" t="s">
        <v>8066</v>
      </c>
      <c r="N4951" s="12" t="s">
        <v>30330</v>
      </c>
      <c r="O4951" s="12" t="s">
        <v>30331</v>
      </c>
    </row>
    <row r="4952" spans="1:15" ht="15" customHeight="1" x14ac:dyDescent="0.3">
      <c r="A4952" s="11" t="s">
        <v>430</v>
      </c>
      <c r="B4952" s="11" t="s">
        <v>431</v>
      </c>
      <c r="C4952" s="17">
        <v>30</v>
      </c>
      <c r="D4952" s="11" t="s">
        <v>1191</v>
      </c>
      <c r="E4952" s="11" t="s">
        <v>29272</v>
      </c>
      <c r="F4952" s="11">
        <v>16900567</v>
      </c>
      <c r="G4952" s="11" t="s">
        <v>30332</v>
      </c>
      <c r="H4952" s="11" t="s">
        <v>30333</v>
      </c>
      <c r="I4952" s="11" t="s">
        <v>30334</v>
      </c>
      <c r="J4952" s="11"/>
      <c r="K4952" s="11" t="s">
        <v>29573</v>
      </c>
      <c r="L4952" s="11" t="s">
        <v>30335</v>
      </c>
      <c r="M4952" s="11" t="s">
        <v>7339</v>
      </c>
      <c r="N4952" s="12" t="s">
        <v>30336</v>
      </c>
      <c r="O4952" s="12"/>
    </row>
    <row r="4953" spans="1:15" ht="15" customHeight="1" x14ac:dyDescent="0.3">
      <c r="A4953" s="11" t="s">
        <v>430</v>
      </c>
      <c r="B4953" s="11" t="s">
        <v>431</v>
      </c>
      <c r="C4953" s="17">
        <v>30</v>
      </c>
      <c r="D4953" s="11" t="s">
        <v>1191</v>
      </c>
      <c r="E4953" s="11" t="s">
        <v>29272</v>
      </c>
      <c r="F4953" s="11">
        <v>17337456</v>
      </c>
      <c r="G4953" s="11" t="s">
        <v>30337</v>
      </c>
      <c r="H4953" s="11" t="s">
        <v>30338</v>
      </c>
      <c r="I4953" s="11" t="s">
        <v>30339</v>
      </c>
      <c r="J4953" s="11" t="s">
        <v>30340</v>
      </c>
      <c r="K4953" s="11" t="s">
        <v>7803</v>
      </c>
      <c r="L4953" s="11" t="s">
        <v>30341</v>
      </c>
      <c r="M4953" s="11" t="s">
        <v>7339</v>
      </c>
      <c r="N4953" s="12" t="s">
        <v>30342</v>
      </c>
      <c r="O4953" s="12" t="s">
        <v>30343</v>
      </c>
    </row>
    <row r="4954" spans="1:15" ht="15" customHeight="1" x14ac:dyDescent="0.3">
      <c r="A4954" s="11" t="s">
        <v>430</v>
      </c>
      <c r="B4954" s="11" t="s">
        <v>431</v>
      </c>
      <c r="C4954" s="17">
        <v>30</v>
      </c>
      <c r="D4954" s="11" t="s">
        <v>1191</v>
      </c>
      <c r="E4954" s="11" t="s">
        <v>29272</v>
      </c>
      <c r="F4954" s="11">
        <v>17409370</v>
      </c>
      <c r="G4954" s="11" t="s">
        <v>30344</v>
      </c>
      <c r="H4954" s="11" t="s">
        <v>30345</v>
      </c>
      <c r="I4954" s="11" t="s">
        <v>3436</v>
      </c>
      <c r="J4954" s="11"/>
      <c r="K4954" s="11" t="s">
        <v>30346</v>
      </c>
      <c r="L4954" s="11" t="s">
        <v>30347</v>
      </c>
      <c r="M4954" s="11" t="s">
        <v>7604</v>
      </c>
      <c r="N4954" s="12" t="s">
        <v>30348</v>
      </c>
      <c r="O4954" s="12" t="s">
        <v>30349</v>
      </c>
    </row>
    <row r="4955" spans="1:15" ht="15" customHeight="1" x14ac:dyDescent="0.3">
      <c r="A4955" s="11" t="s">
        <v>430</v>
      </c>
      <c r="B4955" s="11" t="s">
        <v>431</v>
      </c>
      <c r="C4955" s="17">
        <v>30</v>
      </c>
      <c r="D4955" s="11" t="s">
        <v>1191</v>
      </c>
      <c r="E4955" s="11" t="s">
        <v>29272</v>
      </c>
      <c r="F4955" s="11">
        <v>17303042</v>
      </c>
      <c r="G4955" s="11" t="s">
        <v>30350</v>
      </c>
      <c r="H4955" s="11" t="s">
        <v>30351</v>
      </c>
      <c r="I4955" s="11" t="s">
        <v>3436</v>
      </c>
      <c r="J4955" s="11"/>
      <c r="K4955" s="11" t="s">
        <v>10668</v>
      </c>
      <c r="L4955" s="11" t="s">
        <v>30352</v>
      </c>
      <c r="M4955" s="11" t="s">
        <v>7339</v>
      </c>
      <c r="N4955" s="12" t="s">
        <v>30353</v>
      </c>
      <c r="O4955" s="12" t="s">
        <v>30354</v>
      </c>
    </row>
    <row r="4956" spans="1:15" ht="15" customHeight="1" x14ac:dyDescent="0.3">
      <c r="A4956" s="11" t="s">
        <v>430</v>
      </c>
      <c r="B4956" s="11" t="s">
        <v>431</v>
      </c>
      <c r="C4956" s="17">
        <v>30</v>
      </c>
      <c r="D4956" s="11" t="s">
        <v>1191</v>
      </c>
      <c r="E4956" s="11" t="s">
        <v>29272</v>
      </c>
      <c r="F4956" s="11">
        <v>17516962</v>
      </c>
      <c r="G4956" s="11" t="s">
        <v>30355</v>
      </c>
      <c r="H4956" s="11" t="s">
        <v>30356</v>
      </c>
      <c r="I4956" s="11" t="s">
        <v>9240</v>
      </c>
      <c r="J4956" s="11"/>
      <c r="K4956" s="11" t="s">
        <v>30357</v>
      </c>
      <c r="L4956" s="11" t="s">
        <v>30358</v>
      </c>
      <c r="M4956" s="11" t="s">
        <v>7373</v>
      </c>
      <c r="N4956" s="12" t="s">
        <v>30359</v>
      </c>
      <c r="O4956" s="12" t="s">
        <v>30360</v>
      </c>
    </row>
    <row r="4957" spans="1:15" ht="15" customHeight="1" x14ac:dyDescent="0.3">
      <c r="A4957" s="11" t="s">
        <v>430</v>
      </c>
      <c r="B4957" s="11" t="s">
        <v>431</v>
      </c>
      <c r="C4957" s="17">
        <v>30</v>
      </c>
      <c r="D4957" s="11" t="s">
        <v>1191</v>
      </c>
      <c r="E4957" s="11" t="s">
        <v>29272</v>
      </c>
      <c r="F4957" s="11">
        <v>17625010</v>
      </c>
      <c r="G4957" s="11" t="s">
        <v>30361</v>
      </c>
      <c r="H4957" s="11" t="s">
        <v>30362</v>
      </c>
      <c r="I4957" s="11" t="s">
        <v>5738</v>
      </c>
      <c r="J4957" s="11" t="s">
        <v>5738</v>
      </c>
      <c r="K4957" s="11" t="s">
        <v>30363</v>
      </c>
      <c r="L4957" s="11" t="s">
        <v>30364</v>
      </c>
      <c r="M4957" s="11" t="s">
        <v>7389</v>
      </c>
      <c r="N4957" s="12" t="s">
        <v>30365</v>
      </c>
      <c r="O4957" s="12" t="s">
        <v>30366</v>
      </c>
    </row>
    <row r="4958" spans="1:15" ht="15" customHeight="1" x14ac:dyDescent="0.3">
      <c r="A4958" s="11" t="s">
        <v>430</v>
      </c>
      <c r="B4958" s="11" t="s">
        <v>431</v>
      </c>
      <c r="C4958" s="17">
        <v>30</v>
      </c>
      <c r="D4958" s="11" t="s">
        <v>1191</v>
      </c>
      <c r="E4958" s="11" t="s">
        <v>29272</v>
      </c>
      <c r="F4958" s="11">
        <v>16538700</v>
      </c>
      <c r="G4958" s="11" t="s">
        <v>30367</v>
      </c>
      <c r="H4958" s="11" t="s">
        <v>30368</v>
      </c>
      <c r="I4958" s="11" t="s">
        <v>15374</v>
      </c>
      <c r="J4958" s="11"/>
      <c r="K4958" s="11" t="s">
        <v>29573</v>
      </c>
      <c r="L4958" s="11" t="s">
        <v>30369</v>
      </c>
      <c r="M4958" s="11" t="s">
        <v>7681</v>
      </c>
      <c r="N4958" s="12" t="s">
        <v>30370</v>
      </c>
      <c r="O4958" s="12"/>
    </row>
    <row r="4959" spans="1:15" ht="15" customHeight="1" x14ac:dyDescent="0.3">
      <c r="A4959" s="11" t="s">
        <v>430</v>
      </c>
      <c r="B4959" s="11" t="s">
        <v>431</v>
      </c>
      <c r="C4959" s="17">
        <v>30</v>
      </c>
      <c r="D4959" s="11" t="s">
        <v>1191</v>
      </c>
      <c r="E4959" s="11" t="s">
        <v>29272</v>
      </c>
      <c r="F4959" s="11">
        <v>17065276</v>
      </c>
      <c r="G4959" s="11" t="s">
        <v>30371</v>
      </c>
      <c r="H4959" s="11" t="s">
        <v>30372</v>
      </c>
      <c r="I4959" s="11" t="s">
        <v>30373</v>
      </c>
      <c r="J4959" s="11" t="s">
        <v>30374</v>
      </c>
      <c r="K4959" s="11" t="s">
        <v>29338</v>
      </c>
      <c r="L4959" s="11" t="s">
        <v>30375</v>
      </c>
      <c r="M4959" s="11" t="s">
        <v>7406</v>
      </c>
      <c r="N4959" s="12" t="s">
        <v>30376</v>
      </c>
      <c r="O4959" s="12" t="s">
        <v>30377</v>
      </c>
    </row>
    <row r="4960" spans="1:15" ht="15" customHeight="1" x14ac:dyDescent="0.3">
      <c r="A4960" s="11" t="s">
        <v>430</v>
      </c>
      <c r="B4960" s="11" t="s">
        <v>431</v>
      </c>
      <c r="C4960" s="17">
        <v>30</v>
      </c>
      <c r="D4960" s="11" t="s">
        <v>1191</v>
      </c>
      <c r="E4960" s="11" t="s">
        <v>29272</v>
      </c>
      <c r="F4960" s="11">
        <v>17177707</v>
      </c>
      <c r="G4960" s="11" t="s">
        <v>30378</v>
      </c>
      <c r="H4960" s="11" t="s">
        <v>30379</v>
      </c>
      <c r="I4960" s="11" t="s">
        <v>666</v>
      </c>
      <c r="J4960" s="11"/>
      <c r="K4960" s="11" t="s">
        <v>10913</v>
      </c>
      <c r="L4960" s="11" t="s">
        <v>30380</v>
      </c>
      <c r="M4960" s="11" t="s">
        <v>7339</v>
      </c>
      <c r="N4960" s="12" t="s">
        <v>30381</v>
      </c>
      <c r="O4960" s="12" t="s">
        <v>30382</v>
      </c>
    </row>
    <row r="4961" spans="1:15" ht="15" customHeight="1" x14ac:dyDescent="0.3">
      <c r="A4961" s="11" t="s">
        <v>430</v>
      </c>
      <c r="B4961" s="11" t="s">
        <v>431</v>
      </c>
      <c r="C4961" s="17">
        <v>30</v>
      </c>
      <c r="D4961" s="11" t="s">
        <v>1191</v>
      </c>
      <c r="E4961" s="11" t="s">
        <v>29272</v>
      </c>
      <c r="F4961" s="11">
        <v>17272532</v>
      </c>
      <c r="G4961" s="11" t="s">
        <v>30383</v>
      </c>
      <c r="H4961" s="11" t="s">
        <v>30384</v>
      </c>
      <c r="I4961" s="11" t="s">
        <v>30385</v>
      </c>
      <c r="J4961" s="11"/>
      <c r="K4961" s="11" t="s">
        <v>7803</v>
      </c>
      <c r="L4961" s="11" t="s">
        <v>30386</v>
      </c>
      <c r="M4961" s="11" t="s">
        <v>8066</v>
      </c>
      <c r="N4961" s="12" t="s">
        <v>30387</v>
      </c>
      <c r="O4961" s="12" t="s">
        <v>30388</v>
      </c>
    </row>
    <row r="4962" spans="1:15" ht="15" customHeight="1" x14ac:dyDescent="0.3">
      <c r="A4962" s="11" t="s">
        <v>430</v>
      </c>
      <c r="B4962" s="11" t="s">
        <v>431</v>
      </c>
      <c r="C4962" s="17">
        <v>30</v>
      </c>
      <c r="D4962" s="11" t="s">
        <v>1191</v>
      </c>
      <c r="E4962" s="11" t="s">
        <v>29272</v>
      </c>
      <c r="F4962" s="11">
        <v>17876711</v>
      </c>
      <c r="G4962" s="11" t="s">
        <v>30389</v>
      </c>
      <c r="H4962" s="11" t="s">
        <v>30390</v>
      </c>
      <c r="I4962" s="11" t="s">
        <v>860</v>
      </c>
      <c r="J4962" s="11" t="s">
        <v>30391</v>
      </c>
      <c r="K4962" s="11" t="s">
        <v>29931</v>
      </c>
      <c r="L4962" s="11" t="s">
        <v>30392</v>
      </c>
      <c r="M4962" s="11" t="s">
        <v>8658</v>
      </c>
      <c r="N4962" s="12" t="s">
        <v>30393</v>
      </c>
      <c r="O4962" s="12" t="s">
        <v>30394</v>
      </c>
    </row>
    <row r="4963" spans="1:15" ht="15" customHeight="1" x14ac:dyDescent="0.3">
      <c r="A4963" s="11" t="s">
        <v>430</v>
      </c>
      <c r="B4963" s="11" t="s">
        <v>431</v>
      </c>
      <c r="C4963" s="17">
        <v>30</v>
      </c>
      <c r="D4963" s="11" t="s">
        <v>1191</v>
      </c>
      <c r="E4963" s="11" t="s">
        <v>29272</v>
      </c>
      <c r="F4963" s="11">
        <v>16824048</v>
      </c>
      <c r="G4963" s="11" t="s">
        <v>29519</v>
      </c>
      <c r="H4963" s="11" t="s">
        <v>30395</v>
      </c>
      <c r="I4963" s="11" t="s">
        <v>3326</v>
      </c>
      <c r="J4963" s="11" t="s">
        <v>30396</v>
      </c>
      <c r="K4963" s="11" t="s">
        <v>7561</v>
      </c>
      <c r="L4963" s="11" t="s">
        <v>30397</v>
      </c>
      <c r="M4963" s="11" t="s">
        <v>7350</v>
      </c>
      <c r="N4963" s="12" t="s">
        <v>30398</v>
      </c>
      <c r="O4963" s="12" t="s">
        <v>30399</v>
      </c>
    </row>
    <row r="4964" spans="1:15" ht="15" customHeight="1" x14ac:dyDescent="0.3">
      <c r="A4964" s="11" t="s">
        <v>430</v>
      </c>
      <c r="B4964" s="11" t="s">
        <v>431</v>
      </c>
      <c r="C4964" s="17">
        <v>30</v>
      </c>
      <c r="D4964" s="11" t="s">
        <v>1191</v>
      </c>
      <c r="E4964" s="11" t="s">
        <v>29272</v>
      </c>
      <c r="F4964" s="11">
        <v>16882673</v>
      </c>
      <c r="G4964" s="11" t="s">
        <v>30355</v>
      </c>
      <c r="H4964" s="11" t="s">
        <v>30400</v>
      </c>
      <c r="I4964" s="11" t="s">
        <v>3519</v>
      </c>
      <c r="J4964" s="11" t="s">
        <v>30401</v>
      </c>
      <c r="K4964" s="11" t="s">
        <v>14846</v>
      </c>
      <c r="L4964" s="11" t="s">
        <v>30402</v>
      </c>
      <c r="M4964" s="11" t="s">
        <v>8459</v>
      </c>
      <c r="N4964" s="12" t="s">
        <v>30403</v>
      </c>
      <c r="O4964" s="12" t="s">
        <v>30404</v>
      </c>
    </row>
    <row r="4965" spans="1:15" ht="15" customHeight="1" x14ac:dyDescent="0.3">
      <c r="A4965" s="11" t="s">
        <v>430</v>
      </c>
      <c r="B4965" s="11" t="s">
        <v>431</v>
      </c>
      <c r="C4965" s="17">
        <v>30</v>
      </c>
      <c r="D4965" s="11" t="s">
        <v>1191</v>
      </c>
      <c r="E4965" s="11" t="s">
        <v>29272</v>
      </c>
      <c r="F4965" s="11">
        <v>17026692</v>
      </c>
      <c r="G4965" s="11" t="s">
        <v>30405</v>
      </c>
      <c r="H4965" s="11" t="s">
        <v>30406</v>
      </c>
      <c r="I4965" s="11" t="s">
        <v>3257</v>
      </c>
      <c r="J4965" s="11"/>
      <c r="K4965" s="11" t="s">
        <v>10913</v>
      </c>
      <c r="L4965" s="11" t="s">
        <v>30407</v>
      </c>
      <c r="M4965" s="11" t="s">
        <v>8459</v>
      </c>
      <c r="N4965" s="12" t="s">
        <v>30408</v>
      </c>
      <c r="O4965" s="12" t="s">
        <v>30409</v>
      </c>
    </row>
    <row r="4966" spans="1:15" ht="15" customHeight="1" x14ac:dyDescent="0.3">
      <c r="A4966" s="11" t="s">
        <v>430</v>
      </c>
      <c r="B4966" s="11" t="s">
        <v>431</v>
      </c>
      <c r="C4966" s="17">
        <v>30</v>
      </c>
      <c r="D4966" s="11" t="s">
        <v>1191</v>
      </c>
      <c r="E4966" s="11" t="s">
        <v>29272</v>
      </c>
      <c r="F4966" s="11">
        <v>16634891</v>
      </c>
      <c r="G4966" s="11" t="s">
        <v>25876</v>
      </c>
      <c r="H4966" s="11" t="s">
        <v>25877</v>
      </c>
      <c r="I4966" s="11" t="s">
        <v>2986</v>
      </c>
      <c r="J4966" s="11"/>
      <c r="K4966" s="11" t="s">
        <v>7337</v>
      </c>
      <c r="L4966" s="11" t="s">
        <v>25878</v>
      </c>
      <c r="M4966" s="11" t="s">
        <v>7339</v>
      </c>
      <c r="N4966" s="12" t="s">
        <v>25879</v>
      </c>
      <c r="O4966" s="12" t="s">
        <v>25880</v>
      </c>
    </row>
    <row r="4967" spans="1:15" ht="15" customHeight="1" x14ac:dyDescent="0.3">
      <c r="A4967" s="11" t="s">
        <v>430</v>
      </c>
      <c r="B4967" s="11" t="s">
        <v>431</v>
      </c>
      <c r="C4967" s="17">
        <v>30</v>
      </c>
      <c r="D4967" s="11" t="s">
        <v>1191</v>
      </c>
      <c r="E4967" s="11" t="s">
        <v>29272</v>
      </c>
      <c r="F4967" s="11">
        <v>16842552</v>
      </c>
      <c r="G4967" s="11" t="s">
        <v>30410</v>
      </c>
      <c r="H4967" s="11" t="s">
        <v>30411</v>
      </c>
      <c r="I4967" s="11" t="s">
        <v>1526</v>
      </c>
      <c r="J4967" s="11"/>
      <c r="K4967" s="11" t="s">
        <v>10913</v>
      </c>
      <c r="L4967" s="11" t="s">
        <v>30412</v>
      </c>
      <c r="M4967" s="11" t="s">
        <v>16385</v>
      </c>
      <c r="N4967" s="12" t="s">
        <v>30413</v>
      </c>
      <c r="O4967" s="12" t="s">
        <v>30414</v>
      </c>
    </row>
    <row r="4968" spans="1:15" ht="15" customHeight="1" x14ac:dyDescent="0.3">
      <c r="A4968" s="11" t="s">
        <v>430</v>
      </c>
      <c r="B4968" s="11" t="s">
        <v>431</v>
      </c>
      <c r="C4968" s="17">
        <v>30</v>
      </c>
      <c r="D4968" s="11" t="s">
        <v>1191</v>
      </c>
      <c r="E4968" s="11" t="s">
        <v>29272</v>
      </c>
      <c r="F4968" s="11">
        <v>16396861</v>
      </c>
      <c r="G4968" s="11" t="s">
        <v>29704</v>
      </c>
      <c r="H4968" s="11" t="s">
        <v>30415</v>
      </c>
      <c r="I4968" s="11" t="s">
        <v>9352</v>
      </c>
      <c r="J4968" s="11"/>
      <c r="K4968" s="11" t="s">
        <v>11037</v>
      </c>
      <c r="L4968" s="11" t="s">
        <v>30416</v>
      </c>
      <c r="M4968" s="11" t="s">
        <v>7373</v>
      </c>
      <c r="N4968" s="12" t="s">
        <v>30417</v>
      </c>
      <c r="O4968" s="12" t="s">
        <v>30418</v>
      </c>
    </row>
    <row r="4969" spans="1:15" ht="15" customHeight="1" x14ac:dyDescent="0.3">
      <c r="A4969" s="11" t="s">
        <v>430</v>
      </c>
      <c r="B4969" s="11" t="s">
        <v>431</v>
      </c>
      <c r="C4969" s="17">
        <v>30</v>
      </c>
      <c r="D4969" s="11" t="s">
        <v>1191</v>
      </c>
      <c r="E4969" s="11" t="s">
        <v>29272</v>
      </c>
      <c r="F4969" s="11">
        <v>16146414</v>
      </c>
      <c r="G4969" s="11" t="s">
        <v>30419</v>
      </c>
      <c r="H4969" s="11" t="s">
        <v>30420</v>
      </c>
      <c r="I4969" s="11" t="s">
        <v>739</v>
      </c>
      <c r="J4969" s="11" t="s">
        <v>30421</v>
      </c>
      <c r="K4969" s="11" t="s">
        <v>30258</v>
      </c>
      <c r="L4969" s="11" t="s">
        <v>30422</v>
      </c>
      <c r="M4969" s="11" t="s">
        <v>7339</v>
      </c>
      <c r="N4969" s="12" t="s">
        <v>30423</v>
      </c>
      <c r="O4969" s="12" t="s">
        <v>30424</v>
      </c>
    </row>
    <row r="4970" spans="1:15" ht="15" customHeight="1" x14ac:dyDescent="0.3">
      <c r="A4970" s="11" t="s">
        <v>430</v>
      </c>
      <c r="B4970" s="11" t="s">
        <v>431</v>
      </c>
      <c r="C4970" s="17">
        <v>30</v>
      </c>
      <c r="D4970" s="11" t="s">
        <v>1191</v>
      </c>
      <c r="E4970" s="11" t="s">
        <v>29272</v>
      </c>
      <c r="F4970" s="11">
        <v>16128772</v>
      </c>
      <c r="G4970" s="11" t="s">
        <v>30425</v>
      </c>
      <c r="H4970" s="11" t="s">
        <v>30426</v>
      </c>
      <c r="I4970" s="11" t="s">
        <v>739</v>
      </c>
      <c r="J4970" s="11"/>
      <c r="K4970" s="11" t="s">
        <v>10913</v>
      </c>
      <c r="L4970" s="11" t="s">
        <v>30427</v>
      </c>
      <c r="M4970" s="11" t="s">
        <v>7520</v>
      </c>
      <c r="N4970" s="12" t="s">
        <v>30428</v>
      </c>
      <c r="O4970" s="12" t="s">
        <v>30429</v>
      </c>
    </row>
    <row r="4971" spans="1:15" ht="15" customHeight="1" x14ac:dyDescent="0.3">
      <c r="A4971" s="11" t="s">
        <v>430</v>
      </c>
      <c r="B4971" s="11" t="s">
        <v>431</v>
      </c>
      <c r="C4971" s="17">
        <v>30</v>
      </c>
      <c r="D4971" s="11" t="s">
        <v>1191</v>
      </c>
      <c r="E4971" s="11" t="s">
        <v>29272</v>
      </c>
      <c r="F4971" s="11">
        <v>16197381</v>
      </c>
      <c r="G4971" s="11" t="s">
        <v>30430</v>
      </c>
      <c r="H4971" s="11" t="s">
        <v>30431</v>
      </c>
      <c r="I4971" s="11" t="s">
        <v>9421</v>
      </c>
      <c r="J4971" s="11"/>
      <c r="K4971" s="11" t="s">
        <v>7561</v>
      </c>
      <c r="L4971" s="11" t="s">
        <v>30432</v>
      </c>
      <c r="M4971" s="11" t="s">
        <v>8188</v>
      </c>
      <c r="N4971" s="12" t="s">
        <v>30433</v>
      </c>
      <c r="O4971" s="12" t="s">
        <v>30434</v>
      </c>
    </row>
    <row r="4972" spans="1:15" ht="15" customHeight="1" x14ac:dyDescent="0.3">
      <c r="A4972" s="11" t="s">
        <v>430</v>
      </c>
      <c r="B4972" s="11" t="s">
        <v>431</v>
      </c>
      <c r="C4972" s="17">
        <v>30</v>
      </c>
      <c r="D4972" s="11" t="s">
        <v>1191</v>
      </c>
      <c r="E4972" s="11" t="s">
        <v>29272</v>
      </c>
      <c r="F4972" s="11">
        <v>16197372</v>
      </c>
      <c r="G4972" s="11" t="s">
        <v>30435</v>
      </c>
      <c r="H4972" s="11" t="s">
        <v>30436</v>
      </c>
      <c r="I4972" s="11" t="s">
        <v>9421</v>
      </c>
      <c r="J4972" s="11"/>
      <c r="K4972" s="11" t="s">
        <v>7561</v>
      </c>
      <c r="L4972" s="11" t="s">
        <v>30437</v>
      </c>
      <c r="M4972" s="11" t="s">
        <v>8188</v>
      </c>
      <c r="N4972" s="12" t="s">
        <v>30438</v>
      </c>
      <c r="O4972" s="12" t="s">
        <v>30439</v>
      </c>
    </row>
    <row r="4973" spans="1:15" ht="15" customHeight="1" x14ac:dyDescent="0.3">
      <c r="A4973" s="11" t="s">
        <v>430</v>
      </c>
      <c r="B4973" s="11" t="s">
        <v>431</v>
      </c>
      <c r="C4973" s="17">
        <v>30</v>
      </c>
      <c r="D4973" s="11" t="s">
        <v>1191</v>
      </c>
      <c r="E4973" s="11" t="s">
        <v>29375</v>
      </c>
      <c r="F4973" s="11">
        <v>15898999</v>
      </c>
      <c r="G4973" s="11" t="s">
        <v>30440</v>
      </c>
      <c r="H4973" s="11" t="s">
        <v>30441</v>
      </c>
      <c r="I4973" s="11" t="s">
        <v>15494</v>
      </c>
      <c r="J4973" s="11"/>
      <c r="K4973" s="11" t="s">
        <v>10913</v>
      </c>
      <c r="L4973" s="11" t="s">
        <v>30442</v>
      </c>
      <c r="M4973" s="11" t="s">
        <v>8459</v>
      </c>
      <c r="N4973" s="12" t="s">
        <v>30443</v>
      </c>
      <c r="O4973" s="12" t="s">
        <v>30444</v>
      </c>
    </row>
    <row r="4974" spans="1:15" ht="15" customHeight="1" x14ac:dyDescent="0.3">
      <c r="A4974" s="11" t="s">
        <v>430</v>
      </c>
      <c r="B4974" s="11" t="s">
        <v>431</v>
      </c>
      <c r="C4974" s="17">
        <v>30</v>
      </c>
      <c r="D4974" s="11" t="s">
        <v>1191</v>
      </c>
      <c r="E4974" s="11" t="s">
        <v>29272</v>
      </c>
      <c r="F4974" s="11">
        <v>15932583</v>
      </c>
      <c r="G4974" s="11" t="s">
        <v>30405</v>
      </c>
      <c r="H4974" s="11" t="s">
        <v>30445</v>
      </c>
      <c r="I4974" s="11" t="s">
        <v>1450</v>
      </c>
      <c r="J4974" s="11"/>
      <c r="K4974" s="11" t="s">
        <v>10913</v>
      </c>
      <c r="L4974" s="11" t="s">
        <v>30446</v>
      </c>
      <c r="M4974" s="11" t="s">
        <v>8862</v>
      </c>
      <c r="N4974" s="12" t="s">
        <v>30447</v>
      </c>
      <c r="O4974" s="12" t="s">
        <v>30448</v>
      </c>
    </row>
    <row r="4975" spans="1:15" ht="15" customHeight="1" x14ac:dyDescent="0.3">
      <c r="A4975" s="11" t="s">
        <v>430</v>
      </c>
      <c r="B4975" s="11" t="s">
        <v>431</v>
      </c>
      <c r="C4975" s="17">
        <v>30</v>
      </c>
      <c r="D4975" s="11" t="s">
        <v>1191</v>
      </c>
      <c r="E4975" s="11" t="s">
        <v>29272</v>
      </c>
      <c r="F4975" s="11">
        <v>15994574</v>
      </c>
      <c r="G4975" s="11" t="s">
        <v>30449</v>
      </c>
      <c r="H4975" s="11" t="s">
        <v>30450</v>
      </c>
      <c r="I4975" s="11" t="s">
        <v>3148</v>
      </c>
      <c r="J4975" s="11"/>
      <c r="K4975" s="11" t="s">
        <v>15316</v>
      </c>
      <c r="L4975" s="11" t="s">
        <v>30451</v>
      </c>
      <c r="M4975" s="11" t="s">
        <v>23303</v>
      </c>
      <c r="N4975" s="12" t="s">
        <v>30452</v>
      </c>
      <c r="O4975" s="12" t="s">
        <v>30453</v>
      </c>
    </row>
    <row r="4976" spans="1:15" ht="15" customHeight="1" x14ac:dyDescent="0.3">
      <c r="A4976" s="11" t="s">
        <v>430</v>
      </c>
      <c r="B4976" s="11" t="s">
        <v>431</v>
      </c>
      <c r="C4976" s="17">
        <v>30</v>
      </c>
      <c r="D4976" s="11" t="s">
        <v>1191</v>
      </c>
      <c r="E4976" s="11" t="s">
        <v>29272</v>
      </c>
      <c r="F4976" s="11">
        <v>15333619</v>
      </c>
      <c r="G4976" s="11" t="s">
        <v>30454</v>
      </c>
      <c r="H4976" s="11" t="s">
        <v>30455</v>
      </c>
      <c r="I4976" s="11" t="s">
        <v>12174</v>
      </c>
      <c r="J4976" s="11" t="s">
        <v>30456</v>
      </c>
      <c r="K4976" s="11" t="s">
        <v>14846</v>
      </c>
      <c r="L4976" s="11" t="s">
        <v>30457</v>
      </c>
      <c r="M4976" s="11" t="s">
        <v>7962</v>
      </c>
      <c r="N4976" s="12" t="s">
        <v>30458</v>
      </c>
      <c r="O4976" s="12" t="s">
        <v>30459</v>
      </c>
    </row>
    <row r="4977" spans="1:15" ht="15" customHeight="1" x14ac:dyDescent="0.3">
      <c r="A4977" s="11" t="s">
        <v>430</v>
      </c>
      <c r="B4977" s="11" t="s">
        <v>431</v>
      </c>
      <c r="C4977" s="17">
        <v>30</v>
      </c>
      <c r="D4977" s="11" t="s">
        <v>1191</v>
      </c>
      <c r="E4977" s="11" t="s">
        <v>29272</v>
      </c>
      <c r="F4977" s="11">
        <v>16320265</v>
      </c>
      <c r="G4977" s="11" t="s">
        <v>30460</v>
      </c>
      <c r="H4977" s="11" t="s">
        <v>30461</v>
      </c>
      <c r="I4977" s="11" t="s">
        <v>30462</v>
      </c>
      <c r="J4977" s="11"/>
      <c r="K4977" s="11" t="s">
        <v>29573</v>
      </c>
      <c r="L4977" s="11" t="s">
        <v>30463</v>
      </c>
      <c r="M4977" s="11" t="s">
        <v>7339</v>
      </c>
      <c r="N4977" s="12" t="s">
        <v>30464</v>
      </c>
      <c r="O4977" s="12"/>
    </row>
    <row r="4978" spans="1:15" ht="15" customHeight="1" x14ac:dyDescent="0.3">
      <c r="A4978" s="11" t="s">
        <v>430</v>
      </c>
      <c r="B4978" s="11" t="s">
        <v>431</v>
      </c>
      <c r="C4978" s="17">
        <v>30</v>
      </c>
      <c r="D4978" s="11" t="s">
        <v>1191</v>
      </c>
      <c r="E4978" s="11" t="s">
        <v>29272</v>
      </c>
      <c r="F4978" s="11">
        <v>16045531</v>
      </c>
      <c r="G4978" s="11" t="s">
        <v>30371</v>
      </c>
      <c r="H4978" s="11" t="s">
        <v>30465</v>
      </c>
      <c r="I4978" s="11" t="s">
        <v>669</v>
      </c>
      <c r="J4978" s="11"/>
      <c r="K4978" s="11" t="s">
        <v>30357</v>
      </c>
      <c r="L4978" s="11" t="s">
        <v>30466</v>
      </c>
      <c r="M4978" s="11" t="s">
        <v>7373</v>
      </c>
      <c r="N4978" s="12" t="s">
        <v>30467</v>
      </c>
      <c r="O4978" s="12" t="s">
        <v>30468</v>
      </c>
    </row>
    <row r="4979" spans="1:15" ht="15" customHeight="1" x14ac:dyDescent="0.3">
      <c r="A4979" s="11" t="s">
        <v>430</v>
      </c>
      <c r="B4979" s="11" t="s">
        <v>431</v>
      </c>
      <c r="C4979" s="17">
        <v>30</v>
      </c>
      <c r="D4979" s="11" t="s">
        <v>1191</v>
      </c>
      <c r="E4979" s="11" t="s">
        <v>29272</v>
      </c>
      <c r="F4979" s="11">
        <v>16086750</v>
      </c>
      <c r="G4979" s="11" t="s">
        <v>30469</v>
      </c>
      <c r="H4979" s="11" t="s">
        <v>30470</v>
      </c>
      <c r="I4979" s="11" t="s">
        <v>669</v>
      </c>
      <c r="J4979" s="11"/>
      <c r="K4979" s="11" t="s">
        <v>7337</v>
      </c>
      <c r="L4979" s="11" t="s">
        <v>30471</v>
      </c>
      <c r="M4979" s="11" t="s">
        <v>7339</v>
      </c>
      <c r="N4979" s="12" t="s">
        <v>30472</v>
      </c>
      <c r="O4979" s="12" t="s">
        <v>30473</v>
      </c>
    </row>
    <row r="4980" spans="1:15" ht="15" customHeight="1" x14ac:dyDescent="0.3">
      <c r="A4980" s="11" t="s">
        <v>430</v>
      </c>
      <c r="B4980" s="11" t="s">
        <v>431</v>
      </c>
      <c r="C4980" s="17">
        <v>30</v>
      </c>
      <c r="D4980" s="11" t="s">
        <v>1191</v>
      </c>
      <c r="E4980" s="11" t="s">
        <v>29272</v>
      </c>
      <c r="F4980" s="11">
        <v>15862124</v>
      </c>
      <c r="G4980" s="11" t="s">
        <v>30474</v>
      </c>
      <c r="H4980" s="11" t="s">
        <v>30475</v>
      </c>
      <c r="I4980" s="11" t="s">
        <v>30476</v>
      </c>
      <c r="J4980" s="11" t="s">
        <v>30476</v>
      </c>
      <c r="K4980" s="11" t="s">
        <v>24825</v>
      </c>
      <c r="L4980" s="11" t="s">
        <v>30477</v>
      </c>
      <c r="M4980" s="11" t="s">
        <v>7339</v>
      </c>
      <c r="N4980" s="12" t="s">
        <v>30478</v>
      </c>
      <c r="O4980" s="12" t="s">
        <v>30479</v>
      </c>
    </row>
    <row r="4981" spans="1:15" ht="15" customHeight="1" x14ac:dyDescent="0.3">
      <c r="A4981" s="11" t="s">
        <v>430</v>
      </c>
      <c r="B4981" s="11" t="s">
        <v>431</v>
      </c>
      <c r="C4981" s="17">
        <v>30</v>
      </c>
      <c r="D4981" s="11" t="s">
        <v>1191</v>
      </c>
      <c r="E4981" s="11" t="s">
        <v>29272</v>
      </c>
      <c r="F4981" s="11">
        <v>15570623</v>
      </c>
      <c r="G4981" s="11" t="s">
        <v>30480</v>
      </c>
      <c r="H4981" s="11" t="s">
        <v>30481</v>
      </c>
      <c r="I4981" s="11" t="s">
        <v>30482</v>
      </c>
      <c r="J4981" s="11"/>
      <c r="K4981" s="11" t="s">
        <v>29573</v>
      </c>
      <c r="L4981" s="11" t="s">
        <v>30483</v>
      </c>
      <c r="M4981" s="11" t="s">
        <v>7339</v>
      </c>
      <c r="N4981" s="12" t="s">
        <v>30484</v>
      </c>
      <c r="O4981" s="12"/>
    </row>
    <row r="4982" spans="1:15" ht="15" customHeight="1" x14ac:dyDescent="0.3">
      <c r="A4982" s="11" t="s">
        <v>430</v>
      </c>
      <c r="B4982" s="11" t="s">
        <v>431</v>
      </c>
      <c r="C4982" s="17">
        <v>30</v>
      </c>
      <c r="D4982" s="11" t="s">
        <v>1191</v>
      </c>
      <c r="E4982" s="11" t="s">
        <v>29272</v>
      </c>
      <c r="F4982" s="11">
        <v>15859993</v>
      </c>
      <c r="G4982" s="11" t="s">
        <v>30485</v>
      </c>
      <c r="H4982" s="11" t="s">
        <v>30486</v>
      </c>
      <c r="I4982" s="11" t="s">
        <v>1965</v>
      </c>
      <c r="J4982" s="11"/>
      <c r="K4982" s="11" t="s">
        <v>10913</v>
      </c>
      <c r="L4982" s="11" t="s">
        <v>30487</v>
      </c>
      <c r="M4982" s="11" t="s">
        <v>8459</v>
      </c>
      <c r="N4982" s="12" t="s">
        <v>30488</v>
      </c>
      <c r="O4982" s="12" t="s">
        <v>30489</v>
      </c>
    </row>
    <row r="4983" spans="1:15" ht="15" customHeight="1" x14ac:dyDescent="0.3">
      <c r="A4983" s="11" t="s">
        <v>430</v>
      </c>
      <c r="B4983" s="11" t="s">
        <v>431</v>
      </c>
      <c r="C4983" s="17">
        <v>30</v>
      </c>
      <c r="D4983" s="11" t="s">
        <v>1191</v>
      </c>
      <c r="E4983" s="11" t="s">
        <v>29272</v>
      </c>
      <c r="F4983" s="11">
        <v>15859994</v>
      </c>
      <c r="G4983" s="11" t="s">
        <v>30490</v>
      </c>
      <c r="H4983" s="11" t="s">
        <v>30491</v>
      </c>
      <c r="I4983" s="11" t="s">
        <v>1965</v>
      </c>
      <c r="J4983" s="11"/>
      <c r="K4983" s="11" t="s">
        <v>10913</v>
      </c>
      <c r="L4983" s="11" t="s">
        <v>30492</v>
      </c>
      <c r="M4983" s="11" t="s">
        <v>8459</v>
      </c>
      <c r="N4983" s="12" t="s">
        <v>30493</v>
      </c>
      <c r="O4983" s="12" t="s">
        <v>30494</v>
      </c>
    </row>
    <row r="4984" spans="1:15" ht="15" customHeight="1" x14ac:dyDescent="0.3">
      <c r="A4984" s="11" t="s">
        <v>430</v>
      </c>
      <c r="B4984" s="11" t="s">
        <v>431</v>
      </c>
      <c r="C4984" s="17">
        <v>30</v>
      </c>
      <c r="D4984" s="11" t="s">
        <v>1191</v>
      </c>
      <c r="E4984" s="11" t="s">
        <v>29272</v>
      </c>
      <c r="F4984" s="11">
        <v>16279136</v>
      </c>
      <c r="G4984" s="11" t="s">
        <v>30495</v>
      </c>
      <c r="H4984" s="11" t="s">
        <v>30496</v>
      </c>
      <c r="I4984" s="11" t="s">
        <v>813</v>
      </c>
      <c r="J4984" s="11"/>
      <c r="K4984" s="11" t="s">
        <v>14971</v>
      </c>
      <c r="L4984" s="11" t="s">
        <v>30497</v>
      </c>
      <c r="M4984" s="11" t="s">
        <v>7373</v>
      </c>
      <c r="N4984" s="12" t="s">
        <v>30498</v>
      </c>
      <c r="O4984" s="12" t="s">
        <v>30499</v>
      </c>
    </row>
    <row r="4985" spans="1:15" ht="15" customHeight="1" x14ac:dyDescent="0.3">
      <c r="A4985" s="11" t="s">
        <v>430</v>
      </c>
      <c r="B4985" s="11" t="s">
        <v>431</v>
      </c>
      <c r="C4985" s="17">
        <v>30</v>
      </c>
      <c r="D4985" s="11" t="s">
        <v>1191</v>
      </c>
      <c r="E4985" s="11" t="s">
        <v>29272</v>
      </c>
      <c r="F4985" s="11">
        <v>15342806</v>
      </c>
      <c r="G4985" s="11" t="s">
        <v>30500</v>
      </c>
      <c r="H4985" s="11" t="s">
        <v>30501</v>
      </c>
      <c r="I4985" s="11" t="s">
        <v>30502</v>
      </c>
      <c r="J4985" s="11"/>
      <c r="K4985" s="11" t="s">
        <v>10231</v>
      </c>
      <c r="L4985" s="11" t="s">
        <v>30503</v>
      </c>
      <c r="M4985" s="11" t="s">
        <v>7373</v>
      </c>
      <c r="N4985" s="12" t="s">
        <v>30504</v>
      </c>
      <c r="O4985" s="12" t="s">
        <v>30505</v>
      </c>
    </row>
    <row r="4986" spans="1:15" ht="15" customHeight="1" x14ac:dyDescent="0.3">
      <c r="A4986" s="11" t="s">
        <v>430</v>
      </c>
      <c r="B4986" s="11" t="s">
        <v>431</v>
      </c>
      <c r="C4986" s="17">
        <v>30</v>
      </c>
      <c r="D4986" s="11" t="s">
        <v>1191</v>
      </c>
      <c r="E4986" s="11" t="s">
        <v>29272</v>
      </c>
      <c r="F4986" s="11">
        <v>15349947</v>
      </c>
      <c r="G4986" s="11" t="s">
        <v>30506</v>
      </c>
      <c r="H4986" s="11" t="s">
        <v>30507</v>
      </c>
      <c r="I4986" s="11" t="s">
        <v>2867</v>
      </c>
      <c r="J4986" s="11"/>
      <c r="K4986" s="11" t="s">
        <v>30508</v>
      </c>
      <c r="L4986" s="11" t="s">
        <v>30509</v>
      </c>
      <c r="M4986" s="11" t="s">
        <v>7962</v>
      </c>
      <c r="N4986" s="12" t="s">
        <v>30510</v>
      </c>
      <c r="O4986" s="12" t="s">
        <v>30511</v>
      </c>
    </row>
    <row r="4987" spans="1:15" ht="15" customHeight="1" x14ac:dyDescent="0.3">
      <c r="A4987" s="11" t="s">
        <v>430</v>
      </c>
      <c r="B4987" s="11" t="s">
        <v>431</v>
      </c>
      <c r="C4987" s="17">
        <v>30</v>
      </c>
      <c r="D4987" s="11" t="s">
        <v>1191</v>
      </c>
      <c r="E4987" s="11" t="s">
        <v>29272</v>
      </c>
      <c r="F4987" s="11">
        <v>15383441</v>
      </c>
      <c r="G4987" s="11" t="s">
        <v>30512</v>
      </c>
      <c r="H4987" s="11" t="s">
        <v>30513</v>
      </c>
      <c r="I4987" s="11" t="s">
        <v>9514</v>
      </c>
      <c r="J4987" s="11"/>
      <c r="K4987" s="11" t="s">
        <v>18321</v>
      </c>
      <c r="L4987" s="11" t="s">
        <v>30514</v>
      </c>
      <c r="M4987" s="11" t="s">
        <v>7373</v>
      </c>
      <c r="N4987" s="12" t="s">
        <v>30515</v>
      </c>
      <c r="O4987" s="12" t="s">
        <v>30516</v>
      </c>
    </row>
    <row r="4988" spans="1:15" ht="15" customHeight="1" x14ac:dyDescent="0.3">
      <c r="A4988" s="11" t="s">
        <v>430</v>
      </c>
      <c r="B4988" s="11" t="s">
        <v>431</v>
      </c>
      <c r="C4988" s="17">
        <v>30</v>
      </c>
      <c r="D4988" s="11" t="s">
        <v>1191</v>
      </c>
      <c r="E4988" s="11" t="s">
        <v>29272</v>
      </c>
      <c r="F4988" s="11">
        <v>15500674</v>
      </c>
      <c r="G4988" s="11" t="s">
        <v>30517</v>
      </c>
      <c r="H4988" s="11" t="s">
        <v>30518</v>
      </c>
      <c r="I4988" s="11" t="s">
        <v>9514</v>
      </c>
      <c r="J4988" s="11"/>
      <c r="K4988" s="11" t="s">
        <v>10913</v>
      </c>
      <c r="L4988" s="11" t="s">
        <v>30519</v>
      </c>
      <c r="M4988" s="11" t="s">
        <v>7339</v>
      </c>
      <c r="N4988" s="12" t="s">
        <v>30520</v>
      </c>
      <c r="O4988" s="12" t="s">
        <v>30521</v>
      </c>
    </row>
    <row r="4989" spans="1:15" ht="15" customHeight="1" x14ac:dyDescent="0.3">
      <c r="A4989" s="11" t="s">
        <v>430</v>
      </c>
      <c r="B4989" s="11" t="s">
        <v>431</v>
      </c>
      <c r="C4989" s="17">
        <v>30</v>
      </c>
      <c r="D4989" s="11" t="s">
        <v>1191</v>
      </c>
      <c r="E4989" s="11" t="s">
        <v>29272</v>
      </c>
      <c r="F4989" s="11">
        <v>15606655</v>
      </c>
      <c r="G4989" s="11" t="s">
        <v>25890</v>
      </c>
      <c r="H4989" s="11" t="s">
        <v>25891</v>
      </c>
      <c r="I4989" s="11" t="s">
        <v>4849</v>
      </c>
      <c r="J4989" s="11"/>
      <c r="K4989" s="11" t="s">
        <v>10913</v>
      </c>
      <c r="L4989" s="11" t="s">
        <v>25892</v>
      </c>
      <c r="M4989" s="11" t="s">
        <v>7406</v>
      </c>
      <c r="N4989" s="12" t="s">
        <v>25893</v>
      </c>
      <c r="O4989" s="12" t="s">
        <v>25894</v>
      </c>
    </row>
    <row r="4990" spans="1:15" ht="15" customHeight="1" x14ac:dyDescent="0.3">
      <c r="A4990" s="11" t="s">
        <v>430</v>
      </c>
      <c r="B4990" s="11" t="s">
        <v>431</v>
      </c>
      <c r="C4990" s="17">
        <v>30</v>
      </c>
      <c r="D4990" s="11" t="s">
        <v>1191</v>
      </c>
      <c r="E4990" s="11" t="s">
        <v>29272</v>
      </c>
      <c r="F4990" s="11">
        <v>15115531</v>
      </c>
      <c r="G4990" s="11" t="s">
        <v>30522</v>
      </c>
      <c r="H4990" s="11" t="s">
        <v>30523</v>
      </c>
      <c r="I4990" s="11" t="s">
        <v>12180</v>
      </c>
      <c r="J4990" s="11"/>
      <c r="K4990" s="11" t="s">
        <v>7561</v>
      </c>
      <c r="L4990" s="11" t="s">
        <v>30524</v>
      </c>
      <c r="M4990" s="11" t="s">
        <v>8756</v>
      </c>
      <c r="N4990" s="12" t="s">
        <v>30525</v>
      </c>
      <c r="O4990" s="12" t="s">
        <v>30526</v>
      </c>
    </row>
    <row r="4991" spans="1:15" ht="15" customHeight="1" x14ac:dyDescent="0.3">
      <c r="A4991" s="11" t="s">
        <v>430</v>
      </c>
      <c r="B4991" s="11" t="s">
        <v>431</v>
      </c>
      <c r="C4991" s="17">
        <v>30</v>
      </c>
      <c r="D4991" s="11" t="s">
        <v>1191</v>
      </c>
      <c r="E4991" s="11" t="s">
        <v>29272</v>
      </c>
      <c r="F4991" s="11">
        <v>15573648</v>
      </c>
      <c r="G4991" s="11" t="s">
        <v>30527</v>
      </c>
      <c r="H4991" s="11" t="s">
        <v>30528</v>
      </c>
      <c r="I4991" s="11" t="s">
        <v>1974</v>
      </c>
      <c r="J4991" s="11"/>
      <c r="K4991" s="11" t="s">
        <v>10668</v>
      </c>
      <c r="L4991" s="11" t="s">
        <v>30529</v>
      </c>
      <c r="M4991" s="11" t="s">
        <v>8756</v>
      </c>
      <c r="N4991" s="12" t="s">
        <v>30530</v>
      </c>
      <c r="O4991" s="12" t="s">
        <v>30531</v>
      </c>
    </row>
    <row r="4992" spans="1:15" ht="15" customHeight="1" x14ac:dyDescent="0.3">
      <c r="A4992" s="11" t="s">
        <v>430</v>
      </c>
      <c r="B4992" s="11" t="s">
        <v>431</v>
      </c>
      <c r="C4992" s="17">
        <v>30</v>
      </c>
      <c r="D4992" s="11" t="s">
        <v>1191</v>
      </c>
      <c r="E4992" s="11" t="s">
        <v>29272</v>
      </c>
      <c r="F4992" s="11">
        <v>15139873</v>
      </c>
      <c r="G4992" s="11" t="s">
        <v>30532</v>
      </c>
      <c r="H4992" s="11" t="s">
        <v>30533</v>
      </c>
      <c r="I4992" s="11" t="s">
        <v>1980</v>
      </c>
      <c r="J4992" s="11"/>
      <c r="K4992" s="11" t="s">
        <v>29742</v>
      </c>
      <c r="L4992" s="11" t="s">
        <v>30534</v>
      </c>
      <c r="M4992" s="11" t="s">
        <v>7373</v>
      </c>
      <c r="N4992" s="12" t="s">
        <v>30535</v>
      </c>
      <c r="O4992" s="12" t="s">
        <v>30536</v>
      </c>
    </row>
    <row r="4993" spans="1:15" ht="15" customHeight="1" x14ac:dyDescent="0.3">
      <c r="A4993" s="11" t="s">
        <v>430</v>
      </c>
      <c r="B4993" s="11" t="s">
        <v>431</v>
      </c>
      <c r="C4993" s="17">
        <v>30</v>
      </c>
      <c r="D4993" s="11" t="s">
        <v>1191</v>
      </c>
      <c r="E4993" s="11" t="s">
        <v>29272</v>
      </c>
      <c r="F4993" s="11">
        <v>15291827</v>
      </c>
      <c r="G4993" s="11" t="s">
        <v>30537</v>
      </c>
      <c r="H4993" s="11" t="s">
        <v>30538</v>
      </c>
      <c r="I4993" s="11" t="s">
        <v>4364</v>
      </c>
      <c r="J4993" s="11"/>
      <c r="K4993" s="11" t="s">
        <v>10913</v>
      </c>
      <c r="L4993" s="11" t="s">
        <v>30539</v>
      </c>
      <c r="M4993" s="11" t="s">
        <v>7339</v>
      </c>
      <c r="N4993" s="12" t="s">
        <v>30540</v>
      </c>
      <c r="O4993" s="12" t="s">
        <v>30541</v>
      </c>
    </row>
    <row r="4994" spans="1:15" ht="15" customHeight="1" x14ac:dyDescent="0.3">
      <c r="A4994" s="11" t="s">
        <v>430</v>
      </c>
      <c r="B4994" s="11" t="s">
        <v>431</v>
      </c>
      <c r="C4994" s="17">
        <v>30</v>
      </c>
      <c r="D4994" s="11" t="s">
        <v>1191</v>
      </c>
      <c r="E4994" s="11" t="s">
        <v>29272</v>
      </c>
      <c r="F4994" s="11">
        <v>23573645</v>
      </c>
      <c r="G4994" s="11" t="s">
        <v>30542</v>
      </c>
      <c r="H4994" s="11" t="s">
        <v>30543</v>
      </c>
      <c r="I4994" s="11" t="s">
        <v>30544</v>
      </c>
      <c r="J4994" s="11"/>
      <c r="K4994" s="11" t="s">
        <v>30545</v>
      </c>
      <c r="L4994" s="11" t="s">
        <v>30546</v>
      </c>
      <c r="M4994" s="11" t="s">
        <v>7350</v>
      </c>
      <c r="N4994" s="12" t="s">
        <v>30547</v>
      </c>
      <c r="O4994" s="12"/>
    </row>
    <row r="4995" spans="1:15" ht="15" customHeight="1" x14ac:dyDescent="0.3">
      <c r="A4995" s="11" t="s">
        <v>430</v>
      </c>
      <c r="B4995" s="11" t="s">
        <v>431</v>
      </c>
      <c r="C4995" s="17">
        <v>30</v>
      </c>
      <c r="D4995" s="11" t="s">
        <v>1191</v>
      </c>
      <c r="E4995" s="11" t="s">
        <v>29272</v>
      </c>
      <c r="F4995" s="11">
        <v>14755390</v>
      </c>
      <c r="G4995" s="11" t="s">
        <v>30548</v>
      </c>
      <c r="H4995" s="11" t="s">
        <v>30549</v>
      </c>
      <c r="I4995" s="11" t="s">
        <v>30550</v>
      </c>
      <c r="J4995" s="11"/>
      <c r="K4995" s="11" t="s">
        <v>29573</v>
      </c>
      <c r="L4995" s="11" t="s">
        <v>30551</v>
      </c>
      <c r="M4995" s="11" t="s">
        <v>7339</v>
      </c>
      <c r="N4995" s="12" t="s">
        <v>30552</v>
      </c>
      <c r="O4995" s="12"/>
    </row>
    <row r="4996" spans="1:15" ht="15" customHeight="1" x14ac:dyDescent="0.3">
      <c r="A4996" s="11" t="s">
        <v>430</v>
      </c>
      <c r="B4996" s="11" t="s">
        <v>431</v>
      </c>
      <c r="C4996" s="17">
        <v>30</v>
      </c>
      <c r="D4996" s="11" t="s">
        <v>1191</v>
      </c>
      <c r="E4996" s="11" t="s">
        <v>29272</v>
      </c>
      <c r="F4996" s="11">
        <v>15592287</v>
      </c>
      <c r="G4996" s="11" t="s">
        <v>30553</v>
      </c>
      <c r="H4996" s="11" t="s">
        <v>30554</v>
      </c>
      <c r="I4996" s="11" t="s">
        <v>9572</v>
      </c>
      <c r="J4996" s="11"/>
      <c r="K4996" s="11" t="s">
        <v>30555</v>
      </c>
      <c r="L4996" s="11" t="s">
        <v>30556</v>
      </c>
      <c r="M4996" s="11" t="s">
        <v>13703</v>
      </c>
      <c r="N4996" s="12" t="s">
        <v>30557</v>
      </c>
      <c r="O4996" s="12" t="s">
        <v>30558</v>
      </c>
    </row>
    <row r="4997" spans="1:15" ht="15" customHeight="1" x14ac:dyDescent="0.3">
      <c r="A4997" s="11" t="s">
        <v>430</v>
      </c>
      <c r="B4997" s="11" t="s">
        <v>431</v>
      </c>
      <c r="C4997" s="17">
        <v>30</v>
      </c>
      <c r="D4997" s="11" t="s">
        <v>1191</v>
      </c>
      <c r="E4997" s="11" t="s">
        <v>29272</v>
      </c>
      <c r="F4997" s="11">
        <v>15373858</v>
      </c>
      <c r="G4997" s="11" t="s">
        <v>30559</v>
      </c>
      <c r="H4997" s="11" t="s">
        <v>30560</v>
      </c>
      <c r="I4997" s="11" t="s">
        <v>1517</v>
      </c>
      <c r="J4997" s="11"/>
      <c r="K4997" s="11" t="s">
        <v>10913</v>
      </c>
      <c r="L4997" s="11" t="s">
        <v>30561</v>
      </c>
      <c r="M4997" s="11" t="s">
        <v>7339</v>
      </c>
      <c r="N4997" s="12" t="s">
        <v>30562</v>
      </c>
      <c r="O4997" s="12" t="s">
        <v>30563</v>
      </c>
    </row>
    <row r="4998" spans="1:15" ht="15" customHeight="1" x14ac:dyDescent="0.3">
      <c r="A4998" s="11" t="s">
        <v>430</v>
      </c>
      <c r="B4998" s="11" t="s">
        <v>431</v>
      </c>
      <c r="C4998" s="17">
        <v>30</v>
      </c>
      <c r="D4998" s="11" t="s">
        <v>1191</v>
      </c>
      <c r="E4998" s="11" t="s">
        <v>29272</v>
      </c>
      <c r="F4998" s="11">
        <v>15373855</v>
      </c>
      <c r="G4998" s="11" t="s">
        <v>30517</v>
      </c>
      <c r="H4998" s="11" t="s">
        <v>30564</v>
      </c>
      <c r="I4998" s="11" t="s">
        <v>1517</v>
      </c>
      <c r="J4998" s="11"/>
      <c r="K4998" s="11" t="s">
        <v>10913</v>
      </c>
      <c r="L4998" s="11" t="s">
        <v>30565</v>
      </c>
      <c r="M4998" s="11" t="s">
        <v>8756</v>
      </c>
      <c r="N4998" s="12" t="s">
        <v>30566</v>
      </c>
      <c r="O4998" s="12" t="s">
        <v>30567</v>
      </c>
    </row>
    <row r="4999" spans="1:15" ht="15" customHeight="1" x14ac:dyDescent="0.3">
      <c r="A4999" s="11" t="s">
        <v>430</v>
      </c>
      <c r="B4999" s="11" t="s">
        <v>431</v>
      </c>
      <c r="C4999" s="17">
        <v>30</v>
      </c>
      <c r="D4999" s="11" t="s">
        <v>1191</v>
      </c>
      <c r="E4999" s="11" t="s">
        <v>29272</v>
      </c>
      <c r="F4999" s="11">
        <v>15186375</v>
      </c>
      <c r="G4999" s="11" t="s">
        <v>30568</v>
      </c>
      <c r="H4999" s="11" t="s">
        <v>30569</v>
      </c>
      <c r="I4999" s="11" t="s">
        <v>15602</v>
      </c>
      <c r="J4999" s="11"/>
      <c r="K4999" s="11" t="s">
        <v>10913</v>
      </c>
      <c r="L4999" s="11" t="s">
        <v>30570</v>
      </c>
      <c r="M4999" s="11" t="s">
        <v>7350</v>
      </c>
      <c r="N4999" s="12" t="s">
        <v>30571</v>
      </c>
      <c r="O4999" s="12" t="s">
        <v>30572</v>
      </c>
    </row>
    <row r="5000" spans="1:15" ht="15" customHeight="1" x14ac:dyDescent="0.3">
      <c r="A5000" s="11" t="s">
        <v>430</v>
      </c>
      <c r="B5000" s="11" t="s">
        <v>431</v>
      </c>
      <c r="C5000" s="17">
        <v>30</v>
      </c>
      <c r="D5000" s="11" t="s">
        <v>1191</v>
      </c>
      <c r="E5000" s="11" t="s">
        <v>29272</v>
      </c>
      <c r="F5000" s="11">
        <v>15297899</v>
      </c>
      <c r="G5000" s="11" t="s">
        <v>30573</v>
      </c>
      <c r="H5000" s="11" t="s">
        <v>30574</v>
      </c>
      <c r="I5000" s="11" t="s">
        <v>864</v>
      </c>
      <c r="J5000" s="11"/>
      <c r="K5000" s="11" t="s">
        <v>30575</v>
      </c>
      <c r="L5000" s="11" t="s">
        <v>30576</v>
      </c>
      <c r="M5000" s="11" t="s">
        <v>7681</v>
      </c>
      <c r="N5000" s="12" t="s">
        <v>30577</v>
      </c>
      <c r="O5000" s="12" t="s">
        <v>30578</v>
      </c>
    </row>
    <row r="5001" spans="1:15" ht="15" customHeight="1" x14ac:dyDescent="0.3">
      <c r="A5001" s="11" t="s">
        <v>430</v>
      </c>
      <c r="B5001" s="11" t="s">
        <v>431</v>
      </c>
      <c r="C5001" s="17">
        <v>30</v>
      </c>
      <c r="D5001" s="11" t="s">
        <v>1191</v>
      </c>
      <c r="E5001" s="11" t="s">
        <v>29272</v>
      </c>
      <c r="F5001" s="11">
        <v>16279275</v>
      </c>
      <c r="G5001" s="11" t="s">
        <v>30579</v>
      </c>
      <c r="H5001" s="11" t="s">
        <v>30580</v>
      </c>
      <c r="I5001" s="11" t="s">
        <v>864</v>
      </c>
      <c r="J5001" s="11"/>
      <c r="K5001" s="11" t="s">
        <v>14971</v>
      </c>
      <c r="L5001" s="11" t="s">
        <v>30581</v>
      </c>
      <c r="M5001" s="11" t="s">
        <v>7350</v>
      </c>
      <c r="N5001" s="12" t="s">
        <v>30582</v>
      </c>
      <c r="O5001" s="12" t="s">
        <v>30583</v>
      </c>
    </row>
    <row r="5002" spans="1:15" ht="15" customHeight="1" x14ac:dyDescent="0.3">
      <c r="A5002" s="11" t="s">
        <v>430</v>
      </c>
      <c r="B5002" s="11" t="s">
        <v>431</v>
      </c>
      <c r="C5002" s="17">
        <v>30</v>
      </c>
      <c r="D5002" s="11" t="s">
        <v>1191</v>
      </c>
      <c r="E5002" s="11" t="s">
        <v>29272</v>
      </c>
      <c r="F5002" s="11">
        <v>14632803</v>
      </c>
      <c r="G5002" s="11" t="s">
        <v>25905</v>
      </c>
      <c r="H5002" s="11" t="s">
        <v>25906</v>
      </c>
      <c r="I5002" s="11" t="s">
        <v>15612</v>
      </c>
      <c r="J5002" s="11"/>
      <c r="K5002" s="11" t="s">
        <v>7337</v>
      </c>
      <c r="L5002" s="11" t="s">
        <v>25907</v>
      </c>
      <c r="M5002" s="11" t="s">
        <v>7339</v>
      </c>
      <c r="N5002" s="12" t="s">
        <v>25908</v>
      </c>
      <c r="O5002" s="12" t="s">
        <v>25909</v>
      </c>
    </row>
    <row r="5003" spans="1:15" ht="15" customHeight="1" x14ac:dyDescent="0.3">
      <c r="A5003" s="11" t="s">
        <v>430</v>
      </c>
      <c r="B5003" s="11" t="s">
        <v>431</v>
      </c>
      <c r="C5003" s="17">
        <v>30</v>
      </c>
      <c r="D5003" s="11" t="s">
        <v>1191</v>
      </c>
      <c r="E5003" s="11" t="s">
        <v>29272</v>
      </c>
      <c r="F5003" s="11">
        <v>12868964</v>
      </c>
      <c r="G5003" s="11" t="s">
        <v>30584</v>
      </c>
      <c r="H5003" s="11" t="s">
        <v>30585</v>
      </c>
      <c r="I5003" s="11" t="s">
        <v>842</v>
      </c>
      <c r="J5003" s="11"/>
      <c r="K5003" s="11" t="s">
        <v>10913</v>
      </c>
      <c r="L5003" s="11" t="s">
        <v>30586</v>
      </c>
      <c r="M5003" s="11" t="s">
        <v>7339</v>
      </c>
      <c r="N5003" s="12" t="s">
        <v>30587</v>
      </c>
      <c r="O5003" s="12" t="s">
        <v>30588</v>
      </c>
    </row>
    <row r="5004" spans="1:15" ht="15" customHeight="1" x14ac:dyDescent="0.3">
      <c r="A5004" s="11" t="s">
        <v>430</v>
      </c>
      <c r="B5004" s="11" t="s">
        <v>431</v>
      </c>
      <c r="C5004" s="17">
        <v>30</v>
      </c>
      <c r="D5004" s="11" t="s">
        <v>1191</v>
      </c>
      <c r="E5004" s="11" t="s">
        <v>29272</v>
      </c>
      <c r="F5004" s="11">
        <v>12587105</v>
      </c>
      <c r="G5004" s="11" t="s">
        <v>30589</v>
      </c>
      <c r="H5004" s="11" t="s">
        <v>30590</v>
      </c>
      <c r="I5004" s="11" t="s">
        <v>30591</v>
      </c>
      <c r="J5004" s="11"/>
      <c r="K5004" s="11" t="s">
        <v>29573</v>
      </c>
      <c r="L5004" s="11" t="s">
        <v>30592</v>
      </c>
      <c r="M5004" s="11" t="s">
        <v>7339</v>
      </c>
      <c r="N5004" s="12" t="s">
        <v>30593</v>
      </c>
      <c r="O5004" s="12"/>
    </row>
    <row r="5005" spans="1:15" ht="15" customHeight="1" x14ac:dyDescent="0.3">
      <c r="A5005" s="11" t="s">
        <v>430</v>
      </c>
      <c r="B5005" s="11" t="s">
        <v>431</v>
      </c>
      <c r="C5005" s="17">
        <v>30</v>
      </c>
      <c r="D5005" s="11" t="s">
        <v>1191</v>
      </c>
      <c r="E5005" s="11" t="s">
        <v>29272</v>
      </c>
      <c r="F5005" s="11">
        <v>14531870</v>
      </c>
      <c r="G5005" s="11" t="s">
        <v>30594</v>
      </c>
      <c r="H5005" s="11" t="s">
        <v>30595</v>
      </c>
      <c r="I5005" s="11" t="s">
        <v>1990</v>
      </c>
      <c r="J5005" s="11"/>
      <c r="K5005" s="11" t="s">
        <v>10913</v>
      </c>
      <c r="L5005" s="11" t="s">
        <v>30596</v>
      </c>
      <c r="M5005" s="11" t="s">
        <v>7373</v>
      </c>
      <c r="N5005" s="12" t="s">
        <v>30597</v>
      </c>
      <c r="O5005" s="12" t="s">
        <v>30598</v>
      </c>
    </row>
    <row r="5006" spans="1:15" ht="15" customHeight="1" x14ac:dyDescent="0.3">
      <c r="A5006" s="11" t="s">
        <v>430</v>
      </c>
      <c r="B5006" s="11" t="s">
        <v>431</v>
      </c>
      <c r="C5006" s="17">
        <v>30</v>
      </c>
      <c r="D5006" s="11" t="s">
        <v>1191</v>
      </c>
      <c r="E5006" s="11" t="s">
        <v>29272</v>
      </c>
      <c r="F5006" s="11">
        <v>14641118</v>
      </c>
      <c r="G5006" s="11" t="s">
        <v>30599</v>
      </c>
      <c r="H5006" s="11" t="s">
        <v>30600</v>
      </c>
      <c r="I5006" s="11" t="s">
        <v>1996</v>
      </c>
      <c r="J5006" s="11"/>
      <c r="K5006" s="11" t="s">
        <v>10913</v>
      </c>
      <c r="L5006" s="11" t="s">
        <v>30601</v>
      </c>
      <c r="M5006" s="11" t="s">
        <v>7406</v>
      </c>
      <c r="N5006" s="12" t="s">
        <v>30602</v>
      </c>
      <c r="O5006" s="12" t="s">
        <v>30603</v>
      </c>
    </row>
    <row r="5007" spans="1:15" ht="15" customHeight="1" x14ac:dyDescent="0.3">
      <c r="A5007" s="11" t="s">
        <v>430</v>
      </c>
      <c r="B5007" s="11" t="s">
        <v>431</v>
      </c>
      <c r="C5007" s="17">
        <v>30</v>
      </c>
      <c r="D5007" s="11" t="s">
        <v>1191</v>
      </c>
      <c r="E5007" s="11" t="s">
        <v>29272</v>
      </c>
      <c r="F5007" s="11">
        <v>14641121</v>
      </c>
      <c r="G5007" s="11" t="s">
        <v>30604</v>
      </c>
      <c r="H5007" s="11" t="s">
        <v>30605</v>
      </c>
      <c r="I5007" s="11" t="s">
        <v>1996</v>
      </c>
      <c r="J5007" s="11"/>
      <c r="K5007" s="11" t="s">
        <v>10913</v>
      </c>
      <c r="L5007" s="11" t="s">
        <v>30606</v>
      </c>
      <c r="M5007" s="11" t="s">
        <v>8756</v>
      </c>
      <c r="N5007" s="12" t="s">
        <v>30607</v>
      </c>
      <c r="O5007" s="12" t="s">
        <v>30608</v>
      </c>
    </row>
    <row r="5008" spans="1:15" ht="15" customHeight="1" x14ac:dyDescent="0.3">
      <c r="A5008" s="11" t="s">
        <v>430</v>
      </c>
      <c r="B5008" s="11" t="s">
        <v>431</v>
      </c>
      <c r="C5008" s="17">
        <v>30</v>
      </c>
      <c r="D5008" s="11" t="s">
        <v>1191</v>
      </c>
      <c r="E5008" s="11" t="s">
        <v>29272</v>
      </c>
      <c r="F5008" s="11">
        <v>14662396</v>
      </c>
      <c r="G5008" s="11" t="s">
        <v>30542</v>
      </c>
      <c r="H5008" s="11" t="s">
        <v>30543</v>
      </c>
      <c r="I5008" s="11" t="s">
        <v>3016</v>
      </c>
      <c r="J5008" s="11"/>
      <c r="K5008" s="11" t="s">
        <v>30609</v>
      </c>
      <c r="L5008" s="11" t="s">
        <v>30610</v>
      </c>
      <c r="M5008" s="11" t="s">
        <v>9144</v>
      </c>
      <c r="N5008" s="12" t="s">
        <v>30611</v>
      </c>
      <c r="O5008" s="12" t="s">
        <v>30612</v>
      </c>
    </row>
    <row r="5009" spans="1:15" ht="15" customHeight="1" x14ac:dyDescent="0.3">
      <c r="A5009" s="11" t="s">
        <v>430</v>
      </c>
      <c r="B5009" s="11" t="s">
        <v>431</v>
      </c>
      <c r="C5009" s="17">
        <v>30</v>
      </c>
      <c r="D5009" s="11" t="s">
        <v>1191</v>
      </c>
      <c r="E5009" s="11" t="s">
        <v>29375</v>
      </c>
      <c r="F5009" s="11">
        <v>12875914</v>
      </c>
      <c r="G5009" s="11" t="s">
        <v>30613</v>
      </c>
      <c r="H5009" s="11" t="s">
        <v>30614</v>
      </c>
      <c r="I5009" s="11" t="s">
        <v>30615</v>
      </c>
      <c r="J5009" s="11"/>
      <c r="K5009" s="11" t="s">
        <v>30616</v>
      </c>
      <c r="L5009" s="11" t="s">
        <v>30617</v>
      </c>
      <c r="M5009" s="11" t="s">
        <v>7373</v>
      </c>
      <c r="N5009" s="12" t="s">
        <v>30618</v>
      </c>
      <c r="O5009" s="12" t="s">
        <v>30619</v>
      </c>
    </row>
    <row r="5010" spans="1:15" ht="15" customHeight="1" x14ac:dyDescent="0.3">
      <c r="A5010" s="11" t="s">
        <v>430</v>
      </c>
      <c r="B5010" s="11" t="s">
        <v>431</v>
      </c>
      <c r="C5010" s="17">
        <v>30</v>
      </c>
      <c r="D5010" s="11" t="s">
        <v>1191</v>
      </c>
      <c r="E5010" s="11" t="s">
        <v>29272</v>
      </c>
      <c r="F5010" s="11">
        <v>14641369</v>
      </c>
      <c r="G5010" s="11" t="s">
        <v>30620</v>
      </c>
      <c r="H5010" s="11" t="s">
        <v>30621</v>
      </c>
      <c r="I5010" s="11" t="s">
        <v>9650</v>
      </c>
      <c r="J5010" s="11"/>
      <c r="K5010" s="11" t="s">
        <v>10913</v>
      </c>
      <c r="L5010" s="11" t="s">
        <v>30622</v>
      </c>
      <c r="M5010" s="11" t="s">
        <v>7339</v>
      </c>
      <c r="N5010" s="12" t="s">
        <v>30623</v>
      </c>
      <c r="O5010" s="12" t="s">
        <v>30624</v>
      </c>
    </row>
    <row r="5011" spans="1:15" ht="15" customHeight="1" x14ac:dyDescent="0.3">
      <c r="A5011" s="11" t="s">
        <v>430</v>
      </c>
      <c r="B5011" s="11" t="s">
        <v>431</v>
      </c>
      <c r="C5011" s="17">
        <v>30</v>
      </c>
      <c r="D5011" s="11" t="s">
        <v>1191</v>
      </c>
      <c r="E5011" s="11" t="s">
        <v>29272</v>
      </c>
      <c r="F5011" s="11">
        <v>12687651</v>
      </c>
      <c r="G5011" s="11" t="s">
        <v>30480</v>
      </c>
      <c r="H5011" s="11" t="s">
        <v>30625</v>
      </c>
      <c r="I5011" s="11" t="s">
        <v>18915</v>
      </c>
      <c r="J5011" s="11"/>
      <c r="K5011" s="11" t="s">
        <v>29573</v>
      </c>
      <c r="L5011" s="11" t="s">
        <v>30626</v>
      </c>
      <c r="M5011" s="11" t="s">
        <v>7962</v>
      </c>
      <c r="N5011" s="12" t="s">
        <v>30627</v>
      </c>
      <c r="O5011" s="12"/>
    </row>
    <row r="5012" spans="1:15" ht="15" customHeight="1" x14ac:dyDescent="0.3">
      <c r="A5012" s="11" t="s">
        <v>430</v>
      </c>
      <c r="B5012" s="11" t="s">
        <v>431</v>
      </c>
      <c r="C5012" s="17">
        <v>30</v>
      </c>
      <c r="D5012" s="11" t="s">
        <v>1191</v>
      </c>
      <c r="E5012" s="11" t="s">
        <v>29272</v>
      </c>
      <c r="F5012" s="11">
        <v>12652555</v>
      </c>
      <c r="G5012" s="11" t="s">
        <v>30628</v>
      </c>
      <c r="H5012" s="11" t="s">
        <v>30629</v>
      </c>
      <c r="I5012" s="11" t="s">
        <v>30630</v>
      </c>
      <c r="J5012" s="11"/>
      <c r="K5012" s="11" t="s">
        <v>29573</v>
      </c>
      <c r="L5012" s="11" t="s">
        <v>30631</v>
      </c>
      <c r="M5012" s="11" t="s">
        <v>7962</v>
      </c>
      <c r="N5012" s="12" t="s">
        <v>30632</v>
      </c>
      <c r="O5012" s="12"/>
    </row>
    <row r="5013" spans="1:15" ht="15" customHeight="1" x14ac:dyDescent="0.3">
      <c r="A5013" s="11" t="s">
        <v>430</v>
      </c>
      <c r="B5013" s="11" t="s">
        <v>431</v>
      </c>
      <c r="C5013" s="17">
        <v>30</v>
      </c>
      <c r="D5013" s="11" t="s">
        <v>1191</v>
      </c>
      <c r="E5013" s="11" t="s">
        <v>29272</v>
      </c>
      <c r="F5013" s="11">
        <v>12687617</v>
      </c>
      <c r="G5013" s="11" t="s">
        <v>30633</v>
      </c>
      <c r="H5013" s="11" t="s">
        <v>30634</v>
      </c>
      <c r="I5013" s="11" t="s">
        <v>3692</v>
      </c>
      <c r="J5013" s="11"/>
      <c r="K5013" s="11" t="s">
        <v>30635</v>
      </c>
      <c r="L5013" s="11" t="s">
        <v>30636</v>
      </c>
      <c r="M5013" s="11" t="s">
        <v>7339</v>
      </c>
      <c r="N5013" s="12" t="s">
        <v>30637</v>
      </c>
      <c r="O5013" s="12" t="s">
        <v>30638</v>
      </c>
    </row>
    <row r="5014" spans="1:15" ht="15" customHeight="1" x14ac:dyDescent="0.3">
      <c r="A5014" s="11" t="s">
        <v>430</v>
      </c>
      <c r="B5014" s="11" t="s">
        <v>431</v>
      </c>
      <c r="C5014" s="17">
        <v>30</v>
      </c>
      <c r="D5014" s="11" t="s">
        <v>1191</v>
      </c>
      <c r="E5014" s="11" t="s">
        <v>29272</v>
      </c>
      <c r="F5014" s="11">
        <v>12687607</v>
      </c>
      <c r="G5014" s="11" t="s">
        <v>30639</v>
      </c>
      <c r="H5014" s="11" t="s">
        <v>30640</v>
      </c>
      <c r="I5014" s="11" t="s">
        <v>3692</v>
      </c>
      <c r="J5014" s="11"/>
      <c r="K5014" s="11" t="s">
        <v>30635</v>
      </c>
      <c r="L5014" s="11" t="s">
        <v>30641</v>
      </c>
      <c r="M5014" s="11" t="s">
        <v>7373</v>
      </c>
      <c r="N5014" s="12" t="s">
        <v>30642</v>
      </c>
      <c r="O5014" s="12" t="s">
        <v>30643</v>
      </c>
    </row>
    <row r="5015" spans="1:15" ht="15" customHeight="1" x14ac:dyDescent="0.3">
      <c r="A5015" s="11" t="s">
        <v>430</v>
      </c>
      <c r="B5015" s="11" t="s">
        <v>431</v>
      </c>
      <c r="C5015" s="17">
        <v>30</v>
      </c>
      <c r="D5015" s="11" t="s">
        <v>1191</v>
      </c>
      <c r="E5015" s="11" t="s">
        <v>29272</v>
      </c>
      <c r="F5015" s="11">
        <v>12953141</v>
      </c>
      <c r="G5015" s="11" t="s">
        <v>30644</v>
      </c>
      <c r="H5015" s="11" t="s">
        <v>30645</v>
      </c>
      <c r="I5015" s="11" t="s">
        <v>1030</v>
      </c>
      <c r="J5015" s="11"/>
      <c r="K5015" s="11" t="s">
        <v>30575</v>
      </c>
      <c r="L5015" s="11" t="s">
        <v>30646</v>
      </c>
      <c r="M5015" s="11" t="s">
        <v>7339</v>
      </c>
      <c r="N5015" s="12" t="s">
        <v>30647</v>
      </c>
      <c r="O5015" s="12" t="s">
        <v>30648</v>
      </c>
    </row>
    <row r="5016" spans="1:15" ht="15" customHeight="1" x14ac:dyDescent="0.3">
      <c r="A5016" s="11" t="s">
        <v>430</v>
      </c>
      <c r="B5016" s="11" t="s">
        <v>431</v>
      </c>
      <c r="C5016" s="17">
        <v>30</v>
      </c>
      <c r="D5016" s="11" t="s">
        <v>1191</v>
      </c>
      <c r="E5016" s="11" t="s">
        <v>29272</v>
      </c>
      <c r="F5016" s="11">
        <v>12952137</v>
      </c>
      <c r="G5016" s="11" t="s">
        <v>30649</v>
      </c>
      <c r="H5016" s="11" t="s">
        <v>30650</v>
      </c>
      <c r="I5016" s="11" t="s">
        <v>1030</v>
      </c>
      <c r="J5016" s="11"/>
      <c r="K5016" s="11" t="s">
        <v>29931</v>
      </c>
      <c r="L5016" s="11" t="s">
        <v>30651</v>
      </c>
      <c r="M5016" s="11" t="s">
        <v>7681</v>
      </c>
      <c r="N5016" s="12" t="s">
        <v>30652</v>
      </c>
      <c r="O5016" s="12" t="s">
        <v>30653</v>
      </c>
    </row>
    <row r="5017" spans="1:15" ht="15" customHeight="1" x14ac:dyDescent="0.3">
      <c r="A5017" s="11" t="s">
        <v>430</v>
      </c>
      <c r="B5017" s="11" t="s">
        <v>431</v>
      </c>
      <c r="C5017" s="17">
        <v>30</v>
      </c>
      <c r="D5017" s="11" t="s">
        <v>1191</v>
      </c>
      <c r="E5017" s="11" t="s">
        <v>29272</v>
      </c>
      <c r="F5017" s="11">
        <v>12442256</v>
      </c>
      <c r="G5017" s="11" t="s">
        <v>30654</v>
      </c>
      <c r="H5017" s="11" t="s">
        <v>30655</v>
      </c>
      <c r="I5017" s="11" t="s">
        <v>3025</v>
      </c>
      <c r="J5017" s="11"/>
      <c r="K5017" s="11" t="s">
        <v>30635</v>
      </c>
      <c r="L5017" s="11" t="s">
        <v>30656</v>
      </c>
      <c r="M5017" s="11" t="s">
        <v>7339</v>
      </c>
      <c r="N5017" s="12" t="s">
        <v>30657</v>
      </c>
      <c r="O5017" s="12" t="s">
        <v>30658</v>
      </c>
    </row>
    <row r="5018" spans="1:15" ht="15" customHeight="1" x14ac:dyDescent="0.3">
      <c r="A5018" s="11" t="s">
        <v>430</v>
      </c>
      <c r="B5018" s="11" t="s">
        <v>431</v>
      </c>
      <c r="C5018" s="17">
        <v>30</v>
      </c>
      <c r="D5018" s="11" t="s">
        <v>1191</v>
      </c>
      <c r="E5018" s="11" t="s">
        <v>29272</v>
      </c>
      <c r="F5018" s="11">
        <v>12534532</v>
      </c>
      <c r="G5018" s="11" t="s">
        <v>30659</v>
      </c>
      <c r="H5018" s="11" t="s">
        <v>30660</v>
      </c>
      <c r="I5018" s="11" t="s">
        <v>3025</v>
      </c>
      <c r="J5018" s="11"/>
      <c r="K5018" s="11" t="s">
        <v>10913</v>
      </c>
      <c r="L5018" s="11" t="s">
        <v>30661</v>
      </c>
      <c r="M5018" s="11" t="s">
        <v>23303</v>
      </c>
      <c r="N5018" s="12" t="s">
        <v>30662</v>
      </c>
      <c r="O5018" s="12" t="s">
        <v>30663</v>
      </c>
    </row>
    <row r="5019" spans="1:15" ht="15" customHeight="1" x14ac:dyDescent="0.3">
      <c r="A5019" s="11" t="s">
        <v>430</v>
      </c>
      <c r="B5019" s="11" t="s">
        <v>431</v>
      </c>
      <c r="C5019" s="17">
        <v>30</v>
      </c>
      <c r="D5019" s="11" t="s">
        <v>1191</v>
      </c>
      <c r="E5019" s="11" t="s">
        <v>29272</v>
      </c>
      <c r="F5019" s="11">
        <v>12139675</v>
      </c>
      <c r="G5019" s="11" t="s">
        <v>30664</v>
      </c>
      <c r="H5019" s="11" t="s">
        <v>30665</v>
      </c>
      <c r="I5019" s="11" t="s">
        <v>3154</v>
      </c>
      <c r="J5019" s="11"/>
      <c r="K5019" s="11" t="s">
        <v>7561</v>
      </c>
      <c r="L5019" s="11" t="s">
        <v>30666</v>
      </c>
      <c r="M5019" s="11" t="s">
        <v>7350</v>
      </c>
      <c r="N5019" s="12" t="s">
        <v>30667</v>
      </c>
      <c r="O5019" s="12" t="s">
        <v>30668</v>
      </c>
    </row>
    <row r="5020" spans="1:15" ht="15" customHeight="1" x14ac:dyDescent="0.3">
      <c r="A5020" s="11" t="s">
        <v>430</v>
      </c>
      <c r="B5020" s="11" t="s">
        <v>431</v>
      </c>
      <c r="C5020" s="17">
        <v>30</v>
      </c>
      <c r="D5020" s="11" t="s">
        <v>1191</v>
      </c>
      <c r="E5020" s="11" t="s">
        <v>29272</v>
      </c>
      <c r="F5020" s="11">
        <v>12072075</v>
      </c>
      <c r="G5020" s="11" t="s">
        <v>30669</v>
      </c>
      <c r="H5020" s="11" t="s">
        <v>30670</v>
      </c>
      <c r="I5020" s="11" t="s">
        <v>3154</v>
      </c>
      <c r="J5020" s="11"/>
      <c r="K5020" s="11" t="s">
        <v>7337</v>
      </c>
      <c r="L5020" s="11" t="s">
        <v>30671</v>
      </c>
      <c r="M5020" s="11" t="s">
        <v>7962</v>
      </c>
      <c r="N5020" s="12" t="s">
        <v>30672</v>
      </c>
      <c r="O5020" s="12" t="s">
        <v>30673</v>
      </c>
    </row>
    <row r="5021" spans="1:15" ht="15" customHeight="1" x14ac:dyDescent="0.3">
      <c r="A5021" s="11" t="s">
        <v>430</v>
      </c>
      <c r="B5021" s="11" t="s">
        <v>431</v>
      </c>
      <c r="C5021" s="17">
        <v>30</v>
      </c>
      <c r="D5021" s="11" t="s">
        <v>1191</v>
      </c>
      <c r="E5021" s="11" t="s">
        <v>29272</v>
      </c>
      <c r="F5021" s="11">
        <v>12142306</v>
      </c>
      <c r="G5021" s="11" t="s">
        <v>30532</v>
      </c>
      <c r="H5021" s="11" t="s">
        <v>30674</v>
      </c>
      <c r="I5021" s="11" t="s">
        <v>30675</v>
      </c>
      <c r="J5021" s="11"/>
      <c r="K5021" s="11" t="s">
        <v>7803</v>
      </c>
      <c r="L5021" s="11" t="s">
        <v>30676</v>
      </c>
      <c r="M5021" s="11" t="s">
        <v>7373</v>
      </c>
      <c r="N5021" s="12" t="s">
        <v>30677</v>
      </c>
      <c r="O5021" s="12" t="s">
        <v>30678</v>
      </c>
    </row>
    <row r="5022" spans="1:15" ht="15" customHeight="1" x14ac:dyDescent="0.3">
      <c r="A5022" s="11" t="s">
        <v>430</v>
      </c>
      <c r="B5022" s="11" t="s">
        <v>431</v>
      </c>
      <c r="C5022" s="17">
        <v>30</v>
      </c>
      <c r="D5022" s="11" t="s">
        <v>1191</v>
      </c>
      <c r="E5022" s="11" t="s">
        <v>29272</v>
      </c>
      <c r="F5022" s="11">
        <v>12225408</v>
      </c>
      <c r="G5022" s="11" t="s">
        <v>25905</v>
      </c>
      <c r="H5022" s="11" t="s">
        <v>25915</v>
      </c>
      <c r="I5022" s="11" t="s">
        <v>3924</v>
      </c>
      <c r="J5022" s="11"/>
      <c r="K5022" s="11" t="s">
        <v>10913</v>
      </c>
      <c r="L5022" s="11" t="s">
        <v>25916</v>
      </c>
      <c r="M5022" s="11" t="s">
        <v>9821</v>
      </c>
      <c r="N5022" s="12" t="s">
        <v>25917</v>
      </c>
      <c r="O5022" s="12" t="s">
        <v>25918</v>
      </c>
    </row>
    <row r="5023" spans="1:15" ht="15" customHeight="1" x14ac:dyDescent="0.3">
      <c r="A5023" s="11" t="s">
        <v>430</v>
      </c>
      <c r="B5023" s="11" t="s">
        <v>431</v>
      </c>
      <c r="C5023" s="17">
        <v>30</v>
      </c>
      <c r="D5023" s="11" t="s">
        <v>1191</v>
      </c>
      <c r="E5023" s="11" t="s">
        <v>29272</v>
      </c>
      <c r="F5023" s="11">
        <v>11872789</v>
      </c>
      <c r="G5023" s="11" t="s">
        <v>25905</v>
      </c>
      <c r="H5023" s="11" t="s">
        <v>25919</v>
      </c>
      <c r="I5023" s="11" t="s">
        <v>11114</v>
      </c>
      <c r="J5023" s="11"/>
      <c r="K5023" s="11" t="s">
        <v>14280</v>
      </c>
      <c r="L5023" s="11" t="s">
        <v>25920</v>
      </c>
      <c r="M5023" s="11" t="s">
        <v>7339</v>
      </c>
      <c r="N5023" s="12" t="s">
        <v>25921</v>
      </c>
      <c r="O5023" s="12" t="s">
        <v>25922</v>
      </c>
    </row>
    <row r="5024" spans="1:15" ht="15" customHeight="1" x14ac:dyDescent="0.3">
      <c r="A5024" s="11" t="s">
        <v>430</v>
      </c>
      <c r="B5024" s="11" t="s">
        <v>431</v>
      </c>
      <c r="C5024" s="17">
        <v>30</v>
      </c>
      <c r="D5024" s="11" t="s">
        <v>1191</v>
      </c>
      <c r="E5024" s="11" t="s">
        <v>29272</v>
      </c>
      <c r="F5024" s="11">
        <v>12210636</v>
      </c>
      <c r="G5024" s="11" t="s">
        <v>30679</v>
      </c>
      <c r="H5024" s="11" t="s">
        <v>30680</v>
      </c>
      <c r="I5024" s="11" t="s">
        <v>30681</v>
      </c>
      <c r="J5024" s="11"/>
      <c r="K5024" s="11" t="s">
        <v>29573</v>
      </c>
      <c r="L5024" s="11" t="s">
        <v>30682</v>
      </c>
      <c r="M5024" s="11" t="s">
        <v>7339</v>
      </c>
      <c r="N5024" s="12" t="s">
        <v>30683</v>
      </c>
      <c r="O5024" s="12"/>
    </row>
    <row r="5025" spans="1:15" ht="15" customHeight="1" x14ac:dyDescent="0.3">
      <c r="A5025" s="11" t="s">
        <v>430</v>
      </c>
      <c r="B5025" s="11" t="s">
        <v>431</v>
      </c>
      <c r="C5025" s="17">
        <v>30</v>
      </c>
      <c r="D5025" s="11" t="s">
        <v>1191</v>
      </c>
      <c r="E5025" s="11" t="s">
        <v>29272</v>
      </c>
      <c r="F5025" s="11">
        <v>12423404</v>
      </c>
      <c r="G5025" s="11" t="s">
        <v>30659</v>
      </c>
      <c r="H5025" s="11" t="s">
        <v>30660</v>
      </c>
      <c r="I5025" s="11" t="s">
        <v>2012</v>
      </c>
      <c r="J5025" s="11"/>
      <c r="K5025" s="11" t="s">
        <v>10913</v>
      </c>
      <c r="L5025" s="11" t="s">
        <v>30684</v>
      </c>
      <c r="M5025" s="11" t="s">
        <v>29878</v>
      </c>
      <c r="N5025" s="12" t="s">
        <v>30685</v>
      </c>
      <c r="O5025" s="12" t="s">
        <v>30686</v>
      </c>
    </row>
    <row r="5026" spans="1:15" ht="15" customHeight="1" x14ac:dyDescent="0.3">
      <c r="A5026" s="11" t="s">
        <v>430</v>
      </c>
      <c r="B5026" s="11" t="s">
        <v>431</v>
      </c>
      <c r="C5026" s="17">
        <v>30</v>
      </c>
      <c r="D5026" s="11" t="s">
        <v>1191</v>
      </c>
      <c r="E5026" s="11" t="s">
        <v>29272</v>
      </c>
      <c r="F5026" s="11">
        <v>12174098</v>
      </c>
      <c r="G5026" s="11" t="s">
        <v>30687</v>
      </c>
      <c r="H5026" s="11" t="s">
        <v>30688</v>
      </c>
      <c r="I5026" s="11" t="s">
        <v>2012</v>
      </c>
      <c r="J5026" s="11"/>
      <c r="K5026" s="11" t="s">
        <v>7337</v>
      </c>
      <c r="L5026" s="11" t="s">
        <v>30689</v>
      </c>
      <c r="M5026" s="11" t="s">
        <v>7350</v>
      </c>
      <c r="N5026" s="12" t="s">
        <v>30690</v>
      </c>
      <c r="O5026" s="12" t="s">
        <v>30691</v>
      </c>
    </row>
    <row r="5027" spans="1:15" ht="15" customHeight="1" x14ac:dyDescent="0.3">
      <c r="A5027" s="11" t="s">
        <v>430</v>
      </c>
      <c r="B5027" s="11" t="s">
        <v>431</v>
      </c>
      <c r="C5027" s="17">
        <v>30</v>
      </c>
      <c r="D5027" s="11" t="s">
        <v>1191</v>
      </c>
      <c r="E5027" s="11" t="s">
        <v>29272</v>
      </c>
      <c r="F5027" s="11">
        <v>11897173</v>
      </c>
      <c r="G5027" s="11" t="s">
        <v>30692</v>
      </c>
      <c r="H5027" s="11" t="s">
        <v>30693</v>
      </c>
      <c r="I5027" s="11" t="s">
        <v>9737</v>
      </c>
      <c r="J5027" s="11"/>
      <c r="K5027" s="11" t="s">
        <v>30694</v>
      </c>
      <c r="L5027" s="11" t="s">
        <v>30695</v>
      </c>
      <c r="M5027" s="11" t="s">
        <v>7339</v>
      </c>
      <c r="N5027" s="12" t="s">
        <v>30696</v>
      </c>
      <c r="O5027" s="12" t="s">
        <v>30697</v>
      </c>
    </row>
    <row r="5028" spans="1:15" ht="15" customHeight="1" x14ac:dyDescent="0.3">
      <c r="A5028" s="11" t="s">
        <v>430</v>
      </c>
      <c r="B5028" s="11" t="s">
        <v>431</v>
      </c>
      <c r="C5028" s="17">
        <v>30</v>
      </c>
      <c r="D5028" s="11" t="s">
        <v>1191</v>
      </c>
      <c r="E5028" s="11" t="s">
        <v>29272</v>
      </c>
      <c r="F5028" s="11">
        <v>11553144</v>
      </c>
      <c r="G5028" s="11" t="s">
        <v>30698</v>
      </c>
      <c r="H5028" s="11" t="s">
        <v>30699</v>
      </c>
      <c r="I5028" s="11" t="s">
        <v>849</v>
      </c>
      <c r="J5028" s="11"/>
      <c r="K5028" s="11" t="s">
        <v>10913</v>
      </c>
      <c r="L5028" s="11" t="s">
        <v>30700</v>
      </c>
      <c r="M5028" s="11" t="s">
        <v>8756</v>
      </c>
      <c r="N5028" s="12" t="s">
        <v>30701</v>
      </c>
      <c r="O5028" s="12" t="s">
        <v>30702</v>
      </c>
    </row>
    <row r="5029" spans="1:15" ht="15" customHeight="1" x14ac:dyDescent="0.3">
      <c r="A5029" s="11" t="s">
        <v>430</v>
      </c>
      <c r="B5029" s="11" t="s">
        <v>431</v>
      </c>
      <c r="C5029" s="17">
        <v>30</v>
      </c>
      <c r="D5029" s="11" t="s">
        <v>1191</v>
      </c>
      <c r="E5029" s="11" t="s">
        <v>29272</v>
      </c>
      <c r="F5029" s="11">
        <v>11590628</v>
      </c>
      <c r="G5029" s="11" t="s">
        <v>30703</v>
      </c>
      <c r="H5029" s="11" t="s">
        <v>30704</v>
      </c>
      <c r="I5029" s="11" t="s">
        <v>30705</v>
      </c>
      <c r="J5029" s="11"/>
      <c r="K5029" s="11" t="s">
        <v>29573</v>
      </c>
      <c r="L5029" s="11" t="s">
        <v>30706</v>
      </c>
      <c r="M5029" s="11" t="s">
        <v>7681</v>
      </c>
      <c r="N5029" s="12" t="s">
        <v>30707</v>
      </c>
      <c r="O5029" s="12"/>
    </row>
    <row r="5030" spans="1:15" ht="15" customHeight="1" x14ac:dyDescent="0.3">
      <c r="A5030" s="11" t="s">
        <v>430</v>
      </c>
      <c r="B5030" s="11" t="s">
        <v>431</v>
      </c>
      <c r="C5030" s="17">
        <v>30</v>
      </c>
      <c r="D5030" s="11" t="s">
        <v>1191</v>
      </c>
      <c r="E5030" s="11" t="s">
        <v>29272</v>
      </c>
      <c r="F5030" s="11">
        <v>11703286</v>
      </c>
      <c r="G5030" s="11" t="s">
        <v>30708</v>
      </c>
      <c r="H5030" s="11" t="s">
        <v>30709</v>
      </c>
      <c r="I5030" s="11" t="s">
        <v>845</v>
      </c>
      <c r="J5030" s="11"/>
      <c r="K5030" s="11" t="s">
        <v>7337</v>
      </c>
      <c r="L5030" s="11" t="s">
        <v>30710</v>
      </c>
      <c r="M5030" s="11" t="s">
        <v>7339</v>
      </c>
      <c r="N5030" s="12" t="s">
        <v>30711</v>
      </c>
      <c r="O5030" s="12" t="s">
        <v>30712</v>
      </c>
    </row>
    <row r="5031" spans="1:15" ht="15" customHeight="1" x14ac:dyDescent="0.3">
      <c r="A5031" s="11" t="s">
        <v>430</v>
      </c>
      <c r="B5031" s="11" t="s">
        <v>431</v>
      </c>
      <c r="C5031" s="17">
        <v>30</v>
      </c>
      <c r="D5031" s="11" t="s">
        <v>1191</v>
      </c>
      <c r="E5031" s="11" t="s">
        <v>29272</v>
      </c>
      <c r="F5031" s="11">
        <v>11553661</v>
      </c>
      <c r="G5031" s="11" t="s">
        <v>30713</v>
      </c>
      <c r="H5031" s="11" t="s">
        <v>30714</v>
      </c>
      <c r="I5031" s="11" t="s">
        <v>845</v>
      </c>
      <c r="J5031" s="11"/>
      <c r="K5031" s="11" t="s">
        <v>30715</v>
      </c>
      <c r="L5031" s="11" t="s">
        <v>30716</v>
      </c>
      <c r="M5031" s="11" t="s">
        <v>7373</v>
      </c>
      <c r="N5031" s="12" t="s">
        <v>30717</v>
      </c>
      <c r="O5031" s="12" t="s">
        <v>30718</v>
      </c>
    </row>
    <row r="5032" spans="1:15" ht="15" customHeight="1" x14ac:dyDescent="0.3">
      <c r="A5032" s="11" t="s">
        <v>430</v>
      </c>
      <c r="B5032" s="11" t="s">
        <v>431</v>
      </c>
      <c r="C5032" s="17">
        <v>30</v>
      </c>
      <c r="D5032" s="11" t="s">
        <v>1191</v>
      </c>
      <c r="E5032" s="11" t="s">
        <v>29272</v>
      </c>
      <c r="F5032" s="11">
        <v>11352852</v>
      </c>
      <c r="G5032" s="11" t="s">
        <v>30719</v>
      </c>
      <c r="H5032" s="11" t="s">
        <v>30720</v>
      </c>
      <c r="I5032" s="11" t="s">
        <v>673</v>
      </c>
      <c r="J5032" s="11"/>
      <c r="K5032" s="11" t="s">
        <v>30721</v>
      </c>
      <c r="L5032" s="11" t="s">
        <v>30722</v>
      </c>
      <c r="M5032" s="11" t="s">
        <v>30723</v>
      </c>
      <c r="N5032" s="12" t="s">
        <v>30724</v>
      </c>
      <c r="O5032" s="12"/>
    </row>
    <row r="5033" spans="1:15" ht="15" customHeight="1" x14ac:dyDescent="0.3">
      <c r="A5033" s="11" t="s">
        <v>430</v>
      </c>
      <c r="B5033" s="11" t="s">
        <v>431</v>
      </c>
      <c r="C5033" s="17">
        <v>30</v>
      </c>
      <c r="D5033" s="11" t="s">
        <v>1191</v>
      </c>
      <c r="E5033" s="11" t="s">
        <v>29272</v>
      </c>
      <c r="F5033" s="11">
        <v>11453903</v>
      </c>
      <c r="G5033" s="11" t="s">
        <v>30725</v>
      </c>
      <c r="H5033" s="11" t="s">
        <v>30726</v>
      </c>
      <c r="I5033" s="11" t="s">
        <v>9793</v>
      </c>
      <c r="J5033" s="11"/>
      <c r="K5033" s="11" t="s">
        <v>7337</v>
      </c>
      <c r="L5033" s="11" t="s">
        <v>30727</v>
      </c>
      <c r="M5033" s="11" t="s">
        <v>7339</v>
      </c>
      <c r="N5033" s="12" t="s">
        <v>30728</v>
      </c>
      <c r="O5033" s="12" t="s">
        <v>30729</v>
      </c>
    </row>
    <row r="5034" spans="1:15" ht="15" customHeight="1" x14ac:dyDescent="0.3">
      <c r="A5034" s="11" t="s">
        <v>430</v>
      </c>
      <c r="B5034" s="11" t="s">
        <v>431</v>
      </c>
      <c r="C5034" s="17">
        <v>30</v>
      </c>
      <c r="D5034" s="11" t="s">
        <v>1191</v>
      </c>
      <c r="E5034" s="11" t="s">
        <v>29272</v>
      </c>
      <c r="F5034" s="11">
        <v>11251570</v>
      </c>
      <c r="G5034" s="11" t="s">
        <v>30730</v>
      </c>
      <c r="H5034" s="11" t="s">
        <v>30731</v>
      </c>
      <c r="I5034" s="11" t="s">
        <v>3334</v>
      </c>
      <c r="J5034" s="11"/>
      <c r="K5034" s="11" t="s">
        <v>7337</v>
      </c>
      <c r="L5034" s="11" t="s">
        <v>30732</v>
      </c>
      <c r="M5034" s="11" t="s">
        <v>7339</v>
      </c>
      <c r="N5034" s="12" t="s">
        <v>30733</v>
      </c>
      <c r="O5034" s="12" t="s">
        <v>30734</v>
      </c>
    </row>
    <row r="5035" spans="1:15" ht="15" customHeight="1" x14ac:dyDescent="0.3">
      <c r="A5035" s="11" t="s">
        <v>430</v>
      </c>
      <c r="B5035" s="11" t="s">
        <v>431</v>
      </c>
      <c r="C5035" s="17">
        <v>30</v>
      </c>
      <c r="D5035" s="11" t="s">
        <v>1191</v>
      </c>
      <c r="E5035" s="11" t="s">
        <v>29272</v>
      </c>
      <c r="F5035" s="11">
        <v>11205413</v>
      </c>
      <c r="G5035" s="11" t="s">
        <v>30735</v>
      </c>
      <c r="H5035" s="11" t="s">
        <v>30736</v>
      </c>
      <c r="I5035" s="11" t="s">
        <v>3334</v>
      </c>
      <c r="J5035" s="11"/>
      <c r="K5035" s="11" t="s">
        <v>10913</v>
      </c>
      <c r="L5035" s="11" t="s">
        <v>30737</v>
      </c>
      <c r="M5035" s="11" t="s">
        <v>8756</v>
      </c>
      <c r="N5035" s="12" t="s">
        <v>30738</v>
      </c>
      <c r="O5035" s="12" t="s">
        <v>30739</v>
      </c>
    </row>
    <row r="5036" spans="1:15" ht="15" customHeight="1" x14ac:dyDescent="0.3">
      <c r="A5036" s="11" t="s">
        <v>430</v>
      </c>
      <c r="B5036" s="11" t="s">
        <v>431</v>
      </c>
      <c r="C5036" s="17">
        <v>30</v>
      </c>
      <c r="D5036" s="11" t="s">
        <v>1191</v>
      </c>
      <c r="E5036" s="11" t="s">
        <v>29272</v>
      </c>
      <c r="F5036" s="11">
        <v>11846748</v>
      </c>
      <c r="G5036" s="11" t="s">
        <v>30740</v>
      </c>
      <c r="H5036" s="11" t="s">
        <v>30741</v>
      </c>
      <c r="I5036" s="11" t="s">
        <v>9819</v>
      </c>
      <c r="J5036" s="11"/>
      <c r="K5036" s="11" t="s">
        <v>10913</v>
      </c>
      <c r="L5036" s="11" t="s">
        <v>30742</v>
      </c>
      <c r="M5036" s="11" t="s">
        <v>7350</v>
      </c>
      <c r="N5036" s="12" t="s">
        <v>30743</v>
      </c>
      <c r="O5036" s="12" t="s">
        <v>30744</v>
      </c>
    </row>
    <row r="5037" spans="1:15" ht="15" customHeight="1" x14ac:dyDescent="0.3">
      <c r="A5037" s="11" t="s">
        <v>430</v>
      </c>
      <c r="B5037" s="11" t="s">
        <v>431</v>
      </c>
      <c r="C5037" s="17">
        <v>30</v>
      </c>
      <c r="D5037" s="11" t="s">
        <v>1191</v>
      </c>
      <c r="E5037" s="11" t="s">
        <v>29272</v>
      </c>
      <c r="F5037" s="11">
        <v>11427531</v>
      </c>
      <c r="G5037" s="11" t="s">
        <v>30745</v>
      </c>
      <c r="H5037" s="11" t="s">
        <v>30746</v>
      </c>
      <c r="I5037" s="11" t="s">
        <v>30747</v>
      </c>
      <c r="J5037" s="11" t="s">
        <v>30748</v>
      </c>
      <c r="K5037" s="11" t="s">
        <v>8042</v>
      </c>
      <c r="L5037" s="11" t="s">
        <v>30749</v>
      </c>
      <c r="M5037" s="11" t="s">
        <v>7339</v>
      </c>
      <c r="N5037" s="12" t="s">
        <v>30750</v>
      </c>
      <c r="O5037" s="12" t="s">
        <v>30751</v>
      </c>
    </row>
    <row r="5038" spans="1:15" ht="15" customHeight="1" x14ac:dyDescent="0.3">
      <c r="A5038" s="11" t="s">
        <v>430</v>
      </c>
      <c r="B5038" s="11" t="s">
        <v>431</v>
      </c>
      <c r="C5038" s="17">
        <v>30</v>
      </c>
      <c r="D5038" s="11" t="s">
        <v>1191</v>
      </c>
      <c r="E5038" s="11" t="s">
        <v>29272</v>
      </c>
      <c r="F5038" s="11">
        <v>11553115</v>
      </c>
      <c r="G5038" s="11" t="s">
        <v>30752</v>
      </c>
      <c r="H5038" s="11" t="s">
        <v>30753</v>
      </c>
      <c r="I5038" s="11" t="s">
        <v>3805</v>
      </c>
      <c r="J5038" s="11"/>
      <c r="K5038" s="11" t="s">
        <v>10913</v>
      </c>
      <c r="L5038" s="11" t="s">
        <v>30754</v>
      </c>
      <c r="M5038" s="11" t="s">
        <v>7339</v>
      </c>
      <c r="N5038" s="12" t="s">
        <v>30755</v>
      </c>
      <c r="O5038" s="12" t="s">
        <v>30756</v>
      </c>
    </row>
    <row r="5039" spans="1:15" ht="15" customHeight="1" x14ac:dyDescent="0.3">
      <c r="A5039" s="11" t="s">
        <v>430</v>
      </c>
      <c r="B5039" s="11" t="s">
        <v>431</v>
      </c>
      <c r="C5039" s="17">
        <v>30</v>
      </c>
      <c r="D5039" s="11" t="s">
        <v>1191</v>
      </c>
      <c r="E5039" s="11" t="s">
        <v>29272</v>
      </c>
      <c r="F5039" s="11">
        <v>11553118</v>
      </c>
      <c r="G5039" s="11" t="s">
        <v>30757</v>
      </c>
      <c r="H5039" s="11" t="s">
        <v>30758</v>
      </c>
      <c r="I5039" s="11" t="s">
        <v>3805</v>
      </c>
      <c r="J5039" s="11"/>
      <c r="K5039" s="11" t="s">
        <v>10913</v>
      </c>
      <c r="L5039" s="11" t="s">
        <v>30759</v>
      </c>
      <c r="M5039" s="11" t="s">
        <v>13703</v>
      </c>
      <c r="N5039" s="12" t="s">
        <v>30760</v>
      </c>
      <c r="O5039" s="12" t="s">
        <v>30761</v>
      </c>
    </row>
    <row r="5040" spans="1:15" ht="15" customHeight="1" x14ac:dyDescent="0.3">
      <c r="A5040" s="11" t="s">
        <v>430</v>
      </c>
      <c r="B5040" s="11" t="s">
        <v>431</v>
      </c>
      <c r="C5040" s="17">
        <v>30</v>
      </c>
      <c r="D5040" s="11" t="s">
        <v>1191</v>
      </c>
      <c r="E5040" s="11" t="s">
        <v>29272</v>
      </c>
      <c r="F5040" s="11">
        <v>11291120</v>
      </c>
      <c r="G5040" s="11" t="s">
        <v>30762</v>
      </c>
      <c r="H5040" s="11" t="s">
        <v>30763</v>
      </c>
      <c r="I5040" s="11" t="s">
        <v>806</v>
      </c>
      <c r="J5040" s="11"/>
      <c r="K5040" s="11" t="s">
        <v>30299</v>
      </c>
      <c r="L5040" s="11" t="s">
        <v>30764</v>
      </c>
      <c r="M5040" s="11" t="s">
        <v>7339</v>
      </c>
      <c r="N5040" s="12" t="s">
        <v>30765</v>
      </c>
      <c r="O5040" s="12" t="s">
        <v>30766</v>
      </c>
    </row>
    <row r="5041" spans="1:15" ht="15" customHeight="1" x14ac:dyDescent="0.3">
      <c r="A5041" s="11" t="s">
        <v>430</v>
      </c>
      <c r="B5041" s="11" t="s">
        <v>431</v>
      </c>
      <c r="C5041" s="17">
        <v>30</v>
      </c>
      <c r="D5041" s="11" t="s">
        <v>1191</v>
      </c>
      <c r="E5041" s="11" t="s">
        <v>29272</v>
      </c>
      <c r="F5041" s="11">
        <v>11011941</v>
      </c>
      <c r="G5041" s="11" t="s">
        <v>30767</v>
      </c>
      <c r="H5041" s="11" t="s">
        <v>30768</v>
      </c>
      <c r="I5041" s="11" t="s">
        <v>848</v>
      </c>
      <c r="J5041" s="11"/>
      <c r="K5041" s="11" t="s">
        <v>10913</v>
      </c>
      <c r="L5041" s="11" t="s">
        <v>30769</v>
      </c>
      <c r="M5041" s="11" t="s">
        <v>7339</v>
      </c>
      <c r="N5041" s="12" t="s">
        <v>30770</v>
      </c>
      <c r="O5041" s="12" t="s">
        <v>30771</v>
      </c>
    </row>
    <row r="5042" spans="1:15" ht="15" customHeight="1" x14ac:dyDescent="0.3">
      <c r="A5042" s="11" t="s">
        <v>430</v>
      </c>
      <c r="B5042" s="11" t="s">
        <v>431</v>
      </c>
      <c r="C5042" s="17">
        <v>30</v>
      </c>
      <c r="D5042" s="11" t="s">
        <v>1191</v>
      </c>
      <c r="E5042" s="11" t="s">
        <v>29272</v>
      </c>
      <c r="F5042" s="11">
        <v>11016673</v>
      </c>
      <c r="G5042" s="11" t="s">
        <v>25905</v>
      </c>
      <c r="H5042" s="11" t="s">
        <v>25942</v>
      </c>
      <c r="I5042" s="11" t="s">
        <v>893</v>
      </c>
      <c r="J5042" s="11"/>
      <c r="K5042" s="11" t="s">
        <v>10913</v>
      </c>
      <c r="L5042" s="11" t="s">
        <v>25943</v>
      </c>
      <c r="M5042" s="11" t="s">
        <v>7339</v>
      </c>
      <c r="N5042" s="12" t="s">
        <v>25944</v>
      </c>
      <c r="O5042" s="12" t="s">
        <v>25945</v>
      </c>
    </row>
    <row r="5043" spans="1:15" ht="15" customHeight="1" x14ac:dyDescent="0.3">
      <c r="A5043" s="11" t="s">
        <v>430</v>
      </c>
      <c r="B5043" s="11" t="s">
        <v>431</v>
      </c>
      <c r="C5043" s="17">
        <v>30</v>
      </c>
      <c r="D5043" s="11" t="s">
        <v>1191</v>
      </c>
      <c r="E5043" s="11" t="s">
        <v>29272</v>
      </c>
      <c r="F5043" s="11">
        <v>10994652</v>
      </c>
      <c r="G5043" s="11" t="s">
        <v>30772</v>
      </c>
      <c r="H5043" s="11" t="s">
        <v>30773</v>
      </c>
      <c r="I5043" s="11" t="s">
        <v>4848</v>
      </c>
      <c r="J5043" s="11"/>
      <c r="K5043" s="11" t="s">
        <v>30774</v>
      </c>
      <c r="L5043" s="11" t="s">
        <v>30775</v>
      </c>
      <c r="M5043" s="11" t="s">
        <v>7339</v>
      </c>
      <c r="N5043" s="12" t="s">
        <v>30776</v>
      </c>
      <c r="O5043" s="12" t="s">
        <v>30777</v>
      </c>
    </row>
    <row r="5044" spans="1:15" ht="15" customHeight="1" x14ac:dyDescent="0.3">
      <c r="A5044" s="11" t="s">
        <v>430</v>
      </c>
      <c r="B5044" s="11" t="s">
        <v>431</v>
      </c>
      <c r="C5044" s="17">
        <v>30</v>
      </c>
      <c r="D5044" s="11" t="s">
        <v>1191</v>
      </c>
      <c r="E5044" s="11" t="s">
        <v>29272</v>
      </c>
      <c r="F5044" s="11">
        <v>10789838</v>
      </c>
      <c r="G5044" s="11" t="s">
        <v>30778</v>
      </c>
      <c r="H5044" s="11" t="s">
        <v>30779</v>
      </c>
      <c r="I5044" s="11" t="s">
        <v>4848</v>
      </c>
      <c r="J5044" s="11"/>
      <c r="K5044" s="11" t="s">
        <v>10913</v>
      </c>
      <c r="L5044" s="11" t="s">
        <v>30780</v>
      </c>
      <c r="M5044" s="11" t="s">
        <v>7350</v>
      </c>
      <c r="N5044" s="12" t="s">
        <v>30781</v>
      </c>
      <c r="O5044" s="12" t="s">
        <v>30782</v>
      </c>
    </row>
    <row r="5045" spans="1:15" ht="15" customHeight="1" x14ac:dyDescent="0.3">
      <c r="A5045" s="11" t="s">
        <v>430</v>
      </c>
      <c r="B5045" s="11" t="s">
        <v>431</v>
      </c>
      <c r="C5045" s="17">
        <v>30</v>
      </c>
      <c r="D5045" s="11" t="s">
        <v>1191</v>
      </c>
      <c r="E5045" s="11" t="s">
        <v>29272</v>
      </c>
      <c r="F5045" s="11">
        <v>10871098</v>
      </c>
      <c r="G5045" s="11" t="s">
        <v>30783</v>
      </c>
      <c r="H5045" s="11" t="s">
        <v>30784</v>
      </c>
      <c r="I5045" s="11" t="s">
        <v>2345</v>
      </c>
      <c r="J5045" s="11"/>
      <c r="K5045" s="11" t="s">
        <v>10913</v>
      </c>
      <c r="L5045" s="11" t="s">
        <v>30785</v>
      </c>
      <c r="M5045" s="11" t="s">
        <v>7339</v>
      </c>
      <c r="N5045" s="12" t="s">
        <v>30786</v>
      </c>
      <c r="O5045" s="12" t="s">
        <v>30787</v>
      </c>
    </row>
    <row r="5046" spans="1:15" ht="15" customHeight="1" x14ac:dyDescent="0.3">
      <c r="A5046" s="11" t="s">
        <v>430</v>
      </c>
      <c r="B5046" s="11" t="s">
        <v>431</v>
      </c>
      <c r="C5046" s="17">
        <v>30</v>
      </c>
      <c r="D5046" s="11" t="s">
        <v>1191</v>
      </c>
      <c r="E5046" s="11" t="s">
        <v>29272</v>
      </c>
      <c r="F5046" s="11">
        <v>10902596</v>
      </c>
      <c r="G5046" s="11" t="s">
        <v>30788</v>
      </c>
      <c r="H5046" s="11" t="s">
        <v>30789</v>
      </c>
      <c r="I5046" s="11" t="s">
        <v>853</v>
      </c>
      <c r="J5046" s="11"/>
      <c r="K5046" s="11" t="s">
        <v>10913</v>
      </c>
      <c r="L5046" s="11" t="s">
        <v>30790</v>
      </c>
      <c r="M5046" s="11" t="s">
        <v>8756</v>
      </c>
      <c r="N5046" s="12" t="s">
        <v>30791</v>
      </c>
      <c r="O5046" s="12" t="s">
        <v>30792</v>
      </c>
    </row>
    <row r="5047" spans="1:15" ht="15" customHeight="1" x14ac:dyDescent="0.3">
      <c r="A5047" s="11" t="s">
        <v>430</v>
      </c>
      <c r="B5047" s="11" t="s">
        <v>431</v>
      </c>
      <c r="C5047" s="17">
        <v>30</v>
      </c>
      <c r="D5047" s="11" t="s">
        <v>1191</v>
      </c>
      <c r="E5047" s="11" t="s">
        <v>29272</v>
      </c>
      <c r="F5047" s="11">
        <v>10902597</v>
      </c>
      <c r="G5047" s="11" t="s">
        <v>30793</v>
      </c>
      <c r="H5047" s="11" t="s">
        <v>30794</v>
      </c>
      <c r="I5047" s="11" t="s">
        <v>853</v>
      </c>
      <c r="J5047" s="11"/>
      <c r="K5047" s="11" t="s">
        <v>10913</v>
      </c>
      <c r="L5047" s="11" t="s">
        <v>30795</v>
      </c>
      <c r="M5047" s="11" t="s">
        <v>7962</v>
      </c>
      <c r="N5047" s="12" t="s">
        <v>30796</v>
      </c>
      <c r="O5047" s="12" t="s">
        <v>30797</v>
      </c>
    </row>
    <row r="5048" spans="1:15" ht="15" customHeight="1" x14ac:dyDescent="0.3">
      <c r="A5048" s="11" t="s">
        <v>430</v>
      </c>
      <c r="B5048" s="11" t="s">
        <v>431</v>
      </c>
      <c r="C5048" s="17">
        <v>30</v>
      </c>
      <c r="D5048" s="11" t="s">
        <v>1191</v>
      </c>
      <c r="E5048" s="11" t="s">
        <v>29272</v>
      </c>
      <c r="F5048" s="11">
        <v>10644022</v>
      </c>
      <c r="G5048" s="11" t="s">
        <v>30798</v>
      </c>
      <c r="H5048" s="11" t="s">
        <v>30799</v>
      </c>
      <c r="I5048" s="11" t="s">
        <v>898</v>
      </c>
      <c r="J5048" s="11"/>
      <c r="K5048" s="11" t="s">
        <v>10913</v>
      </c>
      <c r="L5048" s="11" t="s">
        <v>30800</v>
      </c>
      <c r="M5048" s="11" t="s">
        <v>8459</v>
      </c>
      <c r="N5048" s="12" t="s">
        <v>30801</v>
      </c>
      <c r="O5048" s="12" t="s">
        <v>30802</v>
      </c>
    </row>
    <row r="5049" spans="1:15" ht="15" customHeight="1" x14ac:dyDescent="0.3">
      <c r="A5049" s="11" t="s">
        <v>430</v>
      </c>
      <c r="B5049" s="11" t="s">
        <v>431</v>
      </c>
      <c r="C5049" s="17">
        <v>30</v>
      </c>
      <c r="D5049" s="11" t="s">
        <v>1191</v>
      </c>
      <c r="E5049" s="11" t="s">
        <v>29272</v>
      </c>
      <c r="F5049" s="11">
        <v>10644027</v>
      </c>
      <c r="G5049" s="11" t="s">
        <v>30803</v>
      </c>
      <c r="H5049" s="11" t="s">
        <v>30804</v>
      </c>
      <c r="I5049" s="11" t="s">
        <v>898</v>
      </c>
      <c r="J5049" s="11"/>
      <c r="K5049" s="11" t="s">
        <v>10913</v>
      </c>
      <c r="L5049" s="11" t="s">
        <v>30805</v>
      </c>
      <c r="M5049" s="11" t="s">
        <v>7339</v>
      </c>
      <c r="N5049" s="12" t="s">
        <v>30806</v>
      </c>
      <c r="O5049" s="12" t="s">
        <v>30807</v>
      </c>
    </row>
    <row r="5050" spans="1:15" ht="15" customHeight="1" x14ac:dyDescent="0.3">
      <c r="A5050" s="11" t="s">
        <v>430</v>
      </c>
      <c r="B5050" s="11" t="s">
        <v>431</v>
      </c>
      <c r="C5050" s="17">
        <v>30</v>
      </c>
      <c r="D5050" s="11" t="s">
        <v>1191</v>
      </c>
      <c r="E5050" s="11" t="s">
        <v>29272</v>
      </c>
      <c r="F5050" s="11">
        <v>10644036</v>
      </c>
      <c r="G5050" s="11" t="s">
        <v>30808</v>
      </c>
      <c r="H5050" s="11" t="s">
        <v>30809</v>
      </c>
      <c r="I5050" s="11" t="s">
        <v>898</v>
      </c>
      <c r="J5050" s="11"/>
      <c r="K5050" s="11" t="s">
        <v>10913</v>
      </c>
      <c r="L5050" s="11" t="s">
        <v>30810</v>
      </c>
      <c r="M5050" s="11" t="s">
        <v>7339</v>
      </c>
      <c r="N5050" s="12" t="s">
        <v>30811</v>
      </c>
      <c r="O5050" s="12" t="s">
        <v>30812</v>
      </c>
    </row>
    <row r="5051" spans="1:15" ht="15" customHeight="1" x14ac:dyDescent="0.3">
      <c r="A5051" s="11" t="s">
        <v>430</v>
      </c>
      <c r="B5051" s="11" t="s">
        <v>431</v>
      </c>
      <c r="C5051" s="17">
        <v>30</v>
      </c>
      <c r="D5051" s="11" t="s">
        <v>1191</v>
      </c>
      <c r="E5051" s="11" t="s">
        <v>29272</v>
      </c>
      <c r="F5051" s="11">
        <v>10730761</v>
      </c>
      <c r="G5051" s="11" t="s">
        <v>25951</v>
      </c>
      <c r="H5051" s="11" t="s">
        <v>25952</v>
      </c>
      <c r="I5051" s="11" t="s">
        <v>1146</v>
      </c>
      <c r="J5051" s="11"/>
      <c r="K5051" s="11" t="s">
        <v>7337</v>
      </c>
      <c r="L5051" s="11" t="s">
        <v>25953</v>
      </c>
      <c r="M5051" s="11" t="s">
        <v>7339</v>
      </c>
      <c r="N5051" s="12" t="s">
        <v>25954</v>
      </c>
      <c r="O5051" s="12" t="s">
        <v>25955</v>
      </c>
    </row>
    <row r="5052" spans="1:15" ht="15" customHeight="1" x14ac:dyDescent="0.3">
      <c r="A5052" s="11" t="s">
        <v>430</v>
      </c>
      <c r="B5052" s="11" t="s">
        <v>431</v>
      </c>
      <c r="C5052" s="17">
        <v>30</v>
      </c>
      <c r="D5052" s="11" t="s">
        <v>1191</v>
      </c>
      <c r="E5052" s="11" t="s">
        <v>29272</v>
      </c>
      <c r="F5052" s="11">
        <v>10730762</v>
      </c>
      <c r="G5052" s="11" t="s">
        <v>30813</v>
      </c>
      <c r="H5052" s="11" t="s">
        <v>30814</v>
      </c>
      <c r="I5052" s="11" t="s">
        <v>1146</v>
      </c>
      <c r="J5052" s="11"/>
      <c r="K5052" s="11" t="s">
        <v>7337</v>
      </c>
      <c r="L5052" s="11" t="s">
        <v>30815</v>
      </c>
      <c r="M5052" s="11" t="s">
        <v>7339</v>
      </c>
      <c r="N5052" s="12" t="s">
        <v>30816</v>
      </c>
      <c r="O5052" s="12" t="s">
        <v>30817</v>
      </c>
    </row>
    <row r="5053" spans="1:15" ht="15" customHeight="1" x14ac:dyDescent="0.3">
      <c r="A5053" s="11" t="s">
        <v>430</v>
      </c>
      <c r="B5053" s="11" t="s">
        <v>431</v>
      </c>
      <c r="C5053" s="17">
        <v>30</v>
      </c>
      <c r="D5053" s="11" t="s">
        <v>1191</v>
      </c>
      <c r="E5053" s="11" t="s">
        <v>29272</v>
      </c>
      <c r="F5053" s="11">
        <v>11140386</v>
      </c>
      <c r="G5053" s="11" t="s">
        <v>30818</v>
      </c>
      <c r="H5053" s="11" t="s">
        <v>30819</v>
      </c>
      <c r="I5053" s="11" t="s">
        <v>1207</v>
      </c>
      <c r="J5053" s="11"/>
      <c r="K5053" s="11" t="s">
        <v>10913</v>
      </c>
      <c r="L5053" s="11" t="s">
        <v>30820</v>
      </c>
      <c r="M5053" s="11" t="s">
        <v>8240</v>
      </c>
      <c r="N5053" s="12" t="s">
        <v>30821</v>
      </c>
      <c r="O5053" s="12" t="s">
        <v>30822</v>
      </c>
    </row>
    <row r="5054" spans="1:15" ht="15" customHeight="1" x14ac:dyDescent="0.3">
      <c r="A5054" s="11" t="s">
        <v>430</v>
      </c>
      <c r="B5054" s="11" t="s">
        <v>431</v>
      </c>
      <c r="C5054" s="17">
        <v>30</v>
      </c>
      <c r="D5054" s="11" t="s">
        <v>1191</v>
      </c>
      <c r="E5054" s="11" t="s">
        <v>29272</v>
      </c>
      <c r="F5054" s="11">
        <v>10945076</v>
      </c>
      <c r="G5054" s="11" t="s">
        <v>30823</v>
      </c>
      <c r="H5054" s="11" t="s">
        <v>30824</v>
      </c>
      <c r="I5054" s="11" t="s">
        <v>961</v>
      </c>
      <c r="J5054" s="11"/>
      <c r="K5054" s="11" t="s">
        <v>30825</v>
      </c>
      <c r="L5054" s="11" t="s">
        <v>30826</v>
      </c>
      <c r="M5054" s="11" t="s">
        <v>8459</v>
      </c>
      <c r="N5054" s="12" t="s">
        <v>30827</v>
      </c>
      <c r="O5054" s="12" t="s">
        <v>30828</v>
      </c>
    </row>
    <row r="5055" spans="1:15" ht="15" customHeight="1" x14ac:dyDescent="0.3">
      <c r="A5055" s="11" t="s">
        <v>430</v>
      </c>
      <c r="B5055" s="11" t="s">
        <v>431</v>
      </c>
      <c r="C5055" s="17">
        <v>30</v>
      </c>
      <c r="D5055" s="11" t="s">
        <v>1191</v>
      </c>
      <c r="E5055" s="11" t="s">
        <v>29272</v>
      </c>
      <c r="F5055" s="11">
        <v>10945073</v>
      </c>
      <c r="G5055" s="11" t="s">
        <v>30829</v>
      </c>
      <c r="H5055" s="11" t="s">
        <v>30830</v>
      </c>
      <c r="I5055" s="11" t="s">
        <v>961</v>
      </c>
      <c r="J5055" s="11"/>
      <c r="K5055" s="11" t="s">
        <v>30825</v>
      </c>
      <c r="L5055" s="11" t="s">
        <v>30831</v>
      </c>
      <c r="M5055" s="11" t="s">
        <v>8459</v>
      </c>
      <c r="N5055" s="12" t="s">
        <v>30832</v>
      </c>
      <c r="O5055" s="12"/>
    </row>
    <row r="5056" spans="1:15" ht="15" customHeight="1" x14ac:dyDescent="0.3">
      <c r="A5056" s="11" t="s">
        <v>430</v>
      </c>
      <c r="B5056" s="11" t="s">
        <v>431</v>
      </c>
      <c r="C5056" s="17">
        <v>30</v>
      </c>
      <c r="D5056" s="11" t="s">
        <v>1191</v>
      </c>
      <c r="E5056" s="11" t="s">
        <v>29272</v>
      </c>
      <c r="F5056" s="11">
        <v>10554056</v>
      </c>
      <c r="G5056" s="11" t="s">
        <v>30833</v>
      </c>
      <c r="H5056" s="11" t="s">
        <v>30834</v>
      </c>
      <c r="I5056" s="11" t="s">
        <v>3929</v>
      </c>
      <c r="J5056" s="11"/>
      <c r="K5056" s="11" t="s">
        <v>10913</v>
      </c>
      <c r="L5056" s="11" t="s">
        <v>30835</v>
      </c>
      <c r="M5056" s="11" t="s">
        <v>7339</v>
      </c>
      <c r="N5056" s="12" t="s">
        <v>30836</v>
      </c>
      <c r="O5056" s="12" t="s">
        <v>30837</v>
      </c>
    </row>
    <row r="5057" spans="1:15" ht="15" customHeight="1" x14ac:dyDescent="0.3">
      <c r="A5057" s="11" t="s">
        <v>430</v>
      </c>
      <c r="B5057" s="11" t="s">
        <v>431</v>
      </c>
      <c r="C5057" s="17">
        <v>30</v>
      </c>
      <c r="D5057" s="11" t="s">
        <v>1191</v>
      </c>
      <c r="E5057" s="11" t="s">
        <v>29272</v>
      </c>
      <c r="F5057" s="11">
        <v>10554062</v>
      </c>
      <c r="G5057" s="11" t="s">
        <v>30838</v>
      </c>
      <c r="H5057" s="11" t="s">
        <v>30839</v>
      </c>
      <c r="I5057" s="11" t="s">
        <v>3929</v>
      </c>
      <c r="J5057" s="11"/>
      <c r="K5057" s="11" t="s">
        <v>10913</v>
      </c>
      <c r="L5057" s="11" t="s">
        <v>30840</v>
      </c>
      <c r="M5057" s="11" t="s">
        <v>7373</v>
      </c>
      <c r="N5057" s="12" t="s">
        <v>30841</v>
      </c>
      <c r="O5057" s="12" t="s">
        <v>30842</v>
      </c>
    </row>
    <row r="5058" spans="1:15" ht="15" customHeight="1" x14ac:dyDescent="0.3">
      <c r="A5058" s="11" t="s">
        <v>430</v>
      </c>
      <c r="B5058" s="11" t="s">
        <v>431</v>
      </c>
      <c r="C5058" s="17">
        <v>30</v>
      </c>
      <c r="D5058" s="11" t="s">
        <v>1191</v>
      </c>
      <c r="E5058" s="11" t="s">
        <v>29272</v>
      </c>
      <c r="F5058" s="11">
        <v>10344488</v>
      </c>
      <c r="G5058" s="11" t="s">
        <v>30843</v>
      </c>
      <c r="H5058" s="11" t="s">
        <v>30844</v>
      </c>
      <c r="I5058" s="11" t="s">
        <v>9968</v>
      </c>
      <c r="J5058" s="11"/>
      <c r="K5058" s="11" t="s">
        <v>10913</v>
      </c>
      <c r="L5058" s="11" t="s">
        <v>30845</v>
      </c>
      <c r="M5058" s="11" t="s">
        <v>8756</v>
      </c>
      <c r="N5058" s="12" t="s">
        <v>30846</v>
      </c>
      <c r="O5058" s="12" t="s">
        <v>30847</v>
      </c>
    </row>
    <row r="5059" spans="1:15" ht="15" customHeight="1" x14ac:dyDescent="0.3">
      <c r="A5059" s="11" t="s">
        <v>430</v>
      </c>
      <c r="B5059" s="11" t="s">
        <v>431</v>
      </c>
      <c r="C5059" s="17">
        <v>30</v>
      </c>
      <c r="D5059" s="11" t="s">
        <v>1191</v>
      </c>
      <c r="E5059" s="11" t="s">
        <v>29272</v>
      </c>
      <c r="F5059" s="11">
        <v>10385346</v>
      </c>
      <c r="G5059" s="11" t="s">
        <v>30848</v>
      </c>
      <c r="H5059" s="11" t="s">
        <v>30849</v>
      </c>
      <c r="I5059" s="11" t="s">
        <v>1148</v>
      </c>
      <c r="J5059" s="11"/>
      <c r="K5059" s="11" t="s">
        <v>10913</v>
      </c>
      <c r="L5059" s="11" t="s">
        <v>30850</v>
      </c>
      <c r="M5059" s="11" t="s">
        <v>7339</v>
      </c>
      <c r="N5059" s="12" t="s">
        <v>30851</v>
      </c>
      <c r="O5059" s="12" t="s">
        <v>30852</v>
      </c>
    </row>
    <row r="5060" spans="1:15" ht="15" customHeight="1" x14ac:dyDescent="0.3">
      <c r="A5060" s="11" t="s">
        <v>430</v>
      </c>
      <c r="B5060" s="11" t="s">
        <v>431</v>
      </c>
      <c r="C5060" s="17">
        <v>30</v>
      </c>
      <c r="D5060" s="11" t="s">
        <v>1191</v>
      </c>
      <c r="E5060" s="11" t="s">
        <v>29272</v>
      </c>
      <c r="F5060" s="11">
        <v>10457121</v>
      </c>
      <c r="G5060" s="11" t="s">
        <v>30853</v>
      </c>
      <c r="H5060" s="11" t="s">
        <v>30854</v>
      </c>
      <c r="I5060" s="11" t="s">
        <v>3858</v>
      </c>
      <c r="J5060" s="11"/>
      <c r="K5060" s="11" t="s">
        <v>7561</v>
      </c>
      <c r="L5060" s="11" t="s">
        <v>30855</v>
      </c>
      <c r="M5060" s="11" t="s">
        <v>7350</v>
      </c>
      <c r="N5060" s="12" t="s">
        <v>30856</v>
      </c>
      <c r="O5060" s="12" t="s">
        <v>30857</v>
      </c>
    </row>
    <row r="5061" spans="1:15" ht="15" customHeight="1" x14ac:dyDescent="0.3">
      <c r="A5061" s="11" t="s">
        <v>430</v>
      </c>
      <c r="B5061" s="11" t="s">
        <v>431</v>
      </c>
      <c r="C5061" s="17">
        <v>30</v>
      </c>
      <c r="D5061" s="11" t="s">
        <v>1191</v>
      </c>
      <c r="E5061" s="11" t="s">
        <v>29272</v>
      </c>
      <c r="F5061" s="11">
        <v>10048653</v>
      </c>
      <c r="G5061" s="11" t="s">
        <v>30858</v>
      </c>
      <c r="H5061" s="11" t="s">
        <v>30859</v>
      </c>
      <c r="I5061" s="11" t="s">
        <v>2891</v>
      </c>
      <c r="J5061" s="11"/>
      <c r="K5061" s="11" t="s">
        <v>10913</v>
      </c>
      <c r="L5061" s="11" t="s">
        <v>30860</v>
      </c>
      <c r="M5061" s="11" t="s">
        <v>7339</v>
      </c>
      <c r="N5061" s="12" t="s">
        <v>30861</v>
      </c>
      <c r="O5061" s="12" t="s">
        <v>30862</v>
      </c>
    </row>
    <row r="5062" spans="1:15" ht="15" customHeight="1" x14ac:dyDescent="0.3">
      <c r="A5062" s="11" t="s">
        <v>430</v>
      </c>
      <c r="B5062" s="11" t="s">
        <v>431</v>
      </c>
      <c r="C5062" s="17">
        <v>30</v>
      </c>
      <c r="D5062" s="11" t="s">
        <v>1191</v>
      </c>
      <c r="E5062" s="11" t="s">
        <v>29272</v>
      </c>
      <c r="F5062" s="11">
        <v>10606855</v>
      </c>
      <c r="G5062" s="11" t="s">
        <v>30863</v>
      </c>
      <c r="H5062" s="11" t="s">
        <v>30864</v>
      </c>
      <c r="I5062" s="11" t="s">
        <v>901</v>
      </c>
      <c r="J5062" s="11"/>
      <c r="K5062" s="11" t="s">
        <v>7337</v>
      </c>
      <c r="L5062" s="11" t="s">
        <v>30865</v>
      </c>
      <c r="M5062" s="11" t="s">
        <v>25400</v>
      </c>
      <c r="N5062" s="12" t="s">
        <v>30866</v>
      </c>
      <c r="O5062" s="12" t="s">
        <v>30867</v>
      </c>
    </row>
    <row r="5063" spans="1:15" ht="15" customHeight="1" x14ac:dyDescent="0.3">
      <c r="A5063" s="11" t="s">
        <v>430</v>
      </c>
      <c r="B5063" s="11" t="s">
        <v>431</v>
      </c>
      <c r="C5063" s="17">
        <v>30</v>
      </c>
      <c r="D5063" s="11" t="s">
        <v>1191</v>
      </c>
      <c r="E5063" s="11" t="s">
        <v>29272</v>
      </c>
      <c r="F5063" s="11">
        <v>10617223</v>
      </c>
      <c r="G5063" s="11" t="s">
        <v>30868</v>
      </c>
      <c r="H5063" s="11" t="s">
        <v>30869</v>
      </c>
      <c r="I5063" s="11" t="s">
        <v>901</v>
      </c>
      <c r="J5063" s="11"/>
      <c r="K5063" s="11" t="s">
        <v>10913</v>
      </c>
      <c r="L5063" s="11" t="s">
        <v>30870</v>
      </c>
      <c r="M5063" s="11" t="s">
        <v>7339</v>
      </c>
      <c r="N5063" s="12" t="s">
        <v>30871</v>
      </c>
      <c r="O5063" s="12" t="s">
        <v>30872</v>
      </c>
    </row>
    <row r="5064" spans="1:15" ht="15" customHeight="1" x14ac:dyDescent="0.3">
      <c r="A5064" s="11" t="s">
        <v>430</v>
      </c>
      <c r="B5064" s="11" t="s">
        <v>431</v>
      </c>
      <c r="C5064" s="17">
        <v>30</v>
      </c>
      <c r="D5064" s="11" t="s">
        <v>1191</v>
      </c>
      <c r="E5064" s="11" t="s">
        <v>29272</v>
      </c>
      <c r="F5064" s="11">
        <v>10445687</v>
      </c>
      <c r="G5064" s="11" t="s">
        <v>30873</v>
      </c>
      <c r="H5064" s="11" t="s">
        <v>30874</v>
      </c>
      <c r="I5064" s="11" t="s">
        <v>852</v>
      </c>
      <c r="J5064" s="11"/>
      <c r="K5064" s="11" t="s">
        <v>10913</v>
      </c>
      <c r="L5064" s="11" t="s">
        <v>30875</v>
      </c>
      <c r="M5064" s="11" t="s">
        <v>7373</v>
      </c>
      <c r="N5064" s="12" t="s">
        <v>30876</v>
      </c>
      <c r="O5064" s="12" t="s">
        <v>30877</v>
      </c>
    </row>
    <row r="5065" spans="1:15" ht="15" customHeight="1" x14ac:dyDescent="0.3">
      <c r="A5065" s="11" t="s">
        <v>430</v>
      </c>
      <c r="B5065" s="11" t="s">
        <v>431</v>
      </c>
      <c r="C5065" s="17">
        <v>30</v>
      </c>
      <c r="D5065" s="11" t="s">
        <v>1191</v>
      </c>
      <c r="E5065" s="11" t="s">
        <v>29272</v>
      </c>
      <c r="F5065" s="11">
        <v>10208525</v>
      </c>
      <c r="G5065" s="11" t="s">
        <v>30878</v>
      </c>
      <c r="H5065" s="11" t="s">
        <v>30879</v>
      </c>
      <c r="I5065" s="11" t="s">
        <v>3261</v>
      </c>
      <c r="J5065" s="11"/>
      <c r="K5065" s="11" t="s">
        <v>10913</v>
      </c>
      <c r="L5065" s="11" t="s">
        <v>30880</v>
      </c>
      <c r="M5065" s="11" t="s">
        <v>7339</v>
      </c>
      <c r="N5065" s="12" t="s">
        <v>30881</v>
      </c>
      <c r="O5065" s="12" t="s">
        <v>30882</v>
      </c>
    </row>
    <row r="5066" spans="1:15" ht="15" customHeight="1" x14ac:dyDescent="0.3">
      <c r="A5066" s="11" t="s">
        <v>430</v>
      </c>
      <c r="B5066" s="11" t="s">
        <v>431</v>
      </c>
      <c r="C5066" s="17">
        <v>30</v>
      </c>
      <c r="D5066" s="11" t="s">
        <v>1191</v>
      </c>
      <c r="E5066" s="11" t="s">
        <v>29272</v>
      </c>
      <c r="F5066" s="11">
        <v>10235174</v>
      </c>
      <c r="G5066" s="11" t="s">
        <v>30883</v>
      </c>
      <c r="H5066" s="11" t="s">
        <v>30884</v>
      </c>
      <c r="I5066" s="11" t="s">
        <v>3261</v>
      </c>
      <c r="J5066" s="11"/>
      <c r="K5066" s="11" t="s">
        <v>14241</v>
      </c>
      <c r="L5066" s="11" t="s">
        <v>30885</v>
      </c>
      <c r="M5066" s="11" t="s">
        <v>10233</v>
      </c>
      <c r="N5066" s="12" t="s">
        <v>30886</v>
      </c>
      <c r="O5066" s="12" t="s">
        <v>30887</v>
      </c>
    </row>
    <row r="5067" spans="1:15" ht="15" customHeight="1" x14ac:dyDescent="0.3">
      <c r="A5067" s="11" t="s">
        <v>430</v>
      </c>
      <c r="B5067" s="11" t="s">
        <v>431</v>
      </c>
      <c r="C5067" s="17">
        <v>30</v>
      </c>
      <c r="D5067" s="11" t="s">
        <v>1191</v>
      </c>
      <c r="E5067" s="11" t="s">
        <v>29272</v>
      </c>
      <c r="F5067" s="11">
        <v>10208506</v>
      </c>
      <c r="G5067" s="11" t="s">
        <v>30888</v>
      </c>
      <c r="H5067" s="11" t="s">
        <v>30889</v>
      </c>
      <c r="I5067" s="11" t="s">
        <v>3261</v>
      </c>
      <c r="J5067" s="11"/>
      <c r="K5067" s="11" t="s">
        <v>10913</v>
      </c>
      <c r="L5067" s="11" t="s">
        <v>30890</v>
      </c>
      <c r="M5067" s="11" t="s">
        <v>8240</v>
      </c>
      <c r="N5067" s="12" t="s">
        <v>30891</v>
      </c>
      <c r="O5067" s="12" t="s">
        <v>30892</v>
      </c>
    </row>
    <row r="5068" spans="1:15" ht="15" customHeight="1" x14ac:dyDescent="0.3">
      <c r="A5068" s="11" t="s">
        <v>430</v>
      </c>
      <c r="B5068" s="11" t="s">
        <v>431</v>
      </c>
      <c r="C5068" s="17">
        <v>30</v>
      </c>
      <c r="D5068" s="11" t="s">
        <v>1191</v>
      </c>
      <c r="E5068" s="11" t="s">
        <v>29272</v>
      </c>
      <c r="F5068" s="11">
        <v>9771984</v>
      </c>
      <c r="G5068" s="11" t="s">
        <v>30893</v>
      </c>
      <c r="H5068" s="11" t="s">
        <v>30894</v>
      </c>
      <c r="I5068" s="11" t="s">
        <v>900</v>
      </c>
      <c r="J5068" s="11"/>
      <c r="K5068" s="11" t="s">
        <v>10913</v>
      </c>
      <c r="L5068" s="11" t="s">
        <v>30895</v>
      </c>
      <c r="M5068" s="11" t="s">
        <v>7339</v>
      </c>
      <c r="N5068" s="12" t="s">
        <v>30896</v>
      </c>
      <c r="O5068" s="12" t="s">
        <v>30897</v>
      </c>
    </row>
    <row r="5069" spans="1:15" ht="15" customHeight="1" x14ac:dyDescent="0.3">
      <c r="A5069" s="11" t="s">
        <v>430</v>
      </c>
      <c r="B5069" s="11" t="s">
        <v>431</v>
      </c>
      <c r="C5069" s="17">
        <v>30</v>
      </c>
      <c r="D5069" s="11" t="s">
        <v>1191</v>
      </c>
      <c r="E5069" s="11" t="s">
        <v>29272</v>
      </c>
      <c r="F5069" s="11">
        <v>9771994</v>
      </c>
      <c r="G5069" s="11" t="s">
        <v>30898</v>
      </c>
      <c r="H5069" s="11" t="s">
        <v>30899</v>
      </c>
      <c r="I5069" s="11" t="s">
        <v>900</v>
      </c>
      <c r="J5069" s="11"/>
      <c r="K5069" s="11" t="s">
        <v>10913</v>
      </c>
      <c r="L5069" s="11" t="s">
        <v>30900</v>
      </c>
      <c r="M5069" s="11" t="s">
        <v>8756</v>
      </c>
      <c r="N5069" s="12" t="s">
        <v>30901</v>
      </c>
      <c r="O5069" s="12" t="s">
        <v>30902</v>
      </c>
    </row>
    <row r="5070" spans="1:15" ht="15" customHeight="1" x14ac:dyDescent="0.3">
      <c r="A5070" s="11" t="s">
        <v>430</v>
      </c>
      <c r="B5070" s="11" t="s">
        <v>431</v>
      </c>
      <c r="C5070" s="17">
        <v>30</v>
      </c>
      <c r="D5070" s="11" t="s">
        <v>1191</v>
      </c>
      <c r="E5070" s="11" t="s">
        <v>29272</v>
      </c>
      <c r="F5070" s="11">
        <v>9817234</v>
      </c>
      <c r="G5070" s="11" t="s">
        <v>30903</v>
      </c>
      <c r="H5070" s="11" t="s">
        <v>30904</v>
      </c>
      <c r="I5070" s="11" t="s">
        <v>2046</v>
      </c>
      <c r="J5070" s="11"/>
      <c r="K5070" s="11" t="s">
        <v>10913</v>
      </c>
      <c r="L5070" s="11" t="s">
        <v>30905</v>
      </c>
      <c r="M5070" s="11" t="s">
        <v>8756</v>
      </c>
      <c r="N5070" s="12" t="s">
        <v>30906</v>
      </c>
      <c r="O5070" s="12" t="s">
        <v>30907</v>
      </c>
    </row>
    <row r="5071" spans="1:15" ht="15" customHeight="1" x14ac:dyDescent="0.3">
      <c r="A5071" s="11" t="s">
        <v>430</v>
      </c>
      <c r="B5071" s="11" t="s">
        <v>431</v>
      </c>
      <c r="C5071" s="17">
        <v>30</v>
      </c>
      <c r="D5071" s="11" t="s">
        <v>1191</v>
      </c>
      <c r="E5071" s="11" t="s">
        <v>29272</v>
      </c>
      <c r="F5071" s="11">
        <v>9840261</v>
      </c>
      <c r="G5071" s="11" t="s">
        <v>30908</v>
      </c>
      <c r="H5071" s="11" t="s">
        <v>30909</v>
      </c>
      <c r="I5071" s="11" t="s">
        <v>15861</v>
      </c>
      <c r="J5071" s="11"/>
      <c r="K5071" s="11" t="s">
        <v>10913</v>
      </c>
      <c r="L5071" s="11" t="s">
        <v>30910</v>
      </c>
      <c r="M5071" s="11" t="s">
        <v>7339</v>
      </c>
      <c r="N5071" s="12" t="s">
        <v>30911</v>
      </c>
      <c r="O5071" s="12" t="s">
        <v>30912</v>
      </c>
    </row>
    <row r="5072" spans="1:15" ht="15" customHeight="1" x14ac:dyDescent="0.3">
      <c r="A5072" s="11" t="s">
        <v>430</v>
      </c>
      <c r="B5072" s="11" t="s">
        <v>431</v>
      </c>
      <c r="C5072" s="17">
        <v>30</v>
      </c>
      <c r="D5072" s="11" t="s">
        <v>1191</v>
      </c>
      <c r="E5072" s="11" t="s">
        <v>29272</v>
      </c>
      <c r="F5072" s="11">
        <v>9687032</v>
      </c>
      <c r="G5072" s="11" t="s">
        <v>30913</v>
      </c>
      <c r="H5072" s="11" t="s">
        <v>30914</v>
      </c>
      <c r="I5072" s="11" t="s">
        <v>3862</v>
      </c>
      <c r="J5072" s="11"/>
      <c r="K5072" s="11" t="s">
        <v>10913</v>
      </c>
      <c r="L5072" s="11" t="s">
        <v>30915</v>
      </c>
      <c r="M5072" s="11" t="s">
        <v>7962</v>
      </c>
      <c r="N5072" s="12" t="s">
        <v>30916</v>
      </c>
      <c r="O5072" s="12" t="s">
        <v>30917</v>
      </c>
    </row>
    <row r="5073" spans="1:15" ht="15" customHeight="1" x14ac:dyDescent="0.3">
      <c r="A5073" s="11" t="s">
        <v>430</v>
      </c>
      <c r="B5073" s="11" t="s">
        <v>431</v>
      </c>
      <c r="C5073" s="17">
        <v>30</v>
      </c>
      <c r="D5073" s="11" t="s">
        <v>1191</v>
      </c>
      <c r="E5073" s="11" t="s">
        <v>29272</v>
      </c>
      <c r="F5073" s="11">
        <v>9504243</v>
      </c>
      <c r="G5073" s="11" t="s">
        <v>30918</v>
      </c>
      <c r="H5073" s="11" t="s">
        <v>30919</v>
      </c>
      <c r="I5073" s="11" t="s">
        <v>903</v>
      </c>
      <c r="J5073" s="11"/>
      <c r="K5073" s="11" t="s">
        <v>10913</v>
      </c>
      <c r="L5073" s="11" t="s">
        <v>30920</v>
      </c>
      <c r="M5073" s="11" t="s">
        <v>7373</v>
      </c>
      <c r="N5073" s="12" t="s">
        <v>30921</v>
      </c>
      <c r="O5073" s="12" t="s">
        <v>30922</v>
      </c>
    </row>
    <row r="5074" spans="1:15" ht="15" customHeight="1" x14ac:dyDescent="0.3">
      <c r="A5074" s="11" t="s">
        <v>430</v>
      </c>
      <c r="B5074" s="11" t="s">
        <v>431</v>
      </c>
      <c r="C5074" s="17">
        <v>30</v>
      </c>
      <c r="D5074" s="11" t="s">
        <v>1191</v>
      </c>
      <c r="E5074" s="11" t="s">
        <v>29272</v>
      </c>
      <c r="F5074" s="11">
        <v>9874020</v>
      </c>
      <c r="G5074" s="11" t="s">
        <v>30923</v>
      </c>
      <c r="H5074" s="11" t="s">
        <v>30924</v>
      </c>
      <c r="I5074" s="11" t="s">
        <v>10031</v>
      </c>
      <c r="J5074" s="11"/>
      <c r="K5074" s="11" t="s">
        <v>10913</v>
      </c>
      <c r="L5074" s="11" t="s">
        <v>30925</v>
      </c>
      <c r="M5074" s="11" t="s">
        <v>7373</v>
      </c>
      <c r="N5074" s="12" t="s">
        <v>30926</v>
      </c>
      <c r="O5074" s="12" t="s">
        <v>30927</v>
      </c>
    </row>
    <row r="5075" spans="1:15" ht="15" customHeight="1" x14ac:dyDescent="0.3">
      <c r="A5075" s="11" t="s">
        <v>430</v>
      </c>
      <c r="B5075" s="11" t="s">
        <v>431</v>
      </c>
      <c r="C5075" s="17">
        <v>30</v>
      </c>
      <c r="D5075" s="11" t="s">
        <v>1191</v>
      </c>
      <c r="E5075" s="11" t="s">
        <v>29272</v>
      </c>
      <c r="F5075" s="11">
        <v>9746200</v>
      </c>
      <c r="G5075" s="11" t="s">
        <v>30928</v>
      </c>
      <c r="H5075" s="11" t="s">
        <v>30929</v>
      </c>
      <c r="I5075" s="11" t="s">
        <v>904</v>
      </c>
      <c r="J5075" s="11"/>
      <c r="K5075" s="11" t="s">
        <v>10913</v>
      </c>
      <c r="L5075" s="11" t="s">
        <v>30930</v>
      </c>
      <c r="M5075" s="11" t="s">
        <v>7373</v>
      </c>
      <c r="N5075" s="12" t="s">
        <v>30931</v>
      </c>
      <c r="O5075" s="12" t="s">
        <v>30932</v>
      </c>
    </row>
    <row r="5076" spans="1:15" ht="15" customHeight="1" x14ac:dyDescent="0.3">
      <c r="A5076" s="11" t="s">
        <v>430</v>
      </c>
      <c r="B5076" s="11" t="s">
        <v>431</v>
      </c>
      <c r="C5076" s="17">
        <v>30</v>
      </c>
      <c r="D5076" s="11" t="s">
        <v>1191</v>
      </c>
      <c r="E5076" s="11" t="s">
        <v>29272</v>
      </c>
      <c r="F5076" s="11">
        <v>9746198</v>
      </c>
      <c r="G5076" s="11" t="s">
        <v>30933</v>
      </c>
      <c r="H5076" s="11" t="s">
        <v>30934</v>
      </c>
      <c r="I5076" s="11" t="s">
        <v>904</v>
      </c>
      <c r="J5076" s="11"/>
      <c r="K5076" s="11" t="s">
        <v>10913</v>
      </c>
      <c r="L5076" s="11" t="s">
        <v>30935</v>
      </c>
      <c r="M5076" s="11" t="s">
        <v>8756</v>
      </c>
      <c r="N5076" s="12" t="s">
        <v>30936</v>
      </c>
      <c r="O5076" s="12" t="s">
        <v>30937</v>
      </c>
    </row>
    <row r="5077" spans="1:15" ht="15" customHeight="1" x14ac:dyDescent="0.3">
      <c r="A5077" s="11" t="s">
        <v>430</v>
      </c>
      <c r="B5077" s="11" t="s">
        <v>431</v>
      </c>
      <c r="C5077" s="17">
        <v>30</v>
      </c>
      <c r="D5077" s="11" t="s">
        <v>1191</v>
      </c>
      <c r="E5077" s="11" t="s">
        <v>29272</v>
      </c>
      <c r="F5077" s="11">
        <v>9688503</v>
      </c>
      <c r="G5077" s="11" t="s">
        <v>30938</v>
      </c>
      <c r="H5077" s="11" t="s">
        <v>30939</v>
      </c>
      <c r="I5077" s="11" t="s">
        <v>3511</v>
      </c>
      <c r="J5077" s="11"/>
      <c r="K5077" s="11" t="s">
        <v>7778</v>
      </c>
      <c r="L5077" s="11" t="s">
        <v>30940</v>
      </c>
      <c r="M5077" s="11" t="s">
        <v>7373</v>
      </c>
      <c r="N5077" s="12" t="s">
        <v>30941</v>
      </c>
      <c r="O5077" s="12" t="s">
        <v>30942</v>
      </c>
    </row>
    <row r="5078" spans="1:15" ht="15" customHeight="1" x14ac:dyDescent="0.3">
      <c r="A5078" s="11" t="s">
        <v>430</v>
      </c>
      <c r="B5078" s="11" t="s">
        <v>431</v>
      </c>
      <c r="C5078" s="17">
        <v>30</v>
      </c>
      <c r="D5078" s="11" t="s">
        <v>1191</v>
      </c>
      <c r="E5078" s="11" t="s">
        <v>29272</v>
      </c>
      <c r="F5078" s="11">
        <v>9330833</v>
      </c>
      <c r="G5078" s="11" t="s">
        <v>30853</v>
      </c>
      <c r="H5078" s="11" t="s">
        <v>30943</v>
      </c>
      <c r="I5078" s="11" t="s">
        <v>10050</v>
      </c>
      <c r="J5078" s="11"/>
      <c r="K5078" s="11" t="s">
        <v>10913</v>
      </c>
      <c r="L5078" s="11" t="s">
        <v>30944</v>
      </c>
      <c r="M5078" s="11" t="s">
        <v>8756</v>
      </c>
      <c r="N5078" s="12" t="s">
        <v>30945</v>
      </c>
      <c r="O5078" s="12" t="s">
        <v>30946</v>
      </c>
    </row>
    <row r="5079" spans="1:15" ht="15" customHeight="1" x14ac:dyDescent="0.3">
      <c r="A5079" s="11" t="s">
        <v>430</v>
      </c>
      <c r="B5079" s="11" t="s">
        <v>431</v>
      </c>
      <c r="C5079" s="17">
        <v>30</v>
      </c>
      <c r="D5079" s="11" t="s">
        <v>1191</v>
      </c>
      <c r="E5079" s="11" t="s">
        <v>29272</v>
      </c>
      <c r="F5079" s="11">
        <v>9403960</v>
      </c>
      <c r="G5079" s="11" t="s">
        <v>29519</v>
      </c>
      <c r="H5079" s="11" t="s">
        <v>30947</v>
      </c>
      <c r="I5079" s="11" t="s">
        <v>30948</v>
      </c>
      <c r="J5079" s="11"/>
      <c r="K5079" s="11" t="s">
        <v>29573</v>
      </c>
      <c r="L5079" s="11" t="s">
        <v>30949</v>
      </c>
      <c r="M5079" s="11" t="s">
        <v>7604</v>
      </c>
      <c r="N5079" s="12" t="s">
        <v>30950</v>
      </c>
      <c r="O5079" s="12"/>
    </row>
    <row r="5080" spans="1:15" ht="15" customHeight="1" x14ac:dyDescent="0.3">
      <c r="A5080" s="11" t="s">
        <v>430</v>
      </c>
      <c r="B5080" s="11" t="s">
        <v>431</v>
      </c>
      <c r="C5080" s="17">
        <v>30</v>
      </c>
      <c r="D5080" s="11" t="s">
        <v>1191</v>
      </c>
      <c r="E5080" s="11" t="s">
        <v>29272</v>
      </c>
      <c r="F5080" s="11">
        <v>9145281</v>
      </c>
      <c r="G5080" s="11" t="s">
        <v>30951</v>
      </c>
      <c r="H5080" s="11" t="s">
        <v>30952</v>
      </c>
      <c r="I5080" s="11" t="s">
        <v>992</v>
      </c>
      <c r="J5080" s="11"/>
      <c r="K5080" s="11" t="s">
        <v>10913</v>
      </c>
      <c r="L5080" s="11" t="s">
        <v>30953</v>
      </c>
      <c r="M5080" s="11" t="s">
        <v>7339</v>
      </c>
      <c r="N5080" s="12" t="s">
        <v>30954</v>
      </c>
      <c r="O5080" s="12" t="s">
        <v>30955</v>
      </c>
    </row>
    <row r="5081" spans="1:15" ht="15" customHeight="1" x14ac:dyDescent="0.3">
      <c r="A5081" s="11" t="s">
        <v>430</v>
      </c>
      <c r="B5081" s="11" t="s">
        <v>431</v>
      </c>
      <c r="C5081" s="17">
        <v>30</v>
      </c>
      <c r="D5081" s="11" t="s">
        <v>1191</v>
      </c>
      <c r="E5081" s="11" t="s">
        <v>29272</v>
      </c>
      <c r="F5081" s="11">
        <v>9255490</v>
      </c>
      <c r="G5081" s="11" t="s">
        <v>30956</v>
      </c>
      <c r="H5081" s="11" t="s">
        <v>30957</v>
      </c>
      <c r="I5081" s="11" t="s">
        <v>3515</v>
      </c>
      <c r="J5081" s="11"/>
      <c r="K5081" s="11" t="s">
        <v>10913</v>
      </c>
      <c r="L5081" s="11" t="s">
        <v>30958</v>
      </c>
      <c r="M5081" s="11" t="s">
        <v>8756</v>
      </c>
      <c r="N5081" s="12" t="s">
        <v>30959</v>
      </c>
      <c r="O5081" s="12" t="s">
        <v>30960</v>
      </c>
    </row>
    <row r="5082" spans="1:15" ht="15" customHeight="1" x14ac:dyDescent="0.3">
      <c r="A5082" s="11" t="s">
        <v>430</v>
      </c>
      <c r="B5082" s="11" t="s">
        <v>431</v>
      </c>
      <c r="C5082" s="17">
        <v>30</v>
      </c>
      <c r="D5082" s="11" t="s">
        <v>1191</v>
      </c>
      <c r="E5082" s="11" t="s">
        <v>29272</v>
      </c>
      <c r="F5082" s="11">
        <v>9448523</v>
      </c>
      <c r="G5082" s="11" t="s">
        <v>30961</v>
      </c>
      <c r="H5082" s="11" t="s">
        <v>30962</v>
      </c>
      <c r="I5082" s="11" t="s">
        <v>30963</v>
      </c>
      <c r="J5082" s="11"/>
      <c r="K5082" s="11" t="s">
        <v>7803</v>
      </c>
      <c r="L5082" s="11" t="s">
        <v>30964</v>
      </c>
      <c r="M5082" s="11" t="s">
        <v>8066</v>
      </c>
      <c r="N5082" s="12" t="s">
        <v>30965</v>
      </c>
      <c r="O5082" s="12" t="s">
        <v>30966</v>
      </c>
    </row>
    <row r="5083" spans="1:15" ht="15" customHeight="1" x14ac:dyDescent="0.3">
      <c r="A5083" s="11" t="s">
        <v>430</v>
      </c>
      <c r="B5083" s="11" t="s">
        <v>431</v>
      </c>
      <c r="C5083" s="17">
        <v>30</v>
      </c>
      <c r="D5083" s="11" t="s">
        <v>1191</v>
      </c>
      <c r="E5083" s="11" t="s">
        <v>29272</v>
      </c>
      <c r="F5083" s="11">
        <v>9195180</v>
      </c>
      <c r="G5083" s="11" t="s">
        <v>29519</v>
      </c>
      <c r="H5083" s="11" t="s">
        <v>30967</v>
      </c>
      <c r="I5083" s="11" t="s">
        <v>801</v>
      </c>
      <c r="J5083" s="11"/>
      <c r="K5083" s="11" t="s">
        <v>30968</v>
      </c>
      <c r="L5083" s="11" t="s">
        <v>30969</v>
      </c>
      <c r="M5083" s="11" t="s">
        <v>7339</v>
      </c>
      <c r="N5083" s="12" t="s">
        <v>30970</v>
      </c>
      <c r="O5083" s="12"/>
    </row>
    <row r="5084" spans="1:15" ht="15" customHeight="1" x14ac:dyDescent="0.3">
      <c r="A5084" s="11" t="s">
        <v>430</v>
      </c>
      <c r="B5084" s="11" t="s">
        <v>431</v>
      </c>
      <c r="C5084" s="17">
        <v>30</v>
      </c>
      <c r="D5084" s="11" t="s">
        <v>1191</v>
      </c>
      <c r="E5084" s="11" t="s">
        <v>29272</v>
      </c>
      <c r="F5084" s="11">
        <v>8634553</v>
      </c>
      <c r="G5084" s="11" t="s">
        <v>29519</v>
      </c>
      <c r="H5084" s="11" t="s">
        <v>30971</v>
      </c>
      <c r="I5084" s="11" t="s">
        <v>30972</v>
      </c>
      <c r="J5084" s="11"/>
      <c r="K5084" s="11" t="s">
        <v>7803</v>
      </c>
      <c r="L5084" s="11" t="s">
        <v>30973</v>
      </c>
      <c r="M5084" s="11" t="s">
        <v>9704</v>
      </c>
      <c r="N5084" s="12" t="s">
        <v>30974</v>
      </c>
      <c r="O5084" s="12" t="s">
        <v>30975</v>
      </c>
    </row>
    <row r="5085" spans="1:15" ht="15" customHeight="1" x14ac:dyDescent="0.3">
      <c r="A5085" s="11" t="s">
        <v>430</v>
      </c>
      <c r="B5085" s="11" t="s">
        <v>431</v>
      </c>
      <c r="C5085" s="17">
        <v>30</v>
      </c>
      <c r="D5085" s="11" t="s">
        <v>1191</v>
      </c>
      <c r="E5085" s="11" t="s">
        <v>29272</v>
      </c>
      <c r="F5085" s="11">
        <v>8840401</v>
      </c>
      <c r="G5085" s="11" t="s">
        <v>29519</v>
      </c>
      <c r="H5085" s="11" t="s">
        <v>30976</v>
      </c>
      <c r="I5085" s="11" t="s">
        <v>2352</v>
      </c>
      <c r="J5085" s="11"/>
      <c r="K5085" s="11" t="s">
        <v>30977</v>
      </c>
      <c r="L5085" s="11" t="s">
        <v>30978</v>
      </c>
      <c r="M5085" s="11" t="s">
        <v>7350</v>
      </c>
      <c r="N5085" s="12" t="s">
        <v>30979</v>
      </c>
      <c r="O5085" s="12"/>
    </row>
    <row r="5086" spans="1:15" ht="15" customHeight="1" x14ac:dyDescent="0.3">
      <c r="A5086" s="11" t="s">
        <v>430</v>
      </c>
      <c r="B5086" s="11" t="s">
        <v>431</v>
      </c>
      <c r="C5086" s="17">
        <v>30</v>
      </c>
      <c r="D5086" s="11" t="s">
        <v>1191</v>
      </c>
      <c r="E5086" s="11" t="s">
        <v>29272</v>
      </c>
      <c r="F5086" s="11">
        <v>8681538</v>
      </c>
      <c r="G5086" s="11" t="s">
        <v>30980</v>
      </c>
      <c r="H5086" s="11" t="s">
        <v>30981</v>
      </c>
      <c r="I5086" s="11" t="s">
        <v>911</v>
      </c>
      <c r="J5086" s="11"/>
      <c r="K5086" s="11" t="s">
        <v>10913</v>
      </c>
      <c r="L5086" s="11" t="s">
        <v>30982</v>
      </c>
      <c r="M5086" s="11" t="s">
        <v>7339</v>
      </c>
      <c r="N5086" s="12" t="s">
        <v>30983</v>
      </c>
      <c r="O5086" s="12" t="s">
        <v>30984</v>
      </c>
    </row>
    <row r="5087" spans="1:15" ht="15" customHeight="1" x14ac:dyDescent="0.3">
      <c r="A5087" s="11" t="s">
        <v>430</v>
      </c>
      <c r="B5087" s="11" t="s">
        <v>431</v>
      </c>
      <c r="C5087" s="17">
        <v>30</v>
      </c>
      <c r="D5087" s="11" t="s">
        <v>1191</v>
      </c>
      <c r="E5087" s="11" t="s">
        <v>29272</v>
      </c>
      <c r="F5087" s="11">
        <v>8762347</v>
      </c>
      <c r="G5087" s="11" t="s">
        <v>30985</v>
      </c>
      <c r="H5087" s="11" t="s">
        <v>30986</v>
      </c>
      <c r="I5087" s="11" t="s">
        <v>911</v>
      </c>
      <c r="J5087" s="11"/>
      <c r="K5087" s="11" t="s">
        <v>30715</v>
      </c>
      <c r="L5087" s="11" t="s">
        <v>30987</v>
      </c>
      <c r="M5087" s="11" t="s">
        <v>7339</v>
      </c>
      <c r="N5087" s="12" t="s">
        <v>30988</v>
      </c>
      <c r="O5087" s="12" t="s">
        <v>30989</v>
      </c>
    </row>
    <row r="5088" spans="1:15" ht="15" customHeight="1" x14ac:dyDescent="0.3">
      <c r="A5088" s="11" t="s">
        <v>430</v>
      </c>
      <c r="B5088" s="11" t="s">
        <v>431</v>
      </c>
      <c r="C5088" s="17">
        <v>30</v>
      </c>
      <c r="D5088" s="11" t="s">
        <v>1191</v>
      </c>
      <c r="E5088" s="11" t="s">
        <v>29272</v>
      </c>
      <c r="F5088" s="11">
        <v>8776325</v>
      </c>
      <c r="G5088" s="11" t="s">
        <v>29519</v>
      </c>
      <c r="H5088" s="11" t="s">
        <v>30990</v>
      </c>
      <c r="I5088" s="11" t="s">
        <v>30991</v>
      </c>
      <c r="J5088" s="11"/>
      <c r="K5088" s="11" t="s">
        <v>7803</v>
      </c>
      <c r="L5088" s="11" t="s">
        <v>30992</v>
      </c>
      <c r="M5088" s="11" t="s">
        <v>7350</v>
      </c>
      <c r="N5088" s="12" t="s">
        <v>30993</v>
      </c>
      <c r="O5088" s="12" t="s">
        <v>30994</v>
      </c>
    </row>
    <row r="5089" spans="1:15" ht="15" customHeight="1" x14ac:dyDescent="0.3">
      <c r="A5089" s="11" t="s">
        <v>430</v>
      </c>
      <c r="B5089" s="11" t="s">
        <v>431</v>
      </c>
      <c r="C5089" s="17">
        <v>30</v>
      </c>
      <c r="D5089" s="11" t="s">
        <v>1191</v>
      </c>
      <c r="E5089" s="11" t="s">
        <v>29272</v>
      </c>
      <c r="F5089" s="11">
        <v>8771868</v>
      </c>
      <c r="G5089" s="11" t="s">
        <v>30995</v>
      </c>
      <c r="H5089" s="11" t="s">
        <v>30996</v>
      </c>
      <c r="I5089" s="11" t="s">
        <v>915</v>
      </c>
      <c r="J5089" s="11"/>
      <c r="K5089" s="11" t="s">
        <v>18575</v>
      </c>
      <c r="L5089" s="11" t="s">
        <v>30997</v>
      </c>
      <c r="M5089" s="11" t="s">
        <v>8240</v>
      </c>
      <c r="N5089" s="12" t="s">
        <v>30998</v>
      </c>
      <c r="O5089" s="12" t="s">
        <v>30999</v>
      </c>
    </row>
    <row r="5090" spans="1:15" ht="15" customHeight="1" x14ac:dyDescent="0.3">
      <c r="A5090" s="11" t="s">
        <v>430</v>
      </c>
      <c r="B5090" s="11" t="s">
        <v>431</v>
      </c>
      <c r="C5090" s="17">
        <v>30</v>
      </c>
      <c r="D5090" s="11" t="s">
        <v>1191</v>
      </c>
      <c r="E5090" s="11" t="s">
        <v>29272</v>
      </c>
      <c r="F5090" s="11">
        <v>8616348</v>
      </c>
      <c r="G5090" s="11" t="s">
        <v>31000</v>
      </c>
      <c r="H5090" s="11" t="s">
        <v>31001</v>
      </c>
      <c r="I5090" s="11" t="s">
        <v>31002</v>
      </c>
      <c r="J5090" s="11"/>
      <c r="K5090" s="11" t="s">
        <v>7803</v>
      </c>
      <c r="L5090" s="11" t="s">
        <v>31003</v>
      </c>
      <c r="M5090" s="11" t="s">
        <v>7339</v>
      </c>
      <c r="N5090" s="12" t="s">
        <v>31004</v>
      </c>
      <c r="O5090" s="12" t="s">
        <v>31005</v>
      </c>
    </row>
    <row r="5091" spans="1:15" ht="15" customHeight="1" x14ac:dyDescent="0.3">
      <c r="A5091" s="11" t="s">
        <v>430</v>
      </c>
      <c r="B5091" s="11" t="s">
        <v>431</v>
      </c>
      <c r="C5091" s="17">
        <v>30</v>
      </c>
      <c r="D5091" s="11" t="s">
        <v>1191</v>
      </c>
      <c r="E5091" s="11" t="s">
        <v>29272</v>
      </c>
      <c r="F5091" s="11">
        <v>8565452</v>
      </c>
      <c r="G5091" s="11" t="s">
        <v>31006</v>
      </c>
      <c r="H5091" s="11" t="s">
        <v>31007</v>
      </c>
      <c r="I5091" s="11" t="s">
        <v>1010</v>
      </c>
      <c r="J5091" s="11"/>
      <c r="K5091" s="11" t="s">
        <v>10913</v>
      </c>
      <c r="L5091" s="11" t="s">
        <v>31008</v>
      </c>
      <c r="M5091" s="11" t="s">
        <v>7350</v>
      </c>
      <c r="N5091" s="12" t="s">
        <v>31009</v>
      </c>
      <c r="O5091" s="12" t="s">
        <v>31010</v>
      </c>
    </row>
    <row r="5092" spans="1:15" ht="15" customHeight="1" x14ac:dyDescent="0.3">
      <c r="A5092" s="11" t="s">
        <v>430</v>
      </c>
      <c r="B5092" s="11" t="s">
        <v>431</v>
      </c>
      <c r="C5092" s="17">
        <v>30</v>
      </c>
      <c r="D5092" s="11" t="s">
        <v>1191</v>
      </c>
      <c r="E5092" s="11" t="s">
        <v>29272</v>
      </c>
      <c r="F5092" s="11">
        <v>8654076</v>
      </c>
      <c r="G5092" s="11" t="s">
        <v>31011</v>
      </c>
      <c r="H5092" s="11" t="s">
        <v>31012</v>
      </c>
      <c r="I5092" s="11" t="s">
        <v>2088</v>
      </c>
      <c r="J5092" s="11"/>
      <c r="K5092" s="11" t="s">
        <v>10913</v>
      </c>
      <c r="L5092" s="11" t="s">
        <v>31013</v>
      </c>
      <c r="M5092" s="11" t="s">
        <v>7339</v>
      </c>
      <c r="N5092" s="12" t="s">
        <v>31014</v>
      </c>
      <c r="O5092" s="12" t="s">
        <v>31015</v>
      </c>
    </row>
    <row r="5093" spans="1:15" ht="15" customHeight="1" x14ac:dyDescent="0.3">
      <c r="A5093" s="11" t="s">
        <v>430</v>
      </c>
      <c r="B5093" s="11" t="s">
        <v>431</v>
      </c>
      <c r="C5093" s="17">
        <v>30</v>
      </c>
      <c r="D5093" s="11" t="s">
        <v>1191</v>
      </c>
      <c r="E5093" s="11" t="s">
        <v>29272</v>
      </c>
      <c r="F5093" s="11">
        <v>7741751</v>
      </c>
      <c r="G5093" s="11" t="s">
        <v>31016</v>
      </c>
      <c r="H5093" s="11" t="s">
        <v>31017</v>
      </c>
      <c r="I5093" s="11" t="s">
        <v>31018</v>
      </c>
      <c r="J5093" s="11"/>
      <c r="K5093" s="11" t="s">
        <v>28055</v>
      </c>
      <c r="L5093" s="11" t="s">
        <v>31019</v>
      </c>
      <c r="M5093" s="11" t="s">
        <v>7373</v>
      </c>
      <c r="N5093" s="12" t="s">
        <v>31020</v>
      </c>
      <c r="O5093" s="12" t="s">
        <v>31021</v>
      </c>
    </row>
    <row r="5094" spans="1:15" ht="15" customHeight="1" x14ac:dyDescent="0.3">
      <c r="A5094" s="11" t="s">
        <v>430</v>
      </c>
      <c r="B5094" s="11" t="s">
        <v>431</v>
      </c>
      <c r="C5094" s="17">
        <v>30</v>
      </c>
      <c r="D5094" s="11" t="s">
        <v>1191</v>
      </c>
      <c r="E5094" s="11" t="s">
        <v>29272</v>
      </c>
      <c r="F5094" s="11">
        <v>7493482</v>
      </c>
      <c r="G5094" s="11" t="s">
        <v>31022</v>
      </c>
      <c r="H5094" s="11" t="s">
        <v>31023</v>
      </c>
      <c r="I5094" s="11" t="s">
        <v>920</v>
      </c>
      <c r="J5094" s="11"/>
      <c r="K5094" s="11" t="s">
        <v>10913</v>
      </c>
      <c r="L5094" s="11" t="s">
        <v>31024</v>
      </c>
      <c r="M5094" s="11" t="s">
        <v>7339</v>
      </c>
      <c r="N5094" s="12" t="s">
        <v>31025</v>
      </c>
      <c r="O5094" s="12" t="s">
        <v>31026</v>
      </c>
    </row>
    <row r="5095" spans="1:15" ht="15" customHeight="1" x14ac:dyDescent="0.3">
      <c r="A5095" s="11" t="s">
        <v>430</v>
      </c>
      <c r="B5095" s="11" t="s">
        <v>431</v>
      </c>
      <c r="C5095" s="17">
        <v>30</v>
      </c>
      <c r="D5095" s="11" t="s">
        <v>1191</v>
      </c>
      <c r="E5095" s="11" t="s">
        <v>29272</v>
      </c>
      <c r="F5095" s="11">
        <v>8706404</v>
      </c>
      <c r="G5095" s="11" t="s">
        <v>31027</v>
      </c>
      <c r="H5095" s="11" t="s">
        <v>31028</v>
      </c>
      <c r="I5095" s="11" t="s">
        <v>10128</v>
      </c>
      <c r="J5095" s="11"/>
      <c r="K5095" s="11" t="s">
        <v>10913</v>
      </c>
      <c r="L5095" s="11" t="s">
        <v>31029</v>
      </c>
      <c r="M5095" s="11" t="s">
        <v>8756</v>
      </c>
      <c r="N5095" s="12" t="s">
        <v>31030</v>
      </c>
      <c r="O5095" s="12" t="s">
        <v>31031</v>
      </c>
    </row>
    <row r="5096" spans="1:15" ht="15" customHeight="1" x14ac:dyDescent="0.3">
      <c r="A5096" s="11" t="s">
        <v>430</v>
      </c>
      <c r="B5096" s="11" t="s">
        <v>431</v>
      </c>
      <c r="C5096" s="17">
        <v>30</v>
      </c>
      <c r="D5096" s="11" t="s">
        <v>1191</v>
      </c>
      <c r="E5096" s="11" t="s">
        <v>29272</v>
      </c>
      <c r="F5096" s="11">
        <v>7748743</v>
      </c>
      <c r="G5096" s="11" t="s">
        <v>31032</v>
      </c>
      <c r="H5096" s="11" t="s">
        <v>31033</v>
      </c>
      <c r="I5096" s="11" t="s">
        <v>2092</v>
      </c>
      <c r="J5096" s="11"/>
      <c r="K5096" s="11" t="s">
        <v>7337</v>
      </c>
      <c r="L5096" s="11" t="s">
        <v>31034</v>
      </c>
      <c r="M5096" s="11" t="s">
        <v>7339</v>
      </c>
      <c r="N5096" s="12" t="s">
        <v>31035</v>
      </c>
      <c r="O5096" s="12" t="s">
        <v>31036</v>
      </c>
    </row>
    <row r="5097" spans="1:15" ht="15" customHeight="1" x14ac:dyDescent="0.3">
      <c r="A5097" s="11" t="s">
        <v>430</v>
      </c>
      <c r="B5097" s="11" t="s">
        <v>431</v>
      </c>
      <c r="C5097" s="17">
        <v>30</v>
      </c>
      <c r="D5097" s="11" t="s">
        <v>1191</v>
      </c>
      <c r="E5097" s="11" t="s">
        <v>29272</v>
      </c>
      <c r="F5097" s="11">
        <v>7805845</v>
      </c>
      <c r="G5097" s="11" t="s">
        <v>31037</v>
      </c>
      <c r="H5097" s="11" t="s">
        <v>31038</v>
      </c>
      <c r="I5097" s="11" t="s">
        <v>31039</v>
      </c>
      <c r="J5097" s="11"/>
      <c r="K5097" s="11" t="s">
        <v>19942</v>
      </c>
      <c r="L5097" s="11" t="s">
        <v>31040</v>
      </c>
      <c r="M5097" s="11" t="s">
        <v>7373</v>
      </c>
      <c r="N5097" s="12" t="s">
        <v>31041</v>
      </c>
      <c r="O5097" s="12" t="s">
        <v>31042</v>
      </c>
    </row>
    <row r="5098" spans="1:15" ht="15" customHeight="1" x14ac:dyDescent="0.3">
      <c r="A5098" s="11" t="s">
        <v>430</v>
      </c>
      <c r="B5098" s="11" t="s">
        <v>431</v>
      </c>
      <c r="C5098" s="17">
        <v>30</v>
      </c>
      <c r="D5098" s="11" t="s">
        <v>1191</v>
      </c>
      <c r="E5098" s="11" t="s">
        <v>29272</v>
      </c>
      <c r="F5098" s="11">
        <v>8003697</v>
      </c>
      <c r="G5098" s="11" t="s">
        <v>31043</v>
      </c>
      <c r="H5098" s="11" t="s">
        <v>31044</v>
      </c>
      <c r="I5098" s="11" t="s">
        <v>3457</v>
      </c>
      <c r="J5098" s="11"/>
      <c r="K5098" s="11" t="s">
        <v>31045</v>
      </c>
      <c r="L5098" s="11" t="s">
        <v>31046</v>
      </c>
      <c r="M5098" s="11" t="s">
        <v>7373</v>
      </c>
      <c r="N5098" s="12" t="s">
        <v>31047</v>
      </c>
      <c r="O5098" s="12"/>
    </row>
    <row r="5099" spans="1:15" ht="15" customHeight="1" x14ac:dyDescent="0.3">
      <c r="A5099" s="11" t="s">
        <v>430</v>
      </c>
      <c r="B5099" s="11" t="s">
        <v>431</v>
      </c>
      <c r="C5099" s="17">
        <v>30</v>
      </c>
      <c r="D5099" s="11" t="s">
        <v>1191</v>
      </c>
      <c r="E5099" s="11" t="s">
        <v>29272</v>
      </c>
      <c r="F5099" s="11">
        <v>7597644</v>
      </c>
      <c r="G5099" s="11" t="s">
        <v>31048</v>
      </c>
      <c r="H5099" s="11" t="s">
        <v>31049</v>
      </c>
      <c r="I5099" s="11" t="s">
        <v>633</v>
      </c>
      <c r="J5099" s="11"/>
      <c r="K5099" s="11" t="s">
        <v>31050</v>
      </c>
      <c r="L5099" s="11" t="s">
        <v>31051</v>
      </c>
      <c r="M5099" s="11" t="s">
        <v>7350</v>
      </c>
      <c r="N5099" s="12" t="s">
        <v>31052</v>
      </c>
      <c r="O5099" s="12"/>
    </row>
    <row r="5100" spans="1:15" ht="15" customHeight="1" x14ac:dyDescent="0.3">
      <c r="A5100" s="11" t="s">
        <v>430</v>
      </c>
      <c r="B5100" s="11" t="s">
        <v>431</v>
      </c>
      <c r="C5100" s="17">
        <v>30</v>
      </c>
      <c r="D5100" s="11" t="s">
        <v>1191</v>
      </c>
      <c r="E5100" s="11" t="s">
        <v>29272</v>
      </c>
      <c r="F5100" s="11">
        <v>8251006</v>
      </c>
      <c r="G5100" s="11" t="s">
        <v>31053</v>
      </c>
      <c r="H5100" s="11" t="s">
        <v>31054</v>
      </c>
      <c r="I5100" s="11" t="s">
        <v>2105</v>
      </c>
      <c r="J5100" s="11"/>
      <c r="K5100" s="11" t="s">
        <v>31055</v>
      </c>
      <c r="L5100" s="11" t="s">
        <v>31056</v>
      </c>
      <c r="M5100" s="11" t="s">
        <v>10157</v>
      </c>
      <c r="N5100" s="12" t="s">
        <v>31057</v>
      </c>
      <c r="O5100" s="12" t="s">
        <v>31058</v>
      </c>
    </row>
    <row r="5101" spans="1:15" ht="15" customHeight="1" x14ac:dyDescent="0.3">
      <c r="A5101" s="11" t="s">
        <v>430</v>
      </c>
      <c r="B5101" s="11" t="s">
        <v>431</v>
      </c>
      <c r="C5101" s="17">
        <v>30</v>
      </c>
      <c r="D5101" s="11" t="s">
        <v>1191</v>
      </c>
      <c r="E5101" s="11" t="s">
        <v>29272</v>
      </c>
      <c r="F5101" s="11">
        <v>8462298</v>
      </c>
      <c r="G5101" s="11" t="s">
        <v>31059</v>
      </c>
      <c r="H5101" s="11" t="s">
        <v>31060</v>
      </c>
      <c r="I5101" s="11" t="s">
        <v>1156</v>
      </c>
      <c r="J5101" s="11"/>
      <c r="K5101" s="11" t="s">
        <v>10913</v>
      </c>
      <c r="L5101" s="11" t="s">
        <v>31061</v>
      </c>
      <c r="M5101" s="11" t="s">
        <v>7406</v>
      </c>
      <c r="N5101" s="12" t="s">
        <v>31062</v>
      </c>
      <c r="O5101" s="12" t="s">
        <v>31063</v>
      </c>
    </row>
    <row r="5102" spans="1:15" ht="15" customHeight="1" x14ac:dyDescent="0.3">
      <c r="A5102" s="11" t="s">
        <v>430</v>
      </c>
      <c r="B5102" s="11" t="s">
        <v>431</v>
      </c>
      <c r="C5102" s="17">
        <v>30</v>
      </c>
      <c r="D5102" s="11" t="s">
        <v>1191</v>
      </c>
      <c r="E5102" s="11" t="s">
        <v>29272</v>
      </c>
      <c r="F5102" s="11">
        <v>8428437</v>
      </c>
      <c r="G5102" s="11" t="s">
        <v>31064</v>
      </c>
      <c r="H5102" s="11" t="s">
        <v>31065</v>
      </c>
      <c r="I5102" s="11" t="s">
        <v>935</v>
      </c>
      <c r="J5102" s="11"/>
      <c r="K5102" s="11" t="s">
        <v>10913</v>
      </c>
      <c r="L5102" s="11" t="s">
        <v>31066</v>
      </c>
      <c r="M5102" s="11" t="s">
        <v>8066</v>
      </c>
      <c r="N5102" s="12" t="s">
        <v>31067</v>
      </c>
      <c r="O5102" s="12" t="s">
        <v>31068</v>
      </c>
    </row>
    <row r="5103" spans="1:15" ht="15" customHeight="1" x14ac:dyDescent="0.3">
      <c r="A5103" s="11" t="s">
        <v>430</v>
      </c>
      <c r="B5103" s="11" t="s">
        <v>431</v>
      </c>
      <c r="C5103" s="17">
        <v>30</v>
      </c>
      <c r="D5103" s="11" t="s">
        <v>1191</v>
      </c>
      <c r="E5103" s="11" t="s">
        <v>29272</v>
      </c>
      <c r="F5103" s="11">
        <v>8265579</v>
      </c>
      <c r="G5103" s="11" t="s">
        <v>31069</v>
      </c>
      <c r="H5103" s="11" t="s">
        <v>31070</v>
      </c>
      <c r="I5103" s="11" t="s">
        <v>31071</v>
      </c>
      <c r="J5103" s="11"/>
      <c r="K5103" s="11" t="s">
        <v>14871</v>
      </c>
      <c r="L5103" s="11" t="s">
        <v>31072</v>
      </c>
      <c r="M5103" s="11" t="s">
        <v>7373</v>
      </c>
      <c r="N5103" s="12" t="s">
        <v>31073</v>
      </c>
      <c r="O5103" s="12" t="s">
        <v>31074</v>
      </c>
    </row>
    <row r="5104" spans="1:15" ht="15" customHeight="1" x14ac:dyDescent="0.3">
      <c r="A5104" s="11" t="s">
        <v>430</v>
      </c>
      <c r="B5104" s="11" t="s">
        <v>431</v>
      </c>
      <c r="C5104" s="17">
        <v>30</v>
      </c>
      <c r="D5104" s="11" t="s">
        <v>1191</v>
      </c>
      <c r="E5104" s="11" t="s">
        <v>29272</v>
      </c>
      <c r="F5104" s="11">
        <v>8224415</v>
      </c>
      <c r="G5104" s="11" t="s">
        <v>31075</v>
      </c>
      <c r="H5104" s="11" t="s">
        <v>31076</v>
      </c>
      <c r="I5104" s="11" t="s">
        <v>925</v>
      </c>
      <c r="J5104" s="11"/>
      <c r="K5104" s="11" t="s">
        <v>25563</v>
      </c>
      <c r="L5104" s="11" t="s">
        <v>31077</v>
      </c>
      <c r="M5104" s="11" t="s">
        <v>7339</v>
      </c>
      <c r="N5104" s="12" t="s">
        <v>31078</v>
      </c>
      <c r="O5104" s="12" t="s">
        <v>31079</v>
      </c>
    </row>
    <row r="5105" spans="1:15" ht="15" customHeight="1" x14ac:dyDescent="0.3">
      <c r="A5105" s="11" t="s">
        <v>430</v>
      </c>
      <c r="B5105" s="11" t="s">
        <v>431</v>
      </c>
      <c r="C5105" s="17">
        <v>30</v>
      </c>
      <c r="D5105" s="11" t="s">
        <v>1191</v>
      </c>
      <c r="E5105" s="11" t="s">
        <v>29272</v>
      </c>
      <c r="F5105" s="11">
        <v>8365182</v>
      </c>
      <c r="G5105" s="11" t="s">
        <v>31080</v>
      </c>
      <c r="H5105" s="11" t="s">
        <v>31081</v>
      </c>
      <c r="I5105" s="11" t="s">
        <v>925</v>
      </c>
      <c r="J5105" s="11"/>
      <c r="K5105" s="11" t="s">
        <v>10913</v>
      </c>
      <c r="L5105" s="11" t="s">
        <v>31082</v>
      </c>
      <c r="M5105" s="11" t="s">
        <v>7339</v>
      </c>
      <c r="N5105" s="12" t="s">
        <v>31083</v>
      </c>
      <c r="O5105" s="12" t="s">
        <v>31084</v>
      </c>
    </row>
    <row r="5106" spans="1:15" ht="15" customHeight="1" x14ac:dyDescent="0.3">
      <c r="A5106" s="11" t="s">
        <v>430</v>
      </c>
      <c r="B5106" s="11" t="s">
        <v>431</v>
      </c>
      <c r="C5106" s="17">
        <v>30</v>
      </c>
      <c r="D5106" s="11" t="s">
        <v>1191</v>
      </c>
      <c r="E5106" s="11" t="s">
        <v>29272</v>
      </c>
      <c r="F5106" s="11">
        <v>8224386</v>
      </c>
      <c r="G5106" s="11" t="s">
        <v>31085</v>
      </c>
      <c r="H5106" s="11" t="s">
        <v>31086</v>
      </c>
      <c r="I5106" s="11" t="s">
        <v>925</v>
      </c>
      <c r="J5106" s="11"/>
      <c r="K5106" s="11" t="s">
        <v>25563</v>
      </c>
      <c r="L5106" s="11" t="s">
        <v>31087</v>
      </c>
      <c r="M5106" s="11" t="s">
        <v>7339</v>
      </c>
      <c r="N5106" s="12" t="s">
        <v>31088</v>
      </c>
      <c r="O5106" s="12" t="s">
        <v>31089</v>
      </c>
    </row>
    <row r="5107" spans="1:15" ht="15" customHeight="1" x14ac:dyDescent="0.3">
      <c r="A5107" s="11" t="s">
        <v>430</v>
      </c>
      <c r="B5107" s="11" t="s">
        <v>431</v>
      </c>
      <c r="C5107" s="17">
        <v>30</v>
      </c>
      <c r="D5107" s="11" t="s">
        <v>1191</v>
      </c>
      <c r="E5107" s="11" t="s">
        <v>29272</v>
      </c>
      <c r="F5107" s="11">
        <v>8224384</v>
      </c>
      <c r="G5107" s="11" t="s">
        <v>31090</v>
      </c>
      <c r="H5107" s="11" t="s">
        <v>31091</v>
      </c>
      <c r="I5107" s="11" t="s">
        <v>925</v>
      </c>
      <c r="J5107" s="11"/>
      <c r="K5107" s="11" t="s">
        <v>25563</v>
      </c>
      <c r="L5107" s="11" t="s">
        <v>31092</v>
      </c>
      <c r="M5107" s="11" t="s">
        <v>7339</v>
      </c>
      <c r="N5107" s="12" t="s">
        <v>31093</v>
      </c>
      <c r="O5107" s="12" t="s">
        <v>31094</v>
      </c>
    </row>
    <row r="5108" spans="1:15" ht="15" customHeight="1" x14ac:dyDescent="0.3">
      <c r="A5108" s="11" t="s">
        <v>430</v>
      </c>
      <c r="B5108" s="11" t="s">
        <v>431</v>
      </c>
      <c r="C5108" s="17">
        <v>30</v>
      </c>
      <c r="D5108" s="11" t="s">
        <v>1191</v>
      </c>
      <c r="E5108" s="11" t="s">
        <v>29272</v>
      </c>
      <c r="F5108" s="11">
        <v>8224385</v>
      </c>
      <c r="G5108" s="11" t="s">
        <v>31095</v>
      </c>
      <c r="H5108" s="11" t="s">
        <v>31096</v>
      </c>
      <c r="I5108" s="11" t="s">
        <v>925</v>
      </c>
      <c r="J5108" s="11"/>
      <c r="K5108" s="11" t="s">
        <v>25563</v>
      </c>
      <c r="L5108" s="11" t="s">
        <v>31097</v>
      </c>
      <c r="M5108" s="11" t="s">
        <v>7339</v>
      </c>
      <c r="N5108" s="12" t="s">
        <v>31098</v>
      </c>
      <c r="O5108" s="12" t="s">
        <v>31099</v>
      </c>
    </row>
    <row r="5109" spans="1:15" ht="15" customHeight="1" x14ac:dyDescent="0.3">
      <c r="A5109" s="11" t="s">
        <v>430</v>
      </c>
      <c r="B5109" s="11" t="s">
        <v>431</v>
      </c>
      <c r="C5109" s="17">
        <v>30</v>
      </c>
      <c r="D5109" s="11" t="s">
        <v>1191</v>
      </c>
      <c r="E5109" s="11" t="s">
        <v>29272</v>
      </c>
      <c r="F5109" s="11">
        <v>1493696</v>
      </c>
      <c r="G5109" s="11" t="s">
        <v>31100</v>
      </c>
      <c r="H5109" s="11" t="s">
        <v>31101</v>
      </c>
      <c r="I5109" s="11" t="s">
        <v>934</v>
      </c>
      <c r="J5109" s="11"/>
      <c r="K5109" s="11" t="s">
        <v>10913</v>
      </c>
      <c r="L5109" s="11" t="s">
        <v>31102</v>
      </c>
      <c r="M5109" s="11" t="s">
        <v>7339</v>
      </c>
      <c r="N5109" s="12" t="s">
        <v>31103</v>
      </c>
      <c r="O5109" s="12" t="s">
        <v>31104</v>
      </c>
    </row>
    <row r="5110" spans="1:15" ht="15" customHeight="1" x14ac:dyDescent="0.3">
      <c r="A5110" s="11" t="s">
        <v>430</v>
      </c>
      <c r="B5110" s="11" t="s">
        <v>431</v>
      </c>
      <c r="C5110" s="17">
        <v>30</v>
      </c>
      <c r="D5110" s="11" t="s">
        <v>1191</v>
      </c>
      <c r="E5110" s="11" t="s">
        <v>29272</v>
      </c>
      <c r="F5110" s="11">
        <v>1395604</v>
      </c>
      <c r="G5110" s="11" t="s">
        <v>31105</v>
      </c>
      <c r="H5110" s="11" t="s">
        <v>31106</v>
      </c>
      <c r="I5110" s="11" t="s">
        <v>10266</v>
      </c>
      <c r="J5110" s="11"/>
      <c r="K5110" s="11" t="s">
        <v>10913</v>
      </c>
      <c r="L5110" s="11" t="s">
        <v>31107</v>
      </c>
      <c r="M5110" s="11" t="s">
        <v>7339</v>
      </c>
      <c r="N5110" s="12" t="s">
        <v>31108</v>
      </c>
      <c r="O5110" s="12" t="s">
        <v>31109</v>
      </c>
    </row>
    <row r="5111" spans="1:15" ht="15" customHeight="1" x14ac:dyDescent="0.3">
      <c r="A5111" s="11" t="s">
        <v>430</v>
      </c>
      <c r="B5111" s="11" t="s">
        <v>431</v>
      </c>
      <c r="C5111" s="17">
        <v>30</v>
      </c>
      <c r="D5111" s="11" t="s">
        <v>1191</v>
      </c>
      <c r="E5111" s="11" t="s">
        <v>29272</v>
      </c>
      <c r="F5111" s="11">
        <v>1505187</v>
      </c>
      <c r="G5111" s="11" t="s">
        <v>31110</v>
      </c>
      <c r="H5111" s="11" t="s">
        <v>31111</v>
      </c>
      <c r="I5111" s="11" t="s">
        <v>2132</v>
      </c>
      <c r="J5111" s="11"/>
      <c r="K5111" s="11" t="s">
        <v>10913</v>
      </c>
      <c r="L5111" s="11" t="s">
        <v>31112</v>
      </c>
      <c r="M5111" s="11" t="s">
        <v>7339</v>
      </c>
      <c r="N5111" s="12" t="s">
        <v>31113</v>
      </c>
      <c r="O5111" s="12" t="s">
        <v>31114</v>
      </c>
    </row>
    <row r="5112" spans="1:15" ht="15" customHeight="1" x14ac:dyDescent="0.3">
      <c r="A5112" s="11" t="s">
        <v>430</v>
      </c>
      <c r="B5112" s="11" t="s">
        <v>431</v>
      </c>
      <c r="C5112" s="17">
        <v>30</v>
      </c>
      <c r="D5112" s="11" t="s">
        <v>1191</v>
      </c>
      <c r="E5112" s="11" t="s">
        <v>29272</v>
      </c>
      <c r="F5112" s="11">
        <v>1600741</v>
      </c>
      <c r="G5112" s="11" t="s">
        <v>31115</v>
      </c>
      <c r="H5112" s="11" t="s">
        <v>31116</v>
      </c>
      <c r="I5112" s="11" t="s">
        <v>947</v>
      </c>
      <c r="J5112" s="11"/>
      <c r="K5112" s="11" t="s">
        <v>10913</v>
      </c>
      <c r="L5112" s="11" t="s">
        <v>31117</v>
      </c>
      <c r="M5112" s="11" t="s">
        <v>8756</v>
      </c>
      <c r="N5112" s="12" t="s">
        <v>31118</v>
      </c>
      <c r="O5112" s="12" t="s">
        <v>31119</v>
      </c>
    </row>
    <row r="5113" spans="1:15" ht="15" customHeight="1" x14ac:dyDescent="0.3">
      <c r="A5113" s="11" t="s">
        <v>430</v>
      </c>
      <c r="B5113" s="11" t="s">
        <v>431</v>
      </c>
      <c r="C5113" s="17">
        <v>30</v>
      </c>
      <c r="D5113" s="11" t="s">
        <v>1191</v>
      </c>
      <c r="E5113" s="11" t="s">
        <v>29272</v>
      </c>
      <c r="F5113" s="11">
        <v>1634001</v>
      </c>
      <c r="G5113" s="11" t="s">
        <v>31075</v>
      </c>
      <c r="H5113" s="11" t="s">
        <v>31120</v>
      </c>
      <c r="I5113" s="11" t="s">
        <v>942</v>
      </c>
      <c r="J5113" s="11"/>
      <c r="K5113" s="11" t="s">
        <v>25563</v>
      </c>
      <c r="L5113" s="11" t="s">
        <v>31121</v>
      </c>
      <c r="M5113" s="11" t="s">
        <v>7339</v>
      </c>
      <c r="N5113" s="12" t="s">
        <v>31122</v>
      </c>
      <c r="O5113" s="12" t="s">
        <v>31123</v>
      </c>
    </row>
    <row r="5114" spans="1:15" ht="15" customHeight="1" x14ac:dyDescent="0.3">
      <c r="A5114" s="11" t="s">
        <v>430</v>
      </c>
      <c r="B5114" s="11" t="s">
        <v>431</v>
      </c>
      <c r="C5114" s="17">
        <v>30</v>
      </c>
      <c r="D5114" s="11" t="s">
        <v>1191</v>
      </c>
      <c r="E5114" s="11" t="s">
        <v>29272</v>
      </c>
      <c r="F5114" s="11">
        <v>1634011</v>
      </c>
      <c r="G5114" s="11" t="s">
        <v>31124</v>
      </c>
      <c r="H5114" s="11" t="s">
        <v>31125</v>
      </c>
      <c r="I5114" s="11" t="s">
        <v>942</v>
      </c>
      <c r="J5114" s="11"/>
      <c r="K5114" s="11" t="s">
        <v>25563</v>
      </c>
      <c r="L5114" s="11" t="s">
        <v>31126</v>
      </c>
      <c r="M5114" s="11" t="s">
        <v>7339</v>
      </c>
      <c r="N5114" s="12" t="s">
        <v>31127</v>
      </c>
      <c r="O5114" s="12" t="s">
        <v>31128</v>
      </c>
    </row>
    <row r="5115" spans="1:15" ht="15" customHeight="1" x14ac:dyDescent="0.3">
      <c r="A5115" s="11" t="s">
        <v>430</v>
      </c>
      <c r="B5115" s="11" t="s">
        <v>431</v>
      </c>
      <c r="C5115" s="17">
        <v>30</v>
      </c>
      <c r="D5115" s="11" t="s">
        <v>1191</v>
      </c>
      <c r="E5115" s="11" t="s">
        <v>29272</v>
      </c>
      <c r="F5115" s="11">
        <v>1321741</v>
      </c>
      <c r="G5115" s="11" t="s">
        <v>31129</v>
      </c>
      <c r="H5115" s="11" t="s">
        <v>31130</v>
      </c>
      <c r="I5115" s="11" t="s">
        <v>942</v>
      </c>
      <c r="J5115" s="11"/>
      <c r="K5115" s="11" t="s">
        <v>25563</v>
      </c>
      <c r="L5115" s="11" t="s">
        <v>31131</v>
      </c>
      <c r="M5115" s="11" t="s">
        <v>7962</v>
      </c>
      <c r="N5115" s="12" t="s">
        <v>31132</v>
      </c>
      <c r="O5115" s="12" t="s">
        <v>31133</v>
      </c>
    </row>
    <row r="5116" spans="1:15" ht="15" customHeight="1" x14ac:dyDescent="0.3">
      <c r="A5116" s="11" t="s">
        <v>430</v>
      </c>
      <c r="B5116" s="11" t="s">
        <v>431</v>
      </c>
      <c r="C5116" s="17">
        <v>30</v>
      </c>
      <c r="D5116" s="11" t="s">
        <v>1191</v>
      </c>
      <c r="E5116" s="11" t="s">
        <v>29272</v>
      </c>
      <c r="F5116" s="11">
        <v>1388765</v>
      </c>
      <c r="G5116" s="11" t="s">
        <v>29519</v>
      </c>
      <c r="H5116" s="11" t="s">
        <v>31134</v>
      </c>
      <c r="I5116" s="11" t="s">
        <v>817</v>
      </c>
      <c r="J5116" s="11"/>
      <c r="K5116" s="11" t="s">
        <v>31135</v>
      </c>
      <c r="L5116" s="11" t="s">
        <v>31136</v>
      </c>
      <c r="M5116" s="11" t="s">
        <v>7339</v>
      </c>
      <c r="N5116" s="12" t="s">
        <v>31137</v>
      </c>
      <c r="O5116" s="12"/>
    </row>
    <row r="5117" spans="1:15" ht="15" customHeight="1" x14ac:dyDescent="0.3">
      <c r="A5117" s="11" t="s">
        <v>430</v>
      </c>
      <c r="B5117" s="11" t="s">
        <v>431</v>
      </c>
      <c r="C5117" s="17">
        <v>30</v>
      </c>
      <c r="D5117" s="11" t="s">
        <v>1191</v>
      </c>
      <c r="E5117" s="11" t="s">
        <v>29272</v>
      </c>
      <c r="F5117" s="11">
        <v>1960229</v>
      </c>
      <c r="G5117" s="11" t="s">
        <v>31138</v>
      </c>
      <c r="H5117" s="11" t="s">
        <v>31139</v>
      </c>
      <c r="I5117" s="11" t="s">
        <v>10301</v>
      </c>
      <c r="J5117" s="11"/>
      <c r="K5117" s="11" t="s">
        <v>17442</v>
      </c>
      <c r="L5117" s="11" t="s">
        <v>31140</v>
      </c>
      <c r="M5117" s="11" t="s">
        <v>7604</v>
      </c>
      <c r="N5117" s="12" t="s">
        <v>31141</v>
      </c>
      <c r="O5117" s="12" t="s">
        <v>31142</v>
      </c>
    </row>
    <row r="5118" spans="1:15" ht="15" customHeight="1" x14ac:dyDescent="0.3">
      <c r="A5118" s="11" t="s">
        <v>430</v>
      </c>
      <c r="B5118" s="11" t="s">
        <v>431</v>
      </c>
      <c r="C5118" s="17">
        <v>30</v>
      </c>
      <c r="D5118" s="11" t="s">
        <v>1191</v>
      </c>
      <c r="E5118" s="11" t="s">
        <v>29272</v>
      </c>
      <c r="F5118" s="11">
        <v>1809529</v>
      </c>
      <c r="G5118" s="11" t="s">
        <v>31143</v>
      </c>
      <c r="H5118" s="11" t="s">
        <v>31144</v>
      </c>
      <c r="I5118" s="11" t="s">
        <v>10306</v>
      </c>
      <c r="J5118" s="11"/>
      <c r="K5118" s="11" t="s">
        <v>10913</v>
      </c>
      <c r="L5118" s="11" t="s">
        <v>31145</v>
      </c>
      <c r="M5118" s="11" t="s">
        <v>8066</v>
      </c>
      <c r="N5118" s="12" t="s">
        <v>31146</v>
      </c>
      <c r="O5118" s="12" t="s">
        <v>31147</v>
      </c>
    </row>
    <row r="5119" spans="1:15" ht="15" customHeight="1" x14ac:dyDescent="0.3">
      <c r="A5119" s="11" t="s">
        <v>430</v>
      </c>
      <c r="B5119" s="11" t="s">
        <v>431</v>
      </c>
      <c r="C5119" s="17">
        <v>30</v>
      </c>
      <c r="D5119" s="11" t="s">
        <v>1191</v>
      </c>
      <c r="E5119" s="11" t="s">
        <v>29272</v>
      </c>
      <c r="F5119" s="11">
        <v>1859961</v>
      </c>
      <c r="G5119" s="11" t="s">
        <v>31148</v>
      </c>
      <c r="H5119" s="11" t="s">
        <v>31149</v>
      </c>
      <c r="I5119" s="11" t="s">
        <v>31150</v>
      </c>
      <c r="J5119" s="11"/>
      <c r="K5119" s="11" t="s">
        <v>7803</v>
      </c>
      <c r="L5119" s="11" t="s">
        <v>31151</v>
      </c>
      <c r="M5119" s="11" t="s">
        <v>7604</v>
      </c>
      <c r="N5119" s="12" t="s">
        <v>31152</v>
      </c>
      <c r="O5119" s="12" t="s">
        <v>31153</v>
      </c>
    </row>
    <row r="5120" spans="1:15" ht="15" customHeight="1" x14ac:dyDescent="0.3">
      <c r="A5120" s="11" t="s">
        <v>430</v>
      </c>
      <c r="B5120" s="11" t="s">
        <v>431</v>
      </c>
      <c r="C5120" s="17">
        <v>30</v>
      </c>
      <c r="D5120" s="11" t="s">
        <v>1191</v>
      </c>
      <c r="E5120" s="11" t="s">
        <v>29272</v>
      </c>
      <c r="F5120" s="11">
        <v>1935036</v>
      </c>
      <c r="G5120" s="11" t="s">
        <v>30898</v>
      </c>
      <c r="H5120" s="11" t="s">
        <v>31154</v>
      </c>
      <c r="I5120" s="11" t="s">
        <v>1159</v>
      </c>
      <c r="J5120" s="11"/>
      <c r="K5120" s="11" t="s">
        <v>10913</v>
      </c>
      <c r="L5120" s="11" t="s">
        <v>31155</v>
      </c>
      <c r="M5120" s="11" t="s">
        <v>8756</v>
      </c>
      <c r="N5120" s="12" t="s">
        <v>31156</v>
      </c>
      <c r="O5120" s="12" t="s">
        <v>31157</v>
      </c>
    </row>
    <row r="5121" spans="1:15" ht="15" customHeight="1" x14ac:dyDescent="0.3">
      <c r="A5121" s="11" t="s">
        <v>430</v>
      </c>
      <c r="B5121" s="11" t="s">
        <v>431</v>
      </c>
      <c r="C5121" s="17">
        <v>30</v>
      </c>
      <c r="D5121" s="11" t="s">
        <v>1191</v>
      </c>
      <c r="E5121" s="11" t="s">
        <v>29272</v>
      </c>
      <c r="F5121" s="11">
        <v>1828212</v>
      </c>
      <c r="G5121" s="11" t="s">
        <v>31158</v>
      </c>
      <c r="H5121" s="11" t="s">
        <v>31159</v>
      </c>
      <c r="I5121" s="11" t="s">
        <v>31160</v>
      </c>
      <c r="J5121" s="11"/>
      <c r="K5121" s="11" t="s">
        <v>10913</v>
      </c>
      <c r="L5121" s="11" t="s">
        <v>31161</v>
      </c>
      <c r="M5121" s="11" t="s">
        <v>8756</v>
      </c>
      <c r="N5121" s="12" t="s">
        <v>31162</v>
      </c>
      <c r="O5121" s="12" t="s">
        <v>31163</v>
      </c>
    </row>
    <row r="5122" spans="1:15" ht="15" customHeight="1" x14ac:dyDescent="0.3">
      <c r="A5122" s="11" t="s">
        <v>430</v>
      </c>
      <c r="B5122" s="11" t="s">
        <v>431</v>
      </c>
      <c r="C5122" s="17">
        <v>30</v>
      </c>
      <c r="D5122" s="11" t="s">
        <v>1191</v>
      </c>
      <c r="E5122" s="11" t="s">
        <v>29272</v>
      </c>
      <c r="F5122" s="11">
        <v>1909662</v>
      </c>
      <c r="G5122" s="11" t="s">
        <v>31164</v>
      </c>
      <c r="H5122" s="11" t="s">
        <v>31165</v>
      </c>
      <c r="I5122" s="11" t="s">
        <v>16064</v>
      </c>
      <c r="J5122" s="11"/>
      <c r="K5122" s="11" t="s">
        <v>25563</v>
      </c>
      <c r="L5122" s="11" t="s">
        <v>31166</v>
      </c>
      <c r="M5122" s="11" t="s">
        <v>7339</v>
      </c>
      <c r="N5122" s="12" t="s">
        <v>31167</v>
      </c>
      <c r="O5122" s="12" t="s">
        <v>31168</v>
      </c>
    </row>
    <row r="5123" spans="1:15" ht="15" customHeight="1" x14ac:dyDescent="0.3">
      <c r="A5123" s="11" t="s">
        <v>430</v>
      </c>
      <c r="B5123" s="11" t="s">
        <v>431</v>
      </c>
      <c r="C5123" s="17">
        <v>30</v>
      </c>
      <c r="D5123" s="11" t="s">
        <v>1191</v>
      </c>
      <c r="E5123" s="11" t="s">
        <v>29272</v>
      </c>
      <c r="F5123" s="11">
        <v>2149328</v>
      </c>
      <c r="G5123" s="11" t="s">
        <v>31169</v>
      </c>
      <c r="H5123" s="11" t="s">
        <v>31170</v>
      </c>
      <c r="I5123" s="11" t="s">
        <v>22547</v>
      </c>
      <c r="J5123" s="11"/>
      <c r="K5123" s="11" t="s">
        <v>10913</v>
      </c>
      <c r="L5123" s="11" t="s">
        <v>31171</v>
      </c>
      <c r="M5123" s="11" t="s">
        <v>7339</v>
      </c>
      <c r="N5123" s="12" t="s">
        <v>31172</v>
      </c>
      <c r="O5123" s="12" t="s">
        <v>31173</v>
      </c>
    </row>
    <row r="5124" spans="1:15" ht="15" customHeight="1" x14ac:dyDescent="0.3">
      <c r="A5124" s="11" t="s">
        <v>430</v>
      </c>
      <c r="B5124" s="11" t="s">
        <v>431</v>
      </c>
      <c r="C5124" s="17">
        <v>30</v>
      </c>
      <c r="D5124" s="11" t="s">
        <v>1191</v>
      </c>
      <c r="E5124" s="11" t="s">
        <v>29272</v>
      </c>
      <c r="F5124" s="11">
        <v>2147466</v>
      </c>
      <c r="G5124" s="11" t="s">
        <v>29519</v>
      </c>
      <c r="H5124" s="11" t="s">
        <v>31174</v>
      </c>
      <c r="I5124" s="11" t="s">
        <v>10350</v>
      </c>
      <c r="J5124" s="11"/>
      <c r="K5124" s="11" t="s">
        <v>28755</v>
      </c>
      <c r="L5124" s="11" t="s">
        <v>31175</v>
      </c>
      <c r="M5124" s="11" t="s">
        <v>7339</v>
      </c>
      <c r="N5124" s="12" t="s">
        <v>31176</v>
      </c>
      <c r="O5124" s="12"/>
    </row>
    <row r="5125" spans="1:15" ht="15" customHeight="1" x14ac:dyDescent="0.3">
      <c r="A5125" s="11" t="s">
        <v>430</v>
      </c>
      <c r="B5125" s="11" t="s">
        <v>431</v>
      </c>
      <c r="C5125" s="17">
        <v>30</v>
      </c>
      <c r="D5125" s="11" t="s">
        <v>1191</v>
      </c>
      <c r="E5125" s="11" t="s">
        <v>29272</v>
      </c>
      <c r="F5125" s="11">
        <v>2139840</v>
      </c>
      <c r="G5125" s="11" t="s">
        <v>31177</v>
      </c>
      <c r="H5125" s="11" t="s">
        <v>31178</v>
      </c>
      <c r="I5125" s="11" t="s">
        <v>10371</v>
      </c>
      <c r="J5125" s="11"/>
      <c r="K5125" s="11" t="s">
        <v>10913</v>
      </c>
      <c r="L5125" s="11" t="s">
        <v>31179</v>
      </c>
      <c r="M5125" s="11" t="s">
        <v>8756</v>
      </c>
      <c r="N5125" s="12" t="s">
        <v>31180</v>
      </c>
      <c r="O5125" s="12" t="s">
        <v>31181</v>
      </c>
    </row>
    <row r="5126" spans="1:15" ht="15" customHeight="1" x14ac:dyDescent="0.3">
      <c r="A5126" s="11" t="s">
        <v>430</v>
      </c>
      <c r="B5126" s="11" t="s">
        <v>431</v>
      </c>
      <c r="C5126" s="17">
        <v>30</v>
      </c>
      <c r="D5126" s="11" t="s">
        <v>1191</v>
      </c>
      <c r="E5126" s="11" t="s">
        <v>29272</v>
      </c>
      <c r="F5126" s="11">
        <v>2335082</v>
      </c>
      <c r="G5126" s="11" t="s">
        <v>31182</v>
      </c>
      <c r="H5126" s="11" t="s">
        <v>31183</v>
      </c>
      <c r="I5126" s="11" t="s">
        <v>10371</v>
      </c>
      <c r="J5126" s="11"/>
      <c r="K5126" s="11" t="s">
        <v>10913</v>
      </c>
      <c r="L5126" s="11" t="s">
        <v>31184</v>
      </c>
      <c r="M5126" s="11" t="s">
        <v>8756</v>
      </c>
      <c r="N5126" s="12" t="s">
        <v>31185</v>
      </c>
      <c r="O5126" s="12" t="s">
        <v>31186</v>
      </c>
    </row>
    <row r="5127" spans="1:15" ht="15" customHeight="1" x14ac:dyDescent="0.3">
      <c r="A5127" s="11" t="s">
        <v>430</v>
      </c>
      <c r="B5127" s="11" t="s">
        <v>431</v>
      </c>
      <c r="C5127" s="17">
        <v>30</v>
      </c>
      <c r="D5127" s="11" t="s">
        <v>1191</v>
      </c>
      <c r="E5127" s="11" t="s">
        <v>29272</v>
      </c>
      <c r="F5127" s="11">
        <v>2223059</v>
      </c>
      <c r="G5127" s="11" t="s">
        <v>31187</v>
      </c>
      <c r="H5127" s="11" t="s">
        <v>31188</v>
      </c>
      <c r="I5127" s="11" t="s">
        <v>16080</v>
      </c>
      <c r="J5127" s="11"/>
      <c r="K5127" s="11" t="s">
        <v>31189</v>
      </c>
      <c r="L5127" s="11" t="s">
        <v>31190</v>
      </c>
      <c r="M5127" s="11" t="s">
        <v>7373</v>
      </c>
      <c r="N5127" s="12" t="s">
        <v>31191</v>
      </c>
      <c r="O5127" s="12" t="s">
        <v>31192</v>
      </c>
    </row>
    <row r="5128" spans="1:15" ht="15" customHeight="1" x14ac:dyDescent="0.3">
      <c r="A5128" s="11" t="s">
        <v>430</v>
      </c>
      <c r="B5128" s="11" t="s">
        <v>431</v>
      </c>
      <c r="C5128" s="17">
        <v>30</v>
      </c>
      <c r="D5128" s="11" t="s">
        <v>1191</v>
      </c>
      <c r="E5128" s="11" t="s">
        <v>29272</v>
      </c>
      <c r="F5128" s="11">
        <v>2323186</v>
      </c>
      <c r="G5128" s="11" t="s">
        <v>31193</v>
      </c>
      <c r="H5128" s="11" t="s">
        <v>31194</v>
      </c>
      <c r="I5128" s="11" t="s">
        <v>2149</v>
      </c>
      <c r="J5128" s="11"/>
      <c r="K5128" s="11" t="s">
        <v>10913</v>
      </c>
      <c r="L5128" s="11" t="s">
        <v>31195</v>
      </c>
      <c r="M5128" s="11" t="s">
        <v>7339</v>
      </c>
      <c r="N5128" s="12" t="s">
        <v>31196</v>
      </c>
      <c r="O5128" s="12" t="s">
        <v>31197</v>
      </c>
    </row>
    <row r="5129" spans="1:15" ht="15" customHeight="1" x14ac:dyDescent="0.3">
      <c r="A5129" s="11" t="s">
        <v>430</v>
      </c>
      <c r="B5129" s="11" t="s">
        <v>431</v>
      </c>
      <c r="C5129" s="17">
        <v>30</v>
      </c>
      <c r="D5129" s="11" t="s">
        <v>1191</v>
      </c>
      <c r="E5129" s="11" t="s">
        <v>29272</v>
      </c>
      <c r="F5129" s="11">
        <v>2371171</v>
      </c>
      <c r="G5129" s="11" t="s">
        <v>31198</v>
      </c>
      <c r="H5129" s="11" t="s">
        <v>31199</v>
      </c>
      <c r="I5129" s="11" t="s">
        <v>10388</v>
      </c>
      <c r="J5129" s="11"/>
      <c r="K5129" s="11" t="s">
        <v>16165</v>
      </c>
      <c r="L5129" s="11" t="s">
        <v>31200</v>
      </c>
      <c r="M5129" s="11" t="s">
        <v>8756</v>
      </c>
      <c r="N5129" s="12" t="s">
        <v>31201</v>
      </c>
      <c r="O5129" s="12"/>
    </row>
    <row r="5130" spans="1:15" ht="15" customHeight="1" x14ac:dyDescent="0.3">
      <c r="A5130" s="11" t="s">
        <v>430</v>
      </c>
      <c r="B5130" s="11" t="s">
        <v>431</v>
      </c>
      <c r="C5130" s="17">
        <v>30</v>
      </c>
      <c r="D5130" s="11" t="s">
        <v>1191</v>
      </c>
      <c r="E5130" s="11" t="s">
        <v>29272</v>
      </c>
      <c r="F5130" s="11">
        <v>2387414</v>
      </c>
      <c r="G5130" s="11" t="s">
        <v>31202</v>
      </c>
      <c r="H5130" s="11" t="s">
        <v>31203</v>
      </c>
      <c r="I5130" s="11" t="s">
        <v>31204</v>
      </c>
      <c r="J5130" s="11"/>
      <c r="K5130" s="11" t="s">
        <v>19942</v>
      </c>
      <c r="L5130" s="11" t="s">
        <v>31205</v>
      </c>
      <c r="M5130" s="11" t="s">
        <v>7339</v>
      </c>
      <c r="N5130" s="12" t="s">
        <v>31206</v>
      </c>
      <c r="O5130" s="12" t="s">
        <v>31207</v>
      </c>
    </row>
    <row r="5131" spans="1:15" ht="15" customHeight="1" x14ac:dyDescent="0.3">
      <c r="A5131" s="11" t="s">
        <v>430</v>
      </c>
      <c r="B5131" s="11" t="s">
        <v>431</v>
      </c>
      <c r="C5131" s="17">
        <v>30</v>
      </c>
      <c r="D5131" s="11" t="s">
        <v>1191</v>
      </c>
      <c r="E5131" s="11" t="s">
        <v>29272</v>
      </c>
      <c r="F5131" s="11">
        <v>2347181</v>
      </c>
      <c r="G5131" s="11" t="s">
        <v>31208</v>
      </c>
      <c r="H5131" s="11" t="s">
        <v>31209</v>
      </c>
      <c r="I5131" s="11" t="s">
        <v>2153</v>
      </c>
      <c r="J5131" s="11"/>
      <c r="K5131" s="11" t="s">
        <v>10913</v>
      </c>
      <c r="L5131" s="11" t="s">
        <v>31210</v>
      </c>
      <c r="M5131" s="11" t="s">
        <v>7339</v>
      </c>
      <c r="N5131" s="12" t="s">
        <v>31211</v>
      </c>
      <c r="O5131" s="12" t="s">
        <v>31212</v>
      </c>
    </row>
    <row r="5132" spans="1:15" ht="15" customHeight="1" x14ac:dyDescent="0.3">
      <c r="A5132" s="11" t="s">
        <v>430</v>
      </c>
      <c r="B5132" s="11" t="s">
        <v>431</v>
      </c>
      <c r="C5132" s="17">
        <v>30</v>
      </c>
      <c r="D5132" s="11" t="s">
        <v>1191</v>
      </c>
      <c r="E5132" s="11" t="s">
        <v>29272</v>
      </c>
      <c r="F5132" s="11">
        <v>2247982</v>
      </c>
      <c r="G5132" s="11" t="s">
        <v>29519</v>
      </c>
      <c r="H5132" s="11" t="s">
        <v>31213</v>
      </c>
      <c r="I5132" s="11" t="s">
        <v>701</v>
      </c>
      <c r="J5132" s="11"/>
      <c r="K5132" s="11" t="s">
        <v>31214</v>
      </c>
      <c r="L5132" s="11" t="s">
        <v>31215</v>
      </c>
      <c r="M5132" s="11" t="s">
        <v>7350</v>
      </c>
      <c r="N5132" s="12" t="s">
        <v>31216</v>
      </c>
      <c r="O5132" s="12"/>
    </row>
    <row r="5133" spans="1:15" ht="15" customHeight="1" x14ac:dyDescent="0.3">
      <c r="A5133" s="11" t="s">
        <v>430</v>
      </c>
      <c r="B5133" s="11" t="s">
        <v>431</v>
      </c>
      <c r="C5133" s="17">
        <v>30</v>
      </c>
      <c r="D5133" s="11" t="s">
        <v>1191</v>
      </c>
      <c r="E5133" s="11" t="s">
        <v>29272</v>
      </c>
      <c r="F5133" s="11">
        <v>2620518</v>
      </c>
      <c r="G5133" s="11" t="s">
        <v>31217</v>
      </c>
      <c r="H5133" s="11" t="s">
        <v>31218</v>
      </c>
      <c r="I5133" s="11" t="s">
        <v>17608</v>
      </c>
      <c r="J5133" s="11"/>
      <c r="K5133" s="11" t="s">
        <v>10913</v>
      </c>
      <c r="L5133" s="11" t="s">
        <v>31219</v>
      </c>
      <c r="M5133" s="11" t="s">
        <v>7339</v>
      </c>
      <c r="N5133" s="12" t="s">
        <v>31220</v>
      </c>
      <c r="O5133" s="12" t="s">
        <v>31221</v>
      </c>
    </row>
    <row r="5134" spans="1:15" ht="15" customHeight="1" x14ac:dyDescent="0.3">
      <c r="A5134" s="11" t="s">
        <v>430</v>
      </c>
      <c r="B5134" s="11" t="s">
        <v>431</v>
      </c>
      <c r="C5134" s="17">
        <v>30</v>
      </c>
      <c r="D5134" s="11" t="s">
        <v>1191</v>
      </c>
      <c r="E5134" s="11" t="s">
        <v>29272</v>
      </c>
      <c r="F5134" s="11">
        <v>2530044</v>
      </c>
      <c r="G5134" s="11" t="s">
        <v>31222</v>
      </c>
      <c r="H5134" s="11" t="s">
        <v>31223</v>
      </c>
      <c r="I5134" s="11" t="s">
        <v>678</v>
      </c>
      <c r="J5134" s="11"/>
      <c r="K5134" s="11" t="s">
        <v>10913</v>
      </c>
      <c r="L5134" s="11" t="s">
        <v>31224</v>
      </c>
      <c r="M5134" s="11" t="s">
        <v>7339</v>
      </c>
      <c r="N5134" s="12" t="s">
        <v>31225</v>
      </c>
      <c r="O5134" s="12" t="s">
        <v>31226</v>
      </c>
    </row>
    <row r="5135" spans="1:15" ht="15" customHeight="1" x14ac:dyDescent="0.3">
      <c r="A5135" s="11" t="s">
        <v>430</v>
      </c>
      <c r="B5135" s="11" t="s">
        <v>431</v>
      </c>
      <c r="C5135" s="17">
        <v>30</v>
      </c>
      <c r="D5135" s="11" t="s">
        <v>1191</v>
      </c>
      <c r="E5135" s="11" t="s">
        <v>29272</v>
      </c>
      <c r="F5135" s="11">
        <v>2523275</v>
      </c>
      <c r="G5135" s="11" t="s">
        <v>31227</v>
      </c>
      <c r="H5135" s="11" t="s">
        <v>31228</v>
      </c>
      <c r="I5135" s="11" t="s">
        <v>10421</v>
      </c>
      <c r="J5135" s="11"/>
      <c r="K5135" s="11" t="s">
        <v>10913</v>
      </c>
      <c r="L5135" s="11" t="s">
        <v>31229</v>
      </c>
      <c r="M5135" s="11" t="s">
        <v>8756</v>
      </c>
      <c r="N5135" s="12" t="s">
        <v>31230</v>
      </c>
      <c r="O5135" s="12" t="s">
        <v>31231</v>
      </c>
    </row>
    <row r="5136" spans="1:15" ht="15" customHeight="1" x14ac:dyDescent="0.3">
      <c r="A5136" s="11" t="s">
        <v>430</v>
      </c>
      <c r="B5136" s="11" t="s">
        <v>431</v>
      </c>
      <c r="C5136" s="17">
        <v>30</v>
      </c>
      <c r="D5136" s="11" t="s">
        <v>1191</v>
      </c>
      <c r="E5136" s="11" t="s">
        <v>29272</v>
      </c>
      <c r="F5136" s="11">
        <v>2658297</v>
      </c>
      <c r="G5136" s="11" t="s">
        <v>31232</v>
      </c>
      <c r="H5136" s="11" t="s">
        <v>31233</v>
      </c>
      <c r="I5136" s="11" t="s">
        <v>31234</v>
      </c>
      <c r="J5136" s="11"/>
      <c r="K5136" s="11" t="s">
        <v>31235</v>
      </c>
      <c r="L5136" s="11" t="s">
        <v>31236</v>
      </c>
      <c r="M5136" s="11" t="s">
        <v>7339</v>
      </c>
      <c r="N5136" s="12" t="s">
        <v>31237</v>
      </c>
      <c r="O5136" s="12"/>
    </row>
    <row r="5137" spans="1:15" ht="15" customHeight="1" x14ac:dyDescent="0.3">
      <c r="A5137" s="11" t="s">
        <v>430</v>
      </c>
      <c r="B5137" s="11" t="s">
        <v>431</v>
      </c>
      <c r="C5137" s="17">
        <v>30</v>
      </c>
      <c r="D5137" s="11" t="s">
        <v>1191</v>
      </c>
      <c r="E5137" s="11" t="s">
        <v>29272</v>
      </c>
      <c r="F5137" s="11">
        <v>3233964</v>
      </c>
      <c r="G5137" s="11" t="s">
        <v>31238</v>
      </c>
      <c r="H5137" s="11" t="s">
        <v>31239</v>
      </c>
      <c r="I5137" s="11" t="s">
        <v>31240</v>
      </c>
      <c r="J5137" s="11"/>
      <c r="K5137" s="11" t="s">
        <v>10913</v>
      </c>
      <c r="L5137" s="11" t="s">
        <v>31241</v>
      </c>
      <c r="M5137" s="11" t="s">
        <v>7339</v>
      </c>
      <c r="N5137" s="12" t="s">
        <v>31242</v>
      </c>
      <c r="O5137" s="12" t="s">
        <v>31243</v>
      </c>
    </row>
    <row r="5138" spans="1:15" ht="15" customHeight="1" x14ac:dyDescent="0.3">
      <c r="A5138" s="11" t="s">
        <v>430</v>
      </c>
      <c r="B5138" s="11" t="s">
        <v>431</v>
      </c>
      <c r="C5138" s="17">
        <v>30</v>
      </c>
      <c r="D5138" s="11" t="s">
        <v>1191</v>
      </c>
      <c r="E5138" s="11" t="s">
        <v>29272</v>
      </c>
      <c r="F5138" s="11">
        <v>3233961</v>
      </c>
      <c r="G5138" s="11" t="s">
        <v>31244</v>
      </c>
      <c r="H5138" s="11" t="s">
        <v>31245</v>
      </c>
      <c r="I5138" s="11" t="s">
        <v>31240</v>
      </c>
      <c r="J5138" s="11"/>
      <c r="K5138" s="11" t="s">
        <v>10913</v>
      </c>
      <c r="L5138" s="11" t="s">
        <v>31246</v>
      </c>
      <c r="M5138" s="11" t="s">
        <v>7339</v>
      </c>
      <c r="N5138" s="12" t="s">
        <v>31247</v>
      </c>
      <c r="O5138" s="12" t="s">
        <v>31248</v>
      </c>
    </row>
    <row r="5139" spans="1:15" ht="15" customHeight="1" x14ac:dyDescent="0.3">
      <c r="A5139" s="11" t="s">
        <v>430</v>
      </c>
      <c r="B5139" s="11" t="s">
        <v>431</v>
      </c>
      <c r="C5139" s="17">
        <v>30</v>
      </c>
      <c r="D5139" s="11" t="s">
        <v>1191</v>
      </c>
      <c r="E5139" s="11" t="s">
        <v>29272</v>
      </c>
      <c r="F5139" s="11">
        <v>2970943</v>
      </c>
      <c r="G5139" s="11" t="s">
        <v>31249</v>
      </c>
      <c r="H5139" s="11" t="s">
        <v>31250</v>
      </c>
      <c r="I5139" s="11" t="s">
        <v>28693</v>
      </c>
      <c r="J5139" s="11"/>
      <c r="K5139" s="11" t="s">
        <v>10913</v>
      </c>
      <c r="L5139" s="11" t="s">
        <v>31251</v>
      </c>
      <c r="M5139" s="11" t="s">
        <v>8756</v>
      </c>
      <c r="N5139" s="12" t="s">
        <v>31252</v>
      </c>
      <c r="O5139" s="12" t="s">
        <v>31253</v>
      </c>
    </row>
    <row r="5140" spans="1:15" ht="15" customHeight="1" x14ac:dyDescent="0.3">
      <c r="A5140" s="11" t="s">
        <v>430</v>
      </c>
      <c r="B5140" s="11" t="s">
        <v>431</v>
      </c>
      <c r="C5140" s="17">
        <v>30</v>
      </c>
      <c r="D5140" s="11" t="s">
        <v>1191</v>
      </c>
      <c r="E5140" s="11" t="s">
        <v>29272</v>
      </c>
      <c r="F5140" s="11">
        <v>3416594</v>
      </c>
      <c r="G5140" s="11" t="s">
        <v>31254</v>
      </c>
      <c r="H5140" s="11" t="s">
        <v>31255</v>
      </c>
      <c r="I5140" s="11" t="s">
        <v>28693</v>
      </c>
      <c r="J5140" s="11"/>
      <c r="K5140" s="11" t="s">
        <v>10913</v>
      </c>
      <c r="L5140" s="11" t="s">
        <v>31256</v>
      </c>
      <c r="M5140" s="11" t="s">
        <v>7962</v>
      </c>
      <c r="N5140" s="12" t="s">
        <v>31257</v>
      </c>
      <c r="O5140" s="12" t="s">
        <v>31258</v>
      </c>
    </row>
    <row r="5141" spans="1:15" ht="15" customHeight="1" x14ac:dyDescent="0.3">
      <c r="A5141" s="11" t="s">
        <v>430</v>
      </c>
      <c r="B5141" s="11" t="s">
        <v>431</v>
      </c>
      <c r="C5141" s="17">
        <v>30</v>
      </c>
      <c r="D5141" s="11" t="s">
        <v>1191</v>
      </c>
      <c r="E5141" s="11" t="s">
        <v>29272</v>
      </c>
      <c r="F5141" s="11">
        <v>3180772</v>
      </c>
      <c r="G5141" s="11" t="s">
        <v>31254</v>
      </c>
      <c r="H5141" s="11" t="s">
        <v>31259</v>
      </c>
      <c r="I5141" s="11" t="s">
        <v>1164</v>
      </c>
      <c r="J5141" s="11"/>
      <c r="K5141" s="11" t="s">
        <v>10913</v>
      </c>
      <c r="L5141" s="11" t="s">
        <v>31260</v>
      </c>
      <c r="M5141" s="11" t="s">
        <v>7339</v>
      </c>
      <c r="N5141" s="12" t="s">
        <v>31261</v>
      </c>
      <c r="O5141" s="12" t="s">
        <v>31262</v>
      </c>
    </row>
    <row r="5142" spans="1:15" ht="15" customHeight="1" x14ac:dyDescent="0.3">
      <c r="A5142" s="11" t="s">
        <v>430</v>
      </c>
      <c r="B5142" s="11" t="s">
        <v>431</v>
      </c>
      <c r="C5142" s="17">
        <v>30</v>
      </c>
      <c r="D5142" s="11" t="s">
        <v>1191</v>
      </c>
      <c r="E5142" s="11" t="s">
        <v>29272</v>
      </c>
      <c r="F5142" s="11">
        <v>2968214</v>
      </c>
      <c r="G5142" s="11" t="s">
        <v>29519</v>
      </c>
      <c r="H5142" s="11" t="s">
        <v>31263</v>
      </c>
      <c r="I5142" s="11" t="s">
        <v>1168</v>
      </c>
      <c r="J5142" s="11"/>
      <c r="K5142" s="11" t="s">
        <v>7653</v>
      </c>
      <c r="L5142" s="11" t="s">
        <v>31264</v>
      </c>
      <c r="M5142" s="11" t="s">
        <v>7339</v>
      </c>
      <c r="N5142" s="12" t="s">
        <v>31265</v>
      </c>
      <c r="O5142" s="12"/>
    </row>
    <row r="5143" spans="1:15" ht="15" customHeight="1" x14ac:dyDescent="0.3">
      <c r="A5143" s="11" t="s">
        <v>430</v>
      </c>
      <c r="B5143" s="11" t="s">
        <v>431</v>
      </c>
      <c r="C5143" s="17">
        <v>30</v>
      </c>
      <c r="D5143" s="11" t="s">
        <v>1191</v>
      </c>
      <c r="E5143" s="11" t="s">
        <v>29272</v>
      </c>
      <c r="F5143" s="11">
        <v>3051643</v>
      </c>
      <c r="G5143" s="11" t="s">
        <v>31266</v>
      </c>
      <c r="H5143" s="11" t="s">
        <v>31267</v>
      </c>
      <c r="I5143" s="11" t="s">
        <v>31268</v>
      </c>
      <c r="J5143" s="11"/>
      <c r="K5143" s="11" t="s">
        <v>31235</v>
      </c>
      <c r="L5143" s="11" t="s">
        <v>31269</v>
      </c>
      <c r="M5143" s="11" t="s">
        <v>7339</v>
      </c>
      <c r="N5143" s="12" t="s">
        <v>31270</v>
      </c>
      <c r="O5143" s="12"/>
    </row>
    <row r="5144" spans="1:15" ht="15" customHeight="1" x14ac:dyDescent="0.3">
      <c r="A5144" s="11" t="s">
        <v>430</v>
      </c>
      <c r="B5144" s="11" t="s">
        <v>431</v>
      </c>
      <c r="C5144" s="17">
        <v>30</v>
      </c>
      <c r="D5144" s="11" t="s">
        <v>1191</v>
      </c>
      <c r="E5144" s="11" t="s">
        <v>29272</v>
      </c>
      <c r="F5144" s="11">
        <v>2972527</v>
      </c>
      <c r="G5144" s="11" t="s">
        <v>31271</v>
      </c>
      <c r="H5144" s="11" t="s">
        <v>31272</v>
      </c>
      <c r="I5144" s="11" t="s">
        <v>1160</v>
      </c>
      <c r="J5144" s="11"/>
      <c r="K5144" s="11" t="s">
        <v>10913</v>
      </c>
      <c r="L5144" s="11" t="s">
        <v>31273</v>
      </c>
      <c r="M5144" s="11" t="s">
        <v>8756</v>
      </c>
      <c r="N5144" s="12" t="s">
        <v>31274</v>
      </c>
      <c r="O5144" s="12" t="s">
        <v>31275</v>
      </c>
    </row>
    <row r="5145" spans="1:15" ht="15" customHeight="1" x14ac:dyDescent="0.3">
      <c r="A5145" s="11" t="s">
        <v>430</v>
      </c>
      <c r="B5145" s="11" t="s">
        <v>431</v>
      </c>
      <c r="C5145" s="17">
        <v>30</v>
      </c>
      <c r="D5145" s="11" t="s">
        <v>1191</v>
      </c>
      <c r="E5145" s="11" t="s">
        <v>29272</v>
      </c>
      <c r="F5145" s="11">
        <v>3180789</v>
      </c>
      <c r="G5145" s="11" t="s">
        <v>31276</v>
      </c>
      <c r="H5145" s="11" t="s">
        <v>31277</v>
      </c>
      <c r="I5145" s="11" t="s">
        <v>1160</v>
      </c>
      <c r="J5145" s="11"/>
      <c r="K5145" s="11" t="s">
        <v>10913</v>
      </c>
      <c r="L5145" s="11" t="s">
        <v>31278</v>
      </c>
      <c r="M5145" s="11" t="s">
        <v>7962</v>
      </c>
      <c r="N5145" s="12" t="s">
        <v>31279</v>
      </c>
      <c r="O5145" s="12" t="s">
        <v>31280</v>
      </c>
    </row>
    <row r="5146" spans="1:15" ht="15" customHeight="1" x14ac:dyDescent="0.3">
      <c r="A5146" s="11" t="s">
        <v>430</v>
      </c>
      <c r="B5146" s="11" t="s">
        <v>431</v>
      </c>
      <c r="C5146" s="17">
        <v>30</v>
      </c>
      <c r="D5146" s="11" t="s">
        <v>1191</v>
      </c>
      <c r="E5146" s="11" t="s">
        <v>29272</v>
      </c>
      <c r="F5146" s="11">
        <v>3677658</v>
      </c>
      <c r="G5146" s="11" t="s">
        <v>28716</v>
      </c>
      <c r="H5146" s="11" t="s">
        <v>28717</v>
      </c>
      <c r="I5146" s="11" t="s">
        <v>1366</v>
      </c>
      <c r="J5146" s="11"/>
      <c r="K5146" s="11" t="s">
        <v>10913</v>
      </c>
      <c r="L5146" s="11" t="s">
        <v>28718</v>
      </c>
      <c r="M5146" s="11" t="s">
        <v>7339</v>
      </c>
      <c r="N5146" s="12" t="s">
        <v>28719</v>
      </c>
      <c r="O5146" s="12" t="s">
        <v>28720</v>
      </c>
    </row>
    <row r="5147" spans="1:15" ht="15" customHeight="1" x14ac:dyDescent="0.3">
      <c r="A5147" s="11" t="s">
        <v>430</v>
      </c>
      <c r="B5147" s="11" t="s">
        <v>431</v>
      </c>
      <c r="C5147" s="17">
        <v>30</v>
      </c>
      <c r="D5147" s="11" t="s">
        <v>1191</v>
      </c>
      <c r="E5147" s="11" t="s">
        <v>29272</v>
      </c>
      <c r="F5147" s="11">
        <v>3621935</v>
      </c>
      <c r="G5147" s="11" t="s">
        <v>31281</v>
      </c>
      <c r="H5147" s="11" t="s">
        <v>31282</v>
      </c>
      <c r="I5147" s="11" t="s">
        <v>31283</v>
      </c>
      <c r="J5147" s="11"/>
      <c r="K5147" s="11" t="s">
        <v>10913</v>
      </c>
      <c r="L5147" s="11" t="s">
        <v>31284</v>
      </c>
      <c r="M5147" s="11" t="s">
        <v>7339</v>
      </c>
      <c r="N5147" s="12" t="s">
        <v>31285</v>
      </c>
      <c r="O5147" s="12" t="s">
        <v>31286</v>
      </c>
    </row>
    <row r="5148" spans="1:15" ht="15" customHeight="1" x14ac:dyDescent="0.3">
      <c r="A5148" s="11" t="s">
        <v>430</v>
      </c>
      <c r="B5148" s="11" t="s">
        <v>431</v>
      </c>
      <c r="C5148" s="17">
        <v>30</v>
      </c>
      <c r="D5148" s="11" t="s">
        <v>1191</v>
      </c>
      <c r="E5148" s="11" t="s">
        <v>29272</v>
      </c>
      <c r="F5148" s="11">
        <v>2954759</v>
      </c>
      <c r="G5148" s="11" t="s">
        <v>31287</v>
      </c>
      <c r="H5148" s="11" t="s">
        <v>31288</v>
      </c>
      <c r="I5148" s="11" t="s">
        <v>10485</v>
      </c>
      <c r="J5148" s="11"/>
      <c r="K5148" s="11" t="s">
        <v>10913</v>
      </c>
      <c r="L5148" s="11" t="s">
        <v>31289</v>
      </c>
      <c r="M5148" s="11" t="s">
        <v>8756</v>
      </c>
      <c r="N5148" s="12" t="s">
        <v>31290</v>
      </c>
      <c r="O5148" s="12" t="s">
        <v>31291</v>
      </c>
    </row>
    <row r="5149" spans="1:15" ht="15" customHeight="1" x14ac:dyDescent="0.3">
      <c r="A5149" s="11" t="s">
        <v>430</v>
      </c>
      <c r="B5149" s="11" t="s">
        <v>431</v>
      </c>
      <c r="C5149" s="17">
        <v>30</v>
      </c>
      <c r="D5149" s="11" t="s">
        <v>1191</v>
      </c>
      <c r="E5149" s="11" t="s">
        <v>29272</v>
      </c>
      <c r="F5149" s="11">
        <v>3816199</v>
      </c>
      <c r="G5149" s="11" t="s">
        <v>31292</v>
      </c>
      <c r="H5149" s="11" t="s">
        <v>31293</v>
      </c>
      <c r="I5149" s="11" t="s">
        <v>31294</v>
      </c>
      <c r="J5149" s="11"/>
      <c r="K5149" s="11" t="s">
        <v>10913</v>
      </c>
      <c r="L5149" s="11" t="s">
        <v>31295</v>
      </c>
      <c r="M5149" s="11" t="s">
        <v>8756</v>
      </c>
      <c r="N5149" s="12" t="s">
        <v>31296</v>
      </c>
      <c r="O5149" s="12" t="s">
        <v>31297</v>
      </c>
    </row>
    <row r="5150" spans="1:15" ht="15" customHeight="1" x14ac:dyDescent="0.3">
      <c r="A5150" s="11" t="s">
        <v>430</v>
      </c>
      <c r="B5150" s="11" t="s">
        <v>431</v>
      </c>
      <c r="C5150" s="17">
        <v>30</v>
      </c>
      <c r="D5150" s="11" t="s">
        <v>1191</v>
      </c>
      <c r="E5150" s="11" t="s">
        <v>29272</v>
      </c>
      <c r="F5150" s="11">
        <v>2940064</v>
      </c>
      <c r="G5150" s="11" t="s">
        <v>28758</v>
      </c>
      <c r="H5150" s="11" t="s">
        <v>28759</v>
      </c>
      <c r="I5150" s="11" t="s">
        <v>28760</v>
      </c>
      <c r="J5150" s="11"/>
      <c r="K5150" s="11" t="s">
        <v>10913</v>
      </c>
      <c r="L5150" s="11" t="s">
        <v>28761</v>
      </c>
      <c r="M5150" s="11" t="s">
        <v>8756</v>
      </c>
      <c r="N5150" s="12" t="s">
        <v>28762</v>
      </c>
      <c r="O5150" s="12" t="s">
        <v>28763</v>
      </c>
    </row>
    <row r="5151" spans="1:15" ht="15" customHeight="1" x14ac:dyDescent="0.3">
      <c r="A5151" s="11" t="s">
        <v>430</v>
      </c>
      <c r="B5151" s="11" t="s">
        <v>431</v>
      </c>
      <c r="C5151" s="17">
        <v>30</v>
      </c>
      <c r="D5151" s="11" t="s">
        <v>1191</v>
      </c>
      <c r="E5151" s="11" t="s">
        <v>29272</v>
      </c>
      <c r="F5151" s="11">
        <v>2946526</v>
      </c>
      <c r="G5151" s="11" t="s">
        <v>28775</v>
      </c>
      <c r="H5151" s="11" t="s">
        <v>28776</v>
      </c>
      <c r="I5151" s="11" t="s">
        <v>11261</v>
      </c>
      <c r="J5151" s="11"/>
      <c r="K5151" s="11" t="s">
        <v>10913</v>
      </c>
      <c r="L5151" s="11" t="s">
        <v>28777</v>
      </c>
      <c r="M5151" s="11" t="s">
        <v>8756</v>
      </c>
      <c r="N5151" s="12" t="s">
        <v>28778</v>
      </c>
      <c r="O5151" s="12" t="s">
        <v>28779</v>
      </c>
    </row>
    <row r="5152" spans="1:15" ht="15" customHeight="1" x14ac:dyDescent="0.3">
      <c r="A5152" s="11" t="s">
        <v>430</v>
      </c>
      <c r="B5152" s="11" t="s">
        <v>431</v>
      </c>
      <c r="C5152" s="17">
        <v>30</v>
      </c>
      <c r="D5152" s="11" t="s">
        <v>1191</v>
      </c>
      <c r="E5152" s="11" t="s">
        <v>29272</v>
      </c>
      <c r="F5152" s="11">
        <v>3780209</v>
      </c>
      <c r="G5152" s="11" t="s">
        <v>28758</v>
      </c>
      <c r="H5152" s="11" t="s">
        <v>28780</v>
      </c>
      <c r="I5152" s="11" t="s">
        <v>11261</v>
      </c>
      <c r="J5152" s="11"/>
      <c r="K5152" s="11" t="s">
        <v>10913</v>
      </c>
      <c r="L5152" s="11" t="s">
        <v>28781</v>
      </c>
      <c r="M5152" s="11" t="s">
        <v>8756</v>
      </c>
      <c r="N5152" s="12" t="s">
        <v>28782</v>
      </c>
      <c r="O5152" s="12" t="s">
        <v>28783</v>
      </c>
    </row>
    <row r="5153" spans="1:15" ht="15" customHeight="1" x14ac:dyDescent="0.3">
      <c r="A5153" s="11" t="s">
        <v>430</v>
      </c>
      <c r="B5153" s="11" t="s">
        <v>431</v>
      </c>
      <c r="C5153" s="17">
        <v>30</v>
      </c>
      <c r="D5153" s="11" t="s">
        <v>1191</v>
      </c>
      <c r="E5153" s="11" t="s">
        <v>29272</v>
      </c>
      <c r="F5153" s="11">
        <v>2941235</v>
      </c>
      <c r="G5153" s="11" t="s">
        <v>28784</v>
      </c>
      <c r="H5153" s="11" t="s">
        <v>28785</v>
      </c>
      <c r="I5153" s="11" t="s">
        <v>28786</v>
      </c>
      <c r="J5153" s="11"/>
      <c r="K5153" s="11" t="s">
        <v>10913</v>
      </c>
      <c r="L5153" s="11" t="s">
        <v>28787</v>
      </c>
      <c r="M5153" s="11" t="s">
        <v>8756</v>
      </c>
      <c r="N5153" s="12" t="s">
        <v>28788</v>
      </c>
      <c r="O5153" s="12" t="s">
        <v>28789</v>
      </c>
    </row>
    <row r="5154" spans="1:15" ht="15" customHeight="1" x14ac:dyDescent="0.3">
      <c r="A5154" s="11" t="s">
        <v>430</v>
      </c>
      <c r="B5154" s="11" t="s">
        <v>431</v>
      </c>
      <c r="C5154" s="17">
        <v>30</v>
      </c>
      <c r="D5154" s="11" t="s">
        <v>1191</v>
      </c>
      <c r="E5154" s="11" t="s">
        <v>29272</v>
      </c>
      <c r="F5154" s="11">
        <v>4092456</v>
      </c>
      <c r="G5154" s="11" t="s">
        <v>28758</v>
      </c>
      <c r="H5154" s="11" t="s">
        <v>28810</v>
      </c>
      <c r="I5154" s="11" t="s">
        <v>10523</v>
      </c>
      <c r="J5154" s="11"/>
      <c r="K5154" s="11" t="s">
        <v>10913</v>
      </c>
      <c r="L5154" s="11" t="s">
        <v>28811</v>
      </c>
      <c r="M5154" s="11" t="s">
        <v>8756</v>
      </c>
      <c r="N5154" s="12" t="s">
        <v>28812</v>
      </c>
      <c r="O5154" s="12" t="s">
        <v>28813</v>
      </c>
    </row>
    <row r="5155" spans="1:15" ht="15" customHeight="1" x14ac:dyDescent="0.3">
      <c r="A5155" s="11" t="s">
        <v>430</v>
      </c>
      <c r="B5155" s="11" t="s">
        <v>431</v>
      </c>
      <c r="C5155" s="17">
        <v>30</v>
      </c>
      <c r="D5155" s="11" t="s">
        <v>1191</v>
      </c>
      <c r="E5155" s="11" t="s">
        <v>29272</v>
      </c>
      <c r="F5155" s="11">
        <v>4092459</v>
      </c>
      <c r="G5155" s="11" t="s">
        <v>31298</v>
      </c>
      <c r="H5155" s="11" t="s">
        <v>31299</v>
      </c>
      <c r="I5155" s="11" t="s">
        <v>10523</v>
      </c>
      <c r="J5155" s="11"/>
      <c r="K5155" s="11" t="s">
        <v>10913</v>
      </c>
      <c r="L5155" s="11" t="s">
        <v>31300</v>
      </c>
      <c r="M5155" s="11" t="s">
        <v>8756</v>
      </c>
      <c r="N5155" s="12" t="s">
        <v>31301</v>
      </c>
      <c r="O5155" s="12" t="s">
        <v>31302</v>
      </c>
    </row>
    <row r="5156" spans="1:15" ht="15" customHeight="1" x14ac:dyDescent="0.3">
      <c r="A5156" s="11" t="s">
        <v>430</v>
      </c>
      <c r="B5156" s="11" t="s">
        <v>431</v>
      </c>
      <c r="C5156" s="17">
        <v>30</v>
      </c>
      <c r="D5156" s="11" t="s">
        <v>1191</v>
      </c>
      <c r="E5156" s="11" t="s">
        <v>29272</v>
      </c>
      <c r="F5156" s="11">
        <v>3989810</v>
      </c>
      <c r="G5156" s="11" t="s">
        <v>31303</v>
      </c>
      <c r="H5156" s="11" t="s">
        <v>31304</v>
      </c>
      <c r="I5156" s="11" t="s">
        <v>31305</v>
      </c>
      <c r="J5156" s="11"/>
      <c r="K5156" s="11" t="s">
        <v>10081</v>
      </c>
      <c r="L5156" s="11" t="s">
        <v>31306</v>
      </c>
      <c r="M5156" s="11" t="s">
        <v>8756</v>
      </c>
      <c r="N5156" s="12" t="s">
        <v>31307</v>
      </c>
      <c r="O5156" s="12" t="s">
        <v>31308</v>
      </c>
    </row>
    <row r="5157" spans="1:15" ht="15" customHeight="1" x14ac:dyDescent="0.3">
      <c r="A5157" s="11" t="s">
        <v>430</v>
      </c>
      <c r="B5157" s="11" t="s">
        <v>431</v>
      </c>
      <c r="C5157" s="17">
        <v>30</v>
      </c>
      <c r="D5157" s="11" t="s">
        <v>1191</v>
      </c>
      <c r="E5157" s="11" t="s">
        <v>29272</v>
      </c>
      <c r="F5157" s="11">
        <v>3895717</v>
      </c>
      <c r="G5157" s="11" t="s">
        <v>31309</v>
      </c>
      <c r="H5157" s="11" t="s">
        <v>31310</v>
      </c>
      <c r="I5157" s="11" t="s">
        <v>31311</v>
      </c>
      <c r="J5157" s="11"/>
      <c r="K5157" s="11" t="s">
        <v>31235</v>
      </c>
      <c r="L5157" s="11" t="s">
        <v>31312</v>
      </c>
      <c r="M5157" s="11" t="s">
        <v>7339</v>
      </c>
      <c r="N5157" s="12" t="s">
        <v>31313</v>
      </c>
      <c r="O5157" s="12"/>
    </row>
    <row r="5158" spans="1:15" ht="15" customHeight="1" x14ac:dyDescent="0.3">
      <c r="A5158" s="11" t="s">
        <v>430</v>
      </c>
      <c r="B5158" s="11" t="s">
        <v>431</v>
      </c>
      <c r="C5158" s="17">
        <v>30</v>
      </c>
      <c r="D5158" s="11" t="s">
        <v>1191</v>
      </c>
      <c r="E5158" s="11" t="s">
        <v>29272</v>
      </c>
      <c r="F5158" s="11">
        <v>6238791</v>
      </c>
      <c r="G5158" s="11" t="s">
        <v>31314</v>
      </c>
      <c r="H5158" s="11" t="s">
        <v>31315</v>
      </c>
      <c r="I5158" s="11" t="s">
        <v>31316</v>
      </c>
      <c r="J5158" s="11"/>
      <c r="K5158" s="11" t="s">
        <v>10913</v>
      </c>
      <c r="L5158" s="11" t="s">
        <v>31317</v>
      </c>
      <c r="M5158" s="11" t="s">
        <v>8756</v>
      </c>
      <c r="N5158" s="12" t="s">
        <v>31318</v>
      </c>
      <c r="O5158" s="12" t="s">
        <v>31319</v>
      </c>
    </row>
    <row r="5159" spans="1:15" ht="15" customHeight="1" x14ac:dyDescent="0.3">
      <c r="A5159" s="11" t="s">
        <v>430</v>
      </c>
      <c r="B5159" s="11" t="s">
        <v>431</v>
      </c>
      <c r="C5159" s="17">
        <v>30</v>
      </c>
      <c r="D5159" s="11" t="s">
        <v>1191</v>
      </c>
      <c r="E5159" s="11" t="s">
        <v>29272</v>
      </c>
      <c r="F5159" s="11">
        <v>6525819</v>
      </c>
      <c r="G5159" s="11" t="s">
        <v>31320</v>
      </c>
      <c r="H5159" s="11" t="s">
        <v>31321</v>
      </c>
      <c r="I5159" s="11" t="s">
        <v>31322</v>
      </c>
      <c r="J5159" s="11"/>
      <c r="K5159" s="11" t="s">
        <v>10913</v>
      </c>
      <c r="L5159" s="11" t="s">
        <v>31323</v>
      </c>
      <c r="M5159" s="11" t="s">
        <v>7339</v>
      </c>
      <c r="N5159" s="12" t="s">
        <v>31324</v>
      </c>
      <c r="O5159" s="12" t="s">
        <v>31325</v>
      </c>
    </row>
    <row r="5160" spans="1:15" ht="15" customHeight="1" x14ac:dyDescent="0.3">
      <c r="A5160" s="11" t="s">
        <v>430</v>
      </c>
      <c r="B5160" s="11" t="s">
        <v>431</v>
      </c>
      <c r="C5160" s="17">
        <v>30</v>
      </c>
      <c r="D5160" s="11" t="s">
        <v>1191</v>
      </c>
      <c r="E5160" s="11" t="s">
        <v>29272</v>
      </c>
      <c r="F5160" s="11">
        <v>6392106</v>
      </c>
      <c r="G5160" s="11" t="s">
        <v>31326</v>
      </c>
      <c r="H5160" s="11" t="s">
        <v>31327</v>
      </c>
      <c r="I5160" s="11" t="s">
        <v>31322</v>
      </c>
      <c r="J5160" s="11"/>
      <c r="K5160" s="11" t="s">
        <v>31328</v>
      </c>
      <c r="L5160" s="11" t="s">
        <v>31329</v>
      </c>
      <c r="M5160" s="11" t="s">
        <v>7339</v>
      </c>
      <c r="N5160" s="12" t="s">
        <v>31330</v>
      </c>
      <c r="O5160" s="12" t="s">
        <v>31331</v>
      </c>
    </row>
    <row r="5161" spans="1:15" ht="15" customHeight="1" x14ac:dyDescent="0.3">
      <c r="A5161" s="11" t="s">
        <v>430</v>
      </c>
      <c r="B5161" s="11" t="s">
        <v>431</v>
      </c>
      <c r="C5161" s="17">
        <v>30</v>
      </c>
      <c r="D5161" s="11" t="s">
        <v>1191</v>
      </c>
      <c r="E5161" s="11" t="s">
        <v>29272</v>
      </c>
      <c r="F5161" s="11">
        <v>6734197</v>
      </c>
      <c r="G5161" s="11" t="s">
        <v>31332</v>
      </c>
      <c r="H5161" s="11" t="s">
        <v>31333</v>
      </c>
      <c r="I5161" s="11" t="s">
        <v>28843</v>
      </c>
      <c r="J5161" s="11"/>
      <c r="K5161" s="11" t="s">
        <v>10913</v>
      </c>
      <c r="L5161" s="11" t="s">
        <v>31334</v>
      </c>
      <c r="M5161" s="11" t="s">
        <v>8756</v>
      </c>
      <c r="N5161" s="12" t="s">
        <v>31335</v>
      </c>
      <c r="O5161" s="12" t="s">
        <v>31336</v>
      </c>
    </row>
    <row r="5162" spans="1:15" ht="15" customHeight="1" x14ac:dyDescent="0.3">
      <c r="A5162" s="11" t="s">
        <v>430</v>
      </c>
      <c r="B5162" s="11" t="s">
        <v>431</v>
      </c>
      <c r="C5162" s="17">
        <v>30</v>
      </c>
      <c r="D5162" s="11" t="s">
        <v>1191</v>
      </c>
      <c r="E5162" s="11" t="s">
        <v>29272</v>
      </c>
      <c r="F5162" s="11">
        <v>6385455</v>
      </c>
      <c r="G5162" s="11" t="s">
        <v>31337</v>
      </c>
      <c r="H5162" s="11" t="s">
        <v>31338</v>
      </c>
      <c r="I5162" s="11" t="s">
        <v>31339</v>
      </c>
      <c r="J5162" s="11"/>
      <c r="K5162" s="11" t="s">
        <v>31235</v>
      </c>
      <c r="L5162" s="11" t="s">
        <v>31340</v>
      </c>
      <c r="M5162" s="11" t="s">
        <v>7373</v>
      </c>
      <c r="N5162" s="12" t="s">
        <v>31341</v>
      </c>
      <c r="O5162" s="12"/>
    </row>
    <row r="5163" spans="1:15" ht="15" customHeight="1" x14ac:dyDescent="0.3">
      <c r="A5163" s="11" t="s">
        <v>430</v>
      </c>
      <c r="B5163" s="11" t="s">
        <v>431</v>
      </c>
      <c r="C5163" s="17">
        <v>30</v>
      </c>
      <c r="D5163" s="11" t="s">
        <v>1191</v>
      </c>
      <c r="E5163" s="11" t="s">
        <v>29272</v>
      </c>
      <c r="F5163" s="11">
        <v>6584161</v>
      </c>
      <c r="G5163" s="11" t="s">
        <v>31342</v>
      </c>
      <c r="H5163" s="11" t="s">
        <v>31343</v>
      </c>
      <c r="I5163" s="11" t="s">
        <v>31344</v>
      </c>
      <c r="J5163" s="11"/>
      <c r="K5163" s="11" t="s">
        <v>31345</v>
      </c>
      <c r="L5163" s="11" t="s">
        <v>31346</v>
      </c>
      <c r="M5163" s="11" t="s">
        <v>8756</v>
      </c>
      <c r="N5163" s="12" t="s">
        <v>31347</v>
      </c>
      <c r="O5163" s="12" t="s">
        <v>31348</v>
      </c>
    </row>
    <row r="5164" spans="1:15" ht="15" customHeight="1" x14ac:dyDescent="0.3">
      <c r="A5164" s="11" t="s">
        <v>430</v>
      </c>
      <c r="B5164" s="11" t="s">
        <v>431</v>
      </c>
      <c r="C5164" s="17">
        <v>30</v>
      </c>
      <c r="D5164" s="11" t="s">
        <v>1191</v>
      </c>
      <c r="E5164" s="11" t="s">
        <v>29272</v>
      </c>
      <c r="F5164" s="11">
        <v>6222881</v>
      </c>
      <c r="G5164" s="11" t="s">
        <v>29519</v>
      </c>
      <c r="H5164" s="11" t="s">
        <v>31349</v>
      </c>
      <c r="I5164" s="11" t="s">
        <v>31350</v>
      </c>
      <c r="J5164" s="11"/>
      <c r="K5164" s="11" t="s">
        <v>10913</v>
      </c>
      <c r="L5164" s="11" t="s">
        <v>31351</v>
      </c>
      <c r="M5164" s="11" t="s">
        <v>8756</v>
      </c>
      <c r="N5164" s="12" t="s">
        <v>31352</v>
      </c>
      <c r="O5164" s="12" t="s">
        <v>31353</v>
      </c>
    </row>
    <row r="5165" spans="1:15" ht="15" customHeight="1" x14ac:dyDescent="0.3">
      <c r="A5165" s="11" t="s">
        <v>430</v>
      </c>
      <c r="B5165" s="11" t="s">
        <v>431</v>
      </c>
      <c r="C5165" s="17">
        <v>30</v>
      </c>
      <c r="D5165" s="11" t="s">
        <v>1191</v>
      </c>
      <c r="E5165" s="11" t="s">
        <v>29272</v>
      </c>
      <c r="F5165" s="11">
        <v>6851537</v>
      </c>
      <c r="G5165" s="11" t="s">
        <v>31354</v>
      </c>
      <c r="H5165" s="11" t="s">
        <v>31355</v>
      </c>
      <c r="I5165" s="11" t="s">
        <v>3543</v>
      </c>
      <c r="J5165" s="11"/>
      <c r="K5165" s="11" t="s">
        <v>10913</v>
      </c>
      <c r="L5165" s="11" t="s">
        <v>31356</v>
      </c>
      <c r="M5165" s="11" t="s">
        <v>8756</v>
      </c>
      <c r="N5165" s="12" t="s">
        <v>31357</v>
      </c>
      <c r="O5165" s="12" t="s">
        <v>31358</v>
      </c>
    </row>
    <row r="5166" spans="1:15" ht="15" customHeight="1" x14ac:dyDescent="0.3">
      <c r="A5166" s="11" t="s">
        <v>430</v>
      </c>
      <c r="B5166" s="11" t="s">
        <v>431</v>
      </c>
      <c r="C5166" s="17">
        <v>30</v>
      </c>
      <c r="D5166" s="11" t="s">
        <v>1191</v>
      </c>
      <c r="E5166" s="11" t="s">
        <v>29272</v>
      </c>
      <c r="F5166" s="11">
        <v>6851535</v>
      </c>
      <c r="G5166" s="11" t="s">
        <v>31359</v>
      </c>
      <c r="H5166" s="11" t="s">
        <v>31360</v>
      </c>
      <c r="I5166" s="11" t="s">
        <v>3543</v>
      </c>
      <c r="J5166" s="11"/>
      <c r="K5166" s="11" t="s">
        <v>10913</v>
      </c>
      <c r="L5166" s="11" t="s">
        <v>31361</v>
      </c>
      <c r="M5166" s="11" t="s">
        <v>8756</v>
      </c>
      <c r="N5166" s="12" t="s">
        <v>31362</v>
      </c>
      <c r="O5166" s="12" t="s">
        <v>31363</v>
      </c>
    </row>
    <row r="5167" spans="1:15" ht="15" customHeight="1" x14ac:dyDescent="0.3">
      <c r="A5167" s="11" t="s">
        <v>430</v>
      </c>
      <c r="B5167" s="11" t="s">
        <v>431</v>
      </c>
      <c r="C5167" s="17">
        <v>30</v>
      </c>
      <c r="D5167" s="11" t="s">
        <v>1191</v>
      </c>
      <c r="E5167" s="11" t="s">
        <v>29272</v>
      </c>
      <c r="F5167" s="11">
        <v>6225609</v>
      </c>
      <c r="G5167" s="11" t="s">
        <v>31364</v>
      </c>
      <c r="H5167" s="11" t="s">
        <v>31365</v>
      </c>
      <c r="I5167" s="11" t="s">
        <v>31366</v>
      </c>
      <c r="J5167" s="11"/>
      <c r="K5167" s="11" t="s">
        <v>10913</v>
      </c>
      <c r="L5167" s="11" t="s">
        <v>31367</v>
      </c>
      <c r="M5167" s="11" t="s">
        <v>7339</v>
      </c>
      <c r="N5167" s="12" t="s">
        <v>31368</v>
      </c>
      <c r="O5167" s="12" t="s">
        <v>31369</v>
      </c>
    </row>
    <row r="5168" spans="1:15" ht="15" customHeight="1" x14ac:dyDescent="0.3">
      <c r="A5168" s="11" t="s">
        <v>430</v>
      </c>
      <c r="B5168" s="11" t="s">
        <v>431</v>
      </c>
      <c r="C5168" s="17">
        <v>30</v>
      </c>
      <c r="D5168" s="11" t="s">
        <v>1191</v>
      </c>
      <c r="E5168" s="11" t="s">
        <v>29272</v>
      </c>
      <c r="F5168" s="11">
        <v>6225618</v>
      </c>
      <c r="G5168" s="11" t="s">
        <v>29519</v>
      </c>
      <c r="H5168" s="11" t="s">
        <v>31370</v>
      </c>
      <c r="I5168" s="11" t="s">
        <v>31366</v>
      </c>
      <c r="J5168" s="11"/>
      <c r="K5168" s="11" t="s">
        <v>10913</v>
      </c>
      <c r="L5168" s="11" t="s">
        <v>31371</v>
      </c>
      <c r="M5168" s="11" t="s">
        <v>8756</v>
      </c>
      <c r="N5168" s="12" t="s">
        <v>31372</v>
      </c>
      <c r="O5168" s="12" t="s">
        <v>31373</v>
      </c>
    </row>
    <row r="5169" spans="1:15" ht="15" customHeight="1" x14ac:dyDescent="0.3">
      <c r="A5169" s="11" t="s">
        <v>430</v>
      </c>
      <c r="B5169" s="11" t="s">
        <v>431</v>
      </c>
      <c r="C5169" s="17">
        <v>30</v>
      </c>
      <c r="D5169" s="11" t="s">
        <v>1191</v>
      </c>
      <c r="E5169" s="11" t="s">
        <v>29272</v>
      </c>
      <c r="F5169" s="11">
        <v>6216045</v>
      </c>
      <c r="G5169" s="11" t="s">
        <v>31359</v>
      </c>
      <c r="H5169" s="11" t="s">
        <v>31374</v>
      </c>
      <c r="I5169" s="11" t="s">
        <v>31375</v>
      </c>
      <c r="J5169" s="11"/>
      <c r="K5169" s="11" t="s">
        <v>10913</v>
      </c>
      <c r="L5169" s="11" t="s">
        <v>31376</v>
      </c>
      <c r="M5169" s="11" t="s">
        <v>7339</v>
      </c>
      <c r="N5169" s="12" t="s">
        <v>31377</v>
      </c>
      <c r="O5169" s="12" t="s">
        <v>31378</v>
      </c>
    </row>
    <row r="5170" spans="1:15" ht="15" customHeight="1" x14ac:dyDescent="0.3">
      <c r="A5170" s="11" t="s">
        <v>430</v>
      </c>
      <c r="B5170" s="11" t="s">
        <v>431</v>
      </c>
      <c r="C5170" s="17">
        <v>30</v>
      </c>
      <c r="D5170" s="11" t="s">
        <v>1191</v>
      </c>
      <c r="E5170" s="11" t="s">
        <v>29272</v>
      </c>
      <c r="F5170" s="11">
        <v>7169822</v>
      </c>
      <c r="G5170" s="11" t="s">
        <v>31379</v>
      </c>
      <c r="H5170" s="11" t="s">
        <v>31380</v>
      </c>
      <c r="I5170" s="11" t="s">
        <v>31381</v>
      </c>
      <c r="J5170" s="11"/>
      <c r="K5170" s="11" t="s">
        <v>31382</v>
      </c>
      <c r="L5170" s="11" t="s">
        <v>31383</v>
      </c>
      <c r="M5170" s="11" t="s">
        <v>7339</v>
      </c>
      <c r="N5170" s="12" t="s">
        <v>31384</v>
      </c>
      <c r="O5170" s="12"/>
    </row>
    <row r="5171" spans="1:15" ht="15" customHeight="1" x14ac:dyDescent="0.3">
      <c r="A5171" s="11" t="s">
        <v>430</v>
      </c>
      <c r="B5171" s="11" t="s">
        <v>431</v>
      </c>
      <c r="C5171" s="17">
        <v>30</v>
      </c>
      <c r="D5171" s="11" t="s">
        <v>1191</v>
      </c>
      <c r="E5171" s="11" t="s">
        <v>29272</v>
      </c>
      <c r="F5171" s="11">
        <v>6212183</v>
      </c>
      <c r="G5171" s="11" t="s">
        <v>31385</v>
      </c>
      <c r="H5171" s="11" t="s">
        <v>31386</v>
      </c>
      <c r="I5171" s="11" t="s">
        <v>28899</v>
      </c>
      <c r="J5171" s="11"/>
      <c r="K5171" s="11" t="s">
        <v>10913</v>
      </c>
      <c r="L5171" s="11" t="s">
        <v>31387</v>
      </c>
      <c r="M5171" s="11" t="s">
        <v>7339</v>
      </c>
      <c r="N5171" s="12" t="s">
        <v>31388</v>
      </c>
      <c r="O5171" s="12" t="s">
        <v>31389</v>
      </c>
    </row>
    <row r="5172" spans="1:15" ht="15" customHeight="1" x14ac:dyDescent="0.3">
      <c r="A5172" s="11" t="s">
        <v>430</v>
      </c>
      <c r="B5172" s="11" t="s">
        <v>431</v>
      </c>
      <c r="C5172" s="17">
        <v>30</v>
      </c>
      <c r="D5172" s="11" t="s">
        <v>1191</v>
      </c>
      <c r="E5172" s="11" t="s">
        <v>29272</v>
      </c>
      <c r="F5172" s="11">
        <v>6212182</v>
      </c>
      <c r="G5172" s="11" t="s">
        <v>31359</v>
      </c>
      <c r="H5172" s="11" t="s">
        <v>31390</v>
      </c>
      <c r="I5172" s="11" t="s">
        <v>28899</v>
      </c>
      <c r="J5172" s="11"/>
      <c r="K5172" s="11" t="s">
        <v>10913</v>
      </c>
      <c r="L5172" s="11" t="s">
        <v>31391</v>
      </c>
      <c r="M5172" s="11" t="s">
        <v>8756</v>
      </c>
      <c r="N5172" s="12" t="s">
        <v>31392</v>
      </c>
      <c r="O5172" s="12" t="s">
        <v>31393</v>
      </c>
    </row>
    <row r="5173" spans="1:15" ht="15" customHeight="1" x14ac:dyDescent="0.3">
      <c r="A5173" s="11" t="s">
        <v>430</v>
      </c>
      <c r="B5173" s="11" t="s">
        <v>431</v>
      </c>
      <c r="C5173" s="17">
        <v>30</v>
      </c>
      <c r="D5173" s="11" t="s">
        <v>1191</v>
      </c>
      <c r="E5173" s="11" t="s">
        <v>29272</v>
      </c>
      <c r="F5173" s="11">
        <v>7040509</v>
      </c>
      <c r="G5173" s="11" t="s">
        <v>31394</v>
      </c>
      <c r="H5173" s="11" t="s">
        <v>31395</v>
      </c>
      <c r="I5173" s="11" t="s">
        <v>31396</v>
      </c>
      <c r="J5173" s="11"/>
      <c r="K5173" s="11" t="s">
        <v>7754</v>
      </c>
      <c r="L5173" s="11" t="s">
        <v>31397</v>
      </c>
      <c r="M5173" s="11" t="s">
        <v>9904</v>
      </c>
      <c r="N5173" s="12" t="s">
        <v>31398</v>
      </c>
      <c r="O5173" s="12" t="s">
        <v>31399</v>
      </c>
    </row>
    <row r="5174" spans="1:15" ht="15" customHeight="1" x14ac:dyDescent="0.3">
      <c r="A5174" s="11" t="s">
        <v>430</v>
      </c>
      <c r="B5174" s="11" t="s">
        <v>431</v>
      </c>
      <c r="C5174" s="17">
        <v>30</v>
      </c>
      <c r="D5174" s="11" t="s">
        <v>1191</v>
      </c>
      <c r="E5174" s="11" t="s">
        <v>29272</v>
      </c>
      <c r="F5174" s="11">
        <v>7318249</v>
      </c>
      <c r="G5174" s="11" t="s">
        <v>31394</v>
      </c>
      <c r="H5174" s="11" t="s">
        <v>31400</v>
      </c>
      <c r="I5174" s="11" t="s">
        <v>1504</v>
      </c>
      <c r="J5174" s="11"/>
      <c r="K5174" s="11" t="s">
        <v>7561</v>
      </c>
      <c r="L5174" s="11" t="s">
        <v>31401</v>
      </c>
      <c r="M5174" s="11" t="s">
        <v>8756</v>
      </c>
      <c r="N5174" s="12" t="s">
        <v>31402</v>
      </c>
      <c r="O5174" s="12" t="s">
        <v>31403</v>
      </c>
    </row>
    <row r="5175" spans="1:15" ht="15" customHeight="1" x14ac:dyDescent="0.3">
      <c r="A5175" s="11" t="s">
        <v>430</v>
      </c>
      <c r="B5175" s="11" t="s">
        <v>431</v>
      </c>
      <c r="C5175" s="17">
        <v>30</v>
      </c>
      <c r="D5175" s="11" t="s">
        <v>1191</v>
      </c>
      <c r="E5175" s="11" t="s">
        <v>29272</v>
      </c>
      <c r="F5175" s="11">
        <v>7296963</v>
      </c>
      <c r="G5175" s="11" t="s">
        <v>31394</v>
      </c>
      <c r="H5175" s="11" t="s">
        <v>31404</v>
      </c>
      <c r="I5175" s="11" t="s">
        <v>31405</v>
      </c>
      <c r="J5175" s="11"/>
      <c r="K5175" s="11" t="s">
        <v>7561</v>
      </c>
      <c r="L5175" s="11" t="s">
        <v>31406</v>
      </c>
      <c r="M5175" s="11" t="s">
        <v>8756</v>
      </c>
      <c r="N5175" s="12" t="s">
        <v>31407</v>
      </c>
      <c r="O5175" s="12" t="s">
        <v>31408</v>
      </c>
    </row>
    <row r="5176" spans="1:15" ht="15" customHeight="1" x14ac:dyDescent="0.3">
      <c r="A5176" s="11" t="s">
        <v>430</v>
      </c>
      <c r="B5176" s="11" t="s">
        <v>431</v>
      </c>
      <c r="C5176" s="17">
        <v>30</v>
      </c>
      <c r="D5176" s="11" t="s">
        <v>1191</v>
      </c>
      <c r="E5176" s="11" t="s">
        <v>29272</v>
      </c>
      <c r="F5176" s="11">
        <v>7307330</v>
      </c>
      <c r="G5176" s="11" t="s">
        <v>31409</v>
      </c>
      <c r="H5176" s="11" t="s">
        <v>31410</v>
      </c>
      <c r="I5176" s="11" t="s">
        <v>31411</v>
      </c>
      <c r="J5176" s="11"/>
      <c r="K5176" s="11" t="s">
        <v>7561</v>
      </c>
      <c r="L5176" s="11" t="s">
        <v>31412</v>
      </c>
      <c r="M5176" s="11" t="s">
        <v>8756</v>
      </c>
      <c r="N5176" s="12" t="s">
        <v>31413</v>
      </c>
      <c r="O5176" s="12" t="s">
        <v>31414</v>
      </c>
    </row>
    <row r="5177" spans="1:15" ht="15" customHeight="1" x14ac:dyDescent="0.3">
      <c r="A5177" s="11" t="s">
        <v>430</v>
      </c>
      <c r="B5177" s="11" t="s">
        <v>431</v>
      </c>
      <c r="C5177" s="17">
        <v>30</v>
      </c>
      <c r="D5177" s="11" t="s">
        <v>1191</v>
      </c>
      <c r="E5177" s="11" t="s">
        <v>29272</v>
      </c>
      <c r="F5177" s="11">
        <v>380625</v>
      </c>
      <c r="G5177" s="11" t="s">
        <v>31415</v>
      </c>
      <c r="H5177" s="11" t="s">
        <v>31416</v>
      </c>
      <c r="I5177" s="11" t="s">
        <v>31417</v>
      </c>
      <c r="J5177" s="11"/>
      <c r="K5177" s="11" t="s">
        <v>7337</v>
      </c>
      <c r="L5177" s="11" t="s">
        <v>31418</v>
      </c>
      <c r="M5177" s="11" t="s">
        <v>7339</v>
      </c>
      <c r="N5177" s="12" t="s">
        <v>31419</v>
      </c>
      <c r="O5177" s="12" t="s">
        <v>31420</v>
      </c>
    </row>
    <row r="5178" spans="1:15" ht="15" customHeight="1" x14ac:dyDescent="0.3">
      <c r="A5178" s="11" t="s">
        <v>430</v>
      </c>
      <c r="B5178" s="11" t="s">
        <v>431</v>
      </c>
      <c r="C5178" s="17">
        <v>30</v>
      </c>
      <c r="D5178" s="11" t="s">
        <v>1191</v>
      </c>
      <c r="E5178" s="11" t="s">
        <v>29272</v>
      </c>
      <c r="F5178" s="11">
        <v>498780</v>
      </c>
      <c r="G5178" s="11" t="s">
        <v>31394</v>
      </c>
      <c r="H5178" s="11" t="s">
        <v>31421</v>
      </c>
      <c r="I5178" s="11" t="s">
        <v>31417</v>
      </c>
      <c r="J5178" s="11"/>
      <c r="K5178" s="11" t="s">
        <v>10913</v>
      </c>
      <c r="L5178" s="11" t="s">
        <v>31422</v>
      </c>
      <c r="M5178" s="11" t="s">
        <v>8756</v>
      </c>
      <c r="N5178" s="12" t="s">
        <v>31423</v>
      </c>
      <c r="O5178" s="12" t="s">
        <v>31424</v>
      </c>
    </row>
    <row r="5179" spans="1:15" ht="15" customHeight="1" x14ac:dyDescent="0.3">
      <c r="A5179" s="11" t="s">
        <v>430</v>
      </c>
      <c r="B5179" s="11" t="s">
        <v>431</v>
      </c>
      <c r="C5179" s="17">
        <v>30</v>
      </c>
      <c r="D5179" s="11" t="s">
        <v>1191</v>
      </c>
      <c r="E5179" s="11" t="s">
        <v>29272</v>
      </c>
      <c r="F5179" s="11">
        <v>994578</v>
      </c>
      <c r="G5179" s="11" t="s">
        <v>31425</v>
      </c>
      <c r="H5179" s="11" t="s">
        <v>31426</v>
      </c>
      <c r="I5179" s="11" t="s">
        <v>31427</v>
      </c>
      <c r="J5179" s="11"/>
      <c r="K5179" s="11" t="s">
        <v>31428</v>
      </c>
      <c r="L5179" s="11" t="s">
        <v>31429</v>
      </c>
      <c r="M5179" s="11" t="s">
        <v>7339</v>
      </c>
      <c r="N5179" s="12" t="s">
        <v>31430</v>
      </c>
      <c r="O5179" s="12"/>
    </row>
    <row r="5180" spans="1:15" ht="15" customHeight="1" x14ac:dyDescent="0.3">
      <c r="A5180" s="11" t="s">
        <v>430</v>
      </c>
      <c r="B5180" s="11" t="s">
        <v>431</v>
      </c>
      <c r="C5180" s="17">
        <v>30</v>
      </c>
      <c r="D5180" s="11" t="s">
        <v>1191</v>
      </c>
      <c r="E5180" s="11" t="s">
        <v>29272</v>
      </c>
      <c r="F5180" s="11">
        <v>1187634</v>
      </c>
      <c r="G5180" s="11" t="s">
        <v>31431</v>
      </c>
      <c r="H5180" s="11" t="s">
        <v>31432</v>
      </c>
      <c r="I5180" s="11" t="s">
        <v>31433</v>
      </c>
      <c r="J5180" s="11"/>
      <c r="K5180" s="11" t="s">
        <v>31434</v>
      </c>
      <c r="L5180" s="11" t="s">
        <v>31435</v>
      </c>
      <c r="M5180" s="11" t="s">
        <v>7339</v>
      </c>
      <c r="N5180" s="12" t="s">
        <v>31436</v>
      </c>
      <c r="O5180" s="12"/>
    </row>
    <row r="5181" spans="1:15" ht="15" customHeight="1" x14ac:dyDescent="0.3">
      <c r="A5181" s="11" t="s">
        <v>430</v>
      </c>
      <c r="B5181" s="11" t="s">
        <v>431</v>
      </c>
      <c r="C5181" s="17">
        <v>30</v>
      </c>
      <c r="D5181" s="11" t="s">
        <v>1191</v>
      </c>
      <c r="E5181" s="11" t="s">
        <v>29272</v>
      </c>
      <c r="F5181" s="11">
        <v>1144405</v>
      </c>
      <c r="G5181" s="11" t="s">
        <v>31437</v>
      </c>
      <c r="H5181" s="11" t="s">
        <v>31438</v>
      </c>
      <c r="I5181" s="11" t="s">
        <v>31439</v>
      </c>
      <c r="J5181" s="11"/>
      <c r="K5181" s="11" t="s">
        <v>31434</v>
      </c>
      <c r="L5181" s="11" t="s">
        <v>31440</v>
      </c>
      <c r="M5181" s="11" t="s">
        <v>7339</v>
      </c>
      <c r="N5181" s="12" t="s">
        <v>31441</v>
      </c>
      <c r="O5181" s="12"/>
    </row>
    <row r="5182" spans="1:15" ht="15" customHeight="1" x14ac:dyDescent="0.3">
      <c r="A5182" s="11" t="s">
        <v>430</v>
      </c>
      <c r="B5182" s="11" t="s">
        <v>431</v>
      </c>
      <c r="C5182" s="17">
        <v>30</v>
      </c>
      <c r="D5182" s="11" t="s">
        <v>1191</v>
      </c>
      <c r="E5182" s="11" t="s">
        <v>29272</v>
      </c>
      <c r="F5182" s="11">
        <v>4456384</v>
      </c>
      <c r="G5182" s="11" t="s">
        <v>31437</v>
      </c>
      <c r="H5182" s="11" t="s">
        <v>31442</v>
      </c>
      <c r="I5182" s="11" t="s">
        <v>31443</v>
      </c>
      <c r="J5182" s="11"/>
      <c r="K5182" s="11" t="s">
        <v>31434</v>
      </c>
      <c r="L5182" s="11" t="s">
        <v>31444</v>
      </c>
      <c r="M5182" s="11" t="s">
        <v>7962</v>
      </c>
      <c r="N5182" s="12" t="s">
        <v>31445</v>
      </c>
      <c r="O5182" s="12"/>
    </row>
    <row r="5183" spans="1:15" ht="15" customHeight="1" x14ac:dyDescent="0.3">
      <c r="A5183" s="11" t="s">
        <v>430</v>
      </c>
      <c r="B5183" s="11" t="s">
        <v>431</v>
      </c>
      <c r="C5183" s="17">
        <v>30</v>
      </c>
      <c r="D5183" s="11" t="s">
        <v>1191</v>
      </c>
      <c r="E5183" s="11" t="s">
        <v>29272</v>
      </c>
      <c r="F5183" s="11">
        <v>4462042</v>
      </c>
      <c r="G5183" s="11" t="s">
        <v>31437</v>
      </c>
      <c r="H5183" s="11" t="s">
        <v>31446</v>
      </c>
      <c r="I5183" s="11" t="s">
        <v>27879</v>
      </c>
      <c r="J5183" s="11"/>
      <c r="K5183" s="11" t="s">
        <v>31447</v>
      </c>
      <c r="L5183" s="11" t="s">
        <v>31448</v>
      </c>
      <c r="M5183" s="11" t="s">
        <v>7339</v>
      </c>
      <c r="N5183" s="12" t="s">
        <v>31449</v>
      </c>
      <c r="O5183" s="12"/>
    </row>
    <row r="5184" spans="1:15" ht="15" customHeight="1" x14ac:dyDescent="0.3">
      <c r="A5184" s="11" t="s">
        <v>430</v>
      </c>
      <c r="B5184" s="11" t="s">
        <v>431</v>
      </c>
      <c r="C5184" s="17">
        <v>30</v>
      </c>
      <c r="D5184" s="11" t="s">
        <v>1191</v>
      </c>
      <c r="E5184" s="11" t="s">
        <v>29272</v>
      </c>
      <c r="F5184" s="11">
        <v>4134785</v>
      </c>
      <c r="G5184" s="11" t="s">
        <v>31437</v>
      </c>
      <c r="H5184" s="11" t="s">
        <v>31450</v>
      </c>
      <c r="I5184" s="11" t="s">
        <v>27879</v>
      </c>
      <c r="J5184" s="11"/>
      <c r="K5184" s="11" t="s">
        <v>31447</v>
      </c>
      <c r="L5184" s="11" t="s">
        <v>31451</v>
      </c>
      <c r="M5184" s="11" t="s">
        <v>7339</v>
      </c>
      <c r="N5184" s="12" t="s">
        <v>31452</v>
      </c>
      <c r="O5184" s="12"/>
    </row>
    <row r="5185" spans="1:15" ht="15" customHeight="1" x14ac:dyDescent="0.3">
      <c r="A5185" s="11" t="s">
        <v>430</v>
      </c>
      <c r="B5185" s="11" t="s">
        <v>431</v>
      </c>
      <c r="C5185" s="17">
        <v>30</v>
      </c>
      <c r="D5185" s="11" t="s">
        <v>1191</v>
      </c>
      <c r="E5185" s="11" t="s">
        <v>29272</v>
      </c>
      <c r="F5185" s="11">
        <v>4791060</v>
      </c>
      <c r="G5185" s="11" t="s">
        <v>31437</v>
      </c>
      <c r="H5185" s="11" t="s">
        <v>31453</v>
      </c>
      <c r="I5185" s="11" t="s">
        <v>31454</v>
      </c>
      <c r="J5185" s="11"/>
      <c r="K5185" s="11" t="s">
        <v>31434</v>
      </c>
      <c r="L5185" s="11" t="s">
        <v>31455</v>
      </c>
      <c r="M5185" s="11" t="s">
        <v>7339</v>
      </c>
      <c r="N5185" s="12" t="s">
        <v>31456</v>
      </c>
      <c r="O5185" s="12"/>
    </row>
    <row r="5186" spans="1:15" ht="15" customHeight="1" x14ac:dyDescent="0.3">
      <c r="A5186" s="11" t="s">
        <v>430</v>
      </c>
      <c r="B5186" s="11" t="s">
        <v>431</v>
      </c>
      <c r="C5186" s="17">
        <v>30</v>
      </c>
      <c r="D5186" s="11" t="s">
        <v>1191</v>
      </c>
      <c r="E5186" s="11" t="s">
        <v>29272</v>
      </c>
      <c r="F5186" s="11">
        <v>4133892</v>
      </c>
      <c r="G5186" s="11" t="s">
        <v>31437</v>
      </c>
      <c r="H5186" s="11" t="s">
        <v>31457</v>
      </c>
      <c r="I5186" s="11" t="s">
        <v>31454</v>
      </c>
      <c r="J5186" s="11"/>
      <c r="K5186" s="11" t="s">
        <v>31434</v>
      </c>
      <c r="L5186" s="11" t="s">
        <v>31458</v>
      </c>
      <c r="M5186" s="11" t="s">
        <v>7339</v>
      </c>
      <c r="N5186" s="12" t="s">
        <v>31459</v>
      </c>
      <c r="O5186" s="12"/>
    </row>
    <row r="5187" spans="1:15" ht="15" customHeight="1" x14ac:dyDescent="0.3">
      <c r="A5187" s="11" t="s">
        <v>440</v>
      </c>
      <c r="B5187" s="11" t="s">
        <v>441</v>
      </c>
      <c r="C5187" s="17">
        <v>31</v>
      </c>
      <c r="D5187" s="11" t="s">
        <v>1199</v>
      </c>
      <c r="E5187" s="11" t="s">
        <v>31460</v>
      </c>
      <c r="F5187" s="11">
        <v>37342232</v>
      </c>
      <c r="G5187" s="11" t="s">
        <v>31461</v>
      </c>
      <c r="H5187" s="11" t="s">
        <v>31462</v>
      </c>
      <c r="I5187" s="11" t="s">
        <v>884</v>
      </c>
      <c r="J5187" s="11" t="s">
        <v>23968</v>
      </c>
      <c r="K5187" s="11" t="s">
        <v>20378</v>
      </c>
      <c r="L5187" s="11" t="s">
        <v>31463</v>
      </c>
      <c r="M5187" s="11" t="s">
        <v>7339</v>
      </c>
      <c r="N5187" s="12" t="s">
        <v>31464</v>
      </c>
      <c r="O5187" s="12" t="s">
        <v>31465</v>
      </c>
    </row>
    <row r="5188" spans="1:15" ht="15" customHeight="1" x14ac:dyDescent="0.3">
      <c r="A5188" s="11" t="s">
        <v>440</v>
      </c>
      <c r="B5188" s="11" t="s">
        <v>441</v>
      </c>
      <c r="C5188" s="17">
        <v>31</v>
      </c>
      <c r="D5188" s="11" t="s">
        <v>1199</v>
      </c>
      <c r="E5188" s="11" t="s">
        <v>31460</v>
      </c>
      <c r="F5188" s="11">
        <v>34977273</v>
      </c>
      <c r="G5188" s="11" t="s">
        <v>31466</v>
      </c>
      <c r="H5188" s="11" t="s">
        <v>31467</v>
      </c>
      <c r="I5188" s="11" t="s">
        <v>7560</v>
      </c>
      <c r="J5188" s="11" t="s">
        <v>10656</v>
      </c>
      <c r="K5188" s="11" t="s">
        <v>31468</v>
      </c>
      <c r="L5188" s="11" t="s">
        <v>31469</v>
      </c>
      <c r="M5188" s="11" t="s">
        <v>7339</v>
      </c>
      <c r="N5188" s="12" t="s">
        <v>31470</v>
      </c>
      <c r="O5188" s="12" t="s">
        <v>31471</v>
      </c>
    </row>
    <row r="5189" spans="1:15" ht="15" customHeight="1" x14ac:dyDescent="0.3">
      <c r="A5189" s="11" t="s">
        <v>440</v>
      </c>
      <c r="B5189" s="11" t="s">
        <v>441</v>
      </c>
      <c r="C5189" s="17">
        <v>31</v>
      </c>
      <c r="D5189" s="11" t="s">
        <v>1199</v>
      </c>
      <c r="E5189" s="11" t="s">
        <v>31460</v>
      </c>
      <c r="F5189" s="11">
        <v>34585736</v>
      </c>
      <c r="G5189" s="11" t="s">
        <v>31472</v>
      </c>
      <c r="H5189" s="11" t="s">
        <v>31473</v>
      </c>
      <c r="I5189" s="11" t="s">
        <v>2372</v>
      </c>
      <c r="J5189" s="11" t="s">
        <v>24001</v>
      </c>
      <c r="K5189" s="11" t="s">
        <v>31474</v>
      </c>
      <c r="L5189" s="11" t="s">
        <v>31475</v>
      </c>
      <c r="M5189" s="11" t="s">
        <v>7373</v>
      </c>
      <c r="N5189" s="12" t="s">
        <v>31476</v>
      </c>
      <c r="O5189" s="12" t="s">
        <v>31477</v>
      </c>
    </row>
    <row r="5190" spans="1:15" ht="15" customHeight="1" x14ac:dyDescent="0.3">
      <c r="A5190" s="11" t="s">
        <v>440</v>
      </c>
      <c r="B5190" s="11" t="s">
        <v>441</v>
      </c>
      <c r="C5190" s="17">
        <v>31</v>
      </c>
      <c r="D5190" s="11" t="s">
        <v>1199</v>
      </c>
      <c r="E5190" s="11" t="s">
        <v>31460</v>
      </c>
      <c r="F5190" s="11">
        <v>34502420</v>
      </c>
      <c r="G5190" s="11" t="s">
        <v>31478</v>
      </c>
      <c r="H5190" s="11" t="s">
        <v>31479</v>
      </c>
      <c r="I5190" s="11" t="s">
        <v>4584</v>
      </c>
      <c r="J5190" s="11" t="s">
        <v>4584</v>
      </c>
      <c r="K5190" s="11" t="s">
        <v>7433</v>
      </c>
      <c r="L5190" s="11" t="s">
        <v>31480</v>
      </c>
      <c r="M5190" s="11" t="s">
        <v>7339</v>
      </c>
      <c r="N5190" s="12" t="s">
        <v>31481</v>
      </c>
      <c r="O5190" s="12" t="s">
        <v>31482</v>
      </c>
    </row>
    <row r="5191" spans="1:15" ht="15" customHeight="1" x14ac:dyDescent="0.3">
      <c r="A5191" s="11" t="s">
        <v>440</v>
      </c>
      <c r="B5191" s="11" t="s">
        <v>441</v>
      </c>
      <c r="C5191" s="17">
        <v>31</v>
      </c>
      <c r="D5191" s="11" t="s">
        <v>1199</v>
      </c>
      <c r="E5191" s="11" t="s">
        <v>31460</v>
      </c>
      <c r="F5191" s="11">
        <v>33726865</v>
      </c>
      <c r="G5191" s="11" t="s">
        <v>31483</v>
      </c>
      <c r="H5191" s="11" t="s">
        <v>31484</v>
      </c>
      <c r="I5191" s="11" t="s">
        <v>31485</v>
      </c>
      <c r="J5191" s="11" t="s">
        <v>31485</v>
      </c>
      <c r="K5191" s="11" t="s">
        <v>31486</v>
      </c>
      <c r="L5191" s="11" t="s">
        <v>31487</v>
      </c>
      <c r="M5191" s="11" t="s">
        <v>7339</v>
      </c>
      <c r="N5191" s="12" t="s">
        <v>31488</v>
      </c>
      <c r="O5191" s="12" t="s">
        <v>31489</v>
      </c>
    </row>
    <row r="5192" spans="1:15" ht="15" customHeight="1" x14ac:dyDescent="0.3">
      <c r="A5192" s="11" t="s">
        <v>440</v>
      </c>
      <c r="B5192" s="11" t="s">
        <v>441</v>
      </c>
      <c r="C5192" s="17">
        <v>31</v>
      </c>
      <c r="D5192" s="11" t="s">
        <v>1199</v>
      </c>
      <c r="E5192" s="11" t="s">
        <v>31460</v>
      </c>
      <c r="F5192" s="11">
        <v>33617777</v>
      </c>
      <c r="G5192" s="11" t="s">
        <v>31490</v>
      </c>
      <c r="H5192" s="11" t="s">
        <v>31491</v>
      </c>
      <c r="I5192" s="11" t="s">
        <v>31492</v>
      </c>
      <c r="J5192" s="11" t="s">
        <v>31493</v>
      </c>
      <c r="K5192" s="11" t="s">
        <v>7727</v>
      </c>
      <c r="L5192" s="11" t="s">
        <v>31494</v>
      </c>
      <c r="M5192" s="11" t="s">
        <v>8658</v>
      </c>
      <c r="N5192" s="12" t="s">
        <v>31495</v>
      </c>
      <c r="O5192" s="12" t="s">
        <v>31496</v>
      </c>
    </row>
    <row r="5193" spans="1:15" ht="15" customHeight="1" x14ac:dyDescent="0.3">
      <c r="A5193" s="11" t="s">
        <v>440</v>
      </c>
      <c r="B5193" s="11" t="s">
        <v>441</v>
      </c>
      <c r="C5193" s="17">
        <v>31</v>
      </c>
      <c r="D5193" s="11" t="s">
        <v>1199</v>
      </c>
      <c r="E5193" s="11" t="s">
        <v>31460</v>
      </c>
      <c r="F5193" s="11">
        <v>33674602</v>
      </c>
      <c r="G5193" s="11" t="s">
        <v>31497</v>
      </c>
      <c r="H5193" s="11" t="s">
        <v>31498</v>
      </c>
      <c r="I5193" s="11" t="s">
        <v>29389</v>
      </c>
      <c r="J5193" s="11" t="s">
        <v>29389</v>
      </c>
      <c r="K5193" s="11" t="s">
        <v>7687</v>
      </c>
      <c r="L5193" s="11" t="s">
        <v>31499</v>
      </c>
      <c r="M5193" s="11" t="s">
        <v>7373</v>
      </c>
      <c r="N5193" s="12" t="s">
        <v>31500</v>
      </c>
      <c r="O5193" s="12" t="s">
        <v>31501</v>
      </c>
    </row>
    <row r="5194" spans="1:15" ht="15" customHeight="1" x14ac:dyDescent="0.3">
      <c r="A5194" s="11" t="s">
        <v>440</v>
      </c>
      <c r="B5194" s="11" t="s">
        <v>441</v>
      </c>
      <c r="C5194" s="17">
        <v>31</v>
      </c>
      <c r="D5194" s="11" t="s">
        <v>1199</v>
      </c>
      <c r="E5194" s="11" t="s">
        <v>31460</v>
      </c>
      <c r="F5194" s="11">
        <v>34021278</v>
      </c>
      <c r="G5194" s="11" t="s">
        <v>31502</v>
      </c>
      <c r="H5194" s="11" t="s">
        <v>31503</v>
      </c>
      <c r="I5194" s="11" t="s">
        <v>3104</v>
      </c>
      <c r="J5194" s="11"/>
      <c r="K5194" s="11" t="s">
        <v>21248</v>
      </c>
      <c r="L5194" s="11" t="s">
        <v>31504</v>
      </c>
      <c r="M5194" s="11" t="s">
        <v>7514</v>
      </c>
      <c r="N5194" s="12" t="s">
        <v>31505</v>
      </c>
      <c r="O5194" s="12" t="s">
        <v>31506</v>
      </c>
    </row>
    <row r="5195" spans="1:15" ht="15" customHeight="1" x14ac:dyDescent="0.3">
      <c r="A5195" s="11" t="s">
        <v>440</v>
      </c>
      <c r="B5195" s="11" t="s">
        <v>441</v>
      </c>
      <c r="C5195" s="17">
        <v>31</v>
      </c>
      <c r="D5195" s="11" t="s">
        <v>1199</v>
      </c>
      <c r="E5195" s="11" t="s">
        <v>31460</v>
      </c>
      <c r="F5195" s="11">
        <v>33958800</v>
      </c>
      <c r="G5195" s="11" t="s">
        <v>31507</v>
      </c>
      <c r="H5195" s="11" t="s">
        <v>31508</v>
      </c>
      <c r="I5195" s="11" t="s">
        <v>3104</v>
      </c>
      <c r="J5195" s="11"/>
      <c r="K5195" s="11" t="s">
        <v>21248</v>
      </c>
      <c r="L5195" s="11" t="s">
        <v>31509</v>
      </c>
      <c r="M5195" s="11" t="s">
        <v>7514</v>
      </c>
      <c r="N5195" s="12" t="s">
        <v>31510</v>
      </c>
      <c r="O5195" s="12" t="s">
        <v>31511</v>
      </c>
    </row>
    <row r="5196" spans="1:15" ht="15" customHeight="1" x14ac:dyDescent="0.3">
      <c r="A5196" s="11" t="s">
        <v>440</v>
      </c>
      <c r="B5196" s="11" t="s">
        <v>441</v>
      </c>
      <c r="C5196" s="17">
        <v>31</v>
      </c>
      <c r="D5196" s="11" t="s">
        <v>1199</v>
      </c>
      <c r="E5196" s="11" t="s">
        <v>31460</v>
      </c>
      <c r="F5196" s="11">
        <v>33501433</v>
      </c>
      <c r="G5196" s="11" t="s">
        <v>31512</v>
      </c>
      <c r="H5196" s="11" t="s">
        <v>31513</v>
      </c>
      <c r="I5196" s="11" t="s">
        <v>31514</v>
      </c>
      <c r="J5196" s="11" t="s">
        <v>31514</v>
      </c>
      <c r="K5196" s="11" t="s">
        <v>31515</v>
      </c>
      <c r="L5196" s="11"/>
      <c r="M5196" s="11" t="s">
        <v>7357</v>
      </c>
      <c r="N5196" s="12" t="s">
        <v>31516</v>
      </c>
      <c r="O5196" s="12" t="s">
        <v>31517</v>
      </c>
    </row>
    <row r="5197" spans="1:15" ht="15" customHeight="1" x14ac:dyDescent="0.3">
      <c r="A5197" s="11" t="s">
        <v>440</v>
      </c>
      <c r="B5197" s="11" t="s">
        <v>441</v>
      </c>
      <c r="C5197" s="17">
        <v>31</v>
      </c>
      <c r="D5197" s="11" t="s">
        <v>1199</v>
      </c>
      <c r="E5197" s="11" t="s">
        <v>31460</v>
      </c>
      <c r="F5197" s="11">
        <v>32282055</v>
      </c>
      <c r="G5197" s="11" t="s">
        <v>19582</v>
      </c>
      <c r="H5197" s="11" t="s">
        <v>19583</v>
      </c>
      <c r="I5197" s="11" t="s">
        <v>1434</v>
      </c>
      <c r="J5197" s="11" t="s">
        <v>19584</v>
      </c>
      <c r="K5197" s="11" t="s">
        <v>7337</v>
      </c>
      <c r="L5197" s="11" t="s">
        <v>19585</v>
      </c>
      <c r="M5197" s="11" t="s">
        <v>7373</v>
      </c>
      <c r="N5197" s="12" t="s">
        <v>19586</v>
      </c>
      <c r="O5197" s="12" t="s">
        <v>19587</v>
      </c>
    </row>
    <row r="5198" spans="1:15" ht="15" customHeight="1" x14ac:dyDescent="0.3">
      <c r="A5198" s="11" t="s">
        <v>440</v>
      </c>
      <c r="B5198" s="11" t="s">
        <v>441</v>
      </c>
      <c r="C5198" s="17">
        <v>31</v>
      </c>
      <c r="D5198" s="11" t="s">
        <v>1199</v>
      </c>
      <c r="E5198" s="11" t="s">
        <v>31460</v>
      </c>
      <c r="F5198" s="11">
        <v>34056089</v>
      </c>
      <c r="G5198" s="11" t="s">
        <v>31512</v>
      </c>
      <c r="H5198" s="11" t="s">
        <v>31518</v>
      </c>
      <c r="I5198" s="11" t="s">
        <v>31519</v>
      </c>
      <c r="J5198" s="11" t="s">
        <v>31520</v>
      </c>
      <c r="K5198" s="11" t="s">
        <v>31521</v>
      </c>
      <c r="L5198" s="11" t="s">
        <v>31522</v>
      </c>
      <c r="M5198" s="11" t="s">
        <v>7339</v>
      </c>
      <c r="N5198" s="12" t="s">
        <v>31523</v>
      </c>
      <c r="O5198" s="12" t="s">
        <v>31524</v>
      </c>
    </row>
    <row r="5199" spans="1:15" ht="15" customHeight="1" x14ac:dyDescent="0.3">
      <c r="A5199" s="11" t="s">
        <v>440</v>
      </c>
      <c r="B5199" s="11" t="s">
        <v>441</v>
      </c>
      <c r="C5199" s="17">
        <v>31</v>
      </c>
      <c r="D5199" s="11" t="s">
        <v>1199</v>
      </c>
      <c r="E5199" s="11" t="s">
        <v>31460</v>
      </c>
      <c r="F5199" s="11">
        <v>32908313</v>
      </c>
      <c r="G5199" s="11" t="s">
        <v>31525</v>
      </c>
      <c r="H5199" s="11" t="s">
        <v>31526</v>
      </c>
      <c r="I5199" s="11" t="s">
        <v>2258</v>
      </c>
      <c r="J5199" s="11" t="s">
        <v>7746</v>
      </c>
      <c r="K5199" s="11" t="s">
        <v>8807</v>
      </c>
      <c r="L5199" s="11" t="s">
        <v>31527</v>
      </c>
      <c r="M5199" s="11" t="s">
        <v>7389</v>
      </c>
      <c r="N5199" s="12" t="s">
        <v>31528</v>
      </c>
      <c r="O5199" s="12" t="s">
        <v>31529</v>
      </c>
    </row>
    <row r="5200" spans="1:15" ht="15" customHeight="1" x14ac:dyDescent="0.3">
      <c r="A5200" s="11" t="s">
        <v>440</v>
      </c>
      <c r="B5200" s="11" t="s">
        <v>441</v>
      </c>
      <c r="C5200" s="17">
        <v>31</v>
      </c>
      <c r="D5200" s="11" t="s">
        <v>1199</v>
      </c>
      <c r="E5200" s="11" t="s">
        <v>31460</v>
      </c>
      <c r="F5200" s="11">
        <v>32998996</v>
      </c>
      <c r="G5200" s="11" t="s">
        <v>31530</v>
      </c>
      <c r="H5200" s="11" t="s">
        <v>31531</v>
      </c>
      <c r="I5200" s="11" t="s">
        <v>31532</v>
      </c>
      <c r="J5200" s="11" t="s">
        <v>4818</v>
      </c>
      <c r="K5200" s="11" t="s">
        <v>31533</v>
      </c>
      <c r="L5200" s="11" t="s">
        <v>31534</v>
      </c>
      <c r="M5200" s="11" t="s">
        <v>7373</v>
      </c>
      <c r="N5200" s="12" t="s">
        <v>31535</v>
      </c>
      <c r="O5200" s="12" t="s">
        <v>31536</v>
      </c>
    </row>
    <row r="5201" spans="1:15" ht="15" customHeight="1" x14ac:dyDescent="0.3">
      <c r="A5201" s="11" t="s">
        <v>440</v>
      </c>
      <c r="B5201" s="11" t="s">
        <v>441</v>
      </c>
      <c r="C5201" s="17">
        <v>31</v>
      </c>
      <c r="D5201" s="11" t="s">
        <v>1199</v>
      </c>
      <c r="E5201" s="11" t="s">
        <v>31460</v>
      </c>
      <c r="F5201" s="11">
        <v>32054838</v>
      </c>
      <c r="G5201" s="11" t="s">
        <v>31537</v>
      </c>
      <c r="H5201" s="11" t="s">
        <v>31538</v>
      </c>
      <c r="I5201" s="11" t="s">
        <v>13425</v>
      </c>
      <c r="J5201" s="11" t="s">
        <v>13425</v>
      </c>
      <c r="K5201" s="11" t="s">
        <v>7687</v>
      </c>
      <c r="L5201" s="11" t="s">
        <v>31539</v>
      </c>
      <c r="M5201" s="11" t="s">
        <v>7373</v>
      </c>
      <c r="N5201" s="12" t="s">
        <v>31540</v>
      </c>
      <c r="O5201" s="12" t="s">
        <v>31541</v>
      </c>
    </row>
    <row r="5202" spans="1:15" ht="15" customHeight="1" x14ac:dyDescent="0.3">
      <c r="A5202" s="11" t="s">
        <v>440</v>
      </c>
      <c r="B5202" s="11" t="s">
        <v>441</v>
      </c>
      <c r="C5202" s="17">
        <v>31</v>
      </c>
      <c r="D5202" s="11" t="s">
        <v>1199</v>
      </c>
      <c r="E5202" s="11" t="s">
        <v>31460</v>
      </c>
      <c r="F5202" s="11">
        <v>33297592</v>
      </c>
      <c r="G5202" s="11" t="s">
        <v>31542</v>
      </c>
      <c r="H5202" s="11" t="s">
        <v>31543</v>
      </c>
      <c r="I5202" s="11" t="s">
        <v>31544</v>
      </c>
      <c r="J5202" s="11" t="s">
        <v>31544</v>
      </c>
      <c r="K5202" s="11" t="s">
        <v>7433</v>
      </c>
      <c r="L5202" s="11" t="s">
        <v>31545</v>
      </c>
      <c r="M5202" s="11" t="s">
        <v>7339</v>
      </c>
      <c r="N5202" s="12" t="s">
        <v>31546</v>
      </c>
      <c r="O5202" s="12" t="s">
        <v>31547</v>
      </c>
    </row>
    <row r="5203" spans="1:15" ht="15" customHeight="1" x14ac:dyDescent="0.3">
      <c r="A5203" s="11" t="s">
        <v>440</v>
      </c>
      <c r="B5203" s="11" t="s">
        <v>441</v>
      </c>
      <c r="C5203" s="17">
        <v>31</v>
      </c>
      <c r="D5203" s="11" t="s">
        <v>1199</v>
      </c>
      <c r="E5203" s="11" t="s">
        <v>31460</v>
      </c>
      <c r="F5203" s="11">
        <v>30703264</v>
      </c>
      <c r="G5203" s="11" t="s">
        <v>19616</v>
      </c>
      <c r="H5203" s="11" t="s">
        <v>19617</v>
      </c>
      <c r="I5203" s="11" t="s">
        <v>2614</v>
      </c>
      <c r="J5203" s="11" t="s">
        <v>19618</v>
      </c>
      <c r="K5203" s="11" t="s">
        <v>7337</v>
      </c>
      <c r="L5203" s="11" t="s">
        <v>19619</v>
      </c>
      <c r="M5203" s="11" t="s">
        <v>19620</v>
      </c>
      <c r="N5203" s="12" t="s">
        <v>19621</v>
      </c>
      <c r="O5203" s="12" t="s">
        <v>19622</v>
      </c>
    </row>
    <row r="5204" spans="1:15" ht="15" customHeight="1" x14ac:dyDescent="0.3">
      <c r="A5204" s="11" t="s">
        <v>440</v>
      </c>
      <c r="B5204" s="11" t="s">
        <v>441</v>
      </c>
      <c r="C5204" s="17">
        <v>31</v>
      </c>
      <c r="D5204" s="11" t="s">
        <v>1199</v>
      </c>
      <c r="E5204" s="11" t="s">
        <v>31460</v>
      </c>
      <c r="F5204" s="11">
        <v>32721124</v>
      </c>
      <c r="G5204" s="11" t="s">
        <v>31548</v>
      </c>
      <c r="H5204" s="11" t="s">
        <v>31549</v>
      </c>
      <c r="I5204" s="11" t="s">
        <v>2614</v>
      </c>
      <c r="J5204" s="11" t="s">
        <v>31550</v>
      </c>
      <c r="K5204" s="11" t="s">
        <v>31551</v>
      </c>
      <c r="L5204" s="11" t="s">
        <v>31552</v>
      </c>
      <c r="M5204" s="11" t="s">
        <v>7339</v>
      </c>
      <c r="N5204" s="12" t="s">
        <v>31553</v>
      </c>
      <c r="O5204" s="12" t="s">
        <v>31554</v>
      </c>
    </row>
    <row r="5205" spans="1:15" ht="15" customHeight="1" x14ac:dyDescent="0.3">
      <c r="A5205" s="11" t="s">
        <v>440</v>
      </c>
      <c r="B5205" s="11" t="s">
        <v>441</v>
      </c>
      <c r="C5205" s="17">
        <v>31</v>
      </c>
      <c r="D5205" s="11" t="s">
        <v>1199</v>
      </c>
      <c r="E5205" s="11" t="s">
        <v>31460</v>
      </c>
      <c r="F5205" s="11">
        <v>30788894</v>
      </c>
      <c r="G5205" s="11" t="s">
        <v>31555</v>
      </c>
      <c r="H5205" s="11" t="s">
        <v>31556</v>
      </c>
      <c r="I5205" s="11" t="s">
        <v>4741</v>
      </c>
      <c r="J5205" s="11" t="s">
        <v>7898</v>
      </c>
      <c r="K5205" s="11" t="s">
        <v>31557</v>
      </c>
      <c r="L5205" s="11" t="s">
        <v>31558</v>
      </c>
      <c r="M5205" s="11" t="s">
        <v>7339</v>
      </c>
      <c r="N5205" s="12" t="s">
        <v>31559</v>
      </c>
      <c r="O5205" s="12" t="s">
        <v>31560</v>
      </c>
    </row>
    <row r="5206" spans="1:15" ht="15" customHeight="1" x14ac:dyDescent="0.3">
      <c r="A5206" s="11" t="s">
        <v>440</v>
      </c>
      <c r="B5206" s="11" t="s">
        <v>441</v>
      </c>
      <c r="C5206" s="17">
        <v>31</v>
      </c>
      <c r="D5206" s="11" t="s">
        <v>1199</v>
      </c>
      <c r="E5206" s="11" t="s">
        <v>31460</v>
      </c>
      <c r="F5206" s="11">
        <v>30604745</v>
      </c>
      <c r="G5206" s="11" t="s">
        <v>31561</v>
      </c>
      <c r="H5206" s="11" t="s">
        <v>31562</v>
      </c>
      <c r="I5206" s="11" t="s">
        <v>31563</v>
      </c>
      <c r="J5206" s="11" t="s">
        <v>31563</v>
      </c>
      <c r="K5206" s="11" t="s">
        <v>7687</v>
      </c>
      <c r="L5206" s="11" t="s">
        <v>31564</v>
      </c>
      <c r="M5206" s="11" t="s">
        <v>7373</v>
      </c>
      <c r="N5206" s="12" t="s">
        <v>31565</v>
      </c>
      <c r="O5206" s="12" t="s">
        <v>31566</v>
      </c>
    </row>
    <row r="5207" spans="1:15" ht="15" customHeight="1" x14ac:dyDescent="0.3">
      <c r="A5207" s="11" t="s">
        <v>440</v>
      </c>
      <c r="B5207" s="11" t="s">
        <v>441</v>
      </c>
      <c r="C5207" s="17">
        <v>31</v>
      </c>
      <c r="D5207" s="11" t="s">
        <v>1199</v>
      </c>
      <c r="E5207" s="11" t="s">
        <v>31460</v>
      </c>
      <c r="F5207" s="11">
        <v>31742432</v>
      </c>
      <c r="G5207" s="11" t="s">
        <v>31567</v>
      </c>
      <c r="H5207" s="11" t="s">
        <v>31568</v>
      </c>
      <c r="I5207" s="11" t="s">
        <v>1322</v>
      </c>
      <c r="J5207" s="11" t="s">
        <v>13436</v>
      </c>
      <c r="K5207" s="11" t="s">
        <v>31569</v>
      </c>
      <c r="L5207" s="11" t="s">
        <v>31570</v>
      </c>
      <c r="M5207" s="11" t="s">
        <v>7373</v>
      </c>
      <c r="N5207" s="12" t="s">
        <v>31571</v>
      </c>
      <c r="O5207" s="12" t="s">
        <v>31572</v>
      </c>
    </row>
    <row r="5208" spans="1:15" ht="15" customHeight="1" x14ac:dyDescent="0.3">
      <c r="A5208" s="11" t="s">
        <v>440</v>
      </c>
      <c r="B5208" s="11" t="s">
        <v>441</v>
      </c>
      <c r="C5208" s="17">
        <v>31</v>
      </c>
      <c r="D5208" s="11" t="s">
        <v>1199</v>
      </c>
      <c r="E5208" s="11" t="s">
        <v>31460</v>
      </c>
      <c r="F5208" s="11">
        <v>30332653</v>
      </c>
      <c r="G5208" s="11" t="s">
        <v>31573</v>
      </c>
      <c r="H5208" s="11" t="s">
        <v>31574</v>
      </c>
      <c r="I5208" s="11" t="s">
        <v>31575</v>
      </c>
      <c r="J5208" s="11"/>
      <c r="K5208" s="11" t="s">
        <v>31576</v>
      </c>
      <c r="L5208" s="11" t="s">
        <v>31577</v>
      </c>
      <c r="M5208" s="11" t="s">
        <v>7373</v>
      </c>
      <c r="N5208" s="12" t="s">
        <v>31578</v>
      </c>
      <c r="O5208" s="12" t="s">
        <v>31579</v>
      </c>
    </row>
    <row r="5209" spans="1:15" ht="15" customHeight="1" x14ac:dyDescent="0.3">
      <c r="A5209" s="11" t="s">
        <v>440</v>
      </c>
      <c r="B5209" s="11" t="s">
        <v>441</v>
      </c>
      <c r="C5209" s="17">
        <v>31</v>
      </c>
      <c r="D5209" s="11" t="s">
        <v>1199</v>
      </c>
      <c r="E5209" s="11" t="s">
        <v>31460</v>
      </c>
      <c r="F5209" s="11">
        <v>30046110</v>
      </c>
      <c r="G5209" s="11" t="s">
        <v>31580</v>
      </c>
      <c r="H5209" s="11" t="s">
        <v>31581</v>
      </c>
      <c r="I5209" s="11" t="s">
        <v>958</v>
      </c>
      <c r="J5209" s="11" t="s">
        <v>31582</v>
      </c>
      <c r="K5209" s="11" t="s">
        <v>8807</v>
      </c>
      <c r="L5209" s="11" t="s">
        <v>31583</v>
      </c>
      <c r="M5209" s="11" t="s">
        <v>7373</v>
      </c>
      <c r="N5209" s="12" t="s">
        <v>31584</v>
      </c>
      <c r="O5209" s="12" t="s">
        <v>31585</v>
      </c>
    </row>
    <row r="5210" spans="1:15" ht="15" customHeight="1" x14ac:dyDescent="0.3">
      <c r="A5210" s="11" t="s">
        <v>440</v>
      </c>
      <c r="B5210" s="11" t="s">
        <v>441</v>
      </c>
      <c r="C5210" s="17">
        <v>31</v>
      </c>
      <c r="D5210" s="11" t="s">
        <v>1199</v>
      </c>
      <c r="E5210" s="11" t="s">
        <v>31460</v>
      </c>
      <c r="F5210" s="11">
        <v>28719416</v>
      </c>
      <c r="G5210" s="11" t="s">
        <v>31586</v>
      </c>
      <c r="H5210" s="11" t="s">
        <v>31587</v>
      </c>
      <c r="I5210" s="11" t="s">
        <v>2620</v>
      </c>
      <c r="J5210" s="11"/>
      <c r="K5210" s="11" t="s">
        <v>31588</v>
      </c>
      <c r="L5210" s="11" t="s">
        <v>31589</v>
      </c>
      <c r="M5210" s="11" t="s">
        <v>7339</v>
      </c>
      <c r="N5210" s="12" t="s">
        <v>31590</v>
      </c>
      <c r="O5210" s="12" t="s">
        <v>31591</v>
      </c>
    </row>
    <row r="5211" spans="1:15" ht="15" customHeight="1" x14ac:dyDescent="0.3">
      <c r="A5211" s="11" t="s">
        <v>440</v>
      </c>
      <c r="B5211" s="11" t="s">
        <v>441</v>
      </c>
      <c r="C5211" s="17">
        <v>31</v>
      </c>
      <c r="D5211" s="11" t="s">
        <v>1199</v>
      </c>
      <c r="E5211" s="11" t="s">
        <v>31460</v>
      </c>
      <c r="F5211" s="11">
        <v>27910127</v>
      </c>
      <c r="G5211" s="11" t="s">
        <v>24415</v>
      </c>
      <c r="H5211" s="11" t="s">
        <v>24416</v>
      </c>
      <c r="I5211" s="11" t="s">
        <v>1775</v>
      </c>
      <c r="J5211" s="11" t="s">
        <v>24417</v>
      </c>
      <c r="K5211" s="11" t="s">
        <v>7561</v>
      </c>
      <c r="L5211" s="11" t="s">
        <v>24418</v>
      </c>
      <c r="M5211" s="11" t="s">
        <v>7339</v>
      </c>
      <c r="N5211" s="12" t="s">
        <v>24419</v>
      </c>
      <c r="O5211" s="12" t="s">
        <v>24420</v>
      </c>
    </row>
    <row r="5212" spans="1:15" ht="15" customHeight="1" x14ac:dyDescent="0.3">
      <c r="A5212" s="11" t="s">
        <v>440</v>
      </c>
      <c r="B5212" s="11" t="s">
        <v>441</v>
      </c>
      <c r="C5212" s="17">
        <v>31</v>
      </c>
      <c r="D5212" s="11" t="s">
        <v>1199</v>
      </c>
      <c r="E5212" s="11" t="s">
        <v>31460</v>
      </c>
      <c r="F5212" s="11">
        <v>28073635</v>
      </c>
      <c r="G5212" s="11" t="s">
        <v>31592</v>
      </c>
      <c r="H5212" s="11" t="s">
        <v>31593</v>
      </c>
      <c r="I5212" s="11" t="s">
        <v>1791</v>
      </c>
      <c r="J5212" s="11" t="s">
        <v>5332</v>
      </c>
      <c r="K5212" s="11" t="s">
        <v>31594</v>
      </c>
      <c r="L5212" s="11" t="s">
        <v>31595</v>
      </c>
      <c r="M5212" s="11" t="s">
        <v>7339</v>
      </c>
      <c r="N5212" s="12" t="s">
        <v>31596</v>
      </c>
      <c r="O5212" s="12" t="s">
        <v>31597</v>
      </c>
    </row>
    <row r="5213" spans="1:15" ht="15" customHeight="1" x14ac:dyDescent="0.3">
      <c r="A5213" s="11" t="s">
        <v>440</v>
      </c>
      <c r="B5213" s="11" t="s">
        <v>441</v>
      </c>
      <c r="C5213" s="17">
        <v>31</v>
      </c>
      <c r="D5213" s="11" t="s">
        <v>1199</v>
      </c>
      <c r="E5213" s="11" t="s">
        <v>31460</v>
      </c>
      <c r="F5213" s="11">
        <v>27901042</v>
      </c>
      <c r="G5213" s="11" t="s">
        <v>31598</v>
      </c>
      <c r="H5213" s="11" t="s">
        <v>31599</v>
      </c>
      <c r="I5213" s="11" t="s">
        <v>31600</v>
      </c>
      <c r="J5213" s="11" t="s">
        <v>31600</v>
      </c>
      <c r="K5213" s="11" t="s">
        <v>7687</v>
      </c>
      <c r="L5213" s="11" t="s">
        <v>31601</v>
      </c>
      <c r="M5213" s="11" t="s">
        <v>7373</v>
      </c>
      <c r="N5213" s="12" t="s">
        <v>31602</v>
      </c>
      <c r="O5213" s="12" t="s">
        <v>31603</v>
      </c>
    </row>
    <row r="5214" spans="1:15" ht="15" customHeight="1" x14ac:dyDescent="0.3">
      <c r="A5214" s="11" t="s">
        <v>440</v>
      </c>
      <c r="B5214" s="11" t="s">
        <v>441</v>
      </c>
      <c r="C5214" s="17">
        <v>31</v>
      </c>
      <c r="D5214" s="11" t="s">
        <v>1199</v>
      </c>
      <c r="E5214" s="11" t="s">
        <v>31460</v>
      </c>
      <c r="F5214" s="11">
        <v>26840484</v>
      </c>
      <c r="G5214" s="11" t="s">
        <v>31604</v>
      </c>
      <c r="H5214" s="11" t="s">
        <v>31605</v>
      </c>
      <c r="I5214" s="11" t="s">
        <v>31606</v>
      </c>
      <c r="J5214" s="11" t="s">
        <v>31607</v>
      </c>
      <c r="K5214" s="11" t="s">
        <v>8807</v>
      </c>
      <c r="L5214" s="11" t="s">
        <v>31608</v>
      </c>
      <c r="M5214" s="11" t="s">
        <v>17207</v>
      </c>
      <c r="N5214" s="12" t="s">
        <v>31609</v>
      </c>
      <c r="O5214" s="12" t="s">
        <v>31610</v>
      </c>
    </row>
    <row r="5215" spans="1:15" ht="15" customHeight="1" x14ac:dyDescent="0.3">
      <c r="A5215" s="11" t="s">
        <v>440</v>
      </c>
      <c r="B5215" s="11" t="s">
        <v>441</v>
      </c>
      <c r="C5215" s="17">
        <v>31</v>
      </c>
      <c r="D5215" s="11" t="s">
        <v>1199</v>
      </c>
      <c r="E5215" s="11" t="s">
        <v>31460</v>
      </c>
      <c r="F5215" s="11">
        <v>26177779</v>
      </c>
      <c r="G5215" s="11" t="s">
        <v>31611</v>
      </c>
      <c r="H5215" s="11" t="s">
        <v>31612</v>
      </c>
      <c r="I5215" s="11" t="s">
        <v>1329</v>
      </c>
      <c r="J5215" s="11"/>
      <c r="K5215" s="11" t="s">
        <v>31557</v>
      </c>
      <c r="L5215" s="11" t="s">
        <v>31613</v>
      </c>
      <c r="M5215" s="11" t="s">
        <v>8414</v>
      </c>
      <c r="N5215" s="12" t="s">
        <v>31614</v>
      </c>
      <c r="O5215" s="12" t="s">
        <v>31615</v>
      </c>
    </row>
    <row r="5216" spans="1:15" ht="15" customHeight="1" x14ac:dyDescent="0.3">
      <c r="A5216" s="11" t="s">
        <v>440</v>
      </c>
      <c r="B5216" s="11" t="s">
        <v>441</v>
      </c>
      <c r="C5216" s="17">
        <v>31</v>
      </c>
      <c r="D5216" s="11" t="s">
        <v>1199</v>
      </c>
      <c r="E5216" s="11" t="s">
        <v>31460</v>
      </c>
      <c r="F5216" s="11">
        <v>26030842</v>
      </c>
      <c r="G5216" s="11" t="s">
        <v>31616</v>
      </c>
      <c r="H5216" s="11" t="s">
        <v>31617</v>
      </c>
      <c r="I5216" s="11" t="s">
        <v>31618</v>
      </c>
      <c r="J5216" s="11" t="s">
        <v>31619</v>
      </c>
      <c r="K5216" s="11" t="s">
        <v>16722</v>
      </c>
      <c r="L5216" s="11" t="s">
        <v>31620</v>
      </c>
      <c r="M5216" s="11" t="s">
        <v>7373</v>
      </c>
      <c r="N5216" s="12" t="s">
        <v>31621</v>
      </c>
      <c r="O5216" s="12" t="s">
        <v>31622</v>
      </c>
    </row>
    <row r="5217" spans="1:15" ht="15" customHeight="1" x14ac:dyDescent="0.3">
      <c r="A5217" s="11" t="s">
        <v>440</v>
      </c>
      <c r="B5217" s="11" t="s">
        <v>441</v>
      </c>
      <c r="C5217" s="17">
        <v>31</v>
      </c>
      <c r="D5217" s="11" t="s">
        <v>1199</v>
      </c>
      <c r="E5217" s="11" t="s">
        <v>31460</v>
      </c>
      <c r="F5217" s="11">
        <v>26060509</v>
      </c>
      <c r="G5217" s="11" t="s">
        <v>31623</v>
      </c>
      <c r="H5217" s="11" t="s">
        <v>31624</v>
      </c>
      <c r="I5217" s="11" t="s">
        <v>1534</v>
      </c>
      <c r="J5217" s="11" t="s">
        <v>31625</v>
      </c>
      <c r="K5217" s="11" t="s">
        <v>31626</v>
      </c>
      <c r="L5217" s="11" t="s">
        <v>31627</v>
      </c>
      <c r="M5217" s="11" t="s">
        <v>7339</v>
      </c>
      <c r="N5217" s="12" t="s">
        <v>31628</v>
      </c>
      <c r="O5217" s="12" t="s">
        <v>31629</v>
      </c>
    </row>
    <row r="5218" spans="1:15" ht="15" customHeight="1" x14ac:dyDescent="0.3">
      <c r="A5218" s="11" t="s">
        <v>440</v>
      </c>
      <c r="B5218" s="11" t="s">
        <v>441</v>
      </c>
      <c r="C5218" s="17">
        <v>31</v>
      </c>
      <c r="D5218" s="11" t="s">
        <v>1199</v>
      </c>
      <c r="E5218" s="11" t="s">
        <v>31460</v>
      </c>
      <c r="F5218" s="11">
        <v>24911150</v>
      </c>
      <c r="G5218" s="11" t="s">
        <v>31630</v>
      </c>
      <c r="H5218" s="11" t="s">
        <v>31631</v>
      </c>
      <c r="I5218" s="11" t="s">
        <v>1849</v>
      </c>
      <c r="J5218" s="11" t="s">
        <v>31632</v>
      </c>
      <c r="K5218" s="11" t="s">
        <v>10163</v>
      </c>
      <c r="L5218" s="11" t="s">
        <v>31633</v>
      </c>
      <c r="M5218" s="11" t="s">
        <v>8240</v>
      </c>
      <c r="N5218" s="12" t="s">
        <v>31634</v>
      </c>
      <c r="O5218" s="12" t="s">
        <v>31635</v>
      </c>
    </row>
    <row r="5219" spans="1:15" ht="15" customHeight="1" x14ac:dyDescent="0.3">
      <c r="A5219" s="11" t="s">
        <v>440</v>
      </c>
      <c r="B5219" s="11" t="s">
        <v>441</v>
      </c>
      <c r="C5219" s="17">
        <v>31</v>
      </c>
      <c r="D5219" s="11" t="s">
        <v>1199</v>
      </c>
      <c r="E5219" s="11" t="s">
        <v>31460</v>
      </c>
      <c r="F5219" s="11">
        <v>25039597</v>
      </c>
      <c r="G5219" s="11" t="s">
        <v>31636</v>
      </c>
      <c r="H5219" s="11" t="s">
        <v>31637</v>
      </c>
      <c r="I5219" s="11" t="s">
        <v>1858</v>
      </c>
      <c r="J5219" s="11"/>
      <c r="K5219" s="11" t="s">
        <v>7561</v>
      </c>
      <c r="L5219" s="11" t="s">
        <v>31638</v>
      </c>
      <c r="M5219" s="11" t="s">
        <v>7339</v>
      </c>
      <c r="N5219" s="12" t="s">
        <v>31639</v>
      </c>
      <c r="O5219" s="12" t="s">
        <v>31640</v>
      </c>
    </row>
    <row r="5220" spans="1:15" ht="15" customHeight="1" x14ac:dyDescent="0.3">
      <c r="A5220" s="11" t="s">
        <v>440</v>
      </c>
      <c r="B5220" s="11" t="s">
        <v>441</v>
      </c>
      <c r="C5220" s="17">
        <v>31</v>
      </c>
      <c r="D5220" s="11" t="s">
        <v>1199</v>
      </c>
      <c r="E5220" s="11" t="s">
        <v>31460</v>
      </c>
      <c r="F5220" s="11">
        <v>25485490</v>
      </c>
      <c r="G5220" s="11" t="s">
        <v>31641</v>
      </c>
      <c r="H5220" s="11" t="s">
        <v>31642</v>
      </c>
      <c r="I5220" s="11" t="s">
        <v>856</v>
      </c>
      <c r="J5220" s="11"/>
      <c r="K5220" s="11" t="s">
        <v>16722</v>
      </c>
      <c r="L5220" s="11" t="s">
        <v>31643</v>
      </c>
      <c r="M5220" s="11" t="s">
        <v>9704</v>
      </c>
      <c r="N5220" s="12" t="s">
        <v>31644</v>
      </c>
      <c r="O5220" s="12" t="s">
        <v>31645</v>
      </c>
    </row>
    <row r="5221" spans="1:15" ht="15" customHeight="1" x14ac:dyDescent="0.3">
      <c r="A5221" s="11" t="s">
        <v>440</v>
      </c>
      <c r="B5221" s="11" t="s">
        <v>441</v>
      </c>
      <c r="C5221" s="17">
        <v>31</v>
      </c>
      <c r="D5221" s="11" t="s">
        <v>1199</v>
      </c>
      <c r="E5221" s="11" t="s">
        <v>31460</v>
      </c>
      <c r="F5221" s="11">
        <v>23289882</v>
      </c>
      <c r="G5221" s="11" t="s">
        <v>31646</v>
      </c>
      <c r="H5221" s="11" t="s">
        <v>31647</v>
      </c>
      <c r="I5221" s="11" t="s">
        <v>6989</v>
      </c>
      <c r="J5221" s="11"/>
      <c r="K5221" s="11" t="s">
        <v>10913</v>
      </c>
      <c r="L5221" s="11" t="s">
        <v>31648</v>
      </c>
      <c r="M5221" s="11" t="s">
        <v>8756</v>
      </c>
      <c r="N5221" s="12" t="s">
        <v>31649</v>
      </c>
      <c r="O5221" s="12" t="s">
        <v>31650</v>
      </c>
    </row>
    <row r="5222" spans="1:15" ht="15" customHeight="1" x14ac:dyDescent="0.3">
      <c r="A5222" s="11" t="s">
        <v>440</v>
      </c>
      <c r="B5222" s="11" t="s">
        <v>441</v>
      </c>
      <c r="C5222" s="17">
        <v>31</v>
      </c>
      <c r="D5222" s="11" t="s">
        <v>1199</v>
      </c>
      <c r="E5222" s="11" t="s">
        <v>31460</v>
      </c>
      <c r="F5222" s="11">
        <v>22384934</v>
      </c>
      <c r="G5222" s="11" t="s">
        <v>31651</v>
      </c>
      <c r="H5222" s="11" t="s">
        <v>31652</v>
      </c>
      <c r="I5222" s="11" t="s">
        <v>14988</v>
      </c>
      <c r="J5222" s="11" t="s">
        <v>21393</v>
      </c>
      <c r="K5222" s="11" t="s">
        <v>7337</v>
      </c>
      <c r="L5222" s="11" t="s">
        <v>31653</v>
      </c>
      <c r="M5222" s="11" t="s">
        <v>8459</v>
      </c>
      <c r="N5222" s="12" t="s">
        <v>31654</v>
      </c>
      <c r="O5222" s="12" t="s">
        <v>31655</v>
      </c>
    </row>
    <row r="5223" spans="1:15" ht="15" customHeight="1" x14ac:dyDescent="0.3">
      <c r="A5223" s="11" t="s">
        <v>440</v>
      </c>
      <c r="B5223" s="11" t="s">
        <v>441</v>
      </c>
      <c r="C5223" s="17">
        <v>31</v>
      </c>
      <c r="D5223" s="11" t="s">
        <v>1199</v>
      </c>
      <c r="E5223" s="11" t="s">
        <v>31460</v>
      </c>
      <c r="F5223" s="11">
        <v>22500724</v>
      </c>
      <c r="G5223" s="11" t="s">
        <v>19681</v>
      </c>
      <c r="H5223" s="11" t="s">
        <v>19682</v>
      </c>
      <c r="I5223" s="11" t="s">
        <v>14988</v>
      </c>
      <c r="J5223" s="11" t="s">
        <v>19683</v>
      </c>
      <c r="K5223" s="11" t="s">
        <v>10913</v>
      </c>
      <c r="L5223" s="11" t="s">
        <v>19684</v>
      </c>
      <c r="M5223" s="11" t="s">
        <v>7339</v>
      </c>
      <c r="N5223" s="12" t="s">
        <v>19685</v>
      </c>
      <c r="O5223" s="12" t="s">
        <v>19686</v>
      </c>
    </row>
    <row r="5224" spans="1:15" ht="15" customHeight="1" x14ac:dyDescent="0.3">
      <c r="A5224" s="11" t="s">
        <v>440</v>
      </c>
      <c r="B5224" s="11" t="s">
        <v>441</v>
      </c>
      <c r="C5224" s="17">
        <v>31</v>
      </c>
      <c r="D5224" s="11" t="s">
        <v>1199</v>
      </c>
      <c r="E5224" s="11" t="s">
        <v>31460</v>
      </c>
      <c r="F5224" s="11">
        <v>22299726</v>
      </c>
      <c r="G5224" s="11" t="s">
        <v>31656</v>
      </c>
      <c r="H5224" s="11" t="s">
        <v>31657</v>
      </c>
      <c r="I5224" s="11" t="s">
        <v>4497</v>
      </c>
      <c r="J5224" s="11" t="s">
        <v>31658</v>
      </c>
      <c r="K5224" s="11" t="s">
        <v>31557</v>
      </c>
      <c r="L5224" s="11" t="s">
        <v>31659</v>
      </c>
      <c r="M5224" s="11" t="s">
        <v>7520</v>
      </c>
      <c r="N5224" s="12" t="s">
        <v>31660</v>
      </c>
      <c r="O5224" s="12" t="s">
        <v>31661</v>
      </c>
    </row>
    <row r="5225" spans="1:15" ht="15" customHeight="1" x14ac:dyDescent="0.3">
      <c r="A5225" s="11" t="s">
        <v>440</v>
      </c>
      <c r="B5225" s="11" t="s">
        <v>441</v>
      </c>
      <c r="C5225" s="17">
        <v>31</v>
      </c>
      <c r="D5225" s="11" t="s">
        <v>1199</v>
      </c>
      <c r="E5225" s="11" t="s">
        <v>31460</v>
      </c>
      <c r="F5225" s="11">
        <v>21549307</v>
      </c>
      <c r="G5225" s="11" t="s">
        <v>31662</v>
      </c>
      <c r="H5225" s="11" t="s">
        <v>31663</v>
      </c>
      <c r="I5225" s="11" t="s">
        <v>31664</v>
      </c>
      <c r="J5225" s="11"/>
      <c r="K5225" s="11" t="s">
        <v>31665</v>
      </c>
      <c r="L5225" s="11" t="s">
        <v>31666</v>
      </c>
      <c r="M5225" s="11" t="s">
        <v>7373</v>
      </c>
      <c r="N5225" s="12" t="s">
        <v>31667</v>
      </c>
      <c r="O5225" s="12" t="s">
        <v>31668</v>
      </c>
    </row>
    <row r="5226" spans="1:15" ht="15" customHeight="1" x14ac:dyDescent="0.3">
      <c r="A5226" s="11" t="s">
        <v>440</v>
      </c>
      <c r="B5226" s="11" t="s">
        <v>441</v>
      </c>
      <c r="C5226" s="17">
        <v>31</v>
      </c>
      <c r="D5226" s="11" t="s">
        <v>1199</v>
      </c>
      <c r="E5226" s="11" t="s">
        <v>31460</v>
      </c>
      <c r="F5226" s="11">
        <v>21242293</v>
      </c>
      <c r="G5226" s="11" t="s">
        <v>31669</v>
      </c>
      <c r="H5226" s="11" t="s">
        <v>31670</v>
      </c>
      <c r="I5226" s="11" t="s">
        <v>31671</v>
      </c>
      <c r="J5226" s="11" t="s">
        <v>31672</v>
      </c>
      <c r="K5226" s="11" t="s">
        <v>31673</v>
      </c>
      <c r="L5226" s="11" t="s">
        <v>31674</v>
      </c>
      <c r="M5226" s="11" t="s">
        <v>7373</v>
      </c>
      <c r="N5226" s="12" t="s">
        <v>31675</v>
      </c>
      <c r="O5226" s="12" t="s">
        <v>31676</v>
      </c>
    </row>
    <row r="5227" spans="1:15" ht="15" customHeight="1" x14ac:dyDescent="0.3">
      <c r="A5227" s="11" t="s">
        <v>440</v>
      </c>
      <c r="B5227" s="11" t="s">
        <v>441</v>
      </c>
      <c r="C5227" s="17">
        <v>31</v>
      </c>
      <c r="D5227" s="11" t="s">
        <v>1199</v>
      </c>
      <c r="E5227" s="11" t="s">
        <v>31460</v>
      </c>
      <c r="F5227" s="11">
        <v>20452294</v>
      </c>
      <c r="G5227" s="11" t="s">
        <v>31677</v>
      </c>
      <c r="H5227" s="11" t="s">
        <v>31678</v>
      </c>
      <c r="I5227" s="11" t="s">
        <v>31679</v>
      </c>
      <c r="J5227" s="11" t="s">
        <v>13824</v>
      </c>
      <c r="K5227" s="11" t="s">
        <v>31594</v>
      </c>
      <c r="L5227" s="11" t="s">
        <v>31680</v>
      </c>
      <c r="M5227" s="11" t="s">
        <v>7373</v>
      </c>
      <c r="N5227" s="12" t="s">
        <v>31681</v>
      </c>
      <c r="O5227" s="12" t="s">
        <v>31682</v>
      </c>
    </row>
    <row r="5228" spans="1:15" ht="15" customHeight="1" x14ac:dyDescent="0.3">
      <c r="A5228" s="11" t="s">
        <v>440</v>
      </c>
      <c r="B5228" s="11" t="s">
        <v>441</v>
      </c>
      <c r="C5228" s="17">
        <v>31</v>
      </c>
      <c r="D5228" s="11" t="s">
        <v>1199</v>
      </c>
      <c r="E5228" s="11" t="s">
        <v>31460</v>
      </c>
      <c r="F5228" s="11">
        <v>20136882</v>
      </c>
      <c r="G5228" s="11" t="s">
        <v>19703</v>
      </c>
      <c r="H5228" s="11" t="s">
        <v>19704</v>
      </c>
      <c r="I5228" s="11" t="s">
        <v>2448</v>
      </c>
      <c r="J5228" s="11"/>
      <c r="K5228" s="11" t="s">
        <v>10913</v>
      </c>
      <c r="L5228" s="11" t="s">
        <v>19705</v>
      </c>
      <c r="M5228" s="11" t="s">
        <v>7339</v>
      </c>
      <c r="N5228" s="12" t="s">
        <v>19706</v>
      </c>
      <c r="O5228" s="12" t="s">
        <v>19707</v>
      </c>
    </row>
    <row r="5229" spans="1:15" ht="15" customHeight="1" x14ac:dyDescent="0.3">
      <c r="A5229" s="11" t="s">
        <v>440</v>
      </c>
      <c r="B5229" s="11" t="s">
        <v>441</v>
      </c>
      <c r="C5229" s="17">
        <v>31</v>
      </c>
      <c r="D5229" s="11" t="s">
        <v>1199</v>
      </c>
      <c r="E5229" s="11" t="s">
        <v>31460</v>
      </c>
      <c r="F5229" s="11">
        <v>20159558</v>
      </c>
      <c r="G5229" s="11" t="s">
        <v>31683</v>
      </c>
      <c r="H5229" s="11" t="s">
        <v>31684</v>
      </c>
      <c r="I5229" s="11" t="s">
        <v>31685</v>
      </c>
      <c r="J5229" s="11"/>
      <c r="K5229" s="11" t="s">
        <v>31665</v>
      </c>
      <c r="L5229" s="11" t="s">
        <v>31686</v>
      </c>
      <c r="M5229" s="11" t="s">
        <v>7373</v>
      </c>
      <c r="N5229" s="12" t="s">
        <v>31687</v>
      </c>
      <c r="O5229" s="12" t="s">
        <v>31688</v>
      </c>
    </row>
    <row r="5230" spans="1:15" ht="15" customHeight="1" x14ac:dyDescent="0.3">
      <c r="A5230" s="11" t="s">
        <v>440</v>
      </c>
      <c r="B5230" s="11" t="s">
        <v>441</v>
      </c>
      <c r="C5230" s="17">
        <v>31</v>
      </c>
      <c r="D5230" s="11" t="s">
        <v>1199</v>
      </c>
      <c r="E5230" s="11" t="s">
        <v>31460</v>
      </c>
      <c r="F5230" s="11">
        <v>19958295</v>
      </c>
      <c r="G5230" s="11" t="s">
        <v>31689</v>
      </c>
      <c r="H5230" s="11" t="s">
        <v>31690</v>
      </c>
      <c r="I5230" s="11" t="s">
        <v>738</v>
      </c>
      <c r="J5230" s="11" t="s">
        <v>21629</v>
      </c>
      <c r="K5230" s="11" t="s">
        <v>31691</v>
      </c>
      <c r="L5230" s="11" t="s">
        <v>31692</v>
      </c>
      <c r="M5230" s="11" t="s">
        <v>7681</v>
      </c>
      <c r="N5230" s="12" t="s">
        <v>31693</v>
      </c>
      <c r="O5230" s="12" t="s">
        <v>31694</v>
      </c>
    </row>
    <row r="5231" spans="1:15" ht="15" customHeight="1" x14ac:dyDescent="0.3">
      <c r="A5231" s="11" t="s">
        <v>440</v>
      </c>
      <c r="B5231" s="11" t="s">
        <v>441</v>
      </c>
      <c r="C5231" s="17">
        <v>31</v>
      </c>
      <c r="D5231" s="11" t="s">
        <v>1199</v>
      </c>
      <c r="E5231" s="11" t="s">
        <v>31460</v>
      </c>
      <c r="F5231" s="11">
        <v>19659962</v>
      </c>
      <c r="G5231" s="11" t="s">
        <v>19713</v>
      </c>
      <c r="H5231" s="11" t="s">
        <v>19714</v>
      </c>
      <c r="I5231" s="11" t="s">
        <v>9026</v>
      </c>
      <c r="J5231" s="11"/>
      <c r="K5231" s="11" t="s">
        <v>10913</v>
      </c>
      <c r="L5231" s="11" t="s">
        <v>19715</v>
      </c>
      <c r="M5231" s="11" t="s">
        <v>7406</v>
      </c>
      <c r="N5231" s="12" t="s">
        <v>19716</v>
      </c>
      <c r="O5231" s="12" t="s">
        <v>19717</v>
      </c>
    </row>
    <row r="5232" spans="1:15" ht="15" customHeight="1" x14ac:dyDescent="0.3">
      <c r="A5232" s="11" t="s">
        <v>440</v>
      </c>
      <c r="B5232" s="11" t="s">
        <v>441</v>
      </c>
      <c r="C5232" s="17">
        <v>31</v>
      </c>
      <c r="D5232" s="11" t="s">
        <v>1199</v>
      </c>
      <c r="E5232" s="11" t="s">
        <v>31460</v>
      </c>
      <c r="F5232" s="11">
        <v>19240217</v>
      </c>
      <c r="G5232" s="11" t="s">
        <v>31695</v>
      </c>
      <c r="H5232" s="11" t="s">
        <v>31696</v>
      </c>
      <c r="I5232" s="11" t="s">
        <v>31697</v>
      </c>
      <c r="J5232" s="11"/>
      <c r="K5232" s="11" t="s">
        <v>14871</v>
      </c>
      <c r="L5232" s="11" t="s">
        <v>31698</v>
      </c>
      <c r="M5232" s="11" t="s">
        <v>7604</v>
      </c>
      <c r="N5232" s="12" t="s">
        <v>31699</v>
      </c>
      <c r="O5232" s="12" t="s">
        <v>31700</v>
      </c>
    </row>
    <row r="5233" spans="1:15" ht="15" customHeight="1" x14ac:dyDescent="0.3">
      <c r="A5233" s="11" t="s">
        <v>440</v>
      </c>
      <c r="B5233" s="11" t="s">
        <v>441</v>
      </c>
      <c r="C5233" s="17">
        <v>31</v>
      </c>
      <c r="D5233" s="11" t="s">
        <v>1199</v>
      </c>
      <c r="E5233" s="11" t="s">
        <v>31460</v>
      </c>
      <c r="F5233" s="11">
        <v>20015367</v>
      </c>
      <c r="G5233" s="11" t="s">
        <v>31701</v>
      </c>
      <c r="H5233" s="11" t="s">
        <v>31702</v>
      </c>
      <c r="I5233" s="11" t="s">
        <v>21629</v>
      </c>
      <c r="J5233" s="11" t="s">
        <v>21629</v>
      </c>
      <c r="K5233" s="11" t="s">
        <v>31703</v>
      </c>
      <c r="L5233" s="11" t="s">
        <v>31704</v>
      </c>
      <c r="M5233" s="11" t="s">
        <v>7373</v>
      </c>
      <c r="N5233" s="12" t="s">
        <v>31705</v>
      </c>
      <c r="O5233" s="12" t="s">
        <v>31706</v>
      </c>
    </row>
    <row r="5234" spans="1:15" ht="15" customHeight="1" x14ac:dyDescent="0.3">
      <c r="A5234" s="11" t="s">
        <v>440</v>
      </c>
      <c r="B5234" s="11" t="s">
        <v>441</v>
      </c>
      <c r="C5234" s="17">
        <v>31</v>
      </c>
      <c r="D5234" s="11" t="s">
        <v>1199</v>
      </c>
      <c r="E5234" s="11" t="s">
        <v>31460</v>
      </c>
      <c r="F5234" s="11">
        <v>19793096</v>
      </c>
      <c r="G5234" s="11" t="s">
        <v>31707</v>
      </c>
      <c r="H5234" s="11" t="s">
        <v>31708</v>
      </c>
      <c r="I5234" s="11" t="s">
        <v>1907</v>
      </c>
      <c r="J5234" s="11" t="s">
        <v>31709</v>
      </c>
      <c r="K5234" s="11" t="s">
        <v>7561</v>
      </c>
      <c r="L5234" s="11" t="s">
        <v>31710</v>
      </c>
      <c r="M5234" s="11" t="s">
        <v>8188</v>
      </c>
      <c r="N5234" s="12" t="s">
        <v>31711</v>
      </c>
      <c r="O5234" s="12" t="s">
        <v>31712</v>
      </c>
    </row>
    <row r="5235" spans="1:15" ht="15" customHeight="1" x14ac:dyDescent="0.3">
      <c r="A5235" s="11" t="s">
        <v>440</v>
      </c>
      <c r="B5235" s="11" t="s">
        <v>441</v>
      </c>
      <c r="C5235" s="17">
        <v>31</v>
      </c>
      <c r="D5235" s="11" t="s">
        <v>1199</v>
      </c>
      <c r="E5235" s="11" t="s">
        <v>31460</v>
      </c>
      <c r="F5235" s="11">
        <v>18845679</v>
      </c>
      <c r="G5235" s="11" t="s">
        <v>31713</v>
      </c>
      <c r="H5235" s="11" t="s">
        <v>31714</v>
      </c>
      <c r="I5235" s="11" t="s">
        <v>18746</v>
      </c>
      <c r="J5235" s="11" t="s">
        <v>31715</v>
      </c>
      <c r="K5235" s="11" t="s">
        <v>14871</v>
      </c>
      <c r="L5235" s="11" t="s">
        <v>31716</v>
      </c>
      <c r="M5235" s="11" t="s">
        <v>7373</v>
      </c>
      <c r="N5235" s="12" t="s">
        <v>31717</v>
      </c>
      <c r="O5235" s="12" t="s">
        <v>31718</v>
      </c>
    </row>
    <row r="5236" spans="1:15" ht="15" customHeight="1" x14ac:dyDescent="0.3">
      <c r="A5236" s="11" t="s">
        <v>440</v>
      </c>
      <c r="B5236" s="11" t="s">
        <v>441</v>
      </c>
      <c r="C5236" s="17">
        <v>31</v>
      </c>
      <c r="D5236" s="11" t="s">
        <v>1199</v>
      </c>
      <c r="E5236" s="11" t="s">
        <v>31460</v>
      </c>
      <c r="F5236" s="11">
        <v>18799611</v>
      </c>
      <c r="G5236" s="11" t="s">
        <v>31719</v>
      </c>
      <c r="H5236" s="11" t="s">
        <v>31720</v>
      </c>
      <c r="I5236" s="11" t="s">
        <v>4821</v>
      </c>
      <c r="J5236" s="11" t="s">
        <v>31721</v>
      </c>
      <c r="K5236" s="11" t="s">
        <v>31722</v>
      </c>
      <c r="L5236" s="11" t="s">
        <v>31723</v>
      </c>
      <c r="M5236" s="11" t="s">
        <v>7373</v>
      </c>
      <c r="N5236" s="12" t="s">
        <v>31724</v>
      </c>
      <c r="O5236" s="12" t="s">
        <v>31725</v>
      </c>
    </row>
    <row r="5237" spans="1:15" ht="15" customHeight="1" x14ac:dyDescent="0.3">
      <c r="A5237" s="11" t="s">
        <v>440</v>
      </c>
      <c r="B5237" s="11" t="s">
        <v>441</v>
      </c>
      <c r="C5237" s="17">
        <v>31</v>
      </c>
      <c r="D5237" s="11" t="s">
        <v>1199</v>
      </c>
      <c r="E5237" s="11" t="s">
        <v>31460</v>
      </c>
      <c r="F5237" s="11">
        <v>17680865</v>
      </c>
      <c r="G5237" s="11" t="s">
        <v>19718</v>
      </c>
      <c r="H5237" s="11" t="s">
        <v>19719</v>
      </c>
      <c r="I5237" s="11" t="s">
        <v>1927</v>
      </c>
      <c r="J5237" s="11"/>
      <c r="K5237" s="11" t="s">
        <v>10913</v>
      </c>
      <c r="L5237" s="11" t="s">
        <v>19720</v>
      </c>
      <c r="M5237" s="11" t="s">
        <v>18023</v>
      </c>
      <c r="N5237" s="12" t="s">
        <v>19721</v>
      </c>
      <c r="O5237" s="12" t="s">
        <v>19722</v>
      </c>
    </row>
    <row r="5238" spans="1:15" ht="15" customHeight="1" x14ac:dyDescent="0.3">
      <c r="A5238" s="11" t="s">
        <v>440</v>
      </c>
      <c r="B5238" s="11" t="s">
        <v>441</v>
      </c>
      <c r="C5238" s="17">
        <v>31</v>
      </c>
      <c r="D5238" s="11" t="s">
        <v>1199</v>
      </c>
      <c r="E5238" s="11" t="s">
        <v>31460</v>
      </c>
      <c r="F5238" s="11">
        <v>17525172</v>
      </c>
      <c r="G5238" s="11" t="s">
        <v>31726</v>
      </c>
      <c r="H5238" s="11" t="s">
        <v>31727</v>
      </c>
      <c r="I5238" s="11" t="s">
        <v>9240</v>
      </c>
      <c r="J5238" s="11"/>
      <c r="K5238" s="11" t="s">
        <v>18363</v>
      </c>
      <c r="L5238" s="11" t="s">
        <v>31728</v>
      </c>
      <c r="M5238" s="11" t="s">
        <v>9055</v>
      </c>
      <c r="N5238" s="12" t="s">
        <v>31729</v>
      </c>
      <c r="O5238" s="12" t="s">
        <v>31730</v>
      </c>
    </row>
    <row r="5239" spans="1:15" ht="15" customHeight="1" x14ac:dyDescent="0.3">
      <c r="A5239" s="11" t="s">
        <v>440</v>
      </c>
      <c r="B5239" s="11" t="s">
        <v>441</v>
      </c>
      <c r="C5239" s="17">
        <v>31</v>
      </c>
      <c r="D5239" s="11" t="s">
        <v>1199</v>
      </c>
      <c r="E5239" s="11" t="s">
        <v>31460</v>
      </c>
      <c r="F5239" s="11">
        <v>17363342</v>
      </c>
      <c r="G5239" s="11" t="s">
        <v>31731</v>
      </c>
      <c r="H5239" s="11" t="s">
        <v>31732</v>
      </c>
      <c r="I5239" s="11" t="s">
        <v>31733</v>
      </c>
      <c r="J5239" s="11" t="s">
        <v>31734</v>
      </c>
      <c r="K5239" s="11" t="s">
        <v>31594</v>
      </c>
      <c r="L5239" s="11" t="s">
        <v>31735</v>
      </c>
      <c r="M5239" s="11" t="s">
        <v>7734</v>
      </c>
      <c r="N5239" s="12" t="s">
        <v>31736</v>
      </c>
      <c r="O5239" s="12" t="s">
        <v>31737</v>
      </c>
    </row>
    <row r="5240" spans="1:15" ht="15" customHeight="1" x14ac:dyDescent="0.3">
      <c r="A5240" s="11" t="s">
        <v>440</v>
      </c>
      <c r="B5240" s="11" t="s">
        <v>441</v>
      </c>
      <c r="C5240" s="17">
        <v>31</v>
      </c>
      <c r="D5240" s="11" t="s">
        <v>1199</v>
      </c>
      <c r="E5240" s="11" t="s">
        <v>31460</v>
      </c>
      <c r="F5240" s="11">
        <v>17362231</v>
      </c>
      <c r="G5240" s="11" t="s">
        <v>31738</v>
      </c>
      <c r="H5240" s="11" t="s">
        <v>31739</v>
      </c>
      <c r="I5240" s="11" t="s">
        <v>1115</v>
      </c>
      <c r="J5240" s="11" t="s">
        <v>31740</v>
      </c>
      <c r="K5240" s="11" t="s">
        <v>7561</v>
      </c>
      <c r="L5240" s="11" t="s">
        <v>31741</v>
      </c>
      <c r="M5240" s="11" t="s">
        <v>8615</v>
      </c>
      <c r="N5240" s="12" t="s">
        <v>31742</v>
      </c>
      <c r="O5240" s="12" t="s">
        <v>31743</v>
      </c>
    </row>
    <row r="5241" spans="1:15" ht="15" customHeight="1" x14ac:dyDescent="0.3">
      <c r="A5241" s="11" t="s">
        <v>440</v>
      </c>
      <c r="B5241" s="11" t="s">
        <v>441</v>
      </c>
      <c r="C5241" s="17">
        <v>31</v>
      </c>
      <c r="D5241" s="11" t="s">
        <v>1199</v>
      </c>
      <c r="E5241" s="11" t="s">
        <v>31460</v>
      </c>
      <c r="F5241" s="11">
        <v>17577357</v>
      </c>
      <c r="G5241" s="11" t="s">
        <v>28342</v>
      </c>
      <c r="H5241" s="11" t="s">
        <v>28343</v>
      </c>
      <c r="I5241" s="11" t="s">
        <v>1115</v>
      </c>
      <c r="J5241" s="11"/>
      <c r="K5241" s="11" t="s">
        <v>10913</v>
      </c>
      <c r="L5241" s="11" t="s">
        <v>28344</v>
      </c>
      <c r="M5241" s="11" t="s">
        <v>7406</v>
      </c>
      <c r="N5241" s="12" t="s">
        <v>28345</v>
      </c>
      <c r="O5241" s="12" t="s">
        <v>28346</v>
      </c>
    </row>
    <row r="5242" spans="1:15" ht="15" customHeight="1" x14ac:dyDescent="0.3">
      <c r="A5242" s="11" t="s">
        <v>440</v>
      </c>
      <c r="B5242" s="11" t="s">
        <v>441</v>
      </c>
      <c r="C5242" s="17">
        <v>31</v>
      </c>
      <c r="D5242" s="11" t="s">
        <v>1199</v>
      </c>
      <c r="E5242" s="11" t="s">
        <v>31460</v>
      </c>
      <c r="F5242" s="11">
        <v>18173405</v>
      </c>
      <c r="G5242" s="11" t="s">
        <v>31744</v>
      </c>
      <c r="H5242" s="11" t="s">
        <v>31745</v>
      </c>
      <c r="I5242" s="11" t="s">
        <v>670</v>
      </c>
      <c r="J5242" s="11"/>
      <c r="K5242" s="11" t="s">
        <v>31557</v>
      </c>
      <c r="L5242" s="11" t="s">
        <v>31746</v>
      </c>
      <c r="M5242" s="11" t="s">
        <v>7373</v>
      </c>
      <c r="N5242" s="12" t="s">
        <v>31747</v>
      </c>
      <c r="O5242" s="12" t="s">
        <v>31748</v>
      </c>
    </row>
    <row r="5243" spans="1:15" ht="15" customHeight="1" x14ac:dyDescent="0.3">
      <c r="A5243" s="11" t="s">
        <v>440</v>
      </c>
      <c r="B5243" s="11" t="s">
        <v>441</v>
      </c>
      <c r="C5243" s="17">
        <v>31</v>
      </c>
      <c r="D5243" s="11" t="s">
        <v>1199</v>
      </c>
      <c r="E5243" s="11" t="s">
        <v>31460</v>
      </c>
      <c r="F5243" s="11">
        <v>17343625</v>
      </c>
      <c r="G5243" s="11" t="s">
        <v>31749</v>
      </c>
      <c r="H5243" s="11" t="s">
        <v>31750</v>
      </c>
      <c r="I5243" s="11" t="s">
        <v>15367</v>
      </c>
      <c r="J5243" s="11"/>
      <c r="K5243" s="11" t="s">
        <v>10913</v>
      </c>
      <c r="L5243" s="11" t="s">
        <v>31751</v>
      </c>
      <c r="M5243" s="11" t="s">
        <v>7339</v>
      </c>
      <c r="N5243" s="12" t="s">
        <v>31752</v>
      </c>
      <c r="O5243" s="12" t="s">
        <v>31753</v>
      </c>
    </row>
    <row r="5244" spans="1:15" ht="15" customHeight="1" x14ac:dyDescent="0.3">
      <c r="A5244" s="11" t="s">
        <v>440</v>
      </c>
      <c r="B5244" s="11" t="s">
        <v>441</v>
      </c>
      <c r="C5244" s="17">
        <v>31</v>
      </c>
      <c r="D5244" s="11" t="s">
        <v>1199</v>
      </c>
      <c r="E5244" s="11" t="s">
        <v>31460</v>
      </c>
      <c r="F5244" s="11">
        <v>16931160</v>
      </c>
      <c r="G5244" s="11" t="s">
        <v>31738</v>
      </c>
      <c r="H5244" s="11" t="s">
        <v>31754</v>
      </c>
      <c r="I5244" s="11" t="s">
        <v>3519</v>
      </c>
      <c r="J5244" s="11" t="s">
        <v>31755</v>
      </c>
      <c r="K5244" s="11" t="s">
        <v>21453</v>
      </c>
      <c r="L5244" s="11" t="s">
        <v>31756</v>
      </c>
      <c r="M5244" s="11" t="s">
        <v>7339</v>
      </c>
      <c r="N5244" s="12" t="s">
        <v>31757</v>
      </c>
      <c r="O5244" s="12" t="s">
        <v>31758</v>
      </c>
    </row>
    <row r="5245" spans="1:15" ht="15" customHeight="1" x14ac:dyDescent="0.3">
      <c r="A5245" s="11" t="s">
        <v>440</v>
      </c>
      <c r="B5245" s="11" t="s">
        <v>441</v>
      </c>
      <c r="C5245" s="17">
        <v>31</v>
      </c>
      <c r="D5245" s="11" t="s">
        <v>1199</v>
      </c>
      <c r="E5245" s="11" t="s">
        <v>31460</v>
      </c>
      <c r="F5245" s="11">
        <v>16641370</v>
      </c>
      <c r="G5245" s="11" t="s">
        <v>31759</v>
      </c>
      <c r="H5245" s="11" t="s">
        <v>31760</v>
      </c>
      <c r="I5245" s="11" t="s">
        <v>1526</v>
      </c>
      <c r="J5245" s="11" t="s">
        <v>31761</v>
      </c>
      <c r="K5245" s="11" t="s">
        <v>31722</v>
      </c>
      <c r="L5245" s="11" t="s">
        <v>31762</v>
      </c>
      <c r="M5245" s="11" t="s">
        <v>7373</v>
      </c>
      <c r="N5245" s="12" t="s">
        <v>31763</v>
      </c>
      <c r="O5245" s="12" t="s">
        <v>31764</v>
      </c>
    </row>
    <row r="5246" spans="1:15" ht="15" customHeight="1" x14ac:dyDescent="0.3">
      <c r="A5246" s="11" t="s">
        <v>440</v>
      </c>
      <c r="B5246" s="11" t="s">
        <v>441</v>
      </c>
      <c r="C5246" s="17">
        <v>31</v>
      </c>
      <c r="D5246" s="11" t="s">
        <v>1199</v>
      </c>
      <c r="E5246" s="11" t="s">
        <v>31460</v>
      </c>
      <c r="F5246" s="11">
        <v>16832017</v>
      </c>
      <c r="G5246" s="11" t="s">
        <v>31765</v>
      </c>
      <c r="H5246" s="11" t="s">
        <v>31766</v>
      </c>
      <c r="I5246" s="11" t="s">
        <v>1526</v>
      </c>
      <c r="J5246" s="11"/>
      <c r="K5246" s="11" t="s">
        <v>19089</v>
      </c>
      <c r="L5246" s="11" t="s">
        <v>31767</v>
      </c>
      <c r="M5246" s="11" t="s">
        <v>7681</v>
      </c>
      <c r="N5246" s="12" t="s">
        <v>31768</v>
      </c>
      <c r="O5246" s="12" t="s">
        <v>31769</v>
      </c>
    </row>
    <row r="5247" spans="1:15" ht="15" customHeight="1" x14ac:dyDescent="0.3">
      <c r="A5247" s="11" t="s">
        <v>440</v>
      </c>
      <c r="B5247" s="11" t="s">
        <v>441</v>
      </c>
      <c r="C5247" s="17">
        <v>31</v>
      </c>
      <c r="D5247" s="11" t="s">
        <v>1199</v>
      </c>
      <c r="E5247" s="11" t="s">
        <v>31460</v>
      </c>
      <c r="F5247" s="11">
        <v>16426304</v>
      </c>
      <c r="G5247" s="11" t="s">
        <v>31770</v>
      </c>
      <c r="H5247" s="11" t="s">
        <v>31771</v>
      </c>
      <c r="I5247" s="11" t="s">
        <v>9352</v>
      </c>
      <c r="J5247" s="11"/>
      <c r="K5247" s="11" t="s">
        <v>10913</v>
      </c>
      <c r="L5247" s="11" t="s">
        <v>31772</v>
      </c>
      <c r="M5247" s="11" t="s">
        <v>7339</v>
      </c>
      <c r="N5247" s="12" t="s">
        <v>31773</v>
      </c>
      <c r="O5247" s="12" t="s">
        <v>31774</v>
      </c>
    </row>
    <row r="5248" spans="1:15" ht="15" customHeight="1" x14ac:dyDescent="0.3">
      <c r="A5248" s="11" t="s">
        <v>440</v>
      </c>
      <c r="B5248" s="11" t="s">
        <v>441</v>
      </c>
      <c r="C5248" s="17">
        <v>31</v>
      </c>
      <c r="D5248" s="11" t="s">
        <v>1199</v>
      </c>
      <c r="E5248" s="11" t="s">
        <v>31460</v>
      </c>
      <c r="F5248" s="11">
        <v>16793399</v>
      </c>
      <c r="G5248" s="11" t="s">
        <v>31775</v>
      </c>
      <c r="H5248" s="11" t="s">
        <v>31776</v>
      </c>
      <c r="I5248" s="11" t="s">
        <v>1048</v>
      </c>
      <c r="J5248" s="11"/>
      <c r="K5248" s="11" t="s">
        <v>31777</v>
      </c>
      <c r="L5248" s="11" t="s">
        <v>31778</v>
      </c>
      <c r="M5248" s="11" t="s">
        <v>7373</v>
      </c>
      <c r="N5248" s="12" t="s">
        <v>31779</v>
      </c>
      <c r="O5248" s="12" t="s">
        <v>31780</v>
      </c>
    </row>
    <row r="5249" spans="1:15" ht="15" customHeight="1" x14ac:dyDescent="0.3">
      <c r="A5249" s="11" t="s">
        <v>440</v>
      </c>
      <c r="B5249" s="11" t="s">
        <v>441</v>
      </c>
      <c r="C5249" s="17">
        <v>31</v>
      </c>
      <c r="D5249" s="11" t="s">
        <v>1199</v>
      </c>
      <c r="E5249" s="11" t="s">
        <v>31460</v>
      </c>
      <c r="F5249" s="11">
        <v>16128750</v>
      </c>
      <c r="G5249" s="11" t="s">
        <v>19735</v>
      </c>
      <c r="H5249" s="11" t="s">
        <v>19740</v>
      </c>
      <c r="I5249" s="11" t="s">
        <v>739</v>
      </c>
      <c r="J5249" s="11"/>
      <c r="K5249" s="11" t="s">
        <v>10913</v>
      </c>
      <c r="L5249" s="11" t="s">
        <v>19741</v>
      </c>
      <c r="M5249" s="11" t="s">
        <v>7406</v>
      </c>
      <c r="N5249" s="12" t="s">
        <v>19742</v>
      </c>
      <c r="O5249" s="12" t="s">
        <v>19743</v>
      </c>
    </row>
    <row r="5250" spans="1:15" ht="15" customHeight="1" x14ac:dyDescent="0.3">
      <c r="A5250" s="11" t="s">
        <v>440</v>
      </c>
      <c r="B5250" s="11" t="s">
        <v>441</v>
      </c>
      <c r="C5250" s="17">
        <v>31</v>
      </c>
      <c r="D5250" s="11" t="s">
        <v>1199</v>
      </c>
      <c r="E5250" s="11" t="s">
        <v>31460</v>
      </c>
      <c r="F5250" s="11">
        <v>16128751</v>
      </c>
      <c r="G5250" s="11" t="s">
        <v>19735</v>
      </c>
      <c r="H5250" s="11" t="s">
        <v>19736</v>
      </c>
      <c r="I5250" s="11" t="s">
        <v>739</v>
      </c>
      <c r="J5250" s="11"/>
      <c r="K5250" s="11" t="s">
        <v>10913</v>
      </c>
      <c r="L5250" s="11" t="s">
        <v>19737</v>
      </c>
      <c r="M5250" s="11" t="s">
        <v>7406</v>
      </c>
      <c r="N5250" s="12" t="s">
        <v>19738</v>
      </c>
      <c r="O5250" s="12" t="s">
        <v>19739</v>
      </c>
    </row>
    <row r="5251" spans="1:15" ht="15" customHeight="1" x14ac:dyDescent="0.3">
      <c r="A5251" s="11" t="s">
        <v>440</v>
      </c>
      <c r="B5251" s="11" t="s">
        <v>441</v>
      </c>
      <c r="C5251" s="17">
        <v>31</v>
      </c>
      <c r="D5251" s="11" t="s">
        <v>1199</v>
      </c>
      <c r="E5251" s="11" t="s">
        <v>31460</v>
      </c>
      <c r="F5251" s="11">
        <v>16263562</v>
      </c>
      <c r="G5251" s="11" t="s">
        <v>31781</v>
      </c>
      <c r="H5251" s="11" t="s">
        <v>31782</v>
      </c>
      <c r="I5251" s="11" t="s">
        <v>9415</v>
      </c>
      <c r="J5251" s="11"/>
      <c r="K5251" s="11" t="s">
        <v>31783</v>
      </c>
      <c r="L5251" s="11" t="s">
        <v>31784</v>
      </c>
      <c r="M5251" s="11" t="s">
        <v>8756</v>
      </c>
      <c r="N5251" s="12" t="s">
        <v>31785</v>
      </c>
      <c r="O5251" s="12" t="s">
        <v>31786</v>
      </c>
    </row>
    <row r="5252" spans="1:15" ht="15" customHeight="1" x14ac:dyDescent="0.3">
      <c r="A5252" s="11" t="s">
        <v>440</v>
      </c>
      <c r="B5252" s="11" t="s">
        <v>441</v>
      </c>
      <c r="C5252" s="17">
        <v>31</v>
      </c>
      <c r="D5252" s="11" t="s">
        <v>1199</v>
      </c>
      <c r="E5252" s="11" t="s">
        <v>31460</v>
      </c>
      <c r="F5252" s="11">
        <v>16186355</v>
      </c>
      <c r="G5252" s="11" t="s">
        <v>31787</v>
      </c>
      <c r="H5252" s="11" t="s">
        <v>31788</v>
      </c>
      <c r="I5252" s="11" t="s">
        <v>9415</v>
      </c>
      <c r="J5252" s="11"/>
      <c r="K5252" s="11" t="s">
        <v>18363</v>
      </c>
      <c r="L5252" s="11" t="s">
        <v>31789</v>
      </c>
      <c r="M5252" s="11" t="s">
        <v>14798</v>
      </c>
      <c r="N5252" s="12" t="s">
        <v>31790</v>
      </c>
      <c r="O5252" s="12" t="s">
        <v>31791</v>
      </c>
    </row>
    <row r="5253" spans="1:15" ht="15" customHeight="1" x14ac:dyDescent="0.3">
      <c r="A5253" s="11" t="s">
        <v>440</v>
      </c>
      <c r="B5253" s="11" t="s">
        <v>441</v>
      </c>
      <c r="C5253" s="17">
        <v>31</v>
      </c>
      <c r="D5253" s="11" t="s">
        <v>1199</v>
      </c>
      <c r="E5253" s="11" t="s">
        <v>31460</v>
      </c>
      <c r="F5253" s="11">
        <v>16267001</v>
      </c>
      <c r="G5253" s="11" t="s">
        <v>31792</v>
      </c>
      <c r="H5253" s="11" t="s">
        <v>31793</v>
      </c>
      <c r="I5253" s="11" t="s">
        <v>31794</v>
      </c>
      <c r="J5253" s="11"/>
      <c r="K5253" s="11" t="s">
        <v>31533</v>
      </c>
      <c r="L5253" s="11" t="s">
        <v>31795</v>
      </c>
      <c r="M5253" s="11" t="s">
        <v>7339</v>
      </c>
      <c r="N5253" s="12" t="s">
        <v>31796</v>
      </c>
      <c r="O5253" s="12" t="s">
        <v>31797</v>
      </c>
    </row>
    <row r="5254" spans="1:15" ht="15" customHeight="1" x14ac:dyDescent="0.3">
      <c r="A5254" s="11" t="s">
        <v>440</v>
      </c>
      <c r="B5254" s="11" t="s">
        <v>441</v>
      </c>
      <c r="C5254" s="17">
        <v>31</v>
      </c>
      <c r="D5254" s="11" t="s">
        <v>1199</v>
      </c>
      <c r="E5254" s="11" t="s">
        <v>31460</v>
      </c>
      <c r="F5254" s="11">
        <v>15701123</v>
      </c>
      <c r="G5254" s="11" t="s">
        <v>31798</v>
      </c>
      <c r="H5254" s="11" t="s">
        <v>31799</v>
      </c>
      <c r="I5254" s="11" t="s">
        <v>824</v>
      </c>
      <c r="J5254" s="11"/>
      <c r="K5254" s="11" t="s">
        <v>10913</v>
      </c>
      <c r="L5254" s="11" t="s">
        <v>31800</v>
      </c>
      <c r="M5254" s="11" t="s">
        <v>7373</v>
      </c>
      <c r="N5254" s="12" t="s">
        <v>31801</v>
      </c>
      <c r="O5254" s="12" t="s">
        <v>31802</v>
      </c>
    </row>
    <row r="5255" spans="1:15" ht="15" customHeight="1" x14ac:dyDescent="0.3">
      <c r="A5255" s="11" t="s">
        <v>440</v>
      </c>
      <c r="B5255" s="11" t="s">
        <v>441</v>
      </c>
      <c r="C5255" s="17">
        <v>31</v>
      </c>
      <c r="D5255" s="11" t="s">
        <v>1199</v>
      </c>
      <c r="E5255" s="11" t="s">
        <v>31460</v>
      </c>
      <c r="F5255" s="11">
        <v>16357261</v>
      </c>
      <c r="G5255" s="11" t="s">
        <v>31803</v>
      </c>
      <c r="H5255" s="11" t="s">
        <v>31804</v>
      </c>
      <c r="I5255" s="11" t="s">
        <v>31805</v>
      </c>
      <c r="J5255" s="11"/>
      <c r="K5255" s="11" t="s">
        <v>15714</v>
      </c>
      <c r="L5255" s="11" t="s">
        <v>31806</v>
      </c>
      <c r="M5255" s="11" t="s">
        <v>7373</v>
      </c>
      <c r="N5255" s="12" t="s">
        <v>31807</v>
      </c>
      <c r="O5255" s="12" t="s">
        <v>31808</v>
      </c>
    </row>
    <row r="5256" spans="1:15" ht="15" customHeight="1" x14ac:dyDescent="0.3">
      <c r="A5256" s="11" t="s">
        <v>440</v>
      </c>
      <c r="B5256" s="11" t="s">
        <v>441</v>
      </c>
      <c r="C5256" s="17">
        <v>31</v>
      </c>
      <c r="D5256" s="11" t="s">
        <v>1199</v>
      </c>
      <c r="E5256" s="11" t="s">
        <v>31460</v>
      </c>
      <c r="F5256" s="11">
        <v>18727502</v>
      </c>
      <c r="G5256" s="11" t="s">
        <v>31809</v>
      </c>
      <c r="H5256" s="11" t="s">
        <v>31810</v>
      </c>
      <c r="I5256" s="11" t="s">
        <v>813</v>
      </c>
      <c r="J5256" s="11"/>
      <c r="K5256" s="11" t="s">
        <v>31811</v>
      </c>
      <c r="L5256" s="11" t="s">
        <v>31812</v>
      </c>
      <c r="M5256" s="11" t="s">
        <v>7350</v>
      </c>
      <c r="N5256" s="12" t="s">
        <v>31813</v>
      </c>
      <c r="O5256" s="12" t="s">
        <v>31814</v>
      </c>
    </row>
    <row r="5257" spans="1:15" ht="15" customHeight="1" x14ac:dyDescent="0.3">
      <c r="A5257" s="11" t="s">
        <v>440</v>
      </c>
      <c r="B5257" s="11" t="s">
        <v>441</v>
      </c>
      <c r="C5257" s="17">
        <v>31</v>
      </c>
      <c r="D5257" s="11" t="s">
        <v>1199</v>
      </c>
      <c r="E5257" s="11" t="s">
        <v>31460</v>
      </c>
      <c r="F5257" s="11">
        <v>15187261</v>
      </c>
      <c r="G5257" s="11" t="s">
        <v>31815</v>
      </c>
      <c r="H5257" s="11" t="s">
        <v>31816</v>
      </c>
      <c r="I5257" s="11" t="s">
        <v>864</v>
      </c>
      <c r="J5257" s="11"/>
      <c r="K5257" s="11" t="s">
        <v>31817</v>
      </c>
      <c r="L5257" s="11" t="s">
        <v>31818</v>
      </c>
      <c r="M5257" s="11" t="s">
        <v>7339</v>
      </c>
      <c r="N5257" s="12" t="s">
        <v>31819</v>
      </c>
      <c r="O5257" s="12" t="s">
        <v>31820</v>
      </c>
    </row>
    <row r="5258" spans="1:15" ht="15" customHeight="1" x14ac:dyDescent="0.3">
      <c r="A5258" s="11" t="s">
        <v>440</v>
      </c>
      <c r="B5258" s="11" t="s">
        <v>441</v>
      </c>
      <c r="C5258" s="17">
        <v>31</v>
      </c>
      <c r="D5258" s="11" t="s">
        <v>1199</v>
      </c>
      <c r="E5258" s="11" t="s">
        <v>31460</v>
      </c>
      <c r="F5258" s="11">
        <v>14517254</v>
      </c>
      <c r="G5258" s="11" t="s">
        <v>31821</v>
      </c>
      <c r="H5258" s="11" t="s">
        <v>31822</v>
      </c>
      <c r="I5258" s="11" t="s">
        <v>24190</v>
      </c>
      <c r="J5258" s="11"/>
      <c r="K5258" s="11" t="s">
        <v>31823</v>
      </c>
      <c r="L5258" s="11" t="s">
        <v>31824</v>
      </c>
      <c r="M5258" s="11" t="s">
        <v>7373</v>
      </c>
      <c r="N5258" s="12" t="s">
        <v>31825</v>
      </c>
      <c r="O5258" s="12" t="s">
        <v>31826</v>
      </c>
    </row>
    <row r="5259" spans="1:15" ht="15" customHeight="1" x14ac:dyDescent="0.3">
      <c r="A5259" s="11" t="s">
        <v>440</v>
      </c>
      <c r="B5259" s="11" t="s">
        <v>441</v>
      </c>
      <c r="C5259" s="17">
        <v>31</v>
      </c>
      <c r="D5259" s="11" t="s">
        <v>1199</v>
      </c>
      <c r="E5259" s="11" t="s">
        <v>31460</v>
      </c>
      <c r="F5259" s="11">
        <v>12973299</v>
      </c>
      <c r="G5259" s="11" t="s">
        <v>31827</v>
      </c>
      <c r="H5259" s="11" t="s">
        <v>31828</v>
      </c>
      <c r="I5259" s="11" t="s">
        <v>22052</v>
      </c>
      <c r="J5259" s="11" t="s">
        <v>31829</v>
      </c>
      <c r="K5259" s="11" t="s">
        <v>31830</v>
      </c>
      <c r="L5259" s="11" t="s">
        <v>31831</v>
      </c>
      <c r="M5259" s="11" t="s">
        <v>7339</v>
      </c>
      <c r="N5259" s="12" t="s">
        <v>31832</v>
      </c>
      <c r="O5259" s="12" t="s">
        <v>31833</v>
      </c>
    </row>
    <row r="5260" spans="1:15" ht="15" customHeight="1" x14ac:dyDescent="0.3">
      <c r="A5260" s="11" t="s">
        <v>440</v>
      </c>
      <c r="B5260" s="11" t="s">
        <v>441</v>
      </c>
      <c r="C5260" s="17">
        <v>31</v>
      </c>
      <c r="D5260" s="11" t="s">
        <v>1199</v>
      </c>
      <c r="E5260" s="11" t="s">
        <v>31460</v>
      </c>
      <c r="F5260" s="11">
        <v>14726019</v>
      </c>
      <c r="G5260" s="11" t="s">
        <v>31834</v>
      </c>
      <c r="H5260" s="11" t="s">
        <v>31835</v>
      </c>
      <c r="I5260" s="11" t="s">
        <v>15612</v>
      </c>
      <c r="J5260" s="11"/>
      <c r="K5260" s="11" t="s">
        <v>31836</v>
      </c>
      <c r="L5260" s="11" t="s">
        <v>31837</v>
      </c>
      <c r="M5260" s="11" t="s">
        <v>7734</v>
      </c>
      <c r="N5260" s="12" t="s">
        <v>31838</v>
      </c>
      <c r="O5260" s="12" t="s">
        <v>31839</v>
      </c>
    </row>
    <row r="5261" spans="1:15" ht="15" customHeight="1" x14ac:dyDescent="0.3">
      <c r="A5261" s="11" t="s">
        <v>440</v>
      </c>
      <c r="B5261" s="11" t="s">
        <v>441</v>
      </c>
      <c r="C5261" s="17">
        <v>31</v>
      </c>
      <c r="D5261" s="11" t="s">
        <v>1199</v>
      </c>
      <c r="E5261" s="11" t="s">
        <v>31460</v>
      </c>
      <c r="F5261" s="11">
        <v>11799057</v>
      </c>
      <c r="G5261" s="11" t="s">
        <v>31821</v>
      </c>
      <c r="H5261" s="11" t="s">
        <v>31840</v>
      </c>
      <c r="I5261" s="11" t="s">
        <v>887</v>
      </c>
      <c r="J5261" s="11"/>
      <c r="K5261" s="11" t="s">
        <v>31830</v>
      </c>
      <c r="L5261" s="11" t="s">
        <v>31841</v>
      </c>
      <c r="M5261" s="11" t="s">
        <v>7734</v>
      </c>
      <c r="N5261" s="12" t="s">
        <v>31842</v>
      </c>
      <c r="O5261" s="12" t="s">
        <v>31843</v>
      </c>
    </row>
    <row r="5262" spans="1:15" ht="15" customHeight="1" x14ac:dyDescent="0.3">
      <c r="A5262" s="11" t="s">
        <v>440</v>
      </c>
      <c r="B5262" s="11" t="s">
        <v>441</v>
      </c>
      <c r="C5262" s="17">
        <v>31</v>
      </c>
      <c r="D5262" s="11" t="s">
        <v>1199</v>
      </c>
      <c r="E5262" s="11" t="s">
        <v>31460</v>
      </c>
      <c r="F5262" s="11">
        <v>8917835</v>
      </c>
      <c r="G5262" s="11" t="s">
        <v>29262</v>
      </c>
      <c r="H5262" s="11" t="s">
        <v>29263</v>
      </c>
      <c r="I5262" s="11" t="s">
        <v>915</v>
      </c>
      <c r="J5262" s="11"/>
      <c r="K5262" s="11" t="s">
        <v>10913</v>
      </c>
      <c r="L5262" s="11" t="s">
        <v>29264</v>
      </c>
      <c r="M5262" s="11" t="s">
        <v>7339</v>
      </c>
      <c r="N5262" s="12" t="s">
        <v>29265</v>
      </c>
      <c r="O5262" s="12" t="s">
        <v>29266</v>
      </c>
    </row>
    <row r="5263" spans="1:15" ht="15" customHeight="1" x14ac:dyDescent="0.3">
      <c r="A5263" s="11" t="s">
        <v>440</v>
      </c>
      <c r="B5263" s="11" t="s">
        <v>441</v>
      </c>
      <c r="C5263" s="17">
        <v>31</v>
      </c>
      <c r="D5263" s="11" t="s">
        <v>1199</v>
      </c>
      <c r="E5263" s="11" t="s">
        <v>31460</v>
      </c>
      <c r="F5263" s="11">
        <v>3096466</v>
      </c>
      <c r="G5263" s="11" t="s">
        <v>31844</v>
      </c>
      <c r="H5263" s="11" t="s">
        <v>31845</v>
      </c>
      <c r="I5263" s="11" t="s">
        <v>31846</v>
      </c>
      <c r="J5263" s="11"/>
      <c r="K5263" s="11" t="s">
        <v>10480</v>
      </c>
      <c r="L5263" s="11" t="s">
        <v>31847</v>
      </c>
      <c r="M5263" s="11" t="s">
        <v>8756</v>
      </c>
      <c r="N5263" s="12" t="s">
        <v>31848</v>
      </c>
      <c r="O5263" s="12" t="s">
        <v>31849</v>
      </c>
    </row>
    <row r="5264" spans="1:15" ht="15" customHeight="1" x14ac:dyDescent="0.3">
      <c r="A5264" s="11" t="s">
        <v>448</v>
      </c>
      <c r="B5264" s="11" t="s">
        <v>449</v>
      </c>
      <c r="C5264" s="17">
        <v>32</v>
      </c>
      <c r="D5264" s="11" t="s">
        <v>1201</v>
      </c>
      <c r="E5264" s="11" t="s">
        <v>31850</v>
      </c>
      <c r="F5264" s="11">
        <v>37975712</v>
      </c>
      <c r="G5264" s="11" t="s">
        <v>31851</v>
      </c>
      <c r="H5264" s="11" t="s">
        <v>31852</v>
      </c>
      <c r="I5264" s="11" t="s">
        <v>6208</v>
      </c>
      <c r="J5264" s="11" t="s">
        <v>6208</v>
      </c>
      <c r="K5264" s="11" t="s">
        <v>12817</v>
      </c>
      <c r="L5264" s="11"/>
      <c r="M5264" s="11" t="s">
        <v>7350</v>
      </c>
      <c r="N5264" s="12" t="s">
        <v>31853</v>
      </c>
      <c r="O5264" s="12" t="s">
        <v>31854</v>
      </c>
    </row>
    <row r="5265" spans="1:15" ht="15" customHeight="1" x14ac:dyDescent="0.3">
      <c r="A5265" s="11" t="s">
        <v>448</v>
      </c>
      <c r="B5265" s="11" t="s">
        <v>449</v>
      </c>
      <c r="C5265" s="17">
        <v>32</v>
      </c>
      <c r="D5265" s="11" t="s">
        <v>1201</v>
      </c>
      <c r="E5265" s="11" t="s">
        <v>31850</v>
      </c>
      <c r="F5265" s="11">
        <v>35801421</v>
      </c>
      <c r="G5265" s="11" t="s">
        <v>31855</v>
      </c>
      <c r="H5265" s="11" t="s">
        <v>31856</v>
      </c>
      <c r="I5265" s="11" t="s">
        <v>7542</v>
      </c>
      <c r="J5265" s="11" t="s">
        <v>5469</v>
      </c>
      <c r="K5265" s="11" t="s">
        <v>7561</v>
      </c>
      <c r="L5265" s="11" t="s">
        <v>31857</v>
      </c>
      <c r="M5265" s="11" t="s">
        <v>7406</v>
      </c>
      <c r="N5265" s="12" t="s">
        <v>31858</v>
      </c>
      <c r="O5265" s="12" t="s">
        <v>31859</v>
      </c>
    </row>
    <row r="5266" spans="1:15" ht="15" customHeight="1" x14ac:dyDescent="0.3">
      <c r="A5266" s="11" t="s">
        <v>448</v>
      </c>
      <c r="B5266" s="11" t="s">
        <v>449</v>
      </c>
      <c r="C5266" s="17">
        <v>32</v>
      </c>
      <c r="D5266" s="11" t="s">
        <v>1201</v>
      </c>
      <c r="E5266" s="11" t="s">
        <v>31850</v>
      </c>
      <c r="F5266" s="11">
        <v>35986704</v>
      </c>
      <c r="G5266" s="11" t="s">
        <v>31860</v>
      </c>
      <c r="H5266" s="11" t="s">
        <v>31861</v>
      </c>
      <c r="I5266" s="11" t="s">
        <v>2540</v>
      </c>
      <c r="J5266" s="11" t="s">
        <v>31862</v>
      </c>
      <c r="K5266" s="11" t="s">
        <v>7337</v>
      </c>
      <c r="L5266" s="11" t="s">
        <v>31863</v>
      </c>
      <c r="M5266" s="11" t="s">
        <v>7339</v>
      </c>
      <c r="N5266" s="12" t="s">
        <v>31864</v>
      </c>
      <c r="O5266" s="12" t="s">
        <v>31865</v>
      </c>
    </row>
    <row r="5267" spans="1:15" ht="15" customHeight="1" x14ac:dyDescent="0.3">
      <c r="A5267" s="11" t="s">
        <v>448</v>
      </c>
      <c r="B5267" s="11" t="s">
        <v>449</v>
      </c>
      <c r="C5267" s="17">
        <v>32</v>
      </c>
      <c r="D5267" s="11" t="s">
        <v>1201</v>
      </c>
      <c r="E5267" s="11" t="s">
        <v>31850</v>
      </c>
      <c r="F5267" s="11">
        <v>34856016</v>
      </c>
      <c r="G5267" s="11" t="s">
        <v>31866</v>
      </c>
      <c r="H5267" s="11" t="s">
        <v>31867</v>
      </c>
      <c r="I5267" s="11" t="s">
        <v>1112</v>
      </c>
      <c r="J5267" s="11" t="s">
        <v>31868</v>
      </c>
      <c r="K5267" s="11" t="s">
        <v>7561</v>
      </c>
      <c r="L5267" s="11" t="s">
        <v>31869</v>
      </c>
      <c r="M5267" s="11" t="s">
        <v>7604</v>
      </c>
      <c r="N5267" s="12" t="s">
        <v>31870</v>
      </c>
      <c r="O5267" s="12" t="s">
        <v>31871</v>
      </c>
    </row>
    <row r="5268" spans="1:15" ht="15" customHeight="1" x14ac:dyDescent="0.3">
      <c r="A5268" s="11" t="s">
        <v>448</v>
      </c>
      <c r="B5268" s="11" t="s">
        <v>449</v>
      </c>
      <c r="C5268" s="17">
        <v>32</v>
      </c>
      <c r="D5268" s="11" t="s">
        <v>1201</v>
      </c>
      <c r="E5268" s="11" t="s">
        <v>31850</v>
      </c>
      <c r="F5268" s="11">
        <v>35399649</v>
      </c>
      <c r="G5268" s="11" t="s">
        <v>12382</v>
      </c>
      <c r="H5268" s="11" t="s">
        <v>12383</v>
      </c>
      <c r="I5268" s="11" t="s">
        <v>626</v>
      </c>
      <c r="J5268" s="11" t="s">
        <v>12384</v>
      </c>
      <c r="K5268" s="11" t="s">
        <v>12385</v>
      </c>
      <c r="L5268" s="11" t="s">
        <v>12386</v>
      </c>
      <c r="M5268" s="11" t="s">
        <v>7339</v>
      </c>
      <c r="N5268" s="12" t="s">
        <v>12387</v>
      </c>
      <c r="O5268" s="12" t="s">
        <v>12388</v>
      </c>
    </row>
    <row r="5269" spans="1:15" ht="15" customHeight="1" x14ac:dyDescent="0.3">
      <c r="A5269" s="11" t="s">
        <v>448</v>
      </c>
      <c r="B5269" s="11" t="s">
        <v>449</v>
      </c>
      <c r="C5269" s="17">
        <v>32</v>
      </c>
      <c r="D5269" s="11" t="s">
        <v>1201</v>
      </c>
      <c r="E5269" s="11" t="s">
        <v>31872</v>
      </c>
      <c r="F5269" s="11">
        <v>33795258</v>
      </c>
      <c r="G5269" s="11" t="s">
        <v>31873</v>
      </c>
      <c r="H5269" s="11" t="s">
        <v>31874</v>
      </c>
      <c r="I5269" s="11" t="s">
        <v>10705</v>
      </c>
      <c r="J5269" s="11" t="s">
        <v>2590</v>
      </c>
      <c r="K5269" s="11" t="s">
        <v>20561</v>
      </c>
      <c r="L5269" s="11" t="s">
        <v>31875</v>
      </c>
      <c r="M5269" s="11" t="s">
        <v>7373</v>
      </c>
      <c r="N5269" s="12" t="s">
        <v>31876</v>
      </c>
      <c r="O5269" s="12" t="s">
        <v>31877</v>
      </c>
    </row>
    <row r="5270" spans="1:15" ht="15" customHeight="1" x14ac:dyDescent="0.3">
      <c r="A5270" s="11" t="s">
        <v>448</v>
      </c>
      <c r="B5270" s="11" t="s">
        <v>449</v>
      </c>
      <c r="C5270" s="17">
        <v>32</v>
      </c>
      <c r="D5270" s="11" t="s">
        <v>1201</v>
      </c>
      <c r="E5270" s="11" t="s">
        <v>31850</v>
      </c>
      <c r="F5270" s="11">
        <v>34966484</v>
      </c>
      <c r="G5270" s="11" t="s">
        <v>31878</v>
      </c>
      <c r="H5270" s="11" t="s">
        <v>31879</v>
      </c>
      <c r="I5270" s="11" t="s">
        <v>31880</v>
      </c>
      <c r="J5270" s="11" t="s">
        <v>31880</v>
      </c>
      <c r="K5270" s="11" t="s">
        <v>25270</v>
      </c>
      <c r="L5270" s="11" t="s">
        <v>31881</v>
      </c>
      <c r="M5270" s="11" t="s">
        <v>7350</v>
      </c>
      <c r="N5270" s="12" t="s">
        <v>31882</v>
      </c>
      <c r="O5270" s="12" t="s">
        <v>31883</v>
      </c>
    </row>
    <row r="5271" spans="1:15" ht="15" customHeight="1" x14ac:dyDescent="0.3">
      <c r="A5271" s="11" t="s">
        <v>448</v>
      </c>
      <c r="B5271" s="11" t="s">
        <v>449</v>
      </c>
      <c r="C5271" s="17">
        <v>32</v>
      </c>
      <c r="D5271" s="11" t="s">
        <v>1201</v>
      </c>
      <c r="E5271" s="11" t="s">
        <v>31872</v>
      </c>
      <c r="F5271" s="11">
        <v>32973971</v>
      </c>
      <c r="G5271" s="11" t="s">
        <v>31884</v>
      </c>
      <c r="H5271" s="11" t="s">
        <v>31885</v>
      </c>
      <c r="I5271" s="11" t="s">
        <v>31886</v>
      </c>
      <c r="J5271" s="11" t="s">
        <v>31886</v>
      </c>
      <c r="K5271" s="11" t="s">
        <v>25270</v>
      </c>
      <c r="L5271" s="11" t="s">
        <v>31887</v>
      </c>
      <c r="M5271" s="11" t="s">
        <v>7339</v>
      </c>
      <c r="N5271" s="12" t="s">
        <v>31888</v>
      </c>
      <c r="O5271" s="12" t="s">
        <v>31889</v>
      </c>
    </row>
    <row r="5272" spans="1:15" ht="15" customHeight="1" x14ac:dyDescent="0.3">
      <c r="A5272" s="11" t="s">
        <v>448</v>
      </c>
      <c r="B5272" s="11" t="s">
        <v>449</v>
      </c>
      <c r="C5272" s="17">
        <v>32</v>
      </c>
      <c r="D5272" s="11" t="s">
        <v>1201</v>
      </c>
      <c r="E5272" s="11" t="s">
        <v>31850</v>
      </c>
      <c r="F5272" s="11">
        <v>31990414</v>
      </c>
      <c r="G5272" s="11" t="s">
        <v>31890</v>
      </c>
      <c r="H5272" s="11" t="s">
        <v>31891</v>
      </c>
      <c r="I5272" s="11" t="s">
        <v>2258</v>
      </c>
      <c r="J5272" s="11" t="s">
        <v>14240</v>
      </c>
      <c r="K5272" s="11" t="s">
        <v>7349</v>
      </c>
      <c r="L5272" s="11" t="s">
        <v>31892</v>
      </c>
      <c r="M5272" s="11" t="s">
        <v>7350</v>
      </c>
      <c r="N5272" s="12" t="s">
        <v>31893</v>
      </c>
      <c r="O5272" s="12" t="s">
        <v>31894</v>
      </c>
    </row>
    <row r="5273" spans="1:15" ht="15" customHeight="1" x14ac:dyDescent="0.3">
      <c r="A5273" s="11" t="s">
        <v>448</v>
      </c>
      <c r="B5273" s="11" t="s">
        <v>449</v>
      </c>
      <c r="C5273" s="17">
        <v>32</v>
      </c>
      <c r="D5273" s="11" t="s">
        <v>1201</v>
      </c>
      <c r="E5273" s="11" t="s">
        <v>31850</v>
      </c>
      <c r="F5273" s="11">
        <v>32119116</v>
      </c>
      <c r="G5273" s="11" t="s">
        <v>31895</v>
      </c>
      <c r="H5273" s="11" t="s">
        <v>31896</v>
      </c>
      <c r="I5273" s="11" t="s">
        <v>3166</v>
      </c>
      <c r="J5273" s="11" t="s">
        <v>31897</v>
      </c>
      <c r="K5273" s="11" t="s">
        <v>7337</v>
      </c>
      <c r="L5273" s="11" t="s">
        <v>31898</v>
      </c>
      <c r="M5273" s="11" t="s">
        <v>7414</v>
      </c>
      <c r="N5273" s="12" t="s">
        <v>31899</v>
      </c>
      <c r="O5273" s="12" t="s">
        <v>31900</v>
      </c>
    </row>
    <row r="5274" spans="1:15" ht="15" customHeight="1" x14ac:dyDescent="0.3">
      <c r="A5274" s="11" t="s">
        <v>448</v>
      </c>
      <c r="B5274" s="11" t="s">
        <v>449</v>
      </c>
      <c r="C5274" s="17">
        <v>32</v>
      </c>
      <c r="D5274" s="11" t="s">
        <v>1201</v>
      </c>
      <c r="E5274" s="11" t="s">
        <v>31850</v>
      </c>
      <c r="F5274" s="11">
        <v>32104037</v>
      </c>
      <c r="G5274" s="11" t="s">
        <v>31901</v>
      </c>
      <c r="H5274" s="11" t="s">
        <v>31902</v>
      </c>
      <c r="I5274" s="11" t="s">
        <v>1387</v>
      </c>
      <c r="J5274" s="11" t="s">
        <v>31903</v>
      </c>
      <c r="K5274" s="11" t="s">
        <v>8140</v>
      </c>
      <c r="L5274" s="11" t="s">
        <v>31904</v>
      </c>
      <c r="M5274" s="11" t="s">
        <v>7339</v>
      </c>
      <c r="N5274" s="12" t="s">
        <v>31905</v>
      </c>
      <c r="O5274" s="12" t="s">
        <v>7315</v>
      </c>
    </row>
    <row r="5275" spans="1:15" ht="15" customHeight="1" x14ac:dyDescent="0.3">
      <c r="A5275" s="11" t="s">
        <v>448</v>
      </c>
      <c r="B5275" s="11" t="s">
        <v>449</v>
      </c>
      <c r="C5275" s="17">
        <v>32</v>
      </c>
      <c r="D5275" s="11" t="s">
        <v>1201</v>
      </c>
      <c r="E5275" s="11" t="s">
        <v>31850</v>
      </c>
      <c r="F5275" s="11">
        <v>31500949</v>
      </c>
      <c r="G5275" s="11" t="s">
        <v>31906</v>
      </c>
      <c r="H5275" s="11" t="s">
        <v>31907</v>
      </c>
      <c r="I5275" s="11" t="s">
        <v>2397</v>
      </c>
      <c r="J5275" s="11" t="s">
        <v>6482</v>
      </c>
      <c r="K5275" s="11" t="s">
        <v>31908</v>
      </c>
      <c r="L5275" s="11" t="s">
        <v>31909</v>
      </c>
      <c r="M5275" s="11" t="s">
        <v>7350</v>
      </c>
      <c r="N5275" s="12" t="s">
        <v>31910</v>
      </c>
      <c r="O5275" s="12" t="s">
        <v>31911</v>
      </c>
    </row>
    <row r="5276" spans="1:15" ht="15" customHeight="1" x14ac:dyDescent="0.3">
      <c r="A5276" s="11" t="s">
        <v>448</v>
      </c>
      <c r="B5276" s="11" t="s">
        <v>449</v>
      </c>
      <c r="C5276" s="17">
        <v>32</v>
      </c>
      <c r="D5276" s="11" t="s">
        <v>1201</v>
      </c>
      <c r="E5276" s="11" t="s">
        <v>31872</v>
      </c>
      <c r="F5276" s="11">
        <v>29779986</v>
      </c>
      <c r="G5276" s="11" t="s">
        <v>31912</v>
      </c>
      <c r="H5276" s="11" t="s">
        <v>31913</v>
      </c>
      <c r="I5276" s="11" t="s">
        <v>5648</v>
      </c>
      <c r="J5276" s="11" t="s">
        <v>5648</v>
      </c>
      <c r="K5276" s="11" t="s">
        <v>10218</v>
      </c>
      <c r="L5276" s="11"/>
      <c r="M5276" s="11" t="s">
        <v>7339</v>
      </c>
      <c r="N5276" s="12" t="s">
        <v>31914</v>
      </c>
      <c r="O5276" s="12" t="s">
        <v>31915</v>
      </c>
    </row>
    <row r="5277" spans="1:15" ht="15" customHeight="1" x14ac:dyDescent="0.3">
      <c r="A5277" s="11" t="s">
        <v>448</v>
      </c>
      <c r="B5277" s="11" t="s">
        <v>449</v>
      </c>
      <c r="C5277" s="17">
        <v>32</v>
      </c>
      <c r="D5277" s="11" t="s">
        <v>1201</v>
      </c>
      <c r="E5277" s="11" t="s">
        <v>31850</v>
      </c>
      <c r="F5277" s="11">
        <v>29407368</v>
      </c>
      <c r="G5277" s="11" t="s">
        <v>31916</v>
      </c>
      <c r="H5277" s="11" t="s">
        <v>31917</v>
      </c>
      <c r="I5277" s="11" t="s">
        <v>1026</v>
      </c>
      <c r="J5277" s="11" t="s">
        <v>24395</v>
      </c>
      <c r="K5277" s="11" t="s">
        <v>31918</v>
      </c>
      <c r="L5277" s="11" t="s">
        <v>31919</v>
      </c>
      <c r="M5277" s="11" t="s">
        <v>7350</v>
      </c>
      <c r="N5277" s="12" t="s">
        <v>31920</v>
      </c>
      <c r="O5277" s="12" t="s">
        <v>31921</v>
      </c>
    </row>
    <row r="5278" spans="1:15" ht="15" customHeight="1" x14ac:dyDescent="0.3">
      <c r="A5278" s="11" t="s">
        <v>448</v>
      </c>
      <c r="B5278" s="11" t="s">
        <v>449</v>
      </c>
      <c r="C5278" s="17">
        <v>32</v>
      </c>
      <c r="D5278" s="11" t="s">
        <v>1201</v>
      </c>
      <c r="E5278" s="11" t="s">
        <v>31850</v>
      </c>
      <c r="F5278" s="11">
        <v>29055153</v>
      </c>
      <c r="G5278" s="11" t="s">
        <v>31922</v>
      </c>
      <c r="H5278" s="11" t="s">
        <v>31923</v>
      </c>
      <c r="I5278" s="11" t="s">
        <v>3189</v>
      </c>
      <c r="J5278" s="11" t="s">
        <v>31924</v>
      </c>
      <c r="K5278" s="11" t="s">
        <v>7349</v>
      </c>
      <c r="L5278" s="11" t="s">
        <v>31925</v>
      </c>
      <c r="M5278" s="11" t="s">
        <v>7350</v>
      </c>
      <c r="N5278" s="12" t="s">
        <v>31926</v>
      </c>
      <c r="O5278" s="12" t="s">
        <v>31927</v>
      </c>
    </row>
    <row r="5279" spans="1:15" ht="15" customHeight="1" x14ac:dyDescent="0.3">
      <c r="A5279" s="11" t="s">
        <v>448</v>
      </c>
      <c r="B5279" s="11" t="s">
        <v>449</v>
      </c>
      <c r="C5279" s="17">
        <v>32</v>
      </c>
      <c r="D5279" s="11" t="s">
        <v>1201</v>
      </c>
      <c r="E5279" s="11" t="s">
        <v>31850</v>
      </c>
      <c r="F5279" s="11">
        <v>28536731</v>
      </c>
      <c r="G5279" s="11" t="s">
        <v>31928</v>
      </c>
      <c r="H5279" s="11" t="s">
        <v>31929</v>
      </c>
      <c r="I5279" s="11" t="s">
        <v>31930</v>
      </c>
      <c r="J5279" s="11"/>
      <c r="K5279" s="11" t="s">
        <v>7536</v>
      </c>
      <c r="L5279" s="11" t="s">
        <v>31931</v>
      </c>
      <c r="M5279" s="11" t="s">
        <v>7339</v>
      </c>
      <c r="N5279" s="12" t="s">
        <v>31932</v>
      </c>
      <c r="O5279" s="12" t="s">
        <v>31933</v>
      </c>
    </row>
    <row r="5280" spans="1:15" ht="15" customHeight="1" x14ac:dyDescent="0.3">
      <c r="A5280" s="11" t="s">
        <v>448</v>
      </c>
      <c r="B5280" s="11" t="s">
        <v>449</v>
      </c>
      <c r="C5280" s="17">
        <v>32</v>
      </c>
      <c r="D5280" s="11" t="s">
        <v>1201</v>
      </c>
      <c r="E5280" s="11" t="s">
        <v>31850</v>
      </c>
      <c r="F5280" s="11">
        <v>27715356</v>
      </c>
      <c r="G5280" s="11" t="s">
        <v>31934</v>
      </c>
      <c r="H5280" s="11" t="s">
        <v>31935</v>
      </c>
      <c r="I5280" s="11" t="s">
        <v>1775</v>
      </c>
      <c r="J5280" s="11" t="s">
        <v>31936</v>
      </c>
      <c r="K5280" s="11" t="s">
        <v>31937</v>
      </c>
      <c r="L5280" s="11" t="s">
        <v>31938</v>
      </c>
      <c r="M5280" s="11" t="s">
        <v>7339</v>
      </c>
      <c r="N5280" s="12" t="s">
        <v>31939</v>
      </c>
      <c r="O5280" s="12" t="s">
        <v>31940</v>
      </c>
    </row>
    <row r="5281" spans="1:15" ht="15" customHeight="1" x14ac:dyDescent="0.3">
      <c r="A5281" s="11" t="s">
        <v>448</v>
      </c>
      <c r="B5281" s="11" t="s">
        <v>449</v>
      </c>
      <c r="C5281" s="17">
        <v>32</v>
      </c>
      <c r="D5281" s="11" t="s">
        <v>1201</v>
      </c>
      <c r="E5281" s="11" t="s">
        <v>31850</v>
      </c>
      <c r="F5281" s="11">
        <v>27910127</v>
      </c>
      <c r="G5281" s="11" t="s">
        <v>24415</v>
      </c>
      <c r="H5281" s="11" t="s">
        <v>24416</v>
      </c>
      <c r="I5281" s="11" t="s">
        <v>1775</v>
      </c>
      <c r="J5281" s="11" t="s">
        <v>24417</v>
      </c>
      <c r="K5281" s="11" t="s">
        <v>7561</v>
      </c>
      <c r="L5281" s="11" t="s">
        <v>24418</v>
      </c>
      <c r="M5281" s="11" t="s">
        <v>7339</v>
      </c>
      <c r="N5281" s="12" t="s">
        <v>24419</v>
      </c>
      <c r="O5281" s="12" t="s">
        <v>24420</v>
      </c>
    </row>
    <row r="5282" spans="1:15" ht="15" customHeight="1" x14ac:dyDescent="0.3">
      <c r="A5282" s="11" t="s">
        <v>448</v>
      </c>
      <c r="B5282" s="11" t="s">
        <v>449</v>
      </c>
      <c r="C5282" s="17">
        <v>32</v>
      </c>
      <c r="D5282" s="11" t="s">
        <v>1201</v>
      </c>
      <c r="E5282" s="11" t="s">
        <v>31850</v>
      </c>
      <c r="F5282" s="11">
        <v>28263019</v>
      </c>
      <c r="G5282" s="11" t="s">
        <v>31941</v>
      </c>
      <c r="H5282" s="11" t="s">
        <v>31942</v>
      </c>
      <c r="I5282" s="11" t="s">
        <v>1775</v>
      </c>
      <c r="J5282" s="11"/>
      <c r="K5282" s="11" t="s">
        <v>7349</v>
      </c>
      <c r="L5282" s="11" t="s">
        <v>31943</v>
      </c>
      <c r="M5282" s="11" t="s">
        <v>31944</v>
      </c>
      <c r="N5282" s="12" t="s">
        <v>31945</v>
      </c>
      <c r="O5282" s="12" t="s">
        <v>31946</v>
      </c>
    </row>
    <row r="5283" spans="1:15" ht="15" customHeight="1" x14ac:dyDescent="0.3">
      <c r="A5283" s="11" t="s">
        <v>448</v>
      </c>
      <c r="B5283" s="11" t="s">
        <v>449</v>
      </c>
      <c r="C5283" s="17">
        <v>32</v>
      </c>
      <c r="D5283" s="11" t="s">
        <v>1201</v>
      </c>
      <c r="E5283" s="11" t="s">
        <v>31850</v>
      </c>
      <c r="F5283" s="11">
        <v>28831360</v>
      </c>
      <c r="G5283" s="11" t="s">
        <v>31947</v>
      </c>
      <c r="H5283" s="11" t="s">
        <v>31948</v>
      </c>
      <c r="I5283" s="11" t="s">
        <v>2638</v>
      </c>
      <c r="J5283" s="11" t="s">
        <v>2285</v>
      </c>
      <c r="K5283" s="11" t="s">
        <v>31949</v>
      </c>
      <c r="L5283" s="11" t="s">
        <v>31950</v>
      </c>
      <c r="M5283" s="11" t="s">
        <v>7339</v>
      </c>
      <c r="N5283" s="12" t="s">
        <v>31951</v>
      </c>
      <c r="O5283" s="12" t="s">
        <v>31952</v>
      </c>
    </row>
    <row r="5284" spans="1:15" ht="15" customHeight="1" x14ac:dyDescent="0.3">
      <c r="A5284" s="11" t="s">
        <v>448</v>
      </c>
      <c r="B5284" s="11" t="s">
        <v>449</v>
      </c>
      <c r="C5284" s="17">
        <v>32</v>
      </c>
      <c r="D5284" s="11" t="s">
        <v>1201</v>
      </c>
      <c r="E5284" s="11" t="s">
        <v>31850</v>
      </c>
      <c r="F5284" s="11">
        <v>27640448</v>
      </c>
      <c r="G5284" s="11" t="s">
        <v>31953</v>
      </c>
      <c r="H5284" s="11" t="s">
        <v>31954</v>
      </c>
      <c r="I5284" s="11" t="s">
        <v>1786</v>
      </c>
      <c r="J5284" s="11" t="s">
        <v>29526</v>
      </c>
      <c r="K5284" s="11" t="s">
        <v>31955</v>
      </c>
      <c r="L5284" s="11" t="s">
        <v>31956</v>
      </c>
      <c r="M5284" s="11" t="s">
        <v>31957</v>
      </c>
      <c r="N5284" s="12" t="s">
        <v>31958</v>
      </c>
      <c r="O5284" s="12" t="s">
        <v>31959</v>
      </c>
    </row>
    <row r="5285" spans="1:15" ht="15" customHeight="1" x14ac:dyDescent="0.3">
      <c r="A5285" s="11" t="s">
        <v>448</v>
      </c>
      <c r="B5285" s="11" t="s">
        <v>449</v>
      </c>
      <c r="C5285" s="17">
        <v>32</v>
      </c>
      <c r="D5285" s="11" t="s">
        <v>1201</v>
      </c>
      <c r="E5285" s="11" t="s">
        <v>31850</v>
      </c>
      <c r="F5285" s="11">
        <v>28448101</v>
      </c>
      <c r="G5285" s="11" t="s">
        <v>31960</v>
      </c>
      <c r="H5285" s="11" t="s">
        <v>31961</v>
      </c>
      <c r="I5285" s="11" t="s">
        <v>4418</v>
      </c>
      <c r="J5285" s="11"/>
      <c r="K5285" s="11" t="s">
        <v>7536</v>
      </c>
      <c r="L5285" s="11" t="s">
        <v>31962</v>
      </c>
      <c r="M5285" s="11" t="s">
        <v>7520</v>
      </c>
      <c r="N5285" s="12" t="s">
        <v>31963</v>
      </c>
      <c r="O5285" s="12" t="s">
        <v>31964</v>
      </c>
    </row>
    <row r="5286" spans="1:15" ht="15" customHeight="1" x14ac:dyDescent="0.3">
      <c r="A5286" s="11" t="s">
        <v>448</v>
      </c>
      <c r="B5286" s="11" t="s">
        <v>449</v>
      </c>
      <c r="C5286" s="17">
        <v>32</v>
      </c>
      <c r="D5286" s="11" t="s">
        <v>1201</v>
      </c>
      <c r="E5286" s="11" t="s">
        <v>31850</v>
      </c>
      <c r="F5286" s="11">
        <v>28862133</v>
      </c>
      <c r="G5286" s="11" t="s">
        <v>31965</v>
      </c>
      <c r="H5286" s="11" t="s">
        <v>31966</v>
      </c>
      <c r="I5286" s="11" t="s">
        <v>12698</v>
      </c>
      <c r="J5286" s="11"/>
      <c r="K5286" s="11" t="s">
        <v>7590</v>
      </c>
      <c r="L5286" s="11" t="s">
        <v>31967</v>
      </c>
      <c r="M5286" s="11" t="s">
        <v>7339</v>
      </c>
      <c r="N5286" s="12" t="s">
        <v>31968</v>
      </c>
      <c r="O5286" s="12" t="s">
        <v>31969</v>
      </c>
    </row>
    <row r="5287" spans="1:15" ht="15" customHeight="1" x14ac:dyDescent="0.3">
      <c r="A5287" s="11" t="s">
        <v>448</v>
      </c>
      <c r="B5287" s="11" t="s">
        <v>449</v>
      </c>
      <c r="C5287" s="17">
        <v>32</v>
      </c>
      <c r="D5287" s="11" t="s">
        <v>1201</v>
      </c>
      <c r="E5287" s="11" t="s">
        <v>31850</v>
      </c>
      <c r="F5287" s="11">
        <v>28596197</v>
      </c>
      <c r="G5287" s="11" t="s">
        <v>31970</v>
      </c>
      <c r="H5287" s="11" t="s">
        <v>31971</v>
      </c>
      <c r="I5287" s="11" t="s">
        <v>8131</v>
      </c>
      <c r="J5287" s="11" t="s">
        <v>31972</v>
      </c>
      <c r="K5287" s="11" t="s">
        <v>9183</v>
      </c>
      <c r="L5287" s="11" t="s">
        <v>31973</v>
      </c>
      <c r="M5287" s="11" t="s">
        <v>7339</v>
      </c>
      <c r="N5287" s="12" t="s">
        <v>31974</v>
      </c>
      <c r="O5287" s="12" t="s">
        <v>31975</v>
      </c>
    </row>
    <row r="5288" spans="1:15" ht="15" customHeight="1" x14ac:dyDescent="0.3">
      <c r="A5288" s="11" t="s">
        <v>448</v>
      </c>
      <c r="B5288" s="11" t="s">
        <v>449</v>
      </c>
      <c r="C5288" s="17">
        <v>32</v>
      </c>
      <c r="D5288" s="11" t="s">
        <v>1201</v>
      </c>
      <c r="E5288" s="11" t="s">
        <v>31850</v>
      </c>
      <c r="F5288" s="11">
        <v>27782094</v>
      </c>
      <c r="G5288" s="11" t="s">
        <v>31976</v>
      </c>
      <c r="H5288" s="11" t="s">
        <v>31977</v>
      </c>
      <c r="I5288" s="11" t="s">
        <v>31978</v>
      </c>
      <c r="J5288" s="11" t="s">
        <v>31978</v>
      </c>
      <c r="K5288" s="11" t="s">
        <v>31979</v>
      </c>
      <c r="L5288" s="11" t="s">
        <v>31980</v>
      </c>
      <c r="M5288" s="11" t="s">
        <v>7350</v>
      </c>
      <c r="N5288" s="12" t="s">
        <v>31981</v>
      </c>
      <c r="O5288" s="12" t="s">
        <v>31982</v>
      </c>
    </row>
    <row r="5289" spans="1:15" ht="15" customHeight="1" x14ac:dyDescent="0.3">
      <c r="A5289" s="11" t="s">
        <v>448</v>
      </c>
      <c r="B5289" s="11" t="s">
        <v>449</v>
      </c>
      <c r="C5289" s="17">
        <v>32</v>
      </c>
      <c r="D5289" s="11" t="s">
        <v>1201</v>
      </c>
      <c r="E5289" s="11" t="s">
        <v>31850</v>
      </c>
      <c r="F5289" s="11">
        <v>27636236</v>
      </c>
      <c r="G5289" s="11" t="s">
        <v>31983</v>
      </c>
      <c r="H5289" s="11" t="s">
        <v>31984</v>
      </c>
      <c r="I5289" s="11" t="s">
        <v>7001</v>
      </c>
      <c r="J5289" s="11" t="s">
        <v>20849</v>
      </c>
      <c r="K5289" s="11" t="s">
        <v>31985</v>
      </c>
      <c r="L5289" s="11" t="s">
        <v>31986</v>
      </c>
      <c r="M5289" s="11" t="s">
        <v>9144</v>
      </c>
      <c r="N5289" s="12" t="s">
        <v>31987</v>
      </c>
      <c r="O5289" s="12" t="s">
        <v>31988</v>
      </c>
    </row>
    <row r="5290" spans="1:15" ht="15" customHeight="1" x14ac:dyDescent="0.3">
      <c r="A5290" s="11" t="s">
        <v>448</v>
      </c>
      <c r="B5290" s="11" t="s">
        <v>449</v>
      </c>
      <c r="C5290" s="17">
        <v>32</v>
      </c>
      <c r="D5290" s="11" t="s">
        <v>1201</v>
      </c>
      <c r="E5290" s="11" t="s">
        <v>31850</v>
      </c>
      <c r="F5290" s="11">
        <v>26780190</v>
      </c>
      <c r="G5290" s="11" t="s">
        <v>31989</v>
      </c>
      <c r="H5290" s="11" t="s">
        <v>31990</v>
      </c>
      <c r="I5290" s="11" t="s">
        <v>2294</v>
      </c>
      <c r="J5290" s="11"/>
      <c r="K5290" s="11" t="s">
        <v>31991</v>
      </c>
      <c r="L5290" s="11" t="s">
        <v>31992</v>
      </c>
      <c r="M5290" s="11" t="s">
        <v>7350</v>
      </c>
      <c r="N5290" s="12" t="s">
        <v>31993</v>
      </c>
      <c r="O5290" s="12" t="s">
        <v>31994</v>
      </c>
    </row>
    <row r="5291" spans="1:15" ht="15" customHeight="1" x14ac:dyDescent="0.3">
      <c r="A5291" s="11" t="s">
        <v>448</v>
      </c>
      <c r="B5291" s="11" t="s">
        <v>449</v>
      </c>
      <c r="C5291" s="17">
        <v>32</v>
      </c>
      <c r="D5291" s="11" t="s">
        <v>1201</v>
      </c>
      <c r="E5291" s="11" t="s">
        <v>31850</v>
      </c>
      <c r="F5291" s="11">
        <v>25351930</v>
      </c>
      <c r="G5291" s="11" t="s">
        <v>31995</v>
      </c>
      <c r="H5291" s="11" t="s">
        <v>31996</v>
      </c>
      <c r="I5291" s="11" t="s">
        <v>2301</v>
      </c>
      <c r="J5291" s="11" t="s">
        <v>31997</v>
      </c>
      <c r="K5291" s="11" t="s">
        <v>7349</v>
      </c>
      <c r="L5291" s="11" t="s">
        <v>31998</v>
      </c>
      <c r="M5291" s="11" t="s">
        <v>7414</v>
      </c>
      <c r="N5291" s="12" t="s">
        <v>31999</v>
      </c>
      <c r="O5291" s="12" t="s">
        <v>32000</v>
      </c>
    </row>
    <row r="5292" spans="1:15" ht="15" customHeight="1" x14ac:dyDescent="0.3">
      <c r="A5292" s="11" t="s">
        <v>448</v>
      </c>
      <c r="B5292" s="11" t="s">
        <v>449</v>
      </c>
      <c r="C5292" s="17">
        <v>32</v>
      </c>
      <c r="D5292" s="11" t="s">
        <v>1201</v>
      </c>
      <c r="E5292" s="11" t="s">
        <v>31850</v>
      </c>
      <c r="F5292" s="11">
        <v>26833519</v>
      </c>
      <c r="G5292" s="11" t="s">
        <v>32001</v>
      </c>
      <c r="H5292" s="11" t="s">
        <v>32002</v>
      </c>
      <c r="I5292" s="11" t="s">
        <v>2301</v>
      </c>
      <c r="J5292" s="11"/>
      <c r="K5292" s="11" t="s">
        <v>8232</v>
      </c>
      <c r="L5292" s="11" t="s">
        <v>32003</v>
      </c>
      <c r="M5292" s="11" t="s">
        <v>7339</v>
      </c>
      <c r="N5292" s="12" t="s">
        <v>32004</v>
      </c>
      <c r="O5292" s="12" t="s">
        <v>32005</v>
      </c>
    </row>
    <row r="5293" spans="1:15" ht="15" customHeight="1" x14ac:dyDescent="0.3">
      <c r="A5293" s="11" t="s">
        <v>448</v>
      </c>
      <c r="B5293" s="11" t="s">
        <v>449</v>
      </c>
      <c r="C5293" s="17">
        <v>32</v>
      </c>
      <c r="D5293" s="11" t="s">
        <v>1201</v>
      </c>
      <c r="E5293" s="11" t="s">
        <v>31872</v>
      </c>
      <c r="F5293" s="11">
        <v>26995023</v>
      </c>
      <c r="G5293" s="11" t="s">
        <v>32006</v>
      </c>
      <c r="H5293" s="11" t="s">
        <v>32007</v>
      </c>
      <c r="I5293" s="11" t="s">
        <v>4345</v>
      </c>
      <c r="J5293" s="11"/>
      <c r="K5293" s="11" t="s">
        <v>7349</v>
      </c>
      <c r="L5293" s="11" t="s">
        <v>32008</v>
      </c>
      <c r="M5293" s="11" t="s">
        <v>7339</v>
      </c>
      <c r="N5293" s="12" t="s">
        <v>32009</v>
      </c>
      <c r="O5293" s="12" t="s">
        <v>32010</v>
      </c>
    </row>
    <row r="5294" spans="1:15" ht="15" customHeight="1" x14ac:dyDescent="0.3">
      <c r="A5294" s="11" t="s">
        <v>448</v>
      </c>
      <c r="B5294" s="11" t="s">
        <v>449</v>
      </c>
      <c r="C5294" s="17">
        <v>32</v>
      </c>
      <c r="D5294" s="11" t="s">
        <v>1201</v>
      </c>
      <c r="E5294" s="11" t="s">
        <v>31850</v>
      </c>
      <c r="F5294" s="11">
        <v>25784002</v>
      </c>
      <c r="G5294" s="11" t="s">
        <v>32011</v>
      </c>
      <c r="H5294" s="11" t="s">
        <v>32012</v>
      </c>
      <c r="I5294" s="11" t="s">
        <v>1325</v>
      </c>
      <c r="J5294" s="11"/>
      <c r="K5294" s="11" t="s">
        <v>7536</v>
      </c>
      <c r="L5294" s="11" t="s">
        <v>32013</v>
      </c>
      <c r="M5294" s="11" t="s">
        <v>8459</v>
      </c>
      <c r="N5294" s="12" t="s">
        <v>32014</v>
      </c>
      <c r="O5294" s="12" t="s">
        <v>32015</v>
      </c>
    </row>
    <row r="5295" spans="1:15" ht="15" customHeight="1" x14ac:dyDescent="0.3">
      <c r="A5295" s="11" t="s">
        <v>448</v>
      </c>
      <c r="B5295" s="11" t="s">
        <v>449</v>
      </c>
      <c r="C5295" s="17">
        <v>32</v>
      </c>
      <c r="D5295" s="11" t="s">
        <v>1201</v>
      </c>
      <c r="E5295" s="11" t="s">
        <v>31850</v>
      </c>
      <c r="F5295" s="11">
        <v>25753909</v>
      </c>
      <c r="G5295" s="11" t="s">
        <v>32016</v>
      </c>
      <c r="H5295" s="11" t="s">
        <v>32017</v>
      </c>
      <c r="I5295" s="11" t="s">
        <v>8311</v>
      </c>
      <c r="J5295" s="11" t="s">
        <v>12793</v>
      </c>
      <c r="K5295" s="11" t="s">
        <v>7561</v>
      </c>
      <c r="L5295" s="11" t="s">
        <v>32018</v>
      </c>
      <c r="M5295" s="11" t="s">
        <v>8756</v>
      </c>
      <c r="N5295" s="12" t="s">
        <v>32019</v>
      </c>
      <c r="O5295" s="12" t="s">
        <v>32020</v>
      </c>
    </row>
    <row r="5296" spans="1:15" ht="15" customHeight="1" x14ac:dyDescent="0.3">
      <c r="A5296" s="11" t="s">
        <v>448</v>
      </c>
      <c r="B5296" s="11" t="s">
        <v>449</v>
      </c>
      <c r="C5296" s="17">
        <v>32</v>
      </c>
      <c r="D5296" s="11" t="s">
        <v>1201</v>
      </c>
      <c r="E5296" s="11" t="s">
        <v>31872</v>
      </c>
      <c r="F5296" s="11">
        <v>25159867</v>
      </c>
      <c r="G5296" s="11" t="s">
        <v>32021</v>
      </c>
      <c r="H5296" s="11" t="s">
        <v>32022</v>
      </c>
      <c r="I5296" s="11" t="s">
        <v>2938</v>
      </c>
      <c r="J5296" s="11" t="s">
        <v>32023</v>
      </c>
      <c r="K5296" s="11" t="s">
        <v>10988</v>
      </c>
      <c r="L5296" s="11" t="s">
        <v>32024</v>
      </c>
      <c r="M5296" s="11" t="s">
        <v>7373</v>
      </c>
      <c r="N5296" s="12" t="s">
        <v>32025</v>
      </c>
      <c r="O5296" s="12" t="s">
        <v>32026</v>
      </c>
    </row>
    <row r="5297" spans="1:15" ht="15" customHeight="1" x14ac:dyDescent="0.3">
      <c r="A5297" s="11" t="s">
        <v>448</v>
      </c>
      <c r="B5297" s="11" t="s">
        <v>449</v>
      </c>
      <c r="C5297" s="17">
        <v>32</v>
      </c>
      <c r="D5297" s="11" t="s">
        <v>1201</v>
      </c>
      <c r="E5297" s="11" t="s">
        <v>31850</v>
      </c>
      <c r="F5297" s="11">
        <v>24126943</v>
      </c>
      <c r="G5297" s="11" t="s">
        <v>31983</v>
      </c>
      <c r="H5297" s="11" t="s">
        <v>32027</v>
      </c>
      <c r="I5297" s="11" t="s">
        <v>2938</v>
      </c>
      <c r="J5297" s="11" t="s">
        <v>32028</v>
      </c>
      <c r="K5297" s="11" t="s">
        <v>16850</v>
      </c>
      <c r="L5297" s="11" t="s">
        <v>32029</v>
      </c>
      <c r="M5297" s="11" t="s">
        <v>7339</v>
      </c>
      <c r="N5297" s="12" t="s">
        <v>32030</v>
      </c>
      <c r="O5297" s="12" t="s">
        <v>32031</v>
      </c>
    </row>
    <row r="5298" spans="1:15" ht="15" customHeight="1" x14ac:dyDescent="0.3">
      <c r="A5298" s="11" t="s">
        <v>448</v>
      </c>
      <c r="B5298" s="11" t="s">
        <v>449</v>
      </c>
      <c r="C5298" s="17">
        <v>32</v>
      </c>
      <c r="D5298" s="11" t="s">
        <v>1201</v>
      </c>
      <c r="E5298" s="11" t="s">
        <v>31850</v>
      </c>
      <c r="F5298" s="11">
        <v>26286806</v>
      </c>
      <c r="G5298" s="11" t="s">
        <v>31983</v>
      </c>
      <c r="H5298" s="11" t="s">
        <v>32032</v>
      </c>
      <c r="I5298" s="11" t="s">
        <v>1330</v>
      </c>
      <c r="J5298" s="11" t="s">
        <v>20926</v>
      </c>
      <c r="K5298" s="11" t="s">
        <v>7337</v>
      </c>
      <c r="L5298" s="11" t="s">
        <v>32033</v>
      </c>
      <c r="M5298" s="11" t="s">
        <v>7604</v>
      </c>
      <c r="N5298" s="12" t="s">
        <v>32034</v>
      </c>
      <c r="O5298" s="12" t="s">
        <v>32035</v>
      </c>
    </row>
    <row r="5299" spans="1:15" ht="15" customHeight="1" x14ac:dyDescent="0.3">
      <c r="A5299" s="11" t="s">
        <v>448</v>
      </c>
      <c r="B5299" s="11" t="s">
        <v>449</v>
      </c>
      <c r="C5299" s="17">
        <v>32</v>
      </c>
      <c r="D5299" s="11" t="s">
        <v>1201</v>
      </c>
      <c r="E5299" s="11" t="s">
        <v>31850</v>
      </c>
      <c r="F5299" s="11">
        <v>25211660</v>
      </c>
      <c r="G5299" s="11" t="s">
        <v>32036</v>
      </c>
      <c r="H5299" s="11" t="s">
        <v>32037</v>
      </c>
      <c r="I5299" s="11" t="s">
        <v>32038</v>
      </c>
      <c r="J5299" s="11" t="s">
        <v>32039</v>
      </c>
      <c r="K5299" s="11" t="s">
        <v>28571</v>
      </c>
      <c r="L5299" s="11" t="s">
        <v>32040</v>
      </c>
      <c r="M5299" s="11" t="s">
        <v>7373</v>
      </c>
      <c r="N5299" s="12" t="s">
        <v>32041</v>
      </c>
      <c r="O5299" s="12" t="s">
        <v>32042</v>
      </c>
    </row>
    <row r="5300" spans="1:15" ht="15" customHeight="1" x14ac:dyDescent="0.3">
      <c r="A5300" s="11" t="s">
        <v>448</v>
      </c>
      <c r="B5300" s="11" t="s">
        <v>449</v>
      </c>
      <c r="C5300" s="17">
        <v>32</v>
      </c>
      <c r="D5300" s="11" t="s">
        <v>1201</v>
      </c>
      <c r="E5300" s="11" t="s">
        <v>31850</v>
      </c>
      <c r="F5300" s="11">
        <v>25120467</v>
      </c>
      <c r="G5300" s="11" t="s">
        <v>32043</v>
      </c>
      <c r="H5300" s="11" t="s">
        <v>32044</v>
      </c>
      <c r="I5300" s="11" t="s">
        <v>2800</v>
      </c>
      <c r="J5300" s="11" t="s">
        <v>29614</v>
      </c>
      <c r="K5300" s="11" t="s">
        <v>19320</v>
      </c>
      <c r="L5300" s="11" t="s">
        <v>32045</v>
      </c>
      <c r="M5300" s="11" t="s">
        <v>12017</v>
      </c>
      <c r="N5300" s="12" t="s">
        <v>32046</v>
      </c>
      <c r="O5300" s="12" t="s">
        <v>32047</v>
      </c>
    </row>
    <row r="5301" spans="1:15" ht="15" customHeight="1" x14ac:dyDescent="0.3">
      <c r="A5301" s="11" t="s">
        <v>448</v>
      </c>
      <c r="B5301" s="11" t="s">
        <v>449</v>
      </c>
      <c r="C5301" s="17">
        <v>32</v>
      </c>
      <c r="D5301" s="11" t="s">
        <v>1201</v>
      </c>
      <c r="E5301" s="11" t="s">
        <v>31850</v>
      </c>
      <c r="F5301" s="11">
        <v>23581795</v>
      </c>
      <c r="G5301" s="11" t="s">
        <v>32048</v>
      </c>
      <c r="H5301" s="11" t="s">
        <v>32049</v>
      </c>
      <c r="I5301" s="11" t="s">
        <v>2800</v>
      </c>
      <c r="J5301" s="11" t="s">
        <v>32050</v>
      </c>
      <c r="K5301" s="11" t="s">
        <v>7349</v>
      </c>
      <c r="L5301" s="11" t="s">
        <v>32051</v>
      </c>
      <c r="M5301" s="11" t="s">
        <v>7339</v>
      </c>
      <c r="N5301" s="12" t="s">
        <v>32052</v>
      </c>
      <c r="O5301" s="12" t="s">
        <v>32053</v>
      </c>
    </row>
    <row r="5302" spans="1:15" ht="15" customHeight="1" x14ac:dyDescent="0.3">
      <c r="A5302" s="11" t="s">
        <v>448</v>
      </c>
      <c r="B5302" s="11" t="s">
        <v>449</v>
      </c>
      <c r="C5302" s="17">
        <v>32</v>
      </c>
      <c r="D5302" s="11" t="s">
        <v>1201</v>
      </c>
      <c r="E5302" s="11" t="s">
        <v>31850</v>
      </c>
      <c r="F5302" s="11">
        <v>24721544</v>
      </c>
      <c r="G5302" s="11" t="s">
        <v>32054</v>
      </c>
      <c r="H5302" s="11" t="s">
        <v>32055</v>
      </c>
      <c r="I5302" s="11" t="s">
        <v>3431</v>
      </c>
      <c r="J5302" s="11"/>
      <c r="K5302" s="11" t="s">
        <v>7590</v>
      </c>
      <c r="L5302" s="11" t="s">
        <v>32056</v>
      </c>
      <c r="M5302" s="11" t="s">
        <v>7734</v>
      </c>
      <c r="N5302" s="12" t="s">
        <v>32057</v>
      </c>
      <c r="O5302" s="12" t="s">
        <v>32058</v>
      </c>
    </row>
    <row r="5303" spans="1:15" ht="15" customHeight="1" x14ac:dyDescent="0.3">
      <c r="A5303" s="11" t="s">
        <v>448</v>
      </c>
      <c r="B5303" s="11" t="s">
        <v>449</v>
      </c>
      <c r="C5303" s="17">
        <v>32</v>
      </c>
      <c r="D5303" s="11" t="s">
        <v>1201</v>
      </c>
      <c r="E5303" s="11" t="s">
        <v>31850</v>
      </c>
      <c r="F5303" s="11">
        <v>24484377</v>
      </c>
      <c r="G5303" s="11" t="s">
        <v>32059</v>
      </c>
      <c r="H5303" s="11" t="s">
        <v>32060</v>
      </c>
      <c r="I5303" s="11" t="s">
        <v>1849</v>
      </c>
      <c r="J5303" s="11" t="s">
        <v>32061</v>
      </c>
      <c r="K5303" s="11" t="s">
        <v>7337</v>
      </c>
      <c r="L5303" s="11" t="s">
        <v>32062</v>
      </c>
      <c r="M5303" s="11" t="s">
        <v>7414</v>
      </c>
      <c r="N5303" s="12" t="s">
        <v>32063</v>
      </c>
      <c r="O5303" s="12" t="s">
        <v>32064</v>
      </c>
    </row>
    <row r="5304" spans="1:15" ht="15" customHeight="1" x14ac:dyDescent="0.3">
      <c r="A5304" s="11" t="s">
        <v>448</v>
      </c>
      <c r="B5304" s="11" t="s">
        <v>449</v>
      </c>
      <c r="C5304" s="17">
        <v>32</v>
      </c>
      <c r="D5304" s="11" t="s">
        <v>1201</v>
      </c>
      <c r="E5304" s="11" t="s">
        <v>31872</v>
      </c>
      <c r="F5304" s="11">
        <v>24401978</v>
      </c>
      <c r="G5304" s="11" t="s">
        <v>32065</v>
      </c>
      <c r="H5304" s="11" t="s">
        <v>32066</v>
      </c>
      <c r="I5304" s="11" t="s">
        <v>2805</v>
      </c>
      <c r="J5304" s="11"/>
      <c r="K5304" s="11" t="s">
        <v>8620</v>
      </c>
      <c r="L5304" s="11" t="s">
        <v>32067</v>
      </c>
      <c r="M5304" s="11" t="s">
        <v>7520</v>
      </c>
      <c r="N5304" s="12" t="s">
        <v>32068</v>
      </c>
      <c r="O5304" s="12" t="s">
        <v>32069</v>
      </c>
    </row>
    <row r="5305" spans="1:15" ht="15" customHeight="1" x14ac:dyDescent="0.3">
      <c r="A5305" s="11" t="s">
        <v>448</v>
      </c>
      <c r="B5305" s="11" t="s">
        <v>449</v>
      </c>
      <c r="C5305" s="17">
        <v>32</v>
      </c>
      <c r="D5305" s="11" t="s">
        <v>1201</v>
      </c>
      <c r="E5305" s="11" t="s">
        <v>31850</v>
      </c>
      <c r="F5305" s="11">
        <v>24332515</v>
      </c>
      <c r="G5305" s="11" t="s">
        <v>31941</v>
      </c>
      <c r="H5305" s="11" t="s">
        <v>32070</v>
      </c>
      <c r="I5305" s="11" t="s">
        <v>2805</v>
      </c>
      <c r="J5305" s="11" t="s">
        <v>32071</v>
      </c>
      <c r="K5305" s="11" t="s">
        <v>14812</v>
      </c>
      <c r="L5305" s="11" t="s">
        <v>32072</v>
      </c>
      <c r="M5305" s="11" t="s">
        <v>8313</v>
      </c>
      <c r="N5305" s="12" t="s">
        <v>32073</v>
      </c>
      <c r="O5305" s="12" t="s">
        <v>32074</v>
      </c>
    </row>
    <row r="5306" spans="1:15" ht="15" customHeight="1" x14ac:dyDescent="0.3">
      <c r="A5306" s="11" t="s">
        <v>448</v>
      </c>
      <c r="B5306" s="11" t="s">
        <v>449</v>
      </c>
      <c r="C5306" s="17">
        <v>32</v>
      </c>
      <c r="D5306" s="11" t="s">
        <v>1201</v>
      </c>
      <c r="E5306" s="11" t="s">
        <v>31850</v>
      </c>
      <c r="F5306" s="11">
        <v>24861202</v>
      </c>
      <c r="G5306" s="11" t="s">
        <v>32075</v>
      </c>
      <c r="H5306" s="11" t="s">
        <v>32076</v>
      </c>
      <c r="I5306" s="11" t="s">
        <v>3896</v>
      </c>
      <c r="J5306" s="11" t="s">
        <v>32077</v>
      </c>
      <c r="K5306" s="11" t="s">
        <v>7337</v>
      </c>
      <c r="L5306" s="11" t="s">
        <v>32078</v>
      </c>
      <c r="M5306" s="11" t="s">
        <v>7604</v>
      </c>
      <c r="N5306" s="12" t="s">
        <v>32079</v>
      </c>
      <c r="O5306" s="12" t="s">
        <v>32080</v>
      </c>
    </row>
    <row r="5307" spans="1:15" ht="15" customHeight="1" x14ac:dyDescent="0.3">
      <c r="A5307" s="11" t="s">
        <v>448</v>
      </c>
      <c r="B5307" s="11" t="s">
        <v>449</v>
      </c>
      <c r="C5307" s="17">
        <v>32</v>
      </c>
      <c r="D5307" s="11" t="s">
        <v>1201</v>
      </c>
      <c r="E5307" s="11" t="s">
        <v>31850</v>
      </c>
      <c r="F5307" s="11">
        <v>24732901</v>
      </c>
      <c r="G5307" s="11" t="s">
        <v>32081</v>
      </c>
      <c r="H5307" s="11" t="s">
        <v>32082</v>
      </c>
      <c r="I5307" s="11" t="s">
        <v>32083</v>
      </c>
      <c r="J5307" s="11"/>
      <c r="K5307" s="11" t="s">
        <v>32084</v>
      </c>
      <c r="L5307" s="11" t="s">
        <v>32085</v>
      </c>
      <c r="M5307" s="11" t="s">
        <v>7520</v>
      </c>
      <c r="N5307" s="12" t="s">
        <v>32086</v>
      </c>
      <c r="O5307" s="12" t="s">
        <v>32087</v>
      </c>
    </row>
    <row r="5308" spans="1:15" ht="15" customHeight="1" x14ac:dyDescent="0.3">
      <c r="A5308" s="11" t="s">
        <v>448</v>
      </c>
      <c r="B5308" s="11" t="s">
        <v>449</v>
      </c>
      <c r="C5308" s="17">
        <v>32</v>
      </c>
      <c r="D5308" s="11" t="s">
        <v>1201</v>
      </c>
      <c r="E5308" s="11" t="s">
        <v>31850</v>
      </c>
      <c r="F5308" s="11">
        <v>23495758</v>
      </c>
      <c r="G5308" s="11" t="s">
        <v>32088</v>
      </c>
      <c r="H5308" s="11" t="s">
        <v>32089</v>
      </c>
      <c r="I5308" s="11" t="s">
        <v>3201</v>
      </c>
      <c r="J5308" s="11" t="s">
        <v>13769</v>
      </c>
      <c r="K5308" s="11" t="s">
        <v>7561</v>
      </c>
      <c r="L5308" s="11" t="s">
        <v>32090</v>
      </c>
      <c r="M5308" s="11" t="s">
        <v>7520</v>
      </c>
      <c r="N5308" s="12" t="s">
        <v>32091</v>
      </c>
      <c r="O5308" s="12" t="s">
        <v>32092</v>
      </c>
    </row>
    <row r="5309" spans="1:15" ht="15" customHeight="1" x14ac:dyDescent="0.3">
      <c r="A5309" s="11" t="s">
        <v>448</v>
      </c>
      <c r="B5309" s="11" t="s">
        <v>449</v>
      </c>
      <c r="C5309" s="17">
        <v>32</v>
      </c>
      <c r="D5309" s="11" t="s">
        <v>1201</v>
      </c>
      <c r="E5309" s="11" t="s">
        <v>31850</v>
      </c>
      <c r="F5309" s="11">
        <v>23496160</v>
      </c>
      <c r="G5309" s="11" t="s">
        <v>31866</v>
      </c>
      <c r="H5309" s="11" t="s">
        <v>32093</v>
      </c>
      <c r="I5309" s="11" t="s">
        <v>4660</v>
      </c>
      <c r="J5309" s="11"/>
      <c r="K5309" s="11" t="s">
        <v>7337</v>
      </c>
      <c r="L5309" s="11" t="s">
        <v>32094</v>
      </c>
      <c r="M5309" s="11" t="s">
        <v>7604</v>
      </c>
      <c r="N5309" s="12" t="s">
        <v>32095</v>
      </c>
      <c r="O5309" s="12" t="s">
        <v>32096</v>
      </c>
    </row>
    <row r="5310" spans="1:15" ht="15" customHeight="1" x14ac:dyDescent="0.3">
      <c r="A5310" s="11" t="s">
        <v>448</v>
      </c>
      <c r="B5310" s="11" t="s">
        <v>449</v>
      </c>
      <c r="C5310" s="17">
        <v>32</v>
      </c>
      <c r="D5310" s="11" t="s">
        <v>1201</v>
      </c>
      <c r="E5310" s="11" t="s">
        <v>31850</v>
      </c>
      <c r="F5310" s="11">
        <v>23488543</v>
      </c>
      <c r="G5310" s="11" t="s">
        <v>31866</v>
      </c>
      <c r="H5310" s="11" t="s">
        <v>32097</v>
      </c>
      <c r="I5310" s="11" t="s">
        <v>4660</v>
      </c>
      <c r="J5310" s="11"/>
      <c r="K5310" s="11" t="s">
        <v>7337</v>
      </c>
      <c r="L5310" s="11" t="s">
        <v>32098</v>
      </c>
      <c r="M5310" s="11" t="s">
        <v>7350</v>
      </c>
      <c r="N5310" s="12" t="s">
        <v>32099</v>
      </c>
      <c r="O5310" s="12" t="s">
        <v>32100</v>
      </c>
    </row>
    <row r="5311" spans="1:15" ht="15" customHeight="1" x14ac:dyDescent="0.3">
      <c r="A5311" s="11" t="s">
        <v>448</v>
      </c>
      <c r="B5311" s="11" t="s">
        <v>449</v>
      </c>
      <c r="C5311" s="17">
        <v>32</v>
      </c>
      <c r="D5311" s="11" t="s">
        <v>1201</v>
      </c>
      <c r="E5311" s="11" t="s">
        <v>31850</v>
      </c>
      <c r="F5311" s="11">
        <v>22151793</v>
      </c>
      <c r="G5311" s="11" t="s">
        <v>32101</v>
      </c>
      <c r="H5311" s="11" t="s">
        <v>32102</v>
      </c>
      <c r="I5311" s="11" t="s">
        <v>2326</v>
      </c>
      <c r="J5311" s="11" t="s">
        <v>32103</v>
      </c>
      <c r="K5311" s="11" t="s">
        <v>7349</v>
      </c>
      <c r="L5311" s="11" t="s">
        <v>32104</v>
      </c>
      <c r="M5311" s="11" t="s">
        <v>27314</v>
      </c>
      <c r="N5311" s="12" t="s">
        <v>32105</v>
      </c>
      <c r="O5311" s="12" t="s">
        <v>32106</v>
      </c>
    </row>
    <row r="5312" spans="1:15" ht="15" customHeight="1" x14ac:dyDescent="0.3">
      <c r="A5312" s="11" t="s">
        <v>448</v>
      </c>
      <c r="B5312" s="11" t="s">
        <v>449</v>
      </c>
      <c r="C5312" s="17">
        <v>32</v>
      </c>
      <c r="D5312" s="11" t="s">
        <v>1201</v>
      </c>
      <c r="E5312" s="11" t="s">
        <v>31850</v>
      </c>
      <c r="F5312" s="11">
        <v>24126755</v>
      </c>
      <c r="G5312" s="11" t="s">
        <v>31866</v>
      </c>
      <c r="H5312" s="11" t="s">
        <v>32107</v>
      </c>
      <c r="I5312" s="11" t="s">
        <v>24475</v>
      </c>
      <c r="J5312" s="11" t="s">
        <v>24475</v>
      </c>
      <c r="K5312" s="11" t="s">
        <v>32108</v>
      </c>
      <c r="L5312" s="11" t="s">
        <v>32109</v>
      </c>
      <c r="M5312" s="11" t="s">
        <v>8756</v>
      </c>
      <c r="N5312" s="12" t="s">
        <v>32110</v>
      </c>
      <c r="O5312" s="12"/>
    </row>
    <row r="5313" spans="1:15" ht="15" customHeight="1" x14ac:dyDescent="0.3">
      <c r="A5313" s="11" t="s">
        <v>448</v>
      </c>
      <c r="B5313" s="11" t="s">
        <v>449</v>
      </c>
      <c r="C5313" s="17">
        <v>32</v>
      </c>
      <c r="D5313" s="11" t="s">
        <v>1201</v>
      </c>
      <c r="E5313" s="11" t="s">
        <v>31850</v>
      </c>
      <c r="F5313" s="11">
        <v>23509711</v>
      </c>
      <c r="G5313" s="11" t="s">
        <v>32111</v>
      </c>
      <c r="H5313" s="11" t="s">
        <v>32112</v>
      </c>
      <c r="I5313" s="11" t="s">
        <v>1001</v>
      </c>
      <c r="J5313" s="11" t="s">
        <v>32113</v>
      </c>
      <c r="K5313" s="11" t="s">
        <v>10819</v>
      </c>
      <c r="L5313" s="11" t="s">
        <v>32114</v>
      </c>
      <c r="M5313" s="11" t="s">
        <v>7350</v>
      </c>
      <c r="N5313" s="12" t="s">
        <v>32115</v>
      </c>
      <c r="O5313" s="12" t="s">
        <v>32116</v>
      </c>
    </row>
    <row r="5314" spans="1:15" ht="15" customHeight="1" x14ac:dyDescent="0.3">
      <c r="A5314" s="11" t="s">
        <v>448</v>
      </c>
      <c r="B5314" s="11" t="s">
        <v>449</v>
      </c>
      <c r="C5314" s="17">
        <v>32</v>
      </c>
      <c r="D5314" s="11" t="s">
        <v>1201</v>
      </c>
      <c r="E5314" s="11" t="s">
        <v>31850</v>
      </c>
      <c r="F5314" s="11">
        <v>23621505</v>
      </c>
      <c r="G5314" s="11" t="s">
        <v>32117</v>
      </c>
      <c r="H5314" s="11" t="s">
        <v>32118</v>
      </c>
      <c r="I5314" s="11" t="s">
        <v>1001</v>
      </c>
      <c r="J5314" s="11" t="s">
        <v>18495</v>
      </c>
      <c r="K5314" s="11" t="s">
        <v>31937</v>
      </c>
      <c r="L5314" s="11" t="s">
        <v>32119</v>
      </c>
      <c r="M5314" s="11" t="s">
        <v>7373</v>
      </c>
      <c r="N5314" s="12" t="s">
        <v>32120</v>
      </c>
      <c r="O5314" s="12" t="s">
        <v>32121</v>
      </c>
    </row>
    <row r="5315" spans="1:15" ht="15" customHeight="1" x14ac:dyDescent="0.3">
      <c r="A5315" s="11" t="s">
        <v>448</v>
      </c>
      <c r="B5315" s="11" t="s">
        <v>449</v>
      </c>
      <c r="C5315" s="17">
        <v>32</v>
      </c>
      <c r="D5315" s="11" t="s">
        <v>1201</v>
      </c>
      <c r="E5315" s="11" t="s">
        <v>31850</v>
      </c>
      <c r="F5315" s="11">
        <v>22670909</v>
      </c>
      <c r="G5315" s="11" t="s">
        <v>31941</v>
      </c>
      <c r="H5315" s="11" t="s">
        <v>32122</v>
      </c>
      <c r="I5315" s="11" t="s">
        <v>32123</v>
      </c>
      <c r="J5315" s="11"/>
      <c r="K5315" s="11" t="s">
        <v>10231</v>
      </c>
      <c r="L5315" s="11" t="s">
        <v>32124</v>
      </c>
      <c r="M5315" s="11" t="s">
        <v>9704</v>
      </c>
      <c r="N5315" s="12" t="s">
        <v>32125</v>
      </c>
      <c r="O5315" s="12" t="s">
        <v>32126</v>
      </c>
    </row>
    <row r="5316" spans="1:15" ht="15" customHeight="1" x14ac:dyDescent="0.3">
      <c r="A5316" s="11" t="s">
        <v>448</v>
      </c>
      <c r="B5316" s="11" t="s">
        <v>449</v>
      </c>
      <c r="C5316" s="17">
        <v>32</v>
      </c>
      <c r="D5316" s="11" t="s">
        <v>1201</v>
      </c>
      <c r="E5316" s="11" t="s">
        <v>31850</v>
      </c>
      <c r="F5316" s="11">
        <v>23205331</v>
      </c>
      <c r="G5316" s="11" t="s">
        <v>32127</v>
      </c>
      <c r="H5316" s="11" t="s">
        <v>32128</v>
      </c>
      <c r="I5316" s="11" t="s">
        <v>4360</v>
      </c>
      <c r="J5316" s="11" t="s">
        <v>32123</v>
      </c>
      <c r="K5316" s="11" t="s">
        <v>7498</v>
      </c>
      <c r="L5316" s="11" t="s">
        <v>32129</v>
      </c>
      <c r="M5316" s="11" t="s">
        <v>7339</v>
      </c>
      <c r="N5316" s="12" t="s">
        <v>32130</v>
      </c>
      <c r="O5316" s="12" t="s">
        <v>32131</v>
      </c>
    </row>
    <row r="5317" spans="1:15" ht="15" customHeight="1" x14ac:dyDescent="0.3">
      <c r="A5317" s="11" t="s">
        <v>448</v>
      </c>
      <c r="B5317" s="11" t="s">
        <v>449</v>
      </c>
      <c r="C5317" s="17">
        <v>32</v>
      </c>
      <c r="D5317" s="11" t="s">
        <v>1201</v>
      </c>
      <c r="E5317" s="11" t="s">
        <v>31850</v>
      </c>
      <c r="F5317" s="11">
        <v>23227339</v>
      </c>
      <c r="G5317" s="11" t="s">
        <v>31866</v>
      </c>
      <c r="H5317" s="11" t="s">
        <v>32132</v>
      </c>
      <c r="I5317" s="11" t="s">
        <v>1071</v>
      </c>
      <c r="J5317" s="11" t="s">
        <v>32133</v>
      </c>
      <c r="K5317" s="11" t="s">
        <v>32134</v>
      </c>
      <c r="L5317" s="11" t="s">
        <v>32135</v>
      </c>
      <c r="M5317" s="11" t="s">
        <v>7339</v>
      </c>
      <c r="N5317" s="12" t="s">
        <v>32136</v>
      </c>
      <c r="O5317" s="12" t="s">
        <v>32137</v>
      </c>
    </row>
    <row r="5318" spans="1:15" ht="15" customHeight="1" x14ac:dyDescent="0.3">
      <c r="A5318" s="11" t="s">
        <v>448</v>
      </c>
      <c r="B5318" s="11" t="s">
        <v>449</v>
      </c>
      <c r="C5318" s="17">
        <v>32</v>
      </c>
      <c r="D5318" s="11" t="s">
        <v>1201</v>
      </c>
      <c r="E5318" s="11" t="s">
        <v>31850</v>
      </c>
      <c r="F5318" s="11">
        <v>21554051</v>
      </c>
      <c r="G5318" s="11" t="s">
        <v>32138</v>
      </c>
      <c r="H5318" s="11" t="s">
        <v>32139</v>
      </c>
      <c r="I5318" s="11" t="s">
        <v>4213</v>
      </c>
      <c r="J5318" s="11"/>
      <c r="K5318" s="11" t="s">
        <v>31985</v>
      </c>
      <c r="L5318" s="11" t="s">
        <v>32140</v>
      </c>
      <c r="M5318" s="11" t="s">
        <v>7350</v>
      </c>
      <c r="N5318" s="12" t="s">
        <v>32141</v>
      </c>
      <c r="O5318" s="12" t="s">
        <v>32142</v>
      </c>
    </row>
    <row r="5319" spans="1:15" ht="15" customHeight="1" x14ac:dyDescent="0.3">
      <c r="A5319" s="11" t="s">
        <v>448</v>
      </c>
      <c r="B5319" s="11" t="s">
        <v>449</v>
      </c>
      <c r="C5319" s="17">
        <v>32</v>
      </c>
      <c r="D5319" s="11" t="s">
        <v>1201</v>
      </c>
      <c r="E5319" s="11" t="s">
        <v>31872</v>
      </c>
      <c r="F5319" s="11">
        <v>21564188</v>
      </c>
      <c r="G5319" s="11" t="s">
        <v>32143</v>
      </c>
      <c r="H5319" s="11" t="s">
        <v>32144</v>
      </c>
      <c r="I5319" s="11" t="s">
        <v>1888</v>
      </c>
      <c r="J5319" s="11"/>
      <c r="K5319" s="11" t="s">
        <v>7561</v>
      </c>
      <c r="L5319" s="11" t="s">
        <v>32145</v>
      </c>
      <c r="M5319" s="11" t="s">
        <v>8756</v>
      </c>
      <c r="N5319" s="12" t="s">
        <v>32146</v>
      </c>
      <c r="O5319" s="12" t="s">
        <v>32147</v>
      </c>
    </row>
    <row r="5320" spans="1:15" ht="15" customHeight="1" x14ac:dyDescent="0.3">
      <c r="A5320" s="11" t="s">
        <v>448</v>
      </c>
      <c r="B5320" s="11" t="s">
        <v>449</v>
      </c>
      <c r="C5320" s="17">
        <v>32</v>
      </c>
      <c r="D5320" s="11" t="s">
        <v>1201</v>
      </c>
      <c r="E5320" s="11" t="s">
        <v>31850</v>
      </c>
      <c r="F5320" s="11">
        <v>21152128</v>
      </c>
      <c r="G5320" s="11" t="s">
        <v>32138</v>
      </c>
      <c r="H5320" s="11" t="s">
        <v>32148</v>
      </c>
      <c r="I5320" s="11" t="s">
        <v>1351</v>
      </c>
      <c r="J5320" s="11" t="s">
        <v>32149</v>
      </c>
      <c r="K5320" s="11" t="s">
        <v>32134</v>
      </c>
      <c r="L5320" s="11" t="s">
        <v>32150</v>
      </c>
      <c r="M5320" s="11" t="s">
        <v>7339</v>
      </c>
      <c r="N5320" s="12" t="s">
        <v>32151</v>
      </c>
      <c r="O5320" s="12" t="s">
        <v>32152</v>
      </c>
    </row>
    <row r="5321" spans="1:15" ht="15" customHeight="1" x14ac:dyDescent="0.3">
      <c r="A5321" s="11" t="s">
        <v>448</v>
      </c>
      <c r="B5321" s="11" t="s">
        <v>449</v>
      </c>
      <c r="C5321" s="17">
        <v>32</v>
      </c>
      <c r="D5321" s="11" t="s">
        <v>1201</v>
      </c>
      <c r="E5321" s="11" t="s">
        <v>31850</v>
      </c>
      <c r="F5321" s="11">
        <v>20171403</v>
      </c>
      <c r="G5321" s="11" t="s">
        <v>32153</v>
      </c>
      <c r="H5321" s="11" t="s">
        <v>32002</v>
      </c>
      <c r="I5321" s="11" t="s">
        <v>32154</v>
      </c>
      <c r="J5321" s="11"/>
      <c r="K5321" s="11" t="s">
        <v>7727</v>
      </c>
      <c r="L5321" s="11" t="s">
        <v>32155</v>
      </c>
      <c r="M5321" s="11" t="s">
        <v>7339</v>
      </c>
      <c r="N5321" s="12" t="s">
        <v>32156</v>
      </c>
      <c r="O5321" s="12" t="s">
        <v>32157</v>
      </c>
    </row>
    <row r="5322" spans="1:15" ht="15" customHeight="1" x14ac:dyDescent="0.3">
      <c r="A5322" s="11" t="s">
        <v>448</v>
      </c>
      <c r="B5322" s="11" t="s">
        <v>449</v>
      </c>
      <c r="C5322" s="17">
        <v>32</v>
      </c>
      <c r="D5322" s="11" t="s">
        <v>1201</v>
      </c>
      <c r="E5322" s="11" t="s">
        <v>31850</v>
      </c>
      <c r="F5322" s="11">
        <v>18572004</v>
      </c>
      <c r="G5322" s="11" t="s">
        <v>32158</v>
      </c>
      <c r="H5322" s="11" t="s">
        <v>32159</v>
      </c>
      <c r="I5322" s="11" t="s">
        <v>2453</v>
      </c>
      <c r="J5322" s="11" t="s">
        <v>32160</v>
      </c>
      <c r="K5322" s="11" t="s">
        <v>24768</v>
      </c>
      <c r="L5322" s="11" t="s">
        <v>32161</v>
      </c>
      <c r="M5322" s="11" t="s">
        <v>8756</v>
      </c>
      <c r="N5322" s="12" t="s">
        <v>32162</v>
      </c>
      <c r="O5322" s="12" t="s">
        <v>32163</v>
      </c>
    </row>
    <row r="5323" spans="1:15" ht="15" customHeight="1" x14ac:dyDescent="0.3">
      <c r="A5323" s="11" t="s">
        <v>448</v>
      </c>
      <c r="B5323" s="11" t="s">
        <v>449</v>
      </c>
      <c r="C5323" s="17">
        <v>32</v>
      </c>
      <c r="D5323" s="11" t="s">
        <v>1201</v>
      </c>
      <c r="E5323" s="11" t="s">
        <v>31850</v>
      </c>
      <c r="F5323" s="11">
        <v>19481292</v>
      </c>
      <c r="G5323" s="11" t="s">
        <v>32164</v>
      </c>
      <c r="H5323" s="11" t="s">
        <v>32165</v>
      </c>
      <c r="I5323" s="11" t="s">
        <v>1912</v>
      </c>
      <c r="J5323" s="11" t="s">
        <v>32166</v>
      </c>
      <c r="K5323" s="11" t="s">
        <v>7754</v>
      </c>
      <c r="L5323" s="11" t="s">
        <v>32167</v>
      </c>
      <c r="M5323" s="11" t="s">
        <v>7681</v>
      </c>
      <c r="N5323" s="12" t="s">
        <v>32168</v>
      </c>
      <c r="O5323" s="12" t="s">
        <v>32169</v>
      </c>
    </row>
    <row r="5324" spans="1:15" ht="15" customHeight="1" x14ac:dyDescent="0.3">
      <c r="A5324" s="11" t="s">
        <v>448</v>
      </c>
      <c r="B5324" s="11" t="s">
        <v>449</v>
      </c>
      <c r="C5324" s="17">
        <v>32</v>
      </c>
      <c r="D5324" s="11" t="s">
        <v>1201</v>
      </c>
      <c r="E5324" s="11" t="s">
        <v>31850</v>
      </c>
      <c r="F5324" s="11">
        <v>18786232</v>
      </c>
      <c r="G5324" s="11" t="s">
        <v>32170</v>
      </c>
      <c r="H5324" s="11" t="s">
        <v>32171</v>
      </c>
      <c r="I5324" s="11" t="s">
        <v>737</v>
      </c>
      <c r="J5324" s="11"/>
      <c r="K5324" s="11" t="s">
        <v>32172</v>
      </c>
      <c r="L5324" s="11" t="s">
        <v>32173</v>
      </c>
      <c r="M5324" s="11" t="s">
        <v>7373</v>
      </c>
      <c r="N5324" s="12" t="s">
        <v>32174</v>
      </c>
      <c r="O5324" s="12" t="s">
        <v>32175</v>
      </c>
    </row>
    <row r="5325" spans="1:15" ht="15" customHeight="1" x14ac:dyDescent="0.3">
      <c r="A5325" s="11" t="s">
        <v>448</v>
      </c>
      <c r="B5325" s="11" t="s">
        <v>449</v>
      </c>
      <c r="C5325" s="17">
        <v>32</v>
      </c>
      <c r="D5325" s="11" t="s">
        <v>1201</v>
      </c>
      <c r="E5325" s="11" t="s">
        <v>31850</v>
      </c>
      <c r="F5325" s="11">
        <v>18627371</v>
      </c>
      <c r="G5325" s="11" t="s">
        <v>32176</v>
      </c>
      <c r="H5325" s="11" t="s">
        <v>32177</v>
      </c>
      <c r="I5325" s="11" t="s">
        <v>737</v>
      </c>
      <c r="J5325" s="11" t="s">
        <v>32178</v>
      </c>
      <c r="K5325" s="11" t="s">
        <v>7337</v>
      </c>
      <c r="L5325" s="11" t="s">
        <v>32179</v>
      </c>
      <c r="M5325" s="11" t="s">
        <v>8615</v>
      </c>
      <c r="N5325" s="12" t="s">
        <v>32180</v>
      </c>
      <c r="O5325" s="12" t="s">
        <v>32181</v>
      </c>
    </row>
    <row r="5326" spans="1:15" ht="15" customHeight="1" x14ac:dyDescent="0.3">
      <c r="A5326" s="11" t="s">
        <v>448</v>
      </c>
      <c r="B5326" s="11" t="s">
        <v>449</v>
      </c>
      <c r="C5326" s="17">
        <v>32</v>
      </c>
      <c r="D5326" s="11" t="s">
        <v>1201</v>
      </c>
      <c r="E5326" s="11" t="s">
        <v>31850</v>
      </c>
      <c r="F5326" s="11">
        <v>17300262</v>
      </c>
      <c r="G5326" s="11" t="s">
        <v>32182</v>
      </c>
      <c r="H5326" s="11" t="s">
        <v>32183</v>
      </c>
      <c r="I5326" s="11" t="s">
        <v>3436</v>
      </c>
      <c r="J5326" s="11"/>
      <c r="K5326" s="11" t="s">
        <v>7337</v>
      </c>
      <c r="L5326" s="11" t="s">
        <v>32184</v>
      </c>
      <c r="M5326" s="11" t="s">
        <v>8615</v>
      </c>
      <c r="N5326" s="12" t="s">
        <v>32185</v>
      </c>
      <c r="O5326" s="12" t="s">
        <v>32186</v>
      </c>
    </row>
    <row r="5327" spans="1:15" ht="15" customHeight="1" x14ac:dyDescent="0.3">
      <c r="A5327" s="11" t="s">
        <v>448</v>
      </c>
      <c r="B5327" s="11" t="s">
        <v>449</v>
      </c>
      <c r="C5327" s="17">
        <v>32</v>
      </c>
      <c r="D5327" s="11" t="s">
        <v>1201</v>
      </c>
      <c r="E5327" s="11" t="s">
        <v>31850</v>
      </c>
      <c r="F5327" s="11">
        <v>17137478</v>
      </c>
      <c r="G5327" s="11" t="s">
        <v>32187</v>
      </c>
      <c r="H5327" s="11" t="s">
        <v>32188</v>
      </c>
      <c r="I5327" s="11" t="s">
        <v>3436</v>
      </c>
      <c r="J5327" s="11" t="s">
        <v>32189</v>
      </c>
      <c r="K5327" s="11" t="s">
        <v>7561</v>
      </c>
      <c r="L5327" s="11" t="s">
        <v>32190</v>
      </c>
      <c r="M5327" s="11" t="s">
        <v>8615</v>
      </c>
      <c r="N5327" s="12" t="s">
        <v>32191</v>
      </c>
      <c r="O5327" s="12" t="s">
        <v>32192</v>
      </c>
    </row>
    <row r="5328" spans="1:15" ht="15" customHeight="1" x14ac:dyDescent="0.3">
      <c r="A5328" s="11" t="s">
        <v>448</v>
      </c>
      <c r="B5328" s="11" t="s">
        <v>449</v>
      </c>
      <c r="C5328" s="17">
        <v>32</v>
      </c>
      <c r="D5328" s="11" t="s">
        <v>1201</v>
      </c>
      <c r="E5328" s="11" t="s">
        <v>31872</v>
      </c>
      <c r="F5328" s="11">
        <v>17262085</v>
      </c>
      <c r="G5328" s="11" t="s">
        <v>32193</v>
      </c>
      <c r="H5328" s="11" t="s">
        <v>32194</v>
      </c>
      <c r="I5328" s="11" t="s">
        <v>32195</v>
      </c>
      <c r="J5328" s="11" t="s">
        <v>15374</v>
      </c>
      <c r="K5328" s="11" t="s">
        <v>28571</v>
      </c>
      <c r="L5328" s="11" t="s">
        <v>32196</v>
      </c>
      <c r="M5328" s="11" t="s">
        <v>7962</v>
      </c>
      <c r="N5328" s="12" t="s">
        <v>32197</v>
      </c>
      <c r="O5328" s="12" t="s">
        <v>32198</v>
      </c>
    </row>
    <row r="5329" spans="1:15" ht="15" customHeight="1" x14ac:dyDescent="0.3">
      <c r="A5329" s="11" t="s">
        <v>448</v>
      </c>
      <c r="B5329" s="11" t="s">
        <v>449</v>
      </c>
      <c r="C5329" s="17">
        <v>32</v>
      </c>
      <c r="D5329" s="11" t="s">
        <v>1201</v>
      </c>
      <c r="E5329" s="11" t="s">
        <v>31872</v>
      </c>
      <c r="F5329" s="11">
        <v>17452660</v>
      </c>
      <c r="G5329" s="11" t="s">
        <v>32199</v>
      </c>
      <c r="H5329" s="11" t="s">
        <v>32200</v>
      </c>
      <c r="I5329" s="11" t="s">
        <v>32201</v>
      </c>
      <c r="J5329" s="11"/>
      <c r="K5329" s="11" t="s">
        <v>13919</v>
      </c>
      <c r="L5329" s="11" t="s">
        <v>32202</v>
      </c>
      <c r="M5329" s="11" t="s">
        <v>8756</v>
      </c>
      <c r="N5329" s="12" t="s">
        <v>32203</v>
      </c>
      <c r="O5329" s="12" t="s">
        <v>32204</v>
      </c>
    </row>
    <row r="5330" spans="1:15" ht="15" customHeight="1" x14ac:dyDescent="0.3">
      <c r="A5330" s="11" t="s">
        <v>448</v>
      </c>
      <c r="B5330" s="11" t="s">
        <v>449</v>
      </c>
      <c r="C5330" s="17">
        <v>32</v>
      </c>
      <c r="D5330" s="11" t="s">
        <v>1201</v>
      </c>
      <c r="E5330" s="11" t="s">
        <v>31850</v>
      </c>
      <c r="F5330" s="11">
        <v>17374011</v>
      </c>
      <c r="G5330" s="11" t="s">
        <v>32182</v>
      </c>
      <c r="H5330" s="11" t="s">
        <v>32205</v>
      </c>
      <c r="I5330" s="11" t="s">
        <v>15367</v>
      </c>
      <c r="J5330" s="11"/>
      <c r="K5330" s="11" t="s">
        <v>7349</v>
      </c>
      <c r="L5330" s="11" t="s">
        <v>32206</v>
      </c>
      <c r="M5330" s="11" t="s">
        <v>8615</v>
      </c>
      <c r="N5330" s="12" t="s">
        <v>32207</v>
      </c>
      <c r="O5330" s="12" t="s">
        <v>32208</v>
      </c>
    </row>
    <row r="5331" spans="1:15" ht="15" customHeight="1" x14ac:dyDescent="0.3">
      <c r="A5331" s="11" t="s">
        <v>448</v>
      </c>
      <c r="B5331" s="11" t="s">
        <v>449</v>
      </c>
      <c r="C5331" s="17">
        <v>32</v>
      </c>
      <c r="D5331" s="11" t="s">
        <v>1201</v>
      </c>
      <c r="E5331" s="11" t="s">
        <v>31850</v>
      </c>
      <c r="F5331" s="11">
        <v>16901300</v>
      </c>
      <c r="G5331" s="11" t="s">
        <v>32209</v>
      </c>
      <c r="H5331" s="11" t="s">
        <v>32210</v>
      </c>
      <c r="I5331" s="11" t="s">
        <v>3326</v>
      </c>
      <c r="J5331" s="11"/>
      <c r="K5331" s="11" t="s">
        <v>7561</v>
      </c>
      <c r="L5331" s="11" t="s">
        <v>32211</v>
      </c>
      <c r="M5331" s="11" t="s">
        <v>7350</v>
      </c>
      <c r="N5331" s="12" t="s">
        <v>32212</v>
      </c>
      <c r="O5331" s="12" t="s">
        <v>32213</v>
      </c>
    </row>
    <row r="5332" spans="1:15" ht="15" customHeight="1" x14ac:dyDescent="0.3">
      <c r="A5332" s="11" t="s">
        <v>448</v>
      </c>
      <c r="B5332" s="11" t="s">
        <v>449</v>
      </c>
      <c r="C5332" s="17">
        <v>32</v>
      </c>
      <c r="D5332" s="11" t="s">
        <v>1201</v>
      </c>
      <c r="E5332" s="11" t="s">
        <v>31850</v>
      </c>
      <c r="F5332" s="11">
        <v>16723997</v>
      </c>
      <c r="G5332" s="11" t="s">
        <v>32214</v>
      </c>
      <c r="H5332" s="11" t="s">
        <v>32215</v>
      </c>
      <c r="I5332" s="11" t="s">
        <v>3326</v>
      </c>
      <c r="J5332" s="11" t="s">
        <v>32216</v>
      </c>
      <c r="K5332" s="11" t="s">
        <v>10988</v>
      </c>
      <c r="L5332" s="11" t="s">
        <v>32217</v>
      </c>
      <c r="M5332" s="11" t="s">
        <v>7339</v>
      </c>
      <c r="N5332" s="12" t="s">
        <v>32218</v>
      </c>
      <c r="O5332" s="12" t="s">
        <v>32219</v>
      </c>
    </row>
    <row r="5333" spans="1:15" ht="15" customHeight="1" x14ac:dyDescent="0.3">
      <c r="A5333" s="11" t="s">
        <v>448</v>
      </c>
      <c r="B5333" s="11" t="s">
        <v>449</v>
      </c>
      <c r="C5333" s="17">
        <v>32</v>
      </c>
      <c r="D5333" s="11" t="s">
        <v>1201</v>
      </c>
      <c r="E5333" s="11" t="s">
        <v>31850</v>
      </c>
      <c r="F5333" s="11">
        <v>17052541</v>
      </c>
      <c r="G5333" s="11" t="s">
        <v>32220</v>
      </c>
      <c r="H5333" s="11" t="s">
        <v>32221</v>
      </c>
      <c r="I5333" s="11" t="s">
        <v>3257</v>
      </c>
      <c r="J5333" s="11" t="s">
        <v>32222</v>
      </c>
      <c r="K5333" s="11" t="s">
        <v>7754</v>
      </c>
      <c r="L5333" s="11" t="s">
        <v>32223</v>
      </c>
      <c r="M5333" s="11" t="s">
        <v>8756</v>
      </c>
      <c r="N5333" s="12" t="s">
        <v>32224</v>
      </c>
      <c r="O5333" s="12" t="s">
        <v>32225</v>
      </c>
    </row>
    <row r="5334" spans="1:15" ht="15" customHeight="1" x14ac:dyDescent="0.3">
      <c r="A5334" s="11" t="s">
        <v>448</v>
      </c>
      <c r="B5334" s="11" t="s">
        <v>449</v>
      </c>
      <c r="C5334" s="17">
        <v>32</v>
      </c>
      <c r="D5334" s="11" t="s">
        <v>1201</v>
      </c>
      <c r="E5334" s="11" t="s">
        <v>31850</v>
      </c>
      <c r="F5334" s="11">
        <v>17034550</v>
      </c>
      <c r="G5334" s="11" t="s">
        <v>32226</v>
      </c>
      <c r="H5334" s="11" t="s">
        <v>32227</v>
      </c>
      <c r="I5334" s="11" t="s">
        <v>3257</v>
      </c>
      <c r="J5334" s="11"/>
      <c r="K5334" s="11" t="s">
        <v>7337</v>
      </c>
      <c r="L5334" s="11" t="s">
        <v>32228</v>
      </c>
      <c r="M5334" s="11" t="s">
        <v>8615</v>
      </c>
      <c r="N5334" s="12" t="s">
        <v>32229</v>
      </c>
      <c r="O5334" s="12" t="s">
        <v>32230</v>
      </c>
    </row>
    <row r="5335" spans="1:15" ht="15" customHeight="1" x14ac:dyDescent="0.3">
      <c r="A5335" s="11" t="s">
        <v>448</v>
      </c>
      <c r="B5335" s="11" t="s">
        <v>449</v>
      </c>
      <c r="C5335" s="17">
        <v>32</v>
      </c>
      <c r="D5335" s="11" t="s">
        <v>1201</v>
      </c>
      <c r="E5335" s="11" t="s">
        <v>31850</v>
      </c>
      <c r="F5335" s="11">
        <v>16712709</v>
      </c>
      <c r="G5335" s="11" t="s">
        <v>32231</v>
      </c>
      <c r="H5335" s="11" t="s">
        <v>32232</v>
      </c>
      <c r="I5335" s="11" t="s">
        <v>2986</v>
      </c>
      <c r="J5335" s="11"/>
      <c r="K5335" s="11" t="s">
        <v>7337</v>
      </c>
      <c r="L5335" s="11" t="s">
        <v>32233</v>
      </c>
      <c r="M5335" s="11" t="s">
        <v>7350</v>
      </c>
      <c r="N5335" s="12" t="s">
        <v>32234</v>
      </c>
      <c r="O5335" s="12" t="s">
        <v>32235</v>
      </c>
    </row>
    <row r="5336" spans="1:15" ht="15" customHeight="1" x14ac:dyDescent="0.3">
      <c r="A5336" s="11" t="s">
        <v>448</v>
      </c>
      <c r="B5336" s="11" t="s">
        <v>449</v>
      </c>
      <c r="C5336" s="17">
        <v>32</v>
      </c>
      <c r="D5336" s="11" t="s">
        <v>1201</v>
      </c>
      <c r="E5336" s="11" t="s">
        <v>31850</v>
      </c>
      <c r="F5336" s="11">
        <v>16863516</v>
      </c>
      <c r="G5336" s="11" t="s">
        <v>32236</v>
      </c>
      <c r="H5336" s="11" t="s">
        <v>32237</v>
      </c>
      <c r="I5336" s="11" t="s">
        <v>1526</v>
      </c>
      <c r="J5336" s="11"/>
      <c r="K5336" s="11" t="s">
        <v>8860</v>
      </c>
      <c r="L5336" s="11" t="s">
        <v>32238</v>
      </c>
      <c r="M5336" s="11" t="s">
        <v>8756</v>
      </c>
      <c r="N5336" s="12" t="s">
        <v>32239</v>
      </c>
      <c r="O5336" s="12" t="s">
        <v>32240</v>
      </c>
    </row>
    <row r="5337" spans="1:15" ht="15" customHeight="1" x14ac:dyDescent="0.3">
      <c r="A5337" s="11" t="s">
        <v>448</v>
      </c>
      <c r="B5337" s="11" t="s">
        <v>449</v>
      </c>
      <c r="C5337" s="17">
        <v>32</v>
      </c>
      <c r="D5337" s="11" t="s">
        <v>1201</v>
      </c>
      <c r="E5337" s="11" t="s">
        <v>31850</v>
      </c>
      <c r="F5337" s="11">
        <v>16792784</v>
      </c>
      <c r="G5337" s="11" t="s">
        <v>32241</v>
      </c>
      <c r="H5337" s="11" t="s">
        <v>32242</v>
      </c>
      <c r="I5337" s="11" t="s">
        <v>1526</v>
      </c>
      <c r="J5337" s="11"/>
      <c r="K5337" s="11" t="s">
        <v>7337</v>
      </c>
      <c r="L5337" s="11" t="s">
        <v>32243</v>
      </c>
      <c r="M5337" s="11" t="s">
        <v>7604</v>
      </c>
      <c r="N5337" s="12" t="s">
        <v>32244</v>
      </c>
      <c r="O5337" s="12" t="s">
        <v>32245</v>
      </c>
    </row>
    <row r="5338" spans="1:15" ht="15" customHeight="1" x14ac:dyDescent="0.3">
      <c r="A5338" s="11" t="s">
        <v>448</v>
      </c>
      <c r="B5338" s="11" t="s">
        <v>449</v>
      </c>
      <c r="C5338" s="17">
        <v>32</v>
      </c>
      <c r="D5338" s="11" t="s">
        <v>1201</v>
      </c>
      <c r="E5338" s="11" t="s">
        <v>31850</v>
      </c>
      <c r="F5338" s="11">
        <v>15761425</v>
      </c>
      <c r="G5338" s="11" t="s">
        <v>9440</v>
      </c>
      <c r="H5338" s="11" t="s">
        <v>9441</v>
      </c>
      <c r="I5338" s="11" t="s">
        <v>9436</v>
      </c>
      <c r="J5338" s="11"/>
      <c r="K5338" s="11" t="s">
        <v>7754</v>
      </c>
      <c r="L5338" s="11" t="s">
        <v>9442</v>
      </c>
      <c r="M5338" s="11" t="s">
        <v>7373</v>
      </c>
      <c r="N5338" s="12" t="s">
        <v>9443</v>
      </c>
      <c r="O5338" s="12" t="s">
        <v>9444</v>
      </c>
    </row>
    <row r="5339" spans="1:15" ht="15" customHeight="1" x14ac:dyDescent="0.3">
      <c r="A5339" s="11" t="s">
        <v>448</v>
      </c>
      <c r="B5339" s="11" t="s">
        <v>449</v>
      </c>
      <c r="C5339" s="17">
        <v>32</v>
      </c>
      <c r="D5339" s="11" t="s">
        <v>1201</v>
      </c>
      <c r="E5339" s="11" t="s">
        <v>31850</v>
      </c>
      <c r="F5339" s="11">
        <v>15663504</v>
      </c>
      <c r="G5339" s="11" t="s">
        <v>32246</v>
      </c>
      <c r="H5339" s="11" t="s">
        <v>32247</v>
      </c>
      <c r="I5339" s="11" t="s">
        <v>824</v>
      </c>
      <c r="J5339" s="11"/>
      <c r="K5339" s="11" t="s">
        <v>7561</v>
      </c>
      <c r="L5339" s="11" t="s">
        <v>32248</v>
      </c>
      <c r="M5339" s="11" t="s">
        <v>7350</v>
      </c>
      <c r="N5339" s="12" t="s">
        <v>32249</v>
      </c>
      <c r="O5339" s="12" t="s">
        <v>32250</v>
      </c>
    </row>
    <row r="5340" spans="1:15" ht="15" customHeight="1" x14ac:dyDescent="0.3">
      <c r="A5340" s="11" t="s">
        <v>448</v>
      </c>
      <c r="B5340" s="11" t="s">
        <v>449</v>
      </c>
      <c r="C5340" s="17">
        <v>32</v>
      </c>
      <c r="D5340" s="11" t="s">
        <v>1201</v>
      </c>
      <c r="E5340" s="11" t="s">
        <v>31850</v>
      </c>
      <c r="F5340" s="11">
        <v>15727656</v>
      </c>
      <c r="G5340" s="11" t="s">
        <v>32251</v>
      </c>
      <c r="H5340" s="11" t="s">
        <v>32252</v>
      </c>
      <c r="I5340" s="11" t="s">
        <v>12174</v>
      </c>
      <c r="J5340" s="11"/>
      <c r="K5340" s="11" t="s">
        <v>7337</v>
      </c>
      <c r="L5340" s="11" t="s">
        <v>32253</v>
      </c>
      <c r="M5340" s="11" t="s">
        <v>8615</v>
      </c>
      <c r="N5340" s="12" t="s">
        <v>32254</v>
      </c>
      <c r="O5340" s="12" t="s">
        <v>32255</v>
      </c>
    </row>
    <row r="5341" spans="1:15" ht="15" customHeight="1" x14ac:dyDescent="0.3">
      <c r="A5341" s="11" t="s">
        <v>448</v>
      </c>
      <c r="B5341" s="11" t="s">
        <v>449</v>
      </c>
      <c r="C5341" s="17">
        <v>32</v>
      </c>
      <c r="D5341" s="11" t="s">
        <v>1201</v>
      </c>
      <c r="E5341" s="11" t="s">
        <v>31872</v>
      </c>
      <c r="F5341" s="11">
        <v>25048872</v>
      </c>
      <c r="G5341" s="11" t="s">
        <v>32256</v>
      </c>
      <c r="H5341" s="11" t="s">
        <v>32257</v>
      </c>
      <c r="I5341" s="11" t="s">
        <v>1960</v>
      </c>
      <c r="J5341" s="11" t="s">
        <v>32258</v>
      </c>
      <c r="K5341" s="11" t="s">
        <v>16188</v>
      </c>
      <c r="L5341" s="11" t="s">
        <v>32259</v>
      </c>
      <c r="M5341" s="11" t="s">
        <v>7339</v>
      </c>
      <c r="N5341" s="12" t="s">
        <v>32260</v>
      </c>
      <c r="O5341" s="12" t="s">
        <v>32261</v>
      </c>
    </row>
    <row r="5342" spans="1:15" ht="15" customHeight="1" x14ac:dyDescent="0.3">
      <c r="A5342" s="11" t="s">
        <v>448</v>
      </c>
      <c r="B5342" s="11" t="s">
        <v>449</v>
      </c>
      <c r="C5342" s="17">
        <v>32</v>
      </c>
      <c r="D5342" s="11" t="s">
        <v>1201</v>
      </c>
      <c r="E5342" s="11" t="s">
        <v>31872</v>
      </c>
      <c r="F5342" s="11">
        <v>25048869</v>
      </c>
      <c r="G5342" s="11" t="s">
        <v>32256</v>
      </c>
      <c r="H5342" s="11" t="s">
        <v>32262</v>
      </c>
      <c r="I5342" s="11" t="s">
        <v>1960</v>
      </c>
      <c r="J5342" s="11" t="s">
        <v>32263</v>
      </c>
      <c r="K5342" s="11" t="s">
        <v>16188</v>
      </c>
      <c r="L5342" s="11" t="s">
        <v>32264</v>
      </c>
      <c r="M5342" s="11" t="s">
        <v>7339</v>
      </c>
      <c r="N5342" s="12" t="s">
        <v>32265</v>
      </c>
      <c r="O5342" s="12" t="s">
        <v>32266</v>
      </c>
    </row>
    <row r="5343" spans="1:15" ht="15" customHeight="1" x14ac:dyDescent="0.3">
      <c r="A5343" s="11" t="s">
        <v>448</v>
      </c>
      <c r="B5343" s="11" t="s">
        <v>449</v>
      </c>
      <c r="C5343" s="17">
        <v>32</v>
      </c>
      <c r="D5343" s="11" t="s">
        <v>1201</v>
      </c>
      <c r="E5343" s="11" t="s">
        <v>31850</v>
      </c>
      <c r="F5343" s="11">
        <v>15776433</v>
      </c>
      <c r="G5343" s="11" t="s">
        <v>32267</v>
      </c>
      <c r="H5343" s="11" t="s">
        <v>32268</v>
      </c>
      <c r="I5343" s="11" t="s">
        <v>1965</v>
      </c>
      <c r="J5343" s="11"/>
      <c r="K5343" s="11" t="s">
        <v>17850</v>
      </c>
      <c r="L5343" s="11" t="s">
        <v>32269</v>
      </c>
      <c r="M5343" s="11" t="s">
        <v>7373</v>
      </c>
      <c r="N5343" s="12" t="s">
        <v>32270</v>
      </c>
      <c r="O5343" s="12" t="s">
        <v>32271</v>
      </c>
    </row>
    <row r="5344" spans="1:15" ht="15" customHeight="1" x14ac:dyDescent="0.3">
      <c r="A5344" s="11" t="s">
        <v>448</v>
      </c>
      <c r="B5344" s="11" t="s">
        <v>449</v>
      </c>
      <c r="C5344" s="17">
        <v>32</v>
      </c>
      <c r="D5344" s="11" t="s">
        <v>1201</v>
      </c>
      <c r="E5344" s="11" t="s">
        <v>31872</v>
      </c>
      <c r="F5344" s="11">
        <v>15377357</v>
      </c>
      <c r="G5344" s="11" t="s">
        <v>9504</v>
      </c>
      <c r="H5344" s="11" t="s">
        <v>9505</v>
      </c>
      <c r="I5344" s="11" t="s">
        <v>2867</v>
      </c>
      <c r="J5344" s="11"/>
      <c r="K5344" s="11" t="s">
        <v>7337</v>
      </c>
      <c r="L5344" s="11" t="s">
        <v>9506</v>
      </c>
      <c r="M5344" s="11" t="s">
        <v>7373</v>
      </c>
      <c r="N5344" s="12" t="s">
        <v>9507</v>
      </c>
      <c r="O5344" s="12" t="s">
        <v>9508</v>
      </c>
    </row>
    <row r="5345" spans="1:15" ht="15" customHeight="1" x14ac:dyDescent="0.3">
      <c r="A5345" s="11" t="s">
        <v>448</v>
      </c>
      <c r="B5345" s="11" t="s">
        <v>449</v>
      </c>
      <c r="C5345" s="17">
        <v>32</v>
      </c>
      <c r="D5345" s="11" t="s">
        <v>1201</v>
      </c>
      <c r="E5345" s="11" t="s">
        <v>31850</v>
      </c>
      <c r="F5345" s="11">
        <v>15486175</v>
      </c>
      <c r="G5345" s="11" t="s">
        <v>32272</v>
      </c>
      <c r="H5345" s="11" t="s">
        <v>32273</v>
      </c>
      <c r="I5345" s="11" t="s">
        <v>9514</v>
      </c>
      <c r="J5345" s="11"/>
      <c r="K5345" s="11" t="s">
        <v>14280</v>
      </c>
      <c r="L5345" s="11" t="s">
        <v>32274</v>
      </c>
      <c r="M5345" s="11" t="s">
        <v>7350</v>
      </c>
      <c r="N5345" s="12" t="s">
        <v>32275</v>
      </c>
      <c r="O5345" s="12" t="s">
        <v>32276</v>
      </c>
    </row>
    <row r="5346" spans="1:15" ht="15" customHeight="1" x14ac:dyDescent="0.3">
      <c r="A5346" s="11" t="s">
        <v>448</v>
      </c>
      <c r="B5346" s="11" t="s">
        <v>449</v>
      </c>
      <c r="C5346" s="17">
        <v>32</v>
      </c>
      <c r="D5346" s="11" t="s">
        <v>1201</v>
      </c>
      <c r="E5346" s="11" t="s">
        <v>31850</v>
      </c>
      <c r="F5346" s="11">
        <v>15598212</v>
      </c>
      <c r="G5346" s="11" t="s">
        <v>32277</v>
      </c>
      <c r="H5346" s="11" t="s">
        <v>32278</v>
      </c>
      <c r="I5346" s="11" t="s">
        <v>4849</v>
      </c>
      <c r="J5346" s="11"/>
      <c r="K5346" s="11" t="s">
        <v>32279</v>
      </c>
      <c r="L5346" s="11" t="s">
        <v>32280</v>
      </c>
      <c r="M5346" s="11" t="s">
        <v>7373</v>
      </c>
      <c r="N5346" s="12" t="s">
        <v>32281</v>
      </c>
      <c r="O5346" s="12" t="s">
        <v>32282</v>
      </c>
    </row>
    <row r="5347" spans="1:15" ht="15" customHeight="1" x14ac:dyDescent="0.3">
      <c r="A5347" s="11" t="s">
        <v>448</v>
      </c>
      <c r="B5347" s="11" t="s">
        <v>449</v>
      </c>
      <c r="C5347" s="17">
        <v>32</v>
      </c>
      <c r="D5347" s="11" t="s">
        <v>1201</v>
      </c>
      <c r="E5347" s="11" t="s">
        <v>31850</v>
      </c>
      <c r="F5347" s="11">
        <v>14987282</v>
      </c>
      <c r="G5347" s="11" t="s">
        <v>32283</v>
      </c>
      <c r="H5347" s="11" t="s">
        <v>32284</v>
      </c>
      <c r="I5347" s="11" t="s">
        <v>1974</v>
      </c>
      <c r="J5347" s="11"/>
      <c r="K5347" s="11" t="s">
        <v>7561</v>
      </c>
      <c r="L5347" s="11" t="s">
        <v>32285</v>
      </c>
      <c r="M5347" s="11" t="s">
        <v>8615</v>
      </c>
      <c r="N5347" s="12" t="s">
        <v>32286</v>
      </c>
      <c r="O5347" s="12" t="s">
        <v>32287</v>
      </c>
    </row>
    <row r="5348" spans="1:15" ht="15" customHeight="1" x14ac:dyDescent="0.3">
      <c r="A5348" s="11" t="s">
        <v>448</v>
      </c>
      <c r="B5348" s="11" t="s">
        <v>449</v>
      </c>
      <c r="C5348" s="17">
        <v>32</v>
      </c>
      <c r="D5348" s="11" t="s">
        <v>1201</v>
      </c>
      <c r="E5348" s="11" t="s">
        <v>31850</v>
      </c>
      <c r="F5348" s="11">
        <v>15533595</v>
      </c>
      <c r="G5348" s="11" t="s">
        <v>9563</v>
      </c>
      <c r="H5348" s="11" t="s">
        <v>9564</v>
      </c>
      <c r="I5348" s="11" t="s">
        <v>9565</v>
      </c>
      <c r="J5348" s="11"/>
      <c r="K5348" s="11" t="s">
        <v>9566</v>
      </c>
      <c r="L5348" s="11" t="s">
        <v>9567</v>
      </c>
      <c r="M5348" s="11" t="s">
        <v>7339</v>
      </c>
      <c r="N5348" s="12" t="s">
        <v>9568</v>
      </c>
      <c r="O5348" s="12" t="s">
        <v>9569</v>
      </c>
    </row>
    <row r="5349" spans="1:15" ht="15" customHeight="1" x14ac:dyDescent="0.3">
      <c r="A5349" s="11" t="s">
        <v>448</v>
      </c>
      <c r="B5349" s="11" t="s">
        <v>449</v>
      </c>
      <c r="C5349" s="17">
        <v>32</v>
      </c>
      <c r="D5349" s="11" t="s">
        <v>1201</v>
      </c>
      <c r="E5349" s="11" t="s">
        <v>31850</v>
      </c>
      <c r="F5349" s="11">
        <v>15534865</v>
      </c>
      <c r="G5349" s="11" t="s">
        <v>32288</v>
      </c>
      <c r="H5349" s="11" t="s">
        <v>32289</v>
      </c>
      <c r="I5349" s="11" t="s">
        <v>864</v>
      </c>
      <c r="J5349" s="11"/>
      <c r="K5349" s="11" t="s">
        <v>32290</v>
      </c>
      <c r="L5349" s="11" t="s">
        <v>32291</v>
      </c>
      <c r="M5349" s="11" t="s">
        <v>7373</v>
      </c>
      <c r="N5349" s="12" t="s">
        <v>32292</v>
      </c>
      <c r="O5349" s="12" t="s">
        <v>32293</v>
      </c>
    </row>
    <row r="5350" spans="1:15" ht="15" customHeight="1" x14ac:dyDescent="0.3">
      <c r="A5350" s="11" t="s">
        <v>448</v>
      </c>
      <c r="B5350" s="11" t="s">
        <v>449</v>
      </c>
      <c r="C5350" s="17">
        <v>32</v>
      </c>
      <c r="D5350" s="11" t="s">
        <v>1201</v>
      </c>
      <c r="E5350" s="11" t="s">
        <v>31850</v>
      </c>
      <c r="F5350" s="11">
        <v>14525881</v>
      </c>
      <c r="G5350" s="11" t="s">
        <v>32294</v>
      </c>
      <c r="H5350" s="11" t="s">
        <v>32295</v>
      </c>
      <c r="I5350" s="11" t="s">
        <v>32296</v>
      </c>
      <c r="J5350" s="11"/>
      <c r="K5350" s="11" t="s">
        <v>7803</v>
      </c>
      <c r="L5350" s="11" t="s">
        <v>32297</v>
      </c>
      <c r="M5350" s="11" t="s">
        <v>7350</v>
      </c>
      <c r="N5350" s="12" t="s">
        <v>32298</v>
      </c>
      <c r="O5350" s="12" t="s">
        <v>32299</v>
      </c>
    </row>
    <row r="5351" spans="1:15" ht="15" customHeight="1" x14ac:dyDescent="0.3">
      <c r="A5351" s="11" t="s">
        <v>448</v>
      </c>
      <c r="B5351" s="11" t="s">
        <v>449</v>
      </c>
      <c r="C5351" s="17">
        <v>32</v>
      </c>
      <c r="D5351" s="11" t="s">
        <v>1201</v>
      </c>
      <c r="E5351" s="11" t="s">
        <v>31850</v>
      </c>
      <c r="F5351" s="11">
        <v>12490310</v>
      </c>
      <c r="G5351" s="11" t="s">
        <v>32300</v>
      </c>
      <c r="H5351" s="11" t="s">
        <v>32301</v>
      </c>
      <c r="I5351" s="11" t="s">
        <v>32302</v>
      </c>
      <c r="J5351" s="11"/>
      <c r="K5351" s="11" t="s">
        <v>9566</v>
      </c>
      <c r="L5351" s="11" t="s">
        <v>32303</v>
      </c>
      <c r="M5351" s="11" t="s">
        <v>7339</v>
      </c>
      <c r="N5351" s="12" t="s">
        <v>32304</v>
      </c>
      <c r="O5351" s="12" t="s">
        <v>32305</v>
      </c>
    </row>
    <row r="5352" spans="1:15" ht="15" customHeight="1" x14ac:dyDescent="0.3">
      <c r="A5352" s="11" t="s">
        <v>448</v>
      </c>
      <c r="B5352" s="11" t="s">
        <v>449</v>
      </c>
      <c r="C5352" s="17">
        <v>32</v>
      </c>
      <c r="D5352" s="11" t="s">
        <v>1201</v>
      </c>
      <c r="E5352" s="11" t="s">
        <v>31850</v>
      </c>
      <c r="F5352" s="11">
        <v>11844511</v>
      </c>
      <c r="G5352" s="11" t="s">
        <v>32306</v>
      </c>
      <c r="H5352" s="11" t="s">
        <v>32307</v>
      </c>
      <c r="I5352" s="11" t="s">
        <v>32308</v>
      </c>
      <c r="J5352" s="11"/>
      <c r="K5352" s="11" t="s">
        <v>7727</v>
      </c>
      <c r="L5352" s="11" t="s">
        <v>32309</v>
      </c>
      <c r="M5352" s="11" t="s">
        <v>7373</v>
      </c>
      <c r="N5352" s="12" t="s">
        <v>32310</v>
      </c>
      <c r="O5352" s="12" t="s">
        <v>32311</v>
      </c>
    </row>
    <row r="5353" spans="1:15" ht="15" customHeight="1" x14ac:dyDescent="0.3">
      <c r="A5353" s="11" t="s">
        <v>448</v>
      </c>
      <c r="B5353" s="11" t="s">
        <v>449</v>
      </c>
      <c r="C5353" s="17">
        <v>32</v>
      </c>
      <c r="D5353" s="11" t="s">
        <v>1201</v>
      </c>
      <c r="E5353" s="11" t="s">
        <v>31872</v>
      </c>
      <c r="F5353" s="11">
        <v>12507928</v>
      </c>
      <c r="G5353" s="11" t="s">
        <v>32312</v>
      </c>
      <c r="H5353" s="11" t="s">
        <v>32313</v>
      </c>
      <c r="I5353" s="11" t="s">
        <v>9731</v>
      </c>
      <c r="J5353" s="11"/>
      <c r="K5353" s="11" t="s">
        <v>10122</v>
      </c>
      <c r="L5353" s="11" t="s">
        <v>32314</v>
      </c>
      <c r="M5353" s="11" t="s">
        <v>7339</v>
      </c>
      <c r="N5353" s="12" t="s">
        <v>32315</v>
      </c>
      <c r="O5353" s="12" t="s">
        <v>32316</v>
      </c>
    </row>
    <row r="5354" spans="1:15" ht="15" customHeight="1" x14ac:dyDescent="0.3">
      <c r="A5354" s="11" t="s">
        <v>448</v>
      </c>
      <c r="B5354" s="11" t="s">
        <v>449</v>
      </c>
      <c r="C5354" s="17">
        <v>32</v>
      </c>
      <c r="D5354" s="11" t="s">
        <v>1201</v>
      </c>
      <c r="E5354" s="11" t="s">
        <v>31850</v>
      </c>
      <c r="F5354" s="11">
        <v>11171682</v>
      </c>
      <c r="G5354" s="11" t="s">
        <v>32317</v>
      </c>
      <c r="H5354" s="11" t="s">
        <v>32318</v>
      </c>
      <c r="I5354" s="11" t="s">
        <v>1004</v>
      </c>
      <c r="J5354" s="11"/>
      <c r="K5354" s="11" t="s">
        <v>7387</v>
      </c>
      <c r="L5354" s="11" t="s">
        <v>32319</v>
      </c>
      <c r="M5354" s="11" t="s">
        <v>7339</v>
      </c>
      <c r="N5354" s="12" t="s">
        <v>32320</v>
      </c>
      <c r="O5354" s="12" t="s">
        <v>32321</v>
      </c>
    </row>
    <row r="5355" spans="1:15" ht="15" customHeight="1" x14ac:dyDescent="0.3">
      <c r="A5355" s="11" t="s">
        <v>448</v>
      </c>
      <c r="B5355" s="11" t="s">
        <v>449</v>
      </c>
      <c r="C5355" s="17">
        <v>32</v>
      </c>
      <c r="D5355" s="11" t="s">
        <v>1201</v>
      </c>
      <c r="E5355" s="11" t="s">
        <v>31872</v>
      </c>
      <c r="F5355" s="11">
        <v>11466690</v>
      </c>
      <c r="G5355" s="11" t="s">
        <v>32322</v>
      </c>
      <c r="H5355" s="11" t="s">
        <v>32323</v>
      </c>
      <c r="I5355" s="11" t="s">
        <v>32324</v>
      </c>
      <c r="J5355" s="11"/>
      <c r="K5355" s="11" t="s">
        <v>28822</v>
      </c>
      <c r="L5355" s="11" t="s">
        <v>32325</v>
      </c>
      <c r="M5355" s="11" t="s">
        <v>7339</v>
      </c>
      <c r="N5355" s="12" t="s">
        <v>32326</v>
      </c>
      <c r="O5355" s="12"/>
    </row>
    <row r="5356" spans="1:15" ht="15" customHeight="1" x14ac:dyDescent="0.3">
      <c r="A5356" s="11" t="s">
        <v>448</v>
      </c>
      <c r="B5356" s="11" t="s">
        <v>449</v>
      </c>
      <c r="C5356" s="17">
        <v>32</v>
      </c>
      <c r="D5356" s="11" t="s">
        <v>1201</v>
      </c>
      <c r="E5356" s="11" t="s">
        <v>31850</v>
      </c>
      <c r="F5356" s="11">
        <v>11899149</v>
      </c>
      <c r="G5356" s="11" t="s">
        <v>32327</v>
      </c>
      <c r="H5356" s="11" t="s">
        <v>32328</v>
      </c>
      <c r="I5356" s="11" t="s">
        <v>9819</v>
      </c>
      <c r="J5356" s="11"/>
      <c r="K5356" s="11" t="s">
        <v>7337</v>
      </c>
      <c r="L5356" s="11" t="s">
        <v>32329</v>
      </c>
      <c r="M5356" s="11" t="s">
        <v>7339</v>
      </c>
      <c r="N5356" s="12" t="s">
        <v>32330</v>
      </c>
      <c r="O5356" s="12" t="s">
        <v>32331</v>
      </c>
    </row>
    <row r="5357" spans="1:15" ht="15" customHeight="1" x14ac:dyDescent="0.3">
      <c r="A5357" s="11" t="s">
        <v>448</v>
      </c>
      <c r="B5357" s="11" t="s">
        <v>449</v>
      </c>
      <c r="C5357" s="17">
        <v>32</v>
      </c>
      <c r="D5357" s="11" t="s">
        <v>1201</v>
      </c>
      <c r="E5357" s="11" t="s">
        <v>31850</v>
      </c>
      <c r="F5357" s="11">
        <v>11337940</v>
      </c>
      <c r="G5357" s="11" t="s">
        <v>32332</v>
      </c>
      <c r="H5357" s="11" t="s">
        <v>32333</v>
      </c>
      <c r="I5357" s="11" t="s">
        <v>894</v>
      </c>
      <c r="J5357" s="11"/>
      <c r="K5357" s="11" t="s">
        <v>32334</v>
      </c>
      <c r="L5357" s="11" t="s">
        <v>32335</v>
      </c>
      <c r="M5357" s="11" t="s">
        <v>7373</v>
      </c>
      <c r="N5357" s="12" t="s">
        <v>32336</v>
      </c>
      <c r="O5357" s="12" t="s">
        <v>32337</v>
      </c>
    </row>
    <row r="5358" spans="1:15" ht="15" customHeight="1" x14ac:dyDescent="0.3">
      <c r="A5358" s="11" t="s">
        <v>448</v>
      </c>
      <c r="B5358" s="11" t="s">
        <v>449</v>
      </c>
      <c r="C5358" s="17">
        <v>32</v>
      </c>
      <c r="D5358" s="11" t="s">
        <v>1201</v>
      </c>
      <c r="E5358" s="11" t="s">
        <v>31850</v>
      </c>
      <c r="F5358" s="11">
        <v>10964331</v>
      </c>
      <c r="G5358" s="11" t="s">
        <v>32338</v>
      </c>
      <c r="H5358" s="11" t="s">
        <v>32295</v>
      </c>
      <c r="I5358" s="11" t="s">
        <v>32339</v>
      </c>
      <c r="J5358" s="11"/>
      <c r="K5358" s="11" t="s">
        <v>28822</v>
      </c>
      <c r="L5358" s="11" t="s">
        <v>32340</v>
      </c>
      <c r="M5358" s="11" t="s">
        <v>7373</v>
      </c>
      <c r="N5358" s="12" t="s">
        <v>32341</v>
      </c>
      <c r="O5358" s="12"/>
    </row>
    <row r="5359" spans="1:15" ht="15" customHeight="1" x14ac:dyDescent="0.3">
      <c r="A5359" s="11" t="s">
        <v>448</v>
      </c>
      <c r="B5359" s="11" t="s">
        <v>449</v>
      </c>
      <c r="C5359" s="17">
        <v>32</v>
      </c>
      <c r="D5359" s="11" t="s">
        <v>1201</v>
      </c>
      <c r="E5359" s="11" t="s">
        <v>31850</v>
      </c>
      <c r="F5359" s="11">
        <v>10735947</v>
      </c>
      <c r="G5359" s="11" t="s">
        <v>32342</v>
      </c>
      <c r="H5359" s="11" t="s">
        <v>32343</v>
      </c>
      <c r="I5359" s="11" t="s">
        <v>3576</v>
      </c>
      <c r="J5359" s="11"/>
      <c r="K5359" s="11" t="s">
        <v>7337</v>
      </c>
      <c r="L5359" s="11" t="s">
        <v>32344</v>
      </c>
      <c r="M5359" s="11" t="s">
        <v>7373</v>
      </c>
      <c r="N5359" s="12" t="s">
        <v>32345</v>
      </c>
      <c r="O5359" s="12" t="s">
        <v>32346</v>
      </c>
    </row>
    <row r="5360" spans="1:15" ht="15" customHeight="1" x14ac:dyDescent="0.3">
      <c r="A5360" s="11" t="s">
        <v>448</v>
      </c>
      <c r="B5360" s="11" t="s">
        <v>449</v>
      </c>
      <c r="C5360" s="17">
        <v>32</v>
      </c>
      <c r="D5360" s="11" t="s">
        <v>1201</v>
      </c>
      <c r="E5360" s="11" t="s">
        <v>31850</v>
      </c>
      <c r="F5360" s="11">
        <v>10827401</v>
      </c>
      <c r="G5360" s="11" t="s">
        <v>32347</v>
      </c>
      <c r="H5360" s="11" t="s">
        <v>32348</v>
      </c>
      <c r="I5360" s="11" t="s">
        <v>2345</v>
      </c>
      <c r="J5360" s="11"/>
      <c r="K5360" s="11" t="s">
        <v>7754</v>
      </c>
      <c r="L5360" s="11" t="s">
        <v>32349</v>
      </c>
      <c r="M5360" s="11" t="s">
        <v>7339</v>
      </c>
      <c r="N5360" s="12" t="s">
        <v>32350</v>
      </c>
      <c r="O5360" s="12" t="s">
        <v>32351</v>
      </c>
    </row>
    <row r="5361" spans="1:15" ht="15" customHeight="1" x14ac:dyDescent="0.3">
      <c r="A5361" s="11" t="s">
        <v>448</v>
      </c>
      <c r="B5361" s="11" t="s">
        <v>449</v>
      </c>
      <c r="C5361" s="17">
        <v>32</v>
      </c>
      <c r="D5361" s="11" t="s">
        <v>1201</v>
      </c>
      <c r="E5361" s="11" t="s">
        <v>31850</v>
      </c>
      <c r="F5361" s="11">
        <v>10651688</v>
      </c>
      <c r="G5361" s="11" t="s">
        <v>32352</v>
      </c>
      <c r="H5361" s="11" t="s">
        <v>32353</v>
      </c>
      <c r="I5361" s="11" t="s">
        <v>898</v>
      </c>
      <c r="J5361" s="11"/>
      <c r="K5361" s="11" t="s">
        <v>7337</v>
      </c>
      <c r="L5361" s="11" t="s">
        <v>32354</v>
      </c>
      <c r="M5361" s="11" t="s">
        <v>7734</v>
      </c>
      <c r="N5361" s="12" t="s">
        <v>32355</v>
      </c>
      <c r="O5361" s="12" t="s">
        <v>32356</v>
      </c>
    </row>
    <row r="5362" spans="1:15" ht="15" customHeight="1" x14ac:dyDescent="0.3">
      <c r="A5362" s="11" t="s">
        <v>448</v>
      </c>
      <c r="B5362" s="11" t="s">
        <v>449</v>
      </c>
      <c r="C5362" s="17">
        <v>32</v>
      </c>
      <c r="D5362" s="11" t="s">
        <v>1201</v>
      </c>
      <c r="E5362" s="11" t="s">
        <v>31850</v>
      </c>
      <c r="F5362" s="11">
        <v>10690530</v>
      </c>
      <c r="G5362" s="11" t="s">
        <v>32357</v>
      </c>
      <c r="H5362" s="11" t="s">
        <v>32358</v>
      </c>
      <c r="I5362" s="11" t="s">
        <v>1146</v>
      </c>
      <c r="J5362" s="11"/>
      <c r="K5362" s="11" t="s">
        <v>20561</v>
      </c>
      <c r="L5362" s="11" t="s">
        <v>32359</v>
      </c>
      <c r="M5362" s="11" t="s">
        <v>8459</v>
      </c>
      <c r="N5362" s="12" t="s">
        <v>32360</v>
      </c>
      <c r="O5362" s="12"/>
    </row>
    <row r="5363" spans="1:15" ht="15" customHeight="1" x14ac:dyDescent="0.3">
      <c r="A5363" s="11" t="s">
        <v>448</v>
      </c>
      <c r="B5363" s="11" t="s">
        <v>449</v>
      </c>
      <c r="C5363" s="17">
        <v>32</v>
      </c>
      <c r="D5363" s="11" t="s">
        <v>1201</v>
      </c>
      <c r="E5363" s="11" t="s">
        <v>31850</v>
      </c>
      <c r="F5363" s="11">
        <v>10975609</v>
      </c>
      <c r="G5363" s="11" t="s">
        <v>32361</v>
      </c>
      <c r="H5363" s="11" t="s">
        <v>32362</v>
      </c>
      <c r="I5363" s="11" t="s">
        <v>899</v>
      </c>
      <c r="J5363" s="11"/>
      <c r="K5363" s="11" t="s">
        <v>32334</v>
      </c>
      <c r="L5363" s="11" t="s">
        <v>32363</v>
      </c>
      <c r="M5363" s="11" t="s">
        <v>7373</v>
      </c>
      <c r="N5363" s="12" t="s">
        <v>32364</v>
      </c>
      <c r="O5363" s="12" t="s">
        <v>32365</v>
      </c>
    </row>
    <row r="5364" spans="1:15" ht="15" customHeight="1" x14ac:dyDescent="0.3">
      <c r="A5364" s="11" t="s">
        <v>448</v>
      </c>
      <c r="B5364" s="11" t="s">
        <v>449</v>
      </c>
      <c r="C5364" s="17">
        <v>32</v>
      </c>
      <c r="D5364" s="11" t="s">
        <v>1201</v>
      </c>
      <c r="E5364" s="11" t="s">
        <v>31850</v>
      </c>
      <c r="F5364" s="11">
        <v>10564326</v>
      </c>
      <c r="G5364" s="11" t="s">
        <v>32366</v>
      </c>
      <c r="H5364" s="11" t="s">
        <v>32367</v>
      </c>
      <c r="I5364" s="11" t="s">
        <v>3697</v>
      </c>
      <c r="J5364" s="11"/>
      <c r="K5364" s="11" t="s">
        <v>7561</v>
      </c>
      <c r="L5364" s="11" t="s">
        <v>32368</v>
      </c>
      <c r="M5364" s="11" t="s">
        <v>8756</v>
      </c>
      <c r="N5364" s="12" t="s">
        <v>32369</v>
      </c>
      <c r="O5364" s="12" t="s">
        <v>32370</v>
      </c>
    </row>
    <row r="5365" spans="1:15" ht="15" customHeight="1" x14ac:dyDescent="0.3">
      <c r="A5365" s="11" t="s">
        <v>448</v>
      </c>
      <c r="B5365" s="11" t="s">
        <v>449</v>
      </c>
      <c r="C5365" s="17">
        <v>32</v>
      </c>
      <c r="D5365" s="11" t="s">
        <v>1201</v>
      </c>
      <c r="E5365" s="11" t="s">
        <v>31850</v>
      </c>
      <c r="F5365" s="11">
        <v>10233295</v>
      </c>
      <c r="G5365" s="11" t="s">
        <v>32371</v>
      </c>
      <c r="H5365" s="11" t="s">
        <v>32372</v>
      </c>
      <c r="I5365" s="11" t="s">
        <v>9974</v>
      </c>
      <c r="J5365" s="11"/>
      <c r="K5365" s="11" t="s">
        <v>7337</v>
      </c>
      <c r="L5365" s="11" t="s">
        <v>32373</v>
      </c>
      <c r="M5365" s="11" t="s">
        <v>8615</v>
      </c>
      <c r="N5365" s="12" t="s">
        <v>32374</v>
      </c>
      <c r="O5365" s="12" t="s">
        <v>32375</v>
      </c>
    </row>
    <row r="5366" spans="1:15" ht="15" customHeight="1" x14ac:dyDescent="0.3">
      <c r="A5366" s="11" t="s">
        <v>448</v>
      </c>
      <c r="B5366" s="11" t="s">
        <v>449</v>
      </c>
      <c r="C5366" s="17">
        <v>32</v>
      </c>
      <c r="D5366" s="11" t="s">
        <v>1201</v>
      </c>
      <c r="E5366" s="11" t="s">
        <v>31850</v>
      </c>
      <c r="F5366" s="11">
        <v>10471058</v>
      </c>
      <c r="G5366" s="11" t="s">
        <v>32376</v>
      </c>
      <c r="H5366" s="11" t="s">
        <v>32377</v>
      </c>
      <c r="I5366" s="11" t="s">
        <v>1148</v>
      </c>
      <c r="J5366" s="11"/>
      <c r="K5366" s="11" t="s">
        <v>32334</v>
      </c>
      <c r="L5366" s="11" t="s">
        <v>32378</v>
      </c>
      <c r="M5366" s="11" t="s">
        <v>7373</v>
      </c>
      <c r="N5366" s="12" t="s">
        <v>32379</v>
      </c>
      <c r="O5366" s="12"/>
    </row>
    <row r="5367" spans="1:15" ht="15" customHeight="1" x14ac:dyDescent="0.3">
      <c r="A5367" s="11" t="s">
        <v>448</v>
      </c>
      <c r="B5367" s="11" t="s">
        <v>449</v>
      </c>
      <c r="C5367" s="17">
        <v>32</v>
      </c>
      <c r="D5367" s="11" t="s">
        <v>1201</v>
      </c>
      <c r="E5367" s="11" t="s">
        <v>31850</v>
      </c>
      <c r="F5367" s="11">
        <v>10383895</v>
      </c>
      <c r="G5367" s="11" t="s">
        <v>32380</v>
      </c>
      <c r="H5367" s="11" t="s">
        <v>32381</v>
      </c>
      <c r="I5367" s="11" t="s">
        <v>3858</v>
      </c>
      <c r="J5367" s="11"/>
      <c r="K5367" s="11" t="s">
        <v>10122</v>
      </c>
      <c r="L5367" s="11" t="s">
        <v>32382</v>
      </c>
      <c r="M5367" s="11" t="s">
        <v>7373</v>
      </c>
      <c r="N5367" s="12" t="s">
        <v>32383</v>
      </c>
      <c r="O5367" s="12" t="s">
        <v>32384</v>
      </c>
    </row>
    <row r="5368" spans="1:15" ht="15" customHeight="1" x14ac:dyDescent="0.3">
      <c r="A5368" s="11" t="s">
        <v>448</v>
      </c>
      <c r="B5368" s="11" t="s">
        <v>449</v>
      </c>
      <c r="C5368" s="17">
        <v>32</v>
      </c>
      <c r="D5368" s="11" t="s">
        <v>1201</v>
      </c>
      <c r="E5368" s="11" t="s">
        <v>31850</v>
      </c>
      <c r="F5368" s="11">
        <v>9950241</v>
      </c>
      <c r="G5368" s="11" t="s">
        <v>32385</v>
      </c>
      <c r="H5368" s="11" t="s">
        <v>32386</v>
      </c>
      <c r="I5368" s="11" t="s">
        <v>1237</v>
      </c>
      <c r="J5368" s="11"/>
      <c r="K5368" s="11" t="s">
        <v>30721</v>
      </c>
      <c r="L5368" s="11" t="s">
        <v>32387</v>
      </c>
      <c r="M5368" s="11" t="s">
        <v>7373</v>
      </c>
      <c r="N5368" s="12" t="s">
        <v>32388</v>
      </c>
      <c r="O5368" s="12"/>
    </row>
    <row r="5369" spans="1:15" ht="15" customHeight="1" x14ac:dyDescent="0.3">
      <c r="A5369" s="11" t="s">
        <v>448</v>
      </c>
      <c r="B5369" s="11" t="s">
        <v>449</v>
      </c>
      <c r="C5369" s="17">
        <v>32</v>
      </c>
      <c r="D5369" s="11" t="s">
        <v>1201</v>
      </c>
      <c r="E5369" s="11" t="s">
        <v>31872</v>
      </c>
      <c r="F5369" s="11">
        <v>10340440</v>
      </c>
      <c r="G5369" s="11" t="s">
        <v>32389</v>
      </c>
      <c r="H5369" s="11" t="s">
        <v>32390</v>
      </c>
      <c r="I5369" s="11" t="s">
        <v>3261</v>
      </c>
      <c r="J5369" s="11"/>
      <c r="K5369" s="11" t="s">
        <v>32391</v>
      </c>
      <c r="L5369" s="11" t="s">
        <v>32392</v>
      </c>
      <c r="M5369" s="11" t="s">
        <v>7373</v>
      </c>
      <c r="N5369" s="12" t="s">
        <v>32393</v>
      </c>
      <c r="O5369" s="12" t="s">
        <v>32394</v>
      </c>
    </row>
    <row r="5370" spans="1:15" ht="15" customHeight="1" x14ac:dyDescent="0.3">
      <c r="A5370" s="11" t="s">
        <v>448</v>
      </c>
      <c r="B5370" s="11" t="s">
        <v>449</v>
      </c>
      <c r="C5370" s="17">
        <v>32</v>
      </c>
      <c r="D5370" s="11" t="s">
        <v>1201</v>
      </c>
      <c r="E5370" s="11" t="s">
        <v>31850</v>
      </c>
      <c r="F5370" s="11">
        <v>9762042</v>
      </c>
      <c r="G5370" s="11" t="s">
        <v>32395</v>
      </c>
      <c r="H5370" s="11" t="s">
        <v>32396</v>
      </c>
      <c r="I5370" s="11" t="s">
        <v>900</v>
      </c>
      <c r="J5370" s="11"/>
      <c r="K5370" s="11" t="s">
        <v>8900</v>
      </c>
      <c r="L5370" s="11" t="s">
        <v>32397</v>
      </c>
      <c r="M5370" s="11" t="s">
        <v>8615</v>
      </c>
      <c r="N5370" s="12" t="s">
        <v>32398</v>
      </c>
      <c r="O5370" s="12" t="s">
        <v>32399</v>
      </c>
    </row>
    <row r="5371" spans="1:15" ht="15" customHeight="1" x14ac:dyDescent="0.3">
      <c r="A5371" s="11" t="s">
        <v>448</v>
      </c>
      <c r="B5371" s="11" t="s">
        <v>449</v>
      </c>
      <c r="C5371" s="17">
        <v>32</v>
      </c>
      <c r="D5371" s="11" t="s">
        <v>1201</v>
      </c>
      <c r="E5371" s="11" t="s">
        <v>31850</v>
      </c>
      <c r="F5371" s="11">
        <v>10325876</v>
      </c>
      <c r="G5371" s="11" t="s">
        <v>32400</v>
      </c>
      <c r="H5371" s="11" t="s">
        <v>32295</v>
      </c>
      <c r="I5371" s="11" t="s">
        <v>15861</v>
      </c>
      <c r="J5371" s="11"/>
      <c r="K5371" s="11" t="s">
        <v>10081</v>
      </c>
      <c r="L5371" s="11" t="s">
        <v>32401</v>
      </c>
      <c r="M5371" s="11" t="s">
        <v>7734</v>
      </c>
      <c r="N5371" s="12" t="s">
        <v>32402</v>
      </c>
      <c r="O5371" s="12" t="s">
        <v>32403</v>
      </c>
    </row>
    <row r="5372" spans="1:15" ht="15" customHeight="1" x14ac:dyDescent="0.3">
      <c r="A5372" s="11" t="s">
        <v>448</v>
      </c>
      <c r="B5372" s="11" t="s">
        <v>449</v>
      </c>
      <c r="C5372" s="17">
        <v>32</v>
      </c>
      <c r="D5372" s="11" t="s">
        <v>1201</v>
      </c>
      <c r="E5372" s="11" t="s">
        <v>31850</v>
      </c>
      <c r="F5372" s="11">
        <v>9840265</v>
      </c>
      <c r="G5372" s="11" t="s">
        <v>32404</v>
      </c>
      <c r="H5372" s="11" t="s">
        <v>32405</v>
      </c>
      <c r="I5372" s="11" t="s">
        <v>15861</v>
      </c>
      <c r="J5372" s="11"/>
      <c r="K5372" s="11" t="s">
        <v>10913</v>
      </c>
      <c r="L5372" s="11" t="s">
        <v>32406</v>
      </c>
      <c r="M5372" s="11" t="s">
        <v>8756</v>
      </c>
      <c r="N5372" s="12" t="s">
        <v>32407</v>
      </c>
      <c r="O5372" s="12" t="s">
        <v>32408</v>
      </c>
    </row>
    <row r="5373" spans="1:15" ht="15" customHeight="1" x14ac:dyDescent="0.3">
      <c r="A5373" s="11" t="s">
        <v>448</v>
      </c>
      <c r="B5373" s="11" t="s">
        <v>449</v>
      </c>
      <c r="C5373" s="17">
        <v>32</v>
      </c>
      <c r="D5373" s="11" t="s">
        <v>1201</v>
      </c>
      <c r="E5373" s="11" t="s">
        <v>31850</v>
      </c>
      <c r="F5373" s="11">
        <v>9606333</v>
      </c>
      <c r="G5373" s="11" t="s">
        <v>32409</v>
      </c>
      <c r="H5373" s="11" t="s">
        <v>32410</v>
      </c>
      <c r="I5373" s="11" t="s">
        <v>3587</v>
      </c>
      <c r="J5373" s="11"/>
      <c r="K5373" s="11" t="s">
        <v>8900</v>
      </c>
      <c r="L5373" s="11" t="s">
        <v>32411</v>
      </c>
      <c r="M5373" s="11" t="s">
        <v>8756</v>
      </c>
      <c r="N5373" s="12" t="s">
        <v>32412</v>
      </c>
      <c r="O5373" s="12" t="s">
        <v>32413</v>
      </c>
    </row>
    <row r="5374" spans="1:15" ht="15" customHeight="1" x14ac:dyDescent="0.3">
      <c r="A5374" s="11" t="s">
        <v>448</v>
      </c>
      <c r="B5374" s="11" t="s">
        <v>449</v>
      </c>
      <c r="C5374" s="17">
        <v>32</v>
      </c>
      <c r="D5374" s="11" t="s">
        <v>1201</v>
      </c>
      <c r="E5374" s="11" t="s">
        <v>31850</v>
      </c>
      <c r="F5374" s="11">
        <v>9521039</v>
      </c>
      <c r="G5374" s="11" t="s">
        <v>32352</v>
      </c>
      <c r="H5374" s="11" t="s">
        <v>32414</v>
      </c>
      <c r="I5374" s="11" t="s">
        <v>3524</v>
      </c>
      <c r="J5374" s="11"/>
      <c r="K5374" s="11" t="s">
        <v>8900</v>
      </c>
      <c r="L5374" s="11" t="s">
        <v>32415</v>
      </c>
      <c r="M5374" s="11" t="s">
        <v>7604</v>
      </c>
      <c r="N5374" s="12" t="s">
        <v>32416</v>
      </c>
      <c r="O5374" s="12" t="s">
        <v>32417</v>
      </c>
    </row>
    <row r="5375" spans="1:15" ht="15" customHeight="1" x14ac:dyDescent="0.3">
      <c r="A5375" s="11" t="s">
        <v>448</v>
      </c>
      <c r="B5375" s="11" t="s">
        <v>449</v>
      </c>
      <c r="C5375" s="17">
        <v>32</v>
      </c>
      <c r="D5375" s="11" t="s">
        <v>1201</v>
      </c>
      <c r="E5375" s="11" t="s">
        <v>31850</v>
      </c>
      <c r="F5375" s="11">
        <v>9849567</v>
      </c>
      <c r="G5375" s="11" t="s">
        <v>32418</v>
      </c>
      <c r="H5375" s="11" t="s">
        <v>32419</v>
      </c>
      <c r="I5375" s="11" t="s">
        <v>3862</v>
      </c>
      <c r="J5375" s="11"/>
      <c r="K5375" s="11" t="s">
        <v>19887</v>
      </c>
      <c r="L5375" s="11" t="s">
        <v>32420</v>
      </c>
      <c r="M5375" s="11" t="s">
        <v>8615</v>
      </c>
      <c r="N5375" s="12" t="s">
        <v>32421</v>
      </c>
      <c r="O5375" s="12"/>
    </row>
    <row r="5376" spans="1:15" ht="15" customHeight="1" x14ac:dyDescent="0.3">
      <c r="A5376" s="11" t="s">
        <v>448</v>
      </c>
      <c r="B5376" s="11" t="s">
        <v>449</v>
      </c>
      <c r="C5376" s="17">
        <v>32</v>
      </c>
      <c r="D5376" s="11" t="s">
        <v>1201</v>
      </c>
      <c r="E5376" s="11" t="s">
        <v>31850</v>
      </c>
      <c r="F5376" s="11">
        <v>9747375</v>
      </c>
      <c r="G5376" s="11" t="s">
        <v>32422</v>
      </c>
      <c r="H5376" s="11" t="s">
        <v>32423</v>
      </c>
      <c r="I5376" s="11" t="s">
        <v>3862</v>
      </c>
      <c r="J5376" s="11"/>
      <c r="K5376" s="11" t="s">
        <v>7337</v>
      </c>
      <c r="L5376" s="11" t="s">
        <v>32424</v>
      </c>
      <c r="M5376" s="11" t="s">
        <v>8756</v>
      </c>
      <c r="N5376" s="12" t="s">
        <v>32425</v>
      </c>
      <c r="O5376" s="12" t="s">
        <v>32426</v>
      </c>
    </row>
    <row r="5377" spans="1:15" ht="15" customHeight="1" x14ac:dyDescent="0.3">
      <c r="A5377" s="11" t="s">
        <v>448</v>
      </c>
      <c r="B5377" s="11" t="s">
        <v>449</v>
      </c>
      <c r="C5377" s="17">
        <v>32</v>
      </c>
      <c r="D5377" s="11" t="s">
        <v>1201</v>
      </c>
      <c r="E5377" s="11" t="s">
        <v>31850</v>
      </c>
      <c r="F5377" s="11">
        <v>9720689</v>
      </c>
      <c r="G5377" s="11" t="s">
        <v>32427</v>
      </c>
      <c r="H5377" s="11" t="s">
        <v>32428</v>
      </c>
      <c r="I5377" s="11" t="s">
        <v>2052</v>
      </c>
      <c r="J5377" s="11"/>
      <c r="K5377" s="11" t="s">
        <v>10604</v>
      </c>
      <c r="L5377" s="11" t="s">
        <v>32429</v>
      </c>
      <c r="M5377" s="11" t="s">
        <v>8188</v>
      </c>
      <c r="N5377" s="12" t="s">
        <v>32430</v>
      </c>
      <c r="O5377" s="12" t="s">
        <v>32431</v>
      </c>
    </row>
    <row r="5378" spans="1:15" ht="15" customHeight="1" x14ac:dyDescent="0.3">
      <c r="A5378" s="11" t="s">
        <v>448</v>
      </c>
      <c r="B5378" s="11" t="s">
        <v>449</v>
      </c>
      <c r="C5378" s="17">
        <v>32</v>
      </c>
      <c r="D5378" s="11" t="s">
        <v>1201</v>
      </c>
      <c r="E5378" s="11" t="s">
        <v>31850</v>
      </c>
      <c r="F5378" s="11">
        <v>9894369</v>
      </c>
      <c r="G5378" s="11" t="s">
        <v>32432</v>
      </c>
      <c r="H5378" s="11" t="s">
        <v>32433</v>
      </c>
      <c r="I5378" s="11" t="s">
        <v>2052</v>
      </c>
      <c r="J5378" s="11"/>
      <c r="K5378" s="11" t="s">
        <v>7561</v>
      </c>
      <c r="L5378" s="11" t="s">
        <v>32434</v>
      </c>
      <c r="M5378" s="11" t="s">
        <v>8615</v>
      </c>
      <c r="N5378" s="12" t="s">
        <v>32435</v>
      </c>
      <c r="O5378" s="12" t="s">
        <v>32436</v>
      </c>
    </row>
    <row r="5379" spans="1:15" ht="15" customHeight="1" x14ac:dyDescent="0.3">
      <c r="A5379" s="11" t="s">
        <v>448</v>
      </c>
      <c r="B5379" s="11" t="s">
        <v>449</v>
      </c>
      <c r="C5379" s="17">
        <v>32</v>
      </c>
      <c r="D5379" s="11" t="s">
        <v>1201</v>
      </c>
      <c r="E5379" s="11" t="s">
        <v>31850</v>
      </c>
      <c r="F5379" s="11">
        <v>9720688</v>
      </c>
      <c r="G5379" s="11" t="s">
        <v>32437</v>
      </c>
      <c r="H5379" s="11" t="s">
        <v>32438</v>
      </c>
      <c r="I5379" s="11" t="s">
        <v>2052</v>
      </c>
      <c r="J5379" s="11"/>
      <c r="K5379" s="11" t="s">
        <v>10604</v>
      </c>
      <c r="L5379" s="11" t="s">
        <v>32439</v>
      </c>
      <c r="M5379" s="11" t="s">
        <v>8188</v>
      </c>
      <c r="N5379" s="12" t="s">
        <v>32440</v>
      </c>
      <c r="O5379" s="12" t="s">
        <v>32441</v>
      </c>
    </row>
    <row r="5380" spans="1:15" ht="15" customHeight="1" x14ac:dyDescent="0.3">
      <c r="A5380" s="11" t="s">
        <v>448</v>
      </c>
      <c r="B5380" s="11" t="s">
        <v>449</v>
      </c>
      <c r="C5380" s="17">
        <v>32</v>
      </c>
      <c r="D5380" s="11" t="s">
        <v>1201</v>
      </c>
      <c r="E5380" s="11" t="s">
        <v>31850</v>
      </c>
      <c r="F5380" s="11">
        <v>9686978</v>
      </c>
      <c r="G5380" s="11" t="s">
        <v>32442</v>
      </c>
      <c r="H5380" s="11" t="s">
        <v>32443</v>
      </c>
      <c r="I5380" s="11" t="s">
        <v>2052</v>
      </c>
      <c r="J5380" s="11"/>
      <c r="K5380" s="11" t="s">
        <v>10913</v>
      </c>
      <c r="L5380" s="11" t="s">
        <v>32444</v>
      </c>
      <c r="M5380" s="11" t="s">
        <v>8756</v>
      </c>
      <c r="N5380" s="12" t="s">
        <v>32445</v>
      </c>
      <c r="O5380" s="12" t="s">
        <v>32446</v>
      </c>
    </row>
    <row r="5381" spans="1:15" ht="15" customHeight="1" x14ac:dyDescent="0.3">
      <c r="A5381" s="11" t="s">
        <v>448</v>
      </c>
      <c r="B5381" s="11" t="s">
        <v>449</v>
      </c>
      <c r="C5381" s="17">
        <v>32</v>
      </c>
      <c r="D5381" s="11" t="s">
        <v>1201</v>
      </c>
      <c r="E5381" s="11" t="s">
        <v>31850</v>
      </c>
      <c r="F5381" s="11">
        <v>18020555</v>
      </c>
      <c r="G5381" s="11" t="s">
        <v>32447</v>
      </c>
      <c r="H5381" s="11" t="s">
        <v>32448</v>
      </c>
      <c r="I5381" s="11" t="s">
        <v>903</v>
      </c>
      <c r="J5381" s="11"/>
      <c r="K5381" s="11" t="s">
        <v>19264</v>
      </c>
      <c r="L5381" s="11" t="s">
        <v>32449</v>
      </c>
      <c r="M5381" s="11" t="s">
        <v>7339</v>
      </c>
      <c r="N5381" s="12" t="s">
        <v>32450</v>
      </c>
      <c r="O5381" s="12" t="s">
        <v>32451</v>
      </c>
    </row>
    <row r="5382" spans="1:15" ht="15" customHeight="1" x14ac:dyDescent="0.3">
      <c r="A5382" s="11" t="s">
        <v>448</v>
      </c>
      <c r="B5382" s="11" t="s">
        <v>449</v>
      </c>
      <c r="C5382" s="17">
        <v>32</v>
      </c>
      <c r="D5382" s="11" t="s">
        <v>1201</v>
      </c>
      <c r="E5382" s="11" t="s">
        <v>31850</v>
      </c>
      <c r="F5382" s="11">
        <v>9602897</v>
      </c>
      <c r="G5382" s="11" t="s">
        <v>32452</v>
      </c>
      <c r="H5382" s="11" t="s">
        <v>32453</v>
      </c>
      <c r="I5382" s="11" t="s">
        <v>19953</v>
      </c>
      <c r="J5382" s="11"/>
      <c r="K5382" s="11" t="s">
        <v>7337</v>
      </c>
      <c r="L5382" s="11" t="s">
        <v>32454</v>
      </c>
      <c r="M5382" s="11" t="s">
        <v>8615</v>
      </c>
      <c r="N5382" s="12" t="s">
        <v>32455</v>
      </c>
      <c r="O5382" s="12" t="s">
        <v>32456</v>
      </c>
    </row>
    <row r="5383" spans="1:15" ht="15" customHeight="1" x14ac:dyDescent="0.3">
      <c r="A5383" s="11" t="s">
        <v>448</v>
      </c>
      <c r="B5383" s="11" t="s">
        <v>449</v>
      </c>
      <c r="C5383" s="17">
        <v>32</v>
      </c>
      <c r="D5383" s="11" t="s">
        <v>1201</v>
      </c>
      <c r="E5383" s="11" t="s">
        <v>31850</v>
      </c>
      <c r="F5383" s="11">
        <v>9699720</v>
      </c>
      <c r="G5383" s="11" t="s">
        <v>32457</v>
      </c>
      <c r="H5383" s="11" t="s">
        <v>32458</v>
      </c>
      <c r="I5383" s="11" t="s">
        <v>904</v>
      </c>
      <c r="J5383" s="11"/>
      <c r="K5383" s="11" t="s">
        <v>7412</v>
      </c>
      <c r="L5383" s="11" t="s">
        <v>32459</v>
      </c>
      <c r="M5383" s="11" t="s">
        <v>7373</v>
      </c>
      <c r="N5383" s="12" t="s">
        <v>32460</v>
      </c>
      <c r="O5383" s="12" t="s">
        <v>32461</v>
      </c>
    </row>
    <row r="5384" spans="1:15" ht="15" customHeight="1" x14ac:dyDescent="0.3">
      <c r="A5384" s="11" t="s">
        <v>448</v>
      </c>
      <c r="B5384" s="11" t="s">
        <v>449</v>
      </c>
      <c r="C5384" s="17">
        <v>32</v>
      </c>
      <c r="D5384" s="11" t="s">
        <v>1201</v>
      </c>
      <c r="E5384" s="11" t="s">
        <v>31850</v>
      </c>
      <c r="F5384" s="11">
        <v>9679566</v>
      </c>
      <c r="G5384" s="11" t="s">
        <v>32462</v>
      </c>
      <c r="H5384" s="11" t="s">
        <v>32463</v>
      </c>
      <c r="I5384" s="11" t="s">
        <v>32464</v>
      </c>
      <c r="J5384" s="11"/>
      <c r="K5384" s="11" t="s">
        <v>32465</v>
      </c>
      <c r="L5384" s="11" t="s">
        <v>32466</v>
      </c>
      <c r="M5384" s="11" t="s">
        <v>7734</v>
      </c>
      <c r="N5384" s="12" t="s">
        <v>32467</v>
      </c>
      <c r="O5384" s="12" t="s">
        <v>32468</v>
      </c>
    </row>
    <row r="5385" spans="1:15" ht="15" customHeight="1" x14ac:dyDescent="0.3">
      <c r="A5385" s="11" t="s">
        <v>448</v>
      </c>
      <c r="B5385" s="11" t="s">
        <v>449</v>
      </c>
      <c r="C5385" s="17">
        <v>32</v>
      </c>
      <c r="D5385" s="11" t="s">
        <v>1201</v>
      </c>
      <c r="E5385" s="11" t="s">
        <v>31850</v>
      </c>
      <c r="F5385" s="11">
        <v>9565294</v>
      </c>
      <c r="G5385" s="11" t="s">
        <v>28488</v>
      </c>
      <c r="H5385" s="11" t="s">
        <v>28489</v>
      </c>
      <c r="I5385" s="11" t="s">
        <v>3511</v>
      </c>
      <c r="J5385" s="11"/>
      <c r="K5385" s="11" t="s">
        <v>10913</v>
      </c>
      <c r="L5385" s="11" t="s">
        <v>28490</v>
      </c>
      <c r="M5385" s="11" t="s">
        <v>7339</v>
      </c>
      <c r="N5385" s="12" t="s">
        <v>28491</v>
      </c>
      <c r="O5385" s="12" t="s">
        <v>28492</v>
      </c>
    </row>
    <row r="5386" spans="1:15" ht="15" customHeight="1" x14ac:dyDescent="0.3">
      <c r="A5386" s="11" t="s">
        <v>448</v>
      </c>
      <c r="B5386" s="11" t="s">
        <v>449</v>
      </c>
      <c r="C5386" s="17">
        <v>32</v>
      </c>
      <c r="D5386" s="11" t="s">
        <v>1201</v>
      </c>
      <c r="E5386" s="11" t="s">
        <v>31850</v>
      </c>
      <c r="F5386" s="11">
        <v>9684427</v>
      </c>
      <c r="G5386" s="11" t="s">
        <v>32469</v>
      </c>
      <c r="H5386" s="11" t="s">
        <v>32470</v>
      </c>
      <c r="I5386" s="11" t="s">
        <v>3511</v>
      </c>
      <c r="J5386" s="11"/>
      <c r="K5386" s="11" t="s">
        <v>25958</v>
      </c>
      <c r="L5386" s="11" t="s">
        <v>32471</v>
      </c>
      <c r="M5386" s="11" t="s">
        <v>7681</v>
      </c>
      <c r="N5386" s="12" t="s">
        <v>32472</v>
      </c>
      <c r="O5386" s="12"/>
    </row>
    <row r="5387" spans="1:15" ht="15" customHeight="1" x14ac:dyDescent="0.3">
      <c r="A5387" s="11" t="s">
        <v>448</v>
      </c>
      <c r="B5387" s="11" t="s">
        <v>449</v>
      </c>
      <c r="C5387" s="17">
        <v>32</v>
      </c>
      <c r="D5387" s="11" t="s">
        <v>1201</v>
      </c>
      <c r="E5387" s="11" t="s">
        <v>31850</v>
      </c>
      <c r="F5387" s="11">
        <v>9442313</v>
      </c>
      <c r="G5387" s="11" t="s">
        <v>32462</v>
      </c>
      <c r="H5387" s="11" t="s">
        <v>32473</v>
      </c>
      <c r="I5387" s="11" t="s">
        <v>751</v>
      </c>
      <c r="J5387" s="11"/>
      <c r="K5387" s="11" t="s">
        <v>32474</v>
      </c>
      <c r="L5387" s="11" t="s">
        <v>32475</v>
      </c>
      <c r="M5387" s="11" t="s">
        <v>7734</v>
      </c>
      <c r="N5387" s="12" t="s">
        <v>32476</v>
      </c>
      <c r="O5387" s="12"/>
    </row>
    <row r="5388" spans="1:15" ht="15" customHeight="1" x14ac:dyDescent="0.3">
      <c r="A5388" s="11" t="s">
        <v>448</v>
      </c>
      <c r="B5388" s="11" t="s">
        <v>449</v>
      </c>
      <c r="C5388" s="17">
        <v>32</v>
      </c>
      <c r="D5388" s="11" t="s">
        <v>1201</v>
      </c>
      <c r="E5388" s="11" t="s">
        <v>31850</v>
      </c>
      <c r="F5388" s="11">
        <v>9373591</v>
      </c>
      <c r="G5388" s="11" t="s">
        <v>32409</v>
      </c>
      <c r="H5388" s="11" t="s">
        <v>32295</v>
      </c>
      <c r="I5388" s="11" t="s">
        <v>10050</v>
      </c>
      <c r="J5388" s="11"/>
      <c r="K5388" s="11" t="s">
        <v>19731</v>
      </c>
      <c r="L5388" s="11" t="s">
        <v>32477</v>
      </c>
      <c r="M5388" s="11" t="s">
        <v>7350</v>
      </c>
      <c r="N5388" s="12" t="s">
        <v>32478</v>
      </c>
      <c r="O5388" s="12" t="s">
        <v>32479</v>
      </c>
    </row>
    <row r="5389" spans="1:15" ht="15" customHeight="1" x14ac:dyDescent="0.3">
      <c r="A5389" s="11" t="s">
        <v>448</v>
      </c>
      <c r="B5389" s="11" t="s">
        <v>449</v>
      </c>
      <c r="C5389" s="17">
        <v>32</v>
      </c>
      <c r="D5389" s="11" t="s">
        <v>1201</v>
      </c>
      <c r="E5389" s="11" t="s">
        <v>31850</v>
      </c>
      <c r="F5389" s="11">
        <v>9204017</v>
      </c>
      <c r="G5389" s="11" t="s">
        <v>28493</v>
      </c>
      <c r="H5389" s="11" t="s">
        <v>28494</v>
      </c>
      <c r="I5389" s="11" t="s">
        <v>902</v>
      </c>
      <c r="J5389" s="11"/>
      <c r="K5389" s="11" t="s">
        <v>10081</v>
      </c>
      <c r="L5389" s="11" t="s">
        <v>28495</v>
      </c>
      <c r="M5389" s="11" t="s">
        <v>7339</v>
      </c>
      <c r="N5389" s="12" t="s">
        <v>28496</v>
      </c>
      <c r="O5389" s="12" t="s">
        <v>28497</v>
      </c>
    </row>
    <row r="5390" spans="1:15" ht="15" customHeight="1" x14ac:dyDescent="0.3">
      <c r="A5390" s="11" t="s">
        <v>448</v>
      </c>
      <c r="B5390" s="11" t="s">
        <v>449</v>
      </c>
      <c r="C5390" s="17">
        <v>32</v>
      </c>
      <c r="D5390" s="11" t="s">
        <v>1201</v>
      </c>
      <c r="E5390" s="11" t="s">
        <v>31850</v>
      </c>
      <c r="F5390" s="11">
        <v>9091648</v>
      </c>
      <c r="G5390" s="11" t="s">
        <v>32480</v>
      </c>
      <c r="H5390" s="11" t="s">
        <v>32481</v>
      </c>
      <c r="I5390" s="11" t="s">
        <v>32482</v>
      </c>
      <c r="J5390" s="11"/>
      <c r="K5390" s="11" t="s">
        <v>20937</v>
      </c>
      <c r="L5390" s="11" t="s">
        <v>32483</v>
      </c>
      <c r="M5390" s="11" t="s">
        <v>7520</v>
      </c>
      <c r="N5390" s="12" t="s">
        <v>32484</v>
      </c>
      <c r="O5390" s="12" t="s">
        <v>32485</v>
      </c>
    </row>
    <row r="5391" spans="1:15" ht="15" customHeight="1" x14ac:dyDescent="0.3">
      <c r="A5391" s="11" t="s">
        <v>448</v>
      </c>
      <c r="B5391" s="11" t="s">
        <v>449</v>
      </c>
      <c r="C5391" s="17">
        <v>32</v>
      </c>
      <c r="D5391" s="11" t="s">
        <v>1201</v>
      </c>
      <c r="E5391" s="11" t="s">
        <v>31850</v>
      </c>
      <c r="F5391" s="11">
        <v>9135619</v>
      </c>
      <c r="G5391" s="11" t="s">
        <v>28498</v>
      </c>
      <c r="H5391" s="11" t="s">
        <v>28499</v>
      </c>
      <c r="I5391" s="11" t="s">
        <v>992</v>
      </c>
      <c r="J5391" s="11"/>
      <c r="K5391" s="11" t="s">
        <v>10081</v>
      </c>
      <c r="L5391" s="11" t="s">
        <v>28500</v>
      </c>
      <c r="M5391" s="11" t="s">
        <v>8756</v>
      </c>
      <c r="N5391" s="12" t="s">
        <v>28501</v>
      </c>
      <c r="O5391" s="12" t="s">
        <v>28502</v>
      </c>
    </row>
    <row r="5392" spans="1:15" ht="15" customHeight="1" x14ac:dyDescent="0.3">
      <c r="A5392" s="11" t="s">
        <v>448</v>
      </c>
      <c r="B5392" s="11" t="s">
        <v>449</v>
      </c>
      <c r="C5392" s="17">
        <v>32</v>
      </c>
      <c r="D5392" s="11" t="s">
        <v>1201</v>
      </c>
      <c r="E5392" s="11" t="s">
        <v>31850</v>
      </c>
      <c r="F5392" s="11">
        <v>9115914</v>
      </c>
      <c r="G5392" s="11" t="s">
        <v>28503</v>
      </c>
      <c r="H5392" s="11" t="s">
        <v>28504</v>
      </c>
      <c r="I5392" s="11" t="s">
        <v>992</v>
      </c>
      <c r="J5392" s="11"/>
      <c r="K5392" s="11" t="s">
        <v>7337</v>
      </c>
      <c r="L5392" s="11" t="s">
        <v>28505</v>
      </c>
      <c r="M5392" s="11" t="s">
        <v>7339</v>
      </c>
      <c r="N5392" s="12" t="s">
        <v>28506</v>
      </c>
      <c r="O5392" s="12" t="s">
        <v>28507</v>
      </c>
    </row>
    <row r="5393" spans="1:15" ht="15" customHeight="1" x14ac:dyDescent="0.3">
      <c r="A5393" s="11" t="s">
        <v>448</v>
      </c>
      <c r="B5393" s="11" t="s">
        <v>449</v>
      </c>
      <c r="C5393" s="17">
        <v>32</v>
      </c>
      <c r="D5393" s="11" t="s">
        <v>1201</v>
      </c>
      <c r="E5393" s="11" t="s">
        <v>31850</v>
      </c>
      <c r="F5393" s="11">
        <v>9290417</v>
      </c>
      <c r="G5393" s="11" t="s">
        <v>32486</v>
      </c>
      <c r="H5393" s="11" t="s">
        <v>32487</v>
      </c>
      <c r="I5393" s="11" t="s">
        <v>3515</v>
      </c>
      <c r="J5393" s="11"/>
      <c r="K5393" s="11" t="s">
        <v>10081</v>
      </c>
      <c r="L5393" s="11" t="s">
        <v>32488</v>
      </c>
      <c r="M5393" s="11" t="s">
        <v>7373</v>
      </c>
      <c r="N5393" s="12" t="s">
        <v>32489</v>
      </c>
      <c r="O5393" s="12" t="s">
        <v>32490</v>
      </c>
    </row>
    <row r="5394" spans="1:15" ht="15" customHeight="1" x14ac:dyDescent="0.3">
      <c r="A5394" s="11" t="s">
        <v>448</v>
      </c>
      <c r="B5394" s="11" t="s">
        <v>449</v>
      </c>
      <c r="C5394" s="17">
        <v>32</v>
      </c>
      <c r="D5394" s="11" t="s">
        <v>1201</v>
      </c>
      <c r="E5394" s="11" t="s">
        <v>31850</v>
      </c>
      <c r="F5394" s="11">
        <v>9255492</v>
      </c>
      <c r="G5394" s="11" t="s">
        <v>28508</v>
      </c>
      <c r="H5394" s="11" t="s">
        <v>28509</v>
      </c>
      <c r="I5394" s="11" t="s">
        <v>3515</v>
      </c>
      <c r="J5394" s="11"/>
      <c r="K5394" s="11" t="s">
        <v>10913</v>
      </c>
      <c r="L5394" s="11" t="s">
        <v>28510</v>
      </c>
      <c r="M5394" s="11" t="s">
        <v>8756</v>
      </c>
      <c r="N5394" s="12" t="s">
        <v>28511</v>
      </c>
      <c r="O5394" s="12" t="s">
        <v>28512</v>
      </c>
    </row>
    <row r="5395" spans="1:15" ht="15" customHeight="1" x14ac:dyDescent="0.3">
      <c r="A5395" s="11" t="s">
        <v>448</v>
      </c>
      <c r="B5395" s="11" t="s">
        <v>449</v>
      </c>
      <c r="C5395" s="17">
        <v>32</v>
      </c>
      <c r="D5395" s="11" t="s">
        <v>1201</v>
      </c>
      <c r="E5395" s="11" t="s">
        <v>31850</v>
      </c>
      <c r="F5395" s="11">
        <v>9034688</v>
      </c>
      <c r="G5395" s="11" t="s">
        <v>28513</v>
      </c>
      <c r="H5395" s="11" t="s">
        <v>28514</v>
      </c>
      <c r="I5395" s="11" t="s">
        <v>3528</v>
      </c>
      <c r="J5395" s="11"/>
      <c r="K5395" s="11" t="s">
        <v>10913</v>
      </c>
      <c r="L5395" s="11" t="s">
        <v>28515</v>
      </c>
      <c r="M5395" s="11" t="s">
        <v>7339</v>
      </c>
      <c r="N5395" s="12" t="s">
        <v>28516</v>
      </c>
      <c r="O5395" s="12" t="s">
        <v>28517</v>
      </c>
    </row>
    <row r="5396" spans="1:15" ht="15" customHeight="1" x14ac:dyDescent="0.3">
      <c r="A5396" s="11" t="s">
        <v>448</v>
      </c>
      <c r="B5396" s="11" t="s">
        <v>449</v>
      </c>
      <c r="C5396" s="17">
        <v>32</v>
      </c>
      <c r="D5396" s="11" t="s">
        <v>1201</v>
      </c>
      <c r="E5396" s="11" t="s">
        <v>31850</v>
      </c>
      <c r="F5396" s="11">
        <v>9330049</v>
      </c>
      <c r="G5396" s="11" t="s">
        <v>32491</v>
      </c>
      <c r="H5396" s="11" t="s">
        <v>32492</v>
      </c>
      <c r="I5396" s="11" t="s">
        <v>3528</v>
      </c>
      <c r="J5396" s="11"/>
      <c r="K5396" s="11" t="s">
        <v>7561</v>
      </c>
      <c r="L5396" s="11" t="s">
        <v>32493</v>
      </c>
      <c r="M5396" s="11" t="s">
        <v>8756</v>
      </c>
      <c r="N5396" s="12" t="s">
        <v>32494</v>
      </c>
      <c r="O5396" s="12" t="s">
        <v>32495</v>
      </c>
    </row>
    <row r="5397" spans="1:15" ht="15" customHeight="1" x14ac:dyDescent="0.3">
      <c r="A5397" s="11" t="s">
        <v>448</v>
      </c>
      <c r="B5397" s="11" t="s">
        <v>449</v>
      </c>
      <c r="C5397" s="17">
        <v>32</v>
      </c>
      <c r="D5397" s="11" t="s">
        <v>1201</v>
      </c>
      <c r="E5397" s="11" t="s">
        <v>31872</v>
      </c>
      <c r="F5397" s="11">
        <v>9039313</v>
      </c>
      <c r="G5397" s="11" t="s">
        <v>32496</v>
      </c>
      <c r="H5397" s="11" t="s">
        <v>32497</v>
      </c>
      <c r="I5397" s="11" t="s">
        <v>3528</v>
      </c>
      <c r="J5397" s="11"/>
      <c r="K5397" s="11" t="s">
        <v>7337</v>
      </c>
      <c r="L5397" s="11" t="s">
        <v>32498</v>
      </c>
      <c r="M5397" s="11" t="s">
        <v>8615</v>
      </c>
      <c r="N5397" s="12" t="s">
        <v>32499</v>
      </c>
      <c r="O5397" s="12" t="s">
        <v>32500</v>
      </c>
    </row>
    <row r="5398" spans="1:15" ht="15" customHeight="1" x14ac:dyDescent="0.3">
      <c r="A5398" s="11" t="s">
        <v>448</v>
      </c>
      <c r="B5398" s="11" t="s">
        <v>449</v>
      </c>
      <c r="C5398" s="17">
        <v>32</v>
      </c>
      <c r="D5398" s="11" t="s">
        <v>1201</v>
      </c>
      <c r="E5398" s="11" t="s">
        <v>31850</v>
      </c>
      <c r="F5398" s="11">
        <v>9122099</v>
      </c>
      <c r="G5398" s="11" t="s">
        <v>32501</v>
      </c>
      <c r="H5398" s="11" t="s">
        <v>32502</v>
      </c>
      <c r="I5398" s="11" t="s">
        <v>3872</v>
      </c>
      <c r="J5398" s="11"/>
      <c r="K5398" s="11" t="s">
        <v>19731</v>
      </c>
      <c r="L5398" s="11" t="s">
        <v>32503</v>
      </c>
      <c r="M5398" s="11" t="s">
        <v>8188</v>
      </c>
      <c r="N5398" s="12" t="s">
        <v>32504</v>
      </c>
      <c r="O5398" s="12" t="s">
        <v>32505</v>
      </c>
    </row>
    <row r="5399" spans="1:15" ht="15" customHeight="1" x14ac:dyDescent="0.3">
      <c r="A5399" s="11" t="s">
        <v>448</v>
      </c>
      <c r="B5399" s="11" t="s">
        <v>449</v>
      </c>
      <c r="C5399" s="17">
        <v>32</v>
      </c>
      <c r="D5399" s="11" t="s">
        <v>1201</v>
      </c>
      <c r="E5399" s="11" t="s">
        <v>31850</v>
      </c>
      <c r="F5399" s="11">
        <v>9071949</v>
      </c>
      <c r="G5399" s="11" t="s">
        <v>28518</v>
      </c>
      <c r="H5399" s="11" t="s">
        <v>28519</v>
      </c>
      <c r="I5399" s="11" t="s">
        <v>3872</v>
      </c>
      <c r="J5399" s="11"/>
      <c r="K5399" s="11" t="s">
        <v>10507</v>
      </c>
      <c r="L5399" s="11" t="s">
        <v>28520</v>
      </c>
      <c r="M5399" s="11" t="s">
        <v>7520</v>
      </c>
      <c r="N5399" s="12" t="s">
        <v>28521</v>
      </c>
      <c r="O5399" s="12" t="s">
        <v>28522</v>
      </c>
    </row>
    <row r="5400" spans="1:15" ht="15" customHeight="1" x14ac:dyDescent="0.3">
      <c r="A5400" s="11" t="s">
        <v>448</v>
      </c>
      <c r="B5400" s="11" t="s">
        <v>449</v>
      </c>
      <c r="C5400" s="17">
        <v>32</v>
      </c>
      <c r="D5400" s="11" t="s">
        <v>1201</v>
      </c>
      <c r="E5400" s="11" t="s">
        <v>31850</v>
      </c>
      <c r="F5400" s="11">
        <v>9068763</v>
      </c>
      <c r="G5400" s="11" t="s">
        <v>32506</v>
      </c>
      <c r="H5400" s="11" t="s">
        <v>32507</v>
      </c>
      <c r="I5400" s="11" t="s">
        <v>3872</v>
      </c>
      <c r="J5400" s="11"/>
      <c r="K5400" s="11" t="s">
        <v>7337</v>
      </c>
      <c r="L5400" s="11" t="s">
        <v>32508</v>
      </c>
      <c r="M5400" s="11" t="s">
        <v>8615</v>
      </c>
      <c r="N5400" s="12" t="s">
        <v>32509</v>
      </c>
      <c r="O5400" s="12" t="s">
        <v>32510</v>
      </c>
    </row>
    <row r="5401" spans="1:15" ht="15" customHeight="1" x14ac:dyDescent="0.3">
      <c r="A5401" s="11" t="s">
        <v>448</v>
      </c>
      <c r="B5401" s="11" t="s">
        <v>449</v>
      </c>
      <c r="C5401" s="17">
        <v>32</v>
      </c>
      <c r="D5401" s="11" t="s">
        <v>1201</v>
      </c>
      <c r="E5401" s="11" t="s">
        <v>31850</v>
      </c>
      <c r="F5401" s="11">
        <v>9276622</v>
      </c>
      <c r="G5401" s="11" t="s">
        <v>32511</v>
      </c>
      <c r="H5401" s="11" t="s">
        <v>32512</v>
      </c>
      <c r="I5401" s="11" t="s">
        <v>17511</v>
      </c>
      <c r="J5401" s="11"/>
      <c r="K5401" s="11" t="s">
        <v>10122</v>
      </c>
      <c r="L5401" s="11" t="s">
        <v>32513</v>
      </c>
      <c r="M5401" s="11" t="s">
        <v>7373</v>
      </c>
      <c r="N5401" s="12" t="s">
        <v>32514</v>
      </c>
      <c r="O5401" s="12" t="s">
        <v>32515</v>
      </c>
    </row>
    <row r="5402" spans="1:15" ht="15" customHeight="1" x14ac:dyDescent="0.3">
      <c r="A5402" s="11" t="s">
        <v>448</v>
      </c>
      <c r="B5402" s="11" t="s">
        <v>449</v>
      </c>
      <c r="C5402" s="17">
        <v>32</v>
      </c>
      <c r="D5402" s="11" t="s">
        <v>1201</v>
      </c>
      <c r="E5402" s="11" t="s">
        <v>31850</v>
      </c>
      <c r="F5402" s="11">
        <v>9165212</v>
      </c>
      <c r="G5402" s="11" t="s">
        <v>28498</v>
      </c>
      <c r="H5402" s="11" t="s">
        <v>28523</v>
      </c>
      <c r="I5402" s="11" t="s">
        <v>672</v>
      </c>
      <c r="J5402" s="11"/>
      <c r="K5402" s="11" t="s">
        <v>10913</v>
      </c>
      <c r="L5402" s="11" t="s">
        <v>28524</v>
      </c>
      <c r="M5402" s="11" t="s">
        <v>8756</v>
      </c>
      <c r="N5402" s="12" t="s">
        <v>28525</v>
      </c>
      <c r="O5402" s="12" t="s">
        <v>28526</v>
      </c>
    </row>
    <row r="5403" spans="1:15" ht="15" customHeight="1" x14ac:dyDescent="0.3">
      <c r="A5403" s="11" t="s">
        <v>448</v>
      </c>
      <c r="B5403" s="11" t="s">
        <v>449</v>
      </c>
      <c r="C5403" s="17">
        <v>32</v>
      </c>
      <c r="D5403" s="11" t="s">
        <v>1201</v>
      </c>
      <c r="E5403" s="11" t="s">
        <v>31850</v>
      </c>
      <c r="F5403" s="11">
        <v>9077484</v>
      </c>
      <c r="G5403" s="11" t="s">
        <v>32516</v>
      </c>
      <c r="H5403" s="11" t="s">
        <v>32517</v>
      </c>
      <c r="I5403" s="11" t="s">
        <v>672</v>
      </c>
      <c r="J5403" s="11"/>
      <c r="K5403" s="11" t="s">
        <v>7412</v>
      </c>
      <c r="L5403" s="11" t="s">
        <v>32518</v>
      </c>
      <c r="M5403" s="11" t="s">
        <v>7681</v>
      </c>
      <c r="N5403" s="12" t="s">
        <v>32519</v>
      </c>
      <c r="O5403" s="12" t="s">
        <v>32520</v>
      </c>
    </row>
    <row r="5404" spans="1:15" ht="15" customHeight="1" x14ac:dyDescent="0.3">
      <c r="A5404" s="11" t="s">
        <v>448</v>
      </c>
      <c r="B5404" s="11" t="s">
        <v>449</v>
      </c>
      <c r="C5404" s="17">
        <v>32</v>
      </c>
      <c r="D5404" s="11" t="s">
        <v>1201</v>
      </c>
      <c r="E5404" s="11" t="s">
        <v>31850</v>
      </c>
      <c r="F5404" s="11">
        <v>8824510</v>
      </c>
      <c r="G5404" s="11" t="s">
        <v>32521</v>
      </c>
      <c r="H5404" s="11" t="s">
        <v>32522</v>
      </c>
      <c r="I5404" s="11" t="s">
        <v>723</v>
      </c>
      <c r="J5404" s="11"/>
      <c r="K5404" s="11" t="s">
        <v>10122</v>
      </c>
      <c r="L5404" s="11" t="s">
        <v>32523</v>
      </c>
      <c r="M5404" s="11" t="s">
        <v>7339</v>
      </c>
      <c r="N5404" s="12" t="s">
        <v>32524</v>
      </c>
      <c r="O5404" s="12" t="s">
        <v>32525</v>
      </c>
    </row>
    <row r="5405" spans="1:15" ht="15" customHeight="1" x14ac:dyDescent="0.3">
      <c r="A5405" s="11" t="s">
        <v>448</v>
      </c>
      <c r="B5405" s="11" t="s">
        <v>449</v>
      </c>
      <c r="C5405" s="17">
        <v>32</v>
      </c>
      <c r="D5405" s="11" t="s">
        <v>1201</v>
      </c>
      <c r="E5405" s="11" t="s">
        <v>31850</v>
      </c>
      <c r="F5405" s="11">
        <v>8930486</v>
      </c>
      <c r="G5405" s="11" t="s">
        <v>28527</v>
      </c>
      <c r="H5405" s="11" t="s">
        <v>28528</v>
      </c>
      <c r="I5405" s="11" t="s">
        <v>723</v>
      </c>
      <c r="J5405" s="11"/>
      <c r="K5405" s="11" t="s">
        <v>10913</v>
      </c>
      <c r="L5405" s="11" t="s">
        <v>28529</v>
      </c>
      <c r="M5405" s="11" t="s">
        <v>8756</v>
      </c>
      <c r="N5405" s="12" t="s">
        <v>28530</v>
      </c>
      <c r="O5405" s="12" t="s">
        <v>28531</v>
      </c>
    </row>
    <row r="5406" spans="1:15" ht="15" customHeight="1" x14ac:dyDescent="0.3">
      <c r="A5406" s="11" t="s">
        <v>448</v>
      </c>
      <c r="B5406" s="11" t="s">
        <v>449</v>
      </c>
      <c r="C5406" s="17">
        <v>32</v>
      </c>
      <c r="D5406" s="11" t="s">
        <v>1201</v>
      </c>
      <c r="E5406" s="11" t="s">
        <v>31850</v>
      </c>
      <c r="F5406" s="11">
        <v>8930478</v>
      </c>
      <c r="G5406" s="11" t="s">
        <v>28532</v>
      </c>
      <c r="H5406" s="11" t="s">
        <v>28533</v>
      </c>
      <c r="I5406" s="11" t="s">
        <v>723</v>
      </c>
      <c r="J5406" s="11"/>
      <c r="K5406" s="11" t="s">
        <v>10913</v>
      </c>
      <c r="L5406" s="11" t="s">
        <v>28534</v>
      </c>
      <c r="M5406" s="11" t="s">
        <v>7339</v>
      </c>
      <c r="N5406" s="12" t="s">
        <v>28535</v>
      </c>
      <c r="O5406" s="12" t="s">
        <v>28536</v>
      </c>
    </row>
    <row r="5407" spans="1:15" ht="15" customHeight="1" x14ac:dyDescent="0.3">
      <c r="A5407" s="11" t="s">
        <v>448</v>
      </c>
      <c r="B5407" s="11" t="s">
        <v>449</v>
      </c>
      <c r="C5407" s="17">
        <v>32</v>
      </c>
      <c r="D5407" s="11" t="s">
        <v>1201</v>
      </c>
      <c r="E5407" s="11" t="s">
        <v>31850</v>
      </c>
      <c r="F5407" s="11">
        <v>9136169</v>
      </c>
      <c r="G5407" s="11" t="s">
        <v>28537</v>
      </c>
      <c r="H5407" s="11" t="s">
        <v>28538</v>
      </c>
      <c r="I5407" s="11" t="s">
        <v>723</v>
      </c>
      <c r="J5407" s="11"/>
      <c r="K5407" s="11" t="s">
        <v>7561</v>
      </c>
      <c r="L5407" s="11" t="s">
        <v>28539</v>
      </c>
      <c r="M5407" s="11" t="s">
        <v>8615</v>
      </c>
      <c r="N5407" s="12" t="s">
        <v>28540</v>
      </c>
      <c r="O5407" s="12" t="s">
        <v>28541</v>
      </c>
    </row>
    <row r="5408" spans="1:15" ht="15" customHeight="1" x14ac:dyDescent="0.3">
      <c r="A5408" s="11" t="s">
        <v>448</v>
      </c>
      <c r="B5408" s="11" t="s">
        <v>449</v>
      </c>
      <c r="C5408" s="17">
        <v>32</v>
      </c>
      <c r="D5408" s="11" t="s">
        <v>1201</v>
      </c>
      <c r="E5408" s="11" t="s">
        <v>31850</v>
      </c>
      <c r="F5408" s="11">
        <v>8859304</v>
      </c>
      <c r="G5408" s="11" t="s">
        <v>28542</v>
      </c>
      <c r="H5408" s="11" t="s">
        <v>28543</v>
      </c>
      <c r="I5408" s="11" t="s">
        <v>905</v>
      </c>
      <c r="J5408" s="11"/>
      <c r="K5408" s="11" t="s">
        <v>7754</v>
      </c>
      <c r="L5408" s="11" t="s">
        <v>28544</v>
      </c>
      <c r="M5408" s="11" t="s">
        <v>7339</v>
      </c>
      <c r="N5408" s="12" t="s">
        <v>28545</v>
      </c>
      <c r="O5408" s="12" t="s">
        <v>28546</v>
      </c>
    </row>
    <row r="5409" spans="1:15" ht="15" customHeight="1" x14ac:dyDescent="0.3">
      <c r="A5409" s="11" t="s">
        <v>448</v>
      </c>
      <c r="B5409" s="11" t="s">
        <v>449</v>
      </c>
      <c r="C5409" s="17">
        <v>32</v>
      </c>
      <c r="D5409" s="11" t="s">
        <v>1201</v>
      </c>
      <c r="E5409" s="11" t="s">
        <v>31850</v>
      </c>
      <c r="F5409" s="11">
        <v>9007382</v>
      </c>
      <c r="G5409" s="11" t="s">
        <v>28498</v>
      </c>
      <c r="H5409" s="11" t="s">
        <v>28547</v>
      </c>
      <c r="I5409" s="11" t="s">
        <v>15923</v>
      </c>
      <c r="J5409" s="11"/>
      <c r="K5409" s="11" t="s">
        <v>10913</v>
      </c>
      <c r="L5409" s="11" t="s">
        <v>28548</v>
      </c>
      <c r="M5409" s="11" t="s">
        <v>8756</v>
      </c>
      <c r="N5409" s="12" t="s">
        <v>28549</v>
      </c>
      <c r="O5409" s="12" t="s">
        <v>28550</v>
      </c>
    </row>
    <row r="5410" spans="1:15" ht="15" customHeight="1" x14ac:dyDescent="0.3">
      <c r="A5410" s="11" t="s">
        <v>448</v>
      </c>
      <c r="B5410" s="11" t="s">
        <v>449</v>
      </c>
      <c r="C5410" s="17">
        <v>32</v>
      </c>
      <c r="D5410" s="11" t="s">
        <v>1201</v>
      </c>
      <c r="E5410" s="11" t="s">
        <v>31850</v>
      </c>
      <c r="F5410" s="11">
        <v>8731717</v>
      </c>
      <c r="G5410" s="11" t="s">
        <v>28551</v>
      </c>
      <c r="H5410" s="11" t="s">
        <v>28552</v>
      </c>
      <c r="I5410" s="11" t="s">
        <v>2070</v>
      </c>
      <c r="J5410" s="11"/>
      <c r="K5410" s="11" t="s">
        <v>19731</v>
      </c>
      <c r="L5410" s="11" t="s">
        <v>28553</v>
      </c>
      <c r="M5410" s="11" t="s">
        <v>8615</v>
      </c>
      <c r="N5410" s="12" t="s">
        <v>28554</v>
      </c>
      <c r="O5410" s="12" t="s">
        <v>28555</v>
      </c>
    </row>
    <row r="5411" spans="1:15" ht="15" customHeight="1" x14ac:dyDescent="0.3">
      <c r="A5411" s="11" t="s">
        <v>448</v>
      </c>
      <c r="B5411" s="11" t="s">
        <v>449</v>
      </c>
      <c r="C5411" s="17">
        <v>32</v>
      </c>
      <c r="D5411" s="11" t="s">
        <v>1201</v>
      </c>
      <c r="E5411" s="11" t="s">
        <v>31850</v>
      </c>
      <c r="F5411" s="11">
        <v>8763446</v>
      </c>
      <c r="G5411" s="11" t="s">
        <v>28556</v>
      </c>
      <c r="H5411" s="11" t="s">
        <v>28557</v>
      </c>
      <c r="I5411" s="11" t="s">
        <v>2352</v>
      </c>
      <c r="J5411" s="11"/>
      <c r="K5411" s="11" t="s">
        <v>7337</v>
      </c>
      <c r="L5411" s="11" t="s">
        <v>28558</v>
      </c>
      <c r="M5411" s="11" t="s">
        <v>8615</v>
      </c>
      <c r="N5411" s="12" t="s">
        <v>28559</v>
      </c>
      <c r="O5411" s="12" t="s">
        <v>28560</v>
      </c>
    </row>
    <row r="5412" spans="1:15" ht="15" customHeight="1" x14ac:dyDescent="0.3">
      <c r="A5412" s="11" t="s">
        <v>448</v>
      </c>
      <c r="B5412" s="11" t="s">
        <v>449</v>
      </c>
      <c r="C5412" s="17">
        <v>32</v>
      </c>
      <c r="D5412" s="11" t="s">
        <v>1201</v>
      </c>
      <c r="E5412" s="11" t="s">
        <v>31850</v>
      </c>
      <c r="F5412" s="11">
        <v>8879935</v>
      </c>
      <c r="G5412" s="11" t="s">
        <v>28551</v>
      </c>
      <c r="H5412" s="11" t="s">
        <v>28561</v>
      </c>
      <c r="I5412" s="11" t="s">
        <v>2352</v>
      </c>
      <c r="J5412" s="11"/>
      <c r="K5412" s="11" t="s">
        <v>10913</v>
      </c>
      <c r="L5412" s="11" t="s">
        <v>28562</v>
      </c>
      <c r="M5412" s="11" t="s">
        <v>8756</v>
      </c>
      <c r="N5412" s="12" t="s">
        <v>28563</v>
      </c>
      <c r="O5412" s="12" t="s">
        <v>28564</v>
      </c>
    </row>
    <row r="5413" spans="1:15" ht="15" customHeight="1" x14ac:dyDescent="0.3">
      <c r="A5413" s="11" t="s">
        <v>448</v>
      </c>
      <c r="B5413" s="11" t="s">
        <v>449</v>
      </c>
      <c r="C5413" s="17">
        <v>32</v>
      </c>
      <c r="D5413" s="11" t="s">
        <v>1201</v>
      </c>
      <c r="E5413" s="11" t="s">
        <v>31850</v>
      </c>
      <c r="F5413" s="11">
        <v>8870822</v>
      </c>
      <c r="G5413" s="11" t="s">
        <v>32526</v>
      </c>
      <c r="H5413" s="11" t="s">
        <v>32527</v>
      </c>
      <c r="I5413" s="11" t="s">
        <v>2074</v>
      </c>
      <c r="J5413" s="11"/>
      <c r="K5413" s="11" t="s">
        <v>32528</v>
      </c>
      <c r="L5413" s="11" t="s">
        <v>32529</v>
      </c>
      <c r="M5413" s="11" t="s">
        <v>7339</v>
      </c>
      <c r="N5413" s="12" t="s">
        <v>32530</v>
      </c>
      <c r="O5413" s="12"/>
    </row>
    <row r="5414" spans="1:15" ht="15" customHeight="1" x14ac:dyDescent="0.3">
      <c r="A5414" s="11" t="s">
        <v>448</v>
      </c>
      <c r="B5414" s="11" t="s">
        <v>449</v>
      </c>
      <c r="C5414" s="17">
        <v>32</v>
      </c>
      <c r="D5414" s="11" t="s">
        <v>1201</v>
      </c>
      <c r="E5414" s="11" t="s">
        <v>31872</v>
      </c>
      <c r="F5414" s="11">
        <v>8554981</v>
      </c>
      <c r="G5414" s="11" t="s">
        <v>28569</v>
      </c>
      <c r="H5414" s="11" t="s">
        <v>28570</v>
      </c>
      <c r="I5414" s="11" t="s">
        <v>10087</v>
      </c>
      <c r="J5414" s="11"/>
      <c r="K5414" s="11" t="s">
        <v>28571</v>
      </c>
      <c r="L5414" s="11" t="s">
        <v>28572</v>
      </c>
      <c r="M5414" s="11" t="s">
        <v>7681</v>
      </c>
      <c r="N5414" s="12" t="s">
        <v>28573</v>
      </c>
      <c r="O5414" s="12" t="s">
        <v>28574</v>
      </c>
    </row>
    <row r="5415" spans="1:15" ht="15" customHeight="1" x14ac:dyDescent="0.3">
      <c r="A5415" s="11" t="s">
        <v>448</v>
      </c>
      <c r="B5415" s="11" t="s">
        <v>449</v>
      </c>
      <c r="C5415" s="17">
        <v>32</v>
      </c>
      <c r="D5415" s="11" t="s">
        <v>1201</v>
      </c>
      <c r="E5415" s="11" t="s">
        <v>31850</v>
      </c>
      <c r="F5415" s="11">
        <v>8689773</v>
      </c>
      <c r="G5415" s="11" t="s">
        <v>28551</v>
      </c>
      <c r="H5415" s="11" t="s">
        <v>28565</v>
      </c>
      <c r="I5415" s="11" t="s">
        <v>10087</v>
      </c>
      <c r="J5415" s="11"/>
      <c r="K5415" s="11" t="s">
        <v>7561</v>
      </c>
      <c r="L5415" s="11" t="s">
        <v>28566</v>
      </c>
      <c r="M5415" s="11" t="s">
        <v>8756</v>
      </c>
      <c r="N5415" s="12" t="s">
        <v>28567</v>
      </c>
      <c r="O5415" s="12" t="s">
        <v>28568</v>
      </c>
    </row>
    <row r="5416" spans="1:15" ht="15" customHeight="1" x14ac:dyDescent="0.3">
      <c r="A5416" s="11" t="s">
        <v>448</v>
      </c>
      <c r="B5416" s="11" t="s">
        <v>449</v>
      </c>
      <c r="C5416" s="17">
        <v>32</v>
      </c>
      <c r="D5416" s="11" t="s">
        <v>1201</v>
      </c>
      <c r="E5416" s="11" t="s">
        <v>31850</v>
      </c>
      <c r="F5416" s="11">
        <v>8871471</v>
      </c>
      <c r="G5416" s="11" t="s">
        <v>32506</v>
      </c>
      <c r="H5416" s="11" t="s">
        <v>32531</v>
      </c>
      <c r="I5416" s="11" t="s">
        <v>911</v>
      </c>
      <c r="J5416" s="11"/>
      <c r="K5416" s="11" t="s">
        <v>19731</v>
      </c>
      <c r="L5416" s="11" t="s">
        <v>32532</v>
      </c>
      <c r="M5416" s="11" t="s">
        <v>8615</v>
      </c>
      <c r="N5416" s="12" t="s">
        <v>32533</v>
      </c>
      <c r="O5416" s="12" t="s">
        <v>32534</v>
      </c>
    </row>
    <row r="5417" spans="1:15" ht="15" customHeight="1" x14ac:dyDescent="0.3">
      <c r="A5417" s="11" t="s">
        <v>448</v>
      </c>
      <c r="B5417" s="11" t="s">
        <v>449</v>
      </c>
      <c r="C5417" s="17">
        <v>32</v>
      </c>
      <c r="D5417" s="11" t="s">
        <v>1201</v>
      </c>
      <c r="E5417" s="11" t="s">
        <v>31850</v>
      </c>
      <c r="F5417" s="11">
        <v>8704555</v>
      </c>
      <c r="G5417" s="11" t="s">
        <v>32535</v>
      </c>
      <c r="H5417" s="11" t="s">
        <v>32536</v>
      </c>
      <c r="I5417" s="11" t="s">
        <v>32537</v>
      </c>
      <c r="J5417" s="11"/>
      <c r="K5417" s="11" t="s">
        <v>7803</v>
      </c>
      <c r="L5417" s="11" t="s">
        <v>32538</v>
      </c>
      <c r="M5417" s="11" t="s">
        <v>9197</v>
      </c>
      <c r="N5417" s="12" t="s">
        <v>32539</v>
      </c>
      <c r="O5417" s="12" t="s">
        <v>32540</v>
      </c>
    </row>
    <row r="5418" spans="1:15" ht="15" customHeight="1" x14ac:dyDescent="0.3">
      <c r="A5418" s="11" t="s">
        <v>448</v>
      </c>
      <c r="B5418" s="11" t="s">
        <v>449</v>
      </c>
      <c r="C5418" s="17">
        <v>32</v>
      </c>
      <c r="D5418" s="11" t="s">
        <v>1201</v>
      </c>
      <c r="E5418" s="11" t="s">
        <v>31850</v>
      </c>
      <c r="F5418" s="11">
        <v>8733400</v>
      </c>
      <c r="G5418" s="11" t="s">
        <v>28551</v>
      </c>
      <c r="H5418" s="11" t="s">
        <v>28575</v>
      </c>
      <c r="I5418" s="11" t="s">
        <v>1153</v>
      </c>
      <c r="J5418" s="11"/>
      <c r="K5418" s="11" t="s">
        <v>7337</v>
      </c>
      <c r="L5418" s="11" t="s">
        <v>28576</v>
      </c>
      <c r="M5418" s="11" t="s">
        <v>8615</v>
      </c>
      <c r="N5418" s="12" t="s">
        <v>28577</v>
      </c>
      <c r="O5418" s="12" t="s">
        <v>28578</v>
      </c>
    </row>
    <row r="5419" spans="1:15" ht="15" customHeight="1" x14ac:dyDescent="0.3">
      <c r="A5419" s="11" t="s">
        <v>448</v>
      </c>
      <c r="B5419" s="11" t="s">
        <v>449</v>
      </c>
      <c r="C5419" s="17">
        <v>32</v>
      </c>
      <c r="D5419" s="11" t="s">
        <v>1201</v>
      </c>
      <c r="E5419" s="11" t="s">
        <v>31872</v>
      </c>
      <c r="F5419" s="11">
        <v>8934756</v>
      </c>
      <c r="G5419" s="11" t="s">
        <v>32541</v>
      </c>
      <c r="H5419" s="11" t="s">
        <v>32542</v>
      </c>
      <c r="I5419" s="11" t="s">
        <v>1153</v>
      </c>
      <c r="J5419" s="11"/>
      <c r="K5419" s="11" t="s">
        <v>16128</v>
      </c>
      <c r="L5419" s="11" t="s">
        <v>32543</v>
      </c>
      <c r="M5419" s="11" t="s">
        <v>7734</v>
      </c>
      <c r="N5419" s="12" t="s">
        <v>32544</v>
      </c>
      <c r="O5419" s="12" t="s">
        <v>32545</v>
      </c>
    </row>
    <row r="5420" spans="1:15" ht="15" customHeight="1" x14ac:dyDescent="0.3">
      <c r="A5420" s="11" t="s">
        <v>448</v>
      </c>
      <c r="B5420" s="11" t="s">
        <v>449</v>
      </c>
      <c r="C5420" s="17">
        <v>32</v>
      </c>
      <c r="D5420" s="11" t="s">
        <v>1201</v>
      </c>
      <c r="E5420" s="11" t="s">
        <v>31850</v>
      </c>
      <c r="F5420" s="11">
        <v>7739341</v>
      </c>
      <c r="G5420" s="11" t="s">
        <v>28551</v>
      </c>
      <c r="H5420" s="11" t="s">
        <v>28584</v>
      </c>
      <c r="I5420" s="11" t="s">
        <v>28585</v>
      </c>
      <c r="J5420" s="11"/>
      <c r="K5420" s="11" t="s">
        <v>7727</v>
      </c>
      <c r="L5420" s="11" t="s">
        <v>28586</v>
      </c>
      <c r="M5420" s="11" t="s">
        <v>8615</v>
      </c>
      <c r="N5420" s="12" t="s">
        <v>28587</v>
      </c>
      <c r="O5420" s="12" t="s">
        <v>28588</v>
      </c>
    </row>
    <row r="5421" spans="1:15" ht="15" customHeight="1" x14ac:dyDescent="0.3">
      <c r="A5421" s="11" t="s">
        <v>448</v>
      </c>
      <c r="B5421" s="11" t="s">
        <v>449</v>
      </c>
      <c r="C5421" s="17">
        <v>32</v>
      </c>
      <c r="D5421" s="11" t="s">
        <v>1201</v>
      </c>
      <c r="E5421" s="11" t="s">
        <v>31850</v>
      </c>
      <c r="F5421" s="11">
        <v>7779655</v>
      </c>
      <c r="G5421" s="11" t="s">
        <v>32546</v>
      </c>
      <c r="H5421" s="11" t="s">
        <v>32547</v>
      </c>
      <c r="I5421" s="11" t="s">
        <v>3038</v>
      </c>
      <c r="J5421" s="11"/>
      <c r="K5421" s="11" t="s">
        <v>32548</v>
      </c>
      <c r="L5421" s="11" t="s">
        <v>32549</v>
      </c>
      <c r="M5421" s="11" t="s">
        <v>8756</v>
      </c>
      <c r="N5421" s="12" t="s">
        <v>32550</v>
      </c>
      <c r="O5421" s="12"/>
    </row>
    <row r="5422" spans="1:15" ht="15" customHeight="1" x14ac:dyDescent="0.3">
      <c r="A5422" s="11" t="s">
        <v>448</v>
      </c>
      <c r="B5422" s="11" t="s">
        <v>449</v>
      </c>
      <c r="C5422" s="17">
        <v>32</v>
      </c>
      <c r="D5422" s="11" t="s">
        <v>1201</v>
      </c>
      <c r="E5422" s="11" t="s">
        <v>31850</v>
      </c>
      <c r="F5422" s="11">
        <v>8552553</v>
      </c>
      <c r="G5422" s="11" t="s">
        <v>32526</v>
      </c>
      <c r="H5422" s="11" t="s">
        <v>32551</v>
      </c>
      <c r="I5422" s="11" t="s">
        <v>10128</v>
      </c>
      <c r="J5422" s="11"/>
      <c r="K5422" s="11" t="s">
        <v>19731</v>
      </c>
      <c r="L5422" s="11" t="s">
        <v>32552</v>
      </c>
      <c r="M5422" s="11" t="s">
        <v>7604</v>
      </c>
      <c r="N5422" s="12" t="s">
        <v>32553</v>
      </c>
      <c r="O5422" s="12" t="s">
        <v>32554</v>
      </c>
    </row>
    <row r="5423" spans="1:15" ht="15" customHeight="1" x14ac:dyDescent="0.3">
      <c r="A5423" s="11" t="s">
        <v>448</v>
      </c>
      <c r="B5423" s="11" t="s">
        <v>449</v>
      </c>
      <c r="C5423" s="17">
        <v>32</v>
      </c>
      <c r="D5423" s="11" t="s">
        <v>1201</v>
      </c>
      <c r="E5423" s="11" t="s">
        <v>31850</v>
      </c>
      <c r="F5423" s="11">
        <v>7837185</v>
      </c>
      <c r="G5423" s="11" t="s">
        <v>32555</v>
      </c>
      <c r="H5423" s="11" t="s">
        <v>32556</v>
      </c>
      <c r="I5423" s="11" t="s">
        <v>10162</v>
      </c>
      <c r="J5423" s="11"/>
      <c r="K5423" s="11" t="s">
        <v>10081</v>
      </c>
      <c r="L5423" s="11" t="s">
        <v>32557</v>
      </c>
      <c r="M5423" s="11" t="s">
        <v>7962</v>
      </c>
      <c r="N5423" s="12" t="s">
        <v>32558</v>
      </c>
      <c r="O5423" s="12" t="s">
        <v>32559</v>
      </c>
    </row>
    <row r="5424" spans="1:15" ht="15" customHeight="1" x14ac:dyDescent="0.3">
      <c r="A5424" s="11" t="s">
        <v>448</v>
      </c>
      <c r="B5424" s="11" t="s">
        <v>449</v>
      </c>
      <c r="C5424" s="17">
        <v>32</v>
      </c>
      <c r="D5424" s="11" t="s">
        <v>1201</v>
      </c>
      <c r="E5424" s="11" t="s">
        <v>31850</v>
      </c>
      <c r="F5424" s="11">
        <v>8006867</v>
      </c>
      <c r="G5424" s="11" t="s">
        <v>32560</v>
      </c>
      <c r="H5424" s="11" t="s">
        <v>32561</v>
      </c>
      <c r="I5424" s="11" t="s">
        <v>32562</v>
      </c>
      <c r="J5424" s="11"/>
      <c r="K5424" s="11" t="s">
        <v>11224</v>
      </c>
      <c r="L5424" s="11" t="s">
        <v>32563</v>
      </c>
      <c r="M5424" s="11" t="s">
        <v>7962</v>
      </c>
      <c r="N5424" s="12" t="s">
        <v>32564</v>
      </c>
      <c r="O5424" s="12" t="s">
        <v>32565</v>
      </c>
    </row>
    <row r="5425" spans="1:15" ht="15" customHeight="1" x14ac:dyDescent="0.3">
      <c r="A5425" s="11" t="s">
        <v>448</v>
      </c>
      <c r="B5425" s="11" t="s">
        <v>449</v>
      </c>
      <c r="C5425" s="17">
        <v>32</v>
      </c>
      <c r="D5425" s="11" t="s">
        <v>1201</v>
      </c>
      <c r="E5425" s="11" t="s">
        <v>31850</v>
      </c>
      <c r="F5425" s="11">
        <v>8290441</v>
      </c>
      <c r="G5425" s="11" t="s">
        <v>32526</v>
      </c>
      <c r="H5425" s="11" t="s">
        <v>32566</v>
      </c>
      <c r="I5425" s="11" t="s">
        <v>3461</v>
      </c>
      <c r="J5425" s="11"/>
      <c r="K5425" s="11" t="s">
        <v>19731</v>
      </c>
      <c r="L5425" s="11" t="s">
        <v>32567</v>
      </c>
      <c r="M5425" s="11" t="s">
        <v>7520</v>
      </c>
      <c r="N5425" s="12" t="s">
        <v>32568</v>
      </c>
      <c r="O5425" s="12" t="s">
        <v>32569</v>
      </c>
    </row>
    <row r="5426" spans="1:15" ht="15" customHeight="1" x14ac:dyDescent="0.3">
      <c r="A5426" s="11" t="s">
        <v>448</v>
      </c>
      <c r="B5426" s="11" t="s">
        <v>449</v>
      </c>
      <c r="C5426" s="17">
        <v>32</v>
      </c>
      <c r="D5426" s="11" t="s">
        <v>1201</v>
      </c>
      <c r="E5426" s="11" t="s">
        <v>31850</v>
      </c>
      <c r="F5426" s="11">
        <v>8422162</v>
      </c>
      <c r="G5426" s="11" t="s">
        <v>32570</v>
      </c>
      <c r="H5426" s="11" t="s">
        <v>32571</v>
      </c>
      <c r="I5426" s="11" t="s">
        <v>935</v>
      </c>
      <c r="J5426" s="11"/>
      <c r="K5426" s="11" t="s">
        <v>32572</v>
      </c>
      <c r="L5426" s="11" t="s">
        <v>32573</v>
      </c>
      <c r="M5426" s="11" t="s">
        <v>7339</v>
      </c>
      <c r="N5426" s="12" t="s">
        <v>32574</v>
      </c>
      <c r="O5426" s="12"/>
    </row>
    <row r="5427" spans="1:15" ht="15" customHeight="1" x14ac:dyDescent="0.3">
      <c r="A5427" s="11" t="s">
        <v>459</v>
      </c>
      <c r="B5427" s="11" t="s">
        <v>460</v>
      </c>
      <c r="C5427" s="17">
        <v>33</v>
      </c>
      <c r="D5427" s="11" t="s">
        <v>1221</v>
      </c>
      <c r="E5427" s="11" t="s">
        <v>32575</v>
      </c>
      <c r="F5427" s="11">
        <v>37925627</v>
      </c>
      <c r="G5427" s="11" t="s">
        <v>32576</v>
      </c>
      <c r="H5427" s="11" t="s">
        <v>32577</v>
      </c>
      <c r="I5427" s="11" t="s">
        <v>12196</v>
      </c>
      <c r="J5427" s="11" t="s">
        <v>12196</v>
      </c>
      <c r="K5427" s="11" t="s">
        <v>7561</v>
      </c>
      <c r="L5427" s="11"/>
      <c r="M5427" s="11" t="s">
        <v>7339</v>
      </c>
      <c r="N5427" s="12" t="s">
        <v>32578</v>
      </c>
      <c r="O5427" s="12" t="s">
        <v>32579</v>
      </c>
    </row>
    <row r="5428" spans="1:15" ht="15" customHeight="1" x14ac:dyDescent="0.3">
      <c r="A5428" s="11" t="s">
        <v>459</v>
      </c>
      <c r="B5428" s="11" t="s">
        <v>460</v>
      </c>
      <c r="C5428" s="17">
        <v>33</v>
      </c>
      <c r="D5428" s="11" t="s">
        <v>1221</v>
      </c>
      <c r="E5428" s="11" t="s">
        <v>32575</v>
      </c>
      <c r="F5428" s="11">
        <v>36787284</v>
      </c>
      <c r="G5428" s="11" t="s">
        <v>32580</v>
      </c>
      <c r="H5428" s="11" t="s">
        <v>32581</v>
      </c>
      <c r="I5428" s="11" t="s">
        <v>23968</v>
      </c>
      <c r="J5428" s="11"/>
      <c r="K5428" s="11" t="s">
        <v>7561</v>
      </c>
      <c r="L5428" s="11" t="s">
        <v>32582</v>
      </c>
      <c r="M5428" s="11" t="s">
        <v>15515</v>
      </c>
      <c r="N5428" s="12" t="s">
        <v>32583</v>
      </c>
      <c r="O5428" s="12" t="s">
        <v>32584</v>
      </c>
    </row>
    <row r="5429" spans="1:15" ht="15" customHeight="1" x14ac:dyDescent="0.3">
      <c r="A5429" s="11" t="s">
        <v>459</v>
      </c>
      <c r="B5429" s="11" t="s">
        <v>460</v>
      </c>
      <c r="C5429" s="17">
        <v>33</v>
      </c>
      <c r="D5429" s="11" t="s">
        <v>1221</v>
      </c>
      <c r="E5429" s="11" t="s">
        <v>32575</v>
      </c>
      <c r="F5429" s="11">
        <v>36332836</v>
      </c>
      <c r="G5429" s="11" t="s">
        <v>32585</v>
      </c>
      <c r="H5429" s="11" t="s">
        <v>32586</v>
      </c>
      <c r="I5429" s="11" t="s">
        <v>881</v>
      </c>
      <c r="J5429" s="11" t="s">
        <v>11507</v>
      </c>
      <c r="K5429" s="11" t="s">
        <v>10575</v>
      </c>
      <c r="L5429" s="11" t="s">
        <v>32587</v>
      </c>
      <c r="M5429" s="11" t="s">
        <v>7339</v>
      </c>
      <c r="N5429" s="12" t="s">
        <v>32588</v>
      </c>
      <c r="O5429" s="12" t="s">
        <v>32589</v>
      </c>
    </row>
    <row r="5430" spans="1:15" ht="15" customHeight="1" x14ac:dyDescent="0.3">
      <c r="A5430" s="11" t="s">
        <v>459</v>
      </c>
      <c r="B5430" s="11" t="s">
        <v>460</v>
      </c>
      <c r="C5430" s="17">
        <v>33</v>
      </c>
      <c r="D5430" s="11" t="s">
        <v>1221</v>
      </c>
      <c r="E5430" s="11" t="s">
        <v>32575</v>
      </c>
      <c r="F5430" s="11">
        <v>36637151</v>
      </c>
      <c r="G5430" s="11" t="s">
        <v>32590</v>
      </c>
      <c r="H5430" s="11" t="s">
        <v>32591</v>
      </c>
      <c r="I5430" s="11" t="s">
        <v>2516</v>
      </c>
      <c r="J5430" s="11"/>
      <c r="K5430" s="11" t="s">
        <v>7337</v>
      </c>
      <c r="L5430" s="11" t="s">
        <v>32592</v>
      </c>
      <c r="M5430" s="11" t="s">
        <v>8313</v>
      </c>
      <c r="N5430" s="12" t="s">
        <v>32593</v>
      </c>
      <c r="O5430" s="12" t="s">
        <v>32594</v>
      </c>
    </row>
    <row r="5431" spans="1:15" ht="15" customHeight="1" x14ac:dyDescent="0.3">
      <c r="A5431" s="11" t="s">
        <v>459</v>
      </c>
      <c r="B5431" s="11" t="s">
        <v>460</v>
      </c>
      <c r="C5431" s="17">
        <v>33</v>
      </c>
      <c r="D5431" s="11" t="s">
        <v>1221</v>
      </c>
      <c r="E5431" s="11" t="s">
        <v>32575</v>
      </c>
      <c r="F5431" s="11">
        <v>36763872</v>
      </c>
      <c r="G5431" s="11" t="s">
        <v>24750</v>
      </c>
      <c r="H5431" s="11" t="s">
        <v>24751</v>
      </c>
      <c r="I5431" s="11" t="s">
        <v>2520</v>
      </c>
      <c r="J5431" s="11"/>
      <c r="K5431" s="11" t="s">
        <v>7337</v>
      </c>
      <c r="L5431" s="11" t="s">
        <v>24752</v>
      </c>
      <c r="M5431" s="11" t="s">
        <v>7339</v>
      </c>
      <c r="N5431" s="12" t="s">
        <v>24753</v>
      </c>
      <c r="O5431" s="12" t="s">
        <v>24754</v>
      </c>
    </row>
    <row r="5432" spans="1:15" ht="15" customHeight="1" x14ac:dyDescent="0.3">
      <c r="A5432" s="11" t="s">
        <v>459</v>
      </c>
      <c r="B5432" s="11" t="s">
        <v>460</v>
      </c>
      <c r="C5432" s="17">
        <v>33</v>
      </c>
      <c r="D5432" s="11" t="s">
        <v>1221</v>
      </c>
      <c r="E5432" s="11" t="s">
        <v>32575</v>
      </c>
      <c r="F5432" s="11">
        <v>35833942</v>
      </c>
      <c r="G5432" s="11" t="s">
        <v>11431</v>
      </c>
      <c r="H5432" s="11" t="s">
        <v>11432</v>
      </c>
      <c r="I5432" s="11" t="s">
        <v>7542</v>
      </c>
      <c r="J5432" s="11" t="s">
        <v>11433</v>
      </c>
      <c r="K5432" s="11" t="s">
        <v>7337</v>
      </c>
      <c r="L5432" s="11" t="s">
        <v>11434</v>
      </c>
      <c r="M5432" s="11" t="s">
        <v>7339</v>
      </c>
      <c r="N5432" s="12" t="s">
        <v>11435</v>
      </c>
      <c r="O5432" s="12" t="s">
        <v>11436</v>
      </c>
    </row>
    <row r="5433" spans="1:15" ht="15" customHeight="1" x14ac:dyDescent="0.3">
      <c r="A5433" s="11" t="s">
        <v>459</v>
      </c>
      <c r="B5433" s="11" t="s">
        <v>460</v>
      </c>
      <c r="C5433" s="17">
        <v>33</v>
      </c>
      <c r="D5433" s="11" t="s">
        <v>1221</v>
      </c>
      <c r="E5433" s="11" t="s">
        <v>32575</v>
      </c>
      <c r="F5433" s="11">
        <v>36052766</v>
      </c>
      <c r="G5433" s="11" t="s">
        <v>32595</v>
      </c>
      <c r="H5433" s="11" t="s">
        <v>32596</v>
      </c>
      <c r="I5433" s="11" t="s">
        <v>2540</v>
      </c>
      <c r="J5433" s="11" t="s">
        <v>32597</v>
      </c>
      <c r="K5433" s="11" t="s">
        <v>7337</v>
      </c>
      <c r="L5433" s="11" t="s">
        <v>32598</v>
      </c>
      <c r="M5433" s="11" t="s">
        <v>7339</v>
      </c>
      <c r="N5433" s="12" t="s">
        <v>32599</v>
      </c>
      <c r="O5433" s="12" t="s">
        <v>32600</v>
      </c>
    </row>
    <row r="5434" spans="1:15" ht="15" customHeight="1" x14ac:dyDescent="0.3">
      <c r="A5434" s="11" t="s">
        <v>459</v>
      </c>
      <c r="B5434" s="11" t="s">
        <v>460</v>
      </c>
      <c r="C5434" s="17">
        <v>33</v>
      </c>
      <c r="D5434" s="11" t="s">
        <v>1221</v>
      </c>
      <c r="E5434" s="11" t="s">
        <v>32575</v>
      </c>
      <c r="F5434" s="11">
        <v>34736090</v>
      </c>
      <c r="G5434" s="11" t="s">
        <v>32601</v>
      </c>
      <c r="H5434" s="11" t="s">
        <v>32602</v>
      </c>
      <c r="I5434" s="11" t="s">
        <v>730</v>
      </c>
      <c r="J5434" s="11" t="s">
        <v>7602</v>
      </c>
      <c r="K5434" s="11" t="s">
        <v>32603</v>
      </c>
      <c r="L5434" s="11" t="s">
        <v>32604</v>
      </c>
      <c r="M5434" s="11" t="s">
        <v>7406</v>
      </c>
      <c r="N5434" s="12" t="s">
        <v>32605</v>
      </c>
      <c r="O5434" s="12" t="s">
        <v>32606</v>
      </c>
    </row>
    <row r="5435" spans="1:15" ht="15" customHeight="1" x14ac:dyDescent="0.3">
      <c r="A5435" s="11" t="s">
        <v>468</v>
      </c>
      <c r="B5435" s="11" t="s">
        <v>469</v>
      </c>
      <c r="C5435" s="17">
        <v>34</v>
      </c>
      <c r="D5435" s="11" t="s">
        <v>1225</v>
      </c>
      <c r="E5435" s="11" t="s">
        <v>32607</v>
      </c>
      <c r="F5435" s="11">
        <v>35640243</v>
      </c>
      <c r="G5435" s="11" t="s">
        <v>32608</v>
      </c>
      <c r="H5435" s="11" t="s">
        <v>32609</v>
      </c>
      <c r="I5435" s="11" t="s">
        <v>4935</v>
      </c>
      <c r="J5435" s="11"/>
      <c r="K5435" s="11" t="s">
        <v>16372</v>
      </c>
      <c r="L5435" s="11" t="s">
        <v>32610</v>
      </c>
      <c r="M5435" s="11" t="s">
        <v>7339</v>
      </c>
      <c r="N5435" s="12" t="s">
        <v>32611</v>
      </c>
      <c r="O5435" s="12" t="s">
        <v>32612</v>
      </c>
    </row>
    <row r="5436" spans="1:15" ht="15" customHeight="1" x14ac:dyDescent="0.3">
      <c r="A5436" s="11" t="s">
        <v>468</v>
      </c>
      <c r="B5436" s="11" t="s">
        <v>469</v>
      </c>
      <c r="C5436" s="17">
        <v>34</v>
      </c>
      <c r="D5436" s="11" t="s">
        <v>1225</v>
      </c>
      <c r="E5436" s="11" t="s">
        <v>32607</v>
      </c>
      <c r="F5436" s="11">
        <v>36474241</v>
      </c>
      <c r="G5436" s="11" t="s">
        <v>32613</v>
      </c>
      <c r="H5436" s="11" t="s">
        <v>32614</v>
      </c>
      <c r="I5436" s="11" t="s">
        <v>32615</v>
      </c>
      <c r="J5436" s="11" t="s">
        <v>32615</v>
      </c>
      <c r="K5436" s="11" t="s">
        <v>8120</v>
      </c>
      <c r="L5436" s="11" t="s">
        <v>32616</v>
      </c>
      <c r="M5436" s="11" t="s">
        <v>7339</v>
      </c>
      <c r="N5436" s="12" t="s">
        <v>32617</v>
      </c>
      <c r="O5436" s="12" t="s">
        <v>32618</v>
      </c>
    </row>
    <row r="5437" spans="1:15" ht="15" customHeight="1" x14ac:dyDescent="0.3">
      <c r="A5437" s="11" t="s">
        <v>468</v>
      </c>
      <c r="B5437" s="11" t="s">
        <v>469</v>
      </c>
      <c r="C5437" s="17">
        <v>34</v>
      </c>
      <c r="D5437" s="11" t="s">
        <v>1225</v>
      </c>
      <c r="E5437" s="11" t="s">
        <v>32607</v>
      </c>
      <c r="F5437" s="11">
        <v>32879558</v>
      </c>
      <c r="G5437" s="11" t="s">
        <v>32619</v>
      </c>
      <c r="H5437" s="11" t="s">
        <v>32620</v>
      </c>
      <c r="I5437" s="11" t="s">
        <v>2601</v>
      </c>
      <c r="J5437" s="11" t="s">
        <v>11605</v>
      </c>
      <c r="K5437" s="11" t="s">
        <v>14280</v>
      </c>
      <c r="L5437" s="11" t="s">
        <v>32621</v>
      </c>
      <c r="M5437" s="11" t="s">
        <v>7339</v>
      </c>
      <c r="N5437" s="12" t="s">
        <v>32622</v>
      </c>
      <c r="O5437" s="12" t="s">
        <v>32623</v>
      </c>
    </row>
    <row r="5438" spans="1:15" ht="15" customHeight="1" x14ac:dyDescent="0.3">
      <c r="A5438" s="11" t="s">
        <v>468</v>
      </c>
      <c r="B5438" s="11" t="s">
        <v>469</v>
      </c>
      <c r="C5438" s="17">
        <v>34</v>
      </c>
      <c r="D5438" s="11" t="s">
        <v>1225</v>
      </c>
      <c r="E5438" s="11" t="s">
        <v>32607</v>
      </c>
      <c r="F5438" s="11">
        <v>31087067</v>
      </c>
      <c r="G5438" s="11" t="s">
        <v>32624</v>
      </c>
      <c r="H5438" s="11" t="s">
        <v>32625</v>
      </c>
      <c r="I5438" s="11" t="s">
        <v>32626</v>
      </c>
      <c r="J5438" s="11"/>
      <c r="K5438" s="11" t="s">
        <v>14280</v>
      </c>
      <c r="L5438" s="11" t="s">
        <v>32627</v>
      </c>
      <c r="M5438" s="11" t="s">
        <v>7339</v>
      </c>
      <c r="N5438" s="12" t="s">
        <v>32628</v>
      </c>
      <c r="O5438" s="12" t="s">
        <v>32629</v>
      </c>
    </row>
    <row r="5439" spans="1:15" ht="15" customHeight="1" x14ac:dyDescent="0.3">
      <c r="A5439" s="11" t="s">
        <v>468</v>
      </c>
      <c r="B5439" s="11" t="s">
        <v>469</v>
      </c>
      <c r="C5439" s="17">
        <v>34</v>
      </c>
      <c r="D5439" s="11" t="s">
        <v>1225</v>
      </c>
      <c r="E5439" s="11" t="s">
        <v>32607</v>
      </c>
      <c r="F5439" s="11">
        <v>30121583</v>
      </c>
      <c r="G5439" s="11" t="s">
        <v>32630</v>
      </c>
      <c r="H5439" s="11" t="s">
        <v>32631</v>
      </c>
      <c r="I5439" s="11" t="s">
        <v>4317</v>
      </c>
      <c r="J5439" s="11" t="s">
        <v>7933</v>
      </c>
      <c r="K5439" s="11" t="s">
        <v>15449</v>
      </c>
      <c r="L5439" s="11" t="s">
        <v>32632</v>
      </c>
      <c r="M5439" s="11" t="s">
        <v>7373</v>
      </c>
      <c r="N5439" s="12" t="s">
        <v>32633</v>
      </c>
      <c r="O5439" s="12" t="s">
        <v>32634</v>
      </c>
    </row>
    <row r="5440" spans="1:15" ht="15" customHeight="1" x14ac:dyDescent="0.3">
      <c r="A5440" s="11" t="s">
        <v>468</v>
      </c>
      <c r="B5440" s="11" t="s">
        <v>469</v>
      </c>
      <c r="C5440" s="17">
        <v>34</v>
      </c>
      <c r="D5440" s="11" t="s">
        <v>1225</v>
      </c>
      <c r="E5440" s="11" t="s">
        <v>32607</v>
      </c>
      <c r="F5440" s="11">
        <v>23365116</v>
      </c>
      <c r="G5440" s="11" t="s">
        <v>32635</v>
      </c>
      <c r="H5440" s="11" t="s">
        <v>32636</v>
      </c>
      <c r="I5440" s="11" t="s">
        <v>2322</v>
      </c>
      <c r="J5440" s="11" t="s">
        <v>32637</v>
      </c>
      <c r="K5440" s="11" t="s">
        <v>14280</v>
      </c>
      <c r="L5440" s="11" t="s">
        <v>32638</v>
      </c>
      <c r="M5440" s="11" t="s">
        <v>8862</v>
      </c>
      <c r="N5440" s="12" t="s">
        <v>32639</v>
      </c>
      <c r="O5440" s="12" t="s">
        <v>32640</v>
      </c>
    </row>
    <row r="5441" spans="1:15" ht="15" customHeight="1" x14ac:dyDescent="0.3">
      <c r="A5441" s="11" t="s">
        <v>468</v>
      </c>
      <c r="B5441" s="11" t="s">
        <v>469</v>
      </c>
      <c r="C5441" s="17">
        <v>34</v>
      </c>
      <c r="D5441" s="11" t="s">
        <v>1225</v>
      </c>
      <c r="E5441" s="11" t="s">
        <v>32607</v>
      </c>
      <c r="F5441" s="11">
        <v>21087370</v>
      </c>
      <c r="G5441" s="11" t="s">
        <v>32641</v>
      </c>
      <c r="H5441" s="11" t="s">
        <v>32642</v>
      </c>
      <c r="I5441" s="11" t="s">
        <v>4189</v>
      </c>
      <c r="J5441" s="11" t="s">
        <v>32643</v>
      </c>
      <c r="K5441" s="11" t="s">
        <v>32644</v>
      </c>
      <c r="L5441" s="11" t="s">
        <v>32645</v>
      </c>
      <c r="M5441" s="11" t="s">
        <v>7373</v>
      </c>
      <c r="N5441" s="12" t="s">
        <v>32646</v>
      </c>
      <c r="O5441" s="12" t="s">
        <v>32647</v>
      </c>
    </row>
    <row r="5442" spans="1:15" ht="15" customHeight="1" x14ac:dyDescent="0.3">
      <c r="A5442" s="11" t="s">
        <v>468</v>
      </c>
      <c r="B5442" s="11" t="s">
        <v>469</v>
      </c>
      <c r="C5442" s="17">
        <v>34</v>
      </c>
      <c r="D5442" s="11" t="s">
        <v>1225</v>
      </c>
      <c r="E5442" s="11" t="s">
        <v>32607</v>
      </c>
      <c r="F5442" s="11">
        <v>22034544</v>
      </c>
      <c r="G5442" s="11" t="s">
        <v>32648</v>
      </c>
      <c r="H5442" s="11" t="s">
        <v>32649</v>
      </c>
      <c r="I5442" s="11" t="s">
        <v>4189</v>
      </c>
      <c r="J5442" s="11" t="s">
        <v>32650</v>
      </c>
      <c r="K5442" s="11" t="s">
        <v>15449</v>
      </c>
      <c r="L5442" s="11" t="s">
        <v>32651</v>
      </c>
      <c r="M5442" s="11" t="s">
        <v>8626</v>
      </c>
      <c r="N5442" s="12" t="s">
        <v>32652</v>
      </c>
      <c r="O5442" s="12" t="s">
        <v>32653</v>
      </c>
    </row>
    <row r="5443" spans="1:15" ht="15" customHeight="1" x14ac:dyDescent="0.3">
      <c r="A5443" s="11" t="s">
        <v>468</v>
      </c>
      <c r="B5443" s="11" t="s">
        <v>469</v>
      </c>
      <c r="C5443" s="17">
        <v>34</v>
      </c>
      <c r="D5443" s="11" t="s">
        <v>1225</v>
      </c>
      <c r="E5443" s="11" t="s">
        <v>32607</v>
      </c>
      <c r="F5443" s="11">
        <v>17572827</v>
      </c>
      <c r="G5443" s="11" t="s">
        <v>32654</v>
      </c>
      <c r="H5443" s="11" t="s">
        <v>32655</v>
      </c>
      <c r="I5443" s="11" t="s">
        <v>9240</v>
      </c>
      <c r="J5443" s="11"/>
      <c r="K5443" s="11" t="s">
        <v>32656</v>
      </c>
      <c r="L5443" s="11" t="s">
        <v>32657</v>
      </c>
      <c r="M5443" s="11" t="s">
        <v>8626</v>
      </c>
      <c r="N5443" s="12" t="s">
        <v>32658</v>
      </c>
      <c r="O5443" s="12" t="s">
        <v>32659</v>
      </c>
    </row>
    <row r="5444" spans="1:15" ht="15" customHeight="1" x14ac:dyDescent="0.3">
      <c r="A5444" s="11" t="s">
        <v>468</v>
      </c>
      <c r="B5444" s="11" t="s">
        <v>469</v>
      </c>
      <c r="C5444" s="17">
        <v>34</v>
      </c>
      <c r="D5444" s="11" t="s">
        <v>1225</v>
      </c>
      <c r="E5444" s="11" t="s">
        <v>32607</v>
      </c>
      <c r="F5444" s="11">
        <v>17182640</v>
      </c>
      <c r="G5444" s="11" t="s">
        <v>32660</v>
      </c>
      <c r="H5444" s="11" t="s">
        <v>32661</v>
      </c>
      <c r="I5444" s="11" t="s">
        <v>15367</v>
      </c>
      <c r="J5444" s="11" t="s">
        <v>32662</v>
      </c>
      <c r="K5444" s="11" t="s">
        <v>15449</v>
      </c>
      <c r="L5444" s="11" t="s">
        <v>32663</v>
      </c>
      <c r="M5444" s="11" t="s">
        <v>8459</v>
      </c>
      <c r="N5444" s="12" t="s">
        <v>32664</v>
      </c>
      <c r="O5444" s="12" t="s">
        <v>32665</v>
      </c>
    </row>
    <row r="5445" spans="1:15" ht="15" customHeight="1" x14ac:dyDescent="0.3">
      <c r="A5445" s="11" t="s">
        <v>468</v>
      </c>
      <c r="B5445" s="11" t="s">
        <v>469</v>
      </c>
      <c r="C5445" s="17">
        <v>34</v>
      </c>
      <c r="D5445" s="11" t="s">
        <v>1225</v>
      </c>
      <c r="E5445" s="11" t="s">
        <v>32607</v>
      </c>
      <c r="F5445" s="11">
        <v>15742448</v>
      </c>
      <c r="G5445" s="11" t="s">
        <v>32666</v>
      </c>
      <c r="H5445" s="11" t="s">
        <v>32667</v>
      </c>
      <c r="I5445" s="11" t="s">
        <v>9436</v>
      </c>
      <c r="J5445" s="11"/>
      <c r="K5445" s="11" t="s">
        <v>8669</v>
      </c>
      <c r="L5445" s="11" t="s">
        <v>32668</v>
      </c>
      <c r="M5445" s="11" t="s">
        <v>7373</v>
      </c>
      <c r="N5445" s="12" t="s">
        <v>32669</v>
      </c>
      <c r="O5445" s="12" t="s">
        <v>32670</v>
      </c>
    </row>
    <row r="5446" spans="1:15" ht="15" customHeight="1" x14ac:dyDescent="0.3">
      <c r="A5446" s="11" t="s">
        <v>468</v>
      </c>
      <c r="B5446" s="11" t="s">
        <v>469</v>
      </c>
      <c r="C5446" s="17">
        <v>34</v>
      </c>
      <c r="D5446" s="11" t="s">
        <v>1225</v>
      </c>
      <c r="E5446" s="11" t="s">
        <v>32607</v>
      </c>
      <c r="F5446" s="11">
        <v>15613612</v>
      </c>
      <c r="G5446" s="11" t="s">
        <v>32671</v>
      </c>
      <c r="H5446" s="11" t="s">
        <v>32672</v>
      </c>
      <c r="I5446" s="11" t="s">
        <v>824</v>
      </c>
      <c r="J5446" s="11"/>
      <c r="K5446" s="11" t="s">
        <v>15449</v>
      </c>
      <c r="L5446" s="11" t="s">
        <v>32673</v>
      </c>
      <c r="M5446" s="11" t="s">
        <v>7406</v>
      </c>
      <c r="N5446" s="12" t="s">
        <v>32674</v>
      </c>
      <c r="O5446" s="12" t="s">
        <v>32675</v>
      </c>
    </row>
    <row r="5447" spans="1:15" ht="15" customHeight="1" x14ac:dyDescent="0.3">
      <c r="A5447" s="11" t="s">
        <v>468</v>
      </c>
      <c r="B5447" s="11" t="s">
        <v>469</v>
      </c>
      <c r="C5447" s="17">
        <v>34</v>
      </c>
      <c r="D5447" s="11" t="s">
        <v>1225</v>
      </c>
      <c r="E5447" s="11" t="s">
        <v>32607</v>
      </c>
      <c r="F5447" s="11">
        <v>14573717</v>
      </c>
      <c r="G5447" s="11" t="s">
        <v>32676</v>
      </c>
      <c r="H5447" s="11" t="s">
        <v>32677</v>
      </c>
      <c r="I5447" s="11" t="s">
        <v>15612</v>
      </c>
      <c r="J5447" s="11"/>
      <c r="K5447" s="11" t="s">
        <v>15449</v>
      </c>
      <c r="L5447" s="11" t="s">
        <v>32678</v>
      </c>
      <c r="M5447" s="11" t="s">
        <v>8459</v>
      </c>
      <c r="N5447" s="12" t="s">
        <v>32679</v>
      </c>
      <c r="O5447" s="12" t="s">
        <v>32680</v>
      </c>
    </row>
    <row r="5448" spans="1:15" ht="15" customHeight="1" x14ac:dyDescent="0.3">
      <c r="A5448" s="11" t="s">
        <v>468</v>
      </c>
      <c r="B5448" s="11" t="s">
        <v>469</v>
      </c>
      <c r="C5448" s="17">
        <v>34</v>
      </c>
      <c r="D5448" s="11" t="s">
        <v>1225</v>
      </c>
      <c r="E5448" s="11" t="s">
        <v>32607</v>
      </c>
      <c r="F5448" s="11">
        <v>12488515</v>
      </c>
      <c r="G5448" s="11" t="s">
        <v>32681</v>
      </c>
      <c r="H5448" s="11" t="s">
        <v>32682</v>
      </c>
      <c r="I5448" s="11" t="s">
        <v>9731</v>
      </c>
      <c r="J5448" s="11"/>
      <c r="K5448" s="11" t="s">
        <v>14280</v>
      </c>
      <c r="L5448" s="11" t="s">
        <v>32683</v>
      </c>
      <c r="M5448" s="11" t="s">
        <v>7350</v>
      </c>
      <c r="N5448" s="12" t="s">
        <v>32684</v>
      </c>
      <c r="O5448" s="12" t="s">
        <v>32685</v>
      </c>
    </row>
    <row r="5449" spans="1:15" ht="15" customHeight="1" x14ac:dyDescent="0.3">
      <c r="A5449" s="11" t="s">
        <v>468</v>
      </c>
      <c r="B5449" s="11" t="s">
        <v>469</v>
      </c>
      <c r="C5449" s="17">
        <v>34</v>
      </c>
      <c r="D5449" s="11" t="s">
        <v>1225</v>
      </c>
      <c r="E5449" s="11" t="s">
        <v>32607</v>
      </c>
      <c r="F5449" s="11">
        <v>12181376</v>
      </c>
      <c r="G5449" s="11" t="s">
        <v>32686</v>
      </c>
      <c r="H5449" s="11" t="s">
        <v>32687</v>
      </c>
      <c r="I5449" s="11" t="s">
        <v>2012</v>
      </c>
      <c r="J5449" s="11"/>
      <c r="K5449" s="11" t="s">
        <v>14280</v>
      </c>
      <c r="L5449" s="11" t="s">
        <v>32688</v>
      </c>
      <c r="M5449" s="11" t="s">
        <v>7339</v>
      </c>
      <c r="N5449" s="12" t="s">
        <v>32689</v>
      </c>
      <c r="O5449" s="12" t="s">
        <v>32690</v>
      </c>
    </row>
    <row r="5450" spans="1:15" ht="15" customHeight="1" x14ac:dyDescent="0.3">
      <c r="A5450" s="11" t="s">
        <v>468</v>
      </c>
      <c r="B5450" s="11" t="s">
        <v>469</v>
      </c>
      <c r="C5450" s="17">
        <v>34</v>
      </c>
      <c r="D5450" s="11" t="s">
        <v>1225</v>
      </c>
      <c r="E5450" s="11" t="s">
        <v>32607</v>
      </c>
      <c r="F5450" s="11">
        <v>11719611</v>
      </c>
      <c r="G5450" s="11" t="s">
        <v>32691</v>
      </c>
      <c r="H5450" s="11" t="s">
        <v>32692</v>
      </c>
      <c r="I5450" s="11" t="s">
        <v>845</v>
      </c>
      <c r="J5450" s="11"/>
      <c r="K5450" s="11" t="s">
        <v>14280</v>
      </c>
      <c r="L5450" s="11" t="s">
        <v>32693</v>
      </c>
      <c r="M5450" s="11" t="s">
        <v>9704</v>
      </c>
      <c r="N5450" s="12" t="s">
        <v>32694</v>
      </c>
      <c r="O5450" s="12" t="s">
        <v>32695</v>
      </c>
    </row>
    <row r="5451" spans="1:15" ht="15" customHeight="1" x14ac:dyDescent="0.3">
      <c r="A5451" s="11" t="s">
        <v>468</v>
      </c>
      <c r="B5451" s="11" t="s">
        <v>469</v>
      </c>
      <c r="C5451" s="17">
        <v>34</v>
      </c>
      <c r="D5451" s="11" t="s">
        <v>1225</v>
      </c>
      <c r="E5451" s="11" t="s">
        <v>32607</v>
      </c>
      <c r="F5451" s="11">
        <v>11303078</v>
      </c>
      <c r="G5451" s="11" t="s">
        <v>32696</v>
      </c>
      <c r="H5451" s="11" t="s">
        <v>32697</v>
      </c>
      <c r="I5451" s="11" t="s">
        <v>673</v>
      </c>
      <c r="J5451" s="11"/>
      <c r="K5451" s="11" t="s">
        <v>15449</v>
      </c>
      <c r="L5451" s="11" t="s">
        <v>32698</v>
      </c>
      <c r="M5451" s="11" t="s">
        <v>7339</v>
      </c>
      <c r="N5451" s="12" t="s">
        <v>32699</v>
      </c>
      <c r="O5451" s="12" t="s">
        <v>32700</v>
      </c>
    </row>
    <row r="5452" spans="1:15" ht="15" customHeight="1" x14ac:dyDescent="0.3">
      <c r="A5452" s="11" t="s">
        <v>468</v>
      </c>
      <c r="B5452" s="11" t="s">
        <v>469</v>
      </c>
      <c r="C5452" s="17">
        <v>34</v>
      </c>
      <c r="D5452" s="11" t="s">
        <v>1225</v>
      </c>
      <c r="E5452" s="11" t="s">
        <v>32607</v>
      </c>
      <c r="F5452" s="11">
        <v>11303077</v>
      </c>
      <c r="G5452" s="11" t="s">
        <v>32696</v>
      </c>
      <c r="H5452" s="11" t="s">
        <v>32701</v>
      </c>
      <c r="I5452" s="11" t="s">
        <v>673</v>
      </c>
      <c r="J5452" s="11"/>
      <c r="K5452" s="11" t="s">
        <v>15449</v>
      </c>
      <c r="L5452" s="11" t="s">
        <v>32702</v>
      </c>
      <c r="M5452" s="11" t="s">
        <v>7339</v>
      </c>
      <c r="N5452" s="12" t="s">
        <v>32703</v>
      </c>
      <c r="O5452" s="12" t="s">
        <v>32704</v>
      </c>
    </row>
    <row r="5453" spans="1:15" ht="15" customHeight="1" x14ac:dyDescent="0.3">
      <c r="A5453" s="11" t="s">
        <v>468</v>
      </c>
      <c r="B5453" s="11" t="s">
        <v>469</v>
      </c>
      <c r="C5453" s="17">
        <v>34</v>
      </c>
      <c r="D5453" s="11" t="s">
        <v>1225</v>
      </c>
      <c r="E5453" s="11" t="s">
        <v>32607</v>
      </c>
      <c r="F5453" s="11">
        <v>11198680</v>
      </c>
      <c r="G5453" s="11" t="s">
        <v>32705</v>
      </c>
      <c r="H5453" s="11" t="s">
        <v>32706</v>
      </c>
      <c r="I5453" s="11" t="s">
        <v>896</v>
      </c>
      <c r="J5453" s="11"/>
      <c r="K5453" s="11" t="s">
        <v>14280</v>
      </c>
      <c r="L5453" s="11" t="s">
        <v>32707</v>
      </c>
      <c r="M5453" s="11" t="s">
        <v>7520</v>
      </c>
      <c r="N5453" s="12" t="s">
        <v>32708</v>
      </c>
      <c r="O5453" s="12" t="s">
        <v>32709</v>
      </c>
    </row>
    <row r="5454" spans="1:15" ht="15" customHeight="1" x14ac:dyDescent="0.3">
      <c r="A5454" s="11" t="s">
        <v>468</v>
      </c>
      <c r="B5454" s="11" t="s">
        <v>469</v>
      </c>
      <c r="C5454" s="17">
        <v>34</v>
      </c>
      <c r="D5454" s="11" t="s">
        <v>1225</v>
      </c>
      <c r="E5454" s="11" t="s">
        <v>32607</v>
      </c>
      <c r="F5454" s="11">
        <v>10718841</v>
      </c>
      <c r="G5454" s="11" t="s">
        <v>32710</v>
      </c>
      <c r="H5454" s="11" t="s">
        <v>32711</v>
      </c>
      <c r="I5454" s="11" t="s">
        <v>9931</v>
      </c>
      <c r="J5454" s="11"/>
      <c r="K5454" s="11" t="s">
        <v>10693</v>
      </c>
      <c r="L5454" s="11" t="s">
        <v>32712</v>
      </c>
      <c r="M5454" s="11" t="s">
        <v>9704</v>
      </c>
      <c r="N5454" s="12" t="s">
        <v>32713</v>
      </c>
      <c r="O5454" s="12" t="s">
        <v>32714</v>
      </c>
    </row>
    <row r="5455" spans="1:15" ht="15" customHeight="1" x14ac:dyDescent="0.3">
      <c r="A5455" s="11" t="s">
        <v>468</v>
      </c>
      <c r="B5455" s="11" t="s">
        <v>469</v>
      </c>
      <c r="C5455" s="17">
        <v>34</v>
      </c>
      <c r="D5455" s="11" t="s">
        <v>1225</v>
      </c>
      <c r="E5455" s="11" t="s">
        <v>32607</v>
      </c>
      <c r="F5455" s="11">
        <v>10615300</v>
      </c>
      <c r="G5455" s="11" t="s">
        <v>32715</v>
      </c>
      <c r="H5455" s="11" t="s">
        <v>32716</v>
      </c>
      <c r="I5455" s="11" t="s">
        <v>3697</v>
      </c>
      <c r="J5455" s="11"/>
      <c r="K5455" s="11" t="s">
        <v>15449</v>
      </c>
      <c r="L5455" s="11" t="s">
        <v>32717</v>
      </c>
      <c r="M5455" s="11" t="s">
        <v>7520</v>
      </c>
      <c r="N5455" s="12" t="s">
        <v>32718</v>
      </c>
      <c r="O5455" s="12" t="s">
        <v>32719</v>
      </c>
    </row>
    <row r="5456" spans="1:15" ht="15" customHeight="1" x14ac:dyDescent="0.3">
      <c r="A5456" s="11" t="s">
        <v>468</v>
      </c>
      <c r="B5456" s="11" t="s">
        <v>469</v>
      </c>
      <c r="C5456" s="17">
        <v>34</v>
      </c>
      <c r="D5456" s="11" t="s">
        <v>1225</v>
      </c>
      <c r="E5456" s="11" t="s">
        <v>32607</v>
      </c>
      <c r="F5456" s="11">
        <v>10658540</v>
      </c>
      <c r="G5456" s="11" t="s">
        <v>32720</v>
      </c>
      <c r="H5456" s="11" t="s">
        <v>32721</v>
      </c>
      <c r="I5456" s="11" t="s">
        <v>901</v>
      </c>
      <c r="J5456" s="11"/>
      <c r="K5456" s="11" t="s">
        <v>15449</v>
      </c>
      <c r="L5456" s="11" t="s">
        <v>32722</v>
      </c>
      <c r="M5456" s="11" t="s">
        <v>7339</v>
      </c>
      <c r="N5456" s="12" t="s">
        <v>32723</v>
      </c>
      <c r="O5456" s="12" t="s">
        <v>32724</v>
      </c>
    </row>
    <row r="5457" spans="1:15" ht="15" customHeight="1" x14ac:dyDescent="0.3">
      <c r="A5457" s="11" t="s">
        <v>468</v>
      </c>
      <c r="B5457" s="11" t="s">
        <v>469</v>
      </c>
      <c r="C5457" s="17">
        <v>34</v>
      </c>
      <c r="D5457" s="11" t="s">
        <v>1225</v>
      </c>
      <c r="E5457" s="11" t="s">
        <v>32607</v>
      </c>
      <c r="F5457" s="11">
        <v>9836356</v>
      </c>
      <c r="G5457" s="11" t="s">
        <v>32725</v>
      </c>
      <c r="H5457" s="11" t="s">
        <v>32726</v>
      </c>
      <c r="I5457" s="11" t="s">
        <v>32727</v>
      </c>
      <c r="J5457" s="11"/>
      <c r="K5457" s="11" t="s">
        <v>32728</v>
      </c>
      <c r="L5457" s="11" t="s">
        <v>32729</v>
      </c>
      <c r="M5457" s="11" t="s">
        <v>7373</v>
      </c>
      <c r="N5457" s="12" t="s">
        <v>32730</v>
      </c>
      <c r="O5457" s="12" t="s">
        <v>32731</v>
      </c>
    </row>
    <row r="5458" spans="1:15" ht="15" customHeight="1" x14ac:dyDescent="0.3">
      <c r="A5458" s="11" t="s">
        <v>468</v>
      </c>
      <c r="B5458" s="11" t="s">
        <v>469</v>
      </c>
      <c r="C5458" s="17">
        <v>34</v>
      </c>
      <c r="D5458" s="11" t="s">
        <v>1225</v>
      </c>
      <c r="E5458" s="11" t="s">
        <v>32607</v>
      </c>
      <c r="F5458" s="11">
        <v>9154024</v>
      </c>
      <c r="G5458" s="11" t="s">
        <v>32732</v>
      </c>
      <c r="H5458" s="11" t="s">
        <v>32733</v>
      </c>
      <c r="I5458" s="11" t="s">
        <v>32734</v>
      </c>
      <c r="J5458" s="11"/>
      <c r="K5458" s="11" t="s">
        <v>7803</v>
      </c>
      <c r="L5458" s="11" t="s">
        <v>32735</v>
      </c>
      <c r="M5458" s="11" t="s">
        <v>7373</v>
      </c>
      <c r="N5458" s="12" t="s">
        <v>32736</v>
      </c>
      <c r="O5458" s="12" t="s">
        <v>32737</v>
      </c>
    </row>
    <row r="5459" spans="1:15" ht="15" customHeight="1" x14ac:dyDescent="0.3">
      <c r="A5459" s="11" t="s">
        <v>468</v>
      </c>
      <c r="B5459" s="11" t="s">
        <v>469</v>
      </c>
      <c r="C5459" s="17">
        <v>34</v>
      </c>
      <c r="D5459" s="11" t="s">
        <v>1225</v>
      </c>
      <c r="E5459" s="11" t="s">
        <v>32607</v>
      </c>
      <c r="F5459" s="11">
        <v>8729659</v>
      </c>
      <c r="G5459" s="11" t="s">
        <v>32710</v>
      </c>
      <c r="H5459" s="11" t="s">
        <v>32738</v>
      </c>
      <c r="I5459" s="11" t="s">
        <v>2070</v>
      </c>
      <c r="J5459" s="11"/>
      <c r="K5459" s="11" t="s">
        <v>10693</v>
      </c>
      <c r="L5459" s="11" t="s">
        <v>32739</v>
      </c>
      <c r="M5459" s="11" t="s">
        <v>8066</v>
      </c>
      <c r="N5459" s="12" t="s">
        <v>32740</v>
      </c>
      <c r="O5459" s="12" t="s">
        <v>32741</v>
      </c>
    </row>
    <row r="5460" spans="1:15" ht="15" customHeight="1" x14ac:dyDescent="0.3">
      <c r="A5460" s="11" t="s">
        <v>468</v>
      </c>
      <c r="B5460" s="11" t="s">
        <v>469</v>
      </c>
      <c r="C5460" s="17">
        <v>34</v>
      </c>
      <c r="D5460" s="11" t="s">
        <v>1225</v>
      </c>
      <c r="E5460" s="11" t="s">
        <v>32607</v>
      </c>
      <c r="F5460" s="11">
        <v>8704868</v>
      </c>
      <c r="G5460" s="11" t="s">
        <v>32742</v>
      </c>
      <c r="H5460" s="11" t="s">
        <v>32716</v>
      </c>
      <c r="I5460" s="11" t="s">
        <v>2074</v>
      </c>
      <c r="J5460" s="11"/>
      <c r="K5460" s="11" t="s">
        <v>15449</v>
      </c>
      <c r="L5460" s="11" t="s">
        <v>32743</v>
      </c>
      <c r="M5460" s="11" t="s">
        <v>7339</v>
      </c>
      <c r="N5460" s="12" t="s">
        <v>32744</v>
      </c>
      <c r="O5460" s="12" t="s">
        <v>32745</v>
      </c>
    </row>
    <row r="5461" spans="1:15" ht="15" customHeight="1" x14ac:dyDescent="0.3">
      <c r="A5461" s="11" t="s">
        <v>468</v>
      </c>
      <c r="B5461" s="11" t="s">
        <v>469</v>
      </c>
      <c r="C5461" s="17">
        <v>34</v>
      </c>
      <c r="D5461" s="11" t="s">
        <v>1225</v>
      </c>
      <c r="E5461" s="11" t="s">
        <v>32607</v>
      </c>
      <c r="F5461" s="11">
        <v>8672791</v>
      </c>
      <c r="G5461" s="11" t="s">
        <v>32705</v>
      </c>
      <c r="H5461" s="11" t="s">
        <v>32746</v>
      </c>
      <c r="I5461" s="11" t="s">
        <v>911</v>
      </c>
      <c r="J5461" s="11"/>
      <c r="K5461" s="11" t="s">
        <v>14280</v>
      </c>
      <c r="L5461" s="11" t="s">
        <v>32747</v>
      </c>
      <c r="M5461" s="11" t="s">
        <v>7406</v>
      </c>
      <c r="N5461" s="12" t="s">
        <v>32748</v>
      </c>
      <c r="O5461" s="12" t="s">
        <v>32749</v>
      </c>
    </row>
    <row r="5462" spans="1:15" ht="15" customHeight="1" x14ac:dyDescent="0.3">
      <c r="A5462" s="11" t="s">
        <v>468</v>
      </c>
      <c r="B5462" s="11" t="s">
        <v>469</v>
      </c>
      <c r="C5462" s="17">
        <v>34</v>
      </c>
      <c r="D5462" s="11" t="s">
        <v>1225</v>
      </c>
      <c r="E5462" s="11" t="s">
        <v>32607</v>
      </c>
      <c r="F5462" s="11">
        <v>7579304</v>
      </c>
      <c r="G5462" s="11" t="s">
        <v>32750</v>
      </c>
      <c r="H5462" s="11" t="s">
        <v>32751</v>
      </c>
      <c r="I5462" s="11" t="s">
        <v>2088</v>
      </c>
      <c r="J5462" s="11"/>
      <c r="K5462" s="11" t="s">
        <v>14280</v>
      </c>
      <c r="L5462" s="11" t="s">
        <v>32752</v>
      </c>
      <c r="M5462" s="11" t="s">
        <v>11923</v>
      </c>
      <c r="N5462" s="12" t="s">
        <v>32753</v>
      </c>
      <c r="O5462" s="12" t="s">
        <v>32754</v>
      </c>
    </row>
    <row r="5463" spans="1:15" ht="15" customHeight="1" x14ac:dyDescent="0.3">
      <c r="A5463" s="11" t="s">
        <v>468</v>
      </c>
      <c r="B5463" s="11" t="s">
        <v>469</v>
      </c>
      <c r="C5463" s="17">
        <v>34</v>
      </c>
      <c r="D5463" s="11" t="s">
        <v>1225</v>
      </c>
      <c r="E5463" s="11" t="s">
        <v>32607</v>
      </c>
      <c r="F5463" s="11">
        <v>7735387</v>
      </c>
      <c r="G5463" s="11" t="s">
        <v>32732</v>
      </c>
      <c r="H5463" s="11" t="s">
        <v>32755</v>
      </c>
      <c r="I5463" s="11" t="s">
        <v>3038</v>
      </c>
      <c r="J5463" s="11"/>
      <c r="K5463" s="11" t="s">
        <v>15449</v>
      </c>
      <c r="L5463" s="11" t="s">
        <v>32756</v>
      </c>
      <c r="M5463" s="11" t="s">
        <v>7373</v>
      </c>
      <c r="N5463" s="12" t="s">
        <v>32757</v>
      </c>
      <c r="O5463" s="12" t="s">
        <v>32758</v>
      </c>
    </row>
    <row r="5464" spans="1:15" ht="15" customHeight="1" x14ac:dyDescent="0.3">
      <c r="A5464" s="11" t="s">
        <v>468</v>
      </c>
      <c r="B5464" s="11" t="s">
        <v>469</v>
      </c>
      <c r="C5464" s="17">
        <v>34</v>
      </c>
      <c r="D5464" s="11" t="s">
        <v>1225</v>
      </c>
      <c r="E5464" s="11" t="s">
        <v>32607</v>
      </c>
      <c r="F5464" s="11">
        <v>8032033</v>
      </c>
      <c r="G5464" s="11" t="s">
        <v>32705</v>
      </c>
      <c r="H5464" s="11" t="s">
        <v>32759</v>
      </c>
      <c r="I5464" s="11" t="s">
        <v>17006</v>
      </c>
      <c r="J5464" s="11"/>
      <c r="K5464" s="11" t="s">
        <v>14280</v>
      </c>
      <c r="L5464" s="11" t="s">
        <v>32760</v>
      </c>
      <c r="M5464" s="11" t="s">
        <v>8313</v>
      </c>
      <c r="N5464" s="12" t="s">
        <v>32761</v>
      </c>
      <c r="O5464" s="12" t="s">
        <v>32762</v>
      </c>
    </row>
    <row r="5465" spans="1:15" ht="15" customHeight="1" x14ac:dyDescent="0.3">
      <c r="A5465" s="11" t="s">
        <v>482</v>
      </c>
      <c r="B5465" s="11" t="s">
        <v>483</v>
      </c>
      <c r="C5465" s="17">
        <v>35</v>
      </c>
      <c r="D5465" s="11" t="s">
        <v>1229</v>
      </c>
      <c r="E5465" s="11" t="s">
        <v>32763</v>
      </c>
      <c r="F5465" s="11">
        <v>36883341</v>
      </c>
      <c r="G5465" s="11" t="s">
        <v>32764</v>
      </c>
      <c r="H5465" s="11" t="s">
        <v>32765</v>
      </c>
      <c r="I5465" s="11" t="s">
        <v>2188</v>
      </c>
      <c r="J5465" s="11" t="s">
        <v>32766</v>
      </c>
      <c r="K5465" s="11" t="s">
        <v>32767</v>
      </c>
      <c r="L5465" s="11" t="s">
        <v>32768</v>
      </c>
      <c r="M5465" s="11" t="s">
        <v>7339</v>
      </c>
      <c r="N5465" s="12" t="s">
        <v>32769</v>
      </c>
      <c r="O5465" s="12" t="s">
        <v>32770</v>
      </c>
    </row>
    <row r="5466" spans="1:15" ht="15" customHeight="1" x14ac:dyDescent="0.3">
      <c r="A5466" s="11" t="s">
        <v>482</v>
      </c>
      <c r="B5466" s="11" t="s">
        <v>483</v>
      </c>
      <c r="C5466" s="17">
        <v>35</v>
      </c>
      <c r="D5466" s="11" t="s">
        <v>1229</v>
      </c>
      <c r="E5466" s="11" t="s">
        <v>32763</v>
      </c>
      <c r="F5466" s="11">
        <v>35640243</v>
      </c>
      <c r="G5466" s="11" t="s">
        <v>32608</v>
      </c>
      <c r="H5466" s="11" t="s">
        <v>32609</v>
      </c>
      <c r="I5466" s="11" t="s">
        <v>4935</v>
      </c>
      <c r="J5466" s="11"/>
      <c r="K5466" s="11" t="s">
        <v>16372</v>
      </c>
      <c r="L5466" s="11" t="s">
        <v>32610</v>
      </c>
      <c r="M5466" s="11" t="s">
        <v>7339</v>
      </c>
      <c r="N5466" s="12" t="s">
        <v>32611</v>
      </c>
      <c r="O5466" s="12" t="s">
        <v>32612</v>
      </c>
    </row>
    <row r="5467" spans="1:15" ht="15" customHeight="1" x14ac:dyDescent="0.3">
      <c r="A5467" s="11" t="s">
        <v>482</v>
      </c>
      <c r="B5467" s="11" t="s">
        <v>483</v>
      </c>
      <c r="C5467" s="17">
        <v>35</v>
      </c>
      <c r="D5467" s="11" t="s">
        <v>1229</v>
      </c>
      <c r="E5467" s="11" t="s">
        <v>32763</v>
      </c>
      <c r="F5467" s="11">
        <v>36502817</v>
      </c>
      <c r="G5467" s="11" t="s">
        <v>32771</v>
      </c>
      <c r="H5467" s="11" t="s">
        <v>32772</v>
      </c>
      <c r="I5467" s="11" t="s">
        <v>881</v>
      </c>
      <c r="J5467" s="11" t="s">
        <v>11383</v>
      </c>
      <c r="K5467" s="11" t="s">
        <v>32773</v>
      </c>
      <c r="L5467" s="11" t="s">
        <v>32774</v>
      </c>
      <c r="M5467" s="11" t="s">
        <v>7373</v>
      </c>
      <c r="N5467" s="12" t="s">
        <v>32775</v>
      </c>
      <c r="O5467" s="12" t="s">
        <v>32776</v>
      </c>
    </row>
    <row r="5468" spans="1:15" ht="15" customHeight="1" x14ac:dyDescent="0.3">
      <c r="A5468" s="11" t="s">
        <v>482</v>
      </c>
      <c r="B5468" s="11" t="s">
        <v>483</v>
      </c>
      <c r="C5468" s="17">
        <v>35</v>
      </c>
      <c r="D5468" s="11" t="s">
        <v>1229</v>
      </c>
      <c r="E5468" s="11" t="s">
        <v>32763</v>
      </c>
      <c r="F5468" s="11">
        <v>36792339</v>
      </c>
      <c r="G5468" s="11" t="s">
        <v>32777</v>
      </c>
      <c r="H5468" s="11" t="s">
        <v>32778</v>
      </c>
      <c r="I5468" s="11" t="s">
        <v>7478</v>
      </c>
      <c r="J5468" s="11" t="s">
        <v>7478</v>
      </c>
      <c r="K5468" s="11" t="s">
        <v>7379</v>
      </c>
      <c r="L5468" s="11" t="s">
        <v>32779</v>
      </c>
      <c r="M5468" s="11" t="s">
        <v>7339</v>
      </c>
      <c r="N5468" s="12" t="s">
        <v>32780</v>
      </c>
      <c r="O5468" s="12" t="s">
        <v>32781</v>
      </c>
    </row>
    <row r="5469" spans="1:15" ht="15" customHeight="1" x14ac:dyDescent="0.3">
      <c r="A5469" s="11" t="s">
        <v>482</v>
      </c>
      <c r="B5469" s="11" t="s">
        <v>483</v>
      </c>
      <c r="C5469" s="17">
        <v>35</v>
      </c>
      <c r="D5469" s="11" t="s">
        <v>1229</v>
      </c>
      <c r="E5469" s="11" t="s">
        <v>32763</v>
      </c>
      <c r="F5469" s="11">
        <v>36792321</v>
      </c>
      <c r="G5469" s="11" t="s">
        <v>32782</v>
      </c>
      <c r="H5469" s="11" t="s">
        <v>32783</v>
      </c>
      <c r="I5469" s="11" t="s">
        <v>7478</v>
      </c>
      <c r="J5469" s="11" t="s">
        <v>7478</v>
      </c>
      <c r="K5469" s="11" t="s">
        <v>7379</v>
      </c>
      <c r="L5469" s="11" t="s">
        <v>32784</v>
      </c>
      <c r="M5469" s="11" t="s">
        <v>7373</v>
      </c>
      <c r="N5469" s="12" t="s">
        <v>32785</v>
      </c>
      <c r="O5469" s="12" t="s">
        <v>32786</v>
      </c>
    </row>
    <row r="5470" spans="1:15" ht="15" customHeight="1" x14ac:dyDescent="0.3">
      <c r="A5470" s="11" t="s">
        <v>482</v>
      </c>
      <c r="B5470" s="11" t="s">
        <v>483</v>
      </c>
      <c r="C5470" s="17">
        <v>35</v>
      </c>
      <c r="D5470" s="11" t="s">
        <v>1229</v>
      </c>
      <c r="E5470" s="11" t="s">
        <v>32763</v>
      </c>
      <c r="F5470" s="11">
        <v>37434321</v>
      </c>
      <c r="G5470" s="11" t="s">
        <v>32787</v>
      </c>
      <c r="H5470" s="11" t="s">
        <v>32788</v>
      </c>
      <c r="I5470" s="11" t="s">
        <v>2207</v>
      </c>
      <c r="J5470" s="11" t="s">
        <v>29308</v>
      </c>
      <c r="K5470" s="11" t="s">
        <v>32789</v>
      </c>
      <c r="L5470" s="11" t="s">
        <v>32790</v>
      </c>
      <c r="M5470" s="11" t="s">
        <v>7350</v>
      </c>
      <c r="N5470" s="12" t="s">
        <v>32791</v>
      </c>
      <c r="O5470" s="12" t="s">
        <v>32792</v>
      </c>
    </row>
    <row r="5471" spans="1:15" ht="15" customHeight="1" x14ac:dyDescent="0.3">
      <c r="A5471" s="11" t="s">
        <v>482</v>
      </c>
      <c r="B5471" s="11" t="s">
        <v>483</v>
      </c>
      <c r="C5471" s="17">
        <v>35</v>
      </c>
      <c r="D5471" s="11" t="s">
        <v>1229</v>
      </c>
      <c r="E5471" s="11" t="s">
        <v>32763</v>
      </c>
      <c r="F5471" s="11">
        <v>36597919</v>
      </c>
      <c r="G5471" s="11" t="s">
        <v>32793</v>
      </c>
      <c r="H5471" s="11" t="s">
        <v>32794</v>
      </c>
      <c r="I5471" s="11" t="s">
        <v>4222</v>
      </c>
      <c r="J5471" s="11" t="s">
        <v>32795</v>
      </c>
      <c r="K5471" s="11" t="s">
        <v>32796</v>
      </c>
      <c r="L5471" s="11" t="s">
        <v>32797</v>
      </c>
      <c r="M5471" s="11" t="s">
        <v>7373</v>
      </c>
      <c r="N5471" s="12" t="s">
        <v>32798</v>
      </c>
      <c r="O5471" s="12" t="s">
        <v>32799</v>
      </c>
    </row>
    <row r="5472" spans="1:15" ht="15" customHeight="1" x14ac:dyDescent="0.3">
      <c r="A5472" s="11" t="s">
        <v>482</v>
      </c>
      <c r="B5472" s="11" t="s">
        <v>483</v>
      </c>
      <c r="C5472" s="17">
        <v>35</v>
      </c>
      <c r="D5472" s="11" t="s">
        <v>1229</v>
      </c>
      <c r="E5472" s="11" t="s">
        <v>32763</v>
      </c>
      <c r="F5472" s="11">
        <v>37092765</v>
      </c>
      <c r="G5472" s="11" t="s">
        <v>32800</v>
      </c>
      <c r="H5472" s="11" t="s">
        <v>32801</v>
      </c>
      <c r="I5472" s="11" t="s">
        <v>32802</v>
      </c>
      <c r="J5472" s="11" t="s">
        <v>32802</v>
      </c>
      <c r="K5472" s="11" t="s">
        <v>32803</v>
      </c>
      <c r="L5472" s="11"/>
      <c r="M5472" s="11" t="s">
        <v>7339</v>
      </c>
      <c r="N5472" s="12" t="s">
        <v>32804</v>
      </c>
      <c r="O5472" s="12" t="s">
        <v>32805</v>
      </c>
    </row>
    <row r="5473" spans="1:15" ht="15" customHeight="1" x14ac:dyDescent="0.3">
      <c r="A5473" s="11" t="s">
        <v>482</v>
      </c>
      <c r="B5473" s="11" t="s">
        <v>483</v>
      </c>
      <c r="C5473" s="17">
        <v>35</v>
      </c>
      <c r="D5473" s="11" t="s">
        <v>1229</v>
      </c>
      <c r="E5473" s="11" t="s">
        <v>32763</v>
      </c>
      <c r="F5473" s="11">
        <v>37682940</v>
      </c>
      <c r="G5473" s="11" t="s">
        <v>32806</v>
      </c>
      <c r="H5473" s="11" t="s">
        <v>32807</v>
      </c>
      <c r="I5473" s="11" t="s">
        <v>884</v>
      </c>
      <c r="J5473" s="11" t="s">
        <v>5748</v>
      </c>
      <c r="K5473" s="11" t="s">
        <v>7740</v>
      </c>
      <c r="L5473" s="11" t="s">
        <v>32808</v>
      </c>
      <c r="M5473" s="11" t="s">
        <v>7373</v>
      </c>
      <c r="N5473" s="12" t="s">
        <v>32809</v>
      </c>
      <c r="O5473" s="12" t="s">
        <v>32810</v>
      </c>
    </row>
    <row r="5474" spans="1:15" ht="15" customHeight="1" x14ac:dyDescent="0.3">
      <c r="A5474" s="11" t="s">
        <v>482</v>
      </c>
      <c r="B5474" s="11" t="s">
        <v>483</v>
      </c>
      <c r="C5474" s="17">
        <v>35</v>
      </c>
      <c r="D5474" s="11" t="s">
        <v>1229</v>
      </c>
      <c r="E5474" s="11" t="s">
        <v>32763</v>
      </c>
      <c r="F5474" s="11">
        <v>37343030</v>
      </c>
      <c r="G5474" s="11" t="s">
        <v>32811</v>
      </c>
      <c r="H5474" s="11" t="s">
        <v>32812</v>
      </c>
      <c r="I5474" s="11" t="s">
        <v>884</v>
      </c>
      <c r="J5474" s="11" t="s">
        <v>32813</v>
      </c>
      <c r="K5474" s="11" t="s">
        <v>7740</v>
      </c>
      <c r="L5474" s="11" t="s">
        <v>32814</v>
      </c>
      <c r="M5474" s="11" t="s">
        <v>7373</v>
      </c>
      <c r="N5474" s="12" t="s">
        <v>32815</v>
      </c>
      <c r="O5474" s="12" t="s">
        <v>32816</v>
      </c>
    </row>
    <row r="5475" spans="1:15" ht="15" customHeight="1" x14ac:dyDescent="0.3">
      <c r="A5475" s="11" t="s">
        <v>482</v>
      </c>
      <c r="B5475" s="11" t="s">
        <v>483</v>
      </c>
      <c r="C5475" s="17">
        <v>35</v>
      </c>
      <c r="D5475" s="11" t="s">
        <v>1229</v>
      </c>
      <c r="E5475" s="11" t="s">
        <v>32763</v>
      </c>
      <c r="F5475" s="11">
        <v>37905199</v>
      </c>
      <c r="G5475" s="11" t="s">
        <v>32817</v>
      </c>
      <c r="H5475" s="11" t="s">
        <v>32818</v>
      </c>
      <c r="I5475" s="11" t="s">
        <v>2664</v>
      </c>
      <c r="J5475" s="11" t="s">
        <v>32819</v>
      </c>
      <c r="K5475" s="11" t="s">
        <v>32820</v>
      </c>
      <c r="L5475" s="11" t="s">
        <v>32821</v>
      </c>
      <c r="M5475" s="11" t="s">
        <v>7339</v>
      </c>
      <c r="N5475" s="12" t="s">
        <v>32822</v>
      </c>
      <c r="O5475" s="12" t="s">
        <v>32823</v>
      </c>
    </row>
    <row r="5476" spans="1:15" ht="15" customHeight="1" x14ac:dyDescent="0.3">
      <c r="A5476" s="11" t="s">
        <v>482</v>
      </c>
      <c r="B5476" s="11" t="s">
        <v>483</v>
      </c>
      <c r="C5476" s="17">
        <v>35</v>
      </c>
      <c r="D5476" s="11" t="s">
        <v>1229</v>
      </c>
      <c r="E5476" s="11" t="s">
        <v>32763</v>
      </c>
      <c r="F5476" s="11">
        <v>35815920</v>
      </c>
      <c r="G5476" s="11" t="s">
        <v>32824</v>
      </c>
      <c r="H5476" s="11" t="s">
        <v>32825</v>
      </c>
      <c r="I5476" s="11" t="s">
        <v>5839</v>
      </c>
      <c r="J5476" s="11"/>
      <c r="K5476" s="11" t="s">
        <v>14280</v>
      </c>
      <c r="L5476" s="11" t="s">
        <v>32826</v>
      </c>
      <c r="M5476" s="11" t="s">
        <v>7339</v>
      </c>
      <c r="N5476" s="12" t="s">
        <v>32827</v>
      </c>
      <c r="O5476" s="12" t="s">
        <v>32828</v>
      </c>
    </row>
    <row r="5477" spans="1:15" ht="15" customHeight="1" x14ac:dyDescent="0.3">
      <c r="A5477" s="11" t="s">
        <v>482</v>
      </c>
      <c r="B5477" s="11" t="s">
        <v>483</v>
      </c>
      <c r="C5477" s="17">
        <v>35</v>
      </c>
      <c r="D5477" s="11" t="s">
        <v>1229</v>
      </c>
      <c r="E5477" s="11" t="s">
        <v>32763</v>
      </c>
      <c r="F5477" s="11">
        <v>36435773</v>
      </c>
      <c r="G5477" s="11" t="s">
        <v>32829</v>
      </c>
      <c r="H5477" s="11" t="s">
        <v>32830</v>
      </c>
      <c r="I5477" s="11" t="s">
        <v>32831</v>
      </c>
      <c r="J5477" s="11" t="s">
        <v>32831</v>
      </c>
      <c r="K5477" s="11" t="s">
        <v>32832</v>
      </c>
      <c r="L5477" s="11" t="s">
        <v>32833</v>
      </c>
      <c r="M5477" s="11" t="s">
        <v>7969</v>
      </c>
      <c r="N5477" s="12" t="s">
        <v>32834</v>
      </c>
      <c r="O5477" s="12" t="s">
        <v>32835</v>
      </c>
    </row>
    <row r="5478" spans="1:15" ht="15" customHeight="1" x14ac:dyDescent="0.3">
      <c r="A5478" s="11" t="s">
        <v>482</v>
      </c>
      <c r="B5478" s="11" t="s">
        <v>483</v>
      </c>
      <c r="C5478" s="17">
        <v>35</v>
      </c>
      <c r="D5478" s="11" t="s">
        <v>1229</v>
      </c>
      <c r="E5478" s="11" t="s">
        <v>32763</v>
      </c>
      <c r="F5478" s="11">
        <v>36385039</v>
      </c>
      <c r="G5478" s="11" t="s">
        <v>32836</v>
      </c>
      <c r="H5478" s="11" t="s">
        <v>32837</v>
      </c>
      <c r="I5478" s="11" t="s">
        <v>16114</v>
      </c>
      <c r="J5478" s="11" t="s">
        <v>16114</v>
      </c>
      <c r="K5478" s="11" t="s">
        <v>7379</v>
      </c>
      <c r="L5478" s="11" t="s">
        <v>32838</v>
      </c>
      <c r="M5478" s="11" t="s">
        <v>7373</v>
      </c>
      <c r="N5478" s="12" t="s">
        <v>32839</v>
      </c>
      <c r="O5478" s="12" t="s">
        <v>32840</v>
      </c>
    </row>
    <row r="5479" spans="1:15" ht="15" customHeight="1" x14ac:dyDescent="0.3">
      <c r="A5479" s="11" t="s">
        <v>482</v>
      </c>
      <c r="B5479" s="11" t="s">
        <v>483</v>
      </c>
      <c r="C5479" s="17">
        <v>35</v>
      </c>
      <c r="D5479" s="11" t="s">
        <v>1229</v>
      </c>
      <c r="E5479" s="11" t="s">
        <v>32763</v>
      </c>
      <c r="F5479" s="11">
        <v>35233606</v>
      </c>
      <c r="G5479" s="11" t="s">
        <v>32841</v>
      </c>
      <c r="H5479" s="11" t="s">
        <v>32842</v>
      </c>
      <c r="I5479" s="11" t="s">
        <v>13981</v>
      </c>
      <c r="J5479" s="11"/>
      <c r="K5479" s="11" t="s">
        <v>14280</v>
      </c>
      <c r="L5479" s="11" t="s">
        <v>32843</v>
      </c>
      <c r="M5479" s="11" t="s">
        <v>7339</v>
      </c>
      <c r="N5479" s="12" t="s">
        <v>32844</v>
      </c>
      <c r="O5479" s="12" t="s">
        <v>32845</v>
      </c>
    </row>
    <row r="5480" spans="1:15" ht="15" customHeight="1" x14ac:dyDescent="0.3">
      <c r="A5480" s="11" t="s">
        <v>482</v>
      </c>
      <c r="B5480" s="11" t="s">
        <v>483</v>
      </c>
      <c r="C5480" s="17">
        <v>35</v>
      </c>
      <c r="D5480" s="11" t="s">
        <v>1229</v>
      </c>
      <c r="E5480" s="11" t="s">
        <v>32763</v>
      </c>
      <c r="F5480" s="11">
        <v>34514506</v>
      </c>
      <c r="G5480" s="11" t="s">
        <v>32846</v>
      </c>
      <c r="H5480" s="11" t="s">
        <v>32847</v>
      </c>
      <c r="I5480" s="11" t="s">
        <v>11466</v>
      </c>
      <c r="J5480" s="11"/>
      <c r="K5480" s="11" t="s">
        <v>16372</v>
      </c>
      <c r="L5480" s="11" t="s">
        <v>32848</v>
      </c>
      <c r="M5480" s="11" t="s">
        <v>7373</v>
      </c>
      <c r="N5480" s="12" t="s">
        <v>32849</v>
      </c>
      <c r="O5480" s="12" t="s">
        <v>32850</v>
      </c>
    </row>
    <row r="5481" spans="1:15" ht="15" customHeight="1" x14ac:dyDescent="0.3">
      <c r="A5481" s="11" t="s">
        <v>482</v>
      </c>
      <c r="B5481" s="11" t="s">
        <v>483</v>
      </c>
      <c r="C5481" s="17">
        <v>35</v>
      </c>
      <c r="D5481" s="11" t="s">
        <v>1229</v>
      </c>
      <c r="E5481" s="11" t="s">
        <v>32763</v>
      </c>
      <c r="F5481" s="11">
        <v>34462304</v>
      </c>
      <c r="G5481" s="11" t="s">
        <v>32851</v>
      </c>
      <c r="H5481" s="11" t="s">
        <v>32852</v>
      </c>
      <c r="I5481" s="11" t="s">
        <v>1708</v>
      </c>
      <c r="J5481" s="11" t="s">
        <v>6109</v>
      </c>
      <c r="K5481" s="11" t="s">
        <v>15449</v>
      </c>
      <c r="L5481" s="11" t="s">
        <v>32853</v>
      </c>
      <c r="M5481" s="11" t="s">
        <v>7791</v>
      </c>
      <c r="N5481" s="12" t="s">
        <v>32854</v>
      </c>
      <c r="O5481" s="12" t="s">
        <v>32855</v>
      </c>
    </row>
    <row r="5482" spans="1:15" ht="15" customHeight="1" x14ac:dyDescent="0.3">
      <c r="A5482" s="11" t="s">
        <v>482</v>
      </c>
      <c r="B5482" s="11" t="s">
        <v>483</v>
      </c>
      <c r="C5482" s="17">
        <v>35</v>
      </c>
      <c r="D5482" s="11" t="s">
        <v>1229</v>
      </c>
      <c r="E5482" s="11" t="s">
        <v>32763</v>
      </c>
      <c r="F5482" s="11">
        <v>35866327</v>
      </c>
      <c r="G5482" s="11" t="s">
        <v>32856</v>
      </c>
      <c r="H5482" s="11" t="s">
        <v>32857</v>
      </c>
      <c r="I5482" s="11" t="s">
        <v>20099</v>
      </c>
      <c r="J5482" s="11" t="s">
        <v>20099</v>
      </c>
      <c r="K5482" s="11" t="s">
        <v>32858</v>
      </c>
      <c r="L5482" s="11" t="s">
        <v>32859</v>
      </c>
      <c r="M5482" s="11" t="s">
        <v>7373</v>
      </c>
      <c r="N5482" s="12" t="s">
        <v>32860</v>
      </c>
      <c r="O5482" s="12" t="s">
        <v>32861</v>
      </c>
    </row>
    <row r="5483" spans="1:15" ht="15" customHeight="1" x14ac:dyDescent="0.3">
      <c r="A5483" s="11" t="s">
        <v>482</v>
      </c>
      <c r="B5483" s="11" t="s">
        <v>483</v>
      </c>
      <c r="C5483" s="17">
        <v>35</v>
      </c>
      <c r="D5483" s="11" t="s">
        <v>1229</v>
      </c>
      <c r="E5483" s="11" t="s">
        <v>32763</v>
      </c>
      <c r="F5483" s="11">
        <v>34865150</v>
      </c>
      <c r="G5483" s="11" t="s">
        <v>32862</v>
      </c>
      <c r="H5483" s="11" t="s">
        <v>32863</v>
      </c>
      <c r="I5483" s="11" t="s">
        <v>32864</v>
      </c>
      <c r="J5483" s="11"/>
      <c r="K5483" s="11" t="s">
        <v>14280</v>
      </c>
      <c r="L5483" s="11" t="s">
        <v>32865</v>
      </c>
      <c r="M5483" s="11" t="s">
        <v>7373</v>
      </c>
      <c r="N5483" s="12" t="s">
        <v>32866</v>
      </c>
      <c r="O5483" s="12" t="s">
        <v>32867</v>
      </c>
    </row>
    <row r="5484" spans="1:15" ht="15" customHeight="1" x14ac:dyDescent="0.3">
      <c r="A5484" s="11" t="s">
        <v>482</v>
      </c>
      <c r="B5484" s="11" t="s">
        <v>483</v>
      </c>
      <c r="C5484" s="17">
        <v>35</v>
      </c>
      <c r="D5484" s="11" t="s">
        <v>1229</v>
      </c>
      <c r="E5484" s="11" t="s">
        <v>32763</v>
      </c>
      <c r="F5484" s="11">
        <v>34715311</v>
      </c>
      <c r="G5484" s="11" t="s">
        <v>32868</v>
      </c>
      <c r="H5484" s="11" t="s">
        <v>32869</v>
      </c>
      <c r="I5484" s="11" t="s">
        <v>3489</v>
      </c>
      <c r="J5484" s="11" t="s">
        <v>32870</v>
      </c>
      <c r="K5484" s="11" t="s">
        <v>14241</v>
      </c>
      <c r="L5484" s="11" t="s">
        <v>32871</v>
      </c>
      <c r="M5484" s="11" t="s">
        <v>8626</v>
      </c>
      <c r="N5484" s="12" t="s">
        <v>32872</v>
      </c>
      <c r="O5484" s="12" t="s">
        <v>32873</v>
      </c>
    </row>
    <row r="5485" spans="1:15" ht="15" customHeight="1" x14ac:dyDescent="0.3">
      <c r="A5485" s="11" t="s">
        <v>482</v>
      </c>
      <c r="B5485" s="11" t="s">
        <v>483</v>
      </c>
      <c r="C5485" s="17">
        <v>35</v>
      </c>
      <c r="D5485" s="11" t="s">
        <v>1229</v>
      </c>
      <c r="E5485" s="11" t="s">
        <v>32763</v>
      </c>
      <c r="F5485" s="11">
        <v>34549280</v>
      </c>
      <c r="G5485" s="11" t="s">
        <v>32874</v>
      </c>
      <c r="H5485" s="11" t="s">
        <v>32875</v>
      </c>
      <c r="I5485" s="11" t="s">
        <v>32876</v>
      </c>
      <c r="J5485" s="11"/>
      <c r="K5485" s="11" t="s">
        <v>16372</v>
      </c>
      <c r="L5485" s="11" t="s">
        <v>32877</v>
      </c>
      <c r="M5485" s="11" t="s">
        <v>7373</v>
      </c>
      <c r="N5485" s="12" t="s">
        <v>32878</v>
      </c>
      <c r="O5485" s="12" t="s">
        <v>32879</v>
      </c>
    </row>
    <row r="5486" spans="1:15" ht="15" customHeight="1" x14ac:dyDescent="0.3">
      <c r="A5486" s="11" t="s">
        <v>482</v>
      </c>
      <c r="B5486" s="11" t="s">
        <v>483</v>
      </c>
      <c r="C5486" s="17">
        <v>35</v>
      </c>
      <c r="D5486" s="11" t="s">
        <v>1229</v>
      </c>
      <c r="E5486" s="11" t="s">
        <v>32763</v>
      </c>
      <c r="F5486" s="11">
        <v>35347539</v>
      </c>
      <c r="G5486" s="11" t="s">
        <v>32829</v>
      </c>
      <c r="H5486" s="11" t="s">
        <v>32880</v>
      </c>
      <c r="I5486" s="11" t="s">
        <v>2540</v>
      </c>
      <c r="J5486" s="11" t="s">
        <v>14037</v>
      </c>
      <c r="K5486" s="11" t="s">
        <v>32881</v>
      </c>
      <c r="L5486" s="11" t="s">
        <v>32882</v>
      </c>
      <c r="M5486" s="11" t="s">
        <v>7373</v>
      </c>
      <c r="N5486" s="12" t="s">
        <v>32883</v>
      </c>
      <c r="O5486" s="12" t="s">
        <v>32884</v>
      </c>
    </row>
    <row r="5487" spans="1:15" ht="15" customHeight="1" x14ac:dyDescent="0.3">
      <c r="A5487" s="11" t="s">
        <v>482</v>
      </c>
      <c r="B5487" s="11" t="s">
        <v>483</v>
      </c>
      <c r="C5487" s="17">
        <v>35</v>
      </c>
      <c r="D5487" s="11" t="s">
        <v>1229</v>
      </c>
      <c r="E5487" s="11" t="s">
        <v>32763</v>
      </c>
      <c r="F5487" s="11">
        <v>35020911</v>
      </c>
      <c r="G5487" s="11" t="s">
        <v>32885</v>
      </c>
      <c r="H5487" s="11" t="s">
        <v>32886</v>
      </c>
      <c r="I5487" s="11" t="s">
        <v>6554</v>
      </c>
      <c r="J5487" s="11"/>
      <c r="K5487" s="11" t="s">
        <v>14280</v>
      </c>
      <c r="L5487" s="11" t="s">
        <v>32887</v>
      </c>
      <c r="M5487" s="11" t="s">
        <v>7339</v>
      </c>
      <c r="N5487" s="12" t="s">
        <v>32888</v>
      </c>
      <c r="O5487" s="12" t="s">
        <v>32889</v>
      </c>
    </row>
    <row r="5488" spans="1:15" ht="15" customHeight="1" x14ac:dyDescent="0.3">
      <c r="A5488" s="11" t="s">
        <v>482</v>
      </c>
      <c r="B5488" s="11" t="s">
        <v>483</v>
      </c>
      <c r="C5488" s="17">
        <v>35</v>
      </c>
      <c r="D5488" s="11" t="s">
        <v>1229</v>
      </c>
      <c r="E5488" s="11" t="s">
        <v>32763</v>
      </c>
      <c r="F5488" s="11">
        <v>32895068</v>
      </c>
      <c r="G5488" s="11" t="s">
        <v>32890</v>
      </c>
      <c r="H5488" s="11" t="s">
        <v>32891</v>
      </c>
      <c r="I5488" s="11" t="s">
        <v>1112</v>
      </c>
      <c r="J5488" s="11" t="s">
        <v>14147</v>
      </c>
      <c r="K5488" s="11" t="s">
        <v>32892</v>
      </c>
      <c r="L5488" s="11" t="s">
        <v>32893</v>
      </c>
      <c r="M5488" s="11" t="s">
        <v>7373</v>
      </c>
      <c r="N5488" s="12" t="s">
        <v>32894</v>
      </c>
      <c r="O5488" s="12" t="s">
        <v>32895</v>
      </c>
    </row>
    <row r="5489" spans="1:15" ht="15" customHeight="1" x14ac:dyDescent="0.3">
      <c r="A5489" s="11" t="s">
        <v>482</v>
      </c>
      <c r="B5489" s="11" t="s">
        <v>483</v>
      </c>
      <c r="C5489" s="17">
        <v>35</v>
      </c>
      <c r="D5489" s="11" t="s">
        <v>1229</v>
      </c>
      <c r="E5489" s="11" t="s">
        <v>32763</v>
      </c>
      <c r="F5489" s="11">
        <v>35679260</v>
      </c>
      <c r="G5489" s="11" t="s">
        <v>32896</v>
      </c>
      <c r="H5489" s="11" t="s">
        <v>32897</v>
      </c>
      <c r="I5489" s="11" t="s">
        <v>626</v>
      </c>
      <c r="J5489" s="11" t="s">
        <v>24257</v>
      </c>
      <c r="K5489" s="11" t="s">
        <v>7740</v>
      </c>
      <c r="L5489" s="11" t="s">
        <v>32898</v>
      </c>
      <c r="M5489" s="11" t="s">
        <v>7339</v>
      </c>
      <c r="N5489" s="12" t="s">
        <v>32899</v>
      </c>
      <c r="O5489" s="12" t="s">
        <v>32900</v>
      </c>
    </row>
    <row r="5490" spans="1:15" ht="15" customHeight="1" x14ac:dyDescent="0.3">
      <c r="A5490" s="11" t="s">
        <v>482</v>
      </c>
      <c r="B5490" s="11" t="s">
        <v>483</v>
      </c>
      <c r="C5490" s="17">
        <v>35</v>
      </c>
      <c r="D5490" s="11" t="s">
        <v>1229</v>
      </c>
      <c r="E5490" s="11" t="s">
        <v>32763</v>
      </c>
      <c r="F5490" s="11">
        <v>34597399</v>
      </c>
      <c r="G5490" s="11" t="s">
        <v>32901</v>
      </c>
      <c r="H5490" s="11" t="s">
        <v>11568</v>
      </c>
      <c r="I5490" s="11" t="s">
        <v>2376</v>
      </c>
      <c r="J5490" s="11"/>
      <c r="K5490" s="11" t="s">
        <v>14280</v>
      </c>
      <c r="L5490" s="11" t="s">
        <v>32902</v>
      </c>
      <c r="M5490" s="11" t="s">
        <v>8313</v>
      </c>
      <c r="N5490" s="12" t="s">
        <v>32903</v>
      </c>
      <c r="O5490" s="12" t="s">
        <v>32904</v>
      </c>
    </row>
    <row r="5491" spans="1:15" ht="15" customHeight="1" x14ac:dyDescent="0.3">
      <c r="A5491" s="11" t="s">
        <v>482</v>
      </c>
      <c r="B5491" s="11" t="s">
        <v>483</v>
      </c>
      <c r="C5491" s="17">
        <v>35</v>
      </c>
      <c r="D5491" s="11" t="s">
        <v>1229</v>
      </c>
      <c r="E5491" s="11" t="s">
        <v>32763</v>
      </c>
      <c r="F5491" s="11">
        <v>34764162</v>
      </c>
      <c r="G5491" s="11" t="s">
        <v>32905</v>
      </c>
      <c r="H5491" s="11" t="s">
        <v>32906</v>
      </c>
      <c r="I5491" s="11" t="s">
        <v>32907</v>
      </c>
      <c r="J5491" s="11" t="s">
        <v>32907</v>
      </c>
      <c r="K5491" s="11" t="s">
        <v>7379</v>
      </c>
      <c r="L5491" s="11" t="s">
        <v>32908</v>
      </c>
      <c r="M5491" s="11" t="s">
        <v>7373</v>
      </c>
      <c r="N5491" s="12" t="s">
        <v>32909</v>
      </c>
      <c r="O5491" s="12" t="s">
        <v>32910</v>
      </c>
    </row>
    <row r="5492" spans="1:15" ht="15" customHeight="1" x14ac:dyDescent="0.3">
      <c r="A5492" s="11" t="s">
        <v>482</v>
      </c>
      <c r="B5492" s="11" t="s">
        <v>483</v>
      </c>
      <c r="C5492" s="17">
        <v>35</v>
      </c>
      <c r="D5492" s="11" t="s">
        <v>1229</v>
      </c>
      <c r="E5492" s="11" t="s">
        <v>32763</v>
      </c>
      <c r="F5492" s="11">
        <v>34732501</v>
      </c>
      <c r="G5492" s="11" t="s">
        <v>32911</v>
      </c>
      <c r="H5492" s="11" t="s">
        <v>32912</v>
      </c>
      <c r="I5492" s="11" t="s">
        <v>5537</v>
      </c>
      <c r="J5492" s="11" t="s">
        <v>5537</v>
      </c>
      <c r="K5492" s="11" t="s">
        <v>7379</v>
      </c>
      <c r="L5492" s="11" t="s">
        <v>32913</v>
      </c>
      <c r="M5492" s="11" t="s">
        <v>7373</v>
      </c>
      <c r="N5492" s="12" t="s">
        <v>32914</v>
      </c>
      <c r="O5492" s="12" t="s">
        <v>32915</v>
      </c>
    </row>
    <row r="5493" spans="1:15" ht="15" customHeight="1" x14ac:dyDescent="0.3">
      <c r="A5493" s="11" t="s">
        <v>482</v>
      </c>
      <c r="B5493" s="11" t="s">
        <v>483</v>
      </c>
      <c r="C5493" s="17">
        <v>35</v>
      </c>
      <c r="D5493" s="11" t="s">
        <v>1229</v>
      </c>
      <c r="E5493" s="11" t="s">
        <v>32763</v>
      </c>
      <c r="F5493" s="11">
        <v>34183447</v>
      </c>
      <c r="G5493" s="11" t="s">
        <v>32916</v>
      </c>
      <c r="H5493" s="11" t="s">
        <v>32917</v>
      </c>
      <c r="I5493" s="11" t="s">
        <v>11529</v>
      </c>
      <c r="J5493" s="11" t="s">
        <v>32918</v>
      </c>
      <c r="K5493" s="11" t="s">
        <v>15449</v>
      </c>
      <c r="L5493" s="11" t="s">
        <v>32919</v>
      </c>
      <c r="M5493" s="11" t="s">
        <v>7373</v>
      </c>
      <c r="N5493" s="12" t="s">
        <v>32920</v>
      </c>
      <c r="O5493" s="12" t="s">
        <v>32921</v>
      </c>
    </row>
    <row r="5494" spans="1:15" ht="15" customHeight="1" x14ac:dyDescent="0.3">
      <c r="A5494" s="11" t="s">
        <v>482</v>
      </c>
      <c r="B5494" s="11" t="s">
        <v>483</v>
      </c>
      <c r="C5494" s="17">
        <v>35</v>
      </c>
      <c r="D5494" s="11" t="s">
        <v>1229</v>
      </c>
      <c r="E5494" s="11" t="s">
        <v>32763</v>
      </c>
      <c r="F5494" s="11">
        <v>34711562</v>
      </c>
      <c r="G5494" s="11" t="s">
        <v>32922</v>
      </c>
      <c r="H5494" s="11" t="s">
        <v>32923</v>
      </c>
      <c r="I5494" s="11" t="s">
        <v>11529</v>
      </c>
      <c r="J5494" s="11" t="s">
        <v>7602</v>
      </c>
      <c r="K5494" s="11" t="s">
        <v>7543</v>
      </c>
      <c r="L5494" s="11" t="s">
        <v>32924</v>
      </c>
      <c r="M5494" s="11" t="s">
        <v>7339</v>
      </c>
      <c r="N5494" s="12" t="s">
        <v>32925</v>
      </c>
      <c r="O5494" s="12" t="s">
        <v>32926</v>
      </c>
    </row>
    <row r="5495" spans="1:15" ht="15" customHeight="1" x14ac:dyDescent="0.3">
      <c r="A5495" s="11" t="s">
        <v>482</v>
      </c>
      <c r="B5495" s="11" t="s">
        <v>483</v>
      </c>
      <c r="C5495" s="17">
        <v>35</v>
      </c>
      <c r="D5495" s="11" t="s">
        <v>1229</v>
      </c>
      <c r="E5495" s="11" t="s">
        <v>32763</v>
      </c>
      <c r="F5495" s="11">
        <v>33771823</v>
      </c>
      <c r="G5495" s="11" t="s">
        <v>32927</v>
      </c>
      <c r="H5495" s="11" t="s">
        <v>32928</v>
      </c>
      <c r="I5495" s="11" t="s">
        <v>16187</v>
      </c>
      <c r="J5495" s="11" t="s">
        <v>16187</v>
      </c>
      <c r="K5495" s="11" t="s">
        <v>7379</v>
      </c>
      <c r="L5495" s="11" t="s">
        <v>32929</v>
      </c>
      <c r="M5495" s="11" t="s">
        <v>7373</v>
      </c>
      <c r="N5495" s="12" t="s">
        <v>32930</v>
      </c>
      <c r="O5495" s="12" t="s">
        <v>32931</v>
      </c>
    </row>
    <row r="5496" spans="1:15" ht="15" customHeight="1" x14ac:dyDescent="0.3">
      <c r="A5496" s="11" t="s">
        <v>482</v>
      </c>
      <c r="B5496" s="11" t="s">
        <v>483</v>
      </c>
      <c r="C5496" s="17">
        <v>35</v>
      </c>
      <c r="D5496" s="11" t="s">
        <v>1229</v>
      </c>
      <c r="E5496" s="11" t="s">
        <v>32763</v>
      </c>
      <c r="F5496" s="11">
        <v>34534342</v>
      </c>
      <c r="G5496" s="11" t="s">
        <v>32932</v>
      </c>
      <c r="H5496" s="11" t="s">
        <v>32933</v>
      </c>
      <c r="I5496" s="11" t="s">
        <v>32934</v>
      </c>
      <c r="J5496" s="11"/>
      <c r="K5496" s="11" t="s">
        <v>14280</v>
      </c>
      <c r="L5496" s="11" t="s">
        <v>32935</v>
      </c>
      <c r="M5496" s="11" t="s">
        <v>7373</v>
      </c>
      <c r="N5496" s="12" t="s">
        <v>32936</v>
      </c>
      <c r="O5496" s="12" t="s">
        <v>32937</v>
      </c>
    </row>
    <row r="5497" spans="1:15" ht="15" customHeight="1" x14ac:dyDescent="0.3">
      <c r="A5497" s="11" t="s">
        <v>482</v>
      </c>
      <c r="B5497" s="11" t="s">
        <v>483</v>
      </c>
      <c r="C5497" s="17">
        <v>35</v>
      </c>
      <c r="D5497" s="11" t="s">
        <v>1229</v>
      </c>
      <c r="E5497" s="11" t="s">
        <v>32763</v>
      </c>
      <c r="F5497" s="11">
        <v>34865636</v>
      </c>
      <c r="G5497" s="11" t="s">
        <v>32938</v>
      </c>
      <c r="H5497" s="11" t="s">
        <v>32939</v>
      </c>
      <c r="I5497" s="11" t="s">
        <v>32940</v>
      </c>
      <c r="J5497" s="11" t="s">
        <v>32940</v>
      </c>
      <c r="K5497" s="11" t="s">
        <v>32941</v>
      </c>
      <c r="L5497" s="11" t="s">
        <v>32942</v>
      </c>
      <c r="M5497" s="11" t="s">
        <v>7339</v>
      </c>
      <c r="N5497" s="12" t="s">
        <v>32943</v>
      </c>
      <c r="O5497" s="12" t="s">
        <v>32944</v>
      </c>
    </row>
    <row r="5498" spans="1:15" ht="15" customHeight="1" x14ac:dyDescent="0.3">
      <c r="A5498" s="11" t="s">
        <v>482</v>
      </c>
      <c r="B5498" s="11" t="s">
        <v>483</v>
      </c>
      <c r="C5498" s="17">
        <v>35</v>
      </c>
      <c r="D5498" s="11" t="s">
        <v>1229</v>
      </c>
      <c r="E5498" s="11" t="s">
        <v>32763</v>
      </c>
      <c r="F5498" s="11">
        <v>33247304</v>
      </c>
      <c r="G5498" s="11" t="s">
        <v>32901</v>
      </c>
      <c r="H5498" s="11" t="s">
        <v>32945</v>
      </c>
      <c r="I5498" s="11" t="s">
        <v>32946</v>
      </c>
      <c r="J5498" s="11"/>
      <c r="K5498" s="11" t="s">
        <v>14280</v>
      </c>
      <c r="L5498" s="11" t="s">
        <v>32947</v>
      </c>
      <c r="M5498" s="11" t="s">
        <v>8066</v>
      </c>
      <c r="N5498" s="12" t="s">
        <v>32948</v>
      </c>
      <c r="O5498" s="12" t="s">
        <v>32949</v>
      </c>
    </row>
    <row r="5499" spans="1:15" ht="15" customHeight="1" x14ac:dyDescent="0.3">
      <c r="A5499" s="11" t="s">
        <v>482</v>
      </c>
      <c r="B5499" s="11" t="s">
        <v>483</v>
      </c>
      <c r="C5499" s="17">
        <v>35</v>
      </c>
      <c r="D5499" s="11" t="s">
        <v>1229</v>
      </c>
      <c r="E5499" s="11" t="s">
        <v>32763</v>
      </c>
      <c r="F5499" s="11">
        <v>34992514</v>
      </c>
      <c r="G5499" s="11" t="s">
        <v>32950</v>
      </c>
      <c r="H5499" s="11" t="s">
        <v>32951</v>
      </c>
      <c r="I5499" s="11" t="s">
        <v>761</v>
      </c>
      <c r="J5499" s="11" t="s">
        <v>31880</v>
      </c>
      <c r="K5499" s="11" t="s">
        <v>32952</v>
      </c>
      <c r="L5499" s="11" t="s">
        <v>32953</v>
      </c>
      <c r="M5499" s="11" t="s">
        <v>7339</v>
      </c>
      <c r="N5499" s="12" t="s">
        <v>32954</v>
      </c>
      <c r="O5499" s="12" t="s">
        <v>32955</v>
      </c>
    </row>
    <row r="5500" spans="1:15" ht="15" customHeight="1" x14ac:dyDescent="0.3">
      <c r="A5500" s="11" t="s">
        <v>482</v>
      </c>
      <c r="B5500" s="11" t="s">
        <v>483</v>
      </c>
      <c r="C5500" s="17">
        <v>35</v>
      </c>
      <c r="D5500" s="11" t="s">
        <v>1229</v>
      </c>
      <c r="E5500" s="11" t="s">
        <v>32763</v>
      </c>
      <c r="F5500" s="11">
        <v>32756894</v>
      </c>
      <c r="G5500" s="11" t="s">
        <v>32956</v>
      </c>
      <c r="H5500" s="11" t="s">
        <v>32957</v>
      </c>
      <c r="I5500" s="11" t="s">
        <v>7746</v>
      </c>
      <c r="J5500" s="11"/>
      <c r="K5500" s="11" t="s">
        <v>14280</v>
      </c>
      <c r="L5500" s="11" t="s">
        <v>32958</v>
      </c>
      <c r="M5500" s="11" t="s">
        <v>7339</v>
      </c>
      <c r="N5500" s="12" t="s">
        <v>32959</v>
      </c>
      <c r="O5500" s="12" t="s">
        <v>32960</v>
      </c>
    </row>
    <row r="5501" spans="1:15" ht="15" customHeight="1" x14ac:dyDescent="0.3">
      <c r="A5501" s="11" t="s">
        <v>482</v>
      </c>
      <c r="B5501" s="11" t="s">
        <v>483</v>
      </c>
      <c r="C5501" s="17">
        <v>35</v>
      </c>
      <c r="D5501" s="11" t="s">
        <v>1229</v>
      </c>
      <c r="E5501" s="11" t="s">
        <v>32763</v>
      </c>
      <c r="F5501" s="11">
        <v>32304649</v>
      </c>
      <c r="G5501" s="11" t="s">
        <v>32961</v>
      </c>
      <c r="H5501" s="11" t="s">
        <v>32962</v>
      </c>
      <c r="I5501" s="11" t="s">
        <v>3754</v>
      </c>
      <c r="J5501" s="11" t="s">
        <v>32963</v>
      </c>
      <c r="K5501" s="11" t="s">
        <v>32773</v>
      </c>
      <c r="L5501" s="11" t="s">
        <v>32964</v>
      </c>
      <c r="M5501" s="11" t="s">
        <v>7734</v>
      </c>
      <c r="N5501" s="12" t="s">
        <v>32965</v>
      </c>
      <c r="O5501" s="12" t="s">
        <v>32966</v>
      </c>
    </row>
    <row r="5502" spans="1:15" ht="15" customHeight="1" x14ac:dyDescent="0.3">
      <c r="A5502" s="11" t="s">
        <v>482</v>
      </c>
      <c r="B5502" s="11" t="s">
        <v>483</v>
      </c>
      <c r="C5502" s="17">
        <v>35</v>
      </c>
      <c r="D5502" s="11" t="s">
        <v>1229</v>
      </c>
      <c r="E5502" s="11" t="s">
        <v>32763</v>
      </c>
      <c r="F5502" s="11">
        <v>32209610</v>
      </c>
      <c r="G5502" s="11" t="s">
        <v>32967</v>
      </c>
      <c r="H5502" s="11" t="s">
        <v>32968</v>
      </c>
      <c r="I5502" s="11" t="s">
        <v>3754</v>
      </c>
      <c r="J5502" s="11" t="s">
        <v>17897</v>
      </c>
      <c r="K5502" s="11" t="s">
        <v>15449</v>
      </c>
      <c r="L5502" s="11" t="s">
        <v>32969</v>
      </c>
      <c r="M5502" s="11" t="s">
        <v>7681</v>
      </c>
      <c r="N5502" s="12" t="s">
        <v>32970</v>
      </c>
      <c r="O5502" s="12" t="s">
        <v>32971</v>
      </c>
    </row>
    <row r="5503" spans="1:15" ht="15" customHeight="1" x14ac:dyDescent="0.3">
      <c r="A5503" s="11" t="s">
        <v>482</v>
      </c>
      <c r="B5503" s="11" t="s">
        <v>483</v>
      </c>
      <c r="C5503" s="17">
        <v>35</v>
      </c>
      <c r="D5503" s="11" t="s">
        <v>1229</v>
      </c>
      <c r="E5503" s="11" t="s">
        <v>32763</v>
      </c>
      <c r="F5503" s="11">
        <v>32563319</v>
      </c>
      <c r="G5503" s="11" t="s">
        <v>32972</v>
      </c>
      <c r="H5503" s="11" t="s">
        <v>32973</v>
      </c>
      <c r="I5503" s="11" t="s">
        <v>2601</v>
      </c>
      <c r="J5503" s="11"/>
      <c r="K5503" s="11" t="s">
        <v>32773</v>
      </c>
      <c r="L5503" s="11" t="s">
        <v>32974</v>
      </c>
      <c r="M5503" s="11" t="s">
        <v>7604</v>
      </c>
      <c r="N5503" s="12" t="s">
        <v>32975</v>
      </c>
      <c r="O5503" s="12" t="s">
        <v>32976</v>
      </c>
    </row>
    <row r="5504" spans="1:15" ht="15" customHeight="1" x14ac:dyDescent="0.3">
      <c r="A5504" s="11" t="s">
        <v>482</v>
      </c>
      <c r="B5504" s="11" t="s">
        <v>483</v>
      </c>
      <c r="C5504" s="17">
        <v>35</v>
      </c>
      <c r="D5504" s="11" t="s">
        <v>1229</v>
      </c>
      <c r="E5504" s="11" t="s">
        <v>32763</v>
      </c>
      <c r="F5504" s="11">
        <v>33219375</v>
      </c>
      <c r="G5504" s="11" t="s">
        <v>14277</v>
      </c>
      <c r="H5504" s="11" t="s">
        <v>14278</v>
      </c>
      <c r="I5504" s="11" t="s">
        <v>14279</v>
      </c>
      <c r="J5504" s="11"/>
      <c r="K5504" s="11" t="s">
        <v>14280</v>
      </c>
      <c r="L5504" s="11" t="s">
        <v>14281</v>
      </c>
      <c r="M5504" s="11" t="s">
        <v>7339</v>
      </c>
      <c r="N5504" s="12" t="s">
        <v>14282</v>
      </c>
      <c r="O5504" s="12" t="s">
        <v>14283</v>
      </c>
    </row>
    <row r="5505" spans="1:15" ht="15" customHeight="1" x14ac:dyDescent="0.3">
      <c r="A5505" s="11" t="s">
        <v>482</v>
      </c>
      <c r="B5505" s="11" t="s">
        <v>483</v>
      </c>
      <c r="C5505" s="17">
        <v>35</v>
      </c>
      <c r="D5505" s="11" t="s">
        <v>1229</v>
      </c>
      <c r="E5505" s="11" t="s">
        <v>32763</v>
      </c>
      <c r="F5505" s="11">
        <v>31467043</v>
      </c>
      <c r="G5505" s="11" t="s">
        <v>32977</v>
      </c>
      <c r="H5505" s="11" t="s">
        <v>32978</v>
      </c>
      <c r="I5505" s="11" t="s">
        <v>2614</v>
      </c>
      <c r="J5505" s="11" t="s">
        <v>20476</v>
      </c>
      <c r="K5505" s="11" t="s">
        <v>15449</v>
      </c>
      <c r="L5505" s="11" t="s">
        <v>32979</v>
      </c>
      <c r="M5505" s="11" t="s">
        <v>8414</v>
      </c>
      <c r="N5505" s="12" t="s">
        <v>32980</v>
      </c>
      <c r="O5505" s="12" t="s">
        <v>32981</v>
      </c>
    </row>
    <row r="5506" spans="1:15" ht="15" customHeight="1" x14ac:dyDescent="0.3">
      <c r="A5506" s="11" t="s">
        <v>482</v>
      </c>
      <c r="B5506" s="11" t="s">
        <v>483</v>
      </c>
      <c r="C5506" s="17">
        <v>35</v>
      </c>
      <c r="D5506" s="11" t="s">
        <v>1229</v>
      </c>
      <c r="E5506" s="11" t="s">
        <v>32763</v>
      </c>
      <c r="F5506" s="11">
        <v>30922284</v>
      </c>
      <c r="G5506" s="11" t="s">
        <v>32982</v>
      </c>
      <c r="H5506" s="11" t="s">
        <v>32983</v>
      </c>
      <c r="I5506" s="11" t="s">
        <v>32984</v>
      </c>
      <c r="J5506" s="11" t="s">
        <v>32984</v>
      </c>
      <c r="K5506" s="11" t="s">
        <v>32985</v>
      </c>
      <c r="L5506" s="11" t="s">
        <v>32986</v>
      </c>
      <c r="M5506" s="11" t="s">
        <v>7339</v>
      </c>
      <c r="N5506" s="12" t="s">
        <v>32987</v>
      </c>
      <c r="O5506" s="12" t="s">
        <v>32988</v>
      </c>
    </row>
    <row r="5507" spans="1:15" ht="15" customHeight="1" x14ac:dyDescent="0.3">
      <c r="A5507" s="11" t="s">
        <v>482</v>
      </c>
      <c r="B5507" s="11" t="s">
        <v>483</v>
      </c>
      <c r="C5507" s="17">
        <v>35</v>
      </c>
      <c r="D5507" s="11" t="s">
        <v>1229</v>
      </c>
      <c r="E5507" s="11" t="s">
        <v>32763</v>
      </c>
      <c r="F5507" s="11">
        <v>31087067</v>
      </c>
      <c r="G5507" s="11" t="s">
        <v>32624</v>
      </c>
      <c r="H5507" s="11" t="s">
        <v>32625</v>
      </c>
      <c r="I5507" s="11" t="s">
        <v>32626</v>
      </c>
      <c r="J5507" s="11"/>
      <c r="K5507" s="11" t="s">
        <v>14280</v>
      </c>
      <c r="L5507" s="11" t="s">
        <v>32627</v>
      </c>
      <c r="M5507" s="11" t="s">
        <v>7339</v>
      </c>
      <c r="N5507" s="12" t="s">
        <v>32628</v>
      </c>
      <c r="O5507" s="12" t="s">
        <v>32629</v>
      </c>
    </row>
    <row r="5508" spans="1:15" ht="15" customHeight="1" x14ac:dyDescent="0.3">
      <c r="A5508" s="11" t="s">
        <v>482</v>
      </c>
      <c r="B5508" s="11" t="s">
        <v>483</v>
      </c>
      <c r="C5508" s="17">
        <v>35</v>
      </c>
      <c r="D5508" s="11" t="s">
        <v>1229</v>
      </c>
      <c r="E5508" s="11" t="s">
        <v>32763</v>
      </c>
      <c r="F5508" s="11">
        <v>31890611</v>
      </c>
      <c r="G5508" s="11" t="s">
        <v>32989</v>
      </c>
      <c r="H5508" s="11" t="s">
        <v>32990</v>
      </c>
      <c r="I5508" s="11" t="s">
        <v>1322</v>
      </c>
      <c r="J5508" s="11" t="s">
        <v>32991</v>
      </c>
      <c r="K5508" s="11" t="s">
        <v>32992</v>
      </c>
      <c r="L5508" s="11" t="s">
        <v>32993</v>
      </c>
      <c r="M5508" s="11" t="s">
        <v>7339</v>
      </c>
      <c r="N5508" s="12" t="s">
        <v>32994</v>
      </c>
      <c r="O5508" s="12" t="s">
        <v>32995</v>
      </c>
    </row>
    <row r="5509" spans="1:15" ht="15" customHeight="1" x14ac:dyDescent="0.3">
      <c r="A5509" s="11" t="s">
        <v>482</v>
      </c>
      <c r="B5509" s="11" t="s">
        <v>483</v>
      </c>
      <c r="C5509" s="17">
        <v>35</v>
      </c>
      <c r="D5509" s="11" t="s">
        <v>1229</v>
      </c>
      <c r="E5509" s="11" t="s">
        <v>32763</v>
      </c>
      <c r="F5509" s="11">
        <v>31194781</v>
      </c>
      <c r="G5509" s="11" t="s">
        <v>32996</v>
      </c>
      <c r="H5509" s="11" t="s">
        <v>32997</v>
      </c>
      <c r="I5509" s="11" t="s">
        <v>811</v>
      </c>
      <c r="J5509" s="11" t="s">
        <v>5613</v>
      </c>
      <c r="K5509" s="11" t="s">
        <v>7740</v>
      </c>
      <c r="L5509" s="11" t="s">
        <v>32998</v>
      </c>
      <c r="M5509" s="11" t="s">
        <v>14750</v>
      </c>
      <c r="N5509" s="12" t="s">
        <v>32999</v>
      </c>
      <c r="O5509" s="12" t="s">
        <v>33000</v>
      </c>
    </row>
    <row r="5510" spans="1:15" ht="15" customHeight="1" x14ac:dyDescent="0.3">
      <c r="A5510" s="11" t="s">
        <v>482</v>
      </c>
      <c r="B5510" s="11" t="s">
        <v>483</v>
      </c>
      <c r="C5510" s="17">
        <v>35</v>
      </c>
      <c r="D5510" s="11" t="s">
        <v>1229</v>
      </c>
      <c r="E5510" s="11" t="s">
        <v>32763</v>
      </c>
      <c r="F5510" s="11">
        <v>30060150</v>
      </c>
      <c r="G5510" s="11" t="s">
        <v>33001</v>
      </c>
      <c r="H5510" s="11" t="s">
        <v>33002</v>
      </c>
      <c r="I5510" s="11" t="s">
        <v>27787</v>
      </c>
      <c r="J5510" s="11"/>
      <c r="K5510" s="11" t="s">
        <v>14280</v>
      </c>
      <c r="L5510" s="11" t="s">
        <v>33003</v>
      </c>
      <c r="M5510" s="11" t="s">
        <v>7339</v>
      </c>
      <c r="N5510" s="12" t="s">
        <v>33004</v>
      </c>
      <c r="O5510" s="12" t="s">
        <v>33005</v>
      </c>
    </row>
    <row r="5511" spans="1:15" ht="15" customHeight="1" x14ac:dyDescent="0.3">
      <c r="A5511" s="11" t="s">
        <v>482</v>
      </c>
      <c r="B5511" s="11" t="s">
        <v>483</v>
      </c>
      <c r="C5511" s="17">
        <v>35</v>
      </c>
      <c r="D5511" s="11" t="s">
        <v>1229</v>
      </c>
      <c r="E5511" s="11" t="s">
        <v>32763</v>
      </c>
      <c r="F5511" s="11">
        <v>29971784</v>
      </c>
      <c r="G5511" s="11" t="s">
        <v>14277</v>
      </c>
      <c r="H5511" s="11" t="s">
        <v>14386</v>
      </c>
      <c r="I5511" s="11" t="s">
        <v>4317</v>
      </c>
      <c r="J5511" s="11" t="s">
        <v>5667</v>
      </c>
      <c r="K5511" s="11" t="s">
        <v>10913</v>
      </c>
      <c r="L5511" s="11" t="s">
        <v>14387</v>
      </c>
      <c r="M5511" s="11" t="s">
        <v>13703</v>
      </c>
      <c r="N5511" s="12" t="s">
        <v>14388</v>
      </c>
      <c r="O5511" s="12" t="s">
        <v>14389</v>
      </c>
    </row>
    <row r="5512" spans="1:15" ht="15" customHeight="1" x14ac:dyDescent="0.3">
      <c r="A5512" s="11" t="s">
        <v>482</v>
      </c>
      <c r="B5512" s="11" t="s">
        <v>483</v>
      </c>
      <c r="C5512" s="17">
        <v>35</v>
      </c>
      <c r="D5512" s="11" t="s">
        <v>1229</v>
      </c>
      <c r="E5512" s="11" t="s">
        <v>32763</v>
      </c>
      <c r="F5512" s="11">
        <v>30121583</v>
      </c>
      <c r="G5512" s="11" t="s">
        <v>32630</v>
      </c>
      <c r="H5512" s="11" t="s">
        <v>32631</v>
      </c>
      <c r="I5512" s="11" t="s">
        <v>4317</v>
      </c>
      <c r="J5512" s="11" t="s">
        <v>7933</v>
      </c>
      <c r="K5512" s="11" t="s">
        <v>15449</v>
      </c>
      <c r="L5512" s="11" t="s">
        <v>32632</v>
      </c>
      <c r="M5512" s="11" t="s">
        <v>7373</v>
      </c>
      <c r="N5512" s="12" t="s">
        <v>32633</v>
      </c>
      <c r="O5512" s="12" t="s">
        <v>32634</v>
      </c>
    </row>
    <row r="5513" spans="1:15" ht="15" customHeight="1" x14ac:dyDescent="0.3">
      <c r="A5513" s="11" t="s">
        <v>482</v>
      </c>
      <c r="B5513" s="11" t="s">
        <v>483</v>
      </c>
      <c r="C5513" s="17">
        <v>35</v>
      </c>
      <c r="D5513" s="11" t="s">
        <v>1229</v>
      </c>
      <c r="E5513" s="11" t="s">
        <v>32763</v>
      </c>
      <c r="F5513" s="11">
        <v>29741666</v>
      </c>
      <c r="G5513" s="11" t="s">
        <v>33006</v>
      </c>
      <c r="H5513" s="11" t="s">
        <v>33007</v>
      </c>
      <c r="I5513" s="11" t="s">
        <v>33008</v>
      </c>
      <c r="J5513" s="11"/>
      <c r="K5513" s="11" t="s">
        <v>14280</v>
      </c>
      <c r="L5513" s="11" t="s">
        <v>33009</v>
      </c>
      <c r="M5513" s="11" t="s">
        <v>7339</v>
      </c>
      <c r="N5513" s="12" t="s">
        <v>33010</v>
      </c>
      <c r="O5513" s="12" t="s">
        <v>33011</v>
      </c>
    </row>
    <row r="5514" spans="1:15" ht="15" customHeight="1" x14ac:dyDescent="0.3">
      <c r="A5514" s="11" t="s">
        <v>482</v>
      </c>
      <c r="B5514" s="11" t="s">
        <v>483</v>
      </c>
      <c r="C5514" s="17">
        <v>35</v>
      </c>
      <c r="D5514" s="11" t="s">
        <v>1229</v>
      </c>
      <c r="E5514" s="11" t="s">
        <v>32763</v>
      </c>
      <c r="F5514" s="11">
        <v>29563195</v>
      </c>
      <c r="G5514" s="11" t="s">
        <v>33012</v>
      </c>
      <c r="H5514" s="11" t="s">
        <v>33013</v>
      </c>
      <c r="I5514" s="11" t="s">
        <v>4822</v>
      </c>
      <c r="J5514" s="11" t="s">
        <v>33014</v>
      </c>
      <c r="K5514" s="11" t="s">
        <v>15449</v>
      </c>
      <c r="L5514" s="11" t="s">
        <v>33015</v>
      </c>
      <c r="M5514" s="11" t="s">
        <v>7956</v>
      </c>
      <c r="N5514" s="12" t="s">
        <v>33016</v>
      </c>
      <c r="O5514" s="12" t="s">
        <v>33017</v>
      </c>
    </row>
    <row r="5515" spans="1:15" ht="15" customHeight="1" x14ac:dyDescent="0.3">
      <c r="A5515" s="11" t="s">
        <v>482</v>
      </c>
      <c r="B5515" s="11" t="s">
        <v>483</v>
      </c>
      <c r="C5515" s="17">
        <v>35</v>
      </c>
      <c r="D5515" s="11" t="s">
        <v>1229</v>
      </c>
      <c r="E5515" s="11" t="s">
        <v>32763</v>
      </c>
      <c r="F5515" s="11">
        <v>29735750</v>
      </c>
      <c r="G5515" s="11" t="s">
        <v>33018</v>
      </c>
      <c r="H5515" s="11" t="s">
        <v>33019</v>
      </c>
      <c r="I5515" s="11" t="s">
        <v>3047</v>
      </c>
      <c r="J5515" s="11" t="s">
        <v>8009</v>
      </c>
      <c r="K5515" s="11" t="s">
        <v>15449</v>
      </c>
      <c r="L5515" s="11" t="s">
        <v>33020</v>
      </c>
      <c r="M5515" s="11" t="s">
        <v>7969</v>
      </c>
      <c r="N5515" s="12" t="s">
        <v>33021</v>
      </c>
      <c r="O5515" s="12" t="s">
        <v>33022</v>
      </c>
    </row>
    <row r="5516" spans="1:15" ht="15" customHeight="1" x14ac:dyDescent="0.3">
      <c r="A5516" s="11" t="s">
        <v>482</v>
      </c>
      <c r="B5516" s="11" t="s">
        <v>483</v>
      </c>
      <c r="C5516" s="17">
        <v>35</v>
      </c>
      <c r="D5516" s="11" t="s">
        <v>1229</v>
      </c>
      <c r="E5516" s="11" t="s">
        <v>32763</v>
      </c>
      <c r="F5516" s="11">
        <v>28978718</v>
      </c>
      <c r="G5516" s="11" t="s">
        <v>33023</v>
      </c>
      <c r="H5516" s="11" t="s">
        <v>33024</v>
      </c>
      <c r="I5516" s="11" t="s">
        <v>2736</v>
      </c>
      <c r="J5516" s="11" t="s">
        <v>33025</v>
      </c>
      <c r="K5516" s="11" t="s">
        <v>15449</v>
      </c>
      <c r="L5516" s="11" t="s">
        <v>33026</v>
      </c>
      <c r="M5516" s="11" t="s">
        <v>9475</v>
      </c>
      <c r="N5516" s="12" t="s">
        <v>33027</v>
      </c>
      <c r="O5516" s="12" t="s">
        <v>33028</v>
      </c>
    </row>
    <row r="5517" spans="1:15" ht="15" customHeight="1" x14ac:dyDescent="0.3">
      <c r="A5517" s="11" t="s">
        <v>482</v>
      </c>
      <c r="B5517" s="11" t="s">
        <v>483</v>
      </c>
      <c r="C5517" s="17">
        <v>35</v>
      </c>
      <c r="D5517" s="11" t="s">
        <v>1229</v>
      </c>
      <c r="E5517" s="11" t="s">
        <v>32763</v>
      </c>
      <c r="F5517" s="11">
        <v>29791510</v>
      </c>
      <c r="G5517" s="11" t="s">
        <v>33029</v>
      </c>
      <c r="H5517" s="11" t="s">
        <v>33030</v>
      </c>
      <c r="I5517" s="11" t="s">
        <v>707</v>
      </c>
      <c r="J5517" s="11" t="s">
        <v>33031</v>
      </c>
      <c r="K5517" s="11" t="s">
        <v>7740</v>
      </c>
      <c r="L5517" s="11" t="s">
        <v>33032</v>
      </c>
      <c r="M5517" s="11" t="s">
        <v>7373</v>
      </c>
      <c r="N5517" s="12" t="s">
        <v>33033</v>
      </c>
      <c r="O5517" s="12" t="s">
        <v>33034</v>
      </c>
    </row>
    <row r="5518" spans="1:15" ht="15" customHeight="1" x14ac:dyDescent="0.3">
      <c r="A5518" s="11" t="s">
        <v>482</v>
      </c>
      <c r="B5518" s="11" t="s">
        <v>483</v>
      </c>
      <c r="C5518" s="17">
        <v>35</v>
      </c>
      <c r="D5518" s="11" t="s">
        <v>1229</v>
      </c>
      <c r="E5518" s="11" t="s">
        <v>32763</v>
      </c>
      <c r="F5518" s="11">
        <v>29158326</v>
      </c>
      <c r="G5518" s="11" t="s">
        <v>33035</v>
      </c>
      <c r="H5518" s="11" t="s">
        <v>33036</v>
      </c>
      <c r="I5518" s="11" t="s">
        <v>33037</v>
      </c>
      <c r="J5518" s="11" t="s">
        <v>33037</v>
      </c>
      <c r="K5518" s="11" t="s">
        <v>7379</v>
      </c>
      <c r="L5518" s="11" t="s">
        <v>33038</v>
      </c>
      <c r="M5518" s="11" t="s">
        <v>7339</v>
      </c>
      <c r="N5518" s="12" t="s">
        <v>33039</v>
      </c>
      <c r="O5518" s="12" t="s">
        <v>33040</v>
      </c>
    </row>
    <row r="5519" spans="1:15" ht="15" customHeight="1" x14ac:dyDescent="0.3">
      <c r="A5519" s="11" t="s">
        <v>482</v>
      </c>
      <c r="B5519" s="11" t="s">
        <v>483</v>
      </c>
      <c r="C5519" s="17">
        <v>35</v>
      </c>
      <c r="D5519" s="11" t="s">
        <v>1229</v>
      </c>
      <c r="E5519" s="11" t="s">
        <v>32763</v>
      </c>
      <c r="F5519" s="11">
        <v>28615077</v>
      </c>
      <c r="G5519" s="11" t="s">
        <v>33041</v>
      </c>
      <c r="H5519" s="11" t="s">
        <v>33042</v>
      </c>
      <c r="I5519" s="11" t="s">
        <v>10834</v>
      </c>
      <c r="J5519" s="11" t="s">
        <v>10834</v>
      </c>
      <c r="K5519" s="11" t="s">
        <v>33043</v>
      </c>
      <c r="L5519" s="11" t="s">
        <v>33044</v>
      </c>
      <c r="M5519" s="11" t="s">
        <v>7373</v>
      </c>
      <c r="N5519" s="12" t="s">
        <v>33045</v>
      </c>
      <c r="O5519" s="12" t="s">
        <v>33046</v>
      </c>
    </row>
    <row r="5520" spans="1:15" ht="15" customHeight="1" x14ac:dyDescent="0.3">
      <c r="A5520" s="11" t="s">
        <v>482</v>
      </c>
      <c r="B5520" s="11" t="s">
        <v>483</v>
      </c>
      <c r="C5520" s="17">
        <v>35</v>
      </c>
      <c r="D5520" s="11" t="s">
        <v>1229</v>
      </c>
      <c r="E5520" s="11" t="s">
        <v>32763</v>
      </c>
      <c r="F5520" s="11">
        <v>28371932</v>
      </c>
      <c r="G5520" s="11" t="s">
        <v>33047</v>
      </c>
      <c r="H5520" s="11" t="s">
        <v>33048</v>
      </c>
      <c r="I5520" s="11" t="s">
        <v>14536</v>
      </c>
      <c r="J5520" s="11"/>
      <c r="K5520" s="11" t="s">
        <v>14280</v>
      </c>
      <c r="L5520" s="11" t="s">
        <v>33049</v>
      </c>
      <c r="M5520" s="11" t="s">
        <v>7339</v>
      </c>
      <c r="N5520" s="12" t="s">
        <v>33050</v>
      </c>
      <c r="O5520" s="12" t="s">
        <v>33051</v>
      </c>
    </row>
    <row r="5521" spans="1:15" ht="15" customHeight="1" x14ac:dyDescent="0.3">
      <c r="A5521" s="11" t="s">
        <v>482</v>
      </c>
      <c r="B5521" s="11" t="s">
        <v>483</v>
      </c>
      <c r="C5521" s="17">
        <v>35</v>
      </c>
      <c r="D5521" s="11" t="s">
        <v>1229</v>
      </c>
      <c r="E5521" s="11" t="s">
        <v>32763</v>
      </c>
      <c r="F5521" s="11">
        <v>27789498</v>
      </c>
      <c r="G5521" s="11" t="s">
        <v>33052</v>
      </c>
      <c r="H5521" s="11" t="s">
        <v>33053</v>
      </c>
      <c r="I5521" s="11" t="s">
        <v>2290</v>
      </c>
      <c r="J5521" s="11"/>
      <c r="K5521" s="11" t="s">
        <v>7543</v>
      </c>
      <c r="L5521" s="11" t="s">
        <v>33054</v>
      </c>
      <c r="M5521" s="11" t="s">
        <v>7339</v>
      </c>
      <c r="N5521" s="12" t="s">
        <v>33055</v>
      </c>
      <c r="O5521" s="12" t="s">
        <v>33056</v>
      </c>
    </row>
    <row r="5522" spans="1:15" ht="15" customHeight="1" x14ac:dyDescent="0.3">
      <c r="A5522" s="11" t="s">
        <v>482</v>
      </c>
      <c r="B5522" s="11" t="s">
        <v>483</v>
      </c>
      <c r="C5522" s="17">
        <v>35</v>
      </c>
      <c r="D5522" s="11" t="s">
        <v>1229</v>
      </c>
      <c r="E5522" s="11" t="s">
        <v>32763</v>
      </c>
      <c r="F5522" s="11">
        <v>26409057</v>
      </c>
      <c r="G5522" s="11" t="s">
        <v>33057</v>
      </c>
      <c r="H5522" s="11" t="s">
        <v>33058</v>
      </c>
      <c r="I5522" s="11" t="s">
        <v>2294</v>
      </c>
      <c r="J5522" s="11" t="s">
        <v>33059</v>
      </c>
      <c r="K5522" s="11" t="s">
        <v>14280</v>
      </c>
      <c r="L5522" s="11" t="s">
        <v>33060</v>
      </c>
      <c r="M5522" s="11" t="s">
        <v>9937</v>
      </c>
      <c r="N5522" s="12" t="s">
        <v>33061</v>
      </c>
      <c r="O5522" s="12" t="s">
        <v>33062</v>
      </c>
    </row>
    <row r="5523" spans="1:15" ht="15" customHeight="1" x14ac:dyDescent="0.3">
      <c r="A5523" s="11" t="s">
        <v>482</v>
      </c>
      <c r="B5523" s="11" t="s">
        <v>483</v>
      </c>
      <c r="C5523" s="17">
        <v>35</v>
      </c>
      <c r="D5523" s="11" t="s">
        <v>1229</v>
      </c>
      <c r="E5523" s="11" t="s">
        <v>32763</v>
      </c>
      <c r="F5523" s="11">
        <v>26612234</v>
      </c>
      <c r="G5523" s="11" t="s">
        <v>33063</v>
      </c>
      <c r="H5523" s="11" t="s">
        <v>33064</v>
      </c>
      <c r="I5523" s="11" t="s">
        <v>1818</v>
      </c>
      <c r="J5523" s="11" t="s">
        <v>33065</v>
      </c>
      <c r="K5523" s="11" t="s">
        <v>33066</v>
      </c>
      <c r="L5523" s="11" t="s">
        <v>33067</v>
      </c>
      <c r="M5523" s="11" t="s">
        <v>7350</v>
      </c>
      <c r="N5523" s="12" t="s">
        <v>33068</v>
      </c>
      <c r="O5523" s="12" t="s">
        <v>33069</v>
      </c>
    </row>
    <row r="5524" spans="1:15" ht="15" customHeight="1" x14ac:dyDescent="0.3">
      <c r="A5524" s="11" t="s">
        <v>482</v>
      </c>
      <c r="B5524" s="11" t="s">
        <v>483</v>
      </c>
      <c r="C5524" s="17">
        <v>35</v>
      </c>
      <c r="D5524" s="11" t="s">
        <v>1229</v>
      </c>
      <c r="E5524" s="11" t="s">
        <v>32763</v>
      </c>
      <c r="F5524" s="11">
        <v>26223866</v>
      </c>
      <c r="G5524" s="11" t="s">
        <v>33070</v>
      </c>
      <c r="H5524" s="11" t="s">
        <v>33071</v>
      </c>
      <c r="I5524" s="11" t="s">
        <v>8225</v>
      </c>
      <c r="J5524" s="11" t="s">
        <v>8225</v>
      </c>
      <c r="K5524" s="11" t="s">
        <v>32832</v>
      </c>
      <c r="L5524" s="11" t="s">
        <v>33072</v>
      </c>
      <c r="M5524" s="11" t="s">
        <v>7373</v>
      </c>
      <c r="N5524" s="12" t="s">
        <v>33073</v>
      </c>
      <c r="O5524" s="12" t="s">
        <v>33074</v>
      </c>
    </row>
    <row r="5525" spans="1:15" ht="15" customHeight="1" x14ac:dyDescent="0.3">
      <c r="A5525" s="11" t="s">
        <v>482</v>
      </c>
      <c r="B5525" s="11" t="s">
        <v>483</v>
      </c>
      <c r="C5525" s="17">
        <v>35</v>
      </c>
      <c r="D5525" s="11" t="s">
        <v>1229</v>
      </c>
      <c r="E5525" s="11" t="s">
        <v>32763</v>
      </c>
      <c r="F5525" s="11">
        <v>25439527</v>
      </c>
      <c r="G5525" s="11" t="s">
        <v>33075</v>
      </c>
      <c r="H5525" s="11" t="s">
        <v>33076</v>
      </c>
      <c r="I5525" s="11" t="s">
        <v>1534</v>
      </c>
      <c r="J5525" s="11" t="s">
        <v>33077</v>
      </c>
      <c r="K5525" s="11" t="s">
        <v>33078</v>
      </c>
      <c r="L5525" s="11" t="s">
        <v>33079</v>
      </c>
      <c r="M5525" s="11" t="s">
        <v>7373</v>
      </c>
      <c r="N5525" s="12" t="s">
        <v>33080</v>
      </c>
      <c r="O5525" s="12" t="s">
        <v>33081</v>
      </c>
    </row>
    <row r="5526" spans="1:15" ht="15" customHeight="1" x14ac:dyDescent="0.3">
      <c r="A5526" s="11" t="s">
        <v>482</v>
      </c>
      <c r="B5526" s="11" t="s">
        <v>483</v>
      </c>
      <c r="C5526" s="17">
        <v>35</v>
      </c>
      <c r="D5526" s="11" t="s">
        <v>1229</v>
      </c>
      <c r="E5526" s="11" t="s">
        <v>32763</v>
      </c>
      <c r="F5526" s="11">
        <v>24657769</v>
      </c>
      <c r="G5526" s="11" t="s">
        <v>33082</v>
      </c>
      <c r="H5526" s="11" t="s">
        <v>33083</v>
      </c>
      <c r="I5526" s="11" t="s">
        <v>33084</v>
      </c>
      <c r="J5526" s="11" t="s">
        <v>33084</v>
      </c>
      <c r="K5526" s="11" t="s">
        <v>7803</v>
      </c>
      <c r="L5526" s="11" t="s">
        <v>33085</v>
      </c>
      <c r="M5526" s="11" t="s">
        <v>8066</v>
      </c>
      <c r="N5526" s="12" t="s">
        <v>33086</v>
      </c>
      <c r="O5526" s="12" t="s">
        <v>33087</v>
      </c>
    </row>
    <row r="5527" spans="1:15" ht="15" customHeight="1" x14ac:dyDescent="0.3">
      <c r="A5527" s="11" t="s">
        <v>482</v>
      </c>
      <c r="B5527" s="11" t="s">
        <v>483</v>
      </c>
      <c r="C5527" s="17">
        <v>35</v>
      </c>
      <c r="D5527" s="11" t="s">
        <v>1229</v>
      </c>
      <c r="E5527" s="11" t="s">
        <v>32763</v>
      </c>
      <c r="F5527" s="11">
        <v>24768060</v>
      </c>
      <c r="G5527" s="11" t="s">
        <v>33088</v>
      </c>
      <c r="H5527" s="11" t="s">
        <v>33089</v>
      </c>
      <c r="I5527" s="11" t="s">
        <v>33090</v>
      </c>
      <c r="J5527" s="11" t="s">
        <v>21247</v>
      </c>
      <c r="K5527" s="11" t="s">
        <v>33091</v>
      </c>
      <c r="L5527" s="11" t="s">
        <v>33092</v>
      </c>
      <c r="M5527" s="11" t="s">
        <v>7373</v>
      </c>
      <c r="N5527" s="12" t="s">
        <v>33093</v>
      </c>
      <c r="O5527" s="12" t="s">
        <v>33094</v>
      </c>
    </row>
    <row r="5528" spans="1:15" ht="15" customHeight="1" x14ac:dyDescent="0.3">
      <c r="A5528" s="11" t="s">
        <v>482</v>
      </c>
      <c r="B5528" s="11" t="s">
        <v>483</v>
      </c>
      <c r="C5528" s="17">
        <v>35</v>
      </c>
      <c r="D5528" s="11" t="s">
        <v>1229</v>
      </c>
      <c r="E5528" s="11" t="s">
        <v>32763</v>
      </c>
      <c r="F5528" s="11">
        <v>25034631</v>
      </c>
      <c r="G5528" s="11" t="s">
        <v>33095</v>
      </c>
      <c r="H5528" s="11" t="s">
        <v>33096</v>
      </c>
      <c r="I5528" s="11" t="s">
        <v>33097</v>
      </c>
      <c r="J5528" s="11" t="s">
        <v>33097</v>
      </c>
      <c r="K5528" s="11" t="s">
        <v>7379</v>
      </c>
      <c r="L5528" s="11" t="s">
        <v>33098</v>
      </c>
      <c r="M5528" s="11" t="s">
        <v>7373</v>
      </c>
      <c r="N5528" s="12" t="s">
        <v>33099</v>
      </c>
      <c r="O5528" s="12" t="s">
        <v>33100</v>
      </c>
    </row>
    <row r="5529" spans="1:15" ht="15" customHeight="1" x14ac:dyDescent="0.3">
      <c r="A5529" s="11" t="s">
        <v>482</v>
      </c>
      <c r="B5529" s="11" t="s">
        <v>483</v>
      </c>
      <c r="C5529" s="17">
        <v>35</v>
      </c>
      <c r="D5529" s="11" t="s">
        <v>1229</v>
      </c>
      <c r="E5529" s="11" t="s">
        <v>32763</v>
      </c>
      <c r="F5529" s="11">
        <v>25516811</v>
      </c>
      <c r="G5529" s="11" t="s">
        <v>33101</v>
      </c>
      <c r="H5529" s="11" t="s">
        <v>33102</v>
      </c>
      <c r="I5529" s="11" t="s">
        <v>3896</v>
      </c>
      <c r="J5529" s="11" t="s">
        <v>33103</v>
      </c>
      <c r="K5529" s="11" t="s">
        <v>33104</v>
      </c>
      <c r="L5529" s="11" t="s">
        <v>33105</v>
      </c>
      <c r="M5529" s="11" t="s">
        <v>7339</v>
      </c>
      <c r="N5529" s="12" t="s">
        <v>33106</v>
      </c>
      <c r="O5529" s="12" t="s">
        <v>33107</v>
      </c>
    </row>
    <row r="5530" spans="1:15" ht="15" customHeight="1" x14ac:dyDescent="0.3">
      <c r="A5530" s="11" t="s">
        <v>482</v>
      </c>
      <c r="B5530" s="11" t="s">
        <v>483</v>
      </c>
      <c r="C5530" s="17">
        <v>35</v>
      </c>
      <c r="D5530" s="11" t="s">
        <v>1229</v>
      </c>
      <c r="E5530" s="11" t="s">
        <v>32763</v>
      </c>
      <c r="F5530" s="11">
        <v>24514573</v>
      </c>
      <c r="G5530" s="11" t="s">
        <v>33108</v>
      </c>
      <c r="H5530" s="11" t="s">
        <v>33109</v>
      </c>
      <c r="I5530" s="11" t="s">
        <v>1862</v>
      </c>
      <c r="J5530" s="11" t="s">
        <v>33110</v>
      </c>
      <c r="K5530" s="11" t="s">
        <v>14280</v>
      </c>
      <c r="L5530" s="11" t="s">
        <v>33111</v>
      </c>
      <c r="M5530" s="11" t="s">
        <v>7373</v>
      </c>
      <c r="N5530" s="12" t="s">
        <v>33112</v>
      </c>
      <c r="O5530" s="12" t="s">
        <v>33113</v>
      </c>
    </row>
    <row r="5531" spans="1:15" ht="15" customHeight="1" x14ac:dyDescent="0.3">
      <c r="A5531" s="11" t="s">
        <v>482</v>
      </c>
      <c r="B5531" s="11" t="s">
        <v>483</v>
      </c>
      <c r="C5531" s="17">
        <v>35</v>
      </c>
      <c r="D5531" s="11" t="s">
        <v>1229</v>
      </c>
      <c r="E5531" s="11" t="s">
        <v>32763</v>
      </c>
      <c r="F5531" s="11">
        <v>25162410</v>
      </c>
      <c r="G5531" s="11" t="s">
        <v>33114</v>
      </c>
      <c r="H5531" s="11" t="s">
        <v>33115</v>
      </c>
      <c r="I5531" s="11" t="s">
        <v>856</v>
      </c>
      <c r="J5531" s="11" t="s">
        <v>32023</v>
      </c>
      <c r="K5531" s="11" t="s">
        <v>7740</v>
      </c>
      <c r="L5531" s="11" t="s">
        <v>33116</v>
      </c>
      <c r="M5531" s="11" t="s">
        <v>14750</v>
      </c>
      <c r="N5531" s="12" t="s">
        <v>33117</v>
      </c>
      <c r="O5531" s="12" t="s">
        <v>33118</v>
      </c>
    </row>
    <row r="5532" spans="1:15" ht="15" customHeight="1" x14ac:dyDescent="0.3">
      <c r="A5532" s="11" t="s">
        <v>482</v>
      </c>
      <c r="B5532" s="11" t="s">
        <v>483</v>
      </c>
      <c r="C5532" s="17">
        <v>35</v>
      </c>
      <c r="D5532" s="11" t="s">
        <v>1229</v>
      </c>
      <c r="E5532" s="11" t="s">
        <v>32763</v>
      </c>
      <c r="F5532" s="11">
        <v>24063610</v>
      </c>
      <c r="G5532" s="11" t="s">
        <v>33119</v>
      </c>
      <c r="H5532" s="11" t="s">
        <v>33120</v>
      </c>
      <c r="I5532" s="11" t="s">
        <v>33121</v>
      </c>
      <c r="J5532" s="11" t="s">
        <v>33121</v>
      </c>
      <c r="K5532" s="11" t="s">
        <v>33043</v>
      </c>
      <c r="L5532" s="11" t="s">
        <v>33122</v>
      </c>
      <c r="M5532" s="11" t="s">
        <v>7373</v>
      </c>
      <c r="N5532" s="12" t="s">
        <v>33123</v>
      </c>
      <c r="O5532" s="12" t="s">
        <v>33124</v>
      </c>
    </row>
    <row r="5533" spans="1:15" ht="15" customHeight="1" x14ac:dyDescent="0.3">
      <c r="A5533" s="11" t="s">
        <v>482</v>
      </c>
      <c r="B5533" s="11" t="s">
        <v>483</v>
      </c>
      <c r="C5533" s="17">
        <v>35</v>
      </c>
      <c r="D5533" s="11" t="s">
        <v>1229</v>
      </c>
      <c r="E5533" s="11" t="s">
        <v>32763</v>
      </c>
      <c r="F5533" s="11">
        <v>23966436</v>
      </c>
      <c r="G5533" s="11" t="s">
        <v>33125</v>
      </c>
      <c r="H5533" s="11" t="s">
        <v>33126</v>
      </c>
      <c r="I5533" s="11" t="s">
        <v>4201</v>
      </c>
      <c r="J5533" s="11"/>
      <c r="K5533" s="11" t="s">
        <v>14280</v>
      </c>
      <c r="L5533" s="11" t="s">
        <v>33127</v>
      </c>
      <c r="M5533" s="11" t="s">
        <v>7734</v>
      </c>
      <c r="N5533" s="12" t="s">
        <v>33128</v>
      </c>
      <c r="O5533" s="12" t="s">
        <v>33129</v>
      </c>
    </row>
    <row r="5534" spans="1:15" ht="15" customHeight="1" x14ac:dyDescent="0.3">
      <c r="A5534" s="11" t="s">
        <v>482</v>
      </c>
      <c r="B5534" s="11" t="s">
        <v>483</v>
      </c>
      <c r="C5534" s="17">
        <v>35</v>
      </c>
      <c r="D5534" s="11" t="s">
        <v>1229</v>
      </c>
      <c r="E5534" s="11" t="s">
        <v>32763</v>
      </c>
      <c r="F5534" s="11">
        <v>23474594</v>
      </c>
      <c r="G5534" s="11" t="s">
        <v>33130</v>
      </c>
      <c r="H5534" s="11" t="s">
        <v>33131</v>
      </c>
      <c r="I5534" s="11" t="s">
        <v>4201</v>
      </c>
      <c r="J5534" s="11"/>
      <c r="K5534" s="11" t="s">
        <v>33132</v>
      </c>
      <c r="L5534" s="11" t="s">
        <v>33133</v>
      </c>
      <c r="M5534" s="11" t="s">
        <v>7373</v>
      </c>
      <c r="N5534" s="12" t="s">
        <v>33134</v>
      </c>
      <c r="O5534" s="12" t="s">
        <v>33135</v>
      </c>
    </row>
    <row r="5535" spans="1:15" ht="15" customHeight="1" x14ac:dyDescent="0.3">
      <c r="A5535" s="11" t="s">
        <v>482</v>
      </c>
      <c r="B5535" s="11" t="s">
        <v>483</v>
      </c>
      <c r="C5535" s="17">
        <v>35</v>
      </c>
      <c r="D5535" s="11" t="s">
        <v>1229</v>
      </c>
      <c r="E5535" s="11" t="s">
        <v>32763</v>
      </c>
      <c r="F5535" s="11">
        <v>23990507</v>
      </c>
      <c r="G5535" s="11" t="s">
        <v>33136</v>
      </c>
      <c r="H5535" s="11" t="s">
        <v>33137</v>
      </c>
      <c r="I5535" s="11" t="s">
        <v>2300</v>
      </c>
      <c r="J5535" s="11" t="s">
        <v>14952</v>
      </c>
      <c r="K5535" s="11" t="s">
        <v>14280</v>
      </c>
      <c r="L5535" s="11" t="s">
        <v>33138</v>
      </c>
      <c r="M5535" s="11" t="s">
        <v>7339</v>
      </c>
      <c r="N5535" s="12" t="s">
        <v>33139</v>
      </c>
      <c r="O5535" s="12" t="s">
        <v>33140</v>
      </c>
    </row>
    <row r="5536" spans="1:15" ht="15" customHeight="1" x14ac:dyDescent="0.3">
      <c r="A5536" s="11" t="s">
        <v>482</v>
      </c>
      <c r="B5536" s="11" t="s">
        <v>483</v>
      </c>
      <c r="C5536" s="17">
        <v>35</v>
      </c>
      <c r="D5536" s="11" t="s">
        <v>1229</v>
      </c>
      <c r="E5536" s="11" t="s">
        <v>32763</v>
      </c>
      <c r="F5536" s="11">
        <v>23266432</v>
      </c>
      <c r="G5536" s="11" t="s">
        <v>33141</v>
      </c>
      <c r="H5536" s="11" t="s">
        <v>33142</v>
      </c>
      <c r="I5536" s="11" t="s">
        <v>2322</v>
      </c>
      <c r="J5536" s="11" t="s">
        <v>33143</v>
      </c>
      <c r="K5536" s="11" t="s">
        <v>14280</v>
      </c>
      <c r="L5536" s="11" t="s">
        <v>33144</v>
      </c>
      <c r="M5536" s="11" t="s">
        <v>7373</v>
      </c>
      <c r="N5536" s="12" t="s">
        <v>33145</v>
      </c>
      <c r="O5536" s="12" t="s">
        <v>33146</v>
      </c>
    </row>
    <row r="5537" spans="1:15" ht="15" customHeight="1" x14ac:dyDescent="0.3">
      <c r="A5537" s="11" t="s">
        <v>482</v>
      </c>
      <c r="B5537" s="11" t="s">
        <v>483</v>
      </c>
      <c r="C5537" s="17">
        <v>35</v>
      </c>
      <c r="D5537" s="11" t="s">
        <v>1229</v>
      </c>
      <c r="E5537" s="11" t="s">
        <v>32763</v>
      </c>
      <c r="F5537" s="11">
        <v>24213093</v>
      </c>
      <c r="G5537" s="11" t="s">
        <v>33147</v>
      </c>
      <c r="H5537" s="11" t="s">
        <v>33148</v>
      </c>
      <c r="I5537" s="11" t="s">
        <v>4838</v>
      </c>
      <c r="J5537" s="11" t="s">
        <v>33149</v>
      </c>
      <c r="K5537" s="11" t="s">
        <v>14280</v>
      </c>
      <c r="L5537" s="11" t="s">
        <v>33150</v>
      </c>
      <c r="M5537" s="11" t="s">
        <v>23303</v>
      </c>
      <c r="N5537" s="12" t="s">
        <v>33151</v>
      </c>
      <c r="O5537" s="12" t="s">
        <v>33152</v>
      </c>
    </row>
    <row r="5538" spans="1:15" ht="15" customHeight="1" x14ac:dyDescent="0.3">
      <c r="A5538" s="11" t="s">
        <v>482</v>
      </c>
      <c r="B5538" s="11" t="s">
        <v>483</v>
      </c>
      <c r="C5538" s="17">
        <v>35</v>
      </c>
      <c r="D5538" s="11" t="s">
        <v>1229</v>
      </c>
      <c r="E5538" s="11" t="s">
        <v>32763</v>
      </c>
      <c r="F5538" s="11">
        <v>23447034</v>
      </c>
      <c r="G5538" s="11" t="s">
        <v>33153</v>
      </c>
      <c r="H5538" s="11" t="s">
        <v>33154</v>
      </c>
      <c r="I5538" s="11" t="s">
        <v>2827</v>
      </c>
      <c r="J5538" s="11" t="s">
        <v>8692</v>
      </c>
      <c r="K5538" s="11" t="s">
        <v>14280</v>
      </c>
      <c r="L5538" s="11" t="s">
        <v>33155</v>
      </c>
      <c r="M5538" s="11" t="s">
        <v>7373</v>
      </c>
      <c r="N5538" s="12" t="s">
        <v>33156</v>
      </c>
      <c r="O5538" s="12" t="s">
        <v>33157</v>
      </c>
    </row>
    <row r="5539" spans="1:15" ht="15" customHeight="1" x14ac:dyDescent="0.3">
      <c r="A5539" s="11" t="s">
        <v>482</v>
      </c>
      <c r="B5539" s="11" t="s">
        <v>483</v>
      </c>
      <c r="C5539" s="17">
        <v>35</v>
      </c>
      <c r="D5539" s="11" t="s">
        <v>1229</v>
      </c>
      <c r="E5539" s="11" t="s">
        <v>32763</v>
      </c>
      <c r="F5539" s="11">
        <v>22207454</v>
      </c>
      <c r="G5539" s="11" t="s">
        <v>33158</v>
      </c>
      <c r="H5539" s="11" t="s">
        <v>33159</v>
      </c>
      <c r="I5539" s="11" t="s">
        <v>1883</v>
      </c>
      <c r="J5539" s="11" t="s">
        <v>21380</v>
      </c>
      <c r="K5539" s="11" t="s">
        <v>14280</v>
      </c>
      <c r="L5539" s="11" t="s">
        <v>33160</v>
      </c>
      <c r="M5539" s="11" t="s">
        <v>7373</v>
      </c>
      <c r="N5539" s="12" t="s">
        <v>33161</v>
      </c>
      <c r="O5539" s="12" t="s">
        <v>33162</v>
      </c>
    </row>
    <row r="5540" spans="1:15" ht="15" customHeight="1" x14ac:dyDescent="0.3">
      <c r="A5540" s="11" t="s">
        <v>482</v>
      </c>
      <c r="B5540" s="11" t="s">
        <v>483</v>
      </c>
      <c r="C5540" s="17">
        <v>35</v>
      </c>
      <c r="D5540" s="11" t="s">
        <v>1229</v>
      </c>
      <c r="E5540" s="11" t="s">
        <v>32763</v>
      </c>
      <c r="F5540" s="11">
        <v>23235630</v>
      </c>
      <c r="G5540" s="11" t="s">
        <v>33163</v>
      </c>
      <c r="H5540" s="11" t="s">
        <v>33164</v>
      </c>
      <c r="I5540" s="11" t="s">
        <v>8608</v>
      </c>
      <c r="J5540" s="11" t="s">
        <v>8608</v>
      </c>
      <c r="K5540" s="11" t="s">
        <v>7905</v>
      </c>
      <c r="L5540" s="11" t="s">
        <v>33165</v>
      </c>
      <c r="M5540" s="11" t="s">
        <v>8338</v>
      </c>
      <c r="N5540" s="12" t="s">
        <v>33166</v>
      </c>
      <c r="O5540" s="12" t="s">
        <v>33167</v>
      </c>
    </row>
    <row r="5541" spans="1:15" ht="15" customHeight="1" x14ac:dyDescent="0.3">
      <c r="A5541" s="11" t="s">
        <v>482</v>
      </c>
      <c r="B5541" s="11" t="s">
        <v>483</v>
      </c>
      <c r="C5541" s="17">
        <v>35</v>
      </c>
      <c r="D5541" s="11" t="s">
        <v>1229</v>
      </c>
      <c r="E5541" s="11" t="s">
        <v>32763</v>
      </c>
      <c r="F5541" s="11">
        <v>23211264</v>
      </c>
      <c r="G5541" s="11" t="s">
        <v>33168</v>
      </c>
      <c r="H5541" s="11" t="s">
        <v>33169</v>
      </c>
      <c r="I5541" s="11" t="s">
        <v>4360</v>
      </c>
      <c r="J5541" s="11"/>
      <c r="K5541" s="11" t="s">
        <v>7543</v>
      </c>
      <c r="L5541" s="11" t="s">
        <v>33170</v>
      </c>
      <c r="M5541" s="11" t="s">
        <v>7373</v>
      </c>
      <c r="N5541" s="12" t="s">
        <v>33171</v>
      </c>
      <c r="O5541" s="12" t="s">
        <v>33172</v>
      </c>
    </row>
    <row r="5542" spans="1:15" ht="15" customHeight="1" x14ac:dyDescent="0.3">
      <c r="A5542" s="11" t="s">
        <v>482</v>
      </c>
      <c r="B5542" s="11" t="s">
        <v>483</v>
      </c>
      <c r="C5542" s="17">
        <v>35</v>
      </c>
      <c r="D5542" s="11" t="s">
        <v>1229</v>
      </c>
      <c r="E5542" s="11" t="s">
        <v>32763</v>
      </c>
      <c r="F5542" s="11">
        <v>21087370</v>
      </c>
      <c r="G5542" s="11" t="s">
        <v>32641</v>
      </c>
      <c r="H5542" s="11" t="s">
        <v>32642</v>
      </c>
      <c r="I5542" s="11" t="s">
        <v>4189</v>
      </c>
      <c r="J5542" s="11" t="s">
        <v>32643</v>
      </c>
      <c r="K5542" s="11" t="s">
        <v>32644</v>
      </c>
      <c r="L5542" s="11" t="s">
        <v>32645</v>
      </c>
      <c r="M5542" s="11" t="s">
        <v>7373</v>
      </c>
      <c r="N5542" s="12" t="s">
        <v>32646</v>
      </c>
      <c r="O5542" s="12" t="s">
        <v>32647</v>
      </c>
    </row>
    <row r="5543" spans="1:15" ht="15" customHeight="1" x14ac:dyDescent="0.3">
      <c r="A5543" s="11" t="s">
        <v>482</v>
      </c>
      <c r="B5543" s="11" t="s">
        <v>483</v>
      </c>
      <c r="C5543" s="17">
        <v>35</v>
      </c>
      <c r="D5543" s="11" t="s">
        <v>1229</v>
      </c>
      <c r="E5543" s="11" t="s">
        <v>32763</v>
      </c>
      <c r="F5543" s="11">
        <v>23069770</v>
      </c>
      <c r="G5543" s="11" t="s">
        <v>33173</v>
      </c>
      <c r="H5543" s="11" t="s">
        <v>33174</v>
      </c>
      <c r="I5543" s="11" t="s">
        <v>1071</v>
      </c>
      <c r="J5543" s="11" t="s">
        <v>33175</v>
      </c>
      <c r="K5543" s="11" t="s">
        <v>7379</v>
      </c>
      <c r="L5543" s="11" t="s">
        <v>33176</v>
      </c>
      <c r="M5543" s="11" t="s">
        <v>7339</v>
      </c>
      <c r="N5543" s="12" t="s">
        <v>33177</v>
      </c>
      <c r="O5543" s="12" t="s">
        <v>33178</v>
      </c>
    </row>
    <row r="5544" spans="1:15" ht="15" customHeight="1" x14ac:dyDescent="0.3">
      <c r="A5544" s="11" t="s">
        <v>482</v>
      </c>
      <c r="B5544" s="11" t="s">
        <v>483</v>
      </c>
      <c r="C5544" s="17">
        <v>35</v>
      </c>
      <c r="D5544" s="11" t="s">
        <v>1229</v>
      </c>
      <c r="E5544" s="11" t="s">
        <v>32763</v>
      </c>
      <c r="F5544" s="11">
        <v>21615629</v>
      </c>
      <c r="G5544" s="11" t="s">
        <v>33179</v>
      </c>
      <c r="H5544" s="11" t="s">
        <v>33180</v>
      </c>
      <c r="I5544" s="11" t="s">
        <v>8867</v>
      </c>
      <c r="J5544" s="11" t="s">
        <v>23324</v>
      </c>
      <c r="K5544" s="11" t="s">
        <v>32644</v>
      </c>
      <c r="L5544" s="11" t="s">
        <v>33181</v>
      </c>
      <c r="M5544" s="11" t="s">
        <v>7962</v>
      </c>
      <c r="N5544" s="12" t="s">
        <v>33182</v>
      </c>
      <c r="O5544" s="12" t="s">
        <v>33183</v>
      </c>
    </row>
    <row r="5545" spans="1:15" ht="15" customHeight="1" x14ac:dyDescent="0.3">
      <c r="A5545" s="11" t="s">
        <v>482</v>
      </c>
      <c r="B5545" s="11" t="s">
        <v>483</v>
      </c>
      <c r="C5545" s="17">
        <v>35</v>
      </c>
      <c r="D5545" s="11" t="s">
        <v>1229</v>
      </c>
      <c r="E5545" s="11" t="s">
        <v>32763</v>
      </c>
      <c r="F5545" s="11">
        <v>20511263</v>
      </c>
      <c r="G5545" s="11" t="s">
        <v>33184</v>
      </c>
      <c r="H5545" s="11" t="s">
        <v>33185</v>
      </c>
      <c r="I5545" s="11" t="s">
        <v>658</v>
      </c>
      <c r="J5545" s="11"/>
      <c r="K5545" s="11" t="s">
        <v>14280</v>
      </c>
      <c r="L5545" s="11" t="s">
        <v>33186</v>
      </c>
      <c r="M5545" s="11" t="s">
        <v>8066</v>
      </c>
      <c r="N5545" s="12" t="s">
        <v>33187</v>
      </c>
      <c r="O5545" s="12" t="s">
        <v>33188</v>
      </c>
    </row>
    <row r="5546" spans="1:15" ht="15" customHeight="1" x14ac:dyDescent="0.3">
      <c r="A5546" s="11" t="s">
        <v>482</v>
      </c>
      <c r="B5546" s="11" t="s">
        <v>483</v>
      </c>
      <c r="C5546" s="17">
        <v>35</v>
      </c>
      <c r="D5546" s="11" t="s">
        <v>1229</v>
      </c>
      <c r="E5546" s="11" t="s">
        <v>32763</v>
      </c>
      <c r="F5546" s="11">
        <v>20849010</v>
      </c>
      <c r="G5546" s="11" t="s">
        <v>33189</v>
      </c>
      <c r="H5546" s="11" t="s">
        <v>33190</v>
      </c>
      <c r="I5546" s="11" t="s">
        <v>1294</v>
      </c>
      <c r="J5546" s="11"/>
      <c r="K5546" s="11" t="s">
        <v>8232</v>
      </c>
      <c r="L5546" s="11" t="s">
        <v>33191</v>
      </c>
      <c r="M5546" s="11" t="s">
        <v>7734</v>
      </c>
      <c r="N5546" s="12" t="s">
        <v>33192</v>
      </c>
      <c r="O5546" s="12" t="s">
        <v>33193</v>
      </c>
    </row>
    <row r="5547" spans="1:15" ht="15" customHeight="1" x14ac:dyDescent="0.3">
      <c r="A5547" s="11" t="s">
        <v>482</v>
      </c>
      <c r="B5547" s="11" t="s">
        <v>483</v>
      </c>
      <c r="C5547" s="17">
        <v>35</v>
      </c>
      <c r="D5547" s="11" t="s">
        <v>1229</v>
      </c>
      <c r="E5547" s="11" t="s">
        <v>32763</v>
      </c>
      <c r="F5547" s="11">
        <v>19704031</v>
      </c>
      <c r="G5547" s="11" t="s">
        <v>33194</v>
      </c>
      <c r="H5547" s="11" t="s">
        <v>33195</v>
      </c>
      <c r="I5547" s="11" t="s">
        <v>1907</v>
      </c>
      <c r="J5547" s="11" t="s">
        <v>33196</v>
      </c>
      <c r="K5547" s="11" t="s">
        <v>14280</v>
      </c>
      <c r="L5547" s="11" t="s">
        <v>33197</v>
      </c>
      <c r="M5547" s="11" t="s">
        <v>7373</v>
      </c>
      <c r="N5547" s="12" t="s">
        <v>33198</v>
      </c>
      <c r="O5547" s="12" t="s">
        <v>33199</v>
      </c>
    </row>
    <row r="5548" spans="1:15" ht="15" customHeight="1" x14ac:dyDescent="0.3">
      <c r="A5548" s="11" t="s">
        <v>482</v>
      </c>
      <c r="B5548" s="11" t="s">
        <v>483</v>
      </c>
      <c r="C5548" s="17">
        <v>35</v>
      </c>
      <c r="D5548" s="11" t="s">
        <v>1229</v>
      </c>
      <c r="E5548" s="11" t="s">
        <v>32763</v>
      </c>
      <c r="F5548" s="11">
        <v>19666986</v>
      </c>
      <c r="G5548" s="11" t="s">
        <v>33200</v>
      </c>
      <c r="H5548" s="11" t="s">
        <v>33201</v>
      </c>
      <c r="I5548" s="11" t="s">
        <v>33202</v>
      </c>
      <c r="J5548" s="11" t="s">
        <v>33202</v>
      </c>
      <c r="K5548" s="11" t="s">
        <v>7803</v>
      </c>
      <c r="L5548" s="11" t="s">
        <v>33203</v>
      </c>
      <c r="M5548" s="11" t="s">
        <v>8066</v>
      </c>
      <c r="N5548" s="12" t="s">
        <v>33204</v>
      </c>
      <c r="O5548" s="12" t="s">
        <v>33205</v>
      </c>
    </row>
    <row r="5549" spans="1:15" ht="15" customHeight="1" x14ac:dyDescent="0.3">
      <c r="A5549" s="11" t="s">
        <v>482</v>
      </c>
      <c r="B5549" s="11" t="s">
        <v>483</v>
      </c>
      <c r="C5549" s="17">
        <v>35</v>
      </c>
      <c r="D5549" s="11" t="s">
        <v>1229</v>
      </c>
      <c r="E5549" s="11" t="s">
        <v>32763</v>
      </c>
      <c r="F5549" s="11">
        <v>18511493</v>
      </c>
      <c r="G5549" s="11" t="s">
        <v>33206</v>
      </c>
      <c r="H5549" s="11" t="s">
        <v>33207</v>
      </c>
      <c r="I5549" s="11" t="s">
        <v>2962</v>
      </c>
      <c r="J5549" s="11" t="s">
        <v>33208</v>
      </c>
      <c r="K5549" s="11" t="s">
        <v>14846</v>
      </c>
      <c r="L5549" s="11" t="s">
        <v>33209</v>
      </c>
      <c r="M5549" s="11" t="s">
        <v>7681</v>
      </c>
      <c r="N5549" s="12" t="s">
        <v>33210</v>
      </c>
      <c r="O5549" s="12" t="s">
        <v>33211</v>
      </c>
    </row>
    <row r="5550" spans="1:15" ht="15" customHeight="1" x14ac:dyDescent="0.3">
      <c r="A5550" s="11" t="s">
        <v>482</v>
      </c>
      <c r="B5550" s="11" t="s">
        <v>483</v>
      </c>
      <c r="C5550" s="17">
        <v>35</v>
      </c>
      <c r="D5550" s="11" t="s">
        <v>1229</v>
      </c>
      <c r="E5550" s="11" t="s">
        <v>32763</v>
      </c>
      <c r="F5550" s="11">
        <v>17656493</v>
      </c>
      <c r="G5550" s="11" t="s">
        <v>33212</v>
      </c>
      <c r="H5550" s="11" t="s">
        <v>33213</v>
      </c>
      <c r="I5550" s="11" t="s">
        <v>2982</v>
      </c>
      <c r="J5550" s="11"/>
      <c r="K5550" s="11" t="s">
        <v>14280</v>
      </c>
      <c r="L5550" s="11" t="s">
        <v>33214</v>
      </c>
      <c r="M5550" s="11" t="s">
        <v>8066</v>
      </c>
      <c r="N5550" s="12" t="s">
        <v>33215</v>
      </c>
      <c r="O5550" s="12" t="s">
        <v>33216</v>
      </c>
    </row>
    <row r="5551" spans="1:15" ht="15" customHeight="1" x14ac:dyDescent="0.3">
      <c r="A5551" s="11" t="s">
        <v>482</v>
      </c>
      <c r="B5551" s="11" t="s">
        <v>483</v>
      </c>
      <c r="C5551" s="17">
        <v>35</v>
      </c>
      <c r="D5551" s="11" t="s">
        <v>1229</v>
      </c>
      <c r="E5551" s="11" t="s">
        <v>32763</v>
      </c>
      <c r="F5551" s="11">
        <v>17656494</v>
      </c>
      <c r="G5551" s="11" t="s">
        <v>33217</v>
      </c>
      <c r="H5551" s="11" t="s">
        <v>33218</v>
      </c>
      <c r="I5551" s="11" t="s">
        <v>2982</v>
      </c>
      <c r="J5551" s="11"/>
      <c r="K5551" s="11" t="s">
        <v>14280</v>
      </c>
      <c r="L5551" s="11" t="s">
        <v>33219</v>
      </c>
      <c r="M5551" s="11" t="s">
        <v>8066</v>
      </c>
      <c r="N5551" s="12" t="s">
        <v>33220</v>
      </c>
      <c r="O5551" s="12" t="s">
        <v>33221</v>
      </c>
    </row>
    <row r="5552" spans="1:15" ht="15" customHeight="1" x14ac:dyDescent="0.3">
      <c r="A5552" s="11" t="s">
        <v>482</v>
      </c>
      <c r="B5552" s="11" t="s">
        <v>483</v>
      </c>
      <c r="C5552" s="17">
        <v>35</v>
      </c>
      <c r="D5552" s="11" t="s">
        <v>1229</v>
      </c>
      <c r="E5552" s="11" t="s">
        <v>32763</v>
      </c>
      <c r="F5552" s="11">
        <v>16040767</v>
      </c>
      <c r="G5552" s="11" t="s">
        <v>33222</v>
      </c>
      <c r="H5552" s="11" t="s">
        <v>33223</v>
      </c>
      <c r="I5552" s="11" t="s">
        <v>669</v>
      </c>
      <c r="J5552" s="11"/>
      <c r="K5552" s="11" t="s">
        <v>14280</v>
      </c>
      <c r="L5552" s="11" t="s">
        <v>33224</v>
      </c>
      <c r="M5552" s="11" t="s">
        <v>9704</v>
      </c>
      <c r="N5552" s="12" t="s">
        <v>33225</v>
      </c>
      <c r="O5552" s="12" t="s">
        <v>33226</v>
      </c>
    </row>
    <row r="5553" spans="1:15" ht="15" customHeight="1" x14ac:dyDescent="0.3">
      <c r="A5553" s="11" t="s">
        <v>482</v>
      </c>
      <c r="B5553" s="11" t="s">
        <v>483</v>
      </c>
      <c r="C5553" s="17">
        <v>35</v>
      </c>
      <c r="D5553" s="11" t="s">
        <v>1229</v>
      </c>
      <c r="E5553" s="11" t="s">
        <v>32763</v>
      </c>
      <c r="F5553" s="11">
        <v>12040119</v>
      </c>
      <c r="G5553" s="11" t="s">
        <v>33227</v>
      </c>
      <c r="H5553" s="11" t="s">
        <v>33228</v>
      </c>
      <c r="I5553" s="11" t="s">
        <v>3154</v>
      </c>
      <c r="J5553" s="11"/>
      <c r="K5553" s="11" t="s">
        <v>15449</v>
      </c>
      <c r="L5553" s="11" t="s">
        <v>33229</v>
      </c>
      <c r="M5553" s="11" t="s">
        <v>7339</v>
      </c>
      <c r="N5553" s="12" t="s">
        <v>33230</v>
      </c>
      <c r="O5553" s="12" t="s">
        <v>33231</v>
      </c>
    </row>
    <row r="5554" spans="1:15" ht="15" customHeight="1" x14ac:dyDescent="0.3">
      <c r="A5554" s="11" t="s">
        <v>482</v>
      </c>
      <c r="B5554" s="11" t="s">
        <v>483</v>
      </c>
      <c r="C5554" s="17">
        <v>35</v>
      </c>
      <c r="D5554" s="11" t="s">
        <v>1229</v>
      </c>
      <c r="E5554" s="11" t="s">
        <v>32763</v>
      </c>
      <c r="F5554" s="11">
        <v>10994241</v>
      </c>
      <c r="G5554" s="11" t="s">
        <v>33232</v>
      </c>
      <c r="H5554" s="11" t="s">
        <v>33233</v>
      </c>
      <c r="I5554" s="11" t="s">
        <v>899</v>
      </c>
      <c r="J5554" s="11"/>
      <c r="K5554" s="11" t="s">
        <v>14280</v>
      </c>
      <c r="L5554" s="11" t="s">
        <v>33234</v>
      </c>
      <c r="M5554" s="11" t="s">
        <v>7350</v>
      </c>
      <c r="N5554" s="12" t="s">
        <v>33235</v>
      </c>
      <c r="O5554" s="12" t="s">
        <v>33236</v>
      </c>
    </row>
    <row r="5555" spans="1:15" ht="15" customHeight="1" x14ac:dyDescent="0.3">
      <c r="A5555" s="11" t="s">
        <v>482</v>
      </c>
      <c r="B5555" s="11" t="s">
        <v>483</v>
      </c>
      <c r="C5555" s="17">
        <v>35</v>
      </c>
      <c r="D5555" s="11" t="s">
        <v>1229</v>
      </c>
      <c r="E5555" s="11" t="s">
        <v>32763</v>
      </c>
      <c r="F5555" s="11">
        <v>10994240</v>
      </c>
      <c r="G5555" s="11" t="s">
        <v>33232</v>
      </c>
      <c r="H5555" s="11" t="s">
        <v>33237</v>
      </c>
      <c r="I5555" s="11" t="s">
        <v>899</v>
      </c>
      <c r="J5555" s="11"/>
      <c r="K5555" s="11" t="s">
        <v>14280</v>
      </c>
      <c r="L5555" s="11" t="s">
        <v>33238</v>
      </c>
      <c r="M5555" s="11" t="s">
        <v>7350</v>
      </c>
      <c r="N5555" s="12" t="s">
        <v>33239</v>
      </c>
      <c r="O5555" s="12" t="s">
        <v>33240</v>
      </c>
    </row>
    <row r="5556" spans="1:15" ht="15" customHeight="1" x14ac:dyDescent="0.3">
      <c r="A5556" s="11" t="s">
        <v>482</v>
      </c>
      <c r="B5556" s="11" t="s">
        <v>483</v>
      </c>
      <c r="C5556" s="17">
        <v>35</v>
      </c>
      <c r="D5556" s="11" t="s">
        <v>1229</v>
      </c>
      <c r="E5556" s="11" t="s">
        <v>32763</v>
      </c>
      <c r="F5556" s="11">
        <v>9302810</v>
      </c>
      <c r="G5556" s="11" t="s">
        <v>33241</v>
      </c>
      <c r="H5556" s="11" t="s">
        <v>33242</v>
      </c>
      <c r="I5556" s="11" t="s">
        <v>3515</v>
      </c>
      <c r="J5556" s="11"/>
      <c r="K5556" s="11" t="s">
        <v>14280</v>
      </c>
      <c r="L5556" s="11" t="s">
        <v>33243</v>
      </c>
      <c r="M5556" s="11" t="s">
        <v>7339</v>
      </c>
      <c r="N5556" s="12" t="s">
        <v>33244</v>
      </c>
      <c r="O5556" s="12" t="s">
        <v>33245</v>
      </c>
    </row>
    <row r="5557" spans="1:15" ht="15" customHeight="1" x14ac:dyDescent="0.3">
      <c r="A5557" s="11" t="s">
        <v>482</v>
      </c>
      <c r="B5557" s="11" t="s">
        <v>483</v>
      </c>
      <c r="C5557" s="17">
        <v>35</v>
      </c>
      <c r="D5557" s="11" t="s">
        <v>1229</v>
      </c>
      <c r="E5557" s="11" t="s">
        <v>32763</v>
      </c>
      <c r="F5557" s="11">
        <v>9327639</v>
      </c>
      <c r="G5557" s="11" t="s">
        <v>33246</v>
      </c>
      <c r="H5557" s="11" t="s">
        <v>33247</v>
      </c>
      <c r="I5557" s="11" t="s">
        <v>17511</v>
      </c>
      <c r="J5557" s="11"/>
      <c r="K5557" s="11" t="s">
        <v>14280</v>
      </c>
      <c r="L5557" s="11" t="s">
        <v>33248</v>
      </c>
      <c r="M5557" s="11" t="s">
        <v>7373</v>
      </c>
      <c r="N5557" s="12" t="s">
        <v>33249</v>
      </c>
      <c r="O5557" s="12" t="s">
        <v>33250</v>
      </c>
    </row>
    <row r="5558" spans="1:15" ht="15" customHeight="1" x14ac:dyDescent="0.3">
      <c r="A5558" s="11" t="s">
        <v>482</v>
      </c>
      <c r="B5558" s="11" t="s">
        <v>483</v>
      </c>
      <c r="C5558" s="17">
        <v>35</v>
      </c>
      <c r="D5558" s="11" t="s">
        <v>1229</v>
      </c>
      <c r="E5558" s="11" t="s">
        <v>32763</v>
      </c>
      <c r="F5558" s="11">
        <v>8563864</v>
      </c>
      <c r="G5558" s="11" t="s">
        <v>33184</v>
      </c>
      <c r="H5558" s="11" t="s">
        <v>33251</v>
      </c>
      <c r="I5558" s="11" t="s">
        <v>10087</v>
      </c>
      <c r="J5558" s="11"/>
      <c r="K5558" s="11" t="s">
        <v>15449</v>
      </c>
      <c r="L5558" s="11" t="s">
        <v>33252</v>
      </c>
      <c r="M5558" s="11" t="s">
        <v>7604</v>
      </c>
      <c r="N5558" s="12" t="s">
        <v>33253</v>
      </c>
      <c r="O5558" s="12" t="s">
        <v>33254</v>
      </c>
    </row>
    <row r="5559" spans="1:15" ht="15" customHeight="1" x14ac:dyDescent="0.3">
      <c r="A5559" s="11" t="s">
        <v>482</v>
      </c>
      <c r="B5559" s="11" t="s">
        <v>483</v>
      </c>
      <c r="C5559" s="17">
        <v>35</v>
      </c>
      <c r="D5559" s="11" t="s">
        <v>1229</v>
      </c>
      <c r="E5559" s="11" t="s">
        <v>32763</v>
      </c>
      <c r="F5559" s="11">
        <v>8112450</v>
      </c>
      <c r="G5559" s="11" t="s">
        <v>33255</v>
      </c>
      <c r="H5559" s="11" t="s">
        <v>33256</v>
      </c>
      <c r="I5559" s="11" t="s">
        <v>3461</v>
      </c>
      <c r="J5559" s="11"/>
      <c r="K5559" s="11" t="s">
        <v>28709</v>
      </c>
      <c r="L5559" s="11" t="s">
        <v>33257</v>
      </c>
      <c r="M5559" s="11" t="s">
        <v>7373</v>
      </c>
      <c r="N5559" s="12" t="s">
        <v>33258</v>
      </c>
      <c r="O5559" s="12"/>
    </row>
    <row r="5560" spans="1:15" ht="15" customHeight="1" x14ac:dyDescent="0.3">
      <c r="A5560" s="11" t="s">
        <v>482</v>
      </c>
      <c r="B5560" s="11" t="s">
        <v>483</v>
      </c>
      <c r="C5560" s="17">
        <v>35</v>
      </c>
      <c r="D5560" s="11" t="s">
        <v>1229</v>
      </c>
      <c r="E5560" s="11" t="s">
        <v>32763</v>
      </c>
      <c r="F5560" s="11">
        <v>8490499</v>
      </c>
      <c r="G5560" s="11" t="s">
        <v>33184</v>
      </c>
      <c r="H5560" s="11" t="s">
        <v>33259</v>
      </c>
      <c r="I5560" s="11" t="s">
        <v>33260</v>
      </c>
      <c r="J5560" s="11"/>
      <c r="K5560" s="11" t="s">
        <v>7803</v>
      </c>
      <c r="L5560" s="11" t="s">
        <v>33261</v>
      </c>
      <c r="M5560" s="11" t="s">
        <v>7339</v>
      </c>
      <c r="N5560" s="12" t="s">
        <v>33262</v>
      </c>
      <c r="O5560" s="12" t="s">
        <v>33263</v>
      </c>
    </row>
    <row r="5561" spans="1:15" ht="15" customHeight="1" x14ac:dyDescent="0.3">
      <c r="A5561" s="11" t="s">
        <v>493</v>
      </c>
      <c r="B5561" s="11" t="s">
        <v>494</v>
      </c>
      <c r="C5561" s="17">
        <v>36</v>
      </c>
      <c r="D5561" s="11" t="s">
        <v>1241</v>
      </c>
      <c r="E5561" s="11" t="s">
        <v>33264</v>
      </c>
      <c r="F5561" s="11">
        <v>37201904</v>
      </c>
      <c r="G5561" s="11" t="s">
        <v>27708</v>
      </c>
      <c r="H5561" s="11" t="s">
        <v>27709</v>
      </c>
      <c r="I5561" s="11" t="s">
        <v>4968</v>
      </c>
      <c r="J5561" s="11"/>
      <c r="K5561" s="11" t="s">
        <v>7337</v>
      </c>
      <c r="L5561" s="11" t="s">
        <v>27710</v>
      </c>
      <c r="M5561" s="11" t="s">
        <v>7339</v>
      </c>
      <c r="N5561" s="12" t="s">
        <v>27711</v>
      </c>
      <c r="O5561" s="12" t="s">
        <v>27712</v>
      </c>
    </row>
    <row r="5562" spans="1:15" ht="15" customHeight="1" x14ac:dyDescent="0.3">
      <c r="A5562" s="11" t="s">
        <v>493</v>
      </c>
      <c r="B5562" s="11" t="s">
        <v>494</v>
      </c>
      <c r="C5562" s="17">
        <v>36</v>
      </c>
      <c r="D5562" s="11" t="s">
        <v>1241</v>
      </c>
      <c r="E5562" s="11" t="s">
        <v>33264</v>
      </c>
      <c r="F5562" s="11">
        <v>34480482</v>
      </c>
      <c r="G5562" s="11" t="s">
        <v>33265</v>
      </c>
      <c r="H5562" s="11" t="s">
        <v>33266</v>
      </c>
      <c r="I5562" s="11" t="s">
        <v>1708</v>
      </c>
      <c r="J5562" s="11" t="s">
        <v>33267</v>
      </c>
      <c r="K5562" s="11" t="s">
        <v>7337</v>
      </c>
      <c r="L5562" s="11" t="s">
        <v>33268</v>
      </c>
      <c r="M5562" s="11" t="s">
        <v>8261</v>
      </c>
      <c r="N5562" s="12" t="s">
        <v>33269</v>
      </c>
      <c r="O5562" s="12" t="s">
        <v>33270</v>
      </c>
    </row>
    <row r="5563" spans="1:15" ht="15" customHeight="1" x14ac:dyDescent="0.3">
      <c r="A5563" s="11" t="s">
        <v>493</v>
      </c>
      <c r="B5563" s="11" t="s">
        <v>494</v>
      </c>
      <c r="C5563" s="17">
        <v>36</v>
      </c>
      <c r="D5563" s="11" t="s">
        <v>1241</v>
      </c>
      <c r="E5563" s="11" t="s">
        <v>33264</v>
      </c>
      <c r="F5563" s="11">
        <v>34510412</v>
      </c>
      <c r="G5563" s="11" t="s">
        <v>33271</v>
      </c>
      <c r="H5563" s="11" t="s">
        <v>33272</v>
      </c>
      <c r="I5563" s="11" t="s">
        <v>3489</v>
      </c>
      <c r="J5563" s="11" t="s">
        <v>24001</v>
      </c>
      <c r="K5563" s="11" t="s">
        <v>7337</v>
      </c>
      <c r="L5563" s="11" t="s">
        <v>33273</v>
      </c>
      <c r="M5563" s="11" t="s">
        <v>33274</v>
      </c>
      <c r="N5563" s="12" t="s">
        <v>33275</v>
      </c>
      <c r="O5563" s="12" t="s">
        <v>33276</v>
      </c>
    </row>
    <row r="5564" spans="1:15" ht="15" customHeight="1" x14ac:dyDescent="0.3">
      <c r="A5564" s="11" t="s">
        <v>493</v>
      </c>
      <c r="B5564" s="11" t="s">
        <v>494</v>
      </c>
      <c r="C5564" s="17">
        <v>36</v>
      </c>
      <c r="D5564" s="11" t="s">
        <v>1241</v>
      </c>
      <c r="E5564" s="11" t="s">
        <v>33264</v>
      </c>
      <c r="F5564" s="11">
        <v>33760256</v>
      </c>
      <c r="G5564" s="11" t="s">
        <v>33277</v>
      </c>
      <c r="H5564" s="11" t="s">
        <v>33278</v>
      </c>
      <c r="I5564" s="11" t="s">
        <v>1230</v>
      </c>
      <c r="J5564" s="11" t="s">
        <v>14141</v>
      </c>
      <c r="K5564" s="11" t="s">
        <v>7561</v>
      </c>
      <c r="L5564" s="11" t="s">
        <v>33279</v>
      </c>
      <c r="M5564" s="11" t="s">
        <v>8756</v>
      </c>
      <c r="N5564" s="12" t="s">
        <v>33280</v>
      </c>
      <c r="O5564" s="12" t="s">
        <v>33281</v>
      </c>
    </row>
    <row r="5565" spans="1:15" ht="15" customHeight="1" x14ac:dyDescent="0.3">
      <c r="A5565" s="11" t="s">
        <v>493</v>
      </c>
      <c r="B5565" s="11" t="s">
        <v>494</v>
      </c>
      <c r="C5565" s="17">
        <v>36</v>
      </c>
      <c r="D5565" s="11" t="s">
        <v>1241</v>
      </c>
      <c r="E5565" s="11" t="s">
        <v>33264</v>
      </c>
      <c r="F5565" s="11">
        <v>33462008</v>
      </c>
      <c r="G5565" s="11" t="s">
        <v>33282</v>
      </c>
      <c r="H5565" s="11" t="s">
        <v>33283</v>
      </c>
      <c r="I5565" s="11" t="s">
        <v>24028</v>
      </c>
      <c r="J5565" s="11" t="s">
        <v>24028</v>
      </c>
      <c r="K5565" s="11" t="s">
        <v>11928</v>
      </c>
      <c r="L5565" s="11" t="s">
        <v>33284</v>
      </c>
      <c r="M5565" s="11" t="s">
        <v>8756</v>
      </c>
      <c r="N5565" s="12" t="s">
        <v>33285</v>
      </c>
      <c r="O5565" s="12" t="s">
        <v>33286</v>
      </c>
    </row>
    <row r="5566" spans="1:15" ht="15" customHeight="1" x14ac:dyDescent="0.3">
      <c r="A5566" s="11" t="s">
        <v>493</v>
      </c>
      <c r="B5566" s="11" t="s">
        <v>494</v>
      </c>
      <c r="C5566" s="17">
        <v>36</v>
      </c>
      <c r="D5566" s="11" t="s">
        <v>1241</v>
      </c>
      <c r="E5566" s="11" t="s">
        <v>33264</v>
      </c>
      <c r="F5566" s="11">
        <v>32147814</v>
      </c>
      <c r="G5566" s="11" t="s">
        <v>24816</v>
      </c>
      <c r="H5566" s="11" t="s">
        <v>24817</v>
      </c>
      <c r="I5566" s="11" t="s">
        <v>1434</v>
      </c>
      <c r="J5566" s="11" t="s">
        <v>24818</v>
      </c>
      <c r="K5566" s="11" t="s">
        <v>7337</v>
      </c>
      <c r="L5566" s="11" t="s">
        <v>24819</v>
      </c>
      <c r="M5566" s="11" t="s">
        <v>7373</v>
      </c>
      <c r="N5566" s="12" t="s">
        <v>24820</v>
      </c>
      <c r="O5566" s="12" t="s">
        <v>24821</v>
      </c>
    </row>
    <row r="5567" spans="1:15" ht="15" customHeight="1" x14ac:dyDescent="0.3">
      <c r="A5567" s="11" t="s">
        <v>493</v>
      </c>
      <c r="B5567" s="11" t="s">
        <v>494</v>
      </c>
      <c r="C5567" s="17">
        <v>36</v>
      </c>
      <c r="D5567" s="11" t="s">
        <v>1241</v>
      </c>
      <c r="E5567" s="11" t="s">
        <v>33264</v>
      </c>
      <c r="F5567" s="11">
        <v>33541270</v>
      </c>
      <c r="G5567" s="11" t="s">
        <v>24822</v>
      </c>
      <c r="H5567" s="11" t="s">
        <v>24823</v>
      </c>
      <c r="I5567" s="11" t="s">
        <v>24824</v>
      </c>
      <c r="J5567" s="11" t="s">
        <v>24824</v>
      </c>
      <c r="K5567" s="11" t="s">
        <v>24825</v>
      </c>
      <c r="L5567" s="11" t="s">
        <v>24826</v>
      </c>
      <c r="M5567" s="11" t="s">
        <v>7373</v>
      </c>
      <c r="N5567" s="12" t="s">
        <v>24827</v>
      </c>
      <c r="O5567" s="12" t="s">
        <v>24828</v>
      </c>
    </row>
    <row r="5568" spans="1:15" ht="15" customHeight="1" x14ac:dyDescent="0.3">
      <c r="A5568" s="11" t="s">
        <v>493</v>
      </c>
      <c r="B5568" s="11" t="s">
        <v>494</v>
      </c>
      <c r="C5568" s="17">
        <v>36</v>
      </c>
      <c r="D5568" s="11" t="s">
        <v>1241</v>
      </c>
      <c r="E5568" s="11" t="s">
        <v>33264</v>
      </c>
      <c r="F5568" s="11">
        <v>34607796</v>
      </c>
      <c r="G5568" s="11" t="s">
        <v>24829</v>
      </c>
      <c r="H5568" s="11" t="s">
        <v>24830</v>
      </c>
      <c r="I5568" s="11" t="s">
        <v>730</v>
      </c>
      <c r="J5568" s="11" t="s">
        <v>20377</v>
      </c>
      <c r="K5568" s="11" t="s">
        <v>7543</v>
      </c>
      <c r="L5568" s="11" t="s">
        <v>24831</v>
      </c>
      <c r="M5568" s="11" t="s">
        <v>7373</v>
      </c>
      <c r="N5568" s="12" t="s">
        <v>24832</v>
      </c>
      <c r="O5568" s="12" t="s">
        <v>24833</v>
      </c>
    </row>
    <row r="5569" spans="1:15" ht="15" customHeight="1" x14ac:dyDescent="0.3">
      <c r="A5569" s="11" t="s">
        <v>493</v>
      </c>
      <c r="B5569" s="11" t="s">
        <v>494</v>
      </c>
      <c r="C5569" s="17">
        <v>36</v>
      </c>
      <c r="D5569" s="11" t="s">
        <v>1241</v>
      </c>
      <c r="E5569" s="11" t="s">
        <v>33264</v>
      </c>
      <c r="F5569" s="11">
        <v>32428274</v>
      </c>
      <c r="G5569" s="11" t="s">
        <v>33287</v>
      </c>
      <c r="H5569" s="11" t="s">
        <v>33288</v>
      </c>
      <c r="I5569" s="11" t="s">
        <v>7002</v>
      </c>
      <c r="J5569" s="11" t="s">
        <v>7810</v>
      </c>
      <c r="K5569" s="11" t="s">
        <v>7561</v>
      </c>
      <c r="L5569" s="11" t="s">
        <v>33289</v>
      </c>
      <c r="M5569" s="11" t="s">
        <v>8756</v>
      </c>
      <c r="N5569" s="12" t="s">
        <v>33290</v>
      </c>
      <c r="O5569" s="12" t="s">
        <v>33291</v>
      </c>
    </row>
    <row r="5570" spans="1:15" ht="15" customHeight="1" x14ac:dyDescent="0.3">
      <c r="A5570" s="11" t="s">
        <v>493</v>
      </c>
      <c r="B5570" s="11" t="s">
        <v>494</v>
      </c>
      <c r="C5570" s="17">
        <v>36</v>
      </c>
      <c r="D5570" s="11" t="s">
        <v>1241</v>
      </c>
      <c r="E5570" s="11" t="s">
        <v>33264</v>
      </c>
      <c r="F5570" s="11">
        <v>31957012</v>
      </c>
      <c r="G5570" s="11" t="s">
        <v>33292</v>
      </c>
      <c r="H5570" s="11" t="s">
        <v>33293</v>
      </c>
      <c r="I5570" s="11" t="s">
        <v>7174</v>
      </c>
      <c r="J5570" s="11" t="s">
        <v>33294</v>
      </c>
      <c r="K5570" s="11" t="s">
        <v>7337</v>
      </c>
      <c r="L5570" s="11" t="s">
        <v>33295</v>
      </c>
      <c r="M5570" s="11" t="s">
        <v>8313</v>
      </c>
      <c r="N5570" s="12" t="s">
        <v>33296</v>
      </c>
      <c r="O5570" s="12" t="s">
        <v>33297</v>
      </c>
    </row>
    <row r="5571" spans="1:15" ht="15" customHeight="1" x14ac:dyDescent="0.3">
      <c r="A5571" s="11" t="s">
        <v>493</v>
      </c>
      <c r="B5571" s="11" t="s">
        <v>494</v>
      </c>
      <c r="C5571" s="17">
        <v>36</v>
      </c>
      <c r="D5571" s="11" t="s">
        <v>1241</v>
      </c>
      <c r="E5571" s="11" t="s">
        <v>33264</v>
      </c>
      <c r="F5571" s="11">
        <v>29438767</v>
      </c>
      <c r="G5571" s="11" t="s">
        <v>33298</v>
      </c>
      <c r="H5571" s="11" t="s">
        <v>33299</v>
      </c>
      <c r="I5571" s="11" t="s">
        <v>2695</v>
      </c>
      <c r="J5571" s="11" t="s">
        <v>33300</v>
      </c>
      <c r="K5571" s="11" t="s">
        <v>7754</v>
      </c>
      <c r="L5571" s="11" t="s">
        <v>33301</v>
      </c>
      <c r="M5571" s="11" t="s">
        <v>7339</v>
      </c>
      <c r="N5571" s="12" t="s">
        <v>33302</v>
      </c>
      <c r="O5571" s="12" t="s">
        <v>33303</v>
      </c>
    </row>
    <row r="5572" spans="1:15" ht="15" customHeight="1" x14ac:dyDescent="0.3">
      <c r="A5572" s="11" t="s">
        <v>493</v>
      </c>
      <c r="B5572" s="11" t="s">
        <v>494</v>
      </c>
      <c r="C5572" s="17">
        <v>36</v>
      </c>
      <c r="D5572" s="11" t="s">
        <v>1241</v>
      </c>
      <c r="E5572" s="11" t="s">
        <v>33264</v>
      </c>
      <c r="F5572" s="11">
        <v>32665386</v>
      </c>
      <c r="G5572" s="11" t="s">
        <v>24816</v>
      </c>
      <c r="H5572" s="11" t="s">
        <v>24857</v>
      </c>
      <c r="I5572" s="11" t="s">
        <v>24858</v>
      </c>
      <c r="J5572" s="11" t="s">
        <v>24858</v>
      </c>
      <c r="K5572" s="11" t="s">
        <v>7379</v>
      </c>
      <c r="L5572" s="11" t="s">
        <v>24859</v>
      </c>
      <c r="M5572" s="11" t="s">
        <v>9475</v>
      </c>
      <c r="N5572" s="12" t="s">
        <v>24860</v>
      </c>
      <c r="O5572" s="12" t="s">
        <v>24861</v>
      </c>
    </row>
    <row r="5573" spans="1:15" ht="15" customHeight="1" x14ac:dyDescent="0.3">
      <c r="A5573" s="11" t="s">
        <v>493</v>
      </c>
      <c r="B5573" s="11" t="s">
        <v>494</v>
      </c>
      <c r="C5573" s="17">
        <v>36</v>
      </c>
      <c r="D5573" s="11" t="s">
        <v>1241</v>
      </c>
      <c r="E5573" s="11" t="s">
        <v>33264</v>
      </c>
      <c r="F5573" s="11">
        <v>32852805</v>
      </c>
      <c r="G5573" s="11" t="s">
        <v>33304</v>
      </c>
      <c r="H5573" s="11" t="s">
        <v>33305</v>
      </c>
      <c r="I5573" s="11" t="s">
        <v>2707</v>
      </c>
      <c r="J5573" s="11" t="s">
        <v>33306</v>
      </c>
      <c r="K5573" s="11" t="s">
        <v>7561</v>
      </c>
      <c r="L5573" s="11" t="s">
        <v>33307</v>
      </c>
      <c r="M5573" s="11" t="s">
        <v>24889</v>
      </c>
      <c r="N5573" s="12" t="s">
        <v>33308</v>
      </c>
      <c r="O5573" s="12" t="s">
        <v>33309</v>
      </c>
    </row>
    <row r="5574" spans="1:15" ht="15" customHeight="1" x14ac:dyDescent="0.3">
      <c r="A5574" s="11" t="s">
        <v>493</v>
      </c>
      <c r="B5574" s="11" t="s">
        <v>494</v>
      </c>
      <c r="C5574" s="17">
        <v>36</v>
      </c>
      <c r="D5574" s="11" t="s">
        <v>1241</v>
      </c>
      <c r="E5574" s="11" t="s">
        <v>33264</v>
      </c>
      <c r="F5574" s="11">
        <v>32568435</v>
      </c>
      <c r="G5574" s="11" t="s">
        <v>33310</v>
      </c>
      <c r="H5574" s="11" t="s">
        <v>33311</v>
      </c>
      <c r="I5574" s="11" t="s">
        <v>2707</v>
      </c>
      <c r="J5574" s="11" t="s">
        <v>14209</v>
      </c>
      <c r="K5574" s="11" t="s">
        <v>7561</v>
      </c>
      <c r="L5574" s="11" t="s">
        <v>33312</v>
      </c>
      <c r="M5574" s="11" t="s">
        <v>24889</v>
      </c>
      <c r="N5574" s="12" t="s">
        <v>33313</v>
      </c>
      <c r="O5574" s="12" t="s">
        <v>33314</v>
      </c>
    </row>
    <row r="5575" spans="1:15" ht="15" customHeight="1" x14ac:dyDescent="0.3">
      <c r="A5575" s="11" t="s">
        <v>493</v>
      </c>
      <c r="B5575" s="11" t="s">
        <v>494</v>
      </c>
      <c r="C5575" s="17">
        <v>36</v>
      </c>
      <c r="D5575" s="11" t="s">
        <v>1241</v>
      </c>
      <c r="E5575" s="11" t="s">
        <v>33264</v>
      </c>
      <c r="F5575" s="11">
        <v>31378971</v>
      </c>
      <c r="G5575" s="11" t="s">
        <v>33315</v>
      </c>
      <c r="H5575" s="11" t="s">
        <v>33316</v>
      </c>
      <c r="I5575" s="11" t="s">
        <v>2614</v>
      </c>
      <c r="J5575" s="11" t="s">
        <v>33317</v>
      </c>
      <c r="K5575" s="11" t="s">
        <v>7561</v>
      </c>
      <c r="L5575" s="11" t="s">
        <v>33318</v>
      </c>
      <c r="M5575" s="11" t="s">
        <v>7350</v>
      </c>
      <c r="N5575" s="12" t="s">
        <v>33319</v>
      </c>
      <c r="O5575" s="12" t="s">
        <v>33320</v>
      </c>
    </row>
    <row r="5576" spans="1:15" ht="15" customHeight="1" x14ac:dyDescent="0.3">
      <c r="A5576" s="11" t="s">
        <v>493</v>
      </c>
      <c r="B5576" s="11" t="s">
        <v>494</v>
      </c>
      <c r="C5576" s="17">
        <v>36</v>
      </c>
      <c r="D5576" s="11" t="s">
        <v>1241</v>
      </c>
      <c r="E5576" s="11" t="s">
        <v>33321</v>
      </c>
      <c r="F5576" s="11">
        <v>30536786</v>
      </c>
      <c r="G5576" s="11" t="s">
        <v>33322</v>
      </c>
      <c r="H5576" s="11" t="s">
        <v>33323</v>
      </c>
      <c r="I5576" s="11" t="s">
        <v>4621</v>
      </c>
      <c r="J5576" s="11" t="s">
        <v>33324</v>
      </c>
      <c r="K5576" s="11" t="s">
        <v>7337</v>
      </c>
      <c r="L5576" s="11" t="s">
        <v>33325</v>
      </c>
      <c r="M5576" s="11" t="s">
        <v>12722</v>
      </c>
      <c r="N5576" s="12" t="s">
        <v>33326</v>
      </c>
      <c r="O5576" s="12" t="s">
        <v>33327</v>
      </c>
    </row>
    <row r="5577" spans="1:15" ht="15" customHeight="1" x14ac:dyDescent="0.3">
      <c r="A5577" s="11" t="s">
        <v>493</v>
      </c>
      <c r="B5577" s="11" t="s">
        <v>494</v>
      </c>
      <c r="C5577" s="17">
        <v>36</v>
      </c>
      <c r="D5577" s="11" t="s">
        <v>1241</v>
      </c>
      <c r="E5577" s="11" t="s">
        <v>33264</v>
      </c>
      <c r="F5577" s="11">
        <v>30706507</v>
      </c>
      <c r="G5577" s="11" t="s">
        <v>24882</v>
      </c>
      <c r="H5577" s="11" t="s">
        <v>24883</v>
      </c>
      <c r="I5577" s="11" t="s">
        <v>2403</v>
      </c>
      <c r="J5577" s="11" t="s">
        <v>11728</v>
      </c>
      <c r="K5577" s="11" t="s">
        <v>7561</v>
      </c>
      <c r="L5577" s="11" t="s">
        <v>24884</v>
      </c>
      <c r="M5577" s="11" t="s">
        <v>7907</v>
      </c>
      <c r="N5577" s="12" t="s">
        <v>24885</v>
      </c>
      <c r="O5577" s="12" t="s">
        <v>24886</v>
      </c>
    </row>
    <row r="5578" spans="1:15" ht="15" customHeight="1" x14ac:dyDescent="0.3">
      <c r="A5578" s="11" t="s">
        <v>493</v>
      </c>
      <c r="B5578" s="11" t="s">
        <v>494</v>
      </c>
      <c r="C5578" s="17">
        <v>36</v>
      </c>
      <c r="D5578" s="11" t="s">
        <v>1241</v>
      </c>
      <c r="E5578" s="11" t="s">
        <v>33264</v>
      </c>
      <c r="F5578" s="11">
        <v>30706503</v>
      </c>
      <c r="G5578" s="11" t="s">
        <v>24882</v>
      </c>
      <c r="H5578" s="11" t="s">
        <v>24887</v>
      </c>
      <c r="I5578" s="11" t="s">
        <v>2403</v>
      </c>
      <c r="J5578" s="11" t="s">
        <v>11728</v>
      </c>
      <c r="K5578" s="11" t="s">
        <v>7561</v>
      </c>
      <c r="L5578" s="11" t="s">
        <v>24888</v>
      </c>
      <c r="M5578" s="11" t="s">
        <v>24889</v>
      </c>
      <c r="N5578" s="12" t="s">
        <v>24890</v>
      </c>
      <c r="O5578" s="12" t="s">
        <v>24891</v>
      </c>
    </row>
    <row r="5579" spans="1:15" ht="15" customHeight="1" x14ac:dyDescent="0.3">
      <c r="A5579" s="11" t="s">
        <v>493</v>
      </c>
      <c r="B5579" s="11" t="s">
        <v>494</v>
      </c>
      <c r="C5579" s="17">
        <v>36</v>
      </c>
      <c r="D5579" s="11" t="s">
        <v>1241</v>
      </c>
      <c r="E5579" s="11" t="s">
        <v>33264</v>
      </c>
      <c r="F5579" s="11">
        <v>30706549</v>
      </c>
      <c r="G5579" s="11" t="s">
        <v>24892</v>
      </c>
      <c r="H5579" s="11" t="s">
        <v>24893</v>
      </c>
      <c r="I5579" s="11" t="s">
        <v>2403</v>
      </c>
      <c r="J5579" s="11" t="s">
        <v>11728</v>
      </c>
      <c r="K5579" s="11" t="s">
        <v>7561</v>
      </c>
      <c r="L5579" s="11" t="s">
        <v>24894</v>
      </c>
      <c r="M5579" s="11" t="s">
        <v>7907</v>
      </c>
      <c r="N5579" s="12" t="s">
        <v>24895</v>
      </c>
      <c r="O5579" s="12" t="s">
        <v>24896</v>
      </c>
    </row>
    <row r="5580" spans="1:15" ht="15" customHeight="1" x14ac:dyDescent="0.3">
      <c r="A5580" s="11" t="s">
        <v>493</v>
      </c>
      <c r="B5580" s="11" t="s">
        <v>494</v>
      </c>
      <c r="C5580" s="17">
        <v>36</v>
      </c>
      <c r="D5580" s="11" t="s">
        <v>1241</v>
      </c>
      <c r="E5580" s="11" t="s">
        <v>33264</v>
      </c>
      <c r="F5580" s="11">
        <v>31502320</v>
      </c>
      <c r="G5580" s="11" t="s">
        <v>33328</v>
      </c>
      <c r="H5580" s="11" t="s">
        <v>33329</v>
      </c>
      <c r="I5580" s="11" t="s">
        <v>1322</v>
      </c>
      <c r="J5580" s="11" t="s">
        <v>13367</v>
      </c>
      <c r="K5580" s="11" t="s">
        <v>7561</v>
      </c>
      <c r="L5580" s="11" t="s">
        <v>33330</v>
      </c>
      <c r="M5580" s="11" t="s">
        <v>7350</v>
      </c>
      <c r="N5580" s="12" t="s">
        <v>33331</v>
      </c>
      <c r="O5580" s="12" t="s">
        <v>33332</v>
      </c>
    </row>
    <row r="5581" spans="1:15" ht="15" customHeight="1" x14ac:dyDescent="0.3">
      <c r="A5581" s="11" t="s">
        <v>493</v>
      </c>
      <c r="B5581" s="11" t="s">
        <v>494</v>
      </c>
      <c r="C5581" s="17">
        <v>36</v>
      </c>
      <c r="D5581" s="11" t="s">
        <v>1241</v>
      </c>
      <c r="E5581" s="11" t="s">
        <v>33264</v>
      </c>
      <c r="F5581" s="11">
        <v>31392785</v>
      </c>
      <c r="G5581" s="11" t="s">
        <v>33333</v>
      </c>
      <c r="H5581" s="11" t="s">
        <v>33334</v>
      </c>
      <c r="I5581" s="11" t="s">
        <v>1322</v>
      </c>
      <c r="J5581" s="11" t="s">
        <v>31550</v>
      </c>
      <c r="K5581" s="11" t="s">
        <v>7561</v>
      </c>
      <c r="L5581" s="11" t="s">
        <v>33335</v>
      </c>
      <c r="M5581" s="11" t="s">
        <v>7350</v>
      </c>
      <c r="N5581" s="12" t="s">
        <v>33336</v>
      </c>
      <c r="O5581" s="12" t="s">
        <v>33337</v>
      </c>
    </row>
    <row r="5582" spans="1:15" ht="15" customHeight="1" x14ac:dyDescent="0.3">
      <c r="A5582" s="11" t="s">
        <v>493</v>
      </c>
      <c r="B5582" s="11" t="s">
        <v>494</v>
      </c>
      <c r="C5582" s="17">
        <v>36</v>
      </c>
      <c r="D5582" s="11" t="s">
        <v>1241</v>
      </c>
      <c r="E5582" s="11" t="s">
        <v>33321</v>
      </c>
      <c r="F5582" s="11">
        <v>30280412</v>
      </c>
      <c r="G5582" s="11" t="s">
        <v>33338</v>
      </c>
      <c r="H5582" s="11" t="s">
        <v>33339</v>
      </c>
      <c r="I5582" s="11" t="s">
        <v>1280</v>
      </c>
      <c r="J5582" s="11" t="s">
        <v>16282</v>
      </c>
      <c r="K5582" s="11" t="s">
        <v>7561</v>
      </c>
      <c r="L5582" s="11" t="s">
        <v>33340</v>
      </c>
      <c r="M5582" s="11" t="s">
        <v>7339</v>
      </c>
      <c r="N5582" s="12" t="s">
        <v>33341</v>
      </c>
      <c r="O5582" s="12" t="s">
        <v>33342</v>
      </c>
    </row>
    <row r="5583" spans="1:15" ht="15" customHeight="1" x14ac:dyDescent="0.3">
      <c r="A5583" s="11" t="s">
        <v>493</v>
      </c>
      <c r="B5583" s="11" t="s">
        <v>494</v>
      </c>
      <c r="C5583" s="17">
        <v>36</v>
      </c>
      <c r="D5583" s="11" t="s">
        <v>1241</v>
      </c>
      <c r="E5583" s="11" t="s">
        <v>33264</v>
      </c>
      <c r="F5583" s="11">
        <v>29441548</v>
      </c>
      <c r="G5583" s="11" t="s">
        <v>33343</v>
      </c>
      <c r="H5583" s="11" t="s">
        <v>33344</v>
      </c>
      <c r="I5583" s="11" t="s">
        <v>2736</v>
      </c>
      <c r="J5583" s="11"/>
      <c r="K5583" s="11" t="s">
        <v>7337</v>
      </c>
      <c r="L5583" s="11" t="s">
        <v>33345</v>
      </c>
      <c r="M5583" s="11" t="s">
        <v>8313</v>
      </c>
      <c r="N5583" s="12" t="s">
        <v>33346</v>
      </c>
      <c r="O5583" s="12" t="s">
        <v>33347</v>
      </c>
    </row>
    <row r="5584" spans="1:15" ht="15" customHeight="1" x14ac:dyDescent="0.3">
      <c r="A5584" s="11" t="s">
        <v>493</v>
      </c>
      <c r="B5584" s="11" t="s">
        <v>494</v>
      </c>
      <c r="C5584" s="17">
        <v>36</v>
      </c>
      <c r="D5584" s="11" t="s">
        <v>1241</v>
      </c>
      <c r="E5584" s="11" t="s">
        <v>33264</v>
      </c>
      <c r="F5584" s="11">
        <v>30467542</v>
      </c>
      <c r="G5584" s="11" t="s">
        <v>33348</v>
      </c>
      <c r="H5584" s="11" t="s">
        <v>33349</v>
      </c>
      <c r="I5584" s="11" t="s">
        <v>707</v>
      </c>
      <c r="J5584" s="11" t="s">
        <v>33350</v>
      </c>
      <c r="K5584" s="11" t="s">
        <v>7512</v>
      </c>
      <c r="L5584" s="11" t="s">
        <v>33351</v>
      </c>
      <c r="M5584" s="11" t="s">
        <v>7339</v>
      </c>
      <c r="N5584" s="12" t="s">
        <v>33352</v>
      </c>
      <c r="O5584" s="12" t="s">
        <v>33353</v>
      </c>
    </row>
    <row r="5585" spans="1:15" ht="15" customHeight="1" x14ac:dyDescent="0.3">
      <c r="A5585" s="11" t="s">
        <v>493</v>
      </c>
      <c r="B5585" s="11" t="s">
        <v>494</v>
      </c>
      <c r="C5585" s="17">
        <v>36</v>
      </c>
      <c r="D5585" s="11" t="s">
        <v>1241</v>
      </c>
      <c r="E5585" s="11" t="s">
        <v>33264</v>
      </c>
      <c r="F5585" s="11">
        <v>29124728</v>
      </c>
      <c r="G5585" s="11" t="s">
        <v>14528</v>
      </c>
      <c r="H5585" s="11" t="s">
        <v>14529</v>
      </c>
      <c r="I5585" s="11" t="s">
        <v>2628</v>
      </c>
      <c r="J5585" s="11" t="s">
        <v>14530</v>
      </c>
      <c r="K5585" s="11" t="s">
        <v>7337</v>
      </c>
      <c r="L5585" s="11" t="s">
        <v>14531</v>
      </c>
      <c r="M5585" s="11" t="s">
        <v>7339</v>
      </c>
      <c r="N5585" s="12" t="s">
        <v>14532</v>
      </c>
      <c r="O5585" s="12" t="s">
        <v>14533</v>
      </c>
    </row>
    <row r="5586" spans="1:15" ht="15" customHeight="1" x14ac:dyDescent="0.3">
      <c r="A5586" s="11" t="s">
        <v>493</v>
      </c>
      <c r="B5586" s="11" t="s">
        <v>494</v>
      </c>
      <c r="C5586" s="17">
        <v>36</v>
      </c>
      <c r="D5586" s="11" t="s">
        <v>1241</v>
      </c>
      <c r="E5586" s="11" t="s">
        <v>33321</v>
      </c>
      <c r="F5586" s="11">
        <v>28390814</v>
      </c>
      <c r="G5586" s="11" t="s">
        <v>33354</v>
      </c>
      <c r="H5586" s="11" t="s">
        <v>33355</v>
      </c>
      <c r="I5586" s="11" t="s">
        <v>2632</v>
      </c>
      <c r="J5586" s="11" t="s">
        <v>16383</v>
      </c>
      <c r="K5586" s="11" t="s">
        <v>7412</v>
      </c>
      <c r="L5586" s="11" t="s">
        <v>33356</v>
      </c>
      <c r="M5586" s="11" t="s">
        <v>7350</v>
      </c>
      <c r="N5586" s="12" t="s">
        <v>33357</v>
      </c>
      <c r="O5586" s="12" t="s">
        <v>33358</v>
      </c>
    </row>
    <row r="5587" spans="1:15" ht="15" customHeight="1" x14ac:dyDescent="0.3">
      <c r="A5587" s="11" t="s">
        <v>493</v>
      </c>
      <c r="B5587" s="11" t="s">
        <v>494</v>
      </c>
      <c r="C5587" s="17">
        <v>36</v>
      </c>
      <c r="D5587" s="11" t="s">
        <v>1241</v>
      </c>
      <c r="E5587" s="11" t="s">
        <v>33321</v>
      </c>
      <c r="F5587" s="11">
        <v>26932534</v>
      </c>
      <c r="G5587" s="11" t="s">
        <v>33359</v>
      </c>
      <c r="H5587" s="11" t="s">
        <v>33360</v>
      </c>
      <c r="I5587" s="11" t="s">
        <v>2778</v>
      </c>
      <c r="J5587" s="11" t="s">
        <v>4478</v>
      </c>
      <c r="K5587" s="11" t="s">
        <v>7561</v>
      </c>
      <c r="L5587" s="11" t="s">
        <v>33361</v>
      </c>
      <c r="M5587" s="11" t="s">
        <v>8615</v>
      </c>
      <c r="N5587" s="12" t="s">
        <v>33362</v>
      </c>
      <c r="O5587" s="12" t="s">
        <v>33363</v>
      </c>
    </row>
    <row r="5588" spans="1:15" ht="15" customHeight="1" x14ac:dyDescent="0.3">
      <c r="A5588" s="11" t="s">
        <v>493</v>
      </c>
      <c r="B5588" s="11" t="s">
        <v>494</v>
      </c>
      <c r="C5588" s="17">
        <v>36</v>
      </c>
      <c r="D5588" s="11" t="s">
        <v>1241</v>
      </c>
      <c r="E5588" s="11" t="s">
        <v>33264</v>
      </c>
      <c r="F5588" s="11">
        <v>26053970</v>
      </c>
      <c r="G5588" s="11" t="s">
        <v>33364</v>
      </c>
      <c r="H5588" s="11" t="s">
        <v>33365</v>
      </c>
      <c r="I5588" s="11" t="s">
        <v>3234</v>
      </c>
      <c r="J5588" s="11" t="s">
        <v>33366</v>
      </c>
      <c r="K5588" s="11" t="s">
        <v>7561</v>
      </c>
      <c r="L5588" s="11" t="s">
        <v>33367</v>
      </c>
      <c r="M5588" s="11" t="s">
        <v>8756</v>
      </c>
      <c r="N5588" s="12" t="s">
        <v>33368</v>
      </c>
      <c r="O5588" s="12" t="s">
        <v>33369</v>
      </c>
    </row>
    <row r="5589" spans="1:15" ht="15" customHeight="1" x14ac:dyDescent="0.3">
      <c r="A5589" s="11" t="s">
        <v>493</v>
      </c>
      <c r="B5589" s="11" t="s">
        <v>494</v>
      </c>
      <c r="C5589" s="17">
        <v>36</v>
      </c>
      <c r="D5589" s="11" t="s">
        <v>1241</v>
      </c>
      <c r="E5589" s="11" t="s">
        <v>33321</v>
      </c>
      <c r="F5589" s="11">
        <v>25809530</v>
      </c>
      <c r="G5589" s="11" t="s">
        <v>33370</v>
      </c>
      <c r="H5589" s="11" t="s">
        <v>33371</v>
      </c>
      <c r="I5589" s="11" t="s">
        <v>1330</v>
      </c>
      <c r="J5589" s="11" t="s">
        <v>33372</v>
      </c>
      <c r="K5589" s="11" t="s">
        <v>7561</v>
      </c>
      <c r="L5589" s="11" t="s">
        <v>33373</v>
      </c>
      <c r="M5589" s="11" t="s">
        <v>8756</v>
      </c>
      <c r="N5589" s="12" t="s">
        <v>33374</v>
      </c>
      <c r="O5589" s="12" t="s">
        <v>33375</v>
      </c>
    </row>
    <row r="5590" spans="1:15" ht="15" customHeight="1" x14ac:dyDescent="0.3">
      <c r="A5590" s="11" t="s">
        <v>493</v>
      </c>
      <c r="B5590" s="11" t="s">
        <v>494</v>
      </c>
      <c r="C5590" s="17">
        <v>36</v>
      </c>
      <c r="D5590" s="11" t="s">
        <v>1241</v>
      </c>
      <c r="E5590" s="11" t="s">
        <v>33321</v>
      </c>
      <c r="F5590" s="11">
        <v>23397943</v>
      </c>
      <c r="G5590" s="11" t="s">
        <v>33376</v>
      </c>
      <c r="H5590" s="11" t="s">
        <v>33377</v>
      </c>
      <c r="I5590" s="11" t="s">
        <v>2322</v>
      </c>
      <c r="J5590" s="11"/>
      <c r="K5590" s="11" t="s">
        <v>7561</v>
      </c>
      <c r="L5590" s="11" t="s">
        <v>33378</v>
      </c>
      <c r="M5590" s="11" t="s">
        <v>8756</v>
      </c>
      <c r="N5590" s="12" t="s">
        <v>33379</v>
      </c>
      <c r="O5590" s="12" t="s">
        <v>33380</v>
      </c>
    </row>
    <row r="5591" spans="1:15" ht="15" customHeight="1" x14ac:dyDescent="0.3">
      <c r="A5591" s="11" t="s">
        <v>493</v>
      </c>
      <c r="B5591" s="11" t="s">
        <v>494</v>
      </c>
      <c r="C5591" s="17">
        <v>36</v>
      </c>
      <c r="D5591" s="11" t="s">
        <v>1241</v>
      </c>
      <c r="E5591" s="11" t="s">
        <v>33264</v>
      </c>
      <c r="F5591" s="11">
        <v>22633390</v>
      </c>
      <c r="G5591" s="11" t="s">
        <v>33381</v>
      </c>
      <c r="H5591" s="11" t="s">
        <v>33382</v>
      </c>
      <c r="I5591" s="11" t="s">
        <v>3306</v>
      </c>
      <c r="J5591" s="11" t="s">
        <v>24146</v>
      </c>
      <c r="K5591" s="11" t="s">
        <v>24768</v>
      </c>
      <c r="L5591" s="11" t="s">
        <v>33383</v>
      </c>
      <c r="M5591" s="11" t="s">
        <v>8615</v>
      </c>
      <c r="N5591" s="12" t="s">
        <v>33384</v>
      </c>
      <c r="O5591" s="12" t="s">
        <v>33385</v>
      </c>
    </row>
    <row r="5592" spans="1:15" ht="15" customHeight="1" x14ac:dyDescent="0.3">
      <c r="A5592" s="11" t="s">
        <v>493</v>
      </c>
      <c r="B5592" s="11" t="s">
        <v>494</v>
      </c>
      <c r="C5592" s="17">
        <v>36</v>
      </c>
      <c r="D5592" s="11" t="s">
        <v>1241</v>
      </c>
      <c r="E5592" s="11" t="s">
        <v>33264</v>
      </c>
      <c r="F5592" s="11">
        <v>21933239</v>
      </c>
      <c r="G5592" s="11" t="s">
        <v>33386</v>
      </c>
      <c r="H5592" s="11" t="s">
        <v>33387</v>
      </c>
      <c r="I5592" s="11" t="s">
        <v>2927</v>
      </c>
      <c r="J5592" s="11"/>
      <c r="K5592" s="11" t="s">
        <v>7561</v>
      </c>
      <c r="L5592" s="11" t="s">
        <v>33388</v>
      </c>
      <c r="M5592" s="11" t="s">
        <v>8756</v>
      </c>
      <c r="N5592" s="12" t="s">
        <v>33389</v>
      </c>
      <c r="O5592" s="12" t="s">
        <v>33390</v>
      </c>
    </row>
    <row r="5593" spans="1:15" ht="15" customHeight="1" x14ac:dyDescent="0.3">
      <c r="A5593" s="11" t="s">
        <v>493</v>
      </c>
      <c r="B5593" s="11" t="s">
        <v>494</v>
      </c>
      <c r="C5593" s="17">
        <v>36</v>
      </c>
      <c r="D5593" s="11" t="s">
        <v>1241</v>
      </c>
      <c r="E5593" s="11" t="s">
        <v>33264</v>
      </c>
      <c r="F5593" s="11">
        <v>21143463</v>
      </c>
      <c r="G5593" s="11" t="s">
        <v>33391</v>
      </c>
      <c r="H5593" s="11" t="s">
        <v>33392</v>
      </c>
      <c r="I5593" s="11" t="s">
        <v>8842</v>
      </c>
      <c r="J5593" s="11" t="s">
        <v>33393</v>
      </c>
      <c r="K5593" s="11" t="s">
        <v>7337</v>
      </c>
      <c r="L5593" s="11" t="s">
        <v>33394</v>
      </c>
      <c r="M5593" s="11" t="s">
        <v>15925</v>
      </c>
      <c r="N5593" s="12" t="s">
        <v>33395</v>
      </c>
      <c r="O5593" s="12" t="s">
        <v>33396</v>
      </c>
    </row>
    <row r="5594" spans="1:15" ht="15" customHeight="1" x14ac:dyDescent="0.3">
      <c r="A5594" s="11" t="s">
        <v>493</v>
      </c>
      <c r="B5594" s="11" t="s">
        <v>494</v>
      </c>
      <c r="C5594" s="17">
        <v>36</v>
      </c>
      <c r="D5594" s="11" t="s">
        <v>1241</v>
      </c>
      <c r="E5594" s="11" t="s">
        <v>33264</v>
      </c>
      <c r="F5594" s="11">
        <v>21750134</v>
      </c>
      <c r="G5594" s="11" t="s">
        <v>33397</v>
      </c>
      <c r="H5594" s="11" t="s">
        <v>33398</v>
      </c>
      <c r="I5594" s="11" t="s">
        <v>8867</v>
      </c>
      <c r="J5594" s="11"/>
      <c r="K5594" s="11" t="s">
        <v>33399</v>
      </c>
      <c r="L5594" s="11" t="s">
        <v>33400</v>
      </c>
      <c r="M5594" s="11" t="s">
        <v>8756</v>
      </c>
      <c r="N5594" s="12" t="s">
        <v>33401</v>
      </c>
      <c r="O5594" s="12" t="s">
        <v>33402</v>
      </c>
    </row>
    <row r="5595" spans="1:15" ht="15" customHeight="1" x14ac:dyDescent="0.3">
      <c r="A5595" s="11" t="s">
        <v>493</v>
      </c>
      <c r="B5595" s="11" t="s">
        <v>494</v>
      </c>
      <c r="C5595" s="17">
        <v>36</v>
      </c>
      <c r="D5595" s="11" t="s">
        <v>1241</v>
      </c>
      <c r="E5595" s="11" t="s">
        <v>33264</v>
      </c>
      <c r="F5595" s="11">
        <v>21771014</v>
      </c>
      <c r="G5595" s="11" t="s">
        <v>33403</v>
      </c>
      <c r="H5595" s="11" t="s">
        <v>33404</v>
      </c>
      <c r="I5595" s="11" t="s">
        <v>8867</v>
      </c>
      <c r="J5595" s="11"/>
      <c r="K5595" s="11" t="s">
        <v>7561</v>
      </c>
      <c r="L5595" s="11" t="s">
        <v>33405</v>
      </c>
      <c r="M5595" s="11" t="s">
        <v>8756</v>
      </c>
      <c r="N5595" s="12" t="s">
        <v>33406</v>
      </c>
      <c r="O5595" s="12" t="s">
        <v>33407</v>
      </c>
    </row>
    <row r="5596" spans="1:15" ht="15" customHeight="1" x14ac:dyDescent="0.3">
      <c r="A5596" s="11" t="s">
        <v>493</v>
      </c>
      <c r="B5596" s="11" t="s">
        <v>494</v>
      </c>
      <c r="C5596" s="17">
        <v>36</v>
      </c>
      <c r="D5596" s="11" t="s">
        <v>1241</v>
      </c>
      <c r="E5596" s="11" t="s">
        <v>33264</v>
      </c>
      <c r="F5596" s="11">
        <v>20831610</v>
      </c>
      <c r="G5596" s="11" t="s">
        <v>33408</v>
      </c>
      <c r="H5596" s="11" t="s">
        <v>33409</v>
      </c>
      <c r="I5596" s="11" t="s">
        <v>2954</v>
      </c>
      <c r="J5596" s="11"/>
      <c r="K5596" s="11" t="s">
        <v>7561</v>
      </c>
      <c r="L5596" s="11" t="s">
        <v>33410</v>
      </c>
      <c r="M5596" s="11" t="s">
        <v>8756</v>
      </c>
      <c r="N5596" s="12" t="s">
        <v>33411</v>
      </c>
      <c r="O5596" s="12" t="s">
        <v>33412</v>
      </c>
    </row>
    <row r="5597" spans="1:15" ht="15" customHeight="1" x14ac:dyDescent="0.3">
      <c r="A5597" s="11" t="s">
        <v>493</v>
      </c>
      <c r="B5597" s="11" t="s">
        <v>494</v>
      </c>
      <c r="C5597" s="17">
        <v>36</v>
      </c>
      <c r="D5597" s="11" t="s">
        <v>1241</v>
      </c>
      <c r="E5597" s="11" t="s">
        <v>33321</v>
      </c>
      <c r="F5597" s="11">
        <v>19847191</v>
      </c>
      <c r="G5597" s="11" t="s">
        <v>33338</v>
      </c>
      <c r="H5597" s="11" t="s">
        <v>33413</v>
      </c>
      <c r="I5597" s="11" t="s">
        <v>2448</v>
      </c>
      <c r="J5597" s="11"/>
      <c r="K5597" s="11" t="s">
        <v>7412</v>
      </c>
      <c r="L5597" s="11" t="s">
        <v>33414</v>
      </c>
      <c r="M5597" s="11" t="s">
        <v>7414</v>
      </c>
      <c r="N5597" s="12" t="s">
        <v>33415</v>
      </c>
      <c r="O5597" s="12" t="s">
        <v>33416</v>
      </c>
    </row>
    <row r="5598" spans="1:15" ht="15" customHeight="1" x14ac:dyDescent="0.3">
      <c r="A5598" s="11" t="s">
        <v>493</v>
      </c>
      <c r="B5598" s="11" t="s">
        <v>494</v>
      </c>
      <c r="C5598" s="17">
        <v>36</v>
      </c>
      <c r="D5598" s="11" t="s">
        <v>1241</v>
      </c>
      <c r="E5598" s="11" t="s">
        <v>33264</v>
      </c>
      <c r="F5598" s="11">
        <v>20666769</v>
      </c>
      <c r="G5598" s="11" t="s">
        <v>33417</v>
      </c>
      <c r="H5598" s="11" t="s">
        <v>33418</v>
      </c>
      <c r="I5598" s="11" t="s">
        <v>1294</v>
      </c>
      <c r="J5598" s="11"/>
      <c r="K5598" s="11" t="s">
        <v>7337</v>
      </c>
      <c r="L5598" s="11" t="s">
        <v>33419</v>
      </c>
      <c r="M5598" s="11" t="s">
        <v>10068</v>
      </c>
      <c r="N5598" s="12" t="s">
        <v>33420</v>
      </c>
      <c r="O5598" s="12" t="s">
        <v>33421</v>
      </c>
    </row>
    <row r="5599" spans="1:15" ht="15" customHeight="1" x14ac:dyDescent="0.3">
      <c r="A5599" s="11" t="s">
        <v>493</v>
      </c>
      <c r="B5599" s="11" t="s">
        <v>494</v>
      </c>
      <c r="C5599" s="17">
        <v>36</v>
      </c>
      <c r="D5599" s="11" t="s">
        <v>1241</v>
      </c>
      <c r="E5599" s="11" t="s">
        <v>33264</v>
      </c>
      <c r="F5599" s="11">
        <v>18945308</v>
      </c>
      <c r="G5599" s="11" t="s">
        <v>33417</v>
      </c>
      <c r="H5599" s="11" t="s">
        <v>33422</v>
      </c>
      <c r="I5599" s="11" t="s">
        <v>4261</v>
      </c>
      <c r="J5599" s="11" t="s">
        <v>15218</v>
      </c>
      <c r="K5599" s="11" t="s">
        <v>7337</v>
      </c>
      <c r="L5599" s="11" t="s">
        <v>33423</v>
      </c>
      <c r="M5599" s="11" t="s">
        <v>10068</v>
      </c>
      <c r="N5599" s="12" t="s">
        <v>33424</v>
      </c>
      <c r="O5599" s="12" t="s">
        <v>33425</v>
      </c>
    </row>
    <row r="5600" spans="1:15" ht="15" customHeight="1" x14ac:dyDescent="0.3">
      <c r="A5600" s="11" t="s">
        <v>493</v>
      </c>
      <c r="B5600" s="11" t="s">
        <v>494</v>
      </c>
      <c r="C5600" s="17">
        <v>36</v>
      </c>
      <c r="D5600" s="11" t="s">
        <v>1241</v>
      </c>
      <c r="E5600" s="11" t="s">
        <v>33264</v>
      </c>
      <c r="F5600" s="11">
        <v>19678820</v>
      </c>
      <c r="G5600" s="11" t="s">
        <v>33426</v>
      </c>
      <c r="H5600" s="11" t="s">
        <v>33427</v>
      </c>
      <c r="I5600" s="11" t="s">
        <v>1907</v>
      </c>
      <c r="J5600" s="11" t="s">
        <v>33428</v>
      </c>
      <c r="K5600" s="11" t="s">
        <v>7337</v>
      </c>
      <c r="L5600" s="11" t="s">
        <v>33429</v>
      </c>
      <c r="M5600" s="11" t="s">
        <v>7414</v>
      </c>
      <c r="N5600" s="12" t="s">
        <v>33430</v>
      </c>
      <c r="O5600" s="12" t="s">
        <v>33431</v>
      </c>
    </row>
    <row r="5601" spans="1:15" ht="15" customHeight="1" x14ac:dyDescent="0.3">
      <c r="A5601" s="11" t="s">
        <v>493</v>
      </c>
      <c r="B5601" s="11" t="s">
        <v>494</v>
      </c>
      <c r="C5601" s="17">
        <v>36</v>
      </c>
      <c r="D5601" s="11" t="s">
        <v>1241</v>
      </c>
      <c r="E5601" s="11" t="s">
        <v>33321</v>
      </c>
      <c r="F5601" s="11">
        <v>18419617</v>
      </c>
      <c r="G5601" s="11" t="s">
        <v>33432</v>
      </c>
      <c r="H5601" s="11" t="s">
        <v>33433</v>
      </c>
      <c r="I5601" s="11" t="s">
        <v>661</v>
      </c>
      <c r="J5601" s="11"/>
      <c r="K5601" s="11" t="s">
        <v>7561</v>
      </c>
      <c r="L5601" s="11" t="s">
        <v>33434</v>
      </c>
      <c r="M5601" s="11" t="s">
        <v>8756</v>
      </c>
      <c r="N5601" s="12" t="s">
        <v>33435</v>
      </c>
      <c r="O5601" s="12" t="s">
        <v>33436</v>
      </c>
    </row>
    <row r="5602" spans="1:15" ht="15" customHeight="1" x14ac:dyDescent="0.3">
      <c r="A5602" s="11" t="s">
        <v>493</v>
      </c>
      <c r="B5602" s="11" t="s">
        <v>494</v>
      </c>
      <c r="C5602" s="17">
        <v>36</v>
      </c>
      <c r="D5602" s="11" t="s">
        <v>1241</v>
      </c>
      <c r="E5602" s="11" t="s">
        <v>33264</v>
      </c>
      <c r="F5602" s="11">
        <v>18347303</v>
      </c>
      <c r="G5602" s="11" t="s">
        <v>33437</v>
      </c>
      <c r="H5602" s="11" t="s">
        <v>33438</v>
      </c>
      <c r="I5602" s="11" t="s">
        <v>1919</v>
      </c>
      <c r="J5602" s="11"/>
      <c r="K5602" s="11" t="s">
        <v>8900</v>
      </c>
      <c r="L5602" s="11" t="s">
        <v>33439</v>
      </c>
      <c r="M5602" s="11" t="s">
        <v>8756</v>
      </c>
      <c r="N5602" s="12" t="s">
        <v>33440</v>
      </c>
      <c r="O5602" s="12" t="s">
        <v>33441</v>
      </c>
    </row>
    <row r="5603" spans="1:15" ht="15" customHeight="1" x14ac:dyDescent="0.3">
      <c r="A5603" s="11" t="s">
        <v>493</v>
      </c>
      <c r="B5603" s="11" t="s">
        <v>494</v>
      </c>
      <c r="C5603" s="17">
        <v>36</v>
      </c>
      <c r="D5603" s="11" t="s">
        <v>1241</v>
      </c>
      <c r="E5603" s="11" t="s">
        <v>33264</v>
      </c>
      <c r="F5603" s="11">
        <v>17875883</v>
      </c>
      <c r="G5603" s="11" t="s">
        <v>33442</v>
      </c>
      <c r="H5603" s="11" t="s">
        <v>33443</v>
      </c>
      <c r="I5603" s="11" t="s">
        <v>1927</v>
      </c>
      <c r="J5603" s="11"/>
      <c r="K5603" s="11" t="s">
        <v>8900</v>
      </c>
      <c r="L5603" s="11" t="s">
        <v>33444</v>
      </c>
      <c r="M5603" s="11" t="s">
        <v>7339</v>
      </c>
      <c r="N5603" s="12" t="s">
        <v>33445</v>
      </c>
      <c r="O5603" s="12" t="s">
        <v>33446</v>
      </c>
    </row>
    <row r="5604" spans="1:15" ht="15" customHeight="1" x14ac:dyDescent="0.3">
      <c r="A5604" s="11" t="s">
        <v>493</v>
      </c>
      <c r="B5604" s="11" t="s">
        <v>494</v>
      </c>
      <c r="C5604" s="17">
        <v>36</v>
      </c>
      <c r="D5604" s="11" t="s">
        <v>1241</v>
      </c>
      <c r="E5604" s="11" t="s">
        <v>33264</v>
      </c>
      <c r="F5604" s="11">
        <v>17596164</v>
      </c>
      <c r="G5604" s="11" t="s">
        <v>33447</v>
      </c>
      <c r="H5604" s="11" t="s">
        <v>33448</v>
      </c>
      <c r="I5604" s="11" t="s">
        <v>1927</v>
      </c>
      <c r="J5604" s="11" t="s">
        <v>21737</v>
      </c>
      <c r="K5604" s="11" t="s">
        <v>7337</v>
      </c>
      <c r="L5604" s="11" t="s">
        <v>33449</v>
      </c>
      <c r="M5604" s="11" t="s">
        <v>8615</v>
      </c>
      <c r="N5604" s="12" t="s">
        <v>33450</v>
      </c>
      <c r="O5604" s="12" t="s">
        <v>33451</v>
      </c>
    </row>
    <row r="5605" spans="1:15" ht="15" customHeight="1" x14ac:dyDescent="0.3">
      <c r="A5605" s="11" t="s">
        <v>493</v>
      </c>
      <c r="B5605" s="11" t="s">
        <v>494</v>
      </c>
      <c r="C5605" s="17">
        <v>36</v>
      </c>
      <c r="D5605" s="11" t="s">
        <v>1241</v>
      </c>
      <c r="E5605" s="11" t="s">
        <v>33264</v>
      </c>
      <c r="F5605" s="11">
        <v>17714529</v>
      </c>
      <c r="G5605" s="11" t="s">
        <v>33452</v>
      </c>
      <c r="H5605" s="11" t="s">
        <v>33453</v>
      </c>
      <c r="I5605" s="11" t="s">
        <v>3669</v>
      </c>
      <c r="J5605" s="11" t="s">
        <v>18764</v>
      </c>
      <c r="K5605" s="11" t="s">
        <v>7561</v>
      </c>
      <c r="L5605" s="11" t="s">
        <v>33454</v>
      </c>
      <c r="M5605" s="11" t="s">
        <v>8615</v>
      </c>
      <c r="N5605" s="12" t="s">
        <v>33455</v>
      </c>
      <c r="O5605" s="12" t="s">
        <v>33456</v>
      </c>
    </row>
    <row r="5606" spans="1:15" ht="15" customHeight="1" x14ac:dyDescent="0.3">
      <c r="A5606" s="11" t="s">
        <v>493</v>
      </c>
      <c r="B5606" s="11" t="s">
        <v>494</v>
      </c>
      <c r="C5606" s="17">
        <v>36</v>
      </c>
      <c r="D5606" s="11" t="s">
        <v>1241</v>
      </c>
      <c r="E5606" s="11" t="s">
        <v>33264</v>
      </c>
      <c r="F5606" s="11">
        <v>17935518</v>
      </c>
      <c r="G5606" s="11" t="s">
        <v>33457</v>
      </c>
      <c r="H5606" s="11" t="s">
        <v>33458</v>
      </c>
      <c r="I5606" s="11" t="s">
        <v>3669</v>
      </c>
      <c r="J5606" s="11"/>
      <c r="K5606" s="11" t="s">
        <v>7337</v>
      </c>
      <c r="L5606" s="11" t="s">
        <v>33459</v>
      </c>
      <c r="M5606" s="11" t="s">
        <v>8615</v>
      </c>
      <c r="N5606" s="12" t="s">
        <v>33460</v>
      </c>
      <c r="O5606" s="12" t="s">
        <v>33461</v>
      </c>
    </row>
    <row r="5607" spans="1:15" ht="15" customHeight="1" x14ac:dyDescent="0.3">
      <c r="A5607" s="11" t="s">
        <v>493</v>
      </c>
      <c r="B5607" s="11" t="s">
        <v>494</v>
      </c>
      <c r="C5607" s="17">
        <v>36</v>
      </c>
      <c r="D5607" s="11" t="s">
        <v>1241</v>
      </c>
      <c r="E5607" s="11" t="s">
        <v>33264</v>
      </c>
      <c r="F5607" s="11">
        <v>17300258</v>
      </c>
      <c r="G5607" s="11" t="s">
        <v>33462</v>
      </c>
      <c r="H5607" s="11" t="s">
        <v>33463</v>
      </c>
      <c r="I5607" s="11" t="s">
        <v>3436</v>
      </c>
      <c r="J5607" s="11"/>
      <c r="K5607" s="11" t="s">
        <v>7337</v>
      </c>
      <c r="L5607" s="11" t="s">
        <v>33464</v>
      </c>
      <c r="M5607" s="11" t="s">
        <v>15925</v>
      </c>
      <c r="N5607" s="12" t="s">
        <v>33465</v>
      </c>
      <c r="O5607" s="12" t="s">
        <v>33466</v>
      </c>
    </row>
    <row r="5608" spans="1:15" ht="15" customHeight="1" x14ac:dyDescent="0.3">
      <c r="A5608" s="11" t="s">
        <v>493</v>
      </c>
      <c r="B5608" s="11" t="s">
        <v>494</v>
      </c>
      <c r="C5608" s="17">
        <v>36</v>
      </c>
      <c r="D5608" s="11" t="s">
        <v>1241</v>
      </c>
      <c r="E5608" s="11" t="s">
        <v>33264</v>
      </c>
      <c r="F5608" s="11">
        <v>17199602</v>
      </c>
      <c r="G5608" s="11" t="s">
        <v>33467</v>
      </c>
      <c r="H5608" s="11" t="s">
        <v>33468</v>
      </c>
      <c r="I5608" s="11" t="s">
        <v>666</v>
      </c>
      <c r="J5608" s="11"/>
      <c r="K5608" s="11" t="s">
        <v>7337</v>
      </c>
      <c r="L5608" s="11" t="s">
        <v>33469</v>
      </c>
      <c r="M5608" s="11" t="s">
        <v>17387</v>
      </c>
      <c r="N5608" s="12" t="s">
        <v>33470</v>
      </c>
      <c r="O5608" s="12" t="s">
        <v>33471</v>
      </c>
    </row>
    <row r="5609" spans="1:15" ht="15" customHeight="1" x14ac:dyDescent="0.3">
      <c r="A5609" s="11" t="s">
        <v>493</v>
      </c>
      <c r="B5609" s="11" t="s">
        <v>494</v>
      </c>
      <c r="C5609" s="17">
        <v>36</v>
      </c>
      <c r="D5609" s="11" t="s">
        <v>1241</v>
      </c>
      <c r="E5609" s="11" t="s">
        <v>33264</v>
      </c>
      <c r="F5609" s="11">
        <v>17004986</v>
      </c>
      <c r="G5609" s="11" t="s">
        <v>23830</v>
      </c>
      <c r="H5609" s="11" t="s">
        <v>23831</v>
      </c>
      <c r="I5609" s="11" t="s">
        <v>666</v>
      </c>
      <c r="J5609" s="11" t="s">
        <v>23832</v>
      </c>
      <c r="K5609" s="11" t="s">
        <v>7561</v>
      </c>
      <c r="L5609" s="11" t="s">
        <v>23833</v>
      </c>
      <c r="M5609" s="11" t="s">
        <v>8756</v>
      </c>
      <c r="N5609" s="12" t="s">
        <v>23834</v>
      </c>
      <c r="O5609" s="12" t="s">
        <v>23835</v>
      </c>
    </row>
    <row r="5610" spans="1:15" ht="15" customHeight="1" x14ac:dyDescent="0.3">
      <c r="A5610" s="11" t="s">
        <v>493</v>
      </c>
      <c r="B5610" s="11" t="s">
        <v>494</v>
      </c>
      <c r="C5610" s="17">
        <v>36</v>
      </c>
      <c r="D5610" s="11" t="s">
        <v>1241</v>
      </c>
      <c r="E5610" s="11" t="s">
        <v>33264</v>
      </c>
      <c r="F5610" s="11">
        <v>16813570</v>
      </c>
      <c r="G5610" s="11" t="s">
        <v>33472</v>
      </c>
      <c r="H5610" s="11" t="s">
        <v>33473</v>
      </c>
      <c r="I5610" s="11" t="s">
        <v>3257</v>
      </c>
      <c r="J5610" s="11" t="s">
        <v>18849</v>
      </c>
      <c r="K5610" s="11" t="s">
        <v>7561</v>
      </c>
      <c r="L5610" s="11" t="s">
        <v>33474</v>
      </c>
      <c r="M5610" s="11" t="s">
        <v>8756</v>
      </c>
      <c r="N5610" s="12" t="s">
        <v>33475</v>
      </c>
      <c r="O5610" s="12" t="s">
        <v>33476</v>
      </c>
    </row>
    <row r="5611" spans="1:15" ht="15" customHeight="1" x14ac:dyDescent="0.3">
      <c r="A5611" s="11" t="s">
        <v>493</v>
      </c>
      <c r="B5611" s="11" t="s">
        <v>494</v>
      </c>
      <c r="C5611" s="17">
        <v>36</v>
      </c>
      <c r="D5611" s="11" t="s">
        <v>1241</v>
      </c>
      <c r="E5611" s="11" t="s">
        <v>33264</v>
      </c>
      <c r="F5611" s="11">
        <v>17034555</v>
      </c>
      <c r="G5611" s="11" t="s">
        <v>33477</v>
      </c>
      <c r="H5611" s="11" t="s">
        <v>33478</v>
      </c>
      <c r="I5611" s="11" t="s">
        <v>3257</v>
      </c>
      <c r="J5611" s="11"/>
      <c r="K5611" s="11" t="s">
        <v>7337</v>
      </c>
      <c r="L5611" s="11" t="s">
        <v>33479</v>
      </c>
      <c r="M5611" s="11" t="s">
        <v>8615</v>
      </c>
      <c r="N5611" s="12" t="s">
        <v>33480</v>
      </c>
      <c r="O5611" s="12" t="s">
        <v>33481</v>
      </c>
    </row>
    <row r="5612" spans="1:15" ht="15" customHeight="1" x14ac:dyDescent="0.3">
      <c r="A5612" s="11" t="s">
        <v>493</v>
      </c>
      <c r="B5612" s="11" t="s">
        <v>494</v>
      </c>
      <c r="C5612" s="17">
        <v>36</v>
      </c>
      <c r="D5612" s="11" t="s">
        <v>1241</v>
      </c>
      <c r="E5612" s="11" t="s">
        <v>33264</v>
      </c>
      <c r="F5612" s="11">
        <v>16716181</v>
      </c>
      <c r="G5612" s="11" t="s">
        <v>33482</v>
      </c>
      <c r="H5612" s="11" t="s">
        <v>33483</v>
      </c>
      <c r="I5612" s="11" t="s">
        <v>1526</v>
      </c>
      <c r="J5612" s="11"/>
      <c r="K5612" s="11" t="s">
        <v>7561</v>
      </c>
      <c r="L5612" s="11" t="s">
        <v>33484</v>
      </c>
      <c r="M5612" s="11" t="s">
        <v>8756</v>
      </c>
      <c r="N5612" s="12" t="s">
        <v>33485</v>
      </c>
      <c r="O5612" s="12" t="s">
        <v>33486</v>
      </c>
    </row>
    <row r="5613" spans="1:15" ht="15" customHeight="1" x14ac:dyDescent="0.3">
      <c r="A5613" s="11" t="s">
        <v>493</v>
      </c>
      <c r="B5613" s="11" t="s">
        <v>494</v>
      </c>
      <c r="C5613" s="17">
        <v>36</v>
      </c>
      <c r="D5613" s="11" t="s">
        <v>1241</v>
      </c>
      <c r="E5613" s="11" t="s">
        <v>33264</v>
      </c>
      <c r="F5613" s="11">
        <v>16403096</v>
      </c>
      <c r="G5613" s="11" t="s">
        <v>33487</v>
      </c>
      <c r="H5613" s="11" t="s">
        <v>33488</v>
      </c>
      <c r="I5613" s="11" t="s">
        <v>9352</v>
      </c>
      <c r="J5613" s="11"/>
      <c r="K5613" s="11" t="s">
        <v>7337</v>
      </c>
      <c r="L5613" s="11" t="s">
        <v>33489</v>
      </c>
      <c r="M5613" s="11" t="s">
        <v>8459</v>
      </c>
      <c r="N5613" s="12" t="s">
        <v>33490</v>
      </c>
      <c r="O5613" s="12" t="s">
        <v>33491</v>
      </c>
    </row>
    <row r="5614" spans="1:15" ht="15" customHeight="1" x14ac:dyDescent="0.3">
      <c r="A5614" s="11" t="s">
        <v>493</v>
      </c>
      <c r="B5614" s="11" t="s">
        <v>494</v>
      </c>
      <c r="C5614" s="17">
        <v>36</v>
      </c>
      <c r="D5614" s="11" t="s">
        <v>1241</v>
      </c>
      <c r="E5614" s="11" t="s">
        <v>33321</v>
      </c>
      <c r="F5614" s="11">
        <v>16371028</v>
      </c>
      <c r="G5614" s="11" t="s">
        <v>33492</v>
      </c>
      <c r="H5614" s="11" t="s">
        <v>33493</v>
      </c>
      <c r="I5614" s="11" t="s">
        <v>9352</v>
      </c>
      <c r="J5614" s="11"/>
      <c r="K5614" s="11" t="s">
        <v>11262</v>
      </c>
      <c r="L5614" s="11" t="s">
        <v>33494</v>
      </c>
      <c r="M5614" s="11" t="s">
        <v>8615</v>
      </c>
      <c r="N5614" s="12" t="s">
        <v>33495</v>
      </c>
      <c r="O5614" s="12" t="s">
        <v>33496</v>
      </c>
    </row>
    <row r="5615" spans="1:15" ht="15" customHeight="1" x14ac:dyDescent="0.3">
      <c r="A5615" s="11" t="s">
        <v>493</v>
      </c>
      <c r="B5615" s="11" t="s">
        <v>494</v>
      </c>
      <c r="C5615" s="17">
        <v>36</v>
      </c>
      <c r="D5615" s="11" t="s">
        <v>1241</v>
      </c>
      <c r="E5615" s="11" t="s">
        <v>33264</v>
      </c>
      <c r="F5615" s="11">
        <v>16397069</v>
      </c>
      <c r="G5615" s="11" t="s">
        <v>33497</v>
      </c>
      <c r="H5615" s="11" t="s">
        <v>33498</v>
      </c>
      <c r="I5615" s="11" t="s">
        <v>9352</v>
      </c>
      <c r="J5615" s="11"/>
      <c r="K5615" s="11" t="s">
        <v>19731</v>
      </c>
      <c r="L5615" s="11" t="s">
        <v>33499</v>
      </c>
      <c r="M5615" s="11" t="s">
        <v>8756</v>
      </c>
      <c r="N5615" s="12" t="s">
        <v>33500</v>
      </c>
      <c r="O5615" s="12" t="s">
        <v>33501</v>
      </c>
    </row>
    <row r="5616" spans="1:15" ht="15" customHeight="1" x14ac:dyDescent="0.3">
      <c r="A5616" s="11" t="s">
        <v>493</v>
      </c>
      <c r="B5616" s="11" t="s">
        <v>494</v>
      </c>
      <c r="C5616" s="17">
        <v>36</v>
      </c>
      <c r="D5616" s="11" t="s">
        <v>1241</v>
      </c>
      <c r="E5616" s="11" t="s">
        <v>33264</v>
      </c>
      <c r="F5616" s="11">
        <v>15663524</v>
      </c>
      <c r="G5616" s="11" t="s">
        <v>33502</v>
      </c>
      <c r="H5616" s="11" t="s">
        <v>33503</v>
      </c>
      <c r="I5616" s="11" t="s">
        <v>824</v>
      </c>
      <c r="J5616" s="11"/>
      <c r="K5616" s="11" t="s">
        <v>7561</v>
      </c>
      <c r="L5616" s="11" t="s">
        <v>33504</v>
      </c>
      <c r="M5616" s="11" t="s">
        <v>8756</v>
      </c>
      <c r="N5616" s="12" t="s">
        <v>33505</v>
      </c>
      <c r="O5616" s="12" t="s">
        <v>33506</v>
      </c>
    </row>
    <row r="5617" spans="1:15" ht="15" customHeight="1" x14ac:dyDescent="0.3">
      <c r="A5617" s="11" t="s">
        <v>493</v>
      </c>
      <c r="B5617" s="11" t="s">
        <v>494</v>
      </c>
      <c r="C5617" s="17">
        <v>36</v>
      </c>
      <c r="D5617" s="11" t="s">
        <v>1241</v>
      </c>
      <c r="E5617" s="11" t="s">
        <v>33264</v>
      </c>
      <c r="F5617" s="11">
        <v>15347357</v>
      </c>
      <c r="G5617" s="11" t="s">
        <v>33507</v>
      </c>
      <c r="H5617" s="11" t="s">
        <v>33508</v>
      </c>
      <c r="I5617" s="11" t="s">
        <v>2867</v>
      </c>
      <c r="J5617" s="11"/>
      <c r="K5617" s="11" t="s">
        <v>7561</v>
      </c>
      <c r="L5617" s="11" t="s">
        <v>33509</v>
      </c>
      <c r="M5617" s="11" t="s">
        <v>7339</v>
      </c>
      <c r="N5617" s="12" t="s">
        <v>33510</v>
      </c>
      <c r="O5617" s="12" t="s">
        <v>33511</v>
      </c>
    </row>
    <row r="5618" spans="1:15" ht="15" customHeight="1" x14ac:dyDescent="0.3">
      <c r="A5618" s="11" t="s">
        <v>493</v>
      </c>
      <c r="B5618" s="11" t="s">
        <v>494</v>
      </c>
      <c r="C5618" s="17">
        <v>36</v>
      </c>
      <c r="D5618" s="11" t="s">
        <v>1241</v>
      </c>
      <c r="E5618" s="11" t="s">
        <v>33264</v>
      </c>
      <c r="F5618" s="11">
        <v>15245552</v>
      </c>
      <c r="G5618" s="11" t="s">
        <v>33512</v>
      </c>
      <c r="H5618" s="11" t="s">
        <v>33513</v>
      </c>
      <c r="I5618" s="11" t="s">
        <v>4364</v>
      </c>
      <c r="J5618" s="11"/>
      <c r="K5618" s="11" t="s">
        <v>7561</v>
      </c>
      <c r="L5618" s="11" t="s">
        <v>33514</v>
      </c>
      <c r="M5618" s="11" t="s">
        <v>8615</v>
      </c>
      <c r="N5618" s="12" t="s">
        <v>33515</v>
      </c>
      <c r="O5618" s="12" t="s">
        <v>33516</v>
      </c>
    </row>
    <row r="5619" spans="1:15" ht="15" customHeight="1" x14ac:dyDescent="0.3">
      <c r="A5619" s="11" t="s">
        <v>493</v>
      </c>
      <c r="B5619" s="11" t="s">
        <v>494</v>
      </c>
      <c r="C5619" s="17">
        <v>36</v>
      </c>
      <c r="D5619" s="11" t="s">
        <v>1241</v>
      </c>
      <c r="E5619" s="11" t="s">
        <v>33264</v>
      </c>
      <c r="F5619" s="11">
        <v>12950362</v>
      </c>
      <c r="G5619" s="11" t="s">
        <v>33517</v>
      </c>
      <c r="H5619" s="11" t="s">
        <v>33518</v>
      </c>
      <c r="I5619" s="11" t="s">
        <v>11080</v>
      </c>
      <c r="J5619" s="11"/>
      <c r="K5619" s="11" t="s">
        <v>7561</v>
      </c>
      <c r="L5619" s="11" t="s">
        <v>33519</v>
      </c>
      <c r="M5619" s="11" t="s">
        <v>8756</v>
      </c>
      <c r="N5619" s="12" t="s">
        <v>33520</v>
      </c>
      <c r="O5619" s="12" t="s">
        <v>33521</v>
      </c>
    </row>
    <row r="5620" spans="1:15" ht="15" customHeight="1" x14ac:dyDescent="0.3">
      <c r="A5620" s="11" t="s">
        <v>493</v>
      </c>
      <c r="B5620" s="11" t="s">
        <v>494</v>
      </c>
      <c r="C5620" s="17">
        <v>36</v>
      </c>
      <c r="D5620" s="11" t="s">
        <v>1241</v>
      </c>
      <c r="E5620" s="11" t="s">
        <v>33264</v>
      </c>
      <c r="F5620" s="11">
        <v>12780737</v>
      </c>
      <c r="G5620" s="11" t="s">
        <v>33522</v>
      </c>
      <c r="H5620" s="11" t="s">
        <v>33523</v>
      </c>
      <c r="I5620" s="11" t="s">
        <v>842</v>
      </c>
      <c r="J5620" s="11"/>
      <c r="K5620" s="11" t="s">
        <v>7561</v>
      </c>
      <c r="L5620" s="11" t="s">
        <v>33524</v>
      </c>
      <c r="M5620" s="11" t="s">
        <v>8756</v>
      </c>
      <c r="N5620" s="12" t="s">
        <v>33525</v>
      </c>
      <c r="O5620" s="12" t="s">
        <v>33526</v>
      </c>
    </row>
    <row r="5621" spans="1:15" ht="15" customHeight="1" x14ac:dyDescent="0.3">
      <c r="A5621" s="11" t="s">
        <v>493</v>
      </c>
      <c r="B5621" s="11" t="s">
        <v>494</v>
      </c>
      <c r="C5621" s="17">
        <v>36</v>
      </c>
      <c r="D5621" s="11" t="s">
        <v>1241</v>
      </c>
      <c r="E5621" s="11" t="s">
        <v>33264</v>
      </c>
      <c r="F5621" s="11">
        <v>12823292</v>
      </c>
      <c r="G5621" s="11" t="s">
        <v>33527</v>
      </c>
      <c r="H5621" s="11" t="s">
        <v>33528</v>
      </c>
      <c r="I5621" s="11" t="s">
        <v>1996</v>
      </c>
      <c r="J5621" s="11"/>
      <c r="K5621" s="11" t="s">
        <v>7561</v>
      </c>
      <c r="L5621" s="11" t="s">
        <v>33529</v>
      </c>
      <c r="M5621" s="11" t="s">
        <v>8756</v>
      </c>
      <c r="N5621" s="12" t="s">
        <v>33530</v>
      </c>
      <c r="O5621" s="12" t="s">
        <v>33531</v>
      </c>
    </row>
    <row r="5622" spans="1:15" ht="15" customHeight="1" x14ac:dyDescent="0.3">
      <c r="A5622" s="11" t="s">
        <v>493</v>
      </c>
      <c r="B5622" s="11" t="s">
        <v>494</v>
      </c>
      <c r="C5622" s="17">
        <v>36</v>
      </c>
      <c r="D5622" s="11" t="s">
        <v>1241</v>
      </c>
      <c r="E5622" s="11" t="s">
        <v>33264</v>
      </c>
      <c r="F5622" s="11">
        <v>12823323</v>
      </c>
      <c r="G5622" s="11" t="s">
        <v>33532</v>
      </c>
      <c r="H5622" s="11" t="s">
        <v>33533</v>
      </c>
      <c r="I5622" s="11" t="s">
        <v>1996</v>
      </c>
      <c r="J5622" s="11"/>
      <c r="K5622" s="11" t="s">
        <v>7561</v>
      </c>
      <c r="L5622" s="11" t="s">
        <v>33534</v>
      </c>
      <c r="M5622" s="11" t="s">
        <v>8756</v>
      </c>
      <c r="N5622" s="12" t="s">
        <v>33535</v>
      </c>
      <c r="O5622" s="12" t="s">
        <v>33536</v>
      </c>
    </row>
    <row r="5623" spans="1:15" ht="15" customHeight="1" x14ac:dyDescent="0.3">
      <c r="A5623" s="11" t="s">
        <v>493</v>
      </c>
      <c r="B5623" s="11" t="s">
        <v>494</v>
      </c>
      <c r="C5623" s="17">
        <v>36</v>
      </c>
      <c r="D5623" s="11" t="s">
        <v>1241</v>
      </c>
      <c r="E5623" s="11" t="s">
        <v>33264</v>
      </c>
      <c r="F5623" s="11">
        <v>12420658</v>
      </c>
      <c r="G5623" s="11" t="s">
        <v>33537</v>
      </c>
      <c r="H5623" s="11" t="s">
        <v>33538</v>
      </c>
      <c r="I5623" s="11" t="s">
        <v>9676</v>
      </c>
      <c r="J5623" s="11"/>
      <c r="K5623" s="11" t="s">
        <v>33539</v>
      </c>
      <c r="L5623" s="11" t="s">
        <v>33540</v>
      </c>
      <c r="M5623" s="11" t="s">
        <v>7604</v>
      </c>
      <c r="N5623" s="12" t="s">
        <v>33541</v>
      </c>
      <c r="O5623" s="12" t="s">
        <v>33542</v>
      </c>
    </row>
    <row r="5624" spans="1:15" ht="15" customHeight="1" x14ac:dyDescent="0.3">
      <c r="A5624" s="11" t="s">
        <v>493</v>
      </c>
      <c r="B5624" s="11" t="s">
        <v>494</v>
      </c>
      <c r="C5624" s="17">
        <v>36</v>
      </c>
      <c r="D5624" s="11" t="s">
        <v>1241</v>
      </c>
      <c r="E5624" s="11" t="s">
        <v>33321</v>
      </c>
      <c r="F5624" s="11">
        <v>12324639</v>
      </c>
      <c r="G5624" s="11" t="s">
        <v>25526</v>
      </c>
      <c r="H5624" s="11" t="s">
        <v>25527</v>
      </c>
      <c r="I5624" s="11" t="s">
        <v>9676</v>
      </c>
      <c r="J5624" s="11"/>
      <c r="K5624" s="11" t="s">
        <v>17843</v>
      </c>
      <c r="L5624" s="11" t="s">
        <v>25528</v>
      </c>
      <c r="M5624" s="11" t="s">
        <v>7339</v>
      </c>
      <c r="N5624" s="12" t="s">
        <v>25529</v>
      </c>
      <c r="O5624" s="12" t="s">
        <v>25530</v>
      </c>
    </row>
    <row r="5625" spans="1:15" ht="15" customHeight="1" x14ac:dyDescent="0.3">
      <c r="A5625" s="11" t="s">
        <v>493</v>
      </c>
      <c r="B5625" s="11" t="s">
        <v>494</v>
      </c>
      <c r="C5625" s="17">
        <v>36</v>
      </c>
      <c r="D5625" s="11" t="s">
        <v>1241</v>
      </c>
      <c r="E5625" s="11" t="s">
        <v>33264</v>
      </c>
      <c r="F5625" s="11">
        <v>12472542</v>
      </c>
      <c r="G5625" s="11" t="s">
        <v>22088</v>
      </c>
      <c r="H5625" s="11" t="s">
        <v>22089</v>
      </c>
      <c r="I5625" s="11" t="s">
        <v>3025</v>
      </c>
      <c r="J5625" s="11"/>
      <c r="K5625" s="11" t="s">
        <v>7561</v>
      </c>
      <c r="L5625" s="11" t="s">
        <v>22090</v>
      </c>
      <c r="M5625" s="11" t="s">
        <v>8756</v>
      </c>
      <c r="N5625" s="12" t="s">
        <v>22091</v>
      </c>
      <c r="O5625" s="12" t="s">
        <v>22092</v>
      </c>
    </row>
    <row r="5626" spans="1:15" ht="15" customHeight="1" x14ac:dyDescent="0.3">
      <c r="A5626" s="11" t="s">
        <v>493</v>
      </c>
      <c r="B5626" s="11" t="s">
        <v>494</v>
      </c>
      <c r="C5626" s="17">
        <v>36</v>
      </c>
      <c r="D5626" s="11" t="s">
        <v>1241</v>
      </c>
      <c r="E5626" s="11" t="s">
        <v>33264</v>
      </c>
      <c r="F5626" s="11">
        <v>11952669</v>
      </c>
      <c r="G5626" s="11" t="s">
        <v>33543</v>
      </c>
      <c r="H5626" s="11" t="s">
        <v>33544</v>
      </c>
      <c r="I5626" s="11" t="s">
        <v>887</v>
      </c>
      <c r="J5626" s="11"/>
      <c r="K5626" s="11" t="s">
        <v>7561</v>
      </c>
      <c r="L5626" s="11" t="s">
        <v>33545</v>
      </c>
      <c r="M5626" s="11" t="s">
        <v>7734</v>
      </c>
      <c r="N5626" s="12" t="s">
        <v>33546</v>
      </c>
      <c r="O5626" s="12" t="s">
        <v>33547</v>
      </c>
    </row>
    <row r="5627" spans="1:15" ht="15" customHeight="1" x14ac:dyDescent="0.3">
      <c r="A5627" s="11" t="s">
        <v>493</v>
      </c>
      <c r="B5627" s="11" t="s">
        <v>494</v>
      </c>
      <c r="C5627" s="17">
        <v>36</v>
      </c>
      <c r="D5627" s="11" t="s">
        <v>1241</v>
      </c>
      <c r="E5627" s="11" t="s">
        <v>33264</v>
      </c>
      <c r="F5627" s="11">
        <v>12140223</v>
      </c>
      <c r="G5627" s="11" t="s">
        <v>33548</v>
      </c>
      <c r="H5627" s="11" t="s">
        <v>33549</v>
      </c>
      <c r="I5627" s="11" t="s">
        <v>2012</v>
      </c>
      <c r="J5627" s="11"/>
      <c r="K5627" s="11" t="s">
        <v>18932</v>
      </c>
      <c r="L5627" s="11" t="s">
        <v>33550</v>
      </c>
      <c r="M5627" s="11" t="s">
        <v>8615</v>
      </c>
      <c r="N5627" s="12" t="s">
        <v>33551</v>
      </c>
      <c r="O5627" s="12" t="s">
        <v>33552</v>
      </c>
    </row>
    <row r="5628" spans="1:15" ht="15" customHeight="1" x14ac:dyDescent="0.3">
      <c r="A5628" s="11" t="s">
        <v>493</v>
      </c>
      <c r="B5628" s="11" t="s">
        <v>494</v>
      </c>
      <c r="C5628" s="17">
        <v>36</v>
      </c>
      <c r="D5628" s="11" t="s">
        <v>1241</v>
      </c>
      <c r="E5628" s="11" t="s">
        <v>33264</v>
      </c>
      <c r="F5628" s="11">
        <v>11966706</v>
      </c>
      <c r="G5628" s="11" t="s">
        <v>33553</v>
      </c>
      <c r="H5628" s="11" t="s">
        <v>33554</v>
      </c>
      <c r="I5628" s="11" t="s">
        <v>9737</v>
      </c>
      <c r="J5628" s="11"/>
      <c r="K5628" s="11" t="s">
        <v>7337</v>
      </c>
      <c r="L5628" s="11" t="s">
        <v>33555</v>
      </c>
      <c r="M5628" s="11" t="s">
        <v>8756</v>
      </c>
      <c r="N5628" s="12" t="s">
        <v>33556</v>
      </c>
      <c r="O5628" s="12" t="s">
        <v>33557</v>
      </c>
    </row>
    <row r="5629" spans="1:15" ht="15" customHeight="1" x14ac:dyDescent="0.3">
      <c r="A5629" s="11" t="s">
        <v>493</v>
      </c>
      <c r="B5629" s="11" t="s">
        <v>494</v>
      </c>
      <c r="C5629" s="17">
        <v>36</v>
      </c>
      <c r="D5629" s="11" t="s">
        <v>1241</v>
      </c>
      <c r="E5629" s="11" t="s">
        <v>33264</v>
      </c>
      <c r="F5629" s="11">
        <v>11501661</v>
      </c>
      <c r="G5629" s="11" t="s">
        <v>33558</v>
      </c>
      <c r="H5629" s="11" t="s">
        <v>33559</v>
      </c>
      <c r="I5629" s="11" t="s">
        <v>673</v>
      </c>
      <c r="J5629" s="11"/>
      <c r="K5629" s="11" t="s">
        <v>7536</v>
      </c>
      <c r="L5629" s="11" t="s">
        <v>33560</v>
      </c>
      <c r="M5629" s="11" t="s">
        <v>8615</v>
      </c>
      <c r="N5629" s="12" t="s">
        <v>33561</v>
      </c>
      <c r="O5629" s="12" t="s">
        <v>33562</v>
      </c>
    </row>
    <row r="5630" spans="1:15" ht="15" customHeight="1" x14ac:dyDescent="0.3">
      <c r="A5630" s="11" t="s">
        <v>493</v>
      </c>
      <c r="B5630" s="11" t="s">
        <v>494</v>
      </c>
      <c r="C5630" s="17">
        <v>36</v>
      </c>
      <c r="D5630" s="11" t="s">
        <v>1241</v>
      </c>
      <c r="E5630" s="11" t="s">
        <v>33321</v>
      </c>
      <c r="F5630" s="11">
        <v>11570526</v>
      </c>
      <c r="G5630" s="11" t="s">
        <v>33563</v>
      </c>
      <c r="H5630" s="11" t="s">
        <v>33564</v>
      </c>
      <c r="I5630" s="11" t="s">
        <v>3805</v>
      </c>
      <c r="J5630" s="11"/>
      <c r="K5630" s="11" t="s">
        <v>33565</v>
      </c>
      <c r="L5630" s="11" t="s">
        <v>33566</v>
      </c>
      <c r="M5630" s="11" t="s">
        <v>7350</v>
      </c>
      <c r="N5630" s="12" t="s">
        <v>33567</v>
      </c>
      <c r="O5630" s="12" t="s">
        <v>33568</v>
      </c>
    </row>
    <row r="5631" spans="1:15" ht="15" customHeight="1" x14ac:dyDescent="0.3">
      <c r="A5631" s="11" t="s">
        <v>493</v>
      </c>
      <c r="B5631" s="11" t="s">
        <v>494</v>
      </c>
      <c r="C5631" s="17">
        <v>36</v>
      </c>
      <c r="D5631" s="11" t="s">
        <v>1241</v>
      </c>
      <c r="E5631" s="11" t="s">
        <v>33264</v>
      </c>
      <c r="F5631" s="11">
        <v>11298536</v>
      </c>
      <c r="G5631" s="11" t="s">
        <v>33569</v>
      </c>
      <c r="H5631" s="11" t="s">
        <v>33570</v>
      </c>
      <c r="I5631" s="11" t="s">
        <v>894</v>
      </c>
      <c r="J5631" s="11"/>
      <c r="K5631" s="11" t="s">
        <v>7337</v>
      </c>
      <c r="L5631" s="11" t="s">
        <v>33571</v>
      </c>
      <c r="M5631" s="11" t="s">
        <v>7339</v>
      </c>
      <c r="N5631" s="12" t="s">
        <v>33572</v>
      </c>
      <c r="O5631" s="12" t="s">
        <v>33573</v>
      </c>
    </row>
    <row r="5632" spans="1:15" ht="15" customHeight="1" x14ac:dyDescent="0.3">
      <c r="A5632" s="11" t="s">
        <v>493</v>
      </c>
      <c r="B5632" s="11" t="s">
        <v>494</v>
      </c>
      <c r="C5632" s="17">
        <v>36</v>
      </c>
      <c r="D5632" s="11" t="s">
        <v>1241</v>
      </c>
      <c r="E5632" s="11" t="s">
        <v>33264</v>
      </c>
      <c r="F5632" s="11">
        <v>10844505</v>
      </c>
      <c r="G5632" s="11" t="s">
        <v>33574</v>
      </c>
      <c r="H5632" s="11" t="s">
        <v>33575</v>
      </c>
      <c r="I5632" s="11" t="s">
        <v>4848</v>
      </c>
      <c r="J5632" s="11"/>
      <c r="K5632" s="11" t="s">
        <v>7561</v>
      </c>
      <c r="L5632" s="11" t="s">
        <v>33576</v>
      </c>
      <c r="M5632" s="11" t="s">
        <v>7373</v>
      </c>
      <c r="N5632" s="12" t="s">
        <v>33577</v>
      </c>
      <c r="O5632" s="12" t="s">
        <v>33578</v>
      </c>
    </row>
    <row r="5633" spans="1:15" ht="15" customHeight="1" x14ac:dyDescent="0.3">
      <c r="A5633" s="11" t="s">
        <v>493</v>
      </c>
      <c r="B5633" s="11" t="s">
        <v>494</v>
      </c>
      <c r="C5633" s="17">
        <v>36</v>
      </c>
      <c r="D5633" s="11" t="s">
        <v>1241</v>
      </c>
      <c r="E5633" s="11" t="s">
        <v>33264</v>
      </c>
      <c r="F5633" s="11">
        <v>10777269</v>
      </c>
      <c r="G5633" s="11" t="s">
        <v>33579</v>
      </c>
      <c r="H5633" s="11" t="s">
        <v>33580</v>
      </c>
      <c r="I5633" s="11" t="s">
        <v>3576</v>
      </c>
      <c r="J5633" s="11"/>
      <c r="K5633" s="11" t="s">
        <v>7337</v>
      </c>
      <c r="L5633" s="11" t="s">
        <v>33581</v>
      </c>
      <c r="M5633" s="11" t="s">
        <v>8615</v>
      </c>
      <c r="N5633" s="12" t="s">
        <v>33582</v>
      </c>
      <c r="O5633" s="12" t="s">
        <v>33583</v>
      </c>
    </row>
    <row r="5634" spans="1:15" ht="15" customHeight="1" x14ac:dyDescent="0.3">
      <c r="A5634" s="11" t="s">
        <v>493</v>
      </c>
      <c r="B5634" s="11" t="s">
        <v>494</v>
      </c>
      <c r="C5634" s="17">
        <v>36</v>
      </c>
      <c r="D5634" s="11" t="s">
        <v>1241</v>
      </c>
      <c r="E5634" s="11" t="s">
        <v>33264</v>
      </c>
      <c r="F5634" s="11">
        <v>10848736</v>
      </c>
      <c r="G5634" s="11" t="s">
        <v>33584</v>
      </c>
      <c r="H5634" s="11" t="s">
        <v>33585</v>
      </c>
      <c r="I5634" s="11" t="s">
        <v>2345</v>
      </c>
      <c r="J5634" s="11"/>
      <c r="K5634" s="11" t="s">
        <v>7337</v>
      </c>
      <c r="L5634" s="11" t="s">
        <v>33586</v>
      </c>
      <c r="M5634" s="11" t="s">
        <v>7681</v>
      </c>
      <c r="N5634" s="12" t="s">
        <v>33587</v>
      </c>
      <c r="O5634" s="12" t="s">
        <v>33588</v>
      </c>
    </row>
    <row r="5635" spans="1:15" ht="15" customHeight="1" x14ac:dyDescent="0.3">
      <c r="A5635" s="11" t="s">
        <v>493</v>
      </c>
      <c r="B5635" s="11" t="s">
        <v>494</v>
      </c>
      <c r="C5635" s="17">
        <v>36</v>
      </c>
      <c r="D5635" s="11" t="s">
        <v>1241</v>
      </c>
      <c r="E5635" s="11" t="s">
        <v>33264</v>
      </c>
      <c r="F5635" s="11">
        <v>10951143</v>
      </c>
      <c r="G5635" s="11" t="s">
        <v>33584</v>
      </c>
      <c r="H5635" s="11" t="s">
        <v>33589</v>
      </c>
      <c r="I5635" s="11" t="s">
        <v>899</v>
      </c>
      <c r="J5635" s="11"/>
      <c r="K5635" s="11" t="s">
        <v>7337</v>
      </c>
      <c r="L5635" s="11" t="s">
        <v>33590</v>
      </c>
      <c r="M5635" s="11" t="s">
        <v>7373</v>
      </c>
      <c r="N5635" s="12" t="s">
        <v>33591</v>
      </c>
      <c r="O5635" s="12" t="s">
        <v>33592</v>
      </c>
    </row>
    <row r="5636" spans="1:15" ht="15" customHeight="1" x14ac:dyDescent="0.3">
      <c r="A5636" s="11" t="s">
        <v>493</v>
      </c>
      <c r="B5636" s="11" t="s">
        <v>494</v>
      </c>
      <c r="C5636" s="17">
        <v>36</v>
      </c>
      <c r="D5636" s="11" t="s">
        <v>1241</v>
      </c>
      <c r="E5636" s="11" t="s">
        <v>33264</v>
      </c>
      <c r="F5636" s="11">
        <v>10583051</v>
      </c>
      <c r="G5636" s="11" t="s">
        <v>22226</v>
      </c>
      <c r="H5636" s="11" t="s">
        <v>22227</v>
      </c>
      <c r="I5636" s="11" t="s">
        <v>3697</v>
      </c>
      <c r="J5636" s="11"/>
      <c r="K5636" s="11" t="s">
        <v>7337</v>
      </c>
      <c r="L5636" s="11" t="s">
        <v>22228</v>
      </c>
      <c r="M5636" s="11" t="s">
        <v>7373</v>
      </c>
      <c r="N5636" s="12" t="s">
        <v>22229</v>
      </c>
      <c r="O5636" s="12" t="s">
        <v>22230</v>
      </c>
    </row>
    <row r="5637" spans="1:15" ht="15" customHeight="1" x14ac:dyDescent="0.3">
      <c r="A5637" s="11" t="s">
        <v>493</v>
      </c>
      <c r="B5637" s="11" t="s">
        <v>494</v>
      </c>
      <c r="C5637" s="17">
        <v>36</v>
      </c>
      <c r="D5637" s="11" t="s">
        <v>1241</v>
      </c>
      <c r="E5637" s="11" t="s">
        <v>33264</v>
      </c>
      <c r="F5637" s="11">
        <v>10606950</v>
      </c>
      <c r="G5637" s="11" t="s">
        <v>33593</v>
      </c>
      <c r="H5637" s="11" t="s">
        <v>33594</v>
      </c>
      <c r="I5637" s="11" t="s">
        <v>3929</v>
      </c>
      <c r="J5637" s="11"/>
      <c r="K5637" s="11" t="s">
        <v>7561</v>
      </c>
      <c r="L5637" s="11" t="s">
        <v>33595</v>
      </c>
      <c r="M5637" s="11" t="s">
        <v>8756</v>
      </c>
      <c r="N5637" s="12" t="s">
        <v>33596</v>
      </c>
      <c r="O5637" s="12" t="s">
        <v>33597</v>
      </c>
    </row>
    <row r="5638" spans="1:15" ht="15" customHeight="1" x14ac:dyDescent="0.3">
      <c r="A5638" s="11" t="s">
        <v>493</v>
      </c>
      <c r="B5638" s="11" t="s">
        <v>494</v>
      </c>
      <c r="C5638" s="17">
        <v>36</v>
      </c>
      <c r="D5638" s="11" t="s">
        <v>1241</v>
      </c>
      <c r="E5638" s="11" t="s">
        <v>33264</v>
      </c>
      <c r="F5638" s="11">
        <v>10354024</v>
      </c>
      <c r="G5638" s="11" t="s">
        <v>33598</v>
      </c>
      <c r="H5638" s="11" t="s">
        <v>33599</v>
      </c>
      <c r="I5638" s="11" t="s">
        <v>9968</v>
      </c>
      <c r="J5638" s="11"/>
      <c r="K5638" s="11" t="s">
        <v>7337</v>
      </c>
      <c r="L5638" s="11" t="s">
        <v>33600</v>
      </c>
      <c r="M5638" s="11" t="s">
        <v>7373</v>
      </c>
      <c r="N5638" s="12" t="s">
        <v>33601</v>
      </c>
      <c r="O5638" s="12" t="s">
        <v>33602</v>
      </c>
    </row>
    <row r="5639" spans="1:15" ht="15" customHeight="1" x14ac:dyDescent="0.3">
      <c r="A5639" s="11" t="s">
        <v>493</v>
      </c>
      <c r="B5639" s="11" t="s">
        <v>494</v>
      </c>
      <c r="C5639" s="17">
        <v>36</v>
      </c>
      <c r="D5639" s="11" t="s">
        <v>1241</v>
      </c>
      <c r="E5639" s="11" t="s">
        <v>33264</v>
      </c>
      <c r="F5639" s="11">
        <v>10383749</v>
      </c>
      <c r="G5639" s="11" t="s">
        <v>22261</v>
      </c>
      <c r="H5639" s="11" t="s">
        <v>22262</v>
      </c>
      <c r="I5639" s="11" t="s">
        <v>1148</v>
      </c>
      <c r="J5639" s="11"/>
      <c r="K5639" s="11" t="s">
        <v>7412</v>
      </c>
      <c r="L5639" s="11" t="s">
        <v>22263</v>
      </c>
      <c r="M5639" s="11" t="s">
        <v>8756</v>
      </c>
      <c r="N5639" s="12" t="s">
        <v>22264</v>
      </c>
      <c r="O5639" s="12" t="s">
        <v>22265</v>
      </c>
    </row>
    <row r="5640" spans="1:15" ht="15" customHeight="1" x14ac:dyDescent="0.3">
      <c r="A5640" s="11" t="s">
        <v>493</v>
      </c>
      <c r="B5640" s="11" t="s">
        <v>494</v>
      </c>
      <c r="C5640" s="17">
        <v>36</v>
      </c>
      <c r="D5640" s="11" t="s">
        <v>1241</v>
      </c>
      <c r="E5640" s="11" t="s">
        <v>33321</v>
      </c>
      <c r="F5640" s="11">
        <v>10417528</v>
      </c>
      <c r="G5640" s="11" t="s">
        <v>33603</v>
      </c>
      <c r="H5640" s="11" t="s">
        <v>33604</v>
      </c>
      <c r="I5640" s="11" t="s">
        <v>3858</v>
      </c>
      <c r="J5640" s="11"/>
      <c r="K5640" s="11" t="s">
        <v>7337</v>
      </c>
      <c r="L5640" s="11" t="s">
        <v>33605</v>
      </c>
      <c r="M5640" s="11" t="s">
        <v>8188</v>
      </c>
      <c r="N5640" s="12" t="s">
        <v>33606</v>
      </c>
      <c r="O5640" s="12" t="s">
        <v>33607</v>
      </c>
    </row>
    <row r="5641" spans="1:15" ht="15" customHeight="1" x14ac:dyDescent="0.3">
      <c r="A5641" s="11" t="s">
        <v>493</v>
      </c>
      <c r="B5641" s="11" t="s">
        <v>494</v>
      </c>
      <c r="C5641" s="17">
        <v>36</v>
      </c>
      <c r="D5641" s="11" t="s">
        <v>1241</v>
      </c>
      <c r="E5641" s="11" t="s">
        <v>33264</v>
      </c>
      <c r="F5641" s="11">
        <v>9731969</v>
      </c>
      <c r="G5641" s="11" t="s">
        <v>33608</v>
      </c>
      <c r="H5641" s="11" t="s">
        <v>33609</v>
      </c>
      <c r="I5641" s="11" t="s">
        <v>2052</v>
      </c>
      <c r="J5641" s="11"/>
      <c r="K5641" s="11" t="s">
        <v>7349</v>
      </c>
      <c r="L5641" s="11" t="s">
        <v>33610</v>
      </c>
      <c r="M5641" s="11" t="s">
        <v>8756</v>
      </c>
      <c r="N5641" s="12" t="s">
        <v>33611</v>
      </c>
      <c r="O5641" s="12" t="s">
        <v>33612</v>
      </c>
    </row>
    <row r="5642" spans="1:15" ht="15" customHeight="1" x14ac:dyDescent="0.3">
      <c r="A5642" s="11" t="s">
        <v>493</v>
      </c>
      <c r="B5642" s="11" t="s">
        <v>494</v>
      </c>
      <c r="C5642" s="17">
        <v>36</v>
      </c>
      <c r="D5642" s="11" t="s">
        <v>1241</v>
      </c>
      <c r="E5642" s="11" t="s">
        <v>33321</v>
      </c>
      <c r="F5642" s="11">
        <v>9894365</v>
      </c>
      <c r="G5642" s="11" t="s">
        <v>33613</v>
      </c>
      <c r="H5642" s="11" t="s">
        <v>33614</v>
      </c>
      <c r="I5642" s="11" t="s">
        <v>2052</v>
      </c>
      <c r="J5642" s="11"/>
      <c r="K5642" s="11" t="s">
        <v>7561</v>
      </c>
      <c r="L5642" s="11" t="s">
        <v>33615</v>
      </c>
      <c r="M5642" s="11" t="s">
        <v>8756</v>
      </c>
      <c r="N5642" s="12" t="s">
        <v>33616</v>
      </c>
      <c r="O5642" s="12" t="s">
        <v>33617</v>
      </c>
    </row>
    <row r="5643" spans="1:15" ht="15" customHeight="1" x14ac:dyDescent="0.3">
      <c r="A5643" s="11" t="s">
        <v>493</v>
      </c>
      <c r="B5643" s="11" t="s">
        <v>494</v>
      </c>
      <c r="C5643" s="17">
        <v>36</v>
      </c>
      <c r="D5643" s="11" t="s">
        <v>1241</v>
      </c>
      <c r="E5643" s="11" t="s">
        <v>33264</v>
      </c>
      <c r="F5643" s="11">
        <v>9990396</v>
      </c>
      <c r="G5643" s="11" t="s">
        <v>33618</v>
      </c>
      <c r="H5643" s="11" t="s">
        <v>33619</v>
      </c>
      <c r="I5643" s="11" t="s">
        <v>10031</v>
      </c>
      <c r="J5643" s="11"/>
      <c r="K5643" s="11" t="s">
        <v>7337</v>
      </c>
      <c r="L5643" s="11" t="s">
        <v>33620</v>
      </c>
      <c r="M5643" s="11" t="s">
        <v>8615</v>
      </c>
      <c r="N5643" s="12" t="s">
        <v>33621</v>
      </c>
      <c r="O5643" s="12" t="s">
        <v>33622</v>
      </c>
    </row>
    <row r="5644" spans="1:15" ht="15" customHeight="1" x14ac:dyDescent="0.3">
      <c r="A5644" s="11" t="s">
        <v>493</v>
      </c>
      <c r="B5644" s="11" t="s">
        <v>494</v>
      </c>
      <c r="C5644" s="17">
        <v>36</v>
      </c>
      <c r="D5644" s="11" t="s">
        <v>1241</v>
      </c>
      <c r="E5644" s="11" t="s">
        <v>33321</v>
      </c>
      <c r="F5644" s="11">
        <v>9990398</v>
      </c>
      <c r="G5644" s="11" t="s">
        <v>33623</v>
      </c>
      <c r="H5644" s="11" t="s">
        <v>33624</v>
      </c>
      <c r="I5644" s="11" t="s">
        <v>10031</v>
      </c>
      <c r="J5644" s="11"/>
      <c r="K5644" s="11" t="s">
        <v>7337</v>
      </c>
      <c r="L5644" s="11" t="s">
        <v>33625</v>
      </c>
      <c r="M5644" s="11" t="s">
        <v>8615</v>
      </c>
      <c r="N5644" s="12" t="s">
        <v>33626</v>
      </c>
      <c r="O5644" s="12" t="s">
        <v>33627</v>
      </c>
    </row>
    <row r="5645" spans="1:15" ht="15" customHeight="1" x14ac:dyDescent="0.3">
      <c r="A5645" s="11" t="s">
        <v>504</v>
      </c>
      <c r="B5645" s="11" t="s">
        <v>505</v>
      </c>
      <c r="C5645" s="17">
        <v>37</v>
      </c>
      <c r="D5645" s="11" t="s">
        <v>1246</v>
      </c>
      <c r="E5645" s="11" t="s">
        <v>33628</v>
      </c>
      <c r="F5645" s="11">
        <v>34967477</v>
      </c>
      <c r="G5645" s="11" t="s">
        <v>33629</v>
      </c>
      <c r="H5645" s="11" t="s">
        <v>33630</v>
      </c>
      <c r="I5645" s="11" t="s">
        <v>2664</v>
      </c>
      <c r="J5645" s="11" t="s">
        <v>5508</v>
      </c>
      <c r="K5645" s="11" t="s">
        <v>16165</v>
      </c>
      <c r="L5645" s="11" t="s">
        <v>33631</v>
      </c>
      <c r="M5645" s="11" t="s">
        <v>9937</v>
      </c>
      <c r="N5645" s="12" t="s">
        <v>33632</v>
      </c>
      <c r="O5645" s="12" t="s">
        <v>33633</v>
      </c>
    </row>
    <row r="5646" spans="1:15" ht="15" customHeight="1" x14ac:dyDescent="0.3">
      <c r="A5646" s="11" t="s">
        <v>504</v>
      </c>
      <c r="B5646" s="11" t="s">
        <v>505</v>
      </c>
      <c r="C5646" s="17">
        <v>37</v>
      </c>
      <c r="D5646" s="11" t="s">
        <v>1246</v>
      </c>
      <c r="E5646" s="11" t="s">
        <v>33634</v>
      </c>
      <c r="F5646" s="11">
        <v>33767068</v>
      </c>
      <c r="G5646" s="11" t="s">
        <v>33635</v>
      </c>
      <c r="H5646" s="11" t="s">
        <v>33636</v>
      </c>
      <c r="I5646" s="11" t="s">
        <v>4584</v>
      </c>
      <c r="J5646" s="11"/>
      <c r="K5646" s="11" t="s">
        <v>27899</v>
      </c>
      <c r="L5646" s="11" t="s">
        <v>33637</v>
      </c>
      <c r="M5646" s="11" t="s">
        <v>8756</v>
      </c>
      <c r="N5646" s="12" t="s">
        <v>33638</v>
      </c>
      <c r="O5646" s="12" t="s">
        <v>33639</v>
      </c>
    </row>
    <row r="5647" spans="1:15" ht="15" customHeight="1" x14ac:dyDescent="0.3">
      <c r="A5647" s="11" t="s">
        <v>504</v>
      </c>
      <c r="B5647" s="11" t="s">
        <v>505</v>
      </c>
      <c r="C5647" s="17">
        <v>37</v>
      </c>
      <c r="D5647" s="11" t="s">
        <v>1246</v>
      </c>
      <c r="E5647" s="11" t="s">
        <v>33634</v>
      </c>
      <c r="F5647" s="11">
        <v>34272032</v>
      </c>
      <c r="G5647" s="11" t="s">
        <v>33640</v>
      </c>
      <c r="H5647" s="11" t="s">
        <v>33641</v>
      </c>
      <c r="I5647" s="11" t="s">
        <v>2250</v>
      </c>
      <c r="J5647" s="11" t="s">
        <v>33642</v>
      </c>
      <c r="K5647" s="11" t="s">
        <v>7667</v>
      </c>
      <c r="L5647" s="11" t="s">
        <v>33643</v>
      </c>
      <c r="M5647" s="11" t="s">
        <v>7339</v>
      </c>
      <c r="N5647" s="12" t="s">
        <v>33644</v>
      </c>
      <c r="O5647" s="12" t="s">
        <v>33645</v>
      </c>
    </row>
    <row r="5648" spans="1:15" ht="15" customHeight="1" x14ac:dyDescent="0.3">
      <c r="A5648" s="11" t="s">
        <v>504</v>
      </c>
      <c r="B5648" s="11" t="s">
        <v>505</v>
      </c>
      <c r="C5648" s="17">
        <v>37</v>
      </c>
      <c r="D5648" s="11" t="s">
        <v>1246</v>
      </c>
      <c r="E5648" s="11" t="s">
        <v>33628</v>
      </c>
      <c r="F5648" s="11">
        <v>33619133</v>
      </c>
      <c r="G5648" s="11" t="s">
        <v>33646</v>
      </c>
      <c r="H5648" s="11" t="s">
        <v>33647</v>
      </c>
      <c r="I5648" s="11" t="s">
        <v>33648</v>
      </c>
      <c r="J5648" s="11" t="s">
        <v>33648</v>
      </c>
      <c r="K5648" s="11" t="s">
        <v>11928</v>
      </c>
      <c r="L5648" s="11" t="s">
        <v>33649</v>
      </c>
      <c r="M5648" s="11" t="s">
        <v>8756</v>
      </c>
      <c r="N5648" s="12" t="s">
        <v>33650</v>
      </c>
      <c r="O5648" s="12" t="s">
        <v>33651</v>
      </c>
    </row>
    <row r="5649" spans="1:15" ht="15" customHeight="1" x14ac:dyDescent="0.3">
      <c r="A5649" s="11" t="s">
        <v>504</v>
      </c>
      <c r="B5649" s="11" t="s">
        <v>505</v>
      </c>
      <c r="C5649" s="17">
        <v>37</v>
      </c>
      <c r="D5649" s="11" t="s">
        <v>1246</v>
      </c>
      <c r="E5649" s="11" t="s">
        <v>33628</v>
      </c>
      <c r="F5649" s="11">
        <v>34861926</v>
      </c>
      <c r="G5649" s="11" t="s">
        <v>33652</v>
      </c>
      <c r="H5649" s="11" t="s">
        <v>33653</v>
      </c>
      <c r="I5649" s="11" t="s">
        <v>761</v>
      </c>
      <c r="J5649" s="11" t="s">
        <v>2376</v>
      </c>
      <c r="K5649" s="11" t="s">
        <v>8729</v>
      </c>
      <c r="L5649" s="11" t="s">
        <v>33654</v>
      </c>
      <c r="M5649" s="11" t="s">
        <v>7339</v>
      </c>
      <c r="N5649" s="12" t="s">
        <v>33655</v>
      </c>
      <c r="O5649" s="12"/>
    </row>
    <row r="5650" spans="1:15" ht="15" customHeight="1" x14ac:dyDescent="0.3">
      <c r="A5650" s="11" t="s">
        <v>504</v>
      </c>
      <c r="B5650" s="11" t="s">
        <v>505</v>
      </c>
      <c r="C5650" s="17">
        <v>37</v>
      </c>
      <c r="D5650" s="11" t="s">
        <v>1246</v>
      </c>
      <c r="E5650" s="11" t="s">
        <v>33634</v>
      </c>
      <c r="F5650" s="11">
        <v>30267549</v>
      </c>
      <c r="G5650" s="11" t="s">
        <v>33656</v>
      </c>
      <c r="H5650" s="11" t="s">
        <v>33657</v>
      </c>
      <c r="I5650" s="11" t="s">
        <v>3613</v>
      </c>
      <c r="J5650" s="11" t="s">
        <v>33658</v>
      </c>
      <c r="K5650" s="11" t="s">
        <v>7337</v>
      </c>
      <c r="L5650" s="11" t="s">
        <v>33659</v>
      </c>
      <c r="M5650" s="11" t="s">
        <v>8459</v>
      </c>
      <c r="N5650" s="12" t="s">
        <v>33660</v>
      </c>
      <c r="O5650" s="12" t="s">
        <v>33661</v>
      </c>
    </row>
    <row r="5651" spans="1:15" ht="15" customHeight="1" x14ac:dyDescent="0.3">
      <c r="A5651" s="11" t="s">
        <v>504</v>
      </c>
      <c r="B5651" s="11" t="s">
        <v>505</v>
      </c>
      <c r="C5651" s="17">
        <v>37</v>
      </c>
      <c r="D5651" s="11" t="s">
        <v>1246</v>
      </c>
      <c r="E5651" s="11" t="s">
        <v>33634</v>
      </c>
      <c r="F5651" s="11">
        <v>29286978</v>
      </c>
      <c r="G5651" s="11" t="s">
        <v>33662</v>
      </c>
      <c r="H5651" s="11" t="s">
        <v>33663</v>
      </c>
      <c r="I5651" s="11" t="s">
        <v>3374</v>
      </c>
      <c r="J5651" s="11"/>
      <c r="K5651" s="11" t="s">
        <v>27899</v>
      </c>
      <c r="L5651" s="11" t="s">
        <v>33664</v>
      </c>
      <c r="M5651" s="11" t="s">
        <v>7339</v>
      </c>
      <c r="N5651" s="12" t="s">
        <v>33665</v>
      </c>
      <c r="O5651" s="12" t="s">
        <v>33666</v>
      </c>
    </row>
    <row r="5652" spans="1:15" ht="15" customHeight="1" x14ac:dyDescent="0.3">
      <c r="A5652" s="11" t="s">
        <v>504</v>
      </c>
      <c r="B5652" s="11" t="s">
        <v>505</v>
      </c>
      <c r="C5652" s="17">
        <v>37</v>
      </c>
      <c r="D5652" s="11" t="s">
        <v>1246</v>
      </c>
      <c r="E5652" s="11" t="s">
        <v>33634</v>
      </c>
      <c r="F5652" s="11">
        <v>27779485</v>
      </c>
      <c r="G5652" s="11" t="s">
        <v>33662</v>
      </c>
      <c r="H5652" s="11" t="s">
        <v>33667</v>
      </c>
      <c r="I5652" s="11" t="s">
        <v>3374</v>
      </c>
      <c r="J5652" s="11"/>
      <c r="K5652" s="11" t="s">
        <v>27899</v>
      </c>
      <c r="L5652" s="11" t="s">
        <v>33668</v>
      </c>
      <c r="M5652" s="11" t="s">
        <v>8756</v>
      </c>
      <c r="N5652" s="12" t="s">
        <v>33669</v>
      </c>
      <c r="O5652" s="12" t="s">
        <v>33670</v>
      </c>
    </row>
    <row r="5653" spans="1:15" ht="15" customHeight="1" x14ac:dyDescent="0.3">
      <c r="A5653" s="11" t="s">
        <v>504</v>
      </c>
      <c r="B5653" s="11" t="s">
        <v>505</v>
      </c>
      <c r="C5653" s="17">
        <v>37</v>
      </c>
      <c r="D5653" s="11" t="s">
        <v>1246</v>
      </c>
      <c r="E5653" s="11" t="s">
        <v>33628</v>
      </c>
      <c r="F5653" s="11">
        <v>27730628</v>
      </c>
      <c r="G5653" s="11" t="s">
        <v>33671</v>
      </c>
      <c r="H5653" s="11" t="s">
        <v>33672</v>
      </c>
      <c r="I5653" s="11" t="s">
        <v>2736</v>
      </c>
      <c r="J5653" s="11" t="s">
        <v>33673</v>
      </c>
      <c r="K5653" s="11" t="s">
        <v>18575</v>
      </c>
      <c r="L5653" s="11" t="s">
        <v>33674</v>
      </c>
      <c r="M5653" s="11" t="s">
        <v>13703</v>
      </c>
      <c r="N5653" s="12" t="s">
        <v>33675</v>
      </c>
      <c r="O5653" s="12" t="s">
        <v>33676</v>
      </c>
    </row>
    <row r="5654" spans="1:15" ht="15" customHeight="1" x14ac:dyDescent="0.3">
      <c r="A5654" s="11" t="s">
        <v>504</v>
      </c>
      <c r="B5654" s="11" t="s">
        <v>505</v>
      </c>
      <c r="C5654" s="17">
        <v>37</v>
      </c>
      <c r="D5654" s="11" t="s">
        <v>1246</v>
      </c>
      <c r="E5654" s="11" t="s">
        <v>33634</v>
      </c>
      <c r="F5654" s="11">
        <v>28782100</v>
      </c>
      <c r="G5654" s="11" t="s">
        <v>33677</v>
      </c>
      <c r="H5654" s="11" t="s">
        <v>33678</v>
      </c>
      <c r="I5654" s="11" t="s">
        <v>2736</v>
      </c>
      <c r="J5654" s="11" t="s">
        <v>33679</v>
      </c>
      <c r="K5654" s="11" t="s">
        <v>7337</v>
      </c>
      <c r="L5654" s="11" t="s">
        <v>33680</v>
      </c>
      <c r="M5654" s="11" t="s">
        <v>7520</v>
      </c>
      <c r="N5654" s="12" t="s">
        <v>33681</v>
      </c>
      <c r="O5654" s="12" t="s">
        <v>33682</v>
      </c>
    </row>
    <row r="5655" spans="1:15" ht="15" customHeight="1" x14ac:dyDescent="0.3">
      <c r="A5655" s="11" t="s">
        <v>504</v>
      </c>
      <c r="B5655" s="11" t="s">
        <v>505</v>
      </c>
      <c r="C5655" s="17">
        <v>37</v>
      </c>
      <c r="D5655" s="11" t="s">
        <v>1246</v>
      </c>
      <c r="E5655" s="11" t="s">
        <v>33628</v>
      </c>
      <c r="F5655" s="11">
        <v>26211557</v>
      </c>
      <c r="G5655" s="11" t="s">
        <v>33683</v>
      </c>
      <c r="H5655" s="11" t="s">
        <v>33684</v>
      </c>
      <c r="I5655" s="11" t="s">
        <v>2294</v>
      </c>
      <c r="J5655" s="11" t="s">
        <v>33685</v>
      </c>
      <c r="K5655" s="11" t="s">
        <v>7561</v>
      </c>
      <c r="L5655" s="11" t="s">
        <v>33686</v>
      </c>
      <c r="M5655" s="11" t="s">
        <v>8756</v>
      </c>
      <c r="N5655" s="12" t="s">
        <v>33687</v>
      </c>
      <c r="O5655" s="12" t="s">
        <v>33688</v>
      </c>
    </row>
    <row r="5656" spans="1:15" ht="15" customHeight="1" x14ac:dyDescent="0.3">
      <c r="A5656" s="11" t="s">
        <v>504</v>
      </c>
      <c r="B5656" s="11" t="s">
        <v>505</v>
      </c>
      <c r="C5656" s="17">
        <v>37</v>
      </c>
      <c r="D5656" s="11" t="s">
        <v>1246</v>
      </c>
      <c r="E5656" s="11" t="s">
        <v>33634</v>
      </c>
      <c r="F5656" s="11">
        <v>22963233</v>
      </c>
      <c r="G5656" s="11" t="s">
        <v>33689</v>
      </c>
      <c r="H5656" s="11" t="s">
        <v>33690</v>
      </c>
      <c r="I5656" s="11" t="s">
        <v>2326</v>
      </c>
      <c r="J5656" s="11" t="s">
        <v>15047</v>
      </c>
      <c r="K5656" s="11" t="s">
        <v>7337</v>
      </c>
      <c r="L5656" s="11" t="s">
        <v>33691</v>
      </c>
      <c r="M5656" s="11" t="s">
        <v>25348</v>
      </c>
      <c r="N5656" s="12" t="s">
        <v>33692</v>
      </c>
      <c r="O5656" s="12" t="s">
        <v>33693</v>
      </c>
    </row>
    <row r="5657" spans="1:15" ht="15" customHeight="1" x14ac:dyDescent="0.3">
      <c r="A5657" s="11" t="s">
        <v>504</v>
      </c>
      <c r="B5657" s="11" t="s">
        <v>505</v>
      </c>
      <c r="C5657" s="17">
        <v>37</v>
      </c>
      <c r="D5657" s="11" t="s">
        <v>1246</v>
      </c>
      <c r="E5657" s="11" t="s">
        <v>33628</v>
      </c>
      <c r="F5657" s="11">
        <v>21549085</v>
      </c>
      <c r="G5657" s="11" t="s">
        <v>33694</v>
      </c>
      <c r="H5657" s="11" t="s">
        <v>33695</v>
      </c>
      <c r="I5657" s="11" t="s">
        <v>33696</v>
      </c>
      <c r="J5657" s="11" t="s">
        <v>33696</v>
      </c>
      <c r="K5657" s="11" t="s">
        <v>23010</v>
      </c>
      <c r="L5657" s="11" t="s">
        <v>33697</v>
      </c>
      <c r="M5657" s="11" t="s">
        <v>8756</v>
      </c>
      <c r="N5657" s="12" t="s">
        <v>33698</v>
      </c>
      <c r="O5657" s="12"/>
    </row>
    <row r="5658" spans="1:15" ht="15" customHeight="1" x14ac:dyDescent="0.3">
      <c r="A5658" s="11" t="s">
        <v>504</v>
      </c>
      <c r="B5658" s="11" t="s">
        <v>505</v>
      </c>
      <c r="C5658" s="17">
        <v>37</v>
      </c>
      <c r="D5658" s="11" t="s">
        <v>1246</v>
      </c>
      <c r="E5658" s="11" t="s">
        <v>33634</v>
      </c>
      <c r="F5658" s="11">
        <v>16778488</v>
      </c>
      <c r="G5658" s="11" t="s">
        <v>33699</v>
      </c>
      <c r="H5658" s="11" t="s">
        <v>33700</v>
      </c>
      <c r="I5658" s="11" t="s">
        <v>1931</v>
      </c>
      <c r="J5658" s="11"/>
      <c r="K5658" s="11" t="s">
        <v>27899</v>
      </c>
      <c r="L5658" s="11" t="s">
        <v>33701</v>
      </c>
      <c r="M5658" s="11" t="s">
        <v>8756</v>
      </c>
      <c r="N5658" s="12" t="s">
        <v>33702</v>
      </c>
      <c r="O5658" s="12" t="s">
        <v>33703</v>
      </c>
    </row>
    <row r="5659" spans="1:15" ht="15" customHeight="1" x14ac:dyDescent="0.3">
      <c r="A5659" s="11" t="s">
        <v>504</v>
      </c>
      <c r="B5659" s="11" t="s">
        <v>505</v>
      </c>
      <c r="C5659" s="17">
        <v>37</v>
      </c>
      <c r="D5659" s="11" t="s">
        <v>1246</v>
      </c>
      <c r="E5659" s="11" t="s">
        <v>33628</v>
      </c>
      <c r="F5659" s="11">
        <v>16181459</v>
      </c>
      <c r="G5659" s="11" t="s">
        <v>33704</v>
      </c>
      <c r="H5659" s="11" t="s">
        <v>33705</v>
      </c>
      <c r="I5659" s="11" t="s">
        <v>9415</v>
      </c>
      <c r="J5659" s="11"/>
      <c r="K5659" s="11" t="s">
        <v>7337</v>
      </c>
      <c r="L5659" s="11" t="s">
        <v>33706</v>
      </c>
      <c r="M5659" s="11" t="s">
        <v>7373</v>
      </c>
      <c r="N5659" s="12" t="s">
        <v>33707</v>
      </c>
      <c r="O5659" s="12" t="s">
        <v>33708</v>
      </c>
    </row>
    <row r="5660" spans="1:15" ht="15" customHeight="1" x14ac:dyDescent="0.3">
      <c r="A5660" s="11" t="s">
        <v>504</v>
      </c>
      <c r="B5660" s="11" t="s">
        <v>505</v>
      </c>
      <c r="C5660" s="17">
        <v>37</v>
      </c>
      <c r="D5660" s="11" t="s">
        <v>1246</v>
      </c>
      <c r="E5660" s="11" t="s">
        <v>33628</v>
      </c>
      <c r="F5660" s="11">
        <v>15998813</v>
      </c>
      <c r="G5660" s="11" t="s">
        <v>33709</v>
      </c>
      <c r="H5660" s="11" t="s">
        <v>33710</v>
      </c>
      <c r="I5660" s="11" t="s">
        <v>3148</v>
      </c>
      <c r="J5660" s="11"/>
      <c r="K5660" s="11" t="s">
        <v>19731</v>
      </c>
      <c r="L5660" s="11" t="s">
        <v>33711</v>
      </c>
      <c r="M5660" s="11" t="s">
        <v>8756</v>
      </c>
      <c r="N5660" s="12" t="s">
        <v>33712</v>
      </c>
      <c r="O5660" s="12" t="s">
        <v>33713</v>
      </c>
    </row>
    <row r="5661" spans="1:15" ht="15" customHeight="1" x14ac:dyDescent="0.3">
      <c r="A5661" s="11" t="s">
        <v>504</v>
      </c>
      <c r="B5661" s="11" t="s">
        <v>505</v>
      </c>
      <c r="C5661" s="17">
        <v>37</v>
      </c>
      <c r="D5661" s="11" t="s">
        <v>1246</v>
      </c>
      <c r="E5661" s="11" t="s">
        <v>33628</v>
      </c>
      <c r="F5661" s="11">
        <v>15347351</v>
      </c>
      <c r="G5661" s="11" t="s">
        <v>33714</v>
      </c>
      <c r="H5661" s="11" t="s">
        <v>33715</v>
      </c>
      <c r="I5661" s="11" t="s">
        <v>2867</v>
      </c>
      <c r="J5661" s="11"/>
      <c r="K5661" s="11" t="s">
        <v>7561</v>
      </c>
      <c r="L5661" s="11" t="s">
        <v>33716</v>
      </c>
      <c r="M5661" s="11" t="s">
        <v>8615</v>
      </c>
      <c r="N5661" s="12" t="s">
        <v>33717</v>
      </c>
      <c r="O5661" s="12" t="s">
        <v>33718</v>
      </c>
    </row>
    <row r="5662" spans="1:15" ht="15" customHeight="1" x14ac:dyDescent="0.3">
      <c r="A5662" s="11" t="s">
        <v>504</v>
      </c>
      <c r="B5662" s="11" t="s">
        <v>505</v>
      </c>
      <c r="C5662" s="17">
        <v>37</v>
      </c>
      <c r="D5662" s="11" t="s">
        <v>1246</v>
      </c>
      <c r="E5662" s="11" t="s">
        <v>33628</v>
      </c>
      <c r="F5662" s="11">
        <v>15009394</v>
      </c>
      <c r="G5662" s="11" t="s">
        <v>33719</v>
      </c>
      <c r="H5662" s="11" t="s">
        <v>33720</v>
      </c>
      <c r="I5662" s="11" t="s">
        <v>1974</v>
      </c>
      <c r="J5662" s="11"/>
      <c r="K5662" s="11" t="s">
        <v>8860</v>
      </c>
      <c r="L5662" s="11" t="s">
        <v>33721</v>
      </c>
      <c r="M5662" s="11" t="s">
        <v>8756</v>
      </c>
      <c r="N5662" s="12" t="s">
        <v>33722</v>
      </c>
      <c r="O5662" s="12" t="s">
        <v>33723</v>
      </c>
    </row>
    <row r="5663" spans="1:15" ht="15" customHeight="1" x14ac:dyDescent="0.3">
      <c r="A5663" s="11" t="s">
        <v>504</v>
      </c>
      <c r="B5663" s="11" t="s">
        <v>505</v>
      </c>
      <c r="C5663" s="17">
        <v>37</v>
      </c>
      <c r="D5663" s="11" t="s">
        <v>1246</v>
      </c>
      <c r="E5663" s="11" t="s">
        <v>33628</v>
      </c>
      <c r="F5663" s="11">
        <v>12100198</v>
      </c>
      <c r="G5663" s="11" t="s">
        <v>33724</v>
      </c>
      <c r="H5663" s="11" t="s">
        <v>33725</v>
      </c>
      <c r="I5663" s="11" t="s">
        <v>3924</v>
      </c>
      <c r="J5663" s="11"/>
      <c r="K5663" s="11" t="s">
        <v>7337</v>
      </c>
      <c r="L5663" s="11" t="s">
        <v>33726</v>
      </c>
      <c r="M5663" s="11" t="s">
        <v>8756</v>
      </c>
      <c r="N5663" s="12" t="s">
        <v>33727</v>
      </c>
      <c r="O5663" s="12" t="s">
        <v>33728</v>
      </c>
    </row>
    <row r="5664" spans="1:15" ht="15" customHeight="1" x14ac:dyDescent="0.3">
      <c r="A5664" s="11" t="s">
        <v>504</v>
      </c>
      <c r="B5664" s="11" t="s">
        <v>505</v>
      </c>
      <c r="C5664" s="17">
        <v>37</v>
      </c>
      <c r="D5664" s="11" t="s">
        <v>1246</v>
      </c>
      <c r="E5664" s="11" t="s">
        <v>33628</v>
      </c>
      <c r="F5664" s="11">
        <v>11952679</v>
      </c>
      <c r="G5664" s="11" t="s">
        <v>33729</v>
      </c>
      <c r="H5664" s="11" t="s">
        <v>33730</v>
      </c>
      <c r="I5664" s="11" t="s">
        <v>887</v>
      </c>
      <c r="J5664" s="11"/>
      <c r="K5664" s="11" t="s">
        <v>7561</v>
      </c>
      <c r="L5664" s="11" t="s">
        <v>33731</v>
      </c>
      <c r="M5664" s="11" t="s">
        <v>8615</v>
      </c>
      <c r="N5664" s="12" t="s">
        <v>33732</v>
      </c>
      <c r="O5664" s="12" t="s">
        <v>33733</v>
      </c>
    </row>
    <row r="5665" spans="1:15" ht="15" customHeight="1" x14ac:dyDescent="0.3">
      <c r="A5665" s="11" t="s">
        <v>504</v>
      </c>
      <c r="B5665" s="11" t="s">
        <v>505</v>
      </c>
      <c r="C5665" s="17">
        <v>37</v>
      </c>
      <c r="D5665" s="11" t="s">
        <v>1246</v>
      </c>
      <c r="E5665" s="11" t="s">
        <v>33628</v>
      </c>
      <c r="F5665" s="11">
        <v>11167696</v>
      </c>
      <c r="G5665" s="11" t="s">
        <v>33734</v>
      </c>
      <c r="H5665" s="11" t="s">
        <v>33735</v>
      </c>
      <c r="I5665" s="11" t="s">
        <v>990</v>
      </c>
      <c r="J5665" s="11"/>
      <c r="K5665" s="11" t="s">
        <v>7337</v>
      </c>
      <c r="L5665" s="11" t="s">
        <v>33736</v>
      </c>
      <c r="M5665" s="11" t="s">
        <v>8756</v>
      </c>
      <c r="N5665" s="12" t="s">
        <v>33737</v>
      </c>
      <c r="O5665" s="12" t="s">
        <v>33738</v>
      </c>
    </row>
    <row r="5666" spans="1:15" ht="15" customHeight="1" x14ac:dyDescent="0.3">
      <c r="A5666" s="11" t="s">
        <v>504</v>
      </c>
      <c r="B5666" s="11" t="s">
        <v>505</v>
      </c>
      <c r="C5666" s="17">
        <v>37</v>
      </c>
      <c r="D5666" s="11" t="s">
        <v>1246</v>
      </c>
      <c r="E5666" s="11" t="s">
        <v>33634</v>
      </c>
      <c r="F5666" s="11">
        <v>10847739</v>
      </c>
      <c r="G5666" s="11" t="s">
        <v>33739</v>
      </c>
      <c r="H5666" s="11" t="s">
        <v>33740</v>
      </c>
      <c r="I5666" s="11" t="s">
        <v>33741</v>
      </c>
      <c r="J5666" s="11"/>
      <c r="K5666" s="11" t="s">
        <v>7803</v>
      </c>
      <c r="L5666" s="11" t="s">
        <v>33742</v>
      </c>
      <c r="M5666" s="11" t="s">
        <v>7604</v>
      </c>
      <c r="N5666" s="12" t="s">
        <v>33743</v>
      </c>
      <c r="O5666" s="12"/>
    </row>
    <row r="5667" spans="1:15" ht="15" customHeight="1" x14ac:dyDescent="0.3">
      <c r="A5667" s="11" t="s">
        <v>504</v>
      </c>
      <c r="B5667" s="11" t="s">
        <v>505</v>
      </c>
      <c r="C5667" s="17">
        <v>37</v>
      </c>
      <c r="D5667" s="11" t="s">
        <v>1246</v>
      </c>
      <c r="E5667" s="11" t="s">
        <v>33628</v>
      </c>
      <c r="F5667" s="11">
        <v>10886187</v>
      </c>
      <c r="G5667" s="11" t="s">
        <v>33744</v>
      </c>
      <c r="H5667" s="11" t="s">
        <v>33745</v>
      </c>
      <c r="I5667" s="11" t="s">
        <v>853</v>
      </c>
      <c r="J5667" s="11"/>
      <c r="K5667" s="11" t="s">
        <v>7337</v>
      </c>
      <c r="L5667" s="11" t="s">
        <v>33746</v>
      </c>
      <c r="M5667" s="11" t="s">
        <v>8615</v>
      </c>
      <c r="N5667" s="12" t="s">
        <v>33747</v>
      </c>
      <c r="O5667" s="12" t="s">
        <v>33748</v>
      </c>
    </row>
    <row r="5668" spans="1:15" ht="15" customHeight="1" x14ac:dyDescent="0.3">
      <c r="A5668" s="11" t="s">
        <v>504</v>
      </c>
      <c r="B5668" s="11" t="s">
        <v>505</v>
      </c>
      <c r="C5668" s="17">
        <v>37</v>
      </c>
      <c r="D5668" s="11" t="s">
        <v>1246</v>
      </c>
      <c r="E5668" s="11" t="s">
        <v>33628</v>
      </c>
      <c r="F5668" s="11">
        <v>11019945</v>
      </c>
      <c r="G5668" s="11" t="s">
        <v>33749</v>
      </c>
      <c r="H5668" s="11" t="s">
        <v>33750</v>
      </c>
      <c r="I5668" s="11" t="s">
        <v>899</v>
      </c>
      <c r="J5668" s="11"/>
      <c r="K5668" s="11" t="s">
        <v>16165</v>
      </c>
      <c r="L5668" s="11" t="s">
        <v>33751</v>
      </c>
      <c r="M5668" s="11" t="s">
        <v>7962</v>
      </c>
      <c r="N5668" s="12" t="s">
        <v>33752</v>
      </c>
      <c r="O5668" s="12" t="s">
        <v>33753</v>
      </c>
    </row>
    <row r="5669" spans="1:15" ht="15" customHeight="1" x14ac:dyDescent="0.3">
      <c r="A5669" s="11" t="s">
        <v>504</v>
      </c>
      <c r="B5669" s="11" t="s">
        <v>505</v>
      </c>
      <c r="C5669" s="17">
        <v>37</v>
      </c>
      <c r="D5669" s="11" t="s">
        <v>1246</v>
      </c>
      <c r="E5669" s="11" t="s">
        <v>33628</v>
      </c>
      <c r="F5669" s="11">
        <v>10951177</v>
      </c>
      <c r="G5669" s="11" t="s">
        <v>33754</v>
      </c>
      <c r="H5669" s="11" t="s">
        <v>33755</v>
      </c>
      <c r="I5669" s="11" t="s">
        <v>899</v>
      </c>
      <c r="J5669" s="11"/>
      <c r="K5669" s="11" t="s">
        <v>7337</v>
      </c>
      <c r="L5669" s="11" t="s">
        <v>33756</v>
      </c>
      <c r="M5669" s="11" t="s">
        <v>8615</v>
      </c>
      <c r="N5669" s="12" t="s">
        <v>33757</v>
      </c>
      <c r="O5669" s="12" t="s">
        <v>33758</v>
      </c>
    </row>
    <row r="5670" spans="1:15" ht="15" customHeight="1" x14ac:dyDescent="0.3">
      <c r="A5670" s="11" t="s">
        <v>504</v>
      </c>
      <c r="B5670" s="11" t="s">
        <v>505</v>
      </c>
      <c r="C5670" s="17">
        <v>37</v>
      </c>
      <c r="D5670" s="11" t="s">
        <v>1246</v>
      </c>
      <c r="E5670" s="11" t="s">
        <v>33628</v>
      </c>
      <c r="F5670" s="11">
        <v>10823312</v>
      </c>
      <c r="G5670" s="11" t="s">
        <v>33759</v>
      </c>
      <c r="H5670" s="11" t="s">
        <v>33760</v>
      </c>
      <c r="I5670" s="11" t="s">
        <v>9931</v>
      </c>
      <c r="J5670" s="11"/>
      <c r="K5670" s="11" t="s">
        <v>16165</v>
      </c>
      <c r="L5670" s="11" t="s">
        <v>33761</v>
      </c>
      <c r="M5670" s="11" t="s">
        <v>7339</v>
      </c>
      <c r="N5670" s="12" t="s">
        <v>33762</v>
      </c>
      <c r="O5670" s="12" t="s">
        <v>33763</v>
      </c>
    </row>
    <row r="5671" spans="1:15" ht="15" customHeight="1" x14ac:dyDescent="0.3">
      <c r="A5671" s="11" t="s">
        <v>504</v>
      </c>
      <c r="B5671" s="11" t="s">
        <v>505</v>
      </c>
      <c r="C5671" s="17">
        <v>37</v>
      </c>
      <c r="D5671" s="11" t="s">
        <v>1246</v>
      </c>
      <c r="E5671" s="11" t="s">
        <v>33628</v>
      </c>
      <c r="F5671" s="11">
        <v>10583193</v>
      </c>
      <c r="G5671" s="11" t="s">
        <v>33764</v>
      </c>
      <c r="H5671" s="11" t="s">
        <v>33765</v>
      </c>
      <c r="I5671" s="11" t="s">
        <v>3929</v>
      </c>
      <c r="J5671" s="11"/>
      <c r="K5671" s="11" t="s">
        <v>7337</v>
      </c>
      <c r="L5671" s="11" t="s">
        <v>33766</v>
      </c>
      <c r="M5671" s="11" t="s">
        <v>8615</v>
      </c>
      <c r="N5671" s="12" t="s">
        <v>33767</v>
      </c>
      <c r="O5671" s="12" t="s">
        <v>33768</v>
      </c>
    </row>
    <row r="5672" spans="1:15" ht="15" customHeight="1" x14ac:dyDescent="0.3">
      <c r="A5672" s="11" t="s">
        <v>504</v>
      </c>
      <c r="B5672" s="11" t="s">
        <v>505</v>
      </c>
      <c r="C5672" s="17">
        <v>37</v>
      </c>
      <c r="D5672" s="11" t="s">
        <v>1246</v>
      </c>
      <c r="E5672" s="11" t="s">
        <v>33628</v>
      </c>
      <c r="F5672" s="11">
        <v>10583197</v>
      </c>
      <c r="G5672" s="11" t="s">
        <v>33769</v>
      </c>
      <c r="H5672" s="11" t="s">
        <v>33770</v>
      </c>
      <c r="I5672" s="11" t="s">
        <v>3929</v>
      </c>
      <c r="J5672" s="11"/>
      <c r="K5672" s="11" t="s">
        <v>7337</v>
      </c>
      <c r="L5672" s="11" t="s">
        <v>33771</v>
      </c>
      <c r="M5672" s="11" t="s">
        <v>8615</v>
      </c>
      <c r="N5672" s="12" t="s">
        <v>33772</v>
      </c>
      <c r="O5672" s="12" t="s">
        <v>33773</v>
      </c>
    </row>
    <row r="5673" spans="1:15" ht="15" customHeight="1" x14ac:dyDescent="0.3">
      <c r="A5673" s="11" t="s">
        <v>504</v>
      </c>
      <c r="B5673" s="11" t="s">
        <v>505</v>
      </c>
      <c r="C5673" s="17">
        <v>37</v>
      </c>
      <c r="D5673" s="11" t="s">
        <v>1246</v>
      </c>
      <c r="E5673" s="11" t="s">
        <v>33628</v>
      </c>
      <c r="F5673" s="11">
        <v>10233654</v>
      </c>
      <c r="G5673" s="11" t="s">
        <v>33774</v>
      </c>
      <c r="H5673" s="11" t="s">
        <v>33775</v>
      </c>
      <c r="I5673" s="11" t="s">
        <v>9974</v>
      </c>
      <c r="J5673" s="11"/>
      <c r="K5673" s="11" t="s">
        <v>7561</v>
      </c>
      <c r="L5673" s="11" t="s">
        <v>33776</v>
      </c>
      <c r="M5673" s="11" t="s">
        <v>8756</v>
      </c>
      <c r="N5673" s="12" t="s">
        <v>33777</v>
      </c>
      <c r="O5673" s="12" t="s">
        <v>33778</v>
      </c>
    </row>
    <row r="5674" spans="1:15" ht="15" customHeight="1" x14ac:dyDescent="0.3">
      <c r="A5674" s="11" t="s">
        <v>504</v>
      </c>
      <c r="B5674" s="11" t="s">
        <v>505</v>
      </c>
      <c r="C5674" s="17">
        <v>37</v>
      </c>
      <c r="D5674" s="11" t="s">
        <v>1246</v>
      </c>
      <c r="E5674" s="11" t="s">
        <v>33628</v>
      </c>
      <c r="F5674" s="11">
        <v>10457127</v>
      </c>
      <c r="G5674" s="11" t="s">
        <v>33779</v>
      </c>
      <c r="H5674" s="11" t="s">
        <v>33780</v>
      </c>
      <c r="I5674" s="11" t="s">
        <v>3858</v>
      </c>
      <c r="J5674" s="11"/>
      <c r="K5674" s="11" t="s">
        <v>7561</v>
      </c>
      <c r="L5674" s="11" t="s">
        <v>33781</v>
      </c>
      <c r="M5674" s="11" t="s">
        <v>8756</v>
      </c>
      <c r="N5674" s="12" t="s">
        <v>33782</v>
      </c>
      <c r="O5674" s="12" t="s">
        <v>33783</v>
      </c>
    </row>
    <row r="5675" spans="1:15" ht="15" customHeight="1" x14ac:dyDescent="0.3">
      <c r="A5675" s="11" t="s">
        <v>504</v>
      </c>
      <c r="B5675" s="11" t="s">
        <v>505</v>
      </c>
      <c r="C5675" s="17">
        <v>37</v>
      </c>
      <c r="D5675" s="11" t="s">
        <v>1246</v>
      </c>
      <c r="E5675" s="11" t="s">
        <v>33628</v>
      </c>
      <c r="F5675" s="11">
        <v>10215772</v>
      </c>
      <c r="G5675" s="11" t="s">
        <v>33784</v>
      </c>
      <c r="H5675" s="11" t="s">
        <v>33785</v>
      </c>
      <c r="I5675" s="11" t="s">
        <v>1237</v>
      </c>
      <c r="J5675" s="11"/>
      <c r="K5675" s="11" t="s">
        <v>7337</v>
      </c>
      <c r="L5675" s="11" t="s">
        <v>33786</v>
      </c>
      <c r="M5675" s="11" t="s">
        <v>7339</v>
      </c>
      <c r="N5675" s="12" t="s">
        <v>33787</v>
      </c>
      <c r="O5675" s="12" t="s">
        <v>33788</v>
      </c>
    </row>
    <row r="5676" spans="1:15" ht="15" customHeight="1" x14ac:dyDescent="0.3">
      <c r="A5676" s="11" t="s">
        <v>504</v>
      </c>
      <c r="B5676" s="11" t="s">
        <v>505</v>
      </c>
      <c r="C5676" s="17">
        <v>37</v>
      </c>
      <c r="D5676" s="11" t="s">
        <v>1246</v>
      </c>
      <c r="E5676" s="11" t="s">
        <v>33628</v>
      </c>
      <c r="F5676" s="11">
        <v>10233218</v>
      </c>
      <c r="G5676" s="11" t="s">
        <v>33789</v>
      </c>
      <c r="H5676" s="11" t="s">
        <v>33790</v>
      </c>
      <c r="I5676" s="11" t="s">
        <v>2891</v>
      </c>
      <c r="J5676" s="11"/>
      <c r="K5676" s="11" t="s">
        <v>7337</v>
      </c>
      <c r="L5676" s="11" t="s">
        <v>33791</v>
      </c>
      <c r="M5676" s="11" t="s">
        <v>7339</v>
      </c>
      <c r="N5676" s="12" t="s">
        <v>33792</v>
      </c>
      <c r="O5676" s="12" t="s">
        <v>33793</v>
      </c>
    </row>
    <row r="5677" spans="1:15" ht="15" customHeight="1" x14ac:dyDescent="0.3">
      <c r="A5677" s="11" t="s">
        <v>504</v>
      </c>
      <c r="B5677" s="11" t="s">
        <v>505</v>
      </c>
      <c r="C5677" s="17">
        <v>37</v>
      </c>
      <c r="D5677" s="11" t="s">
        <v>1246</v>
      </c>
      <c r="E5677" s="11" t="s">
        <v>33628</v>
      </c>
      <c r="F5677" s="11">
        <v>9565314</v>
      </c>
      <c r="G5677" s="11" t="s">
        <v>33794</v>
      </c>
      <c r="H5677" s="11" t="s">
        <v>33795</v>
      </c>
      <c r="I5677" s="11" t="s">
        <v>3511</v>
      </c>
      <c r="J5677" s="11"/>
      <c r="K5677" s="11" t="s">
        <v>10913</v>
      </c>
      <c r="L5677" s="11" t="s">
        <v>33796</v>
      </c>
      <c r="M5677" s="11" t="s">
        <v>8756</v>
      </c>
      <c r="N5677" s="12" t="s">
        <v>33797</v>
      </c>
      <c r="O5677" s="12" t="s">
        <v>33798</v>
      </c>
    </row>
    <row r="5678" spans="1:15" ht="15" customHeight="1" x14ac:dyDescent="0.3">
      <c r="A5678" s="11" t="s">
        <v>517</v>
      </c>
      <c r="B5678" s="11" t="s">
        <v>518</v>
      </c>
      <c r="C5678" s="17">
        <v>38</v>
      </c>
      <c r="D5678" s="11" t="s">
        <v>1260</v>
      </c>
      <c r="E5678" s="11" t="s">
        <v>33799</v>
      </c>
      <c r="F5678" s="11">
        <v>33090453</v>
      </c>
      <c r="G5678" s="11" t="s">
        <v>19549</v>
      </c>
      <c r="H5678" s="11" t="s">
        <v>19550</v>
      </c>
      <c r="I5678" s="11" t="s">
        <v>2250</v>
      </c>
      <c r="J5678" s="11" t="s">
        <v>11563</v>
      </c>
      <c r="K5678" s="11" t="s">
        <v>7337</v>
      </c>
      <c r="L5678" s="11" t="s">
        <v>19551</v>
      </c>
      <c r="M5678" s="11" t="s">
        <v>7520</v>
      </c>
      <c r="N5678" s="12" t="s">
        <v>19552</v>
      </c>
      <c r="O5678" s="12" t="s">
        <v>19553</v>
      </c>
    </row>
    <row r="5679" spans="1:15" ht="15" customHeight="1" x14ac:dyDescent="0.3">
      <c r="A5679" s="11" t="s">
        <v>517</v>
      </c>
      <c r="B5679" s="11" t="s">
        <v>518</v>
      </c>
      <c r="C5679" s="17">
        <v>38</v>
      </c>
      <c r="D5679" s="11" t="s">
        <v>1260</v>
      </c>
      <c r="E5679" s="11" t="s">
        <v>33799</v>
      </c>
      <c r="F5679" s="11">
        <v>33091185</v>
      </c>
      <c r="G5679" s="11" t="s">
        <v>33800</v>
      </c>
      <c r="H5679" s="11" t="s">
        <v>33801</v>
      </c>
      <c r="I5679" s="11" t="s">
        <v>2250</v>
      </c>
      <c r="J5679" s="11" t="s">
        <v>33802</v>
      </c>
      <c r="K5679" s="11" t="s">
        <v>7561</v>
      </c>
      <c r="L5679" s="11" t="s">
        <v>33803</v>
      </c>
      <c r="M5679" s="11" t="s">
        <v>8756</v>
      </c>
      <c r="N5679" s="12" t="s">
        <v>33804</v>
      </c>
      <c r="O5679" s="12" t="s">
        <v>33805</v>
      </c>
    </row>
    <row r="5680" spans="1:15" ht="15" customHeight="1" x14ac:dyDescent="0.3">
      <c r="A5680" s="11" t="s">
        <v>517</v>
      </c>
      <c r="B5680" s="11" t="s">
        <v>518</v>
      </c>
      <c r="C5680" s="17">
        <v>38</v>
      </c>
      <c r="D5680" s="11" t="s">
        <v>1260</v>
      </c>
      <c r="E5680" s="11" t="s">
        <v>33799</v>
      </c>
      <c r="F5680" s="11">
        <v>33657657</v>
      </c>
      <c r="G5680" s="11" t="s">
        <v>19577</v>
      </c>
      <c r="H5680" s="11" t="s">
        <v>19578</v>
      </c>
      <c r="I5680" s="11" t="s">
        <v>3307</v>
      </c>
      <c r="J5680" s="11" t="s">
        <v>16194</v>
      </c>
      <c r="K5680" s="11" t="s">
        <v>7337</v>
      </c>
      <c r="L5680" s="11" t="s">
        <v>19579</v>
      </c>
      <c r="M5680" s="11" t="s">
        <v>7520</v>
      </c>
      <c r="N5680" s="12" t="s">
        <v>19580</v>
      </c>
      <c r="O5680" s="12" t="s">
        <v>19581</v>
      </c>
    </row>
    <row r="5681" spans="1:15" ht="15" customHeight="1" x14ac:dyDescent="0.3">
      <c r="A5681" s="11" t="s">
        <v>517</v>
      </c>
      <c r="B5681" s="11" t="s">
        <v>518</v>
      </c>
      <c r="C5681" s="17">
        <v>38</v>
      </c>
      <c r="D5681" s="11" t="s">
        <v>1260</v>
      </c>
      <c r="E5681" s="11" t="s">
        <v>33799</v>
      </c>
      <c r="F5681" s="11">
        <v>31747053</v>
      </c>
      <c r="G5681" s="11" t="s">
        <v>19599</v>
      </c>
      <c r="H5681" s="11" t="s">
        <v>19600</v>
      </c>
      <c r="I5681" s="11" t="s">
        <v>2695</v>
      </c>
      <c r="J5681" s="11" t="s">
        <v>19601</v>
      </c>
      <c r="K5681" s="11" t="s">
        <v>10913</v>
      </c>
      <c r="L5681" s="11" t="s">
        <v>19602</v>
      </c>
      <c r="M5681" s="11" t="s">
        <v>7339</v>
      </c>
      <c r="N5681" s="12" t="s">
        <v>19603</v>
      </c>
      <c r="O5681" s="12" t="s">
        <v>19604</v>
      </c>
    </row>
    <row r="5682" spans="1:15" ht="15" customHeight="1" x14ac:dyDescent="0.3">
      <c r="A5682" s="11" t="s">
        <v>517</v>
      </c>
      <c r="B5682" s="11" t="s">
        <v>518</v>
      </c>
      <c r="C5682" s="17">
        <v>38</v>
      </c>
      <c r="D5682" s="11" t="s">
        <v>1260</v>
      </c>
      <c r="E5682" s="11" t="s">
        <v>33799</v>
      </c>
      <c r="F5682" s="11">
        <v>30703264</v>
      </c>
      <c r="G5682" s="11" t="s">
        <v>19616</v>
      </c>
      <c r="H5682" s="11" t="s">
        <v>19617</v>
      </c>
      <c r="I5682" s="11" t="s">
        <v>2614</v>
      </c>
      <c r="J5682" s="11" t="s">
        <v>19618</v>
      </c>
      <c r="K5682" s="11" t="s">
        <v>7337</v>
      </c>
      <c r="L5682" s="11" t="s">
        <v>19619</v>
      </c>
      <c r="M5682" s="11" t="s">
        <v>19620</v>
      </c>
      <c r="N5682" s="12" t="s">
        <v>19621</v>
      </c>
      <c r="O5682" s="12" t="s">
        <v>19622</v>
      </c>
    </row>
    <row r="5683" spans="1:15" ht="15" customHeight="1" x14ac:dyDescent="0.3">
      <c r="A5683" s="11" t="s">
        <v>517</v>
      </c>
      <c r="B5683" s="11" t="s">
        <v>518</v>
      </c>
      <c r="C5683" s="17">
        <v>38</v>
      </c>
      <c r="D5683" s="11" t="s">
        <v>1260</v>
      </c>
      <c r="E5683" s="11" t="s">
        <v>33806</v>
      </c>
      <c r="F5683" s="11">
        <v>22439595</v>
      </c>
      <c r="G5683" s="11" t="s">
        <v>33807</v>
      </c>
      <c r="H5683" s="11" t="s">
        <v>33808</v>
      </c>
      <c r="I5683" s="11" t="s">
        <v>14988</v>
      </c>
      <c r="J5683" s="11" t="s">
        <v>24152</v>
      </c>
      <c r="K5683" s="11" t="s">
        <v>7561</v>
      </c>
      <c r="L5683" s="11" t="s">
        <v>33809</v>
      </c>
      <c r="M5683" s="11" t="s">
        <v>8756</v>
      </c>
      <c r="N5683" s="12" t="s">
        <v>33810</v>
      </c>
      <c r="O5683" s="12" t="s">
        <v>33811</v>
      </c>
    </row>
    <row r="5684" spans="1:15" ht="15" customHeight="1" x14ac:dyDescent="0.3">
      <c r="A5684" s="11" t="s">
        <v>517</v>
      </c>
      <c r="B5684" s="11" t="s">
        <v>518</v>
      </c>
      <c r="C5684" s="17">
        <v>38</v>
      </c>
      <c r="D5684" s="11" t="s">
        <v>1260</v>
      </c>
      <c r="E5684" s="11" t="s">
        <v>33806</v>
      </c>
      <c r="F5684" s="11">
        <v>21957973</v>
      </c>
      <c r="G5684" s="11" t="s">
        <v>33812</v>
      </c>
      <c r="H5684" s="11" t="s">
        <v>33813</v>
      </c>
      <c r="I5684" s="11" t="s">
        <v>2826</v>
      </c>
      <c r="J5684" s="11" t="s">
        <v>4502</v>
      </c>
      <c r="K5684" s="11" t="s">
        <v>10913</v>
      </c>
      <c r="L5684" s="11" t="s">
        <v>33814</v>
      </c>
      <c r="M5684" s="11" t="s">
        <v>7350</v>
      </c>
      <c r="N5684" s="12" t="s">
        <v>33815</v>
      </c>
      <c r="O5684" s="12" t="s">
        <v>33816</v>
      </c>
    </row>
    <row r="5685" spans="1:15" ht="15" customHeight="1" x14ac:dyDescent="0.3">
      <c r="A5685" s="11" t="s">
        <v>517</v>
      </c>
      <c r="B5685" s="11" t="s">
        <v>518</v>
      </c>
      <c r="C5685" s="17">
        <v>38</v>
      </c>
      <c r="D5685" s="11" t="s">
        <v>1260</v>
      </c>
      <c r="E5685" s="11" t="s">
        <v>33799</v>
      </c>
      <c r="F5685" s="11">
        <v>20128792</v>
      </c>
      <c r="G5685" s="11" t="s">
        <v>33817</v>
      </c>
      <c r="H5685" s="11" t="s">
        <v>33818</v>
      </c>
      <c r="I5685" s="11" t="s">
        <v>3401</v>
      </c>
      <c r="J5685" s="11" t="s">
        <v>732</v>
      </c>
      <c r="K5685" s="11" t="s">
        <v>7337</v>
      </c>
      <c r="L5685" s="11" t="s">
        <v>33819</v>
      </c>
      <c r="M5685" s="11" t="s">
        <v>8756</v>
      </c>
      <c r="N5685" s="12" t="s">
        <v>33820</v>
      </c>
      <c r="O5685" s="12" t="s">
        <v>33821</v>
      </c>
    </row>
    <row r="5686" spans="1:15" ht="15" customHeight="1" x14ac:dyDescent="0.3">
      <c r="A5686" s="11" t="s">
        <v>517</v>
      </c>
      <c r="B5686" s="11" t="s">
        <v>518</v>
      </c>
      <c r="C5686" s="17">
        <v>38</v>
      </c>
      <c r="D5686" s="11" t="s">
        <v>1260</v>
      </c>
      <c r="E5686" s="11" t="s">
        <v>33799</v>
      </c>
      <c r="F5686" s="11">
        <v>20346037</v>
      </c>
      <c r="G5686" s="11" t="s">
        <v>33822</v>
      </c>
      <c r="H5686" s="11" t="s">
        <v>33823</v>
      </c>
      <c r="I5686" s="11" t="s">
        <v>3401</v>
      </c>
      <c r="J5686" s="11" t="s">
        <v>33824</v>
      </c>
      <c r="K5686" s="11" t="s">
        <v>7337</v>
      </c>
      <c r="L5686" s="11" t="s">
        <v>33825</v>
      </c>
      <c r="M5686" s="11" t="s">
        <v>7520</v>
      </c>
      <c r="N5686" s="12" t="s">
        <v>33826</v>
      </c>
      <c r="O5686" s="12" t="s">
        <v>33827</v>
      </c>
    </row>
    <row r="5687" spans="1:15" ht="15" customHeight="1" x14ac:dyDescent="0.3">
      <c r="A5687" s="11" t="s">
        <v>517</v>
      </c>
      <c r="B5687" s="11" t="s">
        <v>518</v>
      </c>
      <c r="C5687" s="17">
        <v>38</v>
      </c>
      <c r="D5687" s="11" t="s">
        <v>1260</v>
      </c>
      <c r="E5687" s="11" t="s">
        <v>33799</v>
      </c>
      <c r="F5687" s="11">
        <v>19575725</v>
      </c>
      <c r="G5687" s="11" t="s">
        <v>33828</v>
      </c>
      <c r="H5687" s="11" t="s">
        <v>33829</v>
      </c>
      <c r="I5687" s="11" t="s">
        <v>1903</v>
      </c>
      <c r="J5687" s="11" t="s">
        <v>33830</v>
      </c>
      <c r="K5687" s="11" t="s">
        <v>7337</v>
      </c>
      <c r="L5687" s="11" t="s">
        <v>33831</v>
      </c>
      <c r="M5687" s="11" t="s">
        <v>8615</v>
      </c>
      <c r="N5687" s="12" t="s">
        <v>33832</v>
      </c>
      <c r="O5687" s="12" t="s">
        <v>33833</v>
      </c>
    </row>
    <row r="5688" spans="1:15" ht="15" customHeight="1" x14ac:dyDescent="0.3">
      <c r="A5688" s="11" t="s">
        <v>517</v>
      </c>
      <c r="B5688" s="11" t="s">
        <v>518</v>
      </c>
      <c r="C5688" s="17">
        <v>38</v>
      </c>
      <c r="D5688" s="11" t="s">
        <v>1260</v>
      </c>
      <c r="E5688" s="11" t="s">
        <v>33799</v>
      </c>
      <c r="F5688" s="11">
        <v>21603659</v>
      </c>
      <c r="G5688" s="11" t="s">
        <v>33834</v>
      </c>
      <c r="H5688" s="11" t="s">
        <v>33835</v>
      </c>
      <c r="I5688" s="11" t="s">
        <v>1535</v>
      </c>
      <c r="J5688" s="11"/>
      <c r="K5688" s="11" t="s">
        <v>33836</v>
      </c>
      <c r="L5688" s="11" t="s">
        <v>33837</v>
      </c>
      <c r="M5688" s="11" t="s">
        <v>7339</v>
      </c>
      <c r="N5688" s="12" t="s">
        <v>33838</v>
      </c>
      <c r="O5688" s="12"/>
    </row>
    <row r="5689" spans="1:15" ht="15" customHeight="1" x14ac:dyDescent="0.3">
      <c r="A5689" s="11" t="s">
        <v>532</v>
      </c>
      <c r="B5689" s="11" t="s">
        <v>533</v>
      </c>
      <c r="C5689" s="17">
        <v>39</v>
      </c>
      <c r="D5689" s="11" t="s">
        <v>1265</v>
      </c>
      <c r="E5689" s="11" t="s">
        <v>33839</v>
      </c>
      <c r="F5689" s="11">
        <v>37750377</v>
      </c>
      <c r="G5689" s="11" t="s">
        <v>33840</v>
      </c>
      <c r="H5689" s="11" t="s">
        <v>33841</v>
      </c>
      <c r="I5689" s="11" t="s">
        <v>10568</v>
      </c>
      <c r="J5689" s="11" t="s">
        <v>10568</v>
      </c>
      <c r="K5689" s="11" t="s">
        <v>33842</v>
      </c>
      <c r="L5689" s="11"/>
      <c r="M5689" s="11" t="s">
        <v>7339</v>
      </c>
      <c r="N5689" s="12" t="s">
        <v>33843</v>
      </c>
      <c r="O5689" s="12" t="s">
        <v>33844</v>
      </c>
    </row>
    <row r="5690" spans="1:15" ht="15" customHeight="1" x14ac:dyDescent="0.3">
      <c r="A5690" s="11" t="s">
        <v>532</v>
      </c>
      <c r="B5690" s="11" t="s">
        <v>533</v>
      </c>
      <c r="C5690" s="17">
        <v>39</v>
      </c>
      <c r="D5690" s="11" t="s">
        <v>1265</v>
      </c>
      <c r="E5690" s="11" t="s">
        <v>33839</v>
      </c>
      <c r="F5690" s="11">
        <v>37704280</v>
      </c>
      <c r="G5690" s="11" t="s">
        <v>33845</v>
      </c>
      <c r="H5690" s="11" t="s">
        <v>33846</v>
      </c>
      <c r="I5690" s="11" t="s">
        <v>2179</v>
      </c>
      <c r="J5690" s="11" t="s">
        <v>33847</v>
      </c>
      <c r="K5690" s="11" t="s">
        <v>33848</v>
      </c>
      <c r="L5690" s="11" t="s">
        <v>33849</v>
      </c>
      <c r="M5690" s="11" t="s">
        <v>7339</v>
      </c>
      <c r="N5690" s="12" t="s">
        <v>33850</v>
      </c>
      <c r="O5690" s="12" t="s">
        <v>33851</v>
      </c>
    </row>
    <row r="5691" spans="1:15" ht="15" customHeight="1" x14ac:dyDescent="0.3">
      <c r="A5691" s="11" t="s">
        <v>532</v>
      </c>
      <c r="B5691" s="11" t="s">
        <v>533</v>
      </c>
      <c r="C5691" s="17">
        <v>39</v>
      </c>
      <c r="D5691" s="11" t="s">
        <v>1265</v>
      </c>
      <c r="E5691" s="11" t="s">
        <v>33839</v>
      </c>
      <c r="F5691" s="11">
        <v>37901941</v>
      </c>
      <c r="G5691" s="11" t="s">
        <v>33852</v>
      </c>
      <c r="H5691" s="11" t="s">
        <v>33853</v>
      </c>
      <c r="I5691" s="11" t="s">
        <v>12201</v>
      </c>
      <c r="J5691" s="11" t="s">
        <v>12201</v>
      </c>
      <c r="K5691" s="11" t="s">
        <v>33854</v>
      </c>
      <c r="L5691" s="11"/>
      <c r="M5691" s="11" t="s">
        <v>7339</v>
      </c>
      <c r="N5691" s="12" t="s">
        <v>33855</v>
      </c>
      <c r="O5691" s="12" t="s">
        <v>33856</v>
      </c>
    </row>
    <row r="5692" spans="1:15" ht="15" customHeight="1" x14ac:dyDescent="0.3">
      <c r="A5692" s="11" t="s">
        <v>532</v>
      </c>
      <c r="B5692" s="11" t="s">
        <v>533</v>
      </c>
      <c r="C5692" s="17">
        <v>39</v>
      </c>
      <c r="D5692" s="11" t="s">
        <v>1265</v>
      </c>
      <c r="E5692" s="11" t="s">
        <v>33839</v>
      </c>
      <c r="F5692" s="11">
        <v>37916962</v>
      </c>
      <c r="G5692" s="11" t="s">
        <v>33857</v>
      </c>
      <c r="H5692" s="11" t="s">
        <v>33858</v>
      </c>
      <c r="I5692" s="11" t="s">
        <v>33859</v>
      </c>
      <c r="J5692" s="11" t="s">
        <v>33859</v>
      </c>
      <c r="K5692" s="11" t="s">
        <v>33860</v>
      </c>
      <c r="L5692" s="11"/>
      <c r="M5692" s="11" t="s">
        <v>7350</v>
      </c>
      <c r="N5692" s="12" t="s">
        <v>33861</v>
      </c>
      <c r="O5692" s="12" t="s">
        <v>33862</v>
      </c>
    </row>
    <row r="5693" spans="1:15" ht="15" customHeight="1" x14ac:dyDescent="0.3">
      <c r="A5693" s="11" t="s">
        <v>532</v>
      </c>
      <c r="B5693" s="11" t="s">
        <v>533</v>
      </c>
      <c r="C5693" s="17">
        <v>39</v>
      </c>
      <c r="D5693" s="11" t="s">
        <v>1265</v>
      </c>
      <c r="E5693" s="11" t="s">
        <v>33839</v>
      </c>
      <c r="F5693" s="11">
        <v>37080250</v>
      </c>
      <c r="G5693" s="11" t="s">
        <v>33863</v>
      </c>
      <c r="H5693" s="11" t="s">
        <v>33864</v>
      </c>
      <c r="I5693" s="11" t="s">
        <v>3603</v>
      </c>
      <c r="J5693" s="11" t="s">
        <v>33865</v>
      </c>
      <c r="K5693" s="11" t="s">
        <v>33866</v>
      </c>
      <c r="L5693" s="11" t="s">
        <v>33867</v>
      </c>
      <c r="M5693" s="11" t="s">
        <v>9937</v>
      </c>
      <c r="N5693" s="12" t="s">
        <v>33868</v>
      </c>
      <c r="O5693" s="12" t="s">
        <v>33869</v>
      </c>
    </row>
    <row r="5694" spans="1:15" ht="15" customHeight="1" x14ac:dyDescent="0.3">
      <c r="A5694" s="11" t="s">
        <v>532</v>
      </c>
      <c r="B5694" s="11" t="s">
        <v>533</v>
      </c>
      <c r="C5694" s="17">
        <v>39</v>
      </c>
      <c r="D5694" s="11" t="s">
        <v>1265</v>
      </c>
      <c r="E5694" s="11" t="s">
        <v>33839</v>
      </c>
      <c r="F5694" s="11">
        <v>35765172</v>
      </c>
      <c r="G5694" s="11" t="s">
        <v>33870</v>
      </c>
      <c r="H5694" s="11" t="s">
        <v>33871</v>
      </c>
      <c r="I5694" s="11" t="s">
        <v>882</v>
      </c>
      <c r="J5694" s="11" t="s">
        <v>33872</v>
      </c>
      <c r="K5694" s="11" t="s">
        <v>33873</v>
      </c>
      <c r="L5694" s="11" t="s">
        <v>33874</v>
      </c>
      <c r="M5694" s="11" t="s">
        <v>9937</v>
      </c>
      <c r="N5694" s="12" t="s">
        <v>33875</v>
      </c>
      <c r="O5694" s="12" t="s">
        <v>33876</v>
      </c>
    </row>
    <row r="5695" spans="1:15" ht="15" customHeight="1" x14ac:dyDescent="0.3">
      <c r="A5695" s="11" t="s">
        <v>532</v>
      </c>
      <c r="B5695" s="11" t="s">
        <v>533</v>
      </c>
      <c r="C5695" s="17">
        <v>39</v>
      </c>
      <c r="D5695" s="11" t="s">
        <v>1265</v>
      </c>
      <c r="E5695" s="11" t="s">
        <v>33839</v>
      </c>
      <c r="F5695" s="11">
        <v>37246502</v>
      </c>
      <c r="G5695" s="11" t="s">
        <v>33877</v>
      </c>
      <c r="H5695" s="11" t="s">
        <v>33878</v>
      </c>
      <c r="I5695" s="11" t="s">
        <v>882</v>
      </c>
      <c r="J5695" s="11" t="s">
        <v>33879</v>
      </c>
      <c r="K5695" s="11" t="s">
        <v>33880</v>
      </c>
      <c r="L5695" s="11" t="s">
        <v>33881</v>
      </c>
      <c r="M5695" s="11" t="s">
        <v>7339</v>
      </c>
      <c r="N5695" s="12" t="s">
        <v>33882</v>
      </c>
      <c r="O5695" s="12" t="s">
        <v>33883</v>
      </c>
    </row>
    <row r="5696" spans="1:15" ht="15" customHeight="1" x14ac:dyDescent="0.3">
      <c r="A5696" s="11" t="s">
        <v>532</v>
      </c>
      <c r="B5696" s="11" t="s">
        <v>533</v>
      </c>
      <c r="C5696" s="17">
        <v>39</v>
      </c>
      <c r="D5696" s="11" t="s">
        <v>1265</v>
      </c>
      <c r="E5696" s="11" t="s">
        <v>33839</v>
      </c>
      <c r="F5696" s="11">
        <v>36763895</v>
      </c>
      <c r="G5696" s="11" t="s">
        <v>33884</v>
      </c>
      <c r="H5696" s="11" t="s">
        <v>33885</v>
      </c>
      <c r="I5696" s="11" t="s">
        <v>2520</v>
      </c>
      <c r="J5696" s="11"/>
      <c r="K5696" s="11" t="s">
        <v>7337</v>
      </c>
      <c r="L5696" s="11" t="s">
        <v>33886</v>
      </c>
      <c r="M5696" s="11" t="s">
        <v>9704</v>
      </c>
      <c r="N5696" s="12" t="s">
        <v>33887</v>
      </c>
      <c r="O5696" s="12" t="s">
        <v>33888</v>
      </c>
    </row>
    <row r="5697" spans="1:15" ht="15" customHeight="1" x14ac:dyDescent="0.3">
      <c r="A5697" s="11" t="s">
        <v>532</v>
      </c>
      <c r="B5697" s="11" t="s">
        <v>533</v>
      </c>
      <c r="C5697" s="17">
        <v>39</v>
      </c>
      <c r="D5697" s="11" t="s">
        <v>1265</v>
      </c>
      <c r="E5697" s="11" t="s">
        <v>33839</v>
      </c>
      <c r="F5697" s="11">
        <v>37771312</v>
      </c>
      <c r="G5697" s="11" t="s">
        <v>33840</v>
      </c>
      <c r="H5697" s="11" t="s">
        <v>33889</v>
      </c>
      <c r="I5697" s="11" t="s">
        <v>2207</v>
      </c>
      <c r="J5697" s="11" t="s">
        <v>6086</v>
      </c>
      <c r="K5697" s="11" t="s">
        <v>33890</v>
      </c>
      <c r="L5697" s="11" t="s">
        <v>33891</v>
      </c>
      <c r="M5697" s="11" t="s">
        <v>7350</v>
      </c>
      <c r="N5697" s="12" t="s">
        <v>33892</v>
      </c>
      <c r="O5697" s="12" t="s">
        <v>33893</v>
      </c>
    </row>
    <row r="5698" spans="1:15" ht="15" customHeight="1" x14ac:dyDescent="0.3">
      <c r="A5698" s="11" t="s">
        <v>532</v>
      </c>
      <c r="B5698" s="11" t="s">
        <v>533</v>
      </c>
      <c r="C5698" s="17">
        <v>39</v>
      </c>
      <c r="D5698" s="11" t="s">
        <v>1265</v>
      </c>
      <c r="E5698" s="11" t="s">
        <v>33839</v>
      </c>
      <c r="F5698" s="11">
        <v>37429220</v>
      </c>
      <c r="G5698" s="11" t="s">
        <v>33894</v>
      </c>
      <c r="H5698" s="11" t="s">
        <v>33895</v>
      </c>
      <c r="I5698" s="11" t="s">
        <v>4222</v>
      </c>
      <c r="J5698" s="11" t="s">
        <v>17642</v>
      </c>
      <c r="K5698" s="11" t="s">
        <v>33896</v>
      </c>
      <c r="L5698" s="11" t="s">
        <v>33897</v>
      </c>
      <c r="M5698" s="11" t="s">
        <v>7339</v>
      </c>
      <c r="N5698" s="12" t="s">
        <v>33898</v>
      </c>
      <c r="O5698" s="12" t="s">
        <v>33899</v>
      </c>
    </row>
    <row r="5699" spans="1:15" ht="15" customHeight="1" x14ac:dyDescent="0.3">
      <c r="A5699" s="11" t="s">
        <v>532</v>
      </c>
      <c r="B5699" s="11" t="s">
        <v>533</v>
      </c>
      <c r="C5699" s="17">
        <v>39</v>
      </c>
      <c r="D5699" s="11" t="s">
        <v>1265</v>
      </c>
      <c r="E5699" s="11" t="s">
        <v>33839</v>
      </c>
      <c r="F5699" s="11">
        <v>37076153</v>
      </c>
      <c r="G5699" s="11" t="s">
        <v>33900</v>
      </c>
      <c r="H5699" s="11" t="s">
        <v>33901</v>
      </c>
      <c r="I5699" s="11" t="s">
        <v>33902</v>
      </c>
      <c r="J5699" s="11" t="s">
        <v>33902</v>
      </c>
      <c r="K5699" s="11" t="s">
        <v>7379</v>
      </c>
      <c r="L5699" s="11" t="s">
        <v>33903</v>
      </c>
      <c r="M5699" s="11" t="s">
        <v>7373</v>
      </c>
      <c r="N5699" s="12" t="s">
        <v>33904</v>
      </c>
      <c r="O5699" s="12" t="s">
        <v>33905</v>
      </c>
    </row>
    <row r="5700" spans="1:15" ht="15" customHeight="1" x14ac:dyDescent="0.3">
      <c r="A5700" s="11" t="s">
        <v>532</v>
      </c>
      <c r="B5700" s="11" t="s">
        <v>533</v>
      </c>
      <c r="C5700" s="17">
        <v>39</v>
      </c>
      <c r="D5700" s="11" t="s">
        <v>1265</v>
      </c>
      <c r="E5700" s="11" t="s">
        <v>33839</v>
      </c>
      <c r="F5700" s="11">
        <v>36371194</v>
      </c>
      <c r="G5700" s="11" t="s">
        <v>33906</v>
      </c>
      <c r="H5700" s="11" t="s">
        <v>33907</v>
      </c>
      <c r="I5700" s="11" t="s">
        <v>6773</v>
      </c>
      <c r="J5700" s="11" t="s">
        <v>6773</v>
      </c>
      <c r="K5700" s="11" t="s">
        <v>33908</v>
      </c>
      <c r="L5700" s="11" t="s">
        <v>33909</v>
      </c>
      <c r="M5700" s="11" t="s">
        <v>7373</v>
      </c>
      <c r="N5700" s="12" t="s">
        <v>33910</v>
      </c>
      <c r="O5700" s="12" t="s">
        <v>33911</v>
      </c>
    </row>
    <row r="5701" spans="1:15" ht="15" customHeight="1" x14ac:dyDescent="0.3">
      <c r="A5701" s="11" t="s">
        <v>532</v>
      </c>
      <c r="B5701" s="11" t="s">
        <v>533</v>
      </c>
      <c r="C5701" s="17">
        <v>39</v>
      </c>
      <c r="D5701" s="11" t="s">
        <v>1265</v>
      </c>
      <c r="E5701" s="11" t="s">
        <v>33839</v>
      </c>
      <c r="F5701" s="11">
        <v>35577586</v>
      </c>
      <c r="G5701" s="11" t="s">
        <v>14030</v>
      </c>
      <c r="H5701" s="11" t="s">
        <v>14031</v>
      </c>
      <c r="I5701" s="11" t="s">
        <v>1203</v>
      </c>
      <c r="J5701" s="11" t="s">
        <v>5005</v>
      </c>
      <c r="K5701" s="11" t="s">
        <v>7543</v>
      </c>
      <c r="L5701" s="11" t="s">
        <v>14032</v>
      </c>
      <c r="M5701" s="11" t="s">
        <v>7907</v>
      </c>
      <c r="N5701" s="12" t="s">
        <v>14033</v>
      </c>
      <c r="O5701" s="12" t="s">
        <v>14034</v>
      </c>
    </row>
    <row r="5702" spans="1:15" ht="15" customHeight="1" x14ac:dyDescent="0.3">
      <c r="A5702" s="11" t="s">
        <v>532</v>
      </c>
      <c r="B5702" s="11" t="s">
        <v>533</v>
      </c>
      <c r="C5702" s="17">
        <v>39</v>
      </c>
      <c r="D5702" s="11" t="s">
        <v>1265</v>
      </c>
      <c r="E5702" s="11" t="s">
        <v>33839</v>
      </c>
      <c r="F5702" s="11">
        <v>35490370</v>
      </c>
      <c r="G5702" s="11" t="s">
        <v>33884</v>
      </c>
      <c r="H5702" s="11" t="s">
        <v>33912</v>
      </c>
      <c r="I5702" s="11" t="s">
        <v>1205</v>
      </c>
      <c r="J5702" s="11" t="s">
        <v>11449</v>
      </c>
      <c r="K5702" s="11" t="s">
        <v>7337</v>
      </c>
      <c r="L5702" s="11" t="s">
        <v>33913</v>
      </c>
      <c r="M5702" s="11" t="s">
        <v>8313</v>
      </c>
      <c r="N5702" s="12" t="s">
        <v>33914</v>
      </c>
      <c r="O5702" s="12" t="s">
        <v>33915</v>
      </c>
    </row>
    <row r="5703" spans="1:15" ht="15" customHeight="1" x14ac:dyDescent="0.3">
      <c r="A5703" s="11" t="s">
        <v>532</v>
      </c>
      <c r="B5703" s="11" t="s">
        <v>533</v>
      </c>
      <c r="C5703" s="17">
        <v>39</v>
      </c>
      <c r="D5703" s="11" t="s">
        <v>1265</v>
      </c>
      <c r="E5703" s="11" t="s">
        <v>33839</v>
      </c>
      <c r="F5703" s="11">
        <v>33103313</v>
      </c>
      <c r="G5703" s="11" t="s">
        <v>33916</v>
      </c>
      <c r="H5703" s="11" t="s">
        <v>33917</v>
      </c>
      <c r="I5703" s="11" t="s">
        <v>3489</v>
      </c>
      <c r="J5703" s="11" t="s">
        <v>33918</v>
      </c>
      <c r="K5703" s="11" t="s">
        <v>33919</v>
      </c>
      <c r="L5703" s="11" t="s">
        <v>33920</v>
      </c>
      <c r="M5703" s="11" t="s">
        <v>8626</v>
      </c>
      <c r="N5703" s="12" t="s">
        <v>33921</v>
      </c>
      <c r="O5703" s="12" t="s">
        <v>33922</v>
      </c>
    </row>
    <row r="5704" spans="1:15" ht="15" customHeight="1" x14ac:dyDescent="0.3">
      <c r="A5704" s="11" t="s">
        <v>532</v>
      </c>
      <c r="B5704" s="11" t="s">
        <v>533</v>
      </c>
      <c r="C5704" s="17">
        <v>39</v>
      </c>
      <c r="D5704" s="11" t="s">
        <v>1265</v>
      </c>
      <c r="E5704" s="11" t="s">
        <v>33839</v>
      </c>
      <c r="F5704" s="11">
        <v>35944812</v>
      </c>
      <c r="G5704" s="11" t="s">
        <v>33923</v>
      </c>
      <c r="H5704" s="11" t="s">
        <v>33924</v>
      </c>
      <c r="I5704" s="11" t="s">
        <v>2540</v>
      </c>
      <c r="J5704" s="11" t="s">
        <v>33925</v>
      </c>
      <c r="K5704" s="11" t="s">
        <v>7754</v>
      </c>
      <c r="L5704" s="11" t="s">
        <v>33926</v>
      </c>
      <c r="M5704" s="11" t="s">
        <v>7373</v>
      </c>
      <c r="N5704" s="12" t="s">
        <v>33927</v>
      </c>
      <c r="O5704" s="12" t="s">
        <v>33928</v>
      </c>
    </row>
    <row r="5705" spans="1:15" ht="15" customHeight="1" x14ac:dyDescent="0.3">
      <c r="A5705" s="11" t="s">
        <v>532</v>
      </c>
      <c r="B5705" s="11" t="s">
        <v>533</v>
      </c>
      <c r="C5705" s="17">
        <v>39</v>
      </c>
      <c r="D5705" s="11" t="s">
        <v>1265</v>
      </c>
      <c r="E5705" s="11" t="s">
        <v>33839</v>
      </c>
      <c r="F5705" s="11">
        <v>35443955</v>
      </c>
      <c r="G5705" s="11" t="s">
        <v>14097</v>
      </c>
      <c r="H5705" s="11" t="s">
        <v>14098</v>
      </c>
      <c r="I5705" s="11" t="s">
        <v>14099</v>
      </c>
      <c r="J5705" s="11" t="s">
        <v>14099</v>
      </c>
      <c r="K5705" s="11" t="s">
        <v>7379</v>
      </c>
      <c r="L5705" s="11" t="s">
        <v>14100</v>
      </c>
      <c r="M5705" s="11" t="s">
        <v>7373</v>
      </c>
      <c r="N5705" s="12" t="s">
        <v>14101</v>
      </c>
      <c r="O5705" s="12" t="s">
        <v>14102</v>
      </c>
    </row>
    <row r="5706" spans="1:15" ht="15" customHeight="1" x14ac:dyDescent="0.3">
      <c r="A5706" s="11" t="s">
        <v>532</v>
      </c>
      <c r="B5706" s="11" t="s">
        <v>533</v>
      </c>
      <c r="C5706" s="17">
        <v>39</v>
      </c>
      <c r="D5706" s="11" t="s">
        <v>1265</v>
      </c>
      <c r="E5706" s="11" t="s">
        <v>33839</v>
      </c>
      <c r="F5706" s="11">
        <v>34271462</v>
      </c>
      <c r="G5706" s="11" t="s">
        <v>33929</v>
      </c>
      <c r="H5706" s="11" t="s">
        <v>33930</v>
      </c>
      <c r="I5706" s="11" t="s">
        <v>2241</v>
      </c>
      <c r="J5706" s="11" t="s">
        <v>5008</v>
      </c>
      <c r="K5706" s="11" t="s">
        <v>33931</v>
      </c>
      <c r="L5706" s="11" t="s">
        <v>33932</v>
      </c>
      <c r="M5706" s="11" t="s">
        <v>7339</v>
      </c>
      <c r="N5706" s="12" t="s">
        <v>33933</v>
      </c>
      <c r="O5706" s="12" t="s">
        <v>33934</v>
      </c>
    </row>
    <row r="5707" spans="1:15" ht="15" customHeight="1" x14ac:dyDescent="0.3">
      <c r="A5707" s="11" t="s">
        <v>532</v>
      </c>
      <c r="B5707" s="11" t="s">
        <v>533</v>
      </c>
      <c r="C5707" s="17">
        <v>39</v>
      </c>
      <c r="D5707" s="11" t="s">
        <v>1265</v>
      </c>
      <c r="E5707" s="11" t="s">
        <v>33839</v>
      </c>
      <c r="F5707" s="11">
        <v>33172938</v>
      </c>
      <c r="G5707" s="11" t="s">
        <v>33935</v>
      </c>
      <c r="H5707" s="11" t="s">
        <v>33936</v>
      </c>
      <c r="I5707" s="11" t="s">
        <v>1230</v>
      </c>
      <c r="J5707" s="11" t="s">
        <v>33937</v>
      </c>
      <c r="K5707" s="11" t="s">
        <v>33938</v>
      </c>
      <c r="L5707" s="11" t="s">
        <v>33939</v>
      </c>
      <c r="M5707" s="11" t="s">
        <v>7350</v>
      </c>
      <c r="N5707" s="12" t="s">
        <v>33940</v>
      </c>
      <c r="O5707" s="12" t="s">
        <v>33941</v>
      </c>
    </row>
    <row r="5708" spans="1:15" ht="15" customHeight="1" x14ac:dyDescent="0.3">
      <c r="A5708" s="11" t="s">
        <v>532</v>
      </c>
      <c r="B5708" s="11" t="s">
        <v>533</v>
      </c>
      <c r="C5708" s="17">
        <v>39</v>
      </c>
      <c r="D5708" s="11" t="s">
        <v>1265</v>
      </c>
      <c r="E5708" s="11" t="s">
        <v>33839</v>
      </c>
      <c r="F5708" s="11">
        <v>32955656</v>
      </c>
      <c r="G5708" s="11" t="s">
        <v>33942</v>
      </c>
      <c r="H5708" s="11" t="s">
        <v>33943</v>
      </c>
      <c r="I5708" s="11" t="s">
        <v>2246</v>
      </c>
      <c r="J5708" s="11" t="s">
        <v>33944</v>
      </c>
      <c r="K5708" s="11" t="s">
        <v>33945</v>
      </c>
      <c r="L5708" s="11" t="s">
        <v>33946</v>
      </c>
      <c r="M5708" s="11" t="s">
        <v>7339</v>
      </c>
      <c r="N5708" s="12" t="s">
        <v>33947</v>
      </c>
      <c r="O5708" s="12" t="s">
        <v>33948</v>
      </c>
    </row>
    <row r="5709" spans="1:15" ht="15" customHeight="1" x14ac:dyDescent="0.3">
      <c r="A5709" s="11" t="s">
        <v>532</v>
      </c>
      <c r="B5709" s="11" t="s">
        <v>533</v>
      </c>
      <c r="C5709" s="17">
        <v>39</v>
      </c>
      <c r="D5709" s="11" t="s">
        <v>1265</v>
      </c>
      <c r="E5709" s="11" t="s">
        <v>33839</v>
      </c>
      <c r="F5709" s="11">
        <v>34279637</v>
      </c>
      <c r="G5709" s="11" t="s">
        <v>33949</v>
      </c>
      <c r="H5709" s="11" t="s">
        <v>33950</v>
      </c>
      <c r="I5709" s="11" t="s">
        <v>33951</v>
      </c>
      <c r="J5709" s="11"/>
      <c r="K5709" s="11" t="s">
        <v>33952</v>
      </c>
      <c r="L5709" s="11" t="s">
        <v>33953</v>
      </c>
      <c r="M5709" s="11" t="s">
        <v>7907</v>
      </c>
      <c r="N5709" s="12" t="s">
        <v>33954</v>
      </c>
      <c r="O5709" s="12" t="s">
        <v>33955</v>
      </c>
    </row>
    <row r="5710" spans="1:15" ht="15" customHeight="1" x14ac:dyDescent="0.3">
      <c r="A5710" s="11" t="s">
        <v>532</v>
      </c>
      <c r="B5710" s="11" t="s">
        <v>533</v>
      </c>
      <c r="C5710" s="17">
        <v>39</v>
      </c>
      <c r="D5710" s="11" t="s">
        <v>1265</v>
      </c>
      <c r="E5710" s="11" t="s">
        <v>33839</v>
      </c>
      <c r="F5710" s="11">
        <v>34301248</v>
      </c>
      <c r="G5710" s="11" t="s">
        <v>33956</v>
      </c>
      <c r="H5710" s="11" t="s">
        <v>33957</v>
      </c>
      <c r="I5710" s="11" t="s">
        <v>26828</v>
      </c>
      <c r="J5710" s="11" t="s">
        <v>26828</v>
      </c>
      <c r="K5710" s="11" t="s">
        <v>8120</v>
      </c>
      <c r="L5710" s="11" t="s">
        <v>33958</v>
      </c>
      <c r="M5710" s="11" t="s">
        <v>7907</v>
      </c>
      <c r="N5710" s="12" t="s">
        <v>33959</v>
      </c>
      <c r="O5710" s="12" t="s">
        <v>33960</v>
      </c>
    </row>
    <row r="5711" spans="1:15" ht="15" customHeight="1" x14ac:dyDescent="0.3">
      <c r="A5711" s="11" t="s">
        <v>532</v>
      </c>
      <c r="B5711" s="11" t="s">
        <v>533</v>
      </c>
      <c r="C5711" s="17">
        <v>39</v>
      </c>
      <c r="D5711" s="11" t="s">
        <v>1265</v>
      </c>
      <c r="E5711" s="11" t="s">
        <v>33839</v>
      </c>
      <c r="F5711" s="11">
        <v>33156901</v>
      </c>
      <c r="G5711" s="11" t="s">
        <v>33961</v>
      </c>
      <c r="H5711" s="11" t="s">
        <v>33962</v>
      </c>
      <c r="I5711" s="11" t="s">
        <v>33963</v>
      </c>
      <c r="J5711" s="11"/>
      <c r="K5711" s="11" t="s">
        <v>33964</v>
      </c>
      <c r="L5711" s="11" t="s">
        <v>33965</v>
      </c>
      <c r="M5711" s="11" t="s">
        <v>7373</v>
      </c>
      <c r="N5711" s="12" t="s">
        <v>33966</v>
      </c>
      <c r="O5711" s="12" t="s">
        <v>33967</v>
      </c>
    </row>
    <row r="5712" spans="1:15" ht="15" customHeight="1" x14ac:dyDescent="0.3">
      <c r="A5712" s="11" t="s">
        <v>532</v>
      </c>
      <c r="B5712" s="11" t="s">
        <v>533</v>
      </c>
      <c r="C5712" s="17">
        <v>39</v>
      </c>
      <c r="D5712" s="11" t="s">
        <v>1265</v>
      </c>
      <c r="E5712" s="11" t="s">
        <v>33839</v>
      </c>
      <c r="F5712" s="11">
        <v>33068022</v>
      </c>
      <c r="G5712" s="11" t="s">
        <v>33968</v>
      </c>
      <c r="H5712" s="11" t="s">
        <v>33969</v>
      </c>
      <c r="I5712" s="11" t="s">
        <v>1027</v>
      </c>
      <c r="J5712" s="11" t="s">
        <v>29420</v>
      </c>
      <c r="K5712" s="11" t="s">
        <v>33970</v>
      </c>
      <c r="L5712" s="11" t="s">
        <v>33971</v>
      </c>
      <c r="M5712" s="11" t="s">
        <v>9937</v>
      </c>
      <c r="N5712" s="12" t="s">
        <v>33972</v>
      </c>
      <c r="O5712" s="12" t="s">
        <v>33973</v>
      </c>
    </row>
    <row r="5713" spans="1:15" ht="15" customHeight="1" x14ac:dyDescent="0.3">
      <c r="A5713" s="11" t="s">
        <v>532</v>
      </c>
      <c r="B5713" s="11" t="s">
        <v>533</v>
      </c>
      <c r="C5713" s="17">
        <v>39</v>
      </c>
      <c r="D5713" s="11" t="s">
        <v>1265</v>
      </c>
      <c r="E5713" s="11" t="s">
        <v>33839</v>
      </c>
      <c r="F5713" s="11">
        <v>32988943</v>
      </c>
      <c r="G5713" s="11" t="s">
        <v>33974</v>
      </c>
      <c r="H5713" s="11" t="s">
        <v>33975</v>
      </c>
      <c r="I5713" s="11" t="s">
        <v>33976</v>
      </c>
      <c r="J5713" s="11" t="s">
        <v>33976</v>
      </c>
      <c r="K5713" s="11" t="s">
        <v>7379</v>
      </c>
      <c r="L5713" s="11" t="s">
        <v>33977</v>
      </c>
      <c r="M5713" s="11" t="s">
        <v>7373</v>
      </c>
      <c r="N5713" s="12" t="s">
        <v>33978</v>
      </c>
      <c r="O5713" s="12" t="s">
        <v>33979</v>
      </c>
    </row>
    <row r="5714" spans="1:15" ht="15" customHeight="1" x14ac:dyDescent="0.3">
      <c r="A5714" s="11" t="s">
        <v>532</v>
      </c>
      <c r="B5714" s="11" t="s">
        <v>533</v>
      </c>
      <c r="C5714" s="17">
        <v>39</v>
      </c>
      <c r="D5714" s="11" t="s">
        <v>1265</v>
      </c>
      <c r="E5714" s="11" t="s">
        <v>33839</v>
      </c>
      <c r="F5714" s="11">
        <v>32253158</v>
      </c>
      <c r="G5714" s="11" t="s">
        <v>33980</v>
      </c>
      <c r="H5714" s="11" t="s">
        <v>33981</v>
      </c>
      <c r="I5714" s="11" t="s">
        <v>2258</v>
      </c>
      <c r="J5714" s="11" t="s">
        <v>33982</v>
      </c>
      <c r="K5714" s="11" t="s">
        <v>33983</v>
      </c>
      <c r="L5714" s="11" t="s">
        <v>33984</v>
      </c>
      <c r="M5714" s="11" t="s">
        <v>7373</v>
      </c>
      <c r="N5714" s="12" t="s">
        <v>33985</v>
      </c>
      <c r="O5714" s="12" t="s">
        <v>33986</v>
      </c>
    </row>
    <row r="5715" spans="1:15" ht="15" customHeight="1" x14ac:dyDescent="0.3">
      <c r="A5715" s="11" t="s">
        <v>532</v>
      </c>
      <c r="B5715" s="11" t="s">
        <v>533</v>
      </c>
      <c r="C5715" s="17">
        <v>39</v>
      </c>
      <c r="D5715" s="11" t="s">
        <v>1265</v>
      </c>
      <c r="E5715" s="11" t="s">
        <v>33839</v>
      </c>
      <c r="F5715" s="11">
        <v>32445280</v>
      </c>
      <c r="G5715" s="11" t="s">
        <v>33987</v>
      </c>
      <c r="H5715" s="11" t="s">
        <v>33988</v>
      </c>
      <c r="I5715" s="11" t="s">
        <v>1728</v>
      </c>
      <c r="J5715" s="11" t="s">
        <v>33989</v>
      </c>
      <c r="K5715" s="11" t="s">
        <v>33919</v>
      </c>
      <c r="L5715" s="11" t="s">
        <v>33990</v>
      </c>
      <c r="M5715" s="11" t="s">
        <v>7373</v>
      </c>
      <c r="N5715" s="12" t="s">
        <v>33991</v>
      </c>
      <c r="O5715" s="12" t="s">
        <v>33992</v>
      </c>
    </row>
    <row r="5716" spans="1:15" ht="15" customHeight="1" x14ac:dyDescent="0.3">
      <c r="A5716" s="11" t="s">
        <v>532</v>
      </c>
      <c r="B5716" s="11" t="s">
        <v>533</v>
      </c>
      <c r="C5716" s="17">
        <v>39</v>
      </c>
      <c r="D5716" s="11" t="s">
        <v>1265</v>
      </c>
      <c r="E5716" s="11" t="s">
        <v>33839</v>
      </c>
      <c r="F5716" s="11">
        <v>32223040</v>
      </c>
      <c r="G5716" s="11" t="s">
        <v>33993</v>
      </c>
      <c r="H5716" s="11" t="s">
        <v>33994</v>
      </c>
      <c r="I5716" s="11" t="s">
        <v>2601</v>
      </c>
      <c r="J5716" s="11" t="s">
        <v>33995</v>
      </c>
      <c r="K5716" s="11" t="s">
        <v>33873</v>
      </c>
      <c r="L5716" s="11" t="s">
        <v>33996</v>
      </c>
      <c r="M5716" s="11" t="s">
        <v>7350</v>
      </c>
      <c r="N5716" s="12" t="s">
        <v>33997</v>
      </c>
      <c r="O5716" s="12" t="s">
        <v>33998</v>
      </c>
    </row>
    <row r="5717" spans="1:15" ht="15" customHeight="1" x14ac:dyDescent="0.3">
      <c r="A5717" s="11" t="s">
        <v>532</v>
      </c>
      <c r="B5717" s="11" t="s">
        <v>533</v>
      </c>
      <c r="C5717" s="17">
        <v>39</v>
      </c>
      <c r="D5717" s="11" t="s">
        <v>1265</v>
      </c>
      <c r="E5717" s="11" t="s">
        <v>33839</v>
      </c>
      <c r="F5717" s="11">
        <v>32006460</v>
      </c>
      <c r="G5717" s="11" t="s">
        <v>33999</v>
      </c>
      <c r="H5717" s="11" t="s">
        <v>34000</v>
      </c>
      <c r="I5717" s="11" t="s">
        <v>6423</v>
      </c>
      <c r="J5717" s="11" t="s">
        <v>6423</v>
      </c>
      <c r="K5717" s="11" t="s">
        <v>7905</v>
      </c>
      <c r="L5717" s="11" t="s">
        <v>34001</v>
      </c>
      <c r="M5717" s="11" t="s">
        <v>7956</v>
      </c>
      <c r="N5717" s="12" t="s">
        <v>34002</v>
      </c>
      <c r="O5717" s="12" t="s">
        <v>34003</v>
      </c>
    </row>
    <row r="5718" spans="1:15" ht="15" customHeight="1" x14ac:dyDescent="0.3">
      <c r="A5718" s="11" t="s">
        <v>532</v>
      </c>
      <c r="B5718" s="11" t="s">
        <v>533</v>
      </c>
      <c r="C5718" s="17">
        <v>39</v>
      </c>
      <c r="D5718" s="11" t="s">
        <v>1265</v>
      </c>
      <c r="E5718" s="11" t="s">
        <v>33839</v>
      </c>
      <c r="F5718" s="11">
        <v>33222652</v>
      </c>
      <c r="G5718" s="11" t="s">
        <v>34004</v>
      </c>
      <c r="H5718" s="11" t="s">
        <v>34005</v>
      </c>
      <c r="I5718" s="11" t="s">
        <v>2707</v>
      </c>
      <c r="J5718" s="11"/>
      <c r="K5718" s="11" t="s">
        <v>33890</v>
      </c>
      <c r="L5718" s="11" t="s">
        <v>34006</v>
      </c>
      <c r="M5718" s="11" t="s">
        <v>7339</v>
      </c>
      <c r="N5718" s="12" t="s">
        <v>34007</v>
      </c>
      <c r="O5718" s="12" t="s">
        <v>34008</v>
      </c>
    </row>
    <row r="5719" spans="1:15" ht="15" customHeight="1" x14ac:dyDescent="0.3">
      <c r="A5719" s="11" t="s">
        <v>532</v>
      </c>
      <c r="B5719" s="11" t="s">
        <v>533</v>
      </c>
      <c r="C5719" s="17">
        <v>39</v>
      </c>
      <c r="D5719" s="11" t="s">
        <v>1265</v>
      </c>
      <c r="E5719" s="11" t="s">
        <v>33839</v>
      </c>
      <c r="F5719" s="11">
        <v>32567082</v>
      </c>
      <c r="G5719" s="11" t="s">
        <v>34009</v>
      </c>
      <c r="H5719" s="11" t="s">
        <v>34010</v>
      </c>
      <c r="I5719" s="11" t="s">
        <v>3166</v>
      </c>
      <c r="J5719" s="11" t="s">
        <v>34011</v>
      </c>
      <c r="K5719" s="11" t="s">
        <v>34012</v>
      </c>
      <c r="L5719" s="11" t="s">
        <v>34013</v>
      </c>
      <c r="M5719" s="11" t="s">
        <v>7373</v>
      </c>
      <c r="N5719" s="12" t="s">
        <v>34014</v>
      </c>
      <c r="O5719" s="12" t="s">
        <v>34015</v>
      </c>
    </row>
    <row r="5720" spans="1:15" ht="15" customHeight="1" x14ac:dyDescent="0.3">
      <c r="A5720" s="11" t="s">
        <v>532</v>
      </c>
      <c r="B5720" s="11" t="s">
        <v>533</v>
      </c>
      <c r="C5720" s="17">
        <v>39</v>
      </c>
      <c r="D5720" s="11" t="s">
        <v>1265</v>
      </c>
      <c r="E5720" s="11" t="s">
        <v>33839</v>
      </c>
      <c r="F5720" s="11">
        <v>31513501</v>
      </c>
      <c r="G5720" s="11" t="s">
        <v>34016</v>
      </c>
      <c r="H5720" s="11" t="s">
        <v>34017</v>
      </c>
      <c r="I5720" s="11" t="s">
        <v>34018</v>
      </c>
      <c r="J5720" s="11"/>
      <c r="K5720" s="11" t="s">
        <v>29111</v>
      </c>
      <c r="L5720" s="11" t="s">
        <v>34019</v>
      </c>
      <c r="M5720" s="11" t="s">
        <v>13703</v>
      </c>
      <c r="N5720" s="12" t="s">
        <v>34020</v>
      </c>
      <c r="O5720" s="12" t="s">
        <v>34021</v>
      </c>
    </row>
    <row r="5721" spans="1:15" ht="15" customHeight="1" x14ac:dyDescent="0.3">
      <c r="A5721" s="11" t="s">
        <v>532</v>
      </c>
      <c r="B5721" s="11" t="s">
        <v>533</v>
      </c>
      <c r="C5721" s="17">
        <v>39</v>
      </c>
      <c r="D5721" s="11" t="s">
        <v>1265</v>
      </c>
      <c r="E5721" s="11" t="s">
        <v>33839</v>
      </c>
      <c r="F5721" s="11">
        <v>31256031</v>
      </c>
      <c r="G5721" s="11" t="s">
        <v>33884</v>
      </c>
      <c r="H5721" s="11" t="s">
        <v>34022</v>
      </c>
      <c r="I5721" s="11" t="s">
        <v>14292</v>
      </c>
      <c r="J5721" s="11" t="s">
        <v>14292</v>
      </c>
      <c r="K5721" s="11" t="s">
        <v>7379</v>
      </c>
      <c r="L5721" s="11" t="s">
        <v>34023</v>
      </c>
      <c r="M5721" s="11" t="s">
        <v>7373</v>
      </c>
      <c r="N5721" s="12" t="s">
        <v>34024</v>
      </c>
      <c r="O5721" s="12" t="s">
        <v>34025</v>
      </c>
    </row>
    <row r="5722" spans="1:15" ht="15" customHeight="1" x14ac:dyDescent="0.3">
      <c r="A5722" s="11" t="s">
        <v>532</v>
      </c>
      <c r="B5722" s="11" t="s">
        <v>533</v>
      </c>
      <c r="C5722" s="17">
        <v>39</v>
      </c>
      <c r="D5722" s="11" t="s">
        <v>1265</v>
      </c>
      <c r="E5722" s="11" t="s">
        <v>33839</v>
      </c>
      <c r="F5722" s="11">
        <v>30720903</v>
      </c>
      <c r="G5722" s="11" t="s">
        <v>24897</v>
      </c>
      <c r="H5722" s="11" t="s">
        <v>24898</v>
      </c>
      <c r="I5722" s="11" t="s">
        <v>2403</v>
      </c>
      <c r="J5722" s="11" t="s">
        <v>12560</v>
      </c>
      <c r="K5722" s="11" t="s">
        <v>7349</v>
      </c>
      <c r="L5722" s="11" t="s">
        <v>24899</v>
      </c>
      <c r="M5722" s="11" t="s">
        <v>7339</v>
      </c>
      <c r="N5722" s="12" t="s">
        <v>24900</v>
      </c>
      <c r="O5722" s="12" t="s">
        <v>24901</v>
      </c>
    </row>
    <row r="5723" spans="1:15" ht="15" customHeight="1" x14ac:dyDescent="0.3">
      <c r="A5723" s="11" t="s">
        <v>532</v>
      </c>
      <c r="B5723" s="11" t="s">
        <v>533</v>
      </c>
      <c r="C5723" s="17">
        <v>39</v>
      </c>
      <c r="D5723" s="11" t="s">
        <v>1265</v>
      </c>
      <c r="E5723" s="11" t="s">
        <v>33839</v>
      </c>
      <c r="F5723" s="11">
        <v>31350238</v>
      </c>
      <c r="G5723" s="11" t="s">
        <v>33884</v>
      </c>
      <c r="H5723" s="11" t="s">
        <v>34026</v>
      </c>
      <c r="I5723" s="11" t="s">
        <v>34027</v>
      </c>
      <c r="J5723" s="11" t="s">
        <v>34027</v>
      </c>
      <c r="K5723" s="11" t="s">
        <v>7379</v>
      </c>
      <c r="L5723" s="11" t="s">
        <v>34028</v>
      </c>
      <c r="M5723" s="11" t="s">
        <v>7373</v>
      </c>
      <c r="N5723" s="12" t="s">
        <v>34029</v>
      </c>
      <c r="O5723" s="12" t="s">
        <v>34030</v>
      </c>
    </row>
    <row r="5724" spans="1:15" ht="15" customHeight="1" x14ac:dyDescent="0.3">
      <c r="A5724" s="11" t="s">
        <v>532</v>
      </c>
      <c r="B5724" s="11" t="s">
        <v>533</v>
      </c>
      <c r="C5724" s="17">
        <v>39</v>
      </c>
      <c r="D5724" s="11" t="s">
        <v>1265</v>
      </c>
      <c r="E5724" s="11" t="s">
        <v>33839</v>
      </c>
      <c r="F5724" s="11">
        <v>31367427</v>
      </c>
      <c r="G5724" s="11" t="s">
        <v>34031</v>
      </c>
      <c r="H5724" s="11" t="s">
        <v>34032</v>
      </c>
      <c r="I5724" s="11" t="s">
        <v>4741</v>
      </c>
      <c r="J5724" s="11" t="s">
        <v>34033</v>
      </c>
      <c r="K5724" s="11" t="s">
        <v>34034</v>
      </c>
      <c r="L5724" s="11" t="s">
        <v>34035</v>
      </c>
      <c r="M5724" s="11" t="s">
        <v>7339</v>
      </c>
      <c r="N5724" s="12" t="s">
        <v>34036</v>
      </c>
      <c r="O5724" s="12" t="s">
        <v>34037</v>
      </c>
    </row>
    <row r="5725" spans="1:15" ht="15" customHeight="1" x14ac:dyDescent="0.3">
      <c r="A5725" s="11" t="s">
        <v>532</v>
      </c>
      <c r="B5725" s="11" t="s">
        <v>533</v>
      </c>
      <c r="C5725" s="17">
        <v>39</v>
      </c>
      <c r="D5725" s="11" t="s">
        <v>1265</v>
      </c>
      <c r="E5725" s="11" t="s">
        <v>33839</v>
      </c>
      <c r="F5725" s="11">
        <v>31468854</v>
      </c>
      <c r="G5725" s="11" t="s">
        <v>33884</v>
      </c>
      <c r="H5725" s="11" t="s">
        <v>34038</v>
      </c>
      <c r="I5725" s="11" t="s">
        <v>34039</v>
      </c>
      <c r="J5725" s="11" t="s">
        <v>5613</v>
      </c>
      <c r="K5725" s="11" t="s">
        <v>27529</v>
      </c>
      <c r="L5725" s="11" t="s">
        <v>34040</v>
      </c>
      <c r="M5725" s="11" t="s">
        <v>7339</v>
      </c>
      <c r="N5725" s="12" t="s">
        <v>34041</v>
      </c>
      <c r="O5725" s="12"/>
    </row>
    <row r="5726" spans="1:15" ht="15" customHeight="1" x14ac:dyDescent="0.3">
      <c r="A5726" s="11" t="s">
        <v>532</v>
      </c>
      <c r="B5726" s="11" t="s">
        <v>533</v>
      </c>
      <c r="C5726" s="17">
        <v>39</v>
      </c>
      <c r="D5726" s="11" t="s">
        <v>1265</v>
      </c>
      <c r="E5726" s="11" t="s">
        <v>33839</v>
      </c>
      <c r="F5726" s="11">
        <v>30358890</v>
      </c>
      <c r="G5726" s="11" t="s">
        <v>34042</v>
      </c>
      <c r="H5726" s="11" t="s">
        <v>34043</v>
      </c>
      <c r="I5726" s="11" t="s">
        <v>4668</v>
      </c>
      <c r="J5726" s="11"/>
      <c r="K5726" s="11" t="s">
        <v>7536</v>
      </c>
      <c r="L5726" s="11" t="s">
        <v>34044</v>
      </c>
      <c r="M5726" s="11" t="s">
        <v>7962</v>
      </c>
      <c r="N5726" s="12" t="s">
        <v>34045</v>
      </c>
      <c r="O5726" s="12" t="s">
        <v>34046</v>
      </c>
    </row>
    <row r="5727" spans="1:15" ht="15" customHeight="1" x14ac:dyDescent="0.3">
      <c r="A5727" s="11" t="s">
        <v>532</v>
      </c>
      <c r="B5727" s="11" t="s">
        <v>533</v>
      </c>
      <c r="C5727" s="17">
        <v>39</v>
      </c>
      <c r="D5727" s="11" t="s">
        <v>1265</v>
      </c>
      <c r="E5727" s="11" t="s">
        <v>33839</v>
      </c>
      <c r="F5727" s="11">
        <v>31455327</v>
      </c>
      <c r="G5727" s="11" t="s">
        <v>34047</v>
      </c>
      <c r="H5727" s="11" t="s">
        <v>34048</v>
      </c>
      <c r="I5727" s="11" t="s">
        <v>34049</v>
      </c>
      <c r="J5727" s="11" t="s">
        <v>34049</v>
      </c>
      <c r="K5727" s="11" t="s">
        <v>32832</v>
      </c>
      <c r="L5727" s="11" t="s">
        <v>34050</v>
      </c>
      <c r="M5727" s="11" t="s">
        <v>7907</v>
      </c>
      <c r="N5727" s="12" t="s">
        <v>34051</v>
      </c>
      <c r="O5727" s="12" t="s">
        <v>34052</v>
      </c>
    </row>
    <row r="5728" spans="1:15" ht="15" customHeight="1" x14ac:dyDescent="0.3">
      <c r="A5728" s="11" t="s">
        <v>532</v>
      </c>
      <c r="B5728" s="11" t="s">
        <v>533</v>
      </c>
      <c r="C5728" s="17">
        <v>39</v>
      </c>
      <c r="D5728" s="11" t="s">
        <v>1265</v>
      </c>
      <c r="E5728" s="11" t="s">
        <v>33839</v>
      </c>
      <c r="F5728" s="11">
        <v>29577628</v>
      </c>
      <c r="G5728" s="11" t="s">
        <v>34053</v>
      </c>
      <c r="H5728" s="11" t="s">
        <v>34054</v>
      </c>
      <c r="I5728" s="11" t="s">
        <v>1045</v>
      </c>
      <c r="J5728" s="11" t="s">
        <v>34055</v>
      </c>
      <c r="K5728" s="11" t="s">
        <v>33880</v>
      </c>
      <c r="L5728" s="11" t="s">
        <v>34056</v>
      </c>
      <c r="M5728" s="11" t="s">
        <v>7406</v>
      </c>
      <c r="N5728" s="12" t="s">
        <v>34057</v>
      </c>
      <c r="O5728" s="12" t="s">
        <v>34058</v>
      </c>
    </row>
    <row r="5729" spans="1:15" ht="15" customHeight="1" x14ac:dyDescent="0.3">
      <c r="A5729" s="11" t="s">
        <v>532</v>
      </c>
      <c r="B5729" s="11" t="s">
        <v>533</v>
      </c>
      <c r="C5729" s="17">
        <v>39</v>
      </c>
      <c r="D5729" s="11" t="s">
        <v>1265</v>
      </c>
      <c r="E5729" s="11" t="s">
        <v>33839</v>
      </c>
      <c r="F5729" s="11">
        <v>29927017</v>
      </c>
      <c r="G5729" s="11" t="s">
        <v>34059</v>
      </c>
      <c r="H5729" s="11" t="s">
        <v>34060</v>
      </c>
      <c r="I5729" s="11" t="s">
        <v>2723</v>
      </c>
      <c r="J5729" s="11" t="s">
        <v>18040</v>
      </c>
      <c r="K5729" s="11" t="s">
        <v>34061</v>
      </c>
      <c r="L5729" s="11" t="s">
        <v>34062</v>
      </c>
      <c r="M5729" s="11" t="s">
        <v>7373</v>
      </c>
      <c r="N5729" s="12" t="s">
        <v>34063</v>
      </c>
      <c r="O5729" s="12" t="s">
        <v>34064</v>
      </c>
    </row>
    <row r="5730" spans="1:15" ht="15" customHeight="1" x14ac:dyDescent="0.3">
      <c r="A5730" s="11" t="s">
        <v>532</v>
      </c>
      <c r="B5730" s="11" t="s">
        <v>533</v>
      </c>
      <c r="C5730" s="17">
        <v>39</v>
      </c>
      <c r="D5730" s="11" t="s">
        <v>1265</v>
      </c>
      <c r="E5730" s="11" t="s">
        <v>33839</v>
      </c>
      <c r="F5730" s="11">
        <v>29504191</v>
      </c>
      <c r="G5730" s="11" t="s">
        <v>34065</v>
      </c>
      <c r="H5730" s="11" t="s">
        <v>34066</v>
      </c>
      <c r="I5730" s="11" t="s">
        <v>3047</v>
      </c>
      <c r="J5730" s="11" t="s">
        <v>20644</v>
      </c>
      <c r="K5730" s="11" t="s">
        <v>34061</v>
      </c>
      <c r="L5730" s="11" t="s">
        <v>34067</v>
      </c>
      <c r="M5730" s="11" t="s">
        <v>7373</v>
      </c>
      <c r="N5730" s="12" t="s">
        <v>34068</v>
      </c>
      <c r="O5730" s="12" t="s">
        <v>34069</v>
      </c>
    </row>
    <row r="5731" spans="1:15" ht="15" customHeight="1" x14ac:dyDescent="0.3">
      <c r="A5731" s="11" t="s">
        <v>532</v>
      </c>
      <c r="B5731" s="11" t="s">
        <v>533</v>
      </c>
      <c r="C5731" s="17">
        <v>39</v>
      </c>
      <c r="D5731" s="11" t="s">
        <v>1265</v>
      </c>
      <c r="E5731" s="11" t="s">
        <v>33839</v>
      </c>
      <c r="F5731" s="11">
        <v>28926147</v>
      </c>
      <c r="G5731" s="11" t="s">
        <v>34070</v>
      </c>
      <c r="H5731" s="11" t="s">
        <v>34071</v>
      </c>
      <c r="I5731" s="11" t="s">
        <v>2736</v>
      </c>
      <c r="J5731" s="11" t="s">
        <v>34072</v>
      </c>
      <c r="K5731" s="11" t="s">
        <v>33873</v>
      </c>
      <c r="L5731" s="11" t="s">
        <v>34073</v>
      </c>
      <c r="M5731" s="11" t="s">
        <v>7350</v>
      </c>
      <c r="N5731" s="12" t="s">
        <v>34074</v>
      </c>
      <c r="O5731" s="12" t="s">
        <v>34075</v>
      </c>
    </row>
    <row r="5732" spans="1:15" ht="15" customHeight="1" x14ac:dyDescent="0.3">
      <c r="A5732" s="11" t="s">
        <v>532</v>
      </c>
      <c r="B5732" s="11" t="s">
        <v>533</v>
      </c>
      <c r="C5732" s="17">
        <v>39</v>
      </c>
      <c r="D5732" s="11" t="s">
        <v>1265</v>
      </c>
      <c r="E5732" s="11" t="s">
        <v>33839</v>
      </c>
      <c r="F5732" s="11">
        <v>30158225</v>
      </c>
      <c r="G5732" s="11" t="s">
        <v>33884</v>
      </c>
      <c r="H5732" s="11" t="s">
        <v>34076</v>
      </c>
      <c r="I5732" s="11" t="s">
        <v>1764</v>
      </c>
      <c r="J5732" s="11" t="s">
        <v>1764</v>
      </c>
      <c r="K5732" s="11" t="s">
        <v>7379</v>
      </c>
      <c r="L5732" s="11" t="s">
        <v>34077</v>
      </c>
      <c r="M5732" s="11" t="s">
        <v>7373</v>
      </c>
      <c r="N5732" s="12" t="s">
        <v>34078</v>
      </c>
      <c r="O5732" s="12" t="s">
        <v>34079</v>
      </c>
    </row>
    <row r="5733" spans="1:15" ht="15" customHeight="1" x14ac:dyDescent="0.3">
      <c r="A5733" s="11" t="s">
        <v>532</v>
      </c>
      <c r="B5733" s="11" t="s">
        <v>533</v>
      </c>
      <c r="C5733" s="17">
        <v>39</v>
      </c>
      <c r="D5733" s="11" t="s">
        <v>1265</v>
      </c>
      <c r="E5733" s="11" t="s">
        <v>33839</v>
      </c>
      <c r="F5733" s="11">
        <v>28078772</v>
      </c>
      <c r="G5733" s="11" t="s">
        <v>34080</v>
      </c>
      <c r="H5733" s="11" t="s">
        <v>34081</v>
      </c>
      <c r="I5733" s="11" t="s">
        <v>2620</v>
      </c>
      <c r="J5733" s="11" t="s">
        <v>34082</v>
      </c>
      <c r="K5733" s="11" t="s">
        <v>33880</v>
      </c>
      <c r="L5733" s="11" t="s">
        <v>34083</v>
      </c>
      <c r="M5733" s="11" t="s">
        <v>7339</v>
      </c>
      <c r="N5733" s="12" t="s">
        <v>34084</v>
      </c>
      <c r="O5733" s="12" t="s">
        <v>34085</v>
      </c>
    </row>
    <row r="5734" spans="1:15" ht="15" customHeight="1" x14ac:dyDescent="0.3">
      <c r="A5734" s="11" t="s">
        <v>532</v>
      </c>
      <c r="B5734" s="11" t="s">
        <v>533</v>
      </c>
      <c r="C5734" s="17">
        <v>39</v>
      </c>
      <c r="D5734" s="11" t="s">
        <v>1265</v>
      </c>
      <c r="E5734" s="11" t="s">
        <v>33839</v>
      </c>
      <c r="F5734" s="11">
        <v>28940270</v>
      </c>
      <c r="G5734" s="11" t="s">
        <v>33884</v>
      </c>
      <c r="H5734" s="11" t="s">
        <v>34086</v>
      </c>
      <c r="I5734" s="11" t="s">
        <v>2620</v>
      </c>
      <c r="J5734" s="11"/>
      <c r="K5734" s="11" t="s">
        <v>7337</v>
      </c>
      <c r="L5734" s="11" t="s">
        <v>34087</v>
      </c>
      <c r="M5734" s="11" t="s">
        <v>8313</v>
      </c>
      <c r="N5734" s="12" t="s">
        <v>34088</v>
      </c>
      <c r="O5734" s="12" t="s">
        <v>34089</v>
      </c>
    </row>
    <row r="5735" spans="1:15" ht="15" customHeight="1" x14ac:dyDescent="0.3">
      <c r="A5735" s="11" t="s">
        <v>532</v>
      </c>
      <c r="B5735" s="11" t="s">
        <v>533</v>
      </c>
      <c r="C5735" s="17">
        <v>39</v>
      </c>
      <c r="D5735" s="11" t="s">
        <v>1265</v>
      </c>
      <c r="E5735" s="11" t="s">
        <v>33839</v>
      </c>
      <c r="F5735" s="11">
        <v>29146642</v>
      </c>
      <c r="G5735" s="11" t="s">
        <v>24975</v>
      </c>
      <c r="H5735" s="11" t="s">
        <v>24976</v>
      </c>
      <c r="I5735" s="11" t="s">
        <v>11794</v>
      </c>
      <c r="J5735" s="11" t="s">
        <v>11794</v>
      </c>
      <c r="K5735" s="11" t="s">
        <v>7379</v>
      </c>
      <c r="L5735" s="11" t="s">
        <v>24977</v>
      </c>
      <c r="M5735" s="11" t="s">
        <v>7339</v>
      </c>
      <c r="N5735" s="12" t="s">
        <v>24978</v>
      </c>
      <c r="O5735" s="12" t="s">
        <v>24979</v>
      </c>
    </row>
    <row r="5736" spans="1:15" ht="15" customHeight="1" x14ac:dyDescent="0.3">
      <c r="A5736" s="11" t="s">
        <v>532</v>
      </c>
      <c r="B5736" s="11" t="s">
        <v>533</v>
      </c>
      <c r="C5736" s="17">
        <v>39</v>
      </c>
      <c r="D5736" s="11" t="s">
        <v>1265</v>
      </c>
      <c r="E5736" s="11" t="s">
        <v>33839</v>
      </c>
      <c r="F5736" s="11">
        <v>28677118</v>
      </c>
      <c r="G5736" s="11" t="s">
        <v>34090</v>
      </c>
      <c r="H5736" s="11" t="s">
        <v>34091</v>
      </c>
      <c r="I5736" s="11" t="s">
        <v>2628</v>
      </c>
      <c r="J5736" s="11" t="s">
        <v>23009</v>
      </c>
      <c r="K5736" s="11" t="s">
        <v>33970</v>
      </c>
      <c r="L5736" s="11" t="s">
        <v>34092</v>
      </c>
      <c r="M5736" s="11" t="s">
        <v>7339</v>
      </c>
      <c r="N5736" s="12" t="s">
        <v>34093</v>
      </c>
      <c r="O5736" s="12" t="s">
        <v>34094</v>
      </c>
    </row>
    <row r="5737" spans="1:15" ht="15" customHeight="1" x14ac:dyDescent="0.3">
      <c r="A5737" s="11" t="s">
        <v>532</v>
      </c>
      <c r="B5737" s="11" t="s">
        <v>533</v>
      </c>
      <c r="C5737" s="17">
        <v>39</v>
      </c>
      <c r="D5737" s="11" t="s">
        <v>1265</v>
      </c>
      <c r="E5737" s="11" t="s">
        <v>33839</v>
      </c>
      <c r="F5737" s="11">
        <v>28444879</v>
      </c>
      <c r="G5737" s="11" t="s">
        <v>27072</v>
      </c>
      <c r="H5737" s="11" t="s">
        <v>27073</v>
      </c>
      <c r="I5737" s="11" t="s">
        <v>8131</v>
      </c>
      <c r="J5737" s="11" t="s">
        <v>20740</v>
      </c>
      <c r="K5737" s="11" t="s">
        <v>14894</v>
      </c>
      <c r="L5737" s="11" t="s">
        <v>27074</v>
      </c>
      <c r="M5737" s="11" t="s">
        <v>7339</v>
      </c>
      <c r="N5737" s="12" t="s">
        <v>27075</v>
      </c>
      <c r="O5737" s="12" t="s">
        <v>27076</v>
      </c>
    </row>
    <row r="5738" spans="1:15" ht="15" customHeight="1" x14ac:dyDescent="0.3">
      <c r="A5738" s="11" t="s">
        <v>532</v>
      </c>
      <c r="B5738" s="11" t="s">
        <v>533</v>
      </c>
      <c r="C5738" s="17">
        <v>39</v>
      </c>
      <c r="D5738" s="11" t="s">
        <v>1265</v>
      </c>
      <c r="E5738" s="11" t="s">
        <v>33839</v>
      </c>
      <c r="F5738" s="11">
        <v>27114267</v>
      </c>
      <c r="G5738" s="11" t="s">
        <v>27087</v>
      </c>
      <c r="H5738" s="11" t="s">
        <v>27088</v>
      </c>
      <c r="I5738" s="11" t="s">
        <v>7001</v>
      </c>
      <c r="J5738" s="11" t="s">
        <v>20898</v>
      </c>
      <c r="K5738" s="11" t="s">
        <v>7337</v>
      </c>
      <c r="L5738" s="11" t="s">
        <v>27089</v>
      </c>
      <c r="M5738" s="11" t="s">
        <v>7520</v>
      </c>
      <c r="N5738" s="12" t="s">
        <v>27090</v>
      </c>
      <c r="O5738" s="12" t="s">
        <v>27091</v>
      </c>
    </row>
    <row r="5739" spans="1:15" ht="15" customHeight="1" x14ac:dyDescent="0.3">
      <c r="A5739" s="11" t="s">
        <v>532</v>
      </c>
      <c r="B5739" s="11" t="s">
        <v>533</v>
      </c>
      <c r="C5739" s="17">
        <v>39</v>
      </c>
      <c r="D5739" s="11" t="s">
        <v>1265</v>
      </c>
      <c r="E5739" s="11" t="s">
        <v>33839</v>
      </c>
      <c r="F5739" s="11">
        <v>26917185</v>
      </c>
      <c r="G5739" s="11" t="s">
        <v>34095</v>
      </c>
      <c r="H5739" s="11" t="s">
        <v>34096</v>
      </c>
      <c r="I5739" s="11" t="s">
        <v>2294</v>
      </c>
      <c r="J5739" s="11"/>
      <c r="K5739" s="11" t="s">
        <v>34097</v>
      </c>
      <c r="L5739" s="11" t="s">
        <v>34098</v>
      </c>
      <c r="M5739" s="11" t="s">
        <v>7339</v>
      </c>
      <c r="N5739" s="12" t="s">
        <v>34099</v>
      </c>
      <c r="O5739" s="12"/>
    </row>
    <row r="5740" spans="1:15" ht="15" customHeight="1" x14ac:dyDescent="0.3">
      <c r="A5740" s="11" t="s">
        <v>532</v>
      </c>
      <c r="B5740" s="11" t="s">
        <v>533</v>
      </c>
      <c r="C5740" s="17">
        <v>39</v>
      </c>
      <c r="D5740" s="11" t="s">
        <v>1265</v>
      </c>
      <c r="E5740" s="11" t="s">
        <v>33839</v>
      </c>
      <c r="F5740" s="11">
        <v>26676729</v>
      </c>
      <c r="G5740" s="11" t="s">
        <v>34100</v>
      </c>
      <c r="H5740" s="11" t="s">
        <v>34101</v>
      </c>
      <c r="I5740" s="11" t="s">
        <v>12757</v>
      </c>
      <c r="J5740" s="11"/>
      <c r="K5740" s="11" t="s">
        <v>7536</v>
      </c>
      <c r="L5740" s="11" t="s">
        <v>34102</v>
      </c>
      <c r="M5740" s="11" t="s">
        <v>7339</v>
      </c>
      <c r="N5740" s="12" t="s">
        <v>34103</v>
      </c>
      <c r="O5740" s="12" t="s">
        <v>34104</v>
      </c>
    </row>
    <row r="5741" spans="1:15" ht="15" customHeight="1" x14ac:dyDescent="0.3">
      <c r="A5741" s="11" t="s">
        <v>532</v>
      </c>
      <c r="B5741" s="11" t="s">
        <v>533</v>
      </c>
      <c r="C5741" s="17">
        <v>39</v>
      </c>
      <c r="D5741" s="11" t="s">
        <v>1265</v>
      </c>
      <c r="E5741" s="11" t="s">
        <v>33839</v>
      </c>
      <c r="F5741" s="11">
        <v>25924756</v>
      </c>
      <c r="G5741" s="11" t="s">
        <v>33884</v>
      </c>
      <c r="H5741" s="11" t="s">
        <v>34105</v>
      </c>
      <c r="I5741" s="11" t="s">
        <v>2938</v>
      </c>
      <c r="J5741" s="11"/>
      <c r="K5741" s="11" t="s">
        <v>34097</v>
      </c>
      <c r="L5741" s="11" t="s">
        <v>34106</v>
      </c>
      <c r="M5741" s="11" t="s">
        <v>9937</v>
      </c>
      <c r="N5741" s="12" t="s">
        <v>34107</v>
      </c>
      <c r="O5741" s="12"/>
    </row>
    <row r="5742" spans="1:15" ht="15" customHeight="1" x14ac:dyDescent="0.3">
      <c r="A5742" s="11" t="s">
        <v>532</v>
      </c>
      <c r="B5742" s="11" t="s">
        <v>533</v>
      </c>
      <c r="C5742" s="17">
        <v>39</v>
      </c>
      <c r="D5742" s="11" t="s">
        <v>1265</v>
      </c>
      <c r="E5742" s="11" t="s">
        <v>33839</v>
      </c>
      <c r="F5742" s="11">
        <v>24118822</v>
      </c>
      <c r="G5742" s="11" t="s">
        <v>34108</v>
      </c>
      <c r="H5742" s="11" t="s">
        <v>34109</v>
      </c>
      <c r="I5742" s="11" t="s">
        <v>1813</v>
      </c>
      <c r="J5742" s="11" t="s">
        <v>34110</v>
      </c>
      <c r="K5742" s="11" t="s">
        <v>33880</v>
      </c>
      <c r="L5742" s="11" t="s">
        <v>34111</v>
      </c>
      <c r="M5742" s="11" t="s">
        <v>9937</v>
      </c>
      <c r="N5742" s="12" t="s">
        <v>34112</v>
      </c>
      <c r="O5742" s="12" t="s">
        <v>34113</v>
      </c>
    </row>
    <row r="5743" spans="1:15" ht="15" customHeight="1" x14ac:dyDescent="0.3">
      <c r="A5743" s="11" t="s">
        <v>532</v>
      </c>
      <c r="B5743" s="11" t="s">
        <v>533</v>
      </c>
      <c r="C5743" s="17">
        <v>39</v>
      </c>
      <c r="D5743" s="11" t="s">
        <v>1265</v>
      </c>
      <c r="E5743" s="11" t="s">
        <v>33839</v>
      </c>
      <c r="F5743" s="11">
        <v>25664388</v>
      </c>
      <c r="G5743" s="11" t="s">
        <v>33884</v>
      </c>
      <c r="H5743" s="11" t="s">
        <v>34114</v>
      </c>
      <c r="I5743" s="11" t="s">
        <v>1813</v>
      </c>
      <c r="J5743" s="11"/>
      <c r="K5743" s="11" t="s">
        <v>33970</v>
      </c>
      <c r="L5743" s="11" t="s">
        <v>34115</v>
      </c>
      <c r="M5743" s="11" t="s">
        <v>8313</v>
      </c>
      <c r="N5743" s="12" t="s">
        <v>34116</v>
      </c>
      <c r="O5743" s="12" t="s">
        <v>34117</v>
      </c>
    </row>
    <row r="5744" spans="1:15" ht="15" customHeight="1" x14ac:dyDescent="0.3">
      <c r="A5744" s="11" t="s">
        <v>532</v>
      </c>
      <c r="B5744" s="11" t="s">
        <v>533</v>
      </c>
      <c r="C5744" s="17">
        <v>39</v>
      </c>
      <c r="D5744" s="11" t="s">
        <v>1265</v>
      </c>
      <c r="E5744" s="11" t="s">
        <v>33839</v>
      </c>
      <c r="F5744" s="11">
        <v>26187120</v>
      </c>
      <c r="G5744" s="11" t="s">
        <v>27163</v>
      </c>
      <c r="H5744" s="11" t="s">
        <v>27164</v>
      </c>
      <c r="I5744" s="11" t="s">
        <v>18226</v>
      </c>
      <c r="J5744" s="11" t="s">
        <v>18226</v>
      </c>
      <c r="K5744" s="11" t="s">
        <v>7379</v>
      </c>
      <c r="L5744" s="11" t="s">
        <v>27165</v>
      </c>
      <c r="M5744" s="11" t="s">
        <v>7373</v>
      </c>
      <c r="N5744" s="12" t="s">
        <v>27166</v>
      </c>
      <c r="O5744" s="12" t="s">
        <v>27167</v>
      </c>
    </row>
    <row r="5745" spans="1:15" ht="15" customHeight="1" x14ac:dyDescent="0.3">
      <c r="A5745" s="11" t="s">
        <v>532</v>
      </c>
      <c r="B5745" s="11" t="s">
        <v>533</v>
      </c>
      <c r="C5745" s="17">
        <v>39</v>
      </c>
      <c r="D5745" s="11" t="s">
        <v>1265</v>
      </c>
      <c r="E5745" s="11" t="s">
        <v>33839</v>
      </c>
      <c r="F5745" s="11">
        <v>26384587</v>
      </c>
      <c r="G5745" s="11" t="s">
        <v>34118</v>
      </c>
      <c r="H5745" s="11" t="s">
        <v>34119</v>
      </c>
      <c r="I5745" s="11" t="s">
        <v>1330</v>
      </c>
      <c r="J5745" s="11" t="s">
        <v>20926</v>
      </c>
      <c r="K5745" s="11" t="s">
        <v>7337</v>
      </c>
      <c r="L5745" s="11" t="s">
        <v>34120</v>
      </c>
      <c r="M5745" s="11" t="s">
        <v>7339</v>
      </c>
      <c r="N5745" s="12" t="s">
        <v>34121</v>
      </c>
      <c r="O5745" s="12" t="s">
        <v>34122</v>
      </c>
    </row>
    <row r="5746" spans="1:15" ht="15" customHeight="1" x14ac:dyDescent="0.3">
      <c r="A5746" s="11" t="s">
        <v>532</v>
      </c>
      <c r="B5746" s="11" t="s">
        <v>533</v>
      </c>
      <c r="C5746" s="17">
        <v>39</v>
      </c>
      <c r="D5746" s="11" t="s">
        <v>1265</v>
      </c>
      <c r="E5746" s="11" t="s">
        <v>33839</v>
      </c>
      <c r="F5746" s="11">
        <v>23844987</v>
      </c>
      <c r="G5746" s="11" t="s">
        <v>34123</v>
      </c>
      <c r="H5746" s="11" t="s">
        <v>34124</v>
      </c>
      <c r="I5746" s="11" t="s">
        <v>3431</v>
      </c>
      <c r="J5746" s="11" t="s">
        <v>34125</v>
      </c>
      <c r="K5746" s="11" t="s">
        <v>33970</v>
      </c>
      <c r="L5746" s="11" t="s">
        <v>34126</v>
      </c>
      <c r="M5746" s="11" t="s">
        <v>7339</v>
      </c>
      <c r="N5746" s="12" t="s">
        <v>34127</v>
      </c>
      <c r="O5746" s="12" t="s">
        <v>34128</v>
      </c>
    </row>
    <row r="5747" spans="1:15" ht="15" customHeight="1" x14ac:dyDescent="0.3">
      <c r="A5747" s="11" t="s">
        <v>532</v>
      </c>
      <c r="B5747" s="11" t="s">
        <v>533</v>
      </c>
      <c r="C5747" s="17">
        <v>39</v>
      </c>
      <c r="D5747" s="11" t="s">
        <v>1265</v>
      </c>
      <c r="E5747" s="11" t="s">
        <v>33839</v>
      </c>
      <c r="F5747" s="11">
        <v>25075384</v>
      </c>
      <c r="G5747" s="11" t="s">
        <v>34129</v>
      </c>
      <c r="H5747" s="11" t="s">
        <v>34130</v>
      </c>
      <c r="I5747" s="11" t="s">
        <v>34131</v>
      </c>
      <c r="J5747" s="11"/>
      <c r="K5747" s="11" t="s">
        <v>10948</v>
      </c>
      <c r="L5747" s="11" t="s">
        <v>34132</v>
      </c>
      <c r="M5747" s="11" t="s">
        <v>7339</v>
      </c>
      <c r="N5747" s="12" t="s">
        <v>34133</v>
      </c>
      <c r="O5747" s="12" t="s">
        <v>34134</v>
      </c>
    </row>
    <row r="5748" spans="1:15" ht="15" customHeight="1" x14ac:dyDescent="0.3">
      <c r="A5748" s="11" t="s">
        <v>532</v>
      </c>
      <c r="B5748" s="11" t="s">
        <v>533</v>
      </c>
      <c r="C5748" s="17">
        <v>39</v>
      </c>
      <c r="D5748" s="11" t="s">
        <v>1265</v>
      </c>
      <c r="E5748" s="11" t="s">
        <v>33839</v>
      </c>
      <c r="F5748" s="11">
        <v>25007500</v>
      </c>
      <c r="G5748" s="11" t="s">
        <v>34123</v>
      </c>
      <c r="H5748" s="11" t="s">
        <v>34135</v>
      </c>
      <c r="I5748" s="11" t="s">
        <v>34136</v>
      </c>
      <c r="J5748" s="11"/>
      <c r="K5748" s="11" t="s">
        <v>27457</v>
      </c>
      <c r="L5748" s="11" t="s">
        <v>34137</v>
      </c>
      <c r="M5748" s="11" t="s">
        <v>7350</v>
      </c>
      <c r="N5748" s="12" t="s">
        <v>34138</v>
      </c>
      <c r="O5748" s="12"/>
    </row>
    <row r="5749" spans="1:15" ht="15" customHeight="1" x14ac:dyDescent="0.3">
      <c r="A5749" s="11" t="s">
        <v>532</v>
      </c>
      <c r="B5749" s="11" t="s">
        <v>533</v>
      </c>
      <c r="C5749" s="17">
        <v>39</v>
      </c>
      <c r="D5749" s="11" t="s">
        <v>1265</v>
      </c>
      <c r="E5749" s="11" t="s">
        <v>33839</v>
      </c>
      <c r="F5749" s="11">
        <v>24399641</v>
      </c>
      <c r="G5749" s="11" t="s">
        <v>11953</v>
      </c>
      <c r="H5749" s="11" t="s">
        <v>11954</v>
      </c>
      <c r="I5749" s="11" t="s">
        <v>11955</v>
      </c>
      <c r="J5749" s="11" t="s">
        <v>11955</v>
      </c>
      <c r="K5749" s="11" t="s">
        <v>7905</v>
      </c>
      <c r="L5749" s="11" t="s">
        <v>11956</v>
      </c>
      <c r="M5749" s="11" t="s">
        <v>8626</v>
      </c>
      <c r="N5749" s="12" t="s">
        <v>11957</v>
      </c>
      <c r="O5749" s="12" t="s">
        <v>11958</v>
      </c>
    </row>
    <row r="5750" spans="1:15" ht="15" customHeight="1" x14ac:dyDescent="0.3">
      <c r="A5750" s="11" t="s">
        <v>532</v>
      </c>
      <c r="B5750" s="11" t="s">
        <v>533</v>
      </c>
      <c r="C5750" s="17">
        <v>39</v>
      </c>
      <c r="D5750" s="11" t="s">
        <v>1265</v>
      </c>
      <c r="E5750" s="11" t="s">
        <v>33839</v>
      </c>
      <c r="F5750" s="11">
        <v>25523260</v>
      </c>
      <c r="G5750" s="11" t="s">
        <v>33884</v>
      </c>
      <c r="H5750" s="11" t="s">
        <v>34139</v>
      </c>
      <c r="I5750" s="11" t="s">
        <v>3896</v>
      </c>
      <c r="J5750" s="11"/>
      <c r="K5750" s="11" t="s">
        <v>7337</v>
      </c>
      <c r="L5750" s="11" t="s">
        <v>34140</v>
      </c>
      <c r="M5750" s="11" t="s">
        <v>8313</v>
      </c>
      <c r="N5750" s="12" t="s">
        <v>34141</v>
      </c>
      <c r="O5750" s="12" t="s">
        <v>34142</v>
      </c>
    </row>
    <row r="5751" spans="1:15" ht="15" customHeight="1" x14ac:dyDescent="0.3">
      <c r="A5751" s="11" t="s">
        <v>532</v>
      </c>
      <c r="B5751" s="11" t="s">
        <v>533</v>
      </c>
      <c r="C5751" s="17">
        <v>39</v>
      </c>
      <c r="D5751" s="11" t="s">
        <v>1265</v>
      </c>
      <c r="E5751" s="11" t="s">
        <v>33839</v>
      </c>
      <c r="F5751" s="11">
        <v>24805303</v>
      </c>
      <c r="G5751" s="11" t="s">
        <v>33949</v>
      </c>
      <c r="H5751" s="11" t="s">
        <v>34143</v>
      </c>
      <c r="I5751" s="11" t="s">
        <v>3896</v>
      </c>
      <c r="J5751" s="11" t="s">
        <v>8490</v>
      </c>
      <c r="K5751" s="11" t="s">
        <v>33970</v>
      </c>
      <c r="L5751" s="11" t="s">
        <v>34144</v>
      </c>
      <c r="M5751" s="11" t="s">
        <v>9821</v>
      </c>
      <c r="N5751" s="12" t="s">
        <v>34145</v>
      </c>
      <c r="O5751" s="12" t="s">
        <v>34146</v>
      </c>
    </row>
    <row r="5752" spans="1:15" ht="15" customHeight="1" x14ac:dyDescent="0.3">
      <c r="A5752" s="11" t="s">
        <v>532</v>
      </c>
      <c r="B5752" s="11" t="s">
        <v>533</v>
      </c>
      <c r="C5752" s="17">
        <v>39</v>
      </c>
      <c r="D5752" s="11" t="s">
        <v>1265</v>
      </c>
      <c r="E5752" s="11" t="s">
        <v>33839</v>
      </c>
      <c r="F5752" s="11">
        <v>23869617</v>
      </c>
      <c r="G5752" s="11" t="s">
        <v>34147</v>
      </c>
      <c r="H5752" s="11" t="s">
        <v>34148</v>
      </c>
      <c r="I5752" s="11" t="s">
        <v>1858</v>
      </c>
      <c r="J5752" s="11" t="s">
        <v>34149</v>
      </c>
      <c r="K5752" s="11" t="s">
        <v>34150</v>
      </c>
      <c r="L5752" s="11" t="s">
        <v>34151</v>
      </c>
      <c r="M5752" s="11" t="s">
        <v>7350</v>
      </c>
      <c r="N5752" s="12" t="s">
        <v>34152</v>
      </c>
      <c r="O5752" s="12" t="s">
        <v>34153</v>
      </c>
    </row>
    <row r="5753" spans="1:15" ht="15" customHeight="1" x14ac:dyDescent="0.3">
      <c r="A5753" s="11" t="s">
        <v>532</v>
      </c>
      <c r="B5753" s="11" t="s">
        <v>533</v>
      </c>
      <c r="C5753" s="17">
        <v>39</v>
      </c>
      <c r="D5753" s="11" t="s">
        <v>1265</v>
      </c>
      <c r="E5753" s="11" t="s">
        <v>33839</v>
      </c>
      <c r="F5753" s="11">
        <v>24335865</v>
      </c>
      <c r="G5753" s="11" t="s">
        <v>34154</v>
      </c>
      <c r="H5753" s="11" t="s">
        <v>34155</v>
      </c>
      <c r="I5753" s="11" t="s">
        <v>18407</v>
      </c>
      <c r="J5753" s="11"/>
      <c r="K5753" s="11" t="s">
        <v>10948</v>
      </c>
      <c r="L5753" s="11" t="s">
        <v>34156</v>
      </c>
      <c r="M5753" s="11" t="s">
        <v>7339</v>
      </c>
      <c r="N5753" s="12" t="s">
        <v>34157</v>
      </c>
      <c r="O5753" s="12" t="s">
        <v>34158</v>
      </c>
    </row>
    <row r="5754" spans="1:15" ht="15" customHeight="1" x14ac:dyDescent="0.3">
      <c r="A5754" s="11" t="s">
        <v>532</v>
      </c>
      <c r="B5754" s="11" t="s">
        <v>533</v>
      </c>
      <c r="C5754" s="17">
        <v>39</v>
      </c>
      <c r="D5754" s="11" t="s">
        <v>1265</v>
      </c>
      <c r="E5754" s="11" t="s">
        <v>33839</v>
      </c>
      <c r="F5754" s="11">
        <v>23165828</v>
      </c>
      <c r="G5754" s="11" t="s">
        <v>34159</v>
      </c>
      <c r="H5754" s="11" t="s">
        <v>34160</v>
      </c>
      <c r="I5754" s="11" t="s">
        <v>3306</v>
      </c>
      <c r="J5754" s="11"/>
      <c r="K5754" s="11" t="s">
        <v>8900</v>
      </c>
      <c r="L5754" s="11" t="s">
        <v>34161</v>
      </c>
      <c r="M5754" s="11" t="s">
        <v>9475</v>
      </c>
      <c r="N5754" s="12" t="s">
        <v>34162</v>
      </c>
      <c r="O5754" s="12" t="s">
        <v>34163</v>
      </c>
    </row>
    <row r="5755" spans="1:15" ht="15" customHeight="1" x14ac:dyDescent="0.3">
      <c r="A5755" s="11" t="s">
        <v>532</v>
      </c>
      <c r="B5755" s="11" t="s">
        <v>533</v>
      </c>
      <c r="C5755" s="17">
        <v>39</v>
      </c>
      <c r="D5755" s="11" t="s">
        <v>1265</v>
      </c>
      <c r="E5755" s="11" t="s">
        <v>33839</v>
      </c>
      <c r="F5755" s="11">
        <v>23342836</v>
      </c>
      <c r="G5755" s="11" t="s">
        <v>34123</v>
      </c>
      <c r="H5755" s="11" t="s">
        <v>34164</v>
      </c>
      <c r="I5755" s="11" t="s">
        <v>34165</v>
      </c>
      <c r="J5755" s="11"/>
      <c r="K5755" s="11" t="s">
        <v>27457</v>
      </c>
      <c r="L5755" s="11" t="s">
        <v>34166</v>
      </c>
      <c r="M5755" s="11" t="s">
        <v>7339</v>
      </c>
      <c r="N5755" s="12" t="s">
        <v>34167</v>
      </c>
      <c r="O5755" s="12"/>
    </row>
    <row r="5756" spans="1:15" ht="15" customHeight="1" x14ac:dyDescent="0.3">
      <c r="A5756" s="11" t="s">
        <v>532</v>
      </c>
      <c r="B5756" s="11" t="s">
        <v>533</v>
      </c>
      <c r="C5756" s="17">
        <v>39</v>
      </c>
      <c r="D5756" s="11" t="s">
        <v>1265</v>
      </c>
      <c r="E5756" s="11" t="s">
        <v>33839</v>
      </c>
      <c r="F5756" s="11">
        <v>22165782</v>
      </c>
      <c r="G5756" s="11" t="s">
        <v>33884</v>
      </c>
      <c r="H5756" s="11" t="s">
        <v>34168</v>
      </c>
      <c r="I5756" s="11" t="s">
        <v>888</v>
      </c>
      <c r="J5756" s="11"/>
      <c r="K5756" s="11" t="s">
        <v>34169</v>
      </c>
      <c r="L5756" s="11" t="s">
        <v>34170</v>
      </c>
      <c r="M5756" s="11" t="s">
        <v>7339</v>
      </c>
      <c r="N5756" s="12" t="s">
        <v>34171</v>
      </c>
      <c r="O5756" s="12"/>
    </row>
    <row r="5757" spans="1:15" ht="15" customHeight="1" x14ac:dyDescent="0.3">
      <c r="A5757" s="11" t="s">
        <v>532</v>
      </c>
      <c r="B5757" s="11" t="s">
        <v>533</v>
      </c>
      <c r="C5757" s="17">
        <v>39</v>
      </c>
      <c r="D5757" s="11" t="s">
        <v>1265</v>
      </c>
      <c r="E5757" s="11" t="s">
        <v>33839</v>
      </c>
      <c r="F5757" s="11">
        <v>20925710</v>
      </c>
      <c r="G5757" s="11" t="s">
        <v>33884</v>
      </c>
      <c r="H5757" s="11" t="s">
        <v>34172</v>
      </c>
      <c r="I5757" s="11" t="s">
        <v>658</v>
      </c>
      <c r="J5757" s="11" t="s">
        <v>19455</v>
      </c>
      <c r="K5757" s="11" t="s">
        <v>33880</v>
      </c>
      <c r="L5757" s="11" t="s">
        <v>34173</v>
      </c>
      <c r="M5757" s="11" t="s">
        <v>7373</v>
      </c>
      <c r="N5757" s="12" t="s">
        <v>34174</v>
      </c>
      <c r="O5757" s="12" t="s">
        <v>34175</v>
      </c>
    </row>
    <row r="5758" spans="1:15" ht="15" customHeight="1" x14ac:dyDescent="0.3">
      <c r="A5758" s="11" t="s">
        <v>532</v>
      </c>
      <c r="B5758" s="11" t="s">
        <v>533</v>
      </c>
      <c r="C5758" s="17">
        <v>39</v>
      </c>
      <c r="D5758" s="11" t="s">
        <v>1265</v>
      </c>
      <c r="E5758" s="11" t="s">
        <v>33839</v>
      </c>
      <c r="F5758" s="11">
        <v>20222245</v>
      </c>
      <c r="G5758" s="11" t="s">
        <v>33884</v>
      </c>
      <c r="H5758" s="11" t="s">
        <v>34176</v>
      </c>
      <c r="I5758" s="11" t="s">
        <v>34177</v>
      </c>
      <c r="J5758" s="11"/>
      <c r="K5758" s="11" t="s">
        <v>27529</v>
      </c>
      <c r="L5758" s="11" t="s">
        <v>34178</v>
      </c>
      <c r="M5758" s="11" t="s">
        <v>7373</v>
      </c>
      <c r="N5758" s="12" t="s">
        <v>34179</v>
      </c>
      <c r="O5758" s="12" t="s">
        <v>34180</v>
      </c>
    </row>
    <row r="5759" spans="1:15" ht="15" customHeight="1" x14ac:dyDescent="0.3">
      <c r="A5759" s="11" t="s">
        <v>532</v>
      </c>
      <c r="B5759" s="11" t="s">
        <v>533</v>
      </c>
      <c r="C5759" s="17">
        <v>39</v>
      </c>
      <c r="D5759" s="11" t="s">
        <v>1265</v>
      </c>
      <c r="E5759" s="11" t="s">
        <v>33839</v>
      </c>
      <c r="F5759" s="11">
        <v>27732354</v>
      </c>
      <c r="G5759" s="11" t="s">
        <v>34181</v>
      </c>
      <c r="H5759" s="11" t="s">
        <v>34096</v>
      </c>
      <c r="I5759" s="11" t="s">
        <v>4387</v>
      </c>
      <c r="J5759" s="11"/>
      <c r="K5759" s="11" t="s">
        <v>34097</v>
      </c>
      <c r="L5759" s="11" t="s">
        <v>34182</v>
      </c>
      <c r="M5759" s="11" t="s">
        <v>7339</v>
      </c>
      <c r="N5759" s="12" t="s">
        <v>34183</v>
      </c>
      <c r="O5759" s="12" t="s">
        <v>34184</v>
      </c>
    </row>
    <row r="5760" spans="1:15" ht="15" customHeight="1" x14ac:dyDescent="0.3">
      <c r="A5760" s="11" t="s">
        <v>532</v>
      </c>
      <c r="B5760" s="11" t="s">
        <v>533</v>
      </c>
      <c r="C5760" s="17">
        <v>39</v>
      </c>
      <c r="D5760" s="11" t="s">
        <v>1265</v>
      </c>
      <c r="E5760" s="11" t="s">
        <v>33839</v>
      </c>
      <c r="F5760" s="11">
        <v>21197892</v>
      </c>
      <c r="G5760" s="11" t="s">
        <v>33884</v>
      </c>
      <c r="H5760" s="11" t="s">
        <v>34185</v>
      </c>
      <c r="I5760" s="11" t="s">
        <v>662</v>
      </c>
      <c r="J5760" s="11"/>
      <c r="K5760" s="11" t="s">
        <v>34097</v>
      </c>
      <c r="L5760" s="11" t="s">
        <v>34186</v>
      </c>
      <c r="M5760" s="11" t="s">
        <v>7339</v>
      </c>
      <c r="N5760" s="12" t="s">
        <v>34187</v>
      </c>
      <c r="O5760" s="12" t="s">
        <v>34188</v>
      </c>
    </row>
    <row r="5761" spans="1:15" ht="15" customHeight="1" x14ac:dyDescent="0.3">
      <c r="A5761" s="11" t="s">
        <v>532</v>
      </c>
      <c r="B5761" s="11" t="s">
        <v>533</v>
      </c>
      <c r="C5761" s="17">
        <v>39</v>
      </c>
      <c r="D5761" s="11" t="s">
        <v>1265</v>
      </c>
      <c r="E5761" s="11" t="s">
        <v>33839</v>
      </c>
      <c r="F5761" s="11">
        <v>21197890</v>
      </c>
      <c r="G5761" s="11" t="s">
        <v>34181</v>
      </c>
      <c r="H5761" s="11" t="s">
        <v>34189</v>
      </c>
      <c r="I5761" s="11" t="s">
        <v>662</v>
      </c>
      <c r="J5761" s="11"/>
      <c r="K5761" s="11" t="s">
        <v>34097</v>
      </c>
      <c r="L5761" s="11" t="s">
        <v>34182</v>
      </c>
      <c r="M5761" s="11" t="s">
        <v>7339</v>
      </c>
      <c r="N5761" s="12" t="s">
        <v>34190</v>
      </c>
      <c r="O5761" s="12"/>
    </row>
    <row r="5762" spans="1:15" ht="15" customHeight="1" x14ac:dyDescent="0.3">
      <c r="A5762" s="11" t="s">
        <v>532</v>
      </c>
      <c r="B5762" s="11" t="s">
        <v>533</v>
      </c>
      <c r="C5762" s="17">
        <v>39</v>
      </c>
      <c r="D5762" s="11" t="s">
        <v>1265</v>
      </c>
      <c r="E5762" s="11" t="s">
        <v>33839</v>
      </c>
      <c r="F5762" s="11">
        <v>19788167</v>
      </c>
      <c r="G5762" s="11" t="s">
        <v>34191</v>
      </c>
      <c r="H5762" s="11" t="s">
        <v>34192</v>
      </c>
      <c r="I5762" s="11" t="s">
        <v>1903</v>
      </c>
      <c r="J5762" s="11"/>
      <c r="K5762" s="11" t="s">
        <v>34193</v>
      </c>
      <c r="L5762" s="11" t="s">
        <v>34194</v>
      </c>
      <c r="M5762" s="11" t="s">
        <v>7339</v>
      </c>
      <c r="N5762" s="12" t="s">
        <v>34195</v>
      </c>
      <c r="O5762" s="12" t="s">
        <v>34196</v>
      </c>
    </row>
    <row r="5763" spans="1:15" ht="15" customHeight="1" x14ac:dyDescent="0.3">
      <c r="A5763" s="11" t="s">
        <v>532</v>
      </c>
      <c r="B5763" s="11" t="s">
        <v>533</v>
      </c>
      <c r="C5763" s="17">
        <v>39</v>
      </c>
      <c r="D5763" s="11" t="s">
        <v>1265</v>
      </c>
      <c r="E5763" s="11" t="s">
        <v>33839</v>
      </c>
      <c r="F5763" s="11">
        <v>19785297</v>
      </c>
      <c r="G5763" s="11" t="s">
        <v>33884</v>
      </c>
      <c r="H5763" s="11" t="s">
        <v>34197</v>
      </c>
      <c r="I5763" s="11" t="s">
        <v>1903</v>
      </c>
      <c r="J5763" s="11"/>
      <c r="K5763" s="11" t="s">
        <v>34097</v>
      </c>
      <c r="L5763" s="11" t="s">
        <v>34198</v>
      </c>
      <c r="M5763" s="11" t="s">
        <v>7734</v>
      </c>
      <c r="N5763" s="12" t="s">
        <v>34199</v>
      </c>
      <c r="O5763" s="12" t="s">
        <v>34200</v>
      </c>
    </row>
    <row r="5764" spans="1:15" ht="15" customHeight="1" x14ac:dyDescent="0.3">
      <c r="A5764" s="11" t="s">
        <v>532</v>
      </c>
      <c r="B5764" s="11" t="s">
        <v>533</v>
      </c>
      <c r="C5764" s="17">
        <v>39</v>
      </c>
      <c r="D5764" s="11" t="s">
        <v>1265</v>
      </c>
      <c r="E5764" s="11" t="s">
        <v>33839</v>
      </c>
      <c r="F5764" s="11">
        <v>20925887</v>
      </c>
      <c r="G5764" s="11" t="s">
        <v>33884</v>
      </c>
      <c r="H5764" s="11" t="s">
        <v>34201</v>
      </c>
      <c r="I5764" s="11" t="s">
        <v>1919</v>
      </c>
      <c r="J5764" s="11"/>
      <c r="K5764" s="11" t="s">
        <v>33880</v>
      </c>
      <c r="L5764" s="11" t="s">
        <v>34202</v>
      </c>
      <c r="M5764" s="11" t="s">
        <v>7339</v>
      </c>
      <c r="N5764" s="12" t="s">
        <v>34203</v>
      </c>
      <c r="O5764" s="12" t="s">
        <v>34204</v>
      </c>
    </row>
    <row r="5765" spans="1:15" ht="15" customHeight="1" x14ac:dyDescent="0.3">
      <c r="A5765" s="11" t="s">
        <v>532</v>
      </c>
      <c r="B5765" s="11" t="s">
        <v>533</v>
      </c>
      <c r="C5765" s="17">
        <v>39</v>
      </c>
      <c r="D5765" s="11" t="s">
        <v>1265</v>
      </c>
      <c r="E5765" s="11" t="s">
        <v>33839</v>
      </c>
      <c r="F5765" s="11">
        <v>20925734</v>
      </c>
      <c r="G5765" s="11" t="s">
        <v>33884</v>
      </c>
      <c r="H5765" s="11" t="s">
        <v>34205</v>
      </c>
      <c r="I5765" s="11" t="s">
        <v>1931</v>
      </c>
      <c r="J5765" s="11"/>
      <c r="K5765" s="11" t="s">
        <v>33880</v>
      </c>
      <c r="L5765" s="11" t="s">
        <v>34206</v>
      </c>
      <c r="M5765" s="11" t="s">
        <v>7339</v>
      </c>
      <c r="N5765" s="12" t="s">
        <v>34207</v>
      </c>
      <c r="O5765" s="12" t="s">
        <v>34208</v>
      </c>
    </row>
    <row r="5766" spans="1:15" ht="15" customHeight="1" x14ac:dyDescent="0.3">
      <c r="A5766" s="11" t="s">
        <v>532</v>
      </c>
      <c r="B5766" s="11" t="s">
        <v>533</v>
      </c>
      <c r="C5766" s="17">
        <v>39</v>
      </c>
      <c r="D5766" s="11" t="s">
        <v>1265</v>
      </c>
      <c r="E5766" s="11" t="s">
        <v>33839</v>
      </c>
      <c r="F5766" s="11">
        <v>16161322</v>
      </c>
      <c r="G5766" s="11" t="s">
        <v>34181</v>
      </c>
      <c r="H5766" s="11" t="s">
        <v>34209</v>
      </c>
      <c r="I5766" s="11" t="s">
        <v>739</v>
      </c>
      <c r="J5766" s="11"/>
      <c r="K5766" s="11" t="s">
        <v>34097</v>
      </c>
      <c r="L5766" s="11" t="s">
        <v>34210</v>
      </c>
      <c r="M5766" s="11" t="s">
        <v>7339</v>
      </c>
      <c r="N5766" s="12" t="s">
        <v>34211</v>
      </c>
      <c r="O5766" s="12"/>
    </row>
    <row r="5767" spans="1:15" ht="15" customHeight="1" x14ac:dyDescent="0.3">
      <c r="A5767" s="11" t="s">
        <v>532</v>
      </c>
      <c r="B5767" s="11" t="s">
        <v>533</v>
      </c>
      <c r="C5767" s="17">
        <v>39</v>
      </c>
      <c r="D5767" s="11" t="s">
        <v>1265</v>
      </c>
      <c r="E5767" s="11" t="s">
        <v>33839</v>
      </c>
      <c r="F5767" s="11">
        <v>12073514</v>
      </c>
      <c r="G5767" s="11" t="s">
        <v>34212</v>
      </c>
      <c r="H5767" s="11" t="s">
        <v>34213</v>
      </c>
      <c r="I5767" s="11" t="s">
        <v>34214</v>
      </c>
      <c r="J5767" s="11"/>
      <c r="K5767" s="11" t="s">
        <v>27452</v>
      </c>
      <c r="L5767" s="11" t="s">
        <v>34215</v>
      </c>
      <c r="M5767" s="11" t="s">
        <v>7339</v>
      </c>
      <c r="N5767" s="12" t="s">
        <v>34216</v>
      </c>
      <c r="O5767" s="12"/>
    </row>
    <row r="5768" spans="1:15" ht="15" customHeight="1" x14ac:dyDescent="0.3">
      <c r="A5768" s="11" t="s">
        <v>545</v>
      </c>
      <c r="B5768" s="11" t="s">
        <v>546</v>
      </c>
      <c r="C5768" s="17">
        <v>40</v>
      </c>
      <c r="D5768" s="11" t="s">
        <v>1276</v>
      </c>
      <c r="E5768" s="11" t="s">
        <v>34217</v>
      </c>
      <c r="F5768" s="11">
        <v>36889663</v>
      </c>
      <c r="G5768" s="11" t="s">
        <v>23940</v>
      </c>
      <c r="H5768" s="11" t="s">
        <v>23941</v>
      </c>
      <c r="I5768" s="11" t="s">
        <v>2179</v>
      </c>
      <c r="J5768" s="11" t="s">
        <v>6832</v>
      </c>
      <c r="K5768" s="11" t="s">
        <v>7412</v>
      </c>
      <c r="L5768" s="11" t="s">
        <v>23942</v>
      </c>
      <c r="M5768" s="11" t="s">
        <v>7373</v>
      </c>
      <c r="N5768" s="12" t="s">
        <v>23943</v>
      </c>
      <c r="O5768" s="12" t="s">
        <v>23944</v>
      </c>
    </row>
    <row r="5769" spans="1:15" ht="15" customHeight="1" x14ac:dyDescent="0.3">
      <c r="A5769" s="11" t="s">
        <v>545</v>
      </c>
      <c r="B5769" s="11" t="s">
        <v>546</v>
      </c>
      <c r="C5769" s="17">
        <v>40</v>
      </c>
      <c r="D5769" s="11" t="s">
        <v>1276</v>
      </c>
      <c r="E5769" s="11" t="s">
        <v>34218</v>
      </c>
      <c r="F5769" s="11">
        <v>37163452</v>
      </c>
      <c r="G5769" s="11" t="s">
        <v>23951</v>
      </c>
      <c r="H5769" s="11" t="s">
        <v>23952</v>
      </c>
      <c r="I5769" s="11" t="s">
        <v>2188</v>
      </c>
      <c r="J5769" s="11" t="s">
        <v>23953</v>
      </c>
      <c r="K5769" s="11" t="s">
        <v>8323</v>
      </c>
      <c r="L5769" s="11" t="s">
        <v>23954</v>
      </c>
      <c r="M5769" s="11" t="s">
        <v>7373</v>
      </c>
      <c r="N5769" s="12" t="s">
        <v>23955</v>
      </c>
      <c r="O5769" s="12" t="s">
        <v>23956</v>
      </c>
    </row>
    <row r="5770" spans="1:15" ht="15" customHeight="1" x14ac:dyDescent="0.3">
      <c r="A5770" s="11" t="s">
        <v>545</v>
      </c>
      <c r="B5770" s="11" t="s">
        <v>546</v>
      </c>
      <c r="C5770" s="17">
        <v>40</v>
      </c>
      <c r="D5770" s="11" t="s">
        <v>1276</v>
      </c>
      <c r="E5770" s="11" t="s">
        <v>34217</v>
      </c>
      <c r="F5770" s="11">
        <v>36930577</v>
      </c>
      <c r="G5770" s="11" t="s">
        <v>23957</v>
      </c>
      <c r="H5770" s="11" t="s">
        <v>23958</v>
      </c>
      <c r="I5770" s="11" t="s">
        <v>2501</v>
      </c>
      <c r="J5770" s="11"/>
      <c r="K5770" s="11" t="s">
        <v>7337</v>
      </c>
      <c r="L5770" s="11" t="s">
        <v>23959</v>
      </c>
      <c r="M5770" s="11" t="s">
        <v>8188</v>
      </c>
      <c r="N5770" s="12" t="s">
        <v>23960</v>
      </c>
      <c r="O5770" s="12" t="s">
        <v>23961</v>
      </c>
    </row>
    <row r="5771" spans="1:15" ht="15" customHeight="1" x14ac:dyDescent="0.3">
      <c r="A5771" s="11" t="s">
        <v>545</v>
      </c>
      <c r="B5771" s="11" t="s">
        <v>546</v>
      </c>
      <c r="C5771" s="17">
        <v>40</v>
      </c>
      <c r="D5771" s="11" t="s">
        <v>1276</v>
      </c>
      <c r="E5771" s="11" t="s">
        <v>34218</v>
      </c>
      <c r="F5771" s="11">
        <v>36715624</v>
      </c>
      <c r="G5771" s="11" t="s">
        <v>23962</v>
      </c>
      <c r="H5771" s="11" t="s">
        <v>23963</v>
      </c>
      <c r="I5771" s="11" t="s">
        <v>7394</v>
      </c>
      <c r="J5771" s="11"/>
      <c r="K5771" s="11" t="s">
        <v>7337</v>
      </c>
      <c r="L5771" s="11" t="s">
        <v>23964</v>
      </c>
      <c r="M5771" s="11" t="s">
        <v>7339</v>
      </c>
      <c r="N5771" s="12" t="s">
        <v>23965</v>
      </c>
      <c r="O5771" s="12" t="s">
        <v>23966</v>
      </c>
    </row>
    <row r="5772" spans="1:15" ht="15" customHeight="1" x14ac:dyDescent="0.3">
      <c r="A5772" s="11" t="s">
        <v>545</v>
      </c>
      <c r="B5772" s="11" t="s">
        <v>546</v>
      </c>
      <c r="C5772" s="17">
        <v>40</v>
      </c>
      <c r="D5772" s="11" t="s">
        <v>1276</v>
      </c>
      <c r="E5772" s="11" t="s">
        <v>34218</v>
      </c>
      <c r="F5772" s="11">
        <v>36387062</v>
      </c>
      <c r="G5772" s="11" t="s">
        <v>11358</v>
      </c>
      <c r="H5772" s="11" t="s">
        <v>11359</v>
      </c>
      <c r="I5772" s="11" t="s">
        <v>4602</v>
      </c>
      <c r="J5772" s="11" t="s">
        <v>11360</v>
      </c>
      <c r="K5772" s="11" t="s">
        <v>11361</v>
      </c>
      <c r="L5772" s="11" t="s">
        <v>11362</v>
      </c>
      <c r="M5772" s="11" t="s">
        <v>7339</v>
      </c>
      <c r="N5772" s="12" t="s">
        <v>11363</v>
      </c>
      <c r="O5772" s="12" t="s">
        <v>11364</v>
      </c>
    </row>
    <row r="5773" spans="1:15" ht="15" customHeight="1" x14ac:dyDescent="0.3">
      <c r="A5773" s="11" t="s">
        <v>545</v>
      </c>
      <c r="B5773" s="11" t="s">
        <v>546</v>
      </c>
      <c r="C5773" s="17">
        <v>40</v>
      </c>
      <c r="D5773" s="11" t="s">
        <v>1276</v>
      </c>
      <c r="E5773" s="11" t="s">
        <v>34218</v>
      </c>
      <c r="F5773" s="11">
        <v>37098906</v>
      </c>
      <c r="G5773" s="11" t="s">
        <v>24219</v>
      </c>
      <c r="H5773" s="11" t="s">
        <v>24220</v>
      </c>
      <c r="I5773" s="11" t="s">
        <v>2207</v>
      </c>
      <c r="J5773" s="11"/>
      <c r="K5773" s="11" t="s">
        <v>8446</v>
      </c>
      <c r="L5773" s="11" t="s">
        <v>24221</v>
      </c>
      <c r="M5773" s="11" t="s">
        <v>7339</v>
      </c>
      <c r="N5773" s="12" t="s">
        <v>24222</v>
      </c>
      <c r="O5773" s="12" t="s">
        <v>24223</v>
      </c>
    </row>
    <row r="5774" spans="1:15" ht="15" customHeight="1" x14ac:dyDescent="0.3">
      <c r="A5774" s="11" t="s">
        <v>545</v>
      </c>
      <c r="B5774" s="11" t="s">
        <v>546</v>
      </c>
      <c r="C5774" s="17">
        <v>40</v>
      </c>
      <c r="D5774" s="11" t="s">
        <v>1276</v>
      </c>
      <c r="E5774" s="11" t="s">
        <v>34218</v>
      </c>
      <c r="F5774" s="11">
        <v>33342507</v>
      </c>
      <c r="G5774" s="11" t="s">
        <v>24302</v>
      </c>
      <c r="H5774" s="11" t="s">
        <v>24303</v>
      </c>
      <c r="I5774" s="11" t="s">
        <v>1434</v>
      </c>
      <c r="J5774" s="11"/>
      <c r="K5774" s="11" t="s">
        <v>7412</v>
      </c>
      <c r="L5774" s="11" t="s">
        <v>24304</v>
      </c>
      <c r="M5774" s="11" t="s">
        <v>9197</v>
      </c>
      <c r="N5774" s="12" t="s">
        <v>24305</v>
      </c>
      <c r="O5774" s="12" t="s">
        <v>24306</v>
      </c>
    </row>
    <row r="5775" spans="1:15" ht="15" customHeight="1" x14ac:dyDescent="0.3">
      <c r="A5775" s="11" t="s">
        <v>545</v>
      </c>
      <c r="B5775" s="11" t="s">
        <v>546</v>
      </c>
      <c r="C5775" s="17">
        <v>40</v>
      </c>
      <c r="D5775" s="11" t="s">
        <v>1276</v>
      </c>
      <c r="E5775" s="11" t="s">
        <v>34218</v>
      </c>
      <c r="F5775" s="11">
        <v>34411292</v>
      </c>
      <c r="G5775" s="11" t="s">
        <v>13306</v>
      </c>
      <c r="H5775" s="11" t="s">
        <v>13307</v>
      </c>
      <c r="I5775" s="11" t="s">
        <v>12350</v>
      </c>
      <c r="J5775" s="11" t="s">
        <v>12350</v>
      </c>
      <c r="K5775" s="11" t="s">
        <v>7337</v>
      </c>
      <c r="L5775" s="11" t="s">
        <v>13308</v>
      </c>
      <c r="M5775" s="11" t="s">
        <v>7339</v>
      </c>
      <c r="N5775" s="12" t="s">
        <v>13309</v>
      </c>
      <c r="O5775" s="12" t="s">
        <v>13310</v>
      </c>
    </row>
    <row r="5776" spans="1:15" ht="15" customHeight="1" x14ac:dyDescent="0.3">
      <c r="A5776" s="11" t="s">
        <v>545</v>
      </c>
      <c r="B5776" s="11" t="s">
        <v>546</v>
      </c>
      <c r="C5776" s="17">
        <v>40</v>
      </c>
      <c r="D5776" s="11" t="s">
        <v>1276</v>
      </c>
      <c r="E5776" s="11" t="s">
        <v>34218</v>
      </c>
      <c r="F5776" s="11">
        <v>33107978</v>
      </c>
      <c r="G5776" s="11" t="s">
        <v>24037</v>
      </c>
      <c r="H5776" s="11" t="s">
        <v>24038</v>
      </c>
      <c r="I5776" s="11" t="s">
        <v>2594</v>
      </c>
      <c r="J5776" s="11" t="s">
        <v>24039</v>
      </c>
      <c r="K5776" s="11" t="s">
        <v>7337</v>
      </c>
      <c r="L5776" s="11" t="s">
        <v>24040</v>
      </c>
      <c r="M5776" s="11" t="s">
        <v>12722</v>
      </c>
      <c r="N5776" s="12" t="s">
        <v>24041</v>
      </c>
      <c r="O5776" s="12" t="s">
        <v>24042</v>
      </c>
    </row>
    <row r="5777" spans="1:15" ht="15" customHeight="1" x14ac:dyDescent="0.3">
      <c r="A5777" s="11" t="s">
        <v>545</v>
      </c>
      <c r="B5777" s="11" t="s">
        <v>546</v>
      </c>
      <c r="C5777" s="17">
        <v>40</v>
      </c>
      <c r="D5777" s="11" t="s">
        <v>1276</v>
      </c>
      <c r="E5777" s="11" t="s">
        <v>34217</v>
      </c>
      <c r="F5777" s="11">
        <v>32931808</v>
      </c>
      <c r="G5777" s="11" t="s">
        <v>34219</v>
      </c>
      <c r="H5777" s="11" t="s">
        <v>34220</v>
      </c>
      <c r="I5777" s="11" t="s">
        <v>2594</v>
      </c>
      <c r="J5777" s="11" t="s">
        <v>20488</v>
      </c>
      <c r="K5777" s="11" t="s">
        <v>7412</v>
      </c>
      <c r="L5777" s="11" t="s">
        <v>34221</v>
      </c>
      <c r="M5777" s="11" t="s">
        <v>7414</v>
      </c>
      <c r="N5777" s="12" t="s">
        <v>34222</v>
      </c>
      <c r="O5777" s="12" t="s">
        <v>34223</v>
      </c>
    </row>
    <row r="5778" spans="1:15" ht="15" customHeight="1" x14ac:dyDescent="0.3">
      <c r="A5778" s="11" t="s">
        <v>545</v>
      </c>
      <c r="B5778" s="11" t="s">
        <v>546</v>
      </c>
      <c r="C5778" s="17">
        <v>40</v>
      </c>
      <c r="D5778" s="11" t="s">
        <v>1276</v>
      </c>
      <c r="E5778" s="11" t="s">
        <v>34218</v>
      </c>
      <c r="F5778" s="11">
        <v>32562551</v>
      </c>
      <c r="G5778" s="11" t="s">
        <v>24313</v>
      </c>
      <c r="H5778" s="11" t="s">
        <v>24314</v>
      </c>
      <c r="I5778" s="11" t="s">
        <v>7002</v>
      </c>
      <c r="J5778" s="11" t="s">
        <v>24315</v>
      </c>
      <c r="K5778" s="11" t="s">
        <v>7337</v>
      </c>
      <c r="L5778" s="11" t="s">
        <v>24316</v>
      </c>
      <c r="M5778" s="11" t="s">
        <v>24317</v>
      </c>
      <c r="N5778" s="12" t="s">
        <v>24318</v>
      </c>
      <c r="O5778" s="12" t="s">
        <v>24319</v>
      </c>
    </row>
    <row r="5779" spans="1:15" ht="15" customHeight="1" x14ac:dyDescent="0.3">
      <c r="A5779" s="11" t="s">
        <v>545</v>
      </c>
      <c r="B5779" s="11" t="s">
        <v>546</v>
      </c>
      <c r="C5779" s="17">
        <v>40</v>
      </c>
      <c r="D5779" s="11" t="s">
        <v>1276</v>
      </c>
      <c r="E5779" s="11" t="s">
        <v>34218</v>
      </c>
      <c r="F5779" s="11">
        <v>32189327</v>
      </c>
      <c r="G5779" s="11" t="s">
        <v>24307</v>
      </c>
      <c r="H5779" s="11" t="s">
        <v>24308</v>
      </c>
      <c r="I5779" s="11" t="s">
        <v>7002</v>
      </c>
      <c r="J5779" s="11" t="s">
        <v>24309</v>
      </c>
      <c r="K5779" s="11" t="s">
        <v>7337</v>
      </c>
      <c r="L5779" s="11" t="s">
        <v>24310</v>
      </c>
      <c r="M5779" s="11" t="s">
        <v>7373</v>
      </c>
      <c r="N5779" s="12" t="s">
        <v>24311</v>
      </c>
      <c r="O5779" s="12" t="s">
        <v>24312</v>
      </c>
    </row>
    <row r="5780" spans="1:15" ht="15" customHeight="1" x14ac:dyDescent="0.3">
      <c r="A5780" s="11" t="s">
        <v>545</v>
      </c>
      <c r="B5780" s="11" t="s">
        <v>546</v>
      </c>
      <c r="C5780" s="17">
        <v>40</v>
      </c>
      <c r="D5780" s="11" t="s">
        <v>1276</v>
      </c>
      <c r="E5780" s="11" t="s">
        <v>34218</v>
      </c>
      <c r="F5780" s="11">
        <v>31054170</v>
      </c>
      <c r="G5780" s="11" t="s">
        <v>34224</v>
      </c>
      <c r="H5780" s="11" t="s">
        <v>34225</v>
      </c>
      <c r="I5780" s="11" t="s">
        <v>2695</v>
      </c>
      <c r="J5780" s="11" t="s">
        <v>34226</v>
      </c>
      <c r="K5780" s="11" t="s">
        <v>7561</v>
      </c>
      <c r="L5780" s="11" t="s">
        <v>34227</v>
      </c>
      <c r="M5780" s="11" t="s">
        <v>8188</v>
      </c>
      <c r="N5780" s="12" t="s">
        <v>34228</v>
      </c>
      <c r="O5780" s="12" t="s">
        <v>34229</v>
      </c>
    </row>
    <row r="5781" spans="1:15" ht="15" customHeight="1" x14ac:dyDescent="0.3">
      <c r="A5781" s="11" t="s">
        <v>545</v>
      </c>
      <c r="B5781" s="11" t="s">
        <v>546</v>
      </c>
      <c r="C5781" s="17">
        <v>40</v>
      </c>
      <c r="D5781" s="11" t="s">
        <v>1276</v>
      </c>
      <c r="E5781" s="11" t="s">
        <v>34218</v>
      </c>
      <c r="F5781" s="11">
        <v>31597756</v>
      </c>
      <c r="G5781" s="11" t="s">
        <v>34230</v>
      </c>
      <c r="H5781" s="11" t="s">
        <v>34231</v>
      </c>
      <c r="I5781" s="11" t="s">
        <v>5595</v>
      </c>
      <c r="J5781" s="11"/>
      <c r="K5781" s="11" t="s">
        <v>20723</v>
      </c>
      <c r="L5781" s="11" t="s">
        <v>34232</v>
      </c>
      <c r="M5781" s="11" t="s">
        <v>7373</v>
      </c>
      <c r="N5781" s="12" t="s">
        <v>34233</v>
      </c>
      <c r="O5781" s="12" t="s">
        <v>34234</v>
      </c>
    </row>
    <row r="5782" spans="1:15" ht="15" customHeight="1" x14ac:dyDescent="0.3">
      <c r="A5782" s="11" t="s">
        <v>545</v>
      </c>
      <c r="B5782" s="11" t="s">
        <v>546</v>
      </c>
      <c r="C5782" s="17">
        <v>40</v>
      </c>
      <c r="D5782" s="11" t="s">
        <v>1276</v>
      </c>
      <c r="E5782" s="11" t="s">
        <v>34218</v>
      </c>
      <c r="F5782" s="11">
        <v>31017658</v>
      </c>
      <c r="G5782" s="11" t="s">
        <v>24070</v>
      </c>
      <c r="H5782" s="11" t="s">
        <v>24071</v>
      </c>
      <c r="I5782" s="11" t="s">
        <v>2397</v>
      </c>
      <c r="J5782" s="11" t="s">
        <v>11676</v>
      </c>
      <c r="K5782" s="11" t="s">
        <v>7337</v>
      </c>
      <c r="L5782" s="11" t="s">
        <v>24072</v>
      </c>
      <c r="M5782" s="11" t="s">
        <v>8615</v>
      </c>
      <c r="N5782" s="12" t="s">
        <v>24073</v>
      </c>
      <c r="O5782" s="12" t="s">
        <v>24074</v>
      </c>
    </row>
    <row r="5783" spans="1:15" ht="15" customHeight="1" x14ac:dyDescent="0.3">
      <c r="A5783" s="11" t="s">
        <v>545</v>
      </c>
      <c r="B5783" s="11" t="s">
        <v>546</v>
      </c>
      <c r="C5783" s="17">
        <v>40</v>
      </c>
      <c r="D5783" s="11" t="s">
        <v>1276</v>
      </c>
      <c r="E5783" s="11" t="s">
        <v>34217</v>
      </c>
      <c r="F5783" s="11">
        <v>29969827</v>
      </c>
      <c r="G5783" s="11" t="s">
        <v>11697</v>
      </c>
      <c r="H5783" s="11" t="s">
        <v>11698</v>
      </c>
      <c r="I5783" s="11" t="s">
        <v>7912</v>
      </c>
      <c r="J5783" s="11" t="s">
        <v>11699</v>
      </c>
      <c r="K5783" s="11" t="s">
        <v>7337</v>
      </c>
      <c r="L5783" s="11" t="s">
        <v>11700</v>
      </c>
      <c r="M5783" s="11" t="s">
        <v>7907</v>
      </c>
      <c r="N5783" s="12" t="s">
        <v>11701</v>
      </c>
      <c r="O5783" s="12" t="s">
        <v>11702</v>
      </c>
    </row>
    <row r="5784" spans="1:15" ht="15" customHeight="1" x14ac:dyDescent="0.3">
      <c r="A5784" s="11" t="s">
        <v>545</v>
      </c>
      <c r="B5784" s="11" t="s">
        <v>546</v>
      </c>
      <c r="C5784" s="17">
        <v>40</v>
      </c>
      <c r="D5784" s="11" t="s">
        <v>1276</v>
      </c>
      <c r="E5784" s="11" t="s">
        <v>34218</v>
      </c>
      <c r="F5784" s="11">
        <v>30719708</v>
      </c>
      <c r="G5784" s="11" t="s">
        <v>24085</v>
      </c>
      <c r="H5784" s="11" t="s">
        <v>24086</v>
      </c>
      <c r="I5784" s="11" t="s">
        <v>3613</v>
      </c>
      <c r="J5784" s="11" t="s">
        <v>24087</v>
      </c>
      <c r="K5784" s="11" t="s">
        <v>7337</v>
      </c>
      <c r="L5784" s="11" t="s">
        <v>24088</v>
      </c>
      <c r="M5784" s="11" t="s">
        <v>8615</v>
      </c>
      <c r="N5784" s="12" t="s">
        <v>24089</v>
      </c>
      <c r="O5784" s="12" t="s">
        <v>24090</v>
      </c>
    </row>
    <row r="5785" spans="1:15" ht="15" customHeight="1" x14ac:dyDescent="0.3">
      <c r="A5785" s="11" t="s">
        <v>545</v>
      </c>
      <c r="B5785" s="11" t="s">
        <v>546</v>
      </c>
      <c r="C5785" s="17">
        <v>40</v>
      </c>
      <c r="D5785" s="11" t="s">
        <v>1276</v>
      </c>
      <c r="E5785" s="11" t="s">
        <v>34218</v>
      </c>
      <c r="F5785" s="11">
        <v>28718898</v>
      </c>
      <c r="G5785" s="11" t="s">
        <v>24393</v>
      </c>
      <c r="H5785" s="11" t="s">
        <v>24394</v>
      </c>
      <c r="I5785" s="11" t="s">
        <v>3374</v>
      </c>
      <c r="J5785" s="11" t="s">
        <v>24395</v>
      </c>
      <c r="K5785" s="11" t="s">
        <v>7337</v>
      </c>
      <c r="L5785" s="11" t="s">
        <v>24396</v>
      </c>
      <c r="M5785" s="11" t="s">
        <v>7907</v>
      </c>
      <c r="N5785" s="12" t="s">
        <v>24397</v>
      </c>
      <c r="O5785" s="12" t="s">
        <v>24398</v>
      </c>
    </row>
    <row r="5786" spans="1:15" ht="15" customHeight="1" x14ac:dyDescent="0.3">
      <c r="A5786" s="11" t="s">
        <v>545</v>
      </c>
      <c r="B5786" s="11" t="s">
        <v>546</v>
      </c>
      <c r="C5786" s="17">
        <v>40</v>
      </c>
      <c r="D5786" s="11" t="s">
        <v>1276</v>
      </c>
      <c r="E5786" s="11" t="s">
        <v>34218</v>
      </c>
      <c r="F5786" s="11">
        <v>24304371</v>
      </c>
      <c r="G5786" s="11" t="s">
        <v>34235</v>
      </c>
      <c r="H5786" s="11" t="s">
        <v>34236</v>
      </c>
      <c r="I5786" s="11" t="s">
        <v>3431</v>
      </c>
      <c r="J5786" s="11" t="s">
        <v>34237</v>
      </c>
      <c r="K5786" s="11" t="s">
        <v>7561</v>
      </c>
      <c r="L5786" s="11" t="s">
        <v>34238</v>
      </c>
      <c r="M5786" s="11" t="s">
        <v>8756</v>
      </c>
      <c r="N5786" s="12" t="s">
        <v>34239</v>
      </c>
      <c r="O5786" s="12" t="s">
        <v>34240</v>
      </c>
    </row>
    <row r="5787" spans="1:15" ht="15" customHeight="1" x14ac:dyDescent="0.3">
      <c r="A5787" s="11" t="s">
        <v>545</v>
      </c>
      <c r="B5787" s="11" t="s">
        <v>546</v>
      </c>
      <c r="C5787" s="17">
        <v>40</v>
      </c>
      <c r="D5787" s="11" t="s">
        <v>1276</v>
      </c>
      <c r="E5787" s="11" t="s">
        <v>34218</v>
      </c>
      <c r="F5787" s="11">
        <v>23061788</v>
      </c>
      <c r="G5787" s="11" t="s">
        <v>12883</v>
      </c>
      <c r="H5787" s="11" t="s">
        <v>12884</v>
      </c>
      <c r="I5787" s="11" t="s">
        <v>2827</v>
      </c>
      <c r="J5787" s="11" t="s">
        <v>12885</v>
      </c>
      <c r="K5787" s="11" t="s">
        <v>7337</v>
      </c>
      <c r="L5787" s="11" t="s">
        <v>12886</v>
      </c>
      <c r="M5787" s="11" t="s">
        <v>8615</v>
      </c>
      <c r="N5787" s="12" t="s">
        <v>12887</v>
      </c>
      <c r="O5787" s="12" t="s">
        <v>12888</v>
      </c>
    </row>
    <row r="5788" spans="1:15" ht="15" customHeight="1" x14ac:dyDescent="0.3">
      <c r="A5788" s="11" t="s">
        <v>545</v>
      </c>
      <c r="B5788" s="11" t="s">
        <v>546</v>
      </c>
      <c r="C5788" s="17">
        <v>40</v>
      </c>
      <c r="D5788" s="11" t="s">
        <v>1276</v>
      </c>
      <c r="E5788" s="11" t="s">
        <v>34218</v>
      </c>
      <c r="F5788" s="11">
        <v>22309614</v>
      </c>
      <c r="G5788" s="11" t="s">
        <v>24548</v>
      </c>
      <c r="H5788" s="11" t="s">
        <v>24549</v>
      </c>
      <c r="I5788" s="11" t="s">
        <v>14988</v>
      </c>
      <c r="J5788" s="11"/>
      <c r="K5788" s="11" t="s">
        <v>7337</v>
      </c>
      <c r="L5788" s="11" t="s">
        <v>24550</v>
      </c>
      <c r="M5788" s="11" t="s">
        <v>7373</v>
      </c>
      <c r="N5788" s="12" t="s">
        <v>24551</v>
      </c>
      <c r="O5788" s="12" t="s">
        <v>24552</v>
      </c>
    </row>
    <row r="5789" spans="1:15" ht="15" customHeight="1" x14ac:dyDescent="0.3">
      <c r="A5789" s="11" t="s">
        <v>545</v>
      </c>
      <c r="B5789" s="11" t="s">
        <v>546</v>
      </c>
      <c r="C5789" s="17">
        <v>40</v>
      </c>
      <c r="D5789" s="11" t="s">
        <v>1276</v>
      </c>
      <c r="E5789" s="11" t="s">
        <v>34218</v>
      </c>
      <c r="F5789" s="11">
        <v>23243291</v>
      </c>
      <c r="G5789" s="11" t="s">
        <v>34241</v>
      </c>
      <c r="H5789" s="11" t="s">
        <v>34242</v>
      </c>
      <c r="I5789" s="11" t="s">
        <v>8656</v>
      </c>
      <c r="J5789" s="11" t="s">
        <v>8656</v>
      </c>
      <c r="K5789" s="11" t="s">
        <v>7803</v>
      </c>
      <c r="L5789" s="11" t="s">
        <v>34243</v>
      </c>
      <c r="M5789" s="11" t="s">
        <v>8756</v>
      </c>
      <c r="N5789" s="12" t="s">
        <v>34244</v>
      </c>
      <c r="O5789" s="12" t="s">
        <v>34245</v>
      </c>
    </row>
    <row r="5790" spans="1:15" ht="15" customHeight="1" x14ac:dyDescent="0.3">
      <c r="A5790" s="11" t="s">
        <v>545</v>
      </c>
      <c r="B5790" s="11" t="s">
        <v>546</v>
      </c>
      <c r="C5790" s="17">
        <v>40</v>
      </c>
      <c r="D5790" s="11" t="s">
        <v>1276</v>
      </c>
      <c r="E5790" s="11" t="s">
        <v>34218</v>
      </c>
      <c r="F5790" s="11">
        <v>21930814</v>
      </c>
      <c r="G5790" s="11" t="s">
        <v>34246</v>
      </c>
      <c r="H5790" s="11" t="s">
        <v>34247</v>
      </c>
      <c r="I5790" s="11" t="s">
        <v>34248</v>
      </c>
      <c r="J5790" s="11" t="s">
        <v>34248</v>
      </c>
      <c r="K5790" s="11" t="s">
        <v>7803</v>
      </c>
      <c r="L5790" s="11" t="s">
        <v>34249</v>
      </c>
      <c r="M5790" s="11" t="s">
        <v>8756</v>
      </c>
      <c r="N5790" s="12" t="s">
        <v>34250</v>
      </c>
      <c r="O5790" s="12" t="s">
        <v>34251</v>
      </c>
    </row>
    <row r="5791" spans="1:15" ht="15" customHeight="1" x14ac:dyDescent="0.3">
      <c r="A5791" s="11" t="s">
        <v>545</v>
      </c>
      <c r="B5791" s="11" t="s">
        <v>546</v>
      </c>
      <c r="C5791" s="17">
        <v>40</v>
      </c>
      <c r="D5791" s="11" t="s">
        <v>1276</v>
      </c>
      <c r="E5791" s="11" t="s">
        <v>34217</v>
      </c>
      <c r="F5791" s="11">
        <v>22123913</v>
      </c>
      <c r="G5791" s="11" t="s">
        <v>34252</v>
      </c>
      <c r="H5791" s="11" t="s">
        <v>34253</v>
      </c>
      <c r="I5791" s="11" t="s">
        <v>34254</v>
      </c>
      <c r="J5791" s="11" t="s">
        <v>34254</v>
      </c>
      <c r="K5791" s="11" t="s">
        <v>7803</v>
      </c>
      <c r="L5791" s="11" t="s">
        <v>34255</v>
      </c>
      <c r="M5791" s="11" t="s">
        <v>8756</v>
      </c>
      <c r="N5791" s="12" t="s">
        <v>34256</v>
      </c>
      <c r="O5791" s="12" t="s">
        <v>34257</v>
      </c>
    </row>
    <row r="5792" spans="1:15" ht="15" customHeight="1" x14ac:dyDescent="0.3">
      <c r="A5792" s="11" t="s">
        <v>545</v>
      </c>
      <c r="B5792" s="11" t="s">
        <v>546</v>
      </c>
      <c r="C5792" s="17">
        <v>40</v>
      </c>
      <c r="D5792" s="11" t="s">
        <v>1276</v>
      </c>
      <c r="E5792" s="11" t="s">
        <v>34218</v>
      </c>
      <c r="F5792" s="11">
        <v>20854408</v>
      </c>
      <c r="G5792" s="11" t="s">
        <v>24588</v>
      </c>
      <c r="H5792" s="11" t="s">
        <v>24589</v>
      </c>
      <c r="I5792" s="11" t="s">
        <v>2954</v>
      </c>
      <c r="J5792" s="11" t="s">
        <v>19449</v>
      </c>
      <c r="K5792" s="11" t="s">
        <v>7337</v>
      </c>
      <c r="L5792" s="11" t="s">
        <v>24590</v>
      </c>
      <c r="M5792" s="11" t="s">
        <v>24591</v>
      </c>
      <c r="N5792" s="12" t="s">
        <v>24592</v>
      </c>
      <c r="O5792" s="12" t="s">
        <v>24593</v>
      </c>
    </row>
    <row r="5793" spans="1:15" ht="15" customHeight="1" x14ac:dyDescent="0.3">
      <c r="A5793" s="11" t="s">
        <v>545</v>
      </c>
      <c r="B5793" s="11" t="s">
        <v>546</v>
      </c>
      <c r="C5793" s="17">
        <v>40</v>
      </c>
      <c r="D5793" s="11" t="s">
        <v>1276</v>
      </c>
      <c r="E5793" s="11" t="s">
        <v>34218</v>
      </c>
      <c r="F5793" s="11">
        <v>20979559</v>
      </c>
      <c r="G5793" s="11" t="s">
        <v>24599</v>
      </c>
      <c r="H5793" s="11" t="s">
        <v>24600</v>
      </c>
      <c r="I5793" s="11" t="s">
        <v>4330</v>
      </c>
      <c r="J5793" s="11"/>
      <c r="K5793" s="11" t="s">
        <v>8293</v>
      </c>
      <c r="L5793" s="11" t="s">
        <v>24601</v>
      </c>
      <c r="M5793" s="11" t="s">
        <v>7734</v>
      </c>
      <c r="N5793" s="12" t="s">
        <v>24602</v>
      </c>
      <c r="O5793" s="12" t="s">
        <v>24603</v>
      </c>
    </row>
    <row r="5794" spans="1:15" ht="15" customHeight="1" x14ac:dyDescent="0.3">
      <c r="A5794" s="11" t="s">
        <v>545</v>
      </c>
      <c r="B5794" s="11" t="s">
        <v>546</v>
      </c>
      <c r="C5794" s="17">
        <v>40</v>
      </c>
      <c r="D5794" s="11" t="s">
        <v>1276</v>
      </c>
      <c r="E5794" s="11" t="s">
        <v>34217</v>
      </c>
      <c r="F5794" s="11">
        <v>19830205</v>
      </c>
      <c r="G5794" s="11" t="s">
        <v>34258</v>
      </c>
      <c r="H5794" s="11" t="s">
        <v>34259</v>
      </c>
      <c r="I5794" s="11" t="s">
        <v>10947</v>
      </c>
      <c r="J5794" s="11" t="s">
        <v>10947</v>
      </c>
      <c r="K5794" s="11" t="s">
        <v>29077</v>
      </c>
      <c r="L5794" s="11" t="s">
        <v>34260</v>
      </c>
      <c r="M5794" s="11" t="s">
        <v>7339</v>
      </c>
      <c r="N5794" s="12" t="s">
        <v>34261</v>
      </c>
      <c r="O5794" s="12" t="s">
        <v>34262</v>
      </c>
    </row>
    <row r="5795" spans="1:15" ht="15" customHeight="1" x14ac:dyDescent="0.3">
      <c r="A5795" s="11" t="s">
        <v>545</v>
      </c>
      <c r="B5795" s="11" t="s">
        <v>546</v>
      </c>
      <c r="C5795" s="17">
        <v>40</v>
      </c>
      <c r="D5795" s="11" t="s">
        <v>1276</v>
      </c>
      <c r="E5795" s="11" t="s">
        <v>34217</v>
      </c>
      <c r="F5795" s="11">
        <v>15611254</v>
      </c>
      <c r="G5795" s="11" t="s">
        <v>34263</v>
      </c>
      <c r="H5795" s="11" t="s">
        <v>34264</v>
      </c>
      <c r="I5795" s="11" t="s">
        <v>34265</v>
      </c>
      <c r="J5795" s="11"/>
      <c r="K5795" s="11" t="s">
        <v>21041</v>
      </c>
      <c r="L5795" s="11" t="s">
        <v>34266</v>
      </c>
      <c r="M5795" s="11" t="s">
        <v>7373</v>
      </c>
      <c r="N5795" s="12" t="s">
        <v>34267</v>
      </c>
      <c r="O5795" s="12" t="s">
        <v>34268</v>
      </c>
    </row>
    <row r="5796" spans="1:15" ht="15" customHeight="1" x14ac:dyDescent="0.3">
      <c r="A5796" s="11" t="s">
        <v>545</v>
      </c>
      <c r="B5796" s="11" t="s">
        <v>546</v>
      </c>
      <c r="C5796" s="17">
        <v>40</v>
      </c>
      <c r="D5796" s="11" t="s">
        <v>1276</v>
      </c>
      <c r="E5796" s="11" t="s">
        <v>34217</v>
      </c>
      <c r="F5796" s="11">
        <v>10622029</v>
      </c>
      <c r="G5796" s="11" t="s">
        <v>34269</v>
      </c>
      <c r="H5796" s="11" t="s">
        <v>34270</v>
      </c>
      <c r="I5796" s="11" t="s">
        <v>1237</v>
      </c>
      <c r="J5796" s="11"/>
      <c r="K5796" s="11" t="s">
        <v>7543</v>
      </c>
      <c r="L5796" s="11" t="s">
        <v>34271</v>
      </c>
      <c r="M5796" s="11" t="s">
        <v>7604</v>
      </c>
      <c r="N5796" s="12" t="s">
        <v>34272</v>
      </c>
      <c r="O5796" s="12" t="s">
        <v>34273</v>
      </c>
    </row>
    <row r="5797" spans="1:15" ht="15" customHeight="1" x14ac:dyDescent="0.3">
      <c r="A5797" s="11" t="s">
        <v>545</v>
      </c>
      <c r="B5797" s="11" t="s">
        <v>546</v>
      </c>
      <c r="C5797" s="17">
        <v>40</v>
      </c>
      <c r="D5797" s="11" t="s">
        <v>1276</v>
      </c>
      <c r="E5797" s="11" t="s">
        <v>34217</v>
      </c>
      <c r="F5797" s="11">
        <v>8595534</v>
      </c>
      <c r="G5797" s="11" t="s">
        <v>34274</v>
      </c>
      <c r="H5797" s="11" t="s">
        <v>34275</v>
      </c>
      <c r="I5797" s="11" t="s">
        <v>911</v>
      </c>
      <c r="J5797" s="11"/>
      <c r="K5797" s="11" t="s">
        <v>10637</v>
      </c>
      <c r="L5797" s="11" t="s">
        <v>34276</v>
      </c>
      <c r="M5797" s="11" t="s">
        <v>7339</v>
      </c>
      <c r="N5797" s="12" t="s">
        <v>34277</v>
      </c>
      <c r="O5797" s="12"/>
    </row>
    <row r="5798" spans="1:15" ht="15" customHeight="1" x14ac:dyDescent="0.3">
      <c r="A5798" s="11" t="s">
        <v>554</v>
      </c>
      <c r="B5798" s="11" t="s">
        <v>555</v>
      </c>
      <c r="C5798" s="17">
        <v>41</v>
      </c>
      <c r="D5798" s="11" t="s">
        <v>1296</v>
      </c>
      <c r="E5798" s="11" t="s">
        <v>34278</v>
      </c>
      <c r="F5798" s="11">
        <v>37897225</v>
      </c>
      <c r="G5798" s="11" t="s">
        <v>34279</v>
      </c>
      <c r="H5798" s="11" t="s">
        <v>34280</v>
      </c>
      <c r="I5798" s="11" t="s">
        <v>34281</v>
      </c>
      <c r="J5798" s="11" t="s">
        <v>34281</v>
      </c>
      <c r="K5798" s="11" t="s">
        <v>34282</v>
      </c>
      <c r="L5798" s="11"/>
      <c r="M5798" s="11" t="s">
        <v>7339</v>
      </c>
      <c r="N5798" s="12" t="s">
        <v>34283</v>
      </c>
      <c r="O5798" s="12" t="s">
        <v>34284</v>
      </c>
    </row>
    <row r="5799" spans="1:15" ht="15" customHeight="1" x14ac:dyDescent="0.3">
      <c r="A5799" s="11" t="s">
        <v>554</v>
      </c>
      <c r="B5799" s="11" t="s">
        <v>555</v>
      </c>
      <c r="C5799" s="17">
        <v>41</v>
      </c>
      <c r="D5799" s="11" t="s">
        <v>1296</v>
      </c>
      <c r="E5799" s="11" t="s">
        <v>34285</v>
      </c>
      <c r="F5799" s="11">
        <v>37717614</v>
      </c>
      <c r="G5799" s="11" t="s">
        <v>34286</v>
      </c>
      <c r="H5799" s="11" t="s">
        <v>34287</v>
      </c>
      <c r="I5799" s="11" t="s">
        <v>2188</v>
      </c>
      <c r="J5799" s="11" t="s">
        <v>4968</v>
      </c>
      <c r="K5799" s="11" t="s">
        <v>29421</v>
      </c>
      <c r="L5799" s="11" t="s">
        <v>34288</v>
      </c>
      <c r="M5799" s="11" t="s">
        <v>7339</v>
      </c>
      <c r="N5799" s="12" t="s">
        <v>34289</v>
      </c>
      <c r="O5799" s="12" t="s">
        <v>34290</v>
      </c>
    </row>
    <row r="5800" spans="1:15" ht="15" customHeight="1" x14ac:dyDescent="0.3">
      <c r="A5800" s="11" t="s">
        <v>554</v>
      </c>
      <c r="B5800" s="11" t="s">
        <v>555</v>
      </c>
      <c r="C5800" s="17">
        <v>41</v>
      </c>
      <c r="D5800" s="11" t="s">
        <v>1296</v>
      </c>
      <c r="E5800" s="11" t="s">
        <v>34285</v>
      </c>
      <c r="F5800" s="11">
        <v>37028500</v>
      </c>
      <c r="G5800" s="11" t="s">
        <v>34291</v>
      </c>
      <c r="H5800" s="11" t="s">
        <v>34292</v>
      </c>
      <c r="I5800" s="11" t="s">
        <v>7385</v>
      </c>
      <c r="J5800" s="11" t="s">
        <v>11405</v>
      </c>
      <c r="K5800" s="11" t="s">
        <v>29421</v>
      </c>
      <c r="L5800" s="11" t="s">
        <v>34293</v>
      </c>
      <c r="M5800" s="11" t="s">
        <v>7339</v>
      </c>
      <c r="N5800" s="12" t="s">
        <v>34294</v>
      </c>
      <c r="O5800" s="12" t="s">
        <v>34295</v>
      </c>
    </row>
    <row r="5801" spans="1:15" ht="15" customHeight="1" x14ac:dyDescent="0.3">
      <c r="A5801" s="11" t="s">
        <v>554</v>
      </c>
      <c r="B5801" s="11" t="s">
        <v>555</v>
      </c>
      <c r="C5801" s="17">
        <v>41</v>
      </c>
      <c r="D5801" s="11" t="s">
        <v>1296</v>
      </c>
      <c r="E5801" s="11" t="s">
        <v>34285</v>
      </c>
      <c r="F5801" s="11">
        <v>36898648</v>
      </c>
      <c r="G5801" s="11" t="s">
        <v>34296</v>
      </c>
      <c r="H5801" s="11" t="s">
        <v>34297</v>
      </c>
      <c r="I5801" s="11" t="s">
        <v>7385</v>
      </c>
      <c r="J5801" s="11" t="s">
        <v>32766</v>
      </c>
      <c r="K5801" s="11" t="s">
        <v>29421</v>
      </c>
      <c r="L5801" s="11" t="s">
        <v>34298</v>
      </c>
      <c r="M5801" s="11" t="s">
        <v>7604</v>
      </c>
      <c r="N5801" s="12" t="s">
        <v>34299</v>
      </c>
      <c r="O5801" s="12" t="s">
        <v>34300</v>
      </c>
    </row>
    <row r="5802" spans="1:15" ht="15" customHeight="1" x14ac:dyDescent="0.3">
      <c r="A5802" s="11" t="s">
        <v>554</v>
      </c>
      <c r="B5802" s="11" t="s">
        <v>555</v>
      </c>
      <c r="C5802" s="17">
        <v>41</v>
      </c>
      <c r="D5802" s="11" t="s">
        <v>1296</v>
      </c>
      <c r="E5802" s="11" t="s">
        <v>34285</v>
      </c>
      <c r="F5802" s="11">
        <v>37116738</v>
      </c>
      <c r="G5802" s="11" t="s">
        <v>34301</v>
      </c>
      <c r="H5802" s="11" t="s">
        <v>34302</v>
      </c>
      <c r="I5802" s="11" t="s">
        <v>3603</v>
      </c>
      <c r="J5802" s="11" t="s">
        <v>26730</v>
      </c>
      <c r="K5802" s="11" t="s">
        <v>29421</v>
      </c>
      <c r="L5802" s="11" t="s">
        <v>34303</v>
      </c>
      <c r="M5802" s="11" t="s">
        <v>7339</v>
      </c>
      <c r="N5802" s="12" t="s">
        <v>34304</v>
      </c>
      <c r="O5802" s="12" t="s">
        <v>34305</v>
      </c>
    </row>
    <row r="5803" spans="1:15" ht="15" customHeight="1" x14ac:dyDescent="0.3">
      <c r="A5803" s="11" t="s">
        <v>554</v>
      </c>
      <c r="B5803" s="11" t="s">
        <v>555</v>
      </c>
      <c r="C5803" s="17">
        <v>41</v>
      </c>
      <c r="D5803" s="11" t="s">
        <v>1296</v>
      </c>
      <c r="E5803" s="11" t="s">
        <v>34278</v>
      </c>
      <c r="F5803" s="11">
        <v>37207870</v>
      </c>
      <c r="G5803" s="11" t="s">
        <v>34306</v>
      </c>
      <c r="H5803" s="11" t="s">
        <v>34307</v>
      </c>
      <c r="I5803" s="11" t="s">
        <v>3603</v>
      </c>
      <c r="J5803" s="11" t="s">
        <v>5907</v>
      </c>
      <c r="K5803" s="11" t="s">
        <v>29421</v>
      </c>
      <c r="L5803" s="11" t="s">
        <v>34308</v>
      </c>
      <c r="M5803" s="11" t="s">
        <v>7339</v>
      </c>
      <c r="N5803" s="12" t="s">
        <v>34309</v>
      </c>
      <c r="O5803" s="12" t="s">
        <v>34310</v>
      </c>
    </row>
    <row r="5804" spans="1:15" ht="15" customHeight="1" x14ac:dyDescent="0.3">
      <c r="A5804" s="11" t="s">
        <v>554</v>
      </c>
      <c r="B5804" s="11" t="s">
        <v>555</v>
      </c>
      <c r="C5804" s="17">
        <v>41</v>
      </c>
      <c r="D5804" s="11" t="s">
        <v>1296</v>
      </c>
      <c r="E5804" s="11" t="s">
        <v>34285</v>
      </c>
      <c r="F5804" s="11">
        <v>36599391</v>
      </c>
      <c r="G5804" s="11" t="s">
        <v>34311</v>
      </c>
      <c r="H5804" s="11" t="s">
        <v>34312</v>
      </c>
      <c r="I5804" s="11" t="s">
        <v>3087</v>
      </c>
      <c r="J5804" s="11" t="s">
        <v>34313</v>
      </c>
      <c r="K5804" s="11" t="s">
        <v>29421</v>
      </c>
      <c r="L5804" s="11" t="s">
        <v>34314</v>
      </c>
      <c r="M5804" s="11" t="s">
        <v>7339</v>
      </c>
      <c r="N5804" s="12" t="s">
        <v>34315</v>
      </c>
      <c r="O5804" s="12" t="s">
        <v>34316</v>
      </c>
    </row>
    <row r="5805" spans="1:15" ht="15" customHeight="1" x14ac:dyDescent="0.3">
      <c r="A5805" s="11" t="s">
        <v>554</v>
      </c>
      <c r="B5805" s="11" t="s">
        <v>555</v>
      </c>
      <c r="C5805" s="17">
        <v>41</v>
      </c>
      <c r="D5805" s="11" t="s">
        <v>1296</v>
      </c>
      <c r="E5805" s="11" t="s">
        <v>34285</v>
      </c>
      <c r="F5805" s="11">
        <v>34845168</v>
      </c>
      <c r="G5805" s="11" t="s">
        <v>34317</v>
      </c>
      <c r="H5805" s="11" t="s">
        <v>34318</v>
      </c>
      <c r="I5805" s="11" t="s">
        <v>4145</v>
      </c>
      <c r="J5805" s="11" t="s">
        <v>20377</v>
      </c>
      <c r="K5805" s="11" t="s">
        <v>10668</v>
      </c>
      <c r="L5805" s="11" t="s">
        <v>34319</v>
      </c>
      <c r="M5805" s="11" t="s">
        <v>7339</v>
      </c>
      <c r="N5805" s="12" t="s">
        <v>34320</v>
      </c>
      <c r="O5805" s="12" t="s">
        <v>34321</v>
      </c>
    </row>
    <row r="5806" spans="1:15" ht="15" customHeight="1" x14ac:dyDescent="0.3">
      <c r="A5806" s="11" t="s">
        <v>554</v>
      </c>
      <c r="B5806" s="11" t="s">
        <v>555</v>
      </c>
      <c r="C5806" s="17">
        <v>41</v>
      </c>
      <c r="D5806" s="11" t="s">
        <v>1296</v>
      </c>
      <c r="E5806" s="11" t="s">
        <v>34285</v>
      </c>
      <c r="F5806" s="11">
        <v>34973388</v>
      </c>
      <c r="G5806" s="11" t="s">
        <v>34322</v>
      </c>
      <c r="H5806" s="11" t="s">
        <v>34323</v>
      </c>
      <c r="I5806" s="11" t="s">
        <v>1708</v>
      </c>
      <c r="J5806" s="11" t="s">
        <v>34324</v>
      </c>
      <c r="K5806" s="11" t="s">
        <v>29421</v>
      </c>
      <c r="L5806" s="11" t="s">
        <v>34325</v>
      </c>
      <c r="M5806" s="11" t="s">
        <v>7350</v>
      </c>
      <c r="N5806" s="12" t="s">
        <v>34326</v>
      </c>
      <c r="O5806" s="12" t="s">
        <v>34327</v>
      </c>
    </row>
    <row r="5807" spans="1:15" ht="15" customHeight="1" x14ac:dyDescent="0.3">
      <c r="A5807" s="11" t="s">
        <v>554</v>
      </c>
      <c r="B5807" s="11" t="s">
        <v>555</v>
      </c>
      <c r="C5807" s="17">
        <v>41</v>
      </c>
      <c r="D5807" s="11" t="s">
        <v>1296</v>
      </c>
      <c r="E5807" s="11" t="s">
        <v>34278</v>
      </c>
      <c r="F5807" s="11">
        <v>35378053</v>
      </c>
      <c r="G5807" s="11" t="s">
        <v>34328</v>
      </c>
      <c r="H5807" s="11" t="s">
        <v>34329</v>
      </c>
      <c r="I5807" s="11" t="s">
        <v>2540</v>
      </c>
      <c r="J5807" s="11"/>
      <c r="K5807" s="11" t="s">
        <v>34330</v>
      </c>
      <c r="L5807" s="11" t="s">
        <v>34331</v>
      </c>
      <c r="M5807" s="11" t="s">
        <v>7339</v>
      </c>
      <c r="N5807" s="12" t="s">
        <v>34332</v>
      </c>
      <c r="O5807" s="12" t="s">
        <v>34333</v>
      </c>
    </row>
    <row r="5808" spans="1:15" ht="15" customHeight="1" x14ac:dyDescent="0.3">
      <c r="A5808" s="11" t="s">
        <v>554</v>
      </c>
      <c r="B5808" s="11" t="s">
        <v>555</v>
      </c>
      <c r="C5808" s="17">
        <v>41</v>
      </c>
      <c r="D5808" s="11" t="s">
        <v>1296</v>
      </c>
      <c r="E5808" s="11" t="s">
        <v>34278</v>
      </c>
      <c r="F5808" s="11">
        <v>33093296</v>
      </c>
      <c r="G5808" s="11" t="s">
        <v>34334</v>
      </c>
      <c r="H5808" s="11" t="s">
        <v>34335</v>
      </c>
      <c r="I5808" s="11" t="s">
        <v>4584</v>
      </c>
      <c r="J5808" s="11"/>
      <c r="K5808" s="11" t="s">
        <v>10668</v>
      </c>
      <c r="L5808" s="11" t="s">
        <v>34336</v>
      </c>
      <c r="M5808" s="11" t="s">
        <v>7339</v>
      </c>
      <c r="N5808" s="12" t="s">
        <v>34337</v>
      </c>
      <c r="O5808" s="12" t="s">
        <v>34338</v>
      </c>
    </row>
    <row r="5809" spans="1:15" ht="15" customHeight="1" x14ac:dyDescent="0.3">
      <c r="A5809" s="11" t="s">
        <v>554</v>
      </c>
      <c r="B5809" s="11" t="s">
        <v>555</v>
      </c>
      <c r="C5809" s="17">
        <v>41</v>
      </c>
      <c r="D5809" s="11" t="s">
        <v>1296</v>
      </c>
      <c r="E5809" s="11" t="s">
        <v>34278</v>
      </c>
      <c r="F5809" s="11">
        <v>34755902</v>
      </c>
      <c r="G5809" s="11" t="s">
        <v>34339</v>
      </c>
      <c r="H5809" s="11" t="s">
        <v>34340</v>
      </c>
      <c r="I5809" s="11" t="s">
        <v>11529</v>
      </c>
      <c r="J5809" s="11" t="s">
        <v>5517</v>
      </c>
      <c r="K5809" s="11" t="s">
        <v>10524</v>
      </c>
      <c r="L5809" s="11" t="s">
        <v>34341</v>
      </c>
      <c r="M5809" s="11" t="s">
        <v>7350</v>
      </c>
      <c r="N5809" s="12" t="s">
        <v>34342</v>
      </c>
      <c r="O5809" s="12" t="s">
        <v>34343</v>
      </c>
    </row>
    <row r="5810" spans="1:15" ht="15" customHeight="1" x14ac:dyDescent="0.3">
      <c r="A5810" s="11" t="s">
        <v>554</v>
      </c>
      <c r="B5810" s="11" t="s">
        <v>555</v>
      </c>
      <c r="C5810" s="17">
        <v>41</v>
      </c>
      <c r="D5810" s="11" t="s">
        <v>1296</v>
      </c>
      <c r="E5810" s="11" t="s">
        <v>34285</v>
      </c>
      <c r="F5810" s="11">
        <v>33486764</v>
      </c>
      <c r="G5810" s="11" t="s">
        <v>29363</v>
      </c>
      <c r="H5810" s="11" t="s">
        <v>29364</v>
      </c>
      <c r="I5810" s="11" t="s">
        <v>2246</v>
      </c>
      <c r="J5810" s="11" t="s">
        <v>27749</v>
      </c>
      <c r="K5810" s="11" t="s">
        <v>10913</v>
      </c>
      <c r="L5810" s="11" t="s">
        <v>29365</v>
      </c>
      <c r="M5810" s="11" t="s">
        <v>7604</v>
      </c>
      <c r="N5810" s="12" t="s">
        <v>29366</v>
      </c>
      <c r="O5810" s="12" t="s">
        <v>29367</v>
      </c>
    </row>
    <row r="5811" spans="1:15" ht="15" customHeight="1" x14ac:dyDescent="0.3">
      <c r="A5811" s="11" t="s">
        <v>554</v>
      </c>
      <c r="B5811" s="11" t="s">
        <v>555</v>
      </c>
      <c r="C5811" s="17">
        <v>41</v>
      </c>
      <c r="D5811" s="11" t="s">
        <v>1296</v>
      </c>
      <c r="E5811" s="11" t="s">
        <v>34278</v>
      </c>
      <c r="F5811" s="11">
        <v>32826408</v>
      </c>
      <c r="G5811" s="11" t="s">
        <v>34344</v>
      </c>
      <c r="H5811" s="11" t="s">
        <v>34345</v>
      </c>
      <c r="I5811" s="11" t="s">
        <v>4378</v>
      </c>
      <c r="J5811" s="11"/>
      <c r="K5811" s="11" t="s">
        <v>10668</v>
      </c>
      <c r="L5811" s="11" t="s">
        <v>34346</v>
      </c>
      <c r="M5811" s="11" t="s">
        <v>7339</v>
      </c>
      <c r="N5811" s="12" t="s">
        <v>34347</v>
      </c>
      <c r="O5811" s="12" t="s">
        <v>34348</v>
      </c>
    </row>
    <row r="5812" spans="1:15" ht="15" customHeight="1" x14ac:dyDescent="0.3">
      <c r="A5812" s="11" t="s">
        <v>554</v>
      </c>
      <c r="B5812" s="11" t="s">
        <v>555</v>
      </c>
      <c r="C5812" s="17">
        <v>41</v>
      </c>
      <c r="D5812" s="11" t="s">
        <v>1296</v>
      </c>
      <c r="E5812" s="11" t="s">
        <v>34278</v>
      </c>
      <c r="F5812" s="11">
        <v>33090523</v>
      </c>
      <c r="G5812" s="11" t="s">
        <v>34349</v>
      </c>
      <c r="H5812" s="11" t="s">
        <v>34350</v>
      </c>
      <c r="I5812" s="11" t="s">
        <v>3104</v>
      </c>
      <c r="J5812" s="11" t="s">
        <v>33802</v>
      </c>
      <c r="K5812" s="11" t="s">
        <v>34282</v>
      </c>
      <c r="L5812" s="11" t="s">
        <v>34351</v>
      </c>
      <c r="M5812" s="11" t="s">
        <v>7373</v>
      </c>
      <c r="N5812" s="12" t="s">
        <v>34352</v>
      </c>
      <c r="O5812" s="12" t="s">
        <v>34353</v>
      </c>
    </row>
    <row r="5813" spans="1:15" ht="15" customHeight="1" x14ac:dyDescent="0.3">
      <c r="A5813" s="11" t="s">
        <v>554</v>
      </c>
      <c r="B5813" s="11" t="s">
        <v>555</v>
      </c>
      <c r="C5813" s="17">
        <v>41</v>
      </c>
      <c r="D5813" s="11" t="s">
        <v>1296</v>
      </c>
      <c r="E5813" s="11" t="s">
        <v>34278</v>
      </c>
      <c r="F5813" s="11">
        <v>34487475</v>
      </c>
      <c r="G5813" s="11" t="s">
        <v>34354</v>
      </c>
      <c r="H5813" s="11" t="s">
        <v>34355</v>
      </c>
      <c r="I5813" s="11" t="s">
        <v>730</v>
      </c>
      <c r="J5813" s="11"/>
      <c r="K5813" s="11" t="s">
        <v>34330</v>
      </c>
      <c r="L5813" s="11" t="s">
        <v>34356</v>
      </c>
      <c r="M5813" s="11" t="s">
        <v>7339</v>
      </c>
      <c r="N5813" s="12" t="s">
        <v>34357</v>
      </c>
      <c r="O5813" s="12" t="s">
        <v>34358</v>
      </c>
    </row>
    <row r="5814" spans="1:15" ht="15" customHeight="1" x14ac:dyDescent="0.3">
      <c r="A5814" s="11" t="s">
        <v>554</v>
      </c>
      <c r="B5814" s="11" t="s">
        <v>555</v>
      </c>
      <c r="C5814" s="17">
        <v>41</v>
      </c>
      <c r="D5814" s="11" t="s">
        <v>1296</v>
      </c>
      <c r="E5814" s="11" t="s">
        <v>34285</v>
      </c>
      <c r="F5814" s="11">
        <v>33423223</v>
      </c>
      <c r="G5814" s="11" t="s">
        <v>34359</v>
      </c>
      <c r="H5814" s="11" t="s">
        <v>34360</v>
      </c>
      <c r="I5814" s="11" t="s">
        <v>761</v>
      </c>
      <c r="J5814" s="11"/>
      <c r="K5814" s="11" t="s">
        <v>31817</v>
      </c>
      <c r="L5814" s="11" t="s">
        <v>34361</v>
      </c>
      <c r="M5814" s="11" t="s">
        <v>7339</v>
      </c>
      <c r="N5814" s="12" t="s">
        <v>34362</v>
      </c>
      <c r="O5814" s="12" t="s">
        <v>34363</v>
      </c>
    </row>
    <row r="5815" spans="1:15" ht="15" customHeight="1" x14ac:dyDescent="0.3">
      <c r="A5815" s="11" t="s">
        <v>554</v>
      </c>
      <c r="B5815" s="11" t="s">
        <v>555</v>
      </c>
      <c r="C5815" s="17">
        <v>41</v>
      </c>
      <c r="D5815" s="11" t="s">
        <v>1296</v>
      </c>
      <c r="E5815" s="11" t="s">
        <v>34285</v>
      </c>
      <c r="F5815" s="11">
        <v>32880961</v>
      </c>
      <c r="G5815" s="11" t="s">
        <v>29398</v>
      </c>
      <c r="H5815" s="11" t="s">
        <v>29399</v>
      </c>
      <c r="I5815" s="11" t="s">
        <v>1728</v>
      </c>
      <c r="J5815" s="11" t="s">
        <v>16145</v>
      </c>
      <c r="K5815" s="11" t="s">
        <v>10913</v>
      </c>
      <c r="L5815" s="11" t="s">
        <v>29400</v>
      </c>
      <c r="M5815" s="11" t="s">
        <v>7339</v>
      </c>
      <c r="N5815" s="12" t="s">
        <v>29401</v>
      </c>
      <c r="O5815" s="12" t="s">
        <v>29402</v>
      </c>
    </row>
    <row r="5816" spans="1:15" ht="15" customHeight="1" x14ac:dyDescent="0.3">
      <c r="A5816" s="11" t="s">
        <v>554</v>
      </c>
      <c r="B5816" s="11" t="s">
        <v>555</v>
      </c>
      <c r="C5816" s="17">
        <v>41</v>
      </c>
      <c r="D5816" s="11" t="s">
        <v>1296</v>
      </c>
      <c r="E5816" s="11" t="s">
        <v>34278</v>
      </c>
      <c r="F5816" s="11">
        <v>32866543</v>
      </c>
      <c r="G5816" s="11" t="s">
        <v>34364</v>
      </c>
      <c r="H5816" s="11" t="s">
        <v>34365</v>
      </c>
      <c r="I5816" s="11" t="s">
        <v>1728</v>
      </c>
      <c r="J5816" s="11" t="s">
        <v>34366</v>
      </c>
      <c r="K5816" s="11" t="s">
        <v>29421</v>
      </c>
      <c r="L5816" s="11" t="s">
        <v>34367</v>
      </c>
      <c r="M5816" s="11" t="s">
        <v>7350</v>
      </c>
      <c r="N5816" s="12" t="s">
        <v>34368</v>
      </c>
      <c r="O5816" s="12" t="s">
        <v>34369</v>
      </c>
    </row>
    <row r="5817" spans="1:15" ht="15" customHeight="1" x14ac:dyDescent="0.3">
      <c r="A5817" s="11" t="s">
        <v>554</v>
      </c>
      <c r="B5817" s="11" t="s">
        <v>555</v>
      </c>
      <c r="C5817" s="17">
        <v>41</v>
      </c>
      <c r="D5817" s="11" t="s">
        <v>1296</v>
      </c>
      <c r="E5817" s="11" t="s">
        <v>34285</v>
      </c>
      <c r="F5817" s="11">
        <v>32422144</v>
      </c>
      <c r="G5817" s="11" t="s">
        <v>34370</v>
      </c>
      <c r="H5817" s="11" t="s">
        <v>34371</v>
      </c>
      <c r="I5817" s="11" t="s">
        <v>2601</v>
      </c>
      <c r="J5817" s="11" t="s">
        <v>14286</v>
      </c>
      <c r="K5817" s="11" t="s">
        <v>7371</v>
      </c>
      <c r="L5817" s="11" t="s">
        <v>34372</v>
      </c>
      <c r="M5817" s="11" t="s">
        <v>8066</v>
      </c>
      <c r="N5817" s="12" t="s">
        <v>34373</v>
      </c>
      <c r="O5817" s="12" t="s">
        <v>34374</v>
      </c>
    </row>
    <row r="5818" spans="1:15" ht="15" customHeight="1" x14ac:dyDescent="0.3">
      <c r="A5818" s="11" t="s">
        <v>554</v>
      </c>
      <c r="B5818" s="11" t="s">
        <v>555</v>
      </c>
      <c r="C5818" s="17">
        <v>41</v>
      </c>
      <c r="D5818" s="11" t="s">
        <v>1296</v>
      </c>
      <c r="E5818" s="11" t="s">
        <v>34285</v>
      </c>
      <c r="F5818" s="11">
        <v>32380318</v>
      </c>
      <c r="G5818" s="11" t="s">
        <v>34375</v>
      </c>
      <c r="H5818" s="11" t="s">
        <v>34376</v>
      </c>
      <c r="I5818" s="11" t="s">
        <v>2601</v>
      </c>
      <c r="J5818" s="11" t="s">
        <v>34377</v>
      </c>
      <c r="K5818" s="11" t="s">
        <v>34378</v>
      </c>
      <c r="L5818" s="11" t="s">
        <v>34379</v>
      </c>
      <c r="M5818" s="11" t="s">
        <v>7604</v>
      </c>
      <c r="N5818" s="12" t="s">
        <v>34380</v>
      </c>
      <c r="O5818" s="12" t="s">
        <v>34381</v>
      </c>
    </row>
    <row r="5819" spans="1:15" ht="15" customHeight="1" x14ac:dyDescent="0.3">
      <c r="A5819" s="11" t="s">
        <v>554</v>
      </c>
      <c r="B5819" s="11" t="s">
        <v>555</v>
      </c>
      <c r="C5819" s="17">
        <v>41</v>
      </c>
      <c r="D5819" s="11" t="s">
        <v>1296</v>
      </c>
      <c r="E5819" s="11" t="s">
        <v>34278</v>
      </c>
      <c r="F5819" s="11">
        <v>33075411</v>
      </c>
      <c r="G5819" s="11" t="s">
        <v>29418</v>
      </c>
      <c r="H5819" s="11" t="s">
        <v>29419</v>
      </c>
      <c r="I5819" s="11" t="s">
        <v>2707</v>
      </c>
      <c r="J5819" s="11" t="s">
        <v>29420</v>
      </c>
      <c r="K5819" s="11" t="s">
        <v>29421</v>
      </c>
      <c r="L5819" s="11" t="s">
        <v>29422</v>
      </c>
      <c r="M5819" s="11" t="s">
        <v>7339</v>
      </c>
      <c r="N5819" s="12" t="s">
        <v>29423</v>
      </c>
      <c r="O5819" s="12" t="s">
        <v>29424</v>
      </c>
    </row>
    <row r="5820" spans="1:15" ht="15" customHeight="1" x14ac:dyDescent="0.3">
      <c r="A5820" s="11" t="s">
        <v>554</v>
      </c>
      <c r="B5820" s="11" t="s">
        <v>555</v>
      </c>
      <c r="C5820" s="17">
        <v>41</v>
      </c>
      <c r="D5820" s="11" t="s">
        <v>1296</v>
      </c>
      <c r="E5820" s="11" t="s">
        <v>34278</v>
      </c>
      <c r="F5820" s="11">
        <v>32198056</v>
      </c>
      <c r="G5820" s="11" t="s">
        <v>34382</v>
      </c>
      <c r="H5820" s="11" t="s">
        <v>34383</v>
      </c>
      <c r="I5820" s="11" t="s">
        <v>3166</v>
      </c>
      <c r="J5820" s="11" t="s">
        <v>11638</v>
      </c>
      <c r="K5820" s="11" t="s">
        <v>34384</v>
      </c>
      <c r="L5820" s="11" t="s">
        <v>34385</v>
      </c>
      <c r="M5820" s="11" t="s">
        <v>7339</v>
      </c>
      <c r="N5820" s="12" t="s">
        <v>34386</v>
      </c>
      <c r="O5820" s="12" t="s">
        <v>34387</v>
      </c>
    </row>
    <row r="5821" spans="1:15" ht="15" customHeight="1" x14ac:dyDescent="0.3">
      <c r="A5821" s="11" t="s">
        <v>554</v>
      </c>
      <c r="B5821" s="11" t="s">
        <v>555</v>
      </c>
      <c r="C5821" s="17">
        <v>41</v>
      </c>
      <c r="D5821" s="11" t="s">
        <v>1296</v>
      </c>
      <c r="E5821" s="11" t="s">
        <v>34278</v>
      </c>
      <c r="F5821" s="11">
        <v>31665211</v>
      </c>
      <c r="G5821" s="11" t="s">
        <v>34388</v>
      </c>
      <c r="H5821" s="11" t="s">
        <v>34389</v>
      </c>
      <c r="I5821" s="11" t="s">
        <v>20422</v>
      </c>
      <c r="J5821" s="11"/>
      <c r="K5821" s="11" t="s">
        <v>34390</v>
      </c>
      <c r="L5821" s="11" t="s">
        <v>34391</v>
      </c>
      <c r="M5821" s="11" t="s">
        <v>9197</v>
      </c>
      <c r="N5821" s="12" t="s">
        <v>34392</v>
      </c>
      <c r="O5821" s="12"/>
    </row>
    <row r="5822" spans="1:15" ht="15" customHeight="1" x14ac:dyDescent="0.3">
      <c r="A5822" s="11" t="s">
        <v>554</v>
      </c>
      <c r="B5822" s="11" t="s">
        <v>555</v>
      </c>
      <c r="C5822" s="17">
        <v>41</v>
      </c>
      <c r="D5822" s="11" t="s">
        <v>1296</v>
      </c>
      <c r="E5822" s="11" t="s">
        <v>34278</v>
      </c>
      <c r="F5822" s="11">
        <v>31494190</v>
      </c>
      <c r="G5822" s="11" t="s">
        <v>34393</v>
      </c>
      <c r="H5822" s="11" t="s">
        <v>34394</v>
      </c>
      <c r="I5822" s="11" t="s">
        <v>2397</v>
      </c>
      <c r="J5822" s="11" t="s">
        <v>34395</v>
      </c>
      <c r="K5822" s="11" t="s">
        <v>29421</v>
      </c>
      <c r="L5822" s="11" t="s">
        <v>34396</v>
      </c>
      <c r="M5822" s="11" t="s">
        <v>7339</v>
      </c>
      <c r="N5822" s="12" t="s">
        <v>34397</v>
      </c>
      <c r="O5822" s="12" t="s">
        <v>34398</v>
      </c>
    </row>
    <row r="5823" spans="1:15" ht="15" customHeight="1" x14ac:dyDescent="0.3">
      <c r="A5823" s="11" t="s">
        <v>554</v>
      </c>
      <c r="B5823" s="11" t="s">
        <v>555</v>
      </c>
      <c r="C5823" s="17">
        <v>41</v>
      </c>
      <c r="D5823" s="11" t="s">
        <v>1296</v>
      </c>
      <c r="E5823" s="11" t="s">
        <v>34285</v>
      </c>
      <c r="F5823" s="11">
        <v>30904429</v>
      </c>
      <c r="G5823" s="11" t="s">
        <v>34399</v>
      </c>
      <c r="H5823" s="11" t="s">
        <v>34400</v>
      </c>
      <c r="I5823" s="11" t="s">
        <v>2403</v>
      </c>
      <c r="J5823" s="11" t="s">
        <v>34401</v>
      </c>
      <c r="K5823" s="11" t="s">
        <v>29421</v>
      </c>
      <c r="L5823" s="11" t="s">
        <v>34402</v>
      </c>
      <c r="M5823" s="11" t="s">
        <v>7350</v>
      </c>
      <c r="N5823" s="12" t="s">
        <v>34403</v>
      </c>
      <c r="O5823" s="12" t="s">
        <v>34404</v>
      </c>
    </row>
    <row r="5824" spans="1:15" ht="15" customHeight="1" x14ac:dyDescent="0.3">
      <c r="A5824" s="11" t="s">
        <v>554</v>
      </c>
      <c r="B5824" s="11" t="s">
        <v>555</v>
      </c>
      <c r="C5824" s="17">
        <v>41</v>
      </c>
      <c r="D5824" s="11" t="s">
        <v>1296</v>
      </c>
      <c r="E5824" s="11" t="s">
        <v>34278</v>
      </c>
      <c r="F5824" s="11">
        <v>31586681</v>
      </c>
      <c r="G5824" s="11" t="s">
        <v>34405</v>
      </c>
      <c r="H5824" s="11" t="s">
        <v>34406</v>
      </c>
      <c r="I5824" s="11" t="s">
        <v>1322</v>
      </c>
      <c r="J5824" s="11" t="s">
        <v>34407</v>
      </c>
      <c r="K5824" s="11" t="s">
        <v>29421</v>
      </c>
      <c r="L5824" s="11" t="s">
        <v>34408</v>
      </c>
      <c r="M5824" s="11" t="s">
        <v>7339</v>
      </c>
      <c r="N5824" s="12" t="s">
        <v>34409</v>
      </c>
      <c r="O5824" s="12" t="s">
        <v>34410</v>
      </c>
    </row>
    <row r="5825" spans="1:15" ht="15" customHeight="1" x14ac:dyDescent="0.3">
      <c r="A5825" s="11" t="s">
        <v>554</v>
      </c>
      <c r="B5825" s="11" t="s">
        <v>555</v>
      </c>
      <c r="C5825" s="17">
        <v>41</v>
      </c>
      <c r="D5825" s="11" t="s">
        <v>1296</v>
      </c>
      <c r="E5825" s="11" t="s">
        <v>34278</v>
      </c>
      <c r="F5825" s="11">
        <v>31085252</v>
      </c>
      <c r="G5825" s="11" t="s">
        <v>34411</v>
      </c>
      <c r="H5825" s="11" t="s">
        <v>34412</v>
      </c>
      <c r="I5825" s="11" t="s">
        <v>3613</v>
      </c>
      <c r="J5825" s="11" t="s">
        <v>34413</v>
      </c>
      <c r="K5825" s="11" t="s">
        <v>29421</v>
      </c>
      <c r="L5825" s="11" t="s">
        <v>34414</v>
      </c>
      <c r="M5825" s="11" t="s">
        <v>7604</v>
      </c>
      <c r="N5825" s="12" t="s">
        <v>34415</v>
      </c>
      <c r="O5825" s="12" t="s">
        <v>34416</v>
      </c>
    </row>
    <row r="5826" spans="1:15" ht="15" customHeight="1" x14ac:dyDescent="0.3">
      <c r="A5826" s="11" t="s">
        <v>554</v>
      </c>
      <c r="B5826" s="11" t="s">
        <v>555</v>
      </c>
      <c r="C5826" s="17">
        <v>41</v>
      </c>
      <c r="D5826" s="11" t="s">
        <v>1296</v>
      </c>
      <c r="E5826" s="11" t="s">
        <v>34285</v>
      </c>
      <c r="F5826" s="11">
        <v>30411370</v>
      </c>
      <c r="G5826" s="11" t="s">
        <v>29453</v>
      </c>
      <c r="H5826" s="11" t="s">
        <v>29454</v>
      </c>
      <c r="I5826" s="11" t="s">
        <v>1280</v>
      </c>
      <c r="J5826" s="11" t="s">
        <v>29455</v>
      </c>
      <c r="K5826" s="11" t="s">
        <v>10913</v>
      </c>
      <c r="L5826" s="11" t="s">
        <v>29456</v>
      </c>
      <c r="M5826" s="11" t="s">
        <v>7339</v>
      </c>
      <c r="N5826" s="12" t="s">
        <v>29457</v>
      </c>
      <c r="O5826" s="12" t="s">
        <v>29458</v>
      </c>
    </row>
    <row r="5827" spans="1:15" ht="15" customHeight="1" x14ac:dyDescent="0.3">
      <c r="A5827" s="11" t="s">
        <v>554</v>
      </c>
      <c r="B5827" s="11" t="s">
        <v>555</v>
      </c>
      <c r="C5827" s="17">
        <v>41</v>
      </c>
      <c r="D5827" s="11" t="s">
        <v>1296</v>
      </c>
      <c r="E5827" s="11" t="s">
        <v>34285</v>
      </c>
      <c r="F5827" s="11">
        <v>30268830</v>
      </c>
      <c r="G5827" s="11" t="s">
        <v>34322</v>
      </c>
      <c r="H5827" s="11" t="s">
        <v>34417</v>
      </c>
      <c r="I5827" s="11" t="s">
        <v>4317</v>
      </c>
      <c r="J5827" s="11" t="s">
        <v>34418</v>
      </c>
      <c r="K5827" s="11" t="s">
        <v>29421</v>
      </c>
      <c r="L5827" s="11" t="s">
        <v>34419</v>
      </c>
      <c r="M5827" s="11" t="s">
        <v>7350</v>
      </c>
      <c r="N5827" s="12" t="s">
        <v>34420</v>
      </c>
      <c r="O5827" s="12" t="s">
        <v>34421</v>
      </c>
    </row>
    <row r="5828" spans="1:15" ht="15" customHeight="1" x14ac:dyDescent="0.3">
      <c r="A5828" s="11" t="s">
        <v>554</v>
      </c>
      <c r="B5828" s="11" t="s">
        <v>555</v>
      </c>
      <c r="C5828" s="17">
        <v>41</v>
      </c>
      <c r="D5828" s="11" t="s">
        <v>1296</v>
      </c>
      <c r="E5828" s="11" t="s">
        <v>34285</v>
      </c>
      <c r="F5828" s="11">
        <v>30090609</v>
      </c>
      <c r="G5828" s="11" t="s">
        <v>34422</v>
      </c>
      <c r="H5828" s="11" t="s">
        <v>34423</v>
      </c>
      <c r="I5828" s="11" t="s">
        <v>34424</v>
      </c>
      <c r="J5828" s="11" t="s">
        <v>6192</v>
      </c>
      <c r="K5828" s="11" t="s">
        <v>34425</v>
      </c>
      <c r="L5828" s="11" t="s">
        <v>34426</v>
      </c>
      <c r="M5828" s="11" t="s">
        <v>7350</v>
      </c>
      <c r="N5828" s="12" t="s">
        <v>34427</v>
      </c>
      <c r="O5828" s="12" t="s">
        <v>34428</v>
      </c>
    </row>
    <row r="5829" spans="1:15" ht="15" customHeight="1" x14ac:dyDescent="0.3">
      <c r="A5829" s="11" t="s">
        <v>554</v>
      </c>
      <c r="B5829" s="11" t="s">
        <v>555</v>
      </c>
      <c r="C5829" s="17">
        <v>41</v>
      </c>
      <c r="D5829" s="11" t="s">
        <v>1296</v>
      </c>
      <c r="E5829" s="11" t="s">
        <v>34285</v>
      </c>
      <c r="F5829" s="11">
        <v>29964119</v>
      </c>
      <c r="G5829" s="11" t="s">
        <v>34429</v>
      </c>
      <c r="H5829" s="11" t="s">
        <v>34430</v>
      </c>
      <c r="I5829" s="11" t="s">
        <v>958</v>
      </c>
      <c r="J5829" s="11" t="s">
        <v>34431</v>
      </c>
      <c r="K5829" s="11" t="s">
        <v>29421</v>
      </c>
      <c r="L5829" s="11" t="s">
        <v>34432</v>
      </c>
      <c r="M5829" s="11" t="s">
        <v>7339</v>
      </c>
      <c r="N5829" s="12" t="s">
        <v>34433</v>
      </c>
      <c r="O5829" s="12" t="s">
        <v>34434</v>
      </c>
    </row>
    <row r="5830" spans="1:15" ht="15" customHeight="1" x14ac:dyDescent="0.3">
      <c r="A5830" s="11" t="s">
        <v>554</v>
      </c>
      <c r="B5830" s="11" t="s">
        <v>555</v>
      </c>
      <c r="C5830" s="17">
        <v>41</v>
      </c>
      <c r="D5830" s="11" t="s">
        <v>1296</v>
      </c>
      <c r="E5830" s="11" t="s">
        <v>34285</v>
      </c>
      <c r="F5830" s="11">
        <v>28691948</v>
      </c>
      <c r="G5830" s="11" t="s">
        <v>34435</v>
      </c>
      <c r="H5830" s="11" t="s">
        <v>34436</v>
      </c>
      <c r="I5830" s="11" t="s">
        <v>2620</v>
      </c>
      <c r="J5830" s="11"/>
      <c r="K5830" s="11" t="s">
        <v>10668</v>
      </c>
      <c r="L5830" s="11" t="s">
        <v>34437</v>
      </c>
      <c r="M5830" s="11" t="s">
        <v>7339</v>
      </c>
      <c r="N5830" s="12" t="s">
        <v>34438</v>
      </c>
      <c r="O5830" s="12" t="s">
        <v>34439</v>
      </c>
    </row>
    <row r="5831" spans="1:15" ht="15" customHeight="1" x14ac:dyDescent="0.3">
      <c r="A5831" s="11" t="s">
        <v>554</v>
      </c>
      <c r="B5831" s="11" t="s">
        <v>555</v>
      </c>
      <c r="C5831" s="17">
        <v>41</v>
      </c>
      <c r="D5831" s="11" t="s">
        <v>1296</v>
      </c>
      <c r="E5831" s="11" t="s">
        <v>34278</v>
      </c>
      <c r="F5831" s="11">
        <v>28866265</v>
      </c>
      <c r="G5831" s="11" t="s">
        <v>34440</v>
      </c>
      <c r="H5831" s="11" t="s">
        <v>34441</v>
      </c>
      <c r="I5831" s="11" t="s">
        <v>2628</v>
      </c>
      <c r="J5831" s="11" t="s">
        <v>34442</v>
      </c>
      <c r="K5831" s="11" t="s">
        <v>29421</v>
      </c>
      <c r="L5831" s="11" t="s">
        <v>34443</v>
      </c>
      <c r="M5831" s="11" t="s">
        <v>7339</v>
      </c>
      <c r="N5831" s="12" t="s">
        <v>34444</v>
      </c>
      <c r="O5831" s="12" t="s">
        <v>34445</v>
      </c>
    </row>
    <row r="5832" spans="1:15" ht="15" customHeight="1" x14ac:dyDescent="0.3">
      <c r="A5832" s="11" t="s">
        <v>554</v>
      </c>
      <c r="B5832" s="11" t="s">
        <v>555</v>
      </c>
      <c r="C5832" s="17">
        <v>41</v>
      </c>
      <c r="D5832" s="11" t="s">
        <v>1296</v>
      </c>
      <c r="E5832" s="11" t="s">
        <v>34278</v>
      </c>
      <c r="F5832" s="11">
        <v>28274809</v>
      </c>
      <c r="G5832" s="11" t="s">
        <v>34446</v>
      </c>
      <c r="H5832" s="11" t="s">
        <v>34447</v>
      </c>
      <c r="I5832" s="11" t="s">
        <v>2632</v>
      </c>
      <c r="J5832" s="11" t="s">
        <v>17217</v>
      </c>
      <c r="K5832" s="11" t="s">
        <v>29421</v>
      </c>
      <c r="L5832" s="11" t="s">
        <v>34448</v>
      </c>
      <c r="M5832" s="11" t="s">
        <v>7339</v>
      </c>
      <c r="N5832" s="12" t="s">
        <v>34449</v>
      </c>
      <c r="O5832" s="12" t="s">
        <v>34450</v>
      </c>
    </row>
    <row r="5833" spans="1:15" ht="15" customHeight="1" x14ac:dyDescent="0.3">
      <c r="A5833" s="11" t="s">
        <v>554</v>
      </c>
      <c r="B5833" s="11" t="s">
        <v>555</v>
      </c>
      <c r="C5833" s="17">
        <v>41</v>
      </c>
      <c r="D5833" s="11" t="s">
        <v>1296</v>
      </c>
      <c r="E5833" s="11" t="s">
        <v>34278</v>
      </c>
      <c r="F5833" s="11">
        <v>27528585</v>
      </c>
      <c r="G5833" s="11" t="s">
        <v>34451</v>
      </c>
      <c r="H5833" s="11" t="s">
        <v>34452</v>
      </c>
      <c r="I5833" s="11" t="s">
        <v>1786</v>
      </c>
      <c r="J5833" s="11" t="s">
        <v>34453</v>
      </c>
      <c r="K5833" s="11" t="s">
        <v>10218</v>
      </c>
      <c r="L5833" s="11" t="s">
        <v>34454</v>
      </c>
      <c r="M5833" s="11" t="s">
        <v>7350</v>
      </c>
      <c r="N5833" s="12" t="s">
        <v>34455</v>
      </c>
      <c r="O5833" s="12" t="s">
        <v>34456</v>
      </c>
    </row>
    <row r="5834" spans="1:15" ht="15" customHeight="1" x14ac:dyDescent="0.3">
      <c r="A5834" s="11" t="s">
        <v>554</v>
      </c>
      <c r="B5834" s="11" t="s">
        <v>555</v>
      </c>
      <c r="C5834" s="17">
        <v>41</v>
      </c>
      <c r="D5834" s="11" t="s">
        <v>1296</v>
      </c>
      <c r="E5834" s="11" t="s">
        <v>34285</v>
      </c>
      <c r="F5834" s="11">
        <v>27871868</v>
      </c>
      <c r="G5834" s="11" t="s">
        <v>34457</v>
      </c>
      <c r="H5834" s="11" t="s">
        <v>34458</v>
      </c>
      <c r="I5834" s="11" t="s">
        <v>1791</v>
      </c>
      <c r="J5834" s="11" t="s">
        <v>34459</v>
      </c>
      <c r="K5834" s="11" t="s">
        <v>29421</v>
      </c>
      <c r="L5834" s="11" t="s">
        <v>34460</v>
      </c>
      <c r="M5834" s="11" t="s">
        <v>7350</v>
      </c>
      <c r="N5834" s="12" t="s">
        <v>34461</v>
      </c>
      <c r="O5834" s="12" t="s">
        <v>34462</v>
      </c>
    </row>
    <row r="5835" spans="1:15" ht="15" customHeight="1" x14ac:dyDescent="0.3">
      <c r="A5835" s="11" t="s">
        <v>554</v>
      </c>
      <c r="B5835" s="11" t="s">
        <v>555</v>
      </c>
      <c r="C5835" s="17">
        <v>41</v>
      </c>
      <c r="D5835" s="11" t="s">
        <v>1296</v>
      </c>
      <c r="E5835" s="11" t="s">
        <v>34278</v>
      </c>
      <c r="F5835" s="11">
        <v>27805825</v>
      </c>
      <c r="G5835" s="11" t="s">
        <v>34344</v>
      </c>
      <c r="H5835" s="11" t="s">
        <v>34463</v>
      </c>
      <c r="I5835" s="11" t="s">
        <v>7001</v>
      </c>
      <c r="J5835" s="11"/>
      <c r="K5835" s="11" t="s">
        <v>34464</v>
      </c>
      <c r="L5835" s="11" t="s">
        <v>34465</v>
      </c>
      <c r="M5835" s="11" t="s">
        <v>7350</v>
      </c>
      <c r="N5835" s="12" t="s">
        <v>34466</v>
      </c>
      <c r="O5835" s="12" t="s">
        <v>34467</v>
      </c>
    </row>
    <row r="5836" spans="1:15" ht="15" customHeight="1" x14ac:dyDescent="0.3">
      <c r="A5836" s="11" t="s">
        <v>554</v>
      </c>
      <c r="B5836" s="11" t="s">
        <v>555</v>
      </c>
      <c r="C5836" s="17">
        <v>41</v>
      </c>
      <c r="D5836" s="11" t="s">
        <v>1296</v>
      </c>
      <c r="E5836" s="11" t="s">
        <v>34285</v>
      </c>
      <c r="F5836" s="11">
        <v>27230707</v>
      </c>
      <c r="G5836" s="11" t="s">
        <v>34322</v>
      </c>
      <c r="H5836" s="11" t="s">
        <v>34468</v>
      </c>
      <c r="I5836" s="11" t="s">
        <v>2290</v>
      </c>
      <c r="J5836" s="11" t="s">
        <v>34469</v>
      </c>
      <c r="K5836" s="11" t="s">
        <v>34330</v>
      </c>
      <c r="L5836" s="11" t="s">
        <v>34470</v>
      </c>
      <c r="M5836" s="11" t="s">
        <v>7350</v>
      </c>
      <c r="N5836" s="12" t="s">
        <v>34471</v>
      </c>
      <c r="O5836" s="12" t="s">
        <v>34472</v>
      </c>
    </row>
    <row r="5837" spans="1:15" ht="15" customHeight="1" x14ac:dyDescent="0.3">
      <c r="A5837" s="11" t="s">
        <v>554</v>
      </c>
      <c r="B5837" s="11" t="s">
        <v>555</v>
      </c>
      <c r="C5837" s="17">
        <v>41</v>
      </c>
      <c r="D5837" s="11" t="s">
        <v>1296</v>
      </c>
      <c r="E5837" s="11" t="s">
        <v>34285</v>
      </c>
      <c r="F5837" s="11">
        <v>27206358</v>
      </c>
      <c r="G5837" s="11" t="s">
        <v>34473</v>
      </c>
      <c r="H5837" s="11" t="s">
        <v>34474</v>
      </c>
      <c r="I5837" s="11" t="s">
        <v>1804</v>
      </c>
      <c r="J5837" s="11"/>
      <c r="K5837" s="11" t="s">
        <v>7337</v>
      </c>
      <c r="L5837" s="11" t="s">
        <v>34475</v>
      </c>
      <c r="M5837" s="11" t="s">
        <v>8313</v>
      </c>
      <c r="N5837" s="12" t="s">
        <v>34476</v>
      </c>
      <c r="O5837" s="12" t="s">
        <v>34477</v>
      </c>
    </row>
    <row r="5838" spans="1:15" ht="15" customHeight="1" x14ac:dyDescent="0.3">
      <c r="A5838" s="11" t="s">
        <v>554</v>
      </c>
      <c r="B5838" s="11" t="s">
        <v>555</v>
      </c>
      <c r="C5838" s="17">
        <v>41</v>
      </c>
      <c r="D5838" s="11" t="s">
        <v>1296</v>
      </c>
      <c r="E5838" s="11" t="s">
        <v>34285</v>
      </c>
      <c r="F5838" s="11">
        <v>27027508</v>
      </c>
      <c r="G5838" s="11" t="s">
        <v>29558</v>
      </c>
      <c r="H5838" s="11" t="s">
        <v>29559</v>
      </c>
      <c r="I5838" s="11" t="s">
        <v>3768</v>
      </c>
      <c r="J5838" s="11" t="s">
        <v>29560</v>
      </c>
      <c r="K5838" s="11" t="s">
        <v>10913</v>
      </c>
      <c r="L5838" s="11" t="s">
        <v>29561</v>
      </c>
      <c r="M5838" s="11" t="s">
        <v>7339</v>
      </c>
      <c r="N5838" s="12" t="s">
        <v>29562</v>
      </c>
      <c r="O5838" s="12" t="s">
        <v>29563</v>
      </c>
    </row>
    <row r="5839" spans="1:15" ht="15" customHeight="1" x14ac:dyDescent="0.3">
      <c r="A5839" s="11" t="s">
        <v>554</v>
      </c>
      <c r="B5839" s="11" t="s">
        <v>555</v>
      </c>
      <c r="C5839" s="17">
        <v>41</v>
      </c>
      <c r="D5839" s="11" t="s">
        <v>1296</v>
      </c>
      <c r="E5839" s="11" t="s">
        <v>34278</v>
      </c>
      <c r="F5839" s="11">
        <v>26619781</v>
      </c>
      <c r="G5839" s="11" t="s">
        <v>34478</v>
      </c>
      <c r="H5839" s="11" t="s">
        <v>34479</v>
      </c>
      <c r="I5839" s="11" t="s">
        <v>2301</v>
      </c>
      <c r="J5839" s="11" t="s">
        <v>34480</v>
      </c>
      <c r="K5839" s="11" t="s">
        <v>29421</v>
      </c>
      <c r="L5839" s="11" t="s">
        <v>34481</v>
      </c>
      <c r="M5839" s="11" t="s">
        <v>7350</v>
      </c>
      <c r="N5839" s="12" t="s">
        <v>34482</v>
      </c>
      <c r="O5839" s="12" t="s">
        <v>34483</v>
      </c>
    </row>
    <row r="5840" spans="1:15" ht="15" customHeight="1" x14ac:dyDescent="0.3">
      <c r="A5840" s="11" t="s">
        <v>554</v>
      </c>
      <c r="B5840" s="11" t="s">
        <v>555</v>
      </c>
      <c r="C5840" s="17">
        <v>41</v>
      </c>
      <c r="D5840" s="11" t="s">
        <v>1296</v>
      </c>
      <c r="E5840" s="11" t="s">
        <v>34278</v>
      </c>
      <c r="F5840" s="11">
        <v>27614136</v>
      </c>
      <c r="G5840" s="11" t="s">
        <v>34478</v>
      </c>
      <c r="H5840" s="11" t="s">
        <v>34484</v>
      </c>
      <c r="I5840" s="11" t="s">
        <v>3238</v>
      </c>
      <c r="J5840" s="11" t="s">
        <v>34485</v>
      </c>
      <c r="K5840" s="11" t="s">
        <v>29421</v>
      </c>
      <c r="L5840" s="11" t="s">
        <v>34486</v>
      </c>
      <c r="M5840" s="11" t="s">
        <v>7604</v>
      </c>
      <c r="N5840" s="12" t="s">
        <v>34487</v>
      </c>
      <c r="O5840" s="12" t="s">
        <v>34488</v>
      </c>
    </row>
    <row r="5841" spans="1:15" ht="15" customHeight="1" x14ac:dyDescent="0.3">
      <c r="A5841" s="11" t="s">
        <v>554</v>
      </c>
      <c r="B5841" s="11" t="s">
        <v>555</v>
      </c>
      <c r="C5841" s="17">
        <v>41</v>
      </c>
      <c r="D5841" s="11" t="s">
        <v>1296</v>
      </c>
      <c r="E5841" s="11" t="s">
        <v>34285</v>
      </c>
      <c r="F5841" s="11">
        <v>27569201</v>
      </c>
      <c r="G5841" s="11" t="s">
        <v>34489</v>
      </c>
      <c r="H5841" s="11" t="s">
        <v>34490</v>
      </c>
      <c r="I5841" s="11" t="s">
        <v>3238</v>
      </c>
      <c r="J5841" s="11" t="s">
        <v>34491</v>
      </c>
      <c r="K5841" s="11" t="s">
        <v>29421</v>
      </c>
      <c r="L5841" s="11" t="s">
        <v>34492</v>
      </c>
      <c r="M5841" s="11" t="s">
        <v>10068</v>
      </c>
      <c r="N5841" s="12" t="s">
        <v>34493</v>
      </c>
      <c r="O5841" s="12" t="s">
        <v>34494</v>
      </c>
    </row>
    <row r="5842" spans="1:15" ht="15" customHeight="1" x14ac:dyDescent="0.3">
      <c r="A5842" s="11" t="s">
        <v>554</v>
      </c>
      <c r="B5842" s="11" t="s">
        <v>555</v>
      </c>
      <c r="C5842" s="17">
        <v>41</v>
      </c>
      <c r="D5842" s="11" t="s">
        <v>1296</v>
      </c>
      <c r="E5842" s="11" t="s">
        <v>34278</v>
      </c>
      <c r="F5842" s="11">
        <v>26456663</v>
      </c>
      <c r="G5842" s="11" t="s">
        <v>34495</v>
      </c>
      <c r="H5842" s="11" t="s">
        <v>34496</v>
      </c>
      <c r="I5842" s="11" t="s">
        <v>1809</v>
      </c>
      <c r="J5842" s="11" t="s">
        <v>19655</v>
      </c>
      <c r="K5842" s="11" t="s">
        <v>29421</v>
      </c>
      <c r="L5842" s="11" t="s">
        <v>34497</v>
      </c>
      <c r="M5842" s="11" t="s">
        <v>10068</v>
      </c>
      <c r="N5842" s="12" t="s">
        <v>34498</v>
      </c>
      <c r="O5842" s="12" t="s">
        <v>34499</v>
      </c>
    </row>
    <row r="5843" spans="1:15" ht="15" customHeight="1" x14ac:dyDescent="0.3">
      <c r="A5843" s="11" t="s">
        <v>554</v>
      </c>
      <c r="B5843" s="11" t="s">
        <v>555</v>
      </c>
      <c r="C5843" s="17">
        <v>41</v>
      </c>
      <c r="D5843" s="11" t="s">
        <v>1296</v>
      </c>
      <c r="E5843" s="11" t="s">
        <v>34285</v>
      </c>
      <c r="F5843" s="11">
        <v>25354210</v>
      </c>
      <c r="G5843" s="11" t="s">
        <v>34500</v>
      </c>
      <c r="H5843" s="11" t="s">
        <v>34501</v>
      </c>
      <c r="I5843" s="11" t="s">
        <v>1813</v>
      </c>
      <c r="J5843" s="11" t="s">
        <v>34502</v>
      </c>
      <c r="K5843" s="11" t="s">
        <v>7337</v>
      </c>
      <c r="L5843" s="11" t="s">
        <v>34503</v>
      </c>
      <c r="M5843" s="11" t="s">
        <v>7350</v>
      </c>
      <c r="N5843" s="12" t="s">
        <v>34504</v>
      </c>
      <c r="O5843" s="12" t="s">
        <v>34505</v>
      </c>
    </row>
    <row r="5844" spans="1:15" ht="15" customHeight="1" x14ac:dyDescent="0.3">
      <c r="A5844" s="11" t="s">
        <v>554</v>
      </c>
      <c r="B5844" s="11" t="s">
        <v>555</v>
      </c>
      <c r="C5844" s="17">
        <v>41</v>
      </c>
      <c r="D5844" s="11" t="s">
        <v>1296</v>
      </c>
      <c r="E5844" s="11" t="s">
        <v>34285</v>
      </c>
      <c r="F5844" s="11">
        <v>25547642</v>
      </c>
      <c r="G5844" s="11" t="s">
        <v>34506</v>
      </c>
      <c r="H5844" s="11" t="s">
        <v>34507</v>
      </c>
      <c r="I5844" s="11" t="s">
        <v>1829</v>
      </c>
      <c r="J5844" s="11"/>
      <c r="K5844" s="11" t="s">
        <v>7590</v>
      </c>
      <c r="L5844" s="11" t="s">
        <v>34508</v>
      </c>
      <c r="M5844" s="11" t="s">
        <v>7734</v>
      </c>
      <c r="N5844" s="12" t="s">
        <v>34509</v>
      </c>
      <c r="O5844" s="12" t="s">
        <v>34510</v>
      </c>
    </row>
    <row r="5845" spans="1:15" ht="15" customHeight="1" x14ac:dyDescent="0.3">
      <c r="A5845" s="11" t="s">
        <v>554</v>
      </c>
      <c r="B5845" s="11" t="s">
        <v>555</v>
      </c>
      <c r="C5845" s="17">
        <v>41</v>
      </c>
      <c r="D5845" s="11" t="s">
        <v>1296</v>
      </c>
      <c r="E5845" s="11" t="s">
        <v>34285</v>
      </c>
      <c r="F5845" s="11">
        <v>26614809</v>
      </c>
      <c r="G5845" s="11" t="s">
        <v>29596</v>
      </c>
      <c r="H5845" s="11" t="s">
        <v>29597</v>
      </c>
      <c r="I5845" s="11" t="s">
        <v>1330</v>
      </c>
      <c r="J5845" s="11"/>
      <c r="K5845" s="11" t="s">
        <v>29598</v>
      </c>
      <c r="L5845" s="11" t="s">
        <v>29599</v>
      </c>
      <c r="M5845" s="11" t="s">
        <v>7350</v>
      </c>
      <c r="N5845" s="12" t="s">
        <v>29600</v>
      </c>
      <c r="O5845" s="12" t="s">
        <v>29601</v>
      </c>
    </row>
    <row r="5846" spans="1:15" ht="15" customHeight="1" x14ac:dyDescent="0.3">
      <c r="A5846" s="11" t="s">
        <v>554</v>
      </c>
      <c r="B5846" s="11" t="s">
        <v>555</v>
      </c>
      <c r="C5846" s="17">
        <v>41</v>
      </c>
      <c r="D5846" s="11" t="s">
        <v>1296</v>
      </c>
      <c r="E5846" s="11" t="s">
        <v>34278</v>
      </c>
      <c r="F5846" s="11">
        <v>26433121</v>
      </c>
      <c r="G5846" s="11" t="s">
        <v>34511</v>
      </c>
      <c r="H5846" s="11" t="s">
        <v>34512</v>
      </c>
      <c r="I5846" s="11" t="s">
        <v>1330</v>
      </c>
      <c r="J5846" s="11" t="s">
        <v>20909</v>
      </c>
      <c r="K5846" s="11" t="s">
        <v>29421</v>
      </c>
      <c r="L5846" s="11" t="s">
        <v>34513</v>
      </c>
      <c r="M5846" s="11" t="s">
        <v>7350</v>
      </c>
      <c r="N5846" s="12" t="s">
        <v>34514</v>
      </c>
      <c r="O5846" s="12" t="s">
        <v>34515</v>
      </c>
    </row>
    <row r="5847" spans="1:15" ht="15" customHeight="1" x14ac:dyDescent="0.3">
      <c r="A5847" s="11" t="s">
        <v>554</v>
      </c>
      <c r="B5847" s="11" t="s">
        <v>555</v>
      </c>
      <c r="C5847" s="17">
        <v>41</v>
      </c>
      <c r="D5847" s="11" t="s">
        <v>1296</v>
      </c>
      <c r="E5847" s="11" t="s">
        <v>34285</v>
      </c>
      <c r="F5847" s="11">
        <v>25692928</v>
      </c>
      <c r="G5847" s="11" t="s">
        <v>34516</v>
      </c>
      <c r="H5847" s="11" t="s">
        <v>34517</v>
      </c>
      <c r="I5847" s="11" t="s">
        <v>1534</v>
      </c>
      <c r="J5847" s="11"/>
      <c r="K5847" s="11" t="s">
        <v>34518</v>
      </c>
      <c r="L5847" s="11" t="s">
        <v>34519</v>
      </c>
      <c r="M5847" s="11" t="s">
        <v>7373</v>
      </c>
      <c r="N5847" s="12" t="s">
        <v>34520</v>
      </c>
      <c r="O5847" s="12" t="s">
        <v>34521</v>
      </c>
    </row>
    <row r="5848" spans="1:15" ht="15" customHeight="1" x14ac:dyDescent="0.3">
      <c r="A5848" s="11" t="s">
        <v>554</v>
      </c>
      <c r="B5848" s="11" t="s">
        <v>555</v>
      </c>
      <c r="C5848" s="17">
        <v>41</v>
      </c>
      <c r="D5848" s="11" t="s">
        <v>1296</v>
      </c>
      <c r="E5848" s="11" t="s">
        <v>34285</v>
      </c>
      <c r="F5848" s="11">
        <v>25413849</v>
      </c>
      <c r="G5848" s="11" t="s">
        <v>34522</v>
      </c>
      <c r="H5848" s="11" t="s">
        <v>34523</v>
      </c>
      <c r="I5848" s="11" t="s">
        <v>1534</v>
      </c>
      <c r="J5848" s="11" t="s">
        <v>21029</v>
      </c>
      <c r="K5848" s="11" t="s">
        <v>34524</v>
      </c>
      <c r="L5848" s="11" t="s">
        <v>34525</v>
      </c>
      <c r="M5848" s="11" t="s">
        <v>10068</v>
      </c>
      <c r="N5848" s="12" t="s">
        <v>34526</v>
      </c>
      <c r="O5848" s="12" t="s">
        <v>34527</v>
      </c>
    </row>
    <row r="5849" spans="1:15" ht="15" customHeight="1" x14ac:dyDescent="0.3">
      <c r="A5849" s="11" t="s">
        <v>554</v>
      </c>
      <c r="B5849" s="11" t="s">
        <v>555</v>
      </c>
      <c r="C5849" s="17">
        <v>41</v>
      </c>
      <c r="D5849" s="11" t="s">
        <v>1296</v>
      </c>
      <c r="E5849" s="11" t="s">
        <v>34278</v>
      </c>
      <c r="F5849" s="11">
        <v>25430073</v>
      </c>
      <c r="G5849" s="11" t="s">
        <v>34528</v>
      </c>
      <c r="H5849" s="11" t="s">
        <v>34529</v>
      </c>
      <c r="I5849" s="11" t="s">
        <v>1534</v>
      </c>
      <c r="J5849" s="11" t="s">
        <v>34530</v>
      </c>
      <c r="K5849" s="11" t="s">
        <v>28305</v>
      </c>
      <c r="L5849" s="11" t="s">
        <v>34531</v>
      </c>
      <c r="M5849" s="11" t="s">
        <v>7339</v>
      </c>
      <c r="N5849" s="12" t="s">
        <v>34532</v>
      </c>
      <c r="O5849" s="12" t="s">
        <v>34533</v>
      </c>
    </row>
    <row r="5850" spans="1:15" ht="15" customHeight="1" x14ac:dyDescent="0.3">
      <c r="A5850" s="11" t="s">
        <v>554</v>
      </c>
      <c r="B5850" s="11" t="s">
        <v>555</v>
      </c>
      <c r="C5850" s="17">
        <v>41</v>
      </c>
      <c r="D5850" s="11" t="s">
        <v>1296</v>
      </c>
      <c r="E5850" s="11" t="s">
        <v>34278</v>
      </c>
      <c r="F5850" s="11">
        <v>24988491</v>
      </c>
      <c r="G5850" s="11" t="s">
        <v>29612</v>
      </c>
      <c r="H5850" s="11" t="s">
        <v>29613</v>
      </c>
      <c r="I5850" s="11" t="s">
        <v>1534</v>
      </c>
      <c r="J5850" s="11" t="s">
        <v>29614</v>
      </c>
      <c r="K5850" s="11" t="s">
        <v>28305</v>
      </c>
      <c r="L5850" s="11" t="s">
        <v>29615</v>
      </c>
      <c r="M5850" s="11" t="s">
        <v>7350</v>
      </c>
      <c r="N5850" s="12" t="s">
        <v>29616</v>
      </c>
      <c r="O5850" s="12" t="s">
        <v>29617</v>
      </c>
    </row>
    <row r="5851" spans="1:15" ht="15" customHeight="1" x14ac:dyDescent="0.3">
      <c r="A5851" s="11" t="s">
        <v>554</v>
      </c>
      <c r="B5851" s="11" t="s">
        <v>555</v>
      </c>
      <c r="C5851" s="17">
        <v>41</v>
      </c>
      <c r="D5851" s="11" t="s">
        <v>1296</v>
      </c>
      <c r="E5851" s="11" t="s">
        <v>34285</v>
      </c>
      <c r="F5851" s="11">
        <v>25059672</v>
      </c>
      <c r="G5851" s="11" t="s">
        <v>34534</v>
      </c>
      <c r="H5851" s="11" t="s">
        <v>34535</v>
      </c>
      <c r="I5851" s="11" t="s">
        <v>2315</v>
      </c>
      <c r="J5851" s="11" t="s">
        <v>29640</v>
      </c>
      <c r="K5851" s="11" t="s">
        <v>34282</v>
      </c>
      <c r="L5851" s="11" t="s">
        <v>34536</v>
      </c>
      <c r="M5851" s="11" t="s">
        <v>7350</v>
      </c>
      <c r="N5851" s="12" t="s">
        <v>34537</v>
      </c>
      <c r="O5851" s="12" t="s">
        <v>34538</v>
      </c>
    </row>
    <row r="5852" spans="1:15" ht="15" customHeight="1" x14ac:dyDescent="0.3">
      <c r="A5852" s="11" t="s">
        <v>554</v>
      </c>
      <c r="B5852" s="11" t="s">
        <v>555</v>
      </c>
      <c r="C5852" s="17">
        <v>41</v>
      </c>
      <c r="D5852" s="11" t="s">
        <v>1296</v>
      </c>
      <c r="E5852" s="11" t="s">
        <v>34285</v>
      </c>
      <c r="F5852" s="11">
        <v>24603516</v>
      </c>
      <c r="G5852" s="11" t="s">
        <v>34539</v>
      </c>
      <c r="H5852" s="11" t="s">
        <v>34540</v>
      </c>
      <c r="I5852" s="11" t="s">
        <v>3431</v>
      </c>
      <c r="J5852" s="11"/>
      <c r="K5852" s="11" t="s">
        <v>10668</v>
      </c>
      <c r="L5852" s="11" t="s">
        <v>34541</v>
      </c>
      <c r="M5852" s="11" t="s">
        <v>7339</v>
      </c>
      <c r="N5852" s="12" t="s">
        <v>34542</v>
      </c>
      <c r="O5852" s="12" t="s">
        <v>34543</v>
      </c>
    </row>
    <row r="5853" spans="1:15" ht="15" customHeight="1" x14ac:dyDescent="0.3">
      <c r="A5853" s="11" t="s">
        <v>554</v>
      </c>
      <c r="B5853" s="11" t="s">
        <v>555</v>
      </c>
      <c r="C5853" s="17">
        <v>41</v>
      </c>
      <c r="D5853" s="11" t="s">
        <v>1296</v>
      </c>
      <c r="E5853" s="11" t="s">
        <v>34285</v>
      </c>
      <c r="F5853" s="11">
        <v>24063595</v>
      </c>
      <c r="G5853" s="11" t="s">
        <v>34544</v>
      </c>
      <c r="H5853" s="11" t="s">
        <v>34545</v>
      </c>
      <c r="I5853" s="11" t="s">
        <v>1849</v>
      </c>
      <c r="J5853" s="11" t="s">
        <v>33121</v>
      </c>
      <c r="K5853" s="11" t="s">
        <v>34330</v>
      </c>
      <c r="L5853" s="11" t="s">
        <v>34546</v>
      </c>
      <c r="M5853" s="11" t="s">
        <v>7350</v>
      </c>
      <c r="N5853" s="12" t="s">
        <v>34547</v>
      </c>
      <c r="O5853" s="12" t="s">
        <v>34548</v>
      </c>
    </row>
    <row r="5854" spans="1:15" ht="15" customHeight="1" x14ac:dyDescent="0.3">
      <c r="A5854" s="11" t="s">
        <v>554</v>
      </c>
      <c r="B5854" s="11" t="s">
        <v>555</v>
      </c>
      <c r="C5854" s="17">
        <v>41</v>
      </c>
      <c r="D5854" s="11" t="s">
        <v>1296</v>
      </c>
      <c r="E5854" s="11" t="s">
        <v>34285</v>
      </c>
      <c r="F5854" s="11">
        <v>23980877</v>
      </c>
      <c r="G5854" s="11" t="s">
        <v>34549</v>
      </c>
      <c r="H5854" s="11" t="s">
        <v>34550</v>
      </c>
      <c r="I5854" s="11" t="s">
        <v>2805</v>
      </c>
      <c r="J5854" s="11"/>
      <c r="K5854" s="11" t="s">
        <v>7337</v>
      </c>
      <c r="L5854" s="11" t="s">
        <v>34551</v>
      </c>
      <c r="M5854" s="11" t="s">
        <v>7350</v>
      </c>
      <c r="N5854" s="12" t="s">
        <v>34552</v>
      </c>
      <c r="O5854" s="12" t="s">
        <v>34553</v>
      </c>
    </row>
    <row r="5855" spans="1:15" ht="15" customHeight="1" x14ac:dyDescent="0.3">
      <c r="A5855" s="11" t="s">
        <v>554</v>
      </c>
      <c r="B5855" s="11" t="s">
        <v>555</v>
      </c>
      <c r="C5855" s="17">
        <v>41</v>
      </c>
      <c r="D5855" s="11" t="s">
        <v>1296</v>
      </c>
      <c r="E5855" s="11" t="s">
        <v>34285</v>
      </c>
      <c r="F5855" s="11">
        <v>24509254</v>
      </c>
      <c r="G5855" s="11" t="s">
        <v>8537</v>
      </c>
      <c r="H5855" s="11" t="s">
        <v>8538</v>
      </c>
      <c r="I5855" s="11" t="s">
        <v>2805</v>
      </c>
      <c r="J5855" s="11"/>
      <c r="K5855" s="11" t="s">
        <v>7590</v>
      </c>
      <c r="L5855" s="11" t="s">
        <v>8539</v>
      </c>
      <c r="M5855" s="11" t="s">
        <v>7350</v>
      </c>
      <c r="N5855" s="12" t="s">
        <v>8540</v>
      </c>
      <c r="O5855" s="12" t="s">
        <v>8541</v>
      </c>
    </row>
    <row r="5856" spans="1:15" ht="15" customHeight="1" x14ac:dyDescent="0.3">
      <c r="A5856" s="11" t="s">
        <v>554</v>
      </c>
      <c r="B5856" s="11" t="s">
        <v>555</v>
      </c>
      <c r="C5856" s="17">
        <v>41</v>
      </c>
      <c r="D5856" s="11" t="s">
        <v>1296</v>
      </c>
      <c r="E5856" s="11" t="s">
        <v>34285</v>
      </c>
      <c r="F5856" s="11">
        <v>24407057</v>
      </c>
      <c r="G5856" s="11" t="s">
        <v>34554</v>
      </c>
      <c r="H5856" s="11" t="s">
        <v>34555</v>
      </c>
      <c r="I5856" s="11" t="s">
        <v>2805</v>
      </c>
      <c r="J5856" s="11"/>
      <c r="K5856" s="11" t="s">
        <v>10668</v>
      </c>
      <c r="L5856" s="11" t="s">
        <v>34556</v>
      </c>
      <c r="M5856" s="11" t="s">
        <v>7734</v>
      </c>
      <c r="N5856" s="12" t="s">
        <v>34557</v>
      </c>
      <c r="O5856" s="12" t="s">
        <v>34558</v>
      </c>
    </row>
    <row r="5857" spans="1:15" ht="15" customHeight="1" x14ac:dyDescent="0.3">
      <c r="A5857" s="11" t="s">
        <v>554</v>
      </c>
      <c r="B5857" s="11" t="s">
        <v>555</v>
      </c>
      <c r="C5857" s="17">
        <v>41</v>
      </c>
      <c r="D5857" s="11" t="s">
        <v>1296</v>
      </c>
      <c r="E5857" s="11" t="s">
        <v>34278</v>
      </c>
      <c r="F5857" s="11">
        <v>24893346</v>
      </c>
      <c r="G5857" s="11" t="s">
        <v>34511</v>
      </c>
      <c r="H5857" s="11" t="s">
        <v>34559</v>
      </c>
      <c r="I5857" s="11" t="s">
        <v>1858</v>
      </c>
      <c r="J5857" s="11" t="s">
        <v>21175</v>
      </c>
      <c r="K5857" s="11" t="s">
        <v>29421</v>
      </c>
      <c r="L5857" s="11" t="s">
        <v>34560</v>
      </c>
      <c r="M5857" s="11" t="s">
        <v>7373</v>
      </c>
      <c r="N5857" s="12" t="s">
        <v>34561</v>
      </c>
      <c r="O5857" s="12" t="s">
        <v>34562</v>
      </c>
    </row>
    <row r="5858" spans="1:15" ht="15" customHeight="1" x14ac:dyDescent="0.3">
      <c r="A5858" s="11" t="s">
        <v>554</v>
      </c>
      <c r="B5858" s="11" t="s">
        <v>555</v>
      </c>
      <c r="C5858" s="17">
        <v>41</v>
      </c>
      <c r="D5858" s="11" t="s">
        <v>1296</v>
      </c>
      <c r="E5858" s="11" t="s">
        <v>34285</v>
      </c>
      <c r="F5858" s="11">
        <v>24534103</v>
      </c>
      <c r="G5858" s="11" t="s">
        <v>34563</v>
      </c>
      <c r="H5858" s="11" t="s">
        <v>34564</v>
      </c>
      <c r="I5858" s="11" t="s">
        <v>34565</v>
      </c>
      <c r="J5858" s="11" t="s">
        <v>34566</v>
      </c>
      <c r="K5858" s="11" t="s">
        <v>565</v>
      </c>
      <c r="L5858" s="11" t="s">
        <v>34567</v>
      </c>
      <c r="M5858" s="11" t="s">
        <v>7350</v>
      </c>
      <c r="N5858" s="12" t="s">
        <v>34568</v>
      </c>
      <c r="O5858" s="12" t="s">
        <v>34569</v>
      </c>
    </row>
    <row r="5859" spans="1:15" ht="15" customHeight="1" x14ac:dyDescent="0.3">
      <c r="A5859" s="11" t="s">
        <v>554</v>
      </c>
      <c r="B5859" s="11" t="s">
        <v>555</v>
      </c>
      <c r="C5859" s="17">
        <v>41</v>
      </c>
      <c r="D5859" s="11" t="s">
        <v>1296</v>
      </c>
      <c r="E5859" s="11" t="s">
        <v>34285</v>
      </c>
      <c r="F5859" s="11">
        <v>24534002</v>
      </c>
      <c r="G5859" s="11" t="s">
        <v>34317</v>
      </c>
      <c r="H5859" s="11" t="s">
        <v>34570</v>
      </c>
      <c r="I5859" s="11" t="s">
        <v>1862</v>
      </c>
      <c r="J5859" s="11" t="s">
        <v>34566</v>
      </c>
      <c r="K5859" s="11" t="s">
        <v>29421</v>
      </c>
      <c r="L5859" s="11" t="s">
        <v>34571</v>
      </c>
      <c r="M5859" s="11" t="s">
        <v>7339</v>
      </c>
      <c r="N5859" s="12" t="s">
        <v>34572</v>
      </c>
      <c r="O5859" s="12" t="s">
        <v>34573</v>
      </c>
    </row>
    <row r="5860" spans="1:15" ht="15" customHeight="1" x14ac:dyDescent="0.3">
      <c r="A5860" s="11" t="s">
        <v>554</v>
      </c>
      <c r="B5860" s="11" t="s">
        <v>555</v>
      </c>
      <c r="C5860" s="17">
        <v>41</v>
      </c>
      <c r="D5860" s="11" t="s">
        <v>1296</v>
      </c>
      <c r="E5860" s="11" t="s">
        <v>34278</v>
      </c>
      <c r="F5860" s="11">
        <v>25061899</v>
      </c>
      <c r="G5860" s="11" t="s">
        <v>34574</v>
      </c>
      <c r="H5860" s="11" t="s">
        <v>34575</v>
      </c>
      <c r="I5860" s="11" t="s">
        <v>856</v>
      </c>
      <c r="J5860" s="11"/>
      <c r="K5860" s="11" t="s">
        <v>34524</v>
      </c>
      <c r="L5860" s="11" t="s">
        <v>34576</v>
      </c>
      <c r="M5860" s="11" t="s">
        <v>25348</v>
      </c>
      <c r="N5860" s="12" t="s">
        <v>34577</v>
      </c>
      <c r="O5860" s="12" t="s">
        <v>34578</v>
      </c>
    </row>
    <row r="5861" spans="1:15" ht="15" customHeight="1" x14ac:dyDescent="0.3">
      <c r="A5861" s="11" t="s">
        <v>554</v>
      </c>
      <c r="B5861" s="11" t="s">
        <v>555</v>
      </c>
      <c r="C5861" s="17">
        <v>41</v>
      </c>
      <c r="D5861" s="11" t="s">
        <v>1296</v>
      </c>
      <c r="E5861" s="11" t="s">
        <v>34278</v>
      </c>
      <c r="F5861" s="11">
        <v>23948031</v>
      </c>
      <c r="G5861" s="11" t="s">
        <v>29781</v>
      </c>
      <c r="H5861" s="11" t="s">
        <v>29782</v>
      </c>
      <c r="I5861" s="11" t="s">
        <v>4201</v>
      </c>
      <c r="J5861" s="11"/>
      <c r="K5861" s="11" t="s">
        <v>10913</v>
      </c>
      <c r="L5861" s="11" t="s">
        <v>29783</v>
      </c>
      <c r="M5861" s="11" t="s">
        <v>7350</v>
      </c>
      <c r="N5861" s="12" t="s">
        <v>29784</v>
      </c>
      <c r="O5861" s="12" t="s">
        <v>29785</v>
      </c>
    </row>
    <row r="5862" spans="1:15" ht="15" customHeight="1" x14ac:dyDescent="0.3">
      <c r="A5862" s="11" t="s">
        <v>554</v>
      </c>
      <c r="B5862" s="11" t="s">
        <v>555</v>
      </c>
      <c r="C5862" s="17">
        <v>41</v>
      </c>
      <c r="D5862" s="11" t="s">
        <v>1296</v>
      </c>
      <c r="E5862" s="11" t="s">
        <v>34285</v>
      </c>
      <c r="F5862" s="11">
        <v>23586478</v>
      </c>
      <c r="G5862" s="11" t="s">
        <v>29804</v>
      </c>
      <c r="H5862" s="11" t="s">
        <v>29805</v>
      </c>
      <c r="I5862" s="11" t="s">
        <v>4233</v>
      </c>
      <c r="J5862" s="11" t="s">
        <v>13729</v>
      </c>
      <c r="K5862" s="11" t="s">
        <v>10913</v>
      </c>
      <c r="L5862" s="11" t="s">
        <v>29806</v>
      </c>
      <c r="M5862" s="11" t="s">
        <v>7373</v>
      </c>
      <c r="N5862" s="12" t="s">
        <v>29807</v>
      </c>
      <c r="O5862" s="12" t="s">
        <v>29808</v>
      </c>
    </row>
    <row r="5863" spans="1:15" ht="15" customHeight="1" x14ac:dyDescent="0.3">
      <c r="A5863" s="11" t="s">
        <v>554</v>
      </c>
      <c r="B5863" s="11" t="s">
        <v>555</v>
      </c>
      <c r="C5863" s="17">
        <v>41</v>
      </c>
      <c r="D5863" s="11" t="s">
        <v>1296</v>
      </c>
      <c r="E5863" s="11" t="s">
        <v>34285</v>
      </c>
      <c r="F5863" s="11">
        <v>23279805</v>
      </c>
      <c r="G5863" s="11" t="s">
        <v>34579</v>
      </c>
      <c r="H5863" s="11" t="s">
        <v>34580</v>
      </c>
      <c r="I5863" s="11" t="s">
        <v>2322</v>
      </c>
      <c r="J5863" s="11" t="s">
        <v>34581</v>
      </c>
      <c r="K5863" s="11" t="s">
        <v>29421</v>
      </c>
      <c r="L5863" s="11" t="s">
        <v>34582</v>
      </c>
      <c r="M5863" s="11" t="s">
        <v>8248</v>
      </c>
      <c r="N5863" s="12" t="s">
        <v>34583</v>
      </c>
      <c r="O5863" s="12" t="s">
        <v>34584</v>
      </c>
    </row>
    <row r="5864" spans="1:15" ht="15" customHeight="1" x14ac:dyDescent="0.3">
      <c r="A5864" s="11" t="s">
        <v>554</v>
      </c>
      <c r="B5864" s="11" t="s">
        <v>555</v>
      </c>
      <c r="C5864" s="17">
        <v>41</v>
      </c>
      <c r="D5864" s="11" t="s">
        <v>1296</v>
      </c>
      <c r="E5864" s="11" t="s">
        <v>34285</v>
      </c>
      <c r="F5864" s="11">
        <v>22668204</v>
      </c>
      <c r="G5864" s="11" t="s">
        <v>34534</v>
      </c>
      <c r="H5864" s="11" t="s">
        <v>34585</v>
      </c>
      <c r="I5864" s="11" t="s">
        <v>2322</v>
      </c>
      <c r="J5864" s="11" t="s">
        <v>21393</v>
      </c>
      <c r="K5864" s="11" t="s">
        <v>28305</v>
      </c>
      <c r="L5864" s="11" t="s">
        <v>34586</v>
      </c>
      <c r="M5864" s="11" t="s">
        <v>7350</v>
      </c>
      <c r="N5864" s="12" t="s">
        <v>34587</v>
      </c>
      <c r="O5864" s="12" t="s">
        <v>34588</v>
      </c>
    </row>
    <row r="5865" spans="1:15" ht="15" customHeight="1" x14ac:dyDescent="0.3">
      <c r="A5865" s="11" t="s">
        <v>554</v>
      </c>
      <c r="B5865" s="11" t="s">
        <v>555</v>
      </c>
      <c r="C5865" s="17">
        <v>41</v>
      </c>
      <c r="D5865" s="11" t="s">
        <v>1296</v>
      </c>
      <c r="E5865" s="11" t="s">
        <v>34285</v>
      </c>
      <c r="F5865" s="11">
        <v>22271251</v>
      </c>
      <c r="G5865" s="11" t="s">
        <v>34589</v>
      </c>
      <c r="H5865" s="11" t="s">
        <v>34590</v>
      </c>
      <c r="I5865" s="11" t="s">
        <v>4660</v>
      </c>
      <c r="J5865" s="11" t="s">
        <v>34591</v>
      </c>
      <c r="K5865" s="11" t="s">
        <v>34282</v>
      </c>
      <c r="L5865" s="11" t="s">
        <v>34592</v>
      </c>
      <c r="M5865" s="11" t="s">
        <v>7373</v>
      </c>
      <c r="N5865" s="12" t="s">
        <v>34593</v>
      </c>
      <c r="O5865" s="12" t="s">
        <v>34594</v>
      </c>
    </row>
    <row r="5866" spans="1:15" ht="15" customHeight="1" x14ac:dyDescent="0.3">
      <c r="A5866" s="11" t="s">
        <v>554</v>
      </c>
      <c r="B5866" s="11" t="s">
        <v>555</v>
      </c>
      <c r="C5866" s="17">
        <v>41</v>
      </c>
      <c r="D5866" s="11" t="s">
        <v>1296</v>
      </c>
      <c r="E5866" s="11" t="s">
        <v>34278</v>
      </c>
      <c r="F5866" s="11">
        <v>24140884</v>
      </c>
      <c r="G5866" s="11" t="s">
        <v>34595</v>
      </c>
      <c r="H5866" s="11" t="s">
        <v>34596</v>
      </c>
      <c r="I5866" s="11" t="s">
        <v>4838</v>
      </c>
      <c r="J5866" s="11" t="s">
        <v>34597</v>
      </c>
      <c r="K5866" s="11" t="s">
        <v>29421</v>
      </c>
      <c r="L5866" s="11" t="s">
        <v>34598</v>
      </c>
      <c r="M5866" s="11" t="s">
        <v>7339</v>
      </c>
      <c r="N5866" s="12" t="s">
        <v>34599</v>
      </c>
      <c r="O5866" s="12" t="s">
        <v>34600</v>
      </c>
    </row>
    <row r="5867" spans="1:15" ht="15" customHeight="1" x14ac:dyDescent="0.3">
      <c r="A5867" s="11" t="s">
        <v>554</v>
      </c>
      <c r="B5867" s="11" t="s">
        <v>555</v>
      </c>
      <c r="C5867" s="17">
        <v>41</v>
      </c>
      <c r="D5867" s="11" t="s">
        <v>1296</v>
      </c>
      <c r="E5867" s="11" t="s">
        <v>34285</v>
      </c>
      <c r="F5867" s="11">
        <v>23510345</v>
      </c>
      <c r="G5867" s="11" t="s">
        <v>34322</v>
      </c>
      <c r="H5867" s="11" t="s">
        <v>34601</v>
      </c>
      <c r="I5867" s="11" t="s">
        <v>2827</v>
      </c>
      <c r="J5867" s="11"/>
      <c r="K5867" s="11" t="s">
        <v>10913</v>
      </c>
      <c r="L5867" s="11" t="s">
        <v>34602</v>
      </c>
      <c r="M5867" s="11" t="s">
        <v>7604</v>
      </c>
      <c r="N5867" s="12" t="s">
        <v>34603</v>
      </c>
      <c r="O5867" s="12" t="s">
        <v>34604</v>
      </c>
    </row>
    <row r="5868" spans="1:15" ht="15" customHeight="1" x14ac:dyDescent="0.3">
      <c r="A5868" s="11" t="s">
        <v>554</v>
      </c>
      <c r="B5868" s="11" t="s">
        <v>555</v>
      </c>
      <c r="C5868" s="17">
        <v>41</v>
      </c>
      <c r="D5868" s="11" t="s">
        <v>1296</v>
      </c>
      <c r="E5868" s="11" t="s">
        <v>34285</v>
      </c>
      <c r="F5868" s="11">
        <v>23383741</v>
      </c>
      <c r="G5868" s="11" t="s">
        <v>34605</v>
      </c>
      <c r="H5868" s="11" t="s">
        <v>34606</v>
      </c>
      <c r="I5868" s="11" t="s">
        <v>2827</v>
      </c>
      <c r="J5868" s="11"/>
      <c r="K5868" s="11" t="s">
        <v>7337</v>
      </c>
      <c r="L5868" s="11" t="s">
        <v>34607</v>
      </c>
      <c r="M5868" s="11" t="s">
        <v>7350</v>
      </c>
      <c r="N5868" s="12" t="s">
        <v>34608</v>
      </c>
      <c r="O5868" s="12" t="s">
        <v>34609</v>
      </c>
    </row>
    <row r="5869" spans="1:15" ht="15" customHeight="1" x14ac:dyDescent="0.3">
      <c r="A5869" s="11" t="s">
        <v>554</v>
      </c>
      <c r="B5869" s="11" t="s">
        <v>555</v>
      </c>
      <c r="C5869" s="17">
        <v>41</v>
      </c>
      <c r="D5869" s="11" t="s">
        <v>1296</v>
      </c>
      <c r="E5869" s="11" t="s">
        <v>34278</v>
      </c>
      <c r="F5869" s="11">
        <v>22713689</v>
      </c>
      <c r="G5869" s="11" t="s">
        <v>34610</v>
      </c>
      <c r="H5869" s="11" t="s">
        <v>34611</v>
      </c>
      <c r="I5869" s="11" t="s">
        <v>2945</v>
      </c>
      <c r="J5869" s="11" t="s">
        <v>34612</v>
      </c>
      <c r="K5869" s="11" t="s">
        <v>29421</v>
      </c>
      <c r="L5869" s="11" t="s">
        <v>34613</v>
      </c>
      <c r="M5869" s="11" t="s">
        <v>34614</v>
      </c>
      <c r="N5869" s="12" t="s">
        <v>34615</v>
      </c>
      <c r="O5869" s="12" t="s">
        <v>34616</v>
      </c>
    </row>
    <row r="5870" spans="1:15" ht="15" customHeight="1" x14ac:dyDescent="0.3">
      <c r="A5870" s="11" t="s">
        <v>554</v>
      </c>
      <c r="B5870" s="11" t="s">
        <v>555</v>
      </c>
      <c r="C5870" s="17">
        <v>41</v>
      </c>
      <c r="D5870" s="11" t="s">
        <v>1296</v>
      </c>
      <c r="E5870" s="11" t="s">
        <v>34278</v>
      </c>
      <c r="F5870" s="11">
        <v>22743221</v>
      </c>
      <c r="G5870" s="11" t="s">
        <v>34617</v>
      </c>
      <c r="H5870" s="11" t="s">
        <v>34618</v>
      </c>
      <c r="I5870" s="11" t="s">
        <v>2945</v>
      </c>
      <c r="J5870" s="11" t="s">
        <v>34619</v>
      </c>
      <c r="K5870" s="11" t="s">
        <v>29421</v>
      </c>
      <c r="L5870" s="11" t="s">
        <v>34620</v>
      </c>
      <c r="M5870" s="11" t="s">
        <v>29581</v>
      </c>
      <c r="N5870" s="12" t="s">
        <v>34621</v>
      </c>
      <c r="O5870" s="12" t="s">
        <v>34622</v>
      </c>
    </row>
    <row r="5871" spans="1:15" ht="15" customHeight="1" x14ac:dyDescent="0.3">
      <c r="A5871" s="11" t="s">
        <v>554</v>
      </c>
      <c r="B5871" s="11" t="s">
        <v>555</v>
      </c>
      <c r="C5871" s="17">
        <v>41</v>
      </c>
      <c r="D5871" s="11" t="s">
        <v>1296</v>
      </c>
      <c r="E5871" s="11" t="s">
        <v>34278</v>
      </c>
      <c r="F5871" s="11">
        <v>22320665</v>
      </c>
      <c r="G5871" s="11" t="s">
        <v>29912</v>
      </c>
      <c r="H5871" s="11" t="s">
        <v>29913</v>
      </c>
      <c r="I5871" s="11" t="s">
        <v>1883</v>
      </c>
      <c r="J5871" s="11"/>
      <c r="K5871" s="11" t="s">
        <v>10913</v>
      </c>
      <c r="L5871" s="11" t="s">
        <v>29914</v>
      </c>
      <c r="M5871" s="11" t="s">
        <v>7339</v>
      </c>
      <c r="N5871" s="12" t="s">
        <v>29915</v>
      </c>
      <c r="O5871" s="12" t="s">
        <v>29916</v>
      </c>
    </row>
    <row r="5872" spans="1:15" ht="15" customHeight="1" x14ac:dyDescent="0.3">
      <c r="A5872" s="11" t="s">
        <v>554</v>
      </c>
      <c r="B5872" s="11" t="s">
        <v>555</v>
      </c>
      <c r="C5872" s="17">
        <v>41</v>
      </c>
      <c r="D5872" s="11" t="s">
        <v>1296</v>
      </c>
      <c r="E5872" s="11" t="s">
        <v>34285</v>
      </c>
      <c r="F5872" s="11">
        <v>21997384</v>
      </c>
      <c r="G5872" s="11" t="s">
        <v>28237</v>
      </c>
      <c r="H5872" s="11" t="s">
        <v>28238</v>
      </c>
      <c r="I5872" s="11" t="s">
        <v>1883</v>
      </c>
      <c r="J5872" s="11" t="s">
        <v>28239</v>
      </c>
      <c r="K5872" s="11" t="s">
        <v>28240</v>
      </c>
      <c r="L5872" s="11" t="s">
        <v>28241</v>
      </c>
      <c r="M5872" s="11" t="s">
        <v>7350</v>
      </c>
      <c r="N5872" s="12" t="s">
        <v>28242</v>
      </c>
      <c r="O5872" s="12" t="s">
        <v>28243</v>
      </c>
    </row>
    <row r="5873" spans="1:15" ht="15" customHeight="1" x14ac:dyDescent="0.3">
      <c r="A5873" s="11" t="s">
        <v>554</v>
      </c>
      <c r="B5873" s="11" t="s">
        <v>555</v>
      </c>
      <c r="C5873" s="17">
        <v>41</v>
      </c>
      <c r="D5873" s="11" t="s">
        <v>1296</v>
      </c>
      <c r="E5873" s="11" t="s">
        <v>34278</v>
      </c>
      <c r="F5873" s="11">
        <v>23118595</v>
      </c>
      <c r="G5873" s="11" t="s">
        <v>34623</v>
      </c>
      <c r="H5873" s="11" t="s">
        <v>34624</v>
      </c>
      <c r="I5873" s="11" t="s">
        <v>2443</v>
      </c>
      <c r="J5873" s="11"/>
      <c r="K5873" s="11" t="s">
        <v>34625</v>
      </c>
      <c r="L5873" s="11" t="s">
        <v>34626</v>
      </c>
      <c r="M5873" s="11" t="s">
        <v>7339</v>
      </c>
      <c r="N5873" s="12" t="s">
        <v>34627</v>
      </c>
      <c r="O5873" s="12" t="s">
        <v>34628</v>
      </c>
    </row>
    <row r="5874" spans="1:15" ht="15" customHeight="1" x14ac:dyDescent="0.3">
      <c r="A5874" s="11" t="s">
        <v>554</v>
      </c>
      <c r="B5874" s="11" t="s">
        <v>555</v>
      </c>
      <c r="C5874" s="17">
        <v>41</v>
      </c>
      <c r="D5874" s="11" t="s">
        <v>1296</v>
      </c>
      <c r="E5874" s="11" t="s">
        <v>34278</v>
      </c>
      <c r="F5874" s="11">
        <v>22568837</v>
      </c>
      <c r="G5874" s="11" t="s">
        <v>34629</v>
      </c>
      <c r="H5874" s="11" t="s">
        <v>34630</v>
      </c>
      <c r="I5874" s="11" t="s">
        <v>2443</v>
      </c>
      <c r="J5874" s="11"/>
      <c r="K5874" s="11" t="s">
        <v>10913</v>
      </c>
      <c r="L5874" s="11" t="s">
        <v>34631</v>
      </c>
      <c r="M5874" s="11" t="s">
        <v>7339</v>
      </c>
      <c r="N5874" s="12" t="s">
        <v>34632</v>
      </c>
      <c r="O5874" s="12" t="s">
        <v>34633</v>
      </c>
    </row>
    <row r="5875" spans="1:15" ht="15" customHeight="1" x14ac:dyDescent="0.3">
      <c r="A5875" s="11" t="s">
        <v>554</v>
      </c>
      <c r="B5875" s="11" t="s">
        <v>555</v>
      </c>
      <c r="C5875" s="17">
        <v>41</v>
      </c>
      <c r="D5875" s="11" t="s">
        <v>1296</v>
      </c>
      <c r="E5875" s="11" t="s">
        <v>34278</v>
      </c>
      <c r="F5875" s="11">
        <v>22375922</v>
      </c>
      <c r="G5875" s="11" t="s">
        <v>34634</v>
      </c>
      <c r="H5875" s="11" t="s">
        <v>34635</v>
      </c>
      <c r="I5875" s="11" t="s">
        <v>14988</v>
      </c>
      <c r="J5875" s="11" t="s">
        <v>19432</v>
      </c>
      <c r="K5875" s="11" t="s">
        <v>34330</v>
      </c>
      <c r="L5875" s="11" t="s">
        <v>34636</v>
      </c>
      <c r="M5875" s="11" t="s">
        <v>7350</v>
      </c>
      <c r="N5875" s="12" t="s">
        <v>34637</v>
      </c>
      <c r="O5875" s="12" t="s">
        <v>34638</v>
      </c>
    </row>
    <row r="5876" spans="1:15" ht="15" customHeight="1" x14ac:dyDescent="0.3">
      <c r="A5876" s="11" t="s">
        <v>554</v>
      </c>
      <c r="B5876" s="11" t="s">
        <v>555</v>
      </c>
      <c r="C5876" s="17">
        <v>41</v>
      </c>
      <c r="D5876" s="11" t="s">
        <v>1296</v>
      </c>
      <c r="E5876" s="11" t="s">
        <v>34278</v>
      </c>
      <c r="F5876" s="11">
        <v>22390316</v>
      </c>
      <c r="G5876" s="11" t="s">
        <v>34634</v>
      </c>
      <c r="H5876" s="11" t="s">
        <v>34639</v>
      </c>
      <c r="I5876" s="11" t="s">
        <v>14988</v>
      </c>
      <c r="J5876" s="11" t="s">
        <v>34640</v>
      </c>
      <c r="K5876" s="11" t="s">
        <v>34330</v>
      </c>
      <c r="L5876" s="11" t="s">
        <v>34641</v>
      </c>
      <c r="M5876" s="11" t="s">
        <v>7734</v>
      </c>
      <c r="N5876" s="12" t="s">
        <v>34642</v>
      </c>
      <c r="O5876" s="12" t="s">
        <v>34643</v>
      </c>
    </row>
    <row r="5877" spans="1:15" ht="15" customHeight="1" x14ac:dyDescent="0.3">
      <c r="A5877" s="11" t="s">
        <v>554</v>
      </c>
      <c r="B5877" s="11" t="s">
        <v>555</v>
      </c>
      <c r="C5877" s="17">
        <v>41</v>
      </c>
      <c r="D5877" s="11" t="s">
        <v>1296</v>
      </c>
      <c r="E5877" s="11" t="s">
        <v>34285</v>
      </c>
      <c r="F5877" s="11">
        <v>22681461</v>
      </c>
      <c r="G5877" s="11" t="s">
        <v>29935</v>
      </c>
      <c r="H5877" s="11" t="s">
        <v>29936</v>
      </c>
      <c r="I5877" s="11" t="s">
        <v>14988</v>
      </c>
      <c r="J5877" s="11"/>
      <c r="K5877" s="11" t="s">
        <v>10913</v>
      </c>
      <c r="L5877" s="11" t="s">
        <v>29937</v>
      </c>
      <c r="M5877" s="11" t="s">
        <v>8066</v>
      </c>
      <c r="N5877" s="12" t="s">
        <v>29938</v>
      </c>
      <c r="O5877" s="12" t="s">
        <v>29939</v>
      </c>
    </row>
    <row r="5878" spans="1:15" ht="15" customHeight="1" x14ac:dyDescent="0.3">
      <c r="A5878" s="11" t="s">
        <v>554</v>
      </c>
      <c r="B5878" s="11" t="s">
        <v>555</v>
      </c>
      <c r="C5878" s="17">
        <v>41</v>
      </c>
      <c r="D5878" s="11" t="s">
        <v>1296</v>
      </c>
      <c r="E5878" s="11" t="s">
        <v>34285</v>
      </c>
      <c r="F5878" s="11">
        <v>22681462</v>
      </c>
      <c r="G5878" s="11" t="s">
        <v>34644</v>
      </c>
      <c r="H5878" s="11" t="s">
        <v>34645</v>
      </c>
      <c r="I5878" s="11" t="s">
        <v>14988</v>
      </c>
      <c r="J5878" s="11"/>
      <c r="K5878" s="11" t="s">
        <v>10913</v>
      </c>
      <c r="L5878" s="11" t="s">
        <v>34646</v>
      </c>
      <c r="M5878" s="11" t="s">
        <v>7350</v>
      </c>
      <c r="N5878" s="12" t="s">
        <v>34647</v>
      </c>
      <c r="O5878" s="12" t="s">
        <v>34648</v>
      </c>
    </row>
    <row r="5879" spans="1:15" ht="15" customHeight="1" x14ac:dyDescent="0.3">
      <c r="A5879" s="11" t="s">
        <v>554</v>
      </c>
      <c r="B5879" s="11" t="s">
        <v>555</v>
      </c>
      <c r="C5879" s="17">
        <v>41</v>
      </c>
      <c r="D5879" s="11" t="s">
        <v>1296</v>
      </c>
      <c r="E5879" s="11" t="s">
        <v>34278</v>
      </c>
      <c r="F5879" s="11">
        <v>22511117</v>
      </c>
      <c r="G5879" s="11" t="s">
        <v>34649</v>
      </c>
      <c r="H5879" s="11" t="s">
        <v>34650</v>
      </c>
      <c r="I5879" s="11" t="s">
        <v>2826</v>
      </c>
      <c r="J5879" s="11"/>
      <c r="K5879" s="11" t="s">
        <v>34651</v>
      </c>
      <c r="L5879" s="11" t="s">
        <v>34652</v>
      </c>
      <c r="M5879" s="11" t="s">
        <v>13703</v>
      </c>
      <c r="N5879" s="12" t="s">
        <v>34653</v>
      </c>
      <c r="O5879" s="12" t="s">
        <v>34654</v>
      </c>
    </row>
    <row r="5880" spans="1:15" ht="15" customHeight="1" x14ac:dyDescent="0.3">
      <c r="A5880" s="11" t="s">
        <v>554</v>
      </c>
      <c r="B5880" s="11" t="s">
        <v>555</v>
      </c>
      <c r="C5880" s="17">
        <v>41</v>
      </c>
      <c r="D5880" s="11" t="s">
        <v>1296</v>
      </c>
      <c r="E5880" s="11" t="s">
        <v>34285</v>
      </c>
      <c r="F5880" s="11">
        <v>22811021</v>
      </c>
      <c r="G5880" s="11" t="s">
        <v>34291</v>
      </c>
      <c r="H5880" s="11" t="s">
        <v>34655</v>
      </c>
      <c r="I5880" s="11" t="s">
        <v>4497</v>
      </c>
      <c r="J5880" s="11"/>
      <c r="K5880" s="11" t="s">
        <v>34656</v>
      </c>
      <c r="L5880" s="11" t="s">
        <v>34657</v>
      </c>
      <c r="M5880" s="11" t="s">
        <v>9704</v>
      </c>
      <c r="N5880" s="12" t="s">
        <v>34658</v>
      </c>
      <c r="O5880" s="12" t="s">
        <v>34659</v>
      </c>
    </row>
    <row r="5881" spans="1:15" ht="15" customHeight="1" x14ac:dyDescent="0.3">
      <c r="A5881" s="11" t="s">
        <v>554</v>
      </c>
      <c r="B5881" s="11" t="s">
        <v>555</v>
      </c>
      <c r="C5881" s="17">
        <v>41</v>
      </c>
      <c r="D5881" s="11" t="s">
        <v>1296</v>
      </c>
      <c r="E5881" s="11" t="s">
        <v>34278</v>
      </c>
      <c r="F5881" s="11">
        <v>22627909</v>
      </c>
      <c r="G5881" s="11" t="s">
        <v>34660</v>
      </c>
      <c r="H5881" s="11" t="s">
        <v>34661</v>
      </c>
      <c r="I5881" s="11" t="s">
        <v>4497</v>
      </c>
      <c r="J5881" s="11" t="s">
        <v>34662</v>
      </c>
      <c r="K5881" s="11" t="s">
        <v>34282</v>
      </c>
      <c r="L5881" s="11" t="s">
        <v>34663</v>
      </c>
      <c r="M5881" s="11" t="s">
        <v>7962</v>
      </c>
      <c r="N5881" s="12" t="s">
        <v>34664</v>
      </c>
      <c r="O5881" s="12" t="s">
        <v>34665</v>
      </c>
    </row>
    <row r="5882" spans="1:15" ht="15" customHeight="1" x14ac:dyDescent="0.3">
      <c r="A5882" s="11" t="s">
        <v>554</v>
      </c>
      <c r="B5882" s="11" t="s">
        <v>555</v>
      </c>
      <c r="C5882" s="17">
        <v>41</v>
      </c>
      <c r="D5882" s="11" t="s">
        <v>1296</v>
      </c>
      <c r="E5882" s="11" t="s">
        <v>34278</v>
      </c>
      <c r="F5882" s="11">
        <v>21618258</v>
      </c>
      <c r="G5882" s="11" t="s">
        <v>34666</v>
      </c>
      <c r="H5882" s="11" t="s">
        <v>34667</v>
      </c>
      <c r="I5882" s="11" t="s">
        <v>4497</v>
      </c>
      <c r="J5882" s="11" t="s">
        <v>23324</v>
      </c>
      <c r="K5882" s="11" t="s">
        <v>34282</v>
      </c>
      <c r="L5882" s="11" t="s">
        <v>34668</v>
      </c>
      <c r="M5882" s="11" t="s">
        <v>7962</v>
      </c>
      <c r="N5882" s="12" t="s">
        <v>34669</v>
      </c>
      <c r="O5882" s="12" t="s">
        <v>34670</v>
      </c>
    </row>
    <row r="5883" spans="1:15" ht="15" customHeight="1" x14ac:dyDescent="0.3">
      <c r="A5883" s="11" t="s">
        <v>554</v>
      </c>
      <c r="B5883" s="11" t="s">
        <v>555</v>
      </c>
      <c r="C5883" s="17">
        <v>41</v>
      </c>
      <c r="D5883" s="11" t="s">
        <v>1296</v>
      </c>
      <c r="E5883" s="11" t="s">
        <v>34285</v>
      </c>
      <c r="F5883" s="11">
        <v>22307314</v>
      </c>
      <c r="G5883" s="11" t="s">
        <v>34671</v>
      </c>
      <c r="H5883" s="11" t="s">
        <v>34672</v>
      </c>
      <c r="I5883" s="11" t="s">
        <v>1071</v>
      </c>
      <c r="J5883" s="11"/>
      <c r="K5883" s="11" t="s">
        <v>34524</v>
      </c>
      <c r="L5883" s="11" t="s">
        <v>34673</v>
      </c>
      <c r="M5883" s="11" t="s">
        <v>7373</v>
      </c>
      <c r="N5883" s="12" t="s">
        <v>34674</v>
      </c>
      <c r="O5883" s="12"/>
    </row>
    <row r="5884" spans="1:15" ht="15" customHeight="1" x14ac:dyDescent="0.3">
      <c r="A5884" s="11" t="s">
        <v>554</v>
      </c>
      <c r="B5884" s="11" t="s">
        <v>555</v>
      </c>
      <c r="C5884" s="17">
        <v>41</v>
      </c>
      <c r="D5884" s="11" t="s">
        <v>1296</v>
      </c>
      <c r="E5884" s="11" t="s">
        <v>34278</v>
      </c>
      <c r="F5884" s="11">
        <v>21533817</v>
      </c>
      <c r="G5884" s="11" t="s">
        <v>34675</v>
      </c>
      <c r="H5884" s="11" t="s">
        <v>34676</v>
      </c>
      <c r="I5884" s="11" t="s">
        <v>4213</v>
      </c>
      <c r="J5884" s="11" t="s">
        <v>34677</v>
      </c>
      <c r="K5884" s="11" t="s">
        <v>34656</v>
      </c>
      <c r="L5884" s="11" t="s">
        <v>34678</v>
      </c>
      <c r="M5884" s="11" t="s">
        <v>7350</v>
      </c>
      <c r="N5884" s="12" t="s">
        <v>34679</v>
      </c>
      <c r="O5884" s="12" t="s">
        <v>34680</v>
      </c>
    </row>
    <row r="5885" spans="1:15" ht="15" customHeight="1" x14ac:dyDescent="0.3">
      <c r="A5885" s="11" t="s">
        <v>554</v>
      </c>
      <c r="B5885" s="11" t="s">
        <v>555</v>
      </c>
      <c r="C5885" s="17">
        <v>41</v>
      </c>
      <c r="D5885" s="11" t="s">
        <v>1296</v>
      </c>
      <c r="E5885" s="11" t="s">
        <v>34285</v>
      </c>
      <c r="F5885" s="11">
        <v>21496732</v>
      </c>
      <c r="G5885" s="11" t="s">
        <v>34681</v>
      </c>
      <c r="H5885" s="11" t="s">
        <v>34682</v>
      </c>
      <c r="I5885" s="11" t="s">
        <v>4213</v>
      </c>
      <c r="J5885" s="11"/>
      <c r="K5885" s="11" t="s">
        <v>7667</v>
      </c>
      <c r="L5885" s="11" t="s">
        <v>34683</v>
      </c>
      <c r="M5885" s="11" t="s">
        <v>7339</v>
      </c>
      <c r="N5885" s="12" t="s">
        <v>34684</v>
      </c>
      <c r="O5885" s="12" t="s">
        <v>34685</v>
      </c>
    </row>
    <row r="5886" spans="1:15" ht="15" customHeight="1" x14ac:dyDescent="0.3">
      <c r="A5886" s="11" t="s">
        <v>554</v>
      </c>
      <c r="B5886" s="11" t="s">
        <v>555</v>
      </c>
      <c r="C5886" s="17">
        <v>41</v>
      </c>
      <c r="D5886" s="11" t="s">
        <v>1296</v>
      </c>
      <c r="E5886" s="11" t="s">
        <v>34285</v>
      </c>
      <c r="F5886" s="11">
        <v>21255157</v>
      </c>
      <c r="G5886" s="11" t="s">
        <v>34686</v>
      </c>
      <c r="H5886" s="11" t="s">
        <v>34687</v>
      </c>
      <c r="I5886" s="11" t="s">
        <v>8842</v>
      </c>
      <c r="J5886" s="11" t="s">
        <v>31671</v>
      </c>
      <c r="K5886" s="11" t="s">
        <v>10693</v>
      </c>
      <c r="L5886" s="11" t="s">
        <v>34688</v>
      </c>
      <c r="M5886" s="11" t="s">
        <v>7734</v>
      </c>
      <c r="N5886" s="12" t="s">
        <v>34689</v>
      </c>
      <c r="O5886" s="12" t="s">
        <v>34690</v>
      </c>
    </row>
    <row r="5887" spans="1:15" ht="15" customHeight="1" x14ac:dyDescent="0.3">
      <c r="A5887" s="11" t="s">
        <v>554</v>
      </c>
      <c r="B5887" s="11" t="s">
        <v>555</v>
      </c>
      <c r="C5887" s="17">
        <v>41</v>
      </c>
      <c r="D5887" s="11" t="s">
        <v>1296</v>
      </c>
      <c r="E5887" s="11" t="s">
        <v>34285</v>
      </c>
      <c r="F5887" s="11">
        <v>21097995</v>
      </c>
      <c r="G5887" s="11" t="s">
        <v>34691</v>
      </c>
      <c r="H5887" s="11" t="s">
        <v>34692</v>
      </c>
      <c r="I5887" s="11" t="s">
        <v>8842</v>
      </c>
      <c r="J5887" s="11" t="s">
        <v>34693</v>
      </c>
      <c r="K5887" s="11" t="s">
        <v>19169</v>
      </c>
      <c r="L5887" s="11" t="s">
        <v>34694</v>
      </c>
      <c r="M5887" s="11" t="s">
        <v>7339</v>
      </c>
      <c r="N5887" s="12" t="s">
        <v>34695</v>
      </c>
      <c r="O5887" s="12" t="s">
        <v>34696</v>
      </c>
    </row>
    <row r="5888" spans="1:15" ht="15" customHeight="1" x14ac:dyDescent="0.3">
      <c r="A5888" s="11" t="s">
        <v>554</v>
      </c>
      <c r="B5888" s="11" t="s">
        <v>555</v>
      </c>
      <c r="C5888" s="17">
        <v>41</v>
      </c>
      <c r="D5888" s="11" t="s">
        <v>1296</v>
      </c>
      <c r="E5888" s="11" t="s">
        <v>34285</v>
      </c>
      <c r="F5888" s="11">
        <v>21067469</v>
      </c>
      <c r="G5888" s="11" t="s">
        <v>34697</v>
      </c>
      <c r="H5888" s="11" t="s">
        <v>34698</v>
      </c>
      <c r="I5888" s="11" t="s">
        <v>3319</v>
      </c>
      <c r="J5888" s="11" t="s">
        <v>34699</v>
      </c>
      <c r="K5888" s="11" t="s">
        <v>34330</v>
      </c>
      <c r="L5888" s="11" t="s">
        <v>34700</v>
      </c>
      <c r="M5888" s="11" t="s">
        <v>7520</v>
      </c>
      <c r="N5888" s="12" t="s">
        <v>34701</v>
      </c>
      <c r="O5888" s="12" t="s">
        <v>34702</v>
      </c>
    </row>
    <row r="5889" spans="1:15" ht="15" customHeight="1" x14ac:dyDescent="0.3">
      <c r="A5889" s="11" t="s">
        <v>554</v>
      </c>
      <c r="B5889" s="11" t="s">
        <v>555</v>
      </c>
      <c r="C5889" s="17">
        <v>41</v>
      </c>
      <c r="D5889" s="11" t="s">
        <v>1296</v>
      </c>
      <c r="E5889" s="11" t="s">
        <v>34285</v>
      </c>
      <c r="F5889" s="11">
        <v>22019813</v>
      </c>
      <c r="G5889" s="11" t="s">
        <v>34322</v>
      </c>
      <c r="H5889" s="11" t="s">
        <v>34703</v>
      </c>
      <c r="I5889" s="11" t="s">
        <v>10936</v>
      </c>
      <c r="J5889" s="11" t="s">
        <v>34704</v>
      </c>
      <c r="K5889" s="11" t="s">
        <v>29421</v>
      </c>
      <c r="L5889" s="11" t="s">
        <v>34705</v>
      </c>
      <c r="M5889" s="11" t="s">
        <v>7373</v>
      </c>
      <c r="N5889" s="12" t="s">
        <v>34706</v>
      </c>
      <c r="O5889" s="12" t="s">
        <v>34707</v>
      </c>
    </row>
    <row r="5890" spans="1:15" ht="15" customHeight="1" x14ac:dyDescent="0.3">
      <c r="A5890" s="11" t="s">
        <v>554</v>
      </c>
      <c r="B5890" s="11" t="s">
        <v>555</v>
      </c>
      <c r="C5890" s="17">
        <v>41</v>
      </c>
      <c r="D5890" s="11" t="s">
        <v>1296</v>
      </c>
      <c r="E5890" s="11" t="s">
        <v>34285</v>
      </c>
      <c r="F5890" s="11">
        <v>19883218</v>
      </c>
      <c r="G5890" s="11" t="s">
        <v>34291</v>
      </c>
      <c r="H5890" s="11" t="s">
        <v>34708</v>
      </c>
      <c r="I5890" s="11" t="s">
        <v>3139</v>
      </c>
      <c r="J5890" s="11"/>
      <c r="K5890" s="11" t="s">
        <v>28305</v>
      </c>
      <c r="L5890" s="11" t="s">
        <v>34709</v>
      </c>
      <c r="M5890" s="11" t="s">
        <v>7350</v>
      </c>
      <c r="N5890" s="12" t="s">
        <v>34710</v>
      </c>
      <c r="O5890" s="12" t="s">
        <v>34711</v>
      </c>
    </row>
    <row r="5891" spans="1:15" ht="15" customHeight="1" x14ac:dyDescent="0.3">
      <c r="A5891" s="11" t="s">
        <v>554</v>
      </c>
      <c r="B5891" s="11" t="s">
        <v>555</v>
      </c>
      <c r="C5891" s="17">
        <v>41</v>
      </c>
      <c r="D5891" s="11" t="s">
        <v>1296</v>
      </c>
      <c r="E5891" s="11" t="s">
        <v>34285</v>
      </c>
      <c r="F5891" s="11">
        <v>19883246</v>
      </c>
      <c r="G5891" s="11" t="s">
        <v>34712</v>
      </c>
      <c r="H5891" s="11" t="s">
        <v>34713</v>
      </c>
      <c r="I5891" s="11" t="s">
        <v>3139</v>
      </c>
      <c r="J5891" s="11"/>
      <c r="K5891" s="11" t="s">
        <v>28305</v>
      </c>
      <c r="L5891" s="11" t="s">
        <v>34714</v>
      </c>
      <c r="M5891" s="11" t="s">
        <v>8066</v>
      </c>
      <c r="N5891" s="12" t="s">
        <v>34715</v>
      </c>
      <c r="O5891" s="12" t="s">
        <v>34716</v>
      </c>
    </row>
    <row r="5892" spans="1:15" ht="15" customHeight="1" x14ac:dyDescent="0.3">
      <c r="A5892" s="11" t="s">
        <v>554</v>
      </c>
      <c r="B5892" s="11" t="s">
        <v>555</v>
      </c>
      <c r="C5892" s="17">
        <v>41</v>
      </c>
      <c r="D5892" s="11" t="s">
        <v>1296</v>
      </c>
      <c r="E5892" s="11" t="s">
        <v>34285</v>
      </c>
      <c r="F5892" s="11">
        <v>20557341</v>
      </c>
      <c r="G5892" s="11" t="s">
        <v>34717</v>
      </c>
      <c r="H5892" s="11" t="s">
        <v>34718</v>
      </c>
      <c r="I5892" s="11" t="s">
        <v>658</v>
      </c>
      <c r="J5892" s="11"/>
      <c r="K5892" s="11" t="s">
        <v>10913</v>
      </c>
      <c r="L5892" s="11" t="s">
        <v>34719</v>
      </c>
      <c r="M5892" s="11" t="s">
        <v>7373</v>
      </c>
      <c r="N5892" s="12" t="s">
        <v>34720</v>
      </c>
      <c r="O5892" s="12" t="s">
        <v>34721</v>
      </c>
    </row>
    <row r="5893" spans="1:15" ht="15" customHeight="1" x14ac:dyDescent="0.3">
      <c r="A5893" s="11" t="s">
        <v>554</v>
      </c>
      <c r="B5893" s="11" t="s">
        <v>555</v>
      </c>
      <c r="C5893" s="17">
        <v>41</v>
      </c>
      <c r="D5893" s="11" t="s">
        <v>1296</v>
      </c>
      <c r="E5893" s="11" t="s">
        <v>34285</v>
      </c>
      <c r="F5893" s="11">
        <v>20597938</v>
      </c>
      <c r="G5893" s="11" t="s">
        <v>34296</v>
      </c>
      <c r="H5893" s="11" t="s">
        <v>34722</v>
      </c>
      <c r="I5893" s="11" t="s">
        <v>653</v>
      </c>
      <c r="J5893" s="11"/>
      <c r="K5893" s="11" t="s">
        <v>10913</v>
      </c>
      <c r="L5893" s="11" t="s">
        <v>34723</v>
      </c>
      <c r="M5893" s="11" t="s">
        <v>7604</v>
      </c>
      <c r="N5893" s="12" t="s">
        <v>34724</v>
      </c>
      <c r="O5893" s="12" t="s">
        <v>34725</v>
      </c>
    </row>
    <row r="5894" spans="1:15" ht="15" customHeight="1" x14ac:dyDescent="0.3">
      <c r="A5894" s="11" t="s">
        <v>554</v>
      </c>
      <c r="B5894" s="11" t="s">
        <v>555</v>
      </c>
      <c r="C5894" s="17">
        <v>41</v>
      </c>
      <c r="D5894" s="11" t="s">
        <v>1296</v>
      </c>
      <c r="E5894" s="11" t="s">
        <v>34285</v>
      </c>
      <c r="F5894" s="11">
        <v>20583317</v>
      </c>
      <c r="G5894" s="11" t="s">
        <v>34322</v>
      </c>
      <c r="H5894" s="11" t="s">
        <v>34726</v>
      </c>
      <c r="I5894" s="11" t="s">
        <v>653</v>
      </c>
      <c r="J5894" s="11"/>
      <c r="K5894" s="11" t="s">
        <v>34282</v>
      </c>
      <c r="L5894" s="11" t="s">
        <v>34727</v>
      </c>
      <c r="M5894" s="11" t="s">
        <v>7350</v>
      </c>
      <c r="N5894" s="12" t="s">
        <v>34728</v>
      </c>
      <c r="O5894" s="12" t="s">
        <v>34729</v>
      </c>
    </row>
    <row r="5895" spans="1:15" ht="15" customHeight="1" x14ac:dyDescent="0.3">
      <c r="A5895" s="11" t="s">
        <v>554</v>
      </c>
      <c r="B5895" s="11" t="s">
        <v>555</v>
      </c>
      <c r="C5895" s="17">
        <v>41</v>
      </c>
      <c r="D5895" s="11" t="s">
        <v>1296</v>
      </c>
      <c r="E5895" s="11" t="s">
        <v>34285</v>
      </c>
      <c r="F5895" s="11">
        <v>20137736</v>
      </c>
      <c r="G5895" s="11" t="s">
        <v>34730</v>
      </c>
      <c r="H5895" s="11" t="s">
        <v>34731</v>
      </c>
      <c r="I5895" s="11" t="s">
        <v>2448</v>
      </c>
      <c r="J5895" s="11"/>
      <c r="K5895" s="11" t="s">
        <v>10668</v>
      </c>
      <c r="L5895" s="11" t="s">
        <v>34732</v>
      </c>
      <c r="M5895" s="11" t="s">
        <v>7339</v>
      </c>
      <c r="N5895" s="12" t="s">
        <v>34733</v>
      </c>
      <c r="O5895" s="12"/>
    </row>
    <row r="5896" spans="1:15" ht="15" customHeight="1" x14ac:dyDescent="0.3">
      <c r="A5896" s="11" t="s">
        <v>554</v>
      </c>
      <c r="B5896" s="11" t="s">
        <v>555</v>
      </c>
      <c r="C5896" s="17">
        <v>41</v>
      </c>
      <c r="D5896" s="11" t="s">
        <v>1296</v>
      </c>
      <c r="E5896" s="11" t="s">
        <v>34278</v>
      </c>
      <c r="F5896" s="11">
        <v>19657353</v>
      </c>
      <c r="G5896" s="11" t="s">
        <v>34734</v>
      </c>
      <c r="H5896" s="11" t="s">
        <v>34735</v>
      </c>
      <c r="I5896" s="11" t="s">
        <v>2448</v>
      </c>
      <c r="J5896" s="11"/>
      <c r="K5896" s="11" t="s">
        <v>7412</v>
      </c>
      <c r="L5896" s="11" t="s">
        <v>34736</v>
      </c>
      <c r="M5896" s="11" t="s">
        <v>7373</v>
      </c>
      <c r="N5896" s="12" t="s">
        <v>34737</v>
      </c>
      <c r="O5896" s="12" t="s">
        <v>34738</v>
      </c>
    </row>
    <row r="5897" spans="1:15" ht="15" customHeight="1" x14ac:dyDescent="0.3">
      <c r="A5897" s="11" t="s">
        <v>554</v>
      </c>
      <c r="B5897" s="11" t="s">
        <v>555</v>
      </c>
      <c r="C5897" s="17">
        <v>41</v>
      </c>
      <c r="D5897" s="11" t="s">
        <v>1296</v>
      </c>
      <c r="E5897" s="11" t="s">
        <v>34285</v>
      </c>
      <c r="F5897" s="11">
        <v>20026217</v>
      </c>
      <c r="G5897" s="11" t="s">
        <v>34739</v>
      </c>
      <c r="H5897" s="11" t="s">
        <v>34740</v>
      </c>
      <c r="I5897" s="11" t="s">
        <v>34741</v>
      </c>
      <c r="J5897" s="11" t="s">
        <v>34742</v>
      </c>
      <c r="K5897" s="11" t="s">
        <v>565</v>
      </c>
      <c r="L5897" s="11" t="s">
        <v>34743</v>
      </c>
      <c r="M5897" s="11" t="s">
        <v>7350</v>
      </c>
      <c r="N5897" s="12" t="s">
        <v>34744</v>
      </c>
      <c r="O5897" s="12" t="s">
        <v>34745</v>
      </c>
    </row>
    <row r="5898" spans="1:15" ht="15" customHeight="1" x14ac:dyDescent="0.3">
      <c r="A5898" s="11" t="s">
        <v>554</v>
      </c>
      <c r="B5898" s="11" t="s">
        <v>555</v>
      </c>
      <c r="C5898" s="17">
        <v>41</v>
      </c>
      <c r="D5898" s="11" t="s">
        <v>1296</v>
      </c>
      <c r="E5898" s="11" t="s">
        <v>34285</v>
      </c>
      <c r="F5898" s="11">
        <v>19646501</v>
      </c>
      <c r="G5898" s="11" t="s">
        <v>34746</v>
      </c>
      <c r="H5898" s="11" t="s">
        <v>34747</v>
      </c>
      <c r="I5898" s="11" t="s">
        <v>34741</v>
      </c>
      <c r="J5898" s="11" t="s">
        <v>4031</v>
      </c>
      <c r="K5898" s="11" t="s">
        <v>565</v>
      </c>
      <c r="L5898" s="11" t="s">
        <v>34748</v>
      </c>
      <c r="M5898" s="11" t="s">
        <v>7350</v>
      </c>
      <c r="N5898" s="12" t="s">
        <v>34749</v>
      </c>
      <c r="O5898" s="12" t="s">
        <v>34750</v>
      </c>
    </row>
    <row r="5899" spans="1:15" ht="15" customHeight="1" x14ac:dyDescent="0.3">
      <c r="A5899" s="11" t="s">
        <v>554</v>
      </c>
      <c r="B5899" s="11" t="s">
        <v>555</v>
      </c>
      <c r="C5899" s="17">
        <v>41</v>
      </c>
      <c r="D5899" s="11" t="s">
        <v>1296</v>
      </c>
      <c r="E5899" s="11" t="s">
        <v>34278</v>
      </c>
      <c r="F5899" s="11">
        <v>20136894</v>
      </c>
      <c r="G5899" s="11" t="s">
        <v>34751</v>
      </c>
      <c r="H5899" s="11" t="s">
        <v>34752</v>
      </c>
      <c r="I5899" s="11" t="s">
        <v>738</v>
      </c>
      <c r="J5899" s="11"/>
      <c r="K5899" s="11" t="s">
        <v>10913</v>
      </c>
      <c r="L5899" s="11" t="s">
        <v>34753</v>
      </c>
      <c r="M5899" s="11" t="s">
        <v>13775</v>
      </c>
      <c r="N5899" s="12" t="s">
        <v>34754</v>
      </c>
      <c r="O5899" s="12" t="s">
        <v>34755</v>
      </c>
    </row>
    <row r="5900" spans="1:15" ht="15" customHeight="1" x14ac:dyDescent="0.3">
      <c r="A5900" s="11" t="s">
        <v>554</v>
      </c>
      <c r="B5900" s="11" t="s">
        <v>555</v>
      </c>
      <c r="C5900" s="17">
        <v>41</v>
      </c>
      <c r="D5900" s="11" t="s">
        <v>1296</v>
      </c>
      <c r="E5900" s="11" t="s">
        <v>34278</v>
      </c>
      <c r="F5900" s="11">
        <v>19523501</v>
      </c>
      <c r="G5900" s="11" t="s">
        <v>34756</v>
      </c>
      <c r="H5900" s="11" t="s">
        <v>34757</v>
      </c>
      <c r="I5900" s="11" t="s">
        <v>2453</v>
      </c>
      <c r="J5900" s="11" t="s">
        <v>34758</v>
      </c>
      <c r="K5900" s="11" t="s">
        <v>29421</v>
      </c>
      <c r="L5900" s="11" t="s">
        <v>34759</v>
      </c>
      <c r="M5900" s="11" t="s">
        <v>7373</v>
      </c>
      <c r="N5900" s="12" t="s">
        <v>34760</v>
      </c>
      <c r="O5900" s="12" t="s">
        <v>34761</v>
      </c>
    </row>
    <row r="5901" spans="1:15" ht="15" customHeight="1" x14ac:dyDescent="0.3">
      <c r="A5901" s="11" t="s">
        <v>554</v>
      </c>
      <c r="B5901" s="11" t="s">
        <v>555</v>
      </c>
      <c r="C5901" s="17">
        <v>41</v>
      </c>
      <c r="D5901" s="11" t="s">
        <v>1296</v>
      </c>
      <c r="E5901" s="11" t="s">
        <v>34285</v>
      </c>
      <c r="F5901" s="11">
        <v>19878254</v>
      </c>
      <c r="G5901" s="11" t="s">
        <v>34296</v>
      </c>
      <c r="H5901" s="11" t="s">
        <v>34762</v>
      </c>
      <c r="I5901" s="11" t="s">
        <v>8988</v>
      </c>
      <c r="J5901" s="11"/>
      <c r="K5901" s="11" t="s">
        <v>10913</v>
      </c>
      <c r="L5901" s="11" t="s">
        <v>34763</v>
      </c>
      <c r="M5901" s="11" t="s">
        <v>7520</v>
      </c>
      <c r="N5901" s="12" t="s">
        <v>34764</v>
      </c>
      <c r="O5901" s="12" t="s">
        <v>34765</v>
      </c>
    </row>
    <row r="5902" spans="1:15" ht="15" customHeight="1" x14ac:dyDescent="0.3">
      <c r="A5902" s="11" t="s">
        <v>554</v>
      </c>
      <c r="B5902" s="11" t="s">
        <v>555</v>
      </c>
      <c r="C5902" s="17">
        <v>41</v>
      </c>
      <c r="D5902" s="11" t="s">
        <v>1296</v>
      </c>
      <c r="E5902" s="11" t="s">
        <v>34285</v>
      </c>
      <c r="F5902" s="11">
        <v>19251577</v>
      </c>
      <c r="G5902" s="11" t="s">
        <v>28298</v>
      </c>
      <c r="H5902" s="11" t="s">
        <v>28299</v>
      </c>
      <c r="I5902" s="11" t="s">
        <v>8995</v>
      </c>
      <c r="J5902" s="11" t="s">
        <v>28300</v>
      </c>
      <c r="K5902" s="11" t="s">
        <v>7590</v>
      </c>
      <c r="L5902" s="11" t="s">
        <v>28301</v>
      </c>
      <c r="M5902" s="11" t="s">
        <v>7373</v>
      </c>
      <c r="N5902" s="12" t="s">
        <v>28302</v>
      </c>
      <c r="O5902" s="12" t="s">
        <v>28303</v>
      </c>
    </row>
    <row r="5903" spans="1:15" ht="15" customHeight="1" x14ac:dyDescent="0.3">
      <c r="A5903" s="11" t="s">
        <v>554</v>
      </c>
      <c r="B5903" s="11" t="s">
        <v>555</v>
      </c>
      <c r="C5903" s="17">
        <v>41</v>
      </c>
      <c r="D5903" s="11" t="s">
        <v>1296</v>
      </c>
      <c r="E5903" s="11" t="s">
        <v>34278</v>
      </c>
      <c r="F5903" s="11">
        <v>19678732</v>
      </c>
      <c r="G5903" s="11" t="s">
        <v>34766</v>
      </c>
      <c r="H5903" s="11" t="s">
        <v>34767</v>
      </c>
      <c r="I5903" s="11" t="s">
        <v>9026</v>
      </c>
      <c r="J5903" s="11"/>
      <c r="K5903" s="11" t="s">
        <v>34464</v>
      </c>
      <c r="L5903" s="11" t="s">
        <v>34768</v>
      </c>
      <c r="M5903" s="11" t="s">
        <v>7339</v>
      </c>
      <c r="N5903" s="12" t="s">
        <v>34769</v>
      </c>
      <c r="O5903" s="12" t="s">
        <v>34770</v>
      </c>
    </row>
    <row r="5904" spans="1:15" ht="15" customHeight="1" x14ac:dyDescent="0.3">
      <c r="A5904" s="11" t="s">
        <v>554</v>
      </c>
      <c r="B5904" s="11" t="s">
        <v>555</v>
      </c>
      <c r="C5904" s="17">
        <v>41</v>
      </c>
      <c r="D5904" s="11" t="s">
        <v>1296</v>
      </c>
      <c r="E5904" s="11" t="s">
        <v>34285</v>
      </c>
      <c r="F5904" s="11">
        <v>19207375</v>
      </c>
      <c r="G5904" s="11" t="s">
        <v>34771</v>
      </c>
      <c r="H5904" s="11" t="s">
        <v>34772</v>
      </c>
      <c r="I5904" s="11" t="s">
        <v>3562</v>
      </c>
      <c r="J5904" s="11"/>
      <c r="K5904" s="11" t="s">
        <v>10913</v>
      </c>
      <c r="L5904" s="11" t="s">
        <v>34773</v>
      </c>
      <c r="M5904" s="11" t="s">
        <v>7339</v>
      </c>
      <c r="N5904" s="12" t="s">
        <v>34774</v>
      </c>
      <c r="O5904" s="12" t="s">
        <v>34775</v>
      </c>
    </row>
    <row r="5905" spans="1:15" ht="15" customHeight="1" x14ac:dyDescent="0.3">
      <c r="A5905" s="11" t="s">
        <v>554</v>
      </c>
      <c r="B5905" s="11" t="s">
        <v>555</v>
      </c>
      <c r="C5905" s="17">
        <v>41</v>
      </c>
      <c r="D5905" s="11" t="s">
        <v>1296</v>
      </c>
      <c r="E5905" s="11" t="s">
        <v>34285</v>
      </c>
      <c r="F5905" s="11">
        <v>19138566</v>
      </c>
      <c r="G5905" s="11" t="s">
        <v>34776</v>
      </c>
      <c r="H5905" s="11" t="s">
        <v>34777</v>
      </c>
      <c r="I5905" s="11" t="s">
        <v>3562</v>
      </c>
      <c r="J5905" s="11" t="s">
        <v>34778</v>
      </c>
      <c r="K5905" s="11" t="s">
        <v>34779</v>
      </c>
      <c r="L5905" s="11" t="s">
        <v>34780</v>
      </c>
      <c r="M5905" s="11" t="s">
        <v>7339</v>
      </c>
      <c r="N5905" s="12" t="s">
        <v>34781</v>
      </c>
      <c r="O5905" s="12" t="s">
        <v>34782</v>
      </c>
    </row>
    <row r="5906" spans="1:15" ht="15" customHeight="1" x14ac:dyDescent="0.3">
      <c r="A5906" s="11" t="s">
        <v>554</v>
      </c>
      <c r="B5906" s="11" t="s">
        <v>555</v>
      </c>
      <c r="C5906" s="17">
        <v>41</v>
      </c>
      <c r="D5906" s="11" t="s">
        <v>1296</v>
      </c>
      <c r="E5906" s="11" t="s">
        <v>34285</v>
      </c>
      <c r="F5906" s="11">
        <v>19178409</v>
      </c>
      <c r="G5906" s="11" t="s">
        <v>25856</v>
      </c>
      <c r="H5906" s="11" t="s">
        <v>25857</v>
      </c>
      <c r="I5906" s="11" t="s">
        <v>3562</v>
      </c>
      <c r="J5906" s="11"/>
      <c r="K5906" s="11" t="s">
        <v>1574</v>
      </c>
      <c r="L5906" s="11" t="s">
        <v>25858</v>
      </c>
      <c r="M5906" s="11" t="s">
        <v>7339</v>
      </c>
      <c r="N5906" s="12" t="s">
        <v>25859</v>
      </c>
      <c r="O5906" s="12" t="s">
        <v>25860</v>
      </c>
    </row>
    <row r="5907" spans="1:15" ht="15" customHeight="1" x14ac:dyDescent="0.3">
      <c r="A5907" s="11" t="s">
        <v>554</v>
      </c>
      <c r="B5907" s="11" t="s">
        <v>555</v>
      </c>
      <c r="C5907" s="17">
        <v>41</v>
      </c>
      <c r="D5907" s="11" t="s">
        <v>1296</v>
      </c>
      <c r="E5907" s="11" t="s">
        <v>34285</v>
      </c>
      <c r="F5907" s="11">
        <v>19484705</v>
      </c>
      <c r="G5907" s="11" t="s">
        <v>34322</v>
      </c>
      <c r="H5907" s="11" t="s">
        <v>34783</v>
      </c>
      <c r="I5907" s="11" t="s">
        <v>1912</v>
      </c>
      <c r="J5907" s="11"/>
      <c r="K5907" s="11" t="s">
        <v>34282</v>
      </c>
      <c r="L5907" s="11" t="s">
        <v>34784</v>
      </c>
      <c r="M5907" s="11" t="s">
        <v>7339</v>
      </c>
      <c r="N5907" s="12" t="s">
        <v>34785</v>
      </c>
      <c r="O5907" s="12" t="s">
        <v>34786</v>
      </c>
    </row>
    <row r="5908" spans="1:15" ht="15" customHeight="1" x14ac:dyDescent="0.3">
      <c r="A5908" s="11" t="s">
        <v>554</v>
      </c>
      <c r="B5908" s="11" t="s">
        <v>555</v>
      </c>
      <c r="C5908" s="17">
        <v>41</v>
      </c>
      <c r="D5908" s="11" t="s">
        <v>1296</v>
      </c>
      <c r="E5908" s="11" t="s">
        <v>34285</v>
      </c>
      <c r="F5908" s="11">
        <v>18778283</v>
      </c>
      <c r="G5908" s="11" t="s">
        <v>34787</v>
      </c>
      <c r="H5908" s="11" t="s">
        <v>34788</v>
      </c>
      <c r="I5908" s="11" t="s">
        <v>3567</v>
      </c>
      <c r="J5908" s="11" t="s">
        <v>34789</v>
      </c>
      <c r="K5908" s="11" t="s">
        <v>8021</v>
      </c>
      <c r="L5908" s="11" t="s">
        <v>34790</v>
      </c>
      <c r="M5908" s="11" t="s">
        <v>7373</v>
      </c>
      <c r="N5908" s="12" t="s">
        <v>34791</v>
      </c>
      <c r="O5908" s="12" t="s">
        <v>34792</v>
      </c>
    </row>
    <row r="5909" spans="1:15" ht="15" customHeight="1" x14ac:dyDescent="0.3">
      <c r="A5909" s="11" t="s">
        <v>554</v>
      </c>
      <c r="B5909" s="11" t="s">
        <v>555</v>
      </c>
      <c r="C5909" s="17">
        <v>41</v>
      </c>
      <c r="D5909" s="11" t="s">
        <v>1296</v>
      </c>
      <c r="E5909" s="11" t="s">
        <v>34285</v>
      </c>
      <c r="F5909" s="11">
        <v>19514920</v>
      </c>
      <c r="G5909" s="11" t="s">
        <v>34793</v>
      </c>
      <c r="H5909" s="11" t="s">
        <v>34794</v>
      </c>
      <c r="I5909" s="11" t="s">
        <v>1535</v>
      </c>
      <c r="J5909" s="11"/>
      <c r="K5909" s="11" t="s">
        <v>28305</v>
      </c>
      <c r="L5909" s="11" t="s">
        <v>34795</v>
      </c>
      <c r="M5909" s="11" t="s">
        <v>7350</v>
      </c>
      <c r="N5909" s="12" t="s">
        <v>34796</v>
      </c>
      <c r="O5909" s="12" t="s">
        <v>34797</v>
      </c>
    </row>
    <row r="5910" spans="1:15" ht="15" customHeight="1" x14ac:dyDescent="0.3">
      <c r="A5910" s="11" t="s">
        <v>554</v>
      </c>
      <c r="B5910" s="11" t="s">
        <v>555</v>
      </c>
      <c r="C5910" s="17">
        <v>41</v>
      </c>
      <c r="D5910" s="11" t="s">
        <v>1296</v>
      </c>
      <c r="E5910" s="11" t="s">
        <v>34285</v>
      </c>
      <c r="F5910" s="11">
        <v>19514927</v>
      </c>
      <c r="G5910" s="11" t="s">
        <v>34291</v>
      </c>
      <c r="H5910" s="11" t="s">
        <v>34798</v>
      </c>
      <c r="I5910" s="11" t="s">
        <v>1535</v>
      </c>
      <c r="J5910" s="11"/>
      <c r="K5910" s="11" t="s">
        <v>28305</v>
      </c>
      <c r="L5910" s="11" t="s">
        <v>34799</v>
      </c>
      <c r="M5910" s="11" t="s">
        <v>7350</v>
      </c>
      <c r="N5910" s="12" t="s">
        <v>34800</v>
      </c>
      <c r="O5910" s="12" t="s">
        <v>34801</v>
      </c>
    </row>
    <row r="5911" spans="1:15" ht="15" customHeight="1" x14ac:dyDescent="0.3">
      <c r="A5911" s="11" t="s">
        <v>554</v>
      </c>
      <c r="B5911" s="11" t="s">
        <v>555</v>
      </c>
      <c r="C5911" s="17">
        <v>41</v>
      </c>
      <c r="D5911" s="11" t="s">
        <v>1296</v>
      </c>
      <c r="E5911" s="11" t="s">
        <v>34285</v>
      </c>
      <c r="F5911" s="11">
        <v>19552541</v>
      </c>
      <c r="G5911" s="11" t="s">
        <v>28298</v>
      </c>
      <c r="H5911" s="11" t="s">
        <v>28304</v>
      </c>
      <c r="I5911" s="11" t="s">
        <v>1535</v>
      </c>
      <c r="J5911" s="11"/>
      <c r="K5911" s="11" t="s">
        <v>28305</v>
      </c>
      <c r="L5911" s="11" t="s">
        <v>28306</v>
      </c>
      <c r="M5911" s="11" t="s">
        <v>7339</v>
      </c>
      <c r="N5911" s="12" t="s">
        <v>28307</v>
      </c>
      <c r="O5911" s="12" t="s">
        <v>28308</v>
      </c>
    </row>
    <row r="5912" spans="1:15" ht="15" customHeight="1" x14ac:dyDescent="0.3">
      <c r="A5912" s="11" t="s">
        <v>554</v>
      </c>
      <c r="B5912" s="11" t="s">
        <v>555</v>
      </c>
      <c r="C5912" s="17">
        <v>41</v>
      </c>
      <c r="D5912" s="11" t="s">
        <v>1296</v>
      </c>
      <c r="E5912" s="11" t="s">
        <v>34278</v>
      </c>
      <c r="F5912" s="11">
        <v>18826334</v>
      </c>
      <c r="G5912" s="11" t="s">
        <v>34802</v>
      </c>
      <c r="H5912" s="11" t="s">
        <v>34803</v>
      </c>
      <c r="I5912" s="11" t="s">
        <v>737</v>
      </c>
      <c r="J5912" s="11"/>
      <c r="K5912" s="11" t="s">
        <v>34464</v>
      </c>
      <c r="L5912" s="11" t="s">
        <v>34804</v>
      </c>
      <c r="M5912" s="11" t="s">
        <v>23217</v>
      </c>
      <c r="N5912" s="12" t="s">
        <v>34805</v>
      </c>
      <c r="O5912" s="12" t="s">
        <v>34806</v>
      </c>
    </row>
    <row r="5913" spans="1:15" ht="15" customHeight="1" x14ac:dyDescent="0.3">
      <c r="A5913" s="11" t="s">
        <v>554</v>
      </c>
      <c r="B5913" s="11" t="s">
        <v>555</v>
      </c>
      <c r="C5913" s="17">
        <v>41</v>
      </c>
      <c r="D5913" s="11" t="s">
        <v>1296</v>
      </c>
      <c r="E5913" s="11" t="s">
        <v>34285</v>
      </c>
      <c r="F5913" s="11">
        <v>18639964</v>
      </c>
      <c r="G5913" s="11" t="s">
        <v>34807</v>
      </c>
      <c r="H5913" s="11" t="s">
        <v>34808</v>
      </c>
      <c r="I5913" s="11" t="s">
        <v>2962</v>
      </c>
      <c r="J5913" s="11" t="s">
        <v>34809</v>
      </c>
      <c r="K5913" s="11" t="s">
        <v>29421</v>
      </c>
      <c r="L5913" s="11" t="s">
        <v>34810</v>
      </c>
      <c r="M5913" s="11" t="s">
        <v>7350</v>
      </c>
      <c r="N5913" s="12" t="s">
        <v>34811</v>
      </c>
      <c r="O5913" s="12" t="s">
        <v>34812</v>
      </c>
    </row>
    <row r="5914" spans="1:15" ht="15" customHeight="1" x14ac:dyDescent="0.3">
      <c r="A5914" s="11" t="s">
        <v>554</v>
      </c>
      <c r="B5914" s="11" t="s">
        <v>555</v>
      </c>
      <c r="C5914" s="17">
        <v>41</v>
      </c>
      <c r="D5914" s="11" t="s">
        <v>1296</v>
      </c>
      <c r="E5914" s="11" t="s">
        <v>34285</v>
      </c>
      <c r="F5914" s="11">
        <v>18406028</v>
      </c>
      <c r="G5914" s="11" t="s">
        <v>34813</v>
      </c>
      <c r="H5914" s="11" t="s">
        <v>34814</v>
      </c>
      <c r="I5914" s="11" t="s">
        <v>2962</v>
      </c>
      <c r="J5914" s="11" t="s">
        <v>21725</v>
      </c>
      <c r="K5914" s="11" t="s">
        <v>29421</v>
      </c>
      <c r="L5914" s="11" t="s">
        <v>34815</v>
      </c>
      <c r="M5914" s="11" t="s">
        <v>7734</v>
      </c>
      <c r="N5914" s="12" t="s">
        <v>34816</v>
      </c>
      <c r="O5914" s="12" t="s">
        <v>34817</v>
      </c>
    </row>
    <row r="5915" spans="1:15" ht="15" customHeight="1" x14ac:dyDescent="0.3">
      <c r="A5915" s="11" t="s">
        <v>554</v>
      </c>
      <c r="B5915" s="11" t="s">
        <v>555</v>
      </c>
      <c r="C5915" s="17">
        <v>41</v>
      </c>
      <c r="D5915" s="11" t="s">
        <v>1296</v>
      </c>
      <c r="E5915" s="11" t="s">
        <v>34285</v>
      </c>
      <c r="F5915" s="11">
        <v>18423821</v>
      </c>
      <c r="G5915" s="11" t="s">
        <v>34818</v>
      </c>
      <c r="H5915" s="11" t="s">
        <v>34819</v>
      </c>
      <c r="I5915" s="11" t="s">
        <v>2962</v>
      </c>
      <c r="J5915" s="11" t="s">
        <v>34820</v>
      </c>
      <c r="K5915" s="11" t="s">
        <v>29421</v>
      </c>
      <c r="L5915" s="11" t="s">
        <v>34821</v>
      </c>
      <c r="M5915" s="11" t="s">
        <v>7373</v>
      </c>
      <c r="N5915" s="12" t="s">
        <v>34822</v>
      </c>
      <c r="O5915" s="12" t="s">
        <v>34823</v>
      </c>
    </row>
    <row r="5916" spans="1:15" ht="15" customHeight="1" x14ac:dyDescent="0.3">
      <c r="A5916" s="11" t="s">
        <v>554</v>
      </c>
      <c r="B5916" s="11" t="s">
        <v>555</v>
      </c>
      <c r="C5916" s="17">
        <v>41</v>
      </c>
      <c r="D5916" s="11" t="s">
        <v>1296</v>
      </c>
      <c r="E5916" s="11" t="s">
        <v>34285</v>
      </c>
      <c r="F5916" s="11">
        <v>18844697</v>
      </c>
      <c r="G5916" s="11" t="s">
        <v>25861</v>
      </c>
      <c r="H5916" s="11" t="s">
        <v>25862</v>
      </c>
      <c r="I5916" s="11" t="s">
        <v>2962</v>
      </c>
      <c r="J5916" s="11"/>
      <c r="K5916" s="11" t="s">
        <v>10913</v>
      </c>
      <c r="L5916" s="11" t="s">
        <v>25863</v>
      </c>
      <c r="M5916" s="11" t="s">
        <v>7339</v>
      </c>
      <c r="N5916" s="12" t="s">
        <v>25864</v>
      </c>
      <c r="O5916" s="12" t="s">
        <v>25865</v>
      </c>
    </row>
    <row r="5917" spans="1:15" ht="15" customHeight="1" x14ac:dyDescent="0.3">
      <c r="A5917" s="11" t="s">
        <v>554</v>
      </c>
      <c r="B5917" s="11" t="s">
        <v>555</v>
      </c>
      <c r="C5917" s="17">
        <v>41</v>
      </c>
      <c r="D5917" s="11" t="s">
        <v>1296</v>
      </c>
      <c r="E5917" s="11" t="s">
        <v>34285</v>
      </c>
      <c r="F5917" s="11">
        <v>17879259</v>
      </c>
      <c r="G5917" s="11" t="s">
        <v>34824</v>
      </c>
      <c r="H5917" s="11" t="s">
        <v>34825</v>
      </c>
      <c r="I5917" s="11" t="s">
        <v>661</v>
      </c>
      <c r="J5917" s="11"/>
      <c r="K5917" s="11" t="s">
        <v>34282</v>
      </c>
      <c r="L5917" s="11" t="s">
        <v>34826</v>
      </c>
      <c r="M5917" s="11" t="s">
        <v>9821</v>
      </c>
      <c r="N5917" s="12" t="s">
        <v>34827</v>
      </c>
      <c r="O5917" s="12" t="s">
        <v>34828</v>
      </c>
    </row>
    <row r="5918" spans="1:15" ht="15" customHeight="1" x14ac:dyDescent="0.3">
      <c r="A5918" s="11" t="s">
        <v>554</v>
      </c>
      <c r="B5918" s="11" t="s">
        <v>555</v>
      </c>
      <c r="C5918" s="17">
        <v>41</v>
      </c>
      <c r="D5918" s="11" t="s">
        <v>1296</v>
      </c>
      <c r="E5918" s="11" t="s">
        <v>34278</v>
      </c>
      <c r="F5918" s="11">
        <v>18522487</v>
      </c>
      <c r="G5918" s="11" t="s">
        <v>34829</v>
      </c>
      <c r="H5918" s="11" t="s">
        <v>34830</v>
      </c>
      <c r="I5918" s="11" t="s">
        <v>661</v>
      </c>
      <c r="J5918" s="11"/>
      <c r="K5918" s="11" t="s">
        <v>34464</v>
      </c>
      <c r="L5918" s="11" t="s">
        <v>34831</v>
      </c>
      <c r="M5918" s="11" t="s">
        <v>7350</v>
      </c>
      <c r="N5918" s="12" t="s">
        <v>34832</v>
      </c>
      <c r="O5918" s="12" t="s">
        <v>34833</v>
      </c>
    </row>
    <row r="5919" spans="1:15" ht="15" customHeight="1" x14ac:dyDescent="0.3">
      <c r="A5919" s="11" t="s">
        <v>554</v>
      </c>
      <c r="B5919" s="11" t="s">
        <v>555</v>
      </c>
      <c r="C5919" s="17">
        <v>41</v>
      </c>
      <c r="D5919" s="11" t="s">
        <v>1296</v>
      </c>
      <c r="E5919" s="11" t="s">
        <v>34278</v>
      </c>
      <c r="F5919" s="11">
        <v>18522488</v>
      </c>
      <c r="G5919" s="11" t="s">
        <v>34834</v>
      </c>
      <c r="H5919" s="11" t="s">
        <v>34835</v>
      </c>
      <c r="I5919" s="11" t="s">
        <v>661</v>
      </c>
      <c r="J5919" s="11"/>
      <c r="K5919" s="11" t="s">
        <v>34464</v>
      </c>
      <c r="L5919" s="11" t="s">
        <v>34836</v>
      </c>
      <c r="M5919" s="11" t="s">
        <v>7350</v>
      </c>
      <c r="N5919" s="12" t="s">
        <v>34837</v>
      </c>
      <c r="O5919" s="12" t="s">
        <v>34838</v>
      </c>
    </row>
    <row r="5920" spans="1:15" ht="15" customHeight="1" x14ac:dyDescent="0.3">
      <c r="A5920" s="11" t="s">
        <v>554</v>
      </c>
      <c r="B5920" s="11" t="s">
        <v>555</v>
      </c>
      <c r="C5920" s="17">
        <v>41</v>
      </c>
      <c r="D5920" s="11" t="s">
        <v>1296</v>
      </c>
      <c r="E5920" s="11" t="s">
        <v>34285</v>
      </c>
      <c r="F5920" s="11">
        <v>18256044</v>
      </c>
      <c r="G5920" s="11" t="s">
        <v>34291</v>
      </c>
      <c r="H5920" s="11" t="s">
        <v>34839</v>
      </c>
      <c r="I5920" s="11" t="s">
        <v>1919</v>
      </c>
      <c r="J5920" s="11"/>
      <c r="K5920" s="11" t="s">
        <v>19169</v>
      </c>
      <c r="L5920" s="11" t="s">
        <v>34840</v>
      </c>
      <c r="M5920" s="11" t="s">
        <v>8313</v>
      </c>
      <c r="N5920" s="12" t="s">
        <v>34841</v>
      </c>
      <c r="O5920" s="12" t="s">
        <v>34842</v>
      </c>
    </row>
    <row r="5921" spans="1:15" ht="15" customHeight="1" x14ac:dyDescent="0.3">
      <c r="A5921" s="11" t="s">
        <v>554</v>
      </c>
      <c r="B5921" s="11" t="s">
        <v>555</v>
      </c>
      <c r="C5921" s="17">
        <v>41</v>
      </c>
      <c r="D5921" s="11" t="s">
        <v>1296</v>
      </c>
      <c r="E5921" s="11" t="s">
        <v>34285</v>
      </c>
      <c r="F5921" s="11">
        <v>18279153</v>
      </c>
      <c r="G5921" s="11" t="s">
        <v>34776</v>
      </c>
      <c r="H5921" s="11" t="s">
        <v>34843</v>
      </c>
      <c r="I5921" s="11" t="s">
        <v>1919</v>
      </c>
      <c r="J5921" s="11"/>
      <c r="K5921" s="11" t="s">
        <v>10913</v>
      </c>
      <c r="L5921" s="11" t="s">
        <v>34844</v>
      </c>
      <c r="M5921" s="11" t="s">
        <v>7339</v>
      </c>
      <c r="N5921" s="12" t="s">
        <v>34845</v>
      </c>
      <c r="O5921" s="12" t="s">
        <v>34846</v>
      </c>
    </row>
    <row r="5922" spans="1:15" ht="15" customHeight="1" x14ac:dyDescent="0.3">
      <c r="A5922" s="11" t="s">
        <v>554</v>
      </c>
      <c r="B5922" s="11" t="s">
        <v>555</v>
      </c>
      <c r="C5922" s="17">
        <v>41</v>
      </c>
      <c r="D5922" s="11" t="s">
        <v>1296</v>
      </c>
      <c r="E5922" s="11" t="s">
        <v>34285</v>
      </c>
      <c r="F5922" s="11">
        <v>18422788</v>
      </c>
      <c r="G5922" s="11" t="s">
        <v>28314</v>
      </c>
      <c r="H5922" s="11" t="s">
        <v>28315</v>
      </c>
      <c r="I5922" s="11" t="s">
        <v>667</v>
      </c>
      <c r="J5922" s="11" t="s">
        <v>28316</v>
      </c>
      <c r="K5922" s="11" t="s">
        <v>7337</v>
      </c>
      <c r="L5922" s="11" t="s">
        <v>28317</v>
      </c>
      <c r="M5922" s="11" t="s">
        <v>7350</v>
      </c>
      <c r="N5922" s="12" t="s">
        <v>28318</v>
      </c>
      <c r="O5922" s="12" t="s">
        <v>28319</v>
      </c>
    </row>
    <row r="5923" spans="1:15" ht="15" customHeight="1" x14ac:dyDescent="0.3">
      <c r="A5923" s="11" t="s">
        <v>554</v>
      </c>
      <c r="B5923" s="11" t="s">
        <v>555</v>
      </c>
      <c r="C5923" s="17">
        <v>41</v>
      </c>
      <c r="D5923" s="11" t="s">
        <v>1296</v>
      </c>
      <c r="E5923" s="11" t="s">
        <v>34285</v>
      </c>
      <c r="F5923" s="11">
        <v>18498417</v>
      </c>
      <c r="G5923" s="11" t="s">
        <v>34847</v>
      </c>
      <c r="H5923" s="11" t="s">
        <v>34848</v>
      </c>
      <c r="I5923" s="11" t="s">
        <v>657</v>
      </c>
      <c r="J5923" s="11" t="s">
        <v>34849</v>
      </c>
      <c r="K5923" s="11" t="s">
        <v>10693</v>
      </c>
      <c r="L5923" s="11" t="s">
        <v>34850</v>
      </c>
      <c r="M5923" s="11" t="s">
        <v>7373</v>
      </c>
      <c r="N5923" s="12" t="s">
        <v>34851</v>
      </c>
      <c r="O5923" s="12" t="s">
        <v>34852</v>
      </c>
    </row>
    <row r="5924" spans="1:15" ht="15" customHeight="1" x14ac:dyDescent="0.3">
      <c r="A5924" s="11" t="s">
        <v>554</v>
      </c>
      <c r="B5924" s="11" t="s">
        <v>555</v>
      </c>
      <c r="C5924" s="17">
        <v>41</v>
      </c>
      <c r="D5924" s="11" t="s">
        <v>1296</v>
      </c>
      <c r="E5924" s="11" t="s">
        <v>34285</v>
      </c>
      <c r="F5924" s="11">
        <v>18154559</v>
      </c>
      <c r="G5924" s="11" t="s">
        <v>30272</v>
      </c>
      <c r="H5924" s="11" t="s">
        <v>30273</v>
      </c>
      <c r="I5924" s="11" t="s">
        <v>4212</v>
      </c>
      <c r="J5924" s="11"/>
      <c r="K5924" s="11" t="s">
        <v>10913</v>
      </c>
      <c r="L5924" s="11" t="s">
        <v>30274</v>
      </c>
      <c r="M5924" s="11" t="s">
        <v>7339</v>
      </c>
      <c r="N5924" s="12" t="s">
        <v>30275</v>
      </c>
      <c r="O5924" s="12" t="s">
        <v>30276</v>
      </c>
    </row>
    <row r="5925" spans="1:15" ht="15" customHeight="1" x14ac:dyDescent="0.3">
      <c r="A5925" s="11" t="s">
        <v>554</v>
      </c>
      <c r="B5925" s="11" t="s">
        <v>555</v>
      </c>
      <c r="C5925" s="17">
        <v>41</v>
      </c>
      <c r="D5925" s="11" t="s">
        <v>1296</v>
      </c>
      <c r="E5925" s="11" t="s">
        <v>34285</v>
      </c>
      <c r="F5925" s="11">
        <v>18346392</v>
      </c>
      <c r="G5925" s="11" t="s">
        <v>34853</v>
      </c>
      <c r="H5925" s="11" t="s">
        <v>34854</v>
      </c>
      <c r="I5925" s="11" t="s">
        <v>4212</v>
      </c>
      <c r="J5925" s="11"/>
      <c r="K5925" s="11" t="s">
        <v>10668</v>
      </c>
      <c r="L5925" s="11" t="s">
        <v>34855</v>
      </c>
      <c r="M5925" s="11" t="s">
        <v>7339</v>
      </c>
      <c r="N5925" s="12" t="s">
        <v>34856</v>
      </c>
      <c r="O5925" s="12"/>
    </row>
    <row r="5926" spans="1:15" ht="15" customHeight="1" x14ac:dyDescent="0.3">
      <c r="A5926" s="11" t="s">
        <v>554</v>
      </c>
      <c r="B5926" s="11" t="s">
        <v>555</v>
      </c>
      <c r="C5926" s="17">
        <v>41</v>
      </c>
      <c r="D5926" s="11" t="s">
        <v>1296</v>
      </c>
      <c r="E5926" s="11" t="s">
        <v>34285</v>
      </c>
      <c r="F5926" s="11">
        <v>18848616</v>
      </c>
      <c r="G5926" s="11" t="s">
        <v>34857</v>
      </c>
      <c r="H5926" s="11" t="s">
        <v>34858</v>
      </c>
      <c r="I5926" s="11" t="s">
        <v>4821</v>
      </c>
      <c r="J5926" s="11" t="s">
        <v>34859</v>
      </c>
      <c r="K5926" s="11" t="s">
        <v>34384</v>
      </c>
      <c r="L5926" s="11" t="s">
        <v>34860</v>
      </c>
      <c r="M5926" s="11" t="s">
        <v>7681</v>
      </c>
      <c r="N5926" s="12" t="s">
        <v>34861</v>
      </c>
      <c r="O5926" s="12" t="s">
        <v>34862</v>
      </c>
    </row>
    <row r="5927" spans="1:15" ht="15" customHeight="1" x14ac:dyDescent="0.3">
      <c r="A5927" s="11" t="s">
        <v>554</v>
      </c>
      <c r="B5927" s="11" t="s">
        <v>555</v>
      </c>
      <c r="C5927" s="17">
        <v>41</v>
      </c>
      <c r="D5927" s="11" t="s">
        <v>1296</v>
      </c>
      <c r="E5927" s="11" t="s">
        <v>34278</v>
      </c>
      <c r="F5927" s="11">
        <v>18811682</v>
      </c>
      <c r="G5927" s="11" t="s">
        <v>34863</v>
      </c>
      <c r="H5927" s="11" t="s">
        <v>34864</v>
      </c>
      <c r="I5927" s="11" t="s">
        <v>4821</v>
      </c>
      <c r="J5927" s="11" t="s">
        <v>34865</v>
      </c>
      <c r="K5927" s="11" t="s">
        <v>7337</v>
      </c>
      <c r="L5927" s="11" t="s">
        <v>34866</v>
      </c>
      <c r="M5927" s="11" t="s">
        <v>7604</v>
      </c>
      <c r="N5927" s="12" t="s">
        <v>34867</v>
      </c>
      <c r="O5927" s="12" t="s">
        <v>34868</v>
      </c>
    </row>
    <row r="5928" spans="1:15" ht="15" customHeight="1" x14ac:dyDescent="0.3">
      <c r="A5928" s="11" t="s">
        <v>554</v>
      </c>
      <c r="B5928" s="11" t="s">
        <v>555</v>
      </c>
      <c r="C5928" s="17">
        <v>41</v>
      </c>
      <c r="D5928" s="11" t="s">
        <v>1296</v>
      </c>
      <c r="E5928" s="11" t="s">
        <v>34285</v>
      </c>
      <c r="F5928" s="11">
        <v>18440195</v>
      </c>
      <c r="G5928" s="11" t="s">
        <v>34869</v>
      </c>
      <c r="H5928" s="11" t="s">
        <v>34870</v>
      </c>
      <c r="I5928" s="11" t="s">
        <v>3120</v>
      </c>
      <c r="J5928" s="11" t="s">
        <v>34871</v>
      </c>
      <c r="K5928" s="11" t="s">
        <v>34384</v>
      </c>
      <c r="L5928" s="11" t="s">
        <v>34872</v>
      </c>
      <c r="M5928" s="11" t="s">
        <v>7373</v>
      </c>
      <c r="N5928" s="12" t="s">
        <v>34873</v>
      </c>
      <c r="O5928" s="12" t="s">
        <v>34874</v>
      </c>
    </row>
    <row r="5929" spans="1:15" ht="15" customHeight="1" x14ac:dyDescent="0.3">
      <c r="A5929" s="11" t="s">
        <v>554</v>
      </c>
      <c r="B5929" s="11" t="s">
        <v>555</v>
      </c>
      <c r="C5929" s="17">
        <v>41</v>
      </c>
      <c r="D5929" s="11" t="s">
        <v>1296</v>
      </c>
      <c r="E5929" s="11" t="s">
        <v>34285</v>
      </c>
      <c r="F5929" s="11">
        <v>18759875</v>
      </c>
      <c r="G5929" s="11" t="s">
        <v>34875</v>
      </c>
      <c r="H5929" s="11" t="s">
        <v>34876</v>
      </c>
      <c r="I5929" s="11" t="s">
        <v>3120</v>
      </c>
      <c r="J5929" s="11"/>
      <c r="K5929" s="11" t="s">
        <v>10913</v>
      </c>
      <c r="L5929" s="11" t="s">
        <v>34877</v>
      </c>
      <c r="M5929" s="11" t="s">
        <v>7339</v>
      </c>
      <c r="N5929" s="12" t="s">
        <v>34878</v>
      </c>
      <c r="O5929" s="12" t="s">
        <v>34879</v>
      </c>
    </row>
    <row r="5930" spans="1:15" ht="15" customHeight="1" x14ac:dyDescent="0.3">
      <c r="A5930" s="11" t="s">
        <v>554</v>
      </c>
      <c r="B5930" s="11" t="s">
        <v>555</v>
      </c>
      <c r="C5930" s="17">
        <v>41</v>
      </c>
      <c r="D5930" s="11" t="s">
        <v>1296</v>
      </c>
      <c r="E5930" s="11" t="s">
        <v>34285</v>
      </c>
      <c r="F5930" s="11">
        <v>18503602</v>
      </c>
      <c r="G5930" s="11" t="s">
        <v>34291</v>
      </c>
      <c r="H5930" s="11" t="s">
        <v>34880</v>
      </c>
      <c r="I5930" s="11" t="s">
        <v>3120</v>
      </c>
      <c r="J5930" s="11" t="s">
        <v>9207</v>
      </c>
      <c r="K5930" s="11" t="s">
        <v>7337</v>
      </c>
      <c r="L5930" s="11" t="s">
        <v>34881</v>
      </c>
      <c r="M5930" s="11" t="s">
        <v>7350</v>
      </c>
      <c r="N5930" s="12" t="s">
        <v>34882</v>
      </c>
      <c r="O5930" s="12" t="s">
        <v>34883</v>
      </c>
    </row>
    <row r="5931" spans="1:15" ht="15" customHeight="1" x14ac:dyDescent="0.3">
      <c r="A5931" s="11" t="s">
        <v>554</v>
      </c>
      <c r="B5931" s="11" t="s">
        <v>555</v>
      </c>
      <c r="C5931" s="17">
        <v>41</v>
      </c>
      <c r="D5931" s="11" t="s">
        <v>1296</v>
      </c>
      <c r="E5931" s="11" t="s">
        <v>34278</v>
      </c>
      <c r="F5931" s="11">
        <v>17914451</v>
      </c>
      <c r="G5931" s="11" t="s">
        <v>34884</v>
      </c>
      <c r="H5931" s="11" t="s">
        <v>34885</v>
      </c>
      <c r="I5931" s="11" t="s">
        <v>2971</v>
      </c>
      <c r="J5931" s="11" t="s">
        <v>16709</v>
      </c>
      <c r="K5931" s="11" t="s">
        <v>7412</v>
      </c>
      <c r="L5931" s="11" t="s">
        <v>34886</v>
      </c>
      <c r="M5931" s="11" t="s">
        <v>7681</v>
      </c>
      <c r="N5931" s="12" t="s">
        <v>34887</v>
      </c>
      <c r="O5931" s="12" t="s">
        <v>34888</v>
      </c>
    </row>
    <row r="5932" spans="1:15" ht="15" customHeight="1" x14ac:dyDescent="0.3">
      <c r="A5932" s="11" t="s">
        <v>554</v>
      </c>
      <c r="B5932" s="11" t="s">
        <v>555</v>
      </c>
      <c r="C5932" s="17">
        <v>41</v>
      </c>
      <c r="D5932" s="11" t="s">
        <v>1296</v>
      </c>
      <c r="E5932" s="11" t="s">
        <v>34285</v>
      </c>
      <c r="F5932" s="11">
        <v>18568891</v>
      </c>
      <c r="G5932" s="11" t="s">
        <v>34889</v>
      </c>
      <c r="H5932" s="11" t="s">
        <v>34890</v>
      </c>
      <c r="I5932" s="11" t="s">
        <v>687</v>
      </c>
      <c r="J5932" s="11"/>
      <c r="K5932" s="11" t="s">
        <v>28305</v>
      </c>
      <c r="L5932" s="11" t="s">
        <v>34891</v>
      </c>
      <c r="M5932" s="11" t="s">
        <v>7339</v>
      </c>
      <c r="N5932" s="12" t="s">
        <v>34892</v>
      </c>
      <c r="O5932" s="12" t="s">
        <v>34893</v>
      </c>
    </row>
    <row r="5933" spans="1:15" ht="15" customHeight="1" x14ac:dyDescent="0.3">
      <c r="A5933" s="11" t="s">
        <v>554</v>
      </c>
      <c r="B5933" s="11" t="s">
        <v>555</v>
      </c>
      <c r="C5933" s="17">
        <v>41</v>
      </c>
      <c r="D5933" s="11" t="s">
        <v>1296</v>
      </c>
      <c r="E5933" s="11" t="s">
        <v>34278</v>
      </c>
      <c r="F5933" s="11">
        <v>18523410</v>
      </c>
      <c r="G5933" s="11" t="s">
        <v>34894</v>
      </c>
      <c r="H5933" s="11" t="s">
        <v>34895</v>
      </c>
      <c r="I5933" s="11" t="s">
        <v>687</v>
      </c>
      <c r="J5933" s="11" t="s">
        <v>34896</v>
      </c>
      <c r="K5933" s="11" t="s">
        <v>10866</v>
      </c>
      <c r="L5933" s="11" t="s">
        <v>34897</v>
      </c>
      <c r="M5933" s="11" t="s">
        <v>7734</v>
      </c>
      <c r="N5933" s="12" t="s">
        <v>34898</v>
      </c>
      <c r="O5933" s="12" t="s">
        <v>34899</v>
      </c>
    </row>
    <row r="5934" spans="1:15" ht="15" customHeight="1" x14ac:dyDescent="0.3">
      <c r="A5934" s="11" t="s">
        <v>554</v>
      </c>
      <c r="B5934" s="11" t="s">
        <v>555</v>
      </c>
      <c r="C5934" s="17">
        <v>41</v>
      </c>
      <c r="D5934" s="11" t="s">
        <v>1296</v>
      </c>
      <c r="E5934" s="11" t="s">
        <v>34278</v>
      </c>
      <c r="F5934" s="11">
        <v>18509253</v>
      </c>
      <c r="G5934" s="11" t="s">
        <v>34900</v>
      </c>
      <c r="H5934" s="11" t="s">
        <v>34901</v>
      </c>
      <c r="I5934" s="11" t="s">
        <v>687</v>
      </c>
      <c r="J5934" s="11" t="s">
        <v>33208</v>
      </c>
      <c r="K5934" s="11" t="s">
        <v>10866</v>
      </c>
      <c r="L5934" s="11" t="s">
        <v>34902</v>
      </c>
      <c r="M5934" s="11" t="s">
        <v>7734</v>
      </c>
      <c r="N5934" s="12" t="s">
        <v>34903</v>
      </c>
      <c r="O5934" s="12" t="s">
        <v>34904</v>
      </c>
    </row>
    <row r="5935" spans="1:15" ht="15" customHeight="1" x14ac:dyDescent="0.3">
      <c r="A5935" s="11" t="s">
        <v>554</v>
      </c>
      <c r="B5935" s="11" t="s">
        <v>555</v>
      </c>
      <c r="C5935" s="17">
        <v>41</v>
      </c>
      <c r="D5935" s="11" t="s">
        <v>1296</v>
      </c>
      <c r="E5935" s="11" t="s">
        <v>34285</v>
      </c>
      <c r="F5935" s="11">
        <v>17573874</v>
      </c>
      <c r="G5935" s="11" t="s">
        <v>25866</v>
      </c>
      <c r="H5935" s="11" t="s">
        <v>25867</v>
      </c>
      <c r="I5935" s="11" t="s">
        <v>1927</v>
      </c>
      <c r="J5935" s="11" t="s">
        <v>25868</v>
      </c>
      <c r="K5935" s="11" t="s">
        <v>7337</v>
      </c>
      <c r="L5935" s="11" t="s">
        <v>25869</v>
      </c>
      <c r="M5935" s="11" t="s">
        <v>7339</v>
      </c>
      <c r="N5935" s="12" t="s">
        <v>25870</v>
      </c>
      <c r="O5935" s="12" t="s">
        <v>25871</v>
      </c>
    </row>
    <row r="5936" spans="1:15" ht="15" customHeight="1" x14ac:dyDescent="0.3">
      <c r="A5936" s="11" t="s">
        <v>554</v>
      </c>
      <c r="B5936" s="11" t="s">
        <v>555</v>
      </c>
      <c r="C5936" s="17">
        <v>41</v>
      </c>
      <c r="D5936" s="11" t="s">
        <v>1296</v>
      </c>
      <c r="E5936" s="11" t="s">
        <v>34285</v>
      </c>
      <c r="F5936" s="11">
        <v>17441845</v>
      </c>
      <c r="G5936" s="11" t="s">
        <v>34905</v>
      </c>
      <c r="H5936" s="11" t="s">
        <v>34906</v>
      </c>
      <c r="I5936" s="11" t="s">
        <v>843</v>
      </c>
      <c r="J5936" s="11"/>
      <c r="K5936" s="11" t="s">
        <v>10913</v>
      </c>
      <c r="L5936" s="11" t="s">
        <v>34907</v>
      </c>
      <c r="M5936" s="11" t="s">
        <v>7350</v>
      </c>
      <c r="N5936" s="12" t="s">
        <v>34908</v>
      </c>
      <c r="O5936" s="12" t="s">
        <v>34909</v>
      </c>
    </row>
    <row r="5937" spans="1:15" ht="15" customHeight="1" x14ac:dyDescent="0.3">
      <c r="A5937" s="11" t="s">
        <v>554</v>
      </c>
      <c r="B5937" s="11" t="s">
        <v>555</v>
      </c>
      <c r="C5937" s="17">
        <v>41</v>
      </c>
      <c r="D5937" s="11" t="s">
        <v>1296</v>
      </c>
      <c r="E5937" s="11" t="s">
        <v>34285</v>
      </c>
      <c r="F5937" s="11">
        <v>17441847</v>
      </c>
      <c r="G5937" s="11" t="s">
        <v>34910</v>
      </c>
      <c r="H5937" s="11" t="s">
        <v>34911</v>
      </c>
      <c r="I5937" s="11" t="s">
        <v>843</v>
      </c>
      <c r="J5937" s="11"/>
      <c r="K5937" s="11" t="s">
        <v>10913</v>
      </c>
      <c r="L5937" s="11" t="s">
        <v>34912</v>
      </c>
      <c r="M5937" s="11" t="s">
        <v>9821</v>
      </c>
      <c r="N5937" s="12" t="s">
        <v>34913</v>
      </c>
      <c r="O5937" s="12" t="s">
        <v>34914</v>
      </c>
    </row>
    <row r="5938" spans="1:15" ht="15" customHeight="1" x14ac:dyDescent="0.3">
      <c r="A5938" s="11" t="s">
        <v>554</v>
      </c>
      <c r="B5938" s="11" t="s">
        <v>555</v>
      </c>
      <c r="C5938" s="17">
        <v>41</v>
      </c>
      <c r="D5938" s="11" t="s">
        <v>1296</v>
      </c>
      <c r="E5938" s="11" t="s">
        <v>34285</v>
      </c>
      <c r="F5938" s="11">
        <v>17559314</v>
      </c>
      <c r="G5938" s="11" t="s">
        <v>34915</v>
      </c>
      <c r="H5938" s="11" t="s">
        <v>34916</v>
      </c>
      <c r="I5938" s="11" t="s">
        <v>843</v>
      </c>
      <c r="J5938" s="11"/>
      <c r="K5938" s="11" t="s">
        <v>34464</v>
      </c>
      <c r="L5938" s="11" t="s">
        <v>34917</v>
      </c>
      <c r="M5938" s="11" t="s">
        <v>16744</v>
      </c>
      <c r="N5938" s="12" t="s">
        <v>34918</v>
      </c>
      <c r="O5938" s="12" t="s">
        <v>34919</v>
      </c>
    </row>
    <row r="5939" spans="1:15" ht="15" customHeight="1" x14ac:dyDescent="0.3">
      <c r="A5939" s="11" t="s">
        <v>554</v>
      </c>
      <c r="B5939" s="11" t="s">
        <v>555</v>
      </c>
      <c r="C5939" s="17">
        <v>41</v>
      </c>
      <c r="D5939" s="11" t="s">
        <v>1296</v>
      </c>
      <c r="E5939" s="11" t="s">
        <v>34278</v>
      </c>
      <c r="F5939" s="11">
        <v>17411362</v>
      </c>
      <c r="G5939" s="11" t="s">
        <v>34920</v>
      </c>
      <c r="H5939" s="11" t="s">
        <v>34921</v>
      </c>
      <c r="I5939" s="11" t="s">
        <v>3436</v>
      </c>
      <c r="J5939" s="11"/>
      <c r="K5939" s="11" t="s">
        <v>34464</v>
      </c>
      <c r="L5939" s="11" t="s">
        <v>34922</v>
      </c>
      <c r="M5939" s="11" t="s">
        <v>16744</v>
      </c>
      <c r="N5939" s="12" t="s">
        <v>34923</v>
      </c>
      <c r="O5939" s="12" t="s">
        <v>34924</v>
      </c>
    </row>
    <row r="5940" spans="1:15" ht="15" customHeight="1" x14ac:dyDescent="0.3">
      <c r="A5940" s="11" t="s">
        <v>554</v>
      </c>
      <c r="B5940" s="11" t="s">
        <v>555</v>
      </c>
      <c r="C5940" s="17">
        <v>41</v>
      </c>
      <c r="D5940" s="11" t="s">
        <v>1296</v>
      </c>
      <c r="E5940" s="11" t="s">
        <v>34285</v>
      </c>
      <c r="F5940" s="11">
        <v>17303042</v>
      </c>
      <c r="G5940" s="11" t="s">
        <v>30350</v>
      </c>
      <c r="H5940" s="11" t="s">
        <v>30351</v>
      </c>
      <c r="I5940" s="11" t="s">
        <v>3436</v>
      </c>
      <c r="J5940" s="11"/>
      <c r="K5940" s="11" t="s">
        <v>10668</v>
      </c>
      <c r="L5940" s="11" t="s">
        <v>30352</v>
      </c>
      <c r="M5940" s="11" t="s">
        <v>7339</v>
      </c>
      <c r="N5940" s="12" t="s">
        <v>30353</v>
      </c>
      <c r="O5940" s="12" t="s">
        <v>30354</v>
      </c>
    </row>
    <row r="5941" spans="1:15" ht="15" customHeight="1" x14ac:dyDescent="0.3">
      <c r="A5941" s="11" t="s">
        <v>554</v>
      </c>
      <c r="B5941" s="11" t="s">
        <v>555</v>
      </c>
      <c r="C5941" s="17">
        <v>41</v>
      </c>
      <c r="D5941" s="11" t="s">
        <v>1296</v>
      </c>
      <c r="E5941" s="11" t="s">
        <v>34285</v>
      </c>
      <c r="F5941" s="11">
        <v>17493650</v>
      </c>
      <c r="G5941" s="11" t="s">
        <v>34925</v>
      </c>
      <c r="H5941" s="11" t="s">
        <v>34926</v>
      </c>
      <c r="I5941" s="11" t="s">
        <v>25868</v>
      </c>
      <c r="J5941" s="11" t="s">
        <v>34927</v>
      </c>
      <c r="K5941" s="11" t="s">
        <v>34928</v>
      </c>
      <c r="L5941" s="11" t="s">
        <v>34929</v>
      </c>
      <c r="M5941" s="11" t="s">
        <v>7350</v>
      </c>
      <c r="N5941" s="12" t="s">
        <v>34930</v>
      </c>
      <c r="O5941" s="12" t="s">
        <v>34931</v>
      </c>
    </row>
    <row r="5942" spans="1:15" ht="15" customHeight="1" x14ac:dyDescent="0.3">
      <c r="A5942" s="11" t="s">
        <v>554</v>
      </c>
      <c r="B5942" s="11" t="s">
        <v>555</v>
      </c>
      <c r="C5942" s="17">
        <v>41</v>
      </c>
      <c r="D5942" s="11" t="s">
        <v>1296</v>
      </c>
      <c r="E5942" s="11" t="s">
        <v>34285</v>
      </c>
      <c r="F5942" s="11">
        <v>17317089</v>
      </c>
      <c r="G5942" s="11" t="s">
        <v>34869</v>
      </c>
      <c r="H5942" s="11" t="s">
        <v>34932</v>
      </c>
      <c r="I5942" s="11" t="s">
        <v>9240</v>
      </c>
      <c r="J5942" s="11" t="s">
        <v>16697</v>
      </c>
      <c r="K5942" s="11" t="s">
        <v>34384</v>
      </c>
      <c r="L5942" s="11" t="s">
        <v>34933</v>
      </c>
      <c r="M5942" s="11" t="s">
        <v>7373</v>
      </c>
      <c r="N5942" s="12" t="s">
        <v>34934</v>
      </c>
      <c r="O5942" s="12" t="s">
        <v>34935</v>
      </c>
    </row>
    <row r="5943" spans="1:15" ht="15" customHeight="1" x14ac:dyDescent="0.3">
      <c r="A5943" s="11" t="s">
        <v>554</v>
      </c>
      <c r="B5943" s="11" t="s">
        <v>555</v>
      </c>
      <c r="C5943" s="17">
        <v>41</v>
      </c>
      <c r="D5943" s="11" t="s">
        <v>1296</v>
      </c>
      <c r="E5943" s="11" t="s">
        <v>34278</v>
      </c>
      <c r="F5943" s="11">
        <v>17650950</v>
      </c>
      <c r="G5943" s="11" t="s">
        <v>34936</v>
      </c>
      <c r="H5943" s="11" t="s">
        <v>34937</v>
      </c>
      <c r="I5943" s="11" t="s">
        <v>9240</v>
      </c>
      <c r="J5943" s="11"/>
      <c r="K5943" s="11" t="s">
        <v>34464</v>
      </c>
      <c r="L5943" s="11" t="s">
        <v>34938</v>
      </c>
      <c r="M5943" s="11" t="s">
        <v>7339</v>
      </c>
      <c r="N5943" s="12" t="s">
        <v>34939</v>
      </c>
      <c r="O5943" s="12" t="s">
        <v>34940</v>
      </c>
    </row>
    <row r="5944" spans="1:15" ht="15" customHeight="1" x14ac:dyDescent="0.3">
      <c r="A5944" s="11" t="s">
        <v>554</v>
      </c>
      <c r="B5944" s="11" t="s">
        <v>555</v>
      </c>
      <c r="C5944" s="17">
        <v>41</v>
      </c>
      <c r="D5944" s="11" t="s">
        <v>1296</v>
      </c>
      <c r="E5944" s="11" t="s">
        <v>34285</v>
      </c>
      <c r="F5944" s="11">
        <v>17555332</v>
      </c>
      <c r="G5944" s="11" t="s">
        <v>34941</v>
      </c>
      <c r="H5944" s="11" t="s">
        <v>34942</v>
      </c>
      <c r="I5944" s="11" t="s">
        <v>1115</v>
      </c>
      <c r="J5944" s="11" t="s">
        <v>34943</v>
      </c>
      <c r="K5944" s="11" t="s">
        <v>34944</v>
      </c>
      <c r="L5944" s="11" t="s">
        <v>34945</v>
      </c>
      <c r="M5944" s="11" t="s">
        <v>7339</v>
      </c>
      <c r="N5944" s="12" t="s">
        <v>34946</v>
      </c>
      <c r="O5944" s="12" t="s">
        <v>34947</v>
      </c>
    </row>
    <row r="5945" spans="1:15" ht="15" customHeight="1" x14ac:dyDescent="0.3">
      <c r="A5945" s="11" t="s">
        <v>554</v>
      </c>
      <c r="B5945" s="11" t="s">
        <v>555</v>
      </c>
      <c r="C5945" s="17">
        <v>41</v>
      </c>
      <c r="D5945" s="11" t="s">
        <v>1296</v>
      </c>
      <c r="E5945" s="11" t="s">
        <v>34285</v>
      </c>
      <c r="F5945" s="11">
        <v>17654336</v>
      </c>
      <c r="G5945" s="11" t="s">
        <v>34948</v>
      </c>
      <c r="H5945" s="11" t="s">
        <v>34949</v>
      </c>
      <c r="I5945" s="11" t="s">
        <v>1115</v>
      </c>
      <c r="J5945" s="11"/>
      <c r="K5945" s="11" t="s">
        <v>34950</v>
      </c>
      <c r="L5945" s="11" t="s">
        <v>34951</v>
      </c>
      <c r="M5945" s="11" t="s">
        <v>9821</v>
      </c>
      <c r="N5945" s="12" t="s">
        <v>34952</v>
      </c>
      <c r="O5945" s="12" t="s">
        <v>34953</v>
      </c>
    </row>
    <row r="5946" spans="1:15" ht="15" customHeight="1" x14ac:dyDescent="0.3">
      <c r="A5946" s="11" t="s">
        <v>554</v>
      </c>
      <c r="B5946" s="11" t="s">
        <v>555</v>
      </c>
      <c r="C5946" s="17">
        <v>41</v>
      </c>
      <c r="D5946" s="11" t="s">
        <v>1296</v>
      </c>
      <c r="E5946" s="11" t="s">
        <v>34285</v>
      </c>
      <c r="F5946" s="11">
        <v>17177707</v>
      </c>
      <c r="G5946" s="11" t="s">
        <v>30378</v>
      </c>
      <c r="H5946" s="11" t="s">
        <v>30379</v>
      </c>
      <c r="I5946" s="11" t="s">
        <v>666</v>
      </c>
      <c r="J5946" s="11"/>
      <c r="K5946" s="11" t="s">
        <v>10913</v>
      </c>
      <c r="L5946" s="11" t="s">
        <v>30380</v>
      </c>
      <c r="M5946" s="11" t="s">
        <v>7339</v>
      </c>
      <c r="N5946" s="12" t="s">
        <v>30381</v>
      </c>
      <c r="O5946" s="12" t="s">
        <v>30382</v>
      </c>
    </row>
    <row r="5947" spans="1:15" ht="15" customHeight="1" x14ac:dyDescent="0.3">
      <c r="A5947" s="11" t="s">
        <v>554</v>
      </c>
      <c r="B5947" s="11" t="s">
        <v>555</v>
      </c>
      <c r="C5947" s="17">
        <v>41</v>
      </c>
      <c r="D5947" s="11" t="s">
        <v>1296</v>
      </c>
      <c r="E5947" s="11" t="s">
        <v>34285</v>
      </c>
      <c r="F5947" s="11">
        <v>17177701</v>
      </c>
      <c r="G5947" s="11" t="s">
        <v>34322</v>
      </c>
      <c r="H5947" s="11" t="s">
        <v>34954</v>
      </c>
      <c r="I5947" s="11" t="s">
        <v>666</v>
      </c>
      <c r="J5947" s="11"/>
      <c r="K5947" s="11" t="s">
        <v>10913</v>
      </c>
      <c r="L5947" s="11" t="s">
        <v>34955</v>
      </c>
      <c r="M5947" s="11" t="s">
        <v>7350</v>
      </c>
      <c r="N5947" s="12" t="s">
        <v>34956</v>
      </c>
      <c r="O5947" s="12" t="s">
        <v>34957</v>
      </c>
    </row>
    <row r="5948" spans="1:15" ht="15" customHeight="1" x14ac:dyDescent="0.3">
      <c r="A5948" s="11" t="s">
        <v>554</v>
      </c>
      <c r="B5948" s="11" t="s">
        <v>555</v>
      </c>
      <c r="C5948" s="17">
        <v>41</v>
      </c>
      <c r="D5948" s="11" t="s">
        <v>1296</v>
      </c>
      <c r="E5948" s="11" t="s">
        <v>34285</v>
      </c>
      <c r="F5948" s="11">
        <v>17108233</v>
      </c>
      <c r="G5948" s="11" t="s">
        <v>34958</v>
      </c>
      <c r="H5948" s="11" t="s">
        <v>34959</v>
      </c>
      <c r="I5948" s="11" t="s">
        <v>3054</v>
      </c>
      <c r="J5948" s="11" t="s">
        <v>34960</v>
      </c>
      <c r="K5948" s="11" t="s">
        <v>10182</v>
      </c>
      <c r="L5948" s="11" t="s">
        <v>34961</v>
      </c>
      <c r="M5948" s="11" t="s">
        <v>7373</v>
      </c>
      <c r="N5948" s="12" t="s">
        <v>34962</v>
      </c>
      <c r="O5948" s="12" t="s">
        <v>34963</v>
      </c>
    </row>
    <row r="5949" spans="1:15" ht="15" customHeight="1" x14ac:dyDescent="0.3">
      <c r="A5949" s="11" t="s">
        <v>554</v>
      </c>
      <c r="B5949" s="11" t="s">
        <v>555</v>
      </c>
      <c r="C5949" s="17">
        <v>41</v>
      </c>
      <c r="D5949" s="11" t="s">
        <v>1296</v>
      </c>
      <c r="E5949" s="11" t="s">
        <v>34285</v>
      </c>
      <c r="F5949" s="11">
        <v>17941916</v>
      </c>
      <c r="G5949" s="11" t="s">
        <v>34964</v>
      </c>
      <c r="H5949" s="11" t="s">
        <v>34965</v>
      </c>
      <c r="I5949" s="11" t="s">
        <v>670</v>
      </c>
      <c r="J5949" s="11" t="s">
        <v>34966</v>
      </c>
      <c r="K5949" s="11" t="s">
        <v>10693</v>
      </c>
      <c r="L5949" s="11" t="s">
        <v>34967</v>
      </c>
      <c r="M5949" s="11" t="s">
        <v>7373</v>
      </c>
      <c r="N5949" s="12" t="s">
        <v>34968</v>
      </c>
      <c r="O5949" s="12" t="s">
        <v>34969</v>
      </c>
    </row>
    <row r="5950" spans="1:15" ht="15" customHeight="1" x14ac:dyDescent="0.3">
      <c r="A5950" s="11" t="s">
        <v>554</v>
      </c>
      <c r="B5950" s="11" t="s">
        <v>555</v>
      </c>
      <c r="C5950" s="17">
        <v>41</v>
      </c>
      <c r="D5950" s="11" t="s">
        <v>1296</v>
      </c>
      <c r="E5950" s="11" t="s">
        <v>34285</v>
      </c>
      <c r="F5950" s="11">
        <v>17627643</v>
      </c>
      <c r="G5950" s="11" t="s">
        <v>34970</v>
      </c>
      <c r="H5950" s="11" t="s">
        <v>34971</v>
      </c>
      <c r="I5950" s="11" t="s">
        <v>2982</v>
      </c>
      <c r="J5950" s="11"/>
      <c r="K5950" s="11" t="s">
        <v>10913</v>
      </c>
      <c r="L5950" s="11" t="s">
        <v>34972</v>
      </c>
      <c r="M5950" s="11" t="s">
        <v>7350</v>
      </c>
      <c r="N5950" s="12" t="s">
        <v>34973</v>
      </c>
      <c r="O5950" s="12" t="s">
        <v>34974</v>
      </c>
    </row>
    <row r="5951" spans="1:15" ht="15" customHeight="1" x14ac:dyDescent="0.3">
      <c r="A5951" s="11" t="s">
        <v>554</v>
      </c>
      <c r="B5951" s="11" t="s">
        <v>555</v>
      </c>
      <c r="C5951" s="17">
        <v>41</v>
      </c>
      <c r="D5951" s="11" t="s">
        <v>1296</v>
      </c>
      <c r="E5951" s="11" t="s">
        <v>34285</v>
      </c>
      <c r="F5951" s="11">
        <v>17343618</v>
      </c>
      <c r="G5951" s="11" t="s">
        <v>34975</v>
      </c>
      <c r="H5951" s="11" t="s">
        <v>34976</v>
      </c>
      <c r="I5951" s="11" t="s">
        <v>15367</v>
      </c>
      <c r="J5951" s="11"/>
      <c r="K5951" s="11" t="s">
        <v>10913</v>
      </c>
      <c r="L5951" s="11" t="s">
        <v>34977</v>
      </c>
      <c r="M5951" s="11" t="s">
        <v>7339</v>
      </c>
      <c r="N5951" s="12" t="s">
        <v>34978</v>
      </c>
      <c r="O5951" s="12" t="s">
        <v>34979</v>
      </c>
    </row>
    <row r="5952" spans="1:15" ht="15" customHeight="1" x14ac:dyDescent="0.3">
      <c r="A5952" s="11" t="s">
        <v>554</v>
      </c>
      <c r="B5952" s="11" t="s">
        <v>555</v>
      </c>
      <c r="C5952" s="17">
        <v>41</v>
      </c>
      <c r="D5952" s="11" t="s">
        <v>1296</v>
      </c>
      <c r="E5952" s="11" t="s">
        <v>34285</v>
      </c>
      <c r="F5952" s="11">
        <v>17343627</v>
      </c>
      <c r="G5952" s="11" t="s">
        <v>34980</v>
      </c>
      <c r="H5952" s="11" t="s">
        <v>34981</v>
      </c>
      <c r="I5952" s="11" t="s">
        <v>15367</v>
      </c>
      <c r="J5952" s="11"/>
      <c r="K5952" s="11" t="s">
        <v>10913</v>
      </c>
      <c r="L5952" s="11" t="s">
        <v>34982</v>
      </c>
      <c r="M5952" s="11" t="s">
        <v>7406</v>
      </c>
      <c r="N5952" s="12" t="s">
        <v>34983</v>
      </c>
      <c r="O5952" s="12" t="s">
        <v>34984</v>
      </c>
    </row>
    <row r="5953" spans="1:15" ht="15" customHeight="1" x14ac:dyDescent="0.3">
      <c r="A5953" s="11" t="s">
        <v>554</v>
      </c>
      <c r="B5953" s="11" t="s">
        <v>555</v>
      </c>
      <c r="C5953" s="17">
        <v>41</v>
      </c>
      <c r="D5953" s="11" t="s">
        <v>1296</v>
      </c>
      <c r="E5953" s="11" t="s">
        <v>34285</v>
      </c>
      <c r="F5953" s="11">
        <v>18058304</v>
      </c>
      <c r="G5953" s="11" t="s">
        <v>34539</v>
      </c>
      <c r="H5953" s="11" t="s">
        <v>34985</v>
      </c>
      <c r="I5953" s="11" t="s">
        <v>860</v>
      </c>
      <c r="J5953" s="11"/>
      <c r="K5953" s="11" t="s">
        <v>28305</v>
      </c>
      <c r="L5953" s="11" t="s">
        <v>34986</v>
      </c>
      <c r="M5953" s="11" t="s">
        <v>7339</v>
      </c>
      <c r="N5953" s="12" t="s">
        <v>34987</v>
      </c>
      <c r="O5953" s="12" t="s">
        <v>34988</v>
      </c>
    </row>
    <row r="5954" spans="1:15" ht="15" customHeight="1" x14ac:dyDescent="0.3">
      <c r="A5954" s="11" t="s">
        <v>554</v>
      </c>
      <c r="B5954" s="11" t="s">
        <v>555</v>
      </c>
      <c r="C5954" s="17">
        <v>41</v>
      </c>
      <c r="D5954" s="11" t="s">
        <v>1296</v>
      </c>
      <c r="E5954" s="11" t="s">
        <v>34285</v>
      </c>
      <c r="F5954" s="11">
        <v>17612982</v>
      </c>
      <c r="G5954" s="11" t="s">
        <v>34989</v>
      </c>
      <c r="H5954" s="11" t="s">
        <v>34990</v>
      </c>
      <c r="I5954" s="11" t="s">
        <v>860</v>
      </c>
      <c r="J5954" s="11"/>
      <c r="K5954" s="11" t="s">
        <v>28305</v>
      </c>
      <c r="L5954" s="11" t="s">
        <v>34991</v>
      </c>
      <c r="M5954" s="11" t="s">
        <v>7339</v>
      </c>
      <c r="N5954" s="12" t="s">
        <v>34992</v>
      </c>
      <c r="O5954" s="12" t="s">
        <v>34993</v>
      </c>
    </row>
    <row r="5955" spans="1:15" ht="15" customHeight="1" x14ac:dyDescent="0.3">
      <c r="A5955" s="11" t="s">
        <v>554</v>
      </c>
      <c r="B5955" s="11" t="s">
        <v>555</v>
      </c>
      <c r="C5955" s="17">
        <v>41</v>
      </c>
      <c r="D5955" s="11" t="s">
        <v>1296</v>
      </c>
      <c r="E5955" s="11" t="s">
        <v>34278</v>
      </c>
      <c r="F5955" s="11">
        <v>18058309</v>
      </c>
      <c r="G5955" s="11" t="s">
        <v>34994</v>
      </c>
      <c r="H5955" s="11" t="s">
        <v>34995</v>
      </c>
      <c r="I5955" s="11" t="s">
        <v>860</v>
      </c>
      <c r="J5955" s="11"/>
      <c r="K5955" s="11" t="s">
        <v>28305</v>
      </c>
      <c r="L5955" s="11" t="s">
        <v>34996</v>
      </c>
      <c r="M5955" s="11" t="s">
        <v>7350</v>
      </c>
      <c r="N5955" s="12" t="s">
        <v>34997</v>
      </c>
      <c r="O5955" s="12" t="s">
        <v>34998</v>
      </c>
    </row>
    <row r="5956" spans="1:15" ht="15" customHeight="1" x14ac:dyDescent="0.3">
      <c r="A5956" s="11" t="s">
        <v>554</v>
      </c>
      <c r="B5956" s="11" t="s">
        <v>555</v>
      </c>
      <c r="C5956" s="17">
        <v>41</v>
      </c>
      <c r="D5956" s="11" t="s">
        <v>1296</v>
      </c>
      <c r="E5956" s="11" t="s">
        <v>34285</v>
      </c>
      <c r="F5956" s="11">
        <v>17612980</v>
      </c>
      <c r="G5956" s="11" t="s">
        <v>34999</v>
      </c>
      <c r="H5956" s="11" t="s">
        <v>35000</v>
      </c>
      <c r="I5956" s="11" t="s">
        <v>860</v>
      </c>
      <c r="J5956" s="11"/>
      <c r="K5956" s="11" t="s">
        <v>28305</v>
      </c>
      <c r="L5956" s="11" t="s">
        <v>35001</v>
      </c>
      <c r="M5956" s="11" t="s">
        <v>7339</v>
      </c>
      <c r="N5956" s="12" t="s">
        <v>35002</v>
      </c>
      <c r="O5956" s="12" t="s">
        <v>35003</v>
      </c>
    </row>
    <row r="5957" spans="1:15" ht="15" customHeight="1" x14ac:dyDescent="0.3">
      <c r="A5957" s="11" t="s">
        <v>554</v>
      </c>
      <c r="B5957" s="11" t="s">
        <v>555</v>
      </c>
      <c r="C5957" s="17">
        <v>41</v>
      </c>
      <c r="D5957" s="11" t="s">
        <v>1296</v>
      </c>
      <c r="E5957" s="11" t="s">
        <v>34285</v>
      </c>
      <c r="F5957" s="11">
        <v>18058302</v>
      </c>
      <c r="G5957" s="11" t="s">
        <v>35004</v>
      </c>
      <c r="H5957" s="11" t="s">
        <v>35005</v>
      </c>
      <c r="I5957" s="11" t="s">
        <v>860</v>
      </c>
      <c r="J5957" s="11"/>
      <c r="K5957" s="11" t="s">
        <v>28305</v>
      </c>
      <c r="L5957" s="11" t="s">
        <v>35006</v>
      </c>
      <c r="M5957" s="11" t="s">
        <v>7339</v>
      </c>
      <c r="N5957" s="12" t="s">
        <v>35007</v>
      </c>
      <c r="O5957" s="12" t="s">
        <v>35008</v>
      </c>
    </row>
    <row r="5958" spans="1:15" ht="15" customHeight="1" x14ac:dyDescent="0.3">
      <c r="A5958" s="11" t="s">
        <v>554</v>
      </c>
      <c r="B5958" s="11" t="s">
        <v>555</v>
      </c>
      <c r="C5958" s="17">
        <v>41</v>
      </c>
      <c r="D5958" s="11" t="s">
        <v>1296</v>
      </c>
      <c r="E5958" s="11" t="s">
        <v>34285</v>
      </c>
      <c r="F5958" s="11">
        <v>16469478</v>
      </c>
      <c r="G5958" s="11" t="s">
        <v>35009</v>
      </c>
      <c r="H5958" s="11" t="s">
        <v>35010</v>
      </c>
      <c r="I5958" s="11" t="s">
        <v>3326</v>
      </c>
      <c r="J5958" s="11" t="s">
        <v>11043</v>
      </c>
      <c r="K5958" s="11" t="s">
        <v>34384</v>
      </c>
      <c r="L5958" s="11" t="s">
        <v>35011</v>
      </c>
      <c r="M5958" s="11" t="s">
        <v>7339</v>
      </c>
      <c r="N5958" s="12" t="s">
        <v>35012</v>
      </c>
      <c r="O5958" s="12" t="s">
        <v>35013</v>
      </c>
    </row>
    <row r="5959" spans="1:15" ht="15" customHeight="1" x14ac:dyDescent="0.3">
      <c r="A5959" s="11" t="s">
        <v>554</v>
      </c>
      <c r="B5959" s="11" t="s">
        <v>555</v>
      </c>
      <c r="C5959" s="17">
        <v>41</v>
      </c>
      <c r="D5959" s="11" t="s">
        <v>1296</v>
      </c>
      <c r="E5959" s="11" t="s">
        <v>34285</v>
      </c>
      <c r="F5959" s="11">
        <v>16918612</v>
      </c>
      <c r="G5959" s="11" t="s">
        <v>35014</v>
      </c>
      <c r="H5959" s="11" t="s">
        <v>35015</v>
      </c>
      <c r="I5959" s="11" t="s">
        <v>3326</v>
      </c>
      <c r="J5959" s="11"/>
      <c r="K5959" s="11" t="s">
        <v>10913</v>
      </c>
      <c r="L5959" s="11" t="s">
        <v>35016</v>
      </c>
      <c r="M5959" s="11" t="s">
        <v>9078</v>
      </c>
      <c r="N5959" s="12" t="s">
        <v>35017</v>
      </c>
      <c r="O5959" s="12" t="s">
        <v>35018</v>
      </c>
    </row>
    <row r="5960" spans="1:15" ht="15" customHeight="1" x14ac:dyDescent="0.3">
      <c r="A5960" s="11" t="s">
        <v>554</v>
      </c>
      <c r="B5960" s="11" t="s">
        <v>555</v>
      </c>
      <c r="C5960" s="17">
        <v>41</v>
      </c>
      <c r="D5960" s="11" t="s">
        <v>1296</v>
      </c>
      <c r="E5960" s="11" t="s">
        <v>34285</v>
      </c>
      <c r="F5960" s="11">
        <v>17014438</v>
      </c>
      <c r="G5960" s="11" t="s">
        <v>35019</v>
      </c>
      <c r="H5960" s="11" t="s">
        <v>35020</v>
      </c>
      <c r="I5960" s="11" t="s">
        <v>3519</v>
      </c>
      <c r="J5960" s="11"/>
      <c r="K5960" s="11" t="s">
        <v>10693</v>
      </c>
      <c r="L5960" s="11" t="s">
        <v>35021</v>
      </c>
      <c r="M5960" s="11" t="s">
        <v>7339</v>
      </c>
      <c r="N5960" s="12" t="s">
        <v>35022</v>
      </c>
      <c r="O5960" s="12" t="s">
        <v>35023</v>
      </c>
    </row>
    <row r="5961" spans="1:15" ht="15" customHeight="1" x14ac:dyDescent="0.3">
      <c r="A5961" s="11" t="s">
        <v>554</v>
      </c>
      <c r="B5961" s="11" t="s">
        <v>555</v>
      </c>
      <c r="C5961" s="17">
        <v>41</v>
      </c>
      <c r="D5961" s="11" t="s">
        <v>1296</v>
      </c>
      <c r="E5961" s="11" t="s">
        <v>34285</v>
      </c>
      <c r="F5961" s="11">
        <v>17026691</v>
      </c>
      <c r="G5961" s="11" t="s">
        <v>35024</v>
      </c>
      <c r="H5961" s="11" t="s">
        <v>35025</v>
      </c>
      <c r="I5961" s="11" t="s">
        <v>3257</v>
      </c>
      <c r="J5961" s="11"/>
      <c r="K5961" s="11" t="s">
        <v>10913</v>
      </c>
      <c r="L5961" s="11" t="s">
        <v>35026</v>
      </c>
      <c r="M5961" s="11" t="s">
        <v>7339</v>
      </c>
      <c r="N5961" s="12" t="s">
        <v>35027</v>
      </c>
      <c r="O5961" s="12" t="s">
        <v>35028</v>
      </c>
    </row>
    <row r="5962" spans="1:15" ht="15" customHeight="1" x14ac:dyDescent="0.3">
      <c r="A5962" s="11" t="s">
        <v>554</v>
      </c>
      <c r="B5962" s="11" t="s">
        <v>555</v>
      </c>
      <c r="C5962" s="17">
        <v>41</v>
      </c>
      <c r="D5962" s="11" t="s">
        <v>1296</v>
      </c>
      <c r="E5962" s="11" t="s">
        <v>34285</v>
      </c>
      <c r="F5962" s="11">
        <v>16634891</v>
      </c>
      <c r="G5962" s="11" t="s">
        <v>25876</v>
      </c>
      <c r="H5962" s="11" t="s">
        <v>25877</v>
      </c>
      <c r="I5962" s="11" t="s">
        <v>2986</v>
      </c>
      <c r="J5962" s="11"/>
      <c r="K5962" s="11" t="s">
        <v>7337</v>
      </c>
      <c r="L5962" s="11" t="s">
        <v>25878</v>
      </c>
      <c r="M5962" s="11" t="s">
        <v>7339</v>
      </c>
      <c r="N5962" s="12" t="s">
        <v>25879</v>
      </c>
      <c r="O5962" s="12" t="s">
        <v>25880</v>
      </c>
    </row>
    <row r="5963" spans="1:15" ht="15" customHeight="1" x14ac:dyDescent="0.3">
      <c r="A5963" s="11" t="s">
        <v>554</v>
      </c>
      <c r="B5963" s="11" t="s">
        <v>555</v>
      </c>
      <c r="C5963" s="17">
        <v>41</v>
      </c>
      <c r="D5963" s="11" t="s">
        <v>1296</v>
      </c>
      <c r="E5963" s="11" t="s">
        <v>34285</v>
      </c>
      <c r="F5963" s="11">
        <v>16898167</v>
      </c>
      <c r="G5963" s="11" t="s">
        <v>35029</v>
      </c>
      <c r="H5963" s="11" t="s">
        <v>35030</v>
      </c>
      <c r="I5963" s="11" t="s">
        <v>1526</v>
      </c>
      <c r="J5963" s="11"/>
      <c r="K5963" s="11" t="s">
        <v>29598</v>
      </c>
      <c r="L5963" s="11" t="s">
        <v>35031</v>
      </c>
      <c r="M5963" s="11" t="s">
        <v>7339</v>
      </c>
      <c r="N5963" s="12" t="s">
        <v>35032</v>
      </c>
      <c r="O5963" s="12" t="s">
        <v>35033</v>
      </c>
    </row>
    <row r="5964" spans="1:15" ht="15" customHeight="1" x14ac:dyDescent="0.3">
      <c r="A5964" s="11" t="s">
        <v>554</v>
      </c>
      <c r="B5964" s="11" t="s">
        <v>555</v>
      </c>
      <c r="C5964" s="17">
        <v>41</v>
      </c>
      <c r="D5964" s="11" t="s">
        <v>1296</v>
      </c>
      <c r="E5964" s="11" t="s">
        <v>34285</v>
      </c>
      <c r="F5964" s="11">
        <v>16842555</v>
      </c>
      <c r="G5964" s="11" t="s">
        <v>35034</v>
      </c>
      <c r="H5964" s="11" t="s">
        <v>35035</v>
      </c>
      <c r="I5964" s="11" t="s">
        <v>1526</v>
      </c>
      <c r="J5964" s="11"/>
      <c r="K5964" s="11" t="s">
        <v>10913</v>
      </c>
      <c r="L5964" s="11" t="s">
        <v>35036</v>
      </c>
      <c r="M5964" s="11" t="s">
        <v>7350</v>
      </c>
      <c r="N5964" s="12" t="s">
        <v>35037</v>
      </c>
      <c r="O5964" s="12" t="s">
        <v>35038</v>
      </c>
    </row>
    <row r="5965" spans="1:15" ht="15" customHeight="1" x14ac:dyDescent="0.3">
      <c r="A5965" s="11" t="s">
        <v>554</v>
      </c>
      <c r="B5965" s="11" t="s">
        <v>555</v>
      </c>
      <c r="C5965" s="17">
        <v>41</v>
      </c>
      <c r="D5965" s="11" t="s">
        <v>1296</v>
      </c>
      <c r="E5965" s="11" t="s">
        <v>34285</v>
      </c>
      <c r="F5965" s="11">
        <v>16773645</v>
      </c>
      <c r="G5965" s="11" t="s">
        <v>35039</v>
      </c>
      <c r="H5965" s="11" t="s">
        <v>35040</v>
      </c>
      <c r="I5965" s="11" t="s">
        <v>1526</v>
      </c>
      <c r="J5965" s="11"/>
      <c r="K5965" s="11" t="s">
        <v>34282</v>
      </c>
      <c r="L5965" s="11" t="s">
        <v>35041</v>
      </c>
      <c r="M5965" s="11" t="s">
        <v>7339</v>
      </c>
      <c r="N5965" s="12" t="s">
        <v>35042</v>
      </c>
      <c r="O5965" s="12" t="s">
        <v>35043</v>
      </c>
    </row>
    <row r="5966" spans="1:15" ht="15" customHeight="1" x14ac:dyDescent="0.3">
      <c r="A5966" s="11" t="s">
        <v>554</v>
      </c>
      <c r="B5966" s="11" t="s">
        <v>555</v>
      </c>
      <c r="C5966" s="17">
        <v>41</v>
      </c>
      <c r="D5966" s="11" t="s">
        <v>1296</v>
      </c>
      <c r="E5966" s="11" t="s">
        <v>34285</v>
      </c>
      <c r="F5966" s="11">
        <v>17101009</v>
      </c>
      <c r="G5966" s="11" t="s">
        <v>35044</v>
      </c>
      <c r="H5966" s="11" t="s">
        <v>35045</v>
      </c>
      <c r="I5966" s="11" t="s">
        <v>3847</v>
      </c>
      <c r="J5966" s="11"/>
      <c r="K5966" s="11" t="s">
        <v>10913</v>
      </c>
      <c r="L5966" s="11" t="s">
        <v>35046</v>
      </c>
      <c r="M5966" s="11" t="s">
        <v>9821</v>
      </c>
      <c r="N5966" s="12" t="s">
        <v>35047</v>
      </c>
      <c r="O5966" s="12" t="s">
        <v>35048</v>
      </c>
    </row>
    <row r="5967" spans="1:15" ht="15" customHeight="1" x14ac:dyDescent="0.3">
      <c r="A5967" s="11" t="s">
        <v>554</v>
      </c>
      <c r="B5967" s="11" t="s">
        <v>555</v>
      </c>
      <c r="C5967" s="17">
        <v>41</v>
      </c>
      <c r="D5967" s="11" t="s">
        <v>1296</v>
      </c>
      <c r="E5967" s="11" t="s">
        <v>34278</v>
      </c>
      <c r="F5967" s="11">
        <v>17101012</v>
      </c>
      <c r="G5967" s="11" t="s">
        <v>35049</v>
      </c>
      <c r="H5967" s="11" t="s">
        <v>35050</v>
      </c>
      <c r="I5967" s="11" t="s">
        <v>3847</v>
      </c>
      <c r="J5967" s="11"/>
      <c r="K5967" s="11" t="s">
        <v>10913</v>
      </c>
      <c r="L5967" s="11" t="s">
        <v>35051</v>
      </c>
      <c r="M5967" s="11" t="s">
        <v>7339</v>
      </c>
      <c r="N5967" s="12" t="s">
        <v>35052</v>
      </c>
      <c r="O5967" s="12" t="s">
        <v>35053</v>
      </c>
    </row>
    <row r="5968" spans="1:15" ht="15" customHeight="1" x14ac:dyDescent="0.3">
      <c r="A5968" s="11" t="s">
        <v>554</v>
      </c>
      <c r="B5968" s="11" t="s">
        <v>555</v>
      </c>
      <c r="C5968" s="17">
        <v>41</v>
      </c>
      <c r="D5968" s="11" t="s">
        <v>1296</v>
      </c>
      <c r="E5968" s="11" t="s">
        <v>34285</v>
      </c>
      <c r="F5968" s="11">
        <v>16650091</v>
      </c>
      <c r="G5968" s="11" t="s">
        <v>35054</v>
      </c>
      <c r="H5968" s="11" t="s">
        <v>35055</v>
      </c>
      <c r="I5968" s="11" t="s">
        <v>1940</v>
      </c>
      <c r="J5968" s="11"/>
      <c r="K5968" s="11" t="s">
        <v>10913</v>
      </c>
      <c r="L5968" s="11" t="s">
        <v>35056</v>
      </c>
      <c r="M5968" s="11" t="s">
        <v>7339</v>
      </c>
      <c r="N5968" s="12" t="s">
        <v>35057</v>
      </c>
      <c r="O5968" s="12" t="s">
        <v>35058</v>
      </c>
    </row>
    <row r="5969" spans="1:15" ht="15" customHeight="1" x14ac:dyDescent="0.3">
      <c r="A5969" s="11" t="s">
        <v>554</v>
      </c>
      <c r="B5969" s="11" t="s">
        <v>555</v>
      </c>
      <c r="C5969" s="17">
        <v>41</v>
      </c>
      <c r="D5969" s="11" t="s">
        <v>1296</v>
      </c>
      <c r="E5969" s="11" t="s">
        <v>34285</v>
      </c>
      <c r="F5969" s="11">
        <v>16128773</v>
      </c>
      <c r="G5969" s="11" t="s">
        <v>35059</v>
      </c>
      <c r="H5969" s="11" t="s">
        <v>35060</v>
      </c>
      <c r="I5969" s="11" t="s">
        <v>739</v>
      </c>
      <c r="J5969" s="11"/>
      <c r="K5969" s="11" t="s">
        <v>10913</v>
      </c>
      <c r="L5969" s="11" t="s">
        <v>35061</v>
      </c>
      <c r="M5969" s="11" t="s">
        <v>7604</v>
      </c>
      <c r="N5969" s="12" t="s">
        <v>35062</v>
      </c>
      <c r="O5969" s="12" t="s">
        <v>35063</v>
      </c>
    </row>
    <row r="5970" spans="1:15" ht="15" customHeight="1" x14ac:dyDescent="0.3">
      <c r="A5970" s="11" t="s">
        <v>554</v>
      </c>
      <c r="B5970" s="11" t="s">
        <v>555</v>
      </c>
      <c r="C5970" s="17">
        <v>41</v>
      </c>
      <c r="D5970" s="11" t="s">
        <v>1296</v>
      </c>
      <c r="E5970" s="11" t="s">
        <v>34285</v>
      </c>
      <c r="F5970" s="11">
        <v>16191014</v>
      </c>
      <c r="G5970" s="11" t="s">
        <v>35064</v>
      </c>
      <c r="H5970" s="11" t="s">
        <v>35065</v>
      </c>
      <c r="I5970" s="11" t="s">
        <v>9415</v>
      </c>
      <c r="J5970" s="11"/>
      <c r="K5970" s="11" t="s">
        <v>10913</v>
      </c>
      <c r="L5970" s="11" t="s">
        <v>35066</v>
      </c>
      <c r="M5970" s="11" t="s">
        <v>7350</v>
      </c>
      <c r="N5970" s="12" t="s">
        <v>35067</v>
      </c>
      <c r="O5970" s="12" t="s">
        <v>35068</v>
      </c>
    </row>
    <row r="5971" spans="1:15" ht="15" customHeight="1" x14ac:dyDescent="0.3">
      <c r="A5971" s="11" t="s">
        <v>554</v>
      </c>
      <c r="B5971" s="11" t="s">
        <v>555</v>
      </c>
      <c r="C5971" s="17">
        <v>41</v>
      </c>
      <c r="D5971" s="11" t="s">
        <v>1296</v>
      </c>
      <c r="E5971" s="11" t="s">
        <v>34285</v>
      </c>
      <c r="F5971" s="11">
        <v>16283904</v>
      </c>
      <c r="G5971" s="11" t="s">
        <v>35069</v>
      </c>
      <c r="H5971" s="11" t="s">
        <v>35070</v>
      </c>
      <c r="I5971" s="11" t="s">
        <v>9421</v>
      </c>
      <c r="J5971" s="11"/>
      <c r="K5971" s="11" t="s">
        <v>10913</v>
      </c>
      <c r="L5971" s="11" t="s">
        <v>35071</v>
      </c>
      <c r="M5971" s="11" t="s">
        <v>17262</v>
      </c>
      <c r="N5971" s="12" t="s">
        <v>35072</v>
      </c>
      <c r="O5971" s="12" t="s">
        <v>35073</v>
      </c>
    </row>
    <row r="5972" spans="1:15" ht="15" customHeight="1" x14ac:dyDescent="0.3">
      <c r="A5972" s="11" t="s">
        <v>554</v>
      </c>
      <c r="B5972" s="11" t="s">
        <v>555</v>
      </c>
      <c r="C5972" s="17">
        <v>41</v>
      </c>
      <c r="D5972" s="11" t="s">
        <v>1296</v>
      </c>
      <c r="E5972" s="11" t="s">
        <v>34278</v>
      </c>
      <c r="F5972" s="11">
        <v>16194142</v>
      </c>
      <c r="G5972" s="11" t="s">
        <v>35074</v>
      </c>
      <c r="H5972" s="11" t="s">
        <v>35075</v>
      </c>
      <c r="I5972" s="11" t="s">
        <v>3148</v>
      </c>
      <c r="J5972" s="11"/>
      <c r="K5972" s="11" t="s">
        <v>34464</v>
      </c>
      <c r="L5972" s="11" t="s">
        <v>35076</v>
      </c>
      <c r="M5972" s="11" t="s">
        <v>7339</v>
      </c>
      <c r="N5972" s="12" t="s">
        <v>35077</v>
      </c>
      <c r="O5972" s="12" t="s">
        <v>35078</v>
      </c>
    </row>
    <row r="5973" spans="1:15" ht="15" customHeight="1" x14ac:dyDescent="0.3">
      <c r="A5973" s="11" t="s">
        <v>554</v>
      </c>
      <c r="B5973" s="11" t="s">
        <v>555</v>
      </c>
      <c r="C5973" s="17">
        <v>41</v>
      </c>
      <c r="D5973" s="11" t="s">
        <v>1296</v>
      </c>
      <c r="E5973" s="11" t="s">
        <v>34278</v>
      </c>
      <c r="F5973" s="11">
        <v>15982223</v>
      </c>
      <c r="G5973" s="11" t="s">
        <v>35079</v>
      </c>
      <c r="H5973" s="11" t="s">
        <v>35080</v>
      </c>
      <c r="I5973" s="11" t="s">
        <v>3148</v>
      </c>
      <c r="J5973" s="11"/>
      <c r="K5973" s="11" t="s">
        <v>10913</v>
      </c>
      <c r="L5973" s="11" t="s">
        <v>35081</v>
      </c>
      <c r="M5973" s="11" t="s">
        <v>8066</v>
      </c>
      <c r="N5973" s="12" t="s">
        <v>35082</v>
      </c>
      <c r="O5973" s="12" t="s">
        <v>35083</v>
      </c>
    </row>
    <row r="5974" spans="1:15" ht="15" customHeight="1" x14ac:dyDescent="0.3">
      <c r="A5974" s="11" t="s">
        <v>554</v>
      </c>
      <c r="B5974" s="11" t="s">
        <v>555</v>
      </c>
      <c r="C5974" s="17">
        <v>41</v>
      </c>
      <c r="D5974" s="11" t="s">
        <v>1296</v>
      </c>
      <c r="E5974" s="11" t="s">
        <v>34285</v>
      </c>
      <c r="F5974" s="11">
        <v>15701129</v>
      </c>
      <c r="G5974" s="11" t="s">
        <v>35084</v>
      </c>
      <c r="H5974" s="11" t="s">
        <v>35085</v>
      </c>
      <c r="I5974" s="11" t="s">
        <v>824</v>
      </c>
      <c r="J5974" s="11"/>
      <c r="K5974" s="11" t="s">
        <v>10913</v>
      </c>
      <c r="L5974" s="11" t="s">
        <v>35086</v>
      </c>
      <c r="M5974" s="11" t="s">
        <v>7339</v>
      </c>
      <c r="N5974" s="12" t="s">
        <v>35087</v>
      </c>
      <c r="O5974" s="12" t="s">
        <v>35088</v>
      </c>
    </row>
    <row r="5975" spans="1:15" ht="15" customHeight="1" x14ac:dyDescent="0.3">
      <c r="A5975" s="11" t="s">
        <v>554</v>
      </c>
      <c r="B5975" s="11" t="s">
        <v>555</v>
      </c>
      <c r="C5975" s="17">
        <v>41</v>
      </c>
      <c r="D5975" s="11" t="s">
        <v>1296</v>
      </c>
      <c r="E5975" s="11" t="s">
        <v>34285</v>
      </c>
      <c r="F5975" s="11">
        <v>15807636</v>
      </c>
      <c r="G5975" s="11" t="s">
        <v>35089</v>
      </c>
      <c r="H5975" s="11" t="s">
        <v>35090</v>
      </c>
      <c r="I5975" s="11" t="s">
        <v>12174</v>
      </c>
      <c r="J5975" s="11"/>
      <c r="K5975" s="11" t="s">
        <v>34464</v>
      </c>
      <c r="L5975" s="11" t="s">
        <v>35091</v>
      </c>
      <c r="M5975" s="11" t="s">
        <v>7339</v>
      </c>
      <c r="N5975" s="12" t="s">
        <v>35092</v>
      </c>
      <c r="O5975" s="12" t="s">
        <v>35093</v>
      </c>
    </row>
    <row r="5976" spans="1:15" ht="15" customHeight="1" x14ac:dyDescent="0.3">
      <c r="A5976" s="11" t="s">
        <v>554</v>
      </c>
      <c r="B5976" s="11" t="s">
        <v>555</v>
      </c>
      <c r="C5976" s="17">
        <v>41</v>
      </c>
      <c r="D5976" s="11" t="s">
        <v>1296</v>
      </c>
      <c r="E5976" s="11" t="s">
        <v>34285</v>
      </c>
      <c r="F5976" s="11">
        <v>16536334</v>
      </c>
      <c r="G5976" s="11" t="s">
        <v>35094</v>
      </c>
      <c r="H5976" s="11" t="s">
        <v>35095</v>
      </c>
      <c r="I5976" s="11" t="s">
        <v>1960</v>
      </c>
      <c r="J5976" s="11"/>
      <c r="K5976" s="11" t="s">
        <v>10668</v>
      </c>
      <c r="L5976" s="11" t="s">
        <v>35096</v>
      </c>
      <c r="M5976" s="11" t="s">
        <v>7339</v>
      </c>
      <c r="N5976" s="12" t="s">
        <v>35097</v>
      </c>
      <c r="O5976" s="12"/>
    </row>
    <row r="5977" spans="1:15" ht="15" customHeight="1" x14ac:dyDescent="0.3">
      <c r="A5977" s="11" t="s">
        <v>554</v>
      </c>
      <c r="B5977" s="11" t="s">
        <v>555</v>
      </c>
      <c r="C5977" s="17">
        <v>41</v>
      </c>
      <c r="D5977" s="11" t="s">
        <v>1296</v>
      </c>
      <c r="E5977" s="11" t="s">
        <v>34285</v>
      </c>
      <c r="F5977" s="11">
        <v>16033403</v>
      </c>
      <c r="G5977" s="11" t="s">
        <v>35098</v>
      </c>
      <c r="H5977" s="11" t="s">
        <v>35099</v>
      </c>
      <c r="I5977" s="11" t="s">
        <v>669</v>
      </c>
      <c r="J5977" s="11"/>
      <c r="K5977" s="11" t="s">
        <v>10913</v>
      </c>
      <c r="L5977" s="11" t="s">
        <v>35100</v>
      </c>
      <c r="M5977" s="11" t="s">
        <v>7339</v>
      </c>
      <c r="N5977" s="12" t="s">
        <v>35101</v>
      </c>
      <c r="O5977" s="12" t="s">
        <v>35102</v>
      </c>
    </row>
    <row r="5978" spans="1:15" ht="15" customHeight="1" x14ac:dyDescent="0.3">
      <c r="A5978" s="11" t="s">
        <v>554</v>
      </c>
      <c r="B5978" s="11" t="s">
        <v>555</v>
      </c>
      <c r="C5978" s="17">
        <v>41</v>
      </c>
      <c r="D5978" s="11" t="s">
        <v>1296</v>
      </c>
      <c r="E5978" s="11" t="s">
        <v>34285</v>
      </c>
      <c r="F5978" s="11">
        <v>16086750</v>
      </c>
      <c r="G5978" s="11" t="s">
        <v>30469</v>
      </c>
      <c r="H5978" s="11" t="s">
        <v>30470</v>
      </c>
      <c r="I5978" s="11" t="s">
        <v>669</v>
      </c>
      <c r="J5978" s="11"/>
      <c r="K5978" s="11" t="s">
        <v>7337</v>
      </c>
      <c r="L5978" s="11" t="s">
        <v>30471</v>
      </c>
      <c r="M5978" s="11" t="s">
        <v>7339</v>
      </c>
      <c r="N5978" s="12" t="s">
        <v>30472</v>
      </c>
      <c r="O5978" s="12" t="s">
        <v>30473</v>
      </c>
    </row>
    <row r="5979" spans="1:15" ht="15" customHeight="1" x14ac:dyDescent="0.3">
      <c r="A5979" s="11" t="s">
        <v>554</v>
      </c>
      <c r="B5979" s="11" t="s">
        <v>555</v>
      </c>
      <c r="C5979" s="17">
        <v>41</v>
      </c>
      <c r="D5979" s="11" t="s">
        <v>1296</v>
      </c>
      <c r="E5979" s="11" t="s">
        <v>34278</v>
      </c>
      <c r="F5979" s="11">
        <v>15377163</v>
      </c>
      <c r="G5979" s="11" t="s">
        <v>35103</v>
      </c>
      <c r="H5979" s="11" t="s">
        <v>35104</v>
      </c>
      <c r="I5979" s="11" t="s">
        <v>2867</v>
      </c>
      <c r="J5979" s="11"/>
      <c r="K5979" s="11" t="s">
        <v>34944</v>
      </c>
      <c r="L5979" s="11" t="s">
        <v>35105</v>
      </c>
      <c r="M5979" s="11" t="s">
        <v>7373</v>
      </c>
      <c r="N5979" s="12" t="s">
        <v>35106</v>
      </c>
      <c r="O5979" s="12" t="s">
        <v>35107</v>
      </c>
    </row>
    <row r="5980" spans="1:15" ht="15" customHeight="1" x14ac:dyDescent="0.3">
      <c r="A5980" s="11" t="s">
        <v>554</v>
      </c>
      <c r="B5980" s="11" t="s">
        <v>555</v>
      </c>
      <c r="C5980" s="17">
        <v>41</v>
      </c>
      <c r="D5980" s="11" t="s">
        <v>1296</v>
      </c>
      <c r="E5980" s="11" t="s">
        <v>34285</v>
      </c>
      <c r="F5980" s="11">
        <v>15606648</v>
      </c>
      <c r="G5980" s="11" t="s">
        <v>35108</v>
      </c>
      <c r="H5980" s="11" t="s">
        <v>35109</v>
      </c>
      <c r="I5980" s="11" t="s">
        <v>4849</v>
      </c>
      <c r="J5980" s="11"/>
      <c r="K5980" s="11" t="s">
        <v>10913</v>
      </c>
      <c r="L5980" s="11" t="s">
        <v>35110</v>
      </c>
      <c r="M5980" s="11" t="s">
        <v>7339</v>
      </c>
      <c r="N5980" s="12" t="s">
        <v>35111</v>
      </c>
      <c r="O5980" s="12" t="s">
        <v>35112</v>
      </c>
    </row>
    <row r="5981" spans="1:15" ht="15" customHeight="1" x14ac:dyDescent="0.3">
      <c r="A5981" s="11" t="s">
        <v>554</v>
      </c>
      <c r="B5981" s="11" t="s">
        <v>555</v>
      </c>
      <c r="C5981" s="17">
        <v>41</v>
      </c>
      <c r="D5981" s="11" t="s">
        <v>1296</v>
      </c>
      <c r="E5981" s="11" t="s">
        <v>34285</v>
      </c>
      <c r="F5981" s="11">
        <v>15606645</v>
      </c>
      <c r="G5981" s="11" t="s">
        <v>35113</v>
      </c>
      <c r="H5981" s="11" t="s">
        <v>35114</v>
      </c>
      <c r="I5981" s="11" t="s">
        <v>4849</v>
      </c>
      <c r="J5981" s="11"/>
      <c r="K5981" s="11" t="s">
        <v>10913</v>
      </c>
      <c r="L5981" s="11" t="s">
        <v>35115</v>
      </c>
      <c r="M5981" s="11" t="s">
        <v>7962</v>
      </c>
      <c r="N5981" s="12" t="s">
        <v>35116</v>
      </c>
      <c r="O5981" s="12" t="s">
        <v>35117</v>
      </c>
    </row>
    <row r="5982" spans="1:15" ht="15" customHeight="1" x14ac:dyDescent="0.3">
      <c r="A5982" s="11" t="s">
        <v>554</v>
      </c>
      <c r="B5982" s="11" t="s">
        <v>555</v>
      </c>
      <c r="C5982" s="17">
        <v>41</v>
      </c>
      <c r="D5982" s="11" t="s">
        <v>1296</v>
      </c>
      <c r="E5982" s="11" t="s">
        <v>34285</v>
      </c>
      <c r="F5982" s="11">
        <v>15606655</v>
      </c>
      <c r="G5982" s="11" t="s">
        <v>25890</v>
      </c>
      <c r="H5982" s="11" t="s">
        <v>25891</v>
      </c>
      <c r="I5982" s="11" t="s">
        <v>4849</v>
      </c>
      <c r="J5982" s="11"/>
      <c r="K5982" s="11" t="s">
        <v>10913</v>
      </c>
      <c r="L5982" s="11" t="s">
        <v>25892</v>
      </c>
      <c r="M5982" s="11" t="s">
        <v>7406</v>
      </c>
      <c r="N5982" s="12" t="s">
        <v>25893</v>
      </c>
      <c r="O5982" s="12" t="s">
        <v>25894</v>
      </c>
    </row>
    <row r="5983" spans="1:15" ht="15" customHeight="1" x14ac:dyDescent="0.3">
      <c r="A5983" s="11" t="s">
        <v>554</v>
      </c>
      <c r="B5983" s="11" t="s">
        <v>555</v>
      </c>
      <c r="C5983" s="17">
        <v>41</v>
      </c>
      <c r="D5983" s="11" t="s">
        <v>1296</v>
      </c>
      <c r="E5983" s="11" t="s">
        <v>34285</v>
      </c>
      <c r="F5983" s="11">
        <v>15209809</v>
      </c>
      <c r="G5983" s="11" t="s">
        <v>35118</v>
      </c>
      <c r="H5983" s="11" t="s">
        <v>35119</v>
      </c>
      <c r="I5983" s="11" t="s">
        <v>12180</v>
      </c>
      <c r="J5983" s="11"/>
      <c r="K5983" s="11" t="s">
        <v>10913</v>
      </c>
      <c r="L5983" s="11" t="s">
        <v>35120</v>
      </c>
      <c r="M5983" s="11" t="s">
        <v>7339</v>
      </c>
      <c r="N5983" s="12" t="s">
        <v>35121</v>
      </c>
      <c r="O5983" s="12" t="s">
        <v>35122</v>
      </c>
    </row>
    <row r="5984" spans="1:15" ht="15" customHeight="1" x14ac:dyDescent="0.3">
      <c r="A5984" s="11" t="s">
        <v>554</v>
      </c>
      <c r="B5984" s="11" t="s">
        <v>555</v>
      </c>
      <c r="C5984" s="17">
        <v>41</v>
      </c>
      <c r="D5984" s="11" t="s">
        <v>1296</v>
      </c>
      <c r="E5984" s="11" t="s">
        <v>34285</v>
      </c>
      <c r="F5984" s="11">
        <v>15025500</v>
      </c>
      <c r="G5984" s="11" t="s">
        <v>35123</v>
      </c>
      <c r="H5984" s="11" t="s">
        <v>35124</v>
      </c>
      <c r="I5984" s="11" t="s">
        <v>1974</v>
      </c>
      <c r="J5984" s="11"/>
      <c r="K5984" s="11" t="s">
        <v>34944</v>
      </c>
      <c r="L5984" s="11" t="s">
        <v>35125</v>
      </c>
      <c r="M5984" s="11" t="s">
        <v>7373</v>
      </c>
      <c r="N5984" s="12" t="s">
        <v>35126</v>
      </c>
      <c r="O5984" s="12" t="s">
        <v>35127</v>
      </c>
    </row>
    <row r="5985" spans="1:15" ht="15" customHeight="1" x14ac:dyDescent="0.3">
      <c r="A5985" s="11" t="s">
        <v>554</v>
      </c>
      <c r="B5985" s="11" t="s">
        <v>555</v>
      </c>
      <c r="C5985" s="17">
        <v>41</v>
      </c>
      <c r="D5985" s="11" t="s">
        <v>1296</v>
      </c>
      <c r="E5985" s="11" t="s">
        <v>34285</v>
      </c>
      <c r="F5985" s="11">
        <v>15046769</v>
      </c>
      <c r="G5985" s="11" t="s">
        <v>35128</v>
      </c>
      <c r="H5985" s="11" t="s">
        <v>35129</v>
      </c>
      <c r="I5985" s="11" t="s">
        <v>1980</v>
      </c>
      <c r="J5985" s="11"/>
      <c r="K5985" s="11" t="s">
        <v>34384</v>
      </c>
      <c r="L5985" s="11" t="s">
        <v>35130</v>
      </c>
      <c r="M5985" s="11" t="s">
        <v>7734</v>
      </c>
      <c r="N5985" s="12" t="s">
        <v>35131</v>
      </c>
      <c r="O5985" s="12" t="s">
        <v>35132</v>
      </c>
    </row>
    <row r="5986" spans="1:15" ht="15" customHeight="1" x14ac:dyDescent="0.3">
      <c r="A5986" s="11" t="s">
        <v>554</v>
      </c>
      <c r="B5986" s="11" t="s">
        <v>555</v>
      </c>
      <c r="C5986" s="17">
        <v>41</v>
      </c>
      <c r="D5986" s="11" t="s">
        <v>1296</v>
      </c>
      <c r="E5986" s="11" t="s">
        <v>34278</v>
      </c>
      <c r="F5986" s="11">
        <v>23581158</v>
      </c>
      <c r="G5986" s="11" t="s">
        <v>35133</v>
      </c>
      <c r="H5986" s="11" t="s">
        <v>35134</v>
      </c>
      <c r="I5986" s="11" t="s">
        <v>1980</v>
      </c>
      <c r="J5986" s="11"/>
      <c r="K5986" s="11" t="s">
        <v>34464</v>
      </c>
      <c r="L5986" s="11" t="s">
        <v>35135</v>
      </c>
      <c r="M5986" s="11" t="s">
        <v>13703</v>
      </c>
      <c r="N5986" s="12" t="s">
        <v>35136</v>
      </c>
      <c r="O5986" s="12" t="s">
        <v>35137</v>
      </c>
    </row>
    <row r="5987" spans="1:15" ht="15" customHeight="1" x14ac:dyDescent="0.3">
      <c r="A5987" s="11" t="s">
        <v>554</v>
      </c>
      <c r="B5987" s="11" t="s">
        <v>555</v>
      </c>
      <c r="C5987" s="17">
        <v>41</v>
      </c>
      <c r="D5987" s="11" t="s">
        <v>1296</v>
      </c>
      <c r="E5987" s="11" t="s">
        <v>34285</v>
      </c>
      <c r="F5987" s="11">
        <v>15291827</v>
      </c>
      <c r="G5987" s="11" t="s">
        <v>30537</v>
      </c>
      <c r="H5987" s="11" t="s">
        <v>30538</v>
      </c>
      <c r="I5987" s="11" t="s">
        <v>4364</v>
      </c>
      <c r="J5987" s="11"/>
      <c r="K5987" s="11" t="s">
        <v>10913</v>
      </c>
      <c r="L5987" s="11" t="s">
        <v>30539</v>
      </c>
      <c r="M5987" s="11" t="s">
        <v>7339</v>
      </c>
      <c r="N5987" s="12" t="s">
        <v>30540</v>
      </c>
      <c r="O5987" s="12" t="s">
        <v>30541</v>
      </c>
    </row>
    <row r="5988" spans="1:15" ht="15" customHeight="1" x14ac:dyDescent="0.3">
      <c r="A5988" s="11" t="s">
        <v>554</v>
      </c>
      <c r="B5988" s="11" t="s">
        <v>555</v>
      </c>
      <c r="C5988" s="17">
        <v>41</v>
      </c>
      <c r="D5988" s="11" t="s">
        <v>1296</v>
      </c>
      <c r="E5988" s="11" t="s">
        <v>34285</v>
      </c>
      <c r="F5988" s="11">
        <v>15291829</v>
      </c>
      <c r="G5988" s="11" t="s">
        <v>35138</v>
      </c>
      <c r="H5988" s="11" t="s">
        <v>35139</v>
      </c>
      <c r="I5988" s="11" t="s">
        <v>4364</v>
      </c>
      <c r="J5988" s="11"/>
      <c r="K5988" s="11" t="s">
        <v>10913</v>
      </c>
      <c r="L5988" s="11" t="s">
        <v>35140</v>
      </c>
      <c r="M5988" s="11" t="s">
        <v>9821</v>
      </c>
      <c r="N5988" s="12" t="s">
        <v>35141</v>
      </c>
      <c r="O5988" s="12" t="s">
        <v>35142</v>
      </c>
    </row>
    <row r="5989" spans="1:15" ht="15" customHeight="1" x14ac:dyDescent="0.3">
      <c r="A5989" s="11" t="s">
        <v>554</v>
      </c>
      <c r="B5989" s="11" t="s">
        <v>555</v>
      </c>
      <c r="C5989" s="17">
        <v>41</v>
      </c>
      <c r="D5989" s="11" t="s">
        <v>1296</v>
      </c>
      <c r="E5989" s="11" t="s">
        <v>34285</v>
      </c>
      <c r="F5989" s="11">
        <v>15291823</v>
      </c>
      <c r="G5989" s="11" t="s">
        <v>35143</v>
      </c>
      <c r="H5989" s="11" t="s">
        <v>35144</v>
      </c>
      <c r="I5989" s="11" t="s">
        <v>4364</v>
      </c>
      <c r="J5989" s="11"/>
      <c r="K5989" s="11" t="s">
        <v>10913</v>
      </c>
      <c r="L5989" s="11" t="s">
        <v>35145</v>
      </c>
      <c r="M5989" s="11" t="s">
        <v>7339</v>
      </c>
      <c r="N5989" s="12" t="s">
        <v>35146</v>
      </c>
      <c r="O5989" s="12" t="s">
        <v>35147</v>
      </c>
    </row>
    <row r="5990" spans="1:15" ht="15" customHeight="1" x14ac:dyDescent="0.3">
      <c r="A5990" s="11" t="s">
        <v>554</v>
      </c>
      <c r="B5990" s="11" t="s">
        <v>555</v>
      </c>
      <c r="C5990" s="17">
        <v>41</v>
      </c>
      <c r="D5990" s="11" t="s">
        <v>1296</v>
      </c>
      <c r="E5990" s="11" t="s">
        <v>34278</v>
      </c>
      <c r="F5990" s="11">
        <v>14698160</v>
      </c>
      <c r="G5990" s="11" t="s">
        <v>35148</v>
      </c>
      <c r="H5990" s="11" t="s">
        <v>35149</v>
      </c>
      <c r="I5990" s="11" t="s">
        <v>35150</v>
      </c>
      <c r="J5990" s="11"/>
      <c r="K5990" s="11" t="s">
        <v>35151</v>
      </c>
      <c r="L5990" s="11" t="s">
        <v>35152</v>
      </c>
      <c r="M5990" s="11" t="s">
        <v>7373</v>
      </c>
      <c r="N5990" s="12" t="s">
        <v>35153</v>
      </c>
      <c r="O5990" s="12" t="s">
        <v>35154</v>
      </c>
    </row>
    <row r="5991" spans="1:15" ht="15" customHeight="1" x14ac:dyDescent="0.3">
      <c r="A5991" s="11" t="s">
        <v>554</v>
      </c>
      <c r="B5991" s="11" t="s">
        <v>555</v>
      </c>
      <c r="C5991" s="17">
        <v>41</v>
      </c>
      <c r="D5991" s="11" t="s">
        <v>1296</v>
      </c>
      <c r="E5991" s="11" t="s">
        <v>34285</v>
      </c>
      <c r="F5991" s="11">
        <v>15059097</v>
      </c>
      <c r="G5991" s="11" t="s">
        <v>35155</v>
      </c>
      <c r="H5991" s="11" t="s">
        <v>35156</v>
      </c>
      <c r="I5991" s="11" t="s">
        <v>3910</v>
      </c>
      <c r="J5991" s="11"/>
      <c r="K5991" s="11" t="s">
        <v>10913</v>
      </c>
      <c r="L5991" s="11" t="s">
        <v>30987</v>
      </c>
      <c r="M5991" s="11" t="s">
        <v>7339</v>
      </c>
      <c r="N5991" s="12" t="s">
        <v>35157</v>
      </c>
      <c r="O5991" s="12" t="s">
        <v>35158</v>
      </c>
    </row>
    <row r="5992" spans="1:15" ht="15" customHeight="1" x14ac:dyDescent="0.3">
      <c r="A5992" s="11" t="s">
        <v>554</v>
      </c>
      <c r="B5992" s="11" t="s">
        <v>555</v>
      </c>
      <c r="C5992" s="17">
        <v>41</v>
      </c>
      <c r="D5992" s="11" t="s">
        <v>1296</v>
      </c>
      <c r="E5992" s="11" t="s">
        <v>34285</v>
      </c>
      <c r="F5992" s="11">
        <v>15128320</v>
      </c>
      <c r="G5992" s="11" t="s">
        <v>35159</v>
      </c>
      <c r="H5992" s="11" t="s">
        <v>35160</v>
      </c>
      <c r="I5992" s="11" t="s">
        <v>3007</v>
      </c>
      <c r="J5992" s="11"/>
      <c r="K5992" s="11" t="s">
        <v>10913</v>
      </c>
      <c r="L5992" s="11" t="s">
        <v>35161</v>
      </c>
      <c r="M5992" s="11" t="s">
        <v>7373</v>
      </c>
      <c r="N5992" s="12" t="s">
        <v>35162</v>
      </c>
      <c r="O5992" s="12" t="s">
        <v>35163</v>
      </c>
    </row>
    <row r="5993" spans="1:15" ht="15" customHeight="1" x14ac:dyDescent="0.3">
      <c r="A5993" s="11" t="s">
        <v>554</v>
      </c>
      <c r="B5993" s="11" t="s">
        <v>555</v>
      </c>
      <c r="C5993" s="17">
        <v>41</v>
      </c>
      <c r="D5993" s="11" t="s">
        <v>1296</v>
      </c>
      <c r="E5993" s="11" t="s">
        <v>34285</v>
      </c>
      <c r="F5993" s="11">
        <v>15373858</v>
      </c>
      <c r="G5993" s="11" t="s">
        <v>30559</v>
      </c>
      <c r="H5993" s="11" t="s">
        <v>30560</v>
      </c>
      <c r="I5993" s="11" t="s">
        <v>1517</v>
      </c>
      <c r="J5993" s="11"/>
      <c r="K5993" s="11" t="s">
        <v>10913</v>
      </c>
      <c r="L5993" s="11" t="s">
        <v>30561</v>
      </c>
      <c r="M5993" s="11" t="s">
        <v>7339</v>
      </c>
      <c r="N5993" s="12" t="s">
        <v>30562</v>
      </c>
      <c r="O5993" s="12" t="s">
        <v>30563</v>
      </c>
    </row>
    <row r="5994" spans="1:15" ht="15" customHeight="1" x14ac:dyDescent="0.3">
      <c r="A5994" s="11" t="s">
        <v>554</v>
      </c>
      <c r="B5994" s="11" t="s">
        <v>555</v>
      </c>
      <c r="C5994" s="17">
        <v>41</v>
      </c>
      <c r="D5994" s="11" t="s">
        <v>1296</v>
      </c>
      <c r="E5994" s="11" t="s">
        <v>34285</v>
      </c>
      <c r="F5994" s="11">
        <v>15186375</v>
      </c>
      <c r="G5994" s="11" t="s">
        <v>30568</v>
      </c>
      <c r="H5994" s="11" t="s">
        <v>30569</v>
      </c>
      <c r="I5994" s="11" t="s">
        <v>15602</v>
      </c>
      <c r="J5994" s="11"/>
      <c r="K5994" s="11" t="s">
        <v>10913</v>
      </c>
      <c r="L5994" s="11" t="s">
        <v>30570</v>
      </c>
      <c r="M5994" s="11" t="s">
        <v>7350</v>
      </c>
      <c r="N5994" s="12" t="s">
        <v>30571</v>
      </c>
      <c r="O5994" s="12" t="s">
        <v>30572</v>
      </c>
    </row>
    <row r="5995" spans="1:15" ht="15" customHeight="1" x14ac:dyDescent="0.3">
      <c r="A5995" s="11" t="s">
        <v>554</v>
      </c>
      <c r="B5995" s="11" t="s">
        <v>555</v>
      </c>
      <c r="C5995" s="17">
        <v>41</v>
      </c>
      <c r="D5995" s="11" t="s">
        <v>1296</v>
      </c>
      <c r="E5995" s="11" t="s">
        <v>34278</v>
      </c>
      <c r="F5995" s="11">
        <v>14565764</v>
      </c>
      <c r="G5995" s="11" t="s">
        <v>35164</v>
      </c>
      <c r="H5995" s="11" t="s">
        <v>35165</v>
      </c>
      <c r="I5995" s="11" t="s">
        <v>22052</v>
      </c>
      <c r="J5995" s="11"/>
      <c r="K5995" s="11" t="s">
        <v>34944</v>
      </c>
      <c r="L5995" s="11" t="s">
        <v>35166</v>
      </c>
      <c r="M5995" s="11" t="s">
        <v>7373</v>
      </c>
      <c r="N5995" s="12" t="s">
        <v>35167</v>
      </c>
      <c r="O5995" s="12" t="s">
        <v>35168</v>
      </c>
    </row>
    <row r="5996" spans="1:15" ht="15" customHeight="1" x14ac:dyDescent="0.3">
      <c r="A5996" s="11" t="s">
        <v>554</v>
      </c>
      <c r="B5996" s="11" t="s">
        <v>555</v>
      </c>
      <c r="C5996" s="17">
        <v>41</v>
      </c>
      <c r="D5996" s="11" t="s">
        <v>1296</v>
      </c>
      <c r="E5996" s="11" t="s">
        <v>34285</v>
      </c>
      <c r="F5996" s="11">
        <v>14996043</v>
      </c>
      <c r="G5996" s="11" t="s">
        <v>35169</v>
      </c>
      <c r="H5996" s="11" t="s">
        <v>35170</v>
      </c>
      <c r="I5996" s="11" t="s">
        <v>15612</v>
      </c>
      <c r="J5996" s="11"/>
      <c r="K5996" s="11" t="s">
        <v>10913</v>
      </c>
      <c r="L5996" s="11" t="s">
        <v>35171</v>
      </c>
      <c r="M5996" s="11" t="s">
        <v>7962</v>
      </c>
      <c r="N5996" s="12" t="s">
        <v>35172</v>
      </c>
      <c r="O5996" s="12" t="s">
        <v>35173</v>
      </c>
    </row>
    <row r="5997" spans="1:15" ht="15" customHeight="1" x14ac:dyDescent="0.3">
      <c r="A5997" s="11" t="s">
        <v>554</v>
      </c>
      <c r="B5997" s="11" t="s">
        <v>555</v>
      </c>
      <c r="C5997" s="17">
        <v>41</v>
      </c>
      <c r="D5997" s="11" t="s">
        <v>1296</v>
      </c>
      <c r="E5997" s="11" t="s">
        <v>34285</v>
      </c>
      <c r="F5997" s="11">
        <v>14616873</v>
      </c>
      <c r="G5997" s="11" t="s">
        <v>35174</v>
      </c>
      <c r="H5997" s="11" t="s">
        <v>35175</v>
      </c>
      <c r="I5997" s="11" t="s">
        <v>15612</v>
      </c>
      <c r="J5997" s="11"/>
      <c r="K5997" s="11" t="s">
        <v>10693</v>
      </c>
      <c r="L5997" s="11" t="s">
        <v>35176</v>
      </c>
      <c r="M5997" s="11" t="s">
        <v>7339</v>
      </c>
      <c r="N5997" s="12" t="s">
        <v>35177</v>
      </c>
      <c r="O5997" s="12" t="s">
        <v>35178</v>
      </c>
    </row>
    <row r="5998" spans="1:15" ht="15" customHeight="1" x14ac:dyDescent="0.3">
      <c r="A5998" s="11" t="s">
        <v>554</v>
      </c>
      <c r="B5998" s="11" t="s">
        <v>555</v>
      </c>
      <c r="C5998" s="17">
        <v>41</v>
      </c>
      <c r="D5998" s="11" t="s">
        <v>1296</v>
      </c>
      <c r="E5998" s="11" t="s">
        <v>34285</v>
      </c>
      <c r="F5998" s="11">
        <v>12868964</v>
      </c>
      <c r="G5998" s="11" t="s">
        <v>30584</v>
      </c>
      <c r="H5998" s="11" t="s">
        <v>30585</v>
      </c>
      <c r="I5998" s="11" t="s">
        <v>842</v>
      </c>
      <c r="J5998" s="11"/>
      <c r="K5998" s="11" t="s">
        <v>10913</v>
      </c>
      <c r="L5998" s="11" t="s">
        <v>30586</v>
      </c>
      <c r="M5998" s="11" t="s">
        <v>7339</v>
      </c>
      <c r="N5998" s="12" t="s">
        <v>30587</v>
      </c>
      <c r="O5998" s="12" t="s">
        <v>30588</v>
      </c>
    </row>
    <row r="5999" spans="1:15" ht="15" customHeight="1" x14ac:dyDescent="0.3">
      <c r="A5999" s="11" t="s">
        <v>554</v>
      </c>
      <c r="B5999" s="11" t="s">
        <v>555</v>
      </c>
      <c r="C5999" s="17">
        <v>41</v>
      </c>
      <c r="D5999" s="11" t="s">
        <v>1296</v>
      </c>
      <c r="E5999" s="11" t="s">
        <v>34278</v>
      </c>
      <c r="F5999" s="11">
        <v>12755592</v>
      </c>
      <c r="G5999" s="11" t="s">
        <v>35148</v>
      </c>
      <c r="H5999" s="11" t="s">
        <v>35179</v>
      </c>
      <c r="I5999" s="11" t="s">
        <v>842</v>
      </c>
      <c r="J5999" s="11"/>
      <c r="K5999" s="11" t="s">
        <v>34944</v>
      </c>
      <c r="L5999" s="11" t="s">
        <v>35180</v>
      </c>
      <c r="M5999" s="11" t="s">
        <v>7373</v>
      </c>
      <c r="N5999" s="12" t="s">
        <v>35181</v>
      </c>
      <c r="O5999" s="12" t="s">
        <v>35182</v>
      </c>
    </row>
    <row r="6000" spans="1:15" ht="15" customHeight="1" x14ac:dyDescent="0.3">
      <c r="A6000" s="11" t="s">
        <v>554</v>
      </c>
      <c r="B6000" s="11" t="s">
        <v>555</v>
      </c>
      <c r="C6000" s="17">
        <v>41</v>
      </c>
      <c r="D6000" s="11" t="s">
        <v>1296</v>
      </c>
      <c r="E6000" s="11" t="s">
        <v>34285</v>
      </c>
      <c r="F6000" s="11">
        <v>12653709</v>
      </c>
      <c r="G6000" s="11" t="s">
        <v>35183</v>
      </c>
      <c r="H6000" s="11" t="s">
        <v>35184</v>
      </c>
      <c r="I6000" s="11" t="s">
        <v>2488</v>
      </c>
      <c r="J6000" s="11"/>
      <c r="K6000" s="11" t="s">
        <v>7561</v>
      </c>
      <c r="L6000" s="11" t="s">
        <v>35185</v>
      </c>
      <c r="M6000" s="11" t="s">
        <v>7350</v>
      </c>
      <c r="N6000" s="12" t="s">
        <v>35186</v>
      </c>
      <c r="O6000" s="12" t="s">
        <v>35187</v>
      </c>
    </row>
    <row r="6001" spans="1:15" ht="15" customHeight="1" x14ac:dyDescent="0.3">
      <c r="A6001" s="11" t="s">
        <v>554</v>
      </c>
      <c r="B6001" s="11" t="s">
        <v>555</v>
      </c>
      <c r="C6001" s="17">
        <v>41</v>
      </c>
      <c r="D6001" s="11" t="s">
        <v>1296</v>
      </c>
      <c r="E6001" s="11" t="s">
        <v>34285</v>
      </c>
      <c r="F6001" s="11">
        <v>12653718</v>
      </c>
      <c r="G6001" s="11" t="s">
        <v>35188</v>
      </c>
      <c r="H6001" s="11" t="s">
        <v>35189</v>
      </c>
      <c r="I6001" s="11" t="s">
        <v>2488</v>
      </c>
      <c r="J6001" s="11"/>
      <c r="K6001" s="11" t="s">
        <v>7561</v>
      </c>
      <c r="L6001" s="11" t="s">
        <v>35190</v>
      </c>
      <c r="M6001" s="11" t="s">
        <v>7373</v>
      </c>
      <c r="N6001" s="12" t="s">
        <v>35191</v>
      </c>
      <c r="O6001" s="12" t="s">
        <v>35192</v>
      </c>
    </row>
    <row r="6002" spans="1:15" ht="15" customHeight="1" x14ac:dyDescent="0.3">
      <c r="A6002" s="11" t="s">
        <v>554</v>
      </c>
      <c r="B6002" s="11" t="s">
        <v>555</v>
      </c>
      <c r="C6002" s="17">
        <v>41</v>
      </c>
      <c r="D6002" s="11" t="s">
        <v>1296</v>
      </c>
      <c r="E6002" s="11" t="s">
        <v>34285</v>
      </c>
      <c r="F6002" s="11">
        <v>14531870</v>
      </c>
      <c r="G6002" s="11" t="s">
        <v>30594</v>
      </c>
      <c r="H6002" s="11" t="s">
        <v>30595</v>
      </c>
      <c r="I6002" s="11" t="s">
        <v>1990</v>
      </c>
      <c r="J6002" s="11"/>
      <c r="K6002" s="11" t="s">
        <v>10913</v>
      </c>
      <c r="L6002" s="11" t="s">
        <v>30596</v>
      </c>
      <c r="M6002" s="11" t="s">
        <v>7373</v>
      </c>
      <c r="N6002" s="12" t="s">
        <v>30597</v>
      </c>
      <c r="O6002" s="12" t="s">
        <v>30598</v>
      </c>
    </row>
    <row r="6003" spans="1:15" ht="15" customHeight="1" x14ac:dyDescent="0.3">
      <c r="A6003" s="11" t="s">
        <v>554</v>
      </c>
      <c r="B6003" s="11" t="s">
        <v>555</v>
      </c>
      <c r="C6003" s="17">
        <v>41</v>
      </c>
      <c r="D6003" s="11" t="s">
        <v>1296</v>
      </c>
      <c r="E6003" s="11" t="s">
        <v>34285</v>
      </c>
      <c r="F6003" s="11">
        <v>14641113</v>
      </c>
      <c r="G6003" s="11" t="s">
        <v>35193</v>
      </c>
      <c r="H6003" s="11" t="s">
        <v>35194</v>
      </c>
      <c r="I6003" s="11" t="s">
        <v>1996</v>
      </c>
      <c r="J6003" s="11"/>
      <c r="K6003" s="11" t="s">
        <v>10913</v>
      </c>
      <c r="L6003" s="11" t="s">
        <v>35195</v>
      </c>
      <c r="M6003" s="11" t="s">
        <v>7350</v>
      </c>
      <c r="N6003" s="12" t="s">
        <v>35196</v>
      </c>
      <c r="O6003" s="12" t="s">
        <v>35197</v>
      </c>
    </row>
    <row r="6004" spans="1:15" ht="15" customHeight="1" x14ac:dyDescent="0.3">
      <c r="A6004" s="11" t="s">
        <v>554</v>
      </c>
      <c r="B6004" s="11" t="s">
        <v>555</v>
      </c>
      <c r="C6004" s="17">
        <v>41</v>
      </c>
      <c r="D6004" s="11" t="s">
        <v>1296</v>
      </c>
      <c r="E6004" s="11" t="s">
        <v>34285</v>
      </c>
      <c r="F6004" s="11">
        <v>14641119</v>
      </c>
      <c r="G6004" s="11" t="s">
        <v>35198</v>
      </c>
      <c r="H6004" s="11" t="s">
        <v>35199</v>
      </c>
      <c r="I6004" s="11" t="s">
        <v>1996</v>
      </c>
      <c r="J6004" s="11"/>
      <c r="K6004" s="11" t="s">
        <v>10913</v>
      </c>
      <c r="L6004" s="11" t="s">
        <v>35200</v>
      </c>
      <c r="M6004" s="11" t="s">
        <v>16385</v>
      </c>
      <c r="N6004" s="12" t="s">
        <v>35201</v>
      </c>
      <c r="O6004" s="12" t="s">
        <v>35202</v>
      </c>
    </row>
    <row r="6005" spans="1:15" ht="15" customHeight="1" x14ac:dyDescent="0.3">
      <c r="A6005" s="11" t="s">
        <v>554</v>
      </c>
      <c r="B6005" s="11" t="s">
        <v>555</v>
      </c>
      <c r="C6005" s="17">
        <v>41</v>
      </c>
      <c r="D6005" s="11" t="s">
        <v>1296</v>
      </c>
      <c r="E6005" s="11" t="s">
        <v>34285</v>
      </c>
      <c r="F6005" s="11">
        <v>14641118</v>
      </c>
      <c r="G6005" s="11" t="s">
        <v>30599</v>
      </c>
      <c r="H6005" s="11" t="s">
        <v>30600</v>
      </c>
      <c r="I6005" s="11" t="s">
        <v>1996</v>
      </c>
      <c r="J6005" s="11"/>
      <c r="K6005" s="11" t="s">
        <v>10913</v>
      </c>
      <c r="L6005" s="11" t="s">
        <v>30601</v>
      </c>
      <c r="M6005" s="11" t="s">
        <v>7406</v>
      </c>
      <c r="N6005" s="12" t="s">
        <v>30602</v>
      </c>
      <c r="O6005" s="12" t="s">
        <v>30603</v>
      </c>
    </row>
    <row r="6006" spans="1:15" ht="15" customHeight="1" x14ac:dyDescent="0.3">
      <c r="A6006" s="11" t="s">
        <v>554</v>
      </c>
      <c r="B6006" s="11" t="s">
        <v>555</v>
      </c>
      <c r="C6006" s="17">
        <v>41</v>
      </c>
      <c r="D6006" s="11" t="s">
        <v>1296</v>
      </c>
      <c r="E6006" s="11" t="s">
        <v>34285</v>
      </c>
      <c r="F6006" s="11">
        <v>12662904</v>
      </c>
      <c r="G6006" s="11" t="s">
        <v>35203</v>
      </c>
      <c r="H6006" s="11" t="s">
        <v>35204</v>
      </c>
      <c r="I6006" s="11" t="s">
        <v>19756</v>
      </c>
      <c r="J6006" s="11"/>
      <c r="K6006" s="11" t="s">
        <v>29421</v>
      </c>
      <c r="L6006" s="11" t="s">
        <v>35205</v>
      </c>
      <c r="M6006" s="11" t="s">
        <v>7339</v>
      </c>
      <c r="N6006" s="12" t="s">
        <v>35206</v>
      </c>
      <c r="O6006" s="12" t="s">
        <v>35207</v>
      </c>
    </row>
    <row r="6007" spans="1:15" ht="15" customHeight="1" x14ac:dyDescent="0.3">
      <c r="A6007" s="11" t="s">
        <v>554</v>
      </c>
      <c r="B6007" s="11" t="s">
        <v>555</v>
      </c>
      <c r="C6007" s="17">
        <v>41</v>
      </c>
      <c r="D6007" s="11" t="s">
        <v>1296</v>
      </c>
      <c r="E6007" s="11" t="s">
        <v>34285</v>
      </c>
      <c r="F6007" s="11">
        <v>12563099</v>
      </c>
      <c r="G6007" s="11" t="s">
        <v>35208</v>
      </c>
      <c r="H6007" s="11" t="s">
        <v>35209</v>
      </c>
      <c r="I6007" s="11" t="s">
        <v>19756</v>
      </c>
      <c r="J6007" s="11"/>
      <c r="K6007" s="11" t="s">
        <v>19169</v>
      </c>
      <c r="L6007" s="11" t="s">
        <v>35210</v>
      </c>
      <c r="M6007" s="11" t="s">
        <v>7350</v>
      </c>
      <c r="N6007" s="12" t="s">
        <v>35211</v>
      </c>
      <c r="O6007" s="12" t="s">
        <v>35212</v>
      </c>
    </row>
    <row r="6008" spans="1:15" ht="15" customHeight="1" x14ac:dyDescent="0.3">
      <c r="A6008" s="11" t="s">
        <v>554</v>
      </c>
      <c r="B6008" s="11" t="s">
        <v>555</v>
      </c>
      <c r="C6008" s="17">
        <v>41</v>
      </c>
      <c r="D6008" s="11" t="s">
        <v>1296</v>
      </c>
      <c r="E6008" s="11" t="s">
        <v>34285</v>
      </c>
      <c r="F6008" s="11">
        <v>12948084</v>
      </c>
      <c r="G6008" s="11" t="s">
        <v>35213</v>
      </c>
      <c r="H6008" s="11" t="s">
        <v>35214</v>
      </c>
      <c r="I6008" s="11" t="s">
        <v>9650</v>
      </c>
      <c r="J6008" s="11"/>
      <c r="K6008" s="11" t="s">
        <v>29598</v>
      </c>
      <c r="L6008" s="11" t="s">
        <v>35215</v>
      </c>
      <c r="M6008" s="11" t="s">
        <v>8313</v>
      </c>
      <c r="N6008" s="12" t="s">
        <v>35216</v>
      </c>
      <c r="O6008" s="12" t="s">
        <v>35217</v>
      </c>
    </row>
    <row r="6009" spans="1:15" ht="15" customHeight="1" x14ac:dyDescent="0.3">
      <c r="A6009" s="11" t="s">
        <v>554</v>
      </c>
      <c r="B6009" s="11" t="s">
        <v>555</v>
      </c>
      <c r="C6009" s="17">
        <v>41</v>
      </c>
      <c r="D6009" s="11" t="s">
        <v>1296</v>
      </c>
      <c r="E6009" s="11" t="s">
        <v>34285</v>
      </c>
      <c r="F6009" s="11">
        <v>12492549</v>
      </c>
      <c r="G6009" s="11" t="s">
        <v>35218</v>
      </c>
      <c r="H6009" s="11" t="s">
        <v>35219</v>
      </c>
      <c r="I6009" s="11" t="s">
        <v>846</v>
      </c>
      <c r="J6009" s="11"/>
      <c r="K6009" s="11" t="s">
        <v>10913</v>
      </c>
      <c r="L6009" s="11" t="s">
        <v>35220</v>
      </c>
      <c r="M6009" s="11" t="s">
        <v>7339</v>
      </c>
      <c r="N6009" s="12" t="s">
        <v>35221</v>
      </c>
      <c r="O6009" s="12" t="s">
        <v>35222</v>
      </c>
    </row>
    <row r="6010" spans="1:15" ht="15" customHeight="1" x14ac:dyDescent="0.3">
      <c r="A6010" s="11" t="s">
        <v>554</v>
      </c>
      <c r="B6010" s="11" t="s">
        <v>555</v>
      </c>
      <c r="C6010" s="17">
        <v>41</v>
      </c>
      <c r="D6010" s="11" t="s">
        <v>1296</v>
      </c>
      <c r="E6010" s="11" t="s">
        <v>34285</v>
      </c>
      <c r="F6010" s="11">
        <v>12492521</v>
      </c>
      <c r="G6010" s="11" t="s">
        <v>35223</v>
      </c>
      <c r="H6010" s="11" t="s">
        <v>35224</v>
      </c>
      <c r="I6010" s="11" t="s">
        <v>9676</v>
      </c>
      <c r="J6010" s="11"/>
      <c r="K6010" s="11" t="s">
        <v>10913</v>
      </c>
      <c r="L6010" s="11" t="s">
        <v>35225</v>
      </c>
      <c r="M6010" s="11" t="s">
        <v>7681</v>
      </c>
      <c r="N6010" s="12" t="s">
        <v>35226</v>
      </c>
      <c r="O6010" s="12" t="s">
        <v>35227</v>
      </c>
    </row>
    <row r="6011" spans="1:15" ht="15" customHeight="1" x14ac:dyDescent="0.3">
      <c r="A6011" s="11" t="s">
        <v>554</v>
      </c>
      <c r="B6011" s="11" t="s">
        <v>555</v>
      </c>
      <c r="C6011" s="17">
        <v>41</v>
      </c>
      <c r="D6011" s="11" t="s">
        <v>1296</v>
      </c>
      <c r="E6011" s="11" t="s">
        <v>34285</v>
      </c>
      <c r="F6011" s="11">
        <v>12534529</v>
      </c>
      <c r="G6011" s="11" t="s">
        <v>35228</v>
      </c>
      <c r="H6011" s="11" t="s">
        <v>35229</v>
      </c>
      <c r="I6011" s="11" t="s">
        <v>3025</v>
      </c>
      <c r="J6011" s="11"/>
      <c r="K6011" s="11" t="s">
        <v>10913</v>
      </c>
      <c r="L6011" s="11" t="s">
        <v>35230</v>
      </c>
      <c r="M6011" s="11" t="s">
        <v>7350</v>
      </c>
      <c r="N6011" s="12" t="s">
        <v>35231</v>
      </c>
      <c r="O6011" s="12" t="s">
        <v>35232</v>
      </c>
    </row>
    <row r="6012" spans="1:15" ht="15" customHeight="1" x14ac:dyDescent="0.3">
      <c r="A6012" s="11" t="s">
        <v>554</v>
      </c>
      <c r="B6012" s="11" t="s">
        <v>555</v>
      </c>
      <c r="C6012" s="17">
        <v>41</v>
      </c>
      <c r="D6012" s="11" t="s">
        <v>1296</v>
      </c>
      <c r="E6012" s="11" t="s">
        <v>34285</v>
      </c>
      <c r="F6012" s="11">
        <v>11955668</v>
      </c>
      <c r="G6012" s="11" t="s">
        <v>35233</v>
      </c>
      <c r="H6012" s="11" t="s">
        <v>35234</v>
      </c>
      <c r="I6012" s="11" t="s">
        <v>2000</v>
      </c>
      <c r="J6012" s="11"/>
      <c r="K6012" s="11" t="s">
        <v>29510</v>
      </c>
      <c r="L6012" s="11" t="s">
        <v>35235</v>
      </c>
      <c r="M6012" s="11" t="s">
        <v>7962</v>
      </c>
      <c r="N6012" s="12" t="s">
        <v>35236</v>
      </c>
      <c r="O6012" s="12" t="s">
        <v>35237</v>
      </c>
    </row>
    <row r="6013" spans="1:15" ht="15" customHeight="1" x14ac:dyDescent="0.3">
      <c r="A6013" s="11" t="s">
        <v>554</v>
      </c>
      <c r="B6013" s="11" t="s">
        <v>555</v>
      </c>
      <c r="C6013" s="17">
        <v>41</v>
      </c>
      <c r="D6013" s="11" t="s">
        <v>1296</v>
      </c>
      <c r="E6013" s="11" t="s">
        <v>34285</v>
      </c>
      <c r="F6013" s="11">
        <v>11955664</v>
      </c>
      <c r="G6013" s="11" t="s">
        <v>35238</v>
      </c>
      <c r="H6013" s="11" t="s">
        <v>35239</v>
      </c>
      <c r="I6013" s="11" t="s">
        <v>2000</v>
      </c>
      <c r="J6013" s="11"/>
      <c r="K6013" s="11" t="s">
        <v>29510</v>
      </c>
      <c r="L6013" s="11" t="s">
        <v>35240</v>
      </c>
      <c r="M6013" s="11" t="s">
        <v>7350</v>
      </c>
      <c r="N6013" s="12" t="s">
        <v>35241</v>
      </c>
      <c r="O6013" s="12" t="s">
        <v>35242</v>
      </c>
    </row>
    <row r="6014" spans="1:15" ht="15" customHeight="1" x14ac:dyDescent="0.3">
      <c r="A6014" s="11" t="s">
        <v>554</v>
      </c>
      <c r="B6014" s="11" t="s">
        <v>555</v>
      </c>
      <c r="C6014" s="17">
        <v>41</v>
      </c>
      <c r="D6014" s="11" t="s">
        <v>1296</v>
      </c>
      <c r="E6014" s="11" t="s">
        <v>34285</v>
      </c>
      <c r="F6014" s="11">
        <v>12000383</v>
      </c>
      <c r="G6014" s="11" t="s">
        <v>35243</v>
      </c>
      <c r="H6014" s="11" t="s">
        <v>35244</v>
      </c>
      <c r="I6014" s="11" t="s">
        <v>2000</v>
      </c>
      <c r="J6014" s="11"/>
      <c r="K6014" s="11" t="s">
        <v>7337</v>
      </c>
      <c r="L6014" s="11" t="s">
        <v>35245</v>
      </c>
      <c r="M6014" s="11" t="s">
        <v>7339</v>
      </c>
      <c r="N6014" s="12" t="s">
        <v>35246</v>
      </c>
      <c r="O6014" s="12" t="s">
        <v>35247</v>
      </c>
    </row>
    <row r="6015" spans="1:15" ht="15" customHeight="1" x14ac:dyDescent="0.3">
      <c r="A6015" s="11" t="s">
        <v>554</v>
      </c>
      <c r="B6015" s="11" t="s">
        <v>555</v>
      </c>
      <c r="C6015" s="17">
        <v>41</v>
      </c>
      <c r="D6015" s="11" t="s">
        <v>1296</v>
      </c>
      <c r="E6015" s="11" t="s">
        <v>34285</v>
      </c>
      <c r="F6015" s="11">
        <v>11952708</v>
      </c>
      <c r="G6015" s="11" t="s">
        <v>35248</v>
      </c>
      <c r="H6015" s="11" t="s">
        <v>35249</v>
      </c>
      <c r="I6015" s="11" t="s">
        <v>2004</v>
      </c>
      <c r="J6015" s="11"/>
      <c r="K6015" s="11" t="s">
        <v>7561</v>
      </c>
      <c r="L6015" s="11" t="s">
        <v>35250</v>
      </c>
      <c r="M6015" s="11" t="s">
        <v>7350</v>
      </c>
      <c r="N6015" s="12" t="s">
        <v>35251</v>
      </c>
      <c r="O6015" s="12" t="s">
        <v>35252</v>
      </c>
    </row>
    <row r="6016" spans="1:15" ht="15" customHeight="1" x14ac:dyDescent="0.3">
      <c r="A6016" s="11" t="s">
        <v>554</v>
      </c>
      <c r="B6016" s="11" t="s">
        <v>555</v>
      </c>
      <c r="C6016" s="17">
        <v>41</v>
      </c>
      <c r="D6016" s="11" t="s">
        <v>1296</v>
      </c>
      <c r="E6016" s="11" t="s">
        <v>34285</v>
      </c>
      <c r="F6016" s="11">
        <v>12139675</v>
      </c>
      <c r="G6016" s="11" t="s">
        <v>30664</v>
      </c>
      <c r="H6016" s="11" t="s">
        <v>30665</v>
      </c>
      <c r="I6016" s="11" t="s">
        <v>3154</v>
      </c>
      <c r="J6016" s="11"/>
      <c r="K6016" s="11" t="s">
        <v>7561</v>
      </c>
      <c r="L6016" s="11" t="s">
        <v>30666</v>
      </c>
      <c r="M6016" s="11" t="s">
        <v>7350</v>
      </c>
      <c r="N6016" s="12" t="s">
        <v>30667</v>
      </c>
      <c r="O6016" s="12" t="s">
        <v>30668</v>
      </c>
    </row>
    <row r="6017" spans="1:15" ht="15" customHeight="1" x14ac:dyDescent="0.3">
      <c r="A6017" s="11" t="s">
        <v>554</v>
      </c>
      <c r="B6017" s="11" t="s">
        <v>555</v>
      </c>
      <c r="C6017" s="17">
        <v>41</v>
      </c>
      <c r="D6017" s="11" t="s">
        <v>1296</v>
      </c>
      <c r="E6017" s="11" t="s">
        <v>34278</v>
      </c>
      <c r="F6017" s="11">
        <v>12225409</v>
      </c>
      <c r="G6017" s="11" t="s">
        <v>35253</v>
      </c>
      <c r="H6017" s="11" t="s">
        <v>35254</v>
      </c>
      <c r="I6017" s="11" t="s">
        <v>3924</v>
      </c>
      <c r="J6017" s="11"/>
      <c r="K6017" s="11" t="s">
        <v>10913</v>
      </c>
      <c r="L6017" s="11" t="s">
        <v>35255</v>
      </c>
      <c r="M6017" s="11" t="s">
        <v>9821</v>
      </c>
      <c r="N6017" s="12" t="s">
        <v>35256</v>
      </c>
      <c r="O6017" s="12" t="s">
        <v>35257</v>
      </c>
    </row>
    <row r="6018" spans="1:15" ht="15" customHeight="1" x14ac:dyDescent="0.3">
      <c r="A6018" s="11" t="s">
        <v>554</v>
      </c>
      <c r="B6018" s="11" t="s">
        <v>555</v>
      </c>
      <c r="C6018" s="17">
        <v>41</v>
      </c>
      <c r="D6018" s="11" t="s">
        <v>1296</v>
      </c>
      <c r="E6018" s="11" t="s">
        <v>34285</v>
      </c>
      <c r="F6018" s="11">
        <v>12225405</v>
      </c>
      <c r="G6018" s="11" t="s">
        <v>35258</v>
      </c>
      <c r="H6018" s="11" t="s">
        <v>35259</v>
      </c>
      <c r="I6018" s="11" t="s">
        <v>3924</v>
      </c>
      <c r="J6018" s="11"/>
      <c r="K6018" s="11" t="s">
        <v>10913</v>
      </c>
      <c r="L6018" s="11" t="s">
        <v>35260</v>
      </c>
      <c r="M6018" s="11" t="s">
        <v>7350</v>
      </c>
      <c r="N6018" s="12" t="s">
        <v>35261</v>
      </c>
      <c r="O6018" s="12" t="s">
        <v>35262</v>
      </c>
    </row>
    <row r="6019" spans="1:15" ht="15" customHeight="1" x14ac:dyDescent="0.3">
      <c r="A6019" s="11" t="s">
        <v>554</v>
      </c>
      <c r="B6019" s="11" t="s">
        <v>555</v>
      </c>
      <c r="C6019" s="17">
        <v>41</v>
      </c>
      <c r="D6019" s="11" t="s">
        <v>1296</v>
      </c>
      <c r="E6019" s="11" t="s">
        <v>34285</v>
      </c>
      <c r="F6019" s="11">
        <v>11811925</v>
      </c>
      <c r="G6019" s="11" t="s">
        <v>35263</v>
      </c>
      <c r="H6019" s="11" t="s">
        <v>35264</v>
      </c>
      <c r="I6019" s="11" t="s">
        <v>11114</v>
      </c>
      <c r="J6019" s="11"/>
      <c r="K6019" s="11" t="s">
        <v>35265</v>
      </c>
      <c r="L6019" s="11" t="s">
        <v>35266</v>
      </c>
      <c r="M6019" s="11" t="s">
        <v>7350</v>
      </c>
      <c r="N6019" s="12" t="s">
        <v>35267</v>
      </c>
      <c r="O6019" s="12" t="s">
        <v>35268</v>
      </c>
    </row>
    <row r="6020" spans="1:15" ht="15" customHeight="1" x14ac:dyDescent="0.3">
      <c r="A6020" s="11" t="s">
        <v>554</v>
      </c>
      <c r="B6020" s="11" t="s">
        <v>555</v>
      </c>
      <c r="C6020" s="17">
        <v>41</v>
      </c>
      <c r="D6020" s="11" t="s">
        <v>1296</v>
      </c>
      <c r="E6020" s="11" t="s">
        <v>34285</v>
      </c>
      <c r="F6020" s="11">
        <v>12581276</v>
      </c>
      <c r="G6020" s="11" t="s">
        <v>35269</v>
      </c>
      <c r="H6020" s="11" t="s">
        <v>35270</v>
      </c>
      <c r="I6020" s="11" t="s">
        <v>9731</v>
      </c>
      <c r="J6020" s="11"/>
      <c r="K6020" s="11" t="s">
        <v>10913</v>
      </c>
      <c r="L6020" s="11" t="s">
        <v>35271</v>
      </c>
      <c r="M6020" s="11" t="s">
        <v>7350</v>
      </c>
      <c r="N6020" s="12" t="s">
        <v>35272</v>
      </c>
      <c r="O6020" s="12" t="s">
        <v>35273</v>
      </c>
    </row>
    <row r="6021" spans="1:15" ht="15" customHeight="1" x14ac:dyDescent="0.3">
      <c r="A6021" s="11" t="s">
        <v>554</v>
      </c>
      <c r="B6021" s="11" t="s">
        <v>555</v>
      </c>
      <c r="C6021" s="17">
        <v>41</v>
      </c>
      <c r="D6021" s="11" t="s">
        <v>1296</v>
      </c>
      <c r="E6021" s="11" t="s">
        <v>34285</v>
      </c>
      <c r="F6021" s="11">
        <v>12423407</v>
      </c>
      <c r="G6021" s="11" t="s">
        <v>35274</v>
      </c>
      <c r="H6021" s="11" t="s">
        <v>35275</v>
      </c>
      <c r="I6021" s="11" t="s">
        <v>2012</v>
      </c>
      <c r="J6021" s="11"/>
      <c r="K6021" s="11" t="s">
        <v>10913</v>
      </c>
      <c r="L6021" s="11" t="s">
        <v>35276</v>
      </c>
      <c r="M6021" s="11" t="s">
        <v>7962</v>
      </c>
      <c r="N6021" s="12" t="s">
        <v>35277</v>
      </c>
      <c r="O6021" s="12" t="s">
        <v>35278</v>
      </c>
    </row>
    <row r="6022" spans="1:15" ht="15" customHeight="1" x14ac:dyDescent="0.3">
      <c r="A6022" s="11" t="s">
        <v>554</v>
      </c>
      <c r="B6022" s="11" t="s">
        <v>555</v>
      </c>
      <c r="C6022" s="17">
        <v>41</v>
      </c>
      <c r="D6022" s="11" t="s">
        <v>1296</v>
      </c>
      <c r="E6022" s="11" t="s">
        <v>34285</v>
      </c>
      <c r="F6022" s="11">
        <v>11526521</v>
      </c>
      <c r="G6022" s="11" t="s">
        <v>35279</v>
      </c>
      <c r="H6022" s="11" t="s">
        <v>35280</v>
      </c>
      <c r="I6022" s="11" t="s">
        <v>849</v>
      </c>
      <c r="J6022" s="11"/>
      <c r="K6022" s="11" t="s">
        <v>35281</v>
      </c>
      <c r="L6022" s="11" t="s">
        <v>35282</v>
      </c>
      <c r="M6022" s="11" t="s">
        <v>7681</v>
      </c>
      <c r="N6022" s="12" t="s">
        <v>35283</v>
      </c>
      <c r="O6022" s="12" t="s">
        <v>35284</v>
      </c>
    </row>
    <row r="6023" spans="1:15" ht="15" customHeight="1" x14ac:dyDescent="0.3">
      <c r="A6023" s="11" t="s">
        <v>554</v>
      </c>
      <c r="B6023" s="11" t="s">
        <v>555</v>
      </c>
      <c r="C6023" s="17">
        <v>41</v>
      </c>
      <c r="D6023" s="11" t="s">
        <v>1296</v>
      </c>
      <c r="E6023" s="11" t="s">
        <v>34285</v>
      </c>
      <c r="F6023" s="11">
        <v>11578801</v>
      </c>
      <c r="G6023" s="11" t="s">
        <v>35285</v>
      </c>
      <c r="H6023" s="11" t="s">
        <v>35286</v>
      </c>
      <c r="I6023" s="11" t="s">
        <v>30705</v>
      </c>
      <c r="J6023" s="11"/>
      <c r="K6023" s="11" t="s">
        <v>565</v>
      </c>
      <c r="L6023" s="11" t="s">
        <v>35287</v>
      </c>
      <c r="M6023" s="11" t="s">
        <v>7962</v>
      </c>
      <c r="N6023" s="12" t="s">
        <v>35288</v>
      </c>
      <c r="O6023" s="12" t="s">
        <v>35289</v>
      </c>
    </row>
    <row r="6024" spans="1:15" ht="15" customHeight="1" x14ac:dyDescent="0.3">
      <c r="A6024" s="11" t="s">
        <v>554</v>
      </c>
      <c r="B6024" s="11" t="s">
        <v>555</v>
      </c>
      <c r="C6024" s="17">
        <v>41</v>
      </c>
      <c r="D6024" s="11" t="s">
        <v>1296</v>
      </c>
      <c r="E6024" s="11" t="s">
        <v>34285</v>
      </c>
      <c r="F6024" s="11">
        <v>11665678</v>
      </c>
      <c r="G6024" s="11" t="s">
        <v>35290</v>
      </c>
      <c r="H6024" s="11" t="s">
        <v>35291</v>
      </c>
      <c r="I6024" s="11" t="s">
        <v>35292</v>
      </c>
      <c r="J6024" s="11"/>
      <c r="K6024" s="11" t="s">
        <v>565</v>
      </c>
      <c r="L6024" s="11" t="s">
        <v>35293</v>
      </c>
      <c r="M6024" s="11" t="s">
        <v>9821</v>
      </c>
      <c r="N6024" s="12" t="s">
        <v>35294</v>
      </c>
      <c r="O6024" s="12" t="s">
        <v>35295</v>
      </c>
    </row>
    <row r="6025" spans="1:15" ht="15" customHeight="1" x14ac:dyDescent="0.3">
      <c r="A6025" s="11" t="s">
        <v>554</v>
      </c>
      <c r="B6025" s="11" t="s">
        <v>555</v>
      </c>
      <c r="C6025" s="17">
        <v>41</v>
      </c>
      <c r="D6025" s="11" t="s">
        <v>1296</v>
      </c>
      <c r="E6025" s="11" t="s">
        <v>34285</v>
      </c>
      <c r="F6025" s="11">
        <v>11576071</v>
      </c>
      <c r="G6025" s="11" t="s">
        <v>34322</v>
      </c>
      <c r="H6025" s="11" t="s">
        <v>35296</v>
      </c>
      <c r="I6025" s="11" t="s">
        <v>845</v>
      </c>
      <c r="J6025" s="11"/>
      <c r="K6025" s="11" t="s">
        <v>1574</v>
      </c>
      <c r="L6025" s="11" t="s">
        <v>35297</v>
      </c>
      <c r="M6025" s="11" t="s">
        <v>7350</v>
      </c>
      <c r="N6025" s="12" t="s">
        <v>35298</v>
      </c>
      <c r="O6025" s="12" t="s">
        <v>35299</v>
      </c>
    </row>
    <row r="6026" spans="1:15" ht="15" customHeight="1" x14ac:dyDescent="0.3">
      <c r="A6026" s="11" t="s">
        <v>554</v>
      </c>
      <c r="B6026" s="11" t="s">
        <v>555</v>
      </c>
      <c r="C6026" s="17">
        <v>41</v>
      </c>
      <c r="D6026" s="11" t="s">
        <v>1296</v>
      </c>
      <c r="E6026" s="11" t="s">
        <v>34285</v>
      </c>
      <c r="F6026" s="11">
        <v>11683833</v>
      </c>
      <c r="G6026" s="11" t="s">
        <v>35300</v>
      </c>
      <c r="H6026" s="11" t="s">
        <v>35301</v>
      </c>
      <c r="I6026" s="11" t="s">
        <v>845</v>
      </c>
      <c r="J6026" s="11"/>
      <c r="K6026" s="11" t="s">
        <v>10913</v>
      </c>
      <c r="L6026" s="11" t="s">
        <v>35302</v>
      </c>
      <c r="M6026" s="11" t="s">
        <v>7373</v>
      </c>
      <c r="N6026" s="12" t="s">
        <v>35303</v>
      </c>
      <c r="O6026" s="12" t="s">
        <v>35304</v>
      </c>
    </row>
    <row r="6027" spans="1:15" ht="15" customHeight="1" x14ac:dyDescent="0.3">
      <c r="A6027" s="11" t="s">
        <v>554</v>
      </c>
      <c r="B6027" s="11" t="s">
        <v>555</v>
      </c>
      <c r="C6027" s="17">
        <v>41</v>
      </c>
      <c r="D6027" s="11" t="s">
        <v>1296</v>
      </c>
      <c r="E6027" s="11" t="s">
        <v>34285</v>
      </c>
      <c r="F6027" s="11">
        <v>11288134</v>
      </c>
      <c r="G6027" s="11" t="s">
        <v>35305</v>
      </c>
      <c r="H6027" s="11" t="s">
        <v>35306</v>
      </c>
      <c r="I6027" s="11" t="s">
        <v>1004</v>
      </c>
      <c r="J6027" s="11"/>
      <c r="K6027" s="11" t="s">
        <v>34282</v>
      </c>
      <c r="L6027" s="11" t="s">
        <v>35307</v>
      </c>
      <c r="M6027" s="11" t="s">
        <v>8862</v>
      </c>
      <c r="N6027" s="12" t="s">
        <v>35308</v>
      </c>
      <c r="O6027" s="12" t="s">
        <v>35309</v>
      </c>
    </row>
    <row r="6028" spans="1:15" ht="15" customHeight="1" x14ac:dyDescent="0.3">
      <c r="A6028" s="11" t="s">
        <v>554</v>
      </c>
      <c r="B6028" s="11" t="s">
        <v>555</v>
      </c>
      <c r="C6028" s="17">
        <v>41</v>
      </c>
      <c r="D6028" s="11" t="s">
        <v>1296</v>
      </c>
      <c r="E6028" s="11" t="s">
        <v>34285</v>
      </c>
      <c r="F6028" s="11">
        <v>11395141</v>
      </c>
      <c r="G6028" s="11" t="s">
        <v>34539</v>
      </c>
      <c r="H6028" s="11" t="s">
        <v>35310</v>
      </c>
      <c r="I6028" s="11" t="s">
        <v>1002</v>
      </c>
      <c r="J6028" s="11"/>
      <c r="K6028" s="11" t="s">
        <v>35311</v>
      </c>
      <c r="L6028" s="11" t="s">
        <v>35312</v>
      </c>
      <c r="M6028" s="11" t="s">
        <v>18194</v>
      </c>
      <c r="N6028" s="12" t="s">
        <v>35313</v>
      </c>
      <c r="O6028" s="12" t="s">
        <v>35314</v>
      </c>
    </row>
    <row r="6029" spans="1:15" ht="15" customHeight="1" x14ac:dyDescent="0.3">
      <c r="A6029" s="11" t="s">
        <v>554</v>
      </c>
      <c r="B6029" s="11" t="s">
        <v>555</v>
      </c>
      <c r="C6029" s="17">
        <v>41</v>
      </c>
      <c r="D6029" s="11" t="s">
        <v>1296</v>
      </c>
      <c r="E6029" s="11" t="s">
        <v>34285</v>
      </c>
      <c r="F6029" s="11">
        <v>11380540</v>
      </c>
      <c r="G6029" s="11" t="s">
        <v>35315</v>
      </c>
      <c r="H6029" s="11" t="s">
        <v>35316</v>
      </c>
      <c r="I6029" s="11" t="s">
        <v>1002</v>
      </c>
      <c r="J6029" s="11"/>
      <c r="K6029" s="11" t="s">
        <v>10913</v>
      </c>
      <c r="L6029" s="11" t="s">
        <v>35317</v>
      </c>
      <c r="M6029" s="11" t="s">
        <v>7350</v>
      </c>
      <c r="N6029" s="12" t="s">
        <v>35318</v>
      </c>
      <c r="O6029" s="12" t="s">
        <v>35319</v>
      </c>
    </row>
    <row r="6030" spans="1:15" ht="15" customHeight="1" x14ac:dyDescent="0.3">
      <c r="A6030" s="11" t="s">
        <v>554</v>
      </c>
      <c r="B6030" s="11" t="s">
        <v>555</v>
      </c>
      <c r="C6030" s="17">
        <v>41</v>
      </c>
      <c r="D6030" s="11" t="s">
        <v>1296</v>
      </c>
      <c r="E6030" s="11" t="s">
        <v>34285</v>
      </c>
      <c r="F6030" s="11">
        <v>11380546</v>
      </c>
      <c r="G6030" s="11" t="s">
        <v>35320</v>
      </c>
      <c r="H6030" s="11" t="s">
        <v>35321</v>
      </c>
      <c r="I6030" s="11" t="s">
        <v>1002</v>
      </c>
      <c r="J6030" s="11"/>
      <c r="K6030" s="11" t="s">
        <v>10913</v>
      </c>
      <c r="L6030" s="11" t="s">
        <v>35322</v>
      </c>
      <c r="M6030" s="11" t="s">
        <v>7373</v>
      </c>
      <c r="N6030" s="12" t="s">
        <v>35323</v>
      </c>
      <c r="O6030" s="12" t="s">
        <v>35324</v>
      </c>
    </row>
    <row r="6031" spans="1:15" ht="15" customHeight="1" x14ac:dyDescent="0.3">
      <c r="A6031" s="11" t="s">
        <v>554</v>
      </c>
      <c r="B6031" s="11" t="s">
        <v>555</v>
      </c>
      <c r="C6031" s="17">
        <v>41</v>
      </c>
      <c r="D6031" s="11" t="s">
        <v>1296</v>
      </c>
      <c r="E6031" s="11" t="s">
        <v>34285</v>
      </c>
      <c r="F6031" s="11">
        <v>11346493</v>
      </c>
      <c r="G6031" s="11" t="s">
        <v>34539</v>
      </c>
      <c r="H6031" s="11" t="s">
        <v>35325</v>
      </c>
      <c r="I6031" s="11" t="s">
        <v>1002</v>
      </c>
      <c r="J6031" s="11"/>
      <c r="K6031" s="11" t="s">
        <v>29510</v>
      </c>
      <c r="L6031" s="11" t="s">
        <v>35326</v>
      </c>
      <c r="M6031" s="11" t="s">
        <v>7350</v>
      </c>
      <c r="N6031" s="12" t="s">
        <v>35327</v>
      </c>
      <c r="O6031" s="12" t="s">
        <v>35328</v>
      </c>
    </row>
    <row r="6032" spans="1:15" ht="15" customHeight="1" x14ac:dyDescent="0.3">
      <c r="A6032" s="11" t="s">
        <v>554</v>
      </c>
      <c r="B6032" s="11" t="s">
        <v>555</v>
      </c>
      <c r="C6032" s="17">
        <v>41</v>
      </c>
      <c r="D6032" s="11" t="s">
        <v>1296</v>
      </c>
      <c r="E6032" s="11" t="s">
        <v>34285</v>
      </c>
      <c r="F6032" s="11">
        <v>11380542</v>
      </c>
      <c r="G6032" s="11" t="s">
        <v>35329</v>
      </c>
      <c r="H6032" s="11" t="s">
        <v>35330</v>
      </c>
      <c r="I6032" s="11" t="s">
        <v>1002</v>
      </c>
      <c r="J6032" s="11"/>
      <c r="K6032" s="11" t="s">
        <v>10913</v>
      </c>
      <c r="L6032" s="11" t="s">
        <v>35331</v>
      </c>
      <c r="M6032" s="11" t="s">
        <v>7339</v>
      </c>
      <c r="N6032" s="12" t="s">
        <v>35332</v>
      </c>
      <c r="O6032" s="12" t="s">
        <v>35333</v>
      </c>
    </row>
    <row r="6033" spans="1:15" ht="15" customHeight="1" x14ac:dyDescent="0.3">
      <c r="A6033" s="11" t="s">
        <v>554</v>
      </c>
      <c r="B6033" s="11" t="s">
        <v>555</v>
      </c>
      <c r="C6033" s="17">
        <v>41</v>
      </c>
      <c r="D6033" s="11" t="s">
        <v>1296</v>
      </c>
      <c r="E6033" s="11" t="s">
        <v>34285</v>
      </c>
      <c r="F6033" s="11">
        <v>11422260</v>
      </c>
      <c r="G6033" s="11" t="s">
        <v>35334</v>
      </c>
      <c r="H6033" s="11" t="s">
        <v>35335</v>
      </c>
      <c r="I6033" s="11" t="s">
        <v>9793</v>
      </c>
      <c r="J6033" s="11"/>
      <c r="K6033" s="11" t="s">
        <v>10913</v>
      </c>
      <c r="L6033" s="11" t="s">
        <v>35336</v>
      </c>
      <c r="M6033" s="11" t="s">
        <v>7350</v>
      </c>
      <c r="N6033" s="12" t="s">
        <v>35337</v>
      </c>
      <c r="O6033" s="12" t="s">
        <v>35338</v>
      </c>
    </row>
    <row r="6034" spans="1:15" ht="15" customHeight="1" x14ac:dyDescent="0.3">
      <c r="A6034" s="11" t="s">
        <v>554</v>
      </c>
      <c r="B6034" s="11" t="s">
        <v>555</v>
      </c>
      <c r="C6034" s="17">
        <v>41</v>
      </c>
      <c r="D6034" s="11" t="s">
        <v>1296</v>
      </c>
      <c r="E6034" s="11" t="s">
        <v>34285</v>
      </c>
      <c r="F6034" s="11">
        <v>11158712</v>
      </c>
      <c r="G6034" s="11" t="s">
        <v>35339</v>
      </c>
      <c r="H6034" s="11" t="s">
        <v>35340</v>
      </c>
      <c r="I6034" s="11" t="s">
        <v>3334</v>
      </c>
      <c r="J6034" s="11"/>
      <c r="K6034" s="11" t="s">
        <v>19169</v>
      </c>
      <c r="L6034" s="11" t="s">
        <v>35341</v>
      </c>
      <c r="M6034" s="11" t="s">
        <v>7350</v>
      </c>
      <c r="N6034" s="12" t="s">
        <v>35342</v>
      </c>
      <c r="O6034" s="12" t="s">
        <v>35343</v>
      </c>
    </row>
    <row r="6035" spans="1:15" ht="15" customHeight="1" x14ac:dyDescent="0.3">
      <c r="A6035" s="11" t="s">
        <v>554</v>
      </c>
      <c r="B6035" s="11" t="s">
        <v>555</v>
      </c>
      <c r="C6035" s="17">
        <v>41</v>
      </c>
      <c r="D6035" s="11" t="s">
        <v>1296</v>
      </c>
      <c r="E6035" s="11" t="s">
        <v>34278</v>
      </c>
      <c r="F6035" s="11">
        <v>11205406</v>
      </c>
      <c r="G6035" s="11" t="s">
        <v>35344</v>
      </c>
      <c r="H6035" s="11" t="s">
        <v>35345</v>
      </c>
      <c r="I6035" s="11" t="s">
        <v>3334</v>
      </c>
      <c r="J6035" s="11"/>
      <c r="K6035" s="11" t="s">
        <v>10913</v>
      </c>
      <c r="L6035" s="11" t="s">
        <v>35346</v>
      </c>
      <c r="M6035" s="11" t="s">
        <v>7339</v>
      </c>
      <c r="N6035" s="12" t="s">
        <v>35347</v>
      </c>
      <c r="O6035" s="12" t="s">
        <v>35348</v>
      </c>
    </row>
    <row r="6036" spans="1:15" ht="15" customHeight="1" x14ac:dyDescent="0.3">
      <c r="A6036" s="11" t="s">
        <v>554</v>
      </c>
      <c r="B6036" s="11" t="s">
        <v>555</v>
      </c>
      <c r="C6036" s="17">
        <v>41</v>
      </c>
      <c r="D6036" s="11" t="s">
        <v>1296</v>
      </c>
      <c r="E6036" s="11" t="s">
        <v>34285</v>
      </c>
      <c r="F6036" s="11">
        <v>11846748</v>
      </c>
      <c r="G6036" s="11" t="s">
        <v>30740</v>
      </c>
      <c r="H6036" s="11" t="s">
        <v>30741</v>
      </c>
      <c r="I6036" s="11" t="s">
        <v>9819</v>
      </c>
      <c r="J6036" s="11"/>
      <c r="K6036" s="11" t="s">
        <v>10913</v>
      </c>
      <c r="L6036" s="11" t="s">
        <v>30742</v>
      </c>
      <c r="M6036" s="11" t="s">
        <v>7350</v>
      </c>
      <c r="N6036" s="12" t="s">
        <v>30743</v>
      </c>
      <c r="O6036" s="12" t="s">
        <v>30744</v>
      </c>
    </row>
    <row r="6037" spans="1:15" ht="15" customHeight="1" x14ac:dyDescent="0.3">
      <c r="A6037" s="11" t="s">
        <v>554</v>
      </c>
      <c r="B6037" s="11" t="s">
        <v>555</v>
      </c>
      <c r="C6037" s="17">
        <v>41</v>
      </c>
      <c r="D6037" s="11" t="s">
        <v>1296</v>
      </c>
      <c r="E6037" s="11" t="s">
        <v>34285</v>
      </c>
      <c r="F6037" s="11">
        <v>11846750</v>
      </c>
      <c r="G6037" s="11" t="s">
        <v>35349</v>
      </c>
      <c r="H6037" s="11" t="s">
        <v>35350</v>
      </c>
      <c r="I6037" s="11" t="s">
        <v>9819</v>
      </c>
      <c r="J6037" s="11"/>
      <c r="K6037" s="11" t="s">
        <v>10913</v>
      </c>
      <c r="L6037" s="11" t="s">
        <v>35351</v>
      </c>
      <c r="M6037" s="11" t="s">
        <v>7339</v>
      </c>
      <c r="N6037" s="12" t="s">
        <v>35352</v>
      </c>
      <c r="O6037" s="12" t="s">
        <v>35353</v>
      </c>
    </row>
    <row r="6038" spans="1:15" ht="15" customHeight="1" x14ac:dyDescent="0.3">
      <c r="A6038" s="11" t="s">
        <v>554</v>
      </c>
      <c r="B6038" s="11" t="s">
        <v>555</v>
      </c>
      <c r="C6038" s="17">
        <v>41</v>
      </c>
      <c r="D6038" s="11" t="s">
        <v>1296</v>
      </c>
      <c r="E6038" s="11" t="s">
        <v>34285</v>
      </c>
      <c r="F6038" s="11">
        <v>11553118</v>
      </c>
      <c r="G6038" s="11" t="s">
        <v>30757</v>
      </c>
      <c r="H6038" s="11" t="s">
        <v>30758</v>
      </c>
      <c r="I6038" s="11" t="s">
        <v>3805</v>
      </c>
      <c r="J6038" s="11"/>
      <c r="K6038" s="11" t="s">
        <v>10913</v>
      </c>
      <c r="L6038" s="11" t="s">
        <v>30759</v>
      </c>
      <c r="M6038" s="11" t="s">
        <v>13703</v>
      </c>
      <c r="N6038" s="12" t="s">
        <v>30760</v>
      </c>
      <c r="O6038" s="12" t="s">
        <v>30761</v>
      </c>
    </row>
    <row r="6039" spans="1:15" ht="15" customHeight="1" x14ac:dyDescent="0.3">
      <c r="A6039" s="11" t="s">
        <v>554</v>
      </c>
      <c r="B6039" s="11" t="s">
        <v>555</v>
      </c>
      <c r="C6039" s="17">
        <v>41</v>
      </c>
      <c r="D6039" s="11" t="s">
        <v>1296</v>
      </c>
      <c r="E6039" s="11" t="s">
        <v>34285</v>
      </c>
      <c r="F6039" s="11">
        <v>11566569</v>
      </c>
      <c r="G6039" s="11" t="s">
        <v>35354</v>
      </c>
      <c r="H6039" s="11" t="s">
        <v>35355</v>
      </c>
      <c r="I6039" s="11" t="s">
        <v>3805</v>
      </c>
      <c r="J6039" s="11"/>
      <c r="K6039" s="11" t="s">
        <v>34384</v>
      </c>
      <c r="L6039" s="11" t="s">
        <v>35356</v>
      </c>
      <c r="M6039" s="11" t="s">
        <v>7339</v>
      </c>
      <c r="N6039" s="12" t="s">
        <v>35357</v>
      </c>
      <c r="O6039" s="12" t="s">
        <v>35358</v>
      </c>
    </row>
    <row r="6040" spans="1:15" ht="15" customHeight="1" x14ac:dyDescent="0.3">
      <c r="A6040" s="11" t="s">
        <v>554</v>
      </c>
      <c r="B6040" s="11" t="s">
        <v>555</v>
      </c>
      <c r="C6040" s="17">
        <v>41</v>
      </c>
      <c r="D6040" s="11" t="s">
        <v>1296</v>
      </c>
      <c r="E6040" s="11" t="s">
        <v>34285</v>
      </c>
      <c r="F6040" s="11">
        <v>11566554</v>
      </c>
      <c r="G6040" s="11" t="s">
        <v>35359</v>
      </c>
      <c r="H6040" s="11" t="s">
        <v>35360</v>
      </c>
      <c r="I6040" s="11" t="s">
        <v>3805</v>
      </c>
      <c r="J6040" s="11"/>
      <c r="K6040" s="11" t="s">
        <v>34384</v>
      </c>
      <c r="L6040" s="11" t="s">
        <v>35361</v>
      </c>
      <c r="M6040" s="11" t="s">
        <v>7350</v>
      </c>
      <c r="N6040" s="12" t="s">
        <v>35362</v>
      </c>
      <c r="O6040" s="12" t="s">
        <v>35363</v>
      </c>
    </row>
    <row r="6041" spans="1:15" ht="15" customHeight="1" x14ac:dyDescent="0.3">
      <c r="A6041" s="11" t="s">
        <v>554</v>
      </c>
      <c r="B6041" s="11" t="s">
        <v>555</v>
      </c>
      <c r="C6041" s="17">
        <v>41</v>
      </c>
      <c r="D6041" s="11" t="s">
        <v>1296</v>
      </c>
      <c r="E6041" s="11" t="s">
        <v>34285</v>
      </c>
      <c r="F6041" s="11">
        <v>11553115</v>
      </c>
      <c r="G6041" s="11" t="s">
        <v>30752</v>
      </c>
      <c r="H6041" s="11" t="s">
        <v>30753</v>
      </c>
      <c r="I6041" s="11" t="s">
        <v>3805</v>
      </c>
      <c r="J6041" s="11"/>
      <c r="K6041" s="11" t="s">
        <v>10913</v>
      </c>
      <c r="L6041" s="11" t="s">
        <v>30754</v>
      </c>
      <c r="M6041" s="11" t="s">
        <v>7339</v>
      </c>
      <c r="N6041" s="12" t="s">
        <v>30755</v>
      </c>
      <c r="O6041" s="12" t="s">
        <v>30756</v>
      </c>
    </row>
    <row r="6042" spans="1:15" ht="15" customHeight="1" x14ac:dyDescent="0.3">
      <c r="A6042" s="11" t="s">
        <v>554</v>
      </c>
      <c r="B6042" s="11" t="s">
        <v>555</v>
      </c>
      <c r="C6042" s="17">
        <v>41</v>
      </c>
      <c r="D6042" s="11" t="s">
        <v>1296</v>
      </c>
      <c r="E6042" s="11" t="s">
        <v>34285</v>
      </c>
      <c r="F6042" s="11">
        <v>11011941</v>
      </c>
      <c r="G6042" s="11" t="s">
        <v>30767</v>
      </c>
      <c r="H6042" s="11" t="s">
        <v>30768</v>
      </c>
      <c r="I6042" s="11" t="s">
        <v>848</v>
      </c>
      <c r="J6042" s="11"/>
      <c r="K6042" s="11" t="s">
        <v>10913</v>
      </c>
      <c r="L6042" s="11" t="s">
        <v>30769</v>
      </c>
      <c r="M6042" s="11" t="s">
        <v>7339</v>
      </c>
      <c r="N6042" s="12" t="s">
        <v>30770</v>
      </c>
      <c r="O6042" s="12" t="s">
        <v>30771</v>
      </c>
    </row>
    <row r="6043" spans="1:15" ht="15" customHeight="1" x14ac:dyDescent="0.3">
      <c r="A6043" s="11" t="s">
        <v>554</v>
      </c>
      <c r="B6043" s="11" t="s">
        <v>555</v>
      </c>
      <c r="C6043" s="17">
        <v>41</v>
      </c>
      <c r="D6043" s="11" t="s">
        <v>1296</v>
      </c>
      <c r="E6043" s="11" t="s">
        <v>34278</v>
      </c>
      <c r="F6043" s="11">
        <v>11016664</v>
      </c>
      <c r="G6043" s="11" t="s">
        <v>34344</v>
      </c>
      <c r="H6043" s="11" t="s">
        <v>35364</v>
      </c>
      <c r="I6043" s="11" t="s">
        <v>893</v>
      </c>
      <c r="J6043" s="11"/>
      <c r="K6043" s="11" t="s">
        <v>10913</v>
      </c>
      <c r="L6043" s="11" t="s">
        <v>35365</v>
      </c>
      <c r="M6043" s="11" t="s">
        <v>7350</v>
      </c>
      <c r="N6043" s="12" t="s">
        <v>35366</v>
      </c>
      <c r="O6043" s="12" t="s">
        <v>35367</v>
      </c>
    </row>
    <row r="6044" spans="1:15" ht="15" customHeight="1" x14ac:dyDescent="0.3">
      <c r="A6044" s="11" t="s">
        <v>554</v>
      </c>
      <c r="B6044" s="11" t="s">
        <v>555</v>
      </c>
      <c r="C6044" s="17">
        <v>41</v>
      </c>
      <c r="D6044" s="11" t="s">
        <v>1296</v>
      </c>
      <c r="E6044" s="11" t="s">
        <v>34285</v>
      </c>
      <c r="F6044" s="11">
        <v>10789863</v>
      </c>
      <c r="G6044" s="11" t="s">
        <v>35368</v>
      </c>
      <c r="H6044" s="11" t="s">
        <v>35369</v>
      </c>
      <c r="I6044" s="11" t="s">
        <v>4848</v>
      </c>
      <c r="J6044" s="11"/>
      <c r="K6044" s="11" t="s">
        <v>10913</v>
      </c>
      <c r="L6044" s="11" t="s">
        <v>35370</v>
      </c>
      <c r="M6044" s="11" t="s">
        <v>7339</v>
      </c>
      <c r="N6044" s="12" t="s">
        <v>35371</v>
      </c>
      <c r="O6044" s="12" t="s">
        <v>35372</v>
      </c>
    </row>
    <row r="6045" spans="1:15" ht="15" customHeight="1" x14ac:dyDescent="0.3">
      <c r="A6045" s="11" t="s">
        <v>554</v>
      </c>
      <c r="B6045" s="11" t="s">
        <v>555</v>
      </c>
      <c r="C6045" s="17">
        <v>41</v>
      </c>
      <c r="D6045" s="11" t="s">
        <v>1296</v>
      </c>
      <c r="E6045" s="11" t="s">
        <v>34285</v>
      </c>
      <c r="F6045" s="11">
        <v>10789872</v>
      </c>
      <c r="G6045" s="11" t="s">
        <v>35373</v>
      </c>
      <c r="H6045" s="11" t="s">
        <v>35374</v>
      </c>
      <c r="I6045" s="11" t="s">
        <v>4848</v>
      </c>
      <c r="J6045" s="11"/>
      <c r="K6045" s="11" t="s">
        <v>10913</v>
      </c>
      <c r="L6045" s="11" t="s">
        <v>35375</v>
      </c>
      <c r="M6045" s="11" t="s">
        <v>7339</v>
      </c>
      <c r="N6045" s="12" t="s">
        <v>35376</v>
      </c>
      <c r="O6045" s="12" t="s">
        <v>35377</v>
      </c>
    </row>
    <row r="6046" spans="1:15" ht="15" customHeight="1" x14ac:dyDescent="0.3">
      <c r="A6046" s="11" t="s">
        <v>554</v>
      </c>
      <c r="B6046" s="11" t="s">
        <v>555</v>
      </c>
      <c r="C6046" s="17">
        <v>41</v>
      </c>
      <c r="D6046" s="11" t="s">
        <v>1296</v>
      </c>
      <c r="E6046" s="11" t="s">
        <v>34285</v>
      </c>
      <c r="F6046" s="11">
        <v>10789838</v>
      </c>
      <c r="G6046" s="11" t="s">
        <v>30778</v>
      </c>
      <c r="H6046" s="11" t="s">
        <v>30779</v>
      </c>
      <c r="I6046" s="11" t="s">
        <v>4848</v>
      </c>
      <c r="J6046" s="11"/>
      <c r="K6046" s="11" t="s">
        <v>10913</v>
      </c>
      <c r="L6046" s="11" t="s">
        <v>30780</v>
      </c>
      <c r="M6046" s="11" t="s">
        <v>7350</v>
      </c>
      <c r="N6046" s="12" t="s">
        <v>30781</v>
      </c>
      <c r="O6046" s="12" t="s">
        <v>30782</v>
      </c>
    </row>
    <row r="6047" spans="1:15" ht="15" customHeight="1" x14ac:dyDescent="0.3">
      <c r="A6047" s="11" t="s">
        <v>554</v>
      </c>
      <c r="B6047" s="11" t="s">
        <v>555</v>
      </c>
      <c r="C6047" s="17">
        <v>41</v>
      </c>
      <c r="D6047" s="11" t="s">
        <v>1296</v>
      </c>
      <c r="E6047" s="11" t="s">
        <v>34285</v>
      </c>
      <c r="F6047" s="11">
        <v>10727166</v>
      </c>
      <c r="G6047" s="11" t="s">
        <v>34296</v>
      </c>
      <c r="H6047" s="11" t="s">
        <v>35378</v>
      </c>
      <c r="I6047" s="11" t="s">
        <v>3576</v>
      </c>
      <c r="J6047" s="11"/>
      <c r="K6047" s="11" t="s">
        <v>10913</v>
      </c>
      <c r="L6047" s="11" t="s">
        <v>35379</v>
      </c>
      <c r="M6047" s="11" t="s">
        <v>7339</v>
      </c>
      <c r="N6047" s="12" t="s">
        <v>35380</v>
      </c>
      <c r="O6047" s="12" t="s">
        <v>35381</v>
      </c>
    </row>
    <row r="6048" spans="1:15" ht="15" customHeight="1" x14ac:dyDescent="0.3">
      <c r="A6048" s="11" t="s">
        <v>554</v>
      </c>
      <c r="B6048" s="11" t="s">
        <v>555</v>
      </c>
      <c r="C6048" s="17">
        <v>41</v>
      </c>
      <c r="D6048" s="11" t="s">
        <v>1296</v>
      </c>
      <c r="E6048" s="11" t="s">
        <v>34285</v>
      </c>
      <c r="F6048" s="11">
        <v>10684384</v>
      </c>
      <c r="G6048" s="11" t="s">
        <v>35382</v>
      </c>
      <c r="H6048" s="11" t="s">
        <v>35383</v>
      </c>
      <c r="I6048" s="11" t="s">
        <v>3576</v>
      </c>
      <c r="J6048" s="11"/>
      <c r="K6048" s="11" t="s">
        <v>35281</v>
      </c>
      <c r="L6048" s="11" t="s">
        <v>35384</v>
      </c>
      <c r="M6048" s="11" t="s">
        <v>7350</v>
      </c>
      <c r="N6048" s="12" t="s">
        <v>35385</v>
      </c>
      <c r="O6048" s="12" t="s">
        <v>35386</v>
      </c>
    </row>
    <row r="6049" spans="1:15" ht="15" customHeight="1" x14ac:dyDescent="0.3">
      <c r="A6049" s="11" t="s">
        <v>554</v>
      </c>
      <c r="B6049" s="11" t="s">
        <v>555</v>
      </c>
      <c r="C6049" s="17">
        <v>41</v>
      </c>
      <c r="D6049" s="11" t="s">
        <v>1296</v>
      </c>
      <c r="E6049" s="11" t="s">
        <v>34285</v>
      </c>
      <c r="F6049" s="11">
        <v>10727161</v>
      </c>
      <c r="G6049" s="11" t="s">
        <v>35387</v>
      </c>
      <c r="H6049" s="11" t="s">
        <v>35388</v>
      </c>
      <c r="I6049" s="11" t="s">
        <v>3576</v>
      </c>
      <c r="J6049" s="11"/>
      <c r="K6049" s="11" t="s">
        <v>10913</v>
      </c>
      <c r="L6049" s="11" t="s">
        <v>35389</v>
      </c>
      <c r="M6049" s="11" t="s">
        <v>7350</v>
      </c>
      <c r="N6049" s="12" t="s">
        <v>35390</v>
      </c>
      <c r="O6049" s="12" t="s">
        <v>35391</v>
      </c>
    </row>
    <row r="6050" spans="1:15" ht="15" customHeight="1" x14ac:dyDescent="0.3">
      <c r="A6050" s="11" t="s">
        <v>554</v>
      </c>
      <c r="B6050" s="11" t="s">
        <v>555</v>
      </c>
      <c r="C6050" s="17">
        <v>41</v>
      </c>
      <c r="D6050" s="11" t="s">
        <v>1296</v>
      </c>
      <c r="E6050" s="11" t="s">
        <v>34285</v>
      </c>
      <c r="F6050" s="11">
        <v>10727169</v>
      </c>
      <c r="G6050" s="11" t="s">
        <v>35392</v>
      </c>
      <c r="H6050" s="11" t="s">
        <v>35393</v>
      </c>
      <c r="I6050" s="11" t="s">
        <v>3576</v>
      </c>
      <c r="J6050" s="11"/>
      <c r="K6050" s="11" t="s">
        <v>10913</v>
      </c>
      <c r="L6050" s="11" t="s">
        <v>35394</v>
      </c>
      <c r="M6050" s="11" t="s">
        <v>7339</v>
      </c>
      <c r="N6050" s="12" t="s">
        <v>35395</v>
      </c>
      <c r="O6050" s="12" t="s">
        <v>35396</v>
      </c>
    </row>
    <row r="6051" spans="1:15" ht="15" customHeight="1" x14ac:dyDescent="0.3">
      <c r="A6051" s="11" t="s">
        <v>554</v>
      </c>
      <c r="B6051" s="11" t="s">
        <v>555</v>
      </c>
      <c r="C6051" s="17">
        <v>41</v>
      </c>
      <c r="D6051" s="11" t="s">
        <v>1296</v>
      </c>
      <c r="E6051" s="11" t="s">
        <v>34285</v>
      </c>
      <c r="F6051" s="11">
        <v>10871098</v>
      </c>
      <c r="G6051" s="11" t="s">
        <v>30783</v>
      </c>
      <c r="H6051" s="11" t="s">
        <v>30784</v>
      </c>
      <c r="I6051" s="11" t="s">
        <v>2345</v>
      </c>
      <c r="J6051" s="11"/>
      <c r="K6051" s="11" t="s">
        <v>10913</v>
      </c>
      <c r="L6051" s="11" t="s">
        <v>30785</v>
      </c>
      <c r="M6051" s="11" t="s">
        <v>7339</v>
      </c>
      <c r="N6051" s="12" t="s">
        <v>30786</v>
      </c>
      <c r="O6051" s="12" t="s">
        <v>30787</v>
      </c>
    </row>
    <row r="6052" spans="1:15" ht="15" customHeight="1" x14ac:dyDescent="0.3">
      <c r="A6052" s="11" t="s">
        <v>554</v>
      </c>
      <c r="B6052" s="11" t="s">
        <v>555</v>
      </c>
      <c r="C6052" s="17">
        <v>41</v>
      </c>
      <c r="D6052" s="11" t="s">
        <v>1296</v>
      </c>
      <c r="E6052" s="11" t="s">
        <v>34285</v>
      </c>
      <c r="F6052" s="11">
        <v>10703632</v>
      </c>
      <c r="G6052" s="11" t="s">
        <v>35397</v>
      </c>
      <c r="H6052" s="11" t="s">
        <v>35398</v>
      </c>
      <c r="I6052" s="11" t="s">
        <v>1146</v>
      </c>
      <c r="J6052" s="11"/>
      <c r="K6052" s="11" t="s">
        <v>10913</v>
      </c>
      <c r="L6052" s="11" t="s">
        <v>35399</v>
      </c>
      <c r="M6052" s="11" t="s">
        <v>7962</v>
      </c>
      <c r="N6052" s="12" t="s">
        <v>35400</v>
      </c>
      <c r="O6052" s="12" t="s">
        <v>35401</v>
      </c>
    </row>
    <row r="6053" spans="1:15" ht="15" customHeight="1" x14ac:dyDescent="0.3">
      <c r="A6053" s="11" t="s">
        <v>554</v>
      </c>
      <c r="B6053" s="11" t="s">
        <v>555</v>
      </c>
      <c r="C6053" s="17">
        <v>41</v>
      </c>
      <c r="D6053" s="11" t="s">
        <v>1296</v>
      </c>
      <c r="E6053" s="11" t="s">
        <v>34285</v>
      </c>
      <c r="F6053" s="11">
        <v>10906442</v>
      </c>
      <c r="G6053" s="11" t="s">
        <v>35402</v>
      </c>
      <c r="H6053" s="11" t="s">
        <v>35403</v>
      </c>
      <c r="I6053" s="11" t="s">
        <v>899</v>
      </c>
      <c r="J6053" s="11"/>
      <c r="K6053" s="11" t="s">
        <v>34384</v>
      </c>
      <c r="L6053" s="11" t="s">
        <v>35404</v>
      </c>
      <c r="M6053" s="11" t="s">
        <v>7373</v>
      </c>
      <c r="N6053" s="12" t="s">
        <v>35405</v>
      </c>
      <c r="O6053" s="12" t="s">
        <v>35406</v>
      </c>
    </row>
    <row r="6054" spans="1:15" ht="15" customHeight="1" x14ac:dyDescent="0.3">
      <c r="A6054" s="11" t="s">
        <v>554</v>
      </c>
      <c r="B6054" s="11" t="s">
        <v>555</v>
      </c>
      <c r="C6054" s="17">
        <v>41</v>
      </c>
      <c r="D6054" s="11" t="s">
        <v>1296</v>
      </c>
      <c r="E6054" s="11" t="s">
        <v>34285</v>
      </c>
      <c r="F6054" s="11">
        <v>10945748</v>
      </c>
      <c r="G6054" s="11" t="s">
        <v>35407</v>
      </c>
      <c r="H6054" s="11" t="s">
        <v>35408</v>
      </c>
      <c r="I6054" s="11" t="s">
        <v>899</v>
      </c>
      <c r="J6054" s="11"/>
      <c r="K6054" s="11" t="s">
        <v>10913</v>
      </c>
      <c r="L6054" s="11" t="s">
        <v>35409</v>
      </c>
      <c r="M6054" s="11" t="s">
        <v>7373</v>
      </c>
      <c r="N6054" s="12" t="s">
        <v>35410</v>
      </c>
      <c r="O6054" s="12" t="s">
        <v>35411</v>
      </c>
    </row>
    <row r="6055" spans="1:15" ht="15" customHeight="1" x14ac:dyDescent="0.3">
      <c r="A6055" s="11" t="s">
        <v>554</v>
      </c>
      <c r="B6055" s="11" t="s">
        <v>555</v>
      </c>
      <c r="C6055" s="17">
        <v>41</v>
      </c>
      <c r="D6055" s="11" t="s">
        <v>1296</v>
      </c>
      <c r="E6055" s="11" t="s">
        <v>34285</v>
      </c>
      <c r="F6055" s="11">
        <v>10722889</v>
      </c>
      <c r="G6055" s="11" t="s">
        <v>35412</v>
      </c>
      <c r="H6055" s="11" t="s">
        <v>35413</v>
      </c>
      <c r="I6055" s="11" t="s">
        <v>9931</v>
      </c>
      <c r="J6055" s="11"/>
      <c r="K6055" s="11" t="s">
        <v>29510</v>
      </c>
      <c r="L6055" s="11" t="s">
        <v>35414</v>
      </c>
      <c r="M6055" s="11" t="s">
        <v>7962</v>
      </c>
      <c r="N6055" s="12" t="s">
        <v>35415</v>
      </c>
      <c r="O6055" s="12" t="s">
        <v>35416</v>
      </c>
    </row>
    <row r="6056" spans="1:15" ht="15" customHeight="1" x14ac:dyDescent="0.3">
      <c r="A6056" s="11" t="s">
        <v>554</v>
      </c>
      <c r="B6056" s="11" t="s">
        <v>555</v>
      </c>
      <c r="C6056" s="17">
        <v>41</v>
      </c>
      <c r="D6056" s="11" t="s">
        <v>1296</v>
      </c>
      <c r="E6056" s="11" t="s">
        <v>34285</v>
      </c>
      <c r="F6056" s="11">
        <v>10513674</v>
      </c>
      <c r="G6056" s="11" t="s">
        <v>34589</v>
      </c>
      <c r="H6056" s="11" t="s">
        <v>35417</v>
      </c>
      <c r="I6056" s="11" t="s">
        <v>3697</v>
      </c>
      <c r="J6056" s="11"/>
      <c r="K6056" s="11" t="s">
        <v>34282</v>
      </c>
      <c r="L6056" s="11" t="s">
        <v>35418</v>
      </c>
      <c r="M6056" s="11" t="s">
        <v>7350</v>
      </c>
      <c r="N6056" s="12" t="s">
        <v>35419</v>
      </c>
      <c r="O6056" s="12" t="s">
        <v>35420</v>
      </c>
    </row>
    <row r="6057" spans="1:15" ht="15" customHeight="1" x14ac:dyDescent="0.3">
      <c r="A6057" s="11" t="s">
        <v>554</v>
      </c>
      <c r="B6057" s="11" t="s">
        <v>555</v>
      </c>
      <c r="C6057" s="17">
        <v>41</v>
      </c>
      <c r="D6057" s="11" t="s">
        <v>1296</v>
      </c>
      <c r="E6057" s="11" t="s">
        <v>34285</v>
      </c>
      <c r="F6057" s="11">
        <v>10444106</v>
      </c>
      <c r="G6057" s="11" t="s">
        <v>35421</v>
      </c>
      <c r="H6057" s="11" t="s">
        <v>35422</v>
      </c>
      <c r="I6057" s="11" t="s">
        <v>3697</v>
      </c>
      <c r="J6057" s="11"/>
      <c r="K6057" s="11" t="s">
        <v>35281</v>
      </c>
      <c r="L6057" s="11" t="s">
        <v>35423</v>
      </c>
      <c r="M6057" s="11" t="s">
        <v>18023</v>
      </c>
      <c r="N6057" s="12" t="s">
        <v>35424</v>
      </c>
      <c r="O6057" s="12" t="s">
        <v>35425</v>
      </c>
    </row>
    <row r="6058" spans="1:15" ht="15" customHeight="1" x14ac:dyDescent="0.3">
      <c r="A6058" s="11" t="s">
        <v>554</v>
      </c>
      <c r="B6058" s="11" t="s">
        <v>555</v>
      </c>
      <c r="C6058" s="17">
        <v>41</v>
      </c>
      <c r="D6058" s="11" t="s">
        <v>1296</v>
      </c>
      <c r="E6058" s="11" t="s">
        <v>34285</v>
      </c>
      <c r="F6058" s="11">
        <v>10557007</v>
      </c>
      <c r="G6058" s="11" t="s">
        <v>35426</v>
      </c>
      <c r="H6058" s="11" t="s">
        <v>35427</v>
      </c>
      <c r="I6058" s="11" t="s">
        <v>9957</v>
      </c>
      <c r="J6058" s="11"/>
      <c r="K6058" s="11" t="s">
        <v>29598</v>
      </c>
      <c r="L6058" s="11" t="s">
        <v>35428</v>
      </c>
      <c r="M6058" s="11" t="s">
        <v>7350</v>
      </c>
      <c r="N6058" s="12" t="s">
        <v>35429</v>
      </c>
      <c r="O6058" s="12" t="s">
        <v>35430</v>
      </c>
    </row>
    <row r="6059" spans="1:15" ht="15" customHeight="1" x14ac:dyDescent="0.3">
      <c r="A6059" s="11" t="s">
        <v>554</v>
      </c>
      <c r="B6059" s="11" t="s">
        <v>555</v>
      </c>
      <c r="C6059" s="17">
        <v>41</v>
      </c>
      <c r="D6059" s="11" t="s">
        <v>1296</v>
      </c>
      <c r="E6059" s="11" t="s">
        <v>34285</v>
      </c>
      <c r="F6059" s="11">
        <v>10456684</v>
      </c>
      <c r="G6059" s="11" t="s">
        <v>34457</v>
      </c>
      <c r="H6059" s="11" t="s">
        <v>35431</v>
      </c>
      <c r="I6059" s="11" t="s">
        <v>9968</v>
      </c>
      <c r="J6059" s="11"/>
      <c r="K6059" s="11" t="s">
        <v>29510</v>
      </c>
      <c r="L6059" s="11" t="s">
        <v>35432</v>
      </c>
      <c r="M6059" s="11" t="s">
        <v>7350</v>
      </c>
      <c r="N6059" s="12" t="s">
        <v>35433</v>
      </c>
      <c r="O6059" s="12" t="s">
        <v>35434</v>
      </c>
    </row>
    <row r="6060" spans="1:15" ht="15" customHeight="1" x14ac:dyDescent="0.3">
      <c r="A6060" s="11" t="s">
        <v>554</v>
      </c>
      <c r="B6060" s="11" t="s">
        <v>555</v>
      </c>
      <c r="C6060" s="17">
        <v>41</v>
      </c>
      <c r="D6060" s="11" t="s">
        <v>1296</v>
      </c>
      <c r="E6060" s="11" t="s">
        <v>34285</v>
      </c>
      <c r="F6060" s="11">
        <v>10362264</v>
      </c>
      <c r="G6060" s="11" t="s">
        <v>35435</v>
      </c>
      <c r="H6060" s="11" t="s">
        <v>35436</v>
      </c>
      <c r="I6060" s="11" t="s">
        <v>9968</v>
      </c>
      <c r="J6060" s="11"/>
      <c r="K6060" s="11" t="s">
        <v>34282</v>
      </c>
      <c r="L6060" s="11" t="s">
        <v>35437</v>
      </c>
      <c r="M6060" s="11" t="s">
        <v>7339</v>
      </c>
      <c r="N6060" s="12" t="s">
        <v>35438</v>
      </c>
      <c r="O6060" s="12" t="s">
        <v>35439</v>
      </c>
    </row>
    <row r="6061" spans="1:15" ht="15" customHeight="1" x14ac:dyDescent="0.3">
      <c r="A6061" s="11" t="s">
        <v>554</v>
      </c>
      <c r="B6061" s="11" t="s">
        <v>555</v>
      </c>
      <c r="C6061" s="17">
        <v>41</v>
      </c>
      <c r="D6061" s="11" t="s">
        <v>1296</v>
      </c>
      <c r="E6061" s="11" t="s">
        <v>34285</v>
      </c>
      <c r="F6061" s="11">
        <v>10073443</v>
      </c>
      <c r="G6061" s="11" t="s">
        <v>35440</v>
      </c>
      <c r="H6061" s="11" t="s">
        <v>35441</v>
      </c>
      <c r="I6061" s="11" t="s">
        <v>9974</v>
      </c>
      <c r="J6061" s="11"/>
      <c r="K6061" s="11" t="s">
        <v>10913</v>
      </c>
      <c r="L6061" s="11" t="s">
        <v>35442</v>
      </c>
      <c r="M6061" s="11" t="s">
        <v>7339</v>
      </c>
      <c r="N6061" s="12" t="s">
        <v>35443</v>
      </c>
      <c r="O6061" s="12" t="s">
        <v>35444</v>
      </c>
    </row>
    <row r="6062" spans="1:15" ht="15" customHeight="1" x14ac:dyDescent="0.3">
      <c r="A6062" s="11" t="s">
        <v>554</v>
      </c>
      <c r="B6062" s="11" t="s">
        <v>555</v>
      </c>
      <c r="C6062" s="17">
        <v>41</v>
      </c>
      <c r="D6062" s="11" t="s">
        <v>1296</v>
      </c>
      <c r="E6062" s="11" t="s">
        <v>34285</v>
      </c>
      <c r="F6062" s="11">
        <v>10403668</v>
      </c>
      <c r="G6062" s="11" t="s">
        <v>35445</v>
      </c>
      <c r="H6062" s="11" t="s">
        <v>35446</v>
      </c>
      <c r="I6062" s="11" t="s">
        <v>35447</v>
      </c>
      <c r="J6062" s="11"/>
      <c r="K6062" s="11" t="s">
        <v>16765</v>
      </c>
      <c r="L6062" s="11" t="s">
        <v>35448</v>
      </c>
      <c r="M6062" s="11" t="s">
        <v>7350</v>
      </c>
      <c r="N6062" s="12" t="s">
        <v>35449</v>
      </c>
      <c r="O6062" s="12" t="s">
        <v>35450</v>
      </c>
    </row>
    <row r="6063" spans="1:15" ht="15" customHeight="1" x14ac:dyDescent="0.3">
      <c r="A6063" s="11" t="s">
        <v>554</v>
      </c>
      <c r="B6063" s="11" t="s">
        <v>555</v>
      </c>
      <c r="C6063" s="17">
        <v>41</v>
      </c>
      <c r="D6063" s="11" t="s">
        <v>1296</v>
      </c>
      <c r="E6063" s="11" t="s">
        <v>34285</v>
      </c>
      <c r="F6063" s="11">
        <v>10439339</v>
      </c>
      <c r="G6063" s="11" t="s">
        <v>35451</v>
      </c>
      <c r="H6063" s="11" t="s">
        <v>35452</v>
      </c>
      <c r="I6063" s="11" t="s">
        <v>3858</v>
      </c>
      <c r="J6063" s="11"/>
      <c r="K6063" s="11" t="s">
        <v>34282</v>
      </c>
      <c r="L6063" s="11" t="s">
        <v>35453</v>
      </c>
      <c r="M6063" s="11" t="s">
        <v>7681</v>
      </c>
      <c r="N6063" s="12" t="s">
        <v>35454</v>
      </c>
      <c r="O6063" s="12" t="s">
        <v>35455</v>
      </c>
    </row>
    <row r="6064" spans="1:15" ht="15" customHeight="1" x14ac:dyDescent="0.3">
      <c r="A6064" s="11" t="s">
        <v>554</v>
      </c>
      <c r="B6064" s="11" t="s">
        <v>555</v>
      </c>
      <c r="C6064" s="17">
        <v>41</v>
      </c>
      <c r="D6064" s="11" t="s">
        <v>1296</v>
      </c>
      <c r="E6064" s="11" t="s">
        <v>34285</v>
      </c>
      <c r="F6064" s="11">
        <v>10416702</v>
      </c>
      <c r="G6064" s="11" t="s">
        <v>35456</v>
      </c>
      <c r="H6064" s="11" t="s">
        <v>35457</v>
      </c>
      <c r="I6064" s="11" t="s">
        <v>3858</v>
      </c>
      <c r="J6064" s="11"/>
      <c r="K6064" s="11" t="s">
        <v>10913</v>
      </c>
      <c r="L6064" s="11" t="s">
        <v>35458</v>
      </c>
      <c r="M6064" s="11" t="s">
        <v>7339</v>
      </c>
      <c r="N6064" s="12" t="s">
        <v>35459</v>
      </c>
      <c r="O6064" s="12" t="s">
        <v>35460</v>
      </c>
    </row>
    <row r="6065" spans="1:15" ht="15" customHeight="1" x14ac:dyDescent="0.3">
      <c r="A6065" s="11" t="s">
        <v>554</v>
      </c>
      <c r="B6065" s="11" t="s">
        <v>555</v>
      </c>
      <c r="C6065" s="17">
        <v>41</v>
      </c>
      <c r="D6065" s="11" t="s">
        <v>1296</v>
      </c>
      <c r="E6065" s="11" t="s">
        <v>34278</v>
      </c>
      <c r="F6065" s="11">
        <v>25487863</v>
      </c>
      <c r="G6065" s="11" t="s">
        <v>35461</v>
      </c>
      <c r="H6065" s="11" t="s">
        <v>35462</v>
      </c>
      <c r="I6065" s="11" t="s">
        <v>3858</v>
      </c>
      <c r="J6065" s="11"/>
      <c r="K6065" s="11" t="s">
        <v>34464</v>
      </c>
      <c r="L6065" s="11" t="s">
        <v>35463</v>
      </c>
      <c r="M6065" s="11" t="s">
        <v>7339</v>
      </c>
      <c r="N6065" s="12" t="s">
        <v>35464</v>
      </c>
      <c r="O6065" s="12" t="s">
        <v>35465</v>
      </c>
    </row>
    <row r="6066" spans="1:15" ht="15" customHeight="1" x14ac:dyDescent="0.3">
      <c r="A6066" s="11" t="s">
        <v>554</v>
      </c>
      <c r="B6066" s="11" t="s">
        <v>555</v>
      </c>
      <c r="C6066" s="17">
        <v>41</v>
      </c>
      <c r="D6066" s="11" t="s">
        <v>1296</v>
      </c>
      <c r="E6066" s="11" t="s">
        <v>34285</v>
      </c>
      <c r="F6066" s="11">
        <v>10439340</v>
      </c>
      <c r="G6066" s="11" t="s">
        <v>35466</v>
      </c>
      <c r="H6066" s="11" t="s">
        <v>35467</v>
      </c>
      <c r="I6066" s="11" t="s">
        <v>3858</v>
      </c>
      <c r="J6066" s="11"/>
      <c r="K6066" s="11" t="s">
        <v>34282</v>
      </c>
      <c r="L6066" s="11" t="s">
        <v>35468</v>
      </c>
      <c r="M6066" s="11" t="s">
        <v>7681</v>
      </c>
      <c r="N6066" s="12" t="s">
        <v>35469</v>
      </c>
      <c r="O6066" s="12" t="s">
        <v>35470</v>
      </c>
    </row>
    <row r="6067" spans="1:15" ht="15" customHeight="1" x14ac:dyDescent="0.3">
      <c r="A6067" s="11" t="s">
        <v>554</v>
      </c>
      <c r="B6067" s="11" t="s">
        <v>555</v>
      </c>
      <c r="C6067" s="17">
        <v>41</v>
      </c>
      <c r="D6067" s="11" t="s">
        <v>1296</v>
      </c>
      <c r="E6067" s="11" t="s">
        <v>34285</v>
      </c>
      <c r="F6067" s="11">
        <v>10199581</v>
      </c>
      <c r="G6067" s="11" t="s">
        <v>35392</v>
      </c>
      <c r="H6067" s="11" t="s">
        <v>35471</v>
      </c>
      <c r="I6067" s="11" t="s">
        <v>35472</v>
      </c>
      <c r="J6067" s="11"/>
      <c r="K6067" s="11" t="s">
        <v>565</v>
      </c>
      <c r="L6067" s="11" t="s">
        <v>35473</v>
      </c>
      <c r="M6067" s="11" t="s">
        <v>7373</v>
      </c>
      <c r="N6067" s="12" t="s">
        <v>35474</v>
      </c>
      <c r="O6067" s="12" t="s">
        <v>35475</v>
      </c>
    </row>
    <row r="6068" spans="1:15" ht="15" customHeight="1" x14ac:dyDescent="0.3">
      <c r="A6068" s="11" t="s">
        <v>554</v>
      </c>
      <c r="B6068" s="11" t="s">
        <v>555</v>
      </c>
      <c r="C6068" s="17">
        <v>41</v>
      </c>
      <c r="D6068" s="11" t="s">
        <v>1296</v>
      </c>
      <c r="E6068" s="11" t="s">
        <v>34285</v>
      </c>
      <c r="F6068" s="11">
        <v>10233688</v>
      </c>
      <c r="G6068" s="11" t="s">
        <v>35476</v>
      </c>
      <c r="H6068" s="11" t="s">
        <v>35477</v>
      </c>
      <c r="I6068" s="11" t="s">
        <v>1237</v>
      </c>
      <c r="J6068" s="11"/>
      <c r="K6068" s="11" t="s">
        <v>8021</v>
      </c>
      <c r="L6068" s="11" t="s">
        <v>35478</v>
      </c>
      <c r="M6068" s="11" t="s">
        <v>7681</v>
      </c>
      <c r="N6068" s="12" t="s">
        <v>35479</v>
      </c>
      <c r="O6068" s="12" t="s">
        <v>35480</v>
      </c>
    </row>
    <row r="6069" spans="1:15" ht="15" customHeight="1" x14ac:dyDescent="0.3">
      <c r="A6069" s="11" t="s">
        <v>554</v>
      </c>
      <c r="B6069" s="11" t="s">
        <v>555</v>
      </c>
      <c r="C6069" s="17">
        <v>41</v>
      </c>
      <c r="D6069" s="11" t="s">
        <v>1296</v>
      </c>
      <c r="E6069" s="11" t="s">
        <v>34285</v>
      </c>
      <c r="F6069" s="11">
        <v>10051711</v>
      </c>
      <c r="G6069" s="11" t="s">
        <v>35481</v>
      </c>
      <c r="H6069" s="11" t="s">
        <v>35482</v>
      </c>
      <c r="I6069" s="11" t="s">
        <v>1237</v>
      </c>
      <c r="J6069" s="11"/>
      <c r="K6069" s="11" t="s">
        <v>10693</v>
      </c>
      <c r="L6069" s="11" t="s">
        <v>35483</v>
      </c>
      <c r="M6069" s="11" t="s">
        <v>7681</v>
      </c>
      <c r="N6069" s="12" t="s">
        <v>35484</v>
      </c>
      <c r="O6069" s="12" t="s">
        <v>35485</v>
      </c>
    </row>
    <row r="6070" spans="1:15" ht="15" customHeight="1" x14ac:dyDescent="0.3">
      <c r="A6070" s="11" t="s">
        <v>554</v>
      </c>
      <c r="B6070" s="11" t="s">
        <v>555</v>
      </c>
      <c r="C6070" s="17">
        <v>41</v>
      </c>
      <c r="D6070" s="11" t="s">
        <v>1296</v>
      </c>
      <c r="E6070" s="11" t="s">
        <v>34285</v>
      </c>
      <c r="F6070" s="11">
        <v>10594296</v>
      </c>
      <c r="G6070" s="11" t="s">
        <v>35486</v>
      </c>
      <c r="H6070" s="11" t="s">
        <v>35487</v>
      </c>
      <c r="I6070" s="11" t="s">
        <v>901</v>
      </c>
      <c r="J6070" s="11"/>
      <c r="K6070" s="11" t="s">
        <v>35281</v>
      </c>
      <c r="L6070" s="11" t="s">
        <v>35488</v>
      </c>
      <c r="M6070" s="11" t="s">
        <v>7962</v>
      </c>
      <c r="N6070" s="12" t="s">
        <v>35489</v>
      </c>
      <c r="O6070" s="12" t="s">
        <v>35490</v>
      </c>
    </row>
    <row r="6071" spans="1:15" ht="15" customHeight="1" x14ac:dyDescent="0.3">
      <c r="A6071" s="11" t="s">
        <v>554</v>
      </c>
      <c r="B6071" s="11" t="s">
        <v>555</v>
      </c>
      <c r="C6071" s="17">
        <v>41</v>
      </c>
      <c r="D6071" s="11" t="s">
        <v>1296</v>
      </c>
      <c r="E6071" s="11" t="s">
        <v>34285</v>
      </c>
      <c r="F6071" s="11">
        <v>10617213</v>
      </c>
      <c r="G6071" s="11" t="s">
        <v>35392</v>
      </c>
      <c r="H6071" s="11" t="s">
        <v>35491</v>
      </c>
      <c r="I6071" s="11" t="s">
        <v>901</v>
      </c>
      <c r="J6071" s="11"/>
      <c r="K6071" s="11" t="s">
        <v>10913</v>
      </c>
      <c r="L6071" s="11" t="s">
        <v>35492</v>
      </c>
      <c r="M6071" s="11" t="s">
        <v>7373</v>
      </c>
      <c r="N6071" s="12" t="s">
        <v>35493</v>
      </c>
      <c r="O6071" s="12" t="s">
        <v>35494</v>
      </c>
    </row>
    <row r="6072" spans="1:15" ht="15" customHeight="1" x14ac:dyDescent="0.3">
      <c r="A6072" s="11" t="s">
        <v>554</v>
      </c>
      <c r="B6072" s="11" t="s">
        <v>555</v>
      </c>
      <c r="C6072" s="17">
        <v>41</v>
      </c>
      <c r="D6072" s="11" t="s">
        <v>1296</v>
      </c>
      <c r="E6072" s="11" t="s">
        <v>34285</v>
      </c>
      <c r="F6072" s="11">
        <v>10594297</v>
      </c>
      <c r="G6072" s="11" t="s">
        <v>35495</v>
      </c>
      <c r="H6072" s="11" t="s">
        <v>35496</v>
      </c>
      <c r="I6072" s="11" t="s">
        <v>901</v>
      </c>
      <c r="J6072" s="11"/>
      <c r="K6072" s="11" t="s">
        <v>35281</v>
      </c>
      <c r="L6072" s="11" t="s">
        <v>35497</v>
      </c>
      <c r="M6072" s="11" t="s">
        <v>7681</v>
      </c>
      <c r="N6072" s="12" t="s">
        <v>35498</v>
      </c>
      <c r="O6072" s="12" t="s">
        <v>35499</v>
      </c>
    </row>
    <row r="6073" spans="1:15" ht="15" customHeight="1" x14ac:dyDescent="0.3">
      <c r="A6073" s="11" t="s">
        <v>554</v>
      </c>
      <c r="B6073" s="11" t="s">
        <v>555</v>
      </c>
      <c r="C6073" s="17">
        <v>41</v>
      </c>
      <c r="D6073" s="11" t="s">
        <v>1296</v>
      </c>
      <c r="E6073" s="11" t="s">
        <v>34285</v>
      </c>
      <c r="F6073" s="11">
        <v>10654593</v>
      </c>
      <c r="G6073" s="11" t="s">
        <v>35500</v>
      </c>
      <c r="H6073" s="11" t="s">
        <v>35501</v>
      </c>
      <c r="I6073" s="11" t="s">
        <v>901</v>
      </c>
      <c r="J6073" s="11"/>
      <c r="K6073" s="11" t="s">
        <v>29510</v>
      </c>
      <c r="L6073" s="11" t="s">
        <v>35502</v>
      </c>
      <c r="M6073" s="11" t="s">
        <v>7339</v>
      </c>
      <c r="N6073" s="12" t="s">
        <v>35503</v>
      </c>
      <c r="O6073" s="12" t="s">
        <v>35504</v>
      </c>
    </row>
    <row r="6074" spans="1:15" ht="15" customHeight="1" x14ac:dyDescent="0.3">
      <c r="A6074" s="11" t="s">
        <v>554</v>
      </c>
      <c r="B6074" s="11" t="s">
        <v>555</v>
      </c>
      <c r="C6074" s="17">
        <v>41</v>
      </c>
      <c r="D6074" s="11" t="s">
        <v>1296</v>
      </c>
      <c r="E6074" s="11" t="s">
        <v>34285</v>
      </c>
      <c r="F6074" s="11">
        <v>10506014</v>
      </c>
      <c r="G6074" s="11" t="s">
        <v>35505</v>
      </c>
      <c r="H6074" s="11" t="s">
        <v>35506</v>
      </c>
      <c r="I6074" s="11" t="s">
        <v>852</v>
      </c>
      <c r="J6074" s="11"/>
      <c r="K6074" s="11" t="s">
        <v>29510</v>
      </c>
      <c r="L6074" s="11" t="s">
        <v>35507</v>
      </c>
      <c r="M6074" s="11" t="s">
        <v>7962</v>
      </c>
      <c r="N6074" s="12" t="s">
        <v>35508</v>
      </c>
      <c r="O6074" s="12" t="s">
        <v>35509</v>
      </c>
    </row>
    <row r="6075" spans="1:15" ht="15" customHeight="1" x14ac:dyDescent="0.3">
      <c r="A6075" s="11" t="s">
        <v>554</v>
      </c>
      <c r="B6075" s="11" t="s">
        <v>555</v>
      </c>
      <c r="C6075" s="17">
        <v>41</v>
      </c>
      <c r="D6075" s="11" t="s">
        <v>1296</v>
      </c>
      <c r="E6075" s="11" t="s">
        <v>34285</v>
      </c>
      <c r="F6075" s="11">
        <v>10506013</v>
      </c>
      <c r="G6075" s="11" t="s">
        <v>35505</v>
      </c>
      <c r="H6075" s="11" t="s">
        <v>35510</v>
      </c>
      <c r="I6075" s="11" t="s">
        <v>852</v>
      </c>
      <c r="J6075" s="11"/>
      <c r="K6075" s="11" t="s">
        <v>29510</v>
      </c>
      <c r="L6075" s="11" t="s">
        <v>35511</v>
      </c>
      <c r="M6075" s="11" t="s">
        <v>7962</v>
      </c>
      <c r="N6075" s="12" t="s">
        <v>35512</v>
      </c>
      <c r="O6075" s="12" t="s">
        <v>35513</v>
      </c>
    </row>
    <row r="6076" spans="1:15" ht="15" customHeight="1" x14ac:dyDescent="0.3">
      <c r="A6076" s="11" t="s">
        <v>554</v>
      </c>
      <c r="B6076" s="11" t="s">
        <v>555</v>
      </c>
      <c r="C6076" s="17">
        <v>41</v>
      </c>
      <c r="D6076" s="11" t="s">
        <v>1296</v>
      </c>
      <c r="E6076" s="11" t="s">
        <v>34278</v>
      </c>
      <c r="F6076" s="11">
        <v>10208503</v>
      </c>
      <c r="G6076" s="11" t="s">
        <v>35514</v>
      </c>
      <c r="H6076" s="11" t="s">
        <v>35515</v>
      </c>
      <c r="I6076" s="11" t="s">
        <v>3261</v>
      </c>
      <c r="J6076" s="11"/>
      <c r="K6076" s="11" t="s">
        <v>10913</v>
      </c>
      <c r="L6076" s="11" t="s">
        <v>35516</v>
      </c>
      <c r="M6076" s="11" t="s">
        <v>7350</v>
      </c>
      <c r="N6076" s="12" t="s">
        <v>35517</v>
      </c>
      <c r="O6076" s="12" t="s">
        <v>35518</v>
      </c>
    </row>
    <row r="6077" spans="1:15" ht="15" customHeight="1" x14ac:dyDescent="0.3">
      <c r="A6077" s="11" t="s">
        <v>554</v>
      </c>
      <c r="B6077" s="11" t="s">
        <v>555</v>
      </c>
      <c r="C6077" s="17">
        <v>41</v>
      </c>
      <c r="D6077" s="11" t="s">
        <v>1296</v>
      </c>
      <c r="E6077" s="11" t="s">
        <v>34285</v>
      </c>
      <c r="F6077" s="11">
        <v>10208502</v>
      </c>
      <c r="G6077" s="11" t="s">
        <v>35519</v>
      </c>
      <c r="H6077" s="11" t="s">
        <v>35520</v>
      </c>
      <c r="I6077" s="11" t="s">
        <v>3261</v>
      </c>
      <c r="J6077" s="11"/>
      <c r="K6077" s="11" t="s">
        <v>10913</v>
      </c>
      <c r="L6077" s="11" t="s">
        <v>35521</v>
      </c>
      <c r="M6077" s="11" t="s">
        <v>7350</v>
      </c>
      <c r="N6077" s="12" t="s">
        <v>35522</v>
      </c>
      <c r="O6077" s="12" t="s">
        <v>35523</v>
      </c>
    </row>
    <row r="6078" spans="1:15" ht="15" customHeight="1" x14ac:dyDescent="0.3">
      <c r="A6078" s="11" t="s">
        <v>554</v>
      </c>
      <c r="B6078" s="11" t="s">
        <v>555</v>
      </c>
      <c r="C6078" s="17">
        <v>41</v>
      </c>
      <c r="D6078" s="11" t="s">
        <v>1296</v>
      </c>
      <c r="E6078" s="11" t="s">
        <v>34278</v>
      </c>
      <c r="F6078" s="11">
        <v>26042489</v>
      </c>
      <c r="G6078" s="11" t="s">
        <v>35524</v>
      </c>
      <c r="H6078" s="11" t="s">
        <v>35525</v>
      </c>
      <c r="I6078" s="11" t="s">
        <v>900</v>
      </c>
      <c r="J6078" s="11"/>
      <c r="K6078" s="11" t="s">
        <v>34464</v>
      </c>
      <c r="L6078" s="11" t="s">
        <v>35526</v>
      </c>
      <c r="M6078" s="11" t="s">
        <v>7339</v>
      </c>
      <c r="N6078" s="12" t="s">
        <v>35527</v>
      </c>
      <c r="O6078" s="12"/>
    </row>
    <row r="6079" spans="1:15" ht="15" customHeight="1" x14ac:dyDescent="0.3">
      <c r="A6079" s="11" t="s">
        <v>554</v>
      </c>
      <c r="B6079" s="11" t="s">
        <v>555</v>
      </c>
      <c r="C6079" s="17">
        <v>41</v>
      </c>
      <c r="D6079" s="11" t="s">
        <v>1296</v>
      </c>
      <c r="E6079" s="11" t="s">
        <v>34278</v>
      </c>
      <c r="F6079" s="11">
        <v>9840263</v>
      </c>
      <c r="G6079" s="11" t="s">
        <v>35528</v>
      </c>
      <c r="H6079" s="11" t="s">
        <v>35529</v>
      </c>
      <c r="I6079" s="11" t="s">
        <v>15861</v>
      </c>
      <c r="J6079" s="11"/>
      <c r="K6079" s="11" t="s">
        <v>10913</v>
      </c>
      <c r="L6079" s="11" t="s">
        <v>35530</v>
      </c>
      <c r="M6079" s="11" t="s">
        <v>7339</v>
      </c>
      <c r="N6079" s="12" t="s">
        <v>35531</v>
      </c>
      <c r="O6079" s="12" t="s">
        <v>35532</v>
      </c>
    </row>
    <row r="6080" spans="1:15" ht="15" customHeight="1" x14ac:dyDescent="0.3">
      <c r="A6080" s="11" t="s">
        <v>554</v>
      </c>
      <c r="B6080" s="11" t="s">
        <v>555</v>
      </c>
      <c r="C6080" s="17">
        <v>41</v>
      </c>
      <c r="D6080" s="11" t="s">
        <v>1296</v>
      </c>
      <c r="E6080" s="11" t="s">
        <v>34285</v>
      </c>
      <c r="F6080" s="11">
        <v>9667441</v>
      </c>
      <c r="G6080" s="11" t="s">
        <v>35533</v>
      </c>
      <c r="H6080" s="11" t="s">
        <v>35534</v>
      </c>
      <c r="I6080" s="11" t="s">
        <v>3587</v>
      </c>
      <c r="J6080" s="11"/>
      <c r="K6080" s="11" t="s">
        <v>10913</v>
      </c>
      <c r="L6080" s="11" t="s">
        <v>35535</v>
      </c>
      <c r="M6080" s="11" t="s">
        <v>7339</v>
      </c>
      <c r="N6080" s="12" t="s">
        <v>35536</v>
      </c>
      <c r="O6080" s="12" t="s">
        <v>35537</v>
      </c>
    </row>
    <row r="6081" spans="1:15" ht="15" customHeight="1" x14ac:dyDescent="0.3">
      <c r="A6081" s="11" t="s">
        <v>554</v>
      </c>
      <c r="B6081" s="11" t="s">
        <v>555</v>
      </c>
      <c r="C6081" s="17">
        <v>41</v>
      </c>
      <c r="D6081" s="11" t="s">
        <v>1296</v>
      </c>
      <c r="E6081" s="11" t="s">
        <v>34285</v>
      </c>
      <c r="F6081" s="11">
        <v>9685050</v>
      </c>
      <c r="G6081" s="11" t="s">
        <v>35538</v>
      </c>
      <c r="H6081" s="11" t="s">
        <v>35539</v>
      </c>
      <c r="I6081" s="11" t="s">
        <v>3587</v>
      </c>
      <c r="J6081" s="11"/>
      <c r="K6081" s="11" t="s">
        <v>34282</v>
      </c>
      <c r="L6081" s="11" t="s">
        <v>35540</v>
      </c>
      <c r="M6081" s="11" t="s">
        <v>7339</v>
      </c>
      <c r="N6081" s="12" t="s">
        <v>35541</v>
      </c>
      <c r="O6081" s="12" t="s">
        <v>35542</v>
      </c>
    </row>
    <row r="6082" spans="1:15" ht="15" customHeight="1" x14ac:dyDescent="0.3">
      <c r="A6082" s="11" t="s">
        <v>554</v>
      </c>
      <c r="B6082" s="11" t="s">
        <v>555</v>
      </c>
      <c r="C6082" s="17">
        <v>41</v>
      </c>
      <c r="D6082" s="11" t="s">
        <v>1296</v>
      </c>
      <c r="E6082" s="11" t="s">
        <v>34285</v>
      </c>
      <c r="F6082" s="11">
        <v>9609395</v>
      </c>
      <c r="G6082" s="11" t="s">
        <v>35543</v>
      </c>
      <c r="H6082" s="11" t="s">
        <v>35544</v>
      </c>
      <c r="I6082" s="11" t="s">
        <v>3524</v>
      </c>
      <c r="J6082" s="11"/>
      <c r="K6082" s="11" t="s">
        <v>29510</v>
      </c>
      <c r="L6082" s="11" t="s">
        <v>35545</v>
      </c>
      <c r="M6082" s="11" t="s">
        <v>7339</v>
      </c>
      <c r="N6082" s="12" t="s">
        <v>35546</v>
      </c>
      <c r="O6082" s="12" t="s">
        <v>35547</v>
      </c>
    </row>
    <row r="6083" spans="1:15" ht="15" customHeight="1" x14ac:dyDescent="0.3">
      <c r="A6083" s="11" t="s">
        <v>554</v>
      </c>
      <c r="B6083" s="11" t="s">
        <v>555</v>
      </c>
      <c r="C6083" s="17">
        <v>41</v>
      </c>
      <c r="D6083" s="11" t="s">
        <v>1296</v>
      </c>
      <c r="E6083" s="11" t="s">
        <v>34285</v>
      </c>
      <c r="F6083" s="11">
        <v>9609393</v>
      </c>
      <c r="G6083" s="11" t="s">
        <v>34589</v>
      </c>
      <c r="H6083" s="11" t="s">
        <v>35548</v>
      </c>
      <c r="I6083" s="11" t="s">
        <v>3524</v>
      </c>
      <c r="J6083" s="11"/>
      <c r="K6083" s="11" t="s">
        <v>29510</v>
      </c>
      <c r="L6083" s="11" t="s">
        <v>35549</v>
      </c>
      <c r="M6083" s="11" t="s">
        <v>7681</v>
      </c>
      <c r="N6083" s="12" t="s">
        <v>35550</v>
      </c>
      <c r="O6083" s="12" t="s">
        <v>35551</v>
      </c>
    </row>
    <row r="6084" spans="1:15" ht="15" customHeight="1" x14ac:dyDescent="0.3">
      <c r="A6084" s="11" t="s">
        <v>554</v>
      </c>
      <c r="B6084" s="11" t="s">
        <v>555</v>
      </c>
      <c r="C6084" s="17">
        <v>41</v>
      </c>
      <c r="D6084" s="11" t="s">
        <v>1296</v>
      </c>
      <c r="E6084" s="11" t="s">
        <v>34285</v>
      </c>
      <c r="F6084" s="11">
        <v>9536406</v>
      </c>
      <c r="G6084" s="11" t="s">
        <v>35552</v>
      </c>
      <c r="H6084" s="11" t="s">
        <v>35553</v>
      </c>
      <c r="I6084" s="11" t="s">
        <v>3524</v>
      </c>
      <c r="J6084" s="11"/>
      <c r="K6084" s="11" t="s">
        <v>10913</v>
      </c>
      <c r="L6084" s="11" t="s">
        <v>35554</v>
      </c>
      <c r="M6084" s="11" t="s">
        <v>7339</v>
      </c>
      <c r="N6084" s="12" t="s">
        <v>35555</v>
      </c>
      <c r="O6084" s="12" t="s">
        <v>35556</v>
      </c>
    </row>
    <row r="6085" spans="1:15" ht="15" customHeight="1" x14ac:dyDescent="0.3">
      <c r="A6085" s="11" t="s">
        <v>554</v>
      </c>
      <c r="B6085" s="11" t="s">
        <v>555</v>
      </c>
      <c r="C6085" s="17">
        <v>41</v>
      </c>
      <c r="D6085" s="11" t="s">
        <v>1296</v>
      </c>
      <c r="E6085" s="11" t="s">
        <v>34285</v>
      </c>
      <c r="F6085" s="11">
        <v>9471984</v>
      </c>
      <c r="G6085" s="11" t="s">
        <v>35557</v>
      </c>
      <c r="H6085" s="11" t="s">
        <v>35558</v>
      </c>
      <c r="I6085" s="11" t="s">
        <v>3524</v>
      </c>
      <c r="J6085" s="11"/>
      <c r="K6085" s="11" t="s">
        <v>35281</v>
      </c>
      <c r="L6085" s="11" t="s">
        <v>35559</v>
      </c>
      <c r="M6085" s="11" t="s">
        <v>7681</v>
      </c>
      <c r="N6085" s="12" t="s">
        <v>35560</v>
      </c>
      <c r="O6085" s="12" t="s">
        <v>35561</v>
      </c>
    </row>
    <row r="6086" spans="1:15" ht="15" customHeight="1" x14ac:dyDescent="0.3">
      <c r="A6086" s="11" t="s">
        <v>554</v>
      </c>
      <c r="B6086" s="11" t="s">
        <v>555</v>
      </c>
      <c r="C6086" s="17">
        <v>41</v>
      </c>
      <c r="D6086" s="11" t="s">
        <v>1296</v>
      </c>
      <c r="E6086" s="11" t="s">
        <v>34285</v>
      </c>
      <c r="F6086" s="11">
        <v>18505498</v>
      </c>
      <c r="G6086" s="11" t="s">
        <v>34291</v>
      </c>
      <c r="H6086" s="11" t="s">
        <v>35562</v>
      </c>
      <c r="I6086" s="11" t="s">
        <v>3862</v>
      </c>
      <c r="J6086" s="11"/>
      <c r="K6086" s="11" t="s">
        <v>7624</v>
      </c>
      <c r="L6086" s="11" t="s">
        <v>35563</v>
      </c>
      <c r="M6086" s="11" t="s">
        <v>7339</v>
      </c>
      <c r="N6086" s="12" t="s">
        <v>35564</v>
      </c>
      <c r="O6086" s="12" t="s">
        <v>35565</v>
      </c>
    </row>
    <row r="6087" spans="1:15" ht="15" customHeight="1" x14ac:dyDescent="0.3">
      <c r="A6087" s="11" t="s">
        <v>554</v>
      </c>
      <c r="B6087" s="11" t="s">
        <v>555</v>
      </c>
      <c r="C6087" s="17">
        <v>41</v>
      </c>
      <c r="D6087" s="11" t="s">
        <v>1296</v>
      </c>
      <c r="E6087" s="11" t="s">
        <v>34285</v>
      </c>
      <c r="F6087" s="11">
        <v>9601900</v>
      </c>
      <c r="G6087" s="11" t="s">
        <v>34291</v>
      </c>
      <c r="H6087" s="11" t="s">
        <v>35566</v>
      </c>
      <c r="I6087" s="11" t="s">
        <v>3862</v>
      </c>
      <c r="J6087" s="11"/>
      <c r="K6087" s="11" t="s">
        <v>35281</v>
      </c>
      <c r="L6087" s="11" t="s">
        <v>35567</v>
      </c>
      <c r="M6087" s="11" t="s">
        <v>7350</v>
      </c>
      <c r="N6087" s="12" t="s">
        <v>35568</v>
      </c>
      <c r="O6087" s="12" t="s">
        <v>35569</v>
      </c>
    </row>
    <row r="6088" spans="1:15" ht="15" customHeight="1" x14ac:dyDescent="0.3">
      <c r="A6088" s="11" t="s">
        <v>554</v>
      </c>
      <c r="B6088" s="11" t="s">
        <v>555</v>
      </c>
      <c r="C6088" s="17">
        <v>41</v>
      </c>
      <c r="D6088" s="11" t="s">
        <v>1296</v>
      </c>
      <c r="E6088" s="11" t="s">
        <v>34285</v>
      </c>
      <c r="F6088" s="11">
        <v>9719428</v>
      </c>
      <c r="G6088" s="11" t="s">
        <v>35570</v>
      </c>
      <c r="H6088" s="11" t="s">
        <v>35571</v>
      </c>
      <c r="I6088" s="11" t="s">
        <v>2052</v>
      </c>
      <c r="J6088" s="11"/>
      <c r="K6088" s="11" t="s">
        <v>34282</v>
      </c>
      <c r="L6088" s="11" t="s">
        <v>35572</v>
      </c>
      <c r="M6088" s="11" t="s">
        <v>7339</v>
      </c>
      <c r="N6088" s="12" t="s">
        <v>35573</v>
      </c>
      <c r="O6088" s="12" t="s">
        <v>35574</v>
      </c>
    </row>
    <row r="6089" spans="1:15" ht="15" customHeight="1" x14ac:dyDescent="0.3">
      <c r="A6089" s="11" t="s">
        <v>554</v>
      </c>
      <c r="B6089" s="11" t="s">
        <v>555</v>
      </c>
      <c r="C6089" s="17">
        <v>41</v>
      </c>
      <c r="D6089" s="11" t="s">
        <v>1296</v>
      </c>
      <c r="E6089" s="11" t="s">
        <v>34285</v>
      </c>
      <c r="F6089" s="11">
        <v>9506221</v>
      </c>
      <c r="G6089" s="11" t="s">
        <v>35575</v>
      </c>
      <c r="H6089" s="11" t="s">
        <v>35576</v>
      </c>
      <c r="I6089" s="11" t="s">
        <v>19953</v>
      </c>
      <c r="J6089" s="11"/>
      <c r="K6089" s="11" t="s">
        <v>10913</v>
      </c>
      <c r="L6089" s="11" t="s">
        <v>35577</v>
      </c>
      <c r="M6089" s="11" t="s">
        <v>7339</v>
      </c>
      <c r="N6089" s="12" t="s">
        <v>35578</v>
      </c>
      <c r="O6089" s="12" t="s">
        <v>35579</v>
      </c>
    </row>
    <row r="6090" spans="1:15" ht="15" customHeight="1" x14ac:dyDescent="0.3">
      <c r="A6090" s="11" t="s">
        <v>554</v>
      </c>
      <c r="B6090" s="11" t="s">
        <v>555</v>
      </c>
      <c r="C6090" s="17">
        <v>41</v>
      </c>
      <c r="D6090" s="11" t="s">
        <v>1296</v>
      </c>
      <c r="E6090" s="11" t="s">
        <v>34285</v>
      </c>
      <c r="F6090" s="11">
        <v>9746187</v>
      </c>
      <c r="G6090" s="11" t="s">
        <v>35580</v>
      </c>
      <c r="H6090" s="11" t="s">
        <v>35581</v>
      </c>
      <c r="I6090" s="11" t="s">
        <v>904</v>
      </c>
      <c r="J6090" s="11"/>
      <c r="K6090" s="11" t="s">
        <v>10913</v>
      </c>
      <c r="L6090" s="11" t="s">
        <v>35582</v>
      </c>
      <c r="M6090" s="11" t="s">
        <v>7339</v>
      </c>
      <c r="N6090" s="12" t="s">
        <v>35583</v>
      </c>
      <c r="O6090" s="12" t="s">
        <v>35584</v>
      </c>
    </row>
    <row r="6091" spans="1:15" ht="15" customHeight="1" x14ac:dyDescent="0.3">
      <c r="A6091" s="11" t="s">
        <v>554</v>
      </c>
      <c r="B6091" s="11" t="s">
        <v>555</v>
      </c>
      <c r="C6091" s="17">
        <v>41</v>
      </c>
      <c r="D6091" s="11" t="s">
        <v>1296</v>
      </c>
      <c r="E6091" s="11" t="s">
        <v>34285</v>
      </c>
      <c r="F6091" s="11">
        <v>9561969</v>
      </c>
      <c r="G6091" s="11" t="s">
        <v>35585</v>
      </c>
      <c r="H6091" s="11" t="s">
        <v>35586</v>
      </c>
      <c r="I6091" s="11" t="s">
        <v>35587</v>
      </c>
      <c r="J6091" s="11"/>
      <c r="K6091" s="11" t="s">
        <v>35588</v>
      </c>
      <c r="L6091" s="11" t="s">
        <v>35589</v>
      </c>
      <c r="M6091" s="11" t="s">
        <v>7339</v>
      </c>
      <c r="N6091" s="12" t="s">
        <v>35590</v>
      </c>
      <c r="O6091" s="12" t="s">
        <v>35591</v>
      </c>
    </row>
    <row r="6092" spans="1:15" ht="15" customHeight="1" x14ac:dyDescent="0.3">
      <c r="A6092" s="11" t="s">
        <v>554</v>
      </c>
      <c r="B6092" s="11" t="s">
        <v>555</v>
      </c>
      <c r="C6092" s="17">
        <v>41</v>
      </c>
      <c r="D6092" s="11" t="s">
        <v>1296</v>
      </c>
      <c r="E6092" s="11" t="s">
        <v>34285</v>
      </c>
      <c r="F6092" s="11">
        <v>9651050</v>
      </c>
      <c r="G6092" s="11" t="s">
        <v>34539</v>
      </c>
      <c r="H6092" s="11" t="s">
        <v>35592</v>
      </c>
      <c r="I6092" s="11" t="s">
        <v>3511</v>
      </c>
      <c r="J6092" s="11"/>
      <c r="K6092" s="11" t="s">
        <v>29510</v>
      </c>
      <c r="L6092" s="11" t="s">
        <v>35593</v>
      </c>
      <c r="M6092" s="11" t="s">
        <v>7350</v>
      </c>
      <c r="N6092" s="12" t="s">
        <v>35594</v>
      </c>
      <c r="O6092" s="12" t="s">
        <v>35595</v>
      </c>
    </row>
    <row r="6093" spans="1:15" ht="15" customHeight="1" x14ac:dyDescent="0.3">
      <c r="A6093" s="11" t="s">
        <v>554</v>
      </c>
      <c r="B6093" s="11" t="s">
        <v>555</v>
      </c>
      <c r="C6093" s="17">
        <v>41</v>
      </c>
      <c r="D6093" s="11" t="s">
        <v>1296</v>
      </c>
      <c r="E6093" s="11" t="s">
        <v>34285</v>
      </c>
      <c r="F6093" s="11">
        <v>9565316</v>
      </c>
      <c r="G6093" s="11" t="s">
        <v>35596</v>
      </c>
      <c r="H6093" s="11" t="s">
        <v>35597</v>
      </c>
      <c r="I6093" s="11" t="s">
        <v>3511</v>
      </c>
      <c r="J6093" s="11"/>
      <c r="K6093" s="11" t="s">
        <v>10913</v>
      </c>
      <c r="L6093" s="11" t="s">
        <v>35598</v>
      </c>
      <c r="M6093" s="11" t="s">
        <v>8756</v>
      </c>
      <c r="N6093" s="12" t="s">
        <v>35599</v>
      </c>
      <c r="O6093" s="12" t="s">
        <v>35600</v>
      </c>
    </row>
    <row r="6094" spans="1:15" ht="15" customHeight="1" x14ac:dyDescent="0.3">
      <c r="A6094" s="11" t="s">
        <v>554</v>
      </c>
      <c r="B6094" s="11" t="s">
        <v>555</v>
      </c>
      <c r="C6094" s="17">
        <v>41</v>
      </c>
      <c r="D6094" s="11" t="s">
        <v>1296</v>
      </c>
      <c r="E6094" s="11" t="s">
        <v>34285</v>
      </c>
      <c r="F6094" s="11">
        <v>9565290</v>
      </c>
      <c r="G6094" s="11" t="s">
        <v>35601</v>
      </c>
      <c r="H6094" s="11" t="s">
        <v>35602</v>
      </c>
      <c r="I6094" s="11" t="s">
        <v>3511</v>
      </c>
      <c r="J6094" s="11"/>
      <c r="K6094" s="11" t="s">
        <v>10913</v>
      </c>
      <c r="L6094" s="11" t="s">
        <v>35603</v>
      </c>
      <c r="M6094" s="11" t="s">
        <v>7339</v>
      </c>
      <c r="N6094" s="12" t="s">
        <v>35604</v>
      </c>
      <c r="O6094" s="12" t="s">
        <v>35605</v>
      </c>
    </row>
    <row r="6095" spans="1:15" ht="15" customHeight="1" x14ac:dyDescent="0.3">
      <c r="A6095" s="11" t="s">
        <v>554</v>
      </c>
      <c r="B6095" s="11" t="s">
        <v>555</v>
      </c>
      <c r="C6095" s="17">
        <v>41</v>
      </c>
      <c r="D6095" s="11" t="s">
        <v>1296</v>
      </c>
      <c r="E6095" s="11" t="s">
        <v>34285</v>
      </c>
      <c r="F6095" s="11">
        <v>9330815</v>
      </c>
      <c r="G6095" s="11" t="s">
        <v>34296</v>
      </c>
      <c r="H6095" s="11" t="s">
        <v>35606</v>
      </c>
      <c r="I6095" s="11" t="s">
        <v>10050</v>
      </c>
      <c r="J6095" s="11"/>
      <c r="K6095" s="11" t="s">
        <v>10913</v>
      </c>
      <c r="L6095" s="11" t="s">
        <v>35607</v>
      </c>
      <c r="M6095" s="11" t="s">
        <v>7339</v>
      </c>
      <c r="N6095" s="12" t="s">
        <v>35608</v>
      </c>
      <c r="O6095" s="12" t="s">
        <v>35609</v>
      </c>
    </row>
    <row r="6096" spans="1:15" ht="15" customHeight="1" x14ac:dyDescent="0.3">
      <c r="A6096" s="11" t="s">
        <v>554</v>
      </c>
      <c r="B6096" s="11" t="s">
        <v>555</v>
      </c>
      <c r="C6096" s="17">
        <v>41</v>
      </c>
      <c r="D6096" s="11" t="s">
        <v>1296</v>
      </c>
      <c r="E6096" s="11" t="s">
        <v>34285</v>
      </c>
      <c r="F6096" s="11">
        <v>9249285</v>
      </c>
      <c r="G6096" s="11" t="s">
        <v>35610</v>
      </c>
      <c r="H6096" s="11" t="s">
        <v>35611</v>
      </c>
      <c r="I6096" s="11" t="s">
        <v>10050</v>
      </c>
      <c r="J6096" s="11"/>
      <c r="K6096" s="11" t="s">
        <v>35281</v>
      </c>
      <c r="L6096" s="11" t="s">
        <v>35612</v>
      </c>
      <c r="M6096" s="11" t="s">
        <v>7962</v>
      </c>
      <c r="N6096" s="12" t="s">
        <v>35613</v>
      </c>
      <c r="O6096" s="12" t="s">
        <v>35614</v>
      </c>
    </row>
    <row r="6097" spans="1:15" ht="15" customHeight="1" x14ac:dyDescent="0.3">
      <c r="A6097" s="11" t="s">
        <v>554</v>
      </c>
      <c r="B6097" s="11" t="s">
        <v>555</v>
      </c>
      <c r="C6097" s="17">
        <v>41</v>
      </c>
      <c r="D6097" s="11" t="s">
        <v>1296</v>
      </c>
      <c r="E6097" s="11" t="s">
        <v>34278</v>
      </c>
      <c r="F6097" s="11">
        <v>9347931</v>
      </c>
      <c r="G6097" s="11" t="s">
        <v>35615</v>
      </c>
      <c r="H6097" s="11" t="s">
        <v>35616</v>
      </c>
      <c r="I6097" s="11" t="s">
        <v>35617</v>
      </c>
      <c r="J6097" s="11"/>
      <c r="K6097" s="11" t="s">
        <v>565</v>
      </c>
      <c r="L6097" s="11" t="s">
        <v>35618</v>
      </c>
      <c r="M6097" s="11" t="s">
        <v>7604</v>
      </c>
      <c r="N6097" s="12" t="s">
        <v>35619</v>
      </c>
      <c r="O6097" s="12" t="s">
        <v>35620</v>
      </c>
    </row>
    <row r="6098" spans="1:15" ht="15" customHeight="1" x14ac:dyDescent="0.3">
      <c r="A6098" s="11" t="s">
        <v>554</v>
      </c>
      <c r="B6098" s="11" t="s">
        <v>555</v>
      </c>
      <c r="C6098" s="17">
        <v>41</v>
      </c>
      <c r="D6098" s="11" t="s">
        <v>1296</v>
      </c>
      <c r="E6098" s="11" t="s">
        <v>34285</v>
      </c>
      <c r="F6098" s="11">
        <v>9084914</v>
      </c>
      <c r="G6098" s="11" t="s">
        <v>35621</v>
      </c>
      <c r="H6098" s="11" t="s">
        <v>35622</v>
      </c>
      <c r="I6098" s="11" t="s">
        <v>992</v>
      </c>
      <c r="J6098" s="11"/>
      <c r="K6098" s="11" t="s">
        <v>34944</v>
      </c>
      <c r="L6098" s="11" t="s">
        <v>35623</v>
      </c>
      <c r="M6098" s="11" t="s">
        <v>7339</v>
      </c>
      <c r="N6098" s="12" t="s">
        <v>35624</v>
      </c>
      <c r="O6098" s="12" t="s">
        <v>35625</v>
      </c>
    </row>
    <row r="6099" spans="1:15" ht="15" customHeight="1" x14ac:dyDescent="0.3">
      <c r="A6099" s="11" t="s">
        <v>554</v>
      </c>
      <c r="B6099" s="11" t="s">
        <v>555</v>
      </c>
      <c r="C6099" s="17">
        <v>41</v>
      </c>
      <c r="D6099" s="11" t="s">
        <v>1296</v>
      </c>
      <c r="E6099" s="11" t="s">
        <v>34285</v>
      </c>
      <c r="F6099" s="11">
        <v>9207904</v>
      </c>
      <c r="G6099" s="11" t="s">
        <v>35626</v>
      </c>
      <c r="H6099" s="11" t="s">
        <v>35627</v>
      </c>
      <c r="I6099" s="11" t="s">
        <v>992</v>
      </c>
      <c r="J6099" s="11"/>
      <c r="K6099" s="11" t="s">
        <v>29510</v>
      </c>
      <c r="L6099" s="11" t="s">
        <v>35628</v>
      </c>
      <c r="M6099" s="11" t="s">
        <v>7350</v>
      </c>
      <c r="N6099" s="12" t="s">
        <v>35629</v>
      </c>
      <c r="O6099" s="12" t="s">
        <v>35630</v>
      </c>
    </row>
    <row r="6100" spans="1:15" ht="15" customHeight="1" x14ac:dyDescent="0.3">
      <c r="A6100" s="11" t="s">
        <v>554</v>
      </c>
      <c r="B6100" s="11" t="s">
        <v>555</v>
      </c>
      <c r="C6100" s="17">
        <v>41</v>
      </c>
      <c r="D6100" s="11" t="s">
        <v>1296</v>
      </c>
      <c r="E6100" s="11" t="s">
        <v>34285</v>
      </c>
      <c r="F6100" s="11">
        <v>9255475</v>
      </c>
      <c r="G6100" s="11" t="s">
        <v>35631</v>
      </c>
      <c r="H6100" s="11" t="s">
        <v>35632</v>
      </c>
      <c r="I6100" s="11" t="s">
        <v>3515</v>
      </c>
      <c r="J6100" s="11"/>
      <c r="K6100" s="11" t="s">
        <v>7667</v>
      </c>
      <c r="L6100" s="11" t="s">
        <v>35633</v>
      </c>
      <c r="M6100" s="11" t="s">
        <v>7339</v>
      </c>
      <c r="N6100" s="12" t="s">
        <v>35634</v>
      </c>
      <c r="O6100" s="12" t="s">
        <v>35635</v>
      </c>
    </row>
    <row r="6101" spans="1:15" ht="15" customHeight="1" x14ac:dyDescent="0.3">
      <c r="A6101" s="11" t="s">
        <v>554</v>
      </c>
      <c r="B6101" s="11" t="s">
        <v>555</v>
      </c>
      <c r="C6101" s="17">
        <v>41</v>
      </c>
      <c r="D6101" s="11" t="s">
        <v>1296</v>
      </c>
      <c r="E6101" s="11" t="s">
        <v>34278</v>
      </c>
      <c r="F6101" s="11">
        <v>9255490</v>
      </c>
      <c r="G6101" s="11" t="s">
        <v>30956</v>
      </c>
      <c r="H6101" s="11" t="s">
        <v>30957</v>
      </c>
      <c r="I6101" s="11" t="s">
        <v>3515</v>
      </c>
      <c r="J6101" s="11"/>
      <c r="K6101" s="11" t="s">
        <v>10913</v>
      </c>
      <c r="L6101" s="11" t="s">
        <v>30958</v>
      </c>
      <c r="M6101" s="11" t="s">
        <v>8756</v>
      </c>
      <c r="N6101" s="12" t="s">
        <v>30959</v>
      </c>
      <c r="O6101" s="12" t="s">
        <v>30960</v>
      </c>
    </row>
    <row r="6102" spans="1:15" ht="15" customHeight="1" x14ac:dyDescent="0.3">
      <c r="A6102" s="11" t="s">
        <v>554</v>
      </c>
      <c r="B6102" s="11" t="s">
        <v>555</v>
      </c>
      <c r="C6102" s="17">
        <v>41</v>
      </c>
      <c r="D6102" s="11" t="s">
        <v>1296</v>
      </c>
      <c r="E6102" s="11" t="s">
        <v>34285</v>
      </c>
      <c r="F6102" s="11">
        <v>9048228</v>
      </c>
      <c r="G6102" s="11" t="s">
        <v>35636</v>
      </c>
      <c r="H6102" s="11" t="s">
        <v>35637</v>
      </c>
      <c r="I6102" s="11" t="s">
        <v>3528</v>
      </c>
      <c r="J6102" s="11"/>
      <c r="K6102" s="11" t="s">
        <v>34282</v>
      </c>
      <c r="L6102" s="11" t="s">
        <v>35638</v>
      </c>
      <c r="M6102" s="11" t="s">
        <v>7373</v>
      </c>
      <c r="N6102" s="12" t="s">
        <v>35639</v>
      </c>
      <c r="O6102" s="12" t="s">
        <v>35640</v>
      </c>
    </row>
    <row r="6103" spans="1:15" ht="15" customHeight="1" x14ac:dyDescent="0.3">
      <c r="A6103" s="11" t="s">
        <v>554</v>
      </c>
      <c r="B6103" s="11" t="s">
        <v>555</v>
      </c>
      <c r="C6103" s="17">
        <v>41</v>
      </c>
      <c r="D6103" s="11" t="s">
        <v>1296</v>
      </c>
      <c r="E6103" s="11" t="s">
        <v>34285</v>
      </c>
      <c r="F6103" s="11">
        <v>9146739</v>
      </c>
      <c r="G6103" s="11" t="s">
        <v>35641</v>
      </c>
      <c r="H6103" s="11" t="s">
        <v>35642</v>
      </c>
      <c r="I6103" s="11" t="s">
        <v>3872</v>
      </c>
      <c r="J6103" s="11"/>
      <c r="K6103" s="11" t="s">
        <v>29510</v>
      </c>
      <c r="L6103" s="11" t="s">
        <v>35643</v>
      </c>
      <c r="M6103" s="11" t="s">
        <v>7339</v>
      </c>
      <c r="N6103" s="12" t="s">
        <v>35644</v>
      </c>
      <c r="O6103" s="12" t="s">
        <v>35645</v>
      </c>
    </row>
    <row r="6104" spans="1:15" ht="15" customHeight="1" x14ac:dyDescent="0.3">
      <c r="A6104" s="11" t="s">
        <v>554</v>
      </c>
      <c r="B6104" s="11" t="s">
        <v>555</v>
      </c>
      <c r="C6104" s="17">
        <v>41</v>
      </c>
      <c r="D6104" s="11" t="s">
        <v>1296</v>
      </c>
      <c r="E6104" s="11" t="s">
        <v>34285</v>
      </c>
      <c r="F6104" s="11">
        <v>9062745</v>
      </c>
      <c r="G6104" s="11" t="s">
        <v>35646</v>
      </c>
      <c r="H6104" s="11" t="s">
        <v>35647</v>
      </c>
      <c r="I6104" s="11" t="s">
        <v>3872</v>
      </c>
      <c r="J6104" s="11"/>
      <c r="K6104" s="11" t="s">
        <v>10913</v>
      </c>
      <c r="L6104" s="11" t="s">
        <v>35648</v>
      </c>
      <c r="M6104" s="11" t="s">
        <v>7339</v>
      </c>
      <c r="N6104" s="12" t="s">
        <v>35649</v>
      </c>
      <c r="O6104" s="12" t="s">
        <v>35650</v>
      </c>
    </row>
    <row r="6105" spans="1:15" ht="15" customHeight="1" x14ac:dyDescent="0.3">
      <c r="A6105" s="11" t="s">
        <v>554</v>
      </c>
      <c r="B6105" s="11" t="s">
        <v>555</v>
      </c>
      <c r="C6105" s="17">
        <v>41</v>
      </c>
      <c r="D6105" s="11" t="s">
        <v>1296</v>
      </c>
      <c r="E6105" s="11" t="s">
        <v>34285</v>
      </c>
      <c r="F6105" s="11">
        <v>9449226</v>
      </c>
      <c r="G6105" s="11" t="s">
        <v>35651</v>
      </c>
      <c r="H6105" s="11" t="s">
        <v>35652</v>
      </c>
      <c r="I6105" s="11" t="s">
        <v>3592</v>
      </c>
      <c r="J6105" s="11"/>
      <c r="K6105" s="11" t="s">
        <v>29510</v>
      </c>
      <c r="L6105" s="11" t="s">
        <v>35653</v>
      </c>
      <c r="M6105" s="11" t="s">
        <v>7962</v>
      </c>
      <c r="N6105" s="12" t="s">
        <v>35654</v>
      </c>
      <c r="O6105" s="12" t="s">
        <v>35655</v>
      </c>
    </row>
    <row r="6106" spans="1:15" ht="15" customHeight="1" x14ac:dyDescent="0.3">
      <c r="A6106" s="11" t="s">
        <v>554</v>
      </c>
      <c r="B6106" s="11" t="s">
        <v>555</v>
      </c>
      <c r="C6106" s="17">
        <v>41</v>
      </c>
      <c r="D6106" s="11" t="s">
        <v>1296</v>
      </c>
      <c r="E6106" s="11" t="s">
        <v>34285</v>
      </c>
      <c r="F6106" s="11">
        <v>9350231</v>
      </c>
      <c r="G6106" s="11" t="s">
        <v>35656</v>
      </c>
      <c r="H6106" s="11" t="s">
        <v>35657</v>
      </c>
      <c r="I6106" s="11" t="s">
        <v>17511</v>
      </c>
      <c r="J6106" s="11"/>
      <c r="K6106" s="11" t="s">
        <v>29510</v>
      </c>
      <c r="L6106" s="11" t="s">
        <v>35658</v>
      </c>
      <c r="M6106" s="11" t="s">
        <v>7350</v>
      </c>
      <c r="N6106" s="12" t="s">
        <v>35659</v>
      </c>
      <c r="O6106" s="12" t="s">
        <v>35660</v>
      </c>
    </row>
    <row r="6107" spans="1:15" ht="15" customHeight="1" x14ac:dyDescent="0.3">
      <c r="A6107" s="11" t="s">
        <v>554</v>
      </c>
      <c r="B6107" s="11" t="s">
        <v>555</v>
      </c>
      <c r="C6107" s="17">
        <v>41</v>
      </c>
      <c r="D6107" s="11" t="s">
        <v>1296</v>
      </c>
      <c r="E6107" s="11" t="s">
        <v>34285</v>
      </c>
      <c r="F6107" s="11">
        <v>8964087</v>
      </c>
      <c r="G6107" s="11" t="s">
        <v>35661</v>
      </c>
      <c r="H6107" s="11" t="s">
        <v>35662</v>
      </c>
      <c r="I6107" s="11" t="s">
        <v>35663</v>
      </c>
      <c r="J6107" s="11"/>
      <c r="K6107" s="11" t="s">
        <v>35664</v>
      </c>
      <c r="L6107" s="11" t="s">
        <v>35665</v>
      </c>
      <c r="M6107" s="11" t="s">
        <v>7373</v>
      </c>
      <c r="N6107" s="12" t="s">
        <v>35666</v>
      </c>
      <c r="O6107" s="12" t="s">
        <v>35667</v>
      </c>
    </row>
    <row r="6108" spans="1:15" ht="15" customHeight="1" x14ac:dyDescent="0.3">
      <c r="A6108" s="11" t="s">
        <v>554</v>
      </c>
      <c r="B6108" s="11" t="s">
        <v>555</v>
      </c>
      <c r="C6108" s="17">
        <v>41</v>
      </c>
      <c r="D6108" s="11" t="s">
        <v>1296</v>
      </c>
      <c r="E6108" s="11" t="s">
        <v>34285</v>
      </c>
      <c r="F6108" s="11">
        <v>8930495</v>
      </c>
      <c r="G6108" s="11" t="s">
        <v>34322</v>
      </c>
      <c r="H6108" s="11" t="s">
        <v>35668</v>
      </c>
      <c r="I6108" s="11" t="s">
        <v>723</v>
      </c>
      <c r="J6108" s="11"/>
      <c r="K6108" s="11" t="s">
        <v>10913</v>
      </c>
      <c r="L6108" s="11" t="s">
        <v>35669</v>
      </c>
      <c r="M6108" s="11" t="s">
        <v>7339</v>
      </c>
      <c r="N6108" s="12" t="s">
        <v>35670</v>
      </c>
      <c r="O6108" s="12" t="s">
        <v>35671</v>
      </c>
    </row>
    <row r="6109" spans="1:15" ht="15" customHeight="1" x14ac:dyDescent="0.3">
      <c r="A6109" s="11" t="s">
        <v>554</v>
      </c>
      <c r="B6109" s="11" t="s">
        <v>555</v>
      </c>
      <c r="C6109" s="17">
        <v>41</v>
      </c>
      <c r="D6109" s="11" t="s">
        <v>1296</v>
      </c>
      <c r="E6109" s="11" t="s">
        <v>34285</v>
      </c>
      <c r="F6109" s="11">
        <v>8930472</v>
      </c>
      <c r="G6109" s="11" t="s">
        <v>35672</v>
      </c>
      <c r="H6109" s="11" t="s">
        <v>35673</v>
      </c>
      <c r="I6109" s="11" t="s">
        <v>723</v>
      </c>
      <c r="J6109" s="11"/>
      <c r="K6109" s="11" t="s">
        <v>10913</v>
      </c>
      <c r="L6109" s="11" t="s">
        <v>35674</v>
      </c>
      <c r="M6109" s="11" t="s">
        <v>7350</v>
      </c>
      <c r="N6109" s="12" t="s">
        <v>35675</v>
      </c>
      <c r="O6109" s="12" t="s">
        <v>35676</v>
      </c>
    </row>
    <row r="6110" spans="1:15" ht="15" customHeight="1" x14ac:dyDescent="0.3">
      <c r="A6110" s="11" t="s">
        <v>554</v>
      </c>
      <c r="B6110" s="11" t="s">
        <v>555</v>
      </c>
      <c r="C6110" s="17">
        <v>41</v>
      </c>
      <c r="D6110" s="11" t="s">
        <v>1296</v>
      </c>
      <c r="E6110" s="11" t="s">
        <v>34285</v>
      </c>
      <c r="F6110" s="11">
        <v>8889799</v>
      </c>
      <c r="G6110" s="11" t="s">
        <v>35677</v>
      </c>
      <c r="H6110" s="11" t="s">
        <v>35678</v>
      </c>
      <c r="I6110" s="11" t="s">
        <v>723</v>
      </c>
      <c r="J6110" s="11"/>
      <c r="K6110" s="11" t="s">
        <v>34282</v>
      </c>
      <c r="L6110" s="11" t="s">
        <v>35679</v>
      </c>
      <c r="M6110" s="11" t="s">
        <v>7373</v>
      </c>
      <c r="N6110" s="12" t="s">
        <v>35680</v>
      </c>
      <c r="O6110" s="12" t="s">
        <v>35681</v>
      </c>
    </row>
    <row r="6111" spans="1:15" ht="15" customHeight="1" x14ac:dyDescent="0.3">
      <c r="A6111" s="11" t="s">
        <v>554</v>
      </c>
      <c r="B6111" s="11" t="s">
        <v>555</v>
      </c>
      <c r="C6111" s="17">
        <v>41</v>
      </c>
      <c r="D6111" s="11" t="s">
        <v>1296</v>
      </c>
      <c r="E6111" s="11" t="s">
        <v>34285</v>
      </c>
      <c r="F6111" s="11">
        <v>8930474</v>
      </c>
      <c r="G6111" s="11" t="s">
        <v>35682</v>
      </c>
      <c r="H6111" s="11" t="s">
        <v>35683</v>
      </c>
      <c r="I6111" s="11" t="s">
        <v>723</v>
      </c>
      <c r="J6111" s="11"/>
      <c r="K6111" s="11" t="s">
        <v>10913</v>
      </c>
      <c r="L6111" s="11" t="s">
        <v>35684</v>
      </c>
      <c r="M6111" s="11" t="s">
        <v>7339</v>
      </c>
      <c r="N6111" s="12" t="s">
        <v>35685</v>
      </c>
      <c r="O6111" s="12" t="s">
        <v>35686</v>
      </c>
    </row>
    <row r="6112" spans="1:15" ht="15" customHeight="1" x14ac:dyDescent="0.3">
      <c r="A6112" s="11" t="s">
        <v>554</v>
      </c>
      <c r="B6112" s="11" t="s">
        <v>555</v>
      </c>
      <c r="C6112" s="17">
        <v>41</v>
      </c>
      <c r="D6112" s="11" t="s">
        <v>1296</v>
      </c>
      <c r="E6112" s="11" t="s">
        <v>34285</v>
      </c>
      <c r="F6112" s="11">
        <v>8957639</v>
      </c>
      <c r="G6112" s="11" t="s">
        <v>35687</v>
      </c>
      <c r="H6112" s="11" t="s">
        <v>35688</v>
      </c>
      <c r="I6112" s="11" t="s">
        <v>905</v>
      </c>
      <c r="J6112" s="11"/>
      <c r="K6112" s="11" t="s">
        <v>10913</v>
      </c>
      <c r="L6112" s="11" t="s">
        <v>35689</v>
      </c>
      <c r="M6112" s="11" t="s">
        <v>7339</v>
      </c>
      <c r="N6112" s="12" t="s">
        <v>35690</v>
      </c>
      <c r="O6112" s="12" t="s">
        <v>35691</v>
      </c>
    </row>
    <row r="6113" spans="1:15" ht="15" customHeight="1" x14ac:dyDescent="0.3">
      <c r="A6113" s="11" t="s">
        <v>554</v>
      </c>
      <c r="B6113" s="11" t="s">
        <v>555</v>
      </c>
      <c r="C6113" s="17">
        <v>41</v>
      </c>
      <c r="D6113" s="11" t="s">
        <v>1296</v>
      </c>
      <c r="E6113" s="11" t="s">
        <v>34285</v>
      </c>
      <c r="F6113" s="11">
        <v>9012774</v>
      </c>
      <c r="G6113" s="11" t="s">
        <v>35692</v>
      </c>
      <c r="H6113" s="11" t="s">
        <v>35693</v>
      </c>
      <c r="I6113" s="11" t="s">
        <v>905</v>
      </c>
      <c r="J6113" s="11"/>
      <c r="K6113" s="11" t="s">
        <v>29510</v>
      </c>
      <c r="L6113" s="11" t="s">
        <v>35694</v>
      </c>
      <c r="M6113" s="11" t="s">
        <v>9144</v>
      </c>
      <c r="N6113" s="12" t="s">
        <v>35695</v>
      </c>
      <c r="O6113" s="12" t="s">
        <v>35696</v>
      </c>
    </row>
    <row r="6114" spans="1:15" ht="15" customHeight="1" x14ac:dyDescent="0.3">
      <c r="A6114" s="11" t="s">
        <v>554</v>
      </c>
      <c r="B6114" s="11" t="s">
        <v>555</v>
      </c>
      <c r="C6114" s="17">
        <v>41</v>
      </c>
      <c r="D6114" s="11" t="s">
        <v>1296</v>
      </c>
      <c r="E6114" s="11" t="s">
        <v>34285</v>
      </c>
      <c r="F6114" s="11">
        <v>9012775</v>
      </c>
      <c r="G6114" s="11" t="s">
        <v>35697</v>
      </c>
      <c r="H6114" s="11" t="s">
        <v>35698</v>
      </c>
      <c r="I6114" s="11" t="s">
        <v>905</v>
      </c>
      <c r="J6114" s="11"/>
      <c r="K6114" s="11" t="s">
        <v>29510</v>
      </c>
      <c r="L6114" s="11" t="s">
        <v>35699</v>
      </c>
      <c r="M6114" s="11" t="s">
        <v>9144</v>
      </c>
      <c r="N6114" s="12" t="s">
        <v>35700</v>
      </c>
      <c r="O6114" s="12" t="s">
        <v>35701</v>
      </c>
    </row>
    <row r="6115" spans="1:15" ht="15" customHeight="1" x14ac:dyDescent="0.3">
      <c r="A6115" s="11" t="s">
        <v>554</v>
      </c>
      <c r="B6115" s="11" t="s">
        <v>555</v>
      </c>
      <c r="C6115" s="17">
        <v>41</v>
      </c>
      <c r="D6115" s="11" t="s">
        <v>1296</v>
      </c>
      <c r="E6115" s="11" t="s">
        <v>34285</v>
      </c>
      <c r="F6115" s="11">
        <v>8935793</v>
      </c>
      <c r="G6115" s="11" t="s">
        <v>35702</v>
      </c>
      <c r="H6115" s="11" t="s">
        <v>35703</v>
      </c>
      <c r="I6115" s="11" t="s">
        <v>2070</v>
      </c>
      <c r="J6115" s="11"/>
      <c r="K6115" s="11" t="s">
        <v>34282</v>
      </c>
      <c r="L6115" s="11" t="s">
        <v>35704</v>
      </c>
      <c r="M6115" s="11" t="s">
        <v>7962</v>
      </c>
      <c r="N6115" s="12" t="s">
        <v>35705</v>
      </c>
      <c r="O6115" s="12" t="s">
        <v>35706</v>
      </c>
    </row>
    <row r="6116" spans="1:15" ht="15" customHeight="1" x14ac:dyDescent="0.3">
      <c r="A6116" s="11" t="s">
        <v>554</v>
      </c>
      <c r="B6116" s="11" t="s">
        <v>555</v>
      </c>
      <c r="C6116" s="17">
        <v>41</v>
      </c>
      <c r="D6116" s="11" t="s">
        <v>1296</v>
      </c>
      <c r="E6116" s="11" t="s">
        <v>34285</v>
      </c>
      <c r="F6116" s="11">
        <v>8833466</v>
      </c>
      <c r="G6116" s="11" t="s">
        <v>35707</v>
      </c>
      <c r="H6116" s="11" t="s">
        <v>35708</v>
      </c>
      <c r="I6116" s="11" t="s">
        <v>2070</v>
      </c>
      <c r="J6116" s="11"/>
      <c r="K6116" s="11" t="s">
        <v>10913</v>
      </c>
      <c r="L6116" s="11" t="s">
        <v>35709</v>
      </c>
      <c r="M6116" s="11" t="s">
        <v>7339</v>
      </c>
      <c r="N6116" s="12" t="s">
        <v>35710</v>
      </c>
      <c r="O6116" s="12" t="s">
        <v>35711</v>
      </c>
    </row>
    <row r="6117" spans="1:15" ht="15" customHeight="1" x14ac:dyDescent="0.3">
      <c r="A6117" s="11" t="s">
        <v>554</v>
      </c>
      <c r="B6117" s="11" t="s">
        <v>555</v>
      </c>
      <c r="C6117" s="17">
        <v>41</v>
      </c>
      <c r="D6117" s="11" t="s">
        <v>1296</v>
      </c>
      <c r="E6117" s="11" t="s">
        <v>34285</v>
      </c>
      <c r="F6117" s="11">
        <v>8690318</v>
      </c>
      <c r="G6117" s="11" t="s">
        <v>35712</v>
      </c>
      <c r="H6117" s="11" t="s">
        <v>35713</v>
      </c>
      <c r="I6117" s="11" t="s">
        <v>2352</v>
      </c>
      <c r="J6117" s="11"/>
      <c r="K6117" s="11" t="s">
        <v>29510</v>
      </c>
      <c r="L6117" s="11" t="s">
        <v>35714</v>
      </c>
      <c r="M6117" s="11" t="s">
        <v>7339</v>
      </c>
      <c r="N6117" s="12" t="s">
        <v>35715</v>
      </c>
      <c r="O6117" s="12" t="s">
        <v>35716</v>
      </c>
    </row>
    <row r="6118" spans="1:15" ht="15" customHeight="1" x14ac:dyDescent="0.3">
      <c r="A6118" s="11" t="s">
        <v>554</v>
      </c>
      <c r="B6118" s="11" t="s">
        <v>555</v>
      </c>
      <c r="C6118" s="17">
        <v>41</v>
      </c>
      <c r="D6118" s="11" t="s">
        <v>1296</v>
      </c>
      <c r="E6118" s="11" t="s">
        <v>34285</v>
      </c>
      <c r="F6118" s="11">
        <v>8658532</v>
      </c>
      <c r="G6118" s="11" t="s">
        <v>34589</v>
      </c>
      <c r="H6118" s="11" t="s">
        <v>35717</v>
      </c>
      <c r="I6118" s="11" t="s">
        <v>2352</v>
      </c>
      <c r="J6118" s="11"/>
      <c r="K6118" s="11" t="s">
        <v>34928</v>
      </c>
      <c r="L6118" s="11" t="s">
        <v>35718</v>
      </c>
      <c r="M6118" s="11" t="s">
        <v>7339</v>
      </c>
      <c r="N6118" s="12" t="s">
        <v>35719</v>
      </c>
      <c r="O6118" s="12" t="s">
        <v>35720</v>
      </c>
    </row>
    <row r="6119" spans="1:15" ht="15" customHeight="1" x14ac:dyDescent="0.3">
      <c r="A6119" s="11" t="s">
        <v>554</v>
      </c>
      <c r="B6119" s="11" t="s">
        <v>555</v>
      </c>
      <c r="C6119" s="17">
        <v>41</v>
      </c>
      <c r="D6119" s="11" t="s">
        <v>1296</v>
      </c>
      <c r="E6119" s="11" t="s">
        <v>34285</v>
      </c>
      <c r="F6119" s="11">
        <v>8571396</v>
      </c>
      <c r="G6119" s="11" t="s">
        <v>35721</v>
      </c>
      <c r="H6119" s="11" t="s">
        <v>35722</v>
      </c>
      <c r="I6119" s="11" t="s">
        <v>35723</v>
      </c>
      <c r="J6119" s="11"/>
      <c r="K6119" s="11" t="s">
        <v>565</v>
      </c>
      <c r="L6119" s="11" t="s">
        <v>35724</v>
      </c>
      <c r="M6119" s="11" t="s">
        <v>7339</v>
      </c>
      <c r="N6119" s="12" t="s">
        <v>35725</v>
      </c>
      <c r="O6119" s="12" t="s">
        <v>35726</v>
      </c>
    </row>
    <row r="6120" spans="1:15" ht="15" customHeight="1" x14ac:dyDescent="0.3">
      <c r="A6120" s="11" t="s">
        <v>554</v>
      </c>
      <c r="B6120" s="11" t="s">
        <v>555</v>
      </c>
      <c r="C6120" s="17">
        <v>41</v>
      </c>
      <c r="D6120" s="11" t="s">
        <v>1296</v>
      </c>
      <c r="E6120" s="11" t="s">
        <v>34285</v>
      </c>
      <c r="F6120" s="11">
        <v>8821678</v>
      </c>
      <c r="G6120" s="11" t="s">
        <v>35727</v>
      </c>
      <c r="H6120" s="11" t="s">
        <v>35728</v>
      </c>
      <c r="I6120" s="11" t="s">
        <v>10087</v>
      </c>
      <c r="J6120" s="11"/>
      <c r="K6120" s="11" t="s">
        <v>34282</v>
      </c>
      <c r="L6120" s="11" t="s">
        <v>35729</v>
      </c>
      <c r="M6120" s="11" t="s">
        <v>7339</v>
      </c>
      <c r="N6120" s="12" t="s">
        <v>35730</v>
      </c>
      <c r="O6120" s="12" t="s">
        <v>35731</v>
      </c>
    </row>
    <row r="6121" spans="1:15" ht="15" customHeight="1" x14ac:dyDescent="0.3">
      <c r="A6121" s="11" t="s">
        <v>554</v>
      </c>
      <c r="B6121" s="11" t="s">
        <v>555</v>
      </c>
      <c r="C6121" s="17">
        <v>41</v>
      </c>
      <c r="D6121" s="11" t="s">
        <v>1296</v>
      </c>
      <c r="E6121" s="11" t="s">
        <v>34285</v>
      </c>
      <c r="F6121" s="11">
        <v>8789227</v>
      </c>
      <c r="G6121" s="11" t="s">
        <v>35732</v>
      </c>
      <c r="H6121" s="11" t="s">
        <v>35733</v>
      </c>
      <c r="I6121" s="11" t="s">
        <v>10087</v>
      </c>
      <c r="J6121" s="11"/>
      <c r="K6121" s="11" t="s">
        <v>10913</v>
      </c>
      <c r="L6121" s="11" t="s">
        <v>35734</v>
      </c>
      <c r="M6121" s="11" t="s">
        <v>7339</v>
      </c>
      <c r="N6121" s="12" t="s">
        <v>35735</v>
      </c>
      <c r="O6121" s="12" t="s">
        <v>35736</v>
      </c>
    </row>
    <row r="6122" spans="1:15" ht="15" customHeight="1" x14ac:dyDescent="0.3">
      <c r="A6122" s="11" t="s">
        <v>554</v>
      </c>
      <c r="B6122" s="11" t="s">
        <v>555</v>
      </c>
      <c r="C6122" s="17">
        <v>41</v>
      </c>
      <c r="D6122" s="11" t="s">
        <v>1296</v>
      </c>
      <c r="E6122" s="11" t="s">
        <v>34285</v>
      </c>
      <c r="F6122" s="11">
        <v>8681538</v>
      </c>
      <c r="G6122" s="11" t="s">
        <v>30980</v>
      </c>
      <c r="H6122" s="11" t="s">
        <v>30981</v>
      </c>
      <c r="I6122" s="11" t="s">
        <v>911</v>
      </c>
      <c r="J6122" s="11"/>
      <c r="K6122" s="11" t="s">
        <v>10913</v>
      </c>
      <c r="L6122" s="11" t="s">
        <v>30982</v>
      </c>
      <c r="M6122" s="11" t="s">
        <v>7339</v>
      </c>
      <c r="N6122" s="12" t="s">
        <v>30983</v>
      </c>
      <c r="O6122" s="12" t="s">
        <v>30984</v>
      </c>
    </row>
    <row r="6123" spans="1:15" ht="15" customHeight="1" x14ac:dyDescent="0.3">
      <c r="A6123" s="11" t="s">
        <v>554</v>
      </c>
      <c r="B6123" s="11" t="s">
        <v>555</v>
      </c>
      <c r="C6123" s="17">
        <v>41</v>
      </c>
      <c r="D6123" s="11" t="s">
        <v>1296</v>
      </c>
      <c r="E6123" s="11" t="s">
        <v>34285</v>
      </c>
      <c r="F6123" s="11">
        <v>20650187</v>
      </c>
      <c r="G6123" s="11" t="s">
        <v>35737</v>
      </c>
      <c r="H6123" s="11" t="s">
        <v>35738</v>
      </c>
      <c r="I6123" s="11" t="s">
        <v>911</v>
      </c>
      <c r="J6123" s="11"/>
      <c r="K6123" s="11" t="s">
        <v>34384</v>
      </c>
      <c r="L6123" s="11" t="s">
        <v>35739</v>
      </c>
      <c r="M6123" s="11" t="s">
        <v>7339</v>
      </c>
      <c r="N6123" s="12" t="s">
        <v>35740</v>
      </c>
      <c r="O6123" s="12" t="s">
        <v>35741</v>
      </c>
    </row>
    <row r="6124" spans="1:15" ht="15" customHeight="1" x14ac:dyDescent="0.3">
      <c r="A6124" s="11" t="s">
        <v>554</v>
      </c>
      <c r="B6124" s="11" t="s">
        <v>555</v>
      </c>
      <c r="C6124" s="17">
        <v>41</v>
      </c>
      <c r="D6124" s="11" t="s">
        <v>1296</v>
      </c>
      <c r="E6124" s="11" t="s">
        <v>34285</v>
      </c>
      <c r="F6124" s="11">
        <v>8711772</v>
      </c>
      <c r="G6124" s="11" t="s">
        <v>35742</v>
      </c>
      <c r="H6124" s="11" t="s">
        <v>35743</v>
      </c>
      <c r="I6124" s="11" t="s">
        <v>915</v>
      </c>
      <c r="J6124" s="11"/>
      <c r="K6124" s="11" t="s">
        <v>16765</v>
      </c>
      <c r="L6124" s="11" t="s">
        <v>35744</v>
      </c>
      <c r="M6124" s="11" t="s">
        <v>7350</v>
      </c>
      <c r="N6124" s="12" t="s">
        <v>35745</v>
      </c>
      <c r="O6124" s="12" t="s">
        <v>35746</v>
      </c>
    </row>
    <row r="6125" spans="1:15" ht="15" customHeight="1" x14ac:dyDescent="0.3">
      <c r="A6125" s="11" t="s">
        <v>554</v>
      </c>
      <c r="B6125" s="11" t="s">
        <v>555</v>
      </c>
      <c r="C6125" s="17">
        <v>41</v>
      </c>
      <c r="D6125" s="11" t="s">
        <v>1296</v>
      </c>
      <c r="E6125" s="11" t="s">
        <v>34285</v>
      </c>
      <c r="F6125" s="11">
        <v>8644112</v>
      </c>
      <c r="G6125" s="11" t="s">
        <v>35747</v>
      </c>
      <c r="H6125" s="11" t="s">
        <v>35748</v>
      </c>
      <c r="I6125" s="11" t="s">
        <v>35749</v>
      </c>
      <c r="J6125" s="11"/>
      <c r="K6125" s="11" t="s">
        <v>565</v>
      </c>
      <c r="L6125" s="11" t="s">
        <v>35750</v>
      </c>
      <c r="M6125" s="11" t="s">
        <v>7339</v>
      </c>
      <c r="N6125" s="12" t="s">
        <v>35751</v>
      </c>
      <c r="O6125" s="12" t="s">
        <v>35752</v>
      </c>
    </row>
    <row r="6126" spans="1:15" ht="15" customHeight="1" x14ac:dyDescent="0.3">
      <c r="A6126" s="11" t="s">
        <v>554</v>
      </c>
      <c r="B6126" s="11" t="s">
        <v>555</v>
      </c>
      <c r="C6126" s="17">
        <v>41</v>
      </c>
      <c r="D6126" s="11" t="s">
        <v>1296</v>
      </c>
      <c r="E6126" s="11" t="s">
        <v>34285</v>
      </c>
      <c r="F6126" s="11">
        <v>8525491</v>
      </c>
      <c r="G6126" s="11" t="s">
        <v>35753</v>
      </c>
      <c r="H6126" s="11" t="s">
        <v>35754</v>
      </c>
      <c r="I6126" s="11" t="s">
        <v>35755</v>
      </c>
      <c r="J6126" s="11"/>
      <c r="K6126" s="11" t="s">
        <v>565</v>
      </c>
      <c r="L6126" s="11" t="s">
        <v>35756</v>
      </c>
      <c r="M6126" s="11" t="s">
        <v>18023</v>
      </c>
      <c r="N6126" s="12" t="s">
        <v>35757</v>
      </c>
      <c r="O6126" s="12" t="s">
        <v>35758</v>
      </c>
    </row>
    <row r="6127" spans="1:15" ht="15" customHeight="1" x14ac:dyDescent="0.3">
      <c r="A6127" s="11" t="s">
        <v>554</v>
      </c>
      <c r="B6127" s="11" t="s">
        <v>555</v>
      </c>
      <c r="C6127" s="17">
        <v>41</v>
      </c>
      <c r="D6127" s="11" t="s">
        <v>1296</v>
      </c>
      <c r="E6127" s="11" t="s">
        <v>34285</v>
      </c>
      <c r="F6127" s="11">
        <v>7896235</v>
      </c>
      <c r="G6127" s="11" t="s">
        <v>35759</v>
      </c>
      <c r="H6127" s="11" t="s">
        <v>35760</v>
      </c>
      <c r="I6127" s="11" t="s">
        <v>3038</v>
      </c>
      <c r="J6127" s="11"/>
      <c r="K6127" s="11" t="s">
        <v>29510</v>
      </c>
      <c r="L6127" s="11" t="s">
        <v>35761</v>
      </c>
      <c r="M6127" s="11" t="s">
        <v>9144</v>
      </c>
      <c r="N6127" s="12" t="s">
        <v>35762</v>
      </c>
      <c r="O6127" s="12" t="s">
        <v>35763</v>
      </c>
    </row>
    <row r="6128" spans="1:15" ht="15" customHeight="1" x14ac:dyDescent="0.3">
      <c r="A6128" s="11" t="s">
        <v>554</v>
      </c>
      <c r="B6128" s="11" t="s">
        <v>555</v>
      </c>
      <c r="C6128" s="17">
        <v>41</v>
      </c>
      <c r="D6128" s="11" t="s">
        <v>1296</v>
      </c>
      <c r="E6128" s="11" t="s">
        <v>34285</v>
      </c>
      <c r="F6128" s="11">
        <v>7774182</v>
      </c>
      <c r="G6128" s="11" t="s">
        <v>35764</v>
      </c>
      <c r="H6128" s="11" t="s">
        <v>35765</v>
      </c>
      <c r="I6128" s="11" t="s">
        <v>3038</v>
      </c>
      <c r="J6128" s="11"/>
      <c r="K6128" s="11" t="s">
        <v>10913</v>
      </c>
      <c r="L6128" s="11" t="s">
        <v>35766</v>
      </c>
      <c r="M6128" s="11" t="s">
        <v>7350</v>
      </c>
      <c r="N6128" s="12" t="s">
        <v>35767</v>
      </c>
      <c r="O6128" s="12" t="s">
        <v>35768</v>
      </c>
    </row>
    <row r="6129" spans="1:15" ht="15" customHeight="1" x14ac:dyDescent="0.3">
      <c r="A6129" s="11" t="s">
        <v>554</v>
      </c>
      <c r="B6129" s="11" t="s">
        <v>555</v>
      </c>
      <c r="C6129" s="17">
        <v>41</v>
      </c>
      <c r="D6129" s="11" t="s">
        <v>1296</v>
      </c>
      <c r="E6129" s="11" t="s">
        <v>34285</v>
      </c>
      <c r="F6129" s="11">
        <v>7493458</v>
      </c>
      <c r="G6129" s="11" t="s">
        <v>35769</v>
      </c>
      <c r="H6129" s="11" t="s">
        <v>35770</v>
      </c>
      <c r="I6129" s="11" t="s">
        <v>920</v>
      </c>
      <c r="J6129" s="11"/>
      <c r="K6129" s="11" t="s">
        <v>10913</v>
      </c>
      <c r="L6129" s="11" t="s">
        <v>35771</v>
      </c>
      <c r="M6129" s="11" t="s">
        <v>7339</v>
      </c>
      <c r="N6129" s="12" t="s">
        <v>35772</v>
      </c>
      <c r="O6129" s="12" t="s">
        <v>35773</v>
      </c>
    </row>
    <row r="6130" spans="1:15" ht="15" customHeight="1" x14ac:dyDescent="0.3">
      <c r="A6130" s="11" t="s">
        <v>554</v>
      </c>
      <c r="B6130" s="11" t="s">
        <v>555</v>
      </c>
      <c r="C6130" s="17">
        <v>41</v>
      </c>
      <c r="D6130" s="11" t="s">
        <v>1296</v>
      </c>
      <c r="E6130" s="11" t="s">
        <v>34278</v>
      </c>
      <c r="F6130" s="11">
        <v>7758323</v>
      </c>
      <c r="G6130" s="11" t="s">
        <v>35774</v>
      </c>
      <c r="H6130" s="11" t="s">
        <v>35775</v>
      </c>
      <c r="I6130" s="11" t="s">
        <v>919</v>
      </c>
      <c r="J6130" s="11"/>
      <c r="K6130" s="11" t="s">
        <v>10913</v>
      </c>
      <c r="L6130" s="11" t="s">
        <v>35776</v>
      </c>
      <c r="M6130" s="11" t="s">
        <v>7350</v>
      </c>
      <c r="N6130" s="12" t="s">
        <v>35777</v>
      </c>
      <c r="O6130" s="12" t="s">
        <v>35778</v>
      </c>
    </row>
    <row r="6131" spans="1:15" ht="15" customHeight="1" x14ac:dyDescent="0.3">
      <c r="A6131" s="11" t="s">
        <v>554</v>
      </c>
      <c r="B6131" s="11" t="s">
        <v>555</v>
      </c>
      <c r="C6131" s="17">
        <v>41</v>
      </c>
      <c r="D6131" s="11" t="s">
        <v>1296</v>
      </c>
      <c r="E6131" s="11" t="s">
        <v>34285</v>
      </c>
      <c r="F6131" s="11">
        <v>8553361</v>
      </c>
      <c r="G6131" s="11" t="s">
        <v>35779</v>
      </c>
      <c r="H6131" s="11" t="s">
        <v>35780</v>
      </c>
      <c r="I6131" s="11" t="s">
        <v>35781</v>
      </c>
      <c r="J6131" s="11"/>
      <c r="K6131" s="11" t="s">
        <v>565</v>
      </c>
      <c r="L6131" s="11" t="s">
        <v>35782</v>
      </c>
      <c r="M6131" s="11" t="s">
        <v>7339</v>
      </c>
      <c r="N6131" s="12" t="s">
        <v>35783</v>
      </c>
      <c r="O6131" s="12" t="s">
        <v>35784</v>
      </c>
    </row>
    <row r="6132" spans="1:15" ht="15" customHeight="1" x14ac:dyDescent="0.3">
      <c r="A6132" s="11" t="s">
        <v>554</v>
      </c>
      <c r="B6132" s="11" t="s">
        <v>555</v>
      </c>
      <c r="C6132" s="17">
        <v>41</v>
      </c>
      <c r="D6132" s="11" t="s">
        <v>1296</v>
      </c>
      <c r="E6132" s="11" t="s">
        <v>34285</v>
      </c>
      <c r="F6132" s="11">
        <v>8847002</v>
      </c>
      <c r="G6132" s="11" t="s">
        <v>35785</v>
      </c>
      <c r="H6132" s="11" t="s">
        <v>35786</v>
      </c>
      <c r="I6132" s="11" t="s">
        <v>10128</v>
      </c>
      <c r="J6132" s="11"/>
      <c r="K6132" s="11" t="s">
        <v>29510</v>
      </c>
      <c r="L6132" s="11" t="s">
        <v>35787</v>
      </c>
      <c r="M6132" s="11" t="s">
        <v>7339</v>
      </c>
      <c r="N6132" s="12" t="s">
        <v>35788</v>
      </c>
      <c r="O6132" s="12" t="s">
        <v>35789</v>
      </c>
    </row>
    <row r="6133" spans="1:15" ht="15" customHeight="1" x14ac:dyDescent="0.3">
      <c r="A6133" s="11" t="s">
        <v>554</v>
      </c>
      <c r="B6133" s="11" t="s">
        <v>555</v>
      </c>
      <c r="C6133" s="17">
        <v>41</v>
      </c>
      <c r="D6133" s="11" t="s">
        <v>1296</v>
      </c>
      <c r="E6133" s="11" t="s">
        <v>34285</v>
      </c>
      <c r="F6133" s="11">
        <v>8567019</v>
      </c>
      <c r="G6133" s="11" t="s">
        <v>34589</v>
      </c>
      <c r="H6133" s="11" t="s">
        <v>35790</v>
      </c>
      <c r="I6133" s="11" t="s">
        <v>10128</v>
      </c>
      <c r="J6133" s="11"/>
      <c r="K6133" s="11" t="s">
        <v>8021</v>
      </c>
      <c r="L6133" s="11" t="s">
        <v>35791</v>
      </c>
      <c r="M6133" s="11" t="s">
        <v>7339</v>
      </c>
      <c r="N6133" s="12" t="s">
        <v>35792</v>
      </c>
      <c r="O6133" s="12" t="s">
        <v>35793</v>
      </c>
    </row>
    <row r="6134" spans="1:15" ht="15" customHeight="1" x14ac:dyDescent="0.3">
      <c r="A6134" s="11" t="s">
        <v>554</v>
      </c>
      <c r="B6134" s="11" t="s">
        <v>555</v>
      </c>
      <c r="C6134" s="17">
        <v>41</v>
      </c>
      <c r="D6134" s="11" t="s">
        <v>1296</v>
      </c>
      <c r="E6134" s="11" t="s">
        <v>34285</v>
      </c>
      <c r="F6134" s="11">
        <v>8847001</v>
      </c>
      <c r="G6134" s="11" t="s">
        <v>35794</v>
      </c>
      <c r="H6134" s="11" t="s">
        <v>35795</v>
      </c>
      <c r="I6134" s="11" t="s">
        <v>10128</v>
      </c>
      <c r="J6134" s="11"/>
      <c r="K6134" s="11" t="s">
        <v>29510</v>
      </c>
      <c r="L6134" s="11" t="s">
        <v>35796</v>
      </c>
      <c r="M6134" s="11" t="s">
        <v>7339</v>
      </c>
      <c r="N6134" s="12" t="s">
        <v>35797</v>
      </c>
      <c r="O6134" s="12" t="s">
        <v>35798</v>
      </c>
    </row>
    <row r="6135" spans="1:15" ht="15" customHeight="1" x14ac:dyDescent="0.3">
      <c r="A6135" s="11" t="s">
        <v>554</v>
      </c>
      <c r="B6135" s="11" t="s">
        <v>555</v>
      </c>
      <c r="C6135" s="17">
        <v>41</v>
      </c>
      <c r="D6135" s="11" t="s">
        <v>1296</v>
      </c>
      <c r="E6135" s="11" t="s">
        <v>34285</v>
      </c>
      <c r="F6135" s="11">
        <v>9035919</v>
      </c>
      <c r="G6135" s="11" t="s">
        <v>35799</v>
      </c>
      <c r="H6135" s="11" t="s">
        <v>35800</v>
      </c>
      <c r="I6135" s="11" t="s">
        <v>692</v>
      </c>
      <c r="J6135" s="11"/>
      <c r="K6135" s="11" t="s">
        <v>10812</v>
      </c>
      <c r="L6135" s="11" t="s">
        <v>35801</v>
      </c>
      <c r="M6135" s="11" t="s">
        <v>7350</v>
      </c>
      <c r="N6135" s="12" t="s">
        <v>35802</v>
      </c>
      <c r="O6135" s="12" t="s">
        <v>35803</v>
      </c>
    </row>
    <row r="6136" spans="1:15" ht="15" customHeight="1" x14ac:dyDescent="0.3">
      <c r="A6136" s="11" t="s">
        <v>554</v>
      </c>
      <c r="B6136" s="11" t="s">
        <v>555</v>
      </c>
      <c r="C6136" s="17">
        <v>41</v>
      </c>
      <c r="D6136" s="11" t="s">
        <v>1296</v>
      </c>
      <c r="E6136" s="11" t="s">
        <v>34285</v>
      </c>
      <c r="F6136" s="11">
        <v>7974502</v>
      </c>
      <c r="G6136" s="11" t="s">
        <v>35804</v>
      </c>
      <c r="H6136" s="11" t="s">
        <v>35805</v>
      </c>
      <c r="I6136" s="11" t="s">
        <v>35806</v>
      </c>
      <c r="J6136" s="11"/>
      <c r="K6136" s="11" t="s">
        <v>565</v>
      </c>
      <c r="L6136" s="11" t="s">
        <v>35807</v>
      </c>
      <c r="M6136" s="11" t="s">
        <v>9144</v>
      </c>
      <c r="N6136" s="12" t="s">
        <v>35808</v>
      </c>
      <c r="O6136" s="12" t="s">
        <v>35809</v>
      </c>
    </row>
    <row r="6137" spans="1:15" ht="15" customHeight="1" x14ac:dyDescent="0.3">
      <c r="A6137" s="11" t="s">
        <v>554</v>
      </c>
      <c r="B6137" s="11" t="s">
        <v>555</v>
      </c>
      <c r="C6137" s="17">
        <v>41</v>
      </c>
      <c r="D6137" s="11" t="s">
        <v>1296</v>
      </c>
      <c r="E6137" s="11" t="s">
        <v>34285</v>
      </c>
      <c r="F6137" s="11">
        <v>20693071</v>
      </c>
      <c r="G6137" s="11" t="s">
        <v>35810</v>
      </c>
      <c r="H6137" s="11" t="s">
        <v>35811</v>
      </c>
      <c r="I6137" s="11" t="s">
        <v>11214</v>
      </c>
      <c r="J6137" s="11"/>
      <c r="K6137" s="11" t="s">
        <v>34384</v>
      </c>
      <c r="L6137" s="11" t="s">
        <v>35812</v>
      </c>
      <c r="M6137" s="11" t="s">
        <v>7339</v>
      </c>
      <c r="N6137" s="12" t="s">
        <v>35813</v>
      </c>
      <c r="O6137" s="12" t="s">
        <v>35814</v>
      </c>
    </row>
    <row r="6138" spans="1:15" ht="15" customHeight="1" x14ac:dyDescent="0.3">
      <c r="A6138" s="11" t="s">
        <v>554</v>
      </c>
      <c r="B6138" s="11" t="s">
        <v>555</v>
      </c>
      <c r="C6138" s="17">
        <v>41</v>
      </c>
      <c r="D6138" s="11" t="s">
        <v>1296</v>
      </c>
      <c r="E6138" s="11" t="s">
        <v>34285</v>
      </c>
      <c r="F6138" s="11">
        <v>8075361</v>
      </c>
      <c r="G6138" s="11" t="s">
        <v>35815</v>
      </c>
      <c r="H6138" s="11" t="s">
        <v>35816</v>
      </c>
      <c r="I6138" s="11" t="s">
        <v>17006</v>
      </c>
      <c r="J6138" s="11"/>
      <c r="K6138" s="11" t="s">
        <v>34944</v>
      </c>
      <c r="L6138" s="11" t="s">
        <v>35817</v>
      </c>
      <c r="M6138" s="11" t="s">
        <v>7373</v>
      </c>
      <c r="N6138" s="12" t="s">
        <v>35818</v>
      </c>
      <c r="O6138" s="12"/>
    </row>
    <row r="6139" spans="1:15" ht="15" customHeight="1" x14ac:dyDescent="0.3">
      <c r="A6139" s="11" t="s">
        <v>554</v>
      </c>
      <c r="B6139" s="11" t="s">
        <v>555</v>
      </c>
      <c r="C6139" s="17">
        <v>41</v>
      </c>
      <c r="D6139" s="11" t="s">
        <v>1296</v>
      </c>
      <c r="E6139" s="11" t="s">
        <v>34285</v>
      </c>
      <c r="F6139" s="11">
        <v>8075360</v>
      </c>
      <c r="G6139" s="11" t="s">
        <v>35819</v>
      </c>
      <c r="H6139" s="11" t="s">
        <v>35820</v>
      </c>
      <c r="I6139" s="11" t="s">
        <v>17006</v>
      </c>
      <c r="J6139" s="11"/>
      <c r="K6139" s="11" t="s">
        <v>34944</v>
      </c>
      <c r="L6139" s="11" t="s">
        <v>35821</v>
      </c>
      <c r="M6139" s="11" t="s">
        <v>7373</v>
      </c>
      <c r="N6139" s="12" t="s">
        <v>35822</v>
      </c>
      <c r="O6139" s="12"/>
    </row>
    <row r="6140" spans="1:15" ht="15" customHeight="1" x14ac:dyDescent="0.3">
      <c r="A6140" s="11" t="s">
        <v>554</v>
      </c>
      <c r="B6140" s="11" t="s">
        <v>555</v>
      </c>
      <c r="C6140" s="17">
        <v>41</v>
      </c>
      <c r="D6140" s="11" t="s">
        <v>1296</v>
      </c>
      <c r="E6140" s="11" t="s">
        <v>34285</v>
      </c>
      <c r="F6140" s="11">
        <v>8157225</v>
      </c>
      <c r="G6140" s="11" t="s">
        <v>35823</v>
      </c>
      <c r="H6140" s="11" t="s">
        <v>35824</v>
      </c>
      <c r="I6140" s="11" t="s">
        <v>32562</v>
      </c>
      <c r="J6140" s="11"/>
      <c r="K6140" s="11" t="s">
        <v>29510</v>
      </c>
      <c r="L6140" s="11" t="s">
        <v>35825</v>
      </c>
      <c r="M6140" s="11" t="s">
        <v>7350</v>
      </c>
      <c r="N6140" s="12" t="s">
        <v>35826</v>
      </c>
      <c r="O6140" s="12" t="s">
        <v>35827</v>
      </c>
    </row>
    <row r="6141" spans="1:15" ht="15" customHeight="1" x14ac:dyDescent="0.3">
      <c r="A6141" s="11" t="s">
        <v>554</v>
      </c>
      <c r="B6141" s="11" t="s">
        <v>555</v>
      </c>
      <c r="C6141" s="17">
        <v>41</v>
      </c>
      <c r="D6141" s="11" t="s">
        <v>1296</v>
      </c>
      <c r="E6141" s="11" t="s">
        <v>34285</v>
      </c>
      <c r="F6141" s="11">
        <v>8187511</v>
      </c>
      <c r="G6141" s="11" t="s">
        <v>35828</v>
      </c>
      <c r="H6141" s="11" t="s">
        <v>35829</v>
      </c>
      <c r="I6141" s="11" t="s">
        <v>32562</v>
      </c>
      <c r="J6141" s="11"/>
      <c r="K6141" s="11" t="s">
        <v>10913</v>
      </c>
      <c r="L6141" s="11" t="s">
        <v>35830</v>
      </c>
      <c r="M6141" s="11" t="s">
        <v>7339</v>
      </c>
      <c r="N6141" s="12" t="s">
        <v>35831</v>
      </c>
      <c r="O6141" s="12" t="s">
        <v>35832</v>
      </c>
    </row>
    <row r="6142" spans="1:15" ht="15" customHeight="1" x14ac:dyDescent="0.3">
      <c r="A6142" s="11" t="s">
        <v>554</v>
      </c>
      <c r="B6142" s="11" t="s">
        <v>555</v>
      </c>
      <c r="C6142" s="17">
        <v>41</v>
      </c>
      <c r="D6142" s="11" t="s">
        <v>1296</v>
      </c>
      <c r="E6142" s="11" t="s">
        <v>34285</v>
      </c>
      <c r="F6142" s="11">
        <v>8045460</v>
      </c>
      <c r="G6142" s="11" t="s">
        <v>35833</v>
      </c>
      <c r="H6142" s="11" t="s">
        <v>35834</v>
      </c>
      <c r="I6142" s="11" t="s">
        <v>2097</v>
      </c>
      <c r="J6142" s="11"/>
      <c r="K6142" s="11" t="s">
        <v>29510</v>
      </c>
      <c r="L6142" s="11" t="s">
        <v>35835</v>
      </c>
      <c r="M6142" s="11" t="s">
        <v>7339</v>
      </c>
      <c r="N6142" s="12" t="s">
        <v>35836</v>
      </c>
      <c r="O6142" s="12" t="s">
        <v>35837</v>
      </c>
    </row>
    <row r="6143" spans="1:15" ht="15" customHeight="1" x14ac:dyDescent="0.3">
      <c r="A6143" s="11" t="s">
        <v>554</v>
      </c>
      <c r="B6143" s="11" t="s">
        <v>555</v>
      </c>
      <c r="C6143" s="17">
        <v>41</v>
      </c>
      <c r="D6143" s="11" t="s">
        <v>1296</v>
      </c>
      <c r="E6143" s="11" t="s">
        <v>34285</v>
      </c>
      <c r="F6143" s="11">
        <v>8045461</v>
      </c>
      <c r="G6143" s="11" t="s">
        <v>35838</v>
      </c>
      <c r="H6143" s="11" t="s">
        <v>35839</v>
      </c>
      <c r="I6143" s="11" t="s">
        <v>2097</v>
      </c>
      <c r="J6143" s="11"/>
      <c r="K6143" s="11" t="s">
        <v>29510</v>
      </c>
      <c r="L6143" s="11" t="s">
        <v>35840</v>
      </c>
      <c r="M6143" s="11" t="s">
        <v>7339</v>
      </c>
      <c r="N6143" s="12" t="s">
        <v>35841</v>
      </c>
      <c r="O6143" s="12" t="s">
        <v>35842</v>
      </c>
    </row>
    <row r="6144" spans="1:15" ht="15" customHeight="1" x14ac:dyDescent="0.3">
      <c r="A6144" s="11" t="s">
        <v>554</v>
      </c>
      <c r="B6144" s="11" t="s">
        <v>555</v>
      </c>
      <c r="C6144" s="17">
        <v>41</v>
      </c>
      <c r="D6144" s="11" t="s">
        <v>1296</v>
      </c>
      <c r="E6144" s="11" t="s">
        <v>34285</v>
      </c>
      <c r="F6144" s="11">
        <v>7963242</v>
      </c>
      <c r="G6144" s="11" t="s">
        <v>35843</v>
      </c>
      <c r="H6144" s="11" t="s">
        <v>35844</v>
      </c>
      <c r="I6144" s="11" t="s">
        <v>928</v>
      </c>
      <c r="J6144" s="11"/>
      <c r="K6144" s="11" t="s">
        <v>34282</v>
      </c>
      <c r="L6144" s="11" t="s">
        <v>35845</v>
      </c>
      <c r="M6144" s="11" t="s">
        <v>7339</v>
      </c>
      <c r="N6144" s="12" t="s">
        <v>35846</v>
      </c>
      <c r="O6144" s="12" t="s">
        <v>35847</v>
      </c>
    </row>
    <row r="6145" spans="1:15" ht="15" customHeight="1" x14ac:dyDescent="0.3">
      <c r="A6145" s="11" t="s">
        <v>554</v>
      </c>
      <c r="B6145" s="11" t="s">
        <v>555</v>
      </c>
      <c r="C6145" s="17">
        <v>41</v>
      </c>
      <c r="D6145" s="11" t="s">
        <v>1296</v>
      </c>
      <c r="E6145" s="11" t="s">
        <v>34285</v>
      </c>
      <c r="F6145" s="11">
        <v>7518969</v>
      </c>
      <c r="G6145" s="11" t="s">
        <v>35848</v>
      </c>
      <c r="H6145" s="11" t="s">
        <v>35849</v>
      </c>
      <c r="I6145" s="11" t="s">
        <v>928</v>
      </c>
      <c r="J6145" s="11"/>
      <c r="K6145" s="11" t="s">
        <v>16765</v>
      </c>
      <c r="L6145" s="11" t="s">
        <v>35850</v>
      </c>
      <c r="M6145" s="11" t="s">
        <v>7339</v>
      </c>
      <c r="N6145" s="12" t="s">
        <v>35851</v>
      </c>
      <c r="O6145" s="12" t="s">
        <v>35852</v>
      </c>
    </row>
    <row r="6146" spans="1:15" ht="15" customHeight="1" x14ac:dyDescent="0.3">
      <c r="A6146" s="11" t="s">
        <v>554</v>
      </c>
      <c r="B6146" s="11" t="s">
        <v>555</v>
      </c>
      <c r="C6146" s="17">
        <v>41</v>
      </c>
      <c r="D6146" s="11" t="s">
        <v>1296</v>
      </c>
      <c r="E6146" s="11" t="s">
        <v>34285</v>
      </c>
      <c r="F6146" s="11">
        <v>20692885</v>
      </c>
      <c r="G6146" s="11" t="s">
        <v>35853</v>
      </c>
      <c r="H6146" s="11" t="s">
        <v>35854</v>
      </c>
      <c r="I6146" s="11" t="s">
        <v>927</v>
      </c>
      <c r="J6146" s="11"/>
      <c r="K6146" s="11" t="s">
        <v>34384</v>
      </c>
      <c r="L6146" s="11" t="s">
        <v>35855</v>
      </c>
      <c r="M6146" s="11" t="s">
        <v>7339</v>
      </c>
      <c r="N6146" s="12" t="s">
        <v>35856</v>
      </c>
      <c r="O6146" s="12" t="s">
        <v>35857</v>
      </c>
    </row>
    <row r="6147" spans="1:15" ht="15" customHeight="1" x14ac:dyDescent="0.3">
      <c r="A6147" s="11" t="s">
        <v>554</v>
      </c>
      <c r="B6147" s="11" t="s">
        <v>555</v>
      </c>
      <c r="C6147" s="17">
        <v>41</v>
      </c>
      <c r="D6147" s="11" t="s">
        <v>1296</v>
      </c>
      <c r="E6147" s="11" t="s">
        <v>34285</v>
      </c>
      <c r="F6147" s="11">
        <v>20693031</v>
      </c>
      <c r="G6147" s="11" t="s">
        <v>35858</v>
      </c>
      <c r="H6147" s="11" t="s">
        <v>35859</v>
      </c>
      <c r="I6147" s="11" t="s">
        <v>922</v>
      </c>
      <c r="J6147" s="11"/>
      <c r="K6147" s="11" t="s">
        <v>34384</v>
      </c>
      <c r="L6147" s="11" t="s">
        <v>35860</v>
      </c>
      <c r="M6147" s="11" t="s">
        <v>7339</v>
      </c>
      <c r="N6147" s="12" t="s">
        <v>35861</v>
      </c>
      <c r="O6147" s="12" t="s">
        <v>35862</v>
      </c>
    </row>
    <row r="6148" spans="1:15" ht="15" customHeight="1" x14ac:dyDescent="0.3">
      <c r="A6148" s="11" t="s">
        <v>554</v>
      </c>
      <c r="B6148" s="11" t="s">
        <v>555</v>
      </c>
      <c r="C6148" s="17">
        <v>41</v>
      </c>
      <c r="D6148" s="11" t="s">
        <v>1296</v>
      </c>
      <c r="E6148" s="11" t="s">
        <v>34285</v>
      </c>
      <c r="F6148" s="11">
        <v>8070741</v>
      </c>
      <c r="G6148" s="11" t="s">
        <v>35863</v>
      </c>
      <c r="H6148" s="11" t="s">
        <v>35864</v>
      </c>
      <c r="I6148" s="11" t="s">
        <v>922</v>
      </c>
      <c r="J6148" s="11"/>
      <c r="K6148" s="11" t="s">
        <v>29510</v>
      </c>
      <c r="L6148" s="11" t="s">
        <v>35865</v>
      </c>
      <c r="M6148" s="11" t="s">
        <v>7339</v>
      </c>
      <c r="N6148" s="12" t="s">
        <v>35866</v>
      </c>
      <c r="O6148" s="12"/>
    </row>
    <row r="6149" spans="1:15" ht="15" customHeight="1" x14ac:dyDescent="0.3">
      <c r="A6149" s="11" t="s">
        <v>554</v>
      </c>
      <c r="B6149" s="11" t="s">
        <v>555</v>
      </c>
      <c r="C6149" s="17">
        <v>41</v>
      </c>
      <c r="D6149" s="11" t="s">
        <v>1296</v>
      </c>
      <c r="E6149" s="11" t="s">
        <v>34285</v>
      </c>
      <c r="F6149" s="11">
        <v>20693021</v>
      </c>
      <c r="G6149" s="11" t="s">
        <v>35867</v>
      </c>
      <c r="H6149" s="11" t="s">
        <v>35868</v>
      </c>
      <c r="I6149" s="11" t="s">
        <v>922</v>
      </c>
      <c r="J6149" s="11"/>
      <c r="K6149" s="11" t="s">
        <v>34384</v>
      </c>
      <c r="L6149" s="11" t="s">
        <v>35869</v>
      </c>
      <c r="M6149" s="11" t="s">
        <v>7339</v>
      </c>
      <c r="N6149" s="12" t="s">
        <v>35870</v>
      </c>
      <c r="O6149" s="12" t="s">
        <v>35871</v>
      </c>
    </row>
    <row r="6150" spans="1:15" ht="15" customHeight="1" x14ac:dyDescent="0.3">
      <c r="A6150" s="11" t="s">
        <v>554</v>
      </c>
      <c r="B6150" s="11" t="s">
        <v>555</v>
      </c>
      <c r="C6150" s="17">
        <v>41</v>
      </c>
      <c r="D6150" s="11" t="s">
        <v>1296</v>
      </c>
      <c r="E6150" s="11" t="s">
        <v>34285</v>
      </c>
      <c r="F6150" s="11">
        <v>20692958</v>
      </c>
      <c r="G6150" s="11" t="s">
        <v>35872</v>
      </c>
      <c r="H6150" s="11" t="s">
        <v>35873</v>
      </c>
      <c r="I6150" s="11" t="s">
        <v>922</v>
      </c>
      <c r="J6150" s="11"/>
      <c r="K6150" s="11" t="s">
        <v>34384</v>
      </c>
      <c r="L6150" s="11" t="s">
        <v>35874</v>
      </c>
      <c r="M6150" s="11" t="s">
        <v>7339</v>
      </c>
      <c r="N6150" s="12" t="s">
        <v>35875</v>
      </c>
      <c r="O6150" s="12" t="s">
        <v>35876</v>
      </c>
    </row>
    <row r="6151" spans="1:15" ht="15" customHeight="1" x14ac:dyDescent="0.3">
      <c r="A6151" s="11" t="s">
        <v>554</v>
      </c>
      <c r="B6151" s="11" t="s">
        <v>555</v>
      </c>
      <c r="C6151" s="17">
        <v>41</v>
      </c>
      <c r="D6151" s="11" t="s">
        <v>1296</v>
      </c>
      <c r="E6151" s="11" t="s">
        <v>34285</v>
      </c>
      <c r="F6151" s="11">
        <v>20693030</v>
      </c>
      <c r="G6151" s="11" t="s">
        <v>34291</v>
      </c>
      <c r="H6151" s="11" t="s">
        <v>35877</v>
      </c>
      <c r="I6151" s="11" t="s">
        <v>922</v>
      </c>
      <c r="J6151" s="11"/>
      <c r="K6151" s="11" t="s">
        <v>34384</v>
      </c>
      <c r="L6151" s="11" t="s">
        <v>35878</v>
      </c>
      <c r="M6151" s="11" t="s">
        <v>7339</v>
      </c>
      <c r="N6151" s="12" t="s">
        <v>35879</v>
      </c>
      <c r="O6151" s="12" t="s">
        <v>35880</v>
      </c>
    </row>
    <row r="6152" spans="1:15" ht="15" customHeight="1" x14ac:dyDescent="0.3">
      <c r="A6152" s="11" t="s">
        <v>554</v>
      </c>
      <c r="B6152" s="11" t="s">
        <v>555</v>
      </c>
      <c r="C6152" s="17">
        <v>41</v>
      </c>
      <c r="D6152" s="11" t="s">
        <v>1296</v>
      </c>
      <c r="E6152" s="11" t="s">
        <v>34285</v>
      </c>
      <c r="F6152" s="11">
        <v>20693025</v>
      </c>
      <c r="G6152" s="11" t="s">
        <v>35881</v>
      </c>
      <c r="H6152" s="11" t="s">
        <v>35882</v>
      </c>
      <c r="I6152" s="11" t="s">
        <v>922</v>
      </c>
      <c r="J6152" s="11"/>
      <c r="K6152" s="11" t="s">
        <v>34384</v>
      </c>
      <c r="L6152" s="11" t="s">
        <v>35883</v>
      </c>
      <c r="M6152" s="11" t="s">
        <v>7339</v>
      </c>
      <c r="N6152" s="12" t="s">
        <v>35884</v>
      </c>
      <c r="O6152" s="12" t="s">
        <v>35885</v>
      </c>
    </row>
    <row r="6153" spans="1:15" ht="15" customHeight="1" x14ac:dyDescent="0.3">
      <c r="A6153" s="11" t="s">
        <v>554</v>
      </c>
      <c r="B6153" s="11" t="s">
        <v>555</v>
      </c>
      <c r="C6153" s="17">
        <v>41</v>
      </c>
      <c r="D6153" s="11" t="s">
        <v>1296</v>
      </c>
      <c r="E6153" s="11" t="s">
        <v>34285</v>
      </c>
      <c r="F6153" s="11">
        <v>8039807</v>
      </c>
      <c r="G6153" s="11" t="s">
        <v>35886</v>
      </c>
      <c r="H6153" s="11" t="s">
        <v>35887</v>
      </c>
      <c r="I6153" s="11" t="s">
        <v>3457</v>
      </c>
      <c r="J6153" s="11"/>
      <c r="K6153" s="11" t="s">
        <v>8021</v>
      </c>
      <c r="L6153" s="11" t="s">
        <v>35888</v>
      </c>
      <c r="M6153" s="11" t="s">
        <v>7339</v>
      </c>
      <c r="N6153" s="12" t="s">
        <v>35889</v>
      </c>
      <c r="O6153" s="12" t="s">
        <v>35890</v>
      </c>
    </row>
    <row r="6154" spans="1:15" ht="15" customHeight="1" x14ac:dyDescent="0.3">
      <c r="A6154" s="11" t="s">
        <v>554</v>
      </c>
      <c r="B6154" s="11" t="s">
        <v>555</v>
      </c>
      <c r="C6154" s="17">
        <v>41</v>
      </c>
      <c r="D6154" s="11" t="s">
        <v>1296</v>
      </c>
      <c r="E6154" s="11" t="s">
        <v>34285</v>
      </c>
      <c r="F6154" s="11">
        <v>20692914</v>
      </c>
      <c r="G6154" s="11" t="s">
        <v>35891</v>
      </c>
      <c r="H6154" s="11" t="s">
        <v>35892</v>
      </c>
      <c r="I6154" s="11" t="s">
        <v>3457</v>
      </c>
      <c r="J6154" s="11"/>
      <c r="K6154" s="11" t="s">
        <v>34384</v>
      </c>
      <c r="L6154" s="11" t="s">
        <v>35893</v>
      </c>
      <c r="M6154" s="11" t="s">
        <v>7339</v>
      </c>
      <c r="N6154" s="12" t="s">
        <v>35894</v>
      </c>
      <c r="O6154" s="12" t="s">
        <v>35895</v>
      </c>
    </row>
    <row r="6155" spans="1:15" ht="15" customHeight="1" x14ac:dyDescent="0.3">
      <c r="A6155" s="11" t="s">
        <v>554</v>
      </c>
      <c r="B6155" s="11" t="s">
        <v>555</v>
      </c>
      <c r="C6155" s="17">
        <v>41</v>
      </c>
      <c r="D6155" s="11" t="s">
        <v>1296</v>
      </c>
      <c r="E6155" s="11" t="s">
        <v>34285</v>
      </c>
      <c r="F6155" s="11">
        <v>8790644</v>
      </c>
      <c r="G6155" s="11" t="s">
        <v>35896</v>
      </c>
      <c r="H6155" s="11" t="s">
        <v>35897</v>
      </c>
      <c r="I6155" s="11" t="s">
        <v>633</v>
      </c>
      <c r="J6155" s="11"/>
      <c r="K6155" s="11" t="s">
        <v>34950</v>
      </c>
      <c r="L6155" s="11" t="s">
        <v>35898</v>
      </c>
      <c r="M6155" s="11" t="s">
        <v>7339</v>
      </c>
      <c r="N6155" s="12" t="s">
        <v>35899</v>
      </c>
      <c r="O6155" s="12" t="s">
        <v>35900</v>
      </c>
    </row>
    <row r="6156" spans="1:15" ht="15" customHeight="1" x14ac:dyDescent="0.3">
      <c r="A6156" s="11" t="s">
        <v>554</v>
      </c>
      <c r="B6156" s="11" t="s">
        <v>555</v>
      </c>
      <c r="C6156" s="17">
        <v>41</v>
      </c>
      <c r="D6156" s="11" t="s">
        <v>1296</v>
      </c>
      <c r="E6156" s="11" t="s">
        <v>34285</v>
      </c>
      <c r="F6156" s="11">
        <v>8281780</v>
      </c>
      <c r="G6156" s="11" t="s">
        <v>35901</v>
      </c>
      <c r="H6156" s="11" t="s">
        <v>35902</v>
      </c>
      <c r="I6156" s="11" t="s">
        <v>2109</v>
      </c>
      <c r="J6156" s="11"/>
      <c r="K6156" s="11" t="s">
        <v>10913</v>
      </c>
      <c r="L6156" s="11" t="s">
        <v>35903</v>
      </c>
      <c r="M6156" s="11" t="s">
        <v>7339</v>
      </c>
      <c r="N6156" s="12" t="s">
        <v>35904</v>
      </c>
      <c r="O6156" s="12" t="s">
        <v>35905</v>
      </c>
    </row>
    <row r="6157" spans="1:15" ht="15" customHeight="1" x14ac:dyDescent="0.3">
      <c r="A6157" s="11" t="s">
        <v>554</v>
      </c>
      <c r="B6157" s="11" t="s">
        <v>555</v>
      </c>
      <c r="C6157" s="17">
        <v>41</v>
      </c>
      <c r="D6157" s="11" t="s">
        <v>1296</v>
      </c>
      <c r="E6157" s="11" t="s">
        <v>34285</v>
      </c>
      <c r="F6157" s="11">
        <v>20732198</v>
      </c>
      <c r="G6157" s="11" t="s">
        <v>35858</v>
      </c>
      <c r="H6157" s="11" t="s">
        <v>35906</v>
      </c>
      <c r="I6157" s="11" t="s">
        <v>16027</v>
      </c>
      <c r="J6157" s="11"/>
      <c r="K6157" s="11" t="s">
        <v>34384</v>
      </c>
      <c r="L6157" s="11" t="s">
        <v>35907</v>
      </c>
      <c r="M6157" s="11" t="s">
        <v>7339</v>
      </c>
      <c r="N6157" s="12" t="s">
        <v>35908</v>
      </c>
      <c r="O6157" s="12" t="s">
        <v>35909</v>
      </c>
    </row>
    <row r="6158" spans="1:15" ht="15" customHeight="1" x14ac:dyDescent="0.3">
      <c r="A6158" s="11" t="s">
        <v>554</v>
      </c>
      <c r="B6158" s="11" t="s">
        <v>555</v>
      </c>
      <c r="C6158" s="17">
        <v>41</v>
      </c>
      <c r="D6158" s="11" t="s">
        <v>1296</v>
      </c>
      <c r="E6158" s="11" t="s">
        <v>34285</v>
      </c>
      <c r="F6158" s="11">
        <v>20732199</v>
      </c>
      <c r="G6158" s="11" t="s">
        <v>35858</v>
      </c>
      <c r="H6158" s="11" t="s">
        <v>35910</v>
      </c>
      <c r="I6158" s="11" t="s">
        <v>16027</v>
      </c>
      <c r="J6158" s="11"/>
      <c r="K6158" s="11" t="s">
        <v>34384</v>
      </c>
      <c r="L6158" s="11" t="s">
        <v>35911</v>
      </c>
      <c r="M6158" s="11" t="s">
        <v>7339</v>
      </c>
      <c r="N6158" s="12" t="s">
        <v>35912</v>
      </c>
      <c r="O6158" s="12" t="s">
        <v>35913</v>
      </c>
    </row>
    <row r="6159" spans="1:15" ht="15" customHeight="1" x14ac:dyDescent="0.3">
      <c r="A6159" s="11" t="s">
        <v>554</v>
      </c>
      <c r="B6159" s="11" t="s">
        <v>555</v>
      </c>
      <c r="C6159" s="17">
        <v>41</v>
      </c>
      <c r="D6159" s="11" t="s">
        <v>1296</v>
      </c>
      <c r="E6159" s="11" t="s">
        <v>34285</v>
      </c>
      <c r="F6159" s="11">
        <v>8462286</v>
      </c>
      <c r="G6159" s="11" t="s">
        <v>35828</v>
      </c>
      <c r="H6159" s="11" t="s">
        <v>35914</v>
      </c>
      <c r="I6159" s="11" t="s">
        <v>1156</v>
      </c>
      <c r="J6159" s="11"/>
      <c r="K6159" s="11" t="s">
        <v>10913</v>
      </c>
      <c r="L6159" s="11" t="s">
        <v>35915</v>
      </c>
      <c r="M6159" s="11" t="s">
        <v>7339</v>
      </c>
      <c r="N6159" s="12" t="s">
        <v>35916</v>
      </c>
      <c r="O6159" s="12" t="s">
        <v>35917</v>
      </c>
    </row>
    <row r="6160" spans="1:15" ht="15" customHeight="1" x14ac:dyDescent="0.3">
      <c r="A6160" s="11" t="s">
        <v>554</v>
      </c>
      <c r="B6160" s="11" t="s">
        <v>555</v>
      </c>
      <c r="C6160" s="17">
        <v>41</v>
      </c>
      <c r="D6160" s="11" t="s">
        <v>1296</v>
      </c>
      <c r="E6160" s="11" t="s">
        <v>34285</v>
      </c>
      <c r="F6160" s="11">
        <v>8442013</v>
      </c>
      <c r="G6160" s="11" t="s">
        <v>35918</v>
      </c>
      <c r="H6160" s="11" t="s">
        <v>35919</v>
      </c>
      <c r="I6160" s="11" t="s">
        <v>35920</v>
      </c>
      <c r="J6160" s="11"/>
      <c r="K6160" s="11" t="s">
        <v>565</v>
      </c>
      <c r="L6160" s="11" t="s">
        <v>35921</v>
      </c>
      <c r="M6160" s="11" t="s">
        <v>7339</v>
      </c>
      <c r="N6160" s="12" t="s">
        <v>35922</v>
      </c>
      <c r="O6160" s="12" t="s">
        <v>35923</v>
      </c>
    </row>
    <row r="6161" spans="1:15" ht="15" customHeight="1" x14ac:dyDescent="0.3">
      <c r="A6161" s="11" t="s">
        <v>554</v>
      </c>
      <c r="B6161" s="11" t="s">
        <v>555</v>
      </c>
      <c r="C6161" s="17">
        <v>41</v>
      </c>
      <c r="D6161" s="11" t="s">
        <v>1296</v>
      </c>
      <c r="E6161" s="11" t="s">
        <v>34285</v>
      </c>
      <c r="F6161" s="11">
        <v>8428439</v>
      </c>
      <c r="G6161" s="11" t="s">
        <v>35924</v>
      </c>
      <c r="H6161" s="11" t="s">
        <v>35925</v>
      </c>
      <c r="I6161" s="11" t="s">
        <v>935</v>
      </c>
      <c r="J6161" s="11"/>
      <c r="K6161" s="11" t="s">
        <v>10913</v>
      </c>
      <c r="L6161" s="11" t="s">
        <v>35926</v>
      </c>
      <c r="M6161" s="11" t="s">
        <v>7350</v>
      </c>
      <c r="N6161" s="12" t="s">
        <v>35927</v>
      </c>
      <c r="O6161" s="12" t="s">
        <v>35928</v>
      </c>
    </row>
    <row r="6162" spans="1:15" ht="15" customHeight="1" x14ac:dyDescent="0.3">
      <c r="A6162" s="11" t="s">
        <v>554</v>
      </c>
      <c r="B6162" s="11" t="s">
        <v>555</v>
      </c>
      <c r="C6162" s="17">
        <v>41</v>
      </c>
      <c r="D6162" s="11" t="s">
        <v>1296</v>
      </c>
      <c r="E6162" s="11" t="s">
        <v>34285</v>
      </c>
      <c r="F6162" s="11">
        <v>8444389</v>
      </c>
      <c r="G6162" s="11" t="s">
        <v>35929</v>
      </c>
      <c r="H6162" s="11" t="s">
        <v>35930</v>
      </c>
      <c r="I6162" s="11" t="s">
        <v>935</v>
      </c>
      <c r="J6162" s="11"/>
      <c r="K6162" s="11" t="s">
        <v>29510</v>
      </c>
      <c r="L6162" s="11" t="s">
        <v>35931</v>
      </c>
      <c r="M6162" s="11" t="s">
        <v>7339</v>
      </c>
      <c r="N6162" s="12" t="s">
        <v>35932</v>
      </c>
      <c r="O6162" s="12" t="s">
        <v>35933</v>
      </c>
    </row>
    <row r="6163" spans="1:15" ht="15" customHeight="1" x14ac:dyDescent="0.3">
      <c r="A6163" s="11" t="s">
        <v>554</v>
      </c>
      <c r="B6163" s="11" t="s">
        <v>555</v>
      </c>
      <c r="C6163" s="17">
        <v>41</v>
      </c>
      <c r="D6163" s="11" t="s">
        <v>1296</v>
      </c>
      <c r="E6163" s="11" t="s">
        <v>34285</v>
      </c>
      <c r="F6163" s="11">
        <v>8458223</v>
      </c>
      <c r="G6163" s="11" t="s">
        <v>35934</v>
      </c>
      <c r="H6163" s="11" t="s">
        <v>35935</v>
      </c>
      <c r="I6163" s="11" t="s">
        <v>931</v>
      </c>
      <c r="J6163" s="11"/>
      <c r="K6163" s="11" t="s">
        <v>10913</v>
      </c>
      <c r="L6163" s="11" t="s">
        <v>35936</v>
      </c>
      <c r="M6163" s="11" t="s">
        <v>7339</v>
      </c>
      <c r="N6163" s="12" t="s">
        <v>35937</v>
      </c>
      <c r="O6163" s="12" t="s">
        <v>35938</v>
      </c>
    </row>
    <row r="6164" spans="1:15" ht="15" customHeight="1" x14ac:dyDescent="0.3">
      <c r="A6164" s="11" t="s">
        <v>554</v>
      </c>
      <c r="B6164" s="11" t="s">
        <v>555</v>
      </c>
      <c r="C6164" s="17">
        <v>41</v>
      </c>
      <c r="D6164" s="11" t="s">
        <v>1296</v>
      </c>
      <c r="E6164" s="11" t="s">
        <v>34285</v>
      </c>
      <c r="F6164" s="11">
        <v>1394613</v>
      </c>
      <c r="G6164" s="11" t="s">
        <v>35939</v>
      </c>
      <c r="H6164" s="11" t="s">
        <v>35940</v>
      </c>
      <c r="I6164" s="11" t="s">
        <v>35941</v>
      </c>
      <c r="J6164" s="11"/>
      <c r="K6164" s="11" t="s">
        <v>32465</v>
      </c>
      <c r="L6164" s="11" t="s">
        <v>35942</v>
      </c>
      <c r="M6164" s="11" t="s">
        <v>7350</v>
      </c>
      <c r="N6164" s="12" t="s">
        <v>35943</v>
      </c>
      <c r="O6164" s="12" t="s">
        <v>35944</v>
      </c>
    </row>
    <row r="6165" spans="1:15" ht="15" customHeight="1" x14ac:dyDescent="0.3">
      <c r="A6165" s="11" t="s">
        <v>554</v>
      </c>
      <c r="B6165" s="11" t="s">
        <v>555</v>
      </c>
      <c r="C6165" s="17">
        <v>41</v>
      </c>
      <c r="D6165" s="11" t="s">
        <v>1296</v>
      </c>
      <c r="E6165" s="11" t="s">
        <v>34285</v>
      </c>
      <c r="F6165" s="11">
        <v>1451456</v>
      </c>
      <c r="G6165" s="11" t="s">
        <v>35945</v>
      </c>
      <c r="H6165" s="11" t="s">
        <v>35946</v>
      </c>
      <c r="I6165" s="11" t="s">
        <v>2126</v>
      </c>
      <c r="J6165" s="11"/>
      <c r="K6165" s="11" t="s">
        <v>10913</v>
      </c>
      <c r="L6165" s="11" t="s">
        <v>35947</v>
      </c>
      <c r="M6165" s="11" t="s">
        <v>7339</v>
      </c>
      <c r="N6165" s="12" t="s">
        <v>35948</v>
      </c>
      <c r="O6165" s="12" t="s">
        <v>35949</v>
      </c>
    </row>
    <row r="6166" spans="1:15" ht="15" customHeight="1" x14ac:dyDescent="0.3">
      <c r="A6166" s="11" t="s">
        <v>554</v>
      </c>
      <c r="B6166" s="11" t="s">
        <v>555</v>
      </c>
      <c r="C6166" s="17">
        <v>41</v>
      </c>
      <c r="D6166" s="11" t="s">
        <v>1296</v>
      </c>
      <c r="E6166" s="11" t="s">
        <v>34285</v>
      </c>
      <c r="F6166" s="11">
        <v>1447476</v>
      </c>
      <c r="G6166" s="11" t="s">
        <v>34589</v>
      </c>
      <c r="H6166" s="11" t="s">
        <v>35950</v>
      </c>
      <c r="I6166" s="11" t="s">
        <v>938</v>
      </c>
      <c r="J6166" s="11"/>
      <c r="K6166" s="11" t="s">
        <v>34282</v>
      </c>
      <c r="L6166" s="11" t="s">
        <v>35951</v>
      </c>
      <c r="M6166" s="11" t="s">
        <v>7339</v>
      </c>
      <c r="N6166" s="12" t="s">
        <v>35952</v>
      </c>
      <c r="O6166" s="12" t="s">
        <v>35953</v>
      </c>
    </row>
    <row r="6167" spans="1:15" ht="15" customHeight="1" x14ac:dyDescent="0.3">
      <c r="A6167" s="11" t="s">
        <v>554</v>
      </c>
      <c r="B6167" s="11" t="s">
        <v>555</v>
      </c>
      <c r="C6167" s="17">
        <v>41</v>
      </c>
      <c r="D6167" s="11" t="s">
        <v>1296</v>
      </c>
      <c r="E6167" s="11" t="s">
        <v>34285</v>
      </c>
      <c r="F6167" s="11">
        <v>1451484</v>
      </c>
      <c r="G6167" s="11" t="s">
        <v>35954</v>
      </c>
      <c r="H6167" s="11" t="s">
        <v>35955</v>
      </c>
      <c r="I6167" s="11" t="s">
        <v>938</v>
      </c>
      <c r="J6167" s="11"/>
      <c r="K6167" s="11" t="s">
        <v>10913</v>
      </c>
      <c r="L6167" s="11" t="s">
        <v>35956</v>
      </c>
      <c r="M6167" s="11" t="s">
        <v>7339</v>
      </c>
      <c r="N6167" s="12" t="s">
        <v>35957</v>
      </c>
      <c r="O6167" s="12" t="s">
        <v>35958</v>
      </c>
    </row>
    <row r="6168" spans="1:15" ht="15" customHeight="1" x14ac:dyDescent="0.3">
      <c r="A6168" s="11" t="s">
        <v>554</v>
      </c>
      <c r="B6168" s="11" t="s">
        <v>555</v>
      </c>
      <c r="C6168" s="17">
        <v>41</v>
      </c>
      <c r="D6168" s="11" t="s">
        <v>1296</v>
      </c>
      <c r="E6168" s="11" t="s">
        <v>34285</v>
      </c>
      <c r="F6168" s="11">
        <v>1431198</v>
      </c>
      <c r="G6168" s="11" t="s">
        <v>35959</v>
      </c>
      <c r="H6168" s="11" t="s">
        <v>35960</v>
      </c>
      <c r="I6168" s="11" t="s">
        <v>934</v>
      </c>
      <c r="J6168" s="11"/>
      <c r="K6168" s="11" t="s">
        <v>7412</v>
      </c>
      <c r="L6168" s="11" t="s">
        <v>35961</v>
      </c>
      <c r="M6168" s="11" t="s">
        <v>7339</v>
      </c>
      <c r="N6168" s="12" t="s">
        <v>35962</v>
      </c>
      <c r="O6168" s="12" t="s">
        <v>35963</v>
      </c>
    </row>
    <row r="6169" spans="1:15" ht="15" customHeight="1" x14ac:dyDescent="0.3">
      <c r="A6169" s="11" t="s">
        <v>554</v>
      </c>
      <c r="B6169" s="11" t="s">
        <v>555</v>
      </c>
      <c r="C6169" s="17">
        <v>41</v>
      </c>
      <c r="D6169" s="11" t="s">
        <v>1296</v>
      </c>
      <c r="E6169" s="11" t="s">
        <v>34285</v>
      </c>
      <c r="F6169" s="11">
        <v>20732113</v>
      </c>
      <c r="G6169" s="11" t="s">
        <v>35964</v>
      </c>
      <c r="H6169" s="11" t="s">
        <v>35965</v>
      </c>
      <c r="I6169" s="11" t="s">
        <v>10266</v>
      </c>
      <c r="J6169" s="11"/>
      <c r="K6169" s="11" t="s">
        <v>34384</v>
      </c>
      <c r="L6169" s="11" t="s">
        <v>35966</v>
      </c>
      <c r="M6169" s="11" t="s">
        <v>7339</v>
      </c>
      <c r="N6169" s="12" t="s">
        <v>35967</v>
      </c>
      <c r="O6169" s="12" t="s">
        <v>35968</v>
      </c>
    </row>
    <row r="6170" spans="1:15" ht="15" customHeight="1" x14ac:dyDescent="0.3">
      <c r="A6170" s="11" t="s">
        <v>554</v>
      </c>
      <c r="B6170" s="11" t="s">
        <v>555</v>
      </c>
      <c r="C6170" s="17">
        <v>41</v>
      </c>
      <c r="D6170" s="11" t="s">
        <v>1296</v>
      </c>
      <c r="E6170" s="11" t="s">
        <v>34285</v>
      </c>
      <c r="F6170" s="11">
        <v>1629518</v>
      </c>
      <c r="G6170" s="11" t="s">
        <v>35969</v>
      </c>
      <c r="H6170" s="11" t="s">
        <v>35970</v>
      </c>
      <c r="I6170" s="11" t="s">
        <v>2137</v>
      </c>
      <c r="J6170" s="11"/>
      <c r="K6170" s="11" t="s">
        <v>34282</v>
      </c>
      <c r="L6170" s="11" t="s">
        <v>35971</v>
      </c>
      <c r="M6170" s="11" t="s">
        <v>7681</v>
      </c>
      <c r="N6170" s="12" t="s">
        <v>35972</v>
      </c>
      <c r="O6170" s="12" t="s">
        <v>35973</v>
      </c>
    </row>
    <row r="6171" spans="1:15" ht="15" customHeight="1" x14ac:dyDescent="0.3">
      <c r="A6171" s="11" t="s">
        <v>554</v>
      </c>
      <c r="B6171" s="11" t="s">
        <v>555</v>
      </c>
      <c r="C6171" s="17">
        <v>41</v>
      </c>
      <c r="D6171" s="11" t="s">
        <v>1296</v>
      </c>
      <c r="E6171" s="11" t="s">
        <v>34285</v>
      </c>
      <c r="F6171" s="11">
        <v>1544608</v>
      </c>
      <c r="G6171" s="11" t="s">
        <v>35974</v>
      </c>
      <c r="H6171" s="11" t="s">
        <v>35975</v>
      </c>
      <c r="I6171" s="11" t="s">
        <v>947</v>
      </c>
      <c r="J6171" s="11"/>
      <c r="K6171" s="11" t="s">
        <v>29510</v>
      </c>
      <c r="L6171" s="11" t="s">
        <v>35976</v>
      </c>
      <c r="M6171" s="11" t="s">
        <v>7681</v>
      </c>
      <c r="N6171" s="12" t="s">
        <v>35977</v>
      </c>
      <c r="O6171" s="12" t="s">
        <v>35978</v>
      </c>
    </row>
    <row r="6172" spans="1:15" ht="15" customHeight="1" x14ac:dyDescent="0.3">
      <c r="A6172" s="11" t="s">
        <v>554</v>
      </c>
      <c r="B6172" s="11" t="s">
        <v>555</v>
      </c>
      <c r="C6172" s="17">
        <v>41</v>
      </c>
      <c r="D6172" s="11" t="s">
        <v>1296</v>
      </c>
      <c r="E6172" s="11" t="s">
        <v>34285</v>
      </c>
      <c r="F6172" s="11">
        <v>1555798</v>
      </c>
      <c r="G6172" s="11" t="s">
        <v>34317</v>
      </c>
      <c r="H6172" s="11" t="s">
        <v>35979</v>
      </c>
      <c r="I6172" s="11" t="s">
        <v>942</v>
      </c>
      <c r="J6172" s="11"/>
      <c r="K6172" s="11" t="s">
        <v>29510</v>
      </c>
      <c r="L6172" s="11" t="s">
        <v>35980</v>
      </c>
      <c r="M6172" s="11" t="s">
        <v>7734</v>
      </c>
      <c r="N6172" s="12" t="s">
        <v>35981</v>
      </c>
      <c r="O6172" s="12" t="s">
        <v>35982</v>
      </c>
    </row>
    <row r="6173" spans="1:15" ht="15" customHeight="1" x14ac:dyDescent="0.3">
      <c r="A6173" s="11" t="s">
        <v>554</v>
      </c>
      <c r="B6173" s="11" t="s">
        <v>555</v>
      </c>
      <c r="C6173" s="17">
        <v>41</v>
      </c>
      <c r="D6173" s="11" t="s">
        <v>1296</v>
      </c>
      <c r="E6173" s="11" t="s">
        <v>34285</v>
      </c>
      <c r="F6173" s="11">
        <v>1395636</v>
      </c>
      <c r="G6173" s="11" t="s">
        <v>35983</v>
      </c>
      <c r="H6173" s="11" t="s">
        <v>35984</v>
      </c>
      <c r="I6173" s="11" t="s">
        <v>937</v>
      </c>
      <c r="J6173" s="11"/>
      <c r="K6173" s="11" t="s">
        <v>10913</v>
      </c>
      <c r="L6173" s="11" t="s">
        <v>35985</v>
      </c>
      <c r="M6173" s="11" t="s">
        <v>7339</v>
      </c>
      <c r="N6173" s="12" t="s">
        <v>35986</v>
      </c>
      <c r="O6173" s="12" t="s">
        <v>35987</v>
      </c>
    </row>
    <row r="6174" spans="1:15" ht="15" customHeight="1" x14ac:dyDescent="0.3">
      <c r="A6174" s="11" t="s">
        <v>554</v>
      </c>
      <c r="B6174" s="11" t="s">
        <v>555</v>
      </c>
      <c r="C6174" s="17">
        <v>41</v>
      </c>
      <c r="D6174" s="11" t="s">
        <v>1296</v>
      </c>
      <c r="E6174" s="11" t="s">
        <v>34285</v>
      </c>
      <c r="F6174" s="11">
        <v>1395635</v>
      </c>
      <c r="G6174" s="11" t="s">
        <v>35988</v>
      </c>
      <c r="H6174" s="11" t="s">
        <v>35989</v>
      </c>
      <c r="I6174" s="11" t="s">
        <v>937</v>
      </c>
      <c r="J6174" s="11"/>
      <c r="K6174" s="11" t="s">
        <v>10913</v>
      </c>
      <c r="L6174" s="11" t="s">
        <v>35990</v>
      </c>
      <c r="M6174" s="11" t="s">
        <v>7339</v>
      </c>
      <c r="N6174" s="12" t="s">
        <v>35991</v>
      </c>
      <c r="O6174" s="12" t="s">
        <v>35992</v>
      </c>
    </row>
    <row r="6175" spans="1:15" ht="15" customHeight="1" x14ac:dyDescent="0.3">
      <c r="A6175" s="11" t="s">
        <v>554</v>
      </c>
      <c r="B6175" s="11" t="s">
        <v>555</v>
      </c>
      <c r="C6175" s="17">
        <v>41</v>
      </c>
      <c r="D6175" s="11" t="s">
        <v>1296</v>
      </c>
      <c r="E6175" s="11" t="s">
        <v>34285</v>
      </c>
      <c r="F6175" s="11">
        <v>1357880</v>
      </c>
      <c r="G6175" s="11" t="s">
        <v>34291</v>
      </c>
      <c r="H6175" s="11" t="s">
        <v>35993</v>
      </c>
      <c r="I6175" s="11" t="s">
        <v>937</v>
      </c>
      <c r="J6175" s="11"/>
      <c r="K6175" s="11" t="s">
        <v>7536</v>
      </c>
      <c r="L6175" s="11" t="s">
        <v>35994</v>
      </c>
      <c r="M6175" s="11" t="s">
        <v>7339</v>
      </c>
      <c r="N6175" s="12" t="s">
        <v>35995</v>
      </c>
      <c r="O6175" s="12"/>
    </row>
    <row r="6176" spans="1:15" ht="15" customHeight="1" x14ac:dyDescent="0.3">
      <c r="A6176" s="11" t="s">
        <v>554</v>
      </c>
      <c r="B6176" s="11" t="s">
        <v>555</v>
      </c>
      <c r="C6176" s="17">
        <v>41</v>
      </c>
      <c r="D6176" s="11" t="s">
        <v>1296</v>
      </c>
      <c r="E6176" s="11" t="s">
        <v>34285</v>
      </c>
      <c r="F6176" s="11">
        <v>1340505</v>
      </c>
      <c r="G6176" s="11" t="s">
        <v>35959</v>
      </c>
      <c r="H6176" s="11" t="s">
        <v>35996</v>
      </c>
      <c r="I6176" s="11" t="s">
        <v>817</v>
      </c>
      <c r="J6176" s="11"/>
      <c r="K6176" s="11" t="s">
        <v>35997</v>
      </c>
      <c r="L6176" s="11" t="s">
        <v>35998</v>
      </c>
      <c r="M6176" s="11" t="s">
        <v>7962</v>
      </c>
      <c r="N6176" s="12" t="s">
        <v>35999</v>
      </c>
      <c r="O6176" s="12"/>
    </row>
    <row r="6177" spans="1:15" ht="15" customHeight="1" x14ac:dyDescent="0.3">
      <c r="A6177" s="11" t="s">
        <v>554</v>
      </c>
      <c r="B6177" s="11" t="s">
        <v>555</v>
      </c>
      <c r="C6177" s="17">
        <v>41</v>
      </c>
      <c r="D6177" s="11" t="s">
        <v>1296</v>
      </c>
      <c r="E6177" s="11" t="s">
        <v>34285</v>
      </c>
      <c r="F6177" s="11">
        <v>1597352</v>
      </c>
      <c r="G6177" s="11" t="s">
        <v>36000</v>
      </c>
      <c r="H6177" s="11" t="s">
        <v>36001</v>
      </c>
      <c r="I6177" s="11" t="s">
        <v>817</v>
      </c>
      <c r="J6177" s="11"/>
      <c r="K6177" s="11" t="s">
        <v>12997</v>
      </c>
      <c r="L6177" s="11" t="s">
        <v>36002</v>
      </c>
      <c r="M6177" s="11" t="s">
        <v>7339</v>
      </c>
      <c r="N6177" s="12" t="s">
        <v>36003</v>
      </c>
      <c r="O6177" s="12" t="s">
        <v>36004</v>
      </c>
    </row>
    <row r="6178" spans="1:15" ht="15" customHeight="1" x14ac:dyDescent="0.3">
      <c r="A6178" s="11" t="s">
        <v>554</v>
      </c>
      <c r="B6178" s="11" t="s">
        <v>555</v>
      </c>
      <c r="C6178" s="17">
        <v>41</v>
      </c>
      <c r="D6178" s="11" t="s">
        <v>1296</v>
      </c>
      <c r="E6178" s="11" t="s">
        <v>34285</v>
      </c>
      <c r="F6178" s="11">
        <v>1998208</v>
      </c>
      <c r="G6178" s="11" t="s">
        <v>36005</v>
      </c>
      <c r="H6178" s="11" t="s">
        <v>36006</v>
      </c>
      <c r="I6178" s="11" t="s">
        <v>31160</v>
      </c>
      <c r="J6178" s="11"/>
      <c r="K6178" s="11" t="s">
        <v>16765</v>
      </c>
      <c r="L6178" s="11" t="s">
        <v>36007</v>
      </c>
      <c r="M6178" s="11" t="s">
        <v>7681</v>
      </c>
      <c r="N6178" s="12" t="s">
        <v>36008</v>
      </c>
      <c r="O6178" s="12" t="s">
        <v>36009</v>
      </c>
    </row>
    <row r="6179" spans="1:15" ht="15" customHeight="1" x14ac:dyDescent="0.3">
      <c r="A6179" s="11" t="s">
        <v>554</v>
      </c>
      <c r="B6179" s="11" t="s">
        <v>555</v>
      </c>
      <c r="C6179" s="17">
        <v>41</v>
      </c>
      <c r="D6179" s="11" t="s">
        <v>1296</v>
      </c>
      <c r="E6179" s="11" t="s">
        <v>34285</v>
      </c>
      <c r="F6179" s="11">
        <v>1823150</v>
      </c>
      <c r="G6179" s="11" t="s">
        <v>36010</v>
      </c>
      <c r="H6179" s="11" t="s">
        <v>36011</v>
      </c>
      <c r="I6179" s="11" t="s">
        <v>22537</v>
      </c>
      <c r="J6179" s="11"/>
      <c r="K6179" s="11" t="s">
        <v>16165</v>
      </c>
      <c r="L6179" s="11" t="s">
        <v>36012</v>
      </c>
      <c r="M6179" s="11" t="s">
        <v>7339</v>
      </c>
      <c r="N6179" s="12" t="s">
        <v>36013</v>
      </c>
      <c r="O6179" s="12"/>
    </row>
    <row r="6180" spans="1:15" ht="15" customHeight="1" x14ac:dyDescent="0.3">
      <c r="A6180" s="11" t="s">
        <v>554</v>
      </c>
      <c r="B6180" s="11" t="s">
        <v>555</v>
      </c>
      <c r="C6180" s="17">
        <v>41</v>
      </c>
      <c r="D6180" s="11" t="s">
        <v>1296</v>
      </c>
      <c r="E6180" s="11" t="s">
        <v>34285</v>
      </c>
      <c r="F6180" s="11">
        <v>2040490</v>
      </c>
      <c r="G6180" s="11" t="s">
        <v>36014</v>
      </c>
      <c r="H6180" s="11" t="s">
        <v>36015</v>
      </c>
      <c r="I6180" s="11" t="s">
        <v>16064</v>
      </c>
      <c r="J6180" s="11"/>
      <c r="K6180" s="11" t="s">
        <v>29510</v>
      </c>
      <c r="L6180" s="11" t="s">
        <v>36016</v>
      </c>
      <c r="M6180" s="11" t="s">
        <v>9144</v>
      </c>
      <c r="N6180" s="12" t="s">
        <v>36017</v>
      </c>
      <c r="O6180" s="12" t="s">
        <v>36018</v>
      </c>
    </row>
    <row r="6181" spans="1:15" ht="15" customHeight="1" x14ac:dyDescent="0.3">
      <c r="A6181" s="11" t="s">
        <v>554</v>
      </c>
      <c r="B6181" s="11" t="s">
        <v>555</v>
      </c>
      <c r="C6181" s="17">
        <v>41</v>
      </c>
      <c r="D6181" s="11" t="s">
        <v>1296</v>
      </c>
      <c r="E6181" s="11" t="s">
        <v>34285</v>
      </c>
      <c r="F6181" s="11">
        <v>2248889</v>
      </c>
      <c r="G6181" s="11" t="s">
        <v>36019</v>
      </c>
      <c r="H6181" s="11" t="s">
        <v>36020</v>
      </c>
      <c r="I6181" s="11" t="s">
        <v>10350</v>
      </c>
      <c r="J6181" s="11"/>
      <c r="K6181" s="11" t="s">
        <v>7337</v>
      </c>
      <c r="L6181" s="11" t="s">
        <v>36021</v>
      </c>
      <c r="M6181" s="11" t="s">
        <v>7339</v>
      </c>
      <c r="N6181" s="12" t="s">
        <v>36022</v>
      </c>
      <c r="O6181" s="12" t="s">
        <v>36023</v>
      </c>
    </row>
    <row r="6182" spans="1:15" ht="15" customHeight="1" x14ac:dyDescent="0.3">
      <c r="A6182" s="11" t="s">
        <v>554</v>
      </c>
      <c r="B6182" s="11" t="s">
        <v>555</v>
      </c>
      <c r="C6182" s="17">
        <v>41</v>
      </c>
      <c r="D6182" s="11" t="s">
        <v>1296</v>
      </c>
      <c r="E6182" s="11" t="s">
        <v>34285</v>
      </c>
      <c r="F6182" s="11">
        <v>1965716</v>
      </c>
      <c r="G6182" s="11" t="s">
        <v>34296</v>
      </c>
      <c r="H6182" s="11" t="s">
        <v>36024</v>
      </c>
      <c r="I6182" s="11" t="s">
        <v>10350</v>
      </c>
      <c r="J6182" s="11"/>
      <c r="K6182" s="11" t="s">
        <v>10913</v>
      </c>
      <c r="L6182" s="11" t="s">
        <v>36025</v>
      </c>
      <c r="M6182" s="11" t="s">
        <v>7339</v>
      </c>
      <c r="N6182" s="12" t="s">
        <v>36026</v>
      </c>
      <c r="O6182" s="12" t="s">
        <v>36027</v>
      </c>
    </row>
    <row r="6183" spans="1:15" ht="15" customHeight="1" x14ac:dyDescent="0.3">
      <c r="A6183" s="11" t="s">
        <v>554</v>
      </c>
      <c r="B6183" s="11" t="s">
        <v>555</v>
      </c>
      <c r="C6183" s="17">
        <v>41</v>
      </c>
      <c r="D6183" s="11" t="s">
        <v>1296</v>
      </c>
      <c r="E6183" s="11" t="s">
        <v>34285</v>
      </c>
      <c r="F6183" s="11">
        <v>19456962</v>
      </c>
      <c r="G6183" s="11" t="s">
        <v>36028</v>
      </c>
      <c r="H6183" s="11" t="s">
        <v>36029</v>
      </c>
      <c r="I6183" s="11" t="s">
        <v>2153</v>
      </c>
      <c r="J6183" s="11"/>
      <c r="K6183" s="11" t="s">
        <v>7624</v>
      </c>
      <c r="L6183" s="11" t="s">
        <v>36030</v>
      </c>
      <c r="M6183" s="11" t="s">
        <v>7339</v>
      </c>
      <c r="N6183" s="12" t="s">
        <v>36031</v>
      </c>
      <c r="O6183" s="12" t="s">
        <v>36032</v>
      </c>
    </row>
    <row r="6184" spans="1:15" ht="15" customHeight="1" x14ac:dyDescent="0.3">
      <c r="A6184" s="11" t="s">
        <v>554</v>
      </c>
      <c r="B6184" s="11" t="s">
        <v>555</v>
      </c>
      <c r="C6184" s="17">
        <v>41</v>
      </c>
      <c r="D6184" s="11" t="s">
        <v>1296</v>
      </c>
      <c r="E6184" s="11" t="s">
        <v>34285</v>
      </c>
      <c r="F6184" s="11">
        <v>20702256</v>
      </c>
      <c r="G6184" s="11" t="s">
        <v>34296</v>
      </c>
      <c r="H6184" s="11" t="s">
        <v>36033</v>
      </c>
      <c r="I6184" s="11" t="s">
        <v>701</v>
      </c>
      <c r="J6184" s="11"/>
      <c r="K6184" s="11" t="s">
        <v>34384</v>
      </c>
      <c r="L6184" s="11" t="s">
        <v>36034</v>
      </c>
      <c r="M6184" s="11" t="s">
        <v>7339</v>
      </c>
      <c r="N6184" s="12" t="s">
        <v>36035</v>
      </c>
      <c r="O6184" s="12" t="s">
        <v>36036</v>
      </c>
    </row>
    <row r="6185" spans="1:15" ht="15" customHeight="1" x14ac:dyDescent="0.3">
      <c r="A6185" s="11" t="s">
        <v>554</v>
      </c>
      <c r="B6185" s="11" t="s">
        <v>555</v>
      </c>
      <c r="C6185" s="17">
        <v>41</v>
      </c>
      <c r="D6185" s="11" t="s">
        <v>1296</v>
      </c>
      <c r="E6185" s="11" t="s">
        <v>34285</v>
      </c>
      <c r="F6185" s="11">
        <v>2498033</v>
      </c>
      <c r="G6185" s="11" t="s">
        <v>35828</v>
      </c>
      <c r="H6185" s="11" t="s">
        <v>36037</v>
      </c>
      <c r="I6185" s="11" t="s">
        <v>28656</v>
      </c>
      <c r="J6185" s="11"/>
      <c r="K6185" s="11" t="s">
        <v>10913</v>
      </c>
      <c r="L6185" s="11" t="s">
        <v>36038</v>
      </c>
      <c r="M6185" s="11" t="s">
        <v>7339</v>
      </c>
      <c r="N6185" s="12" t="s">
        <v>36039</v>
      </c>
      <c r="O6185" s="12" t="s">
        <v>36040</v>
      </c>
    </row>
    <row r="6186" spans="1:15" ht="15" customHeight="1" x14ac:dyDescent="0.3">
      <c r="A6186" s="11" t="s">
        <v>554</v>
      </c>
      <c r="B6186" s="11" t="s">
        <v>555</v>
      </c>
      <c r="C6186" s="17">
        <v>41</v>
      </c>
      <c r="D6186" s="11" t="s">
        <v>1296</v>
      </c>
      <c r="E6186" s="11" t="s">
        <v>34285</v>
      </c>
      <c r="F6186" s="11">
        <v>20702303</v>
      </c>
      <c r="G6186" s="11" t="s">
        <v>34291</v>
      </c>
      <c r="H6186" s="11" t="s">
        <v>36041</v>
      </c>
      <c r="I6186" s="11" t="s">
        <v>1510</v>
      </c>
      <c r="J6186" s="11"/>
      <c r="K6186" s="11" t="s">
        <v>34384</v>
      </c>
      <c r="L6186" s="11" t="s">
        <v>36042</v>
      </c>
      <c r="M6186" s="11" t="s">
        <v>7339</v>
      </c>
      <c r="N6186" s="12" t="s">
        <v>36043</v>
      </c>
      <c r="O6186" s="12" t="s">
        <v>36044</v>
      </c>
    </row>
    <row r="6187" spans="1:15" ht="15" customHeight="1" x14ac:dyDescent="0.3">
      <c r="A6187" s="11" t="s">
        <v>554</v>
      </c>
      <c r="B6187" s="11" t="s">
        <v>555</v>
      </c>
      <c r="C6187" s="17">
        <v>41</v>
      </c>
      <c r="D6187" s="11" t="s">
        <v>1296</v>
      </c>
      <c r="E6187" s="11" t="s">
        <v>34285</v>
      </c>
      <c r="F6187" s="11">
        <v>3219831</v>
      </c>
      <c r="G6187" s="11" t="s">
        <v>36045</v>
      </c>
      <c r="H6187" s="11" t="s">
        <v>36046</v>
      </c>
      <c r="I6187" s="11" t="s">
        <v>36047</v>
      </c>
      <c r="J6187" s="11"/>
      <c r="K6187" s="11" t="s">
        <v>10913</v>
      </c>
      <c r="L6187" s="11" t="s">
        <v>36048</v>
      </c>
      <c r="M6187" s="11" t="s">
        <v>7339</v>
      </c>
      <c r="N6187" s="12" t="s">
        <v>36049</v>
      </c>
      <c r="O6187" s="12" t="s">
        <v>36050</v>
      </c>
    </row>
    <row r="6188" spans="1:15" ht="15" customHeight="1" x14ac:dyDescent="0.3">
      <c r="A6188" s="11" t="s">
        <v>554</v>
      </c>
      <c r="B6188" s="11" t="s">
        <v>555</v>
      </c>
      <c r="C6188" s="17">
        <v>41</v>
      </c>
      <c r="D6188" s="11" t="s">
        <v>1296</v>
      </c>
      <c r="E6188" s="11" t="s">
        <v>34285</v>
      </c>
      <c r="F6188" s="11">
        <v>3049276</v>
      </c>
      <c r="G6188" s="11" t="s">
        <v>36051</v>
      </c>
      <c r="H6188" s="11" t="s">
        <v>36052</v>
      </c>
      <c r="I6188" s="11" t="s">
        <v>10443</v>
      </c>
      <c r="J6188" s="11"/>
      <c r="K6188" s="11" t="s">
        <v>29510</v>
      </c>
      <c r="L6188" s="11" t="s">
        <v>36053</v>
      </c>
      <c r="M6188" s="11" t="s">
        <v>7350</v>
      </c>
      <c r="N6188" s="12" t="s">
        <v>36054</v>
      </c>
      <c r="O6188" s="12" t="s">
        <v>36055</v>
      </c>
    </row>
    <row r="6189" spans="1:15" ht="15" customHeight="1" x14ac:dyDescent="0.3">
      <c r="A6189" s="11" t="s">
        <v>554</v>
      </c>
      <c r="B6189" s="11" t="s">
        <v>555</v>
      </c>
      <c r="C6189" s="17">
        <v>41</v>
      </c>
      <c r="D6189" s="11" t="s">
        <v>1296</v>
      </c>
      <c r="E6189" s="11" t="s">
        <v>34278</v>
      </c>
      <c r="F6189" s="11">
        <v>2454176</v>
      </c>
      <c r="G6189" s="11" t="s">
        <v>36056</v>
      </c>
      <c r="H6189" s="11" t="s">
        <v>36057</v>
      </c>
      <c r="I6189" s="11" t="s">
        <v>10467</v>
      </c>
      <c r="J6189" s="11"/>
      <c r="K6189" s="11" t="s">
        <v>10913</v>
      </c>
      <c r="L6189" s="11" t="s">
        <v>36058</v>
      </c>
      <c r="M6189" s="11" t="s">
        <v>7339</v>
      </c>
      <c r="N6189" s="12" t="s">
        <v>36059</v>
      </c>
      <c r="O6189" s="12" t="s">
        <v>36060</v>
      </c>
    </row>
    <row r="6190" spans="1:15" ht="15" customHeight="1" x14ac:dyDescent="0.3">
      <c r="A6190" s="11" t="s">
        <v>554</v>
      </c>
      <c r="B6190" s="11" t="s">
        <v>555</v>
      </c>
      <c r="C6190" s="17">
        <v>41</v>
      </c>
      <c r="D6190" s="11" t="s">
        <v>1296</v>
      </c>
      <c r="E6190" s="11" t="s">
        <v>34285</v>
      </c>
      <c r="F6190" s="11">
        <v>6317490</v>
      </c>
      <c r="G6190" s="11" t="s">
        <v>36061</v>
      </c>
      <c r="H6190" s="11" t="s">
        <v>36062</v>
      </c>
      <c r="I6190" s="11" t="s">
        <v>36063</v>
      </c>
      <c r="J6190" s="11"/>
      <c r="K6190" s="11" t="s">
        <v>36064</v>
      </c>
      <c r="L6190" s="11" t="s">
        <v>36065</v>
      </c>
      <c r="M6190" s="11" t="s">
        <v>7339</v>
      </c>
      <c r="N6190" s="12" t="s">
        <v>36066</v>
      </c>
      <c r="O6190" s="12" t="s">
        <v>36067</v>
      </c>
    </row>
    <row r="6191" spans="1:15" ht="15" customHeight="1" x14ac:dyDescent="0.3">
      <c r="A6191" s="11" t="s">
        <v>554</v>
      </c>
      <c r="B6191" s="11" t="s">
        <v>555</v>
      </c>
      <c r="C6191" s="17">
        <v>41</v>
      </c>
      <c r="D6191" s="11" t="s">
        <v>1296</v>
      </c>
      <c r="E6191" s="11" t="s">
        <v>34285</v>
      </c>
      <c r="F6191" s="11">
        <v>671317</v>
      </c>
      <c r="G6191" s="11" t="s">
        <v>36068</v>
      </c>
      <c r="H6191" s="11" t="s">
        <v>36069</v>
      </c>
      <c r="I6191" s="11" t="s">
        <v>36070</v>
      </c>
      <c r="J6191" s="11"/>
      <c r="K6191" s="11" t="s">
        <v>25697</v>
      </c>
      <c r="L6191" s="11" t="s">
        <v>36071</v>
      </c>
      <c r="M6191" s="11" t="s">
        <v>7339</v>
      </c>
      <c r="N6191" s="12" t="s">
        <v>36072</v>
      </c>
      <c r="O6191" s="12" t="s">
        <v>36073</v>
      </c>
    </row>
    <row r="6192" spans="1:15" ht="15" customHeight="1" x14ac:dyDescent="0.3">
      <c r="A6192" s="11" t="s">
        <v>554</v>
      </c>
      <c r="B6192" s="11" t="s">
        <v>555</v>
      </c>
      <c r="C6192" s="17">
        <v>41</v>
      </c>
      <c r="D6192" s="11" t="s">
        <v>1296</v>
      </c>
      <c r="E6192" s="11" t="s">
        <v>34285</v>
      </c>
      <c r="F6192" s="11">
        <v>671319</v>
      </c>
      <c r="G6192" s="11" t="s">
        <v>36074</v>
      </c>
      <c r="H6192" s="11" t="s">
        <v>36075</v>
      </c>
      <c r="I6192" s="11" t="s">
        <v>36070</v>
      </c>
      <c r="J6192" s="11"/>
      <c r="K6192" s="11" t="s">
        <v>25697</v>
      </c>
      <c r="L6192" s="11" t="s">
        <v>36076</v>
      </c>
      <c r="M6192" s="11" t="s">
        <v>7962</v>
      </c>
      <c r="N6192" s="12" t="s">
        <v>36077</v>
      </c>
      <c r="O6192" s="12" t="s">
        <v>36078</v>
      </c>
    </row>
    <row r="6193" spans="1:15" ht="15" customHeight="1" x14ac:dyDescent="0.3">
      <c r="A6193" s="11" t="s">
        <v>554</v>
      </c>
      <c r="B6193" s="11" t="s">
        <v>555</v>
      </c>
      <c r="C6193" s="17">
        <v>41</v>
      </c>
      <c r="D6193" s="11" t="s">
        <v>1296</v>
      </c>
      <c r="E6193" s="11" t="s">
        <v>34285</v>
      </c>
      <c r="F6193" s="11">
        <v>850178</v>
      </c>
      <c r="G6193" s="11" t="s">
        <v>36074</v>
      </c>
      <c r="H6193" s="11" t="s">
        <v>36079</v>
      </c>
      <c r="I6193" s="11" t="s">
        <v>36080</v>
      </c>
      <c r="J6193" s="11"/>
      <c r="K6193" s="11" t="s">
        <v>25697</v>
      </c>
      <c r="L6193" s="11" t="s">
        <v>36081</v>
      </c>
      <c r="M6193" s="11" t="s">
        <v>7339</v>
      </c>
      <c r="N6193" s="12" t="s">
        <v>36082</v>
      </c>
      <c r="O6193" s="12" t="s">
        <v>36083</v>
      </c>
    </row>
    <row r="6194" spans="1:15" ht="15" customHeight="1" x14ac:dyDescent="0.3">
      <c r="A6194" s="11" t="s">
        <v>568</v>
      </c>
      <c r="B6194" s="11" t="s">
        <v>569</v>
      </c>
      <c r="C6194" s="17">
        <v>42</v>
      </c>
      <c r="D6194" s="11" t="s">
        <v>1302</v>
      </c>
      <c r="E6194" s="11" t="s">
        <v>36084</v>
      </c>
      <c r="F6194" s="11">
        <v>31049930</v>
      </c>
      <c r="G6194" s="11" t="s">
        <v>36085</v>
      </c>
      <c r="H6194" s="11" t="s">
        <v>36086</v>
      </c>
      <c r="I6194" s="11" t="s">
        <v>2609</v>
      </c>
      <c r="J6194" s="11" t="s">
        <v>36087</v>
      </c>
      <c r="K6194" s="11" t="s">
        <v>7337</v>
      </c>
      <c r="L6194" s="11" t="s">
        <v>36088</v>
      </c>
      <c r="M6194" s="11" t="s">
        <v>28012</v>
      </c>
      <c r="N6194" s="12" t="s">
        <v>36089</v>
      </c>
      <c r="O6194" s="12" t="s">
        <v>36090</v>
      </c>
    </row>
    <row r="6195" spans="1:15" ht="15" customHeight="1" x14ac:dyDescent="0.3">
      <c r="A6195" s="11" t="s">
        <v>568</v>
      </c>
      <c r="B6195" s="11" t="s">
        <v>569</v>
      </c>
      <c r="C6195" s="17">
        <v>42</v>
      </c>
      <c r="D6195" s="11" t="s">
        <v>1302</v>
      </c>
      <c r="E6195" s="11" t="s">
        <v>36084</v>
      </c>
      <c r="F6195" s="11">
        <v>32652611</v>
      </c>
      <c r="G6195" s="11" t="s">
        <v>19245</v>
      </c>
      <c r="H6195" s="11" t="s">
        <v>19246</v>
      </c>
      <c r="I6195" s="11" t="s">
        <v>2707</v>
      </c>
      <c r="J6195" s="11" t="s">
        <v>19247</v>
      </c>
      <c r="K6195" s="11" t="s">
        <v>7337</v>
      </c>
      <c r="L6195" s="11" t="s">
        <v>19248</v>
      </c>
      <c r="M6195" s="11" t="s">
        <v>7414</v>
      </c>
      <c r="N6195" s="12" t="s">
        <v>19249</v>
      </c>
      <c r="O6195" s="12" t="s">
        <v>19250</v>
      </c>
    </row>
    <row r="6196" spans="1:15" ht="15" customHeight="1" x14ac:dyDescent="0.3">
      <c r="A6196" s="11" t="s">
        <v>568</v>
      </c>
      <c r="B6196" s="11" t="s">
        <v>569</v>
      </c>
      <c r="C6196" s="17">
        <v>42</v>
      </c>
      <c r="D6196" s="11" t="s">
        <v>1302</v>
      </c>
      <c r="E6196" s="11" t="s">
        <v>36091</v>
      </c>
      <c r="F6196" s="11">
        <v>31522626</v>
      </c>
      <c r="G6196" s="11" t="s">
        <v>36092</v>
      </c>
      <c r="H6196" s="11" t="s">
        <v>36093</v>
      </c>
      <c r="I6196" s="11" t="s">
        <v>2614</v>
      </c>
      <c r="J6196" s="11" t="s">
        <v>36094</v>
      </c>
      <c r="K6196" s="11" t="s">
        <v>36095</v>
      </c>
      <c r="L6196" s="11" t="s">
        <v>36096</v>
      </c>
      <c r="M6196" s="11" t="s">
        <v>36097</v>
      </c>
      <c r="N6196" s="12" t="s">
        <v>36098</v>
      </c>
      <c r="O6196" s="12" t="s">
        <v>36099</v>
      </c>
    </row>
    <row r="6197" spans="1:15" ht="15" customHeight="1" x14ac:dyDescent="0.3">
      <c r="A6197" s="11" t="s">
        <v>568</v>
      </c>
      <c r="B6197" s="11" t="s">
        <v>569</v>
      </c>
      <c r="C6197" s="17">
        <v>42</v>
      </c>
      <c r="D6197" s="11" t="s">
        <v>1302</v>
      </c>
      <c r="E6197" s="11" t="s">
        <v>36084</v>
      </c>
      <c r="F6197" s="11">
        <v>30850646</v>
      </c>
      <c r="G6197" s="11" t="s">
        <v>11691</v>
      </c>
      <c r="H6197" s="11" t="s">
        <v>11692</v>
      </c>
      <c r="I6197" s="11" t="s">
        <v>11693</v>
      </c>
      <c r="J6197" s="11" t="s">
        <v>11693</v>
      </c>
      <c r="K6197" s="11" t="s">
        <v>7687</v>
      </c>
      <c r="L6197" s="11" t="s">
        <v>11694</v>
      </c>
      <c r="M6197" s="11" t="s">
        <v>7373</v>
      </c>
      <c r="N6197" s="12" t="s">
        <v>11695</v>
      </c>
      <c r="O6197" s="12" t="s">
        <v>11696</v>
      </c>
    </row>
    <row r="6198" spans="1:15" ht="15" customHeight="1" x14ac:dyDescent="0.3">
      <c r="A6198" s="11" t="s">
        <v>568</v>
      </c>
      <c r="B6198" s="11" t="s">
        <v>569</v>
      </c>
      <c r="C6198" s="17">
        <v>42</v>
      </c>
      <c r="D6198" s="11" t="s">
        <v>1302</v>
      </c>
      <c r="E6198" s="11" t="s">
        <v>36091</v>
      </c>
      <c r="F6198" s="11">
        <v>31413850</v>
      </c>
      <c r="G6198" s="11" t="s">
        <v>36100</v>
      </c>
      <c r="H6198" s="11" t="s">
        <v>36101</v>
      </c>
      <c r="I6198" s="11" t="s">
        <v>811</v>
      </c>
      <c r="J6198" s="11" t="s">
        <v>36102</v>
      </c>
      <c r="K6198" s="11" t="s">
        <v>36103</v>
      </c>
      <c r="L6198" s="11" t="s">
        <v>36104</v>
      </c>
      <c r="M6198" s="11" t="s">
        <v>7339</v>
      </c>
      <c r="N6198" s="12" t="s">
        <v>36105</v>
      </c>
      <c r="O6198" s="12" t="s">
        <v>36106</v>
      </c>
    </row>
    <row r="6199" spans="1:15" ht="15" customHeight="1" x14ac:dyDescent="0.3">
      <c r="A6199" s="11" t="s">
        <v>568</v>
      </c>
      <c r="B6199" s="11" t="s">
        <v>569</v>
      </c>
      <c r="C6199" s="17">
        <v>42</v>
      </c>
      <c r="D6199" s="11" t="s">
        <v>1302</v>
      </c>
      <c r="E6199" s="11" t="s">
        <v>36084</v>
      </c>
      <c r="F6199" s="11">
        <v>29782895</v>
      </c>
      <c r="G6199" s="11" t="s">
        <v>36107</v>
      </c>
      <c r="H6199" s="11" t="s">
        <v>36108</v>
      </c>
      <c r="I6199" s="11" t="s">
        <v>1045</v>
      </c>
      <c r="J6199" s="11" t="s">
        <v>36109</v>
      </c>
      <c r="K6199" s="11" t="s">
        <v>7371</v>
      </c>
      <c r="L6199" s="11" t="s">
        <v>36110</v>
      </c>
      <c r="M6199" s="11" t="s">
        <v>16616</v>
      </c>
      <c r="N6199" s="12" t="s">
        <v>36111</v>
      </c>
      <c r="O6199" s="12" t="s">
        <v>36112</v>
      </c>
    </row>
    <row r="6200" spans="1:15" ht="15" customHeight="1" x14ac:dyDescent="0.3">
      <c r="A6200" s="11" t="s">
        <v>568</v>
      </c>
      <c r="B6200" s="11" t="s">
        <v>569</v>
      </c>
      <c r="C6200" s="17">
        <v>42</v>
      </c>
      <c r="D6200" s="11" t="s">
        <v>1302</v>
      </c>
      <c r="E6200" s="11" t="s">
        <v>36084</v>
      </c>
      <c r="F6200" s="11">
        <v>29982709</v>
      </c>
      <c r="G6200" s="11" t="s">
        <v>36113</v>
      </c>
      <c r="H6200" s="11" t="s">
        <v>36114</v>
      </c>
      <c r="I6200" s="11" t="s">
        <v>14380</v>
      </c>
      <c r="J6200" s="11"/>
      <c r="K6200" s="11" t="s">
        <v>8545</v>
      </c>
      <c r="L6200" s="11" t="s">
        <v>36115</v>
      </c>
      <c r="M6200" s="11" t="s">
        <v>16616</v>
      </c>
      <c r="N6200" s="12" t="s">
        <v>36116</v>
      </c>
      <c r="O6200" s="12" t="s">
        <v>36117</v>
      </c>
    </row>
    <row r="6201" spans="1:15" ht="15" customHeight="1" x14ac:dyDescent="0.3">
      <c r="A6201" s="11" t="s">
        <v>568</v>
      </c>
      <c r="B6201" s="11" t="s">
        <v>569</v>
      </c>
      <c r="C6201" s="17">
        <v>42</v>
      </c>
      <c r="D6201" s="11" t="s">
        <v>1302</v>
      </c>
      <c r="E6201" s="11" t="s">
        <v>36084</v>
      </c>
      <c r="F6201" s="11">
        <v>29756271</v>
      </c>
      <c r="G6201" s="11" t="s">
        <v>36118</v>
      </c>
      <c r="H6201" s="11" t="s">
        <v>36119</v>
      </c>
      <c r="I6201" s="11" t="s">
        <v>2427</v>
      </c>
      <c r="J6201" s="11" t="s">
        <v>36120</v>
      </c>
      <c r="K6201" s="11" t="s">
        <v>7561</v>
      </c>
      <c r="L6201" s="11" t="s">
        <v>36121</v>
      </c>
      <c r="M6201" s="11" t="s">
        <v>8756</v>
      </c>
      <c r="N6201" s="12" t="s">
        <v>36122</v>
      </c>
      <c r="O6201" s="12" t="s">
        <v>36123</v>
      </c>
    </row>
    <row r="6202" spans="1:15" ht="15" customHeight="1" x14ac:dyDescent="0.3">
      <c r="A6202" s="11" t="s">
        <v>568</v>
      </c>
      <c r="B6202" s="11" t="s">
        <v>569</v>
      </c>
      <c r="C6202" s="17">
        <v>42</v>
      </c>
      <c r="D6202" s="11" t="s">
        <v>1302</v>
      </c>
      <c r="E6202" s="11" t="s">
        <v>36084</v>
      </c>
      <c r="F6202" s="11">
        <v>27910127</v>
      </c>
      <c r="G6202" s="11" t="s">
        <v>24415</v>
      </c>
      <c r="H6202" s="11" t="s">
        <v>24416</v>
      </c>
      <c r="I6202" s="11" t="s">
        <v>1775</v>
      </c>
      <c r="J6202" s="11" t="s">
        <v>24417</v>
      </c>
      <c r="K6202" s="11" t="s">
        <v>7561</v>
      </c>
      <c r="L6202" s="11" t="s">
        <v>24418</v>
      </c>
      <c r="M6202" s="11" t="s">
        <v>7339</v>
      </c>
      <c r="N6202" s="12" t="s">
        <v>24419</v>
      </c>
      <c r="O6202" s="12" t="s">
        <v>24420</v>
      </c>
    </row>
    <row r="6203" spans="1:15" ht="15" customHeight="1" x14ac:dyDescent="0.3">
      <c r="A6203" s="11" t="s">
        <v>568</v>
      </c>
      <c r="B6203" s="11" t="s">
        <v>569</v>
      </c>
      <c r="C6203" s="17">
        <v>42</v>
      </c>
      <c r="D6203" s="11" t="s">
        <v>1302</v>
      </c>
      <c r="E6203" s="11" t="s">
        <v>36084</v>
      </c>
      <c r="F6203" s="11">
        <v>28052358</v>
      </c>
      <c r="G6203" s="11" t="s">
        <v>36124</v>
      </c>
      <c r="H6203" s="11" t="s">
        <v>36125</v>
      </c>
      <c r="I6203" s="11" t="s">
        <v>1775</v>
      </c>
      <c r="J6203" s="11" t="s">
        <v>12675</v>
      </c>
      <c r="K6203" s="11" t="s">
        <v>7561</v>
      </c>
      <c r="L6203" s="11" t="s">
        <v>36126</v>
      </c>
      <c r="M6203" s="11" t="s">
        <v>8756</v>
      </c>
      <c r="N6203" s="12" t="s">
        <v>36127</v>
      </c>
      <c r="O6203" s="12" t="s">
        <v>36128</v>
      </c>
    </row>
    <row r="6204" spans="1:15" ht="15" customHeight="1" x14ac:dyDescent="0.3">
      <c r="A6204" s="11" t="s">
        <v>568</v>
      </c>
      <c r="B6204" s="11" t="s">
        <v>569</v>
      </c>
      <c r="C6204" s="17">
        <v>42</v>
      </c>
      <c r="D6204" s="11" t="s">
        <v>1302</v>
      </c>
      <c r="E6204" s="11" t="s">
        <v>36091</v>
      </c>
      <c r="F6204" s="11">
        <v>28244249</v>
      </c>
      <c r="G6204" s="11" t="s">
        <v>36129</v>
      </c>
      <c r="H6204" s="11" t="s">
        <v>36130</v>
      </c>
      <c r="I6204" s="11" t="s">
        <v>2754</v>
      </c>
      <c r="J6204" s="11" t="s">
        <v>11817</v>
      </c>
      <c r="K6204" s="11" t="s">
        <v>36131</v>
      </c>
      <c r="L6204" s="11" t="s">
        <v>36132</v>
      </c>
      <c r="M6204" s="11" t="s">
        <v>8615</v>
      </c>
      <c r="N6204" s="12" t="s">
        <v>36133</v>
      </c>
      <c r="O6204" s="12" t="s">
        <v>36134</v>
      </c>
    </row>
    <row r="6205" spans="1:15" ht="15" customHeight="1" x14ac:dyDescent="0.3">
      <c r="A6205" s="11" t="s">
        <v>568</v>
      </c>
      <c r="B6205" s="11" t="s">
        <v>569</v>
      </c>
      <c r="C6205" s="17">
        <v>42</v>
      </c>
      <c r="D6205" s="11" t="s">
        <v>1302</v>
      </c>
      <c r="E6205" s="11" t="s">
        <v>36091</v>
      </c>
      <c r="F6205" s="11">
        <v>28990328</v>
      </c>
      <c r="G6205" s="11" t="s">
        <v>36135</v>
      </c>
      <c r="H6205" s="11" t="s">
        <v>36136</v>
      </c>
      <c r="I6205" s="11" t="s">
        <v>2754</v>
      </c>
      <c r="J6205" s="11" t="s">
        <v>36137</v>
      </c>
      <c r="K6205" s="11" t="s">
        <v>36131</v>
      </c>
      <c r="L6205" s="11" t="s">
        <v>36138</v>
      </c>
      <c r="M6205" s="11" t="s">
        <v>8615</v>
      </c>
      <c r="N6205" s="12" t="s">
        <v>36139</v>
      </c>
      <c r="O6205" s="12" t="s">
        <v>36140</v>
      </c>
    </row>
    <row r="6206" spans="1:15" ht="15" customHeight="1" x14ac:dyDescent="0.3">
      <c r="A6206" s="11" t="s">
        <v>568</v>
      </c>
      <c r="B6206" s="11" t="s">
        <v>569</v>
      </c>
      <c r="C6206" s="17">
        <v>42</v>
      </c>
      <c r="D6206" s="11" t="s">
        <v>1302</v>
      </c>
      <c r="E6206" s="11" t="s">
        <v>36084</v>
      </c>
      <c r="F6206" s="11">
        <v>28606712</v>
      </c>
      <c r="G6206" s="11" t="s">
        <v>36141</v>
      </c>
      <c r="H6206" s="11" t="s">
        <v>36142</v>
      </c>
      <c r="I6206" s="11" t="s">
        <v>8131</v>
      </c>
      <c r="J6206" s="11" t="s">
        <v>20752</v>
      </c>
      <c r="K6206" s="11" t="s">
        <v>7754</v>
      </c>
      <c r="L6206" s="11" t="s">
        <v>36143</v>
      </c>
      <c r="M6206" s="11" t="s">
        <v>16744</v>
      </c>
      <c r="N6206" s="12" t="s">
        <v>36144</v>
      </c>
      <c r="O6206" s="12" t="s">
        <v>36145</v>
      </c>
    </row>
    <row r="6207" spans="1:15" ht="15" customHeight="1" x14ac:dyDescent="0.3">
      <c r="A6207" s="11" t="s">
        <v>568</v>
      </c>
      <c r="B6207" s="11" t="s">
        <v>569</v>
      </c>
      <c r="C6207" s="17">
        <v>42</v>
      </c>
      <c r="D6207" s="11" t="s">
        <v>1302</v>
      </c>
      <c r="E6207" s="11" t="s">
        <v>36084</v>
      </c>
      <c r="F6207" s="11">
        <v>28492003</v>
      </c>
      <c r="G6207" s="11" t="s">
        <v>36146</v>
      </c>
      <c r="H6207" s="11" t="s">
        <v>36147</v>
      </c>
      <c r="I6207" s="11" t="s">
        <v>3768</v>
      </c>
      <c r="J6207" s="11" t="s">
        <v>36148</v>
      </c>
      <c r="K6207" s="11" t="s">
        <v>11606</v>
      </c>
      <c r="L6207" s="11" t="s">
        <v>36149</v>
      </c>
      <c r="M6207" s="11" t="s">
        <v>7350</v>
      </c>
      <c r="N6207" s="12" t="s">
        <v>36150</v>
      </c>
      <c r="O6207" s="12" t="s">
        <v>36151</v>
      </c>
    </row>
    <row r="6208" spans="1:15" ht="15" customHeight="1" x14ac:dyDescent="0.3">
      <c r="A6208" s="11" t="s">
        <v>568</v>
      </c>
      <c r="B6208" s="11" t="s">
        <v>569</v>
      </c>
      <c r="C6208" s="17">
        <v>42</v>
      </c>
      <c r="D6208" s="11" t="s">
        <v>1302</v>
      </c>
      <c r="E6208" s="11" t="s">
        <v>36084</v>
      </c>
      <c r="F6208" s="11">
        <v>27215564</v>
      </c>
      <c r="G6208" s="11" t="s">
        <v>36152</v>
      </c>
      <c r="H6208" s="11" t="s">
        <v>36153</v>
      </c>
      <c r="I6208" s="11" t="s">
        <v>2778</v>
      </c>
      <c r="J6208" s="11" t="s">
        <v>36154</v>
      </c>
      <c r="K6208" s="11" t="s">
        <v>17763</v>
      </c>
      <c r="L6208" s="11" t="s">
        <v>36155</v>
      </c>
      <c r="M6208" s="11" t="s">
        <v>16616</v>
      </c>
      <c r="N6208" s="12" t="s">
        <v>36156</v>
      </c>
      <c r="O6208" s="12" t="s">
        <v>36157</v>
      </c>
    </row>
    <row r="6209" spans="1:15" ht="15" customHeight="1" x14ac:dyDescent="0.3">
      <c r="A6209" s="11" t="s">
        <v>568</v>
      </c>
      <c r="B6209" s="11" t="s">
        <v>569</v>
      </c>
      <c r="C6209" s="17">
        <v>42</v>
      </c>
      <c r="D6209" s="11" t="s">
        <v>1302</v>
      </c>
      <c r="E6209" s="11" t="s">
        <v>36084</v>
      </c>
      <c r="F6209" s="11">
        <v>27516894</v>
      </c>
      <c r="G6209" s="11" t="s">
        <v>36158</v>
      </c>
      <c r="H6209" s="11" t="s">
        <v>36159</v>
      </c>
      <c r="I6209" s="11" t="s">
        <v>3547</v>
      </c>
      <c r="J6209" s="11" t="s">
        <v>8084</v>
      </c>
      <c r="K6209" s="11" t="s">
        <v>36160</v>
      </c>
      <c r="L6209" s="11" t="s">
        <v>36161</v>
      </c>
      <c r="M6209" s="11" t="s">
        <v>12017</v>
      </c>
      <c r="N6209" s="12" t="s">
        <v>36162</v>
      </c>
      <c r="O6209" s="12" t="s">
        <v>36163</v>
      </c>
    </row>
    <row r="6210" spans="1:15" ht="15" customHeight="1" x14ac:dyDescent="0.3">
      <c r="A6210" s="11" t="s">
        <v>568</v>
      </c>
      <c r="B6210" s="11" t="s">
        <v>569</v>
      </c>
      <c r="C6210" s="17">
        <v>42</v>
      </c>
      <c r="D6210" s="11" t="s">
        <v>1302</v>
      </c>
      <c r="E6210" s="11" t="s">
        <v>36084</v>
      </c>
      <c r="F6210" s="11">
        <v>25707733</v>
      </c>
      <c r="G6210" s="11" t="s">
        <v>36164</v>
      </c>
      <c r="H6210" s="11" t="s">
        <v>36165</v>
      </c>
      <c r="I6210" s="11" t="s">
        <v>1818</v>
      </c>
      <c r="J6210" s="11"/>
      <c r="K6210" s="11" t="s">
        <v>8323</v>
      </c>
      <c r="L6210" s="11" t="s">
        <v>36166</v>
      </c>
      <c r="M6210" s="11" t="s">
        <v>7373</v>
      </c>
      <c r="N6210" s="12" t="s">
        <v>36167</v>
      </c>
      <c r="O6210" s="12" t="s">
        <v>36168</v>
      </c>
    </row>
    <row r="6211" spans="1:15" ht="15" customHeight="1" x14ac:dyDescent="0.3">
      <c r="A6211" s="11" t="s">
        <v>568</v>
      </c>
      <c r="B6211" s="11" t="s">
        <v>569</v>
      </c>
      <c r="C6211" s="17">
        <v>42</v>
      </c>
      <c r="D6211" s="11" t="s">
        <v>1302</v>
      </c>
      <c r="E6211" s="11" t="s">
        <v>36091</v>
      </c>
      <c r="F6211" s="11">
        <v>25501376</v>
      </c>
      <c r="G6211" s="11" t="s">
        <v>36169</v>
      </c>
      <c r="H6211" s="11" t="s">
        <v>36170</v>
      </c>
      <c r="I6211" s="11" t="s">
        <v>1829</v>
      </c>
      <c r="J6211" s="11"/>
      <c r="K6211" s="11" t="s">
        <v>7412</v>
      </c>
      <c r="L6211" s="11" t="s">
        <v>36171</v>
      </c>
      <c r="M6211" s="11" t="s">
        <v>36172</v>
      </c>
      <c r="N6211" s="12" t="s">
        <v>36173</v>
      </c>
      <c r="O6211" s="12" t="s">
        <v>36174</v>
      </c>
    </row>
    <row r="6212" spans="1:15" ht="15" customHeight="1" x14ac:dyDescent="0.3">
      <c r="A6212" s="11" t="s">
        <v>568</v>
      </c>
      <c r="B6212" s="11" t="s">
        <v>569</v>
      </c>
      <c r="C6212" s="17">
        <v>42</v>
      </c>
      <c r="D6212" s="11" t="s">
        <v>1302</v>
      </c>
      <c r="E6212" s="11" t="s">
        <v>36091</v>
      </c>
      <c r="F6212" s="11">
        <v>25861460</v>
      </c>
      <c r="G6212" s="11" t="s">
        <v>36175</v>
      </c>
      <c r="H6212" s="11" t="s">
        <v>36176</v>
      </c>
      <c r="I6212" s="11" t="s">
        <v>1534</v>
      </c>
      <c r="J6212" s="11" t="s">
        <v>36177</v>
      </c>
      <c r="K6212" s="11" t="s">
        <v>36103</v>
      </c>
      <c r="L6212" s="11" t="s">
        <v>36178</v>
      </c>
      <c r="M6212" s="11" t="s">
        <v>7339</v>
      </c>
      <c r="N6212" s="12" t="s">
        <v>36179</v>
      </c>
      <c r="O6212" s="12" t="s">
        <v>36180</v>
      </c>
    </row>
    <row r="6213" spans="1:15" ht="15" customHeight="1" x14ac:dyDescent="0.3">
      <c r="A6213" s="11" t="s">
        <v>568</v>
      </c>
      <c r="B6213" s="11" t="s">
        <v>569</v>
      </c>
      <c r="C6213" s="17">
        <v>42</v>
      </c>
      <c r="D6213" s="11" t="s">
        <v>1302</v>
      </c>
      <c r="E6213" s="11" t="s">
        <v>36091</v>
      </c>
      <c r="F6213" s="11">
        <v>24470406</v>
      </c>
      <c r="G6213" s="11" t="s">
        <v>13700</v>
      </c>
      <c r="H6213" s="11" t="s">
        <v>13701</v>
      </c>
      <c r="I6213" s="11" t="s">
        <v>4546</v>
      </c>
      <c r="J6213" s="11"/>
      <c r="K6213" s="11" t="s">
        <v>13557</v>
      </c>
      <c r="L6213" s="11" t="s">
        <v>13702</v>
      </c>
      <c r="M6213" s="11" t="s">
        <v>13703</v>
      </c>
      <c r="N6213" s="12" t="s">
        <v>13704</v>
      </c>
      <c r="O6213" s="12" t="s">
        <v>13705</v>
      </c>
    </row>
    <row r="6214" spans="1:15" ht="15" customHeight="1" x14ac:dyDescent="0.3">
      <c r="A6214" s="11" t="s">
        <v>568</v>
      </c>
      <c r="B6214" s="11" t="s">
        <v>569</v>
      </c>
      <c r="C6214" s="17">
        <v>42</v>
      </c>
      <c r="D6214" s="11" t="s">
        <v>1302</v>
      </c>
      <c r="E6214" s="11" t="s">
        <v>36084</v>
      </c>
      <c r="F6214" s="11">
        <v>24986573</v>
      </c>
      <c r="G6214" s="11" t="s">
        <v>36181</v>
      </c>
      <c r="H6214" s="11" t="s">
        <v>36182</v>
      </c>
      <c r="I6214" s="11" t="s">
        <v>1858</v>
      </c>
      <c r="J6214" s="11" t="s">
        <v>36183</v>
      </c>
      <c r="K6214" s="11" t="s">
        <v>7561</v>
      </c>
      <c r="L6214" s="11" t="s">
        <v>36184</v>
      </c>
      <c r="M6214" s="11" t="s">
        <v>8756</v>
      </c>
      <c r="N6214" s="12" t="s">
        <v>36185</v>
      </c>
      <c r="O6214" s="12" t="s">
        <v>36186</v>
      </c>
    </row>
    <row r="6215" spans="1:15" ht="15" customHeight="1" x14ac:dyDescent="0.3">
      <c r="A6215" s="11" t="s">
        <v>568</v>
      </c>
      <c r="B6215" s="11" t="s">
        <v>569</v>
      </c>
      <c r="C6215" s="17">
        <v>42</v>
      </c>
      <c r="D6215" s="11" t="s">
        <v>1302</v>
      </c>
      <c r="E6215" s="11" t="s">
        <v>36091</v>
      </c>
      <c r="F6215" s="11">
        <v>24400977</v>
      </c>
      <c r="G6215" s="11" t="s">
        <v>13722</v>
      </c>
      <c r="H6215" s="11" t="s">
        <v>13723</v>
      </c>
      <c r="I6215" s="11" t="s">
        <v>1862</v>
      </c>
      <c r="J6215" s="11"/>
      <c r="K6215" s="11" t="s">
        <v>7337</v>
      </c>
      <c r="L6215" s="11" t="s">
        <v>13724</v>
      </c>
      <c r="M6215" s="11" t="s">
        <v>7604</v>
      </c>
      <c r="N6215" s="12" t="s">
        <v>13725</v>
      </c>
      <c r="O6215" s="12" t="s">
        <v>13726</v>
      </c>
    </row>
    <row r="6216" spans="1:15" ht="15" customHeight="1" x14ac:dyDescent="0.3">
      <c r="A6216" s="11" t="s">
        <v>568</v>
      </c>
      <c r="B6216" s="11" t="s">
        <v>569</v>
      </c>
      <c r="C6216" s="17">
        <v>42</v>
      </c>
      <c r="D6216" s="11" t="s">
        <v>1302</v>
      </c>
      <c r="E6216" s="11" t="s">
        <v>36084</v>
      </c>
      <c r="F6216" s="11">
        <v>22863575</v>
      </c>
      <c r="G6216" s="11" t="s">
        <v>36187</v>
      </c>
      <c r="H6216" s="11" t="s">
        <v>36188</v>
      </c>
      <c r="I6216" s="11" t="s">
        <v>3201</v>
      </c>
      <c r="J6216" s="11" t="s">
        <v>36189</v>
      </c>
      <c r="K6216" s="11" t="s">
        <v>7387</v>
      </c>
      <c r="L6216" s="11" t="s">
        <v>36190</v>
      </c>
      <c r="M6216" s="11" t="s">
        <v>7373</v>
      </c>
      <c r="N6216" s="12" t="s">
        <v>36191</v>
      </c>
      <c r="O6216" s="12" t="s">
        <v>36192</v>
      </c>
    </row>
    <row r="6217" spans="1:15" ht="15" customHeight="1" x14ac:dyDescent="0.3">
      <c r="A6217" s="11" t="s">
        <v>568</v>
      </c>
      <c r="B6217" s="11" t="s">
        <v>569</v>
      </c>
      <c r="C6217" s="17">
        <v>42</v>
      </c>
      <c r="D6217" s="11" t="s">
        <v>1302</v>
      </c>
      <c r="E6217" s="11" t="s">
        <v>36091</v>
      </c>
      <c r="F6217" s="11">
        <v>23311587</v>
      </c>
      <c r="G6217" s="11" t="s">
        <v>13722</v>
      </c>
      <c r="H6217" s="11" t="s">
        <v>13773</v>
      </c>
      <c r="I6217" s="11" t="s">
        <v>2827</v>
      </c>
      <c r="J6217" s="11"/>
      <c r="K6217" s="11" t="s">
        <v>7337</v>
      </c>
      <c r="L6217" s="11" t="s">
        <v>13774</v>
      </c>
      <c r="M6217" s="11" t="s">
        <v>13775</v>
      </c>
      <c r="N6217" s="12" t="s">
        <v>13776</v>
      </c>
      <c r="O6217" s="12" t="s">
        <v>13777</v>
      </c>
    </row>
    <row r="6218" spans="1:15" ht="15" customHeight="1" x14ac:dyDescent="0.3">
      <c r="A6218" s="11" t="s">
        <v>568</v>
      </c>
      <c r="B6218" s="11" t="s">
        <v>569</v>
      </c>
      <c r="C6218" s="17">
        <v>42</v>
      </c>
      <c r="D6218" s="11" t="s">
        <v>1302</v>
      </c>
      <c r="E6218" s="11" t="s">
        <v>36084</v>
      </c>
      <c r="F6218" s="11">
        <v>23082812</v>
      </c>
      <c r="G6218" s="11" t="s">
        <v>36193</v>
      </c>
      <c r="H6218" s="11" t="s">
        <v>36194</v>
      </c>
      <c r="I6218" s="11" t="s">
        <v>3306</v>
      </c>
      <c r="J6218" s="11"/>
      <c r="K6218" s="11" t="s">
        <v>7337</v>
      </c>
      <c r="L6218" s="11" t="s">
        <v>36195</v>
      </c>
      <c r="M6218" s="11" t="s">
        <v>8188</v>
      </c>
      <c r="N6218" s="12" t="s">
        <v>36196</v>
      </c>
      <c r="O6218" s="12" t="s">
        <v>36197</v>
      </c>
    </row>
    <row r="6219" spans="1:15" ht="15" customHeight="1" x14ac:dyDescent="0.3">
      <c r="A6219" s="11" t="s">
        <v>568</v>
      </c>
      <c r="B6219" s="11" t="s">
        <v>569</v>
      </c>
      <c r="C6219" s="17">
        <v>42</v>
      </c>
      <c r="D6219" s="11" t="s">
        <v>1302</v>
      </c>
      <c r="E6219" s="11" t="s">
        <v>36084</v>
      </c>
      <c r="F6219" s="11">
        <v>22172080</v>
      </c>
      <c r="G6219" s="11" t="s">
        <v>36198</v>
      </c>
      <c r="H6219" s="11" t="s">
        <v>36199</v>
      </c>
      <c r="I6219" s="11" t="s">
        <v>2835</v>
      </c>
      <c r="J6219" s="11"/>
      <c r="K6219" s="11" t="s">
        <v>36200</v>
      </c>
      <c r="L6219" s="11" t="s">
        <v>36201</v>
      </c>
      <c r="M6219" s="11" t="s">
        <v>8313</v>
      </c>
      <c r="N6219" s="12" t="s">
        <v>36202</v>
      </c>
      <c r="O6219" s="12" t="s">
        <v>36203</v>
      </c>
    </row>
    <row r="6220" spans="1:15" ht="15" customHeight="1" x14ac:dyDescent="0.3">
      <c r="A6220" s="11" t="s">
        <v>568</v>
      </c>
      <c r="B6220" s="11" t="s">
        <v>569</v>
      </c>
      <c r="C6220" s="17">
        <v>42</v>
      </c>
      <c r="D6220" s="11" t="s">
        <v>1302</v>
      </c>
      <c r="E6220" s="11" t="s">
        <v>36084</v>
      </c>
      <c r="F6220" s="11">
        <v>22156725</v>
      </c>
      <c r="G6220" s="11" t="s">
        <v>36204</v>
      </c>
      <c r="H6220" s="11" t="s">
        <v>36205</v>
      </c>
      <c r="I6220" s="11" t="s">
        <v>4189</v>
      </c>
      <c r="J6220" s="11" t="s">
        <v>36206</v>
      </c>
      <c r="K6220" s="11" t="s">
        <v>7387</v>
      </c>
      <c r="L6220" s="11" t="s">
        <v>36207</v>
      </c>
      <c r="M6220" s="11" t="s">
        <v>8459</v>
      </c>
      <c r="N6220" s="12" t="s">
        <v>36208</v>
      </c>
      <c r="O6220" s="12" t="s">
        <v>36209</v>
      </c>
    </row>
    <row r="6221" spans="1:15" ht="15" customHeight="1" x14ac:dyDescent="0.3">
      <c r="A6221" s="11" t="s">
        <v>568</v>
      </c>
      <c r="B6221" s="11" t="s">
        <v>569</v>
      </c>
      <c r="C6221" s="17">
        <v>42</v>
      </c>
      <c r="D6221" s="11" t="s">
        <v>1302</v>
      </c>
      <c r="E6221" s="11" t="s">
        <v>36091</v>
      </c>
      <c r="F6221" s="11">
        <v>21734714</v>
      </c>
      <c r="G6221" s="11" t="s">
        <v>17312</v>
      </c>
      <c r="H6221" s="11" t="s">
        <v>17313</v>
      </c>
      <c r="I6221" s="11" t="s">
        <v>2927</v>
      </c>
      <c r="J6221" s="11" t="s">
        <v>17314</v>
      </c>
      <c r="K6221" s="11" t="s">
        <v>7412</v>
      </c>
      <c r="L6221" s="11" t="s">
        <v>17315</v>
      </c>
      <c r="M6221" s="11" t="s">
        <v>8459</v>
      </c>
      <c r="N6221" s="12" t="s">
        <v>17316</v>
      </c>
      <c r="O6221" s="12" t="s">
        <v>17317</v>
      </c>
    </row>
    <row r="6222" spans="1:15" ht="15" customHeight="1" x14ac:dyDescent="0.3">
      <c r="A6222" s="11" t="s">
        <v>568</v>
      </c>
      <c r="B6222" s="11" t="s">
        <v>569</v>
      </c>
      <c r="C6222" s="17">
        <v>42</v>
      </c>
      <c r="D6222" s="11" t="s">
        <v>1302</v>
      </c>
      <c r="E6222" s="11" t="s">
        <v>36084</v>
      </c>
      <c r="F6222" s="11">
        <v>20637030</v>
      </c>
      <c r="G6222" s="11" t="s">
        <v>36210</v>
      </c>
      <c r="H6222" s="11" t="s">
        <v>36211</v>
      </c>
      <c r="I6222" s="11" t="s">
        <v>3319</v>
      </c>
      <c r="J6222" s="11"/>
      <c r="K6222" s="11" t="s">
        <v>7561</v>
      </c>
      <c r="L6222" s="11" t="s">
        <v>36212</v>
      </c>
      <c r="M6222" s="11" t="s">
        <v>7339</v>
      </c>
      <c r="N6222" s="12" t="s">
        <v>36213</v>
      </c>
      <c r="O6222" s="12" t="s">
        <v>36214</v>
      </c>
    </row>
    <row r="6223" spans="1:15" ht="15" customHeight="1" x14ac:dyDescent="0.3">
      <c r="A6223" s="11" t="s">
        <v>568</v>
      </c>
      <c r="B6223" s="11" t="s">
        <v>569</v>
      </c>
      <c r="C6223" s="17">
        <v>42</v>
      </c>
      <c r="D6223" s="11" t="s">
        <v>1302</v>
      </c>
      <c r="E6223" s="11" t="s">
        <v>36084</v>
      </c>
      <c r="F6223" s="11">
        <v>22301796</v>
      </c>
      <c r="G6223" s="11" t="s">
        <v>36215</v>
      </c>
      <c r="H6223" s="11" t="s">
        <v>36216</v>
      </c>
      <c r="I6223" s="11" t="s">
        <v>1351</v>
      </c>
      <c r="J6223" s="11" t="s">
        <v>21409</v>
      </c>
      <c r="K6223" s="11" t="s">
        <v>8975</v>
      </c>
      <c r="L6223" s="11" t="s">
        <v>36217</v>
      </c>
      <c r="M6223" s="11" t="s">
        <v>7339</v>
      </c>
      <c r="N6223" s="12" t="s">
        <v>36218</v>
      </c>
      <c r="O6223" s="12" t="s">
        <v>36219</v>
      </c>
    </row>
    <row r="6224" spans="1:15" ht="15" customHeight="1" x14ac:dyDescent="0.3">
      <c r="A6224" s="11" t="s">
        <v>568</v>
      </c>
      <c r="B6224" s="11" t="s">
        <v>569</v>
      </c>
      <c r="C6224" s="17">
        <v>42</v>
      </c>
      <c r="D6224" s="11" t="s">
        <v>1302</v>
      </c>
      <c r="E6224" s="11" t="s">
        <v>36091</v>
      </c>
      <c r="F6224" s="11">
        <v>21250961</v>
      </c>
      <c r="G6224" s="11" t="s">
        <v>36220</v>
      </c>
      <c r="H6224" s="11" t="s">
        <v>36221</v>
      </c>
      <c r="I6224" s="11" t="s">
        <v>658</v>
      </c>
      <c r="J6224" s="11"/>
      <c r="K6224" s="11" t="s">
        <v>7337</v>
      </c>
      <c r="L6224" s="11" t="s">
        <v>36222</v>
      </c>
      <c r="M6224" s="11" t="s">
        <v>7373</v>
      </c>
      <c r="N6224" s="12" t="s">
        <v>36223</v>
      </c>
      <c r="O6224" s="12" t="s">
        <v>36224</v>
      </c>
    </row>
    <row r="6225" spans="1:15" ht="15" customHeight="1" x14ac:dyDescent="0.3">
      <c r="A6225" s="11" t="s">
        <v>568</v>
      </c>
      <c r="B6225" s="11" t="s">
        <v>569</v>
      </c>
      <c r="C6225" s="17">
        <v>42</v>
      </c>
      <c r="D6225" s="11" t="s">
        <v>1302</v>
      </c>
      <c r="E6225" s="11" t="s">
        <v>36084</v>
      </c>
      <c r="F6225" s="11">
        <v>19874362</v>
      </c>
      <c r="G6225" s="11" t="s">
        <v>36225</v>
      </c>
      <c r="H6225" s="11" t="s">
        <v>36226</v>
      </c>
      <c r="I6225" s="11" t="s">
        <v>1294</v>
      </c>
      <c r="J6225" s="11" t="s">
        <v>8935</v>
      </c>
      <c r="K6225" s="11" t="s">
        <v>7561</v>
      </c>
      <c r="L6225" s="11" t="s">
        <v>36227</v>
      </c>
      <c r="M6225" s="11" t="s">
        <v>7339</v>
      </c>
      <c r="N6225" s="12" t="s">
        <v>36228</v>
      </c>
      <c r="O6225" s="12" t="s">
        <v>36229</v>
      </c>
    </row>
    <row r="6226" spans="1:15" ht="15" customHeight="1" x14ac:dyDescent="0.3">
      <c r="A6226" s="11" t="s">
        <v>568</v>
      </c>
      <c r="B6226" s="11" t="s">
        <v>569</v>
      </c>
      <c r="C6226" s="17">
        <v>42</v>
      </c>
      <c r="D6226" s="11" t="s">
        <v>1302</v>
      </c>
      <c r="E6226" s="11" t="s">
        <v>36084</v>
      </c>
      <c r="F6226" s="11">
        <v>19522713</v>
      </c>
      <c r="G6226" s="11" t="s">
        <v>36210</v>
      </c>
      <c r="H6226" s="11" t="s">
        <v>36230</v>
      </c>
      <c r="I6226" s="11" t="s">
        <v>8988</v>
      </c>
      <c r="J6226" s="11" t="s">
        <v>36231</v>
      </c>
      <c r="K6226" s="11" t="s">
        <v>7349</v>
      </c>
      <c r="L6226" s="11" t="s">
        <v>36232</v>
      </c>
      <c r="M6226" s="11" t="s">
        <v>7339</v>
      </c>
      <c r="N6226" s="12" t="s">
        <v>36233</v>
      </c>
      <c r="O6226" s="12" t="s">
        <v>36234</v>
      </c>
    </row>
    <row r="6227" spans="1:15" ht="15" customHeight="1" x14ac:dyDescent="0.3">
      <c r="A6227" s="11" t="s">
        <v>568</v>
      </c>
      <c r="B6227" s="11" t="s">
        <v>569</v>
      </c>
      <c r="C6227" s="17">
        <v>42</v>
      </c>
      <c r="D6227" s="11" t="s">
        <v>1302</v>
      </c>
      <c r="E6227" s="11" t="s">
        <v>36084</v>
      </c>
      <c r="F6227" s="11">
        <v>19624543</v>
      </c>
      <c r="G6227" s="11" t="s">
        <v>36210</v>
      </c>
      <c r="H6227" s="11" t="s">
        <v>36235</v>
      </c>
      <c r="I6227" s="11" t="s">
        <v>8988</v>
      </c>
      <c r="J6227" s="11" t="s">
        <v>29076</v>
      </c>
      <c r="K6227" s="11" t="s">
        <v>7337</v>
      </c>
      <c r="L6227" s="11" t="s">
        <v>36236</v>
      </c>
      <c r="M6227" s="11" t="s">
        <v>7339</v>
      </c>
      <c r="N6227" s="12" t="s">
        <v>36237</v>
      </c>
      <c r="O6227" s="12" t="s">
        <v>36238</v>
      </c>
    </row>
    <row r="6228" spans="1:15" ht="15" customHeight="1" x14ac:dyDescent="0.3">
      <c r="A6228" s="11" t="s">
        <v>568</v>
      </c>
      <c r="B6228" s="11" t="s">
        <v>569</v>
      </c>
      <c r="C6228" s="17">
        <v>42</v>
      </c>
      <c r="D6228" s="11" t="s">
        <v>1302</v>
      </c>
      <c r="E6228" s="11" t="s">
        <v>36084</v>
      </c>
      <c r="F6228" s="11">
        <v>19273538</v>
      </c>
      <c r="G6228" s="11" t="s">
        <v>27306</v>
      </c>
      <c r="H6228" s="11" t="s">
        <v>27307</v>
      </c>
      <c r="I6228" s="11" t="s">
        <v>8995</v>
      </c>
      <c r="J6228" s="11" t="s">
        <v>21623</v>
      </c>
      <c r="K6228" s="11" t="s">
        <v>8545</v>
      </c>
      <c r="L6228" s="11" t="s">
        <v>27308</v>
      </c>
      <c r="M6228" s="11" t="s">
        <v>7406</v>
      </c>
      <c r="N6228" s="12" t="s">
        <v>27309</v>
      </c>
      <c r="O6228" s="12" t="s">
        <v>27310</v>
      </c>
    </row>
    <row r="6229" spans="1:15" ht="15" customHeight="1" x14ac:dyDescent="0.3">
      <c r="A6229" s="11" t="s">
        <v>568</v>
      </c>
      <c r="B6229" s="11" t="s">
        <v>569</v>
      </c>
      <c r="C6229" s="17">
        <v>42</v>
      </c>
      <c r="D6229" s="11" t="s">
        <v>1302</v>
      </c>
      <c r="E6229" s="11" t="s">
        <v>36084</v>
      </c>
      <c r="F6229" s="11">
        <v>19162247</v>
      </c>
      <c r="G6229" s="11" t="s">
        <v>36210</v>
      </c>
      <c r="H6229" s="11" t="s">
        <v>36239</v>
      </c>
      <c r="I6229" s="11" t="s">
        <v>8995</v>
      </c>
      <c r="J6229" s="11" t="s">
        <v>36240</v>
      </c>
      <c r="K6229" s="11" t="s">
        <v>34378</v>
      </c>
      <c r="L6229" s="11" t="s">
        <v>36241</v>
      </c>
      <c r="M6229" s="11" t="s">
        <v>7350</v>
      </c>
      <c r="N6229" s="12" t="s">
        <v>36242</v>
      </c>
      <c r="O6229" s="12" t="s">
        <v>36243</v>
      </c>
    </row>
    <row r="6230" spans="1:15" ht="15" customHeight="1" x14ac:dyDescent="0.3">
      <c r="A6230" s="11" t="s">
        <v>568</v>
      </c>
      <c r="B6230" s="11" t="s">
        <v>569</v>
      </c>
      <c r="C6230" s="17">
        <v>42</v>
      </c>
      <c r="D6230" s="11" t="s">
        <v>1302</v>
      </c>
      <c r="E6230" s="11" t="s">
        <v>36084</v>
      </c>
      <c r="F6230" s="11">
        <v>19248100</v>
      </c>
      <c r="G6230" s="11" t="s">
        <v>36244</v>
      </c>
      <c r="H6230" s="11" t="s">
        <v>36245</v>
      </c>
      <c r="I6230" s="11" t="s">
        <v>4261</v>
      </c>
      <c r="J6230" s="11"/>
      <c r="K6230" s="11" t="s">
        <v>9076</v>
      </c>
      <c r="L6230" s="11" t="s">
        <v>36246</v>
      </c>
      <c r="M6230" s="11" t="s">
        <v>7339</v>
      </c>
      <c r="N6230" s="12" t="s">
        <v>36247</v>
      </c>
      <c r="O6230" s="12" t="s">
        <v>36248</v>
      </c>
    </row>
    <row r="6231" spans="1:15" ht="15" customHeight="1" x14ac:dyDescent="0.3">
      <c r="A6231" s="11" t="s">
        <v>568</v>
      </c>
      <c r="B6231" s="11" t="s">
        <v>569</v>
      </c>
      <c r="C6231" s="17">
        <v>42</v>
      </c>
      <c r="D6231" s="11" t="s">
        <v>1302</v>
      </c>
      <c r="E6231" s="11" t="s">
        <v>36091</v>
      </c>
      <c r="F6231" s="11">
        <v>19438995</v>
      </c>
      <c r="G6231" s="11" t="s">
        <v>36249</v>
      </c>
      <c r="H6231" s="11" t="s">
        <v>36250</v>
      </c>
      <c r="I6231" s="11" t="s">
        <v>3557</v>
      </c>
      <c r="J6231" s="11"/>
      <c r="K6231" s="11" t="s">
        <v>16165</v>
      </c>
      <c r="L6231" s="11" t="s">
        <v>36251</v>
      </c>
      <c r="M6231" s="11" t="s">
        <v>7339</v>
      </c>
      <c r="N6231" s="12" t="s">
        <v>36252</v>
      </c>
      <c r="O6231" s="12" t="s">
        <v>36253</v>
      </c>
    </row>
    <row r="6232" spans="1:15" ht="15" customHeight="1" x14ac:dyDescent="0.3">
      <c r="A6232" s="11" t="s">
        <v>568</v>
      </c>
      <c r="B6232" s="11" t="s">
        <v>569</v>
      </c>
      <c r="C6232" s="17">
        <v>42</v>
      </c>
      <c r="D6232" s="11" t="s">
        <v>1302</v>
      </c>
      <c r="E6232" s="11" t="s">
        <v>36084</v>
      </c>
      <c r="F6232" s="11">
        <v>19298282</v>
      </c>
      <c r="G6232" s="11" t="s">
        <v>36254</v>
      </c>
      <c r="H6232" s="11" t="s">
        <v>36255</v>
      </c>
      <c r="I6232" s="11" t="s">
        <v>3557</v>
      </c>
      <c r="J6232" s="11" t="s">
        <v>21623</v>
      </c>
      <c r="K6232" s="11" t="s">
        <v>7337</v>
      </c>
      <c r="L6232" s="11" t="s">
        <v>36256</v>
      </c>
      <c r="M6232" s="11" t="s">
        <v>7339</v>
      </c>
      <c r="N6232" s="12" t="s">
        <v>36257</v>
      </c>
      <c r="O6232" s="12" t="s">
        <v>36258</v>
      </c>
    </row>
    <row r="6233" spans="1:15" ht="15" customHeight="1" x14ac:dyDescent="0.3">
      <c r="A6233" s="11" t="s">
        <v>568</v>
      </c>
      <c r="B6233" s="11" t="s">
        <v>569</v>
      </c>
      <c r="C6233" s="17">
        <v>42</v>
      </c>
      <c r="D6233" s="11" t="s">
        <v>1302</v>
      </c>
      <c r="E6233" s="11" t="s">
        <v>36084</v>
      </c>
      <c r="F6233" s="11">
        <v>18699840</v>
      </c>
      <c r="G6233" s="11" t="s">
        <v>36225</v>
      </c>
      <c r="H6233" s="11" t="s">
        <v>36259</v>
      </c>
      <c r="I6233" s="11" t="s">
        <v>2966</v>
      </c>
      <c r="J6233" s="11" t="s">
        <v>36260</v>
      </c>
      <c r="K6233" s="11" t="s">
        <v>7561</v>
      </c>
      <c r="L6233" s="11" t="s">
        <v>36261</v>
      </c>
      <c r="M6233" s="11" t="s">
        <v>7339</v>
      </c>
      <c r="N6233" s="12" t="s">
        <v>36262</v>
      </c>
      <c r="O6233" s="12" t="s">
        <v>36263</v>
      </c>
    </row>
    <row r="6234" spans="1:15" ht="15" customHeight="1" x14ac:dyDescent="0.3">
      <c r="A6234" s="11" t="s">
        <v>568</v>
      </c>
      <c r="B6234" s="11" t="s">
        <v>569</v>
      </c>
      <c r="C6234" s="17">
        <v>42</v>
      </c>
      <c r="D6234" s="11" t="s">
        <v>1302</v>
      </c>
      <c r="E6234" s="11" t="s">
        <v>36084</v>
      </c>
      <c r="F6234" s="11">
        <v>17941937</v>
      </c>
      <c r="G6234" s="11" t="s">
        <v>36264</v>
      </c>
      <c r="H6234" s="11" t="s">
        <v>36265</v>
      </c>
      <c r="I6234" s="11" t="s">
        <v>4212</v>
      </c>
      <c r="J6234" s="11" t="s">
        <v>15310</v>
      </c>
      <c r="K6234" s="11" t="s">
        <v>7337</v>
      </c>
      <c r="L6234" s="11" t="s">
        <v>36266</v>
      </c>
      <c r="M6234" s="11" t="s">
        <v>36267</v>
      </c>
      <c r="N6234" s="12" t="s">
        <v>36268</v>
      </c>
      <c r="O6234" s="12" t="s">
        <v>36269</v>
      </c>
    </row>
    <row r="6235" spans="1:15" ht="15" customHeight="1" x14ac:dyDescent="0.3">
      <c r="A6235" s="11" t="s">
        <v>568</v>
      </c>
      <c r="B6235" s="11" t="s">
        <v>569</v>
      </c>
      <c r="C6235" s="17">
        <v>42</v>
      </c>
      <c r="D6235" s="11" t="s">
        <v>1302</v>
      </c>
      <c r="E6235" s="11" t="s">
        <v>36084</v>
      </c>
      <c r="F6235" s="11">
        <v>17638731</v>
      </c>
      <c r="G6235" s="11" t="s">
        <v>36270</v>
      </c>
      <c r="H6235" s="11" t="s">
        <v>36271</v>
      </c>
      <c r="I6235" s="11" t="s">
        <v>1115</v>
      </c>
      <c r="J6235" s="11"/>
      <c r="K6235" s="11" t="s">
        <v>8900</v>
      </c>
      <c r="L6235" s="11" t="s">
        <v>36272</v>
      </c>
      <c r="M6235" s="11" t="s">
        <v>8240</v>
      </c>
      <c r="N6235" s="12" t="s">
        <v>36273</v>
      </c>
      <c r="O6235" s="12" t="s">
        <v>36274</v>
      </c>
    </row>
    <row r="6236" spans="1:15" ht="15" customHeight="1" x14ac:dyDescent="0.3">
      <c r="A6236" s="11" t="s">
        <v>568</v>
      </c>
      <c r="B6236" s="11" t="s">
        <v>569</v>
      </c>
      <c r="C6236" s="17">
        <v>42</v>
      </c>
      <c r="D6236" s="11" t="s">
        <v>1302</v>
      </c>
      <c r="E6236" s="11" t="s">
        <v>36091</v>
      </c>
      <c r="F6236" s="11">
        <v>16309517</v>
      </c>
      <c r="G6236" s="11" t="s">
        <v>36275</v>
      </c>
      <c r="H6236" s="11" t="s">
        <v>36276</v>
      </c>
      <c r="I6236" s="11" t="s">
        <v>9352</v>
      </c>
      <c r="J6236" s="11"/>
      <c r="K6236" s="11" t="s">
        <v>7561</v>
      </c>
      <c r="L6236" s="11" t="s">
        <v>36277</v>
      </c>
      <c r="M6236" s="11" t="s">
        <v>8615</v>
      </c>
      <c r="N6236" s="12" t="s">
        <v>36278</v>
      </c>
      <c r="O6236" s="12" t="s">
        <v>36279</v>
      </c>
    </row>
    <row r="6237" spans="1:15" ht="15" customHeight="1" x14ac:dyDescent="0.3">
      <c r="A6237" s="11" t="s">
        <v>568</v>
      </c>
      <c r="B6237" s="11" t="s">
        <v>569</v>
      </c>
      <c r="C6237" s="17">
        <v>42</v>
      </c>
      <c r="D6237" s="11" t="s">
        <v>1302</v>
      </c>
      <c r="E6237" s="11" t="s">
        <v>36091</v>
      </c>
      <c r="F6237" s="11">
        <v>16309527</v>
      </c>
      <c r="G6237" s="11" t="s">
        <v>36280</v>
      </c>
      <c r="H6237" s="11" t="s">
        <v>36281</v>
      </c>
      <c r="I6237" s="11" t="s">
        <v>9352</v>
      </c>
      <c r="J6237" s="11"/>
      <c r="K6237" s="11" t="s">
        <v>7561</v>
      </c>
      <c r="L6237" s="11" t="s">
        <v>36282</v>
      </c>
      <c r="M6237" s="11" t="s">
        <v>8615</v>
      </c>
      <c r="N6237" s="12" t="s">
        <v>36283</v>
      </c>
      <c r="O6237" s="12" t="s">
        <v>36284</v>
      </c>
    </row>
    <row r="6238" spans="1:15" ht="15" customHeight="1" x14ac:dyDescent="0.3">
      <c r="A6238" s="11" t="s">
        <v>568</v>
      </c>
      <c r="B6238" s="11" t="s">
        <v>569</v>
      </c>
      <c r="C6238" s="17">
        <v>42</v>
      </c>
      <c r="D6238" s="11" t="s">
        <v>1302</v>
      </c>
      <c r="E6238" s="11" t="s">
        <v>36091</v>
      </c>
      <c r="F6238" s="11">
        <v>16120167</v>
      </c>
      <c r="G6238" s="11" t="s">
        <v>36285</v>
      </c>
      <c r="H6238" s="11" t="s">
        <v>36286</v>
      </c>
      <c r="I6238" s="11" t="s">
        <v>739</v>
      </c>
      <c r="J6238" s="11"/>
      <c r="K6238" s="11" t="s">
        <v>7337</v>
      </c>
      <c r="L6238" s="11" t="s">
        <v>36287</v>
      </c>
      <c r="M6238" s="11" t="s">
        <v>8615</v>
      </c>
      <c r="N6238" s="12" t="s">
        <v>36288</v>
      </c>
      <c r="O6238" s="12" t="s">
        <v>36289</v>
      </c>
    </row>
    <row r="6239" spans="1:15" ht="15" customHeight="1" x14ac:dyDescent="0.3">
      <c r="A6239" s="11" t="s">
        <v>568</v>
      </c>
      <c r="B6239" s="11" t="s">
        <v>569</v>
      </c>
      <c r="C6239" s="17">
        <v>42</v>
      </c>
      <c r="D6239" s="11" t="s">
        <v>1302</v>
      </c>
      <c r="E6239" s="11" t="s">
        <v>36091</v>
      </c>
      <c r="F6239" s="11">
        <v>15807671</v>
      </c>
      <c r="G6239" s="11" t="s">
        <v>36290</v>
      </c>
      <c r="H6239" s="11" t="s">
        <v>36291</v>
      </c>
      <c r="I6239" s="11" t="s">
        <v>15494</v>
      </c>
      <c r="J6239" s="11"/>
      <c r="K6239" s="11" t="s">
        <v>7561</v>
      </c>
      <c r="L6239" s="11" t="s">
        <v>36292</v>
      </c>
      <c r="M6239" s="11" t="s">
        <v>16385</v>
      </c>
      <c r="N6239" s="12" t="s">
        <v>36293</v>
      </c>
      <c r="O6239" s="12" t="s">
        <v>36294</v>
      </c>
    </row>
    <row r="6240" spans="1:15" ht="15" customHeight="1" x14ac:dyDescent="0.3">
      <c r="A6240" s="11" t="s">
        <v>568</v>
      </c>
      <c r="B6240" s="11" t="s">
        <v>569</v>
      </c>
      <c r="C6240" s="17">
        <v>42</v>
      </c>
      <c r="D6240" s="11" t="s">
        <v>1302</v>
      </c>
      <c r="E6240" s="11" t="s">
        <v>36091</v>
      </c>
      <c r="F6240" s="11">
        <v>15807674</v>
      </c>
      <c r="G6240" s="11" t="s">
        <v>36295</v>
      </c>
      <c r="H6240" s="11" t="s">
        <v>36296</v>
      </c>
      <c r="I6240" s="11" t="s">
        <v>15494</v>
      </c>
      <c r="J6240" s="11"/>
      <c r="K6240" s="11" t="s">
        <v>7561</v>
      </c>
      <c r="L6240" s="11" t="s">
        <v>36297</v>
      </c>
      <c r="M6240" s="11" t="s">
        <v>8756</v>
      </c>
      <c r="N6240" s="12" t="s">
        <v>36298</v>
      </c>
      <c r="O6240" s="12" t="s">
        <v>36299</v>
      </c>
    </row>
    <row r="6241" spans="1:15" ht="15" customHeight="1" x14ac:dyDescent="0.3">
      <c r="A6241" s="11" t="s">
        <v>568</v>
      </c>
      <c r="B6241" s="11" t="s">
        <v>569</v>
      </c>
      <c r="C6241" s="17">
        <v>42</v>
      </c>
      <c r="D6241" s="11" t="s">
        <v>1302</v>
      </c>
      <c r="E6241" s="11" t="s">
        <v>36091</v>
      </c>
      <c r="F6241" s="11">
        <v>15807702</v>
      </c>
      <c r="G6241" s="11" t="s">
        <v>36300</v>
      </c>
      <c r="H6241" s="11" t="s">
        <v>36301</v>
      </c>
      <c r="I6241" s="11" t="s">
        <v>15494</v>
      </c>
      <c r="J6241" s="11"/>
      <c r="K6241" s="11" t="s">
        <v>7561</v>
      </c>
      <c r="L6241" s="11" t="s">
        <v>36302</v>
      </c>
      <c r="M6241" s="11" t="s">
        <v>8615</v>
      </c>
      <c r="N6241" s="12" t="s">
        <v>36303</v>
      </c>
      <c r="O6241" s="12" t="s">
        <v>36304</v>
      </c>
    </row>
    <row r="6242" spans="1:15" ht="15" customHeight="1" x14ac:dyDescent="0.3">
      <c r="A6242" s="11" t="s">
        <v>568</v>
      </c>
      <c r="B6242" s="11" t="s">
        <v>569</v>
      </c>
      <c r="C6242" s="17">
        <v>42</v>
      </c>
      <c r="D6242" s="11" t="s">
        <v>1302</v>
      </c>
      <c r="E6242" s="11" t="s">
        <v>36091</v>
      </c>
      <c r="F6242" s="11">
        <v>15888162</v>
      </c>
      <c r="G6242" s="11" t="s">
        <v>36305</v>
      </c>
      <c r="H6242" s="11" t="s">
        <v>36306</v>
      </c>
      <c r="I6242" s="11" t="s">
        <v>15494</v>
      </c>
      <c r="J6242" s="11"/>
      <c r="K6242" s="11" t="s">
        <v>7337</v>
      </c>
      <c r="L6242" s="11" t="s">
        <v>36307</v>
      </c>
      <c r="M6242" s="11" t="s">
        <v>7339</v>
      </c>
      <c r="N6242" s="12" t="s">
        <v>36308</v>
      </c>
      <c r="O6242" s="12" t="s">
        <v>36309</v>
      </c>
    </row>
    <row r="6243" spans="1:15" ht="15" customHeight="1" x14ac:dyDescent="0.3">
      <c r="A6243" s="11" t="s">
        <v>568</v>
      </c>
      <c r="B6243" s="11" t="s">
        <v>569</v>
      </c>
      <c r="C6243" s="17">
        <v>42</v>
      </c>
      <c r="D6243" s="11" t="s">
        <v>1302</v>
      </c>
      <c r="E6243" s="11" t="s">
        <v>36091</v>
      </c>
      <c r="F6243" s="11">
        <v>15953096</v>
      </c>
      <c r="G6243" s="11" t="s">
        <v>36310</v>
      </c>
      <c r="H6243" s="11" t="s">
        <v>36311</v>
      </c>
      <c r="I6243" s="11" t="s">
        <v>3148</v>
      </c>
      <c r="J6243" s="11"/>
      <c r="K6243" s="11" t="s">
        <v>7561</v>
      </c>
      <c r="L6243" s="11" t="s">
        <v>36312</v>
      </c>
      <c r="M6243" s="11" t="s">
        <v>8615</v>
      </c>
      <c r="N6243" s="12" t="s">
        <v>36313</v>
      </c>
      <c r="O6243" s="12" t="s">
        <v>36314</v>
      </c>
    </row>
    <row r="6244" spans="1:15" ht="15" customHeight="1" x14ac:dyDescent="0.3">
      <c r="A6244" s="11" t="s">
        <v>568</v>
      </c>
      <c r="B6244" s="11" t="s">
        <v>569</v>
      </c>
      <c r="C6244" s="17">
        <v>42</v>
      </c>
      <c r="D6244" s="11" t="s">
        <v>1302</v>
      </c>
      <c r="E6244" s="11" t="s">
        <v>36091</v>
      </c>
      <c r="F6244" s="11">
        <v>15068465</v>
      </c>
      <c r="G6244" s="11" t="s">
        <v>36315</v>
      </c>
      <c r="H6244" s="11" t="s">
        <v>36316</v>
      </c>
      <c r="I6244" s="11" t="s">
        <v>12180</v>
      </c>
      <c r="J6244" s="11"/>
      <c r="K6244" s="11" t="s">
        <v>18575</v>
      </c>
      <c r="L6244" s="11" t="s">
        <v>36317</v>
      </c>
      <c r="M6244" s="11" t="s">
        <v>8240</v>
      </c>
      <c r="N6244" s="12" t="s">
        <v>36318</v>
      </c>
      <c r="O6244" s="12" t="s">
        <v>36319</v>
      </c>
    </row>
    <row r="6245" spans="1:15" ht="15" customHeight="1" x14ac:dyDescent="0.3">
      <c r="A6245" s="11" t="s">
        <v>568</v>
      </c>
      <c r="B6245" s="11" t="s">
        <v>569</v>
      </c>
      <c r="C6245" s="17">
        <v>42</v>
      </c>
      <c r="D6245" s="11" t="s">
        <v>1302</v>
      </c>
      <c r="E6245" s="11" t="s">
        <v>36091</v>
      </c>
      <c r="F6245" s="11">
        <v>15245539</v>
      </c>
      <c r="G6245" s="11" t="s">
        <v>36320</v>
      </c>
      <c r="H6245" s="11" t="s">
        <v>36321</v>
      </c>
      <c r="I6245" s="11" t="s">
        <v>4364</v>
      </c>
      <c r="J6245" s="11"/>
      <c r="K6245" s="11" t="s">
        <v>7561</v>
      </c>
      <c r="L6245" s="11" t="s">
        <v>36322</v>
      </c>
      <c r="M6245" s="11" t="s">
        <v>8756</v>
      </c>
      <c r="N6245" s="12" t="s">
        <v>36323</v>
      </c>
      <c r="O6245" s="12" t="s">
        <v>36324</v>
      </c>
    </row>
    <row r="6246" spans="1:15" ht="15" customHeight="1" x14ac:dyDescent="0.3">
      <c r="A6246" s="11" t="s">
        <v>568</v>
      </c>
      <c r="B6246" s="11" t="s">
        <v>569</v>
      </c>
      <c r="C6246" s="17">
        <v>42</v>
      </c>
      <c r="D6246" s="11" t="s">
        <v>1302</v>
      </c>
      <c r="E6246" s="11" t="s">
        <v>36091</v>
      </c>
      <c r="F6246" s="11">
        <v>15096368</v>
      </c>
      <c r="G6246" s="11" t="s">
        <v>36325</v>
      </c>
      <c r="H6246" s="11" t="s">
        <v>36326</v>
      </c>
      <c r="I6246" s="11" t="s">
        <v>15602</v>
      </c>
      <c r="J6246" s="11"/>
      <c r="K6246" s="11" t="s">
        <v>8900</v>
      </c>
      <c r="L6246" s="11" t="s">
        <v>36327</v>
      </c>
      <c r="M6246" s="11" t="s">
        <v>7962</v>
      </c>
      <c r="N6246" s="12" t="s">
        <v>36328</v>
      </c>
      <c r="O6246" s="12" t="s">
        <v>36329</v>
      </c>
    </row>
    <row r="6247" spans="1:15" ht="15" customHeight="1" x14ac:dyDescent="0.3">
      <c r="A6247" s="11" t="s">
        <v>568</v>
      </c>
      <c r="B6247" s="11" t="s">
        <v>569</v>
      </c>
      <c r="C6247" s="17">
        <v>42</v>
      </c>
      <c r="D6247" s="11" t="s">
        <v>1302</v>
      </c>
      <c r="E6247" s="11" t="s">
        <v>36091</v>
      </c>
      <c r="F6247" s="11">
        <v>15099393</v>
      </c>
      <c r="G6247" s="11" t="s">
        <v>36330</v>
      </c>
      <c r="H6247" s="11" t="s">
        <v>36331</v>
      </c>
      <c r="I6247" s="11" t="s">
        <v>15602</v>
      </c>
      <c r="J6247" s="11"/>
      <c r="K6247" s="11" t="s">
        <v>7337</v>
      </c>
      <c r="L6247" s="11" t="s">
        <v>36332</v>
      </c>
      <c r="M6247" s="11" t="s">
        <v>8615</v>
      </c>
      <c r="N6247" s="12" t="s">
        <v>36333</v>
      </c>
      <c r="O6247" s="12" t="s">
        <v>36334</v>
      </c>
    </row>
    <row r="6248" spans="1:15" ht="15" customHeight="1" x14ac:dyDescent="0.3">
      <c r="A6248" s="11" t="s">
        <v>568</v>
      </c>
      <c r="B6248" s="11" t="s">
        <v>569</v>
      </c>
      <c r="C6248" s="17">
        <v>42</v>
      </c>
      <c r="D6248" s="11" t="s">
        <v>1302</v>
      </c>
      <c r="E6248" s="11" t="s">
        <v>36091</v>
      </c>
      <c r="F6248" s="11">
        <v>12702066</v>
      </c>
      <c r="G6248" s="11" t="s">
        <v>36335</v>
      </c>
      <c r="H6248" s="11" t="s">
        <v>36336</v>
      </c>
      <c r="I6248" s="11" t="s">
        <v>842</v>
      </c>
      <c r="J6248" s="11"/>
      <c r="K6248" s="11" t="s">
        <v>7349</v>
      </c>
      <c r="L6248" s="11" t="s">
        <v>36337</v>
      </c>
      <c r="M6248" s="11" t="s">
        <v>7339</v>
      </c>
      <c r="N6248" s="12" t="s">
        <v>36338</v>
      </c>
      <c r="O6248" s="12" t="s">
        <v>36339</v>
      </c>
    </row>
    <row r="6249" spans="1:15" ht="15" customHeight="1" x14ac:dyDescent="0.3">
      <c r="A6249" s="11" t="s">
        <v>568</v>
      </c>
      <c r="B6249" s="11" t="s">
        <v>569</v>
      </c>
      <c r="C6249" s="17">
        <v>42</v>
      </c>
      <c r="D6249" s="11" t="s">
        <v>1302</v>
      </c>
      <c r="E6249" s="11" t="s">
        <v>36091</v>
      </c>
      <c r="F6249" s="11">
        <v>11873767</v>
      </c>
      <c r="G6249" s="11" t="s">
        <v>36340</v>
      </c>
      <c r="H6249" s="11" t="s">
        <v>36341</v>
      </c>
      <c r="I6249" s="11" t="s">
        <v>887</v>
      </c>
      <c r="J6249" s="11"/>
      <c r="K6249" s="11" t="s">
        <v>8232</v>
      </c>
      <c r="L6249" s="11" t="s">
        <v>36342</v>
      </c>
      <c r="M6249" s="11" t="s">
        <v>7350</v>
      </c>
      <c r="N6249" s="12" t="s">
        <v>36343</v>
      </c>
      <c r="O6249" s="12" t="s">
        <v>36344</v>
      </c>
    </row>
    <row r="6250" spans="1:15" ht="15" customHeight="1" x14ac:dyDescent="0.3">
      <c r="A6250" s="11" t="s">
        <v>568</v>
      </c>
      <c r="B6250" s="11" t="s">
        <v>569</v>
      </c>
      <c r="C6250" s="17">
        <v>42</v>
      </c>
      <c r="D6250" s="11" t="s">
        <v>1302</v>
      </c>
      <c r="E6250" s="11" t="s">
        <v>36091</v>
      </c>
      <c r="F6250" s="11">
        <v>11807451</v>
      </c>
      <c r="G6250" s="11" t="s">
        <v>36345</v>
      </c>
      <c r="H6250" s="11" t="s">
        <v>36346</v>
      </c>
      <c r="I6250" s="11" t="s">
        <v>11114</v>
      </c>
      <c r="J6250" s="11"/>
      <c r="K6250" s="11" t="s">
        <v>7754</v>
      </c>
      <c r="L6250" s="11" t="s">
        <v>36347</v>
      </c>
      <c r="M6250" s="11" t="s">
        <v>7520</v>
      </c>
      <c r="N6250" s="12" t="s">
        <v>36348</v>
      </c>
      <c r="O6250" s="12" t="s">
        <v>36349</v>
      </c>
    </row>
    <row r="6251" spans="1:15" ht="15" customHeight="1" x14ac:dyDescent="0.3">
      <c r="A6251" s="11" t="s">
        <v>568</v>
      </c>
      <c r="B6251" s="11" t="s">
        <v>569</v>
      </c>
      <c r="C6251" s="17">
        <v>42</v>
      </c>
      <c r="D6251" s="11" t="s">
        <v>1302</v>
      </c>
      <c r="E6251" s="11" t="s">
        <v>36091</v>
      </c>
      <c r="F6251" s="11">
        <v>12243705</v>
      </c>
      <c r="G6251" s="11" t="s">
        <v>36350</v>
      </c>
      <c r="H6251" s="11" t="s">
        <v>36351</v>
      </c>
      <c r="I6251" s="11" t="s">
        <v>849</v>
      </c>
      <c r="J6251" s="11"/>
      <c r="K6251" s="11" t="s">
        <v>8446</v>
      </c>
      <c r="L6251" s="11" t="s">
        <v>36352</v>
      </c>
      <c r="M6251" s="11" t="s">
        <v>7339</v>
      </c>
      <c r="N6251" s="12" t="s">
        <v>36353</v>
      </c>
      <c r="O6251" s="12" t="s">
        <v>36354</v>
      </c>
    </row>
    <row r="6252" spans="1:15" ht="15" customHeight="1" x14ac:dyDescent="0.3">
      <c r="A6252" s="11" t="s">
        <v>568</v>
      </c>
      <c r="B6252" s="11" t="s">
        <v>569</v>
      </c>
      <c r="C6252" s="17">
        <v>42</v>
      </c>
      <c r="D6252" s="11" t="s">
        <v>1302</v>
      </c>
      <c r="E6252" s="11" t="s">
        <v>36091</v>
      </c>
      <c r="F6252" s="11">
        <v>11328850</v>
      </c>
      <c r="G6252" s="11" t="s">
        <v>36355</v>
      </c>
      <c r="H6252" s="11" t="s">
        <v>36356</v>
      </c>
      <c r="I6252" s="11" t="s">
        <v>673</v>
      </c>
      <c r="J6252" s="11"/>
      <c r="K6252" s="11" t="s">
        <v>17442</v>
      </c>
      <c r="L6252" s="11" t="s">
        <v>36357</v>
      </c>
      <c r="M6252" s="11" t="s">
        <v>7520</v>
      </c>
      <c r="N6252" s="12" t="s">
        <v>36358</v>
      </c>
      <c r="O6252" s="12" t="s">
        <v>36359</v>
      </c>
    </row>
    <row r="6253" spans="1:15" ht="15" customHeight="1" x14ac:dyDescent="0.3">
      <c r="A6253" s="11" t="s">
        <v>568</v>
      </c>
      <c r="B6253" s="11" t="s">
        <v>569</v>
      </c>
      <c r="C6253" s="17">
        <v>42</v>
      </c>
      <c r="D6253" s="11" t="s">
        <v>1302</v>
      </c>
      <c r="E6253" s="11" t="s">
        <v>36091</v>
      </c>
      <c r="F6253" s="11">
        <v>11423854</v>
      </c>
      <c r="G6253" s="11" t="s">
        <v>36360</v>
      </c>
      <c r="H6253" s="11" t="s">
        <v>36361</v>
      </c>
      <c r="I6253" s="11" t="s">
        <v>9793</v>
      </c>
      <c r="J6253" s="11"/>
      <c r="K6253" s="11" t="s">
        <v>7754</v>
      </c>
      <c r="L6253" s="11" t="s">
        <v>36362</v>
      </c>
      <c r="M6253" s="11" t="s">
        <v>8756</v>
      </c>
      <c r="N6253" s="12" t="s">
        <v>36363</v>
      </c>
      <c r="O6253" s="12" t="s">
        <v>36364</v>
      </c>
    </row>
    <row r="6254" spans="1:15" ht="15" customHeight="1" x14ac:dyDescent="0.3">
      <c r="A6254" s="11" t="s">
        <v>568</v>
      </c>
      <c r="B6254" s="11" t="s">
        <v>569</v>
      </c>
      <c r="C6254" s="17">
        <v>42</v>
      </c>
      <c r="D6254" s="11" t="s">
        <v>1302</v>
      </c>
      <c r="E6254" s="11" t="s">
        <v>36084</v>
      </c>
      <c r="F6254" s="11">
        <v>11298569</v>
      </c>
      <c r="G6254" s="11" t="s">
        <v>36365</v>
      </c>
      <c r="H6254" s="11" t="s">
        <v>36366</v>
      </c>
      <c r="I6254" s="11" t="s">
        <v>894</v>
      </c>
      <c r="J6254" s="11"/>
      <c r="K6254" s="11" t="s">
        <v>7337</v>
      </c>
      <c r="L6254" s="11" t="s">
        <v>36367</v>
      </c>
      <c r="M6254" s="11" t="s">
        <v>7520</v>
      </c>
      <c r="N6254" s="12" t="s">
        <v>36368</v>
      </c>
      <c r="O6254" s="12" t="s">
        <v>36369</v>
      </c>
    </row>
    <row r="6255" spans="1:15" ht="15" customHeight="1" x14ac:dyDescent="0.3">
      <c r="A6255" s="11" t="s">
        <v>568</v>
      </c>
      <c r="B6255" s="11" t="s">
        <v>569</v>
      </c>
      <c r="C6255" s="17">
        <v>42</v>
      </c>
      <c r="D6255" s="11" t="s">
        <v>1302</v>
      </c>
      <c r="E6255" s="11" t="s">
        <v>36091</v>
      </c>
      <c r="F6255" s="11">
        <v>11085674</v>
      </c>
      <c r="G6255" s="11" t="s">
        <v>36370</v>
      </c>
      <c r="H6255" s="11" t="s">
        <v>36371</v>
      </c>
      <c r="I6255" s="11" t="s">
        <v>896</v>
      </c>
      <c r="J6255" s="11"/>
      <c r="K6255" s="11" t="s">
        <v>10604</v>
      </c>
      <c r="L6255" s="11" t="s">
        <v>36372</v>
      </c>
      <c r="M6255" s="11" t="s">
        <v>8756</v>
      </c>
      <c r="N6255" s="12" t="s">
        <v>36373</v>
      </c>
      <c r="O6255" s="12" t="s">
        <v>36374</v>
      </c>
    </row>
    <row r="6256" spans="1:15" ht="15" customHeight="1" x14ac:dyDescent="0.3">
      <c r="A6256" s="11" t="s">
        <v>568</v>
      </c>
      <c r="B6256" s="11" t="s">
        <v>569</v>
      </c>
      <c r="C6256" s="17">
        <v>42</v>
      </c>
      <c r="D6256" s="11" t="s">
        <v>1302</v>
      </c>
      <c r="E6256" s="11" t="s">
        <v>36084</v>
      </c>
      <c r="F6256" s="11">
        <v>10735942</v>
      </c>
      <c r="G6256" s="11" t="s">
        <v>36193</v>
      </c>
      <c r="H6256" s="11" t="s">
        <v>36375</v>
      </c>
      <c r="I6256" s="11" t="s">
        <v>3576</v>
      </c>
      <c r="J6256" s="11"/>
      <c r="K6256" s="11" t="s">
        <v>7337</v>
      </c>
      <c r="L6256" s="11" t="s">
        <v>36376</v>
      </c>
      <c r="M6256" s="11" t="s">
        <v>9704</v>
      </c>
      <c r="N6256" s="12" t="s">
        <v>36377</v>
      </c>
      <c r="O6256" s="12" t="s">
        <v>36378</v>
      </c>
    </row>
    <row r="6257" spans="1:15" ht="15" customHeight="1" x14ac:dyDescent="0.3">
      <c r="A6257" s="11" t="s">
        <v>568</v>
      </c>
      <c r="B6257" s="11" t="s">
        <v>569</v>
      </c>
      <c r="C6257" s="17">
        <v>42</v>
      </c>
      <c r="D6257" s="11" t="s">
        <v>1302</v>
      </c>
      <c r="E6257" s="11" t="s">
        <v>36091</v>
      </c>
      <c r="F6257" s="11">
        <v>10583101</v>
      </c>
      <c r="G6257" s="11" t="s">
        <v>36379</v>
      </c>
      <c r="H6257" s="11" t="s">
        <v>36380</v>
      </c>
      <c r="I6257" s="11" t="s">
        <v>3697</v>
      </c>
      <c r="J6257" s="11"/>
      <c r="K6257" s="11" t="s">
        <v>7337</v>
      </c>
      <c r="L6257" s="11" t="s">
        <v>36381</v>
      </c>
      <c r="M6257" s="11" t="s">
        <v>8615</v>
      </c>
      <c r="N6257" s="12" t="s">
        <v>36382</v>
      </c>
      <c r="O6257" s="12" t="s">
        <v>36383</v>
      </c>
    </row>
    <row r="6258" spans="1:15" ht="15" customHeight="1" x14ac:dyDescent="0.3">
      <c r="A6258" s="11" t="s">
        <v>568</v>
      </c>
      <c r="B6258" s="11" t="s">
        <v>569</v>
      </c>
      <c r="C6258" s="17">
        <v>42</v>
      </c>
      <c r="D6258" s="11" t="s">
        <v>1302</v>
      </c>
      <c r="E6258" s="11" t="s">
        <v>36091</v>
      </c>
      <c r="F6258" s="11">
        <v>9840270</v>
      </c>
      <c r="G6258" s="11" t="s">
        <v>36384</v>
      </c>
      <c r="H6258" s="11" t="s">
        <v>36385</v>
      </c>
      <c r="I6258" s="11" t="s">
        <v>15861</v>
      </c>
      <c r="J6258" s="11"/>
      <c r="K6258" s="11" t="s">
        <v>10913</v>
      </c>
      <c r="L6258" s="11" t="s">
        <v>36386</v>
      </c>
      <c r="M6258" s="11" t="s">
        <v>8756</v>
      </c>
      <c r="N6258" s="12" t="s">
        <v>36387</v>
      </c>
      <c r="O6258" s="12" t="s">
        <v>36388</v>
      </c>
    </row>
    <row r="6259" spans="1:15" ht="15" customHeight="1" x14ac:dyDescent="0.3">
      <c r="A6259" s="11" t="s">
        <v>568</v>
      </c>
      <c r="B6259" s="11" t="s">
        <v>569</v>
      </c>
      <c r="C6259" s="17">
        <v>42</v>
      </c>
      <c r="D6259" s="11" t="s">
        <v>1302</v>
      </c>
      <c r="E6259" s="11" t="s">
        <v>36084</v>
      </c>
      <c r="F6259" s="11">
        <v>9143855</v>
      </c>
      <c r="G6259" s="11" t="s">
        <v>36193</v>
      </c>
      <c r="H6259" s="11" t="s">
        <v>36389</v>
      </c>
      <c r="I6259" s="11" t="s">
        <v>902</v>
      </c>
      <c r="J6259" s="11"/>
      <c r="K6259" s="11" t="s">
        <v>10004</v>
      </c>
      <c r="L6259" s="11" t="s">
        <v>36390</v>
      </c>
      <c r="M6259" s="11" t="s">
        <v>7350</v>
      </c>
      <c r="N6259" s="12" t="s">
        <v>36391</v>
      </c>
      <c r="O6259" s="12" t="s">
        <v>36392</v>
      </c>
    </row>
    <row r="6260" spans="1:15" ht="15" customHeight="1" x14ac:dyDescent="0.3">
      <c r="A6260" s="11" t="s">
        <v>568</v>
      </c>
      <c r="B6260" s="11" t="s">
        <v>569</v>
      </c>
      <c r="C6260" s="17">
        <v>42</v>
      </c>
      <c r="D6260" s="11" t="s">
        <v>1302</v>
      </c>
      <c r="E6260" s="11" t="s">
        <v>36091</v>
      </c>
      <c r="F6260" s="11">
        <v>9039321</v>
      </c>
      <c r="G6260" s="11" t="s">
        <v>36393</v>
      </c>
      <c r="H6260" s="11" t="s">
        <v>36394</v>
      </c>
      <c r="I6260" s="11" t="s">
        <v>3528</v>
      </c>
      <c r="J6260" s="11"/>
      <c r="K6260" s="11" t="s">
        <v>7337</v>
      </c>
      <c r="L6260" s="11" t="s">
        <v>36395</v>
      </c>
      <c r="M6260" s="11" t="s">
        <v>7520</v>
      </c>
      <c r="N6260" s="12" t="s">
        <v>36396</v>
      </c>
      <c r="O6260" s="12" t="s">
        <v>36397</v>
      </c>
    </row>
    <row r="6261" spans="1:15" ht="15" customHeight="1" x14ac:dyDescent="0.3">
      <c r="A6261" s="11" t="s">
        <v>568</v>
      </c>
      <c r="B6261" s="11" t="s">
        <v>569</v>
      </c>
      <c r="C6261" s="17">
        <v>42</v>
      </c>
      <c r="D6261" s="11" t="s">
        <v>1302</v>
      </c>
      <c r="E6261" s="11" t="s">
        <v>36091</v>
      </c>
      <c r="F6261" s="11">
        <v>8746362</v>
      </c>
      <c r="G6261" s="11" t="s">
        <v>36398</v>
      </c>
      <c r="H6261" s="11" t="s">
        <v>36399</v>
      </c>
      <c r="I6261" s="11" t="s">
        <v>911</v>
      </c>
      <c r="J6261" s="11"/>
      <c r="K6261" s="11" t="s">
        <v>7337</v>
      </c>
      <c r="L6261" s="11" t="s">
        <v>36400</v>
      </c>
      <c r="M6261" s="11" t="s">
        <v>8615</v>
      </c>
      <c r="N6261" s="12" t="s">
        <v>36401</v>
      </c>
      <c r="O6261" s="12" t="s">
        <v>36402</v>
      </c>
    </row>
    <row r="6262" spans="1:15" ht="15" customHeight="1" x14ac:dyDescent="0.3">
      <c r="A6262" s="11" t="s">
        <v>568</v>
      </c>
      <c r="B6262" s="11" t="s">
        <v>569</v>
      </c>
      <c r="C6262" s="17">
        <v>42</v>
      </c>
      <c r="D6262" s="11" t="s">
        <v>1302</v>
      </c>
      <c r="E6262" s="11" t="s">
        <v>36091</v>
      </c>
      <c r="F6262" s="11">
        <v>8881679</v>
      </c>
      <c r="G6262" s="11" t="s">
        <v>36403</v>
      </c>
      <c r="H6262" s="11" t="s">
        <v>36404</v>
      </c>
      <c r="I6262" s="11" t="s">
        <v>915</v>
      </c>
      <c r="J6262" s="11"/>
      <c r="K6262" s="11" t="s">
        <v>7337</v>
      </c>
      <c r="L6262" s="11" t="s">
        <v>36405</v>
      </c>
      <c r="M6262" s="11" t="s">
        <v>7339</v>
      </c>
      <c r="N6262" s="12" t="s">
        <v>36406</v>
      </c>
      <c r="O6262" s="12" t="s">
        <v>36407</v>
      </c>
    </row>
    <row r="6263" spans="1:15" ht="15" customHeight="1" x14ac:dyDescent="0.3">
      <c r="A6263" s="11" t="s">
        <v>568</v>
      </c>
      <c r="B6263" s="11" t="s">
        <v>569</v>
      </c>
      <c r="C6263" s="17">
        <v>42</v>
      </c>
      <c r="D6263" s="11" t="s">
        <v>1302</v>
      </c>
      <c r="E6263" s="11" t="s">
        <v>36091</v>
      </c>
      <c r="F6263" s="11">
        <v>8881680</v>
      </c>
      <c r="G6263" s="11" t="s">
        <v>36393</v>
      </c>
      <c r="H6263" s="11" t="s">
        <v>36408</v>
      </c>
      <c r="I6263" s="11" t="s">
        <v>915</v>
      </c>
      <c r="J6263" s="11"/>
      <c r="K6263" s="11" t="s">
        <v>7337</v>
      </c>
      <c r="L6263" s="11" t="s">
        <v>36409</v>
      </c>
      <c r="M6263" s="11" t="s">
        <v>8756</v>
      </c>
      <c r="N6263" s="12" t="s">
        <v>36410</v>
      </c>
      <c r="O6263" s="12" t="s">
        <v>36411</v>
      </c>
    </row>
    <row r="6264" spans="1:15" ht="15" customHeight="1" x14ac:dyDescent="0.3">
      <c r="A6264" s="11" t="s">
        <v>568</v>
      </c>
      <c r="B6264" s="11" t="s">
        <v>569</v>
      </c>
      <c r="C6264" s="17">
        <v>42</v>
      </c>
      <c r="D6264" s="11" t="s">
        <v>1302</v>
      </c>
      <c r="E6264" s="11" t="s">
        <v>36091</v>
      </c>
      <c r="F6264" s="11">
        <v>8565476</v>
      </c>
      <c r="G6264" s="11" t="s">
        <v>36393</v>
      </c>
      <c r="H6264" s="11" t="s">
        <v>36412</v>
      </c>
      <c r="I6264" s="11" t="s">
        <v>1010</v>
      </c>
      <c r="J6264" s="11"/>
      <c r="K6264" s="11" t="s">
        <v>10913</v>
      </c>
      <c r="L6264" s="11" t="s">
        <v>36413</v>
      </c>
      <c r="M6264" s="11" t="s">
        <v>8756</v>
      </c>
      <c r="N6264" s="12" t="s">
        <v>36414</v>
      </c>
      <c r="O6264" s="12" t="s">
        <v>36415</v>
      </c>
    </row>
    <row r="6265" spans="1:15" ht="15" customHeight="1" x14ac:dyDescent="0.3">
      <c r="A6265" s="11" t="s">
        <v>568</v>
      </c>
      <c r="B6265" s="11" t="s">
        <v>569</v>
      </c>
      <c r="C6265" s="17">
        <v>42</v>
      </c>
      <c r="D6265" s="11" t="s">
        <v>1302</v>
      </c>
      <c r="E6265" s="11" t="s">
        <v>36091</v>
      </c>
      <c r="F6265" s="11">
        <v>7577605</v>
      </c>
      <c r="G6265" s="11" t="s">
        <v>36416</v>
      </c>
      <c r="H6265" s="11" t="s">
        <v>36417</v>
      </c>
      <c r="I6265" s="11" t="s">
        <v>2088</v>
      </c>
      <c r="J6265" s="11"/>
      <c r="K6265" s="11" t="s">
        <v>7337</v>
      </c>
      <c r="L6265" s="11" t="s">
        <v>36418</v>
      </c>
      <c r="M6265" s="11" t="s">
        <v>7520</v>
      </c>
      <c r="N6265" s="12" t="s">
        <v>36419</v>
      </c>
      <c r="O6265" s="12" t="s">
        <v>36420</v>
      </c>
    </row>
    <row r="6266" spans="1:15" ht="15" customHeight="1" x14ac:dyDescent="0.3">
      <c r="A6266" s="11" t="s">
        <v>568</v>
      </c>
      <c r="B6266" s="11" t="s">
        <v>569</v>
      </c>
      <c r="C6266" s="17">
        <v>42</v>
      </c>
      <c r="D6266" s="11" t="s">
        <v>1302</v>
      </c>
      <c r="E6266" s="11" t="s">
        <v>36091</v>
      </c>
      <c r="F6266" s="11">
        <v>7671427</v>
      </c>
      <c r="G6266" s="11" t="s">
        <v>36421</v>
      </c>
      <c r="H6266" s="11" t="s">
        <v>36422</v>
      </c>
      <c r="I6266" s="11" t="s">
        <v>10116</v>
      </c>
      <c r="J6266" s="11"/>
      <c r="K6266" s="11" t="s">
        <v>7561</v>
      </c>
      <c r="L6266" s="11" t="s">
        <v>36423</v>
      </c>
      <c r="M6266" s="11" t="s">
        <v>8756</v>
      </c>
      <c r="N6266" s="12" t="s">
        <v>36424</v>
      </c>
      <c r="O6266" s="12" t="s">
        <v>36425</v>
      </c>
    </row>
    <row r="6267" spans="1:15" ht="15" customHeight="1" x14ac:dyDescent="0.3">
      <c r="A6267" s="11" t="s">
        <v>568</v>
      </c>
      <c r="B6267" s="11" t="s">
        <v>569</v>
      </c>
      <c r="C6267" s="17">
        <v>42</v>
      </c>
      <c r="D6267" s="11" t="s">
        <v>1302</v>
      </c>
      <c r="E6267" s="11" t="s">
        <v>36091</v>
      </c>
      <c r="F6267" s="11">
        <v>7792222</v>
      </c>
      <c r="G6267" s="11" t="s">
        <v>36393</v>
      </c>
      <c r="H6267" s="11" t="s">
        <v>36426</v>
      </c>
      <c r="I6267" s="11" t="s">
        <v>3038</v>
      </c>
      <c r="J6267" s="11"/>
      <c r="K6267" s="11" t="s">
        <v>10604</v>
      </c>
      <c r="L6267" s="11" t="s">
        <v>36427</v>
      </c>
      <c r="M6267" s="11" t="s">
        <v>8756</v>
      </c>
      <c r="N6267" s="12" t="s">
        <v>36428</v>
      </c>
      <c r="O6267" s="12" t="s">
        <v>36429</v>
      </c>
    </row>
    <row r="6268" spans="1:15" ht="15" customHeight="1" x14ac:dyDescent="0.3">
      <c r="A6268" s="11" t="s">
        <v>568</v>
      </c>
      <c r="B6268" s="11" t="s">
        <v>569</v>
      </c>
      <c r="C6268" s="17">
        <v>42</v>
      </c>
      <c r="D6268" s="11" t="s">
        <v>1302</v>
      </c>
      <c r="E6268" s="11" t="s">
        <v>36084</v>
      </c>
      <c r="F6268" s="11">
        <v>7547406</v>
      </c>
      <c r="G6268" s="11" t="s">
        <v>36430</v>
      </c>
      <c r="H6268" s="11" t="s">
        <v>36431</v>
      </c>
      <c r="I6268" s="11" t="s">
        <v>910</v>
      </c>
      <c r="J6268" s="11"/>
      <c r="K6268" s="11" t="s">
        <v>7337</v>
      </c>
      <c r="L6268" s="11" t="s">
        <v>36432</v>
      </c>
      <c r="M6268" s="11" t="s">
        <v>8756</v>
      </c>
      <c r="N6268" s="12" t="s">
        <v>36433</v>
      </c>
      <c r="O6268" s="12" t="s">
        <v>36434</v>
      </c>
    </row>
    <row r="6269" spans="1:15" ht="15" customHeight="1" x14ac:dyDescent="0.3">
      <c r="A6269" s="11" t="s">
        <v>568</v>
      </c>
      <c r="B6269" s="11" t="s">
        <v>569</v>
      </c>
      <c r="C6269" s="17">
        <v>42</v>
      </c>
      <c r="D6269" s="11" t="s">
        <v>1302</v>
      </c>
      <c r="E6269" s="11" t="s">
        <v>36091</v>
      </c>
      <c r="F6269" s="11">
        <v>7999621</v>
      </c>
      <c r="G6269" s="11" t="s">
        <v>17000</v>
      </c>
      <c r="H6269" s="11" t="s">
        <v>17001</v>
      </c>
      <c r="I6269" s="11" t="s">
        <v>10162</v>
      </c>
      <c r="J6269" s="11"/>
      <c r="K6269" s="11" t="s">
        <v>7337</v>
      </c>
      <c r="L6269" s="11" t="s">
        <v>17002</v>
      </c>
      <c r="M6269" s="11" t="s">
        <v>7604</v>
      </c>
      <c r="N6269" s="12" t="s">
        <v>17003</v>
      </c>
      <c r="O6269" s="12" t="s">
        <v>17004</v>
      </c>
    </row>
    <row r="6270" spans="1:15" ht="15" customHeight="1" x14ac:dyDescent="0.3">
      <c r="A6270" s="11" t="s">
        <v>568</v>
      </c>
      <c r="B6270" s="11" t="s">
        <v>569</v>
      </c>
      <c r="C6270" s="17">
        <v>42</v>
      </c>
      <c r="D6270" s="11" t="s">
        <v>1302</v>
      </c>
      <c r="E6270" s="11" t="s">
        <v>36084</v>
      </c>
      <c r="F6270" s="11">
        <v>7701873</v>
      </c>
      <c r="G6270" s="11" t="s">
        <v>36435</v>
      </c>
      <c r="H6270" s="11" t="s">
        <v>36436</v>
      </c>
      <c r="I6270" s="11" t="s">
        <v>10162</v>
      </c>
      <c r="J6270" s="11"/>
      <c r="K6270" s="11" t="s">
        <v>7536</v>
      </c>
      <c r="L6270" s="11" t="s">
        <v>36437</v>
      </c>
      <c r="M6270" s="11" t="s">
        <v>7339</v>
      </c>
      <c r="N6270" s="12" t="s">
        <v>36438</v>
      </c>
      <c r="O6270" s="12" t="s">
        <v>36439</v>
      </c>
    </row>
    <row r="6271" spans="1:15" ht="15" customHeight="1" x14ac:dyDescent="0.3">
      <c r="A6271" s="11" t="s">
        <v>568</v>
      </c>
      <c r="B6271" s="11" t="s">
        <v>569</v>
      </c>
      <c r="C6271" s="17">
        <v>42</v>
      </c>
      <c r="D6271" s="11" t="s">
        <v>1302</v>
      </c>
      <c r="E6271" s="11" t="s">
        <v>36084</v>
      </c>
      <c r="F6271" s="11">
        <v>8076389</v>
      </c>
      <c r="G6271" s="11" t="s">
        <v>36193</v>
      </c>
      <c r="H6271" s="11" t="s">
        <v>36440</v>
      </c>
      <c r="I6271" s="11" t="s">
        <v>17006</v>
      </c>
      <c r="J6271" s="11"/>
      <c r="K6271" s="11" t="s">
        <v>36441</v>
      </c>
      <c r="L6271" s="11" t="s">
        <v>36442</v>
      </c>
      <c r="M6271" s="11" t="s">
        <v>7350</v>
      </c>
      <c r="N6271" s="12" t="s">
        <v>36443</v>
      </c>
      <c r="O6271" s="12" t="s">
        <v>36444</v>
      </c>
    </row>
    <row r="6272" spans="1:15" ht="15" customHeight="1" x14ac:dyDescent="0.3">
      <c r="A6272" s="11" t="s">
        <v>568</v>
      </c>
      <c r="B6272" s="11" t="s">
        <v>569</v>
      </c>
      <c r="C6272" s="17">
        <v>42</v>
      </c>
      <c r="D6272" s="11" t="s">
        <v>1302</v>
      </c>
      <c r="E6272" s="11" t="s">
        <v>36091</v>
      </c>
      <c r="F6272" s="11">
        <v>7976091</v>
      </c>
      <c r="G6272" s="11" t="s">
        <v>36445</v>
      </c>
      <c r="H6272" s="11" t="s">
        <v>36446</v>
      </c>
      <c r="I6272" s="11" t="s">
        <v>928</v>
      </c>
      <c r="J6272" s="11"/>
      <c r="K6272" s="11" t="s">
        <v>7536</v>
      </c>
      <c r="L6272" s="11" t="s">
        <v>36447</v>
      </c>
      <c r="M6272" s="11" t="s">
        <v>7339</v>
      </c>
      <c r="N6272" s="12" t="s">
        <v>36448</v>
      </c>
      <c r="O6272" s="12" t="s">
        <v>36449</v>
      </c>
    </row>
    <row r="6273" spans="1:15" ht="15" customHeight="1" x14ac:dyDescent="0.3">
      <c r="A6273" s="11" t="s">
        <v>568</v>
      </c>
      <c r="B6273" s="11" t="s">
        <v>569</v>
      </c>
      <c r="C6273" s="17">
        <v>42</v>
      </c>
      <c r="D6273" s="11" t="s">
        <v>1302</v>
      </c>
      <c r="E6273" s="11" t="s">
        <v>36091</v>
      </c>
      <c r="F6273" s="11">
        <v>8313640</v>
      </c>
      <c r="G6273" s="11" t="s">
        <v>36450</v>
      </c>
      <c r="H6273" s="11" t="s">
        <v>36451</v>
      </c>
      <c r="I6273" s="11" t="s">
        <v>1152</v>
      </c>
      <c r="J6273" s="11"/>
      <c r="K6273" s="11" t="s">
        <v>7561</v>
      </c>
      <c r="L6273" s="11" t="s">
        <v>36452</v>
      </c>
      <c r="M6273" s="11" t="s">
        <v>8756</v>
      </c>
      <c r="N6273" s="12" t="s">
        <v>36453</v>
      </c>
      <c r="O6273" s="12" t="s">
        <v>36454</v>
      </c>
    </row>
    <row r="6274" spans="1:15" ht="15" customHeight="1" x14ac:dyDescent="0.3">
      <c r="A6274" s="11" t="s">
        <v>568</v>
      </c>
      <c r="B6274" s="11" t="s">
        <v>569</v>
      </c>
      <c r="C6274" s="17">
        <v>42</v>
      </c>
      <c r="D6274" s="11" t="s">
        <v>1302</v>
      </c>
      <c r="E6274" s="11" t="s">
        <v>36084</v>
      </c>
      <c r="F6274" s="11">
        <v>7532001</v>
      </c>
      <c r="G6274" s="11" t="s">
        <v>36455</v>
      </c>
      <c r="H6274" s="11" t="s">
        <v>36456</v>
      </c>
      <c r="I6274" s="11" t="s">
        <v>19082</v>
      </c>
      <c r="J6274" s="11"/>
      <c r="K6274" s="11" t="s">
        <v>7337</v>
      </c>
      <c r="L6274" s="11" t="s">
        <v>36457</v>
      </c>
      <c r="M6274" s="11" t="s">
        <v>7962</v>
      </c>
      <c r="N6274" s="12" t="s">
        <v>36458</v>
      </c>
      <c r="O6274" s="12" t="s">
        <v>36459</v>
      </c>
    </row>
    <row r="6275" spans="1:15" ht="15" customHeight="1" x14ac:dyDescent="0.3">
      <c r="A6275" s="11" t="s">
        <v>568</v>
      </c>
      <c r="B6275" s="11" t="s">
        <v>569</v>
      </c>
      <c r="C6275" s="17">
        <v>42</v>
      </c>
      <c r="D6275" s="11" t="s">
        <v>1302</v>
      </c>
      <c r="E6275" s="11" t="s">
        <v>36091</v>
      </c>
      <c r="F6275" s="11">
        <v>8076260</v>
      </c>
      <c r="G6275" s="11" t="s">
        <v>36460</v>
      </c>
      <c r="H6275" s="11" t="s">
        <v>36461</v>
      </c>
      <c r="I6275" s="11" t="s">
        <v>3457</v>
      </c>
      <c r="J6275" s="11"/>
      <c r="K6275" s="11" t="s">
        <v>7667</v>
      </c>
      <c r="L6275" s="11" t="s">
        <v>36462</v>
      </c>
      <c r="M6275" s="11" t="s">
        <v>7350</v>
      </c>
      <c r="N6275" s="12" t="s">
        <v>36463</v>
      </c>
      <c r="O6275" s="12" t="s">
        <v>36464</v>
      </c>
    </row>
    <row r="6276" spans="1:15" ht="15" customHeight="1" x14ac:dyDescent="0.3">
      <c r="A6276" s="11" t="s">
        <v>568</v>
      </c>
      <c r="B6276" s="11" t="s">
        <v>569</v>
      </c>
      <c r="C6276" s="17">
        <v>42</v>
      </c>
      <c r="D6276" s="11" t="s">
        <v>1302</v>
      </c>
      <c r="E6276" s="11" t="s">
        <v>36091</v>
      </c>
      <c r="F6276" s="11">
        <v>8252769</v>
      </c>
      <c r="G6276" s="11" t="s">
        <v>36465</v>
      </c>
      <c r="H6276" s="11" t="s">
        <v>36466</v>
      </c>
      <c r="I6276" s="11" t="s">
        <v>2105</v>
      </c>
      <c r="J6276" s="11"/>
      <c r="K6276" s="11" t="s">
        <v>7561</v>
      </c>
      <c r="L6276" s="11" t="s">
        <v>36467</v>
      </c>
      <c r="M6276" s="11" t="s">
        <v>7339</v>
      </c>
      <c r="N6276" s="12" t="s">
        <v>36468</v>
      </c>
      <c r="O6276" s="12" t="s">
        <v>36469</v>
      </c>
    </row>
    <row r="6277" spans="1:15" ht="15" customHeight="1" x14ac:dyDescent="0.3">
      <c r="A6277" s="11" t="s">
        <v>568</v>
      </c>
      <c r="B6277" s="11" t="s">
        <v>569</v>
      </c>
      <c r="C6277" s="17">
        <v>42</v>
      </c>
      <c r="D6277" s="11" t="s">
        <v>1302</v>
      </c>
      <c r="E6277" s="11" t="s">
        <v>36091</v>
      </c>
      <c r="F6277" s="11">
        <v>8440068</v>
      </c>
      <c r="G6277" s="11" t="s">
        <v>36470</v>
      </c>
      <c r="H6277" s="11" t="s">
        <v>36471</v>
      </c>
      <c r="I6277" s="11" t="s">
        <v>935</v>
      </c>
      <c r="J6277" s="11"/>
      <c r="K6277" s="11" t="s">
        <v>7561</v>
      </c>
      <c r="L6277" s="11" t="s">
        <v>36472</v>
      </c>
      <c r="M6277" s="11" t="s">
        <v>8756</v>
      </c>
      <c r="N6277" s="12" t="s">
        <v>36473</v>
      </c>
      <c r="O6277" s="12" t="s">
        <v>36474</v>
      </c>
    </row>
    <row r="6278" spans="1:15" ht="15" customHeight="1" x14ac:dyDescent="0.3">
      <c r="A6278" s="11" t="s">
        <v>568</v>
      </c>
      <c r="B6278" s="11" t="s">
        <v>569</v>
      </c>
      <c r="C6278" s="17">
        <v>42</v>
      </c>
      <c r="D6278" s="11" t="s">
        <v>1302</v>
      </c>
      <c r="E6278" s="11" t="s">
        <v>36091</v>
      </c>
      <c r="F6278" s="11">
        <v>8217827</v>
      </c>
      <c r="G6278" s="11" t="s">
        <v>36475</v>
      </c>
      <c r="H6278" s="11" t="s">
        <v>36476</v>
      </c>
      <c r="I6278" s="11" t="s">
        <v>925</v>
      </c>
      <c r="J6278" s="11"/>
      <c r="K6278" s="11" t="s">
        <v>11262</v>
      </c>
      <c r="L6278" s="11" t="s">
        <v>36477</v>
      </c>
      <c r="M6278" s="11" t="s">
        <v>7339</v>
      </c>
      <c r="N6278" s="12" t="s">
        <v>36478</v>
      </c>
      <c r="O6278" s="12" t="s">
        <v>36479</v>
      </c>
    </row>
    <row r="6279" spans="1:15" ht="15" customHeight="1" x14ac:dyDescent="0.3">
      <c r="A6279" s="11" t="s">
        <v>568</v>
      </c>
      <c r="B6279" s="11" t="s">
        <v>569</v>
      </c>
      <c r="C6279" s="17">
        <v>42</v>
      </c>
      <c r="D6279" s="11" t="s">
        <v>1302</v>
      </c>
      <c r="E6279" s="11" t="s">
        <v>36091</v>
      </c>
      <c r="F6279" s="11">
        <v>1419270</v>
      </c>
      <c r="G6279" s="11" t="s">
        <v>36450</v>
      </c>
      <c r="H6279" s="11" t="s">
        <v>36480</v>
      </c>
      <c r="I6279" s="11" t="s">
        <v>943</v>
      </c>
      <c r="J6279" s="11"/>
      <c r="K6279" s="11" t="s">
        <v>7543</v>
      </c>
      <c r="L6279" s="11" t="s">
        <v>36481</v>
      </c>
      <c r="M6279" s="11" t="s">
        <v>7604</v>
      </c>
      <c r="N6279" s="12" t="s">
        <v>36482</v>
      </c>
      <c r="O6279" s="12" t="s">
        <v>36483</v>
      </c>
    </row>
    <row r="6280" spans="1:15" ht="15" customHeight="1" x14ac:dyDescent="0.3">
      <c r="A6280" s="11" t="s">
        <v>568</v>
      </c>
      <c r="B6280" s="11" t="s">
        <v>569</v>
      </c>
      <c r="C6280" s="17">
        <v>42</v>
      </c>
      <c r="D6280" s="11" t="s">
        <v>1302</v>
      </c>
      <c r="E6280" s="11" t="s">
        <v>36084</v>
      </c>
      <c r="F6280" s="11">
        <v>1935052</v>
      </c>
      <c r="G6280" s="11" t="s">
        <v>36484</v>
      </c>
      <c r="H6280" s="11" t="s">
        <v>36485</v>
      </c>
      <c r="I6280" s="11" t="s">
        <v>946</v>
      </c>
      <c r="J6280" s="11"/>
      <c r="K6280" s="11" t="s">
        <v>10913</v>
      </c>
      <c r="L6280" s="11" t="s">
        <v>36486</v>
      </c>
      <c r="M6280" s="11" t="s">
        <v>8756</v>
      </c>
      <c r="N6280" s="12" t="s">
        <v>36487</v>
      </c>
      <c r="O6280" s="12" t="s">
        <v>36488</v>
      </c>
    </row>
    <row r="6281" spans="1:15" ht="15" customHeight="1" x14ac:dyDescent="0.3">
      <c r="A6281" s="11" t="s">
        <v>568</v>
      </c>
      <c r="B6281" s="11" t="s">
        <v>569</v>
      </c>
      <c r="C6281" s="17">
        <v>42</v>
      </c>
      <c r="D6281" s="11" t="s">
        <v>1302</v>
      </c>
      <c r="E6281" s="11" t="s">
        <v>36091</v>
      </c>
      <c r="F6281" s="11">
        <v>2357499</v>
      </c>
      <c r="G6281" s="11" t="s">
        <v>36489</v>
      </c>
      <c r="H6281" s="11" t="s">
        <v>36490</v>
      </c>
      <c r="I6281" s="11" t="s">
        <v>10382</v>
      </c>
      <c r="J6281" s="11"/>
      <c r="K6281" s="11" t="s">
        <v>10076</v>
      </c>
      <c r="L6281" s="11" t="s">
        <v>36491</v>
      </c>
      <c r="M6281" s="11" t="s">
        <v>7373</v>
      </c>
      <c r="N6281" s="12" t="s">
        <v>36492</v>
      </c>
      <c r="O6281" s="12"/>
    </row>
    <row r="6282" spans="1:15" ht="15" customHeight="1" x14ac:dyDescent="0.3">
      <c r="A6282" s="11" t="s">
        <v>568</v>
      </c>
      <c r="B6282" s="11" t="s">
        <v>569</v>
      </c>
      <c r="C6282" s="17">
        <v>42</v>
      </c>
      <c r="D6282" s="11" t="s">
        <v>1302</v>
      </c>
      <c r="E6282" s="11" t="s">
        <v>36091</v>
      </c>
      <c r="F6282" s="11">
        <v>2182173</v>
      </c>
      <c r="G6282" s="11" t="s">
        <v>36493</v>
      </c>
      <c r="H6282" s="11" t="s">
        <v>36494</v>
      </c>
      <c r="I6282" s="11" t="s">
        <v>2153</v>
      </c>
      <c r="J6282" s="11"/>
      <c r="K6282" s="11" t="s">
        <v>10076</v>
      </c>
      <c r="L6282" s="11" t="s">
        <v>36495</v>
      </c>
      <c r="M6282" s="11" t="s">
        <v>7339</v>
      </c>
      <c r="N6282" s="12" t="s">
        <v>36496</v>
      </c>
      <c r="O6282" s="12"/>
    </row>
    <row r="6283" spans="1:15" ht="15" customHeight="1" x14ac:dyDescent="0.3">
      <c r="A6283" s="11" t="s">
        <v>568</v>
      </c>
      <c r="B6283" s="11" t="s">
        <v>569</v>
      </c>
      <c r="C6283" s="17">
        <v>42</v>
      </c>
      <c r="D6283" s="11" t="s">
        <v>1302</v>
      </c>
      <c r="E6283" s="11" t="s">
        <v>36091</v>
      </c>
      <c r="F6283" s="11">
        <v>1981432</v>
      </c>
      <c r="G6283" s="11" t="s">
        <v>36497</v>
      </c>
      <c r="H6283" s="11" t="s">
        <v>36498</v>
      </c>
      <c r="I6283" s="11" t="s">
        <v>701</v>
      </c>
      <c r="J6283" s="11"/>
      <c r="K6283" s="11" t="s">
        <v>7536</v>
      </c>
      <c r="L6283" s="11" t="s">
        <v>36499</v>
      </c>
      <c r="M6283" s="11" t="s">
        <v>8756</v>
      </c>
      <c r="N6283" s="12" t="s">
        <v>36500</v>
      </c>
      <c r="O6283" s="12"/>
    </row>
    <row r="6284" spans="1:15" ht="15" customHeight="1" x14ac:dyDescent="0.3">
      <c r="A6284" s="11" t="s">
        <v>568</v>
      </c>
      <c r="B6284" s="11" t="s">
        <v>569</v>
      </c>
      <c r="C6284" s="17">
        <v>42</v>
      </c>
      <c r="D6284" s="11" t="s">
        <v>1302</v>
      </c>
      <c r="E6284" s="11" t="s">
        <v>36084</v>
      </c>
      <c r="F6284" s="11">
        <v>2768838</v>
      </c>
      <c r="G6284" s="11" t="s">
        <v>36501</v>
      </c>
      <c r="H6284" s="11" t="s">
        <v>36502</v>
      </c>
      <c r="I6284" s="11" t="s">
        <v>16091</v>
      </c>
      <c r="J6284" s="11"/>
      <c r="K6284" s="11" t="s">
        <v>7412</v>
      </c>
      <c r="L6284" s="11" t="s">
        <v>36503</v>
      </c>
      <c r="M6284" s="11" t="s">
        <v>7962</v>
      </c>
      <c r="N6284" s="12" t="s">
        <v>36504</v>
      </c>
      <c r="O6284" s="12" t="s">
        <v>36505</v>
      </c>
    </row>
    <row r="6285" spans="1:15" ht="15" customHeight="1" x14ac:dyDescent="0.3">
      <c r="A6285" s="11" t="s">
        <v>568</v>
      </c>
      <c r="B6285" s="11" t="s">
        <v>569</v>
      </c>
      <c r="C6285" s="17">
        <v>42</v>
      </c>
      <c r="D6285" s="11" t="s">
        <v>1302</v>
      </c>
      <c r="E6285" s="11" t="s">
        <v>36091</v>
      </c>
      <c r="F6285" s="11">
        <v>2616405</v>
      </c>
      <c r="G6285" s="11" t="s">
        <v>36506</v>
      </c>
      <c r="H6285" s="11" t="s">
        <v>36507</v>
      </c>
      <c r="I6285" s="11" t="s">
        <v>10404</v>
      </c>
      <c r="J6285" s="11"/>
      <c r="K6285" s="11" t="s">
        <v>19731</v>
      </c>
      <c r="L6285" s="11" t="s">
        <v>36508</v>
      </c>
      <c r="M6285" s="11" t="s">
        <v>8756</v>
      </c>
      <c r="N6285" s="12" t="s">
        <v>36509</v>
      </c>
      <c r="O6285" s="12" t="s">
        <v>36510</v>
      </c>
    </row>
    <row r="6286" spans="1:15" ht="15" customHeight="1" x14ac:dyDescent="0.3">
      <c r="A6286" s="11" t="s">
        <v>568</v>
      </c>
      <c r="B6286" s="11" t="s">
        <v>569</v>
      </c>
      <c r="C6286" s="17">
        <v>42</v>
      </c>
      <c r="D6286" s="11" t="s">
        <v>1302</v>
      </c>
      <c r="E6286" s="11" t="s">
        <v>36091</v>
      </c>
      <c r="F6286" s="11">
        <v>2597635</v>
      </c>
      <c r="G6286" s="11" t="s">
        <v>27627</v>
      </c>
      <c r="H6286" s="11" t="s">
        <v>27628</v>
      </c>
      <c r="I6286" s="11" t="s">
        <v>17608</v>
      </c>
      <c r="J6286" s="11"/>
      <c r="K6286" s="11" t="s">
        <v>7337</v>
      </c>
      <c r="L6286" s="11" t="s">
        <v>27629</v>
      </c>
      <c r="M6286" s="11" t="s">
        <v>7339</v>
      </c>
      <c r="N6286" s="12" t="s">
        <v>27630</v>
      </c>
      <c r="O6286" s="12" t="s">
        <v>27631</v>
      </c>
    </row>
    <row r="6287" spans="1:15" ht="15" customHeight="1" x14ac:dyDescent="0.3">
      <c r="A6287" s="11" t="s">
        <v>568</v>
      </c>
      <c r="B6287" s="11" t="s">
        <v>569</v>
      </c>
      <c r="C6287" s="17">
        <v>42</v>
      </c>
      <c r="D6287" s="11" t="s">
        <v>1302</v>
      </c>
      <c r="E6287" s="11" t="s">
        <v>36091</v>
      </c>
      <c r="F6287" s="11">
        <v>2598492</v>
      </c>
      <c r="G6287" s="11" t="s">
        <v>36511</v>
      </c>
      <c r="H6287" s="11" t="s">
        <v>36512</v>
      </c>
      <c r="I6287" s="11" t="s">
        <v>28656</v>
      </c>
      <c r="J6287" s="11"/>
      <c r="K6287" s="11" t="s">
        <v>7561</v>
      </c>
      <c r="L6287" s="11" t="s">
        <v>36513</v>
      </c>
      <c r="M6287" s="11" t="s">
        <v>8756</v>
      </c>
      <c r="N6287" s="12" t="s">
        <v>36514</v>
      </c>
      <c r="O6287" s="12" t="s">
        <v>36515</v>
      </c>
    </row>
    <row r="6288" spans="1:15" ht="15" customHeight="1" x14ac:dyDescent="0.3">
      <c r="A6288" s="11" t="s">
        <v>568</v>
      </c>
      <c r="B6288" s="11" t="s">
        <v>569</v>
      </c>
      <c r="C6288" s="17">
        <v>42</v>
      </c>
      <c r="D6288" s="11" t="s">
        <v>1302</v>
      </c>
      <c r="E6288" s="11" t="s">
        <v>36084</v>
      </c>
      <c r="F6288" s="11">
        <v>2656871</v>
      </c>
      <c r="G6288" s="11" t="s">
        <v>36516</v>
      </c>
      <c r="H6288" s="11" t="s">
        <v>36517</v>
      </c>
      <c r="I6288" s="11" t="s">
        <v>675</v>
      </c>
      <c r="J6288" s="11"/>
      <c r="K6288" s="11" t="s">
        <v>7412</v>
      </c>
      <c r="L6288" s="11" t="s">
        <v>36518</v>
      </c>
      <c r="M6288" s="11" t="s">
        <v>7339</v>
      </c>
      <c r="N6288" s="12" t="s">
        <v>36519</v>
      </c>
      <c r="O6288" s="12" t="s">
        <v>36520</v>
      </c>
    </row>
    <row r="6289" spans="1:15" ht="15" customHeight="1" x14ac:dyDescent="0.3">
      <c r="A6289" s="11" t="s">
        <v>568</v>
      </c>
      <c r="B6289" s="11" t="s">
        <v>569</v>
      </c>
      <c r="C6289" s="17">
        <v>42</v>
      </c>
      <c r="D6289" s="11" t="s">
        <v>1302</v>
      </c>
      <c r="E6289" s="11" t="s">
        <v>36091</v>
      </c>
      <c r="F6289" s="11">
        <v>3207617</v>
      </c>
      <c r="G6289" s="11" t="s">
        <v>36511</v>
      </c>
      <c r="H6289" s="11" t="s">
        <v>36521</v>
      </c>
      <c r="I6289" s="11" t="s">
        <v>31240</v>
      </c>
      <c r="J6289" s="11"/>
      <c r="K6289" s="11" t="s">
        <v>7337</v>
      </c>
      <c r="L6289" s="11" t="s">
        <v>36522</v>
      </c>
      <c r="M6289" s="11" t="s">
        <v>7339</v>
      </c>
      <c r="N6289" s="12" t="s">
        <v>36523</v>
      </c>
      <c r="O6289" s="12" t="s">
        <v>36524</v>
      </c>
    </row>
    <row r="6290" spans="1:15" ht="15" customHeight="1" x14ac:dyDescent="0.3">
      <c r="A6290" s="11" t="s">
        <v>568</v>
      </c>
      <c r="B6290" s="11" t="s">
        <v>569</v>
      </c>
      <c r="C6290" s="17">
        <v>42</v>
      </c>
      <c r="D6290" s="11" t="s">
        <v>1302</v>
      </c>
      <c r="E6290" s="11" t="s">
        <v>36091</v>
      </c>
      <c r="F6290" s="11">
        <v>3255941</v>
      </c>
      <c r="G6290" s="11" t="s">
        <v>36525</v>
      </c>
      <c r="H6290" s="11" t="s">
        <v>36526</v>
      </c>
      <c r="I6290" s="11" t="s">
        <v>31240</v>
      </c>
      <c r="J6290" s="11"/>
      <c r="K6290" s="11" t="s">
        <v>19731</v>
      </c>
      <c r="L6290" s="11" t="s">
        <v>36527</v>
      </c>
      <c r="M6290" s="11" t="s">
        <v>8756</v>
      </c>
      <c r="N6290" s="12" t="s">
        <v>36528</v>
      </c>
      <c r="O6290" s="12" t="s">
        <v>36529</v>
      </c>
    </row>
    <row r="6291" spans="1:15" ht="15" customHeight="1" x14ac:dyDescent="0.3">
      <c r="A6291" s="11" t="s">
        <v>568</v>
      </c>
      <c r="B6291" s="11" t="s">
        <v>569</v>
      </c>
      <c r="C6291" s="17">
        <v>42</v>
      </c>
      <c r="D6291" s="11" t="s">
        <v>1302</v>
      </c>
      <c r="E6291" s="11" t="s">
        <v>36091</v>
      </c>
      <c r="F6291" s="11">
        <v>2969257</v>
      </c>
      <c r="G6291" s="11" t="s">
        <v>36493</v>
      </c>
      <c r="H6291" s="11" t="s">
        <v>36530</v>
      </c>
      <c r="I6291" s="11" t="s">
        <v>28693</v>
      </c>
      <c r="J6291" s="11"/>
      <c r="K6291" s="11" t="s">
        <v>7337</v>
      </c>
      <c r="L6291" s="11" t="s">
        <v>36531</v>
      </c>
      <c r="M6291" s="11" t="s">
        <v>7339</v>
      </c>
      <c r="N6291" s="12" t="s">
        <v>36532</v>
      </c>
      <c r="O6291" s="12" t="s">
        <v>36533</v>
      </c>
    </row>
    <row r="6292" spans="1:15" ht="15" customHeight="1" x14ac:dyDescent="0.3">
      <c r="A6292" s="11" t="s">
        <v>568</v>
      </c>
      <c r="B6292" s="11" t="s">
        <v>569</v>
      </c>
      <c r="C6292" s="17">
        <v>42</v>
      </c>
      <c r="D6292" s="11" t="s">
        <v>1302</v>
      </c>
      <c r="E6292" s="11" t="s">
        <v>36091</v>
      </c>
      <c r="F6292" s="11">
        <v>3246079</v>
      </c>
      <c r="G6292" s="11" t="s">
        <v>36511</v>
      </c>
      <c r="H6292" s="11" t="s">
        <v>36534</v>
      </c>
      <c r="I6292" s="11" t="s">
        <v>28693</v>
      </c>
      <c r="J6292" s="11"/>
      <c r="K6292" s="11" t="s">
        <v>7561</v>
      </c>
      <c r="L6292" s="11" t="s">
        <v>36535</v>
      </c>
      <c r="M6292" s="11" t="s">
        <v>8756</v>
      </c>
      <c r="N6292" s="12" t="s">
        <v>36536</v>
      </c>
      <c r="O6292" s="12" t="s">
        <v>36537</v>
      </c>
    </row>
    <row r="6293" spans="1:15" ht="15" customHeight="1" x14ac:dyDescent="0.3">
      <c r="A6293" s="11" t="s">
        <v>568</v>
      </c>
      <c r="B6293" s="11" t="s">
        <v>569</v>
      </c>
      <c r="C6293" s="17">
        <v>42</v>
      </c>
      <c r="D6293" s="11" t="s">
        <v>1302</v>
      </c>
      <c r="E6293" s="11" t="s">
        <v>36091</v>
      </c>
      <c r="F6293" s="11">
        <v>3385023</v>
      </c>
      <c r="G6293" s="11" t="s">
        <v>36460</v>
      </c>
      <c r="H6293" s="11" t="s">
        <v>36538</v>
      </c>
      <c r="I6293" s="11" t="s">
        <v>28693</v>
      </c>
      <c r="J6293" s="11"/>
      <c r="K6293" s="11" t="s">
        <v>7754</v>
      </c>
      <c r="L6293" s="11" t="s">
        <v>36539</v>
      </c>
      <c r="M6293" s="11" t="s">
        <v>7339</v>
      </c>
      <c r="N6293" s="12" t="s">
        <v>36540</v>
      </c>
      <c r="O6293" s="12" t="s">
        <v>36541</v>
      </c>
    </row>
    <row r="6294" spans="1:15" ht="15" customHeight="1" x14ac:dyDescent="0.3">
      <c r="A6294" s="11" t="s">
        <v>568</v>
      </c>
      <c r="B6294" s="11" t="s">
        <v>569</v>
      </c>
      <c r="C6294" s="17">
        <v>42</v>
      </c>
      <c r="D6294" s="11" t="s">
        <v>1302</v>
      </c>
      <c r="E6294" s="11" t="s">
        <v>36091</v>
      </c>
      <c r="F6294" s="11">
        <v>2966720</v>
      </c>
      <c r="G6294" s="11" t="s">
        <v>36542</v>
      </c>
      <c r="H6294" s="11" t="s">
        <v>36543</v>
      </c>
      <c r="I6294" s="11" t="s">
        <v>10437</v>
      </c>
      <c r="J6294" s="11"/>
      <c r="K6294" s="11" t="s">
        <v>10913</v>
      </c>
      <c r="L6294" s="11" t="s">
        <v>36544</v>
      </c>
      <c r="M6294" s="11" t="s">
        <v>7339</v>
      </c>
      <c r="N6294" s="12" t="s">
        <v>36545</v>
      </c>
      <c r="O6294" s="12" t="s">
        <v>36546</v>
      </c>
    </row>
    <row r="6295" spans="1:15" ht="15" customHeight="1" x14ac:dyDescent="0.3">
      <c r="A6295" s="11" t="s">
        <v>568</v>
      </c>
      <c r="B6295" s="11" t="s">
        <v>569</v>
      </c>
      <c r="C6295" s="17">
        <v>42</v>
      </c>
      <c r="D6295" s="11" t="s">
        <v>1302</v>
      </c>
      <c r="E6295" s="11" t="s">
        <v>36091</v>
      </c>
      <c r="F6295" s="11">
        <v>3211830</v>
      </c>
      <c r="G6295" s="11" t="s">
        <v>36547</v>
      </c>
      <c r="H6295" s="11" t="s">
        <v>36548</v>
      </c>
      <c r="I6295" s="11" t="s">
        <v>10443</v>
      </c>
      <c r="J6295" s="11"/>
      <c r="K6295" s="11" t="s">
        <v>19731</v>
      </c>
      <c r="L6295" s="11" t="s">
        <v>36549</v>
      </c>
      <c r="M6295" s="11" t="s">
        <v>8756</v>
      </c>
      <c r="N6295" s="12" t="s">
        <v>36550</v>
      </c>
      <c r="O6295" s="12" t="s">
        <v>36551</v>
      </c>
    </row>
    <row r="6296" spans="1:15" ht="15" customHeight="1" x14ac:dyDescent="0.3">
      <c r="A6296" s="11" t="s">
        <v>568</v>
      </c>
      <c r="B6296" s="11" t="s">
        <v>569</v>
      </c>
      <c r="C6296" s="17">
        <v>42</v>
      </c>
      <c r="D6296" s="11" t="s">
        <v>1302</v>
      </c>
      <c r="E6296" s="11" t="s">
        <v>36091</v>
      </c>
      <c r="F6296" s="11">
        <v>3180549</v>
      </c>
      <c r="G6296" s="11" t="s">
        <v>36475</v>
      </c>
      <c r="H6296" s="11" t="s">
        <v>36552</v>
      </c>
      <c r="I6296" s="11" t="s">
        <v>1164</v>
      </c>
      <c r="J6296" s="11"/>
      <c r="K6296" s="11" t="s">
        <v>8147</v>
      </c>
      <c r="L6296" s="11" t="s">
        <v>36553</v>
      </c>
      <c r="M6296" s="11" t="s">
        <v>7339</v>
      </c>
      <c r="N6296" s="12" t="s">
        <v>36554</v>
      </c>
      <c r="O6296" s="12"/>
    </row>
    <row r="6297" spans="1:15" ht="15" customHeight="1" x14ac:dyDescent="0.3">
      <c r="A6297" s="11" t="s">
        <v>568</v>
      </c>
      <c r="B6297" s="11" t="s">
        <v>569</v>
      </c>
      <c r="C6297" s="17">
        <v>42</v>
      </c>
      <c r="D6297" s="11" t="s">
        <v>1302</v>
      </c>
      <c r="E6297" s="11" t="s">
        <v>36091</v>
      </c>
      <c r="F6297" s="11">
        <v>3408660</v>
      </c>
      <c r="G6297" s="11" t="s">
        <v>36547</v>
      </c>
      <c r="H6297" s="11" t="s">
        <v>36555</v>
      </c>
      <c r="I6297" s="11" t="s">
        <v>1164</v>
      </c>
      <c r="J6297" s="11"/>
      <c r="K6297" s="11" t="s">
        <v>7337</v>
      </c>
      <c r="L6297" s="11" t="s">
        <v>36556</v>
      </c>
      <c r="M6297" s="11" t="s">
        <v>8615</v>
      </c>
      <c r="N6297" s="12" t="s">
        <v>36557</v>
      </c>
      <c r="O6297" s="12" t="s">
        <v>36558</v>
      </c>
    </row>
    <row r="6298" spans="1:15" ht="15" customHeight="1" x14ac:dyDescent="0.3">
      <c r="A6298" s="11" t="s">
        <v>568</v>
      </c>
      <c r="B6298" s="11" t="s">
        <v>569</v>
      </c>
      <c r="C6298" s="17">
        <v>42</v>
      </c>
      <c r="D6298" s="11" t="s">
        <v>1302</v>
      </c>
      <c r="E6298" s="11" t="s">
        <v>36091</v>
      </c>
      <c r="F6298" s="11">
        <v>3162248</v>
      </c>
      <c r="G6298" s="11" t="s">
        <v>36542</v>
      </c>
      <c r="H6298" s="11" t="s">
        <v>36559</v>
      </c>
      <c r="I6298" s="11" t="s">
        <v>1168</v>
      </c>
      <c r="J6298" s="11"/>
      <c r="K6298" s="11" t="s">
        <v>7754</v>
      </c>
      <c r="L6298" s="11" t="s">
        <v>36560</v>
      </c>
      <c r="M6298" s="11" t="s">
        <v>8615</v>
      </c>
      <c r="N6298" s="12" t="s">
        <v>36561</v>
      </c>
      <c r="O6298" s="12" t="s">
        <v>36562</v>
      </c>
    </row>
    <row r="6299" spans="1:15" ht="15" customHeight="1" x14ac:dyDescent="0.3">
      <c r="A6299" s="11" t="s">
        <v>568</v>
      </c>
      <c r="B6299" s="11" t="s">
        <v>569</v>
      </c>
      <c r="C6299" s="17">
        <v>42</v>
      </c>
      <c r="D6299" s="11" t="s">
        <v>1302</v>
      </c>
      <c r="E6299" s="11" t="s">
        <v>36091</v>
      </c>
      <c r="F6299" s="11">
        <v>3365964</v>
      </c>
      <c r="G6299" s="11" t="s">
        <v>36542</v>
      </c>
      <c r="H6299" s="11" t="s">
        <v>36563</v>
      </c>
      <c r="I6299" s="11" t="s">
        <v>1163</v>
      </c>
      <c r="J6299" s="11"/>
      <c r="K6299" s="11" t="s">
        <v>10913</v>
      </c>
      <c r="L6299" s="11" t="s">
        <v>36564</v>
      </c>
      <c r="M6299" s="11" t="s">
        <v>7339</v>
      </c>
      <c r="N6299" s="12" t="s">
        <v>36565</v>
      </c>
      <c r="O6299" s="12" t="s">
        <v>36566</v>
      </c>
    </row>
    <row r="6300" spans="1:15" ht="15" customHeight="1" x14ac:dyDescent="0.3">
      <c r="A6300" s="11" t="s">
        <v>568</v>
      </c>
      <c r="B6300" s="11" t="s">
        <v>569</v>
      </c>
      <c r="C6300" s="17">
        <v>42</v>
      </c>
      <c r="D6300" s="11" t="s">
        <v>1302</v>
      </c>
      <c r="E6300" s="11" t="s">
        <v>36091</v>
      </c>
      <c r="F6300" s="11">
        <v>2578030</v>
      </c>
      <c r="G6300" s="11" t="s">
        <v>36525</v>
      </c>
      <c r="H6300" s="11" t="s">
        <v>36567</v>
      </c>
      <c r="I6300" s="11" t="s">
        <v>1160</v>
      </c>
      <c r="J6300" s="11"/>
      <c r="K6300" s="11" t="s">
        <v>17034</v>
      </c>
      <c r="L6300" s="11" t="s">
        <v>36568</v>
      </c>
      <c r="M6300" s="11" t="s">
        <v>7350</v>
      </c>
      <c r="N6300" s="12" t="s">
        <v>36569</v>
      </c>
      <c r="O6300" s="12"/>
    </row>
    <row r="6301" spans="1:15" ht="15" customHeight="1" x14ac:dyDescent="0.3">
      <c r="A6301" s="11" t="s">
        <v>568</v>
      </c>
      <c r="B6301" s="11" t="s">
        <v>569</v>
      </c>
      <c r="C6301" s="17">
        <v>42</v>
      </c>
      <c r="D6301" s="11" t="s">
        <v>1302</v>
      </c>
      <c r="E6301" s="11" t="s">
        <v>36091</v>
      </c>
      <c r="F6301" s="11">
        <v>2448999</v>
      </c>
      <c r="G6301" s="11" t="s">
        <v>36570</v>
      </c>
      <c r="H6301" s="11" t="s">
        <v>36571</v>
      </c>
      <c r="I6301" s="11" t="s">
        <v>819</v>
      </c>
      <c r="J6301" s="11"/>
      <c r="K6301" s="11" t="s">
        <v>7536</v>
      </c>
      <c r="L6301" s="11" t="s">
        <v>36572</v>
      </c>
      <c r="M6301" s="11" t="s">
        <v>7339</v>
      </c>
      <c r="N6301" s="12" t="s">
        <v>36573</v>
      </c>
      <c r="O6301" s="12"/>
    </row>
    <row r="6302" spans="1:15" ht="15" customHeight="1" x14ac:dyDescent="0.3">
      <c r="A6302" s="11" t="s">
        <v>568</v>
      </c>
      <c r="B6302" s="11" t="s">
        <v>569</v>
      </c>
      <c r="C6302" s="17">
        <v>42</v>
      </c>
      <c r="D6302" s="11" t="s">
        <v>1302</v>
      </c>
      <c r="E6302" s="11" t="s">
        <v>36091</v>
      </c>
      <c r="F6302" s="11">
        <v>3790432</v>
      </c>
      <c r="G6302" s="11" t="s">
        <v>36460</v>
      </c>
      <c r="H6302" s="11" t="s">
        <v>36574</v>
      </c>
      <c r="I6302" s="11" t="s">
        <v>31294</v>
      </c>
      <c r="J6302" s="11"/>
      <c r="K6302" s="11" t="s">
        <v>7337</v>
      </c>
      <c r="L6302" s="11" t="s">
        <v>36575</v>
      </c>
      <c r="M6302" s="11" t="s">
        <v>7339</v>
      </c>
      <c r="N6302" s="12" t="s">
        <v>36576</v>
      </c>
      <c r="O6302" s="12" t="s">
        <v>36577</v>
      </c>
    </row>
    <row r="6303" spans="1:15" ht="15" customHeight="1" x14ac:dyDescent="0.3">
      <c r="A6303" s="11" t="s">
        <v>568</v>
      </c>
      <c r="B6303" s="11" t="s">
        <v>569</v>
      </c>
      <c r="C6303" s="17">
        <v>42</v>
      </c>
      <c r="D6303" s="11" t="s">
        <v>1302</v>
      </c>
      <c r="E6303" s="11" t="s">
        <v>36091</v>
      </c>
      <c r="F6303" s="11">
        <v>3543074</v>
      </c>
      <c r="G6303" s="11" t="s">
        <v>36578</v>
      </c>
      <c r="H6303" s="11" t="s">
        <v>36579</v>
      </c>
      <c r="I6303" s="11" t="s">
        <v>36580</v>
      </c>
      <c r="J6303" s="11"/>
      <c r="K6303" s="11" t="s">
        <v>7754</v>
      </c>
      <c r="L6303" s="11" t="s">
        <v>36581</v>
      </c>
      <c r="M6303" s="11" t="s">
        <v>7520</v>
      </c>
      <c r="N6303" s="12" t="s">
        <v>36582</v>
      </c>
      <c r="O6303" s="12" t="s">
        <v>36583</v>
      </c>
    </row>
    <row r="6304" spans="1:15" ht="15" customHeight="1" x14ac:dyDescent="0.3">
      <c r="A6304" s="11" t="s">
        <v>568</v>
      </c>
      <c r="B6304" s="11" t="s">
        <v>569</v>
      </c>
      <c r="C6304" s="17">
        <v>42</v>
      </c>
      <c r="D6304" s="11" t="s">
        <v>1302</v>
      </c>
      <c r="E6304" s="11" t="s">
        <v>36091</v>
      </c>
      <c r="F6304" s="11">
        <v>3018050</v>
      </c>
      <c r="G6304" s="11" t="s">
        <v>36584</v>
      </c>
      <c r="H6304" s="11" t="s">
        <v>36585</v>
      </c>
      <c r="I6304" s="11" t="s">
        <v>11261</v>
      </c>
      <c r="J6304" s="11"/>
      <c r="K6304" s="11" t="s">
        <v>17442</v>
      </c>
      <c r="L6304" s="11" t="s">
        <v>36586</v>
      </c>
      <c r="M6304" s="11" t="s">
        <v>7339</v>
      </c>
      <c r="N6304" s="12" t="s">
        <v>36587</v>
      </c>
      <c r="O6304" s="12" t="s">
        <v>36588</v>
      </c>
    </row>
    <row r="6305" spans="1:15" ht="15" customHeight="1" x14ac:dyDescent="0.3">
      <c r="A6305" s="11" t="s">
        <v>568</v>
      </c>
      <c r="B6305" s="11" t="s">
        <v>569</v>
      </c>
      <c r="C6305" s="17">
        <v>42</v>
      </c>
      <c r="D6305" s="11" t="s">
        <v>1302</v>
      </c>
      <c r="E6305" s="11" t="s">
        <v>36091</v>
      </c>
      <c r="F6305" s="11">
        <v>3157419</v>
      </c>
      <c r="G6305" s="11" t="s">
        <v>36525</v>
      </c>
      <c r="H6305" s="11" t="s">
        <v>36589</v>
      </c>
      <c r="I6305" s="11" t="s">
        <v>36590</v>
      </c>
      <c r="J6305" s="11"/>
      <c r="K6305" s="11" t="s">
        <v>10480</v>
      </c>
      <c r="L6305" s="11" t="s">
        <v>36591</v>
      </c>
      <c r="M6305" s="11" t="s">
        <v>8756</v>
      </c>
      <c r="N6305" s="12" t="s">
        <v>36592</v>
      </c>
      <c r="O6305" s="12" t="s">
        <v>36593</v>
      </c>
    </row>
    <row r="6306" spans="1:15" ht="15" customHeight="1" x14ac:dyDescent="0.3">
      <c r="A6306" s="11" t="s">
        <v>568</v>
      </c>
      <c r="B6306" s="11" t="s">
        <v>569</v>
      </c>
      <c r="C6306" s="17">
        <v>42</v>
      </c>
      <c r="D6306" s="11" t="s">
        <v>1302</v>
      </c>
      <c r="E6306" s="11" t="s">
        <v>36091</v>
      </c>
      <c r="F6306" s="11">
        <v>6147571</v>
      </c>
      <c r="G6306" s="11" t="s">
        <v>36594</v>
      </c>
      <c r="H6306" s="11" t="s">
        <v>36595</v>
      </c>
      <c r="I6306" s="11" t="s">
        <v>36596</v>
      </c>
      <c r="J6306" s="11"/>
      <c r="K6306" s="11" t="s">
        <v>7727</v>
      </c>
      <c r="L6306" s="11" t="s">
        <v>36597</v>
      </c>
      <c r="M6306" s="11" t="s">
        <v>7520</v>
      </c>
      <c r="N6306" s="12" t="s">
        <v>36598</v>
      </c>
      <c r="O6306" s="12" t="s">
        <v>36599</v>
      </c>
    </row>
    <row r="6307" spans="1:15" ht="15" customHeight="1" x14ac:dyDescent="0.3">
      <c r="A6307" s="11" t="s">
        <v>581</v>
      </c>
      <c r="B6307" s="11" t="s">
        <v>582</v>
      </c>
      <c r="C6307" s="17">
        <v>43</v>
      </c>
      <c r="D6307" s="11" t="s">
        <v>1321</v>
      </c>
      <c r="E6307" s="11" t="s">
        <v>36600</v>
      </c>
      <c r="F6307" s="11">
        <v>34482552</v>
      </c>
      <c r="G6307" s="11" t="s">
        <v>36601</v>
      </c>
      <c r="H6307" s="11" t="s">
        <v>36602</v>
      </c>
      <c r="I6307" s="11" t="s">
        <v>730</v>
      </c>
      <c r="J6307" s="11" t="s">
        <v>24767</v>
      </c>
      <c r="K6307" s="11" t="s">
        <v>10913</v>
      </c>
      <c r="L6307" s="11" t="s">
        <v>36603</v>
      </c>
      <c r="M6307" s="11" t="s">
        <v>7339</v>
      </c>
      <c r="N6307" s="12" t="s">
        <v>36604</v>
      </c>
      <c r="O6307" s="12" t="s">
        <v>36605</v>
      </c>
    </row>
    <row r="6308" spans="1:15" ht="15" customHeight="1" x14ac:dyDescent="0.3">
      <c r="A6308" s="11" t="s">
        <v>581</v>
      </c>
      <c r="B6308" s="11" t="s">
        <v>582</v>
      </c>
      <c r="C6308" s="17">
        <v>43</v>
      </c>
      <c r="D6308" s="11" t="s">
        <v>1321</v>
      </c>
      <c r="E6308" s="11" t="s">
        <v>36600</v>
      </c>
      <c r="F6308" s="11">
        <v>33733454</v>
      </c>
      <c r="G6308" s="11" t="s">
        <v>19228</v>
      </c>
      <c r="H6308" s="11" t="s">
        <v>19229</v>
      </c>
      <c r="I6308" s="11" t="s">
        <v>2586</v>
      </c>
      <c r="J6308" s="11" t="s">
        <v>17786</v>
      </c>
      <c r="K6308" s="11" t="s">
        <v>7337</v>
      </c>
      <c r="L6308" s="11" t="s">
        <v>19230</v>
      </c>
      <c r="M6308" s="11" t="s">
        <v>7414</v>
      </c>
      <c r="N6308" s="12" t="s">
        <v>19231</v>
      </c>
      <c r="O6308" s="12" t="s">
        <v>19232</v>
      </c>
    </row>
    <row r="6309" spans="1:15" ht="15" customHeight="1" x14ac:dyDescent="0.3">
      <c r="A6309" s="11" t="s">
        <v>581</v>
      </c>
      <c r="B6309" s="11" t="s">
        <v>582</v>
      </c>
      <c r="C6309" s="17">
        <v>43</v>
      </c>
      <c r="D6309" s="11" t="s">
        <v>1321</v>
      </c>
      <c r="E6309" s="11" t="s">
        <v>36600</v>
      </c>
      <c r="F6309" s="11">
        <v>30430597</v>
      </c>
      <c r="G6309" s="11" t="s">
        <v>36606</v>
      </c>
      <c r="H6309" s="11" t="s">
        <v>36607</v>
      </c>
      <c r="I6309" s="11" t="s">
        <v>1280</v>
      </c>
      <c r="J6309" s="11" t="s">
        <v>29438</v>
      </c>
      <c r="K6309" s="11" t="s">
        <v>10913</v>
      </c>
      <c r="L6309" s="11" t="s">
        <v>36608</v>
      </c>
      <c r="M6309" s="11" t="s">
        <v>7350</v>
      </c>
      <c r="N6309" s="12" t="s">
        <v>36609</v>
      </c>
      <c r="O6309" s="12" t="s">
        <v>36610</v>
      </c>
    </row>
    <row r="6310" spans="1:15" ht="15" customHeight="1" x14ac:dyDescent="0.3">
      <c r="A6310" s="11" t="s">
        <v>581</v>
      </c>
      <c r="B6310" s="11" t="s">
        <v>582</v>
      </c>
      <c r="C6310" s="17">
        <v>43</v>
      </c>
      <c r="D6310" s="11" t="s">
        <v>1321</v>
      </c>
      <c r="E6310" s="11" t="s">
        <v>36600</v>
      </c>
      <c r="F6310" s="11">
        <v>28386974</v>
      </c>
      <c r="G6310" s="11" t="s">
        <v>36611</v>
      </c>
      <c r="H6310" s="11" t="s">
        <v>36612</v>
      </c>
      <c r="I6310" s="11" t="s">
        <v>4313</v>
      </c>
      <c r="J6310" s="11"/>
      <c r="K6310" s="11" t="s">
        <v>10913</v>
      </c>
      <c r="L6310" s="11" t="s">
        <v>36613</v>
      </c>
      <c r="M6310" s="11" t="s">
        <v>7339</v>
      </c>
      <c r="N6310" s="12" t="s">
        <v>36614</v>
      </c>
      <c r="O6310" s="12" t="s">
        <v>36615</v>
      </c>
    </row>
    <row r="6311" spans="1:15" ht="15" customHeight="1" x14ac:dyDescent="0.3">
      <c r="A6311" s="11" t="s">
        <v>581</v>
      </c>
      <c r="B6311" s="11" t="s">
        <v>582</v>
      </c>
      <c r="C6311" s="17">
        <v>43</v>
      </c>
      <c r="D6311" s="11" t="s">
        <v>1321</v>
      </c>
      <c r="E6311" s="11" t="s">
        <v>36600</v>
      </c>
      <c r="F6311" s="11">
        <v>28386981</v>
      </c>
      <c r="G6311" s="11" t="s">
        <v>36616</v>
      </c>
      <c r="H6311" s="11" t="s">
        <v>36617</v>
      </c>
      <c r="I6311" s="11" t="s">
        <v>4313</v>
      </c>
      <c r="J6311" s="11"/>
      <c r="K6311" s="11" t="s">
        <v>10913</v>
      </c>
      <c r="L6311" s="11" t="s">
        <v>36618</v>
      </c>
      <c r="M6311" s="11" t="s">
        <v>7339</v>
      </c>
      <c r="N6311" s="12" t="s">
        <v>36619</v>
      </c>
      <c r="O6311" s="12" t="s">
        <v>36620</v>
      </c>
    </row>
    <row r="6312" spans="1:15" ht="15" customHeight="1" x14ac:dyDescent="0.3">
      <c r="A6312" s="11" t="s">
        <v>581</v>
      </c>
      <c r="B6312" s="11" t="s">
        <v>582</v>
      </c>
      <c r="C6312" s="17">
        <v>43</v>
      </c>
      <c r="D6312" s="11" t="s">
        <v>1321</v>
      </c>
      <c r="E6312" s="11" t="s">
        <v>36600</v>
      </c>
      <c r="F6312" s="11">
        <v>28497635</v>
      </c>
      <c r="G6312" s="11" t="s">
        <v>36621</v>
      </c>
      <c r="H6312" s="11" t="s">
        <v>36622</v>
      </c>
      <c r="I6312" s="11" t="s">
        <v>2632</v>
      </c>
      <c r="J6312" s="11"/>
      <c r="K6312" s="11" t="s">
        <v>10913</v>
      </c>
      <c r="L6312" s="11" t="s">
        <v>36623</v>
      </c>
      <c r="M6312" s="11" t="s">
        <v>8756</v>
      </c>
      <c r="N6312" s="12" t="s">
        <v>36624</v>
      </c>
      <c r="O6312" s="12" t="s">
        <v>36625</v>
      </c>
    </row>
    <row r="6313" spans="1:15" ht="15" customHeight="1" x14ac:dyDescent="0.3">
      <c r="A6313" s="11" t="s">
        <v>581</v>
      </c>
      <c r="B6313" s="11" t="s">
        <v>582</v>
      </c>
      <c r="C6313" s="17">
        <v>43</v>
      </c>
      <c r="D6313" s="11" t="s">
        <v>1321</v>
      </c>
      <c r="E6313" s="11" t="s">
        <v>36600</v>
      </c>
      <c r="F6313" s="11">
        <v>26308332</v>
      </c>
      <c r="G6313" s="11" t="s">
        <v>26118</v>
      </c>
      <c r="H6313" s="11" t="s">
        <v>26119</v>
      </c>
      <c r="I6313" s="11" t="s">
        <v>8311</v>
      </c>
      <c r="J6313" s="11"/>
      <c r="K6313" s="11" t="s">
        <v>11916</v>
      </c>
      <c r="L6313" s="11" t="s">
        <v>26120</v>
      </c>
      <c r="M6313" s="11" t="s">
        <v>7339</v>
      </c>
      <c r="N6313" s="12" t="s">
        <v>26121</v>
      </c>
      <c r="O6313" s="12" t="s">
        <v>26122</v>
      </c>
    </row>
    <row r="6314" spans="1:15" ht="15" customHeight="1" x14ac:dyDescent="0.3">
      <c r="A6314" s="11" t="s">
        <v>581</v>
      </c>
      <c r="B6314" s="11" t="s">
        <v>582</v>
      </c>
      <c r="C6314" s="17">
        <v>43</v>
      </c>
      <c r="D6314" s="11" t="s">
        <v>1321</v>
      </c>
      <c r="E6314" s="11" t="s">
        <v>36600</v>
      </c>
      <c r="F6314" s="11">
        <v>25403087</v>
      </c>
      <c r="G6314" s="11" t="s">
        <v>36626</v>
      </c>
      <c r="H6314" s="11" t="s">
        <v>36627</v>
      </c>
      <c r="I6314" s="11" t="s">
        <v>29608</v>
      </c>
      <c r="J6314" s="11" t="s">
        <v>36628</v>
      </c>
      <c r="K6314" s="11" t="s">
        <v>36629</v>
      </c>
      <c r="L6314" s="11" t="s">
        <v>36630</v>
      </c>
      <c r="M6314" s="11" t="s">
        <v>7389</v>
      </c>
      <c r="N6314" s="12" t="s">
        <v>36631</v>
      </c>
      <c r="O6314" s="12" t="s">
        <v>36632</v>
      </c>
    </row>
    <row r="6315" spans="1:15" ht="15" customHeight="1" x14ac:dyDescent="0.3">
      <c r="A6315" s="11" t="s">
        <v>593</v>
      </c>
      <c r="B6315" s="11" t="s">
        <v>594</v>
      </c>
      <c r="C6315" s="17">
        <v>44</v>
      </c>
      <c r="D6315" s="11" t="s">
        <v>1333</v>
      </c>
      <c r="E6315" s="11" t="s">
        <v>36633</v>
      </c>
      <c r="F6315" s="11">
        <v>37001188</v>
      </c>
      <c r="G6315" s="11" t="s">
        <v>36634</v>
      </c>
      <c r="H6315" s="11" t="s">
        <v>36635</v>
      </c>
      <c r="I6315" s="11" t="s">
        <v>7385</v>
      </c>
      <c r="J6315" s="11" t="s">
        <v>22643</v>
      </c>
      <c r="K6315" s="11" t="s">
        <v>33931</v>
      </c>
      <c r="L6315" s="11" t="s">
        <v>36636</v>
      </c>
      <c r="M6315" s="11" t="s">
        <v>7339</v>
      </c>
      <c r="N6315" s="12" t="s">
        <v>36637</v>
      </c>
      <c r="O6315" s="12" t="s">
        <v>36638</v>
      </c>
    </row>
    <row r="6316" spans="1:15" ht="15" customHeight="1" x14ac:dyDescent="0.3">
      <c r="A6316" s="11" t="s">
        <v>593</v>
      </c>
      <c r="B6316" s="11" t="s">
        <v>594</v>
      </c>
      <c r="C6316" s="17">
        <v>44</v>
      </c>
      <c r="D6316" s="11" t="s">
        <v>1333</v>
      </c>
      <c r="E6316" s="11" t="s">
        <v>36639</v>
      </c>
      <c r="F6316" s="11">
        <v>37353979</v>
      </c>
      <c r="G6316" s="11" t="s">
        <v>36640</v>
      </c>
      <c r="H6316" s="11" t="s">
        <v>36641</v>
      </c>
      <c r="I6316" s="11" t="s">
        <v>882</v>
      </c>
      <c r="J6316" s="11" t="s">
        <v>36642</v>
      </c>
      <c r="K6316" s="11" t="s">
        <v>36643</v>
      </c>
      <c r="L6316" s="11" t="s">
        <v>36644</v>
      </c>
      <c r="M6316" s="11" t="s">
        <v>7339</v>
      </c>
      <c r="N6316" s="12" t="s">
        <v>36645</v>
      </c>
      <c r="O6316" s="12" t="s">
        <v>36646</v>
      </c>
    </row>
    <row r="6317" spans="1:15" ht="15" customHeight="1" x14ac:dyDescent="0.3">
      <c r="A6317" s="11" t="s">
        <v>593</v>
      </c>
      <c r="B6317" s="11" t="s">
        <v>594</v>
      </c>
      <c r="C6317" s="17">
        <v>44</v>
      </c>
      <c r="D6317" s="11" t="s">
        <v>1333</v>
      </c>
      <c r="E6317" s="11" t="s">
        <v>36633</v>
      </c>
      <c r="F6317" s="11">
        <v>36161707</v>
      </c>
      <c r="G6317" s="11" t="s">
        <v>36647</v>
      </c>
      <c r="H6317" s="11" t="s">
        <v>36648</v>
      </c>
      <c r="I6317" s="11" t="s">
        <v>3087</v>
      </c>
      <c r="J6317" s="11" t="s">
        <v>11410</v>
      </c>
      <c r="K6317" s="11" t="s">
        <v>34034</v>
      </c>
      <c r="L6317" s="11" t="s">
        <v>36649</v>
      </c>
      <c r="M6317" s="11" t="s">
        <v>7373</v>
      </c>
      <c r="N6317" s="12" t="s">
        <v>36650</v>
      </c>
      <c r="O6317" s="12" t="s">
        <v>36651</v>
      </c>
    </row>
    <row r="6318" spans="1:15" ht="15" customHeight="1" x14ac:dyDescent="0.3">
      <c r="A6318" s="11" t="s">
        <v>593</v>
      </c>
      <c r="B6318" s="11" t="s">
        <v>594</v>
      </c>
      <c r="C6318" s="17">
        <v>44</v>
      </c>
      <c r="D6318" s="11" t="s">
        <v>1333</v>
      </c>
      <c r="E6318" s="11" t="s">
        <v>36633</v>
      </c>
      <c r="F6318" s="11">
        <v>37414708</v>
      </c>
      <c r="G6318" s="11" t="s">
        <v>36652</v>
      </c>
      <c r="H6318" s="11" t="s">
        <v>36653</v>
      </c>
      <c r="I6318" s="11" t="s">
        <v>4222</v>
      </c>
      <c r="J6318" s="11" t="s">
        <v>5450</v>
      </c>
      <c r="K6318" s="11" t="s">
        <v>36654</v>
      </c>
      <c r="L6318" s="11" t="s">
        <v>36655</v>
      </c>
      <c r="M6318" s="11" t="s">
        <v>8066</v>
      </c>
      <c r="N6318" s="12" t="s">
        <v>36656</v>
      </c>
      <c r="O6318" s="12" t="s">
        <v>36657</v>
      </c>
    </row>
    <row r="6319" spans="1:15" ht="15" customHeight="1" x14ac:dyDescent="0.3">
      <c r="A6319" s="11" t="s">
        <v>593</v>
      </c>
      <c r="B6319" s="11" t="s">
        <v>594</v>
      </c>
      <c r="C6319" s="17">
        <v>44</v>
      </c>
      <c r="D6319" s="11" t="s">
        <v>1333</v>
      </c>
      <c r="E6319" s="11" t="s">
        <v>36633</v>
      </c>
      <c r="F6319" s="11">
        <v>36272951</v>
      </c>
      <c r="G6319" s="11" t="s">
        <v>36658</v>
      </c>
      <c r="H6319" s="11" t="s">
        <v>36659</v>
      </c>
      <c r="I6319" s="11" t="s">
        <v>7542</v>
      </c>
      <c r="J6319" s="11" t="s">
        <v>36660</v>
      </c>
      <c r="K6319" s="11" t="s">
        <v>36654</v>
      </c>
      <c r="L6319" s="11" t="s">
        <v>36661</v>
      </c>
      <c r="M6319" s="11" t="s">
        <v>7907</v>
      </c>
      <c r="N6319" s="12" t="s">
        <v>36662</v>
      </c>
      <c r="O6319" s="12" t="s">
        <v>36663</v>
      </c>
    </row>
    <row r="6320" spans="1:15" ht="15" customHeight="1" x14ac:dyDescent="0.3">
      <c r="A6320" s="11" t="s">
        <v>593</v>
      </c>
      <c r="B6320" s="11" t="s">
        <v>594</v>
      </c>
      <c r="C6320" s="17">
        <v>44</v>
      </c>
      <c r="D6320" s="11" t="s">
        <v>1333</v>
      </c>
      <c r="E6320" s="11" t="s">
        <v>36639</v>
      </c>
      <c r="F6320" s="11">
        <v>34324731</v>
      </c>
      <c r="G6320" s="11" t="s">
        <v>36664</v>
      </c>
      <c r="H6320" s="11" t="s">
        <v>36665</v>
      </c>
      <c r="I6320" s="11" t="s">
        <v>2372</v>
      </c>
      <c r="J6320" s="11" t="s">
        <v>7699</v>
      </c>
      <c r="K6320" s="11" t="s">
        <v>17017</v>
      </c>
      <c r="L6320" s="11" t="s">
        <v>36666</v>
      </c>
      <c r="M6320" s="11" t="s">
        <v>7805</v>
      </c>
      <c r="N6320" s="12" t="s">
        <v>36667</v>
      </c>
      <c r="O6320" s="12" t="s">
        <v>36668</v>
      </c>
    </row>
    <row r="6321" spans="1:15" ht="15" customHeight="1" x14ac:dyDescent="0.3">
      <c r="A6321" s="11" t="s">
        <v>593</v>
      </c>
      <c r="B6321" s="11" t="s">
        <v>594</v>
      </c>
      <c r="C6321" s="17">
        <v>44</v>
      </c>
      <c r="D6321" s="11" t="s">
        <v>1333</v>
      </c>
      <c r="E6321" s="11" t="s">
        <v>36633</v>
      </c>
      <c r="F6321" s="11">
        <v>33846059</v>
      </c>
      <c r="G6321" s="11" t="s">
        <v>36669</v>
      </c>
      <c r="H6321" s="11" t="s">
        <v>36670</v>
      </c>
      <c r="I6321" s="11" t="s">
        <v>2586</v>
      </c>
      <c r="J6321" s="11" t="s">
        <v>16187</v>
      </c>
      <c r="K6321" s="11" t="s">
        <v>36654</v>
      </c>
      <c r="L6321" s="11" t="s">
        <v>36671</v>
      </c>
      <c r="M6321" s="11" t="s">
        <v>7350</v>
      </c>
      <c r="N6321" s="12" t="s">
        <v>36672</v>
      </c>
      <c r="O6321" s="12" t="s">
        <v>36673</v>
      </c>
    </row>
    <row r="6322" spans="1:15" ht="15" customHeight="1" x14ac:dyDescent="0.3">
      <c r="A6322" s="11" t="s">
        <v>593</v>
      </c>
      <c r="B6322" s="11" t="s">
        <v>594</v>
      </c>
      <c r="C6322" s="17">
        <v>44</v>
      </c>
      <c r="D6322" s="11" t="s">
        <v>1333</v>
      </c>
      <c r="E6322" s="11" t="s">
        <v>36633</v>
      </c>
      <c r="F6322" s="11">
        <v>33910607</v>
      </c>
      <c r="G6322" s="11" t="s">
        <v>36674</v>
      </c>
      <c r="H6322" s="11" t="s">
        <v>36675</v>
      </c>
      <c r="I6322" s="11" t="s">
        <v>31519</v>
      </c>
      <c r="J6322" s="11" t="s">
        <v>31519</v>
      </c>
      <c r="K6322" s="11" t="s">
        <v>5316</v>
      </c>
      <c r="L6322" s="11" t="s">
        <v>36676</v>
      </c>
      <c r="M6322" s="11" t="s">
        <v>7339</v>
      </c>
      <c r="N6322" s="12" t="s">
        <v>36677</v>
      </c>
      <c r="O6322" s="12" t="s">
        <v>36678</v>
      </c>
    </row>
    <row r="6323" spans="1:15" ht="15" customHeight="1" x14ac:dyDescent="0.3">
      <c r="A6323" s="11" t="s">
        <v>593</v>
      </c>
      <c r="B6323" s="11" t="s">
        <v>594</v>
      </c>
      <c r="C6323" s="17">
        <v>44</v>
      </c>
      <c r="D6323" s="11" t="s">
        <v>1333</v>
      </c>
      <c r="E6323" s="11" t="s">
        <v>36639</v>
      </c>
      <c r="F6323" s="11">
        <v>33550652</v>
      </c>
      <c r="G6323" s="11" t="s">
        <v>36679</v>
      </c>
      <c r="H6323" s="11" t="s">
        <v>36680</v>
      </c>
      <c r="I6323" s="11" t="s">
        <v>20241</v>
      </c>
      <c r="J6323" s="11" t="s">
        <v>36681</v>
      </c>
      <c r="K6323" s="11" t="s">
        <v>29573</v>
      </c>
      <c r="L6323" s="11" t="s">
        <v>36682</v>
      </c>
      <c r="M6323" s="11" t="s">
        <v>7373</v>
      </c>
      <c r="N6323" s="12" t="s">
        <v>36683</v>
      </c>
      <c r="O6323" s="12"/>
    </row>
    <row r="6324" spans="1:15" ht="15" customHeight="1" x14ac:dyDescent="0.3">
      <c r="A6324" s="11" t="s">
        <v>593</v>
      </c>
      <c r="B6324" s="11" t="s">
        <v>594</v>
      </c>
      <c r="C6324" s="17">
        <v>44</v>
      </c>
      <c r="D6324" s="11" t="s">
        <v>1333</v>
      </c>
      <c r="E6324" s="11" t="s">
        <v>36633</v>
      </c>
      <c r="F6324" s="11">
        <v>32510579</v>
      </c>
      <c r="G6324" s="11" t="s">
        <v>36684</v>
      </c>
      <c r="H6324" s="11" t="s">
        <v>36685</v>
      </c>
      <c r="I6324" s="11" t="s">
        <v>2594</v>
      </c>
      <c r="J6324" s="11" t="s">
        <v>17798</v>
      </c>
      <c r="K6324" s="11" t="s">
        <v>7337</v>
      </c>
      <c r="L6324" s="11" t="s">
        <v>36686</v>
      </c>
      <c r="M6324" s="11" t="s">
        <v>7734</v>
      </c>
      <c r="N6324" s="12" t="s">
        <v>36687</v>
      </c>
      <c r="O6324" s="12" t="s">
        <v>36688</v>
      </c>
    </row>
    <row r="6325" spans="1:15" ht="15" customHeight="1" x14ac:dyDescent="0.3">
      <c r="A6325" s="11" t="s">
        <v>593</v>
      </c>
      <c r="B6325" s="11" t="s">
        <v>594</v>
      </c>
      <c r="C6325" s="17">
        <v>44</v>
      </c>
      <c r="D6325" s="11" t="s">
        <v>1333</v>
      </c>
      <c r="E6325" s="11" t="s">
        <v>36633</v>
      </c>
      <c r="F6325" s="11">
        <v>32847521</v>
      </c>
      <c r="G6325" s="11" t="s">
        <v>36689</v>
      </c>
      <c r="H6325" s="11" t="s">
        <v>36690</v>
      </c>
      <c r="I6325" s="11" t="s">
        <v>3548</v>
      </c>
      <c r="J6325" s="11" t="s">
        <v>3548</v>
      </c>
      <c r="K6325" s="11" t="s">
        <v>24825</v>
      </c>
      <c r="L6325" s="11" t="s">
        <v>36691</v>
      </c>
      <c r="M6325" s="11" t="s">
        <v>7373</v>
      </c>
      <c r="N6325" s="12" t="s">
        <v>36692</v>
      </c>
      <c r="O6325" s="12" t="s">
        <v>36693</v>
      </c>
    </row>
    <row r="6326" spans="1:15" ht="15" customHeight="1" x14ac:dyDescent="0.3">
      <c r="A6326" s="11" t="s">
        <v>593</v>
      </c>
      <c r="B6326" s="11" t="s">
        <v>594</v>
      </c>
      <c r="C6326" s="17">
        <v>44</v>
      </c>
      <c r="D6326" s="11" t="s">
        <v>1333</v>
      </c>
      <c r="E6326" s="11" t="s">
        <v>36633</v>
      </c>
      <c r="F6326" s="11">
        <v>32323310</v>
      </c>
      <c r="G6326" s="11" t="s">
        <v>36694</v>
      </c>
      <c r="H6326" s="11" t="s">
        <v>36695</v>
      </c>
      <c r="I6326" s="11" t="s">
        <v>3166</v>
      </c>
      <c r="J6326" s="11" t="s">
        <v>36696</v>
      </c>
      <c r="K6326" s="11" t="s">
        <v>7337</v>
      </c>
      <c r="L6326" s="11" t="s">
        <v>36697</v>
      </c>
      <c r="M6326" s="11" t="s">
        <v>8313</v>
      </c>
      <c r="N6326" s="12" t="s">
        <v>36698</v>
      </c>
      <c r="O6326" s="12" t="s">
        <v>36699</v>
      </c>
    </row>
    <row r="6327" spans="1:15" ht="15" customHeight="1" x14ac:dyDescent="0.3">
      <c r="A6327" s="11" t="s">
        <v>593</v>
      </c>
      <c r="B6327" s="11" t="s">
        <v>594</v>
      </c>
      <c r="C6327" s="17">
        <v>44</v>
      </c>
      <c r="D6327" s="11" t="s">
        <v>1333</v>
      </c>
      <c r="E6327" s="11" t="s">
        <v>36633</v>
      </c>
      <c r="F6327" s="11">
        <v>31709401</v>
      </c>
      <c r="G6327" s="11" t="s">
        <v>36700</v>
      </c>
      <c r="H6327" s="11" t="s">
        <v>36701</v>
      </c>
      <c r="I6327" s="11" t="s">
        <v>2393</v>
      </c>
      <c r="J6327" s="11" t="s">
        <v>36702</v>
      </c>
      <c r="K6327" s="11" t="s">
        <v>13890</v>
      </c>
      <c r="L6327" s="11" t="s">
        <v>36703</v>
      </c>
      <c r="M6327" s="11" t="s">
        <v>7339</v>
      </c>
      <c r="N6327" s="12" t="s">
        <v>36704</v>
      </c>
      <c r="O6327" s="12" t="s">
        <v>36705</v>
      </c>
    </row>
    <row r="6328" spans="1:15" ht="15" customHeight="1" x14ac:dyDescent="0.3">
      <c r="A6328" s="11" t="s">
        <v>593</v>
      </c>
      <c r="B6328" s="11" t="s">
        <v>594</v>
      </c>
      <c r="C6328" s="17">
        <v>44</v>
      </c>
      <c r="D6328" s="11" t="s">
        <v>1333</v>
      </c>
      <c r="E6328" s="11" t="s">
        <v>36633</v>
      </c>
      <c r="F6328" s="11">
        <v>31342672</v>
      </c>
      <c r="G6328" s="11" t="s">
        <v>36706</v>
      </c>
      <c r="H6328" s="11" t="s">
        <v>36707</v>
      </c>
      <c r="I6328" s="11" t="s">
        <v>2614</v>
      </c>
      <c r="J6328" s="11" t="s">
        <v>36708</v>
      </c>
      <c r="K6328" s="11" t="s">
        <v>36709</v>
      </c>
      <c r="L6328" s="11" t="s">
        <v>36710</v>
      </c>
      <c r="M6328" s="11" t="s">
        <v>7805</v>
      </c>
      <c r="N6328" s="12" t="s">
        <v>36711</v>
      </c>
      <c r="O6328" s="12" t="s">
        <v>36712</v>
      </c>
    </row>
    <row r="6329" spans="1:15" ht="15" customHeight="1" x14ac:dyDescent="0.3">
      <c r="A6329" s="11" t="s">
        <v>593</v>
      </c>
      <c r="B6329" s="11" t="s">
        <v>594</v>
      </c>
      <c r="C6329" s="17">
        <v>44</v>
      </c>
      <c r="D6329" s="11" t="s">
        <v>1333</v>
      </c>
      <c r="E6329" s="11" t="s">
        <v>36633</v>
      </c>
      <c r="F6329" s="11">
        <v>31331366</v>
      </c>
      <c r="G6329" s="11" t="s">
        <v>36713</v>
      </c>
      <c r="H6329" s="11" t="s">
        <v>36714</v>
      </c>
      <c r="I6329" s="11" t="s">
        <v>36715</v>
      </c>
      <c r="J6329" s="11" t="s">
        <v>36715</v>
      </c>
      <c r="K6329" s="11" t="s">
        <v>5316</v>
      </c>
      <c r="L6329" s="11" t="s">
        <v>36716</v>
      </c>
      <c r="M6329" s="11" t="s">
        <v>31957</v>
      </c>
      <c r="N6329" s="12" t="s">
        <v>36717</v>
      </c>
      <c r="O6329" s="12" t="s">
        <v>36718</v>
      </c>
    </row>
    <row r="6330" spans="1:15" ht="15" customHeight="1" x14ac:dyDescent="0.3">
      <c r="A6330" s="11" t="s">
        <v>593</v>
      </c>
      <c r="B6330" s="11" t="s">
        <v>594</v>
      </c>
      <c r="C6330" s="17">
        <v>44</v>
      </c>
      <c r="D6330" s="11" t="s">
        <v>1333</v>
      </c>
      <c r="E6330" s="11" t="s">
        <v>36639</v>
      </c>
      <c r="F6330" s="11">
        <v>30868673</v>
      </c>
      <c r="G6330" s="11" t="s">
        <v>36719</v>
      </c>
      <c r="H6330" s="11" t="s">
        <v>36720</v>
      </c>
      <c r="I6330" s="11" t="s">
        <v>4741</v>
      </c>
      <c r="J6330" s="11" t="s">
        <v>36721</v>
      </c>
      <c r="K6330" s="11" t="s">
        <v>36722</v>
      </c>
      <c r="L6330" s="11" t="s">
        <v>36723</v>
      </c>
      <c r="M6330" s="11" t="s">
        <v>7681</v>
      </c>
      <c r="N6330" s="12" t="s">
        <v>36724</v>
      </c>
      <c r="O6330" s="12" t="s">
        <v>36725</v>
      </c>
    </row>
    <row r="6331" spans="1:15" ht="15" customHeight="1" x14ac:dyDescent="0.3">
      <c r="A6331" s="11" t="s">
        <v>593</v>
      </c>
      <c r="B6331" s="11" t="s">
        <v>594</v>
      </c>
      <c r="C6331" s="17">
        <v>44</v>
      </c>
      <c r="D6331" s="11" t="s">
        <v>1333</v>
      </c>
      <c r="E6331" s="11" t="s">
        <v>36633</v>
      </c>
      <c r="F6331" s="11">
        <v>29391370</v>
      </c>
      <c r="G6331" s="11" t="s">
        <v>36726</v>
      </c>
      <c r="H6331" s="11" t="s">
        <v>36727</v>
      </c>
      <c r="I6331" s="11" t="s">
        <v>6752</v>
      </c>
      <c r="J6331" s="11" t="s">
        <v>6752</v>
      </c>
      <c r="K6331" s="11" t="s">
        <v>7379</v>
      </c>
      <c r="L6331" s="11" t="s">
        <v>36728</v>
      </c>
      <c r="M6331" s="11" t="s">
        <v>29878</v>
      </c>
      <c r="N6331" s="12" t="s">
        <v>36729</v>
      </c>
      <c r="O6331" s="12" t="s">
        <v>36730</v>
      </c>
    </row>
    <row r="6332" spans="1:15" ht="15" customHeight="1" x14ac:dyDescent="0.3">
      <c r="A6332" s="11" t="s">
        <v>593</v>
      </c>
      <c r="B6332" s="11" t="s">
        <v>594</v>
      </c>
      <c r="C6332" s="17">
        <v>44</v>
      </c>
      <c r="D6332" s="11" t="s">
        <v>1333</v>
      </c>
      <c r="E6332" s="11" t="s">
        <v>36633</v>
      </c>
      <c r="F6332" s="11">
        <v>29083500</v>
      </c>
      <c r="G6332" s="11" t="s">
        <v>36731</v>
      </c>
      <c r="H6332" s="11" t="s">
        <v>36732</v>
      </c>
      <c r="I6332" s="11" t="s">
        <v>3374</v>
      </c>
      <c r="J6332" s="11" t="s">
        <v>36733</v>
      </c>
      <c r="K6332" s="11" t="s">
        <v>17017</v>
      </c>
      <c r="L6332" s="11" t="s">
        <v>36734</v>
      </c>
      <c r="M6332" s="11" t="s">
        <v>7420</v>
      </c>
      <c r="N6332" s="12" t="s">
        <v>36735</v>
      </c>
      <c r="O6332" s="12" t="s">
        <v>36736</v>
      </c>
    </row>
    <row r="6333" spans="1:15" ht="15" customHeight="1" x14ac:dyDescent="0.3">
      <c r="A6333" s="11" t="s">
        <v>593</v>
      </c>
      <c r="B6333" s="11" t="s">
        <v>594</v>
      </c>
      <c r="C6333" s="17">
        <v>44</v>
      </c>
      <c r="D6333" s="11" t="s">
        <v>1333</v>
      </c>
      <c r="E6333" s="11" t="s">
        <v>36633</v>
      </c>
      <c r="F6333" s="11">
        <v>28833356</v>
      </c>
      <c r="G6333" s="11" t="s">
        <v>36737</v>
      </c>
      <c r="H6333" s="11" t="s">
        <v>36738</v>
      </c>
      <c r="I6333" s="11" t="s">
        <v>2736</v>
      </c>
      <c r="J6333" s="11" t="s">
        <v>36739</v>
      </c>
      <c r="K6333" s="11" t="s">
        <v>33970</v>
      </c>
      <c r="L6333" s="11" t="s">
        <v>36740</v>
      </c>
      <c r="M6333" s="11" t="s">
        <v>7339</v>
      </c>
      <c r="N6333" s="12" t="s">
        <v>36741</v>
      </c>
      <c r="O6333" s="12" t="s">
        <v>36742</v>
      </c>
    </row>
    <row r="6334" spans="1:15" ht="15" customHeight="1" x14ac:dyDescent="0.3">
      <c r="A6334" s="11" t="s">
        <v>593</v>
      </c>
      <c r="B6334" s="11" t="s">
        <v>594</v>
      </c>
      <c r="C6334" s="17">
        <v>44</v>
      </c>
      <c r="D6334" s="11" t="s">
        <v>1333</v>
      </c>
      <c r="E6334" s="11" t="s">
        <v>36633</v>
      </c>
      <c r="F6334" s="11">
        <v>30526657</v>
      </c>
      <c r="G6334" s="11" t="s">
        <v>36743</v>
      </c>
      <c r="H6334" s="11" t="s">
        <v>36744</v>
      </c>
      <c r="I6334" s="11" t="s">
        <v>36745</v>
      </c>
      <c r="J6334" s="11" t="s">
        <v>36745</v>
      </c>
      <c r="K6334" s="11" t="s">
        <v>36746</v>
      </c>
      <c r="L6334" s="11" t="s">
        <v>36747</v>
      </c>
      <c r="M6334" s="11" t="s">
        <v>13703</v>
      </c>
      <c r="N6334" s="12" t="s">
        <v>36748</v>
      </c>
      <c r="O6334" s="12" t="s">
        <v>36749</v>
      </c>
    </row>
    <row r="6335" spans="1:15" ht="15" customHeight="1" x14ac:dyDescent="0.3">
      <c r="A6335" s="11" t="s">
        <v>593</v>
      </c>
      <c r="B6335" s="11" t="s">
        <v>594</v>
      </c>
      <c r="C6335" s="17">
        <v>44</v>
      </c>
      <c r="D6335" s="11" t="s">
        <v>1333</v>
      </c>
      <c r="E6335" s="11" t="s">
        <v>36633</v>
      </c>
      <c r="F6335" s="11">
        <v>29030056</v>
      </c>
      <c r="G6335" s="11" t="s">
        <v>36750</v>
      </c>
      <c r="H6335" s="11" t="s">
        <v>36751</v>
      </c>
      <c r="I6335" s="11" t="s">
        <v>2628</v>
      </c>
      <c r="J6335" s="11" t="s">
        <v>36752</v>
      </c>
      <c r="K6335" s="11" t="s">
        <v>36654</v>
      </c>
      <c r="L6335" s="11" t="s">
        <v>36753</v>
      </c>
      <c r="M6335" s="11" t="s">
        <v>7350</v>
      </c>
      <c r="N6335" s="12" t="s">
        <v>36754</v>
      </c>
      <c r="O6335" s="12" t="s">
        <v>36755</v>
      </c>
    </row>
    <row r="6336" spans="1:15" ht="15" customHeight="1" x14ac:dyDescent="0.3">
      <c r="A6336" s="11" t="s">
        <v>593</v>
      </c>
      <c r="B6336" s="11" t="s">
        <v>594</v>
      </c>
      <c r="C6336" s="17">
        <v>44</v>
      </c>
      <c r="D6336" s="11" t="s">
        <v>1333</v>
      </c>
      <c r="E6336" s="11" t="s">
        <v>36633</v>
      </c>
      <c r="F6336" s="11">
        <v>27910127</v>
      </c>
      <c r="G6336" s="11" t="s">
        <v>24415</v>
      </c>
      <c r="H6336" s="11" t="s">
        <v>24416</v>
      </c>
      <c r="I6336" s="11" t="s">
        <v>1775</v>
      </c>
      <c r="J6336" s="11" t="s">
        <v>24417</v>
      </c>
      <c r="K6336" s="11" t="s">
        <v>7561</v>
      </c>
      <c r="L6336" s="11" t="s">
        <v>24418</v>
      </c>
      <c r="M6336" s="11" t="s">
        <v>7339</v>
      </c>
      <c r="N6336" s="12" t="s">
        <v>24419</v>
      </c>
      <c r="O6336" s="12" t="s">
        <v>24420</v>
      </c>
    </row>
    <row r="6337" spans="1:15" ht="15" customHeight="1" x14ac:dyDescent="0.3">
      <c r="A6337" s="11" t="s">
        <v>593</v>
      </c>
      <c r="B6337" s="11" t="s">
        <v>594</v>
      </c>
      <c r="C6337" s="17">
        <v>44</v>
      </c>
      <c r="D6337" s="11" t="s">
        <v>1333</v>
      </c>
      <c r="E6337" s="11" t="s">
        <v>36633</v>
      </c>
      <c r="F6337" s="11">
        <v>28110286</v>
      </c>
      <c r="G6337" s="11" t="s">
        <v>36756</v>
      </c>
      <c r="H6337" s="11" t="s">
        <v>36757</v>
      </c>
      <c r="I6337" s="11" t="s">
        <v>36758</v>
      </c>
      <c r="J6337" s="11" t="s">
        <v>36758</v>
      </c>
      <c r="K6337" s="11" t="s">
        <v>7379</v>
      </c>
      <c r="L6337" s="11" t="s">
        <v>36759</v>
      </c>
      <c r="M6337" s="11" t="s">
        <v>8459</v>
      </c>
      <c r="N6337" s="12" t="s">
        <v>36760</v>
      </c>
      <c r="O6337" s="12" t="s">
        <v>36761</v>
      </c>
    </row>
    <row r="6338" spans="1:15" ht="15" customHeight="1" x14ac:dyDescent="0.3">
      <c r="A6338" s="11" t="s">
        <v>593</v>
      </c>
      <c r="B6338" s="11" t="s">
        <v>594</v>
      </c>
      <c r="C6338" s="17">
        <v>44</v>
      </c>
      <c r="D6338" s="11" t="s">
        <v>1333</v>
      </c>
      <c r="E6338" s="11" t="s">
        <v>36633</v>
      </c>
      <c r="F6338" s="11">
        <v>28193325</v>
      </c>
      <c r="G6338" s="11" t="s">
        <v>36762</v>
      </c>
      <c r="H6338" s="11" t="s">
        <v>36763</v>
      </c>
      <c r="I6338" s="11" t="s">
        <v>1791</v>
      </c>
      <c r="J6338" s="11"/>
      <c r="K6338" s="11" t="s">
        <v>36654</v>
      </c>
      <c r="L6338" s="11" t="s">
        <v>36764</v>
      </c>
      <c r="M6338" s="11" t="s">
        <v>19177</v>
      </c>
      <c r="N6338" s="12" t="s">
        <v>36765</v>
      </c>
      <c r="O6338" s="12" t="s">
        <v>36766</v>
      </c>
    </row>
    <row r="6339" spans="1:15" ht="15" customHeight="1" x14ac:dyDescent="0.3">
      <c r="A6339" s="11" t="s">
        <v>593</v>
      </c>
      <c r="B6339" s="11" t="s">
        <v>594</v>
      </c>
      <c r="C6339" s="17">
        <v>44</v>
      </c>
      <c r="D6339" s="11" t="s">
        <v>1333</v>
      </c>
      <c r="E6339" s="11" t="s">
        <v>36633</v>
      </c>
      <c r="F6339" s="11">
        <v>27852237</v>
      </c>
      <c r="G6339" s="11" t="s">
        <v>36767</v>
      </c>
      <c r="H6339" s="11" t="s">
        <v>36768</v>
      </c>
      <c r="I6339" s="11" t="s">
        <v>36769</v>
      </c>
      <c r="J6339" s="11" t="s">
        <v>36769</v>
      </c>
      <c r="K6339" s="11" t="s">
        <v>24825</v>
      </c>
      <c r="L6339" s="11" t="s">
        <v>36770</v>
      </c>
      <c r="M6339" s="11" t="s">
        <v>7373</v>
      </c>
      <c r="N6339" s="12" t="s">
        <v>36771</v>
      </c>
      <c r="O6339" s="12" t="s">
        <v>36772</v>
      </c>
    </row>
    <row r="6340" spans="1:15" ht="15" customHeight="1" x14ac:dyDescent="0.3">
      <c r="A6340" s="11" t="s">
        <v>593</v>
      </c>
      <c r="B6340" s="11" t="s">
        <v>594</v>
      </c>
      <c r="C6340" s="17">
        <v>44</v>
      </c>
      <c r="D6340" s="11" t="s">
        <v>1333</v>
      </c>
      <c r="E6340" s="11" t="s">
        <v>36633</v>
      </c>
      <c r="F6340" s="11">
        <v>27827300</v>
      </c>
      <c r="G6340" s="11" t="s">
        <v>36773</v>
      </c>
      <c r="H6340" s="11" t="s">
        <v>36774</v>
      </c>
      <c r="I6340" s="11" t="s">
        <v>2290</v>
      </c>
      <c r="J6340" s="11"/>
      <c r="K6340" s="11" t="s">
        <v>9942</v>
      </c>
      <c r="L6340" s="11" t="s">
        <v>36775</v>
      </c>
      <c r="M6340" s="11" t="s">
        <v>8459</v>
      </c>
      <c r="N6340" s="12" t="s">
        <v>36776</v>
      </c>
      <c r="O6340" s="12" t="s">
        <v>36777</v>
      </c>
    </row>
    <row r="6341" spans="1:15" ht="15" customHeight="1" x14ac:dyDescent="0.3">
      <c r="A6341" s="11" t="s">
        <v>593</v>
      </c>
      <c r="B6341" s="11" t="s">
        <v>594</v>
      </c>
      <c r="C6341" s="17">
        <v>44</v>
      </c>
      <c r="D6341" s="11" t="s">
        <v>1333</v>
      </c>
      <c r="E6341" s="11" t="s">
        <v>36639</v>
      </c>
      <c r="F6341" s="11">
        <v>27172978</v>
      </c>
      <c r="G6341" s="11" t="s">
        <v>36778</v>
      </c>
      <c r="H6341" s="11" t="s">
        <v>36779</v>
      </c>
      <c r="I6341" s="11" t="s">
        <v>2290</v>
      </c>
      <c r="J6341" s="11" t="s">
        <v>8206</v>
      </c>
      <c r="K6341" s="11" t="s">
        <v>36780</v>
      </c>
      <c r="L6341" s="11" t="s">
        <v>36781</v>
      </c>
      <c r="M6341" s="11" t="s">
        <v>7339</v>
      </c>
      <c r="N6341" s="12" t="s">
        <v>36782</v>
      </c>
      <c r="O6341" s="12" t="s">
        <v>36783</v>
      </c>
    </row>
    <row r="6342" spans="1:15" ht="15" customHeight="1" x14ac:dyDescent="0.3">
      <c r="A6342" s="11" t="s">
        <v>593</v>
      </c>
      <c r="B6342" s="11" t="s">
        <v>594</v>
      </c>
      <c r="C6342" s="17">
        <v>44</v>
      </c>
      <c r="D6342" s="11" t="s">
        <v>1333</v>
      </c>
      <c r="E6342" s="11" t="s">
        <v>36633</v>
      </c>
      <c r="F6342" s="11">
        <v>27158921</v>
      </c>
      <c r="G6342" s="11" t="s">
        <v>36784</v>
      </c>
      <c r="H6342" s="11" t="s">
        <v>36785</v>
      </c>
      <c r="I6342" s="11" t="s">
        <v>5689</v>
      </c>
      <c r="J6342" s="11" t="s">
        <v>14601</v>
      </c>
      <c r="K6342" s="11" t="s">
        <v>24322</v>
      </c>
      <c r="L6342" s="11" t="s">
        <v>36786</v>
      </c>
      <c r="M6342" s="11" t="s">
        <v>7339</v>
      </c>
      <c r="N6342" s="12" t="s">
        <v>36787</v>
      </c>
      <c r="O6342" s="12" t="s">
        <v>36788</v>
      </c>
    </row>
    <row r="6343" spans="1:15" ht="15" customHeight="1" x14ac:dyDescent="0.3">
      <c r="A6343" s="11" t="s">
        <v>593</v>
      </c>
      <c r="B6343" s="11" t="s">
        <v>594</v>
      </c>
      <c r="C6343" s="17">
        <v>44</v>
      </c>
      <c r="D6343" s="11" t="s">
        <v>1333</v>
      </c>
      <c r="E6343" s="11" t="s">
        <v>36633</v>
      </c>
      <c r="F6343" s="11">
        <v>26774821</v>
      </c>
      <c r="G6343" s="11" t="s">
        <v>36789</v>
      </c>
      <c r="H6343" s="11" t="s">
        <v>36790</v>
      </c>
      <c r="I6343" s="11" t="s">
        <v>2301</v>
      </c>
      <c r="J6343" s="11" t="s">
        <v>36791</v>
      </c>
      <c r="K6343" s="11" t="s">
        <v>36654</v>
      </c>
      <c r="L6343" s="11" t="s">
        <v>36792</v>
      </c>
      <c r="M6343" s="11" t="s">
        <v>7373</v>
      </c>
      <c r="N6343" s="12" t="s">
        <v>36793</v>
      </c>
      <c r="O6343" s="12" t="s">
        <v>36794</v>
      </c>
    </row>
    <row r="6344" spans="1:15" ht="15" customHeight="1" x14ac:dyDescent="0.3">
      <c r="A6344" s="11" t="s">
        <v>593</v>
      </c>
      <c r="B6344" s="11" t="s">
        <v>594</v>
      </c>
      <c r="C6344" s="17">
        <v>44</v>
      </c>
      <c r="D6344" s="11" t="s">
        <v>1333</v>
      </c>
      <c r="E6344" s="11" t="s">
        <v>36633</v>
      </c>
      <c r="F6344" s="11">
        <v>26778371</v>
      </c>
      <c r="G6344" s="11" t="s">
        <v>36795</v>
      </c>
      <c r="H6344" s="11" t="s">
        <v>36796</v>
      </c>
      <c r="I6344" s="11" t="s">
        <v>2301</v>
      </c>
      <c r="J6344" s="11" t="s">
        <v>34480</v>
      </c>
      <c r="K6344" s="11" t="s">
        <v>36654</v>
      </c>
      <c r="L6344" s="11" t="s">
        <v>36797</v>
      </c>
      <c r="M6344" s="11" t="s">
        <v>7373</v>
      </c>
      <c r="N6344" s="12" t="s">
        <v>36798</v>
      </c>
      <c r="O6344" s="12" t="s">
        <v>36799</v>
      </c>
    </row>
    <row r="6345" spans="1:15" ht="15" customHeight="1" x14ac:dyDescent="0.3">
      <c r="A6345" s="11" t="s">
        <v>593</v>
      </c>
      <c r="B6345" s="11" t="s">
        <v>594</v>
      </c>
      <c r="C6345" s="17">
        <v>44</v>
      </c>
      <c r="D6345" s="11" t="s">
        <v>1333</v>
      </c>
      <c r="E6345" s="11" t="s">
        <v>36633</v>
      </c>
      <c r="F6345" s="11">
        <v>26447265</v>
      </c>
      <c r="G6345" s="11" t="s">
        <v>36800</v>
      </c>
      <c r="H6345" s="11" t="s">
        <v>36801</v>
      </c>
      <c r="I6345" s="11" t="s">
        <v>1325</v>
      </c>
      <c r="J6345" s="11"/>
      <c r="K6345" s="11"/>
      <c r="L6345" s="11"/>
      <c r="M6345" s="11" t="s">
        <v>14623</v>
      </c>
      <c r="N6345" s="12" t="s">
        <v>36802</v>
      </c>
      <c r="O6345" s="12" t="s">
        <v>36803</v>
      </c>
    </row>
    <row r="6346" spans="1:15" ht="15" customHeight="1" x14ac:dyDescent="0.3">
      <c r="A6346" s="11" t="s">
        <v>593</v>
      </c>
      <c r="B6346" s="11" t="s">
        <v>594</v>
      </c>
      <c r="C6346" s="17">
        <v>44</v>
      </c>
      <c r="D6346" s="11" t="s">
        <v>1333</v>
      </c>
      <c r="E6346" s="11" t="s">
        <v>36633</v>
      </c>
      <c r="F6346" s="11">
        <v>26044699</v>
      </c>
      <c r="G6346" s="11" t="s">
        <v>36694</v>
      </c>
      <c r="H6346" s="11" t="s">
        <v>36804</v>
      </c>
      <c r="I6346" s="11" t="s">
        <v>33366</v>
      </c>
      <c r="J6346" s="11"/>
      <c r="K6346" s="11" t="s">
        <v>31235</v>
      </c>
      <c r="L6346" s="11" t="s">
        <v>36805</v>
      </c>
      <c r="M6346" s="11" t="s">
        <v>7339</v>
      </c>
      <c r="N6346" s="12" t="s">
        <v>36806</v>
      </c>
      <c r="O6346" s="12" t="s">
        <v>36807</v>
      </c>
    </row>
    <row r="6347" spans="1:15" ht="15" customHeight="1" x14ac:dyDescent="0.3">
      <c r="A6347" s="11" t="s">
        <v>593</v>
      </c>
      <c r="B6347" s="11" t="s">
        <v>594</v>
      </c>
      <c r="C6347" s="17">
        <v>44</v>
      </c>
      <c r="D6347" s="11" t="s">
        <v>1333</v>
      </c>
      <c r="E6347" s="11" t="s">
        <v>36633</v>
      </c>
      <c r="F6347" s="11">
        <v>26100054</v>
      </c>
      <c r="G6347" s="11" t="s">
        <v>36808</v>
      </c>
      <c r="H6347" s="11" t="s">
        <v>36809</v>
      </c>
      <c r="I6347" s="11" t="s">
        <v>4015</v>
      </c>
      <c r="J6347" s="11" t="s">
        <v>14680</v>
      </c>
      <c r="K6347" s="11" t="s">
        <v>36654</v>
      </c>
      <c r="L6347" s="11" t="s">
        <v>36810</v>
      </c>
      <c r="M6347" s="11" t="s">
        <v>7339</v>
      </c>
      <c r="N6347" s="12" t="s">
        <v>36811</v>
      </c>
      <c r="O6347" s="12" t="s">
        <v>36812</v>
      </c>
    </row>
    <row r="6348" spans="1:15" ht="15" customHeight="1" x14ac:dyDescent="0.3">
      <c r="A6348" s="11" t="s">
        <v>593</v>
      </c>
      <c r="B6348" s="11" t="s">
        <v>594</v>
      </c>
      <c r="C6348" s="17">
        <v>44</v>
      </c>
      <c r="D6348" s="11" t="s">
        <v>1333</v>
      </c>
      <c r="E6348" s="11" t="s">
        <v>36633</v>
      </c>
      <c r="F6348" s="11">
        <v>24684197</v>
      </c>
      <c r="G6348" s="11" t="s">
        <v>36813</v>
      </c>
      <c r="H6348" s="11" t="s">
        <v>36814</v>
      </c>
      <c r="I6348" s="11" t="s">
        <v>2315</v>
      </c>
      <c r="J6348" s="11" t="s">
        <v>36815</v>
      </c>
      <c r="K6348" s="11" t="s">
        <v>33970</v>
      </c>
      <c r="L6348" s="11" t="s">
        <v>36816</v>
      </c>
      <c r="M6348" s="11" t="s">
        <v>7373</v>
      </c>
      <c r="N6348" s="12" t="s">
        <v>36817</v>
      </c>
      <c r="O6348" s="12" t="s">
        <v>36818</v>
      </c>
    </row>
    <row r="6349" spans="1:15" ht="15" customHeight="1" x14ac:dyDescent="0.3">
      <c r="A6349" s="11" t="s">
        <v>593</v>
      </c>
      <c r="B6349" s="11" t="s">
        <v>594</v>
      </c>
      <c r="C6349" s="17">
        <v>44</v>
      </c>
      <c r="D6349" s="11" t="s">
        <v>1333</v>
      </c>
      <c r="E6349" s="11" t="s">
        <v>36633</v>
      </c>
      <c r="F6349" s="11">
        <v>24845398</v>
      </c>
      <c r="G6349" s="11" t="s">
        <v>36819</v>
      </c>
      <c r="H6349" s="11" t="s">
        <v>36820</v>
      </c>
      <c r="I6349" s="11" t="s">
        <v>2315</v>
      </c>
      <c r="J6349" s="11" t="s">
        <v>36821</v>
      </c>
      <c r="K6349" s="11" t="s">
        <v>33970</v>
      </c>
      <c r="L6349" s="11" t="s">
        <v>36822</v>
      </c>
      <c r="M6349" s="11" t="s">
        <v>9475</v>
      </c>
      <c r="N6349" s="12" t="s">
        <v>36823</v>
      </c>
      <c r="O6349" s="12" t="s">
        <v>36824</v>
      </c>
    </row>
    <row r="6350" spans="1:15" ht="15" customHeight="1" x14ac:dyDescent="0.3">
      <c r="A6350" s="11" t="s">
        <v>593</v>
      </c>
      <c r="B6350" s="11" t="s">
        <v>594</v>
      </c>
      <c r="C6350" s="17">
        <v>44</v>
      </c>
      <c r="D6350" s="11" t="s">
        <v>1333</v>
      </c>
      <c r="E6350" s="11" t="s">
        <v>36633</v>
      </c>
      <c r="F6350" s="11">
        <v>27201583</v>
      </c>
      <c r="G6350" s="11" t="s">
        <v>36825</v>
      </c>
      <c r="H6350" s="11" t="s">
        <v>36826</v>
      </c>
      <c r="I6350" s="11" t="s">
        <v>4320</v>
      </c>
      <c r="J6350" s="11" t="s">
        <v>36827</v>
      </c>
      <c r="K6350" s="11" t="s">
        <v>8034</v>
      </c>
      <c r="L6350" s="11" t="s">
        <v>36828</v>
      </c>
      <c r="M6350" s="11" t="s">
        <v>7339</v>
      </c>
      <c r="N6350" s="12" t="s">
        <v>36829</v>
      </c>
      <c r="O6350" s="12" t="s">
        <v>36830</v>
      </c>
    </row>
    <row r="6351" spans="1:15" ht="15" customHeight="1" x14ac:dyDescent="0.3">
      <c r="A6351" s="11" t="s">
        <v>593</v>
      </c>
      <c r="B6351" s="11" t="s">
        <v>594</v>
      </c>
      <c r="C6351" s="17">
        <v>44</v>
      </c>
      <c r="D6351" s="11" t="s">
        <v>1333</v>
      </c>
      <c r="E6351" s="11" t="s">
        <v>36633</v>
      </c>
      <c r="F6351" s="11">
        <v>27202124</v>
      </c>
      <c r="G6351" s="11" t="s">
        <v>36831</v>
      </c>
      <c r="H6351" s="11" t="s">
        <v>36832</v>
      </c>
      <c r="I6351" s="11" t="s">
        <v>4320</v>
      </c>
      <c r="J6351" s="11" t="s">
        <v>36827</v>
      </c>
      <c r="K6351" s="11" t="s">
        <v>8034</v>
      </c>
      <c r="L6351" s="11" t="s">
        <v>36833</v>
      </c>
      <c r="M6351" s="11" t="s">
        <v>7339</v>
      </c>
      <c r="N6351" s="12" t="s">
        <v>36834</v>
      </c>
      <c r="O6351" s="12" t="s">
        <v>36835</v>
      </c>
    </row>
    <row r="6352" spans="1:15" ht="15" customHeight="1" x14ac:dyDescent="0.3">
      <c r="A6352" s="11" t="s">
        <v>593</v>
      </c>
      <c r="B6352" s="11" t="s">
        <v>594</v>
      </c>
      <c r="C6352" s="17">
        <v>44</v>
      </c>
      <c r="D6352" s="11" t="s">
        <v>1333</v>
      </c>
      <c r="E6352" s="11" t="s">
        <v>36633</v>
      </c>
      <c r="F6352" s="11">
        <v>24357404</v>
      </c>
      <c r="G6352" s="11" t="s">
        <v>36836</v>
      </c>
      <c r="H6352" s="11" t="s">
        <v>36837</v>
      </c>
      <c r="I6352" s="11" t="s">
        <v>4686</v>
      </c>
      <c r="J6352" s="11" t="s">
        <v>36838</v>
      </c>
      <c r="K6352" s="11" t="s">
        <v>19006</v>
      </c>
      <c r="L6352" s="11" t="s">
        <v>36839</v>
      </c>
      <c r="M6352" s="11" t="s">
        <v>9078</v>
      </c>
      <c r="N6352" s="12" t="s">
        <v>36840</v>
      </c>
      <c r="O6352" s="12" t="s">
        <v>36841</v>
      </c>
    </row>
    <row r="6353" spans="1:15" ht="15" customHeight="1" x14ac:dyDescent="0.3">
      <c r="A6353" s="11" t="s">
        <v>593</v>
      </c>
      <c r="B6353" s="11" t="s">
        <v>594</v>
      </c>
      <c r="C6353" s="17">
        <v>44</v>
      </c>
      <c r="D6353" s="11" t="s">
        <v>1333</v>
      </c>
      <c r="E6353" s="11" t="s">
        <v>36633</v>
      </c>
      <c r="F6353" s="11">
        <v>24366839</v>
      </c>
      <c r="G6353" s="11" t="s">
        <v>36842</v>
      </c>
      <c r="H6353" s="11" t="s">
        <v>36843</v>
      </c>
      <c r="I6353" s="11" t="s">
        <v>3431</v>
      </c>
      <c r="J6353" s="11" t="s">
        <v>29679</v>
      </c>
      <c r="K6353" s="11" t="s">
        <v>33964</v>
      </c>
      <c r="L6353" s="11" t="s">
        <v>36844</v>
      </c>
      <c r="M6353" s="11" t="s">
        <v>7373</v>
      </c>
      <c r="N6353" s="12" t="s">
        <v>36845</v>
      </c>
      <c r="O6353" s="12" t="s">
        <v>36846</v>
      </c>
    </row>
    <row r="6354" spans="1:15" ht="15" customHeight="1" x14ac:dyDescent="0.3">
      <c r="A6354" s="11" t="s">
        <v>593</v>
      </c>
      <c r="B6354" s="11" t="s">
        <v>594</v>
      </c>
      <c r="C6354" s="17">
        <v>44</v>
      </c>
      <c r="D6354" s="11" t="s">
        <v>1333</v>
      </c>
      <c r="E6354" s="11" t="s">
        <v>36633</v>
      </c>
      <c r="F6354" s="11">
        <v>24384904</v>
      </c>
      <c r="G6354" s="11" t="s">
        <v>36847</v>
      </c>
      <c r="H6354" s="11" t="s">
        <v>36848</v>
      </c>
      <c r="I6354" s="11" t="s">
        <v>36849</v>
      </c>
      <c r="J6354" s="11" t="s">
        <v>36849</v>
      </c>
      <c r="K6354" s="11" t="s">
        <v>7379</v>
      </c>
      <c r="L6354" s="11" t="s">
        <v>36850</v>
      </c>
      <c r="M6354" s="11" t="s">
        <v>7339</v>
      </c>
      <c r="N6354" s="12" t="s">
        <v>36851</v>
      </c>
      <c r="O6354" s="12" t="s">
        <v>36852</v>
      </c>
    </row>
    <row r="6355" spans="1:15" ht="15" customHeight="1" x14ac:dyDescent="0.3">
      <c r="A6355" s="11" t="s">
        <v>593</v>
      </c>
      <c r="B6355" s="11" t="s">
        <v>594</v>
      </c>
      <c r="C6355" s="17">
        <v>44</v>
      </c>
      <c r="D6355" s="11" t="s">
        <v>1333</v>
      </c>
      <c r="E6355" s="11" t="s">
        <v>36633</v>
      </c>
      <c r="F6355" s="11">
        <v>23522938</v>
      </c>
      <c r="G6355" s="11" t="s">
        <v>36853</v>
      </c>
      <c r="H6355" s="11" t="s">
        <v>36854</v>
      </c>
      <c r="I6355" s="11" t="s">
        <v>2805</v>
      </c>
      <c r="J6355" s="11" t="s">
        <v>36855</v>
      </c>
      <c r="K6355" s="11" t="s">
        <v>33931</v>
      </c>
      <c r="L6355" s="11" t="s">
        <v>36856</v>
      </c>
      <c r="M6355" s="11" t="s">
        <v>8626</v>
      </c>
      <c r="N6355" s="12" t="s">
        <v>36857</v>
      </c>
      <c r="O6355" s="12" t="s">
        <v>36858</v>
      </c>
    </row>
    <row r="6356" spans="1:15" ht="15" customHeight="1" x14ac:dyDescent="0.3">
      <c r="A6356" s="11" t="s">
        <v>593</v>
      </c>
      <c r="B6356" s="11" t="s">
        <v>594</v>
      </c>
      <c r="C6356" s="17">
        <v>44</v>
      </c>
      <c r="D6356" s="11" t="s">
        <v>1333</v>
      </c>
      <c r="E6356" s="11" t="s">
        <v>36633</v>
      </c>
      <c r="F6356" s="11">
        <v>24521512</v>
      </c>
      <c r="G6356" s="11" t="s">
        <v>36859</v>
      </c>
      <c r="H6356" s="11" t="s">
        <v>36860</v>
      </c>
      <c r="I6356" s="11" t="s">
        <v>36861</v>
      </c>
      <c r="J6356" s="11" t="s">
        <v>36861</v>
      </c>
      <c r="K6356" s="11" t="s">
        <v>24825</v>
      </c>
      <c r="L6356" s="11" t="s">
        <v>36862</v>
      </c>
      <c r="M6356" s="11" t="s">
        <v>7373</v>
      </c>
      <c r="N6356" s="12" t="s">
        <v>36863</v>
      </c>
      <c r="O6356" s="12" t="s">
        <v>36864</v>
      </c>
    </row>
    <row r="6357" spans="1:15" ht="15" customHeight="1" x14ac:dyDescent="0.3">
      <c r="A6357" s="11" t="s">
        <v>593</v>
      </c>
      <c r="B6357" s="11" t="s">
        <v>594</v>
      </c>
      <c r="C6357" s="17">
        <v>44</v>
      </c>
      <c r="D6357" s="11" t="s">
        <v>1333</v>
      </c>
      <c r="E6357" s="11" t="s">
        <v>36633</v>
      </c>
      <c r="F6357" s="11">
        <v>25602955</v>
      </c>
      <c r="G6357" s="11" t="s">
        <v>36836</v>
      </c>
      <c r="H6357" s="11" t="s">
        <v>36865</v>
      </c>
      <c r="I6357" s="11" t="s">
        <v>36866</v>
      </c>
      <c r="J6357" s="11"/>
      <c r="K6357" s="11" t="s">
        <v>19006</v>
      </c>
      <c r="L6357" s="11" t="s">
        <v>36867</v>
      </c>
      <c r="M6357" s="11" t="s">
        <v>7604</v>
      </c>
      <c r="N6357" s="12" t="s">
        <v>36868</v>
      </c>
      <c r="O6357" s="12" t="s">
        <v>36869</v>
      </c>
    </row>
    <row r="6358" spans="1:15" ht="15" customHeight="1" x14ac:dyDescent="0.3">
      <c r="A6358" s="11" t="s">
        <v>593</v>
      </c>
      <c r="B6358" s="11" t="s">
        <v>594</v>
      </c>
      <c r="C6358" s="17">
        <v>44</v>
      </c>
      <c r="D6358" s="11" t="s">
        <v>1333</v>
      </c>
      <c r="E6358" s="11" t="s">
        <v>36633</v>
      </c>
      <c r="F6358" s="11">
        <v>25642527</v>
      </c>
      <c r="G6358" s="11" t="s">
        <v>36870</v>
      </c>
      <c r="H6358" s="11" t="s">
        <v>36871</v>
      </c>
      <c r="I6358" s="11" t="s">
        <v>3896</v>
      </c>
      <c r="J6358" s="11"/>
      <c r="K6358" s="11"/>
      <c r="L6358" s="11"/>
      <c r="M6358" s="11" t="s">
        <v>14623</v>
      </c>
      <c r="N6358" s="12" t="s">
        <v>36872</v>
      </c>
      <c r="O6358" s="12" t="s">
        <v>36873</v>
      </c>
    </row>
    <row r="6359" spans="1:15" ht="15" customHeight="1" x14ac:dyDescent="0.3">
      <c r="A6359" s="11" t="s">
        <v>593</v>
      </c>
      <c r="B6359" s="11" t="s">
        <v>594</v>
      </c>
      <c r="C6359" s="17">
        <v>44</v>
      </c>
      <c r="D6359" s="11" t="s">
        <v>1333</v>
      </c>
      <c r="E6359" s="11" t="s">
        <v>36633</v>
      </c>
      <c r="F6359" s="11">
        <v>25125212</v>
      </c>
      <c r="G6359" s="11" t="s">
        <v>36874</v>
      </c>
      <c r="H6359" s="11" t="s">
        <v>36875</v>
      </c>
      <c r="I6359" s="11" t="s">
        <v>1858</v>
      </c>
      <c r="J6359" s="11"/>
      <c r="K6359" s="11" t="s">
        <v>9942</v>
      </c>
      <c r="L6359" s="11" t="s">
        <v>36876</v>
      </c>
      <c r="M6359" s="11" t="s">
        <v>8626</v>
      </c>
      <c r="N6359" s="12" t="s">
        <v>36877</v>
      </c>
      <c r="O6359" s="12" t="s">
        <v>36878</v>
      </c>
    </row>
    <row r="6360" spans="1:15" ht="15" customHeight="1" x14ac:dyDescent="0.3">
      <c r="A6360" s="11" t="s">
        <v>593</v>
      </c>
      <c r="B6360" s="11" t="s">
        <v>594</v>
      </c>
      <c r="C6360" s="17">
        <v>44</v>
      </c>
      <c r="D6360" s="11" t="s">
        <v>1333</v>
      </c>
      <c r="E6360" s="11" t="s">
        <v>36633</v>
      </c>
      <c r="F6360" s="11">
        <v>25024642</v>
      </c>
      <c r="G6360" s="11" t="s">
        <v>36879</v>
      </c>
      <c r="H6360" s="11" t="s">
        <v>36880</v>
      </c>
      <c r="I6360" s="11" t="s">
        <v>856</v>
      </c>
      <c r="J6360" s="11" t="s">
        <v>36881</v>
      </c>
      <c r="K6360" s="11" t="s">
        <v>36882</v>
      </c>
      <c r="L6360" s="11" t="s">
        <v>36883</v>
      </c>
      <c r="M6360" s="11" t="s">
        <v>7339</v>
      </c>
      <c r="N6360" s="12" t="s">
        <v>36884</v>
      </c>
      <c r="O6360" s="12" t="s">
        <v>36885</v>
      </c>
    </row>
    <row r="6361" spans="1:15" ht="15" customHeight="1" x14ac:dyDescent="0.3">
      <c r="A6361" s="11" t="s">
        <v>593</v>
      </c>
      <c r="B6361" s="11" t="s">
        <v>594</v>
      </c>
      <c r="C6361" s="17">
        <v>44</v>
      </c>
      <c r="D6361" s="11" t="s">
        <v>1333</v>
      </c>
      <c r="E6361" s="11" t="s">
        <v>36633</v>
      </c>
      <c r="F6361" s="11">
        <v>23764144</v>
      </c>
      <c r="G6361" s="11" t="s">
        <v>36886</v>
      </c>
      <c r="H6361" s="11" t="s">
        <v>36887</v>
      </c>
      <c r="I6361" s="11" t="s">
        <v>3206</v>
      </c>
      <c r="J6361" s="11" t="s">
        <v>36888</v>
      </c>
      <c r="K6361" s="11" t="s">
        <v>33931</v>
      </c>
      <c r="L6361" s="11" t="s">
        <v>36889</v>
      </c>
      <c r="M6361" s="11" t="s">
        <v>7373</v>
      </c>
      <c r="N6361" s="12" t="s">
        <v>36890</v>
      </c>
      <c r="O6361" s="12" t="s">
        <v>36891</v>
      </c>
    </row>
    <row r="6362" spans="1:15" ht="15" customHeight="1" x14ac:dyDescent="0.3">
      <c r="A6362" s="11" t="s">
        <v>593</v>
      </c>
      <c r="B6362" s="11" t="s">
        <v>594</v>
      </c>
      <c r="C6362" s="17">
        <v>44</v>
      </c>
      <c r="D6362" s="11" t="s">
        <v>1333</v>
      </c>
      <c r="E6362" s="11" t="s">
        <v>36633</v>
      </c>
      <c r="F6362" s="11">
        <v>23764247</v>
      </c>
      <c r="G6362" s="11" t="s">
        <v>36892</v>
      </c>
      <c r="H6362" s="11" t="s">
        <v>36893</v>
      </c>
      <c r="I6362" s="11" t="s">
        <v>12872</v>
      </c>
      <c r="J6362" s="11" t="s">
        <v>12872</v>
      </c>
      <c r="K6362" s="11" t="s">
        <v>36746</v>
      </c>
      <c r="L6362" s="11" t="s">
        <v>36894</v>
      </c>
      <c r="M6362" s="11" t="s">
        <v>9475</v>
      </c>
      <c r="N6362" s="12" t="s">
        <v>36895</v>
      </c>
      <c r="O6362" s="12" t="s">
        <v>36896</v>
      </c>
    </row>
    <row r="6363" spans="1:15" ht="15" customHeight="1" x14ac:dyDescent="0.3">
      <c r="A6363" s="11" t="s">
        <v>593</v>
      </c>
      <c r="B6363" s="11" t="s">
        <v>594</v>
      </c>
      <c r="C6363" s="17">
        <v>44</v>
      </c>
      <c r="D6363" s="11" t="s">
        <v>1333</v>
      </c>
      <c r="E6363" s="11" t="s">
        <v>36633</v>
      </c>
      <c r="F6363" s="11">
        <v>23591668</v>
      </c>
      <c r="G6363" s="11" t="s">
        <v>36897</v>
      </c>
      <c r="H6363" s="11" t="s">
        <v>36898</v>
      </c>
      <c r="I6363" s="11" t="s">
        <v>3201</v>
      </c>
      <c r="J6363" s="11" t="s">
        <v>13729</v>
      </c>
      <c r="K6363" s="11" t="s">
        <v>36899</v>
      </c>
      <c r="L6363" s="11" t="s">
        <v>36900</v>
      </c>
      <c r="M6363" s="11" t="s">
        <v>9078</v>
      </c>
      <c r="N6363" s="12" t="s">
        <v>36901</v>
      </c>
      <c r="O6363" s="12" t="s">
        <v>36902</v>
      </c>
    </row>
    <row r="6364" spans="1:15" ht="15" customHeight="1" x14ac:dyDescent="0.3">
      <c r="A6364" s="11" t="s">
        <v>593</v>
      </c>
      <c r="B6364" s="11" t="s">
        <v>594</v>
      </c>
      <c r="C6364" s="17">
        <v>44</v>
      </c>
      <c r="D6364" s="11" t="s">
        <v>1333</v>
      </c>
      <c r="E6364" s="11" t="s">
        <v>36633</v>
      </c>
      <c r="F6364" s="11">
        <v>23902583</v>
      </c>
      <c r="G6364" s="11" t="s">
        <v>36903</v>
      </c>
      <c r="H6364" s="11" t="s">
        <v>36904</v>
      </c>
      <c r="I6364" s="11" t="s">
        <v>36905</v>
      </c>
      <c r="J6364" s="11" t="s">
        <v>36905</v>
      </c>
      <c r="K6364" s="11" t="s">
        <v>36882</v>
      </c>
      <c r="L6364" s="11" t="s">
        <v>36906</v>
      </c>
      <c r="M6364" s="11" t="s">
        <v>7339</v>
      </c>
      <c r="N6364" s="12" t="s">
        <v>36907</v>
      </c>
      <c r="O6364" s="12" t="s">
        <v>36908</v>
      </c>
    </row>
    <row r="6365" spans="1:15" ht="15" customHeight="1" x14ac:dyDescent="0.3">
      <c r="A6365" s="11" t="s">
        <v>593</v>
      </c>
      <c r="B6365" s="11" t="s">
        <v>594</v>
      </c>
      <c r="C6365" s="17">
        <v>44</v>
      </c>
      <c r="D6365" s="11" t="s">
        <v>1333</v>
      </c>
      <c r="E6365" s="11" t="s">
        <v>36633</v>
      </c>
      <c r="F6365" s="11">
        <v>23375662</v>
      </c>
      <c r="G6365" s="11" t="s">
        <v>36909</v>
      </c>
      <c r="H6365" s="11" t="s">
        <v>36910</v>
      </c>
      <c r="I6365" s="11" t="s">
        <v>4660</v>
      </c>
      <c r="J6365" s="11" t="s">
        <v>36911</v>
      </c>
      <c r="K6365" s="11" t="s">
        <v>33931</v>
      </c>
      <c r="L6365" s="11" t="s">
        <v>36912</v>
      </c>
      <c r="M6365" s="11" t="s">
        <v>8626</v>
      </c>
      <c r="N6365" s="12" t="s">
        <v>36913</v>
      </c>
      <c r="O6365" s="12" t="s">
        <v>36914</v>
      </c>
    </row>
    <row r="6366" spans="1:15" ht="15" customHeight="1" x14ac:dyDescent="0.3">
      <c r="A6366" s="11" t="s">
        <v>593</v>
      </c>
      <c r="B6366" s="11" t="s">
        <v>594</v>
      </c>
      <c r="C6366" s="17">
        <v>44</v>
      </c>
      <c r="D6366" s="11" t="s">
        <v>1333</v>
      </c>
      <c r="E6366" s="11" t="s">
        <v>36633</v>
      </c>
      <c r="F6366" s="11">
        <v>23293263</v>
      </c>
      <c r="G6366" s="11" t="s">
        <v>36915</v>
      </c>
      <c r="H6366" s="11" t="s">
        <v>36916</v>
      </c>
      <c r="I6366" s="11" t="s">
        <v>36917</v>
      </c>
      <c r="J6366" s="11" t="s">
        <v>36917</v>
      </c>
      <c r="K6366" s="11" t="s">
        <v>7379</v>
      </c>
      <c r="L6366" s="11" t="s">
        <v>36918</v>
      </c>
      <c r="M6366" s="11" t="s">
        <v>7339</v>
      </c>
      <c r="N6366" s="12" t="s">
        <v>36919</v>
      </c>
      <c r="O6366" s="12" t="s">
        <v>36920</v>
      </c>
    </row>
    <row r="6367" spans="1:15" ht="15" customHeight="1" x14ac:dyDescent="0.3">
      <c r="A6367" s="11" t="s">
        <v>593</v>
      </c>
      <c r="B6367" s="11" t="s">
        <v>594</v>
      </c>
      <c r="C6367" s="17">
        <v>44</v>
      </c>
      <c r="D6367" s="11" t="s">
        <v>1333</v>
      </c>
      <c r="E6367" s="11" t="s">
        <v>36633</v>
      </c>
      <c r="F6367" s="11">
        <v>23509637</v>
      </c>
      <c r="G6367" s="11" t="s">
        <v>36921</v>
      </c>
      <c r="H6367" s="11" t="s">
        <v>36922</v>
      </c>
      <c r="I6367" s="11" t="s">
        <v>1001</v>
      </c>
      <c r="J6367" s="11" t="s">
        <v>13735</v>
      </c>
      <c r="K6367" s="11" t="s">
        <v>36923</v>
      </c>
      <c r="L6367" s="11" t="s">
        <v>36924</v>
      </c>
      <c r="M6367" s="11" t="s">
        <v>7339</v>
      </c>
      <c r="N6367" s="12" t="s">
        <v>36925</v>
      </c>
      <c r="O6367" s="12" t="s">
        <v>36926</v>
      </c>
    </row>
    <row r="6368" spans="1:15" ht="15" customHeight="1" x14ac:dyDescent="0.3">
      <c r="A6368" s="11" t="s">
        <v>593</v>
      </c>
      <c r="B6368" s="11" t="s">
        <v>594</v>
      </c>
      <c r="C6368" s="17">
        <v>44</v>
      </c>
      <c r="D6368" s="11" t="s">
        <v>1333</v>
      </c>
      <c r="E6368" s="11" t="s">
        <v>36633</v>
      </c>
      <c r="F6368" s="11">
        <v>22196944</v>
      </c>
      <c r="G6368" s="11" t="s">
        <v>36927</v>
      </c>
      <c r="H6368" s="11" t="s">
        <v>36928</v>
      </c>
      <c r="I6368" s="11" t="s">
        <v>36929</v>
      </c>
      <c r="J6368" s="11" t="s">
        <v>8836</v>
      </c>
      <c r="K6368" s="11" t="s">
        <v>7727</v>
      </c>
      <c r="L6368" s="11" t="s">
        <v>36930</v>
      </c>
      <c r="M6368" s="11" t="s">
        <v>7373</v>
      </c>
      <c r="N6368" s="12" t="s">
        <v>36931</v>
      </c>
      <c r="O6368" s="12" t="s">
        <v>36932</v>
      </c>
    </row>
    <row r="6369" spans="1:15" ht="15" customHeight="1" x14ac:dyDescent="0.3">
      <c r="A6369" s="11" t="s">
        <v>593</v>
      </c>
      <c r="B6369" s="11" t="s">
        <v>594</v>
      </c>
      <c r="C6369" s="17">
        <v>44</v>
      </c>
      <c r="D6369" s="11" t="s">
        <v>1333</v>
      </c>
      <c r="E6369" s="11" t="s">
        <v>36633</v>
      </c>
      <c r="F6369" s="11">
        <v>22137874</v>
      </c>
      <c r="G6369" s="11" t="s">
        <v>36933</v>
      </c>
      <c r="H6369" s="11" t="s">
        <v>36934</v>
      </c>
      <c r="I6369" s="11" t="s">
        <v>2826</v>
      </c>
      <c r="J6369" s="11" t="s">
        <v>15097</v>
      </c>
      <c r="K6369" s="11" t="s">
        <v>36654</v>
      </c>
      <c r="L6369" s="11" t="s">
        <v>36935</v>
      </c>
      <c r="M6369" s="11" t="s">
        <v>14750</v>
      </c>
      <c r="N6369" s="12" t="s">
        <v>36936</v>
      </c>
      <c r="O6369" s="12" t="s">
        <v>36937</v>
      </c>
    </row>
    <row r="6370" spans="1:15" ht="15" customHeight="1" x14ac:dyDescent="0.3">
      <c r="A6370" s="11" t="s">
        <v>593</v>
      </c>
      <c r="B6370" s="11" t="s">
        <v>594</v>
      </c>
      <c r="C6370" s="17">
        <v>44</v>
      </c>
      <c r="D6370" s="11" t="s">
        <v>1333</v>
      </c>
      <c r="E6370" s="11" t="s">
        <v>36633</v>
      </c>
      <c r="F6370" s="11">
        <v>21444182</v>
      </c>
      <c r="G6370" s="11" t="s">
        <v>36938</v>
      </c>
      <c r="H6370" s="11" t="s">
        <v>36939</v>
      </c>
      <c r="I6370" s="11" t="s">
        <v>888</v>
      </c>
      <c r="J6370" s="11" t="s">
        <v>36940</v>
      </c>
      <c r="K6370" s="11" t="s">
        <v>36941</v>
      </c>
      <c r="L6370" s="11" t="s">
        <v>36942</v>
      </c>
      <c r="M6370" s="11" t="s">
        <v>8626</v>
      </c>
      <c r="N6370" s="12" t="s">
        <v>36943</v>
      </c>
      <c r="O6370" s="12" t="s">
        <v>36944</v>
      </c>
    </row>
    <row r="6371" spans="1:15" ht="15" customHeight="1" x14ac:dyDescent="0.3">
      <c r="A6371" s="11" t="s">
        <v>593</v>
      </c>
      <c r="B6371" s="11" t="s">
        <v>594</v>
      </c>
      <c r="C6371" s="17">
        <v>44</v>
      </c>
      <c r="D6371" s="11" t="s">
        <v>1333</v>
      </c>
      <c r="E6371" s="11" t="s">
        <v>36633</v>
      </c>
      <c r="F6371" s="11">
        <v>21396606</v>
      </c>
      <c r="G6371" s="11" t="s">
        <v>36945</v>
      </c>
      <c r="H6371" s="11" t="s">
        <v>36946</v>
      </c>
      <c r="I6371" s="11" t="s">
        <v>4213</v>
      </c>
      <c r="J6371" s="11" t="s">
        <v>25102</v>
      </c>
      <c r="K6371" s="11" t="s">
        <v>36947</v>
      </c>
      <c r="L6371" s="11" t="s">
        <v>36948</v>
      </c>
      <c r="M6371" s="11" t="s">
        <v>7373</v>
      </c>
      <c r="N6371" s="12" t="s">
        <v>36949</v>
      </c>
      <c r="O6371" s="12" t="s">
        <v>36950</v>
      </c>
    </row>
    <row r="6372" spans="1:15" ht="15" customHeight="1" x14ac:dyDescent="0.3">
      <c r="A6372" s="11" t="s">
        <v>593</v>
      </c>
      <c r="B6372" s="11" t="s">
        <v>594</v>
      </c>
      <c r="C6372" s="17">
        <v>44</v>
      </c>
      <c r="D6372" s="11" t="s">
        <v>1333</v>
      </c>
      <c r="E6372" s="11" t="s">
        <v>36633</v>
      </c>
      <c r="F6372" s="11">
        <v>21280883</v>
      </c>
      <c r="G6372" s="11" t="s">
        <v>36951</v>
      </c>
      <c r="H6372" s="11" t="s">
        <v>36952</v>
      </c>
      <c r="I6372" s="11" t="s">
        <v>2340</v>
      </c>
      <c r="J6372" s="11"/>
      <c r="K6372" s="11" t="s">
        <v>36953</v>
      </c>
      <c r="L6372" s="11" t="s">
        <v>36954</v>
      </c>
      <c r="M6372" s="11" t="s">
        <v>7373</v>
      </c>
      <c r="N6372" s="12" t="s">
        <v>36955</v>
      </c>
      <c r="O6372" s="12" t="s">
        <v>36956</v>
      </c>
    </row>
    <row r="6373" spans="1:15" ht="15" customHeight="1" x14ac:dyDescent="0.3">
      <c r="A6373" s="11" t="s">
        <v>593</v>
      </c>
      <c r="B6373" s="11" t="s">
        <v>594</v>
      </c>
      <c r="C6373" s="17">
        <v>44</v>
      </c>
      <c r="D6373" s="11" t="s">
        <v>1333</v>
      </c>
      <c r="E6373" s="11" t="s">
        <v>36633</v>
      </c>
      <c r="F6373" s="11">
        <v>20729301</v>
      </c>
      <c r="G6373" s="11" t="s">
        <v>36957</v>
      </c>
      <c r="H6373" s="11" t="s">
        <v>36958</v>
      </c>
      <c r="I6373" s="11" t="s">
        <v>2954</v>
      </c>
      <c r="J6373" s="11" t="s">
        <v>36959</v>
      </c>
      <c r="K6373" s="11" t="s">
        <v>36960</v>
      </c>
      <c r="L6373" s="11" t="s">
        <v>36961</v>
      </c>
      <c r="M6373" s="11" t="s">
        <v>27314</v>
      </c>
      <c r="N6373" s="12" t="s">
        <v>36962</v>
      </c>
      <c r="O6373" s="12" t="s">
        <v>36963</v>
      </c>
    </row>
    <row r="6374" spans="1:15" ht="15" customHeight="1" x14ac:dyDescent="0.3">
      <c r="A6374" s="11" t="s">
        <v>593</v>
      </c>
      <c r="B6374" s="11" t="s">
        <v>594</v>
      </c>
      <c r="C6374" s="17">
        <v>44</v>
      </c>
      <c r="D6374" s="11" t="s">
        <v>1333</v>
      </c>
      <c r="E6374" s="11" t="s">
        <v>36633</v>
      </c>
      <c r="F6374" s="11">
        <v>20423399</v>
      </c>
      <c r="G6374" s="11" t="s">
        <v>36964</v>
      </c>
      <c r="H6374" s="11" t="s">
        <v>36965</v>
      </c>
      <c r="I6374" s="11" t="s">
        <v>3139</v>
      </c>
      <c r="J6374" s="11"/>
      <c r="K6374" s="11" t="s">
        <v>33970</v>
      </c>
      <c r="L6374" s="11" t="s">
        <v>36966</v>
      </c>
      <c r="M6374" s="11" t="s">
        <v>9821</v>
      </c>
      <c r="N6374" s="12" t="s">
        <v>36967</v>
      </c>
      <c r="O6374" s="12" t="s">
        <v>36968</v>
      </c>
    </row>
    <row r="6375" spans="1:15" ht="15" customHeight="1" x14ac:dyDescent="0.3">
      <c r="A6375" s="11" t="s">
        <v>593</v>
      </c>
      <c r="B6375" s="11" t="s">
        <v>594</v>
      </c>
      <c r="C6375" s="17">
        <v>44</v>
      </c>
      <c r="D6375" s="11" t="s">
        <v>1333</v>
      </c>
      <c r="E6375" s="11" t="s">
        <v>36633</v>
      </c>
      <c r="F6375" s="11">
        <v>19762029</v>
      </c>
      <c r="G6375" s="11" t="s">
        <v>36951</v>
      </c>
      <c r="H6375" s="11" t="s">
        <v>36969</v>
      </c>
      <c r="I6375" s="11" t="s">
        <v>36970</v>
      </c>
      <c r="J6375" s="11" t="s">
        <v>36971</v>
      </c>
      <c r="K6375" s="11" t="s">
        <v>36972</v>
      </c>
      <c r="L6375" s="11" t="s">
        <v>36973</v>
      </c>
      <c r="M6375" s="11" t="s">
        <v>7339</v>
      </c>
      <c r="N6375" s="12" t="s">
        <v>36974</v>
      </c>
      <c r="O6375" s="12" t="s">
        <v>36975</v>
      </c>
    </row>
    <row r="6376" spans="1:15" ht="15" customHeight="1" x14ac:dyDescent="0.3">
      <c r="A6376" s="11" t="s">
        <v>593</v>
      </c>
      <c r="B6376" s="11" t="s">
        <v>594</v>
      </c>
      <c r="C6376" s="17">
        <v>44</v>
      </c>
      <c r="D6376" s="11" t="s">
        <v>1333</v>
      </c>
      <c r="E6376" s="11" t="s">
        <v>36633</v>
      </c>
      <c r="F6376" s="11">
        <v>20554279</v>
      </c>
      <c r="G6376" s="11" t="s">
        <v>36976</v>
      </c>
      <c r="H6376" s="11" t="s">
        <v>36977</v>
      </c>
      <c r="I6376" s="11" t="s">
        <v>662</v>
      </c>
      <c r="J6376" s="11" t="s">
        <v>30077</v>
      </c>
      <c r="K6376" s="11" t="s">
        <v>33931</v>
      </c>
      <c r="L6376" s="11" t="s">
        <v>36978</v>
      </c>
      <c r="M6376" s="11" t="s">
        <v>7373</v>
      </c>
      <c r="N6376" s="12" t="s">
        <v>36979</v>
      </c>
      <c r="O6376" s="12" t="s">
        <v>36980</v>
      </c>
    </row>
    <row r="6377" spans="1:15" ht="15" customHeight="1" x14ac:dyDescent="0.3">
      <c r="A6377" s="11" t="s">
        <v>593</v>
      </c>
      <c r="B6377" s="11" t="s">
        <v>594</v>
      </c>
      <c r="C6377" s="17">
        <v>44</v>
      </c>
      <c r="D6377" s="11" t="s">
        <v>1333</v>
      </c>
      <c r="E6377" s="11" t="s">
        <v>36633</v>
      </c>
      <c r="F6377" s="11">
        <v>19486198</v>
      </c>
      <c r="G6377" s="11" t="s">
        <v>36981</v>
      </c>
      <c r="H6377" s="11" t="s">
        <v>36982</v>
      </c>
      <c r="I6377" s="11" t="s">
        <v>9026</v>
      </c>
      <c r="J6377" s="11" t="s">
        <v>18698</v>
      </c>
      <c r="K6377" s="11" t="s">
        <v>36983</v>
      </c>
      <c r="L6377" s="11" t="s">
        <v>36984</v>
      </c>
      <c r="M6377" s="11" t="s">
        <v>8626</v>
      </c>
      <c r="N6377" s="12" t="s">
        <v>36985</v>
      </c>
      <c r="O6377" s="12" t="s">
        <v>36986</v>
      </c>
    </row>
    <row r="6378" spans="1:15" ht="15" customHeight="1" x14ac:dyDescent="0.3">
      <c r="A6378" s="11" t="s">
        <v>593</v>
      </c>
      <c r="B6378" s="11" t="s">
        <v>594</v>
      </c>
      <c r="C6378" s="17">
        <v>44</v>
      </c>
      <c r="D6378" s="11" t="s">
        <v>1333</v>
      </c>
      <c r="E6378" s="11" t="s">
        <v>36633</v>
      </c>
      <c r="F6378" s="11">
        <v>17419791</v>
      </c>
      <c r="G6378" s="11" t="s">
        <v>36987</v>
      </c>
      <c r="H6378" s="11" t="s">
        <v>36988</v>
      </c>
      <c r="I6378" s="11" t="s">
        <v>1923</v>
      </c>
      <c r="J6378" s="11" t="s">
        <v>9284</v>
      </c>
      <c r="K6378" s="11" t="s">
        <v>33873</v>
      </c>
      <c r="L6378" s="11" t="s">
        <v>36989</v>
      </c>
      <c r="M6378" s="11" t="s">
        <v>7373</v>
      </c>
      <c r="N6378" s="12" t="s">
        <v>36990</v>
      </c>
      <c r="O6378" s="12" t="s">
        <v>36991</v>
      </c>
    </row>
    <row r="6379" spans="1:15" ht="15" customHeight="1" x14ac:dyDescent="0.3">
      <c r="A6379" s="11" t="s">
        <v>593</v>
      </c>
      <c r="B6379" s="11" t="s">
        <v>594</v>
      </c>
      <c r="C6379" s="17">
        <v>44</v>
      </c>
      <c r="D6379" s="11" t="s">
        <v>1333</v>
      </c>
      <c r="E6379" s="11" t="s">
        <v>36633</v>
      </c>
      <c r="F6379" s="11">
        <v>17284276</v>
      </c>
      <c r="G6379" s="11" t="s">
        <v>36992</v>
      </c>
      <c r="H6379" s="11" t="s">
        <v>36993</v>
      </c>
      <c r="I6379" s="11" t="s">
        <v>3436</v>
      </c>
      <c r="J6379" s="11"/>
      <c r="K6379" s="11" t="s">
        <v>33970</v>
      </c>
      <c r="L6379" s="11" t="s">
        <v>36994</v>
      </c>
      <c r="M6379" s="11" t="s">
        <v>7373</v>
      </c>
      <c r="N6379" s="12" t="s">
        <v>36995</v>
      </c>
      <c r="O6379" s="12" t="s">
        <v>36996</v>
      </c>
    </row>
    <row r="6380" spans="1:15" ht="15" customHeight="1" x14ac:dyDescent="0.3">
      <c r="A6380" s="11" t="s">
        <v>593</v>
      </c>
      <c r="B6380" s="11" t="s">
        <v>594</v>
      </c>
      <c r="C6380" s="17">
        <v>44</v>
      </c>
      <c r="D6380" s="11" t="s">
        <v>1333</v>
      </c>
      <c r="E6380" s="11" t="s">
        <v>36633</v>
      </c>
      <c r="F6380" s="11">
        <v>16631178</v>
      </c>
      <c r="G6380" s="11" t="s">
        <v>36997</v>
      </c>
      <c r="H6380" s="11" t="s">
        <v>36998</v>
      </c>
      <c r="I6380" s="11" t="s">
        <v>1115</v>
      </c>
      <c r="J6380" s="11" t="s">
        <v>36999</v>
      </c>
      <c r="K6380" s="11" t="s">
        <v>33931</v>
      </c>
      <c r="L6380" s="11" t="s">
        <v>37000</v>
      </c>
      <c r="M6380" s="11" t="s">
        <v>9475</v>
      </c>
      <c r="N6380" s="12" t="s">
        <v>37001</v>
      </c>
      <c r="O6380" s="12" t="s">
        <v>37002</v>
      </c>
    </row>
    <row r="6381" spans="1:15" ht="15" customHeight="1" x14ac:dyDescent="0.3">
      <c r="A6381" s="11" t="s">
        <v>593</v>
      </c>
      <c r="B6381" s="11" t="s">
        <v>594</v>
      </c>
      <c r="C6381" s="17">
        <v>44</v>
      </c>
      <c r="D6381" s="11" t="s">
        <v>1333</v>
      </c>
      <c r="E6381" s="11" t="s">
        <v>36633</v>
      </c>
      <c r="F6381" s="11">
        <v>16973095</v>
      </c>
      <c r="G6381" s="11" t="s">
        <v>37003</v>
      </c>
      <c r="H6381" s="11" t="s">
        <v>37004</v>
      </c>
      <c r="I6381" s="11" t="s">
        <v>1931</v>
      </c>
      <c r="J6381" s="11"/>
      <c r="K6381" s="11" t="s">
        <v>37005</v>
      </c>
      <c r="L6381" s="11" t="s">
        <v>37006</v>
      </c>
      <c r="M6381" s="11" t="s">
        <v>7350</v>
      </c>
      <c r="N6381" s="12" t="s">
        <v>37007</v>
      </c>
      <c r="O6381" s="12"/>
    </row>
    <row r="6382" spans="1:15" ht="15" customHeight="1" x14ac:dyDescent="0.3">
      <c r="A6382" s="11" t="s">
        <v>593</v>
      </c>
      <c r="B6382" s="11" t="s">
        <v>594</v>
      </c>
      <c r="C6382" s="17">
        <v>44</v>
      </c>
      <c r="D6382" s="11" t="s">
        <v>1333</v>
      </c>
      <c r="E6382" s="11" t="s">
        <v>36633</v>
      </c>
      <c r="F6382" s="11">
        <v>16723960</v>
      </c>
      <c r="G6382" s="11" t="s">
        <v>37008</v>
      </c>
      <c r="H6382" s="11" t="s">
        <v>37009</v>
      </c>
      <c r="I6382" s="11" t="s">
        <v>1940</v>
      </c>
      <c r="J6382" s="11"/>
      <c r="K6382" s="11" t="s">
        <v>37010</v>
      </c>
      <c r="L6382" s="11" t="s">
        <v>37011</v>
      </c>
      <c r="M6382" s="11" t="s">
        <v>7339</v>
      </c>
      <c r="N6382" s="12" t="s">
        <v>37012</v>
      </c>
      <c r="O6382" s="12" t="s">
        <v>37013</v>
      </c>
    </row>
    <row r="6383" spans="1:15" ht="15" customHeight="1" x14ac:dyDescent="0.3">
      <c r="A6383" s="11" t="s">
        <v>593</v>
      </c>
      <c r="B6383" s="11" t="s">
        <v>594</v>
      </c>
      <c r="C6383" s="17">
        <v>44</v>
      </c>
      <c r="D6383" s="11" t="s">
        <v>1333</v>
      </c>
      <c r="E6383" s="11" t="s">
        <v>36633</v>
      </c>
      <c r="F6383" s="11">
        <v>16135333</v>
      </c>
      <c r="G6383" s="11" t="s">
        <v>37003</v>
      </c>
      <c r="H6383" s="11" t="s">
        <v>37014</v>
      </c>
      <c r="I6383" s="11" t="s">
        <v>1450</v>
      </c>
      <c r="J6383" s="11"/>
      <c r="K6383" s="11" t="s">
        <v>37005</v>
      </c>
      <c r="L6383" s="11" t="s">
        <v>37015</v>
      </c>
      <c r="M6383" s="11" t="s">
        <v>7350</v>
      </c>
      <c r="N6383" s="12" t="s">
        <v>37016</v>
      </c>
      <c r="O6383" s="12"/>
    </row>
    <row r="6384" spans="1:15" ht="15" customHeight="1" x14ac:dyDescent="0.3">
      <c r="A6384" s="11" t="s">
        <v>593</v>
      </c>
      <c r="B6384" s="11" t="s">
        <v>594</v>
      </c>
      <c r="C6384" s="17">
        <v>44</v>
      </c>
      <c r="D6384" s="11" t="s">
        <v>1333</v>
      </c>
      <c r="E6384" s="11" t="s">
        <v>36633</v>
      </c>
      <c r="F6384" s="11">
        <v>16008725</v>
      </c>
      <c r="G6384" s="11" t="s">
        <v>36997</v>
      </c>
      <c r="H6384" s="11" t="s">
        <v>37017</v>
      </c>
      <c r="I6384" s="11" t="s">
        <v>3148</v>
      </c>
      <c r="J6384" s="11"/>
      <c r="K6384" s="11" t="s">
        <v>36722</v>
      </c>
      <c r="L6384" s="11" t="s">
        <v>37018</v>
      </c>
      <c r="M6384" s="11" t="s">
        <v>7681</v>
      </c>
      <c r="N6384" s="12" t="s">
        <v>37019</v>
      </c>
      <c r="O6384" s="12" t="s">
        <v>37020</v>
      </c>
    </row>
    <row r="6385" spans="1:15" ht="15" customHeight="1" x14ac:dyDescent="0.3">
      <c r="A6385" s="11" t="s">
        <v>593</v>
      </c>
      <c r="B6385" s="11" t="s">
        <v>594</v>
      </c>
      <c r="C6385" s="17">
        <v>44</v>
      </c>
      <c r="D6385" s="11" t="s">
        <v>1333</v>
      </c>
      <c r="E6385" s="11" t="s">
        <v>36633</v>
      </c>
      <c r="F6385" s="11">
        <v>15652123</v>
      </c>
      <c r="G6385" s="11" t="s">
        <v>37003</v>
      </c>
      <c r="H6385" s="11" t="s">
        <v>37014</v>
      </c>
      <c r="I6385" s="11" t="s">
        <v>1980</v>
      </c>
      <c r="J6385" s="11"/>
      <c r="K6385" s="11" t="s">
        <v>37005</v>
      </c>
      <c r="L6385" s="11" t="s">
        <v>37021</v>
      </c>
      <c r="M6385" s="11" t="s">
        <v>7350</v>
      </c>
      <c r="N6385" s="12" t="s">
        <v>37022</v>
      </c>
      <c r="O6385" s="12"/>
    </row>
    <row r="6386" spans="1:15" ht="15" customHeight="1" x14ac:dyDescent="0.3">
      <c r="A6386" s="11" t="s">
        <v>593</v>
      </c>
      <c r="B6386" s="11" t="s">
        <v>594</v>
      </c>
      <c r="C6386" s="17">
        <v>44</v>
      </c>
      <c r="D6386" s="11" t="s">
        <v>1333</v>
      </c>
      <c r="E6386" s="11" t="s">
        <v>36633</v>
      </c>
      <c r="F6386" s="11">
        <v>12764959</v>
      </c>
      <c r="G6386" s="11" t="s">
        <v>37023</v>
      </c>
      <c r="H6386" s="11" t="s">
        <v>37024</v>
      </c>
      <c r="I6386" s="11" t="s">
        <v>842</v>
      </c>
      <c r="J6386" s="11"/>
      <c r="K6386" s="11" t="s">
        <v>15910</v>
      </c>
      <c r="L6386" s="11" t="s">
        <v>37025</v>
      </c>
      <c r="M6386" s="11" t="s">
        <v>7734</v>
      </c>
      <c r="N6386" s="12" t="s">
        <v>37026</v>
      </c>
      <c r="O6386" s="12"/>
    </row>
    <row r="6387" spans="1:15" ht="15" customHeight="1" x14ac:dyDescent="0.3">
      <c r="A6387" s="11" t="s">
        <v>593</v>
      </c>
      <c r="B6387" s="11" t="s">
        <v>594</v>
      </c>
      <c r="C6387" s="17">
        <v>44</v>
      </c>
      <c r="D6387" s="11" t="s">
        <v>1333</v>
      </c>
      <c r="E6387" s="11" t="s">
        <v>36633</v>
      </c>
      <c r="F6387" s="11">
        <v>12230790</v>
      </c>
      <c r="G6387" s="11" t="s">
        <v>37003</v>
      </c>
      <c r="H6387" s="11" t="s">
        <v>37014</v>
      </c>
      <c r="I6387" s="11" t="s">
        <v>3154</v>
      </c>
      <c r="J6387" s="11"/>
      <c r="K6387" s="11" t="s">
        <v>37005</v>
      </c>
      <c r="L6387" s="11" t="s">
        <v>37027</v>
      </c>
      <c r="M6387" s="11" t="s">
        <v>9144</v>
      </c>
      <c r="N6387" s="12" t="s">
        <v>37028</v>
      </c>
      <c r="O6387" s="12"/>
    </row>
    <row r="6388" spans="1:15" ht="15" customHeight="1" x14ac:dyDescent="0.3">
      <c r="A6388" s="11" t="s">
        <v>593</v>
      </c>
      <c r="B6388" s="11" t="s">
        <v>594</v>
      </c>
      <c r="C6388" s="17">
        <v>44</v>
      </c>
      <c r="D6388" s="11" t="s">
        <v>1333</v>
      </c>
      <c r="E6388" s="11" t="s">
        <v>36633</v>
      </c>
      <c r="F6388" s="11">
        <v>12603981</v>
      </c>
      <c r="G6388" s="11" t="s">
        <v>37003</v>
      </c>
      <c r="H6388" s="11" t="s">
        <v>37014</v>
      </c>
      <c r="I6388" s="11" t="s">
        <v>9731</v>
      </c>
      <c r="J6388" s="11"/>
      <c r="K6388" s="11" t="s">
        <v>37005</v>
      </c>
      <c r="L6388" s="11" t="s">
        <v>37029</v>
      </c>
      <c r="M6388" s="11" t="s">
        <v>7350</v>
      </c>
      <c r="N6388" s="12" t="s">
        <v>37030</v>
      </c>
      <c r="O6388" s="12"/>
    </row>
    <row r="6389" spans="1:15" ht="15" customHeight="1" x14ac:dyDescent="0.3">
      <c r="A6389" s="11" t="s">
        <v>593</v>
      </c>
      <c r="B6389" s="11" t="s">
        <v>594</v>
      </c>
      <c r="C6389" s="17">
        <v>44</v>
      </c>
      <c r="D6389" s="11" t="s">
        <v>1333</v>
      </c>
      <c r="E6389" s="11" t="s">
        <v>36633</v>
      </c>
      <c r="F6389" s="11">
        <v>10480973</v>
      </c>
      <c r="G6389" s="11" t="s">
        <v>37031</v>
      </c>
      <c r="H6389" s="11" t="s">
        <v>37032</v>
      </c>
      <c r="I6389" s="11" t="s">
        <v>3261</v>
      </c>
      <c r="J6389" s="11"/>
      <c r="K6389" s="11" t="s">
        <v>36654</v>
      </c>
      <c r="L6389" s="11" t="s">
        <v>37033</v>
      </c>
      <c r="M6389" s="11" t="s">
        <v>7373</v>
      </c>
      <c r="N6389" s="12" t="s">
        <v>37034</v>
      </c>
      <c r="O6389" s="12"/>
    </row>
    <row r="6390" spans="1:15" ht="15" customHeight="1" x14ac:dyDescent="0.3">
      <c r="A6390" s="11" t="s">
        <v>605</v>
      </c>
      <c r="B6390" s="11" t="s">
        <v>606</v>
      </c>
      <c r="C6390" s="17">
        <v>45</v>
      </c>
      <c r="D6390" s="11" t="s">
        <v>1340</v>
      </c>
      <c r="E6390" s="11" t="s">
        <v>37035</v>
      </c>
      <c r="F6390" s="11">
        <v>35964302</v>
      </c>
      <c r="G6390" s="11" t="s">
        <v>37036</v>
      </c>
      <c r="H6390" s="11" t="s">
        <v>37037</v>
      </c>
      <c r="I6390" s="11" t="s">
        <v>881</v>
      </c>
      <c r="J6390" s="11" t="s">
        <v>14088</v>
      </c>
      <c r="K6390" s="11" t="s">
        <v>7349</v>
      </c>
      <c r="L6390" s="11" t="s">
        <v>37038</v>
      </c>
      <c r="M6390" s="11" t="s">
        <v>7520</v>
      </c>
      <c r="N6390" s="12" t="s">
        <v>37039</v>
      </c>
      <c r="O6390" s="12" t="s">
        <v>37040</v>
      </c>
    </row>
    <row r="6391" spans="1:15" ht="15" customHeight="1" x14ac:dyDescent="0.3">
      <c r="A6391" s="11" t="s">
        <v>605</v>
      </c>
      <c r="B6391" s="11" t="s">
        <v>606</v>
      </c>
      <c r="C6391" s="17">
        <v>45</v>
      </c>
      <c r="D6391" s="11" t="s">
        <v>1340</v>
      </c>
      <c r="E6391" s="11" t="s">
        <v>37035</v>
      </c>
      <c r="F6391" s="11">
        <v>32875639</v>
      </c>
      <c r="G6391" s="11" t="s">
        <v>37041</v>
      </c>
      <c r="H6391" s="11" t="s">
        <v>37042</v>
      </c>
      <c r="I6391" s="11" t="s">
        <v>2594</v>
      </c>
      <c r="J6391" s="11" t="s">
        <v>37043</v>
      </c>
      <c r="K6391" s="11" t="s">
        <v>7561</v>
      </c>
      <c r="L6391" s="11" t="s">
        <v>37044</v>
      </c>
      <c r="M6391" s="11" t="s">
        <v>8615</v>
      </c>
      <c r="N6391" s="12" t="s">
        <v>37045</v>
      </c>
      <c r="O6391" s="12" t="s">
        <v>37046</v>
      </c>
    </row>
    <row r="6392" spans="1:15" ht="15" customHeight="1" x14ac:dyDescent="0.3">
      <c r="A6392" s="11" t="s">
        <v>605</v>
      </c>
      <c r="B6392" s="11" t="s">
        <v>606</v>
      </c>
      <c r="C6392" s="17">
        <v>45</v>
      </c>
      <c r="D6392" s="11" t="s">
        <v>1340</v>
      </c>
      <c r="E6392" s="11" t="s">
        <v>37035</v>
      </c>
      <c r="F6392" s="11">
        <v>32908719</v>
      </c>
      <c r="G6392" s="11" t="s">
        <v>37047</v>
      </c>
      <c r="H6392" s="11" t="s">
        <v>37048</v>
      </c>
      <c r="I6392" s="11" t="s">
        <v>1387</v>
      </c>
      <c r="J6392" s="11" t="s">
        <v>20494</v>
      </c>
      <c r="K6392" s="11" t="s">
        <v>22832</v>
      </c>
      <c r="L6392" s="11" t="s">
        <v>37049</v>
      </c>
      <c r="M6392" s="11" t="s">
        <v>12017</v>
      </c>
      <c r="N6392" s="12" t="s">
        <v>37050</v>
      </c>
      <c r="O6392" s="12" t="s">
        <v>37051</v>
      </c>
    </row>
    <row r="6393" spans="1:15" ht="15" customHeight="1" x14ac:dyDescent="0.3">
      <c r="A6393" s="11" t="s">
        <v>605</v>
      </c>
      <c r="B6393" s="11" t="s">
        <v>606</v>
      </c>
      <c r="C6393" s="17">
        <v>45</v>
      </c>
      <c r="D6393" s="11" t="s">
        <v>1340</v>
      </c>
      <c r="E6393" s="11" t="s">
        <v>37035</v>
      </c>
      <c r="F6393" s="11">
        <v>29419905</v>
      </c>
      <c r="G6393" s="11" t="s">
        <v>37052</v>
      </c>
      <c r="H6393" s="11" t="s">
        <v>37053</v>
      </c>
      <c r="I6393" s="11" t="s">
        <v>958</v>
      </c>
      <c r="J6393" s="11" t="s">
        <v>37054</v>
      </c>
      <c r="K6393" s="11" t="s">
        <v>7349</v>
      </c>
      <c r="L6393" s="11" t="s">
        <v>37055</v>
      </c>
      <c r="M6393" s="11" t="s">
        <v>7520</v>
      </c>
      <c r="N6393" s="12" t="s">
        <v>37056</v>
      </c>
      <c r="O6393" s="12" t="s">
        <v>37057</v>
      </c>
    </row>
    <row r="6394" spans="1:15" ht="15" customHeight="1" x14ac:dyDescent="0.3">
      <c r="A6394" s="11" t="s">
        <v>605</v>
      </c>
      <c r="B6394" s="11" t="s">
        <v>606</v>
      </c>
      <c r="C6394" s="17">
        <v>45</v>
      </c>
      <c r="D6394" s="11" t="s">
        <v>1340</v>
      </c>
      <c r="E6394" s="11" t="s">
        <v>37035</v>
      </c>
      <c r="F6394" s="11">
        <v>29620986</v>
      </c>
      <c r="G6394" s="11" t="s">
        <v>37058</v>
      </c>
      <c r="H6394" s="11" t="s">
        <v>37059</v>
      </c>
      <c r="I6394" s="11" t="s">
        <v>37060</v>
      </c>
      <c r="J6394" s="11"/>
      <c r="K6394" s="11" t="s">
        <v>8620</v>
      </c>
      <c r="L6394" s="11" t="s">
        <v>37061</v>
      </c>
      <c r="M6394" s="11" t="s">
        <v>8756</v>
      </c>
      <c r="N6394" s="12" t="s">
        <v>37062</v>
      </c>
      <c r="O6394" s="12" t="s">
        <v>37063</v>
      </c>
    </row>
    <row r="6395" spans="1:15" ht="15" customHeight="1" x14ac:dyDescent="0.3">
      <c r="A6395" s="11" t="s">
        <v>605</v>
      </c>
      <c r="B6395" s="11" t="s">
        <v>606</v>
      </c>
      <c r="C6395" s="17">
        <v>45</v>
      </c>
      <c r="D6395" s="11" t="s">
        <v>1340</v>
      </c>
      <c r="E6395" s="11" t="s">
        <v>37035</v>
      </c>
      <c r="F6395" s="11">
        <v>25224465</v>
      </c>
      <c r="G6395" s="11" t="s">
        <v>37064</v>
      </c>
      <c r="H6395" s="11" t="s">
        <v>37065</v>
      </c>
      <c r="I6395" s="11" t="s">
        <v>1813</v>
      </c>
      <c r="J6395" s="11" t="s">
        <v>37066</v>
      </c>
      <c r="K6395" s="11" t="s">
        <v>7561</v>
      </c>
      <c r="L6395" s="11" t="s">
        <v>37067</v>
      </c>
      <c r="M6395" s="11" t="s">
        <v>8615</v>
      </c>
      <c r="N6395" s="12" t="s">
        <v>37068</v>
      </c>
      <c r="O6395" s="12" t="s">
        <v>37069</v>
      </c>
    </row>
    <row r="6396" spans="1:15" ht="15" customHeight="1" x14ac:dyDescent="0.3">
      <c r="A6396" s="11" t="s">
        <v>605</v>
      </c>
      <c r="B6396" s="11" t="s">
        <v>606</v>
      </c>
      <c r="C6396" s="17">
        <v>45</v>
      </c>
      <c r="D6396" s="11" t="s">
        <v>1340</v>
      </c>
      <c r="E6396" s="11" t="s">
        <v>37070</v>
      </c>
      <c r="F6396" s="11">
        <v>25808933</v>
      </c>
      <c r="G6396" s="11" t="s">
        <v>37071</v>
      </c>
      <c r="H6396" s="11" t="s">
        <v>37072</v>
      </c>
      <c r="I6396" s="11" t="s">
        <v>1818</v>
      </c>
      <c r="J6396" s="11"/>
      <c r="K6396" s="11" t="s">
        <v>7485</v>
      </c>
      <c r="L6396" s="11" t="s">
        <v>37073</v>
      </c>
      <c r="M6396" s="11" t="s">
        <v>9904</v>
      </c>
      <c r="N6396" s="12" t="s">
        <v>37074</v>
      </c>
      <c r="O6396" s="12" t="s">
        <v>37075</v>
      </c>
    </row>
  </sheetData>
  <autoFilter ref="A2:O2" xr:uid="{00000000-0009-0000-0000-00000C000000}"/>
  <mergeCells count="1">
    <mergeCell ref="A1:O1"/>
  </mergeCells>
  <hyperlinks>
    <hyperlink ref="N3" r:id="rId1" xr:uid="{00000000-0004-0000-0C00-000000000000}"/>
    <hyperlink ref="N4" r:id="rId2" xr:uid="{00000000-0004-0000-0C00-000001000000}"/>
    <hyperlink ref="N5" r:id="rId3" xr:uid="{00000000-0004-0000-0C00-000002000000}"/>
    <hyperlink ref="N6" r:id="rId4" xr:uid="{00000000-0004-0000-0C00-000003000000}"/>
    <hyperlink ref="N7" r:id="rId5" xr:uid="{00000000-0004-0000-0C00-000004000000}"/>
    <hyperlink ref="N8" r:id="rId6" xr:uid="{00000000-0004-0000-0C00-000005000000}"/>
    <hyperlink ref="N9" r:id="rId7" xr:uid="{00000000-0004-0000-0C00-000006000000}"/>
    <hyperlink ref="N10" r:id="rId8" xr:uid="{00000000-0004-0000-0C00-000007000000}"/>
    <hyperlink ref="N11" r:id="rId9" xr:uid="{00000000-0004-0000-0C00-000008000000}"/>
    <hyperlink ref="N12" r:id="rId10" xr:uid="{00000000-0004-0000-0C00-000009000000}"/>
    <hyperlink ref="N13" r:id="rId11" xr:uid="{00000000-0004-0000-0C00-00000A000000}"/>
    <hyperlink ref="N14" r:id="rId12" xr:uid="{00000000-0004-0000-0C00-00000B000000}"/>
    <hyperlink ref="N15" r:id="rId13" xr:uid="{00000000-0004-0000-0C00-00000C000000}"/>
    <hyperlink ref="N16" r:id="rId14" xr:uid="{00000000-0004-0000-0C00-00000D000000}"/>
    <hyperlink ref="N17" r:id="rId15" xr:uid="{00000000-0004-0000-0C00-00000E000000}"/>
    <hyperlink ref="N18" r:id="rId16" xr:uid="{00000000-0004-0000-0C00-00000F000000}"/>
    <hyperlink ref="N19" r:id="rId17" xr:uid="{00000000-0004-0000-0C00-000010000000}"/>
    <hyperlink ref="N20" r:id="rId18" xr:uid="{00000000-0004-0000-0C00-000011000000}"/>
    <hyperlink ref="N21" r:id="rId19" xr:uid="{00000000-0004-0000-0C00-000012000000}"/>
    <hyperlink ref="N22" r:id="rId20" xr:uid="{00000000-0004-0000-0C00-000013000000}"/>
    <hyperlink ref="N23" r:id="rId21" xr:uid="{00000000-0004-0000-0C00-000014000000}"/>
    <hyperlink ref="N24" r:id="rId22" xr:uid="{00000000-0004-0000-0C00-000015000000}"/>
    <hyperlink ref="N25" r:id="rId23" xr:uid="{00000000-0004-0000-0C00-000016000000}"/>
    <hyperlink ref="N26" r:id="rId24" xr:uid="{00000000-0004-0000-0C00-000017000000}"/>
    <hyperlink ref="N27" r:id="rId25" xr:uid="{00000000-0004-0000-0C00-000018000000}"/>
    <hyperlink ref="N28" r:id="rId26" xr:uid="{00000000-0004-0000-0C00-000019000000}"/>
    <hyperlink ref="N29" r:id="rId27" xr:uid="{00000000-0004-0000-0C00-00001A000000}"/>
    <hyperlink ref="N30" r:id="rId28" xr:uid="{00000000-0004-0000-0C00-00001B000000}"/>
    <hyperlink ref="N31" r:id="rId29" xr:uid="{00000000-0004-0000-0C00-00001C000000}"/>
    <hyperlink ref="N32" r:id="rId30" xr:uid="{00000000-0004-0000-0C00-00001D000000}"/>
    <hyperlink ref="N33" r:id="rId31" xr:uid="{00000000-0004-0000-0C00-00001E000000}"/>
    <hyperlink ref="N34" r:id="rId32" xr:uid="{00000000-0004-0000-0C00-00001F000000}"/>
    <hyperlink ref="N35" r:id="rId33" xr:uid="{00000000-0004-0000-0C00-000020000000}"/>
    <hyperlink ref="N36" r:id="rId34" xr:uid="{00000000-0004-0000-0C00-000021000000}"/>
    <hyperlink ref="N37" r:id="rId35" xr:uid="{00000000-0004-0000-0C00-000022000000}"/>
    <hyperlink ref="N38" r:id="rId36" xr:uid="{00000000-0004-0000-0C00-000023000000}"/>
    <hyperlink ref="N39" r:id="rId37" xr:uid="{00000000-0004-0000-0C00-000024000000}"/>
    <hyperlink ref="N40" r:id="rId38" xr:uid="{00000000-0004-0000-0C00-000025000000}"/>
    <hyperlink ref="N41" r:id="rId39" xr:uid="{00000000-0004-0000-0C00-000026000000}"/>
    <hyperlink ref="N42" r:id="rId40" xr:uid="{00000000-0004-0000-0C00-000027000000}"/>
    <hyperlink ref="N43" r:id="rId41" xr:uid="{00000000-0004-0000-0C00-000028000000}"/>
    <hyperlink ref="N44" r:id="rId42" xr:uid="{00000000-0004-0000-0C00-000029000000}"/>
    <hyperlink ref="N45" r:id="rId43" xr:uid="{00000000-0004-0000-0C00-00002A000000}"/>
    <hyperlink ref="N46" r:id="rId44" xr:uid="{00000000-0004-0000-0C00-00002B000000}"/>
    <hyperlink ref="N47" r:id="rId45" xr:uid="{00000000-0004-0000-0C00-00002C000000}"/>
    <hyperlink ref="N48" r:id="rId46" xr:uid="{00000000-0004-0000-0C00-00002D000000}"/>
    <hyperlink ref="N49" r:id="rId47" xr:uid="{00000000-0004-0000-0C00-00002E000000}"/>
    <hyperlink ref="N50" r:id="rId48" xr:uid="{00000000-0004-0000-0C00-00002F000000}"/>
    <hyperlink ref="N51" r:id="rId49" xr:uid="{00000000-0004-0000-0C00-000030000000}"/>
    <hyperlink ref="N52" r:id="rId50" xr:uid="{00000000-0004-0000-0C00-000031000000}"/>
    <hyperlink ref="N53" r:id="rId51" xr:uid="{00000000-0004-0000-0C00-000032000000}"/>
    <hyperlink ref="N54" r:id="rId52" xr:uid="{00000000-0004-0000-0C00-000033000000}"/>
    <hyperlink ref="N55" r:id="rId53" xr:uid="{00000000-0004-0000-0C00-000034000000}"/>
    <hyperlink ref="N56" r:id="rId54" xr:uid="{00000000-0004-0000-0C00-000035000000}"/>
    <hyperlink ref="N57" r:id="rId55" xr:uid="{00000000-0004-0000-0C00-000036000000}"/>
    <hyperlink ref="N58" r:id="rId56" xr:uid="{00000000-0004-0000-0C00-000037000000}"/>
    <hyperlink ref="N59" r:id="rId57" xr:uid="{00000000-0004-0000-0C00-000038000000}"/>
    <hyperlink ref="N60" r:id="rId58" xr:uid="{00000000-0004-0000-0C00-000039000000}"/>
    <hyperlink ref="N61" r:id="rId59" xr:uid="{00000000-0004-0000-0C00-00003A000000}"/>
    <hyperlink ref="N62" r:id="rId60" xr:uid="{00000000-0004-0000-0C00-00003B000000}"/>
    <hyperlink ref="N63" r:id="rId61" xr:uid="{00000000-0004-0000-0C00-00003C000000}"/>
    <hyperlink ref="N64" r:id="rId62" xr:uid="{00000000-0004-0000-0C00-00003D000000}"/>
    <hyperlink ref="N65" r:id="rId63" xr:uid="{00000000-0004-0000-0C00-00003E000000}"/>
    <hyperlink ref="N66" r:id="rId64" xr:uid="{00000000-0004-0000-0C00-00003F000000}"/>
    <hyperlink ref="N67" r:id="rId65" xr:uid="{00000000-0004-0000-0C00-000040000000}"/>
    <hyperlink ref="N68" r:id="rId66" xr:uid="{00000000-0004-0000-0C00-000041000000}"/>
    <hyperlink ref="N69" r:id="rId67" xr:uid="{00000000-0004-0000-0C00-000042000000}"/>
    <hyperlink ref="N70" r:id="rId68" xr:uid="{00000000-0004-0000-0C00-000043000000}"/>
    <hyperlink ref="N71" r:id="rId69" xr:uid="{00000000-0004-0000-0C00-000044000000}"/>
    <hyperlink ref="N72" r:id="rId70" xr:uid="{00000000-0004-0000-0C00-000045000000}"/>
    <hyperlink ref="N73" r:id="rId71" xr:uid="{00000000-0004-0000-0C00-000046000000}"/>
    <hyperlink ref="N74" r:id="rId72" xr:uid="{00000000-0004-0000-0C00-000047000000}"/>
    <hyperlink ref="N75" r:id="rId73" xr:uid="{00000000-0004-0000-0C00-000048000000}"/>
    <hyperlink ref="N76" r:id="rId74" xr:uid="{00000000-0004-0000-0C00-000049000000}"/>
    <hyperlink ref="N77" r:id="rId75" xr:uid="{00000000-0004-0000-0C00-00004A000000}"/>
    <hyperlink ref="N78" r:id="rId76" xr:uid="{00000000-0004-0000-0C00-00004B000000}"/>
    <hyperlink ref="N79" r:id="rId77" xr:uid="{00000000-0004-0000-0C00-00004C000000}"/>
    <hyperlink ref="N80" r:id="rId78" xr:uid="{00000000-0004-0000-0C00-00004D000000}"/>
    <hyperlink ref="N81" r:id="rId79" xr:uid="{00000000-0004-0000-0C00-00004E000000}"/>
    <hyperlink ref="N82" r:id="rId80" xr:uid="{00000000-0004-0000-0C00-00004F000000}"/>
    <hyperlink ref="N83" r:id="rId81" xr:uid="{00000000-0004-0000-0C00-000050000000}"/>
    <hyperlink ref="N84" r:id="rId82" xr:uid="{00000000-0004-0000-0C00-000051000000}"/>
    <hyperlink ref="N85" r:id="rId83" xr:uid="{00000000-0004-0000-0C00-000052000000}"/>
    <hyperlink ref="N86" r:id="rId84" xr:uid="{00000000-0004-0000-0C00-000053000000}"/>
    <hyperlink ref="N87" r:id="rId85" xr:uid="{00000000-0004-0000-0C00-000054000000}"/>
    <hyperlink ref="N88" r:id="rId86" xr:uid="{00000000-0004-0000-0C00-000055000000}"/>
    <hyperlink ref="N89" r:id="rId87" xr:uid="{00000000-0004-0000-0C00-000056000000}"/>
    <hyperlink ref="N90" r:id="rId88" xr:uid="{00000000-0004-0000-0C00-000057000000}"/>
    <hyperlink ref="N91" r:id="rId89" xr:uid="{00000000-0004-0000-0C00-000058000000}"/>
    <hyperlink ref="N92" r:id="rId90" xr:uid="{00000000-0004-0000-0C00-000059000000}"/>
    <hyperlink ref="N93" r:id="rId91" xr:uid="{00000000-0004-0000-0C00-00005A000000}"/>
    <hyperlink ref="N94" r:id="rId92" xr:uid="{00000000-0004-0000-0C00-00005B000000}"/>
    <hyperlink ref="N95" r:id="rId93" xr:uid="{00000000-0004-0000-0C00-00005C000000}"/>
    <hyperlink ref="N96" r:id="rId94" xr:uid="{00000000-0004-0000-0C00-00005D000000}"/>
    <hyperlink ref="N97" r:id="rId95" xr:uid="{00000000-0004-0000-0C00-00005E000000}"/>
    <hyperlink ref="N98" r:id="rId96" xr:uid="{00000000-0004-0000-0C00-00005F000000}"/>
    <hyperlink ref="N99" r:id="rId97" xr:uid="{00000000-0004-0000-0C00-000060000000}"/>
    <hyperlink ref="N100" r:id="rId98" xr:uid="{00000000-0004-0000-0C00-000061000000}"/>
    <hyperlink ref="N101" r:id="rId99" xr:uid="{00000000-0004-0000-0C00-000062000000}"/>
    <hyperlink ref="N102" r:id="rId100" xr:uid="{00000000-0004-0000-0C00-000063000000}"/>
    <hyperlink ref="N103" r:id="rId101" xr:uid="{00000000-0004-0000-0C00-000064000000}"/>
    <hyperlink ref="N104" r:id="rId102" xr:uid="{00000000-0004-0000-0C00-000065000000}"/>
    <hyperlink ref="N105" r:id="rId103" xr:uid="{00000000-0004-0000-0C00-000066000000}"/>
    <hyperlink ref="N106" r:id="rId104" xr:uid="{00000000-0004-0000-0C00-000067000000}"/>
    <hyperlink ref="N107" r:id="rId105" xr:uid="{00000000-0004-0000-0C00-000068000000}"/>
    <hyperlink ref="N108" r:id="rId106" xr:uid="{00000000-0004-0000-0C00-000069000000}"/>
    <hyperlink ref="N109" r:id="rId107" xr:uid="{00000000-0004-0000-0C00-00006A000000}"/>
    <hyperlink ref="N110" r:id="rId108" xr:uid="{00000000-0004-0000-0C00-00006B000000}"/>
    <hyperlink ref="N111" r:id="rId109" xr:uid="{00000000-0004-0000-0C00-00006C000000}"/>
    <hyperlink ref="N112" r:id="rId110" xr:uid="{00000000-0004-0000-0C00-00006D000000}"/>
    <hyperlink ref="N113" r:id="rId111" xr:uid="{00000000-0004-0000-0C00-00006E000000}"/>
    <hyperlink ref="N114" r:id="rId112" xr:uid="{00000000-0004-0000-0C00-00006F000000}"/>
    <hyperlink ref="N115" r:id="rId113" xr:uid="{00000000-0004-0000-0C00-000070000000}"/>
    <hyperlink ref="N116" r:id="rId114" xr:uid="{00000000-0004-0000-0C00-000071000000}"/>
    <hyperlink ref="N117" r:id="rId115" xr:uid="{00000000-0004-0000-0C00-000072000000}"/>
    <hyperlink ref="N118" r:id="rId116" xr:uid="{00000000-0004-0000-0C00-000073000000}"/>
    <hyperlink ref="N119" r:id="rId117" xr:uid="{00000000-0004-0000-0C00-000074000000}"/>
    <hyperlink ref="N120" r:id="rId118" xr:uid="{00000000-0004-0000-0C00-000075000000}"/>
    <hyperlink ref="N121" r:id="rId119" xr:uid="{00000000-0004-0000-0C00-000076000000}"/>
    <hyperlink ref="N122" r:id="rId120" xr:uid="{00000000-0004-0000-0C00-000077000000}"/>
    <hyperlink ref="N123" r:id="rId121" xr:uid="{00000000-0004-0000-0C00-000078000000}"/>
    <hyperlink ref="N124" r:id="rId122" xr:uid="{00000000-0004-0000-0C00-000079000000}"/>
    <hyperlink ref="N125" r:id="rId123" xr:uid="{00000000-0004-0000-0C00-00007A000000}"/>
    <hyperlink ref="N126" r:id="rId124" xr:uid="{00000000-0004-0000-0C00-00007B000000}"/>
    <hyperlink ref="N127" r:id="rId125" xr:uid="{00000000-0004-0000-0C00-00007C000000}"/>
    <hyperlink ref="N128" r:id="rId126" xr:uid="{00000000-0004-0000-0C00-00007D000000}"/>
    <hyperlink ref="N129" r:id="rId127" xr:uid="{00000000-0004-0000-0C00-00007E000000}"/>
    <hyperlink ref="N130" r:id="rId128" xr:uid="{00000000-0004-0000-0C00-00007F000000}"/>
    <hyperlink ref="N131" r:id="rId129" xr:uid="{00000000-0004-0000-0C00-000080000000}"/>
    <hyperlink ref="N132" r:id="rId130" xr:uid="{00000000-0004-0000-0C00-000081000000}"/>
    <hyperlink ref="N133" r:id="rId131" xr:uid="{00000000-0004-0000-0C00-000082000000}"/>
    <hyperlink ref="N134" r:id="rId132" xr:uid="{00000000-0004-0000-0C00-000083000000}"/>
    <hyperlink ref="N135" r:id="rId133" xr:uid="{00000000-0004-0000-0C00-000084000000}"/>
    <hyperlink ref="N136" r:id="rId134" xr:uid="{00000000-0004-0000-0C00-000085000000}"/>
    <hyperlink ref="N137" r:id="rId135" xr:uid="{00000000-0004-0000-0C00-000086000000}"/>
    <hyperlink ref="N138" r:id="rId136" xr:uid="{00000000-0004-0000-0C00-000087000000}"/>
    <hyperlink ref="N139" r:id="rId137" xr:uid="{00000000-0004-0000-0C00-000088000000}"/>
    <hyperlink ref="N140" r:id="rId138" xr:uid="{00000000-0004-0000-0C00-000089000000}"/>
    <hyperlink ref="N141" r:id="rId139" xr:uid="{00000000-0004-0000-0C00-00008A000000}"/>
    <hyperlink ref="N142" r:id="rId140" xr:uid="{00000000-0004-0000-0C00-00008B000000}"/>
    <hyperlink ref="N143" r:id="rId141" xr:uid="{00000000-0004-0000-0C00-00008C000000}"/>
    <hyperlink ref="N144" r:id="rId142" xr:uid="{00000000-0004-0000-0C00-00008D000000}"/>
    <hyperlink ref="N145" r:id="rId143" xr:uid="{00000000-0004-0000-0C00-00008E000000}"/>
    <hyperlink ref="N146" r:id="rId144" xr:uid="{00000000-0004-0000-0C00-00008F000000}"/>
    <hyperlink ref="N147" r:id="rId145" xr:uid="{00000000-0004-0000-0C00-000090000000}"/>
    <hyperlink ref="N148" r:id="rId146" xr:uid="{00000000-0004-0000-0C00-000091000000}"/>
    <hyperlink ref="N149" r:id="rId147" xr:uid="{00000000-0004-0000-0C00-000092000000}"/>
    <hyperlink ref="N150" r:id="rId148" xr:uid="{00000000-0004-0000-0C00-000093000000}"/>
    <hyperlink ref="N151" r:id="rId149" xr:uid="{00000000-0004-0000-0C00-000094000000}"/>
    <hyperlink ref="N152" r:id="rId150" xr:uid="{00000000-0004-0000-0C00-000095000000}"/>
    <hyperlink ref="N153" r:id="rId151" xr:uid="{00000000-0004-0000-0C00-000096000000}"/>
    <hyperlink ref="N154" r:id="rId152" xr:uid="{00000000-0004-0000-0C00-000097000000}"/>
    <hyperlink ref="N155" r:id="rId153" xr:uid="{00000000-0004-0000-0C00-000098000000}"/>
    <hyperlink ref="N156" r:id="rId154" xr:uid="{00000000-0004-0000-0C00-000099000000}"/>
    <hyperlink ref="N157" r:id="rId155" xr:uid="{00000000-0004-0000-0C00-00009A000000}"/>
    <hyperlink ref="N158" r:id="rId156" xr:uid="{00000000-0004-0000-0C00-00009B000000}"/>
    <hyperlink ref="N159" r:id="rId157" xr:uid="{00000000-0004-0000-0C00-00009C000000}"/>
    <hyperlink ref="N160" r:id="rId158" xr:uid="{00000000-0004-0000-0C00-00009D000000}"/>
    <hyperlink ref="N161" r:id="rId159" xr:uid="{00000000-0004-0000-0C00-00009E000000}"/>
    <hyperlink ref="N162" r:id="rId160" xr:uid="{00000000-0004-0000-0C00-00009F000000}"/>
    <hyperlink ref="N163" r:id="rId161" xr:uid="{00000000-0004-0000-0C00-0000A0000000}"/>
    <hyperlink ref="N164" r:id="rId162" xr:uid="{00000000-0004-0000-0C00-0000A1000000}"/>
    <hyperlink ref="N165" r:id="rId163" xr:uid="{00000000-0004-0000-0C00-0000A2000000}"/>
    <hyperlink ref="N166" r:id="rId164" xr:uid="{00000000-0004-0000-0C00-0000A3000000}"/>
    <hyperlink ref="N167" r:id="rId165" xr:uid="{00000000-0004-0000-0C00-0000A4000000}"/>
    <hyperlink ref="N168" r:id="rId166" xr:uid="{00000000-0004-0000-0C00-0000A5000000}"/>
    <hyperlink ref="N169" r:id="rId167" xr:uid="{00000000-0004-0000-0C00-0000A6000000}"/>
    <hyperlink ref="N170" r:id="rId168" xr:uid="{00000000-0004-0000-0C00-0000A7000000}"/>
    <hyperlink ref="N171" r:id="rId169" xr:uid="{00000000-0004-0000-0C00-0000A8000000}"/>
    <hyperlink ref="N172" r:id="rId170" xr:uid="{00000000-0004-0000-0C00-0000A9000000}"/>
    <hyperlink ref="N173" r:id="rId171" xr:uid="{00000000-0004-0000-0C00-0000AA000000}"/>
    <hyperlink ref="N174" r:id="rId172" xr:uid="{00000000-0004-0000-0C00-0000AB000000}"/>
    <hyperlink ref="N175" r:id="rId173" xr:uid="{00000000-0004-0000-0C00-0000AC000000}"/>
    <hyperlink ref="N176" r:id="rId174" xr:uid="{00000000-0004-0000-0C00-0000AD000000}"/>
    <hyperlink ref="N177" r:id="rId175" xr:uid="{00000000-0004-0000-0C00-0000AE000000}"/>
    <hyperlink ref="N178" r:id="rId176" xr:uid="{00000000-0004-0000-0C00-0000AF000000}"/>
    <hyperlink ref="N179" r:id="rId177" xr:uid="{00000000-0004-0000-0C00-0000B0000000}"/>
    <hyperlink ref="N180" r:id="rId178" xr:uid="{00000000-0004-0000-0C00-0000B1000000}"/>
    <hyperlink ref="N181" r:id="rId179" xr:uid="{00000000-0004-0000-0C00-0000B2000000}"/>
    <hyperlink ref="N182" r:id="rId180" xr:uid="{00000000-0004-0000-0C00-0000B3000000}"/>
    <hyperlink ref="N183" r:id="rId181" xr:uid="{00000000-0004-0000-0C00-0000B4000000}"/>
    <hyperlink ref="N184" r:id="rId182" xr:uid="{00000000-0004-0000-0C00-0000B5000000}"/>
    <hyperlink ref="N185" r:id="rId183" xr:uid="{00000000-0004-0000-0C00-0000B6000000}"/>
    <hyperlink ref="N186" r:id="rId184" xr:uid="{00000000-0004-0000-0C00-0000B7000000}"/>
    <hyperlink ref="N187" r:id="rId185" xr:uid="{00000000-0004-0000-0C00-0000B8000000}"/>
    <hyperlink ref="N188" r:id="rId186" xr:uid="{00000000-0004-0000-0C00-0000B9000000}"/>
    <hyperlink ref="N189" r:id="rId187" xr:uid="{00000000-0004-0000-0C00-0000BA000000}"/>
    <hyperlink ref="N190" r:id="rId188" xr:uid="{00000000-0004-0000-0C00-0000BB000000}"/>
    <hyperlink ref="N191" r:id="rId189" xr:uid="{00000000-0004-0000-0C00-0000BC000000}"/>
    <hyperlink ref="N192" r:id="rId190" xr:uid="{00000000-0004-0000-0C00-0000BD000000}"/>
    <hyperlink ref="N193" r:id="rId191" xr:uid="{00000000-0004-0000-0C00-0000BE000000}"/>
    <hyperlink ref="N194" r:id="rId192" xr:uid="{00000000-0004-0000-0C00-0000BF000000}"/>
    <hyperlink ref="N195" r:id="rId193" xr:uid="{00000000-0004-0000-0C00-0000C0000000}"/>
    <hyperlink ref="N196" r:id="rId194" xr:uid="{00000000-0004-0000-0C00-0000C1000000}"/>
    <hyperlink ref="N197" r:id="rId195" xr:uid="{00000000-0004-0000-0C00-0000C2000000}"/>
    <hyperlink ref="N198" r:id="rId196" xr:uid="{00000000-0004-0000-0C00-0000C3000000}"/>
    <hyperlink ref="N199" r:id="rId197" xr:uid="{00000000-0004-0000-0C00-0000C4000000}"/>
    <hyperlink ref="N200" r:id="rId198" xr:uid="{00000000-0004-0000-0C00-0000C5000000}"/>
    <hyperlink ref="N201" r:id="rId199" xr:uid="{00000000-0004-0000-0C00-0000C6000000}"/>
    <hyperlink ref="N202" r:id="rId200" xr:uid="{00000000-0004-0000-0C00-0000C7000000}"/>
    <hyperlink ref="N203" r:id="rId201" xr:uid="{00000000-0004-0000-0C00-0000C8000000}"/>
    <hyperlink ref="N204" r:id="rId202" xr:uid="{00000000-0004-0000-0C00-0000C9000000}"/>
    <hyperlink ref="N205" r:id="rId203" xr:uid="{00000000-0004-0000-0C00-0000CA000000}"/>
    <hyperlink ref="N206" r:id="rId204" xr:uid="{00000000-0004-0000-0C00-0000CB000000}"/>
    <hyperlink ref="N207" r:id="rId205" xr:uid="{00000000-0004-0000-0C00-0000CC000000}"/>
    <hyperlink ref="N208" r:id="rId206" xr:uid="{00000000-0004-0000-0C00-0000CD000000}"/>
    <hyperlink ref="N209" r:id="rId207" xr:uid="{00000000-0004-0000-0C00-0000CE000000}"/>
    <hyperlink ref="N210" r:id="rId208" xr:uid="{00000000-0004-0000-0C00-0000CF000000}"/>
    <hyperlink ref="N211" r:id="rId209" xr:uid="{00000000-0004-0000-0C00-0000D0000000}"/>
    <hyperlink ref="N212" r:id="rId210" xr:uid="{00000000-0004-0000-0C00-0000D1000000}"/>
    <hyperlink ref="N213" r:id="rId211" xr:uid="{00000000-0004-0000-0C00-0000D2000000}"/>
    <hyperlink ref="N214" r:id="rId212" xr:uid="{00000000-0004-0000-0C00-0000D3000000}"/>
    <hyperlink ref="N215" r:id="rId213" xr:uid="{00000000-0004-0000-0C00-0000D4000000}"/>
    <hyperlink ref="N216" r:id="rId214" xr:uid="{00000000-0004-0000-0C00-0000D5000000}"/>
    <hyperlink ref="N217" r:id="rId215" xr:uid="{00000000-0004-0000-0C00-0000D6000000}"/>
    <hyperlink ref="N218" r:id="rId216" xr:uid="{00000000-0004-0000-0C00-0000D7000000}"/>
    <hyperlink ref="N219" r:id="rId217" xr:uid="{00000000-0004-0000-0C00-0000D8000000}"/>
    <hyperlink ref="N220" r:id="rId218" xr:uid="{00000000-0004-0000-0C00-0000D9000000}"/>
    <hyperlink ref="N221" r:id="rId219" xr:uid="{00000000-0004-0000-0C00-0000DA000000}"/>
    <hyperlink ref="N222" r:id="rId220" xr:uid="{00000000-0004-0000-0C00-0000DB000000}"/>
    <hyperlink ref="N223" r:id="rId221" xr:uid="{00000000-0004-0000-0C00-0000DC000000}"/>
    <hyperlink ref="N224" r:id="rId222" xr:uid="{00000000-0004-0000-0C00-0000DD000000}"/>
    <hyperlink ref="N225" r:id="rId223" xr:uid="{00000000-0004-0000-0C00-0000DE000000}"/>
    <hyperlink ref="N226" r:id="rId224" xr:uid="{00000000-0004-0000-0C00-0000DF000000}"/>
    <hyperlink ref="N227" r:id="rId225" xr:uid="{00000000-0004-0000-0C00-0000E0000000}"/>
    <hyperlink ref="N228" r:id="rId226" xr:uid="{00000000-0004-0000-0C00-0000E1000000}"/>
    <hyperlink ref="N229" r:id="rId227" xr:uid="{00000000-0004-0000-0C00-0000E2000000}"/>
    <hyperlink ref="N230" r:id="rId228" xr:uid="{00000000-0004-0000-0C00-0000E3000000}"/>
    <hyperlink ref="N231" r:id="rId229" xr:uid="{00000000-0004-0000-0C00-0000E4000000}"/>
    <hyperlink ref="N232" r:id="rId230" xr:uid="{00000000-0004-0000-0C00-0000E5000000}"/>
    <hyperlink ref="N233" r:id="rId231" xr:uid="{00000000-0004-0000-0C00-0000E6000000}"/>
    <hyperlink ref="N234" r:id="rId232" xr:uid="{00000000-0004-0000-0C00-0000E7000000}"/>
    <hyperlink ref="N235" r:id="rId233" xr:uid="{00000000-0004-0000-0C00-0000E8000000}"/>
    <hyperlink ref="N236" r:id="rId234" xr:uid="{00000000-0004-0000-0C00-0000E9000000}"/>
    <hyperlink ref="N237" r:id="rId235" xr:uid="{00000000-0004-0000-0C00-0000EA000000}"/>
    <hyperlink ref="N238" r:id="rId236" xr:uid="{00000000-0004-0000-0C00-0000EB000000}"/>
    <hyperlink ref="N239" r:id="rId237" xr:uid="{00000000-0004-0000-0C00-0000EC000000}"/>
    <hyperlink ref="N240" r:id="rId238" xr:uid="{00000000-0004-0000-0C00-0000ED000000}"/>
    <hyperlink ref="N241" r:id="rId239" xr:uid="{00000000-0004-0000-0C00-0000EE000000}"/>
    <hyperlink ref="N242" r:id="rId240" xr:uid="{00000000-0004-0000-0C00-0000EF000000}"/>
    <hyperlink ref="N243" r:id="rId241" xr:uid="{00000000-0004-0000-0C00-0000F0000000}"/>
    <hyperlink ref="N244" r:id="rId242" xr:uid="{00000000-0004-0000-0C00-0000F1000000}"/>
    <hyperlink ref="N245" r:id="rId243" xr:uid="{00000000-0004-0000-0C00-0000F2000000}"/>
    <hyperlink ref="N246" r:id="rId244" xr:uid="{00000000-0004-0000-0C00-0000F3000000}"/>
    <hyperlink ref="N247" r:id="rId245" xr:uid="{00000000-0004-0000-0C00-0000F4000000}"/>
    <hyperlink ref="N248" r:id="rId246" xr:uid="{00000000-0004-0000-0C00-0000F5000000}"/>
    <hyperlink ref="N249" r:id="rId247" xr:uid="{00000000-0004-0000-0C00-0000F6000000}"/>
    <hyperlink ref="N250" r:id="rId248" xr:uid="{00000000-0004-0000-0C00-0000F7000000}"/>
    <hyperlink ref="N251" r:id="rId249" xr:uid="{00000000-0004-0000-0C00-0000F8000000}"/>
    <hyperlink ref="N252" r:id="rId250" xr:uid="{00000000-0004-0000-0C00-0000F9000000}"/>
    <hyperlink ref="N253" r:id="rId251" xr:uid="{00000000-0004-0000-0C00-0000FA000000}"/>
    <hyperlink ref="N254" r:id="rId252" xr:uid="{00000000-0004-0000-0C00-0000FB000000}"/>
    <hyperlink ref="N255" r:id="rId253" xr:uid="{00000000-0004-0000-0C00-0000FC000000}"/>
    <hyperlink ref="N256" r:id="rId254" xr:uid="{00000000-0004-0000-0C00-0000FD000000}"/>
    <hyperlink ref="N257" r:id="rId255" xr:uid="{00000000-0004-0000-0C00-0000FE000000}"/>
    <hyperlink ref="N258" r:id="rId256" xr:uid="{00000000-0004-0000-0C00-0000FF000000}"/>
    <hyperlink ref="N259" r:id="rId257" xr:uid="{00000000-0004-0000-0C00-000000010000}"/>
    <hyperlink ref="N260" r:id="rId258" xr:uid="{00000000-0004-0000-0C00-000001010000}"/>
    <hyperlink ref="N261" r:id="rId259" xr:uid="{00000000-0004-0000-0C00-000002010000}"/>
    <hyperlink ref="N262" r:id="rId260" xr:uid="{00000000-0004-0000-0C00-000003010000}"/>
    <hyperlink ref="N263" r:id="rId261" xr:uid="{00000000-0004-0000-0C00-000004010000}"/>
    <hyperlink ref="N264" r:id="rId262" xr:uid="{00000000-0004-0000-0C00-000005010000}"/>
    <hyperlink ref="N265" r:id="rId263" xr:uid="{00000000-0004-0000-0C00-000006010000}"/>
    <hyperlink ref="N266" r:id="rId264" xr:uid="{00000000-0004-0000-0C00-000007010000}"/>
    <hyperlink ref="N267" r:id="rId265" xr:uid="{00000000-0004-0000-0C00-000008010000}"/>
    <hyperlink ref="N268" r:id="rId266" xr:uid="{00000000-0004-0000-0C00-000009010000}"/>
    <hyperlink ref="N269" r:id="rId267" xr:uid="{00000000-0004-0000-0C00-00000A010000}"/>
    <hyperlink ref="N270" r:id="rId268" xr:uid="{00000000-0004-0000-0C00-00000B010000}"/>
    <hyperlink ref="N271" r:id="rId269" xr:uid="{00000000-0004-0000-0C00-00000C010000}"/>
    <hyperlink ref="N272" r:id="rId270" xr:uid="{00000000-0004-0000-0C00-00000D010000}"/>
    <hyperlink ref="N273" r:id="rId271" xr:uid="{00000000-0004-0000-0C00-00000E010000}"/>
    <hyperlink ref="N274" r:id="rId272" xr:uid="{00000000-0004-0000-0C00-00000F010000}"/>
    <hyperlink ref="N275" r:id="rId273" xr:uid="{00000000-0004-0000-0C00-000010010000}"/>
    <hyperlink ref="N276" r:id="rId274" xr:uid="{00000000-0004-0000-0C00-000011010000}"/>
    <hyperlink ref="N277" r:id="rId275" xr:uid="{00000000-0004-0000-0C00-000012010000}"/>
    <hyperlink ref="N278" r:id="rId276" xr:uid="{00000000-0004-0000-0C00-000013010000}"/>
    <hyperlink ref="N279" r:id="rId277" xr:uid="{00000000-0004-0000-0C00-000014010000}"/>
    <hyperlink ref="N280" r:id="rId278" xr:uid="{00000000-0004-0000-0C00-000015010000}"/>
    <hyperlink ref="N281" r:id="rId279" xr:uid="{00000000-0004-0000-0C00-000016010000}"/>
    <hyperlink ref="N282" r:id="rId280" xr:uid="{00000000-0004-0000-0C00-000017010000}"/>
    <hyperlink ref="N283" r:id="rId281" xr:uid="{00000000-0004-0000-0C00-000018010000}"/>
    <hyperlink ref="N284" r:id="rId282" xr:uid="{00000000-0004-0000-0C00-000019010000}"/>
    <hyperlink ref="N285" r:id="rId283" xr:uid="{00000000-0004-0000-0C00-00001A010000}"/>
    <hyperlink ref="N286" r:id="rId284" xr:uid="{00000000-0004-0000-0C00-00001B010000}"/>
    <hyperlink ref="N287" r:id="rId285" xr:uid="{00000000-0004-0000-0C00-00001C010000}"/>
    <hyperlink ref="N288" r:id="rId286" xr:uid="{00000000-0004-0000-0C00-00001D010000}"/>
    <hyperlink ref="N289" r:id="rId287" xr:uid="{00000000-0004-0000-0C00-00001E010000}"/>
    <hyperlink ref="N290" r:id="rId288" xr:uid="{00000000-0004-0000-0C00-00001F010000}"/>
    <hyperlink ref="N291" r:id="rId289" xr:uid="{00000000-0004-0000-0C00-000020010000}"/>
    <hyperlink ref="N292" r:id="rId290" xr:uid="{00000000-0004-0000-0C00-000021010000}"/>
    <hyperlink ref="N293" r:id="rId291" xr:uid="{00000000-0004-0000-0C00-000022010000}"/>
    <hyperlink ref="N294" r:id="rId292" xr:uid="{00000000-0004-0000-0C00-000023010000}"/>
    <hyperlink ref="N295" r:id="rId293" xr:uid="{00000000-0004-0000-0C00-000024010000}"/>
    <hyperlink ref="N296" r:id="rId294" xr:uid="{00000000-0004-0000-0C00-000025010000}"/>
    <hyperlink ref="N297" r:id="rId295" xr:uid="{00000000-0004-0000-0C00-000026010000}"/>
    <hyperlink ref="N298" r:id="rId296" xr:uid="{00000000-0004-0000-0C00-000027010000}"/>
    <hyperlink ref="N299" r:id="rId297" xr:uid="{00000000-0004-0000-0C00-000028010000}"/>
    <hyperlink ref="N300" r:id="rId298" xr:uid="{00000000-0004-0000-0C00-000029010000}"/>
    <hyperlink ref="N301" r:id="rId299" xr:uid="{00000000-0004-0000-0C00-00002A010000}"/>
    <hyperlink ref="N302" r:id="rId300" xr:uid="{00000000-0004-0000-0C00-00002B010000}"/>
    <hyperlink ref="N303" r:id="rId301" xr:uid="{00000000-0004-0000-0C00-00002C010000}"/>
    <hyperlink ref="N304" r:id="rId302" xr:uid="{00000000-0004-0000-0C00-00002D010000}"/>
    <hyperlink ref="N305" r:id="rId303" xr:uid="{00000000-0004-0000-0C00-00002E010000}"/>
    <hyperlink ref="N306" r:id="rId304" xr:uid="{00000000-0004-0000-0C00-00002F010000}"/>
    <hyperlink ref="N307" r:id="rId305" xr:uid="{00000000-0004-0000-0C00-000030010000}"/>
    <hyperlink ref="N308" r:id="rId306" xr:uid="{00000000-0004-0000-0C00-000031010000}"/>
    <hyperlink ref="N309" r:id="rId307" xr:uid="{00000000-0004-0000-0C00-000032010000}"/>
    <hyperlink ref="N310" r:id="rId308" xr:uid="{00000000-0004-0000-0C00-000033010000}"/>
    <hyperlink ref="N311" r:id="rId309" xr:uid="{00000000-0004-0000-0C00-000034010000}"/>
    <hyperlink ref="N312" r:id="rId310" xr:uid="{00000000-0004-0000-0C00-000035010000}"/>
    <hyperlink ref="N313" r:id="rId311" xr:uid="{00000000-0004-0000-0C00-000036010000}"/>
    <hyperlink ref="N314" r:id="rId312" xr:uid="{00000000-0004-0000-0C00-000037010000}"/>
    <hyperlink ref="N315" r:id="rId313" xr:uid="{00000000-0004-0000-0C00-000038010000}"/>
    <hyperlink ref="N316" r:id="rId314" xr:uid="{00000000-0004-0000-0C00-000039010000}"/>
    <hyperlink ref="N317" r:id="rId315" xr:uid="{00000000-0004-0000-0C00-00003A010000}"/>
    <hyperlink ref="N318" r:id="rId316" xr:uid="{00000000-0004-0000-0C00-00003B010000}"/>
    <hyperlink ref="N319" r:id="rId317" xr:uid="{00000000-0004-0000-0C00-00003C010000}"/>
    <hyperlink ref="N320" r:id="rId318" xr:uid="{00000000-0004-0000-0C00-00003D010000}"/>
    <hyperlink ref="N321" r:id="rId319" xr:uid="{00000000-0004-0000-0C00-00003E010000}"/>
    <hyperlink ref="N322" r:id="rId320" xr:uid="{00000000-0004-0000-0C00-00003F010000}"/>
    <hyperlink ref="N323" r:id="rId321" xr:uid="{00000000-0004-0000-0C00-000040010000}"/>
    <hyperlink ref="N324" r:id="rId322" xr:uid="{00000000-0004-0000-0C00-000041010000}"/>
    <hyperlink ref="N325" r:id="rId323" xr:uid="{00000000-0004-0000-0C00-000042010000}"/>
    <hyperlink ref="N326" r:id="rId324" xr:uid="{00000000-0004-0000-0C00-000043010000}"/>
    <hyperlink ref="N327" r:id="rId325" xr:uid="{00000000-0004-0000-0C00-000044010000}"/>
    <hyperlink ref="N328" r:id="rId326" xr:uid="{00000000-0004-0000-0C00-000045010000}"/>
    <hyperlink ref="N329" r:id="rId327" xr:uid="{00000000-0004-0000-0C00-000046010000}"/>
    <hyperlink ref="N330" r:id="rId328" xr:uid="{00000000-0004-0000-0C00-000047010000}"/>
    <hyperlink ref="N331" r:id="rId329" xr:uid="{00000000-0004-0000-0C00-000048010000}"/>
    <hyperlink ref="N332" r:id="rId330" xr:uid="{00000000-0004-0000-0C00-000049010000}"/>
    <hyperlink ref="N333" r:id="rId331" xr:uid="{00000000-0004-0000-0C00-00004A010000}"/>
    <hyperlink ref="N334" r:id="rId332" xr:uid="{00000000-0004-0000-0C00-00004B010000}"/>
    <hyperlink ref="N335" r:id="rId333" xr:uid="{00000000-0004-0000-0C00-00004C010000}"/>
    <hyperlink ref="N336" r:id="rId334" xr:uid="{00000000-0004-0000-0C00-00004D010000}"/>
    <hyperlink ref="N337" r:id="rId335" xr:uid="{00000000-0004-0000-0C00-00004E010000}"/>
    <hyperlink ref="N338" r:id="rId336" xr:uid="{00000000-0004-0000-0C00-00004F010000}"/>
    <hyperlink ref="N339" r:id="rId337" xr:uid="{00000000-0004-0000-0C00-000050010000}"/>
    <hyperlink ref="N340" r:id="rId338" xr:uid="{00000000-0004-0000-0C00-000051010000}"/>
    <hyperlink ref="N341" r:id="rId339" xr:uid="{00000000-0004-0000-0C00-000052010000}"/>
    <hyperlink ref="N342" r:id="rId340" xr:uid="{00000000-0004-0000-0C00-000053010000}"/>
    <hyperlink ref="N343" r:id="rId341" xr:uid="{00000000-0004-0000-0C00-000054010000}"/>
    <hyperlink ref="N344" r:id="rId342" xr:uid="{00000000-0004-0000-0C00-000055010000}"/>
    <hyperlink ref="N345" r:id="rId343" xr:uid="{00000000-0004-0000-0C00-000056010000}"/>
    <hyperlink ref="N346" r:id="rId344" xr:uid="{00000000-0004-0000-0C00-000057010000}"/>
    <hyperlink ref="N347" r:id="rId345" xr:uid="{00000000-0004-0000-0C00-000058010000}"/>
    <hyperlink ref="N348" r:id="rId346" xr:uid="{00000000-0004-0000-0C00-000059010000}"/>
    <hyperlink ref="N349" r:id="rId347" xr:uid="{00000000-0004-0000-0C00-00005A010000}"/>
    <hyperlink ref="N350" r:id="rId348" xr:uid="{00000000-0004-0000-0C00-00005B010000}"/>
    <hyperlink ref="N351" r:id="rId349" xr:uid="{00000000-0004-0000-0C00-00005C010000}"/>
    <hyperlink ref="N352" r:id="rId350" xr:uid="{00000000-0004-0000-0C00-00005D010000}"/>
    <hyperlink ref="N353" r:id="rId351" xr:uid="{00000000-0004-0000-0C00-00005E010000}"/>
    <hyperlink ref="N354" r:id="rId352" xr:uid="{00000000-0004-0000-0C00-00005F010000}"/>
    <hyperlink ref="N355" r:id="rId353" xr:uid="{00000000-0004-0000-0C00-000060010000}"/>
    <hyperlink ref="N356" r:id="rId354" xr:uid="{00000000-0004-0000-0C00-000061010000}"/>
    <hyperlink ref="N357" r:id="rId355" xr:uid="{00000000-0004-0000-0C00-000062010000}"/>
    <hyperlink ref="N358" r:id="rId356" xr:uid="{00000000-0004-0000-0C00-000063010000}"/>
    <hyperlink ref="N359" r:id="rId357" xr:uid="{00000000-0004-0000-0C00-000064010000}"/>
    <hyperlink ref="N360" r:id="rId358" xr:uid="{00000000-0004-0000-0C00-000065010000}"/>
    <hyperlink ref="N361" r:id="rId359" xr:uid="{00000000-0004-0000-0C00-000066010000}"/>
    <hyperlink ref="N362" r:id="rId360" xr:uid="{00000000-0004-0000-0C00-000067010000}"/>
    <hyperlink ref="N363" r:id="rId361" xr:uid="{00000000-0004-0000-0C00-000068010000}"/>
    <hyperlink ref="N364" r:id="rId362" xr:uid="{00000000-0004-0000-0C00-000069010000}"/>
    <hyperlink ref="N365" r:id="rId363" xr:uid="{00000000-0004-0000-0C00-00006A010000}"/>
    <hyperlink ref="N366" r:id="rId364" xr:uid="{00000000-0004-0000-0C00-00006B010000}"/>
    <hyperlink ref="N367" r:id="rId365" xr:uid="{00000000-0004-0000-0C00-00006C010000}"/>
    <hyperlink ref="N368" r:id="rId366" xr:uid="{00000000-0004-0000-0C00-00006D010000}"/>
    <hyperlink ref="N369" r:id="rId367" xr:uid="{00000000-0004-0000-0C00-00006E010000}"/>
    <hyperlink ref="N370" r:id="rId368" xr:uid="{00000000-0004-0000-0C00-00006F010000}"/>
    <hyperlink ref="N371" r:id="rId369" xr:uid="{00000000-0004-0000-0C00-000070010000}"/>
    <hyperlink ref="N372" r:id="rId370" xr:uid="{00000000-0004-0000-0C00-000071010000}"/>
    <hyperlink ref="N373" r:id="rId371" xr:uid="{00000000-0004-0000-0C00-000072010000}"/>
    <hyperlink ref="N374" r:id="rId372" xr:uid="{00000000-0004-0000-0C00-000073010000}"/>
    <hyperlink ref="N375" r:id="rId373" xr:uid="{00000000-0004-0000-0C00-000074010000}"/>
    <hyperlink ref="N376" r:id="rId374" xr:uid="{00000000-0004-0000-0C00-000075010000}"/>
    <hyperlink ref="N377" r:id="rId375" xr:uid="{00000000-0004-0000-0C00-000076010000}"/>
    <hyperlink ref="N378" r:id="rId376" xr:uid="{00000000-0004-0000-0C00-000077010000}"/>
    <hyperlink ref="N379" r:id="rId377" xr:uid="{00000000-0004-0000-0C00-000078010000}"/>
    <hyperlink ref="N380" r:id="rId378" xr:uid="{00000000-0004-0000-0C00-000079010000}"/>
    <hyperlink ref="N381" r:id="rId379" xr:uid="{00000000-0004-0000-0C00-00007A010000}"/>
    <hyperlink ref="N382" r:id="rId380" xr:uid="{00000000-0004-0000-0C00-00007B010000}"/>
    <hyperlink ref="N383" r:id="rId381" xr:uid="{00000000-0004-0000-0C00-00007C010000}"/>
    <hyperlink ref="N384" r:id="rId382" xr:uid="{00000000-0004-0000-0C00-00007D010000}"/>
    <hyperlink ref="N385" r:id="rId383" xr:uid="{00000000-0004-0000-0C00-00007E010000}"/>
    <hyperlink ref="N386" r:id="rId384" xr:uid="{00000000-0004-0000-0C00-00007F010000}"/>
    <hyperlink ref="N387" r:id="rId385" xr:uid="{00000000-0004-0000-0C00-000080010000}"/>
    <hyperlink ref="N388" r:id="rId386" xr:uid="{00000000-0004-0000-0C00-000081010000}"/>
    <hyperlink ref="N389" r:id="rId387" xr:uid="{00000000-0004-0000-0C00-000082010000}"/>
    <hyperlink ref="N390" r:id="rId388" xr:uid="{00000000-0004-0000-0C00-000083010000}"/>
    <hyperlink ref="N391" r:id="rId389" xr:uid="{00000000-0004-0000-0C00-000084010000}"/>
    <hyperlink ref="N392" r:id="rId390" xr:uid="{00000000-0004-0000-0C00-000085010000}"/>
    <hyperlink ref="N393" r:id="rId391" xr:uid="{00000000-0004-0000-0C00-000086010000}"/>
    <hyperlink ref="N394" r:id="rId392" xr:uid="{00000000-0004-0000-0C00-000087010000}"/>
    <hyperlink ref="N395" r:id="rId393" xr:uid="{00000000-0004-0000-0C00-000088010000}"/>
    <hyperlink ref="N396" r:id="rId394" xr:uid="{00000000-0004-0000-0C00-000089010000}"/>
    <hyperlink ref="N397" r:id="rId395" xr:uid="{00000000-0004-0000-0C00-00008A010000}"/>
    <hyperlink ref="N398" r:id="rId396" xr:uid="{00000000-0004-0000-0C00-00008B010000}"/>
    <hyperlink ref="N399" r:id="rId397" xr:uid="{00000000-0004-0000-0C00-00008C010000}"/>
    <hyperlink ref="N400" r:id="rId398" xr:uid="{00000000-0004-0000-0C00-00008D010000}"/>
    <hyperlink ref="N401" r:id="rId399" xr:uid="{00000000-0004-0000-0C00-00008E010000}"/>
    <hyperlink ref="N402" r:id="rId400" xr:uid="{00000000-0004-0000-0C00-00008F010000}"/>
    <hyperlink ref="N403" r:id="rId401" xr:uid="{00000000-0004-0000-0C00-000090010000}"/>
    <hyperlink ref="N404" r:id="rId402" xr:uid="{00000000-0004-0000-0C00-000091010000}"/>
    <hyperlink ref="N405" r:id="rId403" xr:uid="{00000000-0004-0000-0C00-000092010000}"/>
    <hyperlink ref="N406" r:id="rId404" xr:uid="{00000000-0004-0000-0C00-000093010000}"/>
    <hyperlink ref="N407" r:id="rId405" xr:uid="{00000000-0004-0000-0C00-000094010000}"/>
    <hyperlink ref="N408" r:id="rId406" xr:uid="{00000000-0004-0000-0C00-000095010000}"/>
    <hyperlink ref="N409" r:id="rId407" xr:uid="{00000000-0004-0000-0C00-000096010000}"/>
    <hyperlink ref="N410" r:id="rId408" xr:uid="{00000000-0004-0000-0C00-000097010000}"/>
    <hyperlink ref="N411" r:id="rId409" xr:uid="{00000000-0004-0000-0C00-000098010000}"/>
    <hyperlink ref="N412" r:id="rId410" xr:uid="{00000000-0004-0000-0C00-000099010000}"/>
    <hyperlink ref="N413" r:id="rId411" xr:uid="{00000000-0004-0000-0C00-00009A010000}"/>
    <hyperlink ref="N414" r:id="rId412" xr:uid="{00000000-0004-0000-0C00-00009B010000}"/>
    <hyperlink ref="N415" r:id="rId413" xr:uid="{00000000-0004-0000-0C00-00009C010000}"/>
    <hyperlink ref="N416" r:id="rId414" xr:uid="{00000000-0004-0000-0C00-00009D010000}"/>
    <hyperlink ref="N417" r:id="rId415" xr:uid="{00000000-0004-0000-0C00-00009E010000}"/>
    <hyperlink ref="N418" r:id="rId416" xr:uid="{00000000-0004-0000-0C00-00009F010000}"/>
    <hyperlink ref="N419" r:id="rId417" xr:uid="{00000000-0004-0000-0C00-0000A0010000}"/>
    <hyperlink ref="N420" r:id="rId418" xr:uid="{00000000-0004-0000-0C00-0000A1010000}"/>
    <hyperlink ref="N421" r:id="rId419" xr:uid="{00000000-0004-0000-0C00-0000A2010000}"/>
    <hyperlink ref="N422" r:id="rId420" xr:uid="{00000000-0004-0000-0C00-0000A3010000}"/>
    <hyperlink ref="N423" r:id="rId421" xr:uid="{00000000-0004-0000-0C00-0000A4010000}"/>
    <hyperlink ref="N424" r:id="rId422" xr:uid="{00000000-0004-0000-0C00-0000A5010000}"/>
    <hyperlink ref="N425" r:id="rId423" xr:uid="{00000000-0004-0000-0C00-0000A6010000}"/>
    <hyperlink ref="N426" r:id="rId424" xr:uid="{00000000-0004-0000-0C00-0000A7010000}"/>
    <hyperlink ref="N427" r:id="rId425" xr:uid="{00000000-0004-0000-0C00-0000A8010000}"/>
    <hyperlink ref="N428" r:id="rId426" xr:uid="{00000000-0004-0000-0C00-0000A9010000}"/>
    <hyperlink ref="N429" r:id="rId427" xr:uid="{00000000-0004-0000-0C00-0000AA010000}"/>
    <hyperlink ref="N430" r:id="rId428" xr:uid="{00000000-0004-0000-0C00-0000AB010000}"/>
    <hyperlink ref="N431" r:id="rId429" xr:uid="{00000000-0004-0000-0C00-0000AC010000}"/>
    <hyperlink ref="N432" r:id="rId430" xr:uid="{00000000-0004-0000-0C00-0000AD010000}"/>
    <hyperlink ref="N433" r:id="rId431" xr:uid="{00000000-0004-0000-0C00-0000AE010000}"/>
    <hyperlink ref="N434" r:id="rId432" xr:uid="{00000000-0004-0000-0C00-0000AF010000}"/>
    <hyperlink ref="N435" r:id="rId433" xr:uid="{00000000-0004-0000-0C00-0000B0010000}"/>
    <hyperlink ref="N436" r:id="rId434" xr:uid="{00000000-0004-0000-0C00-0000B1010000}"/>
    <hyperlink ref="N437" r:id="rId435" xr:uid="{00000000-0004-0000-0C00-0000B2010000}"/>
    <hyperlink ref="N438" r:id="rId436" xr:uid="{00000000-0004-0000-0C00-0000B3010000}"/>
    <hyperlink ref="N439" r:id="rId437" xr:uid="{00000000-0004-0000-0C00-0000B4010000}"/>
    <hyperlink ref="N440" r:id="rId438" xr:uid="{00000000-0004-0000-0C00-0000B5010000}"/>
    <hyperlink ref="N441" r:id="rId439" xr:uid="{00000000-0004-0000-0C00-0000B6010000}"/>
    <hyperlink ref="N442" r:id="rId440" xr:uid="{00000000-0004-0000-0C00-0000B7010000}"/>
    <hyperlink ref="N443" r:id="rId441" xr:uid="{00000000-0004-0000-0C00-0000B8010000}"/>
    <hyperlink ref="N444" r:id="rId442" xr:uid="{00000000-0004-0000-0C00-0000B9010000}"/>
    <hyperlink ref="N445" r:id="rId443" xr:uid="{00000000-0004-0000-0C00-0000BA010000}"/>
    <hyperlink ref="N446" r:id="rId444" xr:uid="{00000000-0004-0000-0C00-0000BB010000}"/>
    <hyperlink ref="N447" r:id="rId445" xr:uid="{00000000-0004-0000-0C00-0000BC010000}"/>
    <hyperlink ref="N448" r:id="rId446" xr:uid="{00000000-0004-0000-0C00-0000BD010000}"/>
    <hyperlink ref="N449" r:id="rId447" xr:uid="{00000000-0004-0000-0C00-0000BE010000}"/>
    <hyperlink ref="N450" r:id="rId448" xr:uid="{00000000-0004-0000-0C00-0000BF010000}"/>
    <hyperlink ref="N451" r:id="rId449" xr:uid="{00000000-0004-0000-0C00-0000C0010000}"/>
    <hyperlink ref="N452" r:id="rId450" xr:uid="{00000000-0004-0000-0C00-0000C1010000}"/>
    <hyperlink ref="N453" r:id="rId451" xr:uid="{00000000-0004-0000-0C00-0000C2010000}"/>
    <hyperlink ref="N454" r:id="rId452" xr:uid="{00000000-0004-0000-0C00-0000C3010000}"/>
    <hyperlink ref="N455" r:id="rId453" xr:uid="{00000000-0004-0000-0C00-0000C4010000}"/>
    <hyperlink ref="N456" r:id="rId454" xr:uid="{00000000-0004-0000-0C00-0000C5010000}"/>
    <hyperlink ref="N457" r:id="rId455" xr:uid="{00000000-0004-0000-0C00-0000C6010000}"/>
    <hyperlink ref="N458" r:id="rId456" xr:uid="{00000000-0004-0000-0C00-0000C7010000}"/>
    <hyperlink ref="N459" r:id="rId457" xr:uid="{00000000-0004-0000-0C00-0000C8010000}"/>
    <hyperlink ref="N460" r:id="rId458" xr:uid="{00000000-0004-0000-0C00-0000C9010000}"/>
    <hyperlink ref="N461" r:id="rId459" xr:uid="{00000000-0004-0000-0C00-0000CA010000}"/>
    <hyperlink ref="N462" r:id="rId460" xr:uid="{00000000-0004-0000-0C00-0000CB010000}"/>
    <hyperlink ref="N463" r:id="rId461" xr:uid="{00000000-0004-0000-0C00-0000CC010000}"/>
    <hyperlink ref="N464" r:id="rId462" xr:uid="{00000000-0004-0000-0C00-0000CD010000}"/>
    <hyperlink ref="N465" r:id="rId463" xr:uid="{00000000-0004-0000-0C00-0000CE010000}"/>
    <hyperlink ref="N466" r:id="rId464" xr:uid="{00000000-0004-0000-0C00-0000CF010000}"/>
    <hyperlink ref="N467" r:id="rId465" xr:uid="{00000000-0004-0000-0C00-0000D0010000}"/>
    <hyperlink ref="N468" r:id="rId466" xr:uid="{00000000-0004-0000-0C00-0000D1010000}"/>
    <hyperlink ref="N469" r:id="rId467" xr:uid="{00000000-0004-0000-0C00-0000D2010000}"/>
    <hyperlink ref="N470" r:id="rId468" xr:uid="{00000000-0004-0000-0C00-0000D3010000}"/>
    <hyperlink ref="N471" r:id="rId469" xr:uid="{00000000-0004-0000-0C00-0000D4010000}"/>
    <hyperlink ref="N472" r:id="rId470" xr:uid="{00000000-0004-0000-0C00-0000D5010000}"/>
    <hyperlink ref="N473" r:id="rId471" xr:uid="{00000000-0004-0000-0C00-0000D6010000}"/>
    <hyperlink ref="N474" r:id="rId472" xr:uid="{00000000-0004-0000-0C00-0000D7010000}"/>
    <hyperlink ref="N475" r:id="rId473" xr:uid="{00000000-0004-0000-0C00-0000D8010000}"/>
    <hyperlink ref="N476" r:id="rId474" xr:uid="{00000000-0004-0000-0C00-0000D9010000}"/>
    <hyperlink ref="N477" r:id="rId475" xr:uid="{00000000-0004-0000-0C00-0000DA010000}"/>
    <hyperlink ref="N478" r:id="rId476" xr:uid="{00000000-0004-0000-0C00-0000DB010000}"/>
    <hyperlink ref="N479" r:id="rId477" xr:uid="{00000000-0004-0000-0C00-0000DC010000}"/>
    <hyperlink ref="N480" r:id="rId478" xr:uid="{00000000-0004-0000-0C00-0000DD010000}"/>
    <hyperlink ref="N481" r:id="rId479" xr:uid="{00000000-0004-0000-0C00-0000DE010000}"/>
    <hyperlink ref="N482" r:id="rId480" xr:uid="{00000000-0004-0000-0C00-0000DF010000}"/>
    <hyperlink ref="N483" r:id="rId481" xr:uid="{00000000-0004-0000-0C00-0000E0010000}"/>
    <hyperlink ref="N484" r:id="rId482" xr:uid="{00000000-0004-0000-0C00-0000E1010000}"/>
    <hyperlink ref="N485" r:id="rId483" xr:uid="{00000000-0004-0000-0C00-0000E2010000}"/>
    <hyperlink ref="N486" r:id="rId484" xr:uid="{00000000-0004-0000-0C00-0000E3010000}"/>
    <hyperlink ref="N487" r:id="rId485" xr:uid="{00000000-0004-0000-0C00-0000E4010000}"/>
    <hyperlink ref="N488" r:id="rId486" xr:uid="{00000000-0004-0000-0C00-0000E5010000}"/>
    <hyperlink ref="N489" r:id="rId487" xr:uid="{00000000-0004-0000-0C00-0000E6010000}"/>
    <hyperlink ref="N490" r:id="rId488" xr:uid="{00000000-0004-0000-0C00-0000E7010000}"/>
    <hyperlink ref="N491" r:id="rId489" xr:uid="{00000000-0004-0000-0C00-0000E8010000}"/>
    <hyperlink ref="N492" r:id="rId490" xr:uid="{00000000-0004-0000-0C00-0000E9010000}"/>
    <hyperlink ref="N493" r:id="rId491" xr:uid="{00000000-0004-0000-0C00-0000EA010000}"/>
    <hyperlink ref="N494" r:id="rId492" xr:uid="{00000000-0004-0000-0C00-0000EB010000}"/>
    <hyperlink ref="N495" r:id="rId493" xr:uid="{00000000-0004-0000-0C00-0000EC010000}"/>
    <hyperlink ref="N496" r:id="rId494" xr:uid="{00000000-0004-0000-0C00-0000ED010000}"/>
    <hyperlink ref="N497" r:id="rId495" xr:uid="{00000000-0004-0000-0C00-0000EE010000}"/>
    <hyperlink ref="N498" r:id="rId496" xr:uid="{00000000-0004-0000-0C00-0000EF010000}"/>
    <hyperlink ref="N499" r:id="rId497" xr:uid="{00000000-0004-0000-0C00-0000F0010000}"/>
    <hyperlink ref="N500" r:id="rId498" xr:uid="{00000000-0004-0000-0C00-0000F1010000}"/>
    <hyperlink ref="N501" r:id="rId499" xr:uid="{00000000-0004-0000-0C00-0000F2010000}"/>
    <hyperlink ref="N502" r:id="rId500" xr:uid="{00000000-0004-0000-0C00-0000F3010000}"/>
    <hyperlink ref="N503" r:id="rId501" xr:uid="{00000000-0004-0000-0C00-0000F4010000}"/>
    <hyperlink ref="N504" r:id="rId502" xr:uid="{00000000-0004-0000-0C00-0000F5010000}"/>
    <hyperlink ref="N505" r:id="rId503" xr:uid="{00000000-0004-0000-0C00-0000F6010000}"/>
    <hyperlink ref="N506" r:id="rId504" xr:uid="{00000000-0004-0000-0C00-0000F7010000}"/>
    <hyperlink ref="N507" r:id="rId505" xr:uid="{00000000-0004-0000-0C00-0000F8010000}"/>
    <hyperlink ref="N508" r:id="rId506" xr:uid="{00000000-0004-0000-0C00-0000F9010000}"/>
    <hyperlink ref="N509" r:id="rId507" xr:uid="{00000000-0004-0000-0C00-0000FA010000}"/>
    <hyperlink ref="N510" r:id="rId508" xr:uid="{00000000-0004-0000-0C00-0000FB010000}"/>
    <hyperlink ref="N511" r:id="rId509" xr:uid="{00000000-0004-0000-0C00-0000FC010000}"/>
    <hyperlink ref="N512" r:id="rId510" xr:uid="{00000000-0004-0000-0C00-0000FD010000}"/>
    <hyperlink ref="N513" r:id="rId511" xr:uid="{00000000-0004-0000-0C00-0000FE010000}"/>
    <hyperlink ref="N514" r:id="rId512" xr:uid="{00000000-0004-0000-0C00-0000FF010000}"/>
    <hyperlink ref="N515" r:id="rId513" xr:uid="{00000000-0004-0000-0C00-000000020000}"/>
    <hyperlink ref="N516" r:id="rId514" xr:uid="{00000000-0004-0000-0C00-000001020000}"/>
    <hyperlink ref="N517" r:id="rId515" xr:uid="{00000000-0004-0000-0C00-000002020000}"/>
    <hyperlink ref="N518" r:id="rId516" xr:uid="{00000000-0004-0000-0C00-000003020000}"/>
    <hyperlink ref="N519" r:id="rId517" xr:uid="{00000000-0004-0000-0C00-000004020000}"/>
    <hyperlink ref="N520" r:id="rId518" xr:uid="{00000000-0004-0000-0C00-000005020000}"/>
    <hyperlink ref="N521" r:id="rId519" xr:uid="{00000000-0004-0000-0C00-000006020000}"/>
    <hyperlink ref="N522" r:id="rId520" xr:uid="{00000000-0004-0000-0C00-000007020000}"/>
    <hyperlink ref="N523" r:id="rId521" xr:uid="{00000000-0004-0000-0C00-000008020000}"/>
    <hyperlink ref="N524" r:id="rId522" xr:uid="{00000000-0004-0000-0C00-000009020000}"/>
    <hyperlink ref="N525" r:id="rId523" xr:uid="{00000000-0004-0000-0C00-00000A020000}"/>
    <hyperlink ref="N526" r:id="rId524" xr:uid="{00000000-0004-0000-0C00-00000B020000}"/>
    <hyperlink ref="N527" r:id="rId525" xr:uid="{00000000-0004-0000-0C00-00000C020000}"/>
    <hyperlink ref="N528" r:id="rId526" xr:uid="{00000000-0004-0000-0C00-00000D020000}"/>
    <hyperlink ref="N529" r:id="rId527" xr:uid="{00000000-0004-0000-0C00-00000E020000}"/>
    <hyperlink ref="N530" r:id="rId528" xr:uid="{00000000-0004-0000-0C00-00000F020000}"/>
    <hyperlink ref="N531" r:id="rId529" xr:uid="{00000000-0004-0000-0C00-000010020000}"/>
    <hyperlink ref="N532" r:id="rId530" xr:uid="{00000000-0004-0000-0C00-000011020000}"/>
    <hyperlink ref="N533" r:id="rId531" xr:uid="{00000000-0004-0000-0C00-000012020000}"/>
    <hyperlink ref="N534" r:id="rId532" xr:uid="{00000000-0004-0000-0C00-000013020000}"/>
    <hyperlink ref="N535" r:id="rId533" xr:uid="{00000000-0004-0000-0C00-000014020000}"/>
    <hyperlink ref="N536" r:id="rId534" xr:uid="{00000000-0004-0000-0C00-000015020000}"/>
    <hyperlink ref="N537" r:id="rId535" xr:uid="{00000000-0004-0000-0C00-000016020000}"/>
    <hyperlink ref="N538" r:id="rId536" xr:uid="{00000000-0004-0000-0C00-000017020000}"/>
    <hyperlink ref="N539" r:id="rId537" xr:uid="{00000000-0004-0000-0C00-000018020000}"/>
    <hyperlink ref="N540" r:id="rId538" xr:uid="{00000000-0004-0000-0C00-000019020000}"/>
    <hyperlink ref="N541" r:id="rId539" xr:uid="{00000000-0004-0000-0C00-00001A020000}"/>
    <hyperlink ref="N542" r:id="rId540" xr:uid="{00000000-0004-0000-0C00-00001B020000}"/>
    <hyperlink ref="N543" r:id="rId541" xr:uid="{00000000-0004-0000-0C00-00001C020000}"/>
    <hyperlink ref="N544" r:id="rId542" xr:uid="{00000000-0004-0000-0C00-00001D020000}"/>
    <hyperlink ref="N545" r:id="rId543" xr:uid="{00000000-0004-0000-0C00-00001E020000}"/>
    <hyperlink ref="N546" r:id="rId544" xr:uid="{00000000-0004-0000-0C00-00001F020000}"/>
    <hyperlink ref="N547" r:id="rId545" xr:uid="{00000000-0004-0000-0C00-000020020000}"/>
    <hyperlink ref="N548" r:id="rId546" xr:uid="{00000000-0004-0000-0C00-000021020000}"/>
    <hyperlink ref="N549" r:id="rId547" xr:uid="{00000000-0004-0000-0C00-000022020000}"/>
    <hyperlink ref="N550" r:id="rId548" xr:uid="{00000000-0004-0000-0C00-000023020000}"/>
    <hyperlink ref="N551" r:id="rId549" xr:uid="{00000000-0004-0000-0C00-000024020000}"/>
    <hyperlink ref="N552" r:id="rId550" xr:uid="{00000000-0004-0000-0C00-000025020000}"/>
    <hyperlink ref="N553" r:id="rId551" xr:uid="{00000000-0004-0000-0C00-000026020000}"/>
    <hyperlink ref="N554" r:id="rId552" xr:uid="{00000000-0004-0000-0C00-000027020000}"/>
    <hyperlink ref="N555" r:id="rId553" xr:uid="{00000000-0004-0000-0C00-000028020000}"/>
    <hyperlink ref="N556" r:id="rId554" xr:uid="{00000000-0004-0000-0C00-000029020000}"/>
    <hyperlink ref="N557" r:id="rId555" xr:uid="{00000000-0004-0000-0C00-00002A020000}"/>
    <hyperlink ref="N558" r:id="rId556" xr:uid="{00000000-0004-0000-0C00-00002B020000}"/>
    <hyperlink ref="N559" r:id="rId557" xr:uid="{00000000-0004-0000-0C00-00002C020000}"/>
    <hyperlink ref="N560" r:id="rId558" xr:uid="{00000000-0004-0000-0C00-00002D020000}"/>
    <hyperlink ref="N561" r:id="rId559" xr:uid="{00000000-0004-0000-0C00-00002E020000}"/>
    <hyperlink ref="N562" r:id="rId560" xr:uid="{00000000-0004-0000-0C00-00002F020000}"/>
    <hyperlink ref="N563" r:id="rId561" xr:uid="{00000000-0004-0000-0C00-000030020000}"/>
    <hyperlink ref="N564" r:id="rId562" xr:uid="{00000000-0004-0000-0C00-000031020000}"/>
    <hyperlink ref="N565" r:id="rId563" xr:uid="{00000000-0004-0000-0C00-000032020000}"/>
    <hyperlink ref="N566" r:id="rId564" xr:uid="{00000000-0004-0000-0C00-000033020000}"/>
    <hyperlink ref="N567" r:id="rId565" xr:uid="{00000000-0004-0000-0C00-000034020000}"/>
    <hyperlink ref="N568" r:id="rId566" xr:uid="{00000000-0004-0000-0C00-000035020000}"/>
    <hyperlink ref="N569" r:id="rId567" xr:uid="{00000000-0004-0000-0C00-000036020000}"/>
    <hyperlink ref="N570" r:id="rId568" xr:uid="{00000000-0004-0000-0C00-000037020000}"/>
    <hyperlink ref="N571" r:id="rId569" xr:uid="{00000000-0004-0000-0C00-000038020000}"/>
    <hyperlink ref="N572" r:id="rId570" xr:uid="{00000000-0004-0000-0C00-000039020000}"/>
    <hyperlink ref="N573" r:id="rId571" xr:uid="{00000000-0004-0000-0C00-00003A020000}"/>
    <hyperlink ref="N574" r:id="rId572" xr:uid="{00000000-0004-0000-0C00-00003B020000}"/>
    <hyperlink ref="N575" r:id="rId573" xr:uid="{00000000-0004-0000-0C00-00003C020000}"/>
    <hyperlink ref="N576" r:id="rId574" xr:uid="{00000000-0004-0000-0C00-00003D020000}"/>
    <hyperlink ref="N577" r:id="rId575" xr:uid="{00000000-0004-0000-0C00-00003E020000}"/>
    <hyperlink ref="N578" r:id="rId576" xr:uid="{00000000-0004-0000-0C00-00003F020000}"/>
    <hyperlink ref="N579" r:id="rId577" xr:uid="{00000000-0004-0000-0C00-000040020000}"/>
    <hyperlink ref="N580" r:id="rId578" xr:uid="{00000000-0004-0000-0C00-000041020000}"/>
    <hyperlink ref="N581" r:id="rId579" xr:uid="{00000000-0004-0000-0C00-000042020000}"/>
    <hyperlink ref="N582" r:id="rId580" xr:uid="{00000000-0004-0000-0C00-000043020000}"/>
    <hyperlink ref="N583" r:id="rId581" xr:uid="{00000000-0004-0000-0C00-000044020000}"/>
    <hyperlink ref="N584" r:id="rId582" xr:uid="{00000000-0004-0000-0C00-000045020000}"/>
    <hyperlink ref="N585" r:id="rId583" xr:uid="{00000000-0004-0000-0C00-000046020000}"/>
    <hyperlink ref="N586" r:id="rId584" xr:uid="{00000000-0004-0000-0C00-000047020000}"/>
    <hyperlink ref="N587" r:id="rId585" xr:uid="{00000000-0004-0000-0C00-000048020000}"/>
    <hyperlink ref="N588" r:id="rId586" xr:uid="{00000000-0004-0000-0C00-000049020000}"/>
    <hyperlink ref="N589" r:id="rId587" xr:uid="{00000000-0004-0000-0C00-00004A020000}"/>
    <hyperlink ref="N590" r:id="rId588" xr:uid="{00000000-0004-0000-0C00-00004B020000}"/>
    <hyperlink ref="N591" r:id="rId589" xr:uid="{00000000-0004-0000-0C00-00004C020000}"/>
    <hyperlink ref="N592" r:id="rId590" xr:uid="{00000000-0004-0000-0C00-00004D020000}"/>
    <hyperlink ref="N593" r:id="rId591" xr:uid="{00000000-0004-0000-0C00-00004E020000}"/>
    <hyperlink ref="N594" r:id="rId592" xr:uid="{00000000-0004-0000-0C00-00004F020000}"/>
    <hyperlink ref="N595" r:id="rId593" xr:uid="{00000000-0004-0000-0C00-000050020000}"/>
    <hyperlink ref="N596" r:id="rId594" xr:uid="{00000000-0004-0000-0C00-000051020000}"/>
    <hyperlink ref="N597" r:id="rId595" xr:uid="{00000000-0004-0000-0C00-000052020000}"/>
    <hyperlink ref="N598" r:id="rId596" xr:uid="{00000000-0004-0000-0C00-000053020000}"/>
    <hyperlink ref="N599" r:id="rId597" xr:uid="{00000000-0004-0000-0C00-000054020000}"/>
    <hyperlink ref="N600" r:id="rId598" xr:uid="{00000000-0004-0000-0C00-000055020000}"/>
    <hyperlink ref="N601" r:id="rId599" xr:uid="{00000000-0004-0000-0C00-000056020000}"/>
    <hyperlink ref="N602" r:id="rId600" xr:uid="{00000000-0004-0000-0C00-000057020000}"/>
    <hyperlink ref="N603" r:id="rId601" xr:uid="{00000000-0004-0000-0C00-000058020000}"/>
    <hyperlink ref="N604" r:id="rId602" xr:uid="{00000000-0004-0000-0C00-000059020000}"/>
    <hyperlink ref="N605" r:id="rId603" xr:uid="{00000000-0004-0000-0C00-00005A020000}"/>
    <hyperlink ref="N606" r:id="rId604" xr:uid="{00000000-0004-0000-0C00-00005B020000}"/>
    <hyperlink ref="N607" r:id="rId605" xr:uid="{00000000-0004-0000-0C00-00005C020000}"/>
    <hyperlink ref="N608" r:id="rId606" xr:uid="{00000000-0004-0000-0C00-00005D020000}"/>
    <hyperlink ref="N609" r:id="rId607" xr:uid="{00000000-0004-0000-0C00-00005E020000}"/>
    <hyperlink ref="N610" r:id="rId608" xr:uid="{00000000-0004-0000-0C00-00005F020000}"/>
    <hyperlink ref="N611" r:id="rId609" xr:uid="{00000000-0004-0000-0C00-000060020000}"/>
    <hyperlink ref="N612" r:id="rId610" xr:uid="{00000000-0004-0000-0C00-000061020000}"/>
    <hyperlink ref="N613" r:id="rId611" xr:uid="{00000000-0004-0000-0C00-000062020000}"/>
    <hyperlink ref="N614" r:id="rId612" xr:uid="{00000000-0004-0000-0C00-000063020000}"/>
    <hyperlink ref="N615" r:id="rId613" xr:uid="{00000000-0004-0000-0C00-000064020000}"/>
    <hyperlink ref="N616" r:id="rId614" xr:uid="{00000000-0004-0000-0C00-000065020000}"/>
    <hyperlink ref="N617" r:id="rId615" xr:uid="{00000000-0004-0000-0C00-000066020000}"/>
    <hyperlink ref="N618" r:id="rId616" xr:uid="{00000000-0004-0000-0C00-000067020000}"/>
    <hyperlink ref="N619" r:id="rId617" xr:uid="{00000000-0004-0000-0C00-000068020000}"/>
    <hyperlink ref="N620" r:id="rId618" xr:uid="{00000000-0004-0000-0C00-000069020000}"/>
    <hyperlink ref="N621" r:id="rId619" xr:uid="{00000000-0004-0000-0C00-00006A020000}"/>
    <hyperlink ref="N622" r:id="rId620" xr:uid="{00000000-0004-0000-0C00-00006B020000}"/>
    <hyperlink ref="N623" r:id="rId621" xr:uid="{00000000-0004-0000-0C00-00006C020000}"/>
    <hyperlink ref="N624" r:id="rId622" xr:uid="{00000000-0004-0000-0C00-00006D020000}"/>
    <hyperlink ref="N625" r:id="rId623" xr:uid="{00000000-0004-0000-0C00-00006E020000}"/>
    <hyperlink ref="N626" r:id="rId624" xr:uid="{00000000-0004-0000-0C00-00006F020000}"/>
    <hyperlink ref="N627" r:id="rId625" xr:uid="{00000000-0004-0000-0C00-000070020000}"/>
    <hyperlink ref="N628" r:id="rId626" xr:uid="{00000000-0004-0000-0C00-000071020000}"/>
    <hyperlink ref="N629" r:id="rId627" xr:uid="{00000000-0004-0000-0C00-000072020000}"/>
    <hyperlink ref="N630" r:id="rId628" xr:uid="{00000000-0004-0000-0C00-000073020000}"/>
    <hyperlink ref="N631" r:id="rId629" xr:uid="{00000000-0004-0000-0C00-000074020000}"/>
    <hyperlink ref="N632" r:id="rId630" xr:uid="{00000000-0004-0000-0C00-000075020000}"/>
    <hyperlink ref="N633" r:id="rId631" xr:uid="{00000000-0004-0000-0C00-000076020000}"/>
    <hyperlink ref="N634" r:id="rId632" xr:uid="{00000000-0004-0000-0C00-000077020000}"/>
    <hyperlink ref="N635" r:id="rId633" xr:uid="{00000000-0004-0000-0C00-000078020000}"/>
    <hyperlink ref="N636" r:id="rId634" xr:uid="{00000000-0004-0000-0C00-000079020000}"/>
    <hyperlink ref="N637" r:id="rId635" xr:uid="{00000000-0004-0000-0C00-00007A020000}"/>
    <hyperlink ref="N638" r:id="rId636" xr:uid="{00000000-0004-0000-0C00-00007B020000}"/>
    <hyperlink ref="N639" r:id="rId637" xr:uid="{00000000-0004-0000-0C00-00007C020000}"/>
    <hyperlink ref="N640" r:id="rId638" xr:uid="{00000000-0004-0000-0C00-00007D020000}"/>
    <hyperlink ref="N641" r:id="rId639" xr:uid="{00000000-0004-0000-0C00-00007E020000}"/>
    <hyperlink ref="N642" r:id="rId640" xr:uid="{00000000-0004-0000-0C00-00007F020000}"/>
    <hyperlink ref="N643" r:id="rId641" xr:uid="{00000000-0004-0000-0C00-000080020000}"/>
    <hyperlink ref="N644" r:id="rId642" xr:uid="{00000000-0004-0000-0C00-000081020000}"/>
    <hyperlink ref="N645" r:id="rId643" xr:uid="{00000000-0004-0000-0C00-000082020000}"/>
    <hyperlink ref="N646" r:id="rId644" xr:uid="{00000000-0004-0000-0C00-000083020000}"/>
    <hyperlink ref="N647" r:id="rId645" xr:uid="{00000000-0004-0000-0C00-000084020000}"/>
    <hyperlink ref="N648" r:id="rId646" xr:uid="{00000000-0004-0000-0C00-000085020000}"/>
    <hyperlink ref="N649" r:id="rId647" xr:uid="{00000000-0004-0000-0C00-000086020000}"/>
    <hyperlink ref="N650" r:id="rId648" xr:uid="{00000000-0004-0000-0C00-000087020000}"/>
    <hyperlink ref="N651" r:id="rId649" xr:uid="{00000000-0004-0000-0C00-000088020000}"/>
    <hyperlink ref="N652" r:id="rId650" xr:uid="{00000000-0004-0000-0C00-000089020000}"/>
    <hyperlink ref="N653" r:id="rId651" xr:uid="{00000000-0004-0000-0C00-00008A020000}"/>
    <hyperlink ref="N654" r:id="rId652" xr:uid="{00000000-0004-0000-0C00-00008B020000}"/>
    <hyperlink ref="N655" r:id="rId653" xr:uid="{00000000-0004-0000-0C00-00008C020000}"/>
    <hyperlink ref="N656" r:id="rId654" xr:uid="{00000000-0004-0000-0C00-00008D020000}"/>
    <hyperlink ref="N657" r:id="rId655" xr:uid="{00000000-0004-0000-0C00-00008E020000}"/>
    <hyperlink ref="N658" r:id="rId656" xr:uid="{00000000-0004-0000-0C00-00008F020000}"/>
    <hyperlink ref="N659" r:id="rId657" xr:uid="{00000000-0004-0000-0C00-000090020000}"/>
    <hyperlink ref="N660" r:id="rId658" xr:uid="{00000000-0004-0000-0C00-000091020000}"/>
    <hyperlink ref="N661" r:id="rId659" xr:uid="{00000000-0004-0000-0C00-000092020000}"/>
    <hyperlink ref="N662" r:id="rId660" xr:uid="{00000000-0004-0000-0C00-000093020000}"/>
    <hyperlink ref="N663" r:id="rId661" xr:uid="{00000000-0004-0000-0C00-000094020000}"/>
    <hyperlink ref="N664" r:id="rId662" xr:uid="{00000000-0004-0000-0C00-000095020000}"/>
    <hyperlink ref="N665" r:id="rId663" xr:uid="{00000000-0004-0000-0C00-000096020000}"/>
    <hyperlink ref="N666" r:id="rId664" xr:uid="{00000000-0004-0000-0C00-000097020000}"/>
    <hyperlink ref="N667" r:id="rId665" xr:uid="{00000000-0004-0000-0C00-000098020000}"/>
    <hyperlink ref="N668" r:id="rId666" xr:uid="{00000000-0004-0000-0C00-000099020000}"/>
    <hyperlink ref="N669" r:id="rId667" xr:uid="{00000000-0004-0000-0C00-00009A020000}"/>
    <hyperlink ref="N670" r:id="rId668" xr:uid="{00000000-0004-0000-0C00-00009B020000}"/>
    <hyperlink ref="N671" r:id="rId669" xr:uid="{00000000-0004-0000-0C00-00009C020000}"/>
    <hyperlink ref="N672" r:id="rId670" xr:uid="{00000000-0004-0000-0C00-00009D020000}"/>
    <hyperlink ref="N673" r:id="rId671" xr:uid="{00000000-0004-0000-0C00-00009E020000}"/>
    <hyperlink ref="N674" r:id="rId672" xr:uid="{00000000-0004-0000-0C00-00009F020000}"/>
    <hyperlink ref="N675" r:id="rId673" xr:uid="{00000000-0004-0000-0C00-0000A0020000}"/>
    <hyperlink ref="N676" r:id="rId674" xr:uid="{00000000-0004-0000-0C00-0000A1020000}"/>
    <hyperlink ref="N677" r:id="rId675" xr:uid="{00000000-0004-0000-0C00-0000A2020000}"/>
    <hyperlink ref="N678" r:id="rId676" xr:uid="{00000000-0004-0000-0C00-0000A3020000}"/>
    <hyperlink ref="N679" r:id="rId677" xr:uid="{00000000-0004-0000-0C00-0000A4020000}"/>
    <hyperlink ref="N680" r:id="rId678" xr:uid="{00000000-0004-0000-0C00-0000A5020000}"/>
    <hyperlink ref="N681" r:id="rId679" xr:uid="{00000000-0004-0000-0C00-0000A6020000}"/>
    <hyperlink ref="N682" r:id="rId680" xr:uid="{00000000-0004-0000-0C00-0000A7020000}"/>
    <hyperlink ref="N683" r:id="rId681" xr:uid="{00000000-0004-0000-0C00-0000A8020000}"/>
    <hyperlink ref="N684" r:id="rId682" xr:uid="{00000000-0004-0000-0C00-0000A9020000}"/>
    <hyperlink ref="N685" r:id="rId683" xr:uid="{00000000-0004-0000-0C00-0000AA020000}"/>
    <hyperlink ref="N686" r:id="rId684" xr:uid="{00000000-0004-0000-0C00-0000AB020000}"/>
    <hyperlink ref="N687" r:id="rId685" xr:uid="{00000000-0004-0000-0C00-0000AC020000}"/>
    <hyperlink ref="N688" r:id="rId686" xr:uid="{00000000-0004-0000-0C00-0000AD020000}"/>
    <hyperlink ref="N689" r:id="rId687" xr:uid="{00000000-0004-0000-0C00-0000AE020000}"/>
    <hyperlink ref="N690" r:id="rId688" xr:uid="{00000000-0004-0000-0C00-0000AF020000}"/>
    <hyperlink ref="N691" r:id="rId689" xr:uid="{00000000-0004-0000-0C00-0000B0020000}"/>
    <hyperlink ref="N692" r:id="rId690" xr:uid="{00000000-0004-0000-0C00-0000B1020000}"/>
    <hyperlink ref="N693" r:id="rId691" xr:uid="{00000000-0004-0000-0C00-0000B2020000}"/>
    <hyperlink ref="N694" r:id="rId692" xr:uid="{00000000-0004-0000-0C00-0000B3020000}"/>
    <hyperlink ref="N695" r:id="rId693" xr:uid="{00000000-0004-0000-0C00-0000B4020000}"/>
    <hyperlink ref="N696" r:id="rId694" xr:uid="{00000000-0004-0000-0C00-0000B5020000}"/>
    <hyperlink ref="N697" r:id="rId695" xr:uid="{00000000-0004-0000-0C00-0000B6020000}"/>
    <hyperlink ref="N698" r:id="rId696" xr:uid="{00000000-0004-0000-0C00-0000B7020000}"/>
    <hyperlink ref="N699" r:id="rId697" xr:uid="{00000000-0004-0000-0C00-0000B8020000}"/>
    <hyperlink ref="N700" r:id="rId698" xr:uid="{00000000-0004-0000-0C00-0000B9020000}"/>
    <hyperlink ref="N701" r:id="rId699" xr:uid="{00000000-0004-0000-0C00-0000BA020000}"/>
    <hyperlink ref="N702" r:id="rId700" xr:uid="{00000000-0004-0000-0C00-0000BB020000}"/>
    <hyperlink ref="N703" r:id="rId701" xr:uid="{00000000-0004-0000-0C00-0000BC020000}"/>
    <hyperlink ref="N704" r:id="rId702" xr:uid="{00000000-0004-0000-0C00-0000BD020000}"/>
    <hyperlink ref="N705" r:id="rId703" xr:uid="{00000000-0004-0000-0C00-0000BE020000}"/>
    <hyperlink ref="N706" r:id="rId704" xr:uid="{00000000-0004-0000-0C00-0000BF020000}"/>
    <hyperlink ref="N707" r:id="rId705" xr:uid="{00000000-0004-0000-0C00-0000C0020000}"/>
    <hyperlink ref="N708" r:id="rId706" xr:uid="{00000000-0004-0000-0C00-0000C1020000}"/>
    <hyperlink ref="N709" r:id="rId707" xr:uid="{00000000-0004-0000-0C00-0000C2020000}"/>
    <hyperlink ref="N710" r:id="rId708" xr:uid="{00000000-0004-0000-0C00-0000C3020000}"/>
    <hyperlink ref="N711" r:id="rId709" xr:uid="{00000000-0004-0000-0C00-0000C4020000}"/>
    <hyperlink ref="N712" r:id="rId710" xr:uid="{00000000-0004-0000-0C00-0000C5020000}"/>
    <hyperlink ref="N713" r:id="rId711" xr:uid="{00000000-0004-0000-0C00-0000C6020000}"/>
    <hyperlink ref="N714" r:id="rId712" xr:uid="{00000000-0004-0000-0C00-0000C7020000}"/>
    <hyperlink ref="N715" r:id="rId713" xr:uid="{00000000-0004-0000-0C00-0000C8020000}"/>
    <hyperlink ref="N716" r:id="rId714" xr:uid="{00000000-0004-0000-0C00-0000C9020000}"/>
    <hyperlink ref="N717" r:id="rId715" xr:uid="{00000000-0004-0000-0C00-0000CA020000}"/>
    <hyperlink ref="N718" r:id="rId716" xr:uid="{00000000-0004-0000-0C00-0000CB020000}"/>
    <hyperlink ref="N719" r:id="rId717" xr:uid="{00000000-0004-0000-0C00-0000CC020000}"/>
    <hyperlink ref="N720" r:id="rId718" xr:uid="{00000000-0004-0000-0C00-0000CD020000}"/>
    <hyperlink ref="N721" r:id="rId719" xr:uid="{00000000-0004-0000-0C00-0000CE020000}"/>
    <hyperlink ref="N722" r:id="rId720" xr:uid="{00000000-0004-0000-0C00-0000CF020000}"/>
    <hyperlink ref="N723" r:id="rId721" xr:uid="{00000000-0004-0000-0C00-0000D0020000}"/>
    <hyperlink ref="N724" r:id="rId722" xr:uid="{00000000-0004-0000-0C00-0000D1020000}"/>
    <hyperlink ref="N725" r:id="rId723" xr:uid="{00000000-0004-0000-0C00-0000D2020000}"/>
    <hyperlink ref="N726" r:id="rId724" xr:uid="{00000000-0004-0000-0C00-0000D3020000}"/>
    <hyperlink ref="N727" r:id="rId725" xr:uid="{00000000-0004-0000-0C00-0000D4020000}"/>
    <hyperlink ref="N728" r:id="rId726" xr:uid="{00000000-0004-0000-0C00-0000D5020000}"/>
    <hyperlink ref="N729" r:id="rId727" xr:uid="{00000000-0004-0000-0C00-0000D6020000}"/>
    <hyperlink ref="N730" r:id="rId728" xr:uid="{00000000-0004-0000-0C00-0000D7020000}"/>
    <hyperlink ref="N731" r:id="rId729" xr:uid="{00000000-0004-0000-0C00-0000D8020000}"/>
    <hyperlink ref="N732" r:id="rId730" xr:uid="{00000000-0004-0000-0C00-0000D9020000}"/>
    <hyperlink ref="N733" r:id="rId731" xr:uid="{00000000-0004-0000-0C00-0000DA020000}"/>
    <hyperlink ref="N734" r:id="rId732" xr:uid="{00000000-0004-0000-0C00-0000DB020000}"/>
    <hyperlink ref="N735" r:id="rId733" xr:uid="{00000000-0004-0000-0C00-0000DC020000}"/>
    <hyperlink ref="N736" r:id="rId734" xr:uid="{00000000-0004-0000-0C00-0000DD020000}"/>
    <hyperlink ref="N737" r:id="rId735" xr:uid="{00000000-0004-0000-0C00-0000DE020000}"/>
    <hyperlink ref="N738" r:id="rId736" xr:uid="{00000000-0004-0000-0C00-0000DF020000}"/>
    <hyperlink ref="N739" r:id="rId737" xr:uid="{00000000-0004-0000-0C00-0000E0020000}"/>
    <hyperlink ref="N740" r:id="rId738" xr:uid="{00000000-0004-0000-0C00-0000E1020000}"/>
    <hyperlink ref="N741" r:id="rId739" xr:uid="{00000000-0004-0000-0C00-0000E2020000}"/>
    <hyperlink ref="N742" r:id="rId740" xr:uid="{00000000-0004-0000-0C00-0000E3020000}"/>
    <hyperlink ref="N743" r:id="rId741" xr:uid="{00000000-0004-0000-0C00-0000E4020000}"/>
    <hyperlink ref="N744" r:id="rId742" xr:uid="{00000000-0004-0000-0C00-0000E5020000}"/>
    <hyperlink ref="N745" r:id="rId743" xr:uid="{00000000-0004-0000-0C00-0000E6020000}"/>
    <hyperlink ref="N746" r:id="rId744" xr:uid="{00000000-0004-0000-0C00-0000E7020000}"/>
    <hyperlink ref="N747" r:id="rId745" xr:uid="{00000000-0004-0000-0C00-0000E8020000}"/>
    <hyperlink ref="N748" r:id="rId746" xr:uid="{00000000-0004-0000-0C00-0000E9020000}"/>
    <hyperlink ref="N749" r:id="rId747" xr:uid="{00000000-0004-0000-0C00-0000EA020000}"/>
    <hyperlink ref="N750" r:id="rId748" xr:uid="{00000000-0004-0000-0C00-0000EB020000}"/>
    <hyperlink ref="N751" r:id="rId749" xr:uid="{00000000-0004-0000-0C00-0000EC020000}"/>
    <hyperlink ref="N752" r:id="rId750" xr:uid="{00000000-0004-0000-0C00-0000ED020000}"/>
    <hyperlink ref="N753" r:id="rId751" xr:uid="{00000000-0004-0000-0C00-0000EE020000}"/>
    <hyperlink ref="N754" r:id="rId752" xr:uid="{00000000-0004-0000-0C00-0000EF020000}"/>
    <hyperlink ref="N755" r:id="rId753" xr:uid="{00000000-0004-0000-0C00-0000F0020000}"/>
    <hyperlink ref="N756" r:id="rId754" xr:uid="{00000000-0004-0000-0C00-0000F1020000}"/>
    <hyperlink ref="N757" r:id="rId755" xr:uid="{00000000-0004-0000-0C00-0000F2020000}"/>
    <hyperlink ref="N758" r:id="rId756" xr:uid="{00000000-0004-0000-0C00-0000F3020000}"/>
    <hyperlink ref="N759" r:id="rId757" xr:uid="{00000000-0004-0000-0C00-0000F4020000}"/>
    <hyperlink ref="N760" r:id="rId758" xr:uid="{00000000-0004-0000-0C00-0000F5020000}"/>
    <hyperlink ref="N761" r:id="rId759" xr:uid="{00000000-0004-0000-0C00-0000F6020000}"/>
    <hyperlink ref="N762" r:id="rId760" xr:uid="{00000000-0004-0000-0C00-0000F7020000}"/>
    <hyperlink ref="N763" r:id="rId761" xr:uid="{00000000-0004-0000-0C00-0000F8020000}"/>
    <hyperlink ref="N764" r:id="rId762" xr:uid="{00000000-0004-0000-0C00-0000F9020000}"/>
    <hyperlink ref="N765" r:id="rId763" xr:uid="{00000000-0004-0000-0C00-0000FA020000}"/>
    <hyperlink ref="N766" r:id="rId764" xr:uid="{00000000-0004-0000-0C00-0000FB020000}"/>
    <hyperlink ref="N767" r:id="rId765" xr:uid="{00000000-0004-0000-0C00-0000FC020000}"/>
    <hyperlink ref="N768" r:id="rId766" xr:uid="{00000000-0004-0000-0C00-0000FD020000}"/>
    <hyperlink ref="N769" r:id="rId767" xr:uid="{00000000-0004-0000-0C00-0000FE020000}"/>
    <hyperlink ref="N770" r:id="rId768" xr:uid="{00000000-0004-0000-0C00-0000FF020000}"/>
    <hyperlink ref="N771" r:id="rId769" xr:uid="{00000000-0004-0000-0C00-000000030000}"/>
    <hyperlink ref="N772" r:id="rId770" xr:uid="{00000000-0004-0000-0C00-000001030000}"/>
    <hyperlink ref="N773" r:id="rId771" xr:uid="{00000000-0004-0000-0C00-000002030000}"/>
    <hyperlink ref="N774" r:id="rId772" xr:uid="{00000000-0004-0000-0C00-000003030000}"/>
    <hyperlink ref="N775" r:id="rId773" xr:uid="{00000000-0004-0000-0C00-000004030000}"/>
    <hyperlink ref="N776" r:id="rId774" xr:uid="{00000000-0004-0000-0C00-000005030000}"/>
    <hyperlink ref="N777" r:id="rId775" xr:uid="{00000000-0004-0000-0C00-000006030000}"/>
    <hyperlink ref="N778" r:id="rId776" xr:uid="{00000000-0004-0000-0C00-000007030000}"/>
    <hyperlink ref="N779" r:id="rId777" xr:uid="{00000000-0004-0000-0C00-000008030000}"/>
    <hyperlink ref="N780" r:id="rId778" xr:uid="{00000000-0004-0000-0C00-000009030000}"/>
    <hyperlink ref="N781" r:id="rId779" xr:uid="{00000000-0004-0000-0C00-00000A030000}"/>
    <hyperlink ref="N782" r:id="rId780" xr:uid="{00000000-0004-0000-0C00-00000B030000}"/>
    <hyperlink ref="N783" r:id="rId781" xr:uid="{00000000-0004-0000-0C00-00000C030000}"/>
    <hyperlink ref="N784" r:id="rId782" xr:uid="{00000000-0004-0000-0C00-00000D030000}"/>
    <hyperlink ref="N785" r:id="rId783" xr:uid="{00000000-0004-0000-0C00-00000E030000}"/>
    <hyperlink ref="N786" r:id="rId784" xr:uid="{00000000-0004-0000-0C00-00000F030000}"/>
    <hyperlink ref="N787" r:id="rId785" xr:uid="{00000000-0004-0000-0C00-000010030000}"/>
    <hyperlink ref="N788" r:id="rId786" xr:uid="{00000000-0004-0000-0C00-000011030000}"/>
    <hyperlink ref="N789" r:id="rId787" xr:uid="{00000000-0004-0000-0C00-000012030000}"/>
    <hyperlink ref="N790" r:id="rId788" xr:uid="{00000000-0004-0000-0C00-000013030000}"/>
    <hyperlink ref="N791" r:id="rId789" xr:uid="{00000000-0004-0000-0C00-000014030000}"/>
    <hyperlink ref="N792" r:id="rId790" xr:uid="{00000000-0004-0000-0C00-000015030000}"/>
    <hyperlink ref="N793" r:id="rId791" xr:uid="{00000000-0004-0000-0C00-000016030000}"/>
    <hyperlink ref="N794" r:id="rId792" xr:uid="{00000000-0004-0000-0C00-000017030000}"/>
    <hyperlink ref="N795" r:id="rId793" xr:uid="{00000000-0004-0000-0C00-000018030000}"/>
    <hyperlink ref="N796" r:id="rId794" xr:uid="{00000000-0004-0000-0C00-000019030000}"/>
    <hyperlink ref="N797" r:id="rId795" xr:uid="{00000000-0004-0000-0C00-00001A030000}"/>
    <hyperlink ref="N798" r:id="rId796" xr:uid="{00000000-0004-0000-0C00-00001B030000}"/>
    <hyperlink ref="N799" r:id="rId797" xr:uid="{00000000-0004-0000-0C00-00001C030000}"/>
    <hyperlink ref="N800" r:id="rId798" xr:uid="{00000000-0004-0000-0C00-00001D030000}"/>
    <hyperlink ref="N801" r:id="rId799" xr:uid="{00000000-0004-0000-0C00-00001E030000}"/>
    <hyperlink ref="N802" r:id="rId800" xr:uid="{00000000-0004-0000-0C00-00001F030000}"/>
    <hyperlink ref="N803" r:id="rId801" xr:uid="{00000000-0004-0000-0C00-000020030000}"/>
    <hyperlink ref="N804" r:id="rId802" xr:uid="{00000000-0004-0000-0C00-000021030000}"/>
    <hyperlink ref="N805" r:id="rId803" xr:uid="{00000000-0004-0000-0C00-000022030000}"/>
    <hyperlink ref="N806" r:id="rId804" xr:uid="{00000000-0004-0000-0C00-000023030000}"/>
    <hyperlink ref="N807" r:id="rId805" xr:uid="{00000000-0004-0000-0C00-000024030000}"/>
    <hyperlink ref="N808" r:id="rId806" xr:uid="{00000000-0004-0000-0C00-000025030000}"/>
    <hyperlink ref="N809" r:id="rId807" xr:uid="{00000000-0004-0000-0C00-000026030000}"/>
    <hyperlink ref="N810" r:id="rId808" xr:uid="{00000000-0004-0000-0C00-000027030000}"/>
    <hyperlink ref="N811" r:id="rId809" xr:uid="{00000000-0004-0000-0C00-000028030000}"/>
    <hyperlink ref="N812" r:id="rId810" xr:uid="{00000000-0004-0000-0C00-000029030000}"/>
    <hyperlink ref="N813" r:id="rId811" xr:uid="{00000000-0004-0000-0C00-00002A030000}"/>
    <hyperlink ref="N814" r:id="rId812" xr:uid="{00000000-0004-0000-0C00-00002B030000}"/>
    <hyperlink ref="N815" r:id="rId813" xr:uid="{00000000-0004-0000-0C00-00002C030000}"/>
    <hyperlink ref="N816" r:id="rId814" xr:uid="{00000000-0004-0000-0C00-00002D030000}"/>
    <hyperlink ref="N817" r:id="rId815" xr:uid="{00000000-0004-0000-0C00-00002E030000}"/>
    <hyperlink ref="N818" r:id="rId816" xr:uid="{00000000-0004-0000-0C00-00002F030000}"/>
    <hyperlink ref="N819" r:id="rId817" xr:uid="{00000000-0004-0000-0C00-000030030000}"/>
    <hyperlink ref="N820" r:id="rId818" xr:uid="{00000000-0004-0000-0C00-000031030000}"/>
    <hyperlink ref="N821" r:id="rId819" xr:uid="{00000000-0004-0000-0C00-000032030000}"/>
    <hyperlink ref="N822" r:id="rId820" xr:uid="{00000000-0004-0000-0C00-000033030000}"/>
    <hyperlink ref="N823" r:id="rId821" xr:uid="{00000000-0004-0000-0C00-000034030000}"/>
    <hyperlink ref="N824" r:id="rId822" xr:uid="{00000000-0004-0000-0C00-000035030000}"/>
    <hyperlink ref="N825" r:id="rId823" xr:uid="{00000000-0004-0000-0C00-000036030000}"/>
    <hyperlink ref="N826" r:id="rId824" xr:uid="{00000000-0004-0000-0C00-000037030000}"/>
    <hyperlink ref="N827" r:id="rId825" xr:uid="{00000000-0004-0000-0C00-000038030000}"/>
    <hyperlink ref="N828" r:id="rId826" xr:uid="{00000000-0004-0000-0C00-000039030000}"/>
    <hyperlink ref="N829" r:id="rId827" xr:uid="{00000000-0004-0000-0C00-00003A030000}"/>
    <hyperlink ref="N830" r:id="rId828" xr:uid="{00000000-0004-0000-0C00-00003B030000}"/>
    <hyperlink ref="N831" r:id="rId829" xr:uid="{00000000-0004-0000-0C00-00003C030000}"/>
    <hyperlink ref="N832" r:id="rId830" xr:uid="{00000000-0004-0000-0C00-00003D030000}"/>
    <hyperlink ref="N833" r:id="rId831" xr:uid="{00000000-0004-0000-0C00-00003E030000}"/>
    <hyperlink ref="N834" r:id="rId832" xr:uid="{00000000-0004-0000-0C00-00003F030000}"/>
    <hyperlink ref="N835" r:id="rId833" xr:uid="{00000000-0004-0000-0C00-000040030000}"/>
    <hyperlink ref="N836" r:id="rId834" xr:uid="{00000000-0004-0000-0C00-000041030000}"/>
    <hyperlink ref="N837" r:id="rId835" xr:uid="{00000000-0004-0000-0C00-000042030000}"/>
    <hyperlink ref="N838" r:id="rId836" xr:uid="{00000000-0004-0000-0C00-000043030000}"/>
    <hyperlink ref="N839" r:id="rId837" xr:uid="{00000000-0004-0000-0C00-000044030000}"/>
    <hyperlink ref="N840" r:id="rId838" xr:uid="{00000000-0004-0000-0C00-000045030000}"/>
    <hyperlink ref="N841" r:id="rId839" xr:uid="{00000000-0004-0000-0C00-000046030000}"/>
    <hyperlink ref="N842" r:id="rId840" xr:uid="{00000000-0004-0000-0C00-000047030000}"/>
    <hyperlink ref="N843" r:id="rId841" xr:uid="{00000000-0004-0000-0C00-000048030000}"/>
    <hyperlink ref="N844" r:id="rId842" xr:uid="{00000000-0004-0000-0C00-000049030000}"/>
    <hyperlink ref="N845" r:id="rId843" xr:uid="{00000000-0004-0000-0C00-00004A030000}"/>
    <hyperlink ref="N846" r:id="rId844" xr:uid="{00000000-0004-0000-0C00-00004B030000}"/>
    <hyperlink ref="N847" r:id="rId845" xr:uid="{00000000-0004-0000-0C00-00004C030000}"/>
    <hyperlink ref="N848" r:id="rId846" xr:uid="{00000000-0004-0000-0C00-00004D030000}"/>
    <hyperlink ref="N849" r:id="rId847" xr:uid="{00000000-0004-0000-0C00-00004E030000}"/>
    <hyperlink ref="N850" r:id="rId848" xr:uid="{00000000-0004-0000-0C00-00004F030000}"/>
    <hyperlink ref="N851" r:id="rId849" xr:uid="{00000000-0004-0000-0C00-000050030000}"/>
    <hyperlink ref="N852" r:id="rId850" xr:uid="{00000000-0004-0000-0C00-000051030000}"/>
    <hyperlink ref="N853" r:id="rId851" xr:uid="{00000000-0004-0000-0C00-000052030000}"/>
    <hyperlink ref="N854" r:id="rId852" xr:uid="{00000000-0004-0000-0C00-000053030000}"/>
    <hyperlink ref="N855" r:id="rId853" xr:uid="{00000000-0004-0000-0C00-000054030000}"/>
    <hyperlink ref="N856" r:id="rId854" xr:uid="{00000000-0004-0000-0C00-000055030000}"/>
    <hyperlink ref="N857" r:id="rId855" xr:uid="{00000000-0004-0000-0C00-000056030000}"/>
    <hyperlink ref="N858" r:id="rId856" xr:uid="{00000000-0004-0000-0C00-000057030000}"/>
    <hyperlink ref="N859" r:id="rId857" xr:uid="{00000000-0004-0000-0C00-000058030000}"/>
    <hyperlink ref="N860" r:id="rId858" xr:uid="{00000000-0004-0000-0C00-000059030000}"/>
    <hyperlink ref="N861" r:id="rId859" xr:uid="{00000000-0004-0000-0C00-00005A030000}"/>
    <hyperlink ref="N862" r:id="rId860" xr:uid="{00000000-0004-0000-0C00-00005B030000}"/>
    <hyperlink ref="N863" r:id="rId861" xr:uid="{00000000-0004-0000-0C00-00005C030000}"/>
    <hyperlink ref="N864" r:id="rId862" xr:uid="{00000000-0004-0000-0C00-00005D030000}"/>
    <hyperlink ref="N865" r:id="rId863" xr:uid="{00000000-0004-0000-0C00-00005E030000}"/>
    <hyperlink ref="N866" r:id="rId864" xr:uid="{00000000-0004-0000-0C00-00005F030000}"/>
    <hyperlink ref="N867" r:id="rId865" xr:uid="{00000000-0004-0000-0C00-000060030000}"/>
    <hyperlink ref="N868" r:id="rId866" xr:uid="{00000000-0004-0000-0C00-000061030000}"/>
    <hyperlink ref="N869" r:id="rId867" xr:uid="{00000000-0004-0000-0C00-000062030000}"/>
    <hyperlink ref="N870" r:id="rId868" xr:uid="{00000000-0004-0000-0C00-000063030000}"/>
    <hyperlink ref="N871" r:id="rId869" xr:uid="{00000000-0004-0000-0C00-000064030000}"/>
    <hyperlink ref="N872" r:id="rId870" xr:uid="{00000000-0004-0000-0C00-000065030000}"/>
    <hyperlink ref="N873" r:id="rId871" xr:uid="{00000000-0004-0000-0C00-000066030000}"/>
    <hyperlink ref="N874" r:id="rId872" xr:uid="{00000000-0004-0000-0C00-000067030000}"/>
    <hyperlink ref="N875" r:id="rId873" xr:uid="{00000000-0004-0000-0C00-000068030000}"/>
    <hyperlink ref="N876" r:id="rId874" xr:uid="{00000000-0004-0000-0C00-000069030000}"/>
    <hyperlink ref="N877" r:id="rId875" xr:uid="{00000000-0004-0000-0C00-00006A030000}"/>
    <hyperlink ref="N878" r:id="rId876" xr:uid="{00000000-0004-0000-0C00-00006B030000}"/>
    <hyperlink ref="N879" r:id="rId877" xr:uid="{00000000-0004-0000-0C00-00006C030000}"/>
    <hyperlink ref="N880" r:id="rId878" xr:uid="{00000000-0004-0000-0C00-00006D030000}"/>
    <hyperlink ref="N881" r:id="rId879" xr:uid="{00000000-0004-0000-0C00-00006E030000}"/>
    <hyperlink ref="N882" r:id="rId880" xr:uid="{00000000-0004-0000-0C00-00006F030000}"/>
    <hyperlink ref="N883" r:id="rId881" xr:uid="{00000000-0004-0000-0C00-000070030000}"/>
    <hyperlink ref="N884" r:id="rId882" xr:uid="{00000000-0004-0000-0C00-000071030000}"/>
    <hyperlink ref="N885" r:id="rId883" xr:uid="{00000000-0004-0000-0C00-000072030000}"/>
    <hyperlink ref="N886" r:id="rId884" xr:uid="{00000000-0004-0000-0C00-000073030000}"/>
    <hyperlink ref="N887" r:id="rId885" xr:uid="{00000000-0004-0000-0C00-000074030000}"/>
    <hyperlink ref="N888" r:id="rId886" xr:uid="{00000000-0004-0000-0C00-000075030000}"/>
    <hyperlink ref="N889" r:id="rId887" xr:uid="{00000000-0004-0000-0C00-000076030000}"/>
    <hyperlink ref="N890" r:id="rId888" xr:uid="{00000000-0004-0000-0C00-000077030000}"/>
    <hyperlink ref="N891" r:id="rId889" xr:uid="{00000000-0004-0000-0C00-000078030000}"/>
    <hyperlink ref="N892" r:id="rId890" xr:uid="{00000000-0004-0000-0C00-000079030000}"/>
    <hyperlink ref="N893" r:id="rId891" xr:uid="{00000000-0004-0000-0C00-00007A030000}"/>
    <hyperlink ref="N894" r:id="rId892" xr:uid="{00000000-0004-0000-0C00-00007B030000}"/>
    <hyperlink ref="N895" r:id="rId893" xr:uid="{00000000-0004-0000-0C00-00007C030000}"/>
    <hyperlink ref="N896" r:id="rId894" xr:uid="{00000000-0004-0000-0C00-00007D030000}"/>
    <hyperlink ref="N897" r:id="rId895" xr:uid="{00000000-0004-0000-0C00-00007E030000}"/>
    <hyperlink ref="N898" r:id="rId896" xr:uid="{00000000-0004-0000-0C00-00007F030000}"/>
    <hyperlink ref="N899" r:id="rId897" xr:uid="{00000000-0004-0000-0C00-000080030000}"/>
    <hyperlink ref="N900" r:id="rId898" xr:uid="{00000000-0004-0000-0C00-000081030000}"/>
    <hyperlink ref="N901" r:id="rId899" xr:uid="{00000000-0004-0000-0C00-000082030000}"/>
    <hyperlink ref="N902" r:id="rId900" xr:uid="{00000000-0004-0000-0C00-000083030000}"/>
    <hyperlink ref="N903" r:id="rId901" xr:uid="{00000000-0004-0000-0C00-000084030000}"/>
    <hyperlink ref="N904" r:id="rId902" xr:uid="{00000000-0004-0000-0C00-000085030000}"/>
    <hyperlink ref="N905" r:id="rId903" xr:uid="{00000000-0004-0000-0C00-000086030000}"/>
    <hyperlink ref="N906" r:id="rId904" xr:uid="{00000000-0004-0000-0C00-000087030000}"/>
    <hyperlink ref="N907" r:id="rId905" xr:uid="{00000000-0004-0000-0C00-000088030000}"/>
    <hyperlink ref="N908" r:id="rId906" xr:uid="{00000000-0004-0000-0C00-000089030000}"/>
    <hyperlink ref="N909" r:id="rId907" xr:uid="{00000000-0004-0000-0C00-00008A030000}"/>
    <hyperlink ref="N910" r:id="rId908" xr:uid="{00000000-0004-0000-0C00-00008B030000}"/>
    <hyperlink ref="N911" r:id="rId909" xr:uid="{00000000-0004-0000-0C00-00008C030000}"/>
    <hyperlink ref="N912" r:id="rId910" xr:uid="{00000000-0004-0000-0C00-00008D030000}"/>
    <hyperlink ref="N913" r:id="rId911" xr:uid="{00000000-0004-0000-0C00-00008E030000}"/>
    <hyperlink ref="N914" r:id="rId912" xr:uid="{00000000-0004-0000-0C00-00008F030000}"/>
    <hyperlink ref="N915" r:id="rId913" xr:uid="{00000000-0004-0000-0C00-000090030000}"/>
    <hyperlink ref="N916" r:id="rId914" xr:uid="{00000000-0004-0000-0C00-000091030000}"/>
    <hyperlink ref="N917" r:id="rId915" xr:uid="{00000000-0004-0000-0C00-000092030000}"/>
    <hyperlink ref="N918" r:id="rId916" xr:uid="{00000000-0004-0000-0C00-000093030000}"/>
    <hyperlink ref="N919" r:id="rId917" xr:uid="{00000000-0004-0000-0C00-000094030000}"/>
    <hyperlink ref="N920" r:id="rId918" xr:uid="{00000000-0004-0000-0C00-000095030000}"/>
    <hyperlink ref="N921" r:id="rId919" xr:uid="{00000000-0004-0000-0C00-000096030000}"/>
    <hyperlink ref="N922" r:id="rId920" xr:uid="{00000000-0004-0000-0C00-000097030000}"/>
    <hyperlink ref="N923" r:id="rId921" xr:uid="{00000000-0004-0000-0C00-000098030000}"/>
    <hyperlink ref="N924" r:id="rId922" xr:uid="{00000000-0004-0000-0C00-000099030000}"/>
    <hyperlink ref="N925" r:id="rId923" xr:uid="{00000000-0004-0000-0C00-00009A030000}"/>
    <hyperlink ref="N926" r:id="rId924" xr:uid="{00000000-0004-0000-0C00-00009B030000}"/>
    <hyperlink ref="N927" r:id="rId925" xr:uid="{00000000-0004-0000-0C00-00009C030000}"/>
    <hyperlink ref="N928" r:id="rId926" xr:uid="{00000000-0004-0000-0C00-00009D030000}"/>
    <hyperlink ref="N929" r:id="rId927" xr:uid="{00000000-0004-0000-0C00-00009E030000}"/>
    <hyperlink ref="N930" r:id="rId928" xr:uid="{00000000-0004-0000-0C00-00009F030000}"/>
    <hyperlink ref="N931" r:id="rId929" xr:uid="{00000000-0004-0000-0C00-0000A0030000}"/>
    <hyperlink ref="N932" r:id="rId930" xr:uid="{00000000-0004-0000-0C00-0000A1030000}"/>
    <hyperlink ref="N933" r:id="rId931" xr:uid="{00000000-0004-0000-0C00-0000A2030000}"/>
    <hyperlink ref="N934" r:id="rId932" xr:uid="{00000000-0004-0000-0C00-0000A3030000}"/>
    <hyperlink ref="N935" r:id="rId933" xr:uid="{00000000-0004-0000-0C00-0000A4030000}"/>
    <hyperlink ref="N936" r:id="rId934" xr:uid="{00000000-0004-0000-0C00-0000A5030000}"/>
    <hyperlink ref="N937" r:id="rId935" xr:uid="{00000000-0004-0000-0C00-0000A6030000}"/>
    <hyperlink ref="N938" r:id="rId936" xr:uid="{00000000-0004-0000-0C00-0000A7030000}"/>
    <hyperlink ref="N939" r:id="rId937" xr:uid="{00000000-0004-0000-0C00-0000A8030000}"/>
    <hyperlink ref="N940" r:id="rId938" xr:uid="{00000000-0004-0000-0C00-0000A9030000}"/>
    <hyperlink ref="N941" r:id="rId939" xr:uid="{00000000-0004-0000-0C00-0000AA030000}"/>
    <hyperlink ref="N942" r:id="rId940" xr:uid="{00000000-0004-0000-0C00-0000AB030000}"/>
    <hyperlink ref="N943" r:id="rId941" xr:uid="{00000000-0004-0000-0C00-0000AC030000}"/>
    <hyperlink ref="N944" r:id="rId942" xr:uid="{00000000-0004-0000-0C00-0000AD030000}"/>
    <hyperlink ref="N945" r:id="rId943" xr:uid="{00000000-0004-0000-0C00-0000AE030000}"/>
    <hyperlink ref="N946" r:id="rId944" xr:uid="{00000000-0004-0000-0C00-0000AF030000}"/>
    <hyperlink ref="N947" r:id="rId945" xr:uid="{00000000-0004-0000-0C00-0000B0030000}"/>
    <hyperlink ref="N948" r:id="rId946" xr:uid="{00000000-0004-0000-0C00-0000B1030000}"/>
    <hyperlink ref="N949" r:id="rId947" xr:uid="{00000000-0004-0000-0C00-0000B2030000}"/>
    <hyperlink ref="N950" r:id="rId948" xr:uid="{00000000-0004-0000-0C00-0000B3030000}"/>
    <hyperlink ref="N951" r:id="rId949" xr:uid="{00000000-0004-0000-0C00-0000B4030000}"/>
    <hyperlink ref="N952" r:id="rId950" xr:uid="{00000000-0004-0000-0C00-0000B5030000}"/>
    <hyperlink ref="N953" r:id="rId951" xr:uid="{00000000-0004-0000-0C00-0000B6030000}"/>
    <hyperlink ref="N954" r:id="rId952" xr:uid="{00000000-0004-0000-0C00-0000B7030000}"/>
    <hyperlink ref="N955" r:id="rId953" xr:uid="{00000000-0004-0000-0C00-0000B8030000}"/>
    <hyperlink ref="N956" r:id="rId954" xr:uid="{00000000-0004-0000-0C00-0000B9030000}"/>
    <hyperlink ref="N957" r:id="rId955" xr:uid="{00000000-0004-0000-0C00-0000BA030000}"/>
    <hyperlink ref="N958" r:id="rId956" xr:uid="{00000000-0004-0000-0C00-0000BB030000}"/>
    <hyperlink ref="N959" r:id="rId957" xr:uid="{00000000-0004-0000-0C00-0000BC030000}"/>
    <hyperlink ref="N960" r:id="rId958" xr:uid="{00000000-0004-0000-0C00-0000BD030000}"/>
    <hyperlink ref="N961" r:id="rId959" xr:uid="{00000000-0004-0000-0C00-0000BE030000}"/>
    <hyperlink ref="N962" r:id="rId960" xr:uid="{00000000-0004-0000-0C00-0000BF030000}"/>
    <hyperlink ref="N963" r:id="rId961" xr:uid="{00000000-0004-0000-0C00-0000C0030000}"/>
    <hyperlink ref="N964" r:id="rId962" xr:uid="{00000000-0004-0000-0C00-0000C1030000}"/>
    <hyperlink ref="N965" r:id="rId963" xr:uid="{00000000-0004-0000-0C00-0000C2030000}"/>
    <hyperlink ref="N966" r:id="rId964" xr:uid="{00000000-0004-0000-0C00-0000C3030000}"/>
    <hyperlink ref="N967" r:id="rId965" xr:uid="{00000000-0004-0000-0C00-0000C4030000}"/>
    <hyperlink ref="N968" r:id="rId966" xr:uid="{00000000-0004-0000-0C00-0000C5030000}"/>
    <hyperlink ref="N969" r:id="rId967" xr:uid="{00000000-0004-0000-0C00-0000C6030000}"/>
    <hyperlink ref="N970" r:id="rId968" xr:uid="{00000000-0004-0000-0C00-0000C7030000}"/>
    <hyperlink ref="N971" r:id="rId969" xr:uid="{00000000-0004-0000-0C00-0000C8030000}"/>
    <hyperlink ref="N972" r:id="rId970" xr:uid="{00000000-0004-0000-0C00-0000C9030000}"/>
    <hyperlink ref="N973" r:id="rId971" xr:uid="{00000000-0004-0000-0C00-0000CA030000}"/>
    <hyperlink ref="N974" r:id="rId972" xr:uid="{00000000-0004-0000-0C00-0000CB030000}"/>
    <hyperlink ref="N975" r:id="rId973" xr:uid="{00000000-0004-0000-0C00-0000CC030000}"/>
    <hyperlink ref="N976" r:id="rId974" xr:uid="{00000000-0004-0000-0C00-0000CD030000}"/>
    <hyperlink ref="N977" r:id="rId975" xr:uid="{00000000-0004-0000-0C00-0000CE030000}"/>
    <hyperlink ref="N978" r:id="rId976" xr:uid="{00000000-0004-0000-0C00-0000CF030000}"/>
    <hyperlink ref="N979" r:id="rId977" xr:uid="{00000000-0004-0000-0C00-0000D0030000}"/>
    <hyperlink ref="N980" r:id="rId978" xr:uid="{00000000-0004-0000-0C00-0000D1030000}"/>
    <hyperlink ref="N981" r:id="rId979" xr:uid="{00000000-0004-0000-0C00-0000D2030000}"/>
    <hyperlink ref="N982" r:id="rId980" xr:uid="{00000000-0004-0000-0C00-0000D3030000}"/>
    <hyperlink ref="N983" r:id="rId981" xr:uid="{00000000-0004-0000-0C00-0000D4030000}"/>
    <hyperlink ref="N984" r:id="rId982" xr:uid="{00000000-0004-0000-0C00-0000D5030000}"/>
    <hyperlink ref="N985" r:id="rId983" xr:uid="{00000000-0004-0000-0C00-0000D6030000}"/>
    <hyperlink ref="N986" r:id="rId984" xr:uid="{00000000-0004-0000-0C00-0000D7030000}"/>
    <hyperlink ref="N987" r:id="rId985" xr:uid="{00000000-0004-0000-0C00-0000D8030000}"/>
    <hyperlink ref="N988" r:id="rId986" xr:uid="{00000000-0004-0000-0C00-0000D9030000}"/>
    <hyperlink ref="N989" r:id="rId987" xr:uid="{00000000-0004-0000-0C00-0000DA030000}"/>
    <hyperlink ref="N990" r:id="rId988" xr:uid="{00000000-0004-0000-0C00-0000DB030000}"/>
    <hyperlink ref="N991" r:id="rId989" xr:uid="{00000000-0004-0000-0C00-0000DC030000}"/>
    <hyperlink ref="N992" r:id="rId990" xr:uid="{00000000-0004-0000-0C00-0000DD030000}"/>
    <hyperlink ref="N993" r:id="rId991" xr:uid="{00000000-0004-0000-0C00-0000DE030000}"/>
    <hyperlink ref="N994" r:id="rId992" xr:uid="{00000000-0004-0000-0C00-0000DF030000}"/>
    <hyperlink ref="N995" r:id="rId993" xr:uid="{00000000-0004-0000-0C00-0000E0030000}"/>
    <hyperlink ref="N996" r:id="rId994" xr:uid="{00000000-0004-0000-0C00-0000E1030000}"/>
    <hyperlink ref="N997" r:id="rId995" xr:uid="{00000000-0004-0000-0C00-0000E2030000}"/>
    <hyperlink ref="N998" r:id="rId996" xr:uid="{00000000-0004-0000-0C00-0000E3030000}"/>
    <hyperlink ref="N999" r:id="rId997" xr:uid="{00000000-0004-0000-0C00-0000E4030000}"/>
    <hyperlink ref="N1000" r:id="rId998" xr:uid="{00000000-0004-0000-0C00-0000E5030000}"/>
    <hyperlink ref="N1001" r:id="rId999" xr:uid="{00000000-0004-0000-0C00-0000E6030000}"/>
    <hyperlink ref="N1002" r:id="rId1000" xr:uid="{00000000-0004-0000-0C00-0000E7030000}"/>
    <hyperlink ref="N1003" r:id="rId1001" xr:uid="{00000000-0004-0000-0C00-0000E8030000}"/>
    <hyperlink ref="N1004" r:id="rId1002" xr:uid="{00000000-0004-0000-0C00-0000E9030000}"/>
    <hyperlink ref="N1005" r:id="rId1003" xr:uid="{00000000-0004-0000-0C00-0000EA030000}"/>
    <hyperlink ref="N1006" r:id="rId1004" xr:uid="{00000000-0004-0000-0C00-0000EB030000}"/>
    <hyperlink ref="N1007" r:id="rId1005" xr:uid="{00000000-0004-0000-0C00-0000EC030000}"/>
    <hyperlink ref="N1008" r:id="rId1006" xr:uid="{00000000-0004-0000-0C00-0000ED030000}"/>
    <hyperlink ref="N1009" r:id="rId1007" xr:uid="{00000000-0004-0000-0C00-0000EE030000}"/>
    <hyperlink ref="N1010" r:id="rId1008" xr:uid="{00000000-0004-0000-0C00-0000EF030000}"/>
    <hyperlink ref="N1011" r:id="rId1009" xr:uid="{00000000-0004-0000-0C00-0000F0030000}"/>
    <hyperlink ref="N1012" r:id="rId1010" xr:uid="{00000000-0004-0000-0C00-0000F1030000}"/>
    <hyperlink ref="N1013" r:id="rId1011" xr:uid="{00000000-0004-0000-0C00-0000F2030000}"/>
    <hyperlink ref="N1014" r:id="rId1012" xr:uid="{00000000-0004-0000-0C00-0000F3030000}"/>
    <hyperlink ref="N1015" r:id="rId1013" xr:uid="{00000000-0004-0000-0C00-0000F4030000}"/>
    <hyperlink ref="N1016" r:id="rId1014" xr:uid="{00000000-0004-0000-0C00-0000F5030000}"/>
    <hyperlink ref="N1017" r:id="rId1015" xr:uid="{00000000-0004-0000-0C00-0000F6030000}"/>
    <hyperlink ref="N1018" r:id="rId1016" xr:uid="{00000000-0004-0000-0C00-0000F7030000}"/>
    <hyperlink ref="N1019" r:id="rId1017" xr:uid="{00000000-0004-0000-0C00-0000F8030000}"/>
    <hyperlink ref="N1020" r:id="rId1018" xr:uid="{00000000-0004-0000-0C00-0000F9030000}"/>
    <hyperlink ref="N1021" r:id="rId1019" xr:uid="{00000000-0004-0000-0C00-0000FA030000}"/>
    <hyperlink ref="N1022" r:id="rId1020" xr:uid="{00000000-0004-0000-0C00-0000FB030000}"/>
    <hyperlink ref="N1023" r:id="rId1021" xr:uid="{00000000-0004-0000-0C00-0000FC030000}"/>
    <hyperlink ref="N1024" r:id="rId1022" xr:uid="{00000000-0004-0000-0C00-0000FD030000}"/>
    <hyperlink ref="N1025" r:id="rId1023" xr:uid="{00000000-0004-0000-0C00-0000FE030000}"/>
    <hyperlink ref="N1026" r:id="rId1024" xr:uid="{00000000-0004-0000-0C00-0000FF030000}"/>
    <hyperlink ref="N1027" r:id="rId1025" xr:uid="{00000000-0004-0000-0C00-000000040000}"/>
    <hyperlink ref="N1028" r:id="rId1026" xr:uid="{00000000-0004-0000-0C00-000001040000}"/>
    <hyperlink ref="N1029" r:id="rId1027" xr:uid="{00000000-0004-0000-0C00-000002040000}"/>
    <hyperlink ref="N1030" r:id="rId1028" xr:uid="{00000000-0004-0000-0C00-000003040000}"/>
    <hyperlink ref="N1031" r:id="rId1029" xr:uid="{00000000-0004-0000-0C00-000004040000}"/>
    <hyperlink ref="N1032" r:id="rId1030" xr:uid="{00000000-0004-0000-0C00-000005040000}"/>
    <hyperlink ref="N1033" r:id="rId1031" xr:uid="{00000000-0004-0000-0C00-000006040000}"/>
    <hyperlink ref="N1034" r:id="rId1032" xr:uid="{00000000-0004-0000-0C00-000007040000}"/>
    <hyperlink ref="N1035" r:id="rId1033" xr:uid="{00000000-0004-0000-0C00-000008040000}"/>
    <hyperlink ref="N1036" r:id="rId1034" xr:uid="{00000000-0004-0000-0C00-000009040000}"/>
    <hyperlink ref="N1037" r:id="rId1035" xr:uid="{00000000-0004-0000-0C00-00000A040000}"/>
    <hyperlink ref="N1038" r:id="rId1036" xr:uid="{00000000-0004-0000-0C00-00000B040000}"/>
    <hyperlink ref="N1039" r:id="rId1037" xr:uid="{00000000-0004-0000-0C00-00000C040000}"/>
    <hyperlink ref="N1040" r:id="rId1038" xr:uid="{00000000-0004-0000-0C00-00000D040000}"/>
    <hyperlink ref="N1041" r:id="rId1039" xr:uid="{00000000-0004-0000-0C00-00000E040000}"/>
    <hyperlink ref="N1042" r:id="rId1040" xr:uid="{00000000-0004-0000-0C00-00000F040000}"/>
    <hyperlink ref="N1043" r:id="rId1041" xr:uid="{00000000-0004-0000-0C00-000010040000}"/>
    <hyperlink ref="N1044" r:id="rId1042" xr:uid="{00000000-0004-0000-0C00-000011040000}"/>
    <hyperlink ref="N1045" r:id="rId1043" xr:uid="{00000000-0004-0000-0C00-000012040000}"/>
    <hyperlink ref="N1046" r:id="rId1044" xr:uid="{00000000-0004-0000-0C00-000013040000}"/>
    <hyperlink ref="N1047" r:id="rId1045" xr:uid="{00000000-0004-0000-0C00-000014040000}"/>
    <hyperlink ref="N1048" r:id="rId1046" xr:uid="{00000000-0004-0000-0C00-000015040000}"/>
    <hyperlink ref="N1049" r:id="rId1047" xr:uid="{00000000-0004-0000-0C00-000016040000}"/>
    <hyperlink ref="N1050" r:id="rId1048" xr:uid="{00000000-0004-0000-0C00-000017040000}"/>
    <hyperlink ref="N1051" r:id="rId1049" xr:uid="{00000000-0004-0000-0C00-000018040000}"/>
    <hyperlink ref="N1052" r:id="rId1050" xr:uid="{00000000-0004-0000-0C00-000019040000}"/>
    <hyperlink ref="N1053" r:id="rId1051" xr:uid="{00000000-0004-0000-0C00-00001A040000}"/>
    <hyperlink ref="N1054" r:id="rId1052" xr:uid="{00000000-0004-0000-0C00-00001B040000}"/>
    <hyperlink ref="N1055" r:id="rId1053" xr:uid="{00000000-0004-0000-0C00-00001C040000}"/>
    <hyperlink ref="N1056" r:id="rId1054" xr:uid="{00000000-0004-0000-0C00-00001D040000}"/>
    <hyperlink ref="N1057" r:id="rId1055" xr:uid="{00000000-0004-0000-0C00-00001E040000}"/>
    <hyperlink ref="N1058" r:id="rId1056" xr:uid="{00000000-0004-0000-0C00-00001F040000}"/>
    <hyperlink ref="N1059" r:id="rId1057" xr:uid="{00000000-0004-0000-0C00-000020040000}"/>
    <hyperlink ref="N1060" r:id="rId1058" xr:uid="{00000000-0004-0000-0C00-000021040000}"/>
    <hyperlink ref="N1061" r:id="rId1059" xr:uid="{00000000-0004-0000-0C00-000022040000}"/>
    <hyperlink ref="N1062" r:id="rId1060" xr:uid="{00000000-0004-0000-0C00-000023040000}"/>
    <hyperlink ref="N1063" r:id="rId1061" xr:uid="{00000000-0004-0000-0C00-000024040000}"/>
    <hyperlink ref="N1064" r:id="rId1062" xr:uid="{00000000-0004-0000-0C00-000025040000}"/>
    <hyperlink ref="N1065" r:id="rId1063" xr:uid="{00000000-0004-0000-0C00-000026040000}"/>
    <hyperlink ref="N1066" r:id="rId1064" xr:uid="{00000000-0004-0000-0C00-000027040000}"/>
    <hyperlink ref="N1067" r:id="rId1065" xr:uid="{00000000-0004-0000-0C00-000028040000}"/>
    <hyperlink ref="N1068" r:id="rId1066" xr:uid="{00000000-0004-0000-0C00-000029040000}"/>
    <hyperlink ref="N1069" r:id="rId1067" xr:uid="{00000000-0004-0000-0C00-00002A040000}"/>
    <hyperlink ref="N1070" r:id="rId1068" xr:uid="{00000000-0004-0000-0C00-00002B040000}"/>
    <hyperlink ref="N1071" r:id="rId1069" xr:uid="{00000000-0004-0000-0C00-00002C040000}"/>
    <hyperlink ref="N1072" r:id="rId1070" xr:uid="{00000000-0004-0000-0C00-00002D040000}"/>
    <hyperlink ref="N1073" r:id="rId1071" xr:uid="{00000000-0004-0000-0C00-00002E040000}"/>
    <hyperlink ref="N1074" r:id="rId1072" xr:uid="{00000000-0004-0000-0C00-00002F040000}"/>
    <hyperlink ref="N1075" r:id="rId1073" xr:uid="{00000000-0004-0000-0C00-000030040000}"/>
    <hyperlink ref="N1076" r:id="rId1074" xr:uid="{00000000-0004-0000-0C00-000031040000}"/>
    <hyperlink ref="N1077" r:id="rId1075" xr:uid="{00000000-0004-0000-0C00-000032040000}"/>
    <hyperlink ref="N1078" r:id="rId1076" xr:uid="{00000000-0004-0000-0C00-000033040000}"/>
    <hyperlink ref="N1079" r:id="rId1077" xr:uid="{00000000-0004-0000-0C00-000034040000}"/>
    <hyperlink ref="N1080" r:id="rId1078" xr:uid="{00000000-0004-0000-0C00-000035040000}"/>
    <hyperlink ref="N1081" r:id="rId1079" xr:uid="{00000000-0004-0000-0C00-000036040000}"/>
    <hyperlink ref="N1082" r:id="rId1080" xr:uid="{00000000-0004-0000-0C00-000037040000}"/>
    <hyperlink ref="N1083" r:id="rId1081" xr:uid="{00000000-0004-0000-0C00-000038040000}"/>
    <hyperlink ref="N1084" r:id="rId1082" xr:uid="{00000000-0004-0000-0C00-000039040000}"/>
    <hyperlink ref="N1085" r:id="rId1083" xr:uid="{00000000-0004-0000-0C00-00003A040000}"/>
    <hyperlink ref="N1086" r:id="rId1084" xr:uid="{00000000-0004-0000-0C00-00003B040000}"/>
    <hyperlink ref="N1087" r:id="rId1085" xr:uid="{00000000-0004-0000-0C00-00003C040000}"/>
    <hyperlink ref="N1088" r:id="rId1086" xr:uid="{00000000-0004-0000-0C00-00003D040000}"/>
    <hyperlink ref="N1089" r:id="rId1087" xr:uid="{00000000-0004-0000-0C00-00003E040000}"/>
    <hyperlink ref="N1090" r:id="rId1088" xr:uid="{00000000-0004-0000-0C00-00003F040000}"/>
    <hyperlink ref="N1091" r:id="rId1089" xr:uid="{00000000-0004-0000-0C00-000040040000}"/>
    <hyperlink ref="N1092" r:id="rId1090" xr:uid="{00000000-0004-0000-0C00-000041040000}"/>
    <hyperlink ref="N1093" r:id="rId1091" xr:uid="{00000000-0004-0000-0C00-000042040000}"/>
    <hyperlink ref="N1094" r:id="rId1092" xr:uid="{00000000-0004-0000-0C00-000043040000}"/>
    <hyperlink ref="N1095" r:id="rId1093" xr:uid="{00000000-0004-0000-0C00-000044040000}"/>
    <hyperlink ref="N1096" r:id="rId1094" xr:uid="{00000000-0004-0000-0C00-000045040000}"/>
    <hyperlink ref="N1097" r:id="rId1095" xr:uid="{00000000-0004-0000-0C00-000046040000}"/>
    <hyperlink ref="N1098" r:id="rId1096" xr:uid="{00000000-0004-0000-0C00-000047040000}"/>
    <hyperlink ref="N1099" r:id="rId1097" xr:uid="{00000000-0004-0000-0C00-000048040000}"/>
    <hyperlink ref="N1100" r:id="rId1098" xr:uid="{00000000-0004-0000-0C00-000049040000}"/>
    <hyperlink ref="N1101" r:id="rId1099" xr:uid="{00000000-0004-0000-0C00-00004A040000}"/>
    <hyperlink ref="N1102" r:id="rId1100" xr:uid="{00000000-0004-0000-0C00-00004B040000}"/>
    <hyperlink ref="N1103" r:id="rId1101" xr:uid="{00000000-0004-0000-0C00-00004C040000}"/>
    <hyperlink ref="N1104" r:id="rId1102" xr:uid="{00000000-0004-0000-0C00-00004D040000}"/>
    <hyperlink ref="N1105" r:id="rId1103" xr:uid="{00000000-0004-0000-0C00-00004E040000}"/>
    <hyperlink ref="N1106" r:id="rId1104" xr:uid="{00000000-0004-0000-0C00-00004F040000}"/>
    <hyperlink ref="N1107" r:id="rId1105" xr:uid="{00000000-0004-0000-0C00-000050040000}"/>
    <hyperlink ref="N1108" r:id="rId1106" xr:uid="{00000000-0004-0000-0C00-000051040000}"/>
    <hyperlink ref="N1109" r:id="rId1107" xr:uid="{00000000-0004-0000-0C00-000052040000}"/>
    <hyperlink ref="N1110" r:id="rId1108" xr:uid="{00000000-0004-0000-0C00-000053040000}"/>
    <hyperlink ref="N1111" r:id="rId1109" xr:uid="{00000000-0004-0000-0C00-000054040000}"/>
    <hyperlink ref="N1112" r:id="rId1110" xr:uid="{00000000-0004-0000-0C00-000055040000}"/>
    <hyperlink ref="N1113" r:id="rId1111" xr:uid="{00000000-0004-0000-0C00-000056040000}"/>
    <hyperlink ref="N1114" r:id="rId1112" xr:uid="{00000000-0004-0000-0C00-000057040000}"/>
    <hyperlink ref="N1115" r:id="rId1113" xr:uid="{00000000-0004-0000-0C00-000058040000}"/>
    <hyperlink ref="N1116" r:id="rId1114" xr:uid="{00000000-0004-0000-0C00-000059040000}"/>
    <hyperlink ref="N1117" r:id="rId1115" xr:uid="{00000000-0004-0000-0C00-00005A040000}"/>
    <hyperlink ref="N1118" r:id="rId1116" xr:uid="{00000000-0004-0000-0C00-00005B040000}"/>
    <hyperlink ref="N1119" r:id="rId1117" xr:uid="{00000000-0004-0000-0C00-00005C040000}"/>
    <hyperlink ref="N1120" r:id="rId1118" xr:uid="{00000000-0004-0000-0C00-00005D040000}"/>
    <hyperlink ref="N1121" r:id="rId1119" xr:uid="{00000000-0004-0000-0C00-00005E040000}"/>
    <hyperlink ref="N1122" r:id="rId1120" xr:uid="{00000000-0004-0000-0C00-00005F040000}"/>
    <hyperlink ref="N1123" r:id="rId1121" xr:uid="{00000000-0004-0000-0C00-000060040000}"/>
    <hyperlink ref="N1124" r:id="rId1122" xr:uid="{00000000-0004-0000-0C00-000061040000}"/>
    <hyperlink ref="N1125" r:id="rId1123" xr:uid="{00000000-0004-0000-0C00-000062040000}"/>
    <hyperlink ref="N1126" r:id="rId1124" xr:uid="{00000000-0004-0000-0C00-000063040000}"/>
    <hyperlink ref="N1127" r:id="rId1125" xr:uid="{00000000-0004-0000-0C00-000064040000}"/>
    <hyperlink ref="N1128" r:id="rId1126" xr:uid="{00000000-0004-0000-0C00-000065040000}"/>
    <hyperlink ref="N1129" r:id="rId1127" xr:uid="{00000000-0004-0000-0C00-000066040000}"/>
    <hyperlink ref="N1130" r:id="rId1128" xr:uid="{00000000-0004-0000-0C00-000067040000}"/>
    <hyperlink ref="N1131" r:id="rId1129" xr:uid="{00000000-0004-0000-0C00-000068040000}"/>
    <hyperlink ref="N1132" r:id="rId1130" xr:uid="{00000000-0004-0000-0C00-000069040000}"/>
    <hyperlink ref="N1133" r:id="rId1131" xr:uid="{00000000-0004-0000-0C00-00006A040000}"/>
    <hyperlink ref="N1134" r:id="rId1132" xr:uid="{00000000-0004-0000-0C00-00006B040000}"/>
    <hyperlink ref="N1135" r:id="rId1133" xr:uid="{00000000-0004-0000-0C00-00006C040000}"/>
    <hyperlink ref="N1136" r:id="rId1134" xr:uid="{00000000-0004-0000-0C00-00006D040000}"/>
    <hyperlink ref="N1137" r:id="rId1135" xr:uid="{00000000-0004-0000-0C00-00006E040000}"/>
    <hyperlink ref="N1138" r:id="rId1136" xr:uid="{00000000-0004-0000-0C00-00006F040000}"/>
    <hyperlink ref="N1139" r:id="rId1137" xr:uid="{00000000-0004-0000-0C00-000070040000}"/>
    <hyperlink ref="N1140" r:id="rId1138" xr:uid="{00000000-0004-0000-0C00-000071040000}"/>
    <hyperlink ref="N1141" r:id="rId1139" xr:uid="{00000000-0004-0000-0C00-000072040000}"/>
    <hyperlink ref="N1142" r:id="rId1140" xr:uid="{00000000-0004-0000-0C00-000073040000}"/>
    <hyperlink ref="N1143" r:id="rId1141" xr:uid="{00000000-0004-0000-0C00-000074040000}"/>
    <hyperlink ref="N1144" r:id="rId1142" xr:uid="{00000000-0004-0000-0C00-000075040000}"/>
    <hyperlink ref="N1145" r:id="rId1143" xr:uid="{00000000-0004-0000-0C00-000076040000}"/>
    <hyperlink ref="N1146" r:id="rId1144" xr:uid="{00000000-0004-0000-0C00-000077040000}"/>
    <hyperlink ref="N1147" r:id="rId1145" xr:uid="{00000000-0004-0000-0C00-000078040000}"/>
    <hyperlink ref="N1148" r:id="rId1146" xr:uid="{00000000-0004-0000-0C00-000079040000}"/>
    <hyperlink ref="N1149" r:id="rId1147" xr:uid="{00000000-0004-0000-0C00-00007A040000}"/>
    <hyperlink ref="N1150" r:id="rId1148" xr:uid="{00000000-0004-0000-0C00-00007B040000}"/>
    <hyperlink ref="N1151" r:id="rId1149" xr:uid="{00000000-0004-0000-0C00-00007C040000}"/>
    <hyperlink ref="N1152" r:id="rId1150" xr:uid="{00000000-0004-0000-0C00-00007D040000}"/>
    <hyperlink ref="N1153" r:id="rId1151" xr:uid="{00000000-0004-0000-0C00-00007E040000}"/>
    <hyperlink ref="N1154" r:id="rId1152" xr:uid="{00000000-0004-0000-0C00-00007F040000}"/>
    <hyperlink ref="N1155" r:id="rId1153" xr:uid="{00000000-0004-0000-0C00-000080040000}"/>
    <hyperlink ref="N1156" r:id="rId1154" xr:uid="{00000000-0004-0000-0C00-000081040000}"/>
    <hyperlink ref="N1157" r:id="rId1155" xr:uid="{00000000-0004-0000-0C00-000082040000}"/>
    <hyperlink ref="N1158" r:id="rId1156" xr:uid="{00000000-0004-0000-0C00-000083040000}"/>
    <hyperlink ref="N1159" r:id="rId1157" xr:uid="{00000000-0004-0000-0C00-000084040000}"/>
    <hyperlink ref="N1160" r:id="rId1158" xr:uid="{00000000-0004-0000-0C00-000085040000}"/>
    <hyperlink ref="N1161" r:id="rId1159" xr:uid="{00000000-0004-0000-0C00-000086040000}"/>
    <hyperlink ref="N1162" r:id="rId1160" xr:uid="{00000000-0004-0000-0C00-000087040000}"/>
    <hyperlink ref="N1163" r:id="rId1161" xr:uid="{00000000-0004-0000-0C00-000088040000}"/>
    <hyperlink ref="N1164" r:id="rId1162" xr:uid="{00000000-0004-0000-0C00-000089040000}"/>
    <hyperlink ref="N1165" r:id="rId1163" xr:uid="{00000000-0004-0000-0C00-00008A040000}"/>
    <hyperlink ref="N1166" r:id="rId1164" xr:uid="{00000000-0004-0000-0C00-00008B040000}"/>
    <hyperlink ref="N1167" r:id="rId1165" xr:uid="{00000000-0004-0000-0C00-00008C040000}"/>
    <hyperlink ref="N1168" r:id="rId1166" xr:uid="{00000000-0004-0000-0C00-00008D040000}"/>
    <hyperlink ref="N1169" r:id="rId1167" xr:uid="{00000000-0004-0000-0C00-00008E040000}"/>
    <hyperlink ref="N1170" r:id="rId1168" xr:uid="{00000000-0004-0000-0C00-00008F040000}"/>
    <hyperlink ref="N1171" r:id="rId1169" xr:uid="{00000000-0004-0000-0C00-000090040000}"/>
    <hyperlink ref="N1172" r:id="rId1170" xr:uid="{00000000-0004-0000-0C00-000091040000}"/>
    <hyperlink ref="N1173" r:id="rId1171" xr:uid="{00000000-0004-0000-0C00-000092040000}"/>
    <hyperlink ref="N1174" r:id="rId1172" xr:uid="{00000000-0004-0000-0C00-000093040000}"/>
    <hyperlink ref="N1175" r:id="rId1173" xr:uid="{00000000-0004-0000-0C00-000094040000}"/>
    <hyperlink ref="N1176" r:id="rId1174" xr:uid="{00000000-0004-0000-0C00-000095040000}"/>
    <hyperlink ref="N1177" r:id="rId1175" xr:uid="{00000000-0004-0000-0C00-000096040000}"/>
    <hyperlink ref="N1178" r:id="rId1176" xr:uid="{00000000-0004-0000-0C00-000097040000}"/>
    <hyperlink ref="N1179" r:id="rId1177" xr:uid="{00000000-0004-0000-0C00-000098040000}"/>
    <hyperlink ref="N1180" r:id="rId1178" xr:uid="{00000000-0004-0000-0C00-000099040000}"/>
    <hyperlink ref="N1181" r:id="rId1179" xr:uid="{00000000-0004-0000-0C00-00009A040000}"/>
    <hyperlink ref="N1182" r:id="rId1180" xr:uid="{00000000-0004-0000-0C00-00009B040000}"/>
    <hyperlink ref="N1183" r:id="rId1181" xr:uid="{00000000-0004-0000-0C00-00009C040000}"/>
    <hyperlink ref="N1184" r:id="rId1182" xr:uid="{00000000-0004-0000-0C00-00009D040000}"/>
    <hyperlink ref="N1185" r:id="rId1183" xr:uid="{00000000-0004-0000-0C00-00009E040000}"/>
    <hyperlink ref="N1186" r:id="rId1184" xr:uid="{00000000-0004-0000-0C00-00009F040000}"/>
    <hyperlink ref="N1187" r:id="rId1185" xr:uid="{00000000-0004-0000-0C00-0000A0040000}"/>
    <hyperlink ref="N1188" r:id="rId1186" xr:uid="{00000000-0004-0000-0C00-0000A1040000}"/>
    <hyperlink ref="N1189" r:id="rId1187" xr:uid="{00000000-0004-0000-0C00-0000A2040000}"/>
    <hyperlink ref="N1190" r:id="rId1188" xr:uid="{00000000-0004-0000-0C00-0000A3040000}"/>
    <hyperlink ref="N1191" r:id="rId1189" xr:uid="{00000000-0004-0000-0C00-0000A4040000}"/>
    <hyperlink ref="N1192" r:id="rId1190" xr:uid="{00000000-0004-0000-0C00-0000A5040000}"/>
    <hyperlink ref="N1193" r:id="rId1191" xr:uid="{00000000-0004-0000-0C00-0000A6040000}"/>
    <hyperlink ref="N1194" r:id="rId1192" xr:uid="{00000000-0004-0000-0C00-0000A7040000}"/>
    <hyperlink ref="N1195" r:id="rId1193" xr:uid="{00000000-0004-0000-0C00-0000A8040000}"/>
    <hyperlink ref="N1196" r:id="rId1194" xr:uid="{00000000-0004-0000-0C00-0000A9040000}"/>
    <hyperlink ref="N1197" r:id="rId1195" xr:uid="{00000000-0004-0000-0C00-0000AA040000}"/>
    <hyperlink ref="N1198" r:id="rId1196" xr:uid="{00000000-0004-0000-0C00-0000AB040000}"/>
    <hyperlink ref="N1199" r:id="rId1197" xr:uid="{00000000-0004-0000-0C00-0000AC040000}"/>
    <hyperlink ref="N1200" r:id="rId1198" xr:uid="{00000000-0004-0000-0C00-0000AD040000}"/>
    <hyperlink ref="N1201" r:id="rId1199" xr:uid="{00000000-0004-0000-0C00-0000AE040000}"/>
    <hyperlink ref="N1202" r:id="rId1200" xr:uid="{00000000-0004-0000-0C00-0000AF040000}"/>
    <hyperlink ref="N1203" r:id="rId1201" xr:uid="{00000000-0004-0000-0C00-0000B0040000}"/>
    <hyperlink ref="N1204" r:id="rId1202" xr:uid="{00000000-0004-0000-0C00-0000B1040000}"/>
    <hyperlink ref="N1205" r:id="rId1203" xr:uid="{00000000-0004-0000-0C00-0000B2040000}"/>
    <hyperlink ref="N1206" r:id="rId1204" xr:uid="{00000000-0004-0000-0C00-0000B3040000}"/>
    <hyperlink ref="N1207" r:id="rId1205" xr:uid="{00000000-0004-0000-0C00-0000B4040000}"/>
    <hyperlink ref="N1208" r:id="rId1206" xr:uid="{00000000-0004-0000-0C00-0000B5040000}"/>
    <hyperlink ref="N1209" r:id="rId1207" xr:uid="{00000000-0004-0000-0C00-0000B6040000}"/>
    <hyperlink ref="N1210" r:id="rId1208" xr:uid="{00000000-0004-0000-0C00-0000B7040000}"/>
    <hyperlink ref="N1211" r:id="rId1209" xr:uid="{00000000-0004-0000-0C00-0000B8040000}"/>
    <hyperlink ref="N1212" r:id="rId1210" xr:uid="{00000000-0004-0000-0C00-0000B9040000}"/>
    <hyperlink ref="N1213" r:id="rId1211" xr:uid="{00000000-0004-0000-0C00-0000BA040000}"/>
    <hyperlink ref="N1214" r:id="rId1212" xr:uid="{00000000-0004-0000-0C00-0000BB040000}"/>
    <hyperlink ref="N1215" r:id="rId1213" xr:uid="{00000000-0004-0000-0C00-0000BC040000}"/>
    <hyperlink ref="N1216" r:id="rId1214" xr:uid="{00000000-0004-0000-0C00-0000BD040000}"/>
    <hyperlink ref="N1217" r:id="rId1215" xr:uid="{00000000-0004-0000-0C00-0000BE040000}"/>
    <hyperlink ref="N1218" r:id="rId1216" xr:uid="{00000000-0004-0000-0C00-0000BF040000}"/>
    <hyperlink ref="N1219" r:id="rId1217" xr:uid="{00000000-0004-0000-0C00-0000C0040000}"/>
    <hyperlink ref="N1220" r:id="rId1218" xr:uid="{00000000-0004-0000-0C00-0000C1040000}"/>
    <hyperlink ref="N1221" r:id="rId1219" xr:uid="{00000000-0004-0000-0C00-0000C2040000}"/>
    <hyperlink ref="N1222" r:id="rId1220" xr:uid="{00000000-0004-0000-0C00-0000C3040000}"/>
    <hyperlink ref="N1223" r:id="rId1221" xr:uid="{00000000-0004-0000-0C00-0000C4040000}"/>
    <hyperlink ref="N1224" r:id="rId1222" xr:uid="{00000000-0004-0000-0C00-0000C5040000}"/>
    <hyperlink ref="N1225" r:id="rId1223" xr:uid="{00000000-0004-0000-0C00-0000C6040000}"/>
    <hyperlink ref="N1226" r:id="rId1224" xr:uid="{00000000-0004-0000-0C00-0000C7040000}"/>
    <hyperlink ref="N1227" r:id="rId1225" xr:uid="{00000000-0004-0000-0C00-0000C8040000}"/>
    <hyperlink ref="N1228" r:id="rId1226" xr:uid="{00000000-0004-0000-0C00-0000C9040000}"/>
    <hyperlink ref="N1229" r:id="rId1227" xr:uid="{00000000-0004-0000-0C00-0000CA040000}"/>
    <hyperlink ref="N1230" r:id="rId1228" xr:uid="{00000000-0004-0000-0C00-0000CB040000}"/>
    <hyperlink ref="N1231" r:id="rId1229" xr:uid="{00000000-0004-0000-0C00-0000CC040000}"/>
    <hyperlink ref="N1232" r:id="rId1230" xr:uid="{00000000-0004-0000-0C00-0000CD040000}"/>
    <hyperlink ref="N1233" r:id="rId1231" xr:uid="{00000000-0004-0000-0C00-0000CE040000}"/>
    <hyperlink ref="N1234" r:id="rId1232" xr:uid="{00000000-0004-0000-0C00-0000CF040000}"/>
    <hyperlink ref="N1235" r:id="rId1233" xr:uid="{00000000-0004-0000-0C00-0000D0040000}"/>
    <hyperlink ref="N1236" r:id="rId1234" xr:uid="{00000000-0004-0000-0C00-0000D1040000}"/>
    <hyperlink ref="N1237" r:id="rId1235" xr:uid="{00000000-0004-0000-0C00-0000D2040000}"/>
    <hyperlink ref="N1238" r:id="rId1236" xr:uid="{00000000-0004-0000-0C00-0000D3040000}"/>
    <hyperlink ref="N1239" r:id="rId1237" xr:uid="{00000000-0004-0000-0C00-0000D4040000}"/>
    <hyperlink ref="N1240" r:id="rId1238" xr:uid="{00000000-0004-0000-0C00-0000D5040000}"/>
    <hyperlink ref="N1241" r:id="rId1239" xr:uid="{00000000-0004-0000-0C00-0000D6040000}"/>
    <hyperlink ref="N1242" r:id="rId1240" xr:uid="{00000000-0004-0000-0C00-0000D7040000}"/>
    <hyperlink ref="N1243" r:id="rId1241" xr:uid="{00000000-0004-0000-0C00-0000D8040000}"/>
    <hyperlink ref="N1244" r:id="rId1242" xr:uid="{00000000-0004-0000-0C00-0000D9040000}"/>
    <hyperlink ref="N1245" r:id="rId1243" xr:uid="{00000000-0004-0000-0C00-0000DA040000}"/>
    <hyperlink ref="N1246" r:id="rId1244" xr:uid="{00000000-0004-0000-0C00-0000DB040000}"/>
    <hyperlink ref="N1247" r:id="rId1245" xr:uid="{00000000-0004-0000-0C00-0000DC040000}"/>
    <hyperlink ref="N1248" r:id="rId1246" xr:uid="{00000000-0004-0000-0C00-0000DD040000}"/>
    <hyperlink ref="N1249" r:id="rId1247" xr:uid="{00000000-0004-0000-0C00-0000DE040000}"/>
    <hyperlink ref="N1250" r:id="rId1248" xr:uid="{00000000-0004-0000-0C00-0000DF040000}"/>
    <hyperlink ref="N1251" r:id="rId1249" xr:uid="{00000000-0004-0000-0C00-0000E0040000}"/>
    <hyperlink ref="N1252" r:id="rId1250" xr:uid="{00000000-0004-0000-0C00-0000E1040000}"/>
    <hyperlink ref="N1253" r:id="rId1251" xr:uid="{00000000-0004-0000-0C00-0000E2040000}"/>
    <hyperlink ref="N1254" r:id="rId1252" xr:uid="{00000000-0004-0000-0C00-0000E3040000}"/>
    <hyperlink ref="N1255" r:id="rId1253" xr:uid="{00000000-0004-0000-0C00-0000E4040000}"/>
    <hyperlink ref="N1256" r:id="rId1254" xr:uid="{00000000-0004-0000-0C00-0000E5040000}"/>
    <hyperlink ref="N1257" r:id="rId1255" xr:uid="{00000000-0004-0000-0C00-0000E6040000}"/>
    <hyperlink ref="N1258" r:id="rId1256" xr:uid="{00000000-0004-0000-0C00-0000E7040000}"/>
    <hyperlink ref="N1259" r:id="rId1257" xr:uid="{00000000-0004-0000-0C00-0000E8040000}"/>
    <hyperlink ref="N1260" r:id="rId1258" xr:uid="{00000000-0004-0000-0C00-0000E9040000}"/>
    <hyperlink ref="N1261" r:id="rId1259" xr:uid="{00000000-0004-0000-0C00-0000EA040000}"/>
    <hyperlink ref="N1262" r:id="rId1260" xr:uid="{00000000-0004-0000-0C00-0000EB040000}"/>
    <hyperlink ref="N1263" r:id="rId1261" xr:uid="{00000000-0004-0000-0C00-0000EC040000}"/>
    <hyperlink ref="N1264" r:id="rId1262" xr:uid="{00000000-0004-0000-0C00-0000ED040000}"/>
    <hyperlink ref="N1265" r:id="rId1263" xr:uid="{00000000-0004-0000-0C00-0000EE040000}"/>
    <hyperlink ref="N1266" r:id="rId1264" xr:uid="{00000000-0004-0000-0C00-0000EF040000}"/>
    <hyperlink ref="N1267" r:id="rId1265" xr:uid="{00000000-0004-0000-0C00-0000F0040000}"/>
    <hyperlink ref="N1268" r:id="rId1266" xr:uid="{00000000-0004-0000-0C00-0000F1040000}"/>
    <hyperlink ref="N1269" r:id="rId1267" xr:uid="{00000000-0004-0000-0C00-0000F2040000}"/>
    <hyperlink ref="N1270" r:id="rId1268" xr:uid="{00000000-0004-0000-0C00-0000F3040000}"/>
    <hyperlink ref="N1271" r:id="rId1269" xr:uid="{00000000-0004-0000-0C00-0000F4040000}"/>
    <hyperlink ref="N1272" r:id="rId1270" xr:uid="{00000000-0004-0000-0C00-0000F5040000}"/>
    <hyperlink ref="N1273" r:id="rId1271" xr:uid="{00000000-0004-0000-0C00-0000F6040000}"/>
    <hyperlink ref="N1274" r:id="rId1272" xr:uid="{00000000-0004-0000-0C00-0000F7040000}"/>
    <hyperlink ref="N1275" r:id="rId1273" xr:uid="{00000000-0004-0000-0C00-0000F8040000}"/>
    <hyperlink ref="N1276" r:id="rId1274" xr:uid="{00000000-0004-0000-0C00-0000F9040000}"/>
    <hyperlink ref="N1277" r:id="rId1275" xr:uid="{00000000-0004-0000-0C00-0000FA040000}"/>
    <hyperlink ref="N1278" r:id="rId1276" xr:uid="{00000000-0004-0000-0C00-0000FB040000}"/>
    <hyperlink ref="N1279" r:id="rId1277" xr:uid="{00000000-0004-0000-0C00-0000FC040000}"/>
    <hyperlink ref="N1280" r:id="rId1278" xr:uid="{00000000-0004-0000-0C00-0000FD040000}"/>
    <hyperlink ref="N1281" r:id="rId1279" xr:uid="{00000000-0004-0000-0C00-0000FE040000}"/>
    <hyperlink ref="N1282" r:id="rId1280" xr:uid="{00000000-0004-0000-0C00-0000FF040000}"/>
    <hyperlink ref="N1283" r:id="rId1281" xr:uid="{00000000-0004-0000-0C00-000000050000}"/>
    <hyperlink ref="N1284" r:id="rId1282" xr:uid="{00000000-0004-0000-0C00-000001050000}"/>
    <hyperlink ref="N1285" r:id="rId1283" xr:uid="{00000000-0004-0000-0C00-000002050000}"/>
    <hyperlink ref="N1286" r:id="rId1284" xr:uid="{00000000-0004-0000-0C00-000003050000}"/>
    <hyperlink ref="N1287" r:id="rId1285" xr:uid="{00000000-0004-0000-0C00-000004050000}"/>
    <hyperlink ref="N1288" r:id="rId1286" xr:uid="{00000000-0004-0000-0C00-000005050000}"/>
    <hyperlink ref="N1289" r:id="rId1287" xr:uid="{00000000-0004-0000-0C00-000006050000}"/>
    <hyperlink ref="N1290" r:id="rId1288" xr:uid="{00000000-0004-0000-0C00-000007050000}"/>
    <hyperlink ref="N1291" r:id="rId1289" xr:uid="{00000000-0004-0000-0C00-000008050000}"/>
    <hyperlink ref="N1292" r:id="rId1290" xr:uid="{00000000-0004-0000-0C00-000009050000}"/>
    <hyperlink ref="N1293" r:id="rId1291" xr:uid="{00000000-0004-0000-0C00-00000A050000}"/>
    <hyperlink ref="N1294" r:id="rId1292" xr:uid="{00000000-0004-0000-0C00-00000B050000}"/>
    <hyperlink ref="N1295" r:id="rId1293" xr:uid="{00000000-0004-0000-0C00-00000C050000}"/>
    <hyperlink ref="N1296" r:id="rId1294" xr:uid="{00000000-0004-0000-0C00-00000D050000}"/>
    <hyperlink ref="N1297" r:id="rId1295" xr:uid="{00000000-0004-0000-0C00-00000E050000}"/>
    <hyperlink ref="N1298" r:id="rId1296" xr:uid="{00000000-0004-0000-0C00-00000F050000}"/>
    <hyperlink ref="N1299" r:id="rId1297" xr:uid="{00000000-0004-0000-0C00-000010050000}"/>
    <hyperlink ref="N1300" r:id="rId1298" xr:uid="{00000000-0004-0000-0C00-000011050000}"/>
    <hyperlink ref="N1301" r:id="rId1299" xr:uid="{00000000-0004-0000-0C00-000012050000}"/>
    <hyperlink ref="N1302" r:id="rId1300" xr:uid="{00000000-0004-0000-0C00-000013050000}"/>
    <hyperlink ref="N1303" r:id="rId1301" xr:uid="{00000000-0004-0000-0C00-000014050000}"/>
    <hyperlink ref="N1304" r:id="rId1302" xr:uid="{00000000-0004-0000-0C00-000015050000}"/>
    <hyperlink ref="N1305" r:id="rId1303" xr:uid="{00000000-0004-0000-0C00-000016050000}"/>
    <hyperlink ref="N1306" r:id="rId1304" xr:uid="{00000000-0004-0000-0C00-000017050000}"/>
    <hyperlink ref="N1307" r:id="rId1305" xr:uid="{00000000-0004-0000-0C00-000018050000}"/>
    <hyperlink ref="N1308" r:id="rId1306" xr:uid="{00000000-0004-0000-0C00-000019050000}"/>
    <hyperlink ref="N1309" r:id="rId1307" xr:uid="{00000000-0004-0000-0C00-00001A050000}"/>
    <hyperlink ref="N1310" r:id="rId1308" xr:uid="{00000000-0004-0000-0C00-00001B050000}"/>
    <hyperlink ref="N1311" r:id="rId1309" xr:uid="{00000000-0004-0000-0C00-00001C050000}"/>
    <hyperlink ref="N1312" r:id="rId1310" xr:uid="{00000000-0004-0000-0C00-00001D050000}"/>
    <hyperlink ref="N1313" r:id="rId1311" xr:uid="{00000000-0004-0000-0C00-00001E050000}"/>
    <hyperlink ref="N1314" r:id="rId1312" xr:uid="{00000000-0004-0000-0C00-00001F050000}"/>
    <hyperlink ref="N1315" r:id="rId1313" xr:uid="{00000000-0004-0000-0C00-000020050000}"/>
    <hyperlink ref="N1316" r:id="rId1314" xr:uid="{00000000-0004-0000-0C00-000021050000}"/>
    <hyperlink ref="N1317" r:id="rId1315" xr:uid="{00000000-0004-0000-0C00-000022050000}"/>
    <hyperlink ref="N1318" r:id="rId1316" xr:uid="{00000000-0004-0000-0C00-000023050000}"/>
    <hyperlink ref="N1319" r:id="rId1317" xr:uid="{00000000-0004-0000-0C00-000024050000}"/>
    <hyperlink ref="N1320" r:id="rId1318" xr:uid="{00000000-0004-0000-0C00-000025050000}"/>
    <hyperlink ref="N1321" r:id="rId1319" xr:uid="{00000000-0004-0000-0C00-000026050000}"/>
    <hyperlink ref="N1322" r:id="rId1320" xr:uid="{00000000-0004-0000-0C00-000027050000}"/>
    <hyperlink ref="N1323" r:id="rId1321" xr:uid="{00000000-0004-0000-0C00-000028050000}"/>
    <hyperlink ref="N1324" r:id="rId1322" xr:uid="{00000000-0004-0000-0C00-000029050000}"/>
    <hyperlink ref="N1325" r:id="rId1323" xr:uid="{00000000-0004-0000-0C00-00002A050000}"/>
    <hyperlink ref="N1326" r:id="rId1324" xr:uid="{00000000-0004-0000-0C00-00002B050000}"/>
    <hyperlink ref="N1327" r:id="rId1325" xr:uid="{00000000-0004-0000-0C00-00002C050000}"/>
    <hyperlink ref="N1328" r:id="rId1326" xr:uid="{00000000-0004-0000-0C00-00002D050000}"/>
    <hyperlink ref="N1329" r:id="rId1327" xr:uid="{00000000-0004-0000-0C00-00002E050000}"/>
    <hyperlink ref="N1330" r:id="rId1328" xr:uid="{00000000-0004-0000-0C00-00002F050000}"/>
    <hyperlink ref="N1331" r:id="rId1329" xr:uid="{00000000-0004-0000-0C00-000030050000}"/>
    <hyperlink ref="N1332" r:id="rId1330" xr:uid="{00000000-0004-0000-0C00-000031050000}"/>
    <hyperlink ref="N1333" r:id="rId1331" xr:uid="{00000000-0004-0000-0C00-000032050000}"/>
    <hyperlink ref="N1334" r:id="rId1332" xr:uid="{00000000-0004-0000-0C00-000033050000}"/>
    <hyperlink ref="N1335" r:id="rId1333" xr:uid="{00000000-0004-0000-0C00-000034050000}"/>
    <hyperlink ref="N1336" r:id="rId1334" xr:uid="{00000000-0004-0000-0C00-000035050000}"/>
    <hyperlink ref="N1337" r:id="rId1335" xr:uid="{00000000-0004-0000-0C00-000036050000}"/>
    <hyperlink ref="N1338" r:id="rId1336" xr:uid="{00000000-0004-0000-0C00-000037050000}"/>
    <hyperlink ref="N1339" r:id="rId1337" xr:uid="{00000000-0004-0000-0C00-000038050000}"/>
    <hyperlink ref="N1340" r:id="rId1338" xr:uid="{00000000-0004-0000-0C00-000039050000}"/>
    <hyperlink ref="N1341" r:id="rId1339" xr:uid="{00000000-0004-0000-0C00-00003A050000}"/>
    <hyperlink ref="N1342" r:id="rId1340" xr:uid="{00000000-0004-0000-0C00-00003B050000}"/>
    <hyperlink ref="N1343" r:id="rId1341" xr:uid="{00000000-0004-0000-0C00-00003C050000}"/>
    <hyperlink ref="N1344" r:id="rId1342" xr:uid="{00000000-0004-0000-0C00-00003D050000}"/>
    <hyperlink ref="N1345" r:id="rId1343" xr:uid="{00000000-0004-0000-0C00-00003E050000}"/>
    <hyperlink ref="N1346" r:id="rId1344" xr:uid="{00000000-0004-0000-0C00-00003F050000}"/>
    <hyperlink ref="N1347" r:id="rId1345" xr:uid="{00000000-0004-0000-0C00-000040050000}"/>
    <hyperlink ref="N1348" r:id="rId1346" xr:uid="{00000000-0004-0000-0C00-000041050000}"/>
    <hyperlink ref="N1349" r:id="rId1347" xr:uid="{00000000-0004-0000-0C00-000042050000}"/>
    <hyperlink ref="N1350" r:id="rId1348" xr:uid="{00000000-0004-0000-0C00-000043050000}"/>
    <hyperlink ref="N1351" r:id="rId1349" xr:uid="{00000000-0004-0000-0C00-000044050000}"/>
    <hyperlink ref="N1352" r:id="rId1350" xr:uid="{00000000-0004-0000-0C00-000045050000}"/>
    <hyperlink ref="N1353" r:id="rId1351" xr:uid="{00000000-0004-0000-0C00-000046050000}"/>
    <hyperlink ref="N1354" r:id="rId1352" xr:uid="{00000000-0004-0000-0C00-000047050000}"/>
    <hyperlink ref="N1355" r:id="rId1353" xr:uid="{00000000-0004-0000-0C00-000048050000}"/>
    <hyperlink ref="N1356" r:id="rId1354" xr:uid="{00000000-0004-0000-0C00-000049050000}"/>
    <hyperlink ref="N1357" r:id="rId1355" xr:uid="{00000000-0004-0000-0C00-00004A050000}"/>
    <hyperlink ref="N1358" r:id="rId1356" xr:uid="{00000000-0004-0000-0C00-00004B050000}"/>
    <hyperlink ref="N1359" r:id="rId1357" xr:uid="{00000000-0004-0000-0C00-00004C050000}"/>
    <hyperlink ref="N1360" r:id="rId1358" xr:uid="{00000000-0004-0000-0C00-00004D050000}"/>
    <hyperlink ref="N1361" r:id="rId1359" xr:uid="{00000000-0004-0000-0C00-00004E050000}"/>
    <hyperlink ref="N1362" r:id="rId1360" xr:uid="{00000000-0004-0000-0C00-00004F050000}"/>
    <hyperlink ref="N1363" r:id="rId1361" xr:uid="{00000000-0004-0000-0C00-000050050000}"/>
    <hyperlink ref="N1364" r:id="rId1362" xr:uid="{00000000-0004-0000-0C00-000051050000}"/>
    <hyperlink ref="N1365" r:id="rId1363" xr:uid="{00000000-0004-0000-0C00-000052050000}"/>
    <hyperlink ref="N1366" r:id="rId1364" xr:uid="{00000000-0004-0000-0C00-000053050000}"/>
    <hyperlink ref="N1367" r:id="rId1365" xr:uid="{00000000-0004-0000-0C00-000054050000}"/>
    <hyperlink ref="N1368" r:id="rId1366" xr:uid="{00000000-0004-0000-0C00-000055050000}"/>
    <hyperlink ref="N1369" r:id="rId1367" xr:uid="{00000000-0004-0000-0C00-000056050000}"/>
    <hyperlink ref="N1370" r:id="rId1368" xr:uid="{00000000-0004-0000-0C00-000057050000}"/>
    <hyperlink ref="N1371" r:id="rId1369" xr:uid="{00000000-0004-0000-0C00-000058050000}"/>
    <hyperlink ref="N1372" r:id="rId1370" xr:uid="{00000000-0004-0000-0C00-000059050000}"/>
    <hyperlink ref="N1373" r:id="rId1371" xr:uid="{00000000-0004-0000-0C00-00005A050000}"/>
    <hyperlink ref="N1374" r:id="rId1372" xr:uid="{00000000-0004-0000-0C00-00005B050000}"/>
    <hyperlink ref="N1375" r:id="rId1373" xr:uid="{00000000-0004-0000-0C00-00005C050000}"/>
    <hyperlink ref="N1376" r:id="rId1374" xr:uid="{00000000-0004-0000-0C00-00005D050000}"/>
    <hyperlink ref="N1377" r:id="rId1375" xr:uid="{00000000-0004-0000-0C00-00005E050000}"/>
    <hyperlink ref="N1378" r:id="rId1376" xr:uid="{00000000-0004-0000-0C00-00005F050000}"/>
    <hyperlink ref="N1379" r:id="rId1377" xr:uid="{00000000-0004-0000-0C00-000060050000}"/>
    <hyperlink ref="N1380" r:id="rId1378" xr:uid="{00000000-0004-0000-0C00-000061050000}"/>
    <hyperlink ref="N1381" r:id="rId1379" xr:uid="{00000000-0004-0000-0C00-000062050000}"/>
    <hyperlink ref="N1382" r:id="rId1380" xr:uid="{00000000-0004-0000-0C00-000063050000}"/>
    <hyperlink ref="N1383" r:id="rId1381" xr:uid="{00000000-0004-0000-0C00-000064050000}"/>
    <hyperlink ref="N1384" r:id="rId1382" xr:uid="{00000000-0004-0000-0C00-000065050000}"/>
    <hyperlink ref="N1385" r:id="rId1383" xr:uid="{00000000-0004-0000-0C00-000066050000}"/>
    <hyperlink ref="N1386" r:id="rId1384" xr:uid="{00000000-0004-0000-0C00-000067050000}"/>
    <hyperlink ref="N1387" r:id="rId1385" xr:uid="{00000000-0004-0000-0C00-000068050000}"/>
    <hyperlink ref="N1388" r:id="rId1386" xr:uid="{00000000-0004-0000-0C00-000069050000}"/>
    <hyperlink ref="N1389" r:id="rId1387" xr:uid="{00000000-0004-0000-0C00-00006A050000}"/>
    <hyperlink ref="N1390" r:id="rId1388" xr:uid="{00000000-0004-0000-0C00-00006B050000}"/>
    <hyperlink ref="N1391" r:id="rId1389" xr:uid="{00000000-0004-0000-0C00-00006C050000}"/>
    <hyperlink ref="N1392" r:id="rId1390" xr:uid="{00000000-0004-0000-0C00-00006D050000}"/>
    <hyperlink ref="N1393" r:id="rId1391" xr:uid="{00000000-0004-0000-0C00-00006E050000}"/>
    <hyperlink ref="N1394" r:id="rId1392" xr:uid="{00000000-0004-0000-0C00-00006F050000}"/>
    <hyperlink ref="N1395" r:id="rId1393" xr:uid="{00000000-0004-0000-0C00-000070050000}"/>
    <hyperlink ref="N1396" r:id="rId1394" xr:uid="{00000000-0004-0000-0C00-000071050000}"/>
    <hyperlink ref="N1397" r:id="rId1395" xr:uid="{00000000-0004-0000-0C00-000072050000}"/>
    <hyperlink ref="N1398" r:id="rId1396" xr:uid="{00000000-0004-0000-0C00-000073050000}"/>
    <hyperlink ref="N1399" r:id="rId1397" xr:uid="{00000000-0004-0000-0C00-000074050000}"/>
    <hyperlink ref="N1400" r:id="rId1398" xr:uid="{00000000-0004-0000-0C00-000075050000}"/>
    <hyperlink ref="N1401" r:id="rId1399" xr:uid="{00000000-0004-0000-0C00-000076050000}"/>
    <hyperlink ref="N1402" r:id="rId1400" xr:uid="{00000000-0004-0000-0C00-000077050000}"/>
    <hyperlink ref="N1403" r:id="rId1401" xr:uid="{00000000-0004-0000-0C00-000078050000}"/>
    <hyperlink ref="N1404" r:id="rId1402" xr:uid="{00000000-0004-0000-0C00-000079050000}"/>
    <hyperlink ref="N1405" r:id="rId1403" xr:uid="{00000000-0004-0000-0C00-00007A050000}"/>
    <hyperlink ref="N1406" r:id="rId1404" xr:uid="{00000000-0004-0000-0C00-00007B050000}"/>
    <hyperlink ref="N1407" r:id="rId1405" xr:uid="{00000000-0004-0000-0C00-00007C050000}"/>
    <hyperlink ref="N1408" r:id="rId1406" xr:uid="{00000000-0004-0000-0C00-00007D050000}"/>
    <hyperlink ref="N1409" r:id="rId1407" xr:uid="{00000000-0004-0000-0C00-00007E050000}"/>
    <hyperlink ref="N1410" r:id="rId1408" xr:uid="{00000000-0004-0000-0C00-00007F050000}"/>
    <hyperlink ref="N1411" r:id="rId1409" xr:uid="{00000000-0004-0000-0C00-000080050000}"/>
    <hyperlink ref="N1412" r:id="rId1410" xr:uid="{00000000-0004-0000-0C00-000081050000}"/>
    <hyperlink ref="N1413" r:id="rId1411" xr:uid="{00000000-0004-0000-0C00-000082050000}"/>
    <hyperlink ref="N1414" r:id="rId1412" xr:uid="{00000000-0004-0000-0C00-000083050000}"/>
    <hyperlink ref="N1415" r:id="rId1413" xr:uid="{00000000-0004-0000-0C00-000084050000}"/>
    <hyperlink ref="N1416" r:id="rId1414" xr:uid="{00000000-0004-0000-0C00-000085050000}"/>
    <hyperlink ref="N1417" r:id="rId1415" xr:uid="{00000000-0004-0000-0C00-000086050000}"/>
    <hyperlink ref="N1418" r:id="rId1416" xr:uid="{00000000-0004-0000-0C00-000087050000}"/>
    <hyperlink ref="N1419" r:id="rId1417" xr:uid="{00000000-0004-0000-0C00-000088050000}"/>
    <hyperlink ref="N1420" r:id="rId1418" xr:uid="{00000000-0004-0000-0C00-000089050000}"/>
    <hyperlink ref="N1421" r:id="rId1419" xr:uid="{00000000-0004-0000-0C00-00008A050000}"/>
    <hyperlink ref="N1422" r:id="rId1420" xr:uid="{00000000-0004-0000-0C00-00008B050000}"/>
    <hyperlink ref="N1423" r:id="rId1421" xr:uid="{00000000-0004-0000-0C00-00008C050000}"/>
    <hyperlink ref="N1424" r:id="rId1422" xr:uid="{00000000-0004-0000-0C00-00008D050000}"/>
    <hyperlink ref="N1425" r:id="rId1423" xr:uid="{00000000-0004-0000-0C00-00008E050000}"/>
    <hyperlink ref="N1426" r:id="rId1424" xr:uid="{00000000-0004-0000-0C00-00008F050000}"/>
    <hyperlink ref="N1427" r:id="rId1425" xr:uid="{00000000-0004-0000-0C00-000090050000}"/>
    <hyperlink ref="N1428" r:id="rId1426" xr:uid="{00000000-0004-0000-0C00-000091050000}"/>
    <hyperlink ref="N1429" r:id="rId1427" xr:uid="{00000000-0004-0000-0C00-000092050000}"/>
    <hyperlink ref="N1430" r:id="rId1428" xr:uid="{00000000-0004-0000-0C00-000093050000}"/>
    <hyperlink ref="N1431" r:id="rId1429" xr:uid="{00000000-0004-0000-0C00-000094050000}"/>
    <hyperlink ref="N1432" r:id="rId1430" xr:uid="{00000000-0004-0000-0C00-000095050000}"/>
    <hyperlink ref="N1433" r:id="rId1431" xr:uid="{00000000-0004-0000-0C00-000096050000}"/>
    <hyperlink ref="N1434" r:id="rId1432" xr:uid="{00000000-0004-0000-0C00-000097050000}"/>
    <hyperlink ref="N1435" r:id="rId1433" xr:uid="{00000000-0004-0000-0C00-000098050000}"/>
    <hyperlink ref="N1436" r:id="rId1434" xr:uid="{00000000-0004-0000-0C00-000099050000}"/>
    <hyperlink ref="N1437" r:id="rId1435" xr:uid="{00000000-0004-0000-0C00-00009A050000}"/>
    <hyperlink ref="N1438" r:id="rId1436" xr:uid="{00000000-0004-0000-0C00-00009B050000}"/>
    <hyperlink ref="N1439" r:id="rId1437" xr:uid="{00000000-0004-0000-0C00-00009C050000}"/>
    <hyperlink ref="N1440" r:id="rId1438" xr:uid="{00000000-0004-0000-0C00-00009D050000}"/>
    <hyperlink ref="N1441" r:id="rId1439" xr:uid="{00000000-0004-0000-0C00-00009E050000}"/>
    <hyperlink ref="N1442" r:id="rId1440" xr:uid="{00000000-0004-0000-0C00-00009F050000}"/>
    <hyperlink ref="N1443" r:id="rId1441" xr:uid="{00000000-0004-0000-0C00-0000A0050000}"/>
    <hyperlink ref="N1444" r:id="rId1442" xr:uid="{00000000-0004-0000-0C00-0000A1050000}"/>
    <hyperlink ref="N1445" r:id="rId1443" xr:uid="{00000000-0004-0000-0C00-0000A2050000}"/>
    <hyperlink ref="N1446" r:id="rId1444" xr:uid="{00000000-0004-0000-0C00-0000A3050000}"/>
    <hyperlink ref="N1447" r:id="rId1445" xr:uid="{00000000-0004-0000-0C00-0000A4050000}"/>
    <hyperlink ref="N1448" r:id="rId1446" xr:uid="{00000000-0004-0000-0C00-0000A5050000}"/>
    <hyperlink ref="N1449" r:id="rId1447" xr:uid="{00000000-0004-0000-0C00-0000A6050000}"/>
    <hyperlink ref="N1450" r:id="rId1448" xr:uid="{00000000-0004-0000-0C00-0000A7050000}"/>
    <hyperlink ref="N1451" r:id="rId1449" xr:uid="{00000000-0004-0000-0C00-0000A8050000}"/>
    <hyperlink ref="N1452" r:id="rId1450" xr:uid="{00000000-0004-0000-0C00-0000A9050000}"/>
    <hyperlink ref="N1453" r:id="rId1451" xr:uid="{00000000-0004-0000-0C00-0000AA050000}"/>
    <hyperlink ref="N1454" r:id="rId1452" xr:uid="{00000000-0004-0000-0C00-0000AB050000}"/>
    <hyperlink ref="N1455" r:id="rId1453" xr:uid="{00000000-0004-0000-0C00-0000AC050000}"/>
    <hyperlink ref="N1456" r:id="rId1454" xr:uid="{00000000-0004-0000-0C00-0000AD050000}"/>
    <hyperlink ref="N1457" r:id="rId1455" xr:uid="{00000000-0004-0000-0C00-0000AE050000}"/>
    <hyperlink ref="N1458" r:id="rId1456" xr:uid="{00000000-0004-0000-0C00-0000AF050000}"/>
    <hyperlink ref="N1459" r:id="rId1457" xr:uid="{00000000-0004-0000-0C00-0000B0050000}"/>
    <hyperlink ref="N1460" r:id="rId1458" xr:uid="{00000000-0004-0000-0C00-0000B1050000}"/>
    <hyperlink ref="N1461" r:id="rId1459" xr:uid="{00000000-0004-0000-0C00-0000B2050000}"/>
    <hyperlink ref="N1462" r:id="rId1460" xr:uid="{00000000-0004-0000-0C00-0000B3050000}"/>
    <hyperlink ref="N1463" r:id="rId1461" xr:uid="{00000000-0004-0000-0C00-0000B4050000}"/>
    <hyperlink ref="N1464" r:id="rId1462" xr:uid="{00000000-0004-0000-0C00-0000B5050000}"/>
    <hyperlink ref="N1465" r:id="rId1463" xr:uid="{00000000-0004-0000-0C00-0000B6050000}"/>
    <hyperlink ref="N1466" r:id="rId1464" xr:uid="{00000000-0004-0000-0C00-0000B7050000}"/>
    <hyperlink ref="N1467" r:id="rId1465" xr:uid="{00000000-0004-0000-0C00-0000B8050000}"/>
    <hyperlink ref="N1468" r:id="rId1466" xr:uid="{00000000-0004-0000-0C00-0000B9050000}"/>
    <hyperlink ref="N1469" r:id="rId1467" xr:uid="{00000000-0004-0000-0C00-0000BA050000}"/>
    <hyperlink ref="N1470" r:id="rId1468" xr:uid="{00000000-0004-0000-0C00-0000BB050000}"/>
    <hyperlink ref="N1471" r:id="rId1469" xr:uid="{00000000-0004-0000-0C00-0000BC050000}"/>
    <hyperlink ref="N1472" r:id="rId1470" xr:uid="{00000000-0004-0000-0C00-0000BD050000}"/>
    <hyperlink ref="N1473" r:id="rId1471" xr:uid="{00000000-0004-0000-0C00-0000BE050000}"/>
    <hyperlink ref="N1474" r:id="rId1472" xr:uid="{00000000-0004-0000-0C00-0000BF050000}"/>
    <hyperlink ref="N1475" r:id="rId1473" xr:uid="{00000000-0004-0000-0C00-0000C0050000}"/>
    <hyperlink ref="N1476" r:id="rId1474" xr:uid="{00000000-0004-0000-0C00-0000C1050000}"/>
    <hyperlink ref="N1477" r:id="rId1475" xr:uid="{00000000-0004-0000-0C00-0000C2050000}"/>
    <hyperlink ref="N1478" r:id="rId1476" xr:uid="{00000000-0004-0000-0C00-0000C3050000}"/>
    <hyperlink ref="N1479" r:id="rId1477" xr:uid="{00000000-0004-0000-0C00-0000C4050000}"/>
    <hyperlink ref="N1480" r:id="rId1478" xr:uid="{00000000-0004-0000-0C00-0000C5050000}"/>
    <hyperlink ref="N1481" r:id="rId1479" xr:uid="{00000000-0004-0000-0C00-0000C6050000}"/>
    <hyperlink ref="N1482" r:id="rId1480" xr:uid="{00000000-0004-0000-0C00-0000C7050000}"/>
    <hyperlink ref="N1483" r:id="rId1481" xr:uid="{00000000-0004-0000-0C00-0000C8050000}"/>
    <hyperlink ref="N1484" r:id="rId1482" xr:uid="{00000000-0004-0000-0C00-0000C9050000}"/>
    <hyperlink ref="N1485" r:id="rId1483" xr:uid="{00000000-0004-0000-0C00-0000CA050000}"/>
    <hyperlink ref="N1486" r:id="rId1484" xr:uid="{00000000-0004-0000-0C00-0000CB050000}"/>
    <hyperlink ref="N1487" r:id="rId1485" xr:uid="{00000000-0004-0000-0C00-0000CC050000}"/>
    <hyperlink ref="N1488" r:id="rId1486" xr:uid="{00000000-0004-0000-0C00-0000CD050000}"/>
    <hyperlink ref="N1489" r:id="rId1487" xr:uid="{00000000-0004-0000-0C00-0000CE050000}"/>
    <hyperlink ref="N1490" r:id="rId1488" xr:uid="{00000000-0004-0000-0C00-0000CF050000}"/>
    <hyperlink ref="N1491" r:id="rId1489" xr:uid="{00000000-0004-0000-0C00-0000D0050000}"/>
    <hyperlink ref="N1492" r:id="rId1490" xr:uid="{00000000-0004-0000-0C00-0000D1050000}"/>
    <hyperlink ref="N1493" r:id="rId1491" xr:uid="{00000000-0004-0000-0C00-0000D2050000}"/>
    <hyperlink ref="N1494" r:id="rId1492" xr:uid="{00000000-0004-0000-0C00-0000D3050000}"/>
    <hyperlink ref="N1495" r:id="rId1493" xr:uid="{00000000-0004-0000-0C00-0000D4050000}"/>
    <hyperlink ref="N1496" r:id="rId1494" xr:uid="{00000000-0004-0000-0C00-0000D5050000}"/>
    <hyperlink ref="N1497" r:id="rId1495" xr:uid="{00000000-0004-0000-0C00-0000D6050000}"/>
    <hyperlink ref="N1498" r:id="rId1496" xr:uid="{00000000-0004-0000-0C00-0000D7050000}"/>
    <hyperlink ref="N1499" r:id="rId1497" xr:uid="{00000000-0004-0000-0C00-0000D8050000}"/>
    <hyperlink ref="N1500" r:id="rId1498" xr:uid="{00000000-0004-0000-0C00-0000D9050000}"/>
    <hyperlink ref="N1501" r:id="rId1499" xr:uid="{00000000-0004-0000-0C00-0000DA050000}"/>
    <hyperlink ref="N1502" r:id="rId1500" xr:uid="{00000000-0004-0000-0C00-0000DB050000}"/>
    <hyperlink ref="N1503" r:id="rId1501" xr:uid="{00000000-0004-0000-0C00-0000DC050000}"/>
    <hyperlink ref="N1504" r:id="rId1502" xr:uid="{00000000-0004-0000-0C00-0000DD050000}"/>
    <hyperlink ref="N1505" r:id="rId1503" xr:uid="{00000000-0004-0000-0C00-0000DE050000}"/>
    <hyperlink ref="N1506" r:id="rId1504" xr:uid="{00000000-0004-0000-0C00-0000DF050000}"/>
    <hyperlink ref="N1507" r:id="rId1505" xr:uid="{00000000-0004-0000-0C00-0000E0050000}"/>
    <hyperlink ref="N1508" r:id="rId1506" xr:uid="{00000000-0004-0000-0C00-0000E1050000}"/>
    <hyperlink ref="N1509" r:id="rId1507" xr:uid="{00000000-0004-0000-0C00-0000E2050000}"/>
    <hyperlink ref="N1510" r:id="rId1508" xr:uid="{00000000-0004-0000-0C00-0000E3050000}"/>
    <hyperlink ref="N1511" r:id="rId1509" xr:uid="{00000000-0004-0000-0C00-0000E4050000}"/>
    <hyperlink ref="N1512" r:id="rId1510" xr:uid="{00000000-0004-0000-0C00-0000E5050000}"/>
    <hyperlink ref="N1513" r:id="rId1511" xr:uid="{00000000-0004-0000-0C00-0000E6050000}"/>
    <hyperlink ref="N1514" r:id="rId1512" xr:uid="{00000000-0004-0000-0C00-0000E7050000}"/>
    <hyperlink ref="N1515" r:id="rId1513" xr:uid="{00000000-0004-0000-0C00-0000E8050000}"/>
    <hyperlink ref="N1516" r:id="rId1514" xr:uid="{00000000-0004-0000-0C00-0000E9050000}"/>
    <hyperlink ref="N1517" r:id="rId1515" xr:uid="{00000000-0004-0000-0C00-0000EA050000}"/>
    <hyperlink ref="N1518" r:id="rId1516" xr:uid="{00000000-0004-0000-0C00-0000EB050000}"/>
    <hyperlink ref="N1519" r:id="rId1517" xr:uid="{00000000-0004-0000-0C00-0000EC050000}"/>
    <hyperlink ref="N1520" r:id="rId1518" xr:uid="{00000000-0004-0000-0C00-0000ED050000}"/>
    <hyperlink ref="N1521" r:id="rId1519" xr:uid="{00000000-0004-0000-0C00-0000EE050000}"/>
    <hyperlink ref="N1522" r:id="rId1520" xr:uid="{00000000-0004-0000-0C00-0000EF050000}"/>
    <hyperlink ref="N1523" r:id="rId1521" xr:uid="{00000000-0004-0000-0C00-0000F0050000}"/>
    <hyperlink ref="N1524" r:id="rId1522" xr:uid="{00000000-0004-0000-0C00-0000F1050000}"/>
    <hyperlink ref="N1525" r:id="rId1523" xr:uid="{00000000-0004-0000-0C00-0000F2050000}"/>
    <hyperlink ref="N1526" r:id="rId1524" xr:uid="{00000000-0004-0000-0C00-0000F3050000}"/>
    <hyperlink ref="N1527" r:id="rId1525" xr:uid="{00000000-0004-0000-0C00-0000F4050000}"/>
    <hyperlink ref="N1528" r:id="rId1526" xr:uid="{00000000-0004-0000-0C00-0000F5050000}"/>
    <hyperlink ref="N1529" r:id="rId1527" xr:uid="{00000000-0004-0000-0C00-0000F6050000}"/>
    <hyperlink ref="N1530" r:id="rId1528" xr:uid="{00000000-0004-0000-0C00-0000F7050000}"/>
    <hyperlink ref="N1531" r:id="rId1529" xr:uid="{00000000-0004-0000-0C00-0000F8050000}"/>
    <hyperlink ref="N1532" r:id="rId1530" xr:uid="{00000000-0004-0000-0C00-0000F9050000}"/>
    <hyperlink ref="N1533" r:id="rId1531" xr:uid="{00000000-0004-0000-0C00-0000FA050000}"/>
    <hyperlink ref="N1534" r:id="rId1532" xr:uid="{00000000-0004-0000-0C00-0000FB050000}"/>
    <hyperlink ref="N1535" r:id="rId1533" xr:uid="{00000000-0004-0000-0C00-0000FC050000}"/>
    <hyperlink ref="N1536" r:id="rId1534" xr:uid="{00000000-0004-0000-0C00-0000FD050000}"/>
    <hyperlink ref="N1537" r:id="rId1535" xr:uid="{00000000-0004-0000-0C00-0000FE050000}"/>
    <hyperlink ref="N1538" r:id="rId1536" xr:uid="{00000000-0004-0000-0C00-0000FF050000}"/>
    <hyperlink ref="N1539" r:id="rId1537" xr:uid="{00000000-0004-0000-0C00-000000060000}"/>
    <hyperlink ref="N1540" r:id="rId1538" xr:uid="{00000000-0004-0000-0C00-000001060000}"/>
    <hyperlink ref="N1541" r:id="rId1539" xr:uid="{00000000-0004-0000-0C00-000002060000}"/>
    <hyperlink ref="N1542" r:id="rId1540" xr:uid="{00000000-0004-0000-0C00-000003060000}"/>
    <hyperlink ref="N1543" r:id="rId1541" xr:uid="{00000000-0004-0000-0C00-000004060000}"/>
    <hyperlink ref="N1544" r:id="rId1542" xr:uid="{00000000-0004-0000-0C00-000005060000}"/>
    <hyperlink ref="N1545" r:id="rId1543" xr:uid="{00000000-0004-0000-0C00-000006060000}"/>
    <hyperlink ref="N1546" r:id="rId1544" xr:uid="{00000000-0004-0000-0C00-000007060000}"/>
    <hyperlink ref="N1547" r:id="rId1545" xr:uid="{00000000-0004-0000-0C00-000008060000}"/>
    <hyperlink ref="N1548" r:id="rId1546" xr:uid="{00000000-0004-0000-0C00-000009060000}"/>
    <hyperlink ref="N1549" r:id="rId1547" xr:uid="{00000000-0004-0000-0C00-00000A060000}"/>
    <hyperlink ref="N1550" r:id="rId1548" xr:uid="{00000000-0004-0000-0C00-00000B060000}"/>
    <hyperlink ref="N1551" r:id="rId1549" xr:uid="{00000000-0004-0000-0C00-00000C060000}"/>
    <hyperlink ref="N1552" r:id="rId1550" xr:uid="{00000000-0004-0000-0C00-00000D060000}"/>
    <hyperlink ref="N1553" r:id="rId1551" xr:uid="{00000000-0004-0000-0C00-00000E060000}"/>
    <hyperlink ref="N1554" r:id="rId1552" xr:uid="{00000000-0004-0000-0C00-00000F060000}"/>
    <hyperlink ref="N1555" r:id="rId1553" xr:uid="{00000000-0004-0000-0C00-000010060000}"/>
    <hyperlink ref="N1556" r:id="rId1554" xr:uid="{00000000-0004-0000-0C00-000011060000}"/>
    <hyperlink ref="N1557" r:id="rId1555" xr:uid="{00000000-0004-0000-0C00-000012060000}"/>
    <hyperlink ref="N1558" r:id="rId1556" xr:uid="{00000000-0004-0000-0C00-000013060000}"/>
    <hyperlink ref="N1559" r:id="rId1557" xr:uid="{00000000-0004-0000-0C00-000014060000}"/>
    <hyperlink ref="N1560" r:id="rId1558" xr:uid="{00000000-0004-0000-0C00-000015060000}"/>
    <hyperlink ref="N1561" r:id="rId1559" xr:uid="{00000000-0004-0000-0C00-000016060000}"/>
    <hyperlink ref="N1562" r:id="rId1560" xr:uid="{00000000-0004-0000-0C00-000017060000}"/>
    <hyperlink ref="N1563" r:id="rId1561" xr:uid="{00000000-0004-0000-0C00-000018060000}"/>
    <hyperlink ref="N1564" r:id="rId1562" xr:uid="{00000000-0004-0000-0C00-000019060000}"/>
    <hyperlink ref="N1565" r:id="rId1563" xr:uid="{00000000-0004-0000-0C00-00001A060000}"/>
    <hyperlink ref="N1566" r:id="rId1564" xr:uid="{00000000-0004-0000-0C00-00001B060000}"/>
    <hyperlink ref="N1567" r:id="rId1565" xr:uid="{00000000-0004-0000-0C00-00001C060000}"/>
    <hyperlink ref="N1568" r:id="rId1566" xr:uid="{00000000-0004-0000-0C00-00001D060000}"/>
    <hyperlink ref="N1569" r:id="rId1567" xr:uid="{00000000-0004-0000-0C00-00001E060000}"/>
    <hyperlink ref="N1570" r:id="rId1568" xr:uid="{00000000-0004-0000-0C00-00001F060000}"/>
    <hyperlink ref="N1571" r:id="rId1569" xr:uid="{00000000-0004-0000-0C00-000020060000}"/>
    <hyperlink ref="N1572" r:id="rId1570" xr:uid="{00000000-0004-0000-0C00-000021060000}"/>
    <hyperlink ref="N1573" r:id="rId1571" xr:uid="{00000000-0004-0000-0C00-000022060000}"/>
    <hyperlink ref="N1574" r:id="rId1572" xr:uid="{00000000-0004-0000-0C00-000023060000}"/>
    <hyperlink ref="N1575" r:id="rId1573" xr:uid="{00000000-0004-0000-0C00-000024060000}"/>
    <hyperlink ref="N1576" r:id="rId1574" xr:uid="{00000000-0004-0000-0C00-000025060000}"/>
    <hyperlink ref="N1577" r:id="rId1575" xr:uid="{00000000-0004-0000-0C00-000026060000}"/>
    <hyperlink ref="N1578" r:id="rId1576" xr:uid="{00000000-0004-0000-0C00-000027060000}"/>
    <hyperlink ref="N1579" r:id="rId1577" xr:uid="{00000000-0004-0000-0C00-000028060000}"/>
    <hyperlink ref="N1580" r:id="rId1578" xr:uid="{00000000-0004-0000-0C00-000029060000}"/>
    <hyperlink ref="N1581" r:id="rId1579" xr:uid="{00000000-0004-0000-0C00-00002A060000}"/>
    <hyperlink ref="N1582" r:id="rId1580" xr:uid="{00000000-0004-0000-0C00-00002B060000}"/>
    <hyperlink ref="N1583" r:id="rId1581" xr:uid="{00000000-0004-0000-0C00-00002C060000}"/>
    <hyperlink ref="N1584" r:id="rId1582" xr:uid="{00000000-0004-0000-0C00-00002D060000}"/>
    <hyperlink ref="N1585" r:id="rId1583" xr:uid="{00000000-0004-0000-0C00-00002E060000}"/>
    <hyperlink ref="N1586" r:id="rId1584" xr:uid="{00000000-0004-0000-0C00-00002F060000}"/>
    <hyperlink ref="N1587" r:id="rId1585" xr:uid="{00000000-0004-0000-0C00-000030060000}"/>
    <hyperlink ref="N1588" r:id="rId1586" xr:uid="{00000000-0004-0000-0C00-000031060000}"/>
    <hyperlink ref="N1589" r:id="rId1587" xr:uid="{00000000-0004-0000-0C00-000032060000}"/>
    <hyperlink ref="N1590" r:id="rId1588" xr:uid="{00000000-0004-0000-0C00-000033060000}"/>
    <hyperlink ref="N1591" r:id="rId1589" xr:uid="{00000000-0004-0000-0C00-000034060000}"/>
    <hyperlink ref="N1592" r:id="rId1590" xr:uid="{00000000-0004-0000-0C00-000035060000}"/>
    <hyperlink ref="N1593" r:id="rId1591" xr:uid="{00000000-0004-0000-0C00-000036060000}"/>
    <hyperlink ref="N1594" r:id="rId1592" xr:uid="{00000000-0004-0000-0C00-000037060000}"/>
    <hyperlink ref="N1595" r:id="rId1593" xr:uid="{00000000-0004-0000-0C00-000038060000}"/>
    <hyperlink ref="N1596" r:id="rId1594" xr:uid="{00000000-0004-0000-0C00-000039060000}"/>
    <hyperlink ref="N1597" r:id="rId1595" xr:uid="{00000000-0004-0000-0C00-00003A060000}"/>
    <hyperlink ref="N1598" r:id="rId1596" xr:uid="{00000000-0004-0000-0C00-00003B060000}"/>
    <hyperlink ref="N1599" r:id="rId1597" xr:uid="{00000000-0004-0000-0C00-00003C060000}"/>
    <hyperlink ref="N1600" r:id="rId1598" xr:uid="{00000000-0004-0000-0C00-00003D060000}"/>
    <hyperlink ref="N1601" r:id="rId1599" xr:uid="{00000000-0004-0000-0C00-00003E060000}"/>
    <hyperlink ref="N1602" r:id="rId1600" xr:uid="{00000000-0004-0000-0C00-00003F060000}"/>
    <hyperlink ref="N1603" r:id="rId1601" xr:uid="{00000000-0004-0000-0C00-000040060000}"/>
    <hyperlink ref="N1604" r:id="rId1602" xr:uid="{00000000-0004-0000-0C00-000041060000}"/>
    <hyperlink ref="N1605" r:id="rId1603" xr:uid="{00000000-0004-0000-0C00-000042060000}"/>
    <hyperlink ref="N1606" r:id="rId1604" xr:uid="{00000000-0004-0000-0C00-000043060000}"/>
    <hyperlink ref="N1607" r:id="rId1605" xr:uid="{00000000-0004-0000-0C00-000044060000}"/>
    <hyperlink ref="N1608" r:id="rId1606" xr:uid="{00000000-0004-0000-0C00-000045060000}"/>
    <hyperlink ref="N1609" r:id="rId1607" xr:uid="{00000000-0004-0000-0C00-000046060000}"/>
    <hyperlink ref="N1610" r:id="rId1608" xr:uid="{00000000-0004-0000-0C00-000047060000}"/>
    <hyperlink ref="N1611" r:id="rId1609" xr:uid="{00000000-0004-0000-0C00-000048060000}"/>
    <hyperlink ref="N1612" r:id="rId1610" xr:uid="{00000000-0004-0000-0C00-000049060000}"/>
    <hyperlink ref="N1613" r:id="rId1611" xr:uid="{00000000-0004-0000-0C00-00004A060000}"/>
    <hyperlink ref="N1614" r:id="rId1612" xr:uid="{00000000-0004-0000-0C00-00004B060000}"/>
    <hyperlink ref="N1615" r:id="rId1613" xr:uid="{00000000-0004-0000-0C00-00004C060000}"/>
    <hyperlink ref="N1616" r:id="rId1614" xr:uid="{00000000-0004-0000-0C00-00004D060000}"/>
    <hyperlink ref="N1617" r:id="rId1615" xr:uid="{00000000-0004-0000-0C00-00004E060000}"/>
    <hyperlink ref="N1618" r:id="rId1616" xr:uid="{00000000-0004-0000-0C00-00004F060000}"/>
    <hyperlink ref="N1619" r:id="rId1617" xr:uid="{00000000-0004-0000-0C00-000050060000}"/>
    <hyperlink ref="N1620" r:id="rId1618" xr:uid="{00000000-0004-0000-0C00-000051060000}"/>
    <hyperlink ref="N1621" r:id="rId1619" xr:uid="{00000000-0004-0000-0C00-000052060000}"/>
    <hyperlink ref="N1622" r:id="rId1620" xr:uid="{00000000-0004-0000-0C00-000053060000}"/>
    <hyperlink ref="N1623" r:id="rId1621" xr:uid="{00000000-0004-0000-0C00-000054060000}"/>
    <hyperlink ref="N1624" r:id="rId1622" xr:uid="{00000000-0004-0000-0C00-000055060000}"/>
    <hyperlink ref="N1625" r:id="rId1623" xr:uid="{00000000-0004-0000-0C00-000056060000}"/>
    <hyperlink ref="N1626" r:id="rId1624" xr:uid="{00000000-0004-0000-0C00-000057060000}"/>
    <hyperlink ref="N1627" r:id="rId1625" xr:uid="{00000000-0004-0000-0C00-000058060000}"/>
    <hyperlink ref="N1628" r:id="rId1626" xr:uid="{00000000-0004-0000-0C00-000059060000}"/>
    <hyperlink ref="N1629" r:id="rId1627" xr:uid="{00000000-0004-0000-0C00-00005A060000}"/>
    <hyperlink ref="N1630" r:id="rId1628" xr:uid="{00000000-0004-0000-0C00-00005B060000}"/>
    <hyperlink ref="N1631" r:id="rId1629" xr:uid="{00000000-0004-0000-0C00-00005C060000}"/>
    <hyperlink ref="N1632" r:id="rId1630" xr:uid="{00000000-0004-0000-0C00-00005D060000}"/>
    <hyperlink ref="N1633" r:id="rId1631" xr:uid="{00000000-0004-0000-0C00-00005E060000}"/>
    <hyperlink ref="N1634" r:id="rId1632" xr:uid="{00000000-0004-0000-0C00-00005F060000}"/>
    <hyperlink ref="N1635" r:id="rId1633" xr:uid="{00000000-0004-0000-0C00-000060060000}"/>
    <hyperlink ref="N1636" r:id="rId1634" xr:uid="{00000000-0004-0000-0C00-000061060000}"/>
    <hyperlink ref="N1637" r:id="rId1635" xr:uid="{00000000-0004-0000-0C00-000062060000}"/>
    <hyperlink ref="N1638" r:id="rId1636" xr:uid="{00000000-0004-0000-0C00-000063060000}"/>
    <hyperlink ref="N1639" r:id="rId1637" xr:uid="{00000000-0004-0000-0C00-000064060000}"/>
    <hyperlink ref="N1640" r:id="rId1638" xr:uid="{00000000-0004-0000-0C00-000065060000}"/>
    <hyperlink ref="N1641" r:id="rId1639" xr:uid="{00000000-0004-0000-0C00-000066060000}"/>
    <hyperlink ref="N1642" r:id="rId1640" xr:uid="{00000000-0004-0000-0C00-000067060000}"/>
    <hyperlink ref="N1643" r:id="rId1641" xr:uid="{00000000-0004-0000-0C00-000068060000}"/>
    <hyperlink ref="N1644" r:id="rId1642" xr:uid="{00000000-0004-0000-0C00-000069060000}"/>
    <hyperlink ref="N1645" r:id="rId1643" xr:uid="{00000000-0004-0000-0C00-00006A060000}"/>
    <hyperlink ref="N1646" r:id="rId1644" xr:uid="{00000000-0004-0000-0C00-00006B060000}"/>
    <hyperlink ref="N1647" r:id="rId1645" xr:uid="{00000000-0004-0000-0C00-00006C060000}"/>
    <hyperlink ref="N1648" r:id="rId1646" xr:uid="{00000000-0004-0000-0C00-00006D060000}"/>
    <hyperlink ref="N1649" r:id="rId1647" xr:uid="{00000000-0004-0000-0C00-00006E060000}"/>
    <hyperlink ref="N1650" r:id="rId1648" xr:uid="{00000000-0004-0000-0C00-00006F060000}"/>
    <hyperlink ref="N1651" r:id="rId1649" xr:uid="{00000000-0004-0000-0C00-000070060000}"/>
    <hyperlink ref="N1652" r:id="rId1650" xr:uid="{00000000-0004-0000-0C00-000071060000}"/>
    <hyperlink ref="N1653" r:id="rId1651" xr:uid="{00000000-0004-0000-0C00-000072060000}"/>
    <hyperlink ref="N1654" r:id="rId1652" xr:uid="{00000000-0004-0000-0C00-000073060000}"/>
    <hyperlink ref="N1655" r:id="rId1653" xr:uid="{00000000-0004-0000-0C00-000074060000}"/>
    <hyperlink ref="N1656" r:id="rId1654" xr:uid="{00000000-0004-0000-0C00-000075060000}"/>
    <hyperlink ref="N1657" r:id="rId1655" xr:uid="{00000000-0004-0000-0C00-000076060000}"/>
    <hyperlink ref="N1658" r:id="rId1656" xr:uid="{00000000-0004-0000-0C00-000077060000}"/>
    <hyperlink ref="N1659" r:id="rId1657" xr:uid="{00000000-0004-0000-0C00-000078060000}"/>
    <hyperlink ref="N1660" r:id="rId1658" xr:uid="{00000000-0004-0000-0C00-000079060000}"/>
    <hyperlink ref="N1661" r:id="rId1659" xr:uid="{00000000-0004-0000-0C00-00007A060000}"/>
    <hyperlink ref="N1662" r:id="rId1660" xr:uid="{00000000-0004-0000-0C00-00007B060000}"/>
    <hyperlink ref="N1663" r:id="rId1661" xr:uid="{00000000-0004-0000-0C00-00007C060000}"/>
    <hyperlink ref="N1664" r:id="rId1662" xr:uid="{00000000-0004-0000-0C00-00007D060000}"/>
    <hyperlink ref="N1665" r:id="rId1663" xr:uid="{00000000-0004-0000-0C00-00007E060000}"/>
    <hyperlink ref="N1666" r:id="rId1664" xr:uid="{00000000-0004-0000-0C00-00007F060000}"/>
    <hyperlink ref="N1667" r:id="rId1665" xr:uid="{00000000-0004-0000-0C00-000080060000}"/>
    <hyperlink ref="N1668" r:id="rId1666" xr:uid="{00000000-0004-0000-0C00-000081060000}"/>
    <hyperlink ref="N1669" r:id="rId1667" xr:uid="{00000000-0004-0000-0C00-000082060000}"/>
    <hyperlink ref="N1670" r:id="rId1668" xr:uid="{00000000-0004-0000-0C00-000083060000}"/>
    <hyperlink ref="N1671" r:id="rId1669" xr:uid="{00000000-0004-0000-0C00-000084060000}"/>
    <hyperlink ref="N1672" r:id="rId1670" xr:uid="{00000000-0004-0000-0C00-000085060000}"/>
    <hyperlink ref="N1673" r:id="rId1671" xr:uid="{00000000-0004-0000-0C00-000086060000}"/>
    <hyperlink ref="N1674" r:id="rId1672" xr:uid="{00000000-0004-0000-0C00-000087060000}"/>
    <hyperlink ref="N1675" r:id="rId1673" xr:uid="{00000000-0004-0000-0C00-000088060000}"/>
    <hyperlink ref="N1676" r:id="rId1674" xr:uid="{00000000-0004-0000-0C00-000089060000}"/>
    <hyperlink ref="N1677" r:id="rId1675" xr:uid="{00000000-0004-0000-0C00-00008A060000}"/>
    <hyperlink ref="N1678" r:id="rId1676" xr:uid="{00000000-0004-0000-0C00-00008B060000}"/>
    <hyperlink ref="N1679" r:id="rId1677" xr:uid="{00000000-0004-0000-0C00-00008C060000}"/>
    <hyperlink ref="N1680" r:id="rId1678" xr:uid="{00000000-0004-0000-0C00-00008D060000}"/>
    <hyperlink ref="N1681" r:id="rId1679" xr:uid="{00000000-0004-0000-0C00-00008E060000}"/>
    <hyperlink ref="N1682" r:id="rId1680" xr:uid="{00000000-0004-0000-0C00-00008F060000}"/>
    <hyperlink ref="N1683" r:id="rId1681" xr:uid="{00000000-0004-0000-0C00-000090060000}"/>
    <hyperlink ref="N1684" r:id="rId1682" xr:uid="{00000000-0004-0000-0C00-000091060000}"/>
    <hyperlink ref="N1685" r:id="rId1683" xr:uid="{00000000-0004-0000-0C00-000092060000}"/>
    <hyperlink ref="N1686" r:id="rId1684" xr:uid="{00000000-0004-0000-0C00-000093060000}"/>
    <hyperlink ref="N1687" r:id="rId1685" xr:uid="{00000000-0004-0000-0C00-000094060000}"/>
    <hyperlink ref="N1688" r:id="rId1686" xr:uid="{00000000-0004-0000-0C00-000095060000}"/>
    <hyperlink ref="N1689" r:id="rId1687" xr:uid="{00000000-0004-0000-0C00-000096060000}"/>
    <hyperlink ref="N1690" r:id="rId1688" xr:uid="{00000000-0004-0000-0C00-000097060000}"/>
    <hyperlink ref="N1691" r:id="rId1689" xr:uid="{00000000-0004-0000-0C00-000098060000}"/>
    <hyperlink ref="N1692" r:id="rId1690" xr:uid="{00000000-0004-0000-0C00-000099060000}"/>
    <hyperlink ref="N1693" r:id="rId1691" xr:uid="{00000000-0004-0000-0C00-00009A060000}"/>
    <hyperlink ref="N1694" r:id="rId1692" xr:uid="{00000000-0004-0000-0C00-00009B060000}"/>
    <hyperlink ref="N1695" r:id="rId1693" xr:uid="{00000000-0004-0000-0C00-00009C060000}"/>
    <hyperlink ref="N1696" r:id="rId1694" xr:uid="{00000000-0004-0000-0C00-00009D060000}"/>
    <hyperlink ref="N1697" r:id="rId1695" xr:uid="{00000000-0004-0000-0C00-00009E060000}"/>
    <hyperlink ref="N1698" r:id="rId1696" xr:uid="{00000000-0004-0000-0C00-00009F060000}"/>
    <hyperlink ref="N1699" r:id="rId1697" xr:uid="{00000000-0004-0000-0C00-0000A0060000}"/>
    <hyperlink ref="N1700" r:id="rId1698" xr:uid="{00000000-0004-0000-0C00-0000A1060000}"/>
    <hyperlink ref="N1701" r:id="rId1699" xr:uid="{00000000-0004-0000-0C00-0000A2060000}"/>
    <hyperlink ref="N1702" r:id="rId1700" xr:uid="{00000000-0004-0000-0C00-0000A3060000}"/>
    <hyperlink ref="N1703" r:id="rId1701" xr:uid="{00000000-0004-0000-0C00-0000A4060000}"/>
    <hyperlink ref="N1704" r:id="rId1702" xr:uid="{00000000-0004-0000-0C00-0000A5060000}"/>
    <hyperlink ref="N1705" r:id="rId1703" xr:uid="{00000000-0004-0000-0C00-0000A6060000}"/>
    <hyperlink ref="N1706" r:id="rId1704" xr:uid="{00000000-0004-0000-0C00-0000A7060000}"/>
    <hyperlink ref="N1707" r:id="rId1705" xr:uid="{00000000-0004-0000-0C00-0000A8060000}"/>
    <hyperlink ref="N1708" r:id="rId1706" xr:uid="{00000000-0004-0000-0C00-0000A9060000}"/>
    <hyperlink ref="N1709" r:id="rId1707" xr:uid="{00000000-0004-0000-0C00-0000AA060000}"/>
    <hyperlink ref="N1710" r:id="rId1708" xr:uid="{00000000-0004-0000-0C00-0000AB060000}"/>
    <hyperlink ref="N1711" r:id="rId1709" xr:uid="{00000000-0004-0000-0C00-0000AC060000}"/>
    <hyperlink ref="N1712" r:id="rId1710" xr:uid="{00000000-0004-0000-0C00-0000AD060000}"/>
    <hyperlink ref="N1713" r:id="rId1711" xr:uid="{00000000-0004-0000-0C00-0000AE060000}"/>
    <hyperlink ref="N1714" r:id="rId1712" xr:uid="{00000000-0004-0000-0C00-0000AF060000}"/>
    <hyperlink ref="N1715" r:id="rId1713" xr:uid="{00000000-0004-0000-0C00-0000B0060000}"/>
    <hyperlink ref="N1716" r:id="rId1714" xr:uid="{00000000-0004-0000-0C00-0000B1060000}"/>
    <hyperlink ref="N1717" r:id="rId1715" xr:uid="{00000000-0004-0000-0C00-0000B2060000}"/>
    <hyperlink ref="N1718" r:id="rId1716" xr:uid="{00000000-0004-0000-0C00-0000B3060000}"/>
    <hyperlink ref="N1719" r:id="rId1717" xr:uid="{00000000-0004-0000-0C00-0000B4060000}"/>
    <hyperlink ref="N1720" r:id="rId1718" xr:uid="{00000000-0004-0000-0C00-0000B5060000}"/>
    <hyperlink ref="N1721" r:id="rId1719" xr:uid="{00000000-0004-0000-0C00-0000B6060000}"/>
    <hyperlink ref="N1722" r:id="rId1720" xr:uid="{00000000-0004-0000-0C00-0000B7060000}"/>
    <hyperlink ref="N1723" r:id="rId1721" xr:uid="{00000000-0004-0000-0C00-0000B8060000}"/>
    <hyperlink ref="N1724" r:id="rId1722" xr:uid="{00000000-0004-0000-0C00-0000B9060000}"/>
    <hyperlink ref="N1725" r:id="rId1723" xr:uid="{00000000-0004-0000-0C00-0000BA060000}"/>
    <hyperlink ref="N1726" r:id="rId1724" xr:uid="{00000000-0004-0000-0C00-0000BB060000}"/>
    <hyperlink ref="N1727" r:id="rId1725" xr:uid="{00000000-0004-0000-0C00-0000BC060000}"/>
    <hyperlink ref="N1728" r:id="rId1726" xr:uid="{00000000-0004-0000-0C00-0000BD060000}"/>
    <hyperlink ref="N1729" r:id="rId1727" xr:uid="{00000000-0004-0000-0C00-0000BE060000}"/>
    <hyperlink ref="N1730" r:id="rId1728" xr:uid="{00000000-0004-0000-0C00-0000BF060000}"/>
    <hyperlink ref="N1731" r:id="rId1729" xr:uid="{00000000-0004-0000-0C00-0000C0060000}"/>
    <hyperlink ref="N1732" r:id="rId1730" xr:uid="{00000000-0004-0000-0C00-0000C1060000}"/>
    <hyperlink ref="N1733" r:id="rId1731" xr:uid="{00000000-0004-0000-0C00-0000C2060000}"/>
    <hyperlink ref="N1734" r:id="rId1732" xr:uid="{00000000-0004-0000-0C00-0000C3060000}"/>
    <hyperlink ref="N1735" r:id="rId1733" xr:uid="{00000000-0004-0000-0C00-0000C4060000}"/>
    <hyperlink ref="N1736" r:id="rId1734" xr:uid="{00000000-0004-0000-0C00-0000C5060000}"/>
    <hyperlink ref="N1737" r:id="rId1735" xr:uid="{00000000-0004-0000-0C00-0000C6060000}"/>
    <hyperlink ref="N1738" r:id="rId1736" xr:uid="{00000000-0004-0000-0C00-0000C7060000}"/>
    <hyperlink ref="N1739" r:id="rId1737" xr:uid="{00000000-0004-0000-0C00-0000C8060000}"/>
    <hyperlink ref="N1740" r:id="rId1738" xr:uid="{00000000-0004-0000-0C00-0000C9060000}"/>
    <hyperlink ref="N1741" r:id="rId1739" xr:uid="{00000000-0004-0000-0C00-0000CA060000}"/>
    <hyperlink ref="N1742" r:id="rId1740" xr:uid="{00000000-0004-0000-0C00-0000CB060000}"/>
    <hyperlink ref="N1743" r:id="rId1741" xr:uid="{00000000-0004-0000-0C00-0000CC060000}"/>
    <hyperlink ref="N1744" r:id="rId1742" xr:uid="{00000000-0004-0000-0C00-0000CD060000}"/>
    <hyperlink ref="N1745" r:id="rId1743" xr:uid="{00000000-0004-0000-0C00-0000CE060000}"/>
    <hyperlink ref="N1746" r:id="rId1744" xr:uid="{00000000-0004-0000-0C00-0000CF060000}"/>
    <hyperlink ref="N1747" r:id="rId1745" xr:uid="{00000000-0004-0000-0C00-0000D0060000}"/>
    <hyperlink ref="N1748" r:id="rId1746" xr:uid="{00000000-0004-0000-0C00-0000D1060000}"/>
    <hyperlink ref="N1749" r:id="rId1747" xr:uid="{00000000-0004-0000-0C00-0000D2060000}"/>
    <hyperlink ref="N1750" r:id="rId1748" xr:uid="{00000000-0004-0000-0C00-0000D3060000}"/>
    <hyperlink ref="N1751" r:id="rId1749" xr:uid="{00000000-0004-0000-0C00-0000D4060000}"/>
    <hyperlink ref="N1752" r:id="rId1750" xr:uid="{00000000-0004-0000-0C00-0000D5060000}"/>
    <hyperlink ref="N1753" r:id="rId1751" xr:uid="{00000000-0004-0000-0C00-0000D6060000}"/>
    <hyperlink ref="N1754" r:id="rId1752" xr:uid="{00000000-0004-0000-0C00-0000D7060000}"/>
    <hyperlink ref="N1755" r:id="rId1753" xr:uid="{00000000-0004-0000-0C00-0000D8060000}"/>
    <hyperlink ref="N1756" r:id="rId1754" xr:uid="{00000000-0004-0000-0C00-0000D9060000}"/>
    <hyperlink ref="N1757" r:id="rId1755" xr:uid="{00000000-0004-0000-0C00-0000DA060000}"/>
    <hyperlink ref="N1758" r:id="rId1756" xr:uid="{00000000-0004-0000-0C00-0000DB060000}"/>
    <hyperlink ref="N1759" r:id="rId1757" xr:uid="{00000000-0004-0000-0C00-0000DC060000}"/>
    <hyperlink ref="N1760" r:id="rId1758" xr:uid="{00000000-0004-0000-0C00-0000DD060000}"/>
    <hyperlink ref="N1761" r:id="rId1759" xr:uid="{00000000-0004-0000-0C00-0000DE060000}"/>
    <hyperlink ref="N1762" r:id="rId1760" xr:uid="{00000000-0004-0000-0C00-0000DF060000}"/>
    <hyperlink ref="N1763" r:id="rId1761" xr:uid="{00000000-0004-0000-0C00-0000E0060000}"/>
    <hyperlink ref="N1764" r:id="rId1762" xr:uid="{00000000-0004-0000-0C00-0000E1060000}"/>
    <hyperlink ref="N1765" r:id="rId1763" xr:uid="{00000000-0004-0000-0C00-0000E2060000}"/>
    <hyperlink ref="N1766" r:id="rId1764" xr:uid="{00000000-0004-0000-0C00-0000E3060000}"/>
    <hyperlink ref="N1767" r:id="rId1765" xr:uid="{00000000-0004-0000-0C00-0000E4060000}"/>
    <hyperlink ref="N1768" r:id="rId1766" xr:uid="{00000000-0004-0000-0C00-0000E5060000}"/>
    <hyperlink ref="N1769" r:id="rId1767" xr:uid="{00000000-0004-0000-0C00-0000E6060000}"/>
    <hyperlink ref="N1770" r:id="rId1768" xr:uid="{00000000-0004-0000-0C00-0000E7060000}"/>
    <hyperlink ref="N1771" r:id="rId1769" xr:uid="{00000000-0004-0000-0C00-0000E8060000}"/>
    <hyperlink ref="N1772" r:id="rId1770" xr:uid="{00000000-0004-0000-0C00-0000E9060000}"/>
    <hyperlink ref="N1773" r:id="rId1771" xr:uid="{00000000-0004-0000-0C00-0000EA060000}"/>
    <hyperlink ref="N1774" r:id="rId1772" xr:uid="{00000000-0004-0000-0C00-0000EB060000}"/>
    <hyperlink ref="N1775" r:id="rId1773" xr:uid="{00000000-0004-0000-0C00-0000EC060000}"/>
    <hyperlink ref="N1776" r:id="rId1774" xr:uid="{00000000-0004-0000-0C00-0000ED060000}"/>
    <hyperlink ref="N1777" r:id="rId1775" xr:uid="{00000000-0004-0000-0C00-0000EE060000}"/>
    <hyperlink ref="N1778" r:id="rId1776" xr:uid="{00000000-0004-0000-0C00-0000EF060000}"/>
    <hyperlink ref="N1779" r:id="rId1777" xr:uid="{00000000-0004-0000-0C00-0000F0060000}"/>
    <hyperlink ref="N1780" r:id="rId1778" xr:uid="{00000000-0004-0000-0C00-0000F1060000}"/>
    <hyperlink ref="N1781" r:id="rId1779" xr:uid="{00000000-0004-0000-0C00-0000F2060000}"/>
    <hyperlink ref="N1782" r:id="rId1780" xr:uid="{00000000-0004-0000-0C00-0000F3060000}"/>
    <hyperlink ref="N1783" r:id="rId1781" xr:uid="{00000000-0004-0000-0C00-0000F4060000}"/>
    <hyperlink ref="N1784" r:id="rId1782" xr:uid="{00000000-0004-0000-0C00-0000F5060000}"/>
    <hyperlink ref="N1785" r:id="rId1783" xr:uid="{00000000-0004-0000-0C00-0000F6060000}"/>
    <hyperlink ref="N1786" r:id="rId1784" xr:uid="{00000000-0004-0000-0C00-0000F7060000}"/>
    <hyperlink ref="N1787" r:id="rId1785" xr:uid="{00000000-0004-0000-0C00-0000F8060000}"/>
    <hyperlink ref="N1788" r:id="rId1786" xr:uid="{00000000-0004-0000-0C00-0000F9060000}"/>
    <hyperlink ref="N1789" r:id="rId1787" xr:uid="{00000000-0004-0000-0C00-0000FA060000}"/>
    <hyperlink ref="N1790" r:id="rId1788" xr:uid="{00000000-0004-0000-0C00-0000FB060000}"/>
    <hyperlink ref="N1791" r:id="rId1789" xr:uid="{00000000-0004-0000-0C00-0000FC060000}"/>
    <hyperlink ref="N1792" r:id="rId1790" xr:uid="{00000000-0004-0000-0C00-0000FD060000}"/>
    <hyperlink ref="N1793" r:id="rId1791" xr:uid="{00000000-0004-0000-0C00-0000FE060000}"/>
    <hyperlink ref="N1794" r:id="rId1792" xr:uid="{00000000-0004-0000-0C00-0000FF060000}"/>
    <hyperlink ref="N1795" r:id="rId1793" xr:uid="{00000000-0004-0000-0C00-000000070000}"/>
    <hyperlink ref="N1796" r:id="rId1794" xr:uid="{00000000-0004-0000-0C00-000001070000}"/>
    <hyperlink ref="N1797" r:id="rId1795" xr:uid="{00000000-0004-0000-0C00-000002070000}"/>
    <hyperlink ref="N1798" r:id="rId1796" xr:uid="{00000000-0004-0000-0C00-000003070000}"/>
    <hyperlink ref="N1799" r:id="rId1797" xr:uid="{00000000-0004-0000-0C00-000004070000}"/>
    <hyperlink ref="N1800" r:id="rId1798" xr:uid="{00000000-0004-0000-0C00-000005070000}"/>
    <hyperlink ref="N1801" r:id="rId1799" xr:uid="{00000000-0004-0000-0C00-000006070000}"/>
    <hyperlink ref="N1802" r:id="rId1800" xr:uid="{00000000-0004-0000-0C00-000007070000}"/>
    <hyperlink ref="N1803" r:id="rId1801" xr:uid="{00000000-0004-0000-0C00-000008070000}"/>
    <hyperlink ref="N1804" r:id="rId1802" xr:uid="{00000000-0004-0000-0C00-000009070000}"/>
    <hyperlink ref="N1805" r:id="rId1803" xr:uid="{00000000-0004-0000-0C00-00000A070000}"/>
    <hyperlink ref="N1806" r:id="rId1804" xr:uid="{00000000-0004-0000-0C00-00000B070000}"/>
    <hyperlink ref="N1807" r:id="rId1805" xr:uid="{00000000-0004-0000-0C00-00000C070000}"/>
    <hyperlink ref="N1808" r:id="rId1806" xr:uid="{00000000-0004-0000-0C00-00000D070000}"/>
    <hyperlink ref="N1809" r:id="rId1807" xr:uid="{00000000-0004-0000-0C00-00000E070000}"/>
    <hyperlink ref="N1810" r:id="rId1808" xr:uid="{00000000-0004-0000-0C00-00000F070000}"/>
    <hyperlink ref="N1811" r:id="rId1809" xr:uid="{00000000-0004-0000-0C00-000010070000}"/>
    <hyperlink ref="N1812" r:id="rId1810" xr:uid="{00000000-0004-0000-0C00-000011070000}"/>
    <hyperlink ref="N1813" r:id="rId1811" xr:uid="{00000000-0004-0000-0C00-000012070000}"/>
    <hyperlink ref="N1814" r:id="rId1812" xr:uid="{00000000-0004-0000-0C00-000013070000}"/>
    <hyperlink ref="N1815" r:id="rId1813" xr:uid="{00000000-0004-0000-0C00-000014070000}"/>
    <hyperlink ref="N1816" r:id="rId1814" xr:uid="{00000000-0004-0000-0C00-000015070000}"/>
    <hyperlink ref="N1817" r:id="rId1815" xr:uid="{00000000-0004-0000-0C00-000016070000}"/>
    <hyperlink ref="N1818" r:id="rId1816" xr:uid="{00000000-0004-0000-0C00-000017070000}"/>
    <hyperlink ref="N1819" r:id="rId1817" xr:uid="{00000000-0004-0000-0C00-000018070000}"/>
    <hyperlink ref="N1820" r:id="rId1818" xr:uid="{00000000-0004-0000-0C00-000019070000}"/>
    <hyperlink ref="N1821" r:id="rId1819" xr:uid="{00000000-0004-0000-0C00-00001A070000}"/>
    <hyperlink ref="N1822" r:id="rId1820" xr:uid="{00000000-0004-0000-0C00-00001B070000}"/>
    <hyperlink ref="N1823" r:id="rId1821" xr:uid="{00000000-0004-0000-0C00-00001C070000}"/>
    <hyperlink ref="N1824" r:id="rId1822" xr:uid="{00000000-0004-0000-0C00-00001D070000}"/>
    <hyperlink ref="N1825" r:id="rId1823" xr:uid="{00000000-0004-0000-0C00-00001E070000}"/>
    <hyperlink ref="N1826" r:id="rId1824" xr:uid="{00000000-0004-0000-0C00-00001F070000}"/>
    <hyperlink ref="N1827" r:id="rId1825" xr:uid="{00000000-0004-0000-0C00-000020070000}"/>
    <hyperlink ref="N1828" r:id="rId1826" xr:uid="{00000000-0004-0000-0C00-000021070000}"/>
    <hyperlink ref="N1829" r:id="rId1827" xr:uid="{00000000-0004-0000-0C00-000022070000}"/>
    <hyperlink ref="N1830" r:id="rId1828" xr:uid="{00000000-0004-0000-0C00-000023070000}"/>
    <hyperlink ref="N1831" r:id="rId1829" xr:uid="{00000000-0004-0000-0C00-000024070000}"/>
    <hyperlink ref="N1832" r:id="rId1830" xr:uid="{00000000-0004-0000-0C00-000025070000}"/>
    <hyperlink ref="N1833" r:id="rId1831" xr:uid="{00000000-0004-0000-0C00-000026070000}"/>
    <hyperlink ref="N1834" r:id="rId1832" xr:uid="{00000000-0004-0000-0C00-000027070000}"/>
    <hyperlink ref="N1835" r:id="rId1833" xr:uid="{00000000-0004-0000-0C00-000028070000}"/>
    <hyperlink ref="N1836" r:id="rId1834" xr:uid="{00000000-0004-0000-0C00-000029070000}"/>
    <hyperlink ref="N1837" r:id="rId1835" xr:uid="{00000000-0004-0000-0C00-00002A070000}"/>
    <hyperlink ref="N1838" r:id="rId1836" xr:uid="{00000000-0004-0000-0C00-00002B070000}"/>
    <hyperlink ref="N1839" r:id="rId1837" xr:uid="{00000000-0004-0000-0C00-00002C070000}"/>
    <hyperlink ref="N1840" r:id="rId1838" xr:uid="{00000000-0004-0000-0C00-00002D070000}"/>
    <hyperlink ref="N1841" r:id="rId1839" xr:uid="{00000000-0004-0000-0C00-00002E070000}"/>
    <hyperlink ref="N1842" r:id="rId1840" xr:uid="{00000000-0004-0000-0C00-00002F070000}"/>
    <hyperlink ref="N1843" r:id="rId1841" xr:uid="{00000000-0004-0000-0C00-000030070000}"/>
    <hyperlink ref="N1844" r:id="rId1842" xr:uid="{00000000-0004-0000-0C00-000031070000}"/>
    <hyperlink ref="N1845" r:id="rId1843" xr:uid="{00000000-0004-0000-0C00-000032070000}"/>
    <hyperlink ref="N1846" r:id="rId1844" xr:uid="{00000000-0004-0000-0C00-000033070000}"/>
    <hyperlink ref="N1847" r:id="rId1845" xr:uid="{00000000-0004-0000-0C00-000034070000}"/>
    <hyperlink ref="N1848" r:id="rId1846" xr:uid="{00000000-0004-0000-0C00-000035070000}"/>
    <hyperlink ref="N1849" r:id="rId1847" xr:uid="{00000000-0004-0000-0C00-000036070000}"/>
    <hyperlink ref="N1850" r:id="rId1848" xr:uid="{00000000-0004-0000-0C00-000037070000}"/>
    <hyperlink ref="N1851" r:id="rId1849" xr:uid="{00000000-0004-0000-0C00-000038070000}"/>
    <hyperlink ref="N1852" r:id="rId1850" xr:uid="{00000000-0004-0000-0C00-000039070000}"/>
    <hyperlink ref="N1853" r:id="rId1851" xr:uid="{00000000-0004-0000-0C00-00003A070000}"/>
    <hyperlink ref="N1854" r:id="rId1852" xr:uid="{00000000-0004-0000-0C00-00003B070000}"/>
    <hyperlink ref="N1855" r:id="rId1853" xr:uid="{00000000-0004-0000-0C00-00003C070000}"/>
    <hyperlink ref="N1856" r:id="rId1854" xr:uid="{00000000-0004-0000-0C00-00003D070000}"/>
    <hyperlink ref="N1857" r:id="rId1855" xr:uid="{00000000-0004-0000-0C00-00003E070000}"/>
    <hyperlink ref="N1858" r:id="rId1856" xr:uid="{00000000-0004-0000-0C00-00003F070000}"/>
    <hyperlink ref="N1859" r:id="rId1857" xr:uid="{00000000-0004-0000-0C00-000040070000}"/>
    <hyperlink ref="N1860" r:id="rId1858" xr:uid="{00000000-0004-0000-0C00-000041070000}"/>
    <hyperlink ref="N1861" r:id="rId1859" xr:uid="{00000000-0004-0000-0C00-000042070000}"/>
    <hyperlink ref="N1862" r:id="rId1860" xr:uid="{00000000-0004-0000-0C00-000043070000}"/>
    <hyperlink ref="N1863" r:id="rId1861" xr:uid="{00000000-0004-0000-0C00-000044070000}"/>
    <hyperlink ref="N1864" r:id="rId1862" xr:uid="{00000000-0004-0000-0C00-000045070000}"/>
    <hyperlink ref="N1865" r:id="rId1863" xr:uid="{00000000-0004-0000-0C00-000046070000}"/>
    <hyperlink ref="N1866" r:id="rId1864" xr:uid="{00000000-0004-0000-0C00-000047070000}"/>
    <hyperlink ref="N1867" r:id="rId1865" xr:uid="{00000000-0004-0000-0C00-000048070000}"/>
    <hyperlink ref="N1868" r:id="rId1866" xr:uid="{00000000-0004-0000-0C00-000049070000}"/>
    <hyperlink ref="N1869" r:id="rId1867" xr:uid="{00000000-0004-0000-0C00-00004A070000}"/>
    <hyperlink ref="N1870" r:id="rId1868" xr:uid="{00000000-0004-0000-0C00-00004B070000}"/>
    <hyperlink ref="N1871" r:id="rId1869" xr:uid="{00000000-0004-0000-0C00-00004C070000}"/>
    <hyperlink ref="N1872" r:id="rId1870" xr:uid="{00000000-0004-0000-0C00-00004D070000}"/>
    <hyperlink ref="N1873" r:id="rId1871" xr:uid="{00000000-0004-0000-0C00-00004E070000}"/>
    <hyperlink ref="N1874" r:id="rId1872" xr:uid="{00000000-0004-0000-0C00-00004F070000}"/>
    <hyperlink ref="N1875" r:id="rId1873" xr:uid="{00000000-0004-0000-0C00-000050070000}"/>
    <hyperlink ref="N1876" r:id="rId1874" xr:uid="{00000000-0004-0000-0C00-000051070000}"/>
    <hyperlink ref="N1877" r:id="rId1875" xr:uid="{00000000-0004-0000-0C00-000052070000}"/>
    <hyperlink ref="N1878" r:id="rId1876" xr:uid="{00000000-0004-0000-0C00-000053070000}"/>
    <hyperlink ref="N1879" r:id="rId1877" xr:uid="{00000000-0004-0000-0C00-000054070000}"/>
    <hyperlink ref="N1880" r:id="rId1878" xr:uid="{00000000-0004-0000-0C00-000055070000}"/>
    <hyperlink ref="N1881" r:id="rId1879" xr:uid="{00000000-0004-0000-0C00-000056070000}"/>
    <hyperlink ref="N1882" r:id="rId1880" xr:uid="{00000000-0004-0000-0C00-000057070000}"/>
    <hyperlink ref="N1883" r:id="rId1881" xr:uid="{00000000-0004-0000-0C00-000058070000}"/>
    <hyperlink ref="N1884" r:id="rId1882" xr:uid="{00000000-0004-0000-0C00-000059070000}"/>
    <hyperlink ref="N1885" r:id="rId1883" xr:uid="{00000000-0004-0000-0C00-00005A070000}"/>
    <hyperlink ref="N1886" r:id="rId1884" xr:uid="{00000000-0004-0000-0C00-00005B070000}"/>
    <hyperlink ref="N1887" r:id="rId1885" xr:uid="{00000000-0004-0000-0C00-00005C070000}"/>
    <hyperlink ref="N1888" r:id="rId1886" xr:uid="{00000000-0004-0000-0C00-00005D070000}"/>
    <hyperlink ref="N1889" r:id="rId1887" xr:uid="{00000000-0004-0000-0C00-00005E070000}"/>
    <hyperlink ref="N1890" r:id="rId1888" xr:uid="{00000000-0004-0000-0C00-00005F070000}"/>
    <hyperlink ref="N1891" r:id="rId1889" xr:uid="{00000000-0004-0000-0C00-000060070000}"/>
    <hyperlink ref="N1892" r:id="rId1890" xr:uid="{00000000-0004-0000-0C00-000061070000}"/>
    <hyperlink ref="N1893" r:id="rId1891" xr:uid="{00000000-0004-0000-0C00-000062070000}"/>
    <hyperlink ref="N1894" r:id="rId1892" xr:uid="{00000000-0004-0000-0C00-000063070000}"/>
    <hyperlink ref="N1895" r:id="rId1893" xr:uid="{00000000-0004-0000-0C00-000064070000}"/>
    <hyperlink ref="N1896" r:id="rId1894" xr:uid="{00000000-0004-0000-0C00-000065070000}"/>
    <hyperlink ref="N1897" r:id="rId1895" xr:uid="{00000000-0004-0000-0C00-000066070000}"/>
    <hyperlink ref="N1898" r:id="rId1896" xr:uid="{00000000-0004-0000-0C00-000067070000}"/>
    <hyperlink ref="N1899" r:id="rId1897" xr:uid="{00000000-0004-0000-0C00-000068070000}"/>
    <hyperlink ref="N1900" r:id="rId1898" xr:uid="{00000000-0004-0000-0C00-000069070000}"/>
    <hyperlink ref="N1901" r:id="rId1899" xr:uid="{00000000-0004-0000-0C00-00006A070000}"/>
    <hyperlink ref="N1902" r:id="rId1900" xr:uid="{00000000-0004-0000-0C00-00006B070000}"/>
    <hyperlink ref="N1903" r:id="rId1901" xr:uid="{00000000-0004-0000-0C00-00006C070000}"/>
    <hyperlink ref="N1904" r:id="rId1902" xr:uid="{00000000-0004-0000-0C00-00006D070000}"/>
    <hyperlink ref="N1905" r:id="rId1903" xr:uid="{00000000-0004-0000-0C00-00006E070000}"/>
    <hyperlink ref="N1906" r:id="rId1904" xr:uid="{00000000-0004-0000-0C00-00006F070000}"/>
    <hyperlink ref="N1907" r:id="rId1905" xr:uid="{00000000-0004-0000-0C00-000070070000}"/>
    <hyperlink ref="N1908" r:id="rId1906" xr:uid="{00000000-0004-0000-0C00-000071070000}"/>
    <hyperlink ref="N1909" r:id="rId1907" xr:uid="{00000000-0004-0000-0C00-000072070000}"/>
    <hyperlink ref="N1910" r:id="rId1908" xr:uid="{00000000-0004-0000-0C00-000073070000}"/>
    <hyperlink ref="N1911" r:id="rId1909" xr:uid="{00000000-0004-0000-0C00-000074070000}"/>
    <hyperlink ref="N1912" r:id="rId1910" xr:uid="{00000000-0004-0000-0C00-000075070000}"/>
    <hyperlink ref="N1913" r:id="rId1911" xr:uid="{00000000-0004-0000-0C00-000076070000}"/>
    <hyperlink ref="N1914" r:id="rId1912" xr:uid="{00000000-0004-0000-0C00-000077070000}"/>
    <hyperlink ref="N1915" r:id="rId1913" xr:uid="{00000000-0004-0000-0C00-000078070000}"/>
    <hyperlink ref="N1916" r:id="rId1914" xr:uid="{00000000-0004-0000-0C00-000079070000}"/>
    <hyperlink ref="N1917" r:id="rId1915" xr:uid="{00000000-0004-0000-0C00-00007A070000}"/>
    <hyperlink ref="N1918" r:id="rId1916" xr:uid="{00000000-0004-0000-0C00-00007B070000}"/>
    <hyperlink ref="N1919" r:id="rId1917" xr:uid="{00000000-0004-0000-0C00-00007C070000}"/>
    <hyperlink ref="N1920" r:id="rId1918" xr:uid="{00000000-0004-0000-0C00-00007D070000}"/>
    <hyperlink ref="N1921" r:id="rId1919" xr:uid="{00000000-0004-0000-0C00-00007E070000}"/>
    <hyperlink ref="N1922" r:id="rId1920" xr:uid="{00000000-0004-0000-0C00-00007F070000}"/>
    <hyperlink ref="N1923" r:id="rId1921" xr:uid="{00000000-0004-0000-0C00-000080070000}"/>
    <hyperlink ref="N1924" r:id="rId1922" xr:uid="{00000000-0004-0000-0C00-000081070000}"/>
    <hyperlink ref="N1925" r:id="rId1923" xr:uid="{00000000-0004-0000-0C00-000082070000}"/>
    <hyperlink ref="N1926" r:id="rId1924" xr:uid="{00000000-0004-0000-0C00-000083070000}"/>
    <hyperlink ref="N1927" r:id="rId1925" xr:uid="{00000000-0004-0000-0C00-000084070000}"/>
    <hyperlink ref="N1928" r:id="rId1926" xr:uid="{00000000-0004-0000-0C00-000085070000}"/>
    <hyperlink ref="N1929" r:id="rId1927" xr:uid="{00000000-0004-0000-0C00-000086070000}"/>
    <hyperlink ref="N1930" r:id="rId1928" xr:uid="{00000000-0004-0000-0C00-000087070000}"/>
    <hyperlink ref="N1931" r:id="rId1929" xr:uid="{00000000-0004-0000-0C00-000088070000}"/>
    <hyperlink ref="N1932" r:id="rId1930" xr:uid="{00000000-0004-0000-0C00-000089070000}"/>
    <hyperlink ref="N1933" r:id="rId1931" xr:uid="{00000000-0004-0000-0C00-00008A070000}"/>
    <hyperlink ref="N1934" r:id="rId1932" xr:uid="{00000000-0004-0000-0C00-00008B070000}"/>
    <hyperlink ref="N1935" r:id="rId1933" xr:uid="{00000000-0004-0000-0C00-00008C070000}"/>
    <hyperlink ref="N1936" r:id="rId1934" xr:uid="{00000000-0004-0000-0C00-00008D070000}"/>
    <hyperlink ref="N1937" r:id="rId1935" xr:uid="{00000000-0004-0000-0C00-00008E070000}"/>
    <hyperlink ref="N1938" r:id="rId1936" xr:uid="{00000000-0004-0000-0C00-00008F070000}"/>
    <hyperlink ref="N1939" r:id="rId1937" xr:uid="{00000000-0004-0000-0C00-000090070000}"/>
    <hyperlink ref="N1940" r:id="rId1938" xr:uid="{00000000-0004-0000-0C00-000091070000}"/>
    <hyperlink ref="N1941" r:id="rId1939" xr:uid="{00000000-0004-0000-0C00-000092070000}"/>
    <hyperlink ref="N1942" r:id="rId1940" xr:uid="{00000000-0004-0000-0C00-000093070000}"/>
    <hyperlink ref="N1943" r:id="rId1941" xr:uid="{00000000-0004-0000-0C00-000094070000}"/>
    <hyperlink ref="N1944" r:id="rId1942" xr:uid="{00000000-0004-0000-0C00-000095070000}"/>
    <hyperlink ref="N1945" r:id="rId1943" xr:uid="{00000000-0004-0000-0C00-000096070000}"/>
    <hyperlink ref="N1946" r:id="rId1944" xr:uid="{00000000-0004-0000-0C00-000097070000}"/>
    <hyperlink ref="N1947" r:id="rId1945" xr:uid="{00000000-0004-0000-0C00-000098070000}"/>
    <hyperlink ref="N1948" r:id="rId1946" xr:uid="{00000000-0004-0000-0C00-000099070000}"/>
    <hyperlink ref="N1949" r:id="rId1947" xr:uid="{00000000-0004-0000-0C00-00009A070000}"/>
    <hyperlink ref="N1950" r:id="rId1948" xr:uid="{00000000-0004-0000-0C00-00009B070000}"/>
    <hyperlink ref="N1951" r:id="rId1949" xr:uid="{00000000-0004-0000-0C00-00009C070000}"/>
    <hyperlink ref="N1952" r:id="rId1950" xr:uid="{00000000-0004-0000-0C00-00009D070000}"/>
    <hyperlink ref="N1953" r:id="rId1951" xr:uid="{00000000-0004-0000-0C00-00009E070000}"/>
    <hyperlink ref="N1954" r:id="rId1952" xr:uid="{00000000-0004-0000-0C00-00009F070000}"/>
    <hyperlink ref="N1955" r:id="rId1953" xr:uid="{00000000-0004-0000-0C00-0000A0070000}"/>
    <hyperlink ref="N1956" r:id="rId1954" xr:uid="{00000000-0004-0000-0C00-0000A1070000}"/>
    <hyperlink ref="N1957" r:id="rId1955" xr:uid="{00000000-0004-0000-0C00-0000A2070000}"/>
    <hyperlink ref="N1958" r:id="rId1956" xr:uid="{00000000-0004-0000-0C00-0000A3070000}"/>
    <hyperlink ref="N1959" r:id="rId1957" xr:uid="{00000000-0004-0000-0C00-0000A4070000}"/>
    <hyperlink ref="N1960" r:id="rId1958" xr:uid="{00000000-0004-0000-0C00-0000A5070000}"/>
    <hyperlink ref="N1961" r:id="rId1959" xr:uid="{00000000-0004-0000-0C00-0000A6070000}"/>
    <hyperlink ref="N1962" r:id="rId1960" xr:uid="{00000000-0004-0000-0C00-0000A7070000}"/>
    <hyperlink ref="N1963" r:id="rId1961" xr:uid="{00000000-0004-0000-0C00-0000A8070000}"/>
    <hyperlink ref="N1964" r:id="rId1962" xr:uid="{00000000-0004-0000-0C00-0000A9070000}"/>
    <hyperlink ref="N1965" r:id="rId1963" xr:uid="{00000000-0004-0000-0C00-0000AA070000}"/>
    <hyperlink ref="N1966" r:id="rId1964" xr:uid="{00000000-0004-0000-0C00-0000AB070000}"/>
    <hyperlink ref="N1967" r:id="rId1965" xr:uid="{00000000-0004-0000-0C00-0000AC070000}"/>
    <hyperlink ref="N1968" r:id="rId1966" xr:uid="{00000000-0004-0000-0C00-0000AD070000}"/>
    <hyperlink ref="N1969" r:id="rId1967" xr:uid="{00000000-0004-0000-0C00-0000AE070000}"/>
    <hyperlink ref="N1970" r:id="rId1968" xr:uid="{00000000-0004-0000-0C00-0000AF070000}"/>
    <hyperlink ref="N1971" r:id="rId1969" xr:uid="{00000000-0004-0000-0C00-0000B0070000}"/>
    <hyperlink ref="N1972" r:id="rId1970" xr:uid="{00000000-0004-0000-0C00-0000B1070000}"/>
    <hyperlink ref="N1973" r:id="rId1971" xr:uid="{00000000-0004-0000-0C00-0000B2070000}"/>
    <hyperlink ref="N1974" r:id="rId1972" xr:uid="{00000000-0004-0000-0C00-0000B3070000}"/>
    <hyperlink ref="N1975" r:id="rId1973" xr:uid="{00000000-0004-0000-0C00-0000B4070000}"/>
    <hyperlink ref="N1976" r:id="rId1974" xr:uid="{00000000-0004-0000-0C00-0000B5070000}"/>
    <hyperlink ref="N1977" r:id="rId1975" xr:uid="{00000000-0004-0000-0C00-0000B6070000}"/>
    <hyperlink ref="N1978" r:id="rId1976" xr:uid="{00000000-0004-0000-0C00-0000B7070000}"/>
    <hyperlink ref="N1979" r:id="rId1977" xr:uid="{00000000-0004-0000-0C00-0000B8070000}"/>
    <hyperlink ref="N1980" r:id="rId1978" xr:uid="{00000000-0004-0000-0C00-0000B9070000}"/>
    <hyperlink ref="N1981" r:id="rId1979" xr:uid="{00000000-0004-0000-0C00-0000BA070000}"/>
    <hyperlink ref="N1982" r:id="rId1980" xr:uid="{00000000-0004-0000-0C00-0000BB070000}"/>
    <hyperlink ref="N1983" r:id="rId1981" xr:uid="{00000000-0004-0000-0C00-0000BC070000}"/>
    <hyperlink ref="N1984" r:id="rId1982" xr:uid="{00000000-0004-0000-0C00-0000BD070000}"/>
    <hyperlink ref="N1985" r:id="rId1983" xr:uid="{00000000-0004-0000-0C00-0000BE070000}"/>
    <hyperlink ref="N1986" r:id="rId1984" xr:uid="{00000000-0004-0000-0C00-0000BF070000}"/>
    <hyperlink ref="N1987" r:id="rId1985" xr:uid="{00000000-0004-0000-0C00-0000C0070000}"/>
    <hyperlink ref="N1988" r:id="rId1986" xr:uid="{00000000-0004-0000-0C00-0000C1070000}"/>
    <hyperlink ref="N1989" r:id="rId1987" xr:uid="{00000000-0004-0000-0C00-0000C2070000}"/>
    <hyperlink ref="N1990" r:id="rId1988" xr:uid="{00000000-0004-0000-0C00-0000C3070000}"/>
    <hyperlink ref="N1991" r:id="rId1989" xr:uid="{00000000-0004-0000-0C00-0000C4070000}"/>
    <hyperlink ref="N1992" r:id="rId1990" xr:uid="{00000000-0004-0000-0C00-0000C5070000}"/>
    <hyperlink ref="N1993" r:id="rId1991" xr:uid="{00000000-0004-0000-0C00-0000C6070000}"/>
    <hyperlink ref="N1994" r:id="rId1992" xr:uid="{00000000-0004-0000-0C00-0000C7070000}"/>
    <hyperlink ref="N1995" r:id="rId1993" xr:uid="{00000000-0004-0000-0C00-0000C8070000}"/>
    <hyperlink ref="N1996" r:id="rId1994" xr:uid="{00000000-0004-0000-0C00-0000C9070000}"/>
    <hyperlink ref="N1997" r:id="rId1995" xr:uid="{00000000-0004-0000-0C00-0000CA070000}"/>
    <hyperlink ref="N1998" r:id="rId1996" xr:uid="{00000000-0004-0000-0C00-0000CB070000}"/>
    <hyperlink ref="N1999" r:id="rId1997" xr:uid="{00000000-0004-0000-0C00-0000CC070000}"/>
    <hyperlink ref="N2000" r:id="rId1998" xr:uid="{00000000-0004-0000-0C00-0000CD070000}"/>
    <hyperlink ref="N2001" r:id="rId1999" xr:uid="{00000000-0004-0000-0C00-0000CE070000}"/>
    <hyperlink ref="N2002" r:id="rId2000" xr:uid="{00000000-0004-0000-0C00-0000CF070000}"/>
    <hyperlink ref="N2003" r:id="rId2001" xr:uid="{00000000-0004-0000-0C00-0000D0070000}"/>
    <hyperlink ref="N2004" r:id="rId2002" xr:uid="{00000000-0004-0000-0C00-0000D1070000}"/>
    <hyperlink ref="N2005" r:id="rId2003" xr:uid="{00000000-0004-0000-0C00-0000D2070000}"/>
    <hyperlink ref="N2006" r:id="rId2004" xr:uid="{00000000-0004-0000-0C00-0000D3070000}"/>
    <hyperlink ref="N2007" r:id="rId2005" xr:uid="{00000000-0004-0000-0C00-0000D4070000}"/>
    <hyperlink ref="N2008" r:id="rId2006" xr:uid="{00000000-0004-0000-0C00-0000D5070000}"/>
    <hyperlink ref="N2009" r:id="rId2007" xr:uid="{00000000-0004-0000-0C00-0000D6070000}"/>
    <hyperlink ref="N2010" r:id="rId2008" xr:uid="{00000000-0004-0000-0C00-0000D7070000}"/>
    <hyperlink ref="N2011" r:id="rId2009" xr:uid="{00000000-0004-0000-0C00-0000D8070000}"/>
    <hyperlink ref="N2012" r:id="rId2010" xr:uid="{00000000-0004-0000-0C00-0000D9070000}"/>
    <hyperlink ref="N2013" r:id="rId2011" xr:uid="{00000000-0004-0000-0C00-0000DA070000}"/>
    <hyperlink ref="N2014" r:id="rId2012" xr:uid="{00000000-0004-0000-0C00-0000DB070000}"/>
    <hyperlink ref="N2015" r:id="rId2013" xr:uid="{00000000-0004-0000-0C00-0000DC070000}"/>
    <hyperlink ref="N2016" r:id="rId2014" xr:uid="{00000000-0004-0000-0C00-0000DD070000}"/>
    <hyperlink ref="N2017" r:id="rId2015" xr:uid="{00000000-0004-0000-0C00-0000DE070000}"/>
    <hyperlink ref="N2018" r:id="rId2016" xr:uid="{00000000-0004-0000-0C00-0000DF070000}"/>
    <hyperlink ref="N2019" r:id="rId2017" xr:uid="{00000000-0004-0000-0C00-0000E0070000}"/>
    <hyperlink ref="N2020" r:id="rId2018" xr:uid="{00000000-0004-0000-0C00-0000E1070000}"/>
    <hyperlink ref="N2021" r:id="rId2019" xr:uid="{00000000-0004-0000-0C00-0000E2070000}"/>
    <hyperlink ref="N2022" r:id="rId2020" xr:uid="{00000000-0004-0000-0C00-0000E3070000}"/>
    <hyperlink ref="N2023" r:id="rId2021" xr:uid="{00000000-0004-0000-0C00-0000E4070000}"/>
    <hyperlink ref="N2024" r:id="rId2022" xr:uid="{00000000-0004-0000-0C00-0000E5070000}"/>
    <hyperlink ref="N2025" r:id="rId2023" xr:uid="{00000000-0004-0000-0C00-0000E6070000}"/>
    <hyperlink ref="N2026" r:id="rId2024" xr:uid="{00000000-0004-0000-0C00-0000E7070000}"/>
    <hyperlink ref="N2027" r:id="rId2025" xr:uid="{00000000-0004-0000-0C00-0000E8070000}"/>
    <hyperlink ref="N2028" r:id="rId2026" xr:uid="{00000000-0004-0000-0C00-0000E9070000}"/>
    <hyperlink ref="N2029" r:id="rId2027" xr:uid="{00000000-0004-0000-0C00-0000EA070000}"/>
    <hyperlink ref="N2030" r:id="rId2028" xr:uid="{00000000-0004-0000-0C00-0000EB070000}"/>
    <hyperlink ref="N2031" r:id="rId2029" xr:uid="{00000000-0004-0000-0C00-0000EC070000}"/>
    <hyperlink ref="N2032" r:id="rId2030" xr:uid="{00000000-0004-0000-0C00-0000ED070000}"/>
    <hyperlink ref="N2033" r:id="rId2031" xr:uid="{00000000-0004-0000-0C00-0000EE070000}"/>
    <hyperlink ref="N2034" r:id="rId2032" xr:uid="{00000000-0004-0000-0C00-0000EF070000}"/>
    <hyperlink ref="N2035" r:id="rId2033" xr:uid="{00000000-0004-0000-0C00-0000F0070000}"/>
    <hyperlink ref="N2036" r:id="rId2034" xr:uid="{00000000-0004-0000-0C00-0000F1070000}"/>
    <hyperlink ref="N2037" r:id="rId2035" xr:uid="{00000000-0004-0000-0C00-0000F2070000}"/>
    <hyperlink ref="N2038" r:id="rId2036" xr:uid="{00000000-0004-0000-0C00-0000F3070000}"/>
    <hyperlink ref="N2039" r:id="rId2037" xr:uid="{00000000-0004-0000-0C00-0000F4070000}"/>
    <hyperlink ref="N2040" r:id="rId2038" xr:uid="{00000000-0004-0000-0C00-0000F5070000}"/>
    <hyperlink ref="N2041" r:id="rId2039" xr:uid="{00000000-0004-0000-0C00-0000F6070000}"/>
    <hyperlink ref="N2042" r:id="rId2040" xr:uid="{00000000-0004-0000-0C00-0000F7070000}"/>
    <hyperlink ref="N2043" r:id="rId2041" xr:uid="{00000000-0004-0000-0C00-0000F8070000}"/>
    <hyperlink ref="N2044" r:id="rId2042" xr:uid="{00000000-0004-0000-0C00-0000F9070000}"/>
    <hyperlink ref="N2045" r:id="rId2043" xr:uid="{00000000-0004-0000-0C00-0000FA070000}"/>
    <hyperlink ref="N2046" r:id="rId2044" xr:uid="{00000000-0004-0000-0C00-0000FB070000}"/>
    <hyperlink ref="N2047" r:id="rId2045" xr:uid="{00000000-0004-0000-0C00-0000FC070000}"/>
    <hyperlink ref="N2048" r:id="rId2046" xr:uid="{00000000-0004-0000-0C00-0000FD070000}"/>
    <hyperlink ref="N2049" r:id="rId2047" xr:uid="{00000000-0004-0000-0C00-0000FE070000}"/>
    <hyperlink ref="N2050" r:id="rId2048" xr:uid="{00000000-0004-0000-0C00-0000FF070000}"/>
    <hyperlink ref="N2051" r:id="rId2049" xr:uid="{00000000-0004-0000-0C00-000000080000}"/>
    <hyperlink ref="N2052" r:id="rId2050" xr:uid="{00000000-0004-0000-0C00-000001080000}"/>
    <hyperlink ref="N2053" r:id="rId2051" xr:uid="{00000000-0004-0000-0C00-000002080000}"/>
    <hyperlink ref="N2054" r:id="rId2052" xr:uid="{00000000-0004-0000-0C00-000003080000}"/>
    <hyperlink ref="N2055" r:id="rId2053" xr:uid="{00000000-0004-0000-0C00-000004080000}"/>
    <hyperlink ref="N2056" r:id="rId2054" xr:uid="{00000000-0004-0000-0C00-000005080000}"/>
    <hyperlink ref="N2057" r:id="rId2055" xr:uid="{00000000-0004-0000-0C00-000006080000}"/>
    <hyperlink ref="N2058" r:id="rId2056" xr:uid="{00000000-0004-0000-0C00-000007080000}"/>
    <hyperlink ref="N2059" r:id="rId2057" xr:uid="{00000000-0004-0000-0C00-000008080000}"/>
    <hyperlink ref="N2060" r:id="rId2058" xr:uid="{00000000-0004-0000-0C00-000009080000}"/>
    <hyperlink ref="N2061" r:id="rId2059" xr:uid="{00000000-0004-0000-0C00-00000A080000}"/>
    <hyperlink ref="N2062" r:id="rId2060" xr:uid="{00000000-0004-0000-0C00-00000B080000}"/>
    <hyperlink ref="N2063" r:id="rId2061" xr:uid="{00000000-0004-0000-0C00-00000C080000}"/>
    <hyperlink ref="N2064" r:id="rId2062" xr:uid="{00000000-0004-0000-0C00-00000D080000}"/>
    <hyperlink ref="N2065" r:id="rId2063" xr:uid="{00000000-0004-0000-0C00-00000E080000}"/>
    <hyperlink ref="N2066" r:id="rId2064" xr:uid="{00000000-0004-0000-0C00-00000F080000}"/>
    <hyperlink ref="N2067" r:id="rId2065" xr:uid="{00000000-0004-0000-0C00-000010080000}"/>
    <hyperlink ref="N2068" r:id="rId2066" xr:uid="{00000000-0004-0000-0C00-000011080000}"/>
    <hyperlink ref="N2069" r:id="rId2067" xr:uid="{00000000-0004-0000-0C00-000012080000}"/>
    <hyperlink ref="N2070" r:id="rId2068" xr:uid="{00000000-0004-0000-0C00-000013080000}"/>
    <hyperlink ref="N2071" r:id="rId2069" xr:uid="{00000000-0004-0000-0C00-000014080000}"/>
    <hyperlink ref="N2072" r:id="rId2070" xr:uid="{00000000-0004-0000-0C00-000015080000}"/>
    <hyperlink ref="N2073" r:id="rId2071" xr:uid="{00000000-0004-0000-0C00-000016080000}"/>
    <hyperlink ref="N2074" r:id="rId2072" xr:uid="{00000000-0004-0000-0C00-000017080000}"/>
    <hyperlink ref="N2075" r:id="rId2073" xr:uid="{00000000-0004-0000-0C00-000018080000}"/>
    <hyperlink ref="N2076" r:id="rId2074" xr:uid="{00000000-0004-0000-0C00-000019080000}"/>
    <hyperlink ref="N2077" r:id="rId2075" xr:uid="{00000000-0004-0000-0C00-00001A080000}"/>
    <hyperlink ref="N2078" r:id="rId2076" xr:uid="{00000000-0004-0000-0C00-00001B080000}"/>
    <hyperlink ref="N2079" r:id="rId2077" xr:uid="{00000000-0004-0000-0C00-00001C080000}"/>
    <hyperlink ref="N2080" r:id="rId2078" xr:uid="{00000000-0004-0000-0C00-00001D080000}"/>
    <hyperlink ref="N2081" r:id="rId2079" xr:uid="{00000000-0004-0000-0C00-00001E080000}"/>
    <hyperlink ref="N2082" r:id="rId2080" xr:uid="{00000000-0004-0000-0C00-00001F080000}"/>
    <hyperlink ref="N2083" r:id="rId2081" xr:uid="{00000000-0004-0000-0C00-000020080000}"/>
    <hyperlink ref="N2084" r:id="rId2082" xr:uid="{00000000-0004-0000-0C00-000021080000}"/>
    <hyperlink ref="N2085" r:id="rId2083" xr:uid="{00000000-0004-0000-0C00-000022080000}"/>
    <hyperlink ref="N2086" r:id="rId2084" xr:uid="{00000000-0004-0000-0C00-000023080000}"/>
    <hyperlink ref="N2087" r:id="rId2085" xr:uid="{00000000-0004-0000-0C00-000024080000}"/>
    <hyperlink ref="N2088" r:id="rId2086" xr:uid="{00000000-0004-0000-0C00-000025080000}"/>
    <hyperlink ref="N2089" r:id="rId2087" xr:uid="{00000000-0004-0000-0C00-000026080000}"/>
    <hyperlink ref="N2090" r:id="rId2088" xr:uid="{00000000-0004-0000-0C00-000027080000}"/>
    <hyperlink ref="N2091" r:id="rId2089" xr:uid="{00000000-0004-0000-0C00-000028080000}"/>
    <hyperlink ref="N2092" r:id="rId2090" xr:uid="{00000000-0004-0000-0C00-000029080000}"/>
    <hyperlink ref="N2093" r:id="rId2091" xr:uid="{00000000-0004-0000-0C00-00002A080000}"/>
    <hyperlink ref="N2094" r:id="rId2092" xr:uid="{00000000-0004-0000-0C00-00002B080000}"/>
    <hyperlink ref="N2095" r:id="rId2093" xr:uid="{00000000-0004-0000-0C00-00002C080000}"/>
    <hyperlink ref="N2096" r:id="rId2094" xr:uid="{00000000-0004-0000-0C00-00002D080000}"/>
    <hyperlink ref="N2097" r:id="rId2095" xr:uid="{00000000-0004-0000-0C00-00002E080000}"/>
    <hyperlink ref="N2098" r:id="rId2096" xr:uid="{00000000-0004-0000-0C00-00002F080000}"/>
    <hyperlink ref="N2099" r:id="rId2097" xr:uid="{00000000-0004-0000-0C00-000030080000}"/>
    <hyperlink ref="N2100" r:id="rId2098" xr:uid="{00000000-0004-0000-0C00-000031080000}"/>
    <hyperlink ref="N2101" r:id="rId2099" xr:uid="{00000000-0004-0000-0C00-000032080000}"/>
    <hyperlink ref="N2102" r:id="rId2100" xr:uid="{00000000-0004-0000-0C00-000033080000}"/>
    <hyperlink ref="N2103" r:id="rId2101" xr:uid="{00000000-0004-0000-0C00-000034080000}"/>
    <hyperlink ref="N2104" r:id="rId2102" xr:uid="{00000000-0004-0000-0C00-000035080000}"/>
    <hyperlink ref="N2105" r:id="rId2103" xr:uid="{00000000-0004-0000-0C00-000036080000}"/>
    <hyperlink ref="N2106" r:id="rId2104" xr:uid="{00000000-0004-0000-0C00-000037080000}"/>
    <hyperlink ref="N2107" r:id="rId2105" xr:uid="{00000000-0004-0000-0C00-000038080000}"/>
    <hyperlink ref="N2108" r:id="rId2106" xr:uid="{00000000-0004-0000-0C00-000039080000}"/>
    <hyperlink ref="N2109" r:id="rId2107" xr:uid="{00000000-0004-0000-0C00-00003A080000}"/>
    <hyperlink ref="N2110" r:id="rId2108" xr:uid="{00000000-0004-0000-0C00-00003B080000}"/>
    <hyperlink ref="N2111" r:id="rId2109" xr:uid="{00000000-0004-0000-0C00-00003C080000}"/>
    <hyperlink ref="N2112" r:id="rId2110" xr:uid="{00000000-0004-0000-0C00-00003D080000}"/>
    <hyperlink ref="N2113" r:id="rId2111" xr:uid="{00000000-0004-0000-0C00-00003E080000}"/>
    <hyperlink ref="N2114" r:id="rId2112" xr:uid="{00000000-0004-0000-0C00-00003F080000}"/>
    <hyperlink ref="N2115" r:id="rId2113" xr:uid="{00000000-0004-0000-0C00-000040080000}"/>
    <hyperlink ref="N2116" r:id="rId2114" xr:uid="{00000000-0004-0000-0C00-000041080000}"/>
    <hyperlink ref="N2117" r:id="rId2115" xr:uid="{00000000-0004-0000-0C00-000042080000}"/>
    <hyperlink ref="N2118" r:id="rId2116" xr:uid="{00000000-0004-0000-0C00-000043080000}"/>
    <hyperlink ref="N2119" r:id="rId2117" xr:uid="{00000000-0004-0000-0C00-000044080000}"/>
    <hyperlink ref="N2120" r:id="rId2118" xr:uid="{00000000-0004-0000-0C00-000045080000}"/>
    <hyperlink ref="N2121" r:id="rId2119" xr:uid="{00000000-0004-0000-0C00-000046080000}"/>
    <hyperlink ref="N2122" r:id="rId2120" xr:uid="{00000000-0004-0000-0C00-000047080000}"/>
    <hyperlink ref="N2123" r:id="rId2121" xr:uid="{00000000-0004-0000-0C00-000048080000}"/>
    <hyperlink ref="N2124" r:id="rId2122" xr:uid="{00000000-0004-0000-0C00-000049080000}"/>
    <hyperlink ref="N2125" r:id="rId2123" xr:uid="{00000000-0004-0000-0C00-00004A080000}"/>
    <hyperlink ref="N2126" r:id="rId2124" xr:uid="{00000000-0004-0000-0C00-00004B080000}"/>
    <hyperlink ref="N2127" r:id="rId2125" xr:uid="{00000000-0004-0000-0C00-00004C080000}"/>
    <hyperlink ref="N2128" r:id="rId2126" xr:uid="{00000000-0004-0000-0C00-00004D080000}"/>
    <hyperlink ref="N2129" r:id="rId2127" xr:uid="{00000000-0004-0000-0C00-00004E080000}"/>
    <hyperlink ref="N2130" r:id="rId2128" xr:uid="{00000000-0004-0000-0C00-00004F080000}"/>
    <hyperlink ref="N2131" r:id="rId2129" xr:uid="{00000000-0004-0000-0C00-000050080000}"/>
    <hyperlink ref="N2132" r:id="rId2130" xr:uid="{00000000-0004-0000-0C00-000051080000}"/>
    <hyperlink ref="N2133" r:id="rId2131" xr:uid="{00000000-0004-0000-0C00-000052080000}"/>
    <hyperlink ref="N2134" r:id="rId2132" xr:uid="{00000000-0004-0000-0C00-000053080000}"/>
    <hyperlink ref="N2135" r:id="rId2133" xr:uid="{00000000-0004-0000-0C00-000054080000}"/>
    <hyperlink ref="N2136" r:id="rId2134" xr:uid="{00000000-0004-0000-0C00-000055080000}"/>
    <hyperlink ref="N2137" r:id="rId2135" xr:uid="{00000000-0004-0000-0C00-000056080000}"/>
    <hyperlink ref="N2138" r:id="rId2136" xr:uid="{00000000-0004-0000-0C00-000057080000}"/>
    <hyperlink ref="N2139" r:id="rId2137" xr:uid="{00000000-0004-0000-0C00-000058080000}"/>
    <hyperlink ref="N2140" r:id="rId2138" xr:uid="{00000000-0004-0000-0C00-000059080000}"/>
    <hyperlink ref="N2141" r:id="rId2139" xr:uid="{00000000-0004-0000-0C00-00005A080000}"/>
    <hyperlink ref="N2142" r:id="rId2140" xr:uid="{00000000-0004-0000-0C00-00005B080000}"/>
    <hyperlink ref="N2143" r:id="rId2141" xr:uid="{00000000-0004-0000-0C00-00005C080000}"/>
    <hyperlink ref="N2144" r:id="rId2142" xr:uid="{00000000-0004-0000-0C00-00005D080000}"/>
    <hyperlink ref="N2145" r:id="rId2143" xr:uid="{00000000-0004-0000-0C00-00005E080000}"/>
    <hyperlink ref="N2146" r:id="rId2144" xr:uid="{00000000-0004-0000-0C00-00005F080000}"/>
    <hyperlink ref="N2147" r:id="rId2145" xr:uid="{00000000-0004-0000-0C00-000060080000}"/>
    <hyperlink ref="N2148" r:id="rId2146" xr:uid="{00000000-0004-0000-0C00-000061080000}"/>
    <hyperlink ref="N2149" r:id="rId2147" xr:uid="{00000000-0004-0000-0C00-000062080000}"/>
    <hyperlink ref="N2150" r:id="rId2148" xr:uid="{00000000-0004-0000-0C00-000063080000}"/>
    <hyperlink ref="N2151" r:id="rId2149" xr:uid="{00000000-0004-0000-0C00-000064080000}"/>
    <hyperlink ref="N2152" r:id="rId2150" xr:uid="{00000000-0004-0000-0C00-000065080000}"/>
    <hyperlink ref="N2153" r:id="rId2151" xr:uid="{00000000-0004-0000-0C00-000066080000}"/>
    <hyperlink ref="N2154" r:id="rId2152" xr:uid="{00000000-0004-0000-0C00-000067080000}"/>
    <hyperlink ref="N2155" r:id="rId2153" xr:uid="{00000000-0004-0000-0C00-000068080000}"/>
    <hyperlink ref="N2156" r:id="rId2154" xr:uid="{00000000-0004-0000-0C00-000069080000}"/>
    <hyperlink ref="N2157" r:id="rId2155" xr:uid="{00000000-0004-0000-0C00-00006A080000}"/>
    <hyperlink ref="N2158" r:id="rId2156" xr:uid="{00000000-0004-0000-0C00-00006B080000}"/>
    <hyperlink ref="N2159" r:id="rId2157" xr:uid="{00000000-0004-0000-0C00-00006C080000}"/>
    <hyperlink ref="N2160" r:id="rId2158" xr:uid="{00000000-0004-0000-0C00-00006D080000}"/>
    <hyperlink ref="N2161" r:id="rId2159" xr:uid="{00000000-0004-0000-0C00-00006E080000}"/>
    <hyperlink ref="N2162" r:id="rId2160" xr:uid="{00000000-0004-0000-0C00-00006F080000}"/>
    <hyperlink ref="N2163" r:id="rId2161" xr:uid="{00000000-0004-0000-0C00-000070080000}"/>
    <hyperlink ref="N2164" r:id="rId2162" xr:uid="{00000000-0004-0000-0C00-000071080000}"/>
    <hyperlink ref="N2165" r:id="rId2163" xr:uid="{00000000-0004-0000-0C00-000072080000}"/>
    <hyperlink ref="N2166" r:id="rId2164" xr:uid="{00000000-0004-0000-0C00-000073080000}"/>
    <hyperlink ref="N2167" r:id="rId2165" xr:uid="{00000000-0004-0000-0C00-000074080000}"/>
    <hyperlink ref="N2168" r:id="rId2166" xr:uid="{00000000-0004-0000-0C00-000075080000}"/>
    <hyperlink ref="N2169" r:id="rId2167" xr:uid="{00000000-0004-0000-0C00-000076080000}"/>
    <hyperlink ref="N2170" r:id="rId2168" xr:uid="{00000000-0004-0000-0C00-000077080000}"/>
    <hyperlink ref="N2171" r:id="rId2169" xr:uid="{00000000-0004-0000-0C00-000078080000}"/>
    <hyperlink ref="N2172" r:id="rId2170" xr:uid="{00000000-0004-0000-0C00-000079080000}"/>
    <hyperlink ref="N2173" r:id="rId2171" xr:uid="{00000000-0004-0000-0C00-00007A080000}"/>
    <hyperlink ref="N2174" r:id="rId2172" xr:uid="{00000000-0004-0000-0C00-00007B080000}"/>
    <hyperlink ref="N2175" r:id="rId2173" xr:uid="{00000000-0004-0000-0C00-00007C080000}"/>
    <hyperlink ref="N2176" r:id="rId2174" xr:uid="{00000000-0004-0000-0C00-00007D080000}"/>
    <hyperlink ref="N2177" r:id="rId2175" xr:uid="{00000000-0004-0000-0C00-00007E080000}"/>
    <hyperlink ref="N2178" r:id="rId2176" xr:uid="{00000000-0004-0000-0C00-00007F080000}"/>
    <hyperlink ref="N2179" r:id="rId2177" xr:uid="{00000000-0004-0000-0C00-000080080000}"/>
    <hyperlink ref="N2180" r:id="rId2178" xr:uid="{00000000-0004-0000-0C00-000081080000}"/>
    <hyperlink ref="N2181" r:id="rId2179" xr:uid="{00000000-0004-0000-0C00-000082080000}"/>
    <hyperlink ref="N2182" r:id="rId2180" xr:uid="{00000000-0004-0000-0C00-000083080000}"/>
    <hyperlink ref="N2183" r:id="rId2181" xr:uid="{00000000-0004-0000-0C00-000084080000}"/>
    <hyperlink ref="N2184" r:id="rId2182" xr:uid="{00000000-0004-0000-0C00-000085080000}"/>
    <hyperlink ref="N2185" r:id="rId2183" xr:uid="{00000000-0004-0000-0C00-000086080000}"/>
    <hyperlink ref="N2186" r:id="rId2184" xr:uid="{00000000-0004-0000-0C00-000087080000}"/>
    <hyperlink ref="N2187" r:id="rId2185" xr:uid="{00000000-0004-0000-0C00-000088080000}"/>
    <hyperlink ref="N2188" r:id="rId2186" xr:uid="{00000000-0004-0000-0C00-000089080000}"/>
    <hyperlink ref="N2189" r:id="rId2187" xr:uid="{00000000-0004-0000-0C00-00008A080000}"/>
    <hyperlink ref="N2190" r:id="rId2188" xr:uid="{00000000-0004-0000-0C00-00008B080000}"/>
    <hyperlink ref="N2191" r:id="rId2189" xr:uid="{00000000-0004-0000-0C00-00008C080000}"/>
    <hyperlink ref="N2192" r:id="rId2190" xr:uid="{00000000-0004-0000-0C00-00008D080000}"/>
    <hyperlink ref="N2193" r:id="rId2191" xr:uid="{00000000-0004-0000-0C00-00008E080000}"/>
    <hyperlink ref="N2194" r:id="rId2192" xr:uid="{00000000-0004-0000-0C00-00008F080000}"/>
    <hyperlink ref="N2195" r:id="rId2193" xr:uid="{00000000-0004-0000-0C00-000090080000}"/>
    <hyperlink ref="N2196" r:id="rId2194" xr:uid="{00000000-0004-0000-0C00-000091080000}"/>
    <hyperlink ref="N2197" r:id="rId2195" xr:uid="{00000000-0004-0000-0C00-000092080000}"/>
    <hyperlink ref="N2198" r:id="rId2196" xr:uid="{00000000-0004-0000-0C00-000093080000}"/>
    <hyperlink ref="N2199" r:id="rId2197" xr:uid="{00000000-0004-0000-0C00-000094080000}"/>
    <hyperlink ref="N2200" r:id="rId2198" xr:uid="{00000000-0004-0000-0C00-000095080000}"/>
    <hyperlink ref="N2201" r:id="rId2199" xr:uid="{00000000-0004-0000-0C00-000096080000}"/>
    <hyperlink ref="N2202" r:id="rId2200" xr:uid="{00000000-0004-0000-0C00-000097080000}"/>
    <hyperlink ref="N2203" r:id="rId2201" xr:uid="{00000000-0004-0000-0C00-000098080000}"/>
    <hyperlink ref="N2204" r:id="rId2202" xr:uid="{00000000-0004-0000-0C00-000099080000}"/>
    <hyperlink ref="N2205" r:id="rId2203" xr:uid="{00000000-0004-0000-0C00-00009A080000}"/>
    <hyperlink ref="N2206" r:id="rId2204" xr:uid="{00000000-0004-0000-0C00-00009B080000}"/>
    <hyperlink ref="N2207" r:id="rId2205" xr:uid="{00000000-0004-0000-0C00-00009C080000}"/>
    <hyperlink ref="N2208" r:id="rId2206" xr:uid="{00000000-0004-0000-0C00-00009D080000}"/>
    <hyperlink ref="N2209" r:id="rId2207" xr:uid="{00000000-0004-0000-0C00-00009E080000}"/>
    <hyperlink ref="N2210" r:id="rId2208" xr:uid="{00000000-0004-0000-0C00-00009F080000}"/>
    <hyperlink ref="N2211" r:id="rId2209" xr:uid="{00000000-0004-0000-0C00-0000A0080000}"/>
    <hyperlink ref="N2212" r:id="rId2210" xr:uid="{00000000-0004-0000-0C00-0000A1080000}"/>
    <hyperlink ref="N2213" r:id="rId2211" xr:uid="{00000000-0004-0000-0C00-0000A2080000}"/>
    <hyperlink ref="N2214" r:id="rId2212" xr:uid="{00000000-0004-0000-0C00-0000A3080000}"/>
    <hyperlink ref="N2215" r:id="rId2213" xr:uid="{00000000-0004-0000-0C00-0000A4080000}"/>
    <hyperlink ref="N2216" r:id="rId2214" xr:uid="{00000000-0004-0000-0C00-0000A5080000}"/>
    <hyperlink ref="N2217" r:id="rId2215" xr:uid="{00000000-0004-0000-0C00-0000A6080000}"/>
    <hyperlink ref="N2218" r:id="rId2216" xr:uid="{00000000-0004-0000-0C00-0000A7080000}"/>
    <hyperlink ref="N2219" r:id="rId2217" xr:uid="{00000000-0004-0000-0C00-0000A8080000}"/>
    <hyperlink ref="N2220" r:id="rId2218" xr:uid="{00000000-0004-0000-0C00-0000A9080000}"/>
    <hyperlink ref="N2221" r:id="rId2219" xr:uid="{00000000-0004-0000-0C00-0000AA080000}"/>
    <hyperlink ref="N2222" r:id="rId2220" xr:uid="{00000000-0004-0000-0C00-0000AB080000}"/>
    <hyperlink ref="N2223" r:id="rId2221" xr:uid="{00000000-0004-0000-0C00-0000AC080000}"/>
    <hyperlink ref="N2224" r:id="rId2222" xr:uid="{00000000-0004-0000-0C00-0000AD080000}"/>
    <hyperlink ref="N2225" r:id="rId2223" xr:uid="{00000000-0004-0000-0C00-0000AE080000}"/>
    <hyperlink ref="N2226" r:id="rId2224" xr:uid="{00000000-0004-0000-0C00-0000AF080000}"/>
    <hyperlink ref="N2227" r:id="rId2225" xr:uid="{00000000-0004-0000-0C00-0000B0080000}"/>
    <hyperlink ref="N2228" r:id="rId2226" xr:uid="{00000000-0004-0000-0C00-0000B1080000}"/>
    <hyperlink ref="N2229" r:id="rId2227" xr:uid="{00000000-0004-0000-0C00-0000B2080000}"/>
    <hyperlink ref="N2230" r:id="rId2228" xr:uid="{00000000-0004-0000-0C00-0000B3080000}"/>
    <hyperlink ref="N2231" r:id="rId2229" xr:uid="{00000000-0004-0000-0C00-0000B4080000}"/>
    <hyperlink ref="N2232" r:id="rId2230" xr:uid="{00000000-0004-0000-0C00-0000B5080000}"/>
    <hyperlink ref="N2233" r:id="rId2231" xr:uid="{00000000-0004-0000-0C00-0000B6080000}"/>
    <hyperlink ref="N2234" r:id="rId2232" xr:uid="{00000000-0004-0000-0C00-0000B7080000}"/>
    <hyperlink ref="N2235" r:id="rId2233" xr:uid="{00000000-0004-0000-0C00-0000B8080000}"/>
    <hyperlink ref="N2236" r:id="rId2234" xr:uid="{00000000-0004-0000-0C00-0000B9080000}"/>
    <hyperlink ref="N2237" r:id="rId2235" xr:uid="{00000000-0004-0000-0C00-0000BA080000}"/>
    <hyperlink ref="N2238" r:id="rId2236" xr:uid="{00000000-0004-0000-0C00-0000BB080000}"/>
    <hyperlink ref="N2239" r:id="rId2237" xr:uid="{00000000-0004-0000-0C00-0000BC080000}"/>
    <hyperlink ref="N2240" r:id="rId2238" xr:uid="{00000000-0004-0000-0C00-0000BD080000}"/>
    <hyperlink ref="N2241" r:id="rId2239" xr:uid="{00000000-0004-0000-0C00-0000BE080000}"/>
    <hyperlink ref="N2242" r:id="rId2240" xr:uid="{00000000-0004-0000-0C00-0000BF080000}"/>
    <hyperlink ref="N2243" r:id="rId2241" xr:uid="{00000000-0004-0000-0C00-0000C0080000}"/>
    <hyperlink ref="N2244" r:id="rId2242" xr:uid="{00000000-0004-0000-0C00-0000C1080000}"/>
    <hyperlink ref="N2245" r:id="rId2243" xr:uid="{00000000-0004-0000-0C00-0000C2080000}"/>
    <hyperlink ref="N2246" r:id="rId2244" xr:uid="{00000000-0004-0000-0C00-0000C3080000}"/>
    <hyperlink ref="N2247" r:id="rId2245" xr:uid="{00000000-0004-0000-0C00-0000C4080000}"/>
    <hyperlink ref="N2248" r:id="rId2246" xr:uid="{00000000-0004-0000-0C00-0000C5080000}"/>
    <hyperlink ref="N2249" r:id="rId2247" xr:uid="{00000000-0004-0000-0C00-0000C6080000}"/>
    <hyperlink ref="N2250" r:id="rId2248" xr:uid="{00000000-0004-0000-0C00-0000C7080000}"/>
    <hyperlink ref="N2251" r:id="rId2249" xr:uid="{00000000-0004-0000-0C00-0000C8080000}"/>
    <hyperlink ref="N2252" r:id="rId2250" xr:uid="{00000000-0004-0000-0C00-0000C9080000}"/>
    <hyperlink ref="N2253" r:id="rId2251" xr:uid="{00000000-0004-0000-0C00-0000CA080000}"/>
    <hyperlink ref="N2254" r:id="rId2252" xr:uid="{00000000-0004-0000-0C00-0000CB080000}"/>
    <hyperlink ref="N2255" r:id="rId2253" xr:uid="{00000000-0004-0000-0C00-0000CC080000}"/>
    <hyperlink ref="N2256" r:id="rId2254" xr:uid="{00000000-0004-0000-0C00-0000CD080000}"/>
    <hyperlink ref="N2257" r:id="rId2255" xr:uid="{00000000-0004-0000-0C00-0000CE080000}"/>
    <hyperlink ref="N2258" r:id="rId2256" xr:uid="{00000000-0004-0000-0C00-0000CF080000}"/>
    <hyperlink ref="N2259" r:id="rId2257" xr:uid="{00000000-0004-0000-0C00-0000D0080000}"/>
    <hyperlink ref="N2260" r:id="rId2258" xr:uid="{00000000-0004-0000-0C00-0000D1080000}"/>
    <hyperlink ref="N2261" r:id="rId2259" xr:uid="{00000000-0004-0000-0C00-0000D2080000}"/>
    <hyperlink ref="N2262" r:id="rId2260" xr:uid="{00000000-0004-0000-0C00-0000D3080000}"/>
    <hyperlink ref="N2263" r:id="rId2261" xr:uid="{00000000-0004-0000-0C00-0000D4080000}"/>
    <hyperlink ref="N2264" r:id="rId2262" xr:uid="{00000000-0004-0000-0C00-0000D5080000}"/>
    <hyperlink ref="N2265" r:id="rId2263" xr:uid="{00000000-0004-0000-0C00-0000D6080000}"/>
    <hyperlink ref="N2266" r:id="rId2264" xr:uid="{00000000-0004-0000-0C00-0000D7080000}"/>
    <hyperlink ref="N2267" r:id="rId2265" xr:uid="{00000000-0004-0000-0C00-0000D8080000}"/>
    <hyperlink ref="N2268" r:id="rId2266" xr:uid="{00000000-0004-0000-0C00-0000D9080000}"/>
    <hyperlink ref="N2269" r:id="rId2267" xr:uid="{00000000-0004-0000-0C00-0000DA080000}"/>
    <hyperlink ref="N2270" r:id="rId2268" xr:uid="{00000000-0004-0000-0C00-0000DB080000}"/>
    <hyperlink ref="N2271" r:id="rId2269" xr:uid="{00000000-0004-0000-0C00-0000DC080000}"/>
    <hyperlink ref="N2272" r:id="rId2270" xr:uid="{00000000-0004-0000-0C00-0000DD080000}"/>
    <hyperlink ref="N2273" r:id="rId2271" xr:uid="{00000000-0004-0000-0C00-0000DE080000}"/>
    <hyperlink ref="N2274" r:id="rId2272" xr:uid="{00000000-0004-0000-0C00-0000DF080000}"/>
    <hyperlink ref="N2275" r:id="rId2273" xr:uid="{00000000-0004-0000-0C00-0000E0080000}"/>
    <hyperlink ref="N2276" r:id="rId2274" xr:uid="{00000000-0004-0000-0C00-0000E1080000}"/>
    <hyperlink ref="N2277" r:id="rId2275" xr:uid="{00000000-0004-0000-0C00-0000E2080000}"/>
    <hyperlink ref="N2278" r:id="rId2276" xr:uid="{00000000-0004-0000-0C00-0000E3080000}"/>
    <hyperlink ref="N2279" r:id="rId2277" xr:uid="{00000000-0004-0000-0C00-0000E4080000}"/>
    <hyperlink ref="N2280" r:id="rId2278" xr:uid="{00000000-0004-0000-0C00-0000E5080000}"/>
    <hyperlink ref="N2281" r:id="rId2279" xr:uid="{00000000-0004-0000-0C00-0000E6080000}"/>
    <hyperlink ref="N2282" r:id="rId2280" xr:uid="{00000000-0004-0000-0C00-0000E7080000}"/>
    <hyperlink ref="N2283" r:id="rId2281" xr:uid="{00000000-0004-0000-0C00-0000E8080000}"/>
    <hyperlink ref="N2284" r:id="rId2282" xr:uid="{00000000-0004-0000-0C00-0000E9080000}"/>
    <hyperlink ref="N2285" r:id="rId2283" xr:uid="{00000000-0004-0000-0C00-0000EA080000}"/>
    <hyperlink ref="N2286" r:id="rId2284" xr:uid="{00000000-0004-0000-0C00-0000EB080000}"/>
    <hyperlink ref="N2287" r:id="rId2285" xr:uid="{00000000-0004-0000-0C00-0000EC080000}"/>
    <hyperlink ref="N2288" r:id="rId2286" xr:uid="{00000000-0004-0000-0C00-0000ED080000}"/>
    <hyperlink ref="N2289" r:id="rId2287" xr:uid="{00000000-0004-0000-0C00-0000EE080000}"/>
    <hyperlink ref="N2290" r:id="rId2288" xr:uid="{00000000-0004-0000-0C00-0000EF080000}"/>
    <hyperlink ref="N2291" r:id="rId2289" xr:uid="{00000000-0004-0000-0C00-0000F0080000}"/>
    <hyperlink ref="N2292" r:id="rId2290" xr:uid="{00000000-0004-0000-0C00-0000F1080000}"/>
    <hyperlink ref="N2293" r:id="rId2291" xr:uid="{00000000-0004-0000-0C00-0000F2080000}"/>
    <hyperlink ref="N2294" r:id="rId2292" xr:uid="{00000000-0004-0000-0C00-0000F3080000}"/>
    <hyperlink ref="N2295" r:id="rId2293" xr:uid="{00000000-0004-0000-0C00-0000F4080000}"/>
    <hyperlink ref="N2296" r:id="rId2294" xr:uid="{00000000-0004-0000-0C00-0000F5080000}"/>
    <hyperlink ref="N2297" r:id="rId2295" xr:uid="{00000000-0004-0000-0C00-0000F6080000}"/>
    <hyperlink ref="N2298" r:id="rId2296" xr:uid="{00000000-0004-0000-0C00-0000F7080000}"/>
    <hyperlink ref="N2299" r:id="rId2297" xr:uid="{00000000-0004-0000-0C00-0000F8080000}"/>
    <hyperlink ref="N2300" r:id="rId2298" xr:uid="{00000000-0004-0000-0C00-0000F9080000}"/>
    <hyperlink ref="N2301" r:id="rId2299" xr:uid="{00000000-0004-0000-0C00-0000FA080000}"/>
    <hyperlink ref="N2302" r:id="rId2300" xr:uid="{00000000-0004-0000-0C00-0000FB080000}"/>
    <hyperlink ref="N2303" r:id="rId2301" xr:uid="{00000000-0004-0000-0C00-0000FC080000}"/>
    <hyperlink ref="N2304" r:id="rId2302" xr:uid="{00000000-0004-0000-0C00-0000FD080000}"/>
    <hyperlink ref="N2305" r:id="rId2303" xr:uid="{00000000-0004-0000-0C00-0000FE080000}"/>
    <hyperlink ref="N2306" r:id="rId2304" xr:uid="{00000000-0004-0000-0C00-0000FF080000}"/>
    <hyperlink ref="N2307" r:id="rId2305" xr:uid="{00000000-0004-0000-0C00-000000090000}"/>
    <hyperlink ref="N2308" r:id="rId2306" xr:uid="{00000000-0004-0000-0C00-000001090000}"/>
    <hyperlink ref="N2309" r:id="rId2307" xr:uid="{00000000-0004-0000-0C00-000002090000}"/>
    <hyperlink ref="N2310" r:id="rId2308" xr:uid="{00000000-0004-0000-0C00-000003090000}"/>
    <hyperlink ref="N2311" r:id="rId2309" xr:uid="{00000000-0004-0000-0C00-000004090000}"/>
    <hyperlink ref="N2312" r:id="rId2310" xr:uid="{00000000-0004-0000-0C00-000005090000}"/>
    <hyperlink ref="N2313" r:id="rId2311" xr:uid="{00000000-0004-0000-0C00-000006090000}"/>
    <hyperlink ref="N2314" r:id="rId2312" xr:uid="{00000000-0004-0000-0C00-000007090000}"/>
    <hyperlink ref="N2315" r:id="rId2313" xr:uid="{00000000-0004-0000-0C00-000008090000}"/>
    <hyperlink ref="N2316" r:id="rId2314" xr:uid="{00000000-0004-0000-0C00-000009090000}"/>
    <hyperlink ref="N2317" r:id="rId2315" xr:uid="{00000000-0004-0000-0C00-00000A090000}"/>
    <hyperlink ref="N2318" r:id="rId2316" xr:uid="{00000000-0004-0000-0C00-00000B090000}"/>
    <hyperlink ref="N2319" r:id="rId2317" xr:uid="{00000000-0004-0000-0C00-00000C090000}"/>
    <hyperlink ref="N2320" r:id="rId2318" xr:uid="{00000000-0004-0000-0C00-00000D090000}"/>
    <hyperlink ref="N2321" r:id="rId2319" xr:uid="{00000000-0004-0000-0C00-00000E090000}"/>
    <hyperlink ref="N2322" r:id="rId2320" xr:uid="{00000000-0004-0000-0C00-00000F090000}"/>
    <hyperlink ref="N2323" r:id="rId2321" xr:uid="{00000000-0004-0000-0C00-000010090000}"/>
    <hyperlink ref="N2324" r:id="rId2322" xr:uid="{00000000-0004-0000-0C00-000011090000}"/>
    <hyperlink ref="N2325" r:id="rId2323" xr:uid="{00000000-0004-0000-0C00-000012090000}"/>
    <hyperlink ref="N2326" r:id="rId2324" xr:uid="{00000000-0004-0000-0C00-000013090000}"/>
    <hyperlink ref="N2327" r:id="rId2325" xr:uid="{00000000-0004-0000-0C00-000014090000}"/>
    <hyperlink ref="N2328" r:id="rId2326" xr:uid="{00000000-0004-0000-0C00-000015090000}"/>
    <hyperlink ref="N2329" r:id="rId2327" xr:uid="{00000000-0004-0000-0C00-000016090000}"/>
    <hyperlink ref="N2330" r:id="rId2328" xr:uid="{00000000-0004-0000-0C00-000017090000}"/>
    <hyperlink ref="N2331" r:id="rId2329" xr:uid="{00000000-0004-0000-0C00-000018090000}"/>
    <hyperlink ref="N2332" r:id="rId2330" xr:uid="{00000000-0004-0000-0C00-000019090000}"/>
    <hyperlink ref="N2333" r:id="rId2331" xr:uid="{00000000-0004-0000-0C00-00001A090000}"/>
    <hyperlink ref="N2334" r:id="rId2332" xr:uid="{00000000-0004-0000-0C00-00001B090000}"/>
    <hyperlink ref="N2335" r:id="rId2333" xr:uid="{00000000-0004-0000-0C00-00001C090000}"/>
    <hyperlink ref="N2336" r:id="rId2334" xr:uid="{00000000-0004-0000-0C00-00001D090000}"/>
    <hyperlink ref="N2337" r:id="rId2335" xr:uid="{00000000-0004-0000-0C00-00001E090000}"/>
    <hyperlink ref="N2338" r:id="rId2336" xr:uid="{00000000-0004-0000-0C00-00001F090000}"/>
    <hyperlink ref="N2339" r:id="rId2337" xr:uid="{00000000-0004-0000-0C00-000020090000}"/>
    <hyperlink ref="N2340" r:id="rId2338" xr:uid="{00000000-0004-0000-0C00-000021090000}"/>
    <hyperlink ref="N2341" r:id="rId2339" xr:uid="{00000000-0004-0000-0C00-000022090000}"/>
    <hyperlink ref="N2342" r:id="rId2340" xr:uid="{00000000-0004-0000-0C00-000023090000}"/>
    <hyperlink ref="N2343" r:id="rId2341" xr:uid="{00000000-0004-0000-0C00-000024090000}"/>
    <hyperlink ref="N2344" r:id="rId2342" xr:uid="{00000000-0004-0000-0C00-000025090000}"/>
    <hyperlink ref="N2345" r:id="rId2343" xr:uid="{00000000-0004-0000-0C00-000026090000}"/>
    <hyperlink ref="N2346" r:id="rId2344" xr:uid="{00000000-0004-0000-0C00-000027090000}"/>
    <hyperlink ref="N2347" r:id="rId2345" xr:uid="{00000000-0004-0000-0C00-000028090000}"/>
    <hyperlink ref="N2348" r:id="rId2346" xr:uid="{00000000-0004-0000-0C00-000029090000}"/>
    <hyperlink ref="N2349" r:id="rId2347" xr:uid="{00000000-0004-0000-0C00-00002A090000}"/>
    <hyperlink ref="N2350" r:id="rId2348" xr:uid="{00000000-0004-0000-0C00-00002B090000}"/>
    <hyperlink ref="N2351" r:id="rId2349" xr:uid="{00000000-0004-0000-0C00-00002C090000}"/>
    <hyperlink ref="N2352" r:id="rId2350" xr:uid="{00000000-0004-0000-0C00-00002D090000}"/>
    <hyperlink ref="N2353" r:id="rId2351" xr:uid="{00000000-0004-0000-0C00-00002E090000}"/>
    <hyperlink ref="N2354" r:id="rId2352" xr:uid="{00000000-0004-0000-0C00-00002F090000}"/>
    <hyperlink ref="N2355" r:id="rId2353" xr:uid="{00000000-0004-0000-0C00-000030090000}"/>
    <hyperlink ref="N2356" r:id="rId2354" xr:uid="{00000000-0004-0000-0C00-000031090000}"/>
    <hyperlink ref="N2357" r:id="rId2355" xr:uid="{00000000-0004-0000-0C00-000032090000}"/>
    <hyperlink ref="N2358" r:id="rId2356" xr:uid="{00000000-0004-0000-0C00-000033090000}"/>
    <hyperlink ref="N2359" r:id="rId2357" xr:uid="{00000000-0004-0000-0C00-000034090000}"/>
    <hyperlink ref="N2360" r:id="rId2358" xr:uid="{00000000-0004-0000-0C00-000035090000}"/>
    <hyperlink ref="N2361" r:id="rId2359" xr:uid="{00000000-0004-0000-0C00-000036090000}"/>
    <hyperlink ref="N2362" r:id="rId2360" xr:uid="{00000000-0004-0000-0C00-000037090000}"/>
    <hyperlink ref="N2363" r:id="rId2361" xr:uid="{00000000-0004-0000-0C00-000038090000}"/>
    <hyperlink ref="N2364" r:id="rId2362" xr:uid="{00000000-0004-0000-0C00-000039090000}"/>
    <hyperlink ref="N2365" r:id="rId2363" xr:uid="{00000000-0004-0000-0C00-00003A090000}"/>
    <hyperlink ref="N2366" r:id="rId2364" xr:uid="{00000000-0004-0000-0C00-00003B090000}"/>
    <hyperlink ref="N2367" r:id="rId2365" xr:uid="{00000000-0004-0000-0C00-00003C090000}"/>
    <hyperlink ref="N2368" r:id="rId2366" xr:uid="{00000000-0004-0000-0C00-00003D090000}"/>
    <hyperlink ref="N2369" r:id="rId2367" xr:uid="{00000000-0004-0000-0C00-00003E090000}"/>
    <hyperlink ref="N2370" r:id="rId2368" xr:uid="{00000000-0004-0000-0C00-00003F090000}"/>
    <hyperlink ref="N2371" r:id="rId2369" xr:uid="{00000000-0004-0000-0C00-000040090000}"/>
    <hyperlink ref="N2372" r:id="rId2370" xr:uid="{00000000-0004-0000-0C00-000041090000}"/>
    <hyperlink ref="N2373" r:id="rId2371" xr:uid="{00000000-0004-0000-0C00-000042090000}"/>
    <hyperlink ref="N2374" r:id="rId2372" xr:uid="{00000000-0004-0000-0C00-000043090000}"/>
    <hyperlink ref="N2375" r:id="rId2373" xr:uid="{00000000-0004-0000-0C00-000044090000}"/>
    <hyperlink ref="N2376" r:id="rId2374" xr:uid="{00000000-0004-0000-0C00-000045090000}"/>
    <hyperlink ref="N2377" r:id="rId2375" xr:uid="{00000000-0004-0000-0C00-000046090000}"/>
    <hyperlink ref="N2378" r:id="rId2376" xr:uid="{00000000-0004-0000-0C00-000047090000}"/>
    <hyperlink ref="N2379" r:id="rId2377" xr:uid="{00000000-0004-0000-0C00-000048090000}"/>
    <hyperlink ref="N2380" r:id="rId2378" xr:uid="{00000000-0004-0000-0C00-000049090000}"/>
    <hyperlink ref="N2381" r:id="rId2379" xr:uid="{00000000-0004-0000-0C00-00004A090000}"/>
    <hyperlink ref="N2382" r:id="rId2380" xr:uid="{00000000-0004-0000-0C00-00004B090000}"/>
    <hyperlink ref="N2383" r:id="rId2381" xr:uid="{00000000-0004-0000-0C00-00004C090000}"/>
    <hyperlink ref="N2384" r:id="rId2382" xr:uid="{00000000-0004-0000-0C00-00004D090000}"/>
    <hyperlink ref="N2385" r:id="rId2383" xr:uid="{00000000-0004-0000-0C00-00004E090000}"/>
    <hyperlink ref="N2386" r:id="rId2384" xr:uid="{00000000-0004-0000-0C00-00004F090000}"/>
    <hyperlink ref="N2387" r:id="rId2385" xr:uid="{00000000-0004-0000-0C00-000050090000}"/>
    <hyperlink ref="N2388" r:id="rId2386" xr:uid="{00000000-0004-0000-0C00-000051090000}"/>
    <hyperlink ref="N2389" r:id="rId2387" xr:uid="{00000000-0004-0000-0C00-000052090000}"/>
    <hyperlink ref="N2390" r:id="rId2388" xr:uid="{00000000-0004-0000-0C00-000053090000}"/>
    <hyperlink ref="N2391" r:id="rId2389" xr:uid="{00000000-0004-0000-0C00-000054090000}"/>
    <hyperlink ref="N2392" r:id="rId2390" xr:uid="{00000000-0004-0000-0C00-000055090000}"/>
    <hyperlink ref="N2393" r:id="rId2391" xr:uid="{00000000-0004-0000-0C00-000056090000}"/>
    <hyperlink ref="N2394" r:id="rId2392" xr:uid="{00000000-0004-0000-0C00-000057090000}"/>
    <hyperlink ref="N2395" r:id="rId2393" xr:uid="{00000000-0004-0000-0C00-000058090000}"/>
    <hyperlink ref="N2396" r:id="rId2394" xr:uid="{00000000-0004-0000-0C00-000059090000}"/>
    <hyperlink ref="N2397" r:id="rId2395" xr:uid="{00000000-0004-0000-0C00-00005A090000}"/>
    <hyperlink ref="N2398" r:id="rId2396" xr:uid="{00000000-0004-0000-0C00-00005B090000}"/>
    <hyperlink ref="N2399" r:id="rId2397" xr:uid="{00000000-0004-0000-0C00-00005C090000}"/>
    <hyperlink ref="N2400" r:id="rId2398" xr:uid="{00000000-0004-0000-0C00-00005D090000}"/>
    <hyperlink ref="N2401" r:id="rId2399" xr:uid="{00000000-0004-0000-0C00-00005E090000}"/>
    <hyperlink ref="N2402" r:id="rId2400" xr:uid="{00000000-0004-0000-0C00-00005F090000}"/>
    <hyperlink ref="N2403" r:id="rId2401" xr:uid="{00000000-0004-0000-0C00-000060090000}"/>
    <hyperlink ref="N2404" r:id="rId2402" xr:uid="{00000000-0004-0000-0C00-000061090000}"/>
    <hyperlink ref="N2405" r:id="rId2403" xr:uid="{00000000-0004-0000-0C00-000062090000}"/>
    <hyperlink ref="N2406" r:id="rId2404" xr:uid="{00000000-0004-0000-0C00-000063090000}"/>
    <hyperlink ref="N2407" r:id="rId2405" xr:uid="{00000000-0004-0000-0C00-000064090000}"/>
    <hyperlink ref="N2408" r:id="rId2406" xr:uid="{00000000-0004-0000-0C00-000065090000}"/>
    <hyperlink ref="N2409" r:id="rId2407" xr:uid="{00000000-0004-0000-0C00-000066090000}"/>
    <hyperlink ref="N2410" r:id="rId2408" xr:uid="{00000000-0004-0000-0C00-000067090000}"/>
    <hyperlink ref="N2411" r:id="rId2409" xr:uid="{00000000-0004-0000-0C00-000068090000}"/>
    <hyperlink ref="N2412" r:id="rId2410" xr:uid="{00000000-0004-0000-0C00-000069090000}"/>
    <hyperlink ref="N2413" r:id="rId2411" xr:uid="{00000000-0004-0000-0C00-00006A090000}"/>
    <hyperlink ref="N2414" r:id="rId2412" xr:uid="{00000000-0004-0000-0C00-00006B090000}"/>
    <hyperlink ref="N2415" r:id="rId2413" xr:uid="{00000000-0004-0000-0C00-00006C090000}"/>
    <hyperlink ref="N2416" r:id="rId2414" xr:uid="{00000000-0004-0000-0C00-00006D090000}"/>
    <hyperlink ref="N2417" r:id="rId2415" xr:uid="{00000000-0004-0000-0C00-00006E090000}"/>
    <hyperlink ref="N2418" r:id="rId2416" xr:uid="{00000000-0004-0000-0C00-00006F090000}"/>
    <hyperlink ref="N2419" r:id="rId2417" xr:uid="{00000000-0004-0000-0C00-000070090000}"/>
    <hyperlink ref="N2420" r:id="rId2418" xr:uid="{00000000-0004-0000-0C00-000071090000}"/>
    <hyperlink ref="N2421" r:id="rId2419" xr:uid="{00000000-0004-0000-0C00-000072090000}"/>
    <hyperlink ref="N2422" r:id="rId2420" xr:uid="{00000000-0004-0000-0C00-000073090000}"/>
    <hyperlink ref="N2423" r:id="rId2421" xr:uid="{00000000-0004-0000-0C00-000074090000}"/>
    <hyperlink ref="N2424" r:id="rId2422" xr:uid="{00000000-0004-0000-0C00-000075090000}"/>
    <hyperlink ref="N2425" r:id="rId2423" xr:uid="{00000000-0004-0000-0C00-000076090000}"/>
    <hyperlink ref="N2426" r:id="rId2424" xr:uid="{00000000-0004-0000-0C00-000077090000}"/>
    <hyperlink ref="N2427" r:id="rId2425" xr:uid="{00000000-0004-0000-0C00-000078090000}"/>
    <hyperlink ref="N2428" r:id="rId2426" xr:uid="{00000000-0004-0000-0C00-000079090000}"/>
    <hyperlink ref="N2429" r:id="rId2427" xr:uid="{00000000-0004-0000-0C00-00007A090000}"/>
    <hyperlink ref="N2430" r:id="rId2428" xr:uid="{00000000-0004-0000-0C00-00007B090000}"/>
    <hyperlink ref="N2431" r:id="rId2429" xr:uid="{00000000-0004-0000-0C00-00007C090000}"/>
    <hyperlink ref="N2432" r:id="rId2430" xr:uid="{00000000-0004-0000-0C00-00007D090000}"/>
    <hyperlink ref="N2433" r:id="rId2431" xr:uid="{00000000-0004-0000-0C00-00007E090000}"/>
    <hyperlink ref="N2434" r:id="rId2432" xr:uid="{00000000-0004-0000-0C00-00007F090000}"/>
    <hyperlink ref="N2435" r:id="rId2433" xr:uid="{00000000-0004-0000-0C00-000080090000}"/>
    <hyperlink ref="N2436" r:id="rId2434" xr:uid="{00000000-0004-0000-0C00-000081090000}"/>
    <hyperlink ref="N2437" r:id="rId2435" xr:uid="{00000000-0004-0000-0C00-000082090000}"/>
    <hyperlink ref="N2438" r:id="rId2436" xr:uid="{00000000-0004-0000-0C00-000083090000}"/>
    <hyperlink ref="N2439" r:id="rId2437" xr:uid="{00000000-0004-0000-0C00-000084090000}"/>
    <hyperlink ref="N2440" r:id="rId2438" xr:uid="{00000000-0004-0000-0C00-000085090000}"/>
    <hyperlink ref="N2441" r:id="rId2439" xr:uid="{00000000-0004-0000-0C00-000086090000}"/>
    <hyperlink ref="N2442" r:id="rId2440" xr:uid="{00000000-0004-0000-0C00-000087090000}"/>
    <hyperlink ref="N2443" r:id="rId2441" xr:uid="{00000000-0004-0000-0C00-000088090000}"/>
    <hyperlink ref="N2444" r:id="rId2442" xr:uid="{00000000-0004-0000-0C00-000089090000}"/>
    <hyperlink ref="N2445" r:id="rId2443" xr:uid="{00000000-0004-0000-0C00-00008A090000}"/>
    <hyperlink ref="N2446" r:id="rId2444" xr:uid="{00000000-0004-0000-0C00-00008B090000}"/>
    <hyperlink ref="N2447" r:id="rId2445" xr:uid="{00000000-0004-0000-0C00-00008C090000}"/>
    <hyperlink ref="N2448" r:id="rId2446" xr:uid="{00000000-0004-0000-0C00-00008D090000}"/>
    <hyperlink ref="N2449" r:id="rId2447" xr:uid="{00000000-0004-0000-0C00-00008E090000}"/>
    <hyperlink ref="N2450" r:id="rId2448" xr:uid="{00000000-0004-0000-0C00-00008F090000}"/>
    <hyperlink ref="N2451" r:id="rId2449" xr:uid="{00000000-0004-0000-0C00-000090090000}"/>
    <hyperlink ref="N2452" r:id="rId2450" xr:uid="{00000000-0004-0000-0C00-000091090000}"/>
    <hyperlink ref="N2453" r:id="rId2451" xr:uid="{00000000-0004-0000-0C00-000092090000}"/>
    <hyperlink ref="N2454" r:id="rId2452" xr:uid="{00000000-0004-0000-0C00-000093090000}"/>
    <hyperlink ref="N2455" r:id="rId2453" xr:uid="{00000000-0004-0000-0C00-000094090000}"/>
    <hyperlink ref="N2456" r:id="rId2454" xr:uid="{00000000-0004-0000-0C00-000095090000}"/>
    <hyperlink ref="N2457" r:id="rId2455" xr:uid="{00000000-0004-0000-0C00-000096090000}"/>
    <hyperlink ref="N2458" r:id="rId2456" xr:uid="{00000000-0004-0000-0C00-000097090000}"/>
    <hyperlink ref="N2459" r:id="rId2457" xr:uid="{00000000-0004-0000-0C00-000098090000}"/>
    <hyperlink ref="N2460" r:id="rId2458" xr:uid="{00000000-0004-0000-0C00-000099090000}"/>
    <hyperlink ref="N2461" r:id="rId2459" xr:uid="{00000000-0004-0000-0C00-00009A090000}"/>
    <hyperlink ref="N2462" r:id="rId2460" xr:uid="{00000000-0004-0000-0C00-00009B090000}"/>
    <hyperlink ref="N2463" r:id="rId2461" xr:uid="{00000000-0004-0000-0C00-00009C090000}"/>
    <hyperlink ref="N2464" r:id="rId2462" xr:uid="{00000000-0004-0000-0C00-00009D090000}"/>
    <hyperlink ref="N2465" r:id="rId2463" xr:uid="{00000000-0004-0000-0C00-00009E090000}"/>
    <hyperlink ref="N2466" r:id="rId2464" xr:uid="{00000000-0004-0000-0C00-00009F090000}"/>
    <hyperlink ref="N2467" r:id="rId2465" xr:uid="{00000000-0004-0000-0C00-0000A0090000}"/>
    <hyperlink ref="N2468" r:id="rId2466" xr:uid="{00000000-0004-0000-0C00-0000A1090000}"/>
    <hyperlink ref="N2469" r:id="rId2467" xr:uid="{00000000-0004-0000-0C00-0000A2090000}"/>
    <hyperlink ref="N2470" r:id="rId2468" xr:uid="{00000000-0004-0000-0C00-0000A3090000}"/>
    <hyperlink ref="N2471" r:id="rId2469" xr:uid="{00000000-0004-0000-0C00-0000A4090000}"/>
    <hyperlink ref="N2472" r:id="rId2470" xr:uid="{00000000-0004-0000-0C00-0000A5090000}"/>
    <hyperlink ref="N2473" r:id="rId2471" xr:uid="{00000000-0004-0000-0C00-0000A6090000}"/>
    <hyperlink ref="N2474" r:id="rId2472" xr:uid="{00000000-0004-0000-0C00-0000A7090000}"/>
    <hyperlink ref="N2475" r:id="rId2473" xr:uid="{00000000-0004-0000-0C00-0000A8090000}"/>
    <hyperlink ref="N2476" r:id="rId2474" xr:uid="{00000000-0004-0000-0C00-0000A9090000}"/>
    <hyperlink ref="N2477" r:id="rId2475" xr:uid="{00000000-0004-0000-0C00-0000AA090000}"/>
    <hyperlink ref="N2478" r:id="rId2476" xr:uid="{00000000-0004-0000-0C00-0000AB090000}"/>
    <hyperlink ref="N2479" r:id="rId2477" xr:uid="{00000000-0004-0000-0C00-0000AC090000}"/>
    <hyperlink ref="N2480" r:id="rId2478" xr:uid="{00000000-0004-0000-0C00-0000AD090000}"/>
    <hyperlink ref="N2481" r:id="rId2479" xr:uid="{00000000-0004-0000-0C00-0000AE090000}"/>
    <hyperlink ref="N2482" r:id="rId2480" xr:uid="{00000000-0004-0000-0C00-0000AF090000}"/>
    <hyperlink ref="N2483" r:id="rId2481" xr:uid="{00000000-0004-0000-0C00-0000B0090000}"/>
    <hyperlink ref="N2484" r:id="rId2482" xr:uid="{00000000-0004-0000-0C00-0000B1090000}"/>
    <hyperlink ref="N2485" r:id="rId2483" xr:uid="{00000000-0004-0000-0C00-0000B2090000}"/>
    <hyperlink ref="N2486" r:id="rId2484" xr:uid="{00000000-0004-0000-0C00-0000B3090000}"/>
    <hyperlink ref="N2487" r:id="rId2485" xr:uid="{00000000-0004-0000-0C00-0000B4090000}"/>
    <hyperlink ref="N2488" r:id="rId2486" xr:uid="{00000000-0004-0000-0C00-0000B5090000}"/>
    <hyperlink ref="N2489" r:id="rId2487" xr:uid="{00000000-0004-0000-0C00-0000B6090000}"/>
    <hyperlink ref="N2490" r:id="rId2488" xr:uid="{00000000-0004-0000-0C00-0000B7090000}"/>
    <hyperlink ref="N2491" r:id="rId2489" xr:uid="{00000000-0004-0000-0C00-0000B8090000}"/>
    <hyperlink ref="N2492" r:id="rId2490" xr:uid="{00000000-0004-0000-0C00-0000B9090000}"/>
    <hyperlink ref="N2493" r:id="rId2491" xr:uid="{00000000-0004-0000-0C00-0000BA090000}"/>
    <hyperlink ref="N2494" r:id="rId2492" xr:uid="{00000000-0004-0000-0C00-0000BB090000}"/>
    <hyperlink ref="N2495" r:id="rId2493" xr:uid="{00000000-0004-0000-0C00-0000BC090000}"/>
    <hyperlink ref="N2496" r:id="rId2494" xr:uid="{00000000-0004-0000-0C00-0000BD090000}"/>
    <hyperlink ref="N2497" r:id="rId2495" xr:uid="{00000000-0004-0000-0C00-0000BE090000}"/>
    <hyperlink ref="N2498" r:id="rId2496" xr:uid="{00000000-0004-0000-0C00-0000BF090000}"/>
    <hyperlink ref="N2499" r:id="rId2497" xr:uid="{00000000-0004-0000-0C00-0000C0090000}"/>
    <hyperlink ref="N2500" r:id="rId2498" xr:uid="{00000000-0004-0000-0C00-0000C1090000}"/>
    <hyperlink ref="N2501" r:id="rId2499" xr:uid="{00000000-0004-0000-0C00-0000C2090000}"/>
    <hyperlink ref="N2502" r:id="rId2500" xr:uid="{00000000-0004-0000-0C00-0000C3090000}"/>
    <hyperlink ref="N2503" r:id="rId2501" xr:uid="{00000000-0004-0000-0C00-0000C4090000}"/>
    <hyperlink ref="N2504" r:id="rId2502" xr:uid="{00000000-0004-0000-0C00-0000C5090000}"/>
    <hyperlink ref="N2505" r:id="rId2503" xr:uid="{00000000-0004-0000-0C00-0000C6090000}"/>
    <hyperlink ref="N2506" r:id="rId2504" xr:uid="{00000000-0004-0000-0C00-0000C7090000}"/>
    <hyperlink ref="N2507" r:id="rId2505" xr:uid="{00000000-0004-0000-0C00-0000C8090000}"/>
    <hyperlink ref="N2508" r:id="rId2506" xr:uid="{00000000-0004-0000-0C00-0000C9090000}"/>
    <hyperlink ref="N2509" r:id="rId2507" xr:uid="{00000000-0004-0000-0C00-0000CA090000}"/>
    <hyperlink ref="N2510" r:id="rId2508" xr:uid="{00000000-0004-0000-0C00-0000CB090000}"/>
    <hyperlink ref="N2511" r:id="rId2509" xr:uid="{00000000-0004-0000-0C00-0000CC090000}"/>
    <hyperlink ref="N2512" r:id="rId2510" xr:uid="{00000000-0004-0000-0C00-0000CD090000}"/>
    <hyperlink ref="N2513" r:id="rId2511" xr:uid="{00000000-0004-0000-0C00-0000CE090000}"/>
    <hyperlink ref="N2514" r:id="rId2512" xr:uid="{00000000-0004-0000-0C00-0000CF090000}"/>
    <hyperlink ref="N2515" r:id="rId2513" xr:uid="{00000000-0004-0000-0C00-0000D0090000}"/>
    <hyperlink ref="N2516" r:id="rId2514" xr:uid="{00000000-0004-0000-0C00-0000D1090000}"/>
    <hyperlink ref="N2517" r:id="rId2515" xr:uid="{00000000-0004-0000-0C00-0000D2090000}"/>
    <hyperlink ref="N2518" r:id="rId2516" xr:uid="{00000000-0004-0000-0C00-0000D3090000}"/>
    <hyperlink ref="N2519" r:id="rId2517" xr:uid="{00000000-0004-0000-0C00-0000D4090000}"/>
    <hyperlink ref="N2520" r:id="rId2518" xr:uid="{00000000-0004-0000-0C00-0000D5090000}"/>
    <hyperlink ref="N2521" r:id="rId2519" xr:uid="{00000000-0004-0000-0C00-0000D6090000}"/>
    <hyperlink ref="N2522" r:id="rId2520" xr:uid="{00000000-0004-0000-0C00-0000D7090000}"/>
    <hyperlink ref="N2523" r:id="rId2521" xr:uid="{00000000-0004-0000-0C00-0000D8090000}"/>
    <hyperlink ref="N2524" r:id="rId2522" xr:uid="{00000000-0004-0000-0C00-0000D9090000}"/>
    <hyperlink ref="N2525" r:id="rId2523" xr:uid="{00000000-0004-0000-0C00-0000DA090000}"/>
    <hyperlink ref="N2526" r:id="rId2524" xr:uid="{00000000-0004-0000-0C00-0000DB090000}"/>
    <hyperlink ref="N2527" r:id="rId2525" xr:uid="{00000000-0004-0000-0C00-0000DC090000}"/>
    <hyperlink ref="N2528" r:id="rId2526" xr:uid="{00000000-0004-0000-0C00-0000DD090000}"/>
    <hyperlink ref="N2529" r:id="rId2527" xr:uid="{00000000-0004-0000-0C00-0000DE090000}"/>
    <hyperlink ref="N2530" r:id="rId2528" xr:uid="{00000000-0004-0000-0C00-0000DF090000}"/>
    <hyperlink ref="N2531" r:id="rId2529" xr:uid="{00000000-0004-0000-0C00-0000E0090000}"/>
    <hyperlink ref="N2532" r:id="rId2530" xr:uid="{00000000-0004-0000-0C00-0000E1090000}"/>
    <hyperlink ref="N2533" r:id="rId2531" xr:uid="{00000000-0004-0000-0C00-0000E2090000}"/>
    <hyperlink ref="N2534" r:id="rId2532" xr:uid="{00000000-0004-0000-0C00-0000E3090000}"/>
    <hyperlink ref="N2535" r:id="rId2533" xr:uid="{00000000-0004-0000-0C00-0000E4090000}"/>
    <hyperlink ref="N2536" r:id="rId2534" xr:uid="{00000000-0004-0000-0C00-0000E5090000}"/>
    <hyperlink ref="N2537" r:id="rId2535" xr:uid="{00000000-0004-0000-0C00-0000E6090000}"/>
    <hyperlink ref="N2538" r:id="rId2536" xr:uid="{00000000-0004-0000-0C00-0000E7090000}"/>
    <hyperlink ref="N2539" r:id="rId2537" xr:uid="{00000000-0004-0000-0C00-0000E8090000}"/>
    <hyperlink ref="N2540" r:id="rId2538" xr:uid="{00000000-0004-0000-0C00-0000E9090000}"/>
    <hyperlink ref="N2541" r:id="rId2539" xr:uid="{00000000-0004-0000-0C00-0000EA090000}"/>
    <hyperlink ref="N2542" r:id="rId2540" xr:uid="{00000000-0004-0000-0C00-0000EB090000}"/>
    <hyperlink ref="N2543" r:id="rId2541" xr:uid="{00000000-0004-0000-0C00-0000EC090000}"/>
    <hyperlink ref="N2544" r:id="rId2542" xr:uid="{00000000-0004-0000-0C00-0000ED090000}"/>
    <hyperlink ref="N2545" r:id="rId2543" xr:uid="{00000000-0004-0000-0C00-0000EE090000}"/>
    <hyperlink ref="N2546" r:id="rId2544" xr:uid="{00000000-0004-0000-0C00-0000EF090000}"/>
    <hyperlink ref="N2547" r:id="rId2545" xr:uid="{00000000-0004-0000-0C00-0000F0090000}"/>
    <hyperlink ref="N2548" r:id="rId2546" xr:uid="{00000000-0004-0000-0C00-0000F1090000}"/>
    <hyperlink ref="N2549" r:id="rId2547" xr:uid="{00000000-0004-0000-0C00-0000F2090000}"/>
    <hyperlink ref="N2550" r:id="rId2548" xr:uid="{00000000-0004-0000-0C00-0000F3090000}"/>
    <hyperlink ref="N2551" r:id="rId2549" xr:uid="{00000000-0004-0000-0C00-0000F4090000}"/>
    <hyperlink ref="N2552" r:id="rId2550" xr:uid="{00000000-0004-0000-0C00-0000F5090000}"/>
    <hyperlink ref="N2553" r:id="rId2551" xr:uid="{00000000-0004-0000-0C00-0000F6090000}"/>
    <hyperlink ref="N2554" r:id="rId2552" xr:uid="{00000000-0004-0000-0C00-0000F7090000}"/>
    <hyperlink ref="N2555" r:id="rId2553" xr:uid="{00000000-0004-0000-0C00-0000F8090000}"/>
    <hyperlink ref="N2556" r:id="rId2554" xr:uid="{00000000-0004-0000-0C00-0000F9090000}"/>
    <hyperlink ref="N2557" r:id="rId2555" xr:uid="{00000000-0004-0000-0C00-0000FA090000}"/>
    <hyperlink ref="N2558" r:id="rId2556" xr:uid="{00000000-0004-0000-0C00-0000FB090000}"/>
    <hyperlink ref="N2559" r:id="rId2557" xr:uid="{00000000-0004-0000-0C00-0000FC090000}"/>
    <hyperlink ref="N2560" r:id="rId2558" xr:uid="{00000000-0004-0000-0C00-0000FD090000}"/>
    <hyperlink ref="N2561" r:id="rId2559" xr:uid="{00000000-0004-0000-0C00-0000FE090000}"/>
    <hyperlink ref="N2562" r:id="rId2560" xr:uid="{00000000-0004-0000-0C00-0000FF090000}"/>
    <hyperlink ref="N2563" r:id="rId2561" xr:uid="{00000000-0004-0000-0C00-0000000A0000}"/>
    <hyperlink ref="N2564" r:id="rId2562" xr:uid="{00000000-0004-0000-0C00-0000010A0000}"/>
    <hyperlink ref="N2565" r:id="rId2563" xr:uid="{00000000-0004-0000-0C00-0000020A0000}"/>
    <hyperlink ref="N2566" r:id="rId2564" xr:uid="{00000000-0004-0000-0C00-0000030A0000}"/>
    <hyperlink ref="N2567" r:id="rId2565" xr:uid="{00000000-0004-0000-0C00-0000040A0000}"/>
    <hyperlink ref="N2568" r:id="rId2566" xr:uid="{00000000-0004-0000-0C00-0000050A0000}"/>
    <hyperlink ref="N2569" r:id="rId2567" xr:uid="{00000000-0004-0000-0C00-0000060A0000}"/>
    <hyperlink ref="N2570" r:id="rId2568" xr:uid="{00000000-0004-0000-0C00-0000070A0000}"/>
    <hyperlink ref="N2571" r:id="rId2569" xr:uid="{00000000-0004-0000-0C00-0000080A0000}"/>
    <hyperlink ref="N2572" r:id="rId2570" xr:uid="{00000000-0004-0000-0C00-0000090A0000}"/>
    <hyperlink ref="N2573" r:id="rId2571" xr:uid="{00000000-0004-0000-0C00-00000A0A0000}"/>
    <hyperlink ref="N2574" r:id="rId2572" xr:uid="{00000000-0004-0000-0C00-00000B0A0000}"/>
    <hyperlink ref="N2575" r:id="rId2573" xr:uid="{00000000-0004-0000-0C00-00000C0A0000}"/>
    <hyperlink ref="N2576" r:id="rId2574" xr:uid="{00000000-0004-0000-0C00-00000D0A0000}"/>
    <hyperlink ref="N2577" r:id="rId2575" xr:uid="{00000000-0004-0000-0C00-00000E0A0000}"/>
    <hyperlink ref="N2578" r:id="rId2576" xr:uid="{00000000-0004-0000-0C00-00000F0A0000}"/>
    <hyperlink ref="N2579" r:id="rId2577" xr:uid="{00000000-0004-0000-0C00-0000100A0000}"/>
    <hyperlink ref="N2580" r:id="rId2578" xr:uid="{00000000-0004-0000-0C00-0000110A0000}"/>
    <hyperlink ref="N2581" r:id="rId2579" xr:uid="{00000000-0004-0000-0C00-0000120A0000}"/>
    <hyperlink ref="N2582" r:id="rId2580" xr:uid="{00000000-0004-0000-0C00-0000130A0000}"/>
    <hyperlink ref="N2583" r:id="rId2581" xr:uid="{00000000-0004-0000-0C00-0000140A0000}"/>
    <hyperlink ref="N2584" r:id="rId2582" xr:uid="{00000000-0004-0000-0C00-0000150A0000}"/>
    <hyperlink ref="N2585" r:id="rId2583" xr:uid="{00000000-0004-0000-0C00-0000160A0000}"/>
    <hyperlink ref="N2586" r:id="rId2584" xr:uid="{00000000-0004-0000-0C00-0000170A0000}"/>
    <hyperlink ref="N2587" r:id="rId2585" xr:uid="{00000000-0004-0000-0C00-0000180A0000}"/>
    <hyperlink ref="N2588" r:id="rId2586" xr:uid="{00000000-0004-0000-0C00-0000190A0000}"/>
    <hyperlink ref="N2589" r:id="rId2587" xr:uid="{00000000-0004-0000-0C00-00001A0A0000}"/>
    <hyperlink ref="N2590" r:id="rId2588" xr:uid="{00000000-0004-0000-0C00-00001B0A0000}"/>
    <hyperlink ref="N2591" r:id="rId2589" xr:uid="{00000000-0004-0000-0C00-00001C0A0000}"/>
    <hyperlink ref="N2592" r:id="rId2590" xr:uid="{00000000-0004-0000-0C00-00001D0A0000}"/>
    <hyperlink ref="N2593" r:id="rId2591" xr:uid="{00000000-0004-0000-0C00-00001E0A0000}"/>
    <hyperlink ref="N2594" r:id="rId2592" xr:uid="{00000000-0004-0000-0C00-00001F0A0000}"/>
    <hyperlink ref="N2595" r:id="rId2593" xr:uid="{00000000-0004-0000-0C00-0000200A0000}"/>
    <hyperlink ref="N2596" r:id="rId2594" xr:uid="{00000000-0004-0000-0C00-0000210A0000}"/>
    <hyperlink ref="N2597" r:id="rId2595" xr:uid="{00000000-0004-0000-0C00-0000220A0000}"/>
    <hyperlink ref="N2598" r:id="rId2596" xr:uid="{00000000-0004-0000-0C00-0000230A0000}"/>
    <hyperlink ref="N2599" r:id="rId2597" xr:uid="{00000000-0004-0000-0C00-0000240A0000}"/>
    <hyperlink ref="N2600" r:id="rId2598" xr:uid="{00000000-0004-0000-0C00-0000250A0000}"/>
    <hyperlink ref="N2601" r:id="rId2599" xr:uid="{00000000-0004-0000-0C00-0000260A0000}"/>
    <hyperlink ref="N2602" r:id="rId2600" xr:uid="{00000000-0004-0000-0C00-0000270A0000}"/>
    <hyperlink ref="N2603" r:id="rId2601" xr:uid="{00000000-0004-0000-0C00-0000280A0000}"/>
    <hyperlink ref="N2604" r:id="rId2602" xr:uid="{00000000-0004-0000-0C00-0000290A0000}"/>
    <hyperlink ref="N2605" r:id="rId2603" xr:uid="{00000000-0004-0000-0C00-00002A0A0000}"/>
    <hyperlink ref="N2606" r:id="rId2604" xr:uid="{00000000-0004-0000-0C00-00002B0A0000}"/>
    <hyperlink ref="N2607" r:id="rId2605" xr:uid="{00000000-0004-0000-0C00-00002C0A0000}"/>
    <hyperlink ref="N2608" r:id="rId2606" xr:uid="{00000000-0004-0000-0C00-00002D0A0000}"/>
    <hyperlink ref="N2609" r:id="rId2607" xr:uid="{00000000-0004-0000-0C00-00002E0A0000}"/>
    <hyperlink ref="N2610" r:id="rId2608" xr:uid="{00000000-0004-0000-0C00-00002F0A0000}"/>
    <hyperlink ref="N2611" r:id="rId2609" xr:uid="{00000000-0004-0000-0C00-0000300A0000}"/>
    <hyperlink ref="N2612" r:id="rId2610" xr:uid="{00000000-0004-0000-0C00-0000310A0000}"/>
    <hyperlink ref="N2613" r:id="rId2611" xr:uid="{00000000-0004-0000-0C00-0000320A0000}"/>
    <hyperlink ref="N2614" r:id="rId2612" xr:uid="{00000000-0004-0000-0C00-0000330A0000}"/>
    <hyperlink ref="N2615" r:id="rId2613" xr:uid="{00000000-0004-0000-0C00-0000340A0000}"/>
    <hyperlink ref="N2616" r:id="rId2614" xr:uid="{00000000-0004-0000-0C00-0000350A0000}"/>
    <hyperlink ref="N2617" r:id="rId2615" xr:uid="{00000000-0004-0000-0C00-0000360A0000}"/>
    <hyperlink ref="N2618" r:id="rId2616" xr:uid="{00000000-0004-0000-0C00-0000370A0000}"/>
    <hyperlink ref="N2619" r:id="rId2617" xr:uid="{00000000-0004-0000-0C00-0000380A0000}"/>
    <hyperlink ref="N2620" r:id="rId2618" xr:uid="{00000000-0004-0000-0C00-0000390A0000}"/>
    <hyperlink ref="N2621" r:id="rId2619" xr:uid="{00000000-0004-0000-0C00-00003A0A0000}"/>
    <hyperlink ref="N2622" r:id="rId2620" xr:uid="{00000000-0004-0000-0C00-00003B0A0000}"/>
    <hyperlink ref="N2623" r:id="rId2621" xr:uid="{00000000-0004-0000-0C00-00003C0A0000}"/>
    <hyperlink ref="N2624" r:id="rId2622" xr:uid="{00000000-0004-0000-0C00-00003D0A0000}"/>
    <hyperlink ref="N2625" r:id="rId2623" xr:uid="{00000000-0004-0000-0C00-00003E0A0000}"/>
    <hyperlink ref="N2626" r:id="rId2624" xr:uid="{00000000-0004-0000-0C00-00003F0A0000}"/>
    <hyperlink ref="N2627" r:id="rId2625" xr:uid="{00000000-0004-0000-0C00-0000400A0000}"/>
    <hyperlink ref="N2628" r:id="rId2626" xr:uid="{00000000-0004-0000-0C00-0000410A0000}"/>
    <hyperlink ref="N2629" r:id="rId2627" xr:uid="{00000000-0004-0000-0C00-0000420A0000}"/>
    <hyperlink ref="N2630" r:id="rId2628" xr:uid="{00000000-0004-0000-0C00-0000430A0000}"/>
    <hyperlink ref="N2631" r:id="rId2629" xr:uid="{00000000-0004-0000-0C00-0000440A0000}"/>
    <hyperlink ref="N2632" r:id="rId2630" xr:uid="{00000000-0004-0000-0C00-0000450A0000}"/>
    <hyperlink ref="N2633" r:id="rId2631" xr:uid="{00000000-0004-0000-0C00-0000460A0000}"/>
    <hyperlink ref="N2634" r:id="rId2632" xr:uid="{00000000-0004-0000-0C00-0000470A0000}"/>
    <hyperlink ref="N2635" r:id="rId2633" xr:uid="{00000000-0004-0000-0C00-0000480A0000}"/>
    <hyperlink ref="N2636" r:id="rId2634" xr:uid="{00000000-0004-0000-0C00-0000490A0000}"/>
    <hyperlink ref="N2637" r:id="rId2635" xr:uid="{00000000-0004-0000-0C00-00004A0A0000}"/>
    <hyperlink ref="N2638" r:id="rId2636" xr:uid="{00000000-0004-0000-0C00-00004B0A0000}"/>
    <hyperlink ref="N2639" r:id="rId2637" xr:uid="{00000000-0004-0000-0C00-00004C0A0000}"/>
    <hyperlink ref="N2640" r:id="rId2638" xr:uid="{00000000-0004-0000-0C00-00004D0A0000}"/>
    <hyperlink ref="N2641" r:id="rId2639" xr:uid="{00000000-0004-0000-0C00-00004E0A0000}"/>
    <hyperlink ref="N2642" r:id="rId2640" xr:uid="{00000000-0004-0000-0C00-00004F0A0000}"/>
    <hyperlink ref="N2643" r:id="rId2641" xr:uid="{00000000-0004-0000-0C00-0000500A0000}"/>
    <hyperlink ref="N2644" r:id="rId2642" xr:uid="{00000000-0004-0000-0C00-0000510A0000}"/>
    <hyperlink ref="N2645" r:id="rId2643" xr:uid="{00000000-0004-0000-0C00-0000520A0000}"/>
    <hyperlink ref="N2646" r:id="rId2644" xr:uid="{00000000-0004-0000-0C00-0000530A0000}"/>
    <hyperlink ref="N2647" r:id="rId2645" xr:uid="{00000000-0004-0000-0C00-0000540A0000}"/>
    <hyperlink ref="N2648" r:id="rId2646" xr:uid="{00000000-0004-0000-0C00-0000550A0000}"/>
    <hyperlink ref="N2649" r:id="rId2647" xr:uid="{00000000-0004-0000-0C00-0000560A0000}"/>
    <hyperlink ref="N2650" r:id="rId2648" xr:uid="{00000000-0004-0000-0C00-0000570A0000}"/>
    <hyperlink ref="N2651" r:id="rId2649" xr:uid="{00000000-0004-0000-0C00-0000580A0000}"/>
    <hyperlink ref="N2652" r:id="rId2650" xr:uid="{00000000-0004-0000-0C00-0000590A0000}"/>
    <hyperlink ref="N2653" r:id="rId2651" xr:uid="{00000000-0004-0000-0C00-00005A0A0000}"/>
    <hyperlink ref="N2654" r:id="rId2652" xr:uid="{00000000-0004-0000-0C00-00005B0A0000}"/>
    <hyperlink ref="N2655" r:id="rId2653" xr:uid="{00000000-0004-0000-0C00-00005C0A0000}"/>
    <hyperlink ref="N2656" r:id="rId2654" xr:uid="{00000000-0004-0000-0C00-00005D0A0000}"/>
    <hyperlink ref="N2657" r:id="rId2655" xr:uid="{00000000-0004-0000-0C00-00005E0A0000}"/>
    <hyperlink ref="N2658" r:id="rId2656" xr:uid="{00000000-0004-0000-0C00-00005F0A0000}"/>
    <hyperlink ref="N2659" r:id="rId2657" xr:uid="{00000000-0004-0000-0C00-0000600A0000}"/>
    <hyperlink ref="N2660" r:id="rId2658" xr:uid="{00000000-0004-0000-0C00-0000610A0000}"/>
    <hyperlink ref="N2661" r:id="rId2659" xr:uid="{00000000-0004-0000-0C00-0000620A0000}"/>
    <hyperlink ref="N2662" r:id="rId2660" xr:uid="{00000000-0004-0000-0C00-0000630A0000}"/>
    <hyperlink ref="N2663" r:id="rId2661" xr:uid="{00000000-0004-0000-0C00-0000640A0000}"/>
    <hyperlink ref="N2664" r:id="rId2662" xr:uid="{00000000-0004-0000-0C00-0000650A0000}"/>
    <hyperlink ref="N2665" r:id="rId2663" xr:uid="{00000000-0004-0000-0C00-0000660A0000}"/>
    <hyperlink ref="N2666" r:id="rId2664" xr:uid="{00000000-0004-0000-0C00-0000670A0000}"/>
    <hyperlink ref="N2667" r:id="rId2665" xr:uid="{00000000-0004-0000-0C00-0000680A0000}"/>
    <hyperlink ref="N2668" r:id="rId2666" xr:uid="{00000000-0004-0000-0C00-0000690A0000}"/>
    <hyperlink ref="N2669" r:id="rId2667" xr:uid="{00000000-0004-0000-0C00-00006A0A0000}"/>
    <hyperlink ref="N2670" r:id="rId2668" xr:uid="{00000000-0004-0000-0C00-00006B0A0000}"/>
    <hyperlink ref="N2671" r:id="rId2669" xr:uid="{00000000-0004-0000-0C00-00006C0A0000}"/>
    <hyperlink ref="N2672" r:id="rId2670" xr:uid="{00000000-0004-0000-0C00-00006D0A0000}"/>
    <hyperlink ref="N2673" r:id="rId2671" xr:uid="{00000000-0004-0000-0C00-00006E0A0000}"/>
    <hyperlink ref="N2674" r:id="rId2672" xr:uid="{00000000-0004-0000-0C00-00006F0A0000}"/>
    <hyperlink ref="N2675" r:id="rId2673" xr:uid="{00000000-0004-0000-0C00-0000700A0000}"/>
    <hyperlink ref="N2676" r:id="rId2674" xr:uid="{00000000-0004-0000-0C00-0000710A0000}"/>
    <hyperlink ref="N2677" r:id="rId2675" xr:uid="{00000000-0004-0000-0C00-0000720A0000}"/>
    <hyperlink ref="N2678" r:id="rId2676" xr:uid="{00000000-0004-0000-0C00-0000730A0000}"/>
    <hyperlink ref="N2679" r:id="rId2677" xr:uid="{00000000-0004-0000-0C00-0000740A0000}"/>
    <hyperlink ref="N2680" r:id="rId2678" xr:uid="{00000000-0004-0000-0C00-0000750A0000}"/>
    <hyperlink ref="N2681" r:id="rId2679" xr:uid="{00000000-0004-0000-0C00-0000760A0000}"/>
    <hyperlink ref="N2682" r:id="rId2680" xr:uid="{00000000-0004-0000-0C00-0000770A0000}"/>
    <hyperlink ref="N2683" r:id="rId2681" xr:uid="{00000000-0004-0000-0C00-0000780A0000}"/>
    <hyperlink ref="N2684" r:id="rId2682" xr:uid="{00000000-0004-0000-0C00-0000790A0000}"/>
    <hyperlink ref="N2685" r:id="rId2683" xr:uid="{00000000-0004-0000-0C00-00007A0A0000}"/>
    <hyperlink ref="N2686" r:id="rId2684" xr:uid="{00000000-0004-0000-0C00-00007B0A0000}"/>
    <hyperlink ref="N2687" r:id="rId2685" xr:uid="{00000000-0004-0000-0C00-00007C0A0000}"/>
    <hyperlink ref="N2688" r:id="rId2686" xr:uid="{00000000-0004-0000-0C00-00007D0A0000}"/>
    <hyperlink ref="N2689" r:id="rId2687" xr:uid="{00000000-0004-0000-0C00-00007E0A0000}"/>
    <hyperlink ref="N2690" r:id="rId2688" xr:uid="{00000000-0004-0000-0C00-00007F0A0000}"/>
    <hyperlink ref="N2691" r:id="rId2689" xr:uid="{00000000-0004-0000-0C00-0000800A0000}"/>
    <hyperlink ref="N2692" r:id="rId2690" xr:uid="{00000000-0004-0000-0C00-0000810A0000}"/>
    <hyperlink ref="N2693" r:id="rId2691" xr:uid="{00000000-0004-0000-0C00-0000820A0000}"/>
    <hyperlink ref="N2694" r:id="rId2692" xr:uid="{00000000-0004-0000-0C00-0000830A0000}"/>
    <hyperlink ref="N2695" r:id="rId2693" xr:uid="{00000000-0004-0000-0C00-0000840A0000}"/>
    <hyperlink ref="N2696" r:id="rId2694" xr:uid="{00000000-0004-0000-0C00-0000850A0000}"/>
    <hyperlink ref="N2697" r:id="rId2695" xr:uid="{00000000-0004-0000-0C00-0000860A0000}"/>
    <hyperlink ref="N2698" r:id="rId2696" xr:uid="{00000000-0004-0000-0C00-0000870A0000}"/>
    <hyperlink ref="N2699" r:id="rId2697" xr:uid="{00000000-0004-0000-0C00-0000880A0000}"/>
    <hyperlink ref="N2700" r:id="rId2698" xr:uid="{00000000-0004-0000-0C00-0000890A0000}"/>
    <hyperlink ref="N2701" r:id="rId2699" xr:uid="{00000000-0004-0000-0C00-00008A0A0000}"/>
    <hyperlink ref="N2702" r:id="rId2700" xr:uid="{00000000-0004-0000-0C00-00008B0A0000}"/>
    <hyperlink ref="N2703" r:id="rId2701" xr:uid="{00000000-0004-0000-0C00-00008C0A0000}"/>
    <hyperlink ref="N2704" r:id="rId2702" xr:uid="{00000000-0004-0000-0C00-00008D0A0000}"/>
    <hyperlink ref="N2705" r:id="rId2703" xr:uid="{00000000-0004-0000-0C00-00008E0A0000}"/>
    <hyperlink ref="N2706" r:id="rId2704" xr:uid="{00000000-0004-0000-0C00-00008F0A0000}"/>
    <hyperlink ref="N2707" r:id="rId2705" xr:uid="{00000000-0004-0000-0C00-0000900A0000}"/>
    <hyperlink ref="N2708" r:id="rId2706" xr:uid="{00000000-0004-0000-0C00-0000910A0000}"/>
    <hyperlink ref="N2709" r:id="rId2707" xr:uid="{00000000-0004-0000-0C00-0000920A0000}"/>
    <hyperlink ref="N2710" r:id="rId2708" xr:uid="{00000000-0004-0000-0C00-0000930A0000}"/>
    <hyperlink ref="N2711" r:id="rId2709" xr:uid="{00000000-0004-0000-0C00-0000940A0000}"/>
    <hyperlink ref="N2712" r:id="rId2710" xr:uid="{00000000-0004-0000-0C00-0000950A0000}"/>
    <hyperlink ref="N2713" r:id="rId2711" xr:uid="{00000000-0004-0000-0C00-0000960A0000}"/>
    <hyperlink ref="N2714" r:id="rId2712" xr:uid="{00000000-0004-0000-0C00-0000970A0000}"/>
    <hyperlink ref="N2715" r:id="rId2713" xr:uid="{00000000-0004-0000-0C00-0000980A0000}"/>
    <hyperlink ref="N2716" r:id="rId2714" xr:uid="{00000000-0004-0000-0C00-0000990A0000}"/>
    <hyperlink ref="N2717" r:id="rId2715" xr:uid="{00000000-0004-0000-0C00-00009A0A0000}"/>
    <hyperlink ref="N2718" r:id="rId2716" xr:uid="{00000000-0004-0000-0C00-00009B0A0000}"/>
    <hyperlink ref="N2719" r:id="rId2717" xr:uid="{00000000-0004-0000-0C00-00009C0A0000}"/>
    <hyperlink ref="N2720" r:id="rId2718" xr:uid="{00000000-0004-0000-0C00-00009D0A0000}"/>
    <hyperlink ref="N2721" r:id="rId2719" xr:uid="{00000000-0004-0000-0C00-00009E0A0000}"/>
    <hyperlink ref="N2722" r:id="rId2720" xr:uid="{00000000-0004-0000-0C00-00009F0A0000}"/>
    <hyperlink ref="N2723" r:id="rId2721" xr:uid="{00000000-0004-0000-0C00-0000A00A0000}"/>
    <hyperlink ref="N2724" r:id="rId2722" xr:uid="{00000000-0004-0000-0C00-0000A10A0000}"/>
    <hyperlink ref="N2725" r:id="rId2723" xr:uid="{00000000-0004-0000-0C00-0000A20A0000}"/>
    <hyperlink ref="N2726" r:id="rId2724" xr:uid="{00000000-0004-0000-0C00-0000A30A0000}"/>
    <hyperlink ref="N2727" r:id="rId2725" xr:uid="{00000000-0004-0000-0C00-0000A40A0000}"/>
    <hyperlink ref="N2728" r:id="rId2726" xr:uid="{00000000-0004-0000-0C00-0000A50A0000}"/>
    <hyperlink ref="N2729" r:id="rId2727" xr:uid="{00000000-0004-0000-0C00-0000A60A0000}"/>
    <hyperlink ref="N2730" r:id="rId2728" xr:uid="{00000000-0004-0000-0C00-0000A70A0000}"/>
    <hyperlink ref="N2731" r:id="rId2729" xr:uid="{00000000-0004-0000-0C00-0000A80A0000}"/>
    <hyperlink ref="N2732" r:id="rId2730" xr:uid="{00000000-0004-0000-0C00-0000A90A0000}"/>
    <hyperlink ref="N2733" r:id="rId2731" xr:uid="{00000000-0004-0000-0C00-0000AA0A0000}"/>
    <hyperlink ref="N2734" r:id="rId2732" xr:uid="{00000000-0004-0000-0C00-0000AB0A0000}"/>
    <hyperlink ref="N2735" r:id="rId2733" xr:uid="{00000000-0004-0000-0C00-0000AC0A0000}"/>
    <hyperlink ref="N2736" r:id="rId2734" xr:uid="{00000000-0004-0000-0C00-0000AD0A0000}"/>
    <hyperlink ref="N2737" r:id="rId2735" xr:uid="{00000000-0004-0000-0C00-0000AE0A0000}"/>
    <hyperlink ref="N2738" r:id="rId2736" xr:uid="{00000000-0004-0000-0C00-0000AF0A0000}"/>
    <hyperlink ref="N2739" r:id="rId2737" xr:uid="{00000000-0004-0000-0C00-0000B00A0000}"/>
    <hyperlink ref="N2740" r:id="rId2738" xr:uid="{00000000-0004-0000-0C00-0000B10A0000}"/>
    <hyperlink ref="N2741" r:id="rId2739" xr:uid="{00000000-0004-0000-0C00-0000B20A0000}"/>
    <hyperlink ref="N2742" r:id="rId2740" xr:uid="{00000000-0004-0000-0C00-0000B30A0000}"/>
    <hyperlink ref="N2743" r:id="rId2741" xr:uid="{00000000-0004-0000-0C00-0000B40A0000}"/>
    <hyperlink ref="N2744" r:id="rId2742" xr:uid="{00000000-0004-0000-0C00-0000B50A0000}"/>
    <hyperlink ref="N2745" r:id="rId2743" xr:uid="{00000000-0004-0000-0C00-0000B60A0000}"/>
    <hyperlink ref="N2746" r:id="rId2744" xr:uid="{00000000-0004-0000-0C00-0000B70A0000}"/>
    <hyperlink ref="N2747" r:id="rId2745" xr:uid="{00000000-0004-0000-0C00-0000B80A0000}"/>
    <hyperlink ref="N2748" r:id="rId2746" xr:uid="{00000000-0004-0000-0C00-0000B90A0000}"/>
    <hyperlink ref="N2749" r:id="rId2747" xr:uid="{00000000-0004-0000-0C00-0000BA0A0000}"/>
    <hyperlink ref="N2750" r:id="rId2748" xr:uid="{00000000-0004-0000-0C00-0000BB0A0000}"/>
    <hyperlink ref="N2751" r:id="rId2749" xr:uid="{00000000-0004-0000-0C00-0000BC0A0000}"/>
    <hyperlink ref="N2752" r:id="rId2750" xr:uid="{00000000-0004-0000-0C00-0000BD0A0000}"/>
    <hyperlink ref="N2753" r:id="rId2751" xr:uid="{00000000-0004-0000-0C00-0000BE0A0000}"/>
    <hyperlink ref="N2754" r:id="rId2752" xr:uid="{00000000-0004-0000-0C00-0000BF0A0000}"/>
    <hyperlink ref="N2755" r:id="rId2753" xr:uid="{00000000-0004-0000-0C00-0000C00A0000}"/>
    <hyperlink ref="N2756" r:id="rId2754" xr:uid="{00000000-0004-0000-0C00-0000C10A0000}"/>
    <hyperlink ref="N2757" r:id="rId2755" xr:uid="{00000000-0004-0000-0C00-0000C20A0000}"/>
    <hyperlink ref="N2758" r:id="rId2756" xr:uid="{00000000-0004-0000-0C00-0000C30A0000}"/>
    <hyperlink ref="N2759" r:id="rId2757" xr:uid="{00000000-0004-0000-0C00-0000C40A0000}"/>
    <hyperlink ref="N2760" r:id="rId2758" xr:uid="{00000000-0004-0000-0C00-0000C50A0000}"/>
    <hyperlink ref="N2761" r:id="rId2759" xr:uid="{00000000-0004-0000-0C00-0000C60A0000}"/>
    <hyperlink ref="N2762" r:id="rId2760" xr:uid="{00000000-0004-0000-0C00-0000C70A0000}"/>
    <hyperlink ref="N2763" r:id="rId2761" xr:uid="{00000000-0004-0000-0C00-0000C80A0000}"/>
    <hyperlink ref="N2764" r:id="rId2762" xr:uid="{00000000-0004-0000-0C00-0000C90A0000}"/>
    <hyperlink ref="N2765" r:id="rId2763" xr:uid="{00000000-0004-0000-0C00-0000CA0A0000}"/>
    <hyperlink ref="N2766" r:id="rId2764" xr:uid="{00000000-0004-0000-0C00-0000CB0A0000}"/>
    <hyperlink ref="N2767" r:id="rId2765" xr:uid="{00000000-0004-0000-0C00-0000CC0A0000}"/>
    <hyperlink ref="N2768" r:id="rId2766" xr:uid="{00000000-0004-0000-0C00-0000CD0A0000}"/>
    <hyperlink ref="N2769" r:id="rId2767" xr:uid="{00000000-0004-0000-0C00-0000CE0A0000}"/>
    <hyperlink ref="N2770" r:id="rId2768" xr:uid="{00000000-0004-0000-0C00-0000CF0A0000}"/>
    <hyperlink ref="N2771" r:id="rId2769" xr:uid="{00000000-0004-0000-0C00-0000D00A0000}"/>
    <hyperlink ref="N2772" r:id="rId2770" xr:uid="{00000000-0004-0000-0C00-0000D10A0000}"/>
    <hyperlink ref="N2773" r:id="rId2771" xr:uid="{00000000-0004-0000-0C00-0000D20A0000}"/>
    <hyperlink ref="N2774" r:id="rId2772" xr:uid="{00000000-0004-0000-0C00-0000D30A0000}"/>
    <hyperlink ref="N2775" r:id="rId2773" xr:uid="{00000000-0004-0000-0C00-0000D40A0000}"/>
    <hyperlink ref="N2776" r:id="rId2774" xr:uid="{00000000-0004-0000-0C00-0000D50A0000}"/>
    <hyperlink ref="N2777" r:id="rId2775" xr:uid="{00000000-0004-0000-0C00-0000D60A0000}"/>
    <hyperlink ref="N2778" r:id="rId2776" xr:uid="{00000000-0004-0000-0C00-0000D70A0000}"/>
    <hyperlink ref="N2779" r:id="rId2777" xr:uid="{00000000-0004-0000-0C00-0000D80A0000}"/>
    <hyperlink ref="N2780" r:id="rId2778" xr:uid="{00000000-0004-0000-0C00-0000D90A0000}"/>
    <hyperlink ref="N2781" r:id="rId2779" xr:uid="{00000000-0004-0000-0C00-0000DA0A0000}"/>
    <hyperlink ref="N2782" r:id="rId2780" xr:uid="{00000000-0004-0000-0C00-0000DB0A0000}"/>
    <hyperlink ref="N2783" r:id="rId2781" xr:uid="{00000000-0004-0000-0C00-0000DC0A0000}"/>
    <hyperlink ref="N2784" r:id="rId2782" xr:uid="{00000000-0004-0000-0C00-0000DD0A0000}"/>
    <hyperlink ref="N2785" r:id="rId2783" xr:uid="{00000000-0004-0000-0C00-0000DE0A0000}"/>
    <hyperlink ref="N2786" r:id="rId2784" xr:uid="{00000000-0004-0000-0C00-0000DF0A0000}"/>
    <hyperlink ref="N2787" r:id="rId2785" xr:uid="{00000000-0004-0000-0C00-0000E00A0000}"/>
    <hyperlink ref="N2788" r:id="rId2786" xr:uid="{00000000-0004-0000-0C00-0000E10A0000}"/>
    <hyperlink ref="N2789" r:id="rId2787" xr:uid="{00000000-0004-0000-0C00-0000E20A0000}"/>
    <hyperlink ref="N2790" r:id="rId2788" xr:uid="{00000000-0004-0000-0C00-0000E30A0000}"/>
    <hyperlink ref="N2791" r:id="rId2789" xr:uid="{00000000-0004-0000-0C00-0000E40A0000}"/>
    <hyperlink ref="N2792" r:id="rId2790" xr:uid="{00000000-0004-0000-0C00-0000E50A0000}"/>
    <hyperlink ref="N2793" r:id="rId2791" xr:uid="{00000000-0004-0000-0C00-0000E60A0000}"/>
    <hyperlink ref="N2794" r:id="rId2792" xr:uid="{00000000-0004-0000-0C00-0000E70A0000}"/>
    <hyperlink ref="N2795" r:id="rId2793" xr:uid="{00000000-0004-0000-0C00-0000E80A0000}"/>
    <hyperlink ref="N2796" r:id="rId2794" xr:uid="{00000000-0004-0000-0C00-0000E90A0000}"/>
    <hyperlink ref="N2797" r:id="rId2795" xr:uid="{00000000-0004-0000-0C00-0000EA0A0000}"/>
    <hyperlink ref="N2798" r:id="rId2796" xr:uid="{00000000-0004-0000-0C00-0000EB0A0000}"/>
    <hyperlink ref="N2799" r:id="rId2797" xr:uid="{00000000-0004-0000-0C00-0000EC0A0000}"/>
    <hyperlink ref="N2800" r:id="rId2798" xr:uid="{00000000-0004-0000-0C00-0000ED0A0000}"/>
    <hyperlink ref="N2801" r:id="rId2799" xr:uid="{00000000-0004-0000-0C00-0000EE0A0000}"/>
    <hyperlink ref="N2802" r:id="rId2800" xr:uid="{00000000-0004-0000-0C00-0000EF0A0000}"/>
    <hyperlink ref="N2803" r:id="rId2801" xr:uid="{00000000-0004-0000-0C00-0000F00A0000}"/>
    <hyperlink ref="N2804" r:id="rId2802" xr:uid="{00000000-0004-0000-0C00-0000F10A0000}"/>
    <hyperlink ref="N2805" r:id="rId2803" xr:uid="{00000000-0004-0000-0C00-0000F20A0000}"/>
    <hyperlink ref="N2806" r:id="rId2804" xr:uid="{00000000-0004-0000-0C00-0000F30A0000}"/>
    <hyperlink ref="N2807" r:id="rId2805" xr:uid="{00000000-0004-0000-0C00-0000F40A0000}"/>
    <hyperlink ref="N2808" r:id="rId2806" xr:uid="{00000000-0004-0000-0C00-0000F50A0000}"/>
    <hyperlink ref="N2809" r:id="rId2807" xr:uid="{00000000-0004-0000-0C00-0000F60A0000}"/>
    <hyperlink ref="N2810" r:id="rId2808" xr:uid="{00000000-0004-0000-0C00-0000F70A0000}"/>
    <hyperlink ref="N2811" r:id="rId2809" xr:uid="{00000000-0004-0000-0C00-0000F80A0000}"/>
    <hyperlink ref="N2812" r:id="rId2810" xr:uid="{00000000-0004-0000-0C00-0000F90A0000}"/>
    <hyperlink ref="N2813" r:id="rId2811" xr:uid="{00000000-0004-0000-0C00-0000FA0A0000}"/>
    <hyperlink ref="N2814" r:id="rId2812" xr:uid="{00000000-0004-0000-0C00-0000FB0A0000}"/>
    <hyperlink ref="N2815" r:id="rId2813" xr:uid="{00000000-0004-0000-0C00-0000FC0A0000}"/>
    <hyperlink ref="N2816" r:id="rId2814" xr:uid="{00000000-0004-0000-0C00-0000FD0A0000}"/>
    <hyperlink ref="N2817" r:id="rId2815" xr:uid="{00000000-0004-0000-0C00-0000FE0A0000}"/>
    <hyperlink ref="N2818" r:id="rId2816" xr:uid="{00000000-0004-0000-0C00-0000FF0A0000}"/>
    <hyperlink ref="N2819" r:id="rId2817" xr:uid="{00000000-0004-0000-0C00-0000000B0000}"/>
    <hyperlink ref="N2820" r:id="rId2818" xr:uid="{00000000-0004-0000-0C00-0000010B0000}"/>
    <hyperlink ref="N2821" r:id="rId2819" xr:uid="{00000000-0004-0000-0C00-0000020B0000}"/>
    <hyperlink ref="N2822" r:id="rId2820" xr:uid="{00000000-0004-0000-0C00-0000030B0000}"/>
    <hyperlink ref="N2823" r:id="rId2821" xr:uid="{00000000-0004-0000-0C00-0000040B0000}"/>
    <hyperlink ref="N2824" r:id="rId2822" xr:uid="{00000000-0004-0000-0C00-0000050B0000}"/>
    <hyperlink ref="N2825" r:id="rId2823" xr:uid="{00000000-0004-0000-0C00-0000060B0000}"/>
    <hyperlink ref="N2826" r:id="rId2824" xr:uid="{00000000-0004-0000-0C00-0000070B0000}"/>
    <hyperlink ref="N2827" r:id="rId2825" xr:uid="{00000000-0004-0000-0C00-0000080B0000}"/>
    <hyperlink ref="N2828" r:id="rId2826" xr:uid="{00000000-0004-0000-0C00-0000090B0000}"/>
    <hyperlink ref="N2829" r:id="rId2827" xr:uid="{00000000-0004-0000-0C00-00000A0B0000}"/>
    <hyperlink ref="N2830" r:id="rId2828" xr:uid="{00000000-0004-0000-0C00-00000B0B0000}"/>
    <hyperlink ref="N2831" r:id="rId2829" xr:uid="{00000000-0004-0000-0C00-00000C0B0000}"/>
    <hyperlink ref="N2832" r:id="rId2830" xr:uid="{00000000-0004-0000-0C00-00000D0B0000}"/>
    <hyperlink ref="N2833" r:id="rId2831" xr:uid="{00000000-0004-0000-0C00-00000E0B0000}"/>
    <hyperlink ref="N2834" r:id="rId2832" xr:uid="{00000000-0004-0000-0C00-00000F0B0000}"/>
    <hyperlink ref="N2835" r:id="rId2833" xr:uid="{00000000-0004-0000-0C00-0000100B0000}"/>
    <hyperlink ref="N2836" r:id="rId2834" xr:uid="{00000000-0004-0000-0C00-0000110B0000}"/>
    <hyperlink ref="N2837" r:id="rId2835" xr:uid="{00000000-0004-0000-0C00-0000120B0000}"/>
    <hyperlink ref="N2838" r:id="rId2836" xr:uid="{00000000-0004-0000-0C00-0000130B0000}"/>
    <hyperlink ref="N2839" r:id="rId2837" xr:uid="{00000000-0004-0000-0C00-0000140B0000}"/>
    <hyperlink ref="N2840" r:id="rId2838" xr:uid="{00000000-0004-0000-0C00-0000150B0000}"/>
    <hyperlink ref="N2841" r:id="rId2839" xr:uid="{00000000-0004-0000-0C00-0000160B0000}"/>
    <hyperlink ref="N2842" r:id="rId2840" xr:uid="{00000000-0004-0000-0C00-0000170B0000}"/>
    <hyperlink ref="N2843" r:id="rId2841" xr:uid="{00000000-0004-0000-0C00-0000180B0000}"/>
    <hyperlink ref="N2844" r:id="rId2842" xr:uid="{00000000-0004-0000-0C00-0000190B0000}"/>
    <hyperlink ref="N2845" r:id="rId2843" xr:uid="{00000000-0004-0000-0C00-00001A0B0000}"/>
    <hyperlink ref="N2846" r:id="rId2844" xr:uid="{00000000-0004-0000-0C00-00001B0B0000}"/>
    <hyperlink ref="N2847" r:id="rId2845" xr:uid="{00000000-0004-0000-0C00-00001C0B0000}"/>
    <hyperlink ref="N2848" r:id="rId2846" xr:uid="{00000000-0004-0000-0C00-00001D0B0000}"/>
    <hyperlink ref="N2849" r:id="rId2847" xr:uid="{00000000-0004-0000-0C00-00001E0B0000}"/>
    <hyperlink ref="N2850" r:id="rId2848" xr:uid="{00000000-0004-0000-0C00-00001F0B0000}"/>
    <hyperlink ref="N2851" r:id="rId2849" xr:uid="{00000000-0004-0000-0C00-0000200B0000}"/>
    <hyperlink ref="N2852" r:id="rId2850" xr:uid="{00000000-0004-0000-0C00-0000210B0000}"/>
    <hyperlink ref="N2853" r:id="rId2851" xr:uid="{00000000-0004-0000-0C00-0000220B0000}"/>
    <hyperlink ref="N2854" r:id="rId2852" xr:uid="{00000000-0004-0000-0C00-0000230B0000}"/>
    <hyperlink ref="N2855" r:id="rId2853" xr:uid="{00000000-0004-0000-0C00-0000240B0000}"/>
    <hyperlink ref="N2856" r:id="rId2854" xr:uid="{00000000-0004-0000-0C00-0000250B0000}"/>
    <hyperlink ref="N2857" r:id="rId2855" xr:uid="{00000000-0004-0000-0C00-0000260B0000}"/>
    <hyperlink ref="N2858" r:id="rId2856" xr:uid="{00000000-0004-0000-0C00-0000270B0000}"/>
    <hyperlink ref="N2859" r:id="rId2857" xr:uid="{00000000-0004-0000-0C00-0000280B0000}"/>
    <hyperlink ref="N2860" r:id="rId2858" xr:uid="{00000000-0004-0000-0C00-0000290B0000}"/>
    <hyperlink ref="N2861" r:id="rId2859" xr:uid="{00000000-0004-0000-0C00-00002A0B0000}"/>
    <hyperlink ref="N2862" r:id="rId2860" xr:uid="{00000000-0004-0000-0C00-00002B0B0000}"/>
    <hyperlink ref="N2863" r:id="rId2861" xr:uid="{00000000-0004-0000-0C00-00002C0B0000}"/>
    <hyperlink ref="N2864" r:id="rId2862" xr:uid="{00000000-0004-0000-0C00-00002D0B0000}"/>
    <hyperlink ref="N2865" r:id="rId2863" xr:uid="{00000000-0004-0000-0C00-00002E0B0000}"/>
    <hyperlink ref="N2866" r:id="rId2864" xr:uid="{00000000-0004-0000-0C00-00002F0B0000}"/>
    <hyperlink ref="N2867" r:id="rId2865" xr:uid="{00000000-0004-0000-0C00-0000300B0000}"/>
    <hyperlink ref="N2868" r:id="rId2866" xr:uid="{00000000-0004-0000-0C00-0000310B0000}"/>
    <hyperlink ref="N2869" r:id="rId2867" xr:uid="{00000000-0004-0000-0C00-0000320B0000}"/>
    <hyperlink ref="N2870" r:id="rId2868" xr:uid="{00000000-0004-0000-0C00-0000330B0000}"/>
    <hyperlink ref="N2871" r:id="rId2869" xr:uid="{00000000-0004-0000-0C00-0000340B0000}"/>
    <hyperlink ref="N2872" r:id="rId2870" xr:uid="{00000000-0004-0000-0C00-0000350B0000}"/>
    <hyperlink ref="N2873" r:id="rId2871" xr:uid="{00000000-0004-0000-0C00-0000360B0000}"/>
    <hyperlink ref="N2874" r:id="rId2872" xr:uid="{00000000-0004-0000-0C00-0000370B0000}"/>
    <hyperlink ref="N2875" r:id="rId2873" xr:uid="{00000000-0004-0000-0C00-0000380B0000}"/>
    <hyperlink ref="N2876" r:id="rId2874" xr:uid="{00000000-0004-0000-0C00-0000390B0000}"/>
    <hyperlink ref="N2877" r:id="rId2875" xr:uid="{00000000-0004-0000-0C00-00003A0B0000}"/>
    <hyperlink ref="N2878" r:id="rId2876" xr:uid="{00000000-0004-0000-0C00-00003B0B0000}"/>
    <hyperlink ref="N2879" r:id="rId2877" xr:uid="{00000000-0004-0000-0C00-00003C0B0000}"/>
    <hyperlink ref="N2880" r:id="rId2878" xr:uid="{00000000-0004-0000-0C00-00003D0B0000}"/>
    <hyperlink ref="N2881" r:id="rId2879" xr:uid="{00000000-0004-0000-0C00-00003E0B0000}"/>
    <hyperlink ref="N2882" r:id="rId2880" xr:uid="{00000000-0004-0000-0C00-00003F0B0000}"/>
    <hyperlink ref="N2883" r:id="rId2881" xr:uid="{00000000-0004-0000-0C00-0000400B0000}"/>
    <hyperlink ref="N2884" r:id="rId2882" xr:uid="{00000000-0004-0000-0C00-0000410B0000}"/>
    <hyperlink ref="N2885" r:id="rId2883" xr:uid="{00000000-0004-0000-0C00-0000420B0000}"/>
    <hyperlink ref="N2886" r:id="rId2884" xr:uid="{00000000-0004-0000-0C00-0000430B0000}"/>
    <hyperlink ref="N2887" r:id="rId2885" xr:uid="{00000000-0004-0000-0C00-0000440B0000}"/>
    <hyperlink ref="N2888" r:id="rId2886" xr:uid="{00000000-0004-0000-0C00-0000450B0000}"/>
    <hyperlink ref="N2889" r:id="rId2887" xr:uid="{00000000-0004-0000-0C00-0000460B0000}"/>
    <hyperlink ref="N2890" r:id="rId2888" xr:uid="{00000000-0004-0000-0C00-0000470B0000}"/>
    <hyperlink ref="N2891" r:id="rId2889" xr:uid="{00000000-0004-0000-0C00-0000480B0000}"/>
    <hyperlink ref="N2892" r:id="rId2890" xr:uid="{00000000-0004-0000-0C00-0000490B0000}"/>
    <hyperlink ref="N2893" r:id="rId2891" xr:uid="{00000000-0004-0000-0C00-00004A0B0000}"/>
    <hyperlink ref="N2894" r:id="rId2892" xr:uid="{00000000-0004-0000-0C00-00004B0B0000}"/>
    <hyperlink ref="N2895" r:id="rId2893" xr:uid="{00000000-0004-0000-0C00-00004C0B0000}"/>
    <hyperlink ref="N2896" r:id="rId2894" xr:uid="{00000000-0004-0000-0C00-00004D0B0000}"/>
    <hyperlink ref="N2897" r:id="rId2895" xr:uid="{00000000-0004-0000-0C00-00004E0B0000}"/>
    <hyperlink ref="N2898" r:id="rId2896" xr:uid="{00000000-0004-0000-0C00-00004F0B0000}"/>
    <hyperlink ref="N2899" r:id="rId2897" xr:uid="{00000000-0004-0000-0C00-0000500B0000}"/>
    <hyperlink ref="N2900" r:id="rId2898" xr:uid="{00000000-0004-0000-0C00-0000510B0000}"/>
    <hyperlink ref="N2901" r:id="rId2899" xr:uid="{00000000-0004-0000-0C00-0000520B0000}"/>
    <hyperlink ref="N2902" r:id="rId2900" xr:uid="{00000000-0004-0000-0C00-0000530B0000}"/>
    <hyperlink ref="N2903" r:id="rId2901" xr:uid="{00000000-0004-0000-0C00-0000540B0000}"/>
    <hyperlink ref="N2904" r:id="rId2902" xr:uid="{00000000-0004-0000-0C00-0000550B0000}"/>
    <hyperlink ref="N2905" r:id="rId2903" xr:uid="{00000000-0004-0000-0C00-0000560B0000}"/>
    <hyperlink ref="N2906" r:id="rId2904" xr:uid="{00000000-0004-0000-0C00-0000570B0000}"/>
    <hyperlink ref="N2907" r:id="rId2905" xr:uid="{00000000-0004-0000-0C00-0000580B0000}"/>
    <hyperlink ref="N2908" r:id="rId2906" xr:uid="{00000000-0004-0000-0C00-0000590B0000}"/>
    <hyperlink ref="N2909" r:id="rId2907" xr:uid="{00000000-0004-0000-0C00-00005A0B0000}"/>
    <hyperlink ref="N2910" r:id="rId2908" xr:uid="{00000000-0004-0000-0C00-00005B0B0000}"/>
    <hyperlink ref="N2911" r:id="rId2909" xr:uid="{00000000-0004-0000-0C00-00005C0B0000}"/>
    <hyperlink ref="N2912" r:id="rId2910" xr:uid="{00000000-0004-0000-0C00-00005D0B0000}"/>
    <hyperlink ref="N2913" r:id="rId2911" xr:uid="{00000000-0004-0000-0C00-00005E0B0000}"/>
    <hyperlink ref="N2914" r:id="rId2912" xr:uid="{00000000-0004-0000-0C00-00005F0B0000}"/>
    <hyperlink ref="N2915" r:id="rId2913" xr:uid="{00000000-0004-0000-0C00-0000600B0000}"/>
    <hyperlink ref="N2916" r:id="rId2914" xr:uid="{00000000-0004-0000-0C00-0000610B0000}"/>
    <hyperlink ref="N2917" r:id="rId2915" xr:uid="{00000000-0004-0000-0C00-0000620B0000}"/>
    <hyperlink ref="N2918" r:id="rId2916" xr:uid="{00000000-0004-0000-0C00-0000630B0000}"/>
    <hyperlink ref="N2919" r:id="rId2917" xr:uid="{00000000-0004-0000-0C00-0000640B0000}"/>
    <hyperlink ref="N2920" r:id="rId2918" xr:uid="{00000000-0004-0000-0C00-0000650B0000}"/>
    <hyperlink ref="N2921" r:id="rId2919" xr:uid="{00000000-0004-0000-0C00-0000660B0000}"/>
    <hyperlink ref="N2922" r:id="rId2920" xr:uid="{00000000-0004-0000-0C00-0000670B0000}"/>
    <hyperlink ref="N2923" r:id="rId2921" xr:uid="{00000000-0004-0000-0C00-0000680B0000}"/>
    <hyperlink ref="N2924" r:id="rId2922" xr:uid="{00000000-0004-0000-0C00-0000690B0000}"/>
    <hyperlink ref="N2925" r:id="rId2923" xr:uid="{00000000-0004-0000-0C00-00006A0B0000}"/>
    <hyperlink ref="N2926" r:id="rId2924" xr:uid="{00000000-0004-0000-0C00-00006B0B0000}"/>
    <hyperlink ref="N2927" r:id="rId2925" xr:uid="{00000000-0004-0000-0C00-00006C0B0000}"/>
    <hyperlink ref="N2928" r:id="rId2926" xr:uid="{00000000-0004-0000-0C00-00006D0B0000}"/>
    <hyperlink ref="N2929" r:id="rId2927" xr:uid="{00000000-0004-0000-0C00-00006E0B0000}"/>
    <hyperlink ref="N2930" r:id="rId2928" xr:uid="{00000000-0004-0000-0C00-00006F0B0000}"/>
    <hyperlink ref="N2931" r:id="rId2929" xr:uid="{00000000-0004-0000-0C00-0000700B0000}"/>
    <hyperlink ref="N2932" r:id="rId2930" xr:uid="{00000000-0004-0000-0C00-0000710B0000}"/>
    <hyperlink ref="N2933" r:id="rId2931" xr:uid="{00000000-0004-0000-0C00-0000720B0000}"/>
    <hyperlink ref="N2934" r:id="rId2932" xr:uid="{00000000-0004-0000-0C00-0000730B0000}"/>
    <hyperlink ref="N2935" r:id="rId2933" xr:uid="{00000000-0004-0000-0C00-0000740B0000}"/>
    <hyperlink ref="N2936" r:id="rId2934" xr:uid="{00000000-0004-0000-0C00-0000750B0000}"/>
    <hyperlink ref="N2937" r:id="rId2935" xr:uid="{00000000-0004-0000-0C00-0000760B0000}"/>
    <hyperlink ref="N2938" r:id="rId2936" xr:uid="{00000000-0004-0000-0C00-0000770B0000}"/>
    <hyperlink ref="N2939" r:id="rId2937" xr:uid="{00000000-0004-0000-0C00-0000780B0000}"/>
    <hyperlink ref="N2940" r:id="rId2938" xr:uid="{00000000-0004-0000-0C00-0000790B0000}"/>
    <hyperlink ref="N2941" r:id="rId2939" xr:uid="{00000000-0004-0000-0C00-00007A0B0000}"/>
    <hyperlink ref="N2942" r:id="rId2940" xr:uid="{00000000-0004-0000-0C00-00007B0B0000}"/>
    <hyperlink ref="N2943" r:id="rId2941" xr:uid="{00000000-0004-0000-0C00-00007C0B0000}"/>
    <hyperlink ref="N2944" r:id="rId2942" xr:uid="{00000000-0004-0000-0C00-00007D0B0000}"/>
    <hyperlink ref="N2945" r:id="rId2943" xr:uid="{00000000-0004-0000-0C00-00007E0B0000}"/>
    <hyperlink ref="N2946" r:id="rId2944" xr:uid="{00000000-0004-0000-0C00-00007F0B0000}"/>
    <hyperlink ref="N2947" r:id="rId2945" xr:uid="{00000000-0004-0000-0C00-0000800B0000}"/>
    <hyperlink ref="N2948" r:id="rId2946" xr:uid="{00000000-0004-0000-0C00-0000810B0000}"/>
    <hyperlink ref="N2949" r:id="rId2947" xr:uid="{00000000-0004-0000-0C00-0000820B0000}"/>
    <hyperlink ref="N2950" r:id="rId2948" xr:uid="{00000000-0004-0000-0C00-0000830B0000}"/>
    <hyperlink ref="N2951" r:id="rId2949" xr:uid="{00000000-0004-0000-0C00-0000840B0000}"/>
    <hyperlink ref="N2952" r:id="rId2950" xr:uid="{00000000-0004-0000-0C00-0000850B0000}"/>
    <hyperlink ref="N2953" r:id="rId2951" xr:uid="{00000000-0004-0000-0C00-0000860B0000}"/>
    <hyperlink ref="N2954" r:id="rId2952" xr:uid="{00000000-0004-0000-0C00-0000870B0000}"/>
    <hyperlink ref="N2955" r:id="rId2953" xr:uid="{00000000-0004-0000-0C00-0000880B0000}"/>
    <hyperlink ref="N2956" r:id="rId2954" xr:uid="{00000000-0004-0000-0C00-0000890B0000}"/>
    <hyperlink ref="N2957" r:id="rId2955" xr:uid="{00000000-0004-0000-0C00-00008A0B0000}"/>
    <hyperlink ref="N2958" r:id="rId2956" xr:uid="{00000000-0004-0000-0C00-00008B0B0000}"/>
    <hyperlink ref="N2959" r:id="rId2957" xr:uid="{00000000-0004-0000-0C00-00008C0B0000}"/>
    <hyperlink ref="N2960" r:id="rId2958" xr:uid="{00000000-0004-0000-0C00-00008D0B0000}"/>
    <hyperlink ref="N2961" r:id="rId2959" xr:uid="{00000000-0004-0000-0C00-00008E0B0000}"/>
    <hyperlink ref="N2962" r:id="rId2960" xr:uid="{00000000-0004-0000-0C00-00008F0B0000}"/>
    <hyperlink ref="N2963" r:id="rId2961" xr:uid="{00000000-0004-0000-0C00-0000900B0000}"/>
    <hyperlink ref="N2964" r:id="rId2962" xr:uid="{00000000-0004-0000-0C00-0000910B0000}"/>
    <hyperlink ref="N2965" r:id="rId2963" xr:uid="{00000000-0004-0000-0C00-0000920B0000}"/>
    <hyperlink ref="N2966" r:id="rId2964" xr:uid="{00000000-0004-0000-0C00-0000930B0000}"/>
    <hyperlink ref="N2967" r:id="rId2965" xr:uid="{00000000-0004-0000-0C00-0000940B0000}"/>
    <hyperlink ref="N2968" r:id="rId2966" xr:uid="{00000000-0004-0000-0C00-0000950B0000}"/>
    <hyperlink ref="N2969" r:id="rId2967" xr:uid="{00000000-0004-0000-0C00-0000960B0000}"/>
    <hyperlink ref="N2970" r:id="rId2968" xr:uid="{00000000-0004-0000-0C00-0000970B0000}"/>
    <hyperlink ref="N2971" r:id="rId2969" xr:uid="{00000000-0004-0000-0C00-0000980B0000}"/>
    <hyperlink ref="N2972" r:id="rId2970" xr:uid="{00000000-0004-0000-0C00-0000990B0000}"/>
    <hyperlink ref="N2973" r:id="rId2971" xr:uid="{00000000-0004-0000-0C00-00009A0B0000}"/>
    <hyperlink ref="N2974" r:id="rId2972" xr:uid="{00000000-0004-0000-0C00-00009B0B0000}"/>
    <hyperlink ref="N2975" r:id="rId2973" xr:uid="{00000000-0004-0000-0C00-00009C0B0000}"/>
    <hyperlink ref="N2976" r:id="rId2974" xr:uid="{00000000-0004-0000-0C00-00009D0B0000}"/>
    <hyperlink ref="N2977" r:id="rId2975" xr:uid="{00000000-0004-0000-0C00-00009E0B0000}"/>
    <hyperlink ref="N2978" r:id="rId2976" xr:uid="{00000000-0004-0000-0C00-00009F0B0000}"/>
    <hyperlink ref="N2979" r:id="rId2977" xr:uid="{00000000-0004-0000-0C00-0000A00B0000}"/>
    <hyperlink ref="N2980" r:id="rId2978" xr:uid="{00000000-0004-0000-0C00-0000A10B0000}"/>
    <hyperlink ref="N2981" r:id="rId2979" xr:uid="{00000000-0004-0000-0C00-0000A20B0000}"/>
    <hyperlink ref="N2982" r:id="rId2980" xr:uid="{00000000-0004-0000-0C00-0000A30B0000}"/>
    <hyperlink ref="N2983" r:id="rId2981" xr:uid="{00000000-0004-0000-0C00-0000A40B0000}"/>
    <hyperlink ref="N2984" r:id="rId2982" xr:uid="{00000000-0004-0000-0C00-0000A50B0000}"/>
    <hyperlink ref="N2985" r:id="rId2983" xr:uid="{00000000-0004-0000-0C00-0000A60B0000}"/>
    <hyperlink ref="N2986" r:id="rId2984" xr:uid="{00000000-0004-0000-0C00-0000A70B0000}"/>
    <hyperlink ref="N2987" r:id="rId2985" xr:uid="{00000000-0004-0000-0C00-0000A80B0000}"/>
    <hyperlink ref="N2988" r:id="rId2986" xr:uid="{00000000-0004-0000-0C00-0000A90B0000}"/>
    <hyperlink ref="N2989" r:id="rId2987" xr:uid="{00000000-0004-0000-0C00-0000AA0B0000}"/>
    <hyperlink ref="N2990" r:id="rId2988" xr:uid="{00000000-0004-0000-0C00-0000AB0B0000}"/>
    <hyperlink ref="N2991" r:id="rId2989" xr:uid="{00000000-0004-0000-0C00-0000AC0B0000}"/>
    <hyperlink ref="N2992" r:id="rId2990" xr:uid="{00000000-0004-0000-0C00-0000AD0B0000}"/>
    <hyperlink ref="N2993" r:id="rId2991" xr:uid="{00000000-0004-0000-0C00-0000AE0B0000}"/>
    <hyperlink ref="N2994" r:id="rId2992" xr:uid="{00000000-0004-0000-0C00-0000AF0B0000}"/>
    <hyperlink ref="N2995" r:id="rId2993" xr:uid="{00000000-0004-0000-0C00-0000B00B0000}"/>
    <hyperlink ref="N2996" r:id="rId2994" xr:uid="{00000000-0004-0000-0C00-0000B10B0000}"/>
    <hyperlink ref="N2997" r:id="rId2995" xr:uid="{00000000-0004-0000-0C00-0000B20B0000}"/>
    <hyperlink ref="N2998" r:id="rId2996" xr:uid="{00000000-0004-0000-0C00-0000B30B0000}"/>
    <hyperlink ref="N2999" r:id="rId2997" xr:uid="{00000000-0004-0000-0C00-0000B40B0000}"/>
    <hyperlink ref="N3000" r:id="rId2998" xr:uid="{00000000-0004-0000-0C00-0000B50B0000}"/>
    <hyperlink ref="N3001" r:id="rId2999" xr:uid="{00000000-0004-0000-0C00-0000B60B0000}"/>
    <hyperlink ref="N3002" r:id="rId3000" xr:uid="{00000000-0004-0000-0C00-0000B70B0000}"/>
    <hyperlink ref="N3003" r:id="rId3001" xr:uid="{00000000-0004-0000-0C00-0000B80B0000}"/>
    <hyperlink ref="N3004" r:id="rId3002" xr:uid="{00000000-0004-0000-0C00-0000B90B0000}"/>
    <hyperlink ref="N3005" r:id="rId3003" xr:uid="{00000000-0004-0000-0C00-0000BA0B0000}"/>
    <hyperlink ref="N3006" r:id="rId3004" xr:uid="{00000000-0004-0000-0C00-0000BB0B0000}"/>
    <hyperlink ref="N3007" r:id="rId3005" xr:uid="{00000000-0004-0000-0C00-0000BC0B0000}"/>
    <hyperlink ref="N3008" r:id="rId3006" xr:uid="{00000000-0004-0000-0C00-0000BD0B0000}"/>
    <hyperlink ref="N3009" r:id="rId3007" xr:uid="{00000000-0004-0000-0C00-0000BE0B0000}"/>
    <hyperlink ref="N3010" r:id="rId3008" xr:uid="{00000000-0004-0000-0C00-0000BF0B0000}"/>
    <hyperlink ref="N3011" r:id="rId3009" xr:uid="{00000000-0004-0000-0C00-0000C00B0000}"/>
    <hyperlink ref="N3012" r:id="rId3010" xr:uid="{00000000-0004-0000-0C00-0000C10B0000}"/>
    <hyperlink ref="N3013" r:id="rId3011" xr:uid="{00000000-0004-0000-0C00-0000C20B0000}"/>
    <hyperlink ref="N3014" r:id="rId3012" xr:uid="{00000000-0004-0000-0C00-0000C30B0000}"/>
    <hyperlink ref="N3015" r:id="rId3013" xr:uid="{00000000-0004-0000-0C00-0000C40B0000}"/>
    <hyperlink ref="N3016" r:id="rId3014" xr:uid="{00000000-0004-0000-0C00-0000C50B0000}"/>
    <hyperlink ref="N3017" r:id="rId3015" xr:uid="{00000000-0004-0000-0C00-0000C60B0000}"/>
    <hyperlink ref="N3018" r:id="rId3016" xr:uid="{00000000-0004-0000-0C00-0000C70B0000}"/>
    <hyperlink ref="N3019" r:id="rId3017" xr:uid="{00000000-0004-0000-0C00-0000C80B0000}"/>
    <hyperlink ref="N3020" r:id="rId3018" xr:uid="{00000000-0004-0000-0C00-0000C90B0000}"/>
    <hyperlink ref="N3021" r:id="rId3019" xr:uid="{00000000-0004-0000-0C00-0000CA0B0000}"/>
    <hyperlink ref="N3022" r:id="rId3020" xr:uid="{00000000-0004-0000-0C00-0000CB0B0000}"/>
    <hyperlink ref="N3023" r:id="rId3021" xr:uid="{00000000-0004-0000-0C00-0000CC0B0000}"/>
    <hyperlink ref="N3024" r:id="rId3022" xr:uid="{00000000-0004-0000-0C00-0000CD0B0000}"/>
    <hyperlink ref="N3025" r:id="rId3023" xr:uid="{00000000-0004-0000-0C00-0000CE0B0000}"/>
    <hyperlink ref="N3026" r:id="rId3024" xr:uid="{00000000-0004-0000-0C00-0000CF0B0000}"/>
    <hyperlink ref="N3027" r:id="rId3025" xr:uid="{00000000-0004-0000-0C00-0000D00B0000}"/>
    <hyperlink ref="N3028" r:id="rId3026" xr:uid="{00000000-0004-0000-0C00-0000D10B0000}"/>
    <hyperlink ref="N3029" r:id="rId3027" xr:uid="{00000000-0004-0000-0C00-0000D20B0000}"/>
    <hyperlink ref="N3030" r:id="rId3028" xr:uid="{00000000-0004-0000-0C00-0000D30B0000}"/>
    <hyperlink ref="N3031" r:id="rId3029" xr:uid="{00000000-0004-0000-0C00-0000D40B0000}"/>
    <hyperlink ref="N3032" r:id="rId3030" xr:uid="{00000000-0004-0000-0C00-0000D50B0000}"/>
    <hyperlink ref="N3033" r:id="rId3031" xr:uid="{00000000-0004-0000-0C00-0000D60B0000}"/>
    <hyperlink ref="N3034" r:id="rId3032" xr:uid="{00000000-0004-0000-0C00-0000D70B0000}"/>
    <hyperlink ref="N3035" r:id="rId3033" xr:uid="{00000000-0004-0000-0C00-0000D80B0000}"/>
    <hyperlink ref="N3036" r:id="rId3034" xr:uid="{00000000-0004-0000-0C00-0000D90B0000}"/>
    <hyperlink ref="N3037" r:id="rId3035" xr:uid="{00000000-0004-0000-0C00-0000DA0B0000}"/>
    <hyperlink ref="N3038" r:id="rId3036" xr:uid="{00000000-0004-0000-0C00-0000DB0B0000}"/>
    <hyperlink ref="N3039" r:id="rId3037" xr:uid="{00000000-0004-0000-0C00-0000DC0B0000}"/>
    <hyperlink ref="N3040" r:id="rId3038" xr:uid="{00000000-0004-0000-0C00-0000DD0B0000}"/>
    <hyperlink ref="N3041" r:id="rId3039" xr:uid="{00000000-0004-0000-0C00-0000DE0B0000}"/>
    <hyperlink ref="N3042" r:id="rId3040" xr:uid="{00000000-0004-0000-0C00-0000DF0B0000}"/>
    <hyperlink ref="N3043" r:id="rId3041" xr:uid="{00000000-0004-0000-0C00-0000E00B0000}"/>
    <hyperlink ref="N3044" r:id="rId3042" xr:uid="{00000000-0004-0000-0C00-0000E10B0000}"/>
    <hyperlink ref="N3045" r:id="rId3043" xr:uid="{00000000-0004-0000-0C00-0000E20B0000}"/>
    <hyperlink ref="N3046" r:id="rId3044" xr:uid="{00000000-0004-0000-0C00-0000E30B0000}"/>
    <hyperlink ref="N3047" r:id="rId3045" xr:uid="{00000000-0004-0000-0C00-0000E40B0000}"/>
    <hyperlink ref="N3048" r:id="rId3046" xr:uid="{00000000-0004-0000-0C00-0000E50B0000}"/>
    <hyperlink ref="N3049" r:id="rId3047" xr:uid="{00000000-0004-0000-0C00-0000E60B0000}"/>
    <hyperlink ref="N3050" r:id="rId3048" xr:uid="{00000000-0004-0000-0C00-0000E70B0000}"/>
    <hyperlink ref="N3051" r:id="rId3049" xr:uid="{00000000-0004-0000-0C00-0000E80B0000}"/>
    <hyperlink ref="N3052" r:id="rId3050" xr:uid="{00000000-0004-0000-0C00-0000E90B0000}"/>
    <hyperlink ref="N3053" r:id="rId3051" xr:uid="{00000000-0004-0000-0C00-0000EA0B0000}"/>
    <hyperlink ref="N3054" r:id="rId3052" xr:uid="{00000000-0004-0000-0C00-0000EB0B0000}"/>
    <hyperlink ref="N3055" r:id="rId3053" xr:uid="{00000000-0004-0000-0C00-0000EC0B0000}"/>
    <hyperlink ref="N3056" r:id="rId3054" xr:uid="{00000000-0004-0000-0C00-0000ED0B0000}"/>
    <hyperlink ref="N3057" r:id="rId3055" xr:uid="{00000000-0004-0000-0C00-0000EE0B0000}"/>
    <hyperlink ref="N3058" r:id="rId3056" xr:uid="{00000000-0004-0000-0C00-0000EF0B0000}"/>
    <hyperlink ref="N3059" r:id="rId3057" xr:uid="{00000000-0004-0000-0C00-0000F00B0000}"/>
    <hyperlink ref="N3060" r:id="rId3058" xr:uid="{00000000-0004-0000-0C00-0000F10B0000}"/>
    <hyperlink ref="N3061" r:id="rId3059" xr:uid="{00000000-0004-0000-0C00-0000F20B0000}"/>
    <hyperlink ref="N3062" r:id="rId3060" xr:uid="{00000000-0004-0000-0C00-0000F30B0000}"/>
    <hyperlink ref="N3063" r:id="rId3061" xr:uid="{00000000-0004-0000-0C00-0000F40B0000}"/>
    <hyperlink ref="N3064" r:id="rId3062" xr:uid="{00000000-0004-0000-0C00-0000F50B0000}"/>
    <hyperlink ref="N3065" r:id="rId3063" xr:uid="{00000000-0004-0000-0C00-0000F60B0000}"/>
    <hyperlink ref="N3066" r:id="rId3064" xr:uid="{00000000-0004-0000-0C00-0000F70B0000}"/>
    <hyperlink ref="N3067" r:id="rId3065" xr:uid="{00000000-0004-0000-0C00-0000F80B0000}"/>
    <hyperlink ref="N3068" r:id="rId3066" xr:uid="{00000000-0004-0000-0C00-0000F90B0000}"/>
    <hyperlink ref="N3069" r:id="rId3067" xr:uid="{00000000-0004-0000-0C00-0000FA0B0000}"/>
    <hyperlink ref="N3070" r:id="rId3068" xr:uid="{00000000-0004-0000-0C00-0000FB0B0000}"/>
    <hyperlink ref="N3071" r:id="rId3069" xr:uid="{00000000-0004-0000-0C00-0000FC0B0000}"/>
    <hyperlink ref="N3072" r:id="rId3070" xr:uid="{00000000-0004-0000-0C00-0000FD0B0000}"/>
    <hyperlink ref="N3073" r:id="rId3071" xr:uid="{00000000-0004-0000-0C00-0000FE0B0000}"/>
    <hyperlink ref="N3074" r:id="rId3072" xr:uid="{00000000-0004-0000-0C00-0000FF0B0000}"/>
    <hyperlink ref="N3075" r:id="rId3073" xr:uid="{00000000-0004-0000-0C00-0000000C0000}"/>
    <hyperlink ref="N3076" r:id="rId3074" xr:uid="{00000000-0004-0000-0C00-0000010C0000}"/>
    <hyperlink ref="N3077" r:id="rId3075" xr:uid="{00000000-0004-0000-0C00-0000020C0000}"/>
    <hyperlink ref="N3078" r:id="rId3076" xr:uid="{00000000-0004-0000-0C00-0000030C0000}"/>
    <hyperlink ref="N3079" r:id="rId3077" xr:uid="{00000000-0004-0000-0C00-0000040C0000}"/>
    <hyperlink ref="N3080" r:id="rId3078" xr:uid="{00000000-0004-0000-0C00-0000050C0000}"/>
    <hyperlink ref="N3081" r:id="rId3079" xr:uid="{00000000-0004-0000-0C00-0000060C0000}"/>
    <hyperlink ref="N3082" r:id="rId3080" xr:uid="{00000000-0004-0000-0C00-0000070C0000}"/>
    <hyperlink ref="N3083" r:id="rId3081" xr:uid="{00000000-0004-0000-0C00-0000080C0000}"/>
    <hyperlink ref="N3084" r:id="rId3082" xr:uid="{00000000-0004-0000-0C00-0000090C0000}"/>
    <hyperlink ref="N3085" r:id="rId3083" xr:uid="{00000000-0004-0000-0C00-00000A0C0000}"/>
    <hyperlink ref="N3086" r:id="rId3084" xr:uid="{00000000-0004-0000-0C00-00000B0C0000}"/>
    <hyperlink ref="N3087" r:id="rId3085" xr:uid="{00000000-0004-0000-0C00-00000C0C0000}"/>
    <hyperlink ref="N3088" r:id="rId3086" xr:uid="{00000000-0004-0000-0C00-00000D0C0000}"/>
    <hyperlink ref="N3089" r:id="rId3087" xr:uid="{00000000-0004-0000-0C00-00000E0C0000}"/>
    <hyperlink ref="N3090" r:id="rId3088" xr:uid="{00000000-0004-0000-0C00-00000F0C0000}"/>
    <hyperlink ref="N3091" r:id="rId3089" xr:uid="{00000000-0004-0000-0C00-0000100C0000}"/>
    <hyperlink ref="N3092" r:id="rId3090" xr:uid="{00000000-0004-0000-0C00-0000110C0000}"/>
    <hyperlink ref="N3093" r:id="rId3091" xr:uid="{00000000-0004-0000-0C00-0000120C0000}"/>
    <hyperlink ref="N3094" r:id="rId3092" xr:uid="{00000000-0004-0000-0C00-0000130C0000}"/>
    <hyperlink ref="N3095" r:id="rId3093" xr:uid="{00000000-0004-0000-0C00-0000140C0000}"/>
    <hyperlink ref="N3096" r:id="rId3094" xr:uid="{00000000-0004-0000-0C00-0000150C0000}"/>
    <hyperlink ref="N3097" r:id="rId3095" xr:uid="{00000000-0004-0000-0C00-0000160C0000}"/>
    <hyperlink ref="N3098" r:id="rId3096" xr:uid="{00000000-0004-0000-0C00-0000170C0000}"/>
    <hyperlink ref="N3099" r:id="rId3097" xr:uid="{00000000-0004-0000-0C00-0000180C0000}"/>
    <hyperlink ref="N3100" r:id="rId3098" xr:uid="{00000000-0004-0000-0C00-0000190C0000}"/>
    <hyperlink ref="N3101" r:id="rId3099" xr:uid="{00000000-0004-0000-0C00-00001A0C0000}"/>
    <hyperlink ref="N3102" r:id="rId3100" xr:uid="{00000000-0004-0000-0C00-00001B0C0000}"/>
    <hyperlink ref="N3103" r:id="rId3101" xr:uid="{00000000-0004-0000-0C00-00001C0C0000}"/>
    <hyperlink ref="N3104" r:id="rId3102" xr:uid="{00000000-0004-0000-0C00-00001D0C0000}"/>
    <hyperlink ref="N3105" r:id="rId3103" xr:uid="{00000000-0004-0000-0C00-00001E0C0000}"/>
    <hyperlink ref="N3106" r:id="rId3104" xr:uid="{00000000-0004-0000-0C00-00001F0C0000}"/>
    <hyperlink ref="N3107" r:id="rId3105" xr:uid="{00000000-0004-0000-0C00-0000200C0000}"/>
    <hyperlink ref="N3108" r:id="rId3106" xr:uid="{00000000-0004-0000-0C00-0000210C0000}"/>
    <hyperlink ref="N3109" r:id="rId3107" xr:uid="{00000000-0004-0000-0C00-0000220C0000}"/>
    <hyperlink ref="N3110" r:id="rId3108" xr:uid="{00000000-0004-0000-0C00-0000230C0000}"/>
    <hyperlink ref="N3111" r:id="rId3109" xr:uid="{00000000-0004-0000-0C00-0000240C0000}"/>
    <hyperlink ref="N3112" r:id="rId3110" xr:uid="{00000000-0004-0000-0C00-0000250C0000}"/>
    <hyperlink ref="N3113" r:id="rId3111" xr:uid="{00000000-0004-0000-0C00-0000260C0000}"/>
    <hyperlink ref="N3114" r:id="rId3112" xr:uid="{00000000-0004-0000-0C00-0000270C0000}"/>
    <hyperlink ref="N3115" r:id="rId3113" xr:uid="{00000000-0004-0000-0C00-0000280C0000}"/>
    <hyperlink ref="N3116" r:id="rId3114" xr:uid="{00000000-0004-0000-0C00-0000290C0000}"/>
    <hyperlink ref="N3117" r:id="rId3115" xr:uid="{00000000-0004-0000-0C00-00002A0C0000}"/>
    <hyperlink ref="N3118" r:id="rId3116" xr:uid="{00000000-0004-0000-0C00-00002B0C0000}"/>
    <hyperlink ref="N3119" r:id="rId3117" xr:uid="{00000000-0004-0000-0C00-00002C0C0000}"/>
    <hyperlink ref="N3120" r:id="rId3118" xr:uid="{00000000-0004-0000-0C00-00002D0C0000}"/>
    <hyperlink ref="N3121" r:id="rId3119" xr:uid="{00000000-0004-0000-0C00-00002E0C0000}"/>
    <hyperlink ref="N3122" r:id="rId3120" xr:uid="{00000000-0004-0000-0C00-00002F0C0000}"/>
    <hyperlink ref="N3123" r:id="rId3121" xr:uid="{00000000-0004-0000-0C00-0000300C0000}"/>
    <hyperlink ref="N3124" r:id="rId3122" xr:uid="{00000000-0004-0000-0C00-0000310C0000}"/>
    <hyperlink ref="N3125" r:id="rId3123" xr:uid="{00000000-0004-0000-0C00-0000320C0000}"/>
    <hyperlink ref="N3126" r:id="rId3124" xr:uid="{00000000-0004-0000-0C00-0000330C0000}"/>
    <hyperlink ref="N3127" r:id="rId3125" xr:uid="{00000000-0004-0000-0C00-0000340C0000}"/>
    <hyperlink ref="N3128" r:id="rId3126" xr:uid="{00000000-0004-0000-0C00-0000350C0000}"/>
    <hyperlink ref="N3129" r:id="rId3127" xr:uid="{00000000-0004-0000-0C00-0000360C0000}"/>
    <hyperlink ref="N3130" r:id="rId3128" xr:uid="{00000000-0004-0000-0C00-0000370C0000}"/>
    <hyperlink ref="N3131" r:id="rId3129" xr:uid="{00000000-0004-0000-0C00-0000380C0000}"/>
    <hyperlink ref="N3132" r:id="rId3130" xr:uid="{00000000-0004-0000-0C00-0000390C0000}"/>
    <hyperlink ref="N3133" r:id="rId3131" xr:uid="{00000000-0004-0000-0C00-00003A0C0000}"/>
    <hyperlink ref="N3134" r:id="rId3132" xr:uid="{00000000-0004-0000-0C00-00003B0C0000}"/>
    <hyperlink ref="N3135" r:id="rId3133" xr:uid="{00000000-0004-0000-0C00-00003C0C0000}"/>
    <hyperlink ref="N3136" r:id="rId3134" xr:uid="{00000000-0004-0000-0C00-00003D0C0000}"/>
    <hyperlink ref="N3137" r:id="rId3135" xr:uid="{00000000-0004-0000-0C00-00003E0C0000}"/>
    <hyperlink ref="N3138" r:id="rId3136" xr:uid="{00000000-0004-0000-0C00-00003F0C0000}"/>
    <hyperlink ref="N3139" r:id="rId3137" xr:uid="{00000000-0004-0000-0C00-0000400C0000}"/>
    <hyperlink ref="N3140" r:id="rId3138" xr:uid="{00000000-0004-0000-0C00-0000410C0000}"/>
    <hyperlink ref="N3141" r:id="rId3139" xr:uid="{00000000-0004-0000-0C00-0000420C0000}"/>
    <hyperlink ref="N3142" r:id="rId3140" xr:uid="{00000000-0004-0000-0C00-0000430C0000}"/>
    <hyperlink ref="N3143" r:id="rId3141" xr:uid="{00000000-0004-0000-0C00-0000440C0000}"/>
    <hyperlink ref="N3144" r:id="rId3142" xr:uid="{00000000-0004-0000-0C00-0000450C0000}"/>
    <hyperlink ref="N3145" r:id="rId3143" xr:uid="{00000000-0004-0000-0C00-0000460C0000}"/>
    <hyperlink ref="N3146" r:id="rId3144" xr:uid="{00000000-0004-0000-0C00-0000470C0000}"/>
    <hyperlink ref="N3147" r:id="rId3145" xr:uid="{00000000-0004-0000-0C00-0000480C0000}"/>
    <hyperlink ref="N3148" r:id="rId3146" xr:uid="{00000000-0004-0000-0C00-0000490C0000}"/>
    <hyperlink ref="N3149" r:id="rId3147" xr:uid="{00000000-0004-0000-0C00-00004A0C0000}"/>
    <hyperlink ref="N3150" r:id="rId3148" xr:uid="{00000000-0004-0000-0C00-00004B0C0000}"/>
    <hyperlink ref="N3151" r:id="rId3149" xr:uid="{00000000-0004-0000-0C00-00004C0C0000}"/>
    <hyperlink ref="N3152" r:id="rId3150" xr:uid="{00000000-0004-0000-0C00-00004D0C0000}"/>
    <hyperlink ref="N3153" r:id="rId3151" xr:uid="{00000000-0004-0000-0C00-00004E0C0000}"/>
    <hyperlink ref="N3154" r:id="rId3152" xr:uid="{00000000-0004-0000-0C00-00004F0C0000}"/>
    <hyperlink ref="N3155" r:id="rId3153" xr:uid="{00000000-0004-0000-0C00-0000500C0000}"/>
    <hyperlink ref="N3156" r:id="rId3154" xr:uid="{00000000-0004-0000-0C00-0000510C0000}"/>
    <hyperlink ref="N3157" r:id="rId3155" xr:uid="{00000000-0004-0000-0C00-0000520C0000}"/>
    <hyperlink ref="N3158" r:id="rId3156" xr:uid="{00000000-0004-0000-0C00-0000530C0000}"/>
    <hyperlink ref="N3159" r:id="rId3157" xr:uid="{00000000-0004-0000-0C00-0000540C0000}"/>
    <hyperlink ref="N3160" r:id="rId3158" xr:uid="{00000000-0004-0000-0C00-0000550C0000}"/>
    <hyperlink ref="N3161" r:id="rId3159" xr:uid="{00000000-0004-0000-0C00-0000560C0000}"/>
    <hyperlink ref="N3162" r:id="rId3160" xr:uid="{00000000-0004-0000-0C00-0000570C0000}"/>
    <hyperlink ref="N3163" r:id="rId3161" xr:uid="{00000000-0004-0000-0C00-0000580C0000}"/>
    <hyperlink ref="N3164" r:id="rId3162" xr:uid="{00000000-0004-0000-0C00-0000590C0000}"/>
    <hyperlink ref="N3165" r:id="rId3163" xr:uid="{00000000-0004-0000-0C00-00005A0C0000}"/>
    <hyperlink ref="N3166" r:id="rId3164" xr:uid="{00000000-0004-0000-0C00-00005B0C0000}"/>
    <hyperlink ref="N3167" r:id="rId3165" xr:uid="{00000000-0004-0000-0C00-00005C0C0000}"/>
    <hyperlink ref="N3168" r:id="rId3166" xr:uid="{00000000-0004-0000-0C00-00005D0C0000}"/>
    <hyperlink ref="N3169" r:id="rId3167" xr:uid="{00000000-0004-0000-0C00-00005E0C0000}"/>
    <hyperlink ref="N3170" r:id="rId3168" xr:uid="{00000000-0004-0000-0C00-00005F0C0000}"/>
    <hyperlink ref="N3171" r:id="rId3169" xr:uid="{00000000-0004-0000-0C00-0000600C0000}"/>
    <hyperlink ref="N3172" r:id="rId3170" xr:uid="{00000000-0004-0000-0C00-0000610C0000}"/>
    <hyperlink ref="N3173" r:id="rId3171" xr:uid="{00000000-0004-0000-0C00-0000620C0000}"/>
    <hyperlink ref="N3174" r:id="rId3172" xr:uid="{00000000-0004-0000-0C00-0000630C0000}"/>
    <hyperlink ref="N3175" r:id="rId3173" xr:uid="{00000000-0004-0000-0C00-0000640C0000}"/>
    <hyperlink ref="N3176" r:id="rId3174" xr:uid="{00000000-0004-0000-0C00-0000650C0000}"/>
    <hyperlink ref="N3177" r:id="rId3175" xr:uid="{00000000-0004-0000-0C00-0000660C0000}"/>
    <hyperlink ref="N3178" r:id="rId3176" xr:uid="{00000000-0004-0000-0C00-0000670C0000}"/>
    <hyperlink ref="N3179" r:id="rId3177" xr:uid="{00000000-0004-0000-0C00-0000680C0000}"/>
    <hyperlink ref="N3180" r:id="rId3178" xr:uid="{00000000-0004-0000-0C00-0000690C0000}"/>
    <hyperlink ref="N3181" r:id="rId3179" xr:uid="{00000000-0004-0000-0C00-00006A0C0000}"/>
    <hyperlink ref="N3182" r:id="rId3180" xr:uid="{00000000-0004-0000-0C00-00006B0C0000}"/>
    <hyperlink ref="N3183" r:id="rId3181" xr:uid="{00000000-0004-0000-0C00-00006C0C0000}"/>
    <hyperlink ref="N3184" r:id="rId3182" xr:uid="{00000000-0004-0000-0C00-00006D0C0000}"/>
    <hyperlink ref="N3185" r:id="rId3183" xr:uid="{00000000-0004-0000-0C00-00006E0C0000}"/>
    <hyperlink ref="N3186" r:id="rId3184" xr:uid="{00000000-0004-0000-0C00-00006F0C0000}"/>
    <hyperlink ref="N3187" r:id="rId3185" xr:uid="{00000000-0004-0000-0C00-0000700C0000}"/>
    <hyperlink ref="N3188" r:id="rId3186" xr:uid="{00000000-0004-0000-0C00-0000710C0000}"/>
    <hyperlink ref="N3189" r:id="rId3187" xr:uid="{00000000-0004-0000-0C00-0000720C0000}"/>
    <hyperlink ref="N3190" r:id="rId3188" xr:uid="{00000000-0004-0000-0C00-0000730C0000}"/>
    <hyperlink ref="N3191" r:id="rId3189" xr:uid="{00000000-0004-0000-0C00-0000740C0000}"/>
    <hyperlink ref="N3192" r:id="rId3190" xr:uid="{00000000-0004-0000-0C00-0000750C0000}"/>
    <hyperlink ref="N3193" r:id="rId3191" xr:uid="{00000000-0004-0000-0C00-0000760C0000}"/>
    <hyperlink ref="N3194" r:id="rId3192" xr:uid="{00000000-0004-0000-0C00-0000770C0000}"/>
    <hyperlink ref="N3195" r:id="rId3193" xr:uid="{00000000-0004-0000-0C00-0000780C0000}"/>
    <hyperlink ref="N3196" r:id="rId3194" xr:uid="{00000000-0004-0000-0C00-0000790C0000}"/>
    <hyperlink ref="N3197" r:id="rId3195" xr:uid="{00000000-0004-0000-0C00-00007A0C0000}"/>
    <hyperlink ref="N3198" r:id="rId3196" xr:uid="{00000000-0004-0000-0C00-00007B0C0000}"/>
    <hyperlink ref="N3199" r:id="rId3197" xr:uid="{00000000-0004-0000-0C00-00007C0C0000}"/>
    <hyperlink ref="N3200" r:id="rId3198" xr:uid="{00000000-0004-0000-0C00-00007D0C0000}"/>
    <hyperlink ref="N3201" r:id="rId3199" xr:uid="{00000000-0004-0000-0C00-00007E0C0000}"/>
    <hyperlink ref="N3202" r:id="rId3200" xr:uid="{00000000-0004-0000-0C00-00007F0C0000}"/>
    <hyperlink ref="N3203" r:id="rId3201" xr:uid="{00000000-0004-0000-0C00-0000800C0000}"/>
    <hyperlink ref="N3204" r:id="rId3202" xr:uid="{00000000-0004-0000-0C00-0000810C0000}"/>
    <hyperlink ref="N3205" r:id="rId3203" xr:uid="{00000000-0004-0000-0C00-0000820C0000}"/>
    <hyperlink ref="N3206" r:id="rId3204" xr:uid="{00000000-0004-0000-0C00-0000830C0000}"/>
    <hyperlink ref="N3207" r:id="rId3205" xr:uid="{00000000-0004-0000-0C00-0000840C0000}"/>
    <hyperlink ref="N3208" r:id="rId3206" xr:uid="{00000000-0004-0000-0C00-0000850C0000}"/>
    <hyperlink ref="N3209" r:id="rId3207" xr:uid="{00000000-0004-0000-0C00-0000860C0000}"/>
    <hyperlink ref="N3210" r:id="rId3208" xr:uid="{00000000-0004-0000-0C00-0000870C0000}"/>
    <hyperlink ref="N3211" r:id="rId3209" xr:uid="{00000000-0004-0000-0C00-0000880C0000}"/>
    <hyperlink ref="N3212" r:id="rId3210" xr:uid="{00000000-0004-0000-0C00-0000890C0000}"/>
    <hyperlink ref="N3213" r:id="rId3211" xr:uid="{00000000-0004-0000-0C00-00008A0C0000}"/>
    <hyperlink ref="N3214" r:id="rId3212" xr:uid="{00000000-0004-0000-0C00-00008B0C0000}"/>
    <hyperlink ref="N3215" r:id="rId3213" xr:uid="{00000000-0004-0000-0C00-00008C0C0000}"/>
    <hyperlink ref="N3216" r:id="rId3214" xr:uid="{00000000-0004-0000-0C00-00008D0C0000}"/>
    <hyperlink ref="N3217" r:id="rId3215" xr:uid="{00000000-0004-0000-0C00-00008E0C0000}"/>
    <hyperlink ref="N3218" r:id="rId3216" xr:uid="{00000000-0004-0000-0C00-00008F0C0000}"/>
    <hyperlink ref="N3219" r:id="rId3217" xr:uid="{00000000-0004-0000-0C00-0000900C0000}"/>
    <hyperlink ref="N3220" r:id="rId3218" xr:uid="{00000000-0004-0000-0C00-0000910C0000}"/>
    <hyperlink ref="N3221" r:id="rId3219" xr:uid="{00000000-0004-0000-0C00-0000920C0000}"/>
    <hyperlink ref="N3222" r:id="rId3220" xr:uid="{00000000-0004-0000-0C00-0000930C0000}"/>
    <hyperlink ref="N3223" r:id="rId3221" xr:uid="{00000000-0004-0000-0C00-0000940C0000}"/>
    <hyperlink ref="N3224" r:id="rId3222" xr:uid="{00000000-0004-0000-0C00-0000950C0000}"/>
    <hyperlink ref="N3225" r:id="rId3223" xr:uid="{00000000-0004-0000-0C00-0000960C0000}"/>
    <hyperlink ref="N3226" r:id="rId3224" xr:uid="{00000000-0004-0000-0C00-0000970C0000}"/>
    <hyperlink ref="N3227" r:id="rId3225" xr:uid="{00000000-0004-0000-0C00-0000980C0000}"/>
    <hyperlink ref="N3228" r:id="rId3226" xr:uid="{00000000-0004-0000-0C00-0000990C0000}"/>
    <hyperlink ref="N3229" r:id="rId3227" xr:uid="{00000000-0004-0000-0C00-00009A0C0000}"/>
    <hyperlink ref="N3230" r:id="rId3228" xr:uid="{00000000-0004-0000-0C00-00009B0C0000}"/>
    <hyperlink ref="N3231" r:id="rId3229" xr:uid="{00000000-0004-0000-0C00-00009C0C0000}"/>
    <hyperlink ref="N3232" r:id="rId3230" xr:uid="{00000000-0004-0000-0C00-00009D0C0000}"/>
    <hyperlink ref="N3233" r:id="rId3231" xr:uid="{00000000-0004-0000-0C00-00009E0C0000}"/>
    <hyperlink ref="N3234" r:id="rId3232" xr:uid="{00000000-0004-0000-0C00-00009F0C0000}"/>
    <hyperlink ref="N3235" r:id="rId3233" xr:uid="{00000000-0004-0000-0C00-0000A00C0000}"/>
    <hyperlink ref="N3236" r:id="rId3234" xr:uid="{00000000-0004-0000-0C00-0000A10C0000}"/>
    <hyperlink ref="N3237" r:id="rId3235" xr:uid="{00000000-0004-0000-0C00-0000A20C0000}"/>
    <hyperlink ref="N3238" r:id="rId3236" xr:uid="{00000000-0004-0000-0C00-0000A30C0000}"/>
    <hyperlink ref="N3239" r:id="rId3237" xr:uid="{00000000-0004-0000-0C00-0000A40C0000}"/>
    <hyperlink ref="N3240" r:id="rId3238" xr:uid="{00000000-0004-0000-0C00-0000A50C0000}"/>
    <hyperlink ref="N3241" r:id="rId3239" xr:uid="{00000000-0004-0000-0C00-0000A60C0000}"/>
    <hyperlink ref="N3242" r:id="rId3240" xr:uid="{00000000-0004-0000-0C00-0000A70C0000}"/>
    <hyperlink ref="N3243" r:id="rId3241" xr:uid="{00000000-0004-0000-0C00-0000A80C0000}"/>
    <hyperlink ref="N3244" r:id="rId3242" xr:uid="{00000000-0004-0000-0C00-0000A90C0000}"/>
    <hyperlink ref="N3245" r:id="rId3243" xr:uid="{00000000-0004-0000-0C00-0000AA0C0000}"/>
    <hyperlink ref="N3246" r:id="rId3244" xr:uid="{00000000-0004-0000-0C00-0000AB0C0000}"/>
    <hyperlink ref="N3247" r:id="rId3245" xr:uid="{00000000-0004-0000-0C00-0000AC0C0000}"/>
    <hyperlink ref="N3248" r:id="rId3246" xr:uid="{00000000-0004-0000-0C00-0000AD0C0000}"/>
    <hyperlink ref="N3249" r:id="rId3247" xr:uid="{00000000-0004-0000-0C00-0000AE0C0000}"/>
    <hyperlink ref="N3250" r:id="rId3248" xr:uid="{00000000-0004-0000-0C00-0000AF0C0000}"/>
    <hyperlink ref="N3251" r:id="rId3249" xr:uid="{00000000-0004-0000-0C00-0000B00C0000}"/>
    <hyperlink ref="N3252" r:id="rId3250" xr:uid="{00000000-0004-0000-0C00-0000B10C0000}"/>
    <hyperlink ref="N3253" r:id="rId3251" xr:uid="{00000000-0004-0000-0C00-0000B20C0000}"/>
    <hyperlink ref="N3254" r:id="rId3252" xr:uid="{00000000-0004-0000-0C00-0000B30C0000}"/>
    <hyperlink ref="N3255" r:id="rId3253" xr:uid="{00000000-0004-0000-0C00-0000B40C0000}"/>
    <hyperlink ref="N3256" r:id="rId3254" xr:uid="{00000000-0004-0000-0C00-0000B50C0000}"/>
    <hyperlink ref="N3257" r:id="rId3255" xr:uid="{00000000-0004-0000-0C00-0000B60C0000}"/>
    <hyperlink ref="N3258" r:id="rId3256" xr:uid="{00000000-0004-0000-0C00-0000B70C0000}"/>
    <hyperlink ref="N3259" r:id="rId3257" xr:uid="{00000000-0004-0000-0C00-0000B80C0000}"/>
    <hyperlink ref="N3260" r:id="rId3258" xr:uid="{00000000-0004-0000-0C00-0000B90C0000}"/>
    <hyperlink ref="N3261" r:id="rId3259" xr:uid="{00000000-0004-0000-0C00-0000BA0C0000}"/>
    <hyperlink ref="N3262" r:id="rId3260" xr:uid="{00000000-0004-0000-0C00-0000BB0C0000}"/>
    <hyperlink ref="N3263" r:id="rId3261" xr:uid="{00000000-0004-0000-0C00-0000BC0C0000}"/>
    <hyperlink ref="N3264" r:id="rId3262" xr:uid="{00000000-0004-0000-0C00-0000BD0C0000}"/>
    <hyperlink ref="N3265" r:id="rId3263" xr:uid="{00000000-0004-0000-0C00-0000BE0C0000}"/>
    <hyperlink ref="N3266" r:id="rId3264" xr:uid="{00000000-0004-0000-0C00-0000BF0C0000}"/>
    <hyperlink ref="N3267" r:id="rId3265" xr:uid="{00000000-0004-0000-0C00-0000C00C0000}"/>
    <hyperlink ref="N3268" r:id="rId3266" xr:uid="{00000000-0004-0000-0C00-0000C10C0000}"/>
    <hyperlink ref="N3269" r:id="rId3267" xr:uid="{00000000-0004-0000-0C00-0000C20C0000}"/>
    <hyperlink ref="N3270" r:id="rId3268" xr:uid="{00000000-0004-0000-0C00-0000C30C0000}"/>
    <hyperlink ref="N3271" r:id="rId3269" xr:uid="{00000000-0004-0000-0C00-0000C40C0000}"/>
    <hyperlink ref="N3272" r:id="rId3270" xr:uid="{00000000-0004-0000-0C00-0000C50C0000}"/>
    <hyperlink ref="N3273" r:id="rId3271" xr:uid="{00000000-0004-0000-0C00-0000C60C0000}"/>
    <hyperlink ref="N3274" r:id="rId3272" xr:uid="{00000000-0004-0000-0C00-0000C70C0000}"/>
    <hyperlink ref="N3275" r:id="rId3273" xr:uid="{00000000-0004-0000-0C00-0000C80C0000}"/>
    <hyperlink ref="N3276" r:id="rId3274" xr:uid="{00000000-0004-0000-0C00-0000C90C0000}"/>
    <hyperlink ref="N3277" r:id="rId3275" xr:uid="{00000000-0004-0000-0C00-0000CA0C0000}"/>
    <hyperlink ref="N3278" r:id="rId3276" xr:uid="{00000000-0004-0000-0C00-0000CB0C0000}"/>
    <hyperlink ref="N3279" r:id="rId3277" xr:uid="{00000000-0004-0000-0C00-0000CC0C0000}"/>
    <hyperlink ref="N3280" r:id="rId3278" xr:uid="{00000000-0004-0000-0C00-0000CD0C0000}"/>
    <hyperlink ref="N3281" r:id="rId3279" xr:uid="{00000000-0004-0000-0C00-0000CE0C0000}"/>
    <hyperlink ref="N3282" r:id="rId3280" xr:uid="{00000000-0004-0000-0C00-0000CF0C0000}"/>
    <hyperlink ref="N3283" r:id="rId3281" xr:uid="{00000000-0004-0000-0C00-0000D00C0000}"/>
    <hyperlink ref="N3284" r:id="rId3282" xr:uid="{00000000-0004-0000-0C00-0000D10C0000}"/>
    <hyperlink ref="N3285" r:id="rId3283" xr:uid="{00000000-0004-0000-0C00-0000D20C0000}"/>
    <hyperlink ref="N3286" r:id="rId3284" xr:uid="{00000000-0004-0000-0C00-0000D30C0000}"/>
    <hyperlink ref="N3287" r:id="rId3285" xr:uid="{00000000-0004-0000-0C00-0000D40C0000}"/>
    <hyperlink ref="N3288" r:id="rId3286" xr:uid="{00000000-0004-0000-0C00-0000D50C0000}"/>
    <hyperlink ref="N3289" r:id="rId3287" xr:uid="{00000000-0004-0000-0C00-0000D60C0000}"/>
    <hyperlink ref="N3290" r:id="rId3288" xr:uid="{00000000-0004-0000-0C00-0000D70C0000}"/>
    <hyperlink ref="N3291" r:id="rId3289" xr:uid="{00000000-0004-0000-0C00-0000D80C0000}"/>
    <hyperlink ref="N3292" r:id="rId3290" xr:uid="{00000000-0004-0000-0C00-0000D90C0000}"/>
    <hyperlink ref="N3293" r:id="rId3291" xr:uid="{00000000-0004-0000-0C00-0000DA0C0000}"/>
    <hyperlink ref="N3294" r:id="rId3292" xr:uid="{00000000-0004-0000-0C00-0000DB0C0000}"/>
    <hyperlink ref="N3295" r:id="rId3293" xr:uid="{00000000-0004-0000-0C00-0000DC0C0000}"/>
    <hyperlink ref="N3296" r:id="rId3294" xr:uid="{00000000-0004-0000-0C00-0000DD0C0000}"/>
    <hyperlink ref="N3297" r:id="rId3295" xr:uid="{00000000-0004-0000-0C00-0000DE0C0000}"/>
    <hyperlink ref="N3298" r:id="rId3296" xr:uid="{00000000-0004-0000-0C00-0000DF0C0000}"/>
    <hyperlink ref="N3299" r:id="rId3297" xr:uid="{00000000-0004-0000-0C00-0000E00C0000}"/>
    <hyperlink ref="N3300" r:id="rId3298" xr:uid="{00000000-0004-0000-0C00-0000E10C0000}"/>
    <hyperlink ref="N3301" r:id="rId3299" xr:uid="{00000000-0004-0000-0C00-0000E20C0000}"/>
    <hyperlink ref="N3302" r:id="rId3300" xr:uid="{00000000-0004-0000-0C00-0000E30C0000}"/>
    <hyperlink ref="N3303" r:id="rId3301" xr:uid="{00000000-0004-0000-0C00-0000E40C0000}"/>
    <hyperlink ref="N3304" r:id="rId3302" xr:uid="{00000000-0004-0000-0C00-0000E50C0000}"/>
    <hyperlink ref="N3305" r:id="rId3303" xr:uid="{00000000-0004-0000-0C00-0000E60C0000}"/>
    <hyperlink ref="N3306" r:id="rId3304" xr:uid="{00000000-0004-0000-0C00-0000E70C0000}"/>
    <hyperlink ref="N3307" r:id="rId3305" xr:uid="{00000000-0004-0000-0C00-0000E80C0000}"/>
    <hyperlink ref="N3308" r:id="rId3306" xr:uid="{00000000-0004-0000-0C00-0000E90C0000}"/>
    <hyperlink ref="N3309" r:id="rId3307" xr:uid="{00000000-0004-0000-0C00-0000EA0C0000}"/>
    <hyperlink ref="N3310" r:id="rId3308" xr:uid="{00000000-0004-0000-0C00-0000EB0C0000}"/>
    <hyperlink ref="N3311" r:id="rId3309" xr:uid="{00000000-0004-0000-0C00-0000EC0C0000}"/>
    <hyperlink ref="N3312" r:id="rId3310" xr:uid="{00000000-0004-0000-0C00-0000ED0C0000}"/>
    <hyperlink ref="N3313" r:id="rId3311" xr:uid="{00000000-0004-0000-0C00-0000EE0C0000}"/>
    <hyperlink ref="N3314" r:id="rId3312" xr:uid="{00000000-0004-0000-0C00-0000EF0C0000}"/>
    <hyperlink ref="N3315" r:id="rId3313" xr:uid="{00000000-0004-0000-0C00-0000F00C0000}"/>
    <hyperlink ref="N3316" r:id="rId3314" xr:uid="{00000000-0004-0000-0C00-0000F10C0000}"/>
    <hyperlink ref="N3317" r:id="rId3315" xr:uid="{00000000-0004-0000-0C00-0000F20C0000}"/>
    <hyperlink ref="N3318" r:id="rId3316" xr:uid="{00000000-0004-0000-0C00-0000F30C0000}"/>
    <hyperlink ref="N3319" r:id="rId3317" xr:uid="{00000000-0004-0000-0C00-0000F40C0000}"/>
    <hyperlink ref="N3320" r:id="rId3318" xr:uid="{00000000-0004-0000-0C00-0000F50C0000}"/>
    <hyperlink ref="N3321" r:id="rId3319" xr:uid="{00000000-0004-0000-0C00-0000F60C0000}"/>
    <hyperlink ref="N3322" r:id="rId3320" xr:uid="{00000000-0004-0000-0C00-0000F70C0000}"/>
    <hyperlink ref="N3323" r:id="rId3321" xr:uid="{00000000-0004-0000-0C00-0000F80C0000}"/>
    <hyperlink ref="N3324" r:id="rId3322" xr:uid="{00000000-0004-0000-0C00-0000F90C0000}"/>
    <hyperlink ref="N3325" r:id="rId3323" xr:uid="{00000000-0004-0000-0C00-0000FA0C0000}"/>
    <hyperlink ref="N3326" r:id="rId3324" xr:uid="{00000000-0004-0000-0C00-0000FB0C0000}"/>
    <hyperlink ref="N3327" r:id="rId3325" xr:uid="{00000000-0004-0000-0C00-0000FC0C0000}"/>
    <hyperlink ref="N3328" r:id="rId3326" xr:uid="{00000000-0004-0000-0C00-0000FD0C0000}"/>
    <hyperlink ref="N3329" r:id="rId3327" xr:uid="{00000000-0004-0000-0C00-0000FE0C0000}"/>
    <hyperlink ref="N3330" r:id="rId3328" xr:uid="{00000000-0004-0000-0C00-0000FF0C0000}"/>
    <hyperlink ref="N3331" r:id="rId3329" xr:uid="{00000000-0004-0000-0C00-0000000D0000}"/>
    <hyperlink ref="N3332" r:id="rId3330" xr:uid="{00000000-0004-0000-0C00-0000010D0000}"/>
    <hyperlink ref="N3333" r:id="rId3331" xr:uid="{00000000-0004-0000-0C00-0000020D0000}"/>
    <hyperlink ref="N3334" r:id="rId3332" xr:uid="{00000000-0004-0000-0C00-0000030D0000}"/>
    <hyperlink ref="N3335" r:id="rId3333" xr:uid="{00000000-0004-0000-0C00-0000040D0000}"/>
    <hyperlink ref="N3336" r:id="rId3334" xr:uid="{00000000-0004-0000-0C00-0000050D0000}"/>
    <hyperlink ref="N3337" r:id="rId3335" xr:uid="{00000000-0004-0000-0C00-0000060D0000}"/>
    <hyperlink ref="N3338" r:id="rId3336" xr:uid="{00000000-0004-0000-0C00-0000070D0000}"/>
    <hyperlink ref="N3339" r:id="rId3337" xr:uid="{00000000-0004-0000-0C00-0000080D0000}"/>
    <hyperlink ref="N3340" r:id="rId3338" xr:uid="{00000000-0004-0000-0C00-0000090D0000}"/>
    <hyperlink ref="N3341" r:id="rId3339" xr:uid="{00000000-0004-0000-0C00-00000A0D0000}"/>
    <hyperlink ref="N3342" r:id="rId3340" xr:uid="{00000000-0004-0000-0C00-00000B0D0000}"/>
    <hyperlink ref="N3343" r:id="rId3341" xr:uid="{00000000-0004-0000-0C00-00000C0D0000}"/>
    <hyperlink ref="N3344" r:id="rId3342" xr:uid="{00000000-0004-0000-0C00-00000D0D0000}"/>
    <hyperlink ref="N3345" r:id="rId3343" xr:uid="{00000000-0004-0000-0C00-00000E0D0000}"/>
    <hyperlink ref="N3346" r:id="rId3344" xr:uid="{00000000-0004-0000-0C00-00000F0D0000}"/>
    <hyperlink ref="N3347" r:id="rId3345" xr:uid="{00000000-0004-0000-0C00-0000100D0000}"/>
    <hyperlink ref="N3348" r:id="rId3346" xr:uid="{00000000-0004-0000-0C00-0000110D0000}"/>
    <hyperlink ref="N3349" r:id="rId3347" xr:uid="{00000000-0004-0000-0C00-0000120D0000}"/>
    <hyperlink ref="N3350" r:id="rId3348" xr:uid="{00000000-0004-0000-0C00-0000130D0000}"/>
    <hyperlink ref="N3351" r:id="rId3349" xr:uid="{00000000-0004-0000-0C00-0000140D0000}"/>
    <hyperlink ref="N3352" r:id="rId3350" xr:uid="{00000000-0004-0000-0C00-0000150D0000}"/>
    <hyperlink ref="N3353" r:id="rId3351" xr:uid="{00000000-0004-0000-0C00-0000160D0000}"/>
    <hyperlink ref="N3354" r:id="rId3352" xr:uid="{00000000-0004-0000-0C00-0000170D0000}"/>
    <hyperlink ref="N3355" r:id="rId3353" xr:uid="{00000000-0004-0000-0C00-0000180D0000}"/>
    <hyperlink ref="N3356" r:id="rId3354" xr:uid="{00000000-0004-0000-0C00-0000190D0000}"/>
    <hyperlink ref="N3357" r:id="rId3355" xr:uid="{00000000-0004-0000-0C00-00001A0D0000}"/>
    <hyperlink ref="N3358" r:id="rId3356" xr:uid="{00000000-0004-0000-0C00-00001B0D0000}"/>
    <hyperlink ref="N3359" r:id="rId3357" xr:uid="{00000000-0004-0000-0C00-00001C0D0000}"/>
    <hyperlink ref="N3360" r:id="rId3358" xr:uid="{00000000-0004-0000-0C00-00001D0D0000}"/>
    <hyperlink ref="N3361" r:id="rId3359" xr:uid="{00000000-0004-0000-0C00-00001E0D0000}"/>
    <hyperlink ref="N3362" r:id="rId3360" xr:uid="{00000000-0004-0000-0C00-00001F0D0000}"/>
    <hyperlink ref="N3363" r:id="rId3361" xr:uid="{00000000-0004-0000-0C00-0000200D0000}"/>
    <hyperlink ref="N3364" r:id="rId3362" xr:uid="{00000000-0004-0000-0C00-0000210D0000}"/>
    <hyperlink ref="N3365" r:id="rId3363" xr:uid="{00000000-0004-0000-0C00-0000220D0000}"/>
    <hyperlink ref="N3366" r:id="rId3364" xr:uid="{00000000-0004-0000-0C00-0000230D0000}"/>
    <hyperlink ref="N3367" r:id="rId3365" xr:uid="{00000000-0004-0000-0C00-0000240D0000}"/>
    <hyperlink ref="N3368" r:id="rId3366" xr:uid="{00000000-0004-0000-0C00-0000250D0000}"/>
    <hyperlink ref="N3369" r:id="rId3367" xr:uid="{00000000-0004-0000-0C00-0000260D0000}"/>
    <hyperlink ref="N3370" r:id="rId3368" xr:uid="{00000000-0004-0000-0C00-0000270D0000}"/>
    <hyperlink ref="N3371" r:id="rId3369" xr:uid="{00000000-0004-0000-0C00-0000280D0000}"/>
    <hyperlink ref="N3372" r:id="rId3370" xr:uid="{00000000-0004-0000-0C00-0000290D0000}"/>
    <hyperlink ref="N3373" r:id="rId3371" xr:uid="{00000000-0004-0000-0C00-00002A0D0000}"/>
    <hyperlink ref="N3374" r:id="rId3372" xr:uid="{00000000-0004-0000-0C00-00002B0D0000}"/>
    <hyperlink ref="N3375" r:id="rId3373" xr:uid="{00000000-0004-0000-0C00-00002C0D0000}"/>
    <hyperlink ref="N3376" r:id="rId3374" xr:uid="{00000000-0004-0000-0C00-00002D0D0000}"/>
    <hyperlink ref="N3377" r:id="rId3375" xr:uid="{00000000-0004-0000-0C00-00002E0D0000}"/>
    <hyperlink ref="N3378" r:id="rId3376" xr:uid="{00000000-0004-0000-0C00-00002F0D0000}"/>
    <hyperlink ref="N3379" r:id="rId3377" xr:uid="{00000000-0004-0000-0C00-0000300D0000}"/>
    <hyperlink ref="N3380" r:id="rId3378" xr:uid="{00000000-0004-0000-0C00-0000310D0000}"/>
    <hyperlink ref="N3381" r:id="rId3379" xr:uid="{00000000-0004-0000-0C00-0000320D0000}"/>
    <hyperlink ref="N3382" r:id="rId3380" xr:uid="{00000000-0004-0000-0C00-0000330D0000}"/>
    <hyperlink ref="N3383" r:id="rId3381" xr:uid="{00000000-0004-0000-0C00-0000340D0000}"/>
    <hyperlink ref="N3384" r:id="rId3382" xr:uid="{00000000-0004-0000-0C00-0000350D0000}"/>
    <hyperlink ref="N3385" r:id="rId3383" xr:uid="{00000000-0004-0000-0C00-0000360D0000}"/>
    <hyperlink ref="N3386" r:id="rId3384" xr:uid="{00000000-0004-0000-0C00-0000370D0000}"/>
    <hyperlink ref="N3387" r:id="rId3385" xr:uid="{00000000-0004-0000-0C00-0000380D0000}"/>
    <hyperlink ref="N3388" r:id="rId3386" xr:uid="{00000000-0004-0000-0C00-0000390D0000}"/>
    <hyperlink ref="N3389" r:id="rId3387" xr:uid="{00000000-0004-0000-0C00-00003A0D0000}"/>
    <hyperlink ref="N3390" r:id="rId3388" xr:uid="{00000000-0004-0000-0C00-00003B0D0000}"/>
    <hyperlink ref="N3391" r:id="rId3389" xr:uid="{00000000-0004-0000-0C00-00003C0D0000}"/>
    <hyperlink ref="N3392" r:id="rId3390" xr:uid="{00000000-0004-0000-0C00-00003D0D0000}"/>
    <hyperlink ref="N3393" r:id="rId3391" xr:uid="{00000000-0004-0000-0C00-00003E0D0000}"/>
    <hyperlink ref="N3394" r:id="rId3392" xr:uid="{00000000-0004-0000-0C00-00003F0D0000}"/>
    <hyperlink ref="N3395" r:id="rId3393" xr:uid="{00000000-0004-0000-0C00-0000400D0000}"/>
    <hyperlink ref="N3396" r:id="rId3394" xr:uid="{00000000-0004-0000-0C00-0000410D0000}"/>
    <hyperlink ref="N3397" r:id="rId3395" xr:uid="{00000000-0004-0000-0C00-0000420D0000}"/>
    <hyperlink ref="N3398" r:id="rId3396" xr:uid="{00000000-0004-0000-0C00-0000430D0000}"/>
    <hyperlink ref="N3399" r:id="rId3397" xr:uid="{00000000-0004-0000-0C00-0000440D0000}"/>
    <hyperlink ref="N3400" r:id="rId3398" xr:uid="{00000000-0004-0000-0C00-0000450D0000}"/>
    <hyperlink ref="N3401" r:id="rId3399" xr:uid="{00000000-0004-0000-0C00-0000460D0000}"/>
    <hyperlink ref="N3402" r:id="rId3400" xr:uid="{00000000-0004-0000-0C00-0000470D0000}"/>
    <hyperlink ref="N3403" r:id="rId3401" xr:uid="{00000000-0004-0000-0C00-0000480D0000}"/>
    <hyperlink ref="N3404" r:id="rId3402" xr:uid="{00000000-0004-0000-0C00-0000490D0000}"/>
    <hyperlink ref="N3405" r:id="rId3403" xr:uid="{00000000-0004-0000-0C00-00004A0D0000}"/>
    <hyperlink ref="N3406" r:id="rId3404" xr:uid="{00000000-0004-0000-0C00-00004B0D0000}"/>
    <hyperlink ref="N3407" r:id="rId3405" xr:uid="{00000000-0004-0000-0C00-00004C0D0000}"/>
    <hyperlink ref="N3408" r:id="rId3406" xr:uid="{00000000-0004-0000-0C00-00004D0D0000}"/>
    <hyperlink ref="N3409" r:id="rId3407" xr:uid="{00000000-0004-0000-0C00-00004E0D0000}"/>
    <hyperlink ref="N3410" r:id="rId3408" xr:uid="{00000000-0004-0000-0C00-00004F0D0000}"/>
    <hyperlink ref="N3411" r:id="rId3409" xr:uid="{00000000-0004-0000-0C00-0000500D0000}"/>
    <hyperlink ref="N3412" r:id="rId3410" xr:uid="{00000000-0004-0000-0C00-0000510D0000}"/>
    <hyperlink ref="N3413" r:id="rId3411" xr:uid="{00000000-0004-0000-0C00-0000520D0000}"/>
    <hyperlink ref="N3414" r:id="rId3412" xr:uid="{00000000-0004-0000-0C00-0000530D0000}"/>
    <hyperlink ref="N3415" r:id="rId3413" xr:uid="{00000000-0004-0000-0C00-0000540D0000}"/>
    <hyperlink ref="N3416" r:id="rId3414" xr:uid="{00000000-0004-0000-0C00-0000550D0000}"/>
    <hyperlink ref="N3417" r:id="rId3415" xr:uid="{00000000-0004-0000-0C00-0000560D0000}"/>
    <hyperlink ref="N3418" r:id="rId3416" xr:uid="{00000000-0004-0000-0C00-0000570D0000}"/>
    <hyperlink ref="N3419" r:id="rId3417" xr:uid="{00000000-0004-0000-0C00-0000580D0000}"/>
    <hyperlink ref="N3420" r:id="rId3418" xr:uid="{00000000-0004-0000-0C00-0000590D0000}"/>
    <hyperlink ref="N3421" r:id="rId3419" xr:uid="{00000000-0004-0000-0C00-00005A0D0000}"/>
    <hyperlink ref="N3422" r:id="rId3420" xr:uid="{00000000-0004-0000-0C00-00005B0D0000}"/>
    <hyperlink ref="N3423" r:id="rId3421" xr:uid="{00000000-0004-0000-0C00-00005C0D0000}"/>
    <hyperlink ref="N3424" r:id="rId3422" xr:uid="{00000000-0004-0000-0C00-00005D0D0000}"/>
    <hyperlink ref="N3425" r:id="rId3423" xr:uid="{00000000-0004-0000-0C00-00005E0D0000}"/>
    <hyperlink ref="N3426" r:id="rId3424" xr:uid="{00000000-0004-0000-0C00-00005F0D0000}"/>
    <hyperlink ref="N3427" r:id="rId3425" xr:uid="{00000000-0004-0000-0C00-0000600D0000}"/>
    <hyperlink ref="N3428" r:id="rId3426" xr:uid="{00000000-0004-0000-0C00-0000610D0000}"/>
    <hyperlink ref="N3429" r:id="rId3427" xr:uid="{00000000-0004-0000-0C00-0000620D0000}"/>
    <hyperlink ref="N3430" r:id="rId3428" xr:uid="{00000000-0004-0000-0C00-0000630D0000}"/>
    <hyperlink ref="N3431" r:id="rId3429" xr:uid="{00000000-0004-0000-0C00-0000640D0000}"/>
    <hyperlink ref="N3432" r:id="rId3430" xr:uid="{00000000-0004-0000-0C00-0000650D0000}"/>
    <hyperlink ref="N3433" r:id="rId3431" xr:uid="{00000000-0004-0000-0C00-0000660D0000}"/>
    <hyperlink ref="N3434" r:id="rId3432" xr:uid="{00000000-0004-0000-0C00-0000670D0000}"/>
    <hyperlink ref="N3435" r:id="rId3433" xr:uid="{00000000-0004-0000-0C00-0000680D0000}"/>
    <hyperlink ref="N3436" r:id="rId3434" xr:uid="{00000000-0004-0000-0C00-0000690D0000}"/>
    <hyperlink ref="N3437" r:id="rId3435" xr:uid="{00000000-0004-0000-0C00-00006A0D0000}"/>
    <hyperlink ref="N3438" r:id="rId3436" xr:uid="{00000000-0004-0000-0C00-00006B0D0000}"/>
    <hyperlink ref="N3439" r:id="rId3437" xr:uid="{00000000-0004-0000-0C00-00006C0D0000}"/>
    <hyperlink ref="N3440" r:id="rId3438" xr:uid="{00000000-0004-0000-0C00-00006D0D0000}"/>
    <hyperlink ref="N3441" r:id="rId3439" xr:uid="{00000000-0004-0000-0C00-00006E0D0000}"/>
    <hyperlink ref="N3442" r:id="rId3440" xr:uid="{00000000-0004-0000-0C00-00006F0D0000}"/>
    <hyperlink ref="N3443" r:id="rId3441" xr:uid="{00000000-0004-0000-0C00-0000700D0000}"/>
    <hyperlink ref="N3444" r:id="rId3442" xr:uid="{00000000-0004-0000-0C00-0000710D0000}"/>
    <hyperlink ref="N3445" r:id="rId3443" xr:uid="{00000000-0004-0000-0C00-0000720D0000}"/>
    <hyperlink ref="N3446" r:id="rId3444" xr:uid="{00000000-0004-0000-0C00-0000730D0000}"/>
    <hyperlink ref="N3447" r:id="rId3445" xr:uid="{00000000-0004-0000-0C00-0000740D0000}"/>
    <hyperlink ref="N3448" r:id="rId3446" xr:uid="{00000000-0004-0000-0C00-0000750D0000}"/>
    <hyperlink ref="N3449" r:id="rId3447" xr:uid="{00000000-0004-0000-0C00-0000760D0000}"/>
    <hyperlink ref="N3450" r:id="rId3448" xr:uid="{00000000-0004-0000-0C00-0000770D0000}"/>
    <hyperlink ref="N3451" r:id="rId3449" xr:uid="{00000000-0004-0000-0C00-0000780D0000}"/>
    <hyperlink ref="N3452" r:id="rId3450" xr:uid="{00000000-0004-0000-0C00-0000790D0000}"/>
    <hyperlink ref="N3453" r:id="rId3451" xr:uid="{00000000-0004-0000-0C00-00007A0D0000}"/>
    <hyperlink ref="N3454" r:id="rId3452" xr:uid="{00000000-0004-0000-0C00-00007B0D0000}"/>
    <hyperlink ref="N3455" r:id="rId3453" xr:uid="{00000000-0004-0000-0C00-00007C0D0000}"/>
    <hyperlink ref="N3456" r:id="rId3454" xr:uid="{00000000-0004-0000-0C00-00007D0D0000}"/>
    <hyperlink ref="N3457" r:id="rId3455" xr:uid="{00000000-0004-0000-0C00-00007E0D0000}"/>
    <hyperlink ref="N3458" r:id="rId3456" xr:uid="{00000000-0004-0000-0C00-00007F0D0000}"/>
    <hyperlink ref="N3459" r:id="rId3457" xr:uid="{00000000-0004-0000-0C00-0000800D0000}"/>
    <hyperlink ref="N3460" r:id="rId3458" xr:uid="{00000000-0004-0000-0C00-0000810D0000}"/>
    <hyperlink ref="N3461" r:id="rId3459" xr:uid="{00000000-0004-0000-0C00-0000820D0000}"/>
    <hyperlink ref="N3462" r:id="rId3460" xr:uid="{00000000-0004-0000-0C00-0000830D0000}"/>
    <hyperlink ref="N3463" r:id="rId3461" xr:uid="{00000000-0004-0000-0C00-0000840D0000}"/>
    <hyperlink ref="N3464" r:id="rId3462" xr:uid="{00000000-0004-0000-0C00-0000850D0000}"/>
    <hyperlink ref="N3465" r:id="rId3463" xr:uid="{00000000-0004-0000-0C00-0000860D0000}"/>
    <hyperlink ref="N3466" r:id="rId3464" xr:uid="{00000000-0004-0000-0C00-0000870D0000}"/>
    <hyperlink ref="N3467" r:id="rId3465" xr:uid="{00000000-0004-0000-0C00-0000880D0000}"/>
    <hyperlink ref="N3468" r:id="rId3466" xr:uid="{00000000-0004-0000-0C00-0000890D0000}"/>
    <hyperlink ref="N3469" r:id="rId3467" xr:uid="{00000000-0004-0000-0C00-00008A0D0000}"/>
    <hyperlink ref="N3470" r:id="rId3468" xr:uid="{00000000-0004-0000-0C00-00008B0D0000}"/>
    <hyperlink ref="N3471" r:id="rId3469" xr:uid="{00000000-0004-0000-0C00-00008C0D0000}"/>
    <hyperlink ref="N3472" r:id="rId3470" xr:uid="{00000000-0004-0000-0C00-00008D0D0000}"/>
    <hyperlink ref="N3473" r:id="rId3471" xr:uid="{00000000-0004-0000-0C00-00008E0D0000}"/>
    <hyperlink ref="N3474" r:id="rId3472" xr:uid="{00000000-0004-0000-0C00-00008F0D0000}"/>
    <hyperlink ref="N3475" r:id="rId3473" xr:uid="{00000000-0004-0000-0C00-0000900D0000}"/>
    <hyperlink ref="N3476" r:id="rId3474" xr:uid="{00000000-0004-0000-0C00-0000910D0000}"/>
    <hyperlink ref="N3477" r:id="rId3475" xr:uid="{00000000-0004-0000-0C00-0000920D0000}"/>
    <hyperlink ref="N3478" r:id="rId3476" xr:uid="{00000000-0004-0000-0C00-0000930D0000}"/>
    <hyperlink ref="N3479" r:id="rId3477" xr:uid="{00000000-0004-0000-0C00-0000940D0000}"/>
    <hyperlink ref="N3480" r:id="rId3478" xr:uid="{00000000-0004-0000-0C00-0000950D0000}"/>
    <hyperlink ref="N3481" r:id="rId3479" xr:uid="{00000000-0004-0000-0C00-0000960D0000}"/>
    <hyperlink ref="N3482" r:id="rId3480" xr:uid="{00000000-0004-0000-0C00-0000970D0000}"/>
    <hyperlink ref="N3483" r:id="rId3481" xr:uid="{00000000-0004-0000-0C00-0000980D0000}"/>
    <hyperlink ref="N3484" r:id="rId3482" xr:uid="{00000000-0004-0000-0C00-0000990D0000}"/>
    <hyperlink ref="N3485" r:id="rId3483" xr:uid="{00000000-0004-0000-0C00-00009A0D0000}"/>
    <hyperlink ref="N3486" r:id="rId3484" xr:uid="{00000000-0004-0000-0C00-00009B0D0000}"/>
    <hyperlink ref="N3487" r:id="rId3485" xr:uid="{00000000-0004-0000-0C00-00009C0D0000}"/>
    <hyperlink ref="N3488" r:id="rId3486" xr:uid="{00000000-0004-0000-0C00-00009D0D0000}"/>
    <hyperlink ref="N3489" r:id="rId3487" xr:uid="{00000000-0004-0000-0C00-00009E0D0000}"/>
    <hyperlink ref="N3490" r:id="rId3488" xr:uid="{00000000-0004-0000-0C00-00009F0D0000}"/>
    <hyperlink ref="N3491" r:id="rId3489" xr:uid="{00000000-0004-0000-0C00-0000A00D0000}"/>
    <hyperlink ref="N3492" r:id="rId3490" xr:uid="{00000000-0004-0000-0C00-0000A10D0000}"/>
    <hyperlink ref="N3493" r:id="rId3491" xr:uid="{00000000-0004-0000-0C00-0000A20D0000}"/>
    <hyperlink ref="N3494" r:id="rId3492" xr:uid="{00000000-0004-0000-0C00-0000A30D0000}"/>
    <hyperlink ref="N3495" r:id="rId3493" xr:uid="{00000000-0004-0000-0C00-0000A40D0000}"/>
    <hyperlink ref="N3496" r:id="rId3494" xr:uid="{00000000-0004-0000-0C00-0000A50D0000}"/>
    <hyperlink ref="N3497" r:id="rId3495" xr:uid="{00000000-0004-0000-0C00-0000A60D0000}"/>
    <hyperlink ref="N3498" r:id="rId3496" xr:uid="{00000000-0004-0000-0C00-0000A70D0000}"/>
    <hyperlink ref="N3499" r:id="rId3497" xr:uid="{00000000-0004-0000-0C00-0000A80D0000}"/>
    <hyperlink ref="N3500" r:id="rId3498" xr:uid="{00000000-0004-0000-0C00-0000A90D0000}"/>
    <hyperlink ref="N3501" r:id="rId3499" xr:uid="{00000000-0004-0000-0C00-0000AA0D0000}"/>
    <hyperlink ref="N3502" r:id="rId3500" xr:uid="{00000000-0004-0000-0C00-0000AB0D0000}"/>
    <hyperlink ref="N3503" r:id="rId3501" xr:uid="{00000000-0004-0000-0C00-0000AC0D0000}"/>
    <hyperlink ref="N3504" r:id="rId3502" xr:uid="{00000000-0004-0000-0C00-0000AD0D0000}"/>
    <hyperlink ref="N3505" r:id="rId3503" xr:uid="{00000000-0004-0000-0C00-0000AE0D0000}"/>
    <hyperlink ref="N3506" r:id="rId3504" xr:uid="{00000000-0004-0000-0C00-0000AF0D0000}"/>
    <hyperlink ref="N3507" r:id="rId3505" xr:uid="{00000000-0004-0000-0C00-0000B00D0000}"/>
    <hyperlink ref="N3508" r:id="rId3506" xr:uid="{00000000-0004-0000-0C00-0000B10D0000}"/>
    <hyperlink ref="N3509" r:id="rId3507" xr:uid="{00000000-0004-0000-0C00-0000B20D0000}"/>
    <hyperlink ref="N3510" r:id="rId3508" xr:uid="{00000000-0004-0000-0C00-0000B30D0000}"/>
    <hyperlink ref="N3511" r:id="rId3509" xr:uid="{00000000-0004-0000-0C00-0000B40D0000}"/>
    <hyperlink ref="N3512" r:id="rId3510" xr:uid="{00000000-0004-0000-0C00-0000B50D0000}"/>
    <hyperlink ref="N3513" r:id="rId3511" xr:uid="{00000000-0004-0000-0C00-0000B60D0000}"/>
    <hyperlink ref="N3514" r:id="rId3512" xr:uid="{00000000-0004-0000-0C00-0000B70D0000}"/>
    <hyperlink ref="N3515" r:id="rId3513" xr:uid="{00000000-0004-0000-0C00-0000B80D0000}"/>
    <hyperlink ref="N3516" r:id="rId3514" xr:uid="{00000000-0004-0000-0C00-0000B90D0000}"/>
    <hyperlink ref="N3517" r:id="rId3515" xr:uid="{00000000-0004-0000-0C00-0000BA0D0000}"/>
    <hyperlink ref="N3518" r:id="rId3516" xr:uid="{00000000-0004-0000-0C00-0000BB0D0000}"/>
    <hyperlink ref="N3519" r:id="rId3517" xr:uid="{00000000-0004-0000-0C00-0000BC0D0000}"/>
    <hyperlink ref="N3520" r:id="rId3518" xr:uid="{00000000-0004-0000-0C00-0000BD0D0000}"/>
    <hyperlink ref="N3521" r:id="rId3519" xr:uid="{00000000-0004-0000-0C00-0000BE0D0000}"/>
    <hyperlink ref="N3522" r:id="rId3520" xr:uid="{00000000-0004-0000-0C00-0000BF0D0000}"/>
    <hyperlink ref="N3523" r:id="rId3521" xr:uid="{00000000-0004-0000-0C00-0000C00D0000}"/>
    <hyperlink ref="N3524" r:id="rId3522" xr:uid="{00000000-0004-0000-0C00-0000C10D0000}"/>
    <hyperlink ref="N3525" r:id="rId3523" xr:uid="{00000000-0004-0000-0C00-0000C20D0000}"/>
    <hyperlink ref="N3526" r:id="rId3524" xr:uid="{00000000-0004-0000-0C00-0000C30D0000}"/>
    <hyperlink ref="N3527" r:id="rId3525" xr:uid="{00000000-0004-0000-0C00-0000C40D0000}"/>
    <hyperlink ref="N3528" r:id="rId3526" xr:uid="{00000000-0004-0000-0C00-0000C50D0000}"/>
    <hyperlink ref="N3529" r:id="rId3527" xr:uid="{00000000-0004-0000-0C00-0000C60D0000}"/>
    <hyperlink ref="N3530" r:id="rId3528" xr:uid="{00000000-0004-0000-0C00-0000C70D0000}"/>
    <hyperlink ref="N3531" r:id="rId3529" xr:uid="{00000000-0004-0000-0C00-0000C80D0000}"/>
    <hyperlink ref="N3532" r:id="rId3530" xr:uid="{00000000-0004-0000-0C00-0000C90D0000}"/>
    <hyperlink ref="N3533" r:id="rId3531" xr:uid="{00000000-0004-0000-0C00-0000CA0D0000}"/>
    <hyperlink ref="N3534" r:id="rId3532" xr:uid="{00000000-0004-0000-0C00-0000CB0D0000}"/>
    <hyperlink ref="N3535" r:id="rId3533" xr:uid="{00000000-0004-0000-0C00-0000CC0D0000}"/>
    <hyperlink ref="N3536" r:id="rId3534" xr:uid="{00000000-0004-0000-0C00-0000CD0D0000}"/>
    <hyperlink ref="N3537" r:id="rId3535" xr:uid="{00000000-0004-0000-0C00-0000CE0D0000}"/>
    <hyperlink ref="N3538" r:id="rId3536" xr:uid="{00000000-0004-0000-0C00-0000CF0D0000}"/>
    <hyperlink ref="N3539" r:id="rId3537" xr:uid="{00000000-0004-0000-0C00-0000D00D0000}"/>
    <hyperlink ref="N3540" r:id="rId3538" xr:uid="{00000000-0004-0000-0C00-0000D10D0000}"/>
    <hyperlink ref="N3541" r:id="rId3539" xr:uid="{00000000-0004-0000-0C00-0000D20D0000}"/>
    <hyperlink ref="N3542" r:id="rId3540" xr:uid="{00000000-0004-0000-0C00-0000D30D0000}"/>
    <hyperlink ref="N3543" r:id="rId3541" xr:uid="{00000000-0004-0000-0C00-0000D40D0000}"/>
    <hyperlink ref="N3544" r:id="rId3542" xr:uid="{00000000-0004-0000-0C00-0000D50D0000}"/>
    <hyperlink ref="N3545" r:id="rId3543" xr:uid="{00000000-0004-0000-0C00-0000D60D0000}"/>
    <hyperlink ref="N3546" r:id="rId3544" xr:uid="{00000000-0004-0000-0C00-0000D70D0000}"/>
    <hyperlink ref="N3547" r:id="rId3545" xr:uid="{00000000-0004-0000-0C00-0000D80D0000}"/>
    <hyperlink ref="N3548" r:id="rId3546" xr:uid="{00000000-0004-0000-0C00-0000D90D0000}"/>
    <hyperlink ref="N3549" r:id="rId3547" xr:uid="{00000000-0004-0000-0C00-0000DA0D0000}"/>
    <hyperlink ref="N3550" r:id="rId3548" xr:uid="{00000000-0004-0000-0C00-0000DB0D0000}"/>
    <hyperlink ref="N3551" r:id="rId3549" xr:uid="{00000000-0004-0000-0C00-0000DC0D0000}"/>
    <hyperlink ref="N3552" r:id="rId3550" xr:uid="{00000000-0004-0000-0C00-0000DD0D0000}"/>
    <hyperlink ref="N3553" r:id="rId3551" xr:uid="{00000000-0004-0000-0C00-0000DE0D0000}"/>
    <hyperlink ref="N3554" r:id="rId3552" xr:uid="{00000000-0004-0000-0C00-0000DF0D0000}"/>
    <hyperlink ref="N3555" r:id="rId3553" xr:uid="{00000000-0004-0000-0C00-0000E00D0000}"/>
    <hyperlink ref="N3556" r:id="rId3554" xr:uid="{00000000-0004-0000-0C00-0000E10D0000}"/>
    <hyperlink ref="N3557" r:id="rId3555" xr:uid="{00000000-0004-0000-0C00-0000E20D0000}"/>
    <hyperlink ref="N3558" r:id="rId3556" xr:uid="{00000000-0004-0000-0C00-0000E30D0000}"/>
    <hyperlink ref="N3559" r:id="rId3557" xr:uid="{00000000-0004-0000-0C00-0000E40D0000}"/>
    <hyperlink ref="N3560" r:id="rId3558" xr:uid="{00000000-0004-0000-0C00-0000E50D0000}"/>
    <hyperlink ref="N3561" r:id="rId3559" xr:uid="{00000000-0004-0000-0C00-0000E60D0000}"/>
    <hyperlink ref="N3562" r:id="rId3560" xr:uid="{00000000-0004-0000-0C00-0000E70D0000}"/>
    <hyperlink ref="N3563" r:id="rId3561" xr:uid="{00000000-0004-0000-0C00-0000E80D0000}"/>
    <hyperlink ref="N3564" r:id="rId3562" xr:uid="{00000000-0004-0000-0C00-0000E90D0000}"/>
    <hyperlink ref="N3565" r:id="rId3563" xr:uid="{00000000-0004-0000-0C00-0000EA0D0000}"/>
    <hyperlink ref="N3566" r:id="rId3564" xr:uid="{00000000-0004-0000-0C00-0000EB0D0000}"/>
    <hyperlink ref="N3567" r:id="rId3565" xr:uid="{00000000-0004-0000-0C00-0000EC0D0000}"/>
    <hyperlink ref="N3568" r:id="rId3566" xr:uid="{00000000-0004-0000-0C00-0000ED0D0000}"/>
    <hyperlink ref="N3569" r:id="rId3567" xr:uid="{00000000-0004-0000-0C00-0000EE0D0000}"/>
    <hyperlink ref="N3570" r:id="rId3568" xr:uid="{00000000-0004-0000-0C00-0000EF0D0000}"/>
    <hyperlink ref="N3571" r:id="rId3569" xr:uid="{00000000-0004-0000-0C00-0000F00D0000}"/>
    <hyperlink ref="N3572" r:id="rId3570" xr:uid="{00000000-0004-0000-0C00-0000F10D0000}"/>
    <hyperlink ref="N3573" r:id="rId3571" xr:uid="{00000000-0004-0000-0C00-0000F20D0000}"/>
    <hyperlink ref="N3574" r:id="rId3572" xr:uid="{00000000-0004-0000-0C00-0000F30D0000}"/>
    <hyperlink ref="N3575" r:id="rId3573" xr:uid="{00000000-0004-0000-0C00-0000F40D0000}"/>
    <hyperlink ref="N3576" r:id="rId3574" xr:uid="{00000000-0004-0000-0C00-0000F50D0000}"/>
    <hyperlink ref="N3577" r:id="rId3575" xr:uid="{00000000-0004-0000-0C00-0000F60D0000}"/>
    <hyperlink ref="N3578" r:id="rId3576" xr:uid="{00000000-0004-0000-0C00-0000F70D0000}"/>
    <hyperlink ref="N3579" r:id="rId3577" xr:uid="{00000000-0004-0000-0C00-0000F80D0000}"/>
    <hyperlink ref="N3580" r:id="rId3578" xr:uid="{00000000-0004-0000-0C00-0000F90D0000}"/>
    <hyperlink ref="N3581" r:id="rId3579" xr:uid="{00000000-0004-0000-0C00-0000FA0D0000}"/>
    <hyperlink ref="N3582" r:id="rId3580" xr:uid="{00000000-0004-0000-0C00-0000FB0D0000}"/>
    <hyperlink ref="N3583" r:id="rId3581" xr:uid="{00000000-0004-0000-0C00-0000FC0D0000}"/>
    <hyperlink ref="N3584" r:id="rId3582" xr:uid="{00000000-0004-0000-0C00-0000FD0D0000}"/>
    <hyperlink ref="N3585" r:id="rId3583" xr:uid="{00000000-0004-0000-0C00-0000FE0D0000}"/>
    <hyperlink ref="N3586" r:id="rId3584" xr:uid="{00000000-0004-0000-0C00-0000FF0D0000}"/>
    <hyperlink ref="N3587" r:id="rId3585" xr:uid="{00000000-0004-0000-0C00-0000000E0000}"/>
    <hyperlink ref="N3588" r:id="rId3586" xr:uid="{00000000-0004-0000-0C00-0000010E0000}"/>
    <hyperlink ref="N3589" r:id="rId3587" xr:uid="{00000000-0004-0000-0C00-0000020E0000}"/>
    <hyperlink ref="N3590" r:id="rId3588" xr:uid="{00000000-0004-0000-0C00-0000030E0000}"/>
    <hyperlink ref="N3591" r:id="rId3589" xr:uid="{00000000-0004-0000-0C00-0000040E0000}"/>
    <hyperlink ref="N3592" r:id="rId3590" xr:uid="{00000000-0004-0000-0C00-0000050E0000}"/>
    <hyperlink ref="N3593" r:id="rId3591" xr:uid="{00000000-0004-0000-0C00-0000060E0000}"/>
    <hyperlink ref="N3594" r:id="rId3592" xr:uid="{00000000-0004-0000-0C00-0000070E0000}"/>
    <hyperlink ref="N3595" r:id="rId3593" xr:uid="{00000000-0004-0000-0C00-0000080E0000}"/>
    <hyperlink ref="N3596" r:id="rId3594" xr:uid="{00000000-0004-0000-0C00-0000090E0000}"/>
    <hyperlink ref="N3597" r:id="rId3595" xr:uid="{00000000-0004-0000-0C00-00000A0E0000}"/>
    <hyperlink ref="N3598" r:id="rId3596" xr:uid="{00000000-0004-0000-0C00-00000B0E0000}"/>
    <hyperlink ref="N3599" r:id="rId3597" xr:uid="{00000000-0004-0000-0C00-00000C0E0000}"/>
    <hyperlink ref="N3600" r:id="rId3598" xr:uid="{00000000-0004-0000-0C00-00000D0E0000}"/>
    <hyperlink ref="N3601" r:id="rId3599" xr:uid="{00000000-0004-0000-0C00-00000E0E0000}"/>
    <hyperlink ref="N3602" r:id="rId3600" xr:uid="{00000000-0004-0000-0C00-00000F0E0000}"/>
    <hyperlink ref="N3603" r:id="rId3601" xr:uid="{00000000-0004-0000-0C00-0000100E0000}"/>
    <hyperlink ref="N3604" r:id="rId3602" xr:uid="{00000000-0004-0000-0C00-0000110E0000}"/>
    <hyperlink ref="N3605" r:id="rId3603" xr:uid="{00000000-0004-0000-0C00-0000120E0000}"/>
    <hyperlink ref="N3606" r:id="rId3604" xr:uid="{00000000-0004-0000-0C00-0000130E0000}"/>
    <hyperlink ref="N3607" r:id="rId3605" xr:uid="{00000000-0004-0000-0C00-0000140E0000}"/>
    <hyperlink ref="N3608" r:id="rId3606" xr:uid="{00000000-0004-0000-0C00-0000150E0000}"/>
    <hyperlink ref="N3609" r:id="rId3607" xr:uid="{00000000-0004-0000-0C00-0000160E0000}"/>
    <hyperlink ref="N3610" r:id="rId3608" xr:uid="{00000000-0004-0000-0C00-0000170E0000}"/>
    <hyperlink ref="N3611" r:id="rId3609" xr:uid="{00000000-0004-0000-0C00-0000180E0000}"/>
    <hyperlink ref="N3612" r:id="rId3610" xr:uid="{00000000-0004-0000-0C00-0000190E0000}"/>
    <hyperlink ref="N3613" r:id="rId3611" xr:uid="{00000000-0004-0000-0C00-00001A0E0000}"/>
    <hyperlink ref="N3614" r:id="rId3612" xr:uid="{00000000-0004-0000-0C00-00001B0E0000}"/>
    <hyperlink ref="N3615" r:id="rId3613" xr:uid="{00000000-0004-0000-0C00-00001C0E0000}"/>
    <hyperlink ref="N3616" r:id="rId3614" xr:uid="{00000000-0004-0000-0C00-00001D0E0000}"/>
    <hyperlink ref="N3617" r:id="rId3615" xr:uid="{00000000-0004-0000-0C00-00001E0E0000}"/>
    <hyperlink ref="N3618" r:id="rId3616" xr:uid="{00000000-0004-0000-0C00-00001F0E0000}"/>
    <hyperlink ref="N3619" r:id="rId3617" xr:uid="{00000000-0004-0000-0C00-0000200E0000}"/>
    <hyperlink ref="N3620" r:id="rId3618" xr:uid="{00000000-0004-0000-0C00-0000210E0000}"/>
    <hyperlink ref="N3621" r:id="rId3619" xr:uid="{00000000-0004-0000-0C00-0000220E0000}"/>
    <hyperlink ref="N3622" r:id="rId3620" xr:uid="{00000000-0004-0000-0C00-0000230E0000}"/>
    <hyperlink ref="N3623" r:id="rId3621" xr:uid="{00000000-0004-0000-0C00-0000240E0000}"/>
    <hyperlink ref="N3624" r:id="rId3622" xr:uid="{00000000-0004-0000-0C00-0000250E0000}"/>
    <hyperlink ref="N3625" r:id="rId3623" xr:uid="{00000000-0004-0000-0C00-0000260E0000}"/>
    <hyperlink ref="N3626" r:id="rId3624" xr:uid="{00000000-0004-0000-0C00-0000270E0000}"/>
    <hyperlink ref="N3627" r:id="rId3625" xr:uid="{00000000-0004-0000-0C00-0000280E0000}"/>
    <hyperlink ref="N3628" r:id="rId3626" xr:uid="{00000000-0004-0000-0C00-0000290E0000}"/>
    <hyperlink ref="N3629" r:id="rId3627" xr:uid="{00000000-0004-0000-0C00-00002A0E0000}"/>
    <hyperlink ref="N3630" r:id="rId3628" xr:uid="{00000000-0004-0000-0C00-00002B0E0000}"/>
    <hyperlink ref="N3631" r:id="rId3629" xr:uid="{00000000-0004-0000-0C00-00002C0E0000}"/>
    <hyperlink ref="N3632" r:id="rId3630" xr:uid="{00000000-0004-0000-0C00-00002D0E0000}"/>
    <hyperlink ref="N3633" r:id="rId3631" xr:uid="{00000000-0004-0000-0C00-00002E0E0000}"/>
    <hyperlink ref="N3634" r:id="rId3632" xr:uid="{00000000-0004-0000-0C00-00002F0E0000}"/>
    <hyperlink ref="N3635" r:id="rId3633" xr:uid="{00000000-0004-0000-0C00-0000300E0000}"/>
    <hyperlink ref="N3636" r:id="rId3634" xr:uid="{00000000-0004-0000-0C00-0000310E0000}"/>
    <hyperlink ref="N3637" r:id="rId3635" xr:uid="{00000000-0004-0000-0C00-0000320E0000}"/>
    <hyperlink ref="N3638" r:id="rId3636" xr:uid="{00000000-0004-0000-0C00-0000330E0000}"/>
    <hyperlink ref="N3639" r:id="rId3637" xr:uid="{00000000-0004-0000-0C00-0000340E0000}"/>
    <hyperlink ref="N3640" r:id="rId3638" xr:uid="{00000000-0004-0000-0C00-0000350E0000}"/>
    <hyperlink ref="N3641" r:id="rId3639" xr:uid="{00000000-0004-0000-0C00-0000360E0000}"/>
    <hyperlink ref="N3642" r:id="rId3640" xr:uid="{00000000-0004-0000-0C00-0000370E0000}"/>
    <hyperlink ref="N3643" r:id="rId3641" xr:uid="{00000000-0004-0000-0C00-0000380E0000}"/>
    <hyperlink ref="N3644" r:id="rId3642" xr:uid="{00000000-0004-0000-0C00-0000390E0000}"/>
    <hyperlink ref="N3645" r:id="rId3643" xr:uid="{00000000-0004-0000-0C00-00003A0E0000}"/>
    <hyperlink ref="N3646" r:id="rId3644" xr:uid="{00000000-0004-0000-0C00-00003B0E0000}"/>
    <hyperlink ref="N3647" r:id="rId3645" xr:uid="{00000000-0004-0000-0C00-00003C0E0000}"/>
    <hyperlink ref="N3648" r:id="rId3646" xr:uid="{00000000-0004-0000-0C00-00003D0E0000}"/>
    <hyperlink ref="N3649" r:id="rId3647" xr:uid="{00000000-0004-0000-0C00-00003E0E0000}"/>
    <hyperlink ref="N3650" r:id="rId3648" xr:uid="{00000000-0004-0000-0C00-00003F0E0000}"/>
    <hyperlink ref="N3651" r:id="rId3649" xr:uid="{00000000-0004-0000-0C00-0000400E0000}"/>
    <hyperlink ref="N3652" r:id="rId3650" xr:uid="{00000000-0004-0000-0C00-0000410E0000}"/>
    <hyperlink ref="N3653" r:id="rId3651" xr:uid="{00000000-0004-0000-0C00-0000420E0000}"/>
    <hyperlink ref="N3654" r:id="rId3652" xr:uid="{00000000-0004-0000-0C00-0000430E0000}"/>
    <hyperlink ref="N3655" r:id="rId3653" xr:uid="{00000000-0004-0000-0C00-0000440E0000}"/>
    <hyperlink ref="N3656" r:id="rId3654" xr:uid="{00000000-0004-0000-0C00-0000450E0000}"/>
    <hyperlink ref="N3657" r:id="rId3655" xr:uid="{00000000-0004-0000-0C00-0000460E0000}"/>
    <hyperlink ref="N3658" r:id="rId3656" xr:uid="{00000000-0004-0000-0C00-0000470E0000}"/>
    <hyperlink ref="N3659" r:id="rId3657" xr:uid="{00000000-0004-0000-0C00-0000480E0000}"/>
    <hyperlink ref="N3660" r:id="rId3658" xr:uid="{00000000-0004-0000-0C00-0000490E0000}"/>
    <hyperlink ref="N3661" r:id="rId3659" xr:uid="{00000000-0004-0000-0C00-00004A0E0000}"/>
    <hyperlink ref="N3662" r:id="rId3660" xr:uid="{00000000-0004-0000-0C00-00004B0E0000}"/>
    <hyperlink ref="N3663" r:id="rId3661" xr:uid="{00000000-0004-0000-0C00-00004C0E0000}"/>
    <hyperlink ref="N3664" r:id="rId3662" xr:uid="{00000000-0004-0000-0C00-00004D0E0000}"/>
    <hyperlink ref="N3665" r:id="rId3663" xr:uid="{00000000-0004-0000-0C00-00004E0E0000}"/>
    <hyperlink ref="N3666" r:id="rId3664" xr:uid="{00000000-0004-0000-0C00-00004F0E0000}"/>
    <hyperlink ref="N3667" r:id="rId3665" xr:uid="{00000000-0004-0000-0C00-0000500E0000}"/>
    <hyperlink ref="N3668" r:id="rId3666" xr:uid="{00000000-0004-0000-0C00-0000510E0000}"/>
    <hyperlink ref="N3669" r:id="rId3667" xr:uid="{00000000-0004-0000-0C00-0000520E0000}"/>
    <hyperlink ref="N3670" r:id="rId3668" xr:uid="{00000000-0004-0000-0C00-0000530E0000}"/>
    <hyperlink ref="N3671" r:id="rId3669" xr:uid="{00000000-0004-0000-0C00-0000540E0000}"/>
    <hyperlink ref="N3672" r:id="rId3670" xr:uid="{00000000-0004-0000-0C00-0000550E0000}"/>
    <hyperlink ref="N3673" r:id="rId3671" xr:uid="{00000000-0004-0000-0C00-0000560E0000}"/>
    <hyperlink ref="N3674" r:id="rId3672" xr:uid="{00000000-0004-0000-0C00-0000570E0000}"/>
    <hyperlink ref="N3675" r:id="rId3673" xr:uid="{00000000-0004-0000-0C00-0000580E0000}"/>
    <hyperlink ref="N3676" r:id="rId3674" xr:uid="{00000000-0004-0000-0C00-0000590E0000}"/>
    <hyperlink ref="N3677" r:id="rId3675" xr:uid="{00000000-0004-0000-0C00-00005A0E0000}"/>
    <hyperlink ref="N3678" r:id="rId3676" xr:uid="{00000000-0004-0000-0C00-00005B0E0000}"/>
    <hyperlink ref="N3679" r:id="rId3677" xr:uid="{00000000-0004-0000-0C00-00005C0E0000}"/>
    <hyperlink ref="N3680" r:id="rId3678" xr:uid="{00000000-0004-0000-0C00-00005D0E0000}"/>
    <hyperlink ref="N3681" r:id="rId3679" xr:uid="{00000000-0004-0000-0C00-00005E0E0000}"/>
    <hyperlink ref="N3682" r:id="rId3680" xr:uid="{00000000-0004-0000-0C00-00005F0E0000}"/>
    <hyperlink ref="N3683" r:id="rId3681" xr:uid="{00000000-0004-0000-0C00-0000600E0000}"/>
    <hyperlink ref="N3684" r:id="rId3682" xr:uid="{00000000-0004-0000-0C00-0000610E0000}"/>
    <hyperlink ref="N3685" r:id="rId3683" xr:uid="{00000000-0004-0000-0C00-0000620E0000}"/>
    <hyperlink ref="N3686" r:id="rId3684" xr:uid="{00000000-0004-0000-0C00-0000630E0000}"/>
    <hyperlink ref="N3687" r:id="rId3685" xr:uid="{00000000-0004-0000-0C00-0000640E0000}"/>
    <hyperlink ref="N3688" r:id="rId3686" xr:uid="{00000000-0004-0000-0C00-0000650E0000}"/>
    <hyperlink ref="N3689" r:id="rId3687" xr:uid="{00000000-0004-0000-0C00-0000660E0000}"/>
    <hyperlink ref="N3690" r:id="rId3688" xr:uid="{00000000-0004-0000-0C00-0000670E0000}"/>
    <hyperlink ref="N3691" r:id="rId3689" xr:uid="{00000000-0004-0000-0C00-0000680E0000}"/>
    <hyperlink ref="N3692" r:id="rId3690" xr:uid="{00000000-0004-0000-0C00-0000690E0000}"/>
    <hyperlink ref="N3693" r:id="rId3691" xr:uid="{00000000-0004-0000-0C00-00006A0E0000}"/>
    <hyperlink ref="N3694" r:id="rId3692" xr:uid="{00000000-0004-0000-0C00-00006B0E0000}"/>
    <hyperlink ref="N3695" r:id="rId3693" xr:uid="{00000000-0004-0000-0C00-00006C0E0000}"/>
    <hyperlink ref="N3696" r:id="rId3694" xr:uid="{00000000-0004-0000-0C00-00006D0E0000}"/>
    <hyperlink ref="N3697" r:id="rId3695" xr:uid="{00000000-0004-0000-0C00-00006E0E0000}"/>
    <hyperlink ref="N3698" r:id="rId3696" xr:uid="{00000000-0004-0000-0C00-00006F0E0000}"/>
    <hyperlink ref="N3699" r:id="rId3697" xr:uid="{00000000-0004-0000-0C00-0000700E0000}"/>
    <hyperlink ref="N3700" r:id="rId3698" xr:uid="{00000000-0004-0000-0C00-0000710E0000}"/>
    <hyperlink ref="N3701" r:id="rId3699" xr:uid="{00000000-0004-0000-0C00-0000720E0000}"/>
    <hyperlink ref="N3702" r:id="rId3700" xr:uid="{00000000-0004-0000-0C00-0000730E0000}"/>
    <hyperlink ref="N3703" r:id="rId3701" xr:uid="{00000000-0004-0000-0C00-0000740E0000}"/>
    <hyperlink ref="N3704" r:id="rId3702" xr:uid="{00000000-0004-0000-0C00-0000750E0000}"/>
    <hyperlink ref="N3705" r:id="rId3703" xr:uid="{00000000-0004-0000-0C00-0000760E0000}"/>
    <hyperlink ref="N3706" r:id="rId3704" xr:uid="{00000000-0004-0000-0C00-0000770E0000}"/>
    <hyperlink ref="N3707" r:id="rId3705" xr:uid="{00000000-0004-0000-0C00-0000780E0000}"/>
    <hyperlink ref="N3708" r:id="rId3706" xr:uid="{00000000-0004-0000-0C00-0000790E0000}"/>
    <hyperlink ref="N3709" r:id="rId3707" xr:uid="{00000000-0004-0000-0C00-00007A0E0000}"/>
    <hyperlink ref="N3710" r:id="rId3708" xr:uid="{00000000-0004-0000-0C00-00007B0E0000}"/>
    <hyperlink ref="N3711" r:id="rId3709" xr:uid="{00000000-0004-0000-0C00-00007C0E0000}"/>
    <hyperlink ref="N3712" r:id="rId3710" xr:uid="{00000000-0004-0000-0C00-00007D0E0000}"/>
    <hyperlink ref="N3713" r:id="rId3711" xr:uid="{00000000-0004-0000-0C00-00007E0E0000}"/>
    <hyperlink ref="N3714" r:id="rId3712" xr:uid="{00000000-0004-0000-0C00-00007F0E0000}"/>
    <hyperlink ref="N3715" r:id="rId3713" xr:uid="{00000000-0004-0000-0C00-0000800E0000}"/>
    <hyperlink ref="N3716" r:id="rId3714" xr:uid="{00000000-0004-0000-0C00-0000810E0000}"/>
    <hyperlink ref="N3717" r:id="rId3715" xr:uid="{00000000-0004-0000-0C00-0000820E0000}"/>
    <hyperlink ref="N3718" r:id="rId3716" xr:uid="{00000000-0004-0000-0C00-0000830E0000}"/>
    <hyperlink ref="N3719" r:id="rId3717" xr:uid="{00000000-0004-0000-0C00-0000840E0000}"/>
    <hyperlink ref="N3720" r:id="rId3718" xr:uid="{00000000-0004-0000-0C00-0000850E0000}"/>
    <hyperlink ref="N3721" r:id="rId3719" xr:uid="{00000000-0004-0000-0C00-0000860E0000}"/>
    <hyperlink ref="N3722" r:id="rId3720" xr:uid="{00000000-0004-0000-0C00-0000870E0000}"/>
    <hyperlink ref="N3723" r:id="rId3721" xr:uid="{00000000-0004-0000-0C00-0000880E0000}"/>
    <hyperlink ref="N3724" r:id="rId3722" xr:uid="{00000000-0004-0000-0C00-0000890E0000}"/>
    <hyperlink ref="N3725" r:id="rId3723" xr:uid="{00000000-0004-0000-0C00-00008A0E0000}"/>
    <hyperlink ref="N3726" r:id="rId3724" xr:uid="{00000000-0004-0000-0C00-00008B0E0000}"/>
    <hyperlink ref="N3727" r:id="rId3725" xr:uid="{00000000-0004-0000-0C00-00008C0E0000}"/>
    <hyperlink ref="N3728" r:id="rId3726" xr:uid="{00000000-0004-0000-0C00-00008D0E0000}"/>
    <hyperlink ref="N3729" r:id="rId3727" xr:uid="{00000000-0004-0000-0C00-00008E0E0000}"/>
    <hyperlink ref="N3730" r:id="rId3728" xr:uid="{00000000-0004-0000-0C00-00008F0E0000}"/>
    <hyperlink ref="N3731" r:id="rId3729" xr:uid="{00000000-0004-0000-0C00-0000900E0000}"/>
    <hyperlink ref="N3732" r:id="rId3730" xr:uid="{00000000-0004-0000-0C00-0000910E0000}"/>
    <hyperlink ref="N3733" r:id="rId3731" xr:uid="{00000000-0004-0000-0C00-0000920E0000}"/>
    <hyperlink ref="N3734" r:id="rId3732" xr:uid="{00000000-0004-0000-0C00-0000930E0000}"/>
    <hyperlink ref="N3735" r:id="rId3733" xr:uid="{00000000-0004-0000-0C00-0000940E0000}"/>
    <hyperlink ref="N3736" r:id="rId3734" xr:uid="{00000000-0004-0000-0C00-0000950E0000}"/>
    <hyperlink ref="N3737" r:id="rId3735" xr:uid="{00000000-0004-0000-0C00-0000960E0000}"/>
    <hyperlink ref="N3738" r:id="rId3736" xr:uid="{00000000-0004-0000-0C00-0000970E0000}"/>
    <hyperlink ref="N3739" r:id="rId3737" xr:uid="{00000000-0004-0000-0C00-0000980E0000}"/>
    <hyperlink ref="N3740" r:id="rId3738" xr:uid="{00000000-0004-0000-0C00-0000990E0000}"/>
    <hyperlink ref="N3741" r:id="rId3739" xr:uid="{00000000-0004-0000-0C00-00009A0E0000}"/>
    <hyperlink ref="N3742" r:id="rId3740" xr:uid="{00000000-0004-0000-0C00-00009B0E0000}"/>
    <hyperlink ref="N3743" r:id="rId3741" xr:uid="{00000000-0004-0000-0C00-00009C0E0000}"/>
    <hyperlink ref="N3744" r:id="rId3742" xr:uid="{00000000-0004-0000-0C00-00009D0E0000}"/>
    <hyperlink ref="N3745" r:id="rId3743" xr:uid="{00000000-0004-0000-0C00-00009E0E0000}"/>
    <hyperlink ref="N3746" r:id="rId3744" xr:uid="{00000000-0004-0000-0C00-00009F0E0000}"/>
    <hyperlink ref="N3747" r:id="rId3745" xr:uid="{00000000-0004-0000-0C00-0000A00E0000}"/>
    <hyperlink ref="N3748" r:id="rId3746" xr:uid="{00000000-0004-0000-0C00-0000A10E0000}"/>
    <hyperlink ref="N3749" r:id="rId3747" xr:uid="{00000000-0004-0000-0C00-0000A20E0000}"/>
    <hyperlink ref="N3750" r:id="rId3748" xr:uid="{00000000-0004-0000-0C00-0000A30E0000}"/>
    <hyperlink ref="N3751" r:id="rId3749" xr:uid="{00000000-0004-0000-0C00-0000A40E0000}"/>
    <hyperlink ref="N3752" r:id="rId3750" xr:uid="{00000000-0004-0000-0C00-0000A50E0000}"/>
    <hyperlink ref="N3753" r:id="rId3751" xr:uid="{00000000-0004-0000-0C00-0000A60E0000}"/>
    <hyperlink ref="N3754" r:id="rId3752" xr:uid="{00000000-0004-0000-0C00-0000A70E0000}"/>
    <hyperlink ref="N3755" r:id="rId3753" xr:uid="{00000000-0004-0000-0C00-0000A80E0000}"/>
    <hyperlink ref="N3756" r:id="rId3754" xr:uid="{00000000-0004-0000-0C00-0000A90E0000}"/>
    <hyperlink ref="N3757" r:id="rId3755" xr:uid="{00000000-0004-0000-0C00-0000AA0E0000}"/>
    <hyperlink ref="N3758" r:id="rId3756" xr:uid="{00000000-0004-0000-0C00-0000AB0E0000}"/>
    <hyperlink ref="N3759" r:id="rId3757" xr:uid="{00000000-0004-0000-0C00-0000AC0E0000}"/>
    <hyperlink ref="N3760" r:id="rId3758" xr:uid="{00000000-0004-0000-0C00-0000AD0E0000}"/>
    <hyperlink ref="N3761" r:id="rId3759" xr:uid="{00000000-0004-0000-0C00-0000AE0E0000}"/>
    <hyperlink ref="N3762" r:id="rId3760" xr:uid="{00000000-0004-0000-0C00-0000AF0E0000}"/>
    <hyperlink ref="N3763" r:id="rId3761" xr:uid="{00000000-0004-0000-0C00-0000B00E0000}"/>
    <hyperlink ref="N3764" r:id="rId3762" xr:uid="{00000000-0004-0000-0C00-0000B10E0000}"/>
    <hyperlink ref="N3765" r:id="rId3763" xr:uid="{00000000-0004-0000-0C00-0000B20E0000}"/>
    <hyperlink ref="N3766" r:id="rId3764" xr:uid="{00000000-0004-0000-0C00-0000B30E0000}"/>
    <hyperlink ref="N3767" r:id="rId3765" xr:uid="{00000000-0004-0000-0C00-0000B40E0000}"/>
    <hyperlink ref="N3768" r:id="rId3766" xr:uid="{00000000-0004-0000-0C00-0000B50E0000}"/>
    <hyperlink ref="N3769" r:id="rId3767" xr:uid="{00000000-0004-0000-0C00-0000B60E0000}"/>
    <hyperlink ref="N3770" r:id="rId3768" xr:uid="{00000000-0004-0000-0C00-0000B70E0000}"/>
    <hyperlink ref="N3771" r:id="rId3769" xr:uid="{00000000-0004-0000-0C00-0000B80E0000}"/>
    <hyperlink ref="N3772" r:id="rId3770" xr:uid="{00000000-0004-0000-0C00-0000B90E0000}"/>
    <hyperlink ref="N3773" r:id="rId3771" xr:uid="{00000000-0004-0000-0C00-0000BA0E0000}"/>
    <hyperlink ref="N3774" r:id="rId3772" xr:uid="{00000000-0004-0000-0C00-0000BB0E0000}"/>
    <hyperlink ref="N3775" r:id="rId3773" xr:uid="{00000000-0004-0000-0C00-0000BC0E0000}"/>
    <hyperlink ref="N3776" r:id="rId3774" xr:uid="{00000000-0004-0000-0C00-0000BD0E0000}"/>
    <hyperlink ref="N3777" r:id="rId3775" xr:uid="{00000000-0004-0000-0C00-0000BE0E0000}"/>
    <hyperlink ref="N3778" r:id="rId3776" xr:uid="{00000000-0004-0000-0C00-0000BF0E0000}"/>
    <hyperlink ref="N3779" r:id="rId3777" xr:uid="{00000000-0004-0000-0C00-0000C00E0000}"/>
    <hyperlink ref="N3780" r:id="rId3778" xr:uid="{00000000-0004-0000-0C00-0000C10E0000}"/>
    <hyperlink ref="N3781" r:id="rId3779" xr:uid="{00000000-0004-0000-0C00-0000C20E0000}"/>
    <hyperlink ref="N3782" r:id="rId3780" xr:uid="{00000000-0004-0000-0C00-0000C30E0000}"/>
    <hyperlink ref="N3783" r:id="rId3781" xr:uid="{00000000-0004-0000-0C00-0000C40E0000}"/>
    <hyperlink ref="N3784" r:id="rId3782" xr:uid="{00000000-0004-0000-0C00-0000C50E0000}"/>
    <hyperlink ref="N3785" r:id="rId3783" xr:uid="{00000000-0004-0000-0C00-0000C60E0000}"/>
    <hyperlink ref="N3786" r:id="rId3784" xr:uid="{00000000-0004-0000-0C00-0000C70E0000}"/>
    <hyperlink ref="N3787" r:id="rId3785" xr:uid="{00000000-0004-0000-0C00-0000C80E0000}"/>
    <hyperlink ref="N3788" r:id="rId3786" xr:uid="{00000000-0004-0000-0C00-0000C90E0000}"/>
    <hyperlink ref="N3789" r:id="rId3787" xr:uid="{00000000-0004-0000-0C00-0000CA0E0000}"/>
    <hyperlink ref="N3790" r:id="rId3788" xr:uid="{00000000-0004-0000-0C00-0000CB0E0000}"/>
    <hyperlink ref="N3791" r:id="rId3789" xr:uid="{00000000-0004-0000-0C00-0000CC0E0000}"/>
    <hyperlink ref="N3792" r:id="rId3790" xr:uid="{00000000-0004-0000-0C00-0000CD0E0000}"/>
    <hyperlink ref="N3793" r:id="rId3791" xr:uid="{00000000-0004-0000-0C00-0000CE0E0000}"/>
    <hyperlink ref="N3794" r:id="rId3792" xr:uid="{00000000-0004-0000-0C00-0000CF0E0000}"/>
    <hyperlink ref="N3795" r:id="rId3793" xr:uid="{00000000-0004-0000-0C00-0000D00E0000}"/>
    <hyperlink ref="N3796" r:id="rId3794" xr:uid="{00000000-0004-0000-0C00-0000D10E0000}"/>
    <hyperlink ref="N3797" r:id="rId3795" xr:uid="{00000000-0004-0000-0C00-0000D20E0000}"/>
    <hyperlink ref="N3798" r:id="rId3796" xr:uid="{00000000-0004-0000-0C00-0000D30E0000}"/>
    <hyperlink ref="N3799" r:id="rId3797" xr:uid="{00000000-0004-0000-0C00-0000D40E0000}"/>
    <hyperlink ref="N3800" r:id="rId3798" xr:uid="{00000000-0004-0000-0C00-0000D50E0000}"/>
    <hyperlink ref="N3801" r:id="rId3799" xr:uid="{00000000-0004-0000-0C00-0000D60E0000}"/>
    <hyperlink ref="N3802" r:id="rId3800" xr:uid="{00000000-0004-0000-0C00-0000D70E0000}"/>
    <hyperlink ref="N3803" r:id="rId3801" xr:uid="{00000000-0004-0000-0C00-0000D80E0000}"/>
    <hyperlink ref="N3804" r:id="rId3802" xr:uid="{00000000-0004-0000-0C00-0000D90E0000}"/>
    <hyperlink ref="N3805" r:id="rId3803" xr:uid="{00000000-0004-0000-0C00-0000DA0E0000}"/>
    <hyperlink ref="N3806" r:id="rId3804" xr:uid="{00000000-0004-0000-0C00-0000DB0E0000}"/>
    <hyperlink ref="N3807" r:id="rId3805" xr:uid="{00000000-0004-0000-0C00-0000DC0E0000}"/>
    <hyperlink ref="N3808" r:id="rId3806" xr:uid="{00000000-0004-0000-0C00-0000DD0E0000}"/>
    <hyperlink ref="N3809" r:id="rId3807" xr:uid="{00000000-0004-0000-0C00-0000DE0E0000}"/>
    <hyperlink ref="N3810" r:id="rId3808" xr:uid="{00000000-0004-0000-0C00-0000DF0E0000}"/>
    <hyperlink ref="N3811" r:id="rId3809" xr:uid="{00000000-0004-0000-0C00-0000E00E0000}"/>
    <hyperlink ref="N3812" r:id="rId3810" xr:uid="{00000000-0004-0000-0C00-0000E10E0000}"/>
    <hyperlink ref="N3813" r:id="rId3811" xr:uid="{00000000-0004-0000-0C00-0000E20E0000}"/>
    <hyperlink ref="N3814" r:id="rId3812" xr:uid="{00000000-0004-0000-0C00-0000E30E0000}"/>
    <hyperlink ref="N3815" r:id="rId3813" xr:uid="{00000000-0004-0000-0C00-0000E40E0000}"/>
    <hyperlink ref="N3816" r:id="rId3814" xr:uid="{00000000-0004-0000-0C00-0000E50E0000}"/>
    <hyperlink ref="N3817" r:id="rId3815" xr:uid="{00000000-0004-0000-0C00-0000E60E0000}"/>
    <hyperlink ref="N3818" r:id="rId3816" xr:uid="{00000000-0004-0000-0C00-0000E70E0000}"/>
    <hyperlink ref="N3819" r:id="rId3817" xr:uid="{00000000-0004-0000-0C00-0000E80E0000}"/>
    <hyperlink ref="N3820" r:id="rId3818" xr:uid="{00000000-0004-0000-0C00-0000E90E0000}"/>
    <hyperlink ref="N3821" r:id="rId3819" xr:uid="{00000000-0004-0000-0C00-0000EA0E0000}"/>
    <hyperlink ref="N3822" r:id="rId3820" xr:uid="{00000000-0004-0000-0C00-0000EB0E0000}"/>
    <hyperlink ref="N3823" r:id="rId3821" xr:uid="{00000000-0004-0000-0C00-0000EC0E0000}"/>
    <hyperlink ref="N3824" r:id="rId3822" xr:uid="{00000000-0004-0000-0C00-0000ED0E0000}"/>
    <hyperlink ref="N3825" r:id="rId3823" xr:uid="{00000000-0004-0000-0C00-0000EE0E0000}"/>
    <hyperlink ref="N3826" r:id="rId3824" xr:uid="{00000000-0004-0000-0C00-0000EF0E0000}"/>
    <hyperlink ref="N3827" r:id="rId3825" xr:uid="{00000000-0004-0000-0C00-0000F00E0000}"/>
    <hyperlink ref="N3828" r:id="rId3826" xr:uid="{00000000-0004-0000-0C00-0000F10E0000}"/>
    <hyperlink ref="N3829" r:id="rId3827" xr:uid="{00000000-0004-0000-0C00-0000F20E0000}"/>
    <hyperlink ref="N3830" r:id="rId3828" xr:uid="{00000000-0004-0000-0C00-0000F30E0000}"/>
    <hyperlink ref="N3831" r:id="rId3829" xr:uid="{00000000-0004-0000-0C00-0000F40E0000}"/>
    <hyperlink ref="N3832" r:id="rId3830" xr:uid="{00000000-0004-0000-0C00-0000F50E0000}"/>
    <hyperlink ref="N3833" r:id="rId3831" xr:uid="{00000000-0004-0000-0C00-0000F60E0000}"/>
    <hyperlink ref="N3834" r:id="rId3832" xr:uid="{00000000-0004-0000-0C00-0000F70E0000}"/>
    <hyperlink ref="N3835" r:id="rId3833" xr:uid="{00000000-0004-0000-0C00-0000F80E0000}"/>
    <hyperlink ref="N3836" r:id="rId3834" xr:uid="{00000000-0004-0000-0C00-0000F90E0000}"/>
    <hyperlink ref="N3837" r:id="rId3835" xr:uid="{00000000-0004-0000-0C00-0000FA0E0000}"/>
    <hyperlink ref="N3838" r:id="rId3836" xr:uid="{00000000-0004-0000-0C00-0000FB0E0000}"/>
    <hyperlink ref="N3839" r:id="rId3837" xr:uid="{00000000-0004-0000-0C00-0000FC0E0000}"/>
    <hyperlink ref="N3840" r:id="rId3838" xr:uid="{00000000-0004-0000-0C00-0000FD0E0000}"/>
    <hyperlink ref="N3841" r:id="rId3839" xr:uid="{00000000-0004-0000-0C00-0000FE0E0000}"/>
    <hyperlink ref="N3842" r:id="rId3840" xr:uid="{00000000-0004-0000-0C00-0000FF0E0000}"/>
    <hyperlink ref="N3843" r:id="rId3841" xr:uid="{00000000-0004-0000-0C00-0000000F0000}"/>
    <hyperlink ref="N3844" r:id="rId3842" xr:uid="{00000000-0004-0000-0C00-0000010F0000}"/>
    <hyperlink ref="N3845" r:id="rId3843" xr:uid="{00000000-0004-0000-0C00-0000020F0000}"/>
    <hyperlink ref="N3846" r:id="rId3844" xr:uid="{00000000-0004-0000-0C00-0000030F0000}"/>
    <hyperlink ref="N3847" r:id="rId3845" xr:uid="{00000000-0004-0000-0C00-0000040F0000}"/>
    <hyperlink ref="N3848" r:id="rId3846" xr:uid="{00000000-0004-0000-0C00-0000050F0000}"/>
    <hyperlink ref="N3849" r:id="rId3847" xr:uid="{00000000-0004-0000-0C00-0000060F0000}"/>
    <hyperlink ref="N3850" r:id="rId3848" xr:uid="{00000000-0004-0000-0C00-0000070F0000}"/>
    <hyperlink ref="N3851" r:id="rId3849" xr:uid="{00000000-0004-0000-0C00-0000080F0000}"/>
    <hyperlink ref="N3852" r:id="rId3850" xr:uid="{00000000-0004-0000-0C00-0000090F0000}"/>
    <hyperlink ref="N3853" r:id="rId3851" xr:uid="{00000000-0004-0000-0C00-00000A0F0000}"/>
    <hyperlink ref="N3854" r:id="rId3852" xr:uid="{00000000-0004-0000-0C00-00000B0F0000}"/>
    <hyperlink ref="N3855" r:id="rId3853" xr:uid="{00000000-0004-0000-0C00-00000C0F0000}"/>
    <hyperlink ref="N3856" r:id="rId3854" xr:uid="{00000000-0004-0000-0C00-00000D0F0000}"/>
    <hyperlink ref="N3857" r:id="rId3855" xr:uid="{00000000-0004-0000-0C00-00000E0F0000}"/>
    <hyperlink ref="N3858" r:id="rId3856" xr:uid="{00000000-0004-0000-0C00-00000F0F0000}"/>
    <hyperlink ref="N3859" r:id="rId3857" xr:uid="{00000000-0004-0000-0C00-0000100F0000}"/>
    <hyperlink ref="N3860" r:id="rId3858" xr:uid="{00000000-0004-0000-0C00-0000110F0000}"/>
    <hyperlink ref="N3861" r:id="rId3859" xr:uid="{00000000-0004-0000-0C00-0000120F0000}"/>
    <hyperlink ref="N3862" r:id="rId3860" xr:uid="{00000000-0004-0000-0C00-0000130F0000}"/>
    <hyperlink ref="N3863" r:id="rId3861" xr:uid="{00000000-0004-0000-0C00-0000140F0000}"/>
    <hyperlink ref="N3864" r:id="rId3862" xr:uid="{00000000-0004-0000-0C00-0000150F0000}"/>
    <hyperlink ref="N3865" r:id="rId3863" xr:uid="{00000000-0004-0000-0C00-0000160F0000}"/>
    <hyperlink ref="N3866" r:id="rId3864" xr:uid="{00000000-0004-0000-0C00-0000170F0000}"/>
    <hyperlink ref="N3867" r:id="rId3865" xr:uid="{00000000-0004-0000-0C00-0000180F0000}"/>
    <hyperlink ref="N3868" r:id="rId3866" xr:uid="{00000000-0004-0000-0C00-0000190F0000}"/>
    <hyperlink ref="N3869" r:id="rId3867" xr:uid="{00000000-0004-0000-0C00-00001A0F0000}"/>
    <hyperlink ref="N3870" r:id="rId3868" xr:uid="{00000000-0004-0000-0C00-00001B0F0000}"/>
    <hyperlink ref="N3871" r:id="rId3869" xr:uid="{00000000-0004-0000-0C00-00001C0F0000}"/>
    <hyperlink ref="N3872" r:id="rId3870" xr:uid="{00000000-0004-0000-0C00-00001D0F0000}"/>
    <hyperlink ref="N3873" r:id="rId3871" xr:uid="{00000000-0004-0000-0C00-00001E0F0000}"/>
    <hyperlink ref="N3874" r:id="rId3872" xr:uid="{00000000-0004-0000-0C00-00001F0F0000}"/>
    <hyperlink ref="N3875" r:id="rId3873" xr:uid="{00000000-0004-0000-0C00-0000200F0000}"/>
    <hyperlink ref="N3876" r:id="rId3874" xr:uid="{00000000-0004-0000-0C00-0000210F0000}"/>
    <hyperlink ref="N3877" r:id="rId3875" xr:uid="{00000000-0004-0000-0C00-0000220F0000}"/>
    <hyperlink ref="N3878" r:id="rId3876" xr:uid="{00000000-0004-0000-0C00-0000230F0000}"/>
    <hyperlink ref="N3879" r:id="rId3877" xr:uid="{00000000-0004-0000-0C00-0000240F0000}"/>
    <hyperlink ref="N3880" r:id="rId3878" xr:uid="{00000000-0004-0000-0C00-0000250F0000}"/>
    <hyperlink ref="N3881" r:id="rId3879" xr:uid="{00000000-0004-0000-0C00-0000260F0000}"/>
    <hyperlink ref="N3882" r:id="rId3880" xr:uid="{00000000-0004-0000-0C00-0000270F0000}"/>
    <hyperlink ref="N3883" r:id="rId3881" xr:uid="{00000000-0004-0000-0C00-0000280F0000}"/>
    <hyperlink ref="N3884" r:id="rId3882" xr:uid="{00000000-0004-0000-0C00-0000290F0000}"/>
    <hyperlink ref="N3885" r:id="rId3883" xr:uid="{00000000-0004-0000-0C00-00002A0F0000}"/>
    <hyperlink ref="N3886" r:id="rId3884" xr:uid="{00000000-0004-0000-0C00-00002B0F0000}"/>
    <hyperlink ref="N3887" r:id="rId3885" xr:uid="{00000000-0004-0000-0C00-00002C0F0000}"/>
    <hyperlink ref="N3888" r:id="rId3886" xr:uid="{00000000-0004-0000-0C00-00002D0F0000}"/>
    <hyperlink ref="N3889" r:id="rId3887" xr:uid="{00000000-0004-0000-0C00-00002E0F0000}"/>
    <hyperlink ref="N3890" r:id="rId3888" xr:uid="{00000000-0004-0000-0C00-00002F0F0000}"/>
    <hyperlink ref="N3891" r:id="rId3889" xr:uid="{00000000-0004-0000-0C00-0000300F0000}"/>
    <hyperlink ref="N3892" r:id="rId3890" xr:uid="{00000000-0004-0000-0C00-0000310F0000}"/>
    <hyperlink ref="N3893" r:id="rId3891" xr:uid="{00000000-0004-0000-0C00-0000320F0000}"/>
    <hyperlink ref="N3894" r:id="rId3892" xr:uid="{00000000-0004-0000-0C00-0000330F0000}"/>
    <hyperlink ref="N3895" r:id="rId3893" xr:uid="{00000000-0004-0000-0C00-0000340F0000}"/>
    <hyperlink ref="N3896" r:id="rId3894" xr:uid="{00000000-0004-0000-0C00-0000350F0000}"/>
    <hyperlink ref="N3897" r:id="rId3895" xr:uid="{00000000-0004-0000-0C00-0000360F0000}"/>
    <hyperlink ref="N3898" r:id="rId3896" xr:uid="{00000000-0004-0000-0C00-0000370F0000}"/>
    <hyperlink ref="N3899" r:id="rId3897" xr:uid="{00000000-0004-0000-0C00-0000380F0000}"/>
    <hyperlink ref="N3900" r:id="rId3898" xr:uid="{00000000-0004-0000-0C00-0000390F0000}"/>
    <hyperlink ref="N3901" r:id="rId3899" xr:uid="{00000000-0004-0000-0C00-00003A0F0000}"/>
    <hyperlink ref="N3902" r:id="rId3900" xr:uid="{00000000-0004-0000-0C00-00003B0F0000}"/>
    <hyperlink ref="N3903" r:id="rId3901" xr:uid="{00000000-0004-0000-0C00-00003C0F0000}"/>
    <hyperlink ref="N3904" r:id="rId3902" xr:uid="{00000000-0004-0000-0C00-00003D0F0000}"/>
    <hyperlink ref="N3905" r:id="rId3903" xr:uid="{00000000-0004-0000-0C00-00003E0F0000}"/>
    <hyperlink ref="N3906" r:id="rId3904" xr:uid="{00000000-0004-0000-0C00-00003F0F0000}"/>
    <hyperlink ref="N3907" r:id="rId3905" xr:uid="{00000000-0004-0000-0C00-0000400F0000}"/>
    <hyperlink ref="N3908" r:id="rId3906" xr:uid="{00000000-0004-0000-0C00-0000410F0000}"/>
    <hyperlink ref="N3909" r:id="rId3907" xr:uid="{00000000-0004-0000-0C00-0000420F0000}"/>
    <hyperlink ref="N3910" r:id="rId3908" xr:uid="{00000000-0004-0000-0C00-0000430F0000}"/>
    <hyperlink ref="N3911" r:id="rId3909" xr:uid="{00000000-0004-0000-0C00-0000440F0000}"/>
    <hyperlink ref="N3912" r:id="rId3910" xr:uid="{00000000-0004-0000-0C00-0000450F0000}"/>
    <hyperlink ref="N3913" r:id="rId3911" xr:uid="{00000000-0004-0000-0C00-0000460F0000}"/>
    <hyperlink ref="N3914" r:id="rId3912" xr:uid="{00000000-0004-0000-0C00-0000470F0000}"/>
    <hyperlink ref="N3915" r:id="rId3913" xr:uid="{00000000-0004-0000-0C00-0000480F0000}"/>
    <hyperlink ref="N3916" r:id="rId3914" xr:uid="{00000000-0004-0000-0C00-0000490F0000}"/>
    <hyperlink ref="N3917" r:id="rId3915" xr:uid="{00000000-0004-0000-0C00-00004A0F0000}"/>
    <hyperlink ref="N3918" r:id="rId3916" xr:uid="{00000000-0004-0000-0C00-00004B0F0000}"/>
    <hyperlink ref="N3919" r:id="rId3917" xr:uid="{00000000-0004-0000-0C00-00004C0F0000}"/>
    <hyperlink ref="N3920" r:id="rId3918" xr:uid="{00000000-0004-0000-0C00-00004D0F0000}"/>
    <hyperlink ref="N3921" r:id="rId3919" xr:uid="{00000000-0004-0000-0C00-00004E0F0000}"/>
    <hyperlink ref="N3922" r:id="rId3920" xr:uid="{00000000-0004-0000-0C00-00004F0F0000}"/>
    <hyperlink ref="N3923" r:id="rId3921" xr:uid="{00000000-0004-0000-0C00-0000500F0000}"/>
    <hyperlink ref="N3924" r:id="rId3922" xr:uid="{00000000-0004-0000-0C00-0000510F0000}"/>
    <hyperlink ref="N3925" r:id="rId3923" xr:uid="{00000000-0004-0000-0C00-0000520F0000}"/>
    <hyperlink ref="N3926" r:id="rId3924" xr:uid="{00000000-0004-0000-0C00-0000530F0000}"/>
    <hyperlink ref="N3927" r:id="rId3925" xr:uid="{00000000-0004-0000-0C00-0000540F0000}"/>
    <hyperlink ref="N3928" r:id="rId3926" xr:uid="{00000000-0004-0000-0C00-0000550F0000}"/>
    <hyperlink ref="N3929" r:id="rId3927" xr:uid="{00000000-0004-0000-0C00-0000560F0000}"/>
    <hyperlink ref="N3930" r:id="rId3928" xr:uid="{00000000-0004-0000-0C00-0000570F0000}"/>
    <hyperlink ref="N3931" r:id="rId3929" xr:uid="{00000000-0004-0000-0C00-0000580F0000}"/>
    <hyperlink ref="N3932" r:id="rId3930" xr:uid="{00000000-0004-0000-0C00-0000590F0000}"/>
    <hyperlink ref="N3933" r:id="rId3931" xr:uid="{00000000-0004-0000-0C00-00005A0F0000}"/>
    <hyperlink ref="N3934" r:id="rId3932" xr:uid="{00000000-0004-0000-0C00-00005B0F0000}"/>
    <hyperlink ref="N3935" r:id="rId3933" xr:uid="{00000000-0004-0000-0C00-00005C0F0000}"/>
    <hyperlink ref="N3936" r:id="rId3934" xr:uid="{00000000-0004-0000-0C00-00005D0F0000}"/>
    <hyperlink ref="N3937" r:id="rId3935" xr:uid="{00000000-0004-0000-0C00-00005E0F0000}"/>
    <hyperlink ref="N3938" r:id="rId3936" xr:uid="{00000000-0004-0000-0C00-00005F0F0000}"/>
    <hyperlink ref="N3939" r:id="rId3937" xr:uid="{00000000-0004-0000-0C00-0000600F0000}"/>
    <hyperlink ref="N3940" r:id="rId3938" xr:uid="{00000000-0004-0000-0C00-0000610F0000}"/>
    <hyperlink ref="N3941" r:id="rId3939" xr:uid="{00000000-0004-0000-0C00-0000620F0000}"/>
    <hyperlink ref="N3942" r:id="rId3940" xr:uid="{00000000-0004-0000-0C00-0000630F0000}"/>
    <hyperlink ref="N3943" r:id="rId3941" xr:uid="{00000000-0004-0000-0C00-0000640F0000}"/>
    <hyperlink ref="N3944" r:id="rId3942" xr:uid="{00000000-0004-0000-0C00-0000650F0000}"/>
    <hyperlink ref="N3945" r:id="rId3943" xr:uid="{00000000-0004-0000-0C00-0000660F0000}"/>
    <hyperlink ref="N3946" r:id="rId3944" xr:uid="{00000000-0004-0000-0C00-0000670F0000}"/>
    <hyperlink ref="N3947" r:id="rId3945" xr:uid="{00000000-0004-0000-0C00-0000680F0000}"/>
    <hyperlink ref="N3948" r:id="rId3946" xr:uid="{00000000-0004-0000-0C00-0000690F0000}"/>
    <hyperlink ref="N3949" r:id="rId3947" xr:uid="{00000000-0004-0000-0C00-00006A0F0000}"/>
    <hyperlink ref="N3950" r:id="rId3948" xr:uid="{00000000-0004-0000-0C00-00006B0F0000}"/>
    <hyperlink ref="N3951" r:id="rId3949" xr:uid="{00000000-0004-0000-0C00-00006C0F0000}"/>
    <hyperlink ref="N3952" r:id="rId3950" xr:uid="{00000000-0004-0000-0C00-00006D0F0000}"/>
    <hyperlink ref="N3953" r:id="rId3951" xr:uid="{00000000-0004-0000-0C00-00006E0F0000}"/>
    <hyperlink ref="N3954" r:id="rId3952" xr:uid="{00000000-0004-0000-0C00-00006F0F0000}"/>
    <hyperlink ref="N3955" r:id="rId3953" xr:uid="{00000000-0004-0000-0C00-0000700F0000}"/>
    <hyperlink ref="N3956" r:id="rId3954" xr:uid="{00000000-0004-0000-0C00-0000710F0000}"/>
    <hyperlink ref="N3957" r:id="rId3955" xr:uid="{00000000-0004-0000-0C00-0000720F0000}"/>
    <hyperlink ref="N3958" r:id="rId3956" xr:uid="{00000000-0004-0000-0C00-0000730F0000}"/>
    <hyperlink ref="N3959" r:id="rId3957" xr:uid="{00000000-0004-0000-0C00-0000740F0000}"/>
    <hyperlink ref="N3960" r:id="rId3958" xr:uid="{00000000-0004-0000-0C00-0000750F0000}"/>
    <hyperlink ref="N3961" r:id="rId3959" xr:uid="{00000000-0004-0000-0C00-0000760F0000}"/>
    <hyperlink ref="N3962" r:id="rId3960" xr:uid="{00000000-0004-0000-0C00-0000770F0000}"/>
    <hyperlink ref="N3963" r:id="rId3961" xr:uid="{00000000-0004-0000-0C00-0000780F0000}"/>
    <hyperlink ref="N3964" r:id="rId3962" xr:uid="{00000000-0004-0000-0C00-0000790F0000}"/>
    <hyperlink ref="N3965" r:id="rId3963" xr:uid="{00000000-0004-0000-0C00-00007A0F0000}"/>
    <hyperlink ref="N3966" r:id="rId3964" xr:uid="{00000000-0004-0000-0C00-00007B0F0000}"/>
    <hyperlink ref="N3967" r:id="rId3965" xr:uid="{00000000-0004-0000-0C00-00007C0F0000}"/>
    <hyperlink ref="N3968" r:id="rId3966" xr:uid="{00000000-0004-0000-0C00-00007D0F0000}"/>
    <hyperlink ref="N3969" r:id="rId3967" xr:uid="{00000000-0004-0000-0C00-00007E0F0000}"/>
    <hyperlink ref="N3970" r:id="rId3968" xr:uid="{00000000-0004-0000-0C00-00007F0F0000}"/>
    <hyperlink ref="N3971" r:id="rId3969" xr:uid="{00000000-0004-0000-0C00-0000800F0000}"/>
    <hyperlink ref="N3972" r:id="rId3970" xr:uid="{00000000-0004-0000-0C00-0000810F0000}"/>
    <hyperlink ref="N3973" r:id="rId3971" xr:uid="{00000000-0004-0000-0C00-0000820F0000}"/>
    <hyperlink ref="N3974" r:id="rId3972" xr:uid="{00000000-0004-0000-0C00-0000830F0000}"/>
    <hyperlink ref="N3975" r:id="rId3973" xr:uid="{00000000-0004-0000-0C00-0000840F0000}"/>
    <hyperlink ref="N3976" r:id="rId3974" xr:uid="{00000000-0004-0000-0C00-0000850F0000}"/>
    <hyperlink ref="N3977" r:id="rId3975" xr:uid="{00000000-0004-0000-0C00-0000860F0000}"/>
    <hyperlink ref="N3978" r:id="rId3976" xr:uid="{00000000-0004-0000-0C00-0000870F0000}"/>
    <hyperlink ref="N3979" r:id="rId3977" xr:uid="{00000000-0004-0000-0C00-0000880F0000}"/>
    <hyperlink ref="N3980" r:id="rId3978" xr:uid="{00000000-0004-0000-0C00-0000890F0000}"/>
    <hyperlink ref="N3981" r:id="rId3979" xr:uid="{00000000-0004-0000-0C00-00008A0F0000}"/>
    <hyperlink ref="N3982" r:id="rId3980" xr:uid="{00000000-0004-0000-0C00-00008B0F0000}"/>
    <hyperlink ref="N3983" r:id="rId3981" xr:uid="{00000000-0004-0000-0C00-00008C0F0000}"/>
    <hyperlink ref="N3984" r:id="rId3982" xr:uid="{00000000-0004-0000-0C00-00008D0F0000}"/>
    <hyperlink ref="N3985" r:id="rId3983" xr:uid="{00000000-0004-0000-0C00-00008E0F0000}"/>
    <hyperlink ref="N3986" r:id="rId3984" xr:uid="{00000000-0004-0000-0C00-00008F0F0000}"/>
    <hyperlink ref="N3987" r:id="rId3985" xr:uid="{00000000-0004-0000-0C00-0000900F0000}"/>
    <hyperlink ref="N3988" r:id="rId3986" xr:uid="{00000000-0004-0000-0C00-0000910F0000}"/>
    <hyperlink ref="N3989" r:id="rId3987" xr:uid="{00000000-0004-0000-0C00-0000920F0000}"/>
    <hyperlink ref="N3990" r:id="rId3988" xr:uid="{00000000-0004-0000-0C00-0000930F0000}"/>
    <hyperlink ref="N3991" r:id="rId3989" xr:uid="{00000000-0004-0000-0C00-0000940F0000}"/>
    <hyperlink ref="N3992" r:id="rId3990" xr:uid="{00000000-0004-0000-0C00-0000950F0000}"/>
    <hyperlink ref="N3993" r:id="rId3991" xr:uid="{00000000-0004-0000-0C00-0000960F0000}"/>
    <hyperlink ref="N3994" r:id="rId3992" xr:uid="{00000000-0004-0000-0C00-0000970F0000}"/>
    <hyperlink ref="N3995" r:id="rId3993" xr:uid="{00000000-0004-0000-0C00-0000980F0000}"/>
    <hyperlink ref="N3996" r:id="rId3994" xr:uid="{00000000-0004-0000-0C00-0000990F0000}"/>
    <hyperlink ref="N3997" r:id="rId3995" xr:uid="{00000000-0004-0000-0C00-00009A0F0000}"/>
    <hyperlink ref="N3998" r:id="rId3996" xr:uid="{00000000-0004-0000-0C00-00009B0F0000}"/>
    <hyperlink ref="N3999" r:id="rId3997" xr:uid="{00000000-0004-0000-0C00-00009C0F0000}"/>
    <hyperlink ref="N4000" r:id="rId3998" xr:uid="{00000000-0004-0000-0C00-00009D0F0000}"/>
    <hyperlink ref="N4001" r:id="rId3999" xr:uid="{00000000-0004-0000-0C00-00009E0F0000}"/>
    <hyperlink ref="N4002" r:id="rId4000" xr:uid="{00000000-0004-0000-0C00-00009F0F0000}"/>
    <hyperlink ref="N4003" r:id="rId4001" xr:uid="{00000000-0004-0000-0C00-0000A00F0000}"/>
    <hyperlink ref="N4004" r:id="rId4002" xr:uid="{00000000-0004-0000-0C00-0000A10F0000}"/>
    <hyperlink ref="N4005" r:id="rId4003" xr:uid="{00000000-0004-0000-0C00-0000A20F0000}"/>
    <hyperlink ref="N4006" r:id="rId4004" xr:uid="{00000000-0004-0000-0C00-0000A30F0000}"/>
    <hyperlink ref="N4007" r:id="rId4005" xr:uid="{00000000-0004-0000-0C00-0000A40F0000}"/>
    <hyperlink ref="N4008" r:id="rId4006" xr:uid="{00000000-0004-0000-0C00-0000A50F0000}"/>
    <hyperlink ref="N4009" r:id="rId4007" xr:uid="{00000000-0004-0000-0C00-0000A60F0000}"/>
    <hyperlink ref="N4010" r:id="rId4008" xr:uid="{00000000-0004-0000-0C00-0000A70F0000}"/>
    <hyperlink ref="N4011" r:id="rId4009" xr:uid="{00000000-0004-0000-0C00-0000A80F0000}"/>
    <hyperlink ref="N4012" r:id="rId4010" xr:uid="{00000000-0004-0000-0C00-0000A90F0000}"/>
    <hyperlink ref="N4013" r:id="rId4011" xr:uid="{00000000-0004-0000-0C00-0000AA0F0000}"/>
    <hyperlink ref="N4014" r:id="rId4012" xr:uid="{00000000-0004-0000-0C00-0000AB0F0000}"/>
    <hyperlink ref="N4015" r:id="rId4013" xr:uid="{00000000-0004-0000-0C00-0000AC0F0000}"/>
    <hyperlink ref="N4016" r:id="rId4014" xr:uid="{00000000-0004-0000-0C00-0000AD0F0000}"/>
    <hyperlink ref="N4017" r:id="rId4015" xr:uid="{00000000-0004-0000-0C00-0000AE0F0000}"/>
    <hyperlink ref="N4018" r:id="rId4016" xr:uid="{00000000-0004-0000-0C00-0000AF0F0000}"/>
    <hyperlink ref="N4019" r:id="rId4017" xr:uid="{00000000-0004-0000-0C00-0000B00F0000}"/>
    <hyperlink ref="N4020" r:id="rId4018" xr:uid="{00000000-0004-0000-0C00-0000B10F0000}"/>
    <hyperlink ref="N4021" r:id="rId4019" xr:uid="{00000000-0004-0000-0C00-0000B20F0000}"/>
    <hyperlink ref="N4022" r:id="rId4020" xr:uid="{00000000-0004-0000-0C00-0000B30F0000}"/>
    <hyperlink ref="N4023" r:id="rId4021" xr:uid="{00000000-0004-0000-0C00-0000B40F0000}"/>
    <hyperlink ref="N4024" r:id="rId4022" xr:uid="{00000000-0004-0000-0C00-0000B50F0000}"/>
    <hyperlink ref="N4025" r:id="rId4023" xr:uid="{00000000-0004-0000-0C00-0000B60F0000}"/>
    <hyperlink ref="N4026" r:id="rId4024" xr:uid="{00000000-0004-0000-0C00-0000B70F0000}"/>
    <hyperlink ref="N4027" r:id="rId4025" xr:uid="{00000000-0004-0000-0C00-0000B80F0000}"/>
    <hyperlink ref="N4028" r:id="rId4026" xr:uid="{00000000-0004-0000-0C00-0000B90F0000}"/>
    <hyperlink ref="N4029" r:id="rId4027" xr:uid="{00000000-0004-0000-0C00-0000BA0F0000}"/>
    <hyperlink ref="N4030" r:id="rId4028" xr:uid="{00000000-0004-0000-0C00-0000BB0F0000}"/>
    <hyperlink ref="N4031" r:id="rId4029" xr:uid="{00000000-0004-0000-0C00-0000BC0F0000}"/>
    <hyperlink ref="N4032" r:id="rId4030" xr:uid="{00000000-0004-0000-0C00-0000BD0F0000}"/>
    <hyperlink ref="N4033" r:id="rId4031" xr:uid="{00000000-0004-0000-0C00-0000BE0F0000}"/>
    <hyperlink ref="N4034" r:id="rId4032" xr:uid="{00000000-0004-0000-0C00-0000BF0F0000}"/>
    <hyperlink ref="N4035" r:id="rId4033" xr:uid="{00000000-0004-0000-0C00-0000C00F0000}"/>
    <hyperlink ref="N4036" r:id="rId4034" xr:uid="{00000000-0004-0000-0C00-0000C10F0000}"/>
    <hyperlink ref="N4037" r:id="rId4035" xr:uid="{00000000-0004-0000-0C00-0000C20F0000}"/>
    <hyperlink ref="N4038" r:id="rId4036" xr:uid="{00000000-0004-0000-0C00-0000C30F0000}"/>
    <hyperlink ref="N4039" r:id="rId4037" xr:uid="{00000000-0004-0000-0C00-0000C40F0000}"/>
    <hyperlink ref="N4040" r:id="rId4038" xr:uid="{00000000-0004-0000-0C00-0000C50F0000}"/>
    <hyperlink ref="N4041" r:id="rId4039" xr:uid="{00000000-0004-0000-0C00-0000C60F0000}"/>
    <hyperlink ref="N4042" r:id="rId4040" xr:uid="{00000000-0004-0000-0C00-0000C70F0000}"/>
    <hyperlink ref="N4043" r:id="rId4041" xr:uid="{00000000-0004-0000-0C00-0000C80F0000}"/>
    <hyperlink ref="N4044" r:id="rId4042" xr:uid="{00000000-0004-0000-0C00-0000C90F0000}"/>
    <hyperlink ref="N4045" r:id="rId4043" xr:uid="{00000000-0004-0000-0C00-0000CA0F0000}"/>
    <hyperlink ref="N4046" r:id="rId4044" xr:uid="{00000000-0004-0000-0C00-0000CB0F0000}"/>
    <hyperlink ref="N4047" r:id="rId4045" xr:uid="{00000000-0004-0000-0C00-0000CC0F0000}"/>
    <hyperlink ref="N4048" r:id="rId4046" xr:uid="{00000000-0004-0000-0C00-0000CD0F0000}"/>
    <hyperlink ref="N4049" r:id="rId4047" xr:uid="{00000000-0004-0000-0C00-0000CE0F0000}"/>
    <hyperlink ref="N4050" r:id="rId4048" xr:uid="{00000000-0004-0000-0C00-0000CF0F0000}"/>
    <hyperlink ref="N4051" r:id="rId4049" xr:uid="{00000000-0004-0000-0C00-0000D00F0000}"/>
    <hyperlink ref="N4052" r:id="rId4050" xr:uid="{00000000-0004-0000-0C00-0000D10F0000}"/>
    <hyperlink ref="N4053" r:id="rId4051" xr:uid="{00000000-0004-0000-0C00-0000D20F0000}"/>
    <hyperlink ref="N4054" r:id="rId4052" xr:uid="{00000000-0004-0000-0C00-0000D30F0000}"/>
    <hyperlink ref="N4055" r:id="rId4053" xr:uid="{00000000-0004-0000-0C00-0000D40F0000}"/>
    <hyperlink ref="N4056" r:id="rId4054" xr:uid="{00000000-0004-0000-0C00-0000D50F0000}"/>
    <hyperlink ref="N4057" r:id="rId4055" xr:uid="{00000000-0004-0000-0C00-0000D60F0000}"/>
    <hyperlink ref="N4058" r:id="rId4056" xr:uid="{00000000-0004-0000-0C00-0000D70F0000}"/>
    <hyperlink ref="N4059" r:id="rId4057" xr:uid="{00000000-0004-0000-0C00-0000D80F0000}"/>
    <hyperlink ref="N4060" r:id="rId4058" xr:uid="{00000000-0004-0000-0C00-0000D90F0000}"/>
    <hyperlink ref="N4061" r:id="rId4059" xr:uid="{00000000-0004-0000-0C00-0000DA0F0000}"/>
    <hyperlink ref="N4062" r:id="rId4060" xr:uid="{00000000-0004-0000-0C00-0000DB0F0000}"/>
    <hyperlink ref="N4063" r:id="rId4061" xr:uid="{00000000-0004-0000-0C00-0000DC0F0000}"/>
    <hyperlink ref="N4064" r:id="rId4062" xr:uid="{00000000-0004-0000-0C00-0000DD0F0000}"/>
    <hyperlink ref="N4065" r:id="rId4063" xr:uid="{00000000-0004-0000-0C00-0000DE0F0000}"/>
    <hyperlink ref="N4066" r:id="rId4064" xr:uid="{00000000-0004-0000-0C00-0000DF0F0000}"/>
    <hyperlink ref="N4067" r:id="rId4065" xr:uid="{00000000-0004-0000-0C00-0000E00F0000}"/>
    <hyperlink ref="N4068" r:id="rId4066" xr:uid="{00000000-0004-0000-0C00-0000E10F0000}"/>
    <hyperlink ref="N4069" r:id="rId4067" xr:uid="{00000000-0004-0000-0C00-0000E20F0000}"/>
    <hyperlink ref="N4070" r:id="rId4068" xr:uid="{00000000-0004-0000-0C00-0000E30F0000}"/>
    <hyperlink ref="N4071" r:id="rId4069" xr:uid="{00000000-0004-0000-0C00-0000E40F0000}"/>
    <hyperlink ref="N4072" r:id="rId4070" xr:uid="{00000000-0004-0000-0C00-0000E50F0000}"/>
    <hyperlink ref="N4073" r:id="rId4071" xr:uid="{00000000-0004-0000-0C00-0000E60F0000}"/>
    <hyperlink ref="N4074" r:id="rId4072" xr:uid="{00000000-0004-0000-0C00-0000E70F0000}"/>
    <hyperlink ref="N4075" r:id="rId4073" xr:uid="{00000000-0004-0000-0C00-0000E80F0000}"/>
    <hyperlink ref="N4076" r:id="rId4074" xr:uid="{00000000-0004-0000-0C00-0000E90F0000}"/>
    <hyperlink ref="N4077" r:id="rId4075" xr:uid="{00000000-0004-0000-0C00-0000EA0F0000}"/>
    <hyperlink ref="N4078" r:id="rId4076" xr:uid="{00000000-0004-0000-0C00-0000EB0F0000}"/>
    <hyperlink ref="N4079" r:id="rId4077" xr:uid="{00000000-0004-0000-0C00-0000EC0F0000}"/>
    <hyperlink ref="N4080" r:id="rId4078" xr:uid="{00000000-0004-0000-0C00-0000ED0F0000}"/>
    <hyperlink ref="N4081" r:id="rId4079" xr:uid="{00000000-0004-0000-0C00-0000EE0F0000}"/>
    <hyperlink ref="N4082" r:id="rId4080" xr:uid="{00000000-0004-0000-0C00-0000EF0F0000}"/>
    <hyperlink ref="N4083" r:id="rId4081" xr:uid="{00000000-0004-0000-0C00-0000F00F0000}"/>
    <hyperlink ref="N4084" r:id="rId4082" xr:uid="{00000000-0004-0000-0C00-0000F10F0000}"/>
    <hyperlink ref="N4085" r:id="rId4083" xr:uid="{00000000-0004-0000-0C00-0000F20F0000}"/>
    <hyperlink ref="N4086" r:id="rId4084" xr:uid="{00000000-0004-0000-0C00-0000F30F0000}"/>
    <hyperlink ref="N4087" r:id="rId4085" xr:uid="{00000000-0004-0000-0C00-0000F40F0000}"/>
    <hyperlink ref="N4088" r:id="rId4086" xr:uid="{00000000-0004-0000-0C00-0000F50F0000}"/>
    <hyperlink ref="N4089" r:id="rId4087" xr:uid="{00000000-0004-0000-0C00-0000F60F0000}"/>
    <hyperlink ref="N4090" r:id="rId4088" xr:uid="{00000000-0004-0000-0C00-0000F70F0000}"/>
    <hyperlink ref="N4091" r:id="rId4089" xr:uid="{00000000-0004-0000-0C00-0000F80F0000}"/>
    <hyperlink ref="N4092" r:id="rId4090" xr:uid="{00000000-0004-0000-0C00-0000F90F0000}"/>
    <hyperlink ref="N4093" r:id="rId4091" xr:uid="{00000000-0004-0000-0C00-0000FA0F0000}"/>
    <hyperlink ref="N4094" r:id="rId4092" xr:uid="{00000000-0004-0000-0C00-0000FB0F0000}"/>
    <hyperlink ref="N4095" r:id="rId4093" xr:uid="{00000000-0004-0000-0C00-0000FC0F0000}"/>
    <hyperlink ref="N4096" r:id="rId4094" xr:uid="{00000000-0004-0000-0C00-0000FD0F0000}"/>
    <hyperlink ref="N4097" r:id="rId4095" xr:uid="{00000000-0004-0000-0C00-0000FE0F0000}"/>
    <hyperlink ref="N4098" r:id="rId4096" xr:uid="{00000000-0004-0000-0C00-0000FF0F0000}"/>
    <hyperlink ref="N4099" r:id="rId4097" xr:uid="{00000000-0004-0000-0C00-000000100000}"/>
    <hyperlink ref="N4100" r:id="rId4098" xr:uid="{00000000-0004-0000-0C00-000001100000}"/>
    <hyperlink ref="N4101" r:id="rId4099" xr:uid="{00000000-0004-0000-0C00-000002100000}"/>
    <hyperlink ref="N4102" r:id="rId4100" xr:uid="{00000000-0004-0000-0C00-000003100000}"/>
    <hyperlink ref="N4103" r:id="rId4101" xr:uid="{00000000-0004-0000-0C00-000004100000}"/>
    <hyperlink ref="N4104" r:id="rId4102" xr:uid="{00000000-0004-0000-0C00-000005100000}"/>
    <hyperlink ref="N4105" r:id="rId4103" xr:uid="{00000000-0004-0000-0C00-000006100000}"/>
    <hyperlink ref="N4106" r:id="rId4104" xr:uid="{00000000-0004-0000-0C00-000007100000}"/>
    <hyperlink ref="N4107" r:id="rId4105" xr:uid="{00000000-0004-0000-0C00-000008100000}"/>
    <hyperlink ref="N4108" r:id="rId4106" xr:uid="{00000000-0004-0000-0C00-000009100000}"/>
    <hyperlink ref="N4109" r:id="rId4107" xr:uid="{00000000-0004-0000-0C00-00000A100000}"/>
    <hyperlink ref="N4110" r:id="rId4108" xr:uid="{00000000-0004-0000-0C00-00000B100000}"/>
    <hyperlink ref="N4111" r:id="rId4109" xr:uid="{00000000-0004-0000-0C00-00000C100000}"/>
    <hyperlink ref="N4112" r:id="rId4110" xr:uid="{00000000-0004-0000-0C00-00000D100000}"/>
    <hyperlink ref="N4113" r:id="rId4111" xr:uid="{00000000-0004-0000-0C00-00000E100000}"/>
    <hyperlink ref="N4114" r:id="rId4112" xr:uid="{00000000-0004-0000-0C00-00000F100000}"/>
    <hyperlink ref="N4115" r:id="rId4113" xr:uid="{00000000-0004-0000-0C00-000010100000}"/>
    <hyperlink ref="N4116" r:id="rId4114" xr:uid="{00000000-0004-0000-0C00-000011100000}"/>
    <hyperlink ref="N4117" r:id="rId4115" xr:uid="{00000000-0004-0000-0C00-000012100000}"/>
    <hyperlink ref="N4118" r:id="rId4116" xr:uid="{00000000-0004-0000-0C00-000013100000}"/>
    <hyperlink ref="N4119" r:id="rId4117" xr:uid="{00000000-0004-0000-0C00-000014100000}"/>
    <hyperlink ref="N4120" r:id="rId4118" xr:uid="{00000000-0004-0000-0C00-000015100000}"/>
    <hyperlink ref="N4121" r:id="rId4119" xr:uid="{00000000-0004-0000-0C00-000016100000}"/>
    <hyperlink ref="N4122" r:id="rId4120" xr:uid="{00000000-0004-0000-0C00-000017100000}"/>
    <hyperlink ref="N4123" r:id="rId4121" xr:uid="{00000000-0004-0000-0C00-000018100000}"/>
    <hyperlink ref="N4124" r:id="rId4122" xr:uid="{00000000-0004-0000-0C00-000019100000}"/>
    <hyperlink ref="N4125" r:id="rId4123" xr:uid="{00000000-0004-0000-0C00-00001A100000}"/>
    <hyperlink ref="N4126" r:id="rId4124" xr:uid="{00000000-0004-0000-0C00-00001B100000}"/>
    <hyperlink ref="N4127" r:id="rId4125" xr:uid="{00000000-0004-0000-0C00-00001C100000}"/>
    <hyperlink ref="N4128" r:id="rId4126" xr:uid="{00000000-0004-0000-0C00-00001D100000}"/>
    <hyperlink ref="N4129" r:id="rId4127" xr:uid="{00000000-0004-0000-0C00-00001E100000}"/>
    <hyperlink ref="N4130" r:id="rId4128" xr:uid="{00000000-0004-0000-0C00-00001F100000}"/>
    <hyperlink ref="N4131" r:id="rId4129" xr:uid="{00000000-0004-0000-0C00-000020100000}"/>
    <hyperlink ref="N4132" r:id="rId4130" xr:uid="{00000000-0004-0000-0C00-000021100000}"/>
    <hyperlink ref="N4133" r:id="rId4131" xr:uid="{00000000-0004-0000-0C00-000022100000}"/>
    <hyperlink ref="N4134" r:id="rId4132" xr:uid="{00000000-0004-0000-0C00-000023100000}"/>
    <hyperlink ref="N4135" r:id="rId4133" xr:uid="{00000000-0004-0000-0C00-000024100000}"/>
    <hyperlink ref="N4136" r:id="rId4134" xr:uid="{00000000-0004-0000-0C00-000025100000}"/>
    <hyperlink ref="N4137" r:id="rId4135" xr:uid="{00000000-0004-0000-0C00-000026100000}"/>
    <hyperlink ref="N4138" r:id="rId4136" xr:uid="{00000000-0004-0000-0C00-000027100000}"/>
    <hyperlink ref="N4139" r:id="rId4137" xr:uid="{00000000-0004-0000-0C00-000028100000}"/>
    <hyperlink ref="N4140" r:id="rId4138" xr:uid="{00000000-0004-0000-0C00-000029100000}"/>
    <hyperlink ref="N4141" r:id="rId4139" xr:uid="{00000000-0004-0000-0C00-00002A100000}"/>
    <hyperlink ref="N4142" r:id="rId4140" xr:uid="{00000000-0004-0000-0C00-00002B100000}"/>
    <hyperlink ref="N4143" r:id="rId4141" xr:uid="{00000000-0004-0000-0C00-00002C100000}"/>
    <hyperlink ref="N4144" r:id="rId4142" xr:uid="{00000000-0004-0000-0C00-00002D100000}"/>
    <hyperlink ref="N4145" r:id="rId4143" xr:uid="{00000000-0004-0000-0C00-00002E100000}"/>
    <hyperlink ref="N4146" r:id="rId4144" xr:uid="{00000000-0004-0000-0C00-00002F100000}"/>
    <hyperlink ref="N4147" r:id="rId4145" xr:uid="{00000000-0004-0000-0C00-000030100000}"/>
    <hyperlink ref="N4148" r:id="rId4146" xr:uid="{00000000-0004-0000-0C00-000031100000}"/>
    <hyperlink ref="N4149" r:id="rId4147" xr:uid="{00000000-0004-0000-0C00-000032100000}"/>
    <hyperlink ref="N4150" r:id="rId4148" xr:uid="{00000000-0004-0000-0C00-000033100000}"/>
    <hyperlink ref="N4151" r:id="rId4149" xr:uid="{00000000-0004-0000-0C00-000034100000}"/>
    <hyperlink ref="N4152" r:id="rId4150" xr:uid="{00000000-0004-0000-0C00-000035100000}"/>
    <hyperlink ref="N4153" r:id="rId4151" xr:uid="{00000000-0004-0000-0C00-000036100000}"/>
    <hyperlink ref="N4154" r:id="rId4152" xr:uid="{00000000-0004-0000-0C00-000037100000}"/>
    <hyperlink ref="N4155" r:id="rId4153" xr:uid="{00000000-0004-0000-0C00-000038100000}"/>
    <hyperlink ref="N4156" r:id="rId4154" xr:uid="{00000000-0004-0000-0C00-000039100000}"/>
    <hyperlink ref="N4157" r:id="rId4155" xr:uid="{00000000-0004-0000-0C00-00003A100000}"/>
    <hyperlink ref="N4158" r:id="rId4156" xr:uid="{00000000-0004-0000-0C00-00003B100000}"/>
    <hyperlink ref="N4159" r:id="rId4157" xr:uid="{00000000-0004-0000-0C00-00003C100000}"/>
    <hyperlink ref="N4160" r:id="rId4158" xr:uid="{00000000-0004-0000-0C00-00003D100000}"/>
    <hyperlink ref="N4161" r:id="rId4159" xr:uid="{00000000-0004-0000-0C00-00003E100000}"/>
    <hyperlink ref="N4162" r:id="rId4160" xr:uid="{00000000-0004-0000-0C00-00003F100000}"/>
    <hyperlink ref="N4163" r:id="rId4161" xr:uid="{00000000-0004-0000-0C00-000040100000}"/>
    <hyperlink ref="N4164" r:id="rId4162" xr:uid="{00000000-0004-0000-0C00-000041100000}"/>
    <hyperlink ref="N4165" r:id="rId4163" xr:uid="{00000000-0004-0000-0C00-000042100000}"/>
    <hyperlink ref="N4166" r:id="rId4164" xr:uid="{00000000-0004-0000-0C00-000043100000}"/>
    <hyperlink ref="N4167" r:id="rId4165" xr:uid="{00000000-0004-0000-0C00-000044100000}"/>
    <hyperlink ref="N4168" r:id="rId4166" xr:uid="{00000000-0004-0000-0C00-000045100000}"/>
    <hyperlink ref="N4169" r:id="rId4167" xr:uid="{00000000-0004-0000-0C00-000046100000}"/>
    <hyperlink ref="N4170" r:id="rId4168" xr:uid="{00000000-0004-0000-0C00-000047100000}"/>
    <hyperlink ref="N4171" r:id="rId4169" xr:uid="{00000000-0004-0000-0C00-000048100000}"/>
    <hyperlink ref="N4172" r:id="rId4170" xr:uid="{00000000-0004-0000-0C00-000049100000}"/>
    <hyperlink ref="N4173" r:id="rId4171" xr:uid="{00000000-0004-0000-0C00-00004A100000}"/>
    <hyperlink ref="N4174" r:id="rId4172" xr:uid="{00000000-0004-0000-0C00-00004B100000}"/>
    <hyperlink ref="N4175" r:id="rId4173" xr:uid="{00000000-0004-0000-0C00-00004C100000}"/>
    <hyperlink ref="N4176" r:id="rId4174" xr:uid="{00000000-0004-0000-0C00-00004D100000}"/>
    <hyperlink ref="N4177" r:id="rId4175" xr:uid="{00000000-0004-0000-0C00-00004E100000}"/>
    <hyperlink ref="N4178" r:id="rId4176" xr:uid="{00000000-0004-0000-0C00-00004F100000}"/>
    <hyperlink ref="N4179" r:id="rId4177" xr:uid="{00000000-0004-0000-0C00-000050100000}"/>
    <hyperlink ref="N4180" r:id="rId4178" xr:uid="{00000000-0004-0000-0C00-000051100000}"/>
    <hyperlink ref="N4181" r:id="rId4179" xr:uid="{00000000-0004-0000-0C00-000052100000}"/>
    <hyperlink ref="N4182" r:id="rId4180" xr:uid="{00000000-0004-0000-0C00-000053100000}"/>
    <hyperlink ref="N4183" r:id="rId4181" xr:uid="{00000000-0004-0000-0C00-000054100000}"/>
    <hyperlink ref="N4184" r:id="rId4182" xr:uid="{00000000-0004-0000-0C00-000055100000}"/>
    <hyperlink ref="N4185" r:id="rId4183" xr:uid="{00000000-0004-0000-0C00-000056100000}"/>
    <hyperlink ref="N4186" r:id="rId4184" xr:uid="{00000000-0004-0000-0C00-000057100000}"/>
    <hyperlink ref="N4187" r:id="rId4185" xr:uid="{00000000-0004-0000-0C00-000058100000}"/>
    <hyperlink ref="N4188" r:id="rId4186" xr:uid="{00000000-0004-0000-0C00-000059100000}"/>
    <hyperlink ref="N4189" r:id="rId4187" xr:uid="{00000000-0004-0000-0C00-00005A100000}"/>
    <hyperlink ref="N4190" r:id="rId4188" xr:uid="{00000000-0004-0000-0C00-00005B100000}"/>
    <hyperlink ref="N4191" r:id="rId4189" xr:uid="{00000000-0004-0000-0C00-00005C100000}"/>
    <hyperlink ref="N4192" r:id="rId4190" xr:uid="{00000000-0004-0000-0C00-00005D100000}"/>
    <hyperlink ref="N4193" r:id="rId4191" xr:uid="{00000000-0004-0000-0C00-00005E100000}"/>
    <hyperlink ref="N4194" r:id="rId4192" xr:uid="{00000000-0004-0000-0C00-00005F100000}"/>
    <hyperlink ref="N4195" r:id="rId4193" xr:uid="{00000000-0004-0000-0C00-000060100000}"/>
    <hyperlink ref="N4196" r:id="rId4194" xr:uid="{00000000-0004-0000-0C00-000061100000}"/>
    <hyperlink ref="N4197" r:id="rId4195" xr:uid="{00000000-0004-0000-0C00-000062100000}"/>
    <hyperlink ref="N4198" r:id="rId4196" xr:uid="{00000000-0004-0000-0C00-000063100000}"/>
    <hyperlink ref="N4199" r:id="rId4197" xr:uid="{00000000-0004-0000-0C00-000064100000}"/>
    <hyperlink ref="N4200" r:id="rId4198" xr:uid="{00000000-0004-0000-0C00-000065100000}"/>
    <hyperlink ref="N4201" r:id="rId4199" xr:uid="{00000000-0004-0000-0C00-000066100000}"/>
    <hyperlink ref="N4202" r:id="rId4200" xr:uid="{00000000-0004-0000-0C00-000067100000}"/>
    <hyperlink ref="N4203" r:id="rId4201" xr:uid="{00000000-0004-0000-0C00-000068100000}"/>
    <hyperlink ref="N4204" r:id="rId4202" xr:uid="{00000000-0004-0000-0C00-000069100000}"/>
    <hyperlink ref="N4205" r:id="rId4203" xr:uid="{00000000-0004-0000-0C00-00006A100000}"/>
    <hyperlink ref="N4206" r:id="rId4204" xr:uid="{00000000-0004-0000-0C00-00006B100000}"/>
    <hyperlink ref="N4207" r:id="rId4205" xr:uid="{00000000-0004-0000-0C00-00006C100000}"/>
    <hyperlink ref="N4208" r:id="rId4206" xr:uid="{00000000-0004-0000-0C00-00006D100000}"/>
    <hyperlink ref="N4209" r:id="rId4207" xr:uid="{00000000-0004-0000-0C00-00006E100000}"/>
    <hyperlink ref="N4210" r:id="rId4208" xr:uid="{00000000-0004-0000-0C00-00006F100000}"/>
    <hyperlink ref="N4211" r:id="rId4209" xr:uid="{00000000-0004-0000-0C00-000070100000}"/>
    <hyperlink ref="N4212" r:id="rId4210" xr:uid="{00000000-0004-0000-0C00-000071100000}"/>
    <hyperlink ref="N4213" r:id="rId4211" xr:uid="{00000000-0004-0000-0C00-000072100000}"/>
    <hyperlink ref="N4214" r:id="rId4212" xr:uid="{00000000-0004-0000-0C00-000073100000}"/>
    <hyperlink ref="N4215" r:id="rId4213" xr:uid="{00000000-0004-0000-0C00-000074100000}"/>
    <hyperlink ref="N4216" r:id="rId4214" xr:uid="{00000000-0004-0000-0C00-000075100000}"/>
    <hyperlink ref="N4217" r:id="rId4215" xr:uid="{00000000-0004-0000-0C00-000076100000}"/>
    <hyperlink ref="N4218" r:id="rId4216" xr:uid="{00000000-0004-0000-0C00-000077100000}"/>
    <hyperlink ref="N4219" r:id="rId4217" xr:uid="{00000000-0004-0000-0C00-000078100000}"/>
    <hyperlink ref="N4220" r:id="rId4218" xr:uid="{00000000-0004-0000-0C00-000079100000}"/>
    <hyperlink ref="N4221" r:id="rId4219" xr:uid="{00000000-0004-0000-0C00-00007A100000}"/>
    <hyperlink ref="N4222" r:id="rId4220" xr:uid="{00000000-0004-0000-0C00-00007B100000}"/>
    <hyperlink ref="N4223" r:id="rId4221" xr:uid="{00000000-0004-0000-0C00-00007C100000}"/>
    <hyperlink ref="N4224" r:id="rId4222" xr:uid="{00000000-0004-0000-0C00-00007D100000}"/>
    <hyperlink ref="N4225" r:id="rId4223" xr:uid="{00000000-0004-0000-0C00-00007E100000}"/>
    <hyperlink ref="N4226" r:id="rId4224" xr:uid="{00000000-0004-0000-0C00-00007F100000}"/>
    <hyperlink ref="N4227" r:id="rId4225" xr:uid="{00000000-0004-0000-0C00-000080100000}"/>
    <hyperlink ref="N4228" r:id="rId4226" xr:uid="{00000000-0004-0000-0C00-000081100000}"/>
    <hyperlink ref="N4229" r:id="rId4227" xr:uid="{00000000-0004-0000-0C00-000082100000}"/>
    <hyperlink ref="N4230" r:id="rId4228" xr:uid="{00000000-0004-0000-0C00-000083100000}"/>
    <hyperlink ref="N4231" r:id="rId4229" xr:uid="{00000000-0004-0000-0C00-000084100000}"/>
    <hyperlink ref="N4232" r:id="rId4230" xr:uid="{00000000-0004-0000-0C00-000085100000}"/>
    <hyperlink ref="N4233" r:id="rId4231" xr:uid="{00000000-0004-0000-0C00-000086100000}"/>
    <hyperlink ref="N4234" r:id="rId4232" xr:uid="{00000000-0004-0000-0C00-000087100000}"/>
    <hyperlink ref="N4235" r:id="rId4233" xr:uid="{00000000-0004-0000-0C00-000088100000}"/>
    <hyperlink ref="N4236" r:id="rId4234" xr:uid="{00000000-0004-0000-0C00-000089100000}"/>
    <hyperlink ref="N4237" r:id="rId4235" xr:uid="{00000000-0004-0000-0C00-00008A100000}"/>
    <hyperlink ref="N4238" r:id="rId4236" xr:uid="{00000000-0004-0000-0C00-00008B100000}"/>
    <hyperlink ref="N4239" r:id="rId4237" xr:uid="{00000000-0004-0000-0C00-00008C100000}"/>
    <hyperlink ref="N4240" r:id="rId4238" xr:uid="{00000000-0004-0000-0C00-00008D100000}"/>
    <hyperlink ref="N4241" r:id="rId4239" xr:uid="{00000000-0004-0000-0C00-00008E100000}"/>
    <hyperlink ref="N4242" r:id="rId4240" xr:uid="{00000000-0004-0000-0C00-00008F100000}"/>
    <hyperlink ref="N4243" r:id="rId4241" xr:uid="{00000000-0004-0000-0C00-000090100000}"/>
    <hyperlink ref="N4244" r:id="rId4242" xr:uid="{00000000-0004-0000-0C00-000091100000}"/>
    <hyperlink ref="N4245" r:id="rId4243" xr:uid="{00000000-0004-0000-0C00-000092100000}"/>
    <hyperlink ref="N4246" r:id="rId4244" xr:uid="{00000000-0004-0000-0C00-000093100000}"/>
    <hyperlink ref="N4247" r:id="rId4245" xr:uid="{00000000-0004-0000-0C00-000094100000}"/>
    <hyperlink ref="N4248" r:id="rId4246" xr:uid="{00000000-0004-0000-0C00-000095100000}"/>
    <hyperlink ref="N4249" r:id="rId4247" xr:uid="{00000000-0004-0000-0C00-000096100000}"/>
    <hyperlink ref="N4250" r:id="rId4248" xr:uid="{00000000-0004-0000-0C00-000097100000}"/>
    <hyperlink ref="N4251" r:id="rId4249" xr:uid="{00000000-0004-0000-0C00-000098100000}"/>
    <hyperlink ref="N4252" r:id="rId4250" xr:uid="{00000000-0004-0000-0C00-000099100000}"/>
    <hyperlink ref="N4253" r:id="rId4251" xr:uid="{00000000-0004-0000-0C00-00009A100000}"/>
    <hyperlink ref="N4254" r:id="rId4252" xr:uid="{00000000-0004-0000-0C00-00009B100000}"/>
    <hyperlink ref="N4255" r:id="rId4253" xr:uid="{00000000-0004-0000-0C00-00009C100000}"/>
    <hyperlink ref="N4256" r:id="rId4254" xr:uid="{00000000-0004-0000-0C00-00009D100000}"/>
    <hyperlink ref="N4257" r:id="rId4255" xr:uid="{00000000-0004-0000-0C00-00009E100000}"/>
    <hyperlink ref="N4258" r:id="rId4256" xr:uid="{00000000-0004-0000-0C00-00009F100000}"/>
    <hyperlink ref="N4259" r:id="rId4257" xr:uid="{00000000-0004-0000-0C00-0000A0100000}"/>
    <hyperlink ref="N4260" r:id="rId4258" xr:uid="{00000000-0004-0000-0C00-0000A1100000}"/>
    <hyperlink ref="N4261" r:id="rId4259" xr:uid="{00000000-0004-0000-0C00-0000A2100000}"/>
    <hyperlink ref="N4262" r:id="rId4260" xr:uid="{00000000-0004-0000-0C00-0000A3100000}"/>
    <hyperlink ref="N4263" r:id="rId4261" xr:uid="{00000000-0004-0000-0C00-0000A4100000}"/>
    <hyperlink ref="N4264" r:id="rId4262" xr:uid="{00000000-0004-0000-0C00-0000A5100000}"/>
    <hyperlink ref="N4265" r:id="rId4263" xr:uid="{00000000-0004-0000-0C00-0000A6100000}"/>
    <hyperlink ref="N4266" r:id="rId4264" xr:uid="{00000000-0004-0000-0C00-0000A7100000}"/>
    <hyperlink ref="N4267" r:id="rId4265" xr:uid="{00000000-0004-0000-0C00-0000A8100000}"/>
    <hyperlink ref="N4268" r:id="rId4266" xr:uid="{00000000-0004-0000-0C00-0000A9100000}"/>
    <hyperlink ref="N4269" r:id="rId4267" xr:uid="{00000000-0004-0000-0C00-0000AA100000}"/>
    <hyperlink ref="N4270" r:id="rId4268" xr:uid="{00000000-0004-0000-0C00-0000AB100000}"/>
    <hyperlink ref="N4271" r:id="rId4269" xr:uid="{00000000-0004-0000-0C00-0000AC100000}"/>
    <hyperlink ref="N4272" r:id="rId4270" xr:uid="{00000000-0004-0000-0C00-0000AD100000}"/>
    <hyperlink ref="N4273" r:id="rId4271" xr:uid="{00000000-0004-0000-0C00-0000AE100000}"/>
    <hyperlink ref="N4274" r:id="rId4272" xr:uid="{00000000-0004-0000-0C00-0000AF100000}"/>
    <hyperlink ref="N4275" r:id="rId4273" xr:uid="{00000000-0004-0000-0C00-0000B0100000}"/>
    <hyperlink ref="N4276" r:id="rId4274" xr:uid="{00000000-0004-0000-0C00-0000B1100000}"/>
    <hyperlink ref="N4277" r:id="rId4275" xr:uid="{00000000-0004-0000-0C00-0000B2100000}"/>
    <hyperlink ref="N4278" r:id="rId4276" xr:uid="{00000000-0004-0000-0C00-0000B3100000}"/>
    <hyperlink ref="N4279" r:id="rId4277" xr:uid="{00000000-0004-0000-0C00-0000B4100000}"/>
    <hyperlink ref="N4280" r:id="rId4278" xr:uid="{00000000-0004-0000-0C00-0000B5100000}"/>
    <hyperlink ref="N4281" r:id="rId4279" xr:uid="{00000000-0004-0000-0C00-0000B6100000}"/>
    <hyperlink ref="N4282" r:id="rId4280" xr:uid="{00000000-0004-0000-0C00-0000B7100000}"/>
    <hyperlink ref="N4283" r:id="rId4281" xr:uid="{00000000-0004-0000-0C00-0000B8100000}"/>
    <hyperlink ref="N4284" r:id="rId4282" xr:uid="{00000000-0004-0000-0C00-0000B9100000}"/>
    <hyperlink ref="N4285" r:id="rId4283" xr:uid="{00000000-0004-0000-0C00-0000BA100000}"/>
    <hyperlink ref="N4286" r:id="rId4284" xr:uid="{00000000-0004-0000-0C00-0000BB100000}"/>
    <hyperlink ref="N4287" r:id="rId4285" xr:uid="{00000000-0004-0000-0C00-0000BC100000}"/>
    <hyperlink ref="N4288" r:id="rId4286" xr:uid="{00000000-0004-0000-0C00-0000BD100000}"/>
    <hyperlink ref="N4289" r:id="rId4287" xr:uid="{00000000-0004-0000-0C00-0000BE100000}"/>
    <hyperlink ref="N4290" r:id="rId4288" xr:uid="{00000000-0004-0000-0C00-0000BF100000}"/>
    <hyperlink ref="N4291" r:id="rId4289" xr:uid="{00000000-0004-0000-0C00-0000C0100000}"/>
    <hyperlink ref="N4292" r:id="rId4290" xr:uid="{00000000-0004-0000-0C00-0000C1100000}"/>
    <hyperlink ref="N4293" r:id="rId4291" xr:uid="{00000000-0004-0000-0C00-0000C2100000}"/>
    <hyperlink ref="N4294" r:id="rId4292" xr:uid="{00000000-0004-0000-0C00-0000C3100000}"/>
    <hyperlink ref="N4295" r:id="rId4293" xr:uid="{00000000-0004-0000-0C00-0000C4100000}"/>
    <hyperlink ref="N4296" r:id="rId4294" xr:uid="{00000000-0004-0000-0C00-0000C5100000}"/>
    <hyperlink ref="N4297" r:id="rId4295" xr:uid="{00000000-0004-0000-0C00-0000C6100000}"/>
    <hyperlink ref="N4298" r:id="rId4296" xr:uid="{00000000-0004-0000-0C00-0000C7100000}"/>
    <hyperlink ref="N4299" r:id="rId4297" xr:uid="{00000000-0004-0000-0C00-0000C8100000}"/>
    <hyperlink ref="N4300" r:id="rId4298" xr:uid="{00000000-0004-0000-0C00-0000C9100000}"/>
    <hyperlink ref="N4301" r:id="rId4299" xr:uid="{00000000-0004-0000-0C00-0000CA100000}"/>
    <hyperlink ref="N4302" r:id="rId4300" xr:uid="{00000000-0004-0000-0C00-0000CB100000}"/>
    <hyperlink ref="N4303" r:id="rId4301" xr:uid="{00000000-0004-0000-0C00-0000CC100000}"/>
    <hyperlink ref="N4304" r:id="rId4302" xr:uid="{00000000-0004-0000-0C00-0000CD100000}"/>
    <hyperlink ref="N4305" r:id="rId4303" xr:uid="{00000000-0004-0000-0C00-0000CE100000}"/>
    <hyperlink ref="N4306" r:id="rId4304" xr:uid="{00000000-0004-0000-0C00-0000CF100000}"/>
    <hyperlink ref="N4307" r:id="rId4305" xr:uid="{00000000-0004-0000-0C00-0000D0100000}"/>
    <hyperlink ref="N4308" r:id="rId4306" xr:uid="{00000000-0004-0000-0C00-0000D1100000}"/>
    <hyperlink ref="N4309" r:id="rId4307" xr:uid="{00000000-0004-0000-0C00-0000D2100000}"/>
    <hyperlink ref="N4310" r:id="rId4308" xr:uid="{00000000-0004-0000-0C00-0000D3100000}"/>
    <hyperlink ref="N4311" r:id="rId4309" xr:uid="{00000000-0004-0000-0C00-0000D4100000}"/>
    <hyperlink ref="N4312" r:id="rId4310" xr:uid="{00000000-0004-0000-0C00-0000D5100000}"/>
    <hyperlink ref="N4313" r:id="rId4311" xr:uid="{00000000-0004-0000-0C00-0000D6100000}"/>
    <hyperlink ref="N4314" r:id="rId4312" xr:uid="{00000000-0004-0000-0C00-0000D7100000}"/>
    <hyperlink ref="N4315" r:id="rId4313" xr:uid="{00000000-0004-0000-0C00-0000D8100000}"/>
    <hyperlink ref="N4316" r:id="rId4314" xr:uid="{00000000-0004-0000-0C00-0000D9100000}"/>
    <hyperlink ref="N4317" r:id="rId4315" xr:uid="{00000000-0004-0000-0C00-0000DA100000}"/>
    <hyperlink ref="N4318" r:id="rId4316" xr:uid="{00000000-0004-0000-0C00-0000DB100000}"/>
    <hyperlink ref="N4319" r:id="rId4317" xr:uid="{00000000-0004-0000-0C00-0000DC100000}"/>
    <hyperlink ref="N4320" r:id="rId4318" xr:uid="{00000000-0004-0000-0C00-0000DD100000}"/>
    <hyperlink ref="N4321" r:id="rId4319" xr:uid="{00000000-0004-0000-0C00-0000DE100000}"/>
    <hyperlink ref="N4322" r:id="rId4320" xr:uid="{00000000-0004-0000-0C00-0000DF100000}"/>
    <hyperlink ref="N4323" r:id="rId4321" xr:uid="{00000000-0004-0000-0C00-0000E0100000}"/>
    <hyperlink ref="N4324" r:id="rId4322" xr:uid="{00000000-0004-0000-0C00-0000E1100000}"/>
    <hyperlink ref="N4325" r:id="rId4323" xr:uid="{00000000-0004-0000-0C00-0000E2100000}"/>
    <hyperlink ref="N4326" r:id="rId4324" xr:uid="{00000000-0004-0000-0C00-0000E3100000}"/>
    <hyperlink ref="N4327" r:id="rId4325" xr:uid="{00000000-0004-0000-0C00-0000E4100000}"/>
    <hyperlink ref="N4328" r:id="rId4326" xr:uid="{00000000-0004-0000-0C00-0000E5100000}"/>
    <hyperlink ref="N4329" r:id="rId4327" xr:uid="{00000000-0004-0000-0C00-0000E6100000}"/>
    <hyperlink ref="N4330" r:id="rId4328" xr:uid="{00000000-0004-0000-0C00-0000E7100000}"/>
    <hyperlink ref="N4331" r:id="rId4329" xr:uid="{00000000-0004-0000-0C00-0000E8100000}"/>
    <hyperlink ref="N4332" r:id="rId4330" xr:uid="{00000000-0004-0000-0C00-0000E9100000}"/>
    <hyperlink ref="N4333" r:id="rId4331" xr:uid="{00000000-0004-0000-0C00-0000EA100000}"/>
    <hyperlink ref="N4334" r:id="rId4332" xr:uid="{00000000-0004-0000-0C00-0000EB100000}"/>
    <hyperlink ref="N4335" r:id="rId4333" xr:uid="{00000000-0004-0000-0C00-0000EC100000}"/>
    <hyperlink ref="N4336" r:id="rId4334" xr:uid="{00000000-0004-0000-0C00-0000ED100000}"/>
    <hyperlink ref="N4337" r:id="rId4335" xr:uid="{00000000-0004-0000-0C00-0000EE100000}"/>
    <hyperlink ref="N4338" r:id="rId4336" xr:uid="{00000000-0004-0000-0C00-0000EF100000}"/>
    <hyperlink ref="N4339" r:id="rId4337" xr:uid="{00000000-0004-0000-0C00-0000F0100000}"/>
    <hyperlink ref="N4340" r:id="rId4338" xr:uid="{00000000-0004-0000-0C00-0000F1100000}"/>
    <hyperlink ref="N4341" r:id="rId4339" xr:uid="{00000000-0004-0000-0C00-0000F2100000}"/>
    <hyperlink ref="N4342" r:id="rId4340" xr:uid="{00000000-0004-0000-0C00-0000F3100000}"/>
    <hyperlink ref="N4343" r:id="rId4341" xr:uid="{00000000-0004-0000-0C00-0000F4100000}"/>
    <hyperlink ref="N4344" r:id="rId4342" xr:uid="{00000000-0004-0000-0C00-0000F5100000}"/>
    <hyperlink ref="N4345" r:id="rId4343" xr:uid="{00000000-0004-0000-0C00-0000F6100000}"/>
    <hyperlink ref="N4346" r:id="rId4344" xr:uid="{00000000-0004-0000-0C00-0000F7100000}"/>
    <hyperlink ref="N4347" r:id="rId4345" xr:uid="{00000000-0004-0000-0C00-0000F8100000}"/>
    <hyperlink ref="N4348" r:id="rId4346" xr:uid="{00000000-0004-0000-0C00-0000F9100000}"/>
    <hyperlink ref="N4349" r:id="rId4347" xr:uid="{00000000-0004-0000-0C00-0000FA100000}"/>
    <hyperlink ref="N4350" r:id="rId4348" xr:uid="{00000000-0004-0000-0C00-0000FB100000}"/>
    <hyperlink ref="N4351" r:id="rId4349" xr:uid="{00000000-0004-0000-0C00-0000FC100000}"/>
    <hyperlink ref="N4352" r:id="rId4350" xr:uid="{00000000-0004-0000-0C00-0000FD100000}"/>
    <hyperlink ref="N4353" r:id="rId4351" xr:uid="{00000000-0004-0000-0C00-0000FE100000}"/>
    <hyperlink ref="N4354" r:id="rId4352" xr:uid="{00000000-0004-0000-0C00-0000FF100000}"/>
    <hyperlink ref="N4355" r:id="rId4353" xr:uid="{00000000-0004-0000-0C00-000000110000}"/>
    <hyperlink ref="N4356" r:id="rId4354" xr:uid="{00000000-0004-0000-0C00-000001110000}"/>
    <hyperlink ref="N4357" r:id="rId4355" xr:uid="{00000000-0004-0000-0C00-000002110000}"/>
    <hyperlink ref="N4358" r:id="rId4356" xr:uid="{00000000-0004-0000-0C00-000003110000}"/>
    <hyperlink ref="N4359" r:id="rId4357" xr:uid="{00000000-0004-0000-0C00-000004110000}"/>
    <hyperlink ref="N4360" r:id="rId4358" xr:uid="{00000000-0004-0000-0C00-000005110000}"/>
    <hyperlink ref="N4361" r:id="rId4359" xr:uid="{00000000-0004-0000-0C00-000006110000}"/>
    <hyperlink ref="N4362" r:id="rId4360" xr:uid="{00000000-0004-0000-0C00-000007110000}"/>
    <hyperlink ref="N4363" r:id="rId4361" xr:uid="{00000000-0004-0000-0C00-000008110000}"/>
    <hyperlink ref="N4364" r:id="rId4362" xr:uid="{00000000-0004-0000-0C00-000009110000}"/>
    <hyperlink ref="N4365" r:id="rId4363" xr:uid="{00000000-0004-0000-0C00-00000A110000}"/>
    <hyperlink ref="N4366" r:id="rId4364" xr:uid="{00000000-0004-0000-0C00-00000B110000}"/>
    <hyperlink ref="N4367" r:id="rId4365" xr:uid="{00000000-0004-0000-0C00-00000C110000}"/>
    <hyperlink ref="N4368" r:id="rId4366" xr:uid="{00000000-0004-0000-0C00-00000D110000}"/>
    <hyperlink ref="N4369" r:id="rId4367" xr:uid="{00000000-0004-0000-0C00-00000E110000}"/>
    <hyperlink ref="N4370" r:id="rId4368" xr:uid="{00000000-0004-0000-0C00-00000F110000}"/>
    <hyperlink ref="N4371" r:id="rId4369" xr:uid="{00000000-0004-0000-0C00-000010110000}"/>
    <hyperlink ref="N4372" r:id="rId4370" xr:uid="{00000000-0004-0000-0C00-000011110000}"/>
    <hyperlink ref="N4373" r:id="rId4371" xr:uid="{00000000-0004-0000-0C00-000012110000}"/>
    <hyperlink ref="N4374" r:id="rId4372" xr:uid="{00000000-0004-0000-0C00-000013110000}"/>
    <hyperlink ref="N4375" r:id="rId4373" xr:uid="{00000000-0004-0000-0C00-000014110000}"/>
    <hyperlink ref="N4376" r:id="rId4374" xr:uid="{00000000-0004-0000-0C00-000015110000}"/>
    <hyperlink ref="N4377" r:id="rId4375" xr:uid="{00000000-0004-0000-0C00-000016110000}"/>
    <hyperlink ref="N4378" r:id="rId4376" xr:uid="{00000000-0004-0000-0C00-000017110000}"/>
    <hyperlink ref="N4379" r:id="rId4377" xr:uid="{00000000-0004-0000-0C00-000018110000}"/>
    <hyperlink ref="N4380" r:id="rId4378" xr:uid="{00000000-0004-0000-0C00-000019110000}"/>
    <hyperlink ref="N4381" r:id="rId4379" xr:uid="{00000000-0004-0000-0C00-00001A110000}"/>
    <hyperlink ref="N4382" r:id="rId4380" xr:uid="{00000000-0004-0000-0C00-00001B110000}"/>
    <hyperlink ref="N4383" r:id="rId4381" xr:uid="{00000000-0004-0000-0C00-00001C110000}"/>
    <hyperlink ref="N4384" r:id="rId4382" xr:uid="{00000000-0004-0000-0C00-00001D110000}"/>
    <hyperlink ref="N4385" r:id="rId4383" xr:uid="{00000000-0004-0000-0C00-00001E110000}"/>
    <hyperlink ref="N4386" r:id="rId4384" xr:uid="{00000000-0004-0000-0C00-00001F110000}"/>
    <hyperlink ref="N4387" r:id="rId4385" xr:uid="{00000000-0004-0000-0C00-000020110000}"/>
    <hyperlink ref="N4388" r:id="rId4386" xr:uid="{00000000-0004-0000-0C00-000021110000}"/>
    <hyperlink ref="N4389" r:id="rId4387" xr:uid="{00000000-0004-0000-0C00-000022110000}"/>
    <hyperlink ref="N4390" r:id="rId4388" xr:uid="{00000000-0004-0000-0C00-000023110000}"/>
    <hyperlink ref="N4391" r:id="rId4389" xr:uid="{00000000-0004-0000-0C00-000024110000}"/>
    <hyperlink ref="N4392" r:id="rId4390" xr:uid="{00000000-0004-0000-0C00-000025110000}"/>
    <hyperlink ref="N4393" r:id="rId4391" xr:uid="{00000000-0004-0000-0C00-000026110000}"/>
    <hyperlink ref="N4394" r:id="rId4392" xr:uid="{00000000-0004-0000-0C00-000027110000}"/>
    <hyperlink ref="N4395" r:id="rId4393" xr:uid="{00000000-0004-0000-0C00-000028110000}"/>
    <hyperlink ref="N4396" r:id="rId4394" xr:uid="{00000000-0004-0000-0C00-000029110000}"/>
    <hyperlink ref="N4397" r:id="rId4395" xr:uid="{00000000-0004-0000-0C00-00002A110000}"/>
    <hyperlink ref="N4398" r:id="rId4396" xr:uid="{00000000-0004-0000-0C00-00002B110000}"/>
    <hyperlink ref="N4399" r:id="rId4397" xr:uid="{00000000-0004-0000-0C00-00002C110000}"/>
    <hyperlink ref="N4400" r:id="rId4398" xr:uid="{00000000-0004-0000-0C00-00002D110000}"/>
    <hyperlink ref="N4401" r:id="rId4399" xr:uid="{00000000-0004-0000-0C00-00002E110000}"/>
    <hyperlink ref="N4402" r:id="rId4400" xr:uid="{00000000-0004-0000-0C00-00002F110000}"/>
    <hyperlink ref="N4403" r:id="rId4401" xr:uid="{00000000-0004-0000-0C00-000030110000}"/>
    <hyperlink ref="N4404" r:id="rId4402" xr:uid="{00000000-0004-0000-0C00-000031110000}"/>
    <hyperlink ref="N4405" r:id="rId4403" xr:uid="{00000000-0004-0000-0C00-000032110000}"/>
    <hyperlink ref="N4406" r:id="rId4404" xr:uid="{00000000-0004-0000-0C00-000033110000}"/>
    <hyperlink ref="N4407" r:id="rId4405" xr:uid="{00000000-0004-0000-0C00-000034110000}"/>
    <hyperlink ref="N4408" r:id="rId4406" xr:uid="{00000000-0004-0000-0C00-000035110000}"/>
    <hyperlink ref="N4409" r:id="rId4407" xr:uid="{00000000-0004-0000-0C00-000036110000}"/>
    <hyperlink ref="N4410" r:id="rId4408" xr:uid="{00000000-0004-0000-0C00-000037110000}"/>
    <hyperlink ref="N4411" r:id="rId4409" xr:uid="{00000000-0004-0000-0C00-000038110000}"/>
    <hyperlink ref="N4412" r:id="rId4410" xr:uid="{00000000-0004-0000-0C00-000039110000}"/>
    <hyperlink ref="N4413" r:id="rId4411" xr:uid="{00000000-0004-0000-0C00-00003A110000}"/>
    <hyperlink ref="N4414" r:id="rId4412" xr:uid="{00000000-0004-0000-0C00-00003B110000}"/>
    <hyperlink ref="N4415" r:id="rId4413" xr:uid="{00000000-0004-0000-0C00-00003C110000}"/>
    <hyperlink ref="N4416" r:id="rId4414" xr:uid="{00000000-0004-0000-0C00-00003D110000}"/>
    <hyperlink ref="N4417" r:id="rId4415" xr:uid="{00000000-0004-0000-0C00-00003E110000}"/>
    <hyperlink ref="N4418" r:id="rId4416" xr:uid="{00000000-0004-0000-0C00-00003F110000}"/>
    <hyperlink ref="N4419" r:id="rId4417" xr:uid="{00000000-0004-0000-0C00-000040110000}"/>
    <hyperlink ref="N4420" r:id="rId4418" xr:uid="{00000000-0004-0000-0C00-000041110000}"/>
    <hyperlink ref="N4421" r:id="rId4419" xr:uid="{00000000-0004-0000-0C00-000042110000}"/>
    <hyperlink ref="N4422" r:id="rId4420" xr:uid="{00000000-0004-0000-0C00-000043110000}"/>
    <hyperlink ref="N4423" r:id="rId4421" xr:uid="{00000000-0004-0000-0C00-000044110000}"/>
    <hyperlink ref="N4424" r:id="rId4422" xr:uid="{00000000-0004-0000-0C00-000045110000}"/>
    <hyperlink ref="N4425" r:id="rId4423" xr:uid="{00000000-0004-0000-0C00-000046110000}"/>
    <hyperlink ref="N4426" r:id="rId4424" xr:uid="{00000000-0004-0000-0C00-000047110000}"/>
    <hyperlink ref="N4427" r:id="rId4425" xr:uid="{00000000-0004-0000-0C00-000048110000}"/>
    <hyperlink ref="N4428" r:id="rId4426" xr:uid="{00000000-0004-0000-0C00-000049110000}"/>
    <hyperlink ref="N4429" r:id="rId4427" xr:uid="{00000000-0004-0000-0C00-00004A110000}"/>
    <hyperlink ref="N4430" r:id="rId4428" xr:uid="{00000000-0004-0000-0C00-00004B110000}"/>
    <hyperlink ref="N4431" r:id="rId4429" xr:uid="{00000000-0004-0000-0C00-00004C110000}"/>
    <hyperlink ref="N4432" r:id="rId4430" xr:uid="{00000000-0004-0000-0C00-00004D110000}"/>
    <hyperlink ref="N4433" r:id="rId4431" xr:uid="{00000000-0004-0000-0C00-00004E110000}"/>
    <hyperlink ref="N4434" r:id="rId4432" xr:uid="{00000000-0004-0000-0C00-00004F110000}"/>
    <hyperlink ref="N4435" r:id="rId4433" xr:uid="{00000000-0004-0000-0C00-000050110000}"/>
    <hyperlink ref="N4436" r:id="rId4434" xr:uid="{00000000-0004-0000-0C00-000051110000}"/>
    <hyperlink ref="N4437" r:id="rId4435" xr:uid="{00000000-0004-0000-0C00-000052110000}"/>
    <hyperlink ref="N4438" r:id="rId4436" xr:uid="{00000000-0004-0000-0C00-000053110000}"/>
    <hyperlink ref="N4439" r:id="rId4437" xr:uid="{00000000-0004-0000-0C00-000054110000}"/>
    <hyperlink ref="N4440" r:id="rId4438" xr:uid="{00000000-0004-0000-0C00-000055110000}"/>
    <hyperlink ref="N4441" r:id="rId4439" xr:uid="{00000000-0004-0000-0C00-000056110000}"/>
    <hyperlink ref="N4442" r:id="rId4440" xr:uid="{00000000-0004-0000-0C00-000057110000}"/>
    <hyperlink ref="N4443" r:id="rId4441" xr:uid="{00000000-0004-0000-0C00-000058110000}"/>
    <hyperlink ref="N4444" r:id="rId4442" xr:uid="{00000000-0004-0000-0C00-000059110000}"/>
    <hyperlink ref="N4445" r:id="rId4443" xr:uid="{00000000-0004-0000-0C00-00005A110000}"/>
    <hyperlink ref="N4446" r:id="rId4444" xr:uid="{00000000-0004-0000-0C00-00005B110000}"/>
    <hyperlink ref="N4447" r:id="rId4445" xr:uid="{00000000-0004-0000-0C00-00005C110000}"/>
    <hyperlink ref="N4448" r:id="rId4446" xr:uid="{00000000-0004-0000-0C00-00005D110000}"/>
    <hyperlink ref="N4449" r:id="rId4447" xr:uid="{00000000-0004-0000-0C00-00005E110000}"/>
    <hyperlink ref="N4450" r:id="rId4448" xr:uid="{00000000-0004-0000-0C00-00005F110000}"/>
    <hyperlink ref="N4451" r:id="rId4449" xr:uid="{00000000-0004-0000-0C00-000060110000}"/>
    <hyperlink ref="N4452" r:id="rId4450" xr:uid="{00000000-0004-0000-0C00-000061110000}"/>
    <hyperlink ref="N4453" r:id="rId4451" xr:uid="{00000000-0004-0000-0C00-000062110000}"/>
    <hyperlink ref="N4454" r:id="rId4452" xr:uid="{00000000-0004-0000-0C00-000063110000}"/>
    <hyperlink ref="N4455" r:id="rId4453" xr:uid="{00000000-0004-0000-0C00-000064110000}"/>
    <hyperlink ref="N4456" r:id="rId4454" xr:uid="{00000000-0004-0000-0C00-000065110000}"/>
    <hyperlink ref="N4457" r:id="rId4455" xr:uid="{00000000-0004-0000-0C00-000066110000}"/>
    <hyperlink ref="N4458" r:id="rId4456" xr:uid="{00000000-0004-0000-0C00-000067110000}"/>
    <hyperlink ref="N4459" r:id="rId4457" xr:uid="{00000000-0004-0000-0C00-000068110000}"/>
    <hyperlink ref="N4460" r:id="rId4458" xr:uid="{00000000-0004-0000-0C00-000069110000}"/>
    <hyperlink ref="N4461" r:id="rId4459" xr:uid="{00000000-0004-0000-0C00-00006A110000}"/>
    <hyperlink ref="N4462" r:id="rId4460" xr:uid="{00000000-0004-0000-0C00-00006B110000}"/>
    <hyperlink ref="N4463" r:id="rId4461" xr:uid="{00000000-0004-0000-0C00-00006C110000}"/>
    <hyperlink ref="N4464" r:id="rId4462" xr:uid="{00000000-0004-0000-0C00-00006D110000}"/>
    <hyperlink ref="N4465" r:id="rId4463" xr:uid="{00000000-0004-0000-0C00-00006E110000}"/>
    <hyperlink ref="N4466" r:id="rId4464" xr:uid="{00000000-0004-0000-0C00-00006F110000}"/>
    <hyperlink ref="N4467" r:id="rId4465" xr:uid="{00000000-0004-0000-0C00-000070110000}"/>
    <hyperlink ref="N4468" r:id="rId4466" xr:uid="{00000000-0004-0000-0C00-000071110000}"/>
    <hyperlink ref="N4469" r:id="rId4467" xr:uid="{00000000-0004-0000-0C00-000072110000}"/>
    <hyperlink ref="N4470" r:id="rId4468" xr:uid="{00000000-0004-0000-0C00-000073110000}"/>
    <hyperlink ref="N4471" r:id="rId4469" xr:uid="{00000000-0004-0000-0C00-000074110000}"/>
    <hyperlink ref="N4472" r:id="rId4470" xr:uid="{00000000-0004-0000-0C00-000075110000}"/>
    <hyperlink ref="N4473" r:id="rId4471" xr:uid="{00000000-0004-0000-0C00-000076110000}"/>
    <hyperlink ref="N4474" r:id="rId4472" xr:uid="{00000000-0004-0000-0C00-000077110000}"/>
    <hyperlink ref="N4475" r:id="rId4473" xr:uid="{00000000-0004-0000-0C00-000078110000}"/>
    <hyperlink ref="N4476" r:id="rId4474" xr:uid="{00000000-0004-0000-0C00-000079110000}"/>
    <hyperlink ref="N4477" r:id="rId4475" xr:uid="{00000000-0004-0000-0C00-00007A110000}"/>
    <hyperlink ref="N4478" r:id="rId4476" xr:uid="{00000000-0004-0000-0C00-00007B110000}"/>
    <hyperlink ref="N4479" r:id="rId4477" xr:uid="{00000000-0004-0000-0C00-00007C110000}"/>
    <hyperlink ref="N4480" r:id="rId4478" xr:uid="{00000000-0004-0000-0C00-00007D110000}"/>
    <hyperlink ref="N4481" r:id="rId4479" xr:uid="{00000000-0004-0000-0C00-00007E110000}"/>
    <hyperlink ref="N4482" r:id="rId4480" xr:uid="{00000000-0004-0000-0C00-00007F110000}"/>
    <hyperlink ref="N4483" r:id="rId4481" xr:uid="{00000000-0004-0000-0C00-000080110000}"/>
    <hyperlink ref="N4484" r:id="rId4482" xr:uid="{00000000-0004-0000-0C00-000081110000}"/>
    <hyperlink ref="N4485" r:id="rId4483" xr:uid="{00000000-0004-0000-0C00-000082110000}"/>
    <hyperlink ref="N4486" r:id="rId4484" xr:uid="{00000000-0004-0000-0C00-000083110000}"/>
    <hyperlink ref="N4487" r:id="rId4485" xr:uid="{00000000-0004-0000-0C00-000084110000}"/>
    <hyperlink ref="N4488" r:id="rId4486" xr:uid="{00000000-0004-0000-0C00-000085110000}"/>
    <hyperlink ref="N4489" r:id="rId4487" xr:uid="{00000000-0004-0000-0C00-000086110000}"/>
    <hyperlink ref="N4490" r:id="rId4488" xr:uid="{00000000-0004-0000-0C00-000087110000}"/>
    <hyperlink ref="N4491" r:id="rId4489" xr:uid="{00000000-0004-0000-0C00-000088110000}"/>
    <hyperlink ref="N4492" r:id="rId4490" xr:uid="{00000000-0004-0000-0C00-000089110000}"/>
    <hyperlink ref="N4493" r:id="rId4491" xr:uid="{00000000-0004-0000-0C00-00008A110000}"/>
    <hyperlink ref="N4494" r:id="rId4492" xr:uid="{00000000-0004-0000-0C00-00008B110000}"/>
    <hyperlink ref="N4495" r:id="rId4493" xr:uid="{00000000-0004-0000-0C00-00008C110000}"/>
    <hyperlink ref="N4496" r:id="rId4494" xr:uid="{00000000-0004-0000-0C00-00008D110000}"/>
    <hyperlink ref="N4497" r:id="rId4495" xr:uid="{00000000-0004-0000-0C00-00008E110000}"/>
    <hyperlink ref="N4498" r:id="rId4496" xr:uid="{00000000-0004-0000-0C00-00008F110000}"/>
    <hyperlink ref="N4499" r:id="rId4497" xr:uid="{00000000-0004-0000-0C00-000090110000}"/>
    <hyperlink ref="N4500" r:id="rId4498" xr:uid="{00000000-0004-0000-0C00-000091110000}"/>
    <hyperlink ref="N4501" r:id="rId4499" xr:uid="{00000000-0004-0000-0C00-000092110000}"/>
    <hyperlink ref="N4502" r:id="rId4500" xr:uid="{00000000-0004-0000-0C00-000093110000}"/>
    <hyperlink ref="N4503" r:id="rId4501" xr:uid="{00000000-0004-0000-0C00-000094110000}"/>
    <hyperlink ref="N4504" r:id="rId4502" xr:uid="{00000000-0004-0000-0C00-000095110000}"/>
    <hyperlink ref="N4505" r:id="rId4503" xr:uid="{00000000-0004-0000-0C00-000096110000}"/>
    <hyperlink ref="N4506" r:id="rId4504" xr:uid="{00000000-0004-0000-0C00-000097110000}"/>
    <hyperlink ref="N4507" r:id="rId4505" xr:uid="{00000000-0004-0000-0C00-000098110000}"/>
    <hyperlink ref="N4508" r:id="rId4506" xr:uid="{00000000-0004-0000-0C00-000099110000}"/>
    <hyperlink ref="N4509" r:id="rId4507" xr:uid="{00000000-0004-0000-0C00-00009A110000}"/>
    <hyperlink ref="N4510" r:id="rId4508" xr:uid="{00000000-0004-0000-0C00-00009B110000}"/>
    <hyperlink ref="N4511" r:id="rId4509" xr:uid="{00000000-0004-0000-0C00-00009C110000}"/>
    <hyperlink ref="N4512" r:id="rId4510" xr:uid="{00000000-0004-0000-0C00-00009D110000}"/>
    <hyperlink ref="N4513" r:id="rId4511" xr:uid="{00000000-0004-0000-0C00-00009E110000}"/>
    <hyperlink ref="N4514" r:id="rId4512" xr:uid="{00000000-0004-0000-0C00-00009F110000}"/>
    <hyperlink ref="N4515" r:id="rId4513" xr:uid="{00000000-0004-0000-0C00-0000A0110000}"/>
    <hyperlink ref="N4516" r:id="rId4514" xr:uid="{00000000-0004-0000-0C00-0000A1110000}"/>
    <hyperlink ref="N4517" r:id="rId4515" xr:uid="{00000000-0004-0000-0C00-0000A2110000}"/>
    <hyperlink ref="N4518" r:id="rId4516" xr:uid="{00000000-0004-0000-0C00-0000A3110000}"/>
    <hyperlink ref="N4519" r:id="rId4517" xr:uid="{00000000-0004-0000-0C00-0000A4110000}"/>
    <hyperlink ref="N4520" r:id="rId4518" xr:uid="{00000000-0004-0000-0C00-0000A5110000}"/>
    <hyperlink ref="N4521" r:id="rId4519" xr:uid="{00000000-0004-0000-0C00-0000A6110000}"/>
    <hyperlink ref="N4522" r:id="rId4520" xr:uid="{00000000-0004-0000-0C00-0000A7110000}"/>
    <hyperlink ref="N4523" r:id="rId4521" xr:uid="{00000000-0004-0000-0C00-0000A8110000}"/>
    <hyperlink ref="N4524" r:id="rId4522" xr:uid="{00000000-0004-0000-0C00-0000A9110000}"/>
    <hyperlink ref="N4525" r:id="rId4523" xr:uid="{00000000-0004-0000-0C00-0000AA110000}"/>
    <hyperlink ref="N4526" r:id="rId4524" xr:uid="{00000000-0004-0000-0C00-0000AB110000}"/>
    <hyperlink ref="N4527" r:id="rId4525" xr:uid="{00000000-0004-0000-0C00-0000AC110000}"/>
    <hyperlink ref="N4528" r:id="rId4526" xr:uid="{00000000-0004-0000-0C00-0000AD110000}"/>
    <hyperlink ref="N4529" r:id="rId4527" xr:uid="{00000000-0004-0000-0C00-0000AE110000}"/>
    <hyperlink ref="N4530" r:id="rId4528" xr:uid="{00000000-0004-0000-0C00-0000AF110000}"/>
    <hyperlink ref="N4531" r:id="rId4529" xr:uid="{00000000-0004-0000-0C00-0000B0110000}"/>
    <hyperlink ref="N4532" r:id="rId4530" xr:uid="{00000000-0004-0000-0C00-0000B1110000}"/>
    <hyperlink ref="N4533" r:id="rId4531" xr:uid="{00000000-0004-0000-0C00-0000B2110000}"/>
    <hyperlink ref="N4534" r:id="rId4532" xr:uid="{00000000-0004-0000-0C00-0000B3110000}"/>
    <hyperlink ref="N4535" r:id="rId4533" xr:uid="{00000000-0004-0000-0C00-0000B4110000}"/>
    <hyperlink ref="N4536" r:id="rId4534" xr:uid="{00000000-0004-0000-0C00-0000B5110000}"/>
    <hyperlink ref="N4537" r:id="rId4535" xr:uid="{00000000-0004-0000-0C00-0000B6110000}"/>
    <hyperlink ref="N4538" r:id="rId4536" xr:uid="{00000000-0004-0000-0C00-0000B7110000}"/>
    <hyperlink ref="N4539" r:id="rId4537" xr:uid="{00000000-0004-0000-0C00-0000B8110000}"/>
    <hyperlink ref="N4540" r:id="rId4538" xr:uid="{00000000-0004-0000-0C00-0000B9110000}"/>
    <hyperlink ref="N4541" r:id="rId4539" xr:uid="{00000000-0004-0000-0C00-0000BA110000}"/>
    <hyperlink ref="N4542" r:id="rId4540" xr:uid="{00000000-0004-0000-0C00-0000BB110000}"/>
    <hyperlink ref="N4543" r:id="rId4541" xr:uid="{00000000-0004-0000-0C00-0000BC110000}"/>
    <hyperlink ref="N4544" r:id="rId4542" xr:uid="{00000000-0004-0000-0C00-0000BD110000}"/>
    <hyperlink ref="N4545" r:id="rId4543" xr:uid="{00000000-0004-0000-0C00-0000BE110000}"/>
    <hyperlink ref="N4546" r:id="rId4544" xr:uid="{00000000-0004-0000-0C00-0000BF110000}"/>
    <hyperlink ref="N4547" r:id="rId4545" xr:uid="{00000000-0004-0000-0C00-0000C0110000}"/>
    <hyperlink ref="N4548" r:id="rId4546" xr:uid="{00000000-0004-0000-0C00-0000C1110000}"/>
    <hyperlink ref="N4549" r:id="rId4547" xr:uid="{00000000-0004-0000-0C00-0000C2110000}"/>
    <hyperlink ref="N4550" r:id="rId4548" xr:uid="{00000000-0004-0000-0C00-0000C3110000}"/>
    <hyperlink ref="N4551" r:id="rId4549" xr:uid="{00000000-0004-0000-0C00-0000C4110000}"/>
    <hyperlink ref="N4552" r:id="rId4550" xr:uid="{00000000-0004-0000-0C00-0000C5110000}"/>
    <hyperlink ref="N4553" r:id="rId4551" xr:uid="{00000000-0004-0000-0C00-0000C6110000}"/>
    <hyperlink ref="N4554" r:id="rId4552" xr:uid="{00000000-0004-0000-0C00-0000C7110000}"/>
    <hyperlink ref="N4555" r:id="rId4553" xr:uid="{00000000-0004-0000-0C00-0000C8110000}"/>
    <hyperlink ref="N4556" r:id="rId4554" xr:uid="{00000000-0004-0000-0C00-0000C9110000}"/>
    <hyperlink ref="N4557" r:id="rId4555" xr:uid="{00000000-0004-0000-0C00-0000CA110000}"/>
    <hyperlink ref="N4558" r:id="rId4556" xr:uid="{00000000-0004-0000-0C00-0000CB110000}"/>
    <hyperlink ref="N4559" r:id="rId4557" xr:uid="{00000000-0004-0000-0C00-0000CC110000}"/>
    <hyperlink ref="N4560" r:id="rId4558" xr:uid="{00000000-0004-0000-0C00-0000CD110000}"/>
    <hyperlink ref="N4561" r:id="rId4559" xr:uid="{00000000-0004-0000-0C00-0000CE110000}"/>
    <hyperlink ref="N4562" r:id="rId4560" xr:uid="{00000000-0004-0000-0C00-0000CF110000}"/>
    <hyperlink ref="N4563" r:id="rId4561" xr:uid="{00000000-0004-0000-0C00-0000D0110000}"/>
    <hyperlink ref="N4564" r:id="rId4562" xr:uid="{00000000-0004-0000-0C00-0000D1110000}"/>
    <hyperlink ref="N4565" r:id="rId4563" xr:uid="{00000000-0004-0000-0C00-0000D2110000}"/>
    <hyperlink ref="N4566" r:id="rId4564" xr:uid="{00000000-0004-0000-0C00-0000D3110000}"/>
    <hyperlink ref="N4567" r:id="rId4565" xr:uid="{00000000-0004-0000-0C00-0000D4110000}"/>
    <hyperlink ref="N4568" r:id="rId4566" xr:uid="{00000000-0004-0000-0C00-0000D5110000}"/>
    <hyperlink ref="N4569" r:id="rId4567" xr:uid="{00000000-0004-0000-0C00-0000D6110000}"/>
    <hyperlink ref="N4570" r:id="rId4568" xr:uid="{00000000-0004-0000-0C00-0000D7110000}"/>
    <hyperlink ref="N4571" r:id="rId4569" xr:uid="{00000000-0004-0000-0C00-0000D8110000}"/>
    <hyperlink ref="N4572" r:id="rId4570" xr:uid="{00000000-0004-0000-0C00-0000D9110000}"/>
    <hyperlink ref="N4573" r:id="rId4571" xr:uid="{00000000-0004-0000-0C00-0000DA110000}"/>
    <hyperlink ref="N4574" r:id="rId4572" xr:uid="{00000000-0004-0000-0C00-0000DB110000}"/>
    <hyperlink ref="N4575" r:id="rId4573" xr:uid="{00000000-0004-0000-0C00-0000DC110000}"/>
    <hyperlink ref="N4576" r:id="rId4574" xr:uid="{00000000-0004-0000-0C00-0000DD110000}"/>
    <hyperlink ref="N4577" r:id="rId4575" xr:uid="{00000000-0004-0000-0C00-0000DE110000}"/>
    <hyperlink ref="N4578" r:id="rId4576" xr:uid="{00000000-0004-0000-0C00-0000DF110000}"/>
    <hyperlink ref="N4579" r:id="rId4577" xr:uid="{00000000-0004-0000-0C00-0000E0110000}"/>
    <hyperlink ref="N4580" r:id="rId4578" xr:uid="{00000000-0004-0000-0C00-0000E1110000}"/>
    <hyperlink ref="N4581" r:id="rId4579" xr:uid="{00000000-0004-0000-0C00-0000E2110000}"/>
    <hyperlink ref="N4582" r:id="rId4580" xr:uid="{00000000-0004-0000-0C00-0000E3110000}"/>
    <hyperlink ref="N4583" r:id="rId4581" xr:uid="{00000000-0004-0000-0C00-0000E4110000}"/>
    <hyperlink ref="N4584" r:id="rId4582" xr:uid="{00000000-0004-0000-0C00-0000E5110000}"/>
    <hyperlink ref="N4585" r:id="rId4583" xr:uid="{00000000-0004-0000-0C00-0000E6110000}"/>
    <hyperlink ref="N4586" r:id="rId4584" xr:uid="{00000000-0004-0000-0C00-0000E7110000}"/>
    <hyperlink ref="N4587" r:id="rId4585" xr:uid="{00000000-0004-0000-0C00-0000E8110000}"/>
    <hyperlink ref="N4588" r:id="rId4586" xr:uid="{00000000-0004-0000-0C00-0000E9110000}"/>
    <hyperlink ref="N4589" r:id="rId4587" xr:uid="{00000000-0004-0000-0C00-0000EA110000}"/>
    <hyperlink ref="N4590" r:id="rId4588" xr:uid="{00000000-0004-0000-0C00-0000EB110000}"/>
    <hyperlink ref="N4591" r:id="rId4589" xr:uid="{00000000-0004-0000-0C00-0000EC110000}"/>
    <hyperlink ref="N4592" r:id="rId4590" xr:uid="{00000000-0004-0000-0C00-0000ED110000}"/>
    <hyperlink ref="N4593" r:id="rId4591" xr:uid="{00000000-0004-0000-0C00-0000EE110000}"/>
    <hyperlink ref="N4594" r:id="rId4592" xr:uid="{00000000-0004-0000-0C00-0000EF110000}"/>
    <hyperlink ref="N4595" r:id="rId4593" xr:uid="{00000000-0004-0000-0C00-0000F0110000}"/>
    <hyperlink ref="N4596" r:id="rId4594" xr:uid="{00000000-0004-0000-0C00-0000F1110000}"/>
    <hyperlink ref="N4597" r:id="rId4595" xr:uid="{00000000-0004-0000-0C00-0000F2110000}"/>
    <hyperlink ref="N4598" r:id="rId4596" xr:uid="{00000000-0004-0000-0C00-0000F3110000}"/>
    <hyperlink ref="N4599" r:id="rId4597" xr:uid="{00000000-0004-0000-0C00-0000F4110000}"/>
    <hyperlink ref="N4600" r:id="rId4598" xr:uid="{00000000-0004-0000-0C00-0000F5110000}"/>
    <hyperlink ref="N4601" r:id="rId4599" xr:uid="{00000000-0004-0000-0C00-0000F6110000}"/>
    <hyperlink ref="N4602" r:id="rId4600" xr:uid="{00000000-0004-0000-0C00-0000F7110000}"/>
    <hyperlink ref="N4603" r:id="rId4601" xr:uid="{00000000-0004-0000-0C00-0000F8110000}"/>
    <hyperlink ref="N4604" r:id="rId4602" xr:uid="{00000000-0004-0000-0C00-0000F9110000}"/>
    <hyperlink ref="N4605" r:id="rId4603" xr:uid="{00000000-0004-0000-0C00-0000FA110000}"/>
    <hyperlink ref="N4606" r:id="rId4604" xr:uid="{00000000-0004-0000-0C00-0000FB110000}"/>
    <hyperlink ref="N4607" r:id="rId4605" xr:uid="{00000000-0004-0000-0C00-0000FC110000}"/>
    <hyperlink ref="N4608" r:id="rId4606" xr:uid="{00000000-0004-0000-0C00-0000FD110000}"/>
    <hyperlink ref="N4609" r:id="rId4607" xr:uid="{00000000-0004-0000-0C00-0000FE110000}"/>
    <hyperlink ref="N4610" r:id="rId4608" xr:uid="{00000000-0004-0000-0C00-0000FF110000}"/>
    <hyperlink ref="N4611" r:id="rId4609" xr:uid="{00000000-0004-0000-0C00-000000120000}"/>
    <hyperlink ref="N4612" r:id="rId4610" xr:uid="{00000000-0004-0000-0C00-000001120000}"/>
    <hyperlink ref="N4613" r:id="rId4611" xr:uid="{00000000-0004-0000-0C00-000002120000}"/>
    <hyperlink ref="N4614" r:id="rId4612" xr:uid="{00000000-0004-0000-0C00-000003120000}"/>
    <hyperlink ref="N4615" r:id="rId4613" xr:uid="{00000000-0004-0000-0C00-000004120000}"/>
    <hyperlink ref="N4616" r:id="rId4614" xr:uid="{00000000-0004-0000-0C00-000005120000}"/>
    <hyperlink ref="N4617" r:id="rId4615" xr:uid="{00000000-0004-0000-0C00-000006120000}"/>
    <hyperlink ref="N4618" r:id="rId4616" xr:uid="{00000000-0004-0000-0C00-000007120000}"/>
    <hyperlink ref="N4619" r:id="rId4617" xr:uid="{00000000-0004-0000-0C00-000008120000}"/>
    <hyperlink ref="N4620" r:id="rId4618" xr:uid="{00000000-0004-0000-0C00-000009120000}"/>
    <hyperlink ref="N4621" r:id="rId4619" xr:uid="{00000000-0004-0000-0C00-00000A120000}"/>
    <hyperlink ref="N4622" r:id="rId4620" xr:uid="{00000000-0004-0000-0C00-00000B120000}"/>
    <hyperlink ref="N4623" r:id="rId4621" xr:uid="{00000000-0004-0000-0C00-00000C120000}"/>
    <hyperlink ref="N4624" r:id="rId4622" xr:uid="{00000000-0004-0000-0C00-00000D120000}"/>
    <hyperlink ref="N4625" r:id="rId4623" xr:uid="{00000000-0004-0000-0C00-00000E120000}"/>
    <hyperlink ref="N4626" r:id="rId4624" xr:uid="{00000000-0004-0000-0C00-00000F120000}"/>
    <hyperlink ref="N4627" r:id="rId4625" xr:uid="{00000000-0004-0000-0C00-000010120000}"/>
    <hyperlink ref="N4628" r:id="rId4626" xr:uid="{00000000-0004-0000-0C00-000011120000}"/>
    <hyperlink ref="N4629" r:id="rId4627" xr:uid="{00000000-0004-0000-0C00-000012120000}"/>
    <hyperlink ref="N4630" r:id="rId4628" xr:uid="{00000000-0004-0000-0C00-000013120000}"/>
    <hyperlink ref="N4631" r:id="rId4629" xr:uid="{00000000-0004-0000-0C00-000014120000}"/>
    <hyperlink ref="N4632" r:id="rId4630" xr:uid="{00000000-0004-0000-0C00-000015120000}"/>
    <hyperlink ref="N4633" r:id="rId4631" xr:uid="{00000000-0004-0000-0C00-000016120000}"/>
    <hyperlink ref="N4634" r:id="rId4632" xr:uid="{00000000-0004-0000-0C00-000017120000}"/>
    <hyperlink ref="N4635" r:id="rId4633" xr:uid="{00000000-0004-0000-0C00-000018120000}"/>
    <hyperlink ref="N4636" r:id="rId4634" xr:uid="{00000000-0004-0000-0C00-000019120000}"/>
    <hyperlink ref="N4637" r:id="rId4635" xr:uid="{00000000-0004-0000-0C00-00001A120000}"/>
    <hyperlink ref="N4638" r:id="rId4636" xr:uid="{00000000-0004-0000-0C00-00001B120000}"/>
    <hyperlink ref="N4639" r:id="rId4637" xr:uid="{00000000-0004-0000-0C00-00001C120000}"/>
    <hyperlink ref="N4640" r:id="rId4638" xr:uid="{00000000-0004-0000-0C00-00001D120000}"/>
    <hyperlink ref="N4641" r:id="rId4639" xr:uid="{00000000-0004-0000-0C00-00001E120000}"/>
    <hyperlink ref="N4642" r:id="rId4640" xr:uid="{00000000-0004-0000-0C00-00001F120000}"/>
    <hyperlink ref="N4643" r:id="rId4641" xr:uid="{00000000-0004-0000-0C00-000020120000}"/>
    <hyperlink ref="N4644" r:id="rId4642" xr:uid="{00000000-0004-0000-0C00-000021120000}"/>
    <hyperlink ref="N4645" r:id="rId4643" xr:uid="{00000000-0004-0000-0C00-000022120000}"/>
    <hyperlink ref="N4646" r:id="rId4644" xr:uid="{00000000-0004-0000-0C00-000023120000}"/>
    <hyperlink ref="N4647" r:id="rId4645" xr:uid="{00000000-0004-0000-0C00-000024120000}"/>
    <hyperlink ref="N4648" r:id="rId4646" xr:uid="{00000000-0004-0000-0C00-000025120000}"/>
    <hyperlink ref="N4649" r:id="rId4647" xr:uid="{00000000-0004-0000-0C00-000026120000}"/>
    <hyperlink ref="N4650" r:id="rId4648" xr:uid="{00000000-0004-0000-0C00-000027120000}"/>
    <hyperlink ref="N4651" r:id="rId4649" xr:uid="{00000000-0004-0000-0C00-000028120000}"/>
    <hyperlink ref="N4652" r:id="rId4650" xr:uid="{00000000-0004-0000-0C00-000029120000}"/>
    <hyperlink ref="N4653" r:id="rId4651" xr:uid="{00000000-0004-0000-0C00-00002A120000}"/>
    <hyperlink ref="N4654" r:id="rId4652" xr:uid="{00000000-0004-0000-0C00-00002B120000}"/>
    <hyperlink ref="N4655" r:id="rId4653" xr:uid="{00000000-0004-0000-0C00-00002C120000}"/>
    <hyperlink ref="N4656" r:id="rId4654" xr:uid="{00000000-0004-0000-0C00-00002D120000}"/>
    <hyperlink ref="N4657" r:id="rId4655" xr:uid="{00000000-0004-0000-0C00-00002E120000}"/>
    <hyperlink ref="N4658" r:id="rId4656" xr:uid="{00000000-0004-0000-0C00-00002F120000}"/>
    <hyperlink ref="N4659" r:id="rId4657" xr:uid="{00000000-0004-0000-0C00-000030120000}"/>
    <hyperlink ref="N4660" r:id="rId4658" xr:uid="{00000000-0004-0000-0C00-000031120000}"/>
    <hyperlink ref="N4661" r:id="rId4659" xr:uid="{00000000-0004-0000-0C00-000032120000}"/>
    <hyperlink ref="N4662" r:id="rId4660" xr:uid="{00000000-0004-0000-0C00-000033120000}"/>
    <hyperlink ref="N4663" r:id="rId4661" xr:uid="{00000000-0004-0000-0C00-000034120000}"/>
    <hyperlink ref="N4664" r:id="rId4662" xr:uid="{00000000-0004-0000-0C00-000035120000}"/>
    <hyperlink ref="N4665" r:id="rId4663" xr:uid="{00000000-0004-0000-0C00-000036120000}"/>
    <hyperlink ref="N4666" r:id="rId4664" xr:uid="{00000000-0004-0000-0C00-000037120000}"/>
    <hyperlink ref="N4667" r:id="rId4665" xr:uid="{00000000-0004-0000-0C00-000038120000}"/>
    <hyperlink ref="N4668" r:id="rId4666" xr:uid="{00000000-0004-0000-0C00-000039120000}"/>
    <hyperlink ref="N4669" r:id="rId4667" xr:uid="{00000000-0004-0000-0C00-00003A120000}"/>
    <hyperlink ref="N4670" r:id="rId4668" xr:uid="{00000000-0004-0000-0C00-00003B120000}"/>
    <hyperlink ref="N4671" r:id="rId4669" xr:uid="{00000000-0004-0000-0C00-00003C120000}"/>
    <hyperlink ref="N4672" r:id="rId4670" xr:uid="{00000000-0004-0000-0C00-00003D120000}"/>
    <hyperlink ref="N4673" r:id="rId4671" xr:uid="{00000000-0004-0000-0C00-00003E120000}"/>
    <hyperlink ref="N4674" r:id="rId4672" xr:uid="{00000000-0004-0000-0C00-00003F120000}"/>
    <hyperlink ref="N4675" r:id="rId4673" xr:uid="{00000000-0004-0000-0C00-000040120000}"/>
    <hyperlink ref="N4676" r:id="rId4674" xr:uid="{00000000-0004-0000-0C00-000041120000}"/>
    <hyperlink ref="N4677" r:id="rId4675" xr:uid="{00000000-0004-0000-0C00-000042120000}"/>
    <hyperlink ref="N4678" r:id="rId4676" xr:uid="{00000000-0004-0000-0C00-000043120000}"/>
    <hyperlink ref="N4679" r:id="rId4677" xr:uid="{00000000-0004-0000-0C00-000044120000}"/>
    <hyperlink ref="N4680" r:id="rId4678" xr:uid="{00000000-0004-0000-0C00-000045120000}"/>
    <hyperlink ref="N4681" r:id="rId4679" xr:uid="{00000000-0004-0000-0C00-000046120000}"/>
    <hyperlink ref="N4682" r:id="rId4680" xr:uid="{00000000-0004-0000-0C00-000047120000}"/>
    <hyperlink ref="N4683" r:id="rId4681" xr:uid="{00000000-0004-0000-0C00-000048120000}"/>
    <hyperlink ref="N4684" r:id="rId4682" xr:uid="{00000000-0004-0000-0C00-000049120000}"/>
    <hyperlink ref="N4685" r:id="rId4683" xr:uid="{00000000-0004-0000-0C00-00004A120000}"/>
    <hyperlink ref="N4686" r:id="rId4684" xr:uid="{00000000-0004-0000-0C00-00004B120000}"/>
    <hyperlink ref="N4687" r:id="rId4685" xr:uid="{00000000-0004-0000-0C00-00004C120000}"/>
    <hyperlink ref="N4688" r:id="rId4686" xr:uid="{00000000-0004-0000-0C00-00004D120000}"/>
    <hyperlink ref="N4689" r:id="rId4687" xr:uid="{00000000-0004-0000-0C00-00004E120000}"/>
    <hyperlink ref="N4690" r:id="rId4688" xr:uid="{00000000-0004-0000-0C00-00004F120000}"/>
    <hyperlink ref="N4691" r:id="rId4689" xr:uid="{00000000-0004-0000-0C00-000050120000}"/>
    <hyperlink ref="N4692" r:id="rId4690" xr:uid="{00000000-0004-0000-0C00-000051120000}"/>
    <hyperlink ref="N4693" r:id="rId4691" xr:uid="{00000000-0004-0000-0C00-000052120000}"/>
    <hyperlink ref="N4694" r:id="rId4692" xr:uid="{00000000-0004-0000-0C00-000053120000}"/>
    <hyperlink ref="N4695" r:id="rId4693" xr:uid="{00000000-0004-0000-0C00-000054120000}"/>
    <hyperlink ref="N4696" r:id="rId4694" xr:uid="{00000000-0004-0000-0C00-000055120000}"/>
    <hyperlink ref="N4697" r:id="rId4695" xr:uid="{00000000-0004-0000-0C00-000056120000}"/>
    <hyperlink ref="N4698" r:id="rId4696" xr:uid="{00000000-0004-0000-0C00-000057120000}"/>
    <hyperlink ref="N4699" r:id="rId4697" xr:uid="{00000000-0004-0000-0C00-000058120000}"/>
    <hyperlink ref="N4700" r:id="rId4698" xr:uid="{00000000-0004-0000-0C00-000059120000}"/>
    <hyperlink ref="N4701" r:id="rId4699" xr:uid="{00000000-0004-0000-0C00-00005A120000}"/>
    <hyperlink ref="N4702" r:id="rId4700" xr:uid="{00000000-0004-0000-0C00-00005B120000}"/>
    <hyperlink ref="N4703" r:id="rId4701" xr:uid="{00000000-0004-0000-0C00-00005C120000}"/>
    <hyperlink ref="N4704" r:id="rId4702" xr:uid="{00000000-0004-0000-0C00-00005D120000}"/>
    <hyperlink ref="N4705" r:id="rId4703" xr:uid="{00000000-0004-0000-0C00-00005E120000}"/>
    <hyperlink ref="N4706" r:id="rId4704" xr:uid="{00000000-0004-0000-0C00-00005F120000}"/>
    <hyperlink ref="N4707" r:id="rId4705" xr:uid="{00000000-0004-0000-0C00-000060120000}"/>
    <hyperlink ref="N4708" r:id="rId4706" xr:uid="{00000000-0004-0000-0C00-000061120000}"/>
    <hyperlink ref="N4709" r:id="rId4707" xr:uid="{00000000-0004-0000-0C00-000062120000}"/>
    <hyperlink ref="N4710" r:id="rId4708" xr:uid="{00000000-0004-0000-0C00-000063120000}"/>
    <hyperlink ref="N4711" r:id="rId4709" xr:uid="{00000000-0004-0000-0C00-000064120000}"/>
    <hyperlink ref="N4712" r:id="rId4710" xr:uid="{00000000-0004-0000-0C00-000065120000}"/>
    <hyperlink ref="N4713" r:id="rId4711" xr:uid="{00000000-0004-0000-0C00-000066120000}"/>
    <hyperlink ref="N4714" r:id="rId4712" xr:uid="{00000000-0004-0000-0C00-000067120000}"/>
    <hyperlink ref="N4715" r:id="rId4713" xr:uid="{00000000-0004-0000-0C00-000068120000}"/>
    <hyperlink ref="N4716" r:id="rId4714" xr:uid="{00000000-0004-0000-0C00-000069120000}"/>
    <hyperlink ref="N4717" r:id="rId4715" xr:uid="{00000000-0004-0000-0C00-00006A120000}"/>
    <hyperlink ref="N4718" r:id="rId4716" xr:uid="{00000000-0004-0000-0C00-00006B120000}"/>
    <hyperlink ref="N4719" r:id="rId4717" xr:uid="{00000000-0004-0000-0C00-00006C120000}"/>
    <hyperlink ref="N4720" r:id="rId4718" xr:uid="{00000000-0004-0000-0C00-00006D120000}"/>
    <hyperlink ref="N4721" r:id="rId4719" xr:uid="{00000000-0004-0000-0C00-00006E120000}"/>
    <hyperlink ref="N4722" r:id="rId4720" xr:uid="{00000000-0004-0000-0C00-00006F120000}"/>
    <hyperlink ref="N4723" r:id="rId4721" xr:uid="{00000000-0004-0000-0C00-000070120000}"/>
    <hyperlink ref="N4724" r:id="rId4722" xr:uid="{00000000-0004-0000-0C00-000071120000}"/>
    <hyperlink ref="N4725" r:id="rId4723" xr:uid="{00000000-0004-0000-0C00-000072120000}"/>
    <hyperlink ref="N4726" r:id="rId4724" xr:uid="{00000000-0004-0000-0C00-000073120000}"/>
    <hyperlink ref="N4727" r:id="rId4725" xr:uid="{00000000-0004-0000-0C00-000074120000}"/>
    <hyperlink ref="N4728" r:id="rId4726" xr:uid="{00000000-0004-0000-0C00-000075120000}"/>
    <hyperlink ref="N4729" r:id="rId4727" xr:uid="{00000000-0004-0000-0C00-000076120000}"/>
    <hyperlink ref="N4730" r:id="rId4728" xr:uid="{00000000-0004-0000-0C00-000077120000}"/>
    <hyperlink ref="N4731" r:id="rId4729" xr:uid="{00000000-0004-0000-0C00-000078120000}"/>
    <hyperlink ref="N4732" r:id="rId4730" xr:uid="{00000000-0004-0000-0C00-000079120000}"/>
    <hyperlink ref="N4733" r:id="rId4731" xr:uid="{00000000-0004-0000-0C00-00007A120000}"/>
    <hyperlink ref="N4734" r:id="rId4732" xr:uid="{00000000-0004-0000-0C00-00007B120000}"/>
    <hyperlink ref="N4735" r:id="rId4733" xr:uid="{00000000-0004-0000-0C00-00007C120000}"/>
    <hyperlink ref="N4736" r:id="rId4734" xr:uid="{00000000-0004-0000-0C00-00007D120000}"/>
    <hyperlink ref="N4737" r:id="rId4735" xr:uid="{00000000-0004-0000-0C00-00007E120000}"/>
    <hyperlink ref="N4738" r:id="rId4736" xr:uid="{00000000-0004-0000-0C00-00007F120000}"/>
    <hyperlink ref="N4739" r:id="rId4737" xr:uid="{00000000-0004-0000-0C00-000080120000}"/>
    <hyperlink ref="N4740" r:id="rId4738" xr:uid="{00000000-0004-0000-0C00-000081120000}"/>
    <hyperlink ref="N4741" r:id="rId4739" xr:uid="{00000000-0004-0000-0C00-000082120000}"/>
    <hyperlink ref="N4742" r:id="rId4740" xr:uid="{00000000-0004-0000-0C00-000083120000}"/>
    <hyperlink ref="N4743" r:id="rId4741" xr:uid="{00000000-0004-0000-0C00-000084120000}"/>
    <hyperlink ref="N4744" r:id="rId4742" xr:uid="{00000000-0004-0000-0C00-000085120000}"/>
    <hyperlink ref="N4745" r:id="rId4743" xr:uid="{00000000-0004-0000-0C00-000086120000}"/>
    <hyperlink ref="N4746" r:id="rId4744" xr:uid="{00000000-0004-0000-0C00-000087120000}"/>
    <hyperlink ref="N4747" r:id="rId4745" xr:uid="{00000000-0004-0000-0C00-000088120000}"/>
    <hyperlink ref="N4748" r:id="rId4746" xr:uid="{00000000-0004-0000-0C00-000089120000}"/>
    <hyperlink ref="N4749" r:id="rId4747" xr:uid="{00000000-0004-0000-0C00-00008A120000}"/>
    <hyperlink ref="N4750" r:id="rId4748" xr:uid="{00000000-0004-0000-0C00-00008B120000}"/>
    <hyperlink ref="N4751" r:id="rId4749" xr:uid="{00000000-0004-0000-0C00-00008C120000}"/>
    <hyperlink ref="N4752" r:id="rId4750" xr:uid="{00000000-0004-0000-0C00-00008D120000}"/>
    <hyperlink ref="N4753" r:id="rId4751" xr:uid="{00000000-0004-0000-0C00-00008E120000}"/>
    <hyperlink ref="N4754" r:id="rId4752" xr:uid="{00000000-0004-0000-0C00-00008F120000}"/>
    <hyperlink ref="N4755" r:id="rId4753" xr:uid="{00000000-0004-0000-0C00-000090120000}"/>
    <hyperlink ref="N4756" r:id="rId4754" xr:uid="{00000000-0004-0000-0C00-000091120000}"/>
    <hyperlink ref="N4757" r:id="rId4755" xr:uid="{00000000-0004-0000-0C00-000092120000}"/>
    <hyperlink ref="N4758" r:id="rId4756" xr:uid="{00000000-0004-0000-0C00-000093120000}"/>
    <hyperlink ref="N4759" r:id="rId4757" xr:uid="{00000000-0004-0000-0C00-000094120000}"/>
    <hyperlink ref="N4760" r:id="rId4758" xr:uid="{00000000-0004-0000-0C00-000095120000}"/>
    <hyperlink ref="N4761" r:id="rId4759" xr:uid="{00000000-0004-0000-0C00-000096120000}"/>
    <hyperlink ref="N4762" r:id="rId4760" xr:uid="{00000000-0004-0000-0C00-000097120000}"/>
    <hyperlink ref="N4763" r:id="rId4761" xr:uid="{00000000-0004-0000-0C00-000098120000}"/>
    <hyperlink ref="N4764" r:id="rId4762" xr:uid="{00000000-0004-0000-0C00-000099120000}"/>
    <hyperlink ref="N4765" r:id="rId4763" xr:uid="{00000000-0004-0000-0C00-00009A120000}"/>
    <hyperlink ref="N4766" r:id="rId4764" xr:uid="{00000000-0004-0000-0C00-00009B120000}"/>
    <hyperlink ref="N4767" r:id="rId4765" xr:uid="{00000000-0004-0000-0C00-00009C120000}"/>
    <hyperlink ref="N4768" r:id="rId4766" xr:uid="{00000000-0004-0000-0C00-00009D120000}"/>
    <hyperlink ref="N4769" r:id="rId4767" xr:uid="{00000000-0004-0000-0C00-00009E120000}"/>
    <hyperlink ref="N4770" r:id="rId4768" xr:uid="{00000000-0004-0000-0C00-00009F120000}"/>
    <hyperlink ref="N4771" r:id="rId4769" xr:uid="{00000000-0004-0000-0C00-0000A0120000}"/>
    <hyperlink ref="N4772" r:id="rId4770" xr:uid="{00000000-0004-0000-0C00-0000A1120000}"/>
    <hyperlink ref="N4773" r:id="rId4771" xr:uid="{00000000-0004-0000-0C00-0000A2120000}"/>
    <hyperlink ref="N4774" r:id="rId4772" xr:uid="{00000000-0004-0000-0C00-0000A3120000}"/>
    <hyperlink ref="N4775" r:id="rId4773" xr:uid="{00000000-0004-0000-0C00-0000A4120000}"/>
    <hyperlink ref="N4776" r:id="rId4774" xr:uid="{00000000-0004-0000-0C00-0000A5120000}"/>
    <hyperlink ref="N4777" r:id="rId4775" xr:uid="{00000000-0004-0000-0C00-0000A6120000}"/>
    <hyperlink ref="N4778" r:id="rId4776" xr:uid="{00000000-0004-0000-0C00-0000A7120000}"/>
    <hyperlink ref="N4779" r:id="rId4777" xr:uid="{00000000-0004-0000-0C00-0000A8120000}"/>
    <hyperlink ref="N4780" r:id="rId4778" xr:uid="{00000000-0004-0000-0C00-0000A9120000}"/>
    <hyperlink ref="N4781" r:id="rId4779" xr:uid="{00000000-0004-0000-0C00-0000AA120000}"/>
    <hyperlink ref="N4782" r:id="rId4780" xr:uid="{00000000-0004-0000-0C00-0000AB120000}"/>
    <hyperlink ref="N4783" r:id="rId4781" xr:uid="{00000000-0004-0000-0C00-0000AC120000}"/>
    <hyperlink ref="N4784" r:id="rId4782" xr:uid="{00000000-0004-0000-0C00-0000AD120000}"/>
    <hyperlink ref="N4785" r:id="rId4783" xr:uid="{00000000-0004-0000-0C00-0000AE120000}"/>
    <hyperlink ref="N4786" r:id="rId4784" xr:uid="{00000000-0004-0000-0C00-0000AF120000}"/>
    <hyperlink ref="N4787" r:id="rId4785" xr:uid="{00000000-0004-0000-0C00-0000B0120000}"/>
    <hyperlink ref="N4788" r:id="rId4786" xr:uid="{00000000-0004-0000-0C00-0000B1120000}"/>
    <hyperlink ref="N4789" r:id="rId4787" xr:uid="{00000000-0004-0000-0C00-0000B2120000}"/>
    <hyperlink ref="N4790" r:id="rId4788" xr:uid="{00000000-0004-0000-0C00-0000B3120000}"/>
    <hyperlink ref="N4791" r:id="rId4789" xr:uid="{00000000-0004-0000-0C00-0000B4120000}"/>
    <hyperlink ref="N4792" r:id="rId4790" xr:uid="{00000000-0004-0000-0C00-0000B5120000}"/>
    <hyperlink ref="N4793" r:id="rId4791" xr:uid="{00000000-0004-0000-0C00-0000B6120000}"/>
    <hyperlink ref="N4794" r:id="rId4792" xr:uid="{00000000-0004-0000-0C00-0000B7120000}"/>
    <hyperlink ref="N4795" r:id="rId4793" xr:uid="{00000000-0004-0000-0C00-0000B8120000}"/>
    <hyperlink ref="N4796" r:id="rId4794" xr:uid="{00000000-0004-0000-0C00-0000B9120000}"/>
    <hyperlink ref="N4797" r:id="rId4795" xr:uid="{00000000-0004-0000-0C00-0000BA120000}"/>
    <hyperlink ref="N4798" r:id="rId4796" xr:uid="{00000000-0004-0000-0C00-0000BB120000}"/>
    <hyperlink ref="N4799" r:id="rId4797" xr:uid="{00000000-0004-0000-0C00-0000BC120000}"/>
    <hyperlink ref="N4800" r:id="rId4798" xr:uid="{00000000-0004-0000-0C00-0000BD120000}"/>
    <hyperlink ref="N4801" r:id="rId4799" xr:uid="{00000000-0004-0000-0C00-0000BE120000}"/>
    <hyperlink ref="N4802" r:id="rId4800" xr:uid="{00000000-0004-0000-0C00-0000BF120000}"/>
    <hyperlink ref="N4803" r:id="rId4801" xr:uid="{00000000-0004-0000-0C00-0000C0120000}"/>
    <hyperlink ref="N4804" r:id="rId4802" xr:uid="{00000000-0004-0000-0C00-0000C1120000}"/>
    <hyperlink ref="N4805" r:id="rId4803" xr:uid="{00000000-0004-0000-0C00-0000C2120000}"/>
    <hyperlink ref="N4806" r:id="rId4804" xr:uid="{00000000-0004-0000-0C00-0000C3120000}"/>
    <hyperlink ref="N4807" r:id="rId4805" xr:uid="{00000000-0004-0000-0C00-0000C4120000}"/>
    <hyperlink ref="N4808" r:id="rId4806" xr:uid="{00000000-0004-0000-0C00-0000C5120000}"/>
    <hyperlink ref="N4809" r:id="rId4807" xr:uid="{00000000-0004-0000-0C00-0000C6120000}"/>
    <hyperlink ref="N4810" r:id="rId4808" xr:uid="{00000000-0004-0000-0C00-0000C7120000}"/>
    <hyperlink ref="N4811" r:id="rId4809" xr:uid="{00000000-0004-0000-0C00-0000C8120000}"/>
    <hyperlink ref="N4812" r:id="rId4810" xr:uid="{00000000-0004-0000-0C00-0000C9120000}"/>
    <hyperlink ref="N4813" r:id="rId4811" xr:uid="{00000000-0004-0000-0C00-0000CA120000}"/>
    <hyperlink ref="N4814" r:id="rId4812" xr:uid="{00000000-0004-0000-0C00-0000CB120000}"/>
    <hyperlink ref="N4815" r:id="rId4813" xr:uid="{00000000-0004-0000-0C00-0000CC120000}"/>
    <hyperlink ref="N4816" r:id="rId4814" xr:uid="{00000000-0004-0000-0C00-0000CD120000}"/>
    <hyperlink ref="N4817" r:id="rId4815" xr:uid="{00000000-0004-0000-0C00-0000CE120000}"/>
    <hyperlink ref="N4818" r:id="rId4816" xr:uid="{00000000-0004-0000-0C00-0000CF120000}"/>
    <hyperlink ref="N4819" r:id="rId4817" xr:uid="{00000000-0004-0000-0C00-0000D0120000}"/>
    <hyperlink ref="N4820" r:id="rId4818" xr:uid="{00000000-0004-0000-0C00-0000D1120000}"/>
    <hyperlink ref="N4821" r:id="rId4819" xr:uid="{00000000-0004-0000-0C00-0000D2120000}"/>
    <hyperlink ref="N4822" r:id="rId4820" xr:uid="{00000000-0004-0000-0C00-0000D3120000}"/>
    <hyperlink ref="N4823" r:id="rId4821" xr:uid="{00000000-0004-0000-0C00-0000D4120000}"/>
    <hyperlink ref="N4824" r:id="rId4822" xr:uid="{00000000-0004-0000-0C00-0000D5120000}"/>
    <hyperlink ref="N4825" r:id="rId4823" xr:uid="{00000000-0004-0000-0C00-0000D6120000}"/>
    <hyperlink ref="N4826" r:id="rId4824" xr:uid="{00000000-0004-0000-0C00-0000D7120000}"/>
    <hyperlink ref="N4827" r:id="rId4825" xr:uid="{00000000-0004-0000-0C00-0000D8120000}"/>
    <hyperlink ref="N4828" r:id="rId4826" xr:uid="{00000000-0004-0000-0C00-0000D9120000}"/>
    <hyperlink ref="N4829" r:id="rId4827" xr:uid="{00000000-0004-0000-0C00-0000DA120000}"/>
    <hyperlink ref="N4830" r:id="rId4828" xr:uid="{00000000-0004-0000-0C00-0000DB120000}"/>
    <hyperlink ref="N4831" r:id="rId4829" xr:uid="{00000000-0004-0000-0C00-0000DC120000}"/>
    <hyperlink ref="N4832" r:id="rId4830" xr:uid="{00000000-0004-0000-0C00-0000DD120000}"/>
    <hyperlink ref="N4833" r:id="rId4831" xr:uid="{00000000-0004-0000-0C00-0000DE120000}"/>
    <hyperlink ref="N4834" r:id="rId4832" xr:uid="{00000000-0004-0000-0C00-0000DF120000}"/>
    <hyperlink ref="N4835" r:id="rId4833" xr:uid="{00000000-0004-0000-0C00-0000E0120000}"/>
    <hyperlink ref="N4836" r:id="rId4834" xr:uid="{00000000-0004-0000-0C00-0000E1120000}"/>
    <hyperlink ref="N4837" r:id="rId4835" xr:uid="{00000000-0004-0000-0C00-0000E2120000}"/>
    <hyperlink ref="N4838" r:id="rId4836" xr:uid="{00000000-0004-0000-0C00-0000E3120000}"/>
    <hyperlink ref="N4839" r:id="rId4837" xr:uid="{00000000-0004-0000-0C00-0000E4120000}"/>
    <hyperlink ref="N4840" r:id="rId4838" xr:uid="{00000000-0004-0000-0C00-0000E5120000}"/>
    <hyperlink ref="N4841" r:id="rId4839" xr:uid="{00000000-0004-0000-0C00-0000E6120000}"/>
    <hyperlink ref="N4842" r:id="rId4840" xr:uid="{00000000-0004-0000-0C00-0000E7120000}"/>
    <hyperlink ref="N4843" r:id="rId4841" xr:uid="{00000000-0004-0000-0C00-0000E8120000}"/>
    <hyperlink ref="N4844" r:id="rId4842" xr:uid="{00000000-0004-0000-0C00-0000E9120000}"/>
    <hyperlink ref="N4845" r:id="rId4843" xr:uid="{00000000-0004-0000-0C00-0000EA120000}"/>
    <hyperlink ref="N4846" r:id="rId4844" xr:uid="{00000000-0004-0000-0C00-0000EB120000}"/>
    <hyperlink ref="N4847" r:id="rId4845" xr:uid="{00000000-0004-0000-0C00-0000EC120000}"/>
    <hyperlink ref="N4848" r:id="rId4846" xr:uid="{00000000-0004-0000-0C00-0000ED120000}"/>
    <hyperlink ref="N4849" r:id="rId4847" xr:uid="{00000000-0004-0000-0C00-0000EE120000}"/>
    <hyperlink ref="N4850" r:id="rId4848" xr:uid="{00000000-0004-0000-0C00-0000EF120000}"/>
    <hyperlink ref="N4851" r:id="rId4849" xr:uid="{00000000-0004-0000-0C00-0000F0120000}"/>
    <hyperlink ref="N4852" r:id="rId4850" xr:uid="{00000000-0004-0000-0C00-0000F1120000}"/>
    <hyperlink ref="N4853" r:id="rId4851" xr:uid="{00000000-0004-0000-0C00-0000F2120000}"/>
    <hyperlink ref="N4854" r:id="rId4852" xr:uid="{00000000-0004-0000-0C00-0000F3120000}"/>
    <hyperlink ref="N4855" r:id="rId4853" xr:uid="{00000000-0004-0000-0C00-0000F4120000}"/>
    <hyperlink ref="N4856" r:id="rId4854" xr:uid="{00000000-0004-0000-0C00-0000F5120000}"/>
    <hyperlink ref="N4857" r:id="rId4855" xr:uid="{00000000-0004-0000-0C00-0000F6120000}"/>
    <hyperlink ref="N4858" r:id="rId4856" xr:uid="{00000000-0004-0000-0C00-0000F7120000}"/>
    <hyperlink ref="N4859" r:id="rId4857" xr:uid="{00000000-0004-0000-0C00-0000F8120000}"/>
    <hyperlink ref="N4860" r:id="rId4858" xr:uid="{00000000-0004-0000-0C00-0000F9120000}"/>
    <hyperlink ref="N4861" r:id="rId4859" xr:uid="{00000000-0004-0000-0C00-0000FA120000}"/>
    <hyperlink ref="N4862" r:id="rId4860" xr:uid="{00000000-0004-0000-0C00-0000FB120000}"/>
    <hyperlink ref="N4863" r:id="rId4861" xr:uid="{00000000-0004-0000-0C00-0000FC120000}"/>
    <hyperlink ref="N4864" r:id="rId4862" xr:uid="{00000000-0004-0000-0C00-0000FD120000}"/>
    <hyperlink ref="N4865" r:id="rId4863" xr:uid="{00000000-0004-0000-0C00-0000FE120000}"/>
    <hyperlink ref="N4866" r:id="rId4864" xr:uid="{00000000-0004-0000-0C00-0000FF120000}"/>
    <hyperlink ref="N4867" r:id="rId4865" xr:uid="{00000000-0004-0000-0C00-000000130000}"/>
    <hyperlink ref="N4868" r:id="rId4866" xr:uid="{00000000-0004-0000-0C00-000001130000}"/>
    <hyperlink ref="N4869" r:id="rId4867" xr:uid="{00000000-0004-0000-0C00-000002130000}"/>
    <hyperlink ref="N4870" r:id="rId4868" xr:uid="{00000000-0004-0000-0C00-000003130000}"/>
    <hyperlink ref="N4871" r:id="rId4869" xr:uid="{00000000-0004-0000-0C00-000004130000}"/>
    <hyperlink ref="N4872" r:id="rId4870" xr:uid="{00000000-0004-0000-0C00-000005130000}"/>
    <hyperlink ref="N4873" r:id="rId4871" xr:uid="{00000000-0004-0000-0C00-000006130000}"/>
    <hyperlink ref="N4874" r:id="rId4872" xr:uid="{00000000-0004-0000-0C00-000007130000}"/>
    <hyperlink ref="N4875" r:id="rId4873" xr:uid="{00000000-0004-0000-0C00-000008130000}"/>
    <hyperlink ref="N4876" r:id="rId4874" xr:uid="{00000000-0004-0000-0C00-000009130000}"/>
    <hyperlink ref="N4877" r:id="rId4875" xr:uid="{00000000-0004-0000-0C00-00000A130000}"/>
    <hyperlink ref="N4878" r:id="rId4876" xr:uid="{00000000-0004-0000-0C00-00000B130000}"/>
    <hyperlink ref="N4879" r:id="rId4877" xr:uid="{00000000-0004-0000-0C00-00000C130000}"/>
    <hyperlink ref="N4880" r:id="rId4878" xr:uid="{00000000-0004-0000-0C00-00000D130000}"/>
    <hyperlink ref="N4881" r:id="rId4879" xr:uid="{00000000-0004-0000-0C00-00000E130000}"/>
    <hyperlink ref="N4882" r:id="rId4880" xr:uid="{00000000-0004-0000-0C00-00000F130000}"/>
    <hyperlink ref="N4883" r:id="rId4881" xr:uid="{00000000-0004-0000-0C00-000010130000}"/>
    <hyperlink ref="N4884" r:id="rId4882" xr:uid="{00000000-0004-0000-0C00-000011130000}"/>
    <hyperlink ref="N4885" r:id="rId4883" xr:uid="{00000000-0004-0000-0C00-000012130000}"/>
    <hyperlink ref="N4886" r:id="rId4884" xr:uid="{00000000-0004-0000-0C00-000013130000}"/>
    <hyperlink ref="N4887" r:id="rId4885" xr:uid="{00000000-0004-0000-0C00-000014130000}"/>
    <hyperlink ref="N4888" r:id="rId4886" xr:uid="{00000000-0004-0000-0C00-000015130000}"/>
    <hyperlink ref="N4889" r:id="rId4887" xr:uid="{00000000-0004-0000-0C00-000016130000}"/>
    <hyperlink ref="N4890" r:id="rId4888" xr:uid="{00000000-0004-0000-0C00-000017130000}"/>
    <hyperlink ref="N4891" r:id="rId4889" xr:uid="{00000000-0004-0000-0C00-000018130000}"/>
    <hyperlink ref="N4892" r:id="rId4890" xr:uid="{00000000-0004-0000-0C00-000019130000}"/>
    <hyperlink ref="N4893" r:id="rId4891" xr:uid="{00000000-0004-0000-0C00-00001A130000}"/>
    <hyperlink ref="N4894" r:id="rId4892" xr:uid="{00000000-0004-0000-0C00-00001B130000}"/>
    <hyperlink ref="N4895" r:id="rId4893" xr:uid="{00000000-0004-0000-0C00-00001C130000}"/>
    <hyperlink ref="N4896" r:id="rId4894" xr:uid="{00000000-0004-0000-0C00-00001D130000}"/>
    <hyperlink ref="N4897" r:id="rId4895" xr:uid="{00000000-0004-0000-0C00-00001E130000}"/>
    <hyperlink ref="N4898" r:id="rId4896" xr:uid="{00000000-0004-0000-0C00-00001F130000}"/>
    <hyperlink ref="N4899" r:id="rId4897" xr:uid="{00000000-0004-0000-0C00-000020130000}"/>
    <hyperlink ref="N4900" r:id="rId4898" xr:uid="{00000000-0004-0000-0C00-000021130000}"/>
    <hyperlink ref="N4901" r:id="rId4899" xr:uid="{00000000-0004-0000-0C00-000022130000}"/>
    <hyperlink ref="N4902" r:id="rId4900" xr:uid="{00000000-0004-0000-0C00-000023130000}"/>
    <hyperlink ref="N4903" r:id="rId4901" xr:uid="{00000000-0004-0000-0C00-000024130000}"/>
    <hyperlink ref="N4904" r:id="rId4902" xr:uid="{00000000-0004-0000-0C00-000025130000}"/>
    <hyperlink ref="N4905" r:id="rId4903" xr:uid="{00000000-0004-0000-0C00-000026130000}"/>
    <hyperlink ref="N4906" r:id="rId4904" xr:uid="{00000000-0004-0000-0C00-000027130000}"/>
    <hyperlink ref="N4907" r:id="rId4905" xr:uid="{00000000-0004-0000-0C00-000028130000}"/>
    <hyperlink ref="N4908" r:id="rId4906" xr:uid="{00000000-0004-0000-0C00-000029130000}"/>
    <hyperlink ref="N4909" r:id="rId4907" xr:uid="{00000000-0004-0000-0C00-00002A130000}"/>
    <hyperlink ref="N4910" r:id="rId4908" xr:uid="{00000000-0004-0000-0C00-00002B130000}"/>
    <hyperlink ref="N4911" r:id="rId4909" xr:uid="{00000000-0004-0000-0C00-00002C130000}"/>
    <hyperlink ref="N4912" r:id="rId4910" xr:uid="{00000000-0004-0000-0C00-00002D130000}"/>
    <hyperlink ref="N4913" r:id="rId4911" xr:uid="{00000000-0004-0000-0C00-00002E130000}"/>
    <hyperlink ref="N4914" r:id="rId4912" xr:uid="{00000000-0004-0000-0C00-00002F130000}"/>
    <hyperlink ref="N4915" r:id="rId4913" xr:uid="{00000000-0004-0000-0C00-000030130000}"/>
    <hyperlink ref="N4916" r:id="rId4914" xr:uid="{00000000-0004-0000-0C00-000031130000}"/>
    <hyperlink ref="N4917" r:id="rId4915" xr:uid="{00000000-0004-0000-0C00-000032130000}"/>
    <hyperlink ref="N4918" r:id="rId4916" xr:uid="{00000000-0004-0000-0C00-000033130000}"/>
    <hyperlink ref="N4919" r:id="rId4917" xr:uid="{00000000-0004-0000-0C00-000034130000}"/>
    <hyperlink ref="N4920" r:id="rId4918" xr:uid="{00000000-0004-0000-0C00-000035130000}"/>
    <hyperlink ref="N4921" r:id="rId4919" xr:uid="{00000000-0004-0000-0C00-000036130000}"/>
    <hyperlink ref="N4922" r:id="rId4920" xr:uid="{00000000-0004-0000-0C00-000037130000}"/>
    <hyperlink ref="N4923" r:id="rId4921" xr:uid="{00000000-0004-0000-0C00-000038130000}"/>
    <hyperlink ref="N4924" r:id="rId4922" xr:uid="{00000000-0004-0000-0C00-000039130000}"/>
    <hyperlink ref="N4925" r:id="rId4923" xr:uid="{00000000-0004-0000-0C00-00003A130000}"/>
    <hyperlink ref="N4926" r:id="rId4924" xr:uid="{00000000-0004-0000-0C00-00003B130000}"/>
    <hyperlink ref="N4927" r:id="rId4925" xr:uid="{00000000-0004-0000-0C00-00003C130000}"/>
    <hyperlink ref="N4928" r:id="rId4926" xr:uid="{00000000-0004-0000-0C00-00003D130000}"/>
    <hyperlink ref="N4929" r:id="rId4927" xr:uid="{00000000-0004-0000-0C00-00003E130000}"/>
    <hyperlink ref="N4930" r:id="rId4928" xr:uid="{00000000-0004-0000-0C00-00003F130000}"/>
    <hyperlink ref="N4931" r:id="rId4929" xr:uid="{00000000-0004-0000-0C00-000040130000}"/>
    <hyperlink ref="N4932" r:id="rId4930" xr:uid="{00000000-0004-0000-0C00-000041130000}"/>
    <hyperlink ref="N4933" r:id="rId4931" xr:uid="{00000000-0004-0000-0C00-000042130000}"/>
    <hyperlink ref="N4934" r:id="rId4932" xr:uid="{00000000-0004-0000-0C00-000043130000}"/>
    <hyperlink ref="N4935" r:id="rId4933" xr:uid="{00000000-0004-0000-0C00-000044130000}"/>
    <hyperlink ref="N4936" r:id="rId4934" xr:uid="{00000000-0004-0000-0C00-000045130000}"/>
    <hyperlink ref="N4937" r:id="rId4935" xr:uid="{00000000-0004-0000-0C00-000046130000}"/>
    <hyperlink ref="N4938" r:id="rId4936" xr:uid="{00000000-0004-0000-0C00-000047130000}"/>
    <hyperlink ref="N4939" r:id="rId4937" xr:uid="{00000000-0004-0000-0C00-000048130000}"/>
    <hyperlink ref="N4940" r:id="rId4938" xr:uid="{00000000-0004-0000-0C00-000049130000}"/>
    <hyperlink ref="N4941" r:id="rId4939" xr:uid="{00000000-0004-0000-0C00-00004A130000}"/>
    <hyperlink ref="N4942" r:id="rId4940" xr:uid="{00000000-0004-0000-0C00-00004B130000}"/>
    <hyperlink ref="N4943" r:id="rId4941" xr:uid="{00000000-0004-0000-0C00-00004C130000}"/>
    <hyperlink ref="N4944" r:id="rId4942" xr:uid="{00000000-0004-0000-0C00-00004D130000}"/>
    <hyperlink ref="N4945" r:id="rId4943" xr:uid="{00000000-0004-0000-0C00-00004E130000}"/>
    <hyperlink ref="N4946" r:id="rId4944" xr:uid="{00000000-0004-0000-0C00-00004F130000}"/>
    <hyperlink ref="N4947" r:id="rId4945" xr:uid="{00000000-0004-0000-0C00-000050130000}"/>
    <hyperlink ref="N4948" r:id="rId4946" xr:uid="{00000000-0004-0000-0C00-000051130000}"/>
    <hyperlink ref="N4949" r:id="rId4947" xr:uid="{00000000-0004-0000-0C00-000052130000}"/>
    <hyperlink ref="N4950" r:id="rId4948" xr:uid="{00000000-0004-0000-0C00-000053130000}"/>
    <hyperlink ref="N4951" r:id="rId4949" xr:uid="{00000000-0004-0000-0C00-000054130000}"/>
    <hyperlink ref="N4952" r:id="rId4950" xr:uid="{00000000-0004-0000-0C00-000055130000}"/>
    <hyperlink ref="N4953" r:id="rId4951" xr:uid="{00000000-0004-0000-0C00-000056130000}"/>
    <hyperlink ref="N4954" r:id="rId4952" xr:uid="{00000000-0004-0000-0C00-000057130000}"/>
    <hyperlink ref="N4955" r:id="rId4953" xr:uid="{00000000-0004-0000-0C00-000058130000}"/>
    <hyperlink ref="N4956" r:id="rId4954" xr:uid="{00000000-0004-0000-0C00-000059130000}"/>
    <hyperlink ref="N4957" r:id="rId4955" xr:uid="{00000000-0004-0000-0C00-00005A130000}"/>
    <hyperlink ref="N4958" r:id="rId4956" xr:uid="{00000000-0004-0000-0C00-00005B130000}"/>
    <hyperlink ref="N4959" r:id="rId4957" xr:uid="{00000000-0004-0000-0C00-00005C130000}"/>
    <hyperlink ref="N4960" r:id="rId4958" xr:uid="{00000000-0004-0000-0C00-00005D130000}"/>
    <hyperlink ref="N4961" r:id="rId4959" xr:uid="{00000000-0004-0000-0C00-00005E130000}"/>
    <hyperlink ref="N4962" r:id="rId4960" xr:uid="{00000000-0004-0000-0C00-00005F130000}"/>
    <hyperlink ref="N4963" r:id="rId4961" xr:uid="{00000000-0004-0000-0C00-000060130000}"/>
    <hyperlink ref="N4964" r:id="rId4962" xr:uid="{00000000-0004-0000-0C00-000061130000}"/>
    <hyperlink ref="N4965" r:id="rId4963" xr:uid="{00000000-0004-0000-0C00-000062130000}"/>
    <hyperlink ref="N4966" r:id="rId4964" xr:uid="{00000000-0004-0000-0C00-000063130000}"/>
    <hyperlink ref="N4967" r:id="rId4965" xr:uid="{00000000-0004-0000-0C00-000064130000}"/>
    <hyperlink ref="N4968" r:id="rId4966" xr:uid="{00000000-0004-0000-0C00-000065130000}"/>
    <hyperlink ref="N4969" r:id="rId4967" xr:uid="{00000000-0004-0000-0C00-000066130000}"/>
    <hyperlink ref="N4970" r:id="rId4968" xr:uid="{00000000-0004-0000-0C00-000067130000}"/>
    <hyperlink ref="N4971" r:id="rId4969" xr:uid="{00000000-0004-0000-0C00-000068130000}"/>
    <hyperlink ref="N4972" r:id="rId4970" xr:uid="{00000000-0004-0000-0C00-000069130000}"/>
    <hyperlink ref="N4973" r:id="rId4971" xr:uid="{00000000-0004-0000-0C00-00006A130000}"/>
    <hyperlink ref="N4974" r:id="rId4972" xr:uid="{00000000-0004-0000-0C00-00006B130000}"/>
    <hyperlink ref="N4975" r:id="rId4973" xr:uid="{00000000-0004-0000-0C00-00006C130000}"/>
    <hyperlink ref="N4976" r:id="rId4974" xr:uid="{00000000-0004-0000-0C00-00006D130000}"/>
    <hyperlink ref="N4977" r:id="rId4975" xr:uid="{00000000-0004-0000-0C00-00006E130000}"/>
    <hyperlink ref="N4978" r:id="rId4976" xr:uid="{00000000-0004-0000-0C00-00006F130000}"/>
    <hyperlink ref="N4979" r:id="rId4977" xr:uid="{00000000-0004-0000-0C00-000070130000}"/>
    <hyperlink ref="N4980" r:id="rId4978" xr:uid="{00000000-0004-0000-0C00-000071130000}"/>
    <hyperlink ref="N4981" r:id="rId4979" xr:uid="{00000000-0004-0000-0C00-000072130000}"/>
    <hyperlink ref="N4982" r:id="rId4980" xr:uid="{00000000-0004-0000-0C00-000073130000}"/>
    <hyperlink ref="N4983" r:id="rId4981" xr:uid="{00000000-0004-0000-0C00-000074130000}"/>
    <hyperlink ref="N4984" r:id="rId4982" xr:uid="{00000000-0004-0000-0C00-000075130000}"/>
    <hyperlink ref="N4985" r:id="rId4983" xr:uid="{00000000-0004-0000-0C00-000076130000}"/>
    <hyperlink ref="N4986" r:id="rId4984" xr:uid="{00000000-0004-0000-0C00-000077130000}"/>
    <hyperlink ref="N4987" r:id="rId4985" xr:uid="{00000000-0004-0000-0C00-000078130000}"/>
    <hyperlink ref="N4988" r:id="rId4986" xr:uid="{00000000-0004-0000-0C00-000079130000}"/>
    <hyperlink ref="N4989" r:id="rId4987" xr:uid="{00000000-0004-0000-0C00-00007A130000}"/>
    <hyperlink ref="N4990" r:id="rId4988" xr:uid="{00000000-0004-0000-0C00-00007B130000}"/>
    <hyperlink ref="N4991" r:id="rId4989" xr:uid="{00000000-0004-0000-0C00-00007C130000}"/>
    <hyperlink ref="N4992" r:id="rId4990" xr:uid="{00000000-0004-0000-0C00-00007D130000}"/>
    <hyperlink ref="N4993" r:id="rId4991" xr:uid="{00000000-0004-0000-0C00-00007E130000}"/>
    <hyperlink ref="N4994" r:id="rId4992" xr:uid="{00000000-0004-0000-0C00-00007F130000}"/>
    <hyperlink ref="N4995" r:id="rId4993" xr:uid="{00000000-0004-0000-0C00-000080130000}"/>
    <hyperlink ref="N4996" r:id="rId4994" xr:uid="{00000000-0004-0000-0C00-000081130000}"/>
    <hyperlink ref="N4997" r:id="rId4995" xr:uid="{00000000-0004-0000-0C00-000082130000}"/>
    <hyperlink ref="N4998" r:id="rId4996" xr:uid="{00000000-0004-0000-0C00-000083130000}"/>
    <hyperlink ref="N4999" r:id="rId4997" xr:uid="{00000000-0004-0000-0C00-000084130000}"/>
    <hyperlink ref="N5000" r:id="rId4998" xr:uid="{00000000-0004-0000-0C00-000085130000}"/>
    <hyperlink ref="N5001" r:id="rId4999" xr:uid="{00000000-0004-0000-0C00-000086130000}"/>
    <hyperlink ref="N5002" r:id="rId5000" xr:uid="{00000000-0004-0000-0C00-000087130000}"/>
    <hyperlink ref="N5003" r:id="rId5001" xr:uid="{00000000-0004-0000-0C00-000088130000}"/>
    <hyperlink ref="N5004" r:id="rId5002" xr:uid="{00000000-0004-0000-0C00-000089130000}"/>
    <hyperlink ref="N5005" r:id="rId5003" xr:uid="{00000000-0004-0000-0C00-00008A130000}"/>
    <hyperlink ref="N5006" r:id="rId5004" xr:uid="{00000000-0004-0000-0C00-00008B130000}"/>
    <hyperlink ref="N5007" r:id="rId5005" xr:uid="{00000000-0004-0000-0C00-00008C130000}"/>
    <hyperlink ref="N5008" r:id="rId5006" xr:uid="{00000000-0004-0000-0C00-00008D130000}"/>
    <hyperlink ref="N5009" r:id="rId5007" xr:uid="{00000000-0004-0000-0C00-00008E130000}"/>
    <hyperlink ref="N5010" r:id="rId5008" xr:uid="{00000000-0004-0000-0C00-00008F130000}"/>
    <hyperlink ref="N5011" r:id="rId5009" xr:uid="{00000000-0004-0000-0C00-000090130000}"/>
    <hyperlink ref="N5012" r:id="rId5010" xr:uid="{00000000-0004-0000-0C00-000091130000}"/>
    <hyperlink ref="N5013" r:id="rId5011" xr:uid="{00000000-0004-0000-0C00-000092130000}"/>
    <hyperlink ref="N5014" r:id="rId5012" xr:uid="{00000000-0004-0000-0C00-000093130000}"/>
    <hyperlink ref="N5015" r:id="rId5013" xr:uid="{00000000-0004-0000-0C00-000094130000}"/>
    <hyperlink ref="N5016" r:id="rId5014" xr:uid="{00000000-0004-0000-0C00-000095130000}"/>
    <hyperlink ref="N5017" r:id="rId5015" xr:uid="{00000000-0004-0000-0C00-000096130000}"/>
    <hyperlink ref="N5018" r:id="rId5016" xr:uid="{00000000-0004-0000-0C00-000097130000}"/>
    <hyperlink ref="N5019" r:id="rId5017" xr:uid="{00000000-0004-0000-0C00-000098130000}"/>
    <hyperlink ref="N5020" r:id="rId5018" xr:uid="{00000000-0004-0000-0C00-000099130000}"/>
    <hyperlink ref="N5021" r:id="rId5019" xr:uid="{00000000-0004-0000-0C00-00009A130000}"/>
    <hyperlink ref="N5022" r:id="rId5020" xr:uid="{00000000-0004-0000-0C00-00009B130000}"/>
    <hyperlink ref="N5023" r:id="rId5021" xr:uid="{00000000-0004-0000-0C00-00009C130000}"/>
    <hyperlink ref="N5024" r:id="rId5022" xr:uid="{00000000-0004-0000-0C00-00009D130000}"/>
    <hyperlink ref="N5025" r:id="rId5023" xr:uid="{00000000-0004-0000-0C00-00009E130000}"/>
    <hyperlink ref="N5026" r:id="rId5024" xr:uid="{00000000-0004-0000-0C00-00009F130000}"/>
    <hyperlink ref="N5027" r:id="rId5025" xr:uid="{00000000-0004-0000-0C00-0000A0130000}"/>
    <hyperlink ref="N5028" r:id="rId5026" xr:uid="{00000000-0004-0000-0C00-0000A1130000}"/>
    <hyperlink ref="N5029" r:id="rId5027" xr:uid="{00000000-0004-0000-0C00-0000A2130000}"/>
    <hyperlink ref="N5030" r:id="rId5028" xr:uid="{00000000-0004-0000-0C00-0000A3130000}"/>
    <hyperlink ref="N5031" r:id="rId5029" xr:uid="{00000000-0004-0000-0C00-0000A4130000}"/>
    <hyperlink ref="N5032" r:id="rId5030" xr:uid="{00000000-0004-0000-0C00-0000A5130000}"/>
    <hyperlink ref="N5033" r:id="rId5031" xr:uid="{00000000-0004-0000-0C00-0000A6130000}"/>
    <hyperlink ref="N5034" r:id="rId5032" xr:uid="{00000000-0004-0000-0C00-0000A7130000}"/>
    <hyperlink ref="N5035" r:id="rId5033" xr:uid="{00000000-0004-0000-0C00-0000A8130000}"/>
    <hyperlink ref="N5036" r:id="rId5034" xr:uid="{00000000-0004-0000-0C00-0000A9130000}"/>
    <hyperlink ref="N5037" r:id="rId5035" xr:uid="{00000000-0004-0000-0C00-0000AA130000}"/>
    <hyperlink ref="N5038" r:id="rId5036" xr:uid="{00000000-0004-0000-0C00-0000AB130000}"/>
    <hyperlink ref="N5039" r:id="rId5037" xr:uid="{00000000-0004-0000-0C00-0000AC130000}"/>
    <hyperlink ref="N5040" r:id="rId5038" xr:uid="{00000000-0004-0000-0C00-0000AD130000}"/>
    <hyperlink ref="N5041" r:id="rId5039" xr:uid="{00000000-0004-0000-0C00-0000AE130000}"/>
    <hyperlink ref="N5042" r:id="rId5040" xr:uid="{00000000-0004-0000-0C00-0000AF130000}"/>
    <hyperlink ref="N5043" r:id="rId5041" xr:uid="{00000000-0004-0000-0C00-0000B0130000}"/>
    <hyperlink ref="N5044" r:id="rId5042" xr:uid="{00000000-0004-0000-0C00-0000B1130000}"/>
    <hyperlink ref="N5045" r:id="rId5043" xr:uid="{00000000-0004-0000-0C00-0000B2130000}"/>
    <hyperlink ref="N5046" r:id="rId5044" xr:uid="{00000000-0004-0000-0C00-0000B3130000}"/>
    <hyperlink ref="N5047" r:id="rId5045" xr:uid="{00000000-0004-0000-0C00-0000B4130000}"/>
    <hyperlink ref="N5048" r:id="rId5046" xr:uid="{00000000-0004-0000-0C00-0000B5130000}"/>
    <hyperlink ref="N5049" r:id="rId5047" xr:uid="{00000000-0004-0000-0C00-0000B6130000}"/>
    <hyperlink ref="N5050" r:id="rId5048" xr:uid="{00000000-0004-0000-0C00-0000B7130000}"/>
    <hyperlink ref="N5051" r:id="rId5049" xr:uid="{00000000-0004-0000-0C00-0000B8130000}"/>
    <hyperlink ref="N5052" r:id="rId5050" xr:uid="{00000000-0004-0000-0C00-0000B9130000}"/>
    <hyperlink ref="N5053" r:id="rId5051" xr:uid="{00000000-0004-0000-0C00-0000BA130000}"/>
    <hyperlink ref="N5054" r:id="rId5052" xr:uid="{00000000-0004-0000-0C00-0000BB130000}"/>
    <hyperlink ref="N5055" r:id="rId5053" xr:uid="{00000000-0004-0000-0C00-0000BC130000}"/>
    <hyperlink ref="N5056" r:id="rId5054" xr:uid="{00000000-0004-0000-0C00-0000BD130000}"/>
    <hyperlink ref="N5057" r:id="rId5055" xr:uid="{00000000-0004-0000-0C00-0000BE130000}"/>
    <hyperlink ref="N5058" r:id="rId5056" xr:uid="{00000000-0004-0000-0C00-0000BF130000}"/>
    <hyperlink ref="N5059" r:id="rId5057" xr:uid="{00000000-0004-0000-0C00-0000C0130000}"/>
    <hyperlink ref="N5060" r:id="rId5058" xr:uid="{00000000-0004-0000-0C00-0000C1130000}"/>
    <hyperlink ref="N5061" r:id="rId5059" xr:uid="{00000000-0004-0000-0C00-0000C2130000}"/>
    <hyperlink ref="N5062" r:id="rId5060" xr:uid="{00000000-0004-0000-0C00-0000C3130000}"/>
    <hyperlink ref="N5063" r:id="rId5061" xr:uid="{00000000-0004-0000-0C00-0000C4130000}"/>
    <hyperlink ref="N5064" r:id="rId5062" xr:uid="{00000000-0004-0000-0C00-0000C5130000}"/>
    <hyperlink ref="N5065" r:id="rId5063" xr:uid="{00000000-0004-0000-0C00-0000C6130000}"/>
    <hyperlink ref="N5066" r:id="rId5064" xr:uid="{00000000-0004-0000-0C00-0000C7130000}"/>
    <hyperlink ref="N5067" r:id="rId5065" xr:uid="{00000000-0004-0000-0C00-0000C8130000}"/>
    <hyperlink ref="N5068" r:id="rId5066" xr:uid="{00000000-0004-0000-0C00-0000C9130000}"/>
    <hyperlink ref="N5069" r:id="rId5067" xr:uid="{00000000-0004-0000-0C00-0000CA130000}"/>
    <hyperlink ref="N5070" r:id="rId5068" xr:uid="{00000000-0004-0000-0C00-0000CB130000}"/>
    <hyperlink ref="N5071" r:id="rId5069" xr:uid="{00000000-0004-0000-0C00-0000CC130000}"/>
    <hyperlink ref="N5072" r:id="rId5070" xr:uid="{00000000-0004-0000-0C00-0000CD130000}"/>
    <hyperlink ref="N5073" r:id="rId5071" xr:uid="{00000000-0004-0000-0C00-0000CE130000}"/>
    <hyperlink ref="N5074" r:id="rId5072" xr:uid="{00000000-0004-0000-0C00-0000CF130000}"/>
    <hyperlink ref="N5075" r:id="rId5073" xr:uid="{00000000-0004-0000-0C00-0000D0130000}"/>
    <hyperlink ref="N5076" r:id="rId5074" xr:uid="{00000000-0004-0000-0C00-0000D1130000}"/>
    <hyperlink ref="N5077" r:id="rId5075" xr:uid="{00000000-0004-0000-0C00-0000D2130000}"/>
    <hyperlink ref="N5078" r:id="rId5076" xr:uid="{00000000-0004-0000-0C00-0000D3130000}"/>
    <hyperlink ref="N5079" r:id="rId5077" xr:uid="{00000000-0004-0000-0C00-0000D4130000}"/>
    <hyperlink ref="N5080" r:id="rId5078" xr:uid="{00000000-0004-0000-0C00-0000D5130000}"/>
    <hyperlink ref="N5081" r:id="rId5079" xr:uid="{00000000-0004-0000-0C00-0000D6130000}"/>
    <hyperlink ref="N5082" r:id="rId5080" xr:uid="{00000000-0004-0000-0C00-0000D7130000}"/>
    <hyperlink ref="N5083" r:id="rId5081" xr:uid="{00000000-0004-0000-0C00-0000D8130000}"/>
    <hyperlink ref="N5084" r:id="rId5082" xr:uid="{00000000-0004-0000-0C00-0000D9130000}"/>
    <hyperlink ref="N5085" r:id="rId5083" xr:uid="{00000000-0004-0000-0C00-0000DA130000}"/>
    <hyperlink ref="N5086" r:id="rId5084" xr:uid="{00000000-0004-0000-0C00-0000DB130000}"/>
    <hyperlink ref="N5087" r:id="rId5085" xr:uid="{00000000-0004-0000-0C00-0000DC130000}"/>
    <hyperlink ref="N5088" r:id="rId5086" xr:uid="{00000000-0004-0000-0C00-0000DD130000}"/>
    <hyperlink ref="N5089" r:id="rId5087" xr:uid="{00000000-0004-0000-0C00-0000DE130000}"/>
    <hyperlink ref="N5090" r:id="rId5088" xr:uid="{00000000-0004-0000-0C00-0000DF130000}"/>
    <hyperlink ref="N5091" r:id="rId5089" xr:uid="{00000000-0004-0000-0C00-0000E0130000}"/>
    <hyperlink ref="N5092" r:id="rId5090" xr:uid="{00000000-0004-0000-0C00-0000E1130000}"/>
    <hyperlink ref="N5093" r:id="rId5091" xr:uid="{00000000-0004-0000-0C00-0000E2130000}"/>
    <hyperlink ref="N5094" r:id="rId5092" xr:uid="{00000000-0004-0000-0C00-0000E3130000}"/>
    <hyperlink ref="N5095" r:id="rId5093" xr:uid="{00000000-0004-0000-0C00-0000E4130000}"/>
    <hyperlink ref="N5096" r:id="rId5094" xr:uid="{00000000-0004-0000-0C00-0000E5130000}"/>
    <hyperlink ref="N5097" r:id="rId5095" xr:uid="{00000000-0004-0000-0C00-0000E6130000}"/>
    <hyperlink ref="N5098" r:id="rId5096" xr:uid="{00000000-0004-0000-0C00-0000E7130000}"/>
    <hyperlink ref="N5099" r:id="rId5097" xr:uid="{00000000-0004-0000-0C00-0000E8130000}"/>
    <hyperlink ref="N5100" r:id="rId5098" xr:uid="{00000000-0004-0000-0C00-0000E9130000}"/>
    <hyperlink ref="N5101" r:id="rId5099" xr:uid="{00000000-0004-0000-0C00-0000EA130000}"/>
    <hyperlink ref="N5102" r:id="rId5100" xr:uid="{00000000-0004-0000-0C00-0000EB130000}"/>
    <hyperlink ref="N5103" r:id="rId5101" xr:uid="{00000000-0004-0000-0C00-0000EC130000}"/>
    <hyperlink ref="N5104" r:id="rId5102" xr:uid="{00000000-0004-0000-0C00-0000ED130000}"/>
    <hyperlink ref="N5105" r:id="rId5103" xr:uid="{00000000-0004-0000-0C00-0000EE130000}"/>
    <hyperlink ref="N5106" r:id="rId5104" xr:uid="{00000000-0004-0000-0C00-0000EF130000}"/>
    <hyperlink ref="N5107" r:id="rId5105" xr:uid="{00000000-0004-0000-0C00-0000F0130000}"/>
    <hyperlink ref="N5108" r:id="rId5106" xr:uid="{00000000-0004-0000-0C00-0000F1130000}"/>
    <hyperlink ref="N5109" r:id="rId5107" xr:uid="{00000000-0004-0000-0C00-0000F2130000}"/>
    <hyperlink ref="N5110" r:id="rId5108" xr:uid="{00000000-0004-0000-0C00-0000F3130000}"/>
    <hyperlink ref="N5111" r:id="rId5109" xr:uid="{00000000-0004-0000-0C00-0000F4130000}"/>
    <hyperlink ref="N5112" r:id="rId5110" xr:uid="{00000000-0004-0000-0C00-0000F5130000}"/>
    <hyperlink ref="N5113" r:id="rId5111" xr:uid="{00000000-0004-0000-0C00-0000F6130000}"/>
    <hyperlink ref="N5114" r:id="rId5112" xr:uid="{00000000-0004-0000-0C00-0000F7130000}"/>
    <hyperlink ref="N5115" r:id="rId5113" xr:uid="{00000000-0004-0000-0C00-0000F8130000}"/>
    <hyperlink ref="N5116" r:id="rId5114" xr:uid="{00000000-0004-0000-0C00-0000F9130000}"/>
    <hyperlink ref="N5117" r:id="rId5115" xr:uid="{00000000-0004-0000-0C00-0000FA130000}"/>
    <hyperlink ref="N5118" r:id="rId5116" xr:uid="{00000000-0004-0000-0C00-0000FB130000}"/>
    <hyperlink ref="N5119" r:id="rId5117" xr:uid="{00000000-0004-0000-0C00-0000FC130000}"/>
    <hyperlink ref="N5120" r:id="rId5118" xr:uid="{00000000-0004-0000-0C00-0000FD130000}"/>
    <hyperlink ref="N5121" r:id="rId5119" xr:uid="{00000000-0004-0000-0C00-0000FE130000}"/>
    <hyperlink ref="N5122" r:id="rId5120" xr:uid="{00000000-0004-0000-0C00-0000FF130000}"/>
    <hyperlink ref="N5123" r:id="rId5121" xr:uid="{00000000-0004-0000-0C00-000000140000}"/>
    <hyperlink ref="N5124" r:id="rId5122" xr:uid="{00000000-0004-0000-0C00-000001140000}"/>
    <hyperlink ref="N5125" r:id="rId5123" xr:uid="{00000000-0004-0000-0C00-000002140000}"/>
    <hyperlink ref="N5126" r:id="rId5124" xr:uid="{00000000-0004-0000-0C00-000003140000}"/>
    <hyperlink ref="N5127" r:id="rId5125" xr:uid="{00000000-0004-0000-0C00-000004140000}"/>
    <hyperlink ref="N5128" r:id="rId5126" xr:uid="{00000000-0004-0000-0C00-000005140000}"/>
    <hyperlink ref="N5129" r:id="rId5127" xr:uid="{00000000-0004-0000-0C00-000006140000}"/>
    <hyperlink ref="N5130" r:id="rId5128" xr:uid="{00000000-0004-0000-0C00-000007140000}"/>
    <hyperlink ref="N5131" r:id="rId5129" xr:uid="{00000000-0004-0000-0C00-000008140000}"/>
    <hyperlink ref="N5132" r:id="rId5130" xr:uid="{00000000-0004-0000-0C00-000009140000}"/>
    <hyperlink ref="N5133" r:id="rId5131" xr:uid="{00000000-0004-0000-0C00-00000A140000}"/>
    <hyperlink ref="N5134" r:id="rId5132" xr:uid="{00000000-0004-0000-0C00-00000B140000}"/>
    <hyperlink ref="N5135" r:id="rId5133" xr:uid="{00000000-0004-0000-0C00-00000C140000}"/>
    <hyperlink ref="N5136" r:id="rId5134" xr:uid="{00000000-0004-0000-0C00-00000D140000}"/>
    <hyperlink ref="N5137" r:id="rId5135" xr:uid="{00000000-0004-0000-0C00-00000E140000}"/>
    <hyperlink ref="N5138" r:id="rId5136" xr:uid="{00000000-0004-0000-0C00-00000F140000}"/>
    <hyperlink ref="N5139" r:id="rId5137" xr:uid="{00000000-0004-0000-0C00-000010140000}"/>
    <hyperlink ref="N5140" r:id="rId5138" xr:uid="{00000000-0004-0000-0C00-000011140000}"/>
    <hyperlink ref="N5141" r:id="rId5139" xr:uid="{00000000-0004-0000-0C00-000012140000}"/>
    <hyperlink ref="N5142" r:id="rId5140" xr:uid="{00000000-0004-0000-0C00-000013140000}"/>
    <hyperlink ref="N5143" r:id="rId5141" xr:uid="{00000000-0004-0000-0C00-000014140000}"/>
    <hyperlink ref="N5144" r:id="rId5142" xr:uid="{00000000-0004-0000-0C00-000015140000}"/>
    <hyperlink ref="N5145" r:id="rId5143" xr:uid="{00000000-0004-0000-0C00-000016140000}"/>
    <hyperlink ref="N5146" r:id="rId5144" xr:uid="{00000000-0004-0000-0C00-000017140000}"/>
    <hyperlink ref="N5147" r:id="rId5145" xr:uid="{00000000-0004-0000-0C00-000018140000}"/>
    <hyperlink ref="N5148" r:id="rId5146" xr:uid="{00000000-0004-0000-0C00-000019140000}"/>
    <hyperlink ref="N5149" r:id="rId5147" xr:uid="{00000000-0004-0000-0C00-00001A140000}"/>
    <hyperlink ref="N5150" r:id="rId5148" xr:uid="{00000000-0004-0000-0C00-00001B140000}"/>
    <hyperlink ref="N5151" r:id="rId5149" xr:uid="{00000000-0004-0000-0C00-00001C140000}"/>
    <hyperlink ref="N5152" r:id="rId5150" xr:uid="{00000000-0004-0000-0C00-00001D140000}"/>
    <hyperlink ref="N5153" r:id="rId5151" xr:uid="{00000000-0004-0000-0C00-00001E140000}"/>
    <hyperlink ref="N5154" r:id="rId5152" xr:uid="{00000000-0004-0000-0C00-00001F140000}"/>
    <hyperlink ref="N5155" r:id="rId5153" xr:uid="{00000000-0004-0000-0C00-000020140000}"/>
    <hyperlink ref="N5156" r:id="rId5154" xr:uid="{00000000-0004-0000-0C00-000021140000}"/>
    <hyperlink ref="N5157" r:id="rId5155" xr:uid="{00000000-0004-0000-0C00-000022140000}"/>
    <hyperlink ref="N5158" r:id="rId5156" xr:uid="{00000000-0004-0000-0C00-000023140000}"/>
    <hyperlink ref="N5159" r:id="rId5157" xr:uid="{00000000-0004-0000-0C00-000024140000}"/>
    <hyperlink ref="N5160" r:id="rId5158" xr:uid="{00000000-0004-0000-0C00-000025140000}"/>
    <hyperlink ref="N5161" r:id="rId5159" xr:uid="{00000000-0004-0000-0C00-000026140000}"/>
    <hyperlink ref="N5162" r:id="rId5160" xr:uid="{00000000-0004-0000-0C00-000027140000}"/>
    <hyperlink ref="N5163" r:id="rId5161" xr:uid="{00000000-0004-0000-0C00-000028140000}"/>
    <hyperlink ref="N5164" r:id="rId5162" xr:uid="{00000000-0004-0000-0C00-000029140000}"/>
    <hyperlink ref="N5165" r:id="rId5163" xr:uid="{00000000-0004-0000-0C00-00002A140000}"/>
    <hyperlink ref="N5166" r:id="rId5164" xr:uid="{00000000-0004-0000-0C00-00002B140000}"/>
    <hyperlink ref="N5167" r:id="rId5165" xr:uid="{00000000-0004-0000-0C00-00002C140000}"/>
    <hyperlink ref="N5168" r:id="rId5166" xr:uid="{00000000-0004-0000-0C00-00002D140000}"/>
    <hyperlink ref="N5169" r:id="rId5167" xr:uid="{00000000-0004-0000-0C00-00002E140000}"/>
    <hyperlink ref="N5170" r:id="rId5168" xr:uid="{00000000-0004-0000-0C00-00002F140000}"/>
    <hyperlink ref="N5171" r:id="rId5169" xr:uid="{00000000-0004-0000-0C00-000030140000}"/>
    <hyperlink ref="N5172" r:id="rId5170" xr:uid="{00000000-0004-0000-0C00-000031140000}"/>
    <hyperlink ref="N5173" r:id="rId5171" xr:uid="{00000000-0004-0000-0C00-000032140000}"/>
    <hyperlink ref="N5174" r:id="rId5172" xr:uid="{00000000-0004-0000-0C00-000033140000}"/>
    <hyperlink ref="N5175" r:id="rId5173" xr:uid="{00000000-0004-0000-0C00-000034140000}"/>
    <hyperlink ref="N5176" r:id="rId5174" xr:uid="{00000000-0004-0000-0C00-000035140000}"/>
    <hyperlink ref="N5177" r:id="rId5175" xr:uid="{00000000-0004-0000-0C00-000036140000}"/>
    <hyperlink ref="N5178" r:id="rId5176" xr:uid="{00000000-0004-0000-0C00-000037140000}"/>
    <hyperlink ref="N5179" r:id="rId5177" xr:uid="{00000000-0004-0000-0C00-000038140000}"/>
    <hyperlink ref="N5180" r:id="rId5178" xr:uid="{00000000-0004-0000-0C00-000039140000}"/>
    <hyperlink ref="N5181" r:id="rId5179" xr:uid="{00000000-0004-0000-0C00-00003A140000}"/>
    <hyperlink ref="N5182" r:id="rId5180" xr:uid="{00000000-0004-0000-0C00-00003B140000}"/>
    <hyperlink ref="N5183" r:id="rId5181" xr:uid="{00000000-0004-0000-0C00-00003C140000}"/>
    <hyperlink ref="N5184" r:id="rId5182" xr:uid="{00000000-0004-0000-0C00-00003D140000}"/>
    <hyperlink ref="N5185" r:id="rId5183" xr:uid="{00000000-0004-0000-0C00-00003E140000}"/>
    <hyperlink ref="N5186" r:id="rId5184" xr:uid="{00000000-0004-0000-0C00-00003F140000}"/>
    <hyperlink ref="N5187" r:id="rId5185" xr:uid="{00000000-0004-0000-0C00-000040140000}"/>
    <hyperlink ref="N5188" r:id="rId5186" xr:uid="{00000000-0004-0000-0C00-000041140000}"/>
    <hyperlink ref="N5189" r:id="rId5187" xr:uid="{00000000-0004-0000-0C00-000042140000}"/>
    <hyperlink ref="N5190" r:id="rId5188" xr:uid="{00000000-0004-0000-0C00-000043140000}"/>
    <hyperlink ref="N5191" r:id="rId5189" xr:uid="{00000000-0004-0000-0C00-000044140000}"/>
    <hyperlink ref="N5192" r:id="rId5190" xr:uid="{00000000-0004-0000-0C00-000045140000}"/>
    <hyperlink ref="N5193" r:id="rId5191" xr:uid="{00000000-0004-0000-0C00-000046140000}"/>
    <hyperlink ref="N5194" r:id="rId5192" xr:uid="{00000000-0004-0000-0C00-000047140000}"/>
    <hyperlink ref="N5195" r:id="rId5193" xr:uid="{00000000-0004-0000-0C00-000048140000}"/>
    <hyperlink ref="N5196" r:id="rId5194" xr:uid="{00000000-0004-0000-0C00-000049140000}"/>
    <hyperlink ref="N5197" r:id="rId5195" xr:uid="{00000000-0004-0000-0C00-00004A140000}"/>
    <hyperlink ref="N5198" r:id="rId5196" xr:uid="{00000000-0004-0000-0C00-00004B140000}"/>
    <hyperlink ref="N5199" r:id="rId5197" xr:uid="{00000000-0004-0000-0C00-00004C140000}"/>
    <hyperlink ref="N5200" r:id="rId5198" xr:uid="{00000000-0004-0000-0C00-00004D140000}"/>
    <hyperlink ref="N5201" r:id="rId5199" xr:uid="{00000000-0004-0000-0C00-00004E140000}"/>
    <hyperlink ref="N5202" r:id="rId5200" xr:uid="{00000000-0004-0000-0C00-00004F140000}"/>
    <hyperlink ref="N5203" r:id="rId5201" xr:uid="{00000000-0004-0000-0C00-000050140000}"/>
    <hyperlink ref="N5204" r:id="rId5202" xr:uid="{00000000-0004-0000-0C00-000051140000}"/>
    <hyperlink ref="N5205" r:id="rId5203" xr:uid="{00000000-0004-0000-0C00-000052140000}"/>
    <hyperlink ref="N5206" r:id="rId5204" xr:uid="{00000000-0004-0000-0C00-000053140000}"/>
    <hyperlink ref="N5207" r:id="rId5205" xr:uid="{00000000-0004-0000-0C00-000054140000}"/>
    <hyperlink ref="N5208" r:id="rId5206" xr:uid="{00000000-0004-0000-0C00-000055140000}"/>
    <hyperlink ref="N5209" r:id="rId5207" xr:uid="{00000000-0004-0000-0C00-000056140000}"/>
    <hyperlink ref="N5210" r:id="rId5208" xr:uid="{00000000-0004-0000-0C00-000057140000}"/>
    <hyperlink ref="N5211" r:id="rId5209" xr:uid="{00000000-0004-0000-0C00-000058140000}"/>
    <hyperlink ref="N5212" r:id="rId5210" xr:uid="{00000000-0004-0000-0C00-000059140000}"/>
    <hyperlink ref="N5213" r:id="rId5211" xr:uid="{00000000-0004-0000-0C00-00005A140000}"/>
    <hyperlink ref="N5214" r:id="rId5212" xr:uid="{00000000-0004-0000-0C00-00005B140000}"/>
    <hyperlink ref="N5215" r:id="rId5213" xr:uid="{00000000-0004-0000-0C00-00005C140000}"/>
    <hyperlink ref="N5216" r:id="rId5214" xr:uid="{00000000-0004-0000-0C00-00005D140000}"/>
    <hyperlink ref="N5217" r:id="rId5215" xr:uid="{00000000-0004-0000-0C00-00005E140000}"/>
    <hyperlink ref="N5218" r:id="rId5216" xr:uid="{00000000-0004-0000-0C00-00005F140000}"/>
    <hyperlink ref="N5219" r:id="rId5217" xr:uid="{00000000-0004-0000-0C00-000060140000}"/>
    <hyperlink ref="N5220" r:id="rId5218" xr:uid="{00000000-0004-0000-0C00-000061140000}"/>
    <hyperlink ref="N5221" r:id="rId5219" xr:uid="{00000000-0004-0000-0C00-000062140000}"/>
    <hyperlink ref="N5222" r:id="rId5220" xr:uid="{00000000-0004-0000-0C00-000063140000}"/>
    <hyperlink ref="N5223" r:id="rId5221" xr:uid="{00000000-0004-0000-0C00-000064140000}"/>
    <hyperlink ref="N5224" r:id="rId5222" xr:uid="{00000000-0004-0000-0C00-000065140000}"/>
    <hyperlink ref="N5225" r:id="rId5223" xr:uid="{00000000-0004-0000-0C00-000066140000}"/>
    <hyperlink ref="N5226" r:id="rId5224" xr:uid="{00000000-0004-0000-0C00-000067140000}"/>
    <hyperlink ref="N5227" r:id="rId5225" xr:uid="{00000000-0004-0000-0C00-000068140000}"/>
    <hyperlink ref="N5228" r:id="rId5226" xr:uid="{00000000-0004-0000-0C00-000069140000}"/>
    <hyperlink ref="N5229" r:id="rId5227" xr:uid="{00000000-0004-0000-0C00-00006A140000}"/>
    <hyperlink ref="N5230" r:id="rId5228" xr:uid="{00000000-0004-0000-0C00-00006B140000}"/>
    <hyperlink ref="N5231" r:id="rId5229" xr:uid="{00000000-0004-0000-0C00-00006C140000}"/>
    <hyperlink ref="N5232" r:id="rId5230" xr:uid="{00000000-0004-0000-0C00-00006D140000}"/>
    <hyperlink ref="N5233" r:id="rId5231" xr:uid="{00000000-0004-0000-0C00-00006E140000}"/>
    <hyperlink ref="N5234" r:id="rId5232" xr:uid="{00000000-0004-0000-0C00-00006F140000}"/>
    <hyperlink ref="N5235" r:id="rId5233" xr:uid="{00000000-0004-0000-0C00-000070140000}"/>
    <hyperlink ref="N5236" r:id="rId5234" xr:uid="{00000000-0004-0000-0C00-000071140000}"/>
    <hyperlink ref="N5237" r:id="rId5235" xr:uid="{00000000-0004-0000-0C00-000072140000}"/>
    <hyperlink ref="N5238" r:id="rId5236" xr:uid="{00000000-0004-0000-0C00-000073140000}"/>
    <hyperlink ref="N5239" r:id="rId5237" xr:uid="{00000000-0004-0000-0C00-000074140000}"/>
    <hyperlink ref="N5240" r:id="rId5238" xr:uid="{00000000-0004-0000-0C00-000075140000}"/>
    <hyperlink ref="N5241" r:id="rId5239" xr:uid="{00000000-0004-0000-0C00-000076140000}"/>
    <hyperlink ref="N5242" r:id="rId5240" xr:uid="{00000000-0004-0000-0C00-000077140000}"/>
    <hyperlink ref="N5243" r:id="rId5241" xr:uid="{00000000-0004-0000-0C00-000078140000}"/>
    <hyperlink ref="N5244" r:id="rId5242" xr:uid="{00000000-0004-0000-0C00-000079140000}"/>
    <hyperlink ref="N5245" r:id="rId5243" xr:uid="{00000000-0004-0000-0C00-00007A140000}"/>
    <hyperlink ref="N5246" r:id="rId5244" xr:uid="{00000000-0004-0000-0C00-00007B140000}"/>
    <hyperlink ref="N5247" r:id="rId5245" xr:uid="{00000000-0004-0000-0C00-00007C140000}"/>
    <hyperlink ref="N5248" r:id="rId5246" xr:uid="{00000000-0004-0000-0C00-00007D140000}"/>
    <hyperlink ref="N5249" r:id="rId5247" xr:uid="{00000000-0004-0000-0C00-00007E140000}"/>
    <hyperlink ref="N5250" r:id="rId5248" xr:uid="{00000000-0004-0000-0C00-00007F140000}"/>
    <hyperlink ref="N5251" r:id="rId5249" xr:uid="{00000000-0004-0000-0C00-000080140000}"/>
    <hyperlink ref="N5252" r:id="rId5250" xr:uid="{00000000-0004-0000-0C00-000081140000}"/>
    <hyperlink ref="N5253" r:id="rId5251" xr:uid="{00000000-0004-0000-0C00-000082140000}"/>
    <hyperlink ref="N5254" r:id="rId5252" xr:uid="{00000000-0004-0000-0C00-000083140000}"/>
    <hyperlink ref="N5255" r:id="rId5253" xr:uid="{00000000-0004-0000-0C00-000084140000}"/>
    <hyperlink ref="N5256" r:id="rId5254" xr:uid="{00000000-0004-0000-0C00-000085140000}"/>
    <hyperlink ref="N5257" r:id="rId5255" xr:uid="{00000000-0004-0000-0C00-000086140000}"/>
    <hyperlink ref="N5258" r:id="rId5256" xr:uid="{00000000-0004-0000-0C00-000087140000}"/>
    <hyperlink ref="N5259" r:id="rId5257" xr:uid="{00000000-0004-0000-0C00-000088140000}"/>
    <hyperlink ref="N5260" r:id="rId5258" xr:uid="{00000000-0004-0000-0C00-000089140000}"/>
    <hyperlink ref="N5261" r:id="rId5259" xr:uid="{00000000-0004-0000-0C00-00008A140000}"/>
    <hyperlink ref="N5262" r:id="rId5260" xr:uid="{00000000-0004-0000-0C00-00008B140000}"/>
    <hyperlink ref="N5263" r:id="rId5261" xr:uid="{00000000-0004-0000-0C00-00008C140000}"/>
    <hyperlink ref="N5264" r:id="rId5262" xr:uid="{00000000-0004-0000-0C00-00008D140000}"/>
    <hyperlink ref="N5265" r:id="rId5263" xr:uid="{00000000-0004-0000-0C00-00008E140000}"/>
    <hyperlink ref="N5266" r:id="rId5264" xr:uid="{00000000-0004-0000-0C00-00008F140000}"/>
    <hyperlink ref="N5267" r:id="rId5265" xr:uid="{00000000-0004-0000-0C00-000090140000}"/>
    <hyperlink ref="N5268" r:id="rId5266" xr:uid="{00000000-0004-0000-0C00-000091140000}"/>
    <hyperlink ref="N5269" r:id="rId5267" xr:uid="{00000000-0004-0000-0C00-000092140000}"/>
    <hyperlink ref="N5270" r:id="rId5268" xr:uid="{00000000-0004-0000-0C00-000093140000}"/>
    <hyperlink ref="N5271" r:id="rId5269" xr:uid="{00000000-0004-0000-0C00-000094140000}"/>
    <hyperlink ref="N5272" r:id="rId5270" xr:uid="{00000000-0004-0000-0C00-000095140000}"/>
    <hyperlink ref="N5273" r:id="rId5271" xr:uid="{00000000-0004-0000-0C00-000096140000}"/>
    <hyperlink ref="N5274" r:id="rId5272" xr:uid="{00000000-0004-0000-0C00-000097140000}"/>
    <hyperlink ref="N5275" r:id="rId5273" xr:uid="{00000000-0004-0000-0C00-000098140000}"/>
    <hyperlink ref="N5276" r:id="rId5274" xr:uid="{00000000-0004-0000-0C00-000099140000}"/>
    <hyperlink ref="N5277" r:id="rId5275" xr:uid="{00000000-0004-0000-0C00-00009A140000}"/>
    <hyperlink ref="N5278" r:id="rId5276" xr:uid="{00000000-0004-0000-0C00-00009B140000}"/>
    <hyperlink ref="N5279" r:id="rId5277" xr:uid="{00000000-0004-0000-0C00-00009C140000}"/>
    <hyperlink ref="N5280" r:id="rId5278" xr:uid="{00000000-0004-0000-0C00-00009D140000}"/>
    <hyperlink ref="N5281" r:id="rId5279" xr:uid="{00000000-0004-0000-0C00-00009E140000}"/>
    <hyperlink ref="N5282" r:id="rId5280" xr:uid="{00000000-0004-0000-0C00-00009F140000}"/>
    <hyperlink ref="N5283" r:id="rId5281" xr:uid="{00000000-0004-0000-0C00-0000A0140000}"/>
    <hyperlink ref="N5284" r:id="rId5282" xr:uid="{00000000-0004-0000-0C00-0000A1140000}"/>
    <hyperlink ref="N5285" r:id="rId5283" xr:uid="{00000000-0004-0000-0C00-0000A2140000}"/>
    <hyperlink ref="N5286" r:id="rId5284" xr:uid="{00000000-0004-0000-0C00-0000A3140000}"/>
    <hyperlink ref="N5287" r:id="rId5285" xr:uid="{00000000-0004-0000-0C00-0000A4140000}"/>
    <hyperlink ref="N5288" r:id="rId5286" xr:uid="{00000000-0004-0000-0C00-0000A5140000}"/>
    <hyperlink ref="N5289" r:id="rId5287" xr:uid="{00000000-0004-0000-0C00-0000A6140000}"/>
    <hyperlink ref="N5290" r:id="rId5288" xr:uid="{00000000-0004-0000-0C00-0000A7140000}"/>
    <hyperlink ref="N5291" r:id="rId5289" xr:uid="{00000000-0004-0000-0C00-0000A8140000}"/>
    <hyperlink ref="N5292" r:id="rId5290" xr:uid="{00000000-0004-0000-0C00-0000A9140000}"/>
    <hyperlink ref="N5293" r:id="rId5291" xr:uid="{00000000-0004-0000-0C00-0000AA140000}"/>
    <hyperlink ref="N5294" r:id="rId5292" xr:uid="{00000000-0004-0000-0C00-0000AB140000}"/>
    <hyperlink ref="N5295" r:id="rId5293" xr:uid="{00000000-0004-0000-0C00-0000AC140000}"/>
    <hyperlink ref="N5296" r:id="rId5294" xr:uid="{00000000-0004-0000-0C00-0000AD140000}"/>
    <hyperlink ref="N5297" r:id="rId5295" xr:uid="{00000000-0004-0000-0C00-0000AE140000}"/>
    <hyperlink ref="N5298" r:id="rId5296" xr:uid="{00000000-0004-0000-0C00-0000AF140000}"/>
    <hyperlink ref="N5299" r:id="rId5297" xr:uid="{00000000-0004-0000-0C00-0000B0140000}"/>
    <hyperlink ref="N5300" r:id="rId5298" xr:uid="{00000000-0004-0000-0C00-0000B1140000}"/>
    <hyperlink ref="N5301" r:id="rId5299" xr:uid="{00000000-0004-0000-0C00-0000B2140000}"/>
    <hyperlink ref="N5302" r:id="rId5300" xr:uid="{00000000-0004-0000-0C00-0000B3140000}"/>
    <hyperlink ref="N5303" r:id="rId5301" xr:uid="{00000000-0004-0000-0C00-0000B4140000}"/>
    <hyperlink ref="N5304" r:id="rId5302" xr:uid="{00000000-0004-0000-0C00-0000B5140000}"/>
    <hyperlink ref="N5305" r:id="rId5303" xr:uid="{00000000-0004-0000-0C00-0000B6140000}"/>
    <hyperlink ref="N5306" r:id="rId5304" xr:uid="{00000000-0004-0000-0C00-0000B7140000}"/>
    <hyperlink ref="N5307" r:id="rId5305" xr:uid="{00000000-0004-0000-0C00-0000B8140000}"/>
    <hyperlink ref="N5308" r:id="rId5306" xr:uid="{00000000-0004-0000-0C00-0000B9140000}"/>
    <hyperlink ref="N5309" r:id="rId5307" xr:uid="{00000000-0004-0000-0C00-0000BA140000}"/>
    <hyperlink ref="N5310" r:id="rId5308" xr:uid="{00000000-0004-0000-0C00-0000BB140000}"/>
    <hyperlink ref="N5311" r:id="rId5309" xr:uid="{00000000-0004-0000-0C00-0000BC140000}"/>
    <hyperlink ref="N5312" r:id="rId5310" xr:uid="{00000000-0004-0000-0C00-0000BD140000}"/>
    <hyperlink ref="N5313" r:id="rId5311" xr:uid="{00000000-0004-0000-0C00-0000BE140000}"/>
    <hyperlink ref="N5314" r:id="rId5312" xr:uid="{00000000-0004-0000-0C00-0000BF140000}"/>
    <hyperlink ref="N5315" r:id="rId5313" xr:uid="{00000000-0004-0000-0C00-0000C0140000}"/>
    <hyperlink ref="N5316" r:id="rId5314" xr:uid="{00000000-0004-0000-0C00-0000C1140000}"/>
    <hyperlink ref="N5317" r:id="rId5315" xr:uid="{00000000-0004-0000-0C00-0000C2140000}"/>
    <hyperlink ref="N5318" r:id="rId5316" xr:uid="{00000000-0004-0000-0C00-0000C3140000}"/>
    <hyperlink ref="N5319" r:id="rId5317" xr:uid="{00000000-0004-0000-0C00-0000C4140000}"/>
    <hyperlink ref="N5320" r:id="rId5318" xr:uid="{00000000-0004-0000-0C00-0000C5140000}"/>
    <hyperlink ref="N5321" r:id="rId5319" xr:uid="{00000000-0004-0000-0C00-0000C6140000}"/>
    <hyperlink ref="N5322" r:id="rId5320" xr:uid="{00000000-0004-0000-0C00-0000C7140000}"/>
    <hyperlink ref="N5323" r:id="rId5321" xr:uid="{00000000-0004-0000-0C00-0000C8140000}"/>
    <hyperlink ref="N5324" r:id="rId5322" xr:uid="{00000000-0004-0000-0C00-0000C9140000}"/>
    <hyperlink ref="N5325" r:id="rId5323" xr:uid="{00000000-0004-0000-0C00-0000CA140000}"/>
    <hyperlink ref="N5326" r:id="rId5324" xr:uid="{00000000-0004-0000-0C00-0000CB140000}"/>
    <hyperlink ref="N5327" r:id="rId5325" xr:uid="{00000000-0004-0000-0C00-0000CC140000}"/>
    <hyperlink ref="N5328" r:id="rId5326" xr:uid="{00000000-0004-0000-0C00-0000CD140000}"/>
    <hyperlink ref="N5329" r:id="rId5327" xr:uid="{00000000-0004-0000-0C00-0000CE140000}"/>
    <hyperlink ref="N5330" r:id="rId5328" xr:uid="{00000000-0004-0000-0C00-0000CF140000}"/>
    <hyperlink ref="N5331" r:id="rId5329" xr:uid="{00000000-0004-0000-0C00-0000D0140000}"/>
    <hyperlink ref="N5332" r:id="rId5330" xr:uid="{00000000-0004-0000-0C00-0000D1140000}"/>
    <hyperlink ref="N5333" r:id="rId5331" xr:uid="{00000000-0004-0000-0C00-0000D2140000}"/>
    <hyperlink ref="N5334" r:id="rId5332" xr:uid="{00000000-0004-0000-0C00-0000D3140000}"/>
    <hyperlink ref="N5335" r:id="rId5333" xr:uid="{00000000-0004-0000-0C00-0000D4140000}"/>
    <hyperlink ref="N5336" r:id="rId5334" xr:uid="{00000000-0004-0000-0C00-0000D5140000}"/>
    <hyperlink ref="N5337" r:id="rId5335" xr:uid="{00000000-0004-0000-0C00-0000D6140000}"/>
    <hyperlink ref="N5338" r:id="rId5336" xr:uid="{00000000-0004-0000-0C00-0000D7140000}"/>
    <hyperlink ref="N5339" r:id="rId5337" xr:uid="{00000000-0004-0000-0C00-0000D8140000}"/>
    <hyperlink ref="N5340" r:id="rId5338" xr:uid="{00000000-0004-0000-0C00-0000D9140000}"/>
    <hyperlink ref="N5341" r:id="rId5339" xr:uid="{00000000-0004-0000-0C00-0000DA140000}"/>
    <hyperlink ref="N5342" r:id="rId5340" xr:uid="{00000000-0004-0000-0C00-0000DB140000}"/>
    <hyperlink ref="N5343" r:id="rId5341" xr:uid="{00000000-0004-0000-0C00-0000DC140000}"/>
    <hyperlink ref="N5344" r:id="rId5342" xr:uid="{00000000-0004-0000-0C00-0000DD140000}"/>
    <hyperlink ref="N5345" r:id="rId5343" xr:uid="{00000000-0004-0000-0C00-0000DE140000}"/>
    <hyperlink ref="N5346" r:id="rId5344" xr:uid="{00000000-0004-0000-0C00-0000DF140000}"/>
    <hyperlink ref="N5347" r:id="rId5345" xr:uid="{00000000-0004-0000-0C00-0000E0140000}"/>
    <hyperlink ref="N5348" r:id="rId5346" xr:uid="{00000000-0004-0000-0C00-0000E1140000}"/>
    <hyperlink ref="N5349" r:id="rId5347" xr:uid="{00000000-0004-0000-0C00-0000E2140000}"/>
    <hyperlink ref="N5350" r:id="rId5348" xr:uid="{00000000-0004-0000-0C00-0000E3140000}"/>
    <hyperlink ref="N5351" r:id="rId5349" xr:uid="{00000000-0004-0000-0C00-0000E4140000}"/>
    <hyperlink ref="N5352" r:id="rId5350" xr:uid="{00000000-0004-0000-0C00-0000E5140000}"/>
    <hyperlink ref="N5353" r:id="rId5351" xr:uid="{00000000-0004-0000-0C00-0000E6140000}"/>
    <hyperlink ref="N5354" r:id="rId5352" xr:uid="{00000000-0004-0000-0C00-0000E7140000}"/>
    <hyperlink ref="N5355" r:id="rId5353" xr:uid="{00000000-0004-0000-0C00-0000E8140000}"/>
    <hyperlink ref="N5356" r:id="rId5354" xr:uid="{00000000-0004-0000-0C00-0000E9140000}"/>
    <hyperlink ref="N5357" r:id="rId5355" xr:uid="{00000000-0004-0000-0C00-0000EA140000}"/>
    <hyperlink ref="N5358" r:id="rId5356" xr:uid="{00000000-0004-0000-0C00-0000EB140000}"/>
    <hyperlink ref="N5359" r:id="rId5357" xr:uid="{00000000-0004-0000-0C00-0000EC140000}"/>
    <hyperlink ref="N5360" r:id="rId5358" xr:uid="{00000000-0004-0000-0C00-0000ED140000}"/>
    <hyperlink ref="N5361" r:id="rId5359" xr:uid="{00000000-0004-0000-0C00-0000EE140000}"/>
    <hyperlink ref="N5362" r:id="rId5360" xr:uid="{00000000-0004-0000-0C00-0000EF140000}"/>
    <hyperlink ref="N5363" r:id="rId5361" xr:uid="{00000000-0004-0000-0C00-0000F0140000}"/>
    <hyperlink ref="N5364" r:id="rId5362" xr:uid="{00000000-0004-0000-0C00-0000F1140000}"/>
    <hyperlink ref="N5365" r:id="rId5363" xr:uid="{00000000-0004-0000-0C00-0000F2140000}"/>
    <hyperlink ref="N5366" r:id="rId5364" xr:uid="{00000000-0004-0000-0C00-0000F3140000}"/>
    <hyperlink ref="N5367" r:id="rId5365" xr:uid="{00000000-0004-0000-0C00-0000F4140000}"/>
    <hyperlink ref="N5368" r:id="rId5366" xr:uid="{00000000-0004-0000-0C00-0000F5140000}"/>
    <hyperlink ref="N5369" r:id="rId5367" xr:uid="{00000000-0004-0000-0C00-0000F6140000}"/>
    <hyperlink ref="N5370" r:id="rId5368" xr:uid="{00000000-0004-0000-0C00-0000F7140000}"/>
    <hyperlink ref="N5371" r:id="rId5369" xr:uid="{00000000-0004-0000-0C00-0000F8140000}"/>
    <hyperlink ref="N5372" r:id="rId5370" xr:uid="{00000000-0004-0000-0C00-0000F9140000}"/>
    <hyperlink ref="N5373" r:id="rId5371" xr:uid="{00000000-0004-0000-0C00-0000FA140000}"/>
    <hyperlink ref="N5374" r:id="rId5372" xr:uid="{00000000-0004-0000-0C00-0000FB140000}"/>
    <hyperlink ref="N5375" r:id="rId5373" xr:uid="{00000000-0004-0000-0C00-0000FC140000}"/>
    <hyperlink ref="N5376" r:id="rId5374" xr:uid="{00000000-0004-0000-0C00-0000FD140000}"/>
    <hyperlink ref="N5377" r:id="rId5375" xr:uid="{00000000-0004-0000-0C00-0000FE140000}"/>
    <hyperlink ref="N5378" r:id="rId5376" xr:uid="{00000000-0004-0000-0C00-0000FF140000}"/>
    <hyperlink ref="N5379" r:id="rId5377" xr:uid="{00000000-0004-0000-0C00-000000150000}"/>
    <hyperlink ref="N5380" r:id="rId5378" xr:uid="{00000000-0004-0000-0C00-000001150000}"/>
    <hyperlink ref="N5381" r:id="rId5379" xr:uid="{00000000-0004-0000-0C00-000002150000}"/>
    <hyperlink ref="N5382" r:id="rId5380" xr:uid="{00000000-0004-0000-0C00-000003150000}"/>
    <hyperlink ref="N5383" r:id="rId5381" xr:uid="{00000000-0004-0000-0C00-000004150000}"/>
    <hyperlink ref="N5384" r:id="rId5382" xr:uid="{00000000-0004-0000-0C00-000005150000}"/>
    <hyperlink ref="N5385" r:id="rId5383" xr:uid="{00000000-0004-0000-0C00-000006150000}"/>
    <hyperlink ref="N5386" r:id="rId5384" xr:uid="{00000000-0004-0000-0C00-000007150000}"/>
    <hyperlink ref="N5387" r:id="rId5385" xr:uid="{00000000-0004-0000-0C00-000008150000}"/>
    <hyperlink ref="N5388" r:id="rId5386" xr:uid="{00000000-0004-0000-0C00-000009150000}"/>
    <hyperlink ref="N5389" r:id="rId5387" xr:uid="{00000000-0004-0000-0C00-00000A150000}"/>
    <hyperlink ref="N5390" r:id="rId5388" xr:uid="{00000000-0004-0000-0C00-00000B150000}"/>
    <hyperlink ref="N5391" r:id="rId5389" xr:uid="{00000000-0004-0000-0C00-00000C150000}"/>
    <hyperlink ref="N5392" r:id="rId5390" xr:uid="{00000000-0004-0000-0C00-00000D150000}"/>
    <hyperlink ref="N5393" r:id="rId5391" xr:uid="{00000000-0004-0000-0C00-00000E150000}"/>
    <hyperlink ref="N5394" r:id="rId5392" xr:uid="{00000000-0004-0000-0C00-00000F150000}"/>
    <hyperlink ref="N5395" r:id="rId5393" xr:uid="{00000000-0004-0000-0C00-000010150000}"/>
    <hyperlink ref="N5396" r:id="rId5394" xr:uid="{00000000-0004-0000-0C00-000011150000}"/>
    <hyperlink ref="N5397" r:id="rId5395" xr:uid="{00000000-0004-0000-0C00-000012150000}"/>
    <hyperlink ref="N5398" r:id="rId5396" xr:uid="{00000000-0004-0000-0C00-000013150000}"/>
    <hyperlink ref="N5399" r:id="rId5397" xr:uid="{00000000-0004-0000-0C00-000014150000}"/>
    <hyperlink ref="N5400" r:id="rId5398" xr:uid="{00000000-0004-0000-0C00-000015150000}"/>
    <hyperlink ref="N5401" r:id="rId5399" xr:uid="{00000000-0004-0000-0C00-000016150000}"/>
    <hyperlink ref="N5402" r:id="rId5400" xr:uid="{00000000-0004-0000-0C00-000017150000}"/>
    <hyperlink ref="N5403" r:id="rId5401" xr:uid="{00000000-0004-0000-0C00-000018150000}"/>
    <hyperlink ref="N5404" r:id="rId5402" xr:uid="{00000000-0004-0000-0C00-000019150000}"/>
    <hyperlink ref="N5405" r:id="rId5403" xr:uid="{00000000-0004-0000-0C00-00001A150000}"/>
    <hyperlink ref="N5406" r:id="rId5404" xr:uid="{00000000-0004-0000-0C00-00001B150000}"/>
    <hyperlink ref="N5407" r:id="rId5405" xr:uid="{00000000-0004-0000-0C00-00001C150000}"/>
    <hyperlink ref="N5408" r:id="rId5406" xr:uid="{00000000-0004-0000-0C00-00001D150000}"/>
    <hyperlink ref="N5409" r:id="rId5407" xr:uid="{00000000-0004-0000-0C00-00001E150000}"/>
    <hyperlink ref="N5410" r:id="rId5408" xr:uid="{00000000-0004-0000-0C00-00001F150000}"/>
    <hyperlink ref="N5411" r:id="rId5409" xr:uid="{00000000-0004-0000-0C00-000020150000}"/>
    <hyperlink ref="N5412" r:id="rId5410" xr:uid="{00000000-0004-0000-0C00-000021150000}"/>
    <hyperlink ref="N5413" r:id="rId5411" xr:uid="{00000000-0004-0000-0C00-000022150000}"/>
    <hyperlink ref="N5414" r:id="rId5412" xr:uid="{00000000-0004-0000-0C00-000023150000}"/>
    <hyperlink ref="N5415" r:id="rId5413" xr:uid="{00000000-0004-0000-0C00-000024150000}"/>
    <hyperlink ref="N5416" r:id="rId5414" xr:uid="{00000000-0004-0000-0C00-000025150000}"/>
    <hyperlink ref="N5417" r:id="rId5415" xr:uid="{00000000-0004-0000-0C00-000026150000}"/>
    <hyperlink ref="N5418" r:id="rId5416" xr:uid="{00000000-0004-0000-0C00-000027150000}"/>
    <hyperlink ref="N5419" r:id="rId5417" xr:uid="{00000000-0004-0000-0C00-000028150000}"/>
    <hyperlink ref="N5420" r:id="rId5418" xr:uid="{00000000-0004-0000-0C00-000029150000}"/>
    <hyperlink ref="N5421" r:id="rId5419" xr:uid="{00000000-0004-0000-0C00-00002A150000}"/>
    <hyperlink ref="N5422" r:id="rId5420" xr:uid="{00000000-0004-0000-0C00-00002B150000}"/>
    <hyperlink ref="N5423" r:id="rId5421" xr:uid="{00000000-0004-0000-0C00-00002C150000}"/>
    <hyperlink ref="N5424" r:id="rId5422" xr:uid="{00000000-0004-0000-0C00-00002D150000}"/>
    <hyperlink ref="N5425" r:id="rId5423" xr:uid="{00000000-0004-0000-0C00-00002E150000}"/>
    <hyperlink ref="N5426" r:id="rId5424" xr:uid="{00000000-0004-0000-0C00-00002F150000}"/>
    <hyperlink ref="N5427" r:id="rId5425" xr:uid="{00000000-0004-0000-0C00-000030150000}"/>
    <hyperlink ref="N5428" r:id="rId5426" xr:uid="{00000000-0004-0000-0C00-000031150000}"/>
    <hyperlink ref="N5429" r:id="rId5427" xr:uid="{00000000-0004-0000-0C00-000032150000}"/>
    <hyperlink ref="N5430" r:id="rId5428" xr:uid="{00000000-0004-0000-0C00-000033150000}"/>
    <hyperlink ref="N5431" r:id="rId5429" xr:uid="{00000000-0004-0000-0C00-000034150000}"/>
    <hyperlink ref="N5432" r:id="rId5430" xr:uid="{00000000-0004-0000-0C00-000035150000}"/>
    <hyperlink ref="N5433" r:id="rId5431" xr:uid="{00000000-0004-0000-0C00-000036150000}"/>
    <hyperlink ref="N5434" r:id="rId5432" xr:uid="{00000000-0004-0000-0C00-000037150000}"/>
    <hyperlink ref="N5435" r:id="rId5433" xr:uid="{00000000-0004-0000-0C00-000038150000}"/>
    <hyperlink ref="N5436" r:id="rId5434" xr:uid="{00000000-0004-0000-0C00-000039150000}"/>
    <hyperlink ref="N5437" r:id="rId5435" xr:uid="{00000000-0004-0000-0C00-00003A150000}"/>
    <hyperlink ref="N5438" r:id="rId5436" xr:uid="{00000000-0004-0000-0C00-00003B150000}"/>
    <hyperlink ref="N5439" r:id="rId5437" xr:uid="{00000000-0004-0000-0C00-00003C150000}"/>
    <hyperlink ref="N5440" r:id="rId5438" xr:uid="{00000000-0004-0000-0C00-00003D150000}"/>
    <hyperlink ref="N5441" r:id="rId5439" xr:uid="{00000000-0004-0000-0C00-00003E150000}"/>
    <hyperlink ref="N5442" r:id="rId5440" xr:uid="{00000000-0004-0000-0C00-00003F150000}"/>
    <hyperlink ref="N5443" r:id="rId5441" xr:uid="{00000000-0004-0000-0C00-000040150000}"/>
    <hyperlink ref="N5444" r:id="rId5442" xr:uid="{00000000-0004-0000-0C00-000041150000}"/>
    <hyperlink ref="N5445" r:id="rId5443" xr:uid="{00000000-0004-0000-0C00-000042150000}"/>
    <hyperlink ref="N5446" r:id="rId5444" xr:uid="{00000000-0004-0000-0C00-000043150000}"/>
    <hyperlink ref="N5447" r:id="rId5445" xr:uid="{00000000-0004-0000-0C00-000044150000}"/>
    <hyperlink ref="N5448" r:id="rId5446" xr:uid="{00000000-0004-0000-0C00-000045150000}"/>
    <hyperlink ref="N5449" r:id="rId5447" xr:uid="{00000000-0004-0000-0C00-000046150000}"/>
    <hyperlink ref="N5450" r:id="rId5448" xr:uid="{00000000-0004-0000-0C00-000047150000}"/>
    <hyperlink ref="N5451" r:id="rId5449" xr:uid="{00000000-0004-0000-0C00-000048150000}"/>
    <hyperlink ref="N5452" r:id="rId5450" xr:uid="{00000000-0004-0000-0C00-000049150000}"/>
    <hyperlink ref="N5453" r:id="rId5451" xr:uid="{00000000-0004-0000-0C00-00004A150000}"/>
    <hyperlink ref="N5454" r:id="rId5452" xr:uid="{00000000-0004-0000-0C00-00004B150000}"/>
    <hyperlink ref="N5455" r:id="rId5453" xr:uid="{00000000-0004-0000-0C00-00004C150000}"/>
    <hyperlink ref="N5456" r:id="rId5454" xr:uid="{00000000-0004-0000-0C00-00004D150000}"/>
    <hyperlink ref="N5457" r:id="rId5455" xr:uid="{00000000-0004-0000-0C00-00004E150000}"/>
    <hyperlink ref="N5458" r:id="rId5456" xr:uid="{00000000-0004-0000-0C00-00004F150000}"/>
    <hyperlink ref="N5459" r:id="rId5457" xr:uid="{00000000-0004-0000-0C00-000050150000}"/>
    <hyperlink ref="N5460" r:id="rId5458" xr:uid="{00000000-0004-0000-0C00-000051150000}"/>
    <hyperlink ref="N5461" r:id="rId5459" xr:uid="{00000000-0004-0000-0C00-000052150000}"/>
    <hyperlink ref="N5462" r:id="rId5460" xr:uid="{00000000-0004-0000-0C00-000053150000}"/>
    <hyperlink ref="N5463" r:id="rId5461" xr:uid="{00000000-0004-0000-0C00-000054150000}"/>
    <hyperlink ref="N5464" r:id="rId5462" xr:uid="{00000000-0004-0000-0C00-000055150000}"/>
    <hyperlink ref="N5465" r:id="rId5463" xr:uid="{00000000-0004-0000-0C00-000056150000}"/>
    <hyperlink ref="N5466" r:id="rId5464" xr:uid="{00000000-0004-0000-0C00-000057150000}"/>
    <hyperlink ref="N5467" r:id="rId5465" xr:uid="{00000000-0004-0000-0C00-000058150000}"/>
    <hyperlink ref="N5468" r:id="rId5466" xr:uid="{00000000-0004-0000-0C00-000059150000}"/>
    <hyperlink ref="N5469" r:id="rId5467" xr:uid="{00000000-0004-0000-0C00-00005A150000}"/>
    <hyperlink ref="N5470" r:id="rId5468" xr:uid="{00000000-0004-0000-0C00-00005B150000}"/>
    <hyperlink ref="N5471" r:id="rId5469" xr:uid="{00000000-0004-0000-0C00-00005C150000}"/>
    <hyperlink ref="N5472" r:id="rId5470" xr:uid="{00000000-0004-0000-0C00-00005D150000}"/>
    <hyperlink ref="N5473" r:id="rId5471" xr:uid="{00000000-0004-0000-0C00-00005E150000}"/>
    <hyperlink ref="N5474" r:id="rId5472" xr:uid="{00000000-0004-0000-0C00-00005F150000}"/>
    <hyperlink ref="N5475" r:id="rId5473" xr:uid="{00000000-0004-0000-0C00-000060150000}"/>
    <hyperlink ref="N5476" r:id="rId5474" xr:uid="{00000000-0004-0000-0C00-000061150000}"/>
    <hyperlink ref="N5477" r:id="rId5475" xr:uid="{00000000-0004-0000-0C00-000062150000}"/>
    <hyperlink ref="N5478" r:id="rId5476" xr:uid="{00000000-0004-0000-0C00-000063150000}"/>
    <hyperlink ref="N5479" r:id="rId5477" xr:uid="{00000000-0004-0000-0C00-000064150000}"/>
    <hyperlink ref="N5480" r:id="rId5478" xr:uid="{00000000-0004-0000-0C00-000065150000}"/>
    <hyperlink ref="N5481" r:id="rId5479" xr:uid="{00000000-0004-0000-0C00-000066150000}"/>
    <hyperlink ref="N5482" r:id="rId5480" xr:uid="{00000000-0004-0000-0C00-000067150000}"/>
    <hyperlink ref="N5483" r:id="rId5481" xr:uid="{00000000-0004-0000-0C00-000068150000}"/>
    <hyperlink ref="N5484" r:id="rId5482" xr:uid="{00000000-0004-0000-0C00-000069150000}"/>
    <hyperlink ref="N5485" r:id="rId5483" xr:uid="{00000000-0004-0000-0C00-00006A150000}"/>
    <hyperlink ref="N5486" r:id="rId5484" xr:uid="{00000000-0004-0000-0C00-00006B150000}"/>
    <hyperlink ref="N5487" r:id="rId5485" xr:uid="{00000000-0004-0000-0C00-00006C150000}"/>
    <hyperlink ref="N5488" r:id="rId5486" xr:uid="{00000000-0004-0000-0C00-00006D150000}"/>
    <hyperlink ref="N5489" r:id="rId5487" xr:uid="{00000000-0004-0000-0C00-00006E150000}"/>
    <hyperlink ref="N5490" r:id="rId5488" xr:uid="{00000000-0004-0000-0C00-00006F150000}"/>
    <hyperlink ref="N5491" r:id="rId5489" xr:uid="{00000000-0004-0000-0C00-000070150000}"/>
    <hyperlink ref="N5492" r:id="rId5490" xr:uid="{00000000-0004-0000-0C00-000071150000}"/>
    <hyperlink ref="N5493" r:id="rId5491" xr:uid="{00000000-0004-0000-0C00-000072150000}"/>
    <hyperlink ref="N5494" r:id="rId5492" xr:uid="{00000000-0004-0000-0C00-000073150000}"/>
    <hyperlink ref="N5495" r:id="rId5493" xr:uid="{00000000-0004-0000-0C00-000074150000}"/>
    <hyperlink ref="N5496" r:id="rId5494" xr:uid="{00000000-0004-0000-0C00-000075150000}"/>
    <hyperlink ref="N5497" r:id="rId5495" xr:uid="{00000000-0004-0000-0C00-000076150000}"/>
    <hyperlink ref="N5498" r:id="rId5496" xr:uid="{00000000-0004-0000-0C00-000077150000}"/>
    <hyperlink ref="N5499" r:id="rId5497" xr:uid="{00000000-0004-0000-0C00-000078150000}"/>
    <hyperlink ref="N5500" r:id="rId5498" xr:uid="{00000000-0004-0000-0C00-000079150000}"/>
    <hyperlink ref="N5501" r:id="rId5499" xr:uid="{00000000-0004-0000-0C00-00007A150000}"/>
    <hyperlink ref="N5502" r:id="rId5500" xr:uid="{00000000-0004-0000-0C00-00007B150000}"/>
    <hyperlink ref="N5503" r:id="rId5501" xr:uid="{00000000-0004-0000-0C00-00007C150000}"/>
    <hyperlink ref="N5504" r:id="rId5502" xr:uid="{00000000-0004-0000-0C00-00007D150000}"/>
    <hyperlink ref="N5505" r:id="rId5503" xr:uid="{00000000-0004-0000-0C00-00007E150000}"/>
    <hyperlink ref="N5506" r:id="rId5504" xr:uid="{00000000-0004-0000-0C00-00007F150000}"/>
    <hyperlink ref="N5507" r:id="rId5505" xr:uid="{00000000-0004-0000-0C00-000080150000}"/>
    <hyperlink ref="N5508" r:id="rId5506" xr:uid="{00000000-0004-0000-0C00-000081150000}"/>
    <hyperlink ref="N5509" r:id="rId5507" xr:uid="{00000000-0004-0000-0C00-000082150000}"/>
    <hyperlink ref="N5510" r:id="rId5508" xr:uid="{00000000-0004-0000-0C00-000083150000}"/>
    <hyperlink ref="N5511" r:id="rId5509" xr:uid="{00000000-0004-0000-0C00-000084150000}"/>
    <hyperlink ref="N5512" r:id="rId5510" xr:uid="{00000000-0004-0000-0C00-000085150000}"/>
    <hyperlink ref="N5513" r:id="rId5511" xr:uid="{00000000-0004-0000-0C00-000086150000}"/>
    <hyperlink ref="N5514" r:id="rId5512" xr:uid="{00000000-0004-0000-0C00-000087150000}"/>
    <hyperlink ref="N5515" r:id="rId5513" xr:uid="{00000000-0004-0000-0C00-000088150000}"/>
    <hyperlink ref="N5516" r:id="rId5514" xr:uid="{00000000-0004-0000-0C00-000089150000}"/>
    <hyperlink ref="N5517" r:id="rId5515" xr:uid="{00000000-0004-0000-0C00-00008A150000}"/>
    <hyperlink ref="N5518" r:id="rId5516" xr:uid="{00000000-0004-0000-0C00-00008B150000}"/>
    <hyperlink ref="N5519" r:id="rId5517" xr:uid="{00000000-0004-0000-0C00-00008C150000}"/>
    <hyperlink ref="N5520" r:id="rId5518" xr:uid="{00000000-0004-0000-0C00-00008D150000}"/>
    <hyperlink ref="N5521" r:id="rId5519" xr:uid="{00000000-0004-0000-0C00-00008E150000}"/>
    <hyperlink ref="N5522" r:id="rId5520" xr:uid="{00000000-0004-0000-0C00-00008F150000}"/>
    <hyperlink ref="N5523" r:id="rId5521" xr:uid="{00000000-0004-0000-0C00-000090150000}"/>
    <hyperlink ref="N5524" r:id="rId5522" xr:uid="{00000000-0004-0000-0C00-000091150000}"/>
    <hyperlink ref="N5525" r:id="rId5523" xr:uid="{00000000-0004-0000-0C00-000092150000}"/>
    <hyperlink ref="N5526" r:id="rId5524" xr:uid="{00000000-0004-0000-0C00-000093150000}"/>
    <hyperlink ref="N5527" r:id="rId5525" xr:uid="{00000000-0004-0000-0C00-000094150000}"/>
    <hyperlink ref="N5528" r:id="rId5526" xr:uid="{00000000-0004-0000-0C00-000095150000}"/>
    <hyperlink ref="N5529" r:id="rId5527" xr:uid="{00000000-0004-0000-0C00-000096150000}"/>
    <hyperlink ref="N5530" r:id="rId5528" xr:uid="{00000000-0004-0000-0C00-000097150000}"/>
    <hyperlink ref="N5531" r:id="rId5529" xr:uid="{00000000-0004-0000-0C00-000098150000}"/>
    <hyperlink ref="N5532" r:id="rId5530" xr:uid="{00000000-0004-0000-0C00-000099150000}"/>
    <hyperlink ref="N5533" r:id="rId5531" xr:uid="{00000000-0004-0000-0C00-00009A150000}"/>
    <hyperlink ref="N5534" r:id="rId5532" xr:uid="{00000000-0004-0000-0C00-00009B150000}"/>
    <hyperlink ref="N5535" r:id="rId5533" xr:uid="{00000000-0004-0000-0C00-00009C150000}"/>
    <hyperlink ref="N5536" r:id="rId5534" xr:uid="{00000000-0004-0000-0C00-00009D150000}"/>
    <hyperlink ref="N5537" r:id="rId5535" xr:uid="{00000000-0004-0000-0C00-00009E150000}"/>
    <hyperlink ref="N5538" r:id="rId5536" xr:uid="{00000000-0004-0000-0C00-00009F150000}"/>
    <hyperlink ref="N5539" r:id="rId5537" xr:uid="{00000000-0004-0000-0C00-0000A0150000}"/>
    <hyperlink ref="N5540" r:id="rId5538" xr:uid="{00000000-0004-0000-0C00-0000A1150000}"/>
    <hyperlink ref="N5541" r:id="rId5539" xr:uid="{00000000-0004-0000-0C00-0000A2150000}"/>
    <hyperlink ref="N5542" r:id="rId5540" xr:uid="{00000000-0004-0000-0C00-0000A3150000}"/>
    <hyperlink ref="N5543" r:id="rId5541" xr:uid="{00000000-0004-0000-0C00-0000A4150000}"/>
    <hyperlink ref="N5544" r:id="rId5542" xr:uid="{00000000-0004-0000-0C00-0000A5150000}"/>
    <hyperlink ref="N5545" r:id="rId5543" xr:uid="{00000000-0004-0000-0C00-0000A6150000}"/>
    <hyperlink ref="N5546" r:id="rId5544" xr:uid="{00000000-0004-0000-0C00-0000A7150000}"/>
    <hyperlink ref="N5547" r:id="rId5545" xr:uid="{00000000-0004-0000-0C00-0000A8150000}"/>
    <hyperlink ref="N5548" r:id="rId5546" xr:uid="{00000000-0004-0000-0C00-0000A9150000}"/>
    <hyperlink ref="N5549" r:id="rId5547" xr:uid="{00000000-0004-0000-0C00-0000AA150000}"/>
    <hyperlink ref="N5550" r:id="rId5548" xr:uid="{00000000-0004-0000-0C00-0000AB150000}"/>
    <hyperlink ref="N5551" r:id="rId5549" xr:uid="{00000000-0004-0000-0C00-0000AC150000}"/>
    <hyperlink ref="N5552" r:id="rId5550" xr:uid="{00000000-0004-0000-0C00-0000AD150000}"/>
    <hyperlink ref="N5553" r:id="rId5551" xr:uid="{00000000-0004-0000-0C00-0000AE150000}"/>
    <hyperlink ref="N5554" r:id="rId5552" xr:uid="{00000000-0004-0000-0C00-0000AF150000}"/>
    <hyperlink ref="N5555" r:id="rId5553" xr:uid="{00000000-0004-0000-0C00-0000B0150000}"/>
    <hyperlink ref="N5556" r:id="rId5554" xr:uid="{00000000-0004-0000-0C00-0000B1150000}"/>
    <hyperlink ref="N5557" r:id="rId5555" xr:uid="{00000000-0004-0000-0C00-0000B2150000}"/>
    <hyperlink ref="N5558" r:id="rId5556" xr:uid="{00000000-0004-0000-0C00-0000B3150000}"/>
    <hyperlink ref="N5559" r:id="rId5557" xr:uid="{00000000-0004-0000-0C00-0000B4150000}"/>
    <hyperlink ref="N5560" r:id="rId5558" xr:uid="{00000000-0004-0000-0C00-0000B5150000}"/>
    <hyperlink ref="N5561" r:id="rId5559" xr:uid="{00000000-0004-0000-0C00-0000B6150000}"/>
    <hyperlink ref="N5562" r:id="rId5560" xr:uid="{00000000-0004-0000-0C00-0000B7150000}"/>
    <hyperlink ref="N5563" r:id="rId5561" xr:uid="{00000000-0004-0000-0C00-0000B8150000}"/>
    <hyperlink ref="N5564" r:id="rId5562" xr:uid="{00000000-0004-0000-0C00-0000B9150000}"/>
    <hyperlink ref="N5565" r:id="rId5563" xr:uid="{00000000-0004-0000-0C00-0000BA150000}"/>
    <hyperlink ref="N5566" r:id="rId5564" xr:uid="{00000000-0004-0000-0C00-0000BB150000}"/>
    <hyperlink ref="N5567" r:id="rId5565" xr:uid="{00000000-0004-0000-0C00-0000BC150000}"/>
    <hyperlink ref="N5568" r:id="rId5566" xr:uid="{00000000-0004-0000-0C00-0000BD150000}"/>
    <hyperlink ref="N5569" r:id="rId5567" xr:uid="{00000000-0004-0000-0C00-0000BE150000}"/>
    <hyperlink ref="N5570" r:id="rId5568" xr:uid="{00000000-0004-0000-0C00-0000BF150000}"/>
    <hyperlink ref="N5571" r:id="rId5569" xr:uid="{00000000-0004-0000-0C00-0000C0150000}"/>
    <hyperlink ref="N5572" r:id="rId5570" xr:uid="{00000000-0004-0000-0C00-0000C1150000}"/>
    <hyperlink ref="N5573" r:id="rId5571" xr:uid="{00000000-0004-0000-0C00-0000C2150000}"/>
    <hyperlink ref="N5574" r:id="rId5572" xr:uid="{00000000-0004-0000-0C00-0000C3150000}"/>
    <hyperlink ref="N5575" r:id="rId5573" xr:uid="{00000000-0004-0000-0C00-0000C4150000}"/>
    <hyperlink ref="N5576" r:id="rId5574" xr:uid="{00000000-0004-0000-0C00-0000C5150000}"/>
    <hyperlink ref="N5577" r:id="rId5575" xr:uid="{00000000-0004-0000-0C00-0000C6150000}"/>
    <hyperlink ref="N5578" r:id="rId5576" xr:uid="{00000000-0004-0000-0C00-0000C7150000}"/>
    <hyperlink ref="N5579" r:id="rId5577" xr:uid="{00000000-0004-0000-0C00-0000C8150000}"/>
    <hyperlink ref="N5580" r:id="rId5578" xr:uid="{00000000-0004-0000-0C00-0000C9150000}"/>
    <hyperlink ref="N5581" r:id="rId5579" xr:uid="{00000000-0004-0000-0C00-0000CA150000}"/>
    <hyperlink ref="N5582" r:id="rId5580" xr:uid="{00000000-0004-0000-0C00-0000CB150000}"/>
    <hyperlink ref="N5583" r:id="rId5581" xr:uid="{00000000-0004-0000-0C00-0000CC150000}"/>
    <hyperlink ref="N5584" r:id="rId5582" xr:uid="{00000000-0004-0000-0C00-0000CD150000}"/>
    <hyperlink ref="N5585" r:id="rId5583" xr:uid="{00000000-0004-0000-0C00-0000CE150000}"/>
    <hyperlink ref="N5586" r:id="rId5584" xr:uid="{00000000-0004-0000-0C00-0000CF150000}"/>
    <hyperlink ref="N5587" r:id="rId5585" xr:uid="{00000000-0004-0000-0C00-0000D0150000}"/>
    <hyperlink ref="N5588" r:id="rId5586" xr:uid="{00000000-0004-0000-0C00-0000D1150000}"/>
    <hyperlink ref="N5589" r:id="rId5587" xr:uid="{00000000-0004-0000-0C00-0000D2150000}"/>
    <hyperlink ref="N5590" r:id="rId5588" xr:uid="{00000000-0004-0000-0C00-0000D3150000}"/>
    <hyperlink ref="N5591" r:id="rId5589" xr:uid="{00000000-0004-0000-0C00-0000D4150000}"/>
    <hyperlink ref="N5592" r:id="rId5590" xr:uid="{00000000-0004-0000-0C00-0000D5150000}"/>
    <hyperlink ref="N5593" r:id="rId5591" xr:uid="{00000000-0004-0000-0C00-0000D6150000}"/>
    <hyperlink ref="N5594" r:id="rId5592" xr:uid="{00000000-0004-0000-0C00-0000D7150000}"/>
    <hyperlink ref="N5595" r:id="rId5593" xr:uid="{00000000-0004-0000-0C00-0000D8150000}"/>
    <hyperlink ref="N5596" r:id="rId5594" xr:uid="{00000000-0004-0000-0C00-0000D9150000}"/>
    <hyperlink ref="N5597" r:id="rId5595" xr:uid="{00000000-0004-0000-0C00-0000DA150000}"/>
    <hyperlink ref="N5598" r:id="rId5596" xr:uid="{00000000-0004-0000-0C00-0000DB150000}"/>
    <hyperlink ref="N5599" r:id="rId5597" xr:uid="{00000000-0004-0000-0C00-0000DC150000}"/>
    <hyperlink ref="N5600" r:id="rId5598" xr:uid="{00000000-0004-0000-0C00-0000DD150000}"/>
    <hyperlink ref="N5601" r:id="rId5599" xr:uid="{00000000-0004-0000-0C00-0000DE150000}"/>
    <hyperlink ref="N5602" r:id="rId5600" xr:uid="{00000000-0004-0000-0C00-0000DF150000}"/>
    <hyperlink ref="N5603" r:id="rId5601" xr:uid="{00000000-0004-0000-0C00-0000E0150000}"/>
    <hyperlink ref="N5604" r:id="rId5602" xr:uid="{00000000-0004-0000-0C00-0000E1150000}"/>
    <hyperlink ref="N5605" r:id="rId5603" xr:uid="{00000000-0004-0000-0C00-0000E2150000}"/>
    <hyperlink ref="N5606" r:id="rId5604" xr:uid="{00000000-0004-0000-0C00-0000E3150000}"/>
    <hyperlink ref="N5607" r:id="rId5605" xr:uid="{00000000-0004-0000-0C00-0000E4150000}"/>
    <hyperlink ref="N5608" r:id="rId5606" xr:uid="{00000000-0004-0000-0C00-0000E5150000}"/>
    <hyperlink ref="N5609" r:id="rId5607" xr:uid="{00000000-0004-0000-0C00-0000E6150000}"/>
    <hyperlink ref="N5610" r:id="rId5608" xr:uid="{00000000-0004-0000-0C00-0000E7150000}"/>
    <hyperlink ref="N5611" r:id="rId5609" xr:uid="{00000000-0004-0000-0C00-0000E8150000}"/>
    <hyperlink ref="N5612" r:id="rId5610" xr:uid="{00000000-0004-0000-0C00-0000E9150000}"/>
    <hyperlink ref="N5613" r:id="rId5611" xr:uid="{00000000-0004-0000-0C00-0000EA150000}"/>
    <hyperlink ref="N5614" r:id="rId5612" xr:uid="{00000000-0004-0000-0C00-0000EB150000}"/>
    <hyperlink ref="N5615" r:id="rId5613" xr:uid="{00000000-0004-0000-0C00-0000EC150000}"/>
    <hyperlink ref="N5616" r:id="rId5614" xr:uid="{00000000-0004-0000-0C00-0000ED150000}"/>
    <hyperlink ref="N5617" r:id="rId5615" xr:uid="{00000000-0004-0000-0C00-0000EE150000}"/>
    <hyperlink ref="N5618" r:id="rId5616" xr:uid="{00000000-0004-0000-0C00-0000EF150000}"/>
    <hyperlink ref="N5619" r:id="rId5617" xr:uid="{00000000-0004-0000-0C00-0000F0150000}"/>
    <hyperlink ref="N5620" r:id="rId5618" xr:uid="{00000000-0004-0000-0C00-0000F1150000}"/>
    <hyperlink ref="N5621" r:id="rId5619" xr:uid="{00000000-0004-0000-0C00-0000F2150000}"/>
    <hyperlink ref="N5622" r:id="rId5620" xr:uid="{00000000-0004-0000-0C00-0000F3150000}"/>
    <hyperlink ref="N5623" r:id="rId5621" xr:uid="{00000000-0004-0000-0C00-0000F4150000}"/>
    <hyperlink ref="N5624" r:id="rId5622" xr:uid="{00000000-0004-0000-0C00-0000F5150000}"/>
    <hyperlink ref="N5625" r:id="rId5623" xr:uid="{00000000-0004-0000-0C00-0000F6150000}"/>
    <hyperlink ref="N5626" r:id="rId5624" xr:uid="{00000000-0004-0000-0C00-0000F7150000}"/>
    <hyperlink ref="N5627" r:id="rId5625" xr:uid="{00000000-0004-0000-0C00-0000F8150000}"/>
    <hyperlink ref="N5628" r:id="rId5626" xr:uid="{00000000-0004-0000-0C00-0000F9150000}"/>
    <hyperlink ref="N5629" r:id="rId5627" xr:uid="{00000000-0004-0000-0C00-0000FA150000}"/>
    <hyperlink ref="N5630" r:id="rId5628" xr:uid="{00000000-0004-0000-0C00-0000FB150000}"/>
    <hyperlink ref="N5631" r:id="rId5629" xr:uid="{00000000-0004-0000-0C00-0000FC150000}"/>
    <hyperlink ref="N5632" r:id="rId5630" xr:uid="{00000000-0004-0000-0C00-0000FD150000}"/>
    <hyperlink ref="N5633" r:id="rId5631" xr:uid="{00000000-0004-0000-0C00-0000FE150000}"/>
    <hyperlink ref="N5634" r:id="rId5632" xr:uid="{00000000-0004-0000-0C00-0000FF150000}"/>
    <hyperlink ref="N5635" r:id="rId5633" xr:uid="{00000000-0004-0000-0C00-000000160000}"/>
    <hyperlink ref="N5636" r:id="rId5634" xr:uid="{00000000-0004-0000-0C00-000001160000}"/>
    <hyperlink ref="N5637" r:id="rId5635" xr:uid="{00000000-0004-0000-0C00-000002160000}"/>
    <hyperlink ref="N5638" r:id="rId5636" xr:uid="{00000000-0004-0000-0C00-000003160000}"/>
    <hyperlink ref="N5639" r:id="rId5637" xr:uid="{00000000-0004-0000-0C00-000004160000}"/>
    <hyperlink ref="N5640" r:id="rId5638" xr:uid="{00000000-0004-0000-0C00-000005160000}"/>
    <hyperlink ref="N5641" r:id="rId5639" xr:uid="{00000000-0004-0000-0C00-000006160000}"/>
    <hyperlink ref="N5642" r:id="rId5640" xr:uid="{00000000-0004-0000-0C00-000007160000}"/>
    <hyperlink ref="N5643" r:id="rId5641" xr:uid="{00000000-0004-0000-0C00-000008160000}"/>
    <hyperlink ref="N5644" r:id="rId5642" xr:uid="{00000000-0004-0000-0C00-000009160000}"/>
    <hyperlink ref="N5645" r:id="rId5643" xr:uid="{00000000-0004-0000-0C00-00000A160000}"/>
    <hyperlink ref="N5646" r:id="rId5644" xr:uid="{00000000-0004-0000-0C00-00000B160000}"/>
    <hyperlink ref="N5647" r:id="rId5645" xr:uid="{00000000-0004-0000-0C00-00000C160000}"/>
    <hyperlink ref="N5648" r:id="rId5646" xr:uid="{00000000-0004-0000-0C00-00000D160000}"/>
    <hyperlink ref="N5649" r:id="rId5647" xr:uid="{00000000-0004-0000-0C00-00000E160000}"/>
    <hyperlink ref="N5650" r:id="rId5648" xr:uid="{00000000-0004-0000-0C00-00000F160000}"/>
    <hyperlink ref="N5651" r:id="rId5649" xr:uid="{00000000-0004-0000-0C00-000010160000}"/>
    <hyperlink ref="N5652" r:id="rId5650" xr:uid="{00000000-0004-0000-0C00-000011160000}"/>
    <hyperlink ref="N5653" r:id="rId5651" xr:uid="{00000000-0004-0000-0C00-000012160000}"/>
    <hyperlink ref="N5654" r:id="rId5652" xr:uid="{00000000-0004-0000-0C00-000013160000}"/>
    <hyperlink ref="N5655" r:id="rId5653" xr:uid="{00000000-0004-0000-0C00-000014160000}"/>
    <hyperlink ref="N5656" r:id="rId5654" xr:uid="{00000000-0004-0000-0C00-000015160000}"/>
    <hyperlink ref="N5657" r:id="rId5655" xr:uid="{00000000-0004-0000-0C00-000016160000}"/>
    <hyperlink ref="N5658" r:id="rId5656" xr:uid="{00000000-0004-0000-0C00-000017160000}"/>
    <hyperlink ref="N5659" r:id="rId5657" xr:uid="{00000000-0004-0000-0C00-000018160000}"/>
    <hyperlink ref="N5660" r:id="rId5658" xr:uid="{00000000-0004-0000-0C00-000019160000}"/>
    <hyperlink ref="N5661" r:id="rId5659" xr:uid="{00000000-0004-0000-0C00-00001A160000}"/>
    <hyperlink ref="N5662" r:id="rId5660" xr:uid="{00000000-0004-0000-0C00-00001B160000}"/>
    <hyperlink ref="N5663" r:id="rId5661" xr:uid="{00000000-0004-0000-0C00-00001C160000}"/>
    <hyperlink ref="N5664" r:id="rId5662" xr:uid="{00000000-0004-0000-0C00-00001D160000}"/>
    <hyperlink ref="N5665" r:id="rId5663" xr:uid="{00000000-0004-0000-0C00-00001E160000}"/>
    <hyperlink ref="N5666" r:id="rId5664" xr:uid="{00000000-0004-0000-0C00-00001F160000}"/>
    <hyperlink ref="N5667" r:id="rId5665" xr:uid="{00000000-0004-0000-0C00-000020160000}"/>
    <hyperlink ref="N5668" r:id="rId5666" xr:uid="{00000000-0004-0000-0C00-000021160000}"/>
    <hyperlink ref="N5669" r:id="rId5667" xr:uid="{00000000-0004-0000-0C00-000022160000}"/>
    <hyperlink ref="N5670" r:id="rId5668" xr:uid="{00000000-0004-0000-0C00-000023160000}"/>
    <hyperlink ref="N5671" r:id="rId5669" xr:uid="{00000000-0004-0000-0C00-000024160000}"/>
    <hyperlink ref="N5672" r:id="rId5670" xr:uid="{00000000-0004-0000-0C00-000025160000}"/>
    <hyperlink ref="N5673" r:id="rId5671" xr:uid="{00000000-0004-0000-0C00-000026160000}"/>
    <hyperlink ref="N5674" r:id="rId5672" xr:uid="{00000000-0004-0000-0C00-000027160000}"/>
    <hyperlink ref="N5675" r:id="rId5673" xr:uid="{00000000-0004-0000-0C00-000028160000}"/>
    <hyperlink ref="N5676" r:id="rId5674" xr:uid="{00000000-0004-0000-0C00-000029160000}"/>
    <hyperlink ref="N5677" r:id="rId5675" xr:uid="{00000000-0004-0000-0C00-00002A160000}"/>
    <hyperlink ref="N5678" r:id="rId5676" xr:uid="{00000000-0004-0000-0C00-00002B160000}"/>
    <hyperlink ref="N5679" r:id="rId5677" xr:uid="{00000000-0004-0000-0C00-00002C160000}"/>
    <hyperlink ref="N5680" r:id="rId5678" xr:uid="{00000000-0004-0000-0C00-00002D160000}"/>
    <hyperlink ref="N5681" r:id="rId5679" xr:uid="{00000000-0004-0000-0C00-00002E160000}"/>
    <hyperlink ref="N5682" r:id="rId5680" xr:uid="{00000000-0004-0000-0C00-00002F160000}"/>
    <hyperlink ref="N5683" r:id="rId5681" xr:uid="{00000000-0004-0000-0C00-000030160000}"/>
    <hyperlink ref="N5684" r:id="rId5682" xr:uid="{00000000-0004-0000-0C00-000031160000}"/>
    <hyperlink ref="N5685" r:id="rId5683" xr:uid="{00000000-0004-0000-0C00-000032160000}"/>
    <hyperlink ref="N5686" r:id="rId5684" xr:uid="{00000000-0004-0000-0C00-000033160000}"/>
    <hyperlink ref="N5687" r:id="rId5685" xr:uid="{00000000-0004-0000-0C00-000034160000}"/>
    <hyperlink ref="N5688" r:id="rId5686" xr:uid="{00000000-0004-0000-0C00-000035160000}"/>
    <hyperlink ref="N5689" r:id="rId5687" xr:uid="{00000000-0004-0000-0C00-000036160000}"/>
    <hyperlink ref="N5690" r:id="rId5688" xr:uid="{00000000-0004-0000-0C00-000037160000}"/>
    <hyperlink ref="N5691" r:id="rId5689" xr:uid="{00000000-0004-0000-0C00-000038160000}"/>
    <hyperlink ref="N5692" r:id="rId5690" xr:uid="{00000000-0004-0000-0C00-000039160000}"/>
    <hyperlink ref="N5693" r:id="rId5691" xr:uid="{00000000-0004-0000-0C00-00003A160000}"/>
    <hyperlink ref="N5694" r:id="rId5692" xr:uid="{00000000-0004-0000-0C00-00003B160000}"/>
    <hyperlink ref="N5695" r:id="rId5693" xr:uid="{00000000-0004-0000-0C00-00003C160000}"/>
    <hyperlink ref="N5696" r:id="rId5694" xr:uid="{00000000-0004-0000-0C00-00003D160000}"/>
    <hyperlink ref="N5697" r:id="rId5695" xr:uid="{00000000-0004-0000-0C00-00003E160000}"/>
    <hyperlink ref="N5698" r:id="rId5696" xr:uid="{00000000-0004-0000-0C00-00003F160000}"/>
    <hyperlink ref="N5699" r:id="rId5697" xr:uid="{00000000-0004-0000-0C00-000040160000}"/>
    <hyperlink ref="N5700" r:id="rId5698" xr:uid="{00000000-0004-0000-0C00-000041160000}"/>
    <hyperlink ref="N5701" r:id="rId5699" xr:uid="{00000000-0004-0000-0C00-000042160000}"/>
    <hyperlink ref="N5702" r:id="rId5700" xr:uid="{00000000-0004-0000-0C00-000043160000}"/>
    <hyperlink ref="N5703" r:id="rId5701" xr:uid="{00000000-0004-0000-0C00-000044160000}"/>
    <hyperlink ref="N5704" r:id="rId5702" xr:uid="{00000000-0004-0000-0C00-000045160000}"/>
    <hyperlink ref="N5705" r:id="rId5703" xr:uid="{00000000-0004-0000-0C00-000046160000}"/>
    <hyperlink ref="N5706" r:id="rId5704" xr:uid="{00000000-0004-0000-0C00-000047160000}"/>
    <hyperlink ref="N5707" r:id="rId5705" xr:uid="{00000000-0004-0000-0C00-000048160000}"/>
    <hyperlink ref="N5708" r:id="rId5706" xr:uid="{00000000-0004-0000-0C00-000049160000}"/>
    <hyperlink ref="N5709" r:id="rId5707" xr:uid="{00000000-0004-0000-0C00-00004A160000}"/>
    <hyperlink ref="N5710" r:id="rId5708" xr:uid="{00000000-0004-0000-0C00-00004B160000}"/>
    <hyperlink ref="N5711" r:id="rId5709" xr:uid="{00000000-0004-0000-0C00-00004C160000}"/>
    <hyperlink ref="N5712" r:id="rId5710" xr:uid="{00000000-0004-0000-0C00-00004D160000}"/>
    <hyperlink ref="N5713" r:id="rId5711" xr:uid="{00000000-0004-0000-0C00-00004E160000}"/>
    <hyperlink ref="N5714" r:id="rId5712" xr:uid="{00000000-0004-0000-0C00-00004F160000}"/>
    <hyperlink ref="N5715" r:id="rId5713" xr:uid="{00000000-0004-0000-0C00-000050160000}"/>
    <hyperlink ref="N5716" r:id="rId5714" xr:uid="{00000000-0004-0000-0C00-000051160000}"/>
    <hyperlink ref="N5717" r:id="rId5715" xr:uid="{00000000-0004-0000-0C00-000052160000}"/>
    <hyperlink ref="N5718" r:id="rId5716" xr:uid="{00000000-0004-0000-0C00-000053160000}"/>
    <hyperlink ref="N5719" r:id="rId5717" xr:uid="{00000000-0004-0000-0C00-000054160000}"/>
    <hyperlink ref="N5720" r:id="rId5718" xr:uid="{00000000-0004-0000-0C00-000055160000}"/>
    <hyperlink ref="N5721" r:id="rId5719" xr:uid="{00000000-0004-0000-0C00-000056160000}"/>
    <hyperlink ref="N5722" r:id="rId5720" xr:uid="{00000000-0004-0000-0C00-000057160000}"/>
    <hyperlink ref="N5723" r:id="rId5721" xr:uid="{00000000-0004-0000-0C00-000058160000}"/>
    <hyperlink ref="N5724" r:id="rId5722" xr:uid="{00000000-0004-0000-0C00-000059160000}"/>
    <hyperlink ref="N5725" r:id="rId5723" xr:uid="{00000000-0004-0000-0C00-00005A160000}"/>
    <hyperlink ref="N5726" r:id="rId5724" xr:uid="{00000000-0004-0000-0C00-00005B160000}"/>
    <hyperlink ref="N5727" r:id="rId5725" xr:uid="{00000000-0004-0000-0C00-00005C160000}"/>
    <hyperlink ref="N5728" r:id="rId5726" xr:uid="{00000000-0004-0000-0C00-00005D160000}"/>
    <hyperlink ref="N5729" r:id="rId5727" xr:uid="{00000000-0004-0000-0C00-00005E160000}"/>
    <hyperlink ref="N5730" r:id="rId5728" xr:uid="{00000000-0004-0000-0C00-00005F160000}"/>
    <hyperlink ref="N5731" r:id="rId5729" xr:uid="{00000000-0004-0000-0C00-000060160000}"/>
    <hyperlink ref="N5732" r:id="rId5730" xr:uid="{00000000-0004-0000-0C00-000061160000}"/>
    <hyperlink ref="N5733" r:id="rId5731" xr:uid="{00000000-0004-0000-0C00-000062160000}"/>
    <hyperlink ref="N5734" r:id="rId5732" xr:uid="{00000000-0004-0000-0C00-000063160000}"/>
    <hyperlink ref="N5735" r:id="rId5733" xr:uid="{00000000-0004-0000-0C00-000064160000}"/>
    <hyperlink ref="N5736" r:id="rId5734" xr:uid="{00000000-0004-0000-0C00-000065160000}"/>
    <hyperlink ref="N5737" r:id="rId5735" xr:uid="{00000000-0004-0000-0C00-000066160000}"/>
    <hyperlink ref="N5738" r:id="rId5736" xr:uid="{00000000-0004-0000-0C00-000067160000}"/>
    <hyperlink ref="N5739" r:id="rId5737" xr:uid="{00000000-0004-0000-0C00-000068160000}"/>
    <hyperlink ref="N5740" r:id="rId5738" xr:uid="{00000000-0004-0000-0C00-000069160000}"/>
    <hyperlink ref="N5741" r:id="rId5739" xr:uid="{00000000-0004-0000-0C00-00006A160000}"/>
    <hyperlink ref="N5742" r:id="rId5740" xr:uid="{00000000-0004-0000-0C00-00006B160000}"/>
    <hyperlink ref="N5743" r:id="rId5741" xr:uid="{00000000-0004-0000-0C00-00006C160000}"/>
    <hyperlink ref="N5744" r:id="rId5742" xr:uid="{00000000-0004-0000-0C00-00006D160000}"/>
    <hyperlink ref="N5745" r:id="rId5743" xr:uid="{00000000-0004-0000-0C00-00006E160000}"/>
    <hyperlink ref="N5746" r:id="rId5744" xr:uid="{00000000-0004-0000-0C00-00006F160000}"/>
    <hyperlink ref="N5747" r:id="rId5745" xr:uid="{00000000-0004-0000-0C00-000070160000}"/>
    <hyperlink ref="N5748" r:id="rId5746" xr:uid="{00000000-0004-0000-0C00-000071160000}"/>
    <hyperlink ref="N5749" r:id="rId5747" xr:uid="{00000000-0004-0000-0C00-000072160000}"/>
    <hyperlink ref="N5750" r:id="rId5748" xr:uid="{00000000-0004-0000-0C00-000073160000}"/>
    <hyperlink ref="N5751" r:id="rId5749" xr:uid="{00000000-0004-0000-0C00-000074160000}"/>
    <hyperlink ref="N5752" r:id="rId5750" xr:uid="{00000000-0004-0000-0C00-000075160000}"/>
    <hyperlink ref="N5753" r:id="rId5751" xr:uid="{00000000-0004-0000-0C00-000076160000}"/>
    <hyperlink ref="N5754" r:id="rId5752" xr:uid="{00000000-0004-0000-0C00-000077160000}"/>
    <hyperlink ref="N5755" r:id="rId5753" xr:uid="{00000000-0004-0000-0C00-000078160000}"/>
    <hyperlink ref="N5756" r:id="rId5754" xr:uid="{00000000-0004-0000-0C00-000079160000}"/>
    <hyperlink ref="N5757" r:id="rId5755" xr:uid="{00000000-0004-0000-0C00-00007A160000}"/>
    <hyperlink ref="N5758" r:id="rId5756" xr:uid="{00000000-0004-0000-0C00-00007B160000}"/>
    <hyperlink ref="N5759" r:id="rId5757" xr:uid="{00000000-0004-0000-0C00-00007C160000}"/>
    <hyperlink ref="N5760" r:id="rId5758" xr:uid="{00000000-0004-0000-0C00-00007D160000}"/>
    <hyperlink ref="N5761" r:id="rId5759" xr:uid="{00000000-0004-0000-0C00-00007E160000}"/>
    <hyperlink ref="N5762" r:id="rId5760" xr:uid="{00000000-0004-0000-0C00-00007F160000}"/>
    <hyperlink ref="N5763" r:id="rId5761" xr:uid="{00000000-0004-0000-0C00-000080160000}"/>
    <hyperlink ref="N5764" r:id="rId5762" xr:uid="{00000000-0004-0000-0C00-000081160000}"/>
    <hyperlink ref="N5765" r:id="rId5763" xr:uid="{00000000-0004-0000-0C00-000082160000}"/>
    <hyperlink ref="N5766" r:id="rId5764" xr:uid="{00000000-0004-0000-0C00-000083160000}"/>
    <hyperlink ref="N5767" r:id="rId5765" xr:uid="{00000000-0004-0000-0C00-000084160000}"/>
    <hyperlink ref="N5768" r:id="rId5766" xr:uid="{00000000-0004-0000-0C00-000085160000}"/>
    <hyperlink ref="N5769" r:id="rId5767" xr:uid="{00000000-0004-0000-0C00-000086160000}"/>
    <hyperlink ref="N5770" r:id="rId5768" xr:uid="{00000000-0004-0000-0C00-000087160000}"/>
    <hyperlink ref="N5771" r:id="rId5769" xr:uid="{00000000-0004-0000-0C00-000088160000}"/>
    <hyperlink ref="N5772" r:id="rId5770" xr:uid="{00000000-0004-0000-0C00-000089160000}"/>
    <hyperlink ref="N5773" r:id="rId5771" xr:uid="{00000000-0004-0000-0C00-00008A160000}"/>
    <hyperlink ref="N5774" r:id="rId5772" xr:uid="{00000000-0004-0000-0C00-00008B160000}"/>
    <hyperlink ref="N5775" r:id="rId5773" xr:uid="{00000000-0004-0000-0C00-00008C160000}"/>
    <hyperlink ref="N5776" r:id="rId5774" xr:uid="{00000000-0004-0000-0C00-00008D160000}"/>
    <hyperlink ref="N5777" r:id="rId5775" xr:uid="{00000000-0004-0000-0C00-00008E160000}"/>
    <hyperlink ref="N5778" r:id="rId5776" xr:uid="{00000000-0004-0000-0C00-00008F160000}"/>
    <hyperlink ref="N5779" r:id="rId5777" xr:uid="{00000000-0004-0000-0C00-000090160000}"/>
    <hyperlink ref="N5780" r:id="rId5778" xr:uid="{00000000-0004-0000-0C00-000091160000}"/>
    <hyperlink ref="N5781" r:id="rId5779" xr:uid="{00000000-0004-0000-0C00-000092160000}"/>
    <hyperlink ref="N5782" r:id="rId5780" xr:uid="{00000000-0004-0000-0C00-000093160000}"/>
    <hyperlink ref="N5783" r:id="rId5781" xr:uid="{00000000-0004-0000-0C00-000094160000}"/>
    <hyperlink ref="N5784" r:id="rId5782" xr:uid="{00000000-0004-0000-0C00-000095160000}"/>
    <hyperlink ref="N5785" r:id="rId5783" xr:uid="{00000000-0004-0000-0C00-000096160000}"/>
    <hyperlink ref="N5786" r:id="rId5784" xr:uid="{00000000-0004-0000-0C00-000097160000}"/>
    <hyperlink ref="N5787" r:id="rId5785" xr:uid="{00000000-0004-0000-0C00-000098160000}"/>
    <hyperlink ref="N5788" r:id="rId5786" xr:uid="{00000000-0004-0000-0C00-000099160000}"/>
    <hyperlink ref="N5789" r:id="rId5787" xr:uid="{00000000-0004-0000-0C00-00009A160000}"/>
    <hyperlink ref="N5790" r:id="rId5788" xr:uid="{00000000-0004-0000-0C00-00009B160000}"/>
    <hyperlink ref="N5791" r:id="rId5789" xr:uid="{00000000-0004-0000-0C00-00009C160000}"/>
    <hyperlink ref="N5792" r:id="rId5790" xr:uid="{00000000-0004-0000-0C00-00009D160000}"/>
    <hyperlink ref="N5793" r:id="rId5791" xr:uid="{00000000-0004-0000-0C00-00009E160000}"/>
    <hyperlink ref="N5794" r:id="rId5792" xr:uid="{00000000-0004-0000-0C00-00009F160000}"/>
    <hyperlink ref="N5795" r:id="rId5793" xr:uid="{00000000-0004-0000-0C00-0000A0160000}"/>
    <hyperlink ref="N5796" r:id="rId5794" xr:uid="{00000000-0004-0000-0C00-0000A1160000}"/>
    <hyperlink ref="N5797" r:id="rId5795" xr:uid="{00000000-0004-0000-0C00-0000A2160000}"/>
    <hyperlink ref="N5798" r:id="rId5796" xr:uid="{00000000-0004-0000-0C00-0000A3160000}"/>
    <hyperlink ref="N5799" r:id="rId5797" xr:uid="{00000000-0004-0000-0C00-0000A4160000}"/>
    <hyperlink ref="N5800" r:id="rId5798" xr:uid="{00000000-0004-0000-0C00-0000A5160000}"/>
    <hyperlink ref="N5801" r:id="rId5799" xr:uid="{00000000-0004-0000-0C00-0000A6160000}"/>
    <hyperlink ref="N5802" r:id="rId5800" xr:uid="{00000000-0004-0000-0C00-0000A7160000}"/>
    <hyperlink ref="N5803" r:id="rId5801" xr:uid="{00000000-0004-0000-0C00-0000A8160000}"/>
    <hyperlink ref="N5804" r:id="rId5802" xr:uid="{00000000-0004-0000-0C00-0000A9160000}"/>
    <hyperlink ref="N5805" r:id="rId5803" xr:uid="{00000000-0004-0000-0C00-0000AA160000}"/>
    <hyperlink ref="N5806" r:id="rId5804" xr:uid="{00000000-0004-0000-0C00-0000AB160000}"/>
    <hyperlink ref="N5807" r:id="rId5805" xr:uid="{00000000-0004-0000-0C00-0000AC160000}"/>
    <hyperlink ref="N5808" r:id="rId5806" xr:uid="{00000000-0004-0000-0C00-0000AD160000}"/>
    <hyperlink ref="N5809" r:id="rId5807" xr:uid="{00000000-0004-0000-0C00-0000AE160000}"/>
    <hyperlink ref="N5810" r:id="rId5808" xr:uid="{00000000-0004-0000-0C00-0000AF160000}"/>
    <hyperlink ref="N5811" r:id="rId5809" xr:uid="{00000000-0004-0000-0C00-0000B0160000}"/>
    <hyperlink ref="N5812" r:id="rId5810" xr:uid="{00000000-0004-0000-0C00-0000B1160000}"/>
    <hyperlink ref="N5813" r:id="rId5811" xr:uid="{00000000-0004-0000-0C00-0000B2160000}"/>
    <hyperlink ref="N5814" r:id="rId5812" xr:uid="{00000000-0004-0000-0C00-0000B3160000}"/>
    <hyperlink ref="N5815" r:id="rId5813" xr:uid="{00000000-0004-0000-0C00-0000B4160000}"/>
    <hyperlink ref="N5816" r:id="rId5814" xr:uid="{00000000-0004-0000-0C00-0000B5160000}"/>
    <hyperlink ref="N5817" r:id="rId5815" xr:uid="{00000000-0004-0000-0C00-0000B6160000}"/>
    <hyperlink ref="N5818" r:id="rId5816" xr:uid="{00000000-0004-0000-0C00-0000B7160000}"/>
    <hyperlink ref="N5819" r:id="rId5817" xr:uid="{00000000-0004-0000-0C00-0000B8160000}"/>
    <hyperlink ref="N5820" r:id="rId5818" xr:uid="{00000000-0004-0000-0C00-0000B9160000}"/>
    <hyperlink ref="N5821" r:id="rId5819" xr:uid="{00000000-0004-0000-0C00-0000BA160000}"/>
    <hyperlink ref="N5822" r:id="rId5820" xr:uid="{00000000-0004-0000-0C00-0000BB160000}"/>
    <hyperlink ref="N5823" r:id="rId5821" xr:uid="{00000000-0004-0000-0C00-0000BC160000}"/>
    <hyperlink ref="N5824" r:id="rId5822" xr:uid="{00000000-0004-0000-0C00-0000BD160000}"/>
    <hyperlink ref="N5825" r:id="rId5823" xr:uid="{00000000-0004-0000-0C00-0000BE160000}"/>
    <hyperlink ref="N5826" r:id="rId5824" xr:uid="{00000000-0004-0000-0C00-0000BF160000}"/>
    <hyperlink ref="N5827" r:id="rId5825" xr:uid="{00000000-0004-0000-0C00-0000C0160000}"/>
    <hyperlink ref="N5828" r:id="rId5826" xr:uid="{00000000-0004-0000-0C00-0000C1160000}"/>
    <hyperlink ref="N5829" r:id="rId5827" xr:uid="{00000000-0004-0000-0C00-0000C2160000}"/>
    <hyperlink ref="N5830" r:id="rId5828" xr:uid="{00000000-0004-0000-0C00-0000C3160000}"/>
    <hyperlink ref="N5831" r:id="rId5829" xr:uid="{00000000-0004-0000-0C00-0000C4160000}"/>
    <hyperlink ref="N5832" r:id="rId5830" xr:uid="{00000000-0004-0000-0C00-0000C5160000}"/>
    <hyperlink ref="N5833" r:id="rId5831" xr:uid="{00000000-0004-0000-0C00-0000C6160000}"/>
    <hyperlink ref="N5834" r:id="rId5832" xr:uid="{00000000-0004-0000-0C00-0000C7160000}"/>
    <hyperlink ref="N5835" r:id="rId5833" xr:uid="{00000000-0004-0000-0C00-0000C8160000}"/>
    <hyperlink ref="N5836" r:id="rId5834" xr:uid="{00000000-0004-0000-0C00-0000C9160000}"/>
    <hyperlink ref="N5837" r:id="rId5835" xr:uid="{00000000-0004-0000-0C00-0000CA160000}"/>
    <hyperlink ref="N5838" r:id="rId5836" xr:uid="{00000000-0004-0000-0C00-0000CB160000}"/>
    <hyperlink ref="N5839" r:id="rId5837" xr:uid="{00000000-0004-0000-0C00-0000CC160000}"/>
    <hyperlink ref="N5840" r:id="rId5838" xr:uid="{00000000-0004-0000-0C00-0000CD160000}"/>
    <hyperlink ref="N5841" r:id="rId5839" xr:uid="{00000000-0004-0000-0C00-0000CE160000}"/>
    <hyperlink ref="N5842" r:id="rId5840" xr:uid="{00000000-0004-0000-0C00-0000CF160000}"/>
    <hyperlink ref="N5843" r:id="rId5841" xr:uid="{00000000-0004-0000-0C00-0000D0160000}"/>
    <hyperlink ref="N5844" r:id="rId5842" xr:uid="{00000000-0004-0000-0C00-0000D1160000}"/>
    <hyperlink ref="N5845" r:id="rId5843" xr:uid="{00000000-0004-0000-0C00-0000D2160000}"/>
    <hyperlink ref="N5846" r:id="rId5844" xr:uid="{00000000-0004-0000-0C00-0000D3160000}"/>
    <hyperlink ref="N5847" r:id="rId5845" xr:uid="{00000000-0004-0000-0C00-0000D4160000}"/>
    <hyperlink ref="N5848" r:id="rId5846" xr:uid="{00000000-0004-0000-0C00-0000D5160000}"/>
    <hyperlink ref="N5849" r:id="rId5847" xr:uid="{00000000-0004-0000-0C00-0000D6160000}"/>
    <hyperlink ref="N5850" r:id="rId5848" xr:uid="{00000000-0004-0000-0C00-0000D7160000}"/>
    <hyperlink ref="N5851" r:id="rId5849" xr:uid="{00000000-0004-0000-0C00-0000D8160000}"/>
    <hyperlink ref="N5852" r:id="rId5850" xr:uid="{00000000-0004-0000-0C00-0000D9160000}"/>
    <hyperlink ref="N5853" r:id="rId5851" xr:uid="{00000000-0004-0000-0C00-0000DA160000}"/>
    <hyperlink ref="N5854" r:id="rId5852" xr:uid="{00000000-0004-0000-0C00-0000DB160000}"/>
    <hyperlink ref="N5855" r:id="rId5853" xr:uid="{00000000-0004-0000-0C00-0000DC160000}"/>
    <hyperlink ref="N5856" r:id="rId5854" xr:uid="{00000000-0004-0000-0C00-0000DD160000}"/>
    <hyperlink ref="N5857" r:id="rId5855" xr:uid="{00000000-0004-0000-0C00-0000DE160000}"/>
    <hyperlink ref="N5858" r:id="rId5856" xr:uid="{00000000-0004-0000-0C00-0000DF160000}"/>
    <hyperlink ref="N5859" r:id="rId5857" xr:uid="{00000000-0004-0000-0C00-0000E0160000}"/>
    <hyperlink ref="N5860" r:id="rId5858" xr:uid="{00000000-0004-0000-0C00-0000E1160000}"/>
    <hyperlink ref="N5861" r:id="rId5859" xr:uid="{00000000-0004-0000-0C00-0000E2160000}"/>
    <hyperlink ref="N5862" r:id="rId5860" xr:uid="{00000000-0004-0000-0C00-0000E3160000}"/>
    <hyperlink ref="N5863" r:id="rId5861" xr:uid="{00000000-0004-0000-0C00-0000E4160000}"/>
    <hyperlink ref="N5864" r:id="rId5862" xr:uid="{00000000-0004-0000-0C00-0000E5160000}"/>
    <hyperlink ref="N5865" r:id="rId5863" xr:uid="{00000000-0004-0000-0C00-0000E6160000}"/>
    <hyperlink ref="N5866" r:id="rId5864" xr:uid="{00000000-0004-0000-0C00-0000E7160000}"/>
    <hyperlink ref="N5867" r:id="rId5865" xr:uid="{00000000-0004-0000-0C00-0000E8160000}"/>
    <hyperlink ref="N5868" r:id="rId5866" xr:uid="{00000000-0004-0000-0C00-0000E9160000}"/>
    <hyperlink ref="N5869" r:id="rId5867" xr:uid="{00000000-0004-0000-0C00-0000EA160000}"/>
    <hyperlink ref="N5870" r:id="rId5868" xr:uid="{00000000-0004-0000-0C00-0000EB160000}"/>
    <hyperlink ref="N5871" r:id="rId5869" xr:uid="{00000000-0004-0000-0C00-0000EC160000}"/>
    <hyperlink ref="N5872" r:id="rId5870" xr:uid="{00000000-0004-0000-0C00-0000ED160000}"/>
    <hyperlink ref="N5873" r:id="rId5871" xr:uid="{00000000-0004-0000-0C00-0000EE160000}"/>
    <hyperlink ref="N5874" r:id="rId5872" xr:uid="{00000000-0004-0000-0C00-0000EF160000}"/>
    <hyperlink ref="N5875" r:id="rId5873" xr:uid="{00000000-0004-0000-0C00-0000F0160000}"/>
    <hyperlink ref="N5876" r:id="rId5874" xr:uid="{00000000-0004-0000-0C00-0000F1160000}"/>
    <hyperlink ref="N5877" r:id="rId5875" xr:uid="{00000000-0004-0000-0C00-0000F2160000}"/>
    <hyperlink ref="N5878" r:id="rId5876" xr:uid="{00000000-0004-0000-0C00-0000F3160000}"/>
    <hyperlink ref="N5879" r:id="rId5877" xr:uid="{00000000-0004-0000-0C00-0000F4160000}"/>
    <hyperlink ref="N5880" r:id="rId5878" xr:uid="{00000000-0004-0000-0C00-0000F5160000}"/>
    <hyperlink ref="N5881" r:id="rId5879" xr:uid="{00000000-0004-0000-0C00-0000F6160000}"/>
    <hyperlink ref="N5882" r:id="rId5880" xr:uid="{00000000-0004-0000-0C00-0000F7160000}"/>
    <hyperlink ref="N5883" r:id="rId5881" xr:uid="{00000000-0004-0000-0C00-0000F8160000}"/>
    <hyperlink ref="N5884" r:id="rId5882" xr:uid="{00000000-0004-0000-0C00-0000F9160000}"/>
    <hyperlink ref="N5885" r:id="rId5883" xr:uid="{00000000-0004-0000-0C00-0000FA160000}"/>
    <hyperlink ref="N5886" r:id="rId5884" xr:uid="{00000000-0004-0000-0C00-0000FB160000}"/>
    <hyperlink ref="N5887" r:id="rId5885" xr:uid="{00000000-0004-0000-0C00-0000FC160000}"/>
    <hyperlink ref="N5888" r:id="rId5886" xr:uid="{00000000-0004-0000-0C00-0000FD160000}"/>
    <hyperlink ref="N5889" r:id="rId5887" xr:uid="{00000000-0004-0000-0C00-0000FE160000}"/>
    <hyperlink ref="N5890" r:id="rId5888" xr:uid="{00000000-0004-0000-0C00-0000FF160000}"/>
    <hyperlink ref="N5891" r:id="rId5889" xr:uid="{00000000-0004-0000-0C00-000000170000}"/>
    <hyperlink ref="N5892" r:id="rId5890" xr:uid="{00000000-0004-0000-0C00-000001170000}"/>
    <hyperlink ref="N5893" r:id="rId5891" xr:uid="{00000000-0004-0000-0C00-000002170000}"/>
    <hyperlink ref="N5894" r:id="rId5892" xr:uid="{00000000-0004-0000-0C00-000003170000}"/>
    <hyperlink ref="N5895" r:id="rId5893" xr:uid="{00000000-0004-0000-0C00-000004170000}"/>
    <hyperlink ref="N5896" r:id="rId5894" xr:uid="{00000000-0004-0000-0C00-000005170000}"/>
    <hyperlink ref="N5897" r:id="rId5895" xr:uid="{00000000-0004-0000-0C00-000006170000}"/>
    <hyperlink ref="N5898" r:id="rId5896" xr:uid="{00000000-0004-0000-0C00-000007170000}"/>
    <hyperlink ref="N5899" r:id="rId5897" xr:uid="{00000000-0004-0000-0C00-000008170000}"/>
    <hyperlink ref="N5900" r:id="rId5898" xr:uid="{00000000-0004-0000-0C00-000009170000}"/>
    <hyperlink ref="N5901" r:id="rId5899" xr:uid="{00000000-0004-0000-0C00-00000A170000}"/>
    <hyperlink ref="N5902" r:id="rId5900" xr:uid="{00000000-0004-0000-0C00-00000B170000}"/>
    <hyperlink ref="N5903" r:id="rId5901" xr:uid="{00000000-0004-0000-0C00-00000C170000}"/>
    <hyperlink ref="N5904" r:id="rId5902" xr:uid="{00000000-0004-0000-0C00-00000D170000}"/>
    <hyperlink ref="N5905" r:id="rId5903" xr:uid="{00000000-0004-0000-0C00-00000E170000}"/>
    <hyperlink ref="N5906" r:id="rId5904" xr:uid="{00000000-0004-0000-0C00-00000F170000}"/>
    <hyperlink ref="N5907" r:id="rId5905" xr:uid="{00000000-0004-0000-0C00-000010170000}"/>
    <hyperlink ref="N5908" r:id="rId5906" xr:uid="{00000000-0004-0000-0C00-000011170000}"/>
    <hyperlink ref="N5909" r:id="rId5907" xr:uid="{00000000-0004-0000-0C00-000012170000}"/>
    <hyperlink ref="N5910" r:id="rId5908" xr:uid="{00000000-0004-0000-0C00-000013170000}"/>
    <hyperlink ref="N5911" r:id="rId5909" xr:uid="{00000000-0004-0000-0C00-000014170000}"/>
    <hyperlink ref="N5912" r:id="rId5910" xr:uid="{00000000-0004-0000-0C00-000015170000}"/>
    <hyperlink ref="N5913" r:id="rId5911" xr:uid="{00000000-0004-0000-0C00-000016170000}"/>
    <hyperlink ref="N5914" r:id="rId5912" xr:uid="{00000000-0004-0000-0C00-000017170000}"/>
    <hyperlink ref="N5915" r:id="rId5913" xr:uid="{00000000-0004-0000-0C00-000018170000}"/>
    <hyperlink ref="N5916" r:id="rId5914" xr:uid="{00000000-0004-0000-0C00-000019170000}"/>
    <hyperlink ref="N5917" r:id="rId5915" xr:uid="{00000000-0004-0000-0C00-00001A170000}"/>
    <hyperlink ref="N5918" r:id="rId5916" xr:uid="{00000000-0004-0000-0C00-00001B170000}"/>
    <hyperlink ref="N5919" r:id="rId5917" xr:uid="{00000000-0004-0000-0C00-00001C170000}"/>
    <hyperlink ref="N5920" r:id="rId5918" xr:uid="{00000000-0004-0000-0C00-00001D170000}"/>
    <hyperlink ref="N5921" r:id="rId5919" xr:uid="{00000000-0004-0000-0C00-00001E170000}"/>
    <hyperlink ref="N5922" r:id="rId5920" xr:uid="{00000000-0004-0000-0C00-00001F170000}"/>
    <hyperlink ref="N5923" r:id="rId5921" xr:uid="{00000000-0004-0000-0C00-000020170000}"/>
    <hyperlink ref="N5924" r:id="rId5922" xr:uid="{00000000-0004-0000-0C00-000021170000}"/>
    <hyperlink ref="N5925" r:id="rId5923" xr:uid="{00000000-0004-0000-0C00-000022170000}"/>
    <hyperlink ref="N5926" r:id="rId5924" xr:uid="{00000000-0004-0000-0C00-000023170000}"/>
    <hyperlink ref="N5927" r:id="rId5925" xr:uid="{00000000-0004-0000-0C00-000024170000}"/>
    <hyperlink ref="N5928" r:id="rId5926" xr:uid="{00000000-0004-0000-0C00-000025170000}"/>
    <hyperlink ref="N5929" r:id="rId5927" xr:uid="{00000000-0004-0000-0C00-000026170000}"/>
    <hyperlink ref="N5930" r:id="rId5928" xr:uid="{00000000-0004-0000-0C00-000027170000}"/>
    <hyperlink ref="N5931" r:id="rId5929" xr:uid="{00000000-0004-0000-0C00-000028170000}"/>
    <hyperlink ref="N5932" r:id="rId5930" xr:uid="{00000000-0004-0000-0C00-000029170000}"/>
    <hyperlink ref="N5933" r:id="rId5931" xr:uid="{00000000-0004-0000-0C00-00002A170000}"/>
    <hyperlink ref="N5934" r:id="rId5932" xr:uid="{00000000-0004-0000-0C00-00002B170000}"/>
    <hyperlink ref="N5935" r:id="rId5933" xr:uid="{00000000-0004-0000-0C00-00002C170000}"/>
    <hyperlink ref="N5936" r:id="rId5934" xr:uid="{00000000-0004-0000-0C00-00002D170000}"/>
    <hyperlink ref="N5937" r:id="rId5935" xr:uid="{00000000-0004-0000-0C00-00002E170000}"/>
    <hyperlink ref="N5938" r:id="rId5936" xr:uid="{00000000-0004-0000-0C00-00002F170000}"/>
    <hyperlink ref="N5939" r:id="rId5937" xr:uid="{00000000-0004-0000-0C00-000030170000}"/>
    <hyperlink ref="N5940" r:id="rId5938" xr:uid="{00000000-0004-0000-0C00-000031170000}"/>
    <hyperlink ref="N5941" r:id="rId5939" xr:uid="{00000000-0004-0000-0C00-000032170000}"/>
    <hyperlink ref="N5942" r:id="rId5940" xr:uid="{00000000-0004-0000-0C00-000033170000}"/>
    <hyperlink ref="N5943" r:id="rId5941" xr:uid="{00000000-0004-0000-0C00-000034170000}"/>
    <hyperlink ref="N5944" r:id="rId5942" xr:uid="{00000000-0004-0000-0C00-000035170000}"/>
    <hyperlink ref="N5945" r:id="rId5943" xr:uid="{00000000-0004-0000-0C00-000036170000}"/>
    <hyperlink ref="N5946" r:id="rId5944" xr:uid="{00000000-0004-0000-0C00-000037170000}"/>
    <hyperlink ref="N5947" r:id="rId5945" xr:uid="{00000000-0004-0000-0C00-000038170000}"/>
    <hyperlink ref="N5948" r:id="rId5946" xr:uid="{00000000-0004-0000-0C00-000039170000}"/>
    <hyperlink ref="N5949" r:id="rId5947" xr:uid="{00000000-0004-0000-0C00-00003A170000}"/>
    <hyperlink ref="N5950" r:id="rId5948" xr:uid="{00000000-0004-0000-0C00-00003B170000}"/>
    <hyperlink ref="N5951" r:id="rId5949" xr:uid="{00000000-0004-0000-0C00-00003C170000}"/>
    <hyperlink ref="N5952" r:id="rId5950" xr:uid="{00000000-0004-0000-0C00-00003D170000}"/>
    <hyperlink ref="N5953" r:id="rId5951" xr:uid="{00000000-0004-0000-0C00-00003E170000}"/>
    <hyperlink ref="N5954" r:id="rId5952" xr:uid="{00000000-0004-0000-0C00-00003F170000}"/>
    <hyperlink ref="N5955" r:id="rId5953" xr:uid="{00000000-0004-0000-0C00-000040170000}"/>
    <hyperlink ref="N5956" r:id="rId5954" xr:uid="{00000000-0004-0000-0C00-000041170000}"/>
    <hyperlink ref="N5957" r:id="rId5955" xr:uid="{00000000-0004-0000-0C00-000042170000}"/>
    <hyperlink ref="N5958" r:id="rId5956" xr:uid="{00000000-0004-0000-0C00-000043170000}"/>
    <hyperlink ref="N5959" r:id="rId5957" xr:uid="{00000000-0004-0000-0C00-000044170000}"/>
    <hyperlink ref="N5960" r:id="rId5958" xr:uid="{00000000-0004-0000-0C00-000045170000}"/>
    <hyperlink ref="N5961" r:id="rId5959" xr:uid="{00000000-0004-0000-0C00-000046170000}"/>
    <hyperlink ref="N5962" r:id="rId5960" xr:uid="{00000000-0004-0000-0C00-000047170000}"/>
    <hyperlink ref="N5963" r:id="rId5961" xr:uid="{00000000-0004-0000-0C00-000048170000}"/>
    <hyperlink ref="N5964" r:id="rId5962" xr:uid="{00000000-0004-0000-0C00-000049170000}"/>
    <hyperlink ref="N5965" r:id="rId5963" xr:uid="{00000000-0004-0000-0C00-00004A170000}"/>
    <hyperlink ref="N5966" r:id="rId5964" xr:uid="{00000000-0004-0000-0C00-00004B170000}"/>
    <hyperlink ref="N5967" r:id="rId5965" xr:uid="{00000000-0004-0000-0C00-00004C170000}"/>
    <hyperlink ref="N5968" r:id="rId5966" xr:uid="{00000000-0004-0000-0C00-00004D170000}"/>
    <hyperlink ref="N5969" r:id="rId5967" xr:uid="{00000000-0004-0000-0C00-00004E170000}"/>
    <hyperlink ref="N5970" r:id="rId5968" xr:uid="{00000000-0004-0000-0C00-00004F170000}"/>
    <hyperlink ref="N5971" r:id="rId5969" xr:uid="{00000000-0004-0000-0C00-000050170000}"/>
    <hyperlink ref="N5972" r:id="rId5970" xr:uid="{00000000-0004-0000-0C00-000051170000}"/>
    <hyperlink ref="N5973" r:id="rId5971" xr:uid="{00000000-0004-0000-0C00-000052170000}"/>
    <hyperlink ref="N5974" r:id="rId5972" xr:uid="{00000000-0004-0000-0C00-000053170000}"/>
    <hyperlink ref="N5975" r:id="rId5973" xr:uid="{00000000-0004-0000-0C00-000054170000}"/>
    <hyperlink ref="N5976" r:id="rId5974" xr:uid="{00000000-0004-0000-0C00-000055170000}"/>
    <hyperlink ref="N5977" r:id="rId5975" xr:uid="{00000000-0004-0000-0C00-000056170000}"/>
    <hyperlink ref="N5978" r:id="rId5976" xr:uid="{00000000-0004-0000-0C00-000057170000}"/>
    <hyperlink ref="N5979" r:id="rId5977" xr:uid="{00000000-0004-0000-0C00-000058170000}"/>
    <hyperlink ref="N5980" r:id="rId5978" xr:uid="{00000000-0004-0000-0C00-000059170000}"/>
    <hyperlink ref="N5981" r:id="rId5979" xr:uid="{00000000-0004-0000-0C00-00005A170000}"/>
    <hyperlink ref="N5982" r:id="rId5980" xr:uid="{00000000-0004-0000-0C00-00005B170000}"/>
    <hyperlink ref="N5983" r:id="rId5981" xr:uid="{00000000-0004-0000-0C00-00005C170000}"/>
    <hyperlink ref="N5984" r:id="rId5982" xr:uid="{00000000-0004-0000-0C00-00005D170000}"/>
    <hyperlink ref="N5985" r:id="rId5983" xr:uid="{00000000-0004-0000-0C00-00005E170000}"/>
    <hyperlink ref="N5986" r:id="rId5984" xr:uid="{00000000-0004-0000-0C00-00005F170000}"/>
    <hyperlink ref="N5987" r:id="rId5985" xr:uid="{00000000-0004-0000-0C00-000060170000}"/>
    <hyperlink ref="N5988" r:id="rId5986" xr:uid="{00000000-0004-0000-0C00-000061170000}"/>
    <hyperlink ref="N5989" r:id="rId5987" xr:uid="{00000000-0004-0000-0C00-000062170000}"/>
    <hyperlink ref="N5990" r:id="rId5988" xr:uid="{00000000-0004-0000-0C00-000063170000}"/>
    <hyperlink ref="N5991" r:id="rId5989" xr:uid="{00000000-0004-0000-0C00-000064170000}"/>
    <hyperlink ref="N5992" r:id="rId5990" xr:uid="{00000000-0004-0000-0C00-000065170000}"/>
    <hyperlink ref="N5993" r:id="rId5991" xr:uid="{00000000-0004-0000-0C00-000066170000}"/>
    <hyperlink ref="N5994" r:id="rId5992" xr:uid="{00000000-0004-0000-0C00-000067170000}"/>
    <hyperlink ref="N5995" r:id="rId5993" xr:uid="{00000000-0004-0000-0C00-000068170000}"/>
    <hyperlink ref="N5996" r:id="rId5994" xr:uid="{00000000-0004-0000-0C00-000069170000}"/>
    <hyperlink ref="N5997" r:id="rId5995" xr:uid="{00000000-0004-0000-0C00-00006A170000}"/>
    <hyperlink ref="N5998" r:id="rId5996" xr:uid="{00000000-0004-0000-0C00-00006B170000}"/>
    <hyperlink ref="N5999" r:id="rId5997" xr:uid="{00000000-0004-0000-0C00-00006C170000}"/>
    <hyperlink ref="N6000" r:id="rId5998" xr:uid="{00000000-0004-0000-0C00-00006D170000}"/>
    <hyperlink ref="N6001" r:id="rId5999" xr:uid="{00000000-0004-0000-0C00-00006E170000}"/>
    <hyperlink ref="N6002" r:id="rId6000" xr:uid="{00000000-0004-0000-0C00-00006F170000}"/>
    <hyperlink ref="N6003" r:id="rId6001" xr:uid="{00000000-0004-0000-0C00-000070170000}"/>
    <hyperlink ref="N6004" r:id="rId6002" xr:uid="{00000000-0004-0000-0C00-000071170000}"/>
    <hyperlink ref="N6005" r:id="rId6003" xr:uid="{00000000-0004-0000-0C00-000072170000}"/>
    <hyperlink ref="N6006" r:id="rId6004" xr:uid="{00000000-0004-0000-0C00-000073170000}"/>
    <hyperlink ref="N6007" r:id="rId6005" xr:uid="{00000000-0004-0000-0C00-000074170000}"/>
    <hyperlink ref="N6008" r:id="rId6006" xr:uid="{00000000-0004-0000-0C00-000075170000}"/>
    <hyperlink ref="N6009" r:id="rId6007" xr:uid="{00000000-0004-0000-0C00-000076170000}"/>
    <hyperlink ref="N6010" r:id="rId6008" xr:uid="{00000000-0004-0000-0C00-000077170000}"/>
    <hyperlink ref="N6011" r:id="rId6009" xr:uid="{00000000-0004-0000-0C00-000078170000}"/>
    <hyperlink ref="N6012" r:id="rId6010" xr:uid="{00000000-0004-0000-0C00-000079170000}"/>
    <hyperlink ref="N6013" r:id="rId6011" xr:uid="{00000000-0004-0000-0C00-00007A170000}"/>
    <hyperlink ref="N6014" r:id="rId6012" xr:uid="{00000000-0004-0000-0C00-00007B170000}"/>
    <hyperlink ref="N6015" r:id="rId6013" xr:uid="{00000000-0004-0000-0C00-00007C170000}"/>
    <hyperlink ref="N6016" r:id="rId6014" xr:uid="{00000000-0004-0000-0C00-00007D170000}"/>
    <hyperlink ref="N6017" r:id="rId6015" xr:uid="{00000000-0004-0000-0C00-00007E170000}"/>
    <hyperlink ref="N6018" r:id="rId6016" xr:uid="{00000000-0004-0000-0C00-00007F170000}"/>
    <hyperlink ref="N6019" r:id="rId6017" xr:uid="{00000000-0004-0000-0C00-000080170000}"/>
    <hyperlink ref="N6020" r:id="rId6018" xr:uid="{00000000-0004-0000-0C00-000081170000}"/>
    <hyperlink ref="N6021" r:id="rId6019" xr:uid="{00000000-0004-0000-0C00-000082170000}"/>
    <hyperlink ref="N6022" r:id="rId6020" xr:uid="{00000000-0004-0000-0C00-000083170000}"/>
    <hyperlink ref="N6023" r:id="rId6021" xr:uid="{00000000-0004-0000-0C00-000084170000}"/>
    <hyperlink ref="N6024" r:id="rId6022" xr:uid="{00000000-0004-0000-0C00-000085170000}"/>
    <hyperlink ref="N6025" r:id="rId6023" xr:uid="{00000000-0004-0000-0C00-000086170000}"/>
    <hyperlink ref="N6026" r:id="rId6024" xr:uid="{00000000-0004-0000-0C00-000087170000}"/>
    <hyperlink ref="N6027" r:id="rId6025" xr:uid="{00000000-0004-0000-0C00-000088170000}"/>
    <hyperlink ref="N6028" r:id="rId6026" xr:uid="{00000000-0004-0000-0C00-000089170000}"/>
    <hyperlink ref="N6029" r:id="rId6027" xr:uid="{00000000-0004-0000-0C00-00008A170000}"/>
    <hyperlink ref="N6030" r:id="rId6028" xr:uid="{00000000-0004-0000-0C00-00008B170000}"/>
    <hyperlink ref="N6031" r:id="rId6029" xr:uid="{00000000-0004-0000-0C00-00008C170000}"/>
    <hyperlink ref="N6032" r:id="rId6030" xr:uid="{00000000-0004-0000-0C00-00008D170000}"/>
    <hyperlink ref="N6033" r:id="rId6031" xr:uid="{00000000-0004-0000-0C00-00008E170000}"/>
    <hyperlink ref="N6034" r:id="rId6032" xr:uid="{00000000-0004-0000-0C00-00008F170000}"/>
    <hyperlink ref="N6035" r:id="rId6033" xr:uid="{00000000-0004-0000-0C00-000090170000}"/>
    <hyperlink ref="N6036" r:id="rId6034" xr:uid="{00000000-0004-0000-0C00-000091170000}"/>
    <hyperlink ref="N6037" r:id="rId6035" xr:uid="{00000000-0004-0000-0C00-000092170000}"/>
    <hyperlink ref="N6038" r:id="rId6036" xr:uid="{00000000-0004-0000-0C00-000093170000}"/>
    <hyperlink ref="N6039" r:id="rId6037" xr:uid="{00000000-0004-0000-0C00-000094170000}"/>
    <hyperlink ref="N6040" r:id="rId6038" xr:uid="{00000000-0004-0000-0C00-000095170000}"/>
    <hyperlink ref="N6041" r:id="rId6039" xr:uid="{00000000-0004-0000-0C00-000096170000}"/>
    <hyperlink ref="N6042" r:id="rId6040" xr:uid="{00000000-0004-0000-0C00-000097170000}"/>
    <hyperlink ref="N6043" r:id="rId6041" xr:uid="{00000000-0004-0000-0C00-000098170000}"/>
    <hyperlink ref="N6044" r:id="rId6042" xr:uid="{00000000-0004-0000-0C00-000099170000}"/>
    <hyperlink ref="N6045" r:id="rId6043" xr:uid="{00000000-0004-0000-0C00-00009A170000}"/>
    <hyperlink ref="N6046" r:id="rId6044" xr:uid="{00000000-0004-0000-0C00-00009B170000}"/>
    <hyperlink ref="N6047" r:id="rId6045" xr:uid="{00000000-0004-0000-0C00-00009C170000}"/>
    <hyperlink ref="N6048" r:id="rId6046" xr:uid="{00000000-0004-0000-0C00-00009D170000}"/>
    <hyperlink ref="N6049" r:id="rId6047" xr:uid="{00000000-0004-0000-0C00-00009E170000}"/>
    <hyperlink ref="N6050" r:id="rId6048" xr:uid="{00000000-0004-0000-0C00-00009F170000}"/>
    <hyperlink ref="N6051" r:id="rId6049" xr:uid="{00000000-0004-0000-0C00-0000A0170000}"/>
    <hyperlink ref="N6052" r:id="rId6050" xr:uid="{00000000-0004-0000-0C00-0000A1170000}"/>
    <hyperlink ref="N6053" r:id="rId6051" xr:uid="{00000000-0004-0000-0C00-0000A2170000}"/>
    <hyperlink ref="N6054" r:id="rId6052" xr:uid="{00000000-0004-0000-0C00-0000A3170000}"/>
    <hyperlink ref="N6055" r:id="rId6053" xr:uid="{00000000-0004-0000-0C00-0000A4170000}"/>
    <hyperlink ref="N6056" r:id="rId6054" xr:uid="{00000000-0004-0000-0C00-0000A5170000}"/>
    <hyperlink ref="N6057" r:id="rId6055" xr:uid="{00000000-0004-0000-0C00-0000A6170000}"/>
    <hyperlink ref="N6058" r:id="rId6056" xr:uid="{00000000-0004-0000-0C00-0000A7170000}"/>
    <hyperlink ref="N6059" r:id="rId6057" xr:uid="{00000000-0004-0000-0C00-0000A8170000}"/>
    <hyperlink ref="N6060" r:id="rId6058" xr:uid="{00000000-0004-0000-0C00-0000A9170000}"/>
    <hyperlink ref="N6061" r:id="rId6059" xr:uid="{00000000-0004-0000-0C00-0000AA170000}"/>
    <hyperlink ref="N6062" r:id="rId6060" xr:uid="{00000000-0004-0000-0C00-0000AB170000}"/>
    <hyperlink ref="N6063" r:id="rId6061" xr:uid="{00000000-0004-0000-0C00-0000AC170000}"/>
    <hyperlink ref="N6064" r:id="rId6062" xr:uid="{00000000-0004-0000-0C00-0000AD170000}"/>
    <hyperlink ref="N6065" r:id="rId6063" xr:uid="{00000000-0004-0000-0C00-0000AE170000}"/>
    <hyperlink ref="N6066" r:id="rId6064" xr:uid="{00000000-0004-0000-0C00-0000AF170000}"/>
    <hyperlink ref="N6067" r:id="rId6065" xr:uid="{00000000-0004-0000-0C00-0000B0170000}"/>
    <hyperlink ref="N6068" r:id="rId6066" xr:uid="{00000000-0004-0000-0C00-0000B1170000}"/>
    <hyperlink ref="N6069" r:id="rId6067" xr:uid="{00000000-0004-0000-0C00-0000B2170000}"/>
    <hyperlink ref="N6070" r:id="rId6068" xr:uid="{00000000-0004-0000-0C00-0000B3170000}"/>
    <hyperlink ref="N6071" r:id="rId6069" xr:uid="{00000000-0004-0000-0C00-0000B4170000}"/>
    <hyperlink ref="N6072" r:id="rId6070" xr:uid="{00000000-0004-0000-0C00-0000B5170000}"/>
    <hyperlink ref="N6073" r:id="rId6071" xr:uid="{00000000-0004-0000-0C00-0000B6170000}"/>
    <hyperlink ref="N6074" r:id="rId6072" xr:uid="{00000000-0004-0000-0C00-0000B7170000}"/>
    <hyperlink ref="N6075" r:id="rId6073" xr:uid="{00000000-0004-0000-0C00-0000B8170000}"/>
    <hyperlink ref="N6076" r:id="rId6074" xr:uid="{00000000-0004-0000-0C00-0000B9170000}"/>
    <hyperlink ref="N6077" r:id="rId6075" xr:uid="{00000000-0004-0000-0C00-0000BA170000}"/>
    <hyperlink ref="N6078" r:id="rId6076" xr:uid="{00000000-0004-0000-0C00-0000BB170000}"/>
    <hyperlink ref="N6079" r:id="rId6077" xr:uid="{00000000-0004-0000-0C00-0000BC170000}"/>
    <hyperlink ref="N6080" r:id="rId6078" xr:uid="{00000000-0004-0000-0C00-0000BD170000}"/>
    <hyperlink ref="N6081" r:id="rId6079" xr:uid="{00000000-0004-0000-0C00-0000BE170000}"/>
    <hyperlink ref="N6082" r:id="rId6080" xr:uid="{00000000-0004-0000-0C00-0000BF170000}"/>
    <hyperlink ref="N6083" r:id="rId6081" xr:uid="{00000000-0004-0000-0C00-0000C0170000}"/>
    <hyperlink ref="N6084" r:id="rId6082" xr:uid="{00000000-0004-0000-0C00-0000C1170000}"/>
    <hyperlink ref="N6085" r:id="rId6083" xr:uid="{00000000-0004-0000-0C00-0000C2170000}"/>
    <hyperlink ref="N6086" r:id="rId6084" xr:uid="{00000000-0004-0000-0C00-0000C3170000}"/>
    <hyperlink ref="N6087" r:id="rId6085" xr:uid="{00000000-0004-0000-0C00-0000C4170000}"/>
    <hyperlink ref="N6088" r:id="rId6086" xr:uid="{00000000-0004-0000-0C00-0000C5170000}"/>
    <hyperlink ref="N6089" r:id="rId6087" xr:uid="{00000000-0004-0000-0C00-0000C6170000}"/>
    <hyperlink ref="N6090" r:id="rId6088" xr:uid="{00000000-0004-0000-0C00-0000C7170000}"/>
    <hyperlink ref="N6091" r:id="rId6089" xr:uid="{00000000-0004-0000-0C00-0000C8170000}"/>
    <hyperlink ref="N6092" r:id="rId6090" xr:uid="{00000000-0004-0000-0C00-0000C9170000}"/>
    <hyperlink ref="N6093" r:id="rId6091" xr:uid="{00000000-0004-0000-0C00-0000CA170000}"/>
    <hyperlink ref="N6094" r:id="rId6092" xr:uid="{00000000-0004-0000-0C00-0000CB170000}"/>
    <hyperlink ref="N6095" r:id="rId6093" xr:uid="{00000000-0004-0000-0C00-0000CC170000}"/>
    <hyperlink ref="N6096" r:id="rId6094" xr:uid="{00000000-0004-0000-0C00-0000CD170000}"/>
    <hyperlink ref="N6097" r:id="rId6095" xr:uid="{00000000-0004-0000-0C00-0000CE170000}"/>
    <hyperlink ref="N6098" r:id="rId6096" xr:uid="{00000000-0004-0000-0C00-0000CF170000}"/>
    <hyperlink ref="N6099" r:id="rId6097" xr:uid="{00000000-0004-0000-0C00-0000D0170000}"/>
    <hyperlink ref="N6100" r:id="rId6098" xr:uid="{00000000-0004-0000-0C00-0000D1170000}"/>
    <hyperlink ref="N6101" r:id="rId6099" xr:uid="{00000000-0004-0000-0C00-0000D2170000}"/>
    <hyperlink ref="N6102" r:id="rId6100" xr:uid="{00000000-0004-0000-0C00-0000D3170000}"/>
    <hyperlink ref="N6103" r:id="rId6101" xr:uid="{00000000-0004-0000-0C00-0000D4170000}"/>
    <hyperlink ref="N6104" r:id="rId6102" xr:uid="{00000000-0004-0000-0C00-0000D5170000}"/>
    <hyperlink ref="N6105" r:id="rId6103" xr:uid="{00000000-0004-0000-0C00-0000D6170000}"/>
    <hyperlink ref="N6106" r:id="rId6104" xr:uid="{00000000-0004-0000-0C00-0000D7170000}"/>
    <hyperlink ref="N6107" r:id="rId6105" xr:uid="{00000000-0004-0000-0C00-0000D8170000}"/>
    <hyperlink ref="N6108" r:id="rId6106" xr:uid="{00000000-0004-0000-0C00-0000D9170000}"/>
    <hyperlink ref="N6109" r:id="rId6107" xr:uid="{00000000-0004-0000-0C00-0000DA170000}"/>
    <hyperlink ref="N6110" r:id="rId6108" xr:uid="{00000000-0004-0000-0C00-0000DB170000}"/>
    <hyperlink ref="N6111" r:id="rId6109" xr:uid="{00000000-0004-0000-0C00-0000DC170000}"/>
    <hyperlink ref="N6112" r:id="rId6110" xr:uid="{00000000-0004-0000-0C00-0000DD170000}"/>
    <hyperlink ref="N6113" r:id="rId6111" xr:uid="{00000000-0004-0000-0C00-0000DE170000}"/>
    <hyperlink ref="N6114" r:id="rId6112" xr:uid="{00000000-0004-0000-0C00-0000DF170000}"/>
    <hyperlink ref="N6115" r:id="rId6113" xr:uid="{00000000-0004-0000-0C00-0000E0170000}"/>
    <hyperlink ref="N6116" r:id="rId6114" xr:uid="{00000000-0004-0000-0C00-0000E1170000}"/>
    <hyperlink ref="N6117" r:id="rId6115" xr:uid="{00000000-0004-0000-0C00-0000E2170000}"/>
    <hyperlink ref="N6118" r:id="rId6116" xr:uid="{00000000-0004-0000-0C00-0000E3170000}"/>
    <hyperlink ref="N6119" r:id="rId6117" xr:uid="{00000000-0004-0000-0C00-0000E4170000}"/>
    <hyperlink ref="N6120" r:id="rId6118" xr:uid="{00000000-0004-0000-0C00-0000E5170000}"/>
    <hyperlink ref="N6121" r:id="rId6119" xr:uid="{00000000-0004-0000-0C00-0000E6170000}"/>
    <hyperlink ref="N6122" r:id="rId6120" xr:uid="{00000000-0004-0000-0C00-0000E7170000}"/>
    <hyperlink ref="N6123" r:id="rId6121" xr:uid="{00000000-0004-0000-0C00-0000E8170000}"/>
    <hyperlink ref="N6124" r:id="rId6122" xr:uid="{00000000-0004-0000-0C00-0000E9170000}"/>
    <hyperlink ref="N6125" r:id="rId6123" xr:uid="{00000000-0004-0000-0C00-0000EA170000}"/>
    <hyperlink ref="N6126" r:id="rId6124" xr:uid="{00000000-0004-0000-0C00-0000EB170000}"/>
    <hyperlink ref="N6127" r:id="rId6125" xr:uid="{00000000-0004-0000-0C00-0000EC170000}"/>
    <hyperlink ref="N6128" r:id="rId6126" xr:uid="{00000000-0004-0000-0C00-0000ED170000}"/>
    <hyperlink ref="N6129" r:id="rId6127" xr:uid="{00000000-0004-0000-0C00-0000EE170000}"/>
    <hyperlink ref="N6130" r:id="rId6128" xr:uid="{00000000-0004-0000-0C00-0000EF170000}"/>
    <hyperlink ref="N6131" r:id="rId6129" xr:uid="{00000000-0004-0000-0C00-0000F0170000}"/>
    <hyperlink ref="N6132" r:id="rId6130" xr:uid="{00000000-0004-0000-0C00-0000F1170000}"/>
    <hyperlink ref="N6133" r:id="rId6131" xr:uid="{00000000-0004-0000-0C00-0000F2170000}"/>
    <hyperlink ref="N6134" r:id="rId6132" xr:uid="{00000000-0004-0000-0C00-0000F3170000}"/>
    <hyperlink ref="N6135" r:id="rId6133" xr:uid="{00000000-0004-0000-0C00-0000F4170000}"/>
    <hyperlink ref="N6136" r:id="rId6134" xr:uid="{00000000-0004-0000-0C00-0000F5170000}"/>
    <hyperlink ref="N6137" r:id="rId6135" xr:uid="{00000000-0004-0000-0C00-0000F6170000}"/>
    <hyperlink ref="N6138" r:id="rId6136" xr:uid="{00000000-0004-0000-0C00-0000F7170000}"/>
    <hyperlink ref="N6139" r:id="rId6137" xr:uid="{00000000-0004-0000-0C00-0000F8170000}"/>
    <hyperlink ref="N6140" r:id="rId6138" xr:uid="{00000000-0004-0000-0C00-0000F9170000}"/>
    <hyperlink ref="N6141" r:id="rId6139" xr:uid="{00000000-0004-0000-0C00-0000FA170000}"/>
    <hyperlink ref="N6142" r:id="rId6140" xr:uid="{00000000-0004-0000-0C00-0000FB170000}"/>
    <hyperlink ref="N6143" r:id="rId6141" xr:uid="{00000000-0004-0000-0C00-0000FC170000}"/>
    <hyperlink ref="N6144" r:id="rId6142" xr:uid="{00000000-0004-0000-0C00-0000FD170000}"/>
    <hyperlink ref="N6145" r:id="rId6143" xr:uid="{00000000-0004-0000-0C00-0000FE170000}"/>
    <hyperlink ref="N6146" r:id="rId6144" xr:uid="{00000000-0004-0000-0C00-0000FF170000}"/>
    <hyperlink ref="N6147" r:id="rId6145" xr:uid="{00000000-0004-0000-0C00-000000180000}"/>
    <hyperlink ref="N6148" r:id="rId6146" xr:uid="{00000000-0004-0000-0C00-000001180000}"/>
    <hyperlink ref="N6149" r:id="rId6147" xr:uid="{00000000-0004-0000-0C00-000002180000}"/>
    <hyperlink ref="N6150" r:id="rId6148" xr:uid="{00000000-0004-0000-0C00-000003180000}"/>
    <hyperlink ref="N6151" r:id="rId6149" xr:uid="{00000000-0004-0000-0C00-000004180000}"/>
    <hyperlink ref="N6152" r:id="rId6150" xr:uid="{00000000-0004-0000-0C00-000005180000}"/>
    <hyperlink ref="N6153" r:id="rId6151" xr:uid="{00000000-0004-0000-0C00-000006180000}"/>
    <hyperlink ref="N6154" r:id="rId6152" xr:uid="{00000000-0004-0000-0C00-000007180000}"/>
    <hyperlink ref="N6155" r:id="rId6153" xr:uid="{00000000-0004-0000-0C00-000008180000}"/>
    <hyperlink ref="N6156" r:id="rId6154" xr:uid="{00000000-0004-0000-0C00-000009180000}"/>
    <hyperlink ref="N6157" r:id="rId6155" xr:uid="{00000000-0004-0000-0C00-00000A180000}"/>
    <hyperlink ref="N6158" r:id="rId6156" xr:uid="{00000000-0004-0000-0C00-00000B180000}"/>
    <hyperlink ref="N6159" r:id="rId6157" xr:uid="{00000000-0004-0000-0C00-00000C180000}"/>
    <hyperlink ref="N6160" r:id="rId6158" xr:uid="{00000000-0004-0000-0C00-00000D180000}"/>
    <hyperlink ref="N6161" r:id="rId6159" xr:uid="{00000000-0004-0000-0C00-00000E180000}"/>
    <hyperlink ref="N6162" r:id="rId6160" xr:uid="{00000000-0004-0000-0C00-00000F180000}"/>
    <hyperlink ref="N6163" r:id="rId6161" xr:uid="{00000000-0004-0000-0C00-000010180000}"/>
    <hyperlink ref="N6164" r:id="rId6162" xr:uid="{00000000-0004-0000-0C00-000011180000}"/>
    <hyperlink ref="N6165" r:id="rId6163" xr:uid="{00000000-0004-0000-0C00-000012180000}"/>
    <hyperlink ref="N6166" r:id="rId6164" xr:uid="{00000000-0004-0000-0C00-000013180000}"/>
    <hyperlink ref="N6167" r:id="rId6165" xr:uid="{00000000-0004-0000-0C00-000014180000}"/>
    <hyperlink ref="N6168" r:id="rId6166" xr:uid="{00000000-0004-0000-0C00-000015180000}"/>
    <hyperlink ref="N6169" r:id="rId6167" xr:uid="{00000000-0004-0000-0C00-000016180000}"/>
    <hyperlink ref="N6170" r:id="rId6168" xr:uid="{00000000-0004-0000-0C00-000017180000}"/>
    <hyperlink ref="N6171" r:id="rId6169" xr:uid="{00000000-0004-0000-0C00-000018180000}"/>
    <hyperlink ref="N6172" r:id="rId6170" xr:uid="{00000000-0004-0000-0C00-000019180000}"/>
    <hyperlink ref="N6173" r:id="rId6171" xr:uid="{00000000-0004-0000-0C00-00001A180000}"/>
    <hyperlink ref="N6174" r:id="rId6172" xr:uid="{00000000-0004-0000-0C00-00001B180000}"/>
    <hyperlink ref="N6175" r:id="rId6173" xr:uid="{00000000-0004-0000-0C00-00001C180000}"/>
    <hyperlink ref="N6176" r:id="rId6174" xr:uid="{00000000-0004-0000-0C00-00001D180000}"/>
    <hyperlink ref="N6177" r:id="rId6175" xr:uid="{00000000-0004-0000-0C00-00001E180000}"/>
    <hyperlink ref="N6178" r:id="rId6176" xr:uid="{00000000-0004-0000-0C00-00001F180000}"/>
    <hyperlink ref="N6179" r:id="rId6177" xr:uid="{00000000-0004-0000-0C00-000020180000}"/>
    <hyperlink ref="N6180" r:id="rId6178" xr:uid="{00000000-0004-0000-0C00-000021180000}"/>
    <hyperlink ref="N6181" r:id="rId6179" xr:uid="{00000000-0004-0000-0C00-000022180000}"/>
    <hyperlink ref="N6182" r:id="rId6180" xr:uid="{00000000-0004-0000-0C00-000023180000}"/>
    <hyperlink ref="N6183" r:id="rId6181" xr:uid="{00000000-0004-0000-0C00-000024180000}"/>
    <hyperlink ref="N6184" r:id="rId6182" xr:uid="{00000000-0004-0000-0C00-000025180000}"/>
    <hyperlink ref="N6185" r:id="rId6183" xr:uid="{00000000-0004-0000-0C00-000026180000}"/>
    <hyperlink ref="N6186" r:id="rId6184" xr:uid="{00000000-0004-0000-0C00-000027180000}"/>
    <hyperlink ref="N6187" r:id="rId6185" xr:uid="{00000000-0004-0000-0C00-000028180000}"/>
    <hyperlink ref="N6188" r:id="rId6186" xr:uid="{00000000-0004-0000-0C00-000029180000}"/>
    <hyperlink ref="N6189" r:id="rId6187" xr:uid="{00000000-0004-0000-0C00-00002A180000}"/>
    <hyperlink ref="N6190" r:id="rId6188" xr:uid="{00000000-0004-0000-0C00-00002B180000}"/>
    <hyperlink ref="N6191" r:id="rId6189" xr:uid="{00000000-0004-0000-0C00-00002C180000}"/>
    <hyperlink ref="N6192" r:id="rId6190" xr:uid="{00000000-0004-0000-0C00-00002D180000}"/>
    <hyperlink ref="N6193" r:id="rId6191" xr:uid="{00000000-0004-0000-0C00-00002E180000}"/>
    <hyperlink ref="N6194" r:id="rId6192" xr:uid="{00000000-0004-0000-0C00-00002F180000}"/>
    <hyperlink ref="N6195" r:id="rId6193" xr:uid="{00000000-0004-0000-0C00-000030180000}"/>
    <hyperlink ref="N6196" r:id="rId6194" xr:uid="{00000000-0004-0000-0C00-000031180000}"/>
    <hyperlink ref="N6197" r:id="rId6195" xr:uid="{00000000-0004-0000-0C00-000032180000}"/>
    <hyperlink ref="N6198" r:id="rId6196" xr:uid="{00000000-0004-0000-0C00-000033180000}"/>
    <hyperlink ref="N6199" r:id="rId6197" xr:uid="{00000000-0004-0000-0C00-000034180000}"/>
    <hyperlink ref="N6200" r:id="rId6198" xr:uid="{00000000-0004-0000-0C00-000035180000}"/>
    <hyperlink ref="N6201" r:id="rId6199" xr:uid="{00000000-0004-0000-0C00-000036180000}"/>
    <hyperlink ref="N6202" r:id="rId6200" xr:uid="{00000000-0004-0000-0C00-000037180000}"/>
    <hyperlink ref="N6203" r:id="rId6201" xr:uid="{00000000-0004-0000-0C00-000038180000}"/>
    <hyperlink ref="N6204" r:id="rId6202" xr:uid="{00000000-0004-0000-0C00-000039180000}"/>
    <hyperlink ref="N6205" r:id="rId6203" xr:uid="{00000000-0004-0000-0C00-00003A180000}"/>
    <hyperlink ref="N6206" r:id="rId6204" xr:uid="{00000000-0004-0000-0C00-00003B180000}"/>
    <hyperlink ref="N6207" r:id="rId6205" xr:uid="{00000000-0004-0000-0C00-00003C180000}"/>
    <hyperlink ref="N6208" r:id="rId6206" xr:uid="{00000000-0004-0000-0C00-00003D180000}"/>
    <hyperlink ref="N6209" r:id="rId6207" xr:uid="{00000000-0004-0000-0C00-00003E180000}"/>
    <hyperlink ref="N6210" r:id="rId6208" xr:uid="{00000000-0004-0000-0C00-00003F180000}"/>
    <hyperlink ref="N6211" r:id="rId6209" xr:uid="{00000000-0004-0000-0C00-000040180000}"/>
    <hyperlink ref="N6212" r:id="rId6210" xr:uid="{00000000-0004-0000-0C00-000041180000}"/>
    <hyperlink ref="N6213" r:id="rId6211" xr:uid="{00000000-0004-0000-0C00-000042180000}"/>
    <hyperlink ref="N6214" r:id="rId6212" xr:uid="{00000000-0004-0000-0C00-000043180000}"/>
    <hyperlink ref="N6215" r:id="rId6213" xr:uid="{00000000-0004-0000-0C00-000044180000}"/>
    <hyperlink ref="N6216" r:id="rId6214" xr:uid="{00000000-0004-0000-0C00-000045180000}"/>
    <hyperlink ref="N6217" r:id="rId6215" xr:uid="{00000000-0004-0000-0C00-000046180000}"/>
    <hyperlink ref="N6218" r:id="rId6216" xr:uid="{00000000-0004-0000-0C00-000047180000}"/>
    <hyperlink ref="N6219" r:id="rId6217" xr:uid="{00000000-0004-0000-0C00-000048180000}"/>
    <hyperlink ref="N6220" r:id="rId6218" xr:uid="{00000000-0004-0000-0C00-000049180000}"/>
    <hyperlink ref="N6221" r:id="rId6219" xr:uid="{00000000-0004-0000-0C00-00004A180000}"/>
    <hyperlink ref="N6222" r:id="rId6220" xr:uid="{00000000-0004-0000-0C00-00004B180000}"/>
    <hyperlink ref="N6223" r:id="rId6221" xr:uid="{00000000-0004-0000-0C00-00004C180000}"/>
    <hyperlink ref="N6224" r:id="rId6222" xr:uid="{00000000-0004-0000-0C00-00004D180000}"/>
    <hyperlink ref="N6225" r:id="rId6223" xr:uid="{00000000-0004-0000-0C00-00004E180000}"/>
    <hyperlink ref="N6226" r:id="rId6224" xr:uid="{00000000-0004-0000-0C00-00004F180000}"/>
    <hyperlink ref="N6227" r:id="rId6225" xr:uid="{00000000-0004-0000-0C00-000050180000}"/>
    <hyperlink ref="N6228" r:id="rId6226" xr:uid="{00000000-0004-0000-0C00-000051180000}"/>
    <hyperlink ref="N6229" r:id="rId6227" xr:uid="{00000000-0004-0000-0C00-000052180000}"/>
    <hyperlink ref="N6230" r:id="rId6228" xr:uid="{00000000-0004-0000-0C00-000053180000}"/>
    <hyperlink ref="N6231" r:id="rId6229" xr:uid="{00000000-0004-0000-0C00-000054180000}"/>
    <hyperlink ref="N6232" r:id="rId6230" xr:uid="{00000000-0004-0000-0C00-000055180000}"/>
    <hyperlink ref="N6233" r:id="rId6231" xr:uid="{00000000-0004-0000-0C00-000056180000}"/>
    <hyperlink ref="N6234" r:id="rId6232" xr:uid="{00000000-0004-0000-0C00-000057180000}"/>
    <hyperlink ref="N6235" r:id="rId6233" xr:uid="{00000000-0004-0000-0C00-000058180000}"/>
    <hyperlink ref="N6236" r:id="rId6234" xr:uid="{00000000-0004-0000-0C00-000059180000}"/>
    <hyperlink ref="N6237" r:id="rId6235" xr:uid="{00000000-0004-0000-0C00-00005A180000}"/>
    <hyperlink ref="N6238" r:id="rId6236" xr:uid="{00000000-0004-0000-0C00-00005B180000}"/>
    <hyperlink ref="N6239" r:id="rId6237" xr:uid="{00000000-0004-0000-0C00-00005C180000}"/>
    <hyperlink ref="N6240" r:id="rId6238" xr:uid="{00000000-0004-0000-0C00-00005D180000}"/>
    <hyperlink ref="N6241" r:id="rId6239" xr:uid="{00000000-0004-0000-0C00-00005E180000}"/>
    <hyperlink ref="N6242" r:id="rId6240" xr:uid="{00000000-0004-0000-0C00-00005F180000}"/>
    <hyperlink ref="N6243" r:id="rId6241" xr:uid="{00000000-0004-0000-0C00-000060180000}"/>
    <hyperlink ref="N6244" r:id="rId6242" xr:uid="{00000000-0004-0000-0C00-000061180000}"/>
    <hyperlink ref="N6245" r:id="rId6243" xr:uid="{00000000-0004-0000-0C00-000062180000}"/>
    <hyperlink ref="N6246" r:id="rId6244" xr:uid="{00000000-0004-0000-0C00-000063180000}"/>
    <hyperlink ref="N6247" r:id="rId6245" xr:uid="{00000000-0004-0000-0C00-000064180000}"/>
    <hyperlink ref="N6248" r:id="rId6246" xr:uid="{00000000-0004-0000-0C00-000065180000}"/>
    <hyperlink ref="N6249" r:id="rId6247" xr:uid="{00000000-0004-0000-0C00-000066180000}"/>
    <hyperlink ref="N6250" r:id="rId6248" xr:uid="{00000000-0004-0000-0C00-000067180000}"/>
    <hyperlink ref="N6251" r:id="rId6249" xr:uid="{00000000-0004-0000-0C00-000068180000}"/>
    <hyperlink ref="N6252" r:id="rId6250" xr:uid="{00000000-0004-0000-0C00-000069180000}"/>
    <hyperlink ref="N6253" r:id="rId6251" xr:uid="{00000000-0004-0000-0C00-00006A180000}"/>
    <hyperlink ref="N6254" r:id="rId6252" xr:uid="{00000000-0004-0000-0C00-00006B180000}"/>
    <hyperlink ref="N6255" r:id="rId6253" xr:uid="{00000000-0004-0000-0C00-00006C180000}"/>
    <hyperlink ref="N6256" r:id="rId6254" xr:uid="{00000000-0004-0000-0C00-00006D180000}"/>
    <hyperlink ref="N6257" r:id="rId6255" xr:uid="{00000000-0004-0000-0C00-00006E180000}"/>
    <hyperlink ref="N6258" r:id="rId6256" xr:uid="{00000000-0004-0000-0C00-00006F180000}"/>
    <hyperlink ref="N6259" r:id="rId6257" xr:uid="{00000000-0004-0000-0C00-000070180000}"/>
    <hyperlink ref="N6260" r:id="rId6258" xr:uid="{00000000-0004-0000-0C00-000071180000}"/>
    <hyperlink ref="N6261" r:id="rId6259" xr:uid="{00000000-0004-0000-0C00-000072180000}"/>
    <hyperlink ref="N6262" r:id="rId6260" xr:uid="{00000000-0004-0000-0C00-000073180000}"/>
    <hyperlink ref="N6263" r:id="rId6261" xr:uid="{00000000-0004-0000-0C00-000074180000}"/>
    <hyperlink ref="N6264" r:id="rId6262" xr:uid="{00000000-0004-0000-0C00-000075180000}"/>
    <hyperlink ref="N6265" r:id="rId6263" xr:uid="{00000000-0004-0000-0C00-000076180000}"/>
    <hyperlink ref="N6266" r:id="rId6264" xr:uid="{00000000-0004-0000-0C00-000077180000}"/>
    <hyperlink ref="N6267" r:id="rId6265" xr:uid="{00000000-0004-0000-0C00-000078180000}"/>
    <hyperlink ref="N6268" r:id="rId6266" xr:uid="{00000000-0004-0000-0C00-000079180000}"/>
    <hyperlink ref="N6269" r:id="rId6267" xr:uid="{00000000-0004-0000-0C00-00007A180000}"/>
    <hyperlink ref="N6270" r:id="rId6268" xr:uid="{00000000-0004-0000-0C00-00007B180000}"/>
    <hyperlink ref="N6271" r:id="rId6269" xr:uid="{00000000-0004-0000-0C00-00007C180000}"/>
    <hyperlink ref="N6272" r:id="rId6270" xr:uid="{00000000-0004-0000-0C00-00007D180000}"/>
    <hyperlink ref="N6273" r:id="rId6271" xr:uid="{00000000-0004-0000-0C00-00007E180000}"/>
    <hyperlink ref="N6274" r:id="rId6272" xr:uid="{00000000-0004-0000-0C00-00007F180000}"/>
    <hyperlink ref="N6275" r:id="rId6273" xr:uid="{00000000-0004-0000-0C00-000080180000}"/>
    <hyperlink ref="N6276" r:id="rId6274" xr:uid="{00000000-0004-0000-0C00-000081180000}"/>
    <hyperlink ref="N6277" r:id="rId6275" xr:uid="{00000000-0004-0000-0C00-000082180000}"/>
    <hyperlink ref="N6278" r:id="rId6276" xr:uid="{00000000-0004-0000-0C00-000083180000}"/>
    <hyperlink ref="N6279" r:id="rId6277" xr:uid="{00000000-0004-0000-0C00-000084180000}"/>
    <hyperlink ref="N6280" r:id="rId6278" xr:uid="{00000000-0004-0000-0C00-000085180000}"/>
    <hyperlink ref="N6281" r:id="rId6279" xr:uid="{00000000-0004-0000-0C00-000086180000}"/>
    <hyperlink ref="N6282" r:id="rId6280" xr:uid="{00000000-0004-0000-0C00-000087180000}"/>
    <hyperlink ref="N6283" r:id="rId6281" xr:uid="{00000000-0004-0000-0C00-000088180000}"/>
    <hyperlink ref="N6284" r:id="rId6282" xr:uid="{00000000-0004-0000-0C00-000089180000}"/>
    <hyperlink ref="N6285" r:id="rId6283" xr:uid="{00000000-0004-0000-0C00-00008A180000}"/>
    <hyperlink ref="N6286" r:id="rId6284" xr:uid="{00000000-0004-0000-0C00-00008B180000}"/>
    <hyperlink ref="N6287" r:id="rId6285" xr:uid="{00000000-0004-0000-0C00-00008C180000}"/>
    <hyperlink ref="N6288" r:id="rId6286" xr:uid="{00000000-0004-0000-0C00-00008D180000}"/>
    <hyperlink ref="N6289" r:id="rId6287" xr:uid="{00000000-0004-0000-0C00-00008E180000}"/>
    <hyperlink ref="N6290" r:id="rId6288" xr:uid="{00000000-0004-0000-0C00-00008F180000}"/>
    <hyperlink ref="N6291" r:id="rId6289" xr:uid="{00000000-0004-0000-0C00-000090180000}"/>
    <hyperlink ref="N6292" r:id="rId6290" xr:uid="{00000000-0004-0000-0C00-000091180000}"/>
    <hyperlink ref="N6293" r:id="rId6291" xr:uid="{00000000-0004-0000-0C00-000092180000}"/>
    <hyperlink ref="N6294" r:id="rId6292" xr:uid="{00000000-0004-0000-0C00-000093180000}"/>
    <hyperlink ref="N6295" r:id="rId6293" xr:uid="{00000000-0004-0000-0C00-000094180000}"/>
    <hyperlink ref="N6296" r:id="rId6294" xr:uid="{00000000-0004-0000-0C00-000095180000}"/>
    <hyperlink ref="N6297" r:id="rId6295" xr:uid="{00000000-0004-0000-0C00-000096180000}"/>
    <hyperlink ref="N6298" r:id="rId6296" xr:uid="{00000000-0004-0000-0C00-000097180000}"/>
    <hyperlink ref="N6299" r:id="rId6297" xr:uid="{00000000-0004-0000-0C00-000098180000}"/>
    <hyperlink ref="N6300" r:id="rId6298" xr:uid="{00000000-0004-0000-0C00-000099180000}"/>
    <hyperlink ref="N6301" r:id="rId6299" xr:uid="{00000000-0004-0000-0C00-00009A180000}"/>
    <hyperlink ref="N6302" r:id="rId6300" xr:uid="{00000000-0004-0000-0C00-00009B180000}"/>
    <hyperlink ref="N6303" r:id="rId6301" xr:uid="{00000000-0004-0000-0C00-00009C180000}"/>
    <hyperlink ref="N6304" r:id="rId6302" xr:uid="{00000000-0004-0000-0C00-00009D180000}"/>
    <hyperlink ref="N6305" r:id="rId6303" xr:uid="{00000000-0004-0000-0C00-00009E180000}"/>
    <hyperlink ref="N6306" r:id="rId6304" xr:uid="{00000000-0004-0000-0C00-00009F180000}"/>
    <hyperlink ref="N6307" r:id="rId6305" xr:uid="{00000000-0004-0000-0C00-0000A0180000}"/>
    <hyperlink ref="N6308" r:id="rId6306" xr:uid="{00000000-0004-0000-0C00-0000A1180000}"/>
    <hyperlink ref="N6309" r:id="rId6307" xr:uid="{00000000-0004-0000-0C00-0000A2180000}"/>
    <hyperlink ref="N6310" r:id="rId6308" xr:uid="{00000000-0004-0000-0C00-0000A3180000}"/>
    <hyperlink ref="N6311" r:id="rId6309" xr:uid="{00000000-0004-0000-0C00-0000A4180000}"/>
    <hyperlink ref="N6312" r:id="rId6310" xr:uid="{00000000-0004-0000-0C00-0000A5180000}"/>
    <hyperlink ref="N6313" r:id="rId6311" xr:uid="{00000000-0004-0000-0C00-0000A6180000}"/>
    <hyperlink ref="N6314" r:id="rId6312" xr:uid="{00000000-0004-0000-0C00-0000A7180000}"/>
    <hyperlink ref="N6315" r:id="rId6313" xr:uid="{00000000-0004-0000-0C00-0000A8180000}"/>
    <hyperlink ref="N6316" r:id="rId6314" xr:uid="{00000000-0004-0000-0C00-0000A9180000}"/>
    <hyperlink ref="N6317" r:id="rId6315" xr:uid="{00000000-0004-0000-0C00-0000AA180000}"/>
    <hyperlink ref="N6318" r:id="rId6316" xr:uid="{00000000-0004-0000-0C00-0000AB180000}"/>
    <hyperlink ref="N6319" r:id="rId6317" xr:uid="{00000000-0004-0000-0C00-0000AC180000}"/>
    <hyperlink ref="N6320" r:id="rId6318" xr:uid="{00000000-0004-0000-0C00-0000AD180000}"/>
    <hyperlink ref="N6321" r:id="rId6319" xr:uid="{00000000-0004-0000-0C00-0000AE180000}"/>
    <hyperlink ref="N6322" r:id="rId6320" xr:uid="{00000000-0004-0000-0C00-0000AF180000}"/>
    <hyperlink ref="N6323" r:id="rId6321" xr:uid="{00000000-0004-0000-0C00-0000B0180000}"/>
    <hyperlink ref="N6324" r:id="rId6322" xr:uid="{00000000-0004-0000-0C00-0000B1180000}"/>
    <hyperlink ref="N6325" r:id="rId6323" xr:uid="{00000000-0004-0000-0C00-0000B2180000}"/>
    <hyperlink ref="N6326" r:id="rId6324" xr:uid="{00000000-0004-0000-0C00-0000B3180000}"/>
    <hyperlink ref="N6327" r:id="rId6325" xr:uid="{00000000-0004-0000-0C00-0000B4180000}"/>
    <hyperlink ref="N6328" r:id="rId6326" xr:uid="{00000000-0004-0000-0C00-0000B5180000}"/>
    <hyperlink ref="N6329" r:id="rId6327" xr:uid="{00000000-0004-0000-0C00-0000B6180000}"/>
    <hyperlink ref="N6330" r:id="rId6328" xr:uid="{00000000-0004-0000-0C00-0000B7180000}"/>
    <hyperlink ref="N6331" r:id="rId6329" xr:uid="{00000000-0004-0000-0C00-0000B8180000}"/>
    <hyperlink ref="N6332" r:id="rId6330" xr:uid="{00000000-0004-0000-0C00-0000B9180000}"/>
    <hyperlink ref="N6333" r:id="rId6331" xr:uid="{00000000-0004-0000-0C00-0000BA180000}"/>
    <hyperlink ref="N6334" r:id="rId6332" xr:uid="{00000000-0004-0000-0C00-0000BB180000}"/>
    <hyperlink ref="N6335" r:id="rId6333" xr:uid="{00000000-0004-0000-0C00-0000BC180000}"/>
    <hyperlink ref="N6336" r:id="rId6334" xr:uid="{00000000-0004-0000-0C00-0000BD180000}"/>
    <hyperlink ref="N6337" r:id="rId6335" xr:uid="{00000000-0004-0000-0C00-0000BE180000}"/>
    <hyperlink ref="N6338" r:id="rId6336" xr:uid="{00000000-0004-0000-0C00-0000BF180000}"/>
    <hyperlink ref="N6339" r:id="rId6337" xr:uid="{00000000-0004-0000-0C00-0000C0180000}"/>
    <hyperlink ref="N6340" r:id="rId6338" xr:uid="{00000000-0004-0000-0C00-0000C1180000}"/>
    <hyperlink ref="N6341" r:id="rId6339" xr:uid="{00000000-0004-0000-0C00-0000C2180000}"/>
    <hyperlink ref="N6342" r:id="rId6340" xr:uid="{00000000-0004-0000-0C00-0000C3180000}"/>
    <hyperlink ref="N6343" r:id="rId6341" xr:uid="{00000000-0004-0000-0C00-0000C4180000}"/>
    <hyperlink ref="N6344" r:id="rId6342" xr:uid="{00000000-0004-0000-0C00-0000C5180000}"/>
    <hyperlink ref="N6345" r:id="rId6343" xr:uid="{00000000-0004-0000-0C00-0000C6180000}"/>
    <hyperlink ref="N6346" r:id="rId6344" xr:uid="{00000000-0004-0000-0C00-0000C7180000}"/>
    <hyperlink ref="N6347" r:id="rId6345" xr:uid="{00000000-0004-0000-0C00-0000C8180000}"/>
    <hyperlink ref="N6348" r:id="rId6346" xr:uid="{00000000-0004-0000-0C00-0000C9180000}"/>
    <hyperlink ref="N6349" r:id="rId6347" xr:uid="{00000000-0004-0000-0C00-0000CA180000}"/>
    <hyperlink ref="N6350" r:id="rId6348" xr:uid="{00000000-0004-0000-0C00-0000CB180000}"/>
    <hyperlink ref="N6351" r:id="rId6349" xr:uid="{00000000-0004-0000-0C00-0000CC180000}"/>
    <hyperlink ref="N6352" r:id="rId6350" xr:uid="{00000000-0004-0000-0C00-0000CD180000}"/>
    <hyperlink ref="N6353" r:id="rId6351" xr:uid="{00000000-0004-0000-0C00-0000CE180000}"/>
    <hyperlink ref="N6354" r:id="rId6352" xr:uid="{00000000-0004-0000-0C00-0000CF180000}"/>
    <hyperlink ref="N6355" r:id="rId6353" xr:uid="{00000000-0004-0000-0C00-0000D0180000}"/>
    <hyperlink ref="N6356" r:id="rId6354" xr:uid="{00000000-0004-0000-0C00-0000D1180000}"/>
    <hyperlink ref="N6357" r:id="rId6355" xr:uid="{00000000-0004-0000-0C00-0000D2180000}"/>
    <hyperlink ref="N6358" r:id="rId6356" xr:uid="{00000000-0004-0000-0C00-0000D3180000}"/>
    <hyperlink ref="N6359" r:id="rId6357" xr:uid="{00000000-0004-0000-0C00-0000D4180000}"/>
    <hyperlink ref="N6360" r:id="rId6358" xr:uid="{00000000-0004-0000-0C00-0000D5180000}"/>
    <hyperlink ref="N6361" r:id="rId6359" xr:uid="{00000000-0004-0000-0C00-0000D6180000}"/>
    <hyperlink ref="N6362" r:id="rId6360" xr:uid="{00000000-0004-0000-0C00-0000D7180000}"/>
    <hyperlink ref="N6363" r:id="rId6361" xr:uid="{00000000-0004-0000-0C00-0000D8180000}"/>
    <hyperlink ref="N6364" r:id="rId6362" xr:uid="{00000000-0004-0000-0C00-0000D9180000}"/>
    <hyperlink ref="N6365" r:id="rId6363" xr:uid="{00000000-0004-0000-0C00-0000DA180000}"/>
    <hyperlink ref="N6366" r:id="rId6364" xr:uid="{00000000-0004-0000-0C00-0000DB180000}"/>
    <hyperlink ref="N6367" r:id="rId6365" xr:uid="{00000000-0004-0000-0C00-0000DC180000}"/>
    <hyperlink ref="N6368" r:id="rId6366" xr:uid="{00000000-0004-0000-0C00-0000DD180000}"/>
    <hyperlink ref="N6369" r:id="rId6367" xr:uid="{00000000-0004-0000-0C00-0000DE180000}"/>
    <hyperlink ref="N6370" r:id="rId6368" xr:uid="{00000000-0004-0000-0C00-0000DF180000}"/>
    <hyperlink ref="N6371" r:id="rId6369" xr:uid="{00000000-0004-0000-0C00-0000E0180000}"/>
    <hyperlink ref="N6372" r:id="rId6370" xr:uid="{00000000-0004-0000-0C00-0000E1180000}"/>
    <hyperlink ref="N6373" r:id="rId6371" xr:uid="{00000000-0004-0000-0C00-0000E2180000}"/>
    <hyperlink ref="N6374" r:id="rId6372" xr:uid="{00000000-0004-0000-0C00-0000E3180000}"/>
    <hyperlink ref="N6375" r:id="rId6373" xr:uid="{00000000-0004-0000-0C00-0000E4180000}"/>
    <hyperlink ref="N6376" r:id="rId6374" xr:uid="{00000000-0004-0000-0C00-0000E5180000}"/>
    <hyperlink ref="N6377" r:id="rId6375" xr:uid="{00000000-0004-0000-0C00-0000E6180000}"/>
    <hyperlink ref="N6378" r:id="rId6376" xr:uid="{00000000-0004-0000-0C00-0000E7180000}"/>
    <hyperlink ref="N6379" r:id="rId6377" xr:uid="{00000000-0004-0000-0C00-0000E8180000}"/>
    <hyperlink ref="N6380" r:id="rId6378" xr:uid="{00000000-0004-0000-0C00-0000E9180000}"/>
    <hyperlink ref="N6381" r:id="rId6379" xr:uid="{00000000-0004-0000-0C00-0000EA180000}"/>
    <hyperlink ref="N6382" r:id="rId6380" xr:uid="{00000000-0004-0000-0C00-0000EB180000}"/>
    <hyperlink ref="N6383" r:id="rId6381" xr:uid="{00000000-0004-0000-0C00-0000EC180000}"/>
    <hyperlink ref="N6384" r:id="rId6382" xr:uid="{00000000-0004-0000-0C00-0000ED180000}"/>
    <hyperlink ref="N6385" r:id="rId6383" xr:uid="{00000000-0004-0000-0C00-0000EE180000}"/>
    <hyperlink ref="N6386" r:id="rId6384" xr:uid="{00000000-0004-0000-0C00-0000EF180000}"/>
    <hyperlink ref="N6387" r:id="rId6385" xr:uid="{00000000-0004-0000-0C00-0000F0180000}"/>
    <hyperlink ref="N6388" r:id="rId6386" xr:uid="{00000000-0004-0000-0C00-0000F1180000}"/>
    <hyperlink ref="N6389" r:id="rId6387" xr:uid="{00000000-0004-0000-0C00-0000F2180000}"/>
    <hyperlink ref="N6390" r:id="rId6388" xr:uid="{00000000-0004-0000-0C00-0000F3180000}"/>
    <hyperlink ref="N6391" r:id="rId6389" xr:uid="{00000000-0004-0000-0C00-0000F4180000}"/>
    <hyperlink ref="N6392" r:id="rId6390" xr:uid="{00000000-0004-0000-0C00-0000F5180000}"/>
    <hyperlink ref="N6393" r:id="rId6391" xr:uid="{00000000-0004-0000-0C00-0000F6180000}"/>
    <hyperlink ref="N6394" r:id="rId6392" xr:uid="{00000000-0004-0000-0C00-0000F7180000}"/>
    <hyperlink ref="N6395" r:id="rId6393" xr:uid="{00000000-0004-0000-0C00-0000F8180000}"/>
    <hyperlink ref="N6396" r:id="rId6394" xr:uid="{00000000-0004-0000-0C00-0000F9180000}"/>
    <hyperlink ref="O3" r:id="rId6395" xr:uid="{00000000-0004-0000-0C00-0000FA180000}"/>
    <hyperlink ref="O4" r:id="rId6396" xr:uid="{00000000-0004-0000-0C00-0000FB180000}"/>
    <hyperlink ref="O5" r:id="rId6397" xr:uid="{00000000-0004-0000-0C00-0000FC180000}"/>
    <hyperlink ref="O6" r:id="rId6398" xr:uid="{00000000-0004-0000-0C00-0000FD180000}"/>
    <hyperlink ref="O7" r:id="rId6399" xr:uid="{00000000-0004-0000-0C00-0000FE180000}"/>
    <hyperlink ref="O8" r:id="rId6400" xr:uid="{00000000-0004-0000-0C00-0000FF180000}"/>
    <hyperlink ref="O9" r:id="rId6401" xr:uid="{00000000-0004-0000-0C00-000000190000}"/>
    <hyperlink ref="O10" r:id="rId6402" xr:uid="{00000000-0004-0000-0C00-000001190000}"/>
    <hyperlink ref="O11" r:id="rId6403" xr:uid="{00000000-0004-0000-0C00-000002190000}"/>
    <hyperlink ref="O12" r:id="rId6404" xr:uid="{00000000-0004-0000-0C00-000003190000}"/>
    <hyperlink ref="O13" r:id="rId6405" xr:uid="{00000000-0004-0000-0C00-000004190000}"/>
    <hyperlink ref="O14" r:id="rId6406" xr:uid="{00000000-0004-0000-0C00-000005190000}"/>
    <hyperlink ref="O15" r:id="rId6407" xr:uid="{00000000-0004-0000-0C00-000006190000}"/>
    <hyperlink ref="O16" r:id="rId6408" xr:uid="{00000000-0004-0000-0C00-000007190000}"/>
    <hyperlink ref="O17" r:id="rId6409" xr:uid="{00000000-0004-0000-0C00-000008190000}"/>
    <hyperlink ref="O18" r:id="rId6410" xr:uid="{00000000-0004-0000-0C00-000009190000}"/>
    <hyperlink ref="O19" r:id="rId6411" xr:uid="{00000000-0004-0000-0C00-00000A190000}"/>
    <hyperlink ref="O20" r:id="rId6412" xr:uid="{00000000-0004-0000-0C00-00000B190000}"/>
    <hyperlink ref="O21" r:id="rId6413" xr:uid="{00000000-0004-0000-0C00-00000C190000}"/>
    <hyperlink ref="O22" r:id="rId6414" xr:uid="{00000000-0004-0000-0C00-00000D190000}"/>
    <hyperlink ref="O23" r:id="rId6415" xr:uid="{00000000-0004-0000-0C00-00000E190000}"/>
    <hyperlink ref="O24" r:id="rId6416" xr:uid="{00000000-0004-0000-0C00-00000F190000}"/>
    <hyperlink ref="O25" r:id="rId6417" xr:uid="{00000000-0004-0000-0C00-000010190000}"/>
    <hyperlink ref="O26" r:id="rId6418" xr:uid="{00000000-0004-0000-0C00-000011190000}"/>
    <hyperlink ref="O27" r:id="rId6419" xr:uid="{00000000-0004-0000-0C00-000012190000}"/>
    <hyperlink ref="O28" r:id="rId6420" xr:uid="{00000000-0004-0000-0C00-000013190000}"/>
    <hyperlink ref="O29" r:id="rId6421" xr:uid="{00000000-0004-0000-0C00-000014190000}"/>
    <hyperlink ref="O30" r:id="rId6422" xr:uid="{00000000-0004-0000-0C00-000015190000}"/>
    <hyperlink ref="O31" r:id="rId6423" xr:uid="{00000000-0004-0000-0C00-000016190000}"/>
    <hyperlink ref="O32" r:id="rId6424" xr:uid="{00000000-0004-0000-0C00-000017190000}"/>
    <hyperlink ref="O33" r:id="rId6425" xr:uid="{00000000-0004-0000-0C00-000018190000}"/>
    <hyperlink ref="O34" r:id="rId6426" xr:uid="{00000000-0004-0000-0C00-000019190000}"/>
    <hyperlink ref="O35" r:id="rId6427" xr:uid="{00000000-0004-0000-0C00-00001A190000}"/>
    <hyperlink ref="O36" r:id="rId6428" xr:uid="{00000000-0004-0000-0C00-00001B190000}"/>
    <hyperlink ref="O37" r:id="rId6429" xr:uid="{00000000-0004-0000-0C00-00001C190000}"/>
    <hyperlink ref="O38" r:id="rId6430" xr:uid="{00000000-0004-0000-0C00-00001D190000}"/>
    <hyperlink ref="O39" r:id="rId6431" xr:uid="{00000000-0004-0000-0C00-00001E190000}"/>
    <hyperlink ref="O40" r:id="rId6432" xr:uid="{00000000-0004-0000-0C00-00001F190000}"/>
    <hyperlink ref="O41" r:id="rId6433" xr:uid="{00000000-0004-0000-0C00-000020190000}"/>
    <hyperlink ref="O42" r:id="rId6434" xr:uid="{00000000-0004-0000-0C00-000021190000}"/>
    <hyperlink ref="O43" r:id="rId6435" xr:uid="{00000000-0004-0000-0C00-000022190000}"/>
    <hyperlink ref="O44" r:id="rId6436" xr:uid="{00000000-0004-0000-0C00-000023190000}"/>
    <hyperlink ref="O45" r:id="rId6437" xr:uid="{00000000-0004-0000-0C00-000024190000}"/>
    <hyperlink ref="O46" r:id="rId6438" xr:uid="{00000000-0004-0000-0C00-000025190000}"/>
    <hyperlink ref="O47" r:id="rId6439" xr:uid="{00000000-0004-0000-0C00-000026190000}"/>
    <hyperlink ref="O48" r:id="rId6440" xr:uid="{00000000-0004-0000-0C00-000027190000}"/>
    <hyperlink ref="O49" r:id="rId6441" xr:uid="{00000000-0004-0000-0C00-000028190000}"/>
    <hyperlink ref="O50" r:id="rId6442" xr:uid="{00000000-0004-0000-0C00-000029190000}"/>
    <hyperlink ref="O51" r:id="rId6443" xr:uid="{00000000-0004-0000-0C00-00002A190000}"/>
    <hyperlink ref="O52" r:id="rId6444" xr:uid="{00000000-0004-0000-0C00-00002B190000}"/>
    <hyperlink ref="O53" r:id="rId6445" xr:uid="{00000000-0004-0000-0C00-00002C190000}"/>
    <hyperlink ref="O54" r:id="rId6446" xr:uid="{00000000-0004-0000-0C00-00002D190000}"/>
    <hyperlink ref="O55" r:id="rId6447" xr:uid="{00000000-0004-0000-0C00-00002E190000}"/>
    <hyperlink ref="O56" r:id="rId6448" xr:uid="{00000000-0004-0000-0C00-00002F190000}"/>
    <hyperlink ref="O57" r:id="rId6449" xr:uid="{00000000-0004-0000-0C00-000030190000}"/>
    <hyperlink ref="O58" r:id="rId6450" xr:uid="{00000000-0004-0000-0C00-000031190000}"/>
    <hyperlink ref="O59" r:id="rId6451" xr:uid="{00000000-0004-0000-0C00-000032190000}"/>
    <hyperlink ref="O60" r:id="rId6452" xr:uid="{00000000-0004-0000-0C00-000033190000}"/>
    <hyperlink ref="O61" r:id="rId6453" xr:uid="{00000000-0004-0000-0C00-000034190000}"/>
    <hyperlink ref="O62" r:id="rId6454" xr:uid="{00000000-0004-0000-0C00-000035190000}"/>
    <hyperlink ref="O63" r:id="rId6455" xr:uid="{00000000-0004-0000-0C00-000036190000}"/>
    <hyperlink ref="O64" r:id="rId6456" xr:uid="{00000000-0004-0000-0C00-000037190000}"/>
    <hyperlink ref="O65" r:id="rId6457" xr:uid="{00000000-0004-0000-0C00-000038190000}"/>
    <hyperlink ref="O66" r:id="rId6458" xr:uid="{00000000-0004-0000-0C00-000039190000}"/>
    <hyperlink ref="O67" r:id="rId6459" xr:uid="{00000000-0004-0000-0C00-00003A190000}"/>
    <hyperlink ref="O68" r:id="rId6460" xr:uid="{00000000-0004-0000-0C00-00003B190000}"/>
    <hyperlink ref="O69" r:id="rId6461" xr:uid="{00000000-0004-0000-0C00-00003C190000}"/>
    <hyperlink ref="O70" r:id="rId6462" xr:uid="{00000000-0004-0000-0C00-00003D190000}"/>
    <hyperlink ref="O71" r:id="rId6463" xr:uid="{00000000-0004-0000-0C00-00003E190000}"/>
    <hyperlink ref="O72" r:id="rId6464" xr:uid="{00000000-0004-0000-0C00-00003F190000}"/>
    <hyperlink ref="O73" r:id="rId6465" xr:uid="{00000000-0004-0000-0C00-000040190000}"/>
    <hyperlink ref="O74" r:id="rId6466" xr:uid="{00000000-0004-0000-0C00-000041190000}"/>
    <hyperlink ref="O75" r:id="rId6467" xr:uid="{00000000-0004-0000-0C00-000042190000}"/>
    <hyperlink ref="O76" r:id="rId6468" xr:uid="{00000000-0004-0000-0C00-000043190000}"/>
    <hyperlink ref="O77" r:id="rId6469" xr:uid="{00000000-0004-0000-0C00-000044190000}"/>
    <hyperlink ref="O78" r:id="rId6470" xr:uid="{00000000-0004-0000-0C00-000045190000}"/>
    <hyperlink ref="O79" r:id="rId6471" xr:uid="{00000000-0004-0000-0C00-000046190000}"/>
    <hyperlink ref="O80" r:id="rId6472" xr:uid="{00000000-0004-0000-0C00-000047190000}"/>
    <hyperlink ref="O81" r:id="rId6473" xr:uid="{00000000-0004-0000-0C00-000048190000}"/>
    <hyperlink ref="O82" r:id="rId6474" xr:uid="{00000000-0004-0000-0C00-000049190000}"/>
    <hyperlink ref="O83" r:id="rId6475" xr:uid="{00000000-0004-0000-0C00-00004A190000}"/>
    <hyperlink ref="O84" r:id="rId6476" xr:uid="{00000000-0004-0000-0C00-00004B190000}"/>
    <hyperlink ref="O85" r:id="rId6477" xr:uid="{00000000-0004-0000-0C00-00004C190000}"/>
    <hyperlink ref="O86" r:id="rId6478" xr:uid="{00000000-0004-0000-0C00-00004D190000}"/>
    <hyperlink ref="O87" r:id="rId6479" xr:uid="{00000000-0004-0000-0C00-00004E190000}"/>
    <hyperlink ref="O88" r:id="rId6480" xr:uid="{00000000-0004-0000-0C00-00004F190000}"/>
    <hyperlink ref="O89" r:id="rId6481" xr:uid="{00000000-0004-0000-0C00-000050190000}"/>
    <hyperlink ref="O90" r:id="rId6482" xr:uid="{00000000-0004-0000-0C00-000051190000}"/>
    <hyperlink ref="O91" r:id="rId6483" xr:uid="{00000000-0004-0000-0C00-000052190000}"/>
    <hyperlink ref="O92" r:id="rId6484" xr:uid="{00000000-0004-0000-0C00-000053190000}"/>
    <hyperlink ref="O93" r:id="rId6485" xr:uid="{00000000-0004-0000-0C00-000054190000}"/>
    <hyperlink ref="O94" r:id="rId6486" xr:uid="{00000000-0004-0000-0C00-000055190000}"/>
    <hyperlink ref="O95" r:id="rId6487" xr:uid="{00000000-0004-0000-0C00-000056190000}"/>
    <hyperlink ref="O96" r:id="rId6488" xr:uid="{00000000-0004-0000-0C00-000057190000}"/>
    <hyperlink ref="O97" r:id="rId6489" xr:uid="{00000000-0004-0000-0C00-000058190000}"/>
    <hyperlink ref="O98" r:id="rId6490" xr:uid="{00000000-0004-0000-0C00-000059190000}"/>
    <hyperlink ref="O99" r:id="rId6491" xr:uid="{00000000-0004-0000-0C00-00005A190000}"/>
    <hyperlink ref="O100" r:id="rId6492" xr:uid="{00000000-0004-0000-0C00-00005B190000}"/>
    <hyperlink ref="O101" r:id="rId6493" xr:uid="{00000000-0004-0000-0C00-00005C190000}"/>
    <hyperlink ref="O102" r:id="rId6494" xr:uid="{00000000-0004-0000-0C00-00005D190000}"/>
    <hyperlink ref="O103" r:id="rId6495" xr:uid="{00000000-0004-0000-0C00-00005E190000}"/>
    <hyperlink ref="O104" r:id="rId6496" xr:uid="{00000000-0004-0000-0C00-00005F190000}"/>
    <hyperlink ref="O105" r:id="rId6497" xr:uid="{00000000-0004-0000-0C00-000060190000}"/>
    <hyperlink ref="O106" r:id="rId6498" xr:uid="{00000000-0004-0000-0C00-000061190000}"/>
    <hyperlink ref="O107" r:id="rId6499" xr:uid="{00000000-0004-0000-0C00-000062190000}"/>
    <hyperlink ref="O108" r:id="rId6500" xr:uid="{00000000-0004-0000-0C00-000063190000}"/>
    <hyperlink ref="O109" r:id="rId6501" xr:uid="{00000000-0004-0000-0C00-000064190000}"/>
    <hyperlink ref="O110" r:id="rId6502" xr:uid="{00000000-0004-0000-0C00-000065190000}"/>
    <hyperlink ref="O111" r:id="rId6503" xr:uid="{00000000-0004-0000-0C00-000066190000}"/>
    <hyperlink ref="O112" r:id="rId6504" xr:uid="{00000000-0004-0000-0C00-000067190000}"/>
    <hyperlink ref="O113" r:id="rId6505" xr:uid="{00000000-0004-0000-0C00-000068190000}"/>
    <hyperlink ref="O114" r:id="rId6506" xr:uid="{00000000-0004-0000-0C00-000069190000}"/>
    <hyperlink ref="O115" r:id="rId6507" xr:uid="{00000000-0004-0000-0C00-00006A190000}"/>
    <hyperlink ref="O116" r:id="rId6508" xr:uid="{00000000-0004-0000-0C00-00006B190000}"/>
    <hyperlink ref="O117" r:id="rId6509" xr:uid="{00000000-0004-0000-0C00-00006C190000}"/>
    <hyperlink ref="O118" r:id="rId6510" xr:uid="{00000000-0004-0000-0C00-00006D190000}"/>
    <hyperlink ref="O119" r:id="rId6511" xr:uid="{00000000-0004-0000-0C00-00006E190000}"/>
    <hyperlink ref="O120" r:id="rId6512" xr:uid="{00000000-0004-0000-0C00-00006F190000}"/>
    <hyperlink ref="O121" r:id="rId6513" xr:uid="{00000000-0004-0000-0C00-000070190000}"/>
    <hyperlink ref="O122" r:id="rId6514" xr:uid="{00000000-0004-0000-0C00-000071190000}"/>
    <hyperlink ref="O123" r:id="rId6515" xr:uid="{00000000-0004-0000-0C00-000072190000}"/>
    <hyperlink ref="O124" r:id="rId6516" xr:uid="{00000000-0004-0000-0C00-000073190000}"/>
    <hyperlink ref="O125" r:id="rId6517" xr:uid="{00000000-0004-0000-0C00-000074190000}"/>
    <hyperlink ref="O126" r:id="rId6518" xr:uid="{00000000-0004-0000-0C00-000075190000}"/>
    <hyperlink ref="O127" r:id="rId6519" xr:uid="{00000000-0004-0000-0C00-000076190000}"/>
    <hyperlink ref="O128" r:id="rId6520" xr:uid="{00000000-0004-0000-0C00-000077190000}"/>
    <hyperlink ref="O129" r:id="rId6521" xr:uid="{00000000-0004-0000-0C00-000078190000}"/>
    <hyperlink ref="O130" r:id="rId6522" xr:uid="{00000000-0004-0000-0C00-000079190000}"/>
    <hyperlink ref="O131" r:id="rId6523" xr:uid="{00000000-0004-0000-0C00-00007A190000}"/>
    <hyperlink ref="O132" r:id="rId6524" xr:uid="{00000000-0004-0000-0C00-00007B190000}"/>
    <hyperlink ref="O133" r:id="rId6525" xr:uid="{00000000-0004-0000-0C00-00007C190000}"/>
    <hyperlink ref="O134" r:id="rId6526" xr:uid="{00000000-0004-0000-0C00-00007D190000}"/>
    <hyperlink ref="O135" r:id="rId6527" xr:uid="{00000000-0004-0000-0C00-00007E190000}"/>
    <hyperlink ref="O136" r:id="rId6528" xr:uid="{00000000-0004-0000-0C00-00007F190000}"/>
    <hyperlink ref="O137" r:id="rId6529" xr:uid="{00000000-0004-0000-0C00-000080190000}"/>
    <hyperlink ref="O138" r:id="rId6530" xr:uid="{00000000-0004-0000-0C00-000081190000}"/>
    <hyperlink ref="O139" r:id="rId6531" xr:uid="{00000000-0004-0000-0C00-000082190000}"/>
    <hyperlink ref="O140" r:id="rId6532" xr:uid="{00000000-0004-0000-0C00-000083190000}"/>
    <hyperlink ref="O141" r:id="rId6533" xr:uid="{00000000-0004-0000-0C00-000084190000}"/>
    <hyperlink ref="O142" r:id="rId6534" xr:uid="{00000000-0004-0000-0C00-000085190000}"/>
    <hyperlink ref="O143" r:id="rId6535" xr:uid="{00000000-0004-0000-0C00-000086190000}"/>
    <hyperlink ref="O144" r:id="rId6536" xr:uid="{00000000-0004-0000-0C00-000087190000}"/>
    <hyperlink ref="O145" r:id="rId6537" xr:uid="{00000000-0004-0000-0C00-000088190000}"/>
    <hyperlink ref="O146" r:id="rId6538" xr:uid="{00000000-0004-0000-0C00-000089190000}"/>
    <hyperlink ref="O147" r:id="rId6539" xr:uid="{00000000-0004-0000-0C00-00008A190000}"/>
    <hyperlink ref="O148" r:id="rId6540" xr:uid="{00000000-0004-0000-0C00-00008B190000}"/>
    <hyperlink ref="O149" r:id="rId6541" xr:uid="{00000000-0004-0000-0C00-00008C190000}"/>
    <hyperlink ref="O150" r:id="rId6542" xr:uid="{00000000-0004-0000-0C00-00008D190000}"/>
    <hyperlink ref="O151" r:id="rId6543" xr:uid="{00000000-0004-0000-0C00-00008E190000}"/>
    <hyperlink ref="O152" r:id="rId6544" xr:uid="{00000000-0004-0000-0C00-00008F190000}"/>
    <hyperlink ref="O153" r:id="rId6545" xr:uid="{00000000-0004-0000-0C00-000090190000}"/>
    <hyperlink ref="O154" r:id="rId6546" xr:uid="{00000000-0004-0000-0C00-000091190000}"/>
    <hyperlink ref="O155" r:id="rId6547" xr:uid="{00000000-0004-0000-0C00-000092190000}"/>
    <hyperlink ref="O156" r:id="rId6548" xr:uid="{00000000-0004-0000-0C00-000093190000}"/>
    <hyperlink ref="O157" r:id="rId6549" xr:uid="{00000000-0004-0000-0C00-000094190000}"/>
    <hyperlink ref="O158" r:id="rId6550" xr:uid="{00000000-0004-0000-0C00-000095190000}"/>
    <hyperlink ref="O159" r:id="rId6551" xr:uid="{00000000-0004-0000-0C00-000096190000}"/>
    <hyperlink ref="O160" r:id="rId6552" xr:uid="{00000000-0004-0000-0C00-000097190000}"/>
    <hyperlink ref="O161" r:id="rId6553" xr:uid="{00000000-0004-0000-0C00-000098190000}"/>
    <hyperlink ref="O162" r:id="rId6554" xr:uid="{00000000-0004-0000-0C00-000099190000}"/>
    <hyperlink ref="O163" r:id="rId6555" xr:uid="{00000000-0004-0000-0C00-00009A190000}"/>
    <hyperlink ref="O164" r:id="rId6556" xr:uid="{00000000-0004-0000-0C00-00009B190000}"/>
    <hyperlink ref="O165" r:id="rId6557" xr:uid="{00000000-0004-0000-0C00-00009C190000}"/>
    <hyperlink ref="O166" r:id="rId6558" xr:uid="{00000000-0004-0000-0C00-00009D190000}"/>
    <hyperlink ref="O167" r:id="rId6559" xr:uid="{00000000-0004-0000-0C00-00009E190000}"/>
    <hyperlink ref="O168" r:id="rId6560" xr:uid="{00000000-0004-0000-0C00-00009F190000}"/>
    <hyperlink ref="O169" r:id="rId6561" xr:uid="{00000000-0004-0000-0C00-0000A0190000}"/>
    <hyperlink ref="O170" r:id="rId6562" xr:uid="{00000000-0004-0000-0C00-0000A1190000}"/>
    <hyperlink ref="O171" r:id="rId6563" xr:uid="{00000000-0004-0000-0C00-0000A2190000}"/>
    <hyperlink ref="O172" r:id="rId6564" xr:uid="{00000000-0004-0000-0C00-0000A3190000}"/>
    <hyperlink ref="O173" r:id="rId6565" xr:uid="{00000000-0004-0000-0C00-0000A4190000}"/>
    <hyperlink ref="O174" r:id="rId6566" xr:uid="{00000000-0004-0000-0C00-0000A5190000}"/>
    <hyperlink ref="O175" r:id="rId6567" xr:uid="{00000000-0004-0000-0C00-0000A6190000}"/>
    <hyperlink ref="O176" r:id="rId6568" xr:uid="{00000000-0004-0000-0C00-0000A7190000}"/>
    <hyperlink ref="O177" r:id="rId6569" xr:uid="{00000000-0004-0000-0C00-0000A8190000}"/>
    <hyperlink ref="O178" r:id="rId6570" xr:uid="{00000000-0004-0000-0C00-0000A9190000}"/>
    <hyperlink ref="O179" r:id="rId6571" xr:uid="{00000000-0004-0000-0C00-0000AA190000}"/>
    <hyperlink ref="O180" r:id="rId6572" xr:uid="{00000000-0004-0000-0C00-0000AB190000}"/>
    <hyperlink ref="O181" r:id="rId6573" xr:uid="{00000000-0004-0000-0C00-0000AC190000}"/>
    <hyperlink ref="O182" r:id="rId6574" xr:uid="{00000000-0004-0000-0C00-0000AD190000}"/>
    <hyperlink ref="O183" r:id="rId6575" xr:uid="{00000000-0004-0000-0C00-0000AE190000}"/>
    <hyperlink ref="O184" r:id="rId6576" xr:uid="{00000000-0004-0000-0C00-0000AF190000}"/>
    <hyperlink ref="O185" r:id="rId6577" xr:uid="{00000000-0004-0000-0C00-0000B0190000}"/>
    <hyperlink ref="O186" r:id="rId6578" xr:uid="{00000000-0004-0000-0C00-0000B1190000}"/>
    <hyperlink ref="O187" r:id="rId6579" xr:uid="{00000000-0004-0000-0C00-0000B2190000}"/>
    <hyperlink ref="O188" r:id="rId6580" xr:uid="{00000000-0004-0000-0C00-0000B3190000}"/>
    <hyperlink ref="O189" r:id="rId6581" xr:uid="{00000000-0004-0000-0C00-0000B4190000}"/>
    <hyperlink ref="O190" r:id="rId6582" xr:uid="{00000000-0004-0000-0C00-0000B5190000}"/>
    <hyperlink ref="O191" r:id="rId6583" xr:uid="{00000000-0004-0000-0C00-0000B6190000}"/>
    <hyperlink ref="O192" r:id="rId6584" xr:uid="{00000000-0004-0000-0C00-0000B7190000}"/>
    <hyperlink ref="O193" r:id="rId6585" xr:uid="{00000000-0004-0000-0C00-0000B8190000}"/>
    <hyperlink ref="O194" r:id="rId6586" xr:uid="{00000000-0004-0000-0C00-0000B9190000}"/>
    <hyperlink ref="O195" r:id="rId6587" xr:uid="{00000000-0004-0000-0C00-0000BA190000}"/>
    <hyperlink ref="O196" r:id="rId6588" xr:uid="{00000000-0004-0000-0C00-0000BB190000}"/>
    <hyperlink ref="O197" r:id="rId6589" xr:uid="{00000000-0004-0000-0C00-0000BC190000}"/>
    <hyperlink ref="O198" r:id="rId6590" xr:uid="{00000000-0004-0000-0C00-0000BD190000}"/>
    <hyperlink ref="O199" r:id="rId6591" xr:uid="{00000000-0004-0000-0C00-0000BE190000}"/>
    <hyperlink ref="O200" r:id="rId6592" xr:uid="{00000000-0004-0000-0C00-0000BF190000}"/>
    <hyperlink ref="O201" r:id="rId6593" xr:uid="{00000000-0004-0000-0C00-0000C0190000}"/>
    <hyperlink ref="O202" r:id="rId6594" xr:uid="{00000000-0004-0000-0C00-0000C1190000}"/>
    <hyperlink ref="O203" r:id="rId6595" xr:uid="{00000000-0004-0000-0C00-0000C2190000}"/>
    <hyperlink ref="O204" r:id="rId6596" xr:uid="{00000000-0004-0000-0C00-0000C3190000}"/>
    <hyperlink ref="O205" r:id="rId6597" xr:uid="{00000000-0004-0000-0C00-0000C4190000}"/>
    <hyperlink ref="O206" r:id="rId6598" xr:uid="{00000000-0004-0000-0C00-0000C5190000}"/>
    <hyperlink ref="O207" r:id="rId6599" xr:uid="{00000000-0004-0000-0C00-0000C6190000}"/>
    <hyperlink ref="O208" r:id="rId6600" xr:uid="{00000000-0004-0000-0C00-0000C7190000}"/>
    <hyperlink ref="O209" r:id="rId6601" xr:uid="{00000000-0004-0000-0C00-0000C8190000}"/>
    <hyperlink ref="O210" r:id="rId6602" xr:uid="{00000000-0004-0000-0C00-0000C9190000}"/>
    <hyperlink ref="O211" r:id="rId6603" xr:uid="{00000000-0004-0000-0C00-0000CA190000}"/>
    <hyperlink ref="O212" r:id="rId6604" xr:uid="{00000000-0004-0000-0C00-0000CB190000}"/>
    <hyperlink ref="O213" r:id="rId6605" xr:uid="{00000000-0004-0000-0C00-0000CC190000}"/>
    <hyperlink ref="O214" r:id="rId6606" xr:uid="{00000000-0004-0000-0C00-0000CD190000}"/>
    <hyperlink ref="O215" r:id="rId6607" xr:uid="{00000000-0004-0000-0C00-0000CE190000}"/>
    <hyperlink ref="O216" r:id="rId6608" xr:uid="{00000000-0004-0000-0C00-0000CF190000}"/>
    <hyperlink ref="O217" r:id="rId6609" xr:uid="{00000000-0004-0000-0C00-0000D0190000}"/>
    <hyperlink ref="O218" r:id="rId6610" xr:uid="{00000000-0004-0000-0C00-0000D1190000}"/>
    <hyperlink ref="O219" r:id="rId6611" xr:uid="{00000000-0004-0000-0C00-0000D2190000}"/>
    <hyperlink ref="O220" r:id="rId6612" xr:uid="{00000000-0004-0000-0C00-0000D3190000}"/>
    <hyperlink ref="O221" r:id="rId6613" xr:uid="{00000000-0004-0000-0C00-0000D4190000}"/>
    <hyperlink ref="O222" r:id="rId6614" xr:uid="{00000000-0004-0000-0C00-0000D5190000}"/>
    <hyperlink ref="O223" r:id="rId6615" xr:uid="{00000000-0004-0000-0C00-0000D6190000}"/>
    <hyperlink ref="O224" r:id="rId6616" xr:uid="{00000000-0004-0000-0C00-0000D7190000}"/>
    <hyperlink ref="O225" r:id="rId6617" xr:uid="{00000000-0004-0000-0C00-0000D8190000}"/>
    <hyperlink ref="O226" r:id="rId6618" xr:uid="{00000000-0004-0000-0C00-0000D9190000}"/>
    <hyperlink ref="O228" r:id="rId6619" xr:uid="{00000000-0004-0000-0C00-0000DA190000}"/>
    <hyperlink ref="O229" r:id="rId6620" xr:uid="{00000000-0004-0000-0C00-0000DB190000}"/>
    <hyperlink ref="O230" r:id="rId6621" xr:uid="{00000000-0004-0000-0C00-0000DC190000}"/>
    <hyperlink ref="O231" r:id="rId6622" xr:uid="{00000000-0004-0000-0C00-0000DD190000}"/>
    <hyperlink ref="O232" r:id="rId6623" xr:uid="{00000000-0004-0000-0C00-0000DE190000}"/>
    <hyperlink ref="O233" r:id="rId6624" xr:uid="{00000000-0004-0000-0C00-0000DF190000}"/>
    <hyperlink ref="O234" r:id="rId6625" xr:uid="{00000000-0004-0000-0C00-0000E0190000}"/>
    <hyperlink ref="O235" r:id="rId6626" xr:uid="{00000000-0004-0000-0C00-0000E1190000}"/>
    <hyperlink ref="O236" r:id="rId6627" xr:uid="{00000000-0004-0000-0C00-0000E2190000}"/>
    <hyperlink ref="O237" r:id="rId6628" xr:uid="{00000000-0004-0000-0C00-0000E3190000}"/>
    <hyperlink ref="O238" r:id="rId6629" xr:uid="{00000000-0004-0000-0C00-0000E4190000}"/>
    <hyperlink ref="O239" r:id="rId6630" xr:uid="{00000000-0004-0000-0C00-0000E5190000}"/>
    <hyperlink ref="O240" r:id="rId6631" xr:uid="{00000000-0004-0000-0C00-0000E6190000}"/>
    <hyperlink ref="O241" r:id="rId6632" xr:uid="{00000000-0004-0000-0C00-0000E7190000}"/>
    <hyperlink ref="O242" r:id="rId6633" xr:uid="{00000000-0004-0000-0C00-0000E8190000}"/>
    <hyperlink ref="O243" r:id="rId6634" xr:uid="{00000000-0004-0000-0C00-0000E9190000}"/>
    <hyperlink ref="O244" r:id="rId6635" xr:uid="{00000000-0004-0000-0C00-0000EA190000}"/>
    <hyperlink ref="O245" r:id="rId6636" xr:uid="{00000000-0004-0000-0C00-0000EB190000}"/>
    <hyperlink ref="O246" r:id="rId6637" xr:uid="{00000000-0004-0000-0C00-0000EC190000}"/>
    <hyperlink ref="O247" r:id="rId6638" xr:uid="{00000000-0004-0000-0C00-0000ED190000}"/>
    <hyperlink ref="O248" r:id="rId6639" xr:uid="{00000000-0004-0000-0C00-0000EE190000}"/>
    <hyperlink ref="O249" r:id="rId6640" xr:uid="{00000000-0004-0000-0C00-0000EF190000}"/>
    <hyperlink ref="O250" r:id="rId6641" xr:uid="{00000000-0004-0000-0C00-0000F0190000}"/>
    <hyperlink ref="O251" r:id="rId6642" xr:uid="{00000000-0004-0000-0C00-0000F1190000}"/>
    <hyperlink ref="O252" r:id="rId6643" xr:uid="{00000000-0004-0000-0C00-0000F2190000}"/>
    <hyperlink ref="O253" r:id="rId6644" xr:uid="{00000000-0004-0000-0C00-0000F3190000}"/>
    <hyperlink ref="O254" r:id="rId6645" xr:uid="{00000000-0004-0000-0C00-0000F4190000}"/>
    <hyperlink ref="O255" r:id="rId6646" xr:uid="{00000000-0004-0000-0C00-0000F5190000}"/>
    <hyperlink ref="O256" r:id="rId6647" xr:uid="{00000000-0004-0000-0C00-0000F6190000}"/>
    <hyperlink ref="O257" r:id="rId6648" xr:uid="{00000000-0004-0000-0C00-0000F7190000}"/>
    <hyperlink ref="O258" r:id="rId6649" xr:uid="{00000000-0004-0000-0C00-0000F8190000}"/>
    <hyperlink ref="O259" r:id="rId6650" xr:uid="{00000000-0004-0000-0C00-0000F9190000}"/>
    <hyperlink ref="O260" r:id="rId6651" xr:uid="{00000000-0004-0000-0C00-0000FA190000}"/>
    <hyperlink ref="O261" r:id="rId6652" xr:uid="{00000000-0004-0000-0C00-0000FB190000}"/>
    <hyperlink ref="O262" r:id="rId6653" xr:uid="{00000000-0004-0000-0C00-0000FC190000}"/>
    <hyperlink ref="O263" r:id="rId6654" xr:uid="{00000000-0004-0000-0C00-0000FD190000}"/>
    <hyperlink ref="O264" r:id="rId6655" xr:uid="{00000000-0004-0000-0C00-0000FE190000}"/>
    <hyperlink ref="O265" r:id="rId6656" xr:uid="{00000000-0004-0000-0C00-0000FF190000}"/>
    <hyperlink ref="O266" r:id="rId6657" xr:uid="{00000000-0004-0000-0C00-0000001A0000}"/>
    <hyperlink ref="O267" r:id="rId6658" xr:uid="{00000000-0004-0000-0C00-0000011A0000}"/>
    <hyperlink ref="O268" r:id="rId6659" xr:uid="{00000000-0004-0000-0C00-0000021A0000}"/>
    <hyperlink ref="O269" r:id="rId6660" xr:uid="{00000000-0004-0000-0C00-0000031A0000}"/>
    <hyperlink ref="O270" r:id="rId6661" xr:uid="{00000000-0004-0000-0C00-0000041A0000}"/>
    <hyperlink ref="O271" r:id="rId6662" xr:uid="{00000000-0004-0000-0C00-0000051A0000}"/>
    <hyperlink ref="O272" r:id="rId6663" xr:uid="{00000000-0004-0000-0C00-0000061A0000}"/>
    <hyperlink ref="O273" r:id="rId6664" xr:uid="{00000000-0004-0000-0C00-0000071A0000}"/>
    <hyperlink ref="O274" r:id="rId6665" xr:uid="{00000000-0004-0000-0C00-0000081A0000}"/>
    <hyperlink ref="O275" r:id="rId6666" xr:uid="{00000000-0004-0000-0C00-0000091A0000}"/>
    <hyperlink ref="O276" r:id="rId6667" xr:uid="{00000000-0004-0000-0C00-00000A1A0000}"/>
    <hyperlink ref="O277" r:id="rId6668" xr:uid="{00000000-0004-0000-0C00-00000B1A0000}"/>
    <hyperlink ref="O278" r:id="rId6669" xr:uid="{00000000-0004-0000-0C00-00000C1A0000}"/>
    <hyperlink ref="O280" r:id="rId6670" xr:uid="{00000000-0004-0000-0C00-00000D1A0000}"/>
    <hyperlink ref="O281" r:id="rId6671" xr:uid="{00000000-0004-0000-0C00-00000E1A0000}"/>
    <hyperlink ref="O282" r:id="rId6672" xr:uid="{00000000-0004-0000-0C00-00000F1A0000}"/>
    <hyperlink ref="O283" r:id="rId6673" xr:uid="{00000000-0004-0000-0C00-0000101A0000}"/>
    <hyperlink ref="O284" r:id="rId6674" xr:uid="{00000000-0004-0000-0C00-0000111A0000}"/>
    <hyperlink ref="O285" r:id="rId6675" xr:uid="{00000000-0004-0000-0C00-0000121A0000}"/>
    <hyperlink ref="O287" r:id="rId6676" xr:uid="{00000000-0004-0000-0C00-0000131A0000}"/>
    <hyperlink ref="O288" r:id="rId6677" xr:uid="{00000000-0004-0000-0C00-0000141A0000}"/>
    <hyperlink ref="O289" r:id="rId6678" xr:uid="{00000000-0004-0000-0C00-0000151A0000}"/>
    <hyperlink ref="O290" r:id="rId6679" xr:uid="{00000000-0004-0000-0C00-0000161A0000}"/>
    <hyperlink ref="O291" r:id="rId6680" xr:uid="{00000000-0004-0000-0C00-0000171A0000}"/>
    <hyperlink ref="O292" r:id="rId6681" xr:uid="{00000000-0004-0000-0C00-0000181A0000}"/>
    <hyperlink ref="O293" r:id="rId6682" xr:uid="{00000000-0004-0000-0C00-0000191A0000}"/>
    <hyperlink ref="O294" r:id="rId6683" xr:uid="{00000000-0004-0000-0C00-00001A1A0000}"/>
    <hyperlink ref="O295" r:id="rId6684" xr:uid="{00000000-0004-0000-0C00-00001B1A0000}"/>
    <hyperlink ref="O296" r:id="rId6685" xr:uid="{00000000-0004-0000-0C00-00001C1A0000}"/>
    <hyperlink ref="O297" r:id="rId6686" xr:uid="{00000000-0004-0000-0C00-00001D1A0000}"/>
    <hyperlink ref="O298" r:id="rId6687" xr:uid="{00000000-0004-0000-0C00-00001E1A0000}"/>
    <hyperlink ref="O299" r:id="rId6688" xr:uid="{00000000-0004-0000-0C00-00001F1A0000}"/>
    <hyperlink ref="O300" r:id="rId6689" xr:uid="{00000000-0004-0000-0C00-0000201A0000}"/>
    <hyperlink ref="O301" r:id="rId6690" xr:uid="{00000000-0004-0000-0C00-0000211A0000}"/>
    <hyperlink ref="O302" r:id="rId6691" xr:uid="{00000000-0004-0000-0C00-0000221A0000}"/>
    <hyperlink ref="O303" r:id="rId6692" xr:uid="{00000000-0004-0000-0C00-0000231A0000}"/>
    <hyperlink ref="O304" r:id="rId6693" xr:uid="{00000000-0004-0000-0C00-0000241A0000}"/>
    <hyperlink ref="O305" r:id="rId6694" xr:uid="{00000000-0004-0000-0C00-0000251A0000}"/>
    <hyperlink ref="O306" r:id="rId6695" xr:uid="{00000000-0004-0000-0C00-0000261A0000}"/>
    <hyperlink ref="O307" r:id="rId6696" xr:uid="{00000000-0004-0000-0C00-0000271A0000}"/>
    <hyperlink ref="O308" r:id="rId6697" xr:uid="{00000000-0004-0000-0C00-0000281A0000}"/>
    <hyperlink ref="O309" r:id="rId6698" xr:uid="{00000000-0004-0000-0C00-0000291A0000}"/>
    <hyperlink ref="O310" r:id="rId6699" xr:uid="{00000000-0004-0000-0C00-00002A1A0000}"/>
    <hyperlink ref="O311" r:id="rId6700" xr:uid="{00000000-0004-0000-0C00-00002B1A0000}"/>
    <hyperlink ref="O312" r:id="rId6701" xr:uid="{00000000-0004-0000-0C00-00002C1A0000}"/>
    <hyperlink ref="O313" r:id="rId6702" xr:uid="{00000000-0004-0000-0C00-00002D1A0000}"/>
    <hyperlink ref="O314" r:id="rId6703" xr:uid="{00000000-0004-0000-0C00-00002E1A0000}"/>
    <hyperlink ref="O315" r:id="rId6704" xr:uid="{00000000-0004-0000-0C00-00002F1A0000}"/>
    <hyperlink ref="O316" r:id="rId6705" xr:uid="{00000000-0004-0000-0C00-0000301A0000}"/>
    <hyperlink ref="O317" r:id="rId6706" xr:uid="{00000000-0004-0000-0C00-0000311A0000}"/>
    <hyperlink ref="O318" r:id="rId6707" xr:uid="{00000000-0004-0000-0C00-0000321A0000}"/>
    <hyperlink ref="O319" r:id="rId6708" xr:uid="{00000000-0004-0000-0C00-0000331A0000}"/>
    <hyperlink ref="O320" r:id="rId6709" xr:uid="{00000000-0004-0000-0C00-0000341A0000}"/>
    <hyperlink ref="O321" r:id="rId6710" xr:uid="{00000000-0004-0000-0C00-0000351A0000}"/>
    <hyperlink ref="O322" r:id="rId6711" xr:uid="{00000000-0004-0000-0C00-0000361A0000}"/>
    <hyperlink ref="O323" r:id="rId6712" xr:uid="{00000000-0004-0000-0C00-0000371A0000}"/>
    <hyperlink ref="O324" r:id="rId6713" xr:uid="{00000000-0004-0000-0C00-0000381A0000}"/>
    <hyperlink ref="O325" r:id="rId6714" xr:uid="{00000000-0004-0000-0C00-0000391A0000}"/>
    <hyperlink ref="O326" r:id="rId6715" xr:uid="{00000000-0004-0000-0C00-00003A1A0000}"/>
    <hyperlink ref="O327" r:id="rId6716" xr:uid="{00000000-0004-0000-0C00-00003B1A0000}"/>
    <hyperlink ref="O328" r:id="rId6717" xr:uid="{00000000-0004-0000-0C00-00003C1A0000}"/>
    <hyperlink ref="O329" r:id="rId6718" xr:uid="{00000000-0004-0000-0C00-00003D1A0000}"/>
    <hyperlink ref="O330" r:id="rId6719" xr:uid="{00000000-0004-0000-0C00-00003E1A0000}"/>
    <hyperlink ref="O331" r:id="rId6720" xr:uid="{00000000-0004-0000-0C00-00003F1A0000}"/>
    <hyperlink ref="O332" r:id="rId6721" xr:uid="{00000000-0004-0000-0C00-0000401A0000}"/>
    <hyperlink ref="O333" r:id="rId6722" xr:uid="{00000000-0004-0000-0C00-0000411A0000}"/>
    <hyperlink ref="O334" r:id="rId6723" xr:uid="{00000000-0004-0000-0C00-0000421A0000}"/>
    <hyperlink ref="O335" r:id="rId6724" xr:uid="{00000000-0004-0000-0C00-0000431A0000}"/>
    <hyperlink ref="O337" r:id="rId6725" xr:uid="{00000000-0004-0000-0C00-0000441A0000}"/>
    <hyperlink ref="O338" r:id="rId6726" xr:uid="{00000000-0004-0000-0C00-0000451A0000}"/>
    <hyperlink ref="O339" r:id="rId6727" xr:uid="{00000000-0004-0000-0C00-0000461A0000}"/>
    <hyperlink ref="O340" r:id="rId6728" xr:uid="{00000000-0004-0000-0C00-0000471A0000}"/>
    <hyperlink ref="O341" r:id="rId6729" xr:uid="{00000000-0004-0000-0C00-0000481A0000}"/>
    <hyperlink ref="O342" r:id="rId6730" xr:uid="{00000000-0004-0000-0C00-0000491A0000}"/>
    <hyperlink ref="O343" r:id="rId6731" xr:uid="{00000000-0004-0000-0C00-00004A1A0000}"/>
    <hyperlink ref="O344" r:id="rId6732" xr:uid="{00000000-0004-0000-0C00-00004B1A0000}"/>
    <hyperlink ref="O345" r:id="rId6733" xr:uid="{00000000-0004-0000-0C00-00004C1A0000}"/>
    <hyperlink ref="O346" r:id="rId6734" xr:uid="{00000000-0004-0000-0C00-00004D1A0000}"/>
    <hyperlink ref="O347" r:id="rId6735" xr:uid="{00000000-0004-0000-0C00-00004E1A0000}"/>
    <hyperlink ref="O348" r:id="rId6736" xr:uid="{00000000-0004-0000-0C00-00004F1A0000}"/>
    <hyperlink ref="O349" r:id="rId6737" xr:uid="{00000000-0004-0000-0C00-0000501A0000}"/>
    <hyperlink ref="O350" r:id="rId6738" xr:uid="{00000000-0004-0000-0C00-0000511A0000}"/>
    <hyperlink ref="O351" r:id="rId6739" xr:uid="{00000000-0004-0000-0C00-0000521A0000}"/>
    <hyperlink ref="O352" r:id="rId6740" xr:uid="{00000000-0004-0000-0C00-0000531A0000}"/>
    <hyperlink ref="O353" r:id="rId6741" xr:uid="{00000000-0004-0000-0C00-0000541A0000}"/>
    <hyperlink ref="O354" r:id="rId6742" xr:uid="{00000000-0004-0000-0C00-0000551A0000}"/>
    <hyperlink ref="O355" r:id="rId6743" xr:uid="{00000000-0004-0000-0C00-0000561A0000}"/>
    <hyperlink ref="O356" r:id="rId6744" xr:uid="{00000000-0004-0000-0C00-0000571A0000}"/>
    <hyperlink ref="O357" r:id="rId6745" xr:uid="{00000000-0004-0000-0C00-0000581A0000}"/>
    <hyperlink ref="O358" r:id="rId6746" xr:uid="{00000000-0004-0000-0C00-0000591A0000}"/>
    <hyperlink ref="O359" r:id="rId6747" xr:uid="{00000000-0004-0000-0C00-00005A1A0000}"/>
    <hyperlink ref="O360" r:id="rId6748" xr:uid="{00000000-0004-0000-0C00-00005B1A0000}"/>
    <hyperlink ref="O361" r:id="rId6749" xr:uid="{00000000-0004-0000-0C00-00005C1A0000}"/>
    <hyperlink ref="O362" r:id="rId6750" xr:uid="{00000000-0004-0000-0C00-00005D1A0000}"/>
    <hyperlink ref="O363" r:id="rId6751" xr:uid="{00000000-0004-0000-0C00-00005E1A0000}"/>
    <hyperlink ref="O364" r:id="rId6752" xr:uid="{00000000-0004-0000-0C00-00005F1A0000}"/>
    <hyperlink ref="O365" r:id="rId6753" xr:uid="{00000000-0004-0000-0C00-0000601A0000}"/>
    <hyperlink ref="O366" r:id="rId6754" xr:uid="{00000000-0004-0000-0C00-0000611A0000}"/>
    <hyperlink ref="O367" r:id="rId6755" xr:uid="{00000000-0004-0000-0C00-0000621A0000}"/>
    <hyperlink ref="O368" r:id="rId6756" xr:uid="{00000000-0004-0000-0C00-0000631A0000}"/>
    <hyperlink ref="O369" r:id="rId6757" xr:uid="{00000000-0004-0000-0C00-0000641A0000}"/>
    <hyperlink ref="O370" r:id="rId6758" xr:uid="{00000000-0004-0000-0C00-0000651A0000}"/>
    <hyperlink ref="O371" r:id="rId6759" xr:uid="{00000000-0004-0000-0C00-0000661A0000}"/>
    <hyperlink ref="O372" r:id="rId6760" xr:uid="{00000000-0004-0000-0C00-0000671A0000}"/>
    <hyperlink ref="O374" r:id="rId6761" xr:uid="{00000000-0004-0000-0C00-0000681A0000}"/>
    <hyperlink ref="O375" r:id="rId6762" xr:uid="{00000000-0004-0000-0C00-0000691A0000}"/>
    <hyperlink ref="O376" r:id="rId6763" xr:uid="{00000000-0004-0000-0C00-00006A1A0000}"/>
    <hyperlink ref="O377" r:id="rId6764" xr:uid="{00000000-0004-0000-0C00-00006B1A0000}"/>
    <hyperlink ref="O378" r:id="rId6765" xr:uid="{00000000-0004-0000-0C00-00006C1A0000}"/>
    <hyperlink ref="O379" r:id="rId6766" xr:uid="{00000000-0004-0000-0C00-00006D1A0000}"/>
    <hyperlink ref="O380" r:id="rId6767" xr:uid="{00000000-0004-0000-0C00-00006E1A0000}"/>
    <hyperlink ref="O381" r:id="rId6768" xr:uid="{00000000-0004-0000-0C00-00006F1A0000}"/>
    <hyperlink ref="O382" r:id="rId6769" xr:uid="{00000000-0004-0000-0C00-0000701A0000}"/>
    <hyperlink ref="O383" r:id="rId6770" xr:uid="{00000000-0004-0000-0C00-0000711A0000}"/>
    <hyperlink ref="O384" r:id="rId6771" xr:uid="{00000000-0004-0000-0C00-0000721A0000}"/>
    <hyperlink ref="O385" r:id="rId6772" xr:uid="{00000000-0004-0000-0C00-0000731A0000}"/>
    <hyperlink ref="O386" r:id="rId6773" xr:uid="{00000000-0004-0000-0C00-0000741A0000}"/>
    <hyperlink ref="O387" r:id="rId6774" xr:uid="{00000000-0004-0000-0C00-0000751A0000}"/>
    <hyperlink ref="O388" r:id="rId6775" xr:uid="{00000000-0004-0000-0C00-0000761A0000}"/>
    <hyperlink ref="O389" r:id="rId6776" xr:uid="{00000000-0004-0000-0C00-0000771A0000}"/>
    <hyperlink ref="O390" r:id="rId6777" xr:uid="{00000000-0004-0000-0C00-0000781A0000}"/>
    <hyperlink ref="O391" r:id="rId6778" xr:uid="{00000000-0004-0000-0C00-0000791A0000}"/>
    <hyperlink ref="O392" r:id="rId6779" xr:uid="{00000000-0004-0000-0C00-00007A1A0000}"/>
    <hyperlink ref="O393" r:id="rId6780" xr:uid="{00000000-0004-0000-0C00-00007B1A0000}"/>
    <hyperlink ref="O394" r:id="rId6781" xr:uid="{00000000-0004-0000-0C00-00007C1A0000}"/>
    <hyperlink ref="O395" r:id="rId6782" xr:uid="{00000000-0004-0000-0C00-00007D1A0000}"/>
    <hyperlink ref="O396" r:id="rId6783" xr:uid="{00000000-0004-0000-0C00-00007E1A0000}"/>
    <hyperlink ref="O397" r:id="rId6784" xr:uid="{00000000-0004-0000-0C00-00007F1A0000}"/>
    <hyperlink ref="O398" r:id="rId6785" xr:uid="{00000000-0004-0000-0C00-0000801A0000}"/>
    <hyperlink ref="O399" r:id="rId6786" xr:uid="{00000000-0004-0000-0C00-0000811A0000}"/>
    <hyperlink ref="O402" r:id="rId6787" xr:uid="{00000000-0004-0000-0C00-0000821A0000}"/>
    <hyperlink ref="O403" r:id="rId6788" xr:uid="{00000000-0004-0000-0C00-0000831A0000}"/>
    <hyperlink ref="O404" r:id="rId6789" xr:uid="{00000000-0004-0000-0C00-0000841A0000}"/>
    <hyperlink ref="O405" r:id="rId6790" xr:uid="{00000000-0004-0000-0C00-0000851A0000}"/>
    <hyperlink ref="O406" r:id="rId6791" xr:uid="{00000000-0004-0000-0C00-0000861A0000}"/>
    <hyperlink ref="O407" r:id="rId6792" xr:uid="{00000000-0004-0000-0C00-0000871A0000}"/>
    <hyperlink ref="O408" r:id="rId6793" xr:uid="{00000000-0004-0000-0C00-0000881A0000}"/>
    <hyperlink ref="O409" r:id="rId6794" xr:uid="{00000000-0004-0000-0C00-0000891A0000}"/>
    <hyperlink ref="O410" r:id="rId6795" xr:uid="{00000000-0004-0000-0C00-00008A1A0000}"/>
    <hyperlink ref="O411" r:id="rId6796" xr:uid="{00000000-0004-0000-0C00-00008B1A0000}"/>
    <hyperlink ref="O412" r:id="rId6797" xr:uid="{00000000-0004-0000-0C00-00008C1A0000}"/>
    <hyperlink ref="O413" r:id="rId6798" xr:uid="{00000000-0004-0000-0C00-00008D1A0000}"/>
    <hyperlink ref="O414" r:id="rId6799" xr:uid="{00000000-0004-0000-0C00-00008E1A0000}"/>
    <hyperlink ref="O416" r:id="rId6800" xr:uid="{00000000-0004-0000-0C00-00008F1A0000}"/>
    <hyperlink ref="O418" r:id="rId6801" xr:uid="{00000000-0004-0000-0C00-0000901A0000}"/>
    <hyperlink ref="O419" r:id="rId6802" xr:uid="{00000000-0004-0000-0C00-0000911A0000}"/>
    <hyperlink ref="O420" r:id="rId6803" xr:uid="{00000000-0004-0000-0C00-0000921A0000}"/>
    <hyperlink ref="O421" r:id="rId6804" xr:uid="{00000000-0004-0000-0C00-0000931A0000}"/>
    <hyperlink ref="O422" r:id="rId6805" xr:uid="{00000000-0004-0000-0C00-0000941A0000}"/>
    <hyperlink ref="O423" r:id="rId6806" xr:uid="{00000000-0004-0000-0C00-0000951A0000}"/>
    <hyperlink ref="O424" r:id="rId6807" xr:uid="{00000000-0004-0000-0C00-0000961A0000}"/>
    <hyperlink ref="O425" r:id="rId6808" xr:uid="{00000000-0004-0000-0C00-0000971A0000}"/>
    <hyperlink ref="O426" r:id="rId6809" xr:uid="{00000000-0004-0000-0C00-0000981A0000}"/>
    <hyperlink ref="O427" r:id="rId6810" xr:uid="{00000000-0004-0000-0C00-0000991A0000}"/>
    <hyperlink ref="O428" r:id="rId6811" xr:uid="{00000000-0004-0000-0C00-00009A1A0000}"/>
    <hyperlink ref="O429" r:id="rId6812" xr:uid="{00000000-0004-0000-0C00-00009B1A0000}"/>
    <hyperlink ref="O430" r:id="rId6813" xr:uid="{00000000-0004-0000-0C00-00009C1A0000}"/>
    <hyperlink ref="O431" r:id="rId6814" xr:uid="{00000000-0004-0000-0C00-00009D1A0000}"/>
    <hyperlink ref="O432" r:id="rId6815" xr:uid="{00000000-0004-0000-0C00-00009E1A0000}"/>
    <hyperlink ref="O433" r:id="rId6816" xr:uid="{00000000-0004-0000-0C00-00009F1A0000}"/>
    <hyperlink ref="O434" r:id="rId6817" xr:uid="{00000000-0004-0000-0C00-0000A01A0000}"/>
    <hyperlink ref="O435" r:id="rId6818" xr:uid="{00000000-0004-0000-0C00-0000A11A0000}"/>
    <hyperlink ref="O436" r:id="rId6819" xr:uid="{00000000-0004-0000-0C00-0000A21A0000}"/>
    <hyperlink ref="O437" r:id="rId6820" xr:uid="{00000000-0004-0000-0C00-0000A31A0000}"/>
    <hyperlink ref="O438" r:id="rId6821" xr:uid="{00000000-0004-0000-0C00-0000A41A0000}"/>
    <hyperlink ref="O439" r:id="rId6822" xr:uid="{00000000-0004-0000-0C00-0000A51A0000}"/>
    <hyperlink ref="O440" r:id="rId6823" xr:uid="{00000000-0004-0000-0C00-0000A61A0000}"/>
    <hyperlink ref="O441" r:id="rId6824" xr:uid="{00000000-0004-0000-0C00-0000A71A0000}"/>
    <hyperlink ref="O442" r:id="rId6825" xr:uid="{00000000-0004-0000-0C00-0000A81A0000}"/>
    <hyperlink ref="O443" r:id="rId6826" xr:uid="{00000000-0004-0000-0C00-0000A91A0000}"/>
    <hyperlink ref="O444" r:id="rId6827" xr:uid="{00000000-0004-0000-0C00-0000AA1A0000}"/>
    <hyperlink ref="O445" r:id="rId6828" xr:uid="{00000000-0004-0000-0C00-0000AB1A0000}"/>
    <hyperlink ref="O446" r:id="rId6829" xr:uid="{00000000-0004-0000-0C00-0000AC1A0000}"/>
    <hyperlink ref="O447" r:id="rId6830" xr:uid="{00000000-0004-0000-0C00-0000AD1A0000}"/>
    <hyperlink ref="O448" r:id="rId6831" xr:uid="{00000000-0004-0000-0C00-0000AE1A0000}"/>
    <hyperlink ref="O449" r:id="rId6832" xr:uid="{00000000-0004-0000-0C00-0000AF1A0000}"/>
    <hyperlink ref="O450" r:id="rId6833" xr:uid="{00000000-0004-0000-0C00-0000B01A0000}"/>
    <hyperlink ref="O451" r:id="rId6834" xr:uid="{00000000-0004-0000-0C00-0000B11A0000}"/>
    <hyperlink ref="O452" r:id="rId6835" xr:uid="{00000000-0004-0000-0C00-0000B21A0000}"/>
    <hyperlink ref="O453" r:id="rId6836" xr:uid="{00000000-0004-0000-0C00-0000B31A0000}"/>
    <hyperlink ref="O454" r:id="rId6837" xr:uid="{00000000-0004-0000-0C00-0000B41A0000}"/>
    <hyperlink ref="O455" r:id="rId6838" xr:uid="{00000000-0004-0000-0C00-0000B51A0000}"/>
    <hyperlink ref="O456" r:id="rId6839" xr:uid="{00000000-0004-0000-0C00-0000B61A0000}"/>
    <hyperlink ref="O457" r:id="rId6840" xr:uid="{00000000-0004-0000-0C00-0000B71A0000}"/>
    <hyperlink ref="O458" r:id="rId6841" xr:uid="{00000000-0004-0000-0C00-0000B81A0000}"/>
    <hyperlink ref="O459" r:id="rId6842" xr:uid="{00000000-0004-0000-0C00-0000B91A0000}"/>
    <hyperlink ref="O460" r:id="rId6843" xr:uid="{00000000-0004-0000-0C00-0000BA1A0000}"/>
    <hyperlink ref="O461" r:id="rId6844" xr:uid="{00000000-0004-0000-0C00-0000BB1A0000}"/>
    <hyperlink ref="O462" r:id="rId6845" xr:uid="{00000000-0004-0000-0C00-0000BC1A0000}"/>
    <hyperlink ref="O463" r:id="rId6846" xr:uid="{00000000-0004-0000-0C00-0000BD1A0000}"/>
    <hyperlink ref="O464" r:id="rId6847" xr:uid="{00000000-0004-0000-0C00-0000BE1A0000}"/>
    <hyperlink ref="O465" r:id="rId6848" xr:uid="{00000000-0004-0000-0C00-0000BF1A0000}"/>
    <hyperlink ref="O468" r:id="rId6849" xr:uid="{00000000-0004-0000-0C00-0000C01A0000}"/>
    <hyperlink ref="O469" r:id="rId6850" xr:uid="{00000000-0004-0000-0C00-0000C11A0000}"/>
    <hyperlink ref="O470" r:id="rId6851" xr:uid="{00000000-0004-0000-0C00-0000C21A0000}"/>
    <hyperlink ref="O471" r:id="rId6852" xr:uid="{00000000-0004-0000-0C00-0000C31A0000}"/>
    <hyperlink ref="O472" r:id="rId6853" xr:uid="{00000000-0004-0000-0C00-0000C41A0000}"/>
    <hyperlink ref="O473" r:id="rId6854" xr:uid="{00000000-0004-0000-0C00-0000C51A0000}"/>
    <hyperlink ref="O474" r:id="rId6855" xr:uid="{00000000-0004-0000-0C00-0000C61A0000}"/>
    <hyperlink ref="O475" r:id="rId6856" xr:uid="{00000000-0004-0000-0C00-0000C71A0000}"/>
    <hyperlink ref="O476" r:id="rId6857" xr:uid="{00000000-0004-0000-0C00-0000C81A0000}"/>
    <hyperlink ref="O478" r:id="rId6858" xr:uid="{00000000-0004-0000-0C00-0000C91A0000}"/>
    <hyperlink ref="O479" r:id="rId6859" xr:uid="{00000000-0004-0000-0C00-0000CA1A0000}"/>
    <hyperlink ref="O480" r:id="rId6860" xr:uid="{00000000-0004-0000-0C00-0000CB1A0000}"/>
    <hyperlink ref="O481" r:id="rId6861" xr:uid="{00000000-0004-0000-0C00-0000CC1A0000}"/>
    <hyperlink ref="O482" r:id="rId6862" xr:uid="{00000000-0004-0000-0C00-0000CD1A0000}"/>
    <hyperlink ref="O485" r:id="rId6863" xr:uid="{00000000-0004-0000-0C00-0000CE1A0000}"/>
    <hyperlink ref="O486" r:id="rId6864" xr:uid="{00000000-0004-0000-0C00-0000CF1A0000}"/>
    <hyperlink ref="O487" r:id="rId6865" xr:uid="{00000000-0004-0000-0C00-0000D01A0000}"/>
    <hyperlink ref="O488" r:id="rId6866" xr:uid="{00000000-0004-0000-0C00-0000D11A0000}"/>
    <hyperlink ref="O489" r:id="rId6867" xr:uid="{00000000-0004-0000-0C00-0000D21A0000}"/>
    <hyperlink ref="O490" r:id="rId6868" xr:uid="{00000000-0004-0000-0C00-0000D31A0000}"/>
    <hyperlink ref="O491" r:id="rId6869" xr:uid="{00000000-0004-0000-0C00-0000D41A0000}"/>
    <hyperlink ref="O492" r:id="rId6870" xr:uid="{00000000-0004-0000-0C00-0000D51A0000}"/>
    <hyperlink ref="O493" r:id="rId6871" xr:uid="{00000000-0004-0000-0C00-0000D61A0000}"/>
    <hyperlink ref="O494" r:id="rId6872" xr:uid="{00000000-0004-0000-0C00-0000D71A0000}"/>
    <hyperlink ref="O495" r:id="rId6873" xr:uid="{00000000-0004-0000-0C00-0000D81A0000}"/>
    <hyperlink ref="O497" r:id="rId6874" xr:uid="{00000000-0004-0000-0C00-0000D91A0000}"/>
    <hyperlink ref="O498" r:id="rId6875" xr:uid="{00000000-0004-0000-0C00-0000DA1A0000}"/>
    <hyperlink ref="O499" r:id="rId6876" xr:uid="{00000000-0004-0000-0C00-0000DB1A0000}"/>
    <hyperlink ref="O500" r:id="rId6877" xr:uid="{00000000-0004-0000-0C00-0000DC1A0000}"/>
    <hyperlink ref="O501" r:id="rId6878" xr:uid="{00000000-0004-0000-0C00-0000DD1A0000}"/>
    <hyperlink ref="O502" r:id="rId6879" xr:uid="{00000000-0004-0000-0C00-0000DE1A0000}"/>
    <hyperlink ref="O503" r:id="rId6880" xr:uid="{00000000-0004-0000-0C00-0000DF1A0000}"/>
    <hyperlink ref="O504" r:id="rId6881" xr:uid="{00000000-0004-0000-0C00-0000E01A0000}"/>
    <hyperlink ref="O505" r:id="rId6882" xr:uid="{00000000-0004-0000-0C00-0000E11A0000}"/>
    <hyperlink ref="O507" r:id="rId6883" xr:uid="{00000000-0004-0000-0C00-0000E21A0000}"/>
    <hyperlink ref="O508" r:id="rId6884" xr:uid="{00000000-0004-0000-0C00-0000E31A0000}"/>
    <hyperlink ref="O509" r:id="rId6885" xr:uid="{00000000-0004-0000-0C00-0000E41A0000}"/>
    <hyperlink ref="O510" r:id="rId6886" xr:uid="{00000000-0004-0000-0C00-0000E51A0000}"/>
    <hyperlink ref="O511" r:id="rId6887" xr:uid="{00000000-0004-0000-0C00-0000E61A0000}"/>
    <hyperlink ref="O512" r:id="rId6888" xr:uid="{00000000-0004-0000-0C00-0000E71A0000}"/>
    <hyperlink ref="O513" r:id="rId6889" xr:uid="{00000000-0004-0000-0C00-0000E81A0000}"/>
    <hyperlink ref="O514" r:id="rId6890" xr:uid="{00000000-0004-0000-0C00-0000E91A0000}"/>
    <hyperlink ref="O515" r:id="rId6891" xr:uid="{00000000-0004-0000-0C00-0000EA1A0000}"/>
    <hyperlink ref="O517" r:id="rId6892" xr:uid="{00000000-0004-0000-0C00-0000EB1A0000}"/>
    <hyperlink ref="O518" r:id="rId6893" xr:uid="{00000000-0004-0000-0C00-0000EC1A0000}"/>
    <hyperlink ref="O520" r:id="rId6894" xr:uid="{00000000-0004-0000-0C00-0000ED1A0000}"/>
    <hyperlink ref="O521" r:id="rId6895" xr:uid="{00000000-0004-0000-0C00-0000EE1A0000}"/>
    <hyperlink ref="O522" r:id="rId6896" xr:uid="{00000000-0004-0000-0C00-0000EF1A0000}"/>
    <hyperlink ref="O523" r:id="rId6897" xr:uid="{00000000-0004-0000-0C00-0000F01A0000}"/>
    <hyperlink ref="O524" r:id="rId6898" xr:uid="{00000000-0004-0000-0C00-0000F11A0000}"/>
    <hyperlink ref="O525" r:id="rId6899" xr:uid="{00000000-0004-0000-0C00-0000F21A0000}"/>
    <hyperlink ref="O526" r:id="rId6900" xr:uid="{00000000-0004-0000-0C00-0000F31A0000}"/>
    <hyperlink ref="O527" r:id="rId6901" xr:uid="{00000000-0004-0000-0C00-0000F41A0000}"/>
    <hyperlink ref="O528" r:id="rId6902" xr:uid="{00000000-0004-0000-0C00-0000F51A0000}"/>
    <hyperlink ref="O529" r:id="rId6903" xr:uid="{00000000-0004-0000-0C00-0000F61A0000}"/>
    <hyperlink ref="O530" r:id="rId6904" xr:uid="{00000000-0004-0000-0C00-0000F71A0000}"/>
    <hyperlink ref="O531" r:id="rId6905" xr:uid="{00000000-0004-0000-0C00-0000F81A0000}"/>
    <hyperlink ref="O532" r:id="rId6906" xr:uid="{00000000-0004-0000-0C00-0000F91A0000}"/>
    <hyperlink ref="O533" r:id="rId6907" xr:uid="{00000000-0004-0000-0C00-0000FA1A0000}"/>
    <hyperlink ref="O534" r:id="rId6908" xr:uid="{00000000-0004-0000-0C00-0000FB1A0000}"/>
    <hyperlink ref="O535" r:id="rId6909" xr:uid="{00000000-0004-0000-0C00-0000FC1A0000}"/>
    <hyperlink ref="O536" r:id="rId6910" xr:uid="{00000000-0004-0000-0C00-0000FD1A0000}"/>
    <hyperlink ref="O537" r:id="rId6911" xr:uid="{00000000-0004-0000-0C00-0000FE1A0000}"/>
    <hyperlink ref="O538" r:id="rId6912" xr:uid="{00000000-0004-0000-0C00-0000FF1A0000}"/>
    <hyperlink ref="O539" r:id="rId6913" xr:uid="{00000000-0004-0000-0C00-0000001B0000}"/>
    <hyperlink ref="O540" r:id="rId6914" xr:uid="{00000000-0004-0000-0C00-0000011B0000}"/>
    <hyperlink ref="O541" r:id="rId6915" xr:uid="{00000000-0004-0000-0C00-0000021B0000}"/>
    <hyperlink ref="O542" r:id="rId6916" xr:uid="{00000000-0004-0000-0C00-0000031B0000}"/>
    <hyperlink ref="O543" r:id="rId6917" xr:uid="{00000000-0004-0000-0C00-0000041B0000}"/>
    <hyperlink ref="O544" r:id="rId6918" xr:uid="{00000000-0004-0000-0C00-0000051B0000}"/>
    <hyperlink ref="O548" r:id="rId6919" xr:uid="{00000000-0004-0000-0C00-0000061B0000}"/>
    <hyperlink ref="O549" r:id="rId6920" xr:uid="{00000000-0004-0000-0C00-0000071B0000}"/>
    <hyperlink ref="O550" r:id="rId6921" xr:uid="{00000000-0004-0000-0C00-0000081B0000}"/>
    <hyperlink ref="O551" r:id="rId6922" xr:uid="{00000000-0004-0000-0C00-0000091B0000}"/>
    <hyperlink ref="O552" r:id="rId6923" xr:uid="{00000000-0004-0000-0C00-00000A1B0000}"/>
    <hyperlink ref="O553" r:id="rId6924" xr:uid="{00000000-0004-0000-0C00-00000B1B0000}"/>
    <hyperlink ref="O555" r:id="rId6925" xr:uid="{00000000-0004-0000-0C00-00000C1B0000}"/>
    <hyperlink ref="O556" r:id="rId6926" xr:uid="{00000000-0004-0000-0C00-00000D1B0000}"/>
    <hyperlink ref="O557" r:id="rId6927" xr:uid="{00000000-0004-0000-0C00-00000E1B0000}"/>
    <hyperlink ref="O558" r:id="rId6928" xr:uid="{00000000-0004-0000-0C00-00000F1B0000}"/>
    <hyperlink ref="O559" r:id="rId6929" xr:uid="{00000000-0004-0000-0C00-0000101B0000}"/>
    <hyperlink ref="O560" r:id="rId6930" xr:uid="{00000000-0004-0000-0C00-0000111B0000}"/>
    <hyperlink ref="O563" r:id="rId6931" xr:uid="{00000000-0004-0000-0C00-0000121B0000}"/>
    <hyperlink ref="O564" r:id="rId6932" xr:uid="{00000000-0004-0000-0C00-0000131B0000}"/>
    <hyperlink ref="O565" r:id="rId6933" xr:uid="{00000000-0004-0000-0C00-0000141B0000}"/>
    <hyperlink ref="O566" r:id="rId6934" xr:uid="{00000000-0004-0000-0C00-0000151B0000}"/>
    <hyperlink ref="O567" r:id="rId6935" xr:uid="{00000000-0004-0000-0C00-0000161B0000}"/>
    <hyperlink ref="O568" r:id="rId6936" xr:uid="{00000000-0004-0000-0C00-0000171B0000}"/>
    <hyperlink ref="O569" r:id="rId6937" xr:uid="{00000000-0004-0000-0C00-0000181B0000}"/>
    <hyperlink ref="O570" r:id="rId6938" xr:uid="{00000000-0004-0000-0C00-0000191B0000}"/>
    <hyperlink ref="O571" r:id="rId6939" xr:uid="{00000000-0004-0000-0C00-00001A1B0000}"/>
    <hyperlink ref="O572" r:id="rId6940" xr:uid="{00000000-0004-0000-0C00-00001B1B0000}"/>
    <hyperlink ref="O573" r:id="rId6941" xr:uid="{00000000-0004-0000-0C00-00001C1B0000}"/>
    <hyperlink ref="O574" r:id="rId6942" xr:uid="{00000000-0004-0000-0C00-00001D1B0000}"/>
    <hyperlink ref="O575" r:id="rId6943" xr:uid="{00000000-0004-0000-0C00-00001E1B0000}"/>
    <hyperlink ref="O576" r:id="rId6944" xr:uid="{00000000-0004-0000-0C00-00001F1B0000}"/>
    <hyperlink ref="O577" r:id="rId6945" xr:uid="{00000000-0004-0000-0C00-0000201B0000}"/>
    <hyperlink ref="O578" r:id="rId6946" xr:uid="{00000000-0004-0000-0C00-0000211B0000}"/>
    <hyperlink ref="O579" r:id="rId6947" xr:uid="{00000000-0004-0000-0C00-0000221B0000}"/>
    <hyperlink ref="O580" r:id="rId6948" xr:uid="{00000000-0004-0000-0C00-0000231B0000}"/>
    <hyperlink ref="O581" r:id="rId6949" xr:uid="{00000000-0004-0000-0C00-0000241B0000}"/>
    <hyperlink ref="O582" r:id="rId6950" xr:uid="{00000000-0004-0000-0C00-0000251B0000}"/>
    <hyperlink ref="O583" r:id="rId6951" xr:uid="{00000000-0004-0000-0C00-0000261B0000}"/>
    <hyperlink ref="O584" r:id="rId6952" xr:uid="{00000000-0004-0000-0C00-0000271B0000}"/>
    <hyperlink ref="O585" r:id="rId6953" xr:uid="{00000000-0004-0000-0C00-0000281B0000}"/>
    <hyperlink ref="O586" r:id="rId6954" xr:uid="{00000000-0004-0000-0C00-0000291B0000}"/>
    <hyperlink ref="O587" r:id="rId6955" xr:uid="{00000000-0004-0000-0C00-00002A1B0000}"/>
    <hyperlink ref="O588" r:id="rId6956" xr:uid="{00000000-0004-0000-0C00-00002B1B0000}"/>
    <hyperlink ref="O589" r:id="rId6957" xr:uid="{00000000-0004-0000-0C00-00002C1B0000}"/>
    <hyperlink ref="O590" r:id="rId6958" xr:uid="{00000000-0004-0000-0C00-00002D1B0000}"/>
    <hyperlink ref="O591" r:id="rId6959" xr:uid="{00000000-0004-0000-0C00-00002E1B0000}"/>
    <hyperlink ref="O592" r:id="rId6960" xr:uid="{00000000-0004-0000-0C00-00002F1B0000}"/>
    <hyperlink ref="O593" r:id="rId6961" xr:uid="{00000000-0004-0000-0C00-0000301B0000}"/>
    <hyperlink ref="O594" r:id="rId6962" xr:uid="{00000000-0004-0000-0C00-0000311B0000}"/>
    <hyperlink ref="O595" r:id="rId6963" xr:uid="{00000000-0004-0000-0C00-0000321B0000}"/>
    <hyperlink ref="O596" r:id="rId6964" xr:uid="{00000000-0004-0000-0C00-0000331B0000}"/>
    <hyperlink ref="O597" r:id="rId6965" xr:uid="{00000000-0004-0000-0C00-0000341B0000}"/>
    <hyperlink ref="O598" r:id="rId6966" xr:uid="{00000000-0004-0000-0C00-0000351B0000}"/>
    <hyperlink ref="O599" r:id="rId6967" xr:uid="{00000000-0004-0000-0C00-0000361B0000}"/>
    <hyperlink ref="O600" r:id="rId6968" xr:uid="{00000000-0004-0000-0C00-0000371B0000}"/>
    <hyperlink ref="O601" r:id="rId6969" xr:uid="{00000000-0004-0000-0C00-0000381B0000}"/>
    <hyperlink ref="O602" r:id="rId6970" xr:uid="{00000000-0004-0000-0C00-0000391B0000}"/>
    <hyperlink ref="O603" r:id="rId6971" xr:uid="{00000000-0004-0000-0C00-00003A1B0000}"/>
    <hyperlink ref="O604" r:id="rId6972" xr:uid="{00000000-0004-0000-0C00-00003B1B0000}"/>
    <hyperlink ref="O605" r:id="rId6973" xr:uid="{00000000-0004-0000-0C00-00003C1B0000}"/>
    <hyperlink ref="O606" r:id="rId6974" xr:uid="{00000000-0004-0000-0C00-00003D1B0000}"/>
    <hyperlink ref="O607" r:id="rId6975" xr:uid="{00000000-0004-0000-0C00-00003E1B0000}"/>
    <hyperlink ref="O608" r:id="rId6976" xr:uid="{00000000-0004-0000-0C00-00003F1B0000}"/>
    <hyperlink ref="O609" r:id="rId6977" xr:uid="{00000000-0004-0000-0C00-0000401B0000}"/>
    <hyperlink ref="O610" r:id="rId6978" xr:uid="{00000000-0004-0000-0C00-0000411B0000}"/>
    <hyperlink ref="O611" r:id="rId6979" xr:uid="{00000000-0004-0000-0C00-0000421B0000}"/>
    <hyperlink ref="O612" r:id="rId6980" xr:uid="{00000000-0004-0000-0C00-0000431B0000}"/>
    <hyperlink ref="O613" r:id="rId6981" xr:uid="{00000000-0004-0000-0C00-0000441B0000}"/>
    <hyperlink ref="O614" r:id="rId6982" xr:uid="{00000000-0004-0000-0C00-0000451B0000}"/>
    <hyperlink ref="O615" r:id="rId6983" xr:uid="{00000000-0004-0000-0C00-0000461B0000}"/>
    <hyperlink ref="O616" r:id="rId6984" xr:uid="{00000000-0004-0000-0C00-0000471B0000}"/>
    <hyperlink ref="O617" r:id="rId6985" xr:uid="{00000000-0004-0000-0C00-0000481B0000}"/>
    <hyperlink ref="O618" r:id="rId6986" xr:uid="{00000000-0004-0000-0C00-0000491B0000}"/>
    <hyperlink ref="O619" r:id="rId6987" xr:uid="{00000000-0004-0000-0C00-00004A1B0000}"/>
    <hyperlink ref="O620" r:id="rId6988" xr:uid="{00000000-0004-0000-0C00-00004B1B0000}"/>
    <hyperlink ref="O621" r:id="rId6989" xr:uid="{00000000-0004-0000-0C00-00004C1B0000}"/>
    <hyperlink ref="O622" r:id="rId6990" xr:uid="{00000000-0004-0000-0C00-00004D1B0000}"/>
    <hyperlink ref="O623" r:id="rId6991" xr:uid="{00000000-0004-0000-0C00-00004E1B0000}"/>
    <hyperlink ref="O624" r:id="rId6992" xr:uid="{00000000-0004-0000-0C00-00004F1B0000}"/>
    <hyperlink ref="O625" r:id="rId6993" xr:uid="{00000000-0004-0000-0C00-0000501B0000}"/>
    <hyperlink ref="O626" r:id="rId6994" xr:uid="{00000000-0004-0000-0C00-0000511B0000}"/>
    <hyperlink ref="O627" r:id="rId6995" xr:uid="{00000000-0004-0000-0C00-0000521B0000}"/>
    <hyperlink ref="O629" r:id="rId6996" xr:uid="{00000000-0004-0000-0C00-0000531B0000}"/>
    <hyperlink ref="O630" r:id="rId6997" xr:uid="{00000000-0004-0000-0C00-0000541B0000}"/>
    <hyperlink ref="O631" r:id="rId6998" xr:uid="{00000000-0004-0000-0C00-0000551B0000}"/>
    <hyperlink ref="O632" r:id="rId6999" xr:uid="{00000000-0004-0000-0C00-0000561B0000}"/>
    <hyperlink ref="O633" r:id="rId7000" xr:uid="{00000000-0004-0000-0C00-0000571B0000}"/>
    <hyperlink ref="O634" r:id="rId7001" xr:uid="{00000000-0004-0000-0C00-0000581B0000}"/>
    <hyperlink ref="O635" r:id="rId7002" xr:uid="{00000000-0004-0000-0C00-0000591B0000}"/>
    <hyperlink ref="O636" r:id="rId7003" xr:uid="{00000000-0004-0000-0C00-00005A1B0000}"/>
    <hyperlink ref="O637" r:id="rId7004" xr:uid="{00000000-0004-0000-0C00-00005B1B0000}"/>
    <hyperlink ref="O638" r:id="rId7005" xr:uid="{00000000-0004-0000-0C00-00005C1B0000}"/>
    <hyperlink ref="O639" r:id="rId7006" xr:uid="{00000000-0004-0000-0C00-00005D1B0000}"/>
    <hyperlink ref="O640" r:id="rId7007" xr:uid="{00000000-0004-0000-0C00-00005E1B0000}"/>
    <hyperlink ref="O641" r:id="rId7008" xr:uid="{00000000-0004-0000-0C00-00005F1B0000}"/>
    <hyperlink ref="O642" r:id="rId7009" xr:uid="{00000000-0004-0000-0C00-0000601B0000}"/>
    <hyperlink ref="O643" r:id="rId7010" display="https://karger.com/drm/article-abstract/215/Suppl. 1/27/111623/An-Update-on-the-Safety-and-Tolerability-of?redirectedFrom=fulltext" xr:uid="{00000000-0004-0000-0C00-0000611B0000}"/>
    <hyperlink ref="O644" r:id="rId7011" xr:uid="{00000000-0004-0000-0C00-0000621B0000}"/>
    <hyperlink ref="O645" r:id="rId7012" xr:uid="{00000000-0004-0000-0C00-0000631B0000}"/>
    <hyperlink ref="O646" r:id="rId7013" xr:uid="{00000000-0004-0000-0C00-0000641B0000}"/>
    <hyperlink ref="O647" r:id="rId7014" xr:uid="{00000000-0004-0000-0C00-0000651B0000}"/>
    <hyperlink ref="O648" r:id="rId7015" xr:uid="{00000000-0004-0000-0C00-0000661B0000}"/>
    <hyperlink ref="O649" r:id="rId7016" xr:uid="{00000000-0004-0000-0C00-0000671B0000}"/>
    <hyperlink ref="O650" r:id="rId7017" xr:uid="{00000000-0004-0000-0C00-0000681B0000}"/>
    <hyperlink ref="O651" r:id="rId7018" xr:uid="{00000000-0004-0000-0C00-0000691B0000}"/>
    <hyperlink ref="O652" r:id="rId7019" xr:uid="{00000000-0004-0000-0C00-00006A1B0000}"/>
    <hyperlink ref="O654" r:id="rId7020" xr:uid="{00000000-0004-0000-0C00-00006B1B0000}"/>
    <hyperlink ref="O655" r:id="rId7021" xr:uid="{00000000-0004-0000-0C00-00006C1B0000}"/>
    <hyperlink ref="O656" r:id="rId7022" xr:uid="{00000000-0004-0000-0C00-00006D1B0000}"/>
    <hyperlink ref="O657" r:id="rId7023" xr:uid="{00000000-0004-0000-0C00-00006E1B0000}"/>
    <hyperlink ref="O658" r:id="rId7024" xr:uid="{00000000-0004-0000-0C00-00006F1B0000}"/>
    <hyperlink ref="O659" r:id="rId7025" xr:uid="{00000000-0004-0000-0C00-0000701B0000}"/>
    <hyperlink ref="O660" r:id="rId7026" xr:uid="{00000000-0004-0000-0C00-0000711B0000}"/>
    <hyperlink ref="O661" r:id="rId7027" xr:uid="{00000000-0004-0000-0C00-0000721B0000}"/>
    <hyperlink ref="O662" r:id="rId7028" xr:uid="{00000000-0004-0000-0C00-0000731B0000}"/>
    <hyperlink ref="O663" r:id="rId7029" xr:uid="{00000000-0004-0000-0C00-0000741B0000}"/>
    <hyperlink ref="O664" r:id="rId7030" xr:uid="{00000000-0004-0000-0C00-0000751B0000}"/>
    <hyperlink ref="O665" r:id="rId7031" xr:uid="{00000000-0004-0000-0C00-0000761B0000}"/>
    <hyperlink ref="O666" r:id="rId7032" xr:uid="{00000000-0004-0000-0C00-0000771B0000}"/>
    <hyperlink ref="O667" r:id="rId7033" xr:uid="{00000000-0004-0000-0C00-0000781B0000}"/>
    <hyperlink ref="O668" r:id="rId7034" xr:uid="{00000000-0004-0000-0C00-0000791B0000}"/>
    <hyperlink ref="O669" r:id="rId7035" xr:uid="{00000000-0004-0000-0C00-00007A1B0000}"/>
    <hyperlink ref="O670" r:id="rId7036" xr:uid="{00000000-0004-0000-0C00-00007B1B0000}"/>
    <hyperlink ref="O671" r:id="rId7037" xr:uid="{00000000-0004-0000-0C00-00007C1B0000}"/>
    <hyperlink ref="O672" r:id="rId7038" xr:uid="{00000000-0004-0000-0C00-00007D1B0000}"/>
    <hyperlink ref="O673" r:id="rId7039" xr:uid="{00000000-0004-0000-0C00-00007E1B0000}"/>
    <hyperlink ref="O674" r:id="rId7040" xr:uid="{00000000-0004-0000-0C00-00007F1B0000}"/>
    <hyperlink ref="O675" r:id="rId7041" xr:uid="{00000000-0004-0000-0C00-0000801B0000}"/>
    <hyperlink ref="O676" r:id="rId7042" xr:uid="{00000000-0004-0000-0C00-0000811B0000}"/>
    <hyperlink ref="O677" r:id="rId7043" xr:uid="{00000000-0004-0000-0C00-0000821B0000}"/>
    <hyperlink ref="O678" r:id="rId7044" xr:uid="{00000000-0004-0000-0C00-0000831B0000}"/>
    <hyperlink ref="O679" r:id="rId7045" xr:uid="{00000000-0004-0000-0C00-0000841B0000}"/>
    <hyperlink ref="O680" r:id="rId7046" xr:uid="{00000000-0004-0000-0C00-0000851B0000}"/>
    <hyperlink ref="O681" r:id="rId7047" xr:uid="{00000000-0004-0000-0C00-0000861B0000}"/>
    <hyperlink ref="O683" r:id="rId7048" xr:uid="{00000000-0004-0000-0C00-0000871B0000}"/>
    <hyperlink ref="O684" r:id="rId7049" xr:uid="{00000000-0004-0000-0C00-0000881B0000}"/>
    <hyperlink ref="O685" r:id="rId7050" xr:uid="{00000000-0004-0000-0C00-0000891B0000}"/>
    <hyperlink ref="O687" r:id="rId7051" xr:uid="{00000000-0004-0000-0C00-00008A1B0000}"/>
    <hyperlink ref="O688" r:id="rId7052" xr:uid="{00000000-0004-0000-0C00-00008B1B0000}"/>
    <hyperlink ref="O689" r:id="rId7053" xr:uid="{00000000-0004-0000-0C00-00008C1B0000}"/>
    <hyperlink ref="O690" r:id="rId7054" xr:uid="{00000000-0004-0000-0C00-00008D1B0000}"/>
    <hyperlink ref="O691" r:id="rId7055" xr:uid="{00000000-0004-0000-0C00-00008E1B0000}"/>
    <hyperlink ref="O695" r:id="rId7056" xr:uid="{00000000-0004-0000-0C00-00008F1B0000}"/>
    <hyperlink ref="O696" r:id="rId7057" xr:uid="{00000000-0004-0000-0C00-0000901B0000}"/>
    <hyperlink ref="O697" r:id="rId7058" xr:uid="{00000000-0004-0000-0C00-0000911B0000}"/>
    <hyperlink ref="O698" r:id="rId7059" xr:uid="{00000000-0004-0000-0C00-0000921B0000}"/>
    <hyperlink ref="O699" r:id="rId7060" xr:uid="{00000000-0004-0000-0C00-0000931B0000}"/>
    <hyperlink ref="O700" r:id="rId7061" xr:uid="{00000000-0004-0000-0C00-0000941B0000}"/>
    <hyperlink ref="O701" r:id="rId7062" xr:uid="{00000000-0004-0000-0C00-0000951B0000}"/>
    <hyperlink ref="O702" r:id="rId7063" xr:uid="{00000000-0004-0000-0C00-0000961B0000}"/>
    <hyperlink ref="O703" r:id="rId7064" xr:uid="{00000000-0004-0000-0C00-0000971B0000}"/>
    <hyperlink ref="O704" r:id="rId7065" xr:uid="{00000000-0004-0000-0C00-0000981B0000}"/>
    <hyperlink ref="O705" r:id="rId7066" xr:uid="{00000000-0004-0000-0C00-0000991B0000}"/>
    <hyperlink ref="O706" r:id="rId7067" xr:uid="{00000000-0004-0000-0C00-00009A1B0000}"/>
    <hyperlink ref="O707" r:id="rId7068" xr:uid="{00000000-0004-0000-0C00-00009B1B0000}"/>
    <hyperlink ref="O708" r:id="rId7069" xr:uid="{00000000-0004-0000-0C00-00009C1B0000}"/>
    <hyperlink ref="O709" r:id="rId7070" xr:uid="{00000000-0004-0000-0C00-00009D1B0000}"/>
    <hyperlink ref="O710" r:id="rId7071" xr:uid="{00000000-0004-0000-0C00-00009E1B0000}"/>
    <hyperlink ref="O711" r:id="rId7072" xr:uid="{00000000-0004-0000-0C00-00009F1B0000}"/>
    <hyperlink ref="O712" r:id="rId7073" xr:uid="{00000000-0004-0000-0C00-0000A01B0000}"/>
    <hyperlink ref="O713" r:id="rId7074" xr:uid="{00000000-0004-0000-0C00-0000A11B0000}"/>
    <hyperlink ref="O714" r:id="rId7075" xr:uid="{00000000-0004-0000-0C00-0000A21B0000}"/>
    <hyperlink ref="O715" r:id="rId7076" xr:uid="{00000000-0004-0000-0C00-0000A31B0000}"/>
    <hyperlink ref="O716" r:id="rId7077" xr:uid="{00000000-0004-0000-0C00-0000A41B0000}"/>
    <hyperlink ref="O717" r:id="rId7078" xr:uid="{00000000-0004-0000-0C00-0000A51B0000}"/>
    <hyperlink ref="O718" r:id="rId7079" xr:uid="{00000000-0004-0000-0C00-0000A61B0000}"/>
    <hyperlink ref="O719" r:id="rId7080" xr:uid="{00000000-0004-0000-0C00-0000A71B0000}"/>
    <hyperlink ref="O720" r:id="rId7081" xr:uid="{00000000-0004-0000-0C00-0000A81B0000}"/>
    <hyperlink ref="O721" r:id="rId7082" xr:uid="{00000000-0004-0000-0C00-0000A91B0000}"/>
    <hyperlink ref="O722" r:id="rId7083" xr:uid="{00000000-0004-0000-0C00-0000AA1B0000}"/>
    <hyperlink ref="O723" r:id="rId7084" xr:uid="{00000000-0004-0000-0C00-0000AB1B0000}"/>
    <hyperlink ref="O724" r:id="rId7085" xr:uid="{00000000-0004-0000-0C00-0000AC1B0000}"/>
    <hyperlink ref="O725" r:id="rId7086" xr:uid="{00000000-0004-0000-0C00-0000AD1B0000}"/>
    <hyperlink ref="O726" r:id="rId7087" xr:uid="{00000000-0004-0000-0C00-0000AE1B0000}"/>
    <hyperlink ref="O727" r:id="rId7088" xr:uid="{00000000-0004-0000-0C00-0000AF1B0000}"/>
    <hyperlink ref="O728" r:id="rId7089" xr:uid="{00000000-0004-0000-0C00-0000B01B0000}"/>
    <hyperlink ref="O729" r:id="rId7090" xr:uid="{00000000-0004-0000-0C00-0000B11B0000}"/>
    <hyperlink ref="O730" r:id="rId7091" xr:uid="{00000000-0004-0000-0C00-0000B21B0000}"/>
    <hyperlink ref="O731" r:id="rId7092" xr:uid="{00000000-0004-0000-0C00-0000B31B0000}"/>
    <hyperlink ref="O732" r:id="rId7093" xr:uid="{00000000-0004-0000-0C00-0000B41B0000}"/>
    <hyperlink ref="O733" r:id="rId7094" xr:uid="{00000000-0004-0000-0C00-0000B51B0000}"/>
    <hyperlink ref="O734" r:id="rId7095" xr:uid="{00000000-0004-0000-0C00-0000B61B0000}"/>
    <hyperlink ref="O735" r:id="rId7096" xr:uid="{00000000-0004-0000-0C00-0000B71B0000}"/>
    <hyperlink ref="O736" r:id="rId7097" xr:uid="{00000000-0004-0000-0C00-0000B81B0000}"/>
    <hyperlink ref="O737" r:id="rId7098" xr:uid="{00000000-0004-0000-0C00-0000B91B0000}"/>
    <hyperlink ref="O738" r:id="rId7099" xr:uid="{00000000-0004-0000-0C00-0000BA1B0000}"/>
    <hyperlink ref="O739" r:id="rId7100" xr:uid="{00000000-0004-0000-0C00-0000BB1B0000}"/>
    <hyperlink ref="O740" r:id="rId7101" xr:uid="{00000000-0004-0000-0C00-0000BC1B0000}"/>
    <hyperlink ref="O741" r:id="rId7102" xr:uid="{00000000-0004-0000-0C00-0000BD1B0000}"/>
    <hyperlink ref="O742" r:id="rId7103" xr:uid="{00000000-0004-0000-0C00-0000BE1B0000}"/>
    <hyperlink ref="O743" r:id="rId7104" xr:uid="{00000000-0004-0000-0C00-0000BF1B0000}"/>
    <hyperlink ref="O744" r:id="rId7105" xr:uid="{00000000-0004-0000-0C00-0000C01B0000}"/>
    <hyperlink ref="O745" r:id="rId7106" xr:uid="{00000000-0004-0000-0C00-0000C11B0000}"/>
    <hyperlink ref="O746" r:id="rId7107" xr:uid="{00000000-0004-0000-0C00-0000C21B0000}"/>
    <hyperlink ref="O747" r:id="rId7108" xr:uid="{00000000-0004-0000-0C00-0000C31B0000}"/>
    <hyperlink ref="O748" r:id="rId7109" xr:uid="{00000000-0004-0000-0C00-0000C41B0000}"/>
    <hyperlink ref="O749" r:id="rId7110" xr:uid="{00000000-0004-0000-0C00-0000C51B0000}"/>
    <hyperlink ref="O750" r:id="rId7111" xr:uid="{00000000-0004-0000-0C00-0000C61B0000}"/>
    <hyperlink ref="O751" r:id="rId7112" xr:uid="{00000000-0004-0000-0C00-0000C71B0000}"/>
    <hyperlink ref="O752" r:id="rId7113" xr:uid="{00000000-0004-0000-0C00-0000C81B0000}"/>
    <hyperlink ref="O753" r:id="rId7114" xr:uid="{00000000-0004-0000-0C00-0000C91B0000}"/>
    <hyperlink ref="O754" r:id="rId7115" xr:uid="{00000000-0004-0000-0C00-0000CA1B0000}"/>
    <hyperlink ref="O755" r:id="rId7116" xr:uid="{00000000-0004-0000-0C00-0000CB1B0000}"/>
    <hyperlink ref="O756" r:id="rId7117" xr:uid="{00000000-0004-0000-0C00-0000CC1B0000}"/>
    <hyperlink ref="O757" r:id="rId7118" xr:uid="{00000000-0004-0000-0C00-0000CD1B0000}"/>
    <hyperlink ref="O758" r:id="rId7119" xr:uid="{00000000-0004-0000-0C00-0000CE1B0000}"/>
    <hyperlink ref="O759" r:id="rId7120" xr:uid="{00000000-0004-0000-0C00-0000CF1B0000}"/>
    <hyperlink ref="O760" r:id="rId7121" xr:uid="{00000000-0004-0000-0C00-0000D01B0000}"/>
    <hyperlink ref="O761" r:id="rId7122" xr:uid="{00000000-0004-0000-0C00-0000D11B0000}"/>
    <hyperlink ref="O762" r:id="rId7123" xr:uid="{00000000-0004-0000-0C00-0000D21B0000}"/>
    <hyperlink ref="O763" r:id="rId7124" xr:uid="{00000000-0004-0000-0C00-0000D31B0000}"/>
    <hyperlink ref="O764" r:id="rId7125" xr:uid="{00000000-0004-0000-0C00-0000D41B0000}"/>
    <hyperlink ref="O765" r:id="rId7126" xr:uid="{00000000-0004-0000-0C00-0000D51B0000}"/>
    <hyperlink ref="O766" r:id="rId7127" xr:uid="{00000000-0004-0000-0C00-0000D61B0000}"/>
    <hyperlink ref="O767" r:id="rId7128" xr:uid="{00000000-0004-0000-0C00-0000D71B0000}"/>
    <hyperlink ref="O768" r:id="rId7129" xr:uid="{00000000-0004-0000-0C00-0000D81B0000}"/>
    <hyperlink ref="O769" r:id="rId7130" xr:uid="{00000000-0004-0000-0C00-0000D91B0000}"/>
    <hyperlink ref="O770" r:id="rId7131" xr:uid="{00000000-0004-0000-0C00-0000DA1B0000}"/>
    <hyperlink ref="O771" r:id="rId7132" xr:uid="{00000000-0004-0000-0C00-0000DB1B0000}"/>
    <hyperlink ref="O772" r:id="rId7133" xr:uid="{00000000-0004-0000-0C00-0000DC1B0000}"/>
    <hyperlink ref="O773" r:id="rId7134" xr:uid="{00000000-0004-0000-0C00-0000DD1B0000}"/>
    <hyperlink ref="O774" r:id="rId7135" xr:uid="{00000000-0004-0000-0C00-0000DE1B0000}"/>
    <hyperlink ref="O775" r:id="rId7136" xr:uid="{00000000-0004-0000-0C00-0000DF1B0000}"/>
    <hyperlink ref="O776" r:id="rId7137" xr:uid="{00000000-0004-0000-0C00-0000E01B0000}"/>
    <hyperlink ref="O777" r:id="rId7138" xr:uid="{00000000-0004-0000-0C00-0000E11B0000}"/>
    <hyperlink ref="O778" r:id="rId7139" xr:uid="{00000000-0004-0000-0C00-0000E21B0000}"/>
    <hyperlink ref="O779" r:id="rId7140" xr:uid="{00000000-0004-0000-0C00-0000E31B0000}"/>
    <hyperlink ref="O780" r:id="rId7141" xr:uid="{00000000-0004-0000-0C00-0000E41B0000}"/>
    <hyperlink ref="O781" r:id="rId7142" xr:uid="{00000000-0004-0000-0C00-0000E51B0000}"/>
    <hyperlink ref="O782" r:id="rId7143" xr:uid="{00000000-0004-0000-0C00-0000E61B0000}"/>
    <hyperlink ref="O783" r:id="rId7144" xr:uid="{00000000-0004-0000-0C00-0000E71B0000}"/>
    <hyperlink ref="O784" r:id="rId7145" xr:uid="{00000000-0004-0000-0C00-0000E81B0000}"/>
    <hyperlink ref="O785" r:id="rId7146" xr:uid="{00000000-0004-0000-0C00-0000E91B0000}"/>
    <hyperlink ref="O786" r:id="rId7147" xr:uid="{00000000-0004-0000-0C00-0000EA1B0000}"/>
    <hyperlink ref="O787" r:id="rId7148" xr:uid="{00000000-0004-0000-0C00-0000EB1B0000}"/>
    <hyperlink ref="O788" r:id="rId7149" xr:uid="{00000000-0004-0000-0C00-0000EC1B0000}"/>
    <hyperlink ref="O789" r:id="rId7150" xr:uid="{00000000-0004-0000-0C00-0000ED1B0000}"/>
    <hyperlink ref="O790" r:id="rId7151" xr:uid="{00000000-0004-0000-0C00-0000EE1B0000}"/>
    <hyperlink ref="O791" r:id="rId7152" xr:uid="{00000000-0004-0000-0C00-0000EF1B0000}"/>
    <hyperlink ref="O792" r:id="rId7153" xr:uid="{00000000-0004-0000-0C00-0000F01B0000}"/>
    <hyperlink ref="O793" r:id="rId7154" xr:uid="{00000000-0004-0000-0C00-0000F11B0000}"/>
    <hyperlink ref="O794" r:id="rId7155" xr:uid="{00000000-0004-0000-0C00-0000F21B0000}"/>
    <hyperlink ref="O795" r:id="rId7156" xr:uid="{00000000-0004-0000-0C00-0000F31B0000}"/>
    <hyperlink ref="O796" r:id="rId7157" xr:uid="{00000000-0004-0000-0C00-0000F41B0000}"/>
    <hyperlink ref="O797" r:id="rId7158" xr:uid="{00000000-0004-0000-0C00-0000F51B0000}"/>
    <hyperlink ref="O798" r:id="rId7159" xr:uid="{00000000-0004-0000-0C00-0000F61B0000}"/>
    <hyperlink ref="O799" r:id="rId7160" xr:uid="{00000000-0004-0000-0C00-0000F71B0000}"/>
    <hyperlink ref="O800" r:id="rId7161" xr:uid="{00000000-0004-0000-0C00-0000F81B0000}"/>
    <hyperlink ref="O801" r:id="rId7162" xr:uid="{00000000-0004-0000-0C00-0000F91B0000}"/>
    <hyperlink ref="O802" r:id="rId7163" xr:uid="{00000000-0004-0000-0C00-0000FA1B0000}"/>
    <hyperlink ref="O803" r:id="rId7164" xr:uid="{00000000-0004-0000-0C00-0000FB1B0000}"/>
    <hyperlink ref="O804" r:id="rId7165" xr:uid="{00000000-0004-0000-0C00-0000FC1B0000}"/>
    <hyperlink ref="O805" r:id="rId7166" xr:uid="{00000000-0004-0000-0C00-0000FD1B0000}"/>
    <hyperlink ref="O806" r:id="rId7167" xr:uid="{00000000-0004-0000-0C00-0000FE1B0000}"/>
    <hyperlink ref="O807" r:id="rId7168" xr:uid="{00000000-0004-0000-0C00-0000FF1B0000}"/>
    <hyperlink ref="O808" r:id="rId7169" xr:uid="{00000000-0004-0000-0C00-0000001C0000}"/>
    <hyperlink ref="O809" r:id="rId7170" xr:uid="{00000000-0004-0000-0C00-0000011C0000}"/>
    <hyperlink ref="O810" r:id="rId7171" xr:uid="{00000000-0004-0000-0C00-0000021C0000}"/>
    <hyperlink ref="O811" r:id="rId7172" xr:uid="{00000000-0004-0000-0C00-0000031C0000}"/>
    <hyperlink ref="O812" r:id="rId7173" xr:uid="{00000000-0004-0000-0C00-0000041C0000}"/>
    <hyperlink ref="O813" r:id="rId7174" xr:uid="{00000000-0004-0000-0C00-0000051C0000}"/>
    <hyperlink ref="O814" r:id="rId7175" xr:uid="{00000000-0004-0000-0C00-0000061C0000}"/>
    <hyperlink ref="O815" r:id="rId7176" xr:uid="{00000000-0004-0000-0C00-0000071C0000}"/>
    <hyperlink ref="O816" r:id="rId7177" xr:uid="{00000000-0004-0000-0C00-0000081C0000}"/>
    <hyperlink ref="O817" r:id="rId7178" xr:uid="{00000000-0004-0000-0C00-0000091C0000}"/>
    <hyperlink ref="O818" r:id="rId7179" xr:uid="{00000000-0004-0000-0C00-00000A1C0000}"/>
    <hyperlink ref="O819" r:id="rId7180" xr:uid="{00000000-0004-0000-0C00-00000B1C0000}"/>
    <hyperlink ref="O820" r:id="rId7181" xr:uid="{00000000-0004-0000-0C00-00000C1C0000}"/>
    <hyperlink ref="O821" r:id="rId7182" xr:uid="{00000000-0004-0000-0C00-00000D1C0000}"/>
    <hyperlink ref="O822" r:id="rId7183" xr:uid="{00000000-0004-0000-0C00-00000E1C0000}"/>
    <hyperlink ref="O823" r:id="rId7184" xr:uid="{00000000-0004-0000-0C00-00000F1C0000}"/>
    <hyperlink ref="O824" r:id="rId7185" xr:uid="{00000000-0004-0000-0C00-0000101C0000}"/>
    <hyperlink ref="O825" r:id="rId7186" xr:uid="{00000000-0004-0000-0C00-0000111C0000}"/>
    <hyperlink ref="O826" r:id="rId7187" xr:uid="{00000000-0004-0000-0C00-0000121C0000}"/>
    <hyperlink ref="O827" r:id="rId7188" xr:uid="{00000000-0004-0000-0C00-0000131C0000}"/>
    <hyperlink ref="O828" r:id="rId7189" xr:uid="{00000000-0004-0000-0C00-0000141C0000}"/>
    <hyperlink ref="O829" r:id="rId7190" xr:uid="{00000000-0004-0000-0C00-0000151C0000}"/>
    <hyperlink ref="O830" r:id="rId7191" xr:uid="{00000000-0004-0000-0C00-0000161C0000}"/>
    <hyperlink ref="O831" r:id="rId7192" xr:uid="{00000000-0004-0000-0C00-0000171C0000}"/>
    <hyperlink ref="O832" r:id="rId7193" xr:uid="{00000000-0004-0000-0C00-0000181C0000}"/>
    <hyperlink ref="O833" r:id="rId7194" xr:uid="{00000000-0004-0000-0C00-0000191C0000}"/>
    <hyperlink ref="O834" r:id="rId7195" xr:uid="{00000000-0004-0000-0C00-00001A1C0000}"/>
    <hyperlink ref="O835" r:id="rId7196" xr:uid="{00000000-0004-0000-0C00-00001B1C0000}"/>
    <hyperlink ref="O836" r:id="rId7197" xr:uid="{00000000-0004-0000-0C00-00001C1C0000}"/>
    <hyperlink ref="O837" r:id="rId7198" xr:uid="{00000000-0004-0000-0C00-00001D1C0000}"/>
    <hyperlink ref="O838" r:id="rId7199" xr:uid="{00000000-0004-0000-0C00-00001E1C0000}"/>
    <hyperlink ref="O839" r:id="rId7200" xr:uid="{00000000-0004-0000-0C00-00001F1C0000}"/>
    <hyperlink ref="O840" r:id="rId7201" xr:uid="{00000000-0004-0000-0C00-0000201C0000}"/>
    <hyperlink ref="O841" r:id="rId7202" xr:uid="{00000000-0004-0000-0C00-0000211C0000}"/>
    <hyperlink ref="O842" r:id="rId7203" xr:uid="{00000000-0004-0000-0C00-0000221C0000}"/>
    <hyperlink ref="O843" r:id="rId7204" xr:uid="{00000000-0004-0000-0C00-0000231C0000}"/>
    <hyperlink ref="O844" r:id="rId7205" xr:uid="{00000000-0004-0000-0C00-0000241C0000}"/>
    <hyperlink ref="O845" r:id="rId7206" xr:uid="{00000000-0004-0000-0C00-0000251C0000}"/>
    <hyperlink ref="O846" r:id="rId7207" xr:uid="{00000000-0004-0000-0C00-0000261C0000}"/>
    <hyperlink ref="O847" r:id="rId7208" xr:uid="{00000000-0004-0000-0C00-0000271C0000}"/>
    <hyperlink ref="O848" r:id="rId7209" xr:uid="{00000000-0004-0000-0C00-0000281C0000}"/>
    <hyperlink ref="O849" r:id="rId7210" xr:uid="{00000000-0004-0000-0C00-0000291C0000}"/>
    <hyperlink ref="O850" r:id="rId7211" xr:uid="{00000000-0004-0000-0C00-00002A1C0000}"/>
    <hyperlink ref="O851" r:id="rId7212" xr:uid="{00000000-0004-0000-0C00-00002B1C0000}"/>
    <hyperlink ref="O852" r:id="rId7213" xr:uid="{00000000-0004-0000-0C00-00002C1C0000}"/>
    <hyperlink ref="O853" r:id="rId7214" xr:uid="{00000000-0004-0000-0C00-00002D1C0000}"/>
    <hyperlink ref="O854" r:id="rId7215" xr:uid="{00000000-0004-0000-0C00-00002E1C0000}"/>
    <hyperlink ref="O855" r:id="rId7216" xr:uid="{00000000-0004-0000-0C00-00002F1C0000}"/>
    <hyperlink ref="O856" r:id="rId7217" xr:uid="{00000000-0004-0000-0C00-0000301C0000}"/>
    <hyperlink ref="O857" r:id="rId7218" xr:uid="{00000000-0004-0000-0C00-0000311C0000}"/>
    <hyperlink ref="O858" r:id="rId7219" xr:uid="{00000000-0004-0000-0C00-0000321C0000}"/>
    <hyperlink ref="O859" r:id="rId7220" xr:uid="{00000000-0004-0000-0C00-0000331C0000}"/>
    <hyperlink ref="O860" r:id="rId7221" xr:uid="{00000000-0004-0000-0C00-0000341C0000}"/>
    <hyperlink ref="O861" r:id="rId7222" xr:uid="{00000000-0004-0000-0C00-0000351C0000}"/>
    <hyperlink ref="O862" r:id="rId7223" xr:uid="{00000000-0004-0000-0C00-0000361C0000}"/>
    <hyperlink ref="O863" r:id="rId7224" xr:uid="{00000000-0004-0000-0C00-0000371C0000}"/>
    <hyperlink ref="O864" r:id="rId7225" xr:uid="{00000000-0004-0000-0C00-0000381C0000}"/>
    <hyperlink ref="O865" r:id="rId7226" xr:uid="{00000000-0004-0000-0C00-0000391C0000}"/>
    <hyperlink ref="O866" r:id="rId7227" xr:uid="{00000000-0004-0000-0C00-00003A1C0000}"/>
    <hyperlink ref="O867" r:id="rId7228" xr:uid="{00000000-0004-0000-0C00-00003B1C0000}"/>
    <hyperlink ref="O868" r:id="rId7229" xr:uid="{00000000-0004-0000-0C00-00003C1C0000}"/>
    <hyperlink ref="O869" r:id="rId7230" xr:uid="{00000000-0004-0000-0C00-00003D1C0000}"/>
    <hyperlink ref="O870" r:id="rId7231" xr:uid="{00000000-0004-0000-0C00-00003E1C0000}"/>
    <hyperlink ref="O871" r:id="rId7232" xr:uid="{00000000-0004-0000-0C00-00003F1C0000}"/>
    <hyperlink ref="O872" r:id="rId7233" xr:uid="{00000000-0004-0000-0C00-0000401C0000}"/>
    <hyperlink ref="O873" r:id="rId7234" xr:uid="{00000000-0004-0000-0C00-0000411C0000}"/>
    <hyperlink ref="O874" r:id="rId7235" xr:uid="{00000000-0004-0000-0C00-0000421C0000}"/>
    <hyperlink ref="O875" r:id="rId7236" xr:uid="{00000000-0004-0000-0C00-0000431C0000}"/>
    <hyperlink ref="O876" r:id="rId7237" xr:uid="{00000000-0004-0000-0C00-0000441C0000}"/>
    <hyperlink ref="O877" r:id="rId7238" xr:uid="{00000000-0004-0000-0C00-0000451C0000}"/>
    <hyperlink ref="O878" r:id="rId7239" xr:uid="{00000000-0004-0000-0C00-0000461C0000}"/>
    <hyperlink ref="O879" r:id="rId7240" xr:uid="{00000000-0004-0000-0C00-0000471C0000}"/>
    <hyperlink ref="O880" r:id="rId7241" xr:uid="{00000000-0004-0000-0C00-0000481C0000}"/>
    <hyperlink ref="O881" r:id="rId7242" xr:uid="{00000000-0004-0000-0C00-0000491C0000}"/>
    <hyperlink ref="O882" r:id="rId7243" xr:uid="{00000000-0004-0000-0C00-00004A1C0000}"/>
    <hyperlink ref="O883" r:id="rId7244" xr:uid="{00000000-0004-0000-0C00-00004B1C0000}"/>
    <hyperlink ref="O884" r:id="rId7245" xr:uid="{00000000-0004-0000-0C00-00004C1C0000}"/>
    <hyperlink ref="O885" r:id="rId7246" xr:uid="{00000000-0004-0000-0C00-00004D1C0000}"/>
    <hyperlink ref="O886" r:id="rId7247" xr:uid="{00000000-0004-0000-0C00-00004E1C0000}"/>
    <hyperlink ref="O887" r:id="rId7248" xr:uid="{00000000-0004-0000-0C00-00004F1C0000}"/>
    <hyperlink ref="O888" r:id="rId7249" xr:uid="{00000000-0004-0000-0C00-0000501C0000}"/>
    <hyperlink ref="O889" r:id="rId7250" xr:uid="{00000000-0004-0000-0C00-0000511C0000}"/>
    <hyperlink ref="O890" r:id="rId7251" xr:uid="{00000000-0004-0000-0C00-0000521C0000}"/>
    <hyperlink ref="O891" r:id="rId7252" xr:uid="{00000000-0004-0000-0C00-0000531C0000}"/>
    <hyperlink ref="O892" r:id="rId7253" xr:uid="{00000000-0004-0000-0C00-0000541C0000}"/>
    <hyperlink ref="O893" r:id="rId7254" xr:uid="{00000000-0004-0000-0C00-0000551C0000}"/>
    <hyperlink ref="O894" r:id="rId7255" xr:uid="{00000000-0004-0000-0C00-0000561C0000}"/>
    <hyperlink ref="O895" r:id="rId7256" xr:uid="{00000000-0004-0000-0C00-0000571C0000}"/>
    <hyperlink ref="O896" r:id="rId7257" xr:uid="{00000000-0004-0000-0C00-0000581C0000}"/>
    <hyperlink ref="O897" r:id="rId7258" xr:uid="{00000000-0004-0000-0C00-0000591C0000}"/>
    <hyperlink ref="O898" r:id="rId7259" xr:uid="{00000000-0004-0000-0C00-00005A1C0000}"/>
    <hyperlink ref="O899" r:id="rId7260" xr:uid="{00000000-0004-0000-0C00-00005B1C0000}"/>
    <hyperlink ref="O900" r:id="rId7261" xr:uid="{00000000-0004-0000-0C00-00005C1C0000}"/>
    <hyperlink ref="O901" r:id="rId7262" xr:uid="{00000000-0004-0000-0C00-00005D1C0000}"/>
    <hyperlink ref="O902" r:id="rId7263" xr:uid="{00000000-0004-0000-0C00-00005E1C0000}"/>
    <hyperlink ref="O903" r:id="rId7264" xr:uid="{00000000-0004-0000-0C00-00005F1C0000}"/>
    <hyperlink ref="O904" r:id="rId7265" xr:uid="{00000000-0004-0000-0C00-0000601C0000}"/>
    <hyperlink ref="O905" r:id="rId7266" xr:uid="{00000000-0004-0000-0C00-0000611C0000}"/>
    <hyperlink ref="O906" r:id="rId7267" xr:uid="{00000000-0004-0000-0C00-0000621C0000}"/>
    <hyperlink ref="O907" r:id="rId7268" xr:uid="{00000000-0004-0000-0C00-0000631C0000}"/>
    <hyperlink ref="O908" r:id="rId7269" xr:uid="{00000000-0004-0000-0C00-0000641C0000}"/>
    <hyperlink ref="O909" r:id="rId7270" xr:uid="{00000000-0004-0000-0C00-0000651C0000}"/>
    <hyperlink ref="O910" r:id="rId7271" xr:uid="{00000000-0004-0000-0C00-0000661C0000}"/>
    <hyperlink ref="O911" r:id="rId7272" xr:uid="{00000000-0004-0000-0C00-0000671C0000}"/>
    <hyperlink ref="O912" r:id="rId7273" xr:uid="{00000000-0004-0000-0C00-0000681C0000}"/>
    <hyperlink ref="O913" r:id="rId7274" xr:uid="{00000000-0004-0000-0C00-0000691C0000}"/>
    <hyperlink ref="O914" r:id="rId7275" xr:uid="{00000000-0004-0000-0C00-00006A1C0000}"/>
    <hyperlink ref="O915" r:id="rId7276" xr:uid="{00000000-0004-0000-0C00-00006B1C0000}"/>
    <hyperlink ref="O916" r:id="rId7277" xr:uid="{00000000-0004-0000-0C00-00006C1C0000}"/>
    <hyperlink ref="O917" r:id="rId7278" xr:uid="{00000000-0004-0000-0C00-00006D1C0000}"/>
    <hyperlink ref="O918" r:id="rId7279" xr:uid="{00000000-0004-0000-0C00-00006E1C0000}"/>
    <hyperlink ref="O919" r:id="rId7280" xr:uid="{00000000-0004-0000-0C00-00006F1C0000}"/>
    <hyperlink ref="O920" r:id="rId7281" xr:uid="{00000000-0004-0000-0C00-0000701C0000}"/>
    <hyperlink ref="O921" r:id="rId7282" xr:uid="{00000000-0004-0000-0C00-0000711C0000}"/>
    <hyperlink ref="O922" r:id="rId7283" xr:uid="{00000000-0004-0000-0C00-0000721C0000}"/>
    <hyperlink ref="O923" r:id="rId7284" xr:uid="{00000000-0004-0000-0C00-0000731C0000}"/>
    <hyperlink ref="O924" r:id="rId7285" xr:uid="{00000000-0004-0000-0C00-0000741C0000}"/>
    <hyperlink ref="O925" r:id="rId7286" xr:uid="{00000000-0004-0000-0C00-0000751C0000}"/>
    <hyperlink ref="O926" r:id="rId7287" xr:uid="{00000000-0004-0000-0C00-0000761C0000}"/>
    <hyperlink ref="O927" r:id="rId7288" xr:uid="{00000000-0004-0000-0C00-0000771C0000}"/>
    <hyperlink ref="O928" r:id="rId7289" xr:uid="{00000000-0004-0000-0C00-0000781C0000}"/>
    <hyperlink ref="O929" r:id="rId7290" xr:uid="{00000000-0004-0000-0C00-0000791C0000}"/>
    <hyperlink ref="O930" r:id="rId7291" xr:uid="{00000000-0004-0000-0C00-00007A1C0000}"/>
    <hyperlink ref="O931" r:id="rId7292" xr:uid="{00000000-0004-0000-0C00-00007B1C0000}"/>
    <hyperlink ref="O932" r:id="rId7293" xr:uid="{00000000-0004-0000-0C00-00007C1C0000}"/>
    <hyperlink ref="O933" r:id="rId7294" xr:uid="{00000000-0004-0000-0C00-00007D1C0000}"/>
    <hyperlink ref="O934" r:id="rId7295" xr:uid="{00000000-0004-0000-0C00-00007E1C0000}"/>
    <hyperlink ref="O935" r:id="rId7296" xr:uid="{00000000-0004-0000-0C00-00007F1C0000}"/>
    <hyperlink ref="O936" r:id="rId7297" xr:uid="{00000000-0004-0000-0C00-0000801C0000}"/>
    <hyperlink ref="O937" r:id="rId7298" xr:uid="{00000000-0004-0000-0C00-0000811C0000}"/>
    <hyperlink ref="O938" r:id="rId7299" xr:uid="{00000000-0004-0000-0C00-0000821C0000}"/>
    <hyperlink ref="O939" r:id="rId7300" xr:uid="{00000000-0004-0000-0C00-0000831C0000}"/>
    <hyperlink ref="O940" r:id="rId7301" xr:uid="{00000000-0004-0000-0C00-0000841C0000}"/>
    <hyperlink ref="O941" r:id="rId7302" xr:uid="{00000000-0004-0000-0C00-0000851C0000}"/>
    <hyperlink ref="O942" r:id="rId7303" xr:uid="{00000000-0004-0000-0C00-0000861C0000}"/>
    <hyperlink ref="O943" r:id="rId7304" xr:uid="{00000000-0004-0000-0C00-0000871C0000}"/>
    <hyperlink ref="O944" r:id="rId7305" xr:uid="{00000000-0004-0000-0C00-0000881C0000}"/>
    <hyperlink ref="O945" r:id="rId7306" xr:uid="{00000000-0004-0000-0C00-0000891C0000}"/>
    <hyperlink ref="O946" r:id="rId7307" xr:uid="{00000000-0004-0000-0C00-00008A1C0000}"/>
    <hyperlink ref="O947" r:id="rId7308" xr:uid="{00000000-0004-0000-0C00-00008B1C0000}"/>
    <hyperlink ref="O948" r:id="rId7309" xr:uid="{00000000-0004-0000-0C00-00008C1C0000}"/>
    <hyperlink ref="O949" r:id="rId7310" xr:uid="{00000000-0004-0000-0C00-00008D1C0000}"/>
    <hyperlink ref="O950" r:id="rId7311" xr:uid="{00000000-0004-0000-0C00-00008E1C0000}"/>
    <hyperlink ref="O951" r:id="rId7312" xr:uid="{00000000-0004-0000-0C00-00008F1C0000}"/>
    <hyperlink ref="O952" r:id="rId7313" xr:uid="{00000000-0004-0000-0C00-0000901C0000}"/>
    <hyperlink ref="O953" r:id="rId7314" xr:uid="{00000000-0004-0000-0C00-0000911C0000}"/>
    <hyperlink ref="O954" r:id="rId7315" xr:uid="{00000000-0004-0000-0C00-0000921C0000}"/>
    <hyperlink ref="O955" r:id="rId7316" xr:uid="{00000000-0004-0000-0C00-0000931C0000}"/>
    <hyperlink ref="O956" r:id="rId7317" xr:uid="{00000000-0004-0000-0C00-0000941C0000}"/>
    <hyperlink ref="O957" r:id="rId7318" xr:uid="{00000000-0004-0000-0C00-0000951C0000}"/>
    <hyperlink ref="O958" r:id="rId7319" xr:uid="{00000000-0004-0000-0C00-0000961C0000}"/>
    <hyperlink ref="O959" r:id="rId7320" xr:uid="{00000000-0004-0000-0C00-0000971C0000}"/>
    <hyperlink ref="O960" r:id="rId7321" xr:uid="{00000000-0004-0000-0C00-0000981C0000}"/>
    <hyperlink ref="O961" r:id="rId7322" xr:uid="{00000000-0004-0000-0C00-0000991C0000}"/>
    <hyperlink ref="O962" r:id="rId7323" xr:uid="{00000000-0004-0000-0C00-00009A1C0000}"/>
    <hyperlink ref="O963" r:id="rId7324" xr:uid="{00000000-0004-0000-0C00-00009B1C0000}"/>
    <hyperlink ref="O964" r:id="rId7325" xr:uid="{00000000-0004-0000-0C00-00009C1C0000}"/>
    <hyperlink ref="O965" r:id="rId7326" xr:uid="{00000000-0004-0000-0C00-00009D1C0000}"/>
    <hyperlink ref="O966" r:id="rId7327" xr:uid="{00000000-0004-0000-0C00-00009E1C0000}"/>
    <hyperlink ref="O967" r:id="rId7328" xr:uid="{00000000-0004-0000-0C00-00009F1C0000}"/>
    <hyperlink ref="O968" r:id="rId7329" xr:uid="{00000000-0004-0000-0C00-0000A01C0000}"/>
    <hyperlink ref="O969" r:id="rId7330" xr:uid="{00000000-0004-0000-0C00-0000A11C0000}"/>
    <hyperlink ref="O970" r:id="rId7331" xr:uid="{00000000-0004-0000-0C00-0000A21C0000}"/>
    <hyperlink ref="O971" r:id="rId7332" xr:uid="{00000000-0004-0000-0C00-0000A31C0000}"/>
    <hyperlink ref="O972" r:id="rId7333" xr:uid="{00000000-0004-0000-0C00-0000A41C0000}"/>
    <hyperlink ref="O973" r:id="rId7334" xr:uid="{00000000-0004-0000-0C00-0000A51C0000}"/>
    <hyperlink ref="O974" r:id="rId7335" xr:uid="{00000000-0004-0000-0C00-0000A61C0000}"/>
    <hyperlink ref="O975" r:id="rId7336" xr:uid="{00000000-0004-0000-0C00-0000A71C0000}"/>
    <hyperlink ref="O976" r:id="rId7337" xr:uid="{00000000-0004-0000-0C00-0000A81C0000}"/>
    <hyperlink ref="O977" r:id="rId7338" xr:uid="{00000000-0004-0000-0C00-0000A91C0000}"/>
    <hyperlink ref="O978" r:id="rId7339" xr:uid="{00000000-0004-0000-0C00-0000AA1C0000}"/>
    <hyperlink ref="O979" r:id="rId7340" xr:uid="{00000000-0004-0000-0C00-0000AB1C0000}"/>
    <hyperlink ref="O980" r:id="rId7341" xr:uid="{00000000-0004-0000-0C00-0000AC1C0000}"/>
    <hyperlink ref="O981" r:id="rId7342" xr:uid="{00000000-0004-0000-0C00-0000AD1C0000}"/>
    <hyperlink ref="O982" r:id="rId7343" xr:uid="{00000000-0004-0000-0C00-0000AE1C0000}"/>
    <hyperlink ref="O983" r:id="rId7344" xr:uid="{00000000-0004-0000-0C00-0000AF1C0000}"/>
    <hyperlink ref="O984" r:id="rId7345" xr:uid="{00000000-0004-0000-0C00-0000B01C0000}"/>
    <hyperlink ref="O985" r:id="rId7346" xr:uid="{00000000-0004-0000-0C00-0000B11C0000}"/>
    <hyperlink ref="O986" r:id="rId7347" xr:uid="{00000000-0004-0000-0C00-0000B21C0000}"/>
    <hyperlink ref="O987" r:id="rId7348" xr:uid="{00000000-0004-0000-0C00-0000B31C0000}"/>
    <hyperlink ref="O988" r:id="rId7349" xr:uid="{00000000-0004-0000-0C00-0000B41C0000}"/>
    <hyperlink ref="O989" r:id="rId7350" xr:uid="{00000000-0004-0000-0C00-0000B51C0000}"/>
    <hyperlink ref="O990" r:id="rId7351" xr:uid="{00000000-0004-0000-0C00-0000B61C0000}"/>
    <hyperlink ref="O991" r:id="rId7352" xr:uid="{00000000-0004-0000-0C00-0000B71C0000}"/>
    <hyperlink ref="O992" r:id="rId7353" xr:uid="{00000000-0004-0000-0C00-0000B81C0000}"/>
    <hyperlink ref="O993" r:id="rId7354" xr:uid="{00000000-0004-0000-0C00-0000B91C0000}"/>
    <hyperlink ref="O994" r:id="rId7355" xr:uid="{00000000-0004-0000-0C00-0000BA1C0000}"/>
    <hyperlink ref="O995" r:id="rId7356" xr:uid="{00000000-0004-0000-0C00-0000BB1C0000}"/>
    <hyperlink ref="O996" r:id="rId7357" xr:uid="{00000000-0004-0000-0C00-0000BC1C0000}"/>
    <hyperlink ref="O997" r:id="rId7358" xr:uid="{00000000-0004-0000-0C00-0000BD1C0000}"/>
    <hyperlink ref="O998" r:id="rId7359" xr:uid="{00000000-0004-0000-0C00-0000BE1C0000}"/>
    <hyperlink ref="O999" r:id="rId7360" xr:uid="{00000000-0004-0000-0C00-0000BF1C0000}"/>
    <hyperlink ref="O1000" r:id="rId7361" xr:uid="{00000000-0004-0000-0C00-0000C01C0000}"/>
    <hyperlink ref="O1001" r:id="rId7362" xr:uid="{00000000-0004-0000-0C00-0000C11C0000}"/>
    <hyperlink ref="O1002" r:id="rId7363" xr:uid="{00000000-0004-0000-0C00-0000C21C0000}"/>
    <hyperlink ref="O1003" r:id="rId7364" xr:uid="{00000000-0004-0000-0C00-0000C31C0000}"/>
    <hyperlink ref="O1004" r:id="rId7365" xr:uid="{00000000-0004-0000-0C00-0000C41C0000}"/>
    <hyperlink ref="O1005" r:id="rId7366" xr:uid="{00000000-0004-0000-0C00-0000C51C0000}"/>
    <hyperlink ref="O1006" r:id="rId7367" xr:uid="{00000000-0004-0000-0C00-0000C61C0000}"/>
    <hyperlink ref="O1007" r:id="rId7368" xr:uid="{00000000-0004-0000-0C00-0000C71C0000}"/>
    <hyperlink ref="O1008" r:id="rId7369" xr:uid="{00000000-0004-0000-0C00-0000C81C0000}"/>
    <hyperlink ref="O1009" r:id="rId7370" xr:uid="{00000000-0004-0000-0C00-0000C91C0000}"/>
    <hyperlink ref="O1010" r:id="rId7371" xr:uid="{00000000-0004-0000-0C00-0000CA1C0000}"/>
    <hyperlink ref="O1011" r:id="rId7372" xr:uid="{00000000-0004-0000-0C00-0000CB1C0000}"/>
    <hyperlink ref="O1012" r:id="rId7373" xr:uid="{00000000-0004-0000-0C00-0000CC1C0000}"/>
    <hyperlink ref="O1013" r:id="rId7374" xr:uid="{00000000-0004-0000-0C00-0000CD1C0000}"/>
    <hyperlink ref="O1014" r:id="rId7375" xr:uid="{00000000-0004-0000-0C00-0000CE1C0000}"/>
    <hyperlink ref="O1015" r:id="rId7376" xr:uid="{00000000-0004-0000-0C00-0000CF1C0000}"/>
    <hyperlink ref="O1016" r:id="rId7377" xr:uid="{00000000-0004-0000-0C00-0000D01C0000}"/>
    <hyperlink ref="O1017" r:id="rId7378" xr:uid="{00000000-0004-0000-0C00-0000D11C0000}"/>
    <hyperlink ref="O1018" r:id="rId7379" xr:uid="{00000000-0004-0000-0C00-0000D21C0000}"/>
    <hyperlink ref="O1019" r:id="rId7380" xr:uid="{00000000-0004-0000-0C00-0000D31C0000}"/>
    <hyperlink ref="O1020" r:id="rId7381" xr:uid="{00000000-0004-0000-0C00-0000D41C0000}"/>
    <hyperlink ref="O1021" r:id="rId7382" xr:uid="{00000000-0004-0000-0C00-0000D51C0000}"/>
    <hyperlink ref="O1022" r:id="rId7383" xr:uid="{00000000-0004-0000-0C00-0000D61C0000}"/>
    <hyperlink ref="O1023" r:id="rId7384" xr:uid="{00000000-0004-0000-0C00-0000D71C0000}"/>
    <hyperlink ref="O1024" r:id="rId7385" xr:uid="{00000000-0004-0000-0C00-0000D81C0000}"/>
    <hyperlink ref="O1025" r:id="rId7386" xr:uid="{00000000-0004-0000-0C00-0000D91C0000}"/>
    <hyperlink ref="O1026" r:id="rId7387" xr:uid="{00000000-0004-0000-0C00-0000DA1C0000}"/>
    <hyperlink ref="O1027" r:id="rId7388" xr:uid="{00000000-0004-0000-0C00-0000DB1C0000}"/>
    <hyperlink ref="O1028" r:id="rId7389" xr:uid="{00000000-0004-0000-0C00-0000DC1C0000}"/>
    <hyperlink ref="O1029" r:id="rId7390" xr:uid="{00000000-0004-0000-0C00-0000DD1C0000}"/>
    <hyperlink ref="O1030" r:id="rId7391" xr:uid="{00000000-0004-0000-0C00-0000DE1C0000}"/>
    <hyperlink ref="O1031" r:id="rId7392" xr:uid="{00000000-0004-0000-0C00-0000DF1C0000}"/>
    <hyperlink ref="O1032" r:id="rId7393" xr:uid="{00000000-0004-0000-0C00-0000E01C0000}"/>
    <hyperlink ref="O1033" r:id="rId7394" xr:uid="{00000000-0004-0000-0C00-0000E11C0000}"/>
    <hyperlink ref="O1034" r:id="rId7395" xr:uid="{00000000-0004-0000-0C00-0000E21C0000}"/>
    <hyperlink ref="O1035" r:id="rId7396" xr:uid="{00000000-0004-0000-0C00-0000E31C0000}"/>
    <hyperlink ref="O1036" r:id="rId7397" xr:uid="{00000000-0004-0000-0C00-0000E41C0000}"/>
    <hyperlink ref="O1037" r:id="rId7398" xr:uid="{00000000-0004-0000-0C00-0000E51C0000}"/>
    <hyperlink ref="O1038" r:id="rId7399" xr:uid="{00000000-0004-0000-0C00-0000E61C0000}"/>
    <hyperlink ref="O1039" r:id="rId7400" xr:uid="{00000000-0004-0000-0C00-0000E71C0000}"/>
    <hyperlink ref="O1040" r:id="rId7401" xr:uid="{00000000-0004-0000-0C00-0000E81C0000}"/>
    <hyperlink ref="O1041" r:id="rId7402" xr:uid="{00000000-0004-0000-0C00-0000E91C0000}"/>
    <hyperlink ref="O1042" r:id="rId7403" xr:uid="{00000000-0004-0000-0C00-0000EA1C0000}"/>
    <hyperlink ref="O1043" r:id="rId7404" xr:uid="{00000000-0004-0000-0C00-0000EB1C0000}"/>
    <hyperlink ref="O1044" r:id="rId7405" xr:uid="{00000000-0004-0000-0C00-0000EC1C0000}"/>
    <hyperlink ref="O1045" r:id="rId7406" xr:uid="{00000000-0004-0000-0C00-0000ED1C0000}"/>
    <hyperlink ref="O1046" r:id="rId7407" xr:uid="{00000000-0004-0000-0C00-0000EE1C0000}"/>
    <hyperlink ref="O1047" r:id="rId7408" xr:uid="{00000000-0004-0000-0C00-0000EF1C0000}"/>
    <hyperlink ref="O1048" r:id="rId7409" xr:uid="{00000000-0004-0000-0C00-0000F01C0000}"/>
    <hyperlink ref="O1049" r:id="rId7410" xr:uid="{00000000-0004-0000-0C00-0000F11C0000}"/>
    <hyperlink ref="O1050" r:id="rId7411" xr:uid="{00000000-0004-0000-0C00-0000F21C0000}"/>
    <hyperlink ref="O1051" r:id="rId7412" xr:uid="{00000000-0004-0000-0C00-0000F31C0000}"/>
    <hyperlink ref="O1052" r:id="rId7413" xr:uid="{00000000-0004-0000-0C00-0000F41C0000}"/>
    <hyperlink ref="O1053" r:id="rId7414" xr:uid="{00000000-0004-0000-0C00-0000F51C0000}"/>
    <hyperlink ref="O1054" r:id="rId7415" xr:uid="{00000000-0004-0000-0C00-0000F61C0000}"/>
    <hyperlink ref="O1056" r:id="rId7416" xr:uid="{00000000-0004-0000-0C00-0000F71C0000}"/>
    <hyperlink ref="O1057" r:id="rId7417" xr:uid="{00000000-0004-0000-0C00-0000F81C0000}"/>
    <hyperlink ref="O1058" r:id="rId7418" xr:uid="{00000000-0004-0000-0C00-0000F91C0000}"/>
    <hyperlink ref="O1059" r:id="rId7419" xr:uid="{00000000-0004-0000-0C00-0000FA1C0000}"/>
    <hyperlink ref="O1060" r:id="rId7420" xr:uid="{00000000-0004-0000-0C00-0000FB1C0000}"/>
    <hyperlink ref="O1061" r:id="rId7421" xr:uid="{00000000-0004-0000-0C00-0000FC1C0000}"/>
    <hyperlink ref="O1062" r:id="rId7422" xr:uid="{00000000-0004-0000-0C00-0000FD1C0000}"/>
    <hyperlink ref="O1063" r:id="rId7423" xr:uid="{00000000-0004-0000-0C00-0000FE1C0000}"/>
    <hyperlink ref="O1064" r:id="rId7424" xr:uid="{00000000-0004-0000-0C00-0000FF1C0000}"/>
    <hyperlink ref="O1065" r:id="rId7425" xr:uid="{00000000-0004-0000-0C00-0000001D0000}"/>
    <hyperlink ref="O1066" r:id="rId7426" xr:uid="{00000000-0004-0000-0C00-0000011D0000}"/>
    <hyperlink ref="O1067" r:id="rId7427" xr:uid="{00000000-0004-0000-0C00-0000021D0000}"/>
    <hyperlink ref="O1068" r:id="rId7428" xr:uid="{00000000-0004-0000-0C00-0000031D0000}"/>
    <hyperlink ref="O1069" r:id="rId7429" xr:uid="{00000000-0004-0000-0C00-0000041D0000}"/>
    <hyperlink ref="O1070" r:id="rId7430" xr:uid="{00000000-0004-0000-0C00-0000051D0000}"/>
    <hyperlink ref="O1071" r:id="rId7431" xr:uid="{00000000-0004-0000-0C00-0000061D0000}"/>
    <hyperlink ref="O1072" r:id="rId7432" xr:uid="{00000000-0004-0000-0C00-0000071D0000}"/>
    <hyperlink ref="O1073" r:id="rId7433" xr:uid="{00000000-0004-0000-0C00-0000081D0000}"/>
    <hyperlink ref="O1074" r:id="rId7434" xr:uid="{00000000-0004-0000-0C00-0000091D0000}"/>
    <hyperlink ref="O1075" r:id="rId7435" xr:uid="{00000000-0004-0000-0C00-00000A1D0000}"/>
    <hyperlink ref="O1076" r:id="rId7436" xr:uid="{00000000-0004-0000-0C00-00000B1D0000}"/>
    <hyperlink ref="O1077" r:id="rId7437" xr:uid="{00000000-0004-0000-0C00-00000C1D0000}"/>
    <hyperlink ref="O1078" r:id="rId7438" xr:uid="{00000000-0004-0000-0C00-00000D1D0000}"/>
    <hyperlink ref="O1079" r:id="rId7439" xr:uid="{00000000-0004-0000-0C00-00000E1D0000}"/>
    <hyperlink ref="O1080" r:id="rId7440" xr:uid="{00000000-0004-0000-0C00-00000F1D0000}"/>
    <hyperlink ref="O1081" r:id="rId7441" xr:uid="{00000000-0004-0000-0C00-0000101D0000}"/>
    <hyperlink ref="O1082" r:id="rId7442" xr:uid="{00000000-0004-0000-0C00-0000111D0000}"/>
    <hyperlink ref="O1083" r:id="rId7443" xr:uid="{00000000-0004-0000-0C00-0000121D0000}"/>
    <hyperlink ref="O1084" r:id="rId7444" xr:uid="{00000000-0004-0000-0C00-0000131D0000}"/>
    <hyperlink ref="O1085" r:id="rId7445" xr:uid="{00000000-0004-0000-0C00-0000141D0000}"/>
    <hyperlink ref="O1086" r:id="rId7446" xr:uid="{00000000-0004-0000-0C00-0000151D0000}"/>
    <hyperlink ref="O1087" r:id="rId7447" xr:uid="{00000000-0004-0000-0C00-0000161D0000}"/>
    <hyperlink ref="O1088" r:id="rId7448" xr:uid="{00000000-0004-0000-0C00-0000171D0000}"/>
    <hyperlink ref="O1089" r:id="rId7449" xr:uid="{00000000-0004-0000-0C00-0000181D0000}"/>
    <hyperlink ref="O1090" r:id="rId7450" xr:uid="{00000000-0004-0000-0C00-0000191D0000}"/>
    <hyperlink ref="O1091" r:id="rId7451" xr:uid="{00000000-0004-0000-0C00-00001A1D0000}"/>
    <hyperlink ref="O1092" r:id="rId7452" xr:uid="{00000000-0004-0000-0C00-00001B1D0000}"/>
    <hyperlink ref="O1093" r:id="rId7453" xr:uid="{00000000-0004-0000-0C00-00001C1D0000}"/>
    <hyperlink ref="O1094" r:id="rId7454" xr:uid="{00000000-0004-0000-0C00-00001D1D0000}"/>
    <hyperlink ref="O1095" r:id="rId7455" xr:uid="{00000000-0004-0000-0C00-00001E1D0000}"/>
    <hyperlink ref="O1096" r:id="rId7456" xr:uid="{00000000-0004-0000-0C00-00001F1D0000}"/>
    <hyperlink ref="O1097" r:id="rId7457" xr:uid="{00000000-0004-0000-0C00-0000201D0000}"/>
    <hyperlink ref="O1098" r:id="rId7458" xr:uid="{00000000-0004-0000-0C00-0000211D0000}"/>
    <hyperlink ref="O1099" r:id="rId7459" xr:uid="{00000000-0004-0000-0C00-0000221D0000}"/>
    <hyperlink ref="O1100" r:id="rId7460" xr:uid="{00000000-0004-0000-0C00-0000231D0000}"/>
    <hyperlink ref="O1101" r:id="rId7461" xr:uid="{00000000-0004-0000-0C00-0000241D0000}"/>
    <hyperlink ref="O1102" r:id="rId7462" xr:uid="{00000000-0004-0000-0C00-0000251D0000}"/>
    <hyperlink ref="O1103" r:id="rId7463" xr:uid="{00000000-0004-0000-0C00-0000261D0000}"/>
    <hyperlink ref="O1104" r:id="rId7464" xr:uid="{00000000-0004-0000-0C00-0000271D0000}"/>
    <hyperlink ref="O1105" r:id="rId7465" xr:uid="{00000000-0004-0000-0C00-0000281D0000}"/>
    <hyperlink ref="O1106" r:id="rId7466" xr:uid="{00000000-0004-0000-0C00-0000291D0000}"/>
    <hyperlink ref="O1107" r:id="rId7467" xr:uid="{00000000-0004-0000-0C00-00002A1D0000}"/>
    <hyperlink ref="O1108" r:id="rId7468" xr:uid="{00000000-0004-0000-0C00-00002B1D0000}"/>
    <hyperlink ref="O1109" r:id="rId7469" xr:uid="{00000000-0004-0000-0C00-00002C1D0000}"/>
    <hyperlink ref="O1110" r:id="rId7470" xr:uid="{00000000-0004-0000-0C00-00002D1D0000}"/>
    <hyperlink ref="O1111" r:id="rId7471" xr:uid="{00000000-0004-0000-0C00-00002E1D0000}"/>
    <hyperlink ref="O1112" r:id="rId7472" xr:uid="{00000000-0004-0000-0C00-00002F1D0000}"/>
    <hyperlink ref="O1113" r:id="rId7473" xr:uid="{00000000-0004-0000-0C00-0000301D0000}"/>
    <hyperlink ref="O1114" r:id="rId7474" xr:uid="{00000000-0004-0000-0C00-0000311D0000}"/>
    <hyperlink ref="O1115" r:id="rId7475" xr:uid="{00000000-0004-0000-0C00-0000321D0000}"/>
    <hyperlink ref="O1116" r:id="rId7476" xr:uid="{00000000-0004-0000-0C00-0000331D0000}"/>
    <hyperlink ref="O1117" r:id="rId7477" xr:uid="{00000000-0004-0000-0C00-0000341D0000}"/>
    <hyperlink ref="O1118" r:id="rId7478" xr:uid="{00000000-0004-0000-0C00-0000351D0000}"/>
    <hyperlink ref="O1119" r:id="rId7479" xr:uid="{00000000-0004-0000-0C00-0000361D0000}"/>
    <hyperlink ref="O1120" r:id="rId7480" xr:uid="{00000000-0004-0000-0C00-0000371D0000}"/>
    <hyperlink ref="O1121" r:id="rId7481" xr:uid="{00000000-0004-0000-0C00-0000381D0000}"/>
    <hyperlink ref="O1122" r:id="rId7482" xr:uid="{00000000-0004-0000-0C00-0000391D0000}"/>
    <hyperlink ref="O1123" r:id="rId7483" xr:uid="{00000000-0004-0000-0C00-00003A1D0000}"/>
    <hyperlink ref="O1124" r:id="rId7484" xr:uid="{00000000-0004-0000-0C00-00003B1D0000}"/>
    <hyperlink ref="O1125" r:id="rId7485" xr:uid="{00000000-0004-0000-0C00-00003C1D0000}"/>
    <hyperlink ref="O1126" r:id="rId7486" xr:uid="{00000000-0004-0000-0C00-00003D1D0000}"/>
    <hyperlink ref="O1127" r:id="rId7487" xr:uid="{00000000-0004-0000-0C00-00003E1D0000}"/>
    <hyperlink ref="O1128" r:id="rId7488" xr:uid="{00000000-0004-0000-0C00-00003F1D0000}"/>
    <hyperlink ref="O1129" r:id="rId7489" xr:uid="{00000000-0004-0000-0C00-0000401D0000}"/>
    <hyperlink ref="O1130" r:id="rId7490" xr:uid="{00000000-0004-0000-0C00-0000411D0000}"/>
    <hyperlink ref="O1131" r:id="rId7491" xr:uid="{00000000-0004-0000-0C00-0000421D0000}"/>
    <hyperlink ref="O1132" r:id="rId7492" xr:uid="{00000000-0004-0000-0C00-0000431D0000}"/>
    <hyperlink ref="O1133" r:id="rId7493" xr:uid="{00000000-0004-0000-0C00-0000441D0000}"/>
    <hyperlink ref="O1134" r:id="rId7494" xr:uid="{00000000-0004-0000-0C00-0000451D0000}"/>
    <hyperlink ref="O1135" r:id="rId7495" xr:uid="{00000000-0004-0000-0C00-0000461D0000}"/>
    <hyperlink ref="O1136" r:id="rId7496" xr:uid="{00000000-0004-0000-0C00-0000471D0000}"/>
    <hyperlink ref="O1137" r:id="rId7497" xr:uid="{00000000-0004-0000-0C00-0000481D0000}"/>
    <hyperlink ref="O1138" r:id="rId7498" xr:uid="{00000000-0004-0000-0C00-0000491D0000}"/>
    <hyperlink ref="O1139" r:id="rId7499" xr:uid="{00000000-0004-0000-0C00-00004A1D0000}"/>
    <hyperlink ref="O1140" r:id="rId7500" xr:uid="{00000000-0004-0000-0C00-00004B1D0000}"/>
    <hyperlink ref="O1141" r:id="rId7501" xr:uid="{00000000-0004-0000-0C00-00004C1D0000}"/>
    <hyperlink ref="O1142" r:id="rId7502" xr:uid="{00000000-0004-0000-0C00-00004D1D0000}"/>
    <hyperlink ref="O1143" r:id="rId7503" xr:uid="{00000000-0004-0000-0C00-00004E1D0000}"/>
    <hyperlink ref="O1144" r:id="rId7504" xr:uid="{00000000-0004-0000-0C00-00004F1D0000}"/>
    <hyperlink ref="O1145" r:id="rId7505" xr:uid="{00000000-0004-0000-0C00-0000501D0000}"/>
    <hyperlink ref="O1146" r:id="rId7506" xr:uid="{00000000-0004-0000-0C00-0000511D0000}"/>
    <hyperlink ref="O1147" r:id="rId7507" xr:uid="{00000000-0004-0000-0C00-0000521D0000}"/>
    <hyperlink ref="O1148" r:id="rId7508" xr:uid="{00000000-0004-0000-0C00-0000531D0000}"/>
    <hyperlink ref="O1149" r:id="rId7509" xr:uid="{00000000-0004-0000-0C00-0000541D0000}"/>
    <hyperlink ref="O1150" r:id="rId7510" xr:uid="{00000000-0004-0000-0C00-0000551D0000}"/>
    <hyperlink ref="O1151" r:id="rId7511" xr:uid="{00000000-0004-0000-0C00-0000561D0000}"/>
    <hyperlink ref="O1152" r:id="rId7512" xr:uid="{00000000-0004-0000-0C00-0000571D0000}"/>
    <hyperlink ref="O1154" r:id="rId7513" xr:uid="{00000000-0004-0000-0C00-0000581D0000}"/>
    <hyperlink ref="O1155" r:id="rId7514" xr:uid="{00000000-0004-0000-0C00-0000591D0000}"/>
    <hyperlink ref="O1156" r:id="rId7515" xr:uid="{00000000-0004-0000-0C00-00005A1D0000}"/>
    <hyperlink ref="O1157" r:id="rId7516" xr:uid="{00000000-0004-0000-0C00-00005B1D0000}"/>
    <hyperlink ref="O1158" r:id="rId7517" xr:uid="{00000000-0004-0000-0C00-00005C1D0000}"/>
    <hyperlink ref="O1159" r:id="rId7518" xr:uid="{00000000-0004-0000-0C00-00005D1D0000}"/>
    <hyperlink ref="O1160" r:id="rId7519" xr:uid="{00000000-0004-0000-0C00-00005E1D0000}"/>
    <hyperlink ref="O1161" r:id="rId7520" xr:uid="{00000000-0004-0000-0C00-00005F1D0000}"/>
    <hyperlink ref="O1162" r:id="rId7521" xr:uid="{00000000-0004-0000-0C00-0000601D0000}"/>
    <hyperlink ref="O1163" r:id="rId7522" xr:uid="{00000000-0004-0000-0C00-0000611D0000}"/>
    <hyperlink ref="O1164" r:id="rId7523" xr:uid="{00000000-0004-0000-0C00-0000621D0000}"/>
    <hyperlink ref="O1165" r:id="rId7524" xr:uid="{00000000-0004-0000-0C00-0000631D0000}"/>
    <hyperlink ref="O1166" r:id="rId7525" xr:uid="{00000000-0004-0000-0C00-0000641D0000}"/>
    <hyperlink ref="O1167" r:id="rId7526" xr:uid="{00000000-0004-0000-0C00-0000651D0000}"/>
    <hyperlink ref="O1168" r:id="rId7527" xr:uid="{00000000-0004-0000-0C00-0000661D0000}"/>
    <hyperlink ref="O1169" r:id="rId7528" xr:uid="{00000000-0004-0000-0C00-0000671D0000}"/>
    <hyperlink ref="O1170" r:id="rId7529" xr:uid="{00000000-0004-0000-0C00-0000681D0000}"/>
    <hyperlink ref="O1171" r:id="rId7530" xr:uid="{00000000-0004-0000-0C00-0000691D0000}"/>
    <hyperlink ref="O1172" r:id="rId7531" xr:uid="{00000000-0004-0000-0C00-00006A1D0000}"/>
    <hyperlink ref="O1173" r:id="rId7532" xr:uid="{00000000-0004-0000-0C00-00006B1D0000}"/>
    <hyperlink ref="O1174" r:id="rId7533" xr:uid="{00000000-0004-0000-0C00-00006C1D0000}"/>
    <hyperlink ref="O1175" r:id="rId7534" xr:uid="{00000000-0004-0000-0C00-00006D1D0000}"/>
    <hyperlink ref="O1176" r:id="rId7535" xr:uid="{00000000-0004-0000-0C00-00006E1D0000}"/>
    <hyperlink ref="O1177" r:id="rId7536" xr:uid="{00000000-0004-0000-0C00-00006F1D0000}"/>
    <hyperlink ref="O1178" r:id="rId7537" xr:uid="{00000000-0004-0000-0C00-0000701D0000}"/>
    <hyperlink ref="O1179" r:id="rId7538" xr:uid="{00000000-0004-0000-0C00-0000711D0000}"/>
    <hyperlink ref="O1180" r:id="rId7539" xr:uid="{00000000-0004-0000-0C00-0000721D0000}"/>
    <hyperlink ref="O1181" r:id="rId7540" xr:uid="{00000000-0004-0000-0C00-0000731D0000}"/>
    <hyperlink ref="O1182" r:id="rId7541" xr:uid="{00000000-0004-0000-0C00-0000741D0000}"/>
    <hyperlink ref="O1183" r:id="rId7542" xr:uid="{00000000-0004-0000-0C00-0000751D0000}"/>
    <hyperlink ref="O1184" r:id="rId7543" xr:uid="{00000000-0004-0000-0C00-0000761D0000}"/>
    <hyperlink ref="O1185" r:id="rId7544" xr:uid="{00000000-0004-0000-0C00-0000771D0000}"/>
    <hyperlink ref="O1186" r:id="rId7545" xr:uid="{00000000-0004-0000-0C00-0000781D0000}"/>
    <hyperlink ref="O1187" r:id="rId7546" xr:uid="{00000000-0004-0000-0C00-0000791D0000}"/>
    <hyperlink ref="O1188" r:id="rId7547" xr:uid="{00000000-0004-0000-0C00-00007A1D0000}"/>
    <hyperlink ref="O1189" r:id="rId7548" xr:uid="{00000000-0004-0000-0C00-00007B1D0000}"/>
    <hyperlink ref="O1190" r:id="rId7549" xr:uid="{00000000-0004-0000-0C00-00007C1D0000}"/>
    <hyperlink ref="O1191" r:id="rId7550" xr:uid="{00000000-0004-0000-0C00-00007D1D0000}"/>
    <hyperlink ref="O1192" r:id="rId7551" xr:uid="{00000000-0004-0000-0C00-00007E1D0000}"/>
    <hyperlink ref="O1193" r:id="rId7552" xr:uid="{00000000-0004-0000-0C00-00007F1D0000}"/>
    <hyperlink ref="O1194" r:id="rId7553" xr:uid="{00000000-0004-0000-0C00-0000801D0000}"/>
    <hyperlink ref="O1195" r:id="rId7554" xr:uid="{00000000-0004-0000-0C00-0000811D0000}"/>
    <hyperlink ref="O1196" r:id="rId7555" xr:uid="{00000000-0004-0000-0C00-0000821D0000}"/>
    <hyperlink ref="O1197" r:id="rId7556" xr:uid="{00000000-0004-0000-0C00-0000831D0000}"/>
    <hyperlink ref="O1198" r:id="rId7557" xr:uid="{00000000-0004-0000-0C00-0000841D0000}"/>
    <hyperlink ref="O1199" r:id="rId7558" xr:uid="{00000000-0004-0000-0C00-0000851D0000}"/>
    <hyperlink ref="O1200" r:id="rId7559" xr:uid="{00000000-0004-0000-0C00-0000861D0000}"/>
    <hyperlink ref="O1201" r:id="rId7560" xr:uid="{00000000-0004-0000-0C00-0000871D0000}"/>
    <hyperlink ref="O1202" r:id="rId7561" xr:uid="{00000000-0004-0000-0C00-0000881D0000}"/>
    <hyperlink ref="O1203" r:id="rId7562" xr:uid="{00000000-0004-0000-0C00-0000891D0000}"/>
    <hyperlink ref="O1204" r:id="rId7563" xr:uid="{00000000-0004-0000-0C00-00008A1D0000}"/>
    <hyperlink ref="O1205" r:id="rId7564" xr:uid="{00000000-0004-0000-0C00-00008B1D0000}"/>
    <hyperlink ref="O1206" r:id="rId7565" xr:uid="{00000000-0004-0000-0C00-00008C1D0000}"/>
    <hyperlink ref="O1207" r:id="rId7566" xr:uid="{00000000-0004-0000-0C00-00008D1D0000}"/>
    <hyperlink ref="O1208" r:id="rId7567" xr:uid="{00000000-0004-0000-0C00-00008E1D0000}"/>
    <hyperlink ref="O1209" r:id="rId7568" xr:uid="{00000000-0004-0000-0C00-00008F1D0000}"/>
    <hyperlink ref="O1210" r:id="rId7569" xr:uid="{00000000-0004-0000-0C00-0000901D0000}"/>
    <hyperlink ref="O1211" r:id="rId7570" xr:uid="{00000000-0004-0000-0C00-0000911D0000}"/>
    <hyperlink ref="O1212" r:id="rId7571" xr:uid="{00000000-0004-0000-0C00-0000921D0000}"/>
    <hyperlink ref="O1213" r:id="rId7572" xr:uid="{00000000-0004-0000-0C00-0000931D0000}"/>
    <hyperlink ref="O1214" r:id="rId7573" xr:uid="{00000000-0004-0000-0C00-0000941D0000}"/>
    <hyperlink ref="O1215" r:id="rId7574" xr:uid="{00000000-0004-0000-0C00-0000951D0000}"/>
    <hyperlink ref="O1216" r:id="rId7575" xr:uid="{00000000-0004-0000-0C00-0000961D0000}"/>
    <hyperlink ref="O1217" r:id="rId7576" xr:uid="{00000000-0004-0000-0C00-0000971D0000}"/>
    <hyperlink ref="O1218" r:id="rId7577" xr:uid="{00000000-0004-0000-0C00-0000981D0000}"/>
    <hyperlink ref="O1219" r:id="rId7578" xr:uid="{00000000-0004-0000-0C00-0000991D0000}"/>
    <hyperlink ref="O1220" r:id="rId7579" xr:uid="{00000000-0004-0000-0C00-00009A1D0000}"/>
    <hyperlink ref="O1221" r:id="rId7580" xr:uid="{00000000-0004-0000-0C00-00009B1D0000}"/>
    <hyperlink ref="O1222" r:id="rId7581" xr:uid="{00000000-0004-0000-0C00-00009C1D0000}"/>
    <hyperlink ref="O1223" r:id="rId7582" xr:uid="{00000000-0004-0000-0C00-00009D1D0000}"/>
    <hyperlink ref="O1224" r:id="rId7583" xr:uid="{00000000-0004-0000-0C00-00009E1D0000}"/>
    <hyperlink ref="O1225" r:id="rId7584" xr:uid="{00000000-0004-0000-0C00-00009F1D0000}"/>
    <hyperlink ref="O1226" r:id="rId7585" xr:uid="{00000000-0004-0000-0C00-0000A01D0000}"/>
    <hyperlink ref="O1227" r:id="rId7586" xr:uid="{00000000-0004-0000-0C00-0000A11D0000}"/>
    <hyperlink ref="O1228" r:id="rId7587" xr:uid="{00000000-0004-0000-0C00-0000A21D0000}"/>
    <hyperlink ref="O1229" r:id="rId7588" xr:uid="{00000000-0004-0000-0C00-0000A31D0000}"/>
    <hyperlink ref="O1230" r:id="rId7589" xr:uid="{00000000-0004-0000-0C00-0000A41D0000}"/>
    <hyperlink ref="O1231" r:id="rId7590" xr:uid="{00000000-0004-0000-0C00-0000A51D0000}"/>
    <hyperlink ref="O1232" r:id="rId7591" xr:uid="{00000000-0004-0000-0C00-0000A61D0000}"/>
    <hyperlink ref="O1233" r:id="rId7592" xr:uid="{00000000-0004-0000-0C00-0000A71D0000}"/>
    <hyperlink ref="O1234" r:id="rId7593" xr:uid="{00000000-0004-0000-0C00-0000A81D0000}"/>
    <hyperlink ref="O1235" r:id="rId7594" xr:uid="{00000000-0004-0000-0C00-0000A91D0000}"/>
    <hyperlink ref="O1236" r:id="rId7595" xr:uid="{00000000-0004-0000-0C00-0000AA1D0000}"/>
    <hyperlink ref="O1237" r:id="rId7596" xr:uid="{00000000-0004-0000-0C00-0000AB1D0000}"/>
    <hyperlink ref="O1238" r:id="rId7597" xr:uid="{00000000-0004-0000-0C00-0000AC1D0000}"/>
    <hyperlink ref="O1239" r:id="rId7598" xr:uid="{00000000-0004-0000-0C00-0000AD1D0000}"/>
    <hyperlink ref="O1240" r:id="rId7599" xr:uid="{00000000-0004-0000-0C00-0000AE1D0000}"/>
    <hyperlink ref="O1241" r:id="rId7600" xr:uid="{00000000-0004-0000-0C00-0000AF1D0000}"/>
    <hyperlink ref="O1242" r:id="rId7601" xr:uid="{00000000-0004-0000-0C00-0000B01D0000}"/>
    <hyperlink ref="O1243" r:id="rId7602" xr:uid="{00000000-0004-0000-0C00-0000B11D0000}"/>
    <hyperlink ref="O1244" r:id="rId7603" xr:uid="{00000000-0004-0000-0C00-0000B21D0000}"/>
    <hyperlink ref="O1245" r:id="rId7604" xr:uid="{00000000-0004-0000-0C00-0000B31D0000}"/>
    <hyperlink ref="O1246" r:id="rId7605" xr:uid="{00000000-0004-0000-0C00-0000B41D0000}"/>
    <hyperlink ref="O1247" r:id="rId7606" xr:uid="{00000000-0004-0000-0C00-0000B51D0000}"/>
    <hyperlink ref="O1248" r:id="rId7607" xr:uid="{00000000-0004-0000-0C00-0000B61D0000}"/>
    <hyperlink ref="O1250" r:id="rId7608" xr:uid="{00000000-0004-0000-0C00-0000B71D0000}"/>
    <hyperlink ref="O1251" r:id="rId7609" xr:uid="{00000000-0004-0000-0C00-0000B81D0000}"/>
    <hyperlink ref="O1252" r:id="rId7610" xr:uid="{00000000-0004-0000-0C00-0000B91D0000}"/>
    <hyperlink ref="O1253" r:id="rId7611" xr:uid="{00000000-0004-0000-0C00-0000BA1D0000}"/>
    <hyperlink ref="O1254" r:id="rId7612" xr:uid="{00000000-0004-0000-0C00-0000BB1D0000}"/>
    <hyperlink ref="O1255" r:id="rId7613" xr:uid="{00000000-0004-0000-0C00-0000BC1D0000}"/>
    <hyperlink ref="O1256" r:id="rId7614" xr:uid="{00000000-0004-0000-0C00-0000BD1D0000}"/>
    <hyperlink ref="O1257" r:id="rId7615" xr:uid="{00000000-0004-0000-0C00-0000BE1D0000}"/>
    <hyperlink ref="O1258" r:id="rId7616" xr:uid="{00000000-0004-0000-0C00-0000BF1D0000}"/>
    <hyperlink ref="O1259" r:id="rId7617" xr:uid="{00000000-0004-0000-0C00-0000C01D0000}"/>
    <hyperlink ref="O1260" r:id="rId7618" xr:uid="{00000000-0004-0000-0C00-0000C11D0000}"/>
    <hyperlink ref="O1261" r:id="rId7619" xr:uid="{00000000-0004-0000-0C00-0000C21D0000}"/>
    <hyperlink ref="O1262" r:id="rId7620" xr:uid="{00000000-0004-0000-0C00-0000C31D0000}"/>
    <hyperlink ref="O1263" r:id="rId7621" xr:uid="{00000000-0004-0000-0C00-0000C41D0000}"/>
    <hyperlink ref="O1264" r:id="rId7622" xr:uid="{00000000-0004-0000-0C00-0000C51D0000}"/>
    <hyperlink ref="O1265" r:id="rId7623" xr:uid="{00000000-0004-0000-0C00-0000C61D0000}"/>
    <hyperlink ref="O1266" r:id="rId7624" xr:uid="{00000000-0004-0000-0C00-0000C71D0000}"/>
    <hyperlink ref="O1267" r:id="rId7625" xr:uid="{00000000-0004-0000-0C00-0000C81D0000}"/>
    <hyperlink ref="O1268" r:id="rId7626" xr:uid="{00000000-0004-0000-0C00-0000C91D0000}"/>
    <hyperlink ref="O1269" r:id="rId7627" xr:uid="{00000000-0004-0000-0C00-0000CA1D0000}"/>
    <hyperlink ref="O1270" r:id="rId7628" xr:uid="{00000000-0004-0000-0C00-0000CB1D0000}"/>
    <hyperlink ref="O1271" r:id="rId7629" xr:uid="{00000000-0004-0000-0C00-0000CC1D0000}"/>
    <hyperlink ref="O1272" r:id="rId7630" xr:uid="{00000000-0004-0000-0C00-0000CD1D0000}"/>
    <hyperlink ref="O1273" r:id="rId7631" xr:uid="{00000000-0004-0000-0C00-0000CE1D0000}"/>
    <hyperlink ref="O1274" r:id="rId7632" xr:uid="{00000000-0004-0000-0C00-0000CF1D0000}"/>
    <hyperlink ref="O1275" r:id="rId7633" xr:uid="{00000000-0004-0000-0C00-0000D01D0000}"/>
    <hyperlink ref="O1276" r:id="rId7634" xr:uid="{00000000-0004-0000-0C00-0000D11D0000}"/>
    <hyperlink ref="O1277" r:id="rId7635" xr:uid="{00000000-0004-0000-0C00-0000D21D0000}"/>
    <hyperlink ref="O1278" r:id="rId7636" xr:uid="{00000000-0004-0000-0C00-0000D31D0000}"/>
    <hyperlink ref="O1279" r:id="rId7637" xr:uid="{00000000-0004-0000-0C00-0000D41D0000}"/>
    <hyperlink ref="O1280" r:id="rId7638" xr:uid="{00000000-0004-0000-0C00-0000D51D0000}"/>
    <hyperlink ref="O1281" r:id="rId7639" xr:uid="{00000000-0004-0000-0C00-0000D61D0000}"/>
    <hyperlink ref="O1282" r:id="rId7640" xr:uid="{00000000-0004-0000-0C00-0000D71D0000}"/>
    <hyperlink ref="O1283" r:id="rId7641" xr:uid="{00000000-0004-0000-0C00-0000D81D0000}"/>
    <hyperlink ref="O1284" r:id="rId7642" xr:uid="{00000000-0004-0000-0C00-0000D91D0000}"/>
    <hyperlink ref="O1285" r:id="rId7643" xr:uid="{00000000-0004-0000-0C00-0000DA1D0000}"/>
    <hyperlink ref="O1286" r:id="rId7644" xr:uid="{00000000-0004-0000-0C00-0000DB1D0000}"/>
    <hyperlink ref="O1287" r:id="rId7645" xr:uid="{00000000-0004-0000-0C00-0000DC1D0000}"/>
    <hyperlink ref="O1288" r:id="rId7646" xr:uid="{00000000-0004-0000-0C00-0000DD1D0000}"/>
    <hyperlink ref="O1289" r:id="rId7647" xr:uid="{00000000-0004-0000-0C00-0000DE1D0000}"/>
    <hyperlink ref="O1290" r:id="rId7648" xr:uid="{00000000-0004-0000-0C00-0000DF1D0000}"/>
    <hyperlink ref="O1291" r:id="rId7649" xr:uid="{00000000-0004-0000-0C00-0000E01D0000}"/>
    <hyperlink ref="O1292" r:id="rId7650" xr:uid="{00000000-0004-0000-0C00-0000E11D0000}"/>
    <hyperlink ref="O1293" r:id="rId7651" xr:uid="{00000000-0004-0000-0C00-0000E21D0000}"/>
    <hyperlink ref="O1294" r:id="rId7652" xr:uid="{00000000-0004-0000-0C00-0000E31D0000}"/>
    <hyperlink ref="O1295" r:id="rId7653" xr:uid="{00000000-0004-0000-0C00-0000E41D0000}"/>
    <hyperlink ref="O1296" r:id="rId7654" xr:uid="{00000000-0004-0000-0C00-0000E51D0000}"/>
    <hyperlink ref="O1297" r:id="rId7655" xr:uid="{00000000-0004-0000-0C00-0000E61D0000}"/>
    <hyperlink ref="O1298" r:id="rId7656" xr:uid="{00000000-0004-0000-0C00-0000E71D0000}"/>
    <hyperlink ref="O1299" r:id="rId7657" xr:uid="{00000000-0004-0000-0C00-0000E81D0000}"/>
    <hyperlink ref="O1300" r:id="rId7658" xr:uid="{00000000-0004-0000-0C00-0000E91D0000}"/>
    <hyperlink ref="O1301" r:id="rId7659" xr:uid="{00000000-0004-0000-0C00-0000EA1D0000}"/>
    <hyperlink ref="O1302" r:id="rId7660" xr:uid="{00000000-0004-0000-0C00-0000EB1D0000}"/>
    <hyperlink ref="O1303" r:id="rId7661" xr:uid="{00000000-0004-0000-0C00-0000EC1D0000}"/>
    <hyperlink ref="O1304" r:id="rId7662" xr:uid="{00000000-0004-0000-0C00-0000ED1D0000}"/>
    <hyperlink ref="O1305" r:id="rId7663" xr:uid="{00000000-0004-0000-0C00-0000EE1D0000}"/>
    <hyperlink ref="O1306" r:id="rId7664" xr:uid="{00000000-0004-0000-0C00-0000EF1D0000}"/>
    <hyperlink ref="O1307" r:id="rId7665" xr:uid="{00000000-0004-0000-0C00-0000F01D0000}"/>
    <hyperlink ref="O1308" r:id="rId7666" xr:uid="{00000000-0004-0000-0C00-0000F11D0000}"/>
    <hyperlink ref="O1309" r:id="rId7667" xr:uid="{00000000-0004-0000-0C00-0000F21D0000}"/>
    <hyperlink ref="O1310" r:id="rId7668" xr:uid="{00000000-0004-0000-0C00-0000F31D0000}"/>
    <hyperlink ref="O1311" r:id="rId7669" xr:uid="{00000000-0004-0000-0C00-0000F41D0000}"/>
    <hyperlink ref="O1312" r:id="rId7670" xr:uid="{00000000-0004-0000-0C00-0000F51D0000}"/>
    <hyperlink ref="O1313" r:id="rId7671" xr:uid="{00000000-0004-0000-0C00-0000F61D0000}"/>
    <hyperlink ref="O1314" r:id="rId7672" xr:uid="{00000000-0004-0000-0C00-0000F71D0000}"/>
    <hyperlink ref="O1315" r:id="rId7673" xr:uid="{00000000-0004-0000-0C00-0000F81D0000}"/>
    <hyperlink ref="O1316" r:id="rId7674" xr:uid="{00000000-0004-0000-0C00-0000F91D0000}"/>
    <hyperlink ref="O1317" r:id="rId7675" xr:uid="{00000000-0004-0000-0C00-0000FA1D0000}"/>
    <hyperlink ref="O1318" r:id="rId7676" xr:uid="{00000000-0004-0000-0C00-0000FB1D0000}"/>
    <hyperlink ref="O1319" r:id="rId7677" xr:uid="{00000000-0004-0000-0C00-0000FC1D0000}"/>
    <hyperlink ref="O1320" r:id="rId7678" xr:uid="{00000000-0004-0000-0C00-0000FD1D0000}"/>
    <hyperlink ref="O1321" r:id="rId7679" xr:uid="{00000000-0004-0000-0C00-0000FE1D0000}"/>
    <hyperlink ref="O1322" r:id="rId7680" xr:uid="{00000000-0004-0000-0C00-0000FF1D0000}"/>
    <hyperlink ref="O1323" r:id="rId7681" xr:uid="{00000000-0004-0000-0C00-0000001E0000}"/>
    <hyperlink ref="O1324" r:id="rId7682" xr:uid="{00000000-0004-0000-0C00-0000011E0000}"/>
    <hyperlink ref="O1325" r:id="rId7683" xr:uid="{00000000-0004-0000-0C00-0000021E0000}"/>
    <hyperlink ref="O1326" r:id="rId7684" xr:uid="{00000000-0004-0000-0C00-0000031E0000}"/>
    <hyperlink ref="O1327" r:id="rId7685" xr:uid="{00000000-0004-0000-0C00-0000041E0000}"/>
    <hyperlink ref="O1328" r:id="rId7686" xr:uid="{00000000-0004-0000-0C00-0000051E0000}"/>
    <hyperlink ref="O1329" r:id="rId7687" xr:uid="{00000000-0004-0000-0C00-0000061E0000}"/>
    <hyperlink ref="O1330" r:id="rId7688" xr:uid="{00000000-0004-0000-0C00-0000071E0000}"/>
    <hyperlink ref="O1331" r:id="rId7689" xr:uid="{00000000-0004-0000-0C00-0000081E0000}"/>
    <hyperlink ref="O1332" r:id="rId7690" xr:uid="{00000000-0004-0000-0C00-0000091E0000}"/>
    <hyperlink ref="O1333" r:id="rId7691" xr:uid="{00000000-0004-0000-0C00-00000A1E0000}"/>
    <hyperlink ref="O1334" r:id="rId7692" xr:uid="{00000000-0004-0000-0C00-00000B1E0000}"/>
    <hyperlink ref="O1335" r:id="rId7693" xr:uid="{00000000-0004-0000-0C00-00000C1E0000}"/>
    <hyperlink ref="O1336" r:id="rId7694" xr:uid="{00000000-0004-0000-0C00-00000D1E0000}"/>
    <hyperlink ref="O1337" r:id="rId7695" xr:uid="{00000000-0004-0000-0C00-00000E1E0000}"/>
    <hyperlink ref="O1338" r:id="rId7696" xr:uid="{00000000-0004-0000-0C00-00000F1E0000}"/>
    <hyperlink ref="O1339" r:id="rId7697" xr:uid="{00000000-0004-0000-0C00-0000101E0000}"/>
    <hyperlink ref="O1340" r:id="rId7698" xr:uid="{00000000-0004-0000-0C00-0000111E0000}"/>
    <hyperlink ref="O1341" r:id="rId7699" xr:uid="{00000000-0004-0000-0C00-0000121E0000}"/>
    <hyperlink ref="O1342" r:id="rId7700" xr:uid="{00000000-0004-0000-0C00-0000131E0000}"/>
    <hyperlink ref="O1343" r:id="rId7701" xr:uid="{00000000-0004-0000-0C00-0000141E0000}"/>
    <hyperlink ref="O1344" r:id="rId7702" xr:uid="{00000000-0004-0000-0C00-0000151E0000}"/>
    <hyperlink ref="O1345" r:id="rId7703" xr:uid="{00000000-0004-0000-0C00-0000161E0000}"/>
    <hyperlink ref="O1346" r:id="rId7704" xr:uid="{00000000-0004-0000-0C00-0000171E0000}"/>
    <hyperlink ref="O1347" r:id="rId7705" xr:uid="{00000000-0004-0000-0C00-0000181E0000}"/>
    <hyperlink ref="O1348" r:id="rId7706" xr:uid="{00000000-0004-0000-0C00-0000191E0000}"/>
    <hyperlink ref="O1349" r:id="rId7707" xr:uid="{00000000-0004-0000-0C00-00001A1E0000}"/>
    <hyperlink ref="O1350" r:id="rId7708" xr:uid="{00000000-0004-0000-0C00-00001B1E0000}"/>
    <hyperlink ref="O1351" r:id="rId7709" xr:uid="{00000000-0004-0000-0C00-00001C1E0000}"/>
    <hyperlink ref="O1352" r:id="rId7710" xr:uid="{00000000-0004-0000-0C00-00001D1E0000}"/>
    <hyperlink ref="O1353" r:id="rId7711" xr:uid="{00000000-0004-0000-0C00-00001E1E0000}"/>
    <hyperlink ref="O1354" r:id="rId7712" xr:uid="{00000000-0004-0000-0C00-00001F1E0000}"/>
    <hyperlink ref="O1355" r:id="rId7713" xr:uid="{00000000-0004-0000-0C00-0000201E0000}"/>
    <hyperlink ref="O1356" r:id="rId7714" xr:uid="{00000000-0004-0000-0C00-0000211E0000}"/>
    <hyperlink ref="O1357" r:id="rId7715" xr:uid="{00000000-0004-0000-0C00-0000221E0000}"/>
    <hyperlink ref="O1358" r:id="rId7716" xr:uid="{00000000-0004-0000-0C00-0000231E0000}"/>
    <hyperlink ref="O1359" r:id="rId7717" xr:uid="{00000000-0004-0000-0C00-0000241E0000}"/>
    <hyperlink ref="O1360" r:id="rId7718" xr:uid="{00000000-0004-0000-0C00-0000251E0000}"/>
    <hyperlink ref="O1361" r:id="rId7719" xr:uid="{00000000-0004-0000-0C00-0000261E0000}"/>
    <hyperlink ref="O1362" r:id="rId7720" xr:uid="{00000000-0004-0000-0C00-0000271E0000}"/>
    <hyperlink ref="O1363" r:id="rId7721" xr:uid="{00000000-0004-0000-0C00-0000281E0000}"/>
    <hyperlink ref="O1364" r:id="rId7722" xr:uid="{00000000-0004-0000-0C00-0000291E0000}"/>
    <hyperlink ref="O1365" r:id="rId7723" xr:uid="{00000000-0004-0000-0C00-00002A1E0000}"/>
    <hyperlink ref="O1366" r:id="rId7724" xr:uid="{00000000-0004-0000-0C00-00002B1E0000}"/>
    <hyperlink ref="O1367" r:id="rId7725" xr:uid="{00000000-0004-0000-0C00-00002C1E0000}"/>
    <hyperlink ref="O1368" r:id="rId7726" xr:uid="{00000000-0004-0000-0C00-00002D1E0000}"/>
    <hyperlink ref="O1369" r:id="rId7727" xr:uid="{00000000-0004-0000-0C00-00002E1E0000}"/>
    <hyperlink ref="O1370" r:id="rId7728" xr:uid="{00000000-0004-0000-0C00-00002F1E0000}"/>
    <hyperlink ref="O1371" r:id="rId7729" xr:uid="{00000000-0004-0000-0C00-0000301E0000}"/>
    <hyperlink ref="O1372" r:id="rId7730" xr:uid="{00000000-0004-0000-0C00-0000311E0000}"/>
    <hyperlink ref="O1373" r:id="rId7731" xr:uid="{00000000-0004-0000-0C00-0000321E0000}"/>
    <hyperlink ref="O1374" r:id="rId7732" xr:uid="{00000000-0004-0000-0C00-0000331E0000}"/>
    <hyperlink ref="O1375" r:id="rId7733" xr:uid="{00000000-0004-0000-0C00-0000341E0000}"/>
    <hyperlink ref="O1376" r:id="rId7734" xr:uid="{00000000-0004-0000-0C00-0000351E0000}"/>
    <hyperlink ref="O1377" r:id="rId7735" xr:uid="{00000000-0004-0000-0C00-0000361E0000}"/>
    <hyperlink ref="O1378" r:id="rId7736" xr:uid="{00000000-0004-0000-0C00-0000371E0000}"/>
    <hyperlink ref="O1379" r:id="rId7737" xr:uid="{00000000-0004-0000-0C00-0000381E0000}"/>
    <hyperlink ref="O1380" r:id="rId7738" xr:uid="{00000000-0004-0000-0C00-0000391E0000}"/>
    <hyperlink ref="O1381" r:id="rId7739" xr:uid="{00000000-0004-0000-0C00-00003A1E0000}"/>
    <hyperlink ref="O1382" r:id="rId7740" xr:uid="{00000000-0004-0000-0C00-00003B1E0000}"/>
    <hyperlink ref="O1383" r:id="rId7741" xr:uid="{00000000-0004-0000-0C00-00003C1E0000}"/>
    <hyperlink ref="O1384" r:id="rId7742" xr:uid="{00000000-0004-0000-0C00-00003D1E0000}"/>
    <hyperlink ref="O1385" r:id="rId7743" xr:uid="{00000000-0004-0000-0C00-00003E1E0000}"/>
    <hyperlink ref="O1386" r:id="rId7744" xr:uid="{00000000-0004-0000-0C00-00003F1E0000}"/>
    <hyperlink ref="O1387" r:id="rId7745" xr:uid="{00000000-0004-0000-0C00-0000401E0000}"/>
    <hyperlink ref="O1388" r:id="rId7746" xr:uid="{00000000-0004-0000-0C00-0000411E0000}"/>
    <hyperlink ref="O1389" r:id="rId7747" xr:uid="{00000000-0004-0000-0C00-0000421E0000}"/>
    <hyperlink ref="O1390" r:id="rId7748" xr:uid="{00000000-0004-0000-0C00-0000431E0000}"/>
    <hyperlink ref="O1391" r:id="rId7749" xr:uid="{00000000-0004-0000-0C00-0000441E0000}"/>
    <hyperlink ref="O1392" r:id="rId7750" xr:uid="{00000000-0004-0000-0C00-0000451E0000}"/>
    <hyperlink ref="O1393" r:id="rId7751" xr:uid="{00000000-0004-0000-0C00-0000461E0000}"/>
    <hyperlink ref="O1394" r:id="rId7752" xr:uid="{00000000-0004-0000-0C00-0000471E0000}"/>
    <hyperlink ref="O1395" r:id="rId7753" xr:uid="{00000000-0004-0000-0C00-0000481E0000}"/>
    <hyperlink ref="O1396" r:id="rId7754" xr:uid="{00000000-0004-0000-0C00-0000491E0000}"/>
    <hyperlink ref="O1397" r:id="rId7755" xr:uid="{00000000-0004-0000-0C00-00004A1E0000}"/>
    <hyperlink ref="O1398" r:id="rId7756" xr:uid="{00000000-0004-0000-0C00-00004B1E0000}"/>
    <hyperlink ref="O1399" r:id="rId7757" xr:uid="{00000000-0004-0000-0C00-00004C1E0000}"/>
    <hyperlink ref="O1400" r:id="rId7758" xr:uid="{00000000-0004-0000-0C00-00004D1E0000}"/>
    <hyperlink ref="O1401" r:id="rId7759" xr:uid="{00000000-0004-0000-0C00-00004E1E0000}"/>
    <hyperlink ref="O1402" r:id="rId7760" xr:uid="{00000000-0004-0000-0C00-00004F1E0000}"/>
    <hyperlink ref="O1403" r:id="rId7761" xr:uid="{00000000-0004-0000-0C00-0000501E0000}"/>
    <hyperlink ref="O1404" r:id="rId7762" xr:uid="{00000000-0004-0000-0C00-0000511E0000}"/>
    <hyperlink ref="O1405" r:id="rId7763" xr:uid="{00000000-0004-0000-0C00-0000521E0000}"/>
    <hyperlink ref="O1406" r:id="rId7764" xr:uid="{00000000-0004-0000-0C00-0000531E0000}"/>
    <hyperlink ref="O1407" r:id="rId7765" xr:uid="{00000000-0004-0000-0C00-0000541E0000}"/>
    <hyperlink ref="O1408" r:id="rId7766" xr:uid="{00000000-0004-0000-0C00-0000551E0000}"/>
    <hyperlink ref="O1409" r:id="rId7767" xr:uid="{00000000-0004-0000-0C00-0000561E0000}"/>
    <hyperlink ref="O1410" r:id="rId7768" xr:uid="{00000000-0004-0000-0C00-0000571E0000}"/>
    <hyperlink ref="O1411" r:id="rId7769" xr:uid="{00000000-0004-0000-0C00-0000581E0000}"/>
    <hyperlink ref="O1412" r:id="rId7770" xr:uid="{00000000-0004-0000-0C00-0000591E0000}"/>
    <hyperlink ref="O1413" r:id="rId7771" xr:uid="{00000000-0004-0000-0C00-00005A1E0000}"/>
    <hyperlink ref="O1414" r:id="rId7772" xr:uid="{00000000-0004-0000-0C00-00005B1E0000}"/>
    <hyperlink ref="O1415" r:id="rId7773" xr:uid="{00000000-0004-0000-0C00-00005C1E0000}"/>
    <hyperlink ref="O1416" r:id="rId7774" xr:uid="{00000000-0004-0000-0C00-00005D1E0000}"/>
    <hyperlink ref="O1417" r:id="rId7775" xr:uid="{00000000-0004-0000-0C00-00005E1E0000}"/>
    <hyperlink ref="O1418" r:id="rId7776" xr:uid="{00000000-0004-0000-0C00-00005F1E0000}"/>
    <hyperlink ref="O1419" r:id="rId7777" xr:uid="{00000000-0004-0000-0C00-0000601E0000}"/>
    <hyperlink ref="O1420" r:id="rId7778" xr:uid="{00000000-0004-0000-0C00-0000611E0000}"/>
    <hyperlink ref="O1421" r:id="rId7779" xr:uid="{00000000-0004-0000-0C00-0000621E0000}"/>
    <hyperlink ref="O1422" r:id="rId7780" xr:uid="{00000000-0004-0000-0C00-0000631E0000}"/>
    <hyperlink ref="O1423" r:id="rId7781" xr:uid="{00000000-0004-0000-0C00-0000641E0000}"/>
    <hyperlink ref="O1424" r:id="rId7782" xr:uid="{00000000-0004-0000-0C00-0000651E0000}"/>
    <hyperlink ref="O1425" r:id="rId7783" xr:uid="{00000000-0004-0000-0C00-0000661E0000}"/>
    <hyperlink ref="O1426" r:id="rId7784" xr:uid="{00000000-0004-0000-0C00-0000671E0000}"/>
    <hyperlink ref="O1427" r:id="rId7785" xr:uid="{00000000-0004-0000-0C00-0000681E0000}"/>
    <hyperlink ref="O1428" r:id="rId7786" xr:uid="{00000000-0004-0000-0C00-0000691E0000}"/>
    <hyperlink ref="O1429" r:id="rId7787" xr:uid="{00000000-0004-0000-0C00-00006A1E0000}"/>
    <hyperlink ref="O1430" r:id="rId7788" xr:uid="{00000000-0004-0000-0C00-00006B1E0000}"/>
    <hyperlink ref="O1431" r:id="rId7789" xr:uid="{00000000-0004-0000-0C00-00006C1E0000}"/>
    <hyperlink ref="O1432" r:id="rId7790" xr:uid="{00000000-0004-0000-0C00-00006D1E0000}"/>
    <hyperlink ref="O1433" r:id="rId7791" xr:uid="{00000000-0004-0000-0C00-00006E1E0000}"/>
    <hyperlink ref="O1434" r:id="rId7792" xr:uid="{00000000-0004-0000-0C00-00006F1E0000}"/>
    <hyperlink ref="O1435" r:id="rId7793" xr:uid="{00000000-0004-0000-0C00-0000701E0000}"/>
    <hyperlink ref="O1436" r:id="rId7794" xr:uid="{00000000-0004-0000-0C00-0000711E0000}"/>
    <hyperlink ref="O1437" r:id="rId7795" xr:uid="{00000000-0004-0000-0C00-0000721E0000}"/>
    <hyperlink ref="O1438" r:id="rId7796" xr:uid="{00000000-0004-0000-0C00-0000731E0000}"/>
    <hyperlink ref="O1439" r:id="rId7797" xr:uid="{00000000-0004-0000-0C00-0000741E0000}"/>
    <hyperlink ref="O1440" r:id="rId7798" xr:uid="{00000000-0004-0000-0C00-0000751E0000}"/>
    <hyperlink ref="O1441" r:id="rId7799" xr:uid="{00000000-0004-0000-0C00-0000761E0000}"/>
    <hyperlink ref="O1442" r:id="rId7800" xr:uid="{00000000-0004-0000-0C00-0000771E0000}"/>
    <hyperlink ref="O1443" r:id="rId7801" xr:uid="{00000000-0004-0000-0C00-0000781E0000}"/>
    <hyperlink ref="O1444" r:id="rId7802" xr:uid="{00000000-0004-0000-0C00-0000791E0000}"/>
    <hyperlink ref="O1445" r:id="rId7803" xr:uid="{00000000-0004-0000-0C00-00007A1E0000}"/>
    <hyperlink ref="O1446" r:id="rId7804" xr:uid="{00000000-0004-0000-0C00-00007B1E0000}"/>
    <hyperlink ref="O1447" r:id="rId7805" xr:uid="{00000000-0004-0000-0C00-00007C1E0000}"/>
    <hyperlink ref="O1448" r:id="rId7806" xr:uid="{00000000-0004-0000-0C00-00007D1E0000}"/>
    <hyperlink ref="O1449" r:id="rId7807" xr:uid="{00000000-0004-0000-0C00-00007E1E0000}"/>
    <hyperlink ref="O1450" r:id="rId7808" xr:uid="{00000000-0004-0000-0C00-00007F1E0000}"/>
    <hyperlink ref="O1451" r:id="rId7809" xr:uid="{00000000-0004-0000-0C00-0000801E0000}"/>
    <hyperlink ref="O1452" r:id="rId7810" xr:uid="{00000000-0004-0000-0C00-0000811E0000}"/>
    <hyperlink ref="O1453" r:id="rId7811" xr:uid="{00000000-0004-0000-0C00-0000821E0000}"/>
    <hyperlink ref="O1454" r:id="rId7812" xr:uid="{00000000-0004-0000-0C00-0000831E0000}"/>
    <hyperlink ref="O1455" r:id="rId7813" xr:uid="{00000000-0004-0000-0C00-0000841E0000}"/>
    <hyperlink ref="O1456" r:id="rId7814" xr:uid="{00000000-0004-0000-0C00-0000851E0000}"/>
    <hyperlink ref="O1457" r:id="rId7815" xr:uid="{00000000-0004-0000-0C00-0000861E0000}"/>
    <hyperlink ref="O1458" r:id="rId7816" xr:uid="{00000000-0004-0000-0C00-0000871E0000}"/>
    <hyperlink ref="O1459" r:id="rId7817" xr:uid="{00000000-0004-0000-0C00-0000881E0000}"/>
    <hyperlink ref="O1460" r:id="rId7818" xr:uid="{00000000-0004-0000-0C00-0000891E0000}"/>
    <hyperlink ref="O1461" r:id="rId7819" xr:uid="{00000000-0004-0000-0C00-00008A1E0000}"/>
    <hyperlink ref="O1462" r:id="rId7820" xr:uid="{00000000-0004-0000-0C00-00008B1E0000}"/>
    <hyperlink ref="O1463" r:id="rId7821" xr:uid="{00000000-0004-0000-0C00-00008C1E0000}"/>
    <hyperlink ref="O1464" r:id="rId7822" xr:uid="{00000000-0004-0000-0C00-00008D1E0000}"/>
    <hyperlink ref="O1465" r:id="rId7823" xr:uid="{00000000-0004-0000-0C00-00008E1E0000}"/>
    <hyperlink ref="O1466" r:id="rId7824" xr:uid="{00000000-0004-0000-0C00-00008F1E0000}"/>
    <hyperlink ref="O1467" r:id="rId7825" xr:uid="{00000000-0004-0000-0C00-0000901E0000}"/>
    <hyperlink ref="O1468" r:id="rId7826" xr:uid="{00000000-0004-0000-0C00-0000911E0000}"/>
    <hyperlink ref="O1469" r:id="rId7827" xr:uid="{00000000-0004-0000-0C00-0000921E0000}"/>
    <hyperlink ref="O1470" r:id="rId7828" xr:uid="{00000000-0004-0000-0C00-0000931E0000}"/>
    <hyperlink ref="O1471" r:id="rId7829" xr:uid="{00000000-0004-0000-0C00-0000941E0000}"/>
    <hyperlink ref="O1472" r:id="rId7830" xr:uid="{00000000-0004-0000-0C00-0000951E0000}"/>
    <hyperlink ref="O1473" r:id="rId7831" xr:uid="{00000000-0004-0000-0C00-0000961E0000}"/>
    <hyperlink ref="O1474" r:id="rId7832" xr:uid="{00000000-0004-0000-0C00-0000971E0000}"/>
    <hyperlink ref="O1475" r:id="rId7833" xr:uid="{00000000-0004-0000-0C00-0000981E0000}"/>
    <hyperlink ref="O1476" r:id="rId7834" xr:uid="{00000000-0004-0000-0C00-0000991E0000}"/>
    <hyperlink ref="O1477" r:id="rId7835" xr:uid="{00000000-0004-0000-0C00-00009A1E0000}"/>
    <hyperlink ref="O1478" r:id="rId7836" xr:uid="{00000000-0004-0000-0C00-00009B1E0000}"/>
    <hyperlink ref="O1479" r:id="rId7837" xr:uid="{00000000-0004-0000-0C00-00009C1E0000}"/>
    <hyperlink ref="O1480" r:id="rId7838" xr:uid="{00000000-0004-0000-0C00-00009D1E0000}"/>
    <hyperlink ref="O1481" r:id="rId7839" xr:uid="{00000000-0004-0000-0C00-00009E1E0000}"/>
    <hyperlink ref="O1482" r:id="rId7840" xr:uid="{00000000-0004-0000-0C00-00009F1E0000}"/>
    <hyperlink ref="O1483" r:id="rId7841" xr:uid="{00000000-0004-0000-0C00-0000A01E0000}"/>
    <hyperlink ref="O1484" r:id="rId7842" xr:uid="{00000000-0004-0000-0C00-0000A11E0000}"/>
    <hyperlink ref="O1485" r:id="rId7843" xr:uid="{00000000-0004-0000-0C00-0000A21E0000}"/>
    <hyperlink ref="O1486" r:id="rId7844" xr:uid="{00000000-0004-0000-0C00-0000A31E0000}"/>
    <hyperlink ref="O1487" r:id="rId7845" xr:uid="{00000000-0004-0000-0C00-0000A41E0000}"/>
    <hyperlink ref="O1488" r:id="rId7846" xr:uid="{00000000-0004-0000-0C00-0000A51E0000}"/>
    <hyperlink ref="O1489" r:id="rId7847" xr:uid="{00000000-0004-0000-0C00-0000A61E0000}"/>
    <hyperlink ref="O1490" r:id="rId7848" xr:uid="{00000000-0004-0000-0C00-0000A71E0000}"/>
    <hyperlink ref="O1491" r:id="rId7849" xr:uid="{00000000-0004-0000-0C00-0000A81E0000}"/>
    <hyperlink ref="O1492" r:id="rId7850" xr:uid="{00000000-0004-0000-0C00-0000A91E0000}"/>
    <hyperlink ref="O1493" r:id="rId7851" xr:uid="{00000000-0004-0000-0C00-0000AA1E0000}"/>
    <hyperlink ref="O1494" r:id="rId7852" xr:uid="{00000000-0004-0000-0C00-0000AB1E0000}"/>
    <hyperlink ref="O1495" r:id="rId7853" xr:uid="{00000000-0004-0000-0C00-0000AC1E0000}"/>
    <hyperlink ref="O1496" r:id="rId7854" xr:uid="{00000000-0004-0000-0C00-0000AD1E0000}"/>
    <hyperlink ref="O1497" r:id="rId7855" xr:uid="{00000000-0004-0000-0C00-0000AE1E0000}"/>
    <hyperlink ref="O1498" r:id="rId7856" xr:uid="{00000000-0004-0000-0C00-0000AF1E0000}"/>
    <hyperlink ref="O1499" r:id="rId7857" xr:uid="{00000000-0004-0000-0C00-0000B01E0000}"/>
    <hyperlink ref="O1500" r:id="rId7858" xr:uid="{00000000-0004-0000-0C00-0000B11E0000}"/>
    <hyperlink ref="O1501" r:id="rId7859" xr:uid="{00000000-0004-0000-0C00-0000B21E0000}"/>
    <hyperlink ref="O1502" r:id="rId7860" xr:uid="{00000000-0004-0000-0C00-0000B31E0000}"/>
    <hyperlink ref="O1503" r:id="rId7861" xr:uid="{00000000-0004-0000-0C00-0000B41E0000}"/>
    <hyperlink ref="O1504" r:id="rId7862" xr:uid="{00000000-0004-0000-0C00-0000B51E0000}"/>
    <hyperlink ref="O1505" r:id="rId7863" xr:uid="{00000000-0004-0000-0C00-0000B61E0000}"/>
    <hyperlink ref="O1506" r:id="rId7864" xr:uid="{00000000-0004-0000-0C00-0000B71E0000}"/>
    <hyperlink ref="O1507" r:id="rId7865" xr:uid="{00000000-0004-0000-0C00-0000B81E0000}"/>
    <hyperlink ref="O1508" r:id="rId7866" xr:uid="{00000000-0004-0000-0C00-0000B91E0000}"/>
    <hyperlink ref="O1509" r:id="rId7867" xr:uid="{00000000-0004-0000-0C00-0000BA1E0000}"/>
    <hyperlink ref="O1510" r:id="rId7868" xr:uid="{00000000-0004-0000-0C00-0000BB1E0000}"/>
    <hyperlink ref="O1511" r:id="rId7869" xr:uid="{00000000-0004-0000-0C00-0000BC1E0000}"/>
    <hyperlink ref="O1512" r:id="rId7870" xr:uid="{00000000-0004-0000-0C00-0000BD1E0000}"/>
    <hyperlink ref="O1513" r:id="rId7871" xr:uid="{00000000-0004-0000-0C00-0000BE1E0000}"/>
    <hyperlink ref="O1514" r:id="rId7872" xr:uid="{00000000-0004-0000-0C00-0000BF1E0000}"/>
    <hyperlink ref="O1515" r:id="rId7873" xr:uid="{00000000-0004-0000-0C00-0000C01E0000}"/>
    <hyperlink ref="O1516" r:id="rId7874" xr:uid="{00000000-0004-0000-0C00-0000C11E0000}"/>
    <hyperlink ref="O1517" r:id="rId7875" xr:uid="{00000000-0004-0000-0C00-0000C21E0000}"/>
    <hyperlink ref="O1518" r:id="rId7876" xr:uid="{00000000-0004-0000-0C00-0000C31E0000}"/>
    <hyperlink ref="O1519" r:id="rId7877" xr:uid="{00000000-0004-0000-0C00-0000C41E0000}"/>
    <hyperlink ref="O1520" r:id="rId7878" xr:uid="{00000000-0004-0000-0C00-0000C51E0000}"/>
    <hyperlink ref="O1521" r:id="rId7879" xr:uid="{00000000-0004-0000-0C00-0000C61E0000}"/>
    <hyperlink ref="O1522" r:id="rId7880" xr:uid="{00000000-0004-0000-0C00-0000C71E0000}"/>
    <hyperlink ref="O1523" r:id="rId7881" xr:uid="{00000000-0004-0000-0C00-0000C81E0000}"/>
    <hyperlink ref="O1524" r:id="rId7882" xr:uid="{00000000-0004-0000-0C00-0000C91E0000}"/>
    <hyperlink ref="O1525" r:id="rId7883" xr:uid="{00000000-0004-0000-0C00-0000CA1E0000}"/>
    <hyperlink ref="O1526" r:id="rId7884" xr:uid="{00000000-0004-0000-0C00-0000CB1E0000}"/>
    <hyperlink ref="O1527" r:id="rId7885" xr:uid="{00000000-0004-0000-0C00-0000CC1E0000}"/>
    <hyperlink ref="O1528" r:id="rId7886" xr:uid="{00000000-0004-0000-0C00-0000CD1E0000}"/>
    <hyperlink ref="O1529" r:id="rId7887" xr:uid="{00000000-0004-0000-0C00-0000CE1E0000}"/>
    <hyperlink ref="O1530" r:id="rId7888" xr:uid="{00000000-0004-0000-0C00-0000CF1E0000}"/>
    <hyperlink ref="O1531" r:id="rId7889" xr:uid="{00000000-0004-0000-0C00-0000D01E0000}"/>
    <hyperlink ref="O1532" r:id="rId7890" xr:uid="{00000000-0004-0000-0C00-0000D11E0000}"/>
    <hyperlink ref="O1533" r:id="rId7891" xr:uid="{00000000-0004-0000-0C00-0000D21E0000}"/>
    <hyperlink ref="O1534" r:id="rId7892" xr:uid="{00000000-0004-0000-0C00-0000D31E0000}"/>
    <hyperlink ref="O1535" r:id="rId7893" xr:uid="{00000000-0004-0000-0C00-0000D41E0000}"/>
    <hyperlink ref="O1536" r:id="rId7894" xr:uid="{00000000-0004-0000-0C00-0000D51E0000}"/>
    <hyperlink ref="O1537" r:id="rId7895" xr:uid="{00000000-0004-0000-0C00-0000D61E0000}"/>
    <hyperlink ref="O1538" r:id="rId7896" xr:uid="{00000000-0004-0000-0C00-0000D71E0000}"/>
    <hyperlink ref="O1539" r:id="rId7897" xr:uid="{00000000-0004-0000-0C00-0000D81E0000}"/>
    <hyperlink ref="O1540" r:id="rId7898" xr:uid="{00000000-0004-0000-0C00-0000D91E0000}"/>
    <hyperlink ref="O1541" r:id="rId7899" xr:uid="{00000000-0004-0000-0C00-0000DA1E0000}"/>
    <hyperlink ref="O1542" r:id="rId7900" xr:uid="{00000000-0004-0000-0C00-0000DB1E0000}"/>
    <hyperlink ref="O1543" r:id="rId7901" xr:uid="{00000000-0004-0000-0C00-0000DC1E0000}"/>
    <hyperlink ref="O1544" r:id="rId7902" xr:uid="{00000000-0004-0000-0C00-0000DD1E0000}"/>
    <hyperlink ref="O1545" r:id="rId7903" xr:uid="{00000000-0004-0000-0C00-0000DE1E0000}"/>
    <hyperlink ref="O1546" r:id="rId7904" xr:uid="{00000000-0004-0000-0C00-0000DF1E0000}"/>
    <hyperlink ref="O1547" r:id="rId7905" xr:uid="{00000000-0004-0000-0C00-0000E01E0000}"/>
    <hyperlink ref="O1548" r:id="rId7906" xr:uid="{00000000-0004-0000-0C00-0000E11E0000}"/>
    <hyperlink ref="O1549" r:id="rId7907" xr:uid="{00000000-0004-0000-0C00-0000E21E0000}"/>
    <hyperlink ref="O1550" r:id="rId7908" xr:uid="{00000000-0004-0000-0C00-0000E31E0000}"/>
    <hyperlink ref="O1551" r:id="rId7909" xr:uid="{00000000-0004-0000-0C00-0000E41E0000}"/>
    <hyperlink ref="O1552" r:id="rId7910" xr:uid="{00000000-0004-0000-0C00-0000E51E0000}"/>
    <hyperlink ref="O1553" r:id="rId7911" xr:uid="{00000000-0004-0000-0C00-0000E61E0000}"/>
    <hyperlink ref="O1554" r:id="rId7912" xr:uid="{00000000-0004-0000-0C00-0000E71E0000}"/>
    <hyperlink ref="O1555" r:id="rId7913" xr:uid="{00000000-0004-0000-0C00-0000E81E0000}"/>
    <hyperlink ref="O1556" r:id="rId7914" xr:uid="{00000000-0004-0000-0C00-0000E91E0000}"/>
    <hyperlink ref="O1557" r:id="rId7915" xr:uid="{00000000-0004-0000-0C00-0000EA1E0000}"/>
    <hyperlink ref="O1558" r:id="rId7916" xr:uid="{00000000-0004-0000-0C00-0000EB1E0000}"/>
    <hyperlink ref="O1559" r:id="rId7917" location="/abstract" display="https://www.journalslibrary.nihr.ac.uk/hta/hta10250/ - /abstract" xr:uid="{00000000-0004-0000-0C00-0000EC1E0000}"/>
    <hyperlink ref="O1560" r:id="rId7918" xr:uid="{00000000-0004-0000-0C00-0000ED1E0000}"/>
    <hyperlink ref="O1561" r:id="rId7919" xr:uid="{00000000-0004-0000-0C00-0000EE1E0000}"/>
    <hyperlink ref="O1562" r:id="rId7920" xr:uid="{00000000-0004-0000-0C00-0000EF1E0000}"/>
    <hyperlink ref="O1563" r:id="rId7921" xr:uid="{00000000-0004-0000-0C00-0000F01E0000}"/>
    <hyperlink ref="O1564" r:id="rId7922" xr:uid="{00000000-0004-0000-0C00-0000F11E0000}"/>
    <hyperlink ref="O1565" r:id="rId7923" xr:uid="{00000000-0004-0000-0C00-0000F21E0000}"/>
    <hyperlink ref="O1566" r:id="rId7924" xr:uid="{00000000-0004-0000-0C00-0000F31E0000}"/>
    <hyperlink ref="O1567" r:id="rId7925" xr:uid="{00000000-0004-0000-0C00-0000F41E0000}"/>
    <hyperlink ref="O1568" r:id="rId7926" xr:uid="{00000000-0004-0000-0C00-0000F51E0000}"/>
    <hyperlink ref="O1569" r:id="rId7927" xr:uid="{00000000-0004-0000-0C00-0000F61E0000}"/>
    <hyperlink ref="O1570" r:id="rId7928" xr:uid="{00000000-0004-0000-0C00-0000F71E0000}"/>
    <hyperlink ref="O1571" r:id="rId7929" xr:uid="{00000000-0004-0000-0C00-0000F81E0000}"/>
    <hyperlink ref="O1572" r:id="rId7930" xr:uid="{00000000-0004-0000-0C00-0000F91E0000}"/>
    <hyperlink ref="O1573" r:id="rId7931" xr:uid="{00000000-0004-0000-0C00-0000FA1E0000}"/>
    <hyperlink ref="O1574" r:id="rId7932" xr:uid="{00000000-0004-0000-0C00-0000FB1E0000}"/>
    <hyperlink ref="O1575" r:id="rId7933" xr:uid="{00000000-0004-0000-0C00-0000FC1E0000}"/>
    <hyperlink ref="O1576" r:id="rId7934" xr:uid="{00000000-0004-0000-0C00-0000FD1E0000}"/>
    <hyperlink ref="O1577" r:id="rId7935" xr:uid="{00000000-0004-0000-0C00-0000FE1E0000}"/>
    <hyperlink ref="O1578" r:id="rId7936" xr:uid="{00000000-0004-0000-0C00-0000FF1E0000}"/>
    <hyperlink ref="O1579" r:id="rId7937" xr:uid="{00000000-0004-0000-0C00-0000001F0000}"/>
    <hyperlink ref="O1580" r:id="rId7938" xr:uid="{00000000-0004-0000-0C00-0000011F0000}"/>
    <hyperlink ref="O1581" r:id="rId7939" xr:uid="{00000000-0004-0000-0C00-0000021F0000}"/>
    <hyperlink ref="O1582" r:id="rId7940" xr:uid="{00000000-0004-0000-0C00-0000031F0000}"/>
    <hyperlink ref="O1583" r:id="rId7941" xr:uid="{00000000-0004-0000-0C00-0000041F0000}"/>
    <hyperlink ref="O1584" r:id="rId7942" xr:uid="{00000000-0004-0000-0C00-0000051F0000}"/>
    <hyperlink ref="O1585" r:id="rId7943" xr:uid="{00000000-0004-0000-0C00-0000061F0000}"/>
    <hyperlink ref="O1586" r:id="rId7944" xr:uid="{00000000-0004-0000-0C00-0000071F0000}"/>
    <hyperlink ref="O1587" r:id="rId7945" xr:uid="{00000000-0004-0000-0C00-0000081F0000}"/>
    <hyperlink ref="O1588" r:id="rId7946" xr:uid="{00000000-0004-0000-0C00-0000091F0000}"/>
    <hyperlink ref="O1589" r:id="rId7947" xr:uid="{00000000-0004-0000-0C00-00000A1F0000}"/>
    <hyperlink ref="O1590" r:id="rId7948" xr:uid="{00000000-0004-0000-0C00-00000B1F0000}"/>
    <hyperlink ref="O1591" r:id="rId7949" xr:uid="{00000000-0004-0000-0C00-00000C1F0000}"/>
    <hyperlink ref="O1592" r:id="rId7950" xr:uid="{00000000-0004-0000-0C00-00000D1F0000}"/>
    <hyperlink ref="O1593" r:id="rId7951" xr:uid="{00000000-0004-0000-0C00-00000E1F0000}"/>
    <hyperlink ref="O1594" r:id="rId7952" xr:uid="{00000000-0004-0000-0C00-00000F1F0000}"/>
    <hyperlink ref="O1595" r:id="rId7953" xr:uid="{00000000-0004-0000-0C00-0000101F0000}"/>
    <hyperlink ref="O1596" r:id="rId7954" xr:uid="{00000000-0004-0000-0C00-0000111F0000}"/>
    <hyperlink ref="O1597" r:id="rId7955" xr:uid="{00000000-0004-0000-0C00-0000121F0000}"/>
    <hyperlink ref="O1598" r:id="rId7956" xr:uid="{00000000-0004-0000-0C00-0000131F0000}"/>
    <hyperlink ref="O1599" r:id="rId7957" xr:uid="{00000000-0004-0000-0C00-0000141F0000}"/>
    <hyperlink ref="O1600" r:id="rId7958" xr:uid="{00000000-0004-0000-0C00-0000151F0000}"/>
    <hyperlink ref="O1601" r:id="rId7959" xr:uid="{00000000-0004-0000-0C00-0000161F0000}"/>
    <hyperlink ref="O1602" r:id="rId7960" xr:uid="{00000000-0004-0000-0C00-0000171F0000}"/>
    <hyperlink ref="O1603" r:id="rId7961" xr:uid="{00000000-0004-0000-0C00-0000181F0000}"/>
    <hyperlink ref="O1604" r:id="rId7962" xr:uid="{00000000-0004-0000-0C00-0000191F0000}"/>
    <hyperlink ref="O1606" r:id="rId7963" xr:uid="{00000000-0004-0000-0C00-00001A1F0000}"/>
    <hyperlink ref="O1607" r:id="rId7964" xr:uid="{00000000-0004-0000-0C00-00001B1F0000}"/>
    <hyperlink ref="O1608" r:id="rId7965" xr:uid="{00000000-0004-0000-0C00-00001C1F0000}"/>
    <hyperlink ref="O1609" r:id="rId7966" xr:uid="{00000000-0004-0000-0C00-00001D1F0000}"/>
    <hyperlink ref="O1610" r:id="rId7967" xr:uid="{00000000-0004-0000-0C00-00001E1F0000}"/>
    <hyperlink ref="O1611" r:id="rId7968" xr:uid="{00000000-0004-0000-0C00-00001F1F0000}"/>
    <hyperlink ref="O1612" r:id="rId7969" xr:uid="{00000000-0004-0000-0C00-0000201F0000}"/>
    <hyperlink ref="O1613" r:id="rId7970" xr:uid="{00000000-0004-0000-0C00-0000211F0000}"/>
    <hyperlink ref="O1614" r:id="rId7971" xr:uid="{00000000-0004-0000-0C00-0000221F0000}"/>
    <hyperlink ref="O1615" r:id="rId7972" xr:uid="{00000000-0004-0000-0C00-0000231F0000}"/>
    <hyperlink ref="O1616" r:id="rId7973" xr:uid="{00000000-0004-0000-0C00-0000241F0000}"/>
    <hyperlink ref="O1617" r:id="rId7974" xr:uid="{00000000-0004-0000-0C00-0000251F0000}"/>
    <hyperlink ref="O1618" r:id="rId7975" xr:uid="{00000000-0004-0000-0C00-0000261F0000}"/>
    <hyperlink ref="O1619" r:id="rId7976" xr:uid="{00000000-0004-0000-0C00-0000271F0000}"/>
    <hyperlink ref="O1620" r:id="rId7977" xr:uid="{00000000-0004-0000-0C00-0000281F0000}"/>
    <hyperlink ref="O1621" r:id="rId7978" xr:uid="{00000000-0004-0000-0C00-0000291F0000}"/>
    <hyperlink ref="O1622" r:id="rId7979" xr:uid="{00000000-0004-0000-0C00-00002A1F0000}"/>
    <hyperlink ref="O1623" r:id="rId7980" xr:uid="{00000000-0004-0000-0C00-00002B1F0000}"/>
    <hyperlink ref="O1624" r:id="rId7981" xr:uid="{00000000-0004-0000-0C00-00002C1F0000}"/>
    <hyperlink ref="O1625" r:id="rId7982" xr:uid="{00000000-0004-0000-0C00-00002D1F0000}"/>
    <hyperlink ref="O1626" r:id="rId7983" xr:uid="{00000000-0004-0000-0C00-00002E1F0000}"/>
    <hyperlink ref="O1627" r:id="rId7984" xr:uid="{00000000-0004-0000-0C00-00002F1F0000}"/>
    <hyperlink ref="O1628" r:id="rId7985" xr:uid="{00000000-0004-0000-0C00-0000301F0000}"/>
    <hyperlink ref="O1629" r:id="rId7986" xr:uid="{00000000-0004-0000-0C00-0000311F0000}"/>
    <hyperlink ref="O1630" r:id="rId7987" xr:uid="{00000000-0004-0000-0C00-0000321F0000}"/>
    <hyperlink ref="O1631" r:id="rId7988" xr:uid="{00000000-0004-0000-0C00-0000331F0000}"/>
    <hyperlink ref="O1632" r:id="rId7989" xr:uid="{00000000-0004-0000-0C00-0000341F0000}"/>
    <hyperlink ref="O1633" r:id="rId7990" xr:uid="{00000000-0004-0000-0C00-0000351F0000}"/>
    <hyperlink ref="O1634" r:id="rId7991" xr:uid="{00000000-0004-0000-0C00-0000361F0000}"/>
    <hyperlink ref="O1635" r:id="rId7992" xr:uid="{00000000-0004-0000-0C00-0000371F0000}"/>
    <hyperlink ref="O1636" r:id="rId7993" xr:uid="{00000000-0004-0000-0C00-0000381F0000}"/>
    <hyperlink ref="O1637" r:id="rId7994" xr:uid="{00000000-0004-0000-0C00-0000391F0000}"/>
    <hyperlink ref="O1638" r:id="rId7995" xr:uid="{00000000-0004-0000-0C00-00003A1F0000}"/>
    <hyperlink ref="O1639" r:id="rId7996" xr:uid="{00000000-0004-0000-0C00-00003B1F0000}"/>
    <hyperlink ref="O1640" r:id="rId7997" xr:uid="{00000000-0004-0000-0C00-00003C1F0000}"/>
    <hyperlink ref="O1641" r:id="rId7998" xr:uid="{00000000-0004-0000-0C00-00003D1F0000}"/>
    <hyperlink ref="O1642" r:id="rId7999" xr:uid="{00000000-0004-0000-0C00-00003E1F0000}"/>
    <hyperlink ref="O1643" r:id="rId8000" xr:uid="{00000000-0004-0000-0C00-00003F1F0000}"/>
    <hyperlink ref="O1644" r:id="rId8001" xr:uid="{00000000-0004-0000-0C00-0000401F0000}"/>
    <hyperlink ref="O1645" r:id="rId8002" xr:uid="{00000000-0004-0000-0C00-0000411F0000}"/>
    <hyperlink ref="O1646" r:id="rId8003" xr:uid="{00000000-0004-0000-0C00-0000421F0000}"/>
    <hyperlink ref="O1647" r:id="rId8004" xr:uid="{00000000-0004-0000-0C00-0000431F0000}"/>
    <hyperlink ref="O1648" r:id="rId8005" xr:uid="{00000000-0004-0000-0C00-0000441F0000}"/>
    <hyperlink ref="O1649" r:id="rId8006" xr:uid="{00000000-0004-0000-0C00-0000451F0000}"/>
    <hyperlink ref="O1650" r:id="rId8007" xr:uid="{00000000-0004-0000-0C00-0000461F0000}"/>
    <hyperlink ref="O1651" r:id="rId8008" xr:uid="{00000000-0004-0000-0C00-0000471F0000}"/>
    <hyperlink ref="O1652" r:id="rId8009" xr:uid="{00000000-0004-0000-0C00-0000481F0000}"/>
    <hyperlink ref="O1653" r:id="rId8010" xr:uid="{00000000-0004-0000-0C00-0000491F0000}"/>
    <hyperlink ref="O1654" r:id="rId8011" xr:uid="{00000000-0004-0000-0C00-00004A1F0000}"/>
    <hyperlink ref="O1655" r:id="rId8012" xr:uid="{00000000-0004-0000-0C00-00004B1F0000}"/>
    <hyperlink ref="O1656" r:id="rId8013" xr:uid="{00000000-0004-0000-0C00-00004C1F0000}"/>
    <hyperlink ref="O1657" r:id="rId8014" xr:uid="{00000000-0004-0000-0C00-00004D1F0000}"/>
    <hyperlink ref="O1658" r:id="rId8015" xr:uid="{00000000-0004-0000-0C00-00004E1F0000}"/>
    <hyperlink ref="O1659" r:id="rId8016" xr:uid="{00000000-0004-0000-0C00-00004F1F0000}"/>
    <hyperlink ref="O1660" r:id="rId8017" xr:uid="{00000000-0004-0000-0C00-0000501F0000}"/>
    <hyperlink ref="O1661" r:id="rId8018" xr:uid="{00000000-0004-0000-0C00-0000511F0000}"/>
    <hyperlink ref="O1662" r:id="rId8019" xr:uid="{00000000-0004-0000-0C00-0000521F0000}"/>
    <hyperlink ref="O1663" r:id="rId8020" xr:uid="{00000000-0004-0000-0C00-0000531F0000}"/>
    <hyperlink ref="O1664" r:id="rId8021" xr:uid="{00000000-0004-0000-0C00-0000541F0000}"/>
    <hyperlink ref="O1665" r:id="rId8022" xr:uid="{00000000-0004-0000-0C00-0000551F0000}"/>
    <hyperlink ref="O1668" r:id="rId8023" xr:uid="{00000000-0004-0000-0C00-0000561F0000}"/>
    <hyperlink ref="O1669" r:id="rId8024" xr:uid="{00000000-0004-0000-0C00-0000571F0000}"/>
    <hyperlink ref="O1670" r:id="rId8025" xr:uid="{00000000-0004-0000-0C00-0000581F0000}"/>
    <hyperlink ref="O1671" r:id="rId8026" xr:uid="{00000000-0004-0000-0C00-0000591F0000}"/>
    <hyperlink ref="O1672" r:id="rId8027" xr:uid="{00000000-0004-0000-0C00-00005A1F0000}"/>
    <hyperlink ref="O1673" r:id="rId8028" xr:uid="{00000000-0004-0000-0C00-00005B1F0000}"/>
    <hyperlink ref="O1674" r:id="rId8029" xr:uid="{00000000-0004-0000-0C00-00005C1F0000}"/>
    <hyperlink ref="O1675" r:id="rId8030" xr:uid="{00000000-0004-0000-0C00-00005D1F0000}"/>
    <hyperlink ref="O1677" r:id="rId8031" xr:uid="{00000000-0004-0000-0C00-00005E1F0000}"/>
    <hyperlink ref="O1678" r:id="rId8032" xr:uid="{00000000-0004-0000-0C00-00005F1F0000}"/>
    <hyperlink ref="O1679" r:id="rId8033" xr:uid="{00000000-0004-0000-0C00-0000601F0000}"/>
    <hyperlink ref="O1680" r:id="rId8034" xr:uid="{00000000-0004-0000-0C00-0000611F0000}"/>
    <hyperlink ref="O1681" r:id="rId8035" xr:uid="{00000000-0004-0000-0C00-0000621F0000}"/>
    <hyperlink ref="O1682" r:id="rId8036" xr:uid="{00000000-0004-0000-0C00-0000631F0000}"/>
    <hyperlink ref="O1683" r:id="rId8037" xr:uid="{00000000-0004-0000-0C00-0000641F0000}"/>
    <hyperlink ref="O1685" r:id="rId8038" xr:uid="{00000000-0004-0000-0C00-0000651F0000}"/>
    <hyperlink ref="O1686" r:id="rId8039" xr:uid="{00000000-0004-0000-0C00-0000661F0000}"/>
    <hyperlink ref="O1687" r:id="rId8040" xr:uid="{00000000-0004-0000-0C00-0000671F0000}"/>
    <hyperlink ref="O1688" r:id="rId8041" xr:uid="{00000000-0004-0000-0C00-0000681F0000}"/>
    <hyperlink ref="O1689" r:id="rId8042" xr:uid="{00000000-0004-0000-0C00-0000691F0000}"/>
    <hyperlink ref="O1690" r:id="rId8043" xr:uid="{00000000-0004-0000-0C00-00006A1F0000}"/>
    <hyperlink ref="O1691" r:id="rId8044" xr:uid="{00000000-0004-0000-0C00-00006B1F0000}"/>
    <hyperlink ref="O1692" r:id="rId8045" xr:uid="{00000000-0004-0000-0C00-00006C1F0000}"/>
    <hyperlink ref="O1693" r:id="rId8046" xr:uid="{00000000-0004-0000-0C00-00006D1F0000}"/>
    <hyperlink ref="O1694" r:id="rId8047" xr:uid="{00000000-0004-0000-0C00-00006E1F0000}"/>
    <hyperlink ref="O1695" r:id="rId8048" xr:uid="{00000000-0004-0000-0C00-00006F1F0000}"/>
    <hyperlink ref="O1696" r:id="rId8049" xr:uid="{00000000-0004-0000-0C00-0000701F0000}"/>
    <hyperlink ref="O1697" r:id="rId8050" xr:uid="{00000000-0004-0000-0C00-0000711F0000}"/>
    <hyperlink ref="O1698" r:id="rId8051" xr:uid="{00000000-0004-0000-0C00-0000721F0000}"/>
    <hyperlink ref="O1699" r:id="rId8052" xr:uid="{00000000-0004-0000-0C00-0000731F0000}"/>
    <hyperlink ref="O1700" r:id="rId8053" xr:uid="{00000000-0004-0000-0C00-0000741F0000}"/>
    <hyperlink ref="O1701" r:id="rId8054" xr:uid="{00000000-0004-0000-0C00-0000751F0000}"/>
    <hyperlink ref="O1702" r:id="rId8055" xr:uid="{00000000-0004-0000-0C00-0000761F0000}"/>
    <hyperlink ref="O1703" r:id="rId8056" xr:uid="{00000000-0004-0000-0C00-0000771F0000}"/>
    <hyperlink ref="O1704" r:id="rId8057" xr:uid="{00000000-0004-0000-0C00-0000781F0000}"/>
    <hyperlink ref="O1705" r:id="rId8058" xr:uid="{00000000-0004-0000-0C00-0000791F0000}"/>
    <hyperlink ref="O1706" r:id="rId8059" xr:uid="{00000000-0004-0000-0C00-00007A1F0000}"/>
    <hyperlink ref="O1707" r:id="rId8060" xr:uid="{00000000-0004-0000-0C00-00007B1F0000}"/>
    <hyperlink ref="O1708" r:id="rId8061" xr:uid="{00000000-0004-0000-0C00-00007C1F0000}"/>
    <hyperlink ref="O1709" r:id="rId8062" xr:uid="{00000000-0004-0000-0C00-00007D1F0000}"/>
    <hyperlink ref="O1710" r:id="rId8063" xr:uid="{00000000-0004-0000-0C00-00007E1F0000}"/>
    <hyperlink ref="O1711" r:id="rId8064" xr:uid="{00000000-0004-0000-0C00-00007F1F0000}"/>
    <hyperlink ref="O1712" r:id="rId8065" xr:uid="{00000000-0004-0000-0C00-0000801F0000}"/>
    <hyperlink ref="O1713" r:id="rId8066" xr:uid="{00000000-0004-0000-0C00-0000811F0000}"/>
    <hyperlink ref="O1714" r:id="rId8067" xr:uid="{00000000-0004-0000-0C00-0000821F0000}"/>
    <hyperlink ref="O1715" r:id="rId8068" xr:uid="{00000000-0004-0000-0C00-0000831F0000}"/>
    <hyperlink ref="O1716" r:id="rId8069" xr:uid="{00000000-0004-0000-0C00-0000841F0000}"/>
    <hyperlink ref="O1717" r:id="rId8070" xr:uid="{00000000-0004-0000-0C00-0000851F0000}"/>
    <hyperlink ref="O1718" r:id="rId8071" xr:uid="{00000000-0004-0000-0C00-0000861F0000}"/>
    <hyperlink ref="O1719" r:id="rId8072" xr:uid="{00000000-0004-0000-0C00-0000871F0000}"/>
    <hyperlink ref="O1720" r:id="rId8073" xr:uid="{00000000-0004-0000-0C00-0000881F0000}"/>
    <hyperlink ref="O1721" r:id="rId8074" xr:uid="{00000000-0004-0000-0C00-0000891F0000}"/>
    <hyperlink ref="O1722" r:id="rId8075" xr:uid="{00000000-0004-0000-0C00-00008A1F0000}"/>
    <hyperlink ref="O1723" r:id="rId8076" xr:uid="{00000000-0004-0000-0C00-00008B1F0000}"/>
    <hyperlink ref="O1724" r:id="rId8077" xr:uid="{00000000-0004-0000-0C00-00008C1F0000}"/>
    <hyperlink ref="O1725" r:id="rId8078" xr:uid="{00000000-0004-0000-0C00-00008D1F0000}"/>
    <hyperlink ref="O1726" r:id="rId8079" xr:uid="{00000000-0004-0000-0C00-00008E1F0000}"/>
    <hyperlink ref="O1727" r:id="rId8080" xr:uid="{00000000-0004-0000-0C00-00008F1F0000}"/>
    <hyperlink ref="O1728" r:id="rId8081" xr:uid="{00000000-0004-0000-0C00-0000901F0000}"/>
    <hyperlink ref="O1729" r:id="rId8082" xr:uid="{00000000-0004-0000-0C00-0000911F0000}"/>
    <hyperlink ref="O1730" r:id="rId8083" xr:uid="{00000000-0004-0000-0C00-0000921F0000}"/>
    <hyperlink ref="O1731" r:id="rId8084" xr:uid="{00000000-0004-0000-0C00-0000931F0000}"/>
    <hyperlink ref="O1732" r:id="rId8085" xr:uid="{00000000-0004-0000-0C00-0000941F0000}"/>
    <hyperlink ref="O1733" r:id="rId8086" xr:uid="{00000000-0004-0000-0C00-0000951F0000}"/>
    <hyperlink ref="O1734" r:id="rId8087" xr:uid="{00000000-0004-0000-0C00-0000961F0000}"/>
    <hyperlink ref="O1735" r:id="rId8088" xr:uid="{00000000-0004-0000-0C00-0000971F0000}"/>
    <hyperlink ref="O1736" r:id="rId8089" xr:uid="{00000000-0004-0000-0C00-0000981F0000}"/>
    <hyperlink ref="O1737" r:id="rId8090" xr:uid="{00000000-0004-0000-0C00-0000991F0000}"/>
    <hyperlink ref="O1738" r:id="rId8091" xr:uid="{00000000-0004-0000-0C00-00009A1F0000}"/>
    <hyperlink ref="O1739" r:id="rId8092" xr:uid="{00000000-0004-0000-0C00-00009B1F0000}"/>
    <hyperlink ref="O1740" r:id="rId8093" xr:uid="{00000000-0004-0000-0C00-00009C1F0000}"/>
    <hyperlink ref="O1741" r:id="rId8094" xr:uid="{00000000-0004-0000-0C00-00009D1F0000}"/>
    <hyperlink ref="O1742" r:id="rId8095" xr:uid="{00000000-0004-0000-0C00-00009E1F0000}"/>
    <hyperlink ref="O1743" r:id="rId8096" xr:uid="{00000000-0004-0000-0C00-00009F1F0000}"/>
    <hyperlink ref="O1744" r:id="rId8097" xr:uid="{00000000-0004-0000-0C00-0000A01F0000}"/>
    <hyperlink ref="O1745" r:id="rId8098" xr:uid="{00000000-0004-0000-0C00-0000A11F0000}"/>
    <hyperlink ref="O1746" r:id="rId8099" xr:uid="{00000000-0004-0000-0C00-0000A21F0000}"/>
    <hyperlink ref="O1747" r:id="rId8100" xr:uid="{00000000-0004-0000-0C00-0000A31F0000}"/>
    <hyperlink ref="O1748" r:id="rId8101" xr:uid="{00000000-0004-0000-0C00-0000A41F0000}"/>
    <hyperlink ref="O1749" r:id="rId8102" xr:uid="{00000000-0004-0000-0C00-0000A51F0000}"/>
    <hyperlink ref="O1750" r:id="rId8103" xr:uid="{00000000-0004-0000-0C00-0000A61F0000}"/>
    <hyperlink ref="O1751" r:id="rId8104" xr:uid="{00000000-0004-0000-0C00-0000A71F0000}"/>
    <hyperlink ref="O1752" r:id="rId8105" xr:uid="{00000000-0004-0000-0C00-0000A81F0000}"/>
    <hyperlink ref="O1753" r:id="rId8106" xr:uid="{00000000-0004-0000-0C00-0000A91F0000}"/>
    <hyperlink ref="O1754" r:id="rId8107" xr:uid="{00000000-0004-0000-0C00-0000AA1F0000}"/>
    <hyperlink ref="O1755" r:id="rId8108" xr:uid="{00000000-0004-0000-0C00-0000AB1F0000}"/>
    <hyperlink ref="O1756" r:id="rId8109" xr:uid="{00000000-0004-0000-0C00-0000AC1F0000}"/>
    <hyperlink ref="O1757" r:id="rId8110" xr:uid="{00000000-0004-0000-0C00-0000AD1F0000}"/>
    <hyperlink ref="O1758" r:id="rId8111" xr:uid="{00000000-0004-0000-0C00-0000AE1F0000}"/>
    <hyperlink ref="O1759" r:id="rId8112" xr:uid="{00000000-0004-0000-0C00-0000AF1F0000}"/>
    <hyperlink ref="O1760" r:id="rId8113" xr:uid="{00000000-0004-0000-0C00-0000B01F0000}"/>
    <hyperlink ref="O1761" r:id="rId8114" xr:uid="{00000000-0004-0000-0C00-0000B11F0000}"/>
    <hyperlink ref="O1762" r:id="rId8115" xr:uid="{00000000-0004-0000-0C00-0000B21F0000}"/>
    <hyperlink ref="O1763" r:id="rId8116" xr:uid="{00000000-0004-0000-0C00-0000B31F0000}"/>
    <hyperlink ref="O1764" r:id="rId8117" xr:uid="{00000000-0004-0000-0C00-0000B41F0000}"/>
    <hyperlink ref="O1765" r:id="rId8118" xr:uid="{00000000-0004-0000-0C00-0000B51F0000}"/>
    <hyperlink ref="O1766" r:id="rId8119" xr:uid="{00000000-0004-0000-0C00-0000B61F0000}"/>
    <hyperlink ref="O1767" r:id="rId8120" xr:uid="{00000000-0004-0000-0C00-0000B71F0000}"/>
    <hyperlink ref="O1768" r:id="rId8121" xr:uid="{00000000-0004-0000-0C00-0000B81F0000}"/>
    <hyperlink ref="O1769" r:id="rId8122" xr:uid="{00000000-0004-0000-0C00-0000B91F0000}"/>
    <hyperlink ref="O1770" r:id="rId8123" xr:uid="{00000000-0004-0000-0C00-0000BA1F0000}"/>
    <hyperlink ref="O1771" r:id="rId8124" xr:uid="{00000000-0004-0000-0C00-0000BB1F0000}"/>
    <hyperlink ref="O1772" r:id="rId8125" xr:uid="{00000000-0004-0000-0C00-0000BC1F0000}"/>
    <hyperlink ref="O1773" r:id="rId8126" xr:uid="{00000000-0004-0000-0C00-0000BD1F0000}"/>
    <hyperlink ref="O1774" r:id="rId8127" xr:uid="{00000000-0004-0000-0C00-0000BE1F0000}"/>
    <hyperlink ref="O1775" r:id="rId8128" xr:uid="{00000000-0004-0000-0C00-0000BF1F0000}"/>
    <hyperlink ref="O1776" r:id="rId8129" xr:uid="{00000000-0004-0000-0C00-0000C01F0000}"/>
    <hyperlink ref="O1777" r:id="rId8130" xr:uid="{00000000-0004-0000-0C00-0000C11F0000}"/>
    <hyperlink ref="O1778" r:id="rId8131" xr:uid="{00000000-0004-0000-0C00-0000C21F0000}"/>
    <hyperlink ref="O1779" r:id="rId8132" xr:uid="{00000000-0004-0000-0C00-0000C31F0000}"/>
    <hyperlink ref="O1780" r:id="rId8133" xr:uid="{00000000-0004-0000-0C00-0000C41F0000}"/>
    <hyperlink ref="O1781" r:id="rId8134" xr:uid="{00000000-0004-0000-0C00-0000C51F0000}"/>
    <hyperlink ref="O1782" r:id="rId8135" xr:uid="{00000000-0004-0000-0C00-0000C61F0000}"/>
    <hyperlink ref="O1783" r:id="rId8136" xr:uid="{00000000-0004-0000-0C00-0000C71F0000}"/>
    <hyperlink ref="O1784" r:id="rId8137" xr:uid="{00000000-0004-0000-0C00-0000C81F0000}"/>
    <hyperlink ref="O1785" r:id="rId8138" xr:uid="{00000000-0004-0000-0C00-0000C91F0000}"/>
    <hyperlink ref="O1786" r:id="rId8139" xr:uid="{00000000-0004-0000-0C00-0000CA1F0000}"/>
    <hyperlink ref="O1787" r:id="rId8140" display="https://hcvalidate.perfdrive.com/fb803c746e9148689b3984a31fccd902//?ssa=b45d8df9-a7d4-45a6-8cff-ca24a9a08e6a&amp;ssb=05191280077&amp;ssc=https%3A%2F%2Fiopscience.iop.org%2Farticle%2F10.1088%2F0031-9155%2F57%2F20%2F6327&amp;ssi=cc689380-8427-4ffb-8989-93089dd92025&amp;ssk=support@shieldsquare.com&amp;ssm=36320380440184139137582327885010&amp;ssn=425082c0410e26a3b448ef167f03784dd90f4aea5493-77e6-49f4-b4c454&amp;sso=389dd892-7519fe3c479e0b6abc083ebddd90da563def88424465ff06&amp;ssp=02627202941702419844170244218099713&amp;ssq=28178105633150632386156299216954835770598&amp;ssr=NDUuMjUxLjMzLjk2&amp;sst=Mozilla/5.0%20(Windows%20NT%2010.0;%20Win64;%20x64)%20AppleWebKit/537.36%20(KHTML,%20like%20Gecko)%20Chrome/120.0.0.0%20Safari/537.36&amp;ssu=&amp;ssv=&amp;ssw=&amp;ssx=W10=" xr:uid="{00000000-0004-0000-0C00-0000CB1F0000}"/>
    <hyperlink ref="O1788" r:id="rId8141" xr:uid="{00000000-0004-0000-0C00-0000CC1F0000}"/>
    <hyperlink ref="O1789" r:id="rId8142" xr:uid="{00000000-0004-0000-0C00-0000CD1F0000}"/>
    <hyperlink ref="O1790" r:id="rId8143" xr:uid="{00000000-0004-0000-0C00-0000CE1F0000}"/>
    <hyperlink ref="O1791" r:id="rId8144" xr:uid="{00000000-0004-0000-0C00-0000CF1F0000}"/>
    <hyperlink ref="O1792" r:id="rId8145" xr:uid="{00000000-0004-0000-0C00-0000D01F0000}"/>
    <hyperlink ref="O1793" r:id="rId8146" xr:uid="{00000000-0004-0000-0C00-0000D11F0000}"/>
    <hyperlink ref="O1794" r:id="rId8147" xr:uid="{00000000-0004-0000-0C00-0000D21F0000}"/>
    <hyperlink ref="O1795" r:id="rId8148" xr:uid="{00000000-0004-0000-0C00-0000D31F0000}"/>
    <hyperlink ref="O1796" r:id="rId8149" xr:uid="{00000000-0004-0000-0C00-0000D41F0000}"/>
    <hyperlink ref="O1797" r:id="rId8150" xr:uid="{00000000-0004-0000-0C00-0000D51F0000}"/>
    <hyperlink ref="O1798" r:id="rId8151" xr:uid="{00000000-0004-0000-0C00-0000D61F0000}"/>
    <hyperlink ref="O1799" r:id="rId8152" xr:uid="{00000000-0004-0000-0C00-0000D71F0000}"/>
    <hyperlink ref="O1800" r:id="rId8153" xr:uid="{00000000-0004-0000-0C00-0000D81F0000}"/>
    <hyperlink ref="O1801" r:id="rId8154" xr:uid="{00000000-0004-0000-0C00-0000D91F0000}"/>
    <hyperlink ref="O1802" r:id="rId8155" xr:uid="{00000000-0004-0000-0C00-0000DA1F0000}"/>
    <hyperlink ref="O1803" r:id="rId8156" xr:uid="{00000000-0004-0000-0C00-0000DB1F0000}"/>
    <hyperlink ref="O1804" r:id="rId8157" xr:uid="{00000000-0004-0000-0C00-0000DC1F0000}"/>
    <hyperlink ref="O1805" r:id="rId8158" xr:uid="{00000000-0004-0000-0C00-0000DD1F0000}"/>
    <hyperlink ref="O1806" r:id="rId8159" xr:uid="{00000000-0004-0000-0C00-0000DE1F0000}"/>
    <hyperlink ref="O1807" r:id="rId8160" xr:uid="{00000000-0004-0000-0C00-0000DF1F0000}"/>
    <hyperlink ref="O1808" r:id="rId8161" xr:uid="{00000000-0004-0000-0C00-0000E01F0000}"/>
    <hyperlink ref="O1809" r:id="rId8162" xr:uid="{00000000-0004-0000-0C00-0000E11F0000}"/>
    <hyperlink ref="O1810" r:id="rId8163" xr:uid="{00000000-0004-0000-0C00-0000E21F0000}"/>
    <hyperlink ref="O1811" r:id="rId8164" xr:uid="{00000000-0004-0000-0C00-0000E31F0000}"/>
    <hyperlink ref="O1812" r:id="rId8165" xr:uid="{00000000-0004-0000-0C00-0000E41F0000}"/>
    <hyperlink ref="O1813" r:id="rId8166" xr:uid="{00000000-0004-0000-0C00-0000E51F0000}"/>
    <hyperlink ref="O1814" r:id="rId8167" xr:uid="{00000000-0004-0000-0C00-0000E61F0000}"/>
    <hyperlink ref="O1815" r:id="rId8168" xr:uid="{00000000-0004-0000-0C00-0000E71F0000}"/>
    <hyperlink ref="O1816" r:id="rId8169" xr:uid="{00000000-0004-0000-0C00-0000E81F0000}"/>
    <hyperlink ref="O1817" r:id="rId8170" xr:uid="{00000000-0004-0000-0C00-0000E91F0000}"/>
    <hyperlink ref="O1818" r:id="rId8171" xr:uid="{00000000-0004-0000-0C00-0000EA1F0000}"/>
    <hyperlink ref="O1819" r:id="rId8172" xr:uid="{00000000-0004-0000-0C00-0000EB1F0000}"/>
    <hyperlink ref="O1820" r:id="rId8173" xr:uid="{00000000-0004-0000-0C00-0000EC1F0000}"/>
    <hyperlink ref="O1821" r:id="rId8174" xr:uid="{00000000-0004-0000-0C00-0000ED1F0000}"/>
    <hyperlink ref="O1822" r:id="rId8175" xr:uid="{00000000-0004-0000-0C00-0000EE1F0000}"/>
    <hyperlink ref="O1823" r:id="rId8176" xr:uid="{00000000-0004-0000-0C00-0000EF1F0000}"/>
    <hyperlink ref="O1824" r:id="rId8177" xr:uid="{00000000-0004-0000-0C00-0000F01F0000}"/>
    <hyperlink ref="O1825" r:id="rId8178" xr:uid="{00000000-0004-0000-0C00-0000F11F0000}"/>
    <hyperlink ref="O1826" r:id="rId8179" xr:uid="{00000000-0004-0000-0C00-0000F21F0000}"/>
    <hyperlink ref="O1827" r:id="rId8180" xr:uid="{00000000-0004-0000-0C00-0000F31F0000}"/>
    <hyperlink ref="O1828" r:id="rId8181" xr:uid="{00000000-0004-0000-0C00-0000F41F0000}"/>
    <hyperlink ref="O1829" r:id="rId8182" xr:uid="{00000000-0004-0000-0C00-0000F51F0000}"/>
    <hyperlink ref="O1830" r:id="rId8183" xr:uid="{00000000-0004-0000-0C00-0000F61F0000}"/>
    <hyperlink ref="O1831" r:id="rId8184" xr:uid="{00000000-0004-0000-0C00-0000F71F0000}"/>
    <hyperlink ref="O1832" r:id="rId8185" xr:uid="{00000000-0004-0000-0C00-0000F81F0000}"/>
    <hyperlink ref="O1833" r:id="rId8186" xr:uid="{00000000-0004-0000-0C00-0000F91F0000}"/>
    <hyperlink ref="O1834" r:id="rId8187" xr:uid="{00000000-0004-0000-0C00-0000FA1F0000}"/>
    <hyperlink ref="O1835" r:id="rId8188" xr:uid="{00000000-0004-0000-0C00-0000FB1F0000}"/>
    <hyperlink ref="O1836" r:id="rId8189" xr:uid="{00000000-0004-0000-0C00-0000FC1F0000}"/>
    <hyperlink ref="O1837" r:id="rId8190" xr:uid="{00000000-0004-0000-0C00-0000FD1F0000}"/>
    <hyperlink ref="O1839" r:id="rId8191" xr:uid="{00000000-0004-0000-0C00-0000FE1F0000}"/>
    <hyperlink ref="O1840" r:id="rId8192" xr:uid="{00000000-0004-0000-0C00-0000FF1F0000}"/>
    <hyperlink ref="O1841" r:id="rId8193" xr:uid="{00000000-0004-0000-0C00-000000200000}"/>
    <hyperlink ref="O1842" r:id="rId8194" xr:uid="{00000000-0004-0000-0C00-000001200000}"/>
    <hyperlink ref="O1843" r:id="rId8195" xr:uid="{00000000-0004-0000-0C00-000002200000}"/>
    <hyperlink ref="O1844" r:id="rId8196" xr:uid="{00000000-0004-0000-0C00-000003200000}"/>
    <hyperlink ref="O1845" r:id="rId8197" xr:uid="{00000000-0004-0000-0C00-000004200000}"/>
    <hyperlink ref="O1846" r:id="rId8198" xr:uid="{00000000-0004-0000-0C00-000005200000}"/>
    <hyperlink ref="O1847" r:id="rId8199" xr:uid="{00000000-0004-0000-0C00-000006200000}"/>
    <hyperlink ref="O1848" r:id="rId8200" xr:uid="{00000000-0004-0000-0C00-000007200000}"/>
    <hyperlink ref="O1849" r:id="rId8201" xr:uid="{00000000-0004-0000-0C00-000008200000}"/>
    <hyperlink ref="O1850" r:id="rId8202" xr:uid="{00000000-0004-0000-0C00-000009200000}"/>
    <hyperlink ref="O1851" r:id="rId8203" xr:uid="{00000000-0004-0000-0C00-00000A200000}"/>
    <hyperlink ref="O1852" r:id="rId8204" xr:uid="{00000000-0004-0000-0C00-00000B200000}"/>
    <hyperlink ref="O1853" r:id="rId8205" xr:uid="{00000000-0004-0000-0C00-00000C200000}"/>
    <hyperlink ref="O1854" r:id="rId8206" xr:uid="{00000000-0004-0000-0C00-00000D200000}"/>
    <hyperlink ref="O1855" r:id="rId8207" xr:uid="{00000000-0004-0000-0C00-00000E200000}"/>
    <hyperlink ref="O1856" r:id="rId8208" xr:uid="{00000000-0004-0000-0C00-00000F200000}"/>
    <hyperlink ref="O1858" r:id="rId8209" xr:uid="{00000000-0004-0000-0C00-000010200000}"/>
    <hyperlink ref="O1859" r:id="rId8210" xr:uid="{00000000-0004-0000-0C00-000011200000}"/>
    <hyperlink ref="O1860" r:id="rId8211" xr:uid="{00000000-0004-0000-0C00-000012200000}"/>
    <hyperlink ref="O1862" r:id="rId8212" xr:uid="{00000000-0004-0000-0C00-000013200000}"/>
    <hyperlink ref="O1863" r:id="rId8213" xr:uid="{00000000-0004-0000-0C00-000014200000}"/>
    <hyperlink ref="O1864" r:id="rId8214" xr:uid="{00000000-0004-0000-0C00-000015200000}"/>
    <hyperlink ref="O1865" r:id="rId8215" xr:uid="{00000000-0004-0000-0C00-000016200000}"/>
    <hyperlink ref="O1866" r:id="rId8216" xr:uid="{00000000-0004-0000-0C00-000017200000}"/>
    <hyperlink ref="O1867" r:id="rId8217" xr:uid="{00000000-0004-0000-0C00-000018200000}"/>
    <hyperlink ref="O1868" r:id="rId8218" xr:uid="{00000000-0004-0000-0C00-000019200000}"/>
    <hyperlink ref="O1869" r:id="rId8219" xr:uid="{00000000-0004-0000-0C00-00001A200000}"/>
    <hyperlink ref="O1870" r:id="rId8220" xr:uid="{00000000-0004-0000-0C00-00001B200000}"/>
    <hyperlink ref="O1871" r:id="rId8221" xr:uid="{00000000-0004-0000-0C00-00001C200000}"/>
    <hyperlink ref="O1873" r:id="rId8222" xr:uid="{00000000-0004-0000-0C00-00001D200000}"/>
    <hyperlink ref="O1874" r:id="rId8223" xr:uid="{00000000-0004-0000-0C00-00001E200000}"/>
    <hyperlink ref="O1875" r:id="rId8224" xr:uid="{00000000-0004-0000-0C00-00001F200000}"/>
    <hyperlink ref="O1878" r:id="rId8225" xr:uid="{00000000-0004-0000-0C00-000020200000}"/>
    <hyperlink ref="O1883" r:id="rId8226" xr:uid="{00000000-0004-0000-0C00-000021200000}"/>
    <hyperlink ref="O1884" r:id="rId8227" xr:uid="{00000000-0004-0000-0C00-000022200000}"/>
    <hyperlink ref="O1885" r:id="rId8228" xr:uid="{00000000-0004-0000-0C00-000023200000}"/>
    <hyperlink ref="O1886" r:id="rId8229" xr:uid="{00000000-0004-0000-0C00-000024200000}"/>
    <hyperlink ref="O1887" r:id="rId8230" xr:uid="{00000000-0004-0000-0C00-000025200000}"/>
    <hyperlink ref="O1888" r:id="rId8231" xr:uid="{00000000-0004-0000-0C00-000026200000}"/>
    <hyperlink ref="O1889" r:id="rId8232" xr:uid="{00000000-0004-0000-0C00-000027200000}"/>
    <hyperlink ref="O1890" r:id="rId8233" xr:uid="{00000000-0004-0000-0C00-000028200000}"/>
    <hyperlink ref="O1891" r:id="rId8234" xr:uid="{00000000-0004-0000-0C00-000029200000}"/>
    <hyperlink ref="O1892" r:id="rId8235" xr:uid="{00000000-0004-0000-0C00-00002A200000}"/>
    <hyperlink ref="O1893" r:id="rId8236" xr:uid="{00000000-0004-0000-0C00-00002B200000}"/>
    <hyperlink ref="O1894" r:id="rId8237" xr:uid="{00000000-0004-0000-0C00-00002C200000}"/>
    <hyperlink ref="O1895" r:id="rId8238" xr:uid="{00000000-0004-0000-0C00-00002D200000}"/>
    <hyperlink ref="O1896" r:id="rId8239" xr:uid="{00000000-0004-0000-0C00-00002E200000}"/>
    <hyperlink ref="O1897" r:id="rId8240" xr:uid="{00000000-0004-0000-0C00-00002F200000}"/>
    <hyperlink ref="O1898" r:id="rId8241" xr:uid="{00000000-0004-0000-0C00-000030200000}"/>
    <hyperlink ref="O1899" r:id="rId8242" xr:uid="{00000000-0004-0000-0C00-000031200000}"/>
    <hyperlink ref="O1900" r:id="rId8243" xr:uid="{00000000-0004-0000-0C00-000032200000}"/>
    <hyperlink ref="O1901" r:id="rId8244" xr:uid="{00000000-0004-0000-0C00-000033200000}"/>
    <hyperlink ref="O1902" r:id="rId8245" xr:uid="{00000000-0004-0000-0C00-000034200000}"/>
    <hyperlink ref="O1903" r:id="rId8246" xr:uid="{00000000-0004-0000-0C00-000035200000}"/>
    <hyperlink ref="O1904" r:id="rId8247" xr:uid="{00000000-0004-0000-0C00-000036200000}"/>
    <hyperlink ref="O1905" r:id="rId8248" xr:uid="{00000000-0004-0000-0C00-000037200000}"/>
    <hyperlink ref="O1906" r:id="rId8249" xr:uid="{00000000-0004-0000-0C00-000038200000}"/>
    <hyperlink ref="O1907" r:id="rId8250" xr:uid="{00000000-0004-0000-0C00-000039200000}"/>
    <hyperlink ref="O1908" r:id="rId8251" xr:uid="{00000000-0004-0000-0C00-00003A200000}"/>
    <hyperlink ref="O1909" r:id="rId8252" xr:uid="{00000000-0004-0000-0C00-00003B200000}"/>
    <hyperlink ref="O1910" r:id="rId8253" xr:uid="{00000000-0004-0000-0C00-00003C200000}"/>
    <hyperlink ref="O1911" r:id="rId8254" xr:uid="{00000000-0004-0000-0C00-00003D200000}"/>
    <hyperlink ref="O1912" r:id="rId8255" xr:uid="{00000000-0004-0000-0C00-00003E200000}"/>
    <hyperlink ref="O1913" r:id="rId8256" xr:uid="{00000000-0004-0000-0C00-00003F200000}"/>
    <hyperlink ref="O1914" r:id="rId8257" xr:uid="{00000000-0004-0000-0C00-000040200000}"/>
    <hyperlink ref="O1915" r:id="rId8258" xr:uid="{00000000-0004-0000-0C00-000041200000}"/>
    <hyperlink ref="O1916" r:id="rId8259" xr:uid="{00000000-0004-0000-0C00-000042200000}"/>
    <hyperlink ref="O1917" r:id="rId8260" xr:uid="{00000000-0004-0000-0C00-000043200000}"/>
    <hyperlink ref="O1918" r:id="rId8261" xr:uid="{00000000-0004-0000-0C00-000044200000}"/>
    <hyperlink ref="O1919" r:id="rId8262" xr:uid="{00000000-0004-0000-0C00-000045200000}"/>
    <hyperlink ref="O1920" r:id="rId8263" xr:uid="{00000000-0004-0000-0C00-000046200000}"/>
    <hyperlink ref="O1921" r:id="rId8264" xr:uid="{00000000-0004-0000-0C00-000047200000}"/>
    <hyperlink ref="O1922" r:id="rId8265" xr:uid="{00000000-0004-0000-0C00-000048200000}"/>
    <hyperlink ref="O1924" r:id="rId8266" xr:uid="{00000000-0004-0000-0C00-000049200000}"/>
    <hyperlink ref="O1925" r:id="rId8267" xr:uid="{00000000-0004-0000-0C00-00004A200000}"/>
    <hyperlink ref="O1926" r:id="rId8268" xr:uid="{00000000-0004-0000-0C00-00004B200000}"/>
    <hyperlink ref="O1927" r:id="rId8269" xr:uid="{00000000-0004-0000-0C00-00004C200000}"/>
    <hyperlink ref="O1928" r:id="rId8270" xr:uid="{00000000-0004-0000-0C00-00004D200000}"/>
    <hyperlink ref="O1929" r:id="rId8271" xr:uid="{00000000-0004-0000-0C00-00004E200000}"/>
    <hyperlink ref="O1930" r:id="rId8272" xr:uid="{00000000-0004-0000-0C00-00004F200000}"/>
    <hyperlink ref="O1931" r:id="rId8273" xr:uid="{00000000-0004-0000-0C00-000050200000}"/>
    <hyperlink ref="O1932" r:id="rId8274" xr:uid="{00000000-0004-0000-0C00-000051200000}"/>
    <hyperlink ref="O1933" r:id="rId8275" xr:uid="{00000000-0004-0000-0C00-000052200000}"/>
    <hyperlink ref="O1934" r:id="rId8276" xr:uid="{00000000-0004-0000-0C00-000053200000}"/>
    <hyperlink ref="O1935" r:id="rId8277" xr:uid="{00000000-0004-0000-0C00-000054200000}"/>
    <hyperlink ref="O1936" r:id="rId8278" xr:uid="{00000000-0004-0000-0C00-000055200000}"/>
    <hyperlink ref="O1937" r:id="rId8279" xr:uid="{00000000-0004-0000-0C00-000056200000}"/>
    <hyperlink ref="O1938" r:id="rId8280" xr:uid="{00000000-0004-0000-0C00-000057200000}"/>
    <hyperlink ref="O1939" r:id="rId8281" xr:uid="{00000000-0004-0000-0C00-000058200000}"/>
    <hyperlink ref="O1940" r:id="rId8282" xr:uid="{00000000-0004-0000-0C00-000059200000}"/>
    <hyperlink ref="O1941" r:id="rId8283" xr:uid="{00000000-0004-0000-0C00-00005A200000}"/>
    <hyperlink ref="O1942" r:id="rId8284" xr:uid="{00000000-0004-0000-0C00-00005B200000}"/>
    <hyperlink ref="O1943" r:id="rId8285" xr:uid="{00000000-0004-0000-0C00-00005C200000}"/>
    <hyperlink ref="O1944" r:id="rId8286" xr:uid="{00000000-0004-0000-0C00-00005D200000}"/>
    <hyperlink ref="O1945" r:id="rId8287" xr:uid="{00000000-0004-0000-0C00-00005E200000}"/>
    <hyperlink ref="O1946" r:id="rId8288" xr:uid="{00000000-0004-0000-0C00-00005F200000}"/>
    <hyperlink ref="O1947" r:id="rId8289" xr:uid="{00000000-0004-0000-0C00-000060200000}"/>
    <hyperlink ref="O1948" r:id="rId8290" xr:uid="{00000000-0004-0000-0C00-000061200000}"/>
    <hyperlink ref="O1949" r:id="rId8291" xr:uid="{00000000-0004-0000-0C00-000062200000}"/>
    <hyperlink ref="O1950" r:id="rId8292" xr:uid="{00000000-0004-0000-0C00-000063200000}"/>
    <hyperlink ref="O1951" r:id="rId8293" xr:uid="{00000000-0004-0000-0C00-000064200000}"/>
    <hyperlink ref="O1952" r:id="rId8294" xr:uid="{00000000-0004-0000-0C00-000065200000}"/>
    <hyperlink ref="O1953" r:id="rId8295" xr:uid="{00000000-0004-0000-0C00-000066200000}"/>
    <hyperlink ref="O1954" r:id="rId8296" xr:uid="{00000000-0004-0000-0C00-000067200000}"/>
    <hyperlink ref="O1955" r:id="rId8297" xr:uid="{00000000-0004-0000-0C00-000068200000}"/>
    <hyperlink ref="O1956" r:id="rId8298" xr:uid="{00000000-0004-0000-0C00-000069200000}"/>
    <hyperlink ref="O1957" r:id="rId8299" xr:uid="{00000000-0004-0000-0C00-00006A200000}"/>
    <hyperlink ref="O1958" r:id="rId8300" xr:uid="{00000000-0004-0000-0C00-00006B200000}"/>
    <hyperlink ref="O1959" r:id="rId8301" xr:uid="{00000000-0004-0000-0C00-00006C200000}"/>
    <hyperlink ref="O1960" r:id="rId8302" xr:uid="{00000000-0004-0000-0C00-00006D200000}"/>
    <hyperlink ref="O1961" r:id="rId8303" xr:uid="{00000000-0004-0000-0C00-00006E200000}"/>
    <hyperlink ref="O1962" r:id="rId8304" xr:uid="{00000000-0004-0000-0C00-00006F200000}"/>
    <hyperlink ref="O1963" r:id="rId8305" xr:uid="{00000000-0004-0000-0C00-000070200000}"/>
    <hyperlink ref="O1964" r:id="rId8306" xr:uid="{00000000-0004-0000-0C00-000071200000}"/>
    <hyperlink ref="O1965" r:id="rId8307" xr:uid="{00000000-0004-0000-0C00-000072200000}"/>
    <hyperlink ref="O1966" r:id="rId8308" xr:uid="{00000000-0004-0000-0C00-000073200000}"/>
    <hyperlink ref="O1967" r:id="rId8309" xr:uid="{00000000-0004-0000-0C00-000074200000}"/>
    <hyperlink ref="O1968" r:id="rId8310" xr:uid="{00000000-0004-0000-0C00-000075200000}"/>
    <hyperlink ref="O1969" r:id="rId8311" xr:uid="{00000000-0004-0000-0C00-000076200000}"/>
    <hyperlink ref="O1970" r:id="rId8312" xr:uid="{00000000-0004-0000-0C00-000077200000}"/>
    <hyperlink ref="O1971" r:id="rId8313" xr:uid="{00000000-0004-0000-0C00-000078200000}"/>
    <hyperlink ref="O1972" r:id="rId8314" xr:uid="{00000000-0004-0000-0C00-000079200000}"/>
    <hyperlink ref="O1973" r:id="rId8315" xr:uid="{00000000-0004-0000-0C00-00007A200000}"/>
    <hyperlink ref="O1974" r:id="rId8316" xr:uid="{00000000-0004-0000-0C00-00007B200000}"/>
    <hyperlink ref="O1975" r:id="rId8317" xr:uid="{00000000-0004-0000-0C00-00007C200000}"/>
    <hyperlink ref="O1976" r:id="rId8318" xr:uid="{00000000-0004-0000-0C00-00007D200000}"/>
    <hyperlink ref="O1977" r:id="rId8319" xr:uid="{00000000-0004-0000-0C00-00007E200000}"/>
    <hyperlink ref="O1978" r:id="rId8320" xr:uid="{00000000-0004-0000-0C00-00007F200000}"/>
    <hyperlink ref="O1979" r:id="rId8321" xr:uid="{00000000-0004-0000-0C00-000080200000}"/>
    <hyperlink ref="O1980" r:id="rId8322" xr:uid="{00000000-0004-0000-0C00-000081200000}"/>
    <hyperlink ref="O1981" r:id="rId8323" xr:uid="{00000000-0004-0000-0C00-000082200000}"/>
    <hyperlink ref="O1982" r:id="rId8324" xr:uid="{00000000-0004-0000-0C00-000083200000}"/>
    <hyperlink ref="O1983" r:id="rId8325" xr:uid="{00000000-0004-0000-0C00-000084200000}"/>
    <hyperlink ref="O1984" r:id="rId8326" xr:uid="{00000000-0004-0000-0C00-000085200000}"/>
    <hyperlink ref="O1985" r:id="rId8327" xr:uid="{00000000-0004-0000-0C00-000086200000}"/>
    <hyperlink ref="O1986" r:id="rId8328" xr:uid="{00000000-0004-0000-0C00-000087200000}"/>
    <hyperlink ref="O1987" r:id="rId8329" xr:uid="{00000000-0004-0000-0C00-000088200000}"/>
    <hyperlink ref="O1988" r:id="rId8330" xr:uid="{00000000-0004-0000-0C00-000089200000}"/>
    <hyperlink ref="O1989" r:id="rId8331" xr:uid="{00000000-0004-0000-0C00-00008A200000}"/>
    <hyperlink ref="O1990" r:id="rId8332" xr:uid="{00000000-0004-0000-0C00-00008B200000}"/>
    <hyperlink ref="O1991" r:id="rId8333" xr:uid="{00000000-0004-0000-0C00-00008C200000}"/>
    <hyperlink ref="O1992" r:id="rId8334" xr:uid="{00000000-0004-0000-0C00-00008D200000}"/>
    <hyperlink ref="O1993" r:id="rId8335" xr:uid="{00000000-0004-0000-0C00-00008E200000}"/>
    <hyperlink ref="O1994" r:id="rId8336" xr:uid="{00000000-0004-0000-0C00-00008F200000}"/>
    <hyperlink ref="O1995" r:id="rId8337" xr:uid="{00000000-0004-0000-0C00-000090200000}"/>
    <hyperlink ref="O1996" r:id="rId8338" xr:uid="{00000000-0004-0000-0C00-000091200000}"/>
    <hyperlink ref="O1997" r:id="rId8339" xr:uid="{00000000-0004-0000-0C00-000092200000}"/>
    <hyperlink ref="O1998" r:id="rId8340" xr:uid="{00000000-0004-0000-0C00-000093200000}"/>
    <hyperlink ref="O1999" r:id="rId8341" xr:uid="{00000000-0004-0000-0C00-000094200000}"/>
    <hyperlink ref="O2000" r:id="rId8342" xr:uid="{00000000-0004-0000-0C00-000095200000}"/>
    <hyperlink ref="O2002" r:id="rId8343" xr:uid="{00000000-0004-0000-0C00-000096200000}"/>
    <hyperlink ref="O2003" r:id="rId8344" xr:uid="{00000000-0004-0000-0C00-000097200000}"/>
    <hyperlink ref="O2004" r:id="rId8345" xr:uid="{00000000-0004-0000-0C00-000098200000}"/>
    <hyperlink ref="O2005" r:id="rId8346" xr:uid="{00000000-0004-0000-0C00-000099200000}"/>
    <hyperlink ref="O2006" r:id="rId8347" xr:uid="{00000000-0004-0000-0C00-00009A200000}"/>
    <hyperlink ref="O2008" r:id="rId8348" xr:uid="{00000000-0004-0000-0C00-00009B200000}"/>
    <hyperlink ref="O2009" r:id="rId8349" xr:uid="{00000000-0004-0000-0C00-00009C200000}"/>
    <hyperlink ref="O2010" r:id="rId8350" xr:uid="{00000000-0004-0000-0C00-00009D200000}"/>
    <hyperlink ref="O2011" r:id="rId8351" xr:uid="{00000000-0004-0000-0C00-00009E200000}"/>
    <hyperlink ref="O2012" r:id="rId8352" xr:uid="{00000000-0004-0000-0C00-00009F200000}"/>
    <hyperlink ref="O2013" r:id="rId8353" xr:uid="{00000000-0004-0000-0C00-0000A0200000}"/>
    <hyperlink ref="O2014" r:id="rId8354" xr:uid="{00000000-0004-0000-0C00-0000A1200000}"/>
    <hyperlink ref="O2015" r:id="rId8355" xr:uid="{00000000-0004-0000-0C00-0000A2200000}"/>
    <hyperlink ref="O2016" r:id="rId8356" xr:uid="{00000000-0004-0000-0C00-0000A3200000}"/>
    <hyperlink ref="O2017" r:id="rId8357" xr:uid="{00000000-0004-0000-0C00-0000A4200000}"/>
    <hyperlink ref="O2018" r:id="rId8358" xr:uid="{00000000-0004-0000-0C00-0000A5200000}"/>
    <hyperlink ref="O2019" r:id="rId8359" xr:uid="{00000000-0004-0000-0C00-0000A6200000}"/>
    <hyperlink ref="O2020" r:id="rId8360" xr:uid="{00000000-0004-0000-0C00-0000A7200000}"/>
    <hyperlink ref="O2021" r:id="rId8361" xr:uid="{00000000-0004-0000-0C00-0000A8200000}"/>
    <hyperlink ref="O2022" r:id="rId8362" xr:uid="{00000000-0004-0000-0C00-0000A9200000}"/>
    <hyperlink ref="O2023" r:id="rId8363" xr:uid="{00000000-0004-0000-0C00-0000AA200000}"/>
    <hyperlink ref="O2024" r:id="rId8364" xr:uid="{00000000-0004-0000-0C00-0000AB200000}"/>
    <hyperlink ref="O2025" r:id="rId8365" xr:uid="{00000000-0004-0000-0C00-0000AC200000}"/>
    <hyperlink ref="O2026" r:id="rId8366" xr:uid="{00000000-0004-0000-0C00-0000AD200000}"/>
    <hyperlink ref="O2027" r:id="rId8367" xr:uid="{00000000-0004-0000-0C00-0000AE200000}"/>
    <hyperlink ref="O2028" r:id="rId8368" xr:uid="{00000000-0004-0000-0C00-0000AF200000}"/>
    <hyperlink ref="O2029" r:id="rId8369" xr:uid="{00000000-0004-0000-0C00-0000B0200000}"/>
    <hyperlink ref="O2030" r:id="rId8370" xr:uid="{00000000-0004-0000-0C00-0000B1200000}"/>
    <hyperlink ref="O2031" r:id="rId8371" xr:uid="{00000000-0004-0000-0C00-0000B2200000}"/>
    <hyperlink ref="O2032" r:id="rId8372" xr:uid="{00000000-0004-0000-0C00-0000B3200000}"/>
    <hyperlink ref="O2033" r:id="rId8373" xr:uid="{00000000-0004-0000-0C00-0000B4200000}"/>
    <hyperlink ref="O2035" r:id="rId8374" xr:uid="{00000000-0004-0000-0C00-0000B5200000}"/>
    <hyperlink ref="O2036" r:id="rId8375" xr:uid="{00000000-0004-0000-0C00-0000B6200000}"/>
    <hyperlink ref="O2037" r:id="rId8376" xr:uid="{00000000-0004-0000-0C00-0000B7200000}"/>
    <hyperlink ref="O2038" r:id="rId8377" xr:uid="{00000000-0004-0000-0C00-0000B8200000}"/>
    <hyperlink ref="O2039" r:id="rId8378" xr:uid="{00000000-0004-0000-0C00-0000B9200000}"/>
    <hyperlink ref="O2040" r:id="rId8379" xr:uid="{00000000-0004-0000-0C00-0000BA200000}"/>
    <hyperlink ref="O2041" r:id="rId8380" xr:uid="{00000000-0004-0000-0C00-0000BB200000}"/>
    <hyperlink ref="O2042" r:id="rId8381" xr:uid="{00000000-0004-0000-0C00-0000BC200000}"/>
    <hyperlink ref="O2043" r:id="rId8382" xr:uid="{00000000-0004-0000-0C00-0000BD200000}"/>
    <hyperlink ref="O2044" r:id="rId8383" xr:uid="{00000000-0004-0000-0C00-0000BE200000}"/>
    <hyperlink ref="O2045" r:id="rId8384" xr:uid="{00000000-0004-0000-0C00-0000BF200000}"/>
    <hyperlink ref="O2046" r:id="rId8385" xr:uid="{00000000-0004-0000-0C00-0000C0200000}"/>
    <hyperlink ref="O2047" r:id="rId8386" xr:uid="{00000000-0004-0000-0C00-0000C1200000}"/>
    <hyperlink ref="O2048" r:id="rId8387" xr:uid="{00000000-0004-0000-0C00-0000C2200000}"/>
    <hyperlink ref="O2049" r:id="rId8388" xr:uid="{00000000-0004-0000-0C00-0000C3200000}"/>
    <hyperlink ref="O2050" r:id="rId8389" xr:uid="{00000000-0004-0000-0C00-0000C4200000}"/>
    <hyperlink ref="O2051" r:id="rId8390" xr:uid="{00000000-0004-0000-0C00-0000C5200000}"/>
    <hyperlink ref="O2052" r:id="rId8391" xr:uid="{00000000-0004-0000-0C00-0000C6200000}"/>
    <hyperlink ref="O2053" r:id="rId8392" xr:uid="{00000000-0004-0000-0C00-0000C7200000}"/>
    <hyperlink ref="O2054" r:id="rId8393" xr:uid="{00000000-0004-0000-0C00-0000C8200000}"/>
    <hyperlink ref="O2055" r:id="rId8394" xr:uid="{00000000-0004-0000-0C00-0000C9200000}"/>
    <hyperlink ref="O2056" r:id="rId8395" xr:uid="{00000000-0004-0000-0C00-0000CA200000}"/>
    <hyperlink ref="O2057" r:id="rId8396" xr:uid="{00000000-0004-0000-0C00-0000CB200000}"/>
    <hyperlink ref="O2058" r:id="rId8397" xr:uid="{00000000-0004-0000-0C00-0000CC200000}"/>
    <hyperlink ref="O2059" r:id="rId8398" xr:uid="{00000000-0004-0000-0C00-0000CD200000}"/>
    <hyperlink ref="O2060" r:id="rId8399" xr:uid="{00000000-0004-0000-0C00-0000CE200000}"/>
    <hyperlink ref="O2061" r:id="rId8400" xr:uid="{00000000-0004-0000-0C00-0000CF200000}"/>
    <hyperlink ref="O2062" r:id="rId8401" xr:uid="{00000000-0004-0000-0C00-0000D0200000}"/>
    <hyperlink ref="O2063" r:id="rId8402" xr:uid="{00000000-0004-0000-0C00-0000D1200000}"/>
    <hyperlink ref="O2064" r:id="rId8403" xr:uid="{00000000-0004-0000-0C00-0000D2200000}"/>
    <hyperlink ref="O2065" r:id="rId8404" xr:uid="{00000000-0004-0000-0C00-0000D3200000}"/>
    <hyperlink ref="O2066" r:id="rId8405" xr:uid="{00000000-0004-0000-0C00-0000D4200000}"/>
    <hyperlink ref="O2067" r:id="rId8406" xr:uid="{00000000-0004-0000-0C00-0000D5200000}"/>
    <hyperlink ref="O2068" r:id="rId8407" xr:uid="{00000000-0004-0000-0C00-0000D6200000}"/>
    <hyperlink ref="O2069" r:id="rId8408" xr:uid="{00000000-0004-0000-0C00-0000D7200000}"/>
    <hyperlink ref="O2070" r:id="rId8409" xr:uid="{00000000-0004-0000-0C00-0000D8200000}"/>
    <hyperlink ref="O2071" r:id="rId8410" xr:uid="{00000000-0004-0000-0C00-0000D9200000}"/>
    <hyperlink ref="O2072" r:id="rId8411" xr:uid="{00000000-0004-0000-0C00-0000DA200000}"/>
    <hyperlink ref="O2073" r:id="rId8412" xr:uid="{00000000-0004-0000-0C00-0000DB200000}"/>
    <hyperlink ref="O2074" r:id="rId8413" xr:uid="{00000000-0004-0000-0C00-0000DC200000}"/>
    <hyperlink ref="O2075" r:id="rId8414" xr:uid="{00000000-0004-0000-0C00-0000DD200000}"/>
    <hyperlink ref="O2076" r:id="rId8415" xr:uid="{00000000-0004-0000-0C00-0000DE200000}"/>
    <hyperlink ref="O2077" r:id="rId8416" xr:uid="{00000000-0004-0000-0C00-0000DF200000}"/>
    <hyperlink ref="O2078" r:id="rId8417" xr:uid="{00000000-0004-0000-0C00-0000E0200000}"/>
    <hyperlink ref="O2079" r:id="rId8418" xr:uid="{00000000-0004-0000-0C00-0000E1200000}"/>
    <hyperlink ref="O2080" r:id="rId8419" xr:uid="{00000000-0004-0000-0C00-0000E2200000}"/>
    <hyperlink ref="O2081" r:id="rId8420" xr:uid="{00000000-0004-0000-0C00-0000E3200000}"/>
    <hyperlink ref="O2082" r:id="rId8421" xr:uid="{00000000-0004-0000-0C00-0000E4200000}"/>
    <hyperlink ref="O2083" r:id="rId8422" xr:uid="{00000000-0004-0000-0C00-0000E5200000}"/>
    <hyperlink ref="O2084" r:id="rId8423" xr:uid="{00000000-0004-0000-0C00-0000E6200000}"/>
    <hyperlink ref="O2085" r:id="rId8424" xr:uid="{00000000-0004-0000-0C00-0000E7200000}"/>
    <hyperlink ref="O2086" r:id="rId8425" xr:uid="{00000000-0004-0000-0C00-0000E8200000}"/>
    <hyperlink ref="O2087" r:id="rId8426" xr:uid="{00000000-0004-0000-0C00-0000E9200000}"/>
    <hyperlink ref="O2088" r:id="rId8427" xr:uid="{00000000-0004-0000-0C00-0000EA200000}"/>
    <hyperlink ref="O2089" r:id="rId8428" xr:uid="{00000000-0004-0000-0C00-0000EB200000}"/>
    <hyperlink ref="O2090" r:id="rId8429" xr:uid="{00000000-0004-0000-0C00-0000EC200000}"/>
    <hyperlink ref="O2091" r:id="rId8430" xr:uid="{00000000-0004-0000-0C00-0000ED200000}"/>
    <hyperlink ref="O2092" r:id="rId8431" xr:uid="{00000000-0004-0000-0C00-0000EE200000}"/>
    <hyperlink ref="O2093" r:id="rId8432" xr:uid="{00000000-0004-0000-0C00-0000EF200000}"/>
    <hyperlink ref="O2094" r:id="rId8433" xr:uid="{00000000-0004-0000-0C00-0000F0200000}"/>
    <hyperlink ref="O2095" r:id="rId8434" xr:uid="{00000000-0004-0000-0C00-0000F1200000}"/>
    <hyperlink ref="O2096" r:id="rId8435" xr:uid="{00000000-0004-0000-0C00-0000F2200000}"/>
    <hyperlink ref="O2097" r:id="rId8436" xr:uid="{00000000-0004-0000-0C00-0000F3200000}"/>
    <hyperlink ref="O2098" r:id="rId8437" xr:uid="{00000000-0004-0000-0C00-0000F4200000}"/>
    <hyperlink ref="O2099" r:id="rId8438" xr:uid="{00000000-0004-0000-0C00-0000F5200000}"/>
    <hyperlink ref="O2100" r:id="rId8439" xr:uid="{00000000-0004-0000-0C00-0000F6200000}"/>
    <hyperlink ref="O2101" r:id="rId8440" xr:uid="{00000000-0004-0000-0C00-0000F7200000}"/>
    <hyperlink ref="O2102" r:id="rId8441" xr:uid="{00000000-0004-0000-0C00-0000F8200000}"/>
    <hyperlink ref="O2103" r:id="rId8442" xr:uid="{00000000-0004-0000-0C00-0000F9200000}"/>
    <hyperlink ref="O2104" r:id="rId8443" xr:uid="{00000000-0004-0000-0C00-0000FA200000}"/>
    <hyperlink ref="O2105" r:id="rId8444" xr:uid="{00000000-0004-0000-0C00-0000FB200000}"/>
    <hyperlink ref="O2106" r:id="rId8445" xr:uid="{00000000-0004-0000-0C00-0000FC200000}"/>
    <hyperlink ref="O2107" r:id="rId8446" xr:uid="{00000000-0004-0000-0C00-0000FD200000}"/>
    <hyperlink ref="O2108" r:id="rId8447" xr:uid="{00000000-0004-0000-0C00-0000FE200000}"/>
    <hyperlink ref="O2109" r:id="rId8448" xr:uid="{00000000-0004-0000-0C00-0000FF200000}"/>
    <hyperlink ref="O2110" r:id="rId8449" xr:uid="{00000000-0004-0000-0C00-000000210000}"/>
    <hyperlink ref="O2111" r:id="rId8450" xr:uid="{00000000-0004-0000-0C00-000001210000}"/>
    <hyperlink ref="O2112" r:id="rId8451" xr:uid="{00000000-0004-0000-0C00-000002210000}"/>
    <hyperlink ref="O2113" r:id="rId8452" xr:uid="{00000000-0004-0000-0C00-000003210000}"/>
    <hyperlink ref="O2114" r:id="rId8453" xr:uid="{00000000-0004-0000-0C00-000004210000}"/>
    <hyperlink ref="O2115" r:id="rId8454" xr:uid="{00000000-0004-0000-0C00-000005210000}"/>
    <hyperlink ref="O2116" r:id="rId8455" xr:uid="{00000000-0004-0000-0C00-000006210000}"/>
    <hyperlink ref="O2117" r:id="rId8456" xr:uid="{00000000-0004-0000-0C00-000007210000}"/>
    <hyperlink ref="O2118" r:id="rId8457" xr:uid="{00000000-0004-0000-0C00-000008210000}"/>
    <hyperlink ref="O2119" r:id="rId8458" xr:uid="{00000000-0004-0000-0C00-000009210000}"/>
    <hyperlink ref="O2120" r:id="rId8459" xr:uid="{00000000-0004-0000-0C00-00000A210000}"/>
    <hyperlink ref="O2121" r:id="rId8460" xr:uid="{00000000-0004-0000-0C00-00000B210000}"/>
    <hyperlink ref="O2122" r:id="rId8461" xr:uid="{00000000-0004-0000-0C00-00000C210000}"/>
    <hyperlink ref="O2123" r:id="rId8462" xr:uid="{00000000-0004-0000-0C00-00000D210000}"/>
    <hyperlink ref="O2124" r:id="rId8463" xr:uid="{00000000-0004-0000-0C00-00000E210000}"/>
    <hyperlink ref="O2125" r:id="rId8464" xr:uid="{00000000-0004-0000-0C00-00000F210000}"/>
    <hyperlink ref="O2126" r:id="rId8465" xr:uid="{00000000-0004-0000-0C00-000010210000}"/>
    <hyperlink ref="O2127" r:id="rId8466" xr:uid="{00000000-0004-0000-0C00-000011210000}"/>
    <hyperlink ref="O2128" r:id="rId8467" xr:uid="{00000000-0004-0000-0C00-000012210000}"/>
    <hyperlink ref="O2129" r:id="rId8468" xr:uid="{00000000-0004-0000-0C00-000013210000}"/>
    <hyperlink ref="O2130" r:id="rId8469" xr:uid="{00000000-0004-0000-0C00-000014210000}"/>
    <hyperlink ref="O2131" r:id="rId8470" xr:uid="{00000000-0004-0000-0C00-000015210000}"/>
    <hyperlink ref="O2132" r:id="rId8471" xr:uid="{00000000-0004-0000-0C00-000016210000}"/>
    <hyperlink ref="O2133" r:id="rId8472" xr:uid="{00000000-0004-0000-0C00-000017210000}"/>
    <hyperlink ref="O2134" r:id="rId8473" xr:uid="{00000000-0004-0000-0C00-000018210000}"/>
    <hyperlink ref="O2135" r:id="rId8474" xr:uid="{00000000-0004-0000-0C00-000019210000}"/>
    <hyperlink ref="O2136" r:id="rId8475" xr:uid="{00000000-0004-0000-0C00-00001A210000}"/>
    <hyperlink ref="O2137" r:id="rId8476" xr:uid="{00000000-0004-0000-0C00-00001B210000}"/>
    <hyperlink ref="O2138" r:id="rId8477" xr:uid="{00000000-0004-0000-0C00-00001C210000}"/>
    <hyperlink ref="O2139" r:id="rId8478" xr:uid="{00000000-0004-0000-0C00-00001D210000}"/>
    <hyperlink ref="O2140" r:id="rId8479" xr:uid="{00000000-0004-0000-0C00-00001E210000}"/>
    <hyperlink ref="O2141" r:id="rId8480" xr:uid="{00000000-0004-0000-0C00-00001F210000}"/>
    <hyperlink ref="O2142" r:id="rId8481" xr:uid="{00000000-0004-0000-0C00-000020210000}"/>
    <hyperlink ref="O2143" r:id="rId8482" xr:uid="{00000000-0004-0000-0C00-000021210000}"/>
    <hyperlink ref="O2144" r:id="rId8483" xr:uid="{00000000-0004-0000-0C00-000022210000}"/>
    <hyperlink ref="O2145" r:id="rId8484" xr:uid="{00000000-0004-0000-0C00-000023210000}"/>
    <hyperlink ref="O2146" r:id="rId8485" xr:uid="{00000000-0004-0000-0C00-000024210000}"/>
    <hyperlink ref="O2147" r:id="rId8486" xr:uid="{00000000-0004-0000-0C00-000025210000}"/>
    <hyperlink ref="O2148" r:id="rId8487" xr:uid="{00000000-0004-0000-0C00-000026210000}"/>
    <hyperlink ref="O2149" r:id="rId8488" xr:uid="{00000000-0004-0000-0C00-000027210000}"/>
    <hyperlink ref="O2150" r:id="rId8489" xr:uid="{00000000-0004-0000-0C00-000028210000}"/>
    <hyperlink ref="O2151" r:id="rId8490" xr:uid="{00000000-0004-0000-0C00-000029210000}"/>
    <hyperlink ref="O2152" r:id="rId8491" xr:uid="{00000000-0004-0000-0C00-00002A210000}"/>
    <hyperlink ref="O2153" r:id="rId8492" xr:uid="{00000000-0004-0000-0C00-00002B210000}"/>
    <hyperlink ref="O2154" r:id="rId8493" xr:uid="{00000000-0004-0000-0C00-00002C210000}"/>
    <hyperlink ref="O2155" r:id="rId8494" xr:uid="{00000000-0004-0000-0C00-00002D210000}"/>
    <hyperlink ref="O2156" r:id="rId8495" xr:uid="{00000000-0004-0000-0C00-00002E210000}"/>
    <hyperlink ref="O2157" r:id="rId8496" xr:uid="{00000000-0004-0000-0C00-00002F210000}"/>
    <hyperlink ref="O2158" r:id="rId8497" xr:uid="{00000000-0004-0000-0C00-000030210000}"/>
    <hyperlink ref="O2159" r:id="rId8498" xr:uid="{00000000-0004-0000-0C00-000031210000}"/>
    <hyperlink ref="O2160" r:id="rId8499" xr:uid="{00000000-0004-0000-0C00-000032210000}"/>
    <hyperlink ref="O2161" r:id="rId8500" xr:uid="{00000000-0004-0000-0C00-000033210000}"/>
    <hyperlink ref="O2162" r:id="rId8501" xr:uid="{00000000-0004-0000-0C00-000034210000}"/>
    <hyperlink ref="O2163" r:id="rId8502" xr:uid="{00000000-0004-0000-0C00-000035210000}"/>
    <hyperlink ref="O2164" r:id="rId8503" xr:uid="{00000000-0004-0000-0C00-000036210000}"/>
    <hyperlink ref="O2165" r:id="rId8504" xr:uid="{00000000-0004-0000-0C00-000037210000}"/>
    <hyperlink ref="O2166" r:id="rId8505" xr:uid="{00000000-0004-0000-0C00-000038210000}"/>
    <hyperlink ref="O2167" r:id="rId8506" xr:uid="{00000000-0004-0000-0C00-000039210000}"/>
    <hyperlink ref="O2172" r:id="rId8507" xr:uid="{00000000-0004-0000-0C00-00003A210000}"/>
    <hyperlink ref="O2173" r:id="rId8508" xr:uid="{00000000-0004-0000-0C00-00003B210000}"/>
    <hyperlink ref="O2174" r:id="rId8509" xr:uid="{00000000-0004-0000-0C00-00003C210000}"/>
    <hyperlink ref="O2175" r:id="rId8510" xr:uid="{00000000-0004-0000-0C00-00003D210000}"/>
    <hyperlink ref="O2176" r:id="rId8511" xr:uid="{00000000-0004-0000-0C00-00003E210000}"/>
    <hyperlink ref="O2177" r:id="rId8512" xr:uid="{00000000-0004-0000-0C00-00003F210000}"/>
    <hyperlink ref="O2178" r:id="rId8513" xr:uid="{00000000-0004-0000-0C00-000040210000}"/>
    <hyperlink ref="O2179" r:id="rId8514" xr:uid="{00000000-0004-0000-0C00-000041210000}"/>
    <hyperlink ref="O2180" r:id="rId8515" xr:uid="{00000000-0004-0000-0C00-000042210000}"/>
    <hyperlink ref="O2181" r:id="rId8516" xr:uid="{00000000-0004-0000-0C00-000043210000}"/>
    <hyperlink ref="O2182" r:id="rId8517" xr:uid="{00000000-0004-0000-0C00-000044210000}"/>
    <hyperlink ref="O2183" r:id="rId8518" xr:uid="{00000000-0004-0000-0C00-000045210000}"/>
    <hyperlink ref="O2184" r:id="rId8519" xr:uid="{00000000-0004-0000-0C00-000046210000}"/>
    <hyperlink ref="O2185" r:id="rId8520" xr:uid="{00000000-0004-0000-0C00-000047210000}"/>
    <hyperlink ref="O2186" r:id="rId8521" xr:uid="{00000000-0004-0000-0C00-000048210000}"/>
    <hyperlink ref="O2187" r:id="rId8522" xr:uid="{00000000-0004-0000-0C00-000049210000}"/>
    <hyperlink ref="O2189" r:id="rId8523" xr:uid="{00000000-0004-0000-0C00-00004A210000}"/>
    <hyperlink ref="O2190" r:id="rId8524" xr:uid="{00000000-0004-0000-0C00-00004B210000}"/>
    <hyperlink ref="O2191" r:id="rId8525" xr:uid="{00000000-0004-0000-0C00-00004C210000}"/>
    <hyperlink ref="O2192" r:id="rId8526" xr:uid="{00000000-0004-0000-0C00-00004D210000}"/>
    <hyperlink ref="O2193" r:id="rId8527" xr:uid="{00000000-0004-0000-0C00-00004E210000}"/>
    <hyperlink ref="O2194" r:id="rId8528" xr:uid="{00000000-0004-0000-0C00-00004F210000}"/>
    <hyperlink ref="O2195" r:id="rId8529" xr:uid="{00000000-0004-0000-0C00-000050210000}"/>
    <hyperlink ref="O2196" r:id="rId8530" xr:uid="{00000000-0004-0000-0C00-000051210000}"/>
    <hyperlink ref="O2197" r:id="rId8531" xr:uid="{00000000-0004-0000-0C00-000052210000}"/>
    <hyperlink ref="O2198" r:id="rId8532" xr:uid="{00000000-0004-0000-0C00-000053210000}"/>
    <hyperlink ref="O2200" r:id="rId8533" xr:uid="{00000000-0004-0000-0C00-000054210000}"/>
    <hyperlink ref="O2201" r:id="rId8534" xr:uid="{00000000-0004-0000-0C00-000055210000}"/>
    <hyperlink ref="O2202" r:id="rId8535" xr:uid="{00000000-0004-0000-0C00-000056210000}"/>
    <hyperlink ref="O2203" r:id="rId8536" xr:uid="{00000000-0004-0000-0C00-000057210000}"/>
    <hyperlink ref="O2204" r:id="rId8537" xr:uid="{00000000-0004-0000-0C00-000058210000}"/>
    <hyperlink ref="O2205" r:id="rId8538" xr:uid="{00000000-0004-0000-0C00-000059210000}"/>
    <hyperlink ref="O2206" r:id="rId8539" xr:uid="{00000000-0004-0000-0C00-00005A210000}"/>
    <hyperlink ref="O2207" r:id="rId8540" xr:uid="{00000000-0004-0000-0C00-00005B210000}"/>
    <hyperlink ref="O2208" r:id="rId8541" xr:uid="{00000000-0004-0000-0C00-00005C210000}"/>
    <hyperlink ref="O2209" r:id="rId8542" xr:uid="{00000000-0004-0000-0C00-00005D210000}"/>
    <hyperlink ref="O2210" r:id="rId8543" xr:uid="{00000000-0004-0000-0C00-00005E210000}"/>
    <hyperlink ref="O2211" r:id="rId8544" xr:uid="{00000000-0004-0000-0C00-00005F210000}"/>
    <hyperlink ref="O2212" r:id="rId8545" xr:uid="{00000000-0004-0000-0C00-000060210000}"/>
    <hyperlink ref="O2213" r:id="rId8546" xr:uid="{00000000-0004-0000-0C00-000061210000}"/>
    <hyperlink ref="O2214" r:id="rId8547" xr:uid="{00000000-0004-0000-0C00-000062210000}"/>
    <hyperlink ref="O2215" r:id="rId8548" xr:uid="{00000000-0004-0000-0C00-000063210000}"/>
    <hyperlink ref="O2216" r:id="rId8549" xr:uid="{00000000-0004-0000-0C00-000064210000}"/>
    <hyperlink ref="O2217" r:id="rId8550" xr:uid="{00000000-0004-0000-0C00-000065210000}"/>
    <hyperlink ref="O2218" r:id="rId8551" xr:uid="{00000000-0004-0000-0C00-000066210000}"/>
    <hyperlink ref="O2219" r:id="rId8552" xr:uid="{00000000-0004-0000-0C00-000067210000}"/>
    <hyperlink ref="O2220" r:id="rId8553" xr:uid="{00000000-0004-0000-0C00-000068210000}"/>
    <hyperlink ref="O2221" r:id="rId8554" xr:uid="{00000000-0004-0000-0C00-000069210000}"/>
    <hyperlink ref="O2222" r:id="rId8555" xr:uid="{00000000-0004-0000-0C00-00006A210000}"/>
    <hyperlink ref="O2223" r:id="rId8556" xr:uid="{00000000-0004-0000-0C00-00006B210000}"/>
    <hyperlink ref="O2224" r:id="rId8557" xr:uid="{00000000-0004-0000-0C00-00006C210000}"/>
    <hyperlink ref="O2225" r:id="rId8558" xr:uid="{00000000-0004-0000-0C00-00006D210000}"/>
    <hyperlink ref="O2226" r:id="rId8559" xr:uid="{00000000-0004-0000-0C00-00006E210000}"/>
    <hyperlink ref="O2227" r:id="rId8560" xr:uid="{00000000-0004-0000-0C00-00006F210000}"/>
    <hyperlink ref="O2228" r:id="rId8561" xr:uid="{00000000-0004-0000-0C00-000070210000}"/>
    <hyperlink ref="O2229" r:id="rId8562" xr:uid="{00000000-0004-0000-0C00-000071210000}"/>
    <hyperlink ref="O2230" r:id="rId8563" xr:uid="{00000000-0004-0000-0C00-000072210000}"/>
    <hyperlink ref="O2231" r:id="rId8564" xr:uid="{00000000-0004-0000-0C00-000073210000}"/>
    <hyperlink ref="O2232" r:id="rId8565" xr:uid="{00000000-0004-0000-0C00-000074210000}"/>
    <hyperlink ref="O2233" r:id="rId8566" xr:uid="{00000000-0004-0000-0C00-000075210000}"/>
    <hyperlink ref="O2234" r:id="rId8567" xr:uid="{00000000-0004-0000-0C00-000076210000}"/>
    <hyperlink ref="O2235" r:id="rId8568" xr:uid="{00000000-0004-0000-0C00-000077210000}"/>
    <hyperlink ref="O2236" r:id="rId8569" xr:uid="{00000000-0004-0000-0C00-000078210000}"/>
    <hyperlink ref="O2237" r:id="rId8570" xr:uid="{00000000-0004-0000-0C00-000079210000}"/>
    <hyperlink ref="O2238" r:id="rId8571" xr:uid="{00000000-0004-0000-0C00-00007A210000}"/>
    <hyperlink ref="O2239" r:id="rId8572" xr:uid="{00000000-0004-0000-0C00-00007B210000}"/>
    <hyperlink ref="O2240" r:id="rId8573" xr:uid="{00000000-0004-0000-0C00-00007C210000}"/>
    <hyperlink ref="O2241" r:id="rId8574" xr:uid="{00000000-0004-0000-0C00-00007D210000}"/>
    <hyperlink ref="O2242" r:id="rId8575" xr:uid="{00000000-0004-0000-0C00-00007E210000}"/>
    <hyperlink ref="O2243" r:id="rId8576" xr:uid="{00000000-0004-0000-0C00-00007F210000}"/>
    <hyperlink ref="O2244" r:id="rId8577" xr:uid="{00000000-0004-0000-0C00-000080210000}"/>
    <hyperlink ref="O2245" r:id="rId8578" xr:uid="{00000000-0004-0000-0C00-000081210000}"/>
    <hyperlink ref="O2246" r:id="rId8579" xr:uid="{00000000-0004-0000-0C00-000082210000}"/>
    <hyperlink ref="O2247" r:id="rId8580" xr:uid="{00000000-0004-0000-0C00-000083210000}"/>
    <hyperlink ref="O2248" r:id="rId8581" xr:uid="{00000000-0004-0000-0C00-000084210000}"/>
    <hyperlink ref="O2249" r:id="rId8582" xr:uid="{00000000-0004-0000-0C00-000085210000}"/>
    <hyperlink ref="O2250" r:id="rId8583" xr:uid="{00000000-0004-0000-0C00-000086210000}"/>
    <hyperlink ref="O2251" r:id="rId8584" xr:uid="{00000000-0004-0000-0C00-000087210000}"/>
    <hyperlink ref="O2252" r:id="rId8585" xr:uid="{00000000-0004-0000-0C00-000088210000}"/>
    <hyperlink ref="O2253" r:id="rId8586" xr:uid="{00000000-0004-0000-0C00-000089210000}"/>
    <hyperlink ref="O2254" r:id="rId8587" xr:uid="{00000000-0004-0000-0C00-00008A210000}"/>
    <hyperlink ref="O2255" r:id="rId8588" xr:uid="{00000000-0004-0000-0C00-00008B210000}"/>
    <hyperlink ref="O2256" r:id="rId8589" xr:uid="{00000000-0004-0000-0C00-00008C210000}"/>
    <hyperlink ref="O2257" r:id="rId8590" xr:uid="{00000000-0004-0000-0C00-00008D210000}"/>
    <hyperlink ref="O2258" r:id="rId8591" xr:uid="{00000000-0004-0000-0C00-00008E210000}"/>
    <hyperlink ref="O2259" r:id="rId8592" xr:uid="{00000000-0004-0000-0C00-00008F210000}"/>
    <hyperlink ref="O2260" r:id="rId8593" xr:uid="{00000000-0004-0000-0C00-000090210000}"/>
    <hyperlink ref="O2261" r:id="rId8594" xr:uid="{00000000-0004-0000-0C00-000091210000}"/>
    <hyperlink ref="O2262" r:id="rId8595" xr:uid="{00000000-0004-0000-0C00-000092210000}"/>
    <hyperlink ref="O2263" r:id="rId8596" xr:uid="{00000000-0004-0000-0C00-000093210000}"/>
    <hyperlink ref="O2264" r:id="rId8597" xr:uid="{00000000-0004-0000-0C00-000094210000}"/>
    <hyperlink ref="O2265" r:id="rId8598" xr:uid="{00000000-0004-0000-0C00-000095210000}"/>
    <hyperlink ref="O2266" r:id="rId8599" xr:uid="{00000000-0004-0000-0C00-000096210000}"/>
    <hyperlink ref="O2267" r:id="rId8600" xr:uid="{00000000-0004-0000-0C00-000097210000}"/>
    <hyperlink ref="O2268" r:id="rId8601" xr:uid="{00000000-0004-0000-0C00-000098210000}"/>
    <hyperlink ref="O2269" r:id="rId8602" xr:uid="{00000000-0004-0000-0C00-000099210000}"/>
    <hyperlink ref="O2270" r:id="rId8603" xr:uid="{00000000-0004-0000-0C00-00009A210000}"/>
    <hyperlink ref="O2271" r:id="rId8604" xr:uid="{00000000-0004-0000-0C00-00009B210000}"/>
    <hyperlink ref="O2272" r:id="rId8605" xr:uid="{00000000-0004-0000-0C00-00009C210000}"/>
    <hyperlink ref="O2273" r:id="rId8606" xr:uid="{00000000-0004-0000-0C00-00009D210000}"/>
    <hyperlink ref="O2274" r:id="rId8607" xr:uid="{00000000-0004-0000-0C00-00009E210000}"/>
    <hyperlink ref="O2275" r:id="rId8608" xr:uid="{00000000-0004-0000-0C00-00009F210000}"/>
    <hyperlink ref="O2276" r:id="rId8609" xr:uid="{00000000-0004-0000-0C00-0000A0210000}"/>
    <hyperlink ref="O2277" r:id="rId8610" xr:uid="{00000000-0004-0000-0C00-0000A1210000}"/>
    <hyperlink ref="O2278" r:id="rId8611" xr:uid="{00000000-0004-0000-0C00-0000A2210000}"/>
    <hyperlink ref="O2279" r:id="rId8612" xr:uid="{00000000-0004-0000-0C00-0000A3210000}"/>
    <hyperlink ref="O2280" r:id="rId8613" xr:uid="{00000000-0004-0000-0C00-0000A4210000}"/>
    <hyperlink ref="O2281" r:id="rId8614" xr:uid="{00000000-0004-0000-0C00-0000A5210000}"/>
    <hyperlink ref="O2282" r:id="rId8615" xr:uid="{00000000-0004-0000-0C00-0000A6210000}"/>
    <hyperlink ref="O2283" r:id="rId8616" xr:uid="{00000000-0004-0000-0C00-0000A7210000}"/>
    <hyperlink ref="O2284" r:id="rId8617" xr:uid="{00000000-0004-0000-0C00-0000A8210000}"/>
    <hyperlink ref="O2285" r:id="rId8618" xr:uid="{00000000-0004-0000-0C00-0000A9210000}"/>
    <hyperlink ref="O2286" r:id="rId8619" xr:uid="{00000000-0004-0000-0C00-0000AA210000}"/>
    <hyperlink ref="O2287" r:id="rId8620" xr:uid="{00000000-0004-0000-0C00-0000AB210000}"/>
    <hyperlink ref="O2288" r:id="rId8621" xr:uid="{00000000-0004-0000-0C00-0000AC210000}"/>
    <hyperlink ref="O2289" r:id="rId8622" xr:uid="{00000000-0004-0000-0C00-0000AD210000}"/>
    <hyperlink ref="O2290" r:id="rId8623" xr:uid="{00000000-0004-0000-0C00-0000AE210000}"/>
    <hyperlink ref="O2291" r:id="rId8624" xr:uid="{00000000-0004-0000-0C00-0000AF210000}"/>
    <hyperlink ref="O2292" r:id="rId8625" xr:uid="{00000000-0004-0000-0C00-0000B0210000}"/>
    <hyperlink ref="O2293" r:id="rId8626" xr:uid="{00000000-0004-0000-0C00-0000B1210000}"/>
    <hyperlink ref="O2294" r:id="rId8627" xr:uid="{00000000-0004-0000-0C00-0000B2210000}"/>
    <hyperlink ref="O2295" r:id="rId8628" xr:uid="{00000000-0004-0000-0C00-0000B3210000}"/>
    <hyperlink ref="O2296" r:id="rId8629" xr:uid="{00000000-0004-0000-0C00-0000B4210000}"/>
    <hyperlink ref="O2297" r:id="rId8630" xr:uid="{00000000-0004-0000-0C00-0000B5210000}"/>
    <hyperlink ref="O2298" r:id="rId8631" xr:uid="{00000000-0004-0000-0C00-0000B6210000}"/>
    <hyperlink ref="O2299" r:id="rId8632" xr:uid="{00000000-0004-0000-0C00-0000B7210000}"/>
    <hyperlink ref="O2300" r:id="rId8633" xr:uid="{00000000-0004-0000-0C00-0000B8210000}"/>
    <hyperlink ref="O2301" r:id="rId8634" xr:uid="{00000000-0004-0000-0C00-0000B9210000}"/>
    <hyperlink ref="O2302" r:id="rId8635" xr:uid="{00000000-0004-0000-0C00-0000BA210000}"/>
    <hyperlink ref="O2303" r:id="rId8636" xr:uid="{00000000-0004-0000-0C00-0000BB210000}"/>
    <hyperlink ref="O2304" r:id="rId8637" xr:uid="{00000000-0004-0000-0C00-0000BC210000}"/>
    <hyperlink ref="O2305" r:id="rId8638" xr:uid="{00000000-0004-0000-0C00-0000BD210000}"/>
    <hyperlink ref="O2306" r:id="rId8639" xr:uid="{00000000-0004-0000-0C00-0000BE210000}"/>
    <hyperlink ref="O2307" r:id="rId8640" xr:uid="{00000000-0004-0000-0C00-0000BF210000}"/>
    <hyperlink ref="O2309" r:id="rId8641" xr:uid="{00000000-0004-0000-0C00-0000C0210000}"/>
    <hyperlink ref="O2310" r:id="rId8642" xr:uid="{00000000-0004-0000-0C00-0000C1210000}"/>
    <hyperlink ref="O2311" r:id="rId8643" xr:uid="{00000000-0004-0000-0C00-0000C2210000}"/>
    <hyperlink ref="O2312" r:id="rId8644" xr:uid="{00000000-0004-0000-0C00-0000C3210000}"/>
    <hyperlink ref="O2313" r:id="rId8645" xr:uid="{00000000-0004-0000-0C00-0000C4210000}"/>
    <hyperlink ref="O2314" r:id="rId8646" xr:uid="{00000000-0004-0000-0C00-0000C5210000}"/>
    <hyperlink ref="O2315" r:id="rId8647" xr:uid="{00000000-0004-0000-0C00-0000C6210000}"/>
    <hyperlink ref="O2316" r:id="rId8648" xr:uid="{00000000-0004-0000-0C00-0000C7210000}"/>
    <hyperlink ref="O2317" r:id="rId8649" xr:uid="{00000000-0004-0000-0C00-0000C8210000}"/>
    <hyperlink ref="O2318" r:id="rId8650" xr:uid="{00000000-0004-0000-0C00-0000C9210000}"/>
    <hyperlink ref="O2319" r:id="rId8651" xr:uid="{00000000-0004-0000-0C00-0000CA210000}"/>
    <hyperlink ref="O2320" r:id="rId8652" xr:uid="{00000000-0004-0000-0C00-0000CB210000}"/>
    <hyperlink ref="O2321" r:id="rId8653" xr:uid="{00000000-0004-0000-0C00-0000CC210000}"/>
    <hyperlink ref="O2322" r:id="rId8654" xr:uid="{00000000-0004-0000-0C00-0000CD210000}"/>
    <hyperlink ref="O2323" r:id="rId8655" xr:uid="{00000000-0004-0000-0C00-0000CE210000}"/>
    <hyperlink ref="O2324" r:id="rId8656" xr:uid="{00000000-0004-0000-0C00-0000CF210000}"/>
    <hyperlink ref="O2325" r:id="rId8657" xr:uid="{00000000-0004-0000-0C00-0000D0210000}"/>
    <hyperlink ref="O2326" r:id="rId8658" xr:uid="{00000000-0004-0000-0C00-0000D1210000}"/>
    <hyperlink ref="O2327" r:id="rId8659" xr:uid="{00000000-0004-0000-0C00-0000D2210000}"/>
    <hyperlink ref="O2328" r:id="rId8660" xr:uid="{00000000-0004-0000-0C00-0000D3210000}"/>
    <hyperlink ref="O2329" r:id="rId8661" xr:uid="{00000000-0004-0000-0C00-0000D4210000}"/>
    <hyperlink ref="O2330" r:id="rId8662" xr:uid="{00000000-0004-0000-0C00-0000D5210000}"/>
    <hyperlink ref="O2331" r:id="rId8663" xr:uid="{00000000-0004-0000-0C00-0000D6210000}"/>
    <hyperlink ref="O2332" r:id="rId8664" xr:uid="{00000000-0004-0000-0C00-0000D7210000}"/>
    <hyperlink ref="O2333" r:id="rId8665" xr:uid="{00000000-0004-0000-0C00-0000D8210000}"/>
    <hyperlink ref="O2334" r:id="rId8666" xr:uid="{00000000-0004-0000-0C00-0000D9210000}"/>
    <hyperlink ref="O2335" r:id="rId8667" xr:uid="{00000000-0004-0000-0C00-0000DA210000}"/>
    <hyperlink ref="O2336" r:id="rId8668" xr:uid="{00000000-0004-0000-0C00-0000DB210000}"/>
    <hyperlink ref="O2337" r:id="rId8669" xr:uid="{00000000-0004-0000-0C00-0000DC210000}"/>
    <hyperlink ref="O2338" r:id="rId8670" xr:uid="{00000000-0004-0000-0C00-0000DD210000}"/>
    <hyperlink ref="O2339" r:id="rId8671" xr:uid="{00000000-0004-0000-0C00-0000DE210000}"/>
    <hyperlink ref="O2340" r:id="rId8672" xr:uid="{00000000-0004-0000-0C00-0000DF210000}"/>
    <hyperlink ref="O2341" r:id="rId8673" xr:uid="{00000000-0004-0000-0C00-0000E0210000}"/>
    <hyperlink ref="O2342" r:id="rId8674" xr:uid="{00000000-0004-0000-0C00-0000E1210000}"/>
    <hyperlink ref="O2343" r:id="rId8675" xr:uid="{00000000-0004-0000-0C00-0000E2210000}"/>
    <hyperlink ref="O2344" r:id="rId8676" xr:uid="{00000000-0004-0000-0C00-0000E3210000}"/>
    <hyperlink ref="O2345" r:id="rId8677" xr:uid="{00000000-0004-0000-0C00-0000E4210000}"/>
    <hyperlink ref="O2346" r:id="rId8678" xr:uid="{00000000-0004-0000-0C00-0000E5210000}"/>
    <hyperlink ref="O2347" r:id="rId8679" xr:uid="{00000000-0004-0000-0C00-0000E6210000}"/>
    <hyperlink ref="O2348" r:id="rId8680" xr:uid="{00000000-0004-0000-0C00-0000E7210000}"/>
    <hyperlink ref="O2349" r:id="rId8681" xr:uid="{00000000-0004-0000-0C00-0000E8210000}"/>
    <hyperlink ref="O2350" r:id="rId8682" xr:uid="{00000000-0004-0000-0C00-0000E9210000}"/>
    <hyperlink ref="O2351" r:id="rId8683" xr:uid="{00000000-0004-0000-0C00-0000EA210000}"/>
    <hyperlink ref="O2352" r:id="rId8684" xr:uid="{00000000-0004-0000-0C00-0000EB210000}"/>
    <hyperlink ref="O2353" r:id="rId8685" xr:uid="{00000000-0004-0000-0C00-0000EC210000}"/>
    <hyperlink ref="O2354" r:id="rId8686" xr:uid="{00000000-0004-0000-0C00-0000ED210000}"/>
    <hyperlink ref="O2355" r:id="rId8687" xr:uid="{00000000-0004-0000-0C00-0000EE210000}"/>
    <hyperlink ref="O2356" r:id="rId8688" xr:uid="{00000000-0004-0000-0C00-0000EF210000}"/>
    <hyperlink ref="O2357" r:id="rId8689" xr:uid="{00000000-0004-0000-0C00-0000F0210000}"/>
    <hyperlink ref="O2358" r:id="rId8690" xr:uid="{00000000-0004-0000-0C00-0000F1210000}"/>
    <hyperlink ref="O2359" r:id="rId8691" xr:uid="{00000000-0004-0000-0C00-0000F2210000}"/>
    <hyperlink ref="O2360" r:id="rId8692" xr:uid="{00000000-0004-0000-0C00-0000F3210000}"/>
    <hyperlink ref="O2361" r:id="rId8693" xr:uid="{00000000-0004-0000-0C00-0000F4210000}"/>
    <hyperlink ref="O2362" r:id="rId8694" xr:uid="{00000000-0004-0000-0C00-0000F5210000}"/>
    <hyperlink ref="O2363" r:id="rId8695" xr:uid="{00000000-0004-0000-0C00-0000F6210000}"/>
    <hyperlink ref="O2364" r:id="rId8696" xr:uid="{00000000-0004-0000-0C00-0000F7210000}"/>
    <hyperlink ref="O2365" r:id="rId8697" xr:uid="{00000000-0004-0000-0C00-0000F8210000}"/>
    <hyperlink ref="O2366" r:id="rId8698" xr:uid="{00000000-0004-0000-0C00-0000F9210000}"/>
    <hyperlink ref="O2367" r:id="rId8699" xr:uid="{00000000-0004-0000-0C00-0000FA210000}"/>
    <hyperlink ref="O2368" r:id="rId8700" xr:uid="{00000000-0004-0000-0C00-0000FB210000}"/>
    <hyperlink ref="O2369" r:id="rId8701" xr:uid="{00000000-0004-0000-0C00-0000FC210000}"/>
    <hyperlink ref="O2370" r:id="rId8702" xr:uid="{00000000-0004-0000-0C00-0000FD210000}"/>
    <hyperlink ref="O2371" r:id="rId8703" xr:uid="{00000000-0004-0000-0C00-0000FE210000}"/>
    <hyperlink ref="O2372" r:id="rId8704" xr:uid="{00000000-0004-0000-0C00-0000FF210000}"/>
    <hyperlink ref="O2373" r:id="rId8705" xr:uid="{00000000-0004-0000-0C00-000000220000}"/>
    <hyperlink ref="O2374" r:id="rId8706" xr:uid="{00000000-0004-0000-0C00-000001220000}"/>
    <hyperlink ref="O2375" r:id="rId8707" xr:uid="{00000000-0004-0000-0C00-000002220000}"/>
    <hyperlink ref="O2376" r:id="rId8708" xr:uid="{00000000-0004-0000-0C00-000003220000}"/>
    <hyperlink ref="O2377" r:id="rId8709" xr:uid="{00000000-0004-0000-0C00-000004220000}"/>
    <hyperlink ref="O2378" r:id="rId8710" xr:uid="{00000000-0004-0000-0C00-000005220000}"/>
    <hyperlink ref="O2379" r:id="rId8711" xr:uid="{00000000-0004-0000-0C00-000006220000}"/>
    <hyperlink ref="O2380" r:id="rId8712" xr:uid="{00000000-0004-0000-0C00-000007220000}"/>
    <hyperlink ref="O2381" r:id="rId8713" xr:uid="{00000000-0004-0000-0C00-000008220000}"/>
    <hyperlink ref="O2382" r:id="rId8714" xr:uid="{00000000-0004-0000-0C00-000009220000}"/>
    <hyperlink ref="O2383" r:id="rId8715" xr:uid="{00000000-0004-0000-0C00-00000A220000}"/>
    <hyperlink ref="O2384" r:id="rId8716" xr:uid="{00000000-0004-0000-0C00-00000B220000}"/>
    <hyperlink ref="O2385" r:id="rId8717" xr:uid="{00000000-0004-0000-0C00-00000C220000}"/>
    <hyperlink ref="O2386" r:id="rId8718" xr:uid="{00000000-0004-0000-0C00-00000D220000}"/>
    <hyperlink ref="O2387" r:id="rId8719" xr:uid="{00000000-0004-0000-0C00-00000E220000}"/>
    <hyperlink ref="O2388" r:id="rId8720" xr:uid="{00000000-0004-0000-0C00-00000F220000}"/>
    <hyperlink ref="O2389" r:id="rId8721" xr:uid="{00000000-0004-0000-0C00-000010220000}"/>
    <hyperlink ref="O2390" r:id="rId8722" xr:uid="{00000000-0004-0000-0C00-000011220000}"/>
    <hyperlink ref="O2391" r:id="rId8723" xr:uid="{00000000-0004-0000-0C00-000012220000}"/>
    <hyperlink ref="O2392" r:id="rId8724" xr:uid="{00000000-0004-0000-0C00-000013220000}"/>
    <hyperlink ref="O2393" r:id="rId8725" xr:uid="{00000000-0004-0000-0C00-000014220000}"/>
    <hyperlink ref="O2394" r:id="rId8726" xr:uid="{00000000-0004-0000-0C00-000015220000}"/>
    <hyperlink ref="O2395" r:id="rId8727" xr:uid="{00000000-0004-0000-0C00-000016220000}"/>
    <hyperlink ref="O2396" r:id="rId8728" xr:uid="{00000000-0004-0000-0C00-000017220000}"/>
    <hyperlink ref="O2397" r:id="rId8729" xr:uid="{00000000-0004-0000-0C00-000018220000}"/>
    <hyperlink ref="O2398" r:id="rId8730" xr:uid="{00000000-0004-0000-0C00-000019220000}"/>
    <hyperlink ref="O2399" r:id="rId8731" xr:uid="{00000000-0004-0000-0C00-00001A220000}"/>
    <hyperlink ref="O2400" r:id="rId8732" xr:uid="{00000000-0004-0000-0C00-00001B220000}"/>
    <hyperlink ref="O2401" r:id="rId8733" xr:uid="{00000000-0004-0000-0C00-00001C220000}"/>
    <hyperlink ref="O2402" r:id="rId8734" xr:uid="{00000000-0004-0000-0C00-00001D220000}"/>
    <hyperlink ref="O2403" r:id="rId8735" xr:uid="{00000000-0004-0000-0C00-00001E220000}"/>
    <hyperlink ref="O2404" r:id="rId8736" xr:uid="{00000000-0004-0000-0C00-00001F220000}"/>
    <hyperlink ref="O2405" r:id="rId8737" xr:uid="{00000000-0004-0000-0C00-000020220000}"/>
    <hyperlink ref="O2406" r:id="rId8738" xr:uid="{00000000-0004-0000-0C00-000021220000}"/>
    <hyperlink ref="O2407" r:id="rId8739" xr:uid="{00000000-0004-0000-0C00-000022220000}"/>
    <hyperlink ref="O2408" r:id="rId8740" xr:uid="{00000000-0004-0000-0C00-000023220000}"/>
    <hyperlink ref="O2409" r:id="rId8741" xr:uid="{00000000-0004-0000-0C00-000024220000}"/>
    <hyperlink ref="O2410" r:id="rId8742" xr:uid="{00000000-0004-0000-0C00-000025220000}"/>
    <hyperlink ref="O2411" r:id="rId8743" xr:uid="{00000000-0004-0000-0C00-000026220000}"/>
    <hyperlink ref="O2412" r:id="rId8744" xr:uid="{00000000-0004-0000-0C00-000027220000}"/>
    <hyperlink ref="O2413" r:id="rId8745" xr:uid="{00000000-0004-0000-0C00-000028220000}"/>
    <hyperlink ref="O2414" r:id="rId8746" xr:uid="{00000000-0004-0000-0C00-000029220000}"/>
    <hyperlink ref="O2415" r:id="rId8747" xr:uid="{00000000-0004-0000-0C00-00002A220000}"/>
    <hyperlink ref="O2416" r:id="rId8748" xr:uid="{00000000-0004-0000-0C00-00002B220000}"/>
    <hyperlink ref="O2417" r:id="rId8749" xr:uid="{00000000-0004-0000-0C00-00002C220000}"/>
    <hyperlink ref="O2418" r:id="rId8750" xr:uid="{00000000-0004-0000-0C00-00002D220000}"/>
    <hyperlink ref="O2419" r:id="rId8751" xr:uid="{00000000-0004-0000-0C00-00002E220000}"/>
    <hyperlink ref="O2420" r:id="rId8752" xr:uid="{00000000-0004-0000-0C00-00002F220000}"/>
    <hyperlink ref="O2421" r:id="rId8753" xr:uid="{00000000-0004-0000-0C00-000030220000}"/>
    <hyperlink ref="O2422" r:id="rId8754" xr:uid="{00000000-0004-0000-0C00-000031220000}"/>
    <hyperlink ref="O2423" r:id="rId8755" xr:uid="{00000000-0004-0000-0C00-000032220000}"/>
    <hyperlink ref="O2424" r:id="rId8756" xr:uid="{00000000-0004-0000-0C00-000033220000}"/>
    <hyperlink ref="O2425" r:id="rId8757" xr:uid="{00000000-0004-0000-0C00-000034220000}"/>
    <hyperlink ref="O2426" r:id="rId8758" xr:uid="{00000000-0004-0000-0C00-000035220000}"/>
    <hyperlink ref="O2427" r:id="rId8759" xr:uid="{00000000-0004-0000-0C00-000036220000}"/>
    <hyperlink ref="O2428" r:id="rId8760" xr:uid="{00000000-0004-0000-0C00-000037220000}"/>
    <hyperlink ref="O2429" r:id="rId8761" xr:uid="{00000000-0004-0000-0C00-000038220000}"/>
    <hyperlink ref="O2430" r:id="rId8762" xr:uid="{00000000-0004-0000-0C00-000039220000}"/>
    <hyperlink ref="O2431" r:id="rId8763" xr:uid="{00000000-0004-0000-0C00-00003A220000}"/>
    <hyperlink ref="O2432" r:id="rId8764" xr:uid="{00000000-0004-0000-0C00-00003B220000}"/>
    <hyperlink ref="O2433" r:id="rId8765" xr:uid="{00000000-0004-0000-0C00-00003C220000}"/>
    <hyperlink ref="O2434" r:id="rId8766" xr:uid="{00000000-0004-0000-0C00-00003D220000}"/>
    <hyperlink ref="O2435" r:id="rId8767" xr:uid="{00000000-0004-0000-0C00-00003E220000}"/>
    <hyperlink ref="O2436" r:id="rId8768" xr:uid="{00000000-0004-0000-0C00-00003F220000}"/>
    <hyperlink ref="O2437" r:id="rId8769" xr:uid="{00000000-0004-0000-0C00-000040220000}"/>
    <hyperlink ref="O2438" r:id="rId8770" xr:uid="{00000000-0004-0000-0C00-000041220000}"/>
    <hyperlink ref="O2439" r:id="rId8771" xr:uid="{00000000-0004-0000-0C00-000042220000}"/>
    <hyperlink ref="O2440" r:id="rId8772" xr:uid="{00000000-0004-0000-0C00-000043220000}"/>
    <hyperlink ref="O2441" r:id="rId8773" xr:uid="{00000000-0004-0000-0C00-000044220000}"/>
    <hyperlink ref="O2442" r:id="rId8774" xr:uid="{00000000-0004-0000-0C00-000045220000}"/>
    <hyperlink ref="O2443" r:id="rId8775" xr:uid="{00000000-0004-0000-0C00-000046220000}"/>
    <hyperlink ref="O2444" r:id="rId8776" xr:uid="{00000000-0004-0000-0C00-000047220000}"/>
    <hyperlink ref="O2445" r:id="rId8777" xr:uid="{00000000-0004-0000-0C00-000048220000}"/>
    <hyperlink ref="O2446" r:id="rId8778" xr:uid="{00000000-0004-0000-0C00-000049220000}"/>
    <hyperlink ref="O2447" r:id="rId8779" xr:uid="{00000000-0004-0000-0C00-00004A220000}"/>
    <hyperlink ref="O2448" r:id="rId8780" xr:uid="{00000000-0004-0000-0C00-00004B220000}"/>
    <hyperlink ref="O2449" r:id="rId8781" xr:uid="{00000000-0004-0000-0C00-00004C220000}"/>
    <hyperlink ref="O2450" r:id="rId8782" xr:uid="{00000000-0004-0000-0C00-00004D220000}"/>
    <hyperlink ref="O2451" r:id="rId8783" xr:uid="{00000000-0004-0000-0C00-00004E220000}"/>
    <hyperlink ref="O2452" r:id="rId8784" xr:uid="{00000000-0004-0000-0C00-00004F220000}"/>
    <hyperlink ref="O2453" r:id="rId8785" xr:uid="{00000000-0004-0000-0C00-000050220000}"/>
    <hyperlink ref="O2454" r:id="rId8786" xr:uid="{00000000-0004-0000-0C00-000051220000}"/>
    <hyperlink ref="O2455" r:id="rId8787" xr:uid="{00000000-0004-0000-0C00-000052220000}"/>
    <hyperlink ref="O2456" r:id="rId8788" xr:uid="{00000000-0004-0000-0C00-000053220000}"/>
    <hyperlink ref="O2457" r:id="rId8789" xr:uid="{00000000-0004-0000-0C00-000054220000}"/>
    <hyperlink ref="O2458" r:id="rId8790" xr:uid="{00000000-0004-0000-0C00-000055220000}"/>
    <hyperlink ref="O2459" r:id="rId8791" xr:uid="{00000000-0004-0000-0C00-000056220000}"/>
    <hyperlink ref="O2460" r:id="rId8792" xr:uid="{00000000-0004-0000-0C00-000057220000}"/>
    <hyperlink ref="O2461" r:id="rId8793" xr:uid="{00000000-0004-0000-0C00-000058220000}"/>
    <hyperlink ref="O2462" r:id="rId8794" xr:uid="{00000000-0004-0000-0C00-000059220000}"/>
    <hyperlink ref="O2463" r:id="rId8795" xr:uid="{00000000-0004-0000-0C00-00005A220000}"/>
    <hyperlink ref="O2464" r:id="rId8796" xr:uid="{00000000-0004-0000-0C00-00005B220000}"/>
    <hyperlink ref="O2465" r:id="rId8797" xr:uid="{00000000-0004-0000-0C00-00005C220000}"/>
    <hyperlink ref="O2466" r:id="rId8798" xr:uid="{00000000-0004-0000-0C00-00005D220000}"/>
    <hyperlink ref="O2467" r:id="rId8799" xr:uid="{00000000-0004-0000-0C00-00005E220000}"/>
    <hyperlink ref="O2468" r:id="rId8800" xr:uid="{00000000-0004-0000-0C00-00005F220000}"/>
    <hyperlink ref="O2469" r:id="rId8801" xr:uid="{00000000-0004-0000-0C00-000060220000}"/>
    <hyperlink ref="O2470" r:id="rId8802" xr:uid="{00000000-0004-0000-0C00-000061220000}"/>
    <hyperlink ref="O2471" r:id="rId8803" xr:uid="{00000000-0004-0000-0C00-000062220000}"/>
    <hyperlink ref="O2472" r:id="rId8804" xr:uid="{00000000-0004-0000-0C00-000063220000}"/>
    <hyperlink ref="O2473" r:id="rId8805" xr:uid="{00000000-0004-0000-0C00-000064220000}"/>
    <hyperlink ref="O2474" r:id="rId8806" xr:uid="{00000000-0004-0000-0C00-000065220000}"/>
    <hyperlink ref="O2475" r:id="rId8807" xr:uid="{00000000-0004-0000-0C00-000066220000}"/>
    <hyperlink ref="O2476" r:id="rId8808" xr:uid="{00000000-0004-0000-0C00-000067220000}"/>
    <hyperlink ref="O2477" r:id="rId8809" xr:uid="{00000000-0004-0000-0C00-000068220000}"/>
    <hyperlink ref="O2478" r:id="rId8810" xr:uid="{00000000-0004-0000-0C00-000069220000}"/>
    <hyperlink ref="O2479" r:id="rId8811" xr:uid="{00000000-0004-0000-0C00-00006A220000}"/>
    <hyperlink ref="O2480" r:id="rId8812" xr:uid="{00000000-0004-0000-0C00-00006B220000}"/>
    <hyperlink ref="O2482" r:id="rId8813" xr:uid="{00000000-0004-0000-0C00-00006C220000}"/>
    <hyperlink ref="O2483" r:id="rId8814" xr:uid="{00000000-0004-0000-0C00-00006D220000}"/>
    <hyperlink ref="O2484" r:id="rId8815" xr:uid="{00000000-0004-0000-0C00-00006E220000}"/>
    <hyperlink ref="O2485" r:id="rId8816" xr:uid="{00000000-0004-0000-0C00-00006F220000}"/>
    <hyperlink ref="O2486" r:id="rId8817" xr:uid="{00000000-0004-0000-0C00-000070220000}"/>
    <hyperlink ref="O2487" r:id="rId8818" xr:uid="{00000000-0004-0000-0C00-000071220000}"/>
    <hyperlink ref="O2488" r:id="rId8819" xr:uid="{00000000-0004-0000-0C00-000072220000}"/>
    <hyperlink ref="O2489" r:id="rId8820" xr:uid="{00000000-0004-0000-0C00-000073220000}"/>
    <hyperlink ref="O2490" r:id="rId8821" xr:uid="{00000000-0004-0000-0C00-000074220000}"/>
    <hyperlink ref="O2491" r:id="rId8822" xr:uid="{00000000-0004-0000-0C00-000075220000}"/>
    <hyperlink ref="O2492" r:id="rId8823" xr:uid="{00000000-0004-0000-0C00-000076220000}"/>
    <hyperlink ref="O2493" r:id="rId8824" xr:uid="{00000000-0004-0000-0C00-000077220000}"/>
    <hyperlink ref="O2494" r:id="rId8825" xr:uid="{00000000-0004-0000-0C00-000078220000}"/>
    <hyperlink ref="O2495" r:id="rId8826" xr:uid="{00000000-0004-0000-0C00-000079220000}"/>
    <hyperlink ref="O2496" r:id="rId8827" xr:uid="{00000000-0004-0000-0C00-00007A220000}"/>
    <hyperlink ref="O2497" r:id="rId8828" xr:uid="{00000000-0004-0000-0C00-00007B220000}"/>
    <hyperlink ref="O2498" r:id="rId8829" xr:uid="{00000000-0004-0000-0C00-00007C220000}"/>
    <hyperlink ref="O2500" r:id="rId8830" xr:uid="{00000000-0004-0000-0C00-00007D220000}"/>
    <hyperlink ref="O2501" r:id="rId8831" xr:uid="{00000000-0004-0000-0C00-00007E220000}"/>
    <hyperlink ref="O2502" r:id="rId8832" xr:uid="{00000000-0004-0000-0C00-00007F220000}"/>
    <hyperlink ref="O2503" r:id="rId8833" xr:uid="{00000000-0004-0000-0C00-000080220000}"/>
    <hyperlink ref="O2504" r:id="rId8834" xr:uid="{00000000-0004-0000-0C00-000081220000}"/>
    <hyperlink ref="O2505" r:id="rId8835" xr:uid="{00000000-0004-0000-0C00-000082220000}"/>
    <hyperlink ref="O2506" r:id="rId8836" xr:uid="{00000000-0004-0000-0C00-000083220000}"/>
    <hyperlink ref="O2507" r:id="rId8837" xr:uid="{00000000-0004-0000-0C00-000084220000}"/>
    <hyperlink ref="O2508" r:id="rId8838" xr:uid="{00000000-0004-0000-0C00-000085220000}"/>
    <hyperlink ref="O2509" r:id="rId8839" xr:uid="{00000000-0004-0000-0C00-000086220000}"/>
    <hyperlink ref="O2510" r:id="rId8840" xr:uid="{00000000-0004-0000-0C00-000087220000}"/>
    <hyperlink ref="O2511" r:id="rId8841" xr:uid="{00000000-0004-0000-0C00-000088220000}"/>
    <hyperlink ref="O2512" r:id="rId8842" xr:uid="{00000000-0004-0000-0C00-000089220000}"/>
    <hyperlink ref="O2513" r:id="rId8843" xr:uid="{00000000-0004-0000-0C00-00008A220000}"/>
    <hyperlink ref="O2514" r:id="rId8844" xr:uid="{00000000-0004-0000-0C00-00008B220000}"/>
    <hyperlink ref="O2515" r:id="rId8845" xr:uid="{00000000-0004-0000-0C00-00008C220000}"/>
    <hyperlink ref="O2516" r:id="rId8846" xr:uid="{00000000-0004-0000-0C00-00008D220000}"/>
    <hyperlink ref="O2517" r:id="rId8847" xr:uid="{00000000-0004-0000-0C00-00008E220000}"/>
    <hyperlink ref="O2518" r:id="rId8848" xr:uid="{00000000-0004-0000-0C00-00008F220000}"/>
    <hyperlink ref="O2519" r:id="rId8849" xr:uid="{00000000-0004-0000-0C00-000090220000}"/>
    <hyperlink ref="O2520" r:id="rId8850" xr:uid="{00000000-0004-0000-0C00-000091220000}"/>
    <hyperlink ref="O2521" r:id="rId8851" xr:uid="{00000000-0004-0000-0C00-000092220000}"/>
    <hyperlink ref="O2522" r:id="rId8852" xr:uid="{00000000-0004-0000-0C00-000093220000}"/>
    <hyperlink ref="O2523" r:id="rId8853" xr:uid="{00000000-0004-0000-0C00-000094220000}"/>
    <hyperlink ref="O2524" r:id="rId8854" xr:uid="{00000000-0004-0000-0C00-000095220000}"/>
    <hyperlink ref="O2525" r:id="rId8855" xr:uid="{00000000-0004-0000-0C00-000096220000}"/>
    <hyperlink ref="O2526" r:id="rId8856" xr:uid="{00000000-0004-0000-0C00-000097220000}"/>
    <hyperlink ref="O2527" r:id="rId8857" xr:uid="{00000000-0004-0000-0C00-000098220000}"/>
    <hyperlink ref="O2528" r:id="rId8858" xr:uid="{00000000-0004-0000-0C00-000099220000}"/>
    <hyperlink ref="O2529" r:id="rId8859" xr:uid="{00000000-0004-0000-0C00-00009A220000}"/>
    <hyperlink ref="O2530" r:id="rId8860" xr:uid="{00000000-0004-0000-0C00-00009B220000}"/>
    <hyperlink ref="O2531" r:id="rId8861" xr:uid="{00000000-0004-0000-0C00-00009C220000}"/>
    <hyperlink ref="O2532" r:id="rId8862" xr:uid="{00000000-0004-0000-0C00-00009D220000}"/>
    <hyperlink ref="O2533" r:id="rId8863" xr:uid="{00000000-0004-0000-0C00-00009E220000}"/>
    <hyperlink ref="O2534" r:id="rId8864" xr:uid="{00000000-0004-0000-0C00-00009F220000}"/>
    <hyperlink ref="O2535" r:id="rId8865" xr:uid="{00000000-0004-0000-0C00-0000A0220000}"/>
    <hyperlink ref="O2536" r:id="rId8866" xr:uid="{00000000-0004-0000-0C00-0000A1220000}"/>
    <hyperlink ref="O2537" r:id="rId8867" xr:uid="{00000000-0004-0000-0C00-0000A2220000}"/>
    <hyperlink ref="O2538" r:id="rId8868" xr:uid="{00000000-0004-0000-0C00-0000A3220000}"/>
    <hyperlink ref="O2539" r:id="rId8869" xr:uid="{00000000-0004-0000-0C00-0000A4220000}"/>
    <hyperlink ref="O2540" r:id="rId8870" xr:uid="{00000000-0004-0000-0C00-0000A5220000}"/>
    <hyperlink ref="O2541" r:id="rId8871" xr:uid="{00000000-0004-0000-0C00-0000A6220000}"/>
    <hyperlink ref="O2542" r:id="rId8872" xr:uid="{00000000-0004-0000-0C00-0000A7220000}"/>
    <hyperlink ref="O2543" r:id="rId8873" xr:uid="{00000000-0004-0000-0C00-0000A8220000}"/>
    <hyperlink ref="O2544" r:id="rId8874" xr:uid="{00000000-0004-0000-0C00-0000A9220000}"/>
    <hyperlink ref="O2545" r:id="rId8875" xr:uid="{00000000-0004-0000-0C00-0000AA220000}"/>
    <hyperlink ref="O2546" r:id="rId8876" xr:uid="{00000000-0004-0000-0C00-0000AB220000}"/>
    <hyperlink ref="O2547" r:id="rId8877" xr:uid="{00000000-0004-0000-0C00-0000AC220000}"/>
    <hyperlink ref="O2548" r:id="rId8878" xr:uid="{00000000-0004-0000-0C00-0000AD220000}"/>
    <hyperlink ref="O2549" r:id="rId8879" xr:uid="{00000000-0004-0000-0C00-0000AE220000}"/>
    <hyperlink ref="O2550" r:id="rId8880" xr:uid="{00000000-0004-0000-0C00-0000AF220000}"/>
    <hyperlink ref="O2551" r:id="rId8881" xr:uid="{00000000-0004-0000-0C00-0000B0220000}"/>
    <hyperlink ref="O2552" r:id="rId8882" xr:uid="{00000000-0004-0000-0C00-0000B1220000}"/>
    <hyperlink ref="O2553" r:id="rId8883" xr:uid="{00000000-0004-0000-0C00-0000B2220000}"/>
    <hyperlink ref="O2554" r:id="rId8884" xr:uid="{00000000-0004-0000-0C00-0000B3220000}"/>
    <hyperlink ref="O2555" r:id="rId8885" xr:uid="{00000000-0004-0000-0C00-0000B4220000}"/>
    <hyperlink ref="O2556" r:id="rId8886" xr:uid="{00000000-0004-0000-0C00-0000B5220000}"/>
    <hyperlink ref="O2557" r:id="rId8887" xr:uid="{00000000-0004-0000-0C00-0000B6220000}"/>
    <hyperlink ref="O2558" r:id="rId8888" xr:uid="{00000000-0004-0000-0C00-0000B7220000}"/>
    <hyperlink ref="O2559" r:id="rId8889" xr:uid="{00000000-0004-0000-0C00-0000B8220000}"/>
    <hyperlink ref="O2560" r:id="rId8890" xr:uid="{00000000-0004-0000-0C00-0000B9220000}"/>
    <hyperlink ref="O2561" r:id="rId8891" xr:uid="{00000000-0004-0000-0C00-0000BA220000}"/>
    <hyperlink ref="O2562" r:id="rId8892" xr:uid="{00000000-0004-0000-0C00-0000BB220000}"/>
    <hyperlink ref="O2563" r:id="rId8893" xr:uid="{00000000-0004-0000-0C00-0000BC220000}"/>
    <hyperlink ref="O2564" r:id="rId8894" xr:uid="{00000000-0004-0000-0C00-0000BD220000}"/>
    <hyperlink ref="O2565" r:id="rId8895" xr:uid="{00000000-0004-0000-0C00-0000BE220000}"/>
    <hyperlink ref="O2566" r:id="rId8896" xr:uid="{00000000-0004-0000-0C00-0000BF220000}"/>
    <hyperlink ref="O2567" r:id="rId8897" xr:uid="{00000000-0004-0000-0C00-0000C0220000}"/>
    <hyperlink ref="O2568" r:id="rId8898" xr:uid="{00000000-0004-0000-0C00-0000C1220000}"/>
    <hyperlink ref="O2569" r:id="rId8899" xr:uid="{00000000-0004-0000-0C00-0000C2220000}"/>
    <hyperlink ref="O2570" r:id="rId8900" xr:uid="{00000000-0004-0000-0C00-0000C3220000}"/>
    <hyperlink ref="O2571" r:id="rId8901" xr:uid="{00000000-0004-0000-0C00-0000C4220000}"/>
    <hyperlink ref="O2572" r:id="rId8902" xr:uid="{00000000-0004-0000-0C00-0000C5220000}"/>
    <hyperlink ref="O2573" r:id="rId8903" xr:uid="{00000000-0004-0000-0C00-0000C6220000}"/>
    <hyperlink ref="O2574" r:id="rId8904" xr:uid="{00000000-0004-0000-0C00-0000C7220000}"/>
    <hyperlink ref="O2575" r:id="rId8905" xr:uid="{00000000-0004-0000-0C00-0000C8220000}"/>
    <hyperlink ref="O2576" r:id="rId8906" xr:uid="{00000000-0004-0000-0C00-0000C9220000}"/>
    <hyperlink ref="O2577" r:id="rId8907" xr:uid="{00000000-0004-0000-0C00-0000CA220000}"/>
    <hyperlink ref="O2578" r:id="rId8908" xr:uid="{00000000-0004-0000-0C00-0000CB220000}"/>
    <hyperlink ref="O2579" r:id="rId8909" xr:uid="{00000000-0004-0000-0C00-0000CC220000}"/>
    <hyperlink ref="O2580" r:id="rId8910" xr:uid="{00000000-0004-0000-0C00-0000CD220000}"/>
    <hyperlink ref="O2581" r:id="rId8911" xr:uid="{00000000-0004-0000-0C00-0000CE220000}"/>
    <hyperlink ref="O2582" r:id="rId8912" xr:uid="{00000000-0004-0000-0C00-0000CF220000}"/>
    <hyperlink ref="O2583" r:id="rId8913" xr:uid="{00000000-0004-0000-0C00-0000D0220000}"/>
    <hyperlink ref="O2584" r:id="rId8914" xr:uid="{00000000-0004-0000-0C00-0000D1220000}"/>
    <hyperlink ref="O2585" r:id="rId8915" xr:uid="{00000000-0004-0000-0C00-0000D2220000}"/>
    <hyperlink ref="O2586" r:id="rId8916" xr:uid="{00000000-0004-0000-0C00-0000D3220000}"/>
    <hyperlink ref="O2587" r:id="rId8917" xr:uid="{00000000-0004-0000-0C00-0000D4220000}"/>
    <hyperlink ref="O2588" r:id="rId8918" xr:uid="{00000000-0004-0000-0C00-0000D5220000}"/>
    <hyperlink ref="O2589" r:id="rId8919" xr:uid="{00000000-0004-0000-0C00-0000D6220000}"/>
    <hyperlink ref="O2590" r:id="rId8920" xr:uid="{00000000-0004-0000-0C00-0000D7220000}"/>
    <hyperlink ref="O2591" r:id="rId8921" xr:uid="{00000000-0004-0000-0C00-0000D8220000}"/>
    <hyperlink ref="O2592" r:id="rId8922" xr:uid="{00000000-0004-0000-0C00-0000D9220000}"/>
    <hyperlink ref="O2593" r:id="rId8923" xr:uid="{00000000-0004-0000-0C00-0000DA220000}"/>
    <hyperlink ref="O2594" r:id="rId8924" xr:uid="{00000000-0004-0000-0C00-0000DB220000}"/>
    <hyperlink ref="O2595" r:id="rId8925" xr:uid="{00000000-0004-0000-0C00-0000DC220000}"/>
    <hyperlink ref="O2596" r:id="rId8926" xr:uid="{00000000-0004-0000-0C00-0000DD220000}"/>
    <hyperlink ref="O2597" r:id="rId8927" xr:uid="{00000000-0004-0000-0C00-0000DE220000}"/>
    <hyperlink ref="O2598" r:id="rId8928" xr:uid="{00000000-0004-0000-0C00-0000DF220000}"/>
    <hyperlink ref="O2599" r:id="rId8929" xr:uid="{00000000-0004-0000-0C00-0000E0220000}"/>
    <hyperlink ref="O2600" r:id="rId8930" xr:uid="{00000000-0004-0000-0C00-0000E1220000}"/>
    <hyperlink ref="O2601" r:id="rId8931" xr:uid="{00000000-0004-0000-0C00-0000E2220000}"/>
    <hyperlink ref="O2602" r:id="rId8932" xr:uid="{00000000-0004-0000-0C00-0000E3220000}"/>
    <hyperlink ref="O2603" r:id="rId8933" xr:uid="{00000000-0004-0000-0C00-0000E4220000}"/>
    <hyperlink ref="O2604" r:id="rId8934" xr:uid="{00000000-0004-0000-0C00-0000E5220000}"/>
    <hyperlink ref="O2605" r:id="rId8935" xr:uid="{00000000-0004-0000-0C00-0000E6220000}"/>
    <hyperlink ref="O2606" r:id="rId8936" xr:uid="{00000000-0004-0000-0C00-0000E7220000}"/>
    <hyperlink ref="O2607" r:id="rId8937" xr:uid="{00000000-0004-0000-0C00-0000E8220000}"/>
    <hyperlink ref="O2608" r:id="rId8938" xr:uid="{00000000-0004-0000-0C00-0000E9220000}"/>
    <hyperlink ref="O2609" r:id="rId8939" xr:uid="{00000000-0004-0000-0C00-0000EA220000}"/>
    <hyperlink ref="O2610" r:id="rId8940" xr:uid="{00000000-0004-0000-0C00-0000EB220000}"/>
    <hyperlink ref="O2611" r:id="rId8941" xr:uid="{00000000-0004-0000-0C00-0000EC220000}"/>
    <hyperlink ref="O2612" r:id="rId8942" xr:uid="{00000000-0004-0000-0C00-0000ED220000}"/>
    <hyperlink ref="O2613" r:id="rId8943" xr:uid="{00000000-0004-0000-0C00-0000EE220000}"/>
    <hyperlink ref="O2614" r:id="rId8944" xr:uid="{00000000-0004-0000-0C00-0000EF220000}"/>
    <hyperlink ref="O2615" r:id="rId8945" xr:uid="{00000000-0004-0000-0C00-0000F0220000}"/>
    <hyperlink ref="O2616" r:id="rId8946" xr:uid="{00000000-0004-0000-0C00-0000F1220000}"/>
    <hyperlink ref="O2617" r:id="rId8947" xr:uid="{00000000-0004-0000-0C00-0000F2220000}"/>
    <hyperlink ref="O2618" r:id="rId8948" xr:uid="{00000000-0004-0000-0C00-0000F3220000}"/>
    <hyperlink ref="O2619" r:id="rId8949" xr:uid="{00000000-0004-0000-0C00-0000F4220000}"/>
    <hyperlink ref="O2620" r:id="rId8950" xr:uid="{00000000-0004-0000-0C00-0000F5220000}"/>
    <hyperlink ref="O2621" r:id="rId8951" xr:uid="{00000000-0004-0000-0C00-0000F6220000}"/>
    <hyperlink ref="O2622" r:id="rId8952" xr:uid="{00000000-0004-0000-0C00-0000F7220000}"/>
    <hyperlink ref="O2623" r:id="rId8953" xr:uid="{00000000-0004-0000-0C00-0000F8220000}"/>
    <hyperlink ref="O2624" r:id="rId8954" xr:uid="{00000000-0004-0000-0C00-0000F9220000}"/>
    <hyperlink ref="O2625" r:id="rId8955" xr:uid="{00000000-0004-0000-0C00-0000FA220000}"/>
    <hyperlink ref="O2626" r:id="rId8956" xr:uid="{00000000-0004-0000-0C00-0000FB220000}"/>
    <hyperlink ref="O2627" r:id="rId8957" xr:uid="{00000000-0004-0000-0C00-0000FC220000}"/>
    <hyperlink ref="O2628" r:id="rId8958" xr:uid="{00000000-0004-0000-0C00-0000FD220000}"/>
    <hyperlink ref="O2629" r:id="rId8959" xr:uid="{00000000-0004-0000-0C00-0000FE220000}"/>
    <hyperlink ref="O2630" r:id="rId8960" xr:uid="{00000000-0004-0000-0C00-0000FF220000}"/>
    <hyperlink ref="O2631" r:id="rId8961" xr:uid="{00000000-0004-0000-0C00-000000230000}"/>
    <hyperlink ref="O2632" r:id="rId8962" xr:uid="{00000000-0004-0000-0C00-000001230000}"/>
    <hyperlink ref="O2633" r:id="rId8963" xr:uid="{00000000-0004-0000-0C00-000002230000}"/>
    <hyperlink ref="O2634" r:id="rId8964" xr:uid="{00000000-0004-0000-0C00-000003230000}"/>
    <hyperlink ref="O2635" r:id="rId8965" xr:uid="{00000000-0004-0000-0C00-000004230000}"/>
    <hyperlink ref="O2636" r:id="rId8966" xr:uid="{00000000-0004-0000-0C00-000005230000}"/>
    <hyperlink ref="O2637" r:id="rId8967" xr:uid="{00000000-0004-0000-0C00-000006230000}"/>
    <hyperlink ref="O2638" r:id="rId8968" xr:uid="{00000000-0004-0000-0C00-000007230000}"/>
    <hyperlink ref="O2639" r:id="rId8969" xr:uid="{00000000-0004-0000-0C00-000008230000}"/>
    <hyperlink ref="O2640" r:id="rId8970" xr:uid="{00000000-0004-0000-0C00-000009230000}"/>
    <hyperlink ref="O2641" r:id="rId8971" xr:uid="{00000000-0004-0000-0C00-00000A230000}"/>
    <hyperlink ref="O2642" r:id="rId8972" xr:uid="{00000000-0004-0000-0C00-00000B230000}"/>
    <hyperlink ref="O2643" r:id="rId8973" xr:uid="{00000000-0004-0000-0C00-00000C230000}"/>
    <hyperlink ref="O2644" r:id="rId8974" xr:uid="{00000000-0004-0000-0C00-00000D230000}"/>
    <hyperlink ref="O2645" r:id="rId8975" xr:uid="{00000000-0004-0000-0C00-00000E230000}"/>
    <hyperlink ref="O2646" r:id="rId8976" xr:uid="{00000000-0004-0000-0C00-00000F230000}"/>
    <hyperlink ref="O2647" r:id="rId8977" xr:uid="{00000000-0004-0000-0C00-000010230000}"/>
    <hyperlink ref="O2648" r:id="rId8978" xr:uid="{00000000-0004-0000-0C00-000011230000}"/>
    <hyperlink ref="O2649" r:id="rId8979" xr:uid="{00000000-0004-0000-0C00-000012230000}"/>
    <hyperlink ref="O2650" r:id="rId8980" xr:uid="{00000000-0004-0000-0C00-000013230000}"/>
    <hyperlink ref="O2651" r:id="rId8981" xr:uid="{00000000-0004-0000-0C00-000014230000}"/>
    <hyperlink ref="O2652" r:id="rId8982" xr:uid="{00000000-0004-0000-0C00-000015230000}"/>
    <hyperlink ref="O2653" r:id="rId8983" xr:uid="{00000000-0004-0000-0C00-000016230000}"/>
    <hyperlink ref="O2654" r:id="rId8984" xr:uid="{00000000-0004-0000-0C00-000017230000}"/>
    <hyperlink ref="O2655" r:id="rId8985" xr:uid="{00000000-0004-0000-0C00-000018230000}"/>
    <hyperlink ref="O2656" r:id="rId8986" xr:uid="{00000000-0004-0000-0C00-000019230000}"/>
    <hyperlink ref="O2657" r:id="rId8987" xr:uid="{00000000-0004-0000-0C00-00001A230000}"/>
    <hyperlink ref="O2658" r:id="rId8988" xr:uid="{00000000-0004-0000-0C00-00001B230000}"/>
    <hyperlink ref="O2659" r:id="rId8989" xr:uid="{00000000-0004-0000-0C00-00001C230000}"/>
    <hyperlink ref="O2660" r:id="rId8990" xr:uid="{00000000-0004-0000-0C00-00001D230000}"/>
    <hyperlink ref="O2661" r:id="rId8991" xr:uid="{00000000-0004-0000-0C00-00001E230000}"/>
    <hyperlink ref="O2662" r:id="rId8992" xr:uid="{00000000-0004-0000-0C00-00001F230000}"/>
    <hyperlink ref="O2663" r:id="rId8993" xr:uid="{00000000-0004-0000-0C00-000020230000}"/>
    <hyperlink ref="O2664" r:id="rId8994" xr:uid="{00000000-0004-0000-0C00-000021230000}"/>
    <hyperlink ref="O2665" r:id="rId8995" xr:uid="{00000000-0004-0000-0C00-000022230000}"/>
    <hyperlink ref="O2666" r:id="rId8996" xr:uid="{00000000-0004-0000-0C00-000023230000}"/>
    <hyperlink ref="O2667" r:id="rId8997" xr:uid="{00000000-0004-0000-0C00-000024230000}"/>
    <hyperlink ref="O2668" r:id="rId8998" xr:uid="{00000000-0004-0000-0C00-000025230000}"/>
    <hyperlink ref="O2669" r:id="rId8999" xr:uid="{00000000-0004-0000-0C00-000026230000}"/>
    <hyperlink ref="O2670" r:id="rId9000" xr:uid="{00000000-0004-0000-0C00-000027230000}"/>
    <hyperlink ref="O2671" r:id="rId9001" xr:uid="{00000000-0004-0000-0C00-000028230000}"/>
    <hyperlink ref="O2672" r:id="rId9002" xr:uid="{00000000-0004-0000-0C00-000029230000}"/>
    <hyperlink ref="O2673" r:id="rId9003" xr:uid="{00000000-0004-0000-0C00-00002A230000}"/>
    <hyperlink ref="O2674" r:id="rId9004" xr:uid="{00000000-0004-0000-0C00-00002B230000}"/>
    <hyperlink ref="O2675" r:id="rId9005" xr:uid="{00000000-0004-0000-0C00-00002C230000}"/>
    <hyperlink ref="O2676" r:id="rId9006" xr:uid="{00000000-0004-0000-0C00-00002D230000}"/>
    <hyperlink ref="O2677" r:id="rId9007" xr:uid="{00000000-0004-0000-0C00-00002E230000}"/>
    <hyperlink ref="O2678" r:id="rId9008" xr:uid="{00000000-0004-0000-0C00-00002F230000}"/>
    <hyperlink ref="O2679" r:id="rId9009" xr:uid="{00000000-0004-0000-0C00-000030230000}"/>
    <hyperlink ref="O2680" r:id="rId9010" xr:uid="{00000000-0004-0000-0C00-000031230000}"/>
    <hyperlink ref="O2681" r:id="rId9011" xr:uid="{00000000-0004-0000-0C00-000032230000}"/>
    <hyperlink ref="O2682" r:id="rId9012" xr:uid="{00000000-0004-0000-0C00-000033230000}"/>
    <hyperlink ref="O2683" r:id="rId9013" xr:uid="{00000000-0004-0000-0C00-000034230000}"/>
    <hyperlink ref="O2684" r:id="rId9014" xr:uid="{00000000-0004-0000-0C00-000035230000}"/>
    <hyperlink ref="O2685" r:id="rId9015" xr:uid="{00000000-0004-0000-0C00-000036230000}"/>
    <hyperlink ref="O2686" r:id="rId9016" xr:uid="{00000000-0004-0000-0C00-000037230000}"/>
    <hyperlink ref="O2687" r:id="rId9017" xr:uid="{00000000-0004-0000-0C00-000038230000}"/>
    <hyperlink ref="O2688" r:id="rId9018" xr:uid="{00000000-0004-0000-0C00-000039230000}"/>
    <hyperlink ref="O2689" r:id="rId9019" xr:uid="{00000000-0004-0000-0C00-00003A230000}"/>
    <hyperlink ref="O2690" r:id="rId9020" xr:uid="{00000000-0004-0000-0C00-00003B230000}"/>
    <hyperlink ref="O2691" r:id="rId9021" xr:uid="{00000000-0004-0000-0C00-00003C230000}"/>
    <hyperlink ref="O2692" r:id="rId9022" xr:uid="{00000000-0004-0000-0C00-00003D230000}"/>
    <hyperlink ref="O2693" r:id="rId9023" xr:uid="{00000000-0004-0000-0C00-00003E230000}"/>
    <hyperlink ref="O2694" r:id="rId9024" xr:uid="{00000000-0004-0000-0C00-00003F230000}"/>
    <hyperlink ref="O2695" r:id="rId9025" xr:uid="{00000000-0004-0000-0C00-000040230000}"/>
    <hyperlink ref="O2696" r:id="rId9026" xr:uid="{00000000-0004-0000-0C00-000041230000}"/>
    <hyperlink ref="O2697" r:id="rId9027" xr:uid="{00000000-0004-0000-0C00-000042230000}"/>
    <hyperlink ref="O2698" r:id="rId9028" xr:uid="{00000000-0004-0000-0C00-000043230000}"/>
    <hyperlink ref="O2699" r:id="rId9029" xr:uid="{00000000-0004-0000-0C00-000044230000}"/>
    <hyperlink ref="O2700" r:id="rId9030" xr:uid="{00000000-0004-0000-0C00-000045230000}"/>
    <hyperlink ref="O2701" r:id="rId9031" xr:uid="{00000000-0004-0000-0C00-000046230000}"/>
    <hyperlink ref="O2702" r:id="rId9032" xr:uid="{00000000-0004-0000-0C00-000047230000}"/>
    <hyperlink ref="O2703" r:id="rId9033" xr:uid="{00000000-0004-0000-0C00-000048230000}"/>
    <hyperlink ref="O2704" r:id="rId9034" xr:uid="{00000000-0004-0000-0C00-000049230000}"/>
    <hyperlink ref="O2705" r:id="rId9035" xr:uid="{00000000-0004-0000-0C00-00004A230000}"/>
    <hyperlink ref="O2706" r:id="rId9036" xr:uid="{00000000-0004-0000-0C00-00004B230000}"/>
    <hyperlink ref="O2707" r:id="rId9037" xr:uid="{00000000-0004-0000-0C00-00004C230000}"/>
    <hyperlink ref="O2708" r:id="rId9038" xr:uid="{00000000-0004-0000-0C00-00004D230000}"/>
    <hyperlink ref="O2709" r:id="rId9039" xr:uid="{00000000-0004-0000-0C00-00004E230000}"/>
    <hyperlink ref="O2710" r:id="rId9040" xr:uid="{00000000-0004-0000-0C00-00004F230000}"/>
    <hyperlink ref="O2711" r:id="rId9041" xr:uid="{00000000-0004-0000-0C00-000050230000}"/>
    <hyperlink ref="O2712" r:id="rId9042" xr:uid="{00000000-0004-0000-0C00-000051230000}"/>
    <hyperlink ref="O2713" r:id="rId9043" xr:uid="{00000000-0004-0000-0C00-000052230000}"/>
    <hyperlink ref="O2714" r:id="rId9044" xr:uid="{00000000-0004-0000-0C00-000053230000}"/>
    <hyperlink ref="O2715" r:id="rId9045" xr:uid="{00000000-0004-0000-0C00-000054230000}"/>
    <hyperlink ref="O2716" r:id="rId9046" xr:uid="{00000000-0004-0000-0C00-000055230000}"/>
    <hyperlink ref="O2717" r:id="rId9047" xr:uid="{00000000-0004-0000-0C00-000056230000}"/>
    <hyperlink ref="O2718" r:id="rId9048" xr:uid="{00000000-0004-0000-0C00-000057230000}"/>
    <hyperlink ref="O2719" r:id="rId9049" xr:uid="{00000000-0004-0000-0C00-000058230000}"/>
    <hyperlink ref="O2720" r:id="rId9050" xr:uid="{00000000-0004-0000-0C00-000059230000}"/>
    <hyperlink ref="O2721" r:id="rId9051" xr:uid="{00000000-0004-0000-0C00-00005A230000}"/>
    <hyperlink ref="O2722" r:id="rId9052" xr:uid="{00000000-0004-0000-0C00-00005B230000}"/>
    <hyperlink ref="O2723" r:id="rId9053" xr:uid="{00000000-0004-0000-0C00-00005C230000}"/>
    <hyperlink ref="O2724" r:id="rId9054" xr:uid="{00000000-0004-0000-0C00-00005D230000}"/>
    <hyperlink ref="O2725" r:id="rId9055" xr:uid="{00000000-0004-0000-0C00-00005E230000}"/>
    <hyperlink ref="O2726" r:id="rId9056" xr:uid="{00000000-0004-0000-0C00-00005F230000}"/>
    <hyperlink ref="O2727" r:id="rId9057" xr:uid="{00000000-0004-0000-0C00-000060230000}"/>
    <hyperlink ref="O2728" r:id="rId9058" xr:uid="{00000000-0004-0000-0C00-000061230000}"/>
    <hyperlink ref="O2729" r:id="rId9059" xr:uid="{00000000-0004-0000-0C00-000062230000}"/>
    <hyperlink ref="O2730" r:id="rId9060" xr:uid="{00000000-0004-0000-0C00-000063230000}"/>
    <hyperlink ref="O2731" r:id="rId9061" xr:uid="{00000000-0004-0000-0C00-000064230000}"/>
    <hyperlink ref="O2732" r:id="rId9062" xr:uid="{00000000-0004-0000-0C00-000065230000}"/>
    <hyperlink ref="O2733" r:id="rId9063" xr:uid="{00000000-0004-0000-0C00-000066230000}"/>
    <hyperlink ref="O2734" r:id="rId9064" xr:uid="{00000000-0004-0000-0C00-000067230000}"/>
    <hyperlink ref="O2735" r:id="rId9065" xr:uid="{00000000-0004-0000-0C00-000068230000}"/>
    <hyperlink ref="O2736" r:id="rId9066" xr:uid="{00000000-0004-0000-0C00-000069230000}"/>
    <hyperlink ref="O2737" r:id="rId9067" xr:uid="{00000000-0004-0000-0C00-00006A230000}"/>
    <hyperlink ref="O2738" r:id="rId9068" xr:uid="{00000000-0004-0000-0C00-00006B230000}"/>
    <hyperlink ref="O2739" r:id="rId9069" xr:uid="{00000000-0004-0000-0C00-00006C230000}"/>
    <hyperlink ref="O2740" r:id="rId9070" xr:uid="{00000000-0004-0000-0C00-00006D230000}"/>
    <hyperlink ref="O2741" r:id="rId9071" xr:uid="{00000000-0004-0000-0C00-00006E230000}"/>
    <hyperlink ref="O2742" r:id="rId9072" xr:uid="{00000000-0004-0000-0C00-00006F230000}"/>
    <hyperlink ref="O2743" r:id="rId9073" xr:uid="{00000000-0004-0000-0C00-000070230000}"/>
    <hyperlink ref="O2744" r:id="rId9074" xr:uid="{00000000-0004-0000-0C00-000071230000}"/>
    <hyperlink ref="O2745" r:id="rId9075" xr:uid="{00000000-0004-0000-0C00-000072230000}"/>
    <hyperlink ref="O2746" r:id="rId9076" xr:uid="{00000000-0004-0000-0C00-000073230000}"/>
    <hyperlink ref="O2747" r:id="rId9077" xr:uid="{00000000-0004-0000-0C00-000074230000}"/>
    <hyperlink ref="O2748" r:id="rId9078" xr:uid="{00000000-0004-0000-0C00-000075230000}"/>
    <hyperlink ref="O2749" r:id="rId9079" xr:uid="{00000000-0004-0000-0C00-000076230000}"/>
    <hyperlink ref="O2750" r:id="rId9080" xr:uid="{00000000-0004-0000-0C00-000077230000}"/>
    <hyperlink ref="O2751" r:id="rId9081" xr:uid="{00000000-0004-0000-0C00-000078230000}"/>
    <hyperlink ref="O2752" r:id="rId9082" xr:uid="{00000000-0004-0000-0C00-000079230000}"/>
    <hyperlink ref="O2753" r:id="rId9083" xr:uid="{00000000-0004-0000-0C00-00007A230000}"/>
    <hyperlink ref="O2754" r:id="rId9084" xr:uid="{00000000-0004-0000-0C00-00007B230000}"/>
    <hyperlink ref="O2755" r:id="rId9085" xr:uid="{00000000-0004-0000-0C00-00007C230000}"/>
    <hyperlink ref="O2756" r:id="rId9086" xr:uid="{00000000-0004-0000-0C00-00007D230000}"/>
    <hyperlink ref="O2757" r:id="rId9087" xr:uid="{00000000-0004-0000-0C00-00007E230000}"/>
    <hyperlink ref="O2758" r:id="rId9088" xr:uid="{00000000-0004-0000-0C00-00007F230000}"/>
    <hyperlink ref="O2759" r:id="rId9089" xr:uid="{00000000-0004-0000-0C00-000080230000}"/>
    <hyperlink ref="O2760" r:id="rId9090" xr:uid="{00000000-0004-0000-0C00-000081230000}"/>
    <hyperlink ref="O2761" r:id="rId9091" xr:uid="{00000000-0004-0000-0C00-000082230000}"/>
    <hyperlink ref="O2762" r:id="rId9092" xr:uid="{00000000-0004-0000-0C00-000083230000}"/>
    <hyperlink ref="O2763" r:id="rId9093" xr:uid="{00000000-0004-0000-0C00-000084230000}"/>
    <hyperlink ref="O2764" r:id="rId9094" xr:uid="{00000000-0004-0000-0C00-000085230000}"/>
    <hyperlink ref="O2765" r:id="rId9095" xr:uid="{00000000-0004-0000-0C00-000086230000}"/>
    <hyperlink ref="O2766" r:id="rId9096" xr:uid="{00000000-0004-0000-0C00-000087230000}"/>
    <hyperlink ref="O2767" r:id="rId9097" xr:uid="{00000000-0004-0000-0C00-000088230000}"/>
    <hyperlink ref="O2768" r:id="rId9098" xr:uid="{00000000-0004-0000-0C00-000089230000}"/>
    <hyperlink ref="O2769" r:id="rId9099" xr:uid="{00000000-0004-0000-0C00-00008A230000}"/>
    <hyperlink ref="O2770" r:id="rId9100" xr:uid="{00000000-0004-0000-0C00-00008B230000}"/>
    <hyperlink ref="O2771" r:id="rId9101" xr:uid="{00000000-0004-0000-0C00-00008C230000}"/>
    <hyperlink ref="O2772" r:id="rId9102" xr:uid="{00000000-0004-0000-0C00-00008D230000}"/>
    <hyperlink ref="O2773" r:id="rId9103" xr:uid="{00000000-0004-0000-0C00-00008E230000}"/>
    <hyperlink ref="O2774" r:id="rId9104" xr:uid="{00000000-0004-0000-0C00-00008F230000}"/>
    <hyperlink ref="O2775" r:id="rId9105" xr:uid="{00000000-0004-0000-0C00-000090230000}"/>
    <hyperlink ref="O2776" r:id="rId9106" xr:uid="{00000000-0004-0000-0C00-000091230000}"/>
    <hyperlink ref="O2777" r:id="rId9107" xr:uid="{00000000-0004-0000-0C00-000092230000}"/>
    <hyperlink ref="O2778" r:id="rId9108" xr:uid="{00000000-0004-0000-0C00-000093230000}"/>
    <hyperlink ref="O2779" r:id="rId9109" xr:uid="{00000000-0004-0000-0C00-000094230000}"/>
    <hyperlink ref="O2780" r:id="rId9110" xr:uid="{00000000-0004-0000-0C00-000095230000}"/>
    <hyperlink ref="O2781" r:id="rId9111" xr:uid="{00000000-0004-0000-0C00-000096230000}"/>
    <hyperlink ref="O2782" r:id="rId9112" xr:uid="{00000000-0004-0000-0C00-000097230000}"/>
    <hyperlink ref="O2783" r:id="rId9113" xr:uid="{00000000-0004-0000-0C00-000098230000}"/>
    <hyperlink ref="O2785" r:id="rId9114" xr:uid="{00000000-0004-0000-0C00-000099230000}"/>
    <hyperlink ref="O2786" r:id="rId9115" xr:uid="{00000000-0004-0000-0C00-00009A230000}"/>
    <hyperlink ref="O2787" r:id="rId9116" xr:uid="{00000000-0004-0000-0C00-00009B230000}"/>
    <hyperlink ref="O2788" r:id="rId9117" xr:uid="{00000000-0004-0000-0C00-00009C230000}"/>
    <hyperlink ref="O2789" r:id="rId9118" xr:uid="{00000000-0004-0000-0C00-00009D230000}"/>
    <hyperlink ref="O2790" r:id="rId9119" xr:uid="{00000000-0004-0000-0C00-00009E230000}"/>
    <hyperlink ref="O2791" r:id="rId9120" xr:uid="{00000000-0004-0000-0C00-00009F230000}"/>
    <hyperlink ref="O2792" r:id="rId9121" xr:uid="{00000000-0004-0000-0C00-0000A0230000}"/>
    <hyperlink ref="O2793" r:id="rId9122" xr:uid="{00000000-0004-0000-0C00-0000A1230000}"/>
    <hyperlink ref="O2794" r:id="rId9123" xr:uid="{00000000-0004-0000-0C00-0000A2230000}"/>
    <hyperlink ref="O2795" r:id="rId9124" xr:uid="{00000000-0004-0000-0C00-0000A3230000}"/>
    <hyperlink ref="O2796" r:id="rId9125" xr:uid="{00000000-0004-0000-0C00-0000A4230000}"/>
    <hyperlink ref="O2797" r:id="rId9126" xr:uid="{00000000-0004-0000-0C00-0000A5230000}"/>
    <hyperlink ref="O2798" r:id="rId9127" xr:uid="{00000000-0004-0000-0C00-0000A6230000}"/>
    <hyperlink ref="O2799" r:id="rId9128" xr:uid="{00000000-0004-0000-0C00-0000A7230000}"/>
    <hyperlink ref="O2800" r:id="rId9129" xr:uid="{00000000-0004-0000-0C00-0000A8230000}"/>
    <hyperlink ref="O2801" r:id="rId9130" xr:uid="{00000000-0004-0000-0C00-0000A9230000}"/>
    <hyperlink ref="O2802" r:id="rId9131" xr:uid="{00000000-0004-0000-0C00-0000AA230000}"/>
    <hyperlink ref="O2803" r:id="rId9132" xr:uid="{00000000-0004-0000-0C00-0000AB230000}"/>
    <hyperlink ref="O2804" r:id="rId9133" xr:uid="{00000000-0004-0000-0C00-0000AC230000}"/>
    <hyperlink ref="O2805" r:id="rId9134" xr:uid="{00000000-0004-0000-0C00-0000AD230000}"/>
    <hyperlink ref="O2806" r:id="rId9135" xr:uid="{00000000-0004-0000-0C00-0000AE230000}"/>
    <hyperlink ref="O2807" r:id="rId9136" xr:uid="{00000000-0004-0000-0C00-0000AF230000}"/>
    <hyperlink ref="O2808" r:id="rId9137" xr:uid="{00000000-0004-0000-0C00-0000B0230000}"/>
    <hyperlink ref="O2809" r:id="rId9138" xr:uid="{00000000-0004-0000-0C00-0000B1230000}"/>
    <hyperlink ref="O2810" r:id="rId9139" xr:uid="{00000000-0004-0000-0C00-0000B2230000}"/>
    <hyperlink ref="O2811" r:id="rId9140" xr:uid="{00000000-0004-0000-0C00-0000B3230000}"/>
    <hyperlink ref="O2812" r:id="rId9141" xr:uid="{00000000-0004-0000-0C00-0000B4230000}"/>
    <hyperlink ref="O2813" r:id="rId9142" xr:uid="{00000000-0004-0000-0C00-0000B5230000}"/>
    <hyperlink ref="O2814" r:id="rId9143" xr:uid="{00000000-0004-0000-0C00-0000B6230000}"/>
    <hyperlink ref="O2815" r:id="rId9144" xr:uid="{00000000-0004-0000-0C00-0000B7230000}"/>
    <hyperlink ref="O2816" r:id="rId9145" xr:uid="{00000000-0004-0000-0C00-0000B8230000}"/>
    <hyperlink ref="O2817" r:id="rId9146" xr:uid="{00000000-0004-0000-0C00-0000B9230000}"/>
    <hyperlink ref="O2818" r:id="rId9147" xr:uid="{00000000-0004-0000-0C00-0000BA230000}"/>
    <hyperlink ref="O2819" r:id="rId9148" xr:uid="{00000000-0004-0000-0C00-0000BB230000}"/>
    <hyperlink ref="O2820" r:id="rId9149" xr:uid="{00000000-0004-0000-0C00-0000BC230000}"/>
    <hyperlink ref="O2821" r:id="rId9150" xr:uid="{00000000-0004-0000-0C00-0000BD230000}"/>
    <hyperlink ref="O2822" r:id="rId9151" xr:uid="{00000000-0004-0000-0C00-0000BE230000}"/>
    <hyperlink ref="O2823" r:id="rId9152" xr:uid="{00000000-0004-0000-0C00-0000BF230000}"/>
    <hyperlink ref="O2824" r:id="rId9153" xr:uid="{00000000-0004-0000-0C00-0000C0230000}"/>
    <hyperlink ref="O2825" r:id="rId9154" xr:uid="{00000000-0004-0000-0C00-0000C1230000}"/>
    <hyperlink ref="O2826" r:id="rId9155" xr:uid="{00000000-0004-0000-0C00-0000C2230000}"/>
    <hyperlink ref="O2827" r:id="rId9156" xr:uid="{00000000-0004-0000-0C00-0000C3230000}"/>
    <hyperlink ref="O2828" r:id="rId9157" xr:uid="{00000000-0004-0000-0C00-0000C4230000}"/>
    <hyperlink ref="O2829" r:id="rId9158" xr:uid="{00000000-0004-0000-0C00-0000C5230000}"/>
    <hyperlink ref="O2830" r:id="rId9159" xr:uid="{00000000-0004-0000-0C00-0000C6230000}"/>
    <hyperlink ref="O2831" r:id="rId9160" xr:uid="{00000000-0004-0000-0C00-0000C7230000}"/>
    <hyperlink ref="O2832" r:id="rId9161" xr:uid="{00000000-0004-0000-0C00-0000C8230000}"/>
    <hyperlink ref="O2833" r:id="rId9162" xr:uid="{00000000-0004-0000-0C00-0000C9230000}"/>
    <hyperlink ref="O2834" r:id="rId9163" xr:uid="{00000000-0004-0000-0C00-0000CA230000}"/>
    <hyperlink ref="O2835" r:id="rId9164" xr:uid="{00000000-0004-0000-0C00-0000CB230000}"/>
    <hyperlink ref="O2836" r:id="rId9165" xr:uid="{00000000-0004-0000-0C00-0000CC230000}"/>
    <hyperlink ref="O2837" r:id="rId9166" xr:uid="{00000000-0004-0000-0C00-0000CD230000}"/>
    <hyperlink ref="O2838" r:id="rId9167" xr:uid="{00000000-0004-0000-0C00-0000CE230000}"/>
    <hyperlink ref="O2839" r:id="rId9168" xr:uid="{00000000-0004-0000-0C00-0000CF230000}"/>
    <hyperlink ref="O2840" r:id="rId9169" xr:uid="{00000000-0004-0000-0C00-0000D0230000}"/>
    <hyperlink ref="O2841" r:id="rId9170" xr:uid="{00000000-0004-0000-0C00-0000D1230000}"/>
    <hyperlink ref="O2842" r:id="rId9171" xr:uid="{00000000-0004-0000-0C00-0000D2230000}"/>
    <hyperlink ref="O2843" r:id="rId9172" xr:uid="{00000000-0004-0000-0C00-0000D3230000}"/>
    <hyperlink ref="O2844" r:id="rId9173" xr:uid="{00000000-0004-0000-0C00-0000D4230000}"/>
    <hyperlink ref="O2845" r:id="rId9174" xr:uid="{00000000-0004-0000-0C00-0000D5230000}"/>
    <hyperlink ref="O2846" r:id="rId9175" xr:uid="{00000000-0004-0000-0C00-0000D6230000}"/>
    <hyperlink ref="O2847" r:id="rId9176" xr:uid="{00000000-0004-0000-0C00-0000D7230000}"/>
    <hyperlink ref="O2848" r:id="rId9177" xr:uid="{00000000-0004-0000-0C00-0000D8230000}"/>
    <hyperlink ref="O2849" r:id="rId9178" xr:uid="{00000000-0004-0000-0C00-0000D9230000}"/>
    <hyperlink ref="O2850" r:id="rId9179" xr:uid="{00000000-0004-0000-0C00-0000DA230000}"/>
    <hyperlink ref="O2851" r:id="rId9180" xr:uid="{00000000-0004-0000-0C00-0000DB230000}"/>
    <hyperlink ref="O2852" r:id="rId9181" xr:uid="{00000000-0004-0000-0C00-0000DC230000}"/>
    <hyperlink ref="O2853" r:id="rId9182" xr:uid="{00000000-0004-0000-0C00-0000DD230000}"/>
    <hyperlink ref="O2854" r:id="rId9183" xr:uid="{00000000-0004-0000-0C00-0000DE230000}"/>
    <hyperlink ref="O2855" r:id="rId9184" xr:uid="{00000000-0004-0000-0C00-0000DF230000}"/>
    <hyperlink ref="O2856" r:id="rId9185" xr:uid="{00000000-0004-0000-0C00-0000E0230000}"/>
    <hyperlink ref="O2857" r:id="rId9186" xr:uid="{00000000-0004-0000-0C00-0000E1230000}"/>
    <hyperlink ref="O2858" r:id="rId9187" xr:uid="{00000000-0004-0000-0C00-0000E2230000}"/>
    <hyperlink ref="O2859" r:id="rId9188" xr:uid="{00000000-0004-0000-0C00-0000E3230000}"/>
    <hyperlink ref="O2860" r:id="rId9189" xr:uid="{00000000-0004-0000-0C00-0000E4230000}"/>
    <hyperlink ref="O2861" r:id="rId9190" xr:uid="{00000000-0004-0000-0C00-0000E5230000}"/>
    <hyperlink ref="O2862" r:id="rId9191" xr:uid="{00000000-0004-0000-0C00-0000E6230000}"/>
    <hyperlink ref="O2863" r:id="rId9192" xr:uid="{00000000-0004-0000-0C00-0000E7230000}"/>
    <hyperlink ref="O2864" r:id="rId9193" xr:uid="{00000000-0004-0000-0C00-0000E8230000}"/>
    <hyperlink ref="O2865" r:id="rId9194" xr:uid="{00000000-0004-0000-0C00-0000E9230000}"/>
    <hyperlink ref="O2866" r:id="rId9195" xr:uid="{00000000-0004-0000-0C00-0000EA230000}"/>
    <hyperlink ref="O2867" r:id="rId9196" xr:uid="{00000000-0004-0000-0C00-0000EB230000}"/>
    <hyperlink ref="O2868" r:id="rId9197" xr:uid="{00000000-0004-0000-0C00-0000EC230000}"/>
    <hyperlink ref="O2870" r:id="rId9198" xr:uid="{00000000-0004-0000-0C00-0000ED230000}"/>
    <hyperlink ref="O2871" r:id="rId9199" xr:uid="{00000000-0004-0000-0C00-0000EE230000}"/>
    <hyperlink ref="O2872" r:id="rId9200" xr:uid="{00000000-0004-0000-0C00-0000EF230000}"/>
    <hyperlink ref="O2873" r:id="rId9201" xr:uid="{00000000-0004-0000-0C00-0000F0230000}"/>
    <hyperlink ref="O2874" r:id="rId9202" xr:uid="{00000000-0004-0000-0C00-0000F1230000}"/>
    <hyperlink ref="O2875" r:id="rId9203" xr:uid="{00000000-0004-0000-0C00-0000F2230000}"/>
    <hyperlink ref="O2876" r:id="rId9204" xr:uid="{00000000-0004-0000-0C00-0000F3230000}"/>
    <hyperlink ref="O2877" r:id="rId9205" xr:uid="{00000000-0004-0000-0C00-0000F4230000}"/>
    <hyperlink ref="O2878" r:id="rId9206" xr:uid="{00000000-0004-0000-0C00-0000F5230000}"/>
    <hyperlink ref="O2879" r:id="rId9207" xr:uid="{00000000-0004-0000-0C00-0000F6230000}"/>
    <hyperlink ref="O2880" r:id="rId9208" xr:uid="{00000000-0004-0000-0C00-0000F7230000}"/>
    <hyperlink ref="O2881" r:id="rId9209" xr:uid="{00000000-0004-0000-0C00-0000F8230000}"/>
    <hyperlink ref="O2882" r:id="rId9210" xr:uid="{00000000-0004-0000-0C00-0000F9230000}"/>
    <hyperlink ref="O2883" r:id="rId9211" xr:uid="{00000000-0004-0000-0C00-0000FA230000}"/>
    <hyperlink ref="O2884" r:id="rId9212" xr:uid="{00000000-0004-0000-0C00-0000FB230000}"/>
    <hyperlink ref="O2885" r:id="rId9213" xr:uid="{00000000-0004-0000-0C00-0000FC230000}"/>
    <hyperlink ref="O2886" r:id="rId9214" xr:uid="{00000000-0004-0000-0C00-0000FD230000}"/>
    <hyperlink ref="O2887" r:id="rId9215" xr:uid="{00000000-0004-0000-0C00-0000FE230000}"/>
    <hyperlink ref="O2888" r:id="rId9216" xr:uid="{00000000-0004-0000-0C00-0000FF230000}"/>
    <hyperlink ref="O2889" r:id="rId9217" xr:uid="{00000000-0004-0000-0C00-000000240000}"/>
    <hyperlink ref="O2890" r:id="rId9218" xr:uid="{00000000-0004-0000-0C00-000001240000}"/>
    <hyperlink ref="O2891" r:id="rId9219" xr:uid="{00000000-0004-0000-0C00-000002240000}"/>
    <hyperlink ref="O2892" r:id="rId9220" xr:uid="{00000000-0004-0000-0C00-000003240000}"/>
    <hyperlink ref="O2893" r:id="rId9221" xr:uid="{00000000-0004-0000-0C00-000004240000}"/>
    <hyperlink ref="O2894" r:id="rId9222" xr:uid="{00000000-0004-0000-0C00-000005240000}"/>
    <hyperlink ref="O2895" r:id="rId9223" xr:uid="{00000000-0004-0000-0C00-000006240000}"/>
    <hyperlink ref="O2896" r:id="rId9224" xr:uid="{00000000-0004-0000-0C00-000007240000}"/>
    <hyperlink ref="O2897" r:id="rId9225" xr:uid="{00000000-0004-0000-0C00-000008240000}"/>
    <hyperlink ref="O2898" r:id="rId9226" xr:uid="{00000000-0004-0000-0C00-000009240000}"/>
    <hyperlink ref="O2899" r:id="rId9227" xr:uid="{00000000-0004-0000-0C00-00000A240000}"/>
    <hyperlink ref="O2900" r:id="rId9228" xr:uid="{00000000-0004-0000-0C00-00000B240000}"/>
    <hyperlink ref="O2901" r:id="rId9229" xr:uid="{00000000-0004-0000-0C00-00000C240000}"/>
    <hyperlink ref="O2902" r:id="rId9230" xr:uid="{00000000-0004-0000-0C00-00000D240000}"/>
    <hyperlink ref="O2903" r:id="rId9231" xr:uid="{00000000-0004-0000-0C00-00000E240000}"/>
    <hyperlink ref="O2904" r:id="rId9232" xr:uid="{00000000-0004-0000-0C00-00000F240000}"/>
    <hyperlink ref="O2905" r:id="rId9233" xr:uid="{00000000-0004-0000-0C00-000010240000}"/>
    <hyperlink ref="O2906" r:id="rId9234" xr:uid="{00000000-0004-0000-0C00-000011240000}"/>
    <hyperlink ref="O2907" r:id="rId9235" xr:uid="{00000000-0004-0000-0C00-000012240000}"/>
    <hyperlink ref="O2908" r:id="rId9236" xr:uid="{00000000-0004-0000-0C00-000013240000}"/>
    <hyperlink ref="O2909" r:id="rId9237" xr:uid="{00000000-0004-0000-0C00-000014240000}"/>
    <hyperlink ref="O2910" r:id="rId9238" xr:uid="{00000000-0004-0000-0C00-000015240000}"/>
    <hyperlink ref="O2911" r:id="rId9239" xr:uid="{00000000-0004-0000-0C00-000016240000}"/>
    <hyperlink ref="O2912" r:id="rId9240" xr:uid="{00000000-0004-0000-0C00-000017240000}"/>
    <hyperlink ref="O2913" r:id="rId9241" xr:uid="{00000000-0004-0000-0C00-000018240000}"/>
    <hyperlink ref="O2914" r:id="rId9242" xr:uid="{00000000-0004-0000-0C00-000019240000}"/>
    <hyperlink ref="O2915" r:id="rId9243" xr:uid="{00000000-0004-0000-0C00-00001A240000}"/>
    <hyperlink ref="O2916" r:id="rId9244" xr:uid="{00000000-0004-0000-0C00-00001B240000}"/>
    <hyperlink ref="O2917" r:id="rId9245" xr:uid="{00000000-0004-0000-0C00-00001C240000}"/>
    <hyperlink ref="O2918" r:id="rId9246" xr:uid="{00000000-0004-0000-0C00-00001D240000}"/>
    <hyperlink ref="O2919" r:id="rId9247" xr:uid="{00000000-0004-0000-0C00-00001E240000}"/>
    <hyperlink ref="O2920" r:id="rId9248" xr:uid="{00000000-0004-0000-0C00-00001F240000}"/>
    <hyperlink ref="O2921" r:id="rId9249" xr:uid="{00000000-0004-0000-0C00-000020240000}"/>
    <hyperlink ref="O2922" r:id="rId9250" xr:uid="{00000000-0004-0000-0C00-000021240000}"/>
    <hyperlink ref="O2923" r:id="rId9251" xr:uid="{00000000-0004-0000-0C00-000022240000}"/>
    <hyperlink ref="O2924" r:id="rId9252" xr:uid="{00000000-0004-0000-0C00-000023240000}"/>
    <hyperlink ref="O2925" r:id="rId9253" xr:uid="{00000000-0004-0000-0C00-000024240000}"/>
    <hyperlink ref="O2926" r:id="rId9254" xr:uid="{00000000-0004-0000-0C00-000025240000}"/>
    <hyperlink ref="O2927" r:id="rId9255" xr:uid="{00000000-0004-0000-0C00-000026240000}"/>
    <hyperlink ref="O2928" r:id="rId9256" xr:uid="{00000000-0004-0000-0C00-000027240000}"/>
    <hyperlink ref="O2929" r:id="rId9257" xr:uid="{00000000-0004-0000-0C00-000028240000}"/>
    <hyperlink ref="O2931" r:id="rId9258" xr:uid="{00000000-0004-0000-0C00-000029240000}"/>
    <hyperlink ref="O2932" r:id="rId9259" xr:uid="{00000000-0004-0000-0C00-00002A240000}"/>
    <hyperlink ref="O2933" r:id="rId9260" xr:uid="{00000000-0004-0000-0C00-00002B240000}"/>
    <hyperlink ref="O2934" r:id="rId9261" xr:uid="{00000000-0004-0000-0C00-00002C240000}"/>
    <hyperlink ref="O2935" r:id="rId9262" xr:uid="{00000000-0004-0000-0C00-00002D240000}"/>
    <hyperlink ref="O2936" r:id="rId9263" xr:uid="{00000000-0004-0000-0C00-00002E240000}"/>
    <hyperlink ref="O2937" r:id="rId9264" xr:uid="{00000000-0004-0000-0C00-00002F240000}"/>
    <hyperlink ref="O2938" r:id="rId9265" xr:uid="{00000000-0004-0000-0C00-000030240000}"/>
    <hyperlink ref="O2939" r:id="rId9266" xr:uid="{00000000-0004-0000-0C00-000031240000}"/>
    <hyperlink ref="O2940" r:id="rId9267" xr:uid="{00000000-0004-0000-0C00-000032240000}"/>
    <hyperlink ref="O2941" r:id="rId9268" xr:uid="{00000000-0004-0000-0C00-000033240000}"/>
    <hyperlink ref="O2942" r:id="rId9269" xr:uid="{00000000-0004-0000-0C00-000034240000}"/>
    <hyperlink ref="O2943" r:id="rId9270" xr:uid="{00000000-0004-0000-0C00-000035240000}"/>
    <hyperlink ref="O2944" r:id="rId9271" xr:uid="{00000000-0004-0000-0C00-000036240000}"/>
    <hyperlink ref="O2945" r:id="rId9272" xr:uid="{00000000-0004-0000-0C00-000037240000}"/>
    <hyperlink ref="O2946" r:id="rId9273" xr:uid="{00000000-0004-0000-0C00-000038240000}"/>
    <hyperlink ref="O2947" r:id="rId9274" xr:uid="{00000000-0004-0000-0C00-000039240000}"/>
    <hyperlink ref="O2948" r:id="rId9275" xr:uid="{00000000-0004-0000-0C00-00003A240000}"/>
    <hyperlink ref="O2949" r:id="rId9276" xr:uid="{00000000-0004-0000-0C00-00003B240000}"/>
    <hyperlink ref="O2950" r:id="rId9277" xr:uid="{00000000-0004-0000-0C00-00003C240000}"/>
    <hyperlink ref="O2951" r:id="rId9278" xr:uid="{00000000-0004-0000-0C00-00003D240000}"/>
    <hyperlink ref="O2952" r:id="rId9279" xr:uid="{00000000-0004-0000-0C00-00003E240000}"/>
    <hyperlink ref="O2953" r:id="rId9280" xr:uid="{00000000-0004-0000-0C00-00003F240000}"/>
    <hyperlink ref="O2954" r:id="rId9281" xr:uid="{00000000-0004-0000-0C00-000040240000}"/>
    <hyperlink ref="O2955" r:id="rId9282" xr:uid="{00000000-0004-0000-0C00-000041240000}"/>
    <hyperlink ref="O2956" r:id="rId9283" xr:uid="{00000000-0004-0000-0C00-000042240000}"/>
    <hyperlink ref="O2957" r:id="rId9284" xr:uid="{00000000-0004-0000-0C00-000043240000}"/>
    <hyperlink ref="O2958" r:id="rId9285" xr:uid="{00000000-0004-0000-0C00-000044240000}"/>
    <hyperlink ref="O2959" r:id="rId9286" xr:uid="{00000000-0004-0000-0C00-000045240000}"/>
    <hyperlink ref="O2961" r:id="rId9287" xr:uid="{00000000-0004-0000-0C00-000046240000}"/>
    <hyperlink ref="O2962" r:id="rId9288" xr:uid="{00000000-0004-0000-0C00-000047240000}"/>
    <hyperlink ref="O2963" r:id="rId9289" xr:uid="{00000000-0004-0000-0C00-000048240000}"/>
    <hyperlink ref="O2965" r:id="rId9290" xr:uid="{00000000-0004-0000-0C00-000049240000}"/>
    <hyperlink ref="O2966" r:id="rId9291" xr:uid="{00000000-0004-0000-0C00-00004A240000}"/>
    <hyperlink ref="O2967" r:id="rId9292" xr:uid="{00000000-0004-0000-0C00-00004B240000}"/>
    <hyperlink ref="O2968" r:id="rId9293" xr:uid="{00000000-0004-0000-0C00-00004C240000}"/>
    <hyperlink ref="O2969" r:id="rId9294" xr:uid="{00000000-0004-0000-0C00-00004D240000}"/>
    <hyperlink ref="O2970" r:id="rId9295" xr:uid="{00000000-0004-0000-0C00-00004E240000}"/>
    <hyperlink ref="O2971" r:id="rId9296" xr:uid="{00000000-0004-0000-0C00-00004F240000}"/>
    <hyperlink ref="O2972" r:id="rId9297" xr:uid="{00000000-0004-0000-0C00-000050240000}"/>
    <hyperlink ref="O2973" r:id="rId9298" xr:uid="{00000000-0004-0000-0C00-000051240000}"/>
    <hyperlink ref="O2974" r:id="rId9299" xr:uid="{00000000-0004-0000-0C00-000052240000}"/>
    <hyperlink ref="O2976" r:id="rId9300" xr:uid="{00000000-0004-0000-0C00-000053240000}"/>
    <hyperlink ref="O2977" r:id="rId9301" xr:uid="{00000000-0004-0000-0C00-000054240000}"/>
    <hyperlink ref="O2978" r:id="rId9302" xr:uid="{00000000-0004-0000-0C00-000055240000}"/>
    <hyperlink ref="O2979" r:id="rId9303" xr:uid="{00000000-0004-0000-0C00-000056240000}"/>
    <hyperlink ref="O2980" r:id="rId9304" xr:uid="{00000000-0004-0000-0C00-000057240000}"/>
    <hyperlink ref="O2981" r:id="rId9305" xr:uid="{00000000-0004-0000-0C00-000058240000}"/>
    <hyperlink ref="O2982" r:id="rId9306" xr:uid="{00000000-0004-0000-0C00-000059240000}"/>
    <hyperlink ref="O2983" r:id="rId9307" xr:uid="{00000000-0004-0000-0C00-00005A240000}"/>
    <hyperlink ref="O2984" r:id="rId9308" xr:uid="{00000000-0004-0000-0C00-00005B240000}"/>
    <hyperlink ref="O2985" r:id="rId9309" xr:uid="{00000000-0004-0000-0C00-00005C240000}"/>
    <hyperlink ref="O2986" r:id="rId9310" xr:uid="{00000000-0004-0000-0C00-00005D240000}"/>
    <hyperlink ref="O2987" r:id="rId9311" xr:uid="{00000000-0004-0000-0C00-00005E240000}"/>
    <hyperlink ref="O2988" r:id="rId9312" xr:uid="{00000000-0004-0000-0C00-00005F240000}"/>
    <hyperlink ref="O2989" r:id="rId9313" xr:uid="{00000000-0004-0000-0C00-000060240000}"/>
    <hyperlink ref="O2990" r:id="rId9314" xr:uid="{00000000-0004-0000-0C00-000061240000}"/>
    <hyperlink ref="O2991" r:id="rId9315" xr:uid="{00000000-0004-0000-0C00-000062240000}"/>
    <hyperlink ref="O2992" r:id="rId9316" xr:uid="{00000000-0004-0000-0C00-000063240000}"/>
    <hyperlink ref="O2993" r:id="rId9317" display="https://karger.com/drm/article/189/Suppl. 1/131/113043/A-Retrospective-Analysis-of-Tissue-Fixed" xr:uid="{00000000-0004-0000-0C00-000064240000}"/>
    <hyperlink ref="O2994" r:id="rId9318" xr:uid="{00000000-0004-0000-0C00-000065240000}"/>
    <hyperlink ref="O2995" r:id="rId9319" xr:uid="{00000000-0004-0000-0C00-000066240000}"/>
    <hyperlink ref="O2996" r:id="rId9320" xr:uid="{00000000-0004-0000-0C00-000067240000}"/>
    <hyperlink ref="O2997" r:id="rId9321" xr:uid="{00000000-0004-0000-0C00-000068240000}"/>
    <hyperlink ref="O2998" r:id="rId9322" xr:uid="{00000000-0004-0000-0C00-000069240000}"/>
    <hyperlink ref="O2999" r:id="rId9323" xr:uid="{00000000-0004-0000-0C00-00006A240000}"/>
    <hyperlink ref="O3000" r:id="rId9324" xr:uid="{00000000-0004-0000-0C00-00006B240000}"/>
    <hyperlink ref="O3001" r:id="rId9325" xr:uid="{00000000-0004-0000-0C00-00006C240000}"/>
    <hyperlink ref="O3002" r:id="rId9326" xr:uid="{00000000-0004-0000-0C00-00006D240000}"/>
    <hyperlink ref="O3004" r:id="rId9327" xr:uid="{00000000-0004-0000-0C00-00006E240000}"/>
    <hyperlink ref="O3005" r:id="rId9328" xr:uid="{00000000-0004-0000-0C00-00006F240000}"/>
    <hyperlink ref="O3006" r:id="rId9329" xr:uid="{00000000-0004-0000-0C00-000070240000}"/>
    <hyperlink ref="O3007" r:id="rId9330" xr:uid="{00000000-0004-0000-0C00-000071240000}"/>
    <hyperlink ref="O3008" r:id="rId9331" xr:uid="{00000000-0004-0000-0C00-000072240000}"/>
    <hyperlink ref="O3009" r:id="rId9332" xr:uid="{00000000-0004-0000-0C00-000073240000}"/>
    <hyperlink ref="O3010" r:id="rId9333" xr:uid="{00000000-0004-0000-0C00-000074240000}"/>
    <hyperlink ref="O3011" r:id="rId9334" xr:uid="{00000000-0004-0000-0C00-000075240000}"/>
    <hyperlink ref="O3012" r:id="rId9335" xr:uid="{00000000-0004-0000-0C00-000076240000}"/>
    <hyperlink ref="O3013" r:id="rId9336" xr:uid="{00000000-0004-0000-0C00-000077240000}"/>
    <hyperlink ref="O3014" r:id="rId9337" xr:uid="{00000000-0004-0000-0C00-000078240000}"/>
    <hyperlink ref="O3015" r:id="rId9338" xr:uid="{00000000-0004-0000-0C00-000079240000}"/>
    <hyperlink ref="O3016" r:id="rId9339" xr:uid="{00000000-0004-0000-0C00-00007A240000}"/>
    <hyperlink ref="O3017" r:id="rId9340" xr:uid="{00000000-0004-0000-0C00-00007B240000}"/>
    <hyperlink ref="O3018" r:id="rId9341" xr:uid="{00000000-0004-0000-0C00-00007C240000}"/>
    <hyperlink ref="O3019" r:id="rId9342" xr:uid="{00000000-0004-0000-0C00-00007D240000}"/>
    <hyperlink ref="O3020" r:id="rId9343" xr:uid="{00000000-0004-0000-0C00-00007E240000}"/>
    <hyperlink ref="O3021" r:id="rId9344" xr:uid="{00000000-0004-0000-0C00-00007F240000}"/>
    <hyperlink ref="O3022" r:id="rId9345" xr:uid="{00000000-0004-0000-0C00-000080240000}"/>
    <hyperlink ref="O3023" r:id="rId9346" xr:uid="{00000000-0004-0000-0C00-000081240000}"/>
    <hyperlink ref="O3024" r:id="rId9347" xr:uid="{00000000-0004-0000-0C00-000082240000}"/>
    <hyperlink ref="O3025" r:id="rId9348" xr:uid="{00000000-0004-0000-0C00-000083240000}"/>
    <hyperlink ref="O3026" r:id="rId9349" xr:uid="{00000000-0004-0000-0C00-000084240000}"/>
    <hyperlink ref="O3027" r:id="rId9350" xr:uid="{00000000-0004-0000-0C00-000085240000}"/>
    <hyperlink ref="O3028" r:id="rId9351" xr:uid="{00000000-0004-0000-0C00-000086240000}"/>
    <hyperlink ref="O3029" r:id="rId9352" xr:uid="{00000000-0004-0000-0C00-000087240000}"/>
    <hyperlink ref="O3030" r:id="rId9353" xr:uid="{00000000-0004-0000-0C00-000088240000}"/>
    <hyperlink ref="O3031" r:id="rId9354" xr:uid="{00000000-0004-0000-0C00-000089240000}"/>
    <hyperlink ref="O3032" r:id="rId9355" xr:uid="{00000000-0004-0000-0C00-00008A240000}"/>
    <hyperlink ref="O3033" r:id="rId9356" xr:uid="{00000000-0004-0000-0C00-00008B240000}"/>
    <hyperlink ref="O3034" r:id="rId9357" xr:uid="{00000000-0004-0000-0C00-00008C240000}"/>
    <hyperlink ref="O3035" r:id="rId9358" xr:uid="{00000000-0004-0000-0C00-00008D240000}"/>
    <hyperlink ref="O3036" r:id="rId9359" xr:uid="{00000000-0004-0000-0C00-00008E240000}"/>
    <hyperlink ref="O3037" r:id="rId9360" xr:uid="{00000000-0004-0000-0C00-00008F240000}"/>
    <hyperlink ref="O3038" r:id="rId9361" xr:uid="{00000000-0004-0000-0C00-000090240000}"/>
    <hyperlink ref="O3039" r:id="rId9362" xr:uid="{00000000-0004-0000-0C00-000091240000}"/>
    <hyperlink ref="O3040" r:id="rId9363" xr:uid="{00000000-0004-0000-0C00-000092240000}"/>
    <hyperlink ref="O3041" r:id="rId9364" xr:uid="{00000000-0004-0000-0C00-000093240000}"/>
    <hyperlink ref="O3042" r:id="rId9365" xr:uid="{00000000-0004-0000-0C00-000094240000}"/>
    <hyperlink ref="O3043" r:id="rId9366" xr:uid="{00000000-0004-0000-0C00-000095240000}"/>
    <hyperlink ref="O3044" r:id="rId9367" xr:uid="{00000000-0004-0000-0C00-000096240000}"/>
    <hyperlink ref="O3045" r:id="rId9368" xr:uid="{00000000-0004-0000-0C00-000097240000}"/>
    <hyperlink ref="O3046" r:id="rId9369" xr:uid="{00000000-0004-0000-0C00-000098240000}"/>
    <hyperlink ref="O3047" r:id="rId9370" xr:uid="{00000000-0004-0000-0C00-000099240000}"/>
    <hyperlink ref="O3048" r:id="rId9371" xr:uid="{00000000-0004-0000-0C00-00009A240000}"/>
    <hyperlink ref="O3049" r:id="rId9372" xr:uid="{00000000-0004-0000-0C00-00009B240000}"/>
    <hyperlink ref="O3050" r:id="rId9373" xr:uid="{00000000-0004-0000-0C00-00009C240000}"/>
    <hyperlink ref="O3051" r:id="rId9374" xr:uid="{00000000-0004-0000-0C00-00009D240000}"/>
    <hyperlink ref="O3052" r:id="rId9375" xr:uid="{00000000-0004-0000-0C00-00009E240000}"/>
    <hyperlink ref="O3053" r:id="rId9376" xr:uid="{00000000-0004-0000-0C00-00009F240000}"/>
    <hyperlink ref="O3054" r:id="rId9377" xr:uid="{00000000-0004-0000-0C00-0000A0240000}"/>
    <hyperlink ref="O3055" r:id="rId9378" xr:uid="{00000000-0004-0000-0C00-0000A1240000}"/>
    <hyperlink ref="O3056" r:id="rId9379" xr:uid="{00000000-0004-0000-0C00-0000A2240000}"/>
    <hyperlink ref="O3057" r:id="rId9380" xr:uid="{00000000-0004-0000-0C00-0000A3240000}"/>
    <hyperlink ref="O3059" r:id="rId9381" xr:uid="{00000000-0004-0000-0C00-0000A4240000}"/>
    <hyperlink ref="O3060" r:id="rId9382" xr:uid="{00000000-0004-0000-0C00-0000A5240000}"/>
    <hyperlink ref="O3061" r:id="rId9383" xr:uid="{00000000-0004-0000-0C00-0000A6240000}"/>
    <hyperlink ref="O3062" r:id="rId9384" xr:uid="{00000000-0004-0000-0C00-0000A7240000}"/>
    <hyperlink ref="O3064" r:id="rId9385" xr:uid="{00000000-0004-0000-0C00-0000A8240000}"/>
    <hyperlink ref="O3065" r:id="rId9386" xr:uid="{00000000-0004-0000-0C00-0000A9240000}"/>
    <hyperlink ref="O3066" r:id="rId9387" xr:uid="{00000000-0004-0000-0C00-0000AA240000}"/>
    <hyperlink ref="O3067" r:id="rId9388" xr:uid="{00000000-0004-0000-0C00-0000AB240000}"/>
    <hyperlink ref="O3068" r:id="rId9389" xr:uid="{00000000-0004-0000-0C00-0000AC240000}"/>
    <hyperlink ref="O3069" r:id="rId9390" xr:uid="{00000000-0004-0000-0C00-0000AD240000}"/>
    <hyperlink ref="O3070" r:id="rId9391" xr:uid="{00000000-0004-0000-0C00-0000AE240000}"/>
    <hyperlink ref="O3071" r:id="rId9392" xr:uid="{00000000-0004-0000-0C00-0000AF240000}"/>
    <hyperlink ref="O3072" r:id="rId9393" xr:uid="{00000000-0004-0000-0C00-0000B0240000}"/>
    <hyperlink ref="O3073" r:id="rId9394" xr:uid="{00000000-0004-0000-0C00-0000B1240000}"/>
    <hyperlink ref="O3074" r:id="rId9395" xr:uid="{00000000-0004-0000-0C00-0000B2240000}"/>
    <hyperlink ref="O3075" r:id="rId9396" xr:uid="{00000000-0004-0000-0C00-0000B3240000}"/>
    <hyperlink ref="O3076" r:id="rId9397" xr:uid="{00000000-0004-0000-0C00-0000B4240000}"/>
    <hyperlink ref="O3077" r:id="rId9398" xr:uid="{00000000-0004-0000-0C00-0000B5240000}"/>
    <hyperlink ref="O3078" r:id="rId9399" xr:uid="{00000000-0004-0000-0C00-0000B6240000}"/>
    <hyperlink ref="O3079" r:id="rId9400" xr:uid="{00000000-0004-0000-0C00-0000B7240000}"/>
    <hyperlink ref="O3080" r:id="rId9401" xr:uid="{00000000-0004-0000-0C00-0000B8240000}"/>
    <hyperlink ref="O3081" r:id="rId9402" xr:uid="{00000000-0004-0000-0C00-0000B9240000}"/>
    <hyperlink ref="O3082" r:id="rId9403" xr:uid="{00000000-0004-0000-0C00-0000BA240000}"/>
    <hyperlink ref="O3083" r:id="rId9404" xr:uid="{00000000-0004-0000-0C00-0000BB240000}"/>
    <hyperlink ref="O3084" r:id="rId9405" xr:uid="{00000000-0004-0000-0C00-0000BC240000}"/>
    <hyperlink ref="O3085" r:id="rId9406" xr:uid="{00000000-0004-0000-0C00-0000BD240000}"/>
    <hyperlink ref="O3086" r:id="rId9407" xr:uid="{00000000-0004-0000-0C00-0000BE240000}"/>
    <hyperlink ref="O3087" r:id="rId9408" xr:uid="{00000000-0004-0000-0C00-0000BF240000}"/>
    <hyperlink ref="O3089" r:id="rId9409" xr:uid="{00000000-0004-0000-0C00-0000C0240000}"/>
    <hyperlink ref="O3090" r:id="rId9410" xr:uid="{00000000-0004-0000-0C00-0000C1240000}"/>
    <hyperlink ref="O3091" r:id="rId9411" xr:uid="{00000000-0004-0000-0C00-0000C2240000}"/>
    <hyperlink ref="O3092" r:id="rId9412" xr:uid="{00000000-0004-0000-0C00-0000C3240000}"/>
    <hyperlink ref="O3093" r:id="rId9413" xr:uid="{00000000-0004-0000-0C00-0000C4240000}"/>
    <hyperlink ref="O3094" r:id="rId9414" xr:uid="{00000000-0004-0000-0C00-0000C5240000}"/>
    <hyperlink ref="O3095" r:id="rId9415" xr:uid="{00000000-0004-0000-0C00-0000C6240000}"/>
    <hyperlink ref="O3096" r:id="rId9416" xr:uid="{00000000-0004-0000-0C00-0000C7240000}"/>
    <hyperlink ref="O3097" r:id="rId9417" xr:uid="{00000000-0004-0000-0C00-0000C8240000}"/>
    <hyperlink ref="O3098" r:id="rId9418" xr:uid="{00000000-0004-0000-0C00-0000C9240000}"/>
    <hyperlink ref="O3099" r:id="rId9419" xr:uid="{00000000-0004-0000-0C00-0000CA240000}"/>
    <hyperlink ref="O3100" r:id="rId9420" xr:uid="{00000000-0004-0000-0C00-0000CB240000}"/>
    <hyperlink ref="O3101" r:id="rId9421" xr:uid="{00000000-0004-0000-0C00-0000CC240000}"/>
    <hyperlink ref="O3102" r:id="rId9422" xr:uid="{00000000-0004-0000-0C00-0000CD240000}"/>
    <hyperlink ref="O3103" r:id="rId9423" xr:uid="{00000000-0004-0000-0C00-0000CE240000}"/>
    <hyperlink ref="O3104" r:id="rId9424" xr:uid="{00000000-0004-0000-0C00-0000CF240000}"/>
    <hyperlink ref="O3105" r:id="rId9425" xr:uid="{00000000-0004-0000-0C00-0000D0240000}"/>
    <hyperlink ref="O3106" r:id="rId9426" xr:uid="{00000000-0004-0000-0C00-0000D1240000}"/>
    <hyperlink ref="O3107" r:id="rId9427" xr:uid="{00000000-0004-0000-0C00-0000D2240000}"/>
    <hyperlink ref="O3108" r:id="rId9428" xr:uid="{00000000-0004-0000-0C00-0000D3240000}"/>
    <hyperlink ref="O3109" r:id="rId9429" xr:uid="{00000000-0004-0000-0C00-0000D4240000}"/>
    <hyperlink ref="O3110" r:id="rId9430" xr:uid="{00000000-0004-0000-0C00-0000D5240000}"/>
    <hyperlink ref="O3111" r:id="rId9431" xr:uid="{00000000-0004-0000-0C00-0000D6240000}"/>
    <hyperlink ref="O3112" r:id="rId9432" xr:uid="{00000000-0004-0000-0C00-0000D7240000}"/>
    <hyperlink ref="O3113" r:id="rId9433" xr:uid="{00000000-0004-0000-0C00-0000D8240000}"/>
    <hyperlink ref="O3114" r:id="rId9434" xr:uid="{00000000-0004-0000-0C00-0000D9240000}"/>
    <hyperlink ref="O3115" r:id="rId9435" xr:uid="{00000000-0004-0000-0C00-0000DA240000}"/>
    <hyperlink ref="O3116" r:id="rId9436" xr:uid="{00000000-0004-0000-0C00-0000DB240000}"/>
    <hyperlink ref="O3117" r:id="rId9437" xr:uid="{00000000-0004-0000-0C00-0000DC240000}"/>
    <hyperlink ref="O3118" r:id="rId9438" xr:uid="{00000000-0004-0000-0C00-0000DD240000}"/>
    <hyperlink ref="O3119" r:id="rId9439" xr:uid="{00000000-0004-0000-0C00-0000DE240000}"/>
    <hyperlink ref="O3120" r:id="rId9440" xr:uid="{00000000-0004-0000-0C00-0000DF240000}"/>
    <hyperlink ref="O3121" r:id="rId9441" xr:uid="{00000000-0004-0000-0C00-0000E0240000}"/>
    <hyperlink ref="O3122" r:id="rId9442" xr:uid="{00000000-0004-0000-0C00-0000E1240000}"/>
    <hyperlink ref="O3123" r:id="rId9443" xr:uid="{00000000-0004-0000-0C00-0000E2240000}"/>
    <hyperlink ref="O3124" r:id="rId9444" xr:uid="{00000000-0004-0000-0C00-0000E3240000}"/>
    <hyperlink ref="O3125" r:id="rId9445" xr:uid="{00000000-0004-0000-0C00-0000E4240000}"/>
    <hyperlink ref="O3126" r:id="rId9446" xr:uid="{00000000-0004-0000-0C00-0000E5240000}"/>
    <hyperlink ref="O3127" r:id="rId9447" xr:uid="{00000000-0004-0000-0C00-0000E6240000}"/>
    <hyperlink ref="O3128" r:id="rId9448" xr:uid="{00000000-0004-0000-0C00-0000E7240000}"/>
    <hyperlink ref="O3129" r:id="rId9449" xr:uid="{00000000-0004-0000-0C00-0000E8240000}"/>
    <hyperlink ref="O3130" r:id="rId9450" xr:uid="{00000000-0004-0000-0C00-0000E9240000}"/>
    <hyperlink ref="O3131" r:id="rId9451" xr:uid="{00000000-0004-0000-0C00-0000EA240000}"/>
    <hyperlink ref="O3132" r:id="rId9452" xr:uid="{00000000-0004-0000-0C00-0000EB240000}"/>
    <hyperlink ref="O3133" r:id="rId9453" xr:uid="{00000000-0004-0000-0C00-0000EC240000}"/>
    <hyperlink ref="O3134" r:id="rId9454" xr:uid="{00000000-0004-0000-0C00-0000ED240000}"/>
    <hyperlink ref="O3135" r:id="rId9455" xr:uid="{00000000-0004-0000-0C00-0000EE240000}"/>
    <hyperlink ref="O3136" r:id="rId9456" xr:uid="{00000000-0004-0000-0C00-0000EF240000}"/>
    <hyperlink ref="O3137" r:id="rId9457" xr:uid="{00000000-0004-0000-0C00-0000F0240000}"/>
    <hyperlink ref="O3138" r:id="rId9458" xr:uid="{00000000-0004-0000-0C00-0000F1240000}"/>
    <hyperlink ref="O3139" r:id="rId9459" xr:uid="{00000000-0004-0000-0C00-0000F2240000}"/>
    <hyperlink ref="O3140" r:id="rId9460" xr:uid="{00000000-0004-0000-0C00-0000F3240000}"/>
    <hyperlink ref="O3141" r:id="rId9461" xr:uid="{00000000-0004-0000-0C00-0000F4240000}"/>
    <hyperlink ref="O3142" r:id="rId9462" xr:uid="{00000000-0004-0000-0C00-0000F5240000}"/>
    <hyperlink ref="O3143" r:id="rId9463" xr:uid="{00000000-0004-0000-0C00-0000F6240000}"/>
    <hyperlink ref="O3144" r:id="rId9464" xr:uid="{00000000-0004-0000-0C00-0000F7240000}"/>
    <hyperlink ref="O3145" r:id="rId9465" xr:uid="{00000000-0004-0000-0C00-0000F8240000}"/>
    <hyperlink ref="O3146" r:id="rId9466" xr:uid="{00000000-0004-0000-0C00-0000F9240000}"/>
    <hyperlink ref="O3147" r:id="rId9467" xr:uid="{00000000-0004-0000-0C00-0000FA240000}"/>
    <hyperlink ref="O3148" r:id="rId9468" xr:uid="{00000000-0004-0000-0C00-0000FB240000}"/>
    <hyperlink ref="O3149" r:id="rId9469" xr:uid="{00000000-0004-0000-0C00-0000FC240000}"/>
    <hyperlink ref="O3150" r:id="rId9470" xr:uid="{00000000-0004-0000-0C00-0000FD240000}"/>
    <hyperlink ref="O3151" r:id="rId9471" xr:uid="{00000000-0004-0000-0C00-0000FE240000}"/>
    <hyperlink ref="O3152" r:id="rId9472" xr:uid="{00000000-0004-0000-0C00-0000FF240000}"/>
    <hyperlink ref="O3153" r:id="rId9473" xr:uid="{00000000-0004-0000-0C00-000000250000}"/>
    <hyperlink ref="O3154" r:id="rId9474" xr:uid="{00000000-0004-0000-0C00-000001250000}"/>
    <hyperlink ref="O3155" r:id="rId9475" xr:uid="{00000000-0004-0000-0C00-000002250000}"/>
    <hyperlink ref="O3156" r:id="rId9476" xr:uid="{00000000-0004-0000-0C00-000003250000}"/>
    <hyperlink ref="O3157" r:id="rId9477" xr:uid="{00000000-0004-0000-0C00-000004250000}"/>
    <hyperlink ref="O3158" r:id="rId9478" xr:uid="{00000000-0004-0000-0C00-000005250000}"/>
    <hyperlink ref="O3159" r:id="rId9479" xr:uid="{00000000-0004-0000-0C00-000006250000}"/>
    <hyperlink ref="O3160" r:id="rId9480" xr:uid="{00000000-0004-0000-0C00-000007250000}"/>
    <hyperlink ref="O3161" r:id="rId9481" xr:uid="{00000000-0004-0000-0C00-000008250000}"/>
    <hyperlink ref="O3162" r:id="rId9482" xr:uid="{00000000-0004-0000-0C00-000009250000}"/>
    <hyperlink ref="O3163" r:id="rId9483" xr:uid="{00000000-0004-0000-0C00-00000A250000}"/>
    <hyperlink ref="O3164" r:id="rId9484" xr:uid="{00000000-0004-0000-0C00-00000B250000}"/>
    <hyperlink ref="O3165" r:id="rId9485" xr:uid="{00000000-0004-0000-0C00-00000C250000}"/>
    <hyperlink ref="O3166" r:id="rId9486" xr:uid="{00000000-0004-0000-0C00-00000D250000}"/>
    <hyperlink ref="O3167" r:id="rId9487" xr:uid="{00000000-0004-0000-0C00-00000E250000}"/>
    <hyperlink ref="O3168" r:id="rId9488" xr:uid="{00000000-0004-0000-0C00-00000F250000}"/>
    <hyperlink ref="O3169" r:id="rId9489" xr:uid="{00000000-0004-0000-0C00-000010250000}"/>
    <hyperlink ref="O3170" r:id="rId9490" xr:uid="{00000000-0004-0000-0C00-000011250000}"/>
    <hyperlink ref="O3171" r:id="rId9491" xr:uid="{00000000-0004-0000-0C00-000012250000}"/>
    <hyperlink ref="O3172" r:id="rId9492" xr:uid="{00000000-0004-0000-0C00-000013250000}"/>
    <hyperlink ref="O3173" r:id="rId9493" xr:uid="{00000000-0004-0000-0C00-000014250000}"/>
    <hyperlink ref="O3174" r:id="rId9494" xr:uid="{00000000-0004-0000-0C00-000015250000}"/>
    <hyperlink ref="O3175" r:id="rId9495" xr:uid="{00000000-0004-0000-0C00-000016250000}"/>
    <hyperlink ref="O3176" r:id="rId9496" xr:uid="{00000000-0004-0000-0C00-000017250000}"/>
    <hyperlink ref="O3177" r:id="rId9497" xr:uid="{00000000-0004-0000-0C00-000018250000}"/>
    <hyperlink ref="O3178" r:id="rId9498" xr:uid="{00000000-0004-0000-0C00-000019250000}"/>
    <hyperlink ref="O3179" r:id="rId9499" xr:uid="{00000000-0004-0000-0C00-00001A250000}"/>
    <hyperlink ref="O3180" r:id="rId9500" xr:uid="{00000000-0004-0000-0C00-00001B250000}"/>
    <hyperlink ref="O3181" r:id="rId9501" xr:uid="{00000000-0004-0000-0C00-00001C250000}"/>
    <hyperlink ref="O3182" r:id="rId9502" xr:uid="{00000000-0004-0000-0C00-00001D250000}"/>
    <hyperlink ref="O3183" r:id="rId9503" xr:uid="{00000000-0004-0000-0C00-00001E250000}"/>
    <hyperlink ref="O3184" r:id="rId9504" xr:uid="{00000000-0004-0000-0C00-00001F250000}"/>
    <hyperlink ref="O3185" r:id="rId9505" xr:uid="{00000000-0004-0000-0C00-000020250000}"/>
    <hyperlink ref="O3186" r:id="rId9506" xr:uid="{00000000-0004-0000-0C00-000021250000}"/>
    <hyperlink ref="O3187" r:id="rId9507" xr:uid="{00000000-0004-0000-0C00-000022250000}"/>
    <hyperlink ref="O3188" r:id="rId9508" xr:uid="{00000000-0004-0000-0C00-000023250000}"/>
    <hyperlink ref="O3189" r:id="rId9509" xr:uid="{00000000-0004-0000-0C00-000024250000}"/>
    <hyperlink ref="O3190" r:id="rId9510" xr:uid="{00000000-0004-0000-0C00-000025250000}"/>
    <hyperlink ref="O3191" r:id="rId9511" xr:uid="{00000000-0004-0000-0C00-000026250000}"/>
    <hyperlink ref="O3192" r:id="rId9512" xr:uid="{00000000-0004-0000-0C00-000027250000}"/>
    <hyperlink ref="O3193" r:id="rId9513" xr:uid="{00000000-0004-0000-0C00-000028250000}"/>
    <hyperlink ref="O3194" r:id="rId9514" xr:uid="{00000000-0004-0000-0C00-000029250000}"/>
    <hyperlink ref="O3195" r:id="rId9515" xr:uid="{00000000-0004-0000-0C00-00002A250000}"/>
    <hyperlink ref="O3196" r:id="rId9516" xr:uid="{00000000-0004-0000-0C00-00002B250000}"/>
    <hyperlink ref="O3198" r:id="rId9517" xr:uid="{00000000-0004-0000-0C00-00002C250000}"/>
    <hyperlink ref="O3199" r:id="rId9518" xr:uid="{00000000-0004-0000-0C00-00002D250000}"/>
    <hyperlink ref="O3200" r:id="rId9519" xr:uid="{00000000-0004-0000-0C00-00002E250000}"/>
    <hyperlink ref="O3201" r:id="rId9520" xr:uid="{00000000-0004-0000-0C00-00002F250000}"/>
    <hyperlink ref="O3203" r:id="rId9521" xr:uid="{00000000-0004-0000-0C00-000030250000}"/>
    <hyperlink ref="O3204" r:id="rId9522" xr:uid="{00000000-0004-0000-0C00-000031250000}"/>
    <hyperlink ref="O3205" r:id="rId9523" xr:uid="{00000000-0004-0000-0C00-000032250000}"/>
    <hyperlink ref="O3206" r:id="rId9524" xr:uid="{00000000-0004-0000-0C00-000033250000}"/>
    <hyperlink ref="O3207" r:id="rId9525" xr:uid="{00000000-0004-0000-0C00-000034250000}"/>
    <hyperlink ref="O3208" r:id="rId9526" xr:uid="{00000000-0004-0000-0C00-000035250000}"/>
    <hyperlink ref="O3209" r:id="rId9527" xr:uid="{00000000-0004-0000-0C00-000036250000}"/>
    <hyperlink ref="O3210" r:id="rId9528" xr:uid="{00000000-0004-0000-0C00-000037250000}"/>
    <hyperlink ref="O3211" r:id="rId9529" xr:uid="{00000000-0004-0000-0C00-000038250000}"/>
    <hyperlink ref="O3212" r:id="rId9530" xr:uid="{00000000-0004-0000-0C00-000039250000}"/>
    <hyperlink ref="O3213" r:id="rId9531" xr:uid="{00000000-0004-0000-0C00-00003A250000}"/>
    <hyperlink ref="O3214" r:id="rId9532" xr:uid="{00000000-0004-0000-0C00-00003B250000}"/>
    <hyperlink ref="O3215" r:id="rId9533" xr:uid="{00000000-0004-0000-0C00-00003C250000}"/>
    <hyperlink ref="O3216" r:id="rId9534" xr:uid="{00000000-0004-0000-0C00-00003D250000}"/>
    <hyperlink ref="O3217" r:id="rId9535" xr:uid="{00000000-0004-0000-0C00-00003E250000}"/>
    <hyperlink ref="O3218" r:id="rId9536" xr:uid="{00000000-0004-0000-0C00-00003F250000}"/>
    <hyperlink ref="O3219" r:id="rId9537" xr:uid="{00000000-0004-0000-0C00-000040250000}"/>
    <hyperlink ref="O3220" r:id="rId9538" xr:uid="{00000000-0004-0000-0C00-000041250000}"/>
    <hyperlink ref="O3221" r:id="rId9539" xr:uid="{00000000-0004-0000-0C00-000042250000}"/>
    <hyperlink ref="O3222" r:id="rId9540" xr:uid="{00000000-0004-0000-0C00-000043250000}"/>
    <hyperlink ref="O3223" r:id="rId9541" xr:uid="{00000000-0004-0000-0C00-000044250000}"/>
    <hyperlink ref="O3224" r:id="rId9542" xr:uid="{00000000-0004-0000-0C00-000045250000}"/>
    <hyperlink ref="O3225" r:id="rId9543" xr:uid="{00000000-0004-0000-0C00-000046250000}"/>
    <hyperlink ref="O3226" r:id="rId9544" xr:uid="{00000000-0004-0000-0C00-000047250000}"/>
    <hyperlink ref="O3227" r:id="rId9545" xr:uid="{00000000-0004-0000-0C00-000048250000}"/>
    <hyperlink ref="O3228" r:id="rId9546" xr:uid="{00000000-0004-0000-0C00-000049250000}"/>
    <hyperlink ref="O3229" r:id="rId9547" xr:uid="{00000000-0004-0000-0C00-00004A250000}"/>
    <hyperlink ref="O3230" r:id="rId9548" xr:uid="{00000000-0004-0000-0C00-00004B250000}"/>
    <hyperlink ref="O3231" r:id="rId9549" xr:uid="{00000000-0004-0000-0C00-00004C250000}"/>
    <hyperlink ref="O3232" r:id="rId9550" xr:uid="{00000000-0004-0000-0C00-00004D250000}"/>
    <hyperlink ref="O3233" r:id="rId9551" xr:uid="{00000000-0004-0000-0C00-00004E250000}"/>
    <hyperlink ref="O3235" r:id="rId9552" xr:uid="{00000000-0004-0000-0C00-00004F250000}"/>
    <hyperlink ref="O3236" r:id="rId9553" xr:uid="{00000000-0004-0000-0C00-000050250000}"/>
    <hyperlink ref="O3237" r:id="rId9554" xr:uid="{00000000-0004-0000-0C00-000051250000}"/>
    <hyperlink ref="O3238" r:id="rId9555" xr:uid="{00000000-0004-0000-0C00-000052250000}"/>
    <hyperlink ref="O3239" r:id="rId9556" xr:uid="{00000000-0004-0000-0C00-000053250000}"/>
    <hyperlink ref="O3240" r:id="rId9557" xr:uid="{00000000-0004-0000-0C00-000054250000}"/>
    <hyperlink ref="O3241" r:id="rId9558" xr:uid="{00000000-0004-0000-0C00-000055250000}"/>
    <hyperlink ref="O3242" r:id="rId9559" xr:uid="{00000000-0004-0000-0C00-000056250000}"/>
    <hyperlink ref="O3243" r:id="rId9560" xr:uid="{00000000-0004-0000-0C00-000057250000}"/>
    <hyperlink ref="O3244" r:id="rId9561" xr:uid="{00000000-0004-0000-0C00-000058250000}"/>
    <hyperlink ref="O3245" r:id="rId9562" xr:uid="{00000000-0004-0000-0C00-000059250000}"/>
    <hyperlink ref="O3246" r:id="rId9563" xr:uid="{00000000-0004-0000-0C00-00005A250000}"/>
    <hyperlink ref="O3247" r:id="rId9564" xr:uid="{00000000-0004-0000-0C00-00005B250000}"/>
    <hyperlink ref="O3248" r:id="rId9565" xr:uid="{00000000-0004-0000-0C00-00005C250000}"/>
    <hyperlink ref="O3249" r:id="rId9566" xr:uid="{00000000-0004-0000-0C00-00005D250000}"/>
    <hyperlink ref="O3250" r:id="rId9567" xr:uid="{00000000-0004-0000-0C00-00005E250000}"/>
    <hyperlink ref="O3251" r:id="rId9568" xr:uid="{00000000-0004-0000-0C00-00005F250000}"/>
    <hyperlink ref="O3252" r:id="rId9569" xr:uid="{00000000-0004-0000-0C00-000060250000}"/>
    <hyperlink ref="O3253" r:id="rId9570" xr:uid="{00000000-0004-0000-0C00-000061250000}"/>
    <hyperlink ref="O3254" r:id="rId9571" xr:uid="{00000000-0004-0000-0C00-000062250000}"/>
    <hyperlink ref="O3255" r:id="rId9572" xr:uid="{00000000-0004-0000-0C00-000063250000}"/>
    <hyperlink ref="O3256" r:id="rId9573" xr:uid="{00000000-0004-0000-0C00-000064250000}"/>
    <hyperlink ref="O3257" r:id="rId9574" xr:uid="{00000000-0004-0000-0C00-000065250000}"/>
    <hyperlink ref="O3258" r:id="rId9575" xr:uid="{00000000-0004-0000-0C00-000066250000}"/>
    <hyperlink ref="O3259" r:id="rId9576" xr:uid="{00000000-0004-0000-0C00-000067250000}"/>
    <hyperlink ref="O3260" r:id="rId9577" xr:uid="{00000000-0004-0000-0C00-000068250000}"/>
    <hyperlink ref="O3261" r:id="rId9578" xr:uid="{00000000-0004-0000-0C00-000069250000}"/>
    <hyperlink ref="O3262" r:id="rId9579" xr:uid="{00000000-0004-0000-0C00-00006A250000}"/>
    <hyperlink ref="O3263" r:id="rId9580" xr:uid="{00000000-0004-0000-0C00-00006B250000}"/>
    <hyperlink ref="O3264" r:id="rId9581" xr:uid="{00000000-0004-0000-0C00-00006C250000}"/>
    <hyperlink ref="O3265" r:id="rId9582" xr:uid="{00000000-0004-0000-0C00-00006D250000}"/>
    <hyperlink ref="O3266" r:id="rId9583" xr:uid="{00000000-0004-0000-0C00-00006E250000}"/>
    <hyperlink ref="O3267" r:id="rId9584" xr:uid="{00000000-0004-0000-0C00-00006F250000}"/>
    <hyperlink ref="O3268" r:id="rId9585" xr:uid="{00000000-0004-0000-0C00-000070250000}"/>
    <hyperlink ref="O3269" r:id="rId9586" xr:uid="{00000000-0004-0000-0C00-000071250000}"/>
    <hyperlink ref="O3270" r:id="rId9587" xr:uid="{00000000-0004-0000-0C00-000072250000}"/>
    <hyperlink ref="O3271" r:id="rId9588" xr:uid="{00000000-0004-0000-0C00-000073250000}"/>
    <hyperlink ref="O3272" r:id="rId9589" xr:uid="{00000000-0004-0000-0C00-000074250000}"/>
    <hyperlink ref="O3273" r:id="rId9590" xr:uid="{00000000-0004-0000-0C00-000075250000}"/>
    <hyperlink ref="O3274" r:id="rId9591" xr:uid="{00000000-0004-0000-0C00-000076250000}"/>
    <hyperlink ref="O3275" r:id="rId9592" xr:uid="{00000000-0004-0000-0C00-000077250000}"/>
    <hyperlink ref="O3276" r:id="rId9593" xr:uid="{00000000-0004-0000-0C00-000078250000}"/>
    <hyperlink ref="O3277" r:id="rId9594" xr:uid="{00000000-0004-0000-0C00-000079250000}"/>
    <hyperlink ref="O3278" r:id="rId9595" xr:uid="{00000000-0004-0000-0C00-00007A250000}"/>
    <hyperlink ref="O3279" r:id="rId9596" xr:uid="{00000000-0004-0000-0C00-00007B250000}"/>
    <hyperlink ref="O3280" r:id="rId9597" xr:uid="{00000000-0004-0000-0C00-00007C250000}"/>
    <hyperlink ref="O3281" r:id="rId9598" xr:uid="{00000000-0004-0000-0C00-00007D250000}"/>
    <hyperlink ref="O3282" r:id="rId9599" xr:uid="{00000000-0004-0000-0C00-00007E250000}"/>
    <hyperlink ref="O3283" r:id="rId9600" xr:uid="{00000000-0004-0000-0C00-00007F250000}"/>
    <hyperlink ref="O3284" r:id="rId9601" xr:uid="{00000000-0004-0000-0C00-000080250000}"/>
    <hyperlink ref="O3285" r:id="rId9602" xr:uid="{00000000-0004-0000-0C00-000081250000}"/>
    <hyperlink ref="O3286" r:id="rId9603" xr:uid="{00000000-0004-0000-0C00-000082250000}"/>
    <hyperlink ref="O3287" r:id="rId9604" xr:uid="{00000000-0004-0000-0C00-000083250000}"/>
    <hyperlink ref="O3288" r:id="rId9605" xr:uid="{00000000-0004-0000-0C00-000084250000}"/>
    <hyperlink ref="O3289" r:id="rId9606" xr:uid="{00000000-0004-0000-0C00-000085250000}"/>
    <hyperlink ref="O3290" r:id="rId9607" xr:uid="{00000000-0004-0000-0C00-000086250000}"/>
    <hyperlink ref="O3291" r:id="rId9608" xr:uid="{00000000-0004-0000-0C00-000087250000}"/>
    <hyperlink ref="O3292" r:id="rId9609" xr:uid="{00000000-0004-0000-0C00-000088250000}"/>
    <hyperlink ref="O3293" r:id="rId9610" xr:uid="{00000000-0004-0000-0C00-000089250000}"/>
    <hyperlink ref="O3294" r:id="rId9611" xr:uid="{00000000-0004-0000-0C00-00008A250000}"/>
    <hyperlink ref="O3295" r:id="rId9612" xr:uid="{00000000-0004-0000-0C00-00008B250000}"/>
    <hyperlink ref="O3296" r:id="rId9613" xr:uid="{00000000-0004-0000-0C00-00008C250000}"/>
    <hyperlink ref="O3297" r:id="rId9614" xr:uid="{00000000-0004-0000-0C00-00008D250000}"/>
    <hyperlink ref="O3298" r:id="rId9615" xr:uid="{00000000-0004-0000-0C00-00008E250000}"/>
    <hyperlink ref="O3299" r:id="rId9616" xr:uid="{00000000-0004-0000-0C00-00008F250000}"/>
    <hyperlink ref="O3300" r:id="rId9617" xr:uid="{00000000-0004-0000-0C00-000090250000}"/>
    <hyperlink ref="O3301" r:id="rId9618" xr:uid="{00000000-0004-0000-0C00-000091250000}"/>
    <hyperlink ref="O3302" r:id="rId9619" xr:uid="{00000000-0004-0000-0C00-000092250000}"/>
    <hyperlink ref="O3303" r:id="rId9620" xr:uid="{00000000-0004-0000-0C00-000093250000}"/>
    <hyperlink ref="O3304" r:id="rId9621" xr:uid="{00000000-0004-0000-0C00-000094250000}"/>
    <hyperlink ref="O3305" r:id="rId9622" xr:uid="{00000000-0004-0000-0C00-000095250000}"/>
    <hyperlink ref="O3306" r:id="rId9623" xr:uid="{00000000-0004-0000-0C00-000096250000}"/>
    <hyperlink ref="O3307" r:id="rId9624" xr:uid="{00000000-0004-0000-0C00-000097250000}"/>
    <hyperlink ref="O3308" r:id="rId9625" xr:uid="{00000000-0004-0000-0C00-000098250000}"/>
    <hyperlink ref="O3309" r:id="rId9626" xr:uid="{00000000-0004-0000-0C00-000099250000}"/>
    <hyperlink ref="O3310" r:id="rId9627" xr:uid="{00000000-0004-0000-0C00-00009A250000}"/>
    <hyperlink ref="O3311" r:id="rId9628" xr:uid="{00000000-0004-0000-0C00-00009B250000}"/>
    <hyperlink ref="O3312" r:id="rId9629" xr:uid="{00000000-0004-0000-0C00-00009C250000}"/>
    <hyperlink ref="O3313" r:id="rId9630" xr:uid="{00000000-0004-0000-0C00-00009D250000}"/>
    <hyperlink ref="O3314" r:id="rId9631" xr:uid="{00000000-0004-0000-0C00-00009E250000}"/>
    <hyperlink ref="O3315" r:id="rId9632" xr:uid="{00000000-0004-0000-0C00-00009F250000}"/>
    <hyperlink ref="O3316" r:id="rId9633" xr:uid="{00000000-0004-0000-0C00-0000A0250000}"/>
    <hyperlink ref="O3317" r:id="rId9634" xr:uid="{00000000-0004-0000-0C00-0000A1250000}"/>
    <hyperlink ref="O3318" r:id="rId9635" xr:uid="{00000000-0004-0000-0C00-0000A2250000}"/>
    <hyperlink ref="O3319" r:id="rId9636" xr:uid="{00000000-0004-0000-0C00-0000A3250000}"/>
    <hyperlink ref="O3320" r:id="rId9637" xr:uid="{00000000-0004-0000-0C00-0000A4250000}"/>
    <hyperlink ref="O3321" r:id="rId9638" xr:uid="{00000000-0004-0000-0C00-0000A5250000}"/>
    <hyperlink ref="O3322" r:id="rId9639" xr:uid="{00000000-0004-0000-0C00-0000A6250000}"/>
    <hyperlink ref="O3323" r:id="rId9640" xr:uid="{00000000-0004-0000-0C00-0000A7250000}"/>
    <hyperlink ref="O3324" r:id="rId9641" xr:uid="{00000000-0004-0000-0C00-0000A8250000}"/>
    <hyperlink ref="O3325" r:id="rId9642" xr:uid="{00000000-0004-0000-0C00-0000A9250000}"/>
    <hyperlink ref="O3326" r:id="rId9643" xr:uid="{00000000-0004-0000-0C00-0000AA250000}"/>
    <hyperlink ref="O3327" r:id="rId9644" xr:uid="{00000000-0004-0000-0C00-0000AB250000}"/>
    <hyperlink ref="O3328" r:id="rId9645" xr:uid="{00000000-0004-0000-0C00-0000AC250000}"/>
    <hyperlink ref="O3329" r:id="rId9646" xr:uid="{00000000-0004-0000-0C00-0000AD250000}"/>
    <hyperlink ref="O3330" r:id="rId9647" xr:uid="{00000000-0004-0000-0C00-0000AE250000}"/>
    <hyperlink ref="O3331" r:id="rId9648" xr:uid="{00000000-0004-0000-0C00-0000AF250000}"/>
    <hyperlink ref="O3332" r:id="rId9649" xr:uid="{00000000-0004-0000-0C00-0000B0250000}"/>
    <hyperlink ref="O3333" r:id="rId9650" xr:uid="{00000000-0004-0000-0C00-0000B1250000}"/>
    <hyperlink ref="O3334" r:id="rId9651" xr:uid="{00000000-0004-0000-0C00-0000B2250000}"/>
    <hyperlink ref="O3335" r:id="rId9652" xr:uid="{00000000-0004-0000-0C00-0000B3250000}"/>
    <hyperlink ref="O3336" r:id="rId9653" xr:uid="{00000000-0004-0000-0C00-0000B4250000}"/>
    <hyperlink ref="O3337" r:id="rId9654" xr:uid="{00000000-0004-0000-0C00-0000B5250000}"/>
    <hyperlink ref="O3338" r:id="rId9655" display="https://www.jle.com/fr/revues/ejd/e-docs/improvements_in_itch_and_sleep_following_treatment_with_baricitinib_in_combination_with_topical_corticosteroids_are_associated_with_better_quality_of_life_and_productivity_in_adult_patients_with_moderate_to_severe_atopic_dermatitis_a_post_hoc_analysis_from_breeze_ad7_322753/article.phtml" xr:uid="{00000000-0004-0000-0C00-0000B6250000}"/>
    <hyperlink ref="O3339" r:id="rId9656" xr:uid="{00000000-0004-0000-0C00-0000B7250000}"/>
    <hyperlink ref="O3340" r:id="rId9657" xr:uid="{00000000-0004-0000-0C00-0000B8250000}"/>
    <hyperlink ref="O3341" r:id="rId9658" xr:uid="{00000000-0004-0000-0C00-0000B9250000}"/>
    <hyperlink ref="O3342" r:id="rId9659" xr:uid="{00000000-0004-0000-0C00-0000BA250000}"/>
    <hyperlink ref="O3343" r:id="rId9660" xr:uid="{00000000-0004-0000-0C00-0000BB250000}"/>
    <hyperlink ref="O3344" r:id="rId9661" xr:uid="{00000000-0004-0000-0C00-0000BC250000}"/>
    <hyperlink ref="O3345" r:id="rId9662" xr:uid="{00000000-0004-0000-0C00-0000BD250000}"/>
    <hyperlink ref="O3346" r:id="rId9663" xr:uid="{00000000-0004-0000-0C00-0000BE250000}"/>
    <hyperlink ref="O3347" r:id="rId9664" xr:uid="{00000000-0004-0000-0C00-0000BF250000}"/>
    <hyperlink ref="O3348" r:id="rId9665" xr:uid="{00000000-0004-0000-0C00-0000C0250000}"/>
    <hyperlink ref="O3349" r:id="rId9666" xr:uid="{00000000-0004-0000-0C00-0000C1250000}"/>
    <hyperlink ref="O3350" r:id="rId9667" xr:uid="{00000000-0004-0000-0C00-0000C2250000}"/>
    <hyperlink ref="O3351" r:id="rId9668" xr:uid="{00000000-0004-0000-0C00-0000C3250000}"/>
    <hyperlink ref="O3352" r:id="rId9669" xr:uid="{00000000-0004-0000-0C00-0000C4250000}"/>
    <hyperlink ref="O3353" r:id="rId9670" xr:uid="{00000000-0004-0000-0C00-0000C5250000}"/>
    <hyperlink ref="O3354" r:id="rId9671" xr:uid="{00000000-0004-0000-0C00-0000C6250000}"/>
    <hyperlink ref="O3355" r:id="rId9672" xr:uid="{00000000-0004-0000-0C00-0000C7250000}"/>
    <hyperlink ref="O3356" r:id="rId9673" xr:uid="{00000000-0004-0000-0C00-0000C8250000}"/>
    <hyperlink ref="O3357" r:id="rId9674" xr:uid="{00000000-0004-0000-0C00-0000C9250000}"/>
    <hyperlink ref="O3358" r:id="rId9675" xr:uid="{00000000-0004-0000-0C00-0000CA250000}"/>
    <hyperlink ref="O3359" r:id="rId9676" xr:uid="{00000000-0004-0000-0C00-0000CB250000}"/>
    <hyperlink ref="O3360" r:id="rId9677" xr:uid="{00000000-0004-0000-0C00-0000CC250000}"/>
    <hyperlink ref="O3361" r:id="rId9678" xr:uid="{00000000-0004-0000-0C00-0000CD250000}"/>
    <hyperlink ref="O3362" r:id="rId9679" xr:uid="{00000000-0004-0000-0C00-0000CE250000}"/>
    <hyperlink ref="O3363" r:id="rId9680" xr:uid="{00000000-0004-0000-0C00-0000CF250000}"/>
    <hyperlink ref="O3364" r:id="rId9681" xr:uid="{00000000-0004-0000-0C00-0000D0250000}"/>
    <hyperlink ref="O3365" r:id="rId9682" xr:uid="{00000000-0004-0000-0C00-0000D1250000}"/>
    <hyperlink ref="O3366" r:id="rId9683" xr:uid="{00000000-0004-0000-0C00-0000D2250000}"/>
    <hyperlink ref="O3367" r:id="rId9684" xr:uid="{00000000-0004-0000-0C00-0000D3250000}"/>
    <hyperlink ref="O3368" r:id="rId9685" xr:uid="{00000000-0004-0000-0C00-0000D4250000}"/>
    <hyperlink ref="O3369" r:id="rId9686" xr:uid="{00000000-0004-0000-0C00-0000D5250000}"/>
    <hyperlink ref="O3370" r:id="rId9687" xr:uid="{00000000-0004-0000-0C00-0000D6250000}"/>
    <hyperlink ref="O3371" r:id="rId9688" xr:uid="{00000000-0004-0000-0C00-0000D7250000}"/>
    <hyperlink ref="O3372" r:id="rId9689" xr:uid="{00000000-0004-0000-0C00-0000D8250000}"/>
    <hyperlink ref="O3373" r:id="rId9690" xr:uid="{00000000-0004-0000-0C00-0000D9250000}"/>
    <hyperlink ref="O3374" r:id="rId9691" xr:uid="{00000000-0004-0000-0C00-0000DA250000}"/>
    <hyperlink ref="O3375" r:id="rId9692" xr:uid="{00000000-0004-0000-0C00-0000DB250000}"/>
    <hyperlink ref="O3376" r:id="rId9693" xr:uid="{00000000-0004-0000-0C00-0000DC250000}"/>
    <hyperlink ref="O3377" r:id="rId9694" xr:uid="{00000000-0004-0000-0C00-0000DD250000}"/>
    <hyperlink ref="O3378" r:id="rId9695" xr:uid="{00000000-0004-0000-0C00-0000DE250000}"/>
    <hyperlink ref="O3379" r:id="rId9696" xr:uid="{00000000-0004-0000-0C00-0000DF250000}"/>
    <hyperlink ref="O3380" r:id="rId9697" xr:uid="{00000000-0004-0000-0C00-0000E0250000}"/>
    <hyperlink ref="O3381" r:id="rId9698" xr:uid="{00000000-0004-0000-0C00-0000E1250000}"/>
    <hyperlink ref="O3382" r:id="rId9699" xr:uid="{00000000-0004-0000-0C00-0000E2250000}"/>
    <hyperlink ref="O3383" r:id="rId9700" xr:uid="{00000000-0004-0000-0C00-0000E3250000}"/>
    <hyperlink ref="O3384" r:id="rId9701" xr:uid="{00000000-0004-0000-0C00-0000E4250000}"/>
    <hyperlink ref="O3385" r:id="rId9702" xr:uid="{00000000-0004-0000-0C00-0000E5250000}"/>
    <hyperlink ref="O3386" r:id="rId9703" xr:uid="{00000000-0004-0000-0C00-0000E6250000}"/>
    <hyperlink ref="O3387" r:id="rId9704" xr:uid="{00000000-0004-0000-0C00-0000E7250000}"/>
    <hyperlink ref="O3388" r:id="rId9705" xr:uid="{00000000-0004-0000-0C00-0000E8250000}"/>
    <hyperlink ref="O3389" r:id="rId9706" xr:uid="{00000000-0004-0000-0C00-0000E9250000}"/>
    <hyperlink ref="O3390" r:id="rId9707" xr:uid="{00000000-0004-0000-0C00-0000EA250000}"/>
    <hyperlink ref="O3391" r:id="rId9708" xr:uid="{00000000-0004-0000-0C00-0000EB250000}"/>
    <hyperlink ref="O3392" r:id="rId9709" xr:uid="{00000000-0004-0000-0C00-0000EC250000}"/>
    <hyperlink ref="O3393" r:id="rId9710" xr:uid="{00000000-0004-0000-0C00-0000ED250000}"/>
    <hyperlink ref="O3394" r:id="rId9711" xr:uid="{00000000-0004-0000-0C00-0000EE250000}"/>
    <hyperlink ref="O3395" r:id="rId9712" xr:uid="{00000000-0004-0000-0C00-0000EF250000}"/>
    <hyperlink ref="O3396" r:id="rId9713" xr:uid="{00000000-0004-0000-0C00-0000F0250000}"/>
    <hyperlink ref="O3397" r:id="rId9714" xr:uid="{00000000-0004-0000-0C00-0000F1250000}"/>
    <hyperlink ref="O3398" r:id="rId9715" xr:uid="{00000000-0004-0000-0C00-0000F2250000}"/>
    <hyperlink ref="O3399" r:id="rId9716" xr:uid="{00000000-0004-0000-0C00-0000F3250000}"/>
    <hyperlink ref="O3400" r:id="rId9717" xr:uid="{00000000-0004-0000-0C00-0000F4250000}"/>
    <hyperlink ref="O3401" r:id="rId9718" xr:uid="{00000000-0004-0000-0C00-0000F5250000}"/>
    <hyperlink ref="O3402" r:id="rId9719" xr:uid="{00000000-0004-0000-0C00-0000F6250000}"/>
    <hyperlink ref="O3403" r:id="rId9720" xr:uid="{00000000-0004-0000-0C00-0000F7250000}"/>
    <hyperlink ref="O3404" r:id="rId9721" xr:uid="{00000000-0004-0000-0C00-0000F8250000}"/>
    <hyperlink ref="O3405" r:id="rId9722" xr:uid="{00000000-0004-0000-0C00-0000F9250000}"/>
    <hyperlink ref="O3406" r:id="rId9723" xr:uid="{00000000-0004-0000-0C00-0000FA250000}"/>
    <hyperlink ref="O3407" r:id="rId9724" xr:uid="{00000000-0004-0000-0C00-0000FB250000}"/>
    <hyperlink ref="O3408" r:id="rId9725" xr:uid="{00000000-0004-0000-0C00-0000FC250000}"/>
    <hyperlink ref="O3409" r:id="rId9726" xr:uid="{00000000-0004-0000-0C00-0000FD250000}"/>
    <hyperlink ref="O3410" r:id="rId9727" xr:uid="{00000000-0004-0000-0C00-0000FE250000}"/>
    <hyperlink ref="O3411" r:id="rId9728" xr:uid="{00000000-0004-0000-0C00-0000FF250000}"/>
    <hyperlink ref="O3412" r:id="rId9729" xr:uid="{00000000-0004-0000-0C00-000000260000}"/>
    <hyperlink ref="O3413" r:id="rId9730" xr:uid="{00000000-0004-0000-0C00-000001260000}"/>
    <hyperlink ref="O3414" r:id="rId9731" xr:uid="{00000000-0004-0000-0C00-000002260000}"/>
    <hyperlink ref="O3415" r:id="rId9732" xr:uid="{00000000-0004-0000-0C00-000003260000}"/>
    <hyperlink ref="O3416" r:id="rId9733" xr:uid="{00000000-0004-0000-0C00-000004260000}"/>
    <hyperlink ref="O3417" r:id="rId9734" xr:uid="{00000000-0004-0000-0C00-000005260000}"/>
    <hyperlink ref="O3418" r:id="rId9735" xr:uid="{00000000-0004-0000-0C00-000006260000}"/>
    <hyperlink ref="O3419" r:id="rId9736" xr:uid="{00000000-0004-0000-0C00-000007260000}"/>
    <hyperlink ref="O3420" r:id="rId9737" xr:uid="{00000000-0004-0000-0C00-000008260000}"/>
    <hyperlink ref="O3421" r:id="rId9738" xr:uid="{00000000-0004-0000-0C00-000009260000}"/>
    <hyperlink ref="O3422" r:id="rId9739" xr:uid="{00000000-0004-0000-0C00-00000A260000}"/>
    <hyperlink ref="O3423" r:id="rId9740" xr:uid="{00000000-0004-0000-0C00-00000B260000}"/>
    <hyperlink ref="O3424" r:id="rId9741" xr:uid="{00000000-0004-0000-0C00-00000C260000}"/>
    <hyperlink ref="O3425" r:id="rId9742" xr:uid="{00000000-0004-0000-0C00-00000D260000}"/>
    <hyperlink ref="O3426" r:id="rId9743" xr:uid="{00000000-0004-0000-0C00-00000E260000}"/>
    <hyperlink ref="O3427" r:id="rId9744" xr:uid="{00000000-0004-0000-0C00-00000F260000}"/>
    <hyperlink ref="O3428" r:id="rId9745" xr:uid="{00000000-0004-0000-0C00-000010260000}"/>
    <hyperlink ref="O3429" r:id="rId9746" xr:uid="{00000000-0004-0000-0C00-000011260000}"/>
    <hyperlink ref="O3430" r:id="rId9747" xr:uid="{00000000-0004-0000-0C00-000012260000}"/>
    <hyperlink ref="O3431" r:id="rId9748" xr:uid="{00000000-0004-0000-0C00-000013260000}"/>
    <hyperlink ref="O3432" r:id="rId9749" xr:uid="{00000000-0004-0000-0C00-000014260000}"/>
    <hyperlink ref="O3433" r:id="rId9750" xr:uid="{00000000-0004-0000-0C00-000015260000}"/>
    <hyperlink ref="O3434" r:id="rId9751" xr:uid="{00000000-0004-0000-0C00-000016260000}"/>
    <hyperlink ref="O3435" r:id="rId9752" xr:uid="{00000000-0004-0000-0C00-000017260000}"/>
    <hyperlink ref="O3436" r:id="rId9753" xr:uid="{00000000-0004-0000-0C00-000018260000}"/>
    <hyperlink ref="O3437" r:id="rId9754" xr:uid="{00000000-0004-0000-0C00-000019260000}"/>
    <hyperlink ref="O3438" r:id="rId9755" xr:uid="{00000000-0004-0000-0C00-00001A260000}"/>
    <hyperlink ref="O3439" r:id="rId9756" xr:uid="{00000000-0004-0000-0C00-00001B260000}"/>
    <hyperlink ref="O3440" r:id="rId9757" xr:uid="{00000000-0004-0000-0C00-00001C260000}"/>
    <hyperlink ref="O3441" r:id="rId9758" xr:uid="{00000000-0004-0000-0C00-00001D260000}"/>
    <hyperlink ref="O3442" r:id="rId9759" xr:uid="{00000000-0004-0000-0C00-00001E260000}"/>
    <hyperlink ref="O3443" r:id="rId9760" xr:uid="{00000000-0004-0000-0C00-00001F260000}"/>
    <hyperlink ref="O3444" r:id="rId9761" xr:uid="{00000000-0004-0000-0C00-000020260000}"/>
    <hyperlink ref="O3445" r:id="rId9762" xr:uid="{00000000-0004-0000-0C00-000021260000}"/>
    <hyperlink ref="O3446" r:id="rId9763" xr:uid="{00000000-0004-0000-0C00-000022260000}"/>
    <hyperlink ref="O3447" r:id="rId9764" xr:uid="{00000000-0004-0000-0C00-000023260000}"/>
    <hyperlink ref="O3448" r:id="rId9765" xr:uid="{00000000-0004-0000-0C00-000024260000}"/>
    <hyperlink ref="O3449" r:id="rId9766" xr:uid="{00000000-0004-0000-0C00-000025260000}"/>
    <hyperlink ref="O3450" r:id="rId9767" xr:uid="{00000000-0004-0000-0C00-000026260000}"/>
    <hyperlink ref="O3451" r:id="rId9768" xr:uid="{00000000-0004-0000-0C00-000027260000}"/>
    <hyperlink ref="O3452" r:id="rId9769" xr:uid="{00000000-0004-0000-0C00-000028260000}"/>
    <hyperlink ref="O3453" r:id="rId9770" xr:uid="{00000000-0004-0000-0C00-000029260000}"/>
    <hyperlink ref="O3454" r:id="rId9771" xr:uid="{00000000-0004-0000-0C00-00002A260000}"/>
    <hyperlink ref="O3455" r:id="rId9772" xr:uid="{00000000-0004-0000-0C00-00002B260000}"/>
    <hyperlink ref="O3456" r:id="rId9773" xr:uid="{00000000-0004-0000-0C00-00002C260000}"/>
    <hyperlink ref="O3457" r:id="rId9774" xr:uid="{00000000-0004-0000-0C00-00002D260000}"/>
    <hyperlink ref="O3458" r:id="rId9775" xr:uid="{00000000-0004-0000-0C00-00002E260000}"/>
    <hyperlink ref="O3459" r:id="rId9776" xr:uid="{00000000-0004-0000-0C00-00002F260000}"/>
    <hyperlink ref="O3460" r:id="rId9777" xr:uid="{00000000-0004-0000-0C00-000030260000}"/>
    <hyperlink ref="O3461" r:id="rId9778" xr:uid="{00000000-0004-0000-0C00-000031260000}"/>
    <hyperlink ref="O3462" r:id="rId9779" xr:uid="{00000000-0004-0000-0C00-000032260000}"/>
    <hyperlink ref="O3463" r:id="rId9780" xr:uid="{00000000-0004-0000-0C00-000033260000}"/>
    <hyperlink ref="O3464" r:id="rId9781" xr:uid="{00000000-0004-0000-0C00-000034260000}"/>
    <hyperlink ref="O3465" r:id="rId9782" xr:uid="{00000000-0004-0000-0C00-000035260000}"/>
    <hyperlink ref="O3466" r:id="rId9783" xr:uid="{00000000-0004-0000-0C00-000036260000}"/>
    <hyperlink ref="O3467" r:id="rId9784" xr:uid="{00000000-0004-0000-0C00-000037260000}"/>
    <hyperlink ref="O3468" r:id="rId9785" xr:uid="{00000000-0004-0000-0C00-000038260000}"/>
    <hyperlink ref="O3469" r:id="rId9786" xr:uid="{00000000-0004-0000-0C00-000039260000}"/>
    <hyperlink ref="O3470" r:id="rId9787" xr:uid="{00000000-0004-0000-0C00-00003A260000}"/>
    <hyperlink ref="O3471" r:id="rId9788" xr:uid="{00000000-0004-0000-0C00-00003B260000}"/>
    <hyperlink ref="O3472" r:id="rId9789" xr:uid="{00000000-0004-0000-0C00-00003C260000}"/>
    <hyperlink ref="O3473" r:id="rId9790" xr:uid="{00000000-0004-0000-0C00-00003D260000}"/>
    <hyperlink ref="O3474" r:id="rId9791" xr:uid="{00000000-0004-0000-0C00-00003E260000}"/>
    <hyperlink ref="O3475" r:id="rId9792" xr:uid="{00000000-0004-0000-0C00-00003F260000}"/>
    <hyperlink ref="O3476" r:id="rId9793" xr:uid="{00000000-0004-0000-0C00-000040260000}"/>
    <hyperlink ref="O3477" r:id="rId9794" xr:uid="{00000000-0004-0000-0C00-000041260000}"/>
    <hyperlink ref="O3478" r:id="rId9795" xr:uid="{00000000-0004-0000-0C00-000042260000}"/>
    <hyperlink ref="O3479" r:id="rId9796" xr:uid="{00000000-0004-0000-0C00-000043260000}"/>
    <hyperlink ref="O3480" r:id="rId9797" xr:uid="{00000000-0004-0000-0C00-000044260000}"/>
    <hyperlink ref="O3481" r:id="rId9798" xr:uid="{00000000-0004-0000-0C00-000045260000}"/>
    <hyperlink ref="O3482" r:id="rId9799" xr:uid="{00000000-0004-0000-0C00-000046260000}"/>
    <hyperlink ref="O3483" r:id="rId9800" xr:uid="{00000000-0004-0000-0C00-000047260000}"/>
    <hyperlink ref="O3484" r:id="rId9801" xr:uid="{00000000-0004-0000-0C00-000048260000}"/>
    <hyperlink ref="O3485" r:id="rId9802" xr:uid="{00000000-0004-0000-0C00-000049260000}"/>
    <hyperlink ref="O3486" r:id="rId9803" xr:uid="{00000000-0004-0000-0C00-00004A260000}"/>
    <hyperlink ref="O3487" r:id="rId9804" xr:uid="{00000000-0004-0000-0C00-00004B260000}"/>
    <hyperlink ref="O3488" r:id="rId9805" xr:uid="{00000000-0004-0000-0C00-00004C260000}"/>
    <hyperlink ref="O3489" r:id="rId9806" xr:uid="{00000000-0004-0000-0C00-00004D260000}"/>
    <hyperlink ref="O3490" r:id="rId9807" xr:uid="{00000000-0004-0000-0C00-00004E260000}"/>
    <hyperlink ref="O3491" r:id="rId9808" xr:uid="{00000000-0004-0000-0C00-00004F260000}"/>
    <hyperlink ref="O3492" r:id="rId9809" xr:uid="{00000000-0004-0000-0C00-000050260000}"/>
    <hyperlink ref="O3493" r:id="rId9810" xr:uid="{00000000-0004-0000-0C00-000051260000}"/>
    <hyperlink ref="O3494" r:id="rId9811" xr:uid="{00000000-0004-0000-0C00-000052260000}"/>
    <hyperlink ref="O3495" r:id="rId9812" xr:uid="{00000000-0004-0000-0C00-000053260000}"/>
    <hyperlink ref="O3496" r:id="rId9813" xr:uid="{00000000-0004-0000-0C00-000054260000}"/>
    <hyperlink ref="O3497" r:id="rId9814" xr:uid="{00000000-0004-0000-0C00-000055260000}"/>
    <hyperlink ref="O3498" r:id="rId9815" xr:uid="{00000000-0004-0000-0C00-000056260000}"/>
    <hyperlink ref="O3499" r:id="rId9816" xr:uid="{00000000-0004-0000-0C00-000057260000}"/>
    <hyperlink ref="O3500" r:id="rId9817" xr:uid="{00000000-0004-0000-0C00-000058260000}"/>
    <hyperlink ref="O3501" r:id="rId9818" xr:uid="{00000000-0004-0000-0C00-000059260000}"/>
    <hyperlink ref="O3502" r:id="rId9819" xr:uid="{00000000-0004-0000-0C00-00005A260000}"/>
    <hyperlink ref="O3503" r:id="rId9820" xr:uid="{00000000-0004-0000-0C00-00005B260000}"/>
    <hyperlink ref="O3504" r:id="rId9821" xr:uid="{00000000-0004-0000-0C00-00005C260000}"/>
    <hyperlink ref="O3505" r:id="rId9822" xr:uid="{00000000-0004-0000-0C00-00005D260000}"/>
    <hyperlink ref="O3506" r:id="rId9823" xr:uid="{00000000-0004-0000-0C00-00005E260000}"/>
    <hyperlink ref="O3507" r:id="rId9824" xr:uid="{00000000-0004-0000-0C00-00005F260000}"/>
    <hyperlink ref="O3508" r:id="rId9825" xr:uid="{00000000-0004-0000-0C00-000060260000}"/>
    <hyperlink ref="O3509" r:id="rId9826" xr:uid="{00000000-0004-0000-0C00-000061260000}"/>
    <hyperlink ref="O3510" r:id="rId9827" xr:uid="{00000000-0004-0000-0C00-000062260000}"/>
    <hyperlink ref="O3511" r:id="rId9828" xr:uid="{00000000-0004-0000-0C00-000063260000}"/>
    <hyperlink ref="O3512" r:id="rId9829" xr:uid="{00000000-0004-0000-0C00-000064260000}"/>
    <hyperlink ref="O3513" r:id="rId9830" xr:uid="{00000000-0004-0000-0C00-000065260000}"/>
    <hyperlink ref="O3514" r:id="rId9831" xr:uid="{00000000-0004-0000-0C00-000066260000}"/>
    <hyperlink ref="O3515" r:id="rId9832" xr:uid="{00000000-0004-0000-0C00-000067260000}"/>
    <hyperlink ref="O3516" r:id="rId9833" xr:uid="{00000000-0004-0000-0C00-000068260000}"/>
    <hyperlink ref="O3517" r:id="rId9834" xr:uid="{00000000-0004-0000-0C00-000069260000}"/>
    <hyperlink ref="O3518" r:id="rId9835" xr:uid="{00000000-0004-0000-0C00-00006A260000}"/>
    <hyperlink ref="O3519" r:id="rId9836" xr:uid="{00000000-0004-0000-0C00-00006B260000}"/>
    <hyperlink ref="O3520" r:id="rId9837" xr:uid="{00000000-0004-0000-0C00-00006C260000}"/>
    <hyperlink ref="O3521" r:id="rId9838" xr:uid="{00000000-0004-0000-0C00-00006D260000}"/>
    <hyperlink ref="O3522" r:id="rId9839" xr:uid="{00000000-0004-0000-0C00-00006E260000}"/>
    <hyperlink ref="O3523" r:id="rId9840" xr:uid="{00000000-0004-0000-0C00-00006F260000}"/>
    <hyperlink ref="O3524" r:id="rId9841" xr:uid="{00000000-0004-0000-0C00-000070260000}"/>
    <hyperlink ref="O3525" r:id="rId9842" xr:uid="{00000000-0004-0000-0C00-000071260000}"/>
    <hyperlink ref="O3526" r:id="rId9843" xr:uid="{00000000-0004-0000-0C00-000072260000}"/>
    <hyperlink ref="O3527" r:id="rId9844" xr:uid="{00000000-0004-0000-0C00-000073260000}"/>
    <hyperlink ref="O3528" r:id="rId9845" xr:uid="{00000000-0004-0000-0C00-000074260000}"/>
    <hyperlink ref="O3529" r:id="rId9846" xr:uid="{00000000-0004-0000-0C00-000075260000}"/>
    <hyperlink ref="O3530" r:id="rId9847" xr:uid="{00000000-0004-0000-0C00-000076260000}"/>
    <hyperlink ref="O3531" r:id="rId9848" xr:uid="{00000000-0004-0000-0C00-000077260000}"/>
    <hyperlink ref="O3532" r:id="rId9849" xr:uid="{00000000-0004-0000-0C00-000078260000}"/>
    <hyperlink ref="O3533" r:id="rId9850" xr:uid="{00000000-0004-0000-0C00-000079260000}"/>
    <hyperlink ref="O3534" r:id="rId9851" xr:uid="{00000000-0004-0000-0C00-00007A260000}"/>
    <hyperlink ref="O3535" r:id="rId9852" xr:uid="{00000000-0004-0000-0C00-00007B260000}"/>
    <hyperlink ref="O3536" r:id="rId9853" xr:uid="{00000000-0004-0000-0C00-00007C260000}"/>
    <hyperlink ref="O3537" r:id="rId9854" xr:uid="{00000000-0004-0000-0C00-00007D260000}"/>
    <hyperlink ref="O3538" r:id="rId9855" xr:uid="{00000000-0004-0000-0C00-00007E260000}"/>
    <hyperlink ref="O3539" r:id="rId9856" xr:uid="{00000000-0004-0000-0C00-00007F260000}"/>
    <hyperlink ref="O3540" r:id="rId9857" xr:uid="{00000000-0004-0000-0C00-000080260000}"/>
    <hyperlink ref="O3541" r:id="rId9858" xr:uid="{00000000-0004-0000-0C00-000081260000}"/>
    <hyperlink ref="O3542" r:id="rId9859" xr:uid="{00000000-0004-0000-0C00-000082260000}"/>
    <hyperlink ref="O3543" r:id="rId9860" xr:uid="{00000000-0004-0000-0C00-000083260000}"/>
    <hyperlink ref="O3544" r:id="rId9861" xr:uid="{00000000-0004-0000-0C00-000084260000}"/>
    <hyperlink ref="O3545" r:id="rId9862" xr:uid="{00000000-0004-0000-0C00-000085260000}"/>
    <hyperlink ref="O3546" r:id="rId9863" xr:uid="{00000000-0004-0000-0C00-000086260000}"/>
    <hyperlink ref="O3547" r:id="rId9864" xr:uid="{00000000-0004-0000-0C00-000087260000}"/>
    <hyperlink ref="O3548" r:id="rId9865" xr:uid="{00000000-0004-0000-0C00-000088260000}"/>
    <hyperlink ref="O3549" r:id="rId9866" xr:uid="{00000000-0004-0000-0C00-000089260000}"/>
    <hyperlink ref="O3550" r:id="rId9867" xr:uid="{00000000-0004-0000-0C00-00008A260000}"/>
    <hyperlink ref="O3551" r:id="rId9868" xr:uid="{00000000-0004-0000-0C00-00008B260000}"/>
    <hyperlink ref="O3552" r:id="rId9869" xr:uid="{00000000-0004-0000-0C00-00008C260000}"/>
    <hyperlink ref="O3553" r:id="rId9870" xr:uid="{00000000-0004-0000-0C00-00008D260000}"/>
    <hyperlink ref="O3554" r:id="rId9871" xr:uid="{00000000-0004-0000-0C00-00008E260000}"/>
    <hyperlink ref="O3555" r:id="rId9872" xr:uid="{00000000-0004-0000-0C00-00008F260000}"/>
    <hyperlink ref="O3556" r:id="rId9873" xr:uid="{00000000-0004-0000-0C00-000090260000}"/>
    <hyperlink ref="O3557" r:id="rId9874" xr:uid="{00000000-0004-0000-0C00-000091260000}"/>
    <hyperlink ref="O3558" r:id="rId9875" xr:uid="{00000000-0004-0000-0C00-000092260000}"/>
    <hyperlink ref="O3559" r:id="rId9876" xr:uid="{00000000-0004-0000-0C00-000093260000}"/>
    <hyperlink ref="O3560" r:id="rId9877" xr:uid="{00000000-0004-0000-0C00-000094260000}"/>
    <hyperlink ref="O3561" r:id="rId9878" xr:uid="{00000000-0004-0000-0C00-000095260000}"/>
    <hyperlink ref="O3562" r:id="rId9879" xr:uid="{00000000-0004-0000-0C00-000096260000}"/>
    <hyperlink ref="O3563" r:id="rId9880" xr:uid="{00000000-0004-0000-0C00-000097260000}"/>
    <hyperlink ref="O3564" r:id="rId9881" xr:uid="{00000000-0004-0000-0C00-000098260000}"/>
    <hyperlink ref="O3565" r:id="rId9882" xr:uid="{00000000-0004-0000-0C00-000099260000}"/>
    <hyperlink ref="O3566" r:id="rId9883" xr:uid="{00000000-0004-0000-0C00-00009A260000}"/>
    <hyperlink ref="O3567" r:id="rId9884" xr:uid="{00000000-0004-0000-0C00-00009B260000}"/>
    <hyperlink ref="O3568" r:id="rId9885" xr:uid="{00000000-0004-0000-0C00-00009C260000}"/>
    <hyperlink ref="O3569" r:id="rId9886" xr:uid="{00000000-0004-0000-0C00-00009D260000}"/>
    <hyperlink ref="O3570" r:id="rId9887" xr:uid="{00000000-0004-0000-0C00-00009E260000}"/>
    <hyperlink ref="O3571" r:id="rId9888" xr:uid="{00000000-0004-0000-0C00-00009F260000}"/>
    <hyperlink ref="O3572" r:id="rId9889" xr:uid="{00000000-0004-0000-0C00-0000A0260000}"/>
    <hyperlink ref="O3573" r:id="rId9890" xr:uid="{00000000-0004-0000-0C00-0000A1260000}"/>
    <hyperlink ref="O3574" r:id="rId9891" xr:uid="{00000000-0004-0000-0C00-0000A2260000}"/>
    <hyperlink ref="O3575" r:id="rId9892" xr:uid="{00000000-0004-0000-0C00-0000A3260000}"/>
    <hyperlink ref="O3576" r:id="rId9893" xr:uid="{00000000-0004-0000-0C00-0000A4260000}"/>
    <hyperlink ref="O3577" r:id="rId9894" xr:uid="{00000000-0004-0000-0C00-0000A5260000}"/>
    <hyperlink ref="O3578" r:id="rId9895" xr:uid="{00000000-0004-0000-0C00-0000A6260000}"/>
    <hyperlink ref="O3579" r:id="rId9896" xr:uid="{00000000-0004-0000-0C00-0000A7260000}"/>
    <hyperlink ref="O3580" r:id="rId9897" xr:uid="{00000000-0004-0000-0C00-0000A8260000}"/>
    <hyperlink ref="O3581" r:id="rId9898" xr:uid="{00000000-0004-0000-0C00-0000A9260000}"/>
    <hyperlink ref="O3582" r:id="rId9899" xr:uid="{00000000-0004-0000-0C00-0000AA260000}"/>
    <hyperlink ref="O3583" r:id="rId9900" xr:uid="{00000000-0004-0000-0C00-0000AB260000}"/>
    <hyperlink ref="O3584" r:id="rId9901" xr:uid="{00000000-0004-0000-0C00-0000AC260000}"/>
    <hyperlink ref="O3585" r:id="rId9902" xr:uid="{00000000-0004-0000-0C00-0000AD260000}"/>
    <hyperlink ref="O3586" r:id="rId9903" xr:uid="{00000000-0004-0000-0C00-0000AE260000}"/>
    <hyperlink ref="O3587" r:id="rId9904" xr:uid="{00000000-0004-0000-0C00-0000AF260000}"/>
    <hyperlink ref="O3588" r:id="rId9905" xr:uid="{00000000-0004-0000-0C00-0000B0260000}"/>
    <hyperlink ref="O3589" r:id="rId9906" xr:uid="{00000000-0004-0000-0C00-0000B1260000}"/>
    <hyperlink ref="O3590" r:id="rId9907" xr:uid="{00000000-0004-0000-0C00-0000B2260000}"/>
    <hyperlink ref="O3591" r:id="rId9908" xr:uid="{00000000-0004-0000-0C00-0000B3260000}"/>
    <hyperlink ref="O3592" r:id="rId9909" xr:uid="{00000000-0004-0000-0C00-0000B4260000}"/>
    <hyperlink ref="O3593" r:id="rId9910" xr:uid="{00000000-0004-0000-0C00-0000B5260000}"/>
    <hyperlink ref="O3594" r:id="rId9911" xr:uid="{00000000-0004-0000-0C00-0000B6260000}"/>
    <hyperlink ref="O3595" r:id="rId9912" xr:uid="{00000000-0004-0000-0C00-0000B7260000}"/>
    <hyperlink ref="O3596" r:id="rId9913" xr:uid="{00000000-0004-0000-0C00-0000B8260000}"/>
    <hyperlink ref="O3597" r:id="rId9914" xr:uid="{00000000-0004-0000-0C00-0000B9260000}"/>
    <hyperlink ref="O3598" r:id="rId9915" xr:uid="{00000000-0004-0000-0C00-0000BA260000}"/>
    <hyperlink ref="O3599" r:id="rId9916" xr:uid="{00000000-0004-0000-0C00-0000BB260000}"/>
    <hyperlink ref="O3600" r:id="rId9917" xr:uid="{00000000-0004-0000-0C00-0000BC260000}"/>
    <hyperlink ref="O3601" r:id="rId9918" xr:uid="{00000000-0004-0000-0C00-0000BD260000}"/>
    <hyperlink ref="O3602" r:id="rId9919" xr:uid="{00000000-0004-0000-0C00-0000BE260000}"/>
    <hyperlink ref="O3603" r:id="rId9920" xr:uid="{00000000-0004-0000-0C00-0000BF260000}"/>
    <hyperlink ref="O3604" r:id="rId9921" xr:uid="{00000000-0004-0000-0C00-0000C0260000}"/>
    <hyperlink ref="O3605" r:id="rId9922" xr:uid="{00000000-0004-0000-0C00-0000C1260000}"/>
    <hyperlink ref="O3606" r:id="rId9923" xr:uid="{00000000-0004-0000-0C00-0000C2260000}"/>
    <hyperlink ref="O3607" r:id="rId9924" xr:uid="{00000000-0004-0000-0C00-0000C3260000}"/>
    <hyperlink ref="O3608" r:id="rId9925" xr:uid="{00000000-0004-0000-0C00-0000C4260000}"/>
    <hyperlink ref="O3609" r:id="rId9926" xr:uid="{00000000-0004-0000-0C00-0000C5260000}"/>
    <hyperlink ref="O3610" r:id="rId9927" xr:uid="{00000000-0004-0000-0C00-0000C6260000}"/>
    <hyperlink ref="O3611" r:id="rId9928" xr:uid="{00000000-0004-0000-0C00-0000C7260000}"/>
    <hyperlink ref="O3612" r:id="rId9929" xr:uid="{00000000-0004-0000-0C00-0000C8260000}"/>
    <hyperlink ref="O3613" r:id="rId9930" xr:uid="{00000000-0004-0000-0C00-0000C9260000}"/>
    <hyperlink ref="O3614" r:id="rId9931" xr:uid="{00000000-0004-0000-0C00-0000CA260000}"/>
    <hyperlink ref="O3615" r:id="rId9932" xr:uid="{00000000-0004-0000-0C00-0000CB260000}"/>
    <hyperlink ref="O3616" r:id="rId9933" xr:uid="{00000000-0004-0000-0C00-0000CC260000}"/>
    <hyperlink ref="O3617" r:id="rId9934" xr:uid="{00000000-0004-0000-0C00-0000CD260000}"/>
    <hyperlink ref="O3618" r:id="rId9935" xr:uid="{00000000-0004-0000-0C00-0000CE260000}"/>
    <hyperlink ref="O3619" r:id="rId9936" xr:uid="{00000000-0004-0000-0C00-0000CF260000}"/>
    <hyperlink ref="O3620" r:id="rId9937" xr:uid="{00000000-0004-0000-0C00-0000D0260000}"/>
    <hyperlink ref="O3621" r:id="rId9938" xr:uid="{00000000-0004-0000-0C00-0000D1260000}"/>
    <hyperlink ref="O3622" r:id="rId9939" xr:uid="{00000000-0004-0000-0C00-0000D2260000}"/>
    <hyperlink ref="O3623" r:id="rId9940" xr:uid="{00000000-0004-0000-0C00-0000D3260000}"/>
    <hyperlink ref="O3624" r:id="rId9941" xr:uid="{00000000-0004-0000-0C00-0000D4260000}"/>
    <hyperlink ref="O3625" r:id="rId9942" xr:uid="{00000000-0004-0000-0C00-0000D5260000}"/>
    <hyperlink ref="O3626" r:id="rId9943" xr:uid="{00000000-0004-0000-0C00-0000D6260000}"/>
    <hyperlink ref="O3627" r:id="rId9944" xr:uid="{00000000-0004-0000-0C00-0000D7260000}"/>
    <hyperlink ref="O3628" r:id="rId9945" xr:uid="{00000000-0004-0000-0C00-0000D8260000}"/>
    <hyperlink ref="O3629" r:id="rId9946" xr:uid="{00000000-0004-0000-0C00-0000D9260000}"/>
    <hyperlink ref="O3630" r:id="rId9947" xr:uid="{00000000-0004-0000-0C00-0000DA260000}"/>
    <hyperlink ref="O3631" r:id="rId9948" xr:uid="{00000000-0004-0000-0C00-0000DB260000}"/>
    <hyperlink ref="O3632" r:id="rId9949" xr:uid="{00000000-0004-0000-0C00-0000DC260000}"/>
    <hyperlink ref="O3633" r:id="rId9950" xr:uid="{00000000-0004-0000-0C00-0000DD260000}"/>
    <hyperlink ref="O3634" r:id="rId9951" xr:uid="{00000000-0004-0000-0C00-0000DE260000}"/>
    <hyperlink ref="O3635" r:id="rId9952" xr:uid="{00000000-0004-0000-0C00-0000DF260000}"/>
    <hyperlink ref="O3636" r:id="rId9953" xr:uid="{00000000-0004-0000-0C00-0000E0260000}"/>
    <hyperlink ref="O3637" r:id="rId9954" xr:uid="{00000000-0004-0000-0C00-0000E1260000}"/>
    <hyperlink ref="O3638" r:id="rId9955" xr:uid="{00000000-0004-0000-0C00-0000E2260000}"/>
    <hyperlink ref="O3639" r:id="rId9956" xr:uid="{00000000-0004-0000-0C00-0000E3260000}"/>
    <hyperlink ref="O3640" r:id="rId9957" xr:uid="{00000000-0004-0000-0C00-0000E4260000}"/>
    <hyperlink ref="O3641" r:id="rId9958" xr:uid="{00000000-0004-0000-0C00-0000E5260000}"/>
    <hyperlink ref="O3642" r:id="rId9959" xr:uid="{00000000-0004-0000-0C00-0000E6260000}"/>
    <hyperlink ref="O3643" r:id="rId9960" xr:uid="{00000000-0004-0000-0C00-0000E7260000}"/>
    <hyperlink ref="O3644" r:id="rId9961" xr:uid="{00000000-0004-0000-0C00-0000E8260000}"/>
    <hyperlink ref="O3645" r:id="rId9962" xr:uid="{00000000-0004-0000-0C00-0000E9260000}"/>
    <hyperlink ref="O3646" r:id="rId9963" xr:uid="{00000000-0004-0000-0C00-0000EA260000}"/>
    <hyperlink ref="O3647" r:id="rId9964" xr:uid="{00000000-0004-0000-0C00-0000EB260000}"/>
    <hyperlink ref="O3648" r:id="rId9965" xr:uid="{00000000-0004-0000-0C00-0000EC260000}"/>
    <hyperlink ref="O3649" r:id="rId9966" xr:uid="{00000000-0004-0000-0C00-0000ED260000}"/>
    <hyperlink ref="O3650" r:id="rId9967" xr:uid="{00000000-0004-0000-0C00-0000EE260000}"/>
    <hyperlink ref="O3651" r:id="rId9968" xr:uid="{00000000-0004-0000-0C00-0000EF260000}"/>
    <hyperlink ref="O3652" r:id="rId9969" xr:uid="{00000000-0004-0000-0C00-0000F0260000}"/>
    <hyperlink ref="O3653" r:id="rId9970" xr:uid="{00000000-0004-0000-0C00-0000F1260000}"/>
    <hyperlink ref="O3654" r:id="rId9971" xr:uid="{00000000-0004-0000-0C00-0000F2260000}"/>
    <hyperlink ref="O3655" r:id="rId9972" xr:uid="{00000000-0004-0000-0C00-0000F3260000}"/>
    <hyperlink ref="O3656" r:id="rId9973" xr:uid="{00000000-0004-0000-0C00-0000F4260000}"/>
    <hyperlink ref="O3657" r:id="rId9974" xr:uid="{00000000-0004-0000-0C00-0000F5260000}"/>
    <hyperlink ref="O3658" r:id="rId9975" xr:uid="{00000000-0004-0000-0C00-0000F6260000}"/>
    <hyperlink ref="O3659" r:id="rId9976" xr:uid="{00000000-0004-0000-0C00-0000F7260000}"/>
    <hyperlink ref="O3660" r:id="rId9977" xr:uid="{00000000-0004-0000-0C00-0000F8260000}"/>
    <hyperlink ref="O3661" r:id="rId9978" xr:uid="{00000000-0004-0000-0C00-0000F9260000}"/>
    <hyperlink ref="O3662" r:id="rId9979" xr:uid="{00000000-0004-0000-0C00-0000FA260000}"/>
    <hyperlink ref="O3663" r:id="rId9980" xr:uid="{00000000-0004-0000-0C00-0000FB260000}"/>
    <hyperlink ref="O3664" r:id="rId9981" xr:uid="{00000000-0004-0000-0C00-0000FC260000}"/>
    <hyperlink ref="O3665" r:id="rId9982" xr:uid="{00000000-0004-0000-0C00-0000FD260000}"/>
    <hyperlink ref="O3666" r:id="rId9983" xr:uid="{00000000-0004-0000-0C00-0000FE260000}"/>
    <hyperlink ref="O3667" r:id="rId9984" xr:uid="{00000000-0004-0000-0C00-0000FF260000}"/>
    <hyperlink ref="O3668" r:id="rId9985" xr:uid="{00000000-0004-0000-0C00-000000270000}"/>
    <hyperlink ref="O3669" r:id="rId9986" xr:uid="{00000000-0004-0000-0C00-000001270000}"/>
    <hyperlink ref="O3670" r:id="rId9987" xr:uid="{00000000-0004-0000-0C00-000002270000}"/>
    <hyperlink ref="O3671" r:id="rId9988" xr:uid="{00000000-0004-0000-0C00-000003270000}"/>
    <hyperlink ref="O3672" r:id="rId9989" xr:uid="{00000000-0004-0000-0C00-000004270000}"/>
    <hyperlink ref="O3673" r:id="rId9990" xr:uid="{00000000-0004-0000-0C00-000005270000}"/>
    <hyperlink ref="O3674" r:id="rId9991" xr:uid="{00000000-0004-0000-0C00-000006270000}"/>
    <hyperlink ref="O3675" r:id="rId9992" xr:uid="{00000000-0004-0000-0C00-000007270000}"/>
    <hyperlink ref="O3676" r:id="rId9993" xr:uid="{00000000-0004-0000-0C00-000008270000}"/>
    <hyperlink ref="O3677" r:id="rId9994" xr:uid="{00000000-0004-0000-0C00-000009270000}"/>
    <hyperlink ref="O3678" r:id="rId9995" xr:uid="{00000000-0004-0000-0C00-00000A270000}"/>
    <hyperlink ref="O3679" r:id="rId9996" xr:uid="{00000000-0004-0000-0C00-00000B270000}"/>
    <hyperlink ref="O3680" r:id="rId9997" xr:uid="{00000000-0004-0000-0C00-00000C270000}"/>
    <hyperlink ref="O3681" r:id="rId9998" xr:uid="{00000000-0004-0000-0C00-00000D270000}"/>
    <hyperlink ref="O3682" r:id="rId9999" xr:uid="{00000000-0004-0000-0C00-00000E270000}"/>
    <hyperlink ref="O3683" r:id="rId10000" xr:uid="{00000000-0004-0000-0C00-00000F270000}"/>
    <hyperlink ref="O3684" r:id="rId10001" xr:uid="{00000000-0004-0000-0C00-000010270000}"/>
    <hyperlink ref="O3685" r:id="rId10002" xr:uid="{00000000-0004-0000-0C00-000011270000}"/>
    <hyperlink ref="O3686" r:id="rId10003" location="/abstract" display="https://www.journalslibrary.nihr.ac.uk/hta/hta10250/ - /abstract" xr:uid="{00000000-0004-0000-0C00-000012270000}"/>
    <hyperlink ref="O3688" r:id="rId10004" xr:uid="{00000000-0004-0000-0C00-000013270000}"/>
    <hyperlink ref="O3689" r:id="rId10005" xr:uid="{00000000-0004-0000-0C00-000014270000}"/>
    <hyperlink ref="O3690" r:id="rId10006" xr:uid="{00000000-0004-0000-0C00-000015270000}"/>
    <hyperlink ref="O3691" r:id="rId10007" xr:uid="{00000000-0004-0000-0C00-000016270000}"/>
    <hyperlink ref="O3692" r:id="rId10008" xr:uid="{00000000-0004-0000-0C00-000017270000}"/>
    <hyperlink ref="O3693" r:id="rId10009" xr:uid="{00000000-0004-0000-0C00-000018270000}"/>
    <hyperlink ref="O3694" r:id="rId10010" xr:uid="{00000000-0004-0000-0C00-000019270000}"/>
    <hyperlink ref="O3695" r:id="rId10011" xr:uid="{00000000-0004-0000-0C00-00001A270000}"/>
    <hyperlink ref="O3696" r:id="rId10012" xr:uid="{00000000-0004-0000-0C00-00001B270000}"/>
    <hyperlink ref="O3697" r:id="rId10013" xr:uid="{00000000-0004-0000-0C00-00001C270000}"/>
    <hyperlink ref="O3698" r:id="rId10014" xr:uid="{00000000-0004-0000-0C00-00001D270000}"/>
    <hyperlink ref="O3699" r:id="rId10015" xr:uid="{00000000-0004-0000-0C00-00001E270000}"/>
    <hyperlink ref="O3700" r:id="rId10016" xr:uid="{00000000-0004-0000-0C00-00001F270000}"/>
    <hyperlink ref="O3701" r:id="rId10017" xr:uid="{00000000-0004-0000-0C00-000020270000}"/>
    <hyperlink ref="O3702" r:id="rId10018" xr:uid="{00000000-0004-0000-0C00-000021270000}"/>
    <hyperlink ref="O3703" r:id="rId10019" xr:uid="{00000000-0004-0000-0C00-000022270000}"/>
    <hyperlink ref="O3704" r:id="rId10020" xr:uid="{00000000-0004-0000-0C00-000023270000}"/>
    <hyperlink ref="O3705" r:id="rId10021" xr:uid="{00000000-0004-0000-0C00-000024270000}"/>
    <hyperlink ref="O3706" r:id="rId10022" xr:uid="{00000000-0004-0000-0C00-000025270000}"/>
    <hyperlink ref="O3707" r:id="rId10023" xr:uid="{00000000-0004-0000-0C00-000026270000}"/>
    <hyperlink ref="O3708" r:id="rId10024" xr:uid="{00000000-0004-0000-0C00-000027270000}"/>
    <hyperlink ref="O3709" r:id="rId10025" xr:uid="{00000000-0004-0000-0C00-000028270000}"/>
    <hyperlink ref="O3710" r:id="rId10026" xr:uid="{00000000-0004-0000-0C00-000029270000}"/>
    <hyperlink ref="O3711" r:id="rId10027" xr:uid="{00000000-0004-0000-0C00-00002A270000}"/>
    <hyperlink ref="O3712" r:id="rId10028" xr:uid="{00000000-0004-0000-0C00-00002B270000}"/>
    <hyperlink ref="O3713" r:id="rId10029" xr:uid="{00000000-0004-0000-0C00-00002C270000}"/>
    <hyperlink ref="O3714" r:id="rId10030" xr:uid="{00000000-0004-0000-0C00-00002D270000}"/>
    <hyperlink ref="O3715" r:id="rId10031" xr:uid="{00000000-0004-0000-0C00-00002E270000}"/>
    <hyperlink ref="O3716" r:id="rId10032" xr:uid="{00000000-0004-0000-0C00-00002F270000}"/>
    <hyperlink ref="O3717" r:id="rId10033" xr:uid="{00000000-0004-0000-0C00-000030270000}"/>
    <hyperlink ref="O3718" r:id="rId10034" xr:uid="{00000000-0004-0000-0C00-000031270000}"/>
    <hyperlink ref="O3719" r:id="rId10035" xr:uid="{00000000-0004-0000-0C00-000032270000}"/>
    <hyperlink ref="O3720" r:id="rId10036" xr:uid="{00000000-0004-0000-0C00-000033270000}"/>
    <hyperlink ref="O3721" r:id="rId10037" xr:uid="{00000000-0004-0000-0C00-000034270000}"/>
    <hyperlink ref="O3722" r:id="rId10038" xr:uid="{00000000-0004-0000-0C00-000035270000}"/>
    <hyperlink ref="O3723" r:id="rId10039" xr:uid="{00000000-0004-0000-0C00-000036270000}"/>
    <hyperlink ref="O3724" r:id="rId10040" xr:uid="{00000000-0004-0000-0C00-000037270000}"/>
    <hyperlink ref="O3725" r:id="rId10041" xr:uid="{00000000-0004-0000-0C00-000038270000}"/>
    <hyperlink ref="O3726" r:id="rId10042" xr:uid="{00000000-0004-0000-0C00-000039270000}"/>
    <hyperlink ref="O3727" r:id="rId10043" xr:uid="{00000000-0004-0000-0C00-00003A270000}"/>
    <hyperlink ref="O3728" r:id="rId10044" xr:uid="{00000000-0004-0000-0C00-00003B270000}"/>
    <hyperlink ref="O3729" r:id="rId10045" xr:uid="{00000000-0004-0000-0C00-00003C270000}"/>
    <hyperlink ref="O3730" r:id="rId10046" xr:uid="{00000000-0004-0000-0C00-00003D270000}"/>
    <hyperlink ref="O3731" r:id="rId10047" xr:uid="{00000000-0004-0000-0C00-00003E270000}"/>
    <hyperlink ref="O3732" r:id="rId10048" xr:uid="{00000000-0004-0000-0C00-00003F270000}"/>
    <hyperlink ref="O3733" r:id="rId10049" xr:uid="{00000000-0004-0000-0C00-000040270000}"/>
    <hyperlink ref="O3734" r:id="rId10050" xr:uid="{00000000-0004-0000-0C00-000041270000}"/>
    <hyperlink ref="O3735" r:id="rId10051" xr:uid="{00000000-0004-0000-0C00-000042270000}"/>
    <hyperlink ref="O3736" r:id="rId10052" xr:uid="{00000000-0004-0000-0C00-000043270000}"/>
    <hyperlink ref="O3737" r:id="rId10053" xr:uid="{00000000-0004-0000-0C00-000044270000}"/>
    <hyperlink ref="O3738" r:id="rId10054" xr:uid="{00000000-0004-0000-0C00-000045270000}"/>
    <hyperlink ref="O3739" r:id="rId10055" xr:uid="{00000000-0004-0000-0C00-000046270000}"/>
    <hyperlink ref="O3740" r:id="rId10056" xr:uid="{00000000-0004-0000-0C00-000047270000}"/>
    <hyperlink ref="O3741" r:id="rId10057" xr:uid="{00000000-0004-0000-0C00-000048270000}"/>
    <hyperlink ref="O3742" r:id="rId10058" xr:uid="{00000000-0004-0000-0C00-000049270000}"/>
    <hyperlink ref="O3743" r:id="rId10059" xr:uid="{00000000-0004-0000-0C00-00004A270000}"/>
    <hyperlink ref="O3744" r:id="rId10060" xr:uid="{00000000-0004-0000-0C00-00004B270000}"/>
    <hyperlink ref="O3745" r:id="rId10061" xr:uid="{00000000-0004-0000-0C00-00004C270000}"/>
    <hyperlink ref="O3746" r:id="rId10062" xr:uid="{00000000-0004-0000-0C00-00004D270000}"/>
    <hyperlink ref="O3747" r:id="rId10063" xr:uid="{00000000-0004-0000-0C00-00004E270000}"/>
    <hyperlink ref="O3748" r:id="rId10064" xr:uid="{00000000-0004-0000-0C00-00004F270000}"/>
    <hyperlink ref="O3749" r:id="rId10065" xr:uid="{00000000-0004-0000-0C00-000050270000}"/>
    <hyperlink ref="O3750" r:id="rId10066" xr:uid="{00000000-0004-0000-0C00-000051270000}"/>
    <hyperlink ref="O3751" r:id="rId10067" xr:uid="{00000000-0004-0000-0C00-000052270000}"/>
    <hyperlink ref="O3752" r:id="rId10068" xr:uid="{00000000-0004-0000-0C00-000053270000}"/>
    <hyperlink ref="O3753" r:id="rId10069" xr:uid="{00000000-0004-0000-0C00-000054270000}"/>
    <hyperlink ref="O3754" r:id="rId10070" xr:uid="{00000000-0004-0000-0C00-000055270000}"/>
    <hyperlink ref="O3755" r:id="rId10071" xr:uid="{00000000-0004-0000-0C00-000056270000}"/>
    <hyperlink ref="O3756" r:id="rId10072" xr:uid="{00000000-0004-0000-0C00-000057270000}"/>
    <hyperlink ref="O3757" r:id="rId10073" xr:uid="{00000000-0004-0000-0C00-000058270000}"/>
    <hyperlink ref="O3758" r:id="rId10074" xr:uid="{00000000-0004-0000-0C00-000059270000}"/>
    <hyperlink ref="O3759" r:id="rId10075" xr:uid="{00000000-0004-0000-0C00-00005A270000}"/>
    <hyperlink ref="O3760" r:id="rId10076" xr:uid="{00000000-0004-0000-0C00-00005B270000}"/>
    <hyperlink ref="O3761" r:id="rId10077" xr:uid="{00000000-0004-0000-0C00-00005C270000}"/>
    <hyperlink ref="O3762" r:id="rId10078" xr:uid="{00000000-0004-0000-0C00-00005D270000}"/>
    <hyperlink ref="O3763" r:id="rId10079" xr:uid="{00000000-0004-0000-0C00-00005E270000}"/>
    <hyperlink ref="O3764" r:id="rId10080" xr:uid="{00000000-0004-0000-0C00-00005F270000}"/>
    <hyperlink ref="O3765" r:id="rId10081" xr:uid="{00000000-0004-0000-0C00-000060270000}"/>
    <hyperlink ref="O3766" r:id="rId10082" xr:uid="{00000000-0004-0000-0C00-000061270000}"/>
    <hyperlink ref="O3767" r:id="rId10083" xr:uid="{00000000-0004-0000-0C00-000062270000}"/>
    <hyperlink ref="O3768" r:id="rId10084" xr:uid="{00000000-0004-0000-0C00-000063270000}"/>
    <hyperlink ref="O3769" r:id="rId10085" xr:uid="{00000000-0004-0000-0C00-000064270000}"/>
    <hyperlink ref="O3770" r:id="rId10086" xr:uid="{00000000-0004-0000-0C00-000065270000}"/>
    <hyperlink ref="O3771" r:id="rId10087" xr:uid="{00000000-0004-0000-0C00-000066270000}"/>
    <hyperlink ref="O3772" r:id="rId10088" xr:uid="{00000000-0004-0000-0C00-000067270000}"/>
    <hyperlink ref="O3773" r:id="rId10089" xr:uid="{00000000-0004-0000-0C00-000068270000}"/>
    <hyperlink ref="O3774" r:id="rId10090" xr:uid="{00000000-0004-0000-0C00-000069270000}"/>
    <hyperlink ref="O3775" r:id="rId10091" xr:uid="{00000000-0004-0000-0C00-00006A270000}"/>
    <hyperlink ref="O3776" r:id="rId10092" xr:uid="{00000000-0004-0000-0C00-00006B270000}"/>
    <hyperlink ref="O3777" r:id="rId10093" xr:uid="{00000000-0004-0000-0C00-00006C270000}"/>
    <hyperlink ref="O3778" r:id="rId10094" xr:uid="{00000000-0004-0000-0C00-00006D270000}"/>
    <hyperlink ref="O3779" r:id="rId10095" xr:uid="{00000000-0004-0000-0C00-00006E270000}"/>
    <hyperlink ref="O3780" r:id="rId10096" xr:uid="{00000000-0004-0000-0C00-00006F270000}"/>
    <hyperlink ref="O3781" r:id="rId10097" xr:uid="{00000000-0004-0000-0C00-000070270000}"/>
    <hyperlink ref="O3782" r:id="rId10098" xr:uid="{00000000-0004-0000-0C00-000071270000}"/>
    <hyperlink ref="O3783" r:id="rId10099" xr:uid="{00000000-0004-0000-0C00-000072270000}"/>
    <hyperlink ref="O3784" r:id="rId10100" xr:uid="{00000000-0004-0000-0C00-000073270000}"/>
    <hyperlink ref="O3785" r:id="rId10101" xr:uid="{00000000-0004-0000-0C00-000074270000}"/>
    <hyperlink ref="O3786" r:id="rId10102" xr:uid="{00000000-0004-0000-0C00-000075270000}"/>
    <hyperlink ref="O3787" r:id="rId10103" xr:uid="{00000000-0004-0000-0C00-000076270000}"/>
    <hyperlink ref="O3788" r:id="rId10104" xr:uid="{00000000-0004-0000-0C00-000077270000}"/>
    <hyperlink ref="O3789" r:id="rId10105" xr:uid="{00000000-0004-0000-0C00-000078270000}"/>
    <hyperlink ref="O3790" r:id="rId10106" xr:uid="{00000000-0004-0000-0C00-000079270000}"/>
    <hyperlink ref="O3791" r:id="rId10107" xr:uid="{00000000-0004-0000-0C00-00007A270000}"/>
    <hyperlink ref="O3792" r:id="rId10108" xr:uid="{00000000-0004-0000-0C00-00007B270000}"/>
    <hyperlink ref="O3793" r:id="rId10109" xr:uid="{00000000-0004-0000-0C00-00007C270000}"/>
    <hyperlink ref="O3794" r:id="rId10110" xr:uid="{00000000-0004-0000-0C00-00007D270000}"/>
    <hyperlink ref="O3795" r:id="rId10111" xr:uid="{00000000-0004-0000-0C00-00007E270000}"/>
    <hyperlink ref="O3796" r:id="rId10112" xr:uid="{00000000-0004-0000-0C00-00007F270000}"/>
    <hyperlink ref="O3797" r:id="rId10113" xr:uid="{00000000-0004-0000-0C00-000080270000}"/>
    <hyperlink ref="O3798" r:id="rId10114" xr:uid="{00000000-0004-0000-0C00-000081270000}"/>
    <hyperlink ref="O3799" r:id="rId10115" xr:uid="{00000000-0004-0000-0C00-000082270000}"/>
    <hyperlink ref="O3800" r:id="rId10116" xr:uid="{00000000-0004-0000-0C00-000083270000}"/>
    <hyperlink ref="O3801" r:id="rId10117" xr:uid="{00000000-0004-0000-0C00-000084270000}"/>
    <hyperlink ref="O3802" r:id="rId10118" xr:uid="{00000000-0004-0000-0C00-000085270000}"/>
    <hyperlink ref="O3803" r:id="rId10119" xr:uid="{00000000-0004-0000-0C00-000086270000}"/>
    <hyperlink ref="O3804" r:id="rId10120" xr:uid="{00000000-0004-0000-0C00-000087270000}"/>
    <hyperlink ref="O3805" r:id="rId10121" xr:uid="{00000000-0004-0000-0C00-000088270000}"/>
    <hyperlink ref="O3806" r:id="rId10122" xr:uid="{00000000-0004-0000-0C00-000089270000}"/>
    <hyperlink ref="O3807" r:id="rId10123" xr:uid="{00000000-0004-0000-0C00-00008A270000}"/>
    <hyperlink ref="O3808" r:id="rId10124" xr:uid="{00000000-0004-0000-0C00-00008B270000}"/>
    <hyperlink ref="O3809" r:id="rId10125" xr:uid="{00000000-0004-0000-0C00-00008C270000}"/>
    <hyperlink ref="O3810" r:id="rId10126" xr:uid="{00000000-0004-0000-0C00-00008D270000}"/>
    <hyperlink ref="O3811" r:id="rId10127" xr:uid="{00000000-0004-0000-0C00-00008E270000}"/>
    <hyperlink ref="O3812" r:id="rId10128" xr:uid="{00000000-0004-0000-0C00-00008F270000}"/>
    <hyperlink ref="O3813" r:id="rId10129" xr:uid="{00000000-0004-0000-0C00-000090270000}"/>
    <hyperlink ref="O3814" r:id="rId10130" xr:uid="{00000000-0004-0000-0C00-000091270000}"/>
    <hyperlink ref="O3815" r:id="rId10131" xr:uid="{00000000-0004-0000-0C00-000092270000}"/>
    <hyperlink ref="O3816" r:id="rId10132" xr:uid="{00000000-0004-0000-0C00-000093270000}"/>
    <hyperlink ref="O3817" r:id="rId10133" xr:uid="{00000000-0004-0000-0C00-000094270000}"/>
    <hyperlink ref="O3818" r:id="rId10134" xr:uid="{00000000-0004-0000-0C00-000095270000}"/>
    <hyperlink ref="O3819" r:id="rId10135" xr:uid="{00000000-0004-0000-0C00-000096270000}"/>
    <hyperlink ref="O3820" r:id="rId10136" xr:uid="{00000000-0004-0000-0C00-000097270000}"/>
    <hyperlink ref="O3821" r:id="rId10137" xr:uid="{00000000-0004-0000-0C00-000098270000}"/>
    <hyperlink ref="O3822" r:id="rId10138" xr:uid="{00000000-0004-0000-0C00-000099270000}"/>
    <hyperlink ref="O3823" r:id="rId10139" xr:uid="{00000000-0004-0000-0C00-00009A270000}"/>
    <hyperlink ref="O3824" r:id="rId10140" xr:uid="{00000000-0004-0000-0C00-00009B270000}"/>
    <hyperlink ref="O3825" r:id="rId10141" xr:uid="{00000000-0004-0000-0C00-00009C270000}"/>
    <hyperlink ref="O3826" r:id="rId10142" xr:uid="{00000000-0004-0000-0C00-00009D270000}"/>
    <hyperlink ref="O3827" r:id="rId10143" xr:uid="{00000000-0004-0000-0C00-00009E270000}"/>
    <hyperlink ref="O3828" r:id="rId10144" xr:uid="{00000000-0004-0000-0C00-00009F270000}"/>
    <hyperlink ref="O3829" r:id="rId10145" xr:uid="{00000000-0004-0000-0C00-0000A0270000}"/>
    <hyperlink ref="O3830" r:id="rId10146" xr:uid="{00000000-0004-0000-0C00-0000A1270000}"/>
    <hyperlink ref="O3831" r:id="rId10147" xr:uid="{00000000-0004-0000-0C00-0000A2270000}"/>
    <hyperlink ref="O3832" r:id="rId10148" xr:uid="{00000000-0004-0000-0C00-0000A3270000}"/>
    <hyperlink ref="O3833" r:id="rId10149" xr:uid="{00000000-0004-0000-0C00-0000A4270000}"/>
    <hyperlink ref="O3834" r:id="rId10150" xr:uid="{00000000-0004-0000-0C00-0000A5270000}"/>
    <hyperlink ref="O3835" r:id="rId10151" xr:uid="{00000000-0004-0000-0C00-0000A6270000}"/>
    <hyperlink ref="O3836" r:id="rId10152" xr:uid="{00000000-0004-0000-0C00-0000A7270000}"/>
    <hyperlink ref="O3837" r:id="rId10153" xr:uid="{00000000-0004-0000-0C00-0000A8270000}"/>
    <hyperlink ref="O3838" r:id="rId10154" xr:uid="{00000000-0004-0000-0C00-0000A9270000}"/>
    <hyperlink ref="O3839" r:id="rId10155" xr:uid="{00000000-0004-0000-0C00-0000AA270000}"/>
    <hyperlink ref="O3840" r:id="rId10156" xr:uid="{00000000-0004-0000-0C00-0000AB270000}"/>
    <hyperlink ref="O3841" r:id="rId10157" xr:uid="{00000000-0004-0000-0C00-0000AC270000}"/>
    <hyperlink ref="O3842" r:id="rId10158" xr:uid="{00000000-0004-0000-0C00-0000AD270000}"/>
    <hyperlink ref="O3843" r:id="rId10159" xr:uid="{00000000-0004-0000-0C00-0000AE270000}"/>
    <hyperlink ref="O3844" r:id="rId10160" xr:uid="{00000000-0004-0000-0C00-0000AF270000}"/>
    <hyperlink ref="O3845" r:id="rId10161" xr:uid="{00000000-0004-0000-0C00-0000B0270000}"/>
    <hyperlink ref="O3846" r:id="rId10162" xr:uid="{00000000-0004-0000-0C00-0000B1270000}"/>
    <hyperlink ref="O3847" r:id="rId10163" xr:uid="{00000000-0004-0000-0C00-0000B2270000}"/>
    <hyperlink ref="O3848" r:id="rId10164" xr:uid="{00000000-0004-0000-0C00-0000B3270000}"/>
    <hyperlink ref="O3849" r:id="rId10165" xr:uid="{00000000-0004-0000-0C00-0000B4270000}"/>
    <hyperlink ref="O3850" r:id="rId10166" xr:uid="{00000000-0004-0000-0C00-0000B5270000}"/>
    <hyperlink ref="O3851" r:id="rId10167" xr:uid="{00000000-0004-0000-0C00-0000B6270000}"/>
    <hyperlink ref="O3852" r:id="rId10168" xr:uid="{00000000-0004-0000-0C00-0000B7270000}"/>
    <hyperlink ref="O3853" r:id="rId10169" xr:uid="{00000000-0004-0000-0C00-0000B8270000}"/>
    <hyperlink ref="O3854" r:id="rId10170" xr:uid="{00000000-0004-0000-0C00-0000B9270000}"/>
    <hyperlink ref="O3855" r:id="rId10171" xr:uid="{00000000-0004-0000-0C00-0000BA270000}"/>
    <hyperlink ref="O3856" r:id="rId10172" xr:uid="{00000000-0004-0000-0C00-0000BB270000}"/>
    <hyperlink ref="O3857" r:id="rId10173" xr:uid="{00000000-0004-0000-0C00-0000BC270000}"/>
    <hyperlink ref="O3859" r:id="rId10174" xr:uid="{00000000-0004-0000-0C00-0000BD270000}"/>
    <hyperlink ref="O3860" r:id="rId10175" xr:uid="{00000000-0004-0000-0C00-0000BE270000}"/>
    <hyperlink ref="O3861" r:id="rId10176" xr:uid="{00000000-0004-0000-0C00-0000BF270000}"/>
    <hyperlink ref="O3862" r:id="rId10177" xr:uid="{00000000-0004-0000-0C00-0000C0270000}"/>
    <hyperlink ref="O3863" r:id="rId10178" xr:uid="{00000000-0004-0000-0C00-0000C1270000}"/>
    <hyperlink ref="O3864" r:id="rId10179" xr:uid="{00000000-0004-0000-0C00-0000C2270000}"/>
    <hyperlink ref="O3865" r:id="rId10180" xr:uid="{00000000-0004-0000-0C00-0000C3270000}"/>
    <hyperlink ref="O3866" r:id="rId10181" xr:uid="{00000000-0004-0000-0C00-0000C4270000}"/>
    <hyperlink ref="O3867" r:id="rId10182" xr:uid="{00000000-0004-0000-0C00-0000C5270000}"/>
    <hyperlink ref="O3868" r:id="rId10183" xr:uid="{00000000-0004-0000-0C00-0000C6270000}"/>
    <hyperlink ref="O3871" r:id="rId10184" xr:uid="{00000000-0004-0000-0C00-0000C7270000}"/>
    <hyperlink ref="O3873" r:id="rId10185" xr:uid="{00000000-0004-0000-0C00-0000C8270000}"/>
    <hyperlink ref="O3874" r:id="rId10186" xr:uid="{00000000-0004-0000-0C00-0000C9270000}"/>
    <hyperlink ref="O3875" r:id="rId10187" xr:uid="{00000000-0004-0000-0C00-0000CA270000}"/>
    <hyperlink ref="O3876" r:id="rId10188" xr:uid="{00000000-0004-0000-0C00-0000CB270000}"/>
    <hyperlink ref="O3879" r:id="rId10189" xr:uid="{00000000-0004-0000-0C00-0000CC270000}"/>
    <hyperlink ref="O3881" r:id="rId10190" xr:uid="{00000000-0004-0000-0C00-0000CD270000}"/>
    <hyperlink ref="O3882" r:id="rId10191" xr:uid="{00000000-0004-0000-0C00-0000CE270000}"/>
    <hyperlink ref="O3884" r:id="rId10192" xr:uid="{00000000-0004-0000-0C00-0000CF270000}"/>
    <hyperlink ref="O3888" r:id="rId10193" xr:uid="{00000000-0004-0000-0C00-0000D0270000}"/>
    <hyperlink ref="O3889" r:id="rId10194" xr:uid="{00000000-0004-0000-0C00-0000D1270000}"/>
    <hyperlink ref="O3890" r:id="rId10195" xr:uid="{00000000-0004-0000-0C00-0000D2270000}"/>
    <hyperlink ref="O3891" r:id="rId10196" xr:uid="{00000000-0004-0000-0C00-0000D3270000}"/>
    <hyperlink ref="O3892" r:id="rId10197" xr:uid="{00000000-0004-0000-0C00-0000D4270000}"/>
    <hyperlink ref="O3893" r:id="rId10198" xr:uid="{00000000-0004-0000-0C00-0000D5270000}"/>
    <hyperlink ref="O3894" r:id="rId10199" xr:uid="{00000000-0004-0000-0C00-0000D6270000}"/>
    <hyperlink ref="O3899" r:id="rId10200" xr:uid="{00000000-0004-0000-0C00-0000D7270000}"/>
    <hyperlink ref="O3900" r:id="rId10201" xr:uid="{00000000-0004-0000-0C00-0000D8270000}"/>
    <hyperlink ref="O3901" r:id="rId10202" xr:uid="{00000000-0004-0000-0C00-0000D9270000}"/>
    <hyperlink ref="O3902" r:id="rId10203" xr:uid="{00000000-0004-0000-0C00-0000DA270000}"/>
    <hyperlink ref="O3903" r:id="rId10204" xr:uid="{00000000-0004-0000-0C00-0000DB270000}"/>
    <hyperlink ref="O3904" r:id="rId10205" xr:uid="{00000000-0004-0000-0C00-0000DC270000}"/>
    <hyperlink ref="O3905" r:id="rId10206" xr:uid="{00000000-0004-0000-0C00-0000DD270000}"/>
    <hyperlink ref="O3906" r:id="rId10207" xr:uid="{00000000-0004-0000-0C00-0000DE270000}"/>
    <hyperlink ref="O3907" r:id="rId10208" xr:uid="{00000000-0004-0000-0C00-0000DF270000}"/>
    <hyperlink ref="O3908" r:id="rId10209" xr:uid="{00000000-0004-0000-0C00-0000E0270000}"/>
    <hyperlink ref="O3909" r:id="rId10210" xr:uid="{00000000-0004-0000-0C00-0000E1270000}"/>
    <hyperlink ref="O3910" r:id="rId10211" xr:uid="{00000000-0004-0000-0C00-0000E2270000}"/>
    <hyperlink ref="O3911" r:id="rId10212" xr:uid="{00000000-0004-0000-0C00-0000E3270000}"/>
    <hyperlink ref="O3912" r:id="rId10213" xr:uid="{00000000-0004-0000-0C00-0000E4270000}"/>
    <hyperlink ref="O3913" r:id="rId10214" xr:uid="{00000000-0004-0000-0C00-0000E5270000}"/>
    <hyperlink ref="O3914" r:id="rId10215" xr:uid="{00000000-0004-0000-0C00-0000E6270000}"/>
    <hyperlink ref="O3915" r:id="rId10216" xr:uid="{00000000-0004-0000-0C00-0000E7270000}"/>
    <hyperlink ref="O3916" r:id="rId10217" xr:uid="{00000000-0004-0000-0C00-0000E8270000}"/>
    <hyperlink ref="O3917" r:id="rId10218" xr:uid="{00000000-0004-0000-0C00-0000E9270000}"/>
    <hyperlink ref="O3918" r:id="rId10219" xr:uid="{00000000-0004-0000-0C00-0000EA270000}"/>
    <hyperlink ref="O3919" r:id="rId10220" xr:uid="{00000000-0004-0000-0C00-0000EB270000}"/>
    <hyperlink ref="O3920" r:id="rId10221" xr:uid="{00000000-0004-0000-0C00-0000EC270000}"/>
    <hyperlink ref="O3921" r:id="rId10222" xr:uid="{00000000-0004-0000-0C00-0000ED270000}"/>
    <hyperlink ref="O3922" r:id="rId10223" xr:uid="{00000000-0004-0000-0C00-0000EE270000}"/>
    <hyperlink ref="O3923" r:id="rId10224" xr:uid="{00000000-0004-0000-0C00-0000EF270000}"/>
    <hyperlink ref="O3925" r:id="rId10225" xr:uid="{00000000-0004-0000-0C00-0000F0270000}"/>
    <hyperlink ref="O3926" r:id="rId10226" xr:uid="{00000000-0004-0000-0C00-0000F1270000}"/>
    <hyperlink ref="O3927" r:id="rId10227" xr:uid="{00000000-0004-0000-0C00-0000F2270000}"/>
    <hyperlink ref="O3928" r:id="rId10228" xr:uid="{00000000-0004-0000-0C00-0000F3270000}"/>
    <hyperlink ref="O3929" r:id="rId10229" xr:uid="{00000000-0004-0000-0C00-0000F4270000}"/>
    <hyperlink ref="O3930" r:id="rId10230" xr:uid="{00000000-0004-0000-0C00-0000F5270000}"/>
    <hyperlink ref="O3931" r:id="rId10231" xr:uid="{00000000-0004-0000-0C00-0000F6270000}"/>
    <hyperlink ref="O3932" r:id="rId10232" xr:uid="{00000000-0004-0000-0C00-0000F7270000}"/>
    <hyperlink ref="O3933" r:id="rId10233" xr:uid="{00000000-0004-0000-0C00-0000F8270000}"/>
    <hyperlink ref="O3934" r:id="rId10234" xr:uid="{00000000-0004-0000-0C00-0000F9270000}"/>
    <hyperlink ref="O3935" r:id="rId10235" xr:uid="{00000000-0004-0000-0C00-0000FA270000}"/>
    <hyperlink ref="O3936" r:id="rId10236" xr:uid="{00000000-0004-0000-0C00-0000FB270000}"/>
    <hyperlink ref="O3937" r:id="rId10237" xr:uid="{00000000-0004-0000-0C00-0000FC270000}"/>
    <hyperlink ref="O3938" r:id="rId10238" xr:uid="{00000000-0004-0000-0C00-0000FD270000}"/>
    <hyperlink ref="O3939" r:id="rId10239" xr:uid="{00000000-0004-0000-0C00-0000FE270000}"/>
    <hyperlink ref="O3940" r:id="rId10240" xr:uid="{00000000-0004-0000-0C00-0000FF270000}"/>
    <hyperlink ref="O3941" r:id="rId10241" xr:uid="{00000000-0004-0000-0C00-000000280000}"/>
    <hyperlink ref="O3942" r:id="rId10242" xr:uid="{00000000-0004-0000-0C00-000001280000}"/>
    <hyperlink ref="O3943" r:id="rId10243" xr:uid="{00000000-0004-0000-0C00-000002280000}"/>
    <hyperlink ref="O3944" r:id="rId10244" xr:uid="{00000000-0004-0000-0C00-000003280000}"/>
    <hyperlink ref="O3945" r:id="rId10245" xr:uid="{00000000-0004-0000-0C00-000004280000}"/>
    <hyperlink ref="O3946" r:id="rId10246" xr:uid="{00000000-0004-0000-0C00-000005280000}"/>
    <hyperlink ref="O3947" r:id="rId10247" xr:uid="{00000000-0004-0000-0C00-000006280000}"/>
    <hyperlink ref="O3948" r:id="rId10248" xr:uid="{00000000-0004-0000-0C00-000007280000}"/>
    <hyperlink ref="O3949" r:id="rId10249" xr:uid="{00000000-0004-0000-0C00-000008280000}"/>
    <hyperlink ref="O3950" r:id="rId10250" xr:uid="{00000000-0004-0000-0C00-000009280000}"/>
    <hyperlink ref="O3951" r:id="rId10251" xr:uid="{00000000-0004-0000-0C00-00000A280000}"/>
    <hyperlink ref="O3952" r:id="rId10252" xr:uid="{00000000-0004-0000-0C00-00000B280000}"/>
    <hyperlink ref="O3953" r:id="rId10253" xr:uid="{00000000-0004-0000-0C00-00000C280000}"/>
    <hyperlink ref="O3954" r:id="rId10254" xr:uid="{00000000-0004-0000-0C00-00000D280000}"/>
    <hyperlink ref="O3955" r:id="rId10255" xr:uid="{00000000-0004-0000-0C00-00000E280000}"/>
    <hyperlink ref="O3956" r:id="rId10256" xr:uid="{00000000-0004-0000-0C00-00000F280000}"/>
    <hyperlink ref="O3958" r:id="rId10257" xr:uid="{00000000-0004-0000-0C00-000010280000}"/>
    <hyperlink ref="O3959" r:id="rId10258" xr:uid="{00000000-0004-0000-0C00-000011280000}"/>
    <hyperlink ref="O3960" r:id="rId10259" xr:uid="{00000000-0004-0000-0C00-000012280000}"/>
    <hyperlink ref="O3961" r:id="rId10260" xr:uid="{00000000-0004-0000-0C00-000013280000}"/>
    <hyperlink ref="O3962" r:id="rId10261" xr:uid="{00000000-0004-0000-0C00-000014280000}"/>
    <hyperlink ref="O3963" r:id="rId10262" xr:uid="{00000000-0004-0000-0C00-000015280000}"/>
    <hyperlink ref="O3964" r:id="rId10263" xr:uid="{00000000-0004-0000-0C00-000016280000}"/>
    <hyperlink ref="O3965" r:id="rId10264" xr:uid="{00000000-0004-0000-0C00-000017280000}"/>
    <hyperlink ref="O3966" r:id="rId10265" xr:uid="{00000000-0004-0000-0C00-000018280000}"/>
    <hyperlink ref="O3968" r:id="rId10266" xr:uid="{00000000-0004-0000-0C00-000019280000}"/>
    <hyperlink ref="O3969" r:id="rId10267" xr:uid="{00000000-0004-0000-0C00-00001A280000}"/>
    <hyperlink ref="O3970" r:id="rId10268" xr:uid="{00000000-0004-0000-0C00-00001B280000}"/>
    <hyperlink ref="O3971" r:id="rId10269" xr:uid="{00000000-0004-0000-0C00-00001C280000}"/>
    <hyperlink ref="O3973" r:id="rId10270" xr:uid="{00000000-0004-0000-0C00-00001D280000}"/>
    <hyperlink ref="O3975" r:id="rId10271" xr:uid="{00000000-0004-0000-0C00-00001E280000}"/>
    <hyperlink ref="O3976" r:id="rId10272" xr:uid="{00000000-0004-0000-0C00-00001F280000}"/>
    <hyperlink ref="O3977" r:id="rId10273" xr:uid="{00000000-0004-0000-0C00-000020280000}"/>
    <hyperlink ref="O3978" r:id="rId10274" xr:uid="{00000000-0004-0000-0C00-000021280000}"/>
    <hyperlink ref="O3979" r:id="rId10275" xr:uid="{00000000-0004-0000-0C00-000022280000}"/>
    <hyperlink ref="O3980" r:id="rId10276" xr:uid="{00000000-0004-0000-0C00-000023280000}"/>
    <hyperlink ref="O3981" r:id="rId10277" xr:uid="{00000000-0004-0000-0C00-000024280000}"/>
    <hyperlink ref="O3982" r:id="rId10278" xr:uid="{00000000-0004-0000-0C00-000025280000}"/>
    <hyperlink ref="O3983" r:id="rId10279" xr:uid="{00000000-0004-0000-0C00-000026280000}"/>
    <hyperlink ref="O3984" r:id="rId10280" xr:uid="{00000000-0004-0000-0C00-000027280000}"/>
    <hyperlink ref="O3985" r:id="rId10281" xr:uid="{00000000-0004-0000-0C00-000028280000}"/>
    <hyperlink ref="O3986" r:id="rId10282" xr:uid="{00000000-0004-0000-0C00-000029280000}"/>
    <hyperlink ref="O3987" r:id="rId10283" xr:uid="{00000000-0004-0000-0C00-00002A280000}"/>
    <hyperlink ref="O3988" r:id="rId10284" xr:uid="{00000000-0004-0000-0C00-00002B280000}"/>
    <hyperlink ref="O3989" r:id="rId10285" xr:uid="{00000000-0004-0000-0C00-00002C280000}"/>
    <hyperlink ref="O3990" r:id="rId10286" xr:uid="{00000000-0004-0000-0C00-00002D280000}"/>
    <hyperlink ref="O3991" r:id="rId10287" xr:uid="{00000000-0004-0000-0C00-00002E280000}"/>
    <hyperlink ref="O3992" r:id="rId10288" xr:uid="{00000000-0004-0000-0C00-00002F280000}"/>
    <hyperlink ref="O3993" r:id="rId10289" xr:uid="{00000000-0004-0000-0C00-000030280000}"/>
    <hyperlink ref="O3994" r:id="rId10290" xr:uid="{00000000-0004-0000-0C00-000031280000}"/>
    <hyperlink ref="O3995" r:id="rId10291" xr:uid="{00000000-0004-0000-0C00-000032280000}"/>
    <hyperlink ref="O3996" r:id="rId10292" xr:uid="{00000000-0004-0000-0C00-000033280000}"/>
    <hyperlink ref="O3997" r:id="rId10293" xr:uid="{00000000-0004-0000-0C00-000034280000}"/>
    <hyperlink ref="O3998" r:id="rId10294" xr:uid="{00000000-0004-0000-0C00-000035280000}"/>
    <hyperlink ref="O3999" r:id="rId10295" xr:uid="{00000000-0004-0000-0C00-000036280000}"/>
    <hyperlink ref="O4000" r:id="rId10296" xr:uid="{00000000-0004-0000-0C00-000037280000}"/>
    <hyperlink ref="O4001" r:id="rId10297" xr:uid="{00000000-0004-0000-0C00-000038280000}"/>
    <hyperlink ref="O4002" r:id="rId10298" xr:uid="{00000000-0004-0000-0C00-000039280000}"/>
    <hyperlink ref="O4003" r:id="rId10299" xr:uid="{00000000-0004-0000-0C00-00003A280000}"/>
    <hyperlink ref="O4004" r:id="rId10300" xr:uid="{00000000-0004-0000-0C00-00003B280000}"/>
    <hyperlink ref="O4005" r:id="rId10301" xr:uid="{00000000-0004-0000-0C00-00003C280000}"/>
    <hyperlink ref="O4006" r:id="rId10302" xr:uid="{00000000-0004-0000-0C00-00003D280000}"/>
    <hyperlink ref="O4007" r:id="rId10303" xr:uid="{00000000-0004-0000-0C00-00003E280000}"/>
    <hyperlink ref="O4008" r:id="rId10304" xr:uid="{00000000-0004-0000-0C00-00003F280000}"/>
    <hyperlink ref="O4009" r:id="rId10305" xr:uid="{00000000-0004-0000-0C00-000040280000}"/>
    <hyperlink ref="O4010" r:id="rId10306" xr:uid="{00000000-0004-0000-0C00-000041280000}"/>
    <hyperlink ref="O4011" r:id="rId10307" xr:uid="{00000000-0004-0000-0C00-000042280000}"/>
    <hyperlink ref="O4012" r:id="rId10308" xr:uid="{00000000-0004-0000-0C00-000043280000}"/>
    <hyperlink ref="O4013" r:id="rId10309" xr:uid="{00000000-0004-0000-0C00-000044280000}"/>
    <hyperlink ref="O4014" r:id="rId10310" xr:uid="{00000000-0004-0000-0C00-000045280000}"/>
    <hyperlink ref="O4015" r:id="rId10311" xr:uid="{00000000-0004-0000-0C00-000046280000}"/>
    <hyperlink ref="O4016" r:id="rId10312" xr:uid="{00000000-0004-0000-0C00-000047280000}"/>
    <hyperlink ref="O4017" r:id="rId10313" xr:uid="{00000000-0004-0000-0C00-000048280000}"/>
    <hyperlink ref="O4018" r:id="rId10314" xr:uid="{00000000-0004-0000-0C00-000049280000}"/>
    <hyperlink ref="O4019" r:id="rId10315" xr:uid="{00000000-0004-0000-0C00-00004A280000}"/>
    <hyperlink ref="O4020" r:id="rId10316" xr:uid="{00000000-0004-0000-0C00-00004B280000}"/>
    <hyperlink ref="O4021" r:id="rId10317" xr:uid="{00000000-0004-0000-0C00-00004C280000}"/>
    <hyperlink ref="O4022" r:id="rId10318" xr:uid="{00000000-0004-0000-0C00-00004D280000}"/>
    <hyperlink ref="O4023" r:id="rId10319" xr:uid="{00000000-0004-0000-0C00-00004E280000}"/>
    <hyperlink ref="O4024" r:id="rId10320" xr:uid="{00000000-0004-0000-0C00-00004F280000}"/>
    <hyperlink ref="O4025" r:id="rId10321" xr:uid="{00000000-0004-0000-0C00-000050280000}"/>
    <hyperlink ref="O4026" r:id="rId10322" xr:uid="{00000000-0004-0000-0C00-000051280000}"/>
    <hyperlink ref="O4027" r:id="rId10323" xr:uid="{00000000-0004-0000-0C00-000052280000}"/>
    <hyperlink ref="O4028" r:id="rId10324" xr:uid="{00000000-0004-0000-0C00-000053280000}"/>
    <hyperlink ref="O4029" r:id="rId10325" xr:uid="{00000000-0004-0000-0C00-000054280000}"/>
    <hyperlink ref="O4030" r:id="rId10326" xr:uid="{00000000-0004-0000-0C00-000055280000}"/>
    <hyperlink ref="O4031" r:id="rId10327" xr:uid="{00000000-0004-0000-0C00-000056280000}"/>
    <hyperlink ref="O4032" r:id="rId10328" xr:uid="{00000000-0004-0000-0C00-000057280000}"/>
    <hyperlink ref="O4033" r:id="rId10329" xr:uid="{00000000-0004-0000-0C00-000058280000}"/>
    <hyperlink ref="O4034" r:id="rId10330" xr:uid="{00000000-0004-0000-0C00-000059280000}"/>
    <hyperlink ref="O4035" r:id="rId10331" xr:uid="{00000000-0004-0000-0C00-00005A280000}"/>
    <hyperlink ref="O4036" r:id="rId10332" xr:uid="{00000000-0004-0000-0C00-00005B280000}"/>
    <hyperlink ref="O4037" r:id="rId10333" xr:uid="{00000000-0004-0000-0C00-00005C280000}"/>
    <hyperlink ref="O4038" r:id="rId10334" xr:uid="{00000000-0004-0000-0C00-00005D280000}"/>
    <hyperlink ref="O4039" r:id="rId10335" xr:uid="{00000000-0004-0000-0C00-00005E280000}"/>
    <hyperlink ref="O4040" r:id="rId10336" xr:uid="{00000000-0004-0000-0C00-00005F280000}"/>
    <hyperlink ref="O4041" r:id="rId10337" xr:uid="{00000000-0004-0000-0C00-000060280000}"/>
    <hyperlink ref="O4042" r:id="rId10338" xr:uid="{00000000-0004-0000-0C00-000061280000}"/>
    <hyperlink ref="O4043" r:id="rId10339" xr:uid="{00000000-0004-0000-0C00-000062280000}"/>
    <hyperlink ref="O4045" r:id="rId10340" xr:uid="{00000000-0004-0000-0C00-000063280000}"/>
    <hyperlink ref="O4046" r:id="rId10341" xr:uid="{00000000-0004-0000-0C00-000064280000}"/>
    <hyperlink ref="O4047" r:id="rId10342" xr:uid="{00000000-0004-0000-0C00-000065280000}"/>
    <hyperlink ref="O4048" r:id="rId10343" xr:uid="{00000000-0004-0000-0C00-000066280000}"/>
    <hyperlink ref="O4049" r:id="rId10344" xr:uid="{00000000-0004-0000-0C00-000067280000}"/>
    <hyperlink ref="O4050" r:id="rId10345" xr:uid="{00000000-0004-0000-0C00-000068280000}"/>
    <hyperlink ref="O4051" r:id="rId10346" xr:uid="{00000000-0004-0000-0C00-000069280000}"/>
    <hyperlink ref="O4052" r:id="rId10347" xr:uid="{00000000-0004-0000-0C00-00006A280000}"/>
    <hyperlink ref="O4054" r:id="rId10348" xr:uid="{00000000-0004-0000-0C00-00006B280000}"/>
    <hyperlink ref="O4055" r:id="rId10349" xr:uid="{00000000-0004-0000-0C00-00006C280000}"/>
    <hyperlink ref="O4056" r:id="rId10350" xr:uid="{00000000-0004-0000-0C00-00006D280000}"/>
    <hyperlink ref="O4057" r:id="rId10351" xr:uid="{00000000-0004-0000-0C00-00006E280000}"/>
    <hyperlink ref="O4058" r:id="rId10352" xr:uid="{00000000-0004-0000-0C00-00006F280000}"/>
    <hyperlink ref="O4059" r:id="rId10353" xr:uid="{00000000-0004-0000-0C00-000070280000}"/>
    <hyperlink ref="O4060" r:id="rId10354" xr:uid="{00000000-0004-0000-0C00-000071280000}"/>
    <hyperlink ref="O4061" r:id="rId10355" xr:uid="{00000000-0004-0000-0C00-000072280000}"/>
    <hyperlink ref="O4062" r:id="rId10356" xr:uid="{00000000-0004-0000-0C00-000073280000}"/>
    <hyperlink ref="O4063" r:id="rId10357" xr:uid="{00000000-0004-0000-0C00-000074280000}"/>
    <hyperlink ref="O4064" r:id="rId10358" xr:uid="{00000000-0004-0000-0C00-000075280000}"/>
    <hyperlink ref="O4065" r:id="rId10359" xr:uid="{00000000-0004-0000-0C00-000076280000}"/>
    <hyperlink ref="O4066" r:id="rId10360" xr:uid="{00000000-0004-0000-0C00-000077280000}"/>
    <hyperlink ref="O4067" r:id="rId10361" xr:uid="{00000000-0004-0000-0C00-000078280000}"/>
    <hyperlink ref="O4068" r:id="rId10362" xr:uid="{00000000-0004-0000-0C00-000079280000}"/>
    <hyperlink ref="O4069" r:id="rId10363" xr:uid="{00000000-0004-0000-0C00-00007A280000}"/>
    <hyperlink ref="O4070" r:id="rId10364" xr:uid="{00000000-0004-0000-0C00-00007B280000}"/>
    <hyperlink ref="O4071" r:id="rId10365" xr:uid="{00000000-0004-0000-0C00-00007C280000}"/>
    <hyperlink ref="O4072" r:id="rId10366" xr:uid="{00000000-0004-0000-0C00-00007D280000}"/>
    <hyperlink ref="O4073" r:id="rId10367" xr:uid="{00000000-0004-0000-0C00-00007E280000}"/>
    <hyperlink ref="O4074" r:id="rId10368" xr:uid="{00000000-0004-0000-0C00-00007F280000}"/>
    <hyperlink ref="O4075" r:id="rId10369" xr:uid="{00000000-0004-0000-0C00-000080280000}"/>
    <hyperlink ref="O4076" r:id="rId10370" xr:uid="{00000000-0004-0000-0C00-000081280000}"/>
    <hyperlink ref="O4077" r:id="rId10371" xr:uid="{00000000-0004-0000-0C00-000082280000}"/>
    <hyperlink ref="O4078" r:id="rId10372" xr:uid="{00000000-0004-0000-0C00-000083280000}"/>
    <hyperlink ref="O4079" r:id="rId10373" xr:uid="{00000000-0004-0000-0C00-000084280000}"/>
    <hyperlink ref="O4080" r:id="rId10374" xr:uid="{00000000-0004-0000-0C00-000085280000}"/>
    <hyperlink ref="O4081" r:id="rId10375" xr:uid="{00000000-0004-0000-0C00-000086280000}"/>
    <hyperlink ref="O4082" r:id="rId10376" xr:uid="{00000000-0004-0000-0C00-000087280000}"/>
    <hyperlink ref="O4083" r:id="rId10377" xr:uid="{00000000-0004-0000-0C00-000088280000}"/>
    <hyperlink ref="O4084" r:id="rId10378" xr:uid="{00000000-0004-0000-0C00-000089280000}"/>
    <hyperlink ref="O4085" r:id="rId10379" xr:uid="{00000000-0004-0000-0C00-00008A280000}"/>
    <hyperlink ref="O4086" r:id="rId10380" xr:uid="{00000000-0004-0000-0C00-00008B280000}"/>
    <hyperlink ref="O4087" r:id="rId10381" xr:uid="{00000000-0004-0000-0C00-00008C280000}"/>
    <hyperlink ref="O4088" r:id="rId10382" xr:uid="{00000000-0004-0000-0C00-00008D280000}"/>
    <hyperlink ref="O4089" r:id="rId10383" xr:uid="{00000000-0004-0000-0C00-00008E280000}"/>
    <hyperlink ref="O4090" r:id="rId10384" xr:uid="{00000000-0004-0000-0C00-00008F280000}"/>
    <hyperlink ref="O4091" r:id="rId10385" xr:uid="{00000000-0004-0000-0C00-000090280000}"/>
    <hyperlink ref="O4092" r:id="rId10386" xr:uid="{00000000-0004-0000-0C00-000091280000}"/>
    <hyperlink ref="O4093" r:id="rId10387" xr:uid="{00000000-0004-0000-0C00-000092280000}"/>
    <hyperlink ref="O4094" r:id="rId10388" xr:uid="{00000000-0004-0000-0C00-000093280000}"/>
    <hyperlink ref="O4095" r:id="rId10389" xr:uid="{00000000-0004-0000-0C00-000094280000}"/>
    <hyperlink ref="O4096" r:id="rId10390" xr:uid="{00000000-0004-0000-0C00-000095280000}"/>
    <hyperlink ref="O4097" r:id="rId10391" xr:uid="{00000000-0004-0000-0C00-000096280000}"/>
    <hyperlink ref="O4098" r:id="rId10392" xr:uid="{00000000-0004-0000-0C00-000097280000}"/>
    <hyperlink ref="O4099" r:id="rId10393" xr:uid="{00000000-0004-0000-0C00-000098280000}"/>
    <hyperlink ref="O4100" r:id="rId10394" xr:uid="{00000000-0004-0000-0C00-000099280000}"/>
    <hyperlink ref="O4101" r:id="rId10395" xr:uid="{00000000-0004-0000-0C00-00009A280000}"/>
    <hyperlink ref="O4102" r:id="rId10396" xr:uid="{00000000-0004-0000-0C00-00009B280000}"/>
    <hyperlink ref="O4103" r:id="rId10397" xr:uid="{00000000-0004-0000-0C00-00009C280000}"/>
    <hyperlink ref="O4104" r:id="rId10398" xr:uid="{00000000-0004-0000-0C00-00009D280000}"/>
    <hyperlink ref="O4105" r:id="rId10399" xr:uid="{00000000-0004-0000-0C00-00009E280000}"/>
    <hyperlink ref="O4106" r:id="rId10400" xr:uid="{00000000-0004-0000-0C00-00009F280000}"/>
    <hyperlink ref="O4107" r:id="rId10401" xr:uid="{00000000-0004-0000-0C00-0000A0280000}"/>
    <hyperlink ref="O4108" r:id="rId10402" xr:uid="{00000000-0004-0000-0C00-0000A1280000}"/>
    <hyperlink ref="O4109" r:id="rId10403" xr:uid="{00000000-0004-0000-0C00-0000A2280000}"/>
    <hyperlink ref="O4110" r:id="rId10404" xr:uid="{00000000-0004-0000-0C00-0000A3280000}"/>
    <hyperlink ref="O4111" r:id="rId10405" xr:uid="{00000000-0004-0000-0C00-0000A4280000}"/>
    <hyperlink ref="O4112" r:id="rId10406" xr:uid="{00000000-0004-0000-0C00-0000A5280000}"/>
    <hyperlink ref="O4113" r:id="rId10407" xr:uid="{00000000-0004-0000-0C00-0000A6280000}"/>
    <hyperlink ref="O4115" r:id="rId10408" xr:uid="{00000000-0004-0000-0C00-0000A7280000}"/>
    <hyperlink ref="O4116" r:id="rId10409" xr:uid="{00000000-0004-0000-0C00-0000A8280000}"/>
    <hyperlink ref="O4117" r:id="rId10410" xr:uid="{00000000-0004-0000-0C00-0000A9280000}"/>
    <hyperlink ref="O4118" r:id="rId10411" xr:uid="{00000000-0004-0000-0C00-0000AA280000}"/>
    <hyperlink ref="O4119" r:id="rId10412" xr:uid="{00000000-0004-0000-0C00-0000AB280000}"/>
    <hyperlink ref="O4120" r:id="rId10413" xr:uid="{00000000-0004-0000-0C00-0000AC280000}"/>
    <hyperlink ref="O4121" r:id="rId10414" xr:uid="{00000000-0004-0000-0C00-0000AD280000}"/>
    <hyperlink ref="O4122" r:id="rId10415" xr:uid="{00000000-0004-0000-0C00-0000AE280000}"/>
    <hyperlink ref="O4123" r:id="rId10416" xr:uid="{00000000-0004-0000-0C00-0000AF280000}"/>
    <hyperlink ref="O4124" r:id="rId10417" xr:uid="{00000000-0004-0000-0C00-0000B0280000}"/>
    <hyperlink ref="O4125" r:id="rId10418" xr:uid="{00000000-0004-0000-0C00-0000B1280000}"/>
    <hyperlink ref="O4126" r:id="rId10419" xr:uid="{00000000-0004-0000-0C00-0000B2280000}"/>
    <hyperlink ref="O4127" r:id="rId10420" xr:uid="{00000000-0004-0000-0C00-0000B3280000}"/>
    <hyperlink ref="O4128" r:id="rId10421" xr:uid="{00000000-0004-0000-0C00-0000B4280000}"/>
    <hyperlink ref="O4129" r:id="rId10422" xr:uid="{00000000-0004-0000-0C00-0000B5280000}"/>
    <hyperlink ref="O4130" r:id="rId10423" xr:uid="{00000000-0004-0000-0C00-0000B6280000}"/>
    <hyperlink ref="O4131" r:id="rId10424" xr:uid="{00000000-0004-0000-0C00-0000B7280000}"/>
    <hyperlink ref="O4132" r:id="rId10425" xr:uid="{00000000-0004-0000-0C00-0000B8280000}"/>
    <hyperlink ref="O4133" r:id="rId10426" xr:uid="{00000000-0004-0000-0C00-0000B9280000}"/>
    <hyperlink ref="O4134" r:id="rId10427" xr:uid="{00000000-0004-0000-0C00-0000BA280000}"/>
    <hyperlink ref="O4135" r:id="rId10428" xr:uid="{00000000-0004-0000-0C00-0000BB280000}"/>
    <hyperlink ref="O4136" r:id="rId10429" xr:uid="{00000000-0004-0000-0C00-0000BC280000}"/>
    <hyperlink ref="O4137" r:id="rId10430" xr:uid="{00000000-0004-0000-0C00-0000BD280000}"/>
    <hyperlink ref="O4138" r:id="rId10431" xr:uid="{00000000-0004-0000-0C00-0000BE280000}"/>
    <hyperlink ref="O4139" r:id="rId10432" xr:uid="{00000000-0004-0000-0C00-0000BF280000}"/>
    <hyperlink ref="O4140" r:id="rId10433" xr:uid="{00000000-0004-0000-0C00-0000C0280000}"/>
    <hyperlink ref="O4141" r:id="rId10434" xr:uid="{00000000-0004-0000-0C00-0000C1280000}"/>
    <hyperlink ref="O4142" r:id="rId10435" xr:uid="{00000000-0004-0000-0C00-0000C2280000}"/>
    <hyperlink ref="O4143" r:id="rId10436" xr:uid="{00000000-0004-0000-0C00-0000C3280000}"/>
    <hyperlink ref="O4144" r:id="rId10437" xr:uid="{00000000-0004-0000-0C00-0000C4280000}"/>
    <hyperlink ref="O4145" r:id="rId10438" xr:uid="{00000000-0004-0000-0C00-0000C5280000}"/>
    <hyperlink ref="O4146" r:id="rId10439" xr:uid="{00000000-0004-0000-0C00-0000C6280000}"/>
    <hyperlink ref="O4147" r:id="rId10440" xr:uid="{00000000-0004-0000-0C00-0000C7280000}"/>
    <hyperlink ref="O4148" r:id="rId10441" xr:uid="{00000000-0004-0000-0C00-0000C8280000}"/>
    <hyperlink ref="O4149" r:id="rId10442" xr:uid="{00000000-0004-0000-0C00-0000C9280000}"/>
    <hyperlink ref="O4150" r:id="rId10443" xr:uid="{00000000-0004-0000-0C00-0000CA280000}"/>
    <hyperlink ref="O4151" r:id="rId10444" xr:uid="{00000000-0004-0000-0C00-0000CB280000}"/>
    <hyperlink ref="O4152" r:id="rId10445" xr:uid="{00000000-0004-0000-0C00-0000CC280000}"/>
    <hyperlink ref="O4153" r:id="rId10446" xr:uid="{00000000-0004-0000-0C00-0000CD280000}"/>
    <hyperlink ref="O4154" r:id="rId10447" xr:uid="{00000000-0004-0000-0C00-0000CE280000}"/>
    <hyperlink ref="O4155" r:id="rId10448" xr:uid="{00000000-0004-0000-0C00-0000CF280000}"/>
    <hyperlink ref="O4156" r:id="rId10449" xr:uid="{00000000-0004-0000-0C00-0000D0280000}"/>
    <hyperlink ref="O4157" r:id="rId10450" xr:uid="{00000000-0004-0000-0C00-0000D1280000}"/>
    <hyperlink ref="O4158" r:id="rId10451" xr:uid="{00000000-0004-0000-0C00-0000D2280000}"/>
    <hyperlink ref="O4159" r:id="rId10452" xr:uid="{00000000-0004-0000-0C00-0000D3280000}"/>
    <hyperlink ref="O4160" r:id="rId10453" xr:uid="{00000000-0004-0000-0C00-0000D4280000}"/>
    <hyperlink ref="O4161" r:id="rId10454" xr:uid="{00000000-0004-0000-0C00-0000D5280000}"/>
    <hyperlink ref="O4162" r:id="rId10455" xr:uid="{00000000-0004-0000-0C00-0000D6280000}"/>
    <hyperlink ref="O4163" r:id="rId10456" xr:uid="{00000000-0004-0000-0C00-0000D7280000}"/>
    <hyperlink ref="O4164" r:id="rId10457" xr:uid="{00000000-0004-0000-0C00-0000D8280000}"/>
    <hyperlink ref="O4165" r:id="rId10458" xr:uid="{00000000-0004-0000-0C00-0000D9280000}"/>
    <hyperlink ref="O4166" r:id="rId10459" xr:uid="{00000000-0004-0000-0C00-0000DA280000}"/>
    <hyperlink ref="O4167" r:id="rId10460" xr:uid="{00000000-0004-0000-0C00-0000DB280000}"/>
    <hyperlink ref="O4168" r:id="rId10461" xr:uid="{00000000-0004-0000-0C00-0000DC280000}"/>
    <hyperlink ref="O4169" r:id="rId10462" xr:uid="{00000000-0004-0000-0C00-0000DD280000}"/>
    <hyperlink ref="O4170" r:id="rId10463" xr:uid="{00000000-0004-0000-0C00-0000DE280000}"/>
    <hyperlink ref="O4171" r:id="rId10464" xr:uid="{00000000-0004-0000-0C00-0000DF280000}"/>
    <hyperlink ref="O4172" r:id="rId10465" xr:uid="{00000000-0004-0000-0C00-0000E0280000}"/>
    <hyperlink ref="O4173" r:id="rId10466" xr:uid="{00000000-0004-0000-0C00-0000E1280000}"/>
    <hyperlink ref="O4174" r:id="rId10467" xr:uid="{00000000-0004-0000-0C00-0000E2280000}"/>
    <hyperlink ref="O4175" r:id="rId10468" xr:uid="{00000000-0004-0000-0C00-0000E3280000}"/>
    <hyperlink ref="O4176" r:id="rId10469" xr:uid="{00000000-0004-0000-0C00-0000E4280000}"/>
    <hyperlink ref="O4177" r:id="rId10470" xr:uid="{00000000-0004-0000-0C00-0000E5280000}"/>
    <hyperlink ref="O4178" r:id="rId10471" xr:uid="{00000000-0004-0000-0C00-0000E6280000}"/>
    <hyperlink ref="O4179" r:id="rId10472" xr:uid="{00000000-0004-0000-0C00-0000E7280000}"/>
    <hyperlink ref="O4180" r:id="rId10473" xr:uid="{00000000-0004-0000-0C00-0000E8280000}"/>
    <hyperlink ref="O4181" r:id="rId10474" xr:uid="{00000000-0004-0000-0C00-0000E9280000}"/>
    <hyperlink ref="O4182" r:id="rId10475" xr:uid="{00000000-0004-0000-0C00-0000EA280000}"/>
    <hyperlink ref="O4183" r:id="rId10476" xr:uid="{00000000-0004-0000-0C00-0000EB280000}"/>
    <hyperlink ref="O4184" r:id="rId10477" xr:uid="{00000000-0004-0000-0C00-0000EC280000}"/>
    <hyperlink ref="O4185" r:id="rId10478" xr:uid="{00000000-0004-0000-0C00-0000ED280000}"/>
    <hyperlink ref="O4186" r:id="rId10479" xr:uid="{00000000-0004-0000-0C00-0000EE280000}"/>
    <hyperlink ref="O4187" r:id="rId10480" xr:uid="{00000000-0004-0000-0C00-0000EF280000}"/>
    <hyperlink ref="O4188" r:id="rId10481" xr:uid="{00000000-0004-0000-0C00-0000F0280000}"/>
    <hyperlink ref="O4189" r:id="rId10482" location="/abstract" display="https://www.journalslibrary.nihr.ac.uk/hta/hta21800 - /abstract" xr:uid="{00000000-0004-0000-0C00-0000F1280000}"/>
    <hyperlink ref="O4190" r:id="rId10483" xr:uid="{00000000-0004-0000-0C00-0000F2280000}"/>
    <hyperlink ref="O4191" r:id="rId10484" xr:uid="{00000000-0004-0000-0C00-0000F3280000}"/>
    <hyperlink ref="O4192" r:id="rId10485" xr:uid="{00000000-0004-0000-0C00-0000F4280000}"/>
    <hyperlink ref="O4193" r:id="rId10486" xr:uid="{00000000-0004-0000-0C00-0000F5280000}"/>
    <hyperlink ref="O4194" r:id="rId10487" xr:uid="{00000000-0004-0000-0C00-0000F6280000}"/>
    <hyperlink ref="O4195" r:id="rId10488" xr:uid="{00000000-0004-0000-0C00-0000F7280000}"/>
    <hyperlink ref="O4196" r:id="rId10489" xr:uid="{00000000-0004-0000-0C00-0000F8280000}"/>
    <hyperlink ref="O4197" r:id="rId10490" xr:uid="{00000000-0004-0000-0C00-0000F9280000}"/>
    <hyperlink ref="O4198" r:id="rId10491" xr:uid="{00000000-0004-0000-0C00-0000FA280000}"/>
    <hyperlink ref="O4199" r:id="rId10492" xr:uid="{00000000-0004-0000-0C00-0000FB280000}"/>
    <hyperlink ref="O4200" r:id="rId10493" xr:uid="{00000000-0004-0000-0C00-0000FC280000}"/>
    <hyperlink ref="O4201" r:id="rId10494" xr:uid="{00000000-0004-0000-0C00-0000FD280000}"/>
    <hyperlink ref="O4202" r:id="rId10495" xr:uid="{00000000-0004-0000-0C00-0000FE280000}"/>
    <hyperlink ref="O4203" r:id="rId10496" xr:uid="{00000000-0004-0000-0C00-0000FF280000}"/>
    <hyperlink ref="O4204" r:id="rId10497" xr:uid="{00000000-0004-0000-0C00-000000290000}"/>
    <hyperlink ref="O4205" r:id="rId10498" xr:uid="{00000000-0004-0000-0C00-000001290000}"/>
    <hyperlink ref="O4206" r:id="rId10499" xr:uid="{00000000-0004-0000-0C00-000002290000}"/>
    <hyperlink ref="O4207" r:id="rId10500" xr:uid="{00000000-0004-0000-0C00-000003290000}"/>
    <hyperlink ref="O4208" r:id="rId10501" xr:uid="{00000000-0004-0000-0C00-000004290000}"/>
    <hyperlink ref="O4209" r:id="rId10502" xr:uid="{00000000-0004-0000-0C00-000005290000}"/>
    <hyperlink ref="O4210" r:id="rId10503" xr:uid="{00000000-0004-0000-0C00-000006290000}"/>
    <hyperlink ref="O4211" r:id="rId10504" xr:uid="{00000000-0004-0000-0C00-000007290000}"/>
    <hyperlink ref="O4212" r:id="rId10505" xr:uid="{00000000-0004-0000-0C00-000008290000}"/>
    <hyperlink ref="O4213" r:id="rId10506" xr:uid="{00000000-0004-0000-0C00-000009290000}"/>
    <hyperlink ref="O4214" r:id="rId10507" xr:uid="{00000000-0004-0000-0C00-00000A290000}"/>
    <hyperlink ref="O4215" r:id="rId10508" xr:uid="{00000000-0004-0000-0C00-00000B290000}"/>
    <hyperlink ref="O4216" r:id="rId10509" xr:uid="{00000000-0004-0000-0C00-00000C290000}"/>
    <hyperlink ref="O4217" r:id="rId10510" xr:uid="{00000000-0004-0000-0C00-00000D290000}"/>
    <hyperlink ref="O4218" r:id="rId10511" xr:uid="{00000000-0004-0000-0C00-00000E290000}"/>
    <hyperlink ref="O4219" r:id="rId10512" xr:uid="{00000000-0004-0000-0C00-00000F290000}"/>
    <hyperlink ref="O4220" r:id="rId10513" xr:uid="{00000000-0004-0000-0C00-000010290000}"/>
    <hyperlink ref="O4221" r:id="rId10514" xr:uid="{00000000-0004-0000-0C00-000011290000}"/>
    <hyperlink ref="O4222" r:id="rId10515" xr:uid="{00000000-0004-0000-0C00-000012290000}"/>
    <hyperlink ref="O4223" r:id="rId10516" xr:uid="{00000000-0004-0000-0C00-000013290000}"/>
    <hyperlink ref="O4224" r:id="rId10517" xr:uid="{00000000-0004-0000-0C00-000014290000}"/>
    <hyperlink ref="O4225" r:id="rId10518" xr:uid="{00000000-0004-0000-0C00-000015290000}"/>
    <hyperlink ref="O4226" r:id="rId10519" xr:uid="{00000000-0004-0000-0C00-000016290000}"/>
    <hyperlink ref="O4227" r:id="rId10520" xr:uid="{00000000-0004-0000-0C00-000017290000}"/>
    <hyperlink ref="O4228" r:id="rId10521" xr:uid="{00000000-0004-0000-0C00-000018290000}"/>
    <hyperlink ref="O4229" r:id="rId10522" xr:uid="{00000000-0004-0000-0C00-000019290000}"/>
    <hyperlink ref="O4230" r:id="rId10523" xr:uid="{00000000-0004-0000-0C00-00001A290000}"/>
    <hyperlink ref="O4231" r:id="rId10524" xr:uid="{00000000-0004-0000-0C00-00001B290000}"/>
    <hyperlink ref="O4232" r:id="rId10525" xr:uid="{00000000-0004-0000-0C00-00001C290000}"/>
    <hyperlink ref="O4233" r:id="rId10526" xr:uid="{00000000-0004-0000-0C00-00001D290000}"/>
    <hyperlink ref="O4234" r:id="rId10527" xr:uid="{00000000-0004-0000-0C00-00001E290000}"/>
    <hyperlink ref="O4235" r:id="rId10528" xr:uid="{00000000-0004-0000-0C00-00001F290000}"/>
    <hyperlink ref="O4236" r:id="rId10529" xr:uid="{00000000-0004-0000-0C00-000020290000}"/>
    <hyperlink ref="O4237" r:id="rId10530" xr:uid="{00000000-0004-0000-0C00-000021290000}"/>
    <hyperlink ref="O4238" r:id="rId10531" xr:uid="{00000000-0004-0000-0C00-000022290000}"/>
    <hyperlink ref="O4239" r:id="rId10532" xr:uid="{00000000-0004-0000-0C00-000023290000}"/>
    <hyperlink ref="O4240" r:id="rId10533" xr:uid="{00000000-0004-0000-0C00-000024290000}"/>
    <hyperlink ref="O4241" r:id="rId10534" xr:uid="{00000000-0004-0000-0C00-000025290000}"/>
    <hyperlink ref="O4243" r:id="rId10535" xr:uid="{00000000-0004-0000-0C00-000026290000}"/>
    <hyperlink ref="O4245" r:id="rId10536" xr:uid="{00000000-0004-0000-0C00-000027290000}"/>
    <hyperlink ref="O4246" r:id="rId10537" xr:uid="{00000000-0004-0000-0C00-000028290000}"/>
    <hyperlink ref="O4247" r:id="rId10538" xr:uid="{00000000-0004-0000-0C00-000029290000}"/>
    <hyperlink ref="O4248" r:id="rId10539" xr:uid="{00000000-0004-0000-0C00-00002A290000}"/>
    <hyperlink ref="O4249" r:id="rId10540" xr:uid="{00000000-0004-0000-0C00-00002B290000}"/>
    <hyperlink ref="O4250" r:id="rId10541" xr:uid="{00000000-0004-0000-0C00-00002C290000}"/>
    <hyperlink ref="O4251" r:id="rId10542" xr:uid="{00000000-0004-0000-0C00-00002D290000}"/>
    <hyperlink ref="O4252" r:id="rId10543" xr:uid="{00000000-0004-0000-0C00-00002E290000}"/>
    <hyperlink ref="O4253" r:id="rId10544" xr:uid="{00000000-0004-0000-0C00-00002F290000}"/>
    <hyperlink ref="O4255" r:id="rId10545" xr:uid="{00000000-0004-0000-0C00-000030290000}"/>
    <hyperlink ref="O4256" r:id="rId10546" xr:uid="{00000000-0004-0000-0C00-000031290000}"/>
    <hyperlink ref="O4257" r:id="rId10547" xr:uid="{00000000-0004-0000-0C00-000032290000}"/>
    <hyperlink ref="O4258" r:id="rId10548" xr:uid="{00000000-0004-0000-0C00-000033290000}"/>
    <hyperlink ref="O4259" r:id="rId10549" xr:uid="{00000000-0004-0000-0C00-000034290000}"/>
    <hyperlink ref="O4260" r:id="rId10550" xr:uid="{00000000-0004-0000-0C00-000035290000}"/>
    <hyperlink ref="O4265" r:id="rId10551" xr:uid="{00000000-0004-0000-0C00-000036290000}"/>
    <hyperlink ref="O4267" r:id="rId10552" xr:uid="{00000000-0004-0000-0C00-000037290000}"/>
    <hyperlink ref="O4268" r:id="rId10553" xr:uid="{00000000-0004-0000-0C00-000038290000}"/>
    <hyperlink ref="O4269" r:id="rId10554" xr:uid="{00000000-0004-0000-0C00-000039290000}"/>
    <hyperlink ref="O4271" r:id="rId10555" xr:uid="{00000000-0004-0000-0C00-00003A290000}"/>
    <hyperlink ref="O4272" r:id="rId10556" xr:uid="{00000000-0004-0000-0C00-00003B290000}"/>
    <hyperlink ref="O4273" r:id="rId10557" xr:uid="{00000000-0004-0000-0C00-00003C290000}"/>
    <hyperlink ref="O4274" r:id="rId10558" xr:uid="{00000000-0004-0000-0C00-00003D290000}"/>
    <hyperlink ref="O4275" r:id="rId10559" xr:uid="{00000000-0004-0000-0C00-00003E290000}"/>
    <hyperlink ref="O4276" r:id="rId10560" xr:uid="{00000000-0004-0000-0C00-00003F290000}"/>
    <hyperlink ref="O4277" r:id="rId10561" xr:uid="{00000000-0004-0000-0C00-000040290000}"/>
    <hyperlink ref="O4279" r:id="rId10562" xr:uid="{00000000-0004-0000-0C00-000041290000}"/>
    <hyperlink ref="O4280" r:id="rId10563" xr:uid="{00000000-0004-0000-0C00-000042290000}"/>
    <hyperlink ref="O4281" r:id="rId10564" xr:uid="{00000000-0004-0000-0C00-000043290000}"/>
    <hyperlink ref="O4282" r:id="rId10565" xr:uid="{00000000-0004-0000-0C00-000044290000}"/>
    <hyperlink ref="O4283" r:id="rId10566" xr:uid="{00000000-0004-0000-0C00-000045290000}"/>
    <hyperlink ref="O4284" r:id="rId10567" xr:uid="{00000000-0004-0000-0C00-000046290000}"/>
    <hyperlink ref="O4285" r:id="rId10568" xr:uid="{00000000-0004-0000-0C00-000047290000}"/>
    <hyperlink ref="O4286" r:id="rId10569" xr:uid="{00000000-0004-0000-0C00-000048290000}"/>
    <hyperlink ref="O4287" r:id="rId10570" xr:uid="{00000000-0004-0000-0C00-000049290000}"/>
    <hyperlink ref="O4288" r:id="rId10571" xr:uid="{00000000-0004-0000-0C00-00004A290000}"/>
    <hyperlink ref="O4289" r:id="rId10572" xr:uid="{00000000-0004-0000-0C00-00004B290000}"/>
    <hyperlink ref="O4290" r:id="rId10573" xr:uid="{00000000-0004-0000-0C00-00004C290000}"/>
    <hyperlink ref="O4291" r:id="rId10574" xr:uid="{00000000-0004-0000-0C00-00004D290000}"/>
    <hyperlink ref="O4292" r:id="rId10575" xr:uid="{00000000-0004-0000-0C00-00004E290000}"/>
    <hyperlink ref="O4293" r:id="rId10576" xr:uid="{00000000-0004-0000-0C00-00004F290000}"/>
    <hyperlink ref="O4294" r:id="rId10577" xr:uid="{00000000-0004-0000-0C00-000050290000}"/>
    <hyperlink ref="O4295" r:id="rId10578" xr:uid="{00000000-0004-0000-0C00-000051290000}"/>
    <hyperlink ref="O4296" r:id="rId10579" xr:uid="{00000000-0004-0000-0C00-000052290000}"/>
    <hyperlink ref="O4298" r:id="rId10580" xr:uid="{00000000-0004-0000-0C00-000053290000}"/>
    <hyperlink ref="O4299" r:id="rId10581" xr:uid="{00000000-0004-0000-0C00-000054290000}"/>
    <hyperlink ref="O4300" r:id="rId10582" xr:uid="{00000000-0004-0000-0C00-000055290000}"/>
    <hyperlink ref="O4301" r:id="rId10583" xr:uid="{00000000-0004-0000-0C00-000056290000}"/>
    <hyperlink ref="O4304" r:id="rId10584" xr:uid="{00000000-0004-0000-0C00-000057290000}"/>
    <hyperlink ref="O4305" r:id="rId10585" xr:uid="{00000000-0004-0000-0C00-000058290000}"/>
    <hyperlink ref="O4306" r:id="rId10586" xr:uid="{00000000-0004-0000-0C00-000059290000}"/>
    <hyperlink ref="O4307" r:id="rId10587" xr:uid="{00000000-0004-0000-0C00-00005A290000}"/>
    <hyperlink ref="O4308" r:id="rId10588" xr:uid="{00000000-0004-0000-0C00-00005B290000}"/>
    <hyperlink ref="O4309" r:id="rId10589" xr:uid="{00000000-0004-0000-0C00-00005C290000}"/>
    <hyperlink ref="O4310" r:id="rId10590" xr:uid="{00000000-0004-0000-0C00-00005D290000}"/>
    <hyperlink ref="O4311" r:id="rId10591" xr:uid="{00000000-0004-0000-0C00-00005E290000}"/>
    <hyperlink ref="O4312" r:id="rId10592" xr:uid="{00000000-0004-0000-0C00-00005F290000}"/>
    <hyperlink ref="O4313" r:id="rId10593" xr:uid="{00000000-0004-0000-0C00-000060290000}"/>
    <hyperlink ref="O4314" r:id="rId10594" xr:uid="{00000000-0004-0000-0C00-000061290000}"/>
    <hyperlink ref="O4315" r:id="rId10595" xr:uid="{00000000-0004-0000-0C00-000062290000}"/>
    <hyperlink ref="O4316" r:id="rId10596" xr:uid="{00000000-0004-0000-0C00-000063290000}"/>
    <hyperlink ref="O4317" r:id="rId10597" xr:uid="{00000000-0004-0000-0C00-000064290000}"/>
    <hyperlink ref="O4318" r:id="rId10598" xr:uid="{00000000-0004-0000-0C00-000065290000}"/>
    <hyperlink ref="O4319" r:id="rId10599" xr:uid="{00000000-0004-0000-0C00-000066290000}"/>
    <hyperlink ref="O4320" r:id="rId10600" xr:uid="{00000000-0004-0000-0C00-000067290000}"/>
    <hyperlink ref="O4321" r:id="rId10601" xr:uid="{00000000-0004-0000-0C00-000068290000}"/>
    <hyperlink ref="O4322" r:id="rId10602" xr:uid="{00000000-0004-0000-0C00-000069290000}"/>
    <hyperlink ref="O4323" r:id="rId10603" xr:uid="{00000000-0004-0000-0C00-00006A290000}"/>
    <hyperlink ref="O4324" r:id="rId10604" xr:uid="{00000000-0004-0000-0C00-00006B290000}"/>
    <hyperlink ref="O4325" r:id="rId10605" xr:uid="{00000000-0004-0000-0C00-00006C290000}"/>
    <hyperlink ref="O4326" r:id="rId10606" xr:uid="{00000000-0004-0000-0C00-00006D290000}"/>
    <hyperlink ref="O4327" r:id="rId10607" xr:uid="{00000000-0004-0000-0C00-00006E290000}"/>
    <hyperlink ref="O4328" r:id="rId10608" xr:uid="{00000000-0004-0000-0C00-00006F290000}"/>
    <hyperlink ref="O4329" r:id="rId10609" xr:uid="{00000000-0004-0000-0C00-000070290000}"/>
    <hyperlink ref="O4330" r:id="rId10610" xr:uid="{00000000-0004-0000-0C00-000071290000}"/>
    <hyperlink ref="O4331" r:id="rId10611" xr:uid="{00000000-0004-0000-0C00-000072290000}"/>
    <hyperlink ref="O4332" r:id="rId10612" xr:uid="{00000000-0004-0000-0C00-000073290000}"/>
    <hyperlink ref="O4333" r:id="rId10613" xr:uid="{00000000-0004-0000-0C00-000074290000}"/>
    <hyperlink ref="O4334" r:id="rId10614" xr:uid="{00000000-0004-0000-0C00-000075290000}"/>
    <hyperlink ref="O4335" r:id="rId10615" xr:uid="{00000000-0004-0000-0C00-000076290000}"/>
    <hyperlink ref="O4336" r:id="rId10616" xr:uid="{00000000-0004-0000-0C00-000077290000}"/>
    <hyperlink ref="O4337" r:id="rId10617" xr:uid="{00000000-0004-0000-0C00-000078290000}"/>
    <hyperlink ref="O4338" r:id="rId10618" xr:uid="{00000000-0004-0000-0C00-000079290000}"/>
    <hyperlink ref="O4339" r:id="rId10619" xr:uid="{00000000-0004-0000-0C00-00007A290000}"/>
    <hyperlink ref="O4340" r:id="rId10620" xr:uid="{00000000-0004-0000-0C00-00007B290000}"/>
    <hyperlink ref="O4341" r:id="rId10621" xr:uid="{00000000-0004-0000-0C00-00007C290000}"/>
    <hyperlink ref="O4342" r:id="rId10622" xr:uid="{00000000-0004-0000-0C00-00007D290000}"/>
    <hyperlink ref="O4343" r:id="rId10623" xr:uid="{00000000-0004-0000-0C00-00007E290000}"/>
    <hyperlink ref="O4344" r:id="rId10624" xr:uid="{00000000-0004-0000-0C00-00007F290000}"/>
    <hyperlink ref="O4345" r:id="rId10625" xr:uid="{00000000-0004-0000-0C00-000080290000}"/>
    <hyperlink ref="O4346" r:id="rId10626" xr:uid="{00000000-0004-0000-0C00-000081290000}"/>
    <hyperlink ref="O4347" r:id="rId10627" xr:uid="{00000000-0004-0000-0C00-000082290000}"/>
    <hyperlink ref="O4348" r:id="rId10628" xr:uid="{00000000-0004-0000-0C00-000083290000}"/>
    <hyperlink ref="O4349" r:id="rId10629" xr:uid="{00000000-0004-0000-0C00-000084290000}"/>
    <hyperlink ref="O4350" r:id="rId10630" xr:uid="{00000000-0004-0000-0C00-000085290000}"/>
    <hyperlink ref="O4351" r:id="rId10631" xr:uid="{00000000-0004-0000-0C00-000086290000}"/>
    <hyperlink ref="O4352" r:id="rId10632" xr:uid="{00000000-0004-0000-0C00-000087290000}"/>
    <hyperlink ref="O4353" r:id="rId10633" xr:uid="{00000000-0004-0000-0C00-000088290000}"/>
    <hyperlink ref="O4354" r:id="rId10634" xr:uid="{00000000-0004-0000-0C00-000089290000}"/>
    <hyperlink ref="O4356" r:id="rId10635" xr:uid="{00000000-0004-0000-0C00-00008A290000}"/>
    <hyperlink ref="O4357" r:id="rId10636" xr:uid="{00000000-0004-0000-0C00-00008B290000}"/>
    <hyperlink ref="O4358" r:id="rId10637" xr:uid="{00000000-0004-0000-0C00-00008C290000}"/>
    <hyperlink ref="O4359" r:id="rId10638" xr:uid="{00000000-0004-0000-0C00-00008D290000}"/>
    <hyperlink ref="O4360" r:id="rId10639" xr:uid="{00000000-0004-0000-0C00-00008E290000}"/>
    <hyperlink ref="O4361" r:id="rId10640" xr:uid="{00000000-0004-0000-0C00-00008F290000}"/>
    <hyperlink ref="O4362" r:id="rId10641" xr:uid="{00000000-0004-0000-0C00-000090290000}"/>
    <hyperlink ref="O4363" r:id="rId10642" xr:uid="{00000000-0004-0000-0C00-000091290000}"/>
    <hyperlink ref="O4364" r:id="rId10643" xr:uid="{00000000-0004-0000-0C00-000092290000}"/>
    <hyperlink ref="O4366" r:id="rId10644" xr:uid="{00000000-0004-0000-0C00-000093290000}"/>
    <hyperlink ref="O4373" r:id="rId10645" xr:uid="{00000000-0004-0000-0C00-000094290000}"/>
    <hyperlink ref="O4374" r:id="rId10646" xr:uid="{00000000-0004-0000-0C00-000095290000}"/>
    <hyperlink ref="O4375" r:id="rId10647" xr:uid="{00000000-0004-0000-0C00-000096290000}"/>
    <hyperlink ref="O4376" r:id="rId10648" xr:uid="{00000000-0004-0000-0C00-000097290000}"/>
    <hyperlink ref="O4377" r:id="rId10649" xr:uid="{00000000-0004-0000-0C00-000098290000}"/>
    <hyperlink ref="O4378" r:id="rId10650" xr:uid="{00000000-0004-0000-0C00-000099290000}"/>
    <hyperlink ref="O4379" r:id="rId10651" xr:uid="{00000000-0004-0000-0C00-00009A290000}"/>
    <hyperlink ref="O4380" r:id="rId10652" xr:uid="{00000000-0004-0000-0C00-00009B290000}"/>
    <hyperlink ref="O4381" r:id="rId10653" xr:uid="{00000000-0004-0000-0C00-00009C290000}"/>
    <hyperlink ref="O4382" r:id="rId10654" xr:uid="{00000000-0004-0000-0C00-00009D290000}"/>
    <hyperlink ref="O4383" r:id="rId10655" xr:uid="{00000000-0004-0000-0C00-00009E290000}"/>
    <hyperlink ref="O4384" r:id="rId10656" xr:uid="{00000000-0004-0000-0C00-00009F290000}"/>
    <hyperlink ref="O4385" r:id="rId10657" xr:uid="{00000000-0004-0000-0C00-0000A0290000}"/>
    <hyperlink ref="O4386" r:id="rId10658" xr:uid="{00000000-0004-0000-0C00-0000A1290000}"/>
    <hyperlink ref="O4387" r:id="rId10659" xr:uid="{00000000-0004-0000-0C00-0000A2290000}"/>
    <hyperlink ref="O4388" r:id="rId10660" xr:uid="{00000000-0004-0000-0C00-0000A3290000}"/>
    <hyperlink ref="O4389" r:id="rId10661" xr:uid="{00000000-0004-0000-0C00-0000A4290000}"/>
    <hyperlink ref="O4390" r:id="rId10662" xr:uid="{00000000-0004-0000-0C00-0000A5290000}"/>
    <hyperlink ref="O4391" r:id="rId10663" xr:uid="{00000000-0004-0000-0C00-0000A6290000}"/>
    <hyperlink ref="O4392" r:id="rId10664" xr:uid="{00000000-0004-0000-0C00-0000A7290000}"/>
    <hyperlink ref="O4393" r:id="rId10665" xr:uid="{00000000-0004-0000-0C00-0000A8290000}"/>
    <hyperlink ref="O4394" r:id="rId10666" xr:uid="{00000000-0004-0000-0C00-0000A9290000}"/>
    <hyperlink ref="O4395" r:id="rId10667" xr:uid="{00000000-0004-0000-0C00-0000AA290000}"/>
    <hyperlink ref="O4396" r:id="rId10668" xr:uid="{00000000-0004-0000-0C00-0000AB290000}"/>
    <hyperlink ref="O4397" r:id="rId10669" xr:uid="{00000000-0004-0000-0C00-0000AC290000}"/>
    <hyperlink ref="O4398" r:id="rId10670" xr:uid="{00000000-0004-0000-0C00-0000AD290000}"/>
    <hyperlink ref="O4399" r:id="rId10671" xr:uid="{00000000-0004-0000-0C00-0000AE290000}"/>
    <hyperlink ref="O4400" r:id="rId10672" xr:uid="{00000000-0004-0000-0C00-0000AF290000}"/>
    <hyperlink ref="O4401" r:id="rId10673" xr:uid="{00000000-0004-0000-0C00-0000B0290000}"/>
    <hyperlink ref="O4402" r:id="rId10674" xr:uid="{00000000-0004-0000-0C00-0000B1290000}"/>
    <hyperlink ref="O4403" r:id="rId10675" xr:uid="{00000000-0004-0000-0C00-0000B2290000}"/>
    <hyperlink ref="O4404" r:id="rId10676" xr:uid="{00000000-0004-0000-0C00-0000B3290000}"/>
    <hyperlink ref="O4406" r:id="rId10677" xr:uid="{00000000-0004-0000-0C00-0000B4290000}"/>
    <hyperlink ref="O4408" r:id="rId10678" xr:uid="{00000000-0004-0000-0C00-0000B5290000}"/>
    <hyperlink ref="O4409" r:id="rId10679" xr:uid="{00000000-0004-0000-0C00-0000B6290000}"/>
    <hyperlink ref="O4410" r:id="rId10680" xr:uid="{00000000-0004-0000-0C00-0000B7290000}"/>
    <hyperlink ref="O4411" r:id="rId10681" xr:uid="{00000000-0004-0000-0C00-0000B8290000}"/>
    <hyperlink ref="O4414" r:id="rId10682" xr:uid="{00000000-0004-0000-0C00-0000B9290000}"/>
    <hyperlink ref="O4415" r:id="rId10683" xr:uid="{00000000-0004-0000-0C00-0000BA290000}"/>
    <hyperlink ref="O4416" r:id="rId10684" xr:uid="{00000000-0004-0000-0C00-0000BB290000}"/>
    <hyperlink ref="O4417" r:id="rId10685" xr:uid="{00000000-0004-0000-0C00-0000BC290000}"/>
    <hyperlink ref="O4418" r:id="rId10686" xr:uid="{00000000-0004-0000-0C00-0000BD290000}"/>
    <hyperlink ref="O4419" r:id="rId10687" xr:uid="{00000000-0004-0000-0C00-0000BE290000}"/>
    <hyperlink ref="O4420" r:id="rId10688" xr:uid="{00000000-0004-0000-0C00-0000BF290000}"/>
    <hyperlink ref="O4421" r:id="rId10689" xr:uid="{00000000-0004-0000-0C00-0000C0290000}"/>
    <hyperlink ref="O4422" r:id="rId10690" xr:uid="{00000000-0004-0000-0C00-0000C1290000}"/>
    <hyperlink ref="O4423" r:id="rId10691" xr:uid="{00000000-0004-0000-0C00-0000C2290000}"/>
    <hyperlink ref="O4424" r:id="rId10692" xr:uid="{00000000-0004-0000-0C00-0000C3290000}"/>
    <hyperlink ref="O4425" r:id="rId10693" xr:uid="{00000000-0004-0000-0C00-0000C4290000}"/>
    <hyperlink ref="O4426" r:id="rId10694" xr:uid="{00000000-0004-0000-0C00-0000C5290000}"/>
    <hyperlink ref="O4427" r:id="rId10695" xr:uid="{00000000-0004-0000-0C00-0000C6290000}"/>
    <hyperlink ref="O4428" r:id="rId10696" xr:uid="{00000000-0004-0000-0C00-0000C7290000}"/>
    <hyperlink ref="O4429" r:id="rId10697" xr:uid="{00000000-0004-0000-0C00-0000C8290000}"/>
    <hyperlink ref="O4430" r:id="rId10698" xr:uid="{00000000-0004-0000-0C00-0000C9290000}"/>
    <hyperlink ref="O4431" r:id="rId10699" xr:uid="{00000000-0004-0000-0C00-0000CA290000}"/>
    <hyperlink ref="O4432" r:id="rId10700" xr:uid="{00000000-0004-0000-0C00-0000CB290000}"/>
    <hyperlink ref="O4433" r:id="rId10701" xr:uid="{00000000-0004-0000-0C00-0000CC290000}"/>
    <hyperlink ref="O4434" r:id="rId10702" xr:uid="{00000000-0004-0000-0C00-0000CD290000}"/>
    <hyperlink ref="O4435" r:id="rId10703" xr:uid="{00000000-0004-0000-0C00-0000CE290000}"/>
    <hyperlink ref="O4436" r:id="rId10704" xr:uid="{00000000-0004-0000-0C00-0000CF290000}"/>
    <hyperlink ref="O4437" r:id="rId10705" xr:uid="{00000000-0004-0000-0C00-0000D0290000}"/>
    <hyperlink ref="O4438" r:id="rId10706" xr:uid="{00000000-0004-0000-0C00-0000D1290000}"/>
    <hyperlink ref="O4439" r:id="rId10707" xr:uid="{00000000-0004-0000-0C00-0000D2290000}"/>
    <hyperlink ref="O4440" r:id="rId10708" xr:uid="{00000000-0004-0000-0C00-0000D3290000}"/>
    <hyperlink ref="O4441" r:id="rId10709" xr:uid="{00000000-0004-0000-0C00-0000D4290000}"/>
    <hyperlink ref="O4442" r:id="rId10710" xr:uid="{00000000-0004-0000-0C00-0000D5290000}"/>
    <hyperlink ref="O4443" r:id="rId10711" xr:uid="{00000000-0004-0000-0C00-0000D6290000}"/>
    <hyperlink ref="O4444" r:id="rId10712" xr:uid="{00000000-0004-0000-0C00-0000D7290000}"/>
    <hyperlink ref="O4445" r:id="rId10713" xr:uid="{00000000-0004-0000-0C00-0000D8290000}"/>
    <hyperlink ref="O4446" r:id="rId10714" xr:uid="{00000000-0004-0000-0C00-0000D9290000}"/>
    <hyperlink ref="O4447" r:id="rId10715" xr:uid="{00000000-0004-0000-0C00-0000DA290000}"/>
    <hyperlink ref="O4448" r:id="rId10716" xr:uid="{00000000-0004-0000-0C00-0000DB290000}"/>
    <hyperlink ref="O4449" r:id="rId10717" xr:uid="{00000000-0004-0000-0C00-0000DC290000}"/>
    <hyperlink ref="O4450" r:id="rId10718" xr:uid="{00000000-0004-0000-0C00-0000DD290000}"/>
    <hyperlink ref="O4451" r:id="rId10719" xr:uid="{00000000-0004-0000-0C00-0000DE290000}"/>
    <hyperlink ref="O4452" r:id="rId10720" xr:uid="{00000000-0004-0000-0C00-0000DF290000}"/>
    <hyperlink ref="O4453" r:id="rId10721" xr:uid="{00000000-0004-0000-0C00-0000E0290000}"/>
    <hyperlink ref="O4454" r:id="rId10722" xr:uid="{00000000-0004-0000-0C00-0000E1290000}"/>
    <hyperlink ref="O4455" r:id="rId10723" xr:uid="{00000000-0004-0000-0C00-0000E2290000}"/>
    <hyperlink ref="O4456" r:id="rId10724" xr:uid="{00000000-0004-0000-0C00-0000E3290000}"/>
    <hyperlink ref="O4457" r:id="rId10725" xr:uid="{00000000-0004-0000-0C00-0000E4290000}"/>
    <hyperlink ref="O4458" r:id="rId10726" xr:uid="{00000000-0004-0000-0C00-0000E5290000}"/>
    <hyperlink ref="O4459" r:id="rId10727" xr:uid="{00000000-0004-0000-0C00-0000E6290000}"/>
    <hyperlink ref="O4460" r:id="rId10728" xr:uid="{00000000-0004-0000-0C00-0000E7290000}"/>
    <hyperlink ref="O4461" r:id="rId10729" xr:uid="{00000000-0004-0000-0C00-0000E8290000}"/>
    <hyperlink ref="O4462" r:id="rId10730" xr:uid="{00000000-0004-0000-0C00-0000E9290000}"/>
    <hyperlink ref="O4463" r:id="rId10731" xr:uid="{00000000-0004-0000-0C00-0000EA290000}"/>
    <hyperlink ref="O4464" r:id="rId10732" xr:uid="{00000000-0004-0000-0C00-0000EB290000}"/>
    <hyperlink ref="O4465" r:id="rId10733" xr:uid="{00000000-0004-0000-0C00-0000EC290000}"/>
    <hyperlink ref="O4466" r:id="rId10734" xr:uid="{00000000-0004-0000-0C00-0000ED290000}"/>
    <hyperlink ref="O4467" r:id="rId10735" xr:uid="{00000000-0004-0000-0C00-0000EE290000}"/>
    <hyperlink ref="O4468" r:id="rId10736" xr:uid="{00000000-0004-0000-0C00-0000EF290000}"/>
    <hyperlink ref="O4469" r:id="rId10737" xr:uid="{00000000-0004-0000-0C00-0000F0290000}"/>
    <hyperlink ref="O4470" r:id="rId10738" xr:uid="{00000000-0004-0000-0C00-0000F1290000}"/>
    <hyperlink ref="O4471" r:id="rId10739" xr:uid="{00000000-0004-0000-0C00-0000F2290000}"/>
    <hyperlink ref="O4472" r:id="rId10740" xr:uid="{00000000-0004-0000-0C00-0000F3290000}"/>
    <hyperlink ref="O4473" r:id="rId10741" xr:uid="{00000000-0004-0000-0C00-0000F4290000}"/>
    <hyperlink ref="O4474" r:id="rId10742" xr:uid="{00000000-0004-0000-0C00-0000F5290000}"/>
    <hyperlink ref="O4475" r:id="rId10743" xr:uid="{00000000-0004-0000-0C00-0000F6290000}"/>
    <hyperlink ref="O4476" r:id="rId10744" xr:uid="{00000000-0004-0000-0C00-0000F7290000}"/>
    <hyperlink ref="O4477" r:id="rId10745" xr:uid="{00000000-0004-0000-0C00-0000F8290000}"/>
    <hyperlink ref="O4478" r:id="rId10746" xr:uid="{00000000-0004-0000-0C00-0000F9290000}"/>
    <hyperlink ref="O4479" r:id="rId10747" xr:uid="{00000000-0004-0000-0C00-0000FA290000}"/>
    <hyperlink ref="O4480" r:id="rId10748" xr:uid="{00000000-0004-0000-0C00-0000FB290000}"/>
    <hyperlink ref="O4481" r:id="rId10749" xr:uid="{00000000-0004-0000-0C00-0000FC290000}"/>
    <hyperlink ref="O4482" r:id="rId10750" xr:uid="{00000000-0004-0000-0C00-0000FD290000}"/>
    <hyperlink ref="O4483" r:id="rId10751" xr:uid="{00000000-0004-0000-0C00-0000FE290000}"/>
    <hyperlink ref="O4484" r:id="rId10752" xr:uid="{00000000-0004-0000-0C00-0000FF290000}"/>
    <hyperlink ref="O4485" r:id="rId10753" xr:uid="{00000000-0004-0000-0C00-0000002A0000}"/>
    <hyperlink ref="O4486" r:id="rId10754" xr:uid="{00000000-0004-0000-0C00-0000012A0000}"/>
    <hyperlink ref="O4487" r:id="rId10755" xr:uid="{00000000-0004-0000-0C00-0000022A0000}"/>
    <hyperlink ref="O4488" r:id="rId10756" xr:uid="{00000000-0004-0000-0C00-0000032A0000}"/>
    <hyperlink ref="O4489" r:id="rId10757" xr:uid="{00000000-0004-0000-0C00-0000042A0000}"/>
    <hyperlink ref="O4490" r:id="rId10758" xr:uid="{00000000-0004-0000-0C00-0000052A0000}"/>
    <hyperlink ref="O4491" r:id="rId10759" xr:uid="{00000000-0004-0000-0C00-0000062A0000}"/>
    <hyperlink ref="O4492" r:id="rId10760" xr:uid="{00000000-0004-0000-0C00-0000072A0000}"/>
    <hyperlink ref="O4493" r:id="rId10761" xr:uid="{00000000-0004-0000-0C00-0000082A0000}"/>
    <hyperlink ref="O4494" r:id="rId10762" xr:uid="{00000000-0004-0000-0C00-0000092A0000}"/>
    <hyperlink ref="O4497" r:id="rId10763" xr:uid="{00000000-0004-0000-0C00-00000A2A0000}"/>
    <hyperlink ref="O4498" r:id="rId10764" xr:uid="{00000000-0004-0000-0C00-00000B2A0000}"/>
    <hyperlink ref="O4499" r:id="rId10765" xr:uid="{00000000-0004-0000-0C00-00000C2A0000}"/>
    <hyperlink ref="O4500" r:id="rId10766" xr:uid="{00000000-0004-0000-0C00-00000D2A0000}"/>
    <hyperlink ref="O4501" r:id="rId10767" xr:uid="{00000000-0004-0000-0C00-00000E2A0000}"/>
    <hyperlink ref="O4502" r:id="rId10768" xr:uid="{00000000-0004-0000-0C00-00000F2A0000}"/>
    <hyperlink ref="O4503" r:id="rId10769" xr:uid="{00000000-0004-0000-0C00-0000102A0000}"/>
    <hyperlink ref="O4504" r:id="rId10770" xr:uid="{00000000-0004-0000-0C00-0000112A0000}"/>
    <hyperlink ref="O4505" r:id="rId10771" xr:uid="{00000000-0004-0000-0C00-0000122A0000}"/>
    <hyperlink ref="O4506" r:id="rId10772" xr:uid="{00000000-0004-0000-0C00-0000132A0000}"/>
    <hyperlink ref="O4507" r:id="rId10773" xr:uid="{00000000-0004-0000-0C00-0000142A0000}"/>
    <hyperlink ref="O4508" r:id="rId10774" xr:uid="{00000000-0004-0000-0C00-0000152A0000}"/>
    <hyperlink ref="O4509" r:id="rId10775" xr:uid="{00000000-0004-0000-0C00-0000162A0000}"/>
    <hyperlink ref="O4510" r:id="rId10776" xr:uid="{00000000-0004-0000-0C00-0000172A0000}"/>
    <hyperlink ref="O4511" r:id="rId10777" xr:uid="{00000000-0004-0000-0C00-0000182A0000}"/>
    <hyperlink ref="O4512" r:id="rId10778" xr:uid="{00000000-0004-0000-0C00-0000192A0000}"/>
    <hyperlink ref="O4513" r:id="rId10779" xr:uid="{00000000-0004-0000-0C00-00001A2A0000}"/>
    <hyperlink ref="O4514" r:id="rId10780" xr:uid="{00000000-0004-0000-0C00-00001B2A0000}"/>
    <hyperlink ref="O4515" r:id="rId10781" xr:uid="{00000000-0004-0000-0C00-00001C2A0000}"/>
    <hyperlink ref="O4516" r:id="rId10782" xr:uid="{00000000-0004-0000-0C00-00001D2A0000}"/>
    <hyperlink ref="O4517" r:id="rId10783" xr:uid="{00000000-0004-0000-0C00-00001E2A0000}"/>
    <hyperlink ref="O4518" r:id="rId10784" xr:uid="{00000000-0004-0000-0C00-00001F2A0000}"/>
    <hyperlink ref="O4519" r:id="rId10785" xr:uid="{00000000-0004-0000-0C00-0000202A0000}"/>
    <hyperlink ref="O4520" r:id="rId10786" xr:uid="{00000000-0004-0000-0C00-0000212A0000}"/>
    <hyperlink ref="O4521" r:id="rId10787" xr:uid="{00000000-0004-0000-0C00-0000222A0000}"/>
    <hyperlink ref="O4522" r:id="rId10788" xr:uid="{00000000-0004-0000-0C00-0000232A0000}"/>
    <hyperlink ref="O4523" r:id="rId10789" xr:uid="{00000000-0004-0000-0C00-0000242A0000}"/>
    <hyperlink ref="O4524" r:id="rId10790" xr:uid="{00000000-0004-0000-0C00-0000252A0000}"/>
    <hyperlink ref="O4525" r:id="rId10791" xr:uid="{00000000-0004-0000-0C00-0000262A0000}"/>
    <hyperlink ref="O4526" r:id="rId10792" xr:uid="{00000000-0004-0000-0C00-0000272A0000}"/>
    <hyperlink ref="O4527" r:id="rId10793" xr:uid="{00000000-0004-0000-0C00-0000282A0000}"/>
    <hyperlink ref="O4528" r:id="rId10794" xr:uid="{00000000-0004-0000-0C00-0000292A0000}"/>
    <hyperlink ref="O4529" r:id="rId10795" xr:uid="{00000000-0004-0000-0C00-00002A2A0000}"/>
    <hyperlink ref="O4530" r:id="rId10796" xr:uid="{00000000-0004-0000-0C00-00002B2A0000}"/>
    <hyperlink ref="O4531" r:id="rId10797" xr:uid="{00000000-0004-0000-0C00-00002C2A0000}"/>
    <hyperlink ref="O4532" r:id="rId10798" xr:uid="{00000000-0004-0000-0C00-00002D2A0000}"/>
    <hyperlink ref="O4533" r:id="rId10799" xr:uid="{00000000-0004-0000-0C00-00002E2A0000}"/>
    <hyperlink ref="O4534" r:id="rId10800" xr:uid="{00000000-0004-0000-0C00-00002F2A0000}"/>
    <hyperlink ref="O4535" r:id="rId10801" xr:uid="{00000000-0004-0000-0C00-0000302A0000}"/>
    <hyperlink ref="O4536" r:id="rId10802" xr:uid="{00000000-0004-0000-0C00-0000312A0000}"/>
    <hyperlink ref="O4537" r:id="rId10803" xr:uid="{00000000-0004-0000-0C00-0000322A0000}"/>
    <hyperlink ref="O4538" r:id="rId10804" xr:uid="{00000000-0004-0000-0C00-0000332A0000}"/>
    <hyperlink ref="O4539" r:id="rId10805" xr:uid="{00000000-0004-0000-0C00-0000342A0000}"/>
    <hyperlink ref="O4540" r:id="rId10806" xr:uid="{00000000-0004-0000-0C00-0000352A0000}"/>
    <hyperlink ref="O4541" r:id="rId10807" xr:uid="{00000000-0004-0000-0C00-0000362A0000}"/>
    <hyperlink ref="O4542" r:id="rId10808" xr:uid="{00000000-0004-0000-0C00-0000372A0000}"/>
    <hyperlink ref="O4543" r:id="rId10809" xr:uid="{00000000-0004-0000-0C00-0000382A0000}"/>
    <hyperlink ref="O4544" r:id="rId10810" xr:uid="{00000000-0004-0000-0C00-0000392A0000}"/>
    <hyperlink ref="O4545" r:id="rId10811" xr:uid="{00000000-0004-0000-0C00-00003A2A0000}"/>
    <hyperlink ref="O4547" r:id="rId10812" xr:uid="{00000000-0004-0000-0C00-00003B2A0000}"/>
    <hyperlink ref="O4548" r:id="rId10813" xr:uid="{00000000-0004-0000-0C00-00003C2A0000}"/>
    <hyperlink ref="O4549" r:id="rId10814" xr:uid="{00000000-0004-0000-0C00-00003D2A0000}"/>
    <hyperlink ref="O4550" r:id="rId10815" xr:uid="{00000000-0004-0000-0C00-00003E2A0000}"/>
    <hyperlink ref="O4551" r:id="rId10816" xr:uid="{00000000-0004-0000-0C00-00003F2A0000}"/>
    <hyperlink ref="O4552" r:id="rId10817" xr:uid="{00000000-0004-0000-0C00-0000402A0000}"/>
    <hyperlink ref="O4553" r:id="rId10818" xr:uid="{00000000-0004-0000-0C00-0000412A0000}"/>
    <hyperlink ref="O4554" r:id="rId10819" xr:uid="{00000000-0004-0000-0C00-0000422A0000}"/>
    <hyperlink ref="O4555" r:id="rId10820" xr:uid="{00000000-0004-0000-0C00-0000432A0000}"/>
    <hyperlink ref="O4556" r:id="rId10821" xr:uid="{00000000-0004-0000-0C00-0000442A0000}"/>
    <hyperlink ref="O4557" r:id="rId10822" xr:uid="{00000000-0004-0000-0C00-0000452A0000}"/>
    <hyperlink ref="O4558" r:id="rId10823" xr:uid="{00000000-0004-0000-0C00-0000462A0000}"/>
    <hyperlink ref="O4559" r:id="rId10824" xr:uid="{00000000-0004-0000-0C00-0000472A0000}"/>
    <hyperlink ref="O4560" r:id="rId10825" xr:uid="{00000000-0004-0000-0C00-0000482A0000}"/>
    <hyperlink ref="O4561" r:id="rId10826" xr:uid="{00000000-0004-0000-0C00-0000492A0000}"/>
    <hyperlink ref="O4562" r:id="rId10827" xr:uid="{00000000-0004-0000-0C00-00004A2A0000}"/>
    <hyperlink ref="O4563" r:id="rId10828" xr:uid="{00000000-0004-0000-0C00-00004B2A0000}"/>
    <hyperlink ref="O4564" r:id="rId10829" xr:uid="{00000000-0004-0000-0C00-00004C2A0000}"/>
    <hyperlink ref="O4565" r:id="rId10830" xr:uid="{00000000-0004-0000-0C00-00004D2A0000}"/>
    <hyperlink ref="O4566" r:id="rId10831" xr:uid="{00000000-0004-0000-0C00-00004E2A0000}"/>
    <hyperlink ref="O4567" r:id="rId10832" xr:uid="{00000000-0004-0000-0C00-00004F2A0000}"/>
    <hyperlink ref="O4568" r:id="rId10833" xr:uid="{00000000-0004-0000-0C00-0000502A0000}"/>
    <hyperlink ref="O4569" r:id="rId10834" xr:uid="{00000000-0004-0000-0C00-0000512A0000}"/>
    <hyperlink ref="O4570" r:id="rId10835" xr:uid="{00000000-0004-0000-0C00-0000522A0000}"/>
    <hyperlink ref="O4571" r:id="rId10836" xr:uid="{00000000-0004-0000-0C00-0000532A0000}"/>
    <hyperlink ref="O4572" r:id="rId10837" xr:uid="{00000000-0004-0000-0C00-0000542A0000}"/>
    <hyperlink ref="O4573" r:id="rId10838" xr:uid="{00000000-0004-0000-0C00-0000552A0000}"/>
    <hyperlink ref="O4574" r:id="rId10839" xr:uid="{00000000-0004-0000-0C00-0000562A0000}"/>
    <hyperlink ref="O4575" r:id="rId10840" xr:uid="{00000000-0004-0000-0C00-0000572A0000}"/>
    <hyperlink ref="O4576" r:id="rId10841" xr:uid="{00000000-0004-0000-0C00-0000582A0000}"/>
    <hyperlink ref="O4578" r:id="rId10842" xr:uid="{00000000-0004-0000-0C00-0000592A0000}"/>
    <hyperlink ref="O4580" r:id="rId10843" xr:uid="{00000000-0004-0000-0C00-00005A2A0000}"/>
    <hyperlink ref="O4581" r:id="rId10844" xr:uid="{00000000-0004-0000-0C00-00005B2A0000}"/>
    <hyperlink ref="O4582" r:id="rId10845" xr:uid="{00000000-0004-0000-0C00-00005C2A0000}"/>
    <hyperlink ref="O4583" r:id="rId10846" xr:uid="{00000000-0004-0000-0C00-00005D2A0000}"/>
    <hyperlink ref="O4584" r:id="rId10847" xr:uid="{00000000-0004-0000-0C00-00005E2A0000}"/>
    <hyperlink ref="O4585" r:id="rId10848" xr:uid="{00000000-0004-0000-0C00-00005F2A0000}"/>
    <hyperlink ref="O4588" r:id="rId10849" xr:uid="{00000000-0004-0000-0C00-0000602A0000}"/>
    <hyperlink ref="O4589" r:id="rId10850" xr:uid="{00000000-0004-0000-0C00-0000612A0000}"/>
    <hyperlink ref="O4590" r:id="rId10851" xr:uid="{00000000-0004-0000-0C00-0000622A0000}"/>
    <hyperlink ref="O4591" r:id="rId10852" xr:uid="{00000000-0004-0000-0C00-0000632A0000}"/>
    <hyperlink ref="O4592" r:id="rId10853" xr:uid="{00000000-0004-0000-0C00-0000642A0000}"/>
    <hyperlink ref="O4593" r:id="rId10854" xr:uid="{00000000-0004-0000-0C00-0000652A0000}"/>
    <hyperlink ref="O4594" r:id="rId10855" xr:uid="{00000000-0004-0000-0C00-0000662A0000}"/>
    <hyperlink ref="O4596" r:id="rId10856" xr:uid="{00000000-0004-0000-0C00-0000672A0000}"/>
    <hyperlink ref="O4597" r:id="rId10857" xr:uid="{00000000-0004-0000-0C00-0000682A0000}"/>
    <hyperlink ref="O4598" r:id="rId10858" xr:uid="{00000000-0004-0000-0C00-0000692A0000}"/>
    <hyperlink ref="O4599" r:id="rId10859" xr:uid="{00000000-0004-0000-0C00-00006A2A0000}"/>
    <hyperlink ref="O4600" r:id="rId10860" xr:uid="{00000000-0004-0000-0C00-00006B2A0000}"/>
    <hyperlink ref="O4601" r:id="rId10861" xr:uid="{00000000-0004-0000-0C00-00006C2A0000}"/>
    <hyperlink ref="O4602" r:id="rId10862" xr:uid="{00000000-0004-0000-0C00-00006D2A0000}"/>
    <hyperlink ref="O4604" r:id="rId10863" xr:uid="{00000000-0004-0000-0C00-00006E2A0000}"/>
    <hyperlink ref="O4605" r:id="rId10864" xr:uid="{00000000-0004-0000-0C00-00006F2A0000}"/>
    <hyperlink ref="O4606" r:id="rId10865" xr:uid="{00000000-0004-0000-0C00-0000702A0000}"/>
    <hyperlink ref="O4607" r:id="rId10866" xr:uid="{00000000-0004-0000-0C00-0000712A0000}"/>
    <hyperlink ref="O4609" r:id="rId10867" xr:uid="{00000000-0004-0000-0C00-0000722A0000}"/>
    <hyperlink ref="O4610" r:id="rId10868" xr:uid="{00000000-0004-0000-0C00-0000732A0000}"/>
    <hyperlink ref="O4611" r:id="rId10869" xr:uid="{00000000-0004-0000-0C00-0000742A0000}"/>
    <hyperlink ref="O4612" r:id="rId10870" xr:uid="{00000000-0004-0000-0C00-0000752A0000}"/>
    <hyperlink ref="O4613" r:id="rId10871" xr:uid="{00000000-0004-0000-0C00-0000762A0000}"/>
    <hyperlink ref="O4614" r:id="rId10872" xr:uid="{00000000-0004-0000-0C00-0000772A0000}"/>
    <hyperlink ref="O4615" r:id="rId10873" xr:uid="{00000000-0004-0000-0C00-0000782A0000}"/>
    <hyperlink ref="O4616" r:id="rId10874" xr:uid="{00000000-0004-0000-0C00-0000792A0000}"/>
    <hyperlink ref="O4617" r:id="rId10875" xr:uid="{00000000-0004-0000-0C00-00007A2A0000}"/>
    <hyperlink ref="O4618" r:id="rId10876" xr:uid="{00000000-0004-0000-0C00-00007B2A0000}"/>
    <hyperlink ref="O4619" r:id="rId10877" xr:uid="{00000000-0004-0000-0C00-00007C2A0000}"/>
    <hyperlink ref="O4620" r:id="rId10878" xr:uid="{00000000-0004-0000-0C00-00007D2A0000}"/>
    <hyperlink ref="O4622" r:id="rId10879" xr:uid="{00000000-0004-0000-0C00-00007E2A0000}"/>
    <hyperlink ref="O4623" r:id="rId10880" xr:uid="{00000000-0004-0000-0C00-00007F2A0000}"/>
    <hyperlink ref="O4626" r:id="rId10881" xr:uid="{00000000-0004-0000-0C00-0000802A0000}"/>
    <hyperlink ref="O4627" r:id="rId10882" xr:uid="{00000000-0004-0000-0C00-0000812A0000}"/>
    <hyperlink ref="O4628" r:id="rId10883" xr:uid="{00000000-0004-0000-0C00-0000822A0000}"/>
    <hyperlink ref="O4629" r:id="rId10884" xr:uid="{00000000-0004-0000-0C00-0000832A0000}"/>
    <hyperlink ref="O4630" r:id="rId10885" xr:uid="{00000000-0004-0000-0C00-0000842A0000}"/>
    <hyperlink ref="O4631" r:id="rId10886" xr:uid="{00000000-0004-0000-0C00-0000852A0000}"/>
    <hyperlink ref="O4632" r:id="rId10887" xr:uid="{00000000-0004-0000-0C00-0000862A0000}"/>
    <hyperlink ref="O4633" r:id="rId10888" xr:uid="{00000000-0004-0000-0C00-0000872A0000}"/>
    <hyperlink ref="O4634" r:id="rId10889" xr:uid="{00000000-0004-0000-0C00-0000882A0000}"/>
    <hyperlink ref="O4635" r:id="rId10890" xr:uid="{00000000-0004-0000-0C00-0000892A0000}"/>
    <hyperlink ref="O4636" r:id="rId10891" xr:uid="{00000000-0004-0000-0C00-00008A2A0000}"/>
    <hyperlink ref="O4637" r:id="rId10892" xr:uid="{00000000-0004-0000-0C00-00008B2A0000}"/>
    <hyperlink ref="O4638" r:id="rId10893" xr:uid="{00000000-0004-0000-0C00-00008C2A0000}"/>
    <hyperlink ref="O4639" r:id="rId10894" xr:uid="{00000000-0004-0000-0C00-00008D2A0000}"/>
    <hyperlink ref="O4640" r:id="rId10895" xr:uid="{00000000-0004-0000-0C00-00008E2A0000}"/>
    <hyperlink ref="O4641" r:id="rId10896" xr:uid="{00000000-0004-0000-0C00-00008F2A0000}"/>
    <hyperlink ref="O4642" r:id="rId10897" xr:uid="{00000000-0004-0000-0C00-0000902A0000}"/>
    <hyperlink ref="O4643" r:id="rId10898" xr:uid="{00000000-0004-0000-0C00-0000912A0000}"/>
    <hyperlink ref="O4644" r:id="rId10899" xr:uid="{00000000-0004-0000-0C00-0000922A0000}"/>
    <hyperlink ref="O4645" r:id="rId10900" xr:uid="{00000000-0004-0000-0C00-0000932A0000}"/>
    <hyperlink ref="O4646" r:id="rId10901" xr:uid="{00000000-0004-0000-0C00-0000942A0000}"/>
    <hyperlink ref="O4647" r:id="rId10902" xr:uid="{00000000-0004-0000-0C00-0000952A0000}"/>
    <hyperlink ref="O4648" r:id="rId10903" xr:uid="{00000000-0004-0000-0C00-0000962A0000}"/>
    <hyperlink ref="O4649" r:id="rId10904" xr:uid="{00000000-0004-0000-0C00-0000972A0000}"/>
    <hyperlink ref="O4650" r:id="rId10905" xr:uid="{00000000-0004-0000-0C00-0000982A0000}"/>
    <hyperlink ref="O4651" r:id="rId10906" xr:uid="{00000000-0004-0000-0C00-0000992A0000}"/>
    <hyperlink ref="O4652" r:id="rId10907" xr:uid="{00000000-0004-0000-0C00-00009A2A0000}"/>
    <hyperlink ref="O4653" r:id="rId10908" xr:uid="{00000000-0004-0000-0C00-00009B2A0000}"/>
    <hyperlink ref="O4654" r:id="rId10909" xr:uid="{00000000-0004-0000-0C00-00009C2A0000}"/>
    <hyperlink ref="O4655" r:id="rId10910" xr:uid="{00000000-0004-0000-0C00-00009D2A0000}"/>
    <hyperlink ref="O4656" r:id="rId10911" xr:uid="{00000000-0004-0000-0C00-00009E2A0000}"/>
    <hyperlink ref="O4657" r:id="rId10912" xr:uid="{00000000-0004-0000-0C00-00009F2A0000}"/>
    <hyperlink ref="O4658" r:id="rId10913" xr:uid="{00000000-0004-0000-0C00-0000A02A0000}"/>
    <hyperlink ref="O4659" r:id="rId10914" xr:uid="{00000000-0004-0000-0C00-0000A12A0000}"/>
    <hyperlink ref="O4660" r:id="rId10915" xr:uid="{00000000-0004-0000-0C00-0000A22A0000}"/>
    <hyperlink ref="O4661" r:id="rId10916" xr:uid="{00000000-0004-0000-0C00-0000A32A0000}"/>
    <hyperlink ref="O4662" r:id="rId10917" xr:uid="{00000000-0004-0000-0C00-0000A42A0000}"/>
    <hyperlink ref="O4663" r:id="rId10918" xr:uid="{00000000-0004-0000-0C00-0000A52A0000}"/>
    <hyperlink ref="O4664" r:id="rId10919" xr:uid="{00000000-0004-0000-0C00-0000A62A0000}"/>
    <hyperlink ref="O4665" r:id="rId10920" xr:uid="{00000000-0004-0000-0C00-0000A72A0000}"/>
    <hyperlink ref="O4666" r:id="rId10921" xr:uid="{00000000-0004-0000-0C00-0000A82A0000}"/>
    <hyperlink ref="O4667" r:id="rId10922" xr:uid="{00000000-0004-0000-0C00-0000A92A0000}"/>
    <hyperlink ref="O4668" r:id="rId10923" xr:uid="{00000000-0004-0000-0C00-0000AA2A0000}"/>
    <hyperlink ref="O4669" r:id="rId10924" xr:uid="{00000000-0004-0000-0C00-0000AB2A0000}"/>
    <hyperlink ref="O4670" r:id="rId10925" xr:uid="{00000000-0004-0000-0C00-0000AC2A0000}"/>
    <hyperlink ref="O4671" r:id="rId10926" xr:uid="{00000000-0004-0000-0C00-0000AD2A0000}"/>
    <hyperlink ref="O4672" r:id="rId10927" xr:uid="{00000000-0004-0000-0C00-0000AE2A0000}"/>
    <hyperlink ref="O4673" r:id="rId10928" xr:uid="{00000000-0004-0000-0C00-0000AF2A0000}"/>
    <hyperlink ref="O4674" r:id="rId10929" xr:uid="{00000000-0004-0000-0C00-0000B02A0000}"/>
    <hyperlink ref="O4675" r:id="rId10930" xr:uid="{00000000-0004-0000-0C00-0000B12A0000}"/>
    <hyperlink ref="O4676" r:id="rId10931" xr:uid="{00000000-0004-0000-0C00-0000B22A0000}"/>
    <hyperlink ref="O4677" r:id="rId10932" xr:uid="{00000000-0004-0000-0C00-0000B32A0000}"/>
    <hyperlink ref="O4678" r:id="rId10933" xr:uid="{00000000-0004-0000-0C00-0000B42A0000}"/>
    <hyperlink ref="O4679" r:id="rId10934" xr:uid="{00000000-0004-0000-0C00-0000B52A0000}"/>
    <hyperlink ref="O4680" r:id="rId10935" xr:uid="{00000000-0004-0000-0C00-0000B62A0000}"/>
    <hyperlink ref="O4681" r:id="rId10936" xr:uid="{00000000-0004-0000-0C00-0000B72A0000}"/>
    <hyperlink ref="O4682" r:id="rId10937" xr:uid="{00000000-0004-0000-0C00-0000B82A0000}"/>
    <hyperlink ref="O4683" r:id="rId10938" xr:uid="{00000000-0004-0000-0C00-0000B92A0000}"/>
    <hyperlink ref="O4684" r:id="rId10939" xr:uid="{00000000-0004-0000-0C00-0000BA2A0000}"/>
    <hyperlink ref="O4685" r:id="rId10940" xr:uid="{00000000-0004-0000-0C00-0000BB2A0000}"/>
    <hyperlink ref="O4686" r:id="rId10941" xr:uid="{00000000-0004-0000-0C00-0000BC2A0000}"/>
    <hyperlink ref="O4687" r:id="rId10942" xr:uid="{00000000-0004-0000-0C00-0000BD2A0000}"/>
    <hyperlink ref="O4688" r:id="rId10943" xr:uid="{00000000-0004-0000-0C00-0000BE2A0000}"/>
    <hyperlink ref="O4689" r:id="rId10944" xr:uid="{00000000-0004-0000-0C00-0000BF2A0000}"/>
    <hyperlink ref="O4690" r:id="rId10945" xr:uid="{00000000-0004-0000-0C00-0000C02A0000}"/>
    <hyperlink ref="O4691" r:id="rId10946" xr:uid="{00000000-0004-0000-0C00-0000C12A0000}"/>
    <hyperlink ref="O4692" r:id="rId10947" xr:uid="{00000000-0004-0000-0C00-0000C22A0000}"/>
    <hyperlink ref="O4693" r:id="rId10948" xr:uid="{00000000-0004-0000-0C00-0000C32A0000}"/>
    <hyperlink ref="O4694" r:id="rId10949" xr:uid="{00000000-0004-0000-0C00-0000C42A0000}"/>
    <hyperlink ref="O4695" r:id="rId10950" xr:uid="{00000000-0004-0000-0C00-0000C52A0000}"/>
    <hyperlink ref="O4696" r:id="rId10951" xr:uid="{00000000-0004-0000-0C00-0000C62A0000}"/>
    <hyperlink ref="O4697" r:id="rId10952" xr:uid="{00000000-0004-0000-0C00-0000C72A0000}"/>
    <hyperlink ref="O4698" r:id="rId10953" xr:uid="{00000000-0004-0000-0C00-0000C82A0000}"/>
    <hyperlink ref="O4699" r:id="rId10954" xr:uid="{00000000-0004-0000-0C00-0000C92A0000}"/>
    <hyperlink ref="O4700" r:id="rId10955" xr:uid="{00000000-0004-0000-0C00-0000CA2A0000}"/>
    <hyperlink ref="O4701" r:id="rId10956" xr:uid="{00000000-0004-0000-0C00-0000CB2A0000}"/>
    <hyperlink ref="O4702" r:id="rId10957" xr:uid="{00000000-0004-0000-0C00-0000CC2A0000}"/>
    <hyperlink ref="O4703" r:id="rId10958" xr:uid="{00000000-0004-0000-0C00-0000CD2A0000}"/>
    <hyperlink ref="O4704" r:id="rId10959" xr:uid="{00000000-0004-0000-0C00-0000CE2A0000}"/>
    <hyperlink ref="O4705" r:id="rId10960" xr:uid="{00000000-0004-0000-0C00-0000CF2A0000}"/>
    <hyperlink ref="O4706" r:id="rId10961" xr:uid="{00000000-0004-0000-0C00-0000D02A0000}"/>
    <hyperlink ref="O4707" r:id="rId10962" xr:uid="{00000000-0004-0000-0C00-0000D12A0000}"/>
    <hyperlink ref="O4708" r:id="rId10963" xr:uid="{00000000-0004-0000-0C00-0000D22A0000}"/>
    <hyperlink ref="O4709" r:id="rId10964" xr:uid="{00000000-0004-0000-0C00-0000D32A0000}"/>
    <hyperlink ref="O4710" r:id="rId10965" xr:uid="{00000000-0004-0000-0C00-0000D42A0000}"/>
    <hyperlink ref="O4711" r:id="rId10966" xr:uid="{00000000-0004-0000-0C00-0000D52A0000}"/>
    <hyperlink ref="O4712" r:id="rId10967" xr:uid="{00000000-0004-0000-0C00-0000D62A0000}"/>
    <hyperlink ref="O4713" r:id="rId10968" xr:uid="{00000000-0004-0000-0C00-0000D72A0000}"/>
    <hyperlink ref="O4714" r:id="rId10969" xr:uid="{00000000-0004-0000-0C00-0000D82A0000}"/>
    <hyperlink ref="O4715" r:id="rId10970" xr:uid="{00000000-0004-0000-0C00-0000D92A0000}"/>
    <hyperlink ref="O4716" r:id="rId10971" xr:uid="{00000000-0004-0000-0C00-0000DA2A0000}"/>
    <hyperlink ref="O4717" r:id="rId10972" xr:uid="{00000000-0004-0000-0C00-0000DB2A0000}"/>
    <hyperlink ref="O4718" r:id="rId10973" xr:uid="{00000000-0004-0000-0C00-0000DC2A0000}"/>
    <hyperlink ref="O4719" r:id="rId10974" xr:uid="{00000000-0004-0000-0C00-0000DD2A0000}"/>
    <hyperlink ref="O4720" r:id="rId10975" xr:uid="{00000000-0004-0000-0C00-0000DE2A0000}"/>
    <hyperlink ref="O4721" r:id="rId10976" xr:uid="{00000000-0004-0000-0C00-0000DF2A0000}"/>
    <hyperlink ref="O4722" r:id="rId10977" xr:uid="{00000000-0004-0000-0C00-0000E02A0000}"/>
    <hyperlink ref="O4723" r:id="rId10978" xr:uid="{00000000-0004-0000-0C00-0000E12A0000}"/>
    <hyperlink ref="O4724" r:id="rId10979" xr:uid="{00000000-0004-0000-0C00-0000E22A0000}"/>
    <hyperlink ref="O4725" r:id="rId10980" xr:uid="{00000000-0004-0000-0C00-0000E32A0000}"/>
    <hyperlink ref="O4726" r:id="rId10981" xr:uid="{00000000-0004-0000-0C00-0000E42A0000}"/>
    <hyperlink ref="O4727" r:id="rId10982" xr:uid="{00000000-0004-0000-0C00-0000E52A0000}"/>
    <hyperlink ref="O4728" r:id="rId10983" xr:uid="{00000000-0004-0000-0C00-0000E62A0000}"/>
    <hyperlink ref="O4729" r:id="rId10984" xr:uid="{00000000-0004-0000-0C00-0000E72A0000}"/>
    <hyperlink ref="O4730" r:id="rId10985" xr:uid="{00000000-0004-0000-0C00-0000E82A0000}"/>
    <hyperlink ref="O4731" r:id="rId10986" xr:uid="{00000000-0004-0000-0C00-0000E92A0000}"/>
    <hyperlink ref="O4732" r:id="rId10987" xr:uid="{00000000-0004-0000-0C00-0000EA2A0000}"/>
    <hyperlink ref="O4733" r:id="rId10988" xr:uid="{00000000-0004-0000-0C00-0000EB2A0000}"/>
    <hyperlink ref="O4735" r:id="rId10989" xr:uid="{00000000-0004-0000-0C00-0000EC2A0000}"/>
    <hyperlink ref="O4736" r:id="rId10990" xr:uid="{00000000-0004-0000-0C00-0000ED2A0000}"/>
    <hyperlink ref="O4737" r:id="rId10991" xr:uid="{00000000-0004-0000-0C00-0000EE2A0000}"/>
    <hyperlink ref="O4738" r:id="rId10992" xr:uid="{00000000-0004-0000-0C00-0000EF2A0000}"/>
    <hyperlink ref="O4739" r:id="rId10993" xr:uid="{00000000-0004-0000-0C00-0000F02A0000}"/>
    <hyperlink ref="O4740" r:id="rId10994" xr:uid="{00000000-0004-0000-0C00-0000F12A0000}"/>
    <hyperlink ref="O4741" r:id="rId10995" xr:uid="{00000000-0004-0000-0C00-0000F22A0000}"/>
    <hyperlink ref="O4742" r:id="rId10996" xr:uid="{00000000-0004-0000-0C00-0000F32A0000}"/>
    <hyperlink ref="O4743" r:id="rId10997" xr:uid="{00000000-0004-0000-0C00-0000F42A0000}"/>
    <hyperlink ref="O4744" r:id="rId10998" xr:uid="{00000000-0004-0000-0C00-0000F52A0000}"/>
    <hyperlink ref="O4745" r:id="rId10999" xr:uid="{00000000-0004-0000-0C00-0000F62A0000}"/>
    <hyperlink ref="O4746" r:id="rId11000" xr:uid="{00000000-0004-0000-0C00-0000F72A0000}"/>
    <hyperlink ref="O4747" r:id="rId11001" xr:uid="{00000000-0004-0000-0C00-0000F82A0000}"/>
    <hyperlink ref="O4748" r:id="rId11002" xr:uid="{00000000-0004-0000-0C00-0000F92A0000}"/>
    <hyperlink ref="O4749" r:id="rId11003" xr:uid="{00000000-0004-0000-0C00-0000FA2A0000}"/>
    <hyperlink ref="O4750" r:id="rId11004" xr:uid="{00000000-0004-0000-0C00-0000FB2A0000}"/>
    <hyperlink ref="O4751" r:id="rId11005" xr:uid="{00000000-0004-0000-0C00-0000FC2A0000}"/>
    <hyperlink ref="O4752" r:id="rId11006" xr:uid="{00000000-0004-0000-0C00-0000FD2A0000}"/>
    <hyperlink ref="O4753" r:id="rId11007" xr:uid="{00000000-0004-0000-0C00-0000FE2A0000}"/>
    <hyperlink ref="O4754" r:id="rId11008" xr:uid="{00000000-0004-0000-0C00-0000FF2A0000}"/>
    <hyperlink ref="O4755" r:id="rId11009" xr:uid="{00000000-0004-0000-0C00-0000002B0000}"/>
    <hyperlink ref="O4756" r:id="rId11010" xr:uid="{00000000-0004-0000-0C00-0000012B0000}"/>
    <hyperlink ref="O4757" r:id="rId11011" xr:uid="{00000000-0004-0000-0C00-0000022B0000}"/>
    <hyperlink ref="O4758" r:id="rId11012" xr:uid="{00000000-0004-0000-0C00-0000032B0000}"/>
    <hyperlink ref="O4759" r:id="rId11013" xr:uid="{00000000-0004-0000-0C00-0000042B0000}"/>
    <hyperlink ref="O4760" r:id="rId11014" xr:uid="{00000000-0004-0000-0C00-0000052B0000}"/>
    <hyperlink ref="O4761" r:id="rId11015" xr:uid="{00000000-0004-0000-0C00-0000062B0000}"/>
    <hyperlink ref="O4762" r:id="rId11016" xr:uid="{00000000-0004-0000-0C00-0000072B0000}"/>
    <hyperlink ref="O4763" r:id="rId11017" xr:uid="{00000000-0004-0000-0C00-0000082B0000}"/>
    <hyperlink ref="O4764" r:id="rId11018" xr:uid="{00000000-0004-0000-0C00-0000092B0000}"/>
    <hyperlink ref="O4765" r:id="rId11019" xr:uid="{00000000-0004-0000-0C00-00000A2B0000}"/>
    <hyperlink ref="O4766" r:id="rId11020" xr:uid="{00000000-0004-0000-0C00-00000B2B0000}"/>
    <hyperlink ref="O4767" r:id="rId11021" xr:uid="{00000000-0004-0000-0C00-00000C2B0000}"/>
    <hyperlink ref="O4768" r:id="rId11022" xr:uid="{00000000-0004-0000-0C00-00000D2B0000}"/>
    <hyperlink ref="O4769" r:id="rId11023" xr:uid="{00000000-0004-0000-0C00-00000E2B0000}"/>
    <hyperlink ref="O4770" r:id="rId11024" xr:uid="{00000000-0004-0000-0C00-00000F2B0000}"/>
    <hyperlink ref="O4771" r:id="rId11025" xr:uid="{00000000-0004-0000-0C00-0000102B0000}"/>
    <hyperlink ref="O4772" r:id="rId11026" xr:uid="{00000000-0004-0000-0C00-0000112B0000}"/>
    <hyperlink ref="O4773" r:id="rId11027" xr:uid="{00000000-0004-0000-0C00-0000122B0000}"/>
    <hyperlink ref="O4774" r:id="rId11028" xr:uid="{00000000-0004-0000-0C00-0000132B0000}"/>
    <hyperlink ref="O4775" r:id="rId11029" xr:uid="{00000000-0004-0000-0C00-0000142B0000}"/>
    <hyperlink ref="O4776" r:id="rId11030" xr:uid="{00000000-0004-0000-0C00-0000152B0000}"/>
    <hyperlink ref="O4777" r:id="rId11031" xr:uid="{00000000-0004-0000-0C00-0000162B0000}"/>
    <hyperlink ref="O4778" r:id="rId11032" xr:uid="{00000000-0004-0000-0C00-0000172B0000}"/>
    <hyperlink ref="O4779" r:id="rId11033" xr:uid="{00000000-0004-0000-0C00-0000182B0000}"/>
    <hyperlink ref="O4780" r:id="rId11034" xr:uid="{00000000-0004-0000-0C00-0000192B0000}"/>
    <hyperlink ref="O4781" r:id="rId11035" xr:uid="{00000000-0004-0000-0C00-00001A2B0000}"/>
    <hyperlink ref="O4782" r:id="rId11036" xr:uid="{00000000-0004-0000-0C00-00001B2B0000}"/>
    <hyperlink ref="O4783" r:id="rId11037" xr:uid="{00000000-0004-0000-0C00-00001C2B0000}"/>
    <hyperlink ref="O4784" r:id="rId11038" xr:uid="{00000000-0004-0000-0C00-00001D2B0000}"/>
    <hyperlink ref="O4785" r:id="rId11039" xr:uid="{00000000-0004-0000-0C00-00001E2B0000}"/>
    <hyperlink ref="O4786" r:id="rId11040" xr:uid="{00000000-0004-0000-0C00-00001F2B0000}"/>
    <hyperlink ref="O4787" r:id="rId11041" xr:uid="{00000000-0004-0000-0C00-0000202B0000}"/>
    <hyperlink ref="O4788" r:id="rId11042" xr:uid="{00000000-0004-0000-0C00-0000212B0000}"/>
    <hyperlink ref="O4789" r:id="rId11043" xr:uid="{00000000-0004-0000-0C00-0000222B0000}"/>
    <hyperlink ref="O4790" r:id="rId11044" xr:uid="{00000000-0004-0000-0C00-0000232B0000}"/>
    <hyperlink ref="O4791" r:id="rId11045" xr:uid="{00000000-0004-0000-0C00-0000242B0000}"/>
    <hyperlink ref="O4792" r:id="rId11046" xr:uid="{00000000-0004-0000-0C00-0000252B0000}"/>
    <hyperlink ref="O4793" r:id="rId11047" xr:uid="{00000000-0004-0000-0C00-0000262B0000}"/>
    <hyperlink ref="O4794" r:id="rId11048" xr:uid="{00000000-0004-0000-0C00-0000272B0000}"/>
    <hyperlink ref="O4795" r:id="rId11049" xr:uid="{00000000-0004-0000-0C00-0000282B0000}"/>
    <hyperlink ref="O4796" r:id="rId11050" xr:uid="{00000000-0004-0000-0C00-0000292B0000}"/>
    <hyperlink ref="O4797" r:id="rId11051" xr:uid="{00000000-0004-0000-0C00-00002A2B0000}"/>
    <hyperlink ref="O4798" r:id="rId11052" xr:uid="{00000000-0004-0000-0C00-00002B2B0000}"/>
    <hyperlink ref="O4799" r:id="rId11053" xr:uid="{00000000-0004-0000-0C00-00002C2B0000}"/>
    <hyperlink ref="O4800" r:id="rId11054" xr:uid="{00000000-0004-0000-0C00-00002D2B0000}"/>
    <hyperlink ref="O4801" r:id="rId11055" xr:uid="{00000000-0004-0000-0C00-00002E2B0000}"/>
    <hyperlink ref="O4802" r:id="rId11056" xr:uid="{00000000-0004-0000-0C00-00002F2B0000}"/>
    <hyperlink ref="O4803" r:id="rId11057" xr:uid="{00000000-0004-0000-0C00-0000302B0000}"/>
    <hyperlink ref="O4804" r:id="rId11058" xr:uid="{00000000-0004-0000-0C00-0000312B0000}"/>
    <hyperlink ref="O4805" r:id="rId11059" xr:uid="{00000000-0004-0000-0C00-0000322B0000}"/>
    <hyperlink ref="O4806" r:id="rId11060" xr:uid="{00000000-0004-0000-0C00-0000332B0000}"/>
    <hyperlink ref="O4807" r:id="rId11061" xr:uid="{00000000-0004-0000-0C00-0000342B0000}"/>
    <hyperlink ref="O4808" r:id="rId11062" xr:uid="{00000000-0004-0000-0C00-0000352B0000}"/>
    <hyperlink ref="O4809" r:id="rId11063" xr:uid="{00000000-0004-0000-0C00-0000362B0000}"/>
    <hyperlink ref="O4810" r:id="rId11064" xr:uid="{00000000-0004-0000-0C00-0000372B0000}"/>
    <hyperlink ref="O4811" r:id="rId11065" xr:uid="{00000000-0004-0000-0C00-0000382B0000}"/>
    <hyperlink ref="O4812" r:id="rId11066" xr:uid="{00000000-0004-0000-0C00-0000392B0000}"/>
    <hyperlink ref="O4813" r:id="rId11067" xr:uid="{00000000-0004-0000-0C00-00003A2B0000}"/>
    <hyperlink ref="O4814" r:id="rId11068" xr:uid="{00000000-0004-0000-0C00-00003B2B0000}"/>
    <hyperlink ref="O4815" r:id="rId11069" xr:uid="{00000000-0004-0000-0C00-00003C2B0000}"/>
    <hyperlink ref="O4816" r:id="rId11070" xr:uid="{00000000-0004-0000-0C00-00003D2B0000}"/>
    <hyperlink ref="O4817" r:id="rId11071" xr:uid="{00000000-0004-0000-0C00-00003E2B0000}"/>
    <hyperlink ref="O4818" r:id="rId11072" xr:uid="{00000000-0004-0000-0C00-00003F2B0000}"/>
    <hyperlink ref="O4819" r:id="rId11073" xr:uid="{00000000-0004-0000-0C00-0000402B0000}"/>
    <hyperlink ref="O4820" r:id="rId11074" xr:uid="{00000000-0004-0000-0C00-0000412B0000}"/>
    <hyperlink ref="O4821" r:id="rId11075" xr:uid="{00000000-0004-0000-0C00-0000422B0000}"/>
    <hyperlink ref="O4822" r:id="rId11076" xr:uid="{00000000-0004-0000-0C00-0000432B0000}"/>
    <hyperlink ref="O4823" r:id="rId11077" xr:uid="{00000000-0004-0000-0C00-0000442B0000}"/>
    <hyperlink ref="O4824" r:id="rId11078" xr:uid="{00000000-0004-0000-0C00-0000452B0000}"/>
    <hyperlink ref="O4825" r:id="rId11079" xr:uid="{00000000-0004-0000-0C00-0000462B0000}"/>
    <hyperlink ref="O4826" r:id="rId11080" xr:uid="{00000000-0004-0000-0C00-0000472B0000}"/>
    <hyperlink ref="O4827" r:id="rId11081" xr:uid="{00000000-0004-0000-0C00-0000482B0000}"/>
    <hyperlink ref="O4828" r:id="rId11082" xr:uid="{00000000-0004-0000-0C00-0000492B0000}"/>
    <hyperlink ref="O4829" r:id="rId11083" xr:uid="{00000000-0004-0000-0C00-00004A2B0000}"/>
    <hyperlink ref="O4830" r:id="rId11084" xr:uid="{00000000-0004-0000-0C00-00004B2B0000}"/>
    <hyperlink ref="O4831" r:id="rId11085" xr:uid="{00000000-0004-0000-0C00-00004C2B0000}"/>
    <hyperlink ref="O4832" r:id="rId11086" xr:uid="{00000000-0004-0000-0C00-00004D2B0000}"/>
    <hyperlink ref="O4833" r:id="rId11087" xr:uid="{00000000-0004-0000-0C00-00004E2B0000}"/>
    <hyperlink ref="O4834" r:id="rId11088" xr:uid="{00000000-0004-0000-0C00-00004F2B0000}"/>
    <hyperlink ref="O4835" r:id="rId11089" xr:uid="{00000000-0004-0000-0C00-0000502B0000}"/>
    <hyperlink ref="O4836" r:id="rId11090" xr:uid="{00000000-0004-0000-0C00-0000512B0000}"/>
    <hyperlink ref="O4837" r:id="rId11091" xr:uid="{00000000-0004-0000-0C00-0000522B0000}"/>
    <hyperlink ref="O4838" r:id="rId11092" xr:uid="{00000000-0004-0000-0C00-0000532B0000}"/>
    <hyperlink ref="O4839" r:id="rId11093" xr:uid="{00000000-0004-0000-0C00-0000542B0000}"/>
    <hyperlink ref="O4840" r:id="rId11094" xr:uid="{00000000-0004-0000-0C00-0000552B0000}"/>
    <hyperlink ref="O4841" r:id="rId11095" xr:uid="{00000000-0004-0000-0C00-0000562B0000}"/>
    <hyperlink ref="O4842" r:id="rId11096" xr:uid="{00000000-0004-0000-0C00-0000572B0000}"/>
    <hyperlink ref="O4843" r:id="rId11097" xr:uid="{00000000-0004-0000-0C00-0000582B0000}"/>
    <hyperlink ref="O4844" r:id="rId11098" xr:uid="{00000000-0004-0000-0C00-0000592B0000}"/>
    <hyperlink ref="O4845" r:id="rId11099" xr:uid="{00000000-0004-0000-0C00-00005A2B0000}"/>
    <hyperlink ref="O4846" r:id="rId11100" xr:uid="{00000000-0004-0000-0C00-00005B2B0000}"/>
    <hyperlink ref="O4847" r:id="rId11101" xr:uid="{00000000-0004-0000-0C00-00005C2B0000}"/>
    <hyperlink ref="O4848" r:id="rId11102" xr:uid="{00000000-0004-0000-0C00-00005D2B0000}"/>
    <hyperlink ref="O4849" r:id="rId11103" xr:uid="{00000000-0004-0000-0C00-00005E2B0000}"/>
    <hyperlink ref="O4850" r:id="rId11104" xr:uid="{00000000-0004-0000-0C00-00005F2B0000}"/>
    <hyperlink ref="O4851" r:id="rId11105" xr:uid="{00000000-0004-0000-0C00-0000602B0000}"/>
    <hyperlink ref="O4852" r:id="rId11106" xr:uid="{00000000-0004-0000-0C00-0000612B0000}"/>
    <hyperlink ref="O4853" r:id="rId11107" xr:uid="{00000000-0004-0000-0C00-0000622B0000}"/>
    <hyperlink ref="O4854" r:id="rId11108" xr:uid="{00000000-0004-0000-0C00-0000632B0000}"/>
    <hyperlink ref="O4855" r:id="rId11109" xr:uid="{00000000-0004-0000-0C00-0000642B0000}"/>
    <hyperlink ref="O4856" r:id="rId11110" xr:uid="{00000000-0004-0000-0C00-0000652B0000}"/>
    <hyperlink ref="O4857" r:id="rId11111" xr:uid="{00000000-0004-0000-0C00-0000662B0000}"/>
    <hyperlink ref="O4858" r:id="rId11112" xr:uid="{00000000-0004-0000-0C00-0000672B0000}"/>
    <hyperlink ref="O4860" r:id="rId11113" xr:uid="{00000000-0004-0000-0C00-0000682B0000}"/>
    <hyperlink ref="O4861" r:id="rId11114" xr:uid="{00000000-0004-0000-0C00-0000692B0000}"/>
    <hyperlink ref="O4862" r:id="rId11115" xr:uid="{00000000-0004-0000-0C00-00006A2B0000}"/>
    <hyperlink ref="O4863" r:id="rId11116" xr:uid="{00000000-0004-0000-0C00-00006B2B0000}"/>
    <hyperlink ref="O4864" r:id="rId11117" xr:uid="{00000000-0004-0000-0C00-00006C2B0000}"/>
    <hyperlink ref="O4865" r:id="rId11118" xr:uid="{00000000-0004-0000-0C00-00006D2B0000}"/>
    <hyperlink ref="O4866" r:id="rId11119" xr:uid="{00000000-0004-0000-0C00-00006E2B0000}"/>
    <hyperlink ref="O4867" r:id="rId11120" xr:uid="{00000000-0004-0000-0C00-00006F2B0000}"/>
    <hyperlink ref="O4868" r:id="rId11121" xr:uid="{00000000-0004-0000-0C00-0000702B0000}"/>
    <hyperlink ref="O4869" r:id="rId11122" xr:uid="{00000000-0004-0000-0C00-0000712B0000}"/>
    <hyperlink ref="O4870" r:id="rId11123" xr:uid="{00000000-0004-0000-0C00-0000722B0000}"/>
    <hyperlink ref="O4871" r:id="rId11124" xr:uid="{00000000-0004-0000-0C00-0000732B0000}"/>
    <hyperlink ref="O4872" r:id="rId11125" xr:uid="{00000000-0004-0000-0C00-0000742B0000}"/>
    <hyperlink ref="O4873" r:id="rId11126" xr:uid="{00000000-0004-0000-0C00-0000752B0000}"/>
    <hyperlink ref="O4874" r:id="rId11127" xr:uid="{00000000-0004-0000-0C00-0000762B0000}"/>
    <hyperlink ref="O4875" r:id="rId11128" xr:uid="{00000000-0004-0000-0C00-0000772B0000}"/>
    <hyperlink ref="O4876" r:id="rId11129" xr:uid="{00000000-0004-0000-0C00-0000782B0000}"/>
    <hyperlink ref="O4877" r:id="rId11130" xr:uid="{00000000-0004-0000-0C00-0000792B0000}"/>
    <hyperlink ref="O4878" r:id="rId11131" xr:uid="{00000000-0004-0000-0C00-00007A2B0000}"/>
    <hyperlink ref="O4879" r:id="rId11132" xr:uid="{00000000-0004-0000-0C00-00007B2B0000}"/>
    <hyperlink ref="O4880" r:id="rId11133" xr:uid="{00000000-0004-0000-0C00-00007C2B0000}"/>
    <hyperlink ref="O4881" r:id="rId11134" xr:uid="{00000000-0004-0000-0C00-00007D2B0000}"/>
    <hyperlink ref="O4882" r:id="rId11135" xr:uid="{00000000-0004-0000-0C00-00007E2B0000}"/>
    <hyperlink ref="O4883" r:id="rId11136" xr:uid="{00000000-0004-0000-0C00-00007F2B0000}"/>
    <hyperlink ref="O4884" r:id="rId11137" xr:uid="{00000000-0004-0000-0C00-0000802B0000}"/>
    <hyperlink ref="O4885" r:id="rId11138" xr:uid="{00000000-0004-0000-0C00-0000812B0000}"/>
    <hyperlink ref="O4886" r:id="rId11139" xr:uid="{00000000-0004-0000-0C00-0000822B0000}"/>
    <hyperlink ref="O4887" r:id="rId11140" xr:uid="{00000000-0004-0000-0C00-0000832B0000}"/>
    <hyperlink ref="O4888" r:id="rId11141" xr:uid="{00000000-0004-0000-0C00-0000842B0000}"/>
    <hyperlink ref="O4889" r:id="rId11142" xr:uid="{00000000-0004-0000-0C00-0000852B0000}"/>
    <hyperlink ref="O4890" r:id="rId11143" xr:uid="{00000000-0004-0000-0C00-0000862B0000}"/>
    <hyperlink ref="O4891" r:id="rId11144" xr:uid="{00000000-0004-0000-0C00-0000872B0000}"/>
    <hyperlink ref="O4892" r:id="rId11145" xr:uid="{00000000-0004-0000-0C00-0000882B0000}"/>
    <hyperlink ref="O4895" r:id="rId11146" xr:uid="{00000000-0004-0000-0C00-0000892B0000}"/>
    <hyperlink ref="O4896" r:id="rId11147" xr:uid="{00000000-0004-0000-0C00-00008A2B0000}"/>
    <hyperlink ref="O4897" r:id="rId11148" xr:uid="{00000000-0004-0000-0C00-00008B2B0000}"/>
    <hyperlink ref="O4898" r:id="rId11149" xr:uid="{00000000-0004-0000-0C00-00008C2B0000}"/>
    <hyperlink ref="O4899" r:id="rId11150" xr:uid="{00000000-0004-0000-0C00-00008D2B0000}"/>
    <hyperlink ref="O4901" r:id="rId11151" xr:uid="{00000000-0004-0000-0C00-00008E2B0000}"/>
    <hyperlink ref="O4902" r:id="rId11152" xr:uid="{00000000-0004-0000-0C00-00008F2B0000}"/>
    <hyperlink ref="O4903" r:id="rId11153" xr:uid="{00000000-0004-0000-0C00-0000902B0000}"/>
    <hyperlink ref="O4904" r:id="rId11154" xr:uid="{00000000-0004-0000-0C00-0000912B0000}"/>
    <hyperlink ref="O4905" r:id="rId11155" xr:uid="{00000000-0004-0000-0C00-0000922B0000}"/>
    <hyperlink ref="O4906" r:id="rId11156" xr:uid="{00000000-0004-0000-0C00-0000932B0000}"/>
    <hyperlink ref="O4907" r:id="rId11157" xr:uid="{00000000-0004-0000-0C00-0000942B0000}"/>
    <hyperlink ref="O4909" r:id="rId11158" xr:uid="{00000000-0004-0000-0C00-0000952B0000}"/>
    <hyperlink ref="O4910" r:id="rId11159" xr:uid="{00000000-0004-0000-0C00-0000962B0000}"/>
    <hyperlink ref="O4911" r:id="rId11160" xr:uid="{00000000-0004-0000-0C00-0000972B0000}"/>
    <hyperlink ref="O4912" r:id="rId11161" xr:uid="{00000000-0004-0000-0C00-0000982B0000}"/>
    <hyperlink ref="O4913" r:id="rId11162" xr:uid="{00000000-0004-0000-0C00-0000992B0000}"/>
    <hyperlink ref="O4914" r:id="rId11163" xr:uid="{00000000-0004-0000-0C00-00009A2B0000}"/>
    <hyperlink ref="O4915" r:id="rId11164" xr:uid="{00000000-0004-0000-0C00-00009B2B0000}"/>
    <hyperlink ref="O4916" r:id="rId11165" xr:uid="{00000000-0004-0000-0C00-00009C2B0000}"/>
    <hyperlink ref="O4917" r:id="rId11166" xr:uid="{00000000-0004-0000-0C00-00009D2B0000}"/>
    <hyperlink ref="O4918" r:id="rId11167" xr:uid="{00000000-0004-0000-0C00-00009E2B0000}"/>
    <hyperlink ref="O4919" r:id="rId11168" xr:uid="{00000000-0004-0000-0C00-00009F2B0000}"/>
    <hyperlink ref="O4920" r:id="rId11169" xr:uid="{00000000-0004-0000-0C00-0000A02B0000}"/>
    <hyperlink ref="O4921" r:id="rId11170" xr:uid="{00000000-0004-0000-0C00-0000A12B0000}"/>
    <hyperlink ref="O4922" r:id="rId11171" xr:uid="{00000000-0004-0000-0C00-0000A22B0000}"/>
    <hyperlink ref="O4923" r:id="rId11172" xr:uid="{00000000-0004-0000-0C00-0000A32B0000}"/>
    <hyperlink ref="O4924" r:id="rId11173" xr:uid="{00000000-0004-0000-0C00-0000A42B0000}"/>
    <hyperlink ref="O4925" r:id="rId11174" xr:uid="{00000000-0004-0000-0C00-0000A52B0000}"/>
    <hyperlink ref="O4926" r:id="rId11175" xr:uid="{00000000-0004-0000-0C00-0000A62B0000}"/>
    <hyperlink ref="O4927" r:id="rId11176" xr:uid="{00000000-0004-0000-0C00-0000A72B0000}"/>
    <hyperlink ref="O4928" r:id="rId11177" xr:uid="{00000000-0004-0000-0C00-0000A82B0000}"/>
    <hyperlink ref="O4929" r:id="rId11178" xr:uid="{00000000-0004-0000-0C00-0000A92B0000}"/>
    <hyperlink ref="O4930" r:id="rId11179" xr:uid="{00000000-0004-0000-0C00-0000AA2B0000}"/>
    <hyperlink ref="O4931" r:id="rId11180" xr:uid="{00000000-0004-0000-0C00-0000AB2B0000}"/>
    <hyperlink ref="O4932" r:id="rId11181" xr:uid="{00000000-0004-0000-0C00-0000AC2B0000}"/>
    <hyperlink ref="O4933" r:id="rId11182" xr:uid="{00000000-0004-0000-0C00-0000AD2B0000}"/>
    <hyperlink ref="O4934" r:id="rId11183" xr:uid="{00000000-0004-0000-0C00-0000AE2B0000}"/>
    <hyperlink ref="O4935" r:id="rId11184" xr:uid="{00000000-0004-0000-0C00-0000AF2B0000}"/>
    <hyperlink ref="O4937" r:id="rId11185" xr:uid="{00000000-0004-0000-0C00-0000B02B0000}"/>
    <hyperlink ref="O4938" r:id="rId11186" xr:uid="{00000000-0004-0000-0C00-0000B12B0000}"/>
    <hyperlink ref="O4939" r:id="rId11187" xr:uid="{00000000-0004-0000-0C00-0000B22B0000}"/>
    <hyperlink ref="O4940" r:id="rId11188" xr:uid="{00000000-0004-0000-0C00-0000B32B0000}"/>
    <hyperlink ref="O4943" r:id="rId11189" xr:uid="{00000000-0004-0000-0C00-0000B42B0000}"/>
    <hyperlink ref="O4944" r:id="rId11190" xr:uid="{00000000-0004-0000-0C00-0000B52B0000}"/>
    <hyperlink ref="O4945" r:id="rId11191" xr:uid="{00000000-0004-0000-0C00-0000B62B0000}"/>
    <hyperlink ref="O4946" r:id="rId11192" xr:uid="{00000000-0004-0000-0C00-0000B72B0000}"/>
    <hyperlink ref="O4947" r:id="rId11193" xr:uid="{00000000-0004-0000-0C00-0000B82B0000}"/>
    <hyperlink ref="O4948" r:id="rId11194" xr:uid="{00000000-0004-0000-0C00-0000B92B0000}"/>
    <hyperlink ref="O4949" r:id="rId11195" xr:uid="{00000000-0004-0000-0C00-0000BA2B0000}"/>
    <hyperlink ref="O4950" r:id="rId11196" xr:uid="{00000000-0004-0000-0C00-0000BB2B0000}"/>
    <hyperlink ref="O4951" r:id="rId11197" xr:uid="{00000000-0004-0000-0C00-0000BC2B0000}"/>
    <hyperlink ref="O4953" r:id="rId11198" xr:uid="{00000000-0004-0000-0C00-0000BD2B0000}"/>
    <hyperlink ref="O4954" r:id="rId11199" xr:uid="{00000000-0004-0000-0C00-0000BE2B0000}"/>
    <hyperlink ref="O4955" r:id="rId11200" xr:uid="{00000000-0004-0000-0C00-0000BF2B0000}"/>
    <hyperlink ref="O4956" r:id="rId11201" xr:uid="{00000000-0004-0000-0C00-0000C02B0000}"/>
    <hyperlink ref="O4957" r:id="rId11202" xr:uid="{00000000-0004-0000-0C00-0000C12B0000}"/>
    <hyperlink ref="O4959" r:id="rId11203" xr:uid="{00000000-0004-0000-0C00-0000C22B0000}"/>
    <hyperlink ref="O4960" r:id="rId11204" xr:uid="{00000000-0004-0000-0C00-0000C32B0000}"/>
    <hyperlink ref="O4961" r:id="rId11205" xr:uid="{00000000-0004-0000-0C00-0000C42B0000}"/>
    <hyperlink ref="O4962" r:id="rId11206" xr:uid="{00000000-0004-0000-0C00-0000C52B0000}"/>
    <hyperlink ref="O4963" r:id="rId11207" xr:uid="{00000000-0004-0000-0C00-0000C62B0000}"/>
    <hyperlink ref="O4964" r:id="rId11208" xr:uid="{00000000-0004-0000-0C00-0000C72B0000}"/>
    <hyperlink ref="O4965" r:id="rId11209" xr:uid="{00000000-0004-0000-0C00-0000C82B0000}"/>
    <hyperlink ref="O4966" r:id="rId11210" xr:uid="{00000000-0004-0000-0C00-0000C92B0000}"/>
    <hyperlink ref="O4967" r:id="rId11211" xr:uid="{00000000-0004-0000-0C00-0000CA2B0000}"/>
    <hyperlink ref="O4968" r:id="rId11212" xr:uid="{00000000-0004-0000-0C00-0000CB2B0000}"/>
    <hyperlink ref="O4969" r:id="rId11213" xr:uid="{00000000-0004-0000-0C00-0000CC2B0000}"/>
    <hyperlink ref="O4970" r:id="rId11214" xr:uid="{00000000-0004-0000-0C00-0000CD2B0000}"/>
    <hyperlink ref="O4971" r:id="rId11215" xr:uid="{00000000-0004-0000-0C00-0000CE2B0000}"/>
    <hyperlink ref="O4972" r:id="rId11216" xr:uid="{00000000-0004-0000-0C00-0000CF2B0000}"/>
    <hyperlink ref="O4973" r:id="rId11217" xr:uid="{00000000-0004-0000-0C00-0000D02B0000}"/>
    <hyperlink ref="O4974" r:id="rId11218" xr:uid="{00000000-0004-0000-0C00-0000D12B0000}"/>
    <hyperlink ref="O4975" r:id="rId11219" xr:uid="{00000000-0004-0000-0C00-0000D22B0000}"/>
    <hyperlink ref="O4976" r:id="rId11220" xr:uid="{00000000-0004-0000-0C00-0000D32B0000}"/>
    <hyperlink ref="O4978" r:id="rId11221" xr:uid="{00000000-0004-0000-0C00-0000D42B0000}"/>
    <hyperlink ref="O4979" r:id="rId11222" xr:uid="{00000000-0004-0000-0C00-0000D52B0000}"/>
    <hyperlink ref="O4980" r:id="rId11223" xr:uid="{00000000-0004-0000-0C00-0000D62B0000}"/>
    <hyperlink ref="O4982" r:id="rId11224" xr:uid="{00000000-0004-0000-0C00-0000D72B0000}"/>
    <hyperlink ref="O4983" r:id="rId11225" xr:uid="{00000000-0004-0000-0C00-0000D82B0000}"/>
    <hyperlink ref="O4984" r:id="rId11226" xr:uid="{00000000-0004-0000-0C00-0000D92B0000}"/>
    <hyperlink ref="O4985" r:id="rId11227" xr:uid="{00000000-0004-0000-0C00-0000DA2B0000}"/>
    <hyperlink ref="O4986" r:id="rId11228" xr:uid="{00000000-0004-0000-0C00-0000DB2B0000}"/>
    <hyperlink ref="O4987" r:id="rId11229" xr:uid="{00000000-0004-0000-0C00-0000DC2B0000}"/>
    <hyperlink ref="O4988" r:id="rId11230" xr:uid="{00000000-0004-0000-0C00-0000DD2B0000}"/>
    <hyperlink ref="O4989" r:id="rId11231" xr:uid="{00000000-0004-0000-0C00-0000DE2B0000}"/>
    <hyperlink ref="O4990" r:id="rId11232" xr:uid="{00000000-0004-0000-0C00-0000DF2B0000}"/>
    <hyperlink ref="O4991" r:id="rId11233" xr:uid="{00000000-0004-0000-0C00-0000E02B0000}"/>
    <hyperlink ref="O4992" r:id="rId11234" xr:uid="{00000000-0004-0000-0C00-0000E12B0000}"/>
    <hyperlink ref="O4993" r:id="rId11235" xr:uid="{00000000-0004-0000-0C00-0000E22B0000}"/>
    <hyperlink ref="O4996" r:id="rId11236" xr:uid="{00000000-0004-0000-0C00-0000E32B0000}"/>
    <hyperlink ref="O4997" r:id="rId11237" xr:uid="{00000000-0004-0000-0C00-0000E42B0000}"/>
    <hyperlink ref="O4998" r:id="rId11238" xr:uid="{00000000-0004-0000-0C00-0000E52B0000}"/>
    <hyperlink ref="O4999" r:id="rId11239" xr:uid="{00000000-0004-0000-0C00-0000E62B0000}"/>
    <hyperlink ref="O5000" r:id="rId11240" xr:uid="{00000000-0004-0000-0C00-0000E72B0000}"/>
    <hyperlink ref="O5001" r:id="rId11241" xr:uid="{00000000-0004-0000-0C00-0000E82B0000}"/>
    <hyperlink ref="O5002" r:id="rId11242" xr:uid="{00000000-0004-0000-0C00-0000E92B0000}"/>
    <hyperlink ref="O5003" r:id="rId11243" xr:uid="{00000000-0004-0000-0C00-0000EA2B0000}"/>
    <hyperlink ref="O5005" r:id="rId11244" xr:uid="{00000000-0004-0000-0C00-0000EB2B0000}"/>
    <hyperlink ref="O5006" r:id="rId11245" xr:uid="{00000000-0004-0000-0C00-0000EC2B0000}"/>
    <hyperlink ref="O5007" r:id="rId11246" xr:uid="{00000000-0004-0000-0C00-0000ED2B0000}"/>
    <hyperlink ref="O5008" r:id="rId11247" xr:uid="{00000000-0004-0000-0C00-0000EE2B0000}"/>
    <hyperlink ref="O5009" r:id="rId11248" xr:uid="{00000000-0004-0000-0C00-0000EF2B0000}"/>
    <hyperlink ref="O5010" r:id="rId11249" xr:uid="{00000000-0004-0000-0C00-0000F02B0000}"/>
    <hyperlink ref="O5013" r:id="rId11250" xr:uid="{00000000-0004-0000-0C00-0000F12B0000}"/>
    <hyperlink ref="O5014" r:id="rId11251" xr:uid="{00000000-0004-0000-0C00-0000F22B0000}"/>
    <hyperlink ref="O5015" r:id="rId11252" xr:uid="{00000000-0004-0000-0C00-0000F32B0000}"/>
    <hyperlink ref="O5016" r:id="rId11253" xr:uid="{00000000-0004-0000-0C00-0000F42B0000}"/>
    <hyperlink ref="O5017" r:id="rId11254" xr:uid="{00000000-0004-0000-0C00-0000F52B0000}"/>
    <hyperlink ref="O5018" r:id="rId11255" xr:uid="{00000000-0004-0000-0C00-0000F62B0000}"/>
    <hyperlink ref="O5019" r:id="rId11256" xr:uid="{00000000-0004-0000-0C00-0000F72B0000}"/>
    <hyperlink ref="O5020" r:id="rId11257" xr:uid="{00000000-0004-0000-0C00-0000F82B0000}"/>
    <hyperlink ref="O5021" r:id="rId11258" xr:uid="{00000000-0004-0000-0C00-0000F92B0000}"/>
    <hyperlink ref="O5022" r:id="rId11259" xr:uid="{00000000-0004-0000-0C00-0000FA2B0000}"/>
    <hyperlink ref="O5023" r:id="rId11260" xr:uid="{00000000-0004-0000-0C00-0000FB2B0000}"/>
    <hyperlink ref="O5025" r:id="rId11261" xr:uid="{00000000-0004-0000-0C00-0000FC2B0000}"/>
    <hyperlink ref="O5026" r:id="rId11262" xr:uid="{00000000-0004-0000-0C00-0000FD2B0000}"/>
    <hyperlink ref="O5027" r:id="rId11263" xr:uid="{00000000-0004-0000-0C00-0000FE2B0000}"/>
    <hyperlink ref="O5028" r:id="rId11264" xr:uid="{00000000-0004-0000-0C00-0000FF2B0000}"/>
    <hyperlink ref="O5030" r:id="rId11265" xr:uid="{00000000-0004-0000-0C00-0000002C0000}"/>
    <hyperlink ref="O5031" r:id="rId11266" xr:uid="{00000000-0004-0000-0C00-0000012C0000}"/>
    <hyperlink ref="O5033" r:id="rId11267" xr:uid="{00000000-0004-0000-0C00-0000022C0000}"/>
    <hyperlink ref="O5034" r:id="rId11268" xr:uid="{00000000-0004-0000-0C00-0000032C0000}"/>
    <hyperlink ref="O5035" r:id="rId11269" xr:uid="{00000000-0004-0000-0C00-0000042C0000}"/>
    <hyperlink ref="O5036" r:id="rId11270" xr:uid="{00000000-0004-0000-0C00-0000052C0000}"/>
    <hyperlink ref="O5037" r:id="rId11271" xr:uid="{00000000-0004-0000-0C00-0000062C0000}"/>
    <hyperlink ref="O5038" r:id="rId11272" xr:uid="{00000000-0004-0000-0C00-0000072C0000}"/>
    <hyperlink ref="O5039" r:id="rId11273" xr:uid="{00000000-0004-0000-0C00-0000082C0000}"/>
    <hyperlink ref="O5040" r:id="rId11274" xr:uid="{00000000-0004-0000-0C00-0000092C0000}"/>
    <hyperlink ref="O5041" r:id="rId11275" xr:uid="{00000000-0004-0000-0C00-00000A2C0000}"/>
    <hyperlink ref="O5042" r:id="rId11276" xr:uid="{00000000-0004-0000-0C00-00000B2C0000}"/>
    <hyperlink ref="O5043" r:id="rId11277" xr:uid="{00000000-0004-0000-0C00-00000C2C0000}"/>
    <hyperlink ref="O5044" r:id="rId11278" xr:uid="{00000000-0004-0000-0C00-00000D2C0000}"/>
    <hyperlink ref="O5045" r:id="rId11279" xr:uid="{00000000-0004-0000-0C00-00000E2C0000}"/>
    <hyperlink ref="O5046" r:id="rId11280" xr:uid="{00000000-0004-0000-0C00-00000F2C0000}"/>
    <hyperlink ref="O5047" r:id="rId11281" xr:uid="{00000000-0004-0000-0C00-0000102C0000}"/>
    <hyperlink ref="O5048" r:id="rId11282" xr:uid="{00000000-0004-0000-0C00-0000112C0000}"/>
    <hyperlink ref="O5049" r:id="rId11283" xr:uid="{00000000-0004-0000-0C00-0000122C0000}"/>
    <hyperlink ref="O5050" r:id="rId11284" xr:uid="{00000000-0004-0000-0C00-0000132C0000}"/>
    <hyperlink ref="O5051" r:id="rId11285" xr:uid="{00000000-0004-0000-0C00-0000142C0000}"/>
    <hyperlink ref="O5052" r:id="rId11286" xr:uid="{00000000-0004-0000-0C00-0000152C0000}"/>
    <hyperlink ref="O5053" r:id="rId11287" xr:uid="{00000000-0004-0000-0C00-0000162C0000}"/>
    <hyperlink ref="O5054" r:id="rId11288" xr:uid="{00000000-0004-0000-0C00-0000172C0000}"/>
    <hyperlink ref="O5056" r:id="rId11289" xr:uid="{00000000-0004-0000-0C00-0000182C0000}"/>
    <hyperlink ref="O5057" r:id="rId11290" xr:uid="{00000000-0004-0000-0C00-0000192C0000}"/>
    <hyperlink ref="O5058" r:id="rId11291" xr:uid="{00000000-0004-0000-0C00-00001A2C0000}"/>
    <hyperlink ref="O5059" r:id="rId11292" xr:uid="{00000000-0004-0000-0C00-00001B2C0000}"/>
    <hyperlink ref="O5060" r:id="rId11293" xr:uid="{00000000-0004-0000-0C00-00001C2C0000}"/>
    <hyperlink ref="O5061" r:id="rId11294" xr:uid="{00000000-0004-0000-0C00-00001D2C0000}"/>
    <hyperlink ref="O5062" r:id="rId11295" xr:uid="{00000000-0004-0000-0C00-00001E2C0000}"/>
    <hyperlink ref="O5063" r:id="rId11296" xr:uid="{00000000-0004-0000-0C00-00001F2C0000}"/>
    <hyperlink ref="O5064" r:id="rId11297" xr:uid="{00000000-0004-0000-0C00-0000202C0000}"/>
    <hyperlink ref="O5065" r:id="rId11298" xr:uid="{00000000-0004-0000-0C00-0000212C0000}"/>
    <hyperlink ref="O5066" r:id="rId11299" xr:uid="{00000000-0004-0000-0C00-0000222C0000}"/>
    <hyperlink ref="O5067" r:id="rId11300" xr:uid="{00000000-0004-0000-0C00-0000232C0000}"/>
    <hyperlink ref="O5068" r:id="rId11301" xr:uid="{00000000-0004-0000-0C00-0000242C0000}"/>
    <hyperlink ref="O5069" r:id="rId11302" xr:uid="{00000000-0004-0000-0C00-0000252C0000}"/>
    <hyperlink ref="O5070" r:id="rId11303" xr:uid="{00000000-0004-0000-0C00-0000262C0000}"/>
    <hyperlink ref="O5071" r:id="rId11304" xr:uid="{00000000-0004-0000-0C00-0000272C0000}"/>
    <hyperlink ref="O5072" r:id="rId11305" xr:uid="{00000000-0004-0000-0C00-0000282C0000}"/>
    <hyperlink ref="O5073" r:id="rId11306" xr:uid="{00000000-0004-0000-0C00-0000292C0000}"/>
    <hyperlink ref="O5074" r:id="rId11307" xr:uid="{00000000-0004-0000-0C00-00002A2C0000}"/>
    <hyperlink ref="O5075" r:id="rId11308" xr:uid="{00000000-0004-0000-0C00-00002B2C0000}"/>
    <hyperlink ref="O5076" r:id="rId11309" xr:uid="{00000000-0004-0000-0C00-00002C2C0000}"/>
    <hyperlink ref="O5077" r:id="rId11310" xr:uid="{00000000-0004-0000-0C00-00002D2C0000}"/>
    <hyperlink ref="O5078" r:id="rId11311" xr:uid="{00000000-0004-0000-0C00-00002E2C0000}"/>
    <hyperlink ref="O5080" r:id="rId11312" xr:uid="{00000000-0004-0000-0C00-00002F2C0000}"/>
    <hyperlink ref="O5081" r:id="rId11313" xr:uid="{00000000-0004-0000-0C00-0000302C0000}"/>
    <hyperlink ref="O5082" r:id="rId11314" xr:uid="{00000000-0004-0000-0C00-0000312C0000}"/>
    <hyperlink ref="O5084" r:id="rId11315" xr:uid="{00000000-0004-0000-0C00-0000322C0000}"/>
    <hyperlink ref="O5086" r:id="rId11316" xr:uid="{00000000-0004-0000-0C00-0000332C0000}"/>
    <hyperlink ref="O5087" r:id="rId11317" xr:uid="{00000000-0004-0000-0C00-0000342C0000}"/>
    <hyperlink ref="O5088" r:id="rId11318" xr:uid="{00000000-0004-0000-0C00-0000352C0000}"/>
    <hyperlink ref="O5089" r:id="rId11319" xr:uid="{00000000-0004-0000-0C00-0000362C0000}"/>
    <hyperlink ref="O5090" r:id="rId11320" xr:uid="{00000000-0004-0000-0C00-0000372C0000}"/>
    <hyperlink ref="O5091" r:id="rId11321" xr:uid="{00000000-0004-0000-0C00-0000382C0000}"/>
    <hyperlink ref="O5092" r:id="rId11322" xr:uid="{00000000-0004-0000-0C00-0000392C0000}"/>
    <hyperlink ref="O5093" r:id="rId11323" xr:uid="{00000000-0004-0000-0C00-00003A2C0000}"/>
    <hyperlink ref="O5094" r:id="rId11324" xr:uid="{00000000-0004-0000-0C00-00003B2C0000}"/>
    <hyperlink ref="O5095" r:id="rId11325" xr:uid="{00000000-0004-0000-0C00-00003C2C0000}"/>
    <hyperlink ref="O5096" r:id="rId11326" xr:uid="{00000000-0004-0000-0C00-00003D2C0000}"/>
    <hyperlink ref="O5097" r:id="rId11327" xr:uid="{00000000-0004-0000-0C00-00003E2C0000}"/>
    <hyperlink ref="O5100" r:id="rId11328" xr:uid="{00000000-0004-0000-0C00-00003F2C0000}"/>
    <hyperlink ref="O5101" r:id="rId11329" xr:uid="{00000000-0004-0000-0C00-0000402C0000}"/>
    <hyperlink ref="O5102" r:id="rId11330" xr:uid="{00000000-0004-0000-0C00-0000412C0000}"/>
    <hyperlink ref="O5103" r:id="rId11331" xr:uid="{00000000-0004-0000-0C00-0000422C0000}"/>
    <hyperlink ref="O5104" r:id="rId11332" xr:uid="{00000000-0004-0000-0C00-0000432C0000}"/>
    <hyperlink ref="O5105" r:id="rId11333" xr:uid="{00000000-0004-0000-0C00-0000442C0000}"/>
    <hyperlink ref="O5106" r:id="rId11334" xr:uid="{00000000-0004-0000-0C00-0000452C0000}"/>
    <hyperlink ref="O5107" r:id="rId11335" xr:uid="{00000000-0004-0000-0C00-0000462C0000}"/>
    <hyperlink ref="O5108" r:id="rId11336" xr:uid="{00000000-0004-0000-0C00-0000472C0000}"/>
    <hyperlink ref="O5109" r:id="rId11337" xr:uid="{00000000-0004-0000-0C00-0000482C0000}"/>
    <hyperlink ref="O5110" r:id="rId11338" xr:uid="{00000000-0004-0000-0C00-0000492C0000}"/>
    <hyperlink ref="O5111" r:id="rId11339" xr:uid="{00000000-0004-0000-0C00-00004A2C0000}"/>
    <hyperlink ref="O5112" r:id="rId11340" xr:uid="{00000000-0004-0000-0C00-00004B2C0000}"/>
    <hyperlink ref="O5113" r:id="rId11341" xr:uid="{00000000-0004-0000-0C00-00004C2C0000}"/>
    <hyperlink ref="O5114" r:id="rId11342" xr:uid="{00000000-0004-0000-0C00-00004D2C0000}"/>
    <hyperlink ref="O5115" r:id="rId11343" xr:uid="{00000000-0004-0000-0C00-00004E2C0000}"/>
    <hyperlink ref="O5117" r:id="rId11344" xr:uid="{00000000-0004-0000-0C00-00004F2C0000}"/>
    <hyperlink ref="O5118" r:id="rId11345" xr:uid="{00000000-0004-0000-0C00-0000502C0000}"/>
    <hyperlink ref="O5119" r:id="rId11346" xr:uid="{00000000-0004-0000-0C00-0000512C0000}"/>
    <hyperlink ref="O5120" r:id="rId11347" xr:uid="{00000000-0004-0000-0C00-0000522C0000}"/>
    <hyperlink ref="O5121" r:id="rId11348" xr:uid="{00000000-0004-0000-0C00-0000532C0000}"/>
    <hyperlink ref="O5122" r:id="rId11349" xr:uid="{00000000-0004-0000-0C00-0000542C0000}"/>
    <hyperlink ref="O5123" r:id="rId11350" xr:uid="{00000000-0004-0000-0C00-0000552C0000}"/>
    <hyperlink ref="O5125" r:id="rId11351" xr:uid="{00000000-0004-0000-0C00-0000562C0000}"/>
    <hyperlink ref="O5126" r:id="rId11352" xr:uid="{00000000-0004-0000-0C00-0000572C0000}"/>
    <hyperlink ref="O5127" r:id="rId11353" xr:uid="{00000000-0004-0000-0C00-0000582C0000}"/>
    <hyperlink ref="O5128" r:id="rId11354" xr:uid="{00000000-0004-0000-0C00-0000592C0000}"/>
    <hyperlink ref="O5130" r:id="rId11355" xr:uid="{00000000-0004-0000-0C00-00005A2C0000}"/>
    <hyperlink ref="O5131" r:id="rId11356" xr:uid="{00000000-0004-0000-0C00-00005B2C0000}"/>
    <hyperlink ref="O5133" r:id="rId11357" xr:uid="{00000000-0004-0000-0C00-00005C2C0000}"/>
    <hyperlink ref="O5134" r:id="rId11358" xr:uid="{00000000-0004-0000-0C00-00005D2C0000}"/>
    <hyperlink ref="O5135" r:id="rId11359" xr:uid="{00000000-0004-0000-0C00-00005E2C0000}"/>
    <hyperlink ref="O5137" r:id="rId11360" xr:uid="{00000000-0004-0000-0C00-00005F2C0000}"/>
    <hyperlink ref="O5138" r:id="rId11361" xr:uid="{00000000-0004-0000-0C00-0000602C0000}"/>
    <hyperlink ref="O5139" r:id="rId11362" xr:uid="{00000000-0004-0000-0C00-0000612C0000}"/>
    <hyperlink ref="O5140" r:id="rId11363" xr:uid="{00000000-0004-0000-0C00-0000622C0000}"/>
    <hyperlink ref="O5141" r:id="rId11364" xr:uid="{00000000-0004-0000-0C00-0000632C0000}"/>
    <hyperlink ref="O5144" r:id="rId11365" xr:uid="{00000000-0004-0000-0C00-0000642C0000}"/>
    <hyperlink ref="O5145" r:id="rId11366" xr:uid="{00000000-0004-0000-0C00-0000652C0000}"/>
    <hyperlink ref="O5146" r:id="rId11367" xr:uid="{00000000-0004-0000-0C00-0000662C0000}"/>
    <hyperlink ref="O5147" r:id="rId11368" xr:uid="{00000000-0004-0000-0C00-0000672C0000}"/>
    <hyperlink ref="O5148" r:id="rId11369" xr:uid="{00000000-0004-0000-0C00-0000682C0000}"/>
    <hyperlink ref="O5149" r:id="rId11370" xr:uid="{00000000-0004-0000-0C00-0000692C0000}"/>
    <hyperlink ref="O5150" r:id="rId11371" xr:uid="{00000000-0004-0000-0C00-00006A2C0000}"/>
    <hyperlink ref="O5151" r:id="rId11372" xr:uid="{00000000-0004-0000-0C00-00006B2C0000}"/>
    <hyperlink ref="O5152" r:id="rId11373" xr:uid="{00000000-0004-0000-0C00-00006C2C0000}"/>
    <hyperlink ref="O5153" r:id="rId11374" xr:uid="{00000000-0004-0000-0C00-00006D2C0000}"/>
    <hyperlink ref="O5154" r:id="rId11375" xr:uid="{00000000-0004-0000-0C00-00006E2C0000}"/>
    <hyperlink ref="O5155" r:id="rId11376" xr:uid="{00000000-0004-0000-0C00-00006F2C0000}"/>
    <hyperlink ref="O5156" r:id="rId11377" xr:uid="{00000000-0004-0000-0C00-0000702C0000}"/>
    <hyperlink ref="O5158" r:id="rId11378" xr:uid="{00000000-0004-0000-0C00-0000712C0000}"/>
    <hyperlink ref="O5159" r:id="rId11379" xr:uid="{00000000-0004-0000-0C00-0000722C0000}"/>
    <hyperlink ref="O5160" r:id="rId11380" xr:uid="{00000000-0004-0000-0C00-0000732C0000}"/>
    <hyperlink ref="O5161" r:id="rId11381" xr:uid="{00000000-0004-0000-0C00-0000742C0000}"/>
    <hyperlink ref="O5163" r:id="rId11382" xr:uid="{00000000-0004-0000-0C00-0000752C0000}"/>
    <hyperlink ref="O5164" r:id="rId11383" xr:uid="{00000000-0004-0000-0C00-0000762C0000}"/>
    <hyperlink ref="O5165" r:id="rId11384" xr:uid="{00000000-0004-0000-0C00-0000772C0000}"/>
    <hyperlink ref="O5166" r:id="rId11385" xr:uid="{00000000-0004-0000-0C00-0000782C0000}"/>
    <hyperlink ref="O5167" r:id="rId11386" xr:uid="{00000000-0004-0000-0C00-0000792C0000}"/>
    <hyperlink ref="O5168" r:id="rId11387" xr:uid="{00000000-0004-0000-0C00-00007A2C0000}"/>
    <hyperlink ref="O5169" r:id="rId11388" xr:uid="{00000000-0004-0000-0C00-00007B2C0000}"/>
    <hyperlink ref="O5171" r:id="rId11389" xr:uid="{00000000-0004-0000-0C00-00007C2C0000}"/>
    <hyperlink ref="O5172" r:id="rId11390" xr:uid="{00000000-0004-0000-0C00-00007D2C0000}"/>
    <hyperlink ref="O5173" r:id="rId11391" xr:uid="{00000000-0004-0000-0C00-00007E2C0000}"/>
    <hyperlink ref="O5174" r:id="rId11392" xr:uid="{00000000-0004-0000-0C00-00007F2C0000}"/>
    <hyperlink ref="O5175" r:id="rId11393" xr:uid="{00000000-0004-0000-0C00-0000802C0000}"/>
    <hyperlink ref="O5176" r:id="rId11394" xr:uid="{00000000-0004-0000-0C00-0000812C0000}"/>
    <hyperlink ref="O5177" r:id="rId11395" xr:uid="{00000000-0004-0000-0C00-0000822C0000}"/>
    <hyperlink ref="O5178" r:id="rId11396" xr:uid="{00000000-0004-0000-0C00-0000832C0000}"/>
    <hyperlink ref="O5187" r:id="rId11397" xr:uid="{00000000-0004-0000-0C00-0000842C0000}"/>
    <hyperlink ref="O5188" r:id="rId11398" xr:uid="{00000000-0004-0000-0C00-0000852C0000}"/>
    <hyperlink ref="O5189" r:id="rId11399" xr:uid="{00000000-0004-0000-0C00-0000862C0000}"/>
    <hyperlink ref="O5190" r:id="rId11400" xr:uid="{00000000-0004-0000-0C00-0000872C0000}"/>
    <hyperlink ref="O5191" r:id="rId11401" xr:uid="{00000000-0004-0000-0C00-0000882C0000}"/>
    <hyperlink ref="O5192" r:id="rId11402" xr:uid="{00000000-0004-0000-0C00-0000892C0000}"/>
    <hyperlink ref="O5193" r:id="rId11403" xr:uid="{00000000-0004-0000-0C00-00008A2C0000}"/>
    <hyperlink ref="O5194" r:id="rId11404" xr:uid="{00000000-0004-0000-0C00-00008B2C0000}"/>
    <hyperlink ref="O5195" r:id="rId11405" xr:uid="{00000000-0004-0000-0C00-00008C2C0000}"/>
    <hyperlink ref="O5196" r:id="rId11406" xr:uid="{00000000-0004-0000-0C00-00008D2C0000}"/>
    <hyperlink ref="O5197" r:id="rId11407" xr:uid="{00000000-0004-0000-0C00-00008E2C0000}"/>
    <hyperlink ref="O5198" r:id="rId11408" xr:uid="{00000000-0004-0000-0C00-00008F2C0000}"/>
    <hyperlink ref="O5199" r:id="rId11409" xr:uid="{00000000-0004-0000-0C00-0000902C0000}"/>
    <hyperlink ref="O5200" r:id="rId11410" xr:uid="{00000000-0004-0000-0C00-0000912C0000}"/>
    <hyperlink ref="O5201" r:id="rId11411" xr:uid="{00000000-0004-0000-0C00-0000922C0000}"/>
    <hyperlink ref="O5202" r:id="rId11412" xr:uid="{00000000-0004-0000-0C00-0000932C0000}"/>
    <hyperlink ref="O5203" r:id="rId11413" xr:uid="{00000000-0004-0000-0C00-0000942C0000}"/>
    <hyperlink ref="O5204" r:id="rId11414" xr:uid="{00000000-0004-0000-0C00-0000952C0000}"/>
    <hyperlink ref="O5205" r:id="rId11415" xr:uid="{00000000-0004-0000-0C00-0000962C0000}"/>
    <hyperlink ref="O5206" r:id="rId11416" xr:uid="{00000000-0004-0000-0C00-0000972C0000}"/>
    <hyperlink ref="O5207" r:id="rId11417" xr:uid="{00000000-0004-0000-0C00-0000982C0000}"/>
    <hyperlink ref="O5208" r:id="rId11418" xr:uid="{00000000-0004-0000-0C00-0000992C0000}"/>
    <hyperlink ref="O5209" r:id="rId11419" xr:uid="{00000000-0004-0000-0C00-00009A2C0000}"/>
    <hyperlink ref="O5210" r:id="rId11420" xr:uid="{00000000-0004-0000-0C00-00009B2C0000}"/>
    <hyperlink ref="O5211" r:id="rId11421" xr:uid="{00000000-0004-0000-0C00-00009C2C0000}"/>
    <hyperlink ref="O5212" r:id="rId11422" xr:uid="{00000000-0004-0000-0C00-00009D2C0000}"/>
    <hyperlink ref="O5213" r:id="rId11423" xr:uid="{00000000-0004-0000-0C00-00009E2C0000}"/>
    <hyperlink ref="O5214" r:id="rId11424" xr:uid="{00000000-0004-0000-0C00-00009F2C0000}"/>
    <hyperlink ref="O5215" r:id="rId11425" xr:uid="{00000000-0004-0000-0C00-0000A02C0000}"/>
    <hyperlink ref="O5216" r:id="rId11426" xr:uid="{00000000-0004-0000-0C00-0000A12C0000}"/>
    <hyperlink ref="O5217" r:id="rId11427" xr:uid="{00000000-0004-0000-0C00-0000A22C0000}"/>
    <hyperlink ref="O5218" r:id="rId11428" xr:uid="{00000000-0004-0000-0C00-0000A32C0000}"/>
    <hyperlink ref="O5219" r:id="rId11429" xr:uid="{00000000-0004-0000-0C00-0000A42C0000}"/>
    <hyperlink ref="O5220" r:id="rId11430" xr:uid="{00000000-0004-0000-0C00-0000A52C0000}"/>
    <hyperlink ref="O5221" r:id="rId11431" xr:uid="{00000000-0004-0000-0C00-0000A62C0000}"/>
    <hyperlink ref="O5222" r:id="rId11432" xr:uid="{00000000-0004-0000-0C00-0000A72C0000}"/>
    <hyperlink ref="O5223" r:id="rId11433" xr:uid="{00000000-0004-0000-0C00-0000A82C0000}"/>
    <hyperlink ref="O5224" r:id="rId11434" xr:uid="{00000000-0004-0000-0C00-0000A92C0000}"/>
    <hyperlink ref="O5225" r:id="rId11435" xr:uid="{00000000-0004-0000-0C00-0000AA2C0000}"/>
    <hyperlink ref="O5226" r:id="rId11436" xr:uid="{00000000-0004-0000-0C00-0000AB2C0000}"/>
    <hyperlink ref="O5227" r:id="rId11437" xr:uid="{00000000-0004-0000-0C00-0000AC2C0000}"/>
    <hyperlink ref="O5228" r:id="rId11438" xr:uid="{00000000-0004-0000-0C00-0000AD2C0000}"/>
    <hyperlink ref="O5229" r:id="rId11439" xr:uid="{00000000-0004-0000-0C00-0000AE2C0000}"/>
    <hyperlink ref="O5230" r:id="rId11440" xr:uid="{00000000-0004-0000-0C00-0000AF2C0000}"/>
    <hyperlink ref="O5231" r:id="rId11441" xr:uid="{00000000-0004-0000-0C00-0000B02C0000}"/>
    <hyperlink ref="O5232" r:id="rId11442" xr:uid="{00000000-0004-0000-0C00-0000B12C0000}"/>
    <hyperlink ref="O5233" r:id="rId11443" xr:uid="{00000000-0004-0000-0C00-0000B22C0000}"/>
    <hyperlink ref="O5234" r:id="rId11444" xr:uid="{00000000-0004-0000-0C00-0000B32C0000}"/>
    <hyperlink ref="O5235" r:id="rId11445" xr:uid="{00000000-0004-0000-0C00-0000B42C0000}"/>
    <hyperlink ref="O5236" r:id="rId11446" xr:uid="{00000000-0004-0000-0C00-0000B52C0000}"/>
    <hyperlink ref="O5237" r:id="rId11447" xr:uid="{00000000-0004-0000-0C00-0000B62C0000}"/>
    <hyperlink ref="O5238" r:id="rId11448" xr:uid="{00000000-0004-0000-0C00-0000B72C0000}"/>
    <hyperlink ref="O5239" r:id="rId11449" xr:uid="{00000000-0004-0000-0C00-0000B82C0000}"/>
    <hyperlink ref="O5240" r:id="rId11450" xr:uid="{00000000-0004-0000-0C00-0000B92C0000}"/>
    <hyperlink ref="O5241" r:id="rId11451" xr:uid="{00000000-0004-0000-0C00-0000BA2C0000}"/>
    <hyperlink ref="O5242" r:id="rId11452" xr:uid="{00000000-0004-0000-0C00-0000BB2C0000}"/>
    <hyperlink ref="O5243" r:id="rId11453" xr:uid="{00000000-0004-0000-0C00-0000BC2C0000}"/>
    <hyperlink ref="O5244" r:id="rId11454" xr:uid="{00000000-0004-0000-0C00-0000BD2C0000}"/>
    <hyperlink ref="O5245" r:id="rId11455" xr:uid="{00000000-0004-0000-0C00-0000BE2C0000}"/>
    <hyperlink ref="O5246" r:id="rId11456" xr:uid="{00000000-0004-0000-0C00-0000BF2C0000}"/>
    <hyperlink ref="O5247" r:id="rId11457" xr:uid="{00000000-0004-0000-0C00-0000C02C0000}"/>
    <hyperlink ref="O5248" r:id="rId11458" xr:uid="{00000000-0004-0000-0C00-0000C12C0000}"/>
    <hyperlink ref="O5249" r:id="rId11459" xr:uid="{00000000-0004-0000-0C00-0000C22C0000}"/>
    <hyperlink ref="O5250" r:id="rId11460" xr:uid="{00000000-0004-0000-0C00-0000C32C0000}"/>
    <hyperlink ref="O5251" r:id="rId11461" xr:uid="{00000000-0004-0000-0C00-0000C42C0000}"/>
    <hyperlink ref="O5252" r:id="rId11462" xr:uid="{00000000-0004-0000-0C00-0000C52C0000}"/>
    <hyperlink ref="O5253" r:id="rId11463" xr:uid="{00000000-0004-0000-0C00-0000C62C0000}"/>
    <hyperlink ref="O5254" r:id="rId11464" xr:uid="{00000000-0004-0000-0C00-0000C72C0000}"/>
    <hyperlink ref="O5255" r:id="rId11465" xr:uid="{00000000-0004-0000-0C00-0000C82C0000}"/>
    <hyperlink ref="O5256" r:id="rId11466" xr:uid="{00000000-0004-0000-0C00-0000C92C0000}"/>
    <hyperlink ref="O5257" r:id="rId11467" xr:uid="{00000000-0004-0000-0C00-0000CA2C0000}"/>
    <hyperlink ref="O5258" r:id="rId11468" xr:uid="{00000000-0004-0000-0C00-0000CB2C0000}"/>
    <hyperlink ref="O5259" r:id="rId11469" xr:uid="{00000000-0004-0000-0C00-0000CC2C0000}"/>
    <hyperlink ref="O5260" r:id="rId11470" xr:uid="{00000000-0004-0000-0C00-0000CD2C0000}"/>
    <hyperlink ref="O5261" r:id="rId11471" xr:uid="{00000000-0004-0000-0C00-0000CE2C0000}"/>
    <hyperlink ref="O5262" r:id="rId11472" xr:uid="{00000000-0004-0000-0C00-0000CF2C0000}"/>
    <hyperlink ref="O5263" r:id="rId11473" xr:uid="{00000000-0004-0000-0C00-0000D02C0000}"/>
    <hyperlink ref="O5264" r:id="rId11474" xr:uid="{00000000-0004-0000-0C00-0000D12C0000}"/>
    <hyperlink ref="O5265" r:id="rId11475" xr:uid="{00000000-0004-0000-0C00-0000D22C0000}"/>
    <hyperlink ref="O5266" r:id="rId11476" xr:uid="{00000000-0004-0000-0C00-0000D32C0000}"/>
    <hyperlink ref="O5267" r:id="rId11477" xr:uid="{00000000-0004-0000-0C00-0000D42C0000}"/>
    <hyperlink ref="O5268" r:id="rId11478" xr:uid="{00000000-0004-0000-0C00-0000D52C0000}"/>
    <hyperlink ref="O5269" r:id="rId11479" xr:uid="{00000000-0004-0000-0C00-0000D62C0000}"/>
    <hyperlink ref="O5270" r:id="rId11480" xr:uid="{00000000-0004-0000-0C00-0000D72C0000}"/>
    <hyperlink ref="O5271" r:id="rId11481" xr:uid="{00000000-0004-0000-0C00-0000D82C0000}"/>
    <hyperlink ref="O5272" r:id="rId11482" xr:uid="{00000000-0004-0000-0C00-0000D92C0000}"/>
    <hyperlink ref="O5273" r:id="rId11483" xr:uid="{00000000-0004-0000-0C00-0000DA2C0000}"/>
    <hyperlink ref="O5274" r:id="rId11484" xr:uid="{00000000-0004-0000-0C00-0000DB2C0000}"/>
    <hyperlink ref="O5275" r:id="rId11485" xr:uid="{00000000-0004-0000-0C00-0000DC2C0000}"/>
    <hyperlink ref="O5276" r:id="rId11486" xr:uid="{00000000-0004-0000-0C00-0000DD2C0000}"/>
    <hyperlink ref="O5277" r:id="rId11487" xr:uid="{00000000-0004-0000-0C00-0000DE2C0000}"/>
    <hyperlink ref="O5278" r:id="rId11488" xr:uid="{00000000-0004-0000-0C00-0000DF2C0000}"/>
    <hyperlink ref="O5279" r:id="rId11489" xr:uid="{00000000-0004-0000-0C00-0000E02C0000}"/>
    <hyperlink ref="O5280" r:id="rId11490" xr:uid="{00000000-0004-0000-0C00-0000E12C0000}"/>
    <hyperlink ref="O5281" r:id="rId11491" xr:uid="{00000000-0004-0000-0C00-0000E22C0000}"/>
    <hyperlink ref="O5282" r:id="rId11492" xr:uid="{00000000-0004-0000-0C00-0000E32C0000}"/>
    <hyperlink ref="O5283" r:id="rId11493" xr:uid="{00000000-0004-0000-0C00-0000E42C0000}"/>
    <hyperlink ref="O5284" r:id="rId11494" xr:uid="{00000000-0004-0000-0C00-0000E52C0000}"/>
    <hyperlink ref="O5285" r:id="rId11495" xr:uid="{00000000-0004-0000-0C00-0000E62C0000}"/>
    <hyperlink ref="O5286" r:id="rId11496" xr:uid="{00000000-0004-0000-0C00-0000E72C0000}"/>
    <hyperlink ref="O5287" r:id="rId11497" xr:uid="{00000000-0004-0000-0C00-0000E82C0000}"/>
    <hyperlink ref="O5288" r:id="rId11498" xr:uid="{00000000-0004-0000-0C00-0000E92C0000}"/>
    <hyperlink ref="O5289" r:id="rId11499" xr:uid="{00000000-0004-0000-0C00-0000EA2C0000}"/>
    <hyperlink ref="O5290" r:id="rId11500" xr:uid="{00000000-0004-0000-0C00-0000EB2C0000}"/>
    <hyperlink ref="O5291" r:id="rId11501" xr:uid="{00000000-0004-0000-0C00-0000EC2C0000}"/>
    <hyperlink ref="O5292" r:id="rId11502" xr:uid="{00000000-0004-0000-0C00-0000ED2C0000}"/>
    <hyperlink ref="O5293" r:id="rId11503" xr:uid="{00000000-0004-0000-0C00-0000EE2C0000}"/>
    <hyperlink ref="O5294" r:id="rId11504" xr:uid="{00000000-0004-0000-0C00-0000EF2C0000}"/>
    <hyperlink ref="O5295" r:id="rId11505" xr:uid="{00000000-0004-0000-0C00-0000F02C0000}"/>
    <hyperlink ref="O5296" r:id="rId11506" xr:uid="{00000000-0004-0000-0C00-0000F12C0000}"/>
    <hyperlink ref="O5297" r:id="rId11507" xr:uid="{00000000-0004-0000-0C00-0000F22C0000}"/>
    <hyperlink ref="O5298" r:id="rId11508" xr:uid="{00000000-0004-0000-0C00-0000F32C0000}"/>
    <hyperlink ref="O5299" r:id="rId11509" xr:uid="{00000000-0004-0000-0C00-0000F42C0000}"/>
    <hyperlink ref="O5300" r:id="rId11510" xr:uid="{00000000-0004-0000-0C00-0000F52C0000}"/>
    <hyperlink ref="O5301" r:id="rId11511" xr:uid="{00000000-0004-0000-0C00-0000F62C0000}"/>
    <hyperlink ref="O5302" r:id="rId11512" xr:uid="{00000000-0004-0000-0C00-0000F72C0000}"/>
    <hyperlink ref="O5303" r:id="rId11513" xr:uid="{00000000-0004-0000-0C00-0000F82C0000}"/>
    <hyperlink ref="O5304" r:id="rId11514" xr:uid="{00000000-0004-0000-0C00-0000F92C0000}"/>
    <hyperlink ref="O5305" r:id="rId11515" xr:uid="{00000000-0004-0000-0C00-0000FA2C0000}"/>
    <hyperlink ref="O5306" r:id="rId11516" xr:uid="{00000000-0004-0000-0C00-0000FB2C0000}"/>
    <hyperlink ref="O5307" r:id="rId11517" xr:uid="{00000000-0004-0000-0C00-0000FC2C0000}"/>
    <hyperlink ref="O5308" r:id="rId11518" xr:uid="{00000000-0004-0000-0C00-0000FD2C0000}"/>
    <hyperlink ref="O5309" r:id="rId11519" xr:uid="{00000000-0004-0000-0C00-0000FE2C0000}"/>
    <hyperlink ref="O5310" r:id="rId11520" xr:uid="{00000000-0004-0000-0C00-0000FF2C0000}"/>
    <hyperlink ref="O5311" r:id="rId11521" xr:uid="{00000000-0004-0000-0C00-0000002D0000}"/>
    <hyperlink ref="O5313" r:id="rId11522" xr:uid="{00000000-0004-0000-0C00-0000012D0000}"/>
    <hyperlink ref="O5314" r:id="rId11523" xr:uid="{00000000-0004-0000-0C00-0000022D0000}"/>
    <hyperlink ref="O5315" r:id="rId11524" xr:uid="{00000000-0004-0000-0C00-0000032D0000}"/>
    <hyperlink ref="O5316" r:id="rId11525" xr:uid="{00000000-0004-0000-0C00-0000042D0000}"/>
    <hyperlink ref="O5317" r:id="rId11526" xr:uid="{00000000-0004-0000-0C00-0000052D0000}"/>
    <hyperlink ref="O5318" r:id="rId11527" xr:uid="{00000000-0004-0000-0C00-0000062D0000}"/>
    <hyperlink ref="O5319" r:id="rId11528" xr:uid="{00000000-0004-0000-0C00-0000072D0000}"/>
    <hyperlink ref="O5320" r:id="rId11529" xr:uid="{00000000-0004-0000-0C00-0000082D0000}"/>
    <hyperlink ref="O5321" r:id="rId11530" xr:uid="{00000000-0004-0000-0C00-0000092D0000}"/>
    <hyperlink ref="O5322" r:id="rId11531" xr:uid="{00000000-0004-0000-0C00-00000A2D0000}"/>
    <hyperlink ref="O5323" r:id="rId11532" xr:uid="{00000000-0004-0000-0C00-00000B2D0000}"/>
    <hyperlink ref="O5324" r:id="rId11533" xr:uid="{00000000-0004-0000-0C00-00000C2D0000}"/>
    <hyperlink ref="O5325" r:id="rId11534" xr:uid="{00000000-0004-0000-0C00-00000D2D0000}"/>
    <hyperlink ref="O5326" r:id="rId11535" xr:uid="{00000000-0004-0000-0C00-00000E2D0000}"/>
    <hyperlink ref="O5327" r:id="rId11536" xr:uid="{00000000-0004-0000-0C00-00000F2D0000}"/>
    <hyperlink ref="O5328" r:id="rId11537" xr:uid="{00000000-0004-0000-0C00-0000102D0000}"/>
    <hyperlink ref="O5329" r:id="rId11538" xr:uid="{00000000-0004-0000-0C00-0000112D0000}"/>
    <hyperlink ref="O5330" r:id="rId11539" xr:uid="{00000000-0004-0000-0C00-0000122D0000}"/>
    <hyperlink ref="O5331" r:id="rId11540" xr:uid="{00000000-0004-0000-0C00-0000132D0000}"/>
    <hyperlink ref="O5332" r:id="rId11541" xr:uid="{00000000-0004-0000-0C00-0000142D0000}"/>
    <hyperlink ref="O5333" r:id="rId11542" xr:uid="{00000000-0004-0000-0C00-0000152D0000}"/>
    <hyperlink ref="O5334" r:id="rId11543" xr:uid="{00000000-0004-0000-0C00-0000162D0000}"/>
    <hyperlink ref="O5335" r:id="rId11544" xr:uid="{00000000-0004-0000-0C00-0000172D0000}"/>
    <hyperlink ref="O5336" r:id="rId11545" xr:uid="{00000000-0004-0000-0C00-0000182D0000}"/>
    <hyperlink ref="O5337" r:id="rId11546" xr:uid="{00000000-0004-0000-0C00-0000192D0000}"/>
    <hyperlink ref="O5338" r:id="rId11547" xr:uid="{00000000-0004-0000-0C00-00001A2D0000}"/>
    <hyperlink ref="O5339" r:id="rId11548" xr:uid="{00000000-0004-0000-0C00-00001B2D0000}"/>
    <hyperlink ref="O5340" r:id="rId11549" xr:uid="{00000000-0004-0000-0C00-00001C2D0000}"/>
    <hyperlink ref="O5341" r:id="rId11550" xr:uid="{00000000-0004-0000-0C00-00001D2D0000}"/>
    <hyperlink ref="O5342" r:id="rId11551" xr:uid="{00000000-0004-0000-0C00-00001E2D0000}"/>
    <hyperlink ref="O5343" r:id="rId11552" xr:uid="{00000000-0004-0000-0C00-00001F2D0000}"/>
    <hyperlink ref="O5344" r:id="rId11553" xr:uid="{00000000-0004-0000-0C00-0000202D0000}"/>
    <hyperlink ref="O5345" r:id="rId11554" xr:uid="{00000000-0004-0000-0C00-0000212D0000}"/>
    <hyperlink ref="O5346" r:id="rId11555" xr:uid="{00000000-0004-0000-0C00-0000222D0000}"/>
    <hyperlink ref="O5347" r:id="rId11556" xr:uid="{00000000-0004-0000-0C00-0000232D0000}"/>
    <hyperlink ref="O5348" r:id="rId11557" xr:uid="{00000000-0004-0000-0C00-0000242D0000}"/>
    <hyperlink ref="O5349" r:id="rId11558" xr:uid="{00000000-0004-0000-0C00-0000252D0000}"/>
    <hyperlink ref="O5350" r:id="rId11559" xr:uid="{00000000-0004-0000-0C00-0000262D0000}"/>
    <hyperlink ref="O5351" r:id="rId11560" xr:uid="{00000000-0004-0000-0C00-0000272D0000}"/>
    <hyperlink ref="O5352" r:id="rId11561" xr:uid="{00000000-0004-0000-0C00-0000282D0000}"/>
    <hyperlink ref="O5353" r:id="rId11562" xr:uid="{00000000-0004-0000-0C00-0000292D0000}"/>
    <hyperlink ref="O5354" r:id="rId11563" xr:uid="{00000000-0004-0000-0C00-00002A2D0000}"/>
    <hyperlink ref="O5356" r:id="rId11564" xr:uid="{00000000-0004-0000-0C00-00002B2D0000}"/>
    <hyperlink ref="O5357" r:id="rId11565" xr:uid="{00000000-0004-0000-0C00-00002C2D0000}"/>
    <hyperlink ref="O5359" r:id="rId11566" xr:uid="{00000000-0004-0000-0C00-00002D2D0000}"/>
    <hyperlink ref="O5360" r:id="rId11567" xr:uid="{00000000-0004-0000-0C00-00002E2D0000}"/>
    <hyperlink ref="O5361" r:id="rId11568" xr:uid="{00000000-0004-0000-0C00-00002F2D0000}"/>
    <hyperlink ref="O5363" r:id="rId11569" xr:uid="{00000000-0004-0000-0C00-0000302D0000}"/>
    <hyperlink ref="O5364" r:id="rId11570" xr:uid="{00000000-0004-0000-0C00-0000312D0000}"/>
    <hyperlink ref="O5365" r:id="rId11571" xr:uid="{00000000-0004-0000-0C00-0000322D0000}"/>
    <hyperlink ref="O5367" r:id="rId11572" xr:uid="{00000000-0004-0000-0C00-0000332D0000}"/>
    <hyperlink ref="O5369" r:id="rId11573" xr:uid="{00000000-0004-0000-0C00-0000342D0000}"/>
    <hyperlink ref="O5370" r:id="rId11574" xr:uid="{00000000-0004-0000-0C00-0000352D0000}"/>
    <hyperlink ref="O5371" r:id="rId11575" xr:uid="{00000000-0004-0000-0C00-0000362D0000}"/>
    <hyperlink ref="O5372" r:id="rId11576" xr:uid="{00000000-0004-0000-0C00-0000372D0000}"/>
    <hyperlink ref="O5373" r:id="rId11577" xr:uid="{00000000-0004-0000-0C00-0000382D0000}"/>
    <hyperlink ref="O5374" r:id="rId11578" xr:uid="{00000000-0004-0000-0C00-0000392D0000}"/>
    <hyperlink ref="O5376" r:id="rId11579" xr:uid="{00000000-0004-0000-0C00-00003A2D0000}"/>
    <hyperlink ref="O5377" r:id="rId11580" xr:uid="{00000000-0004-0000-0C00-00003B2D0000}"/>
    <hyperlink ref="O5378" r:id="rId11581" xr:uid="{00000000-0004-0000-0C00-00003C2D0000}"/>
    <hyperlink ref="O5379" r:id="rId11582" xr:uid="{00000000-0004-0000-0C00-00003D2D0000}"/>
    <hyperlink ref="O5380" r:id="rId11583" xr:uid="{00000000-0004-0000-0C00-00003E2D0000}"/>
    <hyperlink ref="O5381" r:id="rId11584" xr:uid="{00000000-0004-0000-0C00-00003F2D0000}"/>
    <hyperlink ref="O5382" r:id="rId11585" xr:uid="{00000000-0004-0000-0C00-0000402D0000}"/>
    <hyperlink ref="O5383" r:id="rId11586" xr:uid="{00000000-0004-0000-0C00-0000412D0000}"/>
    <hyperlink ref="O5384" r:id="rId11587" xr:uid="{00000000-0004-0000-0C00-0000422D0000}"/>
    <hyperlink ref="O5385" r:id="rId11588" xr:uid="{00000000-0004-0000-0C00-0000432D0000}"/>
    <hyperlink ref="O5388" r:id="rId11589" xr:uid="{00000000-0004-0000-0C00-0000442D0000}"/>
    <hyperlink ref="O5389" r:id="rId11590" xr:uid="{00000000-0004-0000-0C00-0000452D0000}"/>
    <hyperlink ref="O5390" r:id="rId11591" xr:uid="{00000000-0004-0000-0C00-0000462D0000}"/>
    <hyperlink ref="O5391" r:id="rId11592" xr:uid="{00000000-0004-0000-0C00-0000472D0000}"/>
    <hyperlink ref="O5392" r:id="rId11593" xr:uid="{00000000-0004-0000-0C00-0000482D0000}"/>
    <hyperlink ref="O5393" r:id="rId11594" xr:uid="{00000000-0004-0000-0C00-0000492D0000}"/>
    <hyperlink ref="O5394" r:id="rId11595" xr:uid="{00000000-0004-0000-0C00-00004A2D0000}"/>
    <hyperlink ref="O5395" r:id="rId11596" xr:uid="{00000000-0004-0000-0C00-00004B2D0000}"/>
    <hyperlink ref="O5396" r:id="rId11597" xr:uid="{00000000-0004-0000-0C00-00004C2D0000}"/>
    <hyperlink ref="O5397" r:id="rId11598" xr:uid="{00000000-0004-0000-0C00-00004D2D0000}"/>
    <hyperlink ref="O5398" r:id="rId11599" xr:uid="{00000000-0004-0000-0C00-00004E2D0000}"/>
    <hyperlink ref="O5399" r:id="rId11600" xr:uid="{00000000-0004-0000-0C00-00004F2D0000}"/>
    <hyperlink ref="O5400" r:id="rId11601" xr:uid="{00000000-0004-0000-0C00-0000502D0000}"/>
    <hyperlink ref="O5401" r:id="rId11602" xr:uid="{00000000-0004-0000-0C00-0000512D0000}"/>
    <hyperlink ref="O5402" r:id="rId11603" xr:uid="{00000000-0004-0000-0C00-0000522D0000}"/>
    <hyperlink ref="O5403" r:id="rId11604" xr:uid="{00000000-0004-0000-0C00-0000532D0000}"/>
    <hyperlink ref="O5404" r:id="rId11605" xr:uid="{00000000-0004-0000-0C00-0000542D0000}"/>
    <hyperlink ref="O5405" r:id="rId11606" xr:uid="{00000000-0004-0000-0C00-0000552D0000}"/>
    <hyperlink ref="O5406" r:id="rId11607" xr:uid="{00000000-0004-0000-0C00-0000562D0000}"/>
    <hyperlink ref="O5407" r:id="rId11608" xr:uid="{00000000-0004-0000-0C00-0000572D0000}"/>
    <hyperlink ref="O5408" r:id="rId11609" xr:uid="{00000000-0004-0000-0C00-0000582D0000}"/>
    <hyperlink ref="O5409" r:id="rId11610" xr:uid="{00000000-0004-0000-0C00-0000592D0000}"/>
    <hyperlink ref="O5410" r:id="rId11611" xr:uid="{00000000-0004-0000-0C00-00005A2D0000}"/>
    <hyperlink ref="O5411" r:id="rId11612" xr:uid="{00000000-0004-0000-0C00-00005B2D0000}"/>
    <hyperlink ref="O5412" r:id="rId11613" xr:uid="{00000000-0004-0000-0C00-00005C2D0000}"/>
    <hyperlink ref="O5414" r:id="rId11614" xr:uid="{00000000-0004-0000-0C00-00005D2D0000}"/>
    <hyperlink ref="O5415" r:id="rId11615" xr:uid="{00000000-0004-0000-0C00-00005E2D0000}"/>
    <hyperlink ref="O5416" r:id="rId11616" xr:uid="{00000000-0004-0000-0C00-00005F2D0000}"/>
    <hyperlink ref="O5417" r:id="rId11617" xr:uid="{00000000-0004-0000-0C00-0000602D0000}"/>
    <hyperlink ref="O5418" r:id="rId11618" xr:uid="{00000000-0004-0000-0C00-0000612D0000}"/>
    <hyperlink ref="O5419" r:id="rId11619" xr:uid="{00000000-0004-0000-0C00-0000622D0000}"/>
    <hyperlink ref="O5420" r:id="rId11620" xr:uid="{00000000-0004-0000-0C00-0000632D0000}"/>
    <hyperlink ref="O5422" r:id="rId11621" xr:uid="{00000000-0004-0000-0C00-0000642D0000}"/>
    <hyperlink ref="O5423" r:id="rId11622" xr:uid="{00000000-0004-0000-0C00-0000652D0000}"/>
    <hyperlink ref="O5424" r:id="rId11623" xr:uid="{00000000-0004-0000-0C00-0000662D0000}"/>
    <hyperlink ref="O5425" r:id="rId11624" xr:uid="{00000000-0004-0000-0C00-0000672D0000}"/>
    <hyperlink ref="O5427" r:id="rId11625" xr:uid="{00000000-0004-0000-0C00-0000682D0000}"/>
    <hyperlink ref="O5428" r:id="rId11626" xr:uid="{00000000-0004-0000-0C00-0000692D0000}"/>
    <hyperlink ref="O5429" r:id="rId11627" xr:uid="{00000000-0004-0000-0C00-00006A2D0000}"/>
    <hyperlink ref="O5430" r:id="rId11628" xr:uid="{00000000-0004-0000-0C00-00006B2D0000}"/>
    <hyperlink ref="O5431" r:id="rId11629" xr:uid="{00000000-0004-0000-0C00-00006C2D0000}"/>
    <hyperlink ref="O5432" r:id="rId11630" xr:uid="{00000000-0004-0000-0C00-00006D2D0000}"/>
    <hyperlink ref="O5433" r:id="rId11631" xr:uid="{00000000-0004-0000-0C00-00006E2D0000}"/>
    <hyperlink ref="O5434" r:id="rId11632" xr:uid="{00000000-0004-0000-0C00-00006F2D0000}"/>
    <hyperlink ref="O5435" r:id="rId11633" xr:uid="{00000000-0004-0000-0C00-0000702D0000}"/>
    <hyperlink ref="O5436" r:id="rId11634" xr:uid="{00000000-0004-0000-0C00-0000712D0000}"/>
    <hyperlink ref="O5437" r:id="rId11635" xr:uid="{00000000-0004-0000-0C00-0000722D0000}"/>
    <hyperlink ref="O5438" r:id="rId11636" xr:uid="{00000000-0004-0000-0C00-0000732D0000}"/>
    <hyperlink ref="O5439" r:id="rId11637" xr:uid="{00000000-0004-0000-0C00-0000742D0000}"/>
    <hyperlink ref="O5440" r:id="rId11638" xr:uid="{00000000-0004-0000-0C00-0000752D0000}"/>
    <hyperlink ref="O5441" r:id="rId11639" xr:uid="{00000000-0004-0000-0C00-0000762D0000}"/>
    <hyperlink ref="O5442" r:id="rId11640" xr:uid="{00000000-0004-0000-0C00-0000772D0000}"/>
    <hyperlink ref="O5443" r:id="rId11641" xr:uid="{00000000-0004-0000-0C00-0000782D0000}"/>
    <hyperlink ref="O5444" r:id="rId11642" xr:uid="{00000000-0004-0000-0C00-0000792D0000}"/>
    <hyperlink ref="O5445" r:id="rId11643" xr:uid="{00000000-0004-0000-0C00-00007A2D0000}"/>
    <hyperlink ref="O5446" r:id="rId11644" xr:uid="{00000000-0004-0000-0C00-00007B2D0000}"/>
    <hyperlink ref="O5447" r:id="rId11645" xr:uid="{00000000-0004-0000-0C00-00007C2D0000}"/>
    <hyperlink ref="O5448" r:id="rId11646" xr:uid="{00000000-0004-0000-0C00-00007D2D0000}"/>
    <hyperlink ref="O5449" r:id="rId11647" xr:uid="{00000000-0004-0000-0C00-00007E2D0000}"/>
    <hyperlink ref="O5450" r:id="rId11648" xr:uid="{00000000-0004-0000-0C00-00007F2D0000}"/>
    <hyperlink ref="O5451" r:id="rId11649" xr:uid="{00000000-0004-0000-0C00-0000802D0000}"/>
    <hyperlink ref="O5452" r:id="rId11650" xr:uid="{00000000-0004-0000-0C00-0000812D0000}"/>
    <hyperlink ref="O5453" r:id="rId11651" xr:uid="{00000000-0004-0000-0C00-0000822D0000}"/>
    <hyperlink ref="O5454" r:id="rId11652" xr:uid="{00000000-0004-0000-0C00-0000832D0000}"/>
    <hyperlink ref="O5455" r:id="rId11653" xr:uid="{00000000-0004-0000-0C00-0000842D0000}"/>
    <hyperlink ref="O5456" r:id="rId11654" xr:uid="{00000000-0004-0000-0C00-0000852D0000}"/>
    <hyperlink ref="O5457" r:id="rId11655" xr:uid="{00000000-0004-0000-0C00-0000862D0000}"/>
    <hyperlink ref="O5458" r:id="rId11656" xr:uid="{00000000-0004-0000-0C00-0000872D0000}"/>
    <hyperlink ref="O5459" r:id="rId11657" xr:uid="{00000000-0004-0000-0C00-0000882D0000}"/>
    <hyperlink ref="O5460" r:id="rId11658" xr:uid="{00000000-0004-0000-0C00-0000892D0000}"/>
    <hyperlink ref="O5461" r:id="rId11659" xr:uid="{00000000-0004-0000-0C00-00008A2D0000}"/>
    <hyperlink ref="O5462" r:id="rId11660" xr:uid="{00000000-0004-0000-0C00-00008B2D0000}"/>
    <hyperlink ref="O5463" r:id="rId11661" xr:uid="{00000000-0004-0000-0C00-00008C2D0000}"/>
    <hyperlink ref="O5464" r:id="rId11662" xr:uid="{00000000-0004-0000-0C00-00008D2D0000}"/>
    <hyperlink ref="O5465" r:id="rId11663" xr:uid="{00000000-0004-0000-0C00-00008E2D0000}"/>
    <hyperlink ref="O5466" r:id="rId11664" xr:uid="{00000000-0004-0000-0C00-00008F2D0000}"/>
    <hyperlink ref="O5467" r:id="rId11665" xr:uid="{00000000-0004-0000-0C00-0000902D0000}"/>
    <hyperlink ref="O5468" r:id="rId11666" xr:uid="{00000000-0004-0000-0C00-0000912D0000}"/>
    <hyperlink ref="O5469" r:id="rId11667" xr:uid="{00000000-0004-0000-0C00-0000922D0000}"/>
    <hyperlink ref="O5470" r:id="rId11668" xr:uid="{00000000-0004-0000-0C00-0000932D0000}"/>
    <hyperlink ref="O5471" r:id="rId11669" xr:uid="{00000000-0004-0000-0C00-0000942D0000}"/>
    <hyperlink ref="O5472" r:id="rId11670" xr:uid="{00000000-0004-0000-0C00-0000952D0000}"/>
    <hyperlink ref="O5473" r:id="rId11671" xr:uid="{00000000-0004-0000-0C00-0000962D0000}"/>
    <hyperlink ref="O5474" r:id="rId11672" xr:uid="{00000000-0004-0000-0C00-0000972D0000}"/>
    <hyperlink ref="O5475" r:id="rId11673" xr:uid="{00000000-0004-0000-0C00-0000982D0000}"/>
    <hyperlink ref="O5476" r:id="rId11674" xr:uid="{00000000-0004-0000-0C00-0000992D0000}"/>
    <hyperlink ref="O5477" r:id="rId11675" xr:uid="{00000000-0004-0000-0C00-00009A2D0000}"/>
    <hyperlink ref="O5478" r:id="rId11676" xr:uid="{00000000-0004-0000-0C00-00009B2D0000}"/>
    <hyperlink ref="O5479" r:id="rId11677" xr:uid="{00000000-0004-0000-0C00-00009C2D0000}"/>
    <hyperlink ref="O5480" r:id="rId11678" xr:uid="{00000000-0004-0000-0C00-00009D2D0000}"/>
    <hyperlink ref="O5481" r:id="rId11679" xr:uid="{00000000-0004-0000-0C00-00009E2D0000}"/>
    <hyperlink ref="O5482" r:id="rId11680" xr:uid="{00000000-0004-0000-0C00-00009F2D0000}"/>
    <hyperlink ref="O5483" r:id="rId11681" xr:uid="{00000000-0004-0000-0C00-0000A02D0000}"/>
    <hyperlink ref="O5484" r:id="rId11682" xr:uid="{00000000-0004-0000-0C00-0000A12D0000}"/>
    <hyperlink ref="O5485" r:id="rId11683" xr:uid="{00000000-0004-0000-0C00-0000A22D0000}"/>
    <hyperlink ref="O5486" r:id="rId11684" xr:uid="{00000000-0004-0000-0C00-0000A32D0000}"/>
    <hyperlink ref="O5487" r:id="rId11685" xr:uid="{00000000-0004-0000-0C00-0000A42D0000}"/>
    <hyperlink ref="O5488" r:id="rId11686" xr:uid="{00000000-0004-0000-0C00-0000A52D0000}"/>
    <hyperlink ref="O5489" r:id="rId11687" xr:uid="{00000000-0004-0000-0C00-0000A62D0000}"/>
    <hyperlink ref="O5490" r:id="rId11688" xr:uid="{00000000-0004-0000-0C00-0000A72D0000}"/>
    <hyperlink ref="O5491" r:id="rId11689" xr:uid="{00000000-0004-0000-0C00-0000A82D0000}"/>
    <hyperlink ref="O5492" r:id="rId11690" xr:uid="{00000000-0004-0000-0C00-0000A92D0000}"/>
    <hyperlink ref="O5493" r:id="rId11691" xr:uid="{00000000-0004-0000-0C00-0000AA2D0000}"/>
    <hyperlink ref="O5494" r:id="rId11692" xr:uid="{00000000-0004-0000-0C00-0000AB2D0000}"/>
    <hyperlink ref="O5495" r:id="rId11693" xr:uid="{00000000-0004-0000-0C00-0000AC2D0000}"/>
    <hyperlink ref="O5496" r:id="rId11694" xr:uid="{00000000-0004-0000-0C00-0000AD2D0000}"/>
    <hyperlink ref="O5497" r:id="rId11695" xr:uid="{00000000-0004-0000-0C00-0000AE2D0000}"/>
    <hyperlink ref="O5498" r:id="rId11696" xr:uid="{00000000-0004-0000-0C00-0000AF2D0000}"/>
    <hyperlink ref="O5499" r:id="rId11697" xr:uid="{00000000-0004-0000-0C00-0000B02D0000}"/>
    <hyperlink ref="O5500" r:id="rId11698" xr:uid="{00000000-0004-0000-0C00-0000B12D0000}"/>
    <hyperlink ref="O5501" r:id="rId11699" xr:uid="{00000000-0004-0000-0C00-0000B22D0000}"/>
    <hyperlink ref="O5502" r:id="rId11700" xr:uid="{00000000-0004-0000-0C00-0000B32D0000}"/>
    <hyperlink ref="O5503" r:id="rId11701" xr:uid="{00000000-0004-0000-0C00-0000B42D0000}"/>
    <hyperlink ref="O5504" r:id="rId11702" xr:uid="{00000000-0004-0000-0C00-0000B52D0000}"/>
    <hyperlink ref="O5505" r:id="rId11703" xr:uid="{00000000-0004-0000-0C00-0000B62D0000}"/>
    <hyperlink ref="O5506" r:id="rId11704" xr:uid="{00000000-0004-0000-0C00-0000B72D0000}"/>
    <hyperlink ref="O5507" r:id="rId11705" xr:uid="{00000000-0004-0000-0C00-0000B82D0000}"/>
    <hyperlink ref="O5508" r:id="rId11706" xr:uid="{00000000-0004-0000-0C00-0000B92D0000}"/>
    <hyperlink ref="O5509" r:id="rId11707" xr:uid="{00000000-0004-0000-0C00-0000BA2D0000}"/>
    <hyperlink ref="O5510" r:id="rId11708" xr:uid="{00000000-0004-0000-0C00-0000BB2D0000}"/>
    <hyperlink ref="O5511" r:id="rId11709" xr:uid="{00000000-0004-0000-0C00-0000BC2D0000}"/>
    <hyperlink ref="O5512" r:id="rId11710" xr:uid="{00000000-0004-0000-0C00-0000BD2D0000}"/>
    <hyperlink ref="O5513" r:id="rId11711" xr:uid="{00000000-0004-0000-0C00-0000BE2D0000}"/>
    <hyperlink ref="O5514" r:id="rId11712" xr:uid="{00000000-0004-0000-0C00-0000BF2D0000}"/>
    <hyperlink ref="O5515" r:id="rId11713" xr:uid="{00000000-0004-0000-0C00-0000C02D0000}"/>
    <hyperlink ref="O5516" r:id="rId11714" xr:uid="{00000000-0004-0000-0C00-0000C12D0000}"/>
    <hyperlink ref="O5517" r:id="rId11715" xr:uid="{00000000-0004-0000-0C00-0000C22D0000}"/>
    <hyperlink ref="O5518" r:id="rId11716" xr:uid="{00000000-0004-0000-0C00-0000C32D0000}"/>
    <hyperlink ref="O5519" r:id="rId11717" xr:uid="{00000000-0004-0000-0C00-0000C42D0000}"/>
    <hyperlink ref="O5520" r:id="rId11718" xr:uid="{00000000-0004-0000-0C00-0000C52D0000}"/>
    <hyperlink ref="O5521" r:id="rId11719" xr:uid="{00000000-0004-0000-0C00-0000C62D0000}"/>
    <hyperlink ref="O5522" r:id="rId11720" xr:uid="{00000000-0004-0000-0C00-0000C72D0000}"/>
    <hyperlink ref="O5523" r:id="rId11721" xr:uid="{00000000-0004-0000-0C00-0000C82D0000}"/>
    <hyperlink ref="O5524" r:id="rId11722" xr:uid="{00000000-0004-0000-0C00-0000C92D0000}"/>
    <hyperlink ref="O5525" r:id="rId11723" xr:uid="{00000000-0004-0000-0C00-0000CA2D0000}"/>
    <hyperlink ref="O5526" r:id="rId11724" xr:uid="{00000000-0004-0000-0C00-0000CB2D0000}"/>
    <hyperlink ref="O5527" r:id="rId11725" xr:uid="{00000000-0004-0000-0C00-0000CC2D0000}"/>
    <hyperlink ref="O5528" r:id="rId11726" xr:uid="{00000000-0004-0000-0C00-0000CD2D0000}"/>
    <hyperlink ref="O5529" r:id="rId11727" xr:uid="{00000000-0004-0000-0C00-0000CE2D0000}"/>
    <hyperlink ref="O5530" r:id="rId11728" xr:uid="{00000000-0004-0000-0C00-0000CF2D0000}"/>
    <hyperlink ref="O5531" r:id="rId11729" xr:uid="{00000000-0004-0000-0C00-0000D02D0000}"/>
    <hyperlink ref="O5532" r:id="rId11730" xr:uid="{00000000-0004-0000-0C00-0000D12D0000}"/>
    <hyperlink ref="O5533" r:id="rId11731" xr:uid="{00000000-0004-0000-0C00-0000D22D0000}"/>
    <hyperlink ref="O5534" r:id="rId11732" xr:uid="{00000000-0004-0000-0C00-0000D32D0000}"/>
    <hyperlink ref="O5535" r:id="rId11733" xr:uid="{00000000-0004-0000-0C00-0000D42D0000}"/>
    <hyperlink ref="O5536" r:id="rId11734" xr:uid="{00000000-0004-0000-0C00-0000D52D0000}"/>
    <hyperlink ref="O5537" r:id="rId11735" xr:uid="{00000000-0004-0000-0C00-0000D62D0000}"/>
    <hyperlink ref="O5538" r:id="rId11736" xr:uid="{00000000-0004-0000-0C00-0000D72D0000}"/>
    <hyperlink ref="O5539" r:id="rId11737" xr:uid="{00000000-0004-0000-0C00-0000D82D0000}"/>
    <hyperlink ref="O5540" r:id="rId11738" xr:uid="{00000000-0004-0000-0C00-0000D92D0000}"/>
    <hyperlink ref="O5541" r:id="rId11739" xr:uid="{00000000-0004-0000-0C00-0000DA2D0000}"/>
    <hyperlink ref="O5542" r:id="rId11740" xr:uid="{00000000-0004-0000-0C00-0000DB2D0000}"/>
    <hyperlink ref="O5543" r:id="rId11741" xr:uid="{00000000-0004-0000-0C00-0000DC2D0000}"/>
    <hyperlink ref="O5544" r:id="rId11742" xr:uid="{00000000-0004-0000-0C00-0000DD2D0000}"/>
    <hyperlink ref="O5545" r:id="rId11743" xr:uid="{00000000-0004-0000-0C00-0000DE2D0000}"/>
    <hyperlink ref="O5546" r:id="rId11744" xr:uid="{00000000-0004-0000-0C00-0000DF2D0000}"/>
    <hyperlink ref="O5547" r:id="rId11745" xr:uid="{00000000-0004-0000-0C00-0000E02D0000}"/>
    <hyperlink ref="O5548" r:id="rId11746" xr:uid="{00000000-0004-0000-0C00-0000E12D0000}"/>
    <hyperlink ref="O5549" r:id="rId11747" xr:uid="{00000000-0004-0000-0C00-0000E22D0000}"/>
    <hyperlink ref="O5550" r:id="rId11748" xr:uid="{00000000-0004-0000-0C00-0000E32D0000}"/>
    <hyperlink ref="O5551" r:id="rId11749" xr:uid="{00000000-0004-0000-0C00-0000E42D0000}"/>
    <hyperlink ref="O5552" r:id="rId11750" xr:uid="{00000000-0004-0000-0C00-0000E52D0000}"/>
    <hyperlink ref="O5553" r:id="rId11751" xr:uid="{00000000-0004-0000-0C00-0000E62D0000}"/>
    <hyperlink ref="O5554" r:id="rId11752" xr:uid="{00000000-0004-0000-0C00-0000E72D0000}"/>
    <hyperlink ref="O5555" r:id="rId11753" xr:uid="{00000000-0004-0000-0C00-0000E82D0000}"/>
    <hyperlink ref="O5556" r:id="rId11754" xr:uid="{00000000-0004-0000-0C00-0000E92D0000}"/>
    <hyperlink ref="O5557" r:id="rId11755" xr:uid="{00000000-0004-0000-0C00-0000EA2D0000}"/>
    <hyperlink ref="O5558" r:id="rId11756" xr:uid="{00000000-0004-0000-0C00-0000EB2D0000}"/>
    <hyperlink ref="O5560" r:id="rId11757" xr:uid="{00000000-0004-0000-0C00-0000EC2D0000}"/>
    <hyperlink ref="O5561" r:id="rId11758" xr:uid="{00000000-0004-0000-0C00-0000ED2D0000}"/>
    <hyperlink ref="O5562" r:id="rId11759" xr:uid="{00000000-0004-0000-0C00-0000EE2D0000}"/>
    <hyperlink ref="O5563" r:id="rId11760" xr:uid="{00000000-0004-0000-0C00-0000EF2D0000}"/>
    <hyperlink ref="O5564" r:id="rId11761" xr:uid="{00000000-0004-0000-0C00-0000F02D0000}"/>
    <hyperlink ref="O5565" r:id="rId11762" xr:uid="{00000000-0004-0000-0C00-0000F12D0000}"/>
    <hyperlink ref="O5566" r:id="rId11763" xr:uid="{00000000-0004-0000-0C00-0000F22D0000}"/>
    <hyperlink ref="O5567" r:id="rId11764" xr:uid="{00000000-0004-0000-0C00-0000F32D0000}"/>
    <hyperlink ref="O5568" r:id="rId11765" xr:uid="{00000000-0004-0000-0C00-0000F42D0000}"/>
    <hyperlink ref="O5569" r:id="rId11766" xr:uid="{00000000-0004-0000-0C00-0000F52D0000}"/>
    <hyperlink ref="O5570" r:id="rId11767" xr:uid="{00000000-0004-0000-0C00-0000F62D0000}"/>
    <hyperlink ref="O5571" r:id="rId11768" xr:uid="{00000000-0004-0000-0C00-0000F72D0000}"/>
    <hyperlink ref="O5572" r:id="rId11769" xr:uid="{00000000-0004-0000-0C00-0000F82D0000}"/>
    <hyperlink ref="O5573" r:id="rId11770" xr:uid="{00000000-0004-0000-0C00-0000F92D0000}"/>
    <hyperlink ref="O5574" r:id="rId11771" xr:uid="{00000000-0004-0000-0C00-0000FA2D0000}"/>
    <hyperlink ref="O5575" r:id="rId11772" xr:uid="{00000000-0004-0000-0C00-0000FB2D0000}"/>
    <hyperlink ref="O5576" r:id="rId11773" xr:uid="{00000000-0004-0000-0C00-0000FC2D0000}"/>
    <hyperlink ref="O5577" r:id="rId11774" xr:uid="{00000000-0004-0000-0C00-0000FD2D0000}"/>
    <hyperlink ref="O5578" r:id="rId11775" xr:uid="{00000000-0004-0000-0C00-0000FE2D0000}"/>
    <hyperlink ref="O5579" r:id="rId11776" xr:uid="{00000000-0004-0000-0C00-0000FF2D0000}"/>
    <hyperlink ref="O5580" r:id="rId11777" xr:uid="{00000000-0004-0000-0C00-0000002E0000}"/>
    <hyperlink ref="O5581" r:id="rId11778" xr:uid="{00000000-0004-0000-0C00-0000012E0000}"/>
    <hyperlink ref="O5582" r:id="rId11779" xr:uid="{00000000-0004-0000-0C00-0000022E0000}"/>
    <hyperlink ref="O5583" r:id="rId11780" xr:uid="{00000000-0004-0000-0C00-0000032E0000}"/>
    <hyperlink ref="O5584" r:id="rId11781" xr:uid="{00000000-0004-0000-0C00-0000042E0000}"/>
    <hyperlink ref="O5585" r:id="rId11782" xr:uid="{00000000-0004-0000-0C00-0000052E0000}"/>
    <hyperlink ref="O5586" r:id="rId11783" xr:uid="{00000000-0004-0000-0C00-0000062E0000}"/>
    <hyperlink ref="O5587" r:id="rId11784" xr:uid="{00000000-0004-0000-0C00-0000072E0000}"/>
    <hyperlink ref="O5588" r:id="rId11785" xr:uid="{00000000-0004-0000-0C00-0000082E0000}"/>
    <hyperlink ref="O5589" r:id="rId11786" xr:uid="{00000000-0004-0000-0C00-0000092E0000}"/>
    <hyperlink ref="O5590" r:id="rId11787" xr:uid="{00000000-0004-0000-0C00-00000A2E0000}"/>
    <hyperlink ref="O5591" r:id="rId11788" xr:uid="{00000000-0004-0000-0C00-00000B2E0000}"/>
    <hyperlink ref="O5592" r:id="rId11789" xr:uid="{00000000-0004-0000-0C00-00000C2E0000}"/>
    <hyperlink ref="O5593" r:id="rId11790" xr:uid="{00000000-0004-0000-0C00-00000D2E0000}"/>
    <hyperlink ref="O5594" r:id="rId11791" xr:uid="{00000000-0004-0000-0C00-00000E2E0000}"/>
    <hyperlink ref="O5595" r:id="rId11792" xr:uid="{00000000-0004-0000-0C00-00000F2E0000}"/>
    <hyperlink ref="O5596" r:id="rId11793" xr:uid="{00000000-0004-0000-0C00-0000102E0000}"/>
    <hyperlink ref="O5597" r:id="rId11794" xr:uid="{00000000-0004-0000-0C00-0000112E0000}"/>
    <hyperlink ref="O5598" r:id="rId11795" xr:uid="{00000000-0004-0000-0C00-0000122E0000}"/>
    <hyperlink ref="O5599" r:id="rId11796" xr:uid="{00000000-0004-0000-0C00-0000132E0000}"/>
    <hyperlink ref="O5600" r:id="rId11797" xr:uid="{00000000-0004-0000-0C00-0000142E0000}"/>
    <hyperlink ref="O5601" r:id="rId11798" xr:uid="{00000000-0004-0000-0C00-0000152E0000}"/>
    <hyperlink ref="O5602" r:id="rId11799" xr:uid="{00000000-0004-0000-0C00-0000162E0000}"/>
    <hyperlink ref="O5603" r:id="rId11800" xr:uid="{00000000-0004-0000-0C00-0000172E0000}"/>
    <hyperlink ref="O5604" r:id="rId11801" xr:uid="{00000000-0004-0000-0C00-0000182E0000}"/>
    <hyperlink ref="O5605" r:id="rId11802" xr:uid="{00000000-0004-0000-0C00-0000192E0000}"/>
    <hyperlink ref="O5606" r:id="rId11803" xr:uid="{00000000-0004-0000-0C00-00001A2E0000}"/>
    <hyperlink ref="O5607" r:id="rId11804" xr:uid="{00000000-0004-0000-0C00-00001B2E0000}"/>
    <hyperlink ref="O5608" r:id="rId11805" xr:uid="{00000000-0004-0000-0C00-00001C2E0000}"/>
    <hyperlink ref="O5609" r:id="rId11806" xr:uid="{00000000-0004-0000-0C00-00001D2E0000}"/>
    <hyperlink ref="O5610" r:id="rId11807" xr:uid="{00000000-0004-0000-0C00-00001E2E0000}"/>
    <hyperlink ref="O5611" r:id="rId11808" xr:uid="{00000000-0004-0000-0C00-00001F2E0000}"/>
    <hyperlink ref="O5612" r:id="rId11809" xr:uid="{00000000-0004-0000-0C00-0000202E0000}"/>
    <hyperlink ref="O5613" r:id="rId11810" xr:uid="{00000000-0004-0000-0C00-0000212E0000}"/>
    <hyperlink ref="O5614" r:id="rId11811" xr:uid="{00000000-0004-0000-0C00-0000222E0000}"/>
    <hyperlink ref="O5615" r:id="rId11812" xr:uid="{00000000-0004-0000-0C00-0000232E0000}"/>
    <hyperlink ref="O5616" r:id="rId11813" xr:uid="{00000000-0004-0000-0C00-0000242E0000}"/>
    <hyperlink ref="O5617" r:id="rId11814" xr:uid="{00000000-0004-0000-0C00-0000252E0000}"/>
    <hyperlink ref="O5618" r:id="rId11815" xr:uid="{00000000-0004-0000-0C00-0000262E0000}"/>
    <hyperlink ref="O5619" r:id="rId11816" xr:uid="{00000000-0004-0000-0C00-0000272E0000}"/>
    <hyperlink ref="O5620" r:id="rId11817" xr:uid="{00000000-0004-0000-0C00-0000282E0000}"/>
    <hyperlink ref="O5621" r:id="rId11818" xr:uid="{00000000-0004-0000-0C00-0000292E0000}"/>
    <hyperlink ref="O5622" r:id="rId11819" xr:uid="{00000000-0004-0000-0C00-00002A2E0000}"/>
    <hyperlink ref="O5623" r:id="rId11820" xr:uid="{00000000-0004-0000-0C00-00002B2E0000}"/>
    <hyperlink ref="O5624" r:id="rId11821" xr:uid="{00000000-0004-0000-0C00-00002C2E0000}"/>
    <hyperlink ref="O5625" r:id="rId11822" xr:uid="{00000000-0004-0000-0C00-00002D2E0000}"/>
    <hyperlink ref="O5626" r:id="rId11823" xr:uid="{00000000-0004-0000-0C00-00002E2E0000}"/>
    <hyperlink ref="O5627" r:id="rId11824" xr:uid="{00000000-0004-0000-0C00-00002F2E0000}"/>
    <hyperlink ref="O5628" r:id="rId11825" xr:uid="{00000000-0004-0000-0C00-0000302E0000}"/>
    <hyperlink ref="O5629" r:id="rId11826" xr:uid="{00000000-0004-0000-0C00-0000312E0000}"/>
    <hyperlink ref="O5630" r:id="rId11827" xr:uid="{00000000-0004-0000-0C00-0000322E0000}"/>
    <hyperlink ref="O5631" r:id="rId11828" xr:uid="{00000000-0004-0000-0C00-0000332E0000}"/>
    <hyperlink ref="O5632" r:id="rId11829" xr:uid="{00000000-0004-0000-0C00-0000342E0000}"/>
    <hyperlink ref="O5633" r:id="rId11830" xr:uid="{00000000-0004-0000-0C00-0000352E0000}"/>
    <hyperlink ref="O5634" r:id="rId11831" xr:uid="{00000000-0004-0000-0C00-0000362E0000}"/>
    <hyperlink ref="O5635" r:id="rId11832" xr:uid="{00000000-0004-0000-0C00-0000372E0000}"/>
    <hyperlink ref="O5636" r:id="rId11833" xr:uid="{00000000-0004-0000-0C00-0000382E0000}"/>
    <hyperlink ref="O5637" r:id="rId11834" xr:uid="{00000000-0004-0000-0C00-0000392E0000}"/>
    <hyperlink ref="O5638" r:id="rId11835" xr:uid="{00000000-0004-0000-0C00-00003A2E0000}"/>
    <hyperlink ref="O5639" r:id="rId11836" xr:uid="{00000000-0004-0000-0C00-00003B2E0000}"/>
    <hyperlink ref="O5640" r:id="rId11837" xr:uid="{00000000-0004-0000-0C00-00003C2E0000}"/>
    <hyperlink ref="O5641" r:id="rId11838" xr:uid="{00000000-0004-0000-0C00-00003D2E0000}"/>
    <hyperlink ref="O5642" r:id="rId11839" xr:uid="{00000000-0004-0000-0C00-00003E2E0000}"/>
    <hyperlink ref="O5643" r:id="rId11840" xr:uid="{00000000-0004-0000-0C00-00003F2E0000}"/>
    <hyperlink ref="O5644" r:id="rId11841" xr:uid="{00000000-0004-0000-0C00-0000402E0000}"/>
    <hyperlink ref="O5645" r:id="rId11842" xr:uid="{00000000-0004-0000-0C00-0000412E0000}"/>
    <hyperlink ref="O5646" r:id="rId11843" xr:uid="{00000000-0004-0000-0C00-0000422E0000}"/>
    <hyperlink ref="O5647" r:id="rId11844" xr:uid="{00000000-0004-0000-0C00-0000432E0000}"/>
    <hyperlink ref="O5648" r:id="rId11845" xr:uid="{00000000-0004-0000-0C00-0000442E0000}"/>
    <hyperlink ref="O5650" r:id="rId11846" xr:uid="{00000000-0004-0000-0C00-0000452E0000}"/>
    <hyperlink ref="O5651" r:id="rId11847" xr:uid="{00000000-0004-0000-0C00-0000462E0000}"/>
    <hyperlink ref="O5652" r:id="rId11848" xr:uid="{00000000-0004-0000-0C00-0000472E0000}"/>
    <hyperlink ref="O5653" r:id="rId11849" xr:uid="{00000000-0004-0000-0C00-0000482E0000}"/>
    <hyperlink ref="O5654" r:id="rId11850" xr:uid="{00000000-0004-0000-0C00-0000492E0000}"/>
    <hyperlink ref="O5655" r:id="rId11851" xr:uid="{00000000-0004-0000-0C00-00004A2E0000}"/>
    <hyperlink ref="O5656" r:id="rId11852" xr:uid="{00000000-0004-0000-0C00-00004B2E0000}"/>
    <hyperlink ref="O5658" r:id="rId11853" xr:uid="{00000000-0004-0000-0C00-00004C2E0000}"/>
    <hyperlink ref="O5659" r:id="rId11854" xr:uid="{00000000-0004-0000-0C00-00004D2E0000}"/>
    <hyperlink ref="O5660" r:id="rId11855" xr:uid="{00000000-0004-0000-0C00-00004E2E0000}"/>
    <hyperlink ref="O5661" r:id="rId11856" xr:uid="{00000000-0004-0000-0C00-00004F2E0000}"/>
    <hyperlink ref="O5662" r:id="rId11857" xr:uid="{00000000-0004-0000-0C00-0000502E0000}"/>
    <hyperlink ref="O5663" r:id="rId11858" xr:uid="{00000000-0004-0000-0C00-0000512E0000}"/>
    <hyperlink ref="O5664" r:id="rId11859" xr:uid="{00000000-0004-0000-0C00-0000522E0000}"/>
    <hyperlink ref="O5665" r:id="rId11860" xr:uid="{00000000-0004-0000-0C00-0000532E0000}"/>
    <hyperlink ref="O5667" r:id="rId11861" xr:uid="{00000000-0004-0000-0C00-0000542E0000}"/>
    <hyperlink ref="O5668" r:id="rId11862" xr:uid="{00000000-0004-0000-0C00-0000552E0000}"/>
    <hyperlink ref="O5669" r:id="rId11863" xr:uid="{00000000-0004-0000-0C00-0000562E0000}"/>
    <hyperlink ref="O5670" r:id="rId11864" xr:uid="{00000000-0004-0000-0C00-0000572E0000}"/>
    <hyperlink ref="O5671" r:id="rId11865" xr:uid="{00000000-0004-0000-0C00-0000582E0000}"/>
    <hyperlink ref="O5672" r:id="rId11866" xr:uid="{00000000-0004-0000-0C00-0000592E0000}"/>
    <hyperlink ref="O5673" r:id="rId11867" xr:uid="{00000000-0004-0000-0C00-00005A2E0000}"/>
    <hyperlink ref="O5674" r:id="rId11868" xr:uid="{00000000-0004-0000-0C00-00005B2E0000}"/>
    <hyperlink ref="O5675" r:id="rId11869" xr:uid="{00000000-0004-0000-0C00-00005C2E0000}"/>
    <hyperlink ref="O5676" r:id="rId11870" xr:uid="{00000000-0004-0000-0C00-00005D2E0000}"/>
    <hyperlink ref="O5677" r:id="rId11871" xr:uid="{00000000-0004-0000-0C00-00005E2E0000}"/>
    <hyperlink ref="O5678" r:id="rId11872" xr:uid="{00000000-0004-0000-0C00-00005F2E0000}"/>
    <hyperlink ref="O5679" r:id="rId11873" xr:uid="{00000000-0004-0000-0C00-0000602E0000}"/>
    <hyperlink ref="O5680" r:id="rId11874" xr:uid="{00000000-0004-0000-0C00-0000612E0000}"/>
    <hyperlink ref="O5681" r:id="rId11875" xr:uid="{00000000-0004-0000-0C00-0000622E0000}"/>
    <hyperlink ref="O5682" r:id="rId11876" xr:uid="{00000000-0004-0000-0C00-0000632E0000}"/>
    <hyperlink ref="O5683" r:id="rId11877" xr:uid="{00000000-0004-0000-0C00-0000642E0000}"/>
    <hyperlink ref="O5684" r:id="rId11878" xr:uid="{00000000-0004-0000-0C00-0000652E0000}"/>
    <hyperlink ref="O5685" r:id="rId11879" xr:uid="{00000000-0004-0000-0C00-0000662E0000}"/>
    <hyperlink ref="O5686" r:id="rId11880" xr:uid="{00000000-0004-0000-0C00-0000672E0000}"/>
    <hyperlink ref="O5687" r:id="rId11881" xr:uid="{00000000-0004-0000-0C00-0000682E0000}"/>
    <hyperlink ref="O5689" r:id="rId11882" xr:uid="{00000000-0004-0000-0C00-0000692E0000}"/>
    <hyperlink ref="O5690" r:id="rId11883" xr:uid="{00000000-0004-0000-0C00-00006A2E0000}"/>
    <hyperlink ref="O5691" r:id="rId11884" xr:uid="{00000000-0004-0000-0C00-00006B2E0000}"/>
    <hyperlink ref="O5692" r:id="rId11885" xr:uid="{00000000-0004-0000-0C00-00006C2E0000}"/>
    <hyperlink ref="O5693" r:id="rId11886" xr:uid="{00000000-0004-0000-0C00-00006D2E0000}"/>
    <hyperlink ref="O5694" r:id="rId11887" xr:uid="{00000000-0004-0000-0C00-00006E2E0000}"/>
    <hyperlink ref="O5695" r:id="rId11888" xr:uid="{00000000-0004-0000-0C00-00006F2E0000}"/>
    <hyperlink ref="O5696" r:id="rId11889" xr:uid="{00000000-0004-0000-0C00-0000702E0000}"/>
    <hyperlink ref="O5697" r:id="rId11890" xr:uid="{00000000-0004-0000-0C00-0000712E0000}"/>
    <hyperlink ref="O5698" r:id="rId11891" xr:uid="{00000000-0004-0000-0C00-0000722E0000}"/>
    <hyperlink ref="O5699" r:id="rId11892" xr:uid="{00000000-0004-0000-0C00-0000732E0000}"/>
    <hyperlink ref="O5700" r:id="rId11893" xr:uid="{00000000-0004-0000-0C00-0000742E0000}"/>
    <hyperlink ref="O5701" r:id="rId11894" xr:uid="{00000000-0004-0000-0C00-0000752E0000}"/>
    <hyperlink ref="O5702" r:id="rId11895" xr:uid="{00000000-0004-0000-0C00-0000762E0000}"/>
    <hyperlink ref="O5703" r:id="rId11896" xr:uid="{00000000-0004-0000-0C00-0000772E0000}"/>
    <hyperlink ref="O5704" r:id="rId11897" xr:uid="{00000000-0004-0000-0C00-0000782E0000}"/>
    <hyperlink ref="O5705" r:id="rId11898" xr:uid="{00000000-0004-0000-0C00-0000792E0000}"/>
    <hyperlink ref="O5706" r:id="rId11899" xr:uid="{00000000-0004-0000-0C00-00007A2E0000}"/>
    <hyperlink ref="O5707" r:id="rId11900" xr:uid="{00000000-0004-0000-0C00-00007B2E0000}"/>
    <hyperlink ref="O5708" r:id="rId11901" xr:uid="{00000000-0004-0000-0C00-00007C2E0000}"/>
    <hyperlink ref="O5709" r:id="rId11902" xr:uid="{00000000-0004-0000-0C00-00007D2E0000}"/>
    <hyperlink ref="O5710" r:id="rId11903" xr:uid="{00000000-0004-0000-0C00-00007E2E0000}"/>
    <hyperlink ref="O5711" r:id="rId11904" xr:uid="{00000000-0004-0000-0C00-00007F2E0000}"/>
    <hyperlink ref="O5712" r:id="rId11905" xr:uid="{00000000-0004-0000-0C00-0000802E0000}"/>
    <hyperlink ref="O5713" r:id="rId11906" xr:uid="{00000000-0004-0000-0C00-0000812E0000}"/>
    <hyperlink ref="O5714" r:id="rId11907" xr:uid="{00000000-0004-0000-0C00-0000822E0000}"/>
    <hyperlink ref="O5715" r:id="rId11908" xr:uid="{00000000-0004-0000-0C00-0000832E0000}"/>
    <hyperlink ref="O5716" r:id="rId11909" xr:uid="{00000000-0004-0000-0C00-0000842E0000}"/>
    <hyperlink ref="O5717" r:id="rId11910" xr:uid="{00000000-0004-0000-0C00-0000852E0000}"/>
    <hyperlink ref="O5718" r:id="rId11911" xr:uid="{00000000-0004-0000-0C00-0000862E0000}"/>
    <hyperlink ref="O5719" r:id="rId11912" xr:uid="{00000000-0004-0000-0C00-0000872E0000}"/>
    <hyperlink ref="O5720" r:id="rId11913" xr:uid="{00000000-0004-0000-0C00-0000882E0000}"/>
    <hyperlink ref="O5721" r:id="rId11914" xr:uid="{00000000-0004-0000-0C00-0000892E0000}"/>
    <hyperlink ref="O5722" r:id="rId11915" xr:uid="{00000000-0004-0000-0C00-00008A2E0000}"/>
    <hyperlink ref="O5723" r:id="rId11916" xr:uid="{00000000-0004-0000-0C00-00008B2E0000}"/>
    <hyperlink ref="O5724" r:id="rId11917" xr:uid="{00000000-0004-0000-0C00-00008C2E0000}"/>
    <hyperlink ref="O5726" r:id="rId11918" xr:uid="{00000000-0004-0000-0C00-00008D2E0000}"/>
    <hyperlink ref="O5727" r:id="rId11919" xr:uid="{00000000-0004-0000-0C00-00008E2E0000}"/>
    <hyperlink ref="O5728" r:id="rId11920" xr:uid="{00000000-0004-0000-0C00-00008F2E0000}"/>
    <hyperlink ref="O5729" r:id="rId11921" xr:uid="{00000000-0004-0000-0C00-0000902E0000}"/>
    <hyperlink ref="O5730" r:id="rId11922" xr:uid="{00000000-0004-0000-0C00-0000912E0000}"/>
    <hyperlink ref="O5731" r:id="rId11923" xr:uid="{00000000-0004-0000-0C00-0000922E0000}"/>
    <hyperlink ref="O5732" r:id="rId11924" xr:uid="{00000000-0004-0000-0C00-0000932E0000}"/>
    <hyperlink ref="O5733" r:id="rId11925" xr:uid="{00000000-0004-0000-0C00-0000942E0000}"/>
    <hyperlink ref="O5734" r:id="rId11926" xr:uid="{00000000-0004-0000-0C00-0000952E0000}"/>
    <hyperlink ref="O5735" r:id="rId11927" xr:uid="{00000000-0004-0000-0C00-0000962E0000}"/>
    <hyperlink ref="O5736" r:id="rId11928" xr:uid="{00000000-0004-0000-0C00-0000972E0000}"/>
    <hyperlink ref="O5737" r:id="rId11929" xr:uid="{00000000-0004-0000-0C00-0000982E0000}"/>
    <hyperlink ref="O5738" r:id="rId11930" xr:uid="{00000000-0004-0000-0C00-0000992E0000}"/>
    <hyperlink ref="O5740" r:id="rId11931" xr:uid="{00000000-0004-0000-0C00-00009A2E0000}"/>
    <hyperlink ref="O5742" r:id="rId11932" xr:uid="{00000000-0004-0000-0C00-00009B2E0000}"/>
    <hyperlink ref="O5743" r:id="rId11933" xr:uid="{00000000-0004-0000-0C00-00009C2E0000}"/>
    <hyperlink ref="O5744" r:id="rId11934" xr:uid="{00000000-0004-0000-0C00-00009D2E0000}"/>
    <hyperlink ref="O5745" r:id="rId11935" xr:uid="{00000000-0004-0000-0C00-00009E2E0000}"/>
    <hyperlink ref="O5746" r:id="rId11936" xr:uid="{00000000-0004-0000-0C00-00009F2E0000}"/>
    <hyperlink ref="O5747" r:id="rId11937" xr:uid="{00000000-0004-0000-0C00-0000A02E0000}"/>
    <hyperlink ref="O5749" r:id="rId11938" xr:uid="{00000000-0004-0000-0C00-0000A12E0000}"/>
    <hyperlink ref="O5750" r:id="rId11939" xr:uid="{00000000-0004-0000-0C00-0000A22E0000}"/>
    <hyperlink ref="O5751" r:id="rId11940" xr:uid="{00000000-0004-0000-0C00-0000A32E0000}"/>
    <hyperlink ref="O5752" r:id="rId11941" xr:uid="{00000000-0004-0000-0C00-0000A42E0000}"/>
    <hyperlink ref="O5753" r:id="rId11942" xr:uid="{00000000-0004-0000-0C00-0000A52E0000}"/>
    <hyperlink ref="O5754" r:id="rId11943" xr:uid="{00000000-0004-0000-0C00-0000A62E0000}"/>
    <hyperlink ref="O5757" r:id="rId11944" xr:uid="{00000000-0004-0000-0C00-0000A72E0000}"/>
    <hyperlink ref="O5758" r:id="rId11945" xr:uid="{00000000-0004-0000-0C00-0000A82E0000}"/>
    <hyperlink ref="O5759" r:id="rId11946" xr:uid="{00000000-0004-0000-0C00-0000A92E0000}"/>
    <hyperlink ref="O5760" r:id="rId11947" xr:uid="{00000000-0004-0000-0C00-0000AA2E0000}"/>
    <hyperlink ref="O5762" r:id="rId11948" xr:uid="{00000000-0004-0000-0C00-0000AB2E0000}"/>
    <hyperlink ref="O5763" r:id="rId11949" xr:uid="{00000000-0004-0000-0C00-0000AC2E0000}"/>
    <hyperlink ref="O5764" r:id="rId11950" xr:uid="{00000000-0004-0000-0C00-0000AD2E0000}"/>
    <hyperlink ref="O5765" r:id="rId11951" xr:uid="{00000000-0004-0000-0C00-0000AE2E0000}"/>
    <hyperlink ref="O5768" r:id="rId11952" xr:uid="{00000000-0004-0000-0C00-0000AF2E0000}"/>
    <hyperlink ref="O5769" r:id="rId11953" xr:uid="{00000000-0004-0000-0C00-0000B02E0000}"/>
    <hyperlink ref="O5770" r:id="rId11954" xr:uid="{00000000-0004-0000-0C00-0000B12E0000}"/>
    <hyperlink ref="O5771" r:id="rId11955" xr:uid="{00000000-0004-0000-0C00-0000B22E0000}"/>
    <hyperlink ref="O5772" r:id="rId11956" xr:uid="{00000000-0004-0000-0C00-0000B32E0000}"/>
    <hyperlink ref="O5773" r:id="rId11957" xr:uid="{00000000-0004-0000-0C00-0000B42E0000}"/>
    <hyperlink ref="O5774" r:id="rId11958" xr:uid="{00000000-0004-0000-0C00-0000B52E0000}"/>
    <hyperlink ref="O5775" r:id="rId11959" xr:uid="{00000000-0004-0000-0C00-0000B62E0000}"/>
    <hyperlink ref="O5776" r:id="rId11960" xr:uid="{00000000-0004-0000-0C00-0000B72E0000}"/>
    <hyperlink ref="O5777" r:id="rId11961" xr:uid="{00000000-0004-0000-0C00-0000B82E0000}"/>
    <hyperlink ref="O5778" r:id="rId11962" xr:uid="{00000000-0004-0000-0C00-0000B92E0000}"/>
    <hyperlink ref="O5779" r:id="rId11963" xr:uid="{00000000-0004-0000-0C00-0000BA2E0000}"/>
    <hyperlink ref="O5780" r:id="rId11964" xr:uid="{00000000-0004-0000-0C00-0000BB2E0000}"/>
    <hyperlink ref="O5781" r:id="rId11965" xr:uid="{00000000-0004-0000-0C00-0000BC2E0000}"/>
    <hyperlink ref="O5782" r:id="rId11966" xr:uid="{00000000-0004-0000-0C00-0000BD2E0000}"/>
    <hyperlink ref="O5783" r:id="rId11967" xr:uid="{00000000-0004-0000-0C00-0000BE2E0000}"/>
    <hyperlink ref="O5784" r:id="rId11968" xr:uid="{00000000-0004-0000-0C00-0000BF2E0000}"/>
    <hyperlink ref="O5785" r:id="rId11969" xr:uid="{00000000-0004-0000-0C00-0000C02E0000}"/>
    <hyperlink ref="O5786" r:id="rId11970" xr:uid="{00000000-0004-0000-0C00-0000C12E0000}"/>
    <hyperlink ref="O5787" r:id="rId11971" xr:uid="{00000000-0004-0000-0C00-0000C22E0000}"/>
    <hyperlink ref="O5788" r:id="rId11972" xr:uid="{00000000-0004-0000-0C00-0000C32E0000}"/>
    <hyperlink ref="O5789" r:id="rId11973" xr:uid="{00000000-0004-0000-0C00-0000C42E0000}"/>
    <hyperlink ref="O5790" r:id="rId11974" xr:uid="{00000000-0004-0000-0C00-0000C52E0000}"/>
    <hyperlink ref="O5791" r:id="rId11975" xr:uid="{00000000-0004-0000-0C00-0000C62E0000}"/>
    <hyperlink ref="O5792" r:id="rId11976" xr:uid="{00000000-0004-0000-0C00-0000C72E0000}"/>
    <hyperlink ref="O5793" r:id="rId11977" xr:uid="{00000000-0004-0000-0C00-0000C82E0000}"/>
    <hyperlink ref="O5794" r:id="rId11978" xr:uid="{00000000-0004-0000-0C00-0000C92E0000}"/>
    <hyperlink ref="O5795" r:id="rId11979" xr:uid="{00000000-0004-0000-0C00-0000CA2E0000}"/>
    <hyperlink ref="O5796" r:id="rId11980" xr:uid="{00000000-0004-0000-0C00-0000CB2E0000}"/>
    <hyperlink ref="O5798" r:id="rId11981" xr:uid="{00000000-0004-0000-0C00-0000CC2E0000}"/>
    <hyperlink ref="O5799" r:id="rId11982" xr:uid="{00000000-0004-0000-0C00-0000CD2E0000}"/>
    <hyperlink ref="O5800" r:id="rId11983" xr:uid="{00000000-0004-0000-0C00-0000CE2E0000}"/>
    <hyperlink ref="O5801" r:id="rId11984" xr:uid="{00000000-0004-0000-0C00-0000CF2E0000}"/>
    <hyperlink ref="O5802" r:id="rId11985" xr:uid="{00000000-0004-0000-0C00-0000D02E0000}"/>
    <hyperlink ref="O5803" r:id="rId11986" xr:uid="{00000000-0004-0000-0C00-0000D12E0000}"/>
    <hyperlink ref="O5804" r:id="rId11987" xr:uid="{00000000-0004-0000-0C00-0000D22E0000}"/>
    <hyperlink ref="O5805" r:id="rId11988" xr:uid="{00000000-0004-0000-0C00-0000D32E0000}"/>
    <hyperlink ref="O5806" r:id="rId11989" xr:uid="{00000000-0004-0000-0C00-0000D42E0000}"/>
    <hyperlink ref="O5807" r:id="rId11990" xr:uid="{00000000-0004-0000-0C00-0000D52E0000}"/>
    <hyperlink ref="O5808" r:id="rId11991" xr:uid="{00000000-0004-0000-0C00-0000D62E0000}"/>
    <hyperlink ref="O5809" r:id="rId11992" xr:uid="{00000000-0004-0000-0C00-0000D72E0000}"/>
    <hyperlink ref="O5810" r:id="rId11993" xr:uid="{00000000-0004-0000-0C00-0000D82E0000}"/>
    <hyperlink ref="O5811" r:id="rId11994" xr:uid="{00000000-0004-0000-0C00-0000D92E0000}"/>
    <hyperlink ref="O5812" r:id="rId11995" xr:uid="{00000000-0004-0000-0C00-0000DA2E0000}"/>
    <hyperlink ref="O5813" r:id="rId11996" xr:uid="{00000000-0004-0000-0C00-0000DB2E0000}"/>
    <hyperlink ref="O5814" r:id="rId11997" xr:uid="{00000000-0004-0000-0C00-0000DC2E0000}"/>
    <hyperlink ref="O5815" r:id="rId11998" xr:uid="{00000000-0004-0000-0C00-0000DD2E0000}"/>
    <hyperlink ref="O5816" r:id="rId11999" xr:uid="{00000000-0004-0000-0C00-0000DE2E0000}"/>
    <hyperlink ref="O5817" r:id="rId12000" xr:uid="{00000000-0004-0000-0C00-0000DF2E0000}"/>
    <hyperlink ref="O5818" r:id="rId12001" xr:uid="{00000000-0004-0000-0C00-0000E02E0000}"/>
    <hyperlink ref="O5819" r:id="rId12002" xr:uid="{00000000-0004-0000-0C00-0000E12E0000}"/>
    <hyperlink ref="O5820" r:id="rId12003" xr:uid="{00000000-0004-0000-0C00-0000E22E0000}"/>
    <hyperlink ref="O5822" r:id="rId12004" xr:uid="{00000000-0004-0000-0C00-0000E32E0000}"/>
    <hyperlink ref="O5823" r:id="rId12005" xr:uid="{00000000-0004-0000-0C00-0000E42E0000}"/>
    <hyperlink ref="O5824" r:id="rId12006" xr:uid="{00000000-0004-0000-0C00-0000E52E0000}"/>
    <hyperlink ref="O5825" r:id="rId12007" xr:uid="{00000000-0004-0000-0C00-0000E62E0000}"/>
    <hyperlink ref="O5826" r:id="rId12008" xr:uid="{00000000-0004-0000-0C00-0000E72E0000}"/>
    <hyperlink ref="O5827" r:id="rId12009" xr:uid="{00000000-0004-0000-0C00-0000E82E0000}"/>
    <hyperlink ref="O5828" r:id="rId12010" xr:uid="{00000000-0004-0000-0C00-0000E92E0000}"/>
    <hyperlink ref="O5829" r:id="rId12011" xr:uid="{00000000-0004-0000-0C00-0000EA2E0000}"/>
    <hyperlink ref="O5830" r:id="rId12012" xr:uid="{00000000-0004-0000-0C00-0000EB2E0000}"/>
    <hyperlink ref="O5831" r:id="rId12013" xr:uid="{00000000-0004-0000-0C00-0000EC2E0000}"/>
    <hyperlink ref="O5832" r:id="rId12014" xr:uid="{00000000-0004-0000-0C00-0000ED2E0000}"/>
    <hyperlink ref="O5833" r:id="rId12015" xr:uid="{00000000-0004-0000-0C00-0000EE2E0000}"/>
    <hyperlink ref="O5834" r:id="rId12016" xr:uid="{00000000-0004-0000-0C00-0000EF2E0000}"/>
    <hyperlink ref="O5835" r:id="rId12017" xr:uid="{00000000-0004-0000-0C00-0000F02E0000}"/>
    <hyperlink ref="O5836" r:id="rId12018" xr:uid="{00000000-0004-0000-0C00-0000F12E0000}"/>
    <hyperlink ref="O5837" r:id="rId12019" xr:uid="{00000000-0004-0000-0C00-0000F22E0000}"/>
    <hyperlink ref="O5838" r:id="rId12020" xr:uid="{00000000-0004-0000-0C00-0000F32E0000}"/>
    <hyperlink ref="O5839" r:id="rId12021" xr:uid="{00000000-0004-0000-0C00-0000F42E0000}"/>
    <hyperlink ref="O5840" r:id="rId12022" xr:uid="{00000000-0004-0000-0C00-0000F52E0000}"/>
    <hyperlink ref="O5841" r:id="rId12023" xr:uid="{00000000-0004-0000-0C00-0000F62E0000}"/>
    <hyperlink ref="O5842" r:id="rId12024" xr:uid="{00000000-0004-0000-0C00-0000F72E0000}"/>
    <hyperlink ref="O5843" r:id="rId12025" xr:uid="{00000000-0004-0000-0C00-0000F82E0000}"/>
    <hyperlink ref="O5844" r:id="rId12026" xr:uid="{00000000-0004-0000-0C00-0000F92E0000}"/>
    <hyperlink ref="O5845" r:id="rId12027" xr:uid="{00000000-0004-0000-0C00-0000FA2E0000}"/>
    <hyperlink ref="O5846" r:id="rId12028" xr:uid="{00000000-0004-0000-0C00-0000FB2E0000}"/>
    <hyperlink ref="O5847" r:id="rId12029" xr:uid="{00000000-0004-0000-0C00-0000FC2E0000}"/>
    <hyperlink ref="O5848" r:id="rId12030" xr:uid="{00000000-0004-0000-0C00-0000FD2E0000}"/>
    <hyperlink ref="O5849" r:id="rId12031" xr:uid="{00000000-0004-0000-0C00-0000FE2E0000}"/>
    <hyperlink ref="O5850" r:id="rId12032" xr:uid="{00000000-0004-0000-0C00-0000FF2E0000}"/>
    <hyperlink ref="O5851" r:id="rId12033" xr:uid="{00000000-0004-0000-0C00-0000002F0000}"/>
    <hyperlink ref="O5852" r:id="rId12034" xr:uid="{00000000-0004-0000-0C00-0000012F0000}"/>
    <hyperlink ref="O5853" r:id="rId12035" xr:uid="{00000000-0004-0000-0C00-0000022F0000}"/>
    <hyperlink ref="O5854" r:id="rId12036" xr:uid="{00000000-0004-0000-0C00-0000032F0000}"/>
    <hyperlink ref="O5855" r:id="rId12037" xr:uid="{00000000-0004-0000-0C00-0000042F0000}"/>
    <hyperlink ref="O5856" r:id="rId12038" xr:uid="{00000000-0004-0000-0C00-0000052F0000}"/>
    <hyperlink ref="O5857" r:id="rId12039" xr:uid="{00000000-0004-0000-0C00-0000062F0000}"/>
    <hyperlink ref="O5858" r:id="rId12040" xr:uid="{00000000-0004-0000-0C00-0000072F0000}"/>
    <hyperlink ref="O5859" r:id="rId12041" xr:uid="{00000000-0004-0000-0C00-0000082F0000}"/>
    <hyperlink ref="O5860" r:id="rId12042" xr:uid="{00000000-0004-0000-0C00-0000092F0000}"/>
    <hyperlink ref="O5861" r:id="rId12043" xr:uid="{00000000-0004-0000-0C00-00000A2F0000}"/>
    <hyperlink ref="O5862" r:id="rId12044" xr:uid="{00000000-0004-0000-0C00-00000B2F0000}"/>
    <hyperlink ref="O5863" r:id="rId12045" xr:uid="{00000000-0004-0000-0C00-00000C2F0000}"/>
    <hyperlink ref="O5864" r:id="rId12046" xr:uid="{00000000-0004-0000-0C00-00000D2F0000}"/>
    <hyperlink ref="O5865" r:id="rId12047" xr:uid="{00000000-0004-0000-0C00-00000E2F0000}"/>
    <hyperlink ref="O5866" r:id="rId12048" xr:uid="{00000000-0004-0000-0C00-00000F2F0000}"/>
    <hyperlink ref="O5867" r:id="rId12049" xr:uid="{00000000-0004-0000-0C00-0000102F0000}"/>
    <hyperlink ref="O5868" r:id="rId12050" xr:uid="{00000000-0004-0000-0C00-0000112F0000}"/>
    <hyperlink ref="O5869" r:id="rId12051" xr:uid="{00000000-0004-0000-0C00-0000122F0000}"/>
    <hyperlink ref="O5870" r:id="rId12052" xr:uid="{00000000-0004-0000-0C00-0000132F0000}"/>
    <hyperlink ref="O5871" r:id="rId12053" xr:uid="{00000000-0004-0000-0C00-0000142F0000}"/>
    <hyperlink ref="O5872" r:id="rId12054" xr:uid="{00000000-0004-0000-0C00-0000152F0000}"/>
    <hyperlink ref="O5873" r:id="rId12055" xr:uid="{00000000-0004-0000-0C00-0000162F0000}"/>
    <hyperlink ref="O5874" r:id="rId12056" xr:uid="{00000000-0004-0000-0C00-0000172F0000}"/>
    <hyperlink ref="O5875" r:id="rId12057" xr:uid="{00000000-0004-0000-0C00-0000182F0000}"/>
    <hyperlink ref="O5876" r:id="rId12058" xr:uid="{00000000-0004-0000-0C00-0000192F0000}"/>
    <hyperlink ref="O5877" r:id="rId12059" xr:uid="{00000000-0004-0000-0C00-00001A2F0000}"/>
    <hyperlink ref="O5878" r:id="rId12060" xr:uid="{00000000-0004-0000-0C00-00001B2F0000}"/>
    <hyperlink ref="O5879" r:id="rId12061" xr:uid="{00000000-0004-0000-0C00-00001C2F0000}"/>
    <hyperlink ref="O5880" r:id="rId12062" xr:uid="{00000000-0004-0000-0C00-00001D2F0000}"/>
    <hyperlink ref="O5881" r:id="rId12063" xr:uid="{00000000-0004-0000-0C00-00001E2F0000}"/>
    <hyperlink ref="O5882" r:id="rId12064" xr:uid="{00000000-0004-0000-0C00-00001F2F0000}"/>
    <hyperlink ref="O5884" r:id="rId12065" xr:uid="{00000000-0004-0000-0C00-0000202F0000}"/>
    <hyperlink ref="O5885" r:id="rId12066" xr:uid="{00000000-0004-0000-0C00-0000212F0000}"/>
    <hyperlink ref="O5886" r:id="rId12067" xr:uid="{00000000-0004-0000-0C00-0000222F0000}"/>
    <hyperlink ref="O5887" r:id="rId12068" xr:uid="{00000000-0004-0000-0C00-0000232F0000}"/>
    <hyperlink ref="O5888" r:id="rId12069" xr:uid="{00000000-0004-0000-0C00-0000242F0000}"/>
    <hyperlink ref="O5889" r:id="rId12070" xr:uid="{00000000-0004-0000-0C00-0000252F0000}"/>
    <hyperlink ref="O5890" r:id="rId12071" xr:uid="{00000000-0004-0000-0C00-0000262F0000}"/>
    <hyperlink ref="O5891" r:id="rId12072" xr:uid="{00000000-0004-0000-0C00-0000272F0000}"/>
    <hyperlink ref="O5892" r:id="rId12073" xr:uid="{00000000-0004-0000-0C00-0000282F0000}"/>
    <hyperlink ref="O5893" r:id="rId12074" xr:uid="{00000000-0004-0000-0C00-0000292F0000}"/>
    <hyperlink ref="O5894" r:id="rId12075" xr:uid="{00000000-0004-0000-0C00-00002A2F0000}"/>
    <hyperlink ref="O5896" r:id="rId12076" xr:uid="{00000000-0004-0000-0C00-00002B2F0000}"/>
    <hyperlink ref="O5897" r:id="rId12077" xr:uid="{00000000-0004-0000-0C00-00002C2F0000}"/>
    <hyperlink ref="O5898" r:id="rId12078" xr:uid="{00000000-0004-0000-0C00-00002D2F0000}"/>
    <hyperlink ref="O5899" r:id="rId12079" xr:uid="{00000000-0004-0000-0C00-00002E2F0000}"/>
    <hyperlink ref="O5900" r:id="rId12080" xr:uid="{00000000-0004-0000-0C00-00002F2F0000}"/>
    <hyperlink ref="O5901" r:id="rId12081" xr:uid="{00000000-0004-0000-0C00-0000302F0000}"/>
    <hyperlink ref="O5902" r:id="rId12082" xr:uid="{00000000-0004-0000-0C00-0000312F0000}"/>
    <hyperlink ref="O5903" r:id="rId12083" xr:uid="{00000000-0004-0000-0C00-0000322F0000}"/>
    <hyperlink ref="O5904" r:id="rId12084" xr:uid="{00000000-0004-0000-0C00-0000332F0000}"/>
    <hyperlink ref="O5905" r:id="rId12085" xr:uid="{00000000-0004-0000-0C00-0000342F0000}"/>
    <hyperlink ref="O5906" r:id="rId12086" xr:uid="{00000000-0004-0000-0C00-0000352F0000}"/>
    <hyperlink ref="O5907" r:id="rId12087" xr:uid="{00000000-0004-0000-0C00-0000362F0000}"/>
    <hyperlink ref="O5908" r:id="rId12088" xr:uid="{00000000-0004-0000-0C00-0000372F0000}"/>
    <hyperlink ref="O5909" r:id="rId12089" xr:uid="{00000000-0004-0000-0C00-0000382F0000}"/>
    <hyperlink ref="O5910" r:id="rId12090" xr:uid="{00000000-0004-0000-0C00-0000392F0000}"/>
    <hyperlink ref="O5911" r:id="rId12091" xr:uid="{00000000-0004-0000-0C00-00003A2F0000}"/>
    <hyperlink ref="O5912" r:id="rId12092" xr:uid="{00000000-0004-0000-0C00-00003B2F0000}"/>
    <hyperlink ref="O5913" r:id="rId12093" xr:uid="{00000000-0004-0000-0C00-00003C2F0000}"/>
    <hyperlink ref="O5914" r:id="rId12094" xr:uid="{00000000-0004-0000-0C00-00003D2F0000}"/>
    <hyperlink ref="O5915" r:id="rId12095" xr:uid="{00000000-0004-0000-0C00-00003E2F0000}"/>
    <hyperlink ref="O5916" r:id="rId12096" xr:uid="{00000000-0004-0000-0C00-00003F2F0000}"/>
    <hyperlink ref="O5917" r:id="rId12097" xr:uid="{00000000-0004-0000-0C00-0000402F0000}"/>
    <hyperlink ref="O5918" r:id="rId12098" xr:uid="{00000000-0004-0000-0C00-0000412F0000}"/>
    <hyperlink ref="O5919" r:id="rId12099" xr:uid="{00000000-0004-0000-0C00-0000422F0000}"/>
    <hyperlink ref="O5920" r:id="rId12100" xr:uid="{00000000-0004-0000-0C00-0000432F0000}"/>
    <hyperlink ref="O5921" r:id="rId12101" xr:uid="{00000000-0004-0000-0C00-0000442F0000}"/>
    <hyperlink ref="O5922" r:id="rId12102" xr:uid="{00000000-0004-0000-0C00-0000452F0000}"/>
    <hyperlink ref="O5923" r:id="rId12103" xr:uid="{00000000-0004-0000-0C00-0000462F0000}"/>
    <hyperlink ref="O5924" r:id="rId12104" xr:uid="{00000000-0004-0000-0C00-0000472F0000}"/>
    <hyperlink ref="O5926" r:id="rId12105" xr:uid="{00000000-0004-0000-0C00-0000482F0000}"/>
    <hyperlink ref="O5927" r:id="rId12106" xr:uid="{00000000-0004-0000-0C00-0000492F0000}"/>
    <hyperlink ref="O5928" r:id="rId12107" xr:uid="{00000000-0004-0000-0C00-00004A2F0000}"/>
    <hyperlink ref="O5929" r:id="rId12108" xr:uid="{00000000-0004-0000-0C00-00004B2F0000}"/>
    <hyperlink ref="O5930" r:id="rId12109" xr:uid="{00000000-0004-0000-0C00-00004C2F0000}"/>
    <hyperlink ref="O5931" r:id="rId12110" xr:uid="{00000000-0004-0000-0C00-00004D2F0000}"/>
    <hyperlink ref="O5932" r:id="rId12111" xr:uid="{00000000-0004-0000-0C00-00004E2F0000}"/>
    <hyperlink ref="O5933" r:id="rId12112" xr:uid="{00000000-0004-0000-0C00-00004F2F0000}"/>
    <hyperlink ref="O5934" r:id="rId12113" xr:uid="{00000000-0004-0000-0C00-0000502F0000}"/>
    <hyperlink ref="O5935" r:id="rId12114" xr:uid="{00000000-0004-0000-0C00-0000512F0000}"/>
    <hyperlink ref="O5936" r:id="rId12115" xr:uid="{00000000-0004-0000-0C00-0000522F0000}"/>
    <hyperlink ref="O5937" r:id="rId12116" xr:uid="{00000000-0004-0000-0C00-0000532F0000}"/>
    <hyperlink ref="O5938" r:id="rId12117" xr:uid="{00000000-0004-0000-0C00-0000542F0000}"/>
    <hyperlink ref="O5939" r:id="rId12118" xr:uid="{00000000-0004-0000-0C00-0000552F0000}"/>
    <hyperlink ref="O5940" r:id="rId12119" xr:uid="{00000000-0004-0000-0C00-0000562F0000}"/>
    <hyperlink ref="O5941" r:id="rId12120" xr:uid="{00000000-0004-0000-0C00-0000572F0000}"/>
    <hyperlink ref="O5942" r:id="rId12121" xr:uid="{00000000-0004-0000-0C00-0000582F0000}"/>
    <hyperlink ref="O5943" r:id="rId12122" xr:uid="{00000000-0004-0000-0C00-0000592F0000}"/>
    <hyperlink ref="O5944" r:id="rId12123" xr:uid="{00000000-0004-0000-0C00-00005A2F0000}"/>
    <hyperlink ref="O5945" r:id="rId12124" xr:uid="{00000000-0004-0000-0C00-00005B2F0000}"/>
    <hyperlink ref="O5946" r:id="rId12125" xr:uid="{00000000-0004-0000-0C00-00005C2F0000}"/>
    <hyperlink ref="O5947" r:id="rId12126" xr:uid="{00000000-0004-0000-0C00-00005D2F0000}"/>
    <hyperlink ref="O5948" r:id="rId12127" xr:uid="{00000000-0004-0000-0C00-00005E2F0000}"/>
    <hyperlink ref="O5949" r:id="rId12128" xr:uid="{00000000-0004-0000-0C00-00005F2F0000}"/>
    <hyperlink ref="O5950" r:id="rId12129" xr:uid="{00000000-0004-0000-0C00-0000602F0000}"/>
    <hyperlink ref="O5951" r:id="rId12130" xr:uid="{00000000-0004-0000-0C00-0000612F0000}"/>
    <hyperlink ref="O5952" r:id="rId12131" xr:uid="{00000000-0004-0000-0C00-0000622F0000}"/>
    <hyperlink ref="O5953" r:id="rId12132" xr:uid="{00000000-0004-0000-0C00-0000632F0000}"/>
    <hyperlink ref="O5954" r:id="rId12133" xr:uid="{00000000-0004-0000-0C00-0000642F0000}"/>
    <hyperlink ref="O5955" r:id="rId12134" xr:uid="{00000000-0004-0000-0C00-0000652F0000}"/>
    <hyperlink ref="O5956" r:id="rId12135" xr:uid="{00000000-0004-0000-0C00-0000662F0000}"/>
    <hyperlink ref="O5957" r:id="rId12136" xr:uid="{00000000-0004-0000-0C00-0000672F0000}"/>
    <hyperlink ref="O5958" r:id="rId12137" xr:uid="{00000000-0004-0000-0C00-0000682F0000}"/>
    <hyperlink ref="O5959" r:id="rId12138" xr:uid="{00000000-0004-0000-0C00-0000692F0000}"/>
    <hyperlink ref="O5960" r:id="rId12139" xr:uid="{00000000-0004-0000-0C00-00006A2F0000}"/>
    <hyperlink ref="O5961" r:id="rId12140" xr:uid="{00000000-0004-0000-0C00-00006B2F0000}"/>
    <hyperlink ref="O5962" r:id="rId12141" xr:uid="{00000000-0004-0000-0C00-00006C2F0000}"/>
    <hyperlink ref="O5963" r:id="rId12142" xr:uid="{00000000-0004-0000-0C00-00006D2F0000}"/>
    <hyperlink ref="O5964" r:id="rId12143" xr:uid="{00000000-0004-0000-0C00-00006E2F0000}"/>
    <hyperlink ref="O5965" r:id="rId12144" xr:uid="{00000000-0004-0000-0C00-00006F2F0000}"/>
    <hyperlink ref="O5966" r:id="rId12145" xr:uid="{00000000-0004-0000-0C00-0000702F0000}"/>
    <hyperlink ref="O5967" r:id="rId12146" xr:uid="{00000000-0004-0000-0C00-0000712F0000}"/>
    <hyperlink ref="O5968" r:id="rId12147" xr:uid="{00000000-0004-0000-0C00-0000722F0000}"/>
    <hyperlink ref="O5969" r:id="rId12148" xr:uid="{00000000-0004-0000-0C00-0000732F0000}"/>
    <hyperlink ref="O5970" r:id="rId12149" xr:uid="{00000000-0004-0000-0C00-0000742F0000}"/>
    <hyperlink ref="O5971" r:id="rId12150" xr:uid="{00000000-0004-0000-0C00-0000752F0000}"/>
    <hyperlink ref="O5972" r:id="rId12151" xr:uid="{00000000-0004-0000-0C00-0000762F0000}"/>
    <hyperlink ref="O5973" r:id="rId12152" xr:uid="{00000000-0004-0000-0C00-0000772F0000}"/>
    <hyperlink ref="O5974" r:id="rId12153" xr:uid="{00000000-0004-0000-0C00-0000782F0000}"/>
    <hyperlink ref="O5975" r:id="rId12154" xr:uid="{00000000-0004-0000-0C00-0000792F0000}"/>
    <hyperlink ref="O5977" r:id="rId12155" xr:uid="{00000000-0004-0000-0C00-00007A2F0000}"/>
    <hyperlink ref="O5978" r:id="rId12156" xr:uid="{00000000-0004-0000-0C00-00007B2F0000}"/>
    <hyperlink ref="O5979" r:id="rId12157" xr:uid="{00000000-0004-0000-0C00-00007C2F0000}"/>
    <hyperlink ref="O5980" r:id="rId12158" xr:uid="{00000000-0004-0000-0C00-00007D2F0000}"/>
    <hyperlink ref="O5981" r:id="rId12159" xr:uid="{00000000-0004-0000-0C00-00007E2F0000}"/>
    <hyperlink ref="O5982" r:id="rId12160" xr:uid="{00000000-0004-0000-0C00-00007F2F0000}"/>
    <hyperlink ref="O5983" r:id="rId12161" xr:uid="{00000000-0004-0000-0C00-0000802F0000}"/>
    <hyperlink ref="O5984" r:id="rId12162" xr:uid="{00000000-0004-0000-0C00-0000812F0000}"/>
    <hyperlink ref="O5985" r:id="rId12163" xr:uid="{00000000-0004-0000-0C00-0000822F0000}"/>
    <hyperlink ref="O5986" r:id="rId12164" xr:uid="{00000000-0004-0000-0C00-0000832F0000}"/>
    <hyperlink ref="O5987" r:id="rId12165" xr:uid="{00000000-0004-0000-0C00-0000842F0000}"/>
    <hyperlink ref="O5988" r:id="rId12166" xr:uid="{00000000-0004-0000-0C00-0000852F0000}"/>
    <hyperlink ref="O5989" r:id="rId12167" xr:uid="{00000000-0004-0000-0C00-0000862F0000}"/>
    <hyperlink ref="O5990" r:id="rId12168" xr:uid="{00000000-0004-0000-0C00-0000872F0000}"/>
    <hyperlink ref="O5991" r:id="rId12169" xr:uid="{00000000-0004-0000-0C00-0000882F0000}"/>
    <hyperlink ref="O5992" r:id="rId12170" xr:uid="{00000000-0004-0000-0C00-0000892F0000}"/>
    <hyperlink ref="O5993" r:id="rId12171" xr:uid="{00000000-0004-0000-0C00-00008A2F0000}"/>
    <hyperlink ref="O5994" r:id="rId12172" xr:uid="{00000000-0004-0000-0C00-00008B2F0000}"/>
    <hyperlink ref="O5995" r:id="rId12173" xr:uid="{00000000-0004-0000-0C00-00008C2F0000}"/>
    <hyperlink ref="O5996" r:id="rId12174" xr:uid="{00000000-0004-0000-0C00-00008D2F0000}"/>
    <hyperlink ref="O5997" r:id="rId12175" xr:uid="{00000000-0004-0000-0C00-00008E2F0000}"/>
    <hyperlink ref="O5998" r:id="rId12176" xr:uid="{00000000-0004-0000-0C00-00008F2F0000}"/>
    <hyperlink ref="O5999" r:id="rId12177" xr:uid="{00000000-0004-0000-0C00-0000902F0000}"/>
    <hyperlink ref="O6000" r:id="rId12178" xr:uid="{00000000-0004-0000-0C00-0000912F0000}"/>
    <hyperlink ref="O6001" r:id="rId12179" xr:uid="{00000000-0004-0000-0C00-0000922F0000}"/>
    <hyperlink ref="O6002" r:id="rId12180" xr:uid="{00000000-0004-0000-0C00-0000932F0000}"/>
    <hyperlink ref="O6003" r:id="rId12181" xr:uid="{00000000-0004-0000-0C00-0000942F0000}"/>
    <hyperlink ref="O6004" r:id="rId12182" xr:uid="{00000000-0004-0000-0C00-0000952F0000}"/>
    <hyperlink ref="O6005" r:id="rId12183" xr:uid="{00000000-0004-0000-0C00-0000962F0000}"/>
    <hyperlink ref="O6006" r:id="rId12184" xr:uid="{00000000-0004-0000-0C00-0000972F0000}"/>
    <hyperlink ref="O6007" r:id="rId12185" xr:uid="{00000000-0004-0000-0C00-0000982F0000}"/>
    <hyperlink ref="O6008" r:id="rId12186" xr:uid="{00000000-0004-0000-0C00-0000992F0000}"/>
    <hyperlink ref="O6009" r:id="rId12187" xr:uid="{00000000-0004-0000-0C00-00009A2F0000}"/>
    <hyperlink ref="O6010" r:id="rId12188" xr:uid="{00000000-0004-0000-0C00-00009B2F0000}"/>
    <hyperlink ref="O6011" r:id="rId12189" xr:uid="{00000000-0004-0000-0C00-00009C2F0000}"/>
    <hyperlink ref="O6012" r:id="rId12190" xr:uid="{00000000-0004-0000-0C00-00009D2F0000}"/>
    <hyperlink ref="O6013" r:id="rId12191" xr:uid="{00000000-0004-0000-0C00-00009E2F0000}"/>
    <hyperlink ref="O6014" r:id="rId12192" xr:uid="{00000000-0004-0000-0C00-00009F2F0000}"/>
    <hyperlink ref="O6015" r:id="rId12193" xr:uid="{00000000-0004-0000-0C00-0000A02F0000}"/>
    <hyperlink ref="O6016" r:id="rId12194" xr:uid="{00000000-0004-0000-0C00-0000A12F0000}"/>
    <hyperlink ref="O6017" r:id="rId12195" xr:uid="{00000000-0004-0000-0C00-0000A22F0000}"/>
    <hyperlink ref="O6018" r:id="rId12196" xr:uid="{00000000-0004-0000-0C00-0000A32F0000}"/>
    <hyperlink ref="O6019" r:id="rId12197" xr:uid="{00000000-0004-0000-0C00-0000A42F0000}"/>
    <hyperlink ref="O6020" r:id="rId12198" xr:uid="{00000000-0004-0000-0C00-0000A52F0000}"/>
    <hyperlink ref="O6021" r:id="rId12199" xr:uid="{00000000-0004-0000-0C00-0000A62F0000}"/>
    <hyperlink ref="O6022" r:id="rId12200" xr:uid="{00000000-0004-0000-0C00-0000A72F0000}"/>
    <hyperlink ref="O6023" r:id="rId12201" xr:uid="{00000000-0004-0000-0C00-0000A82F0000}"/>
    <hyperlink ref="O6024" r:id="rId12202" xr:uid="{00000000-0004-0000-0C00-0000A92F0000}"/>
    <hyperlink ref="O6025" r:id="rId12203" xr:uid="{00000000-0004-0000-0C00-0000AA2F0000}"/>
    <hyperlink ref="O6026" r:id="rId12204" xr:uid="{00000000-0004-0000-0C00-0000AB2F0000}"/>
    <hyperlink ref="O6027" r:id="rId12205" xr:uid="{00000000-0004-0000-0C00-0000AC2F0000}"/>
    <hyperlink ref="O6028" r:id="rId12206" xr:uid="{00000000-0004-0000-0C00-0000AD2F0000}"/>
    <hyperlink ref="O6029" r:id="rId12207" xr:uid="{00000000-0004-0000-0C00-0000AE2F0000}"/>
    <hyperlink ref="O6030" r:id="rId12208" xr:uid="{00000000-0004-0000-0C00-0000AF2F0000}"/>
    <hyperlink ref="O6031" r:id="rId12209" xr:uid="{00000000-0004-0000-0C00-0000B02F0000}"/>
    <hyperlink ref="O6032" r:id="rId12210" xr:uid="{00000000-0004-0000-0C00-0000B12F0000}"/>
    <hyperlink ref="O6033" r:id="rId12211" xr:uid="{00000000-0004-0000-0C00-0000B22F0000}"/>
    <hyperlink ref="O6034" r:id="rId12212" xr:uid="{00000000-0004-0000-0C00-0000B32F0000}"/>
    <hyperlink ref="O6035" r:id="rId12213" xr:uid="{00000000-0004-0000-0C00-0000B42F0000}"/>
    <hyperlink ref="O6036" r:id="rId12214" xr:uid="{00000000-0004-0000-0C00-0000B52F0000}"/>
    <hyperlink ref="O6037" r:id="rId12215" xr:uid="{00000000-0004-0000-0C00-0000B62F0000}"/>
    <hyperlink ref="O6038" r:id="rId12216" xr:uid="{00000000-0004-0000-0C00-0000B72F0000}"/>
    <hyperlink ref="O6039" r:id="rId12217" xr:uid="{00000000-0004-0000-0C00-0000B82F0000}"/>
    <hyperlink ref="O6040" r:id="rId12218" xr:uid="{00000000-0004-0000-0C00-0000B92F0000}"/>
    <hyperlink ref="O6041" r:id="rId12219" xr:uid="{00000000-0004-0000-0C00-0000BA2F0000}"/>
    <hyperlink ref="O6042" r:id="rId12220" xr:uid="{00000000-0004-0000-0C00-0000BB2F0000}"/>
    <hyperlink ref="O6043" r:id="rId12221" xr:uid="{00000000-0004-0000-0C00-0000BC2F0000}"/>
    <hyperlink ref="O6044" r:id="rId12222" xr:uid="{00000000-0004-0000-0C00-0000BD2F0000}"/>
    <hyperlink ref="O6045" r:id="rId12223" xr:uid="{00000000-0004-0000-0C00-0000BE2F0000}"/>
    <hyperlink ref="O6046" r:id="rId12224" xr:uid="{00000000-0004-0000-0C00-0000BF2F0000}"/>
    <hyperlink ref="O6047" r:id="rId12225" xr:uid="{00000000-0004-0000-0C00-0000C02F0000}"/>
    <hyperlink ref="O6048" r:id="rId12226" xr:uid="{00000000-0004-0000-0C00-0000C12F0000}"/>
    <hyperlink ref="O6049" r:id="rId12227" xr:uid="{00000000-0004-0000-0C00-0000C22F0000}"/>
    <hyperlink ref="O6050" r:id="rId12228" xr:uid="{00000000-0004-0000-0C00-0000C32F0000}"/>
    <hyperlink ref="O6051" r:id="rId12229" xr:uid="{00000000-0004-0000-0C00-0000C42F0000}"/>
    <hyperlink ref="O6052" r:id="rId12230" xr:uid="{00000000-0004-0000-0C00-0000C52F0000}"/>
    <hyperlink ref="O6053" r:id="rId12231" xr:uid="{00000000-0004-0000-0C00-0000C62F0000}"/>
    <hyperlink ref="O6054" r:id="rId12232" xr:uid="{00000000-0004-0000-0C00-0000C72F0000}"/>
    <hyperlink ref="O6055" r:id="rId12233" xr:uid="{00000000-0004-0000-0C00-0000C82F0000}"/>
    <hyperlink ref="O6056" r:id="rId12234" xr:uid="{00000000-0004-0000-0C00-0000C92F0000}"/>
    <hyperlink ref="O6057" r:id="rId12235" xr:uid="{00000000-0004-0000-0C00-0000CA2F0000}"/>
    <hyperlink ref="O6058" r:id="rId12236" xr:uid="{00000000-0004-0000-0C00-0000CB2F0000}"/>
    <hyperlink ref="O6059" r:id="rId12237" xr:uid="{00000000-0004-0000-0C00-0000CC2F0000}"/>
    <hyperlink ref="O6060" r:id="rId12238" xr:uid="{00000000-0004-0000-0C00-0000CD2F0000}"/>
    <hyperlink ref="O6061" r:id="rId12239" xr:uid="{00000000-0004-0000-0C00-0000CE2F0000}"/>
    <hyperlink ref="O6062" r:id="rId12240" xr:uid="{00000000-0004-0000-0C00-0000CF2F0000}"/>
    <hyperlink ref="O6063" r:id="rId12241" xr:uid="{00000000-0004-0000-0C00-0000D02F0000}"/>
    <hyperlink ref="O6064" r:id="rId12242" xr:uid="{00000000-0004-0000-0C00-0000D12F0000}"/>
    <hyperlink ref="O6065" r:id="rId12243" xr:uid="{00000000-0004-0000-0C00-0000D22F0000}"/>
    <hyperlink ref="O6066" r:id="rId12244" xr:uid="{00000000-0004-0000-0C00-0000D32F0000}"/>
    <hyperlink ref="O6067" r:id="rId12245" xr:uid="{00000000-0004-0000-0C00-0000D42F0000}"/>
    <hyperlink ref="O6068" r:id="rId12246" xr:uid="{00000000-0004-0000-0C00-0000D52F0000}"/>
    <hyperlink ref="O6069" r:id="rId12247" xr:uid="{00000000-0004-0000-0C00-0000D62F0000}"/>
    <hyperlink ref="O6070" r:id="rId12248" xr:uid="{00000000-0004-0000-0C00-0000D72F0000}"/>
    <hyperlink ref="O6071" r:id="rId12249" xr:uid="{00000000-0004-0000-0C00-0000D82F0000}"/>
    <hyperlink ref="O6072" r:id="rId12250" xr:uid="{00000000-0004-0000-0C00-0000D92F0000}"/>
    <hyperlink ref="O6073" r:id="rId12251" xr:uid="{00000000-0004-0000-0C00-0000DA2F0000}"/>
    <hyperlink ref="O6074" r:id="rId12252" xr:uid="{00000000-0004-0000-0C00-0000DB2F0000}"/>
    <hyperlink ref="O6075" r:id="rId12253" xr:uid="{00000000-0004-0000-0C00-0000DC2F0000}"/>
    <hyperlink ref="O6076" r:id="rId12254" xr:uid="{00000000-0004-0000-0C00-0000DD2F0000}"/>
    <hyperlink ref="O6077" r:id="rId12255" xr:uid="{00000000-0004-0000-0C00-0000DE2F0000}"/>
    <hyperlink ref="O6079" r:id="rId12256" xr:uid="{00000000-0004-0000-0C00-0000DF2F0000}"/>
    <hyperlink ref="O6080" r:id="rId12257" xr:uid="{00000000-0004-0000-0C00-0000E02F0000}"/>
    <hyperlink ref="O6081" r:id="rId12258" xr:uid="{00000000-0004-0000-0C00-0000E12F0000}"/>
    <hyperlink ref="O6082" r:id="rId12259" xr:uid="{00000000-0004-0000-0C00-0000E22F0000}"/>
    <hyperlink ref="O6083" r:id="rId12260" xr:uid="{00000000-0004-0000-0C00-0000E32F0000}"/>
    <hyperlink ref="O6084" r:id="rId12261" xr:uid="{00000000-0004-0000-0C00-0000E42F0000}"/>
    <hyperlink ref="O6085" r:id="rId12262" xr:uid="{00000000-0004-0000-0C00-0000E52F0000}"/>
    <hyperlink ref="O6086" r:id="rId12263" xr:uid="{00000000-0004-0000-0C00-0000E62F0000}"/>
    <hyperlink ref="O6087" r:id="rId12264" xr:uid="{00000000-0004-0000-0C00-0000E72F0000}"/>
    <hyperlink ref="O6088" r:id="rId12265" xr:uid="{00000000-0004-0000-0C00-0000E82F0000}"/>
    <hyperlink ref="O6089" r:id="rId12266" xr:uid="{00000000-0004-0000-0C00-0000E92F0000}"/>
    <hyperlink ref="O6090" r:id="rId12267" xr:uid="{00000000-0004-0000-0C00-0000EA2F0000}"/>
    <hyperlink ref="O6091" r:id="rId12268" xr:uid="{00000000-0004-0000-0C00-0000EB2F0000}"/>
    <hyperlink ref="O6092" r:id="rId12269" xr:uid="{00000000-0004-0000-0C00-0000EC2F0000}"/>
    <hyperlink ref="O6093" r:id="rId12270" xr:uid="{00000000-0004-0000-0C00-0000ED2F0000}"/>
    <hyperlink ref="O6094" r:id="rId12271" xr:uid="{00000000-0004-0000-0C00-0000EE2F0000}"/>
    <hyperlink ref="O6095" r:id="rId12272" xr:uid="{00000000-0004-0000-0C00-0000EF2F0000}"/>
    <hyperlink ref="O6096" r:id="rId12273" xr:uid="{00000000-0004-0000-0C00-0000F02F0000}"/>
    <hyperlink ref="O6097" r:id="rId12274" xr:uid="{00000000-0004-0000-0C00-0000F12F0000}"/>
    <hyperlink ref="O6098" r:id="rId12275" xr:uid="{00000000-0004-0000-0C00-0000F22F0000}"/>
    <hyperlink ref="O6099" r:id="rId12276" xr:uid="{00000000-0004-0000-0C00-0000F32F0000}"/>
    <hyperlink ref="O6100" r:id="rId12277" xr:uid="{00000000-0004-0000-0C00-0000F42F0000}"/>
    <hyperlink ref="O6101" r:id="rId12278" xr:uid="{00000000-0004-0000-0C00-0000F52F0000}"/>
    <hyperlink ref="O6102" r:id="rId12279" xr:uid="{00000000-0004-0000-0C00-0000F62F0000}"/>
    <hyperlink ref="O6103" r:id="rId12280" xr:uid="{00000000-0004-0000-0C00-0000F72F0000}"/>
    <hyperlink ref="O6104" r:id="rId12281" xr:uid="{00000000-0004-0000-0C00-0000F82F0000}"/>
    <hyperlink ref="O6105" r:id="rId12282" xr:uid="{00000000-0004-0000-0C00-0000F92F0000}"/>
    <hyperlink ref="O6106" r:id="rId12283" xr:uid="{00000000-0004-0000-0C00-0000FA2F0000}"/>
    <hyperlink ref="O6107" r:id="rId12284" xr:uid="{00000000-0004-0000-0C00-0000FB2F0000}"/>
    <hyperlink ref="O6108" r:id="rId12285" xr:uid="{00000000-0004-0000-0C00-0000FC2F0000}"/>
    <hyperlink ref="O6109" r:id="rId12286" xr:uid="{00000000-0004-0000-0C00-0000FD2F0000}"/>
    <hyperlink ref="O6110" r:id="rId12287" xr:uid="{00000000-0004-0000-0C00-0000FE2F0000}"/>
    <hyperlink ref="O6111" r:id="rId12288" xr:uid="{00000000-0004-0000-0C00-0000FF2F0000}"/>
    <hyperlink ref="O6112" r:id="rId12289" xr:uid="{00000000-0004-0000-0C00-000000300000}"/>
    <hyperlink ref="O6113" r:id="rId12290" xr:uid="{00000000-0004-0000-0C00-000001300000}"/>
    <hyperlink ref="O6114" r:id="rId12291" xr:uid="{00000000-0004-0000-0C00-000002300000}"/>
    <hyperlink ref="O6115" r:id="rId12292" xr:uid="{00000000-0004-0000-0C00-000003300000}"/>
    <hyperlink ref="O6116" r:id="rId12293" xr:uid="{00000000-0004-0000-0C00-000004300000}"/>
    <hyperlink ref="O6117" r:id="rId12294" xr:uid="{00000000-0004-0000-0C00-000005300000}"/>
    <hyperlink ref="O6118" r:id="rId12295" xr:uid="{00000000-0004-0000-0C00-000006300000}"/>
    <hyperlink ref="O6119" r:id="rId12296" xr:uid="{00000000-0004-0000-0C00-000007300000}"/>
    <hyperlink ref="O6120" r:id="rId12297" xr:uid="{00000000-0004-0000-0C00-000008300000}"/>
    <hyperlink ref="O6121" r:id="rId12298" xr:uid="{00000000-0004-0000-0C00-000009300000}"/>
    <hyperlink ref="O6122" r:id="rId12299" xr:uid="{00000000-0004-0000-0C00-00000A300000}"/>
    <hyperlink ref="O6123" r:id="rId12300" xr:uid="{00000000-0004-0000-0C00-00000B300000}"/>
    <hyperlink ref="O6124" r:id="rId12301" xr:uid="{00000000-0004-0000-0C00-00000C300000}"/>
    <hyperlink ref="O6125" r:id="rId12302" xr:uid="{00000000-0004-0000-0C00-00000D300000}"/>
    <hyperlink ref="O6126" r:id="rId12303" xr:uid="{00000000-0004-0000-0C00-00000E300000}"/>
    <hyperlink ref="O6127" r:id="rId12304" xr:uid="{00000000-0004-0000-0C00-00000F300000}"/>
    <hyperlink ref="O6128" r:id="rId12305" xr:uid="{00000000-0004-0000-0C00-000010300000}"/>
    <hyperlink ref="O6129" r:id="rId12306" xr:uid="{00000000-0004-0000-0C00-000011300000}"/>
    <hyperlink ref="O6130" r:id="rId12307" xr:uid="{00000000-0004-0000-0C00-000012300000}"/>
    <hyperlink ref="O6131" r:id="rId12308" xr:uid="{00000000-0004-0000-0C00-000013300000}"/>
    <hyperlink ref="O6132" r:id="rId12309" xr:uid="{00000000-0004-0000-0C00-000014300000}"/>
    <hyperlink ref="O6133" r:id="rId12310" xr:uid="{00000000-0004-0000-0C00-000015300000}"/>
    <hyperlink ref="O6134" r:id="rId12311" xr:uid="{00000000-0004-0000-0C00-000016300000}"/>
    <hyperlink ref="O6135" r:id="rId12312" xr:uid="{00000000-0004-0000-0C00-000017300000}"/>
    <hyperlink ref="O6136" r:id="rId12313" xr:uid="{00000000-0004-0000-0C00-000018300000}"/>
    <hyperlink ref="O6137" r:id="rId12314" xr:uid="{00000000-0004-0000-0C00-000019300000}"/>
    <hyperlink ref="O6140" r:id="rId12315" xr:uid="{00000000-0004-0000-0C00-00001A300000}"/>
    <hyperlink ref="O6141" r:id="rId12316" xr:uid="{00000000-0004-0000-0C00-00001B300000}"/>
    <hyperlink ref="O6142" r:id="rId12317" xr:uid="{00000000-0004-0000-0C00-00001C300000}"/>
    <hyperlink ref="O6143" r:id="rId12318" xr:uid="{00000000-0004-0000-0C00-00001D300000}"/>
    <hyperlink ref="O6144" r:id="rId12319" xr:uid="{00000000-0004-0000-0C00-00001E300000}"/>
    <hyperlink ref="O6145" r:id="rId12320" xr:uid="{00000000-0004-0000-0C00-00001F300000}"/>
    <hyperlink ref="O6146" r:id="rId12321" xr:uid="{00000000-0004-0000-0C00-000020300000}"/>
    <hyperlink ref="O6147" r:id="rId12322" xr:uid="{00000000-0004-0000-0C00-000021300000}"/>
    <hyperlink ref="O6149" r:id="rId12323" xr:uid="{00000000-0004-0000-0C00-000022300000}"/>
    <hyperlink ref="O6150" r:id="rId12324" xr:uid="{00000000-0004-0000-0C00-000023300000}"/>
    <hyperlink ref="O6151" r:id="rId12325" xr:uid="{00000000-0004-0000-0C00-000024300000}"/>
    <hyperlink ref="O6152" r:id="rId12326" xr:uid="{00000000-0004-0000-0C00-000025300000}"/>
    <hyperlink ref="O6153" r:id="rId12327" xr:uid="{00000000-0004-0000-0C00-000026300000}"/>
    <hyperlink ref="O6154" r:id="rId12328" xr:uid="{00000000-0004-0000-0C00-000027300000}"/>
    <hyperlink ref="O6155" r:id="rId12329" xr:uid="{00000000-0004-0000-0C00-000028300000}"/>
    <hyperlink ref="O6156" r:id="rId12330" xr:uid="{00000000-0004-0000-0C00-000029300000}"/>
    <hyperlink ref="O6157" r:id="rId12331" xr:uid="{00000000-0004-0000-0C00-00002A300000}"/>
    <hyperlink ref="O6158" r:id="rId12332" xr:uid="{00000000-0004-0000-0C00-00002B300000}"/>
    <hyperlink ref="O6159" r:id="rId12333" xr:uid="{00000000-0004-0000-0C00-00002C300000}"/>
    <hyperlink ref="O6160" r:id="rId12334" xr:uid="{00000000-0004-0000-0C00-00002D300000}"/>
    <hyperlink ref="O6161" r:id="rId12335" xr:uid="{00000000-0004-0000-0C00-00002E300000}"/>
    <hyperlink ref="O6162" r:id="rId12336" xr:uid="{00000000-0004-0000-0C00-00002F300000}"/>
    <hyperlink ref="O6163" r:id="rId12337" xr:uid="{00000000-0004-0000-0C00-000030300000}"/>
    <hyperlink ref="O6164" r:id="rId12338" xr:uid="{00000000-0004-0000-0C00-000031300000}"/>
    <hyperlink ref="O6165" r:id="rId12339" xr:uid="{00000000-0004-0000-0C00-000032300000}"/>
    <hyperlink ref="O6166" r:id="rId12340" xr:uid="{00000000-0004-0000-0C00-000033300000}"/>
    <hyperlink ref="O6167" r:id="rId12341" xr:uid="{00000000-0004-0000-0C00-000034300000}"/>
    <hyperlink ref="O6168" r:id="rId12342" xr:uid="{00000000-0004-0000-0C00-000035300000}"/>
    <hyperlink ref="O6169" r:id="rId12343" xr:uid="{00000000-0004-0000-0C00-000036300000}"/>
    <hyperlink ref="O6170" r:id="rId12344" xr:uid="{00000000-0004-0000-0C00-000037300000}"/>
    <hyperlink ref="O6171" r:id="rId12345" xr:uid="{00000000-0004-0000-0C00-000038300000}"/>
    <hyperlink ref="O6172" r:id="rId12346" xr:uid="{00000000-0004-0000-0C00-000039300000}"/>
    <hyperlink ref="O6173" r:id="rId12347" xr:uid="{00000000-0004-0000-0C00-00003A300000}"/>
    <hyperlink ref="O6174" r:id="rId12348" xr:uid="{00000000-0004-0000-0C00-00003B300000}"/>
    <hyperlink ref="O6177" r:id="rId12349" xr:uid="{00000000-0004-0000-0C00-00003C300000}"/>
    <hyperlink ref="O6178" r:id="rId12350" xr:uid="{00000000-0004-0000-0C00-00003D300000}"/>
    <hyperlink ref="O6180" r:id="rId12351" xr:uid="{00000000-0004-0000-0C00-00003E300000}"/>
    <hyperlink ref="O6181" r:id="rId12352" xr:uid="{00000000-0004-0000-0C00-00003F300000}"/>
    <hyperlink ref="O6182" r:id="rId12353" xr:uid="{00000000-0004-0000-0C00-000040300000}"/>
    <hyperlink ref="O6183" r:id="rId12354" xr:uid="{00000000-0004-0000-0C00-000041300000}"/>
    <hyperlink ref="O6184" r:id="rId12355" xr:uid="{00000000-0004-0000-0C00-000042300000}"/>
    <hyperlink ref="O6185" r:id="rId12356" xr:uid="{00000000-0004-0000-0C00-000043300000}"/>
    <hyperlink ref="O6186" r:id="rId12357" xr:uid="{00000000-0004-0000-0C00-000044300000}"/>
    <hyperlink ref="O6187" r:id="rId12358" xr:uid="{00000000-0004-0000-0C00-000045300000}"/>
    <hyperlink ref="O6188" r:id="rId12359" xr:uid="{00000000-0004-0000-0C00-000046300000}"/>
    <hyperlink ref="O6189" r:id="rId12360" xr:uid="{00000000-0004-0000-0C00-000047300000}"/>
    <hyperlink ref="O6190" r:id="rId12361" xr:uid="{00000000-0004-0000-0C00-000048300000}"/>
    <hyperlink ref="O6191" r:id="rId12362" xr:uid="{00000000-0004-0000-0C00-000049300000}"/>
    <hyperlink ref="O6192" r:id="rId12363" xr:uid="{00000000-0004-0000-0C00-00004A300000}"/>
    <hyperlink ref="O6193" r:id="rId12364" xr:uid="{00000000-0004-0000-0C00-00004B300000}"/>
    <hyperlink ref="O6194" r:id="rId12365" xr:uid="{00000000-0004-0000-0C00-00004C300000}"/>
    <hyperlink ref="O6195" r:id="rId12366" xr:uid="{00000000-0004-0000-0C00-00004D300000}"/>
    <hyperlink ref="O6196" r:id="rId12367" xr:uid="{00000000-0004-0000-0C00-00004E300000}"/>
    <hyperlink ref="O6197" r:id="rId12368" xr:uid="{00000000-0004-0000-0C00-00004F300000}"/>
    <hyperlink ref="O6198" r:id="rId12369" xr:uid="{00000000-0004-0000-0C00-000050300000}"/>
    <hyperlink ref="O6199" r:id="rId12370" xr:uid="{00000000-0004-0000-0C00-000051300000}"/>
    <hyperlink ref="O6200" r:id="rId12371" xr:uid="{00000000-0004-0000-0C00-000052300000}"/>
    <hyperlink ref="O6201" r:id="rId12372" xr:uid="{00000000-0004-0000-0C00-000053300000}"/>
    <hyperlink ref="O6202" r:id="rId12373" xr:uid="{00000000-0004-0000-0C00-000054300000}"/>
    <hyperlink ref="O6203" r:id="rId12374" xr:uid="{00000000-0004-0000-0C00-000055300000}"/>
    <hyperlink ref="O6204" r:id="rId12375" xr:uid="{00000000-0004-0000-0C00-000056300000}"/>
    <hyperlink ref="O6205" r:id="rId12376" xr:uid="{00000000-0004-0000-0C00-000057300000}"/>
    <hyperlink ref="O6206" r:id="rId12377" xr:uid="{00000000-0004-0000-0C00-000058300000}"/>
    <hyperlink ref="O6207" r:id="rId12378" xr:uid="{00000000-0004-0000-0C00-000059300000}"/>
    <hyperlink ref="O6208" r:id="rId12379" xr:uid="{00000000-0004-0000-0C00-00005A300000}"/>
    <hyperlink ref="O6209" r:id="rId12380" xr:uid="{00000000-0004-0000-0C00-00005B300000}"/>
    <hyperlink ref="O6210" r:id="rId12381" xr:uid="{00000000-0004-0000-0C00-00005C300000}"/>
    <hyperlink ref="O6211" r:id="rId12382" xr:uid="{00000000-0004-0000-0C00-00005D300000}"/>
    <hyperlink ref="O6212" r:id="rId12383" xr:uid="{00000000-0004-0000-0C00-00005E300000}"/>
    <hyperlink ref="O6213" r:id="rId12384" xr:uid="{00000000-0004-0000-0C00-00005F300000}"/>
    <hyperlink ref="O6214" r:id="rId12385" xr:uid="{00000000-0004-0000-0C00-000060300000}"/>
    <hyperlink ref="O6215" r:id="rId12386" xr:uid="{00000000-0004-0000-0C00-000061300000}"/>
    <hyperlink ref="O6216" r:id="rId12387" xr:uid="{00000000-0004-0000-0C00-000062300000}"/>
    <hyperlink ref="O6217" r:id="rId12388" xr:uid="{00000000-0004-0000-0C00-000063300000}"/>
    <hyperlink ref="O6218" r:id="rId12389" xr:uid="{00000000-0004-0000-0C00-000064300000}"/>
    <hyperlink ref="O6219" r:id="rId12390" xr:uid="{00000000-0004-0000-0C00-000065300000}"/>
    <hyperlink ref="O6220" r:id="rId12391" xr:uid="{00000000-0004-0000-0C00-000066300000}"/>
    <hyperlink ref="O6221" r:id="rId12392" xr:uid="{00000000-0004-0000-0C00-000067300000}"/>
    <hyperlink ref="O6222" r:id="rId12393" xr:uid="{00000000-0004-0000-0C00-000068300000}"/>
    <hyperlink ref="O6223" r:id="rId12394" xr:uid="{00000000-0004-0000-0C00-000069300000}"/>
    <hyperlink ref="O6224" r:id="rId12395" xr:uid="{00000000-0004-0000-0C00-00006A300000}"/>
    <hyperlink ref="O6225" r:id="rId12396" xr:uid="{00000000-0004-0000-0C00-00006B300000}"/>
    <hyperlink ref="O6226" r:id="rId12397" xr:uid="{00000000-0004-0000-0C00-00006C300000}"/>
    <hyperlink ref="O6227" r:id="rId12398" xr:uid="{00000000-0004-0000-0C00-00006D300000}"/>
    <hyperlink ref="O6228" r:id="rId12399" xr:uid="{00000000-0004-0000-0C00-00006E300000}"/>
    <hyperlink ref="O6229" r:id="rId12400" xr:uid="{00000000-0004-0000-0C00-00006F300000}"/>
    <hyperlink ref="O6230" r:id="rId12401" xr:uid="{00000000-0004-0000-0C00-000070300000}"/>
    <hyperlink ref="O6231" r:id="rId12402" xr:uid="{00000000-0004-0000-0C00-000071300000}"/>
    <hyperlink ref="O6232" r:id="rId12403" xr:uid="{00000000-0004-0000-0C00-000072300000}"/>
    <hyperlink ref="O6233" r:id="rId12404" xr:uid="{00000000-0004-0000-0C00-000073300000}"/>
    <hyperlink ref="O6234" r:id="rId12405" xr:uid="{00000000-0004-0000-0C00-000074300000}"/>
    <hyperlink ref="O6235" r:id="rId12406" xr:uid="{00000000-0004-0000-0C00-000075300000}"/>
    <hyperlink ref="O6236" r:id="rId12407" xr:uid="{00000000-0004-0000-0C00-000076300000}"/>
    <hyperlink ref="O6237" r:id="rId12408" xr:uid="{00000000-0004-0000-0C00-000077300000}"/>
    <hyperlink ref="O6238" r:id="rId12409" xr:uid="{00000000-0004-0000-0C00-000078300000}"/>
    <hyperlink ref="O6239" r:id="rId12410" xr:uid="{00000000-0004-0000-0C00-000079300000}"/>
    <hyperlink ref="O6240" r:id="rId12411" xr:uid="{00000000-0004-0000-0C00-00007A300000}"/>
    <hyperlink ref="O6241" r:id="rId12412" xr:uid="{00000000-0004-0000-0C00-00007B300000}"/>
    <hyperlink ref="O6242" r:id="rId12413" xr:uid="{00000000-0004-0000-0C00-00007C300000}"/>
    <hyperlink ref="O6243" r:id="rId12414" xr:uid="{00000000-0004-0000-0C00-00007D300000}"/>
    <hyperlink ref="O6244" r:id="rId12415" xr:uid="{00000000-0004-0000-0C00-00007E300000}"/>
    <hyperlink ref="O6245" r:id="rId12416" xr:uid="{00000000-0004-0000-0C00-00007F300000}"/>
    <hyperlink ref="O6246" r:id="rId12417" xr:uid="{00000000-0004-0000-0C00-000080300000}"/>
    <hyperlink ref="O6247" r:id="rId12418" xr:uid="{00000000-0004-0000-0C00-000081300000}"/>
    <hyperlink ref="O6248" r:id="rId12419" xr:uid="{00000000-0004-0000-0C00-000082300000}"/>
    <hyperlink ref="O6249" r:id="rId12420" xr:uid="{00000000-0004-0000-0C00-000083300000}"/>
    <hyperlink ref="O6250" r:id="rId12421" xr:uid="{00000000-0004-0000-0C00-000084300000}"/>
    <hyperlink ref="O6251" r:id="rId12422" xr:uid="{00000000-0004-0000-0C00-000085300000}"/>
    <hyperlink ref="O6252" r:id="rId12423" xr:uid="{00000000-0004-0000-0C00-000086300000}"/>
    <hyperlink ref="O6253" r:id="rId12424" xr:uid="{00000000-0004-0000-0C00-000087300000}"/>
    <hyperlink ref="O6254" r:id="rId12425" xr:uid="{00000000-0004-0000-0C00-000088300000}"/>
    <hyperlink ref="O6255" r:id="rId12426" xr:uid="{00000000-0004-0000-0C00-000089300000}"/>
    <hyperlink ref="O6256" r:id="rId12427" xr:uid="{00000000-0004-0000-0C00-00008A300000}"/>
    <hyperlink ref="O6257" r:id="rId12428" xr:uid="{00000000-0004-0000-0C00-00008B300000}"/>
    <hyperlink ref="O6258" r:id="rId12429" xr:uid="{00000000-0004-0000-0C00-00008C300000}"/>
    <hyperlink ref="O6259" r:id="rId12430" xr:uid="{00000000-0004-0000-0C00-00008D300000}"/>
    <hyperlink ref="O6260" r:id="rId12431" xr:uid="{00000000-0004-0000-0C00-00008E300000}"/>
    <hyperlink ref="O6261" r:id="rId12432" xr:uid="{00000000-0004-0000-0C00-00008F300000}"/>
    <hyperlink ref="O6262" r:id="rId12433" xr:uid="{00000000-0004-0000-0C00-000090300000}"/>
    <hyperlink ref="O6263" r:id="rId12434" xr:uid="{00000000-0004-0000-0C00-000091300000}"/>
    <hyperlink ref="O6264" r:id="rId12435" xr:uid="{00000000-0004-0000-0C00-000092300000}"/>
    <hyperlink ref="O6265" r:id="rId12436" xr:uid="{00000000-0004-0000-0C00-000093300000}"/>
    <hyperlink ref="O6266" r:id="rId12437" xr:uid="{00000000-0004-0000-0C00-000094300000}"/>
    <hyperlink ref="O6267" r:id="rId12438" xr:uid="{00000000-0004-0000-0C00-000095300000}"/>
    <hyperlink ref="O6268" r:id="rId12439" xr:uid="{00000000-0004-0000-0C00-000096300000}"/>
    <hyperlink ref="O6269" r:id="rId12440" xr:uid="{00000000-0004-0000-0C00-000097300000}"/>
    <hyperlink ref="O6270" r:id="rId12441" xr:uid="{00000000-0004-0000-0C00-000098300000}"/>
    <hyperlink ref="O6271" r:id="rId12442" xr:uid="{00000000-0004-0000-0C00-000099300000}"/>
    <hyperlink ref="O6272" r:id="rId12443" xr:uid="{00000000-0004-0000-0C00-00009A300000}"/>
    <hyperlink ref="O6273" r:id="rId12444" xr:uid="{00000000-0004-0000-0C00-00009B300000}"/>
    <hyperlink ref="O6274" r:id="rId12445" xr:uid="{00000000-0004-0000-0C00-00009C300000}"/>
    <hyperlink ref="O6275" r:id="rId12446" xr:uid="{00000000-0004-0000-0C00-00009D300000}"/>
    <hyperlink ref="O6276" r:id="rId12447" xr:uid="{00000000-0004-0000-0C00-00009E300000}"/>
    <hyperlink ref="O6277" r:id="rId12448" xr:uid="{00000000-0004-0000-0C00-00009F300000}"/>
    <hyperlink ref="O6278" r:id="rId12449" xr:uid="{00000000-0004-0000-0C00-0000A0300000}"/>
    <hyperlink ref="O6279" r:id="rId12450" xr:uid="{00000000-0004-0000-0C00-0000A1300000}"/>
    <hyperlink ref="O6280" r:id="rId12451" xr:uid="{00000000-0004-0000-0C00-0000A2300000}"/>
    <hyperlink ref="O6284" r:id="rId12452" xr:uid="{00000000-0004-0000-0C00-0000A3300000}"/>
    <hyperlink ref="O6285" r:id="rId12453" xr:uid="{00000000-0004-0000-0C00-0000A4300000}"/>
    <hyperlink ref="O6286" r:id="rId12454" xr:uid="{00000000-0004-0000-0C00-0000A5300000}"/>
    <hyperlink ref="O6287" r:id="rId12455" xr:uid="{00000000-0004-0000-0C00-0000A6300000}"/>
    <hyperlink ref="O6288" r:id="rId12456" xr:uid="{00000000-0004-0000-0C00-0000A7300000}"/>
    <hyperlink ref="O6289" r:id="rId12457" xr:uid="{00000000-0004-0000-0C00-0000A8300000}"/>
    <hyperlink ref="O6290" r:id="rId12458" xr:uid="{00000000-0004-0000-0C00-0000A9300000}"/>
    <hyperlink ref="O6291" r:id="rId12459" xr:uid="{00000000-0004-0000-0C00-0000AA300000}"/>
    <hyperlink ref="O6292" r:id="rId12460" xr:uid="{00000000-0004-0000-0C00-0000AB300000}"/>
    <hyperlink ref="O6293" r:id="rId12461" xr:uid="{00000000-0004-0000-0C00-0000AC300000}"/>
    <hyperlink ref="O6294" r:id="rId12462" xr:uid="{00000000-0004-0000-0C00-0000AD300000}"/>
    <hyperlink ref="O6295" r:id="rId12463" xr:uid="{00000000-0004-0000-0C00-0000AE300000}"/>
    <hyperlink ref="O6297" r:id="rId12464" xr:uid="{00000000-0004-0000-0C00-0000AF300000}"/>
    <hyperlink ref="O6298" r:id="rId12465" xr:uid="{00000000-0004-0000-0C00-0000B0300000}"/>
    <hyperlink ref="O6299" r:id="rId12466" xr:uid="{00000000-0004-0000-0C00-0000B1300000}"/>
    <hyperlink ref="O6302" r:id="rId12467" xr:uid="{00000000-0004-0000-0C00-0000B2300000}"/>
    <hyperlink ref="O6303" r:id="rId12468" xr:uid="{00000000-0004-0000-0C00-0000B3300000}"/>
    <hyperlink ref="O6304" r:id="rId12469" xr:uid="{00000000-0004-0000-0C00-0000B4300000}"/>
    <hyperlink ref="O6305" r:id="rId12470" xr:uid="{00000000-0004-0000-0C00-0000B5300000}"/>
    <hyperlink ref="O6306" r:id="rId12471" xr:uid="{00000000-0004-0000-0C00-0000B6300000}"/>
    <hyperlink ref="O6307" r:id="rId12472" xr:uid="{00000000-0004-0000-0C00-0000B7300000}"/>
    <hyperlink ref="O6308" r:id="rId12473" xr:uid="{00000000-0004-0000-0C00-0000B8300000}"/>
    <hyperlink ref="O6309" r:id="rId12474" xr:uid="{00000000-0004-0000-0C00-0000B9300000}"/>
    <hyperlink ref="O6310" r:id="rId12475" xr:uid="{00000000-0004-0000-0C00-0000BA300000}"/>
    <hyperlink ref="O6311" r:id="rId12476" xr:uid="{00000000-0004-0000-0C00-0000BB300000}"/>
    <hyperlink ref="O6312" r:id="rId12477" xr:uid="{00000000-0004-0000-0C00-0000BC300000}"/>
    <hyperlink ref="O6313" r:id="rId12478" xr:uid="{00000000-0004-0000-0C00-0000BD300000}"/>
    <hyperlink ref="O6314" r:id="rId12479" xr:uid="{00000000-0004-0000-0C00-0000BE300000}"/>
    <hyperlink ref="O6315" r:id="rId12480" xr:uid="{00000000-0004-0000-0C00-0000BF300000}"/>
    <hyperlink ref="O6316" r:id="rId12481" xr:uid="{00000000-0004-0000-0C00-0000C0300000}"/>
    <hyperlink ref="O6317" r:id="rId12482" xr:uid="{00000000-0004-0000-0C00-0000C1300000}"/>
    <hyperlink ref="O6318" r:id="rId12483" xr:uid="{00000000-0004-0000-0C00-0000C2300000}"/>
    <hyperlink ref="O6319" r:id="rId12484" xr:uid="{00000000-0004-0000-0C00-0000C3300000}"/>
    <hyperlink ref="O6320" r:id="rId12485" xr:uid="{00000000-0004-0000-0C00-0000C4300000}"/>
    <hyperlink ref="O6321" r:id="rId12486" xr:uid="{00000000-0004-0000-0C00-0000C5300000}"/>
    <hyperlink ref="O6322" r:id="rId12487" xr:uid="{00000000-0004-0000-0C00-0000C6300000}"/>
    <hyperlink ref="O6324" r:id="rId12488" xr:uid="{00000000-0004-0000-0C00-0000C7300000}"/>
    <hyperlink ref="O6325" r:id="rId12489" xr:uid="{00000000-0004-0000-0C00-0000C8300000}"/>
    <hyperlink ref="O6326" r:id="rId12490" xr:uid="{00000000-0004-0000-0C00-0000C9300000}"/>
    <hyperlink ref="O6327" r:id="rId12491" xr:uid="{00000000-0004-0000-0C00-0000CA300000}"/>
    <hyperlink ref="O6328" r:id="rId12492" xr:uid="{00000000-0004-0000-0C00-0000CB300000}"/>
    <hyperlink ref="O6329" r:id="rId12493" xr:uid="{00000000-0004-0000-0C00-0000CC300000}"/>
    <hyperlink ref="O6330" r:id="rId12494" xr:uid="{00000000-0004-0000-0C00-0000CD300000}"/>
    <hyperlink ref="O6331" r:id="rId12495" xr:uid="{00000000-0004-0000-0C00-0000CE300000}"/>
    <hyperlink ref="O6332" r:id="rId12496" xr:uid="{00000000-0004-0000-0C00-0000CF300000}"/>
    <hyperlink ref="O6333" r:id="rId12497" xr:uid="{00000000-0004-0000-0C00-0000D0300000}"/>
    <hyperlink ref="O6334" r:id="rId12498" xr:uid="{00000000-0004-0000-0C00-0000D1300000}"/>
    <hyperlink ref="O6335" r:id="rId12499" xr:uid="{00000000-0004-0000-0C00-0000D2300000}"/>
    <hyperlink ref="O6336" r:id="rId12500" xr:uid="{00000000-0004-0000-0C00-0000D3300000}"/>
    <hyperlink ref="O6337" r:id="rId12501" xr:uid="{00000000-0004-0000-0C00-0000D4300000}"/>
    <hyperlink ref="O6338" r:id="rId12502" xr:uid="{00000000-0004-0000-0C00-0000D5300000}"/>
    <hyperlink ref="O6339" r:id="rId12503" xr:uid="{00000000-0004-0000-0C00-0000D6300000}"/>
    <hyperlink ref="O6340" r:id="rId12504" location="/abstract" display="https://www.journalslibrary.nihr.ac.uk/hta/hta20820/ - /abstract" xr:uid="{00000000-0004-0000-0C00-0000D7300000}"/>
    <hyperlink ref="O6341" r:id="rId12505" xr:uid="{00000000-0004-0000-0C00-0000D8300000}"/>
    <hyperlink ref="O6342" r:id="rId12506" xr:uid="{00000000-0004-0000-0C00-0000D9300000}"/>
    <hyperlink ref="O6343" r:id="rId12507" xr:uid="{00000000-0004-0000-0C00-0000DA300000}"/>
    <hyperlink ref="O6344" r:id="rId12508" xr:uid="{00000000-0004-0000-0C00-0000DB300000}"/>
    <hyperlink ref="O6345" r:id="rId12509" xr:uid="{00000000-0004-0000-0C00-0000DC300000}"/>
    <hyperlink ref="O6346" r:id="rId12510" xr:uid="{00000000-0004-0000-0C00-0000DD300000}"/>
    <hyperlink ref="O6347" r:id="rId12511" xr:uid="{00000000-0004-0000-0C00-0000DE300000}"/>
    <hyperlink ref="O6348" r:id="rId12512" xr:uid="{00000000-0004-0000-0C00-0000DF300000}"/>
    <hyperlink ref="O6349" r:id="rId12513" xr:uid="{00000000-0004-0000-0C00-0000E0300000}"/>
    <hyperlink ref="O6350" r:id="rId12514" xr:uid="{00000000-0004-0000-0C00-0000E1300000}"/>
    <hyperlink ref="O6351" r:id="rId12515" xr:uid="{00000000-0004-0000-0C00-0000E2300000}"/>
    <hyperlink ref="O6352" r:id="rId12516" xr:uid="{00000000-0004-0000-0C00-0000E3300000}"/>
    <hyperlink ref="O6353" r:id="rId12517" xr:uid="{00000000-0004-0000-0C00-0000E4300000}"/>
    <hyperlink ref="O6354" r:id="rId12518" xr:uid="{00000000-0004-0000-0C00-0000E5300000}"/>
    <hyperlink ref="O6355" r:id="rId12519" xr:uid="{00000000-0004-0000-0C00-0000E6300000}"/>
    <hyperlink ref="O6356" r:id="rId12520" xr:uid="{00000000-0004-0000-0C00-0000E7300000}"/>
    <hyperlink ref="O6357" r:id="rId12521" xr:uid="{00000000-0004-0000-0C00-0000E8300000}"/>
    <hyperlink ref="O6358" r:id="rId12522" xr:uid="{00000000-0004-0000-0C00-0000E9300000}"/>
    <hyperlink ref="O6359" r:id="rId12523" location="/abstract" display="https://www.journalslibrary.nihr.ac.uk/hta/hta18510/ - /abstract" xr:uid="{00000000-0004-0000-0C00-0000EA300000}"/>
    <hyperlink ref="O6360" r:id="rId12524" xr:uid="{00000000-0004-0000-0C00-0000EB300000}"/>
    <hyperlink ref="O6361" r:id="rId12525" xr:uid="{00000000-0004-0000-0C00-0000EC300000}"/>
    <hyperlink ref="O6362" r:id="rId12526" xr:uid="{00000000-0004-0000-0C00-0000ED300000}"/>
    <hyperlink ref="O6363" r:id="rId12527" xr:uid="{00000000-0004-0000-0C00-0000EE300000}"/>
    <hyperlink ref="O6364" r:id="rId12528" xr:uid="{00000000-0004-0000-0C00-0000EF300000}"/>
    <hyperlink ref="O6365" r:id="rId12529" xr:uid="{00000000-0004-0000-0C00-0000F0300000}"/>
    <hyperlink ref="O6366" r:id="rId12530" xr:uid="{00000000-0004-0000-0C00-0000F1300000}"/>
    <hyperlink ref="O6367" r:id="rId12531" xr:uid="{00000000-0004-0000-0C00-0000F2300000}"/>
    <hyperlink ref="O6368" r:id="rId12532" xr:uid="{00000000-0004-0000-0C00-0000F3300000}"/>
    <hyperlink ref="O6369" r:id="rId12533" xr:uid="{00000000-0004-0000-0C00-0000F4300000}"/>
    <hyperlink ref="O6370" r:id="rId12534" xr:uid="{00000000-0004-0000-0C00-0000F5300000}"/>
    <hyperlink ref="O6371" r:id="rId12535" xr:uid="{00000000-0004-0000-0C00-0000F6300000}"/>
    <hyperlink ref="O6372" r:id="rId12536" xr:uid="{00000000-0004-0000-0C00-0000F7300000}"/>
    <hyperlink ref="O6373" r:id="rId12537" xr:uid="{00000000-0004-0000-0C00-0000F8300000}"/>
    <hyperlink ref="O6374" r:id="rId12538" xr:uid="{00000000-0004-0000-0C00-0000F9300000}"/>
    <hyperlink ref="O6375" r:id="rId12539" xr:uid="{00000000-0004-0000-0C00-0000FA300000}"/>
    <hyperlink ref="O6376" r:id="rId12540" xr:uid="{00000000-0004-0000-0C00-0000FB300000}"/>
    <hyperlink ref="O6377" r:id="rId12541" xr:uid="{00000000-0004-0000-0C00-0000FC300000}"/>
    <hyperlink ref="O6378" r:id="rId12542" xr:uid="{00000000-0004-0000-0C00-0000FD300000}"/>
    <hyperlink ref="O6379" r:id="rId12543" xr:uid="{00000000-0004-0000-0C00-0000FE300000}"/>
    <hyperlink ref="O6380" r:id="rId12544" xr:uid="{00000000-0004-0000-0C00-0000FF300000}"/>
    <hyperlink ref="O6382" r:id="rId12545" xr:uid="{00000000-0004-0000-0C00-000000310000}"/>
    <hyperlink ref="O6384" r:id="rId12546" xr:uid="{00000000-0004-0000-0C00-000001310000}"/>
    <hyperlink ref="O6390" r:id="rId12547" xr:uid="{00000000-0004-0000-0C00-000002310000}"/>
    <hyperlink ref="O6391" r:id="rId12548" xr:uid="{00000000-0004-0000-0C00-000003310000}"/>
    <hyperlink ref="O6392" r:id="rId12549" xr:uid="{00000000-0004-0000-0C00-000004310000}"/>
    <hyperlink ref="O6393" r:id="rId12550" xr:uid="{00000000-0004-0000-0C00-000005310000}"/>
    <hyperlink ref="O6394" r:id="rId12551" xr:uid="{00000000-0004-0000-0C00-000006310000}"/>
    <hyperlink ref="O6395" r:id="rId12552" xr:uid="{00000000-0004-0000-0C00-000007310000}"/>
    <hyperlink ref="O6396" r:id="rId12553" xr:uid="{00000000-0004-0000-0C00-00000831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245"/>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11" width="15" customWidth="1"/>
  </cols>
  <sheetData>
    <row r="1" spans="1:11" ht="27" x14ac:dyDescent="0.3">
      <c r="A1" s="31" t="s">
        <v>37076</v>
      </c>
      <c r="B1" s="32"/>
      <c r="C1" s="32"/>
      <c r="D1" s="32"/>
      <c r="E1" s="32"/>
      <c r="F1" s="32"/>
      <c r="G1" s="32"/>
      <c r="H1" s="32"/>
      <c r="I1" s="32"/>
      <c r="J1" s="32"/>
      <c r="K1" s="32"/>
    </row>
    <row r="2" spans="1:11" ht="20.100000000000001" customHeight="1" x14ac:dyDescent="0.3">
      <c r="A2" s="2" t="s">
        <v>1</v>
      </c>
      <c r="B2" s="2" t="s">
        <v>2</v>
      </c>
      <c r="C2" s="2" t="s">
        <v>3</v>
      </c>
      <c r="D2" s="2" t="s">
        <v>6</v>
      </c>
      <c r="E2" s="2" t="s">
        <v>37077</v>
      </c>
      <c r="F2" s="2" t="s">
        <v>620</v>
      </c>
      <c r="G2" s="2" t="s">
        <v>37078</v>
      </c>
      <c r="H2" s="2" t="s">
        <v>37079</v>
      </c>
      <c r="I2" s="2" t="s">
        <v>37080</v>
      </c>
      <c r="J2" s="2" t="s">
        <v>4855</v>
      </c>
      <c r="K2" s="2" t="s">
        <v>24</v>
      </c>
    </row>
    <row r="3" spans="1:11" ht="15" customHeight="1" x14ac:dyDescent="0.3">
      <c r="A3" s="3" t="s">
        <v>25</v>
      </c>
      <c r="B3" s="3" t="s">
        <v>26</v>
      </c>
      <c r="C3" s="4">
        <v>1</v>
      </c>
      <c r="D3" s="3" t="s">
        <v>623</v>
      </c>
      <c r="E3" s="3" t="s">
        <v>37081</v>
      </c>
      <c r="F3" s="3" t="s">
        <v>4856</v>
      </c>
      <c r="G3" s="3" t="s">
        <v>37082</v>
      </c>
      <c r="H3" s="3" t="s">
        <v>37083</v>
      </c>
      <c r="I3" s="3" t="s">
        <v>37084</v>
      </c>
      <c r="J3" s="3" t="s">
        <v>11293</v>
      </c>
      <c r="K3" s="8" t="s">
        <v>37085</v>
      </c>
    </row>
    <row r="4" spans="1:11" ht="15" customHeight="1" x14ac:dyDescent="0.3">
      <c r="A4" s="3" t="s">
        <v>25</v>
      </c>
      <c r="B4" s="3" t="s">
        <v>26</v>
      </c>
      <c r="C4" s="4">
        <v>1</v>
      </c>
      <c r="D4" s="3" t="s">
        <v>623</v>
      </c>
      <c r="E4" s="3" t="s">
        <v>37081</v>
      </c>
      <c r="F4" s="3" t="s">
        <v>4856</v>
      </c>
      <c r="G4" s="3" t="s">
        <v>37086</v>
      </c>
      <c r="H4" s="3" t="s">
        <v>37087</v>
      </c>
      <c r="I4" s="3" t="s">
        <v>37088</v>
      </c>
      <c r="J4" s="3" t="s">
        <v>5755</v>
      </c>
      <c r="K4" s="8" t="s">
        <v>37089</v>
      </c>
    </row>
    <row r="5" spans="1:11" ht="15" customHeight="1" x14ac:dyDescent="0.3">
      <c r="A5" s="3" t="s">
        <v>25</v>
      </c>
      <c r="B5" s="3" t="s">
        <v>26</v>
      </c>
      <c r="C5" s="4">
        <v>1</v>
      </c>
      <c r="D5" s="3" t="s">
        <v>623</v>
      </c>
      <c r="E5" s="3" t="s">
        <v>37081</v>
      </c>
      <c r="F5" s="3" t="s">
        <v>4856</v>
      </c>
      <c r="G5" s="3" t="s">
        <v>37086</v>
      </c>
      <c r="H5" s="3" t="s">
        <v>37090</v>
      </c>
      <c r="I5" s="3" t="s">
        <v>37088</v>
      </c>
      <c r="J5" s="3" t="s">
        <v>5755</v>
      </c>
      <c r="K5" s="8" t="s">
        <v>37091</v>
      </c>
    </row>
    <row r="6" spans="1:11" ht="15" customHeight="1" x14ac:dyDescent="0.3">
      <c r="A6" s="3" t="s">
        <v>25</v>
      </c>
      <c r="B6" s="3" t="s">
        <v>26</v>
      </c>
      <c r="C6" s="4">
        <v>1</v>
      </c>
      <c r="D6" s="3" t="s">
        <v>623</v>
      </c>
      <c r="E6" s="3" t="s">
        <v>37081</v>
      </c>
      <c r="F6" s="3" t="s">
        <v>4856</v>
      </c>
      <c r="G6" s="3" t="s">
        <v>37092</v>
      </c>
      <c r="H6" s="3" t="s">
        <v>1567</v>
      </c>
      <c r="I6" s="3" t="s">
        <v>37093</v>
      </c>
      <c r="J6" s="9" t="s">
        <v>881</v>
      </c>
      <c r="K6" s="8" t="s">
        <v>37094</v>
      </c>
    </row>
    <row r="7" spans="1:11" ht="15" customHeight="1" x14ac:dyDescent="0.3">
      <c r="A7" s="3" t="s">
        <v>25</v>
      </c>
      <c r="B7" s="3" t="s">
        <v>26</v>
      </c>
      <c r="C7" s="4">
        <v>1</v>
      </c>
      <c r="D7" s="3" t="s">
        <v>623</v>
      </c>
      <c r="E7" s="3" t="s">
        <v>37081</v>
      </c>
      <c r="F7" s="3" t="s">
        <v>4856</v>
      </c>
      <c r="G7" s="3" t="s">
        <v>37095</v>
      </c>
      <c r="H7" s="3" t="s">
        <v>37096</v>
      </c>
      <c r="I7" s="3" t="s">
        <v>37097</v>
      </c>
      <c r="J7" s="3" t="s">
        <v>2274</v>
      </c>
      <c r="K7" s="8" t="s">
        <v>37098</v>
      </c>
    </row>
    <row r="8" spans="1:11" ht="15" customHeight="1" x14ac:dyDescent="0.3">
      <c r="A8" s="3" t="s">
        <v>25</v>
      </c>
      <c r="B8" s="3" t="s">
        <v>26</v>
      </c>
      <c r="C8" s="4">
        <v>1</v>
      </c>
      <c r="D8" s="3" t="s">
        <v>623</v>
      </c>
      <c r="E8" s="3" t="s">
        <v>37099</v>
      </c>
      <c r="F8" s="3" t="s">
        <v>5310</v>
      </c>
      <c r="G8" s="3" t="s">
        <v>37100</v>
      </c>
      <c r="H8" s="3"/>
      <c r="I8" s="3" t="s">
        <v>1512</v>
      </c>
      <c r="J8" s="3" t="s">
        <v>13513</v>
      </c>
      <c r="K8" s="8" t="s">
        <v>37101</v>
      </c>
    </row>
    <row r="9" spans="1:11" ht="15" customHeight="1" x14ac:dyDescent="0.3">
      <c r="A9" s="3" t="s">
        <v>25</v>
      </c>
      <c r="B9" s="3" t="s">
        <v>26</v>
      </c>
      <c r="C9" s="4">
        <v>1</v>
      </c>
      <c r="D9" s="3" t="s">
        <v>623</v>
      </c>
      <c r="E9" s="3" t="s">
        <v>37081</v>
      </c>
      <c r="F9" s="3" t="s">
        <v>4856</v>
      </c>
      <c r="G9" s="3" t="s">
        <v>37102</v>
      </c>
      <c r="H9" s="3" t="s">
        <v>2096</v>
      </c>
      <c r="I9" s="3" t="s">
        <v>37103</v>
      </c>
      <c r="J9" s="3" t="s">
        <v>11794</v>
      </c>
      <c r="K9" s="8" t="s">
        <v>37104</v>
      </c>
    </row>
    <row r="10" spans="1:11" ht="15" customHeight="1" x14ac:dyDescent="0.3">
      <c r="A10" s="3" t="s">
        <v>25</v>
      </c>
      <c r="B10" s="3" t="s">
        <v>26</v>
      </c>
      <c r="C10" s="4">
        <v>1</v>
      </c>
      <c r="D10" s="3" t="s">
        <v>623</v>
      </c>
      <c r="E10" s="3" t="s">
        <v>37099</v>
      </c>
      <c r="F10" s="3" t="s">
        <v>5310</v>
      </c>
      <c r="G10" s="3" t="s">
        <v>37105</v>
      </c>
      <c r="H10" s="3"/>
      <c r="I10" s="3" t="s">
        <v>37093</v>
      </c>
      <c r="J10" s="3" t="s">
        <v>37106</v>
      </c>
      <c r="K10" s="8" t="s">
        <v>37107</v>
      </c>
    </row>
    <row r="11" spans="1:11" ht="15" customHeight="1" x14ac:dyDescent="0.3">
      <c r="A11" s="3" t="s">
        <v>25</v>
      </c>
      <c r="B11" s="3" t="s">
        <v>26</v>
      </c>
      <c r="C11" s="4">
        <v>1</v>
      </c>
      <c r="D11" s="3" t="s">
        <v>623</v>
      </c>
      <c r="E11" s="3" t="s">
        <v>37099</v>
      </c>
      <c r="F11" s="3" t="s">
        <v>5310</v>
      </c>
      <c r="G11" s="3" t="s">
        <v>37108</v>
      </c>
      <c r="H11" s="3"/>
      <c r="I11" s="3" t="s">
        <v>37103</v>
      </c>
      <c r="J11" s="3" t="s">
        <v>33077</v>
      </c>
      <c r="K11" s="8" t="s">
        <v>37109</v>
      </c>
    </row>
    <row r="12" spans="1:11" ht="15" customHeight="1" x14ac:dyDescent="0.3">
      <c r="A12" s="3" t="s">
        <v>25</v>
      </c>
      <c r="B12" s="3" t="s">
        <v>26</v>
      </c>
      <c r="C12" s="4">
        <v>1</v>
      </c>
      <c r="D12" s="3" t="s">
        <v>623</v>
      </c>
      <c r="E12" s="3" t="s">
        <v>37081</v>
      </c>
      <c r="F12" s="3" t="s">
        <v>4856</v>
      </c>
      <c r="G12" s="3" t="s">
        <v>37110</v>
      </c>
      <c r="H12" s="3" t="s">
        <v>2081</v>
      </c>
      <c r="I12" s="3" t="s">
        <v>37093</v>
      </c>
      <c r="J12" s="3" t="s">
        <v>37111</v>
      </c>
      <c r="K12" s="8" t="s">
        <v>37112</v>
      </c>
    </row>
    <row r="13" spans="1:11" ht="15" customHeight="1" x14ac:dyDescent="0.3">
      <c r="A13" s="3" t="s">
        <v>25</v>
      </c>
      <c r="B13" s="3" t="s">
        <v>26</v>
      </c>
      <c r="C13" s="4">
        <v>1</v>
      </c>
      <c r="D13" s="3" t="s">
        <v>623</v>
      </c>
      <c r="E13" s="3" t="s">
        <v>37099</v>
      </c>
      <c r="F13" s="3" t="s">
        <v>5310</v>
      </c>
      <c r="G13" s="3" t="s">
        <v>37113</v>
      </c>
      <c r="H13" s="3"/>
      <c r="I13" s="3" t="s">
        <v>37114</v>
      </c>
      <c r="J13" s="3" t="s">
        <v>866</v>
      </c>
      <c r="K13" s="8" t="s">
        <v>37115</v>
      </c>
    </row>
    <row r="14" spans="1:11" ht="15" customHeight="1" x14ac:dyDescent="0.3">
      <c r="A14" s="3" t="s">
        <v>42</v>
      </c>
      <c r="B14" s="3" t="s">
        <v>43</v>
      </c>
      <c r="C14" s="4">
        <v>2</v>
      </c>
      <c r="D14" s="3" t="s">
        <v>686</v>
      </c>
      <c r="E14" s="3" t="s">
        <v>37081</v>
      </c>
      <c r="F14" s="3" t="s">
        <v>4856</v>
      </c>
      <c r="G14" s="3" t="s">
        <v>37116</v>
      </c>
      <c r="H14" s="3" t="s">
        <v>10810</v>
      </c>
      <c r="I14" s="3" t="s">
        <v>37117</v>
      </c>
      <c r="J14" s="3" t="s">
        <v>707</v>
      </c>
      <c r="K14" s="8" t="s">
        <v>37118</v>
      </c>
    </row>
    <row r="15" spans="1:11" ht="15" customHeight="1" x14ac:dyDescent="0.3">
      <c r="A15" s="3" t="s">
        <v>42</v>
      </c>
      <c r="B15" s="3" t="s">
        <v>43</v>
      </c>
      <c r="C15" s="4">
        <v>2</v>
      </c>
      <c r="D15" s="3" t="s">
        <v>686</v>
      </c>
      <c r="E15" s="3" t="s">
        <v>37081</v>
      </c>
      <c r="F15" s="3" t="s">
        <v>4856</v>
      </c>
      <c r="G15" s="3" t="s">
        <v>37119</v>
      </c>
      <c r="H15" s="3" t="s">
        <v>37120</v>
      </c>
      <c r="I15" s="3" t="s">
        <v>37103</v>
      </c>
      <c r="J15" s="3" t="s">
        <v>856</v>
      </c>
      <c r="K15" s="8" t="s">
        <v>37121</v>
      </c>
    </row>
    <row r="16" spans="1:11" ht="15" customHeight="1" x14ac:dyDescent="0.3">
      <c r="A16" s="3" t="s">
        <v>42</v>
      </c>
      <c r="B16" s="3" t="s">
        <v>43</v>
      </c>
      <c r="C16" s="4">
        <v>2</v>
      </c>
      <c r="D16" s="3" t="s">
        <v>686</v>
      </c>
      <c r="E16" s="3" t="s">
        <v>37081</v>
      </c>
      <c r="F16" s="3" t="s">
        <v>4856</v>
      </c>
      <c r="G16" s="3" t="s">
        <v>37122</v>
      </c>
      <c r="H16" s="3" t="s">
        <v>5822</v>
      </c>
      <c r="I16" s="3"/>
      <c r="J16" s="3" t="s">
        <v>37123</v>
      </c>
      <c r="K16" s="8" t="s">
        <v>37124</v>
      </c>
    </row>
    <row r="17" spans="1:11" ht="15" customHeight="1" x14ac:dyDescent="0.3">
      <c r="A17" s="3" t="s">
        <v>42</v>
      </c>
      <c r="B17" s="3" t="s">
        <v>43</v>
      </c>
      <c r="C17" s="4">
        <v>2</v>
      </c>
      <c r="D17" s="3" t="s">
        <v>686</v>
      </c>
      <c r="E17" s="3" t="s">
        <v>37081</v>
      </c>
      <c r="F17" s="3" t="s">
        <v>4856</v>
      </c>
      <c r="G17" s="3" t="s">
        <v>37125</v>
      </c>
      <c r="H17" s="3" t="s">
        <v>37126</v>
      </c>
      <c r="I17" s="3" t="s">
        <v>37093</v>
      </c>
      <c r="J17" s="3" t="s">
        <v>37127</v>
      </c>
      <c r="K17" s="8" t="s">
        <v>37128</v>
      </c>
    </row>
    <row r="18" spans="1:11" ht="15" customHeight="1" x14ac:dyDescent="0.3">
      <c r="A18" s="3" t="s">
        <v>42</v>
      </c>
      <c r="B18" s="3" t="s">
        <v>43</v>
      </c>
      <c r="C18" s="4">
        <v>2</v>
      </c>
      <c r="D18" s="3" t="s">
        <v>686</v>
      </c>
      <c r="E18" s="3" t="s">
        <v>37081</v>
      </c>
      <c r="F18" s="3" t="s">
        <v>4856</v>
      </c>
      <c r="G18" s="3" t="s">
        <v>37129</v>
      </c>
      <c r="H18" s="3" t="s">
        <v>37130</v>
      </c>
      <c r="I18" s="3" t="s">
        <v>37131</v>
      </c>
      <c r="J18" s="3" t="s">
        <v>1535</v>
      </c>
      <c r="K18" s="8" t="s">
        <v>56</v>
      </c>
    </row>
    <row r="19" spans="1:11" ht="15" customHeight="1" x14ac:dyDescent="0.3">
      <c r="A19" s="3" t="s">
        <v>42</v>
      </c>
      <c r="B19" s="3" t="s">
        <v>43</v>
      </c>
      <c r="C19" s="4">
        <v>2</v>
      </c>
      <c r="D19" s="3" t="s">
        <v>686</v>
      </c>
      <c r="E19" s="3" t="s">
        <v>37081</v>
      </c>
      <c r="F19" s="3" t="s">
        <v>4856</v>
      </c>
      <c r="G19" s="3" t="s">
        <v>37132</v>
      </c>
      <c r="H19" s="3" t="s">
        <v>37133</v>
      </c>
      <c r="I19" s="3" t="s">
        <v>37131</v>
      </c>
      <c r="J19" s="3" t="s">
        <v>1535</v>
      </c>
      <c r="K19" s="8" t="s">
        <v>56</v>
      </c>
    </row>
    <row r="20" spans="1:11" ht="15" customHeight="1" x14ac:dyDescent="0.3">
      <c r="A20" s="3" t="s">
        <v>57</v>
      </c>
      <c r="B20" s="3" t="s">
        <v>58</v>
      </c>
      <c r="C20" s="4">
        <v>3</v>
      </c>
      <c r="D20" s="3" t="s">
        <v>705</v>
      </c>
      <c r="E20" s="3" t="s">
        <v>37099</v>
      </c>
      <c r="F20" s="3" t="s">
        <v>4856</v>
      </c>
      <c r="G20" s="3" t="s">
        <v>37092</v>
      </c>
      <c r="H20" s="3"/>
      <c r="I20" s="3" t="s">
        <v>37093</v>
      </c>
      <c r="J20" s="3" t="s">
        <v>2520</v>
      </c>
      <c r="K20" s="8" t="s">
        <v>37134</v>
      </c>
    </row>
    <row r="21" spans="1:11" ht="15" customHeight="1" x14ac:dyDescent="0.3">
      <c r="A21" s="3" t="s">
        <v>57</v>
      </c>
      <c r="B21" s="3" t="s">
        <v>58</v>
      </c>
      <c r="C21" s="4">
        <v>3</v>
      </c>
      <c r="D21" s="3" t="s">
        <v>705</v>
      </c>
      <c r="E21" s="3" t="s">
        <v>37081</v>
      </c>
      <c r="F21" s="3" t="s">
        <v>4856</v>
      </c>
      <c r="G21" s="3" t="s">
        <v>37122</v>
      </c>
      <c r="H21" s="3" t="s">
        <v>37135</v>
      </c>
      <c r="I21" s="3" t="s">
        <v>37093</v>
      </c>
      <c r="J21" s="3" t="s">
        <v>7866</v>
      </c>
      <c r="K21" s="8" t="s">
        <v>37136</v>
      </c>
    </row>
    <row r="22" spans="1:11" ht="15" customHeight="1" x14ac:dyDescent="0.3">
      <c r="A22" s="3" t="s">
        <v>57</v>
      </c>
      <c r="B22" s="3" t="s">
        <v>58</v>
      </c>
      <c r="C22" s="4">
        <v>3</v>
      </c>
      <c r="D22" s="3" t="s">
        <v>705</v>
      </c>
      <c r="E22" s="3" t="s">
        <v>37081</v>
      </c>
      <c r="F22" s="3" t="s">
        <v>4856</v>
      </c>
      <c r="G22" s="3" t="s">
        <v>37137</v>
      </c>
      <c r="H22" s="3" t="s">
        <v>37138</v>
      </c>
      <c r="I22" s="3" t="s">
        <v>37139</v>
      </c>
      <c r="J22" s="3" t="s">
        <v>37140</v>
      </c>
      <c r="K22" s="8" t="s">
        <v>37141</v>
      </c>
    </row>
    <row r="23" spans="1:11" ht="15" customHeight="1" x14ac:dyDescent="0.3">
      <c r="A23" s="3" t="s">
        <v>57</v>
      </c>
      <c r="B23" s="3" t="s">
        <v>58</v>
      </c>
      <c r="C23" s="4">
        <v>3</v>
      </c>
      <c r="D23" s="3" t="s">
        <v>705</v>
      </c>
      <c r="E23" s="3" t="s">
        <v>37081</v>
      </c>
      <c r="F23" s="3" t="s">
        <v>4856</v>
      </c>
      <c r="G23" s="3" t="s">
        <v>37105</v>
      </c>
      <c r="H23" s="3" t="s">
        <v>37142</v>
      </c>
      <c r="I23" s="3" t="s">
        <v>37093</v>
      </c>
      <c r="J23" s="3" t="s">
        <v>37143</v>
      </c>
      <c r="K23" s="8" t="s">
        <v>37144</v>
      </c>
    </row>
    <row r="24" spans="1:11" ht="15" customHeight="1" x14ac:dyDescent="0.3">
      <c r="A24" s="3" t="s">
        <v>57</v>
      </c>
      <c r="B24" s="3" t="s">
        <v>58</v>
      </c>
      <c r="C24" s="4">
        <v>3</v>
      </c>
      <c r="D24" s="3" t="s">
        <v>705</v>
      </c>
      <c r="E24" s="3" t="s">
        <v>37081</v>
      </c>
      <c r="F24" s="3" t="s">
        <v>4856</v>
      </c>
      <c r="G24" s="3" t="s">
        <v>37145</v>
      </c>
      <c r="H24" s="3" t="s">
        <v>37146</v>
      </c>
      <c r="I24" s="3" t="s">
        <v>37117</v>
      </c>
      <c r="J24" s="3" t="s">
        <v>1351</v>
      </c>
      <c r="K24" s="8" t="s">
        <v>12092</v>
      </c>
    </row>
    <row r="25" spans="1:11" ht="15" customHeight="1" x14ac:dyDescent="0.3">
      <c r="A25" s="3" t="s">
        <v>57</v>
      </c>
      <c r="B25" s="3" t="s">
        <v>58</v>
      </c>
      <c r="C25" s="4">
        <v>3</v>
      </c>
      <c r="D25" s="3" t="s">
        <v>705</v>
      </c>
      <c r="E25" s="3" t="s">
        <v>37099</v>
      </c>
      <c r="F25" s="3" t="s">
        <v>4856</v>
      </c>
      <c r="G25" s="3" t="s">
        <v>37147</v>
      </c>
      <c r="H25" s="3"/>
      <c r="I25" s="3" t="s">
        <v>37148</v>
      </c>
      <c r="J25" s="3" t="s">
        <v>1912</v>
      </c>
      <c r="K25" s="8" t="s">
        <v>37149</v>
      </c>
    </row>
    <row r="26" spans="1:11" ht="15" customHeight="1" x14ac:dyDescent="0.3">
      <c r="A26" s="3" t="s">
        <v>71</v>
      </c>
      <c r="B26" s="3" t="s">
        <v>72</v>
      </c>
      <c r="C26" s="4">
        <v>4</v>
      </c>
      <c r="D26" s="3" t="s">
        <v>718</v>
      </c>
      <c r="E26" s="3" t="s">
        <v>37081</v>
      </c>
      <c r="F26" s="3" t="s">
        <v>4856</v>
      </c>
      <c r="G26" s="3" t="s">
        <v>37092</v>
      </c>
      <c r="H26" s="3" t="s">
        <v>37150</v>
      </c>
      <c r="I26" s="3" t="s">
        <v>37093</v>
      </c>
      <c r="J26" s="9" t="s">
        <v>881</v>
      </c>
      <c r="K26" s="8" t="s">
        <v>37094</v>
      </c>
    </row>
    <row r="27" spans="1:11" ht="15" customHeight="1" x14ac:dyDescent="0.3">
      <c r="A27" s="3" t="s">
        <v>71</v>
      </c>
      <c r="B27" s="3" t="s">
        <v>72</v>
      </c>
      <c r="C27" s="4">
        <v>4</v>
      </c>
      <c r="D27" s="3" t="s">
        <v>718</v>
      </c>
      <c r="E27" s="3" t="s">
        <v>37081</v>
      </c>
      <c r="F27" s="3" t="s">
        <v>4856</v>
      </c>
      <c r="G27" s="3" t="s">
        <v>37151</v>
      </c>
      <c r="H27" s="3" t="s">
        <v>37150</v>
      </c>
      <c r="I27" s="3" t="s">
        <v>37093</v>
      </c>
      <c r="J27" s="3" t="s">
        <v>1112</v>
      </c>
      <c r="K27" s="8" t="s">
        <v>37152</v>
      </c>
    </row>
    <row r="28" spans="1:11" ht="15" customHeight="1" x14ac:dyDescent="0.3">
      <c r="A28" s="3" t="s">
        <v>71</v>
      </c>
      <c r="B28" s="3" t="s">
        <v>72</v>
      </c>
      <c r="C28" s="4">
        <v>4</v>
      </c>
      <c r="D28" s="3" t="s">
        <v>718</v>
      </c>
      <c r="E28" s="3" t="s">
        <v>37099</v>
      </c>
      <c r="F28" s="3" t="s">
        <v>5310</v>
      </c>
      <c r="G28" s="3" t="s">
        <v>37153</v>
      </c>
      <c r="H28" s="3"/>
      <c r="I28" s="3" t="s">
        <v>37154</v>
      </c>
      <c r="J28" s="3" t="s">
        <v>1434</v>
      </c>
      <c r="K28" s="8" t="s">
        <v>37155</v>
      </c>
    </row>
    <row r="29" spans="1:11" ht="15" customHeight="1" x14ac:dyDescent="0.3">
      <c r="A29" s="3" t="s">
        <v>71</v>
      </c>
      <c r="B29" s="3" t="s">
        <v>72</v>
      </c>
      <c r="C29" s="4">
        <v>4</v>
      </c>
      <c r="D29" s="3" t="s">
        <v>718</v>
      </c>
      <c r="E29" s="3" t="s">
        <v>37081</v>
      </c>
      <c r="F29" s="3" t="s">
        <v>4856</v>
      </c>
      <c r="G29" s="3" t="s">
        <v>37156</v>
      </c>
      <c r="H29" s="3" t="s">
        <v>37157</v>
      </c>
      <c r="I29" s="3" t="s">
        <v>37093</v>
      </c>
      <c r="J29" s="3" t="s">
        <v>2707</v>
      </c>
      <c r="K29" s="8" t="s">
        <v>37158</v>
      </c>
    </row>
    <row r="30" spans="1:11" ht="15" customHeight="1" x14ac:dyDescent="0.3">
      <c r="A30" s="3" t="s">
        <v>71</v>
      </c>
      <c r="B30" s="3" t="s">
        <v>72</v>
      </c>
      <c r="C30" s="4">
        <v>4</v>
      </c>
      <c r="D30" s="3" t="s">
        <v>718</v>
      </c>
      <c r="E30" s="3" t="s">
        <v>37081</v>
      </c>
      <c r="F30" s="3" t="s">
        <v>4856</v>
      </c>
      <c r="G30" s="3" t="s">
        <v>37159</v>
      </c>
      <c r="H30" s="3" t="s">
        <v>37160</v>
      </c>
      <c r="I30" s="3" t="s">
        <v>37097</v>
      </c>
      <c r="J30" s="3" t="s">
        <v>958</v>
      </c>
      <c r="K30" s="8" t="s">
        <v>37161</v>
      </c>
    </row>
    <row r="31" spans="1:11" ht="15" customHeight="1" x14ac:dyDescent="0.3">
      <c r="A31" s="3" t="s">
        <v>71</v>
      </c>
      <c r="B31" s="3" t="s">
        <v>72</v>
      </c>
      <c r="C31" s="4">
        <v>4</v>
      </c>
      <c r="D31" s="3" t="s">
        <v>718</v>
      </c>
      <c r="E31" s="3" t="s">
        <v>37081</v>
      </c>
      <c r="F31" s="3" t="s">
        <v>4856</v>
      </c>
      <c r="G31" s="3" t="s">
        <v>37105</v>
      </c>
      <c r="H31" s="3" t="s">
        <v>37162</v>
      </c>
      <c r="I31" s="3" t="s">
        <v>37093</v>
      </c>
      <c r="J31" s="3" t="s">
        <v>37143</v>
      </c>
      <c r="K31" s="8" t="s">
        <v>37163</v>
      </c>
    </row>
    <row r="32" spans="1:11" ht="15" customHeight="1" x14ac:dyDescent="0.3">
      <c r="A32" s="3" t="s">
        <v>71</v>
      </c>
      <c r="B32" s="3" t="s">
        <v>72</v>
      </c>
      <c r="C32" s="4">
        <v>4</v>
      </c>
      <c r="D32" s="3" t="s">
        <v>718</v>
      </c>
      <c r="E32" s="3" t="s">
        <v>37081</v>
      </c>
      <c r="F32" s="3" t="s">
        <v>4856</v>
      </c>
      <c r="G32" s="3" t="s">
        <v>37105</v>
      </c>
      <c r="H32" s="3" t="s">
        <v>37164</v>
      </c>
      <c r="I32" s="3" t="s">
        <v>37093</v>
      </c>
      <c r="J32" s="3" t="s">
        <v>37143</v>
      </c>
      <c r="K32" s="8" t="s">
        <v>37165</v>
      </c>
    </row>
    <row r="33" spans="1:11" ht="15" customHeight="1" x14ac:dyDescent="0.3">
      <c r="A33" s="3" t="s">
        <v>71</v>
      </c>
      <c r="B33" s="3" t="s">
        <v>72</v>
      </c>
      <c r="C33" s="4">
        <v>4</v>
      </c>
      <c r="D33" s="3" t="s">
        <v>718</v>
      </c>
      <c r="E33" s="3" t="s">
        <v>37081</v>
      </c>
      <c r="F33" s="3" t="s">
        <v>4856</v>
      </c>
      <c r="G33" s="3" t="s">
        <v>37166</v>
      </c>
      <c r="H33" s="3" t="s">
        <v>37167</v>
      </c>
      <c r="I33" s="3" t="s">
        <v>37088</v>
      </c>
      <c r="J33" s="3" t="s">
        <v>4015</v>
      </c>
      <c r="K33" s="8" t="s">
        <v>37168</v>
      </c>
    </row>
    <row r="34" spans="1:11" ht="15" customHeight="1" x14ac:dyDescent="0.3">
      <c r="A34" s="3" t="s">
        <v>71</v>
      </c>
      <c r="B34" s="3" t="s">
        <v>72</v>
      </c>
      <c r="C34" s="4">
        <v>4</v>
      </c>
      <c r="D34" s="3" t="s">
        <v>718</v>
      </c>
      <c r="E34" s="3" t="s">
        <v>37081</v>
      </c>
      <c r="F34" s="3" t="s">
        <v>4856</v>
      </c>
      <c r="G34" s="3" t="s">
        <v>37166</v>
      </c>
      <c r="H34" s="3" t="s">
        <v>37169</v>
      </c>
      <c r="I34" s="3" t="s">
        <v>37088</v>
      </c>
      <c r="J34" s="3" t="s">
        <v>4015</v>
      </c>
      <c r="K34" s="8" t="s">
        <v>37170</v>
      </c>
    </row>
    <row r="35" spans="1:11" ht="15" customHeight="1" x14ac:dyDescent="0.3">
      <c r="A35" s="3" t="s">
        <v>71</v>
      </c>
      <c r="B35" s="3" t="s">
        <v>72</v>
      </c>
      <c r="C35" s="4">
        <v>4</v>
      </c>
      <c r="D35" s="3" t="s">
        <v>718</v>
      </c>
      <c r="E35" s="3" t="s">
        <v>37081</v>
      </c>
      <c r="F35" s="3" t="s">
        <v>4856</v>
      </c>
      <c r="G35" s="3" t="s">
        <v>37166</v>
      </c>
      <c r="H35" s="3" t="s">
        <v>37171</v>
      </c>
      <c r="I35" s="3" t="s">
        <v>37088</v>
      </c>
      <c r="J35" s="3" t="s">
        <v>4015</v>
      </c>
      <c r="K35" s="8" t="s">
        <v>37172</v>
      </c>
    </row>
    <row r="36" spans="1:11" ht="15" customHeight="1" x14ac:dyDescent="0.3">
      <c r="A36" s="3" t="s">
        <v>71</v>
      </c>
      <c r="B36" s="3" t="s">
        <v>72</v>
      </c>
      <c r="C36" s="4">
        <v>4</v>
      </c>
      <c r="D36" s="3" t="s">
        <v>718</v>
      </c>
      <c r="E36" s="3" t="s">
        <v>37081</v>
      </c>
      <c r="F36" s="3" t="s">
        <v>4856</v>
      </c>
      <c r="G36" s="3" t="s">
        <v>37173</v>
      </c>
      <c r="H36" s="3" t="s">
        <v>37174</v>
      </c>
      <c r="I36" s="3" t="s">
        <v>37154</v>
      </c>
      <c r="J36" s="3" t="s">
        <v>37175</v>
      </c>
      <c r="K36" s="8" t="s">
        <v>37176</v>
      </c>
    </row>
    <row r="37" spans="1:11" ht="15" customHeight="1" x14ac:dyDescent="0.3">
      <c r="A37" s="3" t="s">
        <v>71</v>
      </c>
      <c r="B37" s="3" t="s">
        <v>72</v>
      </c>
      <c r="C37" s="4">
        <v>4</v>
      </c>
      <c r="D37" s="3" t="s">
        <v>718</v>
      </c>
      <c r="E37" s="3" t="s">
        <v>37081</v>
      </c>
      <c r="F37" s="3" t="s">
        <v>4856</v>
      </c>
      <c r="G37" s="3" t="s">
        <v>37173</v>
      </c>
      <c r="H37" s="3" t="s">
        <v>37174</v>
      </c>
      <c r="I37" s="3" t="s">
        <v>37154</v>
      </c>
      <c r="J37" s="3" t="s">
        <v>856</v>
      </c>
      <c r="K37" s="8" t="s">
        <v>37177</v>
      </c>
    </row>
    <row r="38" spans="1:11" ht="15" customHeight="1" x14ac:dyDescent="0.3">
      <c r="A38" s="3" t="s">
        <v>86</v>
      </c>
      <c r="B38" s="3" t="s">
        <v>87</v>
      </c>
      <c r="C38" s="4">
        <v>5</v>
      </c>
      <c r="D38" s="3" t="s">
        <v>731</v>
      </c>
      <c r="E38" s="3" t="s">
        <v>37081</v>
      </c>
      <c r="F38" s="3" t="s">
        <v>4856</v>
      </c>
      <c r="G38" s="3" t="s">
        <v>37086</v>
      </c>
      <c r="H38" s="3" t="s">
        <v>37178</v>
      </c>
      <c r="I38" s="3" t="s">
        <v>37088</v>
      </c>
      <c r="J38" s="3" t="s">
        <v>5755</v>
      </c>
      <c r="K38" s="8" t="s">
        <v>37179</v>
      </c>
    </row>
    <row r="39" spans="1:11" ht="15" customHeight="1" x14ac:dyDescent="0.3">
      <c r="A39" s="3" t="s">
        <v>97</v>
      </c>
      <c r="B39" s="3" t="s">
        <v>98</v>
      </c>
      <c r="C39" s="4">
        <v>6</v>
      </c>
      <c r="D39" s="3" t="s">
        <v>742</v>
      </c>
      <c r="E39" s="3" t="s">
        <v>37081</v>
      </c>
      <c r="F39" s="3" t="s">
        <v>4856</v>
      </c>
      <c r="G39" s="3" t="s">
        <v>37122</v>
      </c>
      <c r="H39" s="3" t="s">
        <v>37180</v>
      </c>
      <c r="I39" s="3" t="s">
        <v>37093</v>
      </c>
      <c r="J39" s="3" t="s">
        <v>7866</v>
      </c>
      <c r="K39" s="8" t="s">
        <v>37181</v>
      </c>
    </row>
    <row r="40" spans="1:11" ht="15" customHeight="1" x14ac:dyDescent="0.3">
      <c r="A40" s="3" t="s">
        <v>97</v>
      </c>
      <c r="B40" s="3" t="s">
        <v>98</v>
      </c>
      <c r="C40" s="4">
        <v>6</v>
      </c>
      <c r="D40" s="3" t="s">
        <v>742</v>
      </c>
      <c r="E40" s="3" t="s">
        <v>37081</v>
      </c>
      <c r="F40" s="3" t="s">
        <v>4856</v>
      </c>
      <c r="G40" s="3" t="s">
        <v>37122</v>
      </c>
      <c r="H40" s="3" t="s">
        <v>37182</v>
      </c>
      <c r="I40" s="3" t="s">
        <v>37093</v>
      </c>
      <c r="J40" s="3" t="s">
        <v>7866</v>
      </c>
      <c r="K40" s="8" t="s">
        <v>37183</v>
      </c>
    </row>
    <row r="41" spans="1:11" ht="15" customHeight="1" x14ac:dyDescent="0.3">
      <c r="A41" s="3" t="s">
        <v>97</v>
      </c>
      <c r="B41" s="3" t="s">
        <v>98</v>
      </c>
      <c r="C41" s="4">
        <v>6</v>
      </c>
      <c r="D41" s="3" t="s">
        <v>742</v>
      </c>
      <c r="E41" s="3" t="s">
        <v>37081</v>
      </c>
      <c r="F41" s="3" t="s">
        <v>4856</v>
      </c>
      <c r="G41" s="3" t="s">
        <v>37105</v>
      </c>
      <c r="H41" s="3" t="s">
        <v>37184</v>
      </c>
      <c r="I41" s="3" t="s">
        <v>37093</v>
      </c>
      <c r="J41" s="3" t="s">
        <v>37143</v>
      </c>
      <c r="K41" s="8" t="s">
        <v>37185</v>
      </c>
    </row>
    <row r="42" spans="1:11" ht="15" customHeight="1" x14ac:dyDescent="0.3">
      <c r="A42" s="3" t="s">
        <v>97</v>
      </c>
      <c r="B42" s="3" t="s">
        <v>98</v>
      </c>
      <c r="C42" s="4">
        <v>6</v>
      </c>
      <c r="D42" s="3" t="s">
        <v>742</v>
      </c>
      <c r="E42" s="3" t="s">
        <v>37081</v>
      </c>
      <c r="F42" s="3" t="s">
        <v>4856</v>
      </c>
      <c r="G42" s="3" t="s">
        <v>37105</v>
      </c>
      <c r="H42" s="3" t="s">
        <v>37186</v>
      </c>
      <c r="I42" s="3" t="s">
        <v>37093</v>
      </c>
      <c r="J42" s="3" t="s">
        <v>37143</v>
      </c>
      <c r="K42" s="8" t="s">
        <v>37187</v>
      </c>
    </row>
    <row r="43" spans="1:11" ht="15" customHeight="1" x14ac:dyDescent="0.3">
      <c r="A43" s="3" t="s">
        <v>97</v>
      </c>
      <c r="B43" s="3" t="s">
        <v>98</v>
      </c>
      <c r="C43" s="4">
        <v>6</v>
      </c>
      <c r="D43" s="3" t="s">
        <v>742</v>
      </c>
      <c r="E43" s="3" t="s">
        <v>37099</v>
      </c>
      <c r="F43" s="3" t="s">
        <v>5310</v>
      </c>
      <c r="G43" s="3" t="s">
        <v>37110</v>
      </c>
      <c r="H43" s="3"/>
      <c r="I43" s="3" t="s">
        <v>37093</v>
      </c>
      <c r="J43" s="3" t="s">
        <v>37188</v>
      </c>
      <c r="K43" s="8" t="s">
        <v>37189</v>
      </c>
    </row>
    <row r="44" spans="1:11" ht="15" customHeight="1" x14ac:dyDescent="0.3">
      <c r="A44" s="3" t="s">
        <v>97</v>
      </c>
      <c r="B44" s="3" t="s">
        <v>98</v>
      </c>
      <c r="C44" s="4">
        <v>6</v>
      </c>
      <c r="D44" s="3" t="s">
        <v>742</v>
      </c>
      <c r="E44" s="3" t="s">
        <v>37099</v>
      </c>
      <c r="F44" s="3" t="s">
        <v>4148</v>
      </c>
      <c r="G44" s="3" t="s">
        <v>37190</v>
      </c>
      <c r="H44" s="3"/>
      <c r="I44" s="3" t="s">
        <v>37088</v>
      </c>
      <c r="J44" s="3" t="s">
        <v>37191</v>
      </c>
      <c r="K44" s="8" t="s">
        <v>37192</v>
      </c>
    </row>
    <row r="45" spans="1:11" ht="15" customHeight="1" x14ac:dyDescent="0.3">
      <c r="A45" s="3" t="s">
        <v>97</v>
      </c>
      <c r="B45" s="3" t="s">
        <v>98</v>
      </c>
      <c r="C45" s="4">
        <v>6</v>
      </c>
      <c r="D45" s="3" t="s">
        <v>742</v>
      </c>
      <c r="E45" s="3" t="s">
        <v>37081</v>
      </c>
      <c r="F45" s="3" t="s">
        <v>4856</v>
      </c>
      <c r="G45" s="3" t="s">
        <v>1576</v>
      </c>
      <c r="H45" s="3" t="s">
        <v>1391</v>
      </c>
      <c r="I45" s="3" t="s">
        <v>37088</v>
      </c>
      <c r="J45" s="3" t="s">
        <v>37193</v>
      </c>
      <c r="K45" s="8" t="s">
        <v>37194</v>
      </c>
    </row>
    <row r="46" spans="1:11" ht="15" customHeight="1" x14ac:dyDescent="0.3">
      <c r="A46" s="3" t="s">
        <v>97</v>
      </c>
      <c r="B46" s="3" t="s">
        <v>98</v>
      </c>
      <c r="C46" s="4">
        <v>6</v>
      </c>
      <c r="D46" s="3" t="s">
        <v>742</v>
      </c>
      <c r="E46" s="3" t="s">
        <v>37099</v>
      </c>
      <c r="F46" s="3" t="s">
        <v>5310</v>
      </c>
      <c r="G46" s="3" t="s">
        <v>37195</v>
      </c>
      <c r="H46" s="3"/>
      <c r="I46" s="3" t="s">
        <v>37093</v>
      </c>
      <c r="J46" s="3" t="s">
        <v>37196</v>
      </c>
      <c r="K46" s="8" t="s">
        <v>37197</v>
      </c>
    </row>
    <row r="47" spans="1:11" ht="15" customHeight="1" x14ac:dyDescent="0.3">
      <c r="A47" s="3" t="s">
        <v>97</v>
      </c>
      <c r="B47" s="3" t="s">
        <v>98</v>
      </c>
      <c r="C47" s="4">
        <v>6</v>
      </c>
      <c r="D47" s="3" t="s">
        <v>742</v>
      </c>
      <c r="E47" s="3" t="s">
        <v>37099</v>
      </c>
      <c r="F47" s="3" t="s">
        <v>5310</v>
      </c>
      <c r="G47" s="3" t="s">
        <v>37198</v>
      </c>
      <c r="H47" s="3"/>
      <c r="I47" s="3" t="s">
        <v>37199</v>
      </c>
      <c r="J47" s="3" t="s">
        <v>1146</v>
      </c>
      <c r="K47" s="8" t="s">
        <v>37200</v>
      </c>
    </row>
    <row r="48" spans="1:11" ht="15" customHeight="1" x14ac:dyDescent="0.3">
      <c r="A48" s="3" t="s">
        <v>97</v>
      </c>
      <c r="B48" s="3" t="s">
        <v>98</v>
      </c>
      <c r="C48" s="4">
        <v>6</v>
      </c>
      <c r="D48" s="3" t="s">
        <v>742</v>
      </c>
      <c r="E48" s="3" t="s">
        <v>37099</v>
      </c>
      <c r="F48" s="3" t="s">
        <v>4856</v>
      </c>
      <c r="G48" s="3" t="s">
        <v>37201</v>
      </c>
      <c r="H48" s="3"/>
      <c r="I48" s="3" t="s">
        <v>37202</v>
      </c>
      <c r="J48" s="3" t="s">
        <v>1207</v>
      </c>
      <c r="K48" s="8" t="s">
        <v>37203</v>
      </c>
    </row>
    <row r="49" spans="1:11" ht="15" customHeight="1" x14ac:dyDescent="0.3">
      <c r="A49" s="3" t="s">
        <v>97</v>
      </c>
      <c r="B49" s="3" t="s">
        <v>98</v>
      </c>
      <c r="C49" s="4">
        <v>6</v>
      </c>
      <c r="D49" s="3" t="s">
        <v>742</v>
      </c>
      <c r="E49" s="3" t="s">
        <v>37099</v>
      </c>
      <c r="F49" s="3" t="s">
        <v>4856</v>
      </c>
      <c r="G49" s="3" t="s">
        <v>37204</v>
      </c>
      <c r="H49" s="3"/>
      <c r="I49" s="3" t="s">
        <v>37088</v>
      </c>
      <c r="J49" s="3" t="s">
        <v>37205</v>
      </c>
      <c r="K49" s="8" t="s">
        <v>37206</v>
      </c>
    </row>
    <row r="50" spans="1:11" ht="15" customHeight="1" x14ac:dyDescent="0.3">
      <c r="A50" s="3" t="s">
        <v>112</v>
      </c>
      <c r="B50" s="3" t="s">
        <v>113</v>
      </c>
      <c r="C50" s="4">
        <v>7</v>
      </c>
      <c r="D50" s="3" t="s">
        <v>749</v>
      </c>
      <c r="E50" s="3" t="s">
        <v>37081</v>
      </c>
      <c r="F50" s="3" t="s">
        <v>4856</v>
      </c>
      <c r="G50" s="3" t="s">
        <v>37092</v>
      </c>
      <c r="H50" s="3" t="s">
        <v>37207</v>
      </c>
      <c r="I50" s="3" t="s">
        <v>37093</v>
      </c>
      <c r="J50" s="9" t="s">
        <v>881</v>
      </c>
      <c r="K50" s="10" t="s">
        <v>37094</v>
      </c>
    </row>
    <row r="51" spans="1:11" ht="15" customHeight="1" x14ac:dyDescent="0.3">
      <c r="A51" s="3" t="s">
        <v>112</v>
      </c>
      <c r="B51" s="3" t="s">
        <v>113</v>
      </c>
      <c r="C51" s="4">
        <v>7</v>
      </c>
      <c r="D51" s="3" t="s">
        <v>749</v>
      </c>
      <c r="E51" s="3" t="s">
        <v>37081</v>
      </c>
      <c r="F51" s="3" t="s">
        <v>4856</v>
      </c>
      <c r="G51" s="3" t="s">
        <v>37092</v>
      </c>
      <c r="H51" s="3" t="s">
        <v>37208</v>
      </c>
      <c r="I51" s="3" t="s">
        <v>37093</v>
      </c>
      <c r="J51" s="9" t="s">
        <v>881</v>
      </c>
      <c r="K51" s="8" t="s">
        <v>37094</v>
      </c>
    </row>
    <row r="52" spans="1:11" ht="15" customHeight="1" x14ac:dyDescent="0.3">
      <c r="A52" s="3" t="s">
        <v>112</v>
      </c>
      <c r="B52" s="3" t="s">
        <v>113</v>
      </c>
      <c r="C52" s="4">
        <v>7</v>
      </c>
      <c r="D52" s="3" t="s">
        <v>749</v>
      </c>
      <c r="E52" s="3" t="s">
        <v>37081</v>
      </c>
      <c r="F52" s="3" t="s">
        <v>4856</v>
      </c>
      <c r="G52" s="3" t="s">
        <v>37151</v>
      </c>
      <c r="H52" s="3" t="s">
        <v>37209</v>
      </c>
      <c r="I52" s="3" t="s">
        <v>37093</v>
      </c>
      <c r="J52" s="3" t="s">
        <v>1112</v>
      </c>
      <c r="K52" s="8" t="s">
        <v>37152</v>
      </c>
    </row>
    <row r="53" spans="1:11" ht="15" customHeight="1" x14ac:dyDescent="0.3">
      <c r="A53" s="3" t="s">
        <v>112</v>
      </c>
      <c r="B53" s="3" t="s">
        <v>113</v>
      </c>
      <c r="C53" s="4">
        <v>7</v>
      </c>
      <c r="D53" s="3" t="s">
        <v>749</v>
      </c>
      <c r="E53" s="3" t="s">
        <v>37081</v>
      </c>
      <c r="F53" s="3" t="s">
        <v>4856</v>
      </c>
      <c r="G53" s="3" t="s">
        <v>37102</v>
      </c>
      <c r="H53" s="3" t="s">
        <v>37207</v>
      </c>
      <c r="I53" s="3" t="s">
        <v>37103</v>
      </c>
      <c r="J53" s="3" t="s">
        <v>11794</v>
      </c>
      <c r="K53" s="8" t="s">
        <v>37104</v>
      </c>
    </row>
    <row r="54" spans="1:11" ht="15" customHeight="1" x14ac:dyDescent="0.3">
      <c r="A54" s="3" t="s">
        <v>112</v>
      </c>
      <c r="B54" s="3" t="s">
        <v>113</v>
      </c>
      <c r="C54" s="4">
        <v>7</v>
      </c>
      <c r="D54" s="3" t="s">
        <v>749</v>
      </c>
      <c r="E54" s="3" t="s">
        <v>37081</v>
      </c>
      <c r="F54" s="3" t="s">
        <v>4856</v>
      </c>
      <c r="G54" s="3" t="s">
        <v>37105</v>
      </c>
      <c r="H54" s="3" t="s">
        <v>37210</v>
      </c>
      <c r="I54" s="3" t="s">
        <v>37093</v>
      </c>
      <c r="J54" s="3" t="s">
        <v>37106</v>
      </c>
      <c r="K54" s="8" t="s">
        <v>37211</v>
      </c>
    </row>
    <row r="55" spans="1:11" ht="15" customHeight="1" x14ac:dyDescent="0.3">
      <c r="A55" s="3" t="s">
        <v>112</v>
      </c>
      <c r="B55" s="3" t="s">
        <v>113</v>
      </c>
      <c r="C55" s="4">
        <v>7</v>
      </c>
      <c r="D55" s="3" t="s">
        <v>749</v>
      </c>
      <c r="E55" s="3" t="s">
        <v>37081</v>
      </c>
      <c r="F55" s="3" t="s">
        <v>4856</v>
      </c>
      <c r="G55" s="3" t="s">
        <v>37105</v>
      </c>
      <c r="H55" s="3" t="s">
        <v>37212</v>
      </c>
      <c r="I55" s="3" t="s">
        <v>37093</v>
      </c>
      <c r="J55" s="3" t="s">
        <v>37106</v>
      </c>
      <c r="K55" s="8" t="s">
        <v>37213</v>
      </c>
    </row>
    <row r="56" spans="1:11" ht="15" customHeight="1" x14ac:dyDescent="0.3">
      <c r="A56" s="3" t="s">
        <v>112</v>
      </c>
      <c r="B56" s="3" t="s">
        <v>113</v>
      </c>
      <c r="C56" s="4">
        <v>7</v>
      </c>
      <c r="D56" s="3" t="s">
        <v>749</v>
      </c>
      <c r="E56" s="3" t="s">
        <v>37081</v>
      </c>
      <c r="F56" s="3" t="s">
        <v>4856</v>
      </c>
      <c r="G56" s="3" t="s">
        <v>37105</v>
      </c>
      <c r="H56" s="3" t="s">
        <v>37214</v>
      </c>
      <c r="I56" s="3" t="s">
        <v>37093</v>
      </c>
      <c r="J56" s="3" t="s">
        <v>37106</v>
      </c>
      <c r="K56" s="8" t="s">
        <v>37215</v>
      </c>
    </row>
    <row r="57" spans="1:11" ht="15" customHeight="1" x14ac:dyDescent="0.3">
      <c r="A57" s="3" t="s">
        <v>112</v>
      </c>
      <c r="B57" s="3" t="s">
        <v>113</v>
      </c>
      <c r="C57" s="4">
        <v>7</v>
      </c>
      <c r="D57" s="3" t="s">
        <v>749</v>
      </c>
      <c r="E57" s="3" t="s">
        <v>37081</v>
      </c>
      <c r="F57" s="3" t="s">
        <v>4856</v>
      </c>
      <c r="G57" s="3" t="s">
        <v>762</v>
      </c>
      <c r="H57" s="3" t="s">
        <v>37216</v>
      </c>
      <c r="I57" s="3" t="s">
        <v>37088</v>
      </c>
      <c r="J57" s="3" t="s">
        <v>29713</v>
      </c>
      <c r="K57" s="8" t="s">
        <v>37217</v>
      </c>
    </row>
    <row r="58" spans="1:11" ht="15" customHeight="1" x14ac:dyDescent="0.3">
      <c r="A58" s="3" t="s">
        <v>112</v>
      </c>
      <c r="B58" s="3" t="s">
        <v>113</v>
      </c>
      <c r="C58" s="4">
        <v>7</v>
      </c>
      <c r="D58" s="3" t="s">
        <v>749</v>
      </c>
      <c r="E58" s="3" t="s">
        <v>37081</v>
      </c>
      <c r="F58" s="3" t="s">
        <v>4856</v>
      </c>
      <c r="G58" s="3" t="s">
        <v>762</v>
      </c>
      <c r="H58" s="3" t="s">
        <v>1591</v>
      </c>
      <c r="I58" s="3" t="s">
        <v>37088</v>
      </c>
      <c r="J58" s="3" t="s">
        <v>29713</v>
      </c>
      <c r="K58" s="8" t="s">
        <v>37217</v>
      </c>
    </row>
    <row r="59" spans="1:11" ht="15" customHeight="1" x14ac:dyDescent="0.3">
      <c r="A59" s="3" t="s">
        <v>128</v>
      </c>
      <c r="B59" s="3" t="s">
        <v>129</v>
      </c>
      <c r="C59" s="4">
        <v>8</v>
      </c>
      <c r="D59" s="3" t="s">
        <v>803</v>
      </c>
      <c r="E59" s="3" t="s">
        <v>37081</v>
      </c>
      <c r="F59" s="3" t="s">
        <v>4856</v>
      </c>
      <c r="G59" s="3" t="s">
        <v>37105</v>
      </c>
      <c r="H59" s="3" t="s">
        <v>37142</v>
      </c>
      <c r="I59" s="3" t="s">
        <v>37093</v>
      </c>
      <c r="J59" s="3" t="s">
        <v>37143</v>
      </c>
      <c r="K59" s="8" t="s">
        <v>37218</v>
      </c>
    </row>
    <row r="60" spans="1:11" ht="15" customHeight="1" x14ac:dyDescent="0.3">
      <c r="A60" s="3" t="s">
        <v>142</v>
      </c>
      <c r="B60" s="3" t="s">
        <v>143</v>
      </c>
      <c r="C60" s="4">
        <v>9</v>
      </c>
      <c r="D60" s="3" t="s">
        <v>820</v>
      </c>
      <c r="E60" s="3" t="s">
        <v>37081</v>
      </c>
      <c r="F60" s="3" t="s">
        <v>4856</v>
      </c>
      <c r="G60" s="3" t="s">
        <v>37105</v>
      </c>
      <c r="H60" s="3" t="s">
        <v>37219</v>
      </c>
      <c r="I60" s="3" t="s">
        <v>37093</v>
      </c>
      <c r="J60" s="3" t="s">
        <v>884</v>
      </c>
      <c r="K60" s="8" t="s">
        <v>37220</v>
      </c>
    </row>
    <row r="61" spans="1:11" ht="15" customHeight="1" x14ac:dyDescent="0.3">
      <c r="A61" s="3" t="s">
        <v>142</v>
      </c>
      <c r="B61" s="3" t="s">
        <v>143</v>
      </c>
      <c r="C61" s="4">
        <v>9</v>
      </c>
      <c r="D61" s="3" t="s">
        <v>820</v>
      </c>
      <c r="E61" s="3" t="s">
        <v>37081</v>
      </c>
      <c r="F61" s="3" t="s">
        <v>4856</v>
      </c>
      <c r="G61" s="3" t="s">
        <v>37105</v>
      </c>
      <c r="H61" s="3" t="s">
        <v>37221</v>
      </c>
      <c r="I61" s="3" t="s">
        <v>37093</v>
      </c>
      <c r="J61" s="3" t="s">
        <v>884</v>
      </c>
      <c r="K61" s="8" t="s">
        <v>37222</v>
      </c>
    </row>
    <row r="62" spans="1:11" ht="15" customHeight="1" x14ac:dyDescent="0.3">
      <c r="A62" s="3" t="s">
        <v>142</v>
      </c>
      <c r="B62" s="3" t="s">
        <v>143</v>
      </c>
      <c r="C62" s="4">
        <v>9</v>
      </c>
      <c r="D62" s="3" t="s">
        <v>820</v>
      </c>
      <c r="E62" s="3" t="s">
        <v>37081</v>
      </c>
      <c r="F62" s="3" t="s">
        <v>4856</v>
      </c>
      <c r="G62" s="3" t="s">
        <v>37105</v>
      </c>
      <c r="H62" s="3" t="s">
        <v>37223</v>
      </c>
      <c r="I62" s="3" t="s">
        <v>37093</v>
      </c>
      <c r="J62" s="3" t="s">
        <v>884</v>
      </c>
      <c r="K62" s="8" t="s">
        <v>37222</v>
      </c>
    </row>
    <row r="63" spans="1:11" ht="15" customHeight="1" x14ac:dyDescent="0.3">
      <c r="A63" s="3" t="s">
        <v>142</v>
      </c>
      <c r="B63" s="3" t="s">
        <v>143</v>
      </c>
      <c r="C63" s="4">
        <v>9</v>
      </c>
      <c r="D63" s="3" t="s">
        <v>820</v>
      </c>
      <c r="E63" s="3" t="s">
        <v>37081</v>
      </c>
      <c r="F63" s="3" t="s">
        <v>4856</v>
      </c>
      <c r="G63" s="3" t="s">
        <v>37105</v>
      </c>
      <c r="H63" s="3" t="s">
        <v>37224</v>
      </c>
      <c r="I63" s="3" t="s">
        <v>37093</v>
      </c>
      <c r="J63" s="3" t="s">
        <v>884</v>
      </c>
      <c r="K63" s="8" t="s">
        <v>37225</v>
      </c>
    </row>
    <row r="64" spans="1:11" ht="15" customHeight="1" x14ac:dyDescent="0.3">
      <c r="A64" s="3" t="s">
        <v>142</v>
      </c>
      <c r="B64" s="3" t="s">
        <v>143</v>
      </c>
      <c r="C64" s="4">
        <v>9</v>
      </c>
      <c r="D64" s="3" t="s">
        <v>820</v>
      </c>
      <c r="E64" s="3" t="s">
        <v>37081</v>
      </c>
      <c r="F64" s="3" t="s">
        <v>4856</v>
      </c>
      <c r="G64" s="3" t="s">
        <v>37226</v>
      </c>
      <c r="H64" s="3" t="s">
        <v>37227</v>
      </c>
      <c r="I64" s="3" t="s">
        <v>37093</v>
      </c>
      <c r="J64" s="3" t="s">
        <v>37228</v>
      </c>
      <c r="K64" s="8" t="s">
        <v>37229</v>
      </c>
    </row>
    <row r="65" spans="1:11" ht="15" customHeight="1" x14ac:dyDescent="0.3">
      <c r="A65" s="3" t="s">
        <v>142</v>
      </c>
      <c r="B65" s="3" t="s">
        <v>143</v>
      </c>
      <c r="C65" s="4">
        <v>9</v>
      </c>
      <c r="D65" s="3" t="s">
        <v>820</v>
      </c>
      <c r="E65" s="3" t="s">
        <v>37081</v>
      </c>
      <c r="F65" s="3" t="s">
        <v>4856</v>
      </c>
      <c r="G65" s="3" t="s">
        <v>37122</v>
      </c>
      <c r="H65" s="3" t="s">
        <v>6384</v>
      </c>
      <c r="I65" s="3" t="s">
        <v>37093</v>
      </c>
      <c r="J65" s="3" t="s">
        <v>7866</v>
      </c>
      <c r="K65" s="8" t="s">
        <v>37230</v>
      </c>
    </row>
    <row r="66" spans="1:11" ht="15" customHeight="1" x14ac:dyDescent="0.3">
      <c r="A66" s="3" t="s">
        <v>142</v>
      </c>
      <c r="B66" s="3" t="s">
        <v>143</v>
      </c>
      <c r="C66" s="4">
        <v>9</v>
      </c>
      <c r="D66" s="3" t="s">
        <v>820</v>
      </c>
      <c r="E66" s="3" t="s">
        <v>37081</v>
      </c>
      <c r="F66" s="3" t="s">
        <v>4856</v>
      </c>
      <c r="G66" s="3" t="s">
        <v>37231</v>
      </c>
      <c r="H66" s="3" t="s">
        <v>37232</v>
      </c>
      <c r="I66" s="3" t="s">
        <v>37233</v>
      </c>
      <c r="J66" s="3" t="s">
        <v>24373</v>
      </c>
      <c r="K66" s="8" t="s">
        <v>37234</v>
      </c>
    </row>
    <row r="67" spans="1:11" ht="15" customHeight="1" x14ac:dyDescent="0.3">
      <c r="A67" s="3" t="s">
        <v>142</v>
      </c>
      <c r="B67" s="3" t="s">
        <v>143</v>
      </c>
      <c r="C67" s="4">
        <v>9</v>
      </c>
      <c r="D67" s="3" t="s">
        <v>820</v>
      </c>
      <c r="E67" s="3" t="s">
        <v>37081</v>
      </c>
      <c r="F67" s="3" t="s">
        <v>4856</v>
      </c>
      <c r="G67" s="3" t="s">
        <v>37235</v>
      </c>
      <c r="H67" s="3" t="s">
        <v>37236</v>
      </c>
      <c r="I67" s="3" t="s">
        <v>37103</v>
      </c>
      <c r="J67" s="3" t="s">
        <v>37237</v>
      </c>
      <c r="K67" s="8" t="s">
        <v>37238</v>
      </c>
    </row>
    <row r="68" spans="1:11" ht="15" customHeight="1" x14ac:dyDescent="0.3">
      <c r="A68" s="3" t="s">
        <v>142</v>
      </c>
      <c r="B68" s="3" t="s">
        <v>143</v>
      </c>
      <c r="C68" s="4">
        <v>9</v>
      </c>
      <c r="D68" s="3" t="s">
        <v>820</v>
      </c>
      <c r="E68" s="3" t="s">
        <v>37081</v>
      </c>
      <c r="F68" s="3" t="s">
        <v>4856</v>
      </c>
      <c r="G68" s="3" t="s">
        <v>1438</v>
      </c>
      <c r="H68" s="3" t="s">
        <v>37239</v>
      </c>
      <c r="I68" s="3" t="s">
        <v>37103</v>
      </c>
      <c r="J68" s="3" t="s">
        <v>1351</v>
      </c>
      <c r="K68" s="8" t="s">
        <v>37240</v>
      </c>
    </row>
    <row r="69" spans="1:11" ht="15" customHeight="1" x14ac:dyDescent="0.3">
      <c r="A69" s="3" t="s">
        <v>142</v>
      </c>
      <c r="B69" s="3" t="s">
        <v>143</v>
      </c>
      <c r="C69" s="4">
        <v>9</v>
      </c>
      <c r="D69" s="3" t="s">
        <v>820</v>
      </c>
      <c r="E69" s="3" t="s">
        <v>37081</v>
      </c>
      <c r="F69" s="3" t="s">
        <v>4856</v>
      </c>
      <c r="G69" s="3" t="s">
        <v>1438</v>
      </c>
      <c r="H69" s="3" t="s">
        <v>37241</v>
      </c>
      <c r="I69" s="3" t="s">
        <v>37103</v>
      </c>
      <c r="J69" s="3" t="s">
        <v>1351</v>
      </c>
      <c r="K69" s="8" t="s">
        <v>37240</v>
      </c>
    </row>
    <row r="70" spans="1:11" ht="15" customHeight="1" x14ac:dyDescent="0.3">
      <c r="A70" s="3" t="s">
        <v>142</v>
      </c>
      <c r="B70" s="3" t="s">
        <v>143</v>
      </c>
      <c r="C70" s="4">
        <v>9</v>
      </c>
      <c r="D70" s="3" t="s">
        <v>820</v>
      </c>
      <c r="E70" s="3" t="s">
        <v>37081</v>
      </c>
      <c r="F70" s="3" t="s">
        <v>4856</v>
      </c>
      <c r="G70" s="3" t="s">
        <v>1438</v>
      </c>
      <c r="H70" s="3" t="s">
        <v>37242</v>
      </c>
      <c r="I70" s="3" t="s">
        <v>37103</v>
      </c>
      <c r="J70" s="3" t="s">
        <v>1351</v>
      </c>
      <c r="K70" s="8" t="s">
        <v>37240</v>
      </c>
    </row>
    <row r="71" spans="1:11" ht="15" customHeight="1" x14ac:dyDescent="0.3">
      <c r="A71" s="3" t="s">
        <v>142</v>
      </c>
      <c r="B71" s="3" t="s">
        <v>143</v>
      </c>
      <c r="C71" s="4">
        <v>9</v>
      </c>
      <c r="D71" s="3" t="s">
        <v>820</v>
      </c>
      <c r="E71" s="3" t="s">
        <v>37081</v>
      </c>
      <c r="F71" s="3" t="s">
        <v>4856</v>
      </c>
      <c r="G71" s="3" t="s">
        <v>37243</v>
      </c>
      <c r="H71" s="3" t="s">
        <v>37244</v>
      </c>
      <c r="I71" s="3" t="s">
        <v>37093</v>
      </c>
      <c r="J71" s="3" t="s">
        <v>37245</v>
      </c>
      <c r="K71" s="8" t="s">
        <v>37246</v>
      </c>
    </row>
    <row r="72" spans="1:11" ht="15" customHeight="1" x14ac:dyDescent="0.3">
      <c r="A72" s="3" t="s">
        <v>142</v>
      </c>
      <c r="B72" s="3" t="s">
        <v>143</v>
      </c>
      <c r="C72" s="4">
        <v>9</v>
      </c>
      <c r="D72" s="3" t="s">
        <v>820</v>
      </c>
      <c r="E72" s="3" t="s">
        <v>37081</v>
      </c>
      <c r="F72" s="3" t="s">
        <v>4856</v>
      </c>
      <c r="G72" s="3" t="s">
        <v>37247</v>
      </c>
      <c r="H72" s="3" t="s">
        <v>37248</v>
      </c>
      <c r="I72" s="3" t="s">
        <v>37097</v>
      </c>
      <c r="J72" s="3" t="s">
        <v>37249</v>
      </c>
      <c r="K72" s="8" t="s">
        <v>37250</v>
      </c>
    </row>
    <row r="73" spans="1:11" ht="15" customHeight="1" x14ac:dyDescent="0.3">
      <c r="A73" s="3" t="s">
        <v>142</v>
      </c>
      <c r="B73" s="3" t="s">
        <v>143</v>
      </c>
      <c r="C73" s="4">
        <v>9</v>
      </c>
      <c r="D73" s="3" t="s">
        <v>820</v>
      </c>
      <c r="E73" s="3" t="s">
        <v>37081</v>
      </c>
      <c r="F73" s="3" t="s">
        <v>4856</v>
      </c>
      <c r="G73" s="3" t="s">
        <v>37251</v>
      </c>
      <c r="H73" s="3" t="s">
        <v>37252</v>
      </c>
      <c r="I73" s="3" t="s">
        <v>37093</v>
      </c>
      <c r="J73" s="3" t="s">
        <v>37253</v>
      </c>
      <c r="K73" s="8" t="s">
        <v>37254</v>
      </c>
    </row>
    <row r="74" spans="1:11" ht="15" customHeight="1" x14ac:dyDescent="0.3">
      <c r="A74" s="3" t="s">
        <v>158</v>
      </c>
      <c r="B74" s="3" t="s">
        <v>159</v>
      </c>
      <c r="C74" s="4">
        <v>10</v>
      </c>
      <c r="D74" s="3" t="s">
        <v>854</v>
      </c>
      <c r="E74" s="3" t="s">
        <v>37081</v>
      </c>
      <c r="F74" s="3" t="s">
        <v>4856</v>
      </c>
      <c r="G74" s="3" t="s">
        <v>37255</v>
      </c>
      <c r="H74" s="3" t="s">
        <v>37256</v>
      </c>
      <c r="I74" s="3" t="s">
        <v>37154</v>
      </c>
      <c r="J74" s="3" t="s">
        <v>7630</v>
      </c>
      <c r="K74" s="8" t="s">
        <v>37257</v>
      </c>
    </row>
    <row r="75" spans="1:11" ht="15" customHeight="1" x14ac:dyDescent="0.3">
      <c r="A75" s="3" t="s">
        <v>158</v>
      </c>
      <c r="B75" s="3" t="s">
        <v>159</v>
      </c>
      <c r="C75" s="4">
        <v>10</v>
      </c>
      <c r="D75" s="3" t="s">
        <v>854</v>
      </c>
      <c r="E75" s="3" t="s">
        <v>37081</v>
      </c>
      <c r="F75" s="3" t="s">
        <v>4856</v>
      </c>
      <c r="G75" s="3" t="s">
        <v>37258</v>
      </c>
      <c r="H75" s="3" t="s">
        <v>37259</v>
      </c>
      <c r="I75" s="3" t="s">
        <v>37154</v>
      </c>
      <c r="J75" s="3" t="s">
        <v>37260</v>
      </c>
      <c r="K75" s="8" t="s">
        <v>37261</v>
      </c>
    </row>
    <row r="76" spans="1:11" ht="15" customHeight="1" x14ac:dyDescent="0.3">
      <c r="A76" s="3" t="s">
        <v>158</v>
      </c>
      <c r="B76" s="3" t="s">
        <v>159</v>
      </c>
      <c r="C76" s="4">
        <v>10</v>
      </c>
      <c r="D76" s="3" t="s">
        <v>854</v>
      </c>
      <c r="E76" s="3" t="s">
        <v>37081</v>
      </c>
      <c r="F76" s="3" t="s">
        <v>4856</v>
      </c>
      <c r="G76" s="3" t="s">
        <v>37262</v>
      </c>
      <c r="H76" s="3" t="s">
        <v>37263</v>
      </c>
      <c r="I76" s="3" t="s">
        <v>37103</v>
      </c>
      <c r="J76" s="3" t="s">
        <v>761</v>
      </c>
      <c r="K76" s="8" t="s">
        <v>37264</v>
      </c>
    </row>
    <row r="77" spans="1:11" ht="15" customHeight="1" x14ac:dyDescent="0.3">
      <c r="A77" s="3" t="s">
        <v>158</v>
      </c>
      <c r="B77" s="3" t="s">
        <v>159</v>
      </c>
      <c r="C77" s="4">
        <v>10</v>
      </c>
      <c r="D77" s="3" t="s">
        <v>854</v>
      </c>
      <c r="E77" s="3" t="s">
        <v>37081</v>
      </c>
      <c r="F77" s="3" t="s">
        <v>4856</v>
      </c>
      <c r="G77" s="3" t="s">
        <v>37262</v>
      </c>
      <c r="H77" s="3" t="s">
        <v>37265</v>
      </c>
      <c r="I77" s="3" t="s">
        <v>37103</v>
      </c>
      <c r="J77" s="3" t="s">
        <v>761</v>
      </c>
      <c r="K77" s="8" t="s">
        <v>37266</v>
      </c>
    </row>
    <row r="78" spans="1:11" ht="15" customHeight="1" x14ac:dyDescent="0.3">
      <c r="A78" s="3" t="s">
        <v>158</v>
      </c>
      <c r="B78" s="3" t="s">
        <v>159</v>
      </c>
      <c r="C78" s="4">
        <v>10</v>
      </c>
      <c r="D78" s="3" t="s">
        <v>854</v>
      </c>
      <c r="E78" s="3" t="s">
        <v>37099</v>
      </c>
      <c r="F78" s="3" t="s">
        <v>4856</v>
      </c>
      <c r="G78" s="3" t="s">
        <v>37267</v>
      </c>
      <c r="H78" s="3"/>
      <c r="I78" s="3" t="s">
        <v>37139</v>
      </c>
      <c r="J78" s="3" t="s">
        <v>37268</v>
      </c>
      <c r="K78" s="8" t="s">
        <v>37269</v>
      </c>
    </row>
    <row r="79" spans="1:11" ht="15" customHeight="1" x14ac:dyDescent="0.3">
      <c r="A79" s="3" t="s">
        <v>158</v>
      </c>
      <c r="B79" s="3" t="s">
        <v>159</v>
      </c>
      <c r="C79" s="4">
        <v>10</v>
      </c>
      <c r="D79" s="3" t="s">
        <v>854</v>
      </c>
      <c r="E79" s="3" t="s">
        <v>37081</v>
      </c>
      <c r="F79" s="3" t="s">
        <v>4856</v>
      </c>
      <c r="G79" s="3" t="s">
        <v>37105</v>
      </c>
      <c r="H79" s="3" t="s">
        <v>37142</v>
      </c>
      <c r="I79" s="3" t="s">
        <v>37093</v>
      </c>
      <c r="J79" s="3" t="s">
        <v>37143</v>
      </c>
      <c r="K79" s="8" t="s">
        <v>37218</v>
      </c>
    </row>
    <row r="80" spans="1:11" ht="15" customHeight="1" x14ac:dyDescent="0.3">
      <c r="A80" s="3" t="s">
        <v>158</v>
      </c>
      <c r="B80" s="3" t="s">
        <v>159</v>
      </c>
      <c r="C80" s="4">
        <v>10</v>
      </c>
      <c r="D80" s="3" t="s">
        <v>854</v>
      </c>
      <c r="E80" s="3" t="s">
        <v>37081</v>
      </c>
      <c r="F80" s="3" t="s">
        <v>4856</v>
      </c>
      <c r="G80" s="3" t="s">
        <v>37105</v>
      </c>
      <c r="H80" s="3" t="s">
        <v>37270</v>
      </c>
      <c r="I80" s="3" t="s">
        <v>37093</v>
      </c>
      <c r="J80" s="3" t="s">
        <v>37143</v>
      </c>
      <c r="K80" s="8" t="s">
        <v>37271</v>
      </c>
    </row>
    <row r="81" spans="1:11" ht="15" customHeight="1" x14ac:dyDescent="0.3">
      <c r="A81" s="3" t="s">
        <v>158</v>
      </c>
      <c r="B81" s="3" t="s">
        <v>159</v>
      </c>
      <c r="C81" s="4">
        <v>10</v>
      </c>
      <c r="D81" s="3" t="s">
        <v>854</v>
      </c>
      <c r="E81" s="3" t="s">
        <v>37081</v>
      </c>
      <c r="F81" s="3" t="s">
        <v>4856</v>
      </c>
      <c r="G81" s="3" t="s">
        <v>37105</v>
      </c>
      <c r="H81" s="3" t="s">
        <v>37272</v>
      </c>
      <c r="I81" s="3" t="s">
        <v>37093</v>
      </c>
      <c r="J81" s="3" t="s">
        <v>37143</v>
      </c>
      <c r="K81" s="8" t="s">
        <v>37273</v>
      </c>
    </row>
    <row r="82" spans="1:11" ht="15" customHeight="1" x14ac:dyDescent="0.3">
      <c r="A82" s="3" t="s">
        <v>158</v>
      </c>
      <c r="B82" s="3" t="s">
        <v>159</v>
      </c>
      <c r="C82" s="4">
        <v>10</v>
      </c>
      <c r="D82" s="3" t="s">
        <v>854</v>
      </c>
      <c r="E82" s="3" t="s">
        <v>37081</v>
      </c>
      <c r="F82" s="3" t="s">
        <v>4856</v>
      </c>
      <c r="G82" s="3" t="s">
        <v>37274</v>
      </c>
      <c r="H82" s="3" t="s">
        <v>37275</v>
      </c>
      <c r="I82" s="3" t="s">
        <v>37097</v>
      </c>
      <c r="J82" s="3" t="s">
        <v>6989</v>
      </c>
      <c r="K82" s="8" t="s">
        <v>37276</v>
      </c>
    </row>
    <row r="83" spans="1:11" ht="15" customHeight="1" x14ac:dyDescent="0.3">
      <c r="A83" s="3" t="s">
        <v>173</v>
      </c>
      <c r="B83" s="3" t="s">
        <v>174</v>
      </c>
      <c r="C83" s="4">
        <v>11</v>
      </c>
      <c r="D83" s="3" t="s">
        <v>867</v>
      </c>
      <c r="E83" s="3" t="s">
        <v>37099</v>
      </c>
      <c r="F83" s="3" t="s">
        <v>5310</v>
      </c>
      <c r="G83" s="3" t="s">
        <v>37151</v>
      </c>
      <c r="H83" s="3"/>
      <c r="I83" s="3" t="s">
        <v>37093</v>
      </c>
      <c r="J83" s="3" t="s">
        <v>1112</v>
      </c>
      <c r="K83" s="8" t="s">
        <v>37277</v>
      </c>
    </row>
    <row r="84" spans="1:11" ht="15" customHeight="1" x14ac:dyDescent="0.3">
      <c r="A84" s="3" t="s">
        <v>173</v>
      </c>
      <c r="B84" s="3" t="s">
        <v>174</v>
      </c>
      <c r="C84" s="4">
        <v>11</v>
      </c>
      <c r="D84" s="3" t="s">
        <v>867</v>
      </c>
      <c r="E84" s="3" t="s">
        <v>37081</v>
      </c>
      <c r="F84" s="3" t="s">
        <v>4856</v>
      </c>
      <c r="G84" s="3" t="s">
        <v>37278</v>
      </c>
      <c r="H84" s="3" t="s">
        <v>37279</v>
      </c>
      <c r="I84" s="3" t="s">
        <v>37093</v>
      </c>
      <c r="J84" s="3" t="s">
        <v>37280</v>
      </c>
      <c r="K84" s="8" t="s">
        <v>37281</v>
      </c>
    </row>
    <row r="85" spans="1:11" ht="15" customHeight="1" x14ac:dyDescent="0.3">
      <c r="A85" s="3" t="s">
        <v>173</v>
      </c>
      <c r="B85" s="3" t="s">
        <v>174</v>
      </c>
      <c r="C85" s="4">
        <v>11</v>
      </c>
      <c r="D85" s="3" t="s">
        <v>867</v>
      </c>
      <c r="E85" s="3" t="s">
        <v>37099</v>
      </c>
      <c r="F85" s="3" t="s">
        <v>4856</v>
      </c>
      <c r="G85" s="3" t="s">
        <v>37282</v>
      </c>
      <c r="H85" s="3"/>
      <c r="I85" s="3" t="s">
        <v>37093</v>
      </c>
      <c r="J85" s="3" t="s">
        <v>3613</v>
      </c>
      <c r="K85" s="8" t="s">
        <v>37283</v>
      </c>
    </row>
    <row r="86" spans="1:11" ht="15" customHeight="1" x14ac:dyDescent="0.3">
      <c r="A86" s="3" t="s">
        <v>173</v>
      </c>
      <c r="B86" s="3" t="s">
        <v>174</v>
      </c>
      <c r="C86" s="4">
        <v>11</v>
      </c>
      <c r="D86" s="3" t="s">
        <v>867</v>
      </c>
      <c r="E86" s="3" t="s">
        <v>37099</v>
      </c>
      <c r="F86" s="3" t="s">
        <v>5310</v>
      </c>
      <c r="G86" s="3" t="s">
        <v>37284</v>
      </c>
      <c r="H86" s="3"/>
      <c r="I86" s="3" t="s">
        <v>37285</v>
      </c>
      <c r="J86" s="3" t="s">
        <v>860</v>
      </c>
      <c r="K86" s="8" t="s">
        <v>37286</v>
      </c>
    </row>
    <row r="87" spans="1:11" ht="15" customHeight="1" x14ac:dyDescent="0.3">
      <c r="A87" s="3" t="s">
        <v>173</v>
      </c>
      <c r="B87" s="3" t="s">
        <v>174</v>
      </c>
      <c r="C87" s="4">
        <v>11</v>
      </c>
      <c r="D87" s="3" t="s">
        <v>867</v>
      </c>
      <c r="E87" s="3" t="s">
        <v>37099</v>
      </c>
      <c r="F87" s="3" t="s">
        <v>5310</v>
      </c>
      <c r="G87" s="3" t="s">
        <v>37287</v>
      </c>
      <c r="H87" s="3"/>
      <c r="I87" s="3" t="s">
        <v>37114</v>
      </c>
      <c r="J87" s="3" t="s">
        <v>37288</v>
      </c>
      <c r="K87" s="8" t="s">
        <v>37289</v>
      </c>
    </row>
    <row r="88" spans="1:11" ht="15" customHeight="1" x14ac:dyDescent="0.3">
      <c r="A88" s="3" t="s">
        <v>189</v>
      </c>
      <c r="B88" s="3" t="s">
        <v>190</v>
      </c>
      <c r="C88" s="4">
        <v>12</v>
      </c>
      <c r="D88" s="3" t="s">
        <v>948</v>
      </c>
      <c r="E88" s="3" t="s">
        <v>37081</v>
      </c>
      <c r="F88" s="3" t="s">
        <v>4856</v>
      </c>
      <c r="G88" s="3" t="s">
        <v>37092</v>
      </c>
      <c r="H88" s="3" t="s">
        <v>37290</v>
      </c>
      <c r="I88" s="3" t="s">
        <v>37093</v>
      </c>
      <c r="J88" s="9" t="s">
        <v>881</v>
      </c>
      <c r="K88" s="8" t="s">
        <v>37094</v>
      </c>
    </row>
    <row r="89" spans="1:11" ht="15" customHeight="1" x14ac:dyDescent="0.3">
      <c r="A89" s="3" t="s">
        <v>189</v>
      </c>
      <c r="B89" s="3" t="s">
        <v>190</v>
      </c>
      <c r="C89" s="4">
        <v>12</v>
      </c>
      <c r="D89" s="3" t="s">
        <v>948</v>
      </c>
      <c r="E89" s="3" t="s">
        <v>37099</v>
      </c>
      <c r="F89" s="3" t="s">
        <v>5310</v>
      </c>
      <c r="G89" s="3" t="s">
        <v>37105</v>
      </c>
      <c r="H89" s="3"/>
      <c r="I89" s="3" t="s">
        <v>37093</v>
      </c>
      <c r="J89" s="3" t="s">
        <v>37106</v>
      </c>
      <c r="K89" s="8" t="s">
        <v>37107</v>
      </c>
    </row>
    <row r="90" spans="1:11" ht="15" customHeight="1" x14ac:dyDescent="0.3">
      <c r="A90" s="3" t="s">
        <v>204</v>
      </c>
      <c r="B90" s="3" t="s">
        <v>205</v>
      </c>
      <c r="C90" s="4">
        <v>13</v>
      </c>
      <c r="D90" s="3" t="s">
        <v>956</v>
      </c>
      <c r="E90" s="3" t="s">
        <v>37081</v>
      </c>
      <c r="F90" s="3" t="s">
        <v>4856</v>
      </c>
      <c r="G90" s="3" t="s">
        <v>37291</v>
      </c>
      <c r="H90" s="3" t="s">
        <v>37292</v>
      </c>
      <c r="I90" s="3" t="s">
        <v>37103</v>
      </c>
      <c r="J90" s="3"/>
      <c r="K90" s="8" t="s">
        <v>37293</v>
      </c>
    </row>
    <row r="91" spans="1:11" ht="15" customHeight="1" x14ac:dyDescent="0.3">
      <c r="A91" s="3" t="s">
        <v>204</v>
      </c>
      <c r="B91" s="3" t="s">
        <v>205</v>
      </c>
      <c r="C91" s="4">
        <v>13</v>
      </c>
      <c r="D91" s="3" t="s">
        <v>956</v>
      </c>
      <c r="E91" s="3" t="s">
        <v>37081</v>
      </c>
      <c r="F91" s="3" t="s">
        <v>4856</v>
      </c>
      <c r="G91" s="3" t="s">
        <v>37294</v>
      </c>
      <c r="H91" s="3" t="s">
        <v>37295</v>
      </c>
      <c r="I91" s="3" t="s">
        <v>37154</v>
      </c>
      <c r="J91" s="3" t="s">
        <v>37296</v>
      </c>
      <c r="K91" s="8" t="s">
        <v>37297</v>
      </c>
    </row>
    <row r="92" spans="1:11" ht="15" customHeight="1" x14ac:dyDescent="0.3">
      <c r="A92" s="3" t="s">
        <v>204</v>
      </c>
      <c r="B92" s="3" t="s">
        <v>205</v>
      </c>
      <c r="C92" s="4">
        <v>13</v>
      </c>
      <c r="D92" s="3" t="s">
        <v>956</v>
      </c>
      <c r="E92" s="3" t="s">
        <v>37081</v>
      </c>
      <c r="F92" s="3" t="s">
        <v>4856</v>
      </c>
      <c r="G92" s="3" t="s">
        <v>37231</v>
      </c>
      <c r="H92" s="3" t="s">
        <v>37298</v>
      </c>
      <c r="I92" s="3" t="s">
        <v>37233</v>
      </c>
      <c r="J92" s="3" t="s">
        <v>24373</v>
      </c>
      <c r="K92" s="8" t="s">
        <v>37299</v>
      </c>
    </row>
    <row r="93" spans="1:11" ht="15" customHeight="1" x14ac:dyDescent="0.3">
      <c r="A93" s="3" t="s">
        <v>204</v>
      </c>
      <c r="B93" s="3" t="s">
        <v>205</v>
      </c>
      <c r="C93" s="4">
        <v>13</v>
      </c>
      <c r="D93" s="3" t="s">
        <v>956</v>
      </c>
      <c r="E93" s="3" t="s">
        <v>37081</v>
      </c>
      <c r="F93" s="3" t="s">
        <v>4856</v>
      </c>
      <c r="G93" s="3" t="s">
        <v>37105</v>
      </c>
      <c r="H93" s="3" t="s">
        <v>37300</v>
      </c>
      <c r="I93" s="3" t="s">
        <v>37093</v>
      </c>
      <c r="J93" s="3" t="s">
        <v>37143</v>
      </c>
      <c r="K93" s="8" t="s">
        <v>37301</v>
      </c>
    </row>
    <row r="94" spans="1:11" ht="15" customHeight="1" x14ac:dyDescent="0.3">
      <c r="A94" s="3" t="s">
        <v>204</v>
      </c>
      <c r="B94" s="3" t="s">
        <v>205</v>
      </c>
      <c r="C94" s="4">
        <v>13</v>
      </c>
      <c r="D94" s="3" t="s">
        <v>956</v>
      </c>
      <c r="E94" s="3" t="s">
        <v>37081</v>
      </c>
      <c r="F94" s="3" t="s">
        <v>4856</v>
      </c>
      <c r="G94" s="3" t="s">
        <v>37105</v>
      </c>
      <c r="H94" s="3" t="s">
        <v>37302</v>
      </c>
      <c r="I94" s="3" t="s">
        <v>37093</v>
      </c>
      <c r="J94" s="3" t="s">
        <v>37143</v>
      </c>
      <c r="K94" s="8" t="s">
        <v>37301</v>
      </c>
    </row>
    <row r="95" spans="1:11" ht="15" customHeight="1" x14ac:dyDescent="0.3">
      <c r="A95" s="3" t="s">
        <v>204</v>
      </c>
      <c r="B95" s="3" t="s">
        <v>205</v>
      </c>
      <c r="C95" s="4">
        <v>13</v>
      </c>
      <c r="D95" s="3" t="s">
        <v>956</v>
      </c>
      <c r="E95" s="3" t="s">
        <v>37081</v>
      </c>
      <c r="F95" s="3" t="s">
        <v>4856</v>
      </c>
      <c r="G95" s="3" t="s">
        <v>37105</v>
      </c>
      <c r="H95" s="3" t="s">
        <v>37303</v>
      </c>
      <c r="I95" s="3" t="s">
        <v>37093</v>
      </c>
      <c r="J95" s="3" t="s">
        <v>37143</v>
      </c>
      <c r="K95" s="8" t="s">
        <v>37301</v>
      </c>
    </row>
    <row r="96" spans="1:11" ht="15" customHeight="1" x14ac:dyDescent="0.3">
      <c r="A96" s="3" t="s">
        <v>204</v>
      </c>
      <c r="B96" s="3" t="s">
        <v>205</v>
      </c>
      <c r="C96" s="4">
        <v>13</v>
      </c>
      <c r="D96" s="3" t="s">
        <v>956</v>
      </c>
      <c r="E96" s="3" t="s">
        <v>37081</v>
      </c>
      <c r="F96" s="3" t="s">
        <v>4856</v>
      </c>
      <c r="G96" s="3" t="s">
        <v>37122</v>
      </c>
      <c r="H96" s="3" t="s">
        <v>37304</v>
      </c>
      <c r="I96" s="3" t="s">
        <v>37093</v>
      </c>
      <c r="J96" s="3" t="s">
        <v>37123</v>
      </c>
      <c r="K96" s="8" t="s">
        <v>37305</v>
      </c>
    </row>
    <row r="97" spans="1:11" ht="15" customHeight="1" x14ac:dyDescent="0.3">
      <c r="A97" s="3" t="s">
        <v>204</v>
      </c>
      <c r="B97" s="3" t="s">
        <v>205</v>
      </c>
      <c r="C97" s="4">
        <v>13</v>
      </c>
      <c r="D97" s="3" t="s">
        <v>956</v>
      </c>
      <c r="E97" s="3" t="s">
        <v>37081</v>
      </c>
      <c r="F97" s="3" t="s">
        <v>4856</v>
      </c>
      <c r="G97" s="3" t="s">
        <v>37306</v>
      </c>
      <c r="H97" s="3" t="s">
        <v>37307</v>
      </c>
      <c r="I97" s="3" t="s">
        <v>37103</v>
      </c>
      <c r="J97" s="3" t="s">
        <v>1535</v>
      </c>
      <c r="K97" s="8" t="s">
        <v>37308</v>
      </c>
    </row>
    <row r="98" spans="1:11" ht="15" customHeight="1" x14ac:dyDescent="0.3">
      <c r="A98" s="3" t="s">
        <v>204</v>
      </c>
      <c r="B98" s="3" t="s">
        <v>205</v>
      </c>
      <c r="C98" s="4">
        <v>13</v>
      </c>
      <c r="D98" s="3" t="s">
        <v>956</v>
      </c>
      <c r="E98" s="3" t="s">
        <v>37099</v>
      </c>
      <c r="F98" s="3" t="s">
        <v>4856</v>
      </c>
      <c r="G98" s="3" t="s">
        <v>37309</v>
      </c>
      <c r="H98" s="3"/>
      <c r="I98" s="3" t="s">
        <v>37088</v>
      </c>
      <c r="J98" s="3" t="s">
        <v>806</v>
      </c>
      <c r="K98" s="8" t="s">
        <v>37310</v>
      </c>
    </row>
    <row r="99" spans="1:11" ht="15" customHeight="1" x14ac:dyDescent="0.3">
      <c r="A99" s="3" t="s">
        <v>219</v>
      </c>
      <c r="B99" s="3" t="s">
        <v>220</v>
      </c>
      <c r="C99" s="4">
        <v>14</v>
      </c>
      <c r="D99" s="3" t="s">
        <v>977</v>
      </c>
      <c r="E99" s="3" t="s">
        <v>37081</v>
      </c>
      <c r="F99" s="3" t="s">
        <v>4856</v>
      </c>
      <c r="G99" s="3" t="s">
        <v>37086</v>
      </c>
      <c r="H99" s="3" t="s">
        <v>37311</v>
      </c>
      <c r="I99" s="3" t="s">
        <v>37088</v>
      </c>
      <c r="J99" s="3" t="s">
        <v>884</v>
      </c>
      <c r="K99" s="8" t="s">
        <v>37312</v>
      </c>
    </row>
    <row r="100" spans="1:11" ht="15" customHeight="1" x14ac:dyDescent="0.3">
      <c r="A100" s="3" t="s">
        <v>219</v>
      </c>
      <c r="B100" s="3" t="s">
        <v>220</v>
      </c>
      <c r="C100" s="4">
        <v>14</v>
      </c>
      <c r="D100" s="3" t="s">
        <v>977</v>
      </c>
      <c r="E100" s="3" t="s">
        <v>37081</v>
      </c>
      <c r="F100" s="3" t="s">
        <v>4856</v>
      </c>
      <c r="G100" s="3" t="s">
        <v>37102</v>
      </c>
      <c r="H100" s="3" t="s">
        <v>37313</v>
      </c>
      <c r="I100" s="3" t="s">
        <v>37103</v>
      </c>
      <c r="J100" s="3" t="s">
        <v>37314</v>
      </c>
      <c r="K100" s="8" t="s">
        <v>37315</v>
      </c>
    </row>
    <row r="101" spans="1:11" ht="15" customHeight="1" x14ac:dyDescent="0.3">
      <c r="A101" s="3" t="s">
        <v>219</v>
      </c>
      <c r="B101" s="3" t="s">
        <v>220</v>
      </c>
      <c r="C101" s="4">
        <v>14</v>
      </c>
      <c r="D101" s="3" t="s">
        <v>977</v>
      </c>
      <c r="E101" s="3" t="s">
        <v>37081</v>
      </c>
      <c r="F101" s="3" t="s">
        <v>4856</v>
      </c>
      <c r="G101" s="3" t="s">
        <v>37316</v>
      </c>
      <c r="H101" s="3" t="s">
        <v>37317</v>
      </c>
      <c r="I101" s="3" t="s">
        <v>37097</v>
      </c>
      <c r="J101" s="3" t="s">
        <v>4822</v>
      </c>
      <c r="K101" s="8" t="s">
        <v>37318</v>
      </c>
    </row>
    <row r="102" spans="1:11" ht="15" customHeight="1" x14ac:dyDescent="0.3">
      <c r="A102" s="3" t="s">
        <v>219</v>
      </c>
      <c r="B102" s="3" t="s">
        <v>220</v>
      </c>
      <c r="C102" s="4">
        <v>14</v>
      </c>
      <c r="D102" s="3" t="s">
        <v>977</v>
      </c>
      <c r="E102" s="3" t="s">
        <v>37081</v>
      </c>
      <c r="F102" s="3" t="s">
        <v>4856</v>
      </c>
      <c r="G102" s="3" t="s">
        <v>37319</v>
      </c>
      <c r="H102" s="3" t="s">
        <v>37320</v>
      </c>
      <c r="I102" s="3" t="s">
        <v>37154</v>
      </c>
      <c r="J102" s="3" t="s">
        <v>16390</v>
      </c>
      <c r="K102" s="8" t="s">
        <v>37321</v>
      </c>
    </row>
    <row r="103" spans="1:11" ht="15" customHeight="1" x14ac:dyDescent="0.3">
      <c r="A103" s="3" t="s">
        <v>219</v>
      </c>
      <c r="B103" s="3" t="s">
        <v>220</v>
      </c>
      <c r="C103" s="4">
        <v>14</v>
      </c>
      <c r="D103" s="3" t="s">
        <v>977</v>
      </c>
      <c r="E103" s="3" t="s">
        <v>37081</v>
      </c>
      <c r="F103" s="3" t="s">
        <v>4856</v>
      </c>
      <c r="G103" s="3" t="s">
        <v>1567</v>
      </c>
      <c r="H103" s="3" t="s">
        <v>37322</v>
      </c>
      <c r="I103" s="3" t="s">
        <v>37088</v>
      </c>
      <c r="J103" s="3" t="s">
        <v>1050</v>
      </c>
      <c r="K103" s="8" t="s">
        <v>37323</v>
      </c>
    </row>
    <row r="104" spans="1:11" ht="15" customHeight="1" x14ac:dyDescent="0.3">
      <c r="A104" s="3" t="s">
        <v>219</v>
      </c>
      <c r="B104" s="3" t="s">
        <v>220</v>
      </c>
      <c r="C104" s="4">
        <v>14</v>
      </c>
      <c r="D104" s="3" t="s">
        <v>977</v>
      </c>
      <c r="E104" s="3" t="s">
        <v>37081</v>
      </c>
      <c r="F104" s="3" t="s">
        <v>4856</v>
      </c>
      <c r="G104" s="3" t="s">
        <v>37105</v>
      </c>
      <c r="H104" s="3" t="s">
        <v>37324</v>
      </c>
      <c r="I104" s="3" t="s">
        <v>37093</v>
      </c>
      <c r="J104" s="3" t="s">
        <v>37106</v>
      </c>
      <c r="K104" s="8" t="s">
        <v>37325</v>
      </c>
    </row>
    <row r="105" spans="1:11" ht="15" customHeight="1" x14ac:dyDescent="0.3">
      <c r="A105" s="3" t="s">
        <v>219</v>
      </c>
      <c r="B105" s="3" t="s">
        <v>220</v>
      </c>
      <c r="C105" s="4">
        <v>14</v>
      </c>
      <c r="D105" s="3" t="s">
        <v>977</v>
      </c>
      <c r="E105" s="3" t="s">
        <v>37099</v>
      </c>
      <c r="F105" s="3" t="s">
        <v>5310</v>
      </c>
      <c r="G105" s="3" t="s">
        <v>37113</v>
      </c>
      <c r="H105" s="3"/>
      <c r="I105" s="3" t="s">
        <v>37114</v>
      </c>
      <c r="J105" s="3" t="s">
        <v>866</v>
      </c>
      <c r="K105" s="8" t="s">
        <v>37115</v>
      </c>
    </row>
    <row r="106" spans="1:11" ht="15" customHeight="1" x14ac:dyDescent="0.3">
      <c r="A106" s="3" t="s">
        <v>246</v>
      </c>
      <c r="B106" s="3" t="s">
        <v>247</v>
      </c>
      <c r="C106" s="4">
        <v>16</v>
      </c>
      <c r="D106" s="3" t="s">
        <v>989</v>
      </c>
      <c r="E106" s="3" t="s">
        <v>37081</v>
      </c>
      <c r="F106" s="3" t="s">
        <v>4856</v>
      </c>
      <c r="G106" s="3" t="s">
        <v>37086</v>
      </c>
      <c r="H106" s="3" t="s">
        <v>37326</v>
      </c>
      <c r="I106" s="3" t="s">
        <v>37088</v>
      </c>
      <c r="J106" s="3" t="s">
        <v>5755</v>
      </c>
      <c r="K106" s="8" t="s">
        <v>37327</v>
      </c>
    </row>
    <row r="107" spans="1:11" ht="15" customHeight="1" x14ac:dyDescent="0.3">
      <c r="A107" s="3" t="s">
        <v>246</v>
      </c>
      <c r="B107" s="3" t="s">
        <v>247</v>
      </c>
      <c r="C107" s="4">
        <v>16</v>
      </c>
      <c r="D107" s="3" t="s">
        <v>989</v>
      </c>
      <c r="E107" s="3" t="s">
        <v>37081</v>
      </c>
      <c r="F107" s="3" t="s">
        <v>4856</v>
      </c>
      <c r="G107" s="3" t="s">
        <v>37328</v>
      </c>
      <c r="H107" s="3" t="s">
        <v>37329</v>
      </c>
      <c r="I107" s="3" t="s">
        <v>37103</v>
      </c>
      <c r="J107" s="3" t="s">
        <v>20129</v>
      </c>
      <c r="K107" s="8" t="s">
        <v>37330</v>
      </c>
    </row>
    <row r="108" spans="1:11" ht="15" customHeight="1" x14ac:dyDescent="0.3">
      <c r="A108" s="3" t="s">
        <v>246</v>
      </c>
      <c r="B108" s="3" t="s">
        <v>247</v>
      </c>
      <c r="C108" s="4">
        <v>16</v>
      </c>
      <c r="D108" s="3" t="s">
        <v>989</v>
      </c>
      <c r="E108" s="3" t="s">
        <v>37081</v>
      </c>
      <c r="F108" s="3" t="s">
        <v>4856</v>
      </c>
      <c r="G108" s="3" t="s">
        <v>37102</v>
      </c>
      <c r="H108" s="3" t="s">
        <v>37331</v>
      </c>
      <c r="I108" s="3" t="s">
        <v>37103</v>
      </c>
      <c r="J108" s="3" t="s">
        <v>11794</v>
      </c>
      <c r="K108" s="8" t="s">
        <v>37104</v>
      </c>
    </row>
    <row r="109" spans="1:11" ht="15" customHeight="1" x14ac:dyDescent="0.3">
      <c r="A109" s="3" t="s">
        <v>246</v>
      </c>
      <c r="B109" s="3" t="s">
        <v>247</v>
      </c>
      <c r="C109" s="4">
        <v>16</v>
      </c>
      <c r="D109" s="3" t="s">
        <v>989</v>
      </c>
      <c r="E109" s="3" t="s">
        <v>37081</v>
      </c>
      <c r="F109" s="3" t="s">
        <v>4856</v>
      </c>
      <c r="G109" s="3" t="s">
        <v>37102</v>
      </c>
      <c r="H109" s="3" t="s">
        <v>37329</v>
      </c>
      <c r="I109" s="3" t="s">
        <v>37103</v>
      </c>
      <c r="J109" s="3" t="s">
        <v>11794</v>
      </c>
      <c r="K109" s="8" t="s">
        <v>37104</v>
      </c>
    </row>
    <row r="110" spans="1:11" ht="15" customHeight="1" x14ac:dyDescent="0.3">
      <c r="A110" s="3" t="s">
        <v>246</v>
      </c>
      <c r="B110" s="3" t="s">
        <v>247</v>
      </c>
      <c r="C110" s="4">
        <v>16</v>
      </c>
      <c r="D110" s="3" t="s">
        <v>989</v>
      </c>
      <c r="E110" s="3" t="s">
        <v>37099</v>
      </c>
      <c r="F110" s="3" t="s">
        <v>4856</v>
      </c>
      <c r="G110" s="3" t="s">
        <v>37332</v>
      </c>
      <c r="H110" s="3"/>
      <c r="I110" s="3" t="s">
        <v>37093</v>
      </c>
      <c r="J110" s="3" t="s">
        <v>2778</v>
      </c>
      <c r="K110" s="8" t="s">
        <v>37333</v>
      </c>
    </row>
    <row r="111" spans="1:11" ht="15" customHeight="1" x14ac:dyDescent="0.3">
      <c r="A111" s="3" t="s">
        <v>260</v>
      </c>
      <c r="B111" s="3" t="s">
        <v>261</v>
      </c>
      <c r="C111" s="4">
        <v>17</v>
      </c>
      <c r="D111" s="3" t="s">
        <v>1005</v>
      </c>
      <c r="E111" s="3" t="s">
        <v>37081</v>
      </c>
      <c r="F111" s="3" t="s">
        <v>4856</v>
      </c>
      <c r="G111" s="3" t="s">
        <v>37086</v>
      </c>
      <c r="H111" s="3" t="s">
        <v>37334</v>
      </c>
      <c r="I111" s="3" t="s">
        <v>37088</v>
      </c>
      <c r="J111" s="3" t="s">
        <v>5755</v>
      </c>
      <c r="K111" s="8" t="s">
        <v>37335</v>
      </c>
    </row>
    <row r="112" spans="1:11" ht="15" customHeight="1" x14ac:dyDescent="0.3">
      <c r="A112" s="3" t="s">
        <v>272</v>
      </c>
      <c r="B112" s="3" t="s">
        <v>273</v>
      </c>
      <c r="C112" s="4">
        <v>18</v>
      </c>
      <c r="D112" s="3" t="s">
        <v>1009</v>
      </c>
      <c r="E112" s="3" t="s">
        <v>37081</v>
      </c>
      <c r="F112" s="3" t="s">
        <v>4856</v>
      </c>
      <c r="G112" s="3" t="s">
        <v>37086</v>
      </c>
      <c r="H112" s="3" t="s">
        <v>6037</v>
      </c>
      <c r="I112" s="3" t="s">
        <v>37088</v>
      </c>
      <c r="J112" s="3" t="s">
        <v>5755</v>
      </c>
      <c r="K112" s="8" t="s">
        <v>37336</v>
      </c>
    </row>
    <row r="113" spans="1:11" ht="15" customHeight="1" x14ac:dyDescent="0.3">
      <c r="A113" s="3" t="s">
        <v>272</v>
      </c>
      <c r="B113" s="3" t="s">
        <v>273</v>
      </c>
      <c r="C113" s="4">
        <v>18</v>
      </c>
      <c r="D113" s="3" t="s">
        <v>1009</v>
      </c>
      <c r="E113" s="3" t="s">
        <v>37081</v>
      </c>
      <c r="F113" s="3" t="s">
        <v>4856</v>
      </c>
      <c r="G113" s="3" t="s">
        <v>37105</v>
      </c>
      <c r="H113" s="3" t="s">
        <v>37337</v>
      </c>
      <c r="I113" s="3" t="s">
        <v>37093</v>
      </c>
      <c r="J113" s="3" t="s">
        <v>37143</v>
      </c>
      <c r="K113" s="8" t="s">
        <v>37338</v>
      </c>
    </row>
    <row r="114" spans="1:11" ht="15" customHeight="1" x14ac:dyDescent="0.3">
      <c r="A114" s="3" t="s">
        <v>272</v>
      </c>
      <c r="B114" s="3" t="s">
        <v>273</v>
      </c>
      <c r="C114" s="4">
        <v>18</v>
      </c>
      <c r="D114" s="3" t="s">
        <v>1009</v>
      </c>
      <c r="E114" s="3" t="s">
        <v>37081</v>
      </c>
      <c r="F114" s="3" t="s">
        <v>4856</v>
      </c>
      <c r="G114" s="3" t="s">
        <v>37105</v>
      </c>
      <c r="H114" s="3" t="s">
        <v>37339</v>
      </c>
      <c r="I114" s="3" t="s">
        <v>37093</v>
      </c>
      <c r="J114" s="3" t="s">
        <v>37143</v>
      </c>
      <c r="K114" s="8" t="s">
        <v>37340</v>
      </c>
    </row>
    <row r="115" spans="1:11" ht="15" customHeight="1" x14ac:dyDescent="0.3">
      <c r="A115" s="3" t="s">
        <v>272</v>
      </c>
      <c r="B115" s="3" t="s">
        <v>273</v>
      </c>
      <c r="C115" s="4">
        <v>18</v>
      </c>
      <c r="D115" s="3" t="s">
        <v>1009</v>
      </c>
      <c r="E115" s="3" t="s">
        <v>37099</v>
      </c>
      <c r="F115" s="3" t="s">
        <v>4856</v>
      </c>
      <c r="G115" s="3" t="s">
        <v>37341</v>
      </c>
      <c r="H115" s="3"/>
      <c r="I115" s="3" t="s">
        <v>37117</v>
      </c>
      <c r="J115" s="3" t="s">
        <v>856</v>
      </c>
      <c r="K115" s="8" t="s">
        <v>37342</v>
      </c>
    </row>
    <row r="116" spans="1:11" ht="15" customHeight="1" x14ac:dyDescent="0.3">
      <c r="A116" s="3" t="s">
        <v>283</v>
      </c>
      <c r="B116" s="3" t="s">
        <v>284</v>
      </c>
      <c r="C116" s="4">
        <v>19</v>
      </c>
      <c r="D116" s="3" t="s">
        <v>1019</v>
      </c>
      <c r="E116" s="3" t="s">
        <v>37081</v>
      </c>
      <c r="F116" s="3" t="s">
        <v>4856</v>
      </c>
      <c r="G116" s="3" t="s">
        <v>37343</v>
      </c>
      <c r="H116" s="3" t="s">
        <v>37344</v>
      </c>
      <c r="I116" s="3" t="s">
        <v>37093</v>
      </c>
      <c r="J116" s="3" t="s">
        <v>37188</v>
      </c>
      <c r="K116" s="8" t="s">
        <v>37345</v>
      </c>
    </row>
    <row r="117" spans="1:11" ht="15" customHeight="1" x14ac:dyDescent="0.3">
      <c r="A117" s="3" t="s">
        <v>283</v>
      </c>
      <c r="B117" s="3" t="s">
        <v>284</v>
      </c>
      <c r="C117" s="4">
        <v>19</v>
      </c>
      <c r="D117" s="3" t="s">
        <v>1019</v>
      </c>
      <c r="E117" s="3" t="s">
        <v>37081</v>
      </c>
      <c r="F117" s="3" t="s">
        <v>4856</v>
      </c>
      <c r="G117" s="3" t="s">
        <v>37343</v>
      </c>
      <c r="H117" s="3" t="s">
        <v>1577</v>
      </c>
      <c r="I117" s="3" t="s">
        <v>37093</v>
      </c>
      <c r="J117" s="3" t="s">
        <v>37188</v>
      </c>
      <c r="K117" s="8" t="s">
        <v>37346</v>
      </c>
    </row>
    <row r="118" spans="1:11" ht="15" customHeight="1" x14ac:dyDescent="0.3">
      <c r="A118" s="3" t="s">
        <v>295</v>
      </c>
      <c r="B118" s="3" t="s">
        <v>296</v>
      </c>
      <c r="C118" s="4">
        <v>20</v>
      </c>
      <c r="D118" s="3" t="s">
        <v>1028</v>
      </c>
      <c r="E118" s="3" t="s">
        <v>37081</v>
      </c>
      <c r="F118" s="3" t="s">
        <v>4856</v>
      </c>
      <c r="G118" s="3" t="s">
        <v>37092</v>
      </c>
      <c r="H118" s="3" t="s">
        <v>37347</v>
      </c>
      <c r="I118" s="3" t="s">
        <v>37093</v>
      </c>
      <c r="J118" s="9" t="s">
        <v>881</v>
      </c>
      <c r="K118" s="8" t="s">
        <v>37094</v>
      </c>
    </row>
    <row r="119" spans="1:11" ht="15" customHeight="1" x14ac:dyDescent="0.3">
      <c r="A119" s="3" t="s">
        <v>295</v>
      </c>
      <c r="B119" s="3" t="s">
        <v>296</v>
      </c>
      <c r="C119" s="4">
        <v>20</v>
      </c>
      <c r="D119" s="3" t="s">
        <v>1028</v>
      </c>
      <c r="E119" s="3" t="s">
        <v>37081</v>
      </c>
      <c r="F119" s="3" t="s">
        <v>4856</v>
      </c>
      <c r="G119" s="3" t="s">
        <v>37092</v>
      </c>
      <c r="H119" s="3" t="s">
        <v>37348</v>
      </c>
      <c r="I119" s="3" t="s">
        <v>37093</v>
      </c>
      <c r="J119" s="9" t="s">
        <v>881</v>
      </c>
      <c r="K119" s="8" t="s">
        <v>37094</v>
      </c>
    </row>
    <row r="120" spans="1:11" ht="15" customHeight="1" x14ac:dyDescent="0.3">
      <c r="A120" s="3" t="s">
        <v>295</v>
      </c>
      <c r="B120" s="3" t="s">
        <v>296</v>
      </c>
      <c r="C120" s="4">
        <v>20</v>
      </c>
      <c r="D120" s="3" t="s">
        <v>1028</v>
      </c>
      <c r="E120" s="3" t="s">
        <v>37081</v>
      </c>
      <c r="F120" s="3" t="s">
        <v>4856</v>
      </c>
      <c r="G120" s="3" t="s">
        <v>37349</v>
      </c>
      <c r="H120" s="3" t="s">
        <v>1565</v>
      </c>
      <c r="I120" s="3" t="s">
        <v>37139</v>
      </c>
      <c r="J120" s="3" t="s">
        <v>884</v>
      </c>
      <c r="K120" s="8" t="s">
        <v>37350</v>
      </c>
    </row>
    <row r="121" spans="1:11" ht="15" customHeight="1" x14ac:dyDescent="0.3">
      <c r="A121" s="3" t="s">
        <v>295</v>
      </c>
      <c r="B121" s="3" t="s">
        <v>296</v>
      </c>
      <c r="C121" s="4">
        <v>20</v>
      </c>
      <c r="D121" s="3" t="s">
        <v>1028</v>
      </c>
      <c r="E121" s="3" t="s">
        <v>37081</v>
      </c>
      <c r="F121" s="3" t="s">
        <v>4856</v>
      </c>
      <c r="G121" s="3" t="s">
        <v>37351</v>
      </c>
      <c r="H121" s="3" t="s">
        <v>25552</v>
      </c>
      <c r="I121" s="3" t="s">
        <v>37352</v>
      </c>
      <c r="J121" s="3" t="s">
        <v>37353</v>
      </c>
      <c r="K121" s="8" t="s">
        <v>37354</v>
      </c>
    </row>
    <row r="122" spans="1:11" ht="15" customHeight="1" x14ac:dyDescent="0.3">
      <c r="A122" s="3" t="s">
        <v>295</v>
      </c>
      <c r="B122" s="3" t="s">
        <v>296</v>
      </c>
      <c r="C122" s="4">
        <v>20</v>
      </c>
      <c r="D122" s="3" t="s">
        <v>1028</v>
      </c>
      <c r="E122" s="3" t="s">
        <v>37081</v>
      </c>
      <c r="F122" s="3" t="s">
        <v>4856</v>
      </c>
      <c r="G122" s="3" t="s">
        <v>37122</v>
      </c>
      <c r="H122" s="3" t="s">
        <v>37355</v>
      </c>
      <c r="I122" s="3" t="s">
        <v>37093</v>
      </c>
      <c r="J122" s="3" t="s">
        <v>7866</v>
      </c>
      <c r="K122" s="8" t="s">
        <v>37356</v>
      </c>
    </row>
    <row r="123" spans="1:11" ht="15" customHeight="1" x14ac:dyDescent="0.3">
      <c r="A123" s="3" t="s">
        <v>295</v>
      </c>
      <c r="B123" s="3" t="s">
        <v>296</v>
      </c>
      <c r="C123" s="4">
        <v>20</v>
      </c>
      <c r="D123" s="3" t="s">
        <v>1028</v>
      </c>
      <c r="E123" s="3" t="s">
        <v>37081</v>
      </c>
      <c r="F123" s="3" t="s">
        <v>4856</v>
      </c>
      <c r="G123" s="3" t="s">
        <v>37105</v>
      </c>
      <c r="H123" s="3" t="s">
        <v>37219</v>
      </c>
      <c r="I123" s="3" t="s">
        <v>37093</v>
      </c>
      <c r="J123" s="3" t="s">
        <v>37106</v>
      </c>
      <c r="K123" s="8" t="s">
        <v>37220</v>
      </c>
    </row>
    <row r="124" spans="1:11" ht="15" customHeight="1" x14ac:dyDescent="0.3">
      <c r="A124" s="3" t="s">
        <v>295</v>
      </c>
      <c r="B124" s="3" t="s">
        <v>296</v>
      </c>
      <c r="C124" s="4">
        <v>20</v>
      </c>
      <c r="D124" s="3" t="s">
        <v>1028</v>
      </c>
      <c r="E124" s="3" t="s">
        <v>37081</v>
      </c>
      <c r="F124" s="3" t="s">
        <v>4856</v>
      </c>
      <c r="G124" s="3" t="s">
        <v>37105</v>
      </c>
      <c r="H124" s="3" t="s">
        <v>37221</v>
      </c>
      <c r="I124" s="3" t="s">
        <v>37093</v>
      </c>
      <c r="J124" s="3" t="s">
        <v>37106</v>
      </c>
      <c r="K124" s="8" t="s">
        <v>37222</v>
      </c>
    </row>
    <row r="125" spans="1:11" ht="15" customHeight="1" x14ac:dyDescent="0.3">
      <c r="A125" s="3" t="s">
        <v>295</v>
      </c>
      <c r="B125" s="3" t="s">
        <v>296</v>
      </c>
      <c r="C125" s="4">
        <v>20</v>
      </c>
      <c r="D125" s="3" t="s">
        <v>1028</v>
      </c>
      <c r="E125" s="3" t="s">
        <v>37081</v>
      </c>
      <c r="F125" s="3" t="s">
        <v>4856</v>
      </c>
      <c r="G125" s="3" t="s">
        <v>37105</v>
      </c>
      <c r="H125" s="3" t="s">
        <v>37223</v>
      </c>
      <c r="I125" s="3" t="s">
        <v>37093</v>
      </c>
      <c r="J125" s="3" t="s">
        <v>37106</v>
      </c>
      <c r="K125" s="8" t="s">
        <v>37357</v>
      </c>
    </row>
    <row r="126" spans="1:11" ht="15" customHeight="1" x14ac:dyDescent="0.3">
      <c r="A126" s="3" t="s">
        <v>295</v>
      </c>
      <c r="B126" s="3" t="s">
        <v>296</v>
      </c>
      <c r="C126" s="4">
        <v>20</v>
      </c>
      <c r="D126" s="3" t="s">
        <v>1028</v>
      </c>
      <c r="E126" s="3" t="s">
        <v>37081</v>
      </c>
      <c r="F126" s="3" t="s">
        <v>4856</v>
      </c>
      <c r="G126" s="3" t="s">
        <v>37105</v>
      </c>
      <c r="H126" s="3" t="s">
        <v>37224</v>
      </c>
      <c r="I126" s="3" t="s">
        <v>37093</v>
      </c>
      <c r="J126" s="3" t="s">
        <v>37106</v>
      </c>
      <c r="K126" s="8" t="s">
        <v>37225</v>
      </c>
    </row>
    <row r="127" spans="1:11" ht="15" customHeight="1" x14ac:dyDescent="0.3">
      <c r="A127" s="3" t="s">
        <v>295</v>
      </c>
      <c r="B127" s="3" t="s">
        <v>296</v>
      </c>
      <c r="C127" s="4">
        <v>20</v>
      </c>
      <c r="D127" s="3" t="s">
        <v>1028</v>
      </c>
      <c r="E127" s="3" t="s">
        <v>37081</v>
      </c>
      <c r="F127" s="3" t="s">
        <v>4856</v>
      </c>
      <c r="G127" s="3" t="s">
        <v>37358</v>
      </c>
      <c r="H127" s="3" t="s">
        <v>37359</v>
      </c>
      <c r="I127" s="3" t="s">
        <v>37154</v>
      </c>
      <c r="J127" s="3" t="s">
        <v>4815</v>
      </c>
      <c r="K127" s="8" t="s">
        <v>37360</v>
      </c>
    </row>
    <row r="128" spans="1:11" ht="15" customHeight="1" x14ac:dyDescent="0.3">
      <c r="A128" s="3" t="s">
        <v>295</v>
      </c>
      <c r="B128" s="3" t="s">
        <v>296</v>
      </c>
      <c r="C128" s="4">
        <v>20</v>
      </c>
      <c r="D128" s="3" t="s">
        <v>1028</v>
      </c>
      <c r="E128" s="3" t="s">
        <v>37081</v>
      </c>
      <c r="F128" s="3" t="s">
        <v>4856</v>
      </c>
      <c r="G128" s="3" t="s">
        <v>37358</v>
      </c>
      <c r="H128" s="3" t="s">
        <v>37361</v>
      </c>
      <c r="I128" s="3" t="s">
        <v>37154</v>
      </c>
      <c r="J128" s="3" t="s">
        <v>4815</v>
      </c>
      <c r="K128" s="8" t="s">
        <v>37362</v>
      </c>
    </row>
    <row r="129" spans="1:11" ht="15" customHeight="1" x14ac:dyDescent="0.3">
      <c r="A129" s="3" t="s">
        <v>295</v>
      </c>
      <c r="B129" s="3" t="s">
        <v>296</v>
      </c>
      <c r="C129" s="4">
        <v>20</v>
      </c>
      <c r="D129" s="3" t="s">
        <v>1028</v>
      </c>
      <c r="E129" s="3" t="s">
        <v>37081</v>
      </c>
      <c r="F129" s="3" t="s">
        <v>4856</v>
      </c>
      <c r="G129" s="3" t="s">
        <v>37358</v>
      </c>
      <c r="H129" s="3" t="s">
        <v>37363</v>
      </c>
      <c r="I129" s="3" t="s">
        <v>37154</v>
      </c>
      <c r="J129" s="3" t="s">
        <v>4815</v>
      </c>
      <c r="K129" s="8" t="s">
        <v>37364</v>
      </c>
    </row>
    <row r="130" spans="1:11" ht="15" customHeight="1" x14ac:dyDescent="0.3">
      <c r="A130" s="3" t="s">
        <v>295</v>
      </c>
      <c r="B130" s="3" t="s">
        <v>296</v>
      </c>
      <c r="C130" s="4">
        <v>20</v>
      </c>
      <c r="D130" s="3" t="s">
        <v>1028</v>
      </c>
      <c r="E130" s="3" t="s">
        <v>37081</v>
      </c>
      <c r="F130" s="3" t="s">
        <v>4856</v>
      </c>
      <c r="G130" s="3" t="s">
        <v>1438</v>
      </c>
      <c r="H130" s="3" t="s">
        <v>37365</v>
      </c>
      <c r="I130" s="3" t="s">
        <v>37103</v>
      </c>
      <c r="J130" s="3" t="s">
        <v>1351</v>
      </c>
      <c r="K130" s="8" t="s">
        <v>37240</v>
      </c>
    </row>
    <row r="131" spans="1:11" ht="15" customHeight="1" x14ac:dyDescent="0.3">
      <c r="A131" s="3" t="s">
        <v>307</v>
      </c>
      <c r="B131" s="3" t="s">
        <v>308</v>
      </c>
      <c r="C131" s="4">
        <v>21</v>
      </c>
      <c r="D131" s="3" t="s">
        <v>1051</v>
      </c>
      <c r="E131" s="3" t="s">
        <v>37081</v>
      </c>
      <c r="F131" s="3" t="s">
        <v>4856</v>
      </c>
      <c r="G131" s="3" t="s">
        <v>37151</v>
      </c>
      <c r="H131" s="3" t="s">
        <v>37366</v>
      </c>
      <c r="I131" s="3" t="s">
        <v>37093</v>
      </c>
      <c r="J131" s="3" t="s">
        <v>1112</v>
      </c>
      <c r="K131" s="8" t="s">
        <v>37152</v>
      </c>
    </row>
    <row r="132" spans="1:11" ht="15" customHeight="1" x14ac:dyDescent="0.3">
      <c r="A132" s="3" t="s">
        <v>307</v>
      </c>
      <c r="B132" s="3" t="s">
        <v>308</v>
      </c>
      <c r="C132" s="4">
        <v>21</v>
      </c>
      <c r="D132" s="3" t="s">
        <v>1051</v>
      </c>
      <c r="E132" s="3" t="s">
        <v>37099</v>
      </c>
      <c r="F132" s="3" t="s">
        <v>5310</v>
      </c>
      <c r="G132" s="3" t="s">
        <v>37367</v>
      </c>
      <c r="H132" s="3"/>
      <c r="I132" s="3" t="s">
        <v>37154</v>
      </c>
      <c r="J132" s="3" t="s">
        <v>761</v>
      </c>
      <c r="K132" s="8" t="s">
        <v>37368</v>
      </c>
    </row>
    <row r="133" spans="1:11" ht="15" customHeight="1" x14ac:dyDescent="0.3">
      <c r="A133" s="3" t="s">
        <v>322</v>
      </c>
      <c r="B133" s="3" t="s">
        <v>323</v>
      </c>
      <c r="C133" s="4">
        <v>22</v>
      </c>
      <c r="D133" s="3" t="s">
        <v>1065</v>
      </c>
      <c r="E133" s="3" t="s">
        <v>37081</v>
      </c>
      <c r="F133" s="3" t="s">
        <v>4856</v>
      </c>
      <c r="G133" s="3" t="s">
        <v>1611</v>
      </c>
      <c r="H133" s="3" t="s">
        <v>26051</v>
      </c>
      <c r="I133" s="3" t="s">
        <v>37093</v>
      </c>
      <c r="J133" s="3" t="s">
        <v>37369</v>
      </c>
      <c r="K133" s="8" t="s">
        <v>37370</v>
      </c>
    </row>
    <row r="134" spans="1:11" ht="15" customHeight="1" x14ac:dyDescent="0.3">
      <c r="A134" s="3" t="s">
        <v>322</v>
      </c>
      <c r="B134" s="3" t="s">
        <v>323</v>
      </c>
      <c r="C134" s="4">
        <v>22</v>
      </c>
      <c r="D134" s="3" t="s">
        <v>1065</v>
      </c>
      <c r="E134" s="3" t="s">
        <v>37081</v>
      </c>
      <c r="F134" s="3" t="s">
        <v>4856</v>
      </c>
      <c r="G134" s="3" t="s">
        <v>1611</v>
      </c>
      <c r="H134" s="3" t="s">
        <v>37371</v>
      </c>
      <c r="I134" s="3" t="s">
        <v>37154</v>
      </c>
      <c r="J134" s="3" t="s">
        <v>37372</v>
      </c>
      <c r="K134" s="8" t="s">
        <v>37373</v>
      </c>
    </row>
    <row r="135" spans="1:11" ht="15" customHeight="1" x14ac:dyDescent="0.3">
      <c r="A135" s="3" t="s">
        <v>322</v>
      </c>
      <c r="B135" s="3" t="s">
        <v>323</v>
      </c>
      <c r="C135" s="4">
        <v>22</v>
      </c>
      <c r="D135" s="3" t="s">
        <v>1065</v>
      </c>
      <c r="E135" s="3" t="s">
        <v>37081</v>
      </c>
      <c r="F135" s="3" t="s">
        <v>4856</v>
      </c>
      <c r="G135" s="3" t="s">
        <v>1611</v>
      </c>
      <c r="H135" s="3" t="s">
        <v>37374</v>
      </c>
      <c r="I135" s="3" t="s">
        <v>37154</v>
      </c>
      <c r="J135" s="3" t="s">
        <v>37372</v>
      </c>
      <c r="K135" s="8" t="s">
        <v>37375</v>
      </c>
    </row>
    <row r="136" spans="1:11" ht="15" customHeight="1" x14ac:dyDescent="0.3">
      <c r="A136" s="3" t="s">
        <v>322</v>
      </c>
      <c r="B136" s="3" t="s">
        <v>323</v>
      </c>
      <c r="C136" s="4">
        <v>22</v>
      </c>
      <c r="D136" s="3" t="s">
        <v>1065</v>
      </c>
      <c r="E136" s="3" t="s">
        <v>37081</v>
      </c>
      <c r="F136" s="3" t="s">
        <v>4856</v>
      </c>
      <c r="G136" s="3" t="s">
        <v>1611</v>
      </c>
      <c r="H136" s="3" t="s">
        <v>37376</v>
      </c>
      <c r="I136" s="3" t="s">
        <v>37154</v>
      </c>
      <c r="J136" s="3" t="s">
        <v>37372</v>
      </c>
      <c r="K136" s="8" t="s">
        <v>37377</v>
      </c>
    </row>
    <row r="137" spans="1:11" ht="15" customHeight="1" x14ac:dyDescent="0.3">
      <c r="A137" s="3" t="s">
        <v>322</v>
      </c>
      <c r="B137" s="3" t="s">
        <v>323</v>
      </c>
      <c r="C137" s="4">
        <v>22</v>
      </c>
      <c r="D137" s="3" t="s">
        <v>1065</v>
      </c>
      <c r="E137" s="3" t="s">
        <v>37081</v>
      </c>
      <c r="F137" s="3" t="s">
        <v>4856</v>
      </c>
      <c r="G137" s="3" t="s">
        <v>37378</v>
      </c>
      <c r="H137" s="3" t="s">
        <v>37379</v>
      </c>
      <c r="I137" s="3" t="s">
        <v>37154</v>
      </c>
      <c r="J137" s="3" t="s">
        <v>2714</v>
      </c>
      <c r="K137" s="8" t="s">
        <v>37380</v>
      </c>
    </row>
    <row r="138" spans="1:11" ht="15" customHeight="1" x14ac:dyDescent="0.3">
      <c r="A138" s="3" t="s">
        <v>322</v>
      </c>
      <c r="B138" s="3" t="s">
        <v>323</v>
      </c>
      <c r="C138" s="4">
        <v>22</v>
      </c>
      <c r="D138" s="3" t="s">
        <v>1065</v>
      </c>
      <c r="E138" s="3" t="s">
        <v>37081</v>
      </c>
      <c r="F138" s="3" t="s">
        <v>4856</v>
      </c>
      <c r="G138" s="3" t="s">
        <v>37105</v>
      </c>
      <c r="H138" s="3" t="s">
        <v>35264</v>
      </c>
      <c r="I138" s="3" t="s">
        <v>37093</v>
      </c>
      <c r="J138" s="3" t="s">
        <v>37106</v>
      </c>
      <c r="K138" s="8" t="s">
        <v>37381</v>
      </c>
    </row>
    <row r="139" spans="1:11" ht="15" customHeight="1" x14ac:dyDescent="0.3">
      <c r="A139" s="3" t="s">
        <v>322</v>
      </c>
      <c r="B139" s="3" t="s">
        <v>323</v>
      </c>
      <c r="C139" s="4">
        <v>22</v>
      </c>
      <c r="D139" s="3" t="s">
        <v>1065</v>
      </c>
      <c r="E139" s="3" t="s">
        <v>37081</v>
      </c>
      <c r="F139" s="3" t="s">
        <v>4856</v>
      </c>
      <c r="G139" s="3" t="s">
        <v>37382</v>
      </c>
      <c r="H139" s="3" t="s">
        <v>37383</v>
      </c>
      <c r="I139" s="3" t="s">
        <v>37154</v>
      </c>
      <c r="J139" s="3" t="s">
        <v>37384</v>
      </c>
      <c r="K139" s="8" t="s">
        <v>37385</v>
      </c>
    </row>
    <row r="140" spans="1:11" ht="15" customHeight="1" x14ac:dyDescent="0.3">
      <c r="A140" s="3" t="s">
        <v>337</v>
      </c>
      <c r="B140" s="3" t="s">
        <v>338</v>
      </c>
      <c r="C140" s="4">
        <v>23</v>
      </c>
      <c r="D140" s="3" t="s">
        <v>1068</v>
      </c>
      <c r="E140" s="3" t="s">
        <v>37081</v>
      </c>
      <c r="F140" s="3" t="s">
        <v>4856</v>
      </c>
      <c r="G140" s="3" t="s">
        <v>37086</v>
      </c>
      <c r="H140" s="3" t="s">
        <v>37386</v>
      </c>
      <c r="I140" s="3" t="s">
        <v>37088</v>
      </c>
      <c r="J140" s="3" t="s">
        <v>5755</v>
      </c>
      <c r="K140" s="8" t="s">
        <v>37387</v>
      </c>
    </row>
    <row r="141" spans="1:11" ht="15" customHeight="1" x14ac:dyDescent="0.3">
      <c r="A141" s="3" t="s">
        <v>337</v>
      </c>
      <c r="B141" s="3" t="s">
        <v>338</v>
      </c>
      <c r="C141" s="4">
        <v>23</v>
      </c>
      <c r="D141" s="3" t="s">
        <v>1068</v>
      </c>
      <c r="E141" s="3" t="s">
        <v>37081</v>
      </c>
      <c r="F141" s="3" t="s">
        <v>4856</v>
      </c>
      <c r="G141" s="3" t="s">
        <v>37092</v>
      </c>
      <c r="H141" s="3" t="s">
        <v>1573</v>
      </c>
      <c r="I141" s="3" t="s">
        <v>37093</v>
      </c>
      <c r="J141" s="9" t="s">
        <v>881</v>
      </c>
      <c r="K141" s="8" t="s">
        <v>37094</v>
      </c>
    </row>
    <row r="142" spans="1:11" ht="15" customHeight="1" x14ac:dyDescent="0.3">
      <c r="A142" s="3" t="s">
        <v>337</v>
      </c>
      <c r="B142" s="3" t="s">
        <v>338</v>
      </c>
      <c r="C142" s="4">
        <v>23</v>
      </c>
      <c r="D142" s="3" t="s">
        <v>1068</v>
      </c>
      <c r="E142" s="3" t="s">
        <v>37081</v>
      </c>
      <c r="F142" s="3" t="s">
        <v>4856</v>
      </c>
      <c r="G142" s="3" t="s">
        <v>1573</v>
      </c>
      <c r="H142" s="3" t="s">
        <v>37388</v>
      </c>
      <c r="I142" s="3" t="s">
        <v>37154</v>
      </c>
      <c r="J142" s="3" t="s">
        <v>37389</v>
      </c>
      <c r="K142" s="8" t="s">
        <v>37390</v>
      </c>
    </row>
    <row r="143" spans="1:11" ht="15" customHeight="1" x14ac:dyDescent="0.3">
      <c r="A143" s="3" t="s">
        <v>337</v>
      </c>
      <c r="B143" s="3" t="s">
        <v>338</v>
      </c>
      <c r="C143" s="4">
        <v>23</v>
      </c>
      <c r="D143" s="3" t="s">
        <v>1068</v>
      </c>
      <c r="E143" s="3" t="s">
        <v>37081</v>
      </c>
      <c r="F143" s="3" t="s">
        <v>4856</v>
      </c>
      <c r="G143" s="3" t="s">
        <v>37095</v>
      </c>
      <c r="H143" s="3" t="s">
        <v>37391</v>
      </c>
      <c r="I143" s="3" t="s">
        <v>37097</v>
      </c>
      <c r="J143" s="3" t="s">
        <v>2274</v>
      </c>
      <c r="K143" s="8" t="s">
        <v>37392</v>
      </c>
    </row>
    <row r="144" spans="1:11" ht="15" customHeight="1" x14ac:dyDescent="0.3">
      <c r="A144" s="3" t="s">
        <v>337</v>
      </c>
      <c r="B144" s="3" t="s">
        <v>338</v>
      </c>
      <c r="C144" s="4">
        <v>23</v>
      </c>
      <c r="D144" s="3" t="s">
        <v>1068</v>
      </c>
      <c r="E144" s="3" t="s">
        <v>37099</v>
      </c>
      <c r="F144" s="3" t="s">
        <v>4856</v>
      </c>
      <c r="G144" s="3" t="s">
        <v>37393</v>
      </c>
      <c r="H144" s="3"/>
      <c r="I144" s="3" t="s">
        <v>37394</v>
      </c>
      <c r="J144" s="3" t="s">
        <v>24373</v>
      </c>
      <c r="K144" s="8" t="s">
        <v>37395</v>
      </c>
    </row>
    <row r="145" spans="1:11" ht="15" customHeight="1" x14ac:dyDescent="0.3">
      <c r="A145" s="3" t="s">
        <v>337</v>
      </c>
      <c r="B145" s="3" t="s">
        <v>338</v>
      </c>
      <c r="C145" s="4">
        <v>23</v>
      </c>
      <c r="D145" s="3" t="s">
        <v>1068</v>
      </c>
      <c r="E145" s="3" t="s">
        <v>37081</v>
      </c>
      <c r="F145" s="3" t="s">
        <v>4856</v>
      </c>
      <c r="G145" s="3" t="s">
        <v>37105</v>
      </c>
      <c r="H145" s="3" t="s">
        <v>1573</v>
      </c>
      <c r="I145" s="3" t="s">
        <v>37093</v>
      </c>
      <c r="J145" s="3" t="s">
        <v>37106</v>
      </c>
      <c r="K145" s="8" t="s">
        <v>37396</v>
      </c>
    </row>
    <row r="146" spans="1:11" ht="15" customHeight="1" x14ac:dyDescent="0.3">
      <c r="A146" s="3" t="s">
        <v>337</v>
      </c>
      <c r="B146" s="3" t="s">
        <v>338</v>
      </c>
      <c r="C146" s="4">
        <v>23</v>
      </c>
      <c r="D146" s="3" t="s">
        <v>1068</v>
      </c>
      <c r="E146" s="3" t="s">
        <v>37099</v>
      </c>
      <c r="F146" s="3" t="s">
        <v>5310</v>
      </c>
      <c r="G146" s="3" t="s">
        <v>37397</v>
      </c>
      <c r="H146" s="3"/>
      <c r="I146" s="3" t="s">
        <v>37117</v>
      </c>
      <c r="J146" s="3" t="s">
        <v>763</v>
      </c>
      <c r="K146" s="8" t="s">
        <v>37398</v>
      </c>
    </row>
    <row r="147" spans="1:11" ht="15" customHeight="1" x14ac:dyDescent="0.3">
      <c r="A147" s="3" t="s">
        <v>337</v>
      </c>
      <c r="B147" s="3" t="s">
        <v>338</v>
      </c>
      <c r="C147" s="4">
        <v>23</v>
      </c>
      <c r="D147" s="3" t="s">
        <v>1068</v>
      </c>
      <c r="E147" s="3" t="s">
        <v>37081</v>
      </c>
      <c r="F147" s="3" t="s">
        <v>4856</v>
      </c>
      <c r="G147" s="3" t="s">
        <v>37399</v>
      </c>
      <c r="H147" s="3" t="s">
        <v>37400</v>
      </c>
      <c r="I147" s="3" t="s">
        <v>37139</v>
      </c>
      <c r="J147" s="3" t="s">
        <v>856</v>
      </c>
      <c r="K147" s="8" t="s">
        <v>37401</v>
      </c>
    </row>
    <row r="148" spans="1:11" ht="15" customHeight="1" x14ac:dyDescent="0.3">
      <c r="A148" s="3" t="s">
        <v>337</v>
      </c>
      <c r="B148" s="3" t="s">
        <v>338</v>
      </c>
      <c r="C148" s="4">
        <v>23</v>
      </c>
      <c r="D148" s="3" t="s">
        <v>1068</v>
      </c>
      <c r="E148" s="3" t="s">
        <v>37081</v>
      </c>
      <c r="F148" s="3" t="s">
        <v>4856</v>
      </c>
      <c r="G148" s="3" t="s">
        <v>37105</v>
      </c>
      <c r="H148" s="3" t="s">
        <v>37402</v>
      </c>
      <c r="I148" s="3" t="s">
        <v>37093</v>
      </c>
      <c r="J148" s="3" t="s">
        <v>37245</v>
      </c>
      <c r="K148" s="8" t="s">
        <v>37403</v>
      </c>
    </row>
    <row r="149" spans="1:11" ht="15" customHeight="1" x14ac:dyDescent="0.3">
      <c r="A149" s="3" t="s">
        <v>337</v>
      </c>
      <c r="B149" s="3" t="s">
        <v>338</v>
      </c>
      <c r="C149" s="4">
        <v>23</v>
      </c>
      <c r="D149" s="3" t="s">
        <v>1068</v>
      </c>
      <c r="E149" s="3" t="s">
        <v>37081</v>
      </c>
      <c r="F149" s="3" t="s">
        <v>4856</v>
      </c>
      <c r="G149" s="3" t="s">
        <v>1617</v>
      </c>
      <c r="H149" s="3" t="s">
        <v>37404</v>
      </c>
      <c r="I149" s="3" t="s">
        <v>37154</v>
      </c>
      <c r="J149" s="3" t="s">
        <v>37405</v>
      </c>
      <c r="K149" s="8" t="s">
        <v>37406</v>
      </c>
    </row>
    <row r="150" spans="1:11" ht="15" customHeight="1" x14ac:dyDescent="0.3">
      <c r="A150" s="3" t="s">
        <v>352</v>
      </c>
      <c r="B150" s="3" t="s">
        <v>353</v>
      </c>
      <c r="C150" s="4">
        <v>24</v>
      </c>
      <c r="D150" s="3" t="s">
        <v>1092</v>
      </c>
      <c r="E150" s="3" t="s">
        <v>37081</v>
      </c>
      <c r="F150" s="3" t="s">
        <v>4856</v>
      </c>
      <c r="G150" s="3" t="s">
        <v>37151</v>
      </c>
      <c r="H150" s="3" t="s">
        <v>2050</v>
      </c>
      <c r="I150" s="3" t="s">
        <v>37093</v>
      </c>
      <c r="J150" s="3" t="s">
        <v>1112</v>
      </c>
      <c r="K150" s="8" t="s">
        <v>37152</v>
      </c>
    </row>
    <row r="151" spans="1:11" ht="15" customHeight="1" x14ac:dyDescent="0.3">
      <c r="A151" s="3" t="s">
        <v>352</v>
      </c>
      <c r="B151" s="3" t="s">
        <v>353</v>
      </c>
      <c r="C151" s="4">
        <v>24</v>
      </c>
      <c r="D151" s="3" t="s">
        <v>1092</v>
      </c>
      <c r="E151" s="3" t="s">
        <v>37081</v>
      </c>
      <c r="F151" s="3" t="s">
        <v>4856</v>
      </c>
      <c r="G151" s="3" t="s">
        <v>37110</v>
      </c>
      <c r="H151" s="3" t="s">
        <v>1577</v>
      </c>
      <c r="I151" s="3" t="s">
        <v>37093</v>
      </c>
      <c r="J151" s="3" t="s">
        <v>37188</v>
      </c>
      <c r="K151" s="8" t="s">
        <v>37346</v>
      </c>
    </row>
    <row r="152" spans="1:11" ht="15" customHeight="1" x14ac:dyDescent="0.3">
      <c r="A152" s="3" t="s">
        <v>352</v>
      </c>
      <c r="B152" s="3" t="s">
        <v>353</v>
      </c>
      <c r="C152" s="4">
        <v>24</v>
      </c>
      <c r="D152" s="3" t="s">
        <v>1092</v>
      </c>
      <c r="E152" s="3" t="s">
        <v>37081</v>
      </c>
      <c r="F152" s="3" t="s">
        <v>4856</v>
      </c>
      <c r="G152" s="3" t="s">
        <v>1576</v>
      </c>
      <c r="H152" s="3" t="s">
        <v>1391</v>
      </c>
      <c r="I152" s="3" t="s">
        <v>37088</v>
      </c>
      <c r="J152" s="3" t="s">
        <v>37193</v>
      </c>
      <c r="K152" s="8" t="s">
        <v>37194</v>
      </c>
    </row>
    <row r="153" spans="1:11" ht="15" customHeight="1" x14ac:dyDescent="0.3">
      <c r="A153" s="3" t="s">
        <v>352</v>
      </c>
      <c r="B153" s="3" t="s">
        <v>353</v>
      </c>
      <c r="C153" s="4">
        <v>24</v>
      </c>
      <c r="D153" s="3" t="s">
        <v>1092</v>
      </c>
      <c r="E153" s="3" t="s">
        <v>37081</v>
      </c>
      <c r="F153" s="3" t="s">
        <v>4856</v>
      </c>
      <c r="G153" s="3" t="s">
        <v>37122</v>
      </c>
      <c r="H153" s="3" t="s">
        <v>37407</v>
      </c>
      <c r="I153" s="3" t="s">
        <v>37093</v>
      </c>
      <c r="J153" s="3" t="s">
        <v>37123</v>
      </c>
      <c r="K153" s="8" t="s">
        <v>37408</v>
      </c>
    </row>
    <row r="154" spans="1:11" ht="15" customHeight="1" x14ac:dyDescent="0.3">
      <c r="A154" s="3" t="s">
        <v>352</v>
      </c>
      <c r="B154" s="3" t="s">
        <v>353</v>
      </c>
      <c r="C154" s="4">
        <v>24</v>
      </c>
      <c r="D154" s="3" t="s">
        <v>1092</v>
      </c>
      <c r="E154" s="3" t="s">
        <v>37099</v>
      </c>
      <c r="F154" s="3" t="s">
        <v>4856</v>
      </c>
      <c r="G154" s="3" t="s">
        <v>37409</v>
      </c>
      <c r="H154" s="3"/>
      <c r="I154" s="3" t="s">
        <v>37410</v>
      </c>
      <c r="J154" s="3" t="s">
        <v>37411</v>
      </c>
      <c r="K154" s="8" t="s">
        <v>37412</v>
      </c>
    </row>
    <row r="155" spans="1:11" ht="15" customHeight="1" x14ac:dyDescent="0.3">
      <c r="A155" s="3" t="s">
        <v>352</v>
      </c>
      <c r="B155" s="3" t="s">
        <v>353</v>
      </c>
      <c r="C155" s="4">
        <v>24</v>
      </c>
      <c r="D155" s="3" t="s">
        <v>1092</v>
      </c>
      <c r="E155" s="3" t="s">
        <v>37081</v>
      </c>
      <c r="F155" s="3" t="s">
        <v>4856</v>
      </c>
      <c r="G155" s="3" t="s">
        <v>37413</v>
      </c>
      <c r="H155" s="3" t="s">
        <v>1577</v>
      </c>
      <c r="I155" s="3" t="s">
        <v>37199</v>
      </c>
      <c r="J155" s="3" t="s">
        <v>1146</v>
      </c>
      <c r="K155" s="8" t="s">
        <v>37414</v>
      </c>
    </row>
    <row r="156" spans="1:11" ht="15" customHeight="1" x14ac:dyDescent="0.3">
      <c r="A156" s="3" t="s">
        <v>352</v>
      </c>
      <c r="B156" s="3" t="s">
        <v>353</v>
      </c>
      <c r="C156" s="4">
        <v>24</v>
      </c>
      <c r="D156" s="3" t="s">
        <v>1092</v>
      </c>
      <c r="E156" s="3" t="s">
        <v>37099</v>
      </c>
      <c r="F156" s="3" t="s">
        <v>4148</v>
      </c>
      <c r="G156" s="3" t="s">
        <v>37201</v>
      </c>
      <c r="H156" s="3"/>
      <c r="I156" s="3" t="s">
        <v>37202</v>
      </c>
      <c r="J156" s="3" t="s">
        <v>1207</v>
      </c>
      <c r="K156" s="8" t="s">
        <v>37203</v>
      </c>
    </row>
    <row r="157" spans="1:11" ht="15" customHeight="1" x14ac:dyDescent="0.3">
      <c r="A157" s="3" t="s">
        <v>366</v>
      </c>
      <c r="B157" s="3" t="s">
        <v>367</v>
      </c>
      <c r="C157" s="4">
        <v>25</v>
      </c>
      <c r="D157" s="3" t="s">
        <v>1110</v>
      </c>
      <c r="E157" s="3" t="s">
        <v>37099</v>
      </c>
      <c r="F157" s="3" t="s">
        <v>4856</v>
      </c>
      <c r="G157" s="3" t="s">
        <v>37267</v>
      </c>
      <c r="H157" s="3"/>
      <c r="I157" s="3" t="s">
        <v>37139</v>
      </c>
      <c r="J157" s="3" t="s">
        <v>37268</v>
      </c>
      <c r="K157" s="8" t="s">
        <v>37269</v>
      </c>
    </row>
    <row r="158" spans="1:11" ht="15" customHeight="1" x14ac:dyDescent="0.3">
      <c r="A158" s="3" t="s">
        <v>366</v>
      </c>
      <c r="B158" s="3" t="s">
        <v>367</v>
      </c>
      <c r="C158" s="4">
        <v>25</v>
      </c>
      <c r="D158" s="3" t="s">
        <v>1110</v>
      </c>
      <c r="E158" s="3" t="s">
        <v>37081</v>
      </c>
      <c r="F158" s="3" t="s">
        <v>4856</v>
      </c>
      <c r="G158" s="3" t="s">
        <v>37105</v>
      </c>
      <c r="H158" s="3" t="s">
        <v>37415</v>
      </c>
      <c r="I158" s="3" t="s">
        <v>37093</v>
      </c>
      <c r="J158" s="3" t="s">
        <v>37143</v>
      </c>
      <c r="K158" s="8" t="s">
        <v>37416</v>
      </c>
    </row>
    <row r="159" spans="1:11" ht="15" customHeight="1" x14ac:dyDescent="0.3">
      <c r="A159" s="3" t="s">
        <v>389</v>
      </c>
      <c r="B159" s="3" t="s">
        <v>390</v>
      </c>
      <c r="C159" s="4">
        <v>27</v>
      </c>
      <c r="D159" s="3" t="s">
        <v>1127</v>
      </c>
      <c r="E159" s="3" t="s">
        <v>37099</v>
      </c>
      <c r="F159" s="3" t="s">
        <v>4856</v>
      </c>
      <c r="G159" s="3" t="s">
        <v>745</v>
      </c>
      <c r="H159" s="3"/>
      <c r="I159" s="3" t="s">
        <v>37093</v>
      </c>
      <c r="J159" s="3" t="s">
        <v>1829</v>
      </c>
      <c r="K159" s="8" t="s">
        <v>37417</v>
      </c>
    </row>
    <row r="160" spans="1:11" ht="15" customHeight="1" x14ac:dyDescent="0.3">
      <c r="A160" s="3" t="s">
        <v>389</v>
      </c>
      <c r="B160" s="3" t="s">
        <v>390</v>
      </c>
      <c r="C160" s="4">
        <v>27</v>
      </c>
      <c r="D160" s="3" t="s">
        <v>1127</v>
      </c>
      <c r="E160" s="3" t="s">
        <v>37081</v>
      </c>
      <c r="F160" s="3" t="s">
        <v>4856</v>
      </c>
      <c r="G160" s="3" t="s">
        <v>37418</v>
      </c>
      <c r="H160" s="3" t="s">
        <v>37419</v>
      </c>
      <c r="I160" s="3" t="s">
        <v>37154</v>
      </c>
      <c r="J160" s="3" t="s">
        <v>14964</v>
      </c>
      <c r="K160" s="8" t="s">
        <v>37420</v>
      </c>
    </row>
    <row r="161" spans="1:11" ht="15" customHeight="1" x14ac:dyDescent="0.3">
      <c r="A161" s="3" t="s">
        <v>402</v>
      </c>
      <c r="B161" s="3" t="s">
        <v>403</v>
      </c>
      <c r="C161" s="4">
        <v>28</v>
      </c>
      <c r="D161" s="3" t="s">
        <v>1173</v>
      </c>
      <c r="E161" s="3" t="s">
        <v>37081</v>
      </c>
      <c r="F161" s="3" t="s">
        <v>4856</v>
      </c>
      <c r="G161" s="3" t="s">
        <v>37378</v>
      </c>
      <c r="H161" s="3" t="s">
        <v>37421</v>
      </c>
      <c r="I161" s="3" t="s">
        <v>37154</v>
      </c>
      <c r="J161" s="3" t="s">
        <v>2714</v>
      </c>
      <c r="K161" s="8" t="s">
        <v>37422</v>
      </c>
    </row>
    <row r="162" spans="1:11" ht="15" customHeight="1" x14ac:dyDescent="0.3">
      <c r="A162" s="3" t="s">
        <v>402</v>
      </c>
      <c r="B162" s="3" t="s">
        <v>403</v>
      </c>
      <c r="C162" s="4">
        <v>28</v>
      </c>
      <c r="D162" s="3" t="s">
        <v>1173</v>
      </c>
      <c r="E162" s="3" t="s">
        <v>37081</v>
      </c>
      <c r="F162" s="3" t="s">
        <v>4856</v>
      </c>
      <c r="G162" s="3" t="s">
        <v>37378</v>
      </c>
      <c r="H162" s="3" t="s">
        <v>37423</v>
      </c>
      <c r="I162" s="3" t="s">
        <v>37154</v>
      </c>
      <c r="J162" s="3" t="s">
        <v>2714</v>
      </c>
      <c r="K162" s="8" t="s">
        <v>37424</v>
      </c>
    </row>
    <row r="163" spans="1:11" ht="15" customHeight="1" x14ac:dyDescent="0.3">
      <c r="A163" s="3" t="s">
        <v>402</v>
      </c>
      <c r="B163" s="3" t="s">
        <v>403</v>
      </c>
      <c r="C163" s="4">
        <v>28</v>
      </c>
      <c r="D163" s="3" t="s">
        <v>1173</v>
      </c>
      <c r="E163" s="3" t="s">
        <v>37081</v>
      </c>
      <c r="F163" s="3" t="s">
        <v>4856</v>
      </c>
      <c r="G163" s="3" t="s">
        <v>37378</v>
      </c>
      <c r="H163" s="3" t="s">
        <v>37425</v>
      </c>
      <c r="I163" s="3" t="s">
        <v>37154</v>
      </c>
      <c r="J163" s="3" t="s">
        <v>2714</v>
      </c>
      <c r="K163" s="8" t="s">
        <v>37426</v>
      </c>
    </row>
    <row r="164" spans="1:11" ht="15" customHeight="1" x14ac:dyDescent="0.3">
      <c r="A164" s="3" t="s">
        <v>402</v>
      </c>
      <c r="B164" s="3" t="s">
        <v>403</v>
      </c>
      <c r="C164" s="4">
        <v>28</v>
      </c>
      <c r="D164" s="3" t="s">
        <v>1173</v>
      </c>
      <c r="E164" s="3" t="s">
        <v>37081</v>
      </c>
      <c r="F164" s="3" t="s">
        <v>4856</v>
      </c>
      <c r="G164" s="3" t="s">
        <v>37378</v>
      </c>
      <c r="H164" s="3" t="s">
        <v>37427</v>
      </c>
      <c r="I164" s="3" t="s">
        <v>37154</v>
      </c>
      <c r="J164" s="3" t="s">
        <v>2714</v>
      </c>
      <c r="K164" s="8" t="s">
        <v>37428</v>
      </c>
    </row>
    <row r="165" spans="1:11" ht="15" customHeight="1" x14ac:dyDescent="0.3">
      <c r="A165" s="3" t="s">
        <v>402</v>
      </c>
      <c r="B165" s="3" t="s">
        <v>403</v>
      </c>
      <c r="C165" s="4">
        <v>28</v>
      </c>
      <c r="D165" s="3" t="s">
        <v>1173</v>
      </c>
      <c r="E165" s="3" t="s">
        <v>37081</v>
      </c>
      <c r="F165" s="3" t="s">
        <v>4856</v>
      </c>
      <c r="G165" s="3" t="s">
        <v>37378</v>
      </c>
      <c r="H165" s="3" t="s">
        <v>37429</v>
      </c>
      <c r="I165" s="3" t="s">
        <v>37154</v>
      </c>
      <c r="J165" s="3" t="s">
        <v>2714</v>
      </c>
      <c r="K165" s="8" t="s">
        <v>37430</v>
      </c>
    </row>
    <row r="166" spans="1:11" ht="15" customHeight="1" x14ac:dyDescent="0.3">
      <c r="A166" s="3" t="s">
        <v>402</v>
      </c>
      <c r="B166" s="3" t="s">
        <v>403</v>
      </c>
      <c r="C166" s="4">
        <v>28</v>
      </c>
      <c r="D166" s="3" t="s">
        <v>1173</v>
      </c>
      <c r="E166" s="3" t="s">
        <v>37081</v>
      </c>
      <c r="F166" s="3" t="s">
        <v>4856</v>
      </c>
      <c r="G166" s="3" t="s">
        <v>37431</v>
      </c>
      <c r="H166" s="3" t="s">
        <v>2691</v>
      </c>
      <c r="I166" s="3" t="s">
        <v>37154</v>
      </c>
      <c r="J166" s="3" t="s">
        <v>37432</v>
      </c>
      <c r="K166" s="8" t="s">
        <v>37433</v>
      </c>
    </row>
    <row r="167" spans="1:11" ht="15" customHeight="1" x14ac:dyDescent="0.3">
      <c r="A167" s="3" t="s">
        <v>402</v>
      </c>
      <c r="B167" s="3" t="s">
        <v>403</v>
      </c>
      <c r="C167" s="4">
        <v>28</v>
      </c>
      <c r="D167" s="3" t="s">
        <v>1173</v>
      </c>
      <c r="E167" s="3" t="s">
        <v>37081</v>
      </c>
      <c r="F167" s="3" t="s">
        <v>4856</v>
      </c>
      <c r="G167" s="3" t="s">
        <v>37122</v>
      </c>
      <c r="H167" s="3" t="s">
        <v>3612</v>
      </c>
      <c r="I167" s="3" t="s">
        <v>37093</v>
      </c>
      <c r="J167" s="3" t="s">
        <v>37123</v>
      </c>
      <c r="K167" s="8" t="s">
        <v>37434</v>
      </c>
    </row>
    <row r="168" spans="1:11" ht="15" customHeight="1" x14ac:dyDescent="0.3">
      <c r="A168" s="3" t="s">
        <v>402</v>
      </c>
      <c r="B168" s="3" t="s">
        <v>403</v>
      </c>
      <c r="C168" s="4">
        <v>28</v>
      </c>
      <c r="D168" s="3" t="s">
        <v>1173</v>
      </c>
      <c r="E168" s="3" t="s">
        <v>37099</v>
      </c>
      <c r="F168" s="3" t="s">
        <v>5310</v>
      </c>
      <c r="G168" s="3" t="s">
        <v>37435</v>
      </c>
      <c r="H168" s="3"/>
      <c r="I168" s="3" t="s">
        <v>37436</v>
      </c>
      <c r="J168" s="3" t="s">
        <v>860</v>
      </c>
      <c r="K168" s="8" t="s">
        <v>37437</v>
      </c>
    </row>
    <row r="169" spans="1:11" ht="15" customHeight="1" x14ac:dyDescent="0.3">
      <c r="A169" s="3" t="s">
        <v>415</v>
      </c>
      <c r="B169" s="3" t="s">
        <v>416</v>
      </c>
      <c r="C169" s="4">
        <v>29</v>
      </c>
      <c r="D169" s="3" t="s">
        <v>1177</v>
      </c>
      <c r="E169" s="3" t="s">
        <v>37081</v>
      </c>
      <c r="F169" s="3" t="s">
        <v>4856</v>
      </c>
      <c r="G169" s="3" t="s">
        <v>37151</v>
      </c>
      <c r="H169" s="3" t="s">
        <v>37209</v>
      </c>
      <c r="I169" s="3" t="s">
        <v>37093</v>
      </c>
      <c r="J169" s="3" t="s">
        <v>1112</v>
      </c>
      <c r="K169" s="8" t="s">
        <v>37152</v>
      </c>
    </row>
    <row r="170" spans="1:11" ht="15" customHeight="1" x14ac:dyDescent="0.3">
      <c r="A170" s="3" t="s">
        <v>415</v>
      </c>
      <c r="B170" s="3" t="s">
        <v>416</v>
      </c>
      <c r="C170" s="4">
        <v>29</v>
      </c>
      <c r="D170" s="3" t="s">
        <v>1177</v>
      </c>
      <c r="E170" s="3" t="s">
        <v>37081</v>
      </c>
      <c r="F170" s="3" t="s">
        <v>4856</v>
      </c>
      <c r="G170" s="3" t="s">
        <v>37122</v>
      </c>
      <c r="H170" s="3" t="s">
        <v>37438</v>
      </c>
      <c r="I170" s="3" t="s">
        <v>37093</v>
      </c>
      <c r="J170" s="3" t="s">
        <v>7866</v>
      </c>
      <c r="K170" s="8" t="s">
        <v>37439</v>
      </c>
    </row>
    <row r="171" spans="1:11" ht="15" customHeight="1" x14ac:dyDescent="0.3">
      <c r="A171" s="3" t="s">
        <v>415</v>
      </c>
      <c r="B171" s="3" t="s">
        <v>416</v>
      </c>
      <c r="C171" s="4">
        <v>29</v>
      </c>
      <c r="D171" s="3" t="s">
        <v>1177</v>
      </c>
      <c r="E171" s="3" t="s">
        <v>37081</v>
      </c>
      <c r="F171" s="3" t="s">
        <v>4856</v>
      </c>
      <c r="G171" s="3" t="s">
        <v>37231</v>
      </c>
      <c r="H171" s="3" t="s">
        <v>37440</v>
      </c>
      <c r="I171" s="3" t="s">
        <v>37233</v>
      </c>
      <c r="J171" s="3" t="s">
        <v>24373</v>
      </c>
      <c r="K171" s="8" t="s">
        <v>37441</v>
      </c>
    </row>
    <row r="172" spans="1:11" ht="15" customHeight="1" x14ac:dyDescent="0.3">
      <c r="A172" s="3" t="s">
        <v>415</v>
      </c>
      <c r="B172" s="3" t="s">
        <v>416</v>
      </c>
      <c r="C172" s="4">
        <v>29</v>
      </c>
      <c r="D172" s="3" t="s">
        <v>1177</v>
      </c>
      <c r="E172" s="3" t="s">
        <v>37081</v>
      </c>
      <c r="F172" s="3" t="s">
        <v>4856</v>
      </c>
      <c r="G172" s="3" t="s">
        <v>37102</v>
      </c>
      <c r="H172" s="3" t="s">
        <v>37442</v>
      </c>
      <c r="I172" s="3" t="s">
        <v>37103</v>
      </c>
      <c r="J172" s="3" t="s">
        <v>11794</v>
      </c>
      <c r="K172" s="8" t="s">
        <v>37104</v>
      </c>
    </row>
    <row r="173" spans="1:11" ht="15" customHeight="1" x14ac:dyDescent="0.3">
      <c r="A173" s="3" t="s">
        <v>415</v>
      </c>
      <c r="B173" s="3" t="s">
        <v>416</v>
      </c>
      <c r="C173" s="4">
        <v>29</v>
      </c>
      <c r="D173" s="3" t="s">
        <v>1177</v>
      </c>
      <c r="E173" s="3" t="s">
        <v>37081</v>
      </c>
      <c r="F173" s="3" t="s">
        <v>4856</v>
      </c>
      <c r="G173" s="3" t="s">
        <v>37102</v>
      </c>
      <c r="H173" s="3" t="s">
        <v>37207</v>
      </c>
      <c r="I173" s="3" t="s">
        <v>37103</v>
      </c>
      <c r="J173" s="3" t="s">
        <v>11794</v>
      </c>
      <c r="K173" s="8" t="s">
        <v>37104</v>
      </c>
    </row>
    <row r="174" spans="1:11" ht="15" customHeight="1" x14ac:dyDescent="0.3">
      <c r="A174" s="3" t="s">
        <v>415</v>
      </c>
      <c r="B174" s="3" t="s">
        <v>416</v>
      </c>
      <c r="C174" s="4">
        <v>29</v>
      </c>
      <c r="D174" s="3" t="s">
        <v>1177</v>
      </c>
      <c r="E174" s="3" t="s">
        <v>37081</v>
      </c>
      <c r="F174" s="3" t="s">
        <v>4856</v>
      </c>
      <c r="G174" s="3" t="s">
        <v>37105</v>
      </c>
      <c r="H174" s="3" t="s">
        <v>37214</v>
      </c>
      <c r="I174" s="3" t="s">
        <v>37093</v>
      </c>
      <c r="J174" s="3" t="s">
        <v>37106</v>
      </c>
      <c r="K174" s="8" t="s">
        <v>37215</v>
      </c>
    </row>
    <row r="175" spans="1:11" ht="15" customHeight="1" x14ac:dyDescent="0.3">
      <c r="A175" s="3" t="s">
        <v>415</v>
      </c>
      <c r="B175" s="3" t="s">
        <v>416</v>
      </c>
      <c r="C175" s="4">
        <v>29</v>
      </c>
      <c r="D175" s="3" t="s">
        <v>1177</v>
      </c>
      <c r="E175" s="3" t="s">
        <v>37081</v>
      </c>
      <c r="F175" s="3" t="s">
        <v>4856</v>
      </c>
      <c r="G175" s="3" t="s">
        <v>37431</v>
      </c>
      <c r="H175" s="3" t="s">
        <v>37208</v>
      </c>
      <c r="I175" s="3" t="s">
        <v>37154</v>
      </c>
      <c r="J175" s="3" t="s">
        <v>37432</v>
      </c>
      <c r="K175" s="8" t="s">
        <v>37443</v>
      </c>
    </row>
    <row r="176" spans="1:11" ht="15" customHeight="1" x14ac:dyDescent="0.3">
      <c r="A176" s="3" t="s">
        <v>415</v>
      </c>
      <c r="B176" s="3" t="s">
        <v>416</v>
      </c>
      <c r="C176" s="4">
        <v>29</v>
      </c>
      <c r="D176" s="3" t="s">
        <v>1177</v>
      </c>
      <c r="E176" s="3" t="s">
        <v>37081</v>
      </c>
      <c r="F176" s="3" t="s">
        <v>4856</v>
      </c>
      <c r="G176" s="3" t="s">
        <v>37110</v>
      </c>
      <c r="H176" s="3" t="s">
        <v>37208</v>
      </c>
      <c r="I176" s="3" t="s">
        <v>37093</v>
      </c>
      <c r="J176" s="3" t="s">
        <v>37188</v>
      </c>
      <c r="K176" s="8" t="s">
        <v>37444</v>
      </c>
    </row>
    <row r="177" spans="1:11" ht="15" customHeight="1" x14ac:dyDescent="0.3">
      <c r="A177" s="3" t="s">
        <v>415</v>
      </c>
      <c r="B177" s="3" t="s">
        <v>416</v>
      </c>
      <c r="C177" s="4">
        <v>29</v>
      </c>
      <c r="D177" s="3" t="s">
        <v>1177</v>
      </c>
      <c r="E177" s="3" t="s">
        <v>37081</v>
      </c>
      <c r="F177" s="3" t="s">
        <v>4856</v>
      </c>
      <c r="G177" s="3" t="s">
        <v>762</v>
      </c>
      <c r="H177" s="3" t="s">
        <v>37445</v>
      </c>
      <c r="I177" s="3" t="s">
        <v>37088</v>
      </c>
      <c r="J177" s="3" t="s">
        <v>29713</v>
      </c>
      <c r="K177" s="8" t="s">
        <v>37446</v>
      </c>
    </row>
    <row r="178" spans="1:11" ht="15" customHeight="1" x14ac:dyDescent="0.3">
      <c r="A178" s="3" t="s">
        <v>415</v>
      </c>
      <c r="B178" s="3" t="s">
        <v>416</v>
      </c>
      <c r="C178" s="4">
        <v>29</v>
      </c>
      <c r="D178" s="3" t="s">
        <v>1177</v>
      </c>
      <c r="E178" s="3" t="s">
        <v>37081</v>
      </c>
      <c r="F178" s="3" t="s">
        <v>4856</v>
      </c>
      <c r="G178" s="3" t="s">
        <v>762</v>
      </c>
      <c r="H178" s="3" t="s">
        <v>37447</v>
      </c>
      <c r="I178" s="3" t="s">
        <v>37088</v>
      </c>
      <c r="J178" s="3" t="s">
        <v>29713</v>
      </c>
      <c r="K178" s="8" t="s">
        <v>37448</v>
      </c>
    </row>
    <row r="179" spans="1:11" ht="15" customHeight="1" x14ac:dyDescent="0.3">
      <c r="A179" s="3" t="s">
        <v>430</v>
      </c>
      <c r="B179" s="3" t="s">
        <v>431</v>
      </c>
      <c r="C179" s="4">
        <v>30</v>
      </c>
      <c r="D179" s="3" t="s">
        <v>1191</v>
      </c>
      <c r="E179" s="3" t="s">
        <v>37081</v>
      </c>
      <c r="F179" s="3" t="s">
        <v>4856</v>
      </c>
      <c r="G179" s="3" t="s">
        <v>37449</v>
      </c>
      <c r="H179" s="3" t="s">
        <v>37450</v>
      </c>
      <c r="I179" s="3" t="s">
        <v>37154</v>
      </c>
      <c r="J179" s="3"/>
      <c r="K179" s="8" t="s">
        <v>37451</v>
      </c>
    </row>
    <row r="180" spans="1:11" ht="15" customHeight="1" x14ac:dyDescent="0.3">
      <c r="A180" s="3" t="s">
        <v>430</v>
      </c>
      <c r="B180" s="3" t="s">
        <v>431</v>
      </c>
      <c r="C180" s="4">
        <v>30</v>
      </c>
      <c r="D180" s="3" t="s">
        <v>1191</v>
      </c>
      <c r="E180" s="3" t="s">
        <v>37081</v>
      </c>
      <c r="F180" s="3" t="s">
        <v>4856</v>
      </c>
      <c r="G180" s="3" t="s">
        <v>37449</v>
      </c>
      <c r="H180" s="3" t="s">
        <v>3566</v>
      </c>
      <c r="I180" s="3" t="s">
        <v>37154</v>
      </c>
      <c r="J180" s="3"/>
      <c r="K180" s="8" t="s">
        <v>37452</v>
      </c>
    </row>
    <row r="181" spans="1:11" ht="15" customHeight="1" x14ac:dyDescent="0.3">
      <c r="A181" s="3" t="s">
        <v>430</v>
      </c>
      <c r="B181" s="3" t="s">
        <v>431</v>
      </c>
      <c r="C181" s="4">
        <v>30</v>
      </c>
      <c r="D181" s="3" t="s">
        <v>1191</v>
      </c>
      <c r="E181" s="3" t="s">
        <v>37081</v>
      </c>
      <c r="F181" s="3" t="s">
        <v>4856</v>
      </c>
      <c r="G181" s="3" t="s">
        <v>1611</v>
      </c>
      <c r="H181" s="3" t="s">
        <v>37453</v>
      </c>
      <c r="I181" s="3" t="s">
        <v>37154</v>
      </c>
      <c r="J181" s="3" t="s">
        <v>1434</v>
      </c>
      <c r="K181" s="8" t="s">
        <v>37454</v>
      </c>
    </row>
    <row r="182" spans="1:11" ht="15" customHeight="1" x14ac:dyDescent="0.3">
      <c r="A182" s="3" t="s">
        <v>430</v>
      </c>
      <c r="B182" s="3" t="s">
        <v>431</v>
      </c>
      <c r="C182" s="4">
        <v>30</v>
      </c>
      <c r="D182" s="3" t="s">
        <v>1191</v>
      </c>
      <c r="E182" s="3" t="s">
        <v>37081</v>
      </c>
      <c r="F182" s="3" t="s">
        <v>4856</v>
      </c>
      <c r="G182" s="3" t="s">
        <v>1611</v>
      </c>
      <c r="H182" s="3" t="s">
        <v>37455</v>
      </c>
      <c r="I182" s="3" t="s">
        <v>37154</v>
      </c>
      <c r="J182" s="3" t="s">
        <v>37456</v>
      </c>
      <c r="K182" s="8" t="s">
        <v>37457</v>
      </c>
    </row>
    <row r="183" spans="1:11" ht="15" customHeight="1" x14ac:dyDescent="0.3">
      <c r="A183" s="3" t="s">
        <v>430</v>
      </c>
      <c r="B183" s="3" t="s">
        <v>431</v>
      </c>
      <c r="C183" s="4">
        <v>30</v>
      </c>
      <c r="D183" s="3" t="s">
        <v>1191</v>
      </c>
      <c r="E183" s="3" t="s">
        <v>37099</v>
      </c>
      <c r="F183" s="3" t="s">
        <v>5310</v>
      </c>
      <c r="G183" s="3" t="s">
        <v>37458</v>
      </c>
      <c r="H183" s="3"/>
      <c r="I183" s="3" t="s">
        <v>37154</v>
      </c>
      <c r="J183" s="3" t="s">
        <v>37459</v>
      </c>
      <c r="K183" s="8" t="s">
        <v>37460</v>
      </c>
    </row>
    <row r="184" spans="1:11" ht="15" customHeight="1" x14ac:dyDescent="0.3">
      <c r="A184" s="3" t="s">
        <v>430</v>
      </c>
      <c r="B184" s="3" t="s">
        <v>431</v>
      </c>
      <c r="C184" s="4">
        <v>30</v>
      </c>
      <c r="D184" s="3" t="s">
        <v>1191</v>
      </c>
      <c r="E184" s="3" t="s">
        <v>37081</v>
      </c>
      <c r="F184" s="3" t="s">
        <v>4856</v>
      </c>
      <c r="G184" s="3" t="s">
        <v>1611</v>
      </c>
      <c r="H184" s="3" t="s">
        <v>37461</v>
      </c>
      <c r="I184" s="3" t="s">
        <v>37154</v>
      </c>
      <c r="J184" s="3" t="s">
        <v>37462</v>
      </c>
      <c r="K184" s="8" t="s">
        <v>37463</v>
      </c>
    </row>
    <row r="185" spans="1:11" ht="15" customHeight="1" x14ac:dyDescent="0.3">
      <c r="A185" s="3" t="s">
        <v>430</v>
      </c>
      <c r="B185" s="3" t="s">
        <v>431</v>
      </c>
      <c r="C185" s="4">
        <v>30</v>
      </c>
      <c r="D185" s="3" t="s">
        <v>1191</v>
      </c>
      <c r="E185" s="3" t="s">
        <v>37081</v>
      </c>
      <c r="F185" s="3" t="s">
        <v>4856</v>
      </c>
      <c r="G185" s="3" t="s">
        <v>1611</v>
      </c>
      <c r="H185" s="3" t="s">
        <v>37464</v>
      </c>
      <c r="I185" s="3" t="s">
        <v>37154</v>
      </c>
      <c r="J185" s="3" t="s">
        <v>37462</v>
      </c>
      <c r="K185" s="8" t="s">
        <v>37465</v>
      </c>
    </row>
    <row r="186" spans="1:11" ht="15" customHeight="1" x14ac:dyDescent="0.3">
      <c r="A186" s="3" t="s">
        <v>448</v>
      </c>
      <c r="B186" s="3" t="s">
        <v>449</v>
      </c>
      <c r="C186" s="4">
        <v>32</v>
      </c>
      <c r="D186" s="3" t="s">
        <v>1201</v>
      </c>
      <c r="E186" s="3" t="s">
        <v>37081</v>
      </c>
      <c r="F186" s="3" t="s">
        <v>4856</v>
      </c>
      <c r="G186" s="3" t="s">
        <v>37466</v>
      </c>
      <c r="H186" s="3" t="s">
        <v>37467</v>
      </c>
      <c r="I186" s="3" t="s">
        <v>37088</v>
      </c>
      <c r="J186" s="3" t="s">
        <v>5431</v>
      </c>
      <c r="K186" s="8" t="s">
        <v>37468</v>
      </c>
    </row>
    <row r="187" spans="1:11" ht="15" customHeight="1" x14ac:dyDescent="0.3">
      <c r="A187" s="3" t="s">
        <v>448</v>
      </c>
      <c r="B187" s="3" t="s">
        <v>449</v>
      </c>
      <c r="C187" s="4">
        <v>32</v>
      </c>
      <c r="D187" s="3" t="s">
        <v>1201</v>
      </c>
      <c r="E187" s="3" t="s">
        <v>37081</v>
      </c>
      <c r="F187" s="3" t="s">
        <v>4856</v>
      </c>
      <c r="G187" s="3" t="s">
        <v>37086</v>
      </c>
      <c r="H187" s="3" t="s">
        <v>37469</v>
      </c>
      <c r="I187" s="3" t="s">
        <v>37088</v>
      </c>
      <c r="J187" s="3" t="s">
        <v>884</v>
      </c>
      <c r="K187" s="8" t="s">
        <v>37470</v>
      </c>
    </row>
    <row r="188" spans="1:11" ht="15" customHeight="1" x14ac:dyDescent="0.3">
      <c r="A188" s="3" t="s">
        <v>448</v>
      </c>
      <c r="B188" s="3" t="s">
        <v>449</v>
      </c>
      <c r="C188" s="4">
        <v>32</v>
      </c>
      <c r="D188" s="3" t="s">
        <v>1201</v>
      </c>
      <c r="E188" s="3" t="s">
        <v>37081</v>
      </c>
      <c r="F188" s="3" t="s">
        <v>4856</v>
      </c>
      <c r="G188" s="3" t="s">
        <v>37105</v>
      </c>
      <c r="H188" s="3" t="s">
        <v>37471</v>
      </c>
      <c r="I188" s="3" t="s">
        <v>37093</v>
      </c>
      <c r="J188" s="3" t="s">
        <v>37106</v>
      </c>
      <c r="K188" s="8" t="s">
        <v>37107</v>
      </c>
    </row>
    <row r="189" spans="1:11" ht="15" customHeight="1" x14ac:dyDescent="0.3">
      <c r="A189" s="3" t="s">
        <v>448</v>
      </c>
      <c r="B189" s="3" t="s">
        <v>449</v>
      </c>
      <c r="C189" s="4">
        <v>32</v>
      </c>
      <c r="D189" s="3" t="s">
        <v>1201</v>
      </c>
      <c r="E189" s="3" t="s">
        <v>37081</v>
      </c>
      <c r="F189" s="3" t="s">
        <v>4856</v>
      </c>
      <c r="G189" s="3" t="s">
        <v>37105</v>
      </c>
      <c r="H189" s="3" t="s">
        <v>37472</v>
      </c>
      <c r="I189" s="3" t="s">
        <v>37093</v>
      </c>
      <c r="J189" s="3" t="s">
        <v>37106</v>
      </c>
      <c r="K189" s="8" t="s">
        <v>37107</v>
      </c>
    </row>
    <row r="190" spans="1:11" ht="15" customHeight="1" x14ac:dyDescent="0.3">
      <c r="A190" s="3" t="s">
        <v>448</v>
      </c>
      <c r="B190" s="3" t="s">
        <v>449</v>
      </c>
      <c r="C190" s="4">
        <v>32</v>
      </c>
      <c r="D190" s="3" t="s">
        <v>1201</v>
      </c>
      <c r="E190" s="3" t="s">
        <v>37081</v>
      </c>
      <c r="F190" s="3" t="s">
        <v>4856</v>
      </c>
      <c r="G190" s="3" t="s">
        <v>37105</v>
      </c>
      <c r="H190" s="3" t="s">
        <v>1610</v>
      </c>
      <c r="I190" s="3" t="s">
        <v>37093</v>
      </c>
      <c r="J190" s="3" t="s">
        <v>37106</v>
      </c>
      <c r="K190" s="8" t="s">
        <v>37107</v>
      </c>
    </row>
    <row r="191" spans="1:11" ht="15" customHeight="1" x14ac:dyDescent="0.3">
      <c r="A191" s="3" t="s">
        <v>448</v>
      </c>
      <c r="B191" s="3" t="s">
        <v>449</v>
      </c>
      <c r="C191" s="4">
        <v>32</v>
      </c>
      <c r="D191" s="3" t="s">
        <v>1201</v>
      </c>
      <c r="E191" s="3" t="s">
        <v>37081</v>
      </c>
      <c r="F191" s="3" t="s">
        <v>4856</v>
      </c>
      <c r="G191" s="3" t="s">
        <v>37105</v>
      </c>
      <c r="H191" s="3" t="s">
        <v>37473</v>
      </c>
      <c r="I191" s="3" t="s">
        <v>37093</v>
      </c>
      <c r="J191" s="3" t="s">
        <v>37106</v>
      </c>
      <c r="K191" s="8" t="s">
        <v>37107</v>
      </c>
    </row>
    <row r="192" spans="1:11" ht="15" customHeight="1" x14ac:dyDescent="0.3">
      <c r="A192" s="3" t="s">
        <v>448</v>
      </c>
      <c r="B192" s="3" t="s">
        <v>449</v>
      </c>
      <c r="C192" s="4">
        <v>32</v>
      </c>
      <c r="D192" s="3" t="s">
        <v>1201</v>
      </c>
      <c r="E192" s="3" t="s">
        <v>37081</v>
      </c>
      <c r="F192" s="3" t="s">
        <v>4856</v>
      </c>
      <c r="G192" s="3" t="s">
        <v>1610</v>
      </c>
      <c r="H192" s="3" t="s">
        <v>37474</v>
      </c>
      <c r="I192" s="3" t="s">
        <v>37475</v>
      </c>
      <c r="J192" s="3" t="s">
        <v>37476</v>
      </c>
      <c r="K192" s="8" t="s">
        <v>37477</v>
      </c>
    </row>
    <row r="193" spans="1:11" ht="15" customHeight="1" x14ac:dyDescent="0.3">
      <c r="A193" s="3" t="s">
        <v>448</v>
      </c>
      <c r="B193" s="3" t="s">
        <v>449</v>
      </c>
      <c r="C193" s="4">
        <v>32</v>
      </c>
      <c r="D193" s="3" t="s">
        <v>1201</v>
      </c>
      <c r="E193" s="3" t="s">
        <v>37081</v>
      </c>
      <c r="F193" s="3" t="s">
        <v>4856</v>
      </c>
      <c r="G193" s="3" t="s">
        <v>37478</v>
      </c>
      <c r="H193" s="3" t="s">
        <v>37479</v>
      </c>
      <c r="I193" s="3" t="s">
        <v>37154</v>
      </c>
      <c r="J193" s="3" t="s">
        <v>37459</v>
      </c>
      <c r="K193" s="8" t="s">
        <v>37480</v>
      </c>
    </row>
    <row r="194" spans="1:11" ht="15" customHeight="1" x14ac:dyDescent="0.3">
      <c r="A194" s="3" t="s">
        <v>448</v>
      </c>
      <c r="B194" s="3" t="s">
        <v>449</v>
      </c>
      <c r="C194" s="4">
        <v>32</v>
      </c>
      <c r="D194" s="3" t="s">
        <v>1201</v>
      </c>
      <c r="E194" s="3" t="s">
        <v>37081</v>
      </c>
      <c r="F194" s="3" t="s">
        <v>4856</v>
      </c>
      <c r="G194" s="3" t="s">
        <v>37247</v>
      </c>
      <c r="H194" s="3" t="s">
        <v>37248</v>
      </c>
      <c r="I194" s="3" t="s">
        <v>37097</v>
      </c>
      <c r="J194" s="3" t="s">
        <v>37249</v>
      </c>
      <c r="K194" s="8" t="s">
        <v>37250</v>
      </c>
    </row>
    <row r="195" spans="1:11" ht="15" customHeight="1" x14ac:dyDescent="0.3">
      <c r="A195" s="3" t="s">
        <v>448</v>
      </c>
      <c r="B195" s="3" t="s">
        <v>449</v>
      </c>
      <c r="C195" s="4">
        <v>32</v>
      </c>
      <c r="D195" s="3" t="s">
        <v>1201</v>
      </c>
      <c r="E195" s="3" t="s">
        <v>37081</v>
      </c>
      <c r="F195" s="3" t="s">
        <v>4856</v>
      </c>
      <c r="G195" s="3" t="s">
        <v>37435</v>
      </c>
      <c r="H195" s="3" t="s">
        <v>37481</v>
      </c>
      <c r="I195" s="3" t="s">
        <v>37436</v>
      </c>
      <c r="J195" s="3" t="s">
        <v>860</v>
      </c>
      <c r="K195" s="8" t="s">
        <v>37437</v>
      </c>
    </row>
    <row r="196" spans="1:11" ht="15" customHeight="1" x14ac:dyDescent="0.3">
      <c r="A196" s="3" t="s">
        <v>468</v>
      </c>
      <c r="B196" s="3" t="s">
        <v>469</v>
      </c>
      <c r="C196" s="4">
        <v>34</v>
      </c>
      <c r="D196" s="3" t="s">
        <v>1225</v>
      </c>
      <c r="E196" s="3" t="s">
        <v>37099</v>
      </c>
      <c r="F196" s="3" t="s">
        <v>5310</v>
      </c>
      <c r="G196" s="3" t="s">
        <v>37482</v>
      </c>
      <c r="H196" s="3"/>
      <c r="I196" s="3" t="s">
        <v>37097</v>
      </c>
      <c r="J196" s="3" t="s">
        <v>7939</v>
      </c>
      <c r="K196" s="8" t="s">
        <v>37483</v>
      </c>
    </row>
    <row r="197" spans="1:11" ht="15" customHeight="1" x14ac:dyDescent="0.3">
      <c r="A197" s="3" t="s">
        <v>468</v>
      </c>
      <c r="B197" s="3" t="s">
        <v>469</v>
      </c>
      <c r="C197" s="4">
        <v>34</v>
      </c>
      <c r="D197" s="3" t="s">
        <v>1225</v>
      </c>
      <c r="E197" s="3" t="s">
        <v>37099</v>
      </c>
      <c r="F197" s="3" t="s">
        <v>5310</v>
      </c>
      <c r="G197" s="3" t="s">
        <v>37484</v>
      </c>
      <c r="H197" s="3"/>
      <c r="I197" s="3" t="s">
        <v>37097</v>
      </c>
      <c r="J197" s="3" t="s">
        <v>2322</v>
      </c>
      <c r="K197" s="8" t="s">
        <v>37485</v>
      </c>
    </row>
    <row r="198" spans="1:11" ht="15" customHeight="1" x14ac:dyDescent="0.3">
      <c r="A198" s="3" t="s">
        <v>482</v>
      </c>
      <c r="B198" s="3" t="s">
        <v>483</v>
      </c>
      <c r="C198" s="4">
        <v>35</v>
      </c>
      <c r="D198" s="3" t="s">
        <v>1229</v>
      </c>
      <c r="E198" s="3" t="s">
        <v>37081</v>
      </c>
      <c r="F198" s="3" t="s">
        <v>4856</v>
      </c>
      <c r="G198" s="3" t="s">
        <v>37486</v>
      </c>
      <c r="H198" s="3" t="s">
        <v>37487</v>
      </c>
      <c r="I198" s="3" t="s">
        <v>37097</v>
      </c>
      <c r="J198" s="3" t="s">
        <v>2601</v>
      </c>
      <c r="K198" s="8" t="s">
        <v>37488</v>
      </c>
    </row>
    <row r="199" spans="1:11" ht="15" customHeight="1" x14ac:dyDescent="0.3">
      <c r="A199" s="3" t="s">
        <v>482</v>
      </c>
      <c r="B199" s="3" t="s">
        <v>483</v>
      </c>
      <c r="C199" s="4">
        <v>35</v>
      </c>
      <c r="D199" s="3" t="s">
        <v>1229</v>
      </c>
      <c r="E199" s="3" t="s">
        <v>37081</v>
      </c>
      <c r="F199" s="3" t="s">
        <v>4856</v>
      </c>
      <c r="G199" s="3" t="s">
        <v>37482</v>
      </c>
      <c r="H199" s="3" t="s">
        <v>37489</v>
      </c>
      <c r="I199" s="3" t="s">
        <v>37097</v>
      </c>
      <c r="J199" s="3" t="s">
        <v>7939</v>
      </c>
      <c r="K199" s="8" t="s">
        <v>37490</v>
      </c>
    </row>
    <row r="200" spans="1:11" ht="15" customHeight="1" x14ac:dyDescent="0.3">
      <c r="A200" s="3" t="s">
        <v>493</v>
      </c>
      <c r="B200" s="3" t="s">
        <v>494</v>
      </c>
      <c r="C200" s="4">
        <v>36</v>
      </c>
      <c r="D200" s="3" t="s">
        <v>1241</v>
      </c>
      <c r="E200" s="3" t="s">
        <v>37081</v>
      </c>
      <c r="F200" s="3" t="s">
        <v>4856</v>
      </c>
      <c r="G200" s="3" t="s">
        <v>37086</v>
      </c>
      <c r="H200" s="3" t="s">
        <v>37491</v>
      </c>
      <c r="I200" s="3" t="s">
        <v>37088</v>
      </c>
      <c r="J200" s="3" t="s">
        <v>5755</v>
      </c>
      <c r="K200" s="8" t="s">
        <v>37492</v>
      </c>
    </row>
    <row r="201" spans="1:11" ht="15" customHeight="1" x14ac:dyDescent="0.3">
      <c r="A201" s="3" t="s">
        <v>493</v>
      </c>
      <c r="B201" s="3" t="s">
        <v>494</v>
      </c>
      <c r="C201" s="4">
        <v>36</v>
      </c>
      <c r="D201" s="3" t="s">
        <v>1241</v>
      </c>
      <c r="E201" s="3" t="s">
        <v>37081</v>
      </c>
      <c r="F201" s="3" t="s">
        <v>4856</v>
      </c>
      <c r="G201" s="3" t="s">
        <v>37095</v>
      </c>
      <c r="H201" s="3" t="s">
        <v>37493</v>
      </c>
      <c r="I201" s="3" t="s">
        <v>37097</v>
      </c>
      <c r="J201" s="3" t="s">
        <v>2274</v>
      </c>
      <c r="K201" s="8" t="s">
        <v>37494</v>
      </c>
    </row>
    <row r="202" spans="1:11" ht="15" customHeight="1" x14ac:dyDescent="0.3">
      <c r="A202" s="3" t="s">
        <v>493</v>
      </c>
      <c r="B202" s="3" t="s">
        <v>494</v>
      </c>
      <c r="C202" s="4">
        <v>36</v>
      </c>
      <c r="D202" s="3" t="s">
        <v>1241</v>
      </c>
      <c r="E202" s="3" t="s">
        <v>37099</v>
      </c>
      <c r="F202" s="3" t="s">
        <v>4856</v>
      </c>
      <c r="G202" s="3" t="s">
        <v>37332</v>
      </c>
      <c r="H202" s="3"/>
      <c r="I202" s="3" t="s">
        <v>37093</v>
      </c>
      <c r="J202" s="3" t="s">
        <v>2778</v>
      </c>
      <c r="K202" s="8" t="s">
        <v>37495</v>
      </c>
    </row>
    <row r="203" spans="1:11" ht="15" customHeight="1" x14ac:dyDescent="0.3">
      <c r="A203" s="3" t="s">
        <v>493</v>
      </c>
      <c r="B203" s="3" t="s">
        <v>494</v>
      </c>
      <c r="C203" s="4">
        <v>36</v>
      </c>
      <c r="D203" s="3" t="s">
        <v>1241</v>
      </c>
      <c r="E203" s="3" t="s">
        <v>37081</v>
      </c>
      <c r="F203" s="3" t="s">
        <v>4856</v>
      </c>
      <c r="G203" s="3" t="s">
        <v>37431</v>
      </c>
      <c r="H203" s="3" t="s">
        <v>37496</v>
      </c>
      <c r="I203" s="3" t="s">
        <v>37154</v>
      </c>
      <c r="J203" s="3" t="s">
        <v>37432</v>
      </c>
      <c r="K203" s="8" t="s">
        <v>37497</v>
      </c>
    </row>
    <row r="204" spans="1:11" ht="15" customHeight="1" x14ac:dyDescent="0.3">
      <c r="A204" s="3" t="s">
        <v>493</v>
      </c>
      <c r="B204" s="3" t="s">
        <v>494</v>
      </c>
      <c r="C204" s="4">
        <v>36</v>
      </c>
      <c r="D204" s="3" t="s">
        <v>1241</v>
      </c>
      <c r="E204" s="3" t="s">
        <v>37081</v>
      </c>
      <c r="F204" s="3" t="s">
        <v>4856</v>
      </c>
      <c r="G204" s="3" t="s">
        <v>37431</v>
      </c>
      <c r="H204" s="3" t="s">
        <v>37498</v>
      </c>
      <c r="I204" s="3" t="s">
        <v>37154</v>
      </c>
      <c r="J204" s="3" t="s">
        <v>37432</v>
      </c>
      <c r="K204" s="8" t="s">
        <v>37499</v>
      </c>
    </row>
    <row r="205" spans="1:11" ht="15" customHeight="1" x14ac:dyDescent="0.3">
      <c r="A205" s="3" t="s">
        <v>493</v>
      </c>
      <c r="B205" s="3" t="s">
        <v>494</v>
      </c>
      <c r="C205" s="4">
        <v>36</v>
      </c>
      <c r="D205" s="3" t="s">
        <v>1241</v>
      </c>
      <c r="E205" s="3" t="s">
        <v>37081</v>
      </c>
      <c r="F205" s="3" t="s">
        <v>4856</v>
      </c>
      <c r="G205" s="3" t="s">
        <v>37500</v>
      </c>
      <c r="H205" s="3" t="s">
        <v>37501</v>
      </c>
      <c r="I205" s="3" t="s">
        <v>37088</v>
      </c>
      <c r="J205" s="3" t="s">
        <v>9572</v>
      </c>
      <c r="K205" s="8" t="s">
        <v>37502</v>
      </c>
    </row>
    <row r="206" spans="1:11" ht="15" customHeight="1" x14ac:dyDescent="0.3">
      <c r="A206" s="3" t="s">
        <v>532</v>
      </c>
      <c r="B206" s="3" t="s">
        <v>533</v>
      </c>
      <c r="C206" s="4">
        <v>39</v>
      </c>
      <c r="D206" s="3" t="s">
        <v>1265</v>
      </c>
      <c r="E206" s="3" t="s">
        <v>37081</v>
      </c>
      <c r="F206" s="3" t="s">
        <v>4856</v>
      </c>
      <c r="G206" s="3" t="s">
        <v>37503</v>
      </c>
      <c r="H206" s="3" t="s">
        <v>37504</v>
      </c>
      <c r="I206" s="3" t="s">
        <v>37505</v>
      </c>
      <c r="J206" s="3" t="s">
        <v>2540</v>
      </c>
      <c r="K206" s="8" t="s">
        <v>37506</v>
      </c>
    </row>
    <row r="207" spans="1:11" ht="15" customHeight="1" x14ac:dyDescent="0.3">
      <c r="A207" s="3" t="s">
        <v>532</v>
      </c>
      <c r="B207" s="3" t="s">
        <v>533</v>
      </c>
      <c r="C207" s="4">
        <v>39</v>
      </c>
      <c r="D207" s="3" t="s">
        <v>1265</v>
      </c>
      <c r="E207" s="3" t="s">
        <v>37081</v>
      </c>
      <c r="F207" s="3" t="s">
        <v>4856</v>
      </c>
      <c r="G207" s="3" t="s">
        <v>37507</v>
      </c>
      <c r="H207" s="3" t="s">
        <v>37508</v>
      </c>
      <c r="I207" s="3" t="s">
        <v>37509</v>
      </c>
      <c r="J207" s="3" t="s">
        <v>2301</v>
      </c>
      <c r="K207" s="8" t="s">
        <v>37510</v>
      </c>
    </row>
    <row r="208" spans="1:11" ht="15" customHeight="1" x14ac:dyDescent="0.3">
      <c r="A208" s="3" t="s">
        <v>532</v>
      </c>
      <c r="B208" s="3" t="s">
        <v>533</v>
      </c>
      <c r="C208" s="4">
        <v>39</v>
      </c>
      <c r="D208" s="3" t="s">
        <v>1265</v>
      </c>
      <c r="E208" s="3" t="s">
        <v>37081</v>
      </c>
      <c r="F208" s="3" t="s">
        <v>4856</v>
      </c>
      <c r="G208" s="3" t="s">
        <v>37511</v>
      </c>
      <c r="H208" s="3" t="s">
        <v>37512</v>
      </c>
      <c r="I208" s="3" t="s">
        <v>37093</v>
      </c>
      <c r="J208" s="3" t="s">
        <v>29678</v>
      </c>
      <c r="K208" s="8" t="s">
        <v>37513</v>
      </c>
    </row>
    <row r="209" spans="1:11" ht="15" customHeight="1" x14ac:dyDescent="0.3">
      <c r="A209" s="3" t="s">
        <v>532</v>
      </c>
      <c r="B209" s="3" t="s">
        <v>533</v>
      </c>
      <c r="C209" s="4">
        <v>39</v>
      </c>
      <c r="D209" s="3" t="s">
        <v>1265</v>
      </c>
      <c r="E209" s="3" t="s">
        <v>37081</v>
      </c>
      <c r="F209" s="3" t="s">
        <v>4856</v>
      </c>
      <c r="G209" s="3" t="s">
        <v>37514</v>
      </c>
      <c r="H209" s="3" t="s">
        <v>37515</v>
      </c>
      <c r="I209" s="3" t="s">
        <v>37093</v>
      </c>
      <c r="J209" s="3" t="s">
        <v>2805</v>
      </c>
      <c r="K209" s="8" t="s">
        <v>37516</v>
      </c>
    </row>
    <row r="210" spans="1:11" ht="15" customHeight="1" x14ac:dyDescent="0.3">
      <c r="A210" s="3" t="s">
        <v>532</v>
      </c>
      <c r="B210" s="3" t="s">
        <v>533</v>
      </c>
      <c r="C210" s="4">
        <v>39</v>
      </c>
      <c r="D210" s="3" t="s">
        <v>1265</v>
      </c>
      <c r="E210" s="3" t="s">
        <v>37099</v>
      </c>
      <c r="F210" s="3" t="s">
        <v>4856</v>
      </c>
      <c r="G210" s="3" t="s">
        <v>37517</v>
      </c>
      <c r="H210" s="3"/>
      <c r="I210" s="3" t="s">
        <v>37518</v>
      </c>
      <c r="J210" s="3" t="s">
        <v>2326</v>
      </c>
      <c r="K210" s="8" t="s">
        <v>37519</v>
      </c>
    </row>
    <row r="211" spans="1:11" ht="15" customHeight="1" x14ac:dyDescent="0.3">
      <c r="A211" s="3" t="s">
        <v>532</v>
      </c>
      <c r="B211" s="3" t="s">
        <v>533</v>
      </c>
      <c r="C211" s="4">
        <v>39</v>
      </c>
      <c r="D211" s="3" t="s">
        <v>1265</v>
      </c>
      <c r="E211" s="3" t="s">
        <v>37099</v>
      </c>
      <c r="F211" s="3" t="s">
        <v>4856</v>
      </c>
      <c r="G211" s="3" t="s">
        <v>37520</v>
      </c>
      <c r="H211" s="3"/>
      <c r="I211" s="3" t="s">
        <v>1531</v>
      </c>
      <c r="J211" s="3" t="s">
        <v>3528</v>
      </c>
      <c r="K211" s="8" t="s">
        <v>37521</v>
      </c>
    </row>
    <row r="212" spans="1:11" ht="15" customHeight="1" x14ac:dyDescent="0.3">
      <c r="A212" s="3" t="s">
        <v>545</v>
      </c>
      <c r="B212" s="3" t="s">
        <v>546</v>
      </c>
      <c r="C212" s="4">
        <v>40</v>
      </c>
      <c r="D212" s="3" t="s">
        <v>1276</v>
      </c>
      <c r="E212" s="3" t="s">
        <v>37081</v>
      </c>
      <c r="F212" s="3" t="s">
        <v>4856</v>
      </c>
      <c r="G212" s="3" t="s">
        <v>37086</v>
      </c>
      <c r="H212" s="3" t="s">
        <v>6037</v>
      </c>
      <c r="I212" s="3" t="s">
        <v>37088</v>
      </c>
      <c r="J212" s="3" t="s">
        <v>5755</v>
      </c>
      <c r="K212" s="8" t="s">
        <v>37336</v>
      </c>
    </row>
    <row r="213" spans="1:11" ht="15" customHeight="1" x14ac:dyDescent="0.3">
      <c r="A213" s="3" t="s">
        <v>545</v>
      </c>
      <c r="B213" s="3" t="s">
        <v>546</v>
      </c>
      <c r="C213" s="4">
        <v>40</v>
      </c>
      <c r="D213" s="3" t="s">
        <v>1276</v>
      </c>
      <c r="E213" s="3" t="s">
        <v>37081</v>
      </c>
      <c r="F213" s="3" t="s">
        <v>4856</v>
      </c>
      <c r="G213" s="3" t="s">
        <v>37137</v>
      </c>
      <c r="H213" s="3" t="s">
        <v>37138</v>
      </c>
      <c r="I213" s="3" t="s">
        <v>37139</v>
      </c>
      <c r="J213" s="3" t="s">
        <v>37140</v>
      </c>
      <c r="K213" s="8" t="s">
        <v>37141</v>
      </c>
    </row>
    <row r="214" spans="1:11" ht="15" customHeight="1" x14ac:dyDescent="0.3">
      <c r="A214" s="3" t="s">
        <v>554</v>
      </c>
      <c r="B214" s="3" t="s">
        <v>555</v>
      </c>
      <c r="C214" s="4">
        <v>41</v>
      </c>
      <c r="D214" s="3" t="s">
        <v>1296</v>
      </c>
      <c r="E214" s="3" t="s">
        <v>37081</v>
      </c>
      <c r="F214" s="3" t="s">
        <v>4856</v>
      </c>
      <c r="G214" s="3" t="s">
        <v>37522</v>
      </c>
      <c r="H214" s="3" t="s">
        <v>37523</v>
      </c>
      <c r="I214" s="3" t="s">
        <v>37088</v>
      </c>
      <c r="J214" s="3" t="s">
        <v>37524</v>
      </c>
      <c r="K214" s="8" t="s">
        <v>37525</v>
      </c>
    </row>
    <row r="215" spans="1:11" ht="15" customHeight="1" x14ac:dyDescent="0.3">
      <c r="A215" s="3" t="s">
        <v>554</v>
      </c>
      <c r="B215" s="3" t="s">
        <v>555</v>
      </c>
      <c r="C215" s="4">
        <v>41</v>
      </c>
      <c r="D215" s="3" t="s">
        <v>1296</v>
      </c>
      <c r="E215" s="3" t="s">
        <v>37081</v>
      </c>
      <c r="F215" s="3" t="s">
        <v>4856</v>
      </c>
      <c r="G215" s="3" t="s">
        <v>37378</v>
      </c>
      <c r="H215" s="3" t="s">
        <v>37526</v>
      </c>
      <c r="I215" s="3" t="s">
        <v>37154</v>
      </c>
      <c r="J215" s="3" t="s">
        <v>2714</v>
      </c>
      <c r="K215" s="8" t="s">
        <v>37527</v>
      </c>
    </row>
    <row r="216" spans="1:11" ht="15" customHeight="1" x14ac:dyDescent="0.3">
      <c r="A216" s="3" t="s">
        <v>554</v>
      </c>
      <c r="B216" s="3" t="s">
        <v>555</v>
      </c>
      <c r="C216" s="4">
        <v>41</v>
      </c>
      <c r="D216" s="3" t="s">
        <v>1296</v>
      </c>
      <c r="E216" s="3" t="s">
        <v>37081</v>
      </c>
      <c r="F216" s="3" t="s">
        <v>4856</v>
      </c>
      <c r="G216" s="3" t="s">
        <v>37378</v>
      </c>
      <c r="H216" s="3" t="s">
        <v>37528</v>
      </c>
      <c r="I216" s="3" t="s">
        <v>37154</v>
      </c>
      <c r="J216" s="3" t="s">
        <v>2714</v>
      </c>
      <c r="K216" s="8" t="s">
        <v>37529</v>
      </c>
    </row>
    <row r="217" spans="1:11" ht="15" customHeight="1" x14ac:dyDescent="0.3">
      <c r="A217" s="3" t="s">
        <v>554</v>
      </c>
      <c r="B217" s="3" t="s">
        <v>555</v>
      </c>
      <c r="C217" s="4">
        <v>41</v>
      </c>
      <c r="D217" s="3" t="s">
        <v>1296</v>
      </c>
      <c r="E217" s="3" t="s">
        <v>37081</v>
      </c>
      <c r="F217" s="3" t="s">
        <v>4856</v>
      </c>
      <c r="G217" s="3" t="s">
        <v>37530</v>
      </c>
      <c r="H217" s="3" t="s">
        <v>37531</v>
      </c>
      <c r="I217" s="3" t="s">
        <v>37088</v>
      </c>
      <c r="J217" s="3" t="s">
        <v>37532</v>
      </c>
      <c r="K217" s="8" t="s">
        <v>37533</v>
      </c>
    </row>
    <row r="218" spans="1:11" ht="15" customHeight="1" x14ac:dyDescent="0.3">
      <c r="A218" s="3" t="s">
        <v>554</v>
      </c>
      <c r="B218" s="3" t="s">
        <v>555</v>
      </c>
      <c r="C218" s="4">
        <v>41</v>
      </c>
      <c r="D218" s="3" t="s">
        <v>1296</v>
      </c>
      <c r="E218" s="3" t="s">
        <v>37081</v>
      </c>
      <c r="F218" s="3" t="s">
        <v>4856</v>
      </c>
      <c r="G218" s="3" t="s">
        <v>37534</v>
      </c>
      <c r="H218" s="3" t="s">
        <v>37535</v>
      </c>
      <c r="I218" s="3" t="s">
        <v>37154</v>
      </c>
      <c r="J218" s="3" t="s">
        <v>37191</v>
      </c>
      <c r="K218" s="8" t="s">
        <v>37536</v>
      </c>
    </row>
    <row r="219" spans="1:11" ht="15" customHeight="1" x14ac:dyDescent="0.3">
      <c r="A219" s="3" t="s">
        <v>554</v>
      </c>
      <c r="B219" s="3" t="s">
        <v>555</v>
      </c>
      <c r="C219" s="4">
        <v>41</v>
      </c>
      <c r="D219" s="3" t="s">
        <v>1296</v>
      </c>
      <c r="E219" s="3" t="s">
        <v>37081</v>
      </c>
      <c r="F219" s="3" t="s">
        <v>4856</v>
      </c>
      <c r="G219" s="3" t="s">
        <v>37537</v>
      </c>
      <c r="H219" s="3" t="s">
        <v>37538</v>
      </c>
      <c r="I219" s="3" t="s">
        <v>37539</v>
      </c>
      <c r="J219" s="3" t="s">
        <v>37540</v>
      </c>
      <c r="K219" s="8" t="s">
        <v>37541</v>
      </c>
    </row>
    <row r="220" spans="1:11" ht="15" customHeight="1" x14ac:dyDescent="0.3">
      <c r="A220" s="3" t="s">
        <v>554</v>
      </c>
      <c r="B220" s="3" t="s">
        <v>555</v>
      </c>
      <c r="C220" s="4">
        <v>41</v>
      </c>
      <c r="D220" s="3" t="s">
        <v>1296</v>
      </c>
      <c r="E220" s="3" t="s">
        <v>37081</v>
      </c>
      <c r="F220" s="3" t="s">
        <v>4856</v>
      </c>
      <c r="G220" s="3" t="s">
        <v>37542</v>
      </c>
      <c r="H220" s="3" t="s">
        <v>37543</v>
      </c>
      <c r="I220" s="3" t="s">
        <v>37154</v>
      </c>
      <c r="J220" s="3" t="s">
        <v>37544</v>
      </c>
      <c r="K220" s="8" t="s">
        <v>37545</v>
      </c>
    </row>
    <row r="221" spans="1:11" ht="15" customHeight="1" x14ac:dyDescent="0.3">
      <c r="A221" s="3" t="s">
        <v>554</v>
      </c>
      <c r="B221" s="3" t="s">
        <v>555</v>
      </c>
      <c r="C221" s="4">
        <v>41</v>
      </c>
      <c r="D221" s="3" t="s">
        <v>1296</v>
      </c>
      <c r="E221" s="3" t="s">
        <v>37081</v>
      </c>
      <c r="F221" s="3" t="s">
        <v>4856</v>
      </c>
      <c r="G221" s="3" t="s">
        <v>37546</v>
      </c>
      <c r="H221" s="3" t="s">
        <v>37547</v>
      </c>
      <c r="I221" s="3" t="s">
        <v>37088</v>
      </c>
      <c r="J221" s="3" t="s">
        <v>1001</v>
      </c>
      <c r="K221" s="8" t="s">
        <v>37548</v>
      </c>
    </row>
    <row r="222" spans="1:11" ht="15" customHeight="1" x14ac:dyDescent="0.3">
      <c r="A222" s="3" t="s">
        <v>554</v>
      </c>
      <c r="B222" s="3" t="s">
        <v>555</v>
      </c>
      <c r="C222" s="4">
        <v>41</v>
      </c>
      <c r="D222" s="3" t="s">
        <v>1296</v>
      </c>
      <c r="E222" s="3" t="s">
        <v>37099</v>
      </c>
      <c r="F222" s="3" t="s">
        <v>5310</v>
      </c>
      <c r="G222" s="3" t="s">
        <v>37549</v>
      </c>
      <c r="H222" s="3"/>
      <c r="I222" s="3" t="s">
        <v>37154</v>
      </c>
      <c r="J222" s="3" t="s">
        <v>37459</v>
      </c>
      <c r="K222" s="8" t="s">
        <v>37550</v>
      </c>
    </row>
    <row r="223" spans="1:11" ht="15" customHeight="1" x14ac:dyDescent="0.3">
      <c r="A223" s="3" t="s">
        <v>554</v>
      </c>
      <c r="B223" s="3" t="s">
        <v>555</v>
      </c>
      <c r="C223" s="4">
        <v>41</v>
      </c>
      <c r="D223" s="3" t="s">
        <v>1296</v>
      </c>
      <c r="E223" s="3" t="s">
        <v>37081</v>
      </c>
      <c r="F223" s="3" t="s">
        <v>4856</v>
      </c>
      <c r="G223" s="3" t="s">
        <v>37551</v>
      </c>
      <c r="H223" s="3" t="s">
        <v>37552</v>
      </c>
      <c r="I223" s="3" t="s">
        <v>37103</v>
      </c>
      <c r="J223" s="3" t="s">
        <v>15155</v>
      </c>
      <c r="K223" s="8" t="s">
        <v>37553</v>
      </c>
    </row>
    <row r="224" spans="1:11" ht="15" customHeight="1" x14ac:dyDescent="0.3">
      <c r="A224" s="3" t="s">
        <v>554</v>
      </c>
      <c r="B224" s="3" t="s">
        <v>555</v>
      </c>
      <c r="C224" s="4">
        <v>41</v>
      </c>
      <c r="D224" s="3" t="s">
        <v>1296</v>
      </c>
      <c r="E224" s="3" t="s">
        <v>37081</v>
      </c>
      <c r="F224" s="3" t="s">
        <v>4856</v>
      </c>
      <c r="G224" s="3" t="s">
        <v>1611</v>
      </c>
      <c r="H224" s="3" t="s">
        <v>37554</v>
      </c>
      <c r="I224" s="3" t="s">
        <v>37154</v>
      </c>
      <c r="J224" s="3" t="s">
        <v>37462</v>
      </c>
      <c r="K224" s="8" t="s">
        <v>37555</v>
      </c>
    </row>
    <row r="225" spans="1:11" ht="15" customHeight="1" x14ac:dyDescent="0.3">
      <c r="A225" s="3" t="s">
        <v>554</v>
      </c>
      <c r="B225" s="3" t="s">
        <v>555</v>
      </c>
      <c r="C225" s="4">
        <v>41</v>
      </c>
      <c r="D225" s="3" t="s">
        <v>1296</v>
      </c>
      <c r="E225" s="3" t="s">
        <v>37081</v>
      </c>
      <c r="F225" s="3" t="s">
        <v>4856</v>
      </c>
      <c r="G225" s="3" t="s">
        <v>1611</v>
      </c>
      <c r="H225" s="3" t="s">
        <v>37556</v>
      </c>
      <c r="I225" s="3" t="s">
        <v>37154</v>
      </c>
      <c r="J225" s="3" t="s">
        <v>37462</v>
      </c>
      <c r="K225" s="8" t="s">
        <v>37557</v>
      </c>
    </row>
    <row r="226" spans="1:11" ht="15" customHeight="1" x14ac:dyDescent="0.3">
      <c r="A226" s="3" t="s">
        <v>554</v>
      </c>
      <c r="B226" s="3" t="s">
        <v>555</v>
      </c>
      <c r="C226" s="4">
        <v>41</v>
      </c>
      <c r="D226" s="3" t="s">
        <v>1296</v>
      </c>
      <c r="E226" s="3" t="s">
        <v>37081</v>
      </c>
      <c r="F226" s="3" t="s">
        <v>4856</v>
      </c>
      <c r="G226" s="3" t="s">
        <v>37558</v>
      </c>
      <c r="H226" s="3" t="s">
        <v>37559</v>
      </c>
      <c r="I226" s="3" t="s">
        <v>37093</v>
      </c>
      <c r="J226" s="3" t="s">
        <v>37560</v>
      </c>
      <c r="K226" s="8" t="s">
        <v>37561</v>
      </c>
    </row>
    <row r="227" spans="1:11" ht="15" customHeight="1" x14ac:dyDescent="0.3">
      <c r="A227" s="3" t="s">
        <v>554</v>
      </c>
      <c r="B227" s="3" t="s">
        <v>555</v>
      </c>
      <c r="C227" s="4">
        <v>41</v>
      </c>
      <c r="D227" s="3" t="s">
        <v>1296</v>
      </c>
      <c r="E227" s="3" t="s">
        <v>37081</v>
      </c>
      <c r="F227" s="3" t="s">
        <v>4856</v>
      </c>
      <c r="G227" s="3" t="s">
        <v>37562</v>
      </c>
      <c r="H227" s="3" t="s">
        <v>37563</v>
      </c>
      <c r="I227" s="3" t="s">
        <v>37088</v>
      </c>
      <c r="J227" s="3" t="s">
        <v>37564</v>
      </c>
      <c r="K227" s="8" t="s">
        <v>37565</v>
      </c>
    </row>
    <row r="228" spans="1:11" ht="15" customHeight="1" x14ac:dyDescent="0.3">
      <c r="A228" s="3" t="s">
        <v>554</v>
      </c>
      <c r="B228" s="3" t="s">
        <v>555</v>
      </c>
      <c r="C228" s="4">
        <v>41</v>
      </c>
      <c r="D228" s="3" t="s">
        <v>1296</v>
      </c>
      <c r="E228" s="3" t="s">
        <v>37081</v>
      </c>
      <c r="F228" s="3" t="s">
        <v>4856</v>
      </c>
      <c r="G228" s="3" t="s">
        <v>37566</v>
      </c>
      <c r="H228" s="3" t="s">
        <v>37567</v>
      </c>
      <c r="I228" s="3" t="s">
        <v>37088</v>
      </c>
      <c r="J228" s="3" t="s">
        <v>1048</v>
      </c>
      <c r="K228" s="8" t="s">
        <v>37568</v>
      </c>
    </row>
    <row r="229" spans="1:11" ht="15" customHeight="1" x14ac:dyDescent="0.3">
      <c r="A229" s="3" t="s">
        <v>554</v>
      </c>
      <c r="B229" s="3" t="s">
        <v>555</v>
      </c>
      <c r="C229" s="4">
        <v>41</v>
      </c>
      <c r="D229" s="3" t="s">
        <v>1296</v>
      </c>
      <c r="E229" s="3" t="s">
        <v>37081</v>
      </c>
      <c r="F229" s="3" t="s">
        <v>4856</v>
      </c>
      <c r="G229" s="3" t="s">
        <v>37569</v>
      </c>
      <c r="H229" s="3" t="s">
        <v>37570</v>
      </c>
      <c r="I229" s="3" t="s">
        <v>37088</v>
      </c>
      <c r="J229" s="3" t="s">
        <v>37571</v>
      </c>
      <c r="K229" s="8" t="s">
        <v>37572</v>
      </c>
    </row>
    <row r="230" spans="1:11" ht="15" customHeight="1" x14ac:dyDescent="0.3">
      <c r="A230" s="3" t="s">
        <v>554</v>
      </c>
      <c r="B230" s="3" t="s">
        <v>555</v>
      </c>
      <c r="C230" s="4">
        <v>41</v>
      </c>
      <c r="D230" s="3" t="s">
        <v>1296</v>
      </c>
      <c r="E230" s="3" t="s">
        <v>37099</v>
      </c>
      <c r="F230" s="3" t="s">
        <v>5310</v>
      </c>
      <c r="G230" s="3" t="s">
        <v>37573</v>
      </c>
      <c r="H230" s="3"/>
      <c r="I230" s="3" t="s">
        <v>37093</v>
      </c>
      <c r="J230" s="3" t="s">
        <v>866</v>
      </c>
      <c r="K230" s="8" t="s">
        <v>37574</v>
      </c>
    </row>
    <row r="231" spans="1:11" ht="15" customHeight="1" x14ac:dyDescent="0.3">
      <c r="A231" s="3" t="s">
        <v>554</v>
      </c>
      <c r="B231" s="3" t="s">
        <v>555</v>
      </c>
      <c r="C231" s="4">
        <v>41</v>
      </c>
      <c r="D231" s="3" t="s">
        <v>1296</v>
      </c>
      <c r="E231" s="3" t="s">
        <v>37081</v>
      </c>
      <c r="F231" s="3" t="s">
        <v>4856</v>
      </c>
      <c r="G231" s="3" t="s">
        <v>37575</v>
      </c>
      <c r="H231" s="3" t="s">
        <v>37576</v>
      </c>
      <c r="I231" s="3" t="s">
        <v>37117</v>
      </c>
      <c r="J231" s="3" t="s">
        <v>692</v>
      </c>
      <c r="K231" s="8" t="s">
        <v>37577</v>
      </c>
    </row>
    <row r="232" spans="1:11" ht="15" customHeight="1" x14ac:dyDescent="0.3">
      <c r="A232" s="3" t="s">
        <v>568</v>
      </c>
      <c r="B232" s="3" t="s">
        <v>569</v>
      </c>
      <c r="C232" s="4">
        <v>42</v>
      </c>
      <c r="D232" s="3" t="s">
        <v>1302</v>
      </c>
      <c r="E232" s="3" t="s">
        <v>37081</v>
      </c>
      <c r="F232" s="3" t="s">
        <v>4856</v>
      </c>
      <c r="G232" s="3" t="s">
        <v>37086</v>
      </c>
      <c r="H232" s="3" t="s">
        <v>37578</v>
      </c>
      <c r="I232" s="3" t="s">
        <v>37088</v>
      </c>
      <c r="J232" s="3" t="s">
        <v>5755</v>
      </c>
      <c r="K232" s="8" t="s">
        <v>37579</v>
      </c>
    </row>
    <row r="233" spans="1:11" ht="15" customHeight="1" x14ac:dyDescent="0.3">
      <c r="A233" s="3" t="s">
        <v>568</v>
      </c>
      <c r="B233" s="3" t="s">
        <v>569</v>
      </c>
      <c r="C233" s="4">
        <v>42</v>
      </c>
      <c r="D233" s="3" t="s">
        <v>1302</v>
      </c>
      <c r="E233" s="3" t="s">
        <v>37081</v>
      </c>
      <c r="F233" s="3" t="s">
        <v>4856</v>
      </c>
      <c r="G233" s="3" t="s">
        <v>37580</v>
      </c>
      <c r="H233" s="3" t="s">
        <v>37581</v>
      </c>
      <c r="I233" s="3" t="s">
        <v>37097</v>
      </c>
      <c r="J233" s="3" t="s">
        <v>37582</v>
      </c>
      <c r="K233" s="8" t="s">
        <v>37583</v>
      </c>
    </row>
    <row r="234" spans="1:11" ht="15" customHeight="1" x14ac:dyDescent="0.3">
      <c r="A234" s="3" t="s">
        <v>568</v>
      </c>
      <c r="B234" s="3" t="s">
        <v>569</v>
      </c>
      <c r="C234" s="4">
        <v>42</v>
      </c>
      <c r="D234" s="3" t="s">
        <v>1302</v>
      </c>
      <c r="E234" s="3" t="s">
        <v>37099</v>
      </c>
      <c r="F234" s="3" t="s">
        <v>4148</v>
      </c>
      <c r="G234" s="3" t="s">
        <v>37584</v>
      </c>
      <c r="H234" s="3"/>
      <c r="I234" s="3" t="s">
        <v>4865</v>
      </c>
      <c r="J234" s="3" t="s">
        <v>1387</v>
      </c>
      <c r="K234" s="8" t="s">
        <v>37585</v>
      </c>
    </row>
    <row r="235" spans="1:11" ht="15" customHeight="1" x14ac:dyDescent="0.3">
      <c r="A235" s="3" t="s">
        <v>568</v>
      </c>
      <c r="B235" s="3" t="s">
        <v>569</v>
      </c>
      <c r="C235" s="4">
        <v>42</v>
      </c>
      <c r="D235" s="3" t="s">
        <v>1302</v>
      </c>
      <c r="E235" s="3" t="s">
        <v>37081</v>
      </c>
      <c r="F235" s="3" t="s">
        <v>4856</v>
      </c>
      <c r="G235" s="3" t="s">
        <v>37102</v>
      </c>
      <c r="H235" s="3" t="s">
        <v>37586</v>
      </c>
      <c r="I235" s="3" t="s">
        <v>37103</v>
      </c>
      <c r="J235" s="3" t="s">
        <v>11794</v>
      </c>
      <c r="K235" s="8" t="s">
        <v>37104</v>
      </c>
    </row>
    <row r="236" spans="1:11" ht="15" customHeight="1" x14ac:dyDescent="0.3">
      <c r="A236" s="3" t="s">
        <v>568</v>
      </c>
      <c r="B236" s="3" t="s">
        <v>569</v>
      </c>
      <c r="C236" s="4">
        <v>42</v>
      </c>
      <c r="D236" s="3" t="s">
        <v>1302</v>
      </c>
      <c r="E236" s="3" t="s">
        <v>37081</v>
      </c>
      <c r="F236" s="3" t="s">
        <v>4856</v>
      </c>
      <c r="G236" s="3" t="s">
        <v>37105</v>
      </c>
      <c r="H236" s="3" t="s">
        <v>37587</v>
      </c>
      <c r="I236" s="3" t="s">
        <v>37093</v>
      </c>
      <c r="J236" s="3" t="s">
        <v>37106</v>
      </c>
      <c r="K236" s="8" t="s">
        <v>37588</v>
      </c>
    </row>
    <row r="237" spans="1:11" ht="15" customHeight="1" x14ac:dyDescent="0.3">
      <c r="A237" s="3" t="s">
        <v>568</v>
      </c>
      <c r="B237" s="3" t="s">
        <v>569</v>
      </c>
      <c r="C237" s="4">
        <v>42</v>
      </c>
      <c r="D237" s="3" t="s">
        <v>1302</v>
      </c>
      <c r="E237" s="3" t="s">
        <v>37081</v>
      </c>
      <c r="F237" s="3" t="s">
        <v>4856</v>
      </c>
      <c r="G237" s="3" t="s">
        <v>37105</v>
      </c>
      <c r="H237" s="3" t="s">
        <v>37589</v>
      </c>
      <c r="I237" s="3" t="s">
        <v>37093</v>
      </c>
      <c r="J237" s="3" t="s">
        <v>37106</v>
      </c>
      <c r="K237" s="8" t="s">
        <v>37590</v>
      </c>
    </row>
    <row r="238" spans="1:11" ht="15" customHeight="1" x14ac:dyDescent="0.3">
      <c r="A238" s="3" t="s">
        <v>568</v>
      </c>
      <c r="B238" s="3" t="s">
        <v>569</v>
      </c>
      <c r="C238" s="4">
        <v>42</v>
      </c>
      <c r="D238" s="3" t="s">
        <v>1302</v>
      </c>
      <c r="E238" s="3" t="s">
        <v>37081</v>
      </c>
      <c r="F238" s="3" t="s">
        <v>4856</v>
      </c>
      <c r="G238" s="3" t="s">
        <v>37105</v>
      </c>
      <c r="H238" s="3" t="s">
        <v>37591</v>
      </c>
      <c r="I238" s="3" t="s">
        <v>37093</v>
      </c>
      <c r="J238" s="3" t="s">
        <v>37106</v>
      </c>
      <c r="K238" s="8" t="s">
        <v>37592</v>
      </c>
    </row>
    <row r="239" spans="1:11" ht="15" customHeight="1" x14ac:dyDescent="0.3">
      <c r="A239" s="3" t="s">
        <v>568</v>
      </c>
      <c r="B239" s="3" t="s">
        <v>569</v>
      </c>
      <c r="C239" s="4">
        <v>42</v>
      </c>
      <c r="D239" s="3" t="s">
        <v>1302</v>
      </c>
      <c r="E239" s="3" t="s">
        <v>37081</v>
      </c>
      <c r="F239" s="3" t="s">
        <v>4856</v>
      </c>
      <c r="G239" s="3" t="s">
        <v>37105</v>
      </c>
      <c r="H239" s="3" t="s">
        <v>37593</v>
      </c>
      <c r="I239" s="3" t="s">
        <v>37093</v>
      </c>
      <c r="J239" s="3" t="s">
        <v>37106</v>
      </c>
      <c r="K239" s="8" t="s">
        <v>37594</v>
      </c>
    </row>
    <row r="240" spans="1:11" ht="15" customHeight="1" x14ac:dyDescent="0.3">
      <c r="A240" s="3" t="s">
        <v>581</v>
      </c>
      <c r="B240" s="3" t="s">
        <v>582</v>
      </c>
      <c r="C240" s="4">
        <v>43</v>
      </c>
      <c r="D240" s="3" t="s">
        <v>1321</v>
      </c>
      <c r="E240" s="3" t="s">
        <v>37081</v>
      </c>
      <c r="F240" s="3" t="s">
        <v>4856</v>
      </c>
      <c r="G240" s="3" t="s">
        <v>1611</v>
      </c>
      <c r="H240" s="3" t="s">
        <v>37376</v>
      </c>
      <c r="I240" s="3" t="s">
        <v>37154</v>
      </c>
      <c r="J240" s="3" t="s">
        <v>37372</v>
      </c>
      <c r="K240" s="8" t="s">
        <v>37377</v>
      </c>
    </row>
    <row r="241" spans="1:11" ht="15" customHeight="1" x14ac:dyDescent="0.3">
      <c r="A241" s="3" t="s">
        <v>581</v>
      </c>
      <c r="B241" s="3" t="s">
        <v>582</v>
      </c>
      <c r="C241" s="4">
        <v>43</v>
      </c>
      <c r="D241" s="3" t="s">
        <v>1321</v>
      </c>
      <c r="E241" s="3" t="s">
        <v>37081</v>
      </c>
      <c r="F241" s="3" t="s">
        <v>4856</v>
      </c>
      <c r="G241" s="3" t="s">
        <v>1611</v>
      </c>
      <c r="H241" s="3" t="s">
        <v>37461</v>
      </c>
      <c r="I241" s="3" t="s">
        <v>37154</v>
      </c>
      <c r="J241" s="3" t="s">
        <v>12404</v>
      </c>
      <c r="K241" s="8" t="s">
        <v>37595</v>
      </c>
    </row>
    <row r="242" spans="1:11" ht="15" customHeight="1" x14ac:dyDescent="0.3">
      <c r="A242" s="3" t="s">
        <v>581</v>
      </c>
      <c r="B242" s="3" t="s">
        <v>582</v>
      </c>
      <c r="C242" s="4">
        <v>43</v>
      </c>
      <c r="D242" s="3" t="s">
        <v>1321</v>
      </c>
      <c r="E242" s="3" t="s">
        <v>37081</v>
      </c>
      <c r="F242" s="3" t="s">
        <v>4856</v>
      </c>
      <c r="G242" s="3" t="s">
        <v>37378</v>
      </c>
      <c r="H242" s="3" t="s">
        <v>37379</v>
      </c>
      <c r="I242" s="3" t="s">
        <v>37154</v>
      </c>
      <c r="J242" s="3" t="s">
        <v>2714</v>
      </c>
      <c r="K242" s="8" t="s">
        <v>37380</v>
      </c>
    </row>
    <row r="243" spans="1:11" ht="15" customHeight="1" x14ac:dyDescent="0.3">
      <c r="A243" s="3" t="s">
        <v>593</v>
      </c>
      <c r="B243" s="3" t="s">
        <v>594</v>
      </c>
      <c r="C243" s="4">
        <v>44</v>
      </c>
      <c r="D243" s="3" t="s">
        <v>1333</v>
      </c>
      <c r="E243" s="3" t="s">
        <v>37081</v>
      </c>
      <c r="F243" s="3" t="s">
        <v>4856</v>
      </c>
      <c r="G243" s="3" t="s">
        <v>37596</v>
      </c>
      <c r="H243" s="3" t="s">
        <v>1675</v>
      </c>
      <c r="I243" s="3" t="s">
        <v>37285</v>
      </c>
      <c r="J243" s="3" t="s">
        <v>864</v>
      </c>
      <c r="K243" s="8" t="s">
        <v>604</v>
      </c>
    </row>
    <row r="244" spans="1:11" ht="15" customHeight="1" x14ac:dyDescent="0.3">
      <c r="A244" s="3" t="s">
        <v>593</v>
      </c>
      <c r="B244" s="3" t="s">
        <v>594</v>
      </c>
      <c r="C244" s="4">
        <v>44</v>
      </c>
      <c r="D244" s="3" t="s">
        <v>1333</v>
      </c>
      <c r="E244" s="3" t="s">
        <v>37081</v>
      </c>
      <c r="F244" s="3" t="s">
        <v>4856</v>
      </c>
      <c r="G244" s="3" t="s">
        <v>37597</v>
      </c>
      <c r="H244" s="3" t="s">
        <v>37598</v>
      </c>
      <c r="I244" s="3" t="s">
        <v>37285</v>
      </c>
      <c r="J244" s="3" t="s">
        <v>806</v>
      </c>
      <c r="K244" s="8" t="s">
        <v>604</v>
      </c>
    </row>
    <row r="245" spans="1:11" ht="15" customHeight="1" x14ac:dyDescent="0.3">
      <c r="A245" s="3" t="s">
        <v>593</v>
      </c>
      <c r="B245" s="3" t="s">
        <v>594</v>
      </c>
      <c r="C245" s="4">
        <v>44</v>
      </c>
      <c r="D245" s="3" t="s">
        <v>1333</v>
      </c>
      <c r="E245" s="3" t="s">
        <v>37081</v>
      </c>
      <c r="F245" s="3" t="s">
        <v>4856</v>
      </c>
      <c r="G245" s="3" t="s">
        <v>37599</v>
      </c>
      <c r="H245" s="3" t="s">
        <v>37600</v>
      </c>
      <c r="I245" s="3" t="s">
        <v>37285</v>
      </c>
      <c r="J245" s="3" t="s">
        <v>806</v>
      </c>
      <c r="K245" s="8" t="s">
        <v>604</v>
      </c>
    </row>
  </sheetData>
  <autoFilter ref="A2:K2" xr:uid="{00000000-0009-0000-0000-00000D000000}"/>
  <mergeCells count="1">
    <mergeCell ref="A1:K1"/>
  </mergeCells>
  <hyperlinks>
    <hyperlink ref="K3" r:id="rId1" xr:uid="{00000000-0004-0000-0D00-000000000000}"/>
    <hyperlink ref="K4" r:id="rId2" xr:uid="{00000000-0004-0000-0D00-000001000000}"/>
    <hyperlink ref="K5" r:id="rId3" xr:uid="{00000000-0004-0000-0D00-000002000000}"/>
    <hyperlink ref="K6" r:id="rId4" xr:uid="{00000000-0004-0000-0D00-000003000000}"/>
    <hyperlink ref="K7" r:id="rId5" xr:uid="{00000000-0004-0000-0D00-000004000000}"/>
    <hyperlink ref="K8" r:id="rId6" xr:uid="{00000000-0004-0000-0D00-000005000000}"/>
    <hyperlink ref="K9" r:id="rId7" xr:uid="{00000000-0004-0000-0D00-000006000000}"/>
    <hyperlink ref="K10" r:id="rId8" xr:uid="{00000000-0004-0000-0D00-000007000000}"/>
    <hyperlink ref="K11" r:id="rId9" xr:uid="{00000000-0004-0000-0D00-000008000000}"/>
    <hyperlink ref="K12" r:id="rId10" xr:uid="{00000000-0004-0000-0D00-000009000000}"/>
    <hyperlink ref="K13" r:id="rId11" xr:uid="{00000000-0004-0000-0D00-00000A000000}"/>
    <hyperlink ref="K14" r:id="rId12" xr:uid="{00000000-0004-0000-0D00-00000B000000}"/>
    <hyperlink ref="K15" r:id="rId13" location="!/content/book/3-s2.0-B9781455726387000055" display="https://www.clinicalkey.com.au/ - !/content/book/3-s2.0-B9781455726387000055" xr:uid="{00000000-0004-0000-0D00-00000C000000}"/>
    <hyperlink ref="K16" r:id="rId14" xr:uid="{00000000-0004-0000-0D00-00000D000000}"/>
    <hyperlink ref="K17" r:id="rId15" xr:uid="{00000000-0004-0000-0D00-00000E000000}"/>
    <hyperlink ref="K18" r:id="rId16" xr:uid="{00000000-0004-0000-0D00-00000F000000}"/>
    <hyperlink ref="K19" r:id="rId17" xr:uid="{00000000-0004-0000-0D00-000010000000}"/>
    <hyperlink ref="K20" r:id="rId18" xr:uid="{00000000-0004-0000-0D00-000011000000}"/>
    <hyperlink ref="K21" r:id="rId19" xr:uid="{00000000-0004-0000-0D00-000012000000}"/>
    <hyperlink ref="K22" r:id="rId20" xr:uid="{00000000-0004-0000-0D00-000013000000}"/>
    <hyperlink ref="K23" r:id="rId21" xr:uid="{00000000-0004-0000-0D00-000014000000}"/>
    <hyperlink ref="K24" r:id="rId22" xr:uid="{00000000-0004-0000-0D00-000015000000}"/>
    <hyperlink ref="K25" r:id="rId23" xr:uid="{00000000-0004-0000-0D00-000016000000}"/>
    <hyperlink ref="K26" r:id="rId24" xr:uid="{00000000-0004-0000-0D00-000017000000}"/>
    <hyperlink ref="K27" r:id="rId25" xr:uid="{00000000-0004-0000-0D00-000018000000}"/>
    <hyperlink ref="K28" r:id="rId26" xr:uid="{00000000-0004-0000-0D00-000019000000}"/>
    <hyperlink ref="K29" r:id="rId27" xr:uid="{00000000-0004-0000-0D00-00001A000000}"/>
    <hyperlink ref="K30" r:id="rId28" xr:uid="{00000000-0004-0000-0D00-00001B000000}"/>
    <hyperlink ref="K31" r:id="rId29" xr:uid="{00000000-0004-0000-0D00-00001C000000}"/>
    <hyperlink ref="K32" r:id="rId30" xr:uid="{00000000-0004-0000-0D00-00001D000000}"/>
    <hyperlink ref="K33" r:id="rId31" xr:uid="{00000000-0004-0000-0D00-00001E000000}"/>
    <hyperlink ref="K34" r:id="rId32" xr:uid="{00000000-0004-0000-0D00-00001F000000}"/>
    <hyperlink ref="K35" r:id="rId33" xr:uid="{00000000-0004-0000-0D00-000020000000}"/>
    <hyperlink ref="K36" r:id="rId34" xr:uid="{00000000-0004-0000-0D00-000021000000}"/>
    <hyperlink ref="K37" r:id="rId35" location="auth-Anthony_P_-Bewley" display="https://link.springer.com/chapter/10.1007/978-1-4471-6479-1_7 - auth-Anthony_P_-Bewley" xr:uid="{00000000-0004-0000-0D00-000022000000}"/>
    <hyperlink ref="K38" r:id="rId36" xr:uid="{00000000-0004-0000-0D00-000023000000}"/>
    <hyperlink ref="K39" r:id="rId37" xr:uid="{00000000-0004-0000-0D00-000024000000}"/>
    <hyperlink ref="K40" r:id="rId38" xr:uid="{00000000-0004-0000-0D00-000025000000}"/>
    <hyperlink ref="K41" r:id="rId39" xr:uid="{00000000-0004-0000-0D00-000026000000}"/>
    <hyperlink ref="K42" r:id="rId40" xr:uid="{00000000-0004-0000-0D00-000027000000}"/>
    <hyperlink ref="K43" r:id="rId41" xr:uid="{00000000-0004-0000-0D00-000028000000}"/>
    <hyperlink ref="K44" r:id="rId42" xr:uid="{00000000-0004-0000-0D00-000029000000}"/>
    <hyperlink ref="K45" r:id="rId43" xr:uid="{00000000-0004-0000-0D00-00002A000000}"/>
    <hyperlink ref="K46" r:id="rId44" xr:uid="{00000000-0004-0000-0D00-00002B000000}"/>
    <hyperlink ref="K47" r:id="rId45" xr:uid="{00000000-0004-0000-0D00-00002C000000}"/>
    <hyperlink ref="K48" r:id="rId46" xr:uid="{00000000-0004-0000-0D00-00002D000000}"/>
    <hyperlink ref="K49" r:id="rId47" xr:uid="{00000000-0004-0000-0D00-00002E000000}"/>
    <hyperlink ref="K50" r:id="rId48" xr:uid="{00000000-0004-0000-0D00-00002F000000}"/>
    <hyperlink ref="K51" r:id="rId49" xr:uid="{00000000-0004-0000-0D00-000030000000}"/>
    <hyperlink ref="K52" r:id="rId50" xr:uid="{00000000-0004-0000-0D00-000031000000}"/>
    <hyperlink ref="K53" r:id="rId51" xr:uid="{00000000-0004-0000-0D00-000032000000}"/>
    <hyperlink ref="K54" r:id="rId52" xr:uid="{00000000-0004-0000-0D00-000033000000}"/>
    <hyperlink ref="K55" r:id="rId53" xr:uid="{00000000-0004-0000-0D00-000034000000}"/>
    <hyperlink ref="K56" r:id="rId54" xr:uid="{00000000-0004-0000-0D00-000035000000}"/>
    <hyperlink ref="K57" r:id="rId55" xr:uid="{00000000-0004-0000-0D00-000036000000}"/>
    <hyperlink ref="K58" r:id="rId56" xr:uid="{00000000-0004-0000-0D00-000037000000}"/>
    <hyperlink ref="K59" r:id="rId57" xr:uid="{00000000-0004-0000-0D00-000038000000}"/>
    <hyperlink ref="K60" r:id="rId58" xr:uid="{00000000-0004-0000-0D00-000039000000}"/>
    <hyperlink ref="K61" r:id="rId59" xr:uid="{00000000-0004-0000-0D00-00003A000000}"/>
    <hyperlink ref="K62" r:id="rId60" xr:uid="{00000000-0004-0000-0D00-00003B000000}"/>
    <hyperlink ref="K63" r:id="rId61" xr:uid="{00000000-0004-0000-0D00-00003C000000}"/>
    <hyperlink ref="K64" r:id="rId62" xr:uid="{00000000-0004-0000-0D00-00003D000000}"/>
    <hyperlink ref="K65" r:id="rId63" xr:uid="{00000000-0004-0000-0D00-00003E000000}"/>
    <hyperlink ref="K66" r:id="rId64" xr:uid="{00000000-0004-0000-0D00-00003F000000}"/>
    <hyperlink ref="K67" r:id="rId65" xr:uid="{00000000-0004-0000-0D00-000040000000}"/>
    <hyperlink ref="K68" r:id="rId66" xr:uid="{00000000-0004-0000-0D00-000041000000}"/>
    <hyperlink ref="K69" r:id="rId67" xr:uid="{00000000-0004-0000-0D00-000042000000}"/>
    <hyperlink ref="K70" r:id="rId68" xr:uid="{00000000-0004-0000-0D00-000043000000}"/>
    <hyperlink ref="K71" r:id="rId69" xr:uid="{00000000-0004-0000-0D00-000044000000}"/>
    <hyperlink ref="K72" r:id="rId70" xr:uid="{00000000-0004-0000-0D00-000045000000}"/>
    <hyperlink ref="K73" r:id="rId71" xr:uid="{00000000-0004-0000-0D00-000046000000}"/>
    <hyperlink ref="K74" r:id="rId72" xr:uid="{00000000-0004-0000-0D00-000047000000}"/>
    <hyperlink ref="K75" r:id="rId73" xr:uid="{00000000-0004-0000-0D00-000048000000}"/>
    <hyperlink ref="K76" r:id="rId74" location="!/content/book/3-s2.0-B9780702079962000172" display="https://www.clinicalkey.com/ - !/content/book/3-s2.0-B9780702079962000172" xr:uid="{00000000-0004-0000-0D00-000049000000}"/>
    <hyperlink ref="K77" r:id="rId75" location="!/content/book/3-s2.0-B9780702079962000160" display="https://www.clinicalkey.com/ - !/content/book/3-s2.0-B9780702079962000160" xr:uid="{00000000-0004-0000-0D00-00004A000000}"/>
    <hyperlink ref="K78" r:id="rId76" xr:uid="{00000000-0004-0000-0D00-00004B000000}"/>
    <hyperlink ref="K79" r:id="rId77" xr:uid="{00000000-0004-0000-0D00-00004C000000}"/>
    <hyperlink ref="K80" r:id="rId78" xr:uid="{00000000-0004-0000-0D00-00004D000000}"/>
    <hyperlink ref="K81" r:id="rId79" xr:uid="{00000000-0004-0000-0D00-00004E000000}"/>
    <hyperlink ref="K82" r:id="rId80" xr:uid="{00000000-0004-0000-0D00-00004F000000}"/>
    <hyperlink ref="K83" r:id="rId81" xr:uid="{00000000-0004-0000-0D00-000050000000}"/>
    <hyperlink ref="K84" r:id="rId82" xr:uid="{00000000-0004-0000-0D00-000051000000}"/>
    <hyperlink ref="K85" r:id="rId83" xr:uid="{00000000-0004-0000-0D00-000052000000}"/>
    <hyperlink ref="K86" r:id="rId84" xr:uid="{00000000-0004-0000-0D00-000053000000}"/>
    <hyperlink ref="K87" r:id="rId85" xr:uid="{00000000-0004-0000-0D00-000054000000}"/>
    <hyperlink ref="K88" r:id="rId86" xr:uid="{00000000-0004-0000-0D00-000055000000}"/>
    <hyperlink ref="K89" r:id="rId87" xr:uid="{00000000-0004-0000-0D00-000056000000}"/>
    <hyperlink ref="K90" r:id="rId88" location="!/content/book/3-s2.0-B9780702069833000025?scrollTo=%23hl0003132" display="https://www.clinicalkey.com/ - !/content/book/3-s2.0-B9780702069833000025?scrollTo=%23hl0003132" xr:uid="{00000000-0004-0000-0D00-000057000000}"/>
    <hyperlink ref="K91" r:id="rId89" xr:uid="{00000000-0004-0000-0D00-000058000000}"/>
    <hyperlink ref="K92" r:id="rId90" xr:uid="{00000000-0004-0000-0D00-000059000000}"/>
    <hyperlink ref="K93" r:id="rId91" xr:uid="{00000000-0004-0000-0D00-00005A000000}"/>
    <hyperlink ref="K94" r:id="rId92" xr:uid="{00000000-0004-0000-0D00-00005B000000}"/>
    <hyperlink ref="K95" r:id="rId93" xr:uid="{00000000-0004-0000-0D00-00005C000000}"/>
    <hyperlink ref="K96" r:id="rId94" xr:uid="{00000000-0004-0000-0D00-00005D000000}"/>
    <hyperlink ref="K97" r:id="rId95" xr:uid="{00000000-0004-0000-0D00-00005E000000}"/>
    <hyperlink ref="K98" r:id="rId96" xr:uid="{00000000-0004-0000-0D00-00005F000000}"/>
    <hyperlink ref="K99" r:id="rId97" xr:uid="{00000000-0004-0000-0D00-000060000000}"/>
    <hyperlink ref="K100" r:id="rId98" xr:uid="{00000000-0004-0000-0D00-000061000000}"/>
    <hyperlink ref="K101" r:id="rId99" xr:uid="{00000000-0004-0000-0D00-000062000000}"/>
    <hyperlink ref="K102" r:id="rId100" xr:uid="{00000000-0004-0000-0D00-000063000000}"/>
    <hyperlink ref="K103" r:id="rId101" xr:uid="{00000000-0004-0000-0D00-000064000000}"/>
    <hyperlink ref="K104" r:id="rId102" xr:uid="{00000000-0004-0000-0D00-000065000000}"/>
    <hyperlink ref="K105" r:id="rId103" xr:uid="{00000000-0004-0000-0D00-000066000000}"/>
    <hyperlink ref="K106" r:id="rId104" xr:uid="{00000000-0004-0000-0D00-000067000000}"/>
    <hyperlink ref="K107" r:id="rId105" xr:uid="{00000000-0004-0000-0D00-000068000000}"/>
    <hyperlink ref="K108" r:id="rId106" xr:uid="{00000000-0004-0000-0D00-000069000000}"/>
    <hyperlink ref="K109" r:id="rId107" xr:uid="{00000000-0004-0000-0D00-00006A000000}"/>
    <hyperlink ref="K110" r:id="rId108" xr:uid="{00000000-0004-0000-0D00-00006B000000}"/>
    <hyperlink ref="K111" r:id="rId109" xr:uid="{00000000-0004-0000-0D00-00006C000000}"/>
    <hyperlink ref="K112" r:id="rId110" xr:uid="{00000000-0004-0000-0D00-00006D000000}"/>
    <hyperlink ref="K113" r:id="rId111" xr:uid="{00000000-0004-0000-0D00-00006E000000}"/>
    <hyperlink ref="K114" r:id="rId112" xr:uid="{00000000-0004-0000-0D00-00006F000000}"/>
    <hyperlink ref="K115" r:id="rId113" xr:uid="{00000000-0004-0000-0D00-000070000000}"/>
    <hyperlink ref="K116" r:id="rId114" xr:uid="{00000000-0004-0000-0D00-000071000000}"/>
    <hyperlink ref="K117" r:id="rId115" xr:uid="{00000000-0004-0000-0D00-000072000000}"/>
    <hyperlink ref="K118" r:id="rId116" xr:uid="{00000000-0004-0000-0D00-000073000000}"/>
    <hyperlink ref="K119" r:id="rId117" xr:uid="{00000000-0004-0000-0D00-000074000000}"/>
    <hyperlink ref="K120" r:id="rId118" xr:uid="{00000000-0004-0000-0D00-000075000000}"/>
    <hyperlink ref="K121" r:id="rId119" xr:uid="{00000000-0004-0000-0D00-000076000000}"/>
    <hyperlink ref="K122" r:id="rId120" xr:uid="{00000000-0004-0000-0D00-000077000000}"/>
    <hyperlink ref="K123" r:id="rId121" xr:uid="{00000000-0004-0000-0D00-000078000000}"/>
    <hyperlink ref="K124" r:id="rId122" xr:uid="{00000000-0004-0000-0D00-000079000000}"/>
    <hyperlink ref="K125" r:id="rId123" xr:uid="{00000000-0004-0000-0D00-00007A000000}"/>
    <hyperlink ref="K126" r:id="rId124" xr:uid="{00000000-0004-0000-0D00-00007B000000}"/>
    <hyperlink ref="K127" r:id="rId125" xr:uid="{00000000-0004-0000-0D00-00007C000000}"/>
    <hyperlink ref="K128" r:id="rId126" xr:uid="{00000000-0004-0000-0D00-00007D000000}"/>
    <hyperlink ref="K129" r:id="rId127" xr:uid="{00000000-0004-0000-0D00-00007E000000}"/>
    <hyperlink ref="K130" r:id="rId128" xr:uid="{00000000-0004-0000-0D00-00007F000000}"/>
    <hyperlink ref="K131" r:id="rId129" xr:uid="{00000000-0004-0000-0D00-000080000000}"/>
    <hyperlink ref="K132" r:id="rId130" xr:uid="{00000000-0004-0000-0D00-000081000000}"/>
    <hyperlink ref="K133" r:id="rId131" xr:uid="{00000000-0004-0000-0D00-000082000000}"/>
    <hyperlink ref="K134" r:id="rId132" xr:uid="{00000000-0004-0000-0D00-000083000000}"/>
    <hyperlink ref="K135" r:id="rId133" xr:uid="{00000000-0004-0000-0D00-000084000000}"/>
    <hyperlink ref="K136" r:id="rId134" xr:uid="{00000000-0004-0000-0D00-000085000000}"/>
    <hyperlink ref="K137" r:id="rId135" xr:uid="{00000000-0004-0000-0D00-000086000000}"/>
    <hyperlink ref="K138" r:id="rId136" xr:uid="{00000000-0004-0000-0D00-000087000000}"/>
    <hyperlink ref="K139" r:id="rId137" xr:uid="{00000000-0004-0000-0D00-000088000000}"/>
    <hyperlink ref="K140" r:id="rId138" xr:uid="{00000000-0004-0000-0D00-000089000000}"/>
    <hyperlink ref="K141" r:id="rId139" xr:uid="{00000000-0004-0000-0D00-00008A000000}"/>
    <hyperlink ref="K142" r:id="rId140" xr:uid="{00000000-0004-0000-0D00-00008B000000}"/>
    <hyperlink ref="K143" r:id="rId141" xr:uid="{00000000-0004-0000-0D00-00008C000000}"/>
    <hyperlink ref="K144" r:id="rId142" xr:uid="{00000000-0004-0000-0D00-00008D000000}"/>
    <hyperlink ref="K145" r:id="rId143" xr:uid="{00000000-0004-0000-0D00-00008E000000}"/>
    <hyperlink ref="K146" r:id="rId144" xr:uid="{00000000-0004-0000-0D00-00008F000000}"/>
    <hyperlink ref="K147" r:id="rId145" xr:uid="{00000000-0004-0000-0D00-000090000000}"/>
    <hyperlink ref="K148" r:id="rId146" xr:uid="{00000000-0004-0000-0D00-000091000000}"/>
    <hyperlink ref="K149" r:id="rId147" xr:uid="{00000000-0004-0000-0D00-000092000000}"/>
    <hyperlink ref="K150" r:id="rId148" xr:uid="{00000000-0004-0000-0D00-000093000000}"/>
    <hyperlink ref="K151" r:id="rId149" xr:uid="{00000000-0004-0000-0D00-000094000000}"/>
    <hyperlink ref="K152" r:id="rId150" xr:uid="{00000000-0004-0000-0D00-000095000000}"/>
    <hyperlink ref="K153" r:id="rId151" xr:uid="{00000000-0004-0000-0D00-000096000000}"/>
    <hyperlink ref="K154" r:id="rId152" xr:uid="{00000000-0004-0000-0D00-000097000000}"/>
    <hyperlink ref="K155" r:id="rId153" xr:uid="{00000000-0004-0000-0D00-000098000000}"/>
    <hyperlink ref="K156" r:id="rId154" xr:uid="{00000000-0004-0000-0D00-000099000000}"/>
    <hyperlink ref="K157" r:id="rId155" xr:uid="{00000000-0004-0000-0D00-00009A000000}"/>
    <hyperlink ref="K158" r:id="rId156" xr:uid="{00000000-0004-0000-0D00-00009B000000}"/>
    <hyperlink ref="K159" r:id="rId157" xr:uid="{00000000-0004-0000-0D00-00009C000000}"/>
    <hyperlink ref="K160" r:id="rId158" xr:uid="{00000000-0004-0000-0D00-00009D000000}"/>
    <hyperlink ref="K161" r:id="rId159" xr:uid="{00000000-0004-0000-0D00-00009E000000}"/>
    <hyperlink ref="K162" r:id="rId160" xr:uid="{00000000-0004-0000-0D00-00009F000000}"/>
    <hyperlink ref="K163" r:id="rId161" xr:uid="{00000000-0004-0000-0D00-0000A0000000}"/>
    <hyperlink ref="K164" r:id="rId162" xr:uid="{00000000-0004-0000-0D00-0000A1000000}"/>
    <hyperlink ref="K165" r:id="rId163" xr:uid="{00000000-0004-0000-0D00-0000A2000000}"/>
    <hyperlink ref="K166" r:id="rId164" xr:uid="{00000000-0004-0000-0D00-0000A3000000}"/>
    <hyperlink ref="K167" r:id="rId165" xr:uid="{00000000-0004-0000-0D00-0000A4000000}"/>
    <hyperlink ref="K168" r:id="rId166" display="http://www.clinicalpublishing.co.uk/samples/07/Atlas Gen Derm ebook Chp1.pdf" xr:uid="{00000000-0004-0000-0D00-0000A5000000}"/>
    <hyperlink ref="K169" r:id="rId167" xr:uid="{00000000-0004-0000-0D00-0000A6000000}"/>
    <hyperlink ref="K170" r:id="rId168" xr:uid="{00000000-0004-0000-0D00-0000A7000000}"/>
    <hyperlink ref="K171" r:id="rId169" xr:uid="{00000000-0004-0000-0D00-0000A8000000}"/>
    <hyperlink ref="K172" r:id="rId170" xr:uid="{00000000-0004-0000-0D00-0000A9000000}"/>
    <hyperlink ref="K173" r:id="rId171" xr:uid="{00000000-0004-0000-0D00-0000AA000000}"/>
    <hyperlink ref="K174" r:id="rId172" xr:uid="{00000000-0004-0000-0D00-0000AB000000}"/>
    <hyperlink ref="K175" r:id="rId173" xr:uid="{00000000-0004-0000-0D00-0000AC000000}"/>
    <hyperlink ref="K176" r:id="rId174" xr:uid="{00000000-0004-0000-0D00-0000AD000000}"/>
    <hyperlink ref="K177" r:id="rId175" xr:uid="{00000000-0004-0000-0D00-0000AE000000}"/>
    <hyperlink ref="K178" r:id="rId176" xr:uid="{00000000-0004-0000-0D00-0000AF000000}"/>
    <hyperlink ref="K179" r:id="rId177" xr:uid="{00000000-0004-0000-0D00-0000B0000000}"/>
    <hyperlink ref="K180" r:id="rId178" xr:uid="{00000000-0004-0000-0D00-0000B1000000}"/>
    <hyperlink ref="K181" r:id="rId179" xr:uid="{00000000-0004-0000-0D00-0000B2000000}"/>
    <hyperlink ref="K182" r:id="rId180" xr:uid="{00000000-0004-0000-0D00-0000B3000000}"/>
    <hyperlink ref="K183" r:id="rId181" xr:uid="{00000000-0004-0000-0D00-0000B4000000}"/>
    <hyperlink ref="K184" r:id="rId182" xr:uid="{00000000-0004-0000-0D00-0000B5000000}"/>
    <hyperlink ref="K185" r:id="rId183" xr:uid="{00000000-0004-0000-0D00-0000B6000000}"/>
    <hyperlink ref="K186" r:id="rId184" xr:uid="{00000000-0004-0000-0D00-0000B7000000}"/>
    <hyperlink ref="K187" r:id="rId185" xr:uid="{00000000-0004-0000-0D00-0000B8000000}"/>
    <hyperlink ref="K188" r:id="rId186" xr:uid="{00000000-0004-0000-0D00-0000B9000000}"/>
    <hyperlink ref="K189" r:id="rId187" xr:uid="{00000000-0004-0000-0D00-0000BA000000}"/>
    <hyperlink ref="K190" r:id="rId188" xr:uid="{00000000-0004-0000-0D00-0000BB000000}"/>
    <hyperlink ref="K191" r:id="rId189" xr:uid="{00000000-0004-0000-0D00-0000BC000000}"/>
    <hyperlink ref="K192" r:id="rId190" xr:uid="{00000000-0004-0000-0D00-0000BD000000}"/>
    <hyperlink ref="K193" r:id="rId191" xr:uid="{00000000-0004-0000-0D00-0000BE000000}"/>
    <hyperlink ref="K194" r:id="rId192" xr:uid="{00000000-0004-0000-0D00-0000BF000000}"/>
    <hyperlink ref="K195" r:id="rId193" display="http://www.clinicalpublishing.co.uk/samples/07/Atlas Gen Derm ebook Chp1.pdf" xr:uid="{00000000-0004-0000-0D00-0000C0000000}"/>
    <hyperlink ref="K196" r:id="rId194" xr:uid="{00000000-0004-0000-0D00-0000C1000000}"/>
    <hyperlink ref="K197" r:id="rId195" xr:uid="{00000000-0004-0000-0D00-0000C2000000}"/>
    <hyperlink ref="K198" r:id="rId196" xr:uid="{00000000-0004-0000-0D00-0000C3000000}"/>
    <hyperlink ref="K199" r:id="rId197" xr:uid="{00000000-0004-0000-0D00-0000C4000000}"/>
    <hyperlink ref="K200" r:id="rId198" xr:uid="{00000000-0004-0000-0D00-0000C5000000}"/>
    <hyperlink ref="K201" r:id="rId199" xr:uid="{00000000-0004-0000-0D00-0000C6000000}"/>
    <hyperlink ref="K202" r:id="rId200" xr:uid="{00000000-0004-0000-0D00-0000C7000000}"/>
    <hyperlink ref="K203" r:id="rId201" xr:uid="{00000000-0004-0000-0D00-0000C8000000}"/>
    <hyperlink ref="K204" r:id="rId202" xr:uid="{00000000-0004-0000-0D00-0000C9000000}"/>
    <hyperlink ref="K205" r:id="rId203" xr:uid="{00000000-0004-0000-0D00-0000CA000000}"/>
    <hyperlink ref="K206" r:id="rId204" xr:uid="{00000000-0004-0000-0D00-0000CB000000}"/>
    <hyperlink ref="K207" r:id="rId205" xr:uid="{00000000-0004-0000-0D00-0000CC000000}"/>
    <hyperlink ref="K208" r:id="rId206" xr:uid="{00000000-0004-0000-0D00-0000CD000000}"/>
    <hyperlink ref="K209" r:id="rId207" xr:uid="{00000000-0004-0000-0D00-0000CE000000}"/>
    <hyperlink ref="K210" r:id="rId208" xr:uid="{00000000-0004-0000-0D00-0000CF000000}"/>
    <hyperlink ref="K211" r:id="rId209" xr:uid="{00000000-0004-0000-0D00-0000D0000000}"/>
    <hyperlink ref="K212" r:id="rId210" xr:uid="{00000000-0004-0000-0D00-0000D1000000}"/>
    <hyperlink ref="K213" r:id="rId211" xr:uid="{00000000-0004-0000-0D00-0000D2000000}"/>
    <hyperlink ref="K214" r:id="rId212" xr:uid="{00000000-0004-0000-0D00-0000D3000000}"/>
    <hyperlink ref="K215" r:id="rId213" xr:uid="{00000000-0004-0000-0D00-0000D4000000}"/>
    <hyperlink ref="K216" r:id="rId214" xr:uid="{00000000-0004-0000-0D00-0000D5000000}"/>
    <hyperlink ref="K217" r:id="rId215" xr:uid="{00000000-0004-0000-0D00-0000D6000000}"/>
    <hyperlink ref="K218" r:id="rId216" xr:uid="{00000000-0004-0000-0D00-0000D7000000}"/>
    <hyperlink ref="K219" r:id="rId217" xr:uid="{00000000-0004-0000-0D00-0000D8000000}"/>
    <hyperlink ref="K220" r:id="rId218" xr:uid="{00000000-0004-0000-0D00-0000D9000000}"/>
    <hyperlink ref="K221" r:id="rId219" xr:uid="{00000000-0004-0000-0D00-0000DA000000}"/>
    <hyperlink ref="K222" r:id="rId220" xr:uid="{00000000-0004-0000-0D00-0000DB000000}"/>
    <hyperlink ref="K223" r:id="rId221" xr:uid="{00000000-0004-0000-0D00-0000DC000000}"/>
    <hyperlink ref="K224" r:id="rId222" xr:uid="{00000000-0004-0000-0D00-0000DD000000}"/>
    <hyperlink ref="K225" r:id="rId223" xr:uid="{00000000-0004-0000-0D00-0000DE000000}"/>
    <hyperlink ref="K226" r:id="rId224" xr:uid="{00000000-0004-0000-0D00-0000DF000000}"/>
    <hyperlink ref="K227" r:id="rId225" xr:uid="{00000000-0004-0000-0D00-0000E0000000}"/>
    <hyperlink ref="K228" r:id="rId226" xr:uid="{00000000-0004-0000-0D00-0000E1000000}"/>
    <hyperlink ref="K229" r:id="rId227" xr:uid="{00000000-0004-0000-0D00-0000E2000000}"/>
    <hyperlink ref="K230" r:id="rId228" xr:uid="{00000000-0004-0000-0D00-0000E3000000}"/>
    <hyperlink ref="K231" r:id="rId229" xr:uid="{00000000-0004-0000-0D00-0000E4000000}"/>
    <hyperlink ref="K232" r:id="rId230" xr:uid="{00000000-0004-0000-0D00-0000E5000000}"/>
    <hyperlink ref="K233" r:id="rId231" display="https://global.oup.com/academic/product/oxford-textbook-of-plastic-and-reconstructive-surgery-9780199682874?cc=us&amp;lang=en&amp;" xr:uid="{00000000-0004-0000-0D00-0000E6000000}"/>
    <hyperlink ref="K234" r:id="rId232" xr:uid="{00000000-0004-0000-0D00-0000E7000000}"/>
    <hyperlink ref="K235" r:id="rId233" xr:uid="{00000000-0004-0000-0D00-0000E8000000}"/>
    <hyperlink ref="K236" r:id="rId234" xr:uid="{00000000-0004-0000-0D00-0000E9000000}"/>
    <hyperlink ref="K237" r:id="rId235" xr:uid="{00000000-0004-0000-0D00-0000EA000000}"/>
    <hyperlink ref="K238" r:id="rId236" xr:uid="{00000000-0004-0000-0D00-0000EB000000}"/>
    <hyperlink ref="K239" r:id="rId237" xr:uid="{00000000-0004-0000-0D00-0000EC000000}"/>
    <hyperlink ref="K240" r:id="rId238" xr:uid="{00000000-0004-0000-0D00-0000ED000000}"/>
    <hyperlink ref="K241" r:id="rId239" xr:uid="{00000000-0004-0000-0D00-0000EE000000}"/>
    <hyperlink ref="K242" r:id="rId240" xr:uid="{00000000-0004-0000-0D00-0000EF000000}"/>
    <hyperlink ref="K243" r:id="rId241" xr:uid="{00000000-0004-0000-0D00-0000F0000000}"/>
    <hyperlink ref="K244" r:id="rId242" xr:uid="{00000000-0004-0000-0D00-0000F1000000}"/>
    <hyperlink ref="K245" r:id="rId243" xr:uid="{00000000-0004-0000-0D00-0000F2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H73"/>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6" width="30.5546875" customWidth="1"/>
    <col min="7" max="8" width="15" customWidth="1"/>
  </cols>
  <sheetData>
    <row r="1" spans="1:8" ht="27" x14ac:dyDescent="0.3">
      <c r="A1" s="33" t="s">
        <v>37601</v>
      </c>
      <c r="B1" s="34"/>
      <c r="C1" s="34"/>
      <c r="D1" s="34"/>
      <c r="E1" s="34"/>
      <c r="F1" s="34"/>
      <c r="G1" s="34"/>
      <c r="H1" s="34"/>
    </row>
    <row r="2" spans="1:8" ht="20.100000000000001" customHeight="1" x14ac:dyDescent="0.3">
      <c r="A2" s="5" t="s">
        <v>1</v>
      </c>
      <c r="B2" s="5" t="s">
        <v>2</v>
      </c>
      <c r="C2" s="5" t="s">
        <v>3</v>
      </c>
      <c r="D2" s="5" t="s">
        <v>6</v>
      </c>
      <c r="E2" s="5" t="s">
        <v>37602</v>
      </c>
      <c r="F2" s="5" t="s">
        <v>12</v>
      </c>
      <c r="G2" s="5" t="s">
        <v>37603</v>
      </c>
      <c r="H2" s="5" t="s">
        <v>24</v>
      </c>
    </row>
    <row r="3" spans="1:8" ht="15" customHeight="1" x14ac:dyDescent="0.3">
      <c r="A3" s="11" t="s">
        <v>25</v>
      </c>
      <c r="B3" s="11" t="s">
        <v>26</v>
      </c>
      <c r="C3" s="16">
        <v>1</v>
      </c>
      <c r="D3" s="11" t="s">
        <v>623</v>
      </c>
      <c r="E3" s="11" t="s">
        <v>37604</v>
      </c>
      <c r="F3" s="11" t="s">
        <v>37605</v>
      </c>
      <c r="G3" s="11" t="s">
        <v>707</v>
      </c>
      <c r="H3" s="12" t="s">
        <v>41</v>
      </c>
    </row>
    <row r="4" spans="1:8" ht="15" customHeight="1" x14ac:dyDescent="0.3">
      <c r="A4" s="11" t="s">
        <v>25</v>
      </c>
      <c r="B4" s="11" t="s">
        <v>26</v>
      </c>
      <c r="C4" s="16">
        <v>1</v>
      </c>
      <c r="D4" s="11" t="s">
        <v>623</v>
      </c>
      <c r="E4" s="11" t="s">
        <v>37606</v>
      </c>
      <c r="F4" s="11" t="s">
        <v>5121</v>
      </c>
      <c r="G4" s="11" t="s">
        <v>707</v>
      </c>
      <c r="H4" s="12" t="s">
        <v>41</v>
      </c>
    </row>
    <row r="5" spans="1:8" ht="15" customHeight="1" x14ac:dyDescent="0.3">
      <c r="A5" s="11" t="s">
        <v>25</v>
      </c>
      <c r="B5" s="11" t="s">
        <v>26</v>
      </c>
      <c r="C5" s="16">
        <v>1</v>
      </c>
      <c r="D5" s="11" t="s">
        <v>623</v>
      </c>
      <c r="E5" s="11" t="s">
        <v>37607</v>
      </c>
      <c r="F5" s="11" t="s">
        <v>37608</v>
      </c>
      <c r="G5" s="11" t="s">
        <v>707</v>
      </c>
      <c r="H5" s="12" t="s">
        <v>37609</v>
      </c>
    </row>
    <row r="6" spans="1:8" ht="15" customHeight="1" x14ac:dyDescent="0.3">
      <c r="A6" s="11" t="s">
        <v>25</v>
      </c>
      <c r="B6" s="11" t="s">
        <v>26</v>
      </c>
      <c r="C6" s="16">
        <v>1</v>
      </c>
      <c r="D6" s="11" t="s">
        <v>623</v>
      </c>
      <c r="E6" s="11" t="s">
        <v>37610</v>
      </c>
      <c r="F6" s="11" t="s">
        <v>4865</v>
      </c>
      <c r="G6" s="11" t="s">
        <v>1534</v>
      </c>
      <c r="H6" s="12" t="s">
        <v>41</v>
      </c>
    </row>
    <row r="7" spans="1:8" ht="15" customHeight="1" x14ac:dyDescent="0.3">
      <c r="A7" s="11" t="s">
        <v>25</v>
      </c>
      <c r="B7" s="11" t="s">
        <v>26</v>
      </c>
      <c r="C7" s="16">
        <v>1</v>
      </c>
      <c r="D7" s="11" t="s">
        <v>623</v>
      </c>
      <c r="E7" s="11" t="s">
        <v>37611</v>
      </c>
      <c r="F7" s="11" t="s">
        <v>5891</v>
      </c>
      <c r="G7" s="11" t="s">
        <v>1534</v>
      </c>
      <c r="H7" s="14" t="s">
        <v>663</v>
      </c>
    </row>
    <row r="8" spans="1:8" ht="15" customHeight="1" x14ac:dyDescent="0.3">
      <c r="A8" s="11" t="s">
        <v>25</v>
      </c>
      <c r="B8" s="11" t="s">
        <v>26</v>
      </c>
      <c r="C8" s="16">
        <v>1</v>
      </c>
      <c r="D8" s="11" t="s">
        <v>623</v>
      </c>
      <c r="E8" s="11" t="s">
        <v>37612</v>
      </c>
      <c r="F8" s="11"/>
      <c r="G8" s="11" t="s">
        <v>976</v>
      </c>
      <c r="H8" s="12" t="s">
        <v>663</v>
      </c>
    </row>
    <row r="9" spans="1:8" ht="15" customHeight="1" x14ac:dyDescent="0.3">
      <c r="A9" s="11" t="s">
        <v>25</v>
      </c>
      <c r="B9" s="11" t="s">
        <v>26</v>
      </c>
      <c r="C9" s="16">
        <v>1</v>
      </c>
      <c r="D9" s="11" t="s">
        <v>623</v>
      </c>
      <c r="E9" s="11" t="s">
        <v>37613</v>
      </c>
      <c r="F9" s="11" t="s">
        <v>37614</v>
      </c>
      <c r="G9" s="11" t="s">
        <v>976</v>
      </c>
      <c r="H9" s="12" t="s">
        <v>5238</v>
      </c>
    </row>
    <row r="10" spans="1:8" ht="15" customHeight="1" x14ac:dyDescent="0.3">
      <c r="A10" s="11" t="s">
        <v>25</v>
      </c>
      <c r="B10" s="11" t="s">
        <v>26</v>
      </c>
      <c r="C10" s="16">
        <v>1</v>
      </c>
      <c r="D10" s="11" t="s">
        <v>623</v>
      </c>
      <c r="E10" s="11" t="s">
        <v>37615</v>
      </c>
      <c r="F10" s="11" t="s">
        <v>37616</v>
      </c>
      <c r="G10" s="11" t="s">
        <v>1535</v>
      </c>
      <c r="H10" s="12" t="s">
        <v>41</v>
      </c>
    </row>
    <row r="11" spans="1:8" ht="15" customHeight="1" x14ac:dyDescent="0.3">
      <c r="A11" s="11" t="s">
        <v>25</v>
      </c>
      <c r="B11" s="11" t="s">
        <v>26</v>
      </c>
      <c r="C11" s="16">
        <v>1</v>
      </c>
      <c r="D11" s="11" t="s">
        <v>623</v>
      </c>
      <c r="E11" s="11" t="s">
        <v>37617</v>
      </c>
      <c r="F11" s="11" t="s">
        <v>1382</v>
      </c>
      <c r="G11" s="11" t="s">
        <v>860</v>
      </c>
      <c r="H11" s="12" t="s">
        <v>663</v>
      </c>
    </row>
    <row r="12" spans="1:8" ht="15" customHeight="1" x14ac:dyDescent="0.3">
      <c r="A12" s="11" t="s">
        <v>25</v>
      </c>
      <c r="B12" s="11" t="s">
        <v>26</v>
      </c>
      <c r="C12" s="16">
        <v>1</v>
      </c>
      <c r="D12" s="11" t="s">
        <v>623</v>
      </c>
      <c r="E12" s="11" t="s">
        <v>37618</v>
      </c>
      <c r="F12" s="11"/>
      <c r="G12" s="11" t="s">
        <v>860</v>
      </c>
      <c r="H12" s="12" t="s">
        <v>663</v>
      </c>
    </row>
    <row r="13" spans="1:8" ht="15" customHeight="1" x14ac:dyDescent="0.3">
      <c r="A13" s="11" t="s">
        <v>25</v>
      </c>
      <c r="B13" s="11" t="s">
        <v>26</v>
      </c>
      <c r="C13" s="16">
        <v>1</v>
      </c>
      <c r="D13" s="11" t="s">
        <v>623</v>
      </c>
      <c r="E13" s="11" t="s">
        <v>37619</v>
      </c>
      <c r="F13" s="11" t="s">
        <v>1360</v>
      </c>
      <c r="G13" s="11" t="s">
        <v>1048</v>
      </c>
      <c r="H13" s="12" t="s">
        <v>663</v>
      </c>
    </row>
    <row r="14" spans="1:8" ht="15" customHeight="1" x14ac:dyDescent="0.3">
      <c r="A14" s="11" t="s">
        <v>25</v>
      </c>
      <c r="B14" s="11" t="s">
        <v>26</v>
      </c>
      <c r="C14" s="16">
        <v>1</v>
      </c>
      <c r="D14" s="11" t="s">
        <v>623</v>
      </c>
      <c r="E14" s="11" t="s">
        <v>37620</v>
      </c>
      <c r="F14" s="11"/>
      <c r="G14" s="11" t="s">
        <v>864</v>
      </c>
      <c r="H14" s="12" t="s">
        <v>663</v>
      </c>
    </row>
    <row r="15" spans="1:8" ht="15" customHeight="1" x14ac:dyDescent="0.3">
      <c r="A15" s="11" t="s">
        <v>42</v>
      </c>
      <c r="B15" s="11" t="s">
        <v>43</v>
      </c>
      <c r="C15" s="16">
        <v>2</v>
      </c>
      <c r="D15" s="13" t="s">
        <v>686</v>
      </c>
      <c r="E15" s="11" t="s">
        <v>37621</v>
      </c>
      <c r="F15" s="11"/>
      <c r="G15" s="11" t="s">
        <v>813</v>
      </c>
      <c r="H15" s="12" t="s">
        <v>56</v>
      </c>
    </row>
    <row r="16" spans="1:8" ht="15" customHeight="1" x14ac:dyDescent="0.3">
      <c r="A16" s="11" t="s">
        <v>42</v>
      </c>
      <c r="B16" s="11" t="s">
        <v>43</v>
      </c>
      <c r="C16" s="16">
        <v>2</v>
      </c>
      <c r="D16" s="13" t="s">
        <v>686</v>
      </c>
      <c r="E16" s="11" t="s">
        <v>37622</v>
      </c>
      <c r="F16" s="11" t="s">
        <v>462</v>
      </c>
      <c r="G16" s="11" t="s">
        <v>864</v>
      </c>
      <c r="H16" s="12" t="s">
        <v>56</v>
      </c>
    </row>
    <row r="17" spans="1:8" ht="15" customHeight="1" x14ac:dyDescent="0.3">
      <c r="A17" s="11" t="s">
        <v>42</v>
      </c>
      <c r="B17" s="11" t="s">
        <v>43</v>
      </c>
      <c r="C17" s="16">
        <v>2</v>
      </c>
      <c r="D17" s="13" t="s">
        <v>686</v>
      </c>
      <c r="E17" s="11" t="s">
        <v>37623</v>
      </c>
      <c r="F17" s="11"/>
      <c r="G17" s="11" t="s">
        <v>806</v>
      </c>
      <c r="H17" s="12" t="s">
        <v>56</v>
      </c>
    </row>
    <row r="18" spans="1:8" ht="15" customHeight="1" x14ac:dyDescent="0.3">
      <c r="A18" s="11" t="s">
        <v>57</v>
      </c>
      <c r="B18" s="11" t="s">
        <v>58</v>
      </c>
      <c r="C18" s="16">
        <v>3</v>
      </c>
      <c r="D18" s="11" t="s">
        <v>705</v>
      </c>
      <c r="E18" s="11" t="s">
        <v>37624</v>
      </c>
      <c r="F18" s="11" t="s">
        <v>6995</v>
      </c>
      <c r="G18" s="11" t="s">
        <v>687</v>
      </c>
      <c r="H18" s="12" t="s">
        <v>70</v>
      </c>
    </row>
    <row r="19" spans="1:8" ht="15" customHeight="1" x14ac:dyDescent="0.3">
      <c r="A19" s="11" t="s">
        <v>57</v>
      </c>
      <c r="B19" s="11" t="s">
        <v>58</v>
      </c>
      <c r="C19" s="16">
        <v>3</v>
      </c>
      <c r="D19" s="11" t="s">
        <v>705</v>
      </c>
      <c r="E19" s="11" t="s">
        <v>37625</v>
      </c>
      <c r="F19" s="11" t="s">
        <v>5177</v>
      </c>
      <c r="G19" s="11" t="s">
        <v>860</v>
      </c>
      <c r="H19" s="12" t="s">
        <v>70</v>
      </c>
    </row>
    <row r="20" spans="1:8" ht="15" customHeight="1" x14ac:dyDescent="0.3">
      <c r="A20" s="11" t="s">
        <v>57</v>
      </c>
      <c r="B20" s="11" t="s">
        <v>58</v>
      </c>
      <c r="C20" s="16">
        <v>3</v>
      </c>
      <c r="D20" s="11" t="s">
        <v>705</v>
      </c>
      <c r="E20" s="11" t="s">
        <v>37626</v>
      </c>
      <c r="F20" s="11" t="s">
        <v>6995</v>
      </c>
      <c r="G20" s="11" t="s">
        <v>813</v>
      </c>
      <c r="H20" s="12" t="s">
        <v>70</v>
      </c>
    </row>
    <row r="21" spans="1:8" ht="15" customHeight="1" x14ac:dyDescent="0.3">
      <c r="A21" s="11" t="s">
        <v>57</v>
      </c>
      <c r="B21" s="11" t="s">
        <v>58</v>
      </c>
      <c r="C21" s="16">
        <v>3</v>
      </c>
      <c r="D21" s="11" t="s">
        <v>705</v>
      </c>
      <c r="E21" s="11" t="s">
        <v>37627</v>
      </c>
      <c r="F21" s="11" t="s">
        <v>5752</v>
      </c>
      <c r="G21" s="11" t="s">
        <v>813</v>
      </c>
      <c r="H21" s="12" t="s">
        <v>70</v>
      </c>
    </row>
    <row r="22" spans="1:8" ht="15" customHeight="1" x14ac:dyDescent="0.3">
      <c r="A22" s="11" t="s">
        <v>71</v>
      </c>
      <c r="B22" s="11" t="s">
        <v>72</v>
      </c>
      <c r="C22" s="16">
        <v>4</v>
      </c>
      <c r="D22" s="13" t="s">
        <v>718</v>
      </c>
      <c r="E22" s="11" t="s">
        <v>37628</v>
      </c>
      <c r="F22" s="11" t="s">
        <v>37629</v>
      </c>
      <c r="G22" s="11" t="s">
        <v>761</v>
      </c>
      <c r="H22" s="12" t="s">
        <v>37630</v>
      </c>
    </row>
    <row r="23" spans="1:8" ht="15" customHeight="1" x14ac:dyDescent="0.3">
      <c r="A23" s="11" t="s">
        <v>71</v>
      </c>
      <c r="B23" s="11" t="s">
        <v>72</v>
      </c>
      <c r="C23" s="16">
        <v>4</v>
      </c>
      <c r="D23" s="11" t="s">
        <v>718</v>
      </c>
      <c r="E23" s="11" t="s">
        <v>37631</v>
      </c>
      <c r="F23" s="11" t="s">
        <v>4865</v>
      </c>
      <c r="G23" s="11" t="s">
        <v>692</v>
      </c>
      <c r="H23" s="12" t="s">
        <v>728</v>
      </c>
    </row>
    <row r="24" spans="1:8" ht="15" customHeight="1" x14ac:dyDescent="0.3">
      <c r="A24" s="11" t="s">
        <v>71</v>
      </c>
      <c r="B24" s="11" t="s">
        <v>72</v>
      </c>
      <c r="C24" s="16">
        <v>4</v>
      </c>
      <c r="D24" s="11" t="s">
        <v>718</v>
      </c>
      <c r="E24" s="11" t="s">
        <v>37632</v>
      </c>
      <c r="F24" s="11" t="s">
        <v>1447</v>
      </c>
      <c r="G24" s="11" t="s">
        <v>633</v>
      </c>
      <c r="H24" s="12" t="s">
        <v>728</v>
      </c>
    </row>
    <row r="25" spans="1:8" ht="15" customHeight="1" x14ac:dyDescent="0.3">
      <c r="A25" s="11" t="s">
        <v>86</v>
      </c>
      <c r="B25" s="11" t="s">
        <v>87</v>
      </c>
      <c r="C25" s="16">
        <v>5</v>
      </c>
      <c r="D25" s="11" t="s">
        <v>731</v>
      </c>
      <c r="E25" s="11" t="s">
        <v>37633</v>
      </c>
      <c r="F25" s="11"/>
      <c r="G25" s="11"/>
      <c r="H25" s="12" t="s">
        <v>37634</v>
      </c>
    </row>
    <row r="26" spans="1:8" ht="15" customHeight="1" x14ac:dyDescent="0.3">
      <c r="A26" s="11" t="s">
        <v>86</v>
      </c>
      <c r="B26" s="11" t="s">
        <v>87</v>
      </c>
      <c r="C26" s="16">
        <v>5</v>
      </c>
      <c r="D26" s="11" t="s">
        <v>731</v>
      </c>
      <c r="E26" s="11" t="s">
        <v>37635</v>
      </c>
      <c r="F26" s="11"/>
      <c r="G26" s="11"/>
      <c r="H26" s="12" t="s">
        <v>96</v>
      </c>
    </row>
    <row r="27" spans="1:8" ht="15" customHeight="1" x14ac:dyDescent="0.3">
      <c r="A27" s="11" t="s">
        <v>97</v>
      </c>
      <c r="B27" s="11" t="s">
        <v>98</v>
      </c>
      <c r="C27" s="16">
        <v>6</v>
      </c>
      <c r="D27" s="11" t="s">
        <v>742</v>
      </c>
      <c r="E27" s="11" t="s">
        <v>37636</v>
      </c>
      <c r="F27" s="11" t="s">
        <v>37637</v>
      </c>
      <c r="G27" s="11" t="s">
        <v>761</v>
      </c>
      <c r="H27" s="12" t="s">
        <v>111</v>
      </c>
    </row>
    <row r="28" spans="1:8" ht="15" customHeight="1" x14ac:dyDescent="0.3">
      <c r="A28" s="11" t="s">
        <v>97</v>
      </c>
      <c r="B28" s="11" t="s">
        <v>98</v>
      </c>
      <c r="C28" s="16">
        <v>6</v>
      </c>
      <c r="D28" s="11" t="s">
        <v>742</v>
      </c>
      <c r="E28" s="11" t="s">
        <v>37638</v>
      </c>
      <c r="F28" s="11" t="s">
        <v>4865</v>
      </c>
      <c r="G28" s="11" t="s">
        <v>1050</v>
      </c>
      <c r="H28" s="12" t="s">
        <v>111</v>
      </c>
    </row>
    <row r="29" spans="1:8" ht="15" customHeight="1" x14ac:dyDescent="0.3">
      <c r="A29" s="11" t="s">
        <v>97</v>
      </c>
      <c r="B29" s="11" t="s">
        <v>98</v>
      </c>
      <c r="C29" s="16">
        <v>6</v>
      </c>
      <c r="D29" s="11" t="s">
        <v>742</v>
      </c>
      <c r="E29" s="11" t="s">
        <v>37639</v>
      </c>
      <c r="F29" s="11" t="s">
        <v>1272</v>
      </c>
      <c r="G29" s="11" t="s">
        <v>1001</v>
      </c>
      <c r="H29" s="12" t="s">
        <v>111</v>
      </c>
    </row>
    <row r="30" spans="1:8" ht="15" customHeight="1" x14ac:dyDescent="0.3">
      <c r="A30" s="11" t="s">
        <v>97</v>
      </c>
      <c r="B30" s="11" t="s">
        <v>98</v>
      </c>
      <c r="C30" s="16">
        <v>6</v>
      </c>
      <c r="D30" s="11" t="s">
        <v>742</v>
      </c>
      <c r="E30" s="11" t="s">
        <v>37640</v>
      </c>
      <c r="F30" s="11" t="s">
        <v>1272</v>
      </c>
      <c r="G30" s="11" t="s">
        <v>860</v>
      </c>
      <c r="H30" s="12" t="s">
        <v>111</v>
      </c>
    </row>
    <row r="31" spans="1:8" ht="15" customHeight="1" x14ac:dyDescent="0.3">
      <c r="A31" s="11" t="s">
        <v>112</v>
      </c>
      <c r="B31" s="11" t="s">
        <v>113</v>
      </c>
      <c r="C31" s="16">
        <v>7</v>
      </c>
      <c r="D31" s="11" t="s">
        <v>749</v>
      </c>
      <c r="E31" s="11" t="s">
        <v>37641</v>
      </c>
      <c r="F31" s="11" t="s">
        <v>598</v>
      </c>
      <c r="G31" s="11" t="s">
        <v>1425</v>
      </c>
      <c r="H31" s="12" t="s">
        <v>37642</v>
      </c>
    </row>
    <row r="32" spans="1:8" ht="15" customHeight="1" x14ac:dyDescent="0.3">
      <c r="A32" s="11" t="s">
        <v>112</v>
      </c>
      <c r="B32" s="11" t="s">
        <v>113</v>
      </c>
      <c r="C32" s="16">
        <v>7</v>
      </c>
      <c r="D32" s="11" t="s">
        <v>749</v>
      </c>
      <c r="E32" s="11" t="s">
        <v>37643</v>
      </c>
      <c r="F32" s="11" t="s">
        <v>598</v>
      </c>
      <c r="G32" s="11" t="s">
        <v>1425</v>
      </c>
      <c r="H32" s="12" t="s">
        <v>37642</v>
      </c>
    </row>
    <row r="33" spans="1:8" ht="15" customHeight="1" x14ac:dyDescent="0.3">
      <c r="A33" s="11" t="s">
        <v>112</v>
      </c>
      <c r="B33" s="11" t="s">
        <v>113</v>
      </c>
      <c r="C33" s="16">
        <v>7</v>
      </c>
      <c r="D33" s="11" t="s">
        <v>749</v>
      </c>
      <c r="E33" s="11" t="s">
        <v>37644</v>
      </c>
      <c r="F33" s="11" t="s">
        <v>598</v>
      </c>
      <c r="G33" s="11" t="s">
        <v>1425</v>
      </c>
      <c r="H33" s="12" t="s">
        <v>37642</v>
      </c>
    </row>
    <row r="34" spans="1:8" ht="15" customHeight="1" x14ac:dyDescent="0.3">
      <c r="A34" s="11" t="s">
        <v>112</v>
      </c>
      <c r="B34" s="11" t="s">
        <v>113</v>
      </c>
      <c r="C34" s="16">
        <v>7</v>
      </c>
      <c r="D34" s="11" t="s">
        <v>749</v>
      </c>
      <c r="E34" s="11" t="s">
        <v>37645</v>
      </c>
      <c r="F34" s="11" t="s">
        <v>598</v>
      </c>
      <c r="G34" s="11" t="s">
        <v>1425</v>
      </c>
      <c r="H34" s="12" t="s">
        <v>37642</v>
      </c>
    </row>
    <row r="35" spans="1:8" ht="15" customHeight="1" x14ac:dyDescent="0.3">
      <c r="A35" s="11" t="s">
        <v>112</v>
      </c>
      <c r="B35" s="11" t="s">
        <v>113</v>
      </c>
      <c r="C35" s="16">
        <v>7</v>
      </c>
      <c r="D35" s="11" t="s">
        <v>749</v>
      </c>
      <c r="E35" s="11" t="s">
        <v>37646</v>
      </c>
      <c r="F35" s="11" t="s">
        <v>598</v>
      </c>
      <c r="G35" s="11" t="s">
        <v>1459</v>
      </c>
      <c r="H35" s="12" t="s">
        <v>37642</v>
      </c>
    </row>
    <row r="36" spans="1:8" ht="15" customHeight="1" x14ac:dyDescent="0.3">
      <c r="A36" s="11" t="s">
        <v>112</v>
      </c>
      <c r="B36" s="11" t="s">
        <v>113</v>
      </c>
      <c r="C36" s="16">
        <v>7</v>
      </c>
      <c r="D36" s="11" t="s">
        <v>749</v>
      </c>
      <c r="E36" s="11" t="s">
        <v>37647</v>
      </c>
      <c r="F36" s="11" t="s">
        <v>598</v>
      </c>
      <c r="G36" s="11" t="s">
        <v>1378</v>
      </c>
      <c r="H36" s="12" t="s">
        <v>37642</v>
      </c>
    </row>
    <row r="37" spans="1:8" ht="15" customHeight="1" x14ac:dyDescent="0.3">
      <c r="A37" s="11" t="s">
        <v>112</v>
      </c>
      <c r="B37" s="11" t="s">
        <v>113</v>
      </c>
      <c r="C37" s="16">
        <v>7</v>
      </c>
      <c r="D37" s="11" t="s">
        <v>749</v>
      </c>
      <c r="E37" s="11" t="s">
        <v>37648</v>
      </c>
      <c r="F37" s="11" t="s">
        <v>598</v>
      </c>
      <c r="G37" s="11" t="s">
        <v>1197</v>
      </c>
      <c r="H37" s="12" t="s">
        <v>37642</v>
      </c>
    </row>
    <row r="38" spans="1:8" ht="15" customHeight="1" x14ac:dyDescent="0.3">
      <c r="A38" s="11" t="s">
        <v>112</v>
      </c>
      <c r="B38" s="11" t="s">
        <v>113</v>
      </c>
      <c r="C38" s="16">
        <v>7</v>
      </c>
      <c r="D38" s="11" t="s">
        <v>749</v>
      </c>
      <c r="E38" s="11" t="s">
        <v>37649</v>
      </c>
      <c r="F38" s="11" t="s">
        <v>598</v>
      </c>
      <c r="G38" s="11" t="s">
        <v>1495</v>
      </c>
      <c r="H38" s="12" t="s">
        <v>37642</v>
      </c>
    </row>
    <row r="39" spans="1:8" ht="15" customHeight="1" x14ac:dyDescent="0.3">
      <c r="A39" s="11" t="s">
        <v>112</v>
      </c>
      <c r="B39" s="11" t="s">
        <v>113</v>
      </c>
      <c r="C39" s="16">
        <v>7</v>
      </c>
      <c r="D39" s="11" t="s">
        <v>749</v>
      </c>
      <c r="E39" s="11" t="s">
        <v>37650</v>
      </c>
      <c r="F39" s="11" t="s">
        <v>598</v>
      </c>
      <c r="G39" s="11" t="s">
        <v>1377</v>
      </c>
      <c r="H39" s="12" t="s">
        <v>37642</v>
      </c>
    </row>
    <row r="40" spans="1:8" ht="15" customHeight="1" x14ac:dyDescent="0.3">
      <c r="A40" s="11" t="s">
        <v>112</v>
      </c>
      <c r="B40" s="11" t="s">
        <v>113</v>
      </c>
      <c r="C40" s="16">
        <v>7</v>
      </c>
      <c r="D40" s="11" t="s">
        <v>749</v>
      </c>
      <c r="E40" s="11" t="s">
        <v>37651</v>
      </c>
      <c r="F40" s="11" t="s">
        <v>37652</v>
      </c>
      <c r="G40" s="11"/>
      <c r="H40" s="12" t="s">
        <v>802</v>
      </c>
    </row>
    <row r="41" spans="1:8" ht="15" customHeight="1" x14ac:dyDescent="0.3">
      <c r="A41" s="11" t="s">
        <v>128</v>
      </c>
      <c r="B41" s="11" t="s">
        <v>129</v>
      </c>
      <c r="C41" s="16">
        <v>8</v>
      </c>
      <c r="D41" s="11" t="s">
        <v>803</v>
      </c>
      <c r="E41" s="11" t="s">
        <v>37653</v>
      </c>
      <c r="F41" s="11" t="s">
        <v>37654</v>
      </c>
      <c r="G41" s="11">
        <v>2016</v>
      </c>
      <c r="H41" s="12" t="s">
        <v>141</v>
      </c>
    </row>
    <row r="42" spans="1:8" ht="15" customHeight="1" x14ac:dyDescent="0.3">
      <c r="A42" s="11" t="s">
        <v>142</v>
      </c>
      <c r="B42" s="11" t="s">
        <v>143</v>
      </c>
      <c r="C42" s="16">
        <v>9</v>
      </c>
      <c r="D42" s="11" t="s">
        <v>820</v>
      </c>
      <c r="E42" s="11" t="s">
        <v>37655</v>
      </c>
      <c r="F42" s="11" t="s">
        <v>37656</v>
      </c>
      <c r="G42" s="11" t="s">
        <v>860</v>
      </c>
      <c r="H42" s="12" t="s">
        <v>37657</v>
      </c>
    </row>
    <row r="43" spans="1:8" ht="15" customHeight="1" x14ac:dyDescent="0.3">
      <c r="A43" s="11" t="s">
        <v>142</v>
      </c>
      <c r="B43" s="11" t="s">
        <v>143</v>
      </c>
      <c r="C43" s="16">
        <v>9</v>
      </c>
      <c r="D43" s="11" t="s">
        <v>820</v>
      </c>
      <c r="E43" s="11" t="s">
        <v>37658</v>
      </c>
      <c r="F43" s="11" t="s">
        <v>37659</v>
      </c>
      <c r="G43" s="11" t="s">
        <v>1048</v>
      </c>
      <c r="H43" s="12" t="s">
        <v>37657</v>
      </c>
    </row>
    <row r="44" spans="1:8" ht="15" customHeight="1" x14ac:dyDescent="0.3">
      <c r="A44" s="11" t="s">
        <v>158</v>
      </c>
      <c r="B44" s="11" t="s">
        <v>159</v>
      </c>
      <c r="C44" s="16">
        <v>10</v>
      </c>
      <c r="D44" s="13" t="s">
        <v>854</v>
      </c>
      <c r="E44" s="11" t="s">
        <v>37660</v>
      </c>
      <c r="F44" s="11" t="s">
        <v>5421</v>
      </c>
      <c r="G44" s="11" t="s">
        <v>1048</v>
      </c>
      <c r="H44" s="12" t="s">
        <v>1604</v>
      </c>
    </row>
    <row r="45" spans="1:8" ht="15" customHeight="1" x14ac:dyDescent="0.3">
      <c r="A45" s="11" t="s">
        <v>158</v>
      </c>
      <c r="B45" s="11" t="s">
        <v>159</v>
      </c>
      <c r="C45" s="16">
        <v>10</v>
      </c>
      <c r="D45" s="13" t="s">
        <v>854</v>
      </c>
      <c r="E45" s="11" t="s">
        <v>37661</v>
      </c>
      <c r="F45" s="11"/>
      <c r="G45" s="11" t="s">
        <v>699</v>
      </c>
      <c r="H45" s="12" t="s">
        <v>1604</v>
      </c>
    </row>
    <row r="46" spans="1:8" ht="15" customHeight="1" x14ac:dyDescent="0.3">
      <c r="A46" s="11" t="s">
        <v>173</v>
      </c>
      <c r="B46" s="11" t="s">
        <v>174</v>
      </c>
      <c r="C46" s="16">
        <v>11</v>
      </c>
      <c r="D46" s="11" t="s">
        <v>867</v>
      </c>
      <c r="E46" s="11" t="s">
        <v>37662</v>
      </c>
      <c r="F46" s="11"/>
      <c r="G46" s="11" t="s">
        <v>4546</v>
      </c>
      <c r="H46" s="12" t="s">
        <v>877</v>
      </c>
    </row>
    <row r="47" spans="1:8" ht="15" customHeight="1" x14ac:dyDescent="0.3">
      <c r="A47" s="11" t="s">
        <v>173</v>
      </c>
      <c r="B47" s="11" t="s">
        <v>174</v>
      </c>
      <c r="C47" s="16">
        <v>11</v>
      </c>
      <c r="D47" s="11" t="s">
        <v>867</v>
      </c>
      <c r="E47" s="11" t="s">
        <v>37663</v>
      </c>
      <c r="F47" s="11" t="s">
        <v>1272</v>
      </c>
      <c r="G47" s="11" t="s">
        <v>881</v>
      </c>
      <c r="H47" s="12" t="s">
        <v>37664</v>
      </c>
    </row>
    <row r="48" spans="1:8" ht="15" customHeight="1" x14ac:dyDescent="0.3">
      <c r="A48" s="11" t="s">
        <v>173</v>
      </c>
      <c r="B48" s="11" t="s">
        <v>174</v>
      </c>
      <c r="C48" s="16">
        <v>11</v>
      </c>
      <c r="D48" s="11" t="s">
        <v>867</v>
      </c>
      <c r="E48" s="11" t="s">
        <v>37665</v>
      </c>
      <c r="F48" s="11" t="s">
        <v>37666</v>
      </c>
      <c r="G48" s="11" t="s">
        <v>2835</v>
      </c>
      <c r="H48" s="12" t="s">
        <v>877</v>
      </c>
    </row>
    <row r="49" spans="1:8" ht="15" customHeight="1" x14ac:dyDescent="0.3">
      <c r="A49" s="11" t="s">
        <v>173</v>
      </c>
      <c r="B49" s="11" t="s">
        <v>174</v>
      </c>
      <c r="C49" s="16">
        <v>11</v>
      </c>
      <c r="D49" s="13" t="s">
        <v>867</v>
      </c>
      <c r="E49" s="11" t="s">
        <v>37667</v>
      </c>
      <c r="F49" s="11"/>
      <c r="G49" s="11" t="s">
        <v>3189</v>
      </c>
      <c r="H49" s="15" t="s">
        <v>877</v>
      </c>
    </row>
    <row r="50" spans="1:8" ht="15" customHeight="1" x14ac:dyDescent="0.3">
      <c r="A50" s="11" t="s">
        <v>189</v>
      </c>
      <c r="B50" s="11" t="s">
        <v>190</v>
      </c>
      <c r="C50" s="16">
        <v>12</v>
      </c>
      <c r="D50" s="11" t="s">
        <v>948</v>
      </c>
      <c r="E50" s="11" t="s">
        <v>37665</v>
      </c>
      <c r="F50" s="11" t="s">
        <v>37666</v>
      </c>
      <c r="G50" s="11" t="s">
        <v>707</v>
      </c>
      <c r="H50" s="12" t="s">
        <v>37668</v>
      </c>
    </row>
    <row r="51" spans="1:8" ht="15" customHeight="1" x14ac:dyDescent="0.3">
      <c r="A51" s="11" t="s">
        <v>204</v>
      </c>
      <c r="B51" s="11" t="s">
        <v>205</v>
      </c>
      <c r="C51" s="16">
        <v>13</v>
      </c>
      <c r="D51" s="11" t="s">
        <v>956</v>
      </c>
      <c r="E51" s="11" t="s">
        <v>37610</v>
      </c>
      <c r="F51" s="11" t="s">
        <v>4865</v>
      </c>
      <c r="G51" s="11" t="s">
        <v>884</v>
      </c>
      <c r="H51" s="12" t="s">
        <v>37669</v>
      </c>
    </row>
    <row r="52" spans="1:8" ht="15" customHeight="1" x14ac:dyDescent="0.3">
      <c r="A52" s="11" t="s">
        <v>204</v>
      </c>
      <c r="B52" s="11" t="s">
        <v>205</v>
      </c>
      <c r="C52" s="16">
        <v>13</v>
      </c>
      <c r="D52" s="13" t="s">
        <v>956</v>
      </c>
      <c r="E52" s="11" t="s">
        <v>37670</v>
      </c>
      <c r="F52" s="11"/>
      <c r="G52" s="11" t="s">
        <v>1001</v>
      </c>
      <c r="H52" s="12" t="s">
        <v>962</v>
      </c>
    </row>
    <row r="53" spans="1:8" ht="15" customHeight="1" x14ac:dyDescent="0.3">
      <c r="A53" s="11" t="s">
        <v>204</v>
      </c>
      <c r="B53" s="11" t="s">
        <v>205</v>
      </c>
      <c r="C53" s="16">
        <v>13</v>
      </c>
      <c r="D53" s="13" t="s">
        <v>956</v>
      </c>
      <c r="E53" s="11" t="s">
        <v>37671</v>
      </c>
      <c r="F53" s="11"/>
      <c r="G53" s="11" t="s">
        <v>1071</v>
      </c>
      <c r="H53" s="12" t="s">
        <v>962</v>
      </c>
    </row>
    <row r="54" spans="1:8" ht="15" customHeight="1" x14ac:dyDescent="0.3">
      <c r="A54" s="11" t="s">
        <v>204</v>
      </c>
      <c r="B54" s="11" t="s">
        <v>205</v>
      </c>
      <c r="C54" s="16">
        <v>13</v>
      </c>
      <c r="D54" s="11" t="s">
        <v>956</v>
      </c>
      <c r="E54" s="11" t="s">
        <v>37672</v>
      </c>
      <c r="F54" s="11" t="s">
        <v>37673</v>
      </c>
      <c r="G54" s="11" t="s">
        <v>1071</v>
      </c>
      <c r="H54" s="12" t="s">
        <v>962</v>
      </c>
    </row>
    <row r="55" spans="1:8" ht="15" customHeight="1" x14ac:dyDescent="0.3">
      <c r="A55" s="11" t="s">
        <v>204</v>
      </c>
      <c r="B55" s="11" t="s">
        <v>205</v>
      </c>
      <c r="C55" s="16">
        <v>13</v>
      </c>
      <c r="D55" s="13" t="s">
        <v>956</v>
      </c>
      <c r="E55" s="11" t="s">
        <v>37674</v>
      </c>
      <c r="F55" s="11"/>
      <c r="G55" s="11" t="s">
        <v>1351</v>
      </c>
      <c r="H55" s="12" t="s">
        <v>962</v>
      </c>
    </row>
    <row r="56" spans="1:8" ht="15" customHeight="1" x14ac:dyDescent="0.3">
      <c r="A56" s="11" t="s">
        <v>204</v>
      </c>
      <c r="B56" s="11" t="s">
        <v>205</v>
      </c>
      <c r="C56" s="16">
        <v>13</v>
      </c>
      <c r="D56" s="13" t="s">
        <v>956</v>
      </c>
      <c r="E56" s="11" t="s">
        <v>37675</v>
      </c>
      <c r="F56" s="11"/>
      <c r="G56" s="11" t="s">
        <v>976</v>
      </c>
      <c r="H56" s="12" t="s">
        <v>962</v>
      </c>
    </row>
    <row r="57" spans="1:8" ht="15" customHeight="1" x14ac:dyDescent="0.3">
      <c r="A57" s="11" t="s">
        <v>204</v>
      </c>
      <c r="B57" s="11" t="s">
        <v>205</v>
      </c>
      <c r="C57" s="16">
        <v>13</v>
      </c>
      <c r="D57" s="13" t="s">
        <v>956</v>
      </c>
      <c r="E57" s="11" t="s">
        <v>37676</v>
      </c>
      <c r="F57" s="11"/>
      <c r="G57" s="11" t="s">
        <v>687</v>
      </c>
      <c r="H57" s="12" t="s">
        <v>962</v>
      </c>
    </row>
    <row r="58" spans="1:8" ht="15" customHeight="1" x14ac:dyDescent="0.3">
      <c r="A58" s="11" t="s">
        <v>204</v>
      </c>
      <c r="B58" s="11" t="s">
        <v>205</v>
      </c>
      <c r="C58" s="16">
        <v>13</v>
      </c>
      <c r="D58" s="13" t="s">
        <v>956</v>
      </c>
      <c r="E58" s="11" t="s">
        <v>37677</v>
      </c>
      <c r="F58" s="11" t="s">
        <v>209</v>
      </c>
      <c r="G58" s="11"/>
      <c r="H58" s="12" t="s">
        <v>962</v>
      </c>
    </row>
    <row r="59" spans="1:8" ht="15" customHeight="1" x14ac:dyDescent="0.3">
      <c r="A59" s="11" t="s">
        <v>219</v>
      </c>
      <c r="B59" s="11" t="s">
        <v>220</v>
      </c>
      <c r="C59" s="16">
        <v>14</v>
      </c>
      <c r="D59" s="11" t="s">
        <v>977</v>
      </c>
      <c r="E59" s="11" t="s">
        <v>37678</v>
      </c>
      <c r="F59" s="11" t="s">
        <v>4382</v>
      </c>
      <c r="G59" s="11" t="s">
        <v>2594</v>
      </c>
      <c r="H59" s="12" t="s">
        <v>37679</v>
      </c>
    </row>
    <row r="60" spans="1:8" ht="15" customHeight="1" x14ac:dyDescent="0.3">
      <c r="A60" s="11" t="s">
        <v>246</v>
      </c>
      <c r="B60" s="11" t="s">
        <v>247</v>
      </c>
      <c r="C60" s="16">
        <v>16</v>
      </c>
      <c r="D60" s="13" t="s">
        <v>989</v>
      </c>
      <c r="E60" s="11" t="s">
        <v>37680</v>
      </c>
      <c r="F60" s="11" t="s">
        <v>6995</v>
      </c>
      <c r="G60" s="11" t="s">
        <v>961</v>
      </c>
      <c r="H60" s="12" t="s">
        <v>37681</v>
      </c>
    </row>
    <row r="61" spans="1:8" ht="15" customHeight="1" x14ac:dyDescent="0.3">
      <c r="A61" s="11" t="s">
        <v>260</v>
      </c>
      <c r="B61" s="11" t="s">
        <v>261</v>
      </c>
      <c r="C61" s="16">
        <v>17</v>
      </c>
      <c r="D61" s="11" t="s">
        <v>1005</v>
      </c>
      <c r="E61" s="11" t="s">
        <v>37682</v>
      </c>
      <c r="F61" s="11" t="s">
        <v>3597</v>
      </c>
      <c r="G61" s="11" t="s">
        <v>1071</v>
      </c>
      <c r="H61" s="12" t="s">
        <v>271</v>
      </c>
    </row>
    <row r="62" spans="1:8" ht="15" customHeight="1" x14ac:dyDescent="0.3">
      <c r="A62" s="11" t="s">
        <v>283</v>
      </c>
      <c r="B62" s="11" t="s">
        <v>284</v>
      </c>
      <c r="C62" s="16">
        <v>19</v>
      </c>
      <c r="D62" s="13" t="s">
        <v>1019</v>
      </c>
      <c r="E62" s="11" t="s">
        <v>37683</v>
      </c>
      <c r="F62" s="11" t="s">
        <v>103</v>
      </c>
      <c r="G62" s="11" t="s">
        <v>1534</v>
      </c>
      <c r="H62" s="12" t="s">
        <v>37684</v>
      </c>
    </row>
    <row r="63" spans="1:8" ht="15" customHeight="1" x14ac:dyDescent="0.3">
      <c r="A63" s="11" t="s">
        <v>307</v>
      </c>
      <c r="B63" s="11" t="s">
        <v>308</v>
      </c>
      <c r="C63" s="16">
        <v>21</v>
      </c>
      <c r="D63" s="11" t="s">
        <v>1051</v>
      </c>
      <c r="E63" s="11" t="s">
        <v>37685</v>
      </c>
      <c r="F63" s="11" t="s">
        <v>1382</v>
      </c>
      <c r="G63" s="11" t="s">
        <v>3959</v>
      </c>
      <c r="H63" s="12" t="s">
        <v>37686</v>
      </c>
    </row>
    <row r="64" spans="1:8" ht="15" customHeight="1" x14ac:dyDescent="0.3">
      <c r="A64" s="11" t="s">
        <v>415</v>
      </c>
      <c r="B64" s="11" t="s">
        <v>416</v>
      </c>
      <c r="C64" s="16">
        <v>29</v>
      </c>
      <c r="D64" s="11" t="s">
        <v>1177</v>
      </c>
      <c r="E64" s="11" t="s">
        <v>37687</v>
      </c>
      <c r="F64" s="11" t="s">
        <v>4865</v>
      </c>
      <c r="G64" s="11" t="s">
        <v>811</v>
      </c>
      <c r="H64" s="12" t="s">
        <v>37688</v>
      </c>
    </row>
    <row r="65" spans="1:8" ht="15" customHeight="1" x14ac:dyDescent="0.3">
      <c r="A65" s="11" t="s">
        <v>448</v>
      </c>
      <c r="B65" s="11" t="s">
        <v>449</v>
      </c>
      <c r="C65" s="16">
        <v>32</v>
      </c>
      <c r="D65" s="11" t="s">
        <v>1201</v>
      </c>
      <c r="E65" s="11" t="s">
        <v>37689</v>
      </c>
      <c r="F65" s="11" t="s">
        <v>1216</v>
      </c>
      <c r="G65" s="11" t="s">
        <v>626</v>
      </c>
      <c r="H65" s="12" t="s">
        <v>37690</v>
      </c>
    </row>
    <row r="66" spans="1:8" ht="15" customHeight="1" x14ac:dyDescent="0.3">
      <c r="A66" s="11" t="s">
        <v>482</v>
      </c>
      <c r="B66" s="11" t="s">
        <v>483</v>
      </c>
      <c r="C66" s="16">
        <v>35</v>
      </c>
      <c r="D66" s="11" t="s">
        <v>1229</v>
      </c>
      <c r="E66" s="11" t="s">
        <v>37665</v>
      </c>
      <c r="F66" s="11"/>
      <c r="G66" s="11" t="s">
        <v>811</v>
      </c>
      <c r="H66" s="12" t="s">
        <v>37691</v>
      </c>
    </row>
    <row r="67" spans="1:8" ht="15" customHeight="1" x14ac:dyDescent="0.3">
      <c r="A67" s="11" t="s">
        <v>532</v>
      </c>
      <c r="B67" s="11" t="s">
        <v>533</v>
      </c>
      <c r="C67" s="16">
        <v>39</v>
      </c>
      <c r="D67" s="13" t="s">
        <v>1265</v>
      </c>
      <c r="E67" s="11" t="s">
        <v>37692</v>
      </c>
      <c r="F67" s="11" t="s">
        <v>2761</v>
      </c>
      <c r="G67" s="11">
        <v>2008</v>
      </c>
      <c r="H67" s="12" t="s">
        <v>37693</v>
      </c>
    </row>
    <row r="68" spans="1:8" ht="15" customHeight="1" x14ac:dyDescent="0.3">
      <c r="A68" s="11" t="s">
        <v>554</v>
      </c>
      <c r="B68" s="11" t="s">
        <v>555</v>
      </c>
      <c r="C68" s="16">
        <v>41</v>
      </c>
      <c r="D68" s="11" t="s">
        <v>1296</v>
      </c>
      <c r="E68" s="11" t="s">
        <v>37694</v>
      </c>
      <c r="F68" s="11" t="s">
        <v>37695</v>
      </c>
      <c r="G68" s="11" t="s">
        <v>884</v>
      </c>
      <c r="H68" s="12" t="s">
        <v>1301</v>
      </c>
    </row>
    <row r="69" spans="1:8" ht="15" customHeight="1" x14ac:dyDescent="0.3">
      <c r="A69" s="11" t="s">
        <v>554</v>
      </c>
      <c r="B69" s="11" t="s">
        <v>555</v>
      </c>
      <c r="C69" s="16">
        <v>41</v>
      </c>
      <c r="D69" s="11" t="s">
        <v>1296</v>
      </c>
      <c r="E69" s="11" t="s">
        <v>37696</v>
      </c>
      <c r="F69" s="11" t="s">
        <v>37697</v>
      </c>
      <c r="G69" s="11" t="s">
        <v>1534</v>
      </c>
      <c r="H69" s="12" t="s">
        <v>37698</v>
      </c>
    </row>
    <row r="70" spans="1:8" ht="15" customHeight="1" x14ac:dyDescent="0.3">
      <c r="A70" s="11" t="s">
        <v>554</v>
      </c>
      <c r="B70" s="11" t="s">
        <v>555</v>
      </c>
      <c r="C70" s="16">
        <v>41</v>
      </c>
      <c r="D70" s="13" t="s">
        <v>1296</v>
      </c>
      <c r="E70" s="11" t="s">
        <v>37699</v>
      </c>
      <c r="F70" s="11"/>
      <c r="G70" s="11" t="s">
        <v>961</v>
      </c>
      <c r="H70" s="12" t="s">
        <v>37700</v>
      </c>
    </row>
    <row r="71" spans="1:8" ht="15" customHeight="1" x14ac:dyDescent="0.3">
      <c r="A71" s="11" t="s">
        <v>581</v>
      </c>
      <c r="B71" s="11" t="s">
        <v>582</v>
      </c>
      <c r="C71" s="16">
        <v>43</v>
      </c>
      <c r="D71" s="11" t="s">
        <v>1321</v>
      </c>
      <c r="E71" s="11" t="s">
        <v>37701</v>
      </c>
      <c r="F71" s="11"/>
      <c r="G71" s="11" t="s">
        <v>626</v>
      </c>
      <c r="H71" s="12" t="s">
        <v>37702</v>
      </c>
    </row>
    <row r="72" spans="1:8" ht="15" customHeight="1" x14ac:dyDescent="0.3">
      <c r="A72" s="11" t="s">
        <v>581</v>
      </c>
      <c r="B72" s="11" t="s">
        <v>582</v>
      </c>
      <c r="C72" s="16">
        <v>43</v>
      </c>
      <c r="D72" s="11" t="s">
        <v>1321</v>
      </c>
      <c r="E72" s="11" t="s">
        <v>37703</v>
      </c>
      <c r="F72" s="11"/>
      <c r="G72" s="11" t="s">
        <v>1387</v>
      </c>
      <c r="H72" s="12" t="s">
        <v>37702</v>
      </c>
    </row>
    <row r="73" spans="1:8" ht="15" customHeight="1" x14ac:dyDescent="0.3">
      <c r="A73" s="11" t="s">
        <v>581</v>
      </c>
      <c r="B73" s="11" t="s">
        <v>582</v>
      </c>
      <c r="C73" s="16">
        <v>43</v>
      </c>
      <c r="D73" s="11" t="s">
        <v>1321</v>
      </c>
      <c r="E73" s="11" t="s">
        <v>37704</v>
      </c>
      <c r="F73" s="11" t="s">
        <v>37705</v>
      </c>
      <c r="G73" s="11">
        <v>2022</v>
      </c>
      <c r="H73" s="15" t="s">
        <v>37702</v>
      </c>
    </row>
  </sheetData>
  <autoFilter ref="A2:H2" xr:uid="{00000000-0009-0000-0000-00000E000000}"/>
  <sortState xmlns:xlrd2="http://schemas.microsoft.com/office/spreadsheetml/2017/richdata2" ref="A3:H73">
    <sortCondition ref="A3:A73"/>
    <sortCondition descending="1" ref="G3:G73"/>
  </sortState>
  <mergeCells count="1">
    <mergeCell ref="A1:H1"/>
  </mergeCells>
  <hyperlinks>
    <hyperlink ref="H61" r:id="rId1" xr:uid="{00000000-0004-0000-0E00-000000000000}"/>
    <hyperlink ref="H49" r:id="rId2" xr:uid="{00000000-0004-0000-0E00-000001000000}"/>
    <hyperlink ref="H52" r:id="rId3" xr:uid="{00000000-0004-0000-0E00-000002000000}"/>
    <hyperlink ref="H73" r:id="rId4" location=":~:text=He%20is%20a%20national%20advisor,the%20Global%20100%20healthcare%20awards." xr:uid="{00000000-0004-0000-0E00-000003000000}"/>
    <hyperlink ref="H23" r:id="rId5" xr:uid="{00000000-0004-0000-0E00-000004000000}"/>
    <hyperlink ref="H53" r:id="rId6" xr:uid="{00000000-0004-0000-0E00-000005000000}"/>
    <hyperlink ref="H59" r:id="rId7" location=":~:text=Brian%20Kirby%20of%20the%20Charles,of%20patients%20with%20hidradenitis%20suppurativa%E2%80%9D." display="https://www.britishskinfoundation.org.uk/blog/understanding-inflammasomes-in-hidradenitis-suppurativa-key-protein-complexes-that-may-lead-to-chron - :~:text=Brian%20Kirby%20of%20the%20Charles,of%20patients%20with%20hidradenitis%20suppurativa%E2%80%9D." xr:uid="{00000000-0004-0000-0E00-000006000000}"/>
    <hyperlink ref="H19" r:id="rId8" xr:uid="{00000000-0004-0000-0E00-000007000000}"/>
    <hyperlink ref="H14" r:id="rId9" xr:uid="{00000000-0004-0000-0E00-000008000000}"/>
    <hyperlink ref="H56" r:id="rId10" xr:uid="{00000000-0004-0000-0E00-000009000000}"/>
    <hyperlink ref="H6" r:id="rId11" xr:uid="{00000000-0004-0000-0E00-00000A000000}"/>
    <hyperlink ref="H40" r:id="rId12" xr:uid="{00000000-0004-0000-0E00-00000B000000}"/>
    <hyperlink ref="H7" r:id="rId13" xr:uid="{00000000-0004-0000-0E00-00000C000000}"/>
    <hyperlink ref="H29" r:id="rId14" xr:uid="{00000000-0004-0000-0E00-00000D000000}"/>
    <hyperlink ref="H10" r:id="rId15" xr:uid="{00000000-0004-0000-0E00-00000E000000}"/>
    <hyperlink ref="H27" r:id="rId16" xr:uid="{00000000-0004-0000-0E00-00000F000000}"/>
    <hyperlink ref="H41" r:id="rId17" xr:uid="{00000000-0004-0000-0E00-000010000000}"/>
    <hyperlink ref="H30" r:id="rId18" xr:uid="{00000000-0004-0000-0E00-000011000000}"/>
    <hyperlink ref="H28" r:id="rId19" xr:uid="{00000000-0004-0000-0E00-000012000000}"/>
    <hyperlink ref="H38" r:id="rId20" xr:uid="{00000000-0004-0000-0E00-000013000000}"/>
    <hyperlink ref="H69" r:id="rId21" xr:uid="{00000000-0004-0000-0E00-000014000000}"/>
    <hyperlink ref="H31" r:id="rId22" xr:uid="{00000000-0004-0000-0E00-000015000000}"/>
    <hyperlink ref="H57" r:id="rId23" xr:uid="{00000000-0004-0000-0E00-000016000000}"/>
    <hyperlink ref="H9" r:id="rId24" xr:uid="{00000000-0004-0000-0E00-000017000000}"/>
    <hyperlink ref="H72" r:id="rId25" location=":~:text=He%20is%20a%20national%20advisor,the%20Global%20100%20healthcare%20awards." display="https://www.nuffieldhealth.com/consultants/dr-faheem-latheef - :~:text=He%20is%20a%20national%20advisor,the%20Global%20100%20healthcare%20awards." xr:uid="{00000000-0004-0000-0E00-000018000000}"/>
    <hyperlink ref="H8" r:id="rId26" xr:uid="{00000000-0004-0000-0E00-000019000000}"/>
    <hyperlink ref="H22" r:id="rId27" xr:uid="{00000000-0004-0000-0E00-00001A000000}"/>
    <hyperlink ref="H44" r:id="rId28" xr:uid="{00000000-0004-0000-0E00-00001B000000}"/>
    <hyperlink ref="H17" r:id="rId29" xr:uid="{00000000-0004-0000-0E00-00001C000000}"/>
    <hyperlink ref="H42" r:id="rId30" xr:uid="{00000000-0004-0000-0E00-00001D000000}"/>
    <hyperlink ref="H68" r:id="rId31" xr:uid="{00000000-0004-0000-0E00-00001E000000}"/>
    <hyperlink ref="H39" r:id="rId32" xr:uid="{00000000-0004-0000-0E00-00001F000000}"/>
    <hyperlink ref="H25" r:id="rId33" xr:uid="{00000000-0004-0000-0E00-000020000000}"/>
    <hyperlink ref="H66" r:id="rId34" xr:uid="{00000000-0004-0000-0E00-000021000000}"/>
    <hyperlink ref="H5" r:id="rId35" xr:uid="{00000000-0004-0000-0E00-000022000000}"/>
    <hyperlink ref="H54" r:id="rId36" xr:uid="{00000000-0004-0000-0E00-000023000000}"/>
    <hyperlink ref="H71" r:id="rId37" location=":~:text=He%20is%20a%20national%20advisor,the%20Global%20100%20healthcare%20awards." display="https://www.nuffieldhealth.com/consultants/dr-faheem-latheef - :~:text=He%20is%20a%20national%20advisor,the%20Global%20100%20healthcare%20awards." xr:uid="{00000000-0004-0000-0E00-000024000000}"/>
    <hyperlink ref="H16" r:id="rId38" xr:uid="{00000000-0004-0000-0E00-000025000000}"/>
    <hyperlink ref="H15" r:id="rId39" xr:uid="{00000000-0004-0000-0E00-000026000000}"/>
    <hyperlink ref="H35" r:id="rId40" xr:uid="{00000000-0004-0000-0E00-000027000000}"/>
    <hyperlink ref="H36" r:id="rId41" xr:uid="{00000000-0004-0000-0E00-000028000000}"/>
    <hyperlink ref="H32" r:id="rId42" xr:uid="{00000000-0004-0000-0E00-000029000000}"/>
    <hyperlink ref="H26" r:id="rId43" xr:uid="{00000000-0004-0000-0E00-00002A000000}"/>
    <hyperlink ref="H62" r:id="rId44" xr:uid="{00000000-0004-0000-0E00-00002B000000}"/>
    <hyperlink ref="H58" r:id="rId45" xr:uid="{00000000-0004-0000-0E00-00002C000000}"/>
    <hyperlink ref="H20" r:id="rId46" xr:uid="{00000000-0004-0000-0E00-00002D000000}"/>
    <hyperlink ref="H47" r:id="rId47" xr:uid="{00000000-0004-0000-0E00-00002E000000}"/>
    <hyperlink ref="H24" r:id="rId48" xr:uid="{00000000-0004-0000-0E00-00002F000000}"/>
    <hyperlink ref="H55" r:id="rId49" xr:uid="{00000000-0004-0000-0E00-000030000000}"/>
    <hyperlink ref="H51" r:id="rId50" xr:uid="{00000000-0004-0000-0E00-000031000000}"/>
    <hyperlink ref="H3" r:id="rId51" xr:uid="{00000000-0004-0000-0E00-000032000000}"/>
    <hyperlink ref="H48" r:id="rId52" xr:uid="{00000000-0004-0000-0E00-000033000000}"/>
    <hyperlink ref="H46" r:id="rId53" xr:uid="{00000000-0004-0000-0E00-000034000000}"/>
    <hyperlink ref="H65" r:id="rId54" xr:uid="{00000000-0004-0000-0E00-000035000000}"/>
    <hyperlink ref="H37" r:id="rId55" xr:uid="{00000000-0004-0000-0E00-000036000000}"/>
    <hyperlink ref="H18" r:id="rId56" xr:uid="{00000000-0004-0000-0E00-000037000000}"/>
    <hyperlink ref="H13" r:id="rId57" xr:uid="{00000000-0004-0000-0E00-000038000000}"/>
    <hyperlink ref="H11" r:id="rId58" xr:uid="{00000000-0004-0000-0E00-000039000000}"/>
    <hyperlink ref="H43" r:id="rId59" xr:uid="{00000000-0004-0000-0E00-00003A000000}"/>
    <hyperlink ref="H60" r:id="rId60" location=":~:text=I%20have%20received%20the%20following,Essay%20Prize%20in%202000%20and" display="https://www.spirehealthcare.com/consultant-profiles/dr-graham-johnston-c3490558/ - :~:text=I%20have%20received%20the%20following,Essay%20Prize%20in%202000%20and" xr:uid="{00000000-0004-0000-0E00-00003B000000}"/>
    <hyperlink ref="H67" r:id="rId61" xr:uid="{00000000-0004-0000-0E00-00003C000000}"/>
    <hyperlink ref="H64" r:id="rId62" xr:uid="{00000000-0004-0000-0E00-00003D000000}"/>
    <hyperlink ref="H4" r:id="rId63" xr:uid="{00000000-0004-0000-0E00-00003E000000}"/>
    <hyperlink ref="H70" r:id="rId64" xr:uid="{00000000-0004-0000-0E00-00003F000000}"/>
    <hyperlink ref="H33" r:id="rId65" xr:uid="{00000000-0004-0000-0E00-000040000000}"/>
    <hyperlink ref="H34" r:id="rId66" xr:uid="{00000000-0004-0000-0E00-000041000000}"/>
    <hyperlink ref="H63" r:id="rId67" xr:uid="{00000000-0004-0000-0E00-000042000000}"/>
    <hyperlink ref="H45" r:id="rId68" xr:uid="{00000000-0004-0000-0E00-000043000000}"/>
    <hyperlink ref="H12" r:id="rId69" xr:uid="{00000000-0004-0000-0E00-000044000000}"/>
    <hyperlink ref="H21" r:id="rId70" xr:uid="{00000000-0004-0000-0E00-000045000000}"/>
    <hyperlink ref="H50" r:id="rId71" xr:uid="{00000000-0004-0000-0E00-000046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12554"/>
  <sheetViews>
    <sheetView showGridLines="0" workbookViewId="0">
      <pane xSplit="8" ySplit="2" topLeftCell="I3" activePane="bottomRight" state="frozen"/>
      <selection pane="topRight" activeCell="H17" sqref="H17"/>
      <selection pane="bottomLeft" activeCell="H17" sqref="H17"/>
      <selection pane="bottomRight" activeCell="I3" sqref="I3"/>
    </sheetView>
  </sheetViews>
  <sheetFormatPr defaultRowHeight="14.4" x14ac:dyDescent="0.3"/>
  <cols>
    <col min="1" max="4" width="13.5546875" customWidth="1"/>
    <col min="5" max="6" width="10.6640625" customWidth="1"/>
    <col min="7" max="8" width="25.5546875" customWidth="1"/>
    <col min="9" max="9" width="15" customWidth="1"/>
    <col min="10" max="10" width="52.109375" customWidth="1"/>
  </cols>
  <sheetData>
    <row r="1" spans="1:10" ht="27" x14ac:dyDescent="0.3">
      <c r="A1" s="36" t="s">
        <v>37706</v>
      </c>
      <c r="B1" s="37"/>
      <c r="C1" s="37"/>
      <c r="D1" s="37"/>
      <c r="E1" s="37"/>
      <c r="F1" s="37"/>
      <c r="G1" s="37"/>
      <c r="H1" s="37"/>
      <c r="I1" s="37"/>
      <c r="J1" s="37"/>
    </row>
    <row r="2" spans="1:10" ht="20.100000000000001" customHeight="1" x14ac:dyDescent="0.3">
      <c r="A2" s="1" t="s">
        <v>37707</v>
      </c>
      <c r="B2" s="1" t="s">
        <v>37708</v>
      </c>
      <c r="C2" s="1" t="s">
        <v>37709</v>
      </c>
      <c r="D2" s="1" t="s">
        <v>37710</v>
      </c>
      <c r="E2" s="1" t="s">
        <v>37711</v>
      </c>
      <c r="F2" s="1" t="s">
        <v>37712</v>
      </c>
      <c r="G2" s="1" t="s">
        <v>37713</v>
      </c>
      <c r="H2" s="1" t="s">
        <v>37714</v>
      </c>
      <c r="I2" s="1" t="s">
        <v>37715</v>
      </c>
      <c r="J2" s="1" t="s">
        <v>37716</v>
      </c>
    </row>
    <row r="3" spans="1:10" s="6" customFormat="1" ht="15" customHeight="1" x14ac:dyDescent="0.3">
      <c r="A3" s="3" t="s">
        <v>25</v>
      </c>
      <c r="B3" s="3" t="s">
        <v>26</v>
      </c>
      <c r="C3" s="3" t="s">
        <v>86</v>
      </c>
      <c r="D3" s="3" t="s">
        <v>87</v>
      </c>
      <c r="E3" s="4">
        <v>1</v>
      </c>
      <c r="F3" s="4">
        <v>5</v>
      </c>
      <c r="G3" s="3" t="s">
        <v>623</v>
      </c>
      <c r="H3" s="3" t="s">
        <v>731</v>
      </c>
      <c r="I3" s="3" t="s">
        <v>37717</v>
      </c>
      <c r="J3" s="3" t="s">
        <v>32</v>
      </c>
    </row>
    <row r="4" spans="1:10" s="6" customFormat="1" ht="15" customHeight="1" x14ac:dyDescent="0.3">
      <c r="A4" s="3" t="s">
        <v>57</v>
      </c>
      <c r="B4" s="3" t="s">
        <v>58</v>
      </c>
      <c r="C4" s="3" t="s">
        <v>352</v>
      </c>
      <c r="D4" s="3" t="s">
        <v>353</v>
      </c>
      <c r="E4" s="4">
        <v>3</v>
      </c>
      <c r="F4" s="4">
        <v>24</v>
      </c>
      <c r="G4" s="3" t="s">
        <v>705</v>
      </c>
      <c r="H4" s="3" t="s">
        <v>1092</v>
      </c>
      <c r="I4" s="3" t="s">
        <v>37717</v>
      </c>
      <c r="J4" s="3" t="s">
        <v>713</v>
      </c>
    </row>
    <row r="5" spans="1:10" s="6" customFormat="1" ht="15" customHeight="1" x14ac:dyDescent="0.3">
      <c r="A5" s="3" t="s">
        <v>57</v>
      </c>
      <c r="B5" s="3" t="s">
        <v>58</v>
      </c>
      <c r="C5" s="3" t="s">
        <v>581</v>
      </c>
      <c r="D5" s="3" t="s">
        <v>582</v>
      </c>
      <c r="E5" s="4">
        <v>3</v>
      </c>
      <c r="F5" s="4">
        <v>43</v>
      </c>
      <c r="G5" s="3" t="s">
        <v>705</v>
      </c>
      <c r="H5" s="3" t="s">
        <v>1321</v>
      </c>
      <c r="I5" s="3" t="s">
        <v>37717</v>
      </c>
      <c r="J5" s="3" t="s">
        <v>713</v>
      </c>
    </row>
    <row r="6" spans="1:10" s="6" customFormat="1" ht="15" customHeight="1" x14ac:dyDescent="0.3">
      <c r="A6" s="3" t="s">
        <v>57</v>
      </c>
      <c r="B6" s="3" t="s">
        <v>58</v>
      </c>
      <c r="C6" s="3" t="s">
        <v>204</v>
      </c>
      <c r="D6" s="3" t="s">
        <v>205</v>
      </c>
      <c r="E6" s="4">
        <v>3</v>
      </c>
      <c r="F6" s="4">
        <v>13</v>
      </c>
      <c r="G6" s="3" t="s">
        <v>705</v>
      </c>
      <c r="H6" s="3" t="s">
        <v>956</v>
      </c>
      <c r="I6" s="3" t="s">
        <v>37717</v>
      </c>
      <c r="J6" s="3" t="s">
        <v>715</v>
      </c>
    </row>
    <row r="7" spans="1:10" s="6" customFormat="1" ht="15" customHeight="1" x14ac:dyDescent="0.3">
      <c r="A7" s="3" t="s">
        <v>57</v>
      </c>
      <c r="B7" s="3" t="s">
        <v>58</v>
      </c>
      <c r="C7" s="3" t="s">
        <v>260</v>
      </c>
      <c r="D7" s="3" t="s">
        <v>261</v>
      </c>
      <c r="E7" s="4">
        <v>3</v>
      </c>
      <c r="F7" s="4">
        <v>17</v>
      </c>
      <c r="G7" s="3" t="s">
        <v>705</v>
      </c>
      <c r="H7" s="3" t="s">
        <v>1005</v>
      </c>
      <c r="I7" s="3" t="s">
        <v>37717</v>
      </c>
      <c r="J7" s="3" t="s">
        <v>715</v>
      </c>
    </row>
    <row r="8" spans="1:10" s="6" customFormat="1" ht="15" customHeight="1" x14ac:dyDescent="0.3">
      <c r="A8" s="3" t="s">
        <v>57</v>
      </c>
      <c r="B8" s="3" t="s">
        <v>58</v>
      </c>
      <c r="C8" s="3" t="s">
        <v>272</v>
      </c>
      <c r="D8" s="3" t="s">
        <v>273</v>
      </c>
      <c r="E8" s="4">
        <v>3</v>
      </c>
      <c r="F8" s="4">
        <v>18</v>
      </c>
      <c r="G8" s="3" t="s">
        <v>705</v>
      </c>
      <c r="H8" s="3" t="s">
        <v>1009</v>
      </c>
      <c r="I8" s="3" t="s">
        <v>37717</v>
      </c>
      <c r="J8" s="3" t="s">
        <v>715</v>
      </c>
    </row>
    <row r="9" spans="1:10" s="6" customFormat="1" ht="15" customHeight="1" x14ac:dyDescent="0.3">
      <c r="A9" s="3" t="s">
        <v>57</v>
      </c>
      <c r="B9" s="3" t="s">
        <v>58</v>
      </c>
      <c r="C9" s="3" t="s">
        <v>295</v>
      </c>
      <c r="D9" s="3" t="s">
        <v>296</v>
      </c>
      <c r="E9" s="4">
        <v>3</v>
      </c>
      <c r="F9" s="4">
        <v>20</v>
      </c>
      <c r="G9" s="3" t="s">
        <v>705</v>
      </c>
      <c r="H9" s="3" t="s">
        <v>1028</v>
      </c>
      <c r="I9" s="3" t="s">
        <v>37717</v>
      </c>
      <c r="J9" s="3" t="s">
        <v>715</v>
      </c>
    </row>
    <row r="10" spans="1:10" s="6" customFormat="1" ht="15" customHeight="1" x14ac:dyDescent="0.3">
      <c r="A10" s="3" t="s">
        <v>57</v>
      </c>
      <c r="B10" s="3" t="s">
        <v>58</v>
      </c>
      <c r="C10" s="3" t="s">
        <v>189</v>
      </c>
      <c r="D10" s="3" t="s">
        <v>190</v>
      </c>
      <c r="E10" s="4">
        <v>3</v>
      </c>
      <c r="F10" s="4">
        <v>12</v>
      </c>
      <c r="G10" s="3" t="s">
        <v>705</v>
      </c>
      <c r="H10" s="3" t="s">
        <v>948</v>
      </c>
      <c r="I10" s="3" t="s">
        <v>37717</v>
      </c>
      <c r="J10" s="3" t="s">
        <v>713</v>
      </c>
    </row>
    <row r="11" spans="1:10" s="6" customFormat="1" ht="15" customHeight="1" x14ac:dyDescent="0.3">
      <c r="A11" s="3" t="s">
        <v>57</v>
      </c>
      <c r="B11" s="3" t="s">
        <v>58</v>
      </c>
      <c r="C11" s="3" t="s">
        <v>389</v>
      </c>
      <c r="D11" s="3" t="s">
        <v>390</v>
      </c>
      <c r="E11" s="4">
        <v>3</v>
      </c>
      <c r="F11" s="4">
        <v>27</v>
      </c>
      <c r="G11" s="3" t="s">
        <v>705</v>
      </c>
      <c r="H11" s="3" t="s">
        <v>1127</v>
      </c>
      <c r="I11" s="3" t="s">
        <v>37717</v>
      </c>
      <c r="J11" s="3" t="s">
        <v>715</v>
      </c>
    </row>
    <row r="12" spans="1:10" s="6" customFormat="1" ht="15" customHeight="1" x14ac:dyDescent="0.3">
      <c r="A12" s="3" t="s">
        <v>57</v>
      </c>
      <c r="B12" s="3" t="s">
        <v>58</v>
      </c>
      <c r="C12" s="3" t="s">
        <v>493</v>
      </c>
      <c r="D12" s="3" t="s">
        <v>494</v>
      </c>
      <c r="E12" s="4">
        <v>3</v>
      </c>
      <c r="F12" s="4">
        <v>36</v>
      </c>
      <c r="G12" s="3" t="s">
        <v>705</v>
      </c>
      <c r="H12" s="3" t="s">
        <v>1241</v>
      </c>
      <c r="I12" s="3" t="s">
        <v>37717</v>
      </c>
      <c r="J12" s="3" t="s">
        <v>715</v>
      </c>
    </row>
    <row r="13" spans="1:10" s="6" customFormat="1" ht="15" customHeight="1" x14ac:dyDescent="0.3">
      <c r="A13" s="3" t="s">
        <v>57</v>
      </c>
      <c r="B13" s="3" t="s">
        <v>58</v>
      </c>
      <c r="C13" s="3" t="s">
        <v>545</v>
      </c>
      <c r="D13" s="3" t="s">
        <v>546</v>
      </c>
      <c r="E13" s="4">
        <v>3</v>
      </c>
      <c r="F13" s="4">
        <v>40</v>
      </c>
      <c r="G13" s="3" t="s">
        <v>705</v>
      </c>
      <c r="H13" s="3" t="s">
        <v>1276</v>
      </c>
      <c r="I13" s="3" t="s">
        <v>37717</v>
      </c>
      <c r="J13" s="3" t="s">
        <v>715</v>
      </c>
    </row>
    <row r="14" spans="1:10" s="6" customFormat="1" ht="15" customHeight="1" x14ac:dyDescent="0.3">
      <c r="A14" s="3" t="s">
        <v>158</v>
      </c>
      <c r="B14" s="3" t="s">
        <v>159</v>
      </c>
      <c r="C14" s="3" t="s">
        <v>468</v>
      </c>
      <c r="D14" s="3" t="s">
        <v>469</v>
      </c>
      <c r="E14" s="4">
        <v>10</v>
      </c>
      <c r="F14" s="4">
        <v>34</v>
      </c>
      <c r="G14" s="3" t="s">
        <v>854</v>
      </c>
      <c r="H14" s="3" t="s">
        <v>1225</v>
      </c>
      <c r="I14" s="3" t="s">
        <v>37717</v>
      </c>
      <c r="J14" s="3" t="s">
        <v>163</v>
      </c>
    </row>
    <row r="15" spans="1:10" s="6" customFormat="1" ht="15" customHeight="1" x14ac:dyDescent="0.3">
      <c r="A15" s="3" t="s">
        <v>402</v>
      </c>
      <c r="B15" s="3" t="s">
        <v>403</v>
      </c>
      <c r="C15" s="3" t="s">
        <v>97</v>
      </c>
      <c r="D15" s="3" t="s">
        <v>98</v>
      </c>
      <c r="E15" s="4">
        <v>28</v>
      </c>
      <c r="F15" s="4">
        <v>6</v>
      </c>
      <c r="G15" s="3" t="s">
        <v>1173</v>
      </c>
      <c r="H15" s="3" t="s">
        <v>742</v>
      </c>
      <c r="I15" s="3" t="s">
        <v>37717</v>
      </c>
      <c r="J15" s="3" t="s">
        <v>407</v>
      </c>
    </row>
    <row r="16" spans="1:10" s="6" customFormat="1" ht="15" customHeight="1" x14ac:dyDescent="0.3">
      <c r="A16" s="3" t="s">
        <v>581</v>
      </c>
      <c r="B16" s="3" t="s">
        <v>582</v>
      </c>
      <c r="C16" s="3" t="s">
        <v>593</v>
      </c>
      <c r="D16" s="3" t="s">
        <v>594</v>
      </c>
      <c r="E16" s="4">
        <v>43</v>
      </c>
      <c r="F16" s="4">
        <v>44</v>
      </c>
      <c r="G16" s="3" t="s">
        <v>1321</v>
      </c>
      <c r="H16" s="3" t="s">
        <v>1333</v>
      </c>
      <c r="I16" s="3" t="s">
        <v>37717</v>
      </c>
      <c r="J16" s="3" t="s">
        <v>598</v>
      </c>
    </row>
    <row r="17" spans="1:10" s="6" customFormat="1" ht="15" customHeight="1" x14ac:dyDescent="0.3">
      <c r="A17" s="3" t="s">
        <v>581</v>
      </c>
      <c r="B17" s="3" t="s">
        <v>582</v>
      </c>
      <c r="C17" s="3" t="s">
        <v>568</v>
      </c>
      <c r="D17" s="3" t="s">
        <v>569</v>
      </c>
      <c r="E17" s="4">
        <v>43</v>
      </c>
      <c r="F17" s="4">
        <v>42</v>
      </c>
      <c r="G17" s="3" t="s">
        <v>1321</v>
      </c>
      <c r="H17" s="3" t="s">
        <v>1302</v>
      </c>
      <c r="I17" s="3" t="s">
        <v>37717</v>
      </c>
      <c r="J17" s="3" t="s">
        <v>598</v>
      </c>
    </row>
    <row r="18" spans="1:10" s="6" customFormat="1" ht="15" customHeight="1" x14ac:dyDescent="0.3">
      <c r="A18" s="3" t="s">
        <v>57</v>
      </c>
      <c r="B18" s="3" t="s">
        <v>58</v>
      </c>
      <c r="C18" s="3" t="s">
        <v>430</v>
      </c>
      <c r="D18" s="3" t="s">
        <v>431</v>
      </c>
      <c r="E18" s="4">
        <v>3</v>
      </c>
      <c r="F18" s="4">
        <v>30</v>
      </c>
      <c r="G18" s="3" t="s">
        <v>705</v>
      </c>
      <c r="H18" s="3" t="s">
        <v>1191</v>
      </c>
      <c r="I18" s="3" t="s">
        <v>37717</v>
      </c>
      <c r="J18" s="3" t="s">
        <v>715</v>
      </c>
    </row>
    <row r="19" spans="1:10" s="6" customFormat="1" ht="15" customHeight="1" x14ac:dyDescent="0.3">
      <c r="A19" s="3" t="s">
        <v>57</v>
      </c>
      <c r="B19" s="3" t="s">
        <v>58</v>
      </c>
      <c r="C19" s="3" t="s">
        <v>71</v>
      </c>
      <c r="D19" s="3" t="s">
        <v>72</v>
      </c>
      <c r="E19" s="4">
        <v>3</v>
      </c>
      <c r="F19" s="4">
        <v>4</v>
      </c>
      <c r="G19" s="3" t="s">
        <v>705</v>
      </c>
      <c r="H19" s="3" t="s">
        <v>718</v>
      </c>
      <c r="I19" s="3" t="s">
        <v>37717</v>
      </c>
      <c r="J19" s="3" t="s">
        <v>713</v>
      </c>
    </row>
    <row r="20" spans="1:10" s="6" customFormat="1" ht="15" customHeight="1" x14ac:dyDescent="0.3">
      <c r="A20" s="3" t="s">
        <v>57</v>
      </c>
      <c r="B20" s="3" t="s">
        <v>58</v>
      </c>
      <c r="C20" s="3" t="s">
        <v>545</v>
      </c>
      <c r="D20" s="3" t="s">
        <v>546</v>
      </c>
      <c r="E20" s="4">
        <v>3</v>
      </c>
      <c r="F20" s="4">
        <v>40</v>
      </c>
      <c r="G20" s="3" t="s">
        <v>705</v>
      </c>
      <c r="H20" s="3" t="s">
        <v>1276</v>
      </c>
      <c r="I20" s="3" t="s">
        <v>37717</v>
      </c>
      <c r="J20" s="3" t="s">
        <v>62</v>
      </c>
    </row>
    <row r="21" spans="1:10" s="6" customFormat="1" ht="15" customHeight="1" x14ac:dyDescent="0.3">
      <c r="A21" s="3" t="s">
        <v>57</v>
      </c>
      <c r="B21" s="3" t="s">
        <v>58</v>
      </c>
      <c r="C21" s="3" t="s">
        <v>482</v>
      </c>
      <c r="D21" s="3" t="s">
        <v>483</v>
      </c>
      <c r="E21" s="4">
        <v>3</v>
      </c>
      <c r="F21" s="4">
        <v>35</v>
      </c>
      <c r="G21" s="3" t="s">
        <v>705</v>
      </c>
      <c r="H21" s="3" t="s">
        <v>1229</v>
      </c>
      <c r="I21" s="3" t="s">
        <v>37717</v>
      </c>
      <c r="J21" s="3" t="s">
        <v>62</v>
      </c>
    </row>
    <row r="22" spans="1:10" s="6" customFormat="1" ht="15" customHeight="1" x14ac:dyDescent="0.3">
      <c r="A22" s="3" t="s">
        <v>593</v>
      </c>
      <c r="B22" s="3" t="s">
        <v>594</v>
      </c>
      <c r="C22" s="3" t="s">
        <v>568</v>
      </c>
      <c r="D22" s="3" t="s">
        <v>569</v>
      </c>
      <c r="E22" s="4">
        <v>44</v>
      </c>
      <c r="F22" s="4">
        <v>42</v>
      </c>
      <c r="G22" s="3" t="s">
        <v>1333</v>
      </c>
      <c r="H22" s="3" t="s">
        <v>1302</v>
      </c>
      <c r="I22" s="3" t="s">
        <v>37717</v>
      </c>
      <c r="J22" s="3" t="s">
        <v>598</v>
      </c>
    </row>
    <row r="23" spans="1:10" s="6" customFormat="1" ht="15" customHeight="1" x14ac:dyDescent="0.3">
      <c r="A23" s="3" t="s">
        <v>57</v>
      </c>
      <c r="B23" s="3" t="s">
        <v>58</v>
      </c>
      <c r="C23" s="3" t="s">
        <v>25</v>
      </c>
      <c r="D23" s="3" t="s">
        <v>26</v>
      </c>
      <c r="E23" s="4">
        <v>3</v>
      </c>
      <c r="F23" s="4">
        <v>1</v>
      </c>
      <c r="G23" s="3" t="s">
        <v>705</v>
      </c>
      <c r="H23" s="3" t="s">
        <v>623</v>
      </c>
      <c r="I23" s="3" t="s">
        <v>37717</v>
      </c>
      <c r="J23" s="3" t="s">
        <v>209</v>
      </c>
    </row>
    <row r="24" spans="1:10" s="6" customFormat="1" ht="15" customHeight="1" x14ac:dyDescent="0.3">
      <c r="A24" s="3" t="s">
        <v>57</v>
      </c>
      <c r="B24" s="3" t="s">
        <v>58</v>
      </c>
      <c r="C24" s="3" t="s">
        <v>173</v>
      </c>
      <c r="D24" s="3" t="s">
        <v>174</v>
      </c>
      <c r="E24" s="4">
        <v>3</v>
      </c>
      <c r="F24" s="4">
        <v>11</v>
      </c>
      <c r="G24" s="3" t="s">
        <v>705</v>
      </c>
      <c r="H24" s="3" t="s">
        <v>867</v>
      </c>
      <c r="I24" s="3" t="s">
        <v>37717</v>
      </c>
      <c r="J24" s="3" t="s">
        <v>209</v>
      </c>
    </row>
    <row r="25" spans="1:10" s="6" customFormat="1" ht="15" customHeight="1" x14ac:dyDescent="0.3">
      <c r="A25" s="3" t="s">
        <v>57</v>
      </c>
      <c r="B25" s="3" t="s">
        <v>58</v>
      </c>
      <c r="C25" s="3" t="s">
        <v>204</v>
      </c>
      <c r="D25" s="3" t="s">
        <v>205</v>
      </c>
      <c r="E25" s="4">
        <v>3</v>
      </c>
      <c r="F25" s="4">
        <v>13</v>
      </c>
      <c r="G25" s="3" t="s">
        <v>705</v>
      </c>
      <c r="H25" s="3" t="s">
        <v>956</v>
      </c>
      <c r="I25" s="3" t="s">
        <v>37717</v>
      </c>
      <c r="J25" s="3" t="s">
        <v>209</v>
      </c>
    </row>
    <row r="26" spans="1:10" s="6" customFormat="1" ht="15" customHeight="1" x14ac:dyDescent="0.3">
      <c r="A26" s="3" t="s">
        <v>57</v>
      </c>
      <c r="B26" s="3" t="s">
        <v>58</v>
      </c>
      <c r="C26" s="3" t="s">
        <v>260</v>
      </c>
      <c r="D26" s="3" t="s">
        <v>261</v>
      </c>
      <c r="E26" s="4">
        <v>3</v>
      </c>
      <c r="F26" s="4">
        <v>17</v>
      </c>
      <c r="G26" s="3" t="s">
        <v>705</v>
      </c>
      <c r="H26" s="3" t="s">
        <v>1005</v>
      </c>
      <c r="I26" s="3" t="s">
        <v>37717</v>
      </c>
      <c r="J26" s="3" t="s">
        <v>209</v>
      </c>
    </row>
    <row r="27" spans="1:10" s="6" customFormat="1" ht="15" customHeight="1" x14ac:dyDescent="0.3">
      <c r="A27" s="3" t="s">
        <v>57</v>
      </c>
      <c r="B27" s="3" t="s">
        <v>58</v>
      </c>
      <c r="C27" s="3" t="s">
        <v>272</v>
      </c>
      <c r="D27" s="3" t="s">
        <v>273</v>
      </c>
      <c r="E27" s="4">
        <v>3</v>
      </c>
      <c r="F27" s="4">
        <v>18</v>
      </c>
      <c r="G27" s="3" t="s">
        <v>705</v>
      </c>
      <c r="H27" s="3" t="s">
        <v>1009</v>
      </c>
      <c r="I27" s="3" t="s">
        <v>37717</v>
      </c>
      <c r="J27" s="3" t="s">
        <v>209</v>
      </c>
    </row>
    <row r="28" spans="1:10" s="6" customFormat="1" ht="15" customHeight="1" x14ac:dyDescent="0.3">
      <c r="A28" s="3" t="s">
        <v>57</v>
      </c>
      <c r="B28" s="3" t="s">
        <v>58</v>
      </c>
      <c r="C28" s="3" t="s">
        <v>295</v>
      </c>
      <c r="D28" s="3" t="s">
        <v>296</v>
      </c>
      <c r="E28" s="4">
        <v>3</v>
      </c>
      <c r="F28" s="4">
        <v>20</v>
      </c>
      <c r="G28" s="3" t="s">
        <v>705</v>
      </c>
      <c r="H28" s="3" t="s">
        <v>1028</v>
      </c>
      <c r="I28" s="3" t="s">
        <v>37717</v>
      </c>
      <c r="J28" s="3" t="s">
        <v>209</v>
      </c>
    </row>
    <row r="29" spans="1:10" s="6" customFormat="1" ht="15" customHeight="1" x14ac:dyDescent="0.3">
      <c r="A29" s="3" t="s">
        <v>57</v>
      </c>
      <c r="B29" s="3" t="s">
        <v>58</v>
      </c>
      <c r="C29" s="3" t="s">
        <v>307</v>
      </c>
      <c r="D29" s="3" t="s">
        <v>308</v>
      </c>
      <c r="E29" s="4">
        <v>3</v>
      </c>
      <c r="F29" s="4">
        <v>21</v>
      </c>
      <c r="G29" s="3" t="s">
        <v>705</v>
      </c>
      <c r="H29" s="3" t="s">
        <v>1051</v>
      </c>
      <c r="I29" s="3" t="s">
        <v>37717</v>
      </c>
      <c r="J29" s="3" t="s">
        <v>209</v>
      </c>
    </row>
    <row r="30" spans="1:10" s="6" customFormat="1" ht="15" customHeight="1" x14ac:dyDescent="0.3">
      <c r="A30" s="3" t="s">
        <v>57</v>
      </c>
      <c r="B30" s="3" t="s">
        <v>58</v>
      </c>
      <c r="C30" s="3" t="s">
        <v>482</v>
      </c>
      <c r="D30" s="3" t="s">
        <v>483</v>
      </c>
      <c r="E30" s="4">
        <v>3</v>
      </c>
      <c r="F30" s="4">
        <v>35</v>
      </c>
      <c r="G30" s="3" t="s">
        <v>705</v>
      </c>
      <c r="H30" s="3" t="s">
        <v>1229</v>
      </c>
      <c r="I30" s="3" t="s">
        <v>37717</v>
      </c>
      <c r="J30" s="3" t="s">
        <v>209</v>
      </c>
    </row>
    <row r="31" spans="1:10" s="6" customFormat="1" ht="15" customHeight="1" x14ac:dyDescent="0.3">
      <c r="A31" s="3" t="s">
        <v>57</v>
      </c>
      <c r="B31" s="3" t="s">
        <v>58</v>
      </c>
      <c r="C31" s="3" t="s">
        <v>545</v>
      </c>
      <c r="D31" s="3" t="s">
        <v>546</v>
      </c>
      <c r="E31" s="4">
        <v>3</v>
      </c>
      <c r="F31" s="4">
        <v>40</v>
      </c>
      <c r="G31" s="3" t="s">
        <v>705</v>
      </c>
      <c r="H31" s="3" t="s">
        <v>1276</v>
      </c>
      <c r="I31" s="3" t="s">
        <v>37717</v>
      </c>
      <c r="J31" s="3" t="s">
        <v>209</v>
      </c>
    </row>
    <row r="32" spans="1:10" s="6" customFormat="1" ht="15" customHeight="1" x14ac:dyDescent="0.3">
      <c r="A32" s="3" t="s">
        <v>57</v>
      </c>
      <c r="B32" s="3" t="s">
        <v>58</v>
      </c>
      <c r="C32" s="3" t="s">
        <v>204</v>
      </c>
      <c r="D32" s="3" t="s">
        <v>205</v>
      </c>
      <c r="E32" s="4">
        <v>3</v>
      </c>
      <c r="F32" s="4">
        <v>13</v>
      </c>
      <c r="G32" s="3" t="s">
        <v>705</v>
      </c>
      <c r="H32" s="3" t="s">
        <v>956</v>
      </c>
      <c r="I32" s="3" t="s">
        <v>37717</v>
      </c>
      <c r="J32" s="3" t="s">
        <v>62</v>
      </c>
    </row>
    <row r="33" spans="1:10" s="6" customFormat="1" ht="15" customHeight="1" x14ac:dyDescent="0.3">
      <c r="A33" s="3" t="s">
        <v>57</v>
      </c>
      <c r="B33" s="3" t="s">
        <v>58</v>
      </c>
      <c r="C33" s="3" t="s">
        <v>246</v>
      </c>
      <c r="D33" s="3" t="s">
        <v>247</v>
      </c>
      <c r="E33" s="4">
        <v>3</v>
      </c>
      <c r="F33" s="4">
        <v>16</v>
      </c>
      <c r="G33" s="3" t="s">
        <v>705</v>
      </c>
      <c r="H33" s="3" t="s">
        <v>989</v>
      </c>
      <c r="I33" s="3" t="s">
        <v>37717</v>
      </c>
      <c r="J33" s="3" t="s">
        <v>62</v>
      </c>
    </row>
    <row r="34" spans="1:10" s="6" customFormat="1" ht="15" customHeight="1" x14ac:dyDescent="0.3">
      <c r="A34" s="3" t="s">
        <v>57</v>
      </c>
      <c r="B34" s="3" t="s">
        <v>58</v>
      </c>
      <c r="C34" s="3" t="s">
        <v>272</v>
      </c>
      <c r="D34" s="3" t="s">
        <v>273</v>
      </c>
      <c r="E34" s="4">
        <v>3</v>
      </c>
      <c r="F34" s="4">
        <v>18</v>
      </c>
      <c r="G34" s="3" t="s">
        <v>705</v>
      </c>
      <c r="H34" s="3" t="s">
        <v>1009</v>
      </c>
      <c r="I34" s="3" t="s">
        <v>37717</v>
      </c>
      <c r="J34" s="3" t="s">
        <v>62</v>
      </c>
    </row>
    <row r="35" spans="1:10" s="6" customFormat="1" ht="15" customHeight="1" x14ac:dyDescent="0.3">
      <c r="A35" s="3" t="s">
        <v>57</v>
      </c>
      <c r="B35" s="3" t="s">
        <v>58</v>
      </c>
      <c r="C35" s="3" t="s">
        <v>295</v>
      </c>
      <c r="D35" s="3" t="s">
        <v>296</v>
      </c>
      <c r="E35" s="4">
        <v>3</v>
      </c>
      <c r="F35" s="4">
        <v>20</v>
      </c>
      <c r="G35" s="3" t="s">
        <v>705</v>
      </c>
      <c r="H35" s="3" t="s">
        <v>1028</v>
      </c>
      <c r="I35" s="3" t="s">
        <v>37717</v>
      </c>
      <c r="J35" s="3" t="s">
        <v>62</v>
      </c>
    </row>
    <row r="36" spans="1:10" s="6" customFormat="1" ht="15" customHeight="1" x14ac:dyDescent="0.3">
      <c r="A36" s="3" t="s">
        <v>57</v>
      </c>
      <c r="B36" s="3" t="s">
        <v>58</v>
      </c>
      <c r="C36" s="3" t="s">
        <v>430</v>
      </c>
      <c r="D36" s="3" t="s">
        <v>431</v>
      </c>
      <c r="E36" s="4">
        <v>3</v>
      </c>
      <c r="F36" s="4">
        <v>30</v>
      </c>
      <c r="G36" s="3" t="s">
        <v>705</v>
      </c>
      <c r="H36" s="3" t="s">
        <v>1191</v>
      </c>
      <c r="I36" s="3" t="s">
        <v>37717</v>
      </c>
      <c r="J36" s="3" t="s">
        <v>62</v>
      </c>
    </row>
    <row r="37" spans="1:10" s="6" customFormat="1" ht="15" customHeight="1" x14ac:dyDescent="0.3">
      <c r="A37" s="3" t="s">
        <v>581</v>
      </c>
      <c r="B37" s="3" t="s">
        <v>582</v>
      </c>
      <c r="C37" s="3" t="s">
        <v>568</v>
      </c>
      <c r="D37" s="3" t="s">
        <v>569</v>
      </c>
      <c r="E37" s="4">
        <v>43</v>
      </c>
      <c r="F37" s="4">
        <v>42</v>
      </c>
      <c r="G37" s="3" t="s">
        <v>1321</v>
      </c>
      <c r="H37" s="3" t="s">
        <v>1302</v>
      </c>
      <c r="I37" s="3" t="s">
        <v>37717</v>
      </c>
      <c r="J37" s="3" t="s">
        <v>573</v>
      </c>
    </row>
    <row r="38" spans="1:10" s="6" customFormat="1" ht="15" customHeight="1" x14ac:dyDescent="0.3">
      <c r="A38" s="3" t="s">
        <v>593</v>
      </c>
      <c r="B38" s="3" t="s">
        <v>594</v>
      </c>
      <c r="C38" s="3" t="s">
        <v>581</v>
      </c>
      <c r="D38" s="3" t="s">
        <v>582</v>
      </c>
      <c r="E38" s="4">
        <v>44</v>
      </c>
      <c r="F38" s="4">
        <v>43</v>
      </c>
      <c r="G38" s="3" t="s">
        <v>1333</v>
      </c>
      <c r="H38" s="3" t="s">
        <v>1321</v>
      </c>
      <c r="I38" s="3" t="s">
        <v>37717</v>
      </c>
      <c r="J38" s="3" t="s">
        <v>598</v>
      </c>
    </row>
    <row r="39" spans="1:10" s="6" customFormat="1" ht="15" customHeight="1" x14ac:dyDescent="0.3">
      <c r="A39" s="3" t="s">
        <v>581</v>
      </c>
      <c r="B39" s="3" t="s">
        <v>582</v>
      </c>
      <c r="C39" s="3" t="s">
        <v>352</v>
      </c>
      <c r="D39" s="3" t="s">
        <v>353</v>
      </c>
      <c r="E39" s="4">
        <v>43</v>
      </c>
      <c r="F39" s="4">
        <v>24</v>
      </c>
      <c r="G39" s="3" t="s">
        <v>1321</v>
      </c>
      <c r="H39" s="3" t="s">
        <v>1092</v>
      </c>
      <c r="I39" s="3" t="s">
        <v>37717</v>
      </c>
      <c r="J39" s="3" t="s">
        <v>713</v>
      </c>
    </row>
    <row r="40" spans="1:10" s="6" customFormat="1" ht="15" customHeight="1" x14ac:dyDescent="0.3">
      <c r="A40" s="3" t="s">
        <v>581</v>
      </c>
      <c r="B40" s="3" t="s">
        <v>582</v>
      </c>
      <c r="C40" s="3" t="s">
        <v>71</v>
      </c>
      <c r="D40" s="3" t="s">
        <v>72</v>
      </c>
      <c r="E40" s="4">
        <v>43</v>
      </c>
      <c r="F40" s="4">
        <v>4</v>
      </c>
      <c r="G40" s="3" t="s">
        <v>1321</v>
      </c>
      <c r="H40" s="3" t="s">
        <v>718</v>
      </c>
      <c r="I40" s="3" t="s">
        <v>37717</v>
      </c>
      <c r="J40" s="3" t="s">
        <v>713</v>
      </c>
    </row>
    <row r="41" spans="1:10" s="6" customFormat="1" ht="15" customHeight="1" x14ac:dyDescent="0.3">
      <c r="A41" s="3" t="s">
        <v>568</v>
      </c>
      <c r="B41" s="3" t="s">
        <v>569</v>
      </c>
      <c r="C41" s="3" t="s">
        <v>337</v>
      </c>
      <c r="D41" s="3" t="s">
        <v>338</v>
      </c>
      <c r="E41" s="4">
        <v>42</v>
      </c>
      <c r="F41" s="4">
        <v>23</v>
      </c>
      <c r="G41" s="3" t="s">
        <v>1302</v>
      </c>
      <c r="H41" s="3" t="s">
        <v>1068</v>
      </c>
      <c r="I41" s="3" t="s">
        <v>37717</v>
      </c>
      <c r="J41" s="3" t="s">
        <v>328</v>
      </c>
    </row>
    <row r="42" spans="1:10" s="6" customFormat="1" ht="15" customHeight="1" x14ac:dyDescent="0.3">
      <c r="A42" s="3" t="s">
        <v>568</v>
      </c>
      <c r="B42" s="3" t="s">
        <v>569</v>
      </c>
      <c r="C42" s="3" t="s">
        <v>322</v>
      </c>
      <c r="D42" s="3" t="s">
        <v>323</v>
      </c>
      <c r="E42" s="4">
        <v>42</v>
      </c>
      <c r="F42" s="4">
        <v>22</v>
      </c>
      <c r="G42" s="3" t="s">
        <v>1302</v>
      </c>
      <c r="H42" s="3" t="s">
        <v>1065</v>
      </c>
      <c r="I42" s="3" t="s">
        <v>37717</v>
      </c>
      <c r="J42" s="3" t="s">
        <v>328</v>
      </c>
    </row>
    <row r="43" spans="1:10" s="6" customFormat="1" ht="15" customHeight="1" x14ac:dyDescent="0.3">
      <c r="A43" s="3" t="s">
        <v>568</v>
      </c>
      <c r="B43" s="3" t="s">
        <v>569</v>
      </c>
      <c r="C43" s="3" t="s">
        <v>42</v>
      </c>
      <c r="D43" s="3" t="s">
        <v>43</v>
      </c>
      <c r="E43" s="4">
        <v>42</v>
      </c>
      <c r="F43" s="4">
        <v>2</v>
      </c>
      <c r="G43" s="3" t="s">
        <v>1302</v>
      </c>
      <c r="H43" s="3" t="s">
        <v>686</v>
      </c>
      <c r="I43" s="3" t="s">
        <v>37717</v>
      </c>
      <c r="J43" s="3" t="s">
        <v>703</v>
      </c>
    </row>
    <row r="44" spans="1:10" s="6" customFormat="1" ht="15" customHeight="1" x14ac:dyDescent="0.3">
      <c r="A44" s="3" t="s">
        <v>568</v>
      </c>
      <c r="B44" s="3" t="s">
        <v>569</v>
      </c>
      <c r="C44" s="3" t="s">
        <v>581</v>
      </c>
      <c r="D44" s="3" t="s">
        <v>582</v>
      </c>
      <c r="E44" s="4">
        <v>42</v>
      </c>
      <c r="F44" s="4">
        <v>43</v>
      </c>
      <c r="G44" s="3" t="s">
        <v>1302</v>
      </c>
      <c r="H44" s="3" t="s">
        <v>1321</v>
      </c>
      <c r="I44" s="3" t="s">
        <v>37717</v>
      </c>
      <c r="J44" s="3" t="s">
        <v>573</v>
      </c>
    </row>
    <row r="45" spans="1:10" s="6" customFormat="1" ht="15" customHeight="1" x14ac:dyDescent="0.3">
      <c r="A45" s="3" t="s">
        <v>568</v>
      </c>
      <c r="B45" s="3" t="s">
        <v>569</v>
      </c>
      <c r="C45" s="3" t="s">
        <v>448</v>
      </c>
      <c r="D45" s="3" t="s">
        <v>449</v>
      </c>
      <c r="E45" s="4">
        <v>42</v>
      </c>
      <c r="F45" s="4">
        <v>32</v>
      </c>
      <c r="G45" s="3" t="s">
        <v>1302</v>
      </c>
      <c r="H45" s="3" t="s">
        <v>1201</v>
      </c>
      <c r="I45" s="3" t="s">
        <v>37717</v>
      </c>
      <c r="J45" s="3" t="s">
        <v>1209</v>
      </c>
    </row>
    <row r="46" spans="1:10" s="6" customFormat="1" ht="15" customHeight="1" x14ac:dyDescent="0.3">
      <c r="A46" s="3" t="s">
        <v>307</v>
      </c>
      <c r="B46" s="3" t="s">
        <v>308</v>
      </c>
      <c r="C46" s="3" t="s">
        <v>173</v>
      </c>
      <c r="D46" s="3" t="s">
        <v>174</v>
      </c>
      <c r="E46" s="4">
        <v>21</v>
      </c>
      <c r="F46" s="4">
        <v>11</v>
      </c>
      <c r="G46" s="3" t="s">
        <v>1051</v>
      </c>
      <c r="H46" s="3" t="s">
        <v>867</v>
      </c>
      <c r="I46" s="3" t="s">
        <v>37717</v>
      </c>
      <c r="J46" s="3" t="s">
        <v>908</v>
      </c>
    </row>
    <row r="47" spans="1:10" s="6" customFormat="1" ht="15" customHeight="1" x14ac:dyDescent="0.3">
      <c r="A47" s="3" t="s">
        <v>568</v>
      </c>
      <c r="B47" s="3" t="s">
        <v>569</v>
      </c>
      <c r="C47" s="3" t="s">
        <v>581</v>
      </c>
      <c r="D47" s="3" t="s">
        <v>582</v>
      </c>
      <c r="E47" s="4">
        <v>42</v>
      </c>
      <c r="F47" s="4">
        <v>43</v>
      </c>
      <c r="G47" s="3" t="s">
        <v>1302</v>
      </c>
      <c r="H47" s="3" t="s">
        <v>1321</v>
      </c>
      <c r="I47" s="3" t="s">
        <v>37717</v>
      </c>
      <c r="J47" s="3" t="s">
        <v>328</v>
      </c>
    </row>
    <row r="48" spans="1:10" s="6" customFormat="1" ht="15" customHeight="1" x14ac:dyDescent="0.3">
      <c r="A48" s="3" t="s">
        <v>307</v>
      </c>
      <c r="B48" s="3" t="s">
        <v>308</v>
      </c>
      <c r="C48" s="3" t="s">
        <v>25</v>
      </c>
      <c r="D48" s="3" t="s">
        <v>26</v>
      </c>
      <c r="E48" s="4">
        <v>21</v>
      </c>
      <c r="F48" s="4">
        <v>1</v>
      </c>
      <c r="G48" s="3" t="s">
        <v>1051</v>
      </c>
      <c r="H48" s="3" t="s">
        <v>623</v>
      </c>
      <c r="I48" s="3" t="s">
        <v>37717</v>
      </c>
      <c r="J48" s="3" t="s">
        <v>209</v>
      </c>
    </row>
    <row r="49" spans="1:10" s="6" customFormat="1" ht="15" customHeight="1" x14ac:dyDescent="0.3">
      <c r="A49" s="3" t="s">
        <v>307</v>
      </c>
      <c r="B49" s="3" t="s">
        <v>308</v>
      </c>
      <c r="C49" s="3" t="s">
        <v>173</v>
      </c>
      <c r="D49" s="3" t="s">
        <v>174</v>
      </c>
      <c r="E49" s="4">
        <v>21</v>
      </c>
      <c r="F49" s="4">
        <v>11</v>
      </c>
      <c r="G49" s="3" t="s">
        <v>1051</v>
      </c>
      <c r="H49" s="3" t="s">
        <v>867</v>
      </c>
      <c r="I49" s="3" t="s">
        <v>37717</v>
      </c>
      <c r="J49" s="3" t="s">
        <v>209</v>
      </c>
    </row>
    <row r="50" spans="1:10" s="6" customFormat="1" ht="15" customHeight="1" x14ac:dyDescent="0.3">
      <c r="A50" s="3" t="s">
        <v>307</v>
      </c>
      <c r="B50" s="3" t="s">
        <v>308</v>
      </c>
      <c r="C50" s="3" t="s">
        <v>204</v>
      </c>
      <c r="D50" s="3" t="s">
        <v>205</v>
      </c>
      <c r="E50" s="4">
        <v>21</v>
      </c>
      <c r="F50" s="4">
        <v>13</v>
      </c>
      <c r="G50" s="3" t="s">
        <v>1051</v>
      </c>
      <c r="H50" s="3" t="s">
        <v>956</v>
      </c>
      <c r="I50" s="3" t="s">
        <v>37717</v>
      </c>
      <c r="J50" s="3" t="s">
        <v>209</v>
      </c>
    </row>
    <row r="51" spans="1:10" s="6" customFormat="1" ht="15" customHeight="1" x14ac:dyDescent="0.3">
      <c r="A51" s="3" t="s">
        <v>307</v>
      </c>
      <c r="B51" s="3" t="s">
        <v>308</v>
      </c>
      <c r="C51" s="3" t="s">
        <v>260</v>
      </c>
      <c r="D51" s="3" t="s">
        <v>261</v>
      </c>
      <c r="E51" s="4">
        <v>21</v>
      </c>
      <c r="F51" s="4">
        <v>17</v>
      </c>
      <c r="G51" s="3" t="s">
        <v>1051</v>
      </c>
      <c r="H51" s="3" t="s">
        <v>1005</v>
      </c>
      <c r="I51" s="3" t="s">
        <v>37717</v>
      </c>
      <c r="J51" s="3" t="s">
        <v>209</v>
      </c>
    </row>
    <row r="52" spans="1:10" s="6" customFormat="1" ht="15" customHeight="1" x14ac:dyDescent="0.3">
      <c r="A52" s="3" t="s">
        <v>307</v>
      </c>
      <c r="B52" s="3" t="s">
        <v>308</v>
      </c>
      <c r="C52" s="3" t="s">
        <v>272</v>
      </c>
      <c r="D52" s="3" t="s">
        <v>273</v>
      </c>
      <c r="E52" s="4">
        <v>21</v>
      </c>
      <c r="F52" s="4">
        <v>18</v>
      </c>
      <c r="G52" s="3" t="s">
        <v>1051</v>
      </c>
      <c r="H52" s="3" t="s">
        <v>1009</v>
      </c>
      <c r="I52" s="3" t="s">
        <v>37717</v>
      </c>
      <c r="J52" s="3" t="s">
        <v>209</v>
      </c>
    </row>
    <row r="53" spans="1:10" s="6" customFormat="1" ht="15" customHeight="1" x14ac:dyDescent="0.3">
      <c r="A53" s="3" t="s">
        <v>307</v>
      </c>
      <c r="B53" s="3" t="s">
        <v>308</v>
      </c>
      <c r="C53" s="3" t="s">
        <v>295</v>
      </c>
      <c r="D53" s="3" t="s">
        <v>296</v>
      </c>
      <c r="E53" s="4">
        <v>21</v>
      </c>
      <c r="F53" s="4">
        <v>20</v>
      </c>
      <c r="G53" s="3" t="s">
        <v>1051</v>
      </c>
      <c r="H53" s="3" t="s">
        <v>1028</v>
      </c>
      <c r="I53" s="3" t="s">
        <v>37717</v>
      </c>
      <c r="J53" s="3" t="s">
        <v>209</v>
      </c>
    </row>
    <row r="54" spans="1:10" s="6" customFormat="1" ht="15" customHeight="1" x14ac:dyDescent="0.3">
      <c r="A54" s="3" t="s">
        <v>307</v>
      </c>
      <c r="B54" s="3" t="s">
        <v>308</v>
      </c>
      <c r="C54" s="3" t="s">
        <v>482</v>
      </c>
      <c r="D54" s="3" t="s">
        <v>483</v>
      </c>
      <c r="E54" s="4">
        <v>21</v>
      </c>
      <c r="F54" s="4">
        <v>35</v>
      </c>
      <c r="G54" s="3" t="s">
        <v>1051</v>
      </c>
      <c r="H54" s="3" t="s">
        <v>1229</v>
      </c>
      <c r="I54" s="3" t="s">
        <v>37717</v>
      </c>
      <c r="J54" s="3" t="s">
        <v>209</v>
      </c>
    </row>
    <row r="55" spans="1:10" s="6" customFormat="1" ht="15" customHeight="1" x14ac:dyDescent="0.3">
      <c r="A55" s="3" t="s">
        <v>307</v>
      </c>
      <c r="B55" s="3" t="s">
        <v>308</v>
      </c>
      <c r="C55" s="3" t="s">
        <v>57</v>
      </c>
      <c r="D55" s="3" t="s">
        <v>58</v>
      </c>
      <c r="E55" s="4">
        <v>21</v>
      </c>
      <c r="F55" s="4">
        <v>3</v>
      </c>
      <c r="G55" s="3" t="s">
        <v>1051</v>
      </c>
      <c r="H55" s="3" t="s">
        <v>705</v>
      </c>
      <c r="I55" s="3" t="s">
        <v>37717</v>
      </c>
      <c r="J55" s="3" t="s">
        <v>209</v>
      </c>
    </row>
    <row r="56" spans="1:10" s="6" customFormat="1" ht="15" customHeight="1" x14ac:dyDescent="0.3">
      <c r="A56" s="3" t="s">
        <v>568</v>
      </c>
      <c r="B56" s="3" t="s">
        <v>569</v>
      </c>
      <c r="C56" s="3" t="s">
        <v>581</v>
      </c>
      <c r="D56" s="3" t="s">
        <v>582</v>
      </c>
      <c r="E56" s="4">
        <v>42</v>
      </c>
      <c r="F56" s="4">
        <v>43</v>
      </c>
      <c r="G56" s="3" t="s">
        <v>1302</v>
      </c>
      <c r="H56" s="3" t="s">
        <v>1321</v>
      </c>
      <c r="I56" s="3" t="s">
        <v>37717</v>
      </c>
      <c r="J56" s="3" t="s">
        <v>598</v>
      </c>
    </row>
    <row r="57" spans="1:10" s="6" customFormat="1" ht="15" customHeight="1" x14ac:dyDescent="0.3">
      <c r="A57" s="3" t="s">
        <v>568</v>
      </c>
      <c r="B57" s="3" t="s">
        <v>569</v>
      </c>
      <c r="C57" s="3" t="s">
        <v>593</v>
      </c>
      <c r="D57" s="3" t="s">
        <v>594</v>
      </c>
      <c r="E57" s="4">
        <v>42</v>
      </c>
      <c r="F57" s="4">
        <v>44</v>
      </c>
      <c r="G57" s="3" t="s">
        <v>1302</v>
      </c>
      <c r="H57" s="3" t="s">
        <v>1333</v>
      </c>
      <c r="I57" s="3" t="s">
        <v>37717</v>
      </c>
      <c r="J57" s="3" t="s">
        <v>598</v>
      </c>
    </row>
    <row r="58" spans="1:10" s="6" customFormat="1" ht="15" customHeight="1" x14ac:dyDescent="0.3">
      <c r="A58" s="3" t="s">
        <v>352</v>
      </c>
      <c r="B58" s="3" t="s">
        <v>353</v>
      </c>
      <c r="C58" s="3" t="s">
        <v>57</v>
      </c>
      <c r="D58" s="3" t="s">
        <v>58</v>
      </c>
      <c r="E58" s="4">
        <v>24</v>
      </c>
      <c r="F58" s="4">
        <v>3</v>
      </c>
      <c r="G58" s="3" t="s">
        <v>1092</v>
      </c>
      <c r="H58" s="3" t="s">
        <v>705</v>
      </c>
      <c r="I58" s="3" t="s">
        <v>37717</v>
      </c>
      <c r="J58" s="3" t="s">
        <v>713</v>
      </c>
    </row>
    <row r="59" spans="1:10" s="6" customFormat="1" ht="15" customHeight="1" x14ac:dyDescent="0.3">
      <c r="A59" s="3" t="s">
        <v>581</v>
      </c>
      <c r="B59" s="3" t="s">
        <v>582</v>
      </c>
      <c r="C59" s="3" t="s">
        <v>57</v>
      </c>
      <c r="D59" s="3" t="s">
        <v>58</v>
      </c>
      <c r="E59" s="4">
        <v>43</v>
      </c>
      <c r="F59" s="4">
        <v>3</v>
      </c>
      <c r="G59" s="3" t="s">
        <v>1321</v>
      </c>
      <c r="H59" s="3" t="s">
        <v>705</v>
      </c>
      <c r="I59" s="3" t="s">
        <v>37717</v>
      </c>
      <c r="J59" s="3" t="s">
        <v>713</v>
      </c>
    </row>
    <row r="60" spans="1:10" s="6" customFormat="1" ht="15" customHeight="1" x14ac:dyDescent="0.3">
      <c r="A60" s="3" t="s">
        <v>581</v>
      </c>
      <c r="B60" s="3" t="s">
        <v>582</v>
      </c>
      <c r="C60" s="3" t="s">
        <v>568</v>
      </c>
      <c r="D60" s="3" t="s">
        <v>569</v>
      </c>
      <c r="E60" s="4">
        <v>43</v>
      </c>
      <c r="F60" s="4">
        <v>42</v>
      </c>
      <c r="G60" s="3" t="s">
        <v>1321</v>
      </c>
      <c r="H60" s="3" t="s">
        <v>1302</v>
      </c>
      <c r="I60" s="3" t="s">
        <v>37717</v>
      </c>
      <c r="J60" s="3" t="s">
        <v>328</v>
      </c>
    </row>
    <row r="61" spans="1:10" s="6" customFormat="1" ht="15" customHeight="1" x14ac:dyDescent="0.3">
      <c r="A61" s="3" t="s">
        <v>581</v>
      </c>
      <c r="B61" s="3" t="s">
        <v>582</v>
      </c>
      <c r="C61" s="3" t="s">
        <v>337</v>
      </c>
      <c r="D61" s="3" t="s">
        <v>338</v>
      </c>
      <c r="E61" s="4">
        <v>43</v>
      </c>
      <c r="F61" s="4">
        <v>23</v>
      </c>
      <c r="G61" s="3" t="s">
        <v>1321</v>
      </c>
      <c r="H61" s="3" t="s">
        <v>1068</v>
      </c>
      <c r="I61" s="3" t="s">
        <v>37717</v>
      </c>
      <c r="J61" s="3" t="s">
        <v>328</v>
      </c>
    </row>
    <row r="62" spans="1:10" s="6" customFormat="1" ht="15" customHeight="1" x14ac:dyDescent="0.3">
      <c r="A62" s="3" t="s">
        <v>581</v>
      </c>
      <c r="B62" s="3" t="s">
        <v>582</v>
      </c>
      <c r="C62" s="3" t="s">
        <v>322</v>
      </c>
      <c r="D62" s="3" t="s">
        <v>323</v>
      </c>
      <c r="E62" s="4">
        <v>43</v>
      </c>
      <c r="F62" s="4">
        <v>22</v>
      </c>
      <c r="G62" s="3" t="s">
        <v>1321</v>
      </c>
      <c r="H62" s="3" t="s">
        <v>1065</v>
      </c>
      <c r="I62" s="3" t="s">
        <v>37717</v>
      </c>
      <c r="J62" s="3" t="s">
        <v>328</v>
      </c>
    </row>
    <row r="63" spans="1:10" s="6" customFormat="1" ht="15" customHeight="1" x14ac:dyDescent="0.3">
      <c r="A63" s="3" t="s">
        <v>581</v>
      </c>
      <c r="B63" s="3" t="s">
        <v>582</v>
      </c>
      <c r="C63" s="3" t="s">
        <v>493</v>
      </c>
      <c r="D63" s="3" t="s">
        <v>494</v>
      </c>
      <c r="E63" s="4">
        <v>43</v>
      </c>
      <c r="F63" s="4">
        <v>36</v>
      </c>
      <c r="G63" s="3" t="s">
        <v>1321</v>
      </c>
      <c r="H63" s="3" t="s">
        <v>1241</v>
      </c>
      <c r="I63" s="3" t="s">
        <v>37717</v>
      </c>
      <c r="J63" s="3" t="s">
        <v>1244</v>
      </c>
    </row>
    <row r="64" spans="1:10" s="6" customFormat="1" ht="15" customHeight="1" x14ac:dyDescent="0.3">
      <c r="A64" s="3" t="s">
        <v>581</v>
      </c>
      <c r="B64" s="3" t="s">
        <v>582</v>
      </c>
      <c r="C64" s="3" t="s">
        <v>25</v>
      </c>
      <c r="D64" s="3" t="s">
        <v>26</v>
      </c>
      <c r="E64" s="4">
        <v>43</v>
      </c>
      <c r="F64" s="4">
        <v>1</v>
      </c>
      <c r="G64" s="3" t="s">
        <v>1321</v>
      </c>
      <c r="H64" s="3" t="s">
        <v>623</v>
      </c>
      <c r="I64" s="3" t="s">
        <v>37717</v>
      </c>
      <c r="J64" s="3" t="s">
        <v>1244</v>
      </c>
    </row>
    <row r="65" spans="1:10" s="6" customFormat="1" ht="15" customHeight="1" x14ac:dyDescent="0.3">
      <c r="A65" s="3" t="s">
        <v>415</v>
      </c>
      <c r="B65" s="3" t="s">
        <v>416</v>
      </c>
      <c r="C65" s="3" t="s">
        <v>112</v>
      </c>
      <c r="D65" s="3" t="s">
        <v>113</v>
      </c>
      <c r="E65" s="4">
        <v>29</v>
      </c>
      <c r="F65" s="4">
        <v>7</v>
      </c>
      <c r="G65" s="3" t="s">
        <v>1177</v>
      </c>
      <c r="H65" s="3" t="s">
        <v>749</v>
      </c>
      <c r="I65" s="3" t="s">
        <v>37717</v>
      </c>
      <c r="J65" s="3" t="s">
        <v>421</v>
      </c>
    </row>
    <row r="66" spans="1:10" s="6" customFormat="1" ht="15" customHeight="1" x14ac:dyDescent="0.3">
      <c r="A66" s="3" t="s">
        <v>415</v>
      </c>
      <c r="B66" s="3" t="s">
        <v>416</v>
      </c>
      <c r="C66" s="3" t="s">
        <v>440</v>
      </c>
      <c r="D66" s="3" t="s">
        <v>441</v>
      </c>
      <c r="E66" s="4">
        <v>29</v>
      </c>
      <c r="F66" s="4">
        <v>31</v>
      </c>
      <c r="G66" s="3" t="s">
        <v>1177</v>
      </c>
      <c r="H66" s="3" t="s">
        <v>1199</v>
      </c>
      <c r="I66" s="3" t="s">
        <v>37717</v>
      </c>
      <c r="J66" s="3" t="s">
        <v>421</v>
      </c>
    </row>
    <row r="67" spans="1:10" s="6" customFormat="1" ht="15" customHeight="1" x14ac:dyDescent="0.3">
      <c r="A67" s="3" t="s">
        <v>415</v>
      </c>
      <c r="B67" s="3" t="s">
        <v>416</v>
      </c>
      <c r="C67" s="3" t="s">
        <v>112</v>
      </c>
      <c r="D67" s="3" t="s">
        <v>113</v>
      </c>
      <c r="E67" s="4">
        <v>29</v>
      </c>
      <c r="F67" s="4">
        <v>7</v>
      </c>
      <c r="G67" s="3" t="s">
        <v>1177</v>
      </c>
      <c r="H67" s="3" t="s">
        <v>749</v>
      </c>
      <c r="I67" s="3" t="s">
        <v>37717</v>
      </c>
      <c r="J67" s="3" t="s">
        <v>118</v>
      </c>
    </row>
    <row r="68" spans="1:10" s="6" customFormat="1" ht="15" customHeight="1" x14ac:dyDescent="0.3">
      <c r="A68" s="3" t="s">
        <v>415</v>
      </c>
      <c r="B68" s="3" t="s">
        <v>416</v>
      </c>
      <c r="C68" s="3" t="s">
        <v>142</v>
      </c>
      <c r="D68" s="3" t="s">
        <v>143</v>
      </c>
      <c r="E68" s="4">
        <v>29</v>
      </c>
      <c r="F68" s="4">
        <v>9</v>
      </c>
      <c r="G68" s="3" t="s">
        <v>1177</v>
      </c>
      <c r="H68" s="3" t="s">
        <v>820</v>
      </c>
      <c r="I68" s="3" t="s">
        <v>37717</v>
      </c>
      <c r="J68" s="3" t="s">
        <v>118</v>
      </c>
    </row>
    <row r="69" spans="1:10" s="6" customFormat="1" ht="15" customHeight="1" x14ac:dyDescent="0.3">
      <c r="A69" s="3" t="s">
        <v>415</v>
      </c>
      <c r="B69" s="3" t="s">
        <v>416</v>
      </c>
      <c r="C69" s="3" t="s">
        <v>204</v>
      </c>
      <c r="D69" s="3" t="s">
        <v>205</v>
      </c>
      <c r="E69" s="4">
        <v>29</v>
      </c>
      <c r="F69" s="4">
        <v>13</v>
      </c>
      <c r="G69" s="3" t="s">
        <v>1177</v>
      </c>
      <c r="H69" s="3" t="s">
        <v>956</v>
      </c>
      <c r="I69" s="3" t="s">
        <v>37717</v>
      </c>
      <c r="J69" s="3" t="s">
        <v>118</v>
      </c>
    </row>
    <row r="70" spans="1:10" s="6" customFormat="1" ht="15" customHeight="1" x14ac:dyDescent="0.3">
      <c r="A70" s="3" t="s">
        <v>415</v>
      </c>
      <c r="B70" s="3" t="s">
        <v>416</v>
      </c>
      <c r="C70" s="3" t="s">
        <v>112</v>
      </c>
      <c r="D70" s="3" t="s">
        <v>113</v>
      </c>
      <c r="E70" s="4">
        <v>29</v>
      </c>
      <c r="F70" s="4">
        <v>7</v>
      </c>
      <c r="G70" s="3" t="s">
        <v>1177</v>
      </c>
      <c r="H70" s="3" t="s">
        <v>749</v>
      </c>
      <c r="I70" s="3" t="s">
        <v>37717</v>
      </c>
      <c r="J70" s="3" t="s">
        <v>754</v>
      </c>
    </row>
    <row r="71" spans="1:10" s="6" customFormat="1" ht="15" customHeight="1" x14ac:dyDescent="0.3">
      <c r="A71" s="3" t="s">
        <v>352</v>
      </c>
      <c r="B71" s="3" t="s">
        <v>353</v>
      </c>
      <c r="C71" s="3" t="s">
        <v>581</v>
      </c>
      <c r="D71" s="3" t="s">
        <v>582</v>
      </c>
      <c r="E71" s="4">
        <v>24</v>
      </c>
      <c r="F71" s="4">
        <v>43</v>
      </c>
      <c r="G71" s="3" t="s">
        <v>1092</v>
      </c>
      <c r="H71" s="3" t="s">
        <v>1321</v>
      </c>
      <c r="I71" s="3" t="s">
        <v>37717</v>
      </c>
      <c r="J71" s="3" t="s">
        <v>713</v>
      </c>
    </row>
    <row r="72" spans="1:10" s="6" customFormat="1" ht="15" customHeight="1" x14ac:dyDescent="0.3">
      <c r="A72" s="3" t="s">
        <v>352</v>
      </c>
      <c r="B72" s="3" t="s">
        <v>353</v>
      </c>
      <c r="C72" s="3" t="s">
        <v>189</v>
      </c>
      <c r="D72" s="3" t="s">
        <v>190</v>
      </c>
      <c r="E72" s="4">
        <v>24</v>
      </c>
      <c r="F72" s="4">
        <v>12</v>
      </c>
      <c r="G72" s="3" t="s">
        <v>1092</v>
      </c>
      <c r="H72" s="3" t="s">
        <v>948</v>
      </c>
      <c r="I72" s="3" t="s">
        <v>37717</v>
      </c>
      <c r="J72" s="3" t="s">
        <v>713</v>
      </c>
    </row>
    <row r="73" spans="1:10" s="6" customFormat="1" ht="15" customHeight="1" x14ac:dyDescent="0.3">
      <c r="A73" s="3" t="s">
        <v>352</v>
      </c>
      <c r="B73" s="3" t="s">
        <v>353</v>
      </c>
      <c r="C73" s="3" t="s">
        <v>71</v>
      </c>
      <c r="D73" s="3" t="s">
        <v>72</v>
      </c>
      <c r="E73" s="4">
        <v>24</v>
      </c>
      <c r="F73" s="4">
        <v>4</v>
      </c>
      <c r="G73" s="3" t="s">
        <v>1092</v>
      </c>
      <c r="H73" s="3" t="s">
        <v>718</v>
      </c>
      <c r="I73" s="3" t="s">
        <v>37717</v>
      </c>
      <c r="J73" s="3" t="s">
        <v>713</v>
      </c>
    </row>
    <row r="74" spans="1:10" s="6" customFormat="1" ht="15" customHeight="1" x14ac:dyDescent="0.3">
      <c r="A74" s="3" t="s">
        <v>581</v>
      </c>
      <c r="B74" s="3" t="s">
        <v>582</v>
      </c>
      <c r="C74" s="3" t="s">
        <v>189</v>
      </c>
      <c r="D74" s="3" t="s">
        <v>190</v>
      </c>
      <c r="E74" s="4">
        <v>43</v>
      </c>
      <c r="F74" s="4">
        <v>12</v>
      </c>
      <c r="G74" s="3" t="s">
        <v>1321</v>
      </c>
      <c r="H74" s="3" t="s">
        <v>948</v>
      </c>
      <c r="I74" s="3" t="s">
        <v>37717</v>
      </c>
      <c r="J74" s="3" t="s">
        <v>713</v>
      </c>
    </row>
    <row r="75" spans="1:10" s="6" customFormat="1" ht="15" customHeight="1" x14ac:dyDescent="0.3">
      <c r="A75" s="3" t="s">
        <v>307</v>
      </c>
      <c r="B75" s="3" t="s">
        <v>308</v>
      </c>
      <c r="C75" s="3" t="s">
        <v>545</v>
      </c>
      <c r="D75" s="3" t="s">
        <v>546</v>
      </c>
      <c r="E75" s="4">
        <v>21</v>
      </c>
      <c r="F75" s="4">
        <v>40</v>
      </c>
      <c r="G75" s="3" t="s">
        <v>1051</v>
      </c>
      <c r="H75" s="3" t="s">
        <v>1276</v>
      </c>
      <c r="I75" s="3" t="s">
        <v>37717</v>
      </c>
      <c r="J75" s="3" t="s">
        <v>209</v>
      </c>
    </row>
    <row r="76" spans="1:10" s="6" customFormat="1" ht="15" customHeight="1" x14ac:dyDescent="0.3">
      <c r="A76" s="3" t="s">
        <v>246</v>
      </c>
      <c r="B76" s="3" t="s">
        <v>247</v>
      </c>
      <c r="C76" s="3" t="s">
        <v>493</v>
      </c>
      <c r="D76" s="3" t="s">
        <v>494</v>
      </c>
      <c r="E76" s="4">
        <v>16</v>
      </c>
      <c r="F76" s="4">
        <v>36</v>
      </c>
      <c r="G76" s="3" t="s">
        <v>989</v>
      </c>
      <c r="H76" s="3" t="s">
        <v>1241</v>
      </c>
      <c r="I76" s="3" t="s">
        <v>37717</v>
      </c>
      <c r="J76" s="3" t="s">
        <v>251</v>
      </c>
    </row>
    <row r="77" spans="1:10" s="6" customFormat="1" ht="15" customHeight="1" x14ac:dyDescent="0.3">
      <c r="A77" s="3" t="s">
        <v>246</v>
      </c>
      <c r="B77" s="3" t="s">
        <v>247</v>
      </c>
      <c r="C77" s="3" t="s">
        <v>204</v>
      </c>
      <c r="D77" s="3" t="s">
        <v>205</v>
      </c>
      <c r="E77" s="4">
        <v>16</v>
      </c>
      <c r="F77" s="4">
        <v>13</v>
      </c>
      <c r="G77" s="3" t="s">
        <v>989</v>
      </c>
      <c r="H77" s="3" t="s">
        <v>956</v>
      </c>
      <c r="I77" s="3" t="s">
        <v>37717</v>
      </c>
      <c r="J77" s="3" t="s">
        <v>62</v>
      </c>
    </row>
    <row r="78" spans="1:10" s="6" customFormat="1" ht="15" customHeight="1" x14ac:dyDescent="0.3">
      <c r="A78" s="3" t="s">
        <v>260</v>
      </c>
      <c r="B78" s="3" t="s">
        <v>261</v>
      </c>
      <c r="C78" s="3" t="s">
        <v>307</v>
      </c>
      <c r="D78" s="3" t="s">
        <v>308</v>
      </c>
      <c r="E78" s="4">
        <v>17</v>
      </c>
      <c r="F78" s="4">
        <v>21</v>
      </c>
      <c r="G78" s="3" t="s">
        <v>1005</v>
      </c>
      <c r="H78" s="3" t="s">
        <v>1051</v>
      </c>
      <c r="I78" s="3" t="s">
        <v>37717</v>
      </c>
      <c r="J78" s="3" t="s">
        <v>209</v>
      </c>
    </row>
    <row r="79" spans="1:10" s="6" customFormat="1" ht="15" customHeight="1" x14ac:dyDescent="0.3">
      <c r="A79" s="3" t="s">
        <v>260</v>
      </c>
      <c r="B79" s="3" t="s">
        <v>261</v>
      </c>
      <c r="C79" s="3" t="s">
        <v>295</v>
      </c>
      <c r="D79" s="3" t="s">
        <v>296</v>
      </c>
      <c r="E79" s="4">
        <v>17</v>
      </c>
      <c r="F79" s="4">
        <v>20</v>
      </c>
      <c r="G79" s="3" t="s">
        <v>1005</v>
      </c>
      <c r="H79" s="3" t="s">
        <v>1028</v>
      </c>
      <c r="I79" s="3" t="s">
        <v>37717</v>
      </c>
      <c r="J79" s="3" t="s">
        <v>209</v>
      </c>
    </row>
    <row r="80" spans="1:10" s="6" customFormat="1" ht="15" customHeight="1" x14ac:dyDescent="0.3">
      <c r="A80" s="3" t="s">
        <v>260</v>
      </c>
      <c r="B80" s="3" t="s">
        <v>261</v>
      </c>
      <c r="C80" s="3" t="s">
        <v>272</v>
      </c>
      <c r="D80" s="3" t="s">
        <v>273</v>
      </c>
      <c r="E80" s="4">
        <v>17</v>
      </c>
      <c r="F80" s="4">
        <v>18</v>
      </c>
      <c r="G80" s="3" t="s">
        <v>1005</v>
      </c>
      <c r="H80" s="3" t="s">
        <v>1009</v>
      </c>
      <c r="I80" s="3" t="s">
        <v>37717</v>
      </c>
      <c r="J80" s="3" t="s">
        <v>209</v>
      </c>
    </row>
    <row r="81" spans="1:10" s="6" customFormat="1" ht="15" customHeight="1" x14ac:dyDescent="0.3">
      <c r="A81" s="3" t="s">
        <v>260</v>
      </c>
      <c r="B81" s="3" t="s">
        <v>261</v>
      </c>
      <c r="C81" s="3" t="s">
        <v>204</v>
      </c>
      <c r="D81" s="3" t="s">
        <v>205</v>
      </c>
      <c r="E81" s="4">
        <v>17</v>
      </c>
      <c r="F81" s="4">
        <v>13</v>
      </c>
      <c r="G81" s="3" t="s">
        <v>1005</v>
      </c>
      <c r="H81" s="3" t="s">
        <v>956</v>
      </c>
      <c r="I81" s="3" t="s">
        <v>37717</v>
      </c>
      <c r="J81" s="3" t="s">
        <v>209</v>
      </c>
    </row>
    <row r="82" spans="1:10" s="6" customFormat="1" ht="15" customHeight="1" x14ac:dyDescent="0.3">
      <c r="A82" s="3" t="s">
        <v>260</v>
      </c>
      <c r="B82" s="3" t="s">
        <v>261</v>
      </c>
      <c r="C82" s="3" t="s">
        <v>173</v>
      </c>
      <c r="D82" s="3" t="s">
        <v>174</v>
      </c>
      <c r="E82" s="4">
        <v>17</v>
      </c>
      <c r="F82" s="4">
        <v>11</v>
      </c>
      <c r="G82" s="3" t="s">
        <v>1005</v>
      </c>
      <c r="H82" s="3" t="s">
        <v>867</v>
      </c>
      <c r="I82" s="3" t="s">
        <v>37717</v>
      </c>
      <c r="J82" s="3" t="s">
        <v>209</v>
      </c>
    </row>
    <row r="83" spans="1:10" s="6" customFormat="1" ht="15" customHeight="1" x14ac:dyDescent="0.3">
      <c r="A83" s="3" t="s">
        <v>260</v>
      </c>
      <c r="B83" s="3" t="s">
        <v>261</v>
      </c>
      <c r="C83" s="3" t="s">
        <v>57</v>
      </c>
      <c r="D83" s="3" t="s">
        <v>58</v>
      </c>
      <c r="E83" s="4">
        <v>17</v>
      </c>
      <c r="F83" s="4">
        <v>3</v>
      </c>
      <c r="G83" s="3" t="s">
        <v>1005</v>
      </c>
      <c r="H83" s="3" t="s">
        <v>705</v>
      </c>
      <c r="I83" s="3" t="s">
        <v>37717</v>
      </c>
      <c r="J83" s="3" t="s">
        <v>209</v>
      </c>
    </row>
    <row r="84" spans="1:10" s="6" customFormat="1" ht="15" customHeight="1" x14ac:dyDescent="0.3">
      <c r="A84" s="3" t="s">
        <v>260</v>
      </c>
      <c r="B84" s="3" t="s">
        <v>261</v>
      </c>
      <c r="C84" s="3" t="s">
        <v>482</v>
      </c>
      <c r="D84" s="3" t="s">
        <v>483</v>
      </c>
      <c r="E84" s="4">
        <v>17</v>
      </c>
      <c r="F84" s="4">
        <v>35</v>
      </c>
      <c r="G84" s="3" t="s">
        <v>1005</v>
      </c>
      <c r="H84" s="3" t="s">
        <v>1229</v>
      </c>
      <c r="I84" s="3" t="s">
        <v>37717</v>
      </c>
      <c r="J84" s="3" t="s">
        <v>209</v>
      </c>
    </row>
    <row r="85" spans="1:10" s="6" customFormat="1" ht="15" customHeight="1" x14ac:dyDescent="0.3">
      <c r="A85" s="3" t="s">
        <v>260</v>
      </c>
      <c r="B85" s="3" t="s">
        <v>261</v>
      </c>
      <c r="C85" s="3" t="s">
        <v>25</v>
      </c>
      <c r="D85" s="3" t="s">
        <v>26</v>
      </c>
      <c r="E85" s="4">
        <v>17</v>
      </c>
      <c r="F85" s="4">
        <v>1</v>
      </c>
      <c r="G85" s="3" t="s">
        <v>1005</v>
      </c>
      <c r="H85" s="3" t="s">
        <v>623</v>
      </c>
      <c r="I85" s="3" t="s">
        <v>37717</v>
      </c>
      <c r="J85" s="3" t="s">
        <v>209</v>
      </c>
    </row>
    <row r="86" spans="1:10" s="6" customFormat="1" ht="15" customHeight="1" x14ac:dyDescent="0.3">
      <c r="A86" s="3" t="s">
        <v>366</v>
      </c>
      <c r="B86" s="3" t="s">
        <v>367</v>
      </c>
      <c r="C86" s="3" t="s">
        <v>128</v>
      </c>
      <c r="D86" s="3" t="s">
        <v>129</v>
      </c>
      <c r="E86" s="4">
        <v>25</v>
      </c>
      <c r="F86" s="4">
        <v>8</v>
      </c>
      <c r="G86" s="3" t="s">
        <v>1110</v>
      </c>
      <c r="H86" s="3" t="s">
        <v>803</v>
      </c>
      <c r="I86" s="3" t="s">
        <v>37717</v>
      </c>
      <c r="J86" s="3" t="s">
        <v>805</v>
      </c>
    </row>
    <row r="87" spans="1:10" s="6" customFormat="1" ht="15" customHeight="1" x14ac:dyDescent="0.3">
      <c r="A87" s="3" t="s">
        <v>42</v>
      </c>
      <c r="B87" s="3" t="s">
        <v>43</v>
      </c>
      <c r="C87" s="3" t="s">
        <v>517</v>
      </c>
      <c r="D87" s="3" t="s">
        <v>518</v>
      </c>
      <c r="E87" s="4">
        <v>2</v>
      </c>
      <c r="F87" s="4">
        <v>38</v>
      </c>
      <c r="G87" s="3" t="s">
        <v>686</v>
      </c>
      <c r="H87" s="3" t="s">
        <v>1260</v>
      </c>
      <c r="I87" s="3" t="s">
        <v>37717</v>
      </c>
      <c r="J87" s="3" t="s">
        <v>693</v>
      </c>
    </row>
    <row r="88" spans="1:10" s="6" customFormat="1" ht="15" customHeight="1" x14ac:dyDescent="0.3">
      <c r="A88" s="3" t="s">
        <v>42</v>
      </c>
      <c r="B88" s="3" t="s">
        <v>43</v>
      </c>
      <c r="C88" s="3" t="s">
        <v>517</v>
      </c>
      <c r="D88" s="3" t="s">
        <v>518</v>
      </c>
      <c r="E88" s="4">
        <v>2</v>
      </c>
      <c r="F88" s="4">
        <v>38</v>
      </c>
      <c r="G88" s="3" t="s">
        <v>686</v>
      </c>
      <c r="H88" s="3" t="s">
        <v>1260</v>
      </c>
      <c r="I88" s="3" t="s">
        <v>37717</v>
      </c>
      <c r="J88" s="3" t="s">
        <v>700</v>
      </c>
    </row>
    <row r="89" spans="1:10" s="6" customFormat="1" ht="15" customHeight="1" x14ac:dyDescent="0.3">
      <c r="A89" s="3" t="s">
        <v>42</v>
      </c>
      <c r="B89" s="3" t="s">
        <v>43</v>
      </c>
      <c r="C89" s="3" t="s">
        <v>605</v>
      </c>
      <c r="D89" s="3" t="s">
        <v>606</v>
      </c>
      <c r="E89" s="4">
        <v>2</v>
      </c>
      <c r="F89" s="4">
        <v>45</v>
      </c>
      <c r="G89" s="3" t="s">
        <v>686</v>
      </c>
      <c r="H89" s="3" t="s">
        <v>1340</v>
      </c>
      <c r="I89" s="3" t="s">
        <v>37717</v>
      </c>
      <c r="J89" s="3" t="s">
        <v>700</v>
      </c>
    </row>
    <row r="90" spans="1:10" s="6" customFormat="1" ht="15" customHeight="1" x14ac:dyDescent="0.3">
      <c r="A90" s="3" t="s">
        <v>42</v>
      </c>
      <c r="B90" s="3" t="s">
        <v>43</v>
      </c>
      <c r="C90" s="3" t="s">
        <v>568</v>
      </c>
      <c r="D90" s="3" t="s">
        <v>569</v>
      </c>
      <c r="E90" s="4">
        <v>2</v>
      </c>
      <c r="F90" s="4">
        <v>42</v>
      </c>
      <c r="G90" s="3" t="s">
        <v>686</v>
      </c>
      <c r="H90" s="3" t="s">
        <v>1302</v>
      </c>
      <c r="I90" s="3" t="s">
        <v>37717</v>
      </c>
      <c r="J90" s="3" t="s">
        <v>703</v>
      </c>
    </row>
    <row r="91" spans="1:10" s="6" customFormat="1" ht="15" customHeight="1" x14ac:dyDescent="0.3">
      <c r="A91" s="3" t="s">
        <v>128</v>
      </c>
      <c r="B91" s="3" t="s">
        <v>129</v>
      </c>
      <c r="C91" s="3" t="s">
        <v>25</v>
      </c>
      <c r="D91" s="3" t="s">
        <v>26</v>
      </c>
      <c r="E91" s="4">
        <v>8</v>
      </c>
      <c r="F91" s="4">
        <v>1</v>
      </c>
      <c r="G91" s="3" t="s">
        <v>803</v>
      </c>
      <c r="H91" s="3" t="s">
        <v>623</v>
      </c>
      <c r="I91" s="3" t="s">
        <v>37717</v>
      </c>
      <c r="J91" s="3" t="s">
        <v>674</v>
      </c>
    </row>
    <row r="92" spans="1:10" s="6" customFormat="1" ht="15" customHeight="1" x14ac:dyDescent="0.3">
      <c r="A92" s="3" t="s">
        <v>366</v>
      </c>
      <c r="B92" s="3" t="s">
        <v>367</v>
      </c>
      <c r="C92" s="3" t="s">
        <v>128</v>
      </c>
      <c r="D92" s="3" t="s">
        <v>129</v>
      </c>
      <c r="E92" s="4">
        <v>25</v>
      </c>
      <c r="F92" s="4">
        <v>8</v>
      </c>
      <c r="G92" s="3" t="s">
        <v>1110</v>
      </c>
      <c r="H92" s="3" t="s">
        <v>803</v>
      </c>
      <c r="I92" s="3" t="s">
        <v>37717</v>
      </c>
      <c r="J92" s="3" t="s">
        <v>133</v>
      </c>
    </row>
    <row r="93" spans="1:10" s="6" customFormat="1" ht="15" customHeight="1" x14ac:dyDescent="0.3">
      <c r="A93" s="3" t="s">
        <v>260</v>
      </c>
      <c r="B93" s="3" t="s">
        <v>261</v>
      </c>
      <c r="C93" s="3" t="s">
        <v>545</v>
      </c>
      <c r="D93" s="3" t="s">
        <v>546</v>
      </c>
      <c r="E93" s="4">
        <v>17</v>
      </c>
      <c r="F93" s="4">
        <v>40</v>
      </c>
      <c r="G93" s="3" t="s">
        <v>1005</v>
      </c>
      <c r="H93" s="3" t="s">
        <v>1276</v>
      </c>
      <c r="I93" s="3" t="s">
        <v>37717</v>
      </c>
      <c r="J93" s="3" t="s">
        <v>209</v>
      </c>
    </row>
    <row r="94" spans="1:10" s="6" customFormat="1" ht="15" customHeight="1" x14ac:dyDescent="0.3">
      <c r="A94" s="3" t="s">
        <v>260</v>
      </c>
      <c r="B94" s="3" t="s">
        <v>261</v>
      </c>
      <c r="C94" s="3" t="s">
        <v>57</v>
      </c>
      <c r="D94" s="3" t="s">
        <v>58</v>
      </c>
      <c r="E94" s="4">
        <v>17</v>
      </c>
      <c r="F94" s="4">
        <v>3</v>
      </c>
      <c r="G94" s="3" t="s">
        <v>1005</v>
      </c>
      <c r="H94" s="3" t="s">
        <v>705</v>
      </c>
      <c r="I94" s="3" t="s">
        <v>37717</v>
      </c>
      <c r="J94" s="3" t="s">
        <v>715</v>
      </c>
    </row>
    <row r="95" spans="1:10" s="6" customFormat="1" ht="15" customHeight="1" x14ac:dyDescent="0.3">
      <c r="A95" s="3" t="s">
        <v>260</v>
      </c>
      <c r="B95" s="3" t="s">
        <v>261</v>
      </c>
      <c r="C95" s="3" t="s">
        <v>204</v>
      </c>
      <c r="D95" s="3" t="s">
        <v>205</v>
      </c>
      <c r="E95" s="4">
        <v>17</v>
      </c>
      <c r="F95" s="4">
        <v>13</v>
      </c>
      <c r="G95" s="3" t="s">
        <v>1005</v>
      </c>
      <c r="H95" s="3" t="s">
        <v>956</v>
      </c>
      <c r="I95" s="3" t="s">
        <v>37717</v>
      </c>
      <c r="J95" s="3" t="s">
        <v>715</v>
      </c>
    </row>
    <row r="96" spans="1:10" s="6" customFormat="1" ht="15" customHeight="1" x14ac:dyDescent="0.3">
      <c r="A96" s="3" t="s">
        <v>389</v>
      </c>
      <c r="B96" s="3" t="s">
        <v>390</v>
      </c>
      <c r="C96" s="3" t="s">
        <v>204</v>
      </c>
      <c r="D96" s="3" t="s">
        <v>205</v>
      </c>
      <c r="E96" s="4">
        <v>27</v>
      </c>
      <c r="F96" s="4">
        <v>13</v>
      </c>
      <c r="G96" s="3" t="s">
        <v>1127</v>
      </c>
      <c r="H96" s="3" t="s">
        <v>956</v>
      </c>
      <c r="I96" s="3" t="s">
        <v>37717</v>
      </c>
      <c r="J96" s="3" t="s">
        <v>715</v>
      </c>
    </row>
    <row r="97" spans="1:10" s="6" customFormat="1" ht="15" customHeight="1" x14ac:dyDescent="0.3">
      <c r="A97" s="3" t="s">
        <v>389</v>
      </c>
      <c r="B97" s="3" t="s">
        <v>390</v>
      </c>
      <c r="C97" s="3" t="s">
        <v>260</v>
      </c>
      <c r="D97" s="3" t="s">
        <v>261</v>
      </c>
      <c r="E97" s="4">
        <v>27</v>
      </c>
      <c r="F97" s="4">
        <v>17</v>
      </c>
      <c r="G97" s="3" t="s">
        <v>1127</v>
      </c>
      <c r="H97" s="3" t="s">
        <v>1005</v>
      </c>
      <c r="I97" s="3" t="s">
        <v>37717</v>
      </c>
      <c r="J97" s="3" t="s">
        <v>715</v>
      </c>
    </row>
    <row r="98" spans="1:10" s="6" customFormat="1" ht="15" customHeight="1" x14ac:dyDescent="0.3">
      <c r="A98" s="3" t="s">
        <v>389</v>
      </c>
      <c r="B98" s="3" t="s">
        <v>390</v>
      </c>
      <c r="C98" s="3" t="s">
        <v>272</v>
      </c>
      <c r="D98" s="3" t="s">
        <v>273</v>
      </c>
      <c r="E98" s="4">
        <v>27</v>
      </c>
      <c r="F98" s="4">
        <v>18</v>
      </c>
      <c r="G98" s="3" t="s">
        <v>1127</v>
      </c>
      <c r="H98" s="3" t="s">
        <v>1009</v>
      </c>
      <c r="I98" s="3" t="s">
        <v>37717</v>
      </c>
      <c r="J98" s="3" t="s">
        <v>715</v>
      </c>
    </row>
    <row r="99" spans="1:10" s="6" customFormat="1" ht="15" customHeight="1" x14ac:dyDescent="0.3">
      <c r="A99" s="3" t="s">
        <v>389</v>
      </c>
      <c r="B99" s="3" t="s">
        <v>390</v>
      </c>
      <c r="C99" s="3" t="s">
        <v>295</v>
      </c>
      <c r="D99" s="3" t="s">
        <v>296</v>
      </c>
      <c r="E99" s="4">
        <v>27</v>
      </c>
      <c r="F99" s="4">
        <v>20</v>
      </c>
      <c r="G99" s="3" t="s">
        <v>1127</v>
      </c>
      <c r="H99" s="3" t="s">
        <v>1028</v>
      </c>
      <c r="I99" s="3" t="s">
        <v>37717</v>
      </c>
      <c r="J99" s="3" t="s">
        <v>715</v>
      </c>
    </row>
    <row r="100" spans="1:10" s="6" customFormat="1" ht="15" customHeight="1" x14ac:dyDescent="0.3">
      <c r="A100" s="3" t="s">
        <v>389</v>
      </c>
      <c r="B100" s="3" t="s">
        <v>390</v>
      </c>
      <c r="C100" s="3" t="s">
        <v>430</v>
      </c>
      <c r="D100" s="3" t="s">
        <v>431</v>
      </c>
      <c r="E100" s="4">
        <v>27</v>
      </c>
      <c r="F100" s="4">
        <v>30</v>
      </c>
      <c r="G100" s="3" t="s">
        <v>1127</v>
      </c>
      <c r="H100" s="3" t="s">
        <v>1191</v>
      </c>
      <c r="I100" s="3" t="s">
        <v>37717</v>
      </c>
      <c r="J100" s="3" t="s">
        <v>715</v>
      </c>
    </row>
    <row r="101" spans="1:10" s="6" customFormat="1" ht="15" customHeight="1" x14ac:dyDescent="0.3">
      <c r="A101" s="3" t="s">
        <v>389</v>
      </c>
      <c r="B101" s="3" t="s">
        <v>390</v>
      </c>
      <c r="C101" s="3" t="s">
        <v>493</v>
      </c>
      <c r="D101" s="3" t="s">
        <v>494</v>
      </c>
      <c r="E101" s="4">
        <v>27</v>
      </c>
      <c r="F101" s="4">
        <v>36</v>
      </c>
      <c r="G101" s="3" t="s">
        <v>1127</v>
      </c>
      <c r="H101" s="3" t="s">
        <v>1241</v>
      </c>
      <c r="I101" s="3" t="s">
        <v>37717</v>
      </c>
      <c r="J101" s="3" t="s">
        <v>715</v>
      </c>
    </row>
    <row r="102" spans="1:10" s="6" customFormat="1" ht="15" customHeight="1" x14ac:dyDescent="0.3">
      <c r="A102" s="3" t="s">
        <v>389</v>
      </c>
      <c r="B102" s="3" t="s">
        <v>390</v>
      </c>
      <c r="C102" s="3" t="s">
        <v>545</v>
      </c>
      <c r="D102" s="3" t="s">
        <v>546</v>
      </c>
      <c r="E102" s="4">
        <v>27</v>
      </c>
      <c r="F102" s="4">
        <v>40</v>
      </c>
      <c r="G102" s="3" t="s">
        <v>1127</v>
      </c>
      <c r="H102" s="3" t="s">
        <v>1276</v>
      </c>
      <c r="I102" s="3" t="s">
        <v>37717</v>
      </c>
      <c r="J102" s="3" t="s">
        <v>715</v>
      </c>
    </row>
    <row r="103" spans="1:10" s="6" customFormat="1" ht="15" customHeight="1" x14ac:dyDescent="0.3">
      <c r="A103" s="3" t="s">
        <v>389</v>
      </c>
      <c r="B103" s="3" t="s">
        <v>390</v>
      </c>
      <c r="C103" s="3" t="s">
        <v>517</v>
      </c>
      <c r="D103" s="3" t="s">
        <v>518</v>
      </c>
      <c r="E103" s="4">
        <v>27</v>
      </c>
      <c r="F103" s="4">
        <v>38</v>
      </c>
      <c r="G103" s="3" t="s">
        <v>1127</v>
      </c>
      <c r="H103" s="3" t="s">
        <v>1260</v>
      </c>
      <c r="I103" s="3" t="s">
        <v>37717</v>
      </c>
      <c r="J103" s="3" t="s">
        <v>523</v>
      </c>
    </row>
    <row r="104" spans="1:10" s="6" customFormat="1" ht="15" customHeight="1" x14ac:dyDescent="0.3">
      <c r="A104" s="3" t="s">
        <v>283</v>
      </c>
      <c r="B104" s="3" t="s">
        <v>284</v>
      </c>
      <c r="C104" s="3" t="s">
        <v>97</v>
      </c>
      <c r="D104" s="3" t="s">
        <v>98</v>
      </c>
      <c r="E104" s="4">
        <v>19</v>
      </c>
      <c r="F104" s="4">
        <v>6</v>
      </c>
      <c r="G104" s="3" t="s">
        <v>1019</v>
      </c>
      <c r="H104" s="3" t="s">
        <v>742</v>
      </c>
      <c r="I104" s="3" t="s">
        <v>37717</v>
      </c>
      <c r="J104" s="3" t="s">
        <v>103</v>
      </c>
    </row>
    <row r="105" spans="1:10" s="6" customFormat="1" ht="15" customHeight="1" x14ac:dyDescent="0.3">
      <c r="A105" s="3" t="s">
        <v>260</v>
      </c>
      <c r="B105" s="3" t="s">
        <v>261</v>
      </c>
      <c r="C105" s="3" t="s">
        <v>545</v>
      </c>
      <c r="D105" s="3" t="s">
        <v>546</v>
      </c>
      <c r="E105" s="4">
        <v>17</v>
      </c>
      <c r="F105" s="4">
        <v>40</v>
      </c>
      <c r="G105" s="3" t="s">
        <v>1005</v>
      </c>
      <c r="H105" s="3" t="s">
        <v>1276</v>
      </c>
      <c r="I105" s="3" t="s">
        <v>37717</v>
      </c>
      <c r="J105" s="3" t="s">
        <v>715</v>
      </c>
    </row>
    <row r="106" spans="1:10" s="6" customFormat="1" ht="15" customHeight="1" x14ac:dyDescent="0.3">
      <c r="A106" s="3" t="s">
        <v>260</v>
      </c>
      <c r="B106" s="3" t="s">
        <v>261</v>
      </c>
      <c r="C106" s="3" t="s">
        <v>493</v>
      </c>
      <c r="D106" s="3" t="s">
        <v>494</v>
      </c>
      <c r="E106" s="4">
        <v>17</v>
      </c>
      <c r="F106" s="4">
        <v>36</v>
      </c>
      <c r="G106" s="3" t="s">
        <v>1005</v>
      </c>
      <c r="H106" s="3" t="s">
        <v>1241</v>
      </c>
      <c r="I106" s="3" t="s">
        <v>37717</v>
      </c>
      <c r="J106" s="3" t="s">
        <v>715</v>
      </c>
    </row>
    <row r="107" spans="1:10" s="6" customFormat="1" ht="15" customHeight="1" x14ac:dyDescent="0.3">
      <c r="A107" s="3" t="s">
        <v>260</v>
      </c>
      <c r="B107" s="3" t="s">
        <v>261</v>
      </c>
      <c r="C107" s="3" t="s">
        <v>430</v>
      </c>
      <c r="D107" s="3" t="s">
        <v>431</v>
      </c>
      <c r="E107" s="4">
        <v>17</v>
      </c>
      <c r="F107" s="4">
        <v>30</v>
      </c>
      <c r="G107" s="3" t="s">
        <v>1005</v>
      </c>
      <c r="H107" s="3" t="s">
        <v>1191</v>
      </c>
      <c r="I107" s="3" t="s">
        <v>37717</v>
      </c>
      <c r="J107" s="3" t="s">
        <v>715</v>
      </c>
    </row>
    <row r="108" spans="1:10" s="6" customFormat="1" ht="15" customHeight="1" x14ac:dyDescent="0.3">
      <c r="A108" s="3" t="s">
        <v>260</v>
      </c>
      <c r="B108" s="3" t="s">
        <v>261</v>
      </c>
      <c r="C108" s="3" t="s">
        <v>389</v>
      </c>
      <c r="D108" s="3" t="s">
        <v>390</v>
      </c>
      <c r="E108" s="4">
        <v>17</v>
      </c>
      <c r="F108" s="4">
        <v>27</v>
      </c>
      <c r="G108" s="3" t="s">
        <v>1005</v>
      </c>
      <c r="H108" s="3" t="s">
        <v>1127</v>
      </c>
      <c r="I108" s="3" t="s">
        <v>37717</v>
      </c>
      <c r="J108" s="3" t="s">
        <v>715</v>
      </c>
    </row>
    <row r="109" spans="1:10" s="6" customFormat="1" ht="15" customHeight="1" x14ac:dyDescent="0.3">
      <c r="A109" s="3" t="s">
        <v>260</v>
      </c>
      <c r="B109" s="3" t="s">
        <v>261</v>
      </c>
      <c r="C109" s="3" t="s">
        <v>295</v>
      </c>
      <c r="D109" s="3" t="s">
        <v>296</v>
      </c>
      <c r="E109" s="4">
        <v>17</v>
      </c>
      <c r="F109" s="4">
        <v>20</v>
      </c>
      <c r="G109" s="3" t="s">
        <v>1005</v>
      </c>
      <c r="H109" s="3" t="s">
        <v>1028</v>
      </c>
      <c r="I109" s="3" t="s">
        <v>37717</v>
      </c>
      <c r="J109" s="3" t="s">
        <v>715</v>
      </c>
    </row>
    <row r="110" spans="1:10" s="6" customFormat="1" ht="15" customHeight="1" x14ac:dyDescent="0.3">
      <c r="A110" s="3" t="s">
        <v>260</v>
      </c>
      <c r="B110" s="3" t="s">
        <v>261</v>
      </c>
      <c r="C110" s="3" t="s">
        <v>272</v>
      </c>
      <c r="D110" s="3" t="s">
        <v>273</v>
      </c>
      <c r="E110" s="4">
        <v>17</v>
      </c>
      <c r="F110" s="4">
        <v>18</v>
      </c>
      <c r="G110" s="3" t="s">
        <v>1005</v>
      </c>
      <c r="H110" s="3" t="s">
        <v>1009</v>
      </c>
      <c r="I110" s="3" t="s">
        <v>37717</v>
      </c>
      <c r="J110" s="3" t="s">
        <v>715</v>
      </c>
    </row>
    <row r="111" spans="1:10" s="6" customFormat="1" ht="15" customHeight="1" x14ac:dyDescent="0.3">
      <c r="A111" s="3" t="s">
        <v>128</v>
      </c>
      <c r="B111" s="3" t="s">
        <v>129</v>
      </c>
      <c r="C111" s="3" t="s">
        <v>173</v>
      </c>
      <c r="D111" s="3" t="s">
        <v>174</v>
      </c>
      <c r="E111" s="4">
        <v>8</v>
      </c>
      <c r="F111" s="4">
        <v>11</v>
      </c>
      <c r="G111" s="3" t="s">
        <v>803</v>
      </c>
      <c r="H111" s="3" t="s">
        <v>867</v>
      </c>
      <c r="I111" s="3" t="s">
        <v>37717</v>
      </c>
      <c r="J111" s="3" t="s">
        <v>814</v>
      </c>
    </row>
    <row r="112" spans="1:10" s="6" customFormat="1" ht="15" customHeight="1" x14ac:dyDescent="0.3">
      <c r="A112" s="3" t="s">
        <v>246</v>
      </c>
      <c r="B112" s="3" t="s">
        <v>247</v>
      </c>
      <c r="C112" s="3" t="s">
        <v>57</v>
      </c>
      <c r="D112" s="3" t="s">
        <v>58</v>
      </c>
      <c r="E112" s="4">
        <v>16</v>
      </c>
      <c r="F112" s="4">
        <v>3</v>
      </c>
      <c r="G112" s="3" t="s">
        <v>989</v>
      </c>
      <c r="H112" s="3" t="s">
        <v>705</v>
      </c>
      <c r="I112" s="3" t="s">
        <v>37717</v>
      </c>
      <c r="J112" s="3" t="s">
        <v>62</v>
      </c>
    </row>
    <row r="113" spans="1:10" s="6" customFormat="1" ht="15" customHeight="1" x14ac:dyDescent="0.3">
      <c r="A113" s="3" t="s">
        <v>128</v>
      </c>
      <c r="B113" s="3" t="s">
        <v>129</v>
      </c>
      <c r="C113" s="3" t="s">
        <v>366</v>
      </c>
      <c r="D113" s="3" t="s">
        <v>367</v>
      </c>
      <c r="E113" s="4">
        <v>8</v>
      </c>
      <c r="F113" s="4">
        <v>25</v>
      </c>
      <c r="G113" s="3" t="s">
        <v>803</v>
      </c>
      <c r="H113" s="3" t="s">
        <v>1110</v>
      </c>
      <c r="I113" s="3" t="s">
        <v>37717</v>
      </c>
      <c r="J113" s="3" t="s">
        <v>805</v>
      </c>
    </row>
    <row r="114" spans="1:10" s="6" customFormat="1" ht="15" customHeight="1" x14ac:dyDescent="0.3">
      <c r="A114" s="3" t="s">
        <v>295</v>
      </c>
      <c r="B114" s="3" t="s">
        <v>296</v>
      </c>
      <c r="C114" s="3" t="s">
        <v>57</v>
      </c>
      <c r="D114" s="3" t="s">
        <v>58</v>
      </c>
      <c r="E114" s="4">
        <v>20</v>
      </c>
      <c r="F114" s="4">
        <v>3</v>
      </c>
      <c r="G114" s="3" t="s">
        <v>1028</v>
      </c>
      <c r="H114" s="3" t="s">
        <v>705</v>
      </c>
      <c r="I114" s="3" t="s">
        <v>37717</v>
      </c>
      <c r="J114" s="3" t="s">
        <v>62</v>
      </c>
    </row>
    <row r="115" spans="1:10" s="6" customFormat="1" ht="15" customHeight="1" x14ac:dyDescent="0.3">
      <c r="A115" s="3" t="s">
        <v>295</v>
      </c>
      <c r="B115" s="3" t="s">
        <v>296</v>
      </c>
      <c r="C115" s="3" t="s">
        <v>389</v>
      </c>
      <c r="D115" s="3" t="s">
        <v>390</v>
      </c>
      <c r="E115" s="4">
        <v>20</v>
      </c>
      <c r="F115" s="4">
        <v>27</v>
      </c>
      <c r="G115" s="3" t="s">
        <v>1028</v>
      </c>
      <c r="H115" s="3" t="s">
        <v>1127</v>
      </c>
      <c r="I115" s="3" t="s">
        <v>37717</v>
      </c>
      <c r="J115" s="3" t="s">
        <v>715</v>
      </c>
    </row>
    <row r="116" spans="1:10" s="6" customFormat="1" ht="15" customHeight="1" x14ac:dyDescent="0.3">
      <c r="A116" s="3" t="s">
        <v>295</v>
      </c>
      <c r="B116" s="3" t="s">
        <v>296</v>
      </c>
      <c r="C116" s="3" t="s">
        <v>430</v>
      </c>
      <c r="D116" s="3" t="s">
        <v>431</v>
      </c>
      <c r="E116" s="4">
        <v>20</v>
      </c>
      <c r="F116" s="4">
        <v>30</v>
      </c>
      <c r="G116" s="3" t="s">
        <v>1028</v>
      </c>
      <c r="H116" s="3" t="s">
        <v>1191</v>
      </c>
      <c r="I116" s="3" t="s">
        <v>37717</v>
      </c>
      <c r="J116" s="3" t="s">
        <v>715</v>
      </c>
    </row>
    <row r="117" spans="1:10" s="6" customFormat="1" ht="15" customHeight="1" x14ac:dyDescent="0.3">
      <c r="A117" s="3" t="s">
        <v>295</v>
      </c>
      <c r="B117" s="3" t="s">
        <v>296</v>
      </c>
      <c r="C117" s="3" t="s">
        <v>493</v>
      </c>
      <c r="D117" s="3" t="s">
        <v>494</v>
      </c>
      <c r="E117" s="4">
        <v>20</v>
      </c>
      <c r="F117" s="4">
        <v>36</v>
      </c>
      <c r="G117" s="3" t="s">
        <v>1028</v>
      </c>
      <c r="H117" s="3" t="s">
        <v>1241</v>
      </c>
      <c r="I117" s="3" t="s">
        <v>37717</v>
      </c>
      <c r="J117" s="3" t="s">
        <v>715</v>
      </c>
    </row>
    <row r="118" spans="1:10" s="6" customFormat="1" ht="15" customHeight="1" x14ac:dyDescent="0.3">
      <c r="A118" s="3" t="s">
        <v>295</v>
      </c>
      <c r="B118" s="3" t="s">
        <v>296</v>
      </c>
      <c r="C118" s="3" t="s">
        <v>545</v>
      </c>
      <c r="D118" s="3" t="s">
        <v>546</v>
      </c>
      <c r="E118" s="4">
        <v>20</v>
      </c>
      <c r="F118" s="4">
        <v>40</v>
      </c>
      <c r="G118" s="3" t="s">
        <v>1028</v>
      </c>
      <c r="H118" s="3" t="s">
        <v>1276</v>
      </c>
      <c r="I118" s="3" t="s">
        <v>37717</v>
      </c>
      <c r="J118" s="3" t="s">
        <v>715</v>
      </c>
    </row>
    <row r="119" spans="1:10" s="6" customFormat="1" ht="15" customHeight="1" x14ac:dyDescent="0.3">
      <c r="A119" s="3" t="s">
        <v>295</v>
      </c>
      <c r="B119" s="3" t="s">
        <v>296</v>
      </c>
      <c r="C119" s="3" t="s">
        <v>142</v>
      </c>
      <c r="D119" s="3" t="s">
        <v>143</v>
      </c>
      <c r="E119" s="4">
        <v>20</v>
      </c>
      <c r="F119" s="4">
        <v>9</v>
      </c>
      <c r="G119" s="3" t="s">
        <v>1028</v>
      </c>
      <c r="H119" s="3" t="s">
        <v>820</v>
      </c>
      <c r="I119" s="3" t="s">
        <v>37717</v>
      </c>
      <c r="J119" s="3" t="s">
        <v>851</v>
      </c>
    </row>
    <row r="120" spans="1:10" s="6" customFormat="1" ht="15" customHeight="1" x14ac:dyDescent="0.3">
      <c r="A120" s="3" t="s">
        <v>605</v>
      </c>
      <c r="B120" s="3" t="s">
        <v>606</v>
      </c>
      <c r="C120" s="3" t="s">
        <v>517</v>
      </c>
      <c r="D120" s="3" t="s">
        <v>518</v>
      </c>
      <c r="E120" s="4">
        <v>45</v>
      </c>
      <c r="F120" s="4">
        <v>38</v>
      </c>
      <c r="G120" s="3" t="s">
        <v>1340</v>
      </c>
      <c r="H120" s="3" t="s">
        <v>1260</v>
      </c>
      <c r="I120" s="3" t="s">
        <v>37717</v>
      </c>
      <c r="J120" s="3" t="s">
        <v>700</v>
      </c>
    </row>
    <row r="121" spans="1:10" s="6" customFormat="1" ht="15" customHeight="1" x14ac:dyDescent="0.3">
      <c r="A121" s="3" t="s">
        <v>295</v>
      </c>
      <c r="B121" s="3" t="s">
        <v>296</v>
      </c>
      <c r="C121" s="3" t="s">
        <v>272</v>
      </c>
      <c r="D121" s="3" t="s">
        <v>273</v>
      </c>
      <c r="E121" s="4">
        <v>20</v>
      </c>
      <c r="F121" s="4">
        <v>18</v>
      </c>
      <c r="G121" s="3" t="s">
        <v>1028</v>
      </c>
      <c r="H121" s="3" t="s">
        <v>1009</v>
      </c>
      <c r="I121" s="3" t="s">
        <v>37717</v>
      </c>
      <c r="J121" s="3" t="s">
        <v>715</v>
      </c>
    </row>
    <row r="122" spans="1:10" s="6" customFormat="1" ht="15" customHeight="1" x14ac:dyDescent="0.3">
      <c r="A122" s="3" t="s">
        <v>605</v>
      </c>
      <c r="B122" s="3" t="s">
        <v>606</v>
      </c>
      <c r="C122" s="3" t="s">
        <v>42</v>
      </c>
      <c r="D122" s="3" t="s">
        <v>43</v>
      </c>
      <c r="E122" s="4">
        <v>45</v>
      </c>
      <c r="F122" s="4">
        <v>2</v>
      </c>
      <c r="G122" s="3" t="s">
        <v>1340</v>
      </c>
      <c r="H122" s="3" t="s">
        <v>686</v>
      </c>
      <c r="I122" s="3" t="s">
        <v>37717</v>
      </c>
      <c r="J122" s="3" t="s">
        <v>700</v>
      </c>
    </row>
    <row r="123" spans="1:10" s="6" customFormat="1" ht="15" customHeight="1" x14ac:dyDescent="0.3">
      <c r="A123" s="3" t="s">
        <v>605</v>
      </c>
      <c r="B123" s="3" t="s">
        <v>606</v>
      </c>
      <c r="C123" s="3" t="s">
        <v>97</v>
      </c>
      <c r="D123" s="3" t="s">
        <v>98</v>
      </c>
      <c r="E123" s="4">
        <v>45</v>
      </c>
      <c r="F123" s="4">
        <v>6</v>
      </c>
      <c r="G123" s="3" t="s">
        <v>1340</v>
      </c>
      <c r="H123" s="3" t="s">
        <v>742</v>
      </c>
      <c r="I123" s="3" t="s">
        <v>37717</v>
      </c>
      <c r="J123" s="3" t="s">
        <v>407</v>
      </c>
    </row>
    <row r="124" spans="1:10" s="6" customFormat="1" ht="15" customHeight="1" x14ac:dyDescent="0.3">
      <c r="A124" s="3" t="s">
        <v>246</v>
      </c>
      <c r="B124" s="3" t="s">
        <v>247</v>
      </c>
      <c r="C124" s="3" t="s">
        <v>545</v>
      </c>
      <c r="D124" s="3" t="s">
        <v>546</v>
      </c>
      <c r="E124" s="4">
        <v>16</v>
      </c>
      <c r="F124" s="4">
        <v>40</v>
      </c>
      <c r="G124" s="3" t="s">
        <v>989</v>
      </c>
      <c r="H124" s="3" t="s">
        <v>1276</v>
      </c>
      <c r="I124" s="3" t="s">
        <v>37717</v>
      </c>
      <c r="J124" s="3" t="s">
        <v>62</v>
      </c>
    </row>
    <row r="125" spans="1:10" s="6" customFormat="1" ht="15" customHeight="1" x14ac:dyDescent="0.3">
      <c r="A125" s="3" t="s">
        <v>246</v>
      </c>
      <c r="B125" s="3" t="s">
        <v>247</v>
      </c>
      <c r="C125" s="3" t="s">
        <v>482</v>
      </c>
      <c r="D125" s="3" t="s">
        <v>483</v>
      </c>
      <c r="E125" s="4">
        <v>16</v>
      </c>
      <c r="F125" s="4">
        <v>35</v>
      </c>
      <c r="G125" s="3" t="s">
        <v>989</v>
      </c>
      <c r="H125" s="3" t="s">
        <v>1229</v>
      </c>
      <c r="I125" s="3" t="s">
        <v>37717</v>
      </c>
      <c r="J125" s="3" t="s">
        <v>62</v>
      </c>
    </row>
    <row r="126" spans="1:10" s="6" customFormat="1" ht="15" customHeight="1" x14ac:dyDescent="0.3">
      <c r="A126" s="3" t="s">
        <v>246</v>
      </c>
      <c r="B126" s="3" t="s">
        <v>247</v>
      </c>
      <c r="C126" s="3" t="s">
        <v>430</v>
      </c>
      <c r="D126" s="3" t="s">
        <v>431</v>
      </c>
      <c r="E126" s="4">
        <v>16</v>
      </c>
      <c r="F126" s="4">
        <v>30</v>
      </c>
      <c r="G126" s="3" t="s">
        <v>989</v>
      </c>
      <c r="H126" s="3" t="s">
        <v>1191</v>
      </c>
      <c r="I126" s="3" t="s">
        <v>37717</v>
      </c>
      <c r="J126" s="3" t="s">
        <v>62</v>
      </c>
    </row>
    <row r="127" spans="1:10" s="6" customFormat="1" ht="15" customHeight="1" x14ac:dyDescent="0.3">
      <c r="A127" s="3" t="s">
        <v>246</v>
      </c>
      <c r="B127" s="3" t="s">
        <v>247</v>
      </c>
      <c r="C127" s="3" t="s">
        <v>295</v>
      </c>
      <c r="D127" s="3" t="s">
        <v>296</v>
      </c>
      <c r="E127" s="4">
        <v>16</v>
      </c>
      <c r="F127" s="4">
        <v>20</v>
      </c>
      <c r="G127" s="3" t="s">
        <v>989</v>
      </c>
      <c r="H127" s="3" t="s">
        <v>1028</v>
      </c>
      <c r="I127" s="3" t="s">
        <v>37717</v>
      </c>
      <c r="J127" s="3" t="s">
        <v>62</v>
      </c>
    </row>
    <row r="128" spans="1:10" s="6" customFormat="1" ht="15" customHeight="1" x14ac:dyDescent="0.3">
      <c r="A128" s="3" t="s">
        <v>246</v>
      </c>
      <c r="B128" s="3" t="s">
        <v>247</v>
      </c>
      <c r="C128" s="3" t="s">
        <v>272</v>
      </c>
      <c r="D128" s="3" t="s">
        <v>273</v>
      </c>
      <c r="E128" s="4">
        <v>16</v>
      </c>
      <c r="F128" s="4">
        <v>18</v>
      </c>
      <c r="G128" s="3" t="s">
        <v>989</v>
      </c>
      <c r="H128" s="3" t="s">
        <v>1009</v>
      </c>
      <c r="I128" s="3" t="s">
        <v>37717</v>
      </c>
      <c r="J128" s="3" t="s">
        <v>62</v>
      </c>
    </row>
    <row r="129" spans="1:10" s="6" customFormat="1" ht="15" customHeight="1" x14ac:dyDescent="0.3">
      <c r="A129" s="3" t="s">
        <v>605</v>
      </c>
      <c r="B129" s="3" t="s">
        <v>606</v>
      </c>
      <c r="C129" s="3" t="s">
        <v>402</v>
      </c>
      <c r="D129" s="3" t="s">
        <v>403</v>
      </c>
      <c r="E129" s="4">
        <v>45</v>
      </c>
      <c r="F129" s="4">
        <v>28</v>
      </c>
      <c r="G129" s="3" t="s">
        <v>1340</v>
      </c>
      <c r="H129" s="3" t="s">
        <v>1173</v>
      </c>
      <c r="I129" s="3" t="s">
        <v>37717</v>
      </c>
      <c r="J129" s="3" t="s">
        <v>407</v>
      </c>
    </row>
    <row r="130" spans="1:10" s="6" customFormat="1" ht="15" customHeight="1" x14ac:dyDescent="0.3">
      <c r="A130" s="3" t="s">
        <v>295</v>
      </c>
      <c r="B130" s="3" t="s">
        <v>296</v>
      </c>
      <c r="C130" s="3" t="s">
        <v>260</v>
      </c>
      <c r="D130" s="3" t="s">
        <v>261</v>
      </c>
      <c r="E130" s="4">
        <v>20</v>
      </c>
      <c r="F130" s="4">
        <v>17</v>
      </c>
      <c r="G130" s="3" t="s">
        <v>1028</v>
      </c>
      <c r="H130" s="3" t="s">
        <v>1005</v>
      </c>
      <c r="I130" s="3" t="s">
        <v>37717</v>
      </c>
      <c r="J130" s="3" t="s">
        <v>715</v>
      </c>
    </row>
    <row r="131" spans="1:10" s="6" customFormat="1" ht="15" customHeight="1" x14ac:dyDescent="0.3">
      <c r="A131" s="3" t="s">
        <v>295</v>
      </c>
      <c r="B131" s="3" t="s">
        <v>296</v>
      </c>
      <c r="C131" s="3" t="s">
        <v>204</v>
      </c>
      <c r="D131" s="3" t="s">
        <v>205</v>
      </c>
      <c r="E131" s="4">
        <v>20</v>
      </c>
      <c r="F131" s="4">
        <v>13</v>
      </c>
      <c r="G131" s="3" t="s">
        <v>1028</v>
      </c>
      <c r="H131" s="3" t="s">
        <v>956</v>
      </c>
      <c r="I131" s="3" t="s">
        <v>37717</v>
      </c>
      <c r="J131" s="3" t="s">
        <v>715</v>
      </c>
    </row>
    <row r="132" spans="1:10" s="6" customFormat="1" ht="15" customHeight="1" x14ac:dyDescent="0.3">
      <c r="A132" s="3" t="s">
        <v>295</v>
      </c>
      <c r="B132" s="3" t="s">
        <v>296</v>
      </c>
      <c r="C132" s="3" t="s">
        <v>57</v>
      </c>
      <c r="D132" s="3" t="s">
        <v>58</v>
      </c>
      <c r="E132" s="4">
        <v>20</v>
      </c>
      <c r="F132" s="4">
        <v>3</v>
      </c>
      <c r="G132" s="3" t="s">
        <v>1028</v>
      </c>
      <c r="H132" s="3" t="s">
        <v>705</v>
      </c>
      <c r="I132" s="3" t="s">
        <v>37717</v>
      </c>
      <c r="J132" s="3" t="s">
        <v>715</v>
      </c>
    </row>
    <row r="133" spans="1:10" s="6" customFormat="1" ht="15" customHeight="1" x14ac:dyDescent="0.3">
      <c r="A133" s="3" t="s">
        <v>295</v>
      </c>
      <c r="B133" s="3" t="s">
        <v>296</v>
      </c>
      <c r="C133" s="3" t="s">
        <v>204</v>
      </c>
      <c r="D133" s="3" t="s">
        <v>205</v>
      </c>
      <c r="E133" s="4">
        <v>20</v>
      </c>
      <c r="F133" s="4">
        <v>13</v>
      </c>
      <c r="G133" s="3" t="s">
        <v>1028</v>
      </c>
      <c r="H133" s="3" t="s">
        <v>956</v>
      </c>
      <c r="I133" s="3" t="s">
        <v>37717</v>
      </c>
      <c r="J133" s="3" t="s">
        <v>62</v>
      </c>
    </row>
    <row r="134" spans="1:10" s="6" customFormat="1" ht="15" customHeight="1" x14ac:dyDescent="0.3">
      <c r="A134" s="3" t="s">
        <v>295</v>
      </c>
      <c r="B134" s="3" t="s">
        <v>296</v>
      </c>
      <c r="C134" s="3" t="s">
        <v>246</v>
      </c>
      <c r="D134" s="3" t="s">
        <v>247</v>
      </c>
      <c r="E134" s="4">
        <v>20</v>
      </c>
      <c r="F134" s="4">
        <v>16</v>
      </c>
      <c r="G134" s="3" t="s">
        <v>1028</v>
      </c>
      <c r="H134" s="3" t="s">
        <v>989</v>
      </c>
      <c r="I134" s="3" t="s">
        <v>37717</v>
      </c>
      <c r="J134" s="3" t="s">
        <v>62</v>
      </c>
    </row>
    <row r="135" spans="1:10" s="6" customFormat="1" ht="15" customHeight="1" x14ac:dyDescent="0.3">
      <c r="A135" s="3" t="s">
        <v>295</v>
      </c>
      <c r="B135" s="3" t="s">
        <v>296</v>
      </c>
      <c r="C135" s="3" t="s">
        <v>272</v>
      </c>
      <c r="D135" s="3" t="s">
        <v>273</v>
      </c>
      <c r="E135" s="4">
        <v>20</v>
      </c>
      <c r="F135" s="4">
        <v>18</v>
      </c>
      <c r="G135" s="3" t="s">
        <v>1028</v>
      </c>
      <c r="H135" s="3" t="s">
        <v>1009</v>
      </c>
      <c r="I135" s="3" t="s">
        <v>37717</v>
      </c>
      <c r="J135" s="3" t="s">
        <v>62</v>
      </c>
    </row>
    <row r="136" spans="1:10" s="6" customFormat="1" ht="15" customHeight="1" x14ac:dyDescent="0.3">
      <c r="A136" s="3" t="s">
        <v>295</v>
      </c>
      <c r="B136" s="3" t="s">
        <v>296</v>
      </c>
      <c r="C136" s="3" t="s">
        <v>430</v>
      </c>
      <c r="D136" s="3" t="s">
        <v>431</v>
      </c>
      <c r="E136" s="4">
        <v>20</v>
      </c>
      <c r="F136" s="4">
        <v>30</v>
      </c>
      <c r="G136" s="3" t="s">
        <v>1028</v>
      </c>
      <c r="H136" s="3" t="s">
        <v>1191</v>
      </c>
      <c r="I136" s="3" t="s">
        <v>37717</v>
      </c>
      <c r="J136" s="3" t="s">
        <v>62</v>
      </c>
    </row>
    <row r="137" spans="1:10" s="6" customFormat="1" ht="15" customHeight="1" x14ac:dyDescent="0.3">
      <c r="A137" s="3" t="s">
        <v>295</v>
      </c>
      <c r="B137" s="3" t="s">
        <v>296</v>
      </c>
      <c r="C137" s="3" t="s">
        <v>482</v>
      </c>
      <c r="D137" s="3" t="s">
        <v>483</v>
      </c>
      <c r="E137" s="4">
        <v>20</v>
      </c>
      <c r="F137" s="4">
        <v>35</v>
      </c>
      <c r="G137" s="3" t="s">
        <v>1028</v>
      </c>
      <c r="H137" s="3" t="s">
        <v>1229</v>
      </c>
      <c r="I137" s="3" t="s">
        <v>37717</v>
      </c>
      <c r="J137" s="3" t="s">
        <v>62</v>
      </c>
    </row>
    <row r="138" spans="1:10" s="6" customFormat="1" ht="15" customHeight="1" x14ac:dyDescent="0.3">
      <c r="A138" s="3" t="s">
        <v>295</v>
      </c>
      <c r="B138" s="3" t="s">
        <v>296</v>
      </c>
      <c r="C138" s="3" t="s">
        <v>545</v>
      </c>
      <c r="D138" s="3" t="s">
        <v>546</v>
      </c>
      <c r="E138" s="4">
        <v>20</v>
      </c>
      <c r="F138" s="4">
        <v>40</v>
      </c>
      <c r="G138" s="3" t="s">
        <v>1028</v>
      </c>
      <c r="H138" s="3" t="s">
        <v>1276</v>
      </c>
      <c r="I138" s="3" t="s">
        <v>37717</v>
      </c>
      <c r="J138" s="3" t="s">
        <v>62</v>
      </c>
    </row>
    <row r="139" spans="1:10" s="6" customFormat="1" ht="15" customHeight="1" x14ac:dyDescent="0.3">
      <c r="A139" s="3" t="s">
        <v>295</v>
      </c>
      <c r="B139" s="3" t="s">
        <v>296</v>
      </c>
      <c r="C139" s="3" t="s">
        <v>25</v>
      </c>
      <c r="D139" s="3" t="s">
        <v>26</v>
      </c>
      <c r="E139" s="4">
        <v>20</v>
      </c>
      <c r="F139" s="4">
        <v>1</v>
      </c>
      <c r="G139" s="3" t="s">
        <v>1028</v>
      </c>
      <c r="H139" s="3" t="s">
        <v>623</v>
      </c>
      <c r="I139" s="3" t="s">
        <v>37717</v>
      </c>
      <c r="J139" s="3" t="s">
        <v>209</v>
      </c>
    </row>
    <row r="140" spans="1:10" s="6" customFormat="1" ht="15" customHeight="1" x14ac:dyDescent="0.3">
      <c r="A140" s="3" t="s">
        <v>295</v>
      </c>
      <c r="B140" s="3" t="s">
        <v>296</v>
      </c>
      <c r="C140" s="3" t="s">
        <v>57</v>
      </c>
      <c r="D140" s="3" t="s">
        <v>58</v>
      </c>
      <c r="E140" s="4">
        <v>20</v>
      </c>
      <c r="F140" s="4">
        <v>3</v>
      </c>
      <c r="G140" s="3" t="s">
        <v>1028</v>
      </c>
      <c r="H140" s="3" t="s">
        <v>705</v>
      </c>
      <c r="I140" s="3" t="s">
        <v>37717</v>
      </c>
      <c r="J140" s="3" t="s">
        <v>209</v>
      </c>
    </row>
    <row r="141" spans="1:10" s="6" customFormat="1" ht="15" customHeight="1" x14ac:dyDescent="0.3">
      <c r="A141" s="3" t="s">
        <v>295</v>
      </c>
      <c r="B141" s="3" t="s">
        <v>296</v>
      </c>
      <c r="C141" s="3" t="s">
        <v>173</v>
      </c>
      <c r="D141" s="3" t="s">
        <v>174</v>
      </c>
      <c r="E141" s="4">
        <v>20</v>
      </c>
      <c r="F141" s="4">
        <v>11</v>
      </c>
      <c r="G141" s="3" t="s">
        <v>1028</v>
      </c>
      <c r="H141" s="3" t="s">
        <v>867</v>
      </c>
      <c r="I141" s="3" t="s">
        <v>37717</v>
      </c>
      <c r="J141" s="3" t="s">
        <v>209</v>
      </c>
    </row>
    <row r="142" spans="1:10" s="6" customFormat="1" ht="15" customHeight="1" x14ac:dyDescent="0.3">
      <c r="A142" s="3" t="s">
        <v>295</v>
      </c>
      <c r="B142" s="3" t="s">
        <v>296</v>
      </c>
      <c r="C142" s="3" t="s">
        <v>204</v>
      </c>
      <c r="D142" s="3" t="s">
        <v>205</v>
      </c>
      <c r="E142" s="4">
        <v>20</v>
      </c>
      <c r="F142" s="4">
        <v>13</v>
      </c>
      <c r="G142" s="3" t="s">
        <v>1028</v>
      </c>
      <c r="H142" s="3" t="s">
        <v>956</v>
      </c>
      <c r="I142" s="3" t="s">
        <v>37717</v>
      </c>
      <c r="J142" s="3" t="s">
        <v>209</v>
      </c>
    </row>
    <row r="143" spans="1:10" s="6" customFormat="1" ht="15" customHeight="1" x14ac:dyDescent="0.3">
      <c r="A143" s="3" t="s">
        <v>295</v>
      </c>
      <c r="B143" s="3" t="s">
        <v>296</v>
      </c>
      <c r="C143" s="3" t="s">
        <v>260</v>
      </c>
      <c r="D143" s="3" t="s">
        <v>261</v>
      </c>
      <c r="E143" s="4">
        <v>20</v>
      </c>
      <c r="F143" s="4">
        <v>17</v>
      </c>
      <c r="G143" s="3" t="s">
        <v>1028</v>
      </c>
      <c r="H143" s="3" t="s">
        <v>1005</v>
      </c>
      <c r="I143" s="3" t="s">
        <v>37717</v>
      </c>
      <c r="J143" s="3" t="s">
        <v>209</v>
      </c>
    </row>
    <row r="144" spans="1:10" s="6" customFormat="1" ht="15" customHeight="1" x14ac:dyDescent="0.3">
      <c r="A144" s="3" t="s">
        <v>295</v>
      </c>
      <c r="B144" s="3" t="s">
        <v>296</v>
      </c>
      <c r="C144" s="3" t="s">
        <v>272</v>
      </c>
      <c r="D144" s="3" t="s">
        <v>273</v>
      </c>
      <c r="E144" s="4">
        <v>20</v>
      </c>
      <c r="F144" s="4">
        <v>18</v>
      </c>
      <c r="G144" s="3" t="s">
        <v>1028</v>
      </c>
      <c r="H144" s="3" t="s">
        <v>1009</v>
      </c>
      <c r="I144" s="3" t="s">
        <v>37717</v>
      </c>
      <c r="J144" s="3" t="s">
        <v>209</v>
      </c>
    </row>
    <row r="145" spans="1:10" s="6" customFormat="1" ht="15" customHeight="1" x14ac:dyDescent="0.3">
      <c r="A145" s="3" t="s">
        <v>295</v>
      </c>
      <c r="B145" s="3" t="s">
        <v>296</v>
      </c>
      <c r="C145" s="3" t="s">
        <v>307</v>
      </c>
      <c r="D145" s="3" t="s">
        <v>308</v>
      </c>
      <c r="E145" s="4">
        <v>20</v>
      </c>
      <c r="F145" s="4">
        <v>21</v>
      </c>
      <c r="G145" s="3" t="s">
        <v>1028</v>
      </c>
      <c r="H145" s="3" t="s">
        <v>1051</v>
      </c>
      <c r="I145" s="3" t="s">
        <v>37717</v>
      </c>
      <c r="J145" s="3" t="s">
        <v>209</v>
      </c>
    </row>
    <row r="146" spans="1:10" s="6" customFormat="1" ht="15" customHeight="1" x14ac:dyDescent="0.3">
      <c r="A146" s="3" t="s">
        <v>295</v>
      </c>
      <c r="B146" s="3" t="s">
        <v>296</v>
      </c>
      <c r="C146" s="3" t="s">
        <v>482</v>
      </c>
      <c r="D146" s="3" t="s">
        <v>483</v>
      </c>
      <c r="E146" s="4">
        <v>20</v>
      </c>
      <c r="F146" s="4">
        <v>35</v>
      </c>
      <c r="G146" s="3" t="s">
        <v>1028</v>
      </c>
      <c r="H146" s="3" t="s">
        <v>1229</v>
      </c>
      <c r="I146" s="3" t="s">
        <v>37717</v>
      </c>
      <c r="J146" s="3" t="s">
        <v>209</v>
      </c>
    </row>
    <row r="147" spans="1:10" s="6" customFormat="1" ht="15" customHeight="1" x14ac:dyDescent="0.3">
      <c r="A147" s="3" t="s">
        <v>295</v>
      </c>
      <c r="B147" s="3" t="s">
        <v>296</v>
      </c>
      <c r="C147" s="3" t="s">
        <v>545</v>
      </c>
      <c r="D147" s="3" t="s">
        <v>546</v>
      </c>
      <c r="E147" s="4">
        <v>20</v>
      </c>
      <c r="F147" s="4">
        <v>40</v>
      </c>
      <c r="G147" s="3" t="s">
        <v>1028</v>
      </c>
      <c r="H147" s="3" t="s">
        <v>1276</v>
      </c>
      <c r="I147" s="3" t="s">
        <v>37717</v>
      </c>
      <c r="J147" s="3" t="s">
        <v>209</v>
      </c>
    </row>
    <row r="148" spans="1:10" s="6" customFormat="1" ht="15" customHeight="1" x14ac:dyDescent="0.3">
      <c r="A148" s="3" t="s">
        <v>128</v>
      </c>
      <c r="B148" s="3" t="s">
        <v>129</v>
      </c>
      <c r="C148" s="3" t="s">
        <v>366</v>
      </c>
      <c r="D148" s="3" t="s">
        <v>367</v>
      </c>
      <c r="E148" s="4">
        <v>8</v>
      </c>
      <c r="F148" s="4">
        <v>25</v>
      </c>
      <c r="G148" s="3" t="s">
        <v>803</v>
      </c>
      <c r="H148" s="3" t="s">
        <v>1110</v>
      </c>
      <c r="I148" s="3" t="s">
        <v>37717</v>
      </c>
      <c r="J148" s="3" t="s">
        <v>133</v>
      </c>
    </row>
    <row r="149" spans="1:10" s="6" customFormat="1" ht="15" customHeight="1" x14ac:dyDescent="0.3">
      <c r="A149" s="3" t="s">
        <v>389</v>
      </c>
      <c r="B149" s="3" t="s">
        <v>390</v>
      </c>
      <c r="C149" s="3" t="s">
        <v>57</v>
      </c>
      <c r="D149" s="3" t="s">
        <v>58</v>
      </c>
      <c r="E149" s="4">
        <v>27</v>
      </c>
      <c r="F149" s="4">
        <v>3</v>
      </c>
      <c r="G149" s="3" t="s">
        <v>1127</v>
      </c>
      <c r="H149" s="3" t="s">
        <v>705</v>
      </c>
      <c r="I149" s="3" t="s">
        <v>37717</v>
      </c>
      <c r="J149" s="3" t="s">
        <v>715</v>
      </c>
    </row>
    <row r="150" spans="1:10" s="6" customFormat="1" ht="15" customHeight="1" x14ac:dyDescent="0.3">
      <c r="A150" s="3" t="s">
        <v>71</v>
      </c>
      <c r="B150" s="3" t="s">
        <v>72</v>
      </c>
      <c r="C150" s="3" t="s">
        <v>57</v>
      </c>
      <c r="D150" s="3" t="s">
        <v>58</v>
      </c>
      <c r="E150" s="4">
        <v>4</v>
      </c>
      <c r="F150" s="4">
        <v>3</v>
      </c>
      <c r="G150" s="3" t="s">
        <v>718</v>
      </c>
      <c r="H150" s="3" t="s">
        <v>705</v>
      </c>
      <c r="I150" s="3" t="s">
        <v>37717</v>
      </c>
      <c r="J150" s="3" t="s">
        <v>713</v>
      </c>
    </row>
    <row r="151" spans="1:10" s="6" customFormat="1" ht="15" customHeight="1" x14ac:dyDescent="0.3">
      <c r="A151" s="3" t="s">
        <v>71</v>
      </c>
      <c r="B151" s="3" t="s">
        <v>72</v>
      </c>
      <c r="C151" s="3" t="s">
        <v>352</v>
      </c>
      <c r="D151" s="3" t="s">
        <v>353</v>
      </c>
      <c r="E151" s="4">
        <v>4</v>
      </c>
      <c r="F151" s="4">
        <v>24</v>
      </c>
      <c r="G151" s="3" t="s">
        <v>718</v>
      </c>
      <c r="H151" s="3" t="s">
        <v>1092</v>
      </c>
      <c r="I151" s="3" t="s">
        <v>37717</v>
      </c>
      <c r="J151" s="3" t="s">
        <v>713</v>
      </c>
    </row>
    <row r="152" spans="1:10" s="6" customFormat="1" ht="15" customHeight="1" x14ac:dyDescent="0.3">
      <c r="A152" s="3" t="s">
        <v>493</v>
      </c>
      <c r="B152" s="3" t="s">
        <v>494</v>
      </c>
      <c r="C152" s="3" t="s">
        <v>204</v>
      </c>
      <c r="D152" s="3" t="s">
        <v>205</v>
      </c>
      <c r="E152" s="4">
        <v>36</v>
      </c>
      <c r="F152" s="4">
        <v>13</v>
      </c>
      <c r="G152" s="3" t="s">
        <v>1241</v>
      </c>
      <c r="H152" s="3" t="s">
        <v>956</v>
      </c>
      <c r="I152" s="3" t="s">
        <v>37717</v>
      </c>
      <c r="J152" s="3" t="s">
        <v>715</v>
      </c>
    </row>
    <row r="153" spans="1:10" s="6" customFormat="1" ht="15" customHeight="1" x14ac:dyDescent="0.3">
      <c r="A153" s="3" t="s">
        <v>493</v>
      </c>
      <c r="B153" s="3" t="s">
        <v>494</v>
      </c>
      <c r="C153" s="3" t="s">
        <v>57</v>
      </c>
      <c r="D153" s="3" t="s">
        <v>58</v>
      </c>
      <c r="E153" s="4">
        <v>36</v>
      </c>
      <c r="F153" s="4">
        <v>3</v>
      </c>
      <c r="G153" s="3" t="s">
        <v>1241</v>
      </c>
      <c r="H153" s="3" t="s">
        <v>705</v>
      </c>
      <c r="I153" s="3" t="s">
        <v>37717</v>
      </c>
      <c r="J153" s="3" t="s">
        <v>715</v>
      </c>
    </row>
    <row r="154" spans="1:10" s="6" customFormat="1" ht="15" customHeight="1" x14ac:dyDescent="0.3">
      <c r="A154" s="3" t="s">
        <v>493</v>
      </c>
      <c r="B154" s="3" t="s">
        <v>494</v>
      </c>
      <c r="C154" s="3" t="s">
        <v>581</v>
      </c>
      <c r="D154" s="3" t="s">
        <v>582</v>
      </c>
      <c r="E154" s="4">
        <v>36</v>
      </c>
      <c r="F154" s="4">
        <v>43</v>
      </c>
      <c r="G154" s="3" t="s">
        <v>1241</v>
      </c>
      <c r="H154" s="3" t="s">
        <v>1321</v>
      </c>
      <c r="I154" s="3" t="s">
        <v>37717</v>
      </c>
      <c r="J154" s="3" t="s">
        <v>1244</v>
      </c>
    </row>
    <row r="155" spans="1:10" s="6" customFormat="1" ht="15" customHeight="1" x14ac:dyDescent="0.3">
      <c r="A155" s="3" t="s">
        <v>493</v>
      </c>
      <c r="B155" s="3" t="s">
        <v>494</v>
      </c>
      <c r="C155" s="3" t="s">
        <v>25</v>
      </c>
      <c r="D155" s="3" t="s">
        <v>26</v>
      </c>
      <c r="E155" s="4">
        <v>36</v>
      </c>
      <c r="F155" s="4">
        <v>1</v>
      </c>
      <c r="G155" s="3" t="s">
        <v>1241</v>
      </c>
      <c r="H155" s="3" t="s">
        <v>623</v>
      </c>
      <c r="I155" s="3" t="s">
        <v>37717</v>
      </c>
      <c r="J155" s="3" t="s">
        <v>1244</v>
      </c>
    </row>
    <row r="156" spans="1:10" s="6" customFormat="1" ht="15" customHeight="1" x14ac:dyDescent="0.3">
      <c r="A156" s="3" t="s">
        <v>493</v>
      </c>
      <c r="B156" s="3" t="s">
        <v>494</v>
      </c>
      <c r="C156" s="3" t="s">
        <v>246</v>
      </c>
      <c r="D156" s="3" t="s">
        <v>247</v>
      </c>
      <c r="E156" s="4">
        <v>36</v>
      </c>
      <c r="F156" s="4">
        <v>16</v>
      </c>
      <c r="G156" s="3" t="s">
        <v>1241</v>
      </c>
      <c r="H156" s="3" t="s">
        <v>989</v>
      </c>
      <c r="I156" s="3" t="s">
        <v>37717</v>
      </c>
      <c r="J156" s="3" t="s">
        <v>251</v>
      </c>
    </row>
    <row r="157" spans="1:10" s="6" customFormat="1" ht="15" customHeight="1" x14ac:dyDescent="0.3">
      <c r="A157" s="3" t="s">
        <v>482</v>
      </c>
      <c r="B157" s="3" t="s">
        <v>483</v>
      </c>
      <c r="C157" s="3" t="s">
        <v>545</v>
      </c>
      <c r="D157" s="3" t="s">
        <v>546</v>
      </c>
      <c r="E157" s="4">
        <v>35</v>
      </c>
      <c r="F157" s="4">
        <v>40</v>
      </c>
      <c r="G157" s="3" t="s">
        <v>1229</v>
      </c>
      <c r="H157" s="3" t="s">
        <v>1276</v>
      </c>
      <c r="I157" s="3" t="s">
        <v>37717</v>
      </c>
      <c r="J157" s="3" t="s">
        <v>62</v>
      </c>
    </row>
    <row r="158" spans="1:10" s="6" customFormat="1" ht="15" customHeight="1" x14ac:dyDescent="0.3">
      <c r="A158" s="3" t="s">
        <v>493</v>
      </c>
      <c r="B158" s="3" t="s">
        <v>494</v>
      </c>
      <c r="C158" s="3" t="s">
        <v>260</v>
      </c>
      <c r="D158" s="3" t="s">
        <v>261</v>
      </c>
      <c r="E158" s="4">
        <v>36</v>
      </c>
      <c r="F158" s="4">
        <v>17</v>
      </c>
      <c r="G158" s="3" t="s">
        <v>1241</v>
      </c>
      <c r="H158" s="3" t="s">
        <v>1005</v>
      </c>
      <c r="I158" s="3" t="s">
        <v>37717</v>
      </c>
      <c r="J158" s="3" t="s">
        <v>715</v>
      </c>
    </row>
    <row r="159" spans="1:10" s="6" customFormat="1" ht="15" customHeight="1" x14ac:dyDescent="0.3">
      <c r="A159" s="3" t="s">
        <v>482</v>
      </c>
      <c r="B159" s="3" t="s">
        <v>483</v>
      </c>
      <c r="C159" s="3" t="s">
        <v>430</v>
      </c>
      <c r="D159" s="3" t="s">
        <v>431</v>
      </c>
      <c r="E159" s="4">
        <v>35</v>
      </c>
      <c r="F159" s="4">
        <v>30</v>
      </c>
      <c r="G159" s="3" t="s">
        <v>1229</v>
      </c>
      <c r="H159" s="3" t="s">
        <v>1191</v>
      </c>
      <c r="I159" s="3" t="s">
        <v>37717</v>
      </c>
      <c r="J159" s="3" t="s">
        <v>62</v>
      </c>
    </row>
    <row r="160" spans="1:10" s="6" customFormat="1" ht="15" customHeight="1" x14ac:dyDescent="0.3">
      <c r="A160" s="3" t="s">
        <v>482</v>
      </c>
      <c r="B160" s="3" t="s">
        <v>483</v>
      </c>
      <c r="C160" s="3" t="s">
        <v>272</v>
      </c>
      <c r="D160" s="3" t="s">
        <v>273</v>
      </c>
      <c r="E160" s="4">
        <v>35</v>
      </c>
      <c r="F160" s="4">
        <v>18</v>
      </c>
      <c r="G160" s="3" t="s">
        <v>1229</v>
      </c>
      <c r="H160" s="3" t="s">
        <v>1009</v>
      </c>
      <c r="I160" s="3" t="s">
        <v>37717</v>
      </c>
      <c r="J160" s="3" t="s">
        <v>62</v>
      </c>
    </row>
    <row r="161" spans="1:10" s="6" customFormat="1" ht="15" customHeight="1" x14ac:dyDescent="0.3">
      <c r="A161" s="3" t="s">
        <v>482</v>
      </c>
      <c r="B161" s="3" t="s">
        <v>483</v>
      </c>
      <c r="C161" s="3" t="s">
        <v>246</v>
      </c>
      <c r="D161" s="3" t="s">
        <v>247</v>
      </c>
      <c r="E161" s="4">
        <v>35</v>
      </c>
      <c r="F161" s="4">
        <v>16</v>
      </c>
      <c r="G161" s="3" t="s">
        <v>1229</v>
      </c>
      <c r="H161" s="3" t="s">
        <v>989</v>
      </c>
      <c r="I161" s="3" t="s">
        <v>37717</v>
      </c>
      <c r="J161" s="3" t="s">
        <v>62</v>
      </c>
    </row>
    <row r="162" spans="1:10" s="6" customFormat="1" ht="15" customHeight="1" x14ac:dyDescent="0.3">
      <c r="A162" s="3" t="s">
        <v>482</v>
      </c>
      <c r="B162" s="3" t="s">
        <v>483</v>
      </c>
      <c r="C162" s="3" t="s">
        <v>204</v>
      </c>
      <c r="D162" s="3" t="s">
        <v>205</v>
      </c>
      <c r="E162" s="4">
        <v>35</v>
      </c>
      <c r="F162" s="4">
        <v>13</v>
      </c>
      <c r="G162" s="3" t="s">
        <v>1229</v>
      </c>
      <c r="H162" s="3" t="s">
        <v>956</v>
      </c>
      <c r="I162" s="3" t="s">
        <v>37717</v>
      </c>
      <c r="J162" s="3" t="s">
        <v>62</v>
      </c>
    </row>
    <row r="163" spans="1:10" s="6" customFormat="1" ht="15" customHeight="1" x14ac:dyDescent="0.3">
      <c r="A163" s="3" t="s">
        <v>482</v>
      </c>
      <c r="B163" s="3" t="s">
        <v>483</v>
      </c>
      <c r="C163" s="3" t="s">
        <v>57</v>
      </c>
      <c r="D163" s="3" t="s">
        <v>58</v>
      </c>
      <c r="E163" s="4">
        <v>35</v>
      </c>
      <c r="F163" s="4">
        <v>3</v>
      </c>
      <c r="G163" s="3" t="s">
        <v>1229</v>
      </c>
      <c r="H163" s="3" t="s">
        <v>705</v>
      </c>
      <c r="I163" s="3" t="s">
        <v>37717</v>
      </c>
      <c r="J163" s="3" t="s">
        <v>62</v>
      </c>
    </row>
    <row r="164" spans="1:10" s="6" customFormat="1" ht="15" customHeight="1" x14ac:dyDescent="0.3">
      <c r="A164" s="3" t="s">
        <v>482</v>
      </c>
      <c r="B164" s="3" t="s">
        <v>483</v>
      </c>
      <c r="C164" s="3" t="s">
        <v>545</v>
      </c>
      <c r="D164" s="3" t="s">
        <v>546</v>
      </c>
      <c r="E164" s="4">
        <v>35</v>
      </c>
      <c r="F164" s="4">
        <v>40</v>
      </c>
      <c r="G164" s="3" t="s">
        <v>1229</v>
      </c>
      <c r="H164" s="3" t="s">
        <v>1276</v>
      </c>
      <c r="I164" s="3" t="s">
        <v>37717</v>
      </c>
      <c r="J164" s="3" t="s">
        <v>209</v>
      </c>
    </row>
    <row r="165" spans="1:10" s="6" customFormat="1" ht="15" customHeight="1" x14ac:dyDescent="0.3">
      <c r="A165" s="3" t="s">
        <v>482</v>
      </c>
      <c r="B165" s="3" t="s">
        <v>483</v>
      </c>
      <c r="C165" s="3" t="s">
        <v>307</v>
      </c>
      <c r="D165" s="3" t="s">
        <v>308</v>
      </c>
      <c r="E165" s="4">
        <v>35</v>
      </c>
      <c r="F165" s="4">
        <v>21</v>
      </c>
      <c r="G165" s="3" t="s">
        <v>1229</v>
      </c>
      <c r="H165" s="3" t="s">
        <v>1051</v>
      </c>
      <c r="I165" s="3" t="s">
        <v>37717</v>
      </c>
      <c r="J165" s="3" t="s">
        <v>209</v>
      </c>
    </row>
    <row r="166" spans="1:10" s="6" customFormat="1" ht="15" customHeight="1" x14ac:dyDescent="0.3">
      <c r="A166" s="3" t="s">
        <v>482</v>
      </c>
      <c r="B166" s="3" t="s">
        <v>483</v>
      </c>
      <c r="C166" s="3" t="s">
        <v>295</v>
      </c>
      <c r="D166" s="3" t="s">
        <v>296</v>
      </c>
      <c r="E166" s="4">
        <v>35</v>
      </c>
      <c r="F166" s="4">
        <v>20</v>
      </c>
      <c r="G166" s="3" t="s">
        <v>1229</v>
      </c>
      <c r="H166" s="3" t="s">
        <v>1028</v>
      </c>
      <c r="I166" s="3" t="s">
        <v>37717</v>
      </c>
      <c r="J166" s="3" t="s">
        <v>62</v>
      </c>
    </row>
    <row r="167" spans="1:10" s="6" customFormat="1" ht="15" customHeight="1" x14ac:dyDescent="0.3">
      <c r="A167" s="3" t="s">
        <v>493</v>
      </c>
      <c r="B167" s="3" t="s">
        <v>494</v>
      </c>
      <c r="C167" s="3" t="s">
        <v>272</v>
      </c>
      <c r="D167" s="3" t="s">
        <v>273</v>
      </c>
      <c r="E167" s="4">
        <v>36</v>
      </c>
      <c r="F167" s="4">
        <v>18</v>
      </c>
      <c r="G167" s="3" t="s">
        <v>1241</v>
      </c>
      <c r="H167" s="3" t="s">
        <v>1009</v>
      </c>
      <c r="I167" s="3" t="s">
        <v>37717</v>
      </c>
      <c r="J167" s="3" t="s">
        <v>715</v>
      </c>
    </row>
    <row r="168" spans="1:10" s="6" customFormat="1" ht="15" customHeight="1" x14ac:dyDescent="0.3">
      <c r="A168" s="3" t="s">
        <v>493</v>
      </c>
      <c r="B168" s="3" t="s">
        <v>494</v>
      </c>
      <c r="C168" s="3" t="s">
        <v>295</v>
      </c>
      <c r="D168" s="3" t="s">
        <v>296</v>
      </c>
      <c r="E168" s="4">
        <v>36</v>
      </c>
      <c r="F168" s="4">
        <v>20</v>
      </c>
      <c r="G168" s="3" t="s">
        <v>1241</v>
      </c>
      <c r="H168" s="3" t="s">
        <v>1028</v>
      </c>
      <c r="I168" s="3" t="s">
        <v>37717</v>
      </c>
      <c r="J168" s="3" t="s">
        <v>715</v>
      </c>
    </row>
    <row r="169" spans="1:10" s="6" customFormat="1" ht="15" customHeight="1" x14ac:dyDescent="0.3">
      <c r="A169" s="3" t="s">
        <v>493</v>
      </c>
      <c r="B169" s="3" t="s">
        <v>494</v>
      </c>
      <c r="C169" s="3" t="s">
        <v>389</v>
      </c>
      <c r="D169" s="3" t="s">
        <v>390</v>
      </c>
      <c r="E169" s="4">
        <v>36</v>
      </c>
      <c r="F169" s="4">
        <v>27</v>
      </c>
      <c r="G169" s="3" t="s">
        <v>1241</v>
      </c>
      <c r="H169" s="3" t="s">
        <v>1127</v>
      </c>
      <c r="I169" s="3" t="s">
        <v>37717</v>
      </c>
      <c r="J169" s="3" t="s">
        <v>715</v>
      </c>
    </row>
    <row r="170" spans="1:10" s="6" customFormat="1" ht="15" customHeight="1" x14ac:dyDescent="0.3">
      <c r="A170" s="3" t="s">
        <v>430</v>
      </c>
      <c r="B170" s="3" t="s">
        <v>431</v>
      </c>
      <c r="C170" s="3" t="s">
        <v>260</v>
      </c>
      <c r="D170" s="3" t="s">
        <v>261</v>
      </c>
      <c r="E170" s="4">
        <v>30</v>
      </c>
      <c r="F170" s="4">
        <v>17</v>
      </c>
      <c r="G170" s="3" t="s">
        <v>1191</v>
      </c>
      <c r="H170" s="3" t="s">
        <v>1005</v>
      </c>
      <c r="I170" s="3" t="s">
        <v>37717</v>
      </c>
      <c r="J170" s="3" t="s">
        <v>715</v>
      </c>
    </row>
    <row r="171" spans="1:10" s="6" customFormat="1" ht="15" customHeight="1" x14ac:dyDescent="0.3">
      <c r="A171" s="3" t="s">
        <v>430</v>
      </c>
      <c r="B171" s="3" t="s">
        <v>431</v>
      </c>
      <c r="C171" s="3" t="s">
        <v>272</v>
      </c>
      <c r="D171" s="3" t="s">
        <v>273</v>
      </c>
      <c r="E171" s="4">
        <v>30</v>
      </c>
      <c r="F171" s="4">
        <v>18</v>
      </c>
      <c r="G171" s="3" t="s">
        <v>1191</v>
      </c>
      <c r="H171" s="3" t="s">
        <v>1009</v>
      </c>
      <c r="I171" s="3" t="s">
        <v>37717</v>
      </c>
      <c r="J171" s="3" t="s">
        <v>715</v>
      </c>
    </row>
    <row r="172" spans="1:10" s="6" customFormat="1" ht="15" customHeight="1" x14ac:dyDescent="0.3">
      <c r="A172" s="3" t="s">
        <v>430</v>
      </c>
      <c r="B172" s="3" t="s">
        <v>431</v>
      </c>
      <c r="C172" s="3" t="s">
        <v>295</v>
      </c>
      <c r="D172" s="3" t="s">
        <v>296</v>
      </c>
      <c r="E172" s="4">
        <v>30</v>
      </c>
      <c r="F172" s="4">
        <v>20</v>
      </c>
      <c r="G172" s="3" t="s">
        <v>1191</v>
      </c>
      <c r="H172" s="3" t="s">
        <v>1028</v>
      </c>
      <c r="I172" s="3" t="s">
        <v>37717</v>
      </c>
      <c r="J172" s="3" t="s">
        <v>715</v>
      </c>
    </row>
    <row r="173" spans="1:10" s="6" customFormat="1" ht="15" customHeight="1" x14ac:dyDescent="0.3">
      <c r="A173" s="3" t="s">
        <v>430</v>
      </c>
      <c r="B173" s="3" t="s">
        <v>431</v>
      </c>
      <c r="C173" s="3" t="s">
        <v>389</v>
      </c>
      <c r="D173" s="3" t="s">
        <v>390</v>
      </c>
      <c r="E173" s="4">
        <v>30</v>
      </c>
      <c r="F173" s="4">
        <v>27</v>
      </c>
      <c r="G173" s="3" t="s">
        <v>1191</v>
      </c>
      <c r="H173" s="3" t="s">
        <v>1127</v>
      </c>
      <c r="I173" s="3" t="s">
        <v>37717</v>
      </c>
      <c r="J173" s="3" t="s">
        <v>715</v>
      </c>
    </row>
    <row r="174" spans="1:10" s="6" customFormat="1" ht="15" customHeight="1" x14ac:dyDescent="0.3">
      <c r="A174" s="3" t="s">
        <v>430</v>
      </c>
      <c r="B174" s="3" t="s">
        <v>431</v>
      </c>
      <c r="C174" s="3" t="s">
        <v>493</v>
      </c>
      <c r="D174" s="3" t="s">
        <v>494</v>
      </c>
      <c r="E174" s="4">
        <v>30</v>
      </c>
      <c r="F174" s="4">
        <v>36</v>
      </c>
      <c r="G174" s="3" t="s">
        <v>1191</v>
      </c>
      <c r="H174" s="3" t="s">
        <v>1241</v>
      </c>
      <c r="I174" s="3" t="s">
        <v>37717</v>
      </c>
      <c r="J174" s="3" t="s">
        <v>715</v>
      </c>
    </row>
    <row r="175" spans="1:10" s="6" customFormat="1" ht="15" customHeight="1" x14ac:dyDescent="0.3">
      <c r="A175" s="3" t="s">
        <v>430</v>
      </c>
      <c r="B175" s="3" t="s">
        <v>431</v>
      </c>
      <c r="C175" s="3" t="s">
        <v>545</v>
      </c>
      <c r="D175" s="3" t="s">
        <v>546</v>
      </c>
      <c r="E175" s="4">
        <v>30</v>
      </c>
      <c r="F175" s="4">
        <v>40</v>
      </c>
      <c r="G175" s="3" t="s">
        <v>1191</v>
      </c>
      <c r="H175" s="3" t="s">
        <v>1276</v>
      </c>
      <c r="I175" s="3" t="s">
        <v>37717</v>
      </c>
      <c r="J175" s="3" t="s">
        <v>715</v>
      </c>
    </row>
    <row r="176" spans="1:10" s="6" customFormat="1" ht="15" customHeight="1" x14ac:dyDescent="0.3">
      <c r="A176" s="3" t="s">
        <v>86</v>
      </c>
      <c r="B176" s="3" t="s">
        <v>87</v>
      </c>
      <c r="C176" s="3" t="s">
        <v>25</v>
      </c>
      <c r="D176" s="3" t="s">
        <v>26</v>
      </c>
      <c r="E176" s="4">
        <v>5</v>
      </c>
      <c r="F176" s="4">
        <v>1</v>
      </c>
      <c r="G176" s="3" t="s">
        <v>731</v>
      </c>
      <c r="H176" s="3" t="s">
        <v>623</v>
      </c>
      <c r="I176" s="3" t="s">
        <v>37717</v>
      </c>
      <c r="J176" s="3" t="s">
        <v>631</v>
      </c>
    </row>
    <row r="177" spans="1:10" s="6" customFormat="1" ht="15" customHeight="1" x14ac:dyDescent="0.3">
      <c r="A177" s="3" t="s">
        <v>86</v>
      </c>
      <c r="B177" s="3" t="s">
        <v>87</v>
      </c>
      <c r="C177" s="3" t="s">
        <v>448</v>
      </c>
      <c r="D177" s="3" t="s">
        <v>449</v>
      </c>
      <c r="E177" s="4">
        <v>5</v>
      </c>
      <c r="F177" s="4">
        <v>32</v>
      </c>
      <c r="G177" s="3" t="s">
        <v>731</v>
      </c>
      <c r="H177" s="3" t="s">
        <v>1201</v>
      </c>
      <c r="I177" s="3" t="s">
        <v>37717</v>
      </c>
      <c r="J177" s="3" t="s">
        <v>631</v>
      </c>
    </row>
    <row r="178" spans="1:10" s="6" customFormat="1" ht="15" customHeight="1" x14ac:dyDescent="0.3">
      <c r="A178" s="3" t="s">
        <v>86</v>
      </c>
      <c r="B178" s="3" t="s">
        <v>87</v>
      </c>
      <c r="C178" s="3" t="s">
        <v>25</v>
      </c>
      <c r="D178" s="3" t="s">
        <v>26</v>
      </c>
      <c r="E178" s="4">
        <v>5</v>
      </c>
      <c r="F178" s="4">
        <v>1</v>
      </c>
      <c r="G178" s="3" t="s">
        <v>731</v>
      </c>
      <c r="H178" s="3" t="s">
        <v>623</v>
      </c>
      <c r="I178" s="3" t="s">
        <v>37717</v>
      </c>
      <c r="J178" s="3" t="s">
        <v>32</v>
      </c>
    </row>
    <row r="179" spans="1:10" s="6" customFormat="1" ht="15" customHeight="1" x14ac:dyDescent="0.3">
      <c r="A179" s="3" t="s">
        <v>86</v>
      </c>
      <c r="B179" s="3" t="s">
        <v>87</v>
      </c>
      <c r="C179" s="3" t="s">
        <v>448</v>
      </c>
      <c r="D179" s="3" t="s">
        <v>449</v>
      </c>
      <c r="E179" s="4">
        <v>5</v>
      </c>
      <c r="F179" s="4">
        <v>32</v>
      </c>
      <c r="G179" s="3" t="s">
        <v>731</v>
      </c>
      <c r="H179" s="3" t="s">
        <v>1201</v>
      </c>
      <c r="I179" s="3" t="s">
        <v>37717</v>
      </c>
      <c r="J179" s="3" t="s">
        <v>32</v>
      </c>
    </row>
    <row r="180" spans="1:10" s="6" customFormat="1" ht="15" customHeight="1" x14ac:dyDescent="0.3">
      <c r="A180" s="3" t="s">
        <v>322</v>
      </c>
      <c r="B180" s="3" t="s">
        <v>323</v>
      </c>
      <c r="C180" s="3" t="s">
        <v>337</v>
      </c>
      <c r="D180" s="3" t="s">
        <v>338</v>
      </c>
      <c r="E180" s="4">
        <v>22</v>
      </c>
      <c r="F180" s="4">
        <v>23</v>
      </c>
      <c r="G180" s="3" t="s">
        <v>1065</v>
      </c>
      <c r="H180" s="3" t="s">
        <v>1068</v>
      </c>
      <c r="I180" s="3" t="s">
        <v>37717</v>
      </c>
      <c r="J180" s="3" t="s">
        <v>328</v>
      </c>
    </row>
    <row r="181" spans="1:10" s="6" customFormat="1" ht="15" customHeight="1" x14ac:dyDescent="0.3">
      <c r="A181" s="3" t="s">
        <v>322</v>
      </c>
      <c r="B181" s="3" t="s">
        <v>323</v>
      </c>
      <c r="C181" s="3" t="s">
        <v>568</v>
      </c>
      <c r="D181" s="3" t="s">
        <v>569</v>
      </c>
      <c r="E181" s="4">
        <v>22</v>
      </c>
      <c r="F181" s="4">
        <v>42</v>
      </c>
      <c r="G181" s="3" t="s">
        <v>1065</v>
      </c>
      <c r="H181" s="3" t="s">
        <v>1302</v>
      </c>
      <c r="I181" s="3" t="s">
        <v>37717</v>
      </c>
      <c r="J181" s="3" t="s">
        <v>328</v>
      </c>
    </row>
    <row r="182" spans="1:10" s="6" customFormat="1" ht="15" customHeight="1" x14ac:dyDescent="0.3">
      <c r="A182" s="3" t="s">
        <v>322</v>
      </c>
      <c r="B182" s="3" t="s">
        <v>323</v>
      </c>
      <c r="C182" s="3" t="s">
        <v>581</v>
      </c>
      <c r="D182" s="3" t="s">
        <v>582</v>
      </c>
      <c r="E182" s="4">
        <v>22</v>
      </c>
      <c r="F182" s="4">
        <v>43</v>
      </c>
      <c r="G182" s="3" t="s">
        <v>1065</v>
      </c>
      <c r="H182" s="3" t="s">
        <v>1321</v>
      </c>
      <c r="I182" s="3" t="s">
        <v>37717</v>
      </c>
      <c r="J182" s="3" t="s">
        <v>328</v>
      </c>
    </row>
    <row r="183" spans="1:10" s="6" customFormat="1" ht="15" customHeight="1" x14ac:dyDescent="0.3">
      <c r="A183" s="3" t="s">
        <v>493</v>
      </c>
      <c r="B183" s="3" t="s">
        <v>494</v>
      </c>
      <c r="C183" s="3" t="s">
        <v>545</v>
      </c>
      <c r="D183" s="3" t="s">
        <v>546</v>
      </c>
      <c r="E183" s="4">
        <v>36</v>
      </c>
      <c r="F183" s="4">
        <v>40</v>
      </c>
      <c r="G183" s="3" t="s">
        <v>1241</v>
      </c>
      <c r="H183" s="3" t="s">
        <v>1276</v>
      </c>
      <c r="I183" s="3" t="s">
        <v>37717</v>
      </c>
      <c r="J183" s="3" t="s">
        <v>715</v>
      </c>
    </row>
    <row r="184" spans="1:10" s="6" customFormat="1" ht="15" customHeight="1" x14ac:dyDescent="0.3">
      <c r="A184" s="3" t="s">
        <v>493</v>
      </c>
      <c r="B184" s="3" t="s">
        <v>494</v>
      </c>
      <c r="C184" s="3" t="s">
        <v>430</v>
      </c>
      <c r="D184" s="3" t="s">
        <v>431</v>
      </c>
      <c r="E184" s="4">
        <v>36</v>
      </c>
      <c r="F184" s="4">
        <v>30</v>
      </c>
      <c r="G184" s="3" t="s">
        <v>1241</v>
      </c>
      <c r="H184" s="3" t="s">
        <v>1191</v>
      </c>
      <c r="I184" s="3" t="s">
        <v>37717</v>
      </c>
      <c r="J184" s="3" t="s">
        <v>715</v>
      </c>
    </row>
    <row r="185" spans="1:10" s="6" customFormat="1" ht="15" customHeight="1" x14ac:dyDescent="0.3">
      <c r="A185" s="3" t="s">
        <v>482</v>
      </c>
      <c r="B185" s="3" t="s">
        <v>483</v>
      </c>
      <c r="C185" s="3" t="s">
        <v>295</v>
      </c>
      <c r="D185" s="3" t="s">
        <v>296</v>
      </c>
      <c r="E185" s="4">
        <v>35</v>
      </c>
      <c r="F185" s="4">
        <v>20</v>
      </c>
      <c r="G185" s="3" t="s">
        <v>1229</v>
      </c>
      <c r="H185" s="3" t="s">
        <v>1028</v>
      </c>
      <c r="I185" s="3" t="s">
        <v>37717</v>
      </c>
      <c r="J185" s="3" t="s">
        <v>209</v>
      </c>
    </row>
    <row r="186" spans="1:10" s="6" customFormat="1" ht="15" customHeight="1" x14ac:dyDescent="0.3">
      <c r="A186" s="3" t="s">
        <v>430</v>
      </c>
      <c r="B186" s="3" t="s">
        <v>431</v>
      </c>
      <c r="C186" s="3" t="s">
        <v>204</v>
      </c>
      <c r="D186" s="3" t="s">
        <v>205</v>
      </c>
      <c r="E186" s="4">
        <v>30</v>
      </c>
      <c r="F186" s="4">
        <v>13</v>
      </c>
      <c r="G186" s="3" t="s">
        <v>1191</v>
      </c>
      <c r="H186" s="3" t="s">
        <v>956</v>
      </c>
      <c r="I186" s="3" t="s">
        <v>37717</v>
      </c>
      <c r="J186" s="3" t="s">
        <v>715</v>
      </c>
    </row>
    <row r="187" spans="1:10" s="6" customFormat="1" ht="15" customHeight="1" x14ac:dyDescent="0.3">
      <c r="A187" s="3" t="s">
        <v>482</v>
      </c>
      <c r="B187" s="3" t="s">
        <v>483</v>
      </c>
      <c r="C187" s="3" t="s">
        <v>272</v>
      </c>
      <c r="D187" s="3" t="s">
        <v>273</v>
      </c>
      <c r="E187" s="4">
        <v>35</v>
      </c>
      <c r="F187" s="4">
        <v>18</v>
      </c>
      <c r="G187" s="3" t="s">
        <v>1229</v>
      </c>
      <c r="H187" s="3" t="s">
        <v>1009</v>
      </c>
      <c r="I187" s="3" t="s">
        <v>37717</v>
      </c>
      <c r="J187" s="3" t="s">
        <v>209</v>
      </c>
    </row>
    <row r="188" spans="1:10" s="6" customFormat="1" ht="15" customHeight="1" x14ac:dyDescent="0.3">
      <c r="A188" s="3" t="s">
        <v>482</v>
      </c>
      <c r="B188" s="3" t="s">
        <v>483</v>
      </c>
      <c r="C188" s="3" t="s">
        <v>204</v>
      </c>
      <c r="D188" s="3" t="s">
        <v>205</v>
      </c>
      <c r="E188" s="4">
        <v>35</v>
      </c>
      <c r="F188" s="4">
        <v>13</v>
      </c>
      <c r="G188" s="3" t="s">
        <v>1229</v>
      </c>
      <c r="H188" s="3" t="s">
        <v>956</v>
      </c>
      <c r="I188" s="3" t="s">
        <v>37717</v>
      </c>
      <c r="J188" s="3" t="s">
        <v>209</v>
      </c>
    </row>
    <row r="189" spans="1:10" s="6" customFormat="1" ht="15" customHeight="1" x14ac:dyDescent="0.3">
      <c r="A189" s="3" t="s">
        <v>173</v>
      </c>
      <c r="B189" s="3" t="s">
        <v>174</v>
      </c>
      <c r="C189" s="3" t="s">
        <v>482</v>
      </c>
      <c r="D189" s="3" t="s">
        <v>483</v>
      </c>
      <c r="E189" s="4">
        <v>11</v>
      </c>
      <c r="F189" s="4">
        <v>35</v>
      </c>
      <c r="G189" s="3" t="s">
        <v>867</v>
      </c>
      <c r="H189" s="3" t="s">
        <v>1229</v>
      </c>
      <c r="I189" s="3" t="s">
        <v>37717</v>
      </c>
      <c r="J189" s="3" t="s">
        <v>209</v>
      </c>
    </row>
    <row r="190" spans="1:10" s="6" customFormat="1" ht="15" customHeight="1" x14ac:dyDescent="0.3">
      <c r="A190" s="3" t="s">
        <v>173</v>
      </c>
      <c r="B190" s="3" t="s">
        <v>174</v>
      </c>
      <c r="C190" s="3" t="s">
        <v>545</v>
      </c>
      <c r="D190" s="3" t="s">
        <v>546</v>
      </c>
      <c r="E190" s="4">
        <v>11</v>
      </c>
      <c r="F190" s="4">
        <v>40</v>
      </c>
      <c r="G190" s="3" t="s">
        <v>867</v>
      </c>
      <c r="H190" s="3" t="s">
        <v>1276</v>
      </c>
      <c r="I190" s="3" t="s">
        <v>37717</v>
      </c>
      <c r="J190" s="3" t="s">
        <v>209</v>
      </c>
    </row>
    <row r="191" spans="1:10" s="6" customFormat="1" ht="15" customHeight="1" x14ac:dyDescent="0.3">
      <c r="A191" s="3" t="s">
        <v>97</v>
      </c>
      <c r="B191" s="3" t="s">
        <v>98</v>
      </c>
      <c r="C191" s="3" t="s">
        <v>283</v>
      </c>
      <c r="D191" s="3" t="s">
        <v>284</v>
      </c>
      <c r="E191" s="4">
        <v>6</v>
      </c>
      <c r="F191" s="4">
        <v>19</v>
      </c>
      <c r="G191" s="3" t="s">
        <v>742</v>
      </c>
      <c r="H191" s="3" t="s">
        <v>1019</v>
      </c>
      <c r="I191" s="3" t="s">
        <v>37717</v>
      </c>
      <c r="J191" s="3" t="s">
        <v>103</v>
      </c>
    </row>
    <row r="192" spans="1:10" s="6" customFormat="1" ht="15" customHeight="1" x14ac:dyDescent="0.3">
      <c r="A192" s="3" t="s">
        <v>97</v>
      </c>
      <c r="B192" s="3" t="s">
        <v>98</v>
      </c>
      <c r="C192" s="3" t="s">
        <v>605</v>
      </c>
      <c r="D192" s="3" t="s">
        <v>606</v>
      </c>
      <c r="E192" s="4">
        <v>6</v>
      </c>
      <c r="F192" s="4">
        <v>45</v>
      </c>
      <c r="G192" s="3" t="s">
        <v>742</v>
      </c>
      <c r="H192" s="3" t="s">
        <v>1340</v>
      </c>
      <c r="I192" s="3" t="s">
        <v>37717</v>
      </c>
      <c r="J192" s="3" t="s">
        <v>407</v>
      </c>
    </row>
    <row r="193" spans="1:10" s="6" customFormat="1" ht="15" customHeight="1" x14ac:dyDescent="0.3">
      <c r="A193" s="3" t="s">
        <v>97</v>
      </c>
      <c r="B193" s="3" t="s">
        <v>98</v>
      </c>
      <c r="C193" s="3" t="s">
        <v>402</v>
      </c>
      <c r="D193" s="3" t="s">
        <v>403</v>
      </c>
      <c r="E193" s="4">
        <v>6</v>
      </c>
      <c r="F193" s="4">
        <v>28</v>
      </c>
      <c r="G193" s="3" t="s">
        <v>742</v>
      </c>
      <c r="H193" s="3" t="s">
        <v>1173</v>
      </c>
      <c r="I193" s="3" t="s">
        <v>37717</v>
      </c>
      <c r="J193" s="3" t="s">
        <v>407</v>
      </c>
    </row>
    <row r="194" spans="1:10" s="6" customFormat="1" ht="15" customHeight="1" x14ac:dyDescent="0.3">
      <c r="A194" s="3" t="s">
        <v>448</v>
      </c>
      <c r="B194" s="3" t="s">
        <v>449</v>
      </c>
      <c r="C194" s="3" t="s">
        <v>568</v>
      </c>
      <c r="D194" s="3" t="s">
        <v>569</v>
      </c>
      <c r="E194" s="4">
        <v>32</v>
      </c>
      <c r="F194" s="4">
        <v>42</v>
      </c>
      <c r="G194" s="3" t="s">
        <v>1201</v>
      </c>
      <c r="H194" s="3" t="s">
        <v>1302</v>
      </c>
      <c r="I194" s="3" t="s">
        <v>37717</v>
      </c>
      <c r="J194" s="3" t="s">
        <v>1209</v>
      </c>
    </row>
    <row r="195" spans="1:10" s="6" customFormat="1" ht="15" customHeight="1" x14ac:dyDescent="0.3">
      <c r="A195" s="3" t="s">
        <v>440</v>
      </c>
      <c r="B195" s="3" t="s">
        <v>441</v>
      </c>
      <c r="C195" s="3" t="s">
        <v>415</v>
      </c>
      <c r="D195" s="3" t="s">
        <v>416</v>
      </c>
      <c r="E195" s="4">
        <v>31</v>
      </c>
      <c r="F195" s="4">
        <v>29</v>
      </c>
      <c r="G195" s="3" t="s">
        <v>1199</v>
      </c>
      <c r="H195" s="3" t="s">
        <v>1177</v>
      </c>
      <c r="I195" s="3" t="s">
        <v>37717</v>
      </c>
      <c r="J195" s="3" t="s">
        <v>421</v>
      </c>
    </row>
    <row r="196" spans="1:10" s="6" customFormat="1" ht="15" customHeight="1" x14ac:dyDescent="0.3">
      <c r="A196" s="3" t="s">
        <v>448</v>
      </c>
      <c r="B196" s="3" t="s">
        <v>449</v>
      </c>
      <c r="C196" s="3" t="s">
        <v>86</v>
      </c>
      <c r="D196" s="3" t="s">
        <v>87</v>
      </c>
      <c r="E196" s="4">
        <v>32</v>
      </c>
      <c r="F196" s="4">
        <v>5</v>
      </c>
      <c r="G196" s="3" t="s">
        <v>1201</v>
      </c>
      <c r="H196" s="3" t="s">
        <v>731</v>
      </c>
      <c r="I196" s="3" t="s">
        <v>37717</v>
      </c>
      <c r="J196" s="3" t="s">
        <v>631</v>
      </c>
    </row>
    <row r="197" spans="1:10" s="6" customFormat="1" ht="15" customHeight="1" x14ac:dyDescent="0.3">
      <c r="A197" s="3" t="s">
        <v>448</v>
      </c>
      <c r="B197" s="3" t="s">
        <v>449</v>
      </c>
      <c r="C197" s="3" t="s">
        <v>86</v>
      </c>
      <c r="D197" s="3" t="s">
        <v>87</v>
      </c>
      <c r="E197" s="4">
        <v>32</v>
      </c>
      <c r="F197" s="4">
        <v>5</v>
      </c>
      <c r="G197" s="3" t="s">
        <v>1201</v>
      </c>
      <c r="H197" s="3" t="s">
        <v>731</v>
      </c>
      <c r="I197" s="3" t="s">
        <v>37717</v>
      </c>
      <c r="J197" s="3" t="s">
        <v>32</v>
      </c>
    </row>
    <row r="198" spans="1:10" s="6" customFormat="1" ht="15" customHeight="1" x14ac:dyDescent="0.3">
      <c r="A198" s="3" t="s">
        <v>448</v>
      </c>
      <c r="B198" s="3" t="s">
        <v>449</v>
      </c>
      <c r="C198" s="3" t="s">
        <v>25</v>
      </c>
      <c r="D198" s="3" t="s">
        <v>26</v>
      </c>
      <c r="E198" s="4">
        <v>32</v>
      </c>
      <c r="F198" s="4">
        <v>1</v>
      </c>
      <c r="G198" s="3" t="s">
        <v>1201</v>
      </c>
      <c r="H198" s="3" t="s">
        <v>623</v>
      </c>
      <c r="I198" s="3" t="s">
        <v>37717</v>
      </c>
      <c r="J198" s="3" t="s">
        <v>32</v>
      </c>
    </row>
    <row r="199" spans="1:10" s="6" customFormat="1" ht="15" customHeight="1" x14ac:dyDescent="0.3">
      <c r="A199" s="3" t="s">
        <v>337</v>
      </c>
      <c r="B199" s="3" t="s">
        <v>338</v>
      </c>
      <c r="C199" s="3" t="s">
        <v>581</v>
      </c>
      <c r="D199" s="3" t="s">
        <v>582</v>
      </c>
      <c r="E199" s="4">
        <v>23</v>
      </c>
      <c r="F199" s="4">
        <v>43</v>
      </c>
      <c r="G199" s="3" t="s">
        <v>1068</v>
      </c>
      <c r="H199" s="3" t="s">
        <v>1321</v>
      </c>
      <c r="I199" s="3" t="s">
        <v>37717</v>
      </c>
      <c r="J199" s="3" t="s">
        <v>328</v>
      </c>
    </row>
    <row r="200" spans="1:10" s="6" customFormat="1" ht="15" customHeight="1" x14ac:dyDescent="0.3">
      <c r="A200" s="3" t="s">
        <v>337</v>
      </c>
      <c r="B200" s="3" t="s">
        <v>338</v>
      </c>
      <c r="C200" s="3" t="s">
        <v>568</v>
      </c>
      <c r="D200" s="3" t="s">
        <v>569</v>
      </c>
      <c r="E200" s="4">
        <v>23</v>
      </c>
      <c r="F200" s="4">
        <v>42</v>
      </c>
      <c r="G200" s="3" t="s">
        <v>1068</v>
      </c>
      <c r="H200" s="3" t="s">
        <v>1302</v>
      </c>
      <c r="I200" s="3" t="s">
        <v>37717</v>
      </c>
      <c r="J200" s="3" t="s">
        <v>328</v>
      </c>
    </row>
    <row r="201" spans="1:10" s="6" customFormat="1" ht="15" customHeight="1" x14ac:dyDescent="0.3">
      <c r="A201" s="3" t="s">
        <v>337</v>
      </c>
      <c r="B201" s="3" t="s">
        <v>338</v>
      </c>
      <c r="C201" s="3" t="s">
        <v>322</v>
      </c>
      <c r="D201" s="3" t="s">
        <v>323</v>
      </c>
      <c r="E201" s="4">
        <v>23</v>
      </c>
      <c r="F201" s="4">
        <v>22</v>
      </c>
      <c r="G201" s="3" t="s">
        <v>1068</v>
      </c>
      <c r="H201" s="3" t="s">
        <v>1065</v>
      </c>
      <c r="I201" s="3" t="s">
        <v>37717</v>
      </c>
      <c r="J201" s="3" t="s">
        <v>328</v>
      </c>
    </row>
    <row r="202" spans="1:10" s="6" customFormat="1" ht="15" customHeight="1" x14ac:dyDescent="0.3">
      <c r="A202" s="3" t="s">
        <v>337</v>
      </c>
      <c r="B202" s="3" t="s">
        <v>338</v>
      </c>
      <c r="C202" s="3" t="s">
        <v>532</v>
      </c>
      <c r="D202" s="3" t="s">
        <v>533</v>
      </c>
      <c r="E202" s="4">
        <v>23</v>
      </c>
      <c r="F202" s="4">
        <v>39</v>
      </c>
      <c r="G202" s="3" t="s">
        <v>1068</v>
      </c>
      <c r="H202" s="3" t="s">
        <v>1265</v>
      </c>
      <c r="I202" s="3" t="s">
        <v>37717</v>
      </c>
      <c r="J202" s="3" t="s">
        <v>1082</v>
      </c>
    </row>
    <row r="203" spans="1:10" s="6" customFormat="1" ht="15" customHeight="1" x14ac:dyDescent="0.3">
      <c r="A203" s="3" t="s">
        <v>448</v>
      </c>
      <c r="B203" s="3" t="s">
        <v>449</v>
      </c>
      <c r="C203" s="3" t="s">
        <v>25</v>
      </c>
      <c r="D203" s="3" t="s">
        <v>26</v>
      </c>
      <c r="E203" s="4">
        <v>32</v>
      </c>
      <c r="F203" s="4">
        <v>1</v>
      </c>
      <c r="G203" s="3" t="s">
        <v>1201</v>
      </c>
      <c r="H203" s="3" t="s">
        <v>623</v>
      </c>
      <c r="I203" s="3" t="s">
        <v>37717</v>
      </c>
      <c r="J203" s="3" t="s">
        <v>631</v>
      </c>
    </row>
    <row r="204" spans="1:10" s="6" customFormat="1" ht="15" customHeight="1" x14ac:dyDescent="0.3">
      <c r="A204" s="3" t="s">
        <v>440</v>
      </c>
      <c r="B204" s="3" t="s">
        <v>441</v>
      </c>
      <c r="C204" s="3" t="s">
        <v>112</v>
      </c>
      <c r="D204" s="3" t="s">
        <v>113</v>
      </c>
      <c r="E204" s="4">
        <v>31</v>
      </c>
      <c r="F204" s="4">
        <v>7</v>
      </c>
      <c r="G204" s="3" t="s">
        <v>1199</v>
      </c>
      <c r="H204" s="3" t="s">
        <v>749</v>
      </c>
      <c r="I204" s="3" t="s">
        <v>37717</v>
      </c>
      <c r="J204" s="3" t="s">
        <v>421</v>
      </c>
    </row>
    <row r="205" spans="1:10" s="6" customFormat="1" ht="15" customHeight="1" x14ac:dyDescent="0.3">
      <c r="A205" s="3" t="s">
        <v>173</v>
      </c>
      <c r="B205" s="3" t="s">
        <v>174</v>
      </c>
      <c r="C205" s="3" t="s">
        <v>307</v>
      </c>
      <c r="D205" s="3" t="s">
        <v>308</v>
      </c>
      <c r="E205" s="4">
        <v>11</v>
      </c>
      <c r="F205" s="4">
        <v>21</v>
      </c>
      <c r="G205" s="3" t="s">
        <v>867</v>
      </c>
      <c r="H205" s="3" t="s">
        <v>1051</v>
      </c>
      <c r="I205" s="3" t="s">
        <v>37717</v>
      </c>
      <c r="J205" s="3" t="s">
        <v>209</v>
      </c>
    </row>
    <row r="206" spans="1:10" s="6" customFormat="1" ht="15" customHeight="1" x14ac:dyDescent="0.3">
      <c r="A206" s="3" t="s">
        <v>173</v>
      </c>
      <c r="B206" s="3" t="s">
        <v>174</v>
      </c>
      <c r="C206" s="3" t="s">
        <v>295</v>
      </c>
      <c r="D206" s="3" t="s">
        <v>296</v>
      </c>
      <c r="E206" s="4">
        <v>11</v>
      </c>
      <c r="F206" s="4">
        <v>20</v>
      </c>
      <c r="G206" s="3" t="s">
        <v>867</v>
      </c>
      <c r="H206" s="3" t="s">
        <v>1028</v>
      </c>
      <c r="I206" s="3" t="s">
        <v>37717</v>
      </c>
      <c r="J206" s="3" t="s">
        <v>209</v>
      </c>
    </row>
    <row r="207" spans="1:10" s="6" customFormat="1" ht="15" customHeight="1" x14ac:dyDescent="0.3">
      <c r="A207" s="3" t="s">
        <v>482</v>
      </c>
      <c r="B207" s="3" t="s">
        <v>483</v>
      </c>
      <c r="C207" s="3" t="s">
        <v>173</v>
      </c>
      <c r="D207" s="3" t="s">
        <v>174</v>
      </c>
      <c r="E207" s="4">
        <v>35</v>
      </c>
      <c r="F207" s="4">
        <v>11</v>
      </c>
      <c r="G207" s="3" t="s">
        <v>1229</v>
      </c>
      <c r="H207" s="3" t="s">
        <v>867</v>
      </c>
      <c r="I207" s="3" t="s">
        <v>37717</v>
      </c>
      <c r="J207" s="3" t="s">
        <v>209</v>
      </c>
    </row>
    <row r="208" spans="1:10" s="6" customFormat="1" ht="15" customHeight="1" x14ac:dyDescent="0.3">
      <c r="A208" s="3" t="s">
        <v>482</v>
      </c>
      <c r="B208" s="3" t="s">
        <v>483</v>
      </c>
      <c r="C208" s="3" t="s">
        <v>57</v>
      </c>
      <c r="D208" s="3" t="s">
        <v>58</v>
      </c>
      <c r="E208" s="4">
        <v>35</v>
      </c>
      <c r="F208" s="4">
        <v>3</v>
      </c>
      <c r="G208" s="3" t="s">
        <v>1229</v>
      </c>
      <c r="H208" s="3" t="s">
        <v>705</v>
      </c>
      <c r="I208" s="3" t="s">
        <v>37717</v>
      </c>
      <c r="J208" s="3" t="s">
        <v>209</v>
      </c>
    </row>
    <row r="209" spans="1:10" s="6" customFormat="1" ht="15" customHeight="1" x14ac:dyDescent="0.3">
      <c r="A209" s="3" t="s">
        <v>482</v>
      </c>
      <c r="B209" s="3" t="s">
        <v>483</v>
      </c>
      <c r="C209" s="3" t="s">
        <v>25</v>
      </c>
      <c r="D209" s="3" t="s">
        <v>26</v>
      </c>
      <c r="E209" s="4">
        <v>35</v>
      </c>
      <c r="F209" s="4">
        <v>1</v>
      </c>
      <c r="G209" s="3" t="s">
        <v>1229</v>
      </c>
      <c r="H209" s="3" t="s">
        <v>623</v>
      </c>
      <c r="I209" s="3" t="s">
        <v>37717</v>
      </c>
      <c r="J209" s="3" t="s">
        <v>209</v>
      </c>
    </row>
    <row r="210" spans="1:10" s="6" customFormat="1" ht="15" customHeight="1" x14ac:dyDescent="0.3">
      <c r="A210" s="3" t="s">
        <v>468</v>
      </c>
      <c r="B210" s="3" t="s">
        <v>469</v>
      </c>
      <c r="C210" s="3" t="s">
        <v>158</v>
      </c>
      <c r="D210" s="3" t="s">
        <v>159</v>
      </c>
      <c r="E210" s="4">
        <v>34</v>
      </c>
      <c r="F210" s="4">
        <v>10</v>
      </c>
      <c r="G210" s="3" t="s">
        <v>1225</v>
      </c>
      <c r="H210" s="3" t="s">
        <v>854</v>
      </c>
      <c r="I210" s="3" t="s">
        <v>37717</v>
      </c>
      <c r="J210" s="3" t="s">
        <v>163</v>
      </c>
    </row>
    <row r="211" spans="1:10" s="6" customFormat="1" ht="15" customHeight="1" x14ac:dyDescent="0.3">
      <c r="A211" s="3" t="s">
        <v>189</v>
      </c>
      <c r="B211" s="3" t="s">
        <v>190</v>
      </c>
      <c r="C211" s="3" t="s">
        <v>581</v>
      </c>
      <c r="D211" s="3" t="s">
        <v>582</v>
      </c>
      <c r="E211" s="4">
        <v>12</v>
      </c>
      <c r="F211" s="4">
        <v>43</v>
      </c>
      <c r="G211" s="3" t="s">
        <v>948</v>
      </c>
      <c r="H211" s="3" t="s">
        <v>1321</v>
      </c>
      <c r="I211" s="3" t="s">
        <v>37717</v>
      </c>
      <c r="J211" s="3" t="s">
        <v>713</v>
      </c>
    </row>
    <row r="212" spans="1:10" s="6" customFormat="1" ht="15" customHeight="1" x14ac:dyDescent="0.3">
      <c r="A212" s="3" t="s">
        <v>189</v>
      </c>
      <c r="B212" s="3" t="s">
        <v>190</v>
      </c>
      <c r="C212" s="3" t="s">
        <v>352</v>
      </c>
      <c r="D212" s="3" t="s">
        <v>353</v>
      </c>
      <c r="E212" s="4">
        <v>12</v>
      </c>
      <c r="F212" s="4">
        <v>24</v>
      </c>
      <c r="G212" s="3" t="s">
        <v>948</v>
      </c>
      <c r="H212" s="3" t="s">
        <v>1092</v>
      </c>
      <c r="I212" s="3" t="s">
        <v>37717</v>
      </c>
      <c r="J212" s="3" t="s">
        <v>713</v>
      </c>
    </row>
    <row r="213" spans="1:10" s="6" customFormat="1" ht="15" customHeight="1" x14ac:dyDescent="0.3">
      <c r="A213" s="3" t="s">
        <v>189</v>
      </c>
      <c r="B213" s="3" t="s">
        <v>190</v>
      </c>
      <c r="C213" s="3" t="s">
        <v>71</v>
      </c>
      <c r="D213" s="3" t="s">
        <v>72</v>
      </c>
      <c r="E213" s="4">
        <v>12</v>
      </c>
      <c r="F213" s="4">
        <v>4</v>
      </c>
      <c r="G213" s="3" t="s">
        <v>948</v>
      </c>
      <c r="H213" s="3" t="s">
        <v>718</v>
      </c>
      <c r="I213" s="3" t="s">
        <v>37717</v>
      </c>
      <c r="J213" s="3" t="s">
        <v>713</v>
      </c>
    </row>
    <row r="214" spans="1:10" s="6" customFormat="1" ht="15" customHeight="1" x14ac:dyDescent="0.3">
      <c r="A214" s="3" t="s">
        <v>189</v>
      </c>
      <c r="B214" s="3" t="s">
        <v>190</v>
      </c>
      <c r="C214" s="3" t="s">
        <v>57</v>
      </c>
      <c r="D214" s="3" t="s">
        <v>58</v>
      </c>
      <c r="E214" s="4">
        <v>12</v>
      </c>
      <c r="F214" s="4">
        <v>3</v>
      </c>
      <c r="G214" s="3" t="s">
        <v>948</v>
      </c>
      <c r="H214" s="3" t="s">
        <v>705</v>
      </c>
      <c r="I214" s="3" t="s">
        <v>37717</v>
      </c>
      <c r="J214" s="3" t="s">
        <v>713</v>
      </c>
    </row>
    <row r="215" spans="1:10" s="6" customFormat="1" ht="15" customHeight="1" x14ac:dyDescent="0.3">
      <c r="A215" s="3" t="s">
        <v>173</v>
      </c>
      <c r="B215" s="3" t="s">
        <v>174</v>
      </c>
      <c r="C215" s="3" t="s">
        <v>128</v>
      </c>
      <c r="D215" s="3" t="s">
        <v>129</v>
      </c>
      <c r="E215" s="4">
        <v>11</v>
      </c>
      <c r="F215" s="4">
        <v>8</v>
      </c>
      <c r="G215" s="3" t="s">
        <v>867</v>
      </c>
      <c r="H215" s="3" t="s">
        <v>803</v>
      </c>
      <c r="I215" s="3" t="s">
        <v>37717</v>
      </c>
      <c r="J215" s="3" t="s">
        <v>814</v>
      </c>
    </row>
    <row r="216" spans="1:10" s="6" customFormat="1" ht="15" customHeight="1" x14ac:dyDescent="0.3">
      <c r="A216" s="3" t="s">
        <v>173</v>
      </c>
      <c r="B216" s="3" t="s">
        <v>174</v>
      </c>
      <c r="C216" s="3" t="s">
        <v>307</v>
      </c>
      <c r="D216" s="3" t="s">
        <v>308</v>
      </c>
      <c r="E216" s="4">
        <v>11</v>
      </c>
      <c r="F216" s="4">
        <v>21</v>
      </c>
      <c r="G216" s="3" t="s">
        <v>867</v>
      </c>
      <c r="H216" s="3" t="s">
        <v>1051</v>
      </c>
      <c r="I216" s="3" t="s">
        <v>37717</v>
      </c>
      <c r="J216" s="3" t="s">
        <v>908</v>
      </c>
    </row>
    <row r="217" spans="1:10" s="6" customFormat="1" ht="15" customHeight="1" x14ac:dyDescent="0.3">
      <c r="A217" s="3" t="s">
        <v>173</v>
      </c>
      <c r="B217" s="3" t="s">
        <v>174</v>
      </c>
      <c r="C217" s="3" t="s">
        <v>25</v>
      </c>
      <c r="D217" s="3" t="s">
        <v>26</v>
      </c>
      <c r="E217" s="4">
        <v>11</v>
      </c>
      <c r="F217" s="4">
        <v>1</v>
      </c>
      <c r="G217" s="3" t="s">
        <v>867</v>
      </c>
      <c r="H217" s="3" t="s">
        <v>623</v>
      </c>
      <c r="I217" s="3" t="s">
        <v>37717</v>
      </c>
      <c r="J217" s="3" t="s">
        <v>209</v>
      </c>
    </row>
    <row r="218" spans="1:10" s="6" customFormat="1" ht="15" customHeight="1" x14ac:dyDescent="0.3">
      <c r="A218" s="3" t="s">
        <v>173</v>
      </c>
      <c r="B218" s="3" t="s">
        <v>174</v>
      </c>
      <c r="C218" s="3" t="s">
        <v>57</v>
      </c>
      <c r="D218" s="3" t="s">
        <v>58</v>
      </c>
      <c r="E218" s="4">
        <v>11</v>
      </c>
      <c r="F218" s="4">
        <v>3</v>
      </c>
      <c r="G218" s="3" t="s">
        <v>867</v>
      </c>
      <c r="H218" s="3" t="s">
        <v>705</v>
      </c>
      <c r="I218" s="3" t="s">
        <v>37717</v>
      </c>
      <c r="J218" s="3" t="s">
        <v>209</v>
      </c>
    </row>
    <row r="219" spans="1:10" s="6" customFormat="1" ht="15" customHeight="1" x14ac:dyDescent="0.3">
      <c r="A219" s="3" t="s">
        <v>173</v>
      </c>
      <c r="B219" s="3" t="s">
        <v>174</v>
      </c>
      <c r="C219" s="3" t="s">
        <v>204</v>
      </c>
      <c r="D219" s="3" t="s">
        <v>205</v>
      </c>
      <c r="E219" s="4">
        <v>11</v>
      </c>
      <c r="F219" s="4">
        <v>13</v>
      </c>
      <c r="G219" s="3" t="s">
        <v>867</v>
      </c>
      <c r="H219" s="3" t="s">
        <v>956</v>
      </c>
      <c r="I219" s="3" t="s">
        <v>37717</v>
      </c>
      <c r="J219" s="3" t="s">
        <v>209</v>
      </c>
    </row>
    <row r="220" spans="1:10" s="6" customFormat="1" ht="15" customHeight="1" x14ac:dyDescent="0.3">
      <c r="A220" s="3" t="s">
        <v>173</v>
      </c>
      <c r="B220" s="3" t="s">
        <v>174</v>
      </c>
      <c r="C220" s="3" t="s">
        <v>260</v>
      </c>
      <c r="D220" s="3" t="s">
        <v>261</v>
      </c>
      <c r="E220" s="4">
        <v>11</v>
      </c>
      <c r="F220" s="4">
        <v>17</v>
      </c>
      <c r="G220" s="3" t="s">
        <v>867</v>
      </c>
      <c r="H220" s="3" t="s">
        <v>1005</v>
      </c>
      <c r="I220" s="3" t="s">
        <v>37717</v>
      </c>
      <c r="J220" s="3" t="s">
        <v>209</v>
      </c>
    </row>
    <row r="221" spans="1:10" s="6" customFormat="1" ht="15" customHeight="1" x14ac:dyDescent="0.3">
      <c r="A221" s="3" t="s">
        <v>173</v>
      </c>
      <c r="B221" s="3" t="s">
        <v>174</v>
      </c>
      <c r="C221" s="3" t="s">
        <v>272</v>
      </c>
      <c r="D221" s="3" t="s">
        <v>273</v>
      </c>
      <c r="E221" s="4">
        <v>11</v>
      </c>
      <c r="F221" s="4">
        <v>18</v>
      </c>
      <c r="G221" s="3" t="s">
        <v>867</v>
      </c>
      <c r="H221" s="3" t="s">
        <v>1009</v>
      </c>
      <c r="I221" s="3" t="s">
        <v>37717</v>
      </c>
      <c r="J221" s="3" t="s">
        <v>209</v>
      </c>
    </row>
    <row r="222" spans="1:10" s="6" customFormat="1" ht="15" customHeight="1" x14ac:dyDescent="0.3">
      <c r="A222" s="3" t="s">
        <v>482</v>
      </c>
      <c r="B222" s="3" t="s">
        <v>483</v>
      </c>
      <c r="C222" s="3" t="s">
        <v>260</v>
      </c>
      <c r="D222" s="3" t="s">
        <v>261</v>
      </c>
      <c r="E222" s="4">
        <v>35</v>
      </c>
      <c r="F222" s="4">
        <v>17</v>
      </c>
      <c r="G222" s="3" t="s">
        <v>1229</v>
      </c>
      <c r="H222" s="3" t="s">
        <v>1005</v>
      </c>
      <c r="I222" s="3" t="s">
        <v>37717</v>
      </c>
      <c r="J222" s="3" t="s">
        <v>209</v>
      </c>
    </row>
    <row r="223" spans="1:10" s="6" customFormat="1" ht="15" customHeight="1" x14ac:dyDescent="0.3">
      <c r="A223" s="3" t="s">
        <v>71</v>
      </c>
      <c r="B223" s="3" t="s">
        <v>72</v>
      </c>
      <c r="C223" s="3" t="s">
        <v>189</v>
      </c>
      <c r="D223" s="3" t="s">
        <v>190</v>
      </c>
      <c r="E223" s="4">
        <v>4</v>
      </c>
      <c r="F223" s="4">
        <v>12</v>
      </c>
      <c r="G223" s="3" t="s">
        <v>718</v>
      </c>
      <c r="H223" s="3" t="s">
        <v>948</v>
      </c>
      <c r="I223" s="3" t="s">
        <v>37717</v>
      </c>
      <c r="J223" s="3" t="s">
        <v>713</v>
      </c>
    </row>
    <row r="224" spans="1:10" s="6" customFormat="1" ht="15" customHeight="1" x14ac:dyDescent="0.3">
      <c r="A224" s="3" t="s">
        <v>430</v>
      </c>
      <c r="B224" s="3" t="s">
        <v>431</v>
      </c>
      <c r="C224" s="3" t="s">
        <v>57</v>
      </c>
      <c r="D224" s="3" t="s">
        <v>58</v>
      </c>
      <c r="E224" s="4">
        <v>30</v>
      </c>
      <c r="F224" s="4">
        <v>3</v>
      </c>
      <c r="G224" s="3" t="s">
        <v>1191</v>
      </c>
      <c r="H224" s="3" t="s">
        <v>705</v>
      </c>
      <c r="I224" s="3" t="s">
        <v>37717</v>
      </c>
      <c r="J224" s="3" t="s">
        <v>715</v>
      </c>
    </row>
    <row r="225" spans="1:10" s="6" customFormat="1" ht="15" customHeight="1" x14ac:dyDescent="0.3">
      <c r="A225" s="3" t="s">
        <v>430</v>
      </c>
      <c r="B225" s="3" t="s">
        <v>431</v>
      </c>
      <c r="C225" s="3" t="s">
        <v>482</v>
      </c>
      <c r="D225" s="3" t="s">
        <v>483</v>
      </c>
      <c r="E225" s="4">
        <v>30</v>
      </c>
      <c r="F225" s="4">
        <v>35</v>
      </c>
      <c r="G225" s="3" t="s">
        <v>1191</v>
      </c>
      <c r="H225" s="3" t="s">
        <v>1229</v>
      </c>
      <c r="I225" s="3" t="s">
        <v>37717</v>
      </c>
      <c r="J225" s="3" t="s">
        <v>62</v>
      </c>
    </row>
    <row r="226" spans="1:10" s="6" customFormat="1" ht="15" customHeight="1" x14ac:dyDescent="0.3">
      <c r="A226" s="3" t="s">
        <v>545</v>
      </c>
      <c r="B226" s="3" t="s">
        <v>546</v>
      </c>
      <c r="C226" s="3" t="s">
        <v>389</v>
      </c>
      <c r="D226" s="3" t="s">
        <v>390</v>
      </c>
      <c r="E226" s="4">
        <v>40</v>
      </c>
      <c r="F226" s="4">
        <v>27</v>
      </c>
      <c r="G226" s="3" t="s">
        <v>1276</v>
      </c>
      <c r="H226" s="3" t="s">
        <v>1127</v>
      </c>
      <c r="I226" s="3" t="s">
        <v>37717</v>
      </c>
      <c r="J226" s="3" t="s">
        <v>715</v>
      </c>
    </row>
    <row r="227" spans="1:10" s="6" customFormat="1" ht="15" customHeight="1" x14ac:dyDescent="0.3">
      <c r="A227" s="3" t="s">
        <v>545</v>
      </c>
      <c r="B227" s="3" t="s">
        <v>546</v>
      </c>
      <c r="C227" s="3" t="s">
        <v>295</v>
      </c>
      <c r="D227" s="3" t="s">
        <v>296</v>
      </c>
      <c r="E227" s="4">
        <v>40</v>
      </c>
      <c r="F227" s="4">
        <v>20</v>
      </c>
      <c r="G227" s="3" t="s">
        <v>1276</v>
      </c>
      <c r="H227" s="3" t="s">
        <v>1028</v>
      </c>
      <c r="I227" s="3" t="s">
        <v>37717</v>
      </c>
      <c r="J227" s="3" t="s">
        <v>715</v>
      </c>
    </row>
    <row r="228" spans="1:10" s="6" customFormat="1" ht="15" customHeight="1" x14ac:dyDescent="0.3">
      <c r="A228" s="3" t="s">
        <v>545</v>
      </c>
      <c r="B228" s="3" t="s">
        <v>546</v>
      </c>
      <c r="C228" s="3" t="s">
        <v>272</v>
      </c>
      <c r="D228" s="3" t="s">
        <v>273</v>
      </c>
      <c r="E228" s="4">
        <v>40</v>
      </c>
      <c r="F228" s="4">
        <v>18</v>
      </c>
      <c r="G228" s="3" t="s">
        <v>1276</v>
      </c>
      <c r="H228" s="3" t="s">
        <v>1009</v>
      </c>
      <c r="I228" s="3" t="s">
        <v>37717</v>
      </c>
      <c r="J228" s="3" t="s">
        <v>715</v>
      </c>
    </row>
    <row r="229" spans="1:10" s="6" customFormat="1" ht="15" customHeight="1" x14ac:dyDescent="0.3">
      <c r="A229" s="3" t="s">
        <v>545</v>
      </c>
      <c r="B229" s="3" t="s">
        <v>546</v>
      </c>
      <c r="C229" s="3" t="s">
        <v>260</v>
      </c>
      <c r="D229" s="3" t="s">
        <v>261</v>
      </c>
      <c r="E229" s="4">
        <v>40</v>
      </c>
      <c r="F229" s="4">
        <v>17</v>
      </c>
      <c r="G229" s="3" t="s">
        <v>1276</v>
      </c>
      <c r="H229" s="3" t="s">
        <v>1005</v>
      </c>
      <c r="I229" s="3" t="s">
        <v>37717</v>
      </c>
      <c r="J229" s="3" t="s">
        <v>715</v>
      </c>
    </row>
    <row r="230" spans="1:10" s="6" customFormat="1" ht="15" customHeight="1" x14ac:dyDescent="0.3">
      <c r="A230" s="3" t="s">
        <v>545</v>
      </c>
      <c r="B230" s="3" t="s">
        <v>546</v>
      </c>
      <c r="C230" s="3" t="s">
        <v>204</v>
      </c>
      <c r="D230" s="3" t="s">
        <v>205</v>
      </c>
      <c r="E230" s="4">
        <v>40</v>
      </c>
      <c r="F230" s="4">
        <v>13</v>
      </c>
      <c r="G230" s="3" t="s">
        <v>1276</v>
      </c>
      <c r="H230" s="3" t="s">
        <v>956</v>
      </c>
      <c r="I230" s="3" t="s">
        <v>37717</v>
      </c>
      <c r="J230" s="3" t="s">
        <v>715</v>
      </c>
    </row>
    <row r="231" spans="1:10" s="6" customFormat="1" ht="15" customHeight="1" x14ac:dyDescent="0.3">
      <c r="A231" s="3" t="s">
        <v>545</v>
      </c>
      <c r="B231" s="3" t="s">
        <v>546</v>
      </c>
      <c r="C231" s="3" t="s">
        <v>57</v>
      </c>
      <c r="D231" s="3" t="s">
        <v>58</v>
      </c>
      <c r="E231" s="4">
        <v>40</v>
      </c>
      <c r="F231" s="4">
        <v>3</v>
      </c>
      <c r="G231" s="3" t="s">
        <v>1276</v>
      </c>
      <c r="H231" s="3" t="s">
        <v>705</v>
      </c>
      <c r="I231" s="3" t="s">
        <v>37717</v>
      </c>
      <c r="J231" s="3" t="s">
        <v>715</v>
      </c>
    </row>
    <row r="232" spans="1:10" s="6" customFormat="1" ht="15" customHeight="1" x14ac:dyDescent="0.3">
      <c r="A232" s="3" t="s">
        <v>545</v>
      </c>
      <c r="B232" s="3" t="s">
        <v>546</v>
      </c>
      <c r="C232" s="3" t="s">
        <v>430</v>
      </c>
      <c r="D232" s="3" t="s">
        <v>431</v>
      </c>
      <c r="E232" s="4">
        <v>40</v>
      </c>
      <c r="F232" s="4">
        <v>30</v>
      </c>
      <c r="G232" s="3" t="s">
        <v>1276</v>
      </c>
      <c r="H232" s="3" t="s">
        <v>1191</v>
      </c>
      <c r="I232" s="3" t="s">
        <v>37717</v>
      </c>
      <c r="J232" s="3" t="s">
        <v>715</v>
      </c>
    </row>
    <row r="233" spans="1:10" s="6" customFormat="1" ht="15" customHeight="1" x14ac:dyDescent="0.3">
      <c r="A233" s="3" t="s">
        <v>204</v>
      </c>
      <c r="B233" s="3" t="s">
        <v>205</v>
      </c>
      <c r="C233" s="3" t="s">
        <v>415</v>
      </c>
      <c r="D233" s="3" t="s">
        <v>416</v>
      </c>
      <c r="E233" s="4">
        <v>13</v>
      </c>
      <c r="F233" s="4">
        <v>29</v>
      </c>
      <c r="G233" s="3" t="s">
        <v>956</v>
      </c>
      <c r="H233" s="3" t="s">
        <v>1177</v>
      </c>
      <c r="I233" s="3" t="s">
        <v>37717</v>
      </c>
      <c r="J233" s="3" t="s">
        <v>118</v>
      </c>
    </row>
    <row r="234" spans="1:10" s="6" customFormat="1" ht="15" customHeight="1" x14ac:dyDescent="0.3">
      <c r="A234" s="3" t="s">
        <v>204</v>
      </c>
      <c r="B234" s="3" t="s">
        <v>205</v>
      </c>
      <c r="C234" s="3" t="s">
        <v>112</v>
      </c>
      <c r="D234" s="3" t="s">
        <v>113</v>
      </c>
      <c r="E234" s="4">
        <v>13</v>
      </c>
      <c r="F234" s="4">
        <v>7</v>
      </c>
      <c r="G234" s="3" t="s">
        <v>956</v>
      </c>
      <c r="H234" s="3" t="s">
        <v>749</v>
      </c>
      <c r="I234" s="3" t="s">
        <v>37717</v>
      </c>
      <c r="J234" s="3" t="s">
        <v>118</v>
      </c>
    </row>
    <row r="235" spans="1:10" s="6" customFormat="1" ht="15" customHeight="1" x14ac:dyDescent="0.3">
      <c r="A235" s="3" t="s">
        <v>204</v>
      </c>
      <c r="B235" s="3" t="s">
        <v>205</v>
      </c>
      <c r="C235" s="3" t="s">
        <v>545</v>
      </c>
      <c r="D235" s="3" t="s">
        <v>546</v>
      </c>
      <c r="E235" s="4">
        <v>13</v>
      </c>
      <c r="F235" s="4">
        <v>40</v>
      </c>
      <c r="G235" s="3" t="s">
        <v>956</v>
      </c>
      <c r="H235" s="3" t="s">
        <v>1276</v>
      </c>
      <c r="I235" s="3" t="s">
        <v>37717</v>
      </c>
      <c r="J235" s="3" t="s">
        <v>715</v>
      </c>
    </row>
    <row r="236" spans="1:10" s="6" customFormat="1" ht="15" customHeight="1" x14ac:dyDescent="0.3">
      <c r="A236" s="3" t="s">
        <v>204</v>
      </c>
      <c r="B236" s="3" t="s">
        <v>205</v>
      </c>
      <c r="C236" s="3" t="s">
        <v>493</v>
      </c>
      <c r="D236" s="3" t="s">
        <v>494</v>
      </c>
      <c r="E236" s="4">
        <v>13</v>
      </c>
      <c r="F236" s="4">
        <v>36</v>
      </c>
      <c r="G236" s="3" t="s">
        <v>956</v>
      </c>
      <c r="H236" s="3" t="s">
        <v>1241</v>
      </c>
      <c r="I236" s="3" t="s">
        <v>37717</v>
      </c>
      <c r="J236" s="3" t="s">
        <v>715</v>
      </c>
    </row>
    <row r="237" spans="1:10" s="6" customFormat="1" ht="15" customHeight="1" x14ac:dyDescent="0.3">
      <c r="A237" s="3" t="s">
        <v>204</v>
      </c>
      <c r="B237" s="3" t="s">
        <v>205</v>
      </c>
      <c r="C237" s="3" t="s">
        <v>430</v>
      </c>
      <c r="D237" s="3" t="s">
        <v>431</v>
      </c>
      <c r="E237" s="4">
        <v>13</v>
      </c>
      <c r="F237" s="4">
        <v>30</v>
      </c>
      <c r="G237" s="3" t="s">
        <v>956</v>
      </c>
      <c r="H237" s="3" t="s">
        <v>1191</v>
      </c>
      <c r="I237" s="3" t="s">
        <v>37717</v>
      </c>
      <c r="J237" s="3" t="s">
        <v>715</v>
      </c>
    </row>
    <row r="238" spans="1:10" s="6" customFormat="1" ht="15" customHeight="1" x14ac:dyDescent="0.3">
      <c r="A238" s="3" t="s">
        <v>204</v>
      </c>
      <c r="B238" s="3" t="s">
        <v>205</v>
      </c>
      <c r="C238" s="3" t="s">
        <v>389</v>
      </c>
      <c r="D238" s="3" t="s">
        <v>390</v>
      </c>
      <c r="E238" s="4">
        <v>13</v>
      </c>
      <c r="F238" s="4">
        <v>27</v>
      </c>
      <c r="G238" s="3" t="s">
        <v>956</v>
      </c>
      <c r="H238" s="3" t="s">
        <v>1127</v>
      </c>
      <c r="I238" s="3" t="s">
        <v>37717</v>
      </c>
      <c r="J238" s="3" t="s">
        <v>715</v>
      </c>
    </row>
    <row r="239" spans="1:10" s="6" customFormat="1" ht="15" customHeight="1" x14ac:dyDescent="0.3">
      <c r="A239" s="3" t="s">
        <v>204</v>
      </c>
      <c r="B239" s="3" t="s">
        <v>205</v>
      </c>
      <c r="C239" s="3" t="s">
        <v>295</v>
      </c>
      <c r="D239" s="3" t="s">
        <v>296</v>
      </c>
      <c r="E239" s="4">
        <v>13</v>
      </c>
      <c r="F239" s="4">
        <v>20</v>
      </c>
      <c r="G239" s="3" t="s">
        <v>956</v>
      </c>
      <c r="H239" s="3" t="s">
        <v>1028</v>
      </c>
      <c r="I239" s="3" t="s">
        <v>37717</v>
      </c>
      <c r="J239" s="3" t="s">
        <v>715</v>
      </c>
    </row>
    <row r="240" spans="1:10" s="6" customFormat="1" ht="15" customHeight="1" x14ac:dyDescent="0.3">
      <c r="A240" s="3" t="s">
        <v>204</v>
      </c>
      <c r="B240" s="3" t="s">
        <v>205</v>
      </c>
      <c r="C240" s="3" t="s">
        <v>142</v>
      </c>
      <c r="D240" s="3" t="s">
        <v>143</v>
      </c>
      <c r="E240" s="4">
        <v>13</v>
      </c>
      <c r="F240" s="4">
        <v>9</v>
      </c>
      <c r="G240" s="3" t="s">
        <v>956</v>
      </c>
      <c r="H240" s="3" t="s">
        <v>820</v>
      </c>
      <c r="I240" s="3" t="s">
        <v>37717</v>
      </c>
      <c r="J240" s="3" t="s">
        <v>118</v>
      </c>
    </row>
    <row r="241" spans="1:10" s="6" customFormat="1" ht="15" customHeight="1" x14ac:dyDescent="0.3">
      <c r="A241" s="3" t="s">
        <v>545</v>
      </c>
      <c r="B241" s="3" t="s">
        <v>546</v>
      </c>
      <c r="C241" s="3" t="s">
        <v>493</v>
      </c>
      <c r="D241" s="3" t="s">
        <v>494</v>
      </c>
      <c r="E241" s="4">
        <v>40</v>
      </c>
      <c r="F241" s="4">
        <v>36</v>
      </c>
      <c r="G241" s="3" t="s">
        <v>1276</v>
      </c>
      <c r="H241" s="3" t="s">
        <v>1241</v>
      </c>
      <c r="I241" s="3" t="s">
        <v>37717</v>
      </c>
      <c r="J241" s="3" t="s">
        <v>715</v>
      </c>
    </row>
    <row r="242" spans="1:10" s="6" customFormat="1" ht="15" customHeight="1" x14ac:dyDescent="0.3">
      <c r="A242" s="3" t="s">
        <v>545</v>
      </c>
      <c r="B242" s="3" t="s">
        <v>546</v>
      </c>
      <c r="C242" s="3" t="s">
        <v>57</v>
      </c>
      <c r="D242" s="3" t="s">
        <v>58</v>
      </c>
      <c r="E242" s="4">
        <v>40</v>
      </c>
      <c r="F242" s="4">
        <v>3</v>
      </c>
      <c r="G242" s="3" t="s">
        <v>1276</v>
      </c>
      <c r="H242" s="3" t="s">
        <v>705</v>
      </c>
      <c r="I242" s="3" t="s">
        <v>37717</v>
      </c>
      <c r="J242" s="3" t="s">
        <v>62</v>
      </c>
    </row>
    <row r="243" spans="1:10" s="6" customFormat="1" ht="15" customHeight="1" x14ac:dyDescent="0.3">
      <c r="A243" s="3" t="s">
        <v>545</v>
      </c>
      <c r="B243" s="3" t="s">
        <v>546</v>
      </c>
      <c r="C243" s="3" t="s">
        <v>204</v>
      </c>
      <c r="D243" s="3" t="s">
        <v>205</v>
      </c>
      <c r="E243" s="4">
        <v>40</v>
      </c>
      <c r="F243" s="4">
        <v>13</v>
      </c>
      <c r="G243" s="3" t="s">
        <v>1276</v>
      </c>
      <c r="H243" s="3" t="s">
        <v>956</v>
      </c>
      <c r="I243" s="3" t="s">
        <v>37717</v>
      </c>
      <c r="J243" s="3" t="s">
        <v>62</v>
      </c>
    </row>
    <row r="244" spans="1:10" s="6" customFormat="1" ht="15" customHeight="1" x14ac:dyDescent="0.3">
      <c r="A244" s="3" t="s">
        <v>71</v>
      </c>
      <c r="B244" s="3" t="s">
        <v>72</v>
      </c>
      <c r="C244" s="3" t="s">
        <v>581</v>
      </c>
      <c r="D244" s="3" t="s">
        <v>582</v>
      </c>
      <c r="E244" s="4">
        <v>4</v>
      </c>
      <c r="F244" s="4">
        <v>43</v>
      </c>
      <c r="G244" s="3" t="s">
        <v>718</v>
      </c>
      <c r="H244" s="3" t="s">
        <v>1321</v>
      </c>
      <c r="I244" s="3" t="s">
        <v>37717</v>
      </c>
      <c r="J244" s="3" t="s">
        <v>713</v>
      </c>
    </row>
    <row r="245" spans="1:10" s="6" customFormat="1" ht="15" customHeight="1" x14ac:dyDescent="0.3">
      <c r="A245" s="3" t="s">
        <v>545</v>
      </c>
      <c r="B245" s="3" t="s">
        <v>546</v>
      </c>
      <c r="C245" s="3" t="s">
        <v>482</v>
      </c>
      <c r="D245" s="3" t="s">
        <v>483</v>
      </c>
      <c r="E245" s="4">
        <v>40</v>
      </c>
      <c r="F245" s="4">
        <v>35</v>
      </c>
      <c r="G245" s="3" t="s">
        <v>1276</v>
      </c>
      <c r="H245" s="3" t="s">
        <v>1229</v>
      </c>
      <c r="I245" s="3" t="s">
        <v>37717</v>
      </c>
      <c r="J245" s="3" t="s">
        <v>209</v>
      </c>
    </row>
    <row r="246" spans="1:10" s="6" customFormat="1" ht="15" customHeight="1" x14ac:dyDescent="0.3">
      <c r="A246" s="3" t="s">
        <v>545</v>
      </c>
      <c r="B246" s="3" t="s">
        <v>546</v>
      </c>
      <c r="C246" s="3" t="s">
        <v>307</v>
      </c>
      <c r="D246" s="3" t="s">
        <v>308</v>
      </c>
      <c r="E246" s="4">
        <v>40</v>
      </c>
      <c r="F246" s="4">
        <v>21</v>
      </c>
      <c r="G246" s="3" t="s">
        <v>1276</v>
      </c>
      <c r="H246" s="3" t="s">
        <v>1051</v>
      </c>
      <c r="I246" s="3" t="s">
        <v>37717</v>
      </c>
      <c r="J246" s="3" t="s">
        <v>209</v>
      </c>
    </row>
    <row r="247" spans="1:10" s="6" customFormat="1" ht="15" customHeight="1" x14ac:dyDescent="0.3">
      <c r="A247" s="3" t="s">
        <v>545</v>
      </c>
      <c r="B247" s="3" t="s">
        <v>546</v>
      </c>
      <c r="C247" s="3" t="s">
        <v>295</v>
      </c>
      <c r="D247" s="3" t="s">
        <v>296</v>
      </c>
      <c r="E247" s="4">
        <v>40</v>
      </c>
      <c r="F247" s="4">
        <v>20</v>
      </c>
      <c r="G247" s="3" t="s">
        <v>1276</v>
      </c>
      <c r="H247" s="3" t="s">
        <v>1028</v>
      </c>
      <c r="I247" s="3" t="s">
        <v>37717</v>
      </c>
      <c r="J247" s="3" t="s">
        <v>209</v>
      </c>
    </row>
    <row r="248" spans="1:10" s="6" customFormat="1" ht="15" customHeight="1" x14ac:dyDescent="0.3">
      <c r="A248" s="3" t="s">
        <v>545</v>
      </c>
      <c r="B248" s="3" t="s">
        <v>546</v>
      </c>
      <c r="C248" s="3" t="s">
        <v>272</v>
      </c>
      <c r="D248" s="3" t="s">
        <v>273</v>
      </c>
      <c r="E248" s="4">
        <v>40</v>
      </c>
      <c r="F248" s="4">
        <v>18</v>
      </c>
      <c r="G248" s="3" t="s">
        <v>1276</v>
      </c>
      <c r="H248" s="3" t="s">
        <v>1009</v>
      </c>
      <c r="I248" s="3" t="s">
        <v>37717</v>
      </c>
      <c r="J248" s="3" t="s">
        <v>209</v>
      </c>
    </row>
    <row r="249" spans="1:10" s="6" customFormat="1" ht="15" customHeight="1" x14ac:dyDescent="0.3">
      <c r="A249" s="3" t="s">
        <v>545</v>
      </c>
      <c r="B249" s="3" t="s">
        <v>546</v>
      </c>
      <c r="C249" s="3" t="s">
        <v>260</v>
      </c>
      <c r="D249" s="3" t="s">
        <v>261</v>
      </c>
      <c r="E249" s="4">
        <v>40</v>
      </c>
      <c r="F249" s="4">
        <v>17</v>
      </c>
      <c r="G249" s="3" t="s">
        <v>1276</v>
      </c>
      <c r="H249" s="3" t="s">
        <v>1005</v>
      </c>
      <c r="I249" s="3" t="s">
        <v>37717</v>
      </c>
      <c r="J249" s="3" t="s">
        <v>209</v>
      </c>
    </row>
    <row r="250" spans="1:10" s="6" customFormat="1" ht="15" customHeight="1" x14ac:dyDescent="0.3">
      <c r="A250" s="3" t="s">
        <v>545</v>
      </c>
      <c r="B250" s="3" t="s">
        <v>546</v>
      </c>
      <c r="C250" s="3" t="s">
        <v>204</v>
      </c>
      <c r="D250" s="3" t="s">
        <v>205</v>
      </c>
      <c r="E250" s="4">
        <v>40</v>
      </c>
      <c r="F250" s="4">
        <v>13</v>
      </c>
      <c r="G250" s="3" t="s">
        <v>1276</v>
      </c>
      <c r="H250" s="3" t="s">
        <v>956</v>
      </c>
      <c r="I250" s="3" t="s">
        <v>37717</v>
      </c>
      <c r="J250" s="3" t="s">
        <v>209</v>
      </c>
    </row>
    <row r="251" spans="1:10" s="6" customFormat="1" ht="15" customHeight="1" x14ac:dyDescent="0.3">
      <c r="A251" s="3" t="s">
        <v>545</v>
      </c>
      <c r="B251" s="3" t="s">
        <v>546</v>
      </c>
      <c r="C251" s="3" t="s">
        <v>173</v>
      </c>
      <c r="D251" s="3" t="s">
        <v>174</v>
      </c>
      <c r="E251" s="4">
        <v>40</v>
      </c>
      <c r="F251" s="4">
        <v>11</v>
      </c>
      <c r="G251" s="3" t="s">
        <v>1276</v>
      </c>
      <c r="H251" s="3" t="s">
        <v>867</v>
      </c>
      <c r="I251" s="3" t="s">
        <v>37717</v>
      </c>
      <c r="J251" s="3" t="s">
        <v>209</v>
      </c>
    </row>
    <row r="252" spans="1:10" s="6" customFormat="1" ht="15" customHeight="1" x14ac:dyDescent="0.3">
      <c r="A252" s="3" t="s">
        <v>545</v>
      </c>
      <c r="B252" s="3" t="s">
        <v>546</v>
      </c>
      <c r="C252" s="3" t="s">
        <v>57</v>
      </c>
      <c r="D252" s="3" t="s">
        <v>58</v>
      </c>
      <c r="E252" s="4">
        <v>40</v>
      </c>
      <c r="F252" s="4">
        <v>3</v>
      </c>
      <c r="G252" s="3" t="s">
        <v>1276</v>
      </c>
      <c r="H252" s="3" t="s">
        <v>705</v>
      </c>
      <c r="I252" s="3" t="s">
        <v>37717</v>
      </c>
      <c r="J252" s="3" t="s">
        <v>209</v>
      </c>
    </row>
    <row r="253" spans="1:10" s="6" customFormat="1" ht="15" customHeight="1" x14ac:dyDescent="0.3">
      <c r="A253" s="3" t="s">
        <v>545</v>
      </c>
      <c r="B253" s="3" t="s">
        <v>546</v>
      </c>
      <c r="C253" s="3" t="s">
        <v>25</v>
      </c>
      <c r="D253" s="3" t="s">
        <v>26</v>
      </c>
      <c r="E253" s="4">
        <v>40</v>
      </c>
      <c r="F253" s="4">
        <v>1</v>
      </c>
      <c r="G253" s="3" t="s">
        <v>1276</v>
      </c>
      <c r="H253" s="3" t="s">
        <v>623</v>
      </c>
      <c r="I253" s="3" t="s">
        <v>37717</v>
      </c>
      <c r="J253" s="3" t="s">
        <v>209</v>
      </c>
    </row>
    <row r="254" spans="1:10" s="6" customFormat="1" ht="15" customHeight="1" x14ac:dyDescent="0.3">
      <c r="A254" s="3" t="s">
        <v>545</v>
      </c>
      <c r="B254" s="3" t="s">
        <v>546</v>
      </c>
      <c r="C254" s="3" t="s">
        <v>482</v>
      </c>
      <c r="D254" s="3" t="s">
        <v>483</v>
      </c>
      <c r="E254" s="4">
        <v>40</v>
      </c>
      <c r="F254" s="4">
        <v>35</v>
      </c>
      <c r="G254" s="3" t="s">
        <v>1276</v>
      </c>
      <c r="H254" s="3" t="s">
        <v>1229</v>
      </c>
      <c r="I254" s="3" t="s">
        <v>37717</v>
      </c>
      <c r="J254" s="3" t="s">
        <v>62</v>
      </c>
    </row>
    <row r="255" spans="1:10" s="6" customFormat="1" ht="15" customHeight="1" x14ac:dyDescent="0.3">
      <c r="A255" s="3" t="s">
        <v>545</v>
      </c>
      <c r="B255" s="3" t="s">
        <v>546</v>
      </c>
      <c r="C255" s="3" t="s">
        <v>430</v>
      </c>
      <c r="D255" s="3" t="s">
        <v>431</v>
      </c>
      <c r="E255" s="4">
        <v>40</v>
      </c>
      <c r="F255" s="4">
        <v>30</v>
      </c>
      <c r="G255" s="3" t="s">
        <v>1276</v>
      </c>
      <c r="H255" s="3" t="s">
        <v>1191</v>
      </c>
      <c r="I255" s="3" t="s">
        <v>37717</v>
      </c>
      <c r="J255" s="3" t="s">
        <v>62</v>
      </c>
    </row>
    <row r="256" spans="1:10" s="6" customFormat="1" ht="15" customHeight="1" x14ac:dyDescent="0.3">
      <c r="A256" s="3" t="s">
        <v>545</v>
      </c>
      <c r="B256" s="3" t="s">
        <v>546</v>
      </c>
      <c r="C256" s="3" t="s">
        <v>295</v>
      </c>
      <c r="D256" s="3" t="s">
        <v>296</v>
      </c>
      <c r="E256" s="4">
        <v>40</v>
      </c>
      <c r="F256" s="4">
        <v>20</v>
      </c>
      <c r="G256" s="3" t="s">
        <v>1276</v>
      </c>
      <c r="H256" s="3" t="s">
        <v>1028</v>
      </c>
      <c r="I256" s="3" t="s">
        <v>37717</v>
      </c>
      <c r="J256" s="3" t="s">
        <v>62</v>
      </c>
    </row>
    <row r="257" spans="1:10" s="6" customFormat="1" ht="15" customHeight="1" x14ac:dyDescent="0.3">
      <c r="A257" s="3" t="s">
        <v>545</v>
      </c>
      <c r="B257" s="3" t="s">
        <v>546</v>
      </c>
      <c r="C257" s="3" t="s">
        <v>272</v>
      </c>
      <c r="D257" s="3" t="s">
        <v>273</v>
      </c>
      <c r="E257" s="4">
        <v>40</v>
      </c>
      <c r="F257" s="4">
        <v>18</v>
      </c>
      <c r="G257" s="3" t="s">
        <v>1276</v>
      </c>
      <c r="H257" s="3" t="s">
        <v>1009</v>
      </c>
      <c r="I257" s="3" t="s">
        <v>37717</v>
      </c>
      <c r="J257" s="3" t="s">
        <v>62</v>
      </c>
    </row>
    <row r="258" spans="1:10" s="6" customFormat="1" ht="15" customHeight="1" x14ac:dyDescent="0.3">
      <c r="A258" s="3" t="s">
        <v>545</v>
      </c>
      <c r="B258" s="3" t="s">
        <v>546</v>
      </c>
      <c r="C258" s="3" t="s">
        <v>246</v>
      </c>
      <c r="D258" s="3" t="s">
        <v>247</v>
      </c>
      <c r="E258" s="4">
        <v>40</v>
      </c>
      <c r="F258" s="4">
        <v>16</v>
      </c>
      <c r="G258" s="3" t="s">
        <v>1276</v>
      </c>
      <c r="H258" s="3" t="s">
        <v>989</v>
      </c>
      <c r="I258" s="3" t="s">
        <v>37717</v>
      </c>
      <c r="J258" s="3" t="s">
        <v>62</v>
      </c>
    </row>
    <row r="259" spans="1:10" s="6" customFormat="1" ht="15" customHeight="1" x14ac:dyDescent="0.3">
      <c r="A259" s="3" t="s">
        <v>204</v>
      </c>
      <c r="B259" s="3" t="s">
        <v>205</v>
      </c>
      <c r="C259" s="3" t="s">
        <v>272</v>
      </c>
      <c r="D259" s="3" t="s">
        <v>273</v>
      </c>
      <c r="E259" s="4">
        <v>13</v>
      </c>
      <c r="F259" s="4">
        <v>18</v>
      </c>
      <c r="G259" s="3" t="s">
        <v>956</v>
      </c>
      <c r="H259" s="3" t="s">
        <v>1009</v>
      </c>
      <c r="I259" s="3" t="s">
        <v>37717</v>
      </c>
      <c r="J259" s="3" t="s">
        <v>715</v>
      </c>
    </row>
    <row r="260" spans="1:10" s="6" customFormat="1" ht="15" customHeight="1" x14ac:dyDescent="0.3">
      <c r="A260" s="3" t="s">
        <v>430</v>
      </c>
      <c r="B260" s="3" t="s">
        <v>431</v>
      </c>
      <c r="C260" s="3" t="s">
        <v>545</v>
      </c>
      <c r="D260" s="3" t="s">
        <v>546</v>
      </c>
      <c r="E260" s="4">
        <v>30</v>
      </c>
      <c r="F260" s="4">
        <v>40</v>
      </c>
      <c r="G260" s="3" t="s">
        <v>1191</v>
      </c>
      <c r="H260" s="3" t="s">
        <v>1276</v>
      </c>
      <c r="I260" s="3" t="s">
        <v>37717</v>
      </c>
      <c r="J260" s="3" t="s">
        <v>62</v>
      </c>
    </row>
    <row r="261" spans="1:10" s="6" customFormat="1" ht="15" customHeight="1" x14ac:dyDescent="0.3">
      <c r="A261" s="3" t="s">
        <v>204</v>
      </c>
      <c r="B261" s="3" t="s">
        <v>205</v>
      </c>
      <c r="C261" s="3" t="s">
        <v>260</v>
      </c>
      <c r="D261" s="3" t="s">
        <v>261</v>
      </c>
      <c r="E261" s="4">
        <v>13</v>
      </c>
      <c r="F261" s="4">
        <v>17</v>
      </c>
      <c r="G261" s="3" t="s">
        <v>956</v>
      </c>
      <c r="H261" s="3" t="s">
        <v>1005</v>
      </c>
      <c r="I261" s="3" t="s">
        <v>37717</v>
      </c>
      <c r="J261" s="3" t="s">
        <v>715</v>
      </c>
    </row>
    <row r="262" spans="1:10" s="6" customFormat="1" ht="15" customHeight="1" x14ac:dyDescent="0.3">
      <c r="A262" s="3" t="s">
        <v>204</v>
      </c>
      <c r="B262" s="3" t="s">
        <v>205</v>
      </c>
      <c r="C262" s="3" t="s">
        <v>545</v>
      </c>
      <c r="D262" s="3" t="s">
        <v>546</v>
      </c>
      <c r="E262" s="4">
        <v>13</v>
      </c>
      <c r="F262" s="4">
        <v>40</v>
      </c>
      <c r="G262" s="3" t="s">
        <v>956</v>
      </c>
      <c r="H262" s="3" t="s">
        <v>1276</v>
      </c>
      <c r="I262" s="3" t="s">
        <v>37717</v>
      </c>
      <c r="J262" s="3" t="s">
        <v>62</v>
      </c>
    </row>
    <row r="263" spans="1:10" s="6" customFormat="1" ht="15" customHeight="1" x14ac:dyDescent="0.3">
      <c r="A263" s="3" t="s">
        <v>112</v>
      </c>
      <c r="B263" s="3" t="s">
        <v>113</v>
      </c>
      <c r="C263" s="3" t="s">
        <v>204</v>
      </c>
      <c r="D263" s="3" t="s">
        <v>205</v>
      </c>
      <c r="E263" s="4">
        <v>7</v>
      </c>
      <c r="F263" s="4">
        <v>13</v>
      </c>
      <c r="G263" s="3" t="s">
        <v>749</v>
      </c>
      <c r="H263" s="3" t="s">
        <v>956</v>
      </c>
      <c r="I263" s="3" t="s">
        <v>37717</v>
      </c>
      <c r="J263" s="3" t="s">
        <v>118</v>
      </c>
    </row>
    <row r="264" spans="1:10" s="6" customFormat="1" ht="15" customHeight="1" x14ac:dyDescent="0.3">
      <c r="A264" s="3" t="s">
        <v>112</v>
      </c>
      <c r="B264" s="3" t="s">
        <v>113</v>
      </c>
      <c r="C264" s="3" t="s">
        <v>142</v>
      </c>
      <c r="D264" s="3" t="s">
        <v>143</v>
      </c>
      <c r="E264" s="4">
        <v>7</v>
      </c>
      <c r="F264" s="4">
        <v>9</v>
      </c>
      <c r="G264" s="3" t="s">
        <v>749</v>
      </c>
      <c r="H264" s="3" t="s">
        <v>820</v>
      </c>
      <c r="I264" s="3" t="s">
        <v>37717</v>
      </c>
      <c r="J264" s="3" t="s">
        <v>118</v>
      </c>
    </row>
    <row r="265" spans="1:10" s="6" customFormat="1" ht="15" customHeight="1" x14ac:dyDescent="0.3">
      <c r="A265" s="3" t="s">
        <v>112</v>
      </c>
      <c r="B265" s="3" t="s">
        <v>113</v>
      </c>
      <c r="C265" s="3" t="s">
        <v>415</v>
      </c>
      <c r="D265" s="3" t="s">
        <v>416</v>
      </c>
      <c r="E265" s="4">
        <v>7</v>
      </c>
      <c r="F265" s="4">
        <v>29</v>
      </c>
      <c r="G265" s="3" t="s">
        <v>749</v>
      </c>
      <c r="H265" s="3" t="s">
        <v>1177</v>
      </c>
      <c r="I265" s="3" t="s">
        <v>37717</v>
      </c>
      <c r="J265" s="3" t="s">
        <v>754</v>
      </c>
    </row>
    <row r="266" spans="1:10" s="6" customFormat="1" ht="15" customHeight="1" x14ac:dyDescent="0.3">
      <c r="A266" s="3" t="s">
        <v>112</v>
      </c>
      <c r="B266" s="3" t="s">
        <v>113</v>
      </c>
      <c r="C266" s="3" t="s">
        <v>440</v>
      </c>
      <c r="D266" s="3" t="s">
        <v>441</v>
      </c>
      <c r="E266" s="4">
        <v>7</v>
      </c>
      <c r="F266" s="4">
        <v>31</v>
      </c>
      <c r="G266" s="3" t="s">
        <v>749</v>
      </c>
      <c r="H266" s="3" t="s">
        <v>1199</v>
      </c>
      <c r="I266" s="3" t="s">
        <v>37717</v>
      </c>
      <c r="J266" s="3" t="s">
        <v>421</v>
      </c>
    </row>
    <row r="267" spans="1:10" s="6" customFormat="1" ht="15" customHeight="1" x14ac:dyDescent="0.3">
      <c r="A267" s="3" t="s">
        <v>112</v>
      </c>
      <c r="B267" s="3" t="s">
        <v>113</v>
      </c>
      <c r="C267" s="3" t="s">
        <v>415</v>
      </c>
      <c r="D267" s="3" t="s">
        <v>416</v>
      </c>
      <c r="E267" s="4">
        <v>7</v>
      </c>
      <c r="F267" s="4">
        <v>29</v>
      </c>
      <c r="G267" s="3" t="s">
        <v>749</v>
      </c>
      <c r="H267" s="3" t="s">
        <v>1177</v>
      </c>
      <c r="I267" s="3" t="s">
        <v>37717</v>
      </c>
      <c r="J267" s="3" t="s">
        <v>421</v>
      </c>
    </row>
    <row r="268" spans="1:10" s="6" customFormat="1" ht="15" customHeight="1" x14ac:dyDescent="0.3">
      <c r="A268" s="3" t="s">
        <v>517</v>
      </c>
      <c r="B268" s="3" t="s">
        <v>518</v>
      </c>
      <c r="C268" s="3" t="s">
        <v>42</v>
      </c>
      <c r="D268" s="3" t="s">
        <v>43</v>
      </c>
      <c r="E268" s="4">
        <v>38</v>
      </c>
      <c r="F268" s="4">
        <v>2</v>
      </c>
      <c r="G268" s="3" t="s">
        <v>1260</v>
      </c>
      <c r="H268" s="3" t="s">
        <v>686</v>
      </c>
      <c r="I268" s="3" t="s">
        <v>37717</v>
      </c>
      <c r="J268" s="3" t="s">
        <v>693</v>
      </c>
    </row>
    <row r="269" spans="1:10" s="6" customFormat="1" ht="15" customHeight="1" x14ac:dyDescent="0.3">
      <c r="A269" s="3" t="s">
        <v>112</v>
      </c>
      <c r="B269" s="3" t="s">
        <v>113</v>
      </c>
      <c r="C269" s="3" t="s">
        <v>415</v>
      </c>
      <c r="D269" s="3" t="s">
        <v>416</v>
      </c>
      <c r="E269" s="4">
        <v>7</v>
      </c>
      <c r="F269" s="4">
        <v>29</v>
      </c>
      <c r="G269" s="3" t="s">
        <v>749</v>
      </c>
      <c r="H269" s="3" t="s">
        <v>1177</v>
      </c>
      <c r="I269" s="3" t="s">
        <v>37717</v>
      </c>
      <c r="J269" s="3" t="s">
        <v>118</v>
      </c>
    </row>
    <row r="270" spans="1:10" s="6" customFormat="1" ht="15" customHeight="1" x14ac:dyDescent="0.3">
      <c r="A270" s="3" t="s">
        <v>517</v>
      </c>
      <c r="B270" s="3" t="s">
        <v>518</v>
      </c>
      <c r="C270" s="3" t="s">
        <v>605</v>
      </c>
      <c r="D270" s="3" t="s">
        <v>606</v>
      </c>
      <c r="E270" s="4">
        <v>38</v>
      </c>
      <c r="F270" s="4">
        <v>45</v>
      </c>
      <c r="G270" s="3" t="s">
        <v>1260</v>
      </c>
      <c r="H270" s="3" t="s">
        <v>1340</v>
      </c>
      <c r="I270" s="3" t="s">
        <v>37717</v>
      </c>
      <c r="J270" s="3" t="s">
        <v>700</v>
      </c>
    </row>
    <row r="271" spans="1:10" s="6" customFormat="1" ht="15" customHeight="1" x14ac:dyDescent="0.3">
      <c r="A271" s="3" t="s">
        <v>517</v>
      </c>
      <c r="B271" s="3" t="s">
        <v>518</v>
      </c>
      <c r="C271" s="3" t="s">
        <v>389</v>
      </c>
      <c r="D271" s="3" t="s">
        <v>390</v>
      </c>
      <c r="E271" s="4">
        <v>38</v>
      </c>
      <c r="F271" s="4">
        <v>27</v>
      </c>
      <c r="G271" s="3" t="s">
        <v>1260</v>
      </c>
      <c r="H271" s="3" t="s">
        <v>1127</v>
      </c>
      <c r="I271" s="3" t="s">
        <v>37717</v>
      </c>
      <c r="J271" s="3" t="s">
        <v>523</v>
      </c>
    </row>
    <row r="272" spans="1:10" s="6" customFormat="1" ht="15" customHeight="1" x14ac:dyDescent="0.3">
      <c r="A272" s="3" t="s">
        <v>430</v>
      </c>
      <c r="B272" s="3" t="s">
        <v>431</v>
      </c>
      <c r="C272" s="3" t="s">
        <v>57</v>
      </c>
      <c r="D272" s="3" t="s">
        <v>58</v>
      </c>
      <c r="E272" s="4">
        <v>30</v>
      </c>
      <c r="F272" s="4">
        <v>3</v>
      </c>
      <c r="G272" s="3" t="s">
        <v>1191</v>
      </c>
      <c r="H272" s="3" t="s">
        <v>705</v>
      </c>
      <c r="I272" s="3" t="s">
        <v>37717</v>
      </c>
      <c r="J272" s="3" t="s">
        <v>62</v>
      </c>
    </row>
    <row r="273" spans="1:10" s="6" customFormat="1" ht="15" customHeight="1" x14ac:dyDescent="0.3">
      <c r="A273" s="3" t="s">
        <v>430</v>
      </c>
      <c r="B273" s="3" t="s">
        <v>431</v>
      </c>
      <c r="C273" s="3" t="s">
        <v>204</v>
      </c>
      <c r="D273" s="3" t="s">
        <v>205</v>
      </c>
      <c r="E273" s="4">
        <v>30</v>
      </c>
      <c r="F273" s="4">
        <v>13</v>
      </c>
      <c r="G273" s="3" t="s">
        <v>1191</v>
      </c>
      <c r="H273" s="3" t="s">
        <v>956</v>
      </c>
      <c r="I273" s="3" t="s">
        <v>37717</v>
      </c>
      <c r="J273" s="3" t="s">
        <v>62</v>
      </c>
    </row>
    <row r="274" spans="1:10" s="6" customFormat="1" ht="15" customHeight="1" x14ac:dyDescent="0.3">
      <c r="A274" s="3" t="s">
        <v>430</v>
      </c>
      <c r="B274" s="3" t="s">
        <v>431</v>
      </c>
      <c r="C274" s="3" t="s">
        <v>246</v>
      </c>
      <c r="D274" s="3" t="s">
        <v>247</v>
      </c>
      <c r="E274" s="4">
        <v>30</v>
      </c>
      <c r="F274" s="4">
        <v>16</v>
      </c>
      <c r="G274" s="3" t="s">
        <v>1191</v>
      </c>
      <c r="H274" s="3" t="s">
        <v>989</v>
      </c>
      <c r="I274" s="3" t="s">
        <v>37717</v>
      </c>
      <c r="J274" s="3" t="s">
        <v>62</v>
      </c>
    </row>
    <row r="275" spans="1:10" s="6" customFormat="1" ht="15" customHeight="1" x14ac:dyDescent="0.3">
      <c r="A275" s="3" t="s">
        <v>430</v>
      </c>
      <c r="B275" s="3" t="s">
        <v>431</v>
      </c>
      <c r="C275" s="3" t="s">
        <v>272</v>
      </c>
      <c r="D275" s="3" t="s">
        <v>273</v>
      </c>
      <c r="E275" s="4">
        <v>30</v>
      </c>
      <c r="F275" s="4">
        <v>18</v>
      </c>
      <c r="G275" s="3" t="s">
        <v>1191</v>
      </c>
      <c r="H275" s="3" t="s">
        <v>1009</v>
      </c>
      <c r="I275" s="3" t="s">
        <v>37717</v>
      </c>
      <c r="J275" s="3" t="s">
        <v>62</v>
      </c>
    </row>
    <row r="276" spans="1:10" s="6" customFormat="1" ht="15" customHeight="1" x14ac:dyDescent="0.3">
      <c r="A276" s="3" t="s">
        <v>430</v>
      </c>
      <c r="B276" s="3" t="s">
        <v>431</v>
      </c>
      <c r="C276" s="3" t="s">
        <v>295</v>
      </c>
      <c r="D276" s="3" t="s">
        <v>296</v>
      </c>
      <c r="E276" s="4">
        <v>30</v>
      </c>
      <c r="F276" s="4">
        <v>20</v>
      </c>
      <c r="G276" s="3" t="s">
        <v>1191</v>
      </c>
      <c r="H276" s="3" t="s">
        <v>1028</v>
      </c>
      <c r="I276" s="3" t="s">
        <v>37717</v>
      </c>
      <c r="J276" s="3" t="s">
        <v>62</v>
      </c>
    </row>
    <row r="277" spans="1:10" s="6" customFormat="1" ht="15" customHeight="1" x14ac:dyDescent="0.3">
      <c r="A277" s="3" t="s">
        <v>517</v>
      </c>
      <c r="B277" s="3" t="s">
        <v>518</v>
      </c>
      <c r="C277" s="3" t="s">
        <v>42</v>
      </c>
      <c r="D277" s="3" t="s">
        <v>43</v>
      </c>
      <c r="E277" s="4">
        <v>38</v>
      </c>
      <c r="F277" s="4">
        <v>2</v>
      </c>
      <c r="G277" s="3" t="s">
        <v>1260</v>
      </c>
      <c r="H277" s="3" t="s">
        <v>686</v>
      </c>
      <c r="I277" s="3" t="s">
        <v>37717</v>
      </c>
      <c r="J277" s="3" t="s">
        <v>700</v>
      </c>
    </row>
    <row r="278" spans="1:10" s="6" customFormat="1" ht="15" customHeight="1" x14ac:dyDescent="0.3">
      <c r="A278" s="3" t="s">
        <v>112</v>
      </c>
      <c r="B278" s="3" t="s">
        <v>113</v>
      </c>
      <c r="C278" s="3" t="s">
        <v>376</v>
      </c>
      <c r="D278" s="3" t="s">
        <v>377</v>
      </c>
      <c r="E278" s="4">
        <v>7</v>
      </c>
      <c r="F278" s="4">
        <v>26</v>
      </c>
      <c r="G278" s="3" t="s">
        <v>749</v>
      </c>
      <c r="H278" s="3" t="s">
        <v>1119</v>
      </c>
      <c r="I278" s="3" t="s">
        <v>37717</v>
      </c>
      <c r="J278" s="3" t="s">
        <v>791</v>
      </c>
    </row>
    <row r="279" spans="1:10" s="6" customFormat="1" ht="15" customHeight="1" x14ac:dyDescent="0.3">
      <c r="A279" s="3" t="s">
        <v>112</v>
      </c>
      <c r="B279" s="3" t="s">
        <v>113</v>
      </c>
      <c r="C279" s="3" t="s">
        <v>389</v>
      </c>
      <c r="D279" s="3" t="s">
        <v>390</v>
      </c>
      <c r="E279" s="4">
        <v>7</v>
      </c>
      <c r="F279" s="4">
        <v>27</v>
      </c>
      <c r="G279" s="3" t="s">
        <v>749</v>
      </c>
      <c r="H279" s="3" t="s">
        <v>1127</v>
      </c>
      <c r="I279" s="3" t="s">
        <v>37717</v>
      </c>
      <c r="J279" s="3" t="s">
        <v>793</v>
      </c>
    </row>
    <row r="280" spans="1:10" s="6" customFormat="1" ht="15" customHeight="1" x14ac:dyDescent="0.3">
      <c r="A280" s="3" t="s">
        <v>532</v>
      </c>
      <c r="B280" s="3" t="s">
        <v>533</v>
      </c>
      <c r="C280" s="3" t="s">
        <v>337</v>
      </c>
      <c r="D280" s="3" t="s">
        <v>338</v>
      </c>
      <c r="E280" s="4">
        <v>39</v>
      </c>
      <c r="F280" s="4">
        <v>23</v>
      </c>
      <c r="G280" s="3" t="s">
        <v>1265</v>
      </c>
      <c r="H280" s="3" t="s">
        <v>1068</v>
      </c>
      <c r="I280" s="3" t="s">
        <v>37717</v>
      </c>
      <c r="J280" s="3" t="s">
        <v>1082</v>
      </c>
    </row>
    <row r="281" spans="1:10" s="6" customFormat="1" ht="15" customHeight="1" x14ac:dyDescent="0.3">
      <c r="A281" s="3" t="s">
        <v>204</v>
      </c>
      <c r="B281" s="3" t="s">
        <v>205</v>
      </c>
      <c r="C281" s="3" t="s">
        <v>482</v>
      </c>
      <c r="D281" s="3" t="s">
        <v>483</v>
      </c>
      <c r="E281" s="4">
        <v>13</v>
      </c>
      <c r="F281" s="4">
        <v>35</v>
      </c>
      <c r="G281" s="3" t="s">
        <v>956</v>
      </c>
      <c r="H281" s="3" t="s">
        <v>1229</v>
      </c>
      <c r="I281" s="3" t="s">
        <v>37717</v>
      </c>
      <c r="J281" s="3" t="s">
        <v>62</v>
      </c>
    </row>
    <row r="282" spans="1:10" s="6" customFormat="1" ht="15" customHeight="1" x14ac:dyDescent="0.3">
      <c r="A282" s="3" t="s">
        <v>204</v>
      </c>
      <c r="B282" s="3" t="s">
        <v>205</v>
      </c>
      <c r="C282" s="3" t="s">
        <v>430</v>
      </c>
      <c r="D282" s="3" t="s">
        <v>431</v>
      </c>
      <c r="E282" s="4">
        <v>13</v>
      </c>
      <c r="F282" s="4">
        <v>30</v>
      </c>
      <c r="G282" s="3" t="s">
        <v>956</v>
      </c>
      <c r="H282" s="3" t="s">
        <v>1191</v>
      </c>
      <c r="I282" s="3" t="s">
        <v>37717</v>
      </c>
      <c r="J282" s="3" t="s">
        <v>62</v>
      </c>
    </row>
    <row r="283" spans="1:10" s="6" customFormat="1" ht="15" customHeight="1" x14ac:dyDescent="0.3">
      <c r="A283" s="3" t="s">
        <v>204</v>
      </c>
      <c r="B283" s="3" t="s">
        <v>205</v>
      </c>
      <c r="C283" s="3" t="s">
        <v>295</v>
      </c>
      <c r="D283" s="3" t="s">
        <v>296</v>
      </c>
      <c r="E283" s="4">
        <v>13</v>
      </c>
      <c r="F283" s="4">
        <v>20</v>
      </c>
      <c r="G283" s="3" t="s">
        <v>956</v>
      </c>
      <c r="H283" s="3" t="s">
        <v>1028</v>
      </c>
      <c r="I283" s="3" t="s">
        <v>37717</v>
      </c>
      <c r="J283" s="3" t="s">
        <v>62</v>
      </c>
    </row>
    <row r="284" spans="1:10" s="6" customFormat="1" ht="15" customHeight="1" x14ac:dyDescent="0.3">
      <c r="A284" s="3" t="s">
        <v>204</v>
      </c>
      <c r="B284" s="3" t="s">
        <v>205</v>
      </c>
      <c r="C284" s="3" t="s">
        <v>272</v>
      </c>
      <c r="D284" s="3" t="s">
        <v>273</v>
      </c>
      <c r="E284" s="4">
        <v>13</v>
      </c>
      <c r="F284" s="4">
        <v>18</v>
      </c>
      <c r="G284" s="3" t="s">
        <v>956</v>
      </c>
      <c r="H284" s="3" t="s">
        <v>1009</v>
      </c>
      <c r="I284" s="3" t="s">
        <v>37717</v>
      </c>
      <c r="J284" s="3" t="s">
        <v>62</v>
      </c>
    </row>
    <row r="285" spans="1:10" s="6" customFormat="1" ht="15" customHeight="1" x14ac:dyDescent="0.3">
      <c r="A285" s="3" t="s">
        <v>204</v>
      </c>
      <c r="B285" s="3" t="s">
        <v>205</v>
      </c>
      <c r="C285" s="3" t="s">
        <v>246</v>
      </c>
      <c r="D285" s="3" t="s">
        <v>247</v>
      </c>
      <c r="E285" s="4">
        <v>13</v>
      </c>
      <c r="F285" s="4">
        <v>16</v>
      </c>
      <c r="G285" s="3" t="s">
        <v>956</v>
      </c>
      <c r="H285" s="3" t="s">
        <v>989</v>
      </c>
      <c r="I285" s="3" t="s">
        <v>37717</v>
      </c>
      <c r="J285" s="3" t="s">
        <v>62</v>
      </c>
    </row>
    <row r="286" spans="1:10" s="6" customFormat="1" ht="15" customHeight="1" x14ac:dyDescent="0.3">
      <c r="A286" s="3" t="s">
        <v>204</v>
      </c>
      <c r="B286" s="3" t="s">
        <v>205</v>
      </c>
      <c r="C286" s="3" t="s">
        <v>57</v>
      </c>
      <c r="D286" s="3" t="s">
        <v>58</v>
      </c>
      <c r="E286" s="4">
        <v>13</v>
      </c>
      <c r="F286" s="4">
        <v>3</v>
      </c>
      <c r="G286" s="3" t="s">
        <v>956</v>
      </c>
      <c r="H286" s="3" t="s">
        <v>705</v>
      </c>
      <c r="I286" s="3" t="s">
        <v>37717</v>
      </c>
      <c r="J286" s="3" t="s">
        <v>62</v>
      </c>
    </row>
    <row r="287" spans="1:10" s="6" customFormat="1" ht="15" customHeight="1" x14ac:dyDescent="0.3">
      <c r="A287" s="3" t="s">
        <v>204</v>
      </c>
      <c r="B287" s="3" t="s">
        <v>205</v>
      </c>
      <c r="C287" s="3" t="s">
        <v>545</v>
      </c>
      <c r="D287" s="3" t="s">
        <v>546</v>
      </c>
      <c r="E287" s="4">
        <v>13</v>
      </c>
      <c r="F287" s="4">
        <v>40</v>
      </c>
      <c r="G287" s="3" t="s">
        <v>956</v>
      </c>
      <c r="H287" s="3" t="s">
        <v>1276</v>
      </c>
      <c r="I287" s="3" t="s">
        <v>37717</v>
      </c>
      <c r="J287" s="3" t="s">
        <v>209</v>
      </c>
    </row>
    <row r="288" spans="1:10" s="6" customFormat="1" ht="15" customHeight="1" x14ac:dyDescent="0.3">
      <c r="A288" s="3" t="s">
        <v>204</v>
      </c>
      <c r="B288" s="3" t="s">
        <v>205</v>
      </c>
      <c r="C288" s="3" t="s">
        <v>482</v>
      </c>
      <c r="D288" s="3" t="s">
        <v>483</v>
      </c>
      <c r="E288" s="4">
        <v>13</v>
      </c>
      <c r="F288" s="4">
        <v>35</v>
      </c>
      <c r="G288" s="3" t="s">
        <v>956</v>
      </c>
      <c r="H288" s="3" t="s">
        <v>1229</v>
      </c>
      <c r="I288" s="3" t="s">
        <v>37717</v>
      </c>
      <c r="J288" s="3" t="s">
        <v>209</v>
      </c>
    </row>
    <row r="289" spans="1:10" s="6" customFormat="1" ht="15" customHeight="1" x14ac:dyDescent="0.3">
      <c r="A289" s="3" t="s">
        <v>204</v>
      </c>
      <c r="B289" s="3" t="s">
        <v>205</v>
      </c>
      <c r="C289" s="3" t="s">
        <v>307</v>
      </c>
      <c r="D289" s="3" t="s">
        <v>308</v>
      </c>
      <c r="E289" s="4">
        <v>13</v>
      </c>
      <c r="F289" s="4">
        <v>21</v>
      </c>
      <c r="G289" s="3" t="s">
        <v>956</v>
      </c>
      <c r="H289" s="3" t="s">
        <v>1051</v>
      </c>
      <c r="I289" s="3" t="s">
        <v>37717</v>
      </c>
      <c r="J289" s="3" t="s">
        <v>209</v>
      </c>
    </row>
    <row r="290" spans="1:10" s="6" customFormat="1" ht="15" customHeight="1" x14ac:dyDescent="0.3">
      <c r="A290" s="3" t="s">
        <v>204</v>
      </c>
      <c r="B290" s="3" t="s">
        <v>205</v>
      </c>
      <c r="C290" s="3" t="s">
        <v>295</v>
      </c>
      <c r="D290" s="3" t="s">
        <v>296</v>
      </c>
      <c r="E290" s="4">
        <v>13</v>
      </c>
      <c r="F290" s="4">
        <v>20</v>
      </c>
      <c r="G290" s="3" t="s">
        <v>956</v>
      </c>
      <c r="H290" s="3" t="s">
        <v>1028</v>
      </c>
      <c r="I290" s="3" t="s">
        <v>37717</v>
      </c>
      <c r="J290" s="3" t="s">
        <v>209</v>
      </c>
    </row>
    <row r="291" spans="1:10" s="6" customFormat="1" ht="15" customHeight="1" x14ac:dyDescent="0.3">
      <c r="A291" s="3" t="s">
        <v>204</v>
      </c>
      <c r="B291" s="3" t="s">
        <v>205</v>
      </c>
      <c r="C291" s="3" t="s">
        <v>272</v>
      </c>
      <c r="D291" s="3" t="s">
        <v>273</v>
      </c>
      <c r="E291" s="4">
        <v>13</v>
      </c>
      <c r="F291" s="4">
        <v>18</v>
      </c>
      <c r="G291" s="3" t="s">
        <v>956</v>
      </c>
      <c r="H291" s="3" t="s">
        <v>1009</v>
      </c>
      <c r="I291" s="3" t="s">
        <v>37717</v>
      </c>
      <c r="J291" s="3" t="s">
        <v>209</v>
      </c>
    </row>
    <row r="292" spans="1:10" s="6" customFormat="1" ht="15" customHeight="1" x14ac:dyDescent="0.3">
      <c r="A292" s="3" t="s">
        <v>204</v>
      </c>
      <c r="B292" s="3" t="s">
        <v>205</v>
      </c>
      <c r="C292" s="3" t="s">
        <v>260</v>
      </c>
      <c r="D292" s="3" t="s">
        <v>261</v>
      </c>
      <c r="E292" s="4">
        <v>13</v>
      </c>
      <c r="F292" s="4">
        <v>17</v>
      </c>
      <c r="G292" s="3" t="s">
        <v>956</v>
      </c>
      <c r="H292" s="3" t="s">
        <v>1005</v>
      </c>
      <c r="I292" s="3" t="s">
        <v>37717</v>
      </c>
      <c r="J292" s="3" t="s">
        <v>209</v>
      </c>
    </row>
    <row r="293" spans="1:10" s="6" customFormat="1" ht="15" customHeight="1" x14ac:dyDescent="0.3">
      <c r="A293" s="3" t="s">
        <v>204</v>
      </c>
      <c r="B293" s="3" t="s">
        <v>205</v>
      </c>
      <c r="C293" s="3" t="s">
        <v>173</v>
      </c>
      <c r="D293" s="3" t="s">
        <v>174</v>
      </c>
      <c r="E293" s="4">
        <v>13</v>
      </c>
      <c r="F293" s="4">
        <v>11</v>
      </c>
      <c r="G293" s="3" t="s">
        <v>956</v>
      </c>
      <c r="H293" s="3" t="s">
        <v>867</v>
      </c>
      <c r="I293" s="3" t="s">
        <v>37717</v>
      </c>
      <c r="J293" s="3" t="s">
        <v>209</v>
      </c>
    </row>
    <row r="294" spans="1:10" s="6" customFormat="1" ht="15" customHeight="1" x14ac:dyDescent="0.3">
      <c r="A294" s="3" t="s">
        <v>204</v>
      </c>
      <c r="B294" s="3" t="s">
        <v>205</v>
      </c>
      <c r="C294" s="3" t="s">
        <v>57</v>
      </c>
      <c r="D294" s="3" t="s">
        <v>58</v>
      </c>
      <c r="E294" s="4">
        <v>13</v>
      </c>
      <c r="F294" s="4">
        <v>3</v>
      </c>
      <c r="G294" s="3" t="s">
        <v>956</v>
      </c>
      <c r="H294" s="3" t="s">
        <v>705</v>
      </c>
      <c r="I294" s="3" t="s">
        <v>37717</v>
      </c>
      <c r="J294" s="3" t="s">
        <v>209</v>
      </c>
    </row>
    <row r="295" spans="1:10" s="6" customFormat="1" ht="15" customHeight="1" x14ac:dyDescent="0.3">
      <c r="A295" s="3" t="s">
        <v>204</v>
      </c>
      <c r="B295" s="3" t="s">
        <v>205</v>
      </c>
      <c r="C295" s="3" t="s">
        <v>25</v>
      </c>
      <c r="D295" s="3" t="s">
        <v>26</v>
      </c>
      <c r="E295" s="4">
        <v>13</v>
      </c>
      <c r="F295" s="4">
        <v>1</v>
      </c>
      <c r="G295" s="3" t="s">
        <v>956</v>
      </c>
      <c r="H295" s="3" t="s">
        <v>623</v>
      </c>
      <c r="I295" s="3" t="s">
        <v>37717</v>
      </c>
      <c r="J295" s="3" t="s">
        <v>209</v>
      </c>
    </row>
    <row r="296" spans="1:10" s="6" customFormat="1" ht="15" customHeight="1" x14ac:dyDescent="0.3">
      <c r="A296" s="3" t="s">
        <v>204</v>
      </c>
      <c r="B296" s="3" t="s">
        <v>205</v>
      </c>
      <c r="C296" s="3" t="s">
        <v>57</v>
      </c>
      <c r="D296" s="3" t="s">
        <v>58</v>
      </c>
      <c r="E296" s="4">
        <v>13</v>
      </c>
      <c r="F296" s="4">
        <v>3</v>
      </c>
      <c r="G296" s="3" t="s">
        <v>956</v>
      </c>
      <c r="H296" s="3" t="s">
        <v>705</v>
      </c>
      <c r="I296" s="3" t="s">
        <v>37717</v>
      </c>
      <c r="J296" s="3" t="s">
        <v>715</v>
      </c>
    </row>
    <row r="297" spans="1:10" s="6" customFormat="1" ht="15" customHeight="1" x14ac:dyDescent="0.3">
      <c r="A297" s="3" t="s">
        <v>389</v>
      </c>
      <c r="B297" s="3" t="s">
        <v>390</v>
      </c>
      <c r="C297" s="3" t="s">
        <v>112</v>
      </c>
      <c r="D297" s="3" t="s">
        <v>113</v>
      </c>
      <c r="E297" s="4">
        <v>27</v>
      </c>
      <c r="F297" s="4">
        <v>7</v>
      </c>
      <c r="G297" s="3" t="s">
        <v>1127</v>
      </c>
      <c r="H297" s="3" t="s">
        <v>749</v>
      </c>
      <c r="I297" s="3" t="s">
        <v>37717</v>
      </c>
      <c r="J297" s="3" t="s">
        <v>793</v>
      </c>
    </row>
    <row r="298" spans="1:10" s="6" customFormat="1" ht="15" customHeight="1" x14ac:dyDescent="0.3">
      <c r="A298" s="3" t="s">
        <v>402</v>
      </c>
      <c r="B298" s="3" t="s">
        <v>403</v>
      </c>
      <c r="C298" s="3" t="s">
        <v>605</v>
      </c>
      <c r="D298" s="3" t="s">
        <v>606</v>
      </c>
      <c r="E298" s="4">
        <v>28</v>
      </c>
      <c r="F298" s="4">
        <v>45</v>
      </c>
      <c r="G298" s="3" t="s">
        <v>1173</v>
      </c>
      <c r="H298" s="3" t="s">
        <v>1340</v>
      </c>
      <c r="I298" s="3" t="s">
        <v>37717</v>
      </c>
      <c r="J298" s="3" t="s">
        <v>407</v>
      </c>
    </row>
    <row r="299" spans="1:10" s="6" customFormat="1" ht="15" customHeight="1" x14ac:dyDescent="0.3">
      <c r="A299" s="3" t="s">
        <v>272</v>
      </c>
      <c r="B299" s="3" t="s">
        <v>273</v>
      </c>
      <c r="C299" s="3" t="s">
        <v>57</v>
      </c>
      <c r="D299" s="3" t="s">
        <v>58</v>
      </c>
      <c r="E299" s="4">
        <v>18</v>
      </c>
      <c r="F299" s="4">
        <v>3</v>
      </c>
      <c r="G299" s="3" t="s">
        <v>1009</v>
      </c>
      <c r="H299" s="3" t="s">
        <v>705</v>
      </c>
      <c r="I299" s="3" t="s">
        <v>37717</v>
      </c>
      <c r="J299" s="3" t="s">
        <v>62</v>
      </c>
    </row>
    <row r="300" spans="1:10" s="6" customFormat="1" ht="15" customHeight="1" x14ac:dyDescent="0.3">
      <c r="A300" s="3" t="s">
        <v>25</v>
      </c>
      <c r="B300" s="3" t="s">
        <v>26</v>
      </c>
      <c r="C300" s="3" t="s">
        <v>493</v>
      </c>
      <c r="D300" s="3" t="s">
        <v>494</v>
      </c>
      <c r="E300" s="4">
        <v>1</v>
      </c>
      <c r="F300" s="4">
        <v>36</v>
      </c>
      <c r="G300" s="3" t="s">
        <v>623</v>
      </c>
      <c r="H300" s="3" t="s">
        <v>1241</v>
      </c>
      <c r="I300" s="3" t="s">
        <v>37717</v>
      </c>
      <c r="J300" s="3" t="s">
        <v>1244</v>
      </c>
    </row>
    <row r="301" spans="1:10" s="6" customFormat="1" ht="15" customHeight="1" x14ac:dyDescent="0.3">
      <c r="A301" s="3" t="s">
        <v>25</v>
      </c>
      <c r="B301" s="3" t="s">
        <v>26</v>
      </c>
      <c r="C301" s="3" t="s">
        <v>581</v>
      </c>
      <c r="D301" s="3" t="s">
        <v>582</v>
      </c>
      <c r="E301" s="4">
        <v>1</v>
      </c>
      <c r="F301" s="4">
        <v>43</v>
      </c>
      <c r="G301" s="3" t="s">
        <v>623</v>
      </c>
      <c r="H301" s="3" t="s">
        <v>1321</v>
      </c>
      <c r="I301" s="3" t="s">
        <v>37717</v>
      </c>
      <c r="J301" s="3" t="s">
        <v>1244</v>
      </c>
    </row>
    <row r="302" spans="1:10" s="6" customFormat="1" ht="15" customHeight="1" x14ac:dyDescent="0.3">
      <c r="A302" s="3" t="s">
        <v>25</v>
      </c>
      <c r="B302" s="3" t="s">
        <v>26</v>
      </c>
      <c r="C302" s="3" t="s">
        <v>545</v>
      </c>
      <c r="D302" s="3" t="s">
        <v>546</v>
      </c>
      <c r="E302" s="4">
        <v>1</v>
      </c>
      <c r="F302" s="4">
        <v>40</v>
      </c>
      <c r="G302" s="3" t="s">
        <v>623</v>
      </c>
      <c r="H302" s="3" t="s">
        <v>1276</v>
      </c>
      <c r="I302" s="3" t="s">
        <v>37717</v>
      </c>
      <c r="J302" s="3" t="s">
        <v>209</v>
      </c>
    </row>
    <row r="303" spans="1:10" s="6" customFormat="1" ht="15" customHeight="1" x14ac:dyDescent="0.3">
      <c r="A303" s="3" t="s">
        <v>25</v>
      </c>
      <c r="B303" s="3" t="s">
        <v>26</v>
      </c>
      <c r="C303" s="3" t="s">
        <v>482</v>
      </c>
      <c r="D303" s="3" t="s">
        <v>483</v>
      </c>
      <c r="E303" s="4">
        <v>1</v>
      </c>
      <c r="F303" s="4">
        <v>35</v>
      </c>
      <c r="G303" s="3" t="s">
        <v>623</v>
      </c>
      <c r="H303" s="3" t="s">
        <v>1229</v>
      </c>
      <c r="I303" s="3" t="s">
        <v>37717</v>
      </c>
      <c r="J303" s="3" t="s">
        <v>209</v>
      </c>
    </row>
    <row r="304" spans="1:10" s="6" customFormat="1" ht="15" customHeight="1" x14ac:dyDescent="0.3">
      <c r="A304" s="3" t="s">
        <v>25</v>
      </c>
      <c r="B304" s="3" t="s">
        <v>26</v>
      </c>
      <c r="C304" s="3" t="s">
        <v>307</v>
      </c>
      <c r="D304" s="3" t="s">
        <v>308</v>
      </c>
      <c r="E304" s="4">
        <v>1</v>
      </c>
      <c r="F304" s="4">
        <v>21</v>
      </c>
      <c r="G304" s="3" t="s">
        <v>623</v>
      </c>
      <c r="H304" s="3" t="s">
        <v>1051</v>
      </c>
      <c r="I304" s="3" t="s">
        <v>37717</v>
      </c>
      <c r="J304" s="3" t="s">
        <v>209</v>
      </c>
    </row>
    <row r="305" spans="1:10" s="6" customFormat="1" ht="15" customHeight="1" x14ac:dyDescent="0.3">
      <c r="A305" s="3" t="s">
        <v>25</v>
      </c>
      <c r="B305" s="3" t="s">
        <v>26</v>
      </c>
      <c r="C305" s="3" t="s">
        <v>295</v>
      </c>
      <c r="D305" s="3" t="s">
        <v>296</v>
      </c>
      <c r="E305" s="4">
        <v>1</v>
      </c>
      <c r="F305" s="4">
        <v>20</v>
      </c>
      <c r="G305" s="3" t="s">
        <v>623</v>
      </c>
      <c r="H305" s="3" t="s">
        <v>1028</v>
      </c>
      <c r="I305" s="3" t="s">
        <v>37717</v>
      </c>
      <c r="J305" s="3" t="s">
        <v>209</v>
      </c>
    </row>
    <row r="306" spans="1:10" s="6" customFormat="1" ht="15" customHeight="1" x14ac:dyDescent="0.3">
      <c r="A306" s="3" t="s">
        <v>25</v>
      </c>
      <c r="B306" s="3" t="s">
        <v>26</v>
      </c>
      <c r="C306" s="3" t="s">
        <v>260</v>
      </c>
      <c r="D306" s="3" t="s">
        <v>261</v>
      </c>
      <c r="E306" s="4">
        <v>1</v>
      </c>
      <c r="F306" s="4">
        <v>17</v>
      </c>
      <c r="G306" s="3" t="s">
        <v>623</v>
      </c>
      <c r="H306" s="3" t="s">
        <v>1005</v>
      </c>
      <c r="I306" s="3" t="s">
        <v>37717</v>
      </c>
      <c r="J306" s="3" t="s">
        <v>209</v>
      </c>
    </row>
    <row r="307" spans="1:10" s="6" customFormat="1" ht="15" customHeight="1" x14ac:dyDescent="0.3">
      <c r="A307" s="3" t="s">
        <v>25</v>
      </c>
      <c r="B307" s="3" t="s">
        <v>26</v>
      </c>
      <c r="C307" s="3" t="s">
        <v>204</v>
      </c>
      <c r="D307" s="3" t="s">
        <v>205</v>
      </c>
      <c r="E307" s="4">
        <v>1</v>
      </c>
      <c r="F307" s="4">
        <v>13</v>
      </c>
      <c r="G307" s="3" t="s">
        <v>623</v>
      </c>
      <c r="H307" s="3" t="s">
        <v>956</v>
      </c>
      <c r="I307" s="3" t="s">
        <v>37717</v>
      </c>
      <c r="J307" s="3" t="s">
        <v>209</v>
      </c>
    </row>
    <row r="308" spans="1:10" s="6" customFormat="1" ht="15" customHeight="1" x14ac:dyDescent="0.3">
      <c r="A308" s="3" t="s">
        <v>25</v>
      </c>
      <c r="B308" s="3" t="s">
        <v>26</v>
      </c>
      <c r="C308" s="3" t="s">
        <v>173</v>
      </c>
      <c r="D308" s="3" t="s">
        <v>174</v>
      </c>
      <c r="E308" s="4">
        <v>1</v>
      </c>
      <c r="F308" s="4">
        <v>11</v>
      </c>
      <c r="G308" s="3" t="s">
        <v>623</v>
      </c>
      <c r="H308" s="3" t="s">
        <v>867</v>
      </c>
      <c r="I308" s="3" t="s">
        <v>37717</v>
      </c>
      <c r="J308" s="3" t="s">
        <v>209</v>
      </c>
    </row>
    <row r="309" spans="1:10" s="6" customFormat="1" ht="15" customHeight="1" x14ac:dyDescent="0.3">
      <c r="A309" s="3" t="s">
        <v>272</v>
      </c>
      <c r="B309" s="3" t="s">
        <v>273</v>
      </c>
      <c r="C309" s="3" t="s">
        <v>260</v>
      </c>
      <c r="D309" s="3" t="s">
        <v>261</v>
      </c>
      <c r="E309" s="4">
        <v>18</v>
      </c>
      <c r="F309" s="4">
        <v>17</v>
      </c>
      <c r="G309" s="3" t="s">
        <v>1009</v>
      </c>
      <c r="H309" s="3" t="s">
        <v>1005</v>
      </c>
      <c r="I309" s="3" t="s">
        <v>37717</v>
      </c>
      <c r="J309" s="3" t="s">
        <v>209</v>
      </c>
    </row>
    <row r="310" spans="1:10" s="6" customFormat="1" ht="15" customHeight="1" x14ac:dyDescent="0.3">
      <c r="A310" s="3" t="s">
        <v>272</v>
      </c>
      <c r="B310" s="3" t="s">
        <v>273</v>
      </c>
      <c r="C310" s="3" t="s">
        <v>204</v>
      </c>
      <c r="D310" s="3" t="s">
        <v>205</v>
      </c>
      <c r="E310" s="4">
        <v>18</v>
      </c>
      <c r="F310" s="4">
        <v>13</v>
      </c>
      <c r="G310" s="3" t="s">
        <v>1009</v>
      </c>
      <c r="H310" s="3" t="s">
        <v>956</v>
      </c>
      <c r="I310" s="3" t="s">
        <v>37717</v>
      </c>
      <c r="J310" s="3" t="s">
        <v>209</v>
      </c>
    </row>
    <row r="311" spans="1:10" s="6" customFormat="1" ht="15" customHeight="1" x14ac:dyDescent="0.3">
      <c r="A311" s="3" t="s">
        <v>272</v>
      </c>
      <c r="B311" s="3" t="s">
        <v>273</v>
      </c>
      <c r="C311" s="3" t="s">
        <v>173</v>
      </c>
      <c r="D311" s="3" t="s">
        <v>174</v>
      </c>
      <c r="E311" s="4">
        <v>18</v>
      </c>
      <c r="F311" s="4">
        <v>11</v>
      </c>
      <c r="G311" s="3" t="s">
        <v>1009</v>
      </c>
      <c r="H311" s="3" t="s">
        <v>867</v>
      </c>
      <c r="I311" s="3" t="s">
        <v>37717</v>
      </c>
      <c r="J311" s="3" t="s">
        <v>209</v>
      </c>
    </row>
    <row r="312" spans="1:10" s="6" customFormat="1" ht="15" customHeight="1" x14ac:dyDescent="0.3">
      <c r="A312" s="3" t="s">
        <v>25</v>
      </c>
      <c r="B312" s="3" t="s">
        <v>26</v>
      </c>
      <c r="C312" s="3" t="s">
        <v>128</v>
      </c>
      <c r="D312" s="3" t="s">
        <v>129</v>
      </c>
      <c r="E312" s="4">
        <v>1</v>
      </c>
      <c r="F312" s="4">
        <v>8</v>
      </c>
      <c r="G312" s="3" t="s">
        <v>623</v>
      </c>
      <c r="H312" s="3" t="s">
        <v>803</v>
      </c>
      <c r="I312" s="3" t="s">
        <v>37717</v>
      </c>
      <c r="J312" s="3" t="s">
        <v>674</v>
      </c>
    </row>
    <row r="313" spans="1:10" s="6" customFormat="1" ht="15" customHeight="1" x14ac:dyDescent="0.3">
      <c r="A313" s="3" t="s">
        <v>272</v>
      </c>
      <c r="B313" s="3" t="s">
        <v>273</v>
      </c>
      <c r="C313" s="3" t="s">
        <v>57</v>
      </c>
      <c r="D313" s="3" t="s">
        <v>58</v>
      </c>
      <c r="E313" s="4">
        <v>18</v>
      </c>
      <c r="F313" s="4">
        <v>3</v>
      </c>
      <c r="G313" s="3" t="s">
        <v>1009</v>
      </c>
      <c r="H313" s="3" t="s">
        <v>705</v>
      </c>
      <c r="I313" s="3" t="s">
        <v>37717</v>
      </c>
      <c r="J313" s="3" t="s">
        <v>209</v>
      </c>
    </row>
    <row r="314" spans="1:10" s="6" customFormat="1" ht="15" customHeight="1" x14ac:dyDescent="0.3">
      <c r="A314" s="3" t="s">
        <v>272</v>
      </c>
      <c r="B314" s="3" t="s">
        <v>273</v>
      </c>
      <c r="C314" s="3" t="s">
        <v>25</v>
      </c>
      <c r="D314" s="3" t="s">
        <v>26</v>
      </c>
      <c r="E314" s="4">
        <v>18</v>
      </c>
      <c r="F314" s="4">
        <v>1</v>
      </c>
      <c r="G314" s="3" t="s">
        <v>1009</v>
      </c>
      <c r="H314" s="3" t="s">
        <v>623</v>
      </c>
      <c r="I314" s="3" t="s">
        <v>37717</v>
      </c>
      <c r="J314" s="3" t="s">
        <v>209</v>
      </c>
    </row>
    <row r="315" spans="1:10" s="6" customFormat="1" ht="15" customHeight="1" x14ac:dyDescent="0.3">
      <c r="A315" s="3" t="s">
        <v>25</v>
      </c>
      <c r="B315" s="3" t="s">
        <v>26</v>
      </c>
      <c r="C315" s="3" t="s">
        <v>57</v>
      </c>
      <c r="D315" s="3" t="s">
        <v>58</v>
      </c>
      <c r="E315" s="4">
        <v>1</v>
      </c>
      <c r="F315" s="4">
        <v>3</v>
      </c>
      <c r="G315" s="3" t="s">
        <v>623</v>
      </c>
      <c r="H315" s="3" t="s">
        <v>705</v>
      </c>
      <c r="I315" s="3" t="s">
        <v>37717</v>
      </c>
      <c r="J315" s="3" t="s">
        <v>209</v>
      </c>
    </row>
    <row r="316" spans="1:10" s="6" customFormat="1" ht="15" customHeight="1" x14ac:dyDescent="0.3">
      <c r="A316" s="3" t="s">
        <v>25</v>
      </c>
      <c r="B316" s="3" t="s">
        <v>26</v>
      </c>
      <c r="C316" s="3" t="s">
        <v>448</v>
      </c>
      <c r="D316" s="3" t="s">
        <v>449</v>
      </c>
      <c r="E316" s="4">
        <v>1</v>
      </c>
      <c r="F316" s="4">
        <v>32</v>
      </c>
      <c r="G316" s="3" t="s">
        <v>623</v>
      </c>
      <c r="H316" s="3" t="s">
        <v>1201</v>
      </c>
      <c r="I316" s="3" t="s">
        <v>37717</v>
      </c>
      <c r="J316" s="3" t="s">
        <v>631</v>
      </c>
    </row>
    <row r="317" spans="1:10" s="6" customFormat="1" ht="15" customHeight="1" x14ac:dyDescent="0.3">
      <c r="A317" s="3" t="s">
        <v>272</v>
      </c>
      <c r="B317" s="3" t="s">
        <v>273</v>
      </c>
      <c r="C317" s="3" t="s">
        <v>204</v>
      </c>
      <c r="D317" s="3" t="s">
        <v>205</v>
      </c>
      <c r="E317" s="4">
        <v>18</v>
      </c>
      <c r="F317" s="4">
        <v>13</v>
      </c>
      <c r="G317" s="3" t="s">
        <v>1009</v>
      </c>
      <c r="H317" s="3" t="s">
        <v>956</v>
      </c>
      <c r="I317" s="3" t="s">
        <v>37717</v>
      </c>
      <c r="J317" s="3" t="s">
        <v>62</v>
      </c>
    </row>
    <row r="318" spans="1:10" s="6" customFormat="1" ht="15" customHeight="1" x14ac:dyDescent="0.3">
      <c r="A318" s="3" t="s">
        <v>25</v>
      </c>
      <c r="B318" s="3" t="s">
        <v>26</v>
      </c>
      <c r="C318" s="3" t="s">
        <v>86</v>
      </c>
      <c r="D318" s="3" t="s">
        <v>87</v>
      </c>
      <c r="E318" s="4">
        <v>1</v>
      </c>
      <c r="F318" s="4">
        <v>5</v>
      </c>
      <c r="G318" s="3" t="s">
        <v>623</v>
      </c>
      <c r="H318" s="3" t="s">
        <v>731</v>
      </c>
      <c r="I318" s="3" t="s">
        <v>37717</v>
      </c>
      <c r="J318" s="3" t="s">
        <v>631</v>
      </c>
    </row>
    <row r="319" spans="1:10" s="6" customFormat="1" ht="15" customHeight="1" x14ac:dyDescent="0.3">
      <c r="A319" s="3" t="s">
        <v>272</v>
      </c>
      <c r="B319" s="3" t="s">
        <v>273</v>
      </c>
      <c r="C319" s="3" t="s">
        <v>246</v>
      </c>
      <c r="D319" s="3" t="s">
        <v>247</v>
      </c>
      <c r="E319" s="4">
        <v>18</v>
      </c>
      <c r="F319" s="4">
        <v>16</v>
      </c>
      <c r="G319" s="3" t="s">
        <v>1009</v>
      </c>
      <c r="H319" s="3" t="s">
        <v>989</v>
      </c>
      <c r="I319" s="3" t="s">
        <v>37717</v>
      </c>
      <c r="J319" s="3" t="s">
        <v>62</v>
      </c>
    </row>
    <row r="320" spans="1:10" s="6" customFormat="1" ht="15" customHeight="1" x14ac:dyDescent="0.3">
      <c r="A320" s="3" t="s">
        <v>142</v>
      </c>
      <c r="B320" s="3" t="s">
        <v>143</v>
      </c>
      <c r="C320" s="3" t="s">
        <v>204</v>
      </c>
      <c r="D320" s="3" t="s">
        <v>205</v>
      </c>
      <c r="E320" s="4">
        <v>9</v>
      </c>
      <c r="F320" s="4">
        <v>13</v>
      </c>
      <c r="G320" s="3" t="s">
        <v>820</v>
      </c>
      <c r="H320" s="3" t="s">
        <v>956</v>
      </c>
      <c r="I320" s="3" t="s">
        <v>37717</v>
      </c>
      <c r="J320" s="3" t="s">
        <v>118</v>
      </c>
    </row>
    <row r="321" spans="1:10" s="6" customFormat="1" ht="15" customHeight="1" x14ac:dyDescent="0.3">
      <c r="A321" s="3" t="s">
        <v>272</v>
      </c>
      <c r="B321" s="3" t="s">
        <v>273</v>
      </c>
      <c r="C321" s="3" t="s">
        <v>545</v>
      </c>
      <c r="D321" s="3" t="s">
        <v>546</v>
      </c>
      <c r="E321" s="4">
        <v>18</v>
      </c>
      <c r="F321" s="4">
        <v>40</v>
      </c>
      <c r="G321" s="3" t="s">
        <v>1009</v>
      </c>
      <c r="H321" s="3" t="s">
        <v>1276</v>
      </c>
      <c r="I321" s="3" t="s">
        <v>37717</v>
      </c>
      <c r="J321" s="3" t="s">
        <v>209</v>
      </c>
    </row>
    <row r="322" spans="1:10" s="6" customFormat="1" ht="15" customHeight="1" x14ac:dyDescent="0.3">
      <c r="A322" s="3" t="s">
        <v>272</v>
      </c>
      <c r="B322" s="3" t="s">
        <v>273</v>
      </c>
      <c r="C322" s="3" t="s">
        <v>482</v>
      </c>
      <c r="D322" s="3" t="s">
        <v>483</v>
      </c>
      <c r="E322" s="4">
        <v>18</v>
      </c>
      <c r="F322" s="4">
        <v>35</v>
      </c>
      <c r="G322" s="3" t="s">
        <v>1009</v>
      </c>
      <c r="H322" s="3" t="s">
        <v>1229</v>
      </c>
      <c r="I322" s="3" t="s">
        <v>37717</v>
      </c>
      <c r="J322" s="3" t="s">
        <v>209</v>
      </c>
    </row>
    <row r="323" spans="1:10" s="6" customFormat="1" ht="15" customHeight="1" x14ac:dyDescent="0.3">
      <c r="A323" s="3" t="s">
        <v>272</v>
      </c>
      <c r="B323" s="3" t="s">
        <v>273</v>
      </c>
      <c r="C323" s="3" t="s">
        <v>307</v>
      </c>
      <c r="D323" s="3" t="s">
        <v>308</v>
      </c>
      <c r="E323" s="4">
        <v>18</v>
      </c>
      <c r="F323" s="4">
        <v>21</v>
      </c>
      <c r="G323" s="3" t="s">
        <v>1009</v>
      </c>
      <c r="H323" s="3" t="s">
        <v>1051</v>
      </c>
      <c r="I323" s="3" t="s">
        <v>37717</v>
      </c>
      <c r="J323" s="3" t="s">
        <v>209</v>
      </c>
    </row>
    <row r="324" spans="1:10" s="6" customFormat="1" ht="15" customHeight="1" x14ac:dyDescent="0.3">
      <c r="A324" s="3" t="s">
        <v>272</v>
      </c>
      <c r="B324" s="3" t="s">
        <v>273</v>
      </c>
      <c r="C324" s="3" t="s">
        <v>295</v>
      </c>
      <c r="D324" s="3" t="s">
        <v>296</v>
      </c>
      <c r="E324" s="4">
        <v>18</v>
      </c>
      <c r="F324" s="4">
        <v>20</v>
      </c>
      <c r="G324" s="3" t="s">
        <v>1009</v>
      </c>
      <c r="H324" s="3" t="s">
        <v>1028</v>
      </c>
      <c r="I324" s="3" t="s">
        <v>37717</v>
      </c>
      <c r="J324" s="3" t="s">
        <v>209</v>
      </c>
    </row>
    <row r="325" spans="1:10" s="6" customFormat="1" ht="15" customHeight="1" x14ac:dyDescent="0.3">
      <c r="A325" s="3" t="s">
        <v>272</v>
      </c>
      <c r="B325" s="3" t="s">
        <v>273</v>
      </c>
      <c r="C325" s="3" t="s">
        <v>545</v>
      </c>
      <c r="D325" s="3" t="s">
        <v>546</v>
      </c>
      <c r="E325" s="4">
        <v>18</v>
      </c>
      <c r="F325" s="4">
        <v>40</v>
      </c>
      <c r="G325" s="3" t="s">
        <v>1009</v>
      </c>
      <c r="H325" s="3" t="s">
        <v>1276</v>
      </c>
      <c r="I325" s="3" t="s">
        <v>37717</v>
      </c>
      <c r="J325" s="3" t="s">
        <v>715</v>
      </c>
    </row>
    <row r="326" spans="1:10" s="6" customFormat="1" ht="15" customHeight="1" x14ac:dyDescent="0.3">
      <c r="A326" s="3" t="s">
        <v>272</v>
      </c>
      <c r="B326" s="3" t="s">
        <v>273</v>
      </c>
      <c r="C326" s="3" t="s">
        <v>493</v>
      </c>
      <c r="D326" s="3" t="s">
        <v>494</v>
      </c>
      <c r="E326" s="4">
        <v>18</v>
      </c>
      <c r="F326" s="4">
        <v>36</v>
      </c>
      <c r="G326" s="3" t="s">
        <v>1009</v>
      </c>
      <c r="H326" s="3" t="s">
        <v>1241</v>
      </c>
      <c r="I326" s="3" t="s">
        <v>37717</v>
      </c>
      <c r="J326" s="3" t="s">
        <v>715</v>
      </c>
    </row>
    <row r="327" spans="1:10" s="6" customFormat="1" ht="15" customHeight="1" x14ac:dyDescent="0.3">
      <c r="A327" s="3" t="s">
        <v>272</v>
      </c>
      <c r="B327" s="3" t="s">
        <v>273</v>
      </c>
      <c r="C327" s="3" t="s">
        <v>430</v>
      </c>
      <c r="D327" s="3" t="s">
        <v>431</v>
      </c>
      <c r="E327" s="4">
        <v>18</v>
      </c>
      <c r="F327" s="4">
        <v>30</v>
      </c>
      <c r="G327" s="3" t="s">
        <v>1009</v>
      </c>
      <c r="H327" s="3" t="s">
        <v>1191</v>
      </c>
      <c r="I327" s="3" t="s">
        <v>37717</v>
      </c>
      <c r="J327" s="3" t="s">
        <v>715</v>
      </c>
    </row>
    <row r="328" spans="1:10" s="6" customFormat="1" ht="15" customHeight="1" x14ac:dyDescent="0.3">
      <c r="A328" s="3" t="s">
        <v>272</v>
      </c>
      <c r="B328" s="3" t="s">
        <v>273</v>
      </c>
      <c r="C328" s="3" t="s">
        <v>389</v>
      </c>
      <c r="D328" s="3" t="s">
        <v>390</v>
      </c>
      <c r="E328" s="4">
        <v>18</v>
      </c>
      <c r="F328" s="4">
        <v>27</v>
      </c>
      <c r="G328" s="3" t="s">
        <v>1009</v>
      </c>
      <c r="H328" s="3" t="s">
        <v>1127</v>
      </c>
      <c r="I328" s="3" t="s">
        <v>37717</v>
      </c>
      <c r="J328" s="3" t="s">
        <v>715</v>
      </c>
    </row>
    <row r="329" spans="1:10" s="6" customFormat="1" ht="15" customHeight="1" x14ac:dyDescent="0.3">
      <c r="A329" s="3" t="s">
        <v>376</v>
      </c>
      <c r="B329" s="3" t="s">
        <v>377</v>
      </c>
      <c r="C329" s="3" t="s">
        <v>112</v>
      </c>
      <c r="D329" s="3" t="s">
        <v>113</v>
      </c>
      <c r="E329" s="4">
        <v>26</v>
      </c>
      <c r="F329" s="4">
        <v>7</v>
      </c>
      <c r="G329" s="3" t="s">
        <v>1119</v>
      </c>
      <c r="H329" s="3" t="s">
        <v>749</v>
      </c>
      <c r="I329" s="3" t="s">
        <v>37717</v>
      </c>
      <c r="J329" s="3" t="s">
        <v>791</v>
      </c>
    </row>
    <row r="330" spans="1:10" s="6" customFormat="1" ht="15" customHeight="1" x14ac:dyDescent="0.3">
      <c r="A330" s="3" t="s">
        <v>272</v>
      </c>
      <c r="B330" s="3" t="s">
        <v>273</v>
      </c>
      <c r="C330" s="3" t="s">
        <v>295</v>
      </c>
      <c r="D330" s="3" t="s">
        <v>296</v>
      </c>
      <c r="E330" s="4">
        <v>18</v>
      </c>
      <c r="F330" s="4">
        <v>20</v>
      </c>
      <c r="G330" s="3" t="s">
        <v>1009</v>
      </c>
      <c r="H330" s="3" t="s">
        <v>1028</v>
      </c>
      <c r="I330" s="3" t="s">
        <v>37717</v>
      </c>
      <c r="J330" s="3" t="s">
        <v>715</v>
      </c>
    </row>
    <row r="331" spans="1:10" s="6" customFormat="1" ht="15" customHeight="1" x14ac:dyDescent="0.3">
      <c r="A331" s="3" t="s">
        <v>272</v>
      </c>
      <c r="B331" s="3" t="s">
        <v>273</v>
      </c>
      <c r="C331" s="3" t="s">
        <v>260</v>
      </c>
      <c r="D331" s="3" t="s">
        <v>261</v>
      </c>
      <c r="E331" s="4">
        <v>18</v>
      </c>
      <c r="F331" s="4">
        <v>17</v>
      </c>
      <c r="G331" s="3" t="s">
        <v>1009</v>
      </c>
      <c r="H331" s="3" t="s">
        <v>1005</v>
      </c>
      <c r="I331" s="3" t="s">
        <v>37717</v>
      </c>
      <c r="J331" s="3" t="s">
        <v>715</v>
      </c>
    </row>
    <row r="332" spans="1:10" s="6" customFormat="1" ht="15" customHeight="1" x14ac:dyDescent="0.3">
      <c r="A332" s="3" t="s">
        <v>272</v>
      </c>
      <c r="B332" s="3" t="s">
        <v>273</v>
      </c>
      <c r="C332" s="3" t="s">
        <v>204</v>
      </c>
      <c r="D332" s="3" t="s">
        <v>205</v>
      </c>
      <c r="E332" s="4">
        <v>18</v>
      </c>
      <c r="F332" s="4">
        <v>13</v>
      </c>
      <c r="G332" s="3" t="s">
        <v>1009</v>
      </c>
      <c r="H332" s="3" t="s">
        <v>956</v>
      </c>
      <c r="I332" s="3" t="s">
        <v>37717</v>
      </c>
      <c r="J332" s="3" t="s">
        <v>715</v>
      </c>
    </row>
    <row r="333" spans="1:10" s="6" customFormat="1" ht="15" customHeight="1" x14ac:dyDescent="0.3">
      <c r="A333" s="3" t="s">
        <v>272</v>
      </c>
      <c r="B333" s="3" t="s">
        <v>273</v>
      </c>
      <c r="C333" s="3" t="s">
        <v>57</v>
      </c>
      <c r="D333" s="3" t="s">
        <v>58</v>
      </c>
      <c r="E333" s="4">
        <v>18</v>
      </c>
      <c r="F333" s="4">
        <v>3</v>
      </c>
      <c r="G333" s="3" t="s">
        <v>1009</v>
      </c>
      <c r="H333" s="3" t="s">
        <v>705</v>
      </c>
      <c r="I333" s="3" t="s">
        <v>37717</v>
      </c>
      <c r="J333" s="3" t="s">
        <v>715</v>
      </c>
    </row>
    <row r="334" spans="1:10" s="6" customFormat="1" ht="15" customHeight="1" x14ac:dyDescent="0.3">
      <c r="A334" s="3" t="s">
        <v>272</v>
      </c>
      <c r="B334" s="3" t="s">
        <v>273</v>
      </c>
      <c r="C334" s="3" t="s">
        <v>545</v>
      </c>
      <c r="D334" s="3" t="s">
        <v>546</v>
      </c>
      <c r="E334" s="4">
        <v>18</v>
      </c>
      <c r="F334" s="4">
        <v>40</v>
      </c>
      <c r="G334" s="3" t="s">
        <v>1009</v>
      </c>
      <c r="H334" s="3" t="s">
        <v>1276</v>
      </c>
      <c r="I334" s="3" t="s">
        <v>37717</v>
      </c>
      <c r="J334" s="3" t="s">
        <v>62</v>
      </c>
    </row>
    <row r="335" spans="1:10" s="6" customFormat="1" ht="15" customHeight="1" x14ac:dyDescent="0.3">
      <c r="A335" s="3" t="s">
        <v>272</v>
      </c>
      <c r="B335" s="3" t="s">
        <v>273</v>
      </c>
      <c r="C335" s="3" t="s">
        <v>482</v>
      </c>
      <c r="D335" s="3" t="s">
        <v>483</v>
      </c>
      <c r="E335" s="4">
        <v>18</v>
      </c>
      <c r="F335" s="4">
        <v>35</v>
      </c>
      <c r="G335" s="3" t="s">
        <v>1009</v>
      </c>
      <c r="H335" s="3" t="s">
        <v>1229</v>
      </c>
      <c r="I335" s="3" t="s">
        <v>37717</v>
      </c>
      <c r="J335" s="3" t="s">
        <v>62</v>
      </c>
    </row>
    <row r="336" spans="1:10" s="6" customFormat="1" ht="15" customHeight="1" x14ac:dyDescent="0.3">
      <c r="A336" s="3" t="s">
        <v>272</v>
      </c>
      <c r="B336" s="3" t="s">
        <v>273</v>
      </c>
      <c r="C336" s="3" t="s">
        <v>430</v>
      </c>
      <c r="D336" s="3" t="s">
        <v>431</v>
      </c>
      <c r="E336" s="4">
        <v>18</v>
      </c>
      <c r="F336" s="4">
        <v>30</v>
      </c>
      <c r="G336" s="3" t="s">
        <v>1009</v>
      </c>
      <c r="H336" s="3" t="s">
        <v>1191</v>
      </c>
      <c r="I336" s="3" t="s">
        <v>37717</v>
      </c>
      <c r="J336" s="3" t="s">
        <v>62</v>
      </c>
    </row>
    <row r="337" spans="1:10" s="6" customFormat="1" ht="15" customHeight="1" x14ac:dyDescent="0.3">
      <c r="A337" s="3" t="s">
        <v>272</v>
      </c>
      <c r="B337" s="3" t="s">
        <v>273</v>
      </c>
      <c r="C337" s="3" t="s">
        <v>295</v>
      </c>
      <c r="D337" s="3" t="s">
        <v>296</v>
      </c>
      <c r="E337" s="4">
        <v>18</v>
      </c>
      <c r="F337" s="4">
        <v>20</v>
      </c>
      <c r="G337" s="3" t="s">
        <v>1009</v>
      </c>
      <c r="H337" s="3" t="s">
        <v>1028</v>
      </c>
      <c r="I337" s="3" t="s">
        <v>37717</v>
      </c>
      <c r="J337" s="3" t="s">
        <v>62</v>
      </c>
    </row>
    <row r="338" spans="1:10" s="6" customFormat="1" ht="15" customHeight="1" x14ac:dyDescent="0.3">
      <c r="A338" s="3" t="s">
        <v>142</v>
      </c>
      <c r="B338" s="3" t="s">
        <v>143</v>
      </c>
      <c r="C338" s="3" t="s">
        <v>112</v>
      </c>
      <c r="D338" s="3" t="s">
        <v>113</v>
      </c>
      <c r="E338" s="4">
        <v>9</v>
      </c>
      <c r="F338" s="4">
        <v>7</v>
      </c>
      <c r="G338" s="3" t="s">
        <v>820</v>
      </c>
      <c r="H338" s="3" t="s">
        <v>749</v>
      </c>
      <c r="I338" s="3" t="s">
        <v>37717</v>
      </c>
      <c r="J338" s="3" t="s">
        <v>118</v>
      </c>
    </row>
    <row r="339" spans="1:10" s="6" customFormat="1" ht="15" customHeight="1" x14ac:dyDescent="0.3">
      <c r="A339" s="3" t="s">
        <v>25</v>
      </c>
      <c r="B339" s="3" t="s">
        <v>26</v>
      </c>
      <c r="C339" s="3" t="s">
        <v>448</v>
      </c>
      <c r="D339" s="3" t="s">
        <v>449</v>
      </c>
      <c r="E339" s="4">
        <v>1</v>
      </c>
      <c r="F339" s="4">
        <v>32</v>
      </c>
      <c r="G339" s="3" t="s">
        <v>623</v>
      </c>
      <c r="H339" s="3" t="s">
        <v>1201</v>
      </c>
      <c r="I339" s="3" t="s">
        <v>37717</v>
      </c>
      <c r="J339" s="3" t="s">
        <v>32</v>
      </c>
    </row>
    <row r="340" spans="1:10" s="6" customFormat="1" ht="15" customHeight="1" x14ac:dyDescent="0.3">
      <c r="A340" s="3" t="s">
        <v>25</v>
      </c>
      <c r="B340" s="3" t="s">
        <v>26</v>
      </c>
      <c r="C340" s="3" t="s">
        <v>272</v>
      </c>
      <c r="D340" s="3" t="s">
        <v>273</v>
      </c>
      <c r="E340" s="4">
        <v>1</v>
      </c>
      <c r="F340" s="4">
        <v>18</v>
      </c>
      <c r="G340" s="3" t="s">
        <v>623</v>
      </c>
      <c r="H340" s="3" t="s">
        <v>1009</v>
      </c>
      <c r="I340" s="3" t="s">
        <v>37717</v>
      </c>
      <c r="J340" s="3" t="s">
        <v>209</v>
      </c>
    </row>
    <row r="341" spans="1:10" s="6" customFormat="1" ht="15" customHeight="1" x14ac:dyDescent="0.3">
      <c r="A341" s="3" t="s">
        <v>142</v>
      </c>
      <c r="B341" s="3" t="s">
        <v>143</v>
      </c>
      <c r="C341" s="3" t="s">
        <v>415</v>
      </c>
      <c r="D341" s="3" t="s">
        <v>416</v>
      </c>
      <c r="E341" s="4">
        <v>9</v>
      </c>
      <c r="F341" s="4">
        <v>29</v>
      </c>
      <c r="G341" s="3" t="s">
        <v>820</v>
      </c>
      <c r="H341" s="3" t="s">
        <v>1177</v>
      </c>
      <c r="I341" s="3" t="s">
        <v>37717</v>
      </c>
      <c r="J341" s="3" t="s">
        <v>118</v>
      </c>
    </row>
    <row r="342" spans="1:10" s="6" customFormat="1" ht="15" customHeight="1" x14ac:dyDescent="0.3">
      <c r="A342" s="3" t="s">
        <v>142</v>
      </c>
      <c r="B342" s="3" t="s">
        <v>143</v>
      </c>
      <c r="C342" s="3" t="s">
        <v>295</v>
      </c>
      <c r="D342" s="3" t="s">
        <v>296</v>
      </c>
      <c r="E342" s="4">
        <v>9</v>
      </c>
      <c r="F342" s="4">
        <v>20</v>
      </c>
      <c r="G342" s="3" t="s">
        <v>820</v>
      </c>
      <c r="H342" s="3" t="s">
        <v>1028</v>
      </c>
      <c r="I342" s="3" t="s">
        <v>37717</v>
      </c>
      <c r="J342" s="3" t="s">
        <v>851</v>
      </c>
    </row>
    <row r="343" spans="1:10" s="6" customFormat="1" ht="15" customHeight="1" x14ac:dyDescent="0.3">
      <c r="A343" s="3" t="s">
        <v>459</v>
      </c>
      <c r="B343" s="3" t="s">
        <v>460</v>
      </c>
      <c r="C343" s="3" t="s">
        <v>482</v>
      </c>
      <c r="D343" s="3" t="s">
        <v>483</v>
      </c>
      <c r="E343" s="4">
        <v>33</v>
      </c>
      <c r="F343" s="4">
        <v>35</v>
      </c>
      <c r="G343" s="3" t="s">
        <v>1221</v>
      </c>
      <c r="H343" s="3" t="s">
        <v>1229</v>
      </c>
      <c r="I343" s="3" t="s">
        <v>14</v>
      </c>
      <c r="J343" s="3" t="s">
        <v>64</v>
      </c>
    </row>
    <row r="344" spans="1:10" s="6" customFormat="1" ht="15" customHeight="1" x14ac:dyDescent="0.3">
      <c r="A344" s="3" t="s">
        <v>468</v>
      </c>
      <c r="B344" s="3" t="s">
        <v>469</v>
      </c>
      <c r="C344" s="3" t="s">
        <v>158</v>
      </c>
      <c r="D344" s="3" t="s">
        <v>159</v>
      </c>
      <c r="E344" s="4">
        <v>34</v>
      </c>
      <c r="F344" s="4">
        <v>10</v>
      </c>
      <c r="G344" s="3" t="s">
        <v>1225</v>
      </c>
      <c r="H344" s="3" t="s">
        <v>854</v>
      </c>
      <c r="I344" s="3" t="s">
        <v>14</v>
      </c>
      <c r="J344" s="3" t="s">
        <v>165</v>
      </c>
    </row>
    <row r="345" spans="1:10" s="6" customFormat="1" ht="15" customHeight="1" x14ac:dyDescent="0.3">
      <c r="A345" s="3" t="s">
        <v>430</v>
      </c>
      <c r="B345" s="3" t="s">
        <v>431</v>
      </c>
      <c r="C345" s="3" t="s">
        <v>272</v>
      </c>
      <c r="D345" s="3" t="s">
        <v>273</v>
      </c>
      <c r="E345" s="4">
        <v>30</v>
      </c>
      <c r="F345" s="4">
        <v>18</v>
      </c>
      <c r="G345" s="3" t="s">
        <v>1191</v>
      </c>
      <c r="H345" s="3" t="s">
        <v>1009</v>
      </c>
      <c r="I345" s="3" t="s">
        <v>14</v>
      </c>
      <c r="J345" s="3" t="s">
        <v>64</v>
      </c>
    </row>
    <row r="346" spans="1:10" s="6" customFormat="1" ht="15" customHeight="1" x14ac:dyDescent="0.3">
      <c r="A346" s="3" t="s">
        <v>430</v>
      </c>
      <c r="B346" s="3" t="s">
        <v>431</v>
      </c>
      <c r="C346" s="3" t="s">
        <v>295</v>
      </c>
      <c r="D346" s="3" t="s">
        <v>296</v>
      </c>
      <c r="E346" s="4">
        <v>30</v>
      </c>
      <c r="F346" s="4">
        <v>20</v>
      </c>
      <c r="G346" s="3" t="s">
        <v>1191</v>
      </c>
      <c r="H346" s="3" t="s">
        <v>1028</v>
      </c>
      <c r="I346" s="3" t="s">
        <v>14</v>
      </c>
      <c r="J346" s="3" t="s">
        <v>64</v>
      </c>
    </row>
    <row r="347" spans="1:10" s="6" customFormat="1" ht="15" customHeight="1" x14ac:dyDescent="0.3">
      <c r="A347" s="3" t="s">
        <v>219</v>
      </c>
      <c r="B347" s="3" t="s">
        <v>220</v>
      </c>
      <c r="C347" s="3" t="s">
        <v>142</v>
      </c>
      <c r="D347" s="3" t="s">
        <v>143</v>
      </c>
      <c r="E347" s="4">
        <v>14</v>
      </c>
      <c r="F347" s="4">
        <v>9</v>
      </c>
      <c r="G347" s="3" t="s">
        <v>977</v>
      </c>
      <c r="H347" s="3" t="s">
        <v>820</v>
      </c>
      <c r="I347" s="3" t="s">
        <v>14</v>
      </c>
      <c r="J347" s="3" t="s">
        <v>150</v>
      </c>
    </row>
    <row r="348" spans="1:10" s="6" customFormat="1" ht="15" customHeight="1" x14ac:dyDescent="0.3">
      <c r="A348" s="3" t="s">
        <v>430</v>
      </c>
      <c r="B348" s="3" t="s">
        <v>431</v>
      </c>
      <c r="C348" s="3" t="s">
        <v>459</v>
      </c>
      <c r="D348" s="3" t="s">
        <v>460</v>
      </c>
      <c r="E348" s="4">
        <v>30</v>
      </c>
      <c r="F348" s="4">
        <v>33</v>
      </c>
      <c r="G348" s="3" t="s">
        <v>1191</v>
      </c>
      <c r="H348" s="3" t="s">
        <v>1221</v>
      </c>
      <c r="I348" s="3" t="s">
        <v>14</v>
      </c>
      <c r="J348" s="3" t="s">
        <v>64</v>
      </c>
    </row>
    <row r="349" spans="1:10" s="6" customFormat="1" ht="15" customHeight="1" x14ac:dyDescent="0.3">
      <c r="A349" s="3" t="s">
        <v>430</v>
      </c>
      <c r="B349" s="3" t="s">
        <v>431</v>
      </c>
      <c r="C349" s="3" t="s">
        <v>260</v>
      </c>
      <c r="D349" s="3" t="s">
        <v>261</v>
      </c>
      <c r="E349" s="4">
        <v>30</v>
      </c>
      <c r="F349" s="4">
        <v>17</v>
      </c>
      <c r="G349" s="3" t="s">
        <v>1191</v>
      </c>
      <c r="H349" s="3" t="s">
        <v>1005</v>
      </c>
      <c r="I349" s="3" t="s">
        <v>14</v>
      </c>
      <c r="J349" s="3" t="s">
        <v>64</v>
      </c>
    </row>
    <row r="350" spans="1:10" s="6" customFormat="1" ht="15" customHeight="1" x14ac:dyDescent="0.3">
      <c r="A350" s="3" t="s">
        <v>402</v>
      </c>
      <c r="B350" s="3" t="s">
        <v>403</v>
      </c>
      <c r="C350" s="3" t="s">
        <v>97</v>
      </c>
      <c r="D350" s="3" t="s">
        <v>98</v>
      </c>
      <c r="E350" s="4">
        <v>28</v>
      </c>
      <c r="F350" s="4">
        <v>6</v>
      </c>
      <c r="G350" s="3" t="s">
        <v>1173</v>
      </c>
      <c r="H350" s="3" t="s">
        <v>742</v>
      </c>
      <c r="I350" s="3" t="s">
        <v>14</v>
      </c>
      <c r="J350" s="3" t="s">
        <v>105</v>
      </c>
    </row>
    <row r="351" spans="1:10" s="6" customFormat="1" ht="15" customHeight="1" x14ac:dyDescent="0.3">
      <c r="A351" s="3" t="s">
        <v>402</v>
      </c>
      <c r="B351" s="3" t="s">
        <v>403</v>
      </c>
      <c r="C351" s="3" t="s">
        <v>605</v>
      </c>
      <c r="D351" s="3" t="s">
        <v>606</v>
      </c>
      <c r="E351" s="4">
        <v>28</v>
      </c>
      <c r="F351" s="4">
        <v>45</v>
      </c>
      <c r="G351" s="3" t="s">
        <v>1173</v>
      </c>
      <c r="H351" s="3" t="s">
        <v>1340</v>
      </c>
      <c r="I351" s="3" t="s">
        <v>14</v>
      </c>
      <c r="J351" s="3" t="s">
        <v>105</v>
      </c>
    </row>
    <row r="352" spans="1:10" s="6" customFormat="1" ht="15" customHeight="1" x14ac:dyDescent="0.3">
      <c r="A352" s="3" t="s">
        <v>430</v>
      </c>
      <c r="B352" s="3" t="s">
        <v>431</v>
      </c>
      <c r="C352" s="3" t="s">
        <v>482</v>
      </c>
      <c r="D352" s="3" t="s">
        <v>483</v>
      </c>
      <c r="E352" s="4">
        <v>30</v>
      </c>
      <c r="F352" s="4">
        <v>35</v>
      </c>
      <c r="G352" s="3" t="s">
        <v>1191</v>
      </c>
      <c r="H352" s="3" t="s">
        <v>1229</v>
      </c>
      <c r="I352" s="3" t="s">
        <v>14</v>
      </c>
      <c r="J352" s="3" t="s">
        <v>64</v>
      </c>
    </row>
    <row r="353" spans="1:10" s="6" customFormat="1" ht="15" customHeight="1" x14ac:dyDescent="0.3">
      <c r="A353" s="3" t="s">
        <v>376</v>
      </c>
      <c r="B353" s="3" t="s">
        <v>377</v>
      </c>
      <c r="C353" s="3" t="s">
        <v>389</v>
      </c>
      <c r="D353" s="3" t="s">
        <v>390</v>
      </c>
      <c r="E353" s="4">
        <v>26</v>
      </c>
      <c r="F353" s="4">
        <v>27</v>
      </c>
      <c r="G353" s="3" t="s">
        <v>1119</v>
      </c>
      <c r="H353" s="3" t="s">
        <v>1127</v>
      </c>
      <c r="I353" s="3" t="s">
        <v>14</v>
      </c>
      <c r="J353" s="3" t="s">
        <v>384</v>
      </c>
    </row>
    <row r="354" spans="1:10" s="6" customFormat="1" ht="15" customHeight="1" x14ac:dyDescent="0.3">
      <c r="A354" s="3" t="s">
        <v>430</v>
      </c>
      <c r="B354" s="3" t="s">
        <v>431</v>
      </c>
      <c r="C354" s="3" t="s">
        <v>545</v>
      </c>
      <c r="D354" s="3" t="s">
        <v>546</v>
      </c>
      <c r="E354" s="4">
        <v>30</v>
      </c>
      <c r="F354" s="4">
        <v>40</v>
      </c>
      <c r="G354" s="3" t="s">
        <v>1191</v>
      </c>
      <c r="H354" s="3" t="s">
        <v>1276</v>
      </c>
      <c r="I354" s="3" t="s">
        <v>14</v>
      </c>
      <c r="J354" s="3" t="s">
        <v>64</v>
      </c>
    </row>
    <row r="355" spans="1:10" s="6" customFormat="1" ht="15" customHeight="1" x14ac:dyDescent="0.3">
      <c r="A355" s="3" t="s">
        <v>532</v>
      </c>
      <c r="B355" s="3" t="s">
        <v>533</v>
      </c>
      <c r="C355" s="3" t="s">
        <v>232</v>
      </c>
      <c r="D355" s="3" t="s">
        <v>233</v>
      </c>
      <c r="E355" s="4">
        <v>39</v>
      </c>
      <c r="F355" s="4">
        <v>15</v>
      </c>
      <c r="G355" s="3" t="s">
        <v>1265</v>
      </c>
      <c r="H355" s="3" t="s">
        <v>986</v>
      </c>
      <c r="I355" s="3" t="s">
        <v>14</v>
      </c>
      <c r="J355" s="3" t="s">
        <v>240</v>
      </c>
    </row>
    <row r="356" spans="1:10" s="6" customFormat="1" ht="15" customHeight="1" x14ac:dyDescent="0.3">
      <c r="A356" s="3" t="s">
        <v>389</v>
      </c>
      <c r="B356" s="3" t="s">
        <v>390</v>
      </c>
      <c r="C356" s="3" t="s">
        <v>376</v>
      </c>
      <c r="D356" s="3" t="s">
        <v>377</v>
      </c>
      <c r="E356" s="4">
        <v>27</v>
      </c>
      <c r="F356" s="4">
        <v>26</v>
      </c>
      <c r="G356" s="3" t="s">
        <v>1127</v>
      </c>
      <c r="H356" s="3" t="s">
        <v>1119</v>
      </c>
      <c r="I356" s="3" t="s">
        <v>14</v>
      </c>
      <c r="J356" s="3" t="s">
        <v>384</v>
      </c>
    </row>
    <row r="357" spans="1:10" s="6" customFormat="1" ht="15" customHeight="1" x14ac:dyDescent="0.3">
      <c r="A357" s="3" t="s">
        <v>246</v>
      </c>
      <c r="B357" s="3" t="s">
        <v>247</v>
      </c>
      <c r="C357" s="3" t="s">
        <v>493</v>
      </c>
      <c r="D357" s="3" t="s">
        <v>494</v>
      </c>
      <c r="E357" s="4">
        <v>16</v>
      </c>
      <c r="F357" s="4">
        <v>36</v>
      </c>
      <c r="G357" s="3" t="s">
        <v>989</v>
      </c>
      <c r="H357" s="3" t="s">
        <v>1241</v>
      </c>
      <c r="I357" s="3" t="s">
        <v>14</v>
      </c>
      <c r="J357" s="3" t="s">
        <v>253</v>
      </c>
    </row>
    <row r="358" spans="1:10" s="6" customFormat="1" ht="15" customHeight="1" x14ac:dyDescent="0.3">
      <c r="A358" s="3" t="s">
        <v>402</v>
      </c>
      <c r="B358" s="3" t="s">
        <v>403</v>
      </c>
      <c r="C358" s="3" t="s">
        <v>283</v>
      </c>
      <c r="D358" s="3" t="s">
        <v>284</v>
      </c>
      <c r="E358" s="4">
        <v>28</v>
      </c>
      <c r="F358" s="4">
        <v>19</v>
      </c>
      <c r="G358" s="3" t="s">
        <v>1173</v>
      </c>
      <c r="H358" s="3" t="s">
        <v>1019</v>
      </c>
      <c r="I358" s="3" t="s">
        <v>14</v>
      </c>
      <c r="J358" s="3" t="s">
        <v>105</v>
      </c>
    </row>
    <row r="359" spans="1:10" s="6" customFormat="1" ht="15" customHeight="1" x14ac:dyDescent="0.3">
      <c r="A359" s="3" t="s">
        <v>430</v>
      </c>
      <c r="B359" s="3" t="s">
        <v>431</v>
      </c>
      <c r="C359" s="3" t="s">
        <v>204</v>
      </c>
      <c r="D359" s="3" t="s">
        <v>205</v>
      </c>
      <c r="E359" s="4">
        <v>30</v>
      </c>
      <c r="F359" s="4">
        <v>13</v>
      </c>
      <c r="G359" s="3" t="s">
        <v>1191</v>
      </c>
      <c r="H359" s="3" t="s">
        <v>956</v>
      </c>
      <c r="I359" s="3" t="s">
        <v>14</v>
      </c>
      <c r="J359" s="3" t="s">
        <v>64</v>
      </c>
    </row>
    <row r="360" spans="1:10" s="6" customFormat="1" ht="15" customHeight="1" x14ac:dyDescent="0.3">
      <c r="A360" s="3" t="s">
        <v>142</v>
      </c>
      <c r="B360" s="3" t="s">
        <v>143</v>
      </c>
      <c r="C360" s="3" t="s">
        <v>219</v>
      </c>
      <c r="D360" s="3" t="s">
        <v>220</v>
      </c>
      <c r="E360" s="4">
        <v>9</v>
      </c>
      <c r="F360" s="4">
        <v>14</v>
      </c>
      <c r="G360" s="3" t="s">
        <v>820</v>
      </c>
      <c r="H360" s="3" t="s">
        <v>977</v>
      </c>
      <c r="I360" s="3" t="s">
        <v>14</v>
      </c>
      <c r="J360" s="3" t="s">
        <v>150</v>
      </c>
    </row>
    <row r="361" spans="1:10" s="6" customFormat="1" ht="15" customHeight="1" x14ac:dyDescent="0.3">
      <c r="A361" s="3" t="s">
        <v>430</v>
      </c>
      <c r="B361" s="3" t="s">
        <v>431</v>
      </c>
      <c r="C361" s="3" t="s">
        <v>71</v>
      </c>
      <c r="D361" s="3" t="s">
        <v>72</v>
      </c>
      <c r="E361" s="4">
        <v>30</v>
      </c>
      <c r="F361" s="4">
        <v>4</v>
      </c>
      <c r="G361" s="3" t="s">
        <v>1191</v>
      </c>
      <c r="H361" s="3" t="s">
        <v>718</v>
      </c>
      <c r="I361" s="3" t="s">
        <v>14</v>
      </c>
      <c r="J361" s="3" t="s">
        <v>64</v>
      </c>
    </row>
    <row r="362" spans="1:10" s="6" customFormat="1" ht="15" customHeight="1" x14ac:dyDescent="0.3">
      <c r="A362" s="3" t="s">
        <v>545</v>
      </c>
      <c r="B362" s="3" t="s">
        <v>546</v>
      </c>
      <c r="C362" s="3" t="s">
        <v>430</v>
      </c>
      <c r="D362" s="3" t="s">
        <v>431</v>
      </c>
      <c r="E362" s="4">
        <v>40</v>
      </c>
      <c r="F362" s="4">
        <v>30</v>
      </c>
      <c r="G362" s="3" t="s">
        <v>1276</v>
      </c>
      <c r="H362" s="3" t="s">
        <v>1191</v>
      </c>
      <c r="I362" s="3" t="s">
        <v>14</v>
      </c>
      <c r="J362" s="3" t="s">
        <v>64</v>
      </c>
    </row>
    <row r="363" spans="1:10" s="6" customFormat="1" ht="15" customHeight="1" x14ac:dyDescent="0.3">
      <c r="A363" s="3" t="s">
        <v>593</v>
      </c>
      <c r="B363" s="3" t="s">
        <v>594</v>
      </c>
      <c r="C363" s="3" t="s">
        <v>322</v>
      </c>
      <c r="D363" s="3" t="s">
        <v>323</v>
      </c>
      <c r="E363" s="4">
        <v>44</v>
      </c>
      <c r="F363" s="4">
        <v>22</v>
      </c>
      <c r="G363" s="3" t="s">
        <v>1333</v>
      </c>
      <c r="H363" s="3" t="s">
        <v>1065</v>
      </c>
      <c r="I363" s="3" t="s">
        <v>14</v>
      </c>
      <c r="J363" s="3" t="s">
        <v>330</v>
      </c>
    </row>
    <row r="364" spans="1:10" s="6" customFormat="1" ht="15" customHeight="1" x14ac:dyDescent="0.3">
      <c r="A364" s="3" t="s">
        <v>593</v>
      </c>
      <c r="B364" s="3" t="s">
        <v>594</v>
      </c>
      <c r="C364" s="3" t="s">
        <v>568</v>
      </c>
      <c r="D364" s="3" t="s">
        <v>569</v>
      </c>
      <c r="E364" s="4">
        <v>44</v>
      </c>
      <c r="F364" s="4">
        <v>42</v>
      </c>
      <c r="G364" s="3" t="s">
        <v>1333</v>
      </c>
      <c r="H364" s="3" t="s">
        <v>1302</v>
      </c>
      <c r="I364" s="3" t="s">
        <v>14</v>
      </c>
      <c r="J364" s="3" t="s">
        <v>330</v>
      </c>
    </row>
    <row r="365" spans="1:10" s="6" customFormat="1" ht="15" customHeight="1" x14ac:dyDescent="0.3">
      <c r="A365" s="3" t="s">
        <v>593</v>
      </c>
      <c r="B365" s="3" t="s">
        <v>594</v>
      </c>
      <c r="C365" s="3" t="s">
        <v>581</v>
      </c>
      <c r="D365" s="3" t="s">
        <v>582</v>
      </c>
      <c r="E365" s="4">
        <v>44</v>
      </c>
      <c r="F365" s="4">
        <v>43</v>
      </c>
      <c r="G365" s="3" t="s">
        <v>1333</v>
      </c>
      <c r="H365" s="3" t="s">
        <v>1321</v>
      </c>
      <c r="I365" s="3" t="s">
        <v>14</v>
      </c>
      <c r="J365" s="3" t="s">
        <v>330</v>
      </c>
    </row>
    <row r="366" spans="1:10" s="6" customFormat="1" ht="15" customHeight="1" x14ac:dyDescent="0.3">
      <c r="A366" s="3" t="s">
        <v>545</v>
      </c>
      <c r="B366" s="3" t="s">
        <v>546</v>
      </c>
      <c r="C366" s="3" t="s">
        <v>295</v>
      </c>
      <c r="D366" s="3" t="s">
        <v>296</v>
      </c>
      <c r="E366" s="4">
        <v>40</v>
      </c>
      <c r="F366" s="4">
        <v>20</v>
      </c>
      <c r="G366" s="3" t="s">
        <v>1276</v>
      </c>
      <c r="H366" s="3" t="s">
        <v>1028</v>
      </c>
      <c r="I366" s="3" t="s">
        <v>14</v>
      </c>
      <c r="J366" s="3" t="s">
        <v>64</v>
      </c>
    </row>
    <row r="367" spans="1:10" s="6" customFormat="1" ht="15" customHeight="1" x14ac:dyDescent="0.3">
      <c r="A367" s="3" t="s">
        <v>545</v>
      </c>
      <c r="B367" s="3" t="s">
        <v>546</v>
      </c>
      <c r="C367" s="3" t="s">
        <v>272</v>
      </c>
      <c r="D367" s="3" t="s">
        <v>273</v>
      </c>
      <c r="E367" s="4">
        <v>40</v>
      </c>
      <c r="F367" s="4">
        <v>18</v>
      </c>
      <c r="G367" s="3" t="s">
        <v>1276</v>
      </c>
      <c r="H367" s="3" t="s">
        <v>1009</v>
      </c>
      <c r="I367" s="3" t="s">
        <v>14</v>
      </c>
      <c r="J367" s="3" t="s">
        <v>64</v>
      </c>
    </row>
    <row r="368" spans="1:10" s="6" customFormat="1" ht="15" customHeight="1" x14ac:dyDescent="0.3">
      <c r="A368" s="3" t="s">
        <v>71</v>
      </c>
      <c r="B368" s="3" t="s">
        <v>72</v>
      </c>
      <c r="C368" s="3" t="s">
        <v>57</v>
      </c>
      <c r="D368" s="3" t="s">
        <v>58</v>
      </c>
      <c r="E368" s="4">
        <v>4</v>
      </c>
      <c r="F368" s="4">
        <v>3</v>
      </c>
      <c r="G368" s="3" t="s">
        <v>718</v>
      </c>
      <c r="H368" s="3" t="s">
        <v>705</v>
      </c>
      <c r="I368" s="3" t="s">
        <v>14</v>
      </c>
      <c r="J368" s="3" t="s">
        <v>64</v>
      </c>
    </row>
    <row r="369" spans="1:10" s="6" customFormat="1" ht="15" customHeight="1" x14ac:dyDescent="0.3">
      <c r="A369" s="3" t="s">
        <v>545</v>
      </c>
      <c r="B369" s="3" t="s">
        <v>546</v>
      </c>
      <c r="C369" s="3" t="s">
        <v>260</v>
      </c>
      <c r="D369" s="3" t="s">
        <v>261</v>
      </c>
      <c r="E369" s="4">
        <v>40</v>
      </c>
      <c r="F369" s="4">
        <v>17</v>
      </c>
      <c r="G369" s="3" t="s">
        <v>1276</v>
      </c>
      <c r="H369" s="3" t="s">
        <v>1005</v>
      </c>
      <c r="I369" s="3" t="s">
        <v>14</v>
      </c>
      <c r="J369" s="3" t="s">
        <v>64</v>
      </c>
    </row>
    <row r="370" spans="1:10" s="6" customFormat="1" ht="15" customHeight="1" x14ac:dyDescent="0.3">
      <c r="A370" s="3" t="s">
        <v>545</v>
      </c>
      <c r="B370" s="3" t="s">
        <v>546</v>
      </c>
      <c r="C370" s="3" t="s">
        <v>71</v>
      </c>
      <c r="D370" s="3" t="s">
        <v>72</v>
      </c>
      <c r="E370" s="4">
        <v>40</v>
      </c>
      <c r="F370" s="4">
        <v>4</v>
      </c>
      <c r="G370" s="3" t="s">
        <v>1276</v>
      </c>
      <c r="H370" s="3" t="s">
        <v>718</v>
      </c>
      <c r="I370" s="3" t="s">
        <v>14</v>
      </c>
      <c r="J370" s="3" t="s">
        <v>64</v>
      </c>
    </row>
    <row r="371" spans="1:10" s="6" customFormat="1" ht="15" customHeight="1" x14ac:dyDescent="0.3">
      <c r="A371" s="3" t="s">
        <v>545</v>
      </c>
      <c r="B371" s="3" t="s">
        <v>546</v>
      </c>
      <c r="C371" s="3" t="s">
        <v>57</v>
      </c>
      <c r="D371" s="3" t="s">
        <v>58</v>
      </c>
      <c r="E371" s="4">
        <v>40</v>
      </c>
      <c r="F371" s="4">
        <v>3</v>
      </c>
      <c r="G371" s="3" t="s">
        <v>1276</v>
      </c>
      <c r="H371" s="3" t="s">
        <v>705</v>
      </c>
      <c r="I371" s="3" t="s">
        <v>14</v>
      </c>
      <c r="J371" s="3" t="s">
        <v>64</v>
      </c>
    </row>
    <row r="372" spans="1:10" s="6" customFormat="1" ht="15" customHeight="1" x14ac:dyDescent="0.3">
      <c r="A372" s="3" t="s">
        <v>581</v>
      </c>
      <c r="B372" s="3" t="s">
        <v>582</v>
      </c>
      <c r="C372" s="3" t="s">
        <v>593</v>
      </c>
      <c r="D372" s="3" t="s">
        <v>594</v>
      </c>
      <c r="E372" s="4">
        <v>43</v>
      </c>
      <c r="F372" s="4">
        <v>44</v>
      </c>
      <c r="G372" s="3" t="s">
        <v>1321</v>
      </c>
      <c r="H372" s="3" t="s">
        <v>1333</v>
      </c>
      <c r="I372" s="3" t="s">
        <v>14</v>
      </c>
      <c r="J372" s="3" t="s">
        <v>330</v>
      </c>
    </row>
    <row r="373" spans="1:10" s="6" customFormat="1" ht="15" customHeight="1" x14ac:dyDescent="0.3">
      <c r="A373" s="3" t="s">
        <v>581</v>
      </c>
      <c r="B373" s="3" t="s">
        <v>582</v>
      </c>
      <c r="C373" s="3" t="s">
        <v>568</v>
      </c>
      <c r="D373" s="3" t="s">
        <v>569</v>
      </c>
      <c r="E373" s="4">
        <v>43</v>
      </c>
      <c r="F373" s="4">
        <v>42</v>
      </c>
      <c r="G373" s="3" t="s">
        <v>1321</v>
      </c>
      <c r="H373" s="3" t="s">
        <v>1302</v>
      </c>
      <c r="I373" s="3" t="s">
        <v>14</v>
      </c>
      <c r="J373" s="3" t="s">
        <v>330</v>
      </c>
    </row>
    <row r="374" spans="1:10" s="6" customFormat="1" ht="15" customHeight="1" x14ac:dyDescent="0.3">
      <c r="A374" s="3" t="s">
        <v>581</v>
      </c>
      <c r="B374" s="3" t="s">
        <v>582</v>
      </c>
      <c r="C374" s="3" t="s">
        <v>322</v>
      </c>
      <c r="D374" s="3" t="s">
        <v>323</v>
      </c>
      <c r="E374" s="4">
        <v>43</v>
      </c>
      <c r="F374" s="4">
        <v>22</v>
      </c>
      <c r="G374" s="3" t="s">
        <v>1321</v>
      </c>
      <c r="H374" s="3" t="s">
        <v>1065</v>
      </c>
      <c r="I374" s="3" t="s">
        <v>14</v>
      </c>
      <c r="J374" s="3" t="s">
        <v>330</v>
      </c>
    </row>
    <row r="375" spans="1:10" s="6" customFormat="1" ht="15" customHeight="1" x14ac:dyDescent="0.3">
      <c r="A375" s="3" t="s">
        <v>430</v>
      </c>
      <c r="B375" s="3" t="s">
        <v>431</v>
      </c>
      <c r="C375" s="3" t="s">
        <v>57</v>
      </c>
      <c r="D375" s="3" t="s">
        <v>58</v>
      </c>
      <c r="E375" s="4">
        <v>30</v>
      </c>
      <c r="F375" s="4">
        <v>3</v>
      </c>
      <c r="G375" s="3" t="s">
        <v>1191</v>
      </c>
      <c r="H375" s="3" t="s">
        <v>705</v>
      </c>
      <c r="I375" s="3" t="s">
        <v>14</v>
      </c>
      <c r="J375" s="3" t="s">
        <v>64</v>
      </c>
    </row>
    <row r="376" spans="1:10" s="6" customFormat="1" ht="15" customHeight="1" x14ac:dyDescent="0.3">
      <c r="A376" s="3" t="s">
        <v>545</v>
      </c>
      <c r="B376" s="3" t="s">
        <v>546</v>
      </c>
      <c r="C376" s="3" t="s">
        <v>204</v>
      </c>
      <c r="D376" s="3" t="s">
        <v>205</v>
      </c>
      <c r="E376" s="4">
        <v>40</v>
      </c>
      <c r="F376" s="4">
        <v>13</v>
      </c>
      <c r="G376" s="3" t="s">
        <v>1276</v>
      </c>
      <c r="H376" s="3" t="s">
        <v>956</v>
      </c>
      <c r="I376" s="3" t="s">
        <v>14</v>
      </c>
      <c r="J376" s="3" t="s">
        <v>64</v>
      </c>
    </row>
    <row r="377" spans="1:10" s="6" customFormat="1" ht="15" customHeight="1" x14ac:dyDescent="0.3">
      <c r="A377" s="3" t="s">
        <v>459</v>
      </c>
      <c r="B377" s="3" t="s">
        <v>460</v>
      </c>
      <c r="C377" s="3" t="s">
        <v>545</v>
      </c>
      <c r="D377" s="3" t="s">
        <v>546</v>
      </c>
      <c r="E377" s="4">
        <v>33</v>
      </c>
      <c r="F377" s="4">
        <v>40</v>
      </c>
      <c r="G377" s="3" t="s">
        <v>1221</v>
      </c>
      <c r="H377" s="3" t="s">
        <v>1276</v>
      </c>
      <c r="I377" s="3" t="s">
        <v>14</v>
      </c>
      <c r="J377" s="3" t="s">
        <v>64</v>
      </c>
    </row>
    <row r="378" spans="1:10" s="6" customFormat="1" ht="15" customHeight="1" x14ac:dyDescent="0.3">
      <c r="A378" s="3" t="s">
        <v>71</v>
      </c>
      <c r="B378" s="3" t="s">
        <v>72</v>
      </c>
      <c r="C378" s="3" t="s">
        <v>204</v>
      </c>
      <c r="D378" s="3" t="s">
        <v>205</v>
      </c>
      <c r="E378" s="4">
        <v>4</v>
      </c>
      <c r="F378" s="4">
        <v>13</v>
      </c>
      <c r="G378" s="3" t="s">
        <v>718</v>
      </c>
      <c r="H378" s="3" t="s">
        <v>956</v>
      </c>
      <c r="I378" s="3" t="s">
        <v>14</v>
      </c>
      <c r="J378" s="3" t="s">
        <v>64</v>
      </c>
    </row>
    <row r="379" spans="1:10" s="6" customFormat="1" ht="15" customHeight="1" x14ac:dyDescent="0.3">
      <c r="A379" s="3" t="s">
        <v>71</v>
      </c>
      <c r="B379" s="3" t="s">
        <v>72</v>
      </c>
      <c r="C379" s="3" t="s">
        <v>272</v>
      </c>
      <c r="D379" s="3" t="s">
        <v>273</v>
      </c>
      <c r="E379" s="4">
        <v>4</v>
      </c>
      <c r="F379" s="4">
        <v>18</v>
      </c>
      <c r="G379" s="3" t="s">
        <v>718</v>
      </c>
      <c r="H379" s="3" t="s">
        <v>1009</v>
      </c>
      <c r="I379" s="3" t="s">
        <v>14</v>
      </c>
      <c r="J379" s="3" t="s">
        <v>64</v>
      </c>
    </row>
    <row r="380" spans="1:10" s="6" customFormat="1" ht="15" customHeight="1" x14ac:dyDescent="0.3">
      <c r="A380" s="3" t="s">
        <v>260</v>
      </c>
      <c r="B380" s="3" t="s">
        <v>261</v>
      </c>
      <c r="C380" s="3" t="s">
        <v>57</v>
      </c>
      <c r="D380" s="3" t="s">
        <v>58</v>
      </c>
      <c r="E380" s="4">
        <v>17</v>
      </c>
      <c r="F380" s="4">
        <v>3</v>
      </c>
      <c r="G380" s="3" t="s">
        <v>1005</v>
      </c>
      <c r="H380" s="3" t="s">
        <v>705</v>
      </c>
      <c r="I380" s="3" t="s">
        <v>14</v>
      </c>
      <c r="J380" s="3" t="s">
        <v>64</v>
      </c>
    </row>
    <row r="381" spans="1:10" s="6" customFormat="1" ht="15" customHeight="1" x14ac:dyDescent="0.3">
      <c r="A381" s="3" t="s">
        <v>260</v>
      </c>
      <c r="B381" s="3" t="s">
        <v>261</v>
      </c>
      <c r="C381" s="3" t="s">
        <v>71</v>
      </c>
      <c r="D381" s="3" t="s">
        <v>72</v>
      </c>
      <c r="E381" s="4">
        <v>17</v>
      </c>
      <c r="F381" s="4">
        <v>4</v>
      </c>
      <c r="G381" s="3" t="s">
        <v>1005</v>
      </c>
      <c r="H381" s="3" t="s">
        <v>718</v>
      </c>
      <c r="I381" s="3" t="s">
        <v>14</v>
      </c>
      <c r="J381" s="3" t="s">
        <v>64</v>
      </c>
    </row>
    <row r="382" spans="1:10" s="6" customFormat="1" ht="15" customHeight="1" x14ac:dyDescent="0.3">
      <c r="A382" s="3" t="s">
        <v>260</v>
      </c>
      <c r="B382" s="3" t="s">
        <v>261</v>
      </c>
      <c r="C382" s="3" t="s">
        <v>204</v>
      </c>
      <c r="D382" s="3" t="s">
        <v>205</v>
      </c>
      <c r="E382" s="4">
        <v>17</v>
      </c>
      <c r="F382" s="4">
        <v>13</v>
      </c>
      <c r="G382" s="3" t="s">
        <v>1005</v>
      </c>
      <c r="H382" s="3" t="s">
        <v>956</v>
      </c>
      <c r="I382" s="3" t="s">
        <v>14</v>
      </c>
      <c r="J382" s="3" t="s">
        <v>64</v>
      </c>
    </row>
    <row r="383" spans="1:10" s="6" customFormat="1" ht="15" customHeight="1" x14ac:dyDescent="0.3">
      <c r="A383" s="3" t="s">
        <v>260</v>
      </c>
      <c r="B383" s="3" t="s">
        <v>261</v>
      </c>
      <c r="C383" s="3" t="s">
        <v>272</v>
      </c>
      <c r="D383" s="3" t="s">
        <v>273</v>
      </c>
      <c r="E383" s="4">
        <v>17</v>
      </c>
      <c r="F383" s="4">
        <v>18</v>
      </c>
      <c r="G383" s="3" t="s">
        <v>1005</v>
      </c>
      <c r="H383" s="3" t="s">
        <v>1009</v>
      </c>
      <c r="I383" s="3" t="s">
        <v>14</v>
      </c>
      <c r="J383" s="3" t="s">
        <v>64</v>
      </c>
    </row>
    <row r="384" spans="1:10" s="6" customFormat="1" ht="15" customHeight="1" x14ac:dyDescent="0.3">
      <c r="A384" s="3" t="s">
        <v>260</v>
      </c>
      <c r="B384" s="3" t="s">
        <v>261</v>
      </c>
      <c r="C384" s="3" t="s">
        <v>295</v>
      </c>
      <c r="D384" s="3" t="s">
        <v>296</v>
      </c>
      <c r="E384" s="4">
        <v>17</v>
      </c>
      <c r="F384" s="4">
        <v>20</v>
      </c>
      <c r="G384" s="3" t="s">
        <v>1005</v>
      </c>
      <c r="H384" s="3" t="s">
        <v>1028</v>
      </c>
      <c r="I384" s="3" t="s">
        <v>14</v>
      </c>
      <c r="J384" s="3" t="s">
        <v>64</v>
      </c>
    </row>
    <row r="385" spans="1:10" s="6" customFormat="1" ht="15" customHeight="1" x14ac:dyDescent="0.3">
      <c r="A385" s="3" t="s">
        <v>260</v>
      </c>
      <c r="B385" s="3" t="s">
        <v>261</v>
      </c>
      <c r="C385" s="3" t="s">
        <v>430</v>
      </c>
      <c r="D385" s="3" t="s">
        <v>431</v>
      </c>
      <c r="E385" s="4">
        <v>17</v>
      </c>
      <c r="F385" s="4">
        <v>30</v>
      </c>
      <c r="G385" s="3" t="s">
        <v>1005</v>
      </c>
      <c r="H385" s="3" t="s">
        <v>1191</v>
      </c>
      <c r="I385" s="3" t="s">
        <v>14</v>
      </c>
      <c r="J385" s="3" t="s">
        <v>64</v>
      </c>
    </row>
    <row r="386" spans="1:10" s="6" customFormat="1" ht="15" customHeight="1" x14ac:dyDescent="0.3">
      <c r="A386" s="3" t="s">
        <v>260</v>
      </c>
      <c r="B386" s="3" t="s">
        <v>261</v>
      </c>
      <c r="C386" s="3" t="s">
        <v>459</v>
      </c>
      <c r="D386" s="3" t="s">
        <v>460</v>
      </c>
      <c r="E386" s="4">
        <v>17</v>
      </c>
      <c r="F386" s="4">
        <v>33</v>
      </c>
      <c r="G386" s="3" t="s">
        <v>1005</v>
      </c>
      <c r="H386" s="3" t="s">
        <v>1221</v>
      </c>
      <c r="I386" s="3" t="s">
        <v>14</v>
      </c>
      <c r="J386" s="3" t="s">
        <v>64</v>
      </c>
    </row>
    <row r="387" spans="1:10" s="6" customFormat="1" ht="15" customHeight="1" x14ac:dyDescent="0.3">
      <c r="A387" s="3" t="s">
        <v>204</v>
      </c>
      <c r="B387" s="3" t="s">
        <v>205</v>
      </c>
      <c r="C387" s="3" t="s">
        <v>57</v>
      </c>
      <c r="D387" s="3" t="s">
        <v>58</v>
      </c>
      <c r="E387" s="4">
        <v>13</v>
      </c>
      <c r="F387" s="4">
        <v>3</v>
      </c>
      <c r="G387" s="3" t="s">
        <v>956</v>
      </c>
      <c r="H387" s="3" t="s">
        <v>705</v>
      </c>
      <c r="I387" s="3" t="s">
        <v>14</v>
      </c>
      <c r="J387" s="3" t="s">
        <v>64</v>
      </c>
    </row>
    <row r="388" spans="1:10" s="6" customFormat="1" ht="15" customHeight="1" x14ac:dyDescent="0.3">
      <c r="A388" s="3" t="s">
        <v>204</v>
      </c>
      <c r="B388" s="3" t="s">
        <v>205</v>
      </c>
      <c r="C388" s="3" t="s">
        <v>71</v>
      </c>
      <c r="D388" s="3" t="s">
        <v>72</v>
      </c>
      <c r="E388" s="4">
        <v>13</v>
      </c>
      <c r="F388" s="4">
        <v>4</v>
      </c>
      <c r="G388" s="3" t="s">
        <v>956</v>
      </c>
      <c r="H388" s="3" t="s">
        <v>718</v>
      </c>
      <c r="I388" s="3" t="s">
        <v>14</v>
      </c>
      <c r="J388" s="3" t="s">
        <v>64</v>
      </c>
    </row>
    <row r="389" spans="1:10" s="6" customFormat="1" ht="15" customHeight="1" x14ac:dyDescent="0.3">
      <c r="A389" s="3" t="s">
        <v>204</v>
      </c>
      <c r="B389" s="3" t="s">
        <v>205</v>
      </c>
      <c r="C389" s="3" t="s">
        <v>260</v>
      </c>
      <c r="D389" s="3" t="s">
        <v>261</v>
      </c>
      <c r="E389" s="4">
        <v>13</v>
      </c>
      <c r="F389" s="4">
        <v>17</v>
      </c>
      <c r="G389" s="3" t="s">
        <v>956</v>
      </c>
      <c r="H389" s="3" t="s">
        <v>1005</v>
      </c>
      <c r="I389" s="3" t="s">
        <v>14</v>
      </c>
      <c r="J389" s="3" t="s">
        <v>64</v>
      </c>
    </row>
    <row r="390" spans="1:10" s="6" customFormat="1" ht="15" customHeight="1" x14ac:dyDescent="0.3">
      <c r="A390" s="3" t="s">
        <v>204</v>
      </c>
      <c r="B390" s="3" t="s">
        <v>205</v>
      </c>
      <c r="C390" s="3" t="s">
        <v>272</v>
      </c>
      <c r="D390" s="3" t="s">
        <v>273</v>
      </c>
      <c r="E390" s="4">
        <v>13</v>
      </c>
      <c r="F390" s="4">
        <v>18</v>
      </c>
      <c r="G390" s="3" t="s">
        <v>956</v>
      </c>
      <c r="H390" s="3" t="s">
        <v>1009</v>
      </c>
      <c r="I390" s="3" t="s">
        <v>14</v>
      </c>
      <c r="J390" s="3" t="s">
        <v>64</v>
      </c>
    </row>
    <row r="391" spans="1:10" s="6" customFormat="1" ht="15" customHeight="1" x14ac:dyDescent="0.3">
      <c r="A391" s="3" t="s">
        <v>204</v>
      </c>
      <c r="B391" s="3" t="s">
        <v>205</v>
      </c>
      <c r="C391" s="3" t="s">
        <v>295</v>
      </c>
      <c r="D391" s="3" t="s">
        <v>296</v>
      </c>
      <c r="E391" s="4">
        <v>13</v>
      </c>
      <c r="F391" s="4">
        <v>20</v>
      </c>
      <c r="G391" s="3" t="s">
        <v>956</v>
      </c>
      <c r="H391" s="3" t="s">
        <v>1028</v>
      </c>
      <c r="I391" s="3" t="s">
        <v>14</v>
      </c>
      <c r="J391" s="3" t="s">
        <v>64</v>
      </c>
    </row>
    <row r="392" spans="1:10" s="6" customFormat="1" ht="15" customHeight="1" x14ac:dyDescent="0.3">
      <c r="A392" s="3" t="s">
        <v>204</v>
      </c>
      <c r="B392" s="3" t="s">
        <v>205</v>
      </c>
      <c r="C392" s="3" t="s">
        <v>430</v>
      </c>
      <c r="D392" s="3" t="s">
        <v>431</v>
      </c>
      <c r="E392" s="4">
        <v>13</v>
      </c>
      <c r="F392" s="4">
        <v>30</v>
      </c>
      <c r="G392" s="3" t="s">
        <v>956</v>
      </c>
      <c r="H392" s="3" t="s">
        <v>1191</v>
      </c>
      <c r="I392" s="3" t="s">
        <v>14</v>
      </c>
      <c r="J392" s="3" t="s">
        <v>64</v>
      </c>
    </row>
    <row r="393" spans="1:10" s="6" customFormat="1" ht="15" customHeight="1" x14ac:dyDescent="0.3">
      <c r="A393" s="3" t="s">
        <v>272</v>
      </c>
      <c r="B393" s="3" t="s">
        <v>273</v>
      </c>
      <c r="C393" s="3" t="s">
        <v>545</v>
      </c>
      <c r="D393" s="3" t="s">
        <v>546</v>
      </c>
      <c r="E393" s="4">
        <v>18</v>
      </c>
      <c r="F393" s="4">
        <v>40</v>
      </c>
      <c r="G393" s="3" t="s">
        <v>1009</v>
      </c>
      <c r="H393" s="3" t="s">
        <v>1276</v>
      </c>
      <c r="I393" s="3" t="s">
        <v>14</v>
      </c>
      <c r="J393" s="3" t="s">
        <v>64</v>
      </c>
    </row>
    <row r="394" spans="1:10" s="6" customFormat="1" ht="15" customHeight="1" x14ac:dyDescent="0.3">
      <c r="A394" s="3" t="s">
        <v>272</v>
      </c>
      <c r="B394" s="3" t="s">
        <v>273</v>
      </c>
      <c r="C394" s="3" t="s">
        <v>482</v>
      </c>
      <c r="D394" s="3" t="s">
        <v>483</v>
      </c>
      <c r="E394" s="4">
        <v>18</v>
      </c>
      <c r="F394" s="4">
        <v>35</v>
      </c>
      <c r="G394" s="3" t="s">
        <v>1009</v>
      </c>
      <c r="H394" s="3" t="s">
        <v>1229</v>
      </c>
      <c r="I394" s="3" t="s">
        <v>14</v>
      </c>
      <c r="J394" s="3" t="s">
        <v>64</v>
      </c>
    </row>
    <row r="395" spans="1:10" s="6" customFormat="1" ht="15" customHeight="1" x14ac:dyDescent="0.3">
      <c r="A395" s="3" t="s">
        <v>272</v>
      </c>
      <c r="B395" s="3" t="s">
        <v>273</v>
      </c>
      <c r="C395" s="3" t="s">
        <v>459</v>
      </c>
      <c r="D395" s="3" t="s">
        <v>460</v>
      </c>
      <c r="E395" s="4">
        <v>18</v>
      </c>
      <c r="F395" s="4">
        <v>33</v>
      </c>
      <c r="G395" s="3" t="s">
        <v>1009</v>
      </c>
      <c r="H395" s="3" t="s">
        <v>1221</v>
      </c>
      <c r="I395" s="3" t="s">
        <v>14</v>
      </c>
      <c r="J395" s="3" t="s">
        <v>64</v>
      </c>
    </row>
    <row r="396" spans="1:10" s="6" customFormat="1" ht="15" customHeight="1" x14ac:dyDescent="0.3">
      <c r="A396" s="3" t="s">
        <v>71</v>
      </c>
      <c r="B396" s="3" t="s">
        <v>72</v>
      </c>
      <c r="C396" s="3" t="s">
        <v>260</v>
      </c>
      <c r="D396" s="3" t="s">
        <v>261</v>
      </c>
      <c r="E396" s="4">
        <v>4</v>
      </c>
      <c r="F396" s="4">
        <v>17</v>
      </c>
      <c r="G396" s="3" t="s">
        <v>718</v>
      </c>
      <c r="H396" s="3" t="s">
        <v>1005</v>
      </c>
      <c r="I396" s="3" t="s">
        <v>14</v>
      </c>
      <c r="J396" s="3" t="s">
        <v>64</v>
      </c>
    </row>
    <row r="397" spans="1:10" s="6" customFormat="1" ht="15" customHeight="1" x14ac:dyDescent="0.3">
      <c r="A397" s="3" t="s">
        <v>272</v>
      </c>
      <c r="B397" s="3" t="s">
        <v>273</v>
      </c>
      <c r="C397" s="3" t="s">
        <v>430</v>
      </c>
      <c r="D397" s="3" t="s">
        <v>431</v>
      </c>
      <c r="E397" s="4">
        <v>18</v>
      </c>
      <c r="F397" s="4">
        <v>30</v>
      </c>
      <c r="G397" s="3" t="s">
        <v>1009</v>
      </c>
      <c r="H397" s="3" t="s">
        <v>1191</v>
      </c>
      <c r="I397" s="3" t="s">
        <v>14</v>
      </c>
      <c r="J397" s="3" t="s">
        <v>64</v>
      </c>
    </row>
    <row r="398" spans="1:10" s="6" customFormat="1" ht="15" customHeight="1" x14ac:dyDescent="0.3">
      <c r="A398" s="3" t="s">
        <v>272</v>
      </c>
      <c r="B398" s="3" t="s">
        <v>273</v>
      </c>
      <c r="C398" s="3" t="s">
        <v>260</v>
      </c>
      <c r="D398" s="3" t="s">
        <v>261</v>
      </c>
      <c r="E398" s="4">
        <v>18</v>
      </c>
      <c r="F398" s="4">
        <v>17</v>
      </c>
      <c r="G398" s="3" t="s">
        <v>1009</v>
      </c>
      <c r="H398" s="3" t="s">
        <v>1005</v>
      </c>
      <c r="I398" s="3" t="s">
        <v>14</v>
      </c>
      <c r="J398" s="3" t="s">
        <v>64</v>
      </c>
    </row>
    <row r="399" spans="1:10" s="6" customFormat="1" ht="15" customHeight="1" x14ac:dyDescent="0.3">
      <c r="A399" s="3" t="s">
        <v>71</v>
      </c>
      <c r="B399" s="3" t="s">
        <v>72</v>
      </c>
      <c r="C399" s="3" t="s">
        <v>295</v>
      </c>
      <c r="D399" s="3" t="s">
        <v>296</v>
      </c>
      <c r="E399" s="4">
        <v>4</v>
      </c>
      <c r="F399" s="4">
        <v>20</v>
      </c>
      <c r="G399" s="3" t="s">
        <v>718</v>
      </c>
      <c r="H399" s="3" t="s">
        <v>1028</v>
      </c>
      <c r="I399" s="3" t="s">
        <v>14</v>
      </c>
      <c r="J399" s="3" t="s">
        <v>64</v>
      </c>
    </row>
    <row r="400" spans="1:10" s="6" customFormat="1" ht="15" customHeight="1" x14ac:dyDescent="0.3">
      <c r="A400" s="3" t="s">
        <v>71</v>
      </c>
      <c r="B400" s="3" t="s">
        <v>72</v>
      </c>
      <c r="C400" s="3" t="s">
        <v>430</v>
      </c>
      <c r="D400" s="3" t="s">
        <v>431</v>
      </c>
      <c r="E400" s="4">
        <v>4</v>
      </c>
      <c r="F400" s="4">
        <v>30</v>
      </c>
      <c r="G400" s="3" t="s">
        <v>718</v>
      </c>
      <c r="H400" s="3" t="s">
        <v>1191</v>
      </c>
      <c r="I400" s="3" t="s">
        <v>14</v>
      </c>
      <c r="J400" s="3" t="s">
        <v>64</v>
      </c>
    </row>
    <row r="401" spans="1:10" s="6" customFormat="1" ht="15" customHeight="1" x14ac:dyDescent="0.3">
      <c r="A401" s="3" t="s">
        <v>71</v>
      </c>
      <c r="B401" s="3" t="s">
        <v>72</v>
      </c>
      <c r="C401" s="3" t="s">
        <v>459</v>
      </c>
      <c r="D401" s="3" t="s">
        <v>460</v>
      </c>
      <c r="E401" s="4">
        <v>4</v>
      </c>
      <c r="F401" s="4">
        <v>33</v>
      </c>
      <c r="G401" s="3" t="s">
        <v>718</v>
      </c>
      <c r="H401" s="3" t="s">
        <v>1221</v>
      </c>
      <c r="I401" s="3" t="s">
        <v>14</v>
      </c>
      <c r="J401" s="3" t="s">
        <v>64</v>
      </c>
    </row>
    <row r="402" spans="1:10" s="6" customFormat="1" ht="15" customHeight="1" x14ac:dyDescent="0.3">
      <c r="A402" s="3" t="s">
        <v>71</v>
      </c>
      <c r="B402" s="3" t="s">
        <v>72</v>
      </c>
      <c r="C402" s="3" t="s">
        <v>482</v>
      </c>
      <c r="D402" s="3" t="s">
        <v>483</v>
      </c>
      <c r="E402" s="4">
        <v>4</v>
      </c>
      <c r="F402" s="4">
        <v>35</v>
      </c>
      <c r="G402" s="3" t="s">
        <v>718</v>
      </c>
      <c r="H402" s="3" t="s">
        <v>1229</v>
      </c>
      <c r="I402" s="3" t="s">
        <v>14</v>
      </c>
      <c r="J402" s="3" t="s">
        <v>64</v>
      </c>
    </row>
    <row r="403" spans="1:10" s="6" customFormat="1" ht="15" customHeight="1" x14ac:dyDescent="0.3">
      <c r="A403" s="3" t="s">
        <v>71</v>
      </c>
      <c r="B403" s="3" t="s">
        <v>72</v>
      </c>
      <c r="C403" s="3" t="s">
        <v>545</v>
      </c>
      <c r="D403" s="3" t="s">
        <v>546</v>
      </c>
      <c r="E403" s="4">
        <v>4</v>
      </c>
      <c r="F403" s="4">
        <v>40</v>
      </c>
      <c r="G403" s="3" t="s">
        <v>718</v>
      </c>
      <c r="H403" s="3" t="s">
        <v>1276</v>
      </c>
      <c r="I403" s="3" t="s">
        <v>14</v>
      </c>
      <c r="J403" s="3" t="s">
        <v>64</v>
      </c>
    </row>
    <row r="404" spans="1:10" s="6" customFormat="1" ht="15" customHeight="1" x14ac:dyDescent="0.3">
      <c r="A404" s="3" t="s">
        <v>272</v>
      </c>
      <c r="B404" s="3" t="s">
        <v>273</v>
      </c>
      <c r="C404" s="3" t="s">
        <v>57</v>
      </c>
      <c r="D404" s="3" t="s">
        <v>58</v>
      </c>
      <c r="E404" s="4">
        <v>18</v>
      </c>
      <c r="F404" s="4">
        <v>3</v>
      </c>
      <c r="G404" s="3" t="s">
        <v>1009</v>
      </c>
      <c r="H404" s="3" t="s">
        <v>705</v>
      </c>
      <c r="I404" s="3" t="s">
        <v>14</v>
      </c>
      <c r="J404" s="3" t="s">
        <v>64</v>
      </c>
    </row>
    <row r="405" spans="1:10" s="6" customFormat="1" ht="15" customHeight="1" x14ac:dyDescent="0.3">
      <c r="A405" s="3" t="s">
        <v>493</v>
      </c>
      <c r="B405" s="3" t="s">
        <v>494</v>
      </c>
      <c r="C405" s="3" t="s">
        <v>246</v>
      </c>
      <c r="D405" s="3" t="s">
        <v>247</v>
      </c>
      <c r="E405" s="4">
        <v>36</v>
      </c>
      <c r="F405" s="4">
        <v>16</v>
      </c>
      <c r="G405" s="3" t="s">
        <v>1241</v>
      </c>
      <c r="H405" s="3" t="s">
        <v>989</v>
      </c>
      <c r="I405" s="3" t="s">
        <v>14</v>
      </c>
      <c r="J405" s="3" t="s">
        <v>253</v>
      </c>
    </row>
    <row r="406" spans="1:10" s="6" customFormat="1" ht="15" customHeight="1" x14ac:dyDescent="0.3">
      <c r="A406" s="3" t="s">
        <v>272</v>
      </c>
      <c r="B406" s="3" t="s">
        <v>273</v>
      </c>
      <c r="C406" s="3" t="s">
        <v>71</v>
      </c>
      <c r="D406" s="3" t="s">
        <v>72</v>
      </c>
      <c r="E406" s="4">
        <v>18</v>
      </c>
      <c r="F406" s="4">
        <v>4</v>
      </c>
      <c r="G406" s="3" t="s">
        <v>1009</v>
      </c>
      <c r="H406" s="3" t="s">
        <v>718</v>
      </c>
      <c r="I406" s="3" t="s">
        <v>14</v>
      </c>
      <c r="J406" s="3" t="s">
        <v>64</v>
      </c>
    </row>
    <row r="407" spans="1:10" s="6" customFormat="1" ht="15" customHeight="1" x14ac:dyDescent="0.3">
      <c r="A407" s="3" t="s">
        <v>605</v>
      </c>
      <c r="B407" s="3" t="s">
        <v>606</v>
      </c>
      <c r="C407" s="3" t="s">
        <v>97</v>
      </c>
      <c r="D407" s="3" t="s">
        <v>98</v>
      </c>
      <c r="E407" s="4">
        <v>45</v>
      </c>
      <c r="F407" s="4">
        <v>6</v>
      </c>
      <c r="G407" s="3" t="s">
        <v>1340</v>
      </c>
      <c r="H407" s="3" t="s">
        <v>742</v>
      </c>
      <c r="I407" s="3" t="s">
        <v>14</v>
      </c>
      <c r="J407" s="3" t="s">
        <v>105</v>
      </c>
    </row>
    <row r="408" spans="1:10" s="6" customFormat="1" ht="15" customHeight="1" x14ac:dyDescent="0.3">
      <c r="A408" s="3" t="s">
        <v>283</v>
      </c>
      <c r="B408" s="3" t="s">
        <v>284</v>
      </c>
      <c r="C408" s="3" t="s">
        <v>97</v>
      </c>
      <c r="D408" s="3" t="s">
        <v>98</v>
      </c>
      <c r="E408" s="4">
        <v>19</v>
      </c>
      <c r="F408" s="4">
        <v>6</v>
      </c>
      <c r="G408" s="3" t="s">
        <v>1019</v>
      </c>
      <c r="H408" s="3" t="s">
        <v>742</v>
      </c>
      <c r="I408" s="3" t="s">
        <v>14</v>
      </c>
      <c r="J408" s="3" t="s">
        <v>105</v>
      </c>
    </row>
    <row r="409" spans="1:10" s="6" customFormat="1" ht="15" customHeight="1" x14ac:dyDescent="0.3">
      <c r="A409" s="3" t="s">
        <v>283</v>
      </c>
      <c r="B409" s="3" t="s">
        <v>284</v>
      </c>
      <c r="C409" s="3" t="s">
        <v>402</v>
      </c>
      <c r="D409" s="3" t="s">
        <v>403</v>
      </c>
      <c r="E409" s="4">
        <v>19</v>
      </c>
      <c r="F409" s="4">
        <v>28</v>
      </c>
      <c r="G409" s="3" t="s">
        <v>1019</v>
      </c>
      <c r="H409" s="3" t="s">
        <v>1173</v>
      </c>
      <c r="I409" s="3" t="s">
        <v>14</v>
      </c>
      <c r="J409" s="3" t="s">
        <v>105</v>
      </c>
    </row>
    <row r="410" spans="1:10" s="6" customFormat="1" ht="15" customHeight="1" x14ac:dyDescent="0.3">
      <c r="A410" s="3" t="s">
        <v>283</v>
      </c>
      <c r="B410" s="3" t="s">
        <v>284</v>
      </c>
      <c r="C410" s="3" t="s">
        <v>605</v>
      </c>
      <c r="D410" s="3" t="s">
        <v>606</v>
      </c>
      <c r="E410" s="4">
        <v>19</v>
      </c>
      <c r="F410" s="4">
        <v>45</v>
      </c>
      <c r="G410" s="3" t="s">
        <v>1019</v>
      </c>
      <c r="H410" s="3" t="s">
        <v>1340</v>
      </c>
      <c r="I410" s="3" t="s">
        <v>14</v>
      </c>
      <c r="J410" s="3" t="s">
        <v>105</v>
      </c>
    </row>
    <row r="411" spans="1:10" s="6" customFormat="1" ht="15" customHeight="1" x14ac:dyDescent="0.3">
      <c r="A411" s="3" t="s">
        <v>605</v>
      </c>
      <c r="B411" s="3" t="s">
        <v>606</v>
      </c>
      <c r="C411" s="3" t="s">
        <v>283</v>
      </c>
      <c r="D411" s="3" t="s">
        <v>284</v>
      </c>
      <c r="E411" s="4">
        <v>45</v>
      </c>
      <c r="F411" s="4">
        <v>19</v>
      </c>
      <c r="G411" s="3" t="s">
        <v>1340</v>
      </c>
      <c r="H411" s="3" t="s">
        <v>1019</v>
      </c>
      <c r="I411" s="3" t="s">
        <v>14</v>
      </c>
      <c r="J411" s="3" t="s">
        <v>105</v>
      </c>
    </row>
    <row r="412" spans="1:10" s="6" customFormat="1" ht="15" customHeight="1" x14ac:dyDescent="0.3">
      <c r="A412" s="3" t="s">
        <v>605</v>
      </c>
      <c r="B412" s="3" t="s">
        <v>606</v>
      </c>
      <c r="C412" s="3" t="s">
        <v>402</v>
      </c>
      <c r="D412" s="3" t="s">
        <v>403</v>
      </c>
      <c r="E412" s="4">
        <v>45</v>
      </c>
      <c r="F412" s="4">
        <v>28</v>
      </c>
      <c r="G412" s="3" t="s">
        <v>1340</v>
      </c>
      <c r="H412" s="3" t="s">
        <v>1173</v>
      </c>
      <c r="I412" s="3" t="s">
        <v>14</v>
      </c>
      <c r="J412" s="3" t="s">
        <v>105</v>
      </c>
    </row>
    <row r="413" spans="1:10" s="6" customFormat="1" ht="15" customHeight="1" x14ac:dyDescent="0.3">
      <c r="A413" s="3" t="s">
        <v>272</v>
      </c>
      <c r="B413" s="3" t="s">
        <v>273</v>
      </c>
      <c r="C413" s="3" t="s">
        <v>204</v>
      </c>
      <c r="D413" s="3" t="s">
        <v>205</v>
      </c>
      <c r="E413" s="4">
        <v>18</v>
      </c>
      <c r="F413" s="4">
        <v>13</v>
      </c>
      <c r="G413" s="3" t="s">
        <v>1009</v>
      </c>
      <c r="H413" s="3" t="s">
        <v>956</v>
      </c>
      <c r="I413" s="3" t="s">
        <v>14</v>
      </c>
      <c r="J413" s="3" t="s">
        <v>64</v>
      </c>
    </row>
    <row r="414" spans="1:10" s="6" customFormat="1" ht="15" customHeight="1" x14ac:dyDescent="0.3">
      <c r="A414" s="3" t="s">
        <v>272</v>
      </c>
      <c r="B414" s="3" t="s">
        <v>273</v>
      </c>
      <c r="C414" s="3" t="s">
        <v>295</v>
      </c>
      <c r="D414" s="3" t="s">
        <v>296</v>
      </c>
      <c r="E414" s="4">
        <v>18</v>
      </c>
      <c r="F414" s="4">
        <v>20</v>
      </c>
      <c r="G414" s="3" t="s">
        <v>1009</v>
      </c>
      <c r="H414" s="3" t="s">
        <v>1028</v>
      </c>
      <c r="I414" s="3" t="s">
        <v>14</v>
      </c>
      <c r="J414" s="3" t="s">
        <v>64</v>
      </c>
    </row>
    <row r="415" spans="1:10" s="6" customFormat="1" ht="15" customHeight="1" x14ac:dyDescent="0.3">
      <c r="A415" s="3" t="s">
        <v>545</v>
      </c>
      <c r="B415" s="3" t="s">
        <v>546</v>
      </c>
      <c r="C415" s="3" t="s">
        <v>482</v>
      </c>
      <c r="D415" s="3" t="s">
        <v>483</v>
      </c>
      <c r="E415" s="4">
        <v>40</v>
      </c>
      <c r="F415" s="4">
        <v>35</v>
      </c>
      <c r="G415" s="3" t="s">
        <v>1276</v>
      </c>
      <c r="H415" s="3" t="s">
        <v>1229</v>
      </c>
      <c r="I415" s="3" t="s">
        <v>14</v>
      </c>
      <c r="J415" s="3" t="s">
        <v>64</v>
      </c>
    </row>
    <row r="416" spans="1:10" s="6" customFormat="1" ht="15" customHeight="1" x14ac:dyDescent="0.3">
      <c r="A416" s="3" t="s">
        <v>545</v>
      </c>
      <c r="B416" s="3" t="s">
        <v>546</v>
      </c>
      <c r="C416" s="3" t="s">
        <v>459</v>
      </c>
      <c r="D416" s="3" t="s">
        <v>460</v>
      </c>
      <c r="E416" s="4">
        <v>40</v>
      </c>
      <c r="F416" s="4">
        <v>33</v>
      </c>
      <c r="G416" s="3" t="s">
        <v>1276</v>
      </c>
      <c r="H416" s="3" t="s">
        <v>1221</v>
      </c>
      <c r="I416" s="3" t="s">
        <v>14</v>
      </c>
      <c r="J416" s="3" t="s">
        <v>64</v>
      </c>
    </row>
    <row r="417" spans="1:10" s="6" customFormat="1" ht="15" customHeight="1" x14ac:dyDescent="0.3">
      <c r="A417" s="3" t="s">
        <v>260</v>
      </c>
      <c r="B417" s="3" t="s">
        <v>261</v>
      </c>
      <c r="C417" s="3" t="s">
        <v>482</v>
      </c>
      <c r="D417" s="3" t="s">
        <v>483</v>
      </c>
      <c r="E417" s="4">
        <v>17</v>
      </c>
      <c r="F417" s="4">
        <v>35</v>
      </c>
      <c r="G417" s="3" t="s">
        <v>1005</v>
      </c>
      <c r="H417" s="3" t="s">
        <v>1229</v>
      </c>
      <c r="I417" s="3" t="s">
        <v>14</v>
      </c>
      <c r="J417" s="3" t="s">
        <v>64</v>
      </c>
    </row>
    <row r="418" spans="1:10" s="6" customFormat="1" ht="15" customHeight="1" x14ac:dyDescent="0.3">
      <c r="A418" s="3" t="s">
        <v>482</v>
      </c>
      <c r="B418" s="3" t="s">
        <v>483</v>
      </c>
      <c r="C418" s="3" t="s">
        <v>430</v>
      </c>
      <c r="D418" s="3" t="s">
        <v>431</v>
      </c>
      <c r="E418" s="4">
        <v>35</v>
      </c>
      <c r="F418" s="4">
        <v>30</v>
      </c>
      <c r="G418" s="3" t="s">
        <v>1229</v>
      </c>
      <c r="H418" s="3" t="s">
        <v>1191</v>
      </c>
      <c r="I418" s="3" t="s">
        <v>14</v>
      </c>
      <c r="J418" s="3" t="s">
        <v>64</v>
      </c>
    </row>
    <row r="419" spans="1:10" s="6" customFormat="1" ht="15" customHeight="1" x14ac:dyDescent="0.3">
      <c r="A419" s="3" t="s">
        <v>482</v>
      </c>
      <c r="B419" s="3" t="s">
        <v>483</v>
      </c>
      <c r="C419" s="3" t="s">
        <v>295</v>
      </c>
      <c r="D419" s="3" t="s">
        <v>296</v>
      </c>
      <c r="E419" s="4">
        <v>35</v>
      </c>
      <c r="F419" s="4">
        <v>20</v>
      </c>
      <c r="G419" s="3" t="s">
        <v>1229</v>
      </c>
      <c r="H419" s="3" t="s">
        <v>1028</v>
      </c>
      <c r="I419" s="3" t="s">
        <v>14</v>
      </c>
      <c r="J419" s="3" t="s">
        <v>64</v>
      </c>
    </row>
    <row r="420" spans="1:10" s="6" customFormat="1" ht="15" customHeight="1" x14ac:dyDescent="0.3">
      <c r="A420" s="3" t="s">
        <v>322</v>
      </c>
      <c r="B420" s="3" t="s">
        <v>323</v>
      </c>
      <c r="C420" s="3" t="s">
        <v>568</v>
      </c>
      <c r="D420" s="3" t="s">
        <v>569</v>
      </c>
      <c r="E420" s="4">
        <v>22</v>
      </c>
      <c r="F420" s="4">
        <v>42</v>
      </c>
      <c r="G420" s="3" t="s">
        <v>1065</v>
      </c>
      <c r="H420" s="3" t="s">
        <v>1302</v>
      </c>
      <c r="I420" s="3" t="s">
        <v>14</v>
      </c>
      <c r="J420" s="3" t="s">
        <v>330</v>
      </c>
    </row>
    <row r="421" spans="1:10" s="6" customFormat="1" ht="15" customHeight="1" x14ac:dyDescent="0.3">
      <c r="A421" s="3" t="s">
        <v>57</v>
      </c>
      <c r="B421" s="3" t="s">
        <v>58</v>
      </c>
      <c r="C421" s="3" t="s">
        <v>204</v>
      </c>
      <c r="D421" s="3" t="s">
        <v>205</v>
      </c>
      <c r="E421" s="4">
        <v>3</v>
      </c>
      <c r="F421" s="4">
        <v>13</v>
      </c>
      <c r="G421" s="3" t="s">
        <v>705</v>
      </c>
      <c r="H421" s="3" t="s">
        <v>956</v>
      </c>
      <c r="I421" s="3" t="s">
        <v>14</v>
      </c>
      <c r="J421" s="3" t="s">
        <v>64</v>
      </c>
    </row>
    <row r="422" spans="1:10" s="6" customFormat="1" ht="15" customHeight="1" x14ac:dyDescent="0.3">
      <c r="A422" s="3" t="s">
        <v>295</v>
      </c>
      <c r="B422" s="3" t="s">
        <v>296</v>
      </c>
      <c r="C422" s="3" t="s">
        <v>71</v>
      </c>
      <c r="D422" s="3" t="s">
        <v>72</v>
      </c>
      <c r="E422" s="4">
        <v>20</v>
      </c>
      <c r="F422" s="4">
        <v>4</v>
      </c>
      <c r="G422" s="3" t="s">
        <v>1028</v>
      </c>
      <c r="H422" s="3" t="s">
        <v>718</v>
      </c>
      <c r="I422" s="3" t="s">
        <v>14</v>
      </c>
      <c r="J422" s="3" t="s">
        <v>64</v>
      </c>
    </row>
    <row r="423" spans="1:10" s="6" customFormat="1" ht="15" customHeight="1" x14ac:dyDescent="0.3">
      <c r="A423" s="3" t="s">
        <v>295</v>
      </c>
      <c r="B423" s="3" t="s">
        <v>296</v>
      </c>
      <c r="C423" s="3" t="s">
        <v>204</v>
      </c>
      <c r="D423" s="3" t="s">
        <v>205</v>
      </c>
      <c r="E423" s="4">
        <v>20</v>
      </c>
      <c r="F423" s="4">
        <v>13</v>
      </c>
      <c r="G423" s="3" t="s">
        <v>1028</v>
      </c>
      <c r="H423" s="3" t="s">
        <v>956</v>
      </c>
      <c r="I423" s="3" t="s">
        <v>14</v>
      </c>
      <c r="J423" s="3" t="s">
        <v>64</v>
      </c>
    </row>
    <row r="424" spans="1:10" s="6" customFormat="1" ht="15" customHeight="1" x14ac:dyDescent="0.3">
      <c r="A424" s="3" t="s">
        <v>295</v>
      </c>
      <c r="B424" s="3" t="s">
        <v>296</v>
      </c>
      <c r="C424" s="3" t="s">
        <v>260</v>
      </c>
      <c r="D424" s="3" t="s">
        <v>261</v>
      </c>
      <c r="E424" s="4">
        <v>20</v>
      </c>
      <c r="F424" s="4">
        <v>17</v>
      </c>
      <c r="G424" s="3" t="s">
        <v>1028</v>
      </c>
      <c r="H424" s="3" t="s">
        <v>1005</v>
      </c>
      <c r="I424" s="3" t="s">
        <v>14</v>
      </c>
      <c r="J424" s="3" t="s">
        <v>64</v>
      </c>
    </row>
    <row r="425" spans="1:10" s="6" customFormat="1" ht="15" customHeight="1" x14ac:dyDescent="0.3">
      <c r="A425" s="3" t="s">
        <v>295</v>
      </c>
      <c r="B425" s="3" t="s">
        <v>296</v>
      </c>
      <c r="C425" s="3" t="s">
        <v>272</v>
      </c>
      <c r="D425" s="3" t="s">
        <v>273</v>
      </c>
      <c r="E425" s="4">
        <v>20</v>
      </c>
      <c r="F425" s="4">
        <v>18</v>
      </c>
      <c r="G425" s="3" t="s">
        <v>1028</v>
      </c>
      <c r="H425" s="3" t="s">
        <v>1009</v>
      </c>
      <c r="I425" s="3" t="s">
        <v>14</v>
      </c>
      <c r="J425" s="3" t="s">
        <v>64</v>
      </c>
    </row>
    <row r="426" spans="1:10" s="6" customFormat="1" ht="15" customHeight="1" x14ac:dyDescent="0.3">
      <c r="A426" s="3" t="s">
        <v>57</v>
      </c>
      <c r="B426" s="3" t="s">
        <v>58</v>
      </c>
      <c r="C426" s="3" t="s">
        <v>71</v>
      </c>
      <c r="D426" s="3" t="s">
        <v>72</v>
      </c>
      <c r="E426" s="4">
        <v>3</v>
      </c>
      <c r="F426" s="4">
        <v>4</v>
      </c>
      <c r="G426" s="3" t="s">
        <v>705</v>
      </c>
      <c r="H426" s="3" t="s">
        <v>718</v>
      </c>
      <c r="I426" s="3" t="s">
        <v>14</v>
      </c>
      <c r="J426" s="3" t="s">
        <v>64</v>
      </c>
    </row>
    <row r="427" spans="1:10" s="6" customFormat="1" ht="15" customHeight="1" x14ac:dyDescent="0.3">
      <c r="A427" s="3" t="s">
        <v>295</v>
      </c>
      <c r="B427" s="3" t="s">
        <v>296</v>
      </c>
      <c r="C427" s="3" t="s">
        <v>430</v>
      </c>
      <c r="D427" s="3" t="s">
        <v>431</v>
      </c>
      <c r="E427" s="4">
        <v>20</v>
      </c>
      <c r="F427" s="4">
        <v>30</v>
      </c>
      <c r="G427" s="3" t="s">
        <v>1028</v>
      </c>
      <c r="H427" s="3" t="s">
        <v>1191</v>
      </c>
      <c r="I427" s="3" t="s">
        <v>14</v>
      </c>
      <c r="J427" s="3" t="s">
        <v>64</v>
      </c>
    </row>
    <row r="428" spans="1:10" s="6" customFormat="1" ht="15" customHeight="1" x14ac:dyDescent="0.3">
      <c r="A428" s="3" t="s">
        <v>232</v>
      </c>
      <c r="B428" s="3" t="s">
        <v>233</v>
      </c>
      <c r="C428" s="3" t="s">
        <v>532</v>
      </c>
      <c r="D428" s="3" t="s">
        <v>533</v>
      </c>
      <c r="E428" s="4">
        <v>15</v>
      </c>
      <c r="F428" s="4">
        <v>39</v>
      </c>
      <c r="G428" s="3" t="s">
        <v>986</v>
      </c>
      <c r="H428" s="3" t="s">
        <v>1265</v>
      </c>
      <c r="I428" s="3" t="s">
        <v>14</v>
      </c>
      <c r="J428" s="3" t="s">
        <v>240</v>
      </c>
    </row>
    <row r="429" spans="1:10" s="6" customFormat="1" ht="15" customHeight="1" x14ac:dyDescent="0.3">
      <c r="A429" s="3" t="s">
        <v>86</v>
      </c>
      <c r="B429" s="3" t="s">
        <v>87</v>
      </c>
      <c r="C429" s="3" t="s">
        <v>25</v>
      </c>
      <c r="D429" s="3" t="s">
        <v>26</v>
      </c>
      <c r="E429" s="4">
        <v>5</v>
      </c>
      <c r="F429" s="4">
        <v>1</v>
      </c>
      <c r="G429" s="3" t="s">
        <v>731</v>
      </c>
      <c r="H429" s="3" t="s">
        <v>623</v>
      </c>
      <c r="I429" s="3" t="s">
        <v>14</v>
      </c>
      <c r="J429" s="3" t="s">
        <v>34</v>
      </c>
    </row>
    <row r="430" spans="1:10" s="6" customFormat="1" ht="15" customHeight="1" x14ac:dyDescent="0.3">
      <c r="A430" s="3" t="s">
        <v>86</v>
      </c>
      <c r="B430" s="3" t="s">
        <v>87</v>
      </c>
      <c r="C430" s="3" t="s">
        <v>448</v>
      </c>
      <c r="D430" s="3" t="s">
        <v>449</v>
      </c>
      <c r="E430" s="4">
        <v>5</v>
      </c>
      <c r="F430" s="4">
        <v>32</v>
      </c>
      <c r="G430" s="3" t="s">
        <v>731</v>
      </c>
      <c r="H430" s="3" t="s">
        <v>1201</v>
      </c>
      <c r="I430" s="3" t="s">
        <v>14</v>
      </c>
      <c r="J430" s="3" t="s">
        <v>34</v>
      </c>
    </row>
    <row r="431" spans="1:10" s="6" customFormat="1" ht="15" customHeight="1" x14ac:dyDescent="0.3">
      <c r="A431" s="3" t="s">
        <v>295</v>
      </c>
      <c r="B431" s="3" t="s">
        <v>296</v>
      </c>
      <c r="C431" s="3" t="s">
        <v>459</v>
      </c>
      <c r="D431" s="3" t="s">
        <v>460</v>
      </c>
      <c r="E431" s="4">
        <v>20</v>
      </c>
      <c r="F431" s="4">
        <v>33</v>
      </c>
      <c r="G431" s="3" t="s">
        <v>1028</v>
      </c>
      <c r="H431" s="3" t="s">
        <v>1221</v>
      </c>
      <c r="I431" s="3" t="s">
        <v>14</v>
      </c>
      <c r="J431" s="3" t="s">
        <v>64</v>
      </c>
    </row>
    <row r="432" spans="1:10" s="6" customFormat="1" ht="15" customHeight="1" x14ac:dyDescent="0.3">
      <c r="A432" s="3" t="s">
        <v>158</v>
      </c>
      <c r="B432" s="3" t="s">
        <v>159</v>
      </c>
      <c r="C432" s="3" t="s">
        <v>468</v>
      </c>
      <c r="D432" s="3" t="s">
        <v>469</v>
      </c>
      <c r="E432" s="4">
        <v>10</v>
      </c>
      <c r="F432" s="4">
        <v>34</v>
      </c>
      <c r="G432" s="3" t="s">
        <v>854</v>
      </c>
      <c r="H432" s="3" t="s">
        <v>1225</v>
      </c>
      <c r="I432" s="3" t="s">
        <v>14</v>
      </c>
      <c r="J432" s="3" t="s">
        <v>165</v>
      </c>
    </row>
    <row r="433" spans="1:10" s="6" customFormat="1" ht="15" customHeight="1" x14ac:dyDescent="0.3">
      <c r="A433" s="3" t="s">
        <v>322</v>
      </c>
      <c r="B433" s="3" t="s">
        <v>323</v>
      </c>
      <c r="C433" s="3" t="s">
        <v>581</v>
      </c>
      <c r="D433" s="3" t="s">
        <v>582</v>
      </c>
      <c r="E433" s="4">
        <v>22</v>
      </c>
      <c r="F433" s="4">
        <v>43</v>
      </c>
      <c r="G433" s="3" t="s">
        <v>1065</v>
      </c>
      <c r="H433" s="3" t="s">
        <v>1321</v>
      </c>
      <c r="I433" s="3" t="s">
        <v>14</v>
      </c>
      <c r="J433" s="3" t="s">
        <v>330</v>
      </c>
    </row>
    <row r="434" spans="1:10" s="6" customFormat="1" ht="15" customHeight="1" x14ac:dyDescent="0.3">
      <c r="A434" s="3" t="s">
        <v>322</v>
      </c>
      <c r="B434" s="3" t="s">
        <v>323</v>
      </c>
      <c r="C434" s="3" t="s">
        <v>593</v>
      </c>
      <c r="D434" s="3" t="s">
        <v>594</v>
      </c>
      <c r="E434" s="4">
        <v>22</v>
      </c>
      <c r="F434" s="4">
        <v>44</v>
      </c>
      <c r="G434" s="3" t="s">
        <v>1065</v>
      </c>
      <c r="H434" s="3" t="s">
        <v>1333</v>
      </c>
      <c r="I434" s="3" t="s">
        <v>14</v>
      </c>
      <c r="J434" s="3" t="s">
        <v>330</v>
      </c>
    </row>
    <row r="435" spans="1:10" s="6" customFormat="1" ht="15" customHeight="1" x14ac:dyDescent="0.3">
      <c r="A435" s="3" t="s">
        <v>482</v>
      </c>
      <c r="B435" s="3" t="s">
        <v>483</v>
      </c>
      <c r="C435" s="3" t="s">
        <v>272</v>
      </c>
      <c r="D435" s="3" t="s">
        <v>273</v>
      </c>
      <c r="E435" s="4">
        <v>35</v>
      </c>
      <c r="F435" s="4">
        <v>18</v>
      </c>
      <c r="G435" s="3" t="s">
        <v>1229</v>
      </c>
      <c r="H435" s="3" t="s">
        <v>1009</v>
      </c>
      <c r="I435" s="3" t="s">
        <v>14</v>
      </c>
      <c r="J435" s="3" t="s">
        <v>64</v>
      </c>
    </row>
    <row r="436" spans="1:10" s="6" customFormat="1" ht="15" customHeight="1" x14ac:dyDescent="0.3">
      <c r="A436" s="3" t="s">
        <v>482</v>
      </c>
      <c r="B436" s="3" t="s">
        <v>483</v>
      </c>
      <c r="C436" s="3" t="s">
        <v>260</v>
      </c>
      <c r="D436" s="3" t="s">
        <v>261</v>
      </c>
      <c r="E436" s="4">
        <v>35</v>
      </c>
      <c r="F436" s="4">
        <v>17</v>
      </c>
      <c r="G436" s="3" t="s">
        <v>1229</v>
      </c>
      <c r="H436" s="3" t="s">
        <v>1005</v>
      </c>
      <c r="I436" s="3" t="s">
        <v>14</v>
      </c>
      <c r="J436" s="3" t="s">
        <v>64</v>
      </c>
    </row>
    <row r="437" spans="1:10" s="6" customFormat="1" ht="15" customHeight="1" x14ac:dyDescent="0.3">
      <c r="A437" s="3" t="s">
        <v>482</v>
      </c>
      <c r="B437" s="3" t="s">
        <v>483</v>
      </c>
      <c r="C437" s="3" t="s">
        <v>204</v>
      </c>
      <c r="D437" s="3" t="s">
        <v>205</v>
      </c>
      <c r="E437" s="4">
        <v>35</v>
      </c>
      <c r="F437" s="4">
        <v>13</v>
      </c>
      <c r="G437" s="3" t="s">
        <v>1229</v>
      </c>
      <c r="H437" s="3" t="s">
        <v>956</v>
      </c>
      <c r="I437" s="3" t="s">
        <v>14</v>
      </c>
      <c r="J437" s="3" t="s">
        <v>64</v>
      </c>
    </row>
    <row r="438" spans="1:10" s="6" customFormat="1" ht="15" customHeight="1" x14ac:dyDescent="0.3">
      <c r="A438" s="3" t="s">
        <v>482</v>
      </c>
      <c r="B438" s="3" t="s">
        <v>483</v>
      </c>
      <c r="C438" s="3" t="s">
        <v>71</v>
      </c>
      <c r="D438" s="3" t="s">
        <v>72</v>
      </c>
      <c r="E438" s="4">
        <v>35</v>
      </c>
      <c r="F438" s="4">
        <v>4</v>
      </c>
      <c r="G438" s="3" t="s">
        <v>1229</v>
      </c>
      <c r="H438" s="3" t="s">
        <v>718</v>
      </c>
      <c r="I438" s="3" t="s">
        <v>14</v>
      </c>
      <c r="J438" s="3" t="s">
        <v>64</v>
      </c>
    </row>
    <row r="439" spans="1:10" s="6" customFormat="1" ht="15" customHeight="1" x14ac:dyDescent="0.3">
      <c r="A439" s="3" t="s">
        <v>112</v>
      </c>
      <c r="B439" s="3" t="s">
        <v>113</v>
      </c>
      <c r="C439" s="3" t="s">
        <v>440</v>
      </c>
      <c r="D439" s="3" t="s">
        <v>441</v>
      </c>
      <c r="E439" s="4">
        <v>7</v>
      </c>
      <c r="F439" s="4">
        <v>31</v>
      </c>
      <c r="G439" s="3" t="s">
        <v>749</v>
      </c>
      <c r="H439" s="3" t="s">
        <v>1199</v>
      </c>
      <c r="I439" s="3" t="s">
        <v>14</v>
      </c>
      <c r="J439" s="3" t="s">
        <v>120</v>
      </c>
    </row>
    <row r="440" spans="1:10" s="6" customFormat="1" ht="15" customHeight="1" x14ac:dyDescent="0.3">
      <c r="A440" s="3" t="s">
        <v>112</v>
      </c>
      <c r="B440" s="3" t="s">
        <v>113</v>
      </c>
      <c r="C440" s="3" t="s">
        <v>415</v>
      </c>
      <c r="D440" s="3" t="s">
        <v>416</v>
      </c>
      <c r="E440" s="4">
        <v>7</v>
      </c>
      <c r="F440" s="4">
        <v>29</v>
      </c>
      <c r="G440" s="3" t="s">
        <v>749</v>
      </c>
      <c r="H440" s="3" t="s">
        <v>1177</v>
      </c>
      <c r="I440" s="3" t="s">
        <v>14</v>
      </c>
      <c r="J440" s="3" t="s">
        <v>120</v>
      </c>
    </row>
    <row r="441" spans="1:10" s="6" customFormat="1" ht="15" customHeight="1" x14ac:dyDescent="0.3">
      <c r="A441" s="3" t="s">
        <v>568</v>
      </c>
      <c r="B441" s="3" t="s">
        <v>569</v>
      </c>
      <c r="C441" s="3" t="s">
        <v>322</v>
      </c>
      <c r="D441" s="3" t="s">
        <v>323</v>
      </c>
      <c r="E441" s="4">
        <v>42</v>
      </c>
      <c r="F441" s="4">
        <v>22</v>
      </c>
      <c r="G441" s="3" t="s">
        <v>1302</v>
      </c>
      <c r="H441" s="3" t="s">
        <v>1065</v>
      </c>
      <c r="I441" s="3" t="s">
        <v>14</v>
      </c>
      <c r="J441" s="3" t="s">
        <v>330</v>
      </c>
    </row>
    <row r="442" spans="1:10" s="6" customFormat="1" ht="15" customHeight="1" x14ac:dyDescent="0.3">
      <c r="A442" s="3" t="s">
        <v>568</v>
      </c>
      <c r="B442" s="3" t="s">
        <v>569</v>
      </c>
      <c r="C442" s="3" t="s">
        <v>581</v>
      </c>
      <c r="D442" s="3" t="s">
        <v>582</v>
      </c>
      <c r="E442" s="4">
        <v>42</v>
      </c>
      <c r="F442" s="4">
        <v>43</v>
      </c>
      <c r="G442" s="3" t="s">
        <v>1302</v>
      </c>
      <c r="H442" s="3" t="s">
        <v>1321</v>
      </c>
      <c r="I442" s="3" t="s">
        <v>14</v>
      </c>
      <c r="J442" s="3" t="s">
        <v>330</v>
      </c>
    </row>
    <row r="443" spans="1:10" s="6" customFormat="1" ht="15" customHeight="1" x14ac:dyDescent="0.3">
      <c r="A443" s="3" t="s">
        <v>568</v>
      </c>
      <c r="B443" s="3" t="s">
        <v>569</v>
      </c>
      <c r="C443" s="3" t="s">
        <v>593</v>
      </c>
      <c r="D443" s="3" t="s">
        <v>594</v>
      </c>
      <c r="E443" s="4">
        <v>42</v>
      </c>
      <c r="F443" s="4">
        <v>44</v>
      </c>
      <c r="G443" s="3" t="s">
        <v>1302</v>
      </c>
      <c r="H443" s="3" t="s">
        <v>1333</v>
      </c>
      <c r="I443" s="3" t="s">
        <v>14</v>
      </c>
      <c r="J443" s="3" t="s">
        <v>330</v>
      </c>
    </row>
    <row r="444" spans="1:10" s="6" customFormat="1" ht="15" customHeight="1" x14ac:dyDescent="0.3">
      <c r="A444" s="3" t="s">
        <v>482</v>
      </c>
      <c r="B444" s="3" t="s">
        <v>483</v>
      </c>
      <c r="C444" s="3" t="s">
        <v>57</v>
      </c>
      <c r="D444" s="3" t="s">
        <v>58</v>
      </c>
      <c r="E444" s="4">
        <v>35</v>
      </c>
      <c r="F444" s="4">
        <v>3</v>
      </c>
      <c r="G444" s="3" t="s">
        <v>1229</v>
      </c>
      <c r="H444" s="3" t="s">
        <v>705</v>
      </c>
      <c r="I444" s="3" t="s">
        <v>14</v>
      </c>
      <c r="J444" s="3" t="s">
        <v>64</v>
      </c>
    </row>
    <row r="445" spans="1:10" s="6" customFormat="1" ht="15" customHeight="1" x14ac:dyDescent="0.3">
      <c r="A445" s="3" t="s">
        <v>295</v>
      </c>
      <c r="B445" s="3" t="s">
        <v>296</v>
      </c>
      <c r="C445" s="3" t="s">
        <v>482</v>
      </c>
      <c r="D445" s="3" t="s">
        <v>483</v>
      </c>
      <c r="E445" s="4">
        <v>20</v>
      </c>
      <c r="F445" s="4">
        <v>35</v>
      </c>
      <c r="G445" s="3" t="s">
        <v>1028</v>
      </c>
      <c r="H445" s="3" t="s">
        <v>1229</v>
      </c>
      <c r="I445" s="3" t="s">
        <v>14</v>
      </c>
      <c r="J445" s="3" t="s">
        <v>64</v>
      </c>
    </row>
    <row r="446" spans="1:10" s="6" customFormat="1" ht="15" customHeight="1" x14ac:dyDescent="0.3">
      <c r="A446" s="3" t="s">
        <v>295</v>
      </c>
      <c r="B446" s="3" t="s">
        <v>296</v>
      </c>
      <c r="C446" s="3" t="s">
        <v>545</v>
      </c>
      <c r="D446" s="3" t="s">
        <v>546</v>
      </c>
      <c r="E446" s="4">
        <v>20</v>
      </c>
      <c r="F446" s="4">
        <v>40</v>
      </c>
      <c r="G446" s="3" t="s">
        <v>1028</v>
      </c>
      <c r="H446" s="3" t="s">
        <v>1276</v>
      </c>
      <c r="I446" s="3" t="s">
        <v>14</v>
      </c>
      <c r="J446" s="3" t="s">
        <v>64</v>
      </c>
    </row>
    <row r="447" spans="1:10" s="6" customFormat="1" ht="15" customHeight="1" x14ac:dyDescent="0.3">
      <c r="A447" s="3" t="s">
        <v>482</v>
      </c>
      <c r="B447" s="3" t="s">
        <v>483</v>
      </c>
      <c r="C447" s="3" t="s">
        <v>459</v>
      </c>
      <c r="D447" s="3" t="s">
        <v>460</v>
      </c>
      <c r="E447" s="4">
        <v>35</v>
      </c>
      <c r="F447" s="4">
        <v>33</v>
      </c>
      <c r="G447" s="3" t="s">
        <v>1229</v>
      </c>
      <c r="H447" s="3" t="s">
        <v>1221</v>
      </c>
      <c r="I447" s="3" t="s">
        <v>14</v>
      </c>
      <c r="J447" s="3" t="s">
        <v>64</v>
      </c>
    </row>
    <row r="448" spans="1:10" s="6" customFormat="1" ht="15" customHeight="1" x14ac:dyDescent="0.3">
      <c r="A448" s="3" t="s">
        <v>415</v>
      </c>
      <c r="B448" s="3" t="s">
        <v>416</v>
      </c>
      <c r="C448" s="3" t="s">
        <v>440</v>
      </c>
      <c r="D448" s="3" t="s">
        <v>441</v>
      </c>
      <c r="E448" s="4">
        <v>29</v>
      </c>
      <c r="F448" s="4">
        <v>31</v>
      </c>
      <c r="G448" s="3" t="s">
        <v>1177</v>
      </c>
      <c r="H448" s="3" t="s">
        <v>1199</v>
      </c>
      <c r="I448" s="3" t="s">
        <v>14</v>
      </c>
      <c r="J448" s="3" t="s">
        <v>120</v>
      </c>
    </row>
    <row r="449" spans="1:10" s="6" customFormat="1" ht="15" customHeight="1" x14ac:dyDescent="0.3">
      <c r="A449" s="3" t="s">
        <v>57</v>
      </c>
      <c r="B449" s="3" t="s">
        <v>58</v>
      </c>
      <c r="C449" s="3" t="s">
        <v>260</v>
      </c>
      <c r="D449" s="3" t="s">
        <v>261</v>
      </c>
      <c r="E449" s="4">
        <v>3</v>
      </c>
      <c r="F449" s="4">
        <v>17</v>
      </c>
      <c r="G449" s="3" t="s">
        <v>705</v>
      </c>
      <c r="H449" s="3" t="s">
        <v>1005</v>
      </c>
      <c r="I449" s="3" t="s">
        <v>14</v>
      </c>
      <c r="J449" s="3" t="s">
        <v>64</v>
      </c>
    </row>
    <row r="450" spans="1:10" s="6" customFormat="1" ht="15" customHeight="1" x14ac:dyDescent="0.3">
      <c r="A450" s="3" t="s">
        <v>25</v>
      </c>
      <c r="B450" s="3" t="s">
        <v>26</v>
      </c>
      <c r="C450" s="3" t="s">
        <v>448</v>
      </c>
      <c r="D450" s="3" t="s">
        <v>449</v>
      </c>
      <c r="E450" s="4">
        <v>1</v>
      </c>
      <c r="F450" s="4">
        <v>32</v>
      </c>
      <c r="G450" s="3" t="s">
        <v>623</v>
      </c>
      <c r="H450" s="3" t="s">
        <v>1201</v>
      </c>
      <c r="I450" s="3" t="s">
        <v>14</v>
      </c>
      <c r="J450" s="3" t="s">
        <v>34</v>
      </c>
    </row>
    <row r="451" spans="1:10" s="6" customFormat="1" ht="15" customHeight="1" x14ac:dyDescent="0.3">
      <c r="A451" s="3" t="s">
        <v>459</v>
      </c>
      <c r="B451" s="3" t="s">
        <v>460</v>
      </c>
      <c r="C451" s="3" t="s">
        <v>430</v>
      </c>
      <c r="D451" s="3" t="s">
        <v>431</v>
      </c>
      <c r="E451" s="4">
        <v>33</v>
      </c>
      <c r="F451" s="4">
        <v>30</v>
      </c>
      <c r="G451" s="3" t="s">
        <v>1221</v>
      </c>
      <c r="H451" s="3" t="s">
        <v>1191</v>
      </c>
      <c r="I451" s="3" t="s">
        <v>14</v>
      </c>
      <c r="J451" s="3" t="s">
        <v>64</v>
      </c>
    </row>
    <row r="452" spans="1:10" s="6" customFormat="1" ht="15" customHeight="1" x14ac:dyDescent="0.3">
      <c r="A452" s="3" t="s">
        <v>459</v>
      </c>
      <c r="B452" s="3" t="s">
        <v>460</v>
      </c>
      <c r="C452" s="3" t="s">
        <v>295</v>
      </c>
      <c r="D452" s="3" t="s">
        <v>296</v>
      </c>
      <c r="E452" s="4">
        <v>33</v>
      </c>
      <c r="F452" s="4">
        <v>20</v>
      </c>
      <c r="G452" s="3" t="s">
        <v>1221</v>
      </c>
      <c r="H452" s="3" t="s">
        <v>1028</v>
      </c>
      <c r="I452" s="3" t="s">
        <v>14</v>
      </c>
      <c r="J452" s="3" t="s">
        <v>64</v>
      </c>
    </row>
    <row r="453" spans="1:10" s="6" customFormat="1" ht="15" customHeight="1" x14ac:dyDescent="0.3">
      <c r="A453" s="3" t="s">
        <v>459</v>
      </c>
      <c r="B453" s="3" t="s">
        <v>460</v>
      </c>
      <c r="C453" s="3" t="s">
        <v>272</v>
      </c>
      <c r="D453" s="3" t="s">
        <v>273</v>
      </c>
      <c r="E453" s="4">
        <v>33</v>
      </c>
      <c r="F453" s="4">
        <v>18</v>
      </c>
      <c r="G453" s="3" t="s">
        <v>1221</v>
      </c>
      <c r="H453" s="3" t="s">
        <v>1009</v>
      </c>
      <c r="I453" s="3" t="s">
        <v>14</v>
      </c>
      <c r="J453" s="3" t="s">
        <v>64</v>
      </c>
    </row>
    <row r="454" spans="1:10" s="6" customFormat="1" ht="15" customHeight="1" x14ac:dyDescent="0.3">
      <c r="A454" s="3" t="s">
        <v>459</v>
      </c>
      <c r="B454" s="3" t="s">
        <v>460</v>
      </c>
      <c r="C454" s="3" t="s">
        <v>260</v>
      </c>
      <c r="D454" s="3" t="s">
        <v>261</v>
      </c>
      <c r="E454" s="4">
        <v>33</v>
      </c>
      <c r="F454" s="4">
        <v>17</v>
      </c>
      <c r="G454" s="3" t="s">
        <v>1221</v>
      </c>
      <c r="H454" s="3" t="s">
        <v>1005</v>
      </c>
      <c r="I454" s="3" t="s">
        <v>14</v>
      </c>
      <c r="J454" s="3" t="s">
        <v>64</v>
      </c>
    </row>
    <row r="455" spans="1:10" s="6" customFormat="1" ht="15" customHeight="1" x14ac:dyDescent="0.3">
      <c r="A455" s="3" t="s">
        <v>459</v>
      </c>
      <c r="B455" s="3" t="s">
        <v>460</v>
      </c>
      <c r="C455" s="3" t="s">
        <v>204</v>
      </c>
      <c r="D455" s="3" t="s">
        <v>205</v>
      </c>
      <c r="E455" s="4">
        <v>33</v>
      </c>
      <c r="F455" s="4">
        <v>13</v>
      </c>
      <c r="G455" s="3" t="s">
        <v>1221</v>
      </c>
      <c r="H455" s="3" t="s">
        <v>956</v>
      </c>
      <c r="I455" s="3" t="s">
        <v>14</v>
      </c>
      <c r="J455" s="3" t="s">
        <v>64</v>
      </c>
    </row>
    <row r="456" spans="1:10" s="6" customFormat="1" ht="15" customHeight="1" x14ac:dyDescent="0.3">
      <c r="A456" s="3" t="s">
        <v>482</v>
      </c>
      <c r="B456" s="3" t="s">
        <v>483</v>
      </c>
      <c r="C456" s="3" t="s">
        <v>545</v>
      </c>
      <c r="D456" s="3" t="s">
        <v>546</v>
      </c>
      <c r="E456" s="4">
        <v>35</v>
      </c>
      <c r="F456" s="4">
        <v>40</v>
      </c>
      <c r="G456" s="3" t="s">
        <v>1229</v>
      </c>
      <c r="H456" s="3" t="s">
        <v>1276</v>
      </c>
      <c r="I456" s="3" t="s">
        <v>14</v>
      </c>
      <c r="J456" s="3" t="s">
        <v>64</v>
      </c>
    </row>
    <row r="457" spans="1:10" s="6" customFormat="1" ht="15" customHeight="1" x14ac:dyDescent="0.3">
      <c r="A457" s="3" t="s">
        <v>97</v>
      </c>
      <c r="B457" s="3" t="s">
        <v>98</v>
      </c>
      <c r="C457" s="3" t="s">
        <v>605</v>
      </c>
      <c r="D457" s="3" t="s">
        <v>606</v>
      </c>
      <c r="E457" s="4">
        <v>6</v>
      </c>
      <c r="F457" s="4">
        <v>45</v>
      </c>
      <c r="G457" s="3" t="s">
        <v>742</v>
      </c>
      <c r="H457" s="3" t="s">
        <v>1340</v>
      </c>
      <c r="I457" s="3" t="s">
        <v>14</v>
      </c>
      <c r="J457" s="3" t="s">
        <v>105</v>
      </c>
    </row>
    <row r="458" spans="1:10" s="6" customFormat="1" ht="15" customHeight="1" x14ac:dyDescent="0.3">
      <c r="A458" s="3" t="s">
        <v>366</v>
      </c>
      <c r="B458" s="3" t="s">
        <v>367</v>
      </c>
      <c r="C458" s="3" t="s">
        <v>128</v>
      </c>
      <c r="D458" s="3" t="s">
        <v>129</v>
      </c>
      <c r="E458" s="4">
        <v>25</v>
      </c>
      <c r="F458" s="4">
        <v>8</v>
      </c>
      <c r="G458" s="3" t="s">
        <v>1110</v>
      </c>
      <c r="H458" s="3" t="s">
        <v>803</v>
      </c>
      <c r="I458" s="3" t="s">
        <v>14</v>
      </c>
      <c r="J458" s="3" t="s">
        <v>135</v>
      </c>
    </row>
    <row r="459" spans="1:10" s="6" customFormat="1" ht="15" customHeight="1" x14ac:dyDescent="0.3">
      <c r="A459" s="3" t="s">
        <v>128</v>
      </c>
      <c r="B459" s="3" t="s">
        <v>129</v>
      </c>
      <c r="C459" s="3" t="s">
        <v>366</v>
      </c>
      <c r="D459" s="3" t="s">
        <v>367</v>
      </c>
      <c r="E459" s="4">
        <v>8</v>
      </c>
      <c r="F459" s="4">
        <v>25</v>
      </c>
      <c r="G459" s="3" t="s">
        <v>803</v>
      </c>
      <c r="H459" s="3" t="s">
        <v>1110</v>
      </c>
      <c r="I459" s="3" t="s">
        <v>14</v>
      </c>
      <c r="J459" s="3" t="s">
        <v>135</v>
      </c>
    </row>
    <row r="460" spans="1:10" s="6" customFormat="1" ht="15" customHeight="1" x14ac:dyDescent="0.3">
      <c r="A460" s="3" t="s">
        <v>97</v>
      </c>
      <c r="B460" s="3" t="s">
        <v>98</v>
      </c>
      <c r="C460" s="3" t="s">
        <v>402</v>
      </c>
      <c r="D460" s="3" t="s">
        <v>403</v>
      </c>
      <c r="E460" s="4">
        <v>6</v>
      </c>
      <c r="F460" s="4">
        <v>28</v>
      </c>
      <c r="G460" s="3" t="s">
        <v>742</v>
      </c>
      <c r="H460" s="3" t="s">
        <v>1173</v>
      </c>
      <c r="I460" s="3" t="s">
        <v>14</v>
      </c>
      <c r="J460" s="3" t="s">
        <v>105</v>
      </c>
    </row>
    <row r="461" spans="1:10" s="6" customFormat="1" ht="15" customHeight="1" x14ac:dyDescent="0.3">
      <c r="A461" s="3" t="s">
        <v>97</v>
      </c>
      <c r="B461" s="3" t="s">
        <v>98</v>
      </c>
      <c r="C461" s="3" t="s">
        <v>283</v>
      </c>
      <c r="D461" s="3" t="s">
        <v>284</v>
      </c>
      <c r="E461" s="4">
        <v>6</v>
      </c>
      <c r="F461" s="4">
        <v>19</v>
      </c>
      <c r="G461" s="3" t="s">
        <v>742</v>
      </c>
      <c r="H461" s="3" t="s">
        <v>1019</v>
      </c>
      <c r="I461" s="3" t="s">
        <v>14</v>
      </c>
      <c r="J461" s="3" t="s">
        <v>105</v>
      </c>
    </row>
    <row r="462" spans="1:10" s="6" customFormat="1" ht="15" customHeight="1" x14ac:dyDescent="0.3">
      <c r="A462" s="3" t="s">
        <v>204</v>
      </c>
      <c r="B462" s="3" t="s">
        <v>205</v>
      </c>
      <c r="C462" s="3" t="s">
        <v>545</v>
      </c>
      <c r="D462" s="3" t="s">
        <v>546</v>
      </c>
      <c r="E462" s="4">
        <v>13</v>
      </c>
      <c r="F462" s="4">
        <v>40</v>
      </c>
      <c r="G462" s="3" t="s">
        <v>956</v>
      </c>
      <c r="H462" s="3" t="s">
        <v>1276</v>
      </c>
      <c r="I462" s="3" t="s">
        <v>14</v>
      </c>
      <c r="J462" s="3" t="s">
        <v>64</v>
      </c>
    </row>
    <row r="463" spans="1:10" s="6" customFormat="1" ht="15" customHeight="1" x14ac:dyDescent="0.3">
      <c r="A463" s="3" t="s">
        <v>204</v>
      </c>
      <c r="B463" s="3" t="s">
        <v>205</v>
      </c>
      <c r="C463" s="3" t="s">
        <v>482</v>
      </c>
      <c r="D463" s="3" t="s">
        <v>483</v>
      </c>
      <c r="E463" s="4">
        <v>13</v>
      </c>
      <c r="F463" s="4">
        <v>35</v>
      </c>
      <c r="G463" s="3" t="s">
        <v>956</v>
      </c>
      <c r="H463" s="3" t="s">
        <v>1229</v>
      </c>
      <c r="I463" s="3" t="s">
        <v>14</v>
      </c>
      <c r="J463" s="3" t="s">
        <v>64</v>
      </c>
    </row>
    <row r="464" spans="1:10" s="6" customFormat="1" ht="15" customHeight="1" x14ac:dyDescent="0.3">
      <c r="A464" s="3" t="s">
        <v>57</v>
      </c>
      <c r="B464" s="3" t="s">
        <v>58</v>
      </c>
      <c r="C464" s="3" t="s">
        <v>272</v>
      </c>
      <c r="D464" s="3" t="s">
        <v>273</v>
      </c>
      <c r="E464" s="4">
        <v>3</v>
      </c>
      <c r="F464" s="4">
        <v>18</v>
      </c>
      <c r="G464" s="3" t="s">
        <v>705</v>
      </c>
      <c r="H464" s="3" t="s">
        <v>1009</v>
      </c>
      <c r="I464" s="3" t="s">
        <v>14</v>
      </c>
      <c r="J464" s="3" t="s">
        <v>64</v>
      </c>
    </row>
    <row r="465" spans="1:10" s="6" customFormat="1" ht="15" customHeight="1" x14ac:dyDescent="0.3">
      <c r="A465" s="3" t="s">
        <v>204</v>
      </c>
      <c r="B465" s="3" t="s">
        <v>205</v>
      </c>
      <c r="C465" s="3" t="s">
        <v>459</v>
      </c>
      <c r="D465" s="3" t="s">
        <v>460</v>
      </c>
      <c r="E465" s="4">
        <v>13</v>
      </c>
      <c r="F465" s="4">
        <v>33</v>
      </c>
      <c r="G465" s="3" t="s">
        <v>956</v>
      </c>
      <c r="H465" s="3" t="s">
        <v>1221</v>
      </c>
      <c r="I465" s="3" t="s">
        <v>14</v>
      </c>
      <c r="J465" s="3" t="s">
        <v>64</v>
      </c>
    </row>
    <row r="466" spans="1:10" s="6" customFormat="1" ht="15" customHeight="1" x14ac:dyDescent="0.3">
      <c r="A466" s="3" t="s">
        <v>459</v>
      </c>
      <c r="B466" s="3" t="s">
        <v>460</v>
      </c>
      <c r="C466" s="3" t="s">
        <v>71</v>
      </c>
      <c r="D466" s="3" t="s">
        <v>72</v>
      </c>
      <c r="E466" s="4">
        <v>33</v>
      </c>
      <c r="F466" s="4">
        <v>4</v>
      </c>
      <c r="G466" s="3" t="s">
        <v>1221</v>
      </c>
      <c r="H466" s="3" t="s">
        <v>718</v>
      </c>
      <c r="I466" s="3" t="s">
        <v>14</v>
      </c>
      <c r="J466" s="3" t="s">
        <v>64</v>
      </c>
    </row>
    <row r="467" spans="1:10" s="6" customFormat="1" ht="15" customHeight="1" x14ac:dyDescent="0.3">
      <c r="A467" s="3" t="s">
        <v>25</v>
      </c>
      <c r="B467" s="3" t="s">
        <v>26</v>
      </c>
      <c r="C467" s="3" t="s">
        <v>86</v>
      </c>
      <c r="D467" s="3" t="s">
        <v>87</v>
      </c>
      <c r="E467" s="4">
        <v>1</v>
      </c>
      <c r="F467" s="4">
        <v>5</v>
      </c>
      <c r="G467" s="3" t="s">
        <v>623</v>
      </c>
      <c r="H467" s="3" t="s">
        <v>731</v>
      </c>
      <c r="I467" s="3" t="s">
        <v>14</v>
      </c>
      <c r="J467" s="3" t="s">
        <v>34</v>
      </c>
    </row>
    <row r="468" spans="1:10" s="6" customFormat="1" ht="15" customHeight="1" x14ac:dyDescent="0.3">
      <c r="A468" s="3" t="s">
        <v>57</v>
      </c>
      <c r="B468" s="3" t="s">
        <v>58</v>
      </c>
      <c r="C468" s="3" t="s">
        <v>295</v>
      </c>
      <c r="D468" s="3" t="s">
        <v>296</v>
      </c>
      <c r="E468" s="4">
        <v>3</v>
      </c>
      <c r="F468" s="4">
        <v>20</v>
      </c>
      <c r="G468" s="3" t="s">
        <v>705</v>
      </c>
      <c r="H468" s="3" t="s">
        <v>1028</v>
      </c>
      <c r="I468" s="3" t="s">
        <v>14</v>
      </c>
      <c r="J468" s="3" t="s">
        <v>64</v>
      </c>
    </row>
    <row r="469" spans="1:10" s="6" customFormat="1" ht="15" customHeight="1" x14ac:dyDescent="0.3">
      <c r="A469" s="3" t="s">
        <v>440</v>
      </c>
      <c r="B469" s="3" t="s">
        <v>441</v>
      </c>
      <c r="C469" s="3" t="s">
        <v>112</v>
      </c>
      <c r="D469" s="3" t="s">
        <v>113</v>
      </c>
      <c r="E469" s="4">
        <v>31</v>
      </c>
      <c r="F469" s="4">
        <v>7</v>
      </c>
      <c r="G469" s="3" t="s">
        <v>1199</v>
      </c>
      <c r="H469" s="3" t="s">
        <v>749</v>
      </c>
      <c r="I469" s="3" t="s">
        <v>14</v>
      </c>
      <c r="J469" s="3" t="s">
        <v>120</v>
      </c>
    </row>
    <row r="470" spans="1:10" s="6" customFormat="1" ht="15" customHeight="1" x14ac:dyDescent="0.3">
      <c r="A470" s="3" t="s">
        <v>440</v>
      </c>
      <c r="B470" s="3" t="s">
        <v>441</v>
      </c>
      <c r="C470" s="3" t="s">
        <v>415</v>
      </c>
      <c r="D470" s="3" t="s">
        <v>416</v>
      </c>
      <c r="E470" s="4">
        <v>31</v>
      </c>
      <c r="F470" s="4">
        <v>29</v>
      </c>
      <c r="G470" s="3" t="s">
        <v>1199</v>
      </c>
      <c r="H470" s="3" t="s">
        <v>1177</v>
      </c>
      <c r="I470" s="3" t="s">
        <v>14</v>
      </c>
      <c r="J470" s="3" t="s">
        <v>120</v>
      </c>
    </row>
    <row r="471" spans="1:10" s="6" customFormat="1" ht="15" customHeight="1" x14ac:dyDescent="0.3">
      <c r="A471" s="3" t="s">
        <v>57</v>
      </c>
      <c r="B471" s="3" t="s">
        <v>58</v>
      </c>
      <c r="C471" s="3" t="s">
        <v>430</v>
      </c>
      <c r="D471" s="3" t="s">
        <v>431</v>
      </c>
      <c r="E471" s="4">
        <v>3</v>
      </c>
      <c r="F471" s="4">
        <v>30</v>
      </c>
      <c r="G471" s="3" t="s">
        <v>705</v>
      </c>
      <c r="H471" s="3" t="s">
        <v>1191</v>
      </c>
      <c r="I471" s="3" t="s">
        <v>14</v>
      </c>
      <c r="J471" s="3" t="s">
        <v>64</v>
      </c>
    </row>
    <row r="472" spans="1:10" s="6" customFormat="1" ht="15" customHeight="1" x14ac:dyDescent="0.3">
      <c r="A472" s="3" t="s">
        <v>448</v>
      </c>
      <c r="B472" s="3" t="s">
        <v>449</v>
      </c>
      <c r="C472" s="3" t="s">
        <v>86</v>
      </c>
      <c r="D472" s="3" t="s">
        <v>87</v>
      </c>
      <c r="E472" s="4">
        <v>32</v>
      </c>
      <c r="F472" s="4">
        <v>5</v>
      </c>
      <c r="G472" s="3" t="s">
        <v>1201</v>
      </c>
      <c r="H472" s="3" t="s">
        <v>731</v>
      </c>
      <c r="I472" s="3" t="s">
        <v>14</v>
      </c>
      <c r="J472" s="3" t="s">
        <v>34</v>
      </c>
    </row>
    <row r="473" spans="1:10" s="6" customFormat="1" ht="15" customHeight="1" x14ac:dyDescent="0.3">
      <c r="A473" s="3" t="s">
        <v>57</v>
      </c>
      <c r="B473" s="3" t="s">
        <v>58</v>
      </c>
      <c r="C473" s="3" t="s">
        <v>459</v>
      </c>
      <c r="D473" s="3" t="s">
        <v>460</v>
      </c>
      <c r="E473" s="4">
        <v>3</v>
      </c>
      <c r="F473" s="4">
        <v>33</v>
      </c>
      <c r="G473" s="3" t="s">
        <v>705</v>
      </c>
      <c r="H473" s="3" t="s">
        <v>1221</v>
      </c>
      <c r="I473" s="3" t="s">
        <v>14</v>
      </c>
      <c r="J473" s="3" t="s">
        <v>64</v>
      </c>
    </row>
    <row r="474" spans="1:10" s="6" customFormat="1" ht="15" customHeight="1" x14ac:dyDescent="0.3">
      <c r="A474" s="3" t="s">
        <v>57</v>
      </c>
      <c r="B474" s="3" t="s">
        <v>58</v>
      </c>
      <c r="C474" s="3" t="s">
        <v>545</v>
      </c>
      <c r="D474" s="3" t="s">
        <v>546</v>
      </c>
      <c r="E474" s="4">
        <v>3</v>
      </c>
      <c r="F474" s="4">
        <v>40</v>
      </c>
      <c r="G474" s="3" t="s">
        <v>705</v>
      </c>
      <c r="H474" s="3" t="s">
        <v>1276</v>
      </c>
      <c r="I474" s="3" t="s">
        <v>14</v>
      </c>
      <c r="J474" s="3" t="s">
        <v>64</v>
      </c>
    </row>
    <row r="475" spans="1:10" s="6" customFormat="1" ht="15" customHeight="1" x14ac:dyDescent="0.3">
      <c r="A475" s="3" t="s">
        <v>295</v>
      </c>
      <c r="B475" s="3" t="s">
        <v>296</v>
      </c>
      <c r="C475" s="3" t="s">
        <v>57</v>
      </c>
      <c r="D475" s="3" t="s">
        <v>58</v>
      </c>
      <c r="E475" s="4">
        <v>20</v>
      </c>
      <c r="F475" s="4">
        <v>3</v>
      </c>
      <c r="G475" s="3" t="s">
        <v>1028</v>
      </c>
      <c r="H475" s="3" t="s">
        <v>705</v>
      </c>
      <c r="I475" s="3" t="s">
        <v>14</v>
      </c>
      <c r="J475" s="3" t="s">
        <v>64</v>
      </c>
    </row>
    <row r="476" spans="1:10" s="6" customFormat="1" ht="15" customHeight="1" x14ac:dyDescent="0.3">
      <c r="A476" s="3" t="s">
        <v>459</v>
      </c>
      <c r="B476" s="3" t="s">
        <v>460</v>
      </c>
      <c r="C476" s="3" t="s">
        <v>57</v>
      </c>
      <c r="D476" s="3" t="s">
        <v>58</v>
      </c>
      <c r="E476" s="4">
        <v>33</v>
      </c>
      <c r="F476" s="4">
        <v>3</v>
      </c>
      <c r="G476" s="3" t="s">
        <v>1221</v>
      </c>
      <c r="H476" s="3" t="s">
        <v>705</v>
      </c>
      <c r="I476" s="3" t="s">
        <v>14</v>
      </c>
      <c r="J476" s="3" t="s">
        <v>64</v>
      </c>
    </row>
    <row r="477" spans="1:10" s="6" customFormat="1" ht="15" customHeight="1" x14ac:dyDescent="0.3">
      <c r="A477" s="3" t="s">
        <v>260</v>
      </c>
      <c r="B477" s="3" t="s">
        <v>261</v>
      </c>
      <c r="C477" s="3" t="s">
        <v>545</v>
      </c>
      <c r="D477" s="3" t="s">
        <v>546</v>
      </c>
      <c r="E477" s="4">
        <v>17</v>
      </c>
      <c r="F477" s="4">
        <v>40</v>
      </c>
      <c r="G477" s="3" t="s">
        <v>1005</v>
      </c>
      <c r="H477" s="3" t="s">
        <v>1276</v>
      </c>
      <c r="I477" s="3" t="s">
        <v>14</v>
      </c>
      <c r="J477" s="3" t="s">
        <v>64</v>
      </c>
    </row>
    <row r="478" spans="1:10" s="6" customFormat="1" ht="15" customHeight="1" x14ac:dyDescent="0.3">
      <c r="A478" s="3" t="s">
        <v>448</v>
      </c>
      <c r="B478" s="3" t="s">
        <v>449</v>
      </c>
      <c r="C478" s="3" t="s">
        <v>25</v>
      </c>
      <c r="D478" s="3" t="s">
        <v>26</v>
      </c>
      <c r="E478" s="4">
        <v>32</v>
      </c>
      <c r="F478" s="4">
        <v>1</v>
      </c>
      <c r="G478" s="3" t="s">
        <v>1201</v>
      </c>
      <c r="H478" s="3" t="s">
        <v>623</v>
      </c>
      <c r="I478" s="3" t="s">
        <v>14</v>
      </c>
      <c r="J478" s="3" t="s">
        <v>34</v>
      </c>
    </row>
    <row r="479" spans="1:10" s="6" customFormat="1" ht="15" customHeight="1" x14ac:dyDescent="0.3">
      <c r="A479" s="3" t="s">
        <v>57</v>
      </c>
      <c r="B479" s="3" t="s">
        <v>58</v>
      </c>
      <c r="C479" s="3" t="s">
        <v>482</v>
      </c>
      <c r="D479" s="3" t="s">
        <v>483</v>
      </c>
      <c r="E479" s="4">
        <v>3</v>
      </c>
      <c r="F479" s="4">
        <v>35</v>
      </c>
      <c r="G479" s="3" t="s">
        <v>705</v>
      </c>
      <c r="H479" s="3" t="s">
        <v>1229</v>
      </c>
      <c r="I479" s="3" t="s">
        <v>14</v>
      </c>
      <c r="J479" s="3" t="s">
        <v>64</v>
      </c>
    </row>
    <row r="480" spans="1:10" s="6" customFormat="1" ht="15" customHeight="1" x14ac:dyDescent="0.3">
      <c r="A480" s="3" t="s">
        <v>415</v>
      </c>
      <c r="B480" s="3" t="s">
        <v>416</v>
      </c>
      <c r="C480" s="3" t="s">
        <v>112</v>
      </c>
      <c r="D480" s="3" t="s">
        <v>113</v>
      </c>
      <c r="E480" s="4">
        <v>29</v>
      </c>
      <c r="F480" s="4">
        <v>7</v>
      </c>
      <c r="G480" s="3" t="s">
        <v>1177</v>
      </c>
      <c r="H480" s="3" t="s">
        <v>749</v>
      </c>
      <c r="I480" s="3" t="s">
        <v>14</v>
      </c>
      <c r="J480" s="3" t="s">
        <v>120</v>
      </c>
    </row>
    <row r="481" spans="1:10" s="6" customFormat="1" ht="15" customHeight="1" x14ac:dyDescent="0.3">
      <c r="A481" s="3" t="s">
        <v>25</v>
      </c>
      <c r="B481" s="3" t="s">
        <v>26</v>
      </c>
      <c r="C481" s="3" t="s">
        <v>219</v>
      </c>
      <c r="D481" s="3" t="s">
        <v>220</v>
      </c>
      <c r="E481" s="4">
        <v>1</v>
      </c>
      <c r="F481" s="4">
        <v>14</v>
      </c>
      <c r="G481" s="3" t="s">
        <v>623</v>
      </c>
      <c r="H481" s="3" t="s">
        <v>977</v>
      </c>
      <c r="I481" s="3" t="s">
        <v>37718</v>
      </c>
      <c r="J481" s="3" t="s">
        <v>6884</v>
      </c>
    </row>
    <row r="482" spans="1:10" s="6" customFormat="1" ht="15" customHeight="1" x14ac:dyDescent="0.3">
      <c r="A482" s="3" t="s">
        <v>25</v>
      </c>
      <c r="B482" s="3" t="s">
        <v>26</v>
      </c>
      <c r="C482" s="3" t="s">
        <v>366</v>
      </c>
      <c r="D482" s="3" t="s">
        <v>367</v>
      </c>
      <c r="E482" s="4">
        <v>1</v>
      </c>
      <c r="F482" s="4">
        <v>25</v>
      </c>
      <c r="G482" s="3" t="s">
        <v>623</v>
      </c>
      <c r="H482" s="3" t="s">
        <v>1110</v>
      </c>
      <c r="I482" s="3" t="s">
        <v>37718</v>
      </c>
      <c r="J482" s="3" t="s">
        <v>6884</v>
      </c>
    </row>
    <row r="483" spans="1:10" s="6" customFormat="1" ht="15" customHeight="1" x14ac:dyDescent="0.3">
      <c r="A483" s="3" t="s">
        <v>482</v>
      </c>
      <c r="B483" s="3" t="s">
        <v>483</v>
      </c>
      <c r="C483" s="3" t="s">
        <v>128</v>
      </c>
      <c r="D483" s="3" t="s">
        <v>129</v>
      </c>
      <c r="E483" s="4">
        <v>35</v>
      </c>
      <c r="F483" s="4">
        <v>8</v>
      </c>
      <c r="G483" s="3" t="s">
        <v>1229</v>
      </c>
      <c r="H483" s="3" t="s">
        <v>803</v>
      </c>
      <c r="I483" s="3" t="s">
        <v>37718</v>
      </c>
      <c r="J483" s="3" t="s">
        <v>1386</v>
      </c>
    </row>
    <row r="484" spans="1:10" s="6" customFormat="1" ht="15" customHeight="1" x14ac:dyDescent="0.3">
      <c r="A484" s="3" t="s">
        <v>25</v>
      </c>
      <c r="B484" s="3" t="s">
        <v>26</v>
      </c>
      <c r="C484" s="3" t="s">
        <v>389</v>
      </c>
      <c r="D484" s="3" t="s">
        <v>390</v>
      </c>
      <c r="E484" s="4">
        <v>1</v>
      </c>
      <c r="F484" s="4">
        <v>27</v>
      </c>
      <c r="G484" s="3" t="s">
        <v>623</v>
      </c>
      <c r="H484" s="3" t="s">
        <v>1127</v>
      </c>
      <c r="I484" s="3" t="s">
        <v>37718</v>
      </c>
      <c r="J484" s="3" t="s">
        <v>6884</v>
      </c>
    </row>
    <row r="485" spans="1:10" s="6" customFormat="1" ht="15" customHeight="1" x14ac:dyDescent="0.3">
      <c r="A485" s="3" t="s">
        <v>482</v>
      </c>
      <c r="B485" s="3" t="s">
        <v>483</v>
      </c>
      <c r="C485" s="3" t="s">
        <v>142</v>
      </c>
      <c r="D485" s="3" t="s">
        <v>143</v>
      </c>
      <c r="E485" s="4">
        <v>35</v>
      </c>
      <c r="F485" s="4">
        <v>9</v>
      </c>
      <c r="G485" s="3" t="s">
        <v>1229</v>
      </c>
      <c r="H485" s="3" t="s">
        <v>820</v>
      </c>
      <c r="I485" s="3" t="s">
        <v>37718</v>
      </c>
      <c r="J485" s="3" t="s">
        <v>1386</v>
      </c>
    </row>
    <row r="486" spans="1:10" s="6" customFormat="1" ht="15" customHeight="1" x14ac:dyDescent="0.3">
      <c r="A486" s="3" t="s">
        <v>482</v>
      </c>
      <c r="B486" s="3" t="s">
        <v>483</v>
      </c>
      <c r="C486" s="3" t="s">
        <v>204</v>
      </c>
      <c r="D486" s="3" t="s">
        <v>205</v>
      </c>
      <c r="E486" s="4">
        <v>35</v>
      </c>
      <c r="F486" s="4">
        <v>13</v>
      </c>
      <c r="G486" s="3" t="s">
        <v>1229</v>
      </c>
      <c r="H486" s="3" t="s">
        <v>956</v>
      </c>
      <c r="I486" s="3" t="s">
        <v>37718</v>
      </c>
      <c r="J486" s="3" t="s">
        <v>1386</v>
      </c>
    </row>
    <row r="487" spans="1:10" s="6" customFormat="1" ht="15" customHeight="1" x14ac:dyDescent="0.3">
      <c r="A487" s="3" t="s">
        <v>482</v>
      </c>
      <c r="B487" s="3" t="s">
        <v>483</v>
      </c>
      <c r="C487" s="3" t="s">
        <v>283</v>
      </c>
      <c r="D487" s="3" t="s">
        <v>284</v>
      </c>
      <c r="E487" s="4">
        <v>35</v>
      </c>
      <c r="F487" s="4">
        <v>19</v>
      </c>
      <c r="G487" s="3" t="s">
        <v>1229</v>
      </c>
      <c r="H487" s="3" t="s">
        <v>1019</v>
      </c>
      <c r="I487" s="3" t="s">
        <v>37718</v>
      </c>
      <c r="J487" s="3" t="s">
        <v>1386</v>
      </c>
    </row>
    <row r="488" spans="1:10" s="6" customFormat="1" ht="15" customHeight="1" x14ac:dyDescent="0.3">
      <c r="A488" s="3" t="s">
        <v>482</v>
      </c>
      <c r="B488" s="3" t="s">
        <v>483</v>
      </c>
      <c r="C488" s="3" t="s">
        <v>57</v>
      </c>
      <c r="D488" s="3" t="s">
        <v>58</v>
      </c>
      <c r="E488" s="4">
        <v>35</v>
      </c>
      <c r="F488" s="4">
        <v>3</v>
      </c>
      <c r="G488" s="3" t="s">
        <v>1229</v>
      </c>
      <c r="H488" s="3" t="s">
        <v>705</v>
      </c>
      <c r="I488" s="3" t="s">
        <v>37718</v>
      </c>
      <c r="J488" s="3" t="s">
        <v>1386</v>
      </c>
    </row>
    <row r="489" spans="1:10" s="6" customFormat="1" ht="15" customHeight="1" x14ac:dyDescent="0.3">
      <c r="A489" s="3" t="s">
        <v>482</v>
      </c>
      <c r="B489" s="3" t="s">
        <v>483</v>
      </c>
      <c r="C489" s="3" t="s">
        <v>25</v>
      </c>
      <c r="D489" s="3" t="s">
        <v>26</v>
      </c>
      <c r="E489" s="4">
        <v>35</v>
      </c>
      <c r="F489" s="4">
        <v>1</v>
      </c>
      <c r="G489" s="3" t="s">
        <v>1229</v>
      </c>
      <c r="H489" s="3" t="s">
        <v>623</v>
      </c>
      <c r="I489" s="3" t="s">
        <v>37718</v>
      </c>
      <c r="J489" s="3" t="s">
        <v>1386</v>
      </c>
    </row>
    <row r="490" spans="1:10" s="6" customFormat="1" ht="15" customHeight="1" x14ac:dyDescent="0.3">
      <c r="A490" s="3" t="s">
        <v>482</v>
      </c>
      <c r="B490" s="3" t="s">
        <v>483</v>
      </c>
      <c r="C490" s="3" t="s">
        <v>337</v>
      </c>
      <c r="D490" s="3" t="s">
        <v>338</v>
      </c>
      <c r="E490" s="4">
        <v>35</v>
      </c>
      <c r="F490" s="4">
        <v>23</v>
      </c>
      <c r="G490" s="3" t="s">
        <v>1229</v>
      </c>
      <c r="H490" s="3" t="s">
        <v>1068</v>
      </c>
      <c r="I490" s="3" t="s">
        <v>37718</v>
      </c>
      <c r="J490" s="3" t="s">
        <v>1386</v>
      </c>
    </row>
    <row r="491" spans="1:10" s="6" customFormat="1" ht="15" customHeight="1" x14ac:dyDescent="0.3">
      <c r="A491" s="3" t="s">
        <v>504</v>
      </c>
      <c r="B491" s="3" t="s">
        <v>505</v>
      </c>
      <c r="C491" s="3" t="s">
        <v>568</v>
      </c>
      <c r="D491" s="3" t="s">
        <v>569</v>
      </c>
      <c r="E491" s="4">
        <v>37</v>
      </c>
      <c r="F491" s="4">
        <v>42</v>
      </c>
      <c r="G491" s="3" t="s">
        <v>1246</v>
      </c>
      <c r="H491" s="3" t="s">
        <v>1302</v>
      </c>
      <c r="I491" s="3" t="s">
        <v>37718</v>
      </c>
      <c r="J491" s="3" t="s">
        <v>1382</v>
      </c>
    </row>
    <row r="492" spans="1:10" s="6" customFormat="1" ht="15" customHeight="1" x14ac:dyDescent="0.3">
      <c r="A492" s="3" t="s">
        <v>504</v>
      </c>
      <c r="B492" s="3" t="s">
        <v>505</v>
      </c>
      <c r="C492" s="3" t="s">
        <v>468</v>
      </c>
      <c r="D492" s="3" t="s">
        <v>469</v>
      </c>
      <c r="E492" s="4">
        <v>37</v>
      </c>
      <c r="F492" s="4">
        <v>34</v>
      </c>
      <c r="G492" s="3" t="s">
        <v>1246</v>
      </c>
      <c r="H492" s="3" t="s">
        <v>1225</v>
      </c>
      <c r="I492" s="3" t="s">
        <v>37718</v>
      </c>
      <c r="J492" s="3" t="s">
        <v>1382</v>
      </c>
    </row>
    <row r="493" spans="1:10" s="6" customFormat="1" ht="15" customHeight="1" x14ac:dyDescent="0.3">
      <c r="A493" s="3" t="s">
        <v>415</v>
      </c>
      <c r="B493" s="3" t="s">
        <v>416</v>
      </c>
      <c r="C493" s="3" t="s">
        <v>112</v>
      </c>
      <c r="D493" s="3" t="s">
        <v>113</v>
      </c>
      <c r="E493" s="4">
        <v>29</v>
      </c>
      <c r="F493" s="4">
        <v>7</v>
      </c>
      <c r="G493" s="3" t="s">
        <v>1177</v>
      </c>
      <c r="H493" s="3" t="s">
        <v>749</v>
      </c>
      <c r="I493" s="3" t="s">
        <v>37718</v>
      </c>
      <c r="J493" s="3" t="s">
        <v>4118</v>
      </c>
    </row>
    <row r="494" spans="1:10" s="6" customFormat="1" ht="15" customHeight="1" x14ac:dyDescent="0.3">
      <c r="A494" s="3" t="s">
        <v>504</v>
      </c>
      <c r="B494" s="3" t="s">
        <v>505</v>
      </c>
      <c r="C494" s="3" t="s">
        <v>448</v>
      </c>
      <c r="D494" s="3" t="s">
        <v>449</v>
      </c>
      <c r="E494" s="4">
        <v>37</v>
      </c>
      <c r="F494" s="4">
        <v>32</v>
      </c>
      <c r="G494" s="3" t="s">
        <v>1246</v>
      </c>
      <c r="H494" s="3" t="s">
        <v>1201</v>
      </c>
      <c r="I494" s="3" t="s">
        <v>37718</v>
      </c>
      <c r="J494" s="3" t="s">
        <v>1382</v>
      </c>
    </row>
    <row r="495" spans="1:10" s="6" customFormat="1" ht="15" customHeight="1" x14ac:dyDescent="0.3">
      <c r="A495" s="3" t="s">
        <v>25</v>
      </c>
      <c r="B495" s="3" t="s">
        <v>26</v>
      </c>
      <c r="C495" s="3" t="s">
        <v>57</v>
      </c>
      <c r="D495" s="3" t="s">
        <v>58</v>
      </c>
      <c r="E495" s="4">
        <v>1</v>
      </c>
      <c r="F495" s="4">
        <v>3</v>
      </c>
      <c r="G495" s="3" t="s">
        <v>623</v>
      </c>
      <c r="H495" s="3" t="s">
        <v>705</v>
      </c>
      <c r="I495" s="3" t="s">
        <v>37718</v>
      </c>
      <c r="J495" s="3" t="s">
        <v>6884</v>
      </c>
    </row>
    <row r="496" spans="1:10" s="6" customFormat="1" ht="15" customHeight="1" x14ac:dyDescent="0.3">
      <c r="A496" s="3" t="s">
        <v>25</v>
      </c>
      <c r="B496" s="3" t="s">
        <v>26</v>
      </c>
      <c r="C496" s="3" t="s">
        <v>219</v>
      </c>
      <c r="D496" s="3" t="s">
        <v>220</v>
      </c>
      <c r="E496" s="4">
        <v>1</v>
      </c>
      <c r="F496" s="4">
        <v>14</v>
      </c>
      <c r="G496" s="3" t="s">
        <v>623</v>
      </c>
      <c r="H496" s="3" t="s">
        <v>977</v>
      </c>
      <c r="I496" s="3" t="s">
        <v>37718</v>
      </c>
      <c r="J496" s="3" t="s">
        <v>5625</v>
      </c>
    </row>
    <row r="497" spans="1:10" s="6" customFormat="1" ht="15" customHeight="1" x14ac:dyDescent="0.3">
      <c r="A497" s="3" t="s">
        <v>25</v>
      </c>
      <c r="B497" s="3" t="s">
        <v>26</v>
      </c>
      <c r="C497" s="3" t="s">
        <v>142</v>
      </c>
      <c r="D497" s="3" t="s">
        <v>143</v>
      </c>
      <c r="E497" s="4">
        <v>1</v>
      </c>
      <c r="F497" s="4">
        <v>9</v>
      </c>
      <c r="G497" s="3" t="s">
        <v>623</v>
      </c>
      <c r="H497" s="3" t="s">
        <v>820</v>
      </c>
      <c r="I497" s="3" t="s">
        <v>37718</v>
      </c>
      <c r="J497" s="3" t="s">
        <v>5625</v>
      </c>
    </row>
    <row r="498" spans="1:10" s="6" customFormat="1" ht="15" customHeight="1" x14ac:dyDescent="0.3">
      <c r="A498" s="3" t="s">
        <v>482</v>
      </c>
      <c r="B498" s="3" t="s">
        <v>483</v>
      </c>
      <c r="C498" s="3" t="s">
        <v>97</v>
      </c>
      <c r="D498" s="3" t="s">
        <v>98</v>
      </c>
      <c r="E498" s="4">
        <v>35</v>
      </c>
      <c r="F498" s="4">
        <v>6</v>
      </c>
      <c r="G498" s="3" t="s">
        <v>1229</v>
      </c>
      <c r="H498" s="3" t="s">
        <v>742</v>
      </c>
      <c r="I498" s="3" t="s">
        <v>37718</v>
      </c>
      <c r="J498" s="3" t="s">
        <v>1386</v>
      </c>
    </row>
    <row r="499" spans="1:10" s="6" customFormat="1" ht="15" customHeight="1" x14ac:dyDescent="0.3">
      <c r="A499" s="3" t="s">
        <v>25</v>
      </c>
      <c r="B499" s="3" t="s">
        <v>26</v>
      </c>
      <c r="C499" s="3" t="s">
        <v>86</v>
      </c>
      <c r="D499" s="3" t="s">
        <v>87</v>
      </c>
      <c r="E499" s="4">
        <v>1</v>
      </c>
      <c r="F499" s="4">
        <v>5</v>
      </c>
      <c r="G499" s="3" t="s">
        <v>623</v>
      </c>
      <c r="H499" s="3" t="s">
        <v>731</v>
      </c>
      <c r="I499" s="3" t="s">
        <v>37718</v>
      </c>
      <c r="J499" s="3" t="s">
        <v>5625</v>
      </c>
    </row>
    <row r="500" spans="1:10" s="6" customFormat="1" ht="15" customHeight="1" x14ac:dyDescent="0.3">
      <c r="A500" s="3" t="s">
        <v>25</v>
      </c>
      <c r="B500" s="3" t="s">
        <v>26</v>
      </c>
      <c r="C500" s="3" t="s">
        <v>272</v>
      </c>
      <c r="D500" s="3" t="s">
        <v>273</v>
      </c>
      <c r="E500" s="4">
        <v>1</v>
      </c>
      <c r="F500" s="4">
        <v>18</v>
      </c>
      <c r="G500" s="3" t="s">
        <v>623</v>
      </c>
      <c r="H500" s="3" t="s">
        <v>1009</v>
      </c>
      <c r="I500" s="3" t="s">
        <v>37718</v>
      </c>
      <c r="J500" s="3" t="s">
        <v>6862</v>
      </c>
    </row>
    <row r="501" spans="1:10" s="6" customFormat="1" ht="15" customHeight="1" x14ac:dyDescent="0.3">
      <c r="A501" s="3" t="s">
        <v>504</v>
      </c>
      <c r="B501" s="3" t="s">
        <v>505</v>
      </c>
      <c r="C501" s="3" t="s">
        <v>366</v>
      </c>
      <c r="D501" s="3" t="s">
        <v>367</v>
      </c>
      <c r="E501" s="4">
        <v>37</v>
      </c>
      <c r="F501" s="4">
        <v>25</v>
      </c>
      <c r="G501" s="3" t="s">
        <v>1246</v>
      </c>
      <c r="H501" s="3" t="s">
        <v>1110</v>
      </c>
      <c r="I501" s="3" t="s">
        <v>37718</v>
      </c>
      <c r="J501" s="3" t="s">
        <v>1382</v>
      </c>
    </row>
    <row r="502" spans="1:10" s="6" customFormat="1" ht="15" customHeight="1" x14ac:dyDescent="0.3">
      <c r="A502" s="3" t="s">
        <v>25</v>
      </c>
      <c r="B502" s="3" t="s">
        <v>26</v>
      </c>
      <c r="C502" s="3" t="s">
        <v>57</v>
      </c>
      <c r="D502" s="3" t="s">
        <v>58</v>
      </c>
      <c r="E502" s="4">
        <v>1</v>
      </c>
      <c r="F502" s="4">
        <v>3</v>
      </c>
      <c r="G502" s="3" t="s">
        <v>623</v>
      </c>
      <c r="H502" s="3" t="s">
        <v>705</v>
      </c>
      <c r="I502" s="3" t="s">
        <v>37718</v>
      </c>
      <c r="J502" s="3" t="s">
        <v>1386</v>
      </c>
    </row>
    <row r="503" spans="1:10" s="6" customFormat="1" ht="15" customHeight="1" x14ac:dyDescent="0.3">
      <c r="A503" s="3" t="s">
        <v>25</v>
      </c>
      <c r="B503" s="3" t="s">
        <v>26</v>
      </c>
      <c r="C503" s="3" t="s">
        <v>128</v>
      </c>
      <c r="D503" s="3" t="s">
        <v>129</v>
      </c>
      <c r="E503" s="4">
        <v>1</v>
      </c>
      <c r="F503" s="4">
        <v>8</v>
      </c>
      <c r="G503" s="3" t="s">
        <v>623</v>
      </c>
      <c r="H503" s="3" t="s">
        <v>803</v>
      </c>
      <c r="I503" s="3" t="s">
        <v>37718</v>
      </c>
      <c r="J503" s="3" t="s">
        <v>6884</v>
      </c>
    </row>
    <row r="504" spans="1:10" s="6" customFormat="1" ht="15" customHeight="1" x14ac:dyDescent="0.3">
      <c r="A504" s="3" t="s">
        <v>504</v>
      </c>
      <c r="B504" s="3" t="s">
        <v>505</v>
      </c>
      <c r="C504" s="3" t="s">
        <v>581</v>
      </c>
      <c r="D504" s="3" t="s">
        <v>582</v>
      </c>
      <c r="E504" s="4">
        <v>37</v>
      </c>
      <c r="F504" s="4">
        <v>43</v>
      </c>
      <c r="G504" s="3" t="s">
        <v>1246</v>
      </c>
      <c r="H504" s="3" t="s">
        <v>1321</v>
      </c>
      <c r="I504" s="3" t="s">
        <v>37718</v>
      </c>
      <c r="J504" s="3" t="s">
        <v>1382</v>
      </c>
    </row>
    <row r="505" spans="1:10" s="6" customFormat="1" ht="15" customHeight="1" x14ac:dyDescent="0.3">
      <c r="A505" s="3" t="s">
        <v>493</v>
      </c>
      <c r="B505" s="3" t="s">
        <v>494</v>
      </c>
      <c r="C505" s="3" t="s">
        <v>142</v>
      </c>
      <c r="D505" s="3" t="s">
        <v>143</v>
      </c>
      <c r="E505" s="4">
        <v>36</v>
      </c>
      <c r="F505" s="4">
        <v>9</v>
      </c>
      <c r="G505" s="3" t="s">
        <v>1241</v>
      </c>
      <c r="H505" s="3" t="s">
        <v>820</v>
      </c>
      <c r="I505" s="3" t="s">
        <v>37718</v>
      </c>
      <c r="J505" s="3" t="s">
        <v>4865</v>
      </c>
    </row>
    <row r="506" spans="1:10" s="6" customFormat="1" ht="15" customHeight="1" x14ac:dyDescent="0.3">
      <c r="A506" s="3" t="s">
        <v>482</v>
      </c>
      <c r="B506" s="3" t="s">
        <v>483</v>
      </c>
      <c r="C506" s="3" t="s">
        <v>593</v>
      </c>
      <c r="D506" s="3" t="s">
        <v>594</v>
      </c>
      <c r="E506" s="4">
        <v>35</v>
      </c>
      <c r="F506" s="4">
        <v>44</v>
      </c>
      <c r="G506" s="3" t="s">
        <v>1229</v>
      </c>
      <c r="H506" s="3" t="s">
        <v>1333</v>
      </c>
      <c r="I506" s="3" t="s">
        <v>37718</v>
      </c>
      <c r="J506" s="3" t="s">
        <v>1386</v>
      </c>
    </row>
    <row r="507" spans="1:10" s="6" customFormat="1" ht="15" customHeight="1" x14ac:dyDescent="0.3">
      <c r="A507" s="3" t="s">
        <v>493</v>
      </c>
      <c r="B507" s="3" t="s">
        <v>494</v>
      </c>
      <c r="C507" s="3" t="s">
        <v>448</v>
      </c>
      <c r="D507" s="3" t="s">
        <v>449</v>
      </c>
      <c r="E507" s="4">
        <v>36</v>
      </c>
      <c r="F507" s="4">
        <v>32</v>
      </c>
      <c r="G507" s="3" t="s">
        <v>1241</v>
      </c>
      <c r="H507" s="3" t="s">
        <v>1201</v>
      </c>
      <c r="I507" s="3" t="s">
        <v>37718</v>
      </c>
      <c r="J507" s="3" t="s">
        <v>4865</v>
      </c>
    </row>
    <row r="508" spans="1:10" s="6" customFormat="1" ht="15" customHeight="1" x14ac:dyDescent="0.3">
      <c r="A508" s="3" t="s">
        <v>493</v>
      </c>
      <c r="B508" s="3" t="s">
        <v>494</v>
      </c>
      <c r="C508" s="3" t="s">
        <v>389</v>
      </c>
      <c r="D508" s="3" t="s">
        <v>390</v>
      </c>
      <c r="E508" s="4">
        <v>36</v>
      </c>
      <c r="F508" s="4">
        <v>27</v>
      </c>
      <c r="G508" s="3" t="s">
        <v>1241</v>
      </c>
      <c r="H508" s="3" t="s">
        <v>1127</v>
      </c>
      <c r="I508" s="3" t="s">
        <v>37718</v>
      </c>
      <c r="J508" s="3" t="s">
        <v>4865</v>
      </c>
    </row>
    <row r="509" spans="1:10" s="6" customFormat="1" ht="15" customHeight="1" x14ac:dyDescent="0.3">
      <c r="A509" s="3" t="s">
        <v>352</v>
      </c>
      <c r="B509" s="3" t="s">
        <v>353</v>
      </c>
      <c r="C509" s="3" t="s">
        <v>189</v>
      </c>
      <c r="D509" s="3" t="s">
        <v>190</v>
      </c>
      <c r="E509" s="4">
        <v>24</v>
      </c>
      <c r="F509" s="4">
        <v>12</v>
      </c>
      <c r="G509" s="3" t="s">
        <v>1092</v>
      </c>
      <c r="H509" s="3" t="s">
        <v>948</v>
      </c>
      <c r="I509" s="3" t="s">
        <v>37718</v>
      </c>
      <c r="J509" s="3" t="s">
        <v>7008</v>
      </c>
    </row>
    <row r="510" spans="1:10" s="6" customFormat="1" ht="15" customHeight="1" x14ac:dyDescent="0.3">
      <c r="A510" s="3" t="s">
        <v>352</v>
      </c>
      <c r="B510" s="3" t="s">
        <v>353</v>
      </c>
      <c r="C510" s="3" t="s">
        <v>25</v>
      </c>
      <c r="D510" s="3" t="s">
        <v>26</v>
      </c>
      <c r="E510" s="4">
        <v>24</v>
      </c>
      <c r="F510" s="4">
        <v>1</v>
      </c>
      <c r="G510" s="3" t="s">
        <v>1092</v>
      </c>
      <c r="H510" s="3" t="s">
        <v>623</v>
      </c>
      <c r="I510" s="3" t="s">
        <v>37718</v>
      </c>
      <c r="J510" s="3" t="s">
        <v>4865</v>
      </c>
    </row>
    <row r="511" spans="1:10" s="6" customFormat="1" ht="15" customHeight="1" x14ac:dyDescent="0.3">
      <c r="A511" s="3" t="s">
        <v>352</v>
      </c>
      <c r="B511" s="3" t="s">
        <v>353</v>
      </c>
      <c r="C511" s="3" t="s">
        <v>42</v>
      </c>
      <c r="D511" s="3" t="s">
        <v>43</v>
      </c>
      <c r="E511" s="4">
        <v>24</v>
      </c>
      <c r="F511" s="4">
        <v>2</v>
      </c>
      <c r="G511" s="3" t="s">
        <v>1092</v>
      </c>
      <c r="H511" s="3" t="s">
        <v>686</v>
      </c>
      <c r="I511" s="3" t="s">
        <v>37718</v>
      </c>
      <c r="J511" s="3" t="s">
        <v>4865</v>
      </c>
    </row>
    <row r="512" spans="1:10" s="6" customFormat="1" ht="15" customHeight="1" x14ac:dyDescent="0.3">
      <c r="A512" s="3" t="s">
        <v>352</v>
      </c>
      <c r="B512" s="3" t="s">
        <v>353</v>
      </c>
      <c r="C512" s="3" t="s">
        <v>57</v>
      </c>
      <c r="D512" s="3" t="s">
        <v>58</v>
      </c>
      <c r="E512" s="4">
        <v>24</v>
      </c>
      <c r="F512" s="4">
        <v>3</v>
      </c>
      <c r="G512" s="3" t="s">
        <v>1092</v>
      </c>
      <c r="H512" s="3" t="s">
        <v>705</v>
      </c>
      <c r="I512" s="3" t="s">
        <v>37718</v>
      </c>
      <c r="J512" s="3" t="s">
        <v>4865</v>
      </c>
    </row>
    <row r="513" spans="1:10" s="6" customFormat="1" ht="15" customHeight="1" x14ac:dyDescent="0.3">
      <c r="A513" s="3" t="s">
        <v>352</v>
      </c>
      <c r="B513" s="3" t="s">
        <v>353</v>
      </c>
      <c r="C513" s="3" t="s">
        <v>71</v>
      </c>
      <c r="D513" s="3" t="s">
        <v>72</v>
      </c>
      <c r="E513" s="4">
        <v>24</v>
      </c>
      <c r="F513" s="4">
        <v>4</v>
      </c>
      <c r="G513" s="3" t="s">
        <v>1092</v>
      </c>
      <c r="H513" s="3" t="s">
        <v>718</v>
      </c>
      <c r="I513" s="3" t="s">
        <v>37718</v>
      </c>
      <c r="J513" s="3" t="s">
        <v>4865</v>
      </c>
    </row>
    <row r="514" spans="1:10" s="6" customFormat="1" ht="15" customHeight="1" x14ac:dyDescent="0.3">
      <c r="A514" s="3" t="s">
        <v>352</v>
      </c>
      <c r="B514" s="3" t="s">
        <v>353</v>
      </c>
      <c r="C514" s="3" t="s">
        <v>86</v>
      </c>
      <c r="D514" s="3" t="s">
        <v>87</v>
      </c>
      <c r="E514" s="4">
        <v>24</v>
      </c>
      <c r="F514" s="4">
        <v>5</v>
      </c>
      <c r="G514" s="3" t="s">
        <v>1092</v>
      </c>
      <c r="H514" s="3" t="s">
        <v>731</v>
      </c>
      <c r="I514" s="3" t="s">
        <v>37718</v>
      </c>
      <c r="J514" s="3" t="s">
        <v>4865</v>
      </c>
    </row>
    <row r="515" spans="1:10" s="6" customFormat="1" ht="15" customHeight="1" x14ac:dyDescent="0.3">
      <c r="A515" s="3" t="s">
        <v>493</v>
      </c>
      <c r="B515" s="3" t="s">
        <v>494</v>
      </c>
      <c r="C515" s="3" t="s">
        <v>504</v>
      </c>
      <c r="D515" s="3" t="s">
        <v>505</v>
      </c>
      <c r="E515" s="4">
        <v>36</v>
      </c>
      <c r="F515" s="4">
        <v>37</v>
      </c>
      <c r="G515" s="3" t="s">
        <v>1241</v>
      </c>
      <c r="H515" s="3" t="s">
        <v>1246</v>
      </c>
      <c r="I515" s="3" t="s">
        <v>37718</v>
      </c>
      <c r="J515" s="3" t="s">
        <v>4865</v>
      </c>
    </row>
    <row r="516" spans="1:10" s="6" customFormat="1" ht="15" customHeight="1" x14ac:dyDescent="0.3">
      <c r="A516" s="3" t="s">
        <v>352</v>
      </c>
      <c r="B516" s="3" t="s">
        <v>353</v>
      </c>
      <c r="C516" s="3" t="s">
        <v>112</v>
      </c>
      <c r="D516" s="3" t="s">
        <v>113</v>
      </c>
      <c r="E516" s="4">
        <v>24</v>
      </c>
      <c r="F516" s="4">
        <v>7</v>
      </c>
      <c r="G516" s="3" t="s">
        <v>1092</v>
      </c>
      <c r="H516" s="3" t="s">
        <v>749</v>
      </c>
      <c r="I516" s="3" t="s">
        <v>37718</v>
      </c>
      <c r="J516" s="3" t="s">
        <v>4865</v>
      </c>
    </row>
    <row r="517" spans="1:10" s="6" customFormat="1" ht="15" customHeight="1" x14ac:dyDescent="0.3">
      <c r="A517" s="3" t="s">
        <v>352</v>
      </c>
      <c r="B517" s="3" t="s">
        <v>353</v>
      </c>
      <c r="C517" s="3" t="s">
        <v>158</v>
      </c>
      <c r="D517" s="3" t="s">
        <v>159</v>
      </c>
      <c r="E517" s="4">
        <v>24</v>
      </c>
      <c r="F517" s="4">
        <v>10</v>
      </c>
      <c r="G517" s="3" t="s">
        <v>1092</v>
      </c>
      <c r="H517" s="3" t="s">
        <v>854</v>
      </c>
      <c r="I517" s="3" t="s">
        <v>37718</v>
      </c>
      <c r="J517" s="3" t="s">
        <v>4865</v>
      </c>
    </row>
    <row r="518" spans="1:10" s="6" customFormat="1" ht="15" customHeight="1" x14ac:dyDescent="0.3">
      <c r="A518" s="3" t="s">
        <v>352</v>
      </c>
      <c r="B518" s="3" t="s">
        <v>353</v>
      </c>
      <c r="C518" s="3" t="s">
        <v>173</v>
      </c>
      <c r="D518" s="3" t="s">
        <v>174</v>
      </c>
      <c r="E518" s="4">
        <v>24</v>
      </c>
      <c r="F518" s="4">
        <v>11</v>
      </c>
      <c r="G518" s="3" t="s">
        <v>1092</v>
      </c>
      <c r="H518" s="3" t="s">
        <v>867</v>
      </c>
      <c r="I518" s="3" t="s">
        <v>37718</v>
      </c>
      <c r="J518" s="3" t="s">
        <v>4865</v>
      </c>
    </row>
    <row r="519" spans="1:10" s="6" customFormat="1" ht="15" customHeight="1" x14ac:dyDescent="0.3">
      <c r="A519" s="3" t="s">
        <v>352</v>
      </c>
      <c r="B519" s="3" t="s">
        <v>353</v>
      </c>
      <c r="C519" s="3" t="s">
        <v>189</v>
      </c>
      <c r="D519" s="3" t="s">
        <v>190</v>
      </c>
      <c r="E519" s="4">
        <v>24</v>
      </c>
      <c r="F519" s="4">
        <v>12</v>
      </c>
      <c r="G519" s="3" t="s">
        <v>1092</v>
      </c>
      <c r="H519" s="3" t="s">
        <v>948</v>
      </c>
      <c r="I519" s="3" t="s">
        <v>37718</v>
      </c>
      <c r="J519" s="3" t="s">
        <v>4865</v>
      </c>
    </row>
    <row r="520" spans="1:10" s="6" customFormat="1" ht="15" customHeight="1" x14ac:dyDescent="0.3">
      <c r="A520" s="3" t="s">
        <v>352</v>
      </c>
      <c r="B520" s="3" t="s">
        <v>353</v>
      </c>
      <c r="C520" s="3" t="s">
        <v>246</v>
      </c>
      <c r="D520" s="3" t="s">
        <v>247</v>
      </c>
      <c r="E520" s="4">
        <v>24</v>
      </c>
      <c r="F520" s="4">
        <v>16</v>
      </c>
      <c r="G520" s="3" t="s">
        <v>1092</v>
      </c>
      <c r="H520" s="3" t="s">
        <v>989</v>
      </c>
      <c r="I520" s="3" t="s">
        <v>37718</v>
      </c>
      <c r="J520" s="3" t="s">
        <v>4865</v>
      </c>
    </row>
    <row r="521" spans="1:10" s="6" customFormat="1" ht="15" customHeight="1" x14ac:dyDescent="0.3">
      <c r="A521" s="3" t="s">
        <v>352</v>
      </c>
      <c r="B521" s="3" t="s">
        <v>353</v>
      </c>
      <c r="C521" s="3" t="s">
        <v>295</v>
      </c>
      <c r="D521" s="3" t="s">
        <v>296</v>
      </c>
      <c r="E521" s="4">
        <v>24</v>
      </c>
      <c r="F521" s="4">
        <v>20</v>
      </c>
      <c r="G521" s="3" t="s">
        <v>1092</v>
      </c>
      <c r="H521" s="3" t="s">
        <v>1028</v>
      </c>
      <c r="I521" s="3" t="s">
        <v>37718</v>
      </c>
      <c r="J521" s="3" t="s">
        <v>4865</v>
      </c>
    </row>
    <row r="522" spans="1:10" s="6" customFormat="1" ht="15" customHeight="1" x14ac:dyDescent="0.3">
      <c r="A522" s="3" t="s">
        <v>352</v>
      </c>
      <c r="B522" s="3" t="s">
        <v>353</v>
      </c>
      <c r="C522" s="3" t="s">
        <v>307</v>
      </c>
      <c r="D522" s="3" t="s">
        <v>308</v>
      </c>
      <c r="E522" s="4">
        <v>24</v>
      </c>
      <c r="F522" s="4">
        <v>21</v>
      </c>
      <c r="G522" s="3" t="s">
        <v>1092</v>
      </c>
      <c r="H522" s="3" t="s">
        <v>1051</v>
      </c>
      <c r="I522" s="3" t="s">
        <v>37718</v>
      </c>
      <c r="J522" s="3" t="s">
        <v>4865</v>
      </c>
    </row>
    <row r="523" spans="1:10" s="6" customFormat="1" ht="15" customHeight="1" x14ac:dyDescent="0.3">
      <c r="A523" s="3" t="s">
        <v>352</v>
      </c>
      <c r="B523" s="3" t="s">
        <v>353</v>
      </c>
      <c r="C523" s="3" t="s">
        <v>337</v>
      </c>
      <c r="D523" s="3" t="s">
        <v>338</v>
      </c>
      <c r="E523" s="4">
        <v>24</v>
      </c>
      <c r="F523" s="4">
        <v>23</v>
      </c>
      <c r="G523" s="3" t="s">
        <v>1092</v>
      </c>
      <c r="H523" s="3" t="s">
        <v>1068</v>
      </c>
      <c r="I523" s="3" t="s">
        <v>37718</v>
      </c>
      <c r="J523" s="3" t="s">
        <v>4865</v>
      </c>
    </row>
    <row r="524" spans="1:10" s="6" customFormat="1" ht="15" customHeight="1" x14ac:dyDescent="0.3">
      <c r="A524" s="3" t="s">
        <v>352</v>
      </c>
      <c r="B524" s="3" t="s">
        <v>353</v>
      </c>
      <c r="C524" s="3" t="s">
        <v>366</v>
      </c>
      <c r="D524" s="3" t="s">
        <v>367</v>
      </c>
      <c r="E524" s="4">
        <v>24</v>
      </c>
      <c r="F524" s="4">
        <v>25</v>
      </c>
      <c r="G524" s="3" t="s">
        <v>1092</v>
      </c>
      <c r="H524" s="3" t="s">
        <v>1110</v>
      </c>
      <c r="I524" s="3" t="s">
        <v>37718</v>
      </c>
      <c r="J524" s="3" t="s">
        <v>4865</v>
      </c>
    </row>
    <row r="525" spans="1:10" s="6" customFormat="1" ht="15" customHeight="1" x14ac:dyDescent="0.3">
      <c r="A525" s="3" t="s">
        <v>352</v>
      </c>
      <c r="B525" s="3" t="s">
        <v>353</v>
      </c>
      <c r="C525" s="3" t="s">
        <v>142</v>
      </c>
      <c r="D525" s="3" t="s">
        <v>143</v>
      </c>
      <c r="E525" s="4">
        <v>24</v>
      </c>
      <c r="F525" s="4">
        <v>9</v>
      </c>
      <c r="G525" s="3" t="s">
        <v>1092</v>
      </c>
      <c r="H525" s="3" t="s">
        <v>820</v>
      </c>
      <c r="I525" s="3" t="s">
        <v>37718</v>
      </c>
      <c r="J525" s="3" t="s">
        <v>4865</v>
      </c>
    </row>
    <row r="526" spans="1:10" s="6" customFormat="1" ht="15" customHeight="1" x14ac:dyDescent="0.3">
      <c r="A526" s="3" t="s">
        <v>493</v>
      </c>
      <c r="B526" s="3" t="s">
        <v>494</v>
      </c>
      <c r="C526" s="3" t="s">
        <v>545</v>
      </c>
      <c r="D526" s="3" t="s">
        <v>546</v>
      </c>
      <c r="E526" s="4">
        <v>36</v>
      </c>
      <c r="F526" s="4">
        <v>40</v>
      </c>
      <c r="G526" s="3" t="s">
        <v>1241</v>
      </c>
      <c r="H526" s="3" t="s">
        <v>1276</v>
      </c>
      <c r="I526" s="3" t="s">
        <v>37718</v>
      </c>
      <c r="J526" s="3" t="s">
        <v>4865</v>
      </c>
    </row>
    <row r="527" spans="1:10" s="6" customFormat="1" ht="15" customHeight="1" x14ac:dyDescent="0.3">
      <c r="A527" s="3" t="s">
        <v>493</v>
      </c>
      <c r="B527" s="3" t="s">
        <v>494</v>
      </c>
      <c r="C527" s="3" t="s">
        <v>568</v>
      </c>
      <c r="D527" s="3" t="s">
        <v>569</v>
      </c>
      <c r="E527" s="4">
        <v>36</v>
      </c>
      <c r="F527" s="4">
        <v>42</v>
      </c>
      <c r="G527" s="3" t="s">
        <v>1241</v>
      </c>
      <c r="H527" s="3" t="s">
        <v>1302</v>
      </c>
      <c r="I527" s="3" t="s">
        <v>37718</v>
      </c>
      <c r="J527" s="3" t="s">
        <v>4865</v>
      </c>
    </row>
    <row r="528" spans="1:10" s="6" customFormat="1" ht="15" customHeight="1" x14ac:dyDescent="0.3">
      <c r="A528" s="3" t="s">
        <v>493</v>
      </c>
      <c r="B528" s="3" t="s">
        <v>494</v>
      </c>
      <c r="C528" s="3" t="s">
        <v>581</v>
      </c>
      <c r="D528" s="3" t="s">
        <v>582</v>
      </c>
      <c r="E528" s="4">
        <v>36</v>
      </c>
      <c r="F528" s="4">
        <v>43</v>
      </c>
      <c r="G528" s="3" t="s">
        <v>1241</v>
      </c>
      <c r="H528" s="3" t="s">
        <v>1321</v>
      </c>
      <c r="I528" s="3" t="s">
        <v>37718</v>
      </c>
      <c r="J528" s="3" t="s">
        <v>4865</v>
      </c>
    </row>
    <row r="529" spans="1:10" s="6" customFormat="1" ht="15" customHeight="1" x14ac:dyDescent="0.3">
      <c r="A529" s="3" t="s">
        <v>189</v>
      </c>
      <c r="B529" s="3" t="s">
        <v>190</v>
      </c>
      <c r="C529" s="3" t="s">
        <v>440</v>
      </c>
      <c r="D529" s="3" t="s">
        <v>441</v>
      </c>
      <c r="E529" s="4">
        <v>12</v>
      </c>
      <c r="F529" s="4">
        <v>31</v>
      </c>
      <c r="G529" s="3" t="s">
        <v>948</v>
      </c>
      <c r="H529" s="3" t="s">
        <v>1199</v>
      </c>
      <c r="I529" s="3" t="s">
        <v>37718</v>
      </c>
      <c r="J529" s="3" t="s">
        <v>6299</v>
      </c>
    </row>
    <row r="530" spans="1:10" s="6" customFormat="1" ht="15" customHeight="1" x14ac:dyDescent="0.3">
      <c r="A530" s="3" t="s">
        <v>189</v>
      </c>
      <c r="B530" s="3" t="s">
        <v>190</v>
      </c>
      <c r="C530" s="3" t="s">
        <v>376</v>
      </c>
      <c r="D530" s="3" t="s">
        <v>377</v>
      </c>
      <c r="E530" s="4">
        <v>12</v>
      </c>
      <c r="F530" s="4">
        <v>26</v>
      </c>
      <c r="G530" s="3" t="s">
        <v>948</v>
      </c>
      <c r="H530" s="3" t="s">
        <v>1119</v>
      </c>
      <c r="I530" s="3" t="s">
        <v>37718</v>
      </c>
      <c r="J530" s="3" t="s">
        <v>6299</v>
      </c>
    </row>
    <row r="531" spans="1:10" s="6" customFormat="1" ht="15" customHeight="1" x14ac:dyDescent="0.3">
      <c r="A531" s="3" t="s">
        <v>189</v>
      </c>
      <c r="B531" s="3" t="s">
        <v>190</v>
      </c>
      <c r="C531" s="3" t="s">
        <v>307</v>
      </c>
      <c r="D531" s="3" t="s">
        <v>308</v>
      </c>
      <c r="E531" s="4">
        <v>12</v>
      </c>
      <c r="F531" s="4">
        <v>21</v>
      </c>
      <c r="G531" s="3" t="s">
        <v>948</v>
      </c>
      <c r="H531" s="3" t="s">
        <v>1051</v>
      </c>
      <c r="I531" s="3" t="s">
        <v>37718</v>
      </c>
      <c r="J531" s="3" t="s">
        <v>6299</v>
      </c>
    </row>
    <row r="532" spans="1:10" s="6" customFormat="1" ht="15" customHeight="1" x14ac:dyDescent="0.3">
      <c r="A532" s="3" t="s">
        <v>189</v>
      </c>
      <c r="B532" s="3" t="s">
        <v>190</v>
      </c>
      <c r="C532" s="3" t="s">
        <v>246</v>
      </c>
      <c r="D532" s="3" t="s">
        <v>247</v>
      </c>
      <c r="E532" s="4">
        <v>12</v>
      </c>
      <c r="F532" s="4">
        <v>16</v>
      </c>
      <c r="G532" s="3" t="s">
        <v>948</v>
      </c>
      <c r="H532" s="3" t="s">
        <v>989</v>
      </c>
      <c r="I532" s="3" t="s">
        <v>37718</v>
      </c>
      <c r="J532" s="3" t="s">
        <v>6299</v>
      </c>
    </row>
    <row r="533" spans="1:10" s="6" customFormat="1" ht="15" customHeight="1" x14ac:dyDescent="0.3">
      <c r="A533" s="3" t="s">
        <v>189</v>
      </c>
      <c r="B533" s="3" t="s">
        <v>190</v>
      </c>
      <c r="C533" s="3" t="s">
        <v>232</v>
      </c>
      <c r="D533" s="3" t="s">
        <v>233</v>
      </c>
      <c r="E533" s="4">
        <v>12</v>
      </c>
      <c r="F533" s="4">
        <v>15</v>
      </c>
      <c r="G533" s="3" t="s">
        <v>948</v>
      </c>
      <c r="H533" s="3" t="s">
        <v>986</v>
      </c>
      <c r="I533" s="3" t="s">
        <v>37718</v>
      </c>
      <c r="J533" s="3" t="s">
        <v>6299</v>
      </c>
    </row>
    <row r="534" spans="1:10" s="6" customFormat="1" ht="15" customHeight="1" x14ac:dyDescent="0.3">
      <c r="A534" s="3" t="s">
        <v>189</v>
      </c>
      <c r="B534" s="3" t="s">
        <v>190</v>
      </c>
      <c r="C534" s="3" t="s">
        <v>173</v>
      </c>
      <c r="D534" s="3" t="s">
        <v>174</v>
      </c>
      <c r="E534" s="4">
        <v>12</v>
      </c>
      <c r="F534" s="4">
        <v>11</v>
      </c>
      <c r="G534" s="3" t="s">
        <v>948</v>
      </c>
      <c r="H534" s="3" t="s">
        <v>867</v>
      </c>
      <c r="I534" s="3" t="s">
        <v>37718</v>
      </c>
      <c r="J534" s="3" t="s">
        <v>6299</v>
      </c>
    </row>
    <row r="535" spans="1:10" s="6" customFormat="1" ht="15" customHeight="1" x14ac:dyDescent="0.3">
      <c r="A535" s="3" t="s">
        <v>189</v>
      </c>
      <c r="B535" s="3" t="s">
        <v>190</v>
      </c>
      <c r="C535" s="3" t="s">
        <v>25</v>
      </c>
      <c r="D535" s="3" t="s">
        <v>26</v>
      </c>
      <c r="E535" s="4">
        <v>12</v>
      </c>
      <c r="F535" s="4">
        <v>1</v>
      </c>
      <c r="G535" s="3" t="s">
        <v>948</v>
      </c>
      <c r="H535" s="3" t="s">
        <v>623</v>
      </c>
      <c r="I535" s="3" t="s">
        <v>37718</v>
      </c>
      <c r="J535" s="3" t="s">
        <v>6849</v>
      </c>
    </row>
    <row r="536" spans="1:10" s="6" customFormat="1" ht="15" customHeight="1" x14ac:dyDescent="0.3">
      <c r="A536" s="3" t="s">
        <v>189</v>
      </c>
      <c r="B536" s="3" t="s">
        <v>190</v>
      </c>
      <c r="C536" s="3" t="s">
        <v>605</v>
      </c>
      <c r="D536" s="3" t="s">
        <v>606</v>
      </c>
      <c r="E536" s="4">
        <v>12</v>
      </c>
      <c r="F536" s="4">
        <v>45</v>
      </c>
      <c r="G536" s="3" t="s">
        <v>948</v>
      </c>
      <c r="H536" s="3" t="s">
        <v>1340</v>
      </c>
      <c r="I536" s="3" t="s">
        <v>37718</v>
      </c>
      <c r="J536" s="3" t="s">
        <v>4865</v>
      </c>
    </row>
    <row r="537" spans="1:10" s="6" customFormat="1" ht="15" customHeight="1" x14ac:dyDescent="0.3">
      <c r="A537" s="3" t="s">
        <v>189</v>
      </c>
      <c r="B537" s="3" t="s">
        <v>190</v>
      </c>
      <c r="C537" s="3" t="s">
        <v>581</v>
      </c>
      <c r="D537" s="3" t="s">
        <v>582</v>
      </c>
      <c r="E537" s="4">
        <v>12</v>
      </c>
      <c r="F537" s="4">
        <v>43</v>
      </c>
      <c r="G537" s="3" t="s">
        <v>948</v>
      </c>
      <c r="H537" s="3" t="s">
        <v>1321</v>
      </c>
      <c r="I537" s="3" t="s">
        <v>37718</v>
      </c>
      <c r="J537" s="3" t="s">
        <v>4865</v>
      </c>
    </row>
    <row r="538" spans="1:10" s="6" customFormat="1" ht="15" customHeight="1" x14ac:dyDescent="0.3">
      <c r="A538" s="3" t="s">
        <v>189</v>
      </c>
      <c r="B538" s="3" t="s">
        <v>190</v>
      </c>
      <c r="C538" s="3" t="s">
        <v>568</v>
      </c>
      <c r="D538" s="3" t="s">
        <v>569</v>
      </c>
      <c r="E538" s="4">
        <v>12</v>
      </c>
      <c r="F538" s="4">
        <v>42</v>
      </c>
      <c r="G538" s="3" t="s">
        <v>948</v>
      </c>
      <c r="H538" s="3" t="s">
        <v>1302</v>
      </c>
      <c r="I538" s="3" t="s">
        <v>37718</v>
      </c>
      <c r="J538" s="3" t="s">
        <v>4865</v>
      </c>
    </row>
    <row r="539" spans="1:10" s="6" customFormat="1" ht="15" customHeight="1" x14ac:dyDescent="0.3">
      <c r="A539" s="3" t="s">
        <v>189</v>
      </c>
      <c r="B539" s="3" t="s">
        <v>190</v>
      </c>
      <c r="C539" s="3" t="s">
        <v>545</v>
      </c>
      <c r="D539" s="3" t="s">
        <v>546</v>
      </c>
      <c r="E539" s="4">
        <v>12</v>
      </c>
      <c r="F539" s="4">
        <v>40</v>
      </c>
      <c r="G539" s="3" t="s">
        <v>948</v>
      </c>
      <c r="H539" s="3" t="s">
        <v>1276</v>
      </c>
      <c r="I539" s="3" t="s">
        <v>37718</v>
      </c>
      <c r="J539" s="3" t="s">
        <v>4865</v>
      </c>
    </row>
    <row r="540" spans="1:10" s="6" customFormat="1" ht="15" customHeight="1" x14ac:dyDescent="0.3">
      <c r="A540" s="3" t="s">
        <v>189</v>
      </c>
      <c r="B540" s="3" t="s">
        <v>190</v>
      </c>
      <c r="C540" s="3" t="s">
        <v>504</v>
      </c>
      <c r="D540" s="3" t="s">
        <v>505</v>
      </c>
      <c r="E540" s="4">
        <v>12</v>
      </c>
      <c r="F540" s="4">
        <v>37</v>
      </c>
      <c r="G540" s="3" t="s">
        <v>948</v>
      </c>
      <c r="H540" s="3" t="s">
        <v>1246</v>
      </c>
      <c r="I540" s="3" t="s">
        <v>37718</v>
      </c>
      <c r="J540" s="3" t="s">
        <v>4865</v>
      </c>
    </row>
    <row r="541" spans="1:10" s="6" customFormat="1" ht="15" customHeight="1" x14ac:dyDescent="0.3">
      <c r="A541" s="3" t="s">
        <v>189</v>
      </c>
      <c r="B541" s="3" t="s">
        <v>190</v>
      </c>
      <c r="C541" s="3" t="s">
        <v>493</v>
      </c>
      <c r="D541" s="3" t="s">
        <v>494</v>
      </c>
      <c r="E541" s="4">
        <v>12</v>
      </c>
      <c r="F541" s="4">
        <v>36</v>
      </c>
      <c r="G541" s="3" t="s">
        <v>948</v>
      </c>
      <c r="H541" s="3" t="s">
        <v>1241</v>
      </c>
      <c r="I541" s="3" t="s">
        <v>37718</v>
      </c>
      <c r="J541" s="3" t="s">
        <v>4865</v>
      </c>
    </row>
    <row r="542" spans="1:10" s="6" customFormat="1" ht="15" customHeight="1" x14ac:dyDescent="0.3">
      <c r="A542" s="3" t="s">
        <v>189</v>
      </c>
      <c r="B542" s="3" t="s">
        <v>190</v>
      </c>
      <c r="C542" s="3" t="s">
        <v>448</v>
      </c>
      <c r="D542" s="3" t="s">
        <v>449</v>
      </c>
      <c r="E542" s="4">
        <v>12</v>
      </c>
      <c r="F542" s="4">
        <v>32</v>
      </c>
      <c r="G542" s="3" t="s">
        <v>948</v>
      </c>
      <c r="H542" s="3" t="s">
        <v>1201</v>
      </c>
      <c r="I542" s="3" t="s">
        <v>37718</v>
      </c>
      <c r="J542" s="3" t="s">
        <v>4865</v>
      </c>
    </row>
    <row r="543" spans="1:10" s="6" customFormat="1" ht="15" customHeight="1" x14ac:dyDescent="0.3">
      <c r="A543" s="3" t="s">
        <v>189</v>
      </c>
      <c r="B543" s="3" t="s">
        <v>190</v>
      </c>
      <c r="C543" s="3" t="s">
        <v>389</v>
      </c>
      <c r="D543" s="3" t="s">
        <v>390</v>
      </c>
      <c r="E543" s="4">
        <v>12</v>
      </c>
      <c r="F543" s="4">
        <v>27</v>
      </c>
      <c r="G543" s="3" t="s">
        <v>948</v>
      </c>
      <c r="H543" s="3" t="s">
        <v>1127</v>
      </c>
      <c r="I543" s="3" t="s">
        <v>37718</v>
      </c>
      <c r="J543" s="3" t="s">
        <v>4865</v>
      </c>
    </row>
    <row r="544" spans="1:10" s="6" customFormat="1" ht="15" customHeight="1" x14ac:dyDescent="0.3">
      <c r="A544" s="3" t="s">
        <v>189</v>
      </c>
      <c r="B544" s="3" t="s">
        <v>190</v>
      </c>
      <c r="C544" s="3" t="s">
        <v>376</v>
      </c>
      <c r="D544" s="3" t="s">
        <v>377</v>
      </c>
      <c r="E544" s="4">
        <v>12</v>
      </c>
      <c r="F544" s="4">
        <v>26</v>
      </c>
      <c r="G544" s="3" t="s">
        <v>948</v>
      </c>
      <c r="H544" s="3" t="s">
        <v>1119</v>
      </c>
      <c r="I544" s="3" t="s">
        <v>37718</v>
      </c>
      <c r="J544" s="3" t="s">
        <v>4865</v>
      </c>
    </row>
    <row r="545" spans="1:10" s="6" customFormat="1" ht="15" customHeight="1" x14ac:dyDescent="0.3">
      <c r="A545" s="3" t="s">
        <v>189</v>
      </c>
      <c r="B545" s="3" t="s">
        <v>190</v>
      </c>
      <c r="C545" s="3" t="s">
        <v>366</v>
      </c>
      <c r="D545" s="3" t="s">
        <v>367</v>
      </c>
      <c r="E545" s="4">
        <v>12</v>
      </c>
      <c r="F545" s="4">
        <v>25</v>
      </c>
      <c r="G545" s="3" t="s">
        <v>948</v>
      </c>
      <c r="H545" s="3" t="s">
        <v>1110</v>
      </c>
      <c r="I545" s="3" t="s">
        <v>37718</v>
      </c>
      <c r="J545" s="3" t="s">
        <v>4865</v>
      </c>
    </row>
    <row r="546" spans="1:10" s="6" customFormat="1" ht="15" customHeight="1" x14ac:dyDescent="0.3">
      <c r="A546" s="3" t="s">
        <v>189</v>
      </c>
      <c r="B546" s="3" t="s">
        <v>190</v>
      </c>
      <c r="C546" s="3" t="s">
        <v>352</v>
      </c>
      <c r="D546" s="3" t="s">
        <v>353</v>
      </c>
      <c r="E546" s="4">
        <v>12</v>
      </c>
      <c r="F546" s="4">
        <v>24</v>
      </c>
      <c r="G546" s="3" t="s">
        <v>948</v>
      </c>
      <c r="H546" s="3" t="s">
        <v>1092</v>
      </c>
      <c r="I546" s="3" t="s">
        <v>37718</v>
      </c>
      <c r="J546" s="3" t="s">
        <v>4865</v>
      </c>
    </row>
    <row r="547" spans="1:10" s="6" customFormat="1" ht="15" customHeight="1" x14ac:dyDescent="0.3">
      <c r="A547" s="3" t="s">
        <v>493</v>
      </c>
      <c r="B547" s="3" t="s">
        <v>494</v>
      </c>
      <c r="C547" s="3" t="s">
        <v>605</v>
      </c>
      <c r="D547" s="3" t="s">
        <v>606</v>
      </c>
      <c r="E547" s="4">
        <v>36</v>
      </c>
      <c r="F547" s="4">
        <v>45</v>
      </c>
      <c r="G547" s="3" t="s">
        <v>1241</v>
      </c>
      <c r="H547" s="3" t="s">
        <v>1340</v>
      </c>
      <c r="I547" s="3" t="s">
        <v>37718</v>
      </c>
      <c r="J547" s="3" t="s">
        <v>4865</v>
      </c>
    </row>
    <row r="548" spans="1:10" s="6" customFormat="1" ht="15" customHeight="1" x14ac:dyDescent="0.3">
      <c r="A548" s="3" t="s">
        <v>352</v>
      </c>
      <c r="B548" s="3" t="s">
        <v>353</v>
      </c>
      <c r="C548" s="3" t="s">
        <v>376</v>
      </c>
      <c r="D548" s="3" t="s">
        <v>377</v>
      </c>
      <c r="E548" s="4">
        <v>24</v>
      </c>
      <c r="F548" s="4">
        <v>26</v>
      </c>
      <c r="G548" s="3" t="s">
        <v>1092</v>
      </c>
      <c r="H548" s="3" t="s">
        <v>1119</v>
      </c>
      <c r="I548" s="3" t="s">
        <v>37718</v>
      </c>
      <c r="J548" s="3" t="s">
        <v>4865</v>
      </c>
    </row>
    <row r="549" spans="1:10" s="6" customFormat="1" ht="15" customHeight="1" x14ac:dyDescent="0.3">
      <c r="A549" s="3" t="s">
        <v>352</v>
      </c>
      <c r="B549" s="3" t="s">
        <v>353</v>
      </c>
      <c r="C549" s="3" t="s">
        <v>389</v>
      </c>
      <c r="D549" s="3" t="s">
        <v>390</v>
      </c>
      <c r="E549" s="4">
        <v>24</v>
      </c>
      <c r="F549" s="4">
        <v>27</v>
      </c>
      <c r="G549" s="3" t="s">
        <v>1092</v>
      </c>
      <c r="H549" s="3" t="s">
        <v>1127</v>
      </c>
      <c r="I549" s="3" t="s">
        <v>37718</v>
      </c>
      <c r="J549" s="3" t="s">
        <v>4865</v>
      </c>
    </row>
    <row r="550" spans="1:10" s="6" customFormat="1" ht="15" customHeight="1" x14ac:dyDescent="0.3">
      <c r="A550" s="3" t="s">
        <v>352</v>
      </c>
      <c r="B550" s="3" t="s">
        <v>353</v>
      </c>
      <c r="C550" s="3" t="s">
        <v>448</v>
      </c>
      <c r="D550" s="3" t="s">
        <v>449</v>
      </c>
      <c r="E550" s="4">
        <v>24</v>
      </c>
      <c r="F550" s="4">
        <v>32</v>
      </c>
      <c r="G550" s="3" t="s">
        <v>1092</v>
      </c>
      <c r="H550" s="3" t="s">
        <v>1201</v>
      </c>
      <c r="I550" s="3" t="s">
        <v>37718</v>
      </c>
      <c r="J550" s="3" t="s">
        <v>4865</v>
      </c>
    </row>
    <row r="551" spans="1:10" s="6" customFormat="1" ht="15" customHeight="1" x14ac:dyDescent="0.3">
      <c r="A551" s="3" t="s">
        <v>352</v>
      </c>
      <c r="B551" s="3" t="s">
        <v>353</v>
      </c>
      <c r="C551" s="3" t="s">
        <v>493</v>
      </c>
      <c r="D551" s="3" t="s">
        <v>494</v>
      </c>
      <c r="E551" s="4">
        <v>24</v>
      </c>
      <c r="F551" s="4">
        <v>36</v>
      </c>
      <c r="G551" s="3" t="s">
        <v>1092</v>
      </c>
      <c r="H551" s="3" t="s">
        <v>1241</v>
      </c>
      <c r="I551" s="3" t="s">
        <v>37718</v>
      </c>
      <c r="J551" s="3" t="s">
        <v>4865</v>
      </c>
    </row>
    <row r="552" spans="1:10" s="6" customFormat="1" ht="15" customHeight="1" x14ac:dyDescent="0.3">
      <c r="A552" s="3" t="s">
        <v>493</v>
      </c>
      <c r="B552" s="3" t="s">
        <v>494</v>
      </c>
      <c r="C552" s="3" t="s">
        <v>173</v>
      </c>
      <c r="D552" s="3" t="s">
        <v>174</v>
      </c>
      <c r="E552" s="4">
        <v>36</v>
      </c>
      <c r="F552" s="4">
        <v>11</v>
      </c>
      <c r="G552" s="3" t="s">
        <v>1241</v>
      </c>
      <c r="H552" s="3" t="s">
        <v>867</v>
      </c>
      <c r="I552" s="3" t="s">
        <v>37718</v>
      </c>
      <c r="J552" s="3" t="s">
        <v>4865</v>
      </c>
    </row>
    <row r="553" spans="1:10" s="6" customFormat="1" ht="15" customHeight="1" x14ac:dyDescent="0.3">
      <c r="A553" s="3" t="s">
        <v>493</v>
      </c>
      <c r="B553" s="3" t="s">
        <v>494</v>
      </c>
      <c r="C553" s="3" t="s">
        <v>158</v>
      </c>
      <c r="D553" s="3" t="s">
        <v>159</v>
      </c>
      <c r="E553" s="4">
        <v>36</v>
      </c>
      <c r="F553" s="4">
        <v>10</v>
      </c>
      <c r="G553" s="3" t="s">
        <v>1241</v>
      </c>
      <c r="H553" s="3" t="s">
        <v>854</v>
      </c>
      <c r="I553" s="3" t="s">
        <v>37718</v>
      </c>
      <c r="J553" s="3" t="s">
        <v>4865</v>
      </c>
    </row>
    <row r="554" spans="1:10" s="6" customFormat="1" ht="15" customHeight="1" x14ac:dyDescent="0.3">
      <c r="A554" s="3" t="s">
        <v>493</v>
      </c>
      <c r="B554" s="3" t="s">
        <v>494</v>
      </c>
      <c r="C554" s="3" t="s">
        <v>112</v>
      </c>
      <c r="D554" s="3" t="s">
        <v>113</v>
      </c>
      <c r="E554" s="4">
        <v>36</v>
      </c>
      <c r="F554" s="4">
        <v>7</v>
      </c>
      <c r="G554" s="3" t="s">
        <v>1241</v>
      </c>
      <c r="H554" s="3" t="s">
        <v>749</v>
      </c>
      <c r="I554" s="3" t="s">
        <v>37718</v>
      </c>
      <c r="J554" s="3" t="s">
        <v>4865</v>
      </c>
    </row>
    <row r="555" spans="1:10" s="6" customFormat="1" ht="15" customHeight="1" x14ac:dyDescent="0.3">
      <c r="A555" s="3" t="s">
        <v>493</v>
      </c>
      <c r="B555" s="3" t="s">
        <v>494</v>
      </c>
      <c r="C555" s="3" t="s">
        <v>86</v>
      </c>
      <c r="D555" s="3" t="s">
        <v>87</v>
      </c>
      <c r="E555" s="4">
        <v>36</v>
      </c>
      <c r="F555" s="4">
        <v>5</v>
      </c>
      <c r="G555" s="3" t="s">
        <v>1241</v>
      </c>
      <c r="H555" s="3" t="s">
        <v>731</v>
      </c>
      <c r="I555" s="3" t="s">
        <v>37718</v>
      </c>
      <c r="J555" s="3" t="s">
        <v>4865</v>
      </c>
    </row>
    <row r="556" spans="1:10" s="6" customFormat="1" ht="15" customHeight="1" x14ac:dyDescent="0.3">
      <c r="A556" s="3" t="s">
        <v>493</v>
      </c>
      <c r="B556" s="3" t="s">
        <v>494</v>
      </c>
      <c r="C556" s="3" t="s">
        <v>71</v>
      </c>
      <c r="D556" s="3" t="s">
        <v>72</v>
      </c>
      <c r="E556" s="4">
        <v>36</v>
      </c>
      <c r="F556" s="4">
        <v>4</v>
      </c>
      <c r="G556" s="3" t="s">
        <v>1241</v>
      </c>
      <c r="H556" s="3" t="s">
        <v>718</v>
      </c>
      <c r="I556" s="3" t="s">
        <v>37718</v>
      </c>
      <c r="J556" s="3" t="s">
        <v>4865</v>
      </c>
    </row>
    <row r="557" spans="1:10" s="6" customFormat="1" ht="15" customHeight="1" x14ac:dyDescent="0.3">
      <c r="A557" s="3" t="s">
        <v>493</v>
      </c>
      <c r="B557" s="3" t="s">
        <v>494</v>
      </c>
      <c r="C557" s="3" t="s">
        <v>57</v>
      </c>
      <c r="D557" s="3" t="s">
        <v>58</v>
      </c>
      <c r="E557" s="4">
        <v>36</v>
      </c>
      <c r="F557" s="4">
        <v>3</v>
      </c>
      <c r="G557" s="3" t="s">
        <v>1241</v>
      </c>
      <c r="H557" s="3" t="s">
        <v>705</v>
      </c>
      <c r="I557" s="3" t="s">
        <v>37718</v>
      </c>
      <c r="J557" s="3" t="s">
        <v>4865</v>
      </c>
    </row>
    <row r="558" spans="1:10" s="6" customFormat="1" ht="15" customHeight="1" x14ac:dyDescent="0.3">
      <c r="A558" s="3" t="s">
        <v>493</v>
      </c>
      <c r="B558" s="3" t="s">
        <v>494</v>
      </c>
      <c r="C558" s="3" t="s">
        <v>42</v>
      </c>
      <c r="D558" s="3" t="s">
        <v>43</v>
      </c>
      <c r="E558" s="4">
        <v>36</v>
      </c>
      <c r="F558" s="4">
        <v>2</v>
      </c>
      <c r="G558" s="3" t="s">
        <v>1241</v>
      </c>
      <c r="H558" s="3" t="s">
        <v>686</v>
      </c>
      <c r="I558" s="3" t="s">
        <v>37718</v>
      </c>
      <c r="J558" s="3" t="s">
        <v>4865</v>
      </c>
    </row>
    <row r="559" spans="1:10" s="6" customFormat="1" ht="15" customHeight="1" x14ac:dyDescent="0.3">
      <c r="A559" s="3" t="s">
        <v>493</v>
      </c>
      <c r="B559" s="3" t="s">
        <v>494</v>
      </c>
      <c r="C559" s="3" t="s">
        <v>25</v>
      </c>
      <c r="D559" s="3" t="s">
        <v>26</v>
      </c>
      <c r="E559" s="4">
        <v>36</v>
      </c>
      <c r="F559" s="4">
        <v>1</v>
      </c>
      <c r="G559" s="3" t="s">
        <v>1241</v>
      </c>
      <c r="H559" s="3" t="s">
        <v>623</v>
      </c>
      <c r="I559" s="3" t="s">
        <v>37718</v>
      </c>
      <c r="J559" s="3" t="s">
        <v>4865</v>
      </c>
    </row>
    <row r="560" spans="1:10" s="6" customFormat="1" ht="15" customHeight="1" x14ac:dyDescent="0.3">
      <c r="A560" s="3" t="s">
        <v>25</v>
      </c>
      <c r="B560" s="3" t="s">
        <v>26</v>
      </c>
      <c r="C560" s="3" t="s">
        <v>128</v>
      </c>
      <c r="D560" s="3" t="s">
        <v>129</v>
      </c>
      <c r="E560" s="4">
        <v>1</v>
      </c>
      <c r="F560" s="4">
        <v>8</v>
      </c>
      <c r="G560" s="3" t="s">
        <v>623</v>
      </c>
      <c r="H560" s="3" t="s">
        <v>803</v>
      </c>
      <c r="I560" s="3" t="s">
        <v>37718</v>
      </c>
      <c r="J560" s="3" t="s">
        <v>5121</v>
      </c>
    </row>
    <row r="561" spans="1:10" s="6" customFormat="1" ht="15" customHeight="1" x14ac:dyDescent="0.3">
      <c r="A561" s="3" t="s">
        <v>25</v>
      </c>
      <c r="B561" s="3" t="s">
        <v>26</v>
      </c>
      <c r="C561" s="3" t="s">
        <v>128</v>
      </c>
      <c r="D561" s="3" t="s">
        <v>129</v>
      </c>
      <c r="E561" s="4">
        <v>1</v>
      </c>
      <c r="F561" s="4">
        <v>8</v>
      </c>
      <c r="G561" s="3" t="s">
        <v>623</v>
      </c>
      <c r="H561" s="3" t="s">
        <v>803</v>
      </c>
      <c r="I561" s="3" t="s">
        <v>37718</v>
      </c>
      <c r="J561" s="3" t="s">
        <v>6886</v>
      </c>
    </row>
    <row r="562" spans="1:10" s="6" customFormat="1" ht="15" customHeight="1" x14ac:dyDescent="0.3">
      <c r="A562" s="3" t="s">
        <v>25</v>
      </c>
      <c r="B562" s="3" t="s">
        <v>26</v>
      </c>
      <c r="C562" s="3" t="s">
        <v>593</v>
      </c>
      <c r="D562" s="3" t="s">
        <v>594</v>
      </c>
      <c r="E562" s="4">
        <v>1</v>
      </c>
      <c r="F562" s="4">
        <v>44</v>
      </c>
      <c r="G562" s="3" t="s">
        <v>623</v>
      </c>
      <c r="H562" s="3" t="s">
        <v>1333</v>
      </c>
      <c r="I562" s="3" t="s">
        <v>37718</v>
      </c>
      <c r="J562" s="3" t="s">
        <v>1386</v>
      </c>
    </row>
    <row r="563" spans="1:10" s="6" customFormat="1" ht="15" customHeight="1" x14ac:dyDescent="0.3">
      <c r="A563" s="3" t="s">
        <v>25</v>
      </c>
      <c r="B563" s="3" t="s">
        <v>26</v>
      </c>
      <c r="C563" s="3" t="s">
        <v>532</v>
      </c>
      <c r="D563" s="3" t="s">
        <v>533</v>
      </c>
      <c r="E563" s="4">
        <v>1</v>
      </c>
      <c r="F563" s="4">
        <v>39</v>
      </c>
      <c r="G563" s="3" t="s">
        <v>623</v>
      </c>
      <c r="H563" s="3" t="s">
        <v>1265</v>
      </c>
      <c r="I563" s="3" t="s">
        <v>37718</v>
      </c>
      <c r="J563" s="3" t="s">
        <v>1386</v>
      </c>
    </row>
    <row r="564" spans="1:10" s="6" customFormat="1" ht="15" customHeight="1" x14ac:dyDescent="0.3">
      <c r="A564" s="3" t="s">
        <v>25</v>
      </c>
      <c r="B564" s="3" t="s">
        <v>26</v>
      </c>
      <c r="C564" s="3" t="s">
        <v>482</v>
      </c>
      <c r="D564" s="3" t="s">
        <v>483</v>
      </c>
      <c r="E564" s="4">
        <v>1</v>
      </c>
      <c r="F564" s="4">
        <v>35</v>
      </c>
      <c r="G564" s="3" t="s">
        <v>623</v>
      </c>
      <c r="H564" s="3" t="s">
        <v>1229</v>
      </c>
      <c r="I564" s="3" t="s">
        <v>37718</v>
      </c>
      <c r="J564" s="3" t="s">
        <v>1386</v>
      </c>
    </row>
    <row r="565" spans="1:10" s="6" customFormat="1" ht="15" customHeight="1" x14ac:dyDescent="0.3">
      <c r="A565" s="3" t="s">
        <v>25</v>
      </c>
      <c r="B565" s="3" t="s">
        <v>26</v>
      </c>
      <c r="C565" s="3" t="s">
        <v>337</v>
      </c>
      <c r="D565" s="3" t="s">
        <v>338</v>
      </c>
      <c r="E565" s="4">
        <v>1</v>
      </c>
      <c r="F565" s="4">
        <v>23</v>
      </c>
      <c r="G565" s="3" t="s">
        <v>623</v>
      </c>
      <c r="H565" s="3" t="s">
        <v>1068</v>
      </c>
      <c r="I565" s="3" t="s">
        <v>37718</v>
      </c>
      <c r="J565" s="3" t="s">
        <v>1386</v>
      </c>
    </row>
    <row r="566" spans="1:10" s="6" customFormat="1" ht="15" customHeight="1" x14ac:dyDescent="0.3">
      <c r="A566" s="3" t="s">
        <v>25</v>
      </c>
      <c r="B566" s="3" t="s">
        <v>26</v>
      </c>
      <c r="C566" s="3" t="s">
        <v>283</v>
      </c>
      <c r="D566" s="3" t="s">
        <v>284</v>
      </c>
      <c r="E566" s="4">
        <v>1</v>
      </c>
      <c r="F566" s="4">
        <v>19</v>
      </c>
      <c r="G566" s="3" t="s">
        <v>623</v>
      </c>
      <c r="H566" s="3" t="s">
        <v>1019</v>
      </c>
      <c r="I566" s="3" t="s">
        <v>37718</v>
      </c>
      <c r="J566" s="3" t="s">
        <v>1386</v>
      </c>
    </row>
    <row r="567" spans="1:10" s="6" customFormat="1" ht="15" customHeight="1" x14ac:dyDescent="0.3">
      <c r="A567" s="3" t="s">
        <v>25</v>
      </c>
      <c r="B567" s="3" t="s">
        <v>26</v>
      </c>
      <c r="C567" s="3" t="s">
        <v>204</v>
      </c>
      <c r="D567" s="3" t="s">
        <v>205</v>
      </c>
      <c r="E567" s="4">
        <v>1</v>
      </c>
      <c r="F567" s="4">
        <v>13</v>
      </c>
      <c r="G567" s="3" t="s">
        <v>623</v>
      </c>
      <c r="H567" s="3" t="s">
        <v>956</v>
      </c>
      <c r="I567" s="3" t="s">
        <v>37718</v>
      </c>
      <c r="J567" s="3" t="s">
        <v>1386</v>
      </c>
    </row>
    <row r="568" spans="1:10" s="6" customFormat="1" ht="15" customHeight="1" x14ac:dyDescent="0.3">
      <c r="A568" s="3" t="s">
        <v>25</v>
      </c>
      <c r="B568" s="3" t="s">
        <v>26</v>
      </c>
      <c r="C568" s="3" t="s">
        <v>142</v>
      </c>
      <c r="D568" s="3" t="s">
        <v>143</v>
      </c>
      <c r="E568" s="4">
        <v>1</v>
      </c>
      <c r="F568" s="4">
        <v>9</v>
      </c>
      <c r="G568" s="3" t="s">
        <v>623</v>
      </c>
      <c r="H568" s="3" t="s">
        <v>820</v>
      </c>
      <c r="I568" s="3" t="s">
        <v>37718</v>
      </c>
      <c r="J568" s="3" t="s">
        <v>1386</v>
      </c>
    </row>
    <row r="569" spans="1:10" s="6" customFormat="1" ht="15" customHeight="1" x14ac:dyDescent="0.3">
      <c r="A569" s="3" t="s">
        <v>25</v>
      </c>
      <c r="B569" s="3" t="s">
        <v>26</v>
      </c>
      <c r="C569" s="3" t="s">
        <v>128</v>
      </c>
      <c r="D569" s="3" t="s">
        <v>129</v>
      </c>
      <c r="E569" s="4">
        <v>1</v>
      </c>
      <c r="F569" s="4">
        <v>8</v>
      </c>
      <c r="G569" s="3" t="s">
        <v>623</v>
      </c>
      <c r="H569" s="3" t="s">
        <v>803</v>
      </c>
      <c r="I569" s="3" t="s">
        <v>37718</v>
      </c>
      <c r="J569" s="3" t="s">
        <v>1386</v>
      </c>
    </row>
    <row r="570" spans="1:10" s="6" customFormat="1" ht="15" customHeight="1" x14ac:dyDescent="0.3">
      <c r="A570" s="3" t="s">
        <v>25</v>
      </c>
      <c r="B570" s="3" t="s">
        <v>26</v>
      </c>
      <c r="C570" s="3" t="s">
        <v>97</v>
      </c>
      <c r="D570" s="3" t="s">
        <v>98</v>
      </c>
      <c r="E570" s="4">
        <v>1</v>
      </c>
      <c r="F570" s="4">
        <v>6</v>
      </c>
      <c r="G570" s="3" t="s">
        <v>623</v>
      </c>
      <c r="H570" s="3" t="s">
        <v>742</v>
      </c>
      <c r="I570" s="3" t="s">
        <v>37718</v>
      </c>
      <c r="J570" s="3" t="s">
        <v>1386</v>
      </c>
    </row>
    <row r="571" spans="1:10" s="6" customFormat="1" ht="15" customHeight="1" x14ac:dyDescent="0.3">
      <c r="A571" s="3" t="s">
        <v>493</v>
      </c>
      <c r="B571" s="3" t="s">
        <v>494</v>
      </c>
      <c r="C571" s="3" t="s">
        <v>189</v>
      </c>
      <c r="D571" s="3" t="s">
        <v>190</v>
      </c>
      <c r="E571" s="4">
        <v>36</v>
      </c>
      <c r="F571" s="4">
        <v>12</v>
      </c>
      <c r="G571" s="3" t="s">
        <v>1241</v>
      </c>
      <c r="H571" s="3" t="s">
        <v>948</v>
      </c>
      <c r="I571" s="3" t="s">
        <v>37718</v>
      </c>
      <c r="J571" s="3" t="s">
        <v>4865</v>
      </c>
    </row>
    <row r="572" spans="1:10" s="6" customFormat="1" ht="15" customHeight="1" x14ac:dyDescent="0.3">
      <c r="A572" s="3" t="s">
        <v>482</v>
      </c>
      <c r="B572" s="3" t="s">
        <v>483</v>
      </c>
      <c r="C572" s="3" t="s">
        <v>532</v>
      </c>
      <c r="D572" s="3" t="s">
        <v>533</v>
      </c>
      <c r="E572" s="4">
        <v>35</v>
      </c>
      <c r="F572" s="4">
        <v>39</v>
      </c>
      <c r="G572" s="3" t="s">
        <v>1229</v>
      </c>
      <c r="H572" s="3" t="s">
        <v>1265</v>
      </c>
      <c r="I572" s="3" t="s">
        <v>37718</v>
      </c>
      <c r="J572" s="3" t="s">
        <v>1386</v>
      </c>
    </row>
    <row r="573" spans="1:10" s="6" customFormat="1" ht="15" customHeight="1" x14ac:dyDescent="0.3">
      <c r="A573" s="3" t="s">
        <v>493</v>
      </c>
      <c r="B573" s="3" t="s">
        <v>494</v>
      </c>
      <c r="C573" s="3" t="s">
        <v>246</v>
      </c>
      <c r="D573" s="3" t="s">
        <v>247</v>
      </c>
      <c r="E573" s="4">
        <v>36</v>
      </c>
      <c r="F573" s="4">
        <v>16</v>
      </c>
      <c r="G573" s="3" t="s">
        <v>1241</v>
      </c>
      <c r="H573" s="3" t="s">
        <v>989</v>
      </c>
      <c r="I573" s="3" t="s">
        <v>37718</v>
      </c>
      <c r="J573" s="3" t="s">
        <v>4865</v>
      </c>
    </row>
    <row r="574" spans="1:10" s="6" customFormat="1" ht="15" customHeight="1" x14ac:dyDescent="0.3">
      <c r="A574" s="3" t="s">
        <v>493</v>
      </c>
      <c r="B574" s="3" t="s">
        <v>494</v>
      </c>
      <c r="C574" s="3" t="s">
        <v>307</v>
      </c>
      <c r="D574" s="3" t="s">
        <v>308</v>
      </c>
      <c r="E574" s="4">
        <v>36</v>
      </c>
      <c r="F574" s="4">
        <v>21</v>
      </c>
      <c r="G574" s="3" t="s">
        <v>1241</v>
      </c>
      <c r="H574" s="3" t="s">
        <v>1051</v>
      </c>
      <c r="I574" s="3" t="s">
        <v>37718</v>
      </c>
      <c r="J574" s="3" t="s">
        <v>4865</v>
      </c>
    </row>
    <row r="575" spans="1:10" s="6" customFormat="1" ht="15" customHeight="1" x14ac:dyDescent="0.3">
      <c r="A575" s="3" t="s">
        <v>352</v>
      </c>
      <c r="B575" s="3" t="s">
        <v>353</v>
      </c>
      <c r="C575" s="3" t="s">
        <v>504</v>
      </c>
      <c r="D575" s="3" t="s">
        <v>505</v>
      </c>
      <c r="E575" s="4">
        <v>24</v>
      </c>
      <c r="F575" s="4">
        <v>37</v>
      </c>
      <c r="G575" s="3" t="s">
        <v>1092</v>
      </c>
      <c r="H575" s="3" t="s">
        <v>1246</v>
      </c>
      <c r="I575" s="3" t="s">
        <v>37718</v>
      </c>
      <c r="J575" s="3" t="s">
        <v>4865</v>
      </c>
    </row>
    <row r="576" spans="1:10" s="6" customFormat="1" ht="15" customHeight="1" x14ac:dyDescent="0.3">
      <c r="A576" s="3" t="s">
        <v>352</v>
      </c>
      <c r="B576" s="3" t="s">
        <v>353</v>
      </c>
      <c r="C576" s="3" t="s">
        <v>545</v>
      </c>
      <c r="D576" s="3" t="s">
        <v>546</v>
      </c>
      <c r="E576" s="4">
        <v>24</v>
      </c>
      <c r="F576" s="4">
        <v>40</v>
      </c>
      <c r="G576" s="3" t="s">
        <v>1092</v>
      </c>
      <c r="H576" s="3" t="s">
        <v>1276</v>
      </c>
      <c r="I576" s="3" t="s">
        <v>37718</v>
      </c>
      <c r="J576" s="3" t="s">
        <v>4865</v>
      </c>
    </row>
    <row r="577" spans="1:10" s="6" customFormat="1" ht="15" customHeight="1" x14ac:dyDescent="0.3">
      <c r="A577" s="3" t="s">
        <v>352</v>
      </c>
      <c r="B577" s="3" t="s">
        <v>353</v>
      </c>
      <c r="C577" s="3" t="s">
        <v>568</v>
      </c>
      <c r="D577" s="3" t="s">
        <v>569</v>
      </c>
      <c r="E577" s="4">
        <v>24</v>
      </c>
      <c r="F577" s="4">
        <v>42</v>
      </c>
      <c r="G577" s="3" t="s">
        <v>1092</v>
      </c>
      <c r="H577" s="3" t="s">
        <v>1302</v>
      </c>
      <c r="I577" s="3" t="s">
        <v>37718</v>
      </c>
      <c r="J577" s="3" t="s">
        <v>4865</v>
      </c>
    </row>
    <row r="578" spans="1:10" s="6" customFormat="1" ht="15" customHeight="1" x14ac:dyDescent="0.3">
      <c r="A578" s="3" t="s">
        <v>352</v>
      </c>
      <c r="B578" s="3" t="s">
        <v>353</v>
      </c>
      <c r="C578" s="3" t="s">
        <v>581</v>
      </c>
      <c r="D578" s="3" t="s">
        <v>582</v>
      </c>
      <c r="E578" s="4">
        <v>24</v>
      </c>
      <c r="F578" s="4">
        <v>43</v>
      </c>
      <c r="G578" s="3" t="s">
        <v>1092</v>
      </c>
      <c r="H578" s="3" t="s">
        <v>1321</v>
      </c>
      <c r="I578" s="3" t="s">
        <v>37718</v>
      </c>
      <c r="J578" s="3" t="s">
        <v>4865</v>
      </c>
    </row>
    <row r="579" spans="1:10" s="6" customFormat="1" ht="15" customHeight="1" x14ac:dyDescent="0.3">
      <c r="A579" s="3" t="s">
        <v>352</v>
      </c>
      <c r="B579" s="3" t="s">
        <v>353</v>
      </c>
      <c r="C579" s="3" t="s">
        <v>605</v>
      </c>
      <c r="D579" s="3" t="s">
        <v>606</v>
      </c>
      <c r="E579" s="4">
        <v>24</v>
      </c>
      <c r="F579" s="4">
        <v>45</v>
      </c>
      <c r="G579" s="3" t="s">
        <v>1092</v>
      </c>
      <c r="H579" s="3" t="s">
        <v>1340</v>
      </c>
      <c r="I579" s="3" t="s">
        <v>37718</v>
      </c>
      <c r="J579" s="3" t="s">
        <v>4865</v>
      </c>
    </row>
    <row r="580" spans="1:10" s="6" customFormat="1" ht="15" customHeight="1" x14ac:dyDescent="0.3">
      <c r="A580" s="3" t="s">
        <v>352</v>
      </c>
      <c r="B580" s="3" t="s">
        <v>353</v>
      </c>
      <c r="C580" s="3" t="s">
        <v>42</v>
      </c>
      <c r="D580" s="3" t="s">
        <v>43</v>
      </c>
      <c r="E580" s="4">
        <v>24</v>
      </c>
      <c r="F580" s="4">
        <v>2</v>
      </c>
      <c r="G580" s="3" t="s">
        <v>1092</v>
      </c>
      <c r="H580" s="3" t="s">
        <v>686</v>
      </c>
      <c r="I580" s="3" t="s">
        <v>37718</v>
      </c>
      <c r="J580" s="3" t="s">
        <v>4382</v>
      </c>
    </row>
    <row r="581" spans="1:10" s="6" customFormat="1" ht="15" customHeight="1" x14ac:dyDescent="0.3">
      <c r="A581" s="3" t="s">
        <v>352</v>
      </c>
      <c r="B581" s="3" t="s">
        <v>353</v>
      </c>
      <c r="C581" s="3" t="s">
        <v>112</v>
      </c>
      <c r="D581" s="3" t="s">
        <v>113</v>
      </c>
      <c r="E581" s="4">
        <v>24</v>
      </c>
      <c r="F581" s="4">
        <v>7</v>
      </c>
      <c r="G581" s="3" t="s">
        <v>1092</v>
      </c>
      <c r="H581" s="3" t="s">
        <v>749</v>
      </c>
      <c r="I581" s="3" t="s">
        <v>37718</v>
      </c>
      <c r="J581" s="3" t="s">
        <v>4382</v>
      </c>
    </row>
    <row r="582" spans="1:10" s="6" customFormat="1" ht="15" customHeight="1" x14ac:dyDescent="0.3">
      <c r="A582" s="3" t="s">
        <v>352</v>
      </c>
      <c r="B582" s="3" t="s">
        <v>353</v>
      </c>
      <c r="C582" s="3" t="s">
        <v>142</v>
      </c>
      <c r="D582" s="3" t="s">
        <v>143</v>
      </c>
      <c r="E582" s="4">
        <v>24</v>
      </c>
      <c r="F582" s="4">
        <v>9</v>
      </c>
      <c r="G582" s="3" t="s">
        <v>1092</v>
      </c>
      <c r="H582" s="3" t="s">
        <v>820</v>
      </c>
      <c r="I582" s="3" t="s">
        <v>37718</v>
      </c>
      <c r="J582" s="3" t="s">
        <v>4382</v>
      </c>
    </row>
    <row r="583" spans="1:10" s="6" customFormat="1" ht="15" customHeight="1" x14ac:dyDescent="0.3">
      <c r="A583" s="3" t="s">
        <v>352</v>
      </c>
      <c r="B583" s="3" t="s">
        <v>353</v>
      </c>
      <c r="C583" s="3" t="s">
        <v>158</v>
      </c>
      <c r="D583" s="3" t="s">
        <v>159</v>
      </c>
      <c r="E583" s="4">
        <v>24</v>
      </c>
      <c r="F583" s="4">
        <v>10</v>
      </c>
      <c r="G583" s="3" t="s">
        <v>1092</v>
      </c>
      <c r="H583" s="3" t="s">
        <v>854</v>
      </c>
      <c r="I583" s="3" t="s">
        <v>37718</v>
      </c>
      <c r="J583" s="3" t="s">
        <v>4382</v>
      </c>
    </row>
    <row r="584" spans="1:10" s="6" customFormat="1" ht="15" customHeight="1" x14ac:dyDescent="0.3">
      <c r="A584" s="3" t="s">
        <v>352</v>
      </c>
      <c r="B584" s="3" t="s">
        <v>353</v>
      </c>
      <c r="C584" s="3" t="s">
        <v>97</v>
      </c>
      <c r="D584" s="3" t="s">
        <v>98</v>
      </c>
      <c r="E584" s="4">
        <v>24</v>
      </c>
      <c r="F584" s="4">
        <v>6</v>
      </c>
      <c r="G584" s="3" t="s">
        <v>1092</v>
      </c>
      <c r="H584" s="3" t="s">
        <v>742</v>
      </c>
      <c r="I584" s="3" t="s">
        <v>37718</v>
      </c>
      <c r="J584" s="3" t="s">
        <v>6935</v>
      </c>
    </row>
    <row r="585" spans="1:10" s="6" customFormat="1" ht="15" customHeight="1" x14ac:dyDescent="0.3">
      <c r="A585" s="3" t="s">
        <v>352</v>
      </c>
      <c r="B585" s="3" t="s">
        <v>353</v>
      </c>
      <c r="C585" s="3" t="s">
        <v>283</v>
      </c>
      <c r="D585" s="3" t="s">
        <v>284</v>
      </c>
      <c r="E585" s="4">
        <v>24</v>
      </c>
      <c r="F585" s="4">
        <v>19</v>
      </c>
      <c r="G585" s="3" t="s">
        <v>1092</v>
      </c>
      <c r="H585" s="3" t="s">
        <v>1019</v>
      </c>
      <c r="I585" s="3" t="s">
        <v>37718</v>
      </c>
      <c r="J585" s="3" t="s">
        <v>6935</v>
      </c>
    </row>
    <row r="586" spans="1:10" s="6" customFormat="1" ht="15" customHeight="1" x14ac:dyDescent="0.3">
      <c r="A586" s="3" t="s">
        <v>352</v>
      </c>
      <c r="B586" s="3" t="s">
        <v>353</v>
      </c>
      <c r="C586" s="3" t="s">
        <v>97</v>
      </c>
      <c r="D586" s="3" t="s">
        <v>98</v>
      </c>
      <c r="E586" s="4">
        <v>24</v>
      </c>
      <c r="F586" s="4">
        <v>6</v>
      </c>
      <c r="G586" s="3" t="s">
        <v>1092</v>
      </c>
      <c r="H586" s="3" t="s">
        <v>742</v>
      </c>
      <c r="I586" s="3" t="s">
        <v>37718</v>
      </c>
      <c r="J586" s="3" t="s">
        <v>2761</v>
      </c>
    </row>
    <row r="587" spans="1:10" s="6" customFormat="1" ht="15" customHeight="1" x14ac:dyDescent="0.3">
      <c r="A587" s="3" t="s">
        <v>352</v>
      </c>
      <c r="B587" s="3" t="s">
        <v>353</v>
      </c>
      <c r="C587" s="3" t="s">
        <v>112</v>
      </c>
      <c r="D587" s="3" t="s">
        <v>113</v>
      </c>
      <c r="E587" s="4">
        <v>24</v>
      </c>
      <c r="F587" s="4">
        <v>7</v>
      </c>
      <c r="G587" s="3" t="s">
        <v>1092</v>
      </c>
      <c r="H587" s="3" t="s">
        <v>749</v>
      </c>
      <c r="I587" s="3" t="s">
        <v>37718</v>
      </c>
      <c r="J587" s="3" t="s">
        <v>2761</v>
      </c>
    </row>
    <row r="588" spans="1:10" s="6" customFormat="1" ht="15" customHeight="1" x14ac:dyDescent="0.3">
      <c r="A588" s="3" t="s">
        <v>352</v>
      </c>
      <c r="B588" s="3" t="s">
        <v>353</v>
      </c>
      <c r="C588" s="3" t="s">
        <v>532</v>
      </c>
      <c r="D588" s="3" t="s">
        <v>533</v>
      </c>
      <c r="E588" s="4">
        <v>24</v>
      </c>
      <c r="F588" s="4">
        <v>39</v>
      </c>
      <c r="G588" s="3" t="s">
        <v>1092</v>
      </c>
      <c r="H588" s="3" t="s">
        <v>1265</v>
      </c>
      <c r="I588" s="3" t="s">
        <v>37718</v>
      </c>
      <c r="J588" s="3" t="s">
        <v>2761</v>
      </c>
    </row>
    <row r="589" spans="1:10" s="6" customFormat="1" ht="15" customHeight="1" x14ac:dyDescent="0.3">
      <c r="A589" s="3" t="s">
        <v>493</v>
      </c>
      <c r="B589" s="3" t="s">
        <v>494</v>
      </c>
      <c r="C589" s="3" t="s">
        <v>376</v>
      </c>
      <c r="D589" s="3" t="s">
        <v>377</v>
      </c>
      <c r="E589" s="4">
        <v>36</v>
      </c>
      <c r="F589" s="4">
        <v>26</v>
      </c>
      <c r="G589" s="3" t="s">
        <v>1241</v>
      </c>
      <c r="H589" s="3" t="s">
        <v>1119</v>
      </c>
      <c r="I589" s="3" t="s">
        <v>37718</v>
      </c>
      <c r="J589" s="3" t="s">
        <v>4865</v>
      </c>
    </row>
    <row r="590" spans="1:10" s="6" customFormat="1" ht="15" customHeight="1" x14ac:dyDescent="0.3">
      <c r="A590" s="3" t="s">
        <v>493</v>
      </c>
      <c r="B590" s="3" t="s">
        <v>494</v>
      </c>
      <c r="C590" s="3" t="s">
        <v>366</v>
      </c>
      <c r="D590" s="3" t="s">
        <v>367</v>
      </c>
      <c r="E590" s="4">
        <v>36</v>
      </c>
      <c r="F590" s="4">
        <v>25</v>
      </c>
      <c r="G590" s="3" t="s">
        <v>1241</v>
      </c>
      <c r="H590" s="3" t="s">
        <v>1110</v>
      </c>
      <c r="I590" s="3" t="s">
        <v>37718</v>
      </c>
      <c r="J590" s="3" t="s">
        <v>4865</v>
      </c>
    </row>
    <row r="591" spans="1:10" s="6" customFormat="1" ht="15" customHeight="1" x14ac:dyDescent="0.3">
      <c r="A591" s="3" t="s">
        <v>142</v>
      </c>
      <c r="B591" s="3" t="s">
        <v>143</v>
      </c>
      <c r="C591" s="3" t="s">
        <v>448</v>
      </c>
      <c r="D591" s="3" t="s">
        <v>449</v>
      </c>
      <c r="E591" s="4">
        <v>9</v>
      </c>
      <c r="F591" s="4">
        <v>32</v>
      </c>
      <c r="G591" s="3" t="s">
        <v>820</v>
      </c>
      <c r="H591" s="3" t="s">
        <v>1201</v>
      </c>
      <c r="I591" s="3" t="s">
        <v>37718</v>
      </c>
      <c r="J591" s="3" t="s">
        <v>4865</v>
      </c>
    </row>
    <row r="592" spans="1:10" s="6" customFormat="1" ht="15" customHeight="1" x14ac:dyDescent="0.3">
      <c r="A592" s="3" t="s">
        <v>493</v>
      </c>
      <c r="B592" s="3" t="s">
        <v>494</v>
      </c>
      <c r="C592" s="3" t="s">
        <v>352</v>
      </c>
      <c r="D592" s="3" t="s">
        <v>353</v>
      </c>
      <c r="E592" s="4">
        <v>36</v>
      </c>
      <c r="F592" s="4">
        <v>24</v>
      </c>
      <c r="G592" s="3" t="s">
        <v>1241</v>
      </c>
      <c r="H592" s="3" t="s">
        <v>1092</v>
      </c>
      <c r="I592" s="3" t="s">
        <v>37718</v>
      </c>
      <c r="J592" s="3" t="s">
        <v>4865</v>
      </c>
    </row>
    <row r="593" spans="1:10" s="6" customFormat="1" ht="15" customHeight="1" x14ac:dyDescent="0.3">
      <c r="A593" s="3" t="s">
        <v>493</v>
      </c>
      <c r="B593" s="3" t="s">
        <v>494</v>
      </c>
      <c r="C593" s="3" t="s">
        <v>337</v>
      </c>
      <c r="D593" s="3" t="s">
        <v>338</v>
      </c>
      <c r="E593" s="4">
        <v>36</v>
      </c>
      <c r="F593" s="4">
        <v>23</v>
      </c>
      <c r="G593" s="3" t="s">
        <v>1241</v>
      </c>
      <c r="H593" s="3" t="s">
        <v>1068</v>
      </c>
      <c r="I593" s="3" t="s">
        <v>37718</v>
      </c>
      <c r="J593" s="3" t="s">
        <v>4865</v>
      </c>
    </row>
    <row r="594" spans="1:10" s="6" customFormat="1" ht="15" customHeight="1" x14ac:dyDescent="0.3">
      <c r="A594" s="3" t="s">
        <v>493</v>
      </c>
      <c r="B594" s="3" t="s">
        <v>494</v>
      </c>
      <c r="C594" s="3" t="s">
        <v>295</v>
      </c>
      <c r="D594" s="3" t="s">
        <v>296</v>
      </c>
      <c r="E594" s="4">
        <v>36</v>
      </c>
      <c r="F594" s="4">
        <v>20</v>
      </c>
      <c r="G594" s="3" t="s">
        <v>1241</v>
      </c>
      <c r="H594" s="3" t="s">
        <v>1028</v>
      </c>
      <c r="I594" s="3" t="s">
        <v>37718</v>
      </c>
      <c r="J594" s="3" t="s">
        <v>4865</v>
      </c>
    </row>
    <row r="595" spans="1:10" s="6" customFormat="1" ht="15" customHeight="1" x14ac:dyDescent="0.3">
      <c r="A595" s="3" t="s">
        <v>504</v>
      </c>
      <c r="B595" s="3" t="s">
        <v>505</v>
      </c>
      <c r="C595" s="3" t="s">
        <v>260</v>
      </c>
      <c r="D595" s="3" t="s">
        <v>261</v>
      </c>
      <c r="E595" s="4">
        <v>37</v>
      </c>
      <c r="F595" s="4">
        <v>17</v>
      </c>
      <c r="G595" s="3" t="s">
        <v>1246</v>
      </c>
      <c r="H595" s="3" t="s">
        <v>1005</v>
      </c>
      <c r="I595" s="3" t="s">
        <v>37718</v>
      </c>
      <c r="J595" s="3" t="s">
        <v>1382</v>
      </c>
    </row>
    <row r="596" spans="1:10" s="6" customFormat="1" ht="15" customHeight="1" x14ac:dyDescent="0.3">
      <c r="A596" s="3" t="s">
        <v>142</v>
      </c>
      <c r="B596" s="3" t="s">
        <v>143</v>
      </c>
      <c r="C596" s="3" t="s">
        <v>493</v>
      </c>
      <c r="D596" s="3" t="s">
        <v>494</v>
      </c>
      <c r="E596" s="4">
        <v>9</v>
      </c>
      <c r="F596" s="4">
        <v>36</v>
      </c>
      <c r="G596" s="3" t="s">
        <v>820</v>
      </c>
      <c r="H596" s="3" t="s">
        <v>1241</v>
      </c>
      <c r="I596" s="3" t="s">
        <v>37718</v>
      </c>
      <c r="J596" s="3" t="s">
        <v>4865</v>
      </c>
    </row>
    <row r="597" spans="1:10" s="6" customFormat="1" ht="15" customHeight="1" x14ac:dyDescent="0.3">
      <c r="A597" s="3" t="s">
        <v>504</v>
      </c>
      <c r="B597" s="3" t="s">
        <v>505</v>
      </c>
      <c r="C597" s="3" t="s">
        <v>189</v>
      </c>
      <c r="D597" s="3" t="s">
        <v>190</v>
      </c>
      <c r="E597" s="4">
        <v>37</v>
      </c>
      <c r="F597" s="4">
        <v>12</v>
      </c>
      <c r="G597" s="3" t="s">
        <v>1246</v>
      </c>
      <c r="H597" s="3" t="s">
        <v>948</v>
      </c>
      <c r="I597" s="3" t="s">
        <v>37718</v>
      </c>
      <c r="J597" s="3" t="s">
        <v>1382</v>
      </c>
    </row>
    <row r="598" spans="1:10" s="6" customFormat="1" ht="15" customHeight="1" x14ac:dyDescent="0.3">
      <c r="A598" s="3" t="s">
        <v>158</v>
      </c>
      <c r="B598" s="3" t="s">
        <v>159</v>
      </c>
      <c r="C598" s="3" t="s">
        <v>337</v>
      </c>
      <c r="D598" s="3" t="s">
        <v>338</v>
      </c>
      <c r="E598" s="4">
        <v>10</v>
      </c>
      <c r="F598" s="4">
        <v>23</v>
      </c>
      <c r="G598" s="3" t="s">
        <v>854</v>
      </c>
      <c r="H598" s="3" t="s">
        <v>1068</v>
      </c>
      <c r="I598" s="3" t="s">
        <v>37718</v>
      </c>
      <c r="J598" s="3" t="s">
        <v>4865</v>
      </c>
    </row>
    <row r="599" spans="1:10" s="6" customFormat="1" ht="15" customHeight="1" x14ac:dyDescent="0.3">
      <c r="A599" s="3" t="s">
        <v>158</v>
      </c>
      <c r="B599" s="3" t="s">
        <v>159</v>
      </c>
      <c r="C599" s="3" t="s">
        <v>307</v>
      </c>
      <c r="D599" s="3" t="s">
        <v>308</v>
      </c>
      <c r="E599" s="4">
        <v>10</v>
      </c>
      <c r="F599" s="4">
        <v>21</v>
      </c>
      <c r="G599" s="3" t="s">
        <v>854</v>
      </c>
      <c r="H599" s="3" t="s">
        <v>1051</v>
      </c>
      <c r="I599" s="3" t="s">
        <v>37718</v>
      </c>
      <c r="J599" s="3" t="s">
        <v>4865</v>
      </c>
    </row>
    <row r="600" spans="1:10" s="6" customFormat="1" ht="15" customHeight="1" x14ac:dyDescent="0.3">
      <c r="A600" s="3" t="s">
        <v>158</v>
      </c>
      <c r="B600" s="3" t="s">
        <v>159</v>
      </c>
      <c r="C600" s="3" t="s">
        <v>295</v>
      </c>
      <c r="D600" s="3" t="s">
        <v>296</v>
      </c>
      <c r="E600" s="4">
        <v>10</v>
      </c>
      <c r="F600" s="4">
        <v>20</v>
      </c>
      <c r="G600" s="3" t="s">
        <v>854</v>
      </c>
      <c r="H600" s="3" t="s">
        <v>1028</v>
      </c>
      <c r="I600" s="3" t="s">
        <v>37718</v>
      </c>
      <c r="J600" s="3" t="s">
        <v>4865</v>
      </c>
    </row>
    <row r="601" spans="1:10" s="6" customFormat="1" ht="15" customHeight="1" x14ac:dyDescent="0.3">
      <c r="A601" s="3" t="s">
        <v>158</v>
      </c>
      <c r="B601" s="3" t="s">
        <v>159</v>
      </c>
      <c r="C601" s="3" t="s">
        <v>246</v>
      </c>
      <c r="D601" s="3" t="s">
        <v>247</v>
      </c>
      <c r="E601" s="4">
        <v>10</v>
      </c>
      <c r="F601" s="4">
        <v>16</v>
      </c>
      <c r="G601" s="3" t="s">
        <v>854</v>
      </c>
      <c r="H601" s="3" t="s">
        <v>989</v>
      </c>
      <c r="I601" s="3" t="s">
        <v>37718</v>
      </c>
      <c r="J601" s="3" t="s">
        <v>4865</v>
      </c>
    </row>
    <row r="602" spans="1:10" s="6" customFormat="1" ht="15" customHeight="1" x14ac:dyDescent="0.3">
      <c r="A602" s="3" t="s">
        <v>158</v>
      </c>
      <c r="B602" s="3" t="s">
        <v>159</v>
      </c>
      <c r="C602" s="3" t="s">
        <v>189</v>
      </c>
      <c r="D602" s="3" t="s">
        <v>190</v>
      </c>
      <c r="E602" s="4">
        <v>10</v>
      </c>
      <c r="F602" s="4">
        <v>12</v>
      </c>
      <c r="G602" s="3" t="s">
        <v>854</v>
      </c>
      <c r="H602" s="3" t="s">
        <v>948</v>
      </c>
      <c r="I602" s="3" t="s">
        <v>37718</v>
      </c>
      <c r="J602" s="3" t="s">
        <v>4865</v>
      </c>
    </row>
    <row r="603" spans="1:10" s="6" customFormat="1" ht="15" customHeight="1" x14ac:dyDescent="0.3">
      <c r="A603" s="3" t="s">
        <v>158</v>
      </c>
      <c r="B603" s="3" t="s">
        <v>159</v>
      </c>
      <c r="C603" s="3" t="s">
        <v>173</v>
      </c>
      <c r="D603" s="3" t="s">
        <v>174</v>
      </c>
      <c r="E603" s="4">
        <v>10</v>
      </c>
      <c r="F603" s="4">
        <v>11</v>
      </c>
      <c r="G603" s="3" t="s">
        <v>854</v>
      </c>
      <c r="H603" s="3" t="s">
        <v>867</v>
      </c>
      <c r="I603" s="3" t="s">
        <v>37718</v>
      </c>
      <c r="J603" s="3" t="s">
        <v>4865</v>
      </c>
    </row>
    <row r="604" spans="1:10" s="6" customFormat="1" ht="15" customHeight="1" x14ac:dyDescent="0.3">
      <c r="A604" s="3" t="s">
        <v>158</v>
      </c>
      <c r="B604" s="3" t="s">
        <v>159</v>
      </c>
      <c r="C604" s="3" t="s">
        <v>142</v>
      </c>
      <c r="D604" s="3" t="s">
        <v>143</v>
      </c>
      <c r="E604" s="4">
        <v>10</v>
      </c>
      <c r="F604" s="4">
        <v>9</v>
      </c>
      <c r="G604" s="3" t="s">
        <v>854</v>
      </c>
      <c r="H604" s="3" t="s">
        <v>820</v>
      </c>
      <c r="I604" s="3" t="s">
        <v>37718</v>
      </c>
      <c r="J604" s="3" t="s">
        <v>4865</v>
      </c>
    </row>
    <row r="605" spans="1:10" s="6" customFormat="1" ht="15" customHeight="1" x14ac:dyDescent="0.3">
      <c r="A605" s="3" t="s">
        <v>158</v>
      </c>
      <c r="B605" s="3" t="s">
        <v>159</v>
      </c>
      <c r="C605" s="3" t="s">
        <v>112</v>
      </c>
      <c r="D605" s="3" t="s">
        <v>113</v>
      </c>
      <c r="E605" s="4">
        <v>10</v>
      </c>
      <c r="F605" s="4">
        <v>7</v>
      </c>
      <c r="G605" s="3" t="s">
        <v>854</v>
      </c>
      <c r="H605" s="3" t="s">
        <v>749</v>
      </c>
      <c r="I605" s="3" t="s">
        <v>37718</v>
      </c>
      <c r="J605" s="3" t="s">
        <v>4865</v>
      </c>
    </row>
    <row r="606" spans="1:10" s="6" customFormat="1" ht="15" customHeight="1" x14ac:dyDescent="0.3">
      <c r="A606" s="3" t="s">
        <v>158</v>
      </c>
      <c r="B606" s="3" t="s">
        <v>159</v>
      </c>
      <c r="C606" s="3" t="s">
        <v>86</v>
      </c>
      <c r="D606" s="3" t="s">
        <v>87</v>
      </c>
      <c r="E606" s="4">
        <v>10</v>
      </c>
      <c r="F606" s="4">
        <v>5</v>
      </c>
      <c r="G606" s="3" t="s">
        <v>854</v>
      </c>
      <c r="H606" s="3" t="s">
        <v>731</v>
      </c>
      <c r="I606" s="3" t="s">
        <v>37718</v>
      </c>
      <c r="J606" s="3" t="s">
        <v>4865</v>
      </c>
    </row>
    <row r="607" spans="1:10" s="6" customFormat="1" ht="15" customHeight="1" x14ac:dyDescent="0.3">
      <c r="A607" s="3" t="s">
        <v>158</v>
      </c>
      <c r="B607" s="3" t="s">
        <v>159</v>
      </c>
      <c r="C607" s="3" t="s">
        <v>71</v>
      </c>
      <c r="D607" s="3" t="s">
        <v>72</v>
      </c>
      <c r="E607" s="4">
        <v>10</v>
      </c>
      <c r="F607" s="4">
        <v>4</v>
      </c>
      <c r="G607" s="3" t="s">
        <v>854</v>
      </c>
      <c r="H607" s="3" t="s">
        <v>718</v>
      </c>
      <c r="I607" s="3" t="s">
        <v>37718</v>
      </c>
      <c r="J607" s="3" t="s">
        <v>4865</v>
      </c>
    </row>
    <row r="608" spans="1:10" s="6" customFormat="1" ht="15" customHeight="1" x14ac:dyDescent="0.3">
      <c r="A608" s="3" t="s">
        <v>158</v>
      </c>
      <c r="B608" s="3" t="s">
        <v>159</v>
      </c>
      <c r="C608" s="3" t="s">
        <v>57</v>
      </c>
      <c r="D608" s="3" t="s">
        <v>58</v>
      </c>
      <c r="E608" s="4">
        <v>10</v>
      </c>
      <c r="F608" s="4">
        <v>3</v>
      </c>
      <c r="G608" s="3" t="s">
        <v>854</v>
      </c>
      <c r="H608" s="3" t="s">
        <v>705</v>
      </c>
      <c r="I608" s="3" t="s">
        <v>37718</v>
      </c>
      <c r="J608" s="3" t="s">
        <v>4865</v>
      </c>
    </row>
    <row r="609" spans="1:10" s="6" customFormat="1" ht="15" customHeight="1" x14ac:dyDescent="0.3">
      <c r="A609" s="3" t="s">
        <v>158</v>
      </c>
      <c r="B609" s="3" t="s">
        <v>159</v>
      </c>
      <c r="C609" s="3" t="s">
        <v>42</v>
      </c>
      <c r="D609" s="3" t="s">
        <v>43</v>
      </c>
      <c r="E609" s="4">
        <v>10</v>
      </c>
      <c r="F609" s="4">
        <v>2</v>
      </c>
      <c r="G609" s="3" t="s">
        <v>854</v>
      </c>
      <c r="H609" s="3" t="s">
        <v>686</v>
      </c>
      <c r="I609" s="3" t="s">
        <v>37718</v>
      </c>
      <c r="J609" s="3" t="s">
        <v>4865</v>
      </c>
    </row>
    <row r="610" spans="1:10" s="6" customFormat="1" ht="15" customHeight="1" x14ac:dyDescent="0.3">
      <c r="A610" s="3" t="s">
        <v>158</v>
      </c>
      <c r="B610" s="3" t="s">
        <v>159</v>
      </c>
      <c r="C610" s="3" t="s">
        <v>25</v>
      </c>
      <c r="D610" s="3" t="s">
        <v>26</v>
      </c>
      <c r="E610" s="4">
        <v>10</v>
      </c>
      <c r="F610" s="4">
        <v>1</v>
      </c>
      <c r="G610" s="3" t="s">
        <v>854</v>
      </c>
      <c r="H610" s="3" t="s">
        <v>623</v>
      </c>
      <c r="I610" s="3" t="s">
        <v>37718</v>
      </c>
      <c r="J610" s="3" t="s">
        <v>4865</v>
      </c>
    </row>
    <row r="611" spans="1:10" s="6" customFormat="1" ht="15" customHeight="1" x14ac:dyDescent="0.3">
      <c r="A611" s="3" t="s">
        <v>504</v>
      </c>
      <c r="B611" s="3" t="s">
        <v>505</v>
      </c>
      <c r="C611" s="3" t="s">
        <v>389</v>
      </c>
      <c r="D611" s="3" t="s">
        <v>390</v>
      </c>
      <c r="E611" s="4">
        <v>37</v>
      </c>
      <c r="F611" s="4">
        <v>27</v>
      </c>
      <c r="G611" s="3" t="s">
        <v>1246</v>
      </c>
      <c r="H611" s="3" t="s">
        <v>1127</v>
      </c>
      <c r="I611" s="3" t="s">
        <v>37718</v>
      </c>
      <c r="J611" s="3" t="s">
        <v>4865</v>
      </c>
    </row>
    <row r="612" spans="1:10" s="6" customFormat="1" ht="15" customHeight="1" x14ac:dyDescent="0.3">
      <c r="A612" s="3" t="s">
        <v>189</v>
      </c>
      <c r="B612" s="3" t="s">
        <v>190</v>
      </c>
      <c r="C612" s="3" t="s">
        <v>173</v>
      </c>
      <c r="D612" s="3" t="s">
        <v>174</v>
      </c>
      <c r="E612" s="4">
        <v>12</v>
      </c>
      <c r="F612" s="4">
        <v>11</v>
      </c>
      <c r="G612" s="3" t="s">
        <v>948</v>
      </c>
      <c r="H612" s="3" t="s">
        <v>867</v>
      </c>
      <c r="I612" s="3" t="s">
        <v>37718</v>
      </c>
      <c r="J612" s="3" t="s">
        <v>4865</v>
      </c>
    </row>
    <row r="613" spans="1:10" s="6" customFormat="1" ht="15" customHeight="1" x14ac:dyDescent="0.3">
      <c r="A613" s="3" t="s">
        <v>189</v>
      </c>
      <c r="B613" s="3" t="s">
        <v>190</v>
      </c>
      <c r="C613" s="3" t="s">
        <v>158</v>
      </c>
      <c r="D613" s="3" t="s">
        <v>159</v>
      </c>
      <c r="E613" s="4">
        <v>12</v>
      </c>
      <c r="F613" s="4">
        <v>10</v>
      </c>
      <c r="G613" s="3" t="s">
        <v>948</v>
      </c>
      <c r="H613" s="3" t="s">
        <v>854</v>
      </c>
      <c r="I613" s="3" t="s">
        <v>37718</v>
      </c>
      <c r="J613" s="3" t="s">
        <v>4865</v>
      </c>
    </row>
    <row r="614" spans="1:10" s="6" customFormat="1" ht="15" customHeight="1" x14ac:dyDescent="0.3">
      <c r="A614" s="3" t="s">
        <v>189</v>
      </c>
      <c r="B614" s="3" t="s">
        <v>190</v>
      </c>
      <c r="C614" s="3" t="s">
        <v>142</v>
      </c>
      <c r="D614" s="3" t="s">
        <v>143</v>
      </c>
      <c r="E614" s="4">
        <v>12</v>
      </c>
      <c r="F614" s="4">
        <v>9</v>
      </c>
      <c r="G614" s="3" t="s">
        <v>948</v>
      </c>
      <c r="H614" s="3" t="s">
        <v>820</v>
      </c>
      <c r="I614" s="3" t="s">
        <v>37718</v>
      </c>
      <c r="J614" s="3" t="s">
        <v>4865</v>
      </c>
    </row>
    <row r="615" spans="1:10" s="6" customFormat="1" ht="15" customHeight="1" x14ac:dyDescent="0.3">
      <c r="A615" s="3" t="s">
        <v>158</v>
      </c>
      <c r="B615" s="3" t="s">
        <v>159</v>
      </c>
      <c r="C615" s="3" t="s">
        <v>352</v>
      </c>
      <c r="D615" s="3" t="s">
        <v>353</v>
      </c>
      <c r="E615" s="4">
        <v>10</v>
      </c>
      <c r="F615" s="4">
        <v>24</v>
      </c>
      <c r="G615" s="3" t="s">
        <v>854</v>
      </c>
      <c r="H615" s="3" t="s">
        <v>1092</v>
      </c>
      <c r="I615" s="3" t="s">
        <v>37718</v>
      </c>
      <c r="J615" s="3" t="s">
        <v>4865</v>
      </c>
    </row>
    <row r="616" spans="1:10" s="6" customFormat="1" ht="15" customHeight="1" x14ac:dyDescent="0.3">
      <c r="A616" s="3" t="s">
        <v>158</v>
      </c>
      <c r="B616" s="3" t="s">
        <v>159</v>
      </c>
      <c r="C616" s="3" t="s">
        <v>366</v>
      </c>
      <c r="D616" s="3" t="s">
        <v>367</v>
      </c>
      <c r="E616" s="4">
        <v>10</v>
      </c>
      <c r="F616" s="4">
        <v>25</v>
      </c>
      <c r="G616" s="3" t="s">
        <v>854</v>
      </c>
      <c r="H616" s="3" t="s">
        <v>1110</v>
      </c>
      <c r="I616" s="3" t="s">
        <v>37718</v>
      </c>
      <c r="J616" s="3" t="s">
        <v>4865</v>
      </c>
    </row>
    <row r="617" spans="1:10" s="6" customFormat="1" ht="15" customHeight="1" x14ac:dyDescent="0.3">
      <c r="A617" s="3" t="s">
        <v>158</v>
      </c>
      <c r="B617" s="3" t="s">
        <v>159</v>
      </c>
      <c r="C617" s="3" t="s">
        <v>376</v>
      </c>
      <c r="D617" s="3" t="s">
        <v>377</v>
      </c>
      <c r="E617" s="4">
        <v>10</v>
      </c>
      <c r="F617" s="4">
        <v>26</v>
      </c>
      <c r="G617" s="3" t="s">
        <v>854</v>
      </c>
      <c r="H617" s="3" t="s">
        <v>1119</v>
      </c>
      <c r="I617" s="3" t="s">
        <v>37718</v>
      </c>
      <c r="J617" s="3" t="s">
        <v>4865</v>
      </c>
    </row>
    <row r="618" spans="1:10" s="6" customFormat="1" ht="15" customHeight="1" x14ac:dyDescent="0.3">
      <c r="A618" s="3" t="s">
        <v>158</v>
      </c>
      <c r="B618" s="3" t="s">
        <v>159</v>
      </c>
      <c r="C618" s="3" t="s">
        <v>389</v>
      </c>
      <c r="D618" s="3" t="s">
        <v>390</v>
      </c>
      <c r="E618" s="4">
        <v>10</v>
      </c>
      <c r="F618" s="4">
        <v>27</v>
      </c>
      <c r="G618" s="3" t="s">
        <v>854</v>
      </c>
      <c r="H618" s="3" t="s">
        <v>1127</v>
      </c>
      <c r="I618" s="3" t="s">
        <v>37718</v>
      </c>
      <c r="J618" s="3" t="s">
        <v>4865</v>
      </c>
    </row>
    <row r="619" spans="1:10" s="6" customFormat="1" ht="15" customHeight="1" x14ac:dyDescent="0.3">
      <c r="A619" s="3" t="s">
        <v>158</v>
      </c>
      <c r="B619" s="3" t="s">
        <v>159</v>
      </c>
      <c r="C619" s="3" t="s">
        <v>366</v>
      </c>
      <c r="D619" s="3" t="s">
        <v>367</v>
      </c>
      <c r="E619" s="4">
        <v>10</v>
      </c>
      <c r="F619" s="4">
        <v>25</v>
      </c>
      <c r="G619" s="3" t="s">
        <v>854</v>
      </c>
      <c r="H619" s="3" t="s">
        <v>1110</v>
      </c>
      <c r="I619" s="3" t="s">
        <v>37718</v>
      </c>
      <c r="J619" s="3" t="s">
        <v>6492</v>
      </c>
    </row>
    <row r="620" spans="1:10" s="6" customFormat="1" ht="15" customHeight="1" x14ac:dyDescent="0.3">
      <c r="A620" s="3" t="s">
        <v>158</v>
      </c>
      <c r="B620" s="3" t="s">
        <v>159</v>
      </c>
      <c r="C620" s="3" t="s">
        <v>337</v>
      </c>
      <c r="D620" s="3" t="s">
        <v>338</v>
      </c>
      <c r="E620" s="4">
        <v>10</v>
      </c>
      <c r="F620" s="4">
        <v>23</v>
      </c>
      <c r="G620" s="3" t="s">
        <v>854</v>
      </c>
      <c r="H620" s="3" t="s">
        <v>1068</v>
      </c>
      <c r="I620" s="3" t="s">
        <v>37718</v>
      </c>
      <c r="J620" s="3" t="s">
        <v>5421</v>
      </c>
    </row>
    <row r="621" spans="1:10" s="6" customFormat="1" ht="15" customHeight="1" x14ac:dyDescent="0.3">
      <c r="A621" s="3" t="s">
        <v>158</v>
      </c>
      <c r="B621" s="3" t="s">
        <v>159</v>
      </c>
      <c r="C621" s="3" t="s">
        <v>295</v>
      </c>
      <c r="D621" s="3" t="s">
        <v>296</v>
      </c>
      <c r="E621" s="4">
        <v>10</v>
      </c>
      <c r="F621" s="4">
        <v>20</v>
      </c>
      <c r="G621" s="3" t="s">
        <v>854</v>
      </c>
      <c r="H621" s="3" t="s">
        <v>1028</v>
      </c>
      <c r="I621" s="3" t="s">
        <v>37718</v>
      </c>
      <c r="J621" s="3" t="s">
        <v>5421</v>
      </c>
    </row>
    <row r="622" spans="1:10" s="6" customFormat="1" ht="15" customHeight="1" x14ac:dyDescent="0.3">
      <c r="A622" s="3" t="s">
        <v>158</v>
      </c>
      <c r="B622" s="3" t="s">
        <v>159</v>
      </c>
      <c r="C622" s="3" t="s">
        <v>142</v>
      </c>
      <c r="D622" s="3" t="s">
        <v>143</v>
      </c>
      <c r="E622" s="4">
        <v>10</v>
      </c>
      <c r="F622" s="4">
        <v>9</v>
      </c>
      <c r="G622" s="3" t="s">
        <v>854</v>
      </c>
      <c r="H622" s="3" t="s">
        <v>820</v>
      </c>
      <c r="I622" s="3" t="s">
        <v>37718</v>
      </c>
      <c r="J622" s="3" t="s">
        <v>5421</v>
      </c>
    </row>
    <row r="623" spans="1:10" s="6" customFormat="1" ht="15" customHeight="1" x14ac:dyDescent="0.3">
      <c r="A623" s="3" t="s">
        <v>158</v>
      </c>
      <c r="B623" s="3" t="s">
        <v>159</v>
      </c>
      <c r="C623" s="3" t="s">
        <v>112</v>
      </c>
      <c r="D623" s="3" t="s">
        <v>113</v>
      </c>
      <c r="E623" s="4">
        <v>10</v>
      </c>
      <c r="F623" s="4">
        <v>7</v>
      </c>
      <c r="G623" s="3" t="s">
        <v>854</v>
      </c>
      <c r="H623" s="3" t="s">
        <v>749</v>
      </c>
      <c r="I623" s="3" t="s">
        <v>37718</v>
      </c>
      <c r="J623" s="3" t="s">
        <v>5421</v>
      </c>
    </row>
    <row r="624" spans="1:10" s="6" customFormat="1" ht="15" customHeight="1" x14ac:dyDescent="0.3">
      <c r="A624" s="3" t="s">
        <v>158</v>
      </c>
      <c r="B624" s="3" t="s">
        <v>159</v>
      </c>
      <c r="C624" s="3" t="s">
        <v>42</v>
      </c>
      <c r="D624" s="3" t="s">
        <v>43</v>
      </c>
      <c r="E624" s="4">
        <v>10</v>
      </c>
      <c r="F624" s="4">
        <v>2</v>
      </c>
      <c r="G624" s="3" t="s">
        <v>854</v>
      </c>
      <c r="H624" s="3" t="s">
        <v>686</v>
      </c>
      <c r="I624" s="3" t="s">
        <v>37718</v>
      </c>
      <c r="J624" s="3" t="s">
        <v>5421</v>
      </c>
    </row>
    <row r="625" spans="1:10" s="6" customFormat="1" ht="15" customHeight="1" x14ac:dyDescent="0.3">
      <c r="A625" s="3" t="s">
        <v>158</v>
      </c>
      <c r="B625" s="3" t="s">
        <v>159</v>
      </c>
      <c r="C625" s="3" t="s">
        <v>25</v>
      </c>
      <c r="D625" s="3" t="s">
        <v>26</v>
      </c>
      <c r="E625" s="4">
        <v>10</v>
      </c>
      <c r="F625" s="4">
        <v>1</v>
      </c>
      <c r="G625" s="3" t="s">
        <v>854</v>
      </c>
      <c r="H625" s="3" t="s">
        <v>623</v>
      </c>
      <c r="I625" s="3" t="s">
        <v>37718</v>
      </c>
      <c r="J625" s="3" t="s">
        <v>5421</v>
      </c>
    </row>
    <row r="626" spans="1:10" s="6" customFormat="1" ht="15" customHeight="1" x14ac:dyDescent="0.3">
      <c r="A626" s="3" t="s">
        <v>158</v>
      </c>
      <c r="B626" s="3" t="s">
        <v>159</v>
      </c>
      <c r="C626" s="3" t="s">
        <v>352</v>
      </c>
      <c r="D626" s="3" t="s">
        <v>353</v>
      </c>
      <c r="E626" s="4">
        <v>10</v>
      </c>
      <c r="F626" s="4">
        <v>24</v>
      </c>
      <c r="G626" s="3" t="s">
        <v>854</v>
      </c>
      <c r="H626" s="3" t="s">
        <v>1092</v>
      </c>
      <c r="I626" s="3" t="s">
        <v>37718</v>
      </c>
      <c r="J626" s="3" t="s">
        <v>4382</v>
      </c>
    </row>
    <row r="627" spans="1:10" s="6" customFormat="1" ht="15" customHeight="1" x14ac:dyDescent="0.3">
      <c r="A627" s="3" t="s">
        <v>189</v>
      </c>
      <c r="B627" s="3" t="s">
        <v>190</v>
      </c>
      <c r="C627" s="3" t="s">
        <v>112</v>
      </c>
      <c r="D627" s="3" t="s">
        <v>113</v>
      </c>
      <c r="E627" s="4">
        <v>12</v>
      </c>
      <c r="F627" s="4">
        <v>7</v>
      </c>
      <c r="G627" s="3" t="s">
        <v>948</v>
      </c>
      <c r="H627" s="3" t="s">
        <v>749</v>
      </c>
      <c r="I627" s="3" t="s">
        <v>37718</v>
      </c>
      <c r="J627" s="3" t="s">
        <v>4865</v>
      </c>
    </row>
    <row r="628" spans="1:10" s="6" customFormat="1" ht="15" customHeight="1" x14ac:dyDescent="0.3">
      <c r="A628" s="3" t="s">
        <v>158</v>
      </c>
      <c r="B628" s="3" t="s">
        <v>159</v>
      </c>
      <c r="C628" s="3" t="s">
        <v>142</v>
      </c>
      <c r="D628" s="3" t="s">
        <v>143</v>
      </c>
      <c r="E628" s="4">
        <v>10</v>
      </c>
      <c r="F628" s="4">
        <v>9</v>
      </c>
      <c r="G628" s="3" t="s">
        <v>854</v>
      </c>
      <c r="H628" s="3" t="s">
        <v>820</v>
      </c>
      <c r="I628" s="3" t="s">
        <v>37718</v>
      </c>
      <c r="J628" s="3" t="s">
        <v>4382</v>
      </c>
    </row>
    <row r="629" spans="1:10" s="6" customFormat="1" ht="15" customHeight="1" x14ac:dyDescent="0.3">
      <c r="A629" s="3" t="s">
        <v>158</v>
      </c>
      <c r="B629" s="3" t="s">
        <v>159</v>
      </c>
      <c r="C629" s="3" t="s">
        <v>42</v>
      </c>
      <c r="D629" s="3" t="s">
        <v>43</v>
      </c>
      <c r="E629" s="4">
        <v>10</v>
      </c>
      <c r="F629" s="4">
        <v>2</v>
      </c>
      <c r="G629" s="3" t="s">
        <v>854</v>
      </c>
      <c r="H629" s="3" t="s">
        <v>686</v>
      </c>
      <c r="I629" s="3" t="s">
        <v>37718</v>
      </c>
      <c r="J629" s="3" t="s">
        <v>4382</v>
      </c>
    </row>
    <row r="630" spans="1:10" s="6" customFormat="1" ht="15" customHeight="1" x14ac:dyDescent="0.3">
      <c r="A630" s="3" t="s">
        <v>158</v>
      </c>
      <c r="B630" s="3" t="s">
        <v>159</v>
      </c>
      <c r="C630" s="3" t="s">
        <v>605</v>
      </c>
      <c r="D630" s="3" t="s">
        <v>606</v>
      </c>
      <c r="E630" s="4">
        <v>10</v>
      </c>
      <c r="F630" s="4">
        <v>45</v>
      </c>
      <c r="G630" s="3" t="s">
        <v>854</v>
      </c>
      <c r="H630" s="3" t="s">
        <v>1340</v>
      </c>
      <c r="I630" s="3" t="s">
        <v>37718</v>
      </c>
      <c r="J630" s="3" t="s">
        <v>4865</v>
      </c>
    </row>
    <row r="631" spans="1:10" s="6" customFormat="1" ht="15" customHeight="1" x14ac:dyDescent="0.3">
      <c r="A631" s="3" t="s">
        <v>158</v>
      </c>
      <c r="B631" s="3" t="s">
        <v>159</v>
      </c>
      <c r="C631" s="3" t="s">
        <v>581</v>
      </c>
      <c r="D631" s="3" t="s">
        <v>582</v>
      </c>
      <c r="E631" s="4">
        <v>10</v>
      </c>
      <c r="F631" s="4">
        <v>43</v>
      </c>
      <c r="G631" s="3" t="s">
        <v>854</v>
      </c>
      <c r="H631" s="3" t="s">
        <v>1321</v>
      </c>
      <c r="I631" s="3" t="s">
        <v>37718</v>
      </c>
      <c r="J631" s="3" t="s">
        <v>4865</v>
      </c>
    </row>
    <row r="632" spans="1:10" s="6" customFormat="1" ht="15" customHeight="1" x14ac:dyDescent="0.3">
      <c r="A632" s="3" t="s">
        <v>158</v>
      </c>
      <c r="B632" s="3" t="s">
        <v>159</v>
      </c>
      <c r="C632" s="3" t="s">
        <v>568</v>
      </c>
      <c r="D632" s="3" t="s">
        <v>569</v>
      </c>
      <c r="E632" s="4">
        <v>10</v>
      </c>
      <c r="F632" s="4">
        <v>42</v>
      </c>
      <c r="G632" s="3" t="s">
        <v>854</v>
      </c>
      <c r="H632" s="3" t="s">
        <v>1302</v>
      </c>
      <c r="I632" s="3" t="s">
        <v>37718</v>
      </c>
      <c r="J632" s="3" t="s">
        <v>4865</v>
      </c>
    </row>
    <row r="633" spans="1:10" s="6" customFormat="1" ht="15" customHeight="1" x14ac:dyDescent="0.3">
      <c r="A633" s="3" t="s">
        <v>158</v>
      </c>
      <c r="B633" s="3" t="s">
        <v>159</v>
      </c>
      <c r="C633" s="3" t="s">
        <v>545</v>
      </c>
      <c r="D633" s="3" t="s">
        <v>546</v>
      </c>
      <c r="E633" s="4">
        <v>10</v>
      </c>
      <c r="F633" s="4">
        <v>40</v>
      </c>
      <c r="G633" s="3" t="s">
        <v>854</v>
      </c>
      <c r="H633" s="3" t="s">
        <v>1276</v>
      </c>
      <c r="I633" s="3" t="s">
        <v>37718</v>
      </c>
      <c r="J633" s="3" t="s">
        <v>4865</v>
      </c>
    </row>
    <row r="634" spans="1:10" s="6" customFormat="1" ht="15" customHeight="1" x14ac:dyDescent="0.3">
      <c r="A634" s="3" t="s">
        <v>158</v>
      </c>
      <c r="B634" s="3" t="s">
        <v>159</v>
      </c>
      <c r="C634" s="3" t="s">
        <v>504</v>
      </c>
      <c r="D634" s="3" t="s">
        <v>505</v>
      </c>
      <c r="E634" s="4">
        <v>10</v>
      </c>
      <c r="F634" s="4">
        <v>37</v>
      </c>
      <c r="G634" s="3" t="s">
        <v>854</v>
      </c>
      <c r="H634" s="3" t="s">
        <v>1246</v>
      </c>
      <c r="I634" s="3" t="s">
        <v>37718</v>
      </c>
      <c r="J634" s="3" t="s">
        <v>4865</v>
      </c>
    </row>
    <row r="635" spans="1:10" s="6" customFormat="1" ht="15" customHeight="1" x14ac:dyDescent="0.3">
      <c r="A635" s="3" t="s">
        <v>158</v>
      </c>
      <c r="B635" s="3" t="s">
        <v>159</v>
      </c>
      <c r="C635" s="3" t="s">
        <v>493</v>
      </c>
      <c r="D635" s="3" t="s">
        <v>494</v>
      </c>
      <c r="E635" s="4">
        <v>10</v>
      </c>
      <c r="F635" s="4">
        <v>36</v>
      </c>
      <c r="G635" s="3" t="s">
        <v>854</v>
      </c>
      <c r="H635" s="3" t="s">
        <v>1241</v>
      </c>
      <c r="I635" s="3" t="s">
        <v>37718</v>
      </c>
      <c r="J635" s="3" t="s">
        <v>4865</v>
      </c>
    </row>
    <row r="636" spans="1:10" s="6" customFormat="1" ht="15" customHeight="1" x14ac:dyDescent="0.3">
      <c r="A636" s="3" t="s">
        <v>158</v>
      </c>
      <c r="B636" s="3" t="s">
        <v>159</v>
      </c>
      <c r="C636" s="3" t="s">
        <v>448</v>
      </c>
      <c r="D636" s="3" t="s">
        <v>449</v>
      </c>
      <c r="E636" s="4">
        <v>10</v>
      </c>
      <c r="F636" s="4">
        <v>32</v>
      </c>
      <c r="G636" s="3" t="s">
        <v>854</v>
      </c>
      <c r="H636" s="3" t="s">
        <v>1201</v>
      </c>
      <c r="I636" s="3" t="s">
        <v>37718</v>
      </c>
      <c r="J636" s="3" t="s">
        <v>4865</v>
      </c>
    </row>
    <row r="637" spans="1:10" s="6" customFormat="1" ht="15" customHeight="1" x14ac:dyDescent="0.3">
      <c r="A637" s="3" t="s">
        <v>158</v>
      </c>
      <c r="B637" s="3" t="s">
        <v>159</v>
      </c>
      <c r="C637" s="3" t="s">
        <v>112</v>
      </c>
      <c r="D637" s="3" t="s">
        <v>113</v>
      </c>
      <c r="E637" s="4">
        <v>10</v>
      </c>
      <c r="F637" s="4">
        <v>7</v>
      </c>
      <c r="G637" s="3" t="s">
        <v>854</v>
      </c>
      <c r="H637" s="3" t="s">
        <v>749</v>
      </c>
      <c r="I637" s="3" t="s">
        <v>37718</v>
      </c>
      <c r="J637" s="3" t="s">
        <v>4382</v>
      </c>
    </row>
    <row r="638" spans="1:10" s="6" customFormat="1" ht="15" customHeight="1" x14ac:dyDescent="0.3">
      <c r="A638" s="3" t="s">
        <v>189</v>
      </c>
      <c r="B638" s="3" t="s">
        <v>190</v>
      </c>
      <c r="C638" s="3" t="s">
        <v>86</v>
      </c>
      <c r="D638" s="3" t="s">
        <v>87</v>
      </c>
      <c r="E638" s="4">
        <v>12</v>
      </c>
      <c r="F638" s="4">
        <v>5</v>
      </c>
      <c r="G638" s="3" t="s">
        <v>948</v>
      </c>
      <c r="H638" s="3" t="s">
        <v>731</v>
      </c>
      <c r="I638" s="3" t="s">
        <v>37718</v>
      </c>
      <c r="J638" s="3" t="s">
        <v>4865</v>
      </c>
    </row>
    <row r="639" spans="1:10" s="6" customFormat="1" ht="15" customHeight="1" x14ac:dyDescent="0.3">
      <c r="A639" s="3" t="s">
        <v>189</v>
      </c>
      <c r="B639" s="3" t="s">
        <v>190</v>
      </c>
      <c r="C639" s="3" t="s">
        <v>71</v>
      </c>
      <c r="D639" s="3" t="s">
        <v>72</v>
      </c>
      <c r="E639" s="4">
        <v>12</v>
      </c>
      <c r="F639" s="4">
        <v>4</v>
      </c>
      <c r="G639" s="3" t="s">
        <v>948</v>
      </c>
      <c r="H639" s="3" t="s">
        <v>718</v>
      </c>
      <c r="I639" s="3" t="s">
        <v>37718</v>
      </c>
      <c r="J639" s="3" t="s">
        <v>4865</v>
      </c>
    </row>
    <row r="640" spans="1:10" s="6" customFormat="1" ht="15" customHeight="1" x14ac:dyDescent="0.3">
      <c r="A640" s="3" t="s">
        <v>189</v>
      </c>
      <c r="B640" s="3" t="s">
        <v>190</v>
      </c>
      <c r="C640" s="3" t="s">
        <v>57</v>
      </c>
      <c r="D640" s="3" t="s">
        <v>58</v>
      </c>
      <c r="E640" s="4">
        <v>12</v>
      </c>
      <c r="F640" s="4">
        <v>3</v>
      </c>
      <c r="G640" s="3" t="s">
        <v>948</v>
      </c>
      <c r="H640" s="3" t="s">
        <v>705</v>
      </c>
      <c r="I640" s="3" t="s">
        <v>37718</v>
      </c>
      <c r="J640" s="3" t="s">
        <v>4865</v>
      </c>
    </row>
    <row r="641" spans="1:10" s="6" customFormat="1" ht="15" customHeight="1" x14ac:dyDescent="0.3">
      <c r="A641" s="3" t="s">
        <v>57</v>
      </c>
      <c r="B641" s="3" t="s">
        <v>58</v>
      </c>
      <c r="C641" s="3" t="s">
        <v>97</v>
      </c>
      <c r="D641" s="3" t="s">
        <v>98</v>
      </c>
      <c r="E641" s="4">
        <v>3</v>
      </c>
      <c r="F641" s="4">
        <v>6</v>
      </c>
      <c r="G641" s="3" t="s">
        <v>705</v>
      </c>
      <c r="H641" s="3" t="s">
        <v>742</v>
      </c>
      <c r="I641" s="3" t="s">
        <v>37718</v>
      </c>
      <c r="J641" s="3" t="s">
        <v>1386</v>
      </c>
    </row>
    <row r="642" spans="1:10" s="6" customFormat="1" ht="15" customHeight="1" x14ac:dyDescent="0.3">
      <c r="A642" s="3" t="s">
        <v>57</v>
      </c>
      <c r="B642" s="3" t="s">
        <v>58</v>
      </c>
      <c r="C642" s="3" t="s">
        <v>25</v>
      </c>
      <c r="D642" s="3" t="s">
        <v>26</v>
      </c>
      <c r="E642" s="4">
        <v>3</v>
      </c>
      <c r="F642" s="4">
        <v>1</v>
      </c>
      <c r="G642" s="3" t="s">
        <v>705</v>
      </c>
      <c r="H642" s="3" t="s">
        <v>623</v>
      </c>
      <c r="I642" s="3" t="s">
        <v>37718</v>
      </c>
      <c r="J642" s="3" t="s">
        <v>1386</v>
      </c>
    </row>
    <row r="643" spans="1:10" s="6" customFormat="1" ht="15" customHeight="1" x14ac:dyDescent="0.3">
      <c r="A643" s="3" t="s">
        <v>57</v>
      </c>
      <c r="B643" s="3" t="s">
        <v>58</v>
      </c>
      <c r="C643" s="3" t="s">
        <v>25</v>
      </c>
      <c r="D643" s="3" t="s">
        <v>26</v>
      </c>
      <c r="E643" s="4">
        <v>3</v>
      </c>
      <c r="F643" s="4">
        <v>1</v>
      </c>
      <c r="G643" s="3" t="s">
        <v>705</v>
      </c>
      <c r="H643" s="3" t="s">
        <v>623</v>
      </c>
      <c r="I643" s="3" t="s">
        <v>37718</v>
      </c>
      <c r="J643" s="3" t="s">
        <v>5475</v>
      </c>
    </row>
    <row r="644" spans="1:10" s="6" customFormat="1" ht="15" customHeight="1" x14ac:dyDescent="0.3">
      <c r="A644" s="3" t="s">
        <v>57</v>
      </c>
      <c r="B644" s="3" t="s">
        <v>58</v>
      </c>
      <c r="C644" s="3" t="s">
        <v>158</v>
      </c>
      <c r="D644" s="3" t="s">
        <v>159</v>
      </c>
      <c r="E644" s="4">
        <v>3</v>
      </c>
      <c r="F644" s="4">
        <v>10</v>
      </c>
      <c r="G644" s="3" t="s">
        <v>705</v>
      </c>
      <c r="H644" s="3" t="s">
        <v>854</v>
      </c>
      <c r="I644" s="3" t="s">
        <v>37718</v>
      </c>
      <c r="J644" s="3" t="s">
        <v>4918</v>
      </c>
    </row>
    <row r="645" spans="1:10" s="6" customFormat="1" ht="15" customHeight="1" x14ac:dyDescent="0.3">
      <c r="A645" s="3" t="s">
        <v>57</v>
      </c>
      <c r="B645" s="3" t="s">
        <v>58</v>
      </c>
      <c r="C645" s="3" t="s">
        <v>142</v>
      </c>
      <c r="D645" s="3" t="s">
        <v>143</v>
      </c>
      <c r="E645" s="4">
        <v>3</v>
      </c>
      <c r="F645" s="4">
        <v>9</v>
      </c>
      <c r="G645" s="3" t="s">
        <v>705</v>
      </c>
      <c r="H645" s="3" t="s">
        <v>820</v>
      </c>
      <c r="I645" s="3" t="s">
        <v>37718</v>
      </c>
      <c r="J645" s="3" t="s">
        <v>4918</v>
      </c>
    </row>
    <row r="646" spans="1:10" s="6" customFormat="1" ht="15" customHeight="1" x14ac:dyDescent="0.3">
      <c r="A646" s="3" t="s">
        <v>57</v>
      </c>
      <c r="B646" s="3" t="s">
        <v>58</v>
      </c>
      <c r="C646" s="3" t="s">
        <v>128</v>
      </c>
      <c r="D646" s="3" t="s">
        <v>129</v>
      </c>
      <c r="E646" s="4">
        <v>3</v>
      </c>
      <c r="F646" s="4">
        <v>8</v>
      </c>
      <c r="G646" s="3" t="s">
        <v>705</v>
      </c>
      <c r="H646" s="3" t="s">
        <v>803</v>
      </c>
      <c r="I646" s="3" t="s">
        <v>37718</v>
      </c>
      <c r="J646" s="3" t="s">
        <v>4918</v>
      </c>
    </row>
    <row r="647" spans="1:10" s="6" customFormat="1" ht="15" customHeight="1" x14ac:dyDescent="0.3">
      <c r="A647" s="3" t="s">
        <v>57</v>
      </c>
      <c r="B647" s="3" t="s">
        <v>58</v>
      </c>
      <c r="C647" s="3" t="s">
        <v>337</v>
      </c>
      <c r="D647" s="3" t="s">
        <v>338</v>
      </c>
      <c r="E647" s="4">
        <v>3</v>
      </c>
      <c r="F647" s="4">
        <v>23</v>
      </c>
      <c r="G647" s="3" t="s">
        <v>705</v>
      </c>
      <c r="H647" s="3" t="s">
        <v>1068</v>
      </c>
      <c r="I647" s="3" t="s">
        <v>37718</v>
      </c>
      <c r="J647" s="3" t="s">
        <v>4946</v>
      </c>
    </row>
    <row r="648" spans="1:10" s="6" customFormat="1" ht="15" customHeight="1" x14ac:dyDescent="0.3">
      <c r="A648" s="3" t="s">
        <v>57</v>
      </c>
      <c r="B648" s="3" t="s">
        <v>58</v>
      </c>
      <c r="C648" s="3" t="s">
        <v>295</v>
      </c>
      <c r="D648" s="3" t="s">
        <v>296</v>
      </c>
      <c r="E648" s="4">
        <v>3</v>
      </c>
      <c r="F648" s="4">
        <v>20</v>
      </c>
      <c r="G648" s="3" t="s">
        <v>705</v>
      </c>
      <c r="H648" s="3" t="s">
        <v>1028</v>
      </c>
      <c r="I648" s="3" t="s">
        <v>37718</v>
      </c>
      <c r="J648" s="3" t="s">
        <v>4946</v>
      </c>
    </row>
    <row r="649" spans="1:10" s="6" customFormat="1" ht="15" customHeight="1" x14ac:dyDescent="0.3">
      <c r="A649" s="3" t="s">
        <v>57</v>
      </c>
      <c r="B649" s="3" t="s">
        <v>58</v>
      </c>
      <c r="C649" s="3" t="s">
        <v>128</v>
      </c>
      <c r="D649" s="3" t="s">
        <v>129</v>
      </c>
      <c r="E649" s="4">
        <v>3</v>
      </c>
      <c r="F649" s="4">
        <v>8</v>
      </c>
      <c r="G649" s="3" t="s">
        <v>705</v>
      </c>
      <c r="H649" s="3" t="s">
        <v>803</v>
      </c>
      <c r="I649" s="3" t="s">
        <v>37718</v>
      </c>
      <c r="J649" s="3" t="s">
        <v>1386</v>
      </c>
    </row>
    <row r="650" spans="1:10" s="6" customFormat="1" ht="15" customHeight="1" x14ac:dyDescent="0.3">
      <c r="A650" s="3" t="s">
        <v>57</v>
      </c>
      <c r="B650" s="3" t="s">
        <v>58</v>
      </c>
      <c r="C650" s="3" t="s">
        <v>142</v>
      </c>
      <c r="D650" s="3" t="s">
        <v>143</v>
      </c>
      <c r="E650" s="4">
        <v>3</v>
      </c>
      <c r="F650" s="4">
        <v>9</v>
      </c>
      <c r="G650" s="3" t="s">
        <v>705</v>
      </c>
      <c r="H650" s="3" t="s">
        <v>820</v>
      </c>
      <c r="I650" s="3" t="s">
        <v>37718</v>
      </c>
      <c r="J650" s="3" t="s">
        <v>4946</v>
      </c>
    </row>
    <row r="651" spans="1:10" s="6" customFormat="1" ht="15" customHeight="1" x14ac:dyDescent="0.3">
      <c r="A651" s="3" t="s">
        <v>57</v>
      </c>
      <c r="B651" s="3" t="s">
        <v>58</v>
      </c>
      <c r="C651" s="3" t="s">
        <v>448</v>
      </c>
      <c r="D651" s="3" t="s">
        <v>449</v>
      </c>
      <c r="E651" s="4">
        <v>3</v>
      </c>
      <c r="F651" s="4">
        <v>32</v>
      </c>
      <c r="G651" s="3" t="s">
        <v>705</v>
      </c>
      <c r="H651" s="3" t="s">
        <v>1201</v>
      </c>
      <c r="I651" s="3" t="s">
        <v>37718</v>
      </c>
      <c r="J651" s="3" t="s">
        <v>6903</v>
      </c>
    </row>
    <row r="652" spans="1:10" s="6" customFormat="1" ht="15" customHeight="1" x14ac:dyDescent="0.3">
      <c r="A652" s="3" t="s">
        <v>57</v>
      </c>
      <c r="B652" s="3" t="s">
        <v>58</v>
      </c>
      <c r="C652" s="3" t="s">
        <v>337</v>
      </c>
      <c r="D652" s="3" t="s">
        <v>338</v>
      </c>
      <c r="E652" s="4">
        <v>3</v>
      </c>
      <c r="F652" s="4">
        <v>23</v>
      </c>
      <c r="G652" s="3" t="s">
        <v>705</v>
      </c>
      <c r="H652" s="3" t="s">
        <v>1068</v>
      </c>
      <c r="I652" s="3" t="s">
        <v>37718</v>
      </c>
      <c r="J652" s="3" t="s">
        <v>6903</v>
      </c>
    </row>
    <row r="653" spans="1:10" s="6" customFormat="1" ht="15" customHeight="1" x14ac:dyDescent="0.3">
      <c r="A653" s="3" t="s">
        <v>57</v>
      </c>
      <c r="B653" s="3" t="s">
        <v>58</v>
      </c>
      <c r="C653" s="3" t="s">
        <v>173</v>
      </c>
      <c r="D653" s="3" t="s">
        <v>174</v>
      </c>
      <c r="E653" s="4">
        <v>3</v>
      </c>
      <c r="F653" s="4">
        <v>11</v>
      </c>
      <c r="G653" s="3" t="s">
        <v>705</v>
      </c>
      <c r="H653" s="3" t="s">
        <v>867</v>
      </c>
      <c r="I653" s="3" t="s">
        <v>37718</v>
      </c>
      <c r="J653" s="3" t="s">
        <v>6903</v>
      </c>
    </row>
    <row r="654" spans="1:10" s="6" customFormat="1" ht="15" customHeight="1" x14ac:dyDescent="0.3">
      <c r="A654" s="3" t="s">
        <v>57</v>
      </c>
      <c r="B654" s="3" t="s">
        <v>58</v>
      </c>
      <c r="C654" s="3" t="s">
        <v>307</v>
      </c>
      <c r="D654" s="3" t="s">
        <v>308</v>
      </c>
      <c r="E654" s="4">
        <v>3</v>
      </c>
      <c r="F654" s="4">
        <v>21</v>
      </c>
      <c r="G654" s="3" t="s">
        <v>705</v>
      </c>
      <c r="H654" s="3" t="s">
        <v>1051</v>
      </c>
      <c r="I654" s="3" t="s">
        <v>37718</v>
      </c>
      <c r="J654" s="3" t="s">
        <v>5177</v>
      </c>
    </row>
    <row r="655" spans="1:10" s="6" customFormat="1" ht="15" customHeight="1" x14ac:dyDescent="0.3">
      <c r="A655" s="3" t="s">
        <v>57</v>
      </c>
      <c r="B655" s="3" t="s">
        <v>58</v>
      </c>
      <c r="C655" s="3" t="s">
        <v>389</v>
      </c>
      <c r="D655" s="3" t="s">
        <v>390</v>
      </c>
      <c r="E655" s="4">
        <v>3</v>
      </c>
      <c r="F655" s="4">
        <v>27</v>
      </c>
      <c r="G655" s="3" t="s">
        <v>705</v>
      </c>
      <c r="H655" s="3" t="s">
        <v>1127</v>
      </c>
      <c r="I655" s="3" t="s">
        <v>37718</v>
      </c>
      <c r="J655" s="3" t="s">
        <v>6884</v>
      </c>
    </row>
    <row r="656" spans="1:10" s="6" customFormat="1" ht="15" customHeight="1" x14ac:dyDescent="0.3">
      <c r="A656" s="3" t="s">
        <v>57</v>
      </c>
      <c r="B656" s="3" t="s">
        <v>58</v>
      </c>
      <c r="C656" s="3" t="s">
        <v>366</v>
      </c>
      <c r="D656" s="3" t="s">
        <v>367</v>
      </c>
      <c r="E656" s="4">
        <v>3</v>
      </c>
      <c r="F656" s="4">
        <v>25</v>
      </c>
      <c r="G656" s="3" t="s">
        <v>705</v>
      </c>
      <c r="H656" s="3" t="s">
        <v>1110</v>
      </c>
      <c r="I656" s="3" t="s">
        <v>37718</v>
      </c>
      <c r="J656" s="3" t="s">
        <v>6884</v>
      </c>
    </row>
    <row r="657" spans="1:10" s="6" customFormat="1" ht="15" customHeight="1" x14ac:dyDescent="0.3">
      <c r="A657" s="3" t="s">
        <v>57</v>
      </c>
      <c r="B657" s="3" t="s">
        <v>58</v>
      </c>
      <c r="C657" s="3" t="s">
        <v>219</v>
      </c>
      <c r="D657" s="3" t="s">
        <v>220</v>
      </c>
      <c r="E657" s="4">
        <v>3</v>
      </c>
      <c r="F657" s="4">
        <v>14</v>
      </c>
      <c r="G657" s="3" t="s">
        <v>705</v>
      </c>
      <c r="H657" s="3" t="s">
        <v>977</v>
      </c>
      <c r="I657" s="3" t="s">
        <v>37718</v>
      </c>
      <c r="J657" s="3" t="s">
        <v>6884</v>
      </c>
    </row>
    <row r="658" spans="1:10" s="6" customFormat="1" ht="15" customHeight="1" x14ac:dyDescent="0.3">
      <c r="A658" s="3" t="s">
        <v>57</v>
      </c>
      <c r="B658" s="3" t="s">
        <v>58</v>
      </c>
      <c r="C658" s="3" t="s">
        <v>128</v>
      </c>
      <c r="D658" s="3" t="s">
        <v>129</v>
      </c>
      <c r="E658" s="4">
        <v>3</v>
      </c>
      <c r="F658" s="4">
        <v>8</v>
      </c>
      <c r="G658" s="3" t="s">
        <v>705</v>
      </c>
      <c r="H658" s="3" t="s">
        <v>803</v>
      </c>
      <c r="I658" s="3" t="s">
        <v>37718</v>
      </c>
      <c r="J658" s="3" t="s">
        <v>6884</v>
      </c>
    </row>
    <row r="659" spans="1:10" s="6" customFormat="1" ht="15" customHeight="1" x14ac:dyDescent="0.3">
      <c r="A659" s="3" t="s">
        <v>57</v>
      </c>
      <c r="B659" s="3" t="s">
        <v>58</v>
      </c>
      <c r="C659" s="3" t="s">
        <v>42</v>
      </c>
      <c r="D659" s="3" t="s">
        <v>43</v>
      </c>
      <c r="E659" s="4">
        <v>3</v>
      </c>
      <c r="F659" s="4">
        <v>2</v>
      </c>
      <c r="G659" s="3" t="s">
        <v>705</v>
      </c>
      <c r="H659" s="3" t="s">
        <v>686</v>
      </c>
      <c r="I659" s="3" t="s">
        <v>37718</v>
      </c>
      <c r="J659" s="3" t="s">
        <v>4946</v>
      </c>
    </row>
    <row r="660" spans="1:10" s="6" customFormat="1" ht="15" customHeight="1" x14ac:dyDescent="0.3">
      <c r="A660" s="3" t="s">
        <v>158</v>
      </c>
      <c r="B660" s="3" t="s">
        <v>159</v>
      </c>
      <c r="C660" s="3" t="s">
        <v>57</v>
      </c>
      <c r="D660" s="3" t="s">
        <v>58</v>
      </c>
      <c r="E660" s="4">
        <v>10</v>
      </c>
      <c r="F660" s="4">
        <v>3</v>
      </c>
      <c r="G660" s="3" t="s">
        <v>854</v>
      </c>
      <c r="H660" s="3" t="s">
        <v>705</v>
      </c>
      <c r="I660" s="3" t="s">
        <v>37718</v>
      </c>
      <c r="J660" s="3" t="s">
        <v>4918</v>
      </c>
    </row>
    <row r="661" spans="1:10" s="6" customFormat="1" ht="15" customHeight="1" x14ac:dyDescent="0.3">
      <c r="A661" s="3" t="s">
        <v>57</v>
      </c>
      <c r="B661" s="3" t="s">
        <v>58</v>
      </c>
      <c r="C661" s="3" t="s">
        <v>142</v>
      </c>
      <c r="D661" s="3" t="s">
        <v>143</v>
      </c>
      <c r="E661" s="4">
        <v>3</v>
      </c>
      <c r="F661" s="4">
        <v>9</v>
      </c>
      <c r="G661" s="3" t="s">
        <v>705</v>
      </c>
      <c r="H661" s="3" t="s">
        <v>820</v>
      </c>
      <c r="I661" s="3" t="s">
        <v>37718</v>
      </c>
      <c r="J661" s="3" t="s">
        <v>1386</v>
      </c>
    </row>
    <row r="662" spans="1:10" s="6" customFormat="1" ht="15" customHeight="1" x14ac:dyDescent="0.3">
      <c r="A662" s="3" t="s">
        <v>57</v>
      </c>
      <c r="B662" s="3" t="s">
        <v>58</v>
      </c>
      <c r="C662" s="3" t="s">
        <v>283</v>
      </c>
      <c r="D662" s="3" t="s">
        <v>284</v>
      </c>
      <c r="E662" s="4">
        <v>3</v>
      </c>
      <c r="F662" s="4">
        <v>19</v>
      </c>
      <c r="G662" s="3" t="s">
        <v>705</v>
      </c>
      <c r="H662" s="3" t="s">
        <v>1019</v>
      </c>
      <c r="I662" s="3" t="s">
        <v>37718</v>
      </c>
      <c r="J662" s="3" t="s">
        <v>1386</v>
      </c>
    </row>
    <row r="663" spans="1:10" s="6" customFormat="1" ht="15" customHeight="1" x14ac:dyDescent="0.3">
      <c r="A663" s="3" t="s">
        <v>189</v>
      </c>
      <c r="B663" s="3" t="s">
        <v>190</v>
      </c>
      <c r="C663" s="3" t="s">
        <v>42</v>
      </c>
      <c r="D663" s="3" t="s">
        <v>43</v>
      </c>
      <c r="E663" s="4">
        <v>12</v>
      </c>
      <c r="F663" s="4">
        <v>2</v>
      </c>
      <c r="G663" s="3" t="s">
        <v>948</v>
      </c>
      <c r="H663" s="3" t="s">
        <v>686</v>
      </c>
      <c r="I663" s="3" t="s">
        <v>37718</v>
      </c>
      <c r="J663" s="3" t="s">
        <v>4865</v>
      </c>
    </row>
    <row r="664" spans="1:10" s="6" customFormat="1" ht="15" customHeight="1" x14ac:dyDescent="0.3">
      <c r="A664" s="3" t="s">
        <v>189</v>
      </c>
      <c r="B664" s="3" t="s">
        <v>190</v>
      </c>
      <c r="C664" s="3" t="s">
        <v>25</v>
      </c>
      <c r="D664" s="3" t="s">
        <v>26</v>
      </c>
      <c r="E664" s="4">
        <v>12</v>
      </c>
      <c r="F664" s="4">
        <v>1</v>
      </c>
      <c r="G664" s="3" t="s">
        <v>948</v>
      </c>
      <c r="H664" s="3" t="s">
        <v>623</v>
      </c>
      <c r="I664" s="3" t="s">
        <v>37718</v>
      </c>
      <c r="J664" s="3" t="s">
        <v>4865</v>
      </c>
    </row>
    <row r="665" spans="1:10" s="6" customFormat="1" ht="15" customHeight="1" x14ac:dyDescent="0.3">
      <c r="A665" s="3" t="s">
        <v>189</v>
      </c>
      <c r="B665" s="3" t="s">
        <v>190</v>
      </c>
      <c r="C665" s="3" t="s">
        <v>581</v>
      </c>
      <c r="D665" s="3" t="s">
        <v>582</v>
      </c>
      <c r="E665" s="4">
        <v>12</v>
      </c>
      <c r="F665" s="4">
        <v>43</v>
      </c>
      <c r="G665" s="3" t="s">
        <v>948</v>
      </c>
      <c r="H665" s="3" t="s">
        <v>1321</v>
      </c>
      <c r="I665" s="3" t="s">
        <v>37718</v>
      </c>
      <c r="J665" s="3" t="s">
        <v>1382</v>
      </c>
    </row>
    <row r="666" spans="1:10" s="6" customFormat="1" ht="15" customHeight="1" x14ac:dyDescent="0.3">
      <c r="A666" s="3" t="s">
        <v>189</v>
      </c>
      <c r="B666" s="3" t="s">
        <v>190</v>
      </c>
      <c r="C666" s="3" t="s">
        <v>568</v>
      </c>
      <c r="D666" s="3" t="s">
        <v>569</v>
      </c>
      <c r="E666" s="4">
        <v>12</v>
      </c>
      <c r="F666" s="4">
        <v>42</v>
      </c>
      <c r="G666" s="3" t="s">
        <v>948</v>
      </c>
      <c r="H666" s="3" t="s">
        <v>1302</v>
      </c>
      <c r="I666" s="3" t="s">
        <v>37718</v>
      </c>
      <c r="J666" s="3" t="s">
        <v>1382</v>
      </c>
    </row>
    <row r="667" spans="1:10" s="6" customFormat="1" ht="15" customHeight="1" x14ac:dyDescent="0.3">
      <c r="A667" s="3" t="s">
        <v>189</v>
      </c>
      <c r="B667" s="3" t="s">
        <v>190</v>
      </c>
      <c r="C667" s="3" t="s">
        <v>504</v>
      </c>
      <c r="D667" s="3" t="s">
        <v>505</v>
      </c>
      <c r="E667" s="4">
        <v>12</v>
      </c>
      <c r="F667" s="4">
        <v>37</v>
      </c>
      <c r="G667" s="3" t="s">
        <v>948</v>
      </c>
      <c r="H667" s="3" t="s">
        <v>1246</v>
      </c>
      <c r="I667" s="3" t="s">
        <v>37718</v>
      </c>
      <c r="J667" s="3" t="s">
        <v>1382</v>
      </c>
    </row>
    <row r="668" spans="1:10" s="6" customFormat="1" ht="15" customHeight="1" x14ac:dyDescent="0.3">
      <c r="A668" s="3" t="s">
        <v>189</v>
      </c>
      <c r="B668" s="3" t="s">
        <v>190</v>
      </c>
      <c r="C668" s="3" t="s">
        <v>468</v>
      </c>
      <c r="D668" s="3" t="s">
        <v>469</v>
      </c>
      <c r="E668" s="4">
        <v>12</v>
      </c>
      <c r="F668" s="4">
        <v>34</v>
      </c>
      <c r="G668" s="3" t="s">
        <v>948</v>
      </c>
      <c r="H668" s="3" t="s">
        <v>1225</v>
      </c>
      <c r="I668" s="3" t="s">
        <v>37718</v>
      </c>
      <c r="J668" s="3" t="s">
        <v>1382</v>
      </c>
    </row>
    <row r="669" spans="1:10" s="6" customFormat="1" ht="15" customHeight="1" x14ac:dyDescent="0.3">
      <c r="A669" s="3" t="s">
        <v>189</v>
      </c>
      <c r="B669" s="3" t="s">
        <v>190</v>
      </c>
      <c r="C669" s="3" t="s">
        <v>448</v>
      </c>
      <c r="D669" s="3" t="s">
        <v>449</v>
      </c>
      <c r="E669" s="4">
        <v>12</v>
      </c>
      <c r="F669" s="4">
        <v>32</v>
      </c>
      <c r="G669" s="3" t="s">
        <v>948</v>
      </c>
      <c r="H669" s="3" t="s">
        <v>1201</v>
      </c>
      <c r="I669" s="3" t="s">
        <v>37718</v>
      </c>
      <c r="J669" s="3" t="s">
        <v>1382</v>
      </c>
    </row>
    <row r="670" spans="1:10" s="6" customFormat="1" ht="15" customHeight="1" x14ac:dyDescent="0.3">
      <c r="A670" s="3" t="s">
        <v>189</v>
      </c>
      <c r="B670" s="3" t="s">
        <v>190</v>
      </c>
      <c r="C670" s="3" t="s">
        <v>366</v>
      </c>
      <c r="D670" s="3" t="s">
        <v>367</v>
      </c>
      <c r="E670" s="4">
        <v>12</v>
      </c>
      <c r="F670" s="4">
        <v>25</v>
      </c>
      <c r="G670" s="3" t="s">
        <v>948</v>
      </c>
      <c r="H670" s="3" t="s">
        <v>1110</v>
      </c>
      <c r="I670" s="3" t="s">
        <v>37718</v>
      </c>
      <c r="J670" s="3" t="s">
        <v>1382</v>
      </c>
    </row>
    <row r="671" spans="1:10" s="6" customFormat="1" ht="15" customHeight="1" x14ac:dyDescent="0.3">
      <c r="A671" s="3" t="s">
        <v>57</v>
      </c>
      <c r="B671" s="3" t="s">
        <v>58</v>
      </c>
      <c r="C671" s="3" t="s">
        <v>204</v>
      </c>
      <c r="D671" s="3" t="s">
        <v>205</v>
      </c>
      <c r="E671" s="4">
        <v>3</v>
      </c>
      <c r="F671" s="4">
        <v>13</v>
      </c>
      <c r="G671" s="3" t="s">
        <v>705</v>
      </c>
      <c r="H671" s="3" t="s">
        <v>956</v>
      </c>
      <c r="I671" s="3" t="s">
        <v>37718</v>
      </c>
      <c r="J671" s="3" t="s">
        <v>1386</v>
      </c>
    </row>
    <row r="672" spans="1:10" s="6" customFormat="1" ht="15" customHeight="1" x14ac:dyDescent="0.3">
      <c r="A672" s="3" t="s">
        <v>189</v>
      </c>
      <c r="B672" s="3" t="s">
        <v>190</v>
      </c>
      <c r="C672" s="3" t="s">
        <v>260</v>
      </c>
      <c r="D672" s="3" t="s">
        <v>261</v>
      </c>
      <c r="E672" s="4">
        <v>12</v>
      </c>
      <c r="F672" s="4">
        <v>17</v>
      </c>
      <c r="G672" s="3" t="s">
        <v>948</v>
      </c>
      <c r="H672" s="3" t="s">
        <v>1005</v>
      </c>
      <c r="I672" s="3" t="s">
        <v>37718</v>
      </c>
      <c r="J672" s="3" t="s">
        <v>1382</v>
      </c>
    </row>
    <row r="673" spans="1:10" s="6" customFormat="1" ht="15" customHeight="1" x14ac:dyDescent="0.3">
      <c r="A673" s="3" t="s">
        <v>189</v>
      </c>
      <c r="B673" s="3" t="s">
        <v>190</v>
      </c>
      <c r="C673" s="3" t="s">
        <v>173</v>
      </c>
      <c r="D673" s="3" t="s">
        <v>174</v>
      </c>
      <c r="E673" s="4">
        <v>12</v>
      </c>
      <c r="F673" s="4">
        <v>11</v>
      </c>
      <c r="G673" s="3" t="s">
        <v>948</v>
      </c>
      <c r="H673" s="3" t="s">
        <v>867</v>
      </c>
      <c r="I673" s="3" t="s">
        <v>37718</v>
      </c>
      <c r="J673" s="3" t="s">
        <v>1382</v>
      </c>
    </row>
    <row r="674" spans="1:10" s="6" customFormat="1" ht="15" customHeight="1" x14ac:dyDescent="0.3">
      <c r="A674" s="3" t="s">
        <v>189</v>
      </c>
      <c r="B674" s="3" t="s">
        <v>190</v>
      </c>
      <c r="C674" s="3" t="s">
        <v>112</v>
      </c>
      <c r="D674" s="3" t="s">
        <v>113</v>
      </c>
      <c r="E674" s="4">
        <v>12</v>
      </c>
      <c r="F674" s="4">
        <v>7</v>
      </c>
      <c r="G674" s="3" t="s">
        <v>948</v>
      </c>
      <c r="H674" s="3" t="s">
        <v>749</v>
      </c>
      <c r="I674" s="3" t="s">
        <v>37718</v>
      </c>
      <c r="J674" s="3" t="s">
        <v>1382</v>
      </c>
    </row>
    <row r="675" spans="1:10" s="6" customFormat="1" ht="15" customHeight="1" x14ac:dyDescent="0.3">
      <c r="A675" s="3" t="s">
        <v>189</v>
      </c>
      <c r="B675" s="3" t="s">
        <v>190</v>
      </c>
      <c r="C675" s="3" t="s">
        <v>71</v>
      </c>
      <c r="D675" s="3" t="s">
        <v>72</v>
      </c>
      <c r="E675" s="4">
        <v>12</v>
      </c>
      <c r="F675" s="4">
        <v>4</v>
      </c>
      <c r="G675" s="3" t="s">
        <v>948</v>
      </c>
      <c r="H675" s="3" t="s">
        <v>718</v>
      </c>
      <c r="I675" s="3" t="s">
        <v>37718</v>
      </c>
      <c r="J675" s="3" t="s">
        <v>1382</v>
      </c>
    </row>
    <row r="676" spans="1:10" s="6" customFormat="1" ht="15" customHeight="1" x14ac:dyDescent="0.3">
      <c r="A676" s="3" t="s">
        <v>57</v>
      </c>
      <c r="B676" s="3" t="s">
        <v>58</v>
      </c>
      <c r="C676" s="3" t="s">
        <v>142</v>
      </c>
      <c r="D676" s="3" t="s">
        <v>143</v>
      </c>
      <c r="E676" s="4">
        <v>3</v>
      </c>
      <c r="F676" s="4">
        <v>9</v>
      </c>
      <c r="G676" s="3" t="s">
        <v>705</v>
      </c>
      <c r="H676" s="3" t="s">
        <v>820</v>
      </c>
      <c r="I676" s="3" t="s">
        <v>37718</v>
      </c>
      <c r="J676" s="3" t="s">
        <v>5891</v>
      </c>
    </row>
    <row r="677" spans="1:10" s="6" customFormat="1" ht="15" customHeight="1" x14ac:dyDescent="0.3">
      <c r="A677" s="3" t="s">
        <v>57</v>
      </c>
      <c r="B677" s="3" t="s">
        <v>58</v>
      </c>
      <c r="C677" s="3" t="s">
        <v>593</v>
      </c>
      <c r="D677" s="3" t="s">
        <v>594</v>
      </c>
      <c r="E677" s="4">
        <v>3</v>
      </c>
      <c r="F677" s="4">
        <v>44</v>
      </c>
      <c r="G677" s="3" t="s">
        <v>705</v>
      </c>
      <c r="H677" s="3" t="s">
        <v>1333</v>
      </c>
      <c r="I677" s="3" t="s">
        <v>37718</v>
      </c>
      <c r="J677" s="3" t="s">
        <v>1386</v>
      </c>
    </row>
    <row r="678" spans="1:10" s="6" customFormat="1" ht="15" customHeight="1" x14ac:dyDescent="0.3">
      <c r="A678" s="3" t="s">
        <v>57</v>
      </c>
      <c r="B678" s="3" t="s">
        <v>58</v>
      </c>
      <c r="C678" s="3" t="s">
        <v>532</v>
      </c>
      <c r="D678" s="3" t="s">
        <v>533</v>
      </c>
      <c r="E678" s="4">
        <v>3</v>
      </c>
      <c r="F678" s="4">
        <v>39</v>
      </c>
      <c r="G678" s="3" t="s">
        <v>705</v>
      </c>
      <c r="H678" s="3" t="s">
        <v>1265</v>
      </c>
      <c r="I678" s="3" t="s">
        <v>37718</v>
      </c>
      <c r="J678" s="3" t="s">
        <v>1386</v>
      </c>
    </row>
    <row r="679" spans="1:10" s="6" customFormat="1" ht="15" customHeight="1" x14ac:dyDescent="0.3">
      <c r="A679" s="3" t="s">
        <v>57</v>
      </c>
      <c r="B679" s="3" t="s">
        <v>58</v>
      </c>
      <c r="C679" s="3" t="s">
        <v>482</v>
      </c>
      <c r="D679" s="3" t="s">
        <v>483</v>
      </c>
      <c r="E679" s="4">
        <v>3</v>
      </c>
      <c r="F679" s="4">
        <v>35</v>
      </c>
      <c r="G679" s="3" t="s">
        <v>705</v>
      </c>
      <c r="H679" s="3" t="s">
        <v>1229</v>
      </c>
      <c r="I679" s="3" t="s">
        <v>37718</v>
      </c>
      <c r="J679" s="3" t="s">
        <v>1386</v>
      </c>
    </row>
    <row r="680" spans="1:10" s="6" customFormat="1" ht="15" customHeight="1" x14ac:dyDescent="0.3">
      <c r="A680" s="3" t="s">
        <v>57</v>
      </c>
      <c r="B680" s="3" t="s">
        <v>58</v>
      </c>
      <c r="C680" s="3" t="s">
        <v>337</v>
      </c>
      <c r="D680" s="3" t="s">
        <v>338</v>
      </c>
      <c r="E680" s="4">
        <v>3</v>
      </c>
      <c r="F680" s="4">
        <v>23</v>
      </c>
      <c r="G680" s="3" t="s">
        <v>705</v>
      </c>
      <c r="H680" s="3" t="s">
        <v>1068</v>
      </c>
      <c r="I680" s="3" t="s">
        <v>37718</v>
      </c>
      <c r="J680" s="3" t="s">
        <v>1386</v>
      </c>
    </row>
    <row r="681" spans="1:10" s="6" customFormat="1" ht="15" customHeight="1" x14ac:dyDescent="0.3">
      <c r="A681" s="3" t="s">
        <v>189</v>
      </c>
      <c r="B681" s="3" t="s">
        <v>190</v>
      </c>
      <c r="C681" s="3" t="s">
        <v>246</v>
      </c>
      <c r="D681" s="3" t="s">
        <v>247</v>
      </c>
      <c r="E681" s="4">
        <v>12</v>
      </c>
      <c r="F681" s="4">
        <v>16</v>
      </c>
      <c r="G681" s="3" t="s">
        <v>948</v>
      </c>
      <c r="H681" s="3" t="s">
        <v>989</v>
      </c>
      <c r="I681" s="3" t="s">
        <v>37718</v>
      </c>
      <c r="J681" s="3" t="s">
        <v>1382</v>
      </c>
    </row>
    <row r="682" spans="1:10" s="6" customFormat="1" ht="15" customHeight="1" x14ac:dyDescent="0.3">
      <c r="A682" s="3" t="s">
        <v>504</v>
      </c>
      <c r="B682" s="3" t="s">
        <v>505</v>
      </c>
      <c r="C682" s="3" t="s">
        <v>246</v>
      </c>
      <c r="D682" s="3" t="s">
        <v>247</v>
      </c>
      <c r="E682" s="4">
        <v>37</v>
      </c>
      <c r="F682" s="4">
        <v>16</v>
      </c>
      <c r="G682" s="3" t="s">
        <v>1246</v>
      </c>
      <c r="H682" s="3" t="s">
        <v>989</v>
      </c>
      <c r="I682" s="3" t="s">
        <v>37718</v>
      </c>
      <c r="J682" s="3" t="s">
        <v>1382</v>
      </c>
    </row>
    <row r="683" spans="1:10" s="6" customFormat="1" ht="15" customHeight="1" x14ac:dyDescent="0.3">
      <c r="A683" s="3" t="s">
        <v>158</v>
      </c>
      <c r="B683" s="3" t="s">
        <v>159</v>
      </c>
      <c r="C683" s="3" t="s">
        <v>128</v>
      </c>
      <c r="D683" s="3" t="s">
        <v>129</v>
      </c>
      <c r="E683" s="4">
        <v>10</v>
      </c>
      <c r="F683" s="4">
        <v>8</v>
      </c>
      <c r="G683" s="3" t="s">
        <v>854</v>
      </c>
      <c r="H683" s="3" t="s">
        <v>803</v>
      </c>
      <c r="I683" s="3" t="s">
        <v>37718</v>
      </c>
      <c r="J683" s="3" t="s">
        <v>4918</v>
      </c>
    </row>
    <row r="684" spans="1:10" s="6" customFormat="1" ht="15" customHeight="1" x14ac:dyDescent="0.3">
      <c r="A684" s="3" t="s">
        <v>189</v>
      </c>
      <c r="B684" s="3" t="s">
        <v>190</v>
      </c>
      <c r="C684" s="3" t="s">
        <v>246</v>
      </c>
      <c r="D684" s="3" t="s">
        <v>247</v>
      </c>
      <c r="E684" s="4">
        <v>12</v>
      </c>
      <c r="F684" s="4">
        <v>16</v>
      </c>
      <c r="G684" s="3" t="s">
        <v>948</v>
      </c>
      <c r="H684" s="3" t="s">
        <v>989</v>
      </c>
      <c r="I684" s="3" t="s">
        <v>37718</v>
      </c>
      <c r="J684" s="3" t="s">
        <v>4865</v>
      </c>
    </row>
    <row r="685" spans="1:10" s="6" customFormat="1" ht="15" customHeight="1" x14ac:dyDescent="0.3">
      <c r="A685" s="3" t="s">
        <v>581</v>
      </c>
      <c r="B685" s="3" t="s">
        <v>582</v>
      </c>
      <c r="C685" s="3" t="s">
        <v>352</v>
      </c>
      <c r="D685" s="3" t="s">
        <v>353</v>
      </c>
      <c r="E685" s="4">
        <v>43</v>
      </c>
      <c r="F685" s="4">
        <v>24</v>
      </c>
      <c r="G685" s="3" t="s">
        <v>1321</v>
      </c>
      <c r="H685" s="3" t="s">
        <v>1092</v>
      </c>
      <c r="I685" s="3" t="s">
        <v>37718</v>
      </c>
      <c r="J685" s="3" t="s">
        <v>4865</v>
      </c>
    </row>
    <row r="686" spans="1:10" s="6" customFormat="1" ht="15" customHeight="1" x14ac:dyDescent="0.3">
      <c r="A686" s="3" t="s">
        <v>581</v>
      </c>
      <c r="B686" s="3" t="s">
        <v>582</v>
      </c>
      <c r="C686" s="3" t="s">
        <v>366</v>
      </c>
      <c r="D686" s="3" t="s">
        <v>367</v>
      </c>
      <c r="E686" s="4">
        <v>43</v>
      </c>
      <c r="F686" s="4">
        <v>25</v>
      </c>
      <c r="G686" s="3" t="s">
        <v>1321</v>
      </c>
      <c r="H686" s="3" t="s">
        <v>1110</v>
      </c>
      <c r="I686" s="3" t="s">
        <v>37718</v>
      </c>
      <c r="J686" s="3" t="s">
        <v>4865</v>
      </c>
    </row>
    <row r="687" spans="1:10" s="6" customFormat="1" ht="15" customHeight="1" x14ac:dyDescent="0.3">
      <c r="A687" s="3" t="s">
        <v>581</v>
      </c>
      <c r="B687" s="3" t="s">
        <v>582</v>
      </c>
      <c r="C687" s="3" t="s">
        <v>376</v>
      </c>
      <c r="D687" s="3" t="s">
        <v>377</v>
      </c>
      <c r="E687" s="4">
        <v>43</v>
      </c>
      <c r="F687" s="4">
        <v>26</v>
      </c>
      <c r="G687" s="3" t="s">
        <v>1321</v>
      </c>
      <c r="H687" s="3" t="s">
        <v>1119</v>
      </c>
      <c r="I687" s="3" t="s">
        <v>37718</v>
      </c>
      <c r="J687" s="3" t="s">
        <v>4865</v>
      </c>
    </row>
    <row r="688" spans="1:10" s="6" customFormat="1" ht="15" customHeight="1" x14ac:dyDescent="0.3">
      <c r="A688" s="3" t="s">
        <v>581</v>
      </c>
      <c r="B688" s="3" t="s">
        <v>582</v>
      </c>
      <c r="C688" s="3" t="s">
        <v>389</v>
      </c>
      <c r="D688" s="3" t="s">
        <v>390</v>
      </c>
      <c r="E688" s="4">
        <v>43</v>
      </c>
      <c r="F688" s="4">
        <v>27</v>
      </c>
      <c r="G688" s="3" t="s">
        <v>1321</v>
      </c>
      <c r="H688" s="3" t="s">
        <v>1127</v>
      </c>
      <c r="I688" s="3" t="s">
        <v>37718</v>
      </c>
      <c r="J688" s="3" t="s">
        <v>4865</v>
      </c>
    </row>
    <row r="689" spans="1:10" s="6" customFormat="1" ht="15" customHeight="1" x14ac:dyDescent="0.3">
      <c r="A689" s="3" t="s">
        <v>581</v>
      </c>
      <c r="B689" s="3" t="s">
        <v>582</v>
      </c>
      <c r="C689" s="3" t="s">
        <v>448</v>
      </c>
      <c r="D689" s="3" t="s">
        <v>449</v>
      </c>
      <c r="E689" s="4">
        <v>43</v>
      </c>
      <c r="F689" s="4">
        <v>32</v>
      </c>
      <c r="G689" s="3" t="s">
        <v>1321</v>
      </c>
      <c r="H689" s="3" t="s">
        <v>1201</v>
      </c>
      <c r="I689" s="3" t="s">
        <v>37718</v>
      </c>
      <c r="J689" s="3" t="s">
        <v>4865</v>
      </c>
    </row>
    <row r="690" spans="1:10" s="6" customFormat="1" ht="15" customHeight="1" x14ac:dyDescent="0.3">
      <c r="A690" s="3" t="s">
        <v>581</v>
      </c>
      <c r="B690" s="3" t="s">
        <v>582</v>
      </c>
      <c r="C690" s="3" t="s">
        <v>493</v>
      </c>
      <c r="D690" s="3" t="s">
        <v>494</v>
      </c>
      <c r="E690" s="4">
        <v>43</v>
      </c>
      <c r="F690" s="4">
        <v>36</v>
      </c>
      <c r="G690" s="3" t="s">
        <v>1321</v>
      </c>
      <c r="H690" s="3" t="s">
        <v>1241</v>
      </c>
      <c r="I690" s="3" t="s">
        <v>37718</v>
      </c>
      <c r="J690" s="3" t="s">
        <v>4865</v>
      </c>
    </row>
    <row r="691" spans="1:10" s="6" customFormat="1" ht="15" customHeight="1" x14ac:dyDescent="0.3">
      <c r="A691" s="3" t="s">
        <v>581</v>
      </c>
      <c r="B691" s="3" t="s">
        <v>582</v>
      </c>
      <c r="C691" s="3" t="s">
        <v>504</v>
      </c>
      <c r="D691" s="3" t="s">
        <v>505</v>
      </c>
      <c r="E691" s="4">
        <v>43</v>
      </c>
      <c r="F691" s="4">
        <v>37</v>
      </c>
      <c r="G691" s="3" t="s">
        <v>1321</v>
      </c>
      <c r="H691" s="3" t="s">
        <v>1246</v>
      </c>
      <c r="I691" s="3" t="s">
        <v>37718</v>
      </c>
      <c r="J691" s="3" t="s">
        <v>4865</v>
      </c>
    </row>
    <row r="692" spans="1:10" s="6" customFormat="1" ht="15" customHeight="1" x14ac:dyDescent="0.3">
      <c r="A692" s="3" t="s">
        <v>581</v>
      </c>
      <c r="B692" s="3" t="s">
        <v>582</v>
      </c>
      <c r="C692" s="3" t="s">
        <v>545</v>
      </c>
      <c r="D692" s="3" t="s">
        <v>546</v>
      </c>
      <c r="E692" s="4">
        <v>43</v>
      </c>
      <c r="F692" s="4">
        <v>40</v>
      </c>
      <c r="G692" s="3" t="s">
        <v>1321</v>
      </c>
      <c r="H692" s="3" t="s">
        <v>1276</v>
      </c>
      <c r="I692" s="3" t="s">
        <v>37718</v>
      </c>
      <c r="J692" s="3" t="s">
        <v>4865</v>
      </c>
    </row>
    <row r="693" spans="1:10" s="6" customFormat="1" ht="15" customHeight="1" x14ac:dyDescent="0.3">
      <c r="A693" s="3" t="s">
        <v>581</v>
      </c>
      <c r="B693" s="3" t="s">
        <v>582</v>
      </c>
      <c r="C693" s="3" t="s">
        <v>568</v>
      </c>
      <c r="D693" s="3" t="s">
        <v>569</v>
      </c>
      <c r="E693" s="4">
        <v>43</v>
      </c>
      <c r="F693" s="4">
        <v>42</v>
      </c>
      <c r="G693" s="3" t="s">
        <v>1321</v>
      </c>
      <c r="H693" s="3" t="s">
        <v>1302</v>
      </c>
      <c r="I693" s="3" t="s">
        <v>37718</v>
      </c>
      <c r="J693" s="3" t="s">
        <v>4865</v>
      </c>
    </row>
    <row r="694" spans="1:10" s="6" customFormat="1" ht="15" customHeight="1" x14ac:dyDescent="0.3">
      <c r="A694" s="3" t="s">
        <v>581</v>
      </c>
      <c r="B694" s="3" t="s">
        <v>582</v>
      </c>
      <c r="C694" s="3" t="s">
        <v>605</v>
      </c>
      <c r="D694" s="3" t="s">
        <v>606</v>
      </c>
      <c r="E694" s="4">
        <v>43</v>
      </c>
      <c r="F694" s="4">
        <v>45</v>
      </c>
      <c r="G694" s="3" t="s">
        <v>1321</v>
      </c>
      <c r="H694" s="3" t="s">
        <v>1340</v>
      </c>
      <c r="I694" s="3" t="s">
        <v>37718</v>
      </c>
      <c r="J694" s="3" t="s">
        <v>4865</v>
      </c>
    </row>
    <row r="695" spans="1:10" s="6" customFormat="1" ht="15" customHeight="1" x14ac:dyDescent="0.3">
      <c r="A695" s="3" t="s">
        <v>581</v>
      </c>
      <c r="B695" s="3" t="s">
        <v>582</v>
      </c>
      <c r="C695" s="3" t="s">
        <v>173</v>
      </c>
      <c r="D695" s="3" t="s">
        <v>174</v>
      </c>
      <c r="E695" s="4">
        <v>43</v>
      </c>
      <c r="F695" s="4">
        <v>11</v>
      </c>
      <c r="G695" s="3" t="s">
        <v>1321</v>
      </c>
      <c r="H695" s="3" t="s">
        <v>867</v>
      </c>
      <c r="I695" s="3" t="s">
        <v>37718</v>
      </c>
      <c r="J695" s="3" t="s">
        <v>6299</v>
      </c>
    </row>
    <row r="696" spans="1:10" s="6" customFormat="1" ht="15" customHeight="1" x14ac:dyDescent="0.3">
      <c r="A696" s="3" t="s">
        <v>581</v>
      </c>
      <c r="B696" s="3" t="s">
        <v>582</v>
      </c>
      <c r="C696" s="3" t="s">
        <v>189</v>
      </c>
      <c r="D696" s="3" t="s">
        <v>190</v>
      </c>
      <c r="E696" s="4">
        <v>43</v>
      </c>
      <c r="F696" s="4">
        <v>12</v>
      </c>
      <c r="G696" s="3" t="s">
        <v>1321</v>
      </c>
      <c r="H696" s="3" t="s">
        <v>948</v>
      </c>
      <c r="I696" s="3" t="s">
        <v>37718</v>
      </c>
      <c r="J696" s="3" t="s">
        <v>6299</v>
      </c>
    </row>
    <row r="697" spans="1:10" s="6" customFormat="1" ht="15" customHeight="1" x14ac:dyDescent="0.3">
      <c r="A697" s="3" t="s">
        <v>581</v>
      </c>
      <c r="B697" s="3" t="s">
        <v>582</v>
      </c>
      <c r="C697" s="3" t="s">
        <v>232</v>
      </c>
      <c r="D697" s="3" t="s">
        <v>233</v>
      </c>
      <c r="E697" s="4">
        <v>43</v>
      </c>
      <c r="F697" s="4">
        <v>15</v>
      </c>
      <c r="G697" s="3" t="s">
        <v>1321</v>
      </c>
      <c r="H697" s="3" t="s">
        <v>986</v>
      </c>
      <c r="I697" s="3" t="s">
        <v>37718</v>
      </c>
      <c r="J697" s="3" t="s">
        <v>6299</v>
      </c>
    </row>
    <row r="698" spans="1:10" s="6" customFormat="1" ht="15" customHeight="1" x14ac:dyDescent="0.3">
      <c r="A698" s="3" t="s">
        <v>581</v>
      </c>
      <c r="B698" s="3" t="s">
        <v>582</v>
      </c>
      <c r="C698" s="3" t="s">
        <v>246</v>
      </c>
      <c r="D698" s="3" t="s">
        <v>247</v>
      </c>
      <c r="E698" s="4">
        <v>43</v>
      </c>
      <c r="F698" s="4">
        <v>16</v>
      </c>
      <c r="G698" s="3" t="s">
        <v>1321</v>
      </c>
      <c r="H698" s="3" t="s">
        <v>989</v>
      </c>
      <c r="I698" s="3" t="s">
        <v>37718</v>
      </c>
      <c r="J698" s="3" t="s">
        <v>6299</v>
      </c>
    </row>
    <row r="699" spans="1:10" s="6" customFormat="1" ht="15" customHeight="1" x14ac:dyDescent="0.3">
      <c r="A699" s="3" t="s">
        <v>581</v>
      </c>
      <c r="B699" s="3" t="s">
        <v>582</v>
      </c>
      <c r="C699" s="3" t="s">
        <v>307</v>
      </c>
      <c r="D699" s="3" t="s">
        <v>308</v>
      </c>
      <c r="E699" s="4">
        <v>43</v>
      </c>
      <c r="F699" s="4">
        <v>21</v>
      </c>
      <c r="G699" s="3" t="s">
        <v>1321</v>
      </c>
      <c r="H699" s="3" t="s">
        <v>1051</v>
      </c>
      <c r="I699" s="3" t="s">
        <v>37718</v>
      </c>
      <c r="J699" s="3" t="s">
        <v>6299</v>
      </c>
    </row>
    <row r="700" spans="1:10" s="6" customFormat="1" ht="15" customHeight="1" x14ac:dyDescent="0.3">
      <c r="A700" s="3" t="s">
        <v>581</v>
      </c>
      <c r="B700" s="3" t="s">
        <v>582</v>
      </c>
      <c r="C700" s="3" t="s">
        <v>376</v>
      </c>
      <c r="D700" s="3" t="s">
        <v>377</v>
      </c>
      <c r="E700" s="4">
        <v>43</v>
      </c>
      <c r="F700" s="4">
        <v>26</v>
      </c>
      <c r="G700" s="3" t="s">
        <v>1321</v>
      </c>
      <c r="H700" s="3" t="s">
        <v>1119</v>
      </c>
      <c r="I700" s="3" t="s">
        <v>37718</v>
      </c>
      <c r="J700" s="3" t="s">
        <v>6299</v>
      </c>
    </row>
    <row r="701" spans="1:10" s="6" customFormat="1" ht="15" customHeight="1" x14ac:dyDescent="0.3">
      <c r="A701" s="3" t="s">
        <v>581</v>
      </c>
      <c r="B701" s="3" t="s">
        <v>582</v>
      </c>
      <c r="C701" s="3" t="s">
        <v>440</v>
      </c>
      <c r="D701" s="3" t="s">
        <v>441</v>
      </c>
      <c r="E701" s="4">
        <v>43</v>
      </c>
      <c r="F701" s="4">
        <v>31</v>
      </c>
      <c r="G701" s="3" t="s">
        <v>1321</v>
      </c>
      <c r="H701" s="3" t="s">
        <v>1199</v>
      </c>
      <c r="I701" s="3" t="s">
        <v>37718</v>
      </c>
      <c r="J701" s="3" t="s">
        <v>6299</v>
      </c>
    </row>
    <row r="702" spans="1:10" s="6" customFormat="1" ht="15" customHeight="1" x14ac:dyDescent="0.3">
      <c r="A702" s="3" t="s">
        <v>581</v>
      </c>
      <c r="B702" s="3" t="s">
        <v>582</v>
      </c>
      <c r="C702" s="3" t="s">
        <v>337</v>
      </c>
      <c r="D702" s="3" t="s">
        <v>338</v>
      </c>
      <c r="E702" s="4">
        <v>43</v>
      </c>
      <c r="F702" s="4">
        <v>23</v>
      </c>
      <c r="G702" s="3" t="s">
        <v>1321</v>
      </c>
      <c r="H702" s="3" t="s">
        <v>1068</v>
      </c>
      <c r="I702" s="3" t="s">
        <v>37718</v>
      </c>
      <c r="J702" s="3" t="s">
        <v>4865</v>
      </c>
    </row>
    <row r="703" spans="1:10" s="6" customFormat="1" ht="15" customHeight="1" x14ac:dyDescent="0.3">
      <c r="A703" s="3" t="s">
        <v>581</v>
      </c>
      <c r="B703" s="3" t="s">
        <v>582</v>
      </c>
      <c r="C703" s="3" t="s">
        <v>307</v>
      </c>
      <c r="D703" s="3" t="s">
        <v>308</v>
      </c>
      <c r="E703" s="4">
        <v>43</v>
      </c>
      <c r="F703" s="4">
        <v>21</v>
      </c>
      <c r="G703" s="3" t="s">
        <v>1321</v>
      </c>
      <c r="H703" s="3" t="s">
        <v>1051</v>
      </c>
      <c r="I703" s="3" t="s">
        <v>37718</v>
      </c>
      <c r="J703" s="3" t="s">
        <v>4865</v>
      </c>
    </row>
    <row r="704" spans="1:10" s="6" customFormat="1" ht="15" customHeight="1" x14ac:dyDescent="0.3">
      <c r="A704" s="3" t="s">
        <v>581</v>
      </c>
      <c r="B704" s="3" t="s">
        <v>582</v>
      </c>
      <c r="C704" s="3" t="s">
        <v>295</v>
      </c>
      <c r="D704" s="3" t="s">
        <v>296</v>
      </c>
      <c r="E704" s="4">
        <v>43</v>
      </c>
      <c r="F704" s="4">
        <v>20</v>
      </c>
      <c r="G704" s="3" t="s">
        <v>1321</v>
      </c>
      <c r="H704" s="3" t="s">
        <v>1028</v>
      </c>
      <c r="I704" s="3" t="s">
        <v>37718</v>
      </c>
      <c r="J704" s="3" t="s">
        <v>4865</v>
      </c>
    </row>
    <row r="705" spans="1:10" s="6" customFormat="1" ht="15" customHeight="1" x14ac:dyDescent="0.3">
      <c r="A705" s="3" t="s">
        <v>581</v>
      </c>
      <c r="B705" s="3" t="s">
        <v>582</v>
      </c>
      <c r="C705" s="3" t="s">
        <v>246</v>
      </c>
      <c r="D705" s="3" t="s">
        <v>247</v>
      </c>
      <c r="E705" s="4">
        <v>43</v>
      </c>
      <c r="F705" s="4">
        <v>16</v>
      </c>
      <c r="G705" s="3" t="s">
        <v>1321</v>
      </c>
      <c r="H705" s="3" t="s">
        <v>989</v>
      </c>
      <c r="I705" s="3" t="s">
        <v>37718</v>
      </c>
      <c r="J705" s="3" t="s">
        <v>4865</v>
      </c>
    </row>
    <row r="706" spans="1:10" s="6" customFormat="1" ht="15" customHeight="1" x14ac:dyDescent="0.3">
      <c r="A706" s="3" t="s">
        <v>504</v>
      </c>
      <c r="B706" s="3" t="s">
        <v>505</v>
      </c>
      <c r="C706" s="3" t="s">
        <v>173</v>
      </c>
      <c r="D706" s="3" t="s">
        <v>174</v>
      </c>
      <c r="E706" s="4">
        <v>37</v>
      </c>
      <c r="F706" s="4">
        <v>11</v>
      </c>
      <c r="G706" s="3" t="s">
        <v>1246</v>
      </c>
      <c r="H706" s="3" t="s">
        <v>867</v>
      </c>
      <c r="I706" s="3" t="s">
        <v>37718</v>
      </c>
      <c r="J706" s="3" t="s">
        <v>1382</v>
      </c>
    </row>
    <row r="707" spans="1:10" s="6" customFormat="1" ht="15" customHeight="1" x14ac:dyDescent="0.3">
      <c r="A707" s="3" t="s">
        <v>504</v>
      </c>
      <c r="B707" s="3" t="s">
        <v>505</v>
      </c>
      <c r="C707" s="3" t="s">
        <v>112</v>
      </c>
      <c r="D707" s="3" t="s">
        <v>113</v>
      </c>
      <c r="E707" s="4">
        <v>37</v>
      </c>
      <c r="F707" s="4">
        <v>7</v>
      </c>
      <c r="G707" s="3" t="s">
        <v>1246</v>
      </c>
      <c r="H707" s="3" t="s">
        <v>749</v>
      </c>
      <c r="I707" s="3" t="s">
        <v>37718</v>
      </c>
      <c r="J707" s="3" t="s">
        <v>1382</v>
      </c>
    </row>
    <row r="708" spans="1:10" s="6" customFormat="1" ht="15" customHeight="1" x14ac:dyDescent="0.3">
      <c r="A708" s="3" t="s">
        <v>504</v>
      </c>
      <c r="B708" s="3" t="s">
        <v>505</v>
      </c>
      <c r="C708" s="3" t="s">
        <v>71</v>
      </c>
      <c r="D708" s="3" t="s">
        <v>72</v>
      </c>
      <c r="E708" s="4">
        <v>37</v>
      </c>
      <c r="F708" s="4">
        <v>4</v>
      </c>
      <c r="G708" s="3" t="s">
        <v>1246</v>
      </c>
      <c r="H708" s="3" t="s">
        <v>718</v>
      </c>
      <c r="I708" s="3" t="s">
        <v>37718</v>
      </c>
      <c r="J708" s="3" t="s">
        <v>1382</v>
      </c>
    </row>
    <row r="709" spans="1:10" s="6" customFormat="1" ht="15" customHeight="1" x14ac:dyDescent="0.3">
      <c r="A709" s="3" t="s">
        <v>504</v>
      </c>
      <c r="B709" s="3" t="s">
        <v>505</v>
      </c>
      <c r="C709" s="3" t="s">
        <v>605</v>
      </c>
      <c r="D709" s="3" t="s">
        <v>606</v>
      </c>
      <c r="E709" s="4">
        <v>37</v>
      </c>
      <c r="F709" s="4">
        <v>45</v>
      </c>
      <c r="G709" s="3" t="s">
        <v>1246</v>
      </c>
      <c r="H709" s="3" t="s">
        <v>1340</v>
      </c>
      <c r="I709" s="3" t="s">
        <v>37718</v>
      </c>
      <c r="J709" s="3" t="s">
        <v>4865</v>
      </c>
    </row>
    <row r="710" spans="1:10" s="6" customFormat="1" ht="15" customHeight="1" x14ac:dyDescent="0.3">
      <c r="A710" s="3" t="s">
        <v>504</v>
      </c>
      <c r="B710" s="3" t="s">
        <v>505</v>
      </c>
      <c r="C710" s="3" t="s">
        <v>581</v>
      </c>
      <c r="D710" s="3" t="s">
        <v>582</v>
      </c>
      <c r="E710" s="4">
        <v>37</v>
      </c>
      <c r="F710" s="4">
        <v>43</v>
      </c>
      <c r="G710" s="3" t="s">
        <v>1246</v>
      </c>
      <c r="H710" s="3" t="s">
        <v>1321</v>
      </c>
      <c r="I710" s="3" t="s">
        <v>37718</v>
      </c>
      <c r="J710" s="3" t="s">
        <v>4865</v>
      </c>
    </row>
    <row r="711" spans="1:10" s="6" customFormat="1" ht="15" customHeight="1" x14ac:dyDescent="0.3">
      <c r="A711" s="3" t="s">
        <v>504</v>
      </c>
      <c r="B711" s="3" t="s">
        <v>505</v>
      </c>
      <c r="C711" s="3" t="s">
        <v>568</v>
      </c>
      <c r="D711" s="3" t="s">
        <v>569</v>
      </c>
      <c r="E711" s="4">
        <v>37</v>
      </c>
      <c r="F711" s="4">
        <v>42</v>
      </c>
      <c r="G711" s="3" t="s">
        <v>1246</v>
      </c>
      <c r="H711" s="3" t="s">
        <v>1302</v>
      </c>
      <c r="I711" s="3" t="s">
        <v>37718</v>
      </c>
      <c r="J711" s="3" t="s">
        <v>4865</v>
      </c>
    </row>
    <row r="712" spans="1:10" s="6" customFormat="1" ht="15" customHeight="1" x14ac:dyDescent="0.3">
      <c r="A712" s="3" t="s">
        <v>504</v>
      </c>
      <c r="B712" s="3" t="s">
        <v>505</v>
      </c>
      <c r="C712" s="3" t="s">
        <v>545</v>
      </c>
      <c r="D712" s="3" t="s">
        <v>546</v>
      </c>
      <c r="E712" s="4">
        <v>37</v>
      </c>
      <c r="F712" s="4">
        <v>40</v>
      </c>
      <c r="G712" s="3" t="s">
        <v>1246</v>
      </c>
      <c r="H712" s="3" t="s">
        <v>1276</v>
      </c>
      <c r="I712" s="3" t="s">
        <v>37718</v>
      </c>
      <c r="J712" s="3" t="s">
        <v>4865</v>
      </c>
    </row>
    <row r="713" spans="1:10" s="6" customFormat="1" ht="15" customHeight="1" x14ac:dyDescent="0.3">
      <c r="A713" s="3" t="s">
        <v>504</v>
      </c>
      <c r="B713" s="3" t="s">
        <v>505</v>
      </c>
      <c r="C713" s="3" t="s">
        <v>493</v>
      </c>
      <c r="D713" s="3" t="s">
        <v>494</v>
      </c>
      <c r="E713" s="4">
        <v>37</v>
      </c>
      <c r="F713" s="4">
        <v>36</v>
      </c>
      <c r="G713" s="3" t="s">
        <v>1246</v>
      </c>
      <c r="H713" s="3" t="s">
        <v>1241</v>
      </c>
      <c r="I713" s="3" t="s">
        <v>37718</v>
      </c>
      <c r="J713" s="3" t="s">
        <v>4865</v>
      </c>
    </row>
    <row r="714" spans="1:10" s="6" customFormat="1" ht="15" customHeight="1" x14ac:dyDescent="0.3">
      <c r="A714" s="3" t="s">
        <v>581</v>
      </c>
      <c r="B714" s="3" t="s">
        <v>582</v>
      </c>
      <c r="C714" s="3" t="s">
        <v>517</v>
      </c>
      <c r="D714" s="3" t="s">
        <v>518</v>
      </c>
      <c r="E714" s="4">
        <v>43</v>
      </c>
      <c r="F714" s="4">
        <v>38</v>
      </c>
      <c r="G714" s="3" t="s">
        <v>1321</v>
      </c>
      <c r="H714" s="3" t="s">
        <v>1260</v>
      </c>
      <c r="I714" s="3" t="s">
        <v>37718</v>
      </c>
      <c r="J714" s="3" t="s">
        <v>6299</v>
      </c>
    </row>
    <row r="715" spans="1:10" s="6" customFormat="1" ht="15" customHeight="1" x14ac:dyDescent="0.3">
      <c r="A715" s="3" t="s">
        <v>581</v>
      </c>
      <c r="B715" s="3" t="s">
        <v>582</v>
      </c>
      <c r="C715" s="3" t="s">
        <v>25</v>
      </c>
      <c r="D715" s="3" t="s">
        <v>26</v>
      </c>
      <c r="E715" s="4">
        <v>43</v>
      </c>
      <c r="F715" s="4">
        <v>1</v>
      </c>
      <c r="G715" s="3" t="s">
        <v>1321</v>
      </c>
      <c r="H715" s="3" t="s">
        <v>623</v>
      </c>
      <c r="I715" s="3" t="s">
        <v>37718</v>
      </c>
      <c r="J715" s="3" t="s">
        <v>4865</v>
      </c>
    </row>
    <row r="716" spans="1:10" s="6" customFormat="1" ht="15" customHeight="1" x14ac:dyDescent="0.3">
      <c r="A716" s="3" t="s">
        <v>581</v>
      </c>
      <c r="B716" s="3" t="s">
        <v>582</v>
      </c>
      <c r="C716" s="3" t="s">
        <v>57</v>
      </c>
      <c r="D716" s="3" t="s">
        <v>58</v>
      </c>
      <c r="E716" s="4">
        <v>43</v>
      </c>
      <c r="F716" s="4">
        <v>3</v>
      </c>
      <c r="G716" s="3" t="s">
        <v>1321</v>
      </c>
      <c r="H716" s="3" t="s">
        <v>705</v>
      </c>
      <c r="I716" s="3" t="s">
        <v>37718</v>
      </c>
      <c r="J716" s="3" t="s">
        <v>4865</v>
      </c>
    </row>
    <row r="717" spans="1:10" s="6" customFormat="1" ht="15" customHeight="1" x14ac:dyDescent="0.3">
      <c r="A717" s="3" t="s">
        <v>581</v>
      </c>
      <c r="B717" s="3" t="s">
        <v>582</v>
      </c>
      <c r="C717" s="3" t="s">
        <v>71</v>
      </c>
      <c r="D717" s="3" t="s">
        <v>72</v>
      </c>
      <c r="E717" s="4">
        <v>43</v>
      </c>
      <c r="F717" s="4">
        <v>4</v>
      </c>
      <c r="G717" s="3" t="s">
        <v>1321</v>
      </c>
      <c r="H717" s="3" t="s">
        <v>718</v>
      </c>
      <c r="I717" s="3" t="s">
        <v>37718</v>
      </c>
      <c r="J717" s="3" t="s">
        <v>4865</v>
      </c>
    </row>
    <row r="718" spans="1:10" s="6" customFormat="1" ht="15" customHeight="1" x14ac:dyDescent="0.3">
      <c r="A718" s="3" t="s">
        <v>581</v>
      </c>
      <c r="B718" s="3" t="s">
        <v>582</v>
      </c>
      <c r="C718" s="3" t="s">
        <v>86</v>
      </c>
      <c r="D718" s="3" t="s">
        <v>87</v>
      </c>
      <c r="E718" s="4">
        <v>43</v>
      </c>
      <c r="F718" s="4">
        <v>5</v>
      </c>
      <c r="G718" s="3" t="s">
        <v>1321</v>
      </c>
      <c r="H718" s="3" t="s">
        <v>731</v>
      </c>
      <c r="I718" s="3" t="s">
        <v>37718</v>
      </c>
      <c r="J718" s="3" t="s">
        <v>4865</v>
      </c>
    </row>
    <row r="719" spans="1:10" s="6" customFormat="1" ht="15" customHeight="1" x14ac:dyDescent="0.3">
      <c r="A719" s="3" t="s">
        <v>581</v>
      </c>
      <c r="B719" s="3" t="s">
        <v>582</v>
      </c>
      <c r="C719" s="3" t="s">
        <v>112</v>
      </c>
      <c r="D719" s="3" t="s">
        <v>113</v>
      </c>
      <c r="E719" s="4">
        <v>43</v>
      </c>
      <c r="F719" s="4">
        <v>7</v>
      </c>
      <c r="G719" s="3" t="s">
        <v>1321</v>
      </c>
      <c r="H719" s="3" t="s">
        <v>749</v>
      </c>
      <c r="I719" s="3" t="s">
        <v>37718</v>
      </c>
      <c r="J719" s="3" t="s">
        <v>4865</v>
      </c>
    </row>
    <row r="720" spans="1:10" s="6" customFormat="1" ht="15" customHeight="1" x14ac:dyDescent="0.3">
      <c r="A720" s="3" t="s">
        <v>581</v>
      </c>
      <c r="B720" s="3" t="s">
        <v>582</v>
      </c>
      <c r="C720" s="3" t="s">
        <v>142</v>
      </c>
      <c r="D720" s="3" t="s">
        <v>143</v>
      </c>
      <c r="E720" s="4">
        <v>43</v>
      </c>
      <c r="F720" s="4">
        <v>9</v>
      </c>
      <c r="G720" s="3" t="s">
        <v>1321</v>
      </c>
      <c r="H720" s="3" t="s">
        <v>820</v>
      </c>
      <c r="I720" s="3" t="s">
        <v>37718</v>
      </c>
      <c r="J720" s="3" t="s">
        <v>4865</v>
      </c>
    </row>
    <row r="721" spans="1:10" s="6" customFormat="1" ht="15" customHeight="1" x14ac:dyDescent="0.3">
      <c r="A721" s="3" t="s">
        <v>581</v>
      </c>
      <c r="B721" s="3" t="s">
        <v>582</v>
      </c>
      <c r="C721" s="3" t="s">
        <v>158</v>
      </c>
      <c r="D721" s="3" t="s">
        <v>159</v>
      </c>
      <c r="E721" s="4">
        <v>43</v>
      </c>
      <c r="F721" s="4">
        <v>10</v>
      </c>
      <c r="G721" s="3" t="s">
        <v>1321</v>
      </c>
      <c r="H721" s="3" t="s">
        <v>854</v>
      </c>
      <c r="I721" s="3" t="s">
        <v>37718</v>
      </c>
      <c r="J721" s="3" t="s">
        <v>4865</v>
      </c>
    </row>
    <row r="722" spans="1:10" s="6" customFormat="1" ht="15" customHeight="1" x14ac:dyDescent="0.3">
      <c r="A722" s="3" t="s">
        <v>581</v>
      </c>
      <c r="B722" s="3" t="s">
        <v>582</v>
      </c>
      <c r="C722" s="3" t="s">
        <v>173</v>
      </c>
      <c r="D722" s="3" t="s">
        <v>174</v>
      </c>
      <c r="E722" s="4">
        <v>43</v>
      </c>
      <c r="F722" s="4">
        <v>11</v>
      </c>
      <c r="G722" s="3" t="s">
        <v>1321</v>
      </c>
      <c r="H722" s="3" t="s">
        <v>867</v>
      </c>
      <c r="I722" s="3" t="s">
        <v>37718</v>
      </c>
      <c r="J722" s="3" t="s">
        <v>4865</v>
      </c>
    </row>
    <row r="723" spans="1:10" s="6" customFormat="1" ht="15" customHeight="1" x14ac:dyDescent="0.3">
      <c r="A723" s="3" t="s">
        <v>581</v>
      </c>
      <c r="B723" s="3" t="s">
        <v>582</v>
      </c>
      <c r="C723" s="3" t="s">
        <v>189</v>
      </c>
      <c r="D723" s="3" t="s">
        <v>190</v>
      </c>
      <c r="E723" s="4">
        <v>43</v>
      </c>
      <c r="F723" s="4">
        <v>12</v>
      </c>
      <c r="G723" s="3" t="s">
        <v>1321</v>
      </c>
      <c r="H723" s="3" t="s">
        <v>948</v>
      </c>
      <c r="I723" s="3" t="s">
        <v>37718</v>
      </c>
      <c r="J723" s="3" t="s">
        <v>4865</v>
      </c>
    </row>
    <row r="724" spans="1:10" s="6" customFormat="1" ht="15" customHeight="1" x14ac:dyDescent="0.3">
      <c r="A724" s="3" t="s">
        <v>581</v>
      </c>
      <c r="B724" s="3" t="s">
        <v>582</v>
      </c>
      <c r="C724" s="3" t="s">
        <v>42</v>
      </c>
      <c r="D724" s="3" t="s">
        <v>43</v>
      </c>
      <c r="E724" s="4">
        <v>43</v>
      </c>
      <c r="F724" s="4">
        <v>2</v>
      </c>
      <c r="G724" s="3" t="s">
        <v>1321</v>
      </c>
      <c r="H724" s="3" t="s">
        <v>686</v>
      </c>
      <c r="I724" s="3" t="s">
        <v>37718</v>
      </c>
      <c r="J724" s="3" t="s">
        <v>4865</v>
      </c>
    </row>
    <row r="725" spans="1:10" s="6" customFormat="1" ht="15" customHeight="1" x14ac:dyDescent="0.3">
      <c r="A725" s="3" t="s">
        <v>581</v>
      </c>
      <c r="B725" s="3" t="s">
        <v>582</v>
      </c>
      <c r="C725" s="3" t="s">
        <v>25</v>
      </c>
      <c r="D725" s="3" t="s">
        <v>26</v>
      </c>
      <c r="E725" s="4">
        <v>43</v>
      </c>
      <c r="F725" s="4">
        <v>1</v>
      </c>
      <c r="G725" s="3" t="s">
        <v>1321</v>
      </c>
      <c r="H725" s="3" t="s">
        <v>623</v>
      </c>
      <c r="I725" s="3" t="s">
        <v>37718</v>
      </c>
      <c r="J725" s="3" t="s">
        <v>4879</v>
      </c>
    </row>
    <row r="726" spans="1:10" s="6" customFormat="1" ht="15" customHeight="1" x14ac:dyDescent="0.3">
      <c r="A726" s="3" t="s">
        <v>581</v>
      </c>
      <c r="B726" s="3" t="s">
        <v>582</v>
      </c>
      <c r="C726" s="3" t="s">
        <v>42</v>
      </c>
      <c r="D726" s="3" t="s">
        <v>43</v>
      </c>
      <c r="E726" s="4">
        <v>43</v>
      </c>
      <c r="F726" s="4">
        <v>2</v>
      </c>
      <c r="G726" s="3" t="s">
        <v>1321</v>
      </c>
      <c r="H726" s="3" t="s">
        <v>686</v>
      </c>
      <c r="I726" s="3" t="s">
        <v>37718</v>
      </c>
      <c r="J726" s="3" t="s">
        <v>4879</v>
      </c>
    </row>
    <row r="727" spans="1:10" s="6" customFormat="1" ht="15" customHeight="1" x14ac:dyDescent="0.3">
      <c r="A727" s="3" t="s">
        <v>189</v>
      </c>
      <c r="B727" s="3" t="s">
        <v>190</v>
      </c>
      <c r="C727" s="3" t="s">
        <v>517</v>
      </c>
      <c r="D727" s="3" t="s">
        <v>518</v>
      </c>
      <c r="E727" s="4">
        <v>12</v>
      </c>
      <c r="F727" s="4">
        <v>38</v>
      </c>
      <c r="G727" s="3" t="s">
        <v>948</v>
      </c>
      <c r="H727" s="3" t="s">
        <v>1260</v>
      </c>
      <c r="I727" s="3" t="s">
        <v>37718</v>
      </c>
      <c r="J727" s="3" t="s">
        <v>6299</v>
      </c>
    </row>
    <row r="728" spans="1:10" s="6" customFormat="1" ht="15" customHeight="1" x14ac:dyDescent="0.3">
      <c r="A728" s="3" t="s">
        <v>25</v>
      </c>
      <c r="B728" s="3" t="s">
        <v>26</v>
      </c>
      <c r="C728" s="3" t="s">
        <v>128</v>
      </c>
      <c r="D728" s="3" t="s">
        <v>129</v>
      </c>
      <c r="E728" s="4">
        <v>1</v>
      </c>
      <c r="F728" s="4">
        <v>8</v>
      </c>
      <c r="G728" s="3" t="s">
        <v>623</v>
      </c>
      <c r="H728" s="3" t="s">
        <v>803</v>
      </c>
      <c r="I728" s="3" t="s">
        <v>37718</v>
      </c>
      <c r="J728" s="3" t="s">
        <v>5484</v>
      </c>
    </row>
    <row r="729" spans="1:10" s="6" customFormat="1" ht="15" customHeight="1" x14ac:dyDescent="0.3">
      <c r="A729" s="3" t="s">
        <v>25</v>
      </c>
      <c r="B729" s="3" t="s">
        <v>26</v>
      </c>
      <c r="C729" s="3" t="s">
        <v>42</v>
      </c>
      <c r="D729" s="3" t="s">
        <v>43</v>
      </c>
      <c r="E729" s="4">
        <v>1</v>
      </c>
      <c r="F729" s="4">
        <v>2</v>
      </c>
      <c r="G729" s="3" t="s">
        <v>623</v>
      </c>
      <c r="H729" s="3" t="s">
        <v>686</v>
      </c>
      <c r="I729" s="3" t="s">
        <v>37718</v>
      </c>
      <c r="J729" s="3" t="s">
        <v>5484</v>
      </c>
    </row>
    <row r="730" spans="1:10" s="6" customFormat="1" ht="15" customHeight="1" x14ac:dyDescent="0.3">
      <c r="A730" s="3" t="s">
        <v>468</v>
      </c>
      <c r="B730" s="3" t="s">
        <v>469</v>
      </c>
      <c r="C730" s="3" t="s">
        <v>581</v>
      </c>
      <c r="D730" s="3" t="s">
        <v>582</v>
      </c>
      <c r="E730" s="4">
        <v>34</v>
      </c>
      <c r="F730" s="4">
        <v>43</v>
      </c>
      <c r="G730" s="3" t="s">
        <v>1225</v>
      </c>
      <c r="H730" s="3" t="s">
        <v>1321</v>
      </c>
      <c r="I730" s="3" t="s">
        <v>37718</v>
      </c>
      <c r="J730" s="3" t="s">
        <v>1382</v>
      </c>
    </row>
    <row r="731" spans="1:10" s="6" customFormat="1" ht="15" customHeight="1" x14ac:dyDescent="0.3">
      <c r="A731" s="3" t="s">
        <v>468</v>
      </c>
      <c r="B731" s="3" t="s">
        <v>469</v>
      </c>
      <c r="C731" s="3" t="s">
        <v>568</v>
      </c>
      <c r="D731" s="3" t="s">
        <v>569</v>
      </c>
      <c r="E731" s="4">
        <v>34</v>
      </c>
      <c r="F731" s="4">
        <v>42</v>
      </c>
      <c r="G731" s="3" t="s">
        <v>1225</v>
      </c>
      <c r="H731" s="3" t="s">
        <v>1302</v>
      </c>
      <c r="I731" s="3" t="s">
        <v>37718</v>
      </c>
      <c r="J731" s="3" t="s">
        <v>1382</v>
      </c>
    </row>
    <row r="732" spans="1:10" s="6" customFormat="1" ht="15" customHeight="1" x14ac:dyDescent="0.3">
      <c r="A732" s="3" t="s">
        <v>468</v>
      </c>
      <c r="B732" s="3" t="s">
        <v>469</v>
      </c>
      <c r="C732" s="3" t="s">
        <v>504</v>
      </c>
      <c r="D732" s="3" t="s">
        <v>505</v>
      </c>
      <c r="E732" s="4">
        <v>34</v>
      </c>
      <c r="F732" s="4">
        <v>37</v>
      </c>
      <c r="G732" s="3" t="s">
        <v>1225</v>
      </c>
      <c r="H732" s="3" t="s">
        <v>1246</v>
      </c>
      <c r="I732" s="3" t="s">
        <v>37718</v>
      </c>
      <c r="J732" s="3" t="s">
        <v>1382</v>
      </c>
    </row>
    <row r="733" spans="1:10" s="6" customFormat="1" ht="15" customHeight="1" x14ac:dyDescent="0.3">
      <c r="A733" s="3" t="s">
        <v>468</v>
      </c>
      <c r="B733" s="3" t="s">
        <v>469</v>
      </c>
      <c r="C733" s="3" t="s">
        <v>448</v>
      </c>
      <c r="D733" s="3" t="s">
        <v>449</v>
      </c>
      <c r="E733" s="4">
        <v>34</v>
      </c>
      <c r="F733" s="4">
        <v>32</v>
      </c>
      <c r="G733" s="3" t="s">
        <v>1225</v>
      </c>
      <c r="H733" s="3" t="s">
        <v>1201</v>
      </c>
      <c r="I733" s="3" t="s">
        <v>37718</v>
      </c>
      <c r="J733" s="3" t="s">
        <v>1382</v>
      </c>
    </row>
    <row r="734" spans="1:10" s="6" customFormat="1" ht="15" customHeight="1" x14ac:dyDescent="0.3">
      <c r="A734" s="3" t="s">
        <v>468</v>
      </c>
      <c r="B734" s="3" t="s">
        <v>469</v>
      </c>
      <c r="C734" s="3" t="s">
        <v>366</v>
      </c>
      <c r="D734" s="3" t="s">
        <v>367</v>
      </c>
      <c r="E734" s="4">
        <v>34</v>
      </c>
      <c r="F734" s="4">
        <v>25</v>
      </c>
      <c r="G734" s="3" t="s">
        <v>1225</v>
      </c>
      <c r="H734" s="3" t="s">
        <v>1110</v>
      </c>
      <c r="I734" s="3" t="s">
        <v>37718</v>
      </c>
      <c r="J734" s="3" t="s">
        <v>1382</v>
      </c>
    </row>
    <row r="735" spans="1:10" s="6" customFormat="1" ht="15" customHeight="1" x14ac:dyDescent="0.3">
      <c r="A735" s="3" t="s">
        <v>468</v>
      </c>
      <c r="B735" s="3" t="s">
        <v>469</v>
      </c>
      <c r="C735" s="3" t="s">
        <v>260</v>
      </c>
      <c r="D735" s="3" t="s">
        <v>261</v>
      </c>
      <c r="E735" s="4">
        <v>34</v>
      </c>
      <c r="F735" s="4">
        <v>17</v>
      </c>
      <c r="G735" s="3" t="s">
        <v>1225</v>
      </c>
      <c r="H735" s="3" t="s">
        <v>1005</v>
      </c>
      <c r="I735" s="3" t="s">
        <v>37718</v>
      </c>
      <c r="J735" s="3" t="s">
        <v>1382</v>
      </c>
    </row>
    <row r="736" spans="1:10" s="6" customFormat="1" ht="15" customHeight="1" x14ac:dyDescent="0.3">
      <c r="A736" s="3" t="s">
        <v>25</v>
      </c>
      <c r="B736" s="3" t="s">
        <v>26</v>
      </c>
      <c r="C736" s="3" t="s">
        <v>204</v>
      </c>
      <c r="D736" s="3" t="s">
        <v>205</v>
      </c>
      <c r="E736" s="4">
        <v>1</v>
      </c>
      <c r="F736" s="4">
        <v>13</v>
      </c>
      <c r="G736" s="3" t="s">
        <v>623</v>
      </c>
      <c r="H736" s="3" t="s">
        <v>956</v>
      </c>
      <c r="I736" s="3" t="s">
        <v>37718</v>
      </c>
      <c r="J736" s="3" t="s">
        <v>5484</v>
      </c>
    </row>
    <row r="737" spans="1:10" s="6" customFormat="1" ht="15" customHeight="1" x14ac:dyDescent="0.3">
      <c r="A737" s="3" t="s">
        <v>468</v>
      </c>
      <c r="B737" s="3" t="s">
        <v>469</v>
      </c>
      <c r="C737" s="3" t="s">
        <v>246</v>
      </c>
      <c r="D737" s="3" t="s">
        <v>247</v>
      </c>
      <c r="E737" s="4">
        <v>34</v>
      </c>
      <c r="F737" s="4">
        <v>16</v>
      </c>
      <c r="G737" s="3" t="s">
        <v>1225</v>
      </c>
      <c r="H737" s="3" t="s">
        <v>989</v>
      </c>
      <c r="I737" s="3" t="s">
        <v>37718</v>
      </c>
      <c r="J737" s="3" t="s">
        <v>1382</v>
      </c>
    </row>
    <row r="738" spans="1:10" s="6" customFormat="1" ht="15" customHeight="1" x14ac:dyDescent="0.3">
      <c r="A738" s="3" t="s">
        <v>468</v>
      </c>
      <c r="B738" s="3" t="s">
        <v>469</v>
      </c>
      <c r="C738" s="3" t="s">
        <v>173</v>
      </c>
      <c r="D738" s="3" t="s">
        <v>174</v>
      </c>
      <c r="E738" s="4">
        <v>34</v>
      </c>
      <c r="F738" s="4">
        <v>11</v>
      </c>
      <c r="G738" s="3" t="s">
        <v>1225</v>
      </c>
      <c r="H738" s="3" t="s">
        <v>867</v>
      </c>
      <c r="I738" s="3" t="s">
        <v>37718</v>
      </c>
      <c r="J738" s="3" t="s">
        <v>1382</v>
      </c>
    </row>
    <row r="739" spans="1:10" s="6" customFormat="1" ht="15" customHeight="1" x14ac:dyDescent="0.3">
      <c r="A739" s="3" t="s">
        <v>504</v>
      </c>
      <c r="B739" s="3" t="s">
        <v>505</v>
      </c>
      <c r="C739" s="3" t="s">
        <v>448</v>
      </c>
      <c r="D739" s="3" t="s">
        <v>449</v>
      </c>
      <c r="E739" s="4">
        <v>37</v>
      </c>
      <c r="F739" s="4">
        <v>32</v>
      </c>
      <c r="G739" s="3" t="s">
        <v>1246</v>
      </c>
      <c r="H739" s="3" t="s">
        <v>1201</v>
      </c>
      <c r="I739" s="3" t="s">
        <v>37718</v>
      </c>
      <c r="J739" s="3" t="s">
        <v>4865</v>
      </c>
    </row>
    <row r="740" spans="1:10" s="6" customFormat="1" ht="15" customHeight="1" x14ac:dyDescent="0.3">
      <c r="A740" s="3" t="s">
        <v>468</v>
      </c>
      <c r="B740" s="3" t="s">
        <v>469</v>
      </c>
      <c r="C740" s="3" t="s">
        <v>112</v>
      </c>
      <c r="D740" s="3" t="s">
        <v>113</v>
      </c>
      <c r="E740" s="4">
        <v>34</v>
      </c>
      <c r="F740" s="4">
        <v>7</v>
      </c>
      <c r="G740" s="3" t="s">
        <v>1225</v>
      </c>
      <c r="H740" s="3" t="s">
        <v>749</v>
      </c>
      <c r="I740" s="3" t="s">
        <v>37718</v>
      </c>
      <c r="J740" s="3" t="s">
        <v>1382</v>
      </c>
    </row>
    <row r="741" spans="1:10" s="6" customFormat="1" ht="15" customHeight="1" x14ac:dyDescent="0.3">
      <c r="A741" s="3" t="s">
        <v>468</v>
      </c>
      <c r="B741" s="3" t="s">
        <v>469</v>
      </c>
      <c r="C741" s="3" t="s">
        <v>71</v>
      </c>
      <c r="D741" s="3" t="s">
        <v>72</v>
      </c>
      <c r="E741" s="4">
        <v>34</v>
      </c>
      <c r="F741" s="4">
        <v>4</v>
      </c>
      <c r="G741" s="3" t="s">
        <v>1225</v>
      </c>
      <c r="H741" s="3" t="s">
        <v>718</v>
      </c>
      <c r="I741" s="3" t="s">
        <v>37718</v>
      </c>
      <c r="J741" s="3" t="s">
        <v>1382</v>
      </c>
    </row>
    <row r="742" spans="1:10" s="6" customFormat="1" ht="15" customHeight="1" x14ac:dyDescent="0.3">
      <c r="A742" s="3" t="s">
        <v>25</v>
      </c>
      <c r="B742" s="3" t="s">
        <v>26</v>
      </c>
      <c r="C742" s="3" t="s">
        <v>71</v>
      </c>
      <c r="D742" s="3" t="s">
        <v>72</v>
      </c>
      <c r="E742" s="4">
        <v>1</v>
      </c>
      <c r="F742" s="4">
        <v>4</v>
      </c>
      <c r="G742" s="3" t="s">
        <v>623</v>
      </c>
      <c r="H742" s="3" t="s">
        <v>718</v>
      </c>
      <c r="I742" s="3" t="s">
        <v>37718</v>
      </c>
      <c r="J742" s="3" t="s">
        <v>4193</v>
      </c>
    </row>
    <row r="743" spans="1:10" s="6" customFormat="1" ht="15" customHeight="1" x14ac:dyDescent="0.3">
      <c r="A743" s="3" t="s">
        <v>189</v>
      </c>
      <c r="B743" s="3" t="s">
        <v>190</v>
      </c>
      <c r="C743" s="3" t="s">
        <v>337</v>
      </c>
      <c r="D743" s="3" t="s">
        <v>338</v>
      </c>
      <c r="E743" s="4">
        <v>12</v>
      </c>
      <c r="F743" s="4">
        <v>23</v>
      </c>
      <c r="G743" s="3" t="s">
        <v>948</v>
      </c>
      <c r="H743" s="3" t="s">
        <v>1068</v>
      </c>
      <c r="I743" s="3" t="s">
        <v>37718</v>
      </c>
      <c r="J743" s="3" t="s">
        <v>4865</v>
      </c>
    </row>
    <row r="744" spans="1:10" s="6" customFormat="1" ht="15" customHeight="1" x14ac:dyDescent="0.3">
      <c r="A744" s="3" t="s">
        <v>189</v>
      </c>
      <c r="B744" s="3" t="s">
        <v>190</v>
      </c>
      <c r="C744" s="3" t="s">
        <v>307</v>
      </c>
      <c r="D744" s="3" t="s">
        <v>308</v>
      </c>
      <c r="E744" s="4">
        <v>12</v>
      </c>
      <c r="F744" s="4">
        <v>21</v>
      </c>
      <c r="G744" s="3" t="s">
        <v>948</v>
      </c>
      <c r="H744" s="3" t="s">
        <v>1051</v>
      </c>
      <c r="I744" s="3" t="s">
        <v>37718</v>
      </c>
      <c r="J744" s="3" t="s">
        <v>4865</v>
      </c>
    </row>
    <row r="745" spans="1:10" s="6" customFormat="1" ht="15" customHeight="1" x14ac:dyDescent="0.3">
      <c r="A745" s="3" t="s">
        <v>189</v>
      </c>
      <c r="B745" s="3" t="s">
        <v>190</v>
      </c>
      <c r="C745" s="3" t="s">
        <v>295</v>
      </c>
      <c r="D745" s="3" t="s">
        <v>296</v>
      </c>
      <c r="E745" s="4">
        <v>12</v>
      </c>
      <c r="F745" s="4">
        <v>20</v>
      </c>
      <c r="G745" s="3" t="s">
        <v>948</v>
      </c>
      <c r="H745" s="3" t="s">
        <v>1028</v>
      </c>
      <c r="I745" s="3" t="s">
        <v>37718</v>
      </c>
      <c r="J745" s="3" t="s">
        <v>4865</v>
      </c>
    </row>
    <row r="746" spans="1:10" s="6" customFormat="1" ht="15" customHeight="1" x14ac:dyDescent="0.3">
      <c r="A746" s="3" t="s">
        <v>468</v>
      </c>
      <c r="B746" s="3" t="s">
        <v>469</v>
      </c>
      <c r="C746" s="3" t="s">
        <v>189</v>
      </c>
      <c r="D746" s="3" t="s">
        <v>190</v>
      </c>
      <c r="E746" s="4">
        <v>34</v>
      </c>
      <c r="F746" s="4">
        <v>12</v>
      </c>
      <c r="G746" s="3" t="s">
        <v>1225</v>
      </c>
      <c r="H746" s="3" t="s">
        <v>948</v>
      </c>
      <c r="I746" s="3" t="s">
        <v>37718</v>
      </c>
      <c r="J746" s="3" t="s">
        <v>1382</v>
      </c>
    </row>
    <row r="747" spans="1:10" s="6" customFormat="1" ht="15" customHeight="1" x14ac:dyDescent="0.3">
      <c r="A747" s="3" t="s">
        <v>158</v>
      </c>
      <c r="B747" s="3" t="s">
        <v>159</v>
      </c>
      <c r="C747" s="3" t="s">
        <v>142</v>
      </c>
      <c r="D747" s="3" t="s">
        <v>143</v>
      </c>
      <c r="E747" s="4">
        <v>10</v>
      </c>
      <c r="F747" s="4">
        <v>9</v>
      </c>
      <c r="G747" s="3" t="s">
        <v>854</v>
      </c>
      <c r="H747" s="3" t="s">
        <v>820</v>
      </c>
      <c r="I747" s="3" t="s">
        <v>37718</v>
      </c>
      <c r="J747" s="3" t="s">
        <v>4918</v>
      </c>
    </row>
    <row r="748" spans="1:10" s="6" customFormat="1" ht="15" customHeight="1" x14ac:dyDescent="0.3">
      <c r="A748" s="3" t="s">
        <v>25</v>
      </c>
      <c r="B748" s="3" t="s">
        <v>26</v>
      </c>
      <c r="C748" s="3" t="s">
        <v>295</v>
      </c>
      <c r="D748" s="3" t="s">
        <v>296</v>
      </c>
      <c r="E748" s="4">
        <v>1</v>
      </c>
      <c r="F748" s="4">
        <v>20</v>
      </c>
      <c r="G748" s="3" t="s">
        <v>623</v>
      </c>
      <c r="H748" s="3" t="s">
        <v>1028</v>
      </c>
      <c r="I748" s="3" t="s">
        <v>37718</v>
      </c>
      <c r="J748" s="3" t="s">
        <v>5484</v>
      </c>
    </row>
    <row r="749" spans="1:10" s="6" customFormat="1" ht="15" customHeight="1" x14ac:dyDescent="0.3">
      <c r="A749" s="3" t="s">
        <v>25</v>
      </c>
      <c r="B749" s="3" t="s">
        <v>26</v>
      </c>
      <c r="C749" s="3" t="s">
        <v>128</v>
      </c>
      <c r="D749" s="3" t="s">
        <v>129</v>
      </c>
      <c r="E749" s="4">
        <v>1</v>
      </c>
      <c r="F749" s="4">
        <v>8</v>
      </c>
      <c r="G749" s="3" t="s">
        <v>623</v>
      </c>
      <c r="H749" s="3" t="s">
        <v>803</v>
      </c>
      <c r="I749" s="3" t="s">
        <v>37718</v>
      </c>
      <c r="J749" s="3" t="s">
        <v>6862</v>
      </c>
    </row>
    <row r="750" spans="1:10" s="6" customFormat="1" ht="15" customHeight="1" x14ac:dyDescent="0.3">
      <c r="A750" s="3" t="s">
        <v>581</v>
      </c>
      <c r="B750" s="3" t="s">
        <v>582</v>
      </c>
      <c r="C750" s="3" t="s">
        <v>71</v>
      </c>
      <c r="D750" s="3" t="s">
        <v>72</v>
      </c>
      <c r="E750" s="4">
        <v>43</v>
      </c>
      <c r="F750" s="4">
        <v>4</v>
      </c>
      <c r="G750" s="3" t="s">
        <v>1321</v>
      </c>
      <c r="H750" s="3" t="s">
        <v>718</v>
      </c>
      <c r="I750" s="3" t="s">
        <v>37718</v>
      </c>
      <c r="J750" s="3" t="s">
        <v>4879</v>
      </c>
    </row>
    <row r="751" spans="1:10" s="6" customFormat="1" ht="15" customHeight="1" x14ac:dyDescent="0.3">
      <c r="A751" s="3" t="s">
        <v>581</v>
      </c>
      <c r="B751" s="3" t="s">
        <v>582</v>
      </c>
      <c r="C751" s="3" t="s">
        <v>189</v>
      </c>
      <c r="D751" s="3" t="s">
        <v>190</v>
      </c>
      <c r="E751" s="4">
        <v>43</v>
      </c>
      <c r="F751" s="4">
        <v>12</v>
      </c>
      <c r="G751" s="3" t="s">
        <v>1321</v>
      </c>
      <c r="H751" s="3" t="s">
        <v>948</v>
      </c>
      <c r="I751" s="3" t="s">
        <v>37718</v>
      </c>
      <c r="J751" s="3" t="s">
        <v>4879</v>
      </c>
    </row>
    <row r="752" spans="1:10" s="6" customFormat="1" ht="15" customHeight="1" x14ac:dyDescent="0.3">
      <c r="A752" s="3" t="s">
        <v>581</v>
      </c>
      <c r="B752" s="3" t="s">
        <v>582</v>
      </c>
      <c r="C752" s="3" t="s">
        <v>295</v>
      </c>
      <c r="D752" s="3" t="s">
        <v>296</v>
      </c>
      <c r="E752" s="4">
        <v>43</v>
      </c>
      <c r="F752" s="4">
        <v>20</v>
      </c>
      <c r="G752" s="3" t="s">
        <v>1321</v>
      </c>
      <c r="H752" s="3" t="s">
        <v>1028</v>
      </c>
      <c r="I752" s="3" t="s">
        <v>37718</v>
      </c>
      <c r="J752" s="3" t="s">
        <v>4879</v>
      </c>
    </row>
    <row r="753" spans="1:10" s="6" customFormat="1" ht="15" customHeight="1" x14ac:dyDescent="0.3">
      <c r="A753" s="3" t="s">
        <v>581</v>
      </c>
      <c r="B753" s="3" t="s">
        <v>582</v>
      </c>
      <c r="C753" s="3" t="s">
        <v>307</v>
      </c>
      <c r="D753" s="3" t="s">
        <v>308</v>
      </c>
      <c r="E753" s="4">
        <v>43</v>
      </c>
      <c r="F753" s="4">
        <v>21</v>
      </c>
      <c r="G753" s="3" t="s">
        <v>1321</v>
      </c>
      <c r="H753" s="3" t="s">
        <v>1051</v>
      </c>
      <c r="I753" s="3" t="s">
        <v>37718</v>
      </c>
      <c r="J753" s="3" t="s">
        <v>5166</v>
      </c>
    </row>
    <row r="754" spans="1:10" s="6" customFormat="1" ht="15" customHeight="1" x14ac:dyDescent="0.3">
      <c r="A754" s="3" t="s">
        <v>581</v>
      </c>
      <c r="B754" s="3" t="s">
        <v>582</v>
      </c>
      <c r="C754" s="3" t="s">
        <v>322</v>
      </c>
      <c r="D754" s="3" t="s">
        <v>323</v>
      </c>
      <c r="E754" s="4">
        <v>43</v>
      </c>
      <c r="F754" s="4">
        <v>22</v>
      </c>
      <c r="G754" s="3" t="s">
        <v>1321</v>
      </c>
      <c r="H754" s="3" t="s">
        <v>1065</v>
      </c>
      <c r="I754" s="3" t="s">
        <v>37718</v>
      </c>
      <c r="J754" s="3" t="s">
        <v>5166</v>
      </c>
    </row>
    <row r="755" spans="1:10" s="6" customFormat="1" ht="15" customHeight="1" x14ac:dyDescent="0.3">
      <c r="A755" s="3" t="s">
        <v>581</v>
      </c>
      <c r="B755" s="3" t="s">
        <v>582</v>
      </c>
      <c r="C755" s="3" t="s">
        <v>430</v>
      </c>
      <c r="D755" s="3" t="s">
        <v>431</v>
      </c>
      <c r="E755" s="4">
        <v>43</v>
      </c>
      <c r="F755" s="4">
        <v>30</v>
      </c>
      <c r="G755" s="3" t="s">
        <v>1321</v>
      </c>
      <c r="H755" s="3" t="s">
        <v>1191</v>
      </c>
      <c r="I755" s="3" t="s">
        <v>37718</v>
      </c>
      <c r="J755" s="3" t="s">
        <v>5166</v>
      </c>
    </row>
    <row r="756" spans="1:10" s="6" customFormat="1" ht="15" customHeight="1" x14ac:dyDescent="0.3">
      <c r="A756" s="3" t="s">
        <v>581</v>
      </c>
      <c r="B756" s="3" t="s">
        <v>582</v>
      </c>
      <c r="C756" s="3" t="s">
        <v>554</v>
      </c>
      <c r="D756" s="3" t="s">
        <v>555</v>
      </c>
      <c r="E756" s="4">
        <v>43</v>
      </c>
      <c r="F756" s="4">
        <v>41</v>
      </c>
      <c r="G756" s="3" t="s">
        <v>1321</v>
      </c>
      <c r="H756" s="3" t="s">
        <v>1296</v>
      </c>
      <c r="I756" s="3" t="s">
        <v>37718</v>
      </c>
      <c r="J756" s="3" t="s">
        <v>5166</v>
      </c>
    </row>
    <row r="757" spans="1:10" s="6" customFormat="1" ht="15" customHeight="1" x14ac:dyDescent="0.3">
      <c r="A757" s="3" t="s">
        <v>581</v>
      </c>
      <c r="B757" s="3" t="s">
        <v>582</v>
      </c>
      <c r="C757" s="3" t="s">
        <v>71</v>
      </c>
      <c r="D757" s="3" t="s">
        <v>72</v>
      </c>
      <c r="E757" s="4">
        <v>43</v>
      </c>
      <c r="F757" s="4">
        <v>4</v>
      </c>
      <c r="G757" s="3" t="s">
        <v>1321</v>
      </c>
      <c r="H757" s="3" t="s">
        <v>718</v>
      </c>
      <c r="I757" s="3" t="s">
        <v>37718</v>
      </c>
      <c r="J757" s="3" t="s">
        <v>1382</v>
      </c>
    </row>
    <row r="758" spans="1:10" s="6" customFormat="1" ht="15" customHeight="1" x14ac:dyDescent="0.3">
      <c r="A758" s="3" t="s">
        <v>25</v>
      </c>
      <c r="B758" s="3" t="s">
        <v>26</v>
      </c>
      <c r="C758" s="3" t="s">
        <v>366</v>
      </c>
      <c r="D758" s="3" t="s">
        <v>367</v>
      </c>
      <c r="E758" s="4">
        <v>1</v>
      </c>
      <c r="F758" s="4">
        <v>25</v>
      </c>
      <c r="G758" s="3" t="s">
        <v>623</v>
      </c>
      <c r="H758" s="3" t="s">
        <v>1110</v>
      </c>
      <c r="I758" s="3" t="s">
        <v>37718</v>
      </c>
      <c r="J758" s="3" t="s">
        <v>5484</v>
      </c>
    </row>
    <row r="759" spans="1:10" s="6" customFormat="1" ht="15" customHeight="1" x14ac:dyDescent="0.3">
      <c r="A759" s="3" t="s">
        <v>581</v>
      </c>
      <c r="B759" s="3" t="s">
        <v>582</v>
      </c>
      <c r="C759" s="3" t="s">
        <v>112</v>
      </c>
      <c r="D759" s="3" t="s">
        <v>113</v>
      </c>
      <c r="E759" s="4">
        <v>43</v>
      </c>
      <c r="F759" s="4">
        <v>7</v>
      </c>
      <c r="G759" s="3" t="s">
        <v>1321</v>
      </c>
      <c r="H759" s="3" t="s">
        <v>749</v>
      </c>
      <c r="I759" s="3" t="s">
        <v>37718</v>
      </c>
      <c r="J759" s="3" t="s">
        <v>1382</v>
      </c>
    </row>
    <row r="760" spans="1:10" s="6" customFormat="1" ht="15" customHeight="1" x14ac:dyDescent="0.3">
      <c r="A760" s="3" t="s">
        <v>581</v>
      </c>
      <c r="B760" s="3" t="s">
        <v>582</v>
      </c>
      <c r="C760" s="3" t="s">
        <v>189</v>
      </c>
      <c r="D760" s="3" t="s">
        <v>190</v>
      </c>
      <c r="E760" s="4">
        <v>43</v>
      </c>
      <c r="F760" s="4">
        <v>12</v>
      </c>
      <c r="G760" s="3" t="s">
        <v>1321</v>
      </c>
      <c r="H760" s="3" t="s">
        <v>948</v>
      </c>
      <c r="I760" s="3" t="s">
        <v>37718</v>
      </c>
      <c r="J760" s="3" t="s">
        <v>1382</v>
      </c>
    </row>
    <row r="761" spans="1:10" s="6" customFormat="1" ht="15" customHeight="1" x14ac:dyDescent="0.3">
      <c r="A761" s="3" t="s">
        <v>581</v>
      </c>
      <c r="B761" s="3" t="s">
        <v>582</v>
      </c>
      <c r="C761" s="3" t="s">
        <v>246</v>
      </c>
      <c r="D761" s="3" t="s">
        <v>247</v>
      </c>
      <c r="E761" s="4">
        <v>43</v>
      </c>
      <c r="F761" s="4">
        <v>16</v>
      </c>
      <c r="G761" s="3" t="s">
        <v>1321</v>
      </c>
      <c r="H761" s="3" t="s">
        <v>989</v>
      </c>
      <c r="I761" s="3" t="s">
        <v>37718</v>
      </c>
      <c r="J761" s="3" t="s">
        <v>1382</v>
      </c>
    </row>
    <row r="762" spans="1:10" s="6" customFormat="1" ht="15" customHeight="1" x14ac:dyDescent="0.3">
      <c r="A762" s="3" t="s">
        <v>581</v>
      </c>
      <c r="B762" s="3" t="s">
        <v>582</v>
      </c>
      <c r="C762" s="3" t="s">
        <v>260</v>
      </c>
      <c r="D762" s="3" t="s">
        <v>261</v>
      </c>
      <c r="E762" s="4">
        <v>43</v>
      </c>
      <c r="F762" s="4">
        <v>17</v>
      </c>
      <c r="G762" s="3" t="s">
        <v>1321</v>
      </c>
      <c r="H762" s="3" t="s">
        <v>1005</v>
      </c>
      <c r="I762" s="3" t="s">
        <v>37718</v>
      </c>
      <c r="J762" s="3" t="s">
        <v>1382</v>
      </c>
    </row>
    <row r="763" spans="1:10" s="6" customFormat="1" ht="15" customHeight="1" x14ac:dyDescent="0.3">
      <c r="A763" s="3" t="s">
        <v>581</v>
      </c>
      <c r="B763" s="3" t="s">
        <v>582</v>
      </c>
      <c r="C763" s="3" t="s">
        <v>366</v>
      </c>
      <c r="D763" s="3" t="s">
        <v>367</v>
      </c>
      <c r="E763" s="4">
        <v>43</v>
      </c>
      <c r="F763" s="4">
        <v>25</v>
      </c>
      <c r="G763" s="3" t="s">
        <v>1321</v>
      </c>
      <c r="H763" s="3" t="s">
        <v>1110</v>
      </c>
      <c r="I763" s="3" t="s">
        <v>37718</v>
      </c>
      <c r="J763" s="3" t="s">
        <v>1382</v>
      </c>
    </row>
    <row r="764" spans="1:10" s="6" customFormat="1" ht="15" customHeight="1" x14ac:dyDescent="0.3">
      <c r="A764" s="3" t="s">
        <v>581</v>
      </c>
      <c r="B764" s="3" t="s">
        <v>582</v>
      </c>
      <c r="C764" s="3" t="s">
        <v>448</v>
      </c>
      <c r="D764" s="3" t="s">
        <v>449</v>
      </c>
      <c r="E764" s="4">
        <v>43</v>
      </c>
      <c r="F764" s="4">
        <v>32</v>
      </c>
      <c r="G764" s="3" t="s">
        <v>1321</v>
      </c>
      <c r="H764" s="3" t="s">
        <v>1201</v>
      </c>
      <c r="I764" s="3" t="s">
        <v>37718</v>
      </c>
      <c r="J764" s="3" t="s">
        <v>1382</v>
      </c>
    </row>
    <row r="765" spans="1:10" s="6" customFormat="1" ht="15" customHeight="1" x14ac:dyDescent="0.3">
      <c r="A765" s="3" t="s">
        <v>581</v>
      </c>
      <c r="B765" s="3" t="s">
        <v>582</v>
      </c>
      <c r="C765" s="3" t="s">
        <v>468</v>
      </c>
      <c r="D765" s="3" t="s">
        <v>469</v>
      </c>
      <c r="E765" s="4">
        <v>43</v>
      </c>
      <c r="F765" s="4">
        <v>34</v>
      </c>
      <c r="G765" s="3" t="s">
        <v>1321</v>
      </c>
      <c r="H765" s="3" t="s">
        <v>1225</v>
      </c>
      <c r="I765" s="3" t="s">
        <v>37718</v>
      </c>
      <c r="J765" s="3" t="s">
        <v>1382</v>
      </c>
    </row>
    <row r="766" spans="1:10" s="6" customFormat="1" ht="15" customHeight="1" x14ac:dyDescent="0.3">
      <c r="A766" s="3" t="s">
        <v>581</v>
      </c>
      <c r="B766" s="3" t="s">
        <v>582</v>
      </c>
      <c r="C766" s="3" t="s">
        <v>504</v>
      </c>
      <c r="D766" s="3" t="s">
        <v>505</v>
      </c>
      <c r="E766" s="4">
        <v>43</v>
      </c>
      <c r="F766" s="4">
        <v>37</v>
      </c>
      <c r="G766" s="3" t="s">
        <v>1321</v>
      </c>
      <c r="H766" s="3" t="s">
        <v>1246</v>
      </c>
      <c r="I766" s="3" t="s">
        <v>37718</v>
      </c>
      <c r="J766" s="3" t="s">
        <v>1382</v>
      </c>
    </row>
    <row r="767" spans="1:10" s="6" customFormat="1" ht="15" customHeight="1" x14ac:dyDescent="0.3">
      <c r="A767" s="3" t="s">
        <v>581</v>
      </c>
      <c r="B767" s="3" t="s">
        <v>582</v>
      </c>
      <c r="C767" s="3" t="s">
        <v>568</v>
      </c>
      <c r="D767" s="3" t="s">
        <v>569</v>
      </c>
      <c r="E767" s="4">
        <v>43</v>
      </c>
      <c r="F767" s="4">
        <v>42</v>
      </c>
      <c r="G767" s="3" t="s">
        <v>1321</v>
      </c>
      <c r="H767" s="3" t="s">
        <v>1302</v>
      </c>
      <c r="I767" s="3" t="s">
        <v>37718</v>
      </c>
      <c r="J767" s="3" t="s">
        <v>1382</v>
      </c>
    </row>
    <row r="768" spans="1:10" s="6" customFormat="1" ht="15" customHeight="1" x14ac:dyDescent="0.3">
      <c r="A768" s="3" t="s">
        <v>581</v>
      </c>
      <c r="B768" s="3" t="s">
        <v>582</v>
      </c>
      <c r="C768" s="3" t="s">
        <v>173</v>
      </c>
      <c r="D768" s="3" t="s">
        <v>174</v>
      </c>
      <c r="E768" s="4">
        <v>43</v>
      </c>
      <c r="F768" s="4">
        <v>11</v>
      </c>
      <c r="G768" s="3" t="s">
        <v>1321</v>
      </c>
      <c r="H768" s="3" t="s">
        <v>867</v>
      </c>
      <c r="I768" s="3" t="s">
        <v>37718</v>
      </c>
      <c r="J768" s="3" t="s">
        <v>1382</v>
      </c>
    </row>
    <row r="769" spans="1:10" s="6" customFormat="1" ht="15" customHeight="1" x14ac:dyDescent="0.3">
      <c r="A769" s="3" t="s">
        <v>189</v>
      </c>
      <c r="B769" s="3" t="s">
        <v>190</v>
      </c>
      <c r="C769" s="3" t="s">
        <v>581</v>
      </c>
      <c r="D769" s="3" t="s">
        <v>582</v>
      </c>
      <c r="E769" s="4">
        <v>12</v>
      </c>
      <c r="F769" s="4">
        <v>43</v>
      </c>
      <c r="G769" s="3" t="s">
        <v>948</v>
      </c>
      <c r="H769" s="3" t="s">
        <v>1321</v>
      </c>
      <c r="I769" s="3" t="s">
        <v>37718</v>
      </c>
      <c r="J769" s="3" t="s">
        <v>6299</v>
      </c>
    </row>
    <row r="770" spans="1:10" s="6" customFormat="1" ht="15" customHeight="1" x14ac:dyDescent="0.3">
      <c r="A770" s="3" t="s">
        <v>307</v>
      </c>
      <c r="B770" s="3" t="s">
        <v>308</v>
      </c>
      <c r="C770" s="3" t="s">
        <v>86</v>
      </c>
      <c r="D770" s="3" t="s">
        <v>87</v>
      </c>
      <c r="E770" s="4">
        <v>21</v>
      </c>
      <c r="F770" s="4">
        <v>5</v>
      </c>
      <c r="G770" s="3" t="s">
        <v>1051</v>
      </c>
      <c r="H770" s="3" t="s">
        <v>731</v>
      </c>
      <c r="I770" s="3" t="s">
        <v>37718</v>
      </c>
      <c r="J770" s="3" t="s">
        <v>4865</v>
      </c>
    </row>
    <row r="771" spans="1:10" s="6" customFormat="1" ht="15" customHeight="1" x14ac:dyDescent="0.3">
      <c r="A771" s="3" t="s">
        <v>189</v>
      </c>
      <c r="B771" s="3" t="s">
        <v>190</v>
      </c>
      <c r="C771" s="3" t="s">
        <v>42</v>
      </c>
      <c r="D771" s="3" t="s">
        <v>43</v>
      </c>
      <c r="E771" s="4">
        <v>12</v>
      </c>
      <c r="F771" s="4">
        <v>2</v>
      </c>
      <c r="G771" s="3" t="s">
        <v>948</v>
      </c>
      <c r="H771" s="3" t="s">
        <v>686</v>
      </c>
      <c r="I771" s="3" t="s">
        <v>37718</v>
      </c>
      <c r="J771" s="3" t="s">
        <v>4879</v>
      </c>
    </row>
    <row r="772" spans="1:10" s="6" customFormat="1" ht="15" customHeight="1" x14ac:dyDescent="0.3">
      <c r="A772" s="3" t="s">
        <v>86</v>
      </c>
      <c r="B772" s="3" t="s">
        <v>87</v>
      </c>
      <c r="C772" s="3" t="s">
        <v>189</v>
      </c>
      <c r="D772" s="3" t="s">
        <v>190</v>
      </c>
      <c r="E772" s="4">
        <v>5</v>
      </c>
      <c r="F772" s="4">
        <v>12</v>
      </c>
      <c r="G772" s="3" t="s">
        <v>731</v>
      </c>
      <c r="H772" s="3" t="s">
        <v>948</v>
      </c>
      <c r="I772" s="3" t="s">
        <v>37718</v>
      </c>
      <c r="J772" s="3" t="s">
        <v>4865</v>
      </c>
    </row>
    <row r="773" spans="1:10" s="6" customFormat="1" ht="15" customHeight="1" x14ac:dyDescent="0.3">
      <c r="A773" s="3" t="s">
        <v>86</v>
      </c>
      <c r="B773" s="3" t="s">
        <v>87</v>
      </c>
      <c r="C773" s="3" t="s">
        <v>246</v>
      </c>
      <c r="D773" s="3" t="s">
        <v>247</v>
      </c>
      <c r="E773" s="4">
        <v>5</v>
      </c>
      <c r="F773" s="4">
        <v>16</v>
      </c>
      <c r="G773" s="3" t="s">
        <v>731</v>
      </c>
      <c r="H773" s="3" t="s">
        <v>989</v>
      </c>
      <c r="I773" s="3" t="s">
        <v>37718</v>
      </c>
      <c r="J773" s="3" t="s">
        <v>4865</v>
      </c>
    </row>
    <row r="774" spans="1:10" s="6" customFormat="1" ht="15" customHeight="1" x14ac:dyDescent="0.3">
      <c r="A774" s="3" t="s">
        <v>86</v>
      </c>
      <c r="B774" s="3" t="s">
        <v>87</v>
      </c>
      <c r="C774" s="3" t="s">
        <v>295</v>
      </c>
      <c r="D774" s="3" t="s">
        <v>296</v>
      </c>
      <c r="E774" s="4">
        <v>5</v>
      </c>
      <c r="F774" s="4">
        <v>20</v>
      </c>
      <c r="G774" s="3" t="s">
        <v>731</v>
      </c>
      <c r="H774" s="3" t="s">
        <v>1028</v>
      </c>
      <c r="I774" s="3" t="s">
        <v>37718</v>
      </c>
      <c r="J774" s="3" t="s">
        <v>4865</v>
      </c>
    </row>
    <row r="775" spans="1:10" s="6" customFormat="1" ht="15" customHeight="1" x14ac:dyDescent="0.3">
      <c r="A775" s="3" t="s">
        <v>86</v>
      </c>
      <c r="B775" s="3" t="s">
        <v>87</v>
      </c>
      <c r="C775" s="3" t="s">
        <v>307</v>
      </c>
      <c r="D775" s="3" t="s">
        <v>308</v>
      </c>
      <c r="E775" s="4">
        <v>5</v>
      </c>
      <c r="F775" s="4">
        <v>21</v>
      </c>
      <c r="G775" s="3" t="s">
        <v>731</v>
      </c>
      <c r="H775" s="3" t="s">
        <v>1051</v>
      </c>
      <c r="I775" s="3" t="s">
        <v>37718</v>
      </c>
      <c r="J775" s="3" t="s">
        <v>4865</v>
      </c>
    </row>
    <row r="776" spans="1:10" s="6" customFormat="1" ht="15" customHeight="1" x14ac:dyDescent="0.3">
      <c r="A776" s="3" t="s">
        <v>86</v>
      </c>
      <c r="B776" s="3" t="s">
        <v>87</v>
      </c>
      <c r="C776" s="3" t="s">
        <v>337</v>
      </c>
      <c r="D776" s="3" t="s">
        <v>338</v>
      </c>
      <c r="E776" s="4">
        <v>5</v>
      </c>
      <c r="F776" s="4">
        <v>23</v>
      </c>
      <c r="G776" s="3" t="s">
        <v>731</v>
      </c>
      <c r="H776" s="3" t="s">
        <v>1068</v>
      </c>
      <c r="I776" s="3" t="s">
        <v>37718</v>
      </c>
      <c r="J776" s="3" t="s">
        <v>4865</v>
      </c>
    </row>
    <row r="777" spans="1:10" s="6" customFormat="1" ht="15" customHeight="1" x14ac:dyDescent="0.3">
      <c r="A777" s="3" t="s">
        <v>86</v>
      </c>
      <c r="B777" s="3" t="s">
        <v>87</v>
      </c>
      <c r="C777" s="3" t="s">
        <v>352</v>
      </c>
      <c r="D777" s="3" t="s">
        <v>353</v>
      </c>
      <c r="E777" s="4">
        <v>5</v>
      </c>
      <c r="F777" s="4">
        <v>24</v>
      </c>
      <c r="G777" s="3" t="s">
        <v>731</v>
      </c>
      <c r="H777" s="3" t="s">
        <v>1092</v>
      </c>
      <c r="I777" s="3" t="s">
        <v>37718</v>
      </c>
      <c r="J777" s="3" t="s">
        <v>4865</v>
      </c>
    </row>
    <row r="778" spans="1:10" s="6" customFormat="1" ht="15" customHeight="1" x14ac:dyDescent="0.3">
      <c r="A778" s="3" t="s">
        <v>86</v>
      </c>
      <c r="B778" s="3" t="s">
        <v>87</v>
      </c>
      <c r="C778" s="3" t="s">
        <v>366</v>
      </c>
      <c r="D778" s="3" t="s">
        <v>367</v>
      </c>
      <c r="E778" s="4">
        <v>5</v>
      </c>
      <c r="F778" s="4">
        <v>25</v>
      </c>
      <c r="G778" s="3" t="s">
        <v>731</v>
      </c>
      <c r="H778" s="3" t="s">
        <v>1110</v>
      </c>
      <c r="I778" s="3" t="s">
        <v>37718</v>
      </c>
      <c r="J778" s="3" t="s">
        <v>4865</v>
      </c>
    </row>
    <row r="779" spans="1:10" s="6" customFormat="1" ht="15" customHeight="1" x14ac:dyDescent="0.3">
      <c r="A779" s="3" t="s">
        <v>86</v>
      </c>
      <c r="B779" s="3" t="s">
        <v>87</v>
      </c>
      <c r="C779" s="3" t="s">
        <v>376</v>
      </c>
      <c r="D779" s="3" t="s">
        <v>377</v>
      </c>
      <c r="E779" s="4">
        <v>5</v>
      </c>
      <c r="F779" s="4">
        <v>26</v>
      </c>
      <c r="G779" s="3" t="s">
        <v>731</v>
      </c>
      <c r="H779" s="3" t="s">
        <v>1119</v>
      </c>
      <c r="I779" s="3" t="s">
        <v>37718</v>
      </c>
      <c r="J779" s="3" t="s">
        <v>4865</v>
      </c>
    </row>
    <row r="780" spans="1:10" s="6" customFormat="1" ht="15" customHeight="1" x14ac:dyDescent="0.3">
      <c r="A780" s="3" t="s">
        <v>86</v>
      </c>
      <c r="B780" s="3" t="s">
        <v>87</v>
      </c>
      <c r="C780" s="3" t="s">
        <v>389</v>
      </c>
      <c r="D780" s="3" t="s">
        <v>390</v>
      </c>
      <c r="E780" s="4">
        <v>5</v>
      </c>
      <c r="F780" s="4">
        <v>27</v>
      </c>
      <c r="G780" s="3" t="s">
        <v>731</v>
      </c>
      <c r="H780" s="3" t="s">
        <v>1127</v>
      </c>
      <c r="I780" s="3" t="s">
        <v>37718</v>
      </c>
      <c r="J780" s="3" t="s">
        <v>4865</v>
      </c>
    </row>
    <row r="781" spans="1:10" s="6" customFormat="1" ht="15" customHeight="1" x14ac:dyDescent="0.3">
      <c r="A781" s="3" t="s">
        <v>86</v>
      </c>
      <c r="B781" s="3" t="s">
        <v>87</v>
      </c>
      <c r="C781" s="3" t="s">
        <v>448</v>
      </c>
      <c r="D781" s="3" t="s">
        <v>449</v>
      </c>
      <c r="E781" s="4">
        <v>5</v>
      </c>
      <c r="F781" s="4">
        <v>32</v>
      </c>
      <c r="G781" s="3" t="s">
        <v>731</v>
      </c>
      <c r="H781" s="3" t="s">
        <v>1201</v>
      </c>
      <c r="I781" s="3" t="s">
        <v>37718</v>
      </c>
      <c r="J781" s="3" t="s">
        <v>4865</v>
      </c>
    </row>
    <row r="782" spans="1:10" s="6" customFormat="1" ht="15" customHeight="1" x14ac:dyDescent="0.3">
      <c r="A782" s="3" t="s">
        <v>86</v>
      </c>
      <c r="B782" s="3" t="s">
        <v>87</v>
      </c>
      <c r="C782" s="3" t="s">
        <v>493</v>
      </c>
      <c r="D782" s="3" t="s">
        <v>494</v>
      </c>
      <c r="E782" s="4">
        <v>5</v>
      </c>
      <c r="F782" s="4">
        <v>36</v>
      </c>
      <c r="G782" s="3" t="s">
        <v>731</v>
      </c>
      <c r="H782" s="3" t="s">
        <v>1241</v>
      </c>
      <c r="I782" s="3" t="s">
        <v>37718</v>
      </c>
      <c r="J782" s="3" t="s">
        <v>4865</v>
      </c>
    </row>
    <row r="783" spans="1:10" s="6" customFormat="1" ht="15" customHeight="1" x14ac:dyDescent="0.3">
      <c r="A783" s="3" t="s">
        <v>86</v>
      </c>
      <c r="B783" s="3" t="s">
        <v>87</v>
      </c>
      <c r="C783" s="3" t="s">
        <v>504</v>
      </c>
      <c r="D783" s="3" t="s">
        <v>505</v>
      </c>
      <c r="E783" s="4">
        <v>5</v>
      </c>
      <c r="F783" s="4">
        <v>37</v>
      </c>
      <c r="G783" s="3" t="s">
        <v>731</v>
      </c>
      <c r="H783" s="3" t="s">
        <v>1246</v>
      </c>
      <c r="I783" s="3" t="s">
        <v>37718</v>
      </c>
      <c r="J783" s="3" t="s">
        <v>4865</v>
      </c>
    </row>
    <row r="784" spans="1:10" s="6" customFormat="1" ht="15" customHeight="1" x14ac:dyDescent="0.3">
      <c r="A784" s="3" t="s">
        <v>86</v>
      </c>
      <c r="B784" s="3" t="s">
        <v>87</v>
      </c>
      <c r="C784" s="3" t="s">
        <v>545</v>
      </c>
      <c r="D784" s="3" t="s">
        <v>546</v>
      </c>
      <c r="E784" s="4">
        <v>5</v>
      </c>
      <c r="F784" s="4">
        <v>40</v>
      </c>
      <c r="G784" s="3" t="s">
        <v>731</v>
      </c>
      <c r="H784" s="3" t="s">
        <v>1276</v>
      </c>
      <c r="I784" s="3" t="s">
        <v>37718</v>
      </c>
      <c r="J784" s="3" t="s">
        <v>4865</v>
      </c>
    </row>
    <row r="785" spans="1:10" s="6" customFormat="1" ht="15" customHeight="1" x14ac:dyDescent="0.3">
      <c r="A785" s="3" t="s">
        <v>86</v>
      </c>
      <c r="B785" s="3" t="s">
        <v>87</v>
      </c>
      <c r="C785" s="3" t="s">
        <v>568</v>
      </c>
      <c r="D785" s="3" t="s">
        <v>569</v>
      </c>
      <c r="E785" s="4">
        <v>5</v>
      </c>
      <c r="F785" s="4">
        <v>42</v>
      </c>
      <c r="G785" s="3" t="s">
        <v>731</v>
      </c>
      <c r="H785" s="3" t="s">
        <v>1302</v>
      </c>
      <c r="I785" s="3" t="s">
        <v>37718</v>
      </c>
      <c r="J785" s="3" t="s">
        <v>4865</v>
      </c>
    </row>
    <row r="786" spans="1:10" s="6" customFormat="1" ht="15" customHeight="1" x14ac:dyDescent="0.3">
      <c r="A786" s="3" t="s">
        <v>86</v>
      </c>
      <c r="B786" s="3" t="s">
        <v>87</v>
      </c>
      <c r="C786" s="3" t="s">
        <v>581</v>
      </c>
      <c r="D786" s="3" t="s">
        <v>582</v>
      </c>
      <c r="E786" s="4">
        <v>5</v>
      </c>
      <c r="F786" s="4">
        <v>43</v>
      </c>
      <c r="G786" s="3" t="s">
        <v>731</v>
      </c>
      <c r="H786" s="3" t="s">
        <v>1321</v>
      </c>
      <c r="I786" s="3" t="s">
        <v>37718</v>
      </c>
      <c r="J786" s="3" t="s">
        <v>4865</v>
      </c>
    </row>
    <row r="787" spans="1:10" s="6" customFormat="1" ht="15" customHeight="1" x14ac:dyDescent="0.3">
      <c r="A787" s="3" t="s">
        <v>86</v>
      </c>
      <c r="B787" s="3" t="s">
        <v>87</v>
      </c>
      <c r="C787" s="3" t="s">
        <v>605</v>
      </c>
      <c r="D787" s="3" t="s">
        <v>606</v>
      </c>
      <c r="E787" s="4">
        <v>5</v>
      </c>
      <c r="F787" s="4">
        <v>45</v>
      </c>
      <c r="G787" s="3" t="s">
        <v>731</v>
      </c>
      <c r="H787" s="3" t="s">
        <v>1340</v>
      </c>
      <c r="I787" s="3" t="s">
        <v>37718</v>
      </c>
      <c r="J787" s="3" t="s">
        <v>4865</v>
      </c>
    </row>
    <row r="788" spans="1:10" s="6" customFormat="1" ht="15" customHeight="1" x14ac:dyDescent="0.3">
      <c r="A788" s="3" t="s">
        <v>86</v>
      </c>
      <c r="B788" s="3" t="s">
        <v>87</v>
      </c>
      <c r="C788" s="3" t="s">
        <v>25</v>
      </c>
      <c r="D788" s="3" t="s">
        <v>26</v>
      </c>
      <c r="E788" s="4">
        <v>5</v>
      </c>
      <c r="F788" s="4">
        <v>1</v>
      </c>
      <c r="G788" s="3" t="s">
        <v>731</v>
      </c>
      <c r="H788" s="3" t="s">
        <v>623</v>
      </c>
      <c r="I788" s="3" t="s">
        <v>37718</v>
      </c>
      <c r="J788" s="3" t="s">
        <v>4858</v>
      </c>
    </row>
    <row r="789" spans="1:10" s="6" customFormat="1" ht="15" customHeight="1" x14ac:dyDescent="0.3">
      <c r="A789" s="3" t="s">
        <v>86</v>
      </c>
      <c r="B789" s="3" t="s">
        <v>87</v>
      </c>
      <c r="C789" s="3" t="s">
        <v>173</v>
      </c>
      <c r="D789" s="3" t="s">
        <v>174</v>
      </c>
      <c r="E789" s="4">
        <v>5</v>
      </c>
      <c r="F789" s="4">
        <v>11</v>
      </c>
      <c r="G789" s="3" t="s">
        <v>731</v>
      </c>
      <c r="H789" s="3" t="s">
        <v>867</v>
      </c>
      <c r="I789" s="3" t="s">
        <v>37718</v>
      </c>
      <c r="J789" s="3" t="s">
        <v>4865</v>
      </c>
    </row>
    <row r="790" spans="1:10" s="6" customFormat="1" ht="15" customHeight="1" x14ac:dyDescent="0.3">
      <c r="A790" s="3" t="s">
        <v>86</v>
      </c>
      <c r="B790" s="3" t="s">
        <v>87</v>
      </c>
      <c r="C790" s="3" t="s">
        <v>158</v>
      </c>
      <c r="D790" s="3" t="s">
        <v>159</v>
      </c>
      <c r="E790" s="4">
        <v>5</v>
      </c>
      <c r="F790" s="4">
        <v>10</v>
      </c>
      <c r="G790" s="3" t="s">
        <v>731</v>
      </c>
      <c r="H790" s="3" t="s">
        <v>854</v>
      </c>
      <c r="I790" s="3" t="s">
        <v>37718</v>
      </c>
      <c r="J790" s="3" t="s">
        <v>4865</v>
      </c>
    </row>
    <row r="791" spans="1:10" s="6" customFormat="1" ht="15" customHeight="1" x14ac:dyDescent="0.3">
      <c r="A791" s="3" t="s">
        <v>112</v>
      </c>
      <c r="B791" s="3" t="s">
        <v>113</v>
      </c>
      <c r="C791" s="3" t="s">
        <v>532</v>
      </c>
      <c r="D791" s="3" t="s">
        <v>533</v>
      </c>
      <c r="E791" s="4">
        <v>7</v>
      </c>
      <c r="F791" s="4">
        <v>39</v>
      </c>
      <c r="G791" s="3" t="s">
        <v>749</v>
      </c>
      <c r="H791" s="3" t="s">
        <v>1265</v>
      </c>
      <c r="I791" s="3" t="s">
        <v>37718</v>
      </c>
      <c r="J791" s="3" t="s">
        <v>2761</v>
      </c>
    </row>
    <row r="792" spans="1:10" s="6" customFormat="1" ht="15" customHeight="1" x14ac:dyDescent="0.3">
      <c r="A792" s="3" t="s">
        <v>112</v>
      </c>
      <c r="B792" s="3" t="s">
        <v>113</v>
      </c>
      <c r="C792" s="3" t="s">
        <v>352</v>
      </c>
      <c r="D792" s="3" t="s">
        <v>353</v>
      </c>
      <c r="E792" s="4">
        <v>7</v>
      </c>
      <c r="F792" s="4">
        <v>24</v>
      </c>
      <c r="G792" s="3" t="s">
        <v>749</v>
      </c>
      <c r="H792" s="3" t="s">
        <v>1092</v>
      </c>
      <c r="I792" s="3" t="s">
        <v>37718</v>
      </c>
      <c r="J792" s="3" t="s">
        <v>2761</v>
      </c>
    </row>
    <row r="793" spans="1:10" s="6" customFormat="1" ht="15" customHeight="1" x14ac:dyDescent="0.3">
      <c r="A793" s="3" t="s">
        <v>112</v>
      </c>
      <c r="B793" s="3" t="s">
        <v>113</v>
      </c>
      <c r="C793" s="3" t="s">
        <v>352</v>
      </c>
      <c r="D793" s="3" t="s">
        <v>353</v>
      </c>
      <c r="E793" s="4">
        <v>7</v>
      </c>
      <c r="F793" s="4">
        <v>24</v>
      </c>
      <c r="G793" s="3" t="s">
        <v>749</v>
      </c>
      <c r="H793" s="3" t="s">
        <v>1092</v>
      </c>
      <c r="I793" s="3" t="s">
        <v>37718</v>
      </c>
      <c r="J793" s="3" t="s">
        <v>4382</v>
      </c>
    </row>
    <row r="794" spans="1:10" s="6" customFormat="1" ht="15" customHeight="1" x14ac:dyDescent="0.3">
      <c r="A794" s="3" t="s">
        <v>112</v>
      </c>
      <c r="B794" s="3" t="s">
        <v>113</v>
      </c>
      <c r="C794" s="3" t="s">
        <v>71</v>
      </c>
      <c r="D794" s="3" t="s">
        <v>72</v>
      </c>
      <c r="E794" s="4">
        <v>7</v>
      </c>
      <c r="F794" s="4">
        <v>4</v>
      </c>
      <c r="G794" s="3" t="s">
        <v>749</v>
      </c>
      <c r="H794" s="3" t="s">
        <v>718</v>
      </c>
      <c r="I794" s="3" t="s">
        <v>37718</v>
      </c>
      <c r="J794" s="3" t="s">
        <v>1382</v>
      </c>
    </row>
    <row r="795" spans="1:10" s="6" customFormat="1" ht="15" customHeight="1" x14ac:dyDescent="0.3">
      <c r="A795" s="3" t="s">
        <v>112</v>
      </c>
      <c r="B795" s="3" t="s">
        <v>113</v>
      </c>
      <c r="C795" s="3" t="s">
        <v>173</v>
      </c>
      <c r="D795" s="3" t="s">
        <v>174</v>
      </c>
      <c r="E795" s="4">
        <v>7</v>
      </c>
      <c r="F795" s="4">
        <v>11</v>
      </c>
      <c r="G795" s="3" t="s">
        <v>749</v>
      </c>
      <c r="H795" s="3" t="s">
        <v>867</v>
      </c>
      <c r="I795" s="3" t="s">
        <v>37718</v>
      </c>
      <c r="J795" s="3" t="s">
        <v>1382</v>
      </c>
    </row>
    <row r="796" spans="1:10" s="6" customFormat="1" ht="15" customHeight="1" x14ac:dyDescent="0.3">
      <c r="A796" s="3" t="s">
        <v>112</v>
      </c>
      <c r="B796" s="3" t="s">
        <v>113</v>
      </c>
      <c r="C796" s="3" t="s">
        <v>189</v>
      </c>
      <c r="D796" s="3" t="s">
        <v>190</v>
      </c>
      <c r="E796" s="4">
        <v>7</v>
      </c>
      <c r="F796" s="4">
        <v>12</v>
      </c>
      <c r="G796" s="3" t="s">
        <v>749</v>
      </c>
      <c r="H796" s="3" t="s">
        <v>948</v>
      </c>
      <c r="I796" s="3" t="s">
        <v>37718</v>
      </c>
      <c r="J796" s="3" t="s">
        <v>1382</v>
      </c>
    </row>
    <row r="797" spans="1:10" s="6" customFormat="1" ht="15" customHeight="1" x14ac:dyDescent="0.3">
      <c r="A797" s="3" t="s">
        <v>112</v>
      </c>
      <c r="B797" s="3" t="s">
        <v>113</v>
      </c>
      <c r="C797" s="3" t="s">
        <v>246</v>
      </c>
      <c r="D797" s="3" t="s">
        <v>247</v>
      </c>
      <c r="E797" s="4">
        <v>7</v>
      </c>
      <c r="F797" s="4">
        <v>16</v>
      </c>
      <c r="G797" s="3" t="s">
        <v>749</v>
      </c>
      <c r="H797" s="3" t="s">
        <v>989</v>
      </c>
      <c r="I797" s="3" t="s">
        <v>37718</v>
      </c>
      <c r="J797" s="3" t="s">
        <v>1382</v>
      </c>
    </row>
    <row r="798" spans="1:10" s="6" customFormat="1" ht="15" customHeight="1" x14ac:dyDescent="0.3">
      <c r="A798" s="3" t="s">
        <v>112</v>
      </c>
      <c r="B798" s="3" t="s">
        <v>113</v>
      </c>
      <c r="C798" s="3" t="s">
        <v>260</v>
      </c>
      <c r="D798" s="3" t="s">
        <v>261</v>
      </c>
      <c r="E798" s="4">
        <v>7</v>
      </c>
      <c r="F798" s="4">
        <v>17</v>
      </c>
      <c r="G798" s="3" t="s">
        <v>749</v>
      </c>
      <c r="H798" s="3" t="s">
        <v>1005</v>
      </c>
      <c r="I798" s="3" t="s">
        <v>37718</v>
      </c>
      <c r="J798" s="3" t="s">
        <v>1382</v>
      </c>
    </row>
    <row r="799" spans="1:10" s="6" customFormat="1" ht="15" customHeight="1" x14ac:dyDescent="0.3">
      <c r="A799" s="3" t="s">
        <v>112</v>
      </c>
      <c r="B799" s="3" t="s">
        <v>113</v>
      </c>
      <c r="C799" s="3" t="s">
        <v>366</v>
      </c>
      <c r="D799" s="3" t="s">
        <v>367</v>
      </c>
      <c r="E799" s="4">
        <v>7</v>
      </c>
      <c r="F799" s="4">
        <v>25</v>
      </c>
      <c r="G799" s="3" t="s">
        <v>749</v>
      </c>
      <c r="H799" s="3" t="s">
        <v>1110</v>
      </c>
      <c r="I799" s="3" t="s">
        <v>37718</v>
      </c>
      <c r="J799" s="3" t="s">
        <v>1382</v>
      </c>
    </row>
    <row r="800" spans="1:10" s="6" customFormat="1" ht="15" customHeight="1" x14ac:dyDescent="0.3">
      <c r="A800" s="3" t="s">
        <v>112</v>
      </c>
      <c r="B800" s="3" t="s">
        <v>113</v>
      </c>
      <c r="C800" s="3" t="s">
        <v>448</v>
      </c>
      <c r="D800" s="3" t="s">
        <v>449</v>
      </c>
      <c r="E800" s="4">
        <v>7</v>
      </c>
      <c r="F800" s="4">
        <v>32</v>
      </c>
      <c r="G800" s="3" t="s">
        <v>749</v>
      </c>
      <c r="H800" s="3" t="s">
        <v>1201</v>
      </c>
      <c r="I800" s="3" t="s">
        <v>37718</v>
      </c>
      <c r="J800" s="3" t="s">
        <v>1382</v>
      </c>
    </row>
    <row r="801" spans="1:10" s="6" customFormat="1" ht="15" customHeight="1" x14ac:dyDescent="0.3">
      <c r="A801" s="3" t="s">
        <v>86</v>
      </c>
      <c r="B801" s="3" t="s">
        <v>87</v>
      </c>
      <c r="C801" s="3" t="s">
        <v>219</v>
      </c>
      <c r="D801" s="3" t="s">
        <v>220</v>
      </c>
      <c r="E801" s="4">
        <v>5</v>
      </c>
      <c r="F801" s="4">
        <v>14</v>
      </c>
      <c r="G801" s="3" t="s">
        <v>731</v>
      </c>
      <c r="H801" s="3" t="s">
        <v>977</v>
      </c>
      <c r="I801" s="3" t="s">
        <v>37718</v>
      </c>
      <c r="J801" s="3" t="s">
        <v>4858</v>
      </c>
    </row>
    <row r="802" spans="1:10" s="6" customFormat="1" ht="15" customHeight="1" x14ac:dyDescent="0.3">
      <c r="A802" s="3" t="s">
        <v>112</v>
      </c>
      <c r="B802" s="3" t="s">
        <v>113</v>
      </c>
      <c r="C802" s="3" t="s">
        <v>468</v>
      </c>
      <c r="D802" s="3" t="s">
        <v>469</v>
      </c>
      <c r="E802" s="4">
        <v>7</v>
      </c>
      <c r="F802" s="4">
        <v>34</v>
      </c>
      <c r="G802" s="3" t="s">
        <v>749</v>
      </c>
      <c r="H802" s="3" t="s">
        <v>1225</v>
      </c>
      <c r="I802" s="3" t="s">
        <v>37718</v>
      </c>
      <c r="J802" s="3" t="s">
        <v>1382</v>
      </c>
    </row>
    <row r="803" spans="1:10" s="6" customFormat="1" ht="15" customHeight="1" x14ac:dyDescent="0.3">
      <c r="A803" s="3" t="s">
        <v>112</v>
      </c>
      <c r="B803" s="3" t="s">
        <v>113</v>
      </c>
      <c r="C803" s="3" t="s">
        <v>568</v>
      </c>
      <c r="D803" s="3" t="s">
        <v>569</v>
      </c>
      <c r="E803" s="4">
        <v>7</v>
      </c>
      <c r="F803" s="4">
        <v>42</v>
      </c>
      <c r="G803" s="3" t="s">
        <v>749</v>
      </c>
      <c r="H803" s="3" t="s">
        <v>1302</v>
      </c>
      <c r="I803" s="3" t="s">
        <v>37718</v>
      </c>
      <c r="J803" s="3" t="s">
        <v>1382</v>
      </c>
    </row>
    <row r="804" spans="1:10" s="6" customFormat="1" ht="15" customHeight="1" x14ac:dyDescent="0.3">
      <c r="A804" s="3" t="s">
        <v>112</v>
      </c>
      <c r="B804" s="3" t="s">
        <v>113</v>
      </c>
      <c r="C804" s="3" t="s">
        <v>581</v>
      </c>
      <c r="D804" s="3" t="s">
        <v>582</v>
      </c>
      <c r="E804" s="4">
        <v>7</v>
      </c>
      <c r="F804" s="4">
        <v>43</v>
      </c>
      <c r="G804" s="3" t="s">
        <v>749</v>
      </c>
      <c r="H804" s="3" t="s">
        <v>1321</v>
      </c>
      <c r="I804" s="3" t="s">
        <v>37718</v>
      </c>
      <c r="J804" s="3" t="s">
        <v>1382</v>
      </c>
    </row>
    <row r="805" spans="1:10" s="6" customFormat="1" ht="15" customHeight="1" x14ac:dyDescent="0.3">
      <c r="A805" s="3" t="s">
        <v>112</v>
      </c>
      <c r="B805" s="3" t="s">
        <v>113</v>
      </c>
      <c r="C805" s="3" t="s">
        <v>173</v>
      </c>
      <c r="D805" s="3" t="s">
        <v>174</v>
      </c>
      <c r="E805" s="4">
        <v>7</v>
      </c>
      <c r="F805" s="4">
        <v>11</v>
      </c>
      <c r="G805" s="3" t="s">
        <v>749</v>
      </c>
      <c r="H805" s="3" t="s">
        <v>867</v>
      </c>
      <c r="I805" s="3" t="s">
        <v>37718</v>
      </c>
      <c r="J805" s="3" t="s">
        <v>6954</v>
      </c>
    </row>
    <row r="806" spans="1:10" s="6" customFormat="1" ht="15" customHeight="1" x14ac:dyDescent="0.3">
      <c r="A806" s="3" t="s">
        <v>112</v>
      </c>
      <c r="B806" s="3" t="s">
        <v>113</v>
      </c>
      <c r="C806" s="3" t="s">
        <v>295</v>
      </c>
      <c r="D806" s="3" t="s">
        <v>296</v>
      </c>
      <c r="E806" s="4">
        <v>7</v>
      </c>
      <c r="F806" s="4">
        <v>20</v>
      </c>
      <c r="G806" s="3" t="s">
        <v>749</v>
      </c>
      <c r="H806" s="3" t="s">
        <v>1028</v>
      </c>
      <c r="I806" s="3" t="s">
        <v>37718</v>
      </c>
      <c r="J806" s="3" t="s">
        <v>6954</v>
      </c>
    </row>
    <row r="807" spans="1:10" s="6" customFormat="1" ht="15" customHeight="1" x14ac:dyDescent="0.3">
      <c r="A807" s="3" t="s">
        <v>112</v>
      </c>
      <c r="B807" s="3" t="s">
        <v>113</v>
      </c>
      <c r="C807" s="3" t="s">
        <v>337</v>
      </c>
      <c r="D807" s="3" t="s">
        <v>338</v>
      </c>
      <c r="E807" s="4">
        <v>7</v>
      </c>
      <c r="F807" s="4">
        <v>23</v>
      </c>
      <c r="G807" s="3" t="s">
        <v>749</v>
      </c>
      <c r="H807" s="3" t="s">
        <v>1068</v>
      </c>
      <c r="I807" s="3" t="s">
        <v>37718</v>
      </c>
      <c r="J807" s="3" t="s">
        <v>6954</v>
      </c>
    </row>
    <row r="808" spans="1:10" s="6" customFormat="1" ht="15" customHeight="1" x14ac:dyDescent="0.3">
      <c r="A808" s="3" t="s">
        <v>112</v>
      </c>
      <c r="B808" s="3" t="s">
        <v>113</v>
      </c>
      <c r="C808" s="3" t="s">
        <v>448</v>
      </c>
      <c r="D808" s="3" t="s">
        <v>449</v>
      </c>
      <c r="E808" s="4">
        <v>7</v>
      </c>
      <c r="F808" s="4">
        <v>32</v>
      </c>
      <c r="G808" s="3" t="s">
        <v>749</v>
      </c>
      <c r="H808" s="3" t="s">
        <v>1201</v>
      </c>
      <c r="I808" s="3" t="s">
        <v>37718</v>
      </c>
      <c r="J808" s="3" t="s">
        <v>6954</v>
      </c>
    </row>
    <row r="809" spans="1:10" s="6" customFormat="1" ht="15" customHeight="1" x14ac:dyDescent="0.3">
      <c r="A809" s="3" t="s">
        <v>112</v>
      </c>
      <c r="B809" s="3" t="s">
        <v>113</v>
      </c>
      <c r="C809" s="3" t="s">
        <v>545</v>
      </c>
      <c r="D809" s="3" t="s">
        <v>546</v>
      </c>
      <c r="E809" s="4">
        <v>7</v>
      </c>
      <c r="F809" s="4">
        <v>40</v>
      </c>
      <c r="G809" s="3" t="s">
        <v>749</v>
      </c>
      <c r="H809" s="3" t="s">
        <v>1276</v>
      </c>
      <c r="I809" s="3" t="s">
        <v>37718</v>
      </c>
      <c r="J809" s="3" t="s">
        <v>6954</v>
      </c>
    </row>
    <row r="810" spans="1:10" s="6" customFormat="1" ht="15" customHeight="1" x14ac:dyDescent="0.3">
      <c r="A810" s="3" t="s">
        <v>112</v>
      </c>
      <c r="B810" s="3" t="s">
        <v>113</v>
      </c>
      <c r="C810" s="3" t="s">
        <v>97</v>
      </c>
      <c r="D810" s="3" t="s">
        <v>98</v>
      </c>
      <c r="E810" s="4">
        <v>7</v>
      </c>
      <c r="F810" s="4">
        <v>6</v>
      </c>
      <c r="G810" s="3" t="s">
        <v>749</v>
      </c>
      <c r="H810" s="3" t="s">
        <v>742</v>
      </c>
      <c r="I810" s="3" t="s">
        <v>37718</v>
      </c>
      <c r="J810" s="3" t="s">
        <v>2761</v>
      </c>
    </row>
    <row r="811" spans="1:10" s="6" customFormat="1" ht="15" customHeight="1" x14ac:dyDescent="0.3">
      <c r="A811" s="3" t="s">
        <v>112</v>
      </c>
      <c r="B811" s="3" t="s">
        <v>113</v>
      </c>
      <c r="C811" s="3" t="s">
        <v>504</v>
      </c>
      <c r="D811" s="3" t="s">
        <v>505</v>
      </c>
      <c r="E811" s="4">
        <v>7</v>
      </c>
      <c r="F811" s="4">
        <v>37</v>
      </c>
      <c r="G811" s="3" t="s">
        <v>749</v>
      </c>
      <c r="H811" s="3" t="s">
        <v>1246</v>
      </c>
      <c r="I811" s="3" t="s">
        <v>37718</v>
      </c>
      <c r="J811" s="3" t="s">
        <v>1382</v>
      </c>
    </row>
    <row r="812" spans="1:10" s="6" customFormat="1" ht="15" customHeight="1" x14ac:dyDescent="0.3">
      <c r="A812" s="3" t="s">
        <v>112</v>
      </c>
      <c r="B812" s="3" t="s">
        <v>113</v>
      </c>
      <c r="C812" s="3" t="s">
        <v>158</v>
      </c>
      <c r="D812" s="3" t="s">
        <v>159</v>
      </c>
      <c r="E812" s="4">
        <v>7</v>
      </c>
      <c r="F812" s="4">
        <v>10</v>
      </c>
      <c r="G812" s="3" t="s">
        <v>749</v>
      </c>
      <c r="H812" s="3" t="s">
        <v>854</v>
      </c>
      <c r="I812" s="3" t="s">
        <v>37718</v>
      </c>
      <c r="J812" s="3" t="s">
        <v>4382</v>
      </c>
    </row>
    <row r="813" spans="1:10" s="6" customFormat="1" ht="15" customHeight="1" x14ac:dyDescent="0.3">
      <c r="A813" s="3" t="s">
        <v>532</v>
      </c>
      <c r="B813" s="3" t="s">
        <v>533</v>
      </c>
      <c r="C813" s="3" t="s">
        <v>97</v>
      </c>
      <c r="D813" s="3" t="s">
        <v>98</v>
      </c>
      <c r="E813" s="4">
        <v>39</v>
      </c>
      <c r="F813" s="4">
        <v>6</v>
      </c>
      <c r="G813" s="3" t="s">
        <v>1265</v>
      </c>
      <c r="H813" s="3" t="s">
        <v>742</v>
      </c>
      <c r="I813" s="3" t="s">
        <v>37718</v>
      </c>
      <c r="J813" s="3" t="s">
        <v>2761</v>
      </c>
    </row>
    <row r="814" spans="1:10" s="6" customFormat="1" ht="15" customHeight="1" x14ac:dyDescent="0.3">
      <c r="A814" s="3" t="s">
        <v>532</v>
      </c>
      <c r="B814" s="3" t="s">
        <v>533</v>
      </c>
      <c r="C814" s="3" t="s">
        <v>352</v>
      </c>
      <c r="D814" s="3" t="s">
        <v>353</v>
      </c>
      <c r="E814" s="4">
        <v>39</v>
      </c>
      <c r="F814" s="4">
        <v>24</v>
      </c>
      <c r="G814" s="3" t="s">
        <v>1265</v>
      </c>
      <c r="H814" s="3" t="s">
        <v>1092</v>
      </c>
      <c r="I814" s="3" t="s">
        <v>37718</v>
      </c>
      <c r="J814" s="3" t="s">
        <v>2761</v>
      </c>
    </row>
    <row r="815" spans="1:10" s="6" customFormat="1" ht="15" customHeight="1" x14ac:dyDescent="0.3">
      <c r="A815" s="3" t="s">
        <v>272</v>
      </c>
      <c r="B815" s="3" t="s">
        <v>273</v>
      </c>
      <c r="C815" s="3" t="s">
        <v>128</v>
      </c>
      <c r="D815" s="3" t="s">
        <v>129</v>
      </c>
      <c r="E815" s="4">
        <v>18</v>
      </c>
      <c r="F815" s="4">
        <v>8</v>
      </c>
      <c r="G815" s="3" t="s">
        <v>1009</v>
      </c>
      <c r="H815" s="3" t="s">
        <v>803</v>
      </c>
      <c r="I815" s="3" t="s">
        <v>37718</v>
      </c>
      <c r="J815" s="3" t="s">
        <v>6862</v>
      </c>
    </row>
    <row r="816" spans="1:10" s="6" customFormat="1" ht="15" customHeight="1" x14ac:dyDescent="0.3">
      <c r="A816" s="3" t="s">
        <v>272</v>
      </c>
      <c r="B816" s="3" t="s">
        <v>273</v>
      </c>
      <c r="C816" s="3" t="s">
        <v>25</v>
      </c>
      <c r="D816" s="3" t="s">
        <v>26</v>
      </c>
      <c r="E816" s="4">
        <v>18</v>
      </c>
      <c r="F816" s="4">
        <v>1</v>
      </c>
      <c r="G816" s="3" t="s">
        <v>1009</v>
      </c>
      <c r="H816" s="3" t="s">
        <v>623</v>
      </c>
      <c r="I816" s="3" t="s">
        <v>37718</v>
      </c>
      <c r="J816" s="3" t="s">
        <v>6862</v>
      </c>
    </row>
    <row r="817" spans="1:10" s="6" customFormat="1" ht="15" customHeight="1" x14ac:dyDescent="0.3">
      <c r="A817" s="3" t="s">
        <v>272</v>
      </c>
      <c r="B817" s="3" t="s">
        <v>273</v>
      </c>
      <c r="C817" s="3" t="s">
        <v>260</v>
      </c>
      <c r="D817" s="3" t="s">
        <v>261</v>
      </c>
      <c r="E817" s="4">
        <v>18</v>
      </c>
      <c r="F817" s="4">
        <v>17</v>
      </c>
      <c r="G817" s="3" t="s">
        <v>1009</v>
      </c>
      <c r="H817" s="3" t="s">
        <v>1005</v>
      </c>
      <c r="I817" s="3" t="s">
        <v>37718</v>
      </c>
      <c r="J817" s="3" t="s">
        <v>4858</v>
      </c>
    </row>
    <row r="818" spans="1:10" s="6" customFormat="1" ht="15" customHeight="1" x14ac:dyDescent="0.3">
      <c r="A818" s="3" t="s">
        <v>272</v>
      </c>
      <c r="B818" s="3" t="s">
        <v>273</v>
      </c>
      <c r="C818" s="3" t="s">
        <v>219</v>
      </c>
      <c r="D818" s="3" t="s">
        <v>220</v>
      </c>
      <c r="E818" s="4">
        <v>18</v>
      </c>
      <c r="F818" s="4">
        <v>14</v>
      </c>
      <c r="G818" s="3" t="s">
        <v>1009</v>
      </c>
      <c r="H818" s="3" t="s">
        <v>977</v>
      </c>
      <c r="I818" s="3" t="s">
        <v>37718</v>
      </c>
      <c r="J818" s="3" t="s">
        <v>4858</v>
      </c>
    </row>
    <row r="819" spans="1:10" s="6" customFormat="1" ht="15" customHeight="1" x14ac:dyDescent="0.3">
      <c r="A819" s="3" t="s">
        <v>272</v>
      </c>
      <c r="B819" s="3" t="s">
        <v>273</v>
      </c>
      <c r="C819" s="3" t="s">
        <v>86</v>
      </c>
      <c r="D819" s="3" t="s">
        <v>87</v>
      </c>
      <c r="E819" s="4">
        <v>18</v>
      </c>
      <c r="F819" s="4">
        <v>5</v>
      </c>
      <c r="G819" s="3" t="s">
        <v>1009</v>
      </c>
      <c r="H819" s="3" t="s">
        <v>731</v>
      </c>
      <c r="I819" s="3" t="s">
        <v>37718</v>
      </c>
      <c r="J819" s="3" t="s">
        <v>4858</v>
      </c>
    </row>
    <row r="820" spans="1:10" s="6" customFormat="1" ht="15" customHeight="1" x14ac:dyDescent="0.3">
      <c r="A820" s="3" t="s">
        <v>272</v>
      </c>
      <c r="B820" s="3" t="s">
        <v>273</v>
      </c>
      <c r="C820" s="3" t="s">
        <v>25</v>
      </c>
      <c r="D820" s="3" t="s">
        <v>26</v>
      </c>
      <c r="E820" s="4">
        <v>18</v>
      </c>
      <c r="F820" s="4">
        <v>1</v>
      </c>
      <c r="G820" s="3" t="s">
        <v>1009</v>
      </c>
      <c r="H820" s="3" t="s">
        <v>623</v>
      </c>
      <c r="I820" s="3" t="s">
        <v>37718</v>
      </c>
      <c r="J820" s="3" t="s">
        <v>4858</v>
      </c>
    </row>
    <row r="821" spans="1:10" s="6" customFormat="1" ht="15" customHeight="1" x14ac:dyDescent="0.3">
      <c r="A821" s="3" t="s">
        <v>545</v>
      </c>
      <c r="B821" s="3" t="s">
        <v>546</v>
      </c>
      <c r="C821" s="3" t="s">
        <v>25</v>
      </c>
      <c r="D821" s="3" t="s">
        <v>26</v>
      </c>
      <c r="E821" s="4">
        <v>40</v>
      </c>
      <c r="F821" s="4">
        <v>1</v>
      </c>
      <c r="G821" s="3" t="s">
        <v>1276</v>
      </c>
      <c r="H821" s="3" t="s">
        <v>623</v>
      </c>
      <c r="I821" s="3" t="s">
        <v>37718</v>
      </c>
      <c r="J821" s="3" t="s">
        <v>4865</v>
      </c>
    </row>
    <row r="822" spans="1:10" s="6" customFormat="1" ht="15" customHeight="1" x14ac:dyDescent="0.3">
      <c r="A822" s="3" t="s">
        <v>545</v>
      </c>
      <c r="B822" s="3" t="s">
        <v>546</v>
      </c>
      <c r="C822" s="3" t="s">
        <v>42</v>
      </c>
      <c r="D822" s="3" t="s">
        <v>43</v>
      </c>
      <c r="E822" s="4">
        <v>40</v>
      </c>
      <c r="F822" s="4">
        <v>2</v>
      </c>
      <c r="G822" s="3" t="s">
        <v>1276</v>
      </c>
      <c r="H822" s="3" t="s">
        <v>686</v>
      </c>
      <c r="I822" s="3" t="s">
        <v>37718</v>
      </c>
      <c r="J822" s="3" t="s">
        <v>4865</v>
      </c>
    </row>
    <row r="823" spans="1:10" s="6" customFormat="1" ht="15" customHeight="1" x14ac:dyDescent="0.3">
      <c r="A823" s="3" t="s">
        <v>545</v>
      </c>
      <c r="B823" s="3" t="s">
        <v>546</v>
      </c>
      <c r="C823" s="3" t="s">
        <v>57</v>
      </c>
      <c r="D823" s="3" t="s">
        <v>58</v>
      </c>
      <c r="E823" s="4">
        <v>40</v>
      </c>
      <c r="F823" s="4">
        <v>3</v>
      </c>
      <c r="G823" s="3" t="s">
        <v>1276</v>
      </c>
      <c r="H823" s="3" t="s">
        <v>705</v>
      </c>
      <c r="I823" s="3" t="s">
        <v>37718</v>
      </c>
      <c r="J823" s="3" t="s">
        <v>4865</v>
      </c>
    </row>
    <row r="824" spans="1:10" s="6" customFormat="1" ht="15" customHeight="1" x14ac:dyDescent="0.3">
      <c r="A824" s="3" t="s">
        <v>545</v>
      </c>
      <c r="B824" s="3" t="s">
        <v>546</v>
      </c>
      <c r="C824" s="3" t="s">
        <v>71</v>
      </c>
      <c r="D824" s="3" t="s">
        <v>72</v>
      </c>
      <c r="E824" s="4">
        <v>40</v>
      </c>
      <c r="F824" s="4">
        <v>4</v>
      </c>
      <c r="G824" s="3" t="s">
        <v>1276</v>
      </c>
      <c r="H824" s="3" t="s">
        <v>718</v>
      </c>
      <c r="I824" s="3" t="s">
        <v>37718</v>
      </c>
      <c r="J824" s="3" t="s">
        <v>4865</v>
      </c>
    </row>
    <row r="825" spans="1:10" s="6" customFormat="1" ht="15" customHeight="1" x14ac:dyDescent="0.3">
      <c r="A825" s="3" t="s">
        <v>545</v>
      </c>
      <c r="B825" s="3" t="s">
        <v>546</v>
      </c>
      <c r="C825" s="3" t="s">
        <v>86</v>
      </c>
      <c r="D825" s="3" t="s">
        <v>87</v>
      </c>
      <c r="E825" s="4">
        <v>40</v>
      </c>
      <c r="F825" s="4">
        <v>5</v>
      </c>
      <c r="G825" s="3" t="s">
        <v>1276</v>
      </c>
      <c r="H825" s="3" t="s">
        <v>731</v>
      </c>
      <c r="I825" s="3" t="s">
        <v>37718</v>
      </c>
      <c r="J825" s="3" t="s">
        <v>4865</v>
      </c>
    </row>
    <row r="826" spans="1:10" s="6" customFormat="1" ht="15" customHeight="1" x14ac:dyDescent="0.3">
      <c r="A826" s="3" t="s">
        <v>545</v>
      </c>
      <c r="B826" s="3" t="s">
        <v>546</v>
      </c>
      <c r="C826" s="3" t="s">
        <v>112</v>
      </c>
      <c r="D826" s="3" t="s">
        <v>113</v>
      </c>
      <c r="E826" s="4">
        <v>40</v>
      </c>
      <c r="F826" s="4">
        <v>7</v>
      </c>
      <c r="G826" s="3" t="s">
        <v>1276</v>
      </c>
      <c r="H826" s="3" t="s">
        <v>749</v>
      </c>
      <c r="I826" s="3" t="s">
        <v>37718</v>
      </c>
      <c r="J826" s="3" t="s">
        <v>4865</v>
      </c>
    </row>
    <row r="827" spans="1:10" s="6" customFormat="1" ht="15" customHeight="1" x14ac:dyDescent="0.3">
      <c r="A827" s="3" t="s">
        <v>545</v>
      </c>
      <c r="B827" s="3" t="s">
        <v>546</v>
      </c>
      <c r="C827" s="3" t="s">
        <v>142</v>
      </c>
      <c r="D827" s="3" t="s">
        <v>143</v>
      </c>
      <c r="E827" s="4">
        <v>40</v>
      </c>
      <c r="F827" s="4">
        <v>9</v>
      </c>
      <c r="G827" s="3" t="s">
        <v>1276</v>
      </c>
      <c r="H827" s="3" t="s">
        <v>820</v>
      </c>
      <c r="I827" s="3" t="s">
        <v>37718</v>
      </c>
      <c r="J827" s="3" t="s">
        <v>4865</v>
      </c>
    </row>
    <row r="828" spans="1:10" s="6" customFormat="1" ht="15" customHeight="1" x14ac:dyDescent="0.3">
      <c r="A828" s="3" t="s">
        <v>545</v>
      </c>
      <c r="B828" s="3" t="s">
        <v>546</v>
      </c>
      <c r="C828" s="3" t="s">
        <v>158</v>
      </c>
      <c r="D828" s="3" t="s">
        <v>159</v>
      </c>
      <c r="E828" s="4">
        <v>40</v>
      </c>
      <c r="F828" s="4">
        <v>10</v>
      </c>
      <c r="G828" s="3" t="s">
        <v>1276</v>
      </c>
      <c r="H828" s="3" t="s">
        <v>854</v>
      </c>
      <c r="I828" s="3" t="s">
        <v>37718</v>
      </c>
      <c r="J828" s="3" t="s">
        <v>4865</v>
      </c>
    </row>
    <row r="829" spans="1:10" s="6" customFormat="1" ht="15" customHeight="1" x14ac:dyDescent="0.3">
      <c r="A829" s="3" t="s">
        <v>545</v>
      </c>
      <c r="B829" s="3" t="s">
        <v>546</v>
      </c>
      <c r="C829" s="3" t="s">
        <v>173</v>
      </c>
      <c r="D829" s="3" t="s">
        <v>174</v>
      </c>
      <c r="E829" s="4">
        <v>40</v>
      </c>
      <c r="F829" s="4">
        <v>11</v>
      </c>
      <c r="G829" s="3" t="s">
        <v>1276</v>
      </c>
      <c r="H829" s="3" t="s">
        <v>867</v>
      </c>
      <c r="I829" s="3" t="s">
        <v>37718</v>
      </c>
      <c r="J829" s="3" t="s">
        <v>4865</v>
      </c>
    </row>
    <row r="830" spans="1:10" s="6" customFormat="1" ht="15" customHeight="1" x14ac:dyDescent="0.3">
      <c r="A830" s="3" t="s">
        <v>545</v>
      </c>
      <c r="B830" s="3" t="s">
        <v>546</v>
      </c>
      <c r="C830" s="3" t="s">
        <v>189</v>
      </c>
      <c r="D830" s="3" t="s">
        <v>190</v>
      </c>
      <c r="E830" s="4">
        <v>40</v>
      </c>
      <c r="F830" s="4">
        <v>12</v>
      </c>
      <c r="G830" s="3" t="s">
        <v>1276</v>
      </c>
      <c r="H830" s="3" t="s">
        <v>948</v>
      </c>
      <c r="I830" s="3" t="s">
        <v>37718</v>
      </c>
      <c r="J830" s="3" t="s">
        <v>4865</v>
      </c>
    </row>
    <row r="831" spans="1:10" s="6" customFormat="1" ht="15" customHeight="1" x14ac:dyDescent="0.3">
      <c r="A831" s="3" t="s">
        <v>545</v>
      </c>
      <c r="B831" s="3" t="s">
        <v>546</v>
      </c>
      <c r="C831" s="3" t="s">
        <v>246</v>
      </c>
      <c r="D831" s="3" t="s">
        <v>247</v>
      </c>
      <c r="E831" s="4">
        <v>40</v>
      </c>
      <c r="F831" s="4">
        <v>16</v>
      </c>
      <c r="G831" s="3" t="s">
        <v>1276</v>
      </c>
      <c r="H831" s="3" t="s">
        <v>989</v>
      </c>
      <c r="I831" s="3" t="s">
        <v>37718</v>
      </c>
      <c r="J831" s="3" t="s">
        <v>4865</v>
      </c>
    </row>
    <row r="832" spans="1:10" s="6" customFormat="1" ht="15" customHeight="1" x14ac:dyDescent="0.3">
      <c r="A832" s="3" t="s">
        <v>272</v>
      </c>
      <c r="B832" s="3" t="s">
        <v>273</v>
      </c>
      <c r="C832" s="3" t="s">
        <v>260</v>
      </c>
      <c r="D832" s="3" t="s">
        <v>261</v>
      </c>
      <c r="E832" s="4">
        <v>18</v>
      </c>
      <c r="F832" s="4">
        <v>17</v>
      </c>
      <c r="G832" s="3" t="s">
        <v>1009</v>
      </c>
      <c r="H832" s="3" t="s">
        <v>1005</v>
      </c>
      <c r="I832" s="3" t="s">
        <v>37718</v>
      </c>
      <c r="J832" s="3" t="s">
        <v>7043</v>
      </c>
    </row>
    <row r="833" spans="1:10" s="6" customFormat="1" ht="15" customHeight="1" x14ac:dyDescent="0.3">
      <c r="A833" s="3" t="s">
        <v>272</v>
      </c>
      <c r="B833" s="3" t="s">
        <v>273</v>
      </c>
      <c r="C833" s="3" t="s">
        <v>295</v>
      </c>
      <c r="D833" s="3" t="s">
        <v>296</v>
      </c>
      <c r="E833" s="4">
        <v>18</v>
      </c>
      <c r="F833" s="4">
        <v>20</v>
      </c>
      <c r="G833" s="3" t="s">
        <v>1009</v>
      </c>
      <c r="H833" s="3" t="s">
        <v>1028</v>
      </c>
      <c r="I833" s="3" t="s">
        <v>37718</v>
      </c>
      <c r="J833" s="3" t="s">
        <v>7043</v>
      </c>
    </row>
    <row r="834" spans="1:10" s="6" customFormat="1" ht="15" customHeight="1" x14ac:dyDescent="0.3">
      <c r="A834" s="3" t="s">
        <v>272</v>
      </c>
      <c r="B834" s="3" t="s">
        <v>273</v>
      </c>
      <c r="C834" s="3" t="s">
        <v>545</v>
      </c>
      <c r="D834" s="3" t="s">
        <v>546</v>
      </c>
      <c r="E834" s="4">
        <v>18</v>
      </c>
      <c r="F834" s="4">
        <v>40</v>
      </c>
      <c r="G834" s="3" t="s">
        <v>1009</v>
      </c>
      <c r="H834" s="3" t="s">
        <v>1276</v>
      </c>
      <c r="I834" s="3" t="s">
        <v>37718</v>
      </c>
      <c r="J834" s="3" t="s">
        <v>7043</v>
      </c>
    </row>
    <row r="835" spans="1:10" s="6" customFormat="1" ht="15" customHeight="1" x14ac:dyDescent="0.3">
      <c r="A835" s="3" t="s">
        <v>554</v>
      </c>
      <c r="B835" s="3" t="s">
        <v>555</v>
      </c>
      <c r="C835" s="3" t="s">
        <v>307</v>
      </c>
      <c r="D835" s="3" t="s">
        <v>308</v>
      </c>
      <c r="E835" s="4">
        <v>41</v>
      </c>
      <c r="F835" s="4">
        <v>21</v>
      </c>
      <c r="G835" s="3" t="s">
        <v>1296</v>
      </c>
      <c r="H835" s="3" t="s">
        <v>1051</v>
      </c>
      <c r="I835" s="3" t="s">
        <v>37718</v>
      </c>
      <c r="J835" s="3" t="s">
        <v>5166</v>
      </c>
    </row>
    <row r="836" spans="1:10" s="6" customFormat="1" ht="15" customHeight="1" x14ac:dyDescent="0.3">
      <c r="A836" s="3" t="s">
        <v>532</v>
      </c>
      <c r="B836" s="3" t="s">
        <v>533</v>
      </c>
      <c r="C836" s="3" t="s">
        <v>25</v>
      </c>
      <c r="D836" s="3" t="s">
        <v>26</v>
      </c>
      <c r="E836" s="4">
        <v>39</v>
      </c>
      <c r="F836" s="4">
        <v>1</v>
      </c>
      <c r="G836" s="3" t="s">
        <v>1265</v>
      </c>
      <c r="H836" s="3" t="s">
        <v>623</v>
      </c>
      <c r="I836" s="3" t="s">
        <v>37718</v>
      </c>
      <c r="J836" s="3" t="s">
        <v>1386</v>
      </c>
    </row>
    <row r="837" spans="1:10" s="6" customFormat="1" ht="15" customHeight="1" x14ac:dyDescent="0.3">
      <c r="A837" s="3" t="s">
        <v>532</v>
      </c>
      <c r="B837" s="3" t="s">
        <v>533</v>
      </c>
      <c r="C837" s="3" t="s">
        <v>57</v>
      </c>
      <c r="D837" s="3" t="s">
        <v>58</v>
      </c>
      <c r="E837" s="4">
        <v>39</v>
      </c>
      <c r="F837" s="4">
        <v>3</v>
      </c>
      <c r="G837" s="3" t="s">
        <v>1265</v>
      </c>
      <c r="H837" s="3" t="s">
        <v>705</v>
      </c>
      <c r="I837" s="3" t="s">
        <v>37718</v>
      </c>
      <c r="J837" s="3" t="s">
        <v>1386</v>
      </c>
    </row>
    <row r="838" spans="1:10" s="6" customFormat="1" ht="15" customHeight="1" x14ac:dyDescent="0.3">
      <c r="A838" s="3" t="s">
        <v>532</v>
      </c>
      <c r="B838" s="3" t="s">
        <v>533</v>
      </c>
      <c r="C838" s="3" t="s">
        <v>97</v>
      </c>
      <c r="D838" s="3" t="s">
        <v>98</v>
      </c>
      <c r="E838" s="4">
        <v>39</v>
      </c>
      <c r="F838" s="4">
        <v>6</v>
      </c>
      <c r="G838" s="3" t="s">
        <v>1265</v>
      </c>
      <c r="H838" s="3" t="s">
        <v>742</v>
      </c>
      <c r="I838" s="3" t="s">
        <v>37718</v>
      </c>
      <c r="J838" s="3" t="s">
        <v>1386</v>
      </c>
    </row>
    <row r="839" spans="1:10" s="6" customFormat="1" ht="15" customHeight="1" x14ac:dyDescent="0.3">
      <c r="A839" s="3" t="s">
        <v>532</v>
      </c>
      <c r="B839" s="3" t="s">
        <v>533</v>
      </c>
      <c r="C839" s="3" t="s">
        <v>128</v>
      </c>
      <c r="D839" s="3" t="s">
        <v>129</v>
      </c>
      <c r="E839" s="4">
        <v>39</v>
      </c>
      <c r="F839" s="4">
        <v>8</v>
      </c>
      <c r="G839" s="3" t="s">
        <v>1265</v>
      </c>
      <c r="H839" s="3" t="s">
        <v>803</v>
      </c>
      <c r="I839" s="3" t="s">
        <v>37718</v>
      </c>
      <c r="J839" s="3" t="s">
        <v>1386</v>
      </c>
    </row>
    <row r="840" spans="1:10" s="6" customFormat="1" ht="15" customHeight="1" x14ac:dyDescent="0.3">
      <c r="A840" s="3" t="s">
        <v>532</v>
      </c>
      <c r="B840" s="3" t="s">
        <v>533</v>
      </c>
      <c r="C840" s="3" t="s">
        <v>142</v>
      </c>
      <c r="D840" s="3" t="s">
        <v>143</v>
      </c>
      <c r="E840" s="4">
        <v>39</v>
      </c>
      <c r="F840" s="4">
        <v>9</v>
      </c>
      <c r="G840" s="3" t="s">
        <v>1265</v>
      </c>
      <c r="H840" s="3" t="s">
        <v>820</v>
      </c>
      <c r="I840" s="3" t="s">
        <v>37718</v>
      </c>
      <c r="J840" s="3" t="s">
        <v>1386</v>
      </c>
    </row>
    <row r="841" spans="1:10" s="6" customFormat="1" ht="15" customHeight="1" x14ac:dyDescent="0.3">
      <c r="A841" s="3" t="s">
        <v>532</v>
      </c>
      <c r="B841" s="3" t="s">
        <v>533</v>
      </c>
      <c r="C841" s="3" t="s">
        <v>204</v>
      </c>
      <c r="D841" s="3" t="s">
        <v>205</v>
      </c>
      <c r="E841" s="4">
        <v>39</v>
      </c>
      <c r="F841" s="4">
        <v>13</v>
      </c>
      <c r="G841" s="3" t="s">
        <v>1265</v>
      </c>
      <c r="H841" s="3" t="s">
        <v>956</v>
      </c>
      <c r="I841" s="3" t="s">
        <v>37718</v>
      </c>
      <c r="J841" s="3" t="s">
        <v>1386</v>
      </c>
    </row>
    <row r="842" spans="1:10" s="6" customFormat="1" ht="15" customHeight="1" x14ac:dyDescent="0.3">
      <c r="A842" s="3" t="s">
        <v>532</v>
      </c>
      <c r="B842" s="3" t="s">
        <v>533</v>
      </c>
      <c r="C842" s="3" t="s">
        <v>283</v>
      </c>
      <c r="D842" s="3" t="s">
        <v>284</v>
      </c>
      <c r="E842" s="4">
        <v>39</v>
      </c>
      <c r="F842" s="4">
        <v>19</v>
      </c>
      <c r="G842" s="3" t="s">
        <v>1265</v>
      </c>
      <c r="H842" s="3" t="s">
        <v>1019</v>
      </c>
      <c r="I842" s="3" t="s">
        <v>37718</v>
      </c>
      <c r="J842" s="3" t="s">
        <v>1386</v>
      </c>
    </row>
    <row r="843" spans="1:10" s="6" customFormat="1" ht="15" customHeight="1" x14ac:dyDescent="0.3">
      <c r="A843" s="3" t="s">
        <v>532</v>
      </c>
      <c r="B843" s="3" t="s">
        <v>533</v>
      </c>
      <c r="C843" s="3" t="s">
        <v>337</v>
      </c>
      <c r="D843" s="3" t="s">
        <v>338</v>
      </c>
      <c r="E843" s="4">
        <v>39</v>
      </c>
      <c r="F843" s="4">
        <v>23</v>
      </c>
      <c r="G843" s="3" t="s">
        <v>1265</v>
      </c>
      <c r="H843" s="3" t="s">
        <v>1068</v>
      </c>
      <c r="I843" s="3" t="s">
        <v>37718</v>
      </c>
      <c r="J843" s="3" t="s">
        <v>1386</v>
      </c>
    </row>
    <row r="844" spans="1:10" s="6" customFormat="1" ht="15" customHeight="1" x14ac:dyDescent="0.3">
      <c r="A844" s="3" t="s">
        <v>532</v>
      </c>
      <c r="B844" s="3" t="s">
        <v>533</v>
      </c>
      <c r="C844" s="3" t="s">
        <v>112</v>
      </c>
      <c r="D844" s="3" t="s">
        <v>113</v>
      </c>
      <c r="E844" s="4">
        <v>39</v>
      </c>
      <c r="F844" s="4">
        <v>7</v>
      </c>
      <c r="G844" s="3" t="s">
        <v>1265</v>
      </c>
      <c r="H844" s="3" t="s">
        <v>749</v>
      </c>
      <c r="I844" s="3" t="s">
        <v>37718</v>
      </c>
      <c r="J844" s="3" t="s">
        <v>2761</v>
      </c>
    </row>
    <row r="845" spans="1:10" s="6" customFormat="1" ht="15" customHeight="1" x14ac:dyDescent="0.3">
      <c r="A845" s="3" t="s">
        <v>532</v>
      </c>
      <c r="B845" s="3" t="s">
        <v>533</v>
      </c>
      <c r="C845" s="3" t="s">
        <v>482</v>
      </c>
      <c r="D845" s="3" t="s">
        <v>483</v>
      </c>
      <c r="E845" s="4">
        <v>39</v>
      </c>
      <c r="F845" s="4">
        <v>35</v>
      </c>
      <c r="G845" s="3" t="s">
        <v>1265</v>
      </c>
      <c r="H845" s="3" t="s">
        <v>1229</v>
      </c>
      <c r="I845" s="3" t="s">
        <v>37718</v>
      </c>
      <c r="J845" s="3" t="s">
        <v>1386</v>
      </c>
    </row>
    <row r="846" spans="1:10" s="6" customFormat="1" ht="15" customHeight="1" x14ac:dyDescent="0.3">
      <c r="A846" s="3" t="s">
        <v>86</v>
      </c>
      <c r="B846" s="3" t="s">
        <v>87</v>
      </c>
      <c r="C846" s="3" t="s">
        <v>260</v>
      </c>
      <c r="D846" s="3" t="s">
        <v>261</v>
      </c>
      <c r="E846" s="4">
        <v>5</v>
      </c>
      <c r="F846" s="4">
        <v>17</v>
      </c>
      <c r="G846" s="3" t="s">
        <v>731</v>
      </c>
      <c r="H846" s="3" t="s">
        <v>1005</v>
      </c>
      <c r="I846" s="3" t="s">
        <v>37718</v>
      </c>
      <c r="J846" s="3" t="s">
        <v>4858</v>
      </c>
    </row>
    <row r="847" spans="1:10" s="6" customFormat="1" ht="15" customHeight="1" x14ac:dyDescent="0.3">
      <c r="A847" s="3" t="s">
        <v>86</v>
      </c>
      <c r="B847" s="3" t="s">
        <v>87</v>
      </c>
      <c r="C847" s="3" t="s">
        <v>272</v>
      </c>
      <c r="D847" s="3" t="s">
        <v>273</v>
      </c>
      <c r="E847" s="4">
        <v>5</v>
      </c>
      <c r="F847" s="4">
        <v>18</v>
      </c>
      <c r="G847" s="3" t="s">
        <v>731</v>
      </c>
      <c r="H847" s="3" t="s">
        <v>1009</v>
      </c>
      <c r="I847" s="3" t="s">
        <v>37718</v>
      </c>
      <c r="J847" s="3" t="s">
        <v>4858</v>
      </c>
    </row>
    <row r="848" spans="1:10" s="6" customFormat="1" ht="15" customHeight="1" x14ac:dyDescent="0.3">
      <c r="A848" s="3" t="s">
        <v>86</v>
      </c>
      <c r="B848" s="3" t="s">
        <v>87</v>
      </c>
      <c r="C848" s="3" t="s">
        <v>25</v>
      </c>
      <c r="D848" s="3" t="s">
        <v>26</v>
      </c>
      <c r="E848" s="4">
        <v>5</v>
      </c>
      <c r="F848" s="4">
        <v>1</v>
      </c>
      <c r="G848" s="3" t="s">
        <v>731</v>
      </c>
      <c r="H848" s="3" t="s">
        <v>623</v>
      </c>
      <c r="I848" s="3" t="s">
        <v>37718</v>
      </c>
      <c r="J848" s="3" t="s">
        <v>5625</v>
      </c>
    </row>
    <row r="849" spans="1:10" s="6" customFormat="1" ht="15" customHeight="1" x14ac:dyDescent="0.3">
      <c r="A849" s="3" t="s">
        <v>86</v>
      </c>
      <c r="B849" s="3" t="s">
        <v>87</v>
      </c>
      <c r="C849" s="3" t="s">
        <v>142</v>
      </c>
      <c r="D849" s="3" t="s">
        <v>143</v>
      </c>
      <c r="E849" s="4">
        <v>5</v>
      </c>
      <c r="F849" s="4">
        <v>9</v>
      </c>
      <c r="G849" s="3" t="s">
        <v>731</v>
      </c>
      <c r="H849" s="3" t="s">
        <v>820</v>
      </c>
      <c r="I849" s="3" t="s">
        <v>37718</v>
      </c>
      <c r="J849" s="3" t="s">
        <v>5625</v>
      </c>
    </row>
    <row r="850" spans="1:10" s="6" customFormat="1" ht="15" customHeight="1" x14ac:dyDescent="0.3">
      <c r="A850" s="3" t="s">
        <v>86</v>
      </c>
      <c r="B850" s="3" t="s">
        <v>87</v>
      </c>
      <c r="C850" s="3" t="s">
        <v>219</v>
      </c>
      <c r="D850" s="3" t="s">
        <v>220</v>
      </c>
      <c r="E850" s="4">
        <v>5</v>
      </c>
      <c r="F850" s="4">
        <v>14</v>
      </c>
      <c r="G850" s="3" t="s">
        <v>731</v>
      </c>
      <c r="H850" s="3" t="s">
        <v>977</v>
      </c>
      <c r="I850" s="3" t="s">
        <v>37718</v>
      </c>
      <c r="J850" s="3" t="s">
        <v>5625</v>
      </c>
    </row>
    <row r="851" spans="1:10" s="6" customFormat="1" ht="15" customHeight="1" x14ac:dyDescent="0.3">
      <c r="A851" s="3" t="s">
        <v>554</v>
      </c>
      <c r="B851" s="3" t="s">
        <v>555</v>
      </c>
      <c r="C851" s="3" t="s">
        <v>581</v>
      </c>
      <c r="D851" s="3" t="s">
        <v>582</v>
      </c>
      <c r="E851" s="4">
        <v>41</v>
      </c>
      <c r="F851" s="4">
        <v>43</v>
      </c>
      <c r="G851" s="3" t="s">
        <v>1296</v>
      </c>
      <c r="H851" s="3" t="s">
        <v>1321</v>
      </c>
      <c r="I851" s="3" t="s">
        <v>37718</v>
      </c>
      <c r="J851" s="3" t="s">
        <v>5166</v>
      </c>
    </row>
    <row r="852" spans="1:10" s="6" customFormat="1" ht="15" customHeight="1" x14ac:dyDescent="0.3">
      <c r="A852" s="3" t="s">
        <v>554</v>
      </c>
      <c r="B852" s="3" t="s">
        <v>555</v>
      </c>
      <c r="C852" s="3" t="s">
        <v>430</v>
      </c>
      <c r="D852" s="3" t="s">
        <v>431</v>
      </c>
      <c r="E852" s="4">
        <v>41</v>
      </c>
      <c r="F852" s="4">
        <v>30</v>
      </c>
      <c r="G852" s="3" t="s">
        <v>1296</v>
      </c>
      <c r="H852" s="3" t="s">
        <v>1191</v>
      </c>
      <c r="I852" s="3" t="s">
        <v>37718</v>
      </c>
      <c r="J852" s="3" t="s">
        <v>5166</v>
      </c>
    </row>
    <row r="853" spans="1:10" s="6" customFormat="1" ht="15" customHeight="1" x14ac:dyDescent="0.3">
      <c r="A853" s="3" t="s">
        <v>554</v>
      </c>
      <c r="B853" s="3" t="s">
        <v>555</v>
      </c>
      <c r="C853" s="3" t="s">
        <v>322</v>
      </c>
      <c r="D853" s="3" t="s">
        <v>323</v>
      </c>
      <c r="E853" s="4">
        <v>41</v>
      </c>
      <c r="F853" s="4">
        <v>22</v>
      </c>
      <c r="G853" s="3" t="s">
        <v>1296</v>
      </c>
      <c r="H853" s="3" t="s">
        <v>1065</v>
      </c>
      <c r="I853" s="3" t="s">
        <v>37718</v>
      </c>
      <c r="J853" s="3" t="s">
        <v>5166</v>
      </c>
    </row>
    <row r="854" spans="1:10" s="6" customFormat="1" ht="15" customHeight="1" x14ac:dyDescent="0.3">
      <c r="A854" s="3" t="s">
        <v>532</v>
      </c>
      <c r="B854" s="3" t="s">
        <v>533</v>
      </c>
      <c r="C854" s="3" t="s">
        <v>593</v>
      </c>
      <c r="D854" s="3" t="s">
        <v>594</v>
      </c>
      <c r="E854" s="4">
        <v>39</v>
      </c>
      <c r="F854" s="4">
        <v>44</v>
      </c>
      <c r="G854" s="3" t="s">
        <v>1265</v>
      </c>
      <c r="H854" s="3" t="s">
        <v>1333</v>
      </c>
      <c r="I854" s="3" t="s">
        <v>37718</v>
      </c>
      <c r="J854" s="3" t="s">
        <v>1386</v>
      </c>
    </row>
    <row r="855" spans="1:10" s="6" customFormat="1" ht="15" customHeight="1" x14ac:dyDescent="0.3">
      <c r="A855" s="3" t="s">
        <v>545</v>
      </c>
      <c r="B855" s="3" t="s">
        <v>546</v>
      </c>
      <c r="C855" s="3" t="s">
        <v>295</v>
      </c>
      <c r="D855" s="3" t="s">
        <v>296</v>
      </c>
      <c r="E855" s="4">
        <v>40</v>
      </c>
      <c r="F855" s="4">
        <v>20</v>
      </c>
      <c r="G855" s="3" t="s">
        <v>1276</v>
      </c>
      <c r="H855" s="3" t="s">
        <v>1028</v>
      </c>
      <c r="I855" s="3" t="s">
        <v>37718</v>
      </c>
      <c r="J855" s="3" t="s">
        <v>4865</v>
      </c>
    </row>
    <row r="856" spans="1:10" s="6" customFormat="1" ht="15" customHeight="1" x14ac:dyDescent="0.3">
      <c r="A856" s="3" t="s">
        <v>112</v>
      </c>
      <c r="B856" s="3" t="s">
        <v>113</v>
      </c>
      <c r="C856" s="3" t="s">
        <v>142</v>
      </c>
      <c r="D856" s="3" t="s">
        <v>143</v>
      </c>
      <c r="E856" s="4">
        <v>7</v>
      </c>
      <c r="F856" s="4">
        <v>9</v>
      </c>
      <c r="G856" s="3" t="s">
        <v>749</v>
      </c>
      <c r="H856" s="3" t="s">
        <v>820</v>
      </c>
      <c r="I856" s="3" t="s">
        <v>37718</v>
      </c>
      <c r="J856" s="3" t="s">
        <v>4382</v>
      </c>
    </row>
    <row r="857" spans="1:10" s="6" customFormat="1" ht="15" customHeight="1" x14ac:dyDescent="0.3">
      <c r="A857" s="3" t="s">
        <v>112</v>
      </c>
      <c r="B857" s="3" t="s">
        <v>113</v>
      </c>
      <c r="C857" s="3" t="s">
        <v>605</v>
      </c>
      <c r="D857" s="3" t="s">
        <v>606</v>
      </c>
      <c r="E857" s="4">
        <v>7</v>
      </c>
      <c r="F857" s="4">
        <v>45</v>
      </c>
      <c r="G857" s="3" t="s">
        <v>749</v>
      </c>
      <c r="H857" s="3" t="s">
        <v>1340</v>
      </c>
      <c r="I857" s="3" t="s">
        <v>37718</v>
      </c>
      <c r="J857" s="3" t="s">
        <v>4865</v>
      </c>
    </row>
    <row r="858" spans="1:10" s="6" customFormat="1" ht="15" customHeight="1" x14ac:dyDescent="0.3">
      <c r="A858" s="3" t="s">
        <v>25</v>
      </c>
      <c r="B858" s="3" t="s">
        <v>26</v>
      </c>
      <c r="C858" s="3" t="s">
        <v>504</v>
      </c>
      <c r="D858" s="3" t="s">
        <v>505</v>
      </c>
      <c r="E858" s="4">
        <v>1</v>
      </c>
      <c r="F858" s="4">
        <v>37</v>
      </c>
      <c r="G858" s="3" t="s">
        <v>623</v>
      </c>
      <c r="H858" s="3" t="s">
        <v>1246</v>
      </c>
      <c r="I858" s="3" t="s">
        <v>37718</v>
      </c>
      <c r="J858" s="3" t="s">
        <v>4865</v>
      </c>
    </row>
    <row r="859" spans="1:10" s="6" customFormat="1" ht="15" customHeight="1" x14ac:dyDescent="0.3">
      <c r="A859" s="3" t="s">
        <v>25</v>
      </c>
      <c r="B859" s="3" t="s">
        <v>26</v>
      </c>
      <c r="C859" s="3" t="s">
        <v>545</v>
      </c>
      <c r="D859" s="3" t="s">
        <v>546</v>
      </c>
      <c r="E859" s="4">
        <v>1</v>
      </c>
      <c r="F859" s="4">
        <v>40</v>
      </c>
      <c r="G859" s="3" t="s">
        <v>623</v>
      </c>
      <c r="H859" s="3" t="s">
        <v>1276</v>
      </c>
      <c r="I859" s="3" t="s">
        <v>37718</v>
      </c>
      <c r="J859" s="3" t="s">
        <v>4865</v>
      </c>
    </row>
    <row r="860" spans="1:10" s="6" customFormat="1" ht="15" customHeight="1" x14ac:dyDescent="0.3">
      <c r="A860" s="3" t="s">
        <v>25</v>
      </c>
      <c r="B860" s="3" t="s">
        <v>26</v>
      </c>
      <c r="C860" s="3" t="s">
        <v>568</v>
      </c>
      <c r="D860" s="3" t="s">
        <v>569</v>
      </c>
      <c r="E860" s="4">
        <v>1</v>
      </c>
      <c r="F860" s="4">
        <v>42</v>
      </c>
      <c r="G860" s="3" t="s">
        <v>623</v>
      </c>
      <c r="H860" s="3" t="s">
        <v>1302</v>
      </c>
      <c r="I860" s="3" t="s">
        <v>37718</v>
      </c>
      <c r="J860" s="3" t="s">
        <v>4865</v>
      </c>
    </row>
    <row r="861" spans="1:10" s="6" customFormat="1" ht="15" customHeight="1" x14ac:dyDescent="0.3">
      <c r="A861" s="3" t="s">
        <v>25</v>
      </c>
      <c r="B861" s="3" t="s">
        <v>26</v>
      </c>
      <c r="C861" s="3" t="s">
        <v>581</v>
      </c>
      <c r="D861" s="3" t="s">
        <v>582</v>
      </c>
      <c r="E861" s="4">
        <v>1</v>
      </c>
      <c r="F861" s="4">
        <v>43</v>
      </c>
      <c r="G861" s="3" t="s">
        <v>623</v>
      </c>
      <c r="H861" s="3" t="s">
        <v>1321</v>
      </c>
      <c r="I861" s="3" t="s">
        <v>37718</v>
      </c>
      <c r="J861" s="3" t="s">
        <v>4865</v>
      </c>
    </row>
    <row r="862" spans="1:10" s="6" customFormat="1" ht="15" customHeight="1" x14ac:dyDescent="0.3">
      <c r="A862" s="3" t="s">
        <v>517</v>
      </c>
      <c r="B862" s="3" t="s">
        <v>518</v>
      </c>
      <c r="C862" s="3" t="s">
        <v>173</v>
      </c>
      <c r="D862" s="3" t="s">
        <v>174</v>
      </c>
      <c r="E862" s="4">
        <v>38</v>
      </c>
      <c r="F862" s="4">
        <v>11</v>
      </c>
      <c r="G862" s="3" t="s">
        <v>1260</v>
      </c>
      <c r="H862" s="3" t="s">
        <v>867</v>
      </c>
      <c r="I862" s="3" t="s">
        <v>37718</v>
      </c>
      <c r="J862" s="3" t="s">
        <v>6299</v>
      </c>
    </row>
    <row r="863" spans="1:10" s="6" customFormat="1" ht="15" customHeight="1" x14ac:dyDescent="0.3">
      <c r="A863" s="3" t="s">
        <v>517</v>
      </c>
      <c r="B863" s="3" t="s">
        <v>518</v>
      </c>
      <c r="C863" s="3" t="s">
        <v>189</v>
      </c>
      <c r="D863" s="3" t="s">
        <v>190</v>
      </c>
      <c r="E863" s="4">
        <v>38</v>
      </c>
      <c r="F863" s="4">
        <v>12</v>
      </c>
      <c r="G863" s="3" t="s">
        <v>1260</v>
      </c>
      <c r="H863" s="3" t="s">
        <v>948</v>
      </c>
      <c r="I863" s="3" t="s">
        <v>37718</v>
      </c>
      <c r="J863" s="3" t="s">
        <v>6299</v>
      </c>
    </row>
    <row r="864" spans="1:10" s="6" customFormat="1" ht="15" customHeight="1" x14ac:dyDescent="0.3">
      <c r="A864" s="3" t="s">
        <v>517</v>
      </c>
      <c r="B864" s="3" t="s">
        <v>518</v>
      </c>
      <c r="C864" s="3" t="s">
        <v>232</v>
      </c>
      <c r="D864" s="3" t="s">
        <v>233</v>
      </c>
      <c r="E864" s="4">
        <v>38</v>
      </c>
      <c r="F864" s="4">
        <v>15</v>
      </c>
      <c r="G864" s="3" t="s">
        <v>1260</v>
      </c>
      <c r="H864" s="3" t="s">
        <v>986</v>
      </c>
      <c r="I864" s="3" t="s">
        <v>37718</v>
      </c>
      <c r="J864" s="3" t="s">
        <v>6299</v>
      </c>
    </row>
    <row r="865" spans="1:10" s="6" customFormat="1" ht="15" customHeight="1" x14ac:dyDescent="0.3">
      <c r="A865" s="3" t="s">
        <v>517</v>
      </c>
      <c r="B865" s="3" t="s">
        <v>518</v>
      </c>
      <c r="C865" s="3" t="s">
        <v>246</v>
      </c>
      <c r="D865" s="3" t="s">
        <v>247</v>
      </c>
      <c r="E865" s="4">
        <v>38</v>
      </c>
      <c r="F865" s="4">
        <v>16</v>
      </c>
      <c r="G865" s="3" t="s">
        <v>1260</v>
      </c>
      <c r="H865" s="3" t="s">
        <v>989</v>
      </c>
      <c r="I865" s="3" t="s">
        <v>37718</v>
      </c>
      <c r="J865" s="3" t="s">
        <v>6299</v>
      </c>
    </row>
    <row r="866" spans="1:10" s="6" customFormat="1" ht="15" customHeight="1" x14ac:dyDescent="0.3">
      <c r="A866" s="3" t="s">
        <v>517</v>
      </c>
      <c r="B866" s="3" t="s">
        <v>518</v>
      </c>
      <c r="C866" s="3" t="s">
        <v>307</v>
      </c>
      <c r="D866" s="3" t="s">
        <v>308</v>
      </c>
      <c r="E866" s="4">
        <v>38</v>
      </c>
      <c r="F866" s="4">
        <v>21</v>
      </c>
      <c r="G866" s="3" t="s">
        <v>1260</v>
      </c>
      <c r="H866" s="3" t="s">
        <v>1051</v>
      </c>
      <c r="I866" s="3" t="s">
        <v>37718</v>
      </c>
      <c r="J866" s="3" t="s">
        <v>6299</v>
      </c>
    </row>
    <row r="867" spans="1:10" s="6" customFormat="1" ht="15" customHeight="1" x14ac:dyDescent="0.3">
      <c r="A867" s="3" t="s">
        <v>517</v>
      </c>
      <c r="B867" s="3" t="s">
        <v>518</v>
      </c>
      <c r="C867" s="3" t="s">
        <v>376</v>
      </c>
      <c r="D867" s="3" t="s">
        <v>377</v>
      </c>
      <c r="E867" s="4">
        <v>38</v>
      </c>
      <c r="F867" s="4">
        <v>26</v>
      </c>
      <c r="G867" s="3" t="s">
        <v>1260</v>
      </c>
      <c r="H867" s="3" t="s">
        <v>1119</v>
      </c>
      <c r="I867" s="3" t="s">
        <v>37718</v>
      </c>
      <c r="J867" s="3" t="s">
        <v>6299</v>
      </c>
    </row>
    <row r="868" spans="1:10" s="6" customFormat="1" ht="15" customHeight="1" x14ac:dyDescent="0.3">
      <c r="A868" s="3" t="s">
        <v>517</v>
      </c>
      <c r="B868" s="3" t="s">
        <v>518</v>
      </c>
      <c r="C868" s="3" t="s">
        <v>440</v>
      </c>
      <c r="D868" s="3" t="s">
        <v>441</v>
      </c>
      <c r="E868" s="4">
        <v>38</v>
      </c>
      <c r="F868" s="4">
        <v>31</v>
      </c>
      <c r="G868" s="3" t="s">
        <v>1260</v>
      </c>
      <c r="H868" s="3" t="s">
        <v>1199</v>
      </c>
      <c r="I868" s="3" t="s">
        <v>37718</v>
      </c>
      <c r="J868" s="3" t="s">
        <v>6299</v>
      </c>
    </row>
    <row r="869" spans="1:10" s="6" customFormat="1" ht="15" customHeight="1" x14ac:dyDescent="0.3">
      <c r="A869" s="3" t="s">
        <v>517</v>
      </c>
      <c r="B869" s="3" t="s">
        <v>518</v>
      </c>
      <c r="C869" s="3" t="s">
        <v>581</v>
      </c>
      <c r="D869" s="3" t="s">
        <v>582</v>
      </c>
      <c r="E869" s="4">
        <v>38</v>
      </c>
      <c r="F869" s="4">
        <v>43</v>
      </c>
      <c r="G869" s="3" t="s">
        <v>1260</v>
      </c>
      <c r="H869" s="3" t="s">
        <v>1321</v>
      </c>
      <c r="I869" s="3" t="s">
        <v>37718</v>
      </c>
      <c r="J869" s="3" t="s">
        <v>6299</v>
      </c>
    </row>
    <row r="870" spans="1:10" s="6" customFormat="1" ht="15" customHeight="1" x14ac:dyDescent="0.3">
      <c r="A870" s="3" t="s">
        <v>25</v>
      </c>
      <c r="B870" s="3" t="s">
        <v>26</v>
      </c>
      <c r="C870" s="3" t="s">
        <v>86</v>
      </c>
      <c r="D870" s="3" t="s">
        <v>87</v>
      </c>
      <c r="E870" s="4">
        <v>1</v>
      </c>
      <c r="F870" s="4">
        <v>5</v>
      </c>
      <c r="G870" s="3" t="s">
        <v>623</v>
      </c>
      <c r="H870" s="3" t="s">
        <v>731</v>
      </c>
      <c r="I870" s="3" t="s">
        <v>37718</v>
      </c>
      <c r="J870" s="3" t="s">
        <v>4865</v>
      </c>
    </row>
    <row r="871" spans="1:10" s="6" customFormat="1" ht="15" customHeight="1" x14ac:dyDescent="0.3">
      <c r="A871" s="3" t="s">
        <v>25</v>
      </c>
      <c r="B871" s="3" t="s">
        <v>26</v>
      </c>
      <c r="C871" s="3" t="s">
        <v>71</v>
      </c>
      <c r="D871" s="3" t="s">
        <v>72</v>
      </c>
      <c r="E871" s="4">
        <v>1</v>
      </c>
      <c r="F871" s="4">
        <v>4</v>
      </c>
      <c r="G871" s="3" t="s">
        <v>623</v>
      </c>
      <c r="H871" s="3" t="s">
        <v>718</v>
      </c>
      <c r="I871" s="3" t="s">
        <v>37718</v>
      </c>
      <c r="J871" s="3" t="s">
        <v>4865</v>
      </c>
    </row>
    <row r="872" spans="1:10" s="6" customFormat="1" ht="15" customHeight="1" x14ac:dyDescent="0.3">
      <c r="A872" s="3" t="s">
        <v>25</v>
      </c>
      <c r="B872" s="3" t="s">
        <v>26</v>
      </c>
      <c r="C872" s="3" t="s">
        <v>57</v>
      </c>
      <c r="D872" s="3" t="s">
        <v>58</v>
      </c>
      <c r="E872" s="4">
        <v>1</v>
      </c>
      <c r="F872" s="4">
        <v>3</v>
      </c>
      <c r="G872" s="3" t="s">
        <v>623</v>
      </c>
      <c r="H872" s="3" t="s">
        <v>705</v>
      </c>
      <c r="I872" s="3" t="s">
        <v>37718</v>
      </c>
      <c r="J872" s="3" t="s">
        <v>4865</v>
      </c>
    </row>
    <row r="873" spans="1:10" s="6" customFormat="1" ht="15" customHeight="1" x14ac:dyDescent="0.3">
      <c r="A873" s="3" t="s">
        <v>25</v>
      </c>
      <c r="B873" s="3" t="s">
        <v>26</v>
      </c>
      <c r="C873" s="3" t="s">
        <v>42</v>
      </c>
      <c r="D873" s="3" t="s">
        <v>43</v>
      </c>
      <c r="E873" s="4">
        <v>1</v>
      </c>
      <c r="F873" s="4">
        <v>2</v>
      </c>
      <c r="G873" s="3" t="s">
        <v>623</v>
      </c>
      <c r="H873" s="3" t="s">
        <v>686</v>
      </c>
      <c r="I873" s="3" t="s">
        <v>37718</v>
      </c>
      <c r="J873" s="3" t="s">
        <v>4865</v>
      </c>
    </row>
    <row r="874" spans="1:10" s="6" customFormat="1" ht="15" customHeight="1" x14ac:dyDescent="0.3">
      <c r="A874" s="3" t="s">
        <v>86</v>
      </c>
      <c r="B874" s="3" t="s">
        <v>87</v>
      </c>
      <c r="C874" s="3" t="s">
        <v>25</v>
      </c>
      <c r="D874" s="3" t="s">
        <v>26</v>
      </c>
      <c r="E874" s="4">
        <v>5</v>
      </c>
      <c r="F874" s="4">
        <v>1</v>
      </c>
      <c r="G874" s="3" t="s">
        <v>731</v>
      </c>
      <c r="H874" s="3" t="s">
        <v>623</v>
      </c>
      <c r="I874" s="3" t="s">
        <v>37718</v>
      </c>
      <c r="J874" s="3" t="s">
        <v>4865</v>
      </c>
    </row>
    <row r="875" spans="1:10" s="6" customFormat="1" ht="15" customHeight="1" x14ac:dyDescent="0.3">
      <c r="A875" s="3" t="s">
        <v>25</v>
      </c>
      <c r="B875" s="3" t="s">
        <v>26</v>
      </c>
      <c r="C875" s="3" t="s">
        <v>493</v>
      </c>
      <c r="D875" s="3" t="s">
        <v>494</v>
      </c>
      <c r="E875" s="4">
        <v>1</v>
      </c>
      <c r="F875" s="4">
        <v>36</v>
      </c>
      <c r="G875" s="3" t="s">
        <v>623</v>
      </c>
      <c r="H875" s="3" t="s">
        <v>1241</v>
      </c>
      <c r="I875" s="3" t="s">
        <v>37718</v>
      </c>
      <c r="J875" s="3" t="s">
        <v>4865</v>
      </c>
    </row>
    <row r="876" spans="1:10" s="6" customFormat="1" ht="15" customHeight="1" x14ac:dyDescent="0.3">
      <c r="A876" s="3" t="s">
        <v>25</v>
      </c>
      <c r="B876" s="3" t="s">
        <v>26</v>
      </c>
      <c r="C876" s="3" t="s">
        <v>448</v>
      </c>
      <c r="D876" s="3" t="s">
        <v>449</v>
      </c>
      <c r="E876" s="4">
        <v>1</v>
      </c>
      <c r="F876" s="4">
        <v>32</v>
      </c>
      <c r="G876" s="3" t="s">
        <v>623</v>
      </c>
      <c r="H876" s="3" t="s">
        <v>1201</v>
      </c>
      <c r="I876" s="3" t="s">
        <v>37718</v>
      </c>
      <c r="J876" s="3" t="s">
        <v>4865</v>
      </c>
    </row>
    <row r="877" spans="1:10" s="6" customFormat="1" ht="15" customHeight="1" x14ac:dyDescent="0.3">
      <c r="A877" s="3" t="s">
        <v>25</v>
      </c>
      <c r="B877" s="3" t="s">
        <v>26</v>
      </c>
      <c r="C877" s="3" t="s">
        <v>389</v>
      </c>
      <c r="D877" s="3" t="s">
        <v>390</v>
      </c>
      <c r="E877" s="4">
        <v>1</v>
      </c>
      <c r="F877" s="4">
        <v>27</v>
      </c>
      <c r="G877" s="3" t="s">
        <v>623</v>
      </c>
      <c r="H877" s="3" t="s">
        <v>1127</v>
      </c>
      <c r="I877" s="3" t="s">
        <v>37718</v>
      </c>
      <c r="J877" s="3" t="s">
        <v>4865</v>
      </c>
    </row>
    <row r="878" spans="1:10" s="6" customFormat="1" ht="15" customHeight="1" x14ac:dyDescent="0.3">
      <c r="A878" s="3" t="s">
        <v>25</v>
      </c>
      <c r="B878" s="3" t="s">
        <v>26</v>
      </c>
      <c r="C878" s="3" t="s">
        <v>376</v>
      </c>
      <c r="D878" s="3" t="s">
        <v>377</v>
      </c>
      <c r="E878" s="4">
        <v>1</v>
      </c>
      <c r="F878" s="4">
        <v>26</v>
      </c>
      <c r="G878" s="3" t="s">
        <v>623</v>
      </c>
      <c r="H878" s="3" t="s">
        <v>1119</v>
      </c>
      <c r="I878" s="3" t="s">
        <v>37718</v>
      </c>
      <c r="J878" s="3" t="s">
        <v>4865</v>
      </c>
    </row>
    <row r="879" spans="1:10" s="6" customFormat="1" ht="15" customHeight="1" x14ac:dyDescent="0.3">
      <c r="A879" s="3" t="s">
        <v>430</v>
      </c>
      <c r="B879" s="3" t="s">
        <v>431</v>
      </c>
      <c r="C879" s="3" t="s">
        <v>307</v>
      </c>
      <c r="D879" s="3" t="s">
        <v>308</v>
      </c>
      <c r="E879" s="4">
        <v>30</v>
      </c>
      <c r="F879" s="4">
        <v>21</v>
      </c>
      <c r="G879" s="3" t="s">
        <v>1191</v>
      </c>
      <c r="H879" s="3" t="s">
        <v>1051</v>
      </c>
      <c r="I879" s="3" t="s">
        <v>37718</v>
      </c>
      <c r="J879" s="3" t="s">
        <v>6995</v>
      </c>
    </row>
    <row r="880" spans="1:10" s="6" customFormat="1" ht="15" customHeight="1" x14ac:dyDescent="0.3">
      <c r="A880" s="3" t="s">
        <v>430</v>
      </c>
      <c r="B880" s="3" t="s">
        <v>431</v>
      </c>
      <c r="C880" s="3" t="s">
        <v>295</v>
      </c>
      <c r="D880" s="3" t="s">
        <v>296</v>
      </c>
      <c r="E880" s="4">
        <v>30</v>
      </c>
      <c r="F880" s="4">
        <v>20</v>
      </c>
      <c r="G880" s="3" t="s">
        <v>1191</v>
      </c>
      <c r="H880" s="3" t="s">
        <v>1028</v>
      </c>
      <c r="I880" s="3" t="s">
        <v>37718</v>
      </c>
      <c r="J880" s="3" t="s">
        <v>6995</v>
      </c>
    </row>
    <row r="881" spans="1:10" s="6" customFormat="1" ht="15" customHeight="1" x14ac:dyDescent="0.3">
      <c r="A881" s="3" t="s">
        <v>430</v>
      </c>
      <c r="B881" s="3" t="s">
        <v>431</v>
      </c>
      <c r="C881" s="3" t="s">
        <v>173</v>
      </c>
      <c r="D881" s="3" t="s">
        <v>174</v>
      </c>
      <c r="E881" s="4">
        <v>30</v>
      </c>
      <c r="F881" s="4">
        <v>11</v>
      </c>
      <c r="G881" s="3" t="s">
        <v>1191</v>
      </c>
      <c r="H881" s="3" t="s">
        <v>867</v>
      </c>
      <c r="I881" s="3" t="s">
        <v>37718</v>
      </c>
      <c r="J881" s="3" t="s">
        <v>6995</v>
      </c>
    </row>
    <row r="882" spans="1:10" s="6" customFormat="1" ht="15" customHeight="1" x14ac:dyDescent="0.3">
      <c r="A882" s="3" t="s">
        <v>430</v>
      </c>
      <c r="B882" s="3" t="s">
        <v>431</v>
      </c>
      <c r="C882" s="3" t="s">
        <v>581</v>
      </c>
      <c r="D882" s="3" t="s">
        <v>582</v>
      </c>
      <c r="E882" s="4">
        <v>30</v>
      </c>
      <c r="F882" s="4">
        <v>43</v>
      </c>
      <c r="G882" s="3" t="s">
        <v>1191</v>
      </c>
      <c r="H882" s="3" t="s">
        <v>1321</v>
      </c>
      <c r="I882" s="3" t="s">
        <v>37718</v>
      </c>
      <c r="J882" s="3" t="s">
        <v>5166</v>
      </c>
    </row>
    <row r="883" spans="1:10" s="6" customFormat="1" ht="15" customHeight="1" x14ac:dyDescent="0.3">
      <c r="A883" s="3" t="s">
        <v>430</v>
      </c>
      <c r="B883" s="3" t="s">
        <v>431</v>
      </c>
      <c r="C883" s="3" t="s">
        <v>554</v>
      </c>
      <c r="D883" s="3" t="s">
        <v>555</v>
      </c>
      <c r="E883" s="4">
        <v>30</v>
      </c>
      <c r="F883" s="4">
        <v>41</v>
      </c>
      <c r="G883" s="3" t="s">
        <v>1191</v>
      </c>
      <c r="H883" s="3" t="s">
        <v>1296</v>
      </c>
      <c r="I883" s="3" t="s">
        <v>37718</v>
      </c>
      <c r="J883" s="3" t="s">
        <v>5166</v>
      </c>
    </row>
    <row r="884" spans="1:10" s="6" customFormat="1" ht="15" customHeight="1" x14ac:dyDescent="0.3">
      <c r="A884" s="3" t="s">
        <v>430</v>
      </c>
      <c r="B884" s="3" t="s">
        <v>431</v>
      </c>
      <c r="C884" s="3" t="s">
        <v>322</v>
      </c>
      <c r="D884" s="3" t="s">
        <v>323</v>
      </c>
      <c r="E884" s="4">
        <v>30</v>
      </c>
      <c r="F884" s="4">
        <v>22</v>
      </c>
      <c r="G884" s="3" t="s">
        <v>1191</v>
      </c>
      <c r="H884" s="3" t="s">
        <v>1065</v>
      </c>
      <c r="I884" s="3" t="s">
        <v>37718</v>
      </c>
      <c r="J884" s="3" t="s">
        <v>5166</v>
      </c>
    </row>
    <row r="885" spans="1:10" s="6" customFormat="1" ht="15" customHeight="1" x14ac:dyDescent="0.3">
      <c r="A885" s="3" t="s">
        <v>430</v>
      </c>
      <c r="B885" s="3" t="s">
        <v>431</v>
      </c>
      <c r="C885" s="3" t="s">
        <v>307</v>
      </c>
      <c r="D885" s="3" t="s">
        <v>308</v>
      </c>
      <c r="E885" s="4">
        <v>30</v>
      </c>
      <c r="F885" s="4">
        <v>21</v>
      </c>
      <c r="G885" s="3" t="s">
        <v>1191</v>
      </c>
      <c r="H885" s="3" t="s">
        <v>1051</v>
      </c>
      <c r="I885" s="3" t="s">
        <v>37718</v>
      </c>
      <c r="J885" s="3" t="s">
        <v>5166</v>
      </c>
    </row>
    <row r="886" spans="1:10" s="6" customFormat="1" ht="15" customHeight="1" x14ac:dyDescent="0.3">
      <c r="A886" s="3" t="s">
        <v>25</v>
      </c>
      <c r="B886" s="3" t="s">
        <v>26</v>
      </c>
      <c r="C886" s="3" t="s">
        <v>112</v>
      </c>
      <c r="D886" s="3" t="s">
        <v>113</v>
      </c>
      <c r="E886" s="4">
        <v>1</v>
      </c>
      <c r="F886" s="4">
        <v>7</v>
      </c>
      <c r="G886" s="3" t="s">
        <v>623</v>
      </c>
      <c r="H886" s="3" t="s">
        <v>749</v>
      </c>
      <c r="I886" s="3" t="s">
        <v>37718</v>
      </c>
      <c r="J886" s="3" t="s">
        <v>4865</v>
      </c>
    </row>
    <row r="887" spans="1:10" s="6" customFormat="1" ht="15" customHeight="1" x14ac:dyDescent="0.3">
      <c r="A887" s="3" t="s">
        <v>86</v>
      </c>
      <c r="B887" s="3" t="s">
        <v>87</v>
      </c>
      <c r="C887" s="3" t="s">
        <v>42</v>
      </c>
      <c r="D887" s="3" t="s">
        <v>43</v>
      </c>
      <c r="E887" s="4">
        <v>5</v>
      </c>
      <c r="F887" s="4">
        <v>2</v>
      </c>
      <c r="G887" s="3" t="s">
        <v>731</v>
      </c>
      <c r="H887" s="3" t="s">
        <v>686</v>
      </c>
      <c r="I887" s="3" t="s">
        <v>37718</v>
      </c>
      <c r="J887" s="3" t="s">
        <v>4865</v>
      </c>
    </row>
    <row r="888" spans="1:10" s="6" customFormat="1" ht="15" customHeight="1" x14ac:dyDescent="0.3">
      <c r="A888" s="3" t="s">
        <v>25</v>
      </c>
      <c r="B888" s="3" t="s">
        <v>26</v>
      </c>
      <c r="C888" s="3" t="s">
        <v>142</v>
      </c>
      <c r="D888" s="3" t="s">
        <v>143</v>
      </c>
      <c r="E888" s="4">
        <v>1</v>
      </c>
      <c r="F888" s="4">
        <v>9</v>
      </c>
      <c r="G888" s="3" t="s">
        <v>623</v>
      </c>
      <c r="H888" s="3" t="s">
        <v>820</v>
      </c>
      <c r="I888" s="3" t="s">
        <v>37718</v>
      </c>
      <c r="J888" s="3" t="s">
        <v>4865</v>
      </c>
    </row>
    <row r="889" spans="1:10" s="6" customFormat="1" ht="15" customHeight="1" x14ac:dyDescent="0.3">
      <c r="A889" s="3" t="s">
        <v>25</v>
      </c>
      <c r="B889" s="3" t="s">
        <v>26</v>
      </c>
      <c r="C889" s="3" t="s">
        <v>173</v>
      </c>
      <c r="D889" s="3" t="s">
        <v>174</v>
      </c>
      <c r="E889" s="4">
        <v>1</v>
      </c>
      <c r="F889" s="4">
        <v>11</v>
      </c>
      <c r="G889" s="3" t="s">
        <v>623</v>
      </c>
      <c r="H889" s="3" t="s">
        <v>867</v>
      </c>
      <c r="I889" s="3" t="s">
        <v>37718</v>
      </c>
      <c r="J889" s="3" t="s">
        <v>4865</v>
      </c>
    </row>
    <row r="890" spans="1:10" s="6" customFormat="1" ht="15" customHeight="1" x14ac:dyDescent="0.3">
      <c r="A890" s="3" t="s">
        <v>25</v>
      </c>
      <c r="B890" s="3" t="s">
        <v>26</v>
      </c>
      <c r="C890" s="3" t="s">
        <v>189</v>
      </c>
      <c r="D890" s="3" t="s">
        <v>190</v>
      </c>
      <c r="E890" s="4">
        <v>1</v>
      </c>
      <c r="F890" s="4">
        <v>12</v>
      </c>
      <c r="G890" s="3" t="s">
        <v>623</v>
      </c>
      <c r="H890" s="3" t="s">
        <v>948</v>
      </c>
      <c r="I890" s="3" t="s">
        <v>37718</v>
      </c>
      <c r="J890" s="3" t="s">
        <v>4865</v>
      </c>
    </row>
    <row r="891" spans="1:10" s="6" customFormat="1" ht="15" customHeight="1" x14ac:dyDescent="0.3">
      <c r="A891" s="3" t="s">
        <v>25</v>
      </c>
      <c r="B891" s="3" t="s">
        <v>26</v>
      </c>
      <c r="C891" s="3" t="s">
        <v>246</v>
      </c>
      <c r="D891" s="3" t="s">
        <v>247</v>
      </c>
      <c r="E891" s="4">
        <v>1</v>
      </c>
      <c r="F891" s="4">
        <v>16</v>
      </c>
      <c r="G891" s="3" t="s">
        <v>623</v>
      </c>
      <c r="H891" s="3" t="s">
        <v>989</v>
      </c>
      <c r="I891" s="3" t="s">
        <v>37718</v>
      </c>
      <c r="J891" s="3" t="s">
        <v>4865</v>
      </c>
    </row>
    <row r="892" spans="1:10" s="6" customFormat="1" ht="15" customHeight="1" x14ac:dyDescent="0.3">
      <c r="A892" s="3" t="s">
        <v>25</v>
      </c>
      <c r="B892" s="3" t="s">
        <v>26</v>
      </c>
      <c r="C892" s="3" t="s">
        <v>295</v>
      </c>
      <c r="D892" s="3" t="s">
        <v>296</v>
      </c>
      <c r="E892" s="4">
        <v>1</v>
      </c>
      <c r="F892" s="4">
        <v>20</v>
      </c>
      <c r="G892" s="3" t="s">
        <v>623</v>
      </c>
      <c r="H892" s="3" t="s">
        <v>1028</v>
      </c>
      <c r="I892" s="3" t="s">
        <v>37718</v>
      </c>
      <c r="J892" s="3" t="s">
        <v>4865</v>
      </c>
    </row>
    <row r="893" spans="1:10" s="6" customFormat="1" ht="15" customHeight="1" x14ac:dyDescent="0.3">
      <c r="A893" s="3" t="s">
        <v>25</v>
      </c>
      <c r="B893" s="3" t="s">
        <v>26</v>
      </c>
      <c r="C893" s="3" t="s">
        <v>307</v>
      </c>
      <c r="D893" s="3" t="s">
        <v>308</v>
      </c>
      <c r="E893" s="4">
        <v>1</v>
      </c>
      <c r="F893" s="4">
        <v>21</v>
      </c>
      <c r="G893" s="3" t="s">
        <v>623</v>
      </c>
      <c r="H893" s="3" t="s">
        <v>1051</v>
      </c>
      <c r="I893" s="3" t="s">
        <v>37718</v>
      </c>
      <c r="J893" s="3" t="s">
        <v>4865</v>
      </c>
    </row>
    <row r="894" spans="1:10" s="6" customFormat="1" ht="15" customHeight="1" x14ac:dyDescent="0.3">
      <c r="A894" s="3" t="s">
        <v>25</v>
      </c>
      <c r="B894" s="3" t="s">
        <v>26</v>
      </c>
      <c r="C894" s="3" t="s">
        <v>337</v>
      </c>
      <c r="D894" s="3" t="s">
        <v>338</v>
      </c>
      <c r="E894" s="4">
        <v>1</v>
      </c>
      <c r="F894" s="4">
        <v>23</v>
      </c>
      <c r="G894" s="3" t="s">
        <v>623</v>
      </c>
      <c r="H894" s="3" t="s">
        <v>1068</v>
      </c>
      <c r="I894" s="3" t="s">
        <v>37718</v>
      </c>
      <c r="J894" s="3" t="s">
        <v>4865</v>
      </c>
    </row>
    <row r="895" spans="1:10" s="6" customFormat="1" ht="15" customHeight="1" x14ac:dyDescent="0.3">
      <c r="A895" s="3" t="s">
        <v>25</v>
      </c>
      <c r="B895" s="3" t="s">
        <v>26</v>
      </c>
      <c r="C895" s="3" t="s">
        <v>352</v>
      </c>
      <c r="D895" s="3" t="s">
        <v>353</v>
      </c>
      <c r="E895" s="4">
        <v>1</v>
      </c>
      <c r="F895" s="4">
        <v>24</v>
      </c>
      <c r="G895" s="3" t="s">
        <v>623</v>
      </c>
      <c r="H895" s="3" t="s">
        <v>1092</v>
      </c>
      <c r="I895" s="3" t="s">
        <v>37718</v>
      </c>
      <c r="J895" s="3" t="s">
        <v>4865</v>
      </c>
    </row>
    <row r="896" spans="1:10" s="6" customFormat="1" ht="15" customHeight="1" x14ac:dyDescent="0.3">
      <c r="A896" s="3" t="s">
        <v>25</v>
      </c>
      <c r="B896" s="3" t="s">
        <v>26</v>
      </c>
      <c r="C896" s="3" t="s">
        <v>366</v>
      </c>
      <c r="D896" s="3" t="s">
        <v>367</v>
      </c>
      <c r="E896" s="4">
        <v>1</v>
      </c>
      <c r="F896" s="4">
        <v>25</v>
      </c>
      <c r="G896" s="3" t="s">
        <v>623</v>
      </c>
      <c r="H896" s="3" t="s">
        <v>1110</v>
      </c>
      <c r="I896" s="3" t="s">
        <v>37718</v>
      </c>
      <c r="J896" s="3" t="s">
        <v>4865</v>
      </c>
    </row>
    <row r="897" spans="1:10" s="6" customFormat="1" ht="15" customHeight="1" x14ac:dyDescent="0.3">
      <c r="A897" s="3" t="s">
        <v>25</v>
      </c>
      <c r="B897" s="3" t="s">
        <v>26</v>
      </c>
      <c r="C897" s="3" t="s">
        <v>158</v>
      </c>
      <c r="D897" s="3" t="s">
        <v>159</v>
      </c>
      <c r="E897" s="4">
        <v>1</v>
      </c>
      <c r="F897" s="4">
        <v>10</v>
      </c>
      <c r="G897" s="3" t="s">
        <v>623</v>
      </c>
      <c r="H897" s="3" t="s">
        <v>854</v>
      </c>
      <c r="I897" s="3" t="s">
        <v>37718</v>
      </c>
      <c r="J897" s="3" t="s">
        <v>4865</v>
      </c>
    </row>
    <row r="898" spans="1:10" s="6" customFormat="1" ht="15" customHeight="1" x14ac:dyDescent="0.3">
      <c r="A898" s="3" t="s">
        <v>112</v>
      </c>
      <c r="B898" s="3" t="s">
        <v>113</v>
      </c>
      <c r="C898" s="3" t="s">
        <v>42</v>
      </c>
      <c r="D898" s="3" t="s">
        <v>43</v>
      </c>
      <c r="E898" s="4">
        <v>7</v>
      </c>
      <c r="F898" s="4">
        <v>2</v>
      </c>
      <c r="G898" s="3" t="s">
        <v>749</v>
      </c>
      <c r="H898" s="3" t="s">
        <v>686</v>
      </c>
      <c r="I898" s="3" t="s">
        <v>37718</v>
      </c>
      <c r="J898" s="3" t="s">
        <v>4382</v>
      </c>
    </row>
    <row r="899" spans="1:10" s="6" customFormat="1" ht="15" customHeight="1" x14ac:dyDescent="0.3">
      <c r="A899" s="3" t="s">
        <v>86</v>
      </c>
      <c r="B899" s="3" t="s">
        <v>87</v>
      </c>
      <c r="C899" s="3" t="s">
        <v>57</v>
      </c>
      <c r="D899" s="3" t="s">
        <v>58</v>
      </c>
      <c r="E899" s="4">
        <v>5</v>
      </c>
      <c r="F899" s="4">
        <v>3</v>
      </c>
      <c r="G899" s="3" t="s">
        <v>731</v>
      </c>
      <c r="H899" s="3" t="s">
        <v>705</v>
      </c>
      <c r="I899" s="3" t="s">
        <v>37718</v>
      </c>
      <c r="J899" s="3" t="s">
        <v>4865</v>
      </c>
    </row>
    <row r="900" spans="1:10" s="6" customFormat="1" ht="15" customHeight="1" x14ac:dyDescent="0.3">
      <c r="A900" s="3" t="s">
        <v>86</v>
      </c>
      <c r="B900" s="3" t="s">
        <v>87</v>
      </c>
      <c r="C900" s="3" t="s">
        <v>112</v>
      </c>
      <c r="D900" s="3" t="s">
        <v>113</v>
      </c>
      <c r="E900" s="4">
        <v>5</v>
      </c>
      <c r="F900" s="4">
        <v>7</v>
      </c>
      <c r="G900" s="3" t="s">
        <v>731</v>
      </c>
      <c r="H900" s="3" t="s">
        <v>749</v>
      </c>
      <c r="I900" s="3" t="s">
        <v>37718</v>
      </c>
      <c r="J900" s="3" t="s">
        <v>4865</v>
      </c>
    </row>
    <row r="901" spans="1:10" s="6" customFormat="1" ht="15" customHeight="1" x14ac:dyDescent="0.3">
      <c r="A901" s="3" t="s">
        <v>112</v>
      </c>
      <c r="B901" s="3" t="s">
        <v>113</v>
      </c>
      <c r="C901" s="3" t="s">
        <v>158</v>
      </c>
      <c r="D901" s="3" t="s">
        <v>159</v>
      </c>
      <c r="E901" s="4">
        <v>7</v>
      </c>
      <c r="F901" s="4">
        <v>10</v>
      </c>
      <c r="G901" s="3" t="s">
        <v>749</v>
      </c>
      <c r="H901" s="3" t="s">
        <v>854</v>
      </c>
      <c r="I901" s="3" t="s">
        <v>37718</v>
      </c>
      <c r="J901" s="3" t="s">
        <v>4865</v>
      </c>
    </row>
    <row r="902" spans="1:10" s="6" customFormat="1" ht="15" customHeight="1" x14ac:dyDescent="0.3">
      <c r="A902" s="3" t="s">
        <v>112</v>
      </c>
      <c r="B902" s="3" t="s">
        <v>113</v>
      </c>
      <c r="C902" s="3" t="s">
        <v>173</v>
      </c>
      <c r="D902" s="3" t="s">
        <v>174</v>
      </c>
      <c r="E902" s="4">
        <v>7</v>
      </c>
      <c r="F902" s="4">
        <v>11</v>
      </c>
      <c r="G902" s="3" t="s">
        <v>749</v>
      </c>
      <c r="H902" s="3" t="s">
        <v>867</v>
      </c>
      <c r="I902" s="3" t="s">
        <v>37718</v>
      </c>
      <c r="J902" s="3" t="s">
        <v>4865</v>
      </c>
    </row>
    <row r="903" spans="1:10" s="6" customFormat="1" ht="15" customHeight="1" x14ac:dyDescent="0.3">
      <c r="A903" s="3" t="s">
        <v>112</v>
      </c>
      <c r="B903" s="3" t="s">
        <v>113</v>
      </c>
      <c r="C903" s="3" t="s">
        <v>189</v>
      </c>
      <c r="D903" s="3" t="s">
        <v>190</v>
      </c>
      <c r="E903" s="4">
        <v>7</v>
      </c>
      <c r="F903" s="4">
        <v>12</v>
      </c>
      <c r="G903" s="3" t="s">
        <v>749</v>
      </c>
      <c r="H903" s="3" t="s">
        <v>948</v>
      </c>
      <c r="I903" s="3" t="s">
        <v>37718</v>
      </c>
      <c r="J903" s="3" t="s">
        <v>4865</v>
      </c>
    </row>
    <row r="904" spans="1:10" s="6" customFormat="1" ht="15" customHeight="1" x14ac:dyDescent="0.3">
      <c r="A904" s="3" t="s">
        <v>112</v>
      </c>
      <c r="B904" s="3" t="s">
        <v>113</v>
      </c>
      <c r="C904" s="3" t="s">
        <v>246</v>
      </c>
      <c r="D904" s="3" t="s">
        <v>247</v>
      </c>
      <c r="E904" s="4">
        <v>7</v>
      </c>
      <c r="F904" s="4">
        <v>16</v>
      </c>
      <c r="G904" s="3" t="s">
        <v>749</v>
      </c>
      <c r="H904" s="3" t="s">
        <v>989</v>
      </c>
      <c r="I904" s="3" t="s">
        <v>37718</v>
      </c>
      <c r="J904" s="3" t="s">
        <v>4865</v>
      </c>
    </row>
    <row r="905" spans="1:10" s="6" customFormat="1" ht="15" customHeight="1" x14ac:dyDescent="0.3">
      <c r="A905" s="3" t="s">
        <v>112</v>
      </c>
      <c r="B905" s="3" t="s">
        <v>113</v>
      </c>
      <c r="C905" s="3" t="s">
        <v>295</v>
      </c>
      <c r="D905" s="3" t="s">
        <v>296</v>
      </c>
      <c r="E905" s="4">
        <v>7</v>
      </c>
      <c r="F905" s="4">
        <v>20</v>
      </c>
      <c r="G905" s="3" t="s">
        <v>749</v>
      </c>
      <c r="H905" s="3" t="s">
        <v>1028</v>
      </c>
      <c r="I905" s="3" t="s">
        <v>37718</v>
      </c>
      <c r="J905" s="3" t="s">
        <v>4865</v>
      </c>
    </row>
    <row r="906" spans="1:10" s="6" customFormat="1" ht="15" customHeight="1" x14ac:dyDescent="0.3">
      <c r="A906" s="3" t="s">
        <v>112</v>
      </c>
      <c r="B906" s="3" t="s">
        <v>113</v>
      </c>
      <c r="C906" s="3" t="s">
        <v>307</v>
      </c>
      <c r="D906" s="3" t="s">
        <v>308</v>
      </c>
      <c r="E906" s="4">
        <v>7</v>
      </c>
      <c r="F906" s="4">
        <v>21</v>
      </c>
      <c r="G906" s="3" t="s">
        <v>749</v>
      </c>
      <c r="H906" s="3" t="s">
        <v>1051</v>
      </c>
      <c r="I906" s="3" t="s">
        <v>37718</v>
      </c>
      <c r="J906" s="3" t="s">
        <v>4865</v>
      </c>
    </row>
    <row r="907" spans="1:10" s="6" customFormat="1" ht="15" customHeight="1" x14ac:dyDescent="0.3">
      <c r="A907" s="3" t="s">
        <v>112</v>
      </c>
      <c r="B907" s="3" t="s">
        <v>113</v>
      </c>
      <c r="C907" s="3" t="s">
        <v>337</v>
      </c>
      <c r="D907" s="3" t="s">
        <v>338</v>
      </c>
      <c r="E907" s="4">
        <v>7</v>
      </c>
      <c r="F907" s="4">
        <v>23</v>
      </c>
      <c r="G907" s="3" t="s">
        <v>749</v>
      </c>
      <c r="H907" s="3" t="s">
        <v>1068</v>
      </c>
      <c r="I907" s="3" t="s">
        <v>37718</v>
      </c>
      <c r="J907" s="3" t="s">
        <v>4865</v>
      </c>
    </row>
    <row r="908" spans="1:10" s="6" customFormat="1" ht="15" customHeight="1" x14ac:dyDescent="0.3">
      <c r="A908" s="3" t="s">
        <v>112</v>
      </c>
      <c r="B908" s="3" t="s">
        <v>113</v>
      </c>
      <c r="C908" s="3" t="s">
        <v>352</v>
      </c>
      <c r="D908" s="3" t="s">
        <v>353</v>
      </c>
      <c r="E908" s="4">
        <v>7</v>
      </c>
      <c r="F908" s="4">
        <v>24</v>
      </c>
      <c r="G908" s="3" t="s">
        <v>749</v>
      </c>
      <c r="H908" s="3" t="s">
        <v>1092</v>
      </c>
      <c r="I908" s="3" t="s">
        <v>37718</v>
      </c>
      <c r="J908" s="3" t="s">
        <v>4865</v>
      </c>
    </row>
    <row r="909" spans="1:10" s="6" customFormat="1" ht="15" customHeight="1" x14ac:dyDescent="0.3">
      <c r="A909" s="3" t="s">
        <v>112</v>
      </c>
      <c r="B909" s="3" t="s">
        <v>113</v>
      </c>
      <c r="C909" s="3" t="s">
        <v>366</v>
      </c>
      <c r="D909" s="3" t="s">
        <v>367</v>
      </c>
      <c r="E909" s="4">
        <v>7</v>
      </c>
      <c r="F909" s="4">
        <v>25</v>
      </c>
      <c r="G909" s="3" t="s">
        <v>749</v>
      </c>
      <c r="H909" s="3" t="s">
        <v>1110</v>
      </c>
      <c r="I909" s="3" t="s">
        <v>37718</v>
      </c>
      <c r="J909" s="3" t="s">
        <v>4865</v>
      </c>
    </row>
    <row r="910" spans="1:10" s="6" customFormat="1" ht="15" customHeight="1" x14ac:dyDescent="0.3">
      <c r="A910" s="3" t="s">
        <v>112</v>
      </c>
      <c r="B910" s="3" t="s">
        <v>113</v>
      </c>
      <c r="C910" s="3" t="s">
        <v>376</v>
      </c>
      <c r="D910" s="3" t="s">
        <v>377</v>
      </c>
      <c r="E910" s="4">
        <v>7</v>
      </c>
      <c r="F910" s="4">
        <v>26</v>
      </c>
      <c r="G910" s="3" t="s">
        <v>749</v>
      </c>
      <c r="H910" s="3" t="s">
        <v>1119</v>
      </c>
      <c r="I910" s="3" t="s">
        <v>37718</v>
      </c>
      <c r="J910" s="3" t="s">
        <v>4865</v>
      </c>
    </row>
    <row r="911" spans="1:10" s="6" customFormat="1" ht="15" customHeight="1" x14ac:dyDescent="0.3">
      <c r="A911" s="3" t="s">
        <v>112</v>
      </c>
      <c r="B911" s="3" t="s">
        <v>113</v>
      </c>
      <c r="C911" s="3" t="s">
        <v>389</v>
      </c>
      <c r="D911" s="3" t="s">
        <v>390</v>
      </c>
      <c r="E911" s="4">
        <v>7</v>
      </c>
      <c r="F911" s="4">
        <v>27</v>
      </c>
      <c r="G911" s="3" t="s">
        <v>749</v>
      </c>
      <c r="H911" s="3" t="s">
        <v>1127</v>
      </c>
      <c r="I911" s="3" t="s">
        <v>37718</v>
      </c>
      <c r="J911" s="3" t="s">
        <v>4865</v>
      </c>
    </row>
    <row r="912" spans="1:10" s="6" customFormat="1" ht="15" customHeight="1" x14ac:dyDescent="0.3">
      <c r="A912" s="3" t="s">
        <v>112</v>
      </c>
      <c r="B912" s="3" t="s">
        <v>113</v>
      </c>
      <c r="C912" s="3" t="s">
        <v>448</v>
      </c>
      <c r="D912" s="3" t="s">
        <v>449</v>
      </c>
      <c r="E912" s="4">
        <v>7</v>
      </c>
      <c r="F912" s="4">
        <v>32</v>
      </c>
      <c r="G912" s="3" t="s">
        <v>749</v>
      </c>
      <c r="H912" s="3" t="s">
        <v>1201</v>
      </c>
      <c r="I912" s="3" t="s">
        <v>37718</v>
      </c>
      <c r="J912" s="3" t="s">
        <v>4865</v>
      </c>
    </row>
    <row r="913" spans="1:10" s="6" customFormat="1" ht="15" customHeight="1" x14ac:dyDescent="0.3">
      <c r="A913" s="3" t="s">
        <v>112</v>
      </c>
      <c r="B913" s="3" t="s">
        <v>113</v>
      </c>
      <c r="C913" s="3" t="s">
        <v>493</v>
      </c>
      <c r="D913" s="3" t="s">
        <v>494</v>
      </c>
      <c r="E913" s="4">
        <v>7</v>
      </c>
      <c r="F913" s="4">
        <v>36</v>
      </c>
      <c r="G913" s="3" t="s">
        <v>749</v>
      </c>
      <c r="H913" s="3" t="s">
        <v>1241</v>
      </c>
      <c r="I913" s="3" t="s">
        <v>37718</v>
      </c>
      <c r="J913" s="3" t="s">
        <v>4865</v>
      </c>
    </row>
    <row r="914" spans="1:10" s="6" customFormat="1" ht="15" customHeight="1" x14ac:dyDescent="0.3">
      <c r="A914" s="3" t="s">
        <v>112</v>
      </c>
      <c r="B914" s="3" t="s">
        <v>113</v>
      </c>
      <c r="C914" s="3" t="s">
        <v>504</v>
      </c>
      <c r="D914" s="3" t="s">
        <v>505</v>
      </c>
      <c r="E914" s="4">
        <v>7</v>
      </c>
      <c r="F914" s="4">
        <v>37</v>
      </c>
      <c r="G914" s="3" t="s">
        <v>749</v>
      </c>
      <c r="H914" s="3" t="s">
        <v>1246</v>
      </c>
      <c r="I914" s="3" t="s">
        <v>37718</v>
      </c>
      <c r="J914" s="3" t="s">
        <v>4865</v>
      </c>
    </row>
    <row r="915" spans="1:10" s="6" customFormat="1" ht="15" customHeight="1" x14ac:dyDescent="0.3">
      <c r="A915" s="3" t="s">
        <v>112</v>
      </c>
      <c r="B915" s="3" t="s">
        <v>113</v>
      </c>
      <c r="C915" s="3" t="s">
        <v>545</v>
      </c>
      <c r="D915" s="3" t="s">
        <v>546</v>
      </c>
      <c r="E915" s="4">
        <v>7</v>
      </c>
      <c r="F915" s="4">
        <v>40</v>
      </c>
      <c r="G915" s="3" t="s">
        <v>749</v>
      </c>
      <c r="H915" s="3" t="s">
        <v>1276</v>
      </c>
      <c r="I915" s="3" t="s">
        <v>37718</v>
      </c>
      <c r="J915" s="3" t="s">
        <v>4865</v>
      </c>
    </row>
    <row r="916" spans="1:10" s="6" customFormat="1" ht="15" customHeight="1" x14ac:dyDescent="0.3">
      <c r="A916" s="3" t="s">
        <v>112</v>
      </c>
      <c r="B916" s="3" t="s">
        <v>113</v>
      </c>
      <c r="C916" s="3" t="s">
        <v>568</v>
      </c>
      <c r="D916" s="3" t="s">
        <v>569</v>
      </c>
      <c r="E916" s="4">
        <v>7</v>
      </c>
      <c r="F916" s="4">
        <v>42</v>
      </c>
      <c r="G916" s="3" t="s">
        <v>749</v>
      </c>
      <c r="H916" s="3" t="s">
        <v>1302</v>
      </c>
      <c r="I916" s="3" t="s">
        <v>37718</v>
      </c>
      <c r="J916" s="3" t="s">
        <v>4865</v>
      </c>
    </row>
    <row r="917" spans="1:10" s="6" customFormat="1" ht="15" customHeight="1" x14ac:dyDescent="0.3">
      <c r="A917" s="3" t="s">
        <v>112</v>
      </c>
      <c r="B917" s="3" t="s">
        <v>113</v>
      </c>
      <c r="C917" s="3" t="s">
        <v>581</v>
      </c>
      <c r="D917" s="3" t="s">
        <v>582</v>
      </c>
      <c r="E917" s="4">
        <v>7</v>
      </c>
      <c r="F917" s="4">
        <v>43</v>
      </c>
      <c r="G917" s="3" t="s">
        <v>749</v>
      </c>
      <c r="H917" s="3" t="s">
        <v>1321</v>
      </c>
      <c r="I917" s="3" t="s">
        <v>37718</v>
      </c>
      <c r="J917" s="3" t="s">
        <v>4865</v>
      </c>
    </row>
    <row r="918" spans="1:10" s="6" customFormat="1" ht="15" customHeight="1" x14ac:dyDescent="0.3">
      <c r="A918" s="3" t="s">
        <v>112</v>
      </c>
      <c r="B918" s="3" t="s">
        <v>113</v>
      </c>
      <c r="C918" s="3" t="s">
        <v>142</v>
      </c>
      <c r="D918" s="3" t="s">
        <v>143</v>
      </c>
      <c r="E918" s="4">
        <v>7</v>
      </c>
      <c r="F918" s="4">
        <v>9</v>
      </c>
      <c r="G918" s="3" t="s">
        <v>749</v>
      </c>
      <c r="H918" s="3" t="s">
        <v>820</v>
      </c>
      <c r="I918" s="3" t="s">
        <v>37718</v>
      </c>
      <c r="J918" s="3" t="s">
        <v>4865</v>
      </c>
    </row>
    <row r="919" spans="1:10" s="6" customFormat="1" ht="15" customHeight="1" x14ac:dyDescent="0.3">
      <c r="A919" s="3" t="s">
        <v>112</v>
      </c>
      <c r="B919" s="3" t="s">
        <v>113</v>
      </c>
      <c r="C919" s="3" t="s">
        <v>86</v>
      </c>
      <c r="D919" s="3" t="s">
        <v>87</v>
      </c>
      <c r="E919" s="4">
        <v>7</v>
      </c>
      <c r="F919" s="4">
        <v>5</v>
      </c>
      <c r="G919" s="3" t="s">
        <v>749</v>
      </c>
      <c r="H919" s="3" t="s">
        <v>731</v>
      </c>
      <c r="I919" s="3" t="s">
        <v>37718</v>
      </c>
      <c r="J919" s="3" t="s">
        <v>4865</v>
      </c>
    </row>
    <row r="920" spans="1:10" s="6" customFormat="1" ht="15" customHeight="1" x14ac:dyDescent="0.3">
      <c r="A920" s="3" t="s">
        <v>112</v>
      </c>
      <c r="B920" s="3" t="s">
        <v>113</v>
      </c>
      <c r="C920" s="3" t="s">
        <v>71</v>
      </c>
      <c r="D920" s="3" t="s">
        <v>72</v>
      </c>
      <c r="E920" s="4">
        <v>7</v>
      </c>
      <c r="F920" s="4">
        <v>4</v>
      </c>
      <c r="G920" s="3" t="s">
        <v>749</v>
      </c>
      <c r="H920" s="3" t="s">
        <v>718</v>
      </c>
      <c r="I920" s="3" t="s">
        <v>37718</v>
      </c>
      <c r="J920" s="3" t="s">
        <v>4865</v>
      </c>
    </row>
    <row r="921" spans="1:10" s="6" customFormat="1" ht="15" customHeight="1" x14ac:dyDescent="0.3">
      <c r="A921" s="3" t="s">
        <v>112</v>
      </c>
      <c r="B921" s="3" t="s">
        <v>113</v>
      </c>
      <c r="C921" s="3" t="s">
        <v>57</v>
      </c>
      <c r="D921" s="3" t="s">
        <v>58</v>
      </c>
      <c r="E921" s="4">
        <v>7</v>
      </c>
      <c r="F921" s="4">
        <v>3</v>
      </c>
      <c r="G921" s="3" t="s">
        <v>749</v>
      </c>
      <c r="H921" s="3" t="s">
        <v>705</v>
      </c>
      <c r="I921" s="3" t="s">
        <v>37718</v>
      </c>
      <c r="J921" s="3" t="s">
        <v>4865</v>
      </c>
    </row>
    <row r="922" spans="1:10" s="6" customFormat="1" ht="15" customHeight="1" x14ac:dyDescent="0.3">
      <c r="A922" s="3" t="s">
        <v>25</v>
      </c>
      <c r="B922" s="3" t="s">
        <v>26</v>
      </c>
      <c r="C922" s="3" t="s">
        <v>605</v>
      </c>
      <c r="D922" s="3" t="s">
        <v>606</v>
      </c>
      <c r="E922" s="4">
        <v>1</v>
      </c>
      <c r="F922" s="4">
        <v>45</v>
      </c>
      <c r="G922" s="3" t="s">
        <v>623</v>
      </c>
      <c r="H922" s="3" t="s">
        <v>1340</v>
      </c>
      <c r="I922" s="3" t="s">
        <v>37718</v>
      </c>
      <c r="J922" s="3" t="s">
        <v>4865</v>
      </c>
    </row>
    <row r="923" spans="1:10" s="6" customFormat="1" ht="15" customHeight="1" x14ac:dyDescent="0.3">
      <c r="A923" s="3" t="s">
        <v>25</v>
      </c>
      <c r="B923" s="3" t="s">
        <v>26</v>
      </c>
      <c r="C923" s="3" t="s">
        <v>42</v>
      </c>
      <c r="D923" s="3" t="s">
        <v>43</v>
      </c>
      <c r="E923" s="4">
        <v>1</v>
      </c>
      <c r="F923" s="4">
        <v>2</v>
      </c>
      <c r="G923" s="3" t="s">
        <v>623</v>
      </c>
      <c r="H923" s="3" t="s">
        <v>686</v>
      </c>
      <c r="I923" s="3" t="s">
        <v>37718</v>
      </c>
      <c r="J923" s="3" t="s">
        <v>5421</v>
      </c>
    </row>
    <row r="924" spans="1:10" s="6" customFormat="1" ht="15" customHeight="1" x14ac:dyDescent="0.3">
      <c r="A924" s="3" t="s">
        <v>25</v>
      </c>
      <c r="B924" s="3" t="s">
        <v>26</v>
      </c>
      <c r="C924" s="3" t="s">
        <v>112</v>
      </c>
      <c r="D924" s="3" t="s">
        <v>113</v>
      </c>
      <c r="E924" s="4">
        <v>1</v>
      </c>
      <c r="F924" s="4">
        <v>7</v>
      </c>
      <c r="G924" s="3" t="s">
        <v>623</v>
      </c>
      <c r="H924" s="3" t="s">
        <v>749</v>
      </c>
      <c r="I924" s="3" t="s">
        <v>37718</v>
      </c>
      <c r="J924" s="3" t="s">
        <v>5421</v>
      </c>
    </row>
    <row r="925" spans="1:10" s="6" customFormat="1" ht="15" customHeight="1" x14ac:dyDescent="0.3">
      <c r="A925" s="3" t="s">
        <v>25</v>
      </c>
      <c r="B925" s="3" t="s">
        <v>26</v>
      </c>
      <c r="C925" s="3" t="s">
        <v>142</v>
      </c>
      <c r="D925" s="3" t="s">
        <v>143</v>
      </c>
      <c r="E925" s="4">
        <v>1</v>
      </c>
      <c r="F925" s="4">
        <v>9</v>
      </c>
      <c r="G925" s="3" t="s">
        <v>623</v>
      </c>
      <c r="H925" s="3" t="s">
        <v>820</v>
      </c>
      <c r="I925" s="3" t="s">
        <v>37718</v>
      </c>
      <c r="J925" s="3" t="s">
        <v>5421</v>
      </c>
    </row>
    <row r="926" spans="1:10" s="6" customFormat="1" ht="15" customHeight="1" x14ac:dyDescent="0.3">
      <c r="A926" s="3" t="s">
        <v>25</v>
      </c>
      <c r="B926" s="3" t="s">
        <v>26</v>
      </c>
      <c r="C926" s="3" t="s">
        <v>158</v>
      </c>
      <c r="D926" s="3" t="s">
        <v>159</v>
      </c>
      <c r="E926" s="4">
        <v>1</v>
      </c>
      <c r="F926" s="4">
        <v>10</v>
      </c>
      <c r="G926" s="3" t="s">
        <v>623</v>
      </c>
      <c r="H926" s="3" t="s">
        <v>854</v>
      </c>
      <c r="I926" s="3" t="s">
        <v>37718</v>
      </c>
      <c r="J926" s="3" t="s">
        <v>5421</v>
      </c>
    </row>
    <row r="927" spans="1:10" s="6" customFormat="1" ht="15" customHeight="1" x14ac:dyDescent="0.3">
      <c r="A927" s="3" t="s">
        <v>25</v>
      </c>
      <c r="B927" s="3" t="s">
        <v>26</v>
      </c>
      <c r="C927" s="3" t="s">
        <v>295</v>
      </c>
      <c r="D927" s="3" t="s">
        <v>296</v>
      </c>
      <c r="E927" s="4">
        <v>1</v>
      </c>
      <c r="F927" s="4">
        <v>20</v>
      </c>
      <c r="G927" s="3" t="s">
        <v>623</v>
      </c>
      <c r="H927" s="3" t="s">
        <v>1028</v>
      </c>
      <c r="I927" s="3" t="s">
        <v>37718</v>
      </c>
      <c r="J927" s="3" t="s">
        <v>5421</v>
      </c>
    </row>
    <row r="928" spans="1:10" s="6" customFormat="1" ht="15" customHeight="1" x14ac:dyDescent="0.3">
      <c r="A928" s="3" t="s">
        <v>25</v>
      </c>
      <c r="B928" s="3" t="s">
        <v>26</v>
      </c>
      <c r="C928" s="3" t="s">
        <v>337</v>
      </c>
      <c r="D928" s="3" t="s">
        <v>338</v>
      </c>
      <c r="E928" s="4">
        <v>1</v>
      </c>
      <c r="F928" s="4">
        <v>23</v>
      </c>
      <c r="G928" s="3" t="s">
        <v>623</v>
      </c>
      <c r="H928" s="3" t="s">
        <v>1068</v>
      </c>
      <c r="I928" s="3" t="s">
        <v>37718</v>
      </c>
      <c r="J928" s="3" t="s">
        <v>5421</v>
      </c>
    </row>
    <row r="929" spans="1:10" s="6" customFormat="1" ht="15" customHeight="1" x14ac:dyDescent="0.3">
      <c r="A929" s="3" t="s">
        <v>86</v>
      </c>
      <c r="B929" s="3" t="s">
        <v>87</v>
      </c>
      <c r="C929" s="3" t="s">
        <v>142</v>
      </c>
      <c r="D929" s="3" t="s">
        <v>143</v>
      </c>
      <c r="E929" s="4">
        <v>5</v>
      </c>
      <c r="F929" s="4">
        <v>9</v>
      </c>
      <c r="G929" s="3" t="s">
        <v>731</v>
      </c>
      <c r="H929" s="3" t="s">
        <v>820</v>
      </c>
      <c r="I929" s="3" t="s">
        <v>37718</v>
      </c>
      <c r="J929" s="3" t="s">
        <v>4865</v>
      </c>
    </row>
    <row r="930" spans="1:10" s="6" customFormat="1" ht="15" customHeight="1" x14ac:dyDescent="0.3">
      <c r="A930" s="3" t="s">
        <v>86</v>
      </c>
      <c r="B930" s="3" t="s">
        <v>87</v>
      </c>
      <c r="C930" s="3" t="s">
        <v>71</v>
      </c>
      <c r="D930" s="3" t="s">
        <v>72</v>
      </c>
      <c r="E930" s="4">
        <v>5</v>
      </c>
      <c r="F930" s="4">
        <v>4</v>
      </c>
      <c r="G930" s="3" t="s">
        <v>731</v>
      </c>
      <c r="H930" s="3" t="s">
        <v>718</v>
      </c>
      <c r="I930" s="3" t="s">
        <v>37718</v>
      </c>
      <c r="J930" s="3" t="s">
        <v>4865</v>
      </c>
    </row>
    <row r="931" spans="1:10" s="6" customFormat="1" ht="15" customHeight="1" x14ac:dyDescent="0.3">
      <c r="A931" s="3" t="s">
        <v>112</v>
      </c>
      <c r="B931" s="3" t="s">
        <v>113</v>
      </c>
      <c r="C931" s="3" t="s">
        <v>415</v>
      </c>
      <c r="D931" s="3" t="s">
        <v>416</v>
      </c>
      <c r="E931" s="4">
        <v>7</v>
      </c>
      <c r="F931" s="4">
        <v>29</v>
      </c>
      <c r="G931" s="3" t="s">
        <v>749</v>
      </c>
      <c r="H931" s="3" t="s">
        <v>1177</v>
      </c>
      <c r="I931" s="3" t="s">
        <v>37718</v>
      </c>
      <c r="J931" s="3" t="s">
        <v>4118</v>
      </c>
    </row>
    <row r="932" spans="1:10" s="6" customFormat="1" ht="15" customHeight="1" x14ac:dyDescent="0.3">
      <c r="A932" s="3" t="s">
        <v>112</v>
      </c>
      <c r="B932" s="3" t="s">
        <v>113</v>
      </c>
      <c r="C932" s="3" t="s">
        <v>42</v>
      </c>
      <c r="D932" s="3" t="s">
        <v>43</v>
      </c>
      <c r="E932" s="4">
        <v>7</v>
      </c>
      <c r="F932" s="4">
        <v>2</v>
      </c>
      <c r="G932" s="3" t="s">
        <v>749</v>
      </c>
      <c r="H932" s="3" t="s">
        <v>686</v>
      </c>
      <c r="I932" s="3" t="s">
        <v>37718</v>
      </c>
      <c r="J932" s="3" t="s">
        <v>5421</v>
      </c>
    </row>
    <row r="933" spans="1:10" s="6" customFormat="1" ht="15" customHeight="1" x14ac:dyDescent="0.3">
      <c r="A933" s="3" t="s">
        <v>112</v>
      </c>
      <c r="B933" s="3" t="s">
        <v>113</v>
      </c>
      <c r="C933" s="3" t="s">
        <v>142</v>
      </c>
      <c r="D933" s="3" t="s">
        <v>143</v>
      </c>
      <c r="E933" s="4">
        <v>7</v>
      </c>
      <c r="F933" s="4">
        <v>9</v>
      </c>
      <c r="G933" s="3" t="s">
        <v>749</v>
      </c>
      <c r="H933" s="3" t="s">
        <v>820</v>
      </c>
      <c r="I933" s="3" t="s">
        <v>37718</v>
      </c>
      <c r="J933" s="3" t="s">
        <v>5421</v>
      </c>
    </row>
    <row r="934" spans="1:10" s="6" customFormat="1" ht="15" customHeight="1" x14ac:dyDescent="0.3">
      <c r="A934" s="3" t="s">
        <v>112</v>
      </c>
      <c r="B934" s="3" t="s">
        <v>113</v>
      </c>
      <c r="C934" s="3" t="s">
        <v>158</v>
      </c>
      <c r="D934" s="3" t="s">
        <v>159</v>
      </c>
      <c r="E934" s="4">
        <v>7</v>
      </c>
      <c r="F934" s="4">
        <v>10</v>
      </c>
      <c r="G934" s="3" t="s">
        <v>749</v>
      </c>
      <c r="H934" s="3" t="s">
        <v>854</v>
      </c>
      <c r="I934" s="3" t="s">
        <v>37718</v>
      </c>
      <c r="J934" s="3" t="s">
        <v>5421</v>
      </c>
    </row>
    <row r="935" spans="1:10" s="6" customFormat="1" ht="15" customHeight="1" x14ac:dyDescent="0.3">
      <c r="A935" s="3" t="s">
        <v>112</v>
      </c>
      <c r="B935" s="3" t="s">
        <v>113</v>
      </c>
      <c r="C935" s="3" t="s">
        <v>295</v>
      </c>
      <c r="D935" s="3" t="s">
        <v>296</v>
      </c>
      <c r="E935" s="4">
        <v>7</v>
      </c>
      <c r="F935" s="4">
        <v>20</v>
      </c>
      <c r="G935" s="3" t="s">
        <v>749</v>
      </c>
      <c r="H935" s="3" t="s">
        <v>1028</v>
      </c>
      <c r="I935" s="3" t="s">
        <v>37718</v>
      </c>
      <c r="J935" s="3" t="s">
        <v>5421</v>
      </c>
    </row>
    <row r="936" spans="1:10" s="6" customFormat="1" ht="15" customHeight="1" x14ac:dyDescent="0.3">
      <c r="A936" s="3" t="s">
        <v>112</v>
      </c>
      <c r="B936" s="3" t="s">
        <v>113</v>
      </c>
      <c r="C936" s="3" t="s">
        <v>337</v>
      </c>
      <c r="D936" s="3" t="s">
        <v>338</v>
      </c>
      <c r="E936" s="4">
        <v>7</v>
      </c>
      <c r="F936" s="4">
        <v>23</v>
      </c>
      <c r="G936" s="3" t="s">
        <v>749</v>
      </c>
      <c r="H936" s="3" t="s">
        <v>1068</v>
      </c>
      <c r="I936" s="3" t="s">
        <v>37718</v>
      </c>
      <c r="J936" s="3" t="s">
        <v>5421</v>
      </c>
    </row>
    <row r="937" spans="1:10" s="6" customFormat="1" ht="15" customHeight="1" x14ac:dyDescent="0.3">
      <c r="A937" s="3" t="s">
        <v>112</v>
      </c>
      <c r="B937" s="3" t="s">
        <v>113</v>
      </c>
      <c r="C937" s="3" t="s">
        <v>389</v>
      </c>
      <c r="D937" s="3" t="s">
        <v>390</v>
      </c>
      <c r="E937" s="4">
        <v>7</v>
      </c>
      <c r="F937" s="4">
        <v>27</v>
      </c>
      <c r="G937" s="3" t="s">
        <v>749</v>
      </c>
      <c r="H937" s="3" t="s">
        <v>1127</v>
      </c>
      <c r="I937" s="3" t="s">
        <v>37718</v>
      </c>
      <c r="J937" s="3" t="s">
        <v>6943</v>
      </c>
    </row>
    <row r="938" spans="1:10" s="6" customFormat="1" ht="15" customHeight="1" x14ac:dyDescent="0.3">
      <c r="A938" s="3" t="s">
        <v>112</v>
      </c>
      <c r="B938" s="3" t="s">
        <v>113</v>
      </c>
      <c r="C938" s="3" t="s">
        <v>25</v>
      </c>
      <c r="D938" s="3" t="s">
        <v>26</v>
      </c>
      <c r="E938" s="4">
        <v>7</v>
      </c>
      <c r="F938" s="4">
        <v>1</v>
      </c>
      <c r="G938" s="3" t="s">
        <v>749</v>
      </c>
      <c r="H938" s="3" t="s">
        <v>623</v>
      </c>
      <c r="I938" s="3" t="s">
        <v>37718</v>
      </c>
      <c r="J938" s="3" t="s">
        <v>4865</v>
      </c>
    </row>
    <row r="939" spans="1:10" s="6" customFormat="1" ht="15" customHeight="1" x14ac:dyDescent="0.3">
      <c r="A939" s="3" t="s">
        <v>112</v>
      </c>
      <c r="B939" s="3" t="s">
        <v>113</v>
      </c>
      <c r="C939" s="3" t="s">
        <v>42</v>
      </c>
      <c r="D939" s="3" t="s">
        <v>43</v>
      </c>
      <c r="E939" s="4">
        <v>7</v>
      </c>
      <c r="F939" s="4">
        <v>2</v>
      </c>
      <c r="G939" s="3" t="s">
        <v>749</v>
      </c>
      <c r="H939" s="3" t="s">
        <v>686</v>
      </c>
      <c r="I939" s="3" t="s">
        <v>37718</v>
      </c>
      <c r="J939" s="3" t="s">
        <v>4865</v>
      </c>
    </row>
    <row r="940" spans="1:10" s="6" customFormat="1" ht="15" customHeight="1" x14ac:dyDescent="0.3">
      <c r="A940" s="3" t="s">
        <v>112</v>
      </c>
      <c r="B940" s="3" t="s">
        <v>113</v>
      </c>
      <c r="C940" s="3" t="s">
        <v>25</v>
      </c>
      <c r="D940" s="3" t="s">
        <v>26</v>
      </c>
      <c r="E940" s="4">
        <v>7</v>
      </c>
      <c r="F940" s="4">
        <v>1</v>
      </c>
      <c r="G940" s="3" t="s">
        <v>749</v>
      </c>
      <c r="H940" s="3" t="s">
        <v>623</v>
      </c>
      <c r="I940" s="3" t="s">
        <v>37718</v>
      </c>
      <c r="J940" s="3" t="s">
        <v>5421</v>
      </c>
    </row>
    <row r="941" spans="1:10" s="6" customFormat="1" ht="15" customHeight="1" x14ac:dyDescent="0.3">
      <c r="A941" s="3" t="s">
        <v>545</v>
      </c>
      <c r="B941" s="3" t="s">
        <v>546</v>
      </c>
      <c r="C941" s="3" t="s">
        <v>307</v>
      </c>
      <c r="D941" s="3" t="s">
        <v>308</v>
      </c>
      <c r="E941" s="4">
        <v>40</v>
      </c>
      <c r="F941" s="4">
        <v>21</v>
      </c>
      <c r="G941" s="3" t="s">
        <v>1276</v>
      </c>
      <c r="H941" s="3" t="s">
        <v>1051</v>
      </c>
      <c r="I941" s="3" t="s">
        <v>37718</v>
      </c>
      <c r="J941" s="3" t="s">
        <v>4865</v>
      </c>
    </row>
    <row r="942" spans="1:10" s="6" customFormat="1" ht="15" customHeight="1" x14ac:dyDescent="0.3">
      <c r="A942" s="3" t="s">
        <v>545</v>
      </c>
      <c r="B942" s="3" t="s">
        <v>546</v>
      </c>
      <c r="C942" s="3" t="s">
        <v>337</v>
      </c>
      <c r="D942" s="3" t="s">
        <v>338</v>
      </c>
      <c r="E942" s="4">
        <v>40</v>
      </c>
      <c r="F942" s="4">
        <v>23</v>
      </c>
      <c r="G942" s="3" t="s">
        <v>1276</v>
      </c>
      <c r="H942" s="3" t="s">
        <v>1068</v>
      </c>
      <c r="I942" s="3" t="s">
        <v>37718</v>
      </c>
      <c r="J942" s="3" t="s">
        <v>4865</v>
      </c>
    </row>
    <row r="943" spans="1:10" s="6" customFormat="1" ht="15" customHeight="1" x14ac:dyDescent="0.3">
      <c r="A943" s="3" t="s">
        <v>545</v>
      </c>
      <c r="B943" s="3" t="s">
        <v>546</v>
      </c>
      <c r="C943" s="3" t="s">
        <v>352</v>
      </c>
      <c r="D943" s="3" t="s">
        <v>353</v>
      </c>
      <c r="E943" s="4">
        <v>40</v>
      </c>
      <c r="F943" s="4">
        <v>24</v>
      </c>
      <c r="G943" s="3" t="s">
        <v>1276</v>
      </c>
      <c r="H943" s="3" t="s">
        <v>1092</v>
      </c>
      <c r="I943" s="3" t="s">
        <v>37718</v>
      </c>
      <c r="J943" s="3" t="s">
        <v>4865</v>
      </c>
    </row>
    <row r="944" spans="1:10" s="6" customFormat="1" ht="15" customHeight="1" x14ac:dyDescent="0.3">
      <c r="A944" s="3" t="s">
        <v>307</v>
      </c>
      <c r="B944" s="3" t="s">
        <v>308</v>
      </c>
      <c r="C944" s="3" t="s">
        <v>366</v>
      </c>
      <c r="D944" s="3" t="s">
        <v>367</v>
      </c>
      <c r="E944" s="4">
        <v>21</v>
      </c>
      <c r="F944" s="4">
        <v>25</v>
      </c>
      <c r="G944" s="3" t="s">
        <v>1051</v>
      </c>
      <c r="H944" s="3" t="s">
        <v>1110</v>
      </c>
      <c r="I944" s="3" t="s">
        <v>37718</v>
      </c>
      <c r="J944" s="3" t="s">
        <v>4865</v>
      </c>
    </row>
    <row r="945" spans="1:10" s="6" customFormat="1" ht="15" customHeight="1" x14ac:dyDescent="0.3">
      <c r="A945" s="3" t="s">
        <v>307</v>
      </c>
      <c r="B945" s="3" t="s">
        <v>308</v>
      </c>
      <c r="C945" s="3" t="s">
        <v>352</v>
      </c>
      <c r="D945" s="3" t="s">
        <v>353</v>
      </c>
      <c r="E945" s="4">
        <v>21</v>
      </c>
      <c r="F945" s="4">
        <v>24</v>
      </c>
      <c r="G945" s="3" t="s">
        <v>1051</v>
      </c>
      <c r="H945" s="3" t="s">
        <v>1092</v>
      </c>
      <c r="I945" s="3" t="s">
        <v>37718</v>
      </c>
      <c r="J945" s="3" t="s">
        <v>4865</v>
      </c>
    </row>
    <row r="946" spans="1:10" s="6" customFormat="1" ht="15" customHeight="1" x14ac:dyDescent="0.3">
      <c r="A946" s="3" t="s">
        <v>307</v>
      </c>
      <c r="B946" s="3" t="s">
        <v>308</v>
      </c>
      <c r="C946" s="3" t="s">
        <v>337</v>
      </c>
      <c r="D946" s="3" t="s">
        <v>338</v>
      </c>
      <c r="E946" s="4">
        <v>21</v>
      </c>
      <c r="F946" s="4">
        <v>23</v>
      </c>
      <c r="G946" s="3" t="s">
        <v>1051</v>
      </c>
      <c r="H946" s="3" t="s">
        <v>1068</v>
      </c>
      <c r="I946" s="3" t="s">
        <v>37718</v>
      </c>
      <c r="J946" s="3" t="s">
        <v>4865</v>
      </c>
    </row>
    <row r="947" spans="1:10" s="6" customFormat="1" ht="15" customHeight="1" x14ac:dyDescent="0.3">
      <c r="A947" s="3" t="s">
        <v>307</v>
      </c>
      <c r="B947" s="3" t="s">
        <v>308</v>
      </c>
      <c r="C947" s="3" t="s">
        <v>295</v>
      </c>
      <c r="D947" s="3" t="s">
        <v>296</v>
      </c>
      <c r="E947" s="4">
        <v>21</v>
      </c>
      <c r="F947" s="4">
        <v>20</v>
      </c>
      <c r="G947" s="3" t="s">
        <v>1051</v>
      </c>
      <c r="H947" s="3" t="s">
        <v>1028</v>
      </c>
      <c r="I947" s="3" t="s">
        <v>37718</v>
      </c>
      <c r="J947" s="3" t="s">
        <v>4865</v>
      </c>
    </row>
    <row r="948" spans="1:10" s="6" customFormat="1" ht="15" customHeight="1" x14ac:dyDescent="0.3">
      <c r="A948" s="3" t="s">
        <v>307</v>
      </c>
      <c r="B948" s="3" t="s">
        <v>308</v>
      </c>
      <c r="C948" s="3" t="s">
        <v>246</v>
      </c>
      <c r="D948" s="3" t="s">
        <v>247</v>
      </c>
      <c r="E948" s="4">
        <v>21</v>
      </c>
      <c r="F948" s="4">
        <v>16</v>
      </c>
      <c r="G948" s="3" t="s">
        <v>1051</v>
      </c>
      <c r="H948" s="3" t="s">
        <v>989</v>
      </c>
      <c r="I948" s="3" t="s">
        <v>37718</v>
      </c>
      <c r="J948" s="3" t="s">
        <v>4865</v>
      </c>
    </row>
    <row r="949" spans="1:10" s="6" customFormat="1" ht="15" customHeight="1" x14ac:dyDescent="0.3">
      <c r="A949" s="3" t="s">
        <v>307</v>
      </c>
      <c r="B949" s="3" t="s">
        <v>308</v>
      </c>
      <c r="C949" s="3" t="s">
        <v>189</v>
      </c>
      <c r="D949" s="3" t="s">
        <v>190</v>
      </c>
      <c r="E949" s="4">
        <v>21</v>
      </c>
      <c r="F949" s="4">
        <v>12</v>
      </c>
      <c r="G949" s="3" t="s">
        <v>1051</v>
      </c>
      <c r="H949" s="3" t="s">
        <v>948</v>
      </c>
      <c r="I949" s="3" t="s">
        <v>37718</v>
      </c>
      <c r="J949" s="3" t="s">
        <v>4865</v>
      </c>
    </row>
    <row r="950" spans="1:10" s="6" customFormat="1" ht="15" customHeight="1" x14ac:dyDescent="0.3">
      <c r="A950" s="3" t="s">
        <v>307</v>
      </c>
      <c r="B950" s="3" t="s">
        <v>308</v>
      </c>
      <c r="C950" s="3" t="s">
        <v>173</v>
      </c>
      <c r="D950" s="3" t="s">
        <v>174</v>
      </c>
      <c r="E950" s="4">
        <v>21</v>
      </c>
      <c r="F950" s="4">
        <v>11</v>
      </c>
      <c r="G950" s="3" t="s">
        <v>1051</v>
      </c>
      <c r="H950" s="3" t="s">
        <v>867</v>
      </c>
      <c r="I950" s="3" t="s">
        <v>37718</v>
      </c>
      <c r="J950" s="3" t="s">
        <v>4865</v>
      </c>
    </row>
    <row r="951" spans="1:10" s="6" customFormat="1" ht="15" customHeight="1" x14ac:dyDescent="0.3">
      <c r="A951" s="3" t="s">
        <v>307</v>
      </c>
      <c r="B951" s="3" t="s">
        <v>308</v>
      </c>
      <c r="C951" s="3" t="s">
        <v>158</v>
      </c>
      <c r="D951" s="3" t="s">
        <v>159</v>
      </c>
      <c r="E951" s="4">
        <v>21</v>
      </c>
      <c r="F951" s="4">
        <v>10</v>
      </c>
      <c r="G951" s="3" t="s">
        <v>1051</v>
      </c>
      <c r="H951" s="3" t="s">
        <v>854</v>
      </c>
      <c r="I951" s="3" t="s">
        <v>37718</v>
      </c>
      <c r="J951" s="3" t="s">
        <v>4865</v>
      </c>
    </row>
    <row r="952" spans="1:10" s="6" customFormat="1" ht="15" customHeight="1" x14ac:dyDescent="0.3">
      <c r="A952" s="3" t="s">
        <v>307</v>
      </c>
      <c r="B952" s="3" t="s">
        <v>308</v>
      </c>
      <c r="C952" s="3" t="s">
        <v>142</v>
      </c>
      <c r="D952" s="3" t="s">
        <v>143</v>
      </c>
      <c r="E952" s="4">
        <v>21</v>
      </c>
      <c r="F952" s="4">
        <v>9</v>
      </c>
      <c r="G952" s="3" t="s">
        <v>1051</v>
      </c>
      <c r="H952" s="3" t="s">
        <v>820</v>
      </c>
      <c r="I952" s="3" t="s">
        <v>37718</v>
      </c>
      <c r="J952" s="3" t="s">
        <v>4865</v>
      </c>
    </row>
    <row r="953" spans="1:10" s="6" customFormat="1" ht="15" customHeight="1" x14ac:dyDescent="0.3">
      <c r="A953" s="3" t="s">
        <v>307</v>
      </c>
      <c r="B953" s="3" t="s">
        <v>308</v>
      </c>
      <c r="C953" s="3" t="s">
        <v>112</v>
      </c>
      <c r="D953" s="3" t="s">
        <v>113</v>
      </c>
      <c r="E953" s="4">
        <v>21</v>
      </c>
      <c r="F953" s="4">
        <v>7</v>
      </c>
      <c r="G953" s="3" t="s">
        <v>1051</v>
      </c>
      <c r="H953" s="3" t="s">
        <v>749</v>
      </c>
      <c r="I953" s="3" t="s">
        <v>37718</v>
      </c>
      <c r="J953" s="3" t="s">
        <v>4865</v>
      </c>
    </row>
    <row r="954" spans="1:10" s="6" customFormat="1" ht="15" customHeight="1" x14ac:dyDescent="0.3">
      <c r="A954" s="3" t="s">
        <v>57</v>
      </c>
      <c r="B954" s="3" t="s">
        <v>58</v>
      </c>
      <c r="C954" s="3" t="s">
        <v>25</v>
      </c>
      <c r="D954" s="3" t="s">
        <v>26</v>
      </c>
      <c r="E954" s="4">
        <v>3</v>
      </c>
      <c r="F954" s="4">
        <v>1</v>
      </c>
      <c r="G954" s="3" t="s">
        <v>705</v>
      </c>
      <c r="H954" s="3" t="s">
        <v>623</v>
      </c>
      <c r="I954" s="3" t="s">
        <v>37718</v>
      </c>
      <c r="J954" s="3" t="s">
        <v>6884</v>
      </c>
    </row>
    <row r="955" spans="1:10" s="6" customFormat="1" ht="15" customHeight="1" x14ac:dyDescent="0.3">
      <c r="A955" s="3" t="s">
        <v>307</v>
      </c>
      <c r="B955" s="3" t="s">
        <v>308</v>
      </c>
      <c r="C955" s="3" t="s">
        <v>71</v>
      </c>
      <c r="D955" s="3" t="s">
        <v>72</v>
      </c>
      <c r="E955" s="4">
        <v>21</v>
      </c>
      <c r="F955" s="4">
        <v>4</v>
      </c>
      <c r="G955" s="3" t="s">
        <v>1051</v>
      </c>
      <c r="H955" s="3" t="s">
        <v>718</v>
      </c>
      <c r="I955" s="3" t="s">
        <v>37718</v>
      </c>
      <c r="J955" s="3" t="s">
        <v>4865</v>
      </c>
    </row>
    <row r="956" spans="1:10" s="6" customFormat="1" ht="15" customHeight="1" x14ac:dyDescent="0.3">
      <c r="A956" s="3" t="s">
        <v>307</v>
      </c>
      <c r="B956" s="3" t="s">
        <v>308</v>
      </c>
      <c r="C956" s="3" t="s">
        <v>57</v>
      </c>
      <c r="D956" s="3" t="s">
        <v>58</v>
      </c>
      <c r="E956" s="4">
        <v>21</v>
      </c>
      <c r="F956" s="4">
        <v>3</v>
      </c>
      <c r="G956" s="3" t="s">
        <v>1051</v>
      </c>
      <c r="H956" s="3" t="s">
        <v>705</v>
      </c>
      <c r="I956" s="3" t="s">
        <v>37718</v>
      </c>
      <c r="J956" s="3" t="s">
        <v>4865</v>
      </c>
    </row>
    <row r="957" spans="1:10" s="6" customFormat="1" ht="15" customHeight="1" x14ac:dyDescent="0.3">
      <c r="A957" s="3" t="s">
        <v>307</v>
      </c>
      <c r="B957" s="3" t="s">
        <v>308</v>
      </c>
      <c r="C957" s="3" t="s">
        <v>42</v>
      </c>
      <c r="D957" s="3" t="s">
        <v>43</v>
      </c>
      <c r="E957" s="4">
        <v>21</v>
      </c>
      <c r="F957" s="4">
        <v>2</v>
      </c>
      <c r="G957" s="3" t="s">
        <v>1051</v>
      </c>
      <c r="H957" s="3" t="s">
        <v>686</v>
      </c>
      <c r="I957" s="3" t="s">
        <v>37718</v>
      </c>
      <c r="J957" s="3" t="s">
        <v>4865</v>
      </c>
    </row>
    <row r="958" spans="1:10" s="6" customFormat="1" ht="15" customHeight="1" x14ac:dyDescent="0.3">
      <c r="A958" s="3" t="s">
        <v>307</v>
      </c>
      <c r="B958" s="3" t="s">
        <v>308</v>
      </c>
      <c r="C958" s="3" t="s">
        <v>25</v>
      </c>
      <c r="D958" s="3" t="s">
        <v>26</v>
      </c>
      <c r="E958" s="4">
        <v>21</v>
      </c>
      <c r="F958" s="4">
        <v>1</v>
      </c>
      <c r="G958" s="3" t="s">
        <v>1051</v>
      </c>
      <c r="H958" s="3" t="s">
        <v>623</v>
      </c>
      <c r="I958" s="3" t="s">
        <v>37718</v>
      </c>
      <c r="J958" s="3" t="s">
        <v>4865</v>
      </c>
    </row>
    <row r="959" spans="1:10" s="6" customFormat="1" ht="15" customHeight="1" x14ac:dyDescent="0.3">
      <c r="A959" s="3" t="s">
        <v>25</v>
      </c>
      <c r="B959" s="3" t="s">
        <v>26</v>
      </c>
      <c r="C959" s="3" t="s">
        <v>337</v>
      </c>
      <c r="D959" s="3" t="s">
        <v>338</v>
      </c>
      <c r="E959" s="4">
        <v>1</v>
      </c>
      <c r="F959" s="4">
        <v>23</v>
      </c>
      <c r="G959" s="3" t="s">
        <v>623</v>
      </c>
      <c r="H959" s="3" t="s">
        <v>1068</v>
      </c>
      <c r="I959" s="3" t="s">
        <v>37718</v>
      </c>
      <c r="J959" s="3" t="s">
        <v>5121</v>
      </c>
    </row>
    <row r="960" spans="1:10" s="6" customFormat="1" ht="15" customHeight="1" x14ac:dyDescent="0.3">
      <c r="A960" s="3" t="s">
        <v>25</v>
      </c>
      <c r="B960" s="3" t="s">
        <v>26</v>
      </c>
      <c r="C960" s="3" t="s">
        <v>295</v>
      </c>
      <c r="D960" s="3" t="s">
        <v>296</v>
      </c>
      <c r="E960" s="4">
        <v>1</v>
      </c>
      <c r="F960" s="4">
        <v>20</v>
      </c>
      <c r="G960" s="3" t="s">
        <v>623</v>
      </c>
      <c r="H960" s="3" t="s">
        <v>1028</v>
      </c>
      <c r="I960" s="3" t="s">
        <v>37718</v>
      </c>
      <c r="J960" s="3" t="s">
        <v>5121</v>
      </c>
    </row>
    <row r="961" spans="1:10" s="6" customFormat="1" ht="15" customHeight="1" x14ac:dyDescent="0.3">
      <c r="A961" s="3" t="s">
        <v>307</v>
      </c>
      <c r="B961" s="3" t="s">
        <v>308</v>
      </c>
      <c r="C961" s="3" t="s">
        <v>376</v>
      </c>
      <c r="D961" s="3" t="s">
        <v>377</v>
      </c>
      <c r="E961" s="4">
        <v>21</v>
      </c>
      <c r="F961" s="4">
        <v>26</v>
      </c>
      <c r="G961" s="3" t="s">
        <v>1051</v>
      </c>
      <c r="H961" s="3" t="s">
        <v>1119</v>
      </c>
      <c r="I961" s="3" t="s">
        <v>37718</v>
      </c>
      <c r="J961" s="3" t="s">
        <v>4865</v>
      </c>
    </row>
    <row r="962" spans="1:10" s="6" customFormat="1" ht="15" customHeight="1" x14ac:dyDescent="0.3">
      <c r="A962" s="3" t="s">
        <v>307</v>
      </c>
      <c r="B962" s="3" t="s">
        <v>308</v>
      </c>
      <c r="C962" s="3" t="s">
        <v>389</v>
      </c>
      <c r="D962" s="3" t="s">
        <v>390</v>
      </c>
      <c r="E962" s="4">
        <v>21</v>
      </c>
      <c r="F962" s="4">
        <v>27</v>
      </c>
      <c r="G962" s="3" t="s">
        <v>1051</v>
      </c>
      <c r="H962" s="3" t="s">
        <v>1127</v>
      </c>
      <c r="I962" s="3" t="s">
        <v>37718</v>
      </c>
      <c r="J962" s="3" t="s">
        <v>4865</v>
      </c>
    </row>
    <row r="963" spans="1:10" s="6" customFormat="1" ht="15" customHeight="1" x14ac:dyDescent="0.3">
      <c r="A963" s="3" t="s">
        <v>307</v>
      </c>
      <c r="B963" s="3" t="s">
        <v>308</v>
      </c>
      <c r="C963" s="3" t="s">
        <v>448</v>
      </c>
      <c r="D963" s="3" t="s">
        <v>449</v>
      </c>
      <c r="E963" s="4">
        <v>21</v>
      </c>
      <c r="F963" s="4">
        <v>32</v>
      </c>
      <c r="G963" s="3" t="s">
        <v>1051</v>
      </c>
      <c r="H963" s="3" t="s">
        <v>1201</v>
      </c>
      <c r="I963" s="3" t="s">
        <v>37718</v>
      </c>
      <c r="J963" s="3" t="s">
        <v>4865</v>
      </c>
    </row>
    <row r="964" spans="1:10" s="6" customFormat="1" ht="15" customHeight="1" x14ac:dyDescent="0.3">
      <c r="A964" s="3" t="s">
        <v>307</v>
      </c>
      <c r="B964" s="3" t="s">
        <v>308</v>
      </c>
      <c r="C964" s="3" t="s">
        <v>493</v>
      </c>
      <c r="D964" s="3" t="s">
        <v>494</v>
      </c>
      <c r="E964" s="4">
        <v>21</v>
      </c>
      <c r="F964" s="4">
        <v>36</v>
      </c>
      <c r="G964" s="3" t="s">
        <v>1051</v>
      </c>
      <c r="H964" s="3" t="s">
        <v>1241</v>
      </c>
      <c r="I964" s="3" t="s">
        <v>37718</v>
      </c>
      <c r="J964" s="3" t="s">
        <v>4865</v>
      </c>
    </row>
    <row r="965" spans="1:10" s="6" customFormat="1" ht="15" customHeight="1" x14ac:dyDescent="0.3">
      <c r="A965" s="3" t="s">
        <v>307</v>
      </c>
      <c r="B965" s="3" t="s">
        <v>308</v>
      </c>
      <c r="C965" s="3" t="s">
        <v>581</v>
      </c>
      <c r="D965" s="3" t="s">
        <v>582</v>
      </c>
      <c r="E965" s="4">
        <v>21</v>
      </c>
      <c r="F965" s="4">
        <v>43</v>
      </c>
      <c r="G965" s="3" t="s">
        <v>1051</v>
      </c>
      <c r="H965" s="3" t="s">
        <v>1321</v>
      </c>
      <c r="I965" s="3" t="s">
        <v>37718</v>
      </c>
      <c r="J965" s="3" t="s">
        <v>5166</v>
      </c>
    </row>
    <row r="966" spans="1:10" s="6" customFormat="1" ht="15" customHeight="1" x14ac:dyDescent="0.3">
      <c r="A966" s="3" t="s">
        <v>307</v>
      </c>
      <c r="B966" s="3" t="s">
        <v>308</v>
      </c>
      <c r="C966" s="3" t="s">
        <v>554</v>
      </c>
      <c r="D966" s="3" t="s">
        <v>555</v>
      </c>
      <c r="E966" s="4">
        <v>21</v>
      </c>
      <c r="F966" s="4">
        <v>41</v>
      </c>
      <c r="G966" s="3" t="s">
        <v>1051</v>
      </c>
      <c r="H966" s="3" t="s">
        <v>1296</v>
      </c>
      <c r="I966" s="3" t="s">
        <v>37718</v>
      </c>
      <c r="J966" s="3" t="s">
        <v>5166</v>
      </c>
    </row>
    <row r="967" spans="1:10" s="6" customFormat="1" ht="15" customHeight="1" x14ac:dyDescent="0.3">
      <c r="A967" s="3" t="s">
        <v>307</v>
      </c>
      <c r="B967" s="3" t="s">
        <v>308</v>
      </c>
      <c r="C967" s="3" t="s">
        <v>430</v>
      </c>
      <c r="D967" s="3" t="s">
        <v>431</v>
      </c>
      <c r="E967" s="4">
        <v>21</v>
      </c>
      <c r="F967" s="4">
        <v>30</v>
      </c>
      <c r="G967" s="3" t="s">
        <v>1051</v>
      </c>
      <c r="H967" s="3" t="s">
        <v>1191</v>
      </c>
      <c r="I967" s="3" t="s">
        <v>37718</v>
      </c>
      <c r="J967" s="3" t="s">
        <v>5166</v>
      </c>
    </row>
    <row r="968" spans="1:10" s="6" customFormat="1" ht="15" customHeight="1" x14ac:dyDescent="0.3">
      <c r="A968" s="3" t="s">
        <v>307</v>
      </c>
      <c r="B968" s="3" t="s">
        <v>308</v>
      </c>
      <c r="C968" s="3" t="s">
        <v>322</v>
      </c>
      <c r="D968" s="3" t="s">
        <v>323</v>
      </c>
      <c r="E968" s="4">
        <v>21</v>
      </c>
      <c r="F968" s="4">
        <v>22</v>
      </c>
      <c r="G968" s="3" t="s">
        <v>1051</v>
      </c>
      <c r="H968" s="3" t="s">
        <v>1065</v>
      </c>
      <c r="I968" s="3" t="s">
        <v>37718</v>
      </c>
      <c r="J968" s="3" t="s">
        <v>5166</v>
      </c>
    </row>
    <row r="969" spans="1:10" s="6" customFormat="1" ht="15" customHeight="1" x14ac:dyDescent="0.3">
      <c r="A969" s="3" t="s">
        <v>307</v>
      </c>
      <c r="B969" s="3" t="s">
        <v>308</v>
      </c>
      <c r="C969" s="3" t="s">
        <v>581</v>
      </c>
      <c r="D969" s="3" t="s">
        <v>582</v>
      </c>
      <c r="E969" s="4">
        <v>21</v>
      </c>
      <c r="F969" s="4">
        <v>43</v>
      </c>
      <c r="G969" s="3" t="s">
        <v>1051</v>
      </c>
      <c r="H969" s="3" t="s">
        <v>1321</v>
      </c>
      <c r="I969" s="3" t="s">
        <v>37718</v>
      </c>
      <c r="J969" s="3" t="s">
        <v>6299</v>
      </c>
    </row>
    <row r="970" spans="1:10" s="6" customFormat="1" ht="15" customHeight="1" x14ac:dyDescent="0.3">
      <c r="A970" s="3" t="s">
        <v>307</v>
      </c>
      <c r="B970" s="3" t="s">
        <v>308</v>
      </c>
      <c r="C970" s="3" t="s">
        <v>517</v>
      </c>
      <c r="D970" s="3" t="s">
        <v>518</v>
      </c>
      <c r="E970" s="4">
        <v>21</v>
      </c>
      <c r="F970" s="4">
        <v>38</v>
      </c>
      <c r="G970" s="3" t="s">
        <v>1051</v>
      </c>
      <c r="H970" s="3" t="s">
        <v>1260</v>
      </c>
      <c r="I970" s="3" t="s">
        <v>37718</v>
      </c>
      <c r="J970" s="3" t="s">
        <v>6299</v>
      </c>
    </row>
    <row r="971" spans="1:10" s="6" customFormat="1" ht="15" customHeight="1" x14ac:dyDescent="0.3">
      <c r="A971" s="3" t="s">
        <v>307</v>
      </c>
      <c r="B971" s="3" t="s">
        <v>308</v>
      </c>
      <c r="C971" s="3" t="s">
        <v>440</v>
      </c>
      <c r="D971" s="3" t="s">
        <v>441</v>
      </c>
      <c r="E971" s="4">
        <v>21</v>
      </c>
      <c r="F971" s="4">
        <v>31</v>
      </c>
      <c r="G971" s="3" t="s">
        <v>1051</v>
      </c>
      <c r="H971" s="3" t="s">
        <v>1199</v>
      </c>
      <c r="I971" s="3" t="s">
        <v>37718</v>
      </c>
      <c r="J971" s="3" t="s">
        <v>6299</v>
      </c>
    </row>
    <row r="972" spans="1:10" s="6" customFormat="1" ht="15" customHeight="1" x14ac:dyDescent="0.3">
      <c r="A972" s="3" t="s">
        <v>307</v>
      </c>
      <c r="B972" s="3" t="s">
        <v>308</v>
      </c>
      <c r="C972" s="3" t="s">
        <v>376</v>
      </c>
      <c r="D972" s="3" t="s">
        <v>377</v>
      </c>
      <c r="E972" s="4">
        <v>21</v>
      </c>
      <c r="F972" s="4">
        <v>26</v>
      </c>
      <c r="G972" s="3" t="s">
        <v>1051</v>
      </c>
      <c r="H972" s="3" t="s">
        <v>1119</v>
      </c>
      <c r="I972" s="3" t="s">
        <v>37718</v>
      </c>
      <c r="J972" s="3" t="s">
        <v>6299</v>
      </c>
    </row>
    <row r="973" spans="1:10" s="6" customFormat="1" ht="15" customHeight="1" x14ac:dyDescent="0.3">
      <c r="A973" s="3" t="s">
        <v>25</v>
      </c>
      <c r="B973" s="3" t="s">
        <v>26</v>
      </c>
      <c r="C973" s="3" t="s">
        <v>204</v>
      </c>
      <c r="D973" s="3" t="s">
        <v>205</v>
      </c>
      <c r="E973" s="4">
        <v>1</v>
      </c>
      <c r="F973" s="4">
        <v>13</v>
      </c>
      <c r="G973" s="3" t="s">
        <v>623</v>
      </c>
      <c r="H973" s="3" t="s">
        <v>956</v>
      </c>
      <c r="I973" s="3" t="s">
        <v>37718</v>
      </c>
      <c r="J973" s="3" t="s">
        <v>5121</v>
      </c>
    </row>
    <row r="974" spans="1:10" s="6" customFormat="1" ht="15" customHeight="1" x14ac:dyDescent="0.3">
      <c r="A974" s="3" t="s">
        <v>307</v>
      </c>
      <c r="B974" s="3" t="s">
        <v>308</v>
      </c>
      <c r="C974" s="3" t="s">
        <v>246</v>
      </c>
      <c r="D974" s="3" t="s">
        <v>247</v>
      </c>
      <c r="E974" s="4">
        <v>21</v>
      </c>
      <c r="F974" s="4">
        <v>16</v>
      </c>
      <c r="G974" s="3" t="s">
        <v>1051</v>
      </c>
      <c r="H974" s="3" t="s">
        <v>989</v>
      </c>
      <c r="I974" s="3" t="s">
        <v>37718</v>
      </c>
      <c r="J974" s="3" t="s">
        <v>6299</v>
      </c>
    </row>
    <row r="975" spans="1:10" s="6" customFormat="1" ht="15" customHeight="1" x14ac:dyDescent="0.3">
      <c r="A975" s="3" t="s">
        <v>307</v>
      </c>
      <c r="B975" s="3" t="s">
        <v>308</v>
      </c>
      <c r="C975" s="3" t="s">
        <v>189</v>
      </c>
      <c r="D975" s="3" t="s">
        <v>190</v>
      </c>
      <c r="E975" s="4">
        <v>21</v>
      </c>
      <c r="F975" s="4">
        <v>12</v>
      </c>
      <c r="G975" s="3" t="s">
        <v>1051</v>
      </c>
      <c r="H975" s="3" t="s">
        <v>948</v>
      </c>
      <c r="I975" s="3" t="s">
        <v>37718</v>
      </c>
      <c r="J975" s="3" t="s">
        <v>6299</v>
      </c>
    </row>
    <row r="976" spans="1:10" s="6" customFormat="1" ht="15" customHeight="1" x14ac:dyDescent="0.3">
      <c r="A976" s="3" t="s">
        <v>307</v>
      </c>
      <c r="B976" s="3" t="s">
        <v>308</v>
      </c>
      <c r="C976" s="3" t="s">
        <v>173</v>
      </c>
      <c r="D976" s="3" t="s">
        <v>174</v>
      </c>
      <c r="E976" s="4">
        <v>21</v>
      </c>
      <c r="F976" s="4">
        <v>11</v>
      </c>
      <c r="G976" s="3" t="s">
        <v>1051</v>
      </c>
      <c r="H976" s="3" t="s">
        <v>867</v>
      </c>
      <c r="I976" s="3" t="s">
        <v>37718</v>
      </c>
      <c r="J976" s="3" t="s">
        <v>6299</v>
      </c>
    </row>
    <row r="977" spans="1:10" s="6" customFormat="1" ht="15" customHeight="1" x14ac:dyDescent="0.3">
      <c r="A977" s="3" t="s">
        <v>307</v>
      </c>
      <c r="B977" s="3" t="s">
        <v>308</v>
      </c>
      <c r="C977" s="3" t="s">
        <v>57</v>
      </c>
      <c r="D977" s="3" t="s">
        <v>58</v>
      </c>
      <c r="E977" s="4">
        <v>21</v>
      </c>
      <c r="F977" s="4">
        <v>3</v>
      </c>
      <c r="G977" s="3" t="s">
        <v>1051</v>
      </c>
      <c r="H977" s="3" t="s">
        <v>705</v>
      </c>
      <c r="I977" s="3" t="s">
        <v>37718</v>
      </c>
      <c r="J977" s="3" t="s">
        <v>5177</v>
      </c>
    </row>
    <row r="978" spans="1:10" s="6" customFormat="1" ht="15" customHeight="1" x14ac:dyDescent="0.3">
      <c r="A978" s="3" t="s">
        <v>307</v>
      </c>
      <c r="B978" s="3" t="s">
        <v>308</v>
      </c>
      <c r="C978" s="3" t="s">
        <v>605</v>
      </c>
      <c r="D978" s="3" t="s">
        <v>606</v>
      </c>
      <c r="E978" s="4">
        <v>21</v>
      </c>
      <c r="F978" s="4">
        <v>45</v>
      </c>
      <c r="G978" s="3" t="s">
        <v>1051</v>
      </c>
      <c r="H978" s="3" t="s">
        <v>1340</v>
      </c>
      <c r="I978" s="3" t="s">
        <v>37718</v>
      </c>
      <c r="J978" s="3" t="s">
        <v>4865</v>
      </c>
    </row>
    <row r="979" spans="1:10" s="6" customFormat="1" ht="15" customHeight="1" x14ac:dyDescent="0.3">
      <c r="A979" s="3" t="s">
        <v>307</v>
      </c>
      <c r="B979" s="3" t="s">
        <v>308</v>
      </c>
      <c r="C979" s="3" t="s">
        <v>581</v>
      </c>
      <c r="D979" s="3" t="s">
        <v>582</v>
      </c>
      <c r="E979" s="4">
        <v>21</v>
      </c>
      <c r="F979" s="4">
        <v>43</v>
      </c>
      <c r="G979" s="3" t="s">
        <v>1051</v>
      </c>
      <c r="H979" s="3" t="s">
        <v>1321</v>
      </c>
      <c r="I979" s="3" t="s">
        <v>37718</v>
      </c>
      <c r="J979" s="3" t="s">
        <v>4865</v>
      </c>
    </row>
    <row r="980" spans="1:10" s="6" customFormat="1" ht="15" customHeight="1" x14ac:dyDescent="0.3">
      <c r="A980" s="3" t="s">
        <v>307</v>
      </c>
      <c r="B980" s="3" t="s">
        <v>308</v>
      </c>
      <c r="C980" s="3" t="s">
        <v>568</v>
      </c>
      <c r="D980" s="3" t="s">
        <v>569</v>
      </c>
      <c r="E980" s="4">
        <v>21</v>
      </c>
      <c r="F980" s="4">
        <v>42</v>
      </c>
      <c r="G980" s="3" t="s">
        <v>1051</v>
      </c>
      <c r="H980" s="3" t="s">
        <v>1302</v>
      </c>
      <c r="I980" s="3" t="s">
        <v>37718</v>
      </c>
      <c r="J980" s="3" t="s">
        <v>4865</v>
      </c>
    </row>
    <row r="981" spans="1:10" s="6" customFormat="1" ht="15" customHeight="1" x14ac:dyDescent="0.3">
      <c r="A981" s="3" t="s">
        <v>307</v>
      </c>
      <c r="B981" s="3" t="s">
        <v>308</v>
      </c>
      <c r="C981" s="3" t="s">
        <v>545</v>
      </c>
      <c r="D981" s="3" t="s">
        <v>546</v>
      </c>
      <c r="E981" s="4">
        <v>21</v>
      </c>
      <c r="F981" s="4">
        <v>40</v>
      </c>
      <c r="G981" s="3" t="s">
        <v>1051</v>
      </c>
      <c r="H981" s="3" t="s">
        <v>1276</v>
      </c>
      <c r="I981" s="3" t="s">
        <v>37718</v>
      </c>
      <c r="J981" s="3" t="s">
        <v>4865</v>
      </c>
    </row>
    <row r="982" spans="1:10" s="6" customFormat="1" ht="15" customHeight="1" x14ac:dyDescent="0.3">
      <c r="A982" s="3" t="s">
        <v>307</v>
      </c>
      <c r="B982" s="3" t="s">
        <v>308</v>
      </c>
      <c r="C982" s="3" t="s">
        <v>504</v>
      </c>
      <c r="D982" s="3" t="s">
        <v>505</v>
      </c>
      <c r="E982" s="4">
        <v>21</v>
      </c>
      <c r="F982" s="4">
        <v>37</v>
      </c>
      <c r="G982" s="3" t="s">
        <v>1051</v>
      </c>
      <c r="H982" s="3" t="s">
        <v>1246</v>
      </c>
      <c r="I982" s="3" t="s">
        <v>37718</v>
      </c>
      <c r="J982" s="3" t="s">
        <v>4865</v>
      </c>
    </row>
    <row r="983" spans="1:10" s="6" customFormat="1" ht="15" customHeight="1" x14ac:dyDescent="0.3">
      <c r="A983" s="3" t="s">
        <v>307</v>
      </c>
      <c r="B983" s="3" t="s">
        <v>308</v>
      </c>
      <c r="C983" s="3" t="s">
        <v>232</v>
      </c>
      <c r="D983" s="3" t="s">
        <v>233</v>
      </c>
      <c r="E983" s="4">
        <v>21</v>
      </c>
      <c r="F983" s="4">
        <v>15</v>
      </c>
      <c r="G983" s="3" t="s">
        <v>1051</v>
      </c>
      <c r="H983" s="3" t="s">
        <v>986</v>
      </c>
      <c r="I983" s="3" t="s">
        <v>37718</v>
      </c>
      <c r="J983" s="3" t="s">
        <v>6299</v>
      </c>
    </row>
    <row r="984" spans="1:10" s="6" customFormat="1" ht="15" customHeight="1" x14ac:dyDescent="0.3">
      <c r="A984" s="3" t="s">
        <v>307</v>
      </c>
      <c r="B984" s="3" t="s">
        <v>308</v>
      </c>
      <c r="C984" s="3" t="s">
        <v>173</v>
      </c>
      <c r="D984" s="3" t="s">
        <v>174</v>
      </c>
      <c r="E984" s="4">
        <v>21</v>
      </c>
      <c r="F984" s="4">
        <v>11</v>
      </c>
      <c r="G984" s="3" t="s">
        <v>1051</v>
      </c>
      <c r="H984" s="3" t="s">
        <v>867</v>
      </c>
      <c r="I984" s="3" t="s">
        <v>37718</v>
      </c>
      <c r="J984" s="3" t="s">
        <v>6995</v>
      </c>
    </row>
    <row r="985" spans="1:10" s="6" customFormat="1" ht="15" customHeight="1" x14ac:dyDescent="0.3">
      <c r="A985" s="3" t="s">
        <v>322</v>
      </c>
      <c r="B985" s="3" t="s">
        <v>323</v>
      </c>
      <c r="C985" s="3" t="s">
        <v>307</v>
      </c>
      <c r="D985" s="3" t="s">
        <v>308</v>
      </c>
      <c r="E985" s="4">
        <v>22</v>
      </c>
      <c r="F985" s="4">
        <v>21</v>
      </c>
      <c r="G985" s="3" t="s">
        <v>1065</v>
      </c>
      <c r="H985" s="3" t="s">
        <v>1051</v>
      </c>
      <c r="I985" s="3" t="s">
        <v>37718</v>
      </c>
      <c r="J985" s="3" t="s">
        <v>5166</v>
      </c>
    </row>
    <row r="986" spans="1:10" s="6" customFormat="1" ht="15" customHeight="1" x14ac:dyDescent="0.3">
      <c r="A986" s="3" t="s">
        <v>322</v>
      </c>
      <c r="B986" s="3" t="s">
        <v>323</v>
      </c>
      <c r="C986" s="3" t="s">
        <v>554</v>
      </c>
      <c r="D986" s="3" t="s">
        <v>555</v>
      </c>
      <c r="E986" s="4">
        <v>22</v>
      </c>
      <c r="F986" s="4">
        <v>41</v>
      </c>
      <c r="G986" s="3" t="s">
        <v>1065</v>
      </c>
      <c r="H986" s="3" t="s">
        <v>1296</v>
      </c>
      <c r="I986" s="3" t="s">
        <v>37718</v>
      </c>
      <c r="J986" s="3" t="s">
        <v>5166</v>
      </c>
    </row>
    <row r="987" spans="1:10" s="6" customFormat="1" ht="15" customHeight="1" x14ac:dyDescent="0.3">
      <c r="A987" s="3" t="s">
        <v>568</v>
      </c>
      <c r="B987" s="3" t="s">
        <v>569</v>
      </c>
      <c r="C987" s="3" t="s">
        <v>545</v>
      </c>
      <c r="D987" s="3" t="s">
        <v>546</v>
      </c>
      <c r="E987" s="4">
        <v>42</v>
      </c>
      <c r="F987" s="4">
        <v>40</v>
      </c>
      <c r="G987" s="3" t="s">
        <v>1302</v>
      </c>
      <c r="H987" s="3" t="s">
        <v>1276</v>
      </c>
      <c r="I987" s="3" t="s">
        <v>37718</v>
      </c>
      <c r="J987" s="3" t="s">
        <v>4865</v>
      </c>
    </row>
    <row r="988" spans="1:10" s="6" customFormat="1" ht="15" customHeight="1" x14ac:dyDescent="0.3">
      <c r="A988" s="3" t="s">
        <v>568</v>
      </c>
      <c r="B988" s="3" t="s">
        <v>569</v>
      </c>
      <c r="C988" s="3" t="s">
        <v>581</v>
      </c>
      <c r="D988" s="3" t="s">
        <v>582</v>
      </c>
      <c r="E988" s="4">
        <v>42</v>
      </c>
      <c r="F988" s="4">
        <v>43</v>
      </c>
      <c r="G988" s="3" t="s">
        <v>1302</v>
      </c>
      <c r="H988" s="3" t="s">
        <v>1321</v>
      </c>
      <c r="I988" s="3" t="s">
        <v>37718</v>
      </c>
      <c r="J988" s="3" t="s">
        <v>4865</v>
      </c>
    </row>
    <row r="989" spans="1:10" s="6" customFormat="1" ht="15" customHeight="1" x14ac:dyDescent="0.3">
      <c r="A989" s="3" t="s">
        <v>568</v>
      </c>
      <c r="B989" s="3" t="s">
        <v>569</v>
      </c>
      <c r="C989" s="3" t="s">
        <v>605</v>
      </c>
      <c r="D989" s="3" t="s">
        <v>606</v>
      </c>
      <c r="E989" s="4">
        <v>42</v>
      </c>
      <c r="F989" s="4">
        <v>45</v>
      </c>
      <c r="G989" s="3" t="s">
        <v>1302</v>
      </c>
      <c r="H989" s="3" t="s">
        <v>1340</v>
      </c>
      <c r="I989" s="3" t="s">
        <v>37718</v>
      </c>
      <c r="J989" s="3" t="s">
        <v>4865</v>
      </c>
    </row>
    <row r="990" spans="1:10" s="6" customFormat="1" ht="15" customHeight="1" x14ac:dyDescent="0.3">
      <c r="A990" s="3" t="s">
        <v>568</v>
      </c>
      <c r="B990" s="3" t="s">
        <v>569</v>
      </c>
      <c r="C990" s="3" t="s">
        <v>71</v>
      </c>
      <c r="D990" s="3" t="s">
        <v>72</v>
      </c>
      <c r="E990" s="4">
        <v>42</v>
      </c>
      <c r="F990" s="4">
        <v>4</v>
      </c>
      <c r="G990" s="3" t="s">
        <v>1302</v>
      </c>
      <c r="H990" s="3" t="s">
        <v>718</v>
      </c>
      <c r="I990" s="3" t="s">
        <v>37718</v>
      </c>
      <c r="J990" s="3" t="s">
        <v>1382</v>
      </c>
    </row>
    <row r="991" spans="1:10" s="6" customFormat="1" ht="15" customHeight="1" x14ac:dyDescent="0.3">
      <c r="A991" s="3" t="s">
        <v>568</v>
      </c>
      <c r="B991" s="3" t="s">
        <v>569</v>
      </c>
      <c r="C991" s="3" t="s">
        <v>112</v>
      </c>
      <c r="D991" s="3" t="s">
        <v>113</v>
      </c>
      <c r="E991" s="4">
        <v>42</v>
      </c>
      <c r="F991" s="4">
        <v>7</v>
      </c>
      <c r="G991" s="3" t="s">
        <v>1302</v>
      </c>
      <c r="H991" s="3" t="s">
        <v>749</v>
      </c>
      <c r="I991" s="3" t="s">
        <v>37718</v>
      </c>
      <c r="J991" s="3" t="s">
        <v>1382</v>
      </c>
    </row>
    <row r="992" spans="1:10" s="6" customFormat="1" ht="15" customHeight="1" x14ac:dyDescent="0.3">
      <c r="A992" s="3" t="s">
        <v>568</v>
      </c>
      <c r="B992" s="3" t="s">
        <v>569</v>
      </c>
      <c r="C992" s="3" t="s">
        <v>173</v>
      </c>
      <c r="D992" s="3" t="s">
        <v>174</v>
      </c>
      <c r="E992" s="4">
        <v>42</v>
      </c>
      <c r="F992" s="4">
        <v>11</v>
      </c>
      <c r="G992" s="3" t="s">
        <v>1302</v>
      </c>
      <c r="H992" s="3" t="s">
        <v>867</v>
      </c>
      <c r="I992" s="3" t="s">
        <v>37718</v>
      </c>
      <c r="J992" s="3" t="s">
        <v>1382</v>
      </c>
    </row>
    <row r="993" spans="1:10" s="6" customFormat="1" ht="15" customHeight="1" x14ac:dyDescent="0.3">
      <c r="A993" s="3" t="s">
        <v>568</v>
      </c>
      <c r="B993" s="3" t="s">
        <v>569</v>
      </c>
      <c r="C993" s="3" t="s">
        <v>189</v>
      </c>
      <c r="D993" s="3" t="s">
        <v>190</v>
      </c>
      <c r="E993" s="4">
        <v>42</v>
      </c>
      <c r="F993" s="4">
        <v>12</v>
      </c>
      <c r="G993" s="3" t="s">
        <v>1302</v>
      </c>
      <c r="H993" s="3" t="s">
        <v>948</v>
      </c>
      <c r="I993" s="3" t="s">
        <v>37718</v>
      </c>
      <c r="J993" s="3" t="s">
        <v>1382</v>
      </c>
    </row>
    <row r="994" spans="1:10" s="6" customFormat="1" ht="15" customHeight="1" x14ac:dyDescent="0.3">
      <c r="A994" s="3" t="s">
        <v>568</v>
      </c>
      <c r="B994" s="3" t="s">
        <v>569</v>
      </c>
      <c r="C994" s="3" t="s">
        <v>246</v>
      </c>
      <c r="D994" s="3" t="s">
        <v>247</v>
      </c>
      <c r="E994" s="4">
        <v>42</v>
      </c>
      <c r="F994" s="4">
        <v>16</v>
      </c>
      <c r="G994" s="3" t="s">
        <v>1302</v>
      </c>
      <c r="H994" s="3" t="s">
        <v>989</v>
      </c>
      <c r="I994" s="3" t="s">
        <v>37718</v>
      </c>
      <c r="J994" s="3" t="s">
        <v>1382</v>
      </c>
    </row>
    <row r="995" spans="1:10" s="6" customFormat="1" ht="15" customHeight="1" x14ac:dyDescent="0.3">
      <c r="A995" s="3" t="s">
        <v>568</v>
      </c>
      <c r="B995" s="3" t="s">
        <v>569</v>
      </c>
      <c r="C995" s="3" t="s">
        <v>260</v>
      </c>
      <c r="D995" s="3" t="s">
        <v>261</v>
      </c>
      <c r="E995" s="4">
        <v>42</v>
      </c>
      <c r="F995" s="4">
        <v>17</v>
      </c>
      <c r="G995" s="3" t="s">
        <v>1302</v>
      </c>
      <c r="H995" s="3" t="s">
        <v>1005</v>
      </c>
      <c r="I995" s="3" t="s">
        <v>37718</v>
      </c>
      <c r="J995" s="3" t="s">
        <v>1382</v>
      </c>
    </row>
    <row r="996" spans="1:10" s="6" customFormat="1" ht="15" customHeight="1" x14ac:dyDescent="0.3">
      <c r="A996" s="3" t="s">
        <v>568</v>
      </c>
      <c r="B996" s="3" t="s">
        <v>569</v>
      </c>
      <c r="C996" s="3" t="s">
        <v>366</v>
      </c>
      <c r="D996" s="3" t="s">
        <v>367</v>
      </c>
      <c r="E996" s="4">
        <v>42</v>
      </c>
      <c r="F996" s="4">
        <v>25</v>
      </c>
      <c r="G996" s="3" t="s">
        <v>1302</v>
      </c>
      <c r="H996" s="3" t="s">
        <v>1110</v>
      </c>
      <c r="I996" s="3" t="s">
        <v>37718</v>
      </c>
      <c r="J996" s="3" t="s">
        <v>1382</v>
      </c>
    </row>
    <row r="997" spans="1:10" s="6" customFormat="1" ht="15" customHeight="1" x14ac:dyDescent="0.3">
      <c r="A997" s="3" t="s">
        <v>568</v>
      </c>
      <c r="B997" s="3" t="s">
        <v>569</v>
      </c>
      <c r="C997" s="3" t="s">
        <v>448</v>
      </c>
      <c r="D997" s="3" t="s">
        <v>449</v>
      </c>
      <c r="E997" s="4">
        <v>42</v>
      </c>
      <c r="F997" s="4">
        <v>32</v>
      </c>
      <c r="G997" s="3" t="s">
        <v>1302</v>
      </c>
      <c r="H997" s="3" t="s">
        <v>1201</v>
      </c>
      <c r="I997" s="3" t="s">
        <v>37718</v>
      </c>
      <c r="J997" s="3" t="s">
        <v>1382</v>
      </c>
    </row>
    <row r="998" spans="1:10" s="6" customFormat="1" ht="15" customHeight="1" x14ac:dyDescent="0.3">
      <c r="A998" s="3" t="s">
        <v>568</v>
      </c>
      <c r="B998" s="3" t="s">
        <v>569</v>
      </c>
      <c r="C998" s="3" t="s">
        <v>468</v>
      </c>
      <c r="D998" s="3" t="s">
        <v>469</v>
      </c>
      <c r="E998" s="4">
        <v>42</v>
      </c>
      <c r="F998" s="4">
        <v>34</v>
      </c>
      <c r="G998" s="3" t="s">
        <v>1302</v>
      </c>
      <c r="H998" s="3" t="s">
        <v>1225</v>
      </c>
      <c r="I998" s="3" t="s">
        <v>37718</v>
      </c>
      <c r="J998" s="3" t="s">
        <v>1382</v>
      </c>
    </row>
    <row r="999" spans="1:10" s="6" customFormat="1" ht="15" customHeight="1" x14ac:dyDescent="0.3">
      <c r="A999" s="3" t="s">
        <v>568</v>
      </c>
      <c r="B999" s="3" t="s">
        <v>569</v>
      </c>
      <c r="C999" s="3" t="s">
        <v>504</v>
      </c>
      <c r="D999" s="3" t="s">
        <v>505</v>
      </c>
      <c r="E999" s="4">
        <v>42</v>
      </c>
      <c r="F999" s="4">
        <v>37</v>
      </c>
      <c r="G999" s="3" t="s">
        <v>1302</v>
      </c>
      <c r="H999" s="3" t="s">
        <v>1246</v>
      </c>
      <c r="I999" s="3" t="s">
        <v>37718</v>
      </c>
      <c r="J999" s="3" t="s">
        <v>1382</v>
      </c>
    </row>
    <row r="1000" spans="1:10" s="6" customFormat="1" ht="15" customHeight="1" x14ac:dyDescent="0.3">
      <c r="A1000" s="3" t="s">
        <v>568</v>
      </c>
      <c r="B1000" s="3" t="s">
        <v>569</v>
      </c>
      <c r="C1000" s="3" t="s">
        <v>581</v>
      </c>
      <c r="D1000" s="3" t="s">
        <v>582</v>
      </c>
      <c r="E1000" s="4">
        <v>42</v>
      </c>
      <c r="F1000" s="4">
        <v>43</v>
      </c>
      <c r="G1000" s="3" t="s">
        <v>1302</v>
      </c>
      <c r="H1000" s="3" t="s">
        <v>1321</v>
      </c>
      <c r="I1000" s="3" t="s">
        <v>37718</v>
      </c>
      <c r="J1000" s="3" t="s">
        <v>1382</v>
      </c>
    </row>
    <row r="1001" spans="1:10" s="6" customFormat="1" ht="15" customHeight="1" x14ac:dyDescent="0.3">
      <c r="A1001" s="3" t="s">
        <v>189</v>
      </c>
      <c r="B1001" s="3" t="s">
        <v>190</v>
      </c>
      <c r="C1001" s="3" t="s">
        <v>581</v>
      </c>
      <c r="D1001" s="3" t="s">
        <v>582</v>
      </c>
      <c r="E1001" s="4">
        <v>12</v>
      </c>
      <c r="F1001" s="4">
        <v>43</v>
      </c>
      <c r="G1001" s="3" t="s">
        <v>948</v>
      </c>
      <c r="H1001" s="3" t="s">
        <v>1321</v>
      </c>
      <c r="I1001" s="3" t="s">
        <v>37718</v>
      </c>
      <c r="J1001" s="3" t="s">
        <v>4879</v>
      </c>
    </row>
    <row r="1002" spans="1:10" s="6" customFormat="1" ht="15" customHeight="1" x14ac:dyDescent="0.3">
      <c r="A1002" s="3" t="s">
        <v>189</v>
      </c>
      <c r="B1002" s="3" t="s">
        <v>190</v>
      </c>
      <c r="C1002" s="3" t="s">
        <v>295</v>
      </c>
      <c r="D1002" s="3" t="s">
        <v>296</v>
      </c>
      <c r="E1002" s="4">
        <v>12</v>
      </c>
      <c r="F1002" s="4">
        <v>20</v>
      </c>
      <c r="G1002" s="3" t="s">
        <v>948</v>
      </c>
      <c r="H1002" s="3" t="s">
        <v>1028</v>
      </c>
      <c r="I1002" s="3" t="s">
        <v>37718</v>
      </c>
      <c r="J1002" s="3" t="s">
        <v>4879</v>
      </c>
    </row>
    <row r="1003" spans="1:10" s="6" customFormat="1" ht="15" customHeight="1" x14ac:dyDescent="0.3">
      <c r="A1003" s="3" t="s">
        <v>189</v>
      </c>
      <c r="B1003" s="3" t="s">
        <v>190</v>
      </c>
      <c r="C1003" s="3" t="s">
        <v>71</v>
      </c>
      <c r="D1003" s="3" t="s">
        <v>72</v>
      </c>
      <c r="E1003" s="4">
        <v>12</v>
      </c>
      <c r="F1003" s="4">
        <v>4</v>
      </c>
      <c r="G1003" s="3" t="s">
        <v>948</v>
      </c>
      <c r="H1003" s="3" t="s">
        <v>718</v>
      </c>
      <c r="I1003" s="3" t="s">
        <v>37718</v>
      </c>
      <c r="J1003" s="3" t="s">
        <v>4879</v>
      </c>
    </row>
    <row r="1004" spans="1:10" s="6" customFormat="1" ht="15" customHeight="1" x14ac:dyDescent="0.3">
      <c r="A1004" s="3" t="s">
        <v>568</v>
      </c>
      <c r="B1004" s="3" t="s">
        <v>569</v>
      </c>
      <c r="C1004" s="3" t="s">
        <v>504</v>
      </c>
      <c r="D1004" s="3" t="s">
        <v>505</v>
      </c>
      <c r="E1004" s="4">
        <v>42</v>
      </c>
      <c r="F1004" s="4">
        <v>37</v>
      </c>
      <c r="G1004" s="3" t="s">
        <v>1302</v>
      </c>
      <c r="H1004" s="3" t="s">
        <v>1246</v>
      </c>
      <c r="I1004" s="3" t="s">
        <v>37718</v>
      </c>
      <c r="J1004" s="3" t="s">
        <v>4865</v>
      </c>
    </row>
    <row r="1005" spans="1:10" s="6" customFormat="1" ht="15" customHeight="1" x14ac:dyDescent="0.3">
      <c r="A1005" s="3" t="s">
        <v>568</v>
      </c>
      <c r="B1005" s="3" t="s">
        <v>569</v>
      </c>
      <c r="C1005" s="3" t="s">
        <v>493</v>
      </c>
      <c r="D1005" s="3" t="s">
        <v>494</v>
      </c>
      <c r="E1005" s="4">
        <v>42</v>
      </c>
      <c r="F1005" s="4">
        <v>36</v>
      </c>
      <c r="G1005" s="3" t="s">
        <v>1302</v>
      </c>
      <c r="H1005" s="3" t="s">
        <v>1241</v>
      </c>
      <c r="I1005" s="3" t="s">
        <v>37718</v>
      </c>
      <c r="J1005" s="3" t="s">
        <v>4865</v>
      </c>
    </row>
    <row r="1006" spans="1:10" s="6" customFormat="1" ht="15" customHeight="1" x14ac:dyDescent="0.3">
      <c r="A1006" s="3" t="s">
        <v>568</v>
      </c>
      <c r="B1006" s="3" t="s">
        <v>569</v>
      </c>
      <c r="C1006" s="3" t="s">
        <v>448</v>
      </c>
      <c r="D1006" s="3" t="s">
        <v>449</v>
      </c>
      <c r="E1006" s="4">
        <v>42</v>
      </c>
      <c r="F1006" s="4">
        <v>32</v>
      </c>
      <c r="G1006" s="3" t="s">
        <v>1302</v>
      </c>
      <c r="H1006" s="3" t="s">
        <v>1201</v>
      </c>
      <c r="I1006" s="3" t="s">
        <v>37718</v>
      </c>
      <c r="J1006" s="3" t="s">
        <v>4865</v>
      </c>
    </row>
    <row r="1007" spans="1:10" s="6" customFormat="1" ht="15" customHeight="1" x14ac:dyDescent="0.3">
      <c r="A1007" s="3" t="s">
        <v>568</v>
      </c>
      <c r="B1007" s="3" t="s">
        <v>569</v>
      </c>
      <c r="C1007" s="3" t="s">
        <v>389</v>
      </c>
      <c r="D1007" s="3" t="s">
        <v>390</v>
      </c>
      <c r="E1007" s="4">
        <v>42</v>
      </c>
      <c r="F1007" s="4">
        <v>27</v>
      </c>
      <c r="G1007" s="3" t="s">
        <v>1302</v>
      </c>
      <c r="H1007" s="3" t="s">
        <v>1127</v>
      </c>
      <c r="I1007" s="3" t="s">
        <v>37718</v>
      </c>
      <c r="J1007" s="3" t="s">
        <v>4865</v>
      </c>
    </row>
    <row r="1008" spans="1:10" s="6" customFormat="1" ht="15" customHeight="1" x14ac:dyDescent="0.3">
      <c r="A1008" s="3" t="s">
        <v>322</v>
      </c>
      <c r="B1008" s="3" t="s">
        <v>323</v>
      </c>
      <c r="C1008" s="3" t="s">
        <v>581</v>
      </c>
      <c r="D1008" s="3" t="s">
        <v>582</v>
      </c>
      <c r="E1008" s="4">
        <v>22</v>
      </c>
      <c r="F1008" s="4">
        <v>43</v>
      </c>
      <c r="G1008" s="3" t="s">
        <v>1065</v>
      </c>
      <c r="H1008" s="3" t="s">
        <v>1321</v>
      </c>
      <c r="I1008" s="3" t="s">
        <v>37718</v>
      </c>
      <c r="J1008" s="3" t="s">
        <v>5166</v>
      </c>
    </row>
    <row r="1009" spans="1:10" s="6" customFormat="1" ht="15" customHeight="1" x14ac:dyDescent="0.3">
      <c r="A1009" s="3" t="s">
        <v>568</v>
      </c>
      <c r="B1009" s="3" t="s">
        <v>569</v>
      </c>
      <c r="C1009" s="3" t="s">
        <v>25</v>
      </c>
      <c r="D1009" s="3" t="s">
        <v>26</v>
      </c>
      <c r="E1009" s="4">
        <v>42</v>
      </c>
      <c r="F1009" s="4">
        <v>1</v>
      </c>
      <c r="G1009" s="3" t="s">
        <v>1302</v>
      </c>
      <c r="H1009" s="3" t="s">
        <v>623</v>
      </c>
      <c r="I1009" s="3" t="s">
        <v>37718</v>
      </c>
      <c r="J1009" s="3" t="s">
        <v>4865</v>
      </c>
    </row>
    <row r="1010" spans="1:10" s="6" customFormat="1" ht="15" customHeight="1" x14ac:dyDescent="0.3">
      <c r="A1010" s="3" t="s">
        <v>568</v>
      </c>
      <c r="B1010" s="3" t="s">
        <v>569</v>
      </c>
      <c r="C1010" s="3" t="s">
        <v>42</v>
      </c>
      <c r="D1010" s="3" t="s">
        <v>43</v>
      </c>
      <c r="E1010" s="4">
        <v>42</v>
      </c>
      <c r="F1010" s="4">
        <v>2</v>
      </c>
      <c r="G1010" s="3" t="s">
        <v>1302</v>
      </c>
      <c r="H1010" s="3" t="s">
        <v>686</v>
      </c>
      <c r="I1010" s="3" t="s">
        <v>37718</v>
      </c>
      <c r="J1010" s="3" t="s">
        <v>4865</v>
      </c>
    </row>
    <row r="1011" spans="1:10" s="6" customFormat="1" ht="15" customHeight="1" x14ac:dyDescent="0.3">
      <c r="A1011" s="3" t="s">
        <v>568</v>
      </c>
      <c r="B1011" s="3" t="s">
        <v>569</v>
      </c>
      <c r="C1011" s="3" t="s">
        <v>57</v>
      </c>
      <c r="D1011" s="3" t="s">
        <v>58</v>
      </c>
      <c r="E1011" s="4">
        <v>42</v>
      </c>
      <c r="F1011" s="4">
        <v>3</v>
      </c>
      <c r="G1011" s="3" t="s">
        <v>1302</v>
      </c>
      <c r="H1011" s="3" t="s">
        <v>705</v>
      </c>
      <c r="I1011" s="3" t="s">
        <v>37718</v>
      </c>
      <c r="J1011" s="3" t="s">
        <v>4865</v>
      </c>
    </row>
    <row r="1012" spans="1:10" s="6" customFormat="1" ht="15" customHeight="1" x14ac:dyDescent="0.3">
      <c r="A1012" s="3" t="s">
        <v>568</v>
      </c>
      <c r="B1012" s="3" t="s">
        <v>569</v>
      </c>
      <c r="C1012" s="3" t="s">
        <v>71</v>
      </c>
      <c r="D1012" s="3" t="s">
        <v>72</v>
      </c>
      <c r="E1012" s="4">
        <v>42</v>
      </c>
      <c r="F1012" s="4">
        <v>4</v>
      </c>
      <c r="G1012" s="3" t="s">
        <v>1302</v>
      </c>
      <c r="H1012" s="3" t="s">
        <v>718</v>
      </c>
      <c r="I1012" s="3" t="s">
        <v>37718</v>
      </c>
      <c r="J1012" s="3" t="s">
        <v>4865</v>
      </c>
    </row>
    <row r="1013" spans="1:10" s="6" customFormat="1" ht="15" customHeight="1" x14ac:dyDescent="0.3">
      <c r="A1013" s="3" t="s">
        <v>568</v>
      </c>
      <c r="B1013" s="3" t="s">
        <v>569</v>
      </c>
      <c r="C1013" s="3" t="s">
        <v>86</v>
      </c>
      <c r="D1013" s="3" t="s">
        <v>87</v>
      </c>
      <c r="E1013" s="4">
        <v>42</v>
      </c>
      <c r="F1013" s="4">
        <v>5</v>
      </c>
      <c r="G1013" s="3" t="s">
        <v>1302</v>
      </c>
      <c r="H1013" s="3" t="s">
        <v>731</v>
      </c>
      <c r="I1013" s="3" t="s">
        <v>37718</v>
      </c>
      <c r="J1013" s="3" t="s">
        <v>4865</v>
      </c>
    </row>
    <row r="1014" spans="1:10" s="6" customFormat="1" ht="15" customHeight="1" x14ac:dyDescent="0.3">
      <c r="A1014" s="3" t="s">
        <v>568</v>
      </c>
      <c r="B1014" s="3" t="s">
        <v>569</v>
      </c>
      <c r="C1014" s="3" t="s">
        <v>112</v>
      </c>
      <c r="D1014" s="3" t="s">
        <v>113</v>
      </c>
      <c r="E1014" s="4">
        <v>42</v>
      </c>
      <c r="F1014" s="4">
        <v>7</v>
      </c>
      <c r="G1014" s="3" t="s">
        <v>1302</v>
      </c>
      <c r="H1014" s="3" t="s">
        <v>749</v>
      </c>
      <c r="I1014" s="3" t="s">
        <v>37718</v>
      </c>
      <c r="J1014" s="3" t="s">
        <v>4865</v>
      </c>
    </row>
    <row r="1015" spans="1:10" s="6" customFormat="1" ht="15" customHeight="1" x14ac:dyDescent="0.3">
      <c r="A1015" s="3" t="s">
        <v>568</v>
      </c>
      <c r="B1015" s="3" t="s">
        <v>569</v>
      </c>
      <c r="C1015" s="3" t="s">
        <v>142</v>
      </c>
      <c r="D1015" s="3" t="s">
        <v>143</v>
      </c>
      <c r="E1015" s="4">
        <v>42</v>
      </c>
      <c r="F1015" s="4">
        <v>9</v>
      </c>
      <c r="G1015" s="3" t="s">
        <v>1302</v>
      </c>
      <c r="H1015" s="3" t="s">
        <v>820</v>
      </c>
      <c r="I1015" s="3" t="s">
        <v>37718</v>
      </c>
      <c r="J1015" s="3" t="s">
        <v>4865</v>
      </c>
    </row>
    <row r="1016" spans="1:10" s="6" customFormat="1" ht="15" customHeight="1" x14ac:dyDescent="0.3">
      <c r="A1016" s="3" t="s">
        <v>322</v>
      </c>
      <c r="B1016" s="3" t="s">
        <v>323</v>
      </c>
      <c r="C1016" s="3" t="s">
        <v>430</v>
      </c>
      <c r="D1016" s="3" t="s">
        <v>431</v>
      </c>
      <c r="E1016" s="4">
        <v>22</v>
      </c>
      <c r="F1016" s="4">
        <v>30</v>
      </c>
      <c r="G1016" s="3" t="s">
        <v>1065</v>
      </c>
      <c r="H1016" s="3" t="s">
        <v>1191</v>
      </c>
      <c r="I1016" s="3" t="s">
        <v>37718</v>
      </c>
      <c r="J1016" s="3" t="s">
        <v>5166</v>
      </c>
    </row>
    <row r="1017" spans="1:10" s="6" customFormat="1" ht="15" customHeight="1" x14ac:dyDescent="0.3">
      <c r="A1017" s="3" t="s">
        <v>568</v>
      </c>
      <c r="B1017" s="3" t="s">
        <v>569</v>
      </c>
      <c r="C1017" s="3" t="s">
        <v>158</v>
      </c>
      <c r="D1017" s="3" t="s">
        <v>159</v>
      </c>
      <c r="E1017" s="4">
        <v>42</v>
      </c>
      <c r="F1017" s="4">
        <v>10</v>
      </c>
      <c r="G1017" s="3" t="s">
        <v>1302</v>
      </c>
      <c r="H1017" s="3" t="s">
        <v>854</v>
      </c>
      <c r="I1017" s="3" t="s">
        <v>37718</v>
      </c>
      <c r="J1017" s="3" t="s">
        <v>4865</v>
      </c>
    </row>
    <row r="1018" spans="1:10" s="6" customFormat="1" ht="15" customHeight="1" x14ac:dyDescent="0.3">
      <c r="A1018" s="3" t="s">
        <v>568</v>
      </c>
      <c r="B1018" s="3" t="s">
        <v>569</v>
      </c>
      <c r="C1018" s="3" t="s">
        <v>189</v>
      </c>
      <c r="D1018" s="3" t="s">
        <v>190</v>
      </c>
      <c r="E1018" s="4">
        <v>42</v>
      </c>
      <c r="F1018" s="4">
        <v>12</v>
      </c>
      <c r="G1018" s="3" t="s">
        <v>1302</v>
      </c>
      <c r="H1018" s="3" t="s">
        <v>948</v>
      </c>
      <c r="I1018" s="3" t="s">
        <v>37718</v>
      </c>
      <c r="J1018" s="3" t="s">
        <v>4865</v>
      </c>
    </row>
    <row r="1019" spans="1:10" s="6" customFormat="1" ht="15" customHeight="1" x14ac:dyDescent="0.3">
      <c r="A1019" s="3" t="s">
        <v>568</v>
      </c>
      <c r="B1019" s="3" t="s">
        <v>569</v>
      </c>
      <c r="C1019" s="3" t="s">
        <v>246</v>
      </c>
      <c r="D1019" s="3" t="s">
        <v>247</v>
      </c>
      <c r="E1019" s="4">
        <v>42</v>
      </c>
      <c r="F1019" s="4">
        <v>16</v>
      </c>
      <c r="G1019" s="3" t="s">
        <v>1302</v>
      </c>
      <c r="H1019" s="3" t="s">
        <v>989</v>
      </c>
      <c r="I1019" s="3" t="s">
        <v>37718</v>
      </c>
      <c r="J1019" s="3" t="s">
        <v>4865</v>
      </c>
    </row>
    <row r="1020" spans="1:10" s="6" customFormat="1" ht="15" customHeight="1" x14ac:dyDescent="0.3">
      <c r="A1020" s="3" t="s">
        <v>568</v>
      </c>
      <c r="B1020" s="3" t="s">
        <v>569</v>
      </c>
      <c r="C1020" s="3" t="s">
        <v>295</v>
      </c>
      <c r="D1020" s="3" t="s">
        <v>296</v>
      </c>
      <c r="E1020" s="4">
        <v>42</v>
      </c>
      <c r="F1020" s="4">
        <v>20</v>
      </c>
      <c r="G1020" s="3" t="s">
        <v>1302</v>
      </c>
      <c r="H1020" s="3" t="s">
        <v>1028</v>
      </c>
      <c r="I1020" s="3" t="s">
        <v>37718</v>
      </c>
      <c r="J1020" s="3" t="s">
        <v>4865</v>
      </c>
    </row>
    <row r="1021" spans="1:10" s="6" customFormat="1" ht="15" customHeight="1" x14ac:dyDescent="0.3">
      <c r="A1021" s="3" t="s">
        <v>568</v>
      </c>
      <c r="B1021" s="3" t="s">
        <v>569</v>
      </c>
      <c r="C1021" s="3" t="s">
        <v>307</v>
      </c>
      <c r="D1021" s="3" t="s">
        <v>308</v>
      </c>
      <c r="E1021" s="4">
        <v>42</v>
      </c>
      <c r="F1021" s="4">
        <v>21</v>
      </c>
      <c r="G1021" s="3" t="s">
        <v>1302</v>
      </c>
      <c r="H1021" s="3" t="s">
        <v>1051</v>
      </c>
      <c r="I1021" s="3" t="s">
        <v>37718</v>
      </c>
      <c r="J1021" s="3" t="s">
        <v>4865</v>
      </c>
    </row>
    <row r="1022" spans="1:10" s="6" customFormat="1" ht="15" customHeight="1" x14ac:dyDescent="0.3">
      <c r="A1022" s="3" t="s">
        <v>568</v>
      </c>
      <c r="B1022" s="3" t="s">
        <v>569</v>
      </c>
      <c r="C1022" s="3" t="s">
        <v>337</v>
      </c>
      <c r="D1022" s="3" t="s">
        <v>338</v>
      </c>
      <c r="E1022" s="4">
        <v>42</v>
      </c>
      <c r="F1022" s="4">
        <v>23</v>
      </c>
      <c r="G1022" s="3" t="s">
        <v>1302</v>
      </c>
      <c r="H1022" s="3" t="s">
        <v>1068</v>
      </c>
      <c r="I1022" s="3" t="s">
        <v>37718</v>
      </c>
      <c r="J1022" s="3" t="s">
        <v>4865</v>
      </c>
    </row>
    <row r="1023" spans="1:10" s="6" customFormat="1" ht="15" customHeight="1" x14ac:dyDescent="0.3">
      <c r="A1023" s="3" t="s">
        <v>568</v>
      </c>
      <c r="B1023" s="3" t="s">
        <v>569</v>
      </c>
      <c r="C1023" s="3" t="s">
        <v>352</v>
      </c>
      <c r="D1023" s="3" t="s">
        <v>353</v>
      </c>
      <c r="E1023" s="4">
        <v>42</v>
      </c>
      <c r="F1023" s="4">
        <v>24</v>
      </c>
      <c r="G1023" s="3" t="s">
        <v>1302</v>
      </c>
      <c r="H1023" s="3" t="s">
        <v>1092</v>
      </c>
      <c r="I1023" s="3" t="s">
        <v>37718</v>
      </c>
      <c r="J1023" s="3" t="s">
        <v>4865</v>
      </c>
    </row>
    <row r="1024" spans="1:10" s="6" customFormat="1" ht="15" customHeight="1" x14ac:dyDescent="0.3">
      <c r="A1024" s="3" t="s">
        <v>568</v>
      </c>
      <c r="B1024" s="3" t="s">
        <v>569</v>
      </c>
      <c r="C1024" s="3" t="s">
        <v>366</v>
      </c>
      <c r="D1024" s="3" t="s">
        <v>367</v>
      </c>
      <c r="E1024" s="4">
        <v>42</v>
      </c>
      <c r="F1024" s="4">
        <v>25</v>
      </c>
      <c r="G1024" s="3" t="s">
        <v>1302</v>
      </c>
      <c r="H1024" s="3" t="s">
        <v>1110</v>
      </c>
      <c r="I1024" s="3" t="s">
        <v>37718</v>
      </c>
      <c r="J1024" s="3" t="s">
        <v>4865</v>
      </c>
    </row>
    <row r="1025" spans="1:10" s="6" customFormat="1" ht="15" customHeight="1" x14ac:dyDescent="0.3">
      <c r="A1025" s="3" t="s">
        <v>568</v>
      </c>
      <c r="B1025" s="3" t="s">
        <v>569</v>
      </c>
      <c r="C1025" s="3" t="s">
        <v>376</v>
      </c>
      <c r="D1025" s="3" t="s">
        <v>377</v>
      </c>
      <c r="E1025" s="4">
        <v>42</v>
      </c>
      <c r="F1025" s="4">
        <v>26</v>
      </c>
      <c r="G1025" s="3" t="s">
        <v>1302</v>
      </c>
      <c r="H1025" s="3" t="s">
        <v>1119</v>
      </c>
      <c r="I1025" s="3" t="s">
        <v>37718</v>
      </c>
      <c r="J1025" s="3" t="s">
        <v>4865</v>
      </c>
    </row>
    <row r="1026" spans="1:10" s="6" customFormat="1" ht="15" customHeight="1" x14ac:dyDescent="0.3">
      <c r="A1026" s="3" t="s">
        <v>568</v>
      </c>
      <c r="B1026" s="3" t="s">
        <v>569</v>
      </c>
      <c r="C1026" s="3" t="s">
        <v>173</v>
      </c>
      <c r="D1026" s="3" t="s">
        <v>174</v>
      </c>
      <c r="E1026" s="4">
        <v>42</v>
      </c>
      <c r="F1026" s="4">
        <v>11</v>
      </c>
      <c r="G1026" s="3" t="s">
        <v>1302</v>
      </c>
      <c r="H1026" s="3" t="s">
        <v>867</v>
      </c>
      <c r="I1026" s="3" t="s">
        <v>37718</v>
      </c>
      <c r="J1026" s="3" t="s">
        <v>4865</v>
      </c>
    </row>
    <row r="1027" spans="1:10" s="6" customFormat="1" ht="15" customHeight="1" x14ac:dyDescent="0.3">
      <c r="A1027" s="3" t="s">
        <v>307</v>
      </c>
      <c r="B1027" s="3" t="s">
        <v>308</v>
      </c>
      <c r="C1027" s="3" t="s">
        <v>295</v>
      </c>
      <c r="D1027" s="3" t="s">
        <v>296</v>
      </c>
      <c r="E1027" s="4">
        <v>21</v>
      </c>
      <c r="F1027" s="4">
        <v>20</v>
      </c>
      <c r="G1027" s="3" t="s">
        <v>1051</v>
      </c>
      <c r="H1027" s="3" t="s">
        <v>1028</v>
      </c>
      <c r="I1027" s="3" t="s">
        <v>37718</v>
      </c>
      <c r="J1027" s="3" t="s">
        <v>6995</v>
      </c>
    </row>
    <row r="1028" spans="1:10" s="6" customFormat="1" ht="15" customHeight="1" x14ac:dyDescent="0.3">
      <c r="A1028" s="3" t="s">
        <v>307</v>
      </c>
      <c r="B1028" s="3" t="s">
        <v>308</v>
      </c>
      <c r="C1028" s="3" t="s">
        <v>430</v>
      </c>
      <c r="D1028" s="3" t="s">
        <v>431</v>
      </c>
      <c r="E1028" s="4">
        <v>21</v>
      </c>
      <c r="F1028" s="4">
        <v>30</v>
      </c>
      <c r="G1028" s="3" t="s">
        <v>1051</v>
      </c>
      <c r="H1028" s="3" t="s">
        <v>1191</v>
      </c>
      <c r="I1028" s="3" t="s">
        <v>37718</v>
      </c>
      <c r="J1028" s="3" t="s">
        <v>6995</v>
      </c>
    </row>
    <row r="1029" spans="1:10" s="6" customFormat="1" ht="15" customHeight="1" x14ac:dyDescent="0.3">
      <c r="A1029" s="3" t="s">
        <v>71</v>
      </c>
      <c r="B1029" s="3" t="s">
        <v>72</v>
      </c>
      <c r="C1029" s="3" t="s">
        <v>25</v>
      </c>
      <c r="D1029" s="3" t="s">
        <v>26</v>
      </c>
      <c r="E1029" s="4">
        <v>4</v>
      </c>
      <c r="F1029" s="4">
        <v>1</v>
      </c>
      <c r="G1029" s="3" t="s">
        <v>718</v>
      </c>
      <c r="H1029" s="3" t="s">
        <v>623</v>
      </c>
      <c r="I1029" s="3" t="s">
        <v>37718</v>
      </c>
      <c r="J1029" s="3" t="s">
        <v>4193</v>
      </c>
    </row>
    <row r="1030" spans="1:10" s="6" customFormat="1" ht="15" customHeight="1" x14ac:dyDescent="0.3">
      <c r="A1030" s="3" t="s">
        <v>204</v>
      </c>
      <c r="B1030" s="3" t="s">
        <v>205</v>
      </c>
      <c r="C1030" s="3" t="s">
        <v>366</v>
      </c>
      <c r="D1030" s="3" t="s">
        <v>367</v>
      </c>
      <c r="E1030" s="4">
        <v>13</v>
      </c>
      <c r="F1030" s="4">
        <v>25</v>
      </c>
      <c r="G1030" s="3" t="s">
        <v>956</v>
      </c>
      <c r="H1030" s="3" t="s">
        <v>1110</v>
      </c>
      <c r="I1030" s="3" t="s">
        <v>37718</v>
      </c>
      <c r="J1030" s="3" t="s">
        <v>5484</v>
      </c>
    </row>
    <row r="1031" spans="1:10" s="6" customFormat="1" ht="15" customHeight="1" x14ac:dyDescent="0.3">
      <c r="A1031" s="3" t="s">
        <v>204</v>
      </c>
      <c r="B1031" s="3" t="s">
        <v>205</v>
      </c>
      <c r="C1031" s="3" t="s">
        <v>25</v>
      </c>
      <c r="D1031" s="3" t="s">
        <v>26</v>
      </c>
      <c r="E1031" s="4">
        <v>13</v>
      </c>
      <c r="F1031" s="4">
        <v>1</v>
      </c>
      <c r="G1031" s="3" t="s">
        <v>956</v>
      </c>
      <c r="H1031" s="3" t="s">
        <v>623</v>
      </c>
      <c r="I1031" s="3" t="s">
        <v>37718</v>
      </c>
      <c r="J1031" s="3" t="s">
        <v>1386</v>
      </c>
    </row>
    <row r="1032" spans="1:10" s="6" customFormat="1" ht="15" customHeight="1" x14ac:dyDescent="0.3">
      <c r="A1032" s="3" t="s">
        <v>204</v>
      </c>
      <c r="B1032" s="3" t="s">
        <v>205</v>
      </c>
      <c r="C1032" s="3" t="s">
        <v>57</v>
      </c>
      <c r="D1032" s="3" t="s">
        <v>58</v>
      </c>
      <c r="E1032" s="4">
        <v>13</v>
      </c>
      <c r="F1032" s="4">
        <v>3</v>
      </c>
      <c r="G1032" s="3" t="s">
        <v>956</v>
      </c>
      <c r="H1032" s="3" t="s">
        <v>705</v>
      </c>
      <c r="I1032" s="3" t="s">
        <v>37718</v>
      </c>
      <c r="J1032" s="3" t="s">
        <v>1386</v>
      </c>
    </row>
    <row r="1033" spans="1:10" s="6" customFormat="1" ht="15" customHeight="1" x14ac:dyDescent="0.3">
      <c r="A1033" s="3" t="s">
        <v>204</v>
      </c>
      <c r="B1033" s="3" t="s">
        <v>205</v>
      </c>
      <c r="C1033" s="3" t="s">
        <v>97</v>
      </c>
      <c r="D1033" s="3" t="s">
        <v>98</v>
      </c>
      <c r="E1033" s="4">
        <v>13</v>
      </c>
      <c r="F1033" s="4">
        <v>6</v>
      </c>
      <c r="G1033" s="3" t="s">
        <v>956</v>
      </c>
      <c r="H1033" s="3" t="s">
        <v>742</v>
      </c>
      <c r="I1033" s="3" t="s">
        <v>37718</v>
      </c>
      <c r="J1033" s="3" t="s">
        <v>1386</v>
      </c>
    </row>
    <row r="1034" spans="1:10" s="6" customFormat="1" ht="15" customHeight="1" x14ac:dyDescent="0.3">
      <c r="A1034" s="3" t="s">
        <v>204</v>
      </c>
      <c r="B1034" s="3" t="s">
        <v>205</v>
      </c>
      <c r="C1034" s="3" t="s">
        <v>128</v>
      </c>
      <c r="D1034" s="3" t="s">
        <v>129</v>
      </c>
      <c r="E1034" s="4">
        <v>13</v>
      </c>
      <c r="F1034" s="4">
        <v>8</v>
      </c>
      <c r="G1034" s="3" t="s">
        <v>956</v>
      </c>
      <c r="H1034" s="3" t="s">
        <v>803</v>
      </c>
      <c r="I1034" s="3" t="s">
        <v>37718</v>
      </c>
      <c r="J1034" s="3" t="s">
        <v>1386</v>
      </c>
    </row>
    <row r="1035" spans="1:10" s="6" customFormat="1" ht="15" customHeight="1" x14ac:dyDescent="0.3">
      <c r="A1035" s="3" t="s">
        <v>204</v>
      </c>
      <c r="B1035" s="3" t="s">
        <v>205</v>
      </c>
      <c r="C1035" s="3" t="s">
        <v>142</v>
      </c>
      <c r="D1035" s="3" t="s">
        <v>143</v>
      </c>
      <c r="E1035" s="4">
        <v>13</v>
      </c>
      <c r="F1035" s="4">
        <v>9</v>
      </c>
      <c r="G1035" s="3" t="s">
        <v>956</v>
      </c>
      <c r="H1035" s="3" t="s">
        <v>820</v>
      </c>
      <c r="I1035" s="3" t="s">
        <v>37718</v>
      </c>
      <c r="J1035" s="3" t="s">
        <v>1386</v>
      </c>
    </row>
    <row r="1036" spans="1:10" s="6" customFormat="1" ht="15" customHeight="1" x14ac:dyDescent="0.3">
      <c r="A1036" s="3" t="s">
        <v>204</v>
      </c>
      <c r="B1036" s="3" t="s">
        <v>205</v>
      </c>
      <c r="C1036" s="3" t="s">
        <v>283</v>
      </c>
      <c r="D1036" s="3" t="s">
        <v>284</v>
      </c>
      <c r="E1036" s="4">
        <v>13</v>
      </c>
      <c r="F1036" s="4">
        <v>19</v>
      </c>
      <c r="G1036" s="3" t="s">
        <v>956</v>
      </c>
      <c r="H1036" s="3" t="s">
        <v>1019</v>
      </c>
      <c r="I1036" s="3" t="s">
        <v>37718</v>
      </c>
      <c r="J1036" s="3" t="s">
        <v>1386</v>
      </c>
    </row>
    <row r="1037" spans="1:10" s="6" customFormat="1" ht="15" customHeight="1" x14ac:dyDescent="0.3">
      <c r="A1037" s="3" t="s">
        <v>204</v>
      </c>
      <c r="B1037" s="3" t="s">
        <v>205</v>
      </c>
      <c r="C1037" s="3" t="s">
        <v>337</v>
      </c>
      <c r="D1037" s="3" t="s">
        <v>338</v>
      </c>
      <c r="E1037" s="4">
        <v>13</v>
      </c>
      <c r="F1037" s="4">
        <v>23</v>
      </c>
      <c r="G1037" s="3" t="s">
        <v>956</v>
      </c>
      <c r="H1037" s="3" t="s">
        <v>1068</v>
      </c>
      <c r="I1037" s="3" t="s">
        <v>37718</v>
      </c>
      <c r="J1037" s="3" t="s">
        <v>1386</v>
      </c>
    </row>
    <row r="1038" spans="1:10" s="6" customFormat="1" ht="15" customHeight="1" x14ac:dyDescent="0.3">
      <c r="A1038" s="3" t="s">
        <v>204</v>
      </c>
      <c r="B1038" s="3" t="s">
        <v>205</v>
      </c>
      <c r="C1038" s="3" t="s">
        <v>482</v>
      </c>
      <c r="D1038" s="3" t="s">
        <v>483</v>
      </c>
      <c r="E1038" s="4">
        <v>13</v>
      </c>
      <c r="F1038" s="4">
        <v>35</v>
      </c>
      <c r="G1038" s="3" t="s">
        <v>956</v>
      </c>
      <c r="H1038" s="3" t="s">
        <v>1229</v>
      </c>
      <c r="I1038" s="3" t="s">
        <v>37718</v>
      </c>
      <c r="J1038" s="3" t="s">
        <v>1386</v>
      </c>
    </row>
    <row r="1039" spans="1:10" s="6" customFormat="1" ht="15" customHeight="1" x14ac:dyDescent="0.3">
      <c r="A1039" s="3" t="s">
        <v>204</v>
      </c>
      <c r="B1039" s="3" t="s">
        <v>205</v>
      </c>
      <c r="C1039" s="3" t="s">
        <v>532</v>
      </c>
      <c r="D1039" s="3" t="s">
        <v>533</v>
      </c>
      <c r="E1039" s="4">
        <v>13</v>
      </c>
      <c r="F1039" s="4">
        <v>39</v>
      </c>
      <c r="G1039" s="3" t="s">
        <v>956</v>
      </c>
      <c r="H1039" s="3" t="s">
        <v>1265</v>
      </c>
      <c r="I1039" s="3" t="s">
        <v>37718</v>
      </c>
      <c r="J1039" s="3" t="s">
        <v>1386</v>
      </c>
    </row>
    <row r="1040" spans="1:10" s="6" customFormat="1" ht="15" customHeight="1" x14ac:dyDescent="0.3">
      <c r="A1040" s="3" t="s">
        <v>204</v>
      </c>
      <c r="B1040" s="3" t="s">
        <v>205</v>
      </c>
      <c r="C1040" s="3" t="s">
        <v>593</v>
      </c>
      <c r="D1040" s="3" t="s">
        <v>594</v>
      </c>
      <c r="E1040" s="4">
        <v>13</v>
      </c>
      <c r="F1040" s="4">
        <v>44</v>
      </c>
      <c r="G1040" s="3" t="s">
        <v>956</v>
      </c>
      <c r="H1040" s="3" t="s">
        <v>1333</v>
      </c>
      <c r="I1040" s="3" t="s">
        <v>37718</v>
      </c>
      <c r="J1040" s="3" t="s">
        <v>1386</v>
      </c>
    </row>
    <row r="1041" spans="1:10" s="6" customFormat="1" ht="15" customHeight="1" x14ac:dyDescent="0.3">
      <c r="A1041" s="3" t="s">
        <v>204</v>
      </c>
      <c r="B1041" s="3" t="s">
        <v>205</v>
      </c>
      <c r="C1041" s="3" t="s">
        <v>25</v>
      </c>
      <c r="D1041" s="3" t="s">
        <v>26</v>
      </c>
      <c r="E1041" s="4">
        <v>13</v>
      </c>
      <c r="F1041" s="4">
        <v>1</v>
      </c>
      <c r="G1041" s="3" t="s">
        <v>956</v>
      </c>
      <c r="H1041" s="3" t="s">
        <v>623</v>
      </c>
      <c r="I1041" s="3" t="s">
        <v>37718</v>
      </c>
      <c r="J1041" s="3" t="s">
        <v>5121</v>
      </c>
    </row>
    <row r="1042" spans="1:10" s="6" customFormat="1" ht="15" customHeight="1" x14ac:dyDescent="0.3">
      <c r="A1042" s="3" t="s">
        <v>204</v>
      </c>
      <c r="B1042" s="3" t="s">
        <v>205</v>
      </c>
      <c r="C1042" s="3" t="s">
        <v>128</v>
      </c>
      <c r="D1042" s="3" t="s">
        <v>129</v>
      </c>
      <c r="E1042" s="4">
        <v>13</v>
      </c>
      <c r="F1042" s="4">
        <v>8</v>
      </c>
      <c r="G1042" s="3" t="s">
        <v>956</v>
      </c>
      <c r="H1042" s="3" t="s">
        <v>803</v>
      </c>
      <c r="I1042" s="3" t="s">
        <v>37718</v>
      </c>
      <c r="J1042" s="3" t="s">
        <v>5121</v>
      </c>
    </row>
    <row r="1043" spans="1:10" s="6" customFormat="1" ht="15" customHeight="1" x14ac:dyDescent="0.3">
      <c r="A1043" s="3" t="s">
        <v>204</v>
      </c>
      <c r="B1043" s="3" t="s">
        <v>205</v>
      </c>
      <c r="C1043" s="3" t="s">
        <v>295</v>
      </c>
      <c r="D1043" s="3" t="s">
        <v>296</v>
      </c>
      <c r="E1043" s="4">
        <v>13</v>
      </c>
      <c r="F1043" s="4">
        <v>20</v>
      </c>
      <c r="G1043" s="3" t="s">
        <v>956</v>
      </c>
      <c r="H1043" s="3" t="s">
        <v>1028</v>
      </c>
      <c r="I1043" s="3" t="s">
        <v>37718</v>
      </c>
      <c r="J1043" s="3" t="s">
        <v>5121</v>
      </c>
    </row>
    <row r="1044" spans="1:10" s="6" customFormat="1" ht="15" customHeight="1" x14ac:dyDescent="0.3">
      <c r="A1044" s="3" t="s">
        <v>204</v>
      </c>
      <c r="B1044" s="3" t="s">
        <v>205</v>
      </c>
      <c r="C1044" s="3" t="s">
        <v>337</v>
      </c>
      <c r="D1044" s="3" t="s">
        <v>338</v>
      </c>
      <c r="E1044" s="4">
        <v>13</v>
      </c>
      <c r="F1044" s="4">
        <v>23</v>
      </c>
      <c r="G1044" s="3" t="s">
        <v>956</v>
      </c>
      <c r="H1044" s="3" t="s">
        <v>1068</v>
      </c>
      <c r="I1044" s="3" t="s">
        <v>37718</v>
      </c>
      <c r="J1044" s="3" t="s">
        <v>5121</v>
      </c>
    </row>
    <row r="1045" spans="1:10" s="6" customFormat="1" ht="15" customHeight="1" x14ac:dyDescent="0.3">
      <c r="A1045" s="3" t="s">
        <v>71</v>
      </c>
      <c r="B1045" s="3" t="s">
        <v>72</v>
      </c>
      <c r="C1045" s="3" t="s">
        <v>581</v>
      </c>
      <c r="D1045" s="3" t="s">
        <v>582</v>
      </c>
      <c r="E1045" s="4">
        <v>4</v>
      </c>
      <c r="F1045" s="4">
        <v>43</v>
      </c>
      <c r="G1045" s="3" t="s">
        <v>718</v>
      </c>
      <c r="H1045" s="3" t="s">
        <v>1321</v>
      </c>
      <c r="I1045" s="3" t="s">
        <v>37718</v>
      </c>
      <c r="J1045" s="3" t="s">
        <v>1382</v>
      </c>
    </row>
    <row r="1046" spans="1:10" s="6" customFormat="1" ht="15" customHeight="1" x14ac:dyDescent="0.3">
      <c r="A1046" s="3" t="s">
        <v>71</v>
      </c>
      <c r="B1046" s="3" t="s">
        <v>72</v>
      </c>
      <c r="C1046" s="3" t="s">
        <v>568</v>
      </c>
      <c r="D1046" s="3" t="s">
        <v>569</v>
      </c>
      <c r="E1046" s="4">
        <v>4</v>
      </c>
      <c r="F1046" s="4">
        <v>42</v>
      </c>
      <c r="G1046" s="3" t="s">
        <v>718</v>
      </c>
      <c r="H1046" s="3" t="s">
        <v>1302</v>
      </c>
      <c r="I1046" s="3" t="s">
        <v>37718</v>
      </c>
      <c r="J1046" s="3" t="s">
        <v>1382</v>
      </c>
    </row>
    <row r="1047" spans="1:10" s="6" customFormat="1" ht="15" customHeight="1" x14ac:dyDescent="0.3">
      <c r="A1047" s="3" t="s">
        <v>204</v>
      </c>
      <c r="B1047" s="3" t="s">
        <v>205</v>
      </c>
      <c r="C1047" s="3" t="s">
        <v>295</v>
      </c>
      <c r="D1047" s="3" t="s">
        <v>296</v>
      </c>
      <c r="E1047" s="4">
        <v>13</v>
      </c>
      <c r="F1047" s="4">
        <v>20</v>
      </c>
      <c r="G1047" s="3" t="s">
        <v>956</v>
      </c>
      <c r="H1047" s="3" t="s">
        <v>1028</v>
      </c>
      <c r="I1047" s="3" t="s">
        <v>37718</v>
      </c>
      <c r="J1047" s="3" t="s">
        <v>5484</v>
      </c>
    </row>
    <row r="1048" spans="1:10" s="6" customFormat="1" ht="15" customHeight="1" x14ac:dyDescent="0.3">
      <c r="A1048" s="3" t="s">
        <v>204</v>
      </c>
      <c r="B1048" s="3" t="s">
        <v>205</v>
      </c>
      <c r="C1048" s="3" t="s">
        <v>128</v>
      </c>
      <c r="D1048" s="3" t="s">
        <v>129</v>
      </c>
      <c r="E1048" s="4">
        <v>13</v>
      </c>
      <c r="F1048" s="4">
        <v>8</v>
      </c>
      <c r="G1048" s="3" t="s">
        <v>956</v>
      </c>
      <c r="H1048" s="3" t="s">
        <v>803</v>
      </c>
      <c r="I1048" s="3" t="s">
        <v>37718</v>
      </c>
      <c r="J1048" s="3" t="s">
        <v>5484</v>
      </c>
    </row>
    <row r="1049" spans="1:10" s="6" customFormat="1" ht="15" customHeight="1" x14ac:dyDescent="0.3">
      <c r="A1049" s="3" t="s">
        <v>204</v>
      </c>
      <c r="B1049" s="3" t="s">
        <v>205</v>
      </c>
      <c r="C1049" s="3" t="s">
        <v>42</v>
      </c>
      <c r="D1049" s="3" t="s">
        <v>43</v>
      </c>
      <c r="E1049" s="4">
        <v>13</v>
      </c>
      <c r="F1049" s="4">
        <v>2</v>
      </c>
      <c r="G1049" s="3" t="s">
        <v>956</v>
      </c>
      <c r="H1049" s="3" t="s">
        <v>686</v>
      </c>
      <c r="I1049" s="3" t="s">
        <v>37718</v>
      </c>
      <c r="J1049" s="3" t="s">
        <v>5484</v>
      </c>
    </row>
    <row r="1050" spans="1:10" s="6" customFormat="1" ht="15" customHeight="1" x14ac:dyDescent="0.3">
      <c r="A1050" s="3" t="s">
        <v>204</v>
      </c>
      <c r="B1050" s="3" t="s">
        <v>205</v>
      </c>
      <c r="C1050" s="3" t="s">
        <v>25</v>
      </c>
      <c r="D1050" s="3" t="s">
        <v>26</v>
      </c>
      <c r="E1050" s="4">
        <v>13</v>
      </c>
      <c r="F1050" s="4">
        <v>1</v>
      </c>
      <c r="G1050" s="3" t="s">
        <v>956</v>
      </c>
      <c r="H1050" s="3" t="s">
        <v>623</v>
      </c>
      <c r="I1050" s="3" t="s">
        <v>37718</v>
      </c>
      <c r="J1050" s="3" t="s">
        <v>5484</v>
      </c>
    </row>
    <row r="1051" spans="1:10" s="6" customFormat="1" ht="15" customHeight="1" x14ac:dyDescent="0.3">
      <c r="A1051" s="3" t="s">
        <v>545</v>
      </c>
      <c r="B1051" s="3" t="s">
        <v>546</v>
      </c>
      <c r="C1051" s="3" t="s">
        <v>366</v>
      </c>
      <c r="D1051" s="3" t="s">
        <v>367</v>
      </c>
      <c r="E1051" s="4">
        <v>40</v>
      </c>
      <c r="F1051" s="4">
        <v>25</v>
      </c>
      <c r="G1051" s="3" t="s">
        <v>1276</v>
      </c>
      <c r="H1051" s="3" t="s">
        <v>1110</v>
      </c>
      <c r="I1051" s="3" t="s">
        <v>37718</v>
      </c>
      <c r="J1051" s="3" t="s">
        <v>4865</v>
      </c>
    </row>
    <row r="1052" spans="1:10" s="6" customFormat="1" ht="15" customHeight="1" x14ac:dyDescent="0.3">
      <c r="A1052" s="3" t="s">
        <v>545</v>
      </c>
      <c r="B1052" s="3" t="s">
        <v>546</v>
      </c>
      <c r="C1052" s="3" t="s">
        <v>376</v>
      </c>
      <c r="D1052" s="3" t="s">
        <v>377</v>
      </c>
      <c r="E1052" s="4">
        <v>40</v>
      </c>
      <c r="F1052" s="4">
        <v>26</v>
      </c>
      <c r="G1052" s="3" t="s">
        <v>1276</v>
      </c>
      <c r="H1052" s="3" t="s">
        <v>1119</v>
      </c>
      <c r="I1052" s="3" t="s">
        <v>37718</v>
      </c>
      <c r="J1052" s="3" t="s">
        <v>4865</v>
      </c>
    </row>
    <row r="1053" spans="1:10" s="6" customFormat="1" ht="15" customHeight="1" x14ac:dyDescent="0.3">
      <c r="A1053" s="3" t="s">
        <v>545</v>
      </c>
      <c r="B1053" s="3" t="s">
        <v>546</v>
      </c>
      <c r="C1053" s="3" t="s">
        <v>389</v>
      </c>
      <c r="D1053" s="3" t="s">
        <v>390</v>
      </c>
      <c r="E1053" s="4">
        <v>40</v>
      </c>
      <c r="F1053" s="4">
        <v>27</v>
      </c>
      <c r="G1053" s="3" t="s">
        <v>1276</v>
      </c>
      <c r="H1053" s="3" t="s">
        <v>1127</v>
      </c>
      <c r="I1053" s="3" t="s">
        <v>37718</v>
      </c>
      <c r="J1053" s="3" t="s">
        <v>4865</v>
      </c>
    </row>
    <row r="1054" spans="1:10" s="6" customFormat="1" ht="15" customHeight="1" x14ac:dyDescent="0.3">
      <c r="A1054" s="3" t="s">
        <v>545</v>
      </c>
      <c r="B1054" s="3" t="s">
        <v>546</v>
      </c>
      <c r="C1054" s="3" t="s">
        <v>448</v>
      </c>
      <c r="D1054" s="3" t="s">
        <v>449</v>
      </c>
      <c r="E1054" s="4">
        <v>40</v>
      </c>
      <c r="F1054" s="4">
        <v>32</v>
      </c>
      <c r="G1054" s="3" t="s">
        <v>1276</v>
      </c>
      <c r="H1054" s="3" t="s">
        <v>1201</v>
      </c>
      <c r="I1054" s="3" t="s">
        <v>37718</v>
      </c>
      <c r="J1054" s="3" t="s">
        <v>4865</v>
      </c>
    </row>
    <row r="1055" spans="1:10" s="6" customFormat="1" ht="15" customHeight="1" x14ac:dyDescent="0.3">
      <c r="A1055" s="3" t="s">
        <v>545</v>
      </c>
      <c r="B1055" s="3" t="s">
        <v>546</v>
      </c>
      <c r="C1055" s="3" t="s">
        <v>493</v>
      </c>
      <c r="D1055" s="3" t="s">
        <v>494</v>
      </c>
      <c r="E1055" s="4">
        <v>40</v>
      </c>
      <c r="F1055" s="4">
        <v>36</v>
      </c>
      <c r="G1055" s="3" t="s">
        <v>1276</v>
      </c>
      <c r="H1055" s="3" t="s">
        <v>1241</v>
      </c>
      <c r="I1055" s="3" t="s">
        <v>37718</v>
      </c>
      <c r="J1055" s="3" t="s">
        <v>4865</v>
      </c>
    </row>
    <row r="1056" spans="1:10" s="6" customFormat="1" ht="15" customHeight="1" x14ac:dyDescent="0.3">
      <c r="A1056" s="3" t="s">
        <v>545</v>
      </c>
      <c r="B1056" s="3" t="s">
        <v>546</v>
      </c>
      <c r="C1056" s="3" t="s">
        <v>504</v>
      </c>
      <c r="D1056" s="3" t="s">
        <v>505</v>
      </c>
      <c r="E1056" s="4">
        <v>40</v>
      </c>
      <c r="F1056" s="4">
        <v>37</v>
      </c>
      <c r="G1056" s="3" t="s">
        <v>1276</v>
      </c>
      <c r="H1056" s="3" t="s">
        <v>1246</v>
      </c>
      <c r="I1056" s="3" t="s">
        <v>37718</v>
      </c>
      <c r="J1056" s="3" t="s">
        <v>4865</v>
      </c>
    </row>
    <row r="1057" spans="1:10" s="6" customFormat="1" ht="15" customHeight="1" x14ac:dyDescent="0.3">
      <c r="A1057" s="3" t="s">
        <v>545</v>
      </c>
      <c r="B1057" s="3" t="s">
        <v>546</v>
      </c>
      <c r="C1057" s="3" t="s">
        <v>568</v>
      </c>
      <c r="D1057" s="3" t="s">
        <v>569</v>
      </c>
      <c r="E1057" s="4">
        <v>40</v>
      </c>
      <c r="F1057" s="4">
        <v>42</v>
      </c>
      <c r="G1057" s="3" t="s">
        <v>1276</v>
      </c>
      <c r="H1057" s="3" t="s">
        <v>1302</v>
      </c>
      <c r="I1057" s="3" t="s">
        <v>37718</v>
      </c>
      <c r="J1057" s="3" t="s">
        <v>4865</v>
      </c>
    </row>
    <row r="1058" spans="1:10" s="6" customFormat="1" ht="15" customHeight="1" x14ac:dyDescent="0.3">
      <c r="A1058" s="3" t="s">
        <v>545</v>
      </c>
      <c r="B1058" s="3" t="s">
        <v>546</v>
      </c>
      <c r="C1058" s="3" t="s">
        <v>581</v>
      </c>
      <c r="D1058" s="3" t="s">
        <v>582</v>
      </c>
      <c r="E1058" s="4">
        <v>40</v>
      </c>
      <c r="F1058" s="4">
        <v>43</v>
      </c>
      <c r="G1058" s="3" t="s">
        <v>1276</v>
      </c>
      <c r="H1058" s="3" t="s">
        <v>1321</v>
      </c>
      <c r="I1058" s="3" t="s">
        <v>37718</v>
      </c>
      <c r="J1058" s="3" t="s">
        <v>4865</v>
      </c>
    </row>
    <row r="1059" spans="1:10" s="6" customFormat="1" ht="15" customHeight="1" x14ac:dyDescent="0.3">
      <c r="A1059" s="3" t="s">
        <v>71</v>
      </c>
      <c r="B1059" s="3" t="s">
        <v>72</v>
      </c>
      <c r="C1059" s="3" t="s">
        <v>504</v>
      </c>
      <c r="D1059" s="3" t="s">
        <v>505</v>
      </c>
      <c r="E1059" s="4">
        <v>4</v>
      </c>
      <c r="F1059" s="4">
        <v>37</v>
      </c>
      <c r="G1059" s="3" t="s">
        <v>718</v>
      </c>
      <c r="H1059" s="3" t="s">
        <v>1246</v>
      </c>
      <c r="I1059" s="3" t="s">
        <v>37718</v>
      </c>
      <c r="J1059" s="3" t="s">
        <v>1382</v>
      </c>
    </row>
    <row r="1060" spans="1:10" s="6" customFormat="1" ht="15" customHeight="1" x14ac:dyDescent="0.3">
      <c r="A1060" s="3" t="s">
        <v>545</v>
      </c>
      <c r="B1060" s="3" t="s">
        <v>546</v>
      </c>
      <c r="C1060" s="3" t="s">
        <v>605</v>
      </c>
      <c r="D1060" s="3" t="s">
        <v>606</v>
      </c>
      <c r="E1060" s="4">
        <v>40</v>
      </c>
      <c r="F1060" s="4">
        <v>45</v>
      </c>
      <c r="G1060" s="3" t="s">
        <v>1276</v>
      </c>
      <c r="H1060" s="3" t="s">
        <v>1340</v>
      </c>
      <c r="I1060" s="3" t="s">
        <v>37718</v>
      </c>
      <c r="J1060" s="3" t="s">
        <v>4865</v>
      </c>
    </row>
    <row r="1061" spans="1:10" s="6" customFormat="1" ht="15" customHeight="1" x14ac:dyDescent="0.3">
      <c r="A1061" s="3" t="s">
        <v>545</v>
      </c>
      <c r="B1061" s="3" t="s">
        <v>546</v>
      </c>
      <c r="C1061" s="3" t="s">
        <v>173</v>
      </c>
      <c r="D1061" s="3" t="s">
        <v>174</v>
      </c>
      <c r="E1061" s="4">
        <v>40</v>
      </c>
      <c r="F1061" s="4">
        <v>11</v>
      </c>
      <c r="G1061" s="3" t="s">
        <v>1276</v>
      </c>
      <c r="H1061" s="3" t="s">
        <v>867</v>
      </c>
      <c r="I1061" s="3" t="s">
        <v>37718</v>
      </c>
      <c r="J1061" s="3" t="s">
        <v>6954</v>
      </c>
    </row>
    <row r="1062" spans="1:10" s="6" customFormat="1" ht="15" customHeight="1" x14ac:dyDescent="0.3">
      <c r="A1062" s="3" t="s">
        <v>545</v>
      </c>
      <c r="B1062" s="3" t="s">
        <v>546</v>
      </c>
      <c r="C1062" s="3" t="s">
        <v>295</v>
      </c>
      <c r="D1062" s="3" t="s">
        <v>296</v>
      </c>
      <c r="E1062" s="4">
        <v>40</v>
      </c>
      <c r="F1062" s="4">
        <v>20</v>
      </c>
      <c r="G1062" s="3" t="s">
        <v>1276</v>
      </c>
      <c r="H1062" s="3" t="s">
        <v>1028</v>
      </c>
      <c r="I1062" s="3" t="s">
        <v>37718</v>
      </c>
      <c r="J1062" s="3" t="s">
        <v>6954</v>
      </c>
    </row>
    <row r="1063" spans="1:10" s="6" customFormat="1" ht="15" customHeight="1" x14ac:dyDescent="0.3">
      <c r="A1063" s="3" t="s">
        <v>545</v>
      </c>
      <c r="B1063" s="3" t="s">
        <v>546</v>
      </c>
      <c r="C1063" s="3" t="s">
        <v>337</v>
      </c>
      <c r="D1063" s="3" t="s">
        <v>338</v>
      </c>
      <c r="E1063" s="4">
        <v>40</v>
      </c>
      <c r="F1063" s="4">
        <v>23</v>
      </c>
      <c r="G1063" s="3" t="s">
        <v>1276</v>
      </c>
      <c r="H1063" s="3" t="s">
        <v>1068</v>
      </c>
      <c r="I1063" s="3" t="s">
        <v>37718</v>
      </c>
      <c r="J1063" s="3" t="s">
        <v>6954</v>
      </c>
    </row>
    <row r="1064" spans="1:10" s="6" customFormat="1" ht="15" customHeight="1" x14ac:dyDescent="0.3">
      <c r="A1064" s="3" t="s">
        <v>545</v>
      </c>
      <c r="B1064" s="3" t="s">
        <v>546</v>
      </c>
      <c r="C1064" s="3" t="s">
        <v>448</v>
      </c>
      <c r="D1064" s="3" t="s">
        <v>449</v>
      </c>
      <c r="E1064" s="4">
        <v>40</v>
      </c>
      <c r="F1064" s="4">
        <v>32</v>
      </c>
      <c r="G1064" s="3" t="s">
        <v>1276</v>
      </c>
      <c r="H1064" s="3" t="s">
        <v>1201</v>
      </c>
      <c r="I1064" s="3" t="s">
        <v>37718</v>
      </c>
      <c r="J1064" s="3" t="s">
        <v>6954</v>
      </c>
    </row>
    <row r="1065" spans="1:10" s="6" customFormat="1" ht="15" customHeight="1" x14ac:dyDescent="0.3">
      <c r="A1065" s="3" t="s">
        <v>545</v>
      </c>
      <c r="B1065" s="3" t="s">
        <v>546</v>
      </c>
      <c r="C1065" s="3" t="s">
        <v>605</v>
      </c>
      <c r="D1065" s="3" t="s">
        <v>606</v>
      </c>
      <c r="E1065" s="4">
        <v>40</v>
      </c>
      <c r="F1065" s="4">
        <v>45</v>
      </c>
      <c r="G1065" s="3" t="s">
        <v>1276</v>
      </c>
      <c r="H1065" s="3" t="s">
        <v>1340</v>
      </c>
      <c r="I1065" s="3" t="s">
        <v>37718</v>
      </c>
      <c r="J1065" s="3" t="s">
        <v>7176</v>
      </c>
    </row>
    <row r="1066" spans="1:10" s="6" customFormat="1" ht="15" customHeight="1" x14ac:dyDescent="0.3">
      <c r="A1066" s="3" t="s">
        <v>545</v>
      </c>
      <c r="B1066" s="3" t="s">
        <v>546</v>
      </c>
      <c r="C1066" s="3" t="s">
        <v>260</v>
      </c>
      <c r="D1066" s="3" t="s">
        <v>261</v>
      </c>
      <c r="E1066" s="4">
        <v>40</v>
      </c>
      <c r="F1066" s="4">
        <v>17</v>
      </c>
      <c r="G1066" s="3" t="s">
        <v>1276</v>
      </c>
      <c r="H1066" s="3" t="s">
        <v>1005</v>
      </c>
      <c r="I1066" s="3" t="s">
        <v>37718</v>
      </c>
      <c r="J1066" s="3" t="s">
        <v>7043</v>
      </c>
    </row>
    <row r="1067" spans="1:10" s="6" customFormat="1" ht="15" customHeight="1" x14ac:dyDescent="0.3">
      <c r="A1067" s="3" t="s">
        <v>545</v>
      </c>
      <c r="B1067" s="3" t="s">
        <v>546</v>
      </c>
      <c r="C1067" s="3" t="s">
        <v>272</v>
      </c>
      <c r="D1067" s="3" t="s">
        <v>273</v>
      </c>
      <c r="E1067" s="4">
        <v>40</v>
      </c>
      <c r="F1067" s="4">
        <v>18</v>
      </c>
      <c r="G1067" s="3" t="s">
        <v>1276</v>
      </c>
      <c r="H1067" s="3" t="s">
        <v>1009</v>
      </c>
      <c r="I1067" s="3" t="s">
        <v>37718</v>
      </c>
      <c r="J1067" s="3" t="s">
        <v>7043</v>
      </c>
    </row>
    <row r="1068" spans="1:10" s="6" customFormat="1" ht="15" customHeight="1" x14ac:dyDescent="0.3">
      <c r="A1068" s="3" t="s">
        <v>545</v>
      </c>
      <c r="B1068" s="3" t="s">
        <v>546</v>
      </c>
      <c r="C1068" s="3" t="s">
        <v>295</v>
      </c>
      <c r="D1068" s="3" t="s">
        <v>296</v>
      </c>
      <c r="E1068" s="4">
        <v>40</v>
      </c>
      <c r="F1068" s="4">
        <v>20</v>
      </c>
      <c r="G1068" s="3" t="s">
        <v>1276</v>
      </c>
      <c r="H1068" s="3" t="s">
        <v>1028</v>
      </c>
      <c r="I1068" s="3" t="s">
        <v>37718</v>
      </c>
      <c r="J1068" s="3" t="s">
        <v>7043</v>
      </c>
    </row>
    <row r="1069" spans="1:10" s="6" customFormat="1" ht="15" customHeight="1" x14ac:dyDescent="0.3">
      <c r="A1069" s="3" t="s">
        <v>545</v>
      </c>
      <c r="B1069" s="3" t="s">
        <v>546</v>
      </c>
      <c r="C1069" s="3" t="s">
        <v>112</v>
      </c>
      <c r="D1069" s="3" t="s">
        <v>113</v>
      </c>
      <c r="E1069" s="4">
        <v>40</v>
      </c>
      <c r="F1069" s="4">
        <v>7</v>
      </c>
      <c r="G1069" s="3" t="s">
        <v>1276</v>
      </c>
      <c r="H1069" s="3" t="s">
        <v>749</v>
      </c>
      <c r="I1069" s="3" t="s">
        <v>37718</v>
      </c>
      <c r="J1069" s="3" t="s">
        <v>6954</v>
      </c>
    </row>
    <row r="1070" spans="1:10" s="6" customFormat="1" ht="15" customHeight="1" x14ac:dyDescent="0.3">
      <c r="A1070" s="3" t="s">
        <v>71</v>
      </c>
      <c r="B1070" s="3" t="s">
        <v>72</v>
      </c>
      <c r="C1070" s="3" t="s">
        <v>468</v>
      </c>
      <c r="D1070" s="3" t="s">
        <v>469</v>
      </c>
      <c r="E1070" s="4">
        <v>4</v>
      </c>
      <c r="F1070" s="4">
        <v>34</v>
      </c>
      <c r="G1070" s="3" t="s">
        <v>718</v>
      </c>
      <c r="H1070" s="3" t="s">
        <v>1225</v>
      </c>
      <c r="I1070" s="3" t="s">
        <v>37718</v>
      </c>
      <c r="J1070" s="3" t="s">
        <v>1382</v>
      </c>
    </row>
    <row r="1071" spans="1:10" s="6" customFormat="1" ht="15" customHeight="1" x14ac:dyDescent="0.3">
      <c r="A1071" s="3" t="s">
        <v>71</v>
      </c>
      <c r="B1071" s="3" t="s">
        <v>72</v>
      </c>
      <c r="C1071" s="3" t="s">
        <v>448</v>
      </c>
      <c r="D1071" s="3" t="s">
        <v>449</v>
      </c>
      <c r="E1071" s="4">
        <v>4</v>
      </c>
      <c r="F1071" s="4">
        <v>32</v>
      </c>
      <c r="G1071" s="3" t="s">
        <v>718</v>
      </c>
      <c r="H1071" s="3" t="s">
        <v>1201</v>
      </c>
      <c r="I1071" s="3" t="s">
        <v>37718</v>
      </c>
      <c r="J1071" s="3" t="s">
        <v>1382</v>
      </c>
    </row>
    <row r="1072" spans="1:10" s="6" customFormat="1" ht="15" customHeight="1" x14ac:dyDescent="0.3">
      <c r="A1072" s="3" t="s">
        <v>71</v>
      </c>
      <c r="B1072" s="3" t="s">
        <v>72</v>
      </c>
      <c r="C1072" s="3" t="s">
        <v>366</v>
      </c>
      <c r="D1072" s="3" t="s">
        <v>367</v>
      </c>
      <c r="E1072" s="4">
        <v>4</v>
      </c>
      <c r="F1072" s="4">
        <v>25</v>
      </c>
      <c r="G1072" s="3" t="s">
        <v>718</v>
      </c>
      <c r="H1072" s="3" t="s">
        <v>1110</v>
      </c>
      <c r="I1072" s="3" t="s">
        <v>37718</v>
      </c>
      <c r="J1072" s="3" t="s">
        <v>1382</v>
      </c>
    </row>
    <row r="1073" spans="1:10" s="6" customFormat="1" ht="15" customHeight="1" x14ac:dyDescent="0.3">
      <c r="A1073" s="3" t="s">
        <v>71</v>
      </c>
      <c r="B1073" s="3" t="s">
        <v>72</v>
      </c>
      <c r="C1073" s="3" t="s">
        <v>158</v>
      </c>
      <c r="D1073" s="3" t="s">
        <v>159</v>
      </c>
      <c r="E1073" s="4">
        <v>4</v>
      </c>
      <c r="F1073" s="4">
        <v>10</v>
      </c>
      <c r="G1073" s="3" t="s">
        <v>718</v>
      </c>
      <c r="H1073" s="3" t="s">
        <v>854</v>
      </c>
      <c r="I1073" s="3" t="s">
        <v>37718</v>
      </c>
      <c r="J1073" s="3" t="s">
        <v>4865</v>
      </c>
    </row>
    <row r="1074" spans="1:10" s="6" customFormat="1" ht="15" customHeight="1" x14ac:dyDescent="0.3">
      <c r="A1074" s="3" t="s">
        <v>71</v>
      </c>
      <c r="B1074" s="3" t="s">
        <v>72</v>
      </c>
      <c r="C1074" s="3" t="s">
        <v>142</v>
      </c>
      <c r="D1074" s="3" t="s">
        <v>143</v>
      </c>
      <c r="E1074" s="4">
        <v>4</v>
      </c>
      <c r="F1074" s="4">
        <v>9</v>
      </c>
      <c r="G1074" s="3" t="s">
        <v>718</v>
      </c>
      <c r="H1074" s="3" t="s">
        <v>820</v>
      </c>
      <c r="I1074" s="3" t="s">
        <v>37718</v>
      </c>
      <c r="J1074" s="3" t="s">
        <v>4865</v>
      </c>
    </row>
    <row r="1075" spans="1:10" s="6" customFormat="1" ht="15" customHeight="1" x14ac:dyDescent="0.3">
      <c r="A1075" s="3" t="s">
        <v>71</v>
      </c>
      <c r="B1075" s="3" t="s">
        <v>72</v>
      </c>
      <c r="C1075" s="3" t="s">
        <v>112</v>
      </c>
      <c r="D1075" s="3" t="s">
        <v>113</v>
      </c>
      <c r="E1075" s="4">
        <v>4</v>
      </c>
      <c r="F1075" s="4">
        <v>7</v>
      </c>
      <c r="G1075" s="3" t="s">
        <v>718</v>
      </c>
      <c r="H1075" s="3" t="s">
        <v>749</v>
      </c>
      <c r="I1075" s="3" t="s">
        <v>37718</v>
      </c>
      <c r="J1075" s="3" t="s">
        <v>4865</v>
      </c>
    </row>
    <row r="1076" spans="1:10" s="6" customFormat="1" ht="15" customHeight="1" x14ac:dyDescent="0.3">
      <c r="A1076" s="3" t="s">
        <v>71</v>
      </c>
      <c r="B1076" s="3" t="s">
        <v>72</v>
      </c>
      <c r="C1076" s="3" t="s">
        <v>86</v>
      </c>
      <c r="D1076" s="3" t="s">
        <v>87</v>
      </c>
      <c r="E1076" s="4">
        <v>4</v>
      </c>
      <c r="F1076" s="4">
        <v>5</v>
      </c>
      <c r="G1076" s="3" t="s">
        <v>718</v>
      </c>
      <c r="H1076" s="3" t="s">
        <v>731</v>
      </c>
      <c r="I1076" s="3" t="s">
        <v>37718</v>
      </c>
      <c r="J1076" s="3" t="s">
        <v>4865</v>
      </c>
    </row>
    <row r="1077" spans="1:10" s="6" customFormat="1" ht="15" customHeight="1" x14ac:dyDescent="0.3">
      <c r="A1077" s="3" t="s">
        <v>71</v>
      </c>
      <c r="B1077" s="3" t="s">
        <v>72</v>
      </c>
      <c r="C1077" s="3" t="s">
        <v>57</v>
      </c>
      <c r="D1077" s="3" t="s">
        <v>58</v>
      </c>
      <c r="E1077" s="4">
        <v>4</v>
      </c>
      <c r="F1077" s="4">
        <v>3</v>
      </c>
      <c r="G1077" s="3" t="s">
        <v>718</v>
      </c>
      <c r="H1077" s="3" t="s">
        <v>705</v>
      </c>
      <c r="I1077" s="3" t="s">
        <v>37718</v>
      </c>
      <c r="J1077" s="3" t="s">
        <v>4865</v>
      </c>
    </row>
    <row r="1078" spans="1:10" s="6" customFormat="1" ht="15" customHeight="1" x14ac:dyDescent="0.3">
      <c r="A1078" s="3" t="s">
        <v>71</v>
      </c>
      <c r="B1078" s="3" t="s">
        <v>72</v>
      </c>
      <c r="C1078" s="3" t="s">
        <v>42</v>
      </c>
      <c r="D1078" s="3" t="s">
        <v>43</v>
      </c>
      <c r="E1078" s="4">
        <v>4</v>
      </c>
      <c r="F1078" s="4">
        <v>2</v>
      </c>
      <c r="G1078" s="3" t="s">
        <v>718</v>
      </c>
      <c r="H1078" s="3" t="s">
        <v>686</v>
      </c>
      <c r="I1078" s="3" t="s">
        <v>37718</v>
      </c>
      <c r="J1078" s="3" t="s">
        <v>4865</v>
      </c>
    </row>
    <row r="1079" spans="1:10" s="6" customFormat="1" ht="15" customHeight="1" x14ac:dyDescent="0.3">
      <c r="A1079" s="3" t="s">
        <v>71</v>
      </c>
      <c r="B1079" s="3" t="s">
        <v>72</v>
      </c>
      <c r="C1079" s="3" t="s">
        <v>25</v>
      </c>
      <c r="D1079" s="3" t="s">
        <v>26</v>
      </c>
      <c r="E1079" s="4">
        <v>4</v>
      </c>
      <c r="F1079" s="4">
        <v>1</v>
      </c>
      <c r="G1079" s="3" t="s">
        <v>718</v>
      </c>
      <c r="H1079" s="3" t="s">
        <v>623</v>
      </c>
      <c r="I1079" s="3" t="s">
        <v>37718</v>
      </c>
      <c r="J1079" s="3" t="s">
        <v>4865</v>
      </c>
    </row>
    <row r="1080" spans="1:10" s="6" customFormat="1" ht="15" customHeight="1" x14ac:dyDescent="0.3">
      <c r="A1080" s="3" t="s">
        <v>71</v>
      </c>
      <c r="B1080" s="3" t="s">
        <v>72</v>
      </c>
      <c r="C1080" s="3" t="s">
        <v>581</v>
      </c>
      <c r="D1080" s="3" t="s">
        <v>582</v>
      </c>
      <c r="E1080" s="4">
        <v>4</v>
      </c>
      <c r="F1080" s="4">
        <v>43</v>
      </c>
      <c r="G1080" s="3" t="s">
        <v>718</v>
      </c>
      <c r="H1080" s="3" t="s">
        <v>1321</v>
      </c>
      <c r="I1080" s="3" t="s">
        <v>37718</v>
      </c>
      <c r="J1080" s="3" t="s">
        <v>4879</v>
      </c>
    </row>
    <row r="1081" spans="1:10" s="6" customFormat="1" ht="15" customHeight="1" x14ac:dyDescent="0.3">
      <c r="A1081" s="3" t="s">
        <v>71</v>
      </c>
      <c r="B1081" s="3" t="s">
        <v>72</v>
      </c>
      <c r="C1081" s="3" t="s">
        <v>173</v>
      </c>
      <c r="D1081" s="3" t="s">
        <v>174</v>
      </c>
      <c r="E1081" s="4">
        <v>4</v>
      </c>
      <c r="F1081" s="4">
        <v>11</v>
      </c>
      <c r="G1081" s="3" t="s">
        <v>718</v>
      </c>
      <c r="H1081" s="3" t="s">
        <v>867</v>
      </c>
      <c r="I1081" s="3" t="s">
        <v>37718</v>
      </c>
      <c r="J1081" s="3" t="s">
        <v>4865</v>
      </c>
    </row>
    <row r="1082" spans="1:10" s="6" customFormat="1" ht="15" customHeight="1" x14ac:dyDescent="0.3">
      <c r="A1082" s="3" t="s">
        <v>71</v>
      </c>
      <c r="B1082" s="3" t="s">
        <v>72</v>
      </c>
      <c r="C1082" s="3" t="s">
        <v>295</v>
      </c>
      <c r="D1082" s="3" t="s">
        <v>296</v>
      </c>
      <c r="E1082" s="4">
        <v>4</v>
      </c>
      <c r="F1082" s="4">
        <v>20</v>
      </c>
      <c r="G1082" s="3" t="s">
        <v>718</v>
      </c>
      <c r="H1082" s="3" t="s">
        <v>1028</v>
      </c>
      <c r="I1082" s="3" t="s">
        <v>37718</v>
      </c>
      <c r="J1082" s="3" t="s">
        <v>4879</v>
      </c>
    </row>
    <row r="1083" spans="1:10" s="6" customFormat="1" ht="15" customHeight="1" x14ac:dyDescent="0.3">
      <c r="A1083" s="3" t="s">
        <v>71</v>
      </c>
      <c r="B1083" s="3" t="s">
        <v>72</v>
      </c>
      <c r="C1083" s="3" t="s">
        <v>42</v>
      </c>
      <c r="D1083" s="3" t="s">
        <v>43</v>
      </c>
      <c r="E1083" s="4">
        <v>4</v>
      </c>
      <c r="F1083" s="4">
        <v>2</v>
      </c>
      <c r="G1083" s="3" t="s">
        <v>718</v>
      </c>
      <c r="H1083" s="3" t="s">
        <v>686</v>
      </c>
      <c r="I1083" s="3" t="s">
        <v>37718</v>
      </c>
      <c r="J1083" s="3" t="s">
        <v>4879</v>
      </c>
    </row>
    <row r="1084" spans="1:10" s="6" customFormat="1" ht="15" customHeight="1" x14ac:dyDescent="0.3">
      <c r="A1084" s="3" t="s">
        <v>71</v>
      </c>
      <c r="B1084" s="3" t="s">
        <v>72</v>
      </c>
      <c r="C1084" s="3" t="s">
        <v>25</v>
      </c>
      <c r="D1084" s="3" t="s">
        <v>26</v>
      </c>
      <c r="E1084" s="4">
        <v>4</v>
      </c>
      <c r="F1084" s="4">
        <v>1</v>
      </c>
      <c r="G1084" s="3" t="s">
        <v>718</v>
      </c>
      <c r="H1084" s="3" t="s">
        <v>623</v>
      </c>
      <c r="I1084" s="3" t="s">
        <v>37718</v>
      </c>
      <c r="J1084" s="3" t="s">
        <v>4879</v>
      </c>
    </row>
    <row r="1085" spans="1:10" s="6" customFormat="1" ht="15" customHeight="1" x14ac:dyDescent="0.3">
      <c r="A1085" s="3" t="s">
        <v>71</v>
      </c>
      <c r="B1085" s="3" t="s">
        <v>72</v>
      </c>
      <c r="C1085" s="3" t="s">
        <v>142</v>
      </c>
      <c r="D1085" s="3" t="s">
        <v>143</v>
      </c>
      <c r="E1085" s="4">
        <v>4</v>
      </c>
      <c r="F1085" s="4">
        <v>9</v>
      </c>
      <c r="G1085" s="3" t="s">
        <v>718</v>
      </c>
      <c r="H1085" s="3" t="s">
        <v>820</v>
      </c>
      <c r="I1085" s="3" t="s">
        <v>37718</v>
      </c>
      <c r="J1085" s="3" t="s">
        <v>1447</v>
      </c>
    </row>
    <row r="1086" spans="1:10" s="6" customFormat="1" ht="15" customHeight="1" x14ac:dyDescent="0.3">
      <c r="A1086" s="3" t="s">
        <v>71</v>
      </c>
      <c r="B1086" s="3" t="s">
        <v>72</v>
      </c>
      <c r="C1086" s="3" t="s">
        <v>42</v>
      </c>
      <c r="D1086" s="3" t="s">
        <v>43</v>
      </c>
      <c r="E1086" s="4">
        <v>4</v>
      </c>
      <c r="F1086" s="4">
        <v>2</v>
      </c>
      <c r="G1086" s="3" t="s">
        <v>718</v>
      </c>
      <c r="H1086" s="3" t="s">
        <v>686</v>
      </c>
      <c r="I1086" s="3" t="s">
        <v>37718</v>
      </c>
      <c r="J1086" s="3" t="s">
        <v>1447</v>
      </c>
    </row>
    <row r="1087" spans="1:10" s="6" customFormat="1" ht="15" customHeight="1" x14ac:dyDescent="0.3">
      <c r="A1087" s="3" t="s">
        <v>71</v>
      </c>
      <c r="B1087" s="3" t="s">
        <v>72</v>
      </c>
      <c r="C1087" s="3" t="s">
        <v>459</v>
      </c>
      <c r="D1087" s="3" t="s">
        <v>460</v>
      </c>
      <c r="E1087" s="4">
        <v>4</v>
      </c>
      <c r="F1087" s="4">
        <v>33</v>
      </c>
      <c r="G1087" s="3" t="s">
        <v>718</v>
      </c>
      <c r="H1087" s="3" t="s">
        <v>1221</v>
      </c>
      <c r="I1087" s="3" t="s">
        <v>37718</v>
      </c>
      <c r="J1087" s="3" t="s">
        <v>462</v>
      </c>
    </row>
    <row r="1088" spans="1:10" s="6" customFormat="1" ht="15" customHeight="1" x14ac:dyDescent="0.3">
      <c r="A1088" s="3" t="s">
        <v>71</v>
      </c>
      <c r="B1088" s="3" t="s">
        <v>72</v>
      </c>
      <c r="C1088" s="3" t="s">
        <v>232</v>
      </c>
      <c r="D1088" s="3" t="s">
        <v>233</v>
      </c>
      <c r="E1088" s="4">
        <v>4</v>
      </c>
      <c r="F1088" s="4">
        <v>15</v>
      </c>
      <c r="G1088" s="3" t="s">
        <v>718</v>
      </c>
      <c r="H1088" s="3" t="s">
        <v>986</v>
      </c>
      <c r="I1088" s="3" t="s">
        <v>37718</v>
      </c>
      <c r="J1088" s="3" t="s">
        <v>462</v>
      </c>
    </row>
    <row r="1089" spans="1:10" s="6" customFormat="1" ht="15" customHeight="1" x14ac:dyDescent="0.3">
      <c r="A1089" s="3" t="s">
        <v>71</v>
      </c>
      <c r="B1089" s="3" t="s">
        <v>72</v>
      </c>
      <c r="C1089" s="3" t="s">
        <v>42</v>
      </c>
      <c r="D1089" s="3" t="s">
        <v>43</v>
      </c>
      <c r="E1089" s="4">
        <v>4</v>
      </c>
      <c r="F1089" s="4">
        <v>2</v>
      </c>
      <c r="G1089" s="3" t="s">
        <v>718</v>
      </c>
      <c r="H1089" s="3" t="s">
        <v>686</v>
      </c>
      <c r="I1089" s="3" t="s">
        <v>37718</v>
      </c>
      <c r="J1089" s="3" t="s">
        <v>462</v>
      </c>
    </row>
    <row r="1090" spans="1:10" s="6" customFormat="1" ht="15" customHeight="1" x14ac:dyDescent="0.3">
      <c r="A1090" s="3" t="s">
        <v>71</v>
      </c>
      <c r="B1090" s="3" t="s">
        <v>72</v>
      </c>
      <c r="C1090" s="3" t="s">
        <v>42</v>
      </c>
      <c r="D1090" s="3" t="s">
        <v>43</v>
      </c>
      <c r="E1090" s="4">
        <v>4</v>
      </c>
      <c r="F1090" s="4">
        <v>2</v>
      </c>
      <c r="G1090" s="3" t="s">
        <v>718</v>
      </c>
      <c r="H1090" s="3" t="s">
        <v>686</v>
      </c>
      <c r="I1090" s="3" t="s">
        <v>37718</v>
      </c>
      <c r="J1090" s="3" t="s">
        <v>4193</v>
      </c>
    </row>
    <row r="1091" spans="1:10" s="6" customFormat="1" ht="15" customHeight="1" x14ac:dyDescent="0.3">
      <c r="A1091" s="3" t="s">
        <v>71</v>
      </c>
      <c r="B1091" s="3" t="s">
        <v>72</v>
      </c>
      <c r="C1091" s="3" t="s">
        <v>189</v>
      </c>
      <c r="D1091" s="3" t="s">
        <v>190</v>
      </c>
      <c r="E1091" s="4">
        <v>4</v>
      </c>
      <c r="F1091" s="4">
        <v>12</v>
      </c>
      <c r="G1091" s="3" t="s">
        <v>718</v>
      </c>
      <c r="H1091" s="3" t="s">
        <v>948</v>
      </c>
      <c r="I1091" s="3" t="s">
        <v>37718</v>
      </c>
      <c r="J1091" s="3" t="s">
        <v>4879</v>
      </c>
    </row>
    <row r="1092" spans="1:10" s="6" customFormat="1" ht="15" customHeight="1" x14ac:dyDescent="0.3">
      <c r="A1092" s="3" t="s">
        <v>189</v>
      </c>
      <c r="B1092" s="3" t="s">
        <v>190</v>
      </c>
      <c r="C1092" s="3" t="s">
        <v>25</v>
      </c>
      <c r="D1092" s="3" t="s">
        <v>26</v>
      </c>
      <c r="E1092" s="4">
        <v>12</v>
      </c>
      <c r="F1092" s="4">
        <v>1</v>
      </c>
      <c r="G1092" s="3" t="s">
        <v>948</v>
      </c>
      <c r="H1092" s="3" t="s">
        <v>623</v>
      </c>
      <c r="I1092" s="3" t="s">
        <v>37718</v>
      </c>
      <c r="J1092" s="3" t="s">
        <v>4879</v>
      </c>
    </row>
    <row r="1093" spans="1:10" s="6" customFormat="1" ht="15" customHeight="1" x14ac:dyDescent="0.3">
      <c r="A1093" s="3" t="s">
        <v>71</v>
      </c>
      <c r="B1093" s="3" t="s">
        <v>72</v>
      </c>
      <c r="C1093" s="3" t="s">
        <v>189</v>
      </c>
      <c r="D1093" s="3" t="s">
        <v>190</v>
      </c>
      <c r="E1093" s="4">
        <v>4</v>
      </c>
      <c r="F1093" s="4">
        <v>12</v>
      </c>
      <c r="G1093" s="3" t="s">
        <v>718</v>
      </c>
      <c r="H1093" s="3" t="s">
        <v>948</v>
      </c>
      <c r="I1093" s="3" t="s">
        <v>37718</v>
      </c>
      <c r="J1093" s="3" t="s">
        <v>4865</v>
      </c>
    </row>
    <row r="1094" spans="1:10" s="6" customFormat="1" ht="15" customHeight="1" x14ac:dyDescent="0.3">
      <c r="A1094" s="3" t="s">
        <v>71</v>
      </c>
      <c r="B1094" s="3" t="s">
        <v>72</v>
      </c>
      <c r="C1094" s="3" t="s">
        <v>295</v>
      </c>
      <c r="D1094" s="3" t="s">
        <v>296</v>
      </c>
      <c r="E1094" s="4">
        <v>4</v>
      </c>
      <c r="F1094" s="4">
        <v>20</v>
      </c>
      <c r="G1094" s="3" t="s">
        <v>718</v>
      </c>
      <c r="H1094" s="3" t="s">
        <v>1028</v>
      </c>
      <c r="I1094" s="3" t="s">
        <v>37718</v>
      </c>
      <c r="J1094" s="3" t="s">
        <v>4865</v>
      </c>
    </row>
    <row r="1095" spans="1:10" s="6" customFormat="1" ht="15" customHeight="1" x14ac:dyDescent="0.3">
      <c r="A1095" s="3" t="s">
        <v>71</v>
      </c>
      <c r="B1095" s="3" t="s">
        <v>72</v>
      </c>
      <c r="C1095" s="3" t="s">
        <v>260</v>
      </c>
      <c r="D1095" s="3" t="s">
        <v>261</v>
      </c>
      <c r="E1095" s="4">
        <v>4</v>
      </c>
      <c r="F1095" s="4">
        <v>17</v>
      </c>
      <c r="G1095" s="3" t="s">
        <v>718</v>
      </c>
      <c r="H1095" s="3" t="s">
        <v>1005</v>
      </c>
      <c r="I1095" s="3" t="s">
        <v>37718</v>
      </c>
      <c r="J1095" s="3" t="s">
        <v>1382</v>
      </c>
    </row>
    <row r="1096" spans="1:10" s="6" customFormat="1" ht="15" customHeight="1" x14ac:dyDescent="0.3">
      <c r="A1096" s="3" t="s">
        <v>71</v>
      </c>
      <c r="B1096" s="3" t="s">
        <v>72</v>
      </c>
      <c r="C1096" s="3" t="s">
        <v>246</v>
      </c>
      <c r="D1096" s="3" t="s">
        <v>247</v>
      </c>
      <c r="E1096" s="4">
        <v>4</v>
      </c>
      <c r="F1096" s="4">
        <v>16</v>
      </c>
      <c r="G1096" s="3" t="s">
        <v>718</v>
      </c>
      <c r="H1096" s="3" t="s">
        <v>989</v>
      </c>
      <c r="I1096" s="3" t="s">
        <v>37718</v>
      </c>
      <c r="J1096" s="3" t="s">
        <v>1382</v>
      </c>
    </row>
    <row r="1097" spans="1:10" s="6" customFormat="1" ht="15" customHeight="1" x14ac:dyDescent="0.3">
      <c r="A1097" s="3" t="s">
        <v>71</v>
      </c>
      <c r="B1097" s="3" t="s">
        <v>72</v>
      </c>
      <c r="C1097" s="3" t="s">
        <v>189</v>
      </c>
      <c r="D1097" s="3" t="s">
        <v>190</v>
      </c>
      <c r="E1097" s="4">
        <v>4</v>
      </c>
      <c r="F1097" s="4">
        <v>12</v>
      </c>
      <c r="G1097" s="3" t="s">
        <v>718</v>
      </c>
      <c r="H1097" s="3" t="s">
        <v>948</v>
      </c>
      <c r="I1097" s="3" t="s">
        <v>37718</v>
      </c>
      <c r="J1097" s="3" t="s">
        <v>1382</v>
      </c>
    </row>
    <row r="1098" spans="1:10" s="6" customFormat="1" ht="15" customHeight="1" x14ac:dyDescent="0.3">
      <c r="A1098" s="3" t="s">
        <v>71</v>
      </c>
      <c r="B1098" s="3" t="s">
        <v>72</v>
      </c>
      <c r="C1098" s="3" t="s">
        <v>173</v>
      </c>
      <c r="D1098" s="3" t="s">
        <v>174</v>
      </c>
      <c r="E1098" s="4">
        <v>4</v>
      </c>
      <c r="F1098" s="4">
        <v>11</v>
      </c>
      <c r="G1098" s="3" t="s">
        <v>718</v>
      </c>
      <c r="H1098" s="3" t="s">
        <v>867</v>
      </c>
      <c r="I1098" s="3" t="s">
        <v>37718</v>
      </c>
      <c r="J1098" s="3" t="s">
        <v>1382</v>
      </c>
    </row>
    <row r="1099" spans="1:10" s="6" customFormat="1" ht="15" customHeight="1" x14ac:dyDescent="0.3">
      <c r="A1099" s="3" t="s">
        <v>71</v>
      </c>
      <c r="B1099" s="3" t="s">
        <v>72</v>
      </c>
      <c r="C1099" s="3" t="s">
        <v>112</v>
      </c>
      <c r="D1099" s="3" t="s">
        <v>113</v>
      </c>
      <c r="E1099" s="4">
        <v>4</v>
      </c>
      <c r="F1099" s="4">
        <v>7</v>
      </c>
      <c r="G1099" s="3" t="s">
        <v>718</v>
      </c>
      <c r="H1099" s="3" t="s">
        <v>749</v>
      </c>
      <c r="I1099" s="3" t="s">
        <v>37718</v>
      </c>
      <c r="J1099" s="3" t="s">
        <v>1382</v>
      </c>
    </row>
    <row r="1100" spans="1:10" s="6" customFormat="1" ht="15" customHeight="1" x14ac:dyDescent="0.3">
      <c r="A1100" s="3" t="s">
        <v>71</v>
      </c>
      <c r="B1100" s="3" t="s">
        <v>72</v>
      </c>
      <c r="C1100" s="3" t="s">
        <v>605</v>
      </c>
      <c r="D1100" s="3" t="s">
        <v>606</v>
      </c>
      <c r="E1100" s="4">
        <v>4</v>
      </c>
      <c r="F1100" s="4">
        <v>45</v>
      </c>
      <c r="G1100" s="3" t="s">
        <v>718</v>
      </c>
      <c r="H1100" s="3" t="s">
        <v>1340</v>
      </c>
      <c r="I1100" s="3" t="s">
        <v>37718</v>
      </c>
      <c r="J1100" s="3" t="s">
        <v>4865</v>
      </c>
    </row>
    <row r="1101" spans="1:10" s="6" customFormat="1" ht="15" customHeight="1" x14ac:dyDescent="0.3">
      <c r="A1101" s="3" t="s">
        <v>71</v>
      </c>
      <c r="B1101" s="3" t="s">
        <v>72</v>
      </c>
      <c r="C1101" s="3" t="s">
        <v>581</v>
      </c>
      <c r="D1101" s="3" t="s">
        <v>582</v>
      </c>
      <c r="E1101" s="4">
        <v>4</v>
      </c>
      <c r="F1101" s="4">
        <v>43</v>
      </c>
      <c r="G1101" s="3" t="s">
        <v>718</v>
      </c>
      <c r="H1101" s="3" t="s">
        <v>1321</v>
      </c>
      <c r="I1101" s="3" t="s">
        <v>37718</v>
      </c>
      <c r="J1101" s="3" t="s">
        <v>4865</v>
      </c>
    </row>
    <row r="1102" spans="1:10" s="6" customFormat="1" ht="15" customHeight="1" x14ac:dyDescent="0.3">
      <c r="A1102" s="3" t="s">
        <v>71</v>
      </c>
      <c r="B1102" s="3" t="s">
        <v>72</v>
      </c>
      <c r="C1102" s="3" t="s">
        <v>568</v>
      </c>
      <c r="D1102" s="3" t="s">
        <v>569</v>
      </c>
      <c r="E1102" s="4">
        <v>4</v>
      </c>
      <c r="F1102" s="4">
        <v>42</v>
      </c>
      <c r="G1102" s="3" t="s">
        <v>718</v>
      </c>
      <c r="H1102" s="3" t="s">
        <v>1302</v>
      </c>
      <c r="I1102" s="3" t="s">
        <v>37718</v>
      </c>
      <c r="J1102" s="3" t="s">
        <v>4865</v>
      </c>
    </row>
    <row r="1103" spans="1:10" s="6" customFormat="1" ht="15" customHeight="1" x14ac:dyDescent="0.3">
      <c r="A1103" s="3" t="s">
        <v>71</v>
      </c>
      <c r="B1103" s="3" t="s">
        <v>72</v>
      </c>
      <c r="C1103" s="3" t="s">
        <v>246</v>
      </c>
      <c r="D1103" s="3" t="s">
        <v>247</v>
      </c>
      <c r="E1103" s="4">
        <v>4</v>
      </c>
      <c r="F1103" s="4">
        <v>16</v>
      </c>
      <c r="G1103" s="3" t="s">
        <v>718</v>
      </c>
      <c r="H1103" s="3" t="s">
        <v>989</v>
      </c>
      <c r="I1103" s="3" t="s">
        <v>37718</v>
      </c>
      <c r="J1103" s="3" t="s">
        <v>4865</v>
      </c>
    </row>
    <row r="1104" spans="1:10" s="6" customFormat="1" ht="15" customHeight="1" x14ac:dyDescent="0.3">
      <c r="A1104" s="3" t="s">
        <v>71</v>
      </c>
      <c r="B1104" s="3" t="s">
        <v>72</v>
      </c>
      <c r="C1104" s="3" t="s">
        <v>545</v>
      </c>
      <c r="D1104" s="3" t="s">
        <v>546</v>
      </c>
      <c r="E1104" s="4">
        <v>4</v>
      </c>
      <c r="F1104" s="4">
        <v>40</v>
      </c>
      <c r="G1104" s="3" t="s">
        <v>718</v>
      </c>
      <c r="H1104" s="3" t="s">
        <v>1276</v>
      </c>
      <c r="I1104" s="3" t="s">
        <v>37718</v>
      </c>
      <c r="J1104" s="3" t="s">
        <v>4865</v>
      </c>
    </row>
    <row r="1105" spans="1:10" s="6" customFormat="1" ht="15" customHeight="1" x14ac:dyDescent="0.3">
      <c r="A1105" s="3" t="s">
        <v>71</v>
      </c>
      <c r="B1105" s="3" t="s">
        <v>72</v>
      </c>
      <c r="C1105" s="3" t="s">
        <v>493</v>
      </c>
      <c r="D1105" s="3" t="s">
        <v>494</v>
      </c>
      <c r="E1105" s="4">
        <v>4</v>
      </c>
      <c r="F1105" s="4">
        <v>36</v>
      </c>
      <c r="G1105" s="3" t="s">
        <v>718</v>
      </c>
      <c r="H1105" s="3" t="s">
        <v>1241</v>
      </c>
      <c r="I1105" s="3" t="s">
        <v>37718</v>
      </c>
      <c r="J1105" s="3" t="s">
        <v>4865</v>
      </c>
    </row>
    <row r="1106" spans="1:10" s="6" customFormat="1" ht="15" customHeight="1" x14ac:dyDescent="0.3">
      <c r="A1106" s="3" t="s">
        <v>71</v>
      </c>
      <c r="B1106" s="3" t="s">
        <v>72</v>
      </c>
      <c r="C1106" s="3" t="s">
        <v>448</v>
      </c>
      <c r="D1106" s="3" t="s">
        <v>449</v>
      </c>
      <c r="E1106" s="4">
        <v>4</v>
      </c>
      <c r="F1106" s="4">
        <v>32</v>
      </c>
      <c r="G1106" s="3" t="s">
        <v>718</v>
      </c>
      <c r="H1106" s="3" t="s">
        <v>1201</v>
      </c>
      <c r="I1106" s="3" t="s">
        <v>37718</v>
      </c>
      <c r="J1106" s="3" t="s">
        <v>4865</v>
      </c>
    </row>
    <row r="1107" spans="1:10" s="6" customFormat="1" ht="15" customHeight="1" x14ac:dyDescent="0.3">
      <c r="A1107" s="3" t="s">
        <v>71</v>
      </c>
      <c r="B1107" s="3" t="s">
        <v>72</v>
      </c>
      <c r="C1107" s="3" t="s">
        <v>389</v>
      </c>
      <c r="D1107" s="3" t="s">
        <v>390</v>
      </c>
      <c r="E1107" s="4">
        <v>4</v>
      </c>
      <c r="F1107" s="4">
        <v>27</v>
      </c>
      <c r="G1107" s="3" t="s">
        <v>718</v>
      </c>
      <c r="H1107" s="3" t="s">
        <v>1127</v>
      </c>
      <c r="I1107" s="3" t="s">
        <v>37718</v>
      </c>
      <c r="J1107" s="3" t="s">
        <v>4865</v>
      </c>
    </row>
    <row r="1108" spans="1:10" s="6" customFormat="1" ht="15" customHeight="1" x14ac:dyDescent="0.3">
      <c r="A1108" s="3" t="s">
        <v>71</v>
      </c>
      <c r="B1108" s="3" t="s">
        <v>72</v>
      </c>
      <c r="C1108" s="3" t="s">
        <v>376</v>
      </c>
      <c r="D1108" s="3" t="s">
        <v>377</v>
      </c>
      <c r="E1108" s="4">
        <v>4</v>
      </c>
      <c r="F1108" s="4">
        <v>26</v>
      </c>
      <c r="G1108" s="3" t="s">
        <v>718</v>
      </c>
      <c r="H1108" s="3" t="s">
        <v>1119</v>
      </c>
      <c r="I1108" s="3" t="s">
        <v>37718</v>
      </c>
      <c r="J1108" s="3" t="s">
        <v>4865</v>
      </c>
    </row>
    <row r="1109" spans="1:10" s="6" customFormat="1" ht="15" customHeight="1" x14ac:dyDescent="0.3">
      <c r="A1109" s="3" t="s">
        <v>71</v>
      </c>
      <c r="B1109" s="3" t="s">
        <v>72</v>
      </c>
      <c r="C1109" s="3" t="s">
        <v>366</v>
      </c>
      <c r="D1109" s="3" t="s">
        <v>367</v>
      </c>
      <c r="E1109" s="4">
        <v>4</v>
      </c>
      <c r="F1109" s="4">
        <v>25</v>
      </c>
      <c r="G1109" s="3" t="s">
        <v>718</v>
      </c>
      <c r="H1109" s="3" t="s">
        <v>1110</v>
      </c>
      <c r="I1109" s="3" t="s">
        <v>37718</v>
      </c>
      <c r="J1109" s="3" t="s">
        <v>4865</v>
      </c>
    </row>
    <row r="1110" spans="1:10" s="6" customFormat="1" ht="15" customHeight="1" x14ac:dyDescent="0.3">
      <c r="A1110" s="3" t="s">
        <v>71</v>
      </c>
      <c r="B1110" s="3" t="s">
        <v>72</v>
      </c>
      <c r="C1110" s="3" t="s">
        <v>352</v>
      </c>
      <c r="D1110" s="3" t="s">
        <v>353</v>
      </c>
      <c r="E1110" s="4">
        <v>4</v>
      </c>
      <c r="F1110" s="4">
        <v>24</v>
      </c>
      <c r="G1110" s="3" t="s">
        <v>718</v>
      </c>
      <c r="H1110" s="3" t="s">
        <v>1092</v>
      </c>
      <c r="I1110" s="3" t="s">
        <v>37718</v>
      </c>
      <c r="J1110" s="3" t="s">
        <v>4865</v>
      </c>
    </row>
    <row r="1111" spans="1:10" s="6" customFormat="1" ht="15" customHeight="1" x14ac:dyDescent="0.3">
      <c r="A1111" s="3" t="s">
        <v>71</v>
      </c>
      <c r="B1111" s="3" t="s">
        <v>72</v>
      </c>
      <c r="C1111" s="3" t="s">
        <v>337</v>
      </c>
      <c r="D1111" s="3" t="s">
        <v>338</v>
      </c>
      <c r="E1111" s="4">
        <v>4</v>
      </c>
      <c r="F1111" s="4">
        <v>23</v>
      </c>
      <c r="G1111" s="3" t="s">
        <v>718</v>
      </c>
      <c r="H1111" s="3" t="s">
        <v>1068</v>
      </c>
      <c r="I1111" s="3" t="s">
        <v>37718</v>
      </c>
      <c r="J1111" s="3" t="s">
        <v>4865</v>
      </c>
    </row>
    <row r="1112" spans="1:10" s="6" customFormat="1" ht="15" customHeight="1" x14ac:dyDescent="0.3">
      <c r="A1112" s="3" t="s">
        <v>71</v>
      </c>
      <c r="B1112" s="3" t="s">
        <v>72</v>
      </c>
      <c r="C1112" s="3" t="s">
        <v>307</v>
      </c>
      <c r="D1112" s="3" t="s">
        <v>308</v>
      </c>
      <c r="E1112" s="4">
        <v>4</v>
      </c>
      <c r="F1112" s="4">
        <v>21</v>
      </c>
      <c r="G1112" s="3" t="s">
        <v>718</v>
      </c>
      <c r="H1112" s="3" t="s">
        <v>1051</v>
      </c>
      <c r="I1112" s="3" t="s">
        <v>37718</v>
      </c>
      <c r="J1112" s="3" t="s">
        <v>4865</v>
      </c>
    </row>
    <row r="1113" spans="1:10" s="6" customFormat="1" ht="15" customHeight="1" x14ac:dyDescent="0.3">
      <c r="A1113" s="3" t="s">
        <v>71</v>
      </c>
      <c r="B1113" s="3" t="s">
        <v>72</v>
      </c>
      <c r="C1113" s="3" t="s">
        <v>504</v>
      </c>
      <c r="D1113" s="3" t="s">
        <v>505</v>
      </c>
      <c r="E1113" s="4">
        <v>4</v>
      </c>
      <c r="F1113" s="4">
        <v>37</v>
      </c>
      <c r="G1113" s="3" t="s">
        <v>718</v>
      </c>
      <c r="H1113" s="3" t="s">
        <v>1246</v>
      </c>
      <c r="I1113" s="3" t="s">
        <v>37718</v>
      </c>
      <c r="J1113" s="3" t="s">
        <v>4865</v>
      </c>
    </row>
    <row r="1114" spans="1:10" s="6" customFormat="1" ht="15" customHeight="1" x14ac:dyDescent="0.3">
      <c r="A1114" s="3" t="s">
        <v>57</v>
      </c>
      <c r="B1114" s="3" t="s">
        <v>58</v>
      </c>
      <c r="C1114" s="3" t="s">
        <v>605</v>
      </c>
      <c r="D1114" s="3" t="s">
        <v>606</v>
      </c>
      <c r="E1114" s="4">
        <v>3</v>
      </c>
      <c r="F1114" s="4">
        <v>45</v>
      </c>
      <c r="G1114" s="3" t="s">
        <v>705</v>
      </c>
      <c r="H1114" s="3" t="s">
        <v>1340</v>
      </c>
      <c r="I1114" s="3" t="s">
        <v>37718</v>
      </c>
      <c r="J1114" s="3" t="s">
        <v>4865</v>
      </c>
    </row>
    <row r="1115" spans="1:10" s="6" customFormat="1" ht="15" customHeight="1" x14ac:dyDescent="0.3">
      <c r="A1115" s="3" t="s">
        <v>57</v>
      </c>
      <c r="B1115" s="3" t="s">
        <v>58</v>
      </c>
      <c r="C1115" s="3" t="s">
        <v>389</v>
      </c>
      <c r="D1115" s="3" t="s">
        <v>390</v>
      </c>
      <c r="E1115" s="4">
        <v>3</v>
      </c>
      <c r="F1115" s="4">
        <v>27</v>
      </c>
      <c r="G1115" s="3" t="s">
        <v>705</v>
      </c>
      <c r="H1115" s="3" t="s">
        <v>1127</v>
      </c>
      <c r="I1115" s="3" t="s">
        <v>37718</v>
      </c>
      <c r="J1115" s="3" t="s">
        <v>4865</v>
      </c>
    </row>
    <row r="1116" spans="1:10" s="6" customFormat="1" ht="15" customHeight="1" x14ac:dyDescent="0.3">
      <c r="A1116" s="3" t="s">
        <v>57</v>
      </c>
      <c r="B1116" s="3" t="s">
        <v>58</v>
      </c>
      <c r="C1116" s="3" t="s">
        <v>568</v>
      </c>
      <c r="D1116" s="3" t="s">
        <v>569</v>
      </c>
      <c r="E1116" s="4">
        <v>3</v>
      </c>
      <c r="F1116" s="4">
        <v>42</v>
      </c>
      <c r="G1116" s="3" t="s">
        <v>705</v>
      </c>
      <c r="H1116" s="3" t="s">
        <v>1302</v>
      </c>
      <c r="I1116" s="3" t="s">
        <v>37718</v>
      </c>
      <c r="J1116" s="3" t="s">
        <v>4865</v>
      </c>
    </row>
    <row r="1117" spans="1:10" s="6" customFormat="1" ht="15" customHeight="1" x14ac:dyDescent="0.3">
      <c r="A1117" s="3" t="s">
        <v>366</v>
      </c>
      <c r="B1117" s="3" t="s">
        <v>367</v>
      </c>
      <c r="C1117" s="3" t="s">
        <v>25</v>
      </c>
      <c r="D1117" s="3" t="s">
        <v>26</v>
      </c>
      <c r="E1117" s="4">
        <v>25</v>
      </c>
      <c r="F1117" s="4">
        <v>1</v>
      </c>
      <c r="G1117" s="3" t="s">
        <v>1110</v>
      </c>
      <c r="H1117" s="3" t="s">
        <v>623</v>
      </c>
      <c r="I1117" s="3" t="s">
        <v>37718</v>
      </c>
      <c r="J1117" s="3" t="s">
        <v>6884</v>
      </c>
    </row>
    <row r="1118" spans="1:10" s="6" customFormat="1" ht="15" customHeight="1" x14ac:dyDescent="0.3">
      <c r="A1118" s="3" t="s">
        <v>366</v>
      </c>
      <c r="B1118" s="3" t="s">
        <v>367</v>
      </c>
      <c r="C1118" s="3" t="s">
        <v>57</v>
      </c>
      <c r="D1118" s="3" t="s">
        <v>58</v>
      </c>
      <c r="E1118" s="4">
        <v>25</v>
      </c>
      <c r="F1118" s="4">
        <v>3</v>
      </c>
      <c r="G1118" s="3" t="s">
        <v>1110</v>
      </c>
      <c r="H1118" s="3" t="s">
        <v>705</v>
      </c>
      <c r="I1118" s="3" t="s">
        <v>37718</v>
      </c>
      <c r="J1118" s="3" t="s">
        <v>6884</v>
      </c>
    </row>
    <row r="1119" spans="1:10" s="6" customFormat="1" ht="15" customHeight="1" x14ac:dyDescent="0.3">
      <c r="A1119" s="3" t="s">
        <v>366</v>
      </c>
      <c r="B1119" s="3" t="s">
        <v>367</v>
      </c>
      <c r="C1119" s="3" t="s">
        <v>128</v>
      </c>
      <c r="D1119" s="3" t="s">
        <v>129</v>
      </c>
      <c r="E1119" s="4">
        <v>25</v>
      </c>
      <c r="F1119" s="4">
        <v>8</v>
      </c>
      <c r="G1119" s="3" t="s">
        <v>1110</v>
      </c>
      <c r="H1119" s="3" t="s">
        <v>803</v>
      </c>
      <c r="I1119" s="3" t="s">
        <v>37718</v>
      </c>
      <c r="J1119" s="3" t="s">
        <v>6884</v>
      </c>
    </row>
    <row r="1120" spans="1:10" s="6" customFormat="1" ht="15" customHeight="1" x14ac:dyDescent="0.3">
      <c r="A1120" s="3" t="s">
        <v>366</v>
      </c>
      <c r="B1120" s="3" t="s">
        <v>367</v>
      </c>
      <c r="C1120" s="3" t="s">
        <v>219</v>
      </c>
      <c r="D1120" s="3" t="s">
        <v>220</v>
      </c>
      <c r="E1120" s="4">
        <v>25</v>
      </c>
      <c r="F1120" s="4">
        <v>14</v>
      </c>
      <c r="G1120" s="3" t="s">
        <v>1110</v>
      </c>
      <c r="H1120" s="3" t="s">
        <v>977</v>
      </c>
      <c r="I1120" s="3" t="s">
        <v>37718</v>
      </c>
      <c r="J1120" s="3" t="s">
        <v>6884</v>
      </c>
    </row>
    <row r="1121" spans="1:10" s="6" customFormat="1" ht="15" customHeight="1" x14ac:dyDescent="0.3">
      <c r="A1121" s="3" t="s">
        <v>366</v>
      </c>
      <c r="B1121" s="3" t="s">
        <v>367</v>
      </c>
      <c r="C1121" s="3" t="s">
        <v>389</v>
      </c>
      <c r="D1121" s="3" t="s">
        <v>390</v>
      </c>
      <c r="E1121" s="4">
        <v>25</v>
      </c>
      <c r="F1121" s="4">
        <v>27</v>
      </c>
      <c r="G1121" s="3" t="s">
        <v>1110</v>
      </c>
      <c r="H1121" s="3" t="s">
        <v>1127</v>
      </c>
      <c r="I1121" s="3" t="s">
        <v>37718</v>
      </c>
      <c r="J1121" s="3" t="s">
        <v>6884</v>
      </c>
    </row>
    <row r="1122" spans="1:10" s="6" customFormat="1" ht="15" customHeight="1" x14ac:dyDescent="0.3">
      <c r="A1122" s="3" t="s">
        <v>366</v>
      </c>
      <c r="B1122" s="3" t="s">
        <v>367</v>
      </c>
      <c r="C1122" s="3" t="s">
        <v>25</v>
      </c>
      <c r="D1122" s="3" t="s">
        <v>26</v>
      </c>
      <c r="E1122" s="4">
        <v>25</v>
      </c>
      <c r="F1122" s="4">
        <v>1</v>
      </c>
      <c r="G1122" s="3" t="s">
        <v>1110</v>
      </c>
      <c r="H1122" s="3" t="s">
        <v>623</v>
      </c>
      <c r="I1122" s="3" t="s">
        <v>37718</v>
      </c>
      <c r="J1122" s="3" t="s">
        <v>4865</v>
      </c>
    </row>
    <row r="1123" spans="1:10" s="6" customFormat="1" ht="15" customHeight="1" x14ac:dyDescent="0.3">
      <c r="A1123" s="3" t="s">
        <v>366</v>
      </c>
      <c r="B1123" s="3" t="s">
        <v>367</v>
      </c>
      <c r="C1123" s="3" t="s">
        <v>42</v>
      </c>
      <c r="D1123" s="3" t="s">
        <v>43</v>
      </c>
      <c r="E1123" s="4">
        <v>25</v>
      </c>
      <c r="F1123" s="4">
        <v>2</v>
      </c>
      <c r="G1123" s="3" t="s">
        <v>1110</v>
      </c>
      <c r="H1123" s="3" t="s">
        <v>686</v>
      </c>
      <c r="I1123" s="3" t="s">
        <v>37718</v>
      </c>
      <c r="J1123" s="3" t="s">
        <v>4865</v>
      </c>
    </row>
    <row r="1124" spans="1:10" s="6" customFormat="1" ht="15" customHeight="1" x14ac:dyDescent="0.3">
      <c r="A1124" s="3" t="s">
        <v>366</v>
      </c>
      <c r="B1124" s="3" t="s">
        <v>367</v>
      </c>
      <c r="C1124" s="3" t="s">
        <v>57</v>
      </c>
      <c r="D1124" s="3" t="s">
        <v>58</v>
      </c>
      <c r="E1124" s="4">
        <v>25</v>
      </c>
      <c r="F1124" s="4">
        <v>3</v>
      </c>
      <c r="G1124" s="3" t="s">
        <v>1110</v>
      </c>
      <c r="H1124" s="3" t="s">
        <v>705</v>
      </c>
      <c r="I1124" s="3" t="s">
        <v>37718</v>
      </c>
      <c r="J1124" s="3" t="s">
        <v>4865</v>
      </c>
    </row>
    <row r="1125" spans="1:10" s="6" customFormat="1" ht="15" customHeight="1" x14ac:dyDescent="0.3">
      <c r="A1125" s="3" t="s">
        <v>366</v>
      </c>
      <c r="B1125" s="3" t="s">
        <v>367</v>
      </c>
      <c r="C1125" s="3" t="s">
        <v>71</v>
      </c>
      <c r="D1125" s="3" t="s">
        <v>72</v>
      </c>
      <c r="E1125" s="4">
        <v>25</v>
      </c>
      <c r="F1125" s="4">
        <v>4</v>
      </c>
      <c r="G1125" s="3" t="s">
        <v>1110</v>
      </c>
      <c r="H1125" s="3" t="s">
        <v>718</v>
      </c>
      <c r="I1125" s="3" t="s">
        <v>37718</v>
      </c>
      <c r="J1125" s="3" t="s">
        <v>4865</v>
      </c>
    </row>
    <row r="1126" spans="1:10" s="6" customFormat="1" ht="15" customHeight="1" x14ac:dyDescent="0.3">
      <c r="A1126" s="3" t="s">
        <v>366</v>
      </c>
      <c r="B1126" s="3" t="s">
        <v>367</v>
      </c>
      <c r="C1126" s="3" t="s">
        <v>86</v>
      </c>
      <c r="D1126" s="3" t="s">
        <v>87</v>
      </c>
      <c r="E1126" s="4">
        <v>25</v>
      </c>
      <c r="F1126" s="4">
        <v>5</v>
      </c>
      <c r="G1126" s="3" t="s">
        <v>1110</v>
      </c>
      <c r="H1126" s="3" t="s">
        <v>731</v>
      </c>
      <c r="I1126" s="3" t="s">
        <v>37718</v>
      </c>
      <c r="J1126" s="3" t="s">
        <v>4865</v>
      </c>
    </row>
    <row r="1127" spans="1:10" s="6" customFormat="1" ht="15" customHeight="1" x14ac:dyDescent="0.3">
      <c r="A1127" s="3" t="s">
        <v>366</v>
      </c>
      <c r="B1127" s="3" t="s">
        <v>367</v>
      </c>
      <c r="C1127" s="3" t="s">
        <v>112</v>
      </c>
      <c r="D1127" s="3" t="s">
        <v>113</v>
      </c>
      <c r="E1127" s="4">
        <v>25</v>
      </c>
      <c r="F1127" s="4">
        <v>7</v>
      </c>
      <c r="G1127" s="3" t="s">
        <v>1110</v>
      </c>
      <c r="H1127" s="3" t="s">
        <v>749</v>
      </c>
      <c r="I1127" s="3" t="s">
        <v>37718</v>
      </c>
      <c r="J1127" s="3" t="s">
        <v>4865</v>
      </c>
    </row>
    <row r="1128" spans="1:10" s="6" customFormat="1" ht="15" customHeight="1" x14ac:dyDescent="0.3">
      <c r="A1128" s="3" t="s">
        <v>366</v>
      </c>
      <c r="B1128" s="3" t="s">
        <v>367</v>
      </c>
      <c r="C1128" s="3" t="s">
        <v>142</v>
      </c>
      <c r="D1128" s="3" t="s">
        <v>143</v>
      </c>
      <c r="E1128" s="4">
        <v>25</v>
      </c>
      <c r="F1128" s="4">
        <v>9</v>
      </c>
      <c r="G1128" s="3" t="s">
        <v>1110</v>
      </c>
      <c r="H1128" s="3" t="s">
        <v>820</v>
      </c>
      <c r="I1128" s="3" t="s">
        <v>37718</v>
      </c>
      <c r="J1128" s="3" t="s">
        <v>4865</v>
      </c>
    </row>
    <row r="1129" spans="1:10" s="6" customFormat="1" ht="15" customHeight="1" x14ac:dyDescent="0.3">
      <c r="A1129" s="3" t="s">
        <v>366</v>
      </c>
      <c r="B1129" s="3" t="s">
        <v>367</v>
      </c>
      <c r="C1129" s="3" t="s">
        <v>158</v>
      </c>
      <c r="D1129" s="3" t="s">
        <v>159</v>
      </c>
      <c r="E1129" s="4">
        <v>25</v>
      </c>
      <c r="F1129" s="4">
        <v>10</v>
      </c>
      <c r="G1129" s="3" t="s">
        <v>1110</v>
      </c>
      <c r="H1129" s="3" t="s">
        <v>854</v>
      </c>
      <c r="I1129" s="3" t="s">
        <v>37718</v>
      </c>
      <c r="J1129" s="3" t="s">
        <v>4865</v>
      </c>
    </row>
    <row r="1130" spans="1:10" s="6" customFormat="1" ht="15" customHeight="1" x14ac:dyDescent="0.3">
      <c r="A1130" s="3" t="s">
        <v>366</v>
      </c>
      <c r="B1130" s="3" t="s">
        <v>367</v>
      </c>
      <c r="C1130" s="3" t="s">
        <v>173</v>
      </c>
      <c r="D1130" s="3" t="s">
        <v>174</v>
      </c>
      <c r="E1130" s="4">
        <v>25</v>
      </c>
      <c r="F1130" s="4">
        <v>11</v>
      </c>
      <c r="G1130" s="3" t="s">
        <v>1110</v>
      </c>
      <c r="H1130" s="3" t="s">
        <v>867</v>
      </c>
      <c r="I1130" s="3" t="s">
        <v>37718</v>
      </c>
      <c r="J1130" s="3" t="s">
        <v>4865</v>
      </c>
    </row>
    <row r="1131" spans="1:10" s="6" customFormat="1" ht="15" customHeight="1" x14ac:dyDescent="0.3">
      <c r="A1131" s="3" t="s">
        <v>366</v>
      </c>
      <c r="B1131" s="3" t="s">
        <v>367</v>
      </c>
      <c r="C1131" s="3" t="s">
        <v>189</v>
      </c>
      <c r="D1131" s="3" t="s">
        <v>190</v>
      </c>
      <c r="E1131" s="4">
        <v>25</v>
      </c>
      <c r="F1131" s="4">
        <v>12</v>
      </c>
      <c r="G1131" s="3" t="s">
        <v>1110</v>
      </c>
      <c r="H1131" s="3" t="s">
        <v>948</v>
      </c>
      <c r="I1131" s="3" t="s">
        <v>37718</v>
      </c>
      <c r="J1131" s="3" t="s">
        <v>4865</v>
      </c>
    </row>
    <row r="1132" spans="1:10" s="6" customFormat="1" ht="15" customHeight="1" x14ac:dyDescent="0.3">
      <c r="A1132" s="3" t="s">
        <v>366</v>
      </c>
      <c r="B1132" s="3" t="s">
        <v>367</v>
      </c>
      <c r="C1132" s="3" t="s">
        <v>246</v>
      </c>
      <c r="D1132" s="3" t="s">
        <v>247</v>
      </c>
      <c r="E1132" s="4">
        <v>25</v>
      </c>
      <c r="F1132" s="4">
        <v>16</v>
      </c>
      <c r="G1132" s="3" t="s">
        <v>1110</v>
      </c>
      <c r="H1132" s="3" t="s">
        <v>989</v>
      </c>
      <c r="I1132" s="3" t="s">
        <v>37718</v>
      </c>
      <c r="J1132" s="3" t="s">
        <v>4865</v>
      </c>
    </row>
    <row r="1133" spans="1:10" s="6" customFormat="1" ht="15" customHeight="1" x14ac:dyDescent="0.3">
      <c r="A1133" s="3" t="s">
        <v>366</v>
      </c>
      <c r="B1133" s="3" t="s">
        <v>367</v>
      </c>
      <c r="C1133" s="3" t="s">
        <v>295</v>
      </c>
      <c r="D1133" s="3" t="s">
        <v>296</v>
      </c>
      <c r="E1133" s="4">
        <v>25</v>
      </c>
      <c r="F1133" s="4">
        <v>20</v>
      </c>
      <c r="G1133" s="3" t="s">
        <v>1110</v>
      </c>
      <c r="H1133" s="3" t="s">
        <v>1028</v>
      </c>
      <c r="I1133" s="3" t="s">
        <v>37718</v>
      </c>
      <c r="J1133" s="3" t="s">
        <v>4865</v>
      </c>
    </row>
    <row r="1134" spans="1:10" s="6" customFormat="1" ht="15" customHeight="1" x14ac:dyDescent="0.3">
      <c r="A1134" s="3" t="s">
        <v>448</v>
      </c>
      <c r="B1134" s="3" t="s">
        <v>449</v>
      </c>
      <c r="C1134" s="3" t="s">
        <v>173</v>
      </c>
      <c r="D1134" s="3" t="s">
        <v>174</v>
      </c>
      <c r="E1134" s="4">
        <v>32</v>
      </c>
      <c r="F1134" s="4">
        <v>11</v>
      </c>
      <c r="G1134" s="3" t="s">
        <v>1201</v>
      </c>
      <c r="H1134" s="3" t="s">
        <v>867</v>
      </c>
      <c r="I1134" s="3" t="s">
        <v>37718</v>
      </c>
      <c r="J1134" s="3" t="s">
        <v>1382</v>
      </c>
    </row>
    <row r="1135" spans="1:10" s="6" customFormat="1" ht="15" customHeight="1" x14ac:dyDescent="0.3">
      <c r="A1135" s="3" t="s">
        <v>448</v>
      </c>
      <c r="B1135" s="3" t="s">
        <v>449</v>
      </c>
      <c r="C1135" s="3" t="s">
        <v>189</v>
      </c>
      <c r="D1135" s="3" t="s">
        <v>190</v>
      </c>
      <c r="E1135" s="4">
        <v>32</v>
      </c>
      <c r="F1135" s="4">
        <v>12</v>
      </c>
      <c r="G1135" s="3" t="s">
        <v>1201</v>
      </c>
      <c r="H1135" s="3" t="s">
        <v>948</v>
      </c>
      <c r="I1135" s="3" t="s">
        <v>37718</v>
      </c>
      <c r="J1135" s="3" t="s">
        <v>1382</v>
      </c>
    </row>
    <row r="1136" spans="1:10" s="6" customFormat="1" ht="15" customHeight="1" x14ac:dyDescent="0.3">
      <c r="A1136" s="3" t="s">
        <v>448</v>
      </c>
      <c r="B1136" s="3" t="s">
        <v>449</v>
      </c>
      <c r="C1136" s="3" t="s">
        <v>246</v>
      </c>
      <c r="D1136" s="3" t="s">
        <v>247</v>
      </c>
      <c r="E1136" s="4">
        <v>32</v>
      </c>
      <c r="F1136" s="4">
        <v>16</v>
      </c>
      <c r="G1136" s="3" t="s">
        <v>1201</v>
      </c>
      <c r="H1136" s="3" t="s">
        <v>989</v>
      </c>
      <c r="I1136" s="3" t="s">
        <v>37718</v>
      </c>
      <c r="J1136" s="3" t="s">
        <v>1382</v>
      </c>
    </row>
    <row r="1137" spans="1:10" s="6" customFormat="1" ht="15" customHeight="1" x14ac:dyDescent="0.3">
      <c r="A1137" s="3" t="s">
        <v>448</v>
      </c>
      <c r="B1137" s="3" t="s">
        <v>449</v>
      </c>
      <c r="C1137" s="3" t="s">
        <v>260</v>
      </c>
      <c r="D1137" s="3" t="s">
        <v>261</v>
      </c>
      <c r="E1137" s="4">
        <v>32</v>
      </c>
      <c r="F1137" s="4">
        <v>17</v>
      </c>
      <c r="G1137" s="3" t="s">
        <v>1201</v>
      </c>
      <c r="H1137" s="3" t="s">
        <v>1005</v>
      </c>
      <c r="I1137" s="3" t="s">
        <v>37718</v>
      </c>
      <c r="J1137" s="3" t="s">
        <v>1382</v>
      </c>
    </row>
    <row r="1138" spans="1:10" s="6" customFormat="1" ht="15" customHeight="1" x14ac:dyDescent="0.3">
      <c r="A1138" s="3" t="s">
        <v>97</v>
      </c>
      <c r="B1138" s="3" t="s">
        <v>98</v>
      </c>
      <c r="C1138" s="3" t="s">
        <v>204</v>
      </c>
      <c r="D1138" s="3" t="s">
        <v>205</v>
      </c>
      <c r="E1138" s="4">
        <v>6</v>
      </c>
      <c r="F1138" s="4">
        <v>13</v>
      </c>
      <c r="G1138" s="3" t="s">
        <v>742</v>
      </c>
      <c r="H1138" s="3" t="s">
        <v>956</v>
      </c>
      <c r="I1138" s="3" t="s">
        <v>37718</v>
      </c>
      <c r="J1138" s="3" t="s">
        <v>1386</v>
      </c>
    </row>
    <row r="1139" spans="1:10" s="6" customFormat="1" ht="15" customHeight="1" x14ac:dyDescent="0.3">
      <c r="A1139" s="3" t="s">
        <v>97</v>
      </c>
      <c r="B1139" s="3" t="s">
        <v>98</v>
      </c>
      <c r="C1139" s="3" t="s">
        <v>142</v>
      </c>
      <c r="D1139" s="3" t="s">
        <v>143</v>
      </c>
      <c r="E1139" s="4">
        <v>6</v>
      </c>
      <c r="F1139" s="4">
        <v>9</v>
      </c>
      <c r="G1139" s="3" t="s">
        <v>742</v>
      </c>
      <c r="H1139" s="3" t="s">
        <v>820</v>
      </c>
      <c r="I1139" s="3" t="s">
        <v>37718</v>
      </c>
      <c r="J1139" s="3" t="s">
        <v>1386</v>
      </c>
    </row>
    <row r="1140" spans="1:10" s="6" customFormat="1" ht="15" customHeight="1" x14ac:dyDescent="0.3">
      <c r="A1140" s="3" t="s">
        <v>97</v>
      </c>
      <c r="B1140" s="3" t="s">
        <v>98</v>
      </c>
      <c r="C1140" s="3" t="s">
        <v>128</v>
      </c>
      <c r="D1140" s="3" t="s">
        <v>129</v>
      </c>
      <c r="E1140" s="4">
        <v>6</v>
      </c>
      <c r="F1140" s="4">
        <v>8</v>
      </c>
      <c r="G1140" s="3" t="s">
        <v>742</v>
      </c>
      <c r="H1140" s="3" t="s">
        <v>803</v>
      </c>
      <c r="I1140" s="3" t="s">
        <v>37718</v>
      </c>
      <c r="J1140" s="3" t="s">
        <v>1386</v>
      </c>
    </row>
    <row r="1141" spans="1:10" s="6" customFormat="1" ht="15" customHeight="1" x14ac:dyDescent="0.3">
      <c r="A1141" s="3" t="s">
        <v>97</v>
      </c>
      <c r="B1141" s="3" t="s">
        <v>98</v>
      </c>
      <c r="C1141" s="3" t="s">
        <v>57</v>
      </c>
      <c r="D1141" s="3" t="s">
        <v>58</v>
      </c>
      <c r="E1141" s="4">
        <v>6</v>
      </c>
      <c r="F1141" s="4">
        <v>3</v>
      </c>
      <c r="G1141" s="3" t="s">
        <v>742</v>
      </c>
      <c r="H1141" s="3" t="s">
        <v>705</v>
      </c>
      <c r="I1141" s="3" t="s">
        <v>37718</v>
      </c>
      <c r="J1141" s="3" t="s">
        <v>1386</v>
      </c>
    </row>
    <row r="1142" spans="1:10" s="6" customFormat="1" ht="15" customHeight="1" x14ac:dyDescent="0.3">
      <c r="A1142" s="3" t="s">
        <v>97</v>
      </c>
      <c r="B1142" s="3" t="s">
        <v>98</v>
      </c>
      <c r="C1142" s="3" t="s">
        <v>25</v>
      </c>
      <c r="D1142" s="3" t="s">
        <v>26</v>
      </c>
      <c r="E1142" s="4">
        <v>6</v>
      </c>
      <c r="F1142" s="4">
        <v>1</v>
      </c>
      <c r="G1142" s="3" t="s">
        <v>742</v>
      </c>
      <c r="H1142" s="3" t="s">
        <v>623</v>
      </c>
      <c r="I1142" s="3" t="s">
        <v>37718</v>
      </c>
      <c r="J1142" s="3" t="s">
        <v>1386</v>
      </c>
    </row>
    <row r="1143" spans="1:10" s="6" customFormat="1" ht="15" customHeight="1" x14ac:dyDescent="0.3">
      <c r="A1143" s="3" t="s">
        <v>337</v>
      </c>
      <c r="B1143" s="3" t="s">
        <v>338</v>
      </c>
      <c r="C1143" s="3" t="s">
        <v>295</v>
      </c>
      <c r="D1143" s="3" t="s">
        <v>296</v>
      </c>
      <c r="E1143" s="4">
        <v>23</v>
      </c>
      <c r="F1143" s="4">
        <v>20</v>
      </c>
      <c r="G1143" s="3" t="s">
        <v>1068</v>
      </c>
      <c r="H1143" s="3" t="s">
        <v>1028</v>
      </c>
      <c r="I1143" s="3" t="s">
        <v>37718</v>
      </c>
      <c r="J1143" s="3" t="s">
        <v>4865</v>
      </c>
    </row>
    <row r="1144" spans="1:10" s="6" customFormat="1" ht="15" customHeight="1" x14ac:dyDescent="0.3">
      <c r="A1144" s="3" t="s">
        <v>337</v>
      </c>
      <c r="B1144" s="3" t="s">
        <v>338</v>
      </c>
      <c r="C1144" s="3" t="s">
        <v>246</v>
      </c>
      <c r="D1144" s="3" t="s">
        <v>247</v>
      </c>
      <c r="E1144" s="4">
        <v>23</v>
      </c>
      <c r="F1144" s="4">
        <v>16</v>
      </c>
      <c r="G1144" s="3" t="s">
        <v>1068</v>
      </c>
      <c r="H1144" s="3" t="s">
        <v>989</v>
      </c>
      <c r="I1144" s="3" t="s">
        <v>37718</v>
      </c>
      <c r="J1144" s="3" t="s">
        <v>4865</v>
      </c>
    </row>
    <row r="1145" spans="1:10" s="6" customFormat="1" ht="15" customHeight="1" x14ac:dyDescent="0.3">
      <c r="A1145" s="3" t="s">
        <v>337</v>
      </c>
      <c r="B1145" s="3" t="s">
        <v>338</v>
      </c>
      <c r="C1145" s="3" t="s">
        <v>189</v>
      </c>
      <c r="D1145" s="3" t="s">
        <v>190</v>
      </c>
      <c r="E1145" s="4">
        <v>23</v>
      </c>
      <c r="F1145" s="4">
        <v>12</v>
      </c>
      <c r="G1145" s="3" t="s">
        <v>1068</v>
      </c>
      <c r="H1145" s="3" t="s">
        <v>948</v>
      </c>
      <c r="I1145" s="3" t="s">
        <v>37718</v>
      </c>
      <c r="J1145" s="3" t="s">
        <v>4865</v>
      </c>
    </row>
    <row r="1146" spans="1:10" s="6" customFormat="1" ht="15" customHeight="1" x14ac:dyDescent="0.3">
      <c r="A1146" s="3" t="s">
        <v>366</v>
      </c>
      <c r="B1146" s="3" t="s">
        <v>367</v>
      </c>
      <c r="C1146" s="3" t="s">
        <v>307</v>
      </c>
      <c r="D1146" s="3" t="s">
        <v>308</v>
      </c>
      <c r="E1146" s="4">
        <v>25</v>
      </c>
      <c r="F1146" s="4">
        <v>21</v>
      </c>
      <c r="G1146" s="3" t="s">
        <v>1110</v>
      </c>
      <c r="H1146" s="3" t="s">
        <v>1051</v>
      </c>
      <c r="I1146" s="3" t="s">
        <v>37718</v>
      </c>
      <c r="J1146" s="3" t="s">
        <v>4865</v>
      </c>
    </row>
    <row r="1147" spans="1:10" s="6" customFormat="1" ht="15" customHeight="1" x14ac:dyDescent="0.3">
      <c r="A1147" s="3" t="s">
        <v>337</v>
      </c>
      <c r="B1147" s="3" t="s">
        <v>338</v>
      </c>
      <c r="C1147" s="3" t="s">
        <v>173</v>
      </c>
      <c r="D1147" s="3" t="s">
        <v>174</v>
      </c>
      <c r="E1147" s="4">
        <v>23</v>
      </c>
      <c r="F1147" s="4">
        <v>11</v>
      </c>
      <c r="G1147" s="3" t="s">
        <v>1068</v>
      </c>
      <c r="H1147" s="3" t="s">
        <v>867</v>
      </c>
      <c r="I1147" s="3" t="s">
        <v>37718</v>
      </c>
      <c r="J1147" s="3" t="s">
        <v>4865</v>
      </c>
    </row>
    <row r="1148" spans="1:10" s="6" customFormat="1" ht="15" customHeight="1" x14ac:dyDescent="0.3">
      <c r="A1148" s="3" t="s">
        <v>337</v>
      </c>
      <c r="B1148" s="3" t="s">
        <v>338</v>
      </c>
      <c r="C1148" s="3" t="s">
        <v>142</v>
      </c>
      <c r="D1148" s="3" t="s">
        <v>143</v>
      </c>
      <c r="E1148" s="4">
        <v>23</v>
      </c>
      <c r="F1148" s="4">
        <v>9</v>
      </c>
      <c r="G1148" s="3" t="s">
        <v>1068</v>
      </c>
      <c r="H1148" s="3" t="s">
        <v>820</v>
      </c>
      <c r="I1148" s="3" t="s">
        <v>37718</v>
      </c>
      <c r="J1148" s="3" t="s">
        <v>4865</v>
      </c>
    </row>
    <row r="1149" spans="1:10" s="6" customFormat="1" ht="15" customHeight="1" x14ac:dyDescent="0.3">
      <c r="A1149" s="3" t="s">
        <v>337</v>
      </c>
      <c r="B1149" s="3" t="s">
        <v>338</v>
      </c>
      <c r="C1149" s="3" t="s">
        <v>112</v>
      </c>
      <c r="D1149" s="3" t="s">
        <v>113</v>
      </c>
      <c r="E1149" s="4">
        <v>23</v>
      </c>
      <c r="F1149" s="4">
        <v>7</v>
      </c>
      <c r="G1149" s="3" t="s">
        <v>1068</v>
      </c>
      <c r="H1149" s="3" t="s">
        <v>749</v>
      </c>
      <c r="I1149" s="3" t="s">
        <v>37718</v>
      </c>
      <c r="J1149" s="3" t="s">
        <v>4865</v>
      </c>
    </row>
    <row r="1150" spans="1:10" s="6" customFormat="1" ht="15" customHeight="1" x14ac:dyDescent="0.3">
      <c r="A1150" s="3" t="s">
        <v>337</v>
      </c>
      <c r="B1150" s="3" t="s">
        <v>338</v>
      </c>
      <c r="C1150" s="3" t="s">
        <v>86</v>
      </c>
      <c r="D1150" s="3" t="s">
        <v>87</v>
      </c>
      <c r="E1150" s="4">
        <v>23</v>
      </c>
      <c r="F1150" s="4">
        <v>5</v>
      </c>
      <c r="G1150" s="3" t="s">
        <v>1068</v>
      </c>
      <c r="H1150" s="3" t="s">
        <v>731</v>
      </c>
      <c r="I1150" s="3" t="s">
        <v>37718</v>
      </c>
      <c r="J1150" s="3" t="s">
        <v>4865</v>
      </c>
    </row>
    <row r="1151" spans="1:10" s="6" customFormat="1" ht="15" customHeight="1" x14ac:dyDescent="0.3">
      <c r="A1151" s="3" t="s">
        <v>448</v>
      </c>
      <c r="B1151" s="3" t="s">
        <v>449</v>
      </c>
      <c r="C1151" s="3" t="s">
        <v>581</v>
      </c>
      <c r="D1151" s="3" t="s">
        <v>582</v>
      </c>
      <c r="E1151" s="4">
        <v>32</v>
      </c>
      <c r="F1151" s="4">
        <v>43</v>
      </c>
      <c r="G1151" s="3" t="s">
        <v>1201</v>
      </c>
      <c r="H1151" s="3" t="s">
        <v>1321</v>
      </c>
      <c r="I1151" s="3" t="s">
        <v>37718</v>
      </c>
      <c r="J1151" s="3" t="s">
        <v>1382</v>
      </c>
    </row>
    <row r="1152" spans="1:10" s="6" customFormat="1" ht="15" customHeight="1" x14ac:dyDescent="0.3">
      <c r="A1152" s="3" t="s">
        <v>448</v>
      </c>
      <c r="B1152" s="3" t="s">
        <v>449</v>
      </c>
      <c r="C1152" s="3" t="s">
        <v>568</v>
      </c>
      <c r="D1152" s="3" t="s">
        <v>569</v>
      </c>
      <c r="E1152" s="4">
        <v>32</v>
      </c>
      <c r="F1152" s="4">
        <v>42</v>
      </c>
      <c r="G1152" s="3" t="s">
        <v>1201</v>
      </c>
      <c r="H1152" s="3" t="s">
        <v>1302</v>
      </c>
      <c r="I1152" s="3" t="s">
        <v>37718</v>
      </c>
      <c r="J1152" s="3" t="s">
        <v>1382</v>
      </c>
    </row>
    <row r="1153" spans="1:10" s="6" customFormat="1" ht="15" customHeight="1" x14ac:dyDescent="0.3">
      <c r="A1153" s="3" t="s">
        <v>448</v>
      </c>
      <c r="B1153" s="3" t="s">
        <v>449</v>
      </c>
      <c r="C1153" s="3" t="s">
        <v>504</v>
      </c>
      <c r="D1153" s="3" t="s">
        <v>505</v>
      </c>
      <c r="E1153" s="4">
        <v>32</v>
      </c>
      <c r="F1153" s="4">
        <v>37</v>
      </c>
      <c r="G1153" s="3" t="s">
        <v>1201</v>
      </c>
      <c r="H1153" s="3" t="s">
        <v>1246</v>
      </c>
      <c r="I1153" s="3" t="s">
        <v>37718</v>
      </c>
      <c r="J1153" s="3" t="s">
        <v>1382</v>
      </c>
    </row>
    <row r="1154" spans="1:10" s="6" customFormat="1" ht="15" customHeight="1" x14ac:dyDescent="0.3">
      <c r="A1154" s="3" t="s">
        <v>448</v>
      </c>
      <c r="B1154" s="3" t="s">
        <v>449</v>
      </c>
      <c r="C1154" s="3" t="s">
        <v>468</v>
      </c>
      <c r="D1154" s="3" t="s">
        <v>469</v>
      </c>
      <c r="E1154" s="4">
        <v>32</v>
      </c>
      <c r="F1154" s="4">
        <v>34</v>
      </c>
      <c r="G1154" s="3" t="s">
        <v>1201</v>
      </c>
      <c r="H1154" s="3" t="s">
        <v>1225</v>
      </c>
      <c r="I1154" s="3" t="s">
        <v>37718</v>
      </c>
      <c r="J1154" s="3" t="s">
        <v>1382</v>
      </c>
    </row>
    <row r="1155" spans="1:10" s="6" customFormat="1" ht="15" customHeight="1" x14ac:dyDescent="0.3">
      <c r="A1155" s="3" t="s">
        <v>448</v>
      </c>
      <c r="B1155" s="3" t="s">
        <v>449</v>
      </c>
      <c r="C1155" s="3" t="s">
        <v>366</v>
      </c>
      <c r="D1155" s="3" t="s">
        <v>367</v>
      </c>
      <c r="E1155" s="4">
        <v>32</v>
      </c>
      <c r="F1155" s="4">
        <v>25</v>
      </c>
      <c r="G1155" s="3" t="s">
        <v>1201</v>
      </c>
      <c r="H1155" s="3" t="s">
        <v>1110</v>
      </c>
      <c r="I1155" s="3" t="s">
        <v>37718</v>
      </c>
      <c r="J1155" s="3" t="s">
        <v>1382</v>
      </c>
    </row>
    <row r="1156" spans="1:10" s="6" customFormat="1" ht="15" customHeight="1" x14ac:dyDescent="0.3">
      <c r="A1156" s="3" t="s">
        <v>337</v>
      </c>
      <c r="B1156" s="3" t="s">
        <v>338</v>
      </c>
      <c r="C1156" s="3" t="s">
        <v>158</v>
      </c>
      <c r="D1156" s="3" t="s">
        <v>159</v>
      </c>
      <c r="E1156" s="4">
        <v>23</v>
      </c>
      <c r="F1156" s="4">
        <v>10</v>
      </c>
      <c r="G1156" s="3" t="s">
        <v>1068</v>
      </c>
      <c r="H1156" s="3" t="s">
        <v>854</v>
      </c>
      <c r="I1156" s="3" t="s">
        <v>37718</v>
      </c>
      <c r="J1156" s="3" t="s">
        <v>4865</v>
      </c>
    </row>
    <row r="1157" spans="1:10" s="6" customFormat="1" ht="15" customHeight="1" x14ac:dyDescent="0.3">
      <c r="A1157" s="3" t="s">
        <v>366</v>
      </c>
      <c r="B1157" s="3" t="s">
        <v>367</v>
      </c>
      <c r="C1157" s="3" t="s">
        <v>337</v>
      </c>
      <c r="D1157" s="3" t="s">
        <v>338</v>
      </c>
      <c r="E1157" s="4">
        <v>25</v>
      </c>
      <c r="F1157" s="4">
        <v>23</v>
      </c>
      <c r="G1157" s="3" t="s">
        <v>1110</v>
      </c>
      <c r="H1157" s="3" t="s">
        <v>1068</v>
      </c>
      <c r="I1157" s="3" t="s">
        <v>37718</v>
      </c>
      <c r="J1157" s="3" t="s">
        <v>4865</v>
      </c>
    </row>
    <row r="1158" spans="1:10" s="6" customFormat="1" ht="15" customHeight="1" x14ac:dyDescent="0.3">
      <c r="A1158" s="3" t="s">
        <v>366</v>
      </c>
      <c r="B1158" s="3" t="s">
        <v>367</v>
      </c>
      <c r="C1158" s="3" t="s">
        <v>352</v>
      </c>
      <c r="D1158" s="3" t="s">
        <v>353</v>
      </c>
      <c r="E1158" s="4">
        <v>25</v>
      </c>
      <c r="F1158" s="4">
        <v>24</v>
      </c>
      <c r="G1158" s="3" t="s">
        <v>1110</v>
      </c>
      <c r="H1158" s="3" t="s">
        <v>1092</v>
      </c>
      <c r="I1158" s="3" t="s">
        <v>37718</v>
      </c>
      <c r="J1158" s="3" t="s">
        <v>4865</v>
      </c>
    </row>
    <row r="1159" spans="1:10" s="6" customFormat="1" ht="15" customHeight="1" x14ac:dyDescent="0.3">
      <c r="A1159" s="3" t="s">
        <v>366</v>
      </c>
      <c r="B1159" s="3" t="s">
        <v>367</v>
      </c>
      <c r="C1159" s="3" t="s">
        <v>376</v>
      </c>
      <c r="D1159" s="3" t="s">
        <v>377</v>
      </c>
      <c r="E1159" s="4">
        <v>25</v>
      </c>
      <c r="F1159" s="4">
        <v>26</v>
      </c>
      <c r="G1159" s="3" t="s">
        <v>1110</v>
      </c>
      <c r="H1159" s="3" t="s">
        <v>1119</v>
      </c>
      <c r="I1159" s="3" t="s">
        <v>37718</v>
      </c>
      <c r="J1159" s="3" t="s">
        <v>4865</v>
      </c>
    </row>
    <row r="1160" spans="1:10" s="6" customFormat="1" ht="15" customHeight="1" x14ac:dyDescent="0.3">
      <c r="A1160" s="3" t="s">
        <v>232</v>
      </c>
      <c r="B1160" s="3" t="s">
        <v>233</v>
      </c>
      <c r="C1160" s="3" t="s">
        <v>42</v>
      </c>
      <c r="D1160" s="3" t="s">
        <v>43</v>
      </c>
      <c r="E1160" s="4">
        <v>15</v>
      </c>
      <c r="F1160" s="4">
        <v>2</v>
      </c>
      <c r="G1160" s="3" t="s">
        <v>986</v>
      </c>
      <c r="H1160" s="3" t="s">
        <v>686</v>
      </c>
      <c r="I1160" s="3" t="s">
        <v>37718</v>
      </c>
      <c r="J1160" s="3" t="s">
        <v>6894</v>
      </c>
    </row>
    <row r="1161" spans="1:10" s="6" customFormat="1" ht="15" customHeight="1" x14ac:dyDescent="0.3">
      <c r="A1161" s="3" t="s">
        <v>232</v>
      </c>
      <c r="B1161" s="3" t="s">
        <v>233</v>
      </c>
      <c r="C1161" s="3" t="s">
        <v>142</v>
      </c>
      <c r="D1161" s="3" t="s">
        <v>143</v>
      </c>
      <c r="E1161" s="4">
        <v>15</v>
      </c>
      <c r="F1161" s="4">
        <v>9</v>
      </c>
      <c r="G1161" s="3" t="s">
        <v>986</v>
      </c>
      <c r="H1161" s="3" t="s">
        <v>820</v>
      </c>
      <c r="I1161" s="3" t="s">
        <v>37718</v>
      </c>
      <c r="J1161" s="3" t="s">
        <v>6894</v>
      </c>
    </row>
    <row r="1162" spans="1:10" s="6" customFormat="1" ht="15" customHeight="1" x14ac:dyDescent="0.3">
      <c r="A1162" s="3" t="s">
        <v>232</v>
      </c>
      <c r="B1162" s="3" t="s">
        <v>233</v>
      </c>
      <c r="C1162" s="3" t="s">
        <v>295</v>
      </c>
      <c r="D1162" s="3" t="s">
        <v>296</v>
      </c>
      <c r="E1162" s="4">
        <v>15</v>
      </c>
      <c r="F1162" s="4">
        <v>20</v>
      </c>
      <c r="G1162" s="3" t="s">
        <v>986</v>
      </c>
      <c r="H1162" s="3" t="s">
        <v>1028</v>
      </c>
      <c r="I1162" s="3" t="s">
        <v>37718</v>
      </c>
      <c r="J1162" s="3" t="s">
        <v>6894</v>
      </c>
    </row>
    <row r="1163" spans="1:10" s="6" customFormat="1" ht="15" customHeight="1" x14ac:dyDescent="0.3">
      <c r="A1163" s="3" t="s">
        <v>232</v>
      </c>
      <c r="B1163" s="3" t="s">
        <v>233</v>
      </c>
      <c r="C1163" s="3" t="s">
        <v>337</v>
      </c>
      <c r="D1163" s="3" t="s">
        <v>338</v>
      </c>
      <c r="E1163" s="4">
        <v>15</v>
      </c>
      <c r="F1163" s="4">
        <v>23</v>
      </c>
      <c r="G1163" s="3" t="s">
        <v>986</v>
      </c>
      <c r="H1163" s="3" t="s">
        <v>1068</v>
      </c>
      <c r="I1163" s="3" t="s">
        <v>37718</v>
      </c>
      <c r="J1163" s="3" t="s">
        <v>6894</v>
      </c>
    </row>
    <row r="1164" spans="1:10" s="6" customFormat="1" ht="15" customHeight="1" x14ac:dyDescent="0.3">
      <c r="A1164" s="3" t="s">
        <v>366</v>
      </c>
      <c r="B1164" s="3" t="s">
        <v>367</v>
      </c>
      <c r="C1164" s="3" t="s">
        <v>128</v>
      </c>
      <c r="D1164" s="3" t="s">
        <v>129</v>
      </c>
      <c r="E1164" s="4">
        <v>25</v>
      </c>
      <c r="F1164" s="4">
        <v>8</v>
      </c>
      <c r="G1164" s="3" t="s">
        <v>1110</v>
      </c>
      <c r="H1164" s="3" t="s">
        <v>803</v>
      </c>
      <c r="I1164" s="3" t="s">
        <v>37718</v>
      </c>
      <c r="J1164" s="3" t="s">
        <v>5484</v>
      </c>
    </row>
    <row r="1165" spans="1:10" s="6" customFormat="1" ht="15" customHeight="1" x14ac:dyDescent="0.3">
      <c r="A1165" s="3" t="s">
        <v>366</v>
      </c>
      <c r="B1165" s="3" t="s">
        <v>367</v>
      </c>
      <c r="C1165" s="3" t="s">
        <v>204</v>
      </c>
      <c r="D1165" s="3" t="s">
        <v>205</v>
      </c>
      <c r="E1165" s="4">
        <v>25</v>
      </c>
      <c r="F1165" s="4">
        <v>13</v>
      </c>
      <c r="G1165" s="3" t="s">
        <v>1110</v>
      </c>
      <c r="H1165" s="3" t="s">
        <v>956</v>
      </c>
      <c r="I1165" s="3" t="s">
        <v>37718</v>
      </c>
      <c r="J1165" s="3" t="s">
        <v>5484</v>
      </c>
    </row>
    <row r="1166" spans="1:10" s="6" customFormat="1" ht="15" customHeight="1" x14ac:dyDescent="0.3">
      <c r="A1166" s="3" t="s">
        <v>366</v>
      </c>
      <c r="B1166" s="3" t="s">
        <v>367</v>
      </c>
      <c r="C1166" s="3" t="s">
        <v>295</v>
      </c>
      <c r="D1166" s="3" t="s">
        <v>296</v>
      </c>
      <c r="E1166" s="4">
        <v>25</v>
      </c>
      <c r="F1166" s="4">
        <v>20</v>
      </c>
      <c r="G1166" s="3" t="s">
        <v>1110</v>
      </c>
      <c r="H1166" s="3" t="s">
        <v>1028</v>
      </c>
      <c r="I1166" s="3" t="s">
        <v>37718</v>
      </c>
      <c r="J1166" s="3" t="s">
        <v>5484</v>
      </c>
    </row>
    <row r="1167" spans="1:10" s="6" customFormat="1" ht="15" customHeight="1" x14ac:dyDescent="0.3">
      <c r="A1167" s="3" t="s">
        <v>389</v>
      </c>
      <c r="B1167" s="3" t="s">
        <v>390</v>
      </c>
      <c r="C1167" s="3" t="s">
        <v>112</v>
      </c>
      <c r="D1167" s="3" t="s">
        <v>113</v>
      </c>
      <c r="E1167" s="4">
        <v>27</v>
      </c>
      <c r="F1167" s="4">
        <v>7</v>
      </c>
      <c r="G1167" s="3" t="s">
        <v>1127</v>
      </c>
      <c r="H1167" s="3" t="s">
        <v>749</v>
      </c>
      <c r="I1167" s="3" t="s">
        <v>37718</v>
      </c>
      <c r="J1167" s="3" t="s">
        <v>6943</v>
      </c>
    </row>
    <row r="1168" spans="1:10" s="6" customFormat="1" ht="15" customHeight="1" x14ac:dyDescent="0.3">
      <c r="A1168" s="3" t="s">
        <v>232</v>
      </c>
      <c r="B1168" s="3" t="s">
        <v>233</v>
      </c>
      <c r="C1168" s="3" t="s">
        <v>459</v>
      </c>
      <c r="D1168" s="3" t="s">
        <v>460</v>
      </c>
      <c r="E1168" s="4">
        <v>15</v>
      </c>
      <c r="F1168" s="4">
        <v>33</v>
      </c>
      <c r="G1168" s="3" t="s">
        <v>986</v>
      </c>
      <c r="H1168" s="3" t="s">
        <v>1221</v>
      </c>
      <c r="I1168" s="3" t="s">
        <v>37718</v>
      </c>
      <c r="J1168" s="3" t="s">
        <v>462</v>
      </c>
    </row>
    <row r="1169" spans="1:10" s="6" customFormat="1" ht="15" customHeight="1" x14ac:dyDescent="0.3">
      <c r="A1169" s="3" t="s">
        <v>389</v>
      </c>
      <c r="B1169" s="3" t="s">
        <v>390</v>
      </c>
      <c r="C1169" s="3" t="s">
        <v>366</v>
      </c>
      <c r="D1169" s="3" t="s">
        <v>367</v>
      </c>
      <c r="E1169" s="4">
        <v>27</v>
      </c>
      <c r="F1169" s="4">
        <v>25</v>
      </c>
      <c r="G1169" s="3" t="s">
        <v>1127</v>
      </c>
      <c r="H1169" s="3" t="s">
        <v>1110</v>
      </c>
      <c r="I1169" s="3" t="s">
        <v>37718</v>
      </c>
      <c r="J1169" s="3" t="s">
        <v>6884</v>
      </c>
    </row>
    <row r="1170" spans="1:10" s="6" customFormat="1" ht="15" customHeight="1" x14ac:dyDescent="0.3">
      <c r="A1170" s="3" t="s">
        <v>389</v>
      </c>
      <c r="B1170" s="3" t="s">
        <v>390</v>
      </c>
      <c r="C1170" s="3" t="s">
        <v>128</v>
      </c>
      <c r="D1170" s="3" t="s">
        <v>129</v>
      </c>
      <c r="E1170" s="4">
        <v>27</v>
      </c>
      <c r="F1170" s="4">
        <v>8</v>
      </c>
      <c r="G1170" s="3" t="s">
        <v>1127</v>
      </c>
      <c r="H1170" s="3" t="s">
        <v>803</v>
      </c>
      <c r="I1170" s="3" t="s">
        <v>37718</v>
      </c>
      <c r="J1170" s="3" t="s">
        <v>6884</v>
      </c>
    </row>
    <row r="1171" spans="1:10" s="6" customFormat="1" ht="15" customHeight="1" x14ac:dyDescent="0.3">
      <c r="A1171" s="3" t="s">
        <v>389</v>
      </c>
      <c r="B1171" s="3" t="s">
        <v>390</v>
      </c>
      <c r="C1171" s="3" t="s">
        <v>57</v>
      </c>
      <c r="D1171" s="3" t="s">
        <v>58</v>
      </c>
      <c r="E1171" s="4">
        <v>27</v>
      </c>
      <c r="F1171" s="4">
        <v>3</v>
      </c>
      <c r="G1171" s="3" t="s">
        <v>1127</v>
      </c>
      <c r="H1171" s="3" t="s">
        <v>705</v>
      </c>
      <c r="I1171" s="3" t="s">
        <v>37718</v>
      </c>
      <c r="J1171" s="3" t="s">
        <v>6884</v>
      </c>
    </row>
    <row r="1172" spans="1:10" s="6" customFormat="1" ht="15" customHeight="1" x14ac:dyDescent="0.3">
      <c r="A1172" s="3" t="s">
        <v>389</v>
      </c>
      <c r="B1172" s="3" t="s">
        <v>390</v>
      </c>
      <c r="C1172" s="3" t="s">
        <v>25</v>
      </c>
      <c r="D1172" s="3" t="s">
        <v>26</v>
      </c>
      <c r="E1172" s="4">
        <v>27</v>
      </c>
      <c r="F1172" s="4">
        <v>1</v>
      </c>
      <c r="G1172" s="3" t="s">
        <v>1127</v>
      </c>
      <c r="H1172" s="3" t="s">
        <v>623</v>
      </c>
      <c r="I1172" s="3" t="s">
        <v>37718</v>
      </c>
      <c r="J1172" s="3" t="s">
        <v>6884</v>
      </c>
    </row>
    <row r="1173" spans="1:10" s="6" customFormat="1" ht="15" customHeight="1" x14ac:dyDescent="0.3">
      <c r="A1173" s="3" t="s">
        <v>389</v>
      </c>
      <c r="B1173" s="3" t="s">
        <v>390</v>
      </c>
      <c r="C1173" s="3" t="s">
        <v>605</v>
      </c>
      <c r="D1173" s="3" t="s">
        <v>606</v>
      </c>
      <c r="E1173" s="4">
        <v>27</v>
      </c>
      <c r="F1173" s="4">
        <v>45</v>
      </c>
      <c r="G1173" s="3" t="s">
        <v>1127</v>
      </c>
      <c r="H1173" s="3" t="s">
        <v>1340</v>
      </c>
      <c r="I1173" s="3" t="s">
        <v>37718</v>
      </c>
      <c r="J1173" s="3" t="s">
        <v>4865</v>
      </c>
    </row>
    <row r="1174" spans="1:10" s="6" customFormat="1" ht="15" customHeight="1" x14ac:dyDescent="0.3">
      <c r="A1174" s="3" t="s">
        <v>389</v>
      </c>
      <c r="B1174" s="3" t="s">
        <v>390</v>
      </c>
      <c r="C1174" s="3" t="s">
        <v>581</v>
      </c>
      <c r="D1174" s="3" t="s">
        <v>582</v>
      </c>
      <c r="E1174" s="4">
        <v>27</v>
      </c>
      <c r="F1174" s="4">
        <v>43</v>
      </c>
      <c r="G1174" s="3" t="s">
        <v>1127</v>
      </c>
      <c r="H1174" s="3" t="s">
        <v>1321</v>
      </c>
      <c r="I1174" s="3" t="s">
        <v>37718</v>
      </c>
      <c r="J1174" s="3" t="s">
        <v>4865</v>
      </c>
    </row>
    <row r="1175" spans="1:10" s="6" customFormat="1" ht="15" customHeight="1" x14ac:dyDescent="0.3">
      <c r="A1175" s="3" t="s">
        <v>389</v>
      </c>
      <c r="B1175" s="3" t="s">
        <v>390</v>
      </c>
      <c r="C1175" s="3" t="s">
        <v>568</v>
      </c>
      <c r="D1175" s="3" t="s">
        <v>569</v>
      </c>
      <c r="E1175" s="4">
        <v>27</v>
      </c>
      <c r="F1175" s="4">
        <v>42</v>
      </c>
      <c r="G1175" s="3" t="s">
        <v>1127</v>
      </c>
      <c r="H1175" s="3" t="s">
        <v>1302</v>
      </c>
      <c r="I1175" s="3" t="s">
        <v>37718</v>
      </c>
      <c r="J1175" s="3" t="s">
        <v>4865</v>
      </c>
    </row>
    <row r="1176" spans="1:10" s="6" customFormat="1" ht="15" customHeight="1" x14ac:dyDescent="0.3">
      <c r="A1176" s="3" t="s">
        <v>389</v>
      </c>
      <c r="B1176" s="3" t="s">
        <v>390</v>
      </c>
      <c r="C1176" s="3" t="s">
        <v>545</v>
      </c>
      <c r="D1176" s="3" t="s">
        <v>546</v>
      </c>
      <c r="E1176" s="4">
        <v>27</v>
      </c>
      <c r="F1176" s="4">
        <v>40</v>
      </c>
      <c r="G1176" s="3" t="s">
        <v>1127</v>
      </c>
      <c r="H1176" s="3" t="s">
        <v>1276</v>
      </c>
      <c r="I1176" s="3" t="s">
        <v>37718</v>
      </c>
      <c r="J1176" s="3" t="s">
        <v>4865</v>
      </c>
    </row>
    <row r="1177" spans="1:10" s="6" customFormat="1" ht="15" customHeight="1" x14ac:dyDescent="0.3">
      <c r="A1177" s="3" t="s">
        <v>389</v>
      </c>
      <c r="B1177" s="3" t="s">
        <v>390</v>
      </c>
      <c r="C1177" s="3" t="s">
        <v>504</v>
      </c>
      <c r="D1177" s="3" t="s">
        <v>505</v>
      </c>
      <c r="E1177" s="4">
        <v>27</v>
      </c>
      <c r="F1177" s="4">
        <v>37</v>
      </c>
      <c r="G1177" s="3" t="s">
        <v>1127</v>
      </c>
      <c r="H1177" s="3" t="s">
        <v>1246</v>
      </c>
      <c r="I1177" s="3" t="s">
        <v>37718</v>
      </c>
      <c r="J1177" s="3" t="s">
        <v>4865</v>
      </c>
    </row>
    <row r="1178" spans="1:10" s="6" customFormat="1" ht="15" customHeight="1" x14ac:dyDescent="0.3">
      <c r="A1178" s="3" t="s">
        <v>389</v>
      </c>
      <c r="B1178" s="3" t="s">
        <v>390</v>
      </c>
      <c r="C1178" s="3" t="s">
        <v>219</v>
      </c>
      <c r="D1178" s="3" t="s">
        <v>220</v>
      </c>
      <c r="E1178" s="4">
        <v>27</v>
      </c>
      <c r="F1178" s="4">
        <v>14</v>
      </c>
      <c r="G1178" s="3" t="s">
        <v>1127</v>
      </c>
      <c r="H1178" s="3" t="s">
        <v>977</v>
      </c>
      <c r="I1178" s="3" t="s">
        <v>37718</v>
      </c>
      <c r="J1178" s="3" t="s">
        <v>6884</v>
      </c>
    </row>
    <row r="1179" spans="1:10" s="6" customFormat="1" ht="15" customHeight="1" x14ac:dyDescent="0.3">
      <c r="A1179" s="3" t="s">
        <v>97</v>
      </c>
      <c r="B1179" s="3" t="s">
        <v>98</v>
      </c>
      <c r="C1179" s="3" t="s">
        <v>283</v>
      </c>
      <c r="D1179" s="3" t="s">
        <v>284</v>
      </c>
      <c r="E1179" s="4">
        <v>6</v>
      </c>
      <c r="F1179" s="4">
        <v>19</v>
      </c>
      <c r="G1179" s="3" t="s">
        <v>742</v>
      </c>
      <c r="H1179" s="3" t="s">
        <v>1019</v>
      </c>
      <c r="I1179" s="3" t="s">
        <v>37718</v>
      </c>
      <c r="J1179" s="3" t="s">
        <v>1386</v>
      </c>
    </row>
    <row r="1180" spans="1:10" s="6" customFormat="1" ht="15" customHeight="1" x14ac:dyDescent="0.3">
      <c r="A1180" s="3" t="s">
        <v>232</v>
      </c>
      <c r="B1180" s="3" t="s">
        <v>233</v>
      </c>
      <c r="C1180" s="3" t="s">
        <v>71</v>
      </c>
      <c r="D1180" s="3" t="s">
        <v>72</v>
      </c>
      <c r="E1180" s="4">
        <v>15</v>
      </c>
      <c r="F1180" s="4">
        <v>4</v>
      </c>
      <c r="G1180" s="3" t="s">
        <v>986</v>
      </c>
      <c r="H1180" s="3" t="s">
        <v>718</v>
      </c>
      <c r="I1180" s="3" t="s">
        <v>37718</v>
      </c>
      <c r="J1180" s="3" t="s">
        <v>462</v>
      </c>
    </row>
    <row r="1181" spans="1:10" s="6" customFormat="1" ht="15" customHeight="1" x14ac:dyDescent="0.3">
      <c r="A1181" s="3" t="s">
        <v>232</v>
      </c>
      <c r="B1181" s="3" t="s">
        <v>233</v>
      </c>
      <c r="C1181" s="3" t="s">
        <v>581</v>
      </c>
      <c r="D1181" s="3" t="s">
        <v>582</v>
      </c>
      <c r="E1181" s="4">
        <v>15</v>
      </c>
      <c r="F1181" s="4">
        <v>43</v>
      </c>
      <c r="G1181" s="3" t="s">
        <v>986</v>
      </c>
      <c r="H1181" s="3" t="s">
        <v>1321</v>
      </c>
      <c r="I1181" s="3" t="s">
        <v>37718</v>
      </c>
      <c r="J1181" s="3" t="s">
        <v>6299</v>
      </c>
    </row>
    <row r="1182" spans="1:10" s="6" customFormat="1" ht="15" customHeight="1" x14ac:dyDescent="0.3">
      <c r="A1182" s="3" t="s">
        <v>366</v>
      </c>
      <c r="B1182" s="3" t="s">
        <v>367</v>
      </c>
      <c r="C1182" s="3" t="s">
        <v>389</v>
      </c>
      <c r="D1182" s="3" t="s">
        <v>390</v>
      </c>
      <c r="E1182" s="4">
        <v>25</v>
      </c>
      <c r="F1182" s="4">
        <v>27</v>
      </c>
      <c r="G1182" s="3" t="s">
        <v>1110</v>
      </c>
      <c r="H1182" s="3" t="s">
        <v>1127</v>
      </c>
      <c r="I1182" s="3" t="s">
        <v>37718</v>
      </c>
      <c r="J1182" s="3" t="s">
        <v>4865</v>
      </c>
    </row>
    <row r="1183" spans="1:10" s="6" customFormat="1" ht="15" customHeight="1" x14ac:dyDescent="0.3">
      <c r="A1183" s="3" t="s">
        <v>366</v>
      </c>
      <c r="B1183" s="3" t="s">
        <v>367</v>
      </c>
      <c r="C1183" s="3" t="s">
        <v>448</v>
      </c>
      <c r="D1183" s="3" t="s">
        <v>449</v>
      </c>
      <c r="E1183" s="4">
        <v>25</v>
      </c>
      <c r="F1183" s="4">
        <v>32</v>
      </c>
      <c r="G1183" s="3" t="s">
        <v>1110</v>
      </c>
      <c r="H1183" s="3" t="s">
        <v>1201</v>
      </c>
      <c r="I1183" s="3" t="s">
        <v>37718</v>
      </c>
      <c r="J1183" s="3" t="s">
        <v>4865</v>
      </c>
    </row>
    <row r="1184" spans="1:10" s="6" customFormat="1" ht="15" customHeight="1" x14ac:dyDescent="0.3">
      <c r="A1184" s="3" t="s">
        <v>366</v>
      </c>
      <c r="B1184" s="3" t="s">
        <v>367</v>
      </c>
      <c r="C1184" s="3" t="s">
        <v>493</v>
      </c>
      <c r="D1184" s="3" t="s">
        <v>494</v>
      </c>
      <c r="E1184" s="4">
        <v>25</v>
      </c>
      <c r="F1184" s="4">
        <v>36</v>
      </c>
      <c r="G1184" s="3" t="s">
        <v>1110</v>
      </c>
      <c r="H1184" s="3" t="s">
        <v>1241</v>
      </c>
      <c r="I1184" s="3" t="s">
        <v>37718</v>
      </c>
      <c r="J1184" s="3" t="s">
        <v>4865</v>
      </c>
    </row>
    <row r="1185" spans="1:10" s="6" customFormat="1" ht="15" customHeight="1" x14ac:dyDescent="0.3">
      <c r="A1185" s="3" t="s">
        <v>366</v>
      </c>
      <c r="B1185" s="3" t="s">
        <v>367</v>
      </c>
      <c r="C1185" s="3" t="s">
        <v>504</v>
      </c>
      <c r="D1185" s="3" t="s">
        <v>505</v>
      </c>
      <c r="E1185" s="4">
        <v>25</v>
      </c>
      <c r="F1185" s="4">
        <v>37</v>
      </c>
      <c r="G1185" s="3" t="s">
        <v>1110</v>
      </c>
      <c r="H1185" s="3" t="s">
        <v>1246</v>
      </c>
      <c r="I1185" s="3" t="s">
        <v>37718</v>
      </c>
      <c r="J1185" s="3" t="s">
        <v>4865</v>
      </c>
    </row>
    <row r="1186" spans="1:10" s="6" customFormat="1" ht="15" customHeight="1" x14ac:dyDescent="0.3">
      <c r="A1186" s="3" t="s">
        <v>366</v>
      </c>
      <c r="B1186" s="3" t="s">
        <v>367</v>
      </c>
      <c r="C1186" s="3" t="s">
        <v>545</v>
      </c>
      <c r="D1186" s="3" t="s">
        <v>546</v>
      </c>
      <c r="E1186" s="4">
        <v>25</v>
      </c>
      <c r="F1186" s="4">
        <v>40</v>
      </c>
      <c r="G1186" s="3" t="s">
        <v>1110</v>
      </c>
      <c r="H1186" s="3" t="s">
        <v>1276</v>
      </c>
      <c r="I1186" s="3" t="s">
        <v>37718</v>
      </c>
      <c r="J1186" s="3" t="s">
        <v>4865</v>
      </c>
    </row>
    <row r="1187" spans="1:10" s="6" customFormat="1" ht="15" customHeight="1" x14ac:dyDescent="0.3">
      <c r="A1187" s="3" t="s">
        <v>366</v>
      </c>
      <c r="B1187" s="3" t="s">
        <v>367</v>
      </c>
      <c r="C1187" s="3" t="s">
        <v>568</v>
      </c>
      <c r="D1187" s="3" t="s">
        <v>569</v>
      </c>
      <c r="E1187" s="4">
        <v>25</v>
      </c>
      <c r="F1187" s="4">
        <v>42</v>
      </c>
      <c r="G1187" s="3" t="s">
        <v>1110</v>
      </c>
      <c r="H1187" s="3" t="s">
        <v>1302</v>
      </c>
      <c r="I1187" s="3" t="s">
        <v>37718</v>
      </c>
      <c r="J1187" s="3" t="s">
        <v>4865</v>
      </c>
    </row>
    <row r="1188" spans="1:10" s="6" customFormat="1" ht="15" customHeight="1" x14ac:dyDescent="0.3">
      <c r="A1188" s="3" t="s">
        <v>366</v>
      </c>
      <c r="B1188" s="3" t="s">
        <v>367</v>
      </c>
      <c r="C1188" s="3" t="s">
        <v>581</v>
      </c>
      <c r="D1188" s="3" t="s">
        <v>582</v>
      </c>
      <c r="E1188" s="4">
        <v>25</v>
      </c>
      <c r="F1188" s="4">
        <v>43</v>
      </c>
      <c r="G1188" s="3" t="s">
        <v>1110</v>
      </c>
      <c r="H1188" s="3" t="s">
        <v>1321</v>
      </c>
      <c r="I1188" s="3" t="s">
        <v>37718</v>
      </c>
      <c r="J1188" s="3" t="s">
        <v>4865</v>
      </c>
    </row>
    <row r="1189" spans="1:10" s="6" customFormat="1" ht="15" customHeight="1" x14ac:dyDescent="0.3">
      <c r="A1189" s="3" t="s">
        <v>366</v>
      </c>
      <c r="B1189" s="3" t="s">
        <v>367</v>
      </c>
      <c r="C1189" s="3" t="s">
        <v>605</v>
      </c>
      <c r="D1189" s="3" t="s">
        <v>606</v>
      </c>
      <c r="E1189" s="4">
        <v>25</v>
      </c>
      <c r="F1189" s="4">
        <v>45</v>
      </c>
      <c r="G1189" s="3" t="s">
        <v>1110</v>
      </c>
      <c r="H1189" s="3" t="s">
        <v>1340</v>
      </c>
      <c r="I1189" s="3" t="s">
        <v>37718</v>
      </c>
      <c r="J1189" s="3" t="s">
        <v>4865</v>
      </c>
    </row>
    <row r="1190" spans="1:10" s="6" customFormat="1" ht="15" customHeight="1" x14ac:dyDescent="0.3">
      <c r="A1190" s="3" t="s">
        <v>232</v>
      </c>
      <c r="B1190" s="3" t="s">
        <v>233</v>
      </c>
      <c r="C1190" s="3" t="s">
        <v>42</v>
      </c>
      <c r="D1190" s="3" t="s">
        <v>43</v>
      </c>
      <c r="E1190" s="4">
        <v>15</v>
      </c>
      <c r="F1190" s="4">
        <v>2</v>
      </c>
      <c r="G1190" s="3" t="s">
        <v>986</v>
      </c>
      <c r="H1190" s="3" t="s">
        <v>686</v>
      </c>
      <c r="I1190" s="3" t="s">
        <v>37718</v>
      </c>
      <c r="J1190" s="3" t="s">
        <v>462</v>
      </c>
    </row>
    <row r="1191" spans="1:10" s="6" customFormat="1" ht="15" customHeight="1" x14ac:dyDescent="0.3">
      <c r="A1191" s="3" t="s">
        <v>366</v>
      </c>
      <c r="B1191" s="3" t="s">
        <v>367</v>
      </c>
      <c r="C1191" s="3" t="s">
        <v>158</v>
      </c>
      <c r="D1191" s="3" t="s">
        <v>159</v>
      </c>
      <c r="E1191" s="4">
        <v>25</v>
      </c>
      <c r="F1191" s="4">
        <v>10</v>
      </c>
      <c r="G1191" s="3" t="s">
        <v>1110</v>
      </c>
      <c r="H1191" s="3" t="s">
        <v>854</v>
      </c>
      <c r="I1191" s="3" t="s">
        <v>37718</v>
      </c>
      <c r="J1191" s="3" t="s">
        <v>6492</v>
      </c>
    </row>
    <row r="1192" spans="1:10" s="6" customFormat="1" ht="15" customHeight="1" x14ac:dyDescent="0.3">
      <c r="A1192" s="3" t="s">
        <v>366</v>
      </c>
      <c r="B1192" s="3" t="s">
        <v>367</v>
      </c>
      <c r="C1192" s="3" t="s">
        <v>42</v>
      </c>
      <c r="D1192" s="3" t="s">
        <v>43</v>
      </c>
      <c r="E1192" s="4">
        <v>25</v>
      </c>
      <c r="F1192" s="4">
        <v>2</v>
      </c>
      <c r="G1192" s="3" t="s">
        <v>1110</v>
      </c>
      <c r="H1192" s="3" t="s">
        <v>686</v>
      </c>
      <c r="I1192" s="3" t="s">
        <v>37718</v>
      </c>
      <c r="J1192" s="3" t="s">
        <v>5484</v>
      </c>
    </row>
    <row r="1193" spans="1:10" s="6" customFormat="1" ht="15" customHeight="1" x14ac:dyDescent="0.3">
      <c r="A1193" s="3" t="s">
        <v>232</v>
      </c>
      <c r="B1193" s="3" t="s">
        <v>233</v>
      </c>
      <c r="C1193" s="3" t="s">
        <v>173</v>
      </c>
      <c r="D1193" s="3" t="s">
        <v>174</v>
      </c>
      <c r="E1193" s="4">
        <v>15</v>
      </c>
      <c r="F1193" s="4">
        <v>11</v>
      </c>
      <c r="G1193" s="3" t="s">
        <v>986</v>
      </c>
      <c r="H1193" s="3" t="s">
        <v>867</v>
      </c>
      <c r="I1193" s="3" t="s">
        <v>37718</v>
      </c>
      <c r="J1193" s="3" t="s">
        <v>6299</v>
      </c>
    </row>
    <row r="1194" spans="1:10" s="6" customFormat="1" ht="15" customHeight="1" x14ac:dyDescent="0.3">
      <c r="A1194" s="3" t="s">
        <v>232</v>
      </c>
      <c r="B1194" s="3" t="s">
        <v>233</v>
      </c>
      <c r="C1194" s="3" t="s">
        <v>189</v>
      </c>
      <c r="D1194" s="3" t="s">
        <v>190</v>
      </c>
      <c r="E1194" s="4">
        <v>15</v>
      </c>
      <c r="F1194" s="4">
        <v>12</v>
      </c>
      <c r="G1194" s="3" t="s">
        <v>986</v>
      </c>
      <c r="H1194" s="3" t="s">
        <v>948</v>
      </c>
      <c r="I1194" s="3" t="s">
        <v>37718</v>
      </c>
      <c r="J1194" s="3" t="s">
        <v>6299</v>
      </c>
    </row>
    <row r="1195" spans="1:10" s="6" customFormat="1" ht="15" customHeight="1" x14ac:dyDescent="0.3">
      <c r="A1195" s="3" t="s">
        <v>232</v>
      </c>
      <c r="B1195" s="3" t="s">
        <v>233</v>
      </c>
      <c r="C1195" s="3" t="s">
        <v>246</v>
      </c>
      <c r="D1195" s="3" t="s">
        <v>247</v>
      </c>
      <c r="E1195" s="4">
        <v>15</v>
      </c>
      <c r="F1195" s="4">
        <v>16</v>
      </c>
      <c r="G1195" s="3" t="s">
        <v>986</v>
      </c>
      <c r="H1195" s="3" t="s">
        <v>989</v>
      </c>
      <c r="I1195" s="3" t="s">
        <v>37718</v>
      </c>
      <c r="J1195" s="3" t="s">
        <v>6299</v>
      </c>
    </row>
    <row r="1196" spans="1:10" s="6" customFormat="1" ht="15" customHeight="1" x14ac:dyDescent="0.3">
      <c r="A1196" s="3" t="s">
        <v>232</v>
      </c>
      <c r="B1196" s="3" t="s">
        <v>233</v>
      </c>
      <c r="C1196" s="3" t="s">
        <v>307</v>
      </c>
      <c r="D1196" s="3" t="s">
        <v>308</v>
      </c>
      <c r="E1196" s="4">
        <v>15</v>
      </c>
      <c r="F1196" s="4">
        <v>21</v>
      </c>
      <c r="G1196" s="3" t="s">
        <v>986</v>
      </c>
      <c r="H1196" s="3" t="s">
        <v>1051</v>
      </c>
      <c r="I1196" s="3" t="s">
        <v>37718</v>
      </c>
      <c r="J1196" s="3" t="s">
        <v>6299</v>
      </c>
    </row>
    <row r="1197" spans="1:10" s="6" customFormat="1" ht="15" customHeight="1" x14ac:dyDescent="0.3">
      <c r="A1197" s="3" t="s">
        <v>232</v>
      </c>
      <c r="B1197" s="3" t="s">
        <v>233</v>
      </c>
      <c r="C1197" s="3" t="s">
        <v>376</v>
      </c>
      <c r="D1197" s="3" t="s">
        <v>377</v>
      </c>
      <c r="E1197" s="4">
        <v>15</v>
      </c>
      <c r="F1197" s="4">
        <v>26</v>
      </c>
      <c r="G1197" s="3" t="s">
        <v>986</v>
      </c>
      <c r="H1197" s="3" t="s">
        <v>1119</v>
      </c>
      <c r="I1197" s="3" t="s">
        <v>37718</v>
      </c>
      <c r="J1197" s="3" t="s">
        <v>6299</v>
      </c>
    </row>
    <row r="1198" spans="1:10" s="6" customFormat="1" ht="15" customHeight="1" x14ac:dyDescent="0.3">
      <c r="A1198" s="3" t="s">
        <v>232</v>
      </c>
      <c r="B1198" s="3" t="s">
        <v>233</v>
      </c>
      <c r="C1198" s="3" t="s">
        <v>440</v>
      </c>
      <c r="D1198" s="3" t="s">
        <v>441</v>
      </c>
      <c r="E1198" s="4">
        <v>15</v>
      </c>
      <c r="F1198" s="4">
        <v>31</v>
      </c>
      <c r="G1198" s="3" t="s">
        <v>986</v>
      </c>
      <c r="H1198" s="3" t="s">
        <v>1199</v>
      </c>
      <c r="I1198" s="3" t="s">
        <v>37718</v>
      </c>
      <c r="J1198" s="3" t="s">
        <v>6299</v>
      </c>
    </row>
    <row r="1199" spans="1:10" s="6" customFormat="1" ht="15" customHeight="1" x14ac:dyDescent="0.3">
      <c r="A1199" s="3" t="s">
        <v>232</v>
      </c>
      <c r="B1199" s="3" t="s">
        <v>233</v>
      </c>
      <c r="C1199" s="3" t="s">
        <v>517</v>
      </c>
      <c r="D1199" s="3" t="s">
        <v>518</v>
      </c>
      <c r="E1199" s="4">
        <v>15</v>
      </c>
      <c r="F1199" s="4">
        <v>38</v>
      </c>
      <c r="G1199" s="3" t="s">
        <v>986</v>
      </c>
      <c r="H1199" s="3" t="s">
        <v>1260</v>
      </c>
      <c r="I1199" s="3" t="s">
        <v>37718</v>
      </c>
      <c r="J1199" s="3" t="s">
        <v>6299</v>
      </c>
    </row>
    <row r="1200" spans="1:10" s="6" customFormat="1" ht="15" customHeight="1" x14ac:dyDescent="0.3">
      <c r="A1200" s="3" t="s">
        <v>366</v>
      </c>
      <c r="B1200" s="3" t="s">
        <v>367</v>
      </c>
      <c r="C1200" s="3" t="s">
        <v>25</v>
      </c>
      <c r="D1200" s="3" t="s">
        <v>26</v>
      </c>
      <c r="E1200" s="4">
        <v>25</v>
      </c>
      <c r="F1200" s="4">
        <v>1</v>
      </c>
      <c r="G1200" s="3" t="s">
        <v>1110</v>
      </c>
      <c r="H1200" s="3" t="s">
        <v>623</v>
      </c>
      <c r="I1200" s="3" t="s">
        <v>37718</v>
      </c>
      <c r="J1200" s="3" t="s">
        <v>5484</v>
      </c>
    </row>
    <row r="1201" spans="1:10" s="6" customFormat="1" ht="15" customHeight="1" x14ac:dyDescent="0.3">
      <c r="A1201" s="3" t="s">
        <v>97</v>
      </c>
      <c r="B1201" s="3" t="s">
        <v>98</v>
      </c>
      <c r="C1201" s="3" t="s">
        <v>337</v>
      </c>
      <c r="D1201" s="3" t="s">
        <v>338</v>
      </c>
      <c r="E1201" s="4">
        <v>6</v>
      </c>
      <c r="F1201" s="4">
        <v>23</v>
      </c>
      <c r="G1201" s="3" t="s">
        <v>742</v>
      </c>
      <c r="H1201" s="3" t="s">
        <v>1068</v>
      </c>
      <c r="I1201" s="3" t="s">
        <v>37718</v>
      </c>
      <c r="J1201" s="3" t="s">
        <v>1386</v>
      </c>
    </row>
    <row r="1202" spans="1:10" s="6" customFormat="1" ht="15" customHeight="1" x14ac:dyDescent="0.3">
      <c r="A1202" s="3" t="s">
        <v>97</v>
      </c>
      <c r="B1202" s="3" t="s">
        <v>98</v>
      </c>
      <c r="C1202" s="3" t="s">
        <v>482</v>
      </c>
      <c r="D1202" s="3" t="s">
        <v>483</v>
      </c>
      <c r="E1202" s="4">
        <v>6</v>
      </c>
      <c r="F1202" s="4">
        <v>35</v>
      </c>
      <c r="G1202" s="3" t="s">
        <v>742</v>
      </c>
      <c r="H1202" s="3" t="s">
        <v>1229</v>
      </c>
      <c r="I1202" s="3" t="s">
        <v>37718</v>
      </c>
      <c r="J1202" s="3" t="s">
        <v>1386</v>
      </c>
    </row>
    <row r="1203" spans="1:10" s="6" customFormat="1" ht="15" customHeight="1" x14ac:dyDescent="0.3">
      <c r="A1203" s="3" t="s">
        <v>97</v>
      </c>
      <c r="B1203" s="3" t="s">
        <v>98</v>
      </c>
      <c r="C1203" s="3" t="s">
        <v>532</v>
      </c>
      <c r="D1203" s="3" t="s">
        <v>533</v>
      </c>
      <c r="E1203" s="4">
        <v>6</v>
      </c>
      <c r="F1203" s="4">
        <v>39</v>
      </c>
      <c r="G1203" s="3" t="s">
        <v>742</v>
      </c>
      <c r="H1203" s="3" t="s">
        <v>1265</v>
      </c>
      <c r="I1203" s="3" t="s">
        <v>37718</v>
      </c>
      <c r="J1203" s="3" t="s">
        <v>1386</v>
      </c>
    </row>
    <row r="1204" spans="1:10" s="6" customFormat="1" ht="15" customHeight="1" x14ac:dyDescent="0.3">
      <c r="A1204" s="3" t="s">
        <v>42</v>
      </c>
      <c r="B1204" s="3" t="s">
        <v>43</v>
      </c>
      <c r="C1204" s="3" t="s">
        <v>448</v>
      </c>
      <c r="D1204" s="3" t="s">
        <v>449</v>
      </c>
      <c r="E1204" s="4">
        <v>2</v>
      </c>
      <c r="F1204" s="4">
        <v>32</v>
      </c>
      <c r="G1204" s="3" t="s">
        <v>686</v>
      </c>
      <c r="H1204" s="3" t="s">
        <v>1201</v>
      </c>
      <c r="I1204" s="3" t="s">
        <v>37718</v>
      </c>
      <c r="J1204" s="3" t="s">
        <v>4865</v>
      </c>
    </row>
    <row r="1205" spans="1:10" s="6" customFormat="1" ht="15" customHeight="1" x14ac:dyDescent="0.3">
      <c r="A1205" s="3" t="s">
        <v>42</v>
      </c>
      <c r="B1205" s="3" t="s">
        <v>43</v>
      </c>
      <c r="C1205" s="3" t="s">
        <v>389</v>
      </c>
      <c r="D1205" s="3" t="s">
        <v>390</v>
      </c>
      <c r="E1205" s="4">
        <v>2</v>
      </c>
      <c r="F1205" s="4">
        <v>27</v>
      </c>
      <c r="G1205" s="3" t="s">
        <v>686</v>
      </c>
      <c r="H1205" s="3" t="s">
        <v>1127</v>
      </c>
      <c r="I1205" s="3" t="s">
        <v>37718</v>
      </c>
      <c r="J1205" s="3" t="s">
        <v>4865</v>
      </c>
    </row>
    <row r="1206" spans="1:10" s="6" customFormat="1" ht="15" customHeight="1" x14ac:dyDescent="0.3">
      <c r="A1206" s="3" t="s">
        <v>42</v>
      </c>
      <c r="B1206" s="3" t="s">
        <v>43</v>
      </c>
      <c r="C1206" s="3" t="s">
        <v>376</v>
      </c>
      <c r="D1206" s="3" t="s">
        <v>377</v>
      </c>
      <c r="E1206" s="4">
        <v>2</v>
      </c>
      <c r="F1206" s="4">
        <v>26</v>
      </c>
      <c r="G1206" s="3" t="s">
        <v>686</v>
      </c>
      <c r="H1206" s="3" t="s">
        <v>1119</v>
      </c>
      <c r="I1206" s="3" t="s">
        <v>37718</v>
      </c>
      <c r="J1206" s="3" t="s">
        <v>4865</v>
      </c>
    </row>
    <row r="1207" spans="1:10" s="6" customFormat="1" ht="15" customHeight="1" x14ac:dyDescent="0.3">
      <c r="A1207" s="3" t="s">
        <v>42</v>
      </c>
      <c r="B1207" s="3" t="s">
        <v>43</v>
      </c>
      <c r="C1207" s="3" t="s">
        <v>366</v>
      </c>
      <c r="D1207" s="3" t="s">
        <v>367</v>
      </c>
      <c r="E1207" s="4">
        <v>2</v>
      </c>
      <c r="F1207" s="4">
        <v>25</v>
      </c>
      <c r="G1207" s="3" t="s">
        <v>686</v>
      </c>
      <c r="H1207" s="3" t="s">
        <v>1110</v>
      </c>
      <c r="I1207" s="3" t="s">
        <v>37718</v>
      </c>
      <c r="J1207" s="3" t="s">
        <v>4865</v>
      </c>
    </row>
    <row r="1208" spans="1:10" s="6" customFormat="1" ht="15" customHeight="1" x14ac:dyDescent="0.3">
      <c r="A1208" s="3" t="s">
        <v>42</v>
      </c>
      <c r="B1208" s="3" t="s">
        <v>43</v>
      </c>
      <c r="C1208" s="3" t="s">
        <v>352</v>
      </c>
      <c r="D1208" s="3" t="s">
        <v>353</v>
      </c>
      <c r="E1208" s="4">
        <v>2</v>
      </c>
      <c r="F1208" s="4">
        <v>24</v>
      </c>
      <c r="G1208" s="3" t="s">
        <v>686</v>
      </c>
      <c r="H1208" s="3" t="s">
        <v>1092</v>
      </c>
      <c r="I1208" s="3" t="s">
        <v>37718</v>
      </c>
      <c r="J1208" s="3" t="s">
        <v>4865</v>
      </c>
    </row>
    <row r="1209" spans="1:10" s="6" customFormat="1" ht="15" customHeight="1" x14ac:dyDescent="0.3">
      <c r="A1209" s="3" t="s">
        <v>42</v>
      </c>
      <c r="B1209" s="3" t="s">
        <v>43</v>
      </c>
      <c r="C1209" s="3" t="s">
        <v>337</v>
      </c>
      <c r="D1209" s="3" t="s">
        <v>338</v>
      </c>
      <c r="E1209" s="4">
        <v>2</v>
      </c>
      <c r="F1209" s="4">
        <v>23</v>
      </c>
      <c r="G1209" s="3" t="s">
        <v>686</v>
      </c>
      <c r="H1209" s="3" t="s">
        <v>1068</v>
      </c>
      <c r="I1209" s="3" t="s">
        <v>37718</v>
      </c>
      <c r="J1209" s="3" t="s">
        <v>4865</v>
      </c>
    </row>
    <row r="1210" spans="1:10" s="6" customFormat="1" ht="15" customHeight="1" x14ac:dyDescent="0.3">
      <c r="A1210" s="3" t="s">
        <v>42</v>
      </c>
      <c r="B1210" s="3" t="s">
        <v>43</v>
      </c>
      <c r="C1210" s="3" t="s">
        <v>307</v>
      </c>
      <c r="D1210" s="3" t="s">
        <v>308</v>
      </c>
      <c r="E1210" s="4">
        <v>2</v>
      </c>
      <c r="F1210" s="4">
        <v>21</v>
      </c>
      <c r="G1210" s="3" t="s">
        <v>686</v>
      </c>
      <c r="H1210" s="3" t="s">
        <v>1051</v>
      </c>
      <c r="I1210" s="3" t="s">
        <v>37718</v>
      </c>
      <c r="J1210" s="3" t="s">
        <v>4865</v>
      </c>
    </row>
    <row r="1211" spans="1:10" s="6" customFormat="1" ht="15" customHeight="1" x14ac:dyDescent="0.3">
      <c r="A1211" s="3" t="s">
        <v>42</v>
      </c>
      <c r="B1211" s="3" t="s">
        <v>43</v>
      </c>
      <c r="C1211" s="3" t="s">
        <v>295</v>
      </c>
      <c r="D1211" s="3" t="s">
        <v>296</v>
      </c>
      <c r="E1211" s="4">
        <v>2</v>
      </c>
      <c r="F1211" s="4">
        <v>20</v>
      </c>
      <c r="G1211" s="3" t="s">
        <v>686</v>
      </c>
      <c r="H1211" s="3" t="s">
        <v>1028</v>
      </c>
      <c r="I1211" s="3" t="s">
        <v>37718</v>
      </c>
      <c r="J1211" s="3" t="s">
        <v>4865</v>
      </c>
    </row>
    <row r="1212" spans="1:10" s="6" customFormat="1" ht="15" customHeight="1" x14ac:dyDescent="0.3">
      <c r="A1212" s="3" t="s">
        <v>42</v>
      </c>
      <c r="B1212" s="3" t="s">
        <v>43</v>
      </c>
      <c r="C1212" s="3" t="s">
        <v>493</v>
      </c>
      <c r="D1212" s="3" t="s">
        <v>494</v>
      </c>
      <c r="E1212" s="4">
        <v>2</v>
      </c>
      <c r="F1212" s="4">
        <v>36</v>
      </c>
      <c r="G1212" s="3" t="s">
        <v>686</v>
      </c>
      <c r="H1212" s="3" t="s">
        <v>1241</v>
      </c>
      <c r="I1212" s="3" t="s">
        <v>37718</v>
      </c>
      <c r="J1212" s="3" t="s">
        <v>4865</v>
      </c>
    </row>
    <row r="1213" spans="1:10" s="6" customFormat="1" ht="15" customHeight="1" x14ac:dyDescent="0.3">
      <c r="A1213" s="3" t="s">
        <v>42</v>
      </c>
      <c r="B1213" s="3" t="s">
        <v>43</v>
      </c>
      <c r="C1213" s="3" t="s">
        <v>246</v>
      </c>
      <c r="D1213" s="3" t="s">
        <v>247</v>
      </c>
      <c r="E1213" s="4">
        <v>2</v>
      </c>
      <c r="F1213" s="4">
        <v>16</v>
      </c>
      <c r="G1213" s="3" t="s">
        <v>686</v>
      </c>
      <c r="H1213" s="3" t="s">
        <v>989</v>
      </c>
      <c r="I1213" s="3" t="s">
        <v>37718</v>
      </c>
      <c r="J1213" s="3" t="s">
        <v>4865</v>
      </c>
    </row>
    <row r="1214" spans="1:10" s="6" customFormat="1" ht="15" customHeight="1" x14ac:dyDescent="0.3">
      <c r="A1214" s="3" t="s">
        <v>42</v>
      </c>
      <c r="B1214" s="3" t="s">
        <v>43</v>
      </c>
      <c r="C1214" s="3" t="s">
        <v>173</v>
      </c>
      <c r="D1214" s="3" t="s">
        <v>174</v>
      </c>
      <c r="E1214" s="4">
        <v>2</v>
      </c>
      <c r="F1214" s="4">
        <v>11</v>
      </c>
      <c r="G1214" s="3" t="s">
        <v>686</v>
      </c>
      <c r="H1214" s="3" t="s">
        <v>867</v>
      </c>
      <c r="I1214" s="3" t="s">
        <v>37718</v>
      </c>
      <c r="J1214" s="3" t="s">
        <v>4865</v>
      </c>
    </row>
    <row r="1215" spans="1:10" s="6" customFormat="1" ht="15" customHeight="1" x14ac:dyDescent="0.3">
      <c r="A1215" s="3" t="s">
        <v>42</v>
      </c>
      <c r="B1215" s="3" t="s">
        <v>43</v>
      </c>
      <c r="C1215" s="3" t="s">
        <v>158</v>
      </c>
      <c r="D1215" s="3" t="s">
        <v>159</v>
      </c>
      <c r="E1215" s="4">
        <v>2</v>
      </c>
      <c r="F1215" s="4">
        <v>10</v>
      </c>
      <c r="G1215" s="3" t="s">
        <v>686</v>
      </c>
      <c r="H1215" s="3" t="s">
        <v>854</v>
      </c>
      <c r="I1215" s="3" t="s">
        <v>37718</v>
      </c>
      <c r="J1215" s="3" t="s">
        <v>4865</v>
      </c>
    </row>
    <row r="1216" spans="1:10" s="6" customFormat="1" ht="15" customHeight="1" x14ac:dyDescent="0.3">
      <c r="A1216" s="3" t="s">
        <v>42</v>
      </c>
      <c r="B1216" s="3" t="s">
        <v>43</v>
      </c>
      <c r="C1216" s="3" t="s">
        <v>142</v>
      </c>
      <c r="D1216" s="3" t="s">
        <v>143</v>
      </c>
      <c r="E1216" s="4">
        <v>2</v>
      </c>
      <c r="F1216" s="4">
        <v>9</v>
      </c>
      <c r="G1216" s="3" t="s">
        <v>686</v>
      </c>
      <c r="H1216" s="3" t="s">
        <v>820</v>
      </c>
      <c r="I1216" s="3" t="s">
        <v>37718</v>
      </c>
      <c r="J1216" s="3" t="s">
        <v>4865</v>
      </c>
    </row>
    <row r="1217" spans="1:10" s="6" customFormat="1" ht="15" customHeight="1" x14ac:dyDescent="0.3">
      <c r="A1217" s="3" t="s">
        <v>42</v>
      </c>
      <c r="B1217" s="3" t="s">
        <v>43</v>
      </c>
      <c r="C1217" s="3" t="s">
        <v>112</v>
      </c>
      <c r="D1217" s="3" t="s">
        <v>113</v>
      </c>
      <c r="E1217" s="4">
        <v>2</v>
      </c>
      <c r="F1217" s="4">
        <v>7</v>
      </c>
      <c r="G1217" s="3" t="s">
        <v>686</v>
      </c>
      <c r="H1217" s="3" t="s">
        <v>749</v>
      </c>
      <c r="I1217" s="3" t="s">
        <v>37718</v>
      </c>
      <c r="J1217" s="3" t="s">
        <v>4865</v>
      </c>
    </row>
    <row r="1218" spans="1:10" s="6" customFormat="1" ht="15" customHeight="1" x14ac:dyDescent="0.3">
      <c r="A1218" s="3" t="s">
        <v>42</v>
      </c>
      <c r="B1218" s="3" t="s">
        <v>43</v>
      </c>
      <c r="C1218" s="3" t="s">
        <v>86</v>
      </c>
      <c r="D1218" s="3" t="s">
        <v>87</v>
      </c>
      <c r="E1218" s="4">
        <v>2</v>
      </c>
      <c r="F1218" s="4">
        <v>5</v>
      </c>
      <c r="G1218" s="3" t="s">
        <v>686</v>
      </c>
      <c r="H1218" s="3" t="s">
        <v>731</v>
      </c>
      <c r="I1218" s="3" t="s">
        <v>37718</v>
      </c>
      <c r="J1218" s="3" t="s">
        <v>4865</v>
      </c>
    </row>
    <row r="1219" spans="1:10" s="6" customFormat="1" ht="15" customHeight="1" x14ac:dyDescent="0.3">
      <c r="A1219" s="3" t="s">
        <v>42</v>
      </c>
      <c r="B1219" s="3" t="s">
        <v>43</v>
      </c>
      <c r="C1219" s="3" t="s">
        <v>71</v>
      </c>
      <c r="D1219" s="3" t="s">
        <v>72</v>
      </c>
      <c r="E1219" s="4">
        <v>2</v>
      </c>
      <c r="F1219" s="4">
        <v>4</v>
      </c>
      <c r="G1219" s="3" t="s">
        <v>686</v>
      </c>
      <c r="H1219" s="3" t="s">
        <v>718</v>
      </c>
      <c r="I1219" s="3" t="s">
        <v>37718</v>
      </c>
      <c r="J1219" s="3" t="s">
        <v>4865</v>
      </c>
    </row>
    <row r="1220" spans="1:10" s="6" customFormat="1" ht="15" customHeight="1" x14ac:dyDescent="0.3">
      <c r="A1220" s="3" t="s">
        <v>42</v>
      </c>
      <c r="B1220" s="3" t="s">
        <v>43</v>
      </c>
      <c r="C1220" s="3" t="s">
        <v>57</v>
      </c>
      <c r="D1220" s="3" t="s">
        <v>58</v>
      </c>
      <c r="E1220" s="4">
        <v>2</v>
      </c>
      <c r="F1220" s="4">
        <v>3</v>
      </c>
      <c r="G1220" s="3" t="s">
        <v>686</v>
      </c>
      <c r="H1220" s="3" t="s">
        <v>705</v>
      </c>
      <c r="I1220" s="3" t="s">
        <v>37718</v>
      </c>
      <c r="J1220" s="3" t="s">
        <v>4865</v>
      </c>
    </row>
    <row r="1221" spans="1:10" s="6" customFormat="1" ht="15" customHeight="1" x14ac:dyDescent="0.3">
      <c r="A1221" s="3" t="s">
        <v>42</v>
      </c>
      <c r="B1221" s="3" t="s">
        <v>43</v>
      </c>
      <c r="C1221" s="3" t="s">
        <v>25</v>
      </c>
      <c r="D1221" s="3" t="s">
        <v>26</v>
      </c>
      <c r="E1221" s="4">
        <v>2</v>
      </c>
      <c r="F1221" s="4">
        <v>1</v>
      </c>
      <c r="G1221" s="3" t="s">
        <v>686</v>
      </c>
      <c r="H1221" s="3" t="s">
        <v>623</v>
      </c>
      <c r="I1221" s="3" t="s">
        <v>37718</v>
      </c>
      <c r="J1221" s="3" t="s">
        <v>4865</v>
      </c>
    </row>
    <row r="1222" spans="1:10" s="6" customFormat="1" ht="15" customHeight="1" x14ac:dyDescent="0.3">
      <c r="A1222" s="3" t="s">
        <v>42</v>
      </c>
      <c r="B1222" s="3" t="s">
        <v>43</v>
      </c>
      <c r="C1222" s="3" t="s">
        <v>189</v>
      </c>
      <c r="D1222" s="3" t="s">
        <v>190</v>
      </c>
      <c r="E1222" s="4">
        <v>2</v>
      </c>
      <c r="F1222" s="4">
        <v>12</v>
      </c>
      <c r="G1222" s="3" t="s">
        <v>686</v>
      </c>
      <c r="H1222" s="3" t="s">
        <v>948</v>
      </c>
      <c r="I1222" s="3" t="s">
        <v>37718</v>
      </c>
      <c r="J1222" s="3" t="s">
        <v>4865</v>
      </c>
    </row>
    <row r="1223" spans="1:10" s="6" customFormat="1" ht="15" customHeight="1" x14ac:dyDescent="0.3">
      <c r="A1223" s="3" t="s">
        <v>57</v>
      </c>
      <c r="B1223" s="3" t="s">
        <v>58</v>
      </c>
      <c r="C1223" s="3" t="s">
        <v>581</v>
      </c>
      <c r="D1223" s="3" t="s">
        <v>582</v>
      </c>
      <c r="E1223" s="4">
        <v>3</v>
      </c>
      <c r="F1223" s="4">
        <v>43</v>
      </c>
      <c r="G1223" s="3" t="s">
        <v>705</v>
      </c>
      <c r="H1223" s="3" t="s">
        <v>1321</v>
      </c>
      <c r="I1223" s="3" t="s">
        <v>37718</v>
      </c>
      <c r="J1223" s="3" t="s">
        <v>4865</v>
      </c>
    </row>
    <row r="1224" spans="1:10" s="6" customFormat="1" ht="15" customHeight="1" x14ac:dyDescent="0.3">
      <c r="A1224" s="3" t="s">
        <v>42</v>
      </c>
      <c r="B1224" s="3" t="s">
        <v>43</v>
      </c>
      <c r="C1224" s="3" t="s">
        <v>504</v>
      </c>
      <c r="D1224" s="3" t="s">
        <v>505</v>
      </c>
      <c r="E1224" s="4">
        <v>2</v>
      </c>
      <c r="F1224" s="4">
        <v>37</v>
      </c>
      <c r="G1224" s="3" t="s">
        <v>686</v>
      </c>
      <c r="H1224" s="3" t="s">
        <v>1246</v>
      </c>
      <c r="I1224" s="3" t="s">
        <v>37718</v>
      </c>
      <c r="J1224" s="3" t="s">
        <v>4865</v>
      </c>
    </row>
    <row r="1225" spans="1:10" s="6" customFormat="1" ht="15" customHeight="1" x14ac:dyDescent="0.3">
      <c r="A1225" s="3" t="s">
        <v>42</v>
      </c>
      <c r="B1225" s="3" t="s">
        <v>43</v>
      </c>
      <c r="C1225" s="3" t="s">
        <v>568</v>
      </c>
      <c r="D1225" s="3" t="s">
        <v>569</v>
      </c>
      <c r="E1225" s="4">
        <v>2</v>
      </c>
      <c r="F1225" s="4">
        <v>42</v>
      </c>
      <c r="G1225" s="3" t="s">
        <v>686</v>
      </c>
      <c r="H1225" s="3" t="s">
        <v>1302</v>
      </c>
      <c r="I1225" s="3" t="s">
        <v>37718</v>
      </c>
      <c r="J1225" s="3" t="s">
        <v>4865</v>
      </c>
    </row>
    <row r="1226" spans="1:10" s="6" customFormat="1" ht="15" customHeight="1" x14ac:dyDescent="0.3">
      <c r="A1226" s="3" t="s">
        <v>42</v>
      </c>
      <c r="B1226" s="3" t="s">
        <v>43</v>
      </c>
      <c r="C1226" s="3" t="s">
        <v>337</v>
      </c>
      <c r="D1226" s="3" t="s">
        <v>338</v>
      </c>
      <c r="E1226" s="4">
        <v>2</v>
      </c>
      <c r="F1226" s="4">
        <v>23</v>
      </c>
      <c r="G1226" s="3" t="s">
        <v>686</v>
      </c>
      <c r="H1226" s="3" t="s">
        <v>1068</v>
      </c>
      <c r="I1226" s="3" t="s">
        <v>37718</v>
      </c>
      <c r="J1226" s="3" t="s">
        <v>4946</v>
      </c>
    </row>
    <row r="1227" spans="1:10" s="6" customFormat="1" ht="15" customHeight="1" x14ac:dyDescent="0.3">
      <c r="A1227" s="3" t="s">
        <v>42</v>
      </c>
      <c r="B1227" s="3" t="s">
        <v>43</v>
      </c>
      <c r="C1227" s="3" t="s">
        <v>295</v>
      </c>
      <c r="D1227" s="3" t="s">
        <v>296</v>
      </c>
      <c r="E1227" s="4">
        <v>2</v>
      </c>
      <c r="F1227" s="4">
        <v>20</v>
      </c>
      <c r="G1227" s="3" t="s">
        <v>686</v>
      </c>
      <c r="H1227" s="3" t="s">
        <v>1028</v>
      </c>
      <c r="I1227" s="3" t="s">
        <v>37718</v>
      </c>
      <c r="J1227" s="3" t="s">
        <v>4946</v>
      </c>
    </row>
    <row r="1228" spans="1:10" s="6" customFormat="1" ht="15" customHeight="1" x14ac:dyDescent="0.3">
      <c r="A1228" s="3" t="s">
        <v>42</v>
      </c>
      <c r="B1228" s="3" t="s">
        <v>43</v>
      </c>
      <c r="C1228" s="3" t="s">
        <v>142</v>
      </c>
      <c r="D1228" s="3" t="s">
        <v>143</v>
      </c>
      <c r="E1228" s="4">
        <v>2</v>
      </c>
      <c r="F1228" s="4">
        <v>9</v>
      </c>
      <c r="G1228" s="3" t="s">
        <v>686</v>
      </c>
      <c r="H1228" s="3" t="s">
        <v>820</v>
      </c>
      <c r="I1228" s="3" t="s">
        <v>37718</v>
      </c>
      <c r="J1228" s="3" t="s">
        <v>4946</v>
      </c>
    </row>
    <row r="1229" spans="1:10" s="6" customFormat="1" ht="15" customHeight="1" x14ac:dyDescent="0.3">
      <c r="A1229" s="3" t="s">
        <v>42</v>
      </c>
      <c r="B1229" s="3" t="s">
        <v>43</v>
      </c>
      <c r="C1229" s="3" t="s">
        <v>57</v>
      </c>
      <c r="D1229" s="3" t="s">
        <v>58</v>
      </c>
      <c r="E1229" s="4">
        <v>2</v>
      </c>
      <c r="F1229" s="4">
        <v>3</v>
      </c>
      <c r="G1229" s="3" t="s">
        <v>686</v>
      </c>
      <c r="H1229" s="3" t="s">
        <v>705</v>
      </c>
      <c r="I1229" s="3" t="s">
        <v>37718</v>
      </c>
      <c r="J1229" s="3" t="s">
        <v>4946</v>
      </c>
    </row>
    <row r="1230" spans="1:10" s="6" customFormat="1" ht="15" customHeight="1" x14ac:dyDescent="0.3">
      <c r="A1230" s="3" t="s">
        <v>42</v>
      </c>
      <c r="B1230" s="3" t="s">
        <v>43</v>
      </c>
      <c r="C1230" s="3" t="s">
        <v>337</v>
      </c>
      <c r="D1230" s="3" t="s">
        <v>338</v>
      </c>
      <c r="E1230" s="4">
        <v>2</v>
      </c>
      <c r="F1230" s="4">
        <v>23</v>
      </c>
      <c r="G1230" s="3" t="s">
        <v>686</v>
      </c>
      <c r="H1230" s="3" t="s">
        <v>1068</v>
      </c>
      <c r="I1230" s="3" t="s">
        <v>37718</v>
      </c>
      <c r="J1230" s="3" t="s">
        <v>5421</v>
      </c>
    </row>
    <row r="1231" spans="1:10" s="6" customFormat="1" ht="15" customHeight="1" x14ac:dyDescent="0.3">
      <c r="A1231" s="3" t="s">
        <v>42</v>
      </c>
      <c r="B1231" s="3" t="s">
        <v>43</v>
      </c>
      <c r="C1231" s="3" t="s">
        <v>295</v>
      </c>
      <c r="D1231" s="3" t="s">
        <v>296</v>
      </c>
      <c r="E1231" s="4">
        <v>2</v>
      </c>
      <c r="F1231" s="4">
        <v>20</v>
      </c>
      <c r="G1231" s="3" t="s">
        <v>686</v>
      </c>
      <c r="H1231" s="3" t="s">
        <v>1028</v>
      </c>
      <c r="I1231" s="3" t="s">
        <v>37718</v>
      </c>
      <c r="J1231" s="3" t="s">
        <v>5421</v>
      </c>
    </row>
    <row r="1232" spans="1:10" s="6" customFormat="1" ht="15" customHeight="1" x14ac:dyDescent="0.3">
      <c r="A1232" s="3" t="s">
        <v>42</v>
      </c>
      <c r="B1232" s="3" t="s">
        <v>43</v>
      </c>
      <c r="C1232" s="3" t="s">
        <v>158</v>
      </c>
      <c r="D1232" s="3" t="s">
        <v>159</v>
      </c>
      <c r="E1232" s="4">
        <v>2</v>
      </c>
      <c r="F1232" s="4">
        <v>10</v>
      </c>
      <c r="G1232" s="3" t="s">
        <v>686</v>
      </c>
      <c r="H1232" s="3" t="s">
        <v>854</v>
      </c>
      <c r="I1232" s="3" t="s">
        <v>37718</v>
      </c>
      <c r="J1232" s="3" t="s">
        <v>5421</v>
      </c>
    </row>
    <row r="1233" spans="1:10" s="6" customFormat="1" ht="15" customHeight="1" x14ac:dyDescent="0.3">
      <c r="A1233" s="3" t="s">
        <v>42</v>
      </c>
      <c r="B1233" s="3" t="s">
        <v>43</v>
      </c>
      <c r="C1233" s="3" t="s">
        <v>142</v>
      </c>
      <c r="D1233" s="3" t="s">
        <v>143</v>
      </c>
      <c r="E1233" s="4">
        <v>2</v>
      </c>
      <c r="F1233" s="4">
        <v>9</v>
      </c>
      <c r="G1233" s="3" t="s">
        <v>686</v>
      </c>
      <c r="H1233" s="3" t="s">
        <v>820</v>
      </c>
      <c r="I1233" s="3" t="s">
        <v>37718</v>
      </c>
      <c r="J1233" s="3" t="s">
        <v>5421</v>
      </c>
    </row>
    <row r="1234" spans="1:10" s="6" customFormat="1" ht="15" customHeight="1" x14ac:dyDescent="0.3">
      <c r="A1234" s="3" t="s">
        <v>42</v>
      </c>
      <c r="B1234" s="3" t="s">
        <v>43</v>
      </c>
      <c r="C1234" s="3" t="s">
        <v>545</v>
      </c>
      <c r="D1234" s="3" t="s">
        <v>546</v>
      </c>
      <c r="E1234" s="4">
        <v>2</v>
      </c>
      <c r="F1234" s="4">
        <v>40</v>
      </c>
      <c r="G1234" s="3" t="s">
        <v>686</v>
      </c>
      <c r="H1234" s="3" t="s">
        <v>1276</v>
      </c>
      <c r="I1234" s="3" t="s">
        <v>37718</v>
      </c>
      <c r="J1234" s="3" t="s">
        <v>4865</v>
      </c>
    </row>
    <row r="1235" spans="1:10" s="6" customFormat="1" ht="15" customHeight="1" x14ac:dyDescent="0.3">
      <c r="A1235" s="3" t="s">
        <v>42</v>
      </c>
      <c r="B1235" s="3" t="s">
        <v>43</v>
      </c>
      <c r="C1235" s="3" t="s">
        <v>112</v>
      </c>
      <c r="D1235" s="3" t="s">
        <v>113</v>
      </c>
      <c r="E1235" s="4">
        <v>2</v>
      </c>
      <c r="F1235" s="4">
        <v>7</v>
      </c>
      <c r="G1235" s="3" t="s">
        <v>686</v>
      </c>
      <c r="H1235" s="3" t="s">
        <v>749</v>
      </c>
      <c r="I1235" s="3" t="s">
        <v>37718</v>
      </c>
      <c r="J1235" s="3" t="s">
        <v>5421</v>
      </c>
    </row>
    <row r="1236" spans="1:10" s="6" customFormat="1" ht="15" customHeight="1" x14ac:dyDescent="0.3">
      <c r="A1236" s="3" t="s">
        <v>42</v>
      </c>
      <c r="B1236" s="3" t="s">
        <v>43</v>
      </c>
      <c r="C1236" s="3" t="s">
        <v>352</v>
      </c>
      <c r="D1236" s="3" t="s">
        <v>353</v>
      </c>
      <c r="E1236" s="4">
        <v>2</v>
      </c>
      <c r="F1236" s="4">
        <v>24</v>
      </c>
      <c r="G1236" s="3" t="s">
        <v>686</v>
      </c>
      <c r="H1236" s="3" t="s">
        <v>1092</v>
      </c>
      <c r="I1236" s="3" t="s">
        <v>37718</v>
      </c>
      <c r="J1236" s="3" t="s">
        <v>4382</v>
      </c>
    </row>
    <row r="1237" spans="1:10" s="6" customFormat="1" ht="15" customHeight="1" x14ac:dyDescent="0.3">
      <c r="A1237" s="3" t="s">
        <v>42</v>
      </c>
      <c r="B1237" s="3" t="s">
        <v>43</v>
      </c>
      <c r="C1237" s="3" t="s">
        <v>158</v>
      </c>
      <c r="D1237" s="3" t="s">
        <v>159</v>
      </c>
      <c r="E1237" s="4">
        <v>2</v>
      </c>
      <c r="F1237" s="4">
        <v>10</v>
      </c>
      <c r="G1237" s="3" t="s">
        <v>686</v>
      </c>
      <c r="H1237" s="3" t="s">
        <v>854</v>
      </c>
      <c r="I1237" s="3" t="s">
        <v>37718</v>
      </c>
      <c r="J1237" s="3" t="s">
        <v>4382</v>
      </c>
    </row>
    <row r="1238" spans="1:10" s="6" customFormat="1" ht="15" customHeight="1" x14ac:dyDescent="0.3">
      <c r="A1238" s="3" t="s">
        <v>42</v>
      </c>
      <c r="B1238" s="3" t="s">
        <v>43</v>
      </c>
      <c r="C1238" s="3" t="s">
        <v>142</v>
      </c>
      <c r="D1238" s="3" t="s">
        <v>143</v>
      </c>
      <c r="E1238" s="4">
        <v>2</v>
      </c>
      <c r="F1238" s="4">
        <v>9</v>
      </c>
      <c r="G1238" s="3" t="s">
        <v>686</v>
      </c>
      <c r="H1238" s="3" t="s">
        <v>820</v>
      </c>
      <c r="I1238" s="3" t="s">
        <v>37718</v>
      </c>
      <c r="J1238" s="3" t="s">
        <v>4382</v>
      </c>
    </row>
    <row r="1239" spans="1:10" s="6" customFormat="1" ht="15" customHeight="1" x14ac:dyDescent="0.3">
      <c r="A1239" s="3" t="s">
        <v>42</v>
      </c>
      <c r="B1239" s="3" t="s">
        <v>43</v>
      </c>
      <c r="C1239" s="3" t="s">
        <v>112</v>
      </c>
      <c r="D1239" s="3" t="s">
        <v>113</v>
      </c>
      <c r="E1239" s="4">
        <v>2</v>
      </c>
      <c r="F1239" s="4">
        <v>7</v>
      </c>
      <c r="G1239" s="3" t="s">
        <v>686</v>
      </c>
      <c r="H1239" s="3" t="s">
        <v>749</v>
      </c>
      <c r="I1239" s="3" t="s">
        <v>37718</v>
      </c>
      <c r="J1239" s="3" t="s">
        <v>4382</v>
      </c>
    </row>
    <row r="1240" spans="1:10" s="6" customFormat="1" ht="15" customHeight="1" x14ac:dyDescent="0.3">
      <c r="A1240" s="3" t="s">
        <v>42</v>
      </c>
      <c r="B1240" s="3" t="s">
        <v>43</v>
      </c>
      <c r="C1240" s="3" t="s">
        <v>142</v>
      </c>
      <c r="D1240" s="3" t="s">
        <v>143</v>
      </c>
      <c r="E1240" s="4">
        <v>2</v>
      </c>
      <c r="F1240" s="4">
        <v>9</v>
      </c>
      <c r="G1240" s="3" t="s">
        <v>686</v>
      </c>
      <c r="H1240" s="3" t="s">
        <v>820</v>
      </c>
      <c r="I1240" s="3" t="s">
        <v>37718</v>
      </c>
      <c r="J1240" s="3" t="s">
        <v>1447</v>
      </c>
    </row>
    <row r="1241" spans="1:10" s="6" customFormat="1" ht="15" customHeight="1" x14ac:dyDescent="0.3">
      <c r="A1241" s="3" t="s">
        <v>42</v>
      </c>
      <c r="B1241" s="3" t="s">
        <v>43</v>
      </c>
      <c r="C1241" s="3" t="s">
        <v>71</v>
      </c>
      <c r="D1241" s="3" t="s">
        <v>72</v>
      </c>
      <c r="E1241" s="4">
        <v>2</v>
      </c>
      <c r="F1241" s="4">
        <v>4</v>
      </c>
      <c r="G1241" s="3" t="s">
        <v>686</v>
      </c>
      <c r="H1241" s="3" t="s">
        <v>718</v>
      </c>
      <c r="I1241" s="3" t="s">
        <v>37718</v>
      </c>
      <c r="J1241" s="3" t="s">
        <v>1447</v>
      </c>
    </row>
    <row r="1242" spans="1:10" s="6" customFormat="1" ht="15" customHeight="1" x14ac:dyDescent="0.3">
      <c r="A1242" s="3" t="s">
        <v>42</v>
      </c>
      <c r="B1242" s="3" t="s">
        <v>43</v>
      </c>
      <c r="C1242" s="3" t="s">
        <v>605</v>
      </c>
      <c r="D1242" s="3" t="s">
        <v>606</v>
      </c>
      <c r="E1242" s="4">
        <v>2</v>
      </c>
      <c r="F1242" s="4">
        <v>45</v>
      </c>
      <c r="G1242" s="3" t="s">
        <v>686</v>
      </c>
      <c r="H1242" s="3" t="s">
        <v>1340</v>
      </c>
      <c r="I1242" s="3" t="s">
        <v>37718</v>
      </c>
      <c r="J1242" s="3" t="s">
        <v>4865</v>
      </c>
    </row>
    <row r="1243" spans="1:10" s="6" customFormat="1" ht="15" customHeight="1" x14ac:dyDescent="0.3">
      <c r="A1243" s="3" t="s">
        <v>42</v>
      </c>
      <c r="B1243" s="3" t="s">
        <v>43</v>
      </c>
      <c r="C1243" s="3" t="s">
        <v>581</v>
      </c>
      <c r="D1243" s="3" t="s">
        <v>582</v>
      </c>
      <c r="E1243" s="4">
        <v>2</v>
      </c>
      <c r="F1243" s="4">
        <v>43</v>
      </c>
      <c r="G1243" s="3" t="s">
        <v>686</v>
      </c>
      <c r="H1243" s="3" t="s">
        <v>1321</v>
      </c>
      <c r="I1243" s="3" t="s">
        <v>37718</v>
      </c>
      <c r="J1243" s="3" t="s">
        <v>4865</v>
      </c>
    </row>
    <row r="1244" spans="1:10" s="6" customFormat="1" ht="15" customHeight="1" x14ac:dyDescent="0.3">
      <c r="A1244" s="3" t="s">
        <v>42</v>
      </c>
      <c r="B1244" s="3" t="s">
        <v>43</v>
      </c>
      <c r="C1244" s="3" t="s">
        <v>25</v>
      </c>
      <c r="D1244" s="3" t="s">
        <v>26</v>
      </c>
      <c r="E1244" s="4">
        <v>2</v>
      </c>
      <c r="F1244" s="4">
        <v>1</v>
      </c>
      <c r="G1244" s="3" t="s">
        <v>686</v>
      </c>
      <c r="H1244" s="3" t="s">
        <v>623</v>
      </c>
      <c r="I1244" s="3" t="s">
        <v>37718</v>
      </c>
      <c r="J1244" s="3" t="s">
        <v>5421</v>
      </c>
    </row>
    <row r="1245" spans="1:10" s="6" customFormat="1" ht="15" customHeight="1" x14ac:dyDescent="0.3">
      <c r="A1245" s="3" t="s">
        <v>389</v>
      </c>
      <c r="B1245" s="3" t="s">
        <v>390</v>
      </c>
      <c r="C1245" s="3" t="s">
        <v>493</v>
      </c>
      <c r="D1245" s="3" t="s">
        <v>494</v>
      </c>
      <c r="E1245" s="4">
        <v>27</v>
      </c>
      <c r="F1245" s="4">
        <v>36</v>
      </c>
      <c r="G1245" s="3" t="s">
        <v>1127</v>
      </c>
      <c r="H1245" s="3" t="s">
        <v>1241</v>
      </c>
      <c r="I1245" s="3" t="s">
        <v>37718</v>
      </c>
      <c r="J1245" s="3" t="s">
        <v>4865</v>
      </c>
    </row>
    <row r="1246" spans="1:10" s="6" customFormat="1" ht="15" customHeight="1" x14ac:dyDescent="0.3">
      <c r="A1246" s="3" t="s">
        <v>337</v>
      </c>
      <c r="B1246" s="3" t="s">
        <v>338</v>
      </c>
      <c r="C1246" s="3" t="s">
        <v>112</v>
      </c>
      <c r="D1246" s="3" t="s">
        <v>113</v>
      </c>
      <c r="E1246" s="4">
        <v>23</v>
      </c>
      <c r="F1246" s="4">
        <v>7</v>
      </c>
      <c r="G1246" s="3" t="s">
        <v>1068</v>
      </c>
      <c r="H1246" s="3" t="s">
        <v>749</v>
      </c>
      <c r="I1246" s="3" t="s">
        <v>37718</v>
      </c>
      <c r="J1246" s="3" t="s">
        <v>6954</v>
      </c>
    </row>
    <row r="1247" spans="1:10" s="6" customFormat="1" ht="15" customHeight="1" x14ac:dyDescent="0.3">
      <c r="A1247" s="3" t="s">
        <v>128</v>
      </c>
      <c r="B1247" s="3" t="s">
        <v>129</v>
      </c>
      <c r="C1247" s="3" t="s">
        <v>482</v>
      </c>
      <c r="D1247" s="3" t="s">
        <v>483</v>
      </c>
      <c r="E1247" s="4">
        <v>8</v>
      </c>
      <c r="F1247" s="4">
        <v>35</v>
      </c>
      <c r="G1247" s="3" t="s">
        <v>803</v>
      </c>
      <c r="H1247" s="3" t="s">
        <v>1229</v>
      </c>
      <c r="I1247" s="3" t="s">
        <v>37718</v>
      </c>
      <c r="J1247" s="3" t="s">
        <v>1386</v>
      </c>
    </row>
    <row r="1248" spans="1:10" s="6" customFormat="1" ht="15" customHeight="1" x14ac:dyDescent="0.3">
      <c r="A1248" s="3" t="s">
        <v>337</v>
      </c>
      <c r="B1248" s="3" t="s">
        <v>338</v>
      </c>
      <c r="C1248" s="3" t="s">
        <v>605</v>
      </c>
      <c r="D1248" s="3" t="s">
        <v>606</v>
      </c>
      <c r="E1248" s="4">
        <v>23</v>
      </c>
      <c r="F1248" s="4">
        <v>45</v>
      </c>
      <c r="G1248" s="3" t="s">
        <v>1068</v>
      </c>
      <c r="H1248" s="3" t="s">
        <v>1340</v>
      </c>
      <c r="I1248" s="3" t="s">
        <v>37718</v>
      </c>
      <c r="J1248" s="3" t="s">
        <v>4865</v>
      </c>
    </row>
    <row r="1249" spans="1:10" s="6" customFormat="1" ht="15" customHeight="1" x14ac:dyDescent="0.3">
      <c r="A1249" s="3" t="s">
        <v>337</v>
      </c>
      <c r="B1249" s="3" t="s">
        <v>338</v>
      </c>
      <c r="C1249" s="3" t="s">
        <v>581</v>
      </c>
      <c r="D1249" s="3" t="s">
        <v>582</v>
      </c>
      <c r="E1249" s="4">
        <v>23</v>
      </c>
      <c r="F1249" s="4">
        <v>43</v>
      </c>
      <c r="G1249" s="3" t="s">
        <v>1068</v>
      </c>
      <c r="H1249" s="3" t="s">
        <v>1321</v>
      </c>
      <c r="I1249" s="3" t="s">
        <v>37718</v>
      </c>
      <c r="J1249" s="3" t="s">
        <v>4865</v>
      </c>
    </row>
    <row r="1250" spans="1:10" s="6" customFormat="1" ht="15" customHeight="1" x14ac:dyDescent="0.3">
      <c r="A1250" s="3" t="s">
        <v>337</v>
      </c>
      <c r="B1250" s="3" t="s">
        <v>338</v>
      </c>
      <c r="C1250" s="3" t="s">
        <v>568</v>
      </c>
      <c r="D1250" s="3" t="s">
        <v>569</v>
      </c>
      <c r="E1250" s="4">
        <v>23</v>
      </c>
      <c r="F1250" s="4">
        <v>42</v>
      </c>
      <c r="G1250" s="3" t="s">
        <v>1068</v>
      </c>
      <c r="H1250" s="3" t="s">
        <v>1302</v>
      </c>
      <c r="I1250" s="3" t="s">
        <v>37718</v>
      </c>
      <c r="J1250" s="3" t="s">
        <v>4865</v>
      </c>
    </row>
    <row r="1251" spans="1:10" s="6" customFormat="1" ht="15" customHeight="1" x14ac:dyDescent="0.3">
      <c r="A1251" s="3" t="s">
        <v>337</v>
      </c>
      <c r="B1251" s="3" t="s">
        <v>338</v>
      </c>
      <c r="C1251" s="3" t="s">
        <v>545</v>
      </c>
      <c r="D1251" s="3" t="s">
        <v>546</v>
      </c>
      <c r="E1251" s="4">
        <v>23</v>
      </c>
      <c r="F1251" s="4">
        <v>40</v>
      </c>
      <c r="G1251" s="3" t="s">
        <v>1068</v>
      </c>
      <c r="H1251" s="3" t="s">
        <v>1276</v>
      </c>
      <c r="I1251" s="3" t="s">
        <v>37718</v>
      </c>
      <c r="J1251" s="3" t="s">
        <v>4865</v>
      </c>
    </row>
    <row r="1252" spans="1:10" s="6" customFormat="1" ht="15" customHeight="1" x14ac:dyDescent="0.3">
      <c r="A1252" s="3" t="s">
        <v>337</v>
      </c>
      <c r="B1252" s="3" t="s">
        <v>338</v>
      </c>
      <c r="C1252" s="3" t="s">
        <v>504</v>
      </c>
      <c r="D1252" s="3" t="s">
        <v>505</v>
      </c>
      <c r="E1252" s="4">
        <v>23</v>
      </c>
      <c r="F1252" s="4">
        <v>37</v>
      </c>
      <c r="G1252" s="3" t="s">
        <v>1068</v>
      </c>
      <c r="H1252" s="3" t="s">
        <v>1246</v>
      </c>
      <c r="I1252" s="3" t="s">
        <v>37718</v>
      </c>
      <c r="J1252" s="3" t="s">
        <v>4865</v>
      </c>
    </row>
    <row r="1253" spans="1:10" s="6" customFormat="1" ht="15" customHeight="1" x14ac:dyDescent="0.3">
      <c r="A1253" s="3" t="s">
        <v>337</v>
      </c>
      <c r="B1253" s="3" t="s">
        <v>338</v>
      </c>
      <c r="C1253" s="3" t="s">
        <v>493</v>
      </c>
      <c r="D1253" s="3" t="s">
        <v>494</v>
      </c>
      <c r="E1253" s="4">
        <v>23</v>
      </c>
      <c r="F1253" s="4">
        <v>36</v>
      </c>
      <c r="G1253" s="3" t="s">
        <v>1068</v>
      </c>
      <c r="H1253" s="3" t="s">
        <v>1241</v>
      </c>
      <c r="I1253" s="3" t="s">
        <v>37718</v>
      </c>
      <c r="J1253" s="3" t="s">
        <v>4865</v>
      </c>
    </row>
    <row r="1254" spans="1:10" s="6" customFormat="1" ht="15" customHeight="1" x14ac:dyDescent="0.3">
      <c r="A1254" s="3" t="s">
        <v>337</v>
      </c>
      <c r="B1254" s="3" t="s">
        <v>338</v>
      </c>
      <c r="C1254" s="3" t="s">
        <v>448</v>
      </c>
      <c r="D1254" s="3" t="s">
        <v>449</v>
      </c>
      <c r="E1254" s="4">
        <v>23</v>
      </c>
      <c r="F1254" s="4">
        <v>32</v>
      </c>
      <c r="G1254" s="3" t="s">
        <v>1068</v>
      </c>
      <c r="H1254" s="3" t="s">
        <v>1201</v>
      </c>
      <c r="I1254" s="3" t="s">
        <v>37718</v>
      </c>
      <c r="J1254" s="3" t="s">
        <v>4865</v>
      </c>
    </row>
    <row r="1255" spans="1:10" s="6" customFormat="1" ht="15" customHeight="1" x14ac:dyDescent="0.3">
      <c r="A1255" s="3" t="s">
        <v>337</v>
      </c>
      <c r="B1255" s="3" t="s">
        <v>338</v>
      </c>
      <c r="C1255" s="3" t="s">
        <v>389</v>
      </c>
      <c r="D1255" s="3" t="s">
        <v>390</v>
      </c>
      <c r="E1255" s="4">
        <v>23</v>
      </c>
      <c r="F1255" s="4">
        <v>27</v>
      </c>
      <c r="G1255" s="3" t="s">
        <v>1068</v>
      </c>
      <c r="H1255" s="3" t="s">
        <v>1127</v>
      </c>
      <c r="I1255" s="3" t="s">
        <v>37718</v>
      </c>
      <c r="J1255" s="3" t="s">
        <v>4865</v>
      </c>
    </row>
    <row r="1256" spans="1:10" s="6" customFormat="1" ht="15" customHeight="1" x14ac:dyDescent="0.3">
      <c r="A1256" s="3" t="s">
        <v>128</v>
      </c>
      <c r="B1256" s="3" t="s">
        <v>129</v>
      </c>
      <c r="C1256" s="3" t="s">
        <v>366</v>
      </c>
      <c r="D1256" s="3" t="s">
        <v>367</v>
      </c>
      <c r="E1256" s="4">
        <v>8</v>
      </c>
      <c r="F1256" s="4">
        <v>25</v>
      </c>
      <c r="G1256" s="3" t="s">
        <v>803</v>
      </c>
      <c r="H1256" s="3" t="s">
        <v>1110</v>
      </c>
      <c r="I1256" s="3" t="s">
        <v>37718</v>
      </c>
      <c r="J1256" s="3" t="s">
        <v>5484</v>
      </c>
    </row>
    <row r="1257" spans="1:10" s="6" customFormat="1" ht="15" customHeight="1" x14ac:dyDescent="0.3">
      <c r="A1257" s="3" t="s">
        <v>337</v>
      </c>
      <c r="B1257" s="3" t="s">
        <v>338</v>
      </c>
      <c r="C1257" s="3" t="s">
        <v>376</v>
      </c>
      <c r="D1257" s="3" t="s">
        <v>377</v>
      </c>
      <c r="E1257" s="4">
        <v>23</v>
      </c>
      <c r="F1257" s="4">
        <v>26</v>
      </c>
      <c r="G1257" s="3" t="s">
        <v>1068</v>
      </c>
      <c r="H1257" s="3" t="s">
        <v>1119</v>
      </c>
      <c r="I1257" s="3" t="s">
        <v>37718</v>
      </c>
      <c r="J1257" s="3" t="s">
        <v>4865</v>
      </c>
    </row>
    <row r="1258" spans="1:10" s="6" customFormat="1" ht="15" customHeight="1" x14ac:dyDescent="0.3">
      <c r="A1258" s="3" t="s">
        <v>337</v>
      </c>
      <c r="B1258" s="3" t="s">
        <v>338</v>
      </c>
      <c r="C1258" s="3" t="s">
        <v>352</v>
      </c>
      <c r="D1258" s="3" t="s">
        <v>353</v>
      </c>
      <c r="E1258" s="4">
        <v>23</v>
      </c>
      <c r="F1258" s="4">
        <v>24</v>
      </c>
      <c r="G1258" s="3" t="s">
        <v>1068</v>
      </c>
      <c r="H1258" s="3" t="s">
        <v>1092</v>
      </c>
      <c r="I1258" s="3" t="s">
        <v>37718</v>
      </c>
      <c r="J1258" s="3" t="s">
        <v>4865</v>
      </c>
    </row>
    <row r="1259" spans="1:10" s="6" customFormat="1" ht="15" customHeight="1" x14ac:dyDescent="0.3">
      <c r="A1259" s="3" t="s">
        <v>337</v>
      </c>
      <c r="B1259" s="3" t="s">
        <v>338</v>
      </c>
      <c r="C1259" s="3" t="s">
        <v>307</v>
      </c>
      <c r="D1259" s="3" t="s">
        <v>308</v>
      </c>
      <c r="E1259" s="4">
        <v>23</v>
      </c>
      <c r="F1259" s="4">
        <v>21</v>
      </c>
      <c r="G1259" s="3" t="s">
        <v>1068</v>
      </c>
      <c r="H1259" s="3" t="s">
        <v>1051</v>
      </c>
      <c r="I1259" s="3" t="s">
        <v>37718</v>
      </c>
      <c r="J1259" s="3" t="s">
        <v>4865</v>
      </c>
    </row>
    <row r="1260" spans="1:10" s="6" customFormat="1" ht="15" customHeight="1" x14ac:dyDescent="0.3">
      <c r="A1260" s="3" t="s">
        <v>97</v>
      </c>
      <c r="B1260" s="3" t="s">
        <v>98</v>
      </c>
      <c r="C1260" s="3" t="s">
        <v>352</v>
      </c>
      <c r="D1260" s="3" t="s">
        <v>353</v>
      </c>
      <c r="E1260" s="4">
        <v>6</v>
      </c>
      <c r="F1260" s="4">
        <v>24</v>
      </c>
      <c r="G1260" s="3" t="s">
        <v>742</v>
      </c>
      <c r="H1260" s="3" t="s">
        <v>1092</v>
      </c>
      <c r="I1260" s="3" t="s">
        <v>37718</v>
      </c>
      <c r="J1260" s="3" t="s">
        <v>6935</v>
      </c>
    </row>
    <row r="1261" spans="1:10" s="6" customFormat="1" ht="15" customHeight="1" x14ac:dyDescent="0.3">
      <c r="A1261" s="3" t="s">
        <v>97</v>
      </c>
      <c r="B1261" s="3" t="s">
        <v>98</v>
      </c>
      <c r="C1261" s="3" t="s">
        <v>283</v>
      </c>
      <c r="D1261" s="3" t="s">
        <v>284</v>
      </c>
      <c r="E1261" s="4">
        <v>6</v>
      </c>
      <c r="F1261" s="4">
        <v>19</v>
      </c>
      <c r="G1261" s="3" t="s">
        <v>742</v>
      </c>
      <c r="H1261" s="3" t="s">
        <v>1019</v>
      </c>
      <c r="I1261" s="3" t="s">
        <v>37718</v>
      </c>
      <c r="J1261" s="3" t="s">
        <v>6935</v>
      </c>
    </row>
    <row r="1262" spans="1:10" s="6" customFormat="1" ht="15" customHeight="1" x14ac:dyDescent="0.3">
      <c r="A1262" s="3" t="s">
        <v>97</v>
      </c>
      <c r="B1262" s="3" t="s">
        <v>98</v>
      </c>
      <c r="C1262" s="3" t="s">
        <v>532</v>
      </c>
      <c r="D1262" s="3" t="s">
        <v>533</v>
      </c>
      <c r="E1262" s="4">
        <v>6</v>
      </c>
      <c r="F1262" s="4">
        <v>39</v>
      </c>
      <c r="G1262" s="3" t="s">
        <v>742</v>
      </c>
      <c r="H1262" s="3" t="s">
        <v>1265</v>
      </c>
      <c r="I1262" s="3" t="s">
        <v>37718</v>
      </c>
      <c r="J1262" s="3" t="s">
        <v>2761</v>
      </c>
    </row>
    <row r="1263" spans="1:10" s="6" customFormat="1" ht="15" customHeight="1" x14ac:dyDescent="0.3">
      <c r="A1263" s="3" t="s">
        <v>97</v>
      </c>
      <c r="B1263" s="3" t="s">
        <v>98</v>
      </c>
      <c r="C1263" s="3" t="s">
        <v>352</v>
      </c>
      <c r="D1263" s="3" t="s">
        <v>353</v>
      </c>
      <c r="E1263" s="4">
        <v>6</v>
      </c>
      <c r="F1263" s="4">
        <v>24</v>
      </c>
      <c r="G1263" s="3" t="s">
        <v>742</v>
      </c>
      <c r="H1263" s="3" t="s">
        <v>1092</v>
      </c>
      <c r="I1263" s="3" t="s">
        <v>37718</v>
      </c>
      <c r="J1263" s="3" t="s">
        <v>2761</v>
      </c>
    </row>
    <row r="1264" spans="1:10" s="6" customFormat="1" ht="15" customHeight="1" x14ac:dyDescent="0.3">
      <c r="A1264" s="3" t="s">
        <v>97</v>
      </c>
      <c r="B1264" s="3" t="s">
        <v>98</v>
      </c>
      <c r="C1264" s="3" t="s">
        <v>112</v>
      </c>
      <c r="D1264" s="3" t="s">
        <v>113</v>
      </c>
      <c r="E1264" s="4">
        <v>6</v>
      </c>
      <c r="F1264" s="4">
        <v>7</v>
      </c>
      <c r="G1264" s="3" t="s">
        <v>742</v>
      </c>
      <c r="H1264" s="3" t="s">
        <v>749</v>
      </c>
      <c r="I1264" s="3" t="s">
        <v>37718</v>
      </c>
      <c r="J1264" s="3" t="s">
        <v>2761</v>
      </c>
    </row>
    <row r="1265" spans="1:10" s="6" customFormat="1" ht="15" customHeight="1" x14ac:dyDescent="0.3">
      <c r="A1265" s="3" t="s">
        <v>97</v>
      </c>
      <c r="B1265" s="3" t="s">
        <v>98</v>
      </c>
      <c r="C1265" s="3" t="s">
        <v>593</v>
      </c>
      <c r="D1265" s="3" t="s">
        <v>594</v>
      </c>
      <c r="E1265" s="4">
        <v>6</v>
      </c>
      <c r="F1265" s="4">
        <v>44</v>
      </c>
      <c r="G1265" s="3" t="s">
        <v>742</v>
      </c>
      <c r="H1265" s="3" t="s">
        <v>1333</v>
      </c>
      <c r="I1265" s="3" t="s">
        <v>37718</v>
      </c>
      <c r="J1265" s="3" t="s">
        <v>1386</v>
      </c>
    </row>
    <row r="1266" spans="1:10" s="6" customFormat="1" ht="15" customHeight="1" x14ac:dyDescent="0.3">
      <c r="A1266" s="3" t="s">
        <v>337</v>
      </c>
      <c r="B1266" s="3" t="s">
        <v>338</v>
      </c>
      <c r="C1266" s="3" t="s">
        <v>366</v>
      </c>
      <c r="D1266" s="3" t="s">
        <v>367</v>
      </c>
      <c r="E1266" s="4">
        <v>23</v>
      </c>
      <c r="F1266" s="4">
        <v>25</v>
      </c>
      <c r="G1266" s="3" t="s">
        <v>1068</v>
      </c>
      <c r="H1266" s="3" t="s">
        <v>1110</v>
      </c>
      <c r="I1266" s="3" t="s">
        <v>37718</v>
      </c>
      <c r="J1266" s="3" t="s">
        <v>4865</v>
      </c>
    </row>
    <row r="1267" spans="1:10" s="6" customFormat="1" ht="15" customHeight="1" x14ac:dyDescent="0.3">
      <c r="A1267" s="3" t="s">
        <v>128</v>
      </c>
      <c r="B1267" s="3" t="s">
        <v>129</v>
      </c>
      <c r="C1267" s="3" t="s">
        <v>337</v>
      </c>
      <c r="D1267" s="3" t="s">
        <v>338</v>
      </c>
      <c r="E1267" s="4">
        <v>8</v>
      </c>
      <c r="F1267" s="4">
        <v>23</v>
      </c>
      <c r="G1267" s="3" t="s">
        <v>803</v>
      </c>
      <c r="H1267" s="3" t="s">
        <v>1068</v>
      </c>
      <c r="I1267" s="3" t="s">
        <v>37718</v>
      </c>
      <c r="J1267" s="3" t="s">
        <v>1386</v>
      </c>
    </row>
    <row r="1268" spans="1:10" s="6" customFormat="1" ht="15" customHeight="1" x14ac:dyDescent="0.3">
      <c r="A1268" s="3" t="s">
        <v>128</v>
      </c>
      <c r="B1268" s="3" t="s">
        <v>129</v>
      </c>
      <c r="C1268" s="3" t="s">
        <v>295</v>
      </c>
      <c r="D1268" s="3" t="s">
        <v>296</v>
      </c>
      <c r="E1268" s="4">
        <v>8</v>
      </c>
      <c r="F1268" s="4">
        <v>20</v>
      </c>
      <c r="G1268" s="3" t="s">
        <v>803</v>
      </c>
      <c r="H1268" s="3" t="s">
        <v>1028</v>
      </c>
      <c r="I1268" s="3" t="s">
        <v>37718</v>
      </c>
      <c r="J1268" s="3" t="s">
        <v>5484</v>
      </c>
    </row>
    <row r="1269" spans="1:10" s="6" customFormat="1" ht="15" customHeight="1" x14ac:dyDescent="0.3">
      <c r="A1269" s="3" t="s">
        <v>128</v>
      </c>
      <c r="B1269" s="3" t="s">
        <v>129</v>
      </c>
      <c r="C1269" s="3" t="s">
        <v>42</v>
      </c>
      <c r="D1269" s="3" t="s">
        <v>43</v>
      </c>
      <c r="E1269" s="4">
        <v>8</v>
      </c>
      <c r="F1269" s="4">
        <v>2</v>
      </c>
      <c r="G1269" s="3" t="s">
        <v>803</v>
      </c>
      <c r="H1269" s="3" t="s">
        <v>686</v>
      </c>
      <c r="I1269" s="3" t="s">
        <v>37718</v>
      </c>
      <c r="J1269" s="3" t="s">
        <v>5484</v>
      </c>
    </row>
    <row r="1270" spans="1:10" s="6" customFormat="1" ht="15" customHeight="1" x14ac:dyDescent="0.3">
      <c r="A1270" s="3" t="s">
        <v>128</v>
      </c>
      <c r="B1270" s="3" t="s">
        <v>129</v>
      </c>
      <c r="C1270" s="3" t="s">
        <v>532</v>
      </c>
      <c r="D1270" s="3" t="s">
        <v>533</v>
      </c>
      <c r="E1270" s="4">
        <v>8</v>
      </c>
      <c r="F1270" s="4">
        <v>39</v>
      </c>
      <c r="G1270" s="3" t="s">
        <v>803</v>
      </c>
      <c r="H1270" s="3" t="s">
        <v>1265</v>
      </c>
      <c r="I1270" s="3" t="s">
        <v>37718</v>
      </c>
      <c r="J1270" s="3" t="s">
        <v>1386</v>
      </c>
    </row>
    <row r="1271" spans="1:10" s="6" customFormat="1" ht="15" customHeight="1" x14ac:dyDescent="0.3">
      <c r="A1271" s="3" t="s">
        <v>128</v>
      </c>
      <c r="B1271" s="3" t="s">
        <v>129</v>
      </c>
      <c r="C1271" s="3" t="s">
        <v>593</v>
      </c>
      <c r="D1271" s="3" t="s">
        <v>594</v>
      </c>
      <c r="E1271" s="4">
        <v>8</v>
      </c>
      <c r="F1271" s="4">
        <v>44</v>
      </c>
      <c r="G1271" s="3" t="s">
        <v>803</v>
      </c>
      <c r="H1271" s="3" t="s">
        <v>1333</v>
      </c>
      <c r="I1271" s="3" t="s">
        <v>37718</v>
      </c>
      <c r="J1271" s="3" t="s">
        <v>1386</v>
      </c>
    </row>
    <row r="1272" spans="1:10" s="6" customFormat="1" ht="15" customHeight="1" x14ac:dyDescent="0.3">
      <c r="A1272" s="3" t="s">
        <v>128</v>
      </c>
      <c r="B1272" s="3" t="s">
        <v>129</v>
      </c>
      <c r="C1272" s="3" t="s">
        <v>25</v>
      </c>
      <c r="D1272" s="3" t="s">
        <v>26</v>
      </c>
      <c r="E1272" s="4">
        <v>8</v>
      </c>
      <c r="F1272" s="4">
        <v>1</v>
      </c>
      <c r="G1272" s="3" t="s">
        <v>803</v>
      </c>
      <c r="H1272" s="3" t="s">
        <v>623</v>
      </c>
      <c r="I1272" s="3" t="s">
        <v>37718</v>
      </c>
      <c r="J1272" s="3" t="s">
        <v>6862</v>
      </c>
    </row>
    <row r="1273" spans="1:10" s="6" customFormat="1" ht="15" customHeight="1" x14ac:dyDescent="0.3">
      <c r="A1273" s="3" t="s">
        <v>128</v>
      </c>
      <c r="B1273" s="3" t="s">
        <v>129</v>
      </c>
      <c r="C1273" s="3" t="s">
        <v>272</v>
      </c>
      <c r="D1273" s="3" t="s">
        <v>273</v>
      </c>
      <c r="E1273" s="4">
        <v>8</v>
      </c>
      <c r="F1273" s="4">
        <v>18</v>
      </c>
      <c r="G1273" s="3" t="s">
        <v>803</v>
      </c>
      <c r="H1273" s="3" t="s">
        <v>1009</v>
      </c>
      <c r="I1273" s="3" t="s">
        <v>37718</v>
      </c>
      <c r="J1273" s="3" t="s">
        <v>6862</v>
      </c>
    </row>
    <row r="1274" spans="1:10" s="6" customFormat="1" ht="15" customHeight="1" x14ac:dyDescent="0.3">
      <c r="A1274" s="3" t="s">
        <v>128</v>
      </c>
      <c r="B1274" s="3" t="s">
        <v>129</v>
      </c>
      <c r="C1274" s="3" t="s">
        <v>25</v>
      </c>
      <c r="D1274" s="3" t="s">
        <v>26</v>
      </c>
      <c r="E1274" s="4">
        <v>8</v>
      </c>
      <c r="F1274" s="4">
        <v>1</v>
      </c>
      <c r="G1274" s="3" t="s">
        <v>803</v>
      </c>
      <c r="H1274" s="3" t="s">
        <v>623</v>
      </c>
      <c r="I1274" s="3" t="s">
        <v>37718</v>
      </c>
      <c r="J1274" s="3" t="s">
        <v>5121</v>
      </c>
    </row>
    <row r="1275" spans="1:10" s="6" customFormat="1" ht="15" customHeight="1" x14ac:dyDescent="0.3">
      <c r="A1275" s="3" t="s">
        <v>128</v>
      </c>
      <c r="B1275" s="3" t="s">
        <v>129</v>
      </c>
      <c r="C1275" s="3" t="s">
        <v>204</v>
      </c>
      <c r="D1275" s="3" t="s">
        <v>205</v>
      </c>
      <c r="E1275" s="4">
        <v>8</v>
      </c>
      <c r="F1275" s="4">
        <v>13</v>
      </c>
      <c r="G1275" s="3" t="s">
        <v>803</v>
      </c>
      <c r="H1275" s="3" t="s">
        <v>956</v>
      </c>
      <c r="I1275" s="3" t="s">
        <v>37718</v>
      </c>
      <c r="J1275" s="3" t="s">
        <v>5121</v>
      </c>
    </row>
    <row r="1276" spans="1:10" s="6" customFormat="1" ht="15" customHeight="1" x14ac:dyDescent="0.3">
      <c r="A1276" s="3" t="s">
        <v>128</v>
      </c>
      <c r="B1276" s="3" t="s">
        <v>129</v>
      </c>
      <c r="C1276" s="3" t="s">
        <v>295</v>
      </c>
      <c r="D1276" s="3" t="s">
        <v>296</v>
      </c>
      <c r="E1276" s="4">
        <v>8</v>
      </c>
      <c r="F1276" s="4">
        <v>20</v>
      </c>
      <c r="G1276" s="3" t="s">
        <v>803</v>
      </c>
      <c r="H1276" s="3" t="s">
        <v>1028</v>
      </c>
      <c r="I1276" s="3" t="s">
        <v>37718</v>
      </c>
      <c r="J1276" s="3" t="s">
        <v>5121</v>
      </c>
    </row>
    <row r="1277" spans="1:10" s="6" customFormat="1" ht="15" customHeight="1" x14ac:dyDescent="0.3">
      <c r="A1277" s="3" t="s">
        <v>128</v>
      </c>
      <c r="B1277" s="3" t="s">
        <v>129</v>
      </c>
      <c r="C1277" s="3" t="s">
        <v>337</v>
      </c>
      <c r="D1277" s="3" t="s">
        <v>338</v>
      </c>
      <c r="E1277" s="4">
        <v>8</v>
      </c>
      <c r="F1277" s="4">
        <v>23</v>
      </c>
      <c r="G1277" s="3" t="s">
        <v>803</v>
      </c>
      <c r="H1277" s="3" t="s">
        <v>1068</v>
      </c>
      <c r="I1277" s="3" t="s">
        <v>37718</v>
      </c>
      <c r="J1277" s="3" t="s">
        <v>5121</v>
      </c>
    </row>
    <row r="1278" spans="1:10" s="6" customFormat="1" ht="15" customHeight="1" x14ac:dyDescent="0.3">
      <c r="A1278" s="3" t="s">
        <v>128</v>
      </c>
      <c r="B1278" s="3" t="s">
        <v>129</v>
      </c>
      <c r="C1278" s="3" t="s">
        <v>204</v>
      </c>
      <c r="D1278" s="3" t="s">
        <v>205</v>
      </c>
      <c r="E1278" s="4">
        <v>8</v>
      </c>
      <c r="F1278" s="4">
        <v>13</v>
      </c>
      <c r="G1278" s="3" t="s">
        <v>803</v>
      </c>
      <c r="H1278" s="3" t="s">
        <v>956</v>
      </c>
      <c r="I1278" s="3" t="s">
        <v>37718</v>
      </c>
      <c r="J1278" s="3" t="s">
        <v>5484</v>
      </c>
    </row>
    <row r="1279" spans="1:10" s="6" customFormat="1" ht="15" customHeight="1" x14ac:dyDescent="0.3">
      <c r="A1279" s="3" t="s">
        <v>128</v>
      </c>
      <c r="B1279" s="3" t="s">
        <v>129</v>
      </c>
      <c r="C1279" s="3" t="s">
        <v>57</v>
      </c>
      <c r="D1279" s="3" t="s">
        <v>58</v>
      </c>
      <c r="E1279" s="4">
        <v>8</v>
      </c>
      <c r="F1279" s="4">
        <v>3</v>
      </c>
      <c r="G1279" s="3" t="s">
        <v>803</v>
      </c>
      <c r="H1279" s="3" t="s">
        <v>705</v>
      </c>
      <c r="I1279" s="3" t="s">
        <v>37718</v>
      </c>
      <c r="J1279" s="3" t="s">
        <v>4918</v>
      </c>
    </row>
    <row r="1280" spans="1:10" s="6" customFormat="1" ht="15" customHeight="1" x14ac:dyDescent="0.3">
      <c r="A1280" s="3" t="s">
        <v>128</v>
      </c>
      <c r="B1280" s="3" t="s">
        <v>129</v>
      </c>
      <c r="C1280" s="3" t="s">
        <v>158</v>
      </c>
      <c r="D1280" s="3" t="s">
        <v>159</v>
      </c>
      <c r="E1280" s="4">
        <v>8</v>
      </c>
      <c r="F1280" s="4">
        <v>10</v>
      </c>
      <c r="G1280" s="3" t="s">
        <v>803</v>
      </c>
      <c r="H1280" s="3" t="s">
        <v>854</v>
      </c>
      <c r="I1280" s="3" t="s">
        <v>37718</v>
      </c>
      <c r="J1280" s="3" t="s">
        <v>4918</v>
      </c>
    </row>
    <row r="1281" spans="1:10" s="6" customFormat="1" ht="15" customHeight="1" x14ac:dyDescent="0.3">
      <c r="A1281" s="3" t="s">
        <v>128</v>
      </c>
      <c r="B1281" s="3" t="s">
        <v>129</v>
      </c>
      <c r="C1281" s="3" t="s">
        <v>25</v>
      </c>
      <c r="D1281" s="3" t="s">
        <v>26</v>
      </c>
      <c r="E1281" s="4">
        <v>8</v>
      </c>
      <c r="F1281" s="4">
        <v>1</v>
      </c>
      <c r="G1281" s="3" t="s">
        <v>803</v>
      </c>
      <c r="H1281" s="3" t="s">
        <v>623</v>
      </c>
      <c r="I1281" s="3" t="s">
        <v>37718</v>
      </c>
      <c r="J1281" s="3" t="s">
        <v>6884</v>
      </c>
    </row>
    <row r="1282" spans="1:10" s="6" customFormat="1" ht="15" customHeight="1" x14ac:dyDescent="0.3">
      <c r="A1282" s="3" t="s">
        <v>128</v>
      </c>
      <c r="B1282" s="3" t="s">
        <v>129</v>
      </c>
      <c r="C1282" s="3" t="s">
        <v>57</v>
      </c>
      <c r="D1282" s="3" t="s">
        <v>58</v>
      </c>
      <c r="E1282" s="4">
        <v>8</v>
      </c>
      <c r="F1282" s="4">
        <v>3</v>
      </c>
      <c r="G1282" s="3" t="s">
        <v>803</v>
      </c>
      <c r="H1282" s="3" t="s">
        <v>705</v>
      </c>
      <c r="I1282" s="3" t="s">
        <v>37718</v>
      </c>
      <c r="J1282" s="3" t="s">
        <v>6884</v>
      </c>
    </row>
    <row r="1283" spans="1:10" s="6" customFormat="1" ht="15" customHeight="1" x14ac:dyDescent="0.3">
      <c r="A1283" s="3" t="s">
        <v>128</v>
      </c>
      <c r="B1283" s="3" t="s">
        <v>129</v>
      </c>
      <c r="C1283" s="3" t="s">
        <v>219</v>
      </c>
      <c r="D1283" s="3" t="s">
        <v>220</v>
      </c>
      <c r="E1283" s="4">
        <v>8</v>
      </c>
      <c r="F1283" s="4">
        <v>14</v>
      </c>
      <c r="G1283" s="3" t="s">
        <v>803</v>
      </c>
      <c r="H1283" s="3" t="s">
        <v>977</v>
      </c>
      <c r="I1283" s="3" t="s">
        <v>37718</v>
      </c>
      <c r="J1283" s="3" t="s">
        <v>6884</v>
      </c>
    </row>
    <row r="1284" spans="1:10" s="6" customFormat="1" ht="15" customHeight="1" x14ac:dyDescent="0.3">
      <c r="A1284" s="3" t="s">
        <v>128</v>
      </c>
      <c r="B1284" s="3" t="s">
        <v>129</v>
      </c>
      <c r="C1284" s="3" t="s">
        <v>366</v>
      </c>
      <c r="D1284" s="3" t="s">
        <v>367</v>
      </c>
      <c r="E1284" s="4">
        <v>8</v>
      </c>
      <c r="F1284" s="4">
        <v>25</v>
      </c>
      <c r="G1284" s="3" t="s">
        <v>803</v>
      </c>
      <c r="H1284" s="3" t="s">
        <v>1110</v>
      </c>
      <c r="I1284" s="3" t="s">
        <v>37718</v>
      </c>
      <c r="J1284" s="3" t="s">
        <v>6884</v>
      </c>
    </row>
    <row r="1285" spans="1:10" s="6" customFormat="1" ht="15" customHeight="1" x14ac:dyDescent="0.3">
      <c r="A1285" s="3" t="s">
        <v>128</v>
      </c>
      <c r="B1285" s="3" t="s">
        <v>129</v>
      </c>
      <c r="C1285" s="3" t="s">
        <v>389</v>
      </c>
      <c r="D1285" s="3" t="s">
        <v>390</v>
      </c>
      <c r="E1285" s="4">
        <v>8</v>
      </c>
      <c r="F1285" s="4">
        <v>27</v>
      </c>
      <c r="G1285" s="3" t="s">
        <v>803</v>
      </c>
      <c r="H1285" s="3" t="s">
        <v>1127</v>
      </c>
      <c r="I1285" s="3" t="s">
        <v>37718</v>
      </c>
      <c r="J1285" s="3" t="s">
        <v>6884</v>
      </c>
    </row>
    <row r="1286" spans="1:10" s="6" customFormat="1" ht="15" customHeight="1" x14ac:dyDescent="0.3">
      <c r="A1286" s="3" t="s">
        <v>128</v>
      </c>
      <c r="B1286" s="3" t="s">
        <v>129</v>
      </c>
      <c r="C1286" s="3" t="s">
        <v>25</v>
      </c>
      <c r="D1286" s="3" t="s">
        <v>26</v>
      </c>
      <c r="E1286" s="4">
        <v>8</v>
      </c>
      <c r="F1286" s="4">
        <v>1</v>
      </c>
      <c r="G1286" s="3" t="s">
        <v>803</v>
      </c>
      <c r="H1286" s="3" t="s">
        <v>623</v>
      </c>
      <c r="I1286" s="3" t="s">
        <v>37718</v>
      </c>
      <c r="J1286" s="3" t="s">
        <v>6886</v>
      </c>
    </row>
    <row r="1287" spans="1:10" s="6" customFormat="1" ht="15" customHeight="1" x14ac:dyDescent="0.3">
      <c r="A1287" s="3" t="s">
        <v>128</v>
      </c>
      <c r="B1287" s="3" t="s">
        <v>129</v>
      </c>
      <c r="C1287" s="3" t="s">
        <v>25</v>
      </c>
      <c r="D1287" s="3" t="s">
        <v>26</v>
      </c>
      <c r="E1287" s="4">
        <v>8</v>
      </c>
      <c r="F1287" s="4">
        <v>1</v>
      </c>
      <c r="G1287" s="3" t="s">
        <v>803</v>
      </c>
      <c r="H1287" s="3" t="s">
        <v>623</v>
      </c>
      <c r="I1287" s="3" t="s">
        <v>37718</v>
      </c>
      <c r="J1287" s="3" t="s">
        <v>5484</v>
      </c>
    </row>
    <row r="1288" spans="1:10" s="6" customFormat="1" ht="15" customHeight="1" x14ac:dyDescent="0.3">
      <c r="A1288" s="3" t="s">
        <v>128</v>
      </c>
      <c r="B1288" s="3" t="s">
        <v>129</v>
      </c>
      <c r="C1288" s="3" t="s">
        <v>142</v>
      </c>
      <c r="D1288" s="3" t="s">
        <v>143</v>
      </c>
      <c r="E1288" s="4">
        <v>8</v>
      </c>
      <c r="F1288" s="4">
        <v>9</v>
      </c>
      <c r="G1288" s="3" t="s">
        <v>803</v>
      </c>
      <c r="H1288" s="3" t="s">
        <v>820</v>
      </c>
      <c r="I1288" s="3" t="s">
        <v>37718</v>
      </c>
      <c r="J1288" s="3" t="s">
        <v>4918</v>
      </c>
    </row>
    <row r="1289" spans="1:10" s="6" customFormat="1" ht="15" customHeight="1" x14ac:dyDescent="0.3">
      <c r="A1289" s="3" t="s">
        <v>389</v>
      </c>
      <c r="B1289" s="3" t="s">
        <v>390</v>
      </c>
      <c r="C1289" s="3" t="s">
        <v>448</v>
      </c>
      <c r="D1289" s="3" t="s">
        <v>449</v>
      </c>
      <c r="E1289" s="4">
        <v>27</v>
      </c>
      <c r="F1289" s="4">
        <v>32</v>
      </c>
      <c r="G1289" s="3" t="s">
        <v>1127</v>
      </c>
      <c r="H1289" s="3" t="s">
        <v>1201</v>
      </c>
      <c r="I1289" s="3" t="s">
        <v>37718</v>
      </c>
      <c r="J1289" s="3" t="s">
        <v>4865</v>
      </c>
    </row>
    <row r="1290" spans="1:10" s="6" customFormat="1" ht="15" customHeight="1" x14ac:dyDescent="0.3">
      <c r="A1290" s="3" t="s">
        <v>389</v>
      </c>
      <c r="B1290" s="3" t="s">
        <v>390</v>
      </c>
      <c r="C1290" s="3" t="s">
        <v>376</v>
      </c>
      <c r="D1290" s="3" t="s">
        <v>377</v>
      </c>
      <c r="E1290" s="4">
        <v>27</v>
      </c>
      <c r="F1290" s="4">
        <v>26</v>
      </c>
      <c r="G1290" s="3" t="s">
        <v>1127</v>
      </c>
      <c r="H1290" s="3" t="s">
        <v>1119</v>
      </c>
      <c r="I1290" s="3" t="s">
        <v>37718</v>
      </c>
      <c r="J1290" s="3" t="s">
        <v>4865</v>
      </c>
    </row>
    <row r="1291" spans="1:10" s="6" customFormat="1" ht="15" customHeight="1" x14ac:dyDescent="0.3">
      <c r="A1291" s="3" t="s">
        <v>283</v>
      </c>
      <c r="B1291" s="3" t="s">
        <v>284</v>
      </c>
      <c r="C1291" s="3" t="s">
        <v>593</v>
      </c>
      <c r="D1291" s="3" t="s">
        <v>594</v>
      </c>
      <c r="E1291" s="4">
        <v>19</v>
      </c>
      <c r="F1291" s="4">
        <v>44</v>
      </c>
      <c r="G1291" s="3" t="s">
        <v>1019</v>
      </c>
      <c r="H1291" s="3" t="s">
        <v>1333</v>
      </c>
      <c r="I1291" s="3" t="s">
        <v>37718</v>
      </c>
      <c r="J1291" s="3" t="s">
        <v>1386</v>
      </c>
    </row>
    <row r="1292" spans="1:10" s="6" customFormat="1" ht="15" customHeight="1" x14ac:dyDescent="0.3">
      <c r="A1292" s="3" t="s">
        <v>448</v>
      </c>
      <c r="B1292" s="3" t="s">
        <v>449</v>
      </c>
      <c r="C1292" s="3" t="s">
        <v>246</v>
      </c>
      <c r="D1292" s="3" t="s">
        <v>247</v>
      </c>
      <c r="E1292" s="4">
        <v>32</v>
      </c>
      <c r="F1292" s="4">
        <v>16</v>
      </c>
      <c r="G1292" s="3" t="s">
        <v>1201</v>
      </c>
      <c r="H1292" s="3" t="s">
        <v>989</v>
      </c>
      <c r="I1292" s="3" t="s">
        <v>37718</v>
      </c>
      <c r="J1292" s="3" t="s">
        <v>4865</v>
      </c>
    </row>
    <row r="1293" spans="1:10" s="6" customFormat="1" ht="15" customHeight="1" x14ac:dyDescent="0.3">
      <c r="A1293" s="3" t="s">
        <v>448</v>
      </c>
      <c r="B1293" s="3" t="s">
        <v>449</v>
      </c>
      <c r="C1293" s="3" t="s">
        <v>189</v>
      </c>
      <c r="D1293" s="3" t="s">
        <v>190</v>
      </c>
      <c r="E1293" s="4">
        <v>32</v>
      </c>
      <c r="F1293" s="4">
        <v>12</v>
      </c>
      <c r="G1293" s="3" t="s">
        <v>1201</v>
      </c>
      <c r="H1293" s="3" t="s">
        <v>948</v>
      </c>
      <c r="I1293" s="3" t="s">
        <v>37718</v>
      </c>
      <c r="J1293" s="3" t="s">
        <v>4865</v>
      </c>
    </row>
    <row r="1294" spans="1:10" s="6" customFormat="1" ht="15" customHeight="1" x14ac:dyDescent="0.3">
      <c r="A1294" s="3" t="s">
        <v>448</v>
      </c>
      <c r="B1294" s="3" t="s">
        <v>449</v>
      </c>
      <c r="C1294" s="3" t="s">
        <v>173</v>
      </c>
      <c r="D1294" s="3" t="s">
        <v>174</v>
      </c>
      <c r="E1294" s="4">
        <v>32</v>
      </c>
      <c r="F1294" s="4">
        <v>11</v>
      </c>
      <c r="G1294" s="3" t="s">
        <v>1201</v>
      </c>
      <c r="H1294" s="3" t="s">
        <v>867</v>
      </c>
      <c r="I1294" s="3" t="s">
        <v>37718</v>
      </c>
      <c r="J1294" s="3" t="s">
        <v>4865</v>
      </c>
    </row>
    <row r="1295" spans="1:10" s="6" customFormat="1" ht="15" customHeight="1" x14ac:dyDescent="0.3">
      <c r="A1295" s="3" t="s">
        <v>448</v>
      </c>
      <c r="B1295" s="3" t="s">
        <v>449</v>
      </c>
      <c r="C1295" s="3" t="s">
        <v>158</v>
      </c>
      <c r="D1295" s="3" t="s">
        <v>159</v>
      </c>
      <c r="E1295" s="4">
        <v>32</v>
      </c>
      <c r="F1295" s="4">
        <v>10</v>
      </c>
      <c r="G1295" s="3" t="s">
        <v>1201</v>
      </c>
      <c r="H1295" s="3" t="s">
        <v>854</v>
      </c>
      <c r="I1295" s="3" t="s">
        <v>37718</v>
      </c>
      <c r="J1295" s="3" t="s">
        <v>4865</v>
      </c>
    </row>
    <row r="1296" spans="1:10" s="6" customFormat="1" ht="15" customHeight="1" x14ac:dyDescent="0.3">
      <c r="A1296" s="3" t="s">
        <v>448</v>
      </c>
      <c r="B1296" s="3" t="s">
        <v>449</v>
      </c>
      <c r="C1296" s="3" t="s">
        <v>142</v>
      </c>
      <c r="D1296" s="3" t="s">
        <v>143</v>
      </c>
      <c r="E1296" s="4">
        <v>32</v>
      </c>
      <c r="F1296" s="4">
        <v>9</v>
      </c>
      <c r="G1296" s="3" t="s">
        <v>1201</v>
      </c>
      <c r="H1296" s="3" t="s">
        <v>820</v>
      </c>
      <c r="I1296" s="3" t="s">
        <v>37718</v>
      </c>
      <c r="J1296" s="3" t="s">
        <v>4865</v>
      </c>
    </row>
    <row r="1297" spans="1:10" s="6" customFormat="1" ht="15" customHeight="1" x14ac:dyDescent="0.3">
      <c r="A1297" s="3" t="s">
        <v>448</v>
      </c>
      <c r="B1297" s="3" t="s">
        <v>449</v>
      </c>
      <c r="C1297" s="3" t="s">
        <v>112</v>
      </c>
      <c r="D1297" s="3" t="s">
        <v>113</v>
      </c>
      <c r="E1297" s="4">
        <v>32</v>
      </c>
      <c r="F1297" s="4">
        <v>7</v>
      </c>
      <c r="G1297" s="3" t="s">
        <v>1201</v>
      </c>
      <c r="H1297" s="3" t="s">
        <v>749</v>
      </c>
      <c r="I1297" s="3" t="s">
        <v>37718</v>
      </c>
      <c r="J1297" s="3" t="s">
        <v>4865</v>
      </c>
    </row>
    <row r="1298" spans="1:10" s="6" customFormat="1" ht="15" customHeight="1" x14ac:dyDescent="0.3">
      <c r="A1298" s="3" t="s">
        <v>448</v>
      </c>
      <c r="B1298" s="3" t="s">
        <v>449</v>
      </c>
      <c r="C1298" s="3" t="s">
        <v>86</v>
      </c>
      <c r="D1298" s="3" t="s">
        <v>87</v>
      </c>
      <c r="E1298" s="4">
        <v>32</v>
      </c>
      <c r="F1298" s="4">
        <v>5</v>
      </c>
      <c r="G1298" s="3" t="s">
        <v>1201</v>
      </c>
      <c r="H1298" s="3" t="s">
        <v>731</v>
      </c>
      <c r="I1298" s="3" t="s">
        <v>37718</v>
      </c>
      <c r="J1298" s="3" t="s">
        <v>4865</v>
      </c>
    </row>
    <row r="1299" spans="1:10" s="6" customFormat="1" ht="15" customHeight="1" x14ac:dyDescent="0.3">
      <c r="A1299" s="3" t="s">
        <v>448</v>
      </c>
      <c r="B1299" s="3" t="s">
        <v>449</v>
      </c>
      <c r="C1299" s="3" t="s">
        <v>71</v>
      </c>
      <c r="D1299" s="3" t="s">
        <v>72</v>
      </c>
      <c r="E1299" s="4">
        <v>32</v>
      </c>
      <c r="F1299" s="4">
        <v>4</v>
      </c>
      <c r="G1299" s="3" t="s">
        <v>1201</v>
      </c>
      <c r="H1299" s="3" t="s">
        <v>718</v>
      </c>
      <c r="I1299" s="3" t="s">
        <v>37718</v>
      </c>
      <c r="J1299" s="3" t="s">
        <v>4865</v>
      </c>
    </row>
    <row r="1300" spans="1:10" s="6" customFormat="1" ht="15" customHeight="1" x14ac:dyDescent="0.3">
      <c r="A1300" s="3" t="s">
        <v>448</v>
      </c>
      <c r="B1300" s="3" t="s">
        <v>449</v>
      </c>
      <c r="C1300" s="3" t="s">
        <v>295</v>
      </c>
      <c r="D1300" s="3" t="s">
        <v>296</v>
      </c>
      <c r="E1300" s="4">
        <v>32</v>
      </c>
      <c r="F1300" s="4">
        <v>20</v>
      </c>
      <c r="G1300" s="3" t="s">
        <v>1201</v>
      </c>
      <c r="H1300" s="3" t="s">
        <v>1028</v>
      </c>
      <c r="I1300" s="3" t="s">
        <v>37718</v>
      </c>
      <c r="J1300" s="3" t="s">
        <v>4865</v>
      </c>
    </row>
    <row r="1301" spans="1:10" s="6" customFormat="1" ht="15" customHeight="1" x14ac:dyDescent="0.3">
      <c r="A1301" s="3" t="s">
        <v>448</v>
      </c>
      <c r="B1301" s="3" t="s">
        <v>449</v>
      </c>
      <c r="C1301" s="3" t="s">
        <v>57</v>
      </c>
      <c r="D1301" s="3" t="s">
        <v>58</v>
      </c>
      <c r="E1301" s="4">
        <v>32</v>
      </c>
      <c r="F1301" s="4">
        <v>3</v>
      </c>
      <c r="G1301" s="3" t="s">
        <v>1201</v>
      </c>
      <c r="H1301" s="3" t="s">
        <v>705</v>
      </c>
      <c r="I1301" s="3" t="s">
        <v>37718</v>
      </c>
      <c r="J1301" s="3" t="s">
        <v>4865</v>
      </c>
    </row>
    <row r="1302" spans="1:10" s="6" customFormat="1" ht="15" customHeight="1" x14ac:dyDescent="0.3">
      <c r="A1302" s="3" t="s">
        <v>448</v>
      </c>
      <c r="B1302" s="3" t="s">
        <v>449</v>
      </c>
      <c r="C1302" s="3" t="s">
        <v>25</v>
      </c>
      <c r="D1302" s="3" t="s">
        <v>26</v>
      </c>
      <c r="E1302" s="4">
        <v>32</v>
      </c>
      <c r="F1302" s="4">
        <v>1</v>
      </c>
      <c r="G1302" s="3" t="s">
        <v>1201</v>
      </c>
      <c r="H1302" s="3" t="s">
        <v>623</v>
      </c>
      <c r="I1302" s="3" t="s">
        <v>37718</v>
      </c>
      <c r="J1302" s="3" t="s">
        <v>4865</v>
      </c>
    </row>
    <row r="1303" spans="1:10" s="6" customFormat="1" ht="15" customHeight="1" x14ac:dyDescent="0.3">
      <c r="A1303" s="3" t="s">
        <v>337</v>
      </c>
      <c r="B1303" s="3" t="s">
        <v>338</v>
      </c>
      <c r="C1303" s="3" t="s">
        <v>71</v>
      </c>
      <c r="D1303" s="3" t="s">
        <v>72</v>
      </c>
      <c r="E1303" s="4">
        <v>23</v>
      </c>
      <c r="F1303" s="4">
        <v>4</v>
      </c>
      <c r="G1303" s="3" t="s">
        <v>1068</v>
      </c>
      <c r="H1303" s="3" t="s">
        <v>718</v>
      </c>
      <c r="I1303" s="3" t="s">
        <v>37718</v>
      </c>
      <c r="J1303" s="3" t="s">
        <v>4865</v>
      </c>
    </row>
    <row r="1304" spans="1:10" s="6" customFormat="1" ht="15" customHeight="1" x14ac:dyDescent="0.3">
      <c r="A1304" s="3" t="s">
        <v>337</v>
      </c>
      <c r="B1304" s="3" t="s">
        <v>338</v>
      </c>
      <c r="C1304" s="3" t="s">
        <v>57</v>
      </c>
      <c r="D1304" s="3" t="s">
        <v>58</v>
      </c>
      <c r="E1304" s="4">
        <v>23</v>
      </c>
      <c r="F1304" s="4">
        <v>3</v>
      </c>
      <c r="G1304" s="3" t="s">
        <v>1068</v>
      </c>
      <c r="H1304" s="3" t="s">
        <v>705</v>
      </c>
      <c r="I1304" s="3" t="s">
        <v>37718</v>
      </c>
      <c r="J1304" s="3" t="s">
        <v>4865</v>
      </c>
    </row>
    <row r="1305" spans="1:10" s="6" customFormat="1" ht="15" customHeight="1" x14ac:dyDescent="0.3">
      <c r="A1305" s="3" t="s">
        <v>337</v>
      </c>
      <c r="B1305" s="3" t="s">
        <v>338</v>
      </c>
      <c r="C1305" s="3" t="s">
        <v>42</v>
      </c>
      <c r="D1305" s="3" t="s">
        <v>43</v>
      </c>
      <c r="E1305" s="4">
        <v>23</v>
      </c>
      <c r="F1305" s="4">
        <v>2</v>
      </c>
      <c r="G1305" s="3" t="s">
        <v>1068</v>
      </c>
      <c r="H1305" s="3" t="s">
        <v>686</v>
      </c>
      <c r="I1305" s="3" t="s">
        <v>37718</v>
      </c>
      <c r="J1305" s="3" t="s">
        <v>4865</v>
      </c>
    </row>
    <row r="1306" spans="1:10" s="6" customFormat="1" ht="15" customHeight="1" x14ac:dyDescent="0.3">
      <c r="A1306" s="3" t="s">
        <v>337</v>
      </c>
      <c r="B1306" s="3" t="s">
        <v>338</v>
      </c>
      <c r="C1306" s="3" t="s">
        <v>25</v>
      </c>
      <c r="D1306" s="3" t="s">
        <v>26</v>
      </c>
      <c r="E1306" s="4">
        <v>23</v>
      </c>
      <c r="F1306" s="4">
        <v>1</v>
      </c>
      <c r="G1306" s="3" t="s">
        <v>1068</v>
      </c>
      <c r="H1306" s="3" t="s">
        <v>623</v>
      </c>
      <c r="I1306" s="3" t="s">
        <v>37718</v>
      </c>
      <c r="J1306" s="3" t="s">
        <v>4865</v>
      </c>
    </row>
    <row r="1307" spans="1:10" s="6" customFormat="1" ht="15" customHeight="1" x14ac:dyDescent="0.3">
      <c r="A1307" s="3" t="s">
        <v>337</v>
      </c>
      <c r="B1307" s="3" t="s">
        <v>338</v>
      </c>
      <c r="C1307" s="3" t="s">
        <v>593</v>
      </c>
      <c r="D1307" s="3" t="s">
        <v>594</v>
      </c>
      <c r="E1307" s="4">
        <v>23</v>
      </c>
      <c r="F1307" s="4">
        <v>44</v>
      </c>
      <c r="G1307" s="3" t="s">
        <v>1068</v>
      </c>
      <c r="H1307" s="3" t="s">
        <v>1333</v>
      </c>
      <c r="I1307" s="3" t="s">
        <v>37718</v>
      </c>
      <c r="J1307" s="3" t="s">
        <v>1386</v>
      </c>
    </row>
    <row r="1308" spans="1:10" s="6" customFormat="1" ht="15" customHeight="1" x14ac:dyDescent="0.3">
      <c r="A1308" s="3" t="s">
        <v>337</v>
      </c>
      <c r="B1308" s="3" t="s">
        <v>338</v>
      </c>
      <c r="C1308" s="3" t="s">
        <v>532</v>
      </c>
      <c r="D1308" s="3" t="s">
        <v>533</v>
      </c>
      <c r="E1308" s="4">
        <v>23</v>
      </c>
      <c r="F1308" s="4">
        <v>39</v>
      </c>
      <c r="G1308" s="3" t="s">
        <v>1068</v>
      </c>
      <c r="H1308" s="3" t="s">
        <v>1265</v>
      </c>
      <c r="I1308" s="3" t="s">
        <v>37718</v>
      </c>
      <c r="J1308" s="3" t="s">
        <v>1386</v>
      </c>
    </row>
    <row r="1309" spans="1:10" s="6" customFormat="1" ht="15" customHeight="1" x14ac:dyDescent="0.3">
      <c r="A1309" s="3" t="s">
        <v>337</v>
      </c>
      <c r="B1309" s="3" t="s">
        <v>338</v>
      </c>
      <c r="C1309" s="3" t="s">
        <v>482</v>
      </c>
      <c r="D1309" s="3" t="s">
        <v>483</v>
      </c>
      <c r="E1309" s="4">
        <v>23</v>
      </c>
      <c r="F1309" s="4">
        <v>35</v>
      </c>
      <c r="G1309" s="3" t="s">
        <v>1068</v>
      </c>
      <c r="H1309" s="3" t="s">
        <v>1229</v>
      </c>
      <c r="I1309" s="3" t="s">
        <v>37718</v>
      </c>
      <c r="J1309" s="3" t="s">
        <v>1386</v>
      </c>
    </row>
    <row r="1310" spans="1:10" s="6" customFormat="1" ht="15" customHeight="1" x14ac:dyDescent="0.3">
      <c r="A1310" s="3" t="s">
        <v>448</v>
      </c>
      <c r="B1310" s="3" t="s">
        <v>449</v>
      </c>
      <c r="C1310" s="3" t="s">
        <v>42</v>
      </c>
      <c r="D1310" s="3" t="s">
        <v>43</v>
      </c>
      <c r="E1310" s="4">
        <v>32</v>
      </c>
      <c r="F1310" s="4">
        <v>2</v>
      </c>
      <c r="G1310" s="3" t="s">
        <v>1201</v>
      </c>
      <c r="H1310" s="3" t="s">
        <v>686</v>
      </c>
      <c r="I1310" s="3" t="s">
        <v>37718</v>
      </c>
      <c r="J1310" s="3" t="s">
        <v>4865</v>
      </c>
    </row>
    <row r="1311" spans="1:10" s="6" customFormat="1" ht="15" customHeight="1" x14ac:dyDescent="0.3">
      <c r="A1311" s="3" t="s">
        <v>337</v>
      </c>
      <c r="B1311" s="3" t="s">
        <v>338</v>
      </c>
      <c r="C1311" s="3" t="s">
        <v>283</v>
      </c>
      <c r="D1311" s="3" t="s">
        <v>284</v>
      </c>
      <c r="E1311" s="4">
        <v>23</v>
      </c>
      <c r="F1311" s="4">
        <v>19</v>
      </c>
      <c r="G1311" s="3" t="s">
        <v>1068</v>
      </c>
      <c r="H1311" s="3" t="s">
        <v>1019</v>
      </c>
      <c r="I1311" s="3" t="s">
        <v>37718</v>
      </c>
      <c r="J1311" s="3" t="s">
        <v>1386</v>
      </c>
    </row>
    <row r="1312" spans="1:10" s="6" customFormat="1" ht="15" customHeight="1" x14ac:dyDescent="0.3">
      <c r="A1312" s="3" t="s">
        <v>448</v>
      </c>
      <c r="B1312" s="3" t="s">
        <v>449</v>
      </c>
      <c r="C1312" s="3" t="s">
        <v>307</v>
      </c>
      <c r="D1312" s="3" t="s">
        <v>308</v>
      </c>
      <c r="E1312" s="4">
        <v>32</v>
      </c>
      <c r="F1312" s="4">
        <v>21</v>
      </c>
      <c r="G1312" s="3" t="s">
        <v>1201</v>
      </c>
      <c r="H1312" s="3" t="s">
        <v>1051</v>
      </c>
      <c r="I1312" s="3" t="s">
        <v>37718</v>
      </c>
      <c r="J1312" s="3" t="s">
        <v>4865</v>
      </c>
    </row>
    <row r="1313" spans="1:10" s="6" customFormat="1" ht="15" customHeight="1" x14ac:dyDescent="0.3">
      <c r="A1313" s="3" t="s">
        <v>448</v>
      </c>
      <c r="B1313" s="3" t="s">
        <v>449</v>
      </c>
      <c r="C1313" s="3" t="s">
        <v>352</v>
      </c>
      <c r="D1313" s="3" t="s">
        <v>353</v>
      </c>
      <c r="E1313" s="4">
        <v>32</v>
      </c>
      <c r="F1313" s="4">
        <v>24</v>
      </c>
      <c r="G1313" s="3" t="s">
        <v>1201</v>
      </c>
      <c r="H1313" s="3" t="s">
        <v>1092</v>
      </c>
      <c r="I1313" s="3" t="s">
        <v>37718</v>
      </c>
      <c r="J1313" s="3" t="s">
        <v>4865</v>
      </c>
    </row>
    <row r="1314" spans="1:10" s="6" customFormat="1" ht="15" customHeight="1" x14ac:dyDescent="0.3">
      <c r="A1314" s="3" t="s">
        <v>448</v>
      </c>
      <c r="B1314" s="3" t="s">
        <v>449</v>
      </c>
      <c r="C1314" s="3" t="s">
        <v>71</v>
      </c>
      <c r="D1314" s="3" t="s">
        <v>72</v>
      </c>
      <c r="E1314" s="4">
        <v>32</v>
      </c>
      <c r="F1314" s="4">
        <v>4</v>
      </c>
      <c r="G1314" s="3" t="s">
        <v>1201</v>
      </c>
      <c r="H1314" s="3" t="s">
        <v>718</v>
      </c>
      <c r="I1314" s="3" t="s">
        <v>37718</v>
      </c>
      <c r="J1314" s="3" t="s">
        <v>1382</v>
      </c>
    </row>
    <row r="1315" spans="1:10" s="6" customFormat="1" ht="15" customHeight="1" x14ac:dyDescent="0.3">
      <c r="A1315" s="3" t="s">
        <v>448</v>
      </c>
      <c r="B1315" s="3" t="s">
        <v>449</v>
      </c>
      <c r="C1315" s="3" t="s">
        <v>337</v>
      </c>
      <c r="D1315" s="3" t="s">
        <v>338</v>
      </c>
      <c r="E1315" s="4">
        <v>32</v>
      </c>
      <c r="F1315" s="4">
        <v>23</v>
      </c>
      <c r="G1315" s="3" t="s">
        <v>1201</v>
      </c>
      <c r="H1315" s="3" t="s">
        <v>1068</v>
      </c>
      <c r="I1315" s="3" t="s">
        <v>37718</v>
      </c>
      <c r="J1315" s="3" t="s">
        <v>6903</v>
      </c>
    </row>
    <row r="1316" spans="1:10" s="6" customFormat="1" ht="15" customHeight="1" x14ac:dyDescent="0.3">
      <c r="A1316" s="3" t="s">
        <v>448</v>
      </c>
      <c r="B1316" s="3" t="s">
        <v>449</v>
      </c>
      <c r="C1316" s="3" t="s">
        <v>173</v>
      </c>
      <c r="D1316" s="3" t="s">
        <v>174</v>
      </c>
      <c r="E1316" s="4">
        <v>32</v>
      </c>
      <c r="F1316" s="4">
        <v>11</v>
      </c>
      <c r="G1316" s="3" t="s">
        <v>1201</v>
      </c>
      <c r="H1316" s="3" t="s">
        <v>867</v>
      </c>
      <c r="I1316" s="3" t="s">
        <v>37718</v>
      </c>
      <c r="J1316" s="3" t="s">
        <v>6903</v>
      </c>
    </row>
    <row r="1317" spans="1:10" s="6" customFormat="1" ht="15" customHeight="1" x14ac:dyDescent="0.3">
      <c r="A1317" s="3" t="s">
        <v>448</v>
      </c>
      <c r="B1317" s="3" t="s">
        <v>449</v>
      </c>
      <c r="C1317" s="3" t="s">
        <v>57</v>
      </c>
      <c r="D1317" s="3" t="s">
        <v>58</v>
      </c>
      <c r="E1317" s="4">
        <v>32</v>
      </c>
      <c r="F1317" s="4">
        <v>3</v>
      </c>
      <c r="G1317" s="3" t="s">
        <v>1201</v>
      </c>
      <c r="H1317" s="3" t="s">
        <v>705</v>
      </c>
      <c r="I1317" s="3" t="s">
        <v>37718</v>
      </c>
      <c r="J1317" s="3" t="s">
        <v>6903</v>
      </c>
    </row>
    <row r="1318" spans="1:10" s="6" customFormat="1" ht="15" customHeight="1" x14ac:dyDescent="0.3">
      <c r="A1318" s="3" t="s">
        <v>448</v>
      </c>
      <c r="B1318" s="3" t="s">
        <v>449</v>
      </c>
      <c r="C1318" s="3" t="s">
        <v>545</v>
      </c>
      <c r="D1318" s="3" t="s">
        <v>546</v>
      </c>
      <c r="E1318" s="4">
        <v>32</v>
      </c>
      <c r="F1318" s="4">
        <v>40</v>
      </c>
      <c r="G1318" s="3" t="s">
        <v>1201</v>
      </c>
      <c r="H1318" s="3" t="s">
        <v>1276</v>
      </c>
      <c r="I1318" s="3" t="s">
        <v>37718</v>
      </c>
      <c r="J1318" s="3" t="s">
        <v>6954</v>
      </c>
    </row>
    <row r="1319" spans="1:10" s="6" customFormat="1" ht="15" customHeight="1" x14ac:dyDescent="0.3">
      <c r="A1319" s="3" t="s">
        <v>448</v>
      </c>
      <c r="B1319" s="3" t="s">
        <v>449</v>
      </c>
      <c r="C1319" s="3" t="s">
        <v>337</v>
      </c>
      <c r="D1319" s="3" t="s">
        <v>338</v>
      </c>
      <c r="E1319" s="4">
        <v>32</v>
      </c>
      <c r="F1319" s="4">
        <v>23</v>
      </c>
      <c r="G1319" s="3" t="s">
        <v>1201</v>
      </c>
      <c r="H1319" s="3" t="s">
        <v>1068</v>
      </c>
      <c r="I1319" s="3" t="s">
        <v>37718</v>
      </c>
      <c r="J1319" s="3" t="s">
        <v>6954</v>
      </c>
    </row>
    <row r="1320" spans="1:10" s="6" customFormat="1" ht="15" customHeight="1" x14ac:dyDescent="0.3">
      <c r="A1320" s="3" t="s">
        <v>448</v>
      </c>
      <c r="B1320" s="3" t="s">
        <v>449</v>
      </c>
      <c r="C1320" s="3" t="s">
        <v>295</v>
      </c>
      <c r="D1320" s="3" t="s">
        <v>296</v>
      </c>
      <c r="E1320" s="4">
        <v>32</v>
      </c>
      <c r="F1320" s="4">
        <v>20</v>
      </c>
      <c r="G1320" s="3" t="s">
        <v>1201</v>
      </c>
      <c r="H1320" s="3" t="s">
        <v>1028</v>
      </c>
      <c r="I1320" s="3" t="s">
        <v>37718</v>
      </c>
      <c r="J1320" s="3" t="s">
        <v>6954</v>
      </c>
    </row>
    <row r="1321" spans="1:10" s="6" customFormat="1" ht="15" customHeight="1" x14ac:dyDescent="0.3">
      <c r="A1321" s="3" t="s">
        <v>448</v>
      </c>
      <c r="B1321" s="3" t="s">
        <v>449</v>
      </c>
      <c r="C1321" s="3" t="s">
        <v>173</v>
      </c>
      <c r="D1321" s="3" t="s">
        <v>174</v>
      </c>
      <c r="E1321" s="4">
        <v>32</v>
      </c>
      <c r="F1321" s="4">
        <v>11</v>
      </c>
      <c r="G1321" s="3" t="s">
        <v>1201</v>
      </c>
      <c r="H1321" s="3" t="s">
        <v>867</v>
      </c>
      <c r="I1321" s="3" t="s">
        <v>37718</v>
      </c>
      <c r="J1321" s="3" t="s">
        <v>6954</v>
      </c>
    </row>
    <row r="1322" spans="1:10" s="6" customFormat="1" ht="15" customHeight="1" x14ac:dyDescent="0.3">
      <c r="A1322" s="3" t="s">
        <v>448</v>
      </c>
      <c r="B1322" s="3" t="s">
        <v>449</v>
      </c>
      <c r="C1322" s="3" t="s">
        <v>337</v>
      </c>
      <c r="D1322" s="3" t="s">
        <v>338</v>
      </c>
      <c r="E1322" s="4">
        <v>32</v>
      </c>
      <c r="F1322" s="4">
        <v>23</v>
      </c>
      <c r="G1322" s="3" t="s">
        <v>1201</v>
      </c>
      <c r="H1322" s="3" t="s">
        <v>1068</v>
      </c>
      <c r="I1322" s="3" t="s">
        <v>37718</v>
      </c>
      <c r="J1322" s="3" t="s">
        <v>4865</v>
      </c>
    </row>
    <row r="1323" spans="1:10" s="6" customFormat="1" ht="15" customHeight="1" x14ac:dyDescent="0.3">
      <c r="A1323" s="3" t="s">
        <v>448</v>
      </c>
      <c r="B1323" s="3" t="s">
        <v>449</v>
      </c>
      <c r="C1323" s="3" t="s">
        <v>112</v>
      </c>
      <c r="D1323" s="3" t="s">
        <v>113</v>
      </c>
      <c r="E1323" s="4">
        <v>32</v>
      </c>
      <c r="F1323" s="4">
        <v>7</v>
      </c>
      <c r="G1323" s="3" t="s">
        <v>1201</v>
      </c>
      <c r="H1323" s="3" t="s">
        <v>749</v>
      </c>
      <c r="I1323" s="3" t="s">
        <v>37718</v>
      </c>
      <c r="J1323" s="3" t="s">
        <v>6954</v>
      </c>
    </row>
    <row r="1324" spans="1:10" s="6" customFormat="1" ht="15" customHeight="1" x14ac:dyDescent="0.3">
      <c r="A1324" s="3" t="s">
        <v>448</v>
      </c>
      <c r="B1324" s="3" t="s">
        <v>449</v>
      </c>
      <c r="C1324" s="3" t="s">
        <v>581</v>
      </c>
      <c r="D1324" s="3" t="s">
        <v>582</v>
      </c>
      <c r="E1324" s="4">
        <v>32</v>
      </c>
      <c r="F1324" s="4">
        <v>43</v>
      </c>
      <c r="G1324" s="3" t="s">
        <v>1201</v>
      </c>
      <c r="H1324" s="3" t="s">
        <v>1321</v>
      </c>
      <c r="I1324" s="3" t="s">
        <v>37718</v>
      </c>
      <c r="J1324" s="3" t="s">
        <v>4865</v>
      </c>
    </row>
    <row r="1325" spans="1:10" s="6" customFormat="1" ht="15" customHeight="1" x14ac:dyDescent="0.3">
      <c r="A1325" s="3" t="s">
        <v>448</v>
      </c>
      <c r="B1325" s="3" t="s">
        <v>449</v>
      </c>
      <c r="C1325" s="3" t="s">
        <v>568</v>
      </c>
      <c r="D1325" s="3" t="s">
        <v>569</v>
      </c>
      <c r="E1325" s="4">
        <v>32</v>
      </c>
      <c r="F1325" s="4">
        <v>42</v>
      </c>
      <c r="G1325" s="3" t="s">
        <v>1201</v>
      </c>
      <c r="H1325" s="3" t="s">
        <v>1302</v>
      </c>
      <c r="I1325" s="3" t="s">
        <v>37718</v>
      </c>
      <c r="J1325" s="3" t="s">
        <v>4865</v>
      </c>
    </row>
    <row r="1326" spans="1:10" s="6" customFormat="1" ht="15" customHeight="1" x14ac:dyDescent="0.3">
      <c r="A1326" s="3" t="s">
        <v>448</v>
      </c>
      <c r="B1326" s="3" t="s">
        <v>449</v>
      </c>
      <c r="C1326" s="3" t="s">
        <v>545</v>
      </c>
      <c r="D1326" s="3" t="s">
        <v>546</v>
      </c>
      <c r="E1326" s="4">
        <v>32</v>
      </c>
      <c r="F1326" s="4">
        <v>40</v>
      </c>
      <c r="G1326" s="3" t="s">
        <v>1201</v>
      </c>
      <c r="H1326" s="3" t="s">
        <v>1276</v>
      </c>
      <c r="I1326" s="3" t="s">
        <v>37718</v>
      </c>
      <c r="J1326" s="3" t="s">
        <v>4865</v>
      </c>
    </row>
    <row r="1327" spans="1:10" s="6" customFormat="1" ht="15" customHeight="1" x14ac:dyDescent="0.3">
      <c r="A1327" s="3" t="s">
        <v>448</v>
      </c>
      <c r="B1327" s="3" t="s">
        <v>449</v>
      </c>
      <c r="C1327" s="3" t="s">
        <v>504</v>
      </c>
      <c r="D1327" s="3" t="s">
        <v>505</v>
      </c>
      <c r="E1327" s="4">
        <v>32</v>
      </c>
      <c r="F1327" s="4">
        <v>37</v>
      </c>
      <c r="G1327" s="3" t="s">
        <v>1201</v>
      </c>
      <c r="H1327" s="3" t="s">
        <v>1246</v>
      </c>
      <c r="I1327" s="3" t="s">
        <v>37718</v>
      </c>
      <c r="J1327" s="3" t="s">
        <v>4865</v>
      </c>
    </row>
    <row r="1328" spans="1:10" s="6" customFormat="1" ht="15" customHeight="1" x14ac:dyDescent="0.3">
      <c r="A1328" s="3" t="s">
        <v>448</v>
      </c>
      <c r="B1328" s="3" t="s">
        <v>449</v>
      </c>
      <c r="C1328" s="3" t="s">
        <v>493</v>
      </c>
      <c r="D1328" s="3" t="s">
        <v>494</v>
      </c>
      <c r="E1328" s="4">
        <v>32</v>
      </c>
      <c r="F1328" s="4">
        <v>36</v>
      </c>
      <c r="G1328" s="3" t="s">
        <v>1201</v>
      </c>
      <c r="H1328" s="3" t="s">
        <v>1241</v>
      </c>
      <c r="I1328" s="3" t="s">
        <v>37718</v>
      </c>
      <c r="J1328" s="3" t="s">
        <v>4865</v>
      </c>
    </row>
    <row r="1329" spans="1:10" s="6" customFormat="1" ht="15" customHeight="1" x14ac:dyDescent="0.3">
      <c r="A1329" s="3" t="s">
        <v>448</v>
      </c>
      <c r="B1329" s="3" t="s">
        <v>449</v>
      </c>
      <c r="C1329" s="3" t="s">
        <v>389</v>
      </c>
      <c r="D1329" s="3" t="s">
        <v>390</v>
      </c>
      <c r="E1329" s="4">
        <v>32</v>
      </c>
      <c r="F1329" s="4">
        <v>27</v>
      </c>
      <c r="G1329" s="3" t="s">
        <v>1201</v>
      </c>
      <c r="H1329" s="3" t="s">
        <v>1127</v>
      </c>
      <c r="I1329" s="3" t="s">
        <v>37718</v>
      </c>
      <c r="J1329" s="3" t="s">
        <v>4865</v>
      </c>
    </row>
    <row r="1330" spans="1:10" s="6" customFormat="1" ht="15" customHeight="1" x14ac:dyDescent="0.3">
      <c r="A1330" s="3" t="s">
        <v>448</v>
      </c>
      <c r="B1330" s="3" t="s">
        <v>449</v>
      </c>
      <c r="C1330" s="3" t="s">
        <v>376</v>
      </c>
      <c r="D1330" s="3" t="s">
        <v>377</v>
      </c>
      <c r="E1330" s="4">
        <v>32</v>
      </c>
      <c r="F1330" s="4">
        <v>26</v>
      </c>
      <c r="G1330" s="3" t="s">
        <v>1201</v>
      </c>
      <c r="H1330" s="3" t="s">
        <v>1119</v>
      </c>
      <c r="I1330" s="3" t="s">
        <v>37718</v>
      </c>
      <c r="J1330" s="3" t="s">
        <v>4865</v>
      </c>
    </row>
    <row r="1331" spans="1:10" s="6" customFormat="1" ht="15" customHeight="1" x14ac:dyDescent="0.3">
      <c r="A1331" s="3" t="s">
        <v>448</v>
      </c>
      <c r="B1331" s="3" t="s">
        <v>449</v>
      </c>
      <c r="C1331" s="3" t="s">
        <v>366</v>
      </c>
      <c r="D1331" s="3" t="s">
        <v>367</v>
      </c>
      <c r="E1331" s="4">
        <v>32</v>
      </c>
      <c r="F1331" s="4">
        <v>25</v>
      </c>
      <c r="G1331" s="3" t="s">
        <v>1201</v>
      </c>
      <c r="H1331" s="3" t="s">
        <v>1110</v>
      </c>
      <c r="I1331" s="3" t="s">
        <v>37718</v>
      </c>
      <c r="J1331" s="3" t="s">
        <v>4865</v>
      </c>
    </row>
    <row r="1332" spans="1:10" s="6" customFormat="1" ht="15" customHeight="1" x14ac:dyDescent="0.3">
      <c r="A1332" s="3" t="s">
        <v>448</v>
      </c>
      <c r="B1332" s="3" t="s">
        <v>449</v>
      </c>
      <c r="C1332" s="3" t="s">
        <v>605</v>
      </c>
      <c r="D1332" s="3" t="s">
        <v>606</v>
      </c>
      <c r="E1332" s="4">
        <v>32</v>
      </c>
      <c r="F1332" s="4">
        <v>45</v>
      </c>
      <c r="G1332" s="3" t="s">
        <v>1201</v>
      </c>
      <c r="H1332" s="3" t="s">
        <v>1340</v>
      </c>
      <c r="I1332" s="3" t="s">
        <v>37718</v>
      </c>
      <c r="J1332" s="3" t="s">
        <v>4865</v>
      </c>
    </row>
    <row r="1333" spans="1:10" s="6" customFormat="1" ht="15" customHeight="1" x14ac:dyDescent="0.3">
      <c r="A1333" s="3" t="s">
        <v>448</v>
      </c>
      <c r="B1333" s="3" t="s">
        <v>449</v>
      </c>
      <c r="C1333" s="3" t="s">
        <v>112</v>
      </c>
      <c r="D1333" s="3" t="s">
        <v>113</v>
      </c>
      <c r="E1333" s="4">
        <v>32</v>
      </c>
      <c r="F1333" s="4">
        <v>7</v>
      </c>
      <c r="G1333" s="3" t="s">
        <v>1201</v>
      </c>
      <c r="H1333" s="3" t="s">
        <v>749</v>
      </c>
      <c r="I1333" s="3" t="s">
        <v>37718</v>
      </c>
      <c r="J1333" s="3" t="s">
        <v>1382</v>
      </c>
    </row>
    <row r="1334" spans="1:10" s="6" customFormat="1" ht="15" customHeight="1" x14ac:dyDescent="0.3">
      <c r="A1334" s="3" t="s">
        <v>337</v>
      </c>
      <c r="B1334" s="3" t="s">
        <v>338</v>
      </c>
      <c r="C1334" s="3" t="s">
        <v>204</v>
      </c>
      <c r="D1334" s="3" t="s">
        <v>205</v>
      </c>
      <c r="E1334" s="4">
        <v>23</v>
      </c>
      <c r="F1334" s="4">
        <v>13</v>
      </c>
      <c r="G1334" s="3" t="s">
        <v>1068</v>
      </c>
      <c r="H1334" s="3" t="s">
        <v>956</v>
      </c>
      <c r="I1334" s="3" t="s">
        <v>37718</v>
      </c>
      <c r="J1334" s="3" t="s">
        <v>1386</v>
      </c>
    </row>
    <row r="1335" spans="1:10" s="6" customFormat="1" ht="15" customHeight="1" x14ac:dyDescent="0.3">
      <c r="A1335" s="3" t="s">
        <v>337</v>
      </c>
      <c r="B1335" s="3" t="s">
        <v>338</v>
      </c>
      <c r="C1335" s="3" t="s">
        <v>128</v>
      </c>
      <c r="D1335" s="3" t="s">
        <v>129</v>
      </c>
      <c r="E1335" s="4">
        <v>23</v>
      </c>
      <c r="F1335" s="4">
        <v>8</v>
      </c>
      <c r="G1335" s="3" t="s">
        <v>1068</v>
      </c>
      <c r="H1335" s="3" t="s">
        <v>803</v>
      </c>
      <c r="I1335" s="3" t="s">
        <v>37718</v>
      </c>
      <c r="J1335" s="3" t="s">
        <v>1386</v>
      </c>
    </row>
    <row r="1336" spans="1:10" s="6" customFormat="1" ht="15" customHeight="1" x14ac:dyDescent="0.3">
      <c r="A1336" s="3" t="s">
        <v>142</v>
      </c>
      <c r="B1336" s="3" t="s">
        <v>143</v>
      </c>
      <c r="C1336" s="3" t="s">
        <v>42</v>
      </c>
      <c r="D1336" s="3" t="s">
        <v>43</v>
      </c>
      <c r="E1336" s="4">
        <v>9</v>
      </c>
      <c r="F1336" s="4">
        <v>2</v>
      </c>
      <c r="G1336" s="3" t="s">
        <v>820</v>
      </c>
      <c r="H1336" s="3" t="s">
        <v>686</v>
      </c>
      <c r="I1336" s="3" t="s">
        <v>37718</v>
      </c>
      <c r="J1336" s="3" t="s">
        <v>6894</v>
      </c>
    </row>
    <row r="1337" spans="1:10" s="6" customFormat="1" ht="15" customHeight="1" x14ac:dyDescent="0.3">
      <c r="A1337" s="3" t="s">
        <v>142</v>
      </c>
      <c r="B1337" s="3" t="s">
        <v>143</v>
      </c>
      <c r="C1337" s="3" t="s">
        <v>337</v>
      </c>
      <c r="D1337" s="3" t="s">
        <v>338</v>
      </c>
      <c r="E1337" s="4">
        <v>9</v>
      </c>
      <c r="F1337" s="4">
        <v>23</v>
      </c>
      <c r="G1337" s="3" t="s">
        <v>820</v>
      </c>
      <c r="H1337" s="3" t="s">
        <v>1068</v>
      </c>
      <c r="I1337" s="3" t="s">
        <v>37718</v>
      </c>
      <c r="J1337" s="3" t="s">
        <v>4946</v>
      </c>
    </row>
    <row r="1338" spans="1:10" s="6" customFormat="1" ht="15" customHeight="1" x14ac:dyDescent="0.3">
      <c r="A1338" s="3" t="s">
        <v>142</v>
      </c>
      <c r="B1338" s="3" t="s">
        <v>143</v>
      </c>
      <c r="C1338" s="3" t="s">
        <v>295</v>
      </c>
      <c r="D1338" s="3" t="s">
        <v>296</v>
      </c>
      <c r="E1338" s="4">
        <v>9</v>
      </c>
      <c r="F1338" s="4">
        <v>20</v>
      </c>
      <c r="G1338" s="3" t="s">
        <v>820</v>
      </c>
      <c r="H1338" s="3" t="s">
        <v>1028</v>
      </c>
      <c r="I1338" s="3" t="s">
        <v>37718</v>
      </c>
      <c r="J1338" s="3" t="s">
        <v>4946</v>
      </c>
    </row>
    <row r="1339" spans="1:10" s="6" customFormat="1" ht="15" customHeight="1" x14ac:dyDescent="0.3">
      <c r="A1339" s="3" t="s">
        <v>142</v>
      </c>
      <c r="B1339" s="3" t="s">
        <v>143</v>
      </c>
      <c r="C1339" s="3" t="s">
        <v>57</v>
      </c>
      <c r="D1339" s="3" t="s">
        <v>58</v>
      </c>
      <c r="E1339" s="4">
        <v>9</v>
      </c>
      <c r="F1339" s="4">
        <v>3</v>
      </c>
      <c r="G1339" s="3" t="s">
        <v>820</v>
      </c>
      <c r="H1339" s="3" t="s">
        <v>705</v>
      </c>
      <c r="I1339" s="3" t="s">
        <v>37718</v>
      </c>
      <c r="J1339" s="3" t="s">
        <v>4946</v>
      </c>
    </row>
    <row r="1340" spans="1:10" s="6" customFormat="1" ht="15" customHeight="1" x14ac:dyDescent="0.3">
      <c r="A1340" s="3" t="s">
        <v>142</v>
      </c>
      <c r="B1340" s="3" t="s">
        <v>143</v>
      </c>
      <c r="C1340" s="3" t="s">
        <v>42</v>
      </c>
      <c r="D1340" s="3" t="s">
        <v>43</v>
      </c>
      <c r="E1340" s="4">
        <v>9</v>
      </c>
      <c r="F1340" s="4">
        <v>2</v>
      </c>
      <c r="G1340" s="3" t="s">
        <v>820</v>
      </c>
      <c r="H1340" s="3" t="s">
        <v>686</v>
      </c>
      <c r="I1340" s="3" t="s">
        <v>37718</v>
      </c>
      <c r="J1340" s="3" t="s">
        <v>4946</v>
      </c>
    </row>
    <row r="1341" spans="1:10" s="6" customFormat="1" ht="15" customHeight="1" x14ac:dyDescent="0.3">
      <c r="A1341" s="3" t="s">
        <v>142</v>
      </c>
      <c r="B1341" s="3" t="s">
        <v>143</v>
      </c>
      <c r="C1341" s="3" t="s">
        <v>337</v>
      </c>
      <c r="D1341" s="3" t="s">
        <v>338</v>
      </c>
      <c r="E1341" s="4">
        <v>9</v>
      </c>
      <c r="F1341" s="4">
        <v>23</v>
      </c>
      <c r="G1341" s="3" t="s">
        <v>820</v>
      </c>
      <c r="H1341" s="3" t="s">
        <v>1068</v>
      </c>
      <c r="I1341" s="3" t="s">
        <v>37718</v>
      </c>
      <c r="J1341" s="3" t="s">
        <v>5421</v>
      </c>
    </row>
    <row r="1342" spans="1:10" s="6" customFormat="1" ht="15" customHeight="1" x14ac:dyDescent="0.3">
      <c r="A1342" s="3" t="s">
        <v>142</v>
      </c>
      <c r="B1342" s="3" t="s">
        <v>143</v>
      </c>
      <c r="C1342" s="3" t="s">
        <v>295</v>
      </c>
      <c r="D1342" s="3" t="s">
        <v>296</v>
      </c>
      <c r="E1342" s="4">
        <v>9</v>
      </c>
      <c r="F1342" s="4">
        <v>20</v>
      </c>
      <c r="G1342" s="3" t="s">
        <v>820</v>
      </c>
      <c r="H1342" s="3" t="s">
        <v>1028</v>
      </c>
      <c r="I1342" s="3" t="s">
        <v>37718</v>
      </c>
      <c r="J1342" s="3" t="s">
        <v>5421</v>
      </c>
    </row>
    <row r="1343" spans="1:10" s="6" customFormat="1" ht="15" customHeight="1" x14ac:dyDescent="0.3">
      <c r="A1343" s="3" t="s">
        <v>142</v>
      </c>
      <c r="B1343" s="3" t="s">
        <v>143</v>
      </c>
      <c r="C1343" s="3" t="s">
        <v>158</v>
      </c>
      <c r="D1343" s="3" t="s">
        <v>159</v>
      </c>
      <c r="E1343" s="4">
        <v>9</v>
      </c>
      <c r="F1343" s="4">
        <v>10</v>
      </c>
      <c r="G1343" s="3" t="s">
        <v>820</v>
      </c>
      <c r="H1343" s="3" t="s">
        <v>854</v>
      </c>
      <c r="I1343" s="3" t="s">
        <v>37718</v>
      </c>
      <c r="J1343" s="3" t="s">
        <v>5421</v>
      </c>
    </row>
    <row r="1344" spans="1:10" s="6" customFormat="1" ht="15" customHeight="1" x14ac:dyDescent="0.3">
      <c r="A1344" s="3" t="s">
        <v>142</v>
      </c>
      <c r="B1344" s="3" t="s">
        <v>143</v>
      </c>
      <c r="C1344" s="3" t="s">
        <v>232</v>
      </c>
      <c r="D1344" s="3" t="s">
        <v>233</v>
      </c>
      <c r="E1344" s="4">
        <v>9</v>
      </c>
      <c r="F1344" s="4">
        <v>15</v>
      </c>
      <c r="G1344" s="3" t="s">
        <v>820</v>
      </c>
      <c r="H1344" s="3" t="s">
        <v>986</v>
      </c>
      <c r="I1344" s="3" t="s">
        <v>37718</v>
      </c>
      <c r="J1344" s="3" t="s">
        <v>6894</v>
      </c>
    </row>
    <row r="1345" spans="1:10" s="6" customFormat="1" ht="15" customHeight="1" x14ac:dyDescent="0.3">
      <c r="A1345" s="3" t="s">
        <v>142</v>
      </c>
      <c r="B1345" s="3" t="s">
        <v>143</v>
      </c>
      <c r="C1345" s="3" t="s">
        <v>112</v>
      </c>
      <c r="D1345" s="3" t="s">
        <v>113</v>
      </c>
      <c r="E1345" s="4">
        <v>9</v>
      </c>
      <c r="F1345" s="4">
        <v>7</v>
      </c>
      <c r="G1345" s="3" t="s">
        <v>820</v>
      </c>
      <c r="H1345" s="3" t="s">
        <v>749</v>
      </c>
      <c r="I1345" s="3" t="s">
        <v>37718</v>
      </c>
      <c r="J1345" s="3" t="s">
        <v>5421</v>
      </c>
    </row>
    <row r="1346" spans="1:10" s="6" customFormat="1" ht="15" customHeight="1" x14ac:dyDescent="0.3">
      <c r="A1346" s="3" t="s">
        <v>142</v>
      </c>
      <c r="B1346" s="3" t="s">
        <v>143</v>
      </c>
      <c r="C1346" s="3" t="s">
        <v>25</v>
      </c>
      <c r="D1346" s="3" t="s">
        <v>26</v>
      </c>
      <c r="E1346" s="4">
        <v>9</v>
      </c>
      <c r="F1346" s="4">
        <v>1</v>
      </c>
      <c r="G1346" s="3" t="s">
        <v>820</v>
      </c>
      <c r="H1346" s="3" t="s">
        <v>623</v>
      </c>
      <c r="I1346" s="3" t="s">
        <v>37718</v>
      </c>
      <c r="J1346" s="3" t="s">
        <v>5421</v>
      </c>
    </row>
    <row r="1347" spans="1:10" s="6" customFormat="1" ht="15" customHeight="1" x14ac:dyDescent="0.3">
      <c r="A1347" s="3" t="s">
        <v>142</v>
      </c>
      <c r="B1347" s="3" t="s">
        <v>143</v>
      </c>
      <c r="C1347" s="3" t="s">
        <v>57</v>
      </c>
      <c r="D1347" s="3" t="s">
        <v>58</v>
      </c>
      <c r="E1347" s="4">
        <v>9</v>
      </c>
      <c r="F1347" s="4">
        <v>3</v>
      </c>
      <c r="G1347" s="3" t="s">
        <v>820</v>
      </c>
      <c r="H1347" s="3" t="s">
        <v>705</v>
      </c>
      <c r="I1347" s="3" t="s">
        <v>37718</v>
      </c>
      <c r="J1347" s="3" t="s">
        <v>5891</v>
      </c>
    </row>
    <row r="1348" spans="1:10" s="6" customFormat="1" ht="15" customHeight="1" x14ac:dyDescent="0.3">
      <c r="A1348" s="3" t="s">
        <v>142</v>
      </c>
      <c r="B1348" s="3" t="s">
        <v>143</v>
      </c>
      <c r="C1348" s="3" t="s">
        <v>219</v>
      </c>
      <c r="D1348" s="3" t="s">
        <v>220</v>
      </c>
      <c r="E1348" s="4">
        <v>9</v>
      </c>
      <c r="F1348" s="4">
        <v>14</v>
      </c>
      <c r="G1348" s="3" t="s">
        <v>820</v>
      </c>
      <c r="H1348" s="3" t="s">
        <v>977</v>
      </c>
      <c r="I1348" s="3" t="s">
        <v>37718</v>
      </c>
      <c r="J1348" s="3" t="s">
        <v>5970</v>
      </c>
    </row>
    <row r="1349" spans="1:10" s="6" customFormat="1" ht="15" customHeight="1" x14ac:dyDescent="0.3">
      <c r="A1349" s="3" t="s">
        <v>142</v>
      </c>
      <c r="B1349" s="3" t="s">
        <v>143</v>
      </c>
      <c r="C1349" s="3" t="s">
        <v>605</v>
      </c>
      <c r="D1349" s="3" t="s">
        <v>606</v>
      </c>
      <c r="E1349" s="4">
        <v>9</v>
      </c>
      <c r="F1349" s="4">
        <v>45</v>
      </c>
      <c r="G1349" s="3" t="s">
        <v>820</v>
      </c>
      <c r="H1349" s="3" t="s">
        <v>1340</v>
      </c>
      <c r="I1349" s="3" t="s">
        <v>37718</v>
      </c>
      <c r="J1349" s="3" t="s">
        <v>4865</v>
      </c>
    </row>
    <row r="1350" spans="1:10" s="6" customFormat="1" ht="15" customHeight="1" x14ac:dyDescent="0.3">
      <c r="A1350" s="3" t="s">
        <v>142</v>
      </c>
      <c r="B1350" s="3" t="s">
        <v>143</v>
      </c>
      <c r="C1350" s="3" t="s">
        <v>581</v>
      </c>
      <c r="D1350" s="3" t="s">
        <v>582</v>
      </c>
      <c r="E1350" s="4">
        <v>9</v>
      </c>
      <c r="F1350" s="4">
        <v>43</v>
      </c>
      <c r="G1350" s="3" t="s">
        <v>820</v>
      </c>
      <c r="H1350" s="3" t="s">
        <v>1321</v>
      </c>
      <c r="I1350" s="3" t="s">
        <v>37718</v>
      </c>
      <c r="J1350" s="3" t="s">
        <v>4865</v>
      </c>
    </row>
    <row r="1351" spans="1:10" s="6" customFormat="1" ht="15" customHeight="1" x14ac:dyDescent="0.3">
      <c r="A1351" s="3" t="s">
        <v>142</v>
      </c>
      <c r="B1351" s="3" t="s">
        <v>143</v>
      </c>
      <c r="C1351" s="3" t="s">
        <v>568</v>
      </c>
      <c r="D1351" s="3" t="s">
        <v>569</v>
      </c>
      <c r="E1351" s="4">
        <v>9</v>
      </c>
      <c r="F1351" s="4">
        <v>42</v>
      </c>
      <c r="G1351" s="3" t="s">
        <v>820</v>
      </c>
      <c r="H1351" s="3" t="s">
        <v>1302</v>
      </c>
      <c r="I1351" s="3" t="s">
        <v>37718</v>
      </c>
      <c r="J1351" s="3" t="s">
        <v>4865</v>
      </c>
    </row>
    <row r="1352" spans="1:10" s="6" customFormat="1" ht="15" customHeight="1" x14ac:dyDescent="0.3">
      <c r="A1352" s="3" t="s">
        <v>142</v>
      </c>
      <c r="B1352" s="3" t="s">
        <v>143</v>
      </c>
      <c r="C1352" s="3" t="s">
        <v>545</v>
      </c>
      <c r="D1352" s="3" t="s">
        <v>546</v>
      </c>
      <c r="E1352" s="4">
        <v>9</v>
      </c>
      <c r="F1352" s="4">
        <v>40</v>
      </c>
      <c r="G1352" s="3" t="s">
        <v>820</v>
      </c>
      <c r="H1352" s="3" t="s">
        <v>1276</v>
      </c>
      <c r="I1352" s="3" t="s">
        <v>37718</v>
      </c>
      <c r="J1352" s="3" t="s">
        <v>4865</v>
      </c>
    </row>
    <row r="1353" spans="1:10" s="6" customFormat="1" ht="15" customHeight="1" x14ac:dyDescent="0.3">
      <c r="A1353" s="3" t="s">
        <v>142</v>
      </c>
      <c r="B1353" s="3" t="s">
        <v>143</v>
      </c>
      <c r="C1353" s="3" t="s">
        <v>504</v>
      </c>
      <c r="D1353" s="3" t="s">
        <v>505</v>
      </c>
      <c r="E1353" s="4">
        <v>9</v>
      </c>
      <c r="F1353" s="4">
        <v>37</v>
      </c>
      <c r="G1353" s="3" t="s">
        <v>820</v>
      </c>
      <c r="H1353" s="3" t="s">
        <v>1246</v>
      </c>
      <c r="I1353" s="3" t="s">
        <v>37718</v>
      </c>
      <c r="J1353" s="3" t="s">
        <v>4865</v>
      </c>
    </row>
    <row r="1354" spans="1:10" s="6" customFormat="1" ht="15" customHeight="1" x14ac:dyDescent="0.3">
      <c r="A1354" s="3" t="s">
        <v>142</v>
      </c>
      <c r="B1354" s="3" t="s">
        <v>143</v>
      </c>
      <c r="C1354" s="3" t="s">
        <v>42</v>
      </c>
      <c r="D1354" s="3" t="s">
        <v>43</v>
      </c>
      <c r="E1354" s="4">
        <v>9</v>
      </c>
      <c r="F1354" s="4">
        <v>2</v>
      </c>
      <c r="G1354" s="3" t="s">
        <v>820</v>
      </c>
      <c r="H1354" s="3" t="s">
        <v>686</v>
      </c>
      <c r="I1354" s="3" t="s">
        <v>37718</v>
      </c>
      <c r="J1354" s="3" t="s">
        <v>5421</v>
      </c>
    </row>
    <row r="1355" spans="1:10" s="6" customFormat="1" ht="15" customHeight="1" x14ac:dyDescent="0.3">
      <c r="A1355" s="3" t="s">
        <v>337</v>
      </c>
      <c r="B1355" s="3" t="s">
        <v>338</v>
      </c>
      <c r="C1355" s="3" t="s">
        <v>142</v>
      </c>
      <c r="D1355" s="3" t="s">
        <v>143</v>
      </c>
      <c r="E1355" s="4">
        <v>23</v>
      </c>
      <c r="F1355" s="4">
        <v>9</v>
      </c>
      <c r="G1355" s="3" t="s">
        <v>1068</v>
      </c>
      <c r="H1355" s="3" t="s">
        <v>820</v>
      </c>
      <c r="I1355" s="3" t="s">
        <v>37718</v>
      </c>
      <c r="J1355" s="3" t="s">
        <v>1386</v>
      </c>
    </row>
    <row r="1356" spans="1:10" s="6" customFormat="1" ht="15" customHeight="1" x14ac:dyDescent="0.3">
      <c r="A1356" s="3" t="s">
        <v>142</v>
      </c>
      <c r="B1356" s="3" t="s">
        <v>143</v>
      </c>
      <c r="C1356" s="3" t="s">
        <v>295</v>
      </c>
      <c r="D1356" s="3" t="s">
        <v>296</v>
      </c>
      <c r="E1356" s="4">
        <v>9</v>
      </c>
      <c r="F1356" s="4">
        <v>20</v>
      </c>
      <c r="G1356" s="3" t="s">
        <v>820</v>
      </c>
      <c r="H1356" s="3" t="s">
        <v>1028</v>
      </c>
      <c r="I1356" s="3" t="s">
        <v>37718</v>
      </c>
      <c r="J1356" s="3" t="s">
        <v>6894</v>
      </c>
    </row>
    <row r="1357" spans="1:10" s="6" customFormat="1" ht="15" customHeight="1" x14ac:dyDescent="0.3">
      <c r="A1357" s="3" t="s">
        <v>142</v>
      </c>
      <c r="B1357" s="3" t="s">
        <v>143</v>
      </c>
      <c r="C1357" s="3" t="s">
        <v>25</v>
      </c>
      <c r="D1357" s="3" t="s">
        <v>26</v>
      </c>
      <c r="E1357" s="4">
        <v>9</v>
      </c>
      <c r="F1357" s="4">
        <v>1</v>
      </c>
      <c r="G1357" s="3" t="s">
        <v>820</v>
      </c>
      <c r="H1357" s="3" t="s">
        <v>623</v>
      </c>
      <c r="I1357" s="3" t="s">
        <v>37718</v>
      </c>
      <c r="J1357" s="3" t="s">
        <v>5625</v>
      </c>
    </row>
    <row r="1358" spans="1:10" s="6" customFormat="1" ht="15" customHeight="1" x14ac:dyDescent="0.3">
      <c r="A1358" s="3" t="s">
        <v>337</v>
      </c>
      <c r="B1358" s="3" t="s">
        <v>338</v>
      </c>
      <c r="C1358" s="3" t="s">
        <v>97</v>
      </c>
      <c r="D1358" s="3" t="s">
        <v>98</v>
      </c>
      <c r="E1358" s="4">
        <v>23</v>
      </c>
      <c r="F1358" s="4">
        <v>6</v>
      </c>
      <c r="G1358" s="3" t="s">
        <v>1068</v>
      </c>
      <c r="H1358" s="3" t="s">
        <v>742</v>
      </c>
      <c r="I1358" s="3" t="s">
        <v>37718</v>
      </c>
      <c r="J1358" s="3" t="s">
        <v>1386</v>
      </c>
    </row>
    <row r="1359" spans="1:10" s="6" customFormat="1" ht="15" customHeight="1" x14ac:dyDescent="0.3">
      <c r="A1359" s="3" t="s">
        <v>337</v>
      </c>
      <c r="B1359" s="3" t="s">
        <v>338</v>
      </c>
      <c r="C1359" s="3" t="s">
        <v>57</v>
      </c>
      <c r="D1359" s="3" t="s">
        <v>58</v>
      </c>
      <c r="E1359" s="4">
        <v>23</v>
      </c>
      <c r="F1359" s="4">
        <v>3</v>
      </c>
      <c r="G1359" s="3" t="s">
        <v>1068</v>
      </c>
      <c r="H1359" s="3" t="s">
        <v>705</v>
      </c>
      <c r="I1359" s="3" t="s">
        <v>37718</v>
      </c>
      <c r="J1359" s="3" t="s">
        <v>1386</v>
      </c>
    </row>
    <row r="1360" spans="1:10" s="6" customFormat="1" ht="15" customHeight="1" x14ac:dyDescent="0.3">
      <c r="A1360" s="3" t="s">
        <v>337</v>
      </c>
      <c r="B1360" s="3" t="s">
        <v>338</v>
      </c>
      <c r="C1360" s="3" t="s">
        <v>25</v>
      </c>
      <c r="D1360" s="3" t="s">
        <v>26</v>
      </c>
      <c r="E1360" s="4">
        <v>23</v>
      </c>
      <c r="F1360" s="4">
        <v>1</v>
      </c>
      <c r="G1360" s="3" t="s">
        <v>1068</v>
      </c>
      <c r="H1360" s="3" t="s">
        <v>623</v>
      </c>
      <c r="I1360" s="3" t="s">
        <v>37718</v>
      </c>
      <c r="J1360" s="3" t="s">
        <v>1386</v>
      </c>
    </row>
    <row r="1361" spans="1:10" s="6" customFormat="1" ht="15" customHeight="1" x14ac:dyDescent="0.3">
      <c r="A1361" s="3" t="s">
        <v>459</v>
      </c>
      <c r="B1361" s="3" t="s">
        <v>460</v>
      </c>
      <c r="C1361" s="3" t="s">
        <v>42</v>
      </c>
      <c r="D1361" s="3" t="s">
        <v>43</v>
      </c>
      <c r="E1361" s="4">
        <v>33</v>
      </c>
      <c r="F1361" s="4">
        <v>2</v>
      </c>
      <c r="G1361" s="3" t="s">
        <v>1221</v>
      </c>
      <c r="H1361" s="3" t="s">
        <v>686</v>
      </c>
      <c r="I1361" s="3" t="s">
        <v>37718</v>
      </c>
      <c r="J1361" s="3" t="s">
        <v>462</v>
      </c>
    </row>
    <row r="1362" spans="1:10" s="6" customFormat="1" ht="15" customHeight="1" x14ac:dyDescent="0.3">
      <c r="A1362" s="3" t="s">
        <v>459</v>
      </c>
      <c r="B1362" s="3" t="s">
        <v>460</v>
      </c>
      <c r="C1362" s="3" t="s">
        <v>71</v>
      </c>
      <c r="D1362" s="3" t="s">
        <v>72</v>
      </c>
      <c r="E1362" s="4">
        <v>33</v>
      </c>
      <c r="F1362" s="4">
        <v>4</v>
      </c>
      <c r="G1362" s="3" t="s">
        <v>1221</v>
      </c>
      <c r="H1362" s="3" t="s">
        <v>718</v>
      </c>
      <c r="I1362" s="3" t="s">
        <v>37718</v>
      </c>
      <c r="J1362" s="3" t="s">
        <v>462</v>
      </c>
    </row>
    <row r="1363" spans="1:10" s="6" customFormat="1" ht="15" customHeight="1" x14ac:dyDescent="0.3">
      <c r="A1363" s="3" t="s">
        <v>459</v>
      </c>
      <c r="B1363" s="3" t="s">
        <v>460</v>
      </c>
      <c r="C1363" s="3" t="s">
        <v>232</v>
      </c>
      <c r="D1363" s="3" t="s">
        <v>233</v>
      </c>
      <c r="E1363" s="4">
        <v>33</v>
      </c>
      <c r="F1363" s="4">
        <v>15</v>
      </c>
      <c r="G1363" s="3" t="s">
        <v>1221</v>
      </c>
      <c r="H1363" s="3" t="s">
        <v>986</v>
      </c>
      <c r="I1363" s="3" t="s">
        <v>37718</v>
      </c>
      <c r="J1363" s="3" t="s">
        <v>462</v>
      </c>
    </row>
    <row r="1364" spans="1:10" s="6" customFormat="1" ht="15" customHeight="1" x14ac:dyDescent="0.3">
      <c r="A1364" s="3" t="s">
        <v>142</v>
      </c>
      <c r="B1364" s="3" t="s">
        <v>143</v>
      </c>
      <c r="C1364" s="3" t="s">
        <v>71</v>
      </c>
      <c r="D1364" s="3" t="s">
        <v>72</v>
      </c>
      <c r="E1364" s="4">
        <v>9</v>
      </c>
      <c r="F1364" s="4">
        <v>4</v>
      </c>
      <c r="G1364" s="3" t="s">
        <v>820</v>
      </c>
      <c r="H1364" s="3" t="s">
        <v>718</v>
      </c>
      <c r="I1364" s="3" t="s">
        <v>37718</v>
      </c>
      <c r="J1364" s="3" t="s">
        <v>1447</v>
      </c>
    </row>
    <row r="1365" spans="1:10" s="6" customFormat="1" ht="15" customHeight="1" x14ac:dyDescent="0.3">
      <c r="A1365" s="3" t="s">
        <v>142</v>
      </c>
      <c r="B1365" s="3" t="s">
        <v>143</v>
      </c>
      <c r="C1365" s="3" t="s">
        <v>42</v>
      </c>
      <c r="D1365" s="3" t="s">
        <v>43</v>
      </c>
      <c r="E1365" s="4">
        <v>9</v>
      </c>
      <c r="F1365" s="4">
        <v>2</v>
      </c>
      <c r="G1365" s="3" t="s">
        <v>820</v>
      </c>
      <c r="H1365" s="3" t="s">
        <v>686</v>
      </c>
      <c r="I1365" s="3" t="s">
        <v>37718</v>
      </c>
      <c r="J1365" s="3" t="s">
        <v>1447</v>
      </c>
    </row>
    <row r="1366" spans="1:10" s="6" customFormat="1" ht="15" customHeight="1" x14ac:dyDescent="0.3">
      <c r="A1366" s="3" t="s">
        <v>142</v>
      </c>
      <c r="B1366" s="3" t="s">
        <v>143</v>
      </c>
      <c r="C1366" s="3" t="s">
        <v>337</v>
      </c>
      <c r="D1366" s="3" t="s">
        <v>338</v>
      </c>
      <c r="E1366" s="4">
        <v>9</v>
      </c>
      <c r="F1366" s="4">
        <v>23</v>
      </c>
      <c r="G1366" s="3" t="s">
        <v>820</v>
      </c>
      <c r="H1366" s="3" t="s">
        <v>1068</v>
      </c>
      <c r="I1366" s="3" t="s">
        <v>37718</v>
      </c>
      <c r="J1366" s="3" t="s">
        <v>6894</v>
      </c>
    </row>
    <row r="1367" spans="1:10" s="6" customFormat="1" ht="15" customHeight="1" x14ac:dyDescent="0.3">
      <c r="A1367" s="3" t="s">
        <v>142</v>
      </c>
      <c r="B1367" s="3" t="s">
        <v>143</v>
      </c>
      <c r="C1367" s="3" t="s">
        <v>219</v>
      </c>
      <c r="D1367" s="3" t="s">
        <v>220</v>
      </c>
      <c r="E1367" s="4">
        <v>9</v>
      </c>
      <c r="F1367" s="4">
        <v>14</v>
      </c>
      <c r="G1367" s="3" t="s">
        <v>820</v>
      </c>
      <c r="H1367" s="3" t="s">
        <v>977</v>
      </c>
      <c r="I1367" s="3" t="s">
        <v>37718</v>
      </c>
      <c r="J1367" s="3" t="s">
        <v>6978</v>
      </c>
    </row>
    <row r="1368" spans="1:10" s="6" customFormat="1" ht="15" customHeight="1" x14ac:dyDescent="0.3">
      <c r="A1368" s="3" t="s">
        <v>142</v>
      </c>
      <c r="B1368" s="3" t="s">
        <v>143</v>
      </c>
      <c r="C1368" s="3" t="s">
        <v>158</v>
      </c>
      <c r="D1368" s="3" t="s">
        <v>159</v>
      </c>
      <c r="E1368" s="4">
        <v>9</v>
      </c>
      <c r="F1368" s="4">
        <v>10</v>
      </c>
      <c r="G1368" s="3" t="s">
        <v>820</v>
      </c>
      <c r="H1368" s="3" t="s">
        <v>854</v>
      </c>
      <c r="I1368" s="3" t="s">
        <v>37718</v>
      </c>
      <c r="J1368" s="3" t="s">
        <v>4382</v>
      </c>
    </row>
    <row r="1369" spans="1:10" s="6" customFormat="1" ht="15" customHeight="1" x14ac:dyDescent="0.3">
      <c r="A1369" s="3" t="s">
        <v>142</v>
      </c>
      <c r="B1369" s="3" t="s">
        <v>143</v>
      </c>
      <c r="C1369" s="3" t="s">
        <v>112</v>
      </c>
      <c r="D1369" s="3" t="s">
        <v>113</v>
      </c>
      <c r="E1369" s="4">
        <v>9</v>
      </c>
      <c r="F1369" s="4">
        <v>7</v>
      </c>
      <c r="G1369" s="3" t="s">
        <v>820</v>
      </c>
      <c r="H1369" s="3" t="s">
        <v>749</v>
      </c>
      <c r="I1369" s="3" t="s">
        <v>37718</v>
      </c>
      <c r="J1369" s="3" t="s">
        <v>4382</v>
      </c>
    </row>
    <row r="1370" spans="1:10" s="6" customFormat="1" ht="15" customHeight="1" x14ac:dyDescent="0.3">
      <c r="A1370" s="3" t="s">
        <v>142</v>
      </c>
      <c r="B1370" s="3" t="s">
        <v>143</v>
      </c>
      <c r="C1370" s="3" t="s">
        <v>42</v>
      </c>
      <c r="D1370" s="3" t="s">
        <v>43</v>
      </c>
      <c r="E1370" s="4">
        <v>9</v>
      </c>
      <c r="F1370" s="4">
        <v>2</v>
      </c>
      <c r="G1370" s="3" t="s">
        <v>820</v>
      </c>
      <c r="H1370" s="3" t="s">
        <v>686</v>
      </c>
      <c r="I1370" s="3" t="s">
        <v>37718</v>
      </c>
      <c r="J1370" s="3" t="s">
        <v>4382</v>
      </c>
    </row>
    <row r="1371" spans="1:10" s="6" customFormat="1" ht="15" customHeight="1" x14ac:dyDescent="0.3">
      <c r="A1371" s="3" t="s">
        <v>142</v>
      </c>
      <c r="B1371" s="3" t="s">
        <v>143</v>
      </c>
      <c r="C1371" s="3" t="s">
        <v>158</v>
      </c>
      <c r="D1371" s="3" t="s">
        <v>159</v>
      </c>
      <c r="E1371" s="4">
        <v>9</v>
      </c>
      <c r="F1371" s="4">
        <v>10</v>
      </c>
      <c r="G1371" s="3" t="s">
        <v>820</v>
      </c>
      <c r="H1371" s="3" t="s">
        <v>854</v>
      </c>
      <c r="I1371" s="3" t="s">
        <v>37718</v>
      </c>
      <c r="J1371" s="3" t="s">
        <v>4918</v>
      </c>
    </row>
    <row r="1372" spans="1:10" s="6" customFormat="1" ht="15" customHeight="1" x14ac:dyDescent="0.3">
      <c r="A1372" s="3" t="s">
        <v>142</v>
      </c>
      <c r="B1372" s="3" t="s">
        <v>143</v>
      </c>
      <c r="C1372" s="3" t="s">
        <v>128</v>
      </c>
      <c r="D1372" s="3" t="s">
        <v>129</v>
      </c>
      <c r="E1372" s="4">
        <v>9</v>
      </c>
      <c r="F1372" s="4">
        <v>8</v>
      </c>
      <c r="G1372" s="3" t="s">
        <v>820</v>
      </c>
      <c r="H1372" s="3" t="s">
        <v>803</v>
      </c>
      <c r="I1372" s="3" t="s">
        <v>37718</v>
      </c>
      <c r="J1372" s="3" t="s">
        <v>4918</v>
      </c>
    </row>
    <row r="1373" spans="1:10" s="6" customFormat="1" ht="15" customHeight="1" x14ac:dyDescent="0.3">
      <c r="A1373" s="3" t="s">
        <v>142</v>
      </c>
      <c r="B1373" s="3" t="s">
        <v>143</v>
      </c>
      <c r="C1373" s="3" t="s">
        <v>57</v>
      </c>
      <c r="D1373" s="3" t="s">
        <v>58</v>
      </c>
      <c r="E1373" s="4">
        <v>9</v>
      </c>
      <c r="F1373" s="4">
        <v>3</v>
      </c>
      <c r="G1373" s="3" t="s">
        <v>820</v>
      </c>
      <c r="H1373" s="3" t="s">
        <v>705</v>
      </c>
      <c r="I1373" s="3" t="s">
        <v>37718</v>
      </c>
      <c r="J1373" s="3" t="s">
        <v>4918</v>
      </c>
    </row>
    <row r="1374" spans="1:10" s="6" customFormat="1" ht="15" customHeight="1" x14ac:dyDescent="0.3">
      <c r="A1374" s="3" t="s">
        <v>142</v>
      </c>
      <c r="B1374" s="3" t="s">
        <v>143</v>
      </c>
      <c r="C1374" s="3" t="s">
        <v>219</v>
      </c>
      <c r="D1374" s="3" t="s">
        <v>220</v>
      </c>
      <c r="E1374" s="4">
        <v>9</v>
      </c>
      <c r="F1374" s="4">
        <v>14</v>
      </c>
      <c r="G1374" s="3" t="s">
        <v>820</v>
      </c>
      <c r="H1374" s="3" t="s">
        <v>977</v>
      </c>
      <c r="I1374" s="3" t="s">
        <v>37718</v>
      </c>
      <c r="J1374" s="3" t="s">
        <v>5625</v>
      </c>
    </row>
    <row r="1375" spans="1:10" s="6" customFormat="1" ht="15" customHeight="1" x14ac:dyDescent="0.3">
      <c r="A1375" s="3" t="s">
        <v>142</v>
      </c>
      <c r="B1375" s="3" t="s">
        <v>143</v>
      </c>
      <c r="C1375" s="3" t="s">
        <v>86</v>
      </c>
      <c r="D1375" s="3" t="s">
        <v>87</v>
      </c>
      <c r="E1375" s="4">
        <v>9</v>
      </c>
      <c r="F1375" s="4">
        <v>5</v>
      </c>
      <c r="G1375" s="3" t="s">
        <v>820</v>
      </c>
      <c r="H1375" s="3" t="s">
        <v>731</v>
      </c>
      <c r="I1375" s="3" t="s">
        <v>37718</v>
      </c>
      <c r="J1375" s="3" t="s">
        <v>5625</v>
      </c>
    </row>
    <row r="1376" spans="1:10" s="6" customFormat="1" ht="15" customHeight="1" x14ac:dyDescent="0.3">
      <c r="A1376" s="3" t="s">
        <v>142</v>
      </c>
      <c r="B1376" s="3" t="s">
        <v>143</v>
      </c>
      <c r="C1376" s="3" t="s">
        <v>352</v>
      </c>
      <c r="D1376" s="3" t="s">
        <v>353</v>
      </c>
      <c r="E1376" s="4">
        <v>9</v>
      </c>
      <c r="F1376" s="4">
        <v>24</v>
      </c>
      <c r="G1376" s="3" t="s">
        <v>820</v>
      </c>
      <c r="H1376" s="3" t="s">
        <v>1092</v>
      </c>
      <c r="I1376" s="3" t="s">
        <v>37718</v>
      </c>
      <c r="J1376" s="3" t="s">
        <v>4382</v>
      </c>
    </row>
    <row r="1377" spans="1:10" s="6" customFormat="1" ht="15" customHeight="1" x14ac:dyDescent="0.3">
      <c r="A1377" s="3" t="s">
        <v>42</v>
      </c>
      <c r="B1377" s="3" t="s">
        <v>43</v>
      </c>
      <c r="C1377" s="3" t="s">
        <v>142</v>
      </c>
      <c r="D1377" s="3" t="s">
        <v>143</v>
      </c>
      <c r="E1377" s="4">
        <v>2</v>
      </c>
      <c r="F1377" s="4">
        <v>9</v>
      </c>
      <c r="G1377" s="3" t="s">
        <v>686</v>
      </c>
      <c r="H1377" s="3" t="s">
        <v>820</v>
      </c>
      <c r="I1377" s="3" t="s">
        <v>37718</v>
      </c>
      <c r="J1377" s="3" t="s">
        <v>6894</v>
      </c>
    </row>
    <row r="1378" spans="1:10" s="6" customFormat="1" ht="15" customHeight="1" x14ac:dyDescent="0.3">
      <c r="A1378" s="3" t="s">
        <v>366</v>
      </c>
      <c r="B1378" s="3" t="s">
        <v>367</v>
      </c>
      <c r="C1378" s="3" t="s">
        <v>581</v>
      </c>
      <c r="D1378" s="3" t="s">
        <v>582</v>
      </c>
      <c r="E1378" s="4">
        <v>25</v>
      </c>
      <c r="F1378" s="4">
        <v>43</v>
      </c>
      <c r="G1378" s="3" t="s">
        <v>1110</v>
      </c>
      <c r="H1378" s="3" t="s">
        <v>1321</v>
      </c>
      <c r="I1378" s="3" t="s">
        <v>37718</v>
      </c>
      <c r="J1378" s="3" t="s">
        <v>1382</v>
      </c>
    </row>
    <row r="1379" spans="1:10" s="6" customFormat="1" ht="15" customHeight="1" x14ac:dyDescent="0.3">
      <c r="A1379" s="3" t="s">
        <v>366</v>
      </c>
      <c r="B1379" s="3" t="s">
        <v>367</v>
      </c>
      <c r="C1379" s="3" t="s">
        <v>504</v>
      </c>
      <c r="D1379" s="3" t="s">
        <v>505</v>
      </c>
      <c r="E1379" s="4">
        <v>25</v>
      </c>
      <c r="F1379" s="4">
        <v>37</v>
      </c>
      <c r="G1379" s="3" t="s">
        <v>1110</v>
      </c>
      <c r="H1379" s="3" t="s">
        <v>1246</v>
      </c>
      <c r="I1379" s="3" t="s">
        <v>37718</v>
      </c>
      <c r="J1379" s="3" t="s">
        <v>1382</v>
      </c>
    </row>
    <row r="1380" spans="1:10" s="6" customFormat="1" ht="15" customHeight="1" x14ac:dyDescent="0.3">
      <c r="A1380" s="3" t="s">
        <v>142</v>
      </c>
      <c r="B1380" s="3" t="s">
        <v>143</v>
      </c>
      <c r="C1380" s="3" t="s">
        <v>42</v>
      </c>
      <c r="D1380" s="3" t="s">
        <v>43</v>
      </c>
      <c r="E1380" s="4">
        <v>9</v>
      </c>
      <c r="F1380" s="4">
        <v>2</v>
      </c>
      <c r="G1380" s="3" t="s">
        <v>820</v>
      </c>
      <c r="H1380" s="3" t="s">
        <v>686</v>
      </c>
      <c r="I1380" s="3" t="s">
        <v>37718</v>
      </c>
      <c r="J1380" s="3" t="s">
        <v>4865</v>
      </c>
    </row>
    <row r="1381" spans="1:10" s="6" customFormat="1" ht="15" customHeight="1" x14ac:dyDescent="0.3">
      <c r="A1381" s="3" t="s">
        <v>142</v>
      </c>
      <c r="B1381" s="3" t="s">
        <v>143</v>
      </c>
      <c r="C1381" s="3" t="s">
        <v>57</v>
      </c>
      <c r="D1381" s="3" t="s">
        <v>58</v>
      </c>
      <c r="E1381" s="4">
        <v>9</v>
      </c>
      <c r="F1381" s="4">
        <v>3</v>
      </c>
      <c r="G1381" s="3" t="s">
        <v>820</v>
      </c>
      <c r="H1381" s="3" t="s">
        <v>705</v>
      </c>
      <c r="I1381" s="3" t="s">
        <v>37718</v>
      </c>
      <c r="J1381" s="3" t="s">
        <v>4865</v>
      </c>
    </row>
    <row r="1382" spans="1:10" s="6" customFormat="1" ht="15" customHeight="1" x14ac:dyDescent="0.3">
      <c r="A1382" s="3" t="s">
        <v>142</v>
      </c>
      <c r="B1382" s="3" t="s">
        <v>143</v>
      </c>
      <c r="C1382" s="3" t="s">
        <v>71</v>
      </c>
      <c r="D1382" s="3" t="s">
        <v>72</v>
      </c>
      <c r="E1382" s="4">
        <v>9</v>
      </c>
      <c r="F1382" s="4">
        <v>4</v>
      </c>
      <c r="G1382" s="3" t="s">
        <v>820</v>
      </c>
      <c r="H1382" s="3" t="s">
        <v>718</v>
      </c>
      <c r="I1382" s="3" t="s">
        <v>37718</v>
      </c>
      <c r="J1382" s="3" t="s">
        <v>4865</v>
      </c>
    </row>
    <row r="1383" spans="1:10" s="6" customFormat="1" ht="15" customHeight="1" x14ac:dyDescent="0.3">
      <c r="A1383" s="3" t="s">
        <v>142</v>
      </c>
      <c r="B1383" s="3" t="s">
        <v>143</v>
      </c>
      <c r="C1383" s="3" t="s">
        <v>86</v>
      </c>
      <c r="D1383" s="3" t="s">
        <v>87</v>
      </c>
      <c r="E1383" s="4">
        <v>9</v>
      </c>
      <c r="F1383" s="4">
        <v>5</v>
      </c>
      <c r="G1383" s="3" t="s">
        <v>820</v>
      </c>
      <c r="H1383" s="3" t="s">
        <v>731</v>
      </c>
      <c r="I1383" s="3" t="s">
        <v>37718</v>
      </c>
      <c r="J1383" s="3" t="s">
        <v>4865</v>
      </c>
    </row>
    <row r="1384" spans="1:10" s="6" customFormat="1" ht="15" customHeight="1" x14ac:dyDescent="0.3">
      <c r="A1384" s="3" t="s">
        <v>142</v>
      </c>
      <c r="B1384" s="3" t="s">
        <v>143</v>
      </c>
      <c r="C1384" s="3" t="s">
        <v>112</v>
      </c>
      <c r="D1384" s="3" t="s">
        <v>113</v>
      </c>
      <c r="E1384" s="4">
        <v>9</v>
      </c>
      <c r="F1384" s="4">
        <v>7</v>
      </c>
      <c r="G1384" s="3" t="s">
        <v>820</v>
      </c>
      <c r="H1384" s="3" t="s">
        <v>749</v>
      </c>
      <c r="I1384" s="3" t="s">
        <v>37718</v>
      </c>
      <c r="J1384" s="3" t="s">
        <v>4865</v>
      </c>
    </row>
    <row r="1385" spans="1:10" s="6" customFormat="1" ht="15" customHeight="1" x14ac:dyDescent="0.3">
      <c r="A1385" s="3" t="s">
        <v>260</v>
      </c>
      <c r="B1385" s="3" t="s">
        <v>261</v>
      </c>
      <c r="C1385" s="3" t="s">
        <v>71</v>
      </c>
      <c r="D1385" s="3" t="s">
        <v>72</v>
      </c>
      <c r="E1385" s="4">
        <v>17</v>
      </c>
      <c r="F1385" s="4">
        <v>4</v>
      </c>
      <c r="G1385" s="3" t="s">
        <v>1005</v>
      </c>
      <c r="H1385" s="3" t="s">
        <v>718</v>
      </c>
      <c r="I1385" s="3" t="s">
        <v>37718</v>
      </c>
      <c r="J1385" s="3" t="s">
        <v>1382</v>
      </c>
    </row>
    <row r="1386" spans="1:10" s="6" customFormat="1" ht="15" customHeight="1" x14ac:dyDescent="0.3">
      <c r="A1386" s="3" t="s">
        <v>260</v>
      </c>
      <c r="B1386" s="3" t="s">
        <v>261</v>
      </c>
      <c r="C1386" s="3" t="s">
        <v>112</v>
      </c>
      <c r="D1386" s="3" t="s">
        <v>113</v>
      </c>
      <c r="E1386" s="4">
        <v>17</v>
      </c>
      <c r="F1386" s="4">
        <v>7</v>
      </c>
      <c r="G1386" s="3" t="s">
        <v>1005</v>
      </c>
      <c r="H1386" s="3" t="s">
        <v>749</v>
      </c>
      <c r="I1386" s="3" t="s">
        <v>37718</v>
      </c>
      <c r="J1386" s="3" t="s">
        <v>1382</v>
      </c>
    </row>
    <row r="1387" spans="1:10" s="6" customFormat="1" ht="15" customHeight="1" x14ac:dyDescent="0.3">
      <c r="A1387" s="3" t="s">
        <v>260</v>
      </c>
      <c r="B1387" s="3" t="s">
        <v>261</v>
      </c>
      <c r="C1387" s="3" t="s">
        <v>173</v>
      </c>
      <c r="D1387" s="3" t="s">
        <v>174</v>
      </c>
      <c r="E1387" s="4">
        <v>17</v>
      </c>
      <c r="F1387" s="4">
        <v>11</v>
      </c>
      <c r="G1387" s="3" t="s">
        <v>1005</v>
      </c>
      <c r="H1387" s="3" t="s">
        <v>867</v>
      </c>
      <c r="I1387" s="3" t="s">
        <v>37718</v>
      </c>
      <c r="J1387" s="3" t="s">
        <v>1382</v>
      </c>
    </row>
    <row r="1388" spans="1:10" s="6" customFormat="1" ht="15" customHeight="1" x14ac:dyDescent="0.3">
      <c r="A1388" s="3" t="s">
        <v>142</v>
      </c>
      <c r="B1388" s="3" t="s">
        <v>143</v>
      </c>
      <c r="C1388" s="3" t="s">
        <v>25</v>
      </c>
      <c r="D1388" s="3" t="s">
        <v>26</v>
      </c>
      <c r="E1388" s="4">
        <v>9</v>
      </c>
      <c r="F1388" s="4">
        <v>1</v>
      </c>
      <c r="G1388" s="3" t="s">
        <v>820</v>
      </c>
      <c r="H1388" s="3" t="s">
        <v>623</v>
      </c>
      <c r="I1388" s="3" t="s">
        <v>37718</v>
      </c>
      <c r="J1388" s="3" t="s">
        <v>4865</v>
      </c>
    </row>
    <row r="1389" spans="1:10" s="6" customFormat="1" ht="15" customHeight="1" x14ac:dyDescent="0.3">
      <c r="A1389" s="3" t="s">
        <v>260</v>
      </c>
      <c r="B1389" s="3" t="s">
        <v>261</v>
      </c>
      <c r="C1389" s="3" t="s">
        <v>189</v>
      </c>
      <c r="D1389" s="3" t="s">
        <v>190</v>
      </c>
      <c r="E1389" s="4">
        <v>17</v>
      </c>
      <c r="F1389" s="4">
        <v>12</v>
      </c>
      <c r="G1389" s="3" t="s">
        <v>1005</v>
      </c>
      <c r="H1389" s="3" t="s">
        <v>948</v>
      </c>
      <c r="I1389" s="3" t="s">
        <v>37718</v>
      </c>
      <c r="J1389" s="3" t="s">
        <v>1382</v>
      </c>
    </row>
    <row r="1390" spans="1:10" s="6" customFormat="1" ht="15" customHeight="1" x14ac:dyDescent="0.3">
      <c r="A1390" s="3" t="s">
        <v>260</v>
      </c>
      <c r="B1390" s="3" t="s">
        <v>261</v>
      </c>
      <c r="C1390" s="3" t="s">
        <v>366</v>
      </c>
      <c r="D1390" s="3" t="s">
        <v>367</v>
      </c>
      <c r="E1390" s="4">
        <v>17</v>
      </c>
      <c r="F1390" s="4">
        <v>25</v>
      </c>
      <c r="G1390" s="3" t="s">
        <v>1005</v>
      </c>
      <c r="H1390" s="3" t="s">
        <v>1110</v>
      </c>
      <c r="I1390" s="3" t="s">
        <v>37718</v>
      </c>
      <c r="J1390" s="3" t="s">
        <v>1382</v>
      </c>
    </row>
    <row r="1391" spans="1:10" s="6" customFormat="1" ht="15" customHeight="1" x14ac:dyDescent="0.3">
      <c r="A1391" s="3" t="s">
        <v>260</v>
      </c>
      <c r="B1391" s="3" t="s">
        <v>261</v>
      </c>
      <c r="C1391" s="3" t="s">
        <v>448</v>
      </c>
      <c r="D1391" s="3" t="s">
        <v>449</v>
      </c>
      <c r="E1391" s="4">
        <v>17</v>
      </c>
      <c r="F1391" s="4">
        <v>32</v>
      </c>
      <c r="G1391" s="3" t="s">
        <v>1005</v>
      </c>
      <c r="H1391" s="3" t="s">
        <v>1201</v>
      </c>
      <c r="I1391" s="3" t="s">
        <v>37718</v>
      </c>
      <c r="J1391" s="3" t="s">
        <v>1382</v>
      </c>
    </row>
    <row r="1392" spans="1:10" s="6" customFormat="1" ht="15" customHeight="1" x14ac:dyDescent="0.3">
      <c r="A1392" s="3" t="s">
        <v>260</v>
      </c>
      <c r="B1392" s="3" t="s">
        <v>261</v>
      </c>
      <c r="C1392" s="3" t="s">
        <v>468</v>
      </c>
      <c r="D1392" s="3" t="s">
        <v>469</v>
      </c>
      <c r="E1392" s="4">
        <v>17</v>
      </c>
      <c r="F1392" s="4">
        <v>34</v>
      </c>
      <c r="G1392" s="3" t="s">
        <v>1005</v>
      </c>
      <c r="H1392" s="3" t="s">
        <v>1225</v>
      </c>
      <c r="I1392" s="3" t="s">
        <v>37718</v>
      </c>
      <c r="J1392" s="3" t="s">
        <v>1382</v>
      </c>
    </row>
    <row r="1393" spans="1:10" s="6" customFormat="1" ht="15" customHeight="1" x14ac:dyDescent="0.3">
      <c r="A1393" s="3" t="s">
        <v>260</v>
      </c>
      <c r="B1393" s="3" t="s">
        <v>261</v>
      </c>
      <c r="C1393" s="3" t="s">
        <v>504</v>
      </c>
      <c r="D1393" s="3" t="s">
        <v>505</v>
      </c>
      <c r="E1393" s="4">
        <v>17</v>
      </c>
      <c r="F1393" s="4">
        <v>37</v>
      </c>
      <c r="G1393" s="3" t="s">
        <v>1005</v>
      </c>
      <c r="H1393" s="3" t="s">
        <v>1246</v>
      </c>
      <c r="I1393" s="3" t="s">
        <v>37718</v>
      </c>
      <c r="J1393" s="3" t="s">
        <v>1382</v>
      </c>
    </row>
    <row r="1394" spans="1:10" s="6" customFormat="1" ht="15" customHeight="1" x14ac:dyDescent="0.3">
      <c r="A1394" s="3" t="s">
        <v>260</v>
      </c>
      <c r="B1394" s="3" t="s">
        <v>261</v>
      </c>
      <c r="C1394" s="3" t="s">
        <v>568</v>
      </c>
      <c r="D1394" s="3" t="s">
        <v>569</v>
      </c>
      <c r="E1394" s="4">
        <v>17</v>
      </c>
      <c r="F1394" s="4">
        <v>42</v>
      </c>
      <c r="G1394" s="3" t="s">
        <v>1005</v>
      </c>
      <c r="H1394" s="3" t="s">
        <v>1302</v>
      </c>
      <c r="I1394" s="3" t="s">
        <v>37718</v>
      </c>
      <c r="J1394" s="3" t="s">
        <v>1382</v>
      </c>
    </row>
    <row r="1395" spans="1:10" s="6" customFormat="1" ht="15" customHeight="1" x14ac:dyDescent="0.3">
      <c r="A1395" s="3" t="s">
        <v>260</v>
      </c>
      <c r="B1395" s="3" t="s">
        <v>261</v>
      </c>
      <c r="C1395" s="3" t="s">
        <v>581</v>
      </c>
      <c r="D1395" s="3" t="s">
        <v>582</v>
      </c>
      <c r="E1395" s="4">
        <v>17</v>
      </c>
      <c r="F1395" s="4">
        <v>43</v>
      </c>
      <c r="G1395" s="3" t="s">
        <v>1005</v>
      </c>
      <c r="H1395" s="3" t="s">
        <v>1321</v>
      </c>
      <c r="I1395" s="3" t="s">
        <v>37718</v>
      </c>
      <c r="J1395" s="3" t="s">
        <v>1382</v>
      </c>
    </row>
    <row r="1396" spans="1:10" s="6" customFormat="1" ht="15" customHeight="1" x14ac:dyDescent="0.3">
      <c r="A1396" s="3" t="s">
        <v>260</v>
      </c>
      <c r="B1396" s="3" t="s">
        <v>261</v>
      </c>
      <c r="C1396" s="3" t="s">
        <v>42</v>
      </c>
      <c r="D1396" s="3" t="s">
        <v>43</v>
      </c>
      <c r="E1396" s="4">
        <v>17</v>
      </c>
      <c r="F1396" s="4">
        <v>2</v>
      </c>
      <c r="G1396" s="3" t="s">
        <v>1005</v>
      </c>
      <c r="H1396" s="3" t="s">
        <v>686</v>
      </c>
      <c r="I1396" s="3" t="s">
        <v>37718</v>
      </c>
      <c r="J1396" s="3" t="s">
        <v>5098</v>
      </c>
    </row>
    <row r="1397" spans="1:10" s="6" customFormat="1" ht="15" customHeight="1" x14ac:dyDescent="0.3">
      <c r="A1397" s="3" t="s">
        <v>260</v>
      </c>
      <c r="B1397" s="3" t="s">
        <v>261</v>
      </c>
      <c r="C1397" s="3" t="s">
        <v>283</v>
      </c>
      <c r="D1397" s="3" t="s">
        <v>284</v>
      </c>
      <c r="E1397" s="4">
        <v>17</v>
      </c>
      <c r="F1397" s="4">
        <v>19</v>
      </c>
      <c r="G1397" s="3" t="s">
        <v>1005</v>
      </c>
      <c r="H1397" s="3" t="s">
        <v>1019</v>
      </c>
      <c r="I1397" s="3" t="s">
        <v>37718</v>
      </c>
      <c r="J1397" s="3" t="s">
        <v>5098</v>
      </c>
    </row>
    <row r="1398" spans="1:10" s="6" customFormat="1" ht="15" customHeight="1" x14ac:dyDescent="0.3">
      <c r="A1398" s="3" t="s">
        <v>260</v>
      </c>
      <c r="B1398" s="3" t="s">
        <v>261</v>
      </c>
      <c r="C1398" s="3" t="s">
        <v>246</v>
      </c>
      <c r="D1398" s="3" t="s">
        <v>247</v>
      </c>
      <c r="E1398" s="4">
        <v>17</v>
      </c>
      <c r="F1398" s="4">
        <v>16</v>
      </c>
      <c r="G1398" s="3" t="s">
        <v>1005</v>
      </c>
      <c r="H1398" s="3" t="s">
        <v>989</v>
      </c>
      <c r="I1398" s="3" t="s">
        <v>37718</v>
      </c>
      <c r="J1398" s="3" t="s">
        <v>1382</v>
      </c>
    </row>
    <row r="1399" spans="1:10" s="6" customFormat="1" ht="15" customHeight="1" x14ac:dyDescent="0.3">
      <c r="A1399" s="3" t="s">
        <v>260</v>
      </c>
      <c r="B1399" s="3" t="s">
        <v>261</v>
      </c>
      <c r="C1399" s="3" t="s">
        <v>272</v>
      </c>
      <c r="D1399" s="3" t="s">
        <v>273</v>
      </c>
      <c r="E1399" s="4">
        <v>17</v>
      </c>
      <c r="F1399" s="4">
        <v>18</v>
      </c>
      <c r="G1399" s="3" t="s">
        <v>1005</v>
      </c>
      <c r="H1399" s="3" t="s">
        <v>1009</v>
      </c>
      <c r="I1399" s="3" t="s">
        <v>37718</v>
      </c>
      <c r="J1399" s="3" t="s">
        <v>7043</v>
      </c>
    </row>
    <row r="1400" spans="1:10" s="6" customFormat="1" ht="15" customHeight="1" x14ac:dyDescent="0.3">
      <c r="A1400" s="3" t="s">
        <v>142</v>
      </c>
      <c r="B1400" s="3" t="s">
        <v>143</v>
      </c>
      <c r="C1400" s="3" t="s">
        <v>593</v>
      </c>
      <c r="D1400" s="3" t="s">
        <v>594</v>
      </c>
      <c r="E1400" s="4">
        <v>9</v>
      </c>
      <c r="F1400" s="4">
        <v>44</v>
      </c>
      <c r="G1400" s="3" t="s">
        <v>820</v>
      </c>
      <c r="H1400" s="3" t="s">
        <v>1333</v>
      </c>
      <c r="I1400" s="3" t="s">
        <v>37718</v>
      </c>
      <c r="J1400" s="3" t="s">
        <v>1386</v>
      </c>
    </row>
    <row r="1401" spans="1:10" s="6" customFormat="1" ht="15" customHeight="1" x14ac:dyDescent="0.3">
      <c r="A1401" s="3" t="s">
        <v>142</v>
      </c>
      <c r="B1401" s="3" t="s">
        <v>143</v>
      </c>
      <c r="C1401" s="3" t="s">
        <v>482</v>
      </c>
      <c r="D1401" s="3" t="s">
        <v>483</v>
      </c>
      <c r="E1401" s="4">
        <v>9</v>
      </c>
      <c r="F1401" s="4">
        <v>35</v>
      </c>
      <c r="G1401" s="3" t="s">
        <v>820</v>
      </c>
      <c r="H1401" s="3" t="s">
        <v>1229</v>
      </c>
      <c r="I1401" s="3" t="s">
        <v>37718</v>
      </c>
      <c r="J1401" s="3" t="s">
        <v>1386</v>
      </c>
    </row>
    <row r="1402" spans="1:10" s="6" customFormat="1" ht="15" customHeight="1" x14ac:dyDescent="0.3">
      <c r="A1402" s="3" t="s">
        <v>283</v>
      </c>
      <c r="B1402" s="3" t="s">
        <v>284</v>
      </c>
      <c r="C1402" s="3" t="s">
        <v>532</v>
      </c>
      <c r="D1402" s="3" t="s">
        <v>533</v>
      </c>
      <c r="E1402" s="4">
        <v>19</v>
      </c>
      <c r="F1402" s="4">
        <v>39</v>
      </c>
      <c r="G1402" s="3" t="s">
        <v>1019</v>
      </c>
      <c r="H1402" s="3" t="s">
        <v>1265</v>
      </c>
      <c r="I1402" s="3" t="s">
        <v>37718</v>
      </c>
      <c r="J1402" s="3" t="s">
        <v>1386</v>
      </c>
    </row>
    <row r="1403" spans="1:10" s="6" customFormat="1" ht="15" customHeight="1" x14ac:dyDescent="0.3">
      <c r="A1403" s="3" t="s">
        <v>283</v>
      </c>
      <c r="B1403" s="3" t="s">
        <v>284</v>
      </c>
      <c r="C1403" s="3" t="s">
        <v>482</v>
      </c>
      <c r="D1403" s="3" t="s">
        <v>483</v>
      </c>
      <c r="E1403" s="4">
        <v>19</v>
      </c>
      <c r="F1403" s="4">
        <v>35</v>
      </c>
      <c r="G1403" s="3" t="s">
        <v>1019</v>
      </c>
      <c r="H1403" s="3" t="s">
        <v>1229</v>
      </c>
      <c r="I1403" s="3" t="s">
        <v>37718</v>
      </c>
      <c r="J1403" s="3" t="s">
        <v>1386</v>
      </c>
    </row>
    <row r="1404" spans="1:10" s="6" customFormat="1" ht="15" customHeight="1" x14ac:dyDescent="0.3">
      <c r="A1404" s="3" t="s">
        <v>283</v>
      </c>
      <c r="B1404" s="3" t="s">
        <v>284</v>
      </c>
      <c r="C1404" s="3" t="s">
        <v>337</v>
      </c>
      <c r="D1404" s="3" t="s">
        <v>338</v>
      </c>
      <c r="E1404" s="4">
        <v>19</v>
      </c>
      <c r="F1404" s="4">
        <v>23</v>
      </c>
      <c r="G1404" s="3" t="s">
        <v>1019</v>
      </c>
      <c r="H1404" s="3" t="s">
        <v>1068</v>
      </c>
      <c r="I1404" s="3" t="s">
        <v>37718</v>
      </c>
      <c r="J1404" s="3" t="s">
        <v>1386</v>
      </c>
    </row>
    <row r="1405" spans="1:10" s="6" customFormat="1" ht="15" customHeight="1" x14ac:dyDescent="0.3">
      <c r="A1405" s="3" t="s">
        <v>283</v>
      </c>
      <c r="B1405" s="3" t="s">
        <v>284</v>
      </c>
      <c r="C1405" s="3" t="s">
        <v>204</v>
      </c>
      <c r="D1405" s="3" t="s">
        <v>205</v>
      </c>
      <c r="E1405" s="4">
        <v>19</v>
      </c>
      <c r="F1405" s="4">
        <v>13</v>
      </c>
      <c r="G1405" s="3" t="s">
        <v>1019</v>
      </c>
      <c r="H1405" s="3" t="s">
        <v>956</v>
      </c>
      <c r="I1405" s="3" t="s">
        <v>37718</v>
      </c>
      <c r="J1405" s="3" t="s">
        <v>1386</v>
      </c>
    </row>
    <row r="1406" spans="1:10" s="6" customFormat="1" ht="15" customHeight="1" x14ac:dyDescent="0.3">
      <c r="A1406" s="3" t="s">
        <v>283</v>
      </c>
      <c r="B1406" s="3" t="s">
        <v>284</v>
      </c>
      <c r="C1406" s="3" t="s">
        <v>142</v>
      </c>
      <c r="D1406" s="3" t="s">
        <v>143</v>
      </c>
      <c r="E1406" s="4">
        <v>19</v>
      </c>
      <c r="F1406" s="4">
        <v>9</v>
      </c>
      <c r="G1406" s="3" t="s">
        <v>1019</v>
      </c>
      <c r="H1406" s="3" t="s">
        <v>820</v>
      </c>
      <c r="I1406" s="3" t="s">
        <v>37718</v>
      </c>
      <c r="J1406" s="3" t="s">
        <v>1386</v>
      </c>
    </row>
    <row r="1407" spans="1:10" s="6" customFormat="1" ht="15" customHeight="1" x14ac:dyDescent="0.3">
      <c r="A1407" s="3" t="s">
        <v>283</v>
      </c>
      <c r="B1407" s="3" t="s">
        <v>284</v>
      </c>
      <c r="C1407" s="3" t="s">
        <v>128</v>
      </c>
      <c r="D1407" s="3" t="s">
        <v>129</v>
      </c>
      <c r="E1407" s="4">
        <v>19</v>
      </c>
      <c r="F1407" s="4">
        <v>8</v>
      </c>
      <c r="G1407" s="3" t="s">
        <v>1019</v>
      </c>
      <c r="H1407" s="3" t="s">
        <v>803</v>
      </c>
      <c r="I1407" s="3" t="s">
        <v>37718</v>
      </c>
      <c r="J1407" s="3" t="s">
        <v>1386</v>
      </c>
    </row>
    <row r="1408" spans="1:10" s="6" customFormat="1" ht="15" customHeight="1" x14ac:dyDescent="0.3">
      <c r="A1408" s="3" t="s">
        <v>283</v>
      </c>
      <c r="B1408" s="3" t="s">
        <v>284</v>
      </c>
      <c r="C1408" s="3" t="s">
        <v>97</v>
      </c>
      <c r="D1408" s="3" t="s">
        <v>98</v>
      </c>
      <c r="E1408" s="4">
        <v>19</v>
      </c>
      <c r="F1408" s="4">
        <v>6</v>
      </c>
      <c r="G1408" s="3" t="s">
        <v>1019</v>
      </c>
      <c r="H1408" s="3" t="s">
        <v>742</v>
      </c>
      <c r="I1408" s="3" t="s">
        <v>37718</v>
      </c>
      <c r="J1408" s="3" t="s">
        <v>1386</v>
      </c>
    </row>
    <row r="1409" spans="1:10" s="6" customFormat="1" ht="15" customHeight="1" x14ac:dyDescent="0.3">
      <c r="A1409" s="3" t="s">
        <v>283</v>
      </c>
      <c r="B1409" s="3" t="s">
        <v>284</v>
      </c>
      <c r="C1409" s="3" t="s">
        <v>57</v>
      </c>
      <c r="D1409" s="3" t="s">
        <v>58</v>
      </c>
      <c r="E1409" s="4">
        <v>19</v>
      </c>
      <c r="F1409" s="4">
        <v>3</v>
      </c>
      <c r="G1409" s="3" t="s">
        <v>1019</v>
      </c>
      <c r="H1409" s="3" t="s">
        <v>705</v>
      </c>
      <c r="I1409" s="3" t="s">
        <v>37718</v>
      </c>
      <c r="J1409" s="3" t="s">
        <v>1386</v>
      </c>
    </row>
    <row r="1410" spans="1:10" s="6" customFormat="1" ht="15" customHeight="1" x14ac:dyDescent="0.3">
      <c r="A1410" s="3" t="s">
        <v>142</v>
      </c>
      <c r="B1410" s="3" t="s">
        <v>143</v>
      </c>
      <c r="C1410" s="3" t="s">
        <v>532</v>
      </c>
      <c r="D1410" s="3" t="s">
        <v>533</v>
      </c>
      <c r="E1410" s="4">
        <v>9</v>
      </c>
      <c r="F1410" s="4">
        <v>39</v>
      </c>
      <c r="G1410" s="3" t="s">
        <v>820</v>
      </c>
      <c r="H1410" s="3" t="s">
        <v>1265</v>
      </c>
      <c r="I1410" s="3" t="s">
        <v>37718</v>
      </c>
      <c r="J1410" s="3" t="s">
        <v>1386</v>
      </c>
    </row>
    <row r="1411" spans="1:10" s="6" customFormat="1" ht="15" customHeight="1" x14ac:dyDescent="0.3">
      <c r="A1411" s="3" t="s">
        <v>283</v>
      </c>
      <c r="B1411" s="3" t="s">
        <v>284</v>
      </c>
      <c r="C1411" s="3" t="s">
        <v>25</v>
      </c>
      <c r="D1411" s="3" t="s">
        <v>26</v>
      </c>
      <c r="E1411" s="4">
        <v>19</v>
      </c>
      <c r="F1411" s="4">
        <v>1</v>
      </c>
      <c r="G1411" s="3" t="s">
        <v>1019</v>
      </c>
      <c r="H1411" s="3" t="s">
        <v>623</v>
      </c>
      <c r="I1411" s="3" t="s">
        <v>37718</v>
      </c>
      <c r="J1411" s="3" t="s">
        <v>1386</v>
      </c>
    </row>
    <row r="1412" spans="1:10" s="6" customFormat="1" ht="15" customHeight="1" x14ac:dyDescent="0.3">
      <c r="A1412" s="3" t="s">
        <v>283</v>
      </c>
      <c r="B1412" s="3" t="s">
        <v>284</v>
      </c>
      <c r="C1412" s="3" t="s">
        <v>42</v>
      </c>
      <c r="D1412" s="3" t="s">
        <v>43</v>
      </c>
      <c r="E1412" s="4">
        <v>19</v>
      </c>
      <c r="F1412" s="4">
        <v>2</v>
      </c>
      <c r="G1412" s="3" t="s">
        <v>1019</v>
      </c>
      <c r="H1412" s="3" t="s">
        <v>686</v>
      </c>
      <c r="I1412" s="3" t="s">
        <v>37718</v>
      </c>
      <c r="J1412" s="3" t="s">
        <v>5098</v>
      </c>
    </row>
    <row r="1413" spans="1:10" s="6" customFormat="1" ht="15" customHeight="1" x14ac:dyDescent="0.3">
      <c r="A1413" s="3" t="s">
        <v>142</v>
      </c>
      <c r="B1413" s="3" t="s">
        <v>143</v>
      </c>
      <c r="C1413" s="3" t="s">
        <v>25</v>
      </c>
      <c r="D1413" s="3" t="s">
        <v>26</v>
      </c>
      <c r="E1413" s="4">
        <v>9</v>
      </c>
      <c r="F1413" s="4">
        <v>1</v>
      </c>
      <c r="G1413" s="3" t="s">
        <v>820</v>
      </c>
      <c r="H1413" s="3" t="s">
        <v>623</v>
      </c>
      <c r="I1413" s="3" t="s">
        <v>37718</v>
      </c>
      <c r="J1413" s="3" t="s">
        <v>1386</v>
      </c>
    </row>
    <row r="1414" spans="1:10" s="6" customFormat="1" ht="15" customHeight="1" x14ac:dyDescent="0.3">
      <c r="A1414" s="3" t="s">
        <v>142</v>
      </c>
      <c r="B1414" s="3" t="s">
        <v>143</v>
      </c>
      <c r="C1414" s="3" t="s">
        <v>57</v>
      </c>
      <c r="D1414" s="3" t="s">
        <v>58</v>
      </c>
      <c r="E1414" s="4">
        <v>9</v>
      </c>
      <c r="F1414" s="4">
        <v>3</v>
      </c>
      <c r="G1414" s="3" t="s">
        <v>820</v>
      </c>
      <c r="H1414" s="3" t="s">
        <v>705</v>
      </c>
      <c r="I1414" s="3" t="s">
        <v>37718</v>
      </c>
      <c r="J1414" s="3" t="s">
        <v>1386</v>
      </c>
    </row>
    <row r="1415" spans="1:10" s="6" customFormat="1" ht="15" customHeight="1" x14ac:dyDescent="0.3">
      <c r="A1415" s="3" t="s">
        <v>142</v>
      </c>
      <c r="B1415" s="3" t="s">
        <v>143</v>
      </c>
      <c r="C1415" s="3" t="s">
        <v>97</v>
      </c>
      <c r="D1415" s="3" t="s">
        <v>98</v>
      </c>
      <c r="E1415" s="4">
        <v>9</v>
      </c>
      <c r="F1415" s="4">
        <v>6</v>
      </c>
      <c r="G1415" s="3" t="s">
        <v>820</v>
      </c>
      <c r="H1415" s="3" t="s">
        <v>742</v>
      </c>
      <c r="I1415" s="3" t="s">
        <v>37718</v>
      </c>
      <c r="J1415" s="3" t="s">
        <v>1386</v>
      </c>
    </row>
    <row r="1416" spans="1:10" s="6" customFormat="1" ht="15" customHeight="1" x14ac:dyDescent="0.3">
      <c r="A1416" s="3" t="s">
        <v>142</v>
      </c>
      <c r="B1416" s="3" t="s">
        <v>143</v>
      </c>
      <c r="C1416" s="3" t="s">
        <v>128</v>
      </c>
      <c r="D1416" s="3" t="s">
        <v>129</v>
      </c>
      <c r="E1416" s="4">
        <v>9</v>
      </c>
      <c r="F1416" s="4">
        <v>8</v>
      </c>
      <c r="G1416" s="3" t="s">
        <v>820</v>
      </c>
      <c r="H1416" s="3" t="s">
        <v>803</v>
      </c>
      <c r="I1416" s="3" t="s">
        <v>37718</v>
      </c>
      <c r="J1416" s="3" t="s">
        <v>1386</v>
      </c>
    </row>
    <row r="1417" spans="1:10" s="6" customFormat="1" ht="15" customHeight="1" x14ac:dyDescent="0.3">
      <c r="A1417" s="3" t="s">
        <v>142</v>
      </c>
      <c r="B1417" s="3" t="s">
        <v>143</v>
      </c>
      <c r="C1417" s="3" t="s">
        <v>204</v>
      </c>
      <c r="D1417" s="3" t="s">
        <v>205</v>
      </c>
      <c r="E1417" s="4">
        <v>9</v>
      </c>
      <c r="F1417" s="4">
        <v>13</v>
      </c>
      <c r="G1417" s="3" t="s">
        <v>820</v>
      </c>
      <c r="H1417" s="3" t="s">
        <v>956</v>
      </c>
      <c r="I1417" s="3" t="s">
        <v>37718</v>
      </c>
      <c r="J1417" s="3" t="s">
        <v>1386</v>
      </c>
    </row>
    <row r="1418" spans="1:10" s="6" customFormat="1" ht="15" customHeight="1" x14ac:dyDescent="0.3">
      <c r="A1418" s="3" t="s">
        <v>142</v>
      </c>
      <c r="B1418" s="3" t="s">
        <v>143</v>
      </c>
      <c r="C1418" s="3" t="s">
        <v>283</v>
      </c>
      <c r="D1418" s="3" t="s">
        <v>284</v>
      </c>
      <c r="E1418" s="4">
        <v>9</v>
      </c>
      <c r="F1418" s="4">
        <v>19</v>
      </c>
      <c r="G1418" s="3" t="s">
        <v>820</v>
      </c>
      <c r="H1418" s="3" t="s">
        <v>1019</v>
      </c>
      <c r="I1418" s="3" t="s">
        <v>37718</v>
      </c>
      <c r="J1418" s="3" t="s">
        <v>1386</v>
      </c>
    </row>
    <row r="1419" spans="1:10" s="6" customFormat="1" ht="15" customHeight="1" x14ac:dyDescent="0.3">
      <c r="A1419" s="3" t="s">
        <v>142</v>
      </c>
      <c r="B1419" s="3" t="s">
        <v>143</v>
      </c>
      <c r="C1419" s="3" t="s">
        <v>337</v>
      </c>
      <c r="D1419" s="3" t="s">
        <v>338</v>
      </c>
      <c r="E1419" s="4">
        <v>9</v>
      </c>
      <c r="F1419" s="4">
        <v>23</v>
      </c>
      <c r="G1419" s="3" t="s">
        <v>820</v>
      </c>
      <c r="H1419" s="3" t="s">
        <v>1068</v>
      </c>
      <c r="I1419" s="3" t="s">
        <v>37718</v>
      </c>
      <c r="J1419" s="3" t="s">
        <v>1386</v>
      </c>
    </row>
    <row r="1420" spans="1:10" s="6" customFormat="1" ht="15" customHeight="1" x14ac:dyDescent="0.3">
      <c r="A1420" s="3" t="s">
        <v>283</v>
      </c>
      <c r="B1420" s="3" t="s">
        <v>284</v>
      </c>
      <c r="C1420" s="3" t="s">
        <v>260</v>
      </c>
      <c r="D1420" s="3" t="s">
        <v>261</v>
      </c>
      <c r="E1420" s="4">
        <v>19</v>
      </c>
      <c r="F1420" s="4">
        <v>17</v>
      </c>
      <c r="G1420" s="3" t="s">
        <v>1019</v>
      </c>
      <c r="H1420" s="3" t="s">
        <v>1005</v>
      </c>
      <c r="I1420" s="3" t="s">
        <v>37718</v>
      </c>
      <c r="J1420" s="3" t="s">
        <v>5098</v>
      </c>
    </row>
    <row r="1421" spans="1:10" s="6" customFormat="1" ht="15" customHeight="1" x14ac:dyDescent="0.3">
      <c r="A1421" s="3" t="s">
        <v>366</v>
      </c>
      <c r="B1421" s="3" t="s">
        <v>367</v>
      </c>
      <c r="C1421" s="3" t="s">
        <v>568</v>
      </c>
      <c r="D1421" s="3" t="s">
        <v>569</v>
      </c>
      <c r="E1421" s="4">
        <v>25</v>
      </c>
      <c r="F1421" s="4">
        <v>42</v>
      </c>
      <c r="G1421" s="3" t="s">
        <v>1110</v>
      </c>
      <c r="H1421" s="3" t="s">
        <v>1302</v>
      </c>
      <c r="I1421" s="3" t="s">
        <v>37718</v>
      </c>
      <c r="J1421" s="3" t="s">
        <v>1382</v>
      </c>
    </row>
    <row r="1422" spans="1:10" s="6" customFormat="1" ht="15" customHeight="1" x14ac:dyDescent="0.3">
      <c r="A1422" s="3" t="s">
        <v>260</v>
      </c>
      <c r="B1422" s="3" t="s">
        <v>261</v>
      </c>
      <c r="C1422" s="3" t="s">
        <v>295</v>
      </c>
      <c r="D1422" s="3" t="s">
        <v>296</v>
      </c>
      <c r="E1422" s="4">
        <v>17</v>
      </c>
      <c r="F1422" s="4">
        <v>20</v>
      </c>
      <c r="G1422" s="3" t="s">
        <v>1005</v>
      </c>
      <c r="H1422" s="3" t="s">
        <v>1028</v>
      </c>
      <c r="I1422" s="3" t="s">
        <v>37718</v>
      </c>
      <c r="J1422" s="3" t="s">
        <v>7043</v>
      </c>
    </row>
    <row r="1423" spans="1:10" s="6" customFormat="1" ht="15" customHeight="1" x14ac:dyDescent="0.3">
      <c r="A1423" s="3" t="s">
        <v>260</v>
      </c>
      <c r="B1423" s="3" t="s">
        <v>261</v>
      </c>
      <c r="C1423" s="3" t="s">
        <v>25</v>
      </c>
      <c r="D1423" s="3" t="s">
        <v>26</v>
      </c>
      <c r="E1423" s="4">
        <v>17</v>
      </c>
      <c r="F1423" s="4">
        <v>1</v>
      </c>
      <c r="G1423" s="3" t="s">
        <v>1005</v>
      </c>
      <c r="H1423" s="3" t="s">
        <v>623</v>
      </c>
      <c r="I1423" s="3" t="s">
        <v>37718</v>
      </c>
      <c r="J1423" s="3" t="s">
        <v>4858</v>
      </c>
    </row>
    <row r="1424" spans="1:10" s="6" customFormat="1" ht="15" customHeight="1" x14ac:dyDescent="0.3">
      <c r="A1424" s="3" t="s">
        <v>142</v>
      </c>
      <c r="B1424" s="3" t="s">
        <v>143</v>
      </c>
      <c r="C1424" s="3" t="s">
        <v>173</v>
      </c>
      <c r="D1424" s="3" t="s">
        <v>174</v>
      </c>
      <c r="E1424" s="4">
        <v>9</v>
      </c>
      <c r="F1424" s="4">
        <v>11</v>
      </c>
      <c r="G1424" s="3" t="s">
        <v>820</v>
      </c>
      <c r="H1424" s="3" t="s">
        <v>867</v>
      </c>
      <c r="I1424" s="3" t="s">
        <v>37718</v>
      </c>
      <c r="J1424" s="3" t="s">
        <v>4865</v>
      </c>
    </row>
    <row r="1425" spans="1:10" s="6" customFormat="1" ht="15" customHeight="1" x14ac:dyDescent="0.3">
      <c r="A1425" s="3" t="s">
        <v>142</v>
      </c>
      <c r="B1425" s="3" t="s">
        <v>143</v>
      </c>
      <c r="C1425" s="3" t="s">
        <v>189</v>
      </c>
      <c r="D1425" s="3" t="s">
        <v>190</v>
      </c>
      <c r="E1425" s="4">
        <v>9</v>
      </c>
      <c r="F1425" s="4">
        <v>12</v>
      </c>
      <c r="G1425" s="3" t="s">
        <v>820</v>
      </c>
      <c r="H1425" s="3" t="s">
        <v>948</v>
      </c>
      <c r="I1425" s="3" t="s">
        <v>37718</v>
      </c>
      <c r="J1425" s="3" t="s">
        <v>4865</v>
      </c>
    </row>
    <row r="1426" spans="1:10" s="6" customFormat="1" ht="15" customHeight="1" x14ac:dyDescent="0.3">
      <c r="A1426" s="3" t="s">
        <v>142</v>
      </c>
      <c r="B1426" s="3" t="s">
        <v>143</v>
      </c>
      <c r="C1426" s="3" t="s">
        <v>246</v>
      </c>
      <c r="D1426" s="3" t="s">
        <v>247</v>
      </c>
      <c r="E1426" s="4">
        <v>9</v>
      </c>
      <c r="F1426" s="4">
        <v>16</v>
      </c>
      <c r="G1426" s="3" t="s">
        <v>820</v>
      </c>
      <c r="H1426" s="3" t="s">
        <v>989</v>
      </c>
      <c r="I1426" s="3" t="s">
        <v>37718</v>
      </c>
      <c r="J1426" s="3" t="s">
        <v>4865</v>
      </c>
    </row>
    <row r="1427" spans="1:10" s="6" customFormat="1" ht="15" customHeight="1" x14ac:dyDescent="0.3">
      <c r="A1427" s="3" t="s">
        <v>142</v>
      </c>
      <c r="B1427" s="3" t="s">
        <v>143</v>
      </c>
      <c r="C1427" s="3" t="s">
        <v>295</v>
      </c>
      <c r="D1427" s="3" t="s">
        <v>296</v>
      </c>
      <c r="E1427" s="4">
        <v>9</v>
      </c>
      <c r="F1427" s="4">
        <v>20</v>
      </c>
      <c r="G1427" s="3" t="s">
        <v>820</v>
      </c>
      <c r="H1427" s="3" t="s">
        <v>1028</v>
      </c>
      <c r="I1427" s="3" t="s">
        <v>37718</v>
      </c>
      <c r="J1427" s="3" t="s">
        <v>4865</v>
      </c>
    </row>
    <row r="1428" spans="1:10" s="6" customFormat="1" ht="15" customHeight="1" x14ac:dyDescent="0.3">
      <c r="A1428" s="3" t="s">
        <v>142</v>
      </c>
      <c r="B1428" s="3" t="s">
        <v>143</v>
      </c>
      <c r="C1428" s="3" t="s">
        <v>307</v>
      </c>
      <c r="D1428" s="3" t="s">
        <v>308</v>
      </c>
      <c r="E1428" s="4">
        <v>9</v>
      </c>
      <c r="F1428" s="4">
        <v>21</v>
      </c>
      <c r="G1428" s="3" t="s">
        <v>820</v>
      </c>
      <c r="H1428" s="3" t="s">
        <v>1051</v>
      </c>
      <c r="I1428" s="3" t="s">
        <v>37718</v>
      </c>
      <c r="J1428" s="3" t="s">
        <v>4865</v>
      </c>
    </row>
    <row r="1429" spans="1:10" s="6" customFormat="1" ht="15" customHeight="1" x14ac:dyDescent="0.3">
      <c r="A1429" s="3" t="s">
        <v>142</v>
      </c>
      <c r="B1429" s="3" t="s">
        <v>143</v>
      </c>
      <c r="C1429" s="3" t="s">
        <v>337</v>
      </c>
      <c r="D1429" s="3" t="s">
        <v>338</v>
      </c>
      <c r="E1429" s="4">
        <v>9</v>
      </c>
      <c r="F1429" s="4">
        <v>23</v>
      </c>
      <c r="G1429" s="3" t="s">
        <v>820</v>
      </c>
      <c r="H1429" s="3" t="s">
        <v>1068</v>
      </c>
      <c r="I1429" s="3" t="s">
        <v>37718</v>
      </c>
      <c r="J1429" s="3" t="s">
        <v>4865</v>
      </c>
    </row>
    <row r="1430" spans="1:10" s="6" customFormat="1" ht="15" customHeight="1" x14ac:dyDescent="0.3">
      <c r="A1430" s="3" t="s">
        <v>142</v>
      </c>
      <c r="B1430" s="3" t="s">
        <v>143</v>
      </c>
      <c r="C1430" s="3" t="s">
        <v>352</v>
      </c>
      <c r="D1430" s="3" t="s">
        <v>353</v>
      </c>
      <c r="E1430" s="4">
        <v>9</v>
      </c>
      <c r="F1430" s="4">
        <v>24</v>
      </c>
      <c r="G1430" s="3" t="s">
        <v>820</v>
      </c>
      <c r="H1430" s="3" t="s">
        <v>1092</v>
      </c>
      <c r="I1430" s="3" t="s">
        <v>37718</v>
      </c>
      <c r="J1430" s="3" t="s">
        <v>4865</v>
      </c>
    </row>
    <row r="1431" spans="1:10" s="6" customFormat="1" ht="15" customHeight="1" x14ac:dyDescent="0.3">
      <c r="A1431" s="3" t="s">
        <v>142</v>
      </c>
      <c r="B1431" s="3" t="s">
        <v>143</v>
      </c>
      <c r="C1431" s="3" t="s">
        <v>366</v>
      </c>
      <c r="D1431" s="3" t="s">
        <v>367</v>
      </c>
      <c r="E1431" s="4">
        <v>9</v>
      </c>
      <c r="F1431" s="4">
        <v>25</v>
      </c>
      <c r="G1431" s="3" t="s">
        <v>820</v>
      </c>
      <c r="H1431" s="3" t="s">
        <v>1110</v>
      </c>
      <c r="I1431" s="3" t="s">
        <v>37718</v>
      </c>
      <c r="J1431" s="3" t="s">
        <v>4865</v>
      </c>
    </row>
    <row r="1432" spans="1:10" s="6" customFormat="1" ht="15" customHeight="1" x14ac:dyDescent="0.3">
      <c r="A1432" s="3" t="s">
        <v>389</v>
      </c>
      <c r="B1432" s="3" t="s">
        <v>390</v>
      </c>
      <c r="C1432" s="3" t="s">
        <v>25</v>
      </c>
      <c r="D1432" s="3" t="s">
        <v>26</v>
      </c>
      <c r="E1432" s="4">
        <v>27</v>
      </c>
      <c r="F1432" s="4">
        <v>1</v>
      </c>
      <c r="G1432" s="3" t="s">
        <v>1127</v>
      </c>
      <c r="H1432" s="3" t="s">
        <v>623</v>
      </c>
      <c r="I1432" s="3" t="s">
        <v>37718</v>
      </c>
      <c r="J1432" s="3" t="s">
        <v>4865</v>
      </c>
    </row>
    <row r="1433" spans="1:10" s="6" customFormat="1" ht="15" customHeight="1" x14ac:dyDescent="0.3">
      <c r="A1433" s="3" t="s">
        <v>142</v>
      </c>
      <c r="B1433" s="3" t="s">
        <v>143</v>
      </c>
      <c r="C1433" s="3" t="s">
        <v>376</v>
      </c>
      <c r="D1433" s="3" t="s">
        <v>377</v>
      </c>
      <c r="E1433" s="4">
        <v>9</v>
      </c>
      <c r="F1433" s="4">
        <v>26</v>
      </c>
      <c r="G1433" s="3" t="s">
        <v>820</v>
      </c>
      <c r="H1433" s="3" t="s">
        <v>1119</v>
      </c>
      <c r="I1433" s="3" t="s">
        <v>37718</v>
      </c>
      <c r="J1433" s="3" t="s">
        <v>4865</v>
      </c>
    </row>
    <row r="1434" spans="1:10" s="6" customFormat="1" ht="15" customHeight="1" x14ac:dyDescent="0.3">
      <c r="A1434" s="3" t="s">
        <v>366</v>
      </c>
      <c r="B1434" s="3" t="s">
        <v>367</v>
      </c>
      <c r="C1434" s="3" t="s">
        <v>71</v>
      </c>
      <c r="D1434" s="3" t="s">
        <v>72</v>
      </c>
      <c r="E1434" s="4">
        <v>25</v>
      </c>
      <c r="F1434" s="4">
        <v>4</v>
      </c>
      <c r="G1434" s="3" t="s">
        <v>1110</v>
      </c>
      <c r="H1434" s="3" t="s">
        <v>718</v>
      </c>
      <c r="I1434" s="3" t="s">
        <v>37718</v>
      </c>
      <c r="J1434" s="3" t="s">
        <v>1382</v>
      </c>
    </row>
    <row r="1435" spans="1:10" s="6" customFormat="1" ht="15" customHeight="1" x14ac:dyDescent="0.3">
      <c r="A1435" s="3" t="s">
        <v>366</v>
      </c>
      <c r="B1435" s="3" t="s">
        <v>367</v>
      </c>
      <c r="C1435" s="3" t="s">
        <v>112</v>
      </c>
      <c r="D1435" s="3" t="s">
        <v>113</v>
      </c>
      <c r="E1435" s="4">
        <v>25</v>
      </c>
      <c r="F1435" s="4">
        <v>7</v>
      </c>
      <c r="G1435" s="3" t="s">
        <v>1110</v>
      </c>
      <c r="H1435" s="3" t="s">
        <v>749</v>
      </c>
      <c r="I1435" s="3" t="s">
        <v>37718</v>
      </c>
      <c r="J1435" s="3" t="s">
        <v>1382</v>
      </c>
    </row>
    <row r="1436" spans="1:10" s="6" customFormat="1" ht="15" customHeight="1" x14ac:dyDescent="0.3">
      <c r="A1436" s="3" t="s">
        <v>366</v>
      </c>
      <c r="B1436" s="3" t="s">
        <v>367</v>
      </c>
      <c r="C1436" s="3" t="s">
        <v>173</v>
      </c>
      <c r="D1436" s="3" t="s">
        <v>174</v>
      </c>
      <c r="E1436" s="4">
        <v>25</v>
      </c>
      <c r="F1436" s="4">
        <v>11</v>
      </c>
      <c r="G1436" s="3" t="s">
        <v>1110</v>
      </c>
      <c r="H1436" s="3" t="s">
        <v>867</v>
      </c>
      <c r="I1436" s="3" t="s">
        <v>37718</v>
      </c>
      <c r="J1436" s="3" t="s">
        <v>1382</v>
      </c>
    </row>
    <row r="1437" spans="1:10" s="6" customFormat="1" ht="15" customHeight="1" x14ac:dyDescent="0.3">
      <c r="A1437" s="3" t="s">
        <v>366</v>
      </c>
      <c r="B1437" s="3" t="s">
        <v>367</v>
      </c>
      <c r="C1437" s="3" t="s">
        <v>189</v>
      </c>
      <c r="D1437" s="3" t="s">
        <v>190</v>
      </c>
      <c r="E1437" s="4">
        <v>25</v>
      </c>
      <c r="F1437" s="4">
        <v>12</v>
      </c>
      <c r="G1437" s="3" t="s">
        <v>1110</v>
      </c>
      <c r="H1437" s="3" t="s">
        <v>948</v>
      </c>
      <c r="I1437" s="3" t="s">
        <v>37718</v>
      </c>
      <c r="J1437" s="3" t="s">
        <v>1382</v>
      </c>
    </row>
    <row r="1438" spans="1:10" s="6" customFormat="1" ht="15" customHeight="1" x14ac:dyDescent="0.3">
      <c r="A1438" s="3" t="s">
        <v>366</v>
      </c>
      <c r="B1438" s="3" t="s">
        <v>367</v>
      </c>
      <c r="C1438" s="3" t="s">
        <v>246</v>
      </c>
      <c r="D1438" s="3" t="s">
        <v>247</v>
      </c>
      <c r="E1438" s="4">
        <v>25</v>
      </c>
      <c r="F1438" s="4">
        <v>16</v>
      </c>
      <c r="G1438" s="3" t="s">
        <v>1110</v>
      </c>
      <c r="H1438" s="3" t="s">
        <v>989</v>
      </c>
      <c r="I1438" s="3" t="s">
        <v>37718</v>
      </c>
      <c r="J1438" s="3" t="s">
        <v>1382</v>
      </c>
    </row>
    <row r="1439" spans="1:10" s="6" customFormat="1" ht="15" customHeight="1" x14ac:dyDescent="0.3">
      <c r="A1439" s="3" t="s">
        <v>366</v>
      </c>
      <c r="B1439" s="3" t="s">
        <v>367</v>
      </c>
      <c r="C1439" s="3" t="s">
        <v>260</v>
      </c>
      <c r="D1439" s="3" t="s">
        <v>261</v>
      </c>
      <c r="E1439" s="4">
        <v>25</v>
      </c>
      <c r="F1439" s="4">
        <v>17</v>
      </c>
      <c r="G1439" s="3" t="s">
        <v>1110</v>
      </c>
      <c r="H1439" s="3" t="s">
        <v>1005</v>
      </c>
      <c r="I1439" s="3" t="s">
        <v>37718</v>
      </c>
      <c r="J1439" s="3" t="s">
        <v>1382</v>
      </c>
    </row>
    <row r="1440" spans="1:10" s="6" customFormat="1" ht="15" customHeight="1" x14ac:dyDescent="0.3">
      <c r="A1440" s="3" t="s">
        <v>366</v>
      </c>
      <c r="B1440" s="3" t="s">
        <v>367</v>
      </c>
      <c r="C1440" s="3" t="s">
        <v>448</v>
      </c>
      <c r="D1440" s="3" t="s">
        <v>449</v>
      </c>
      <c r="E1440" s="4">
        <v>25</v>
      </c>
      <c r="F1440" s="4">
        <v>32</v>
      </c>
      <c r="G1440" s="3" t="s">
        <v>1110</v>
      </c>
      <c r="H1440" s="3" t="s">
        <v>1201</v>
      </c>
      <c r="I1440" s="3" t="s">
        <v>37718</v>
      </c>
      <c r="J1440" s="3" t="s">
        <v>1382</v>
      </c>
    </row>
    <row r="1441" spans="1:10" s="6" customFormat="1" ht="15" customHeight="1" x14ac:dyDescent="0.3">
      <c r="A1441" s="3" t="s">
        <v>366</v>
      </c>
      <c r="B1441" s="3" t="s">
        <v>367</v>
      </c>
      <c r="C1441" s="3" t="s">
        <v>468</v>
      </c>
      <c r="D1441" s="3" t="s">
        <v>469</v>
      </c>
      <c r="E1441" s="4">
        <v>25</v>
      </c>
      <c r="F1441" s="4">
        <v>34</v>
      </c>
      <c r="G1441" s="3" t="s">
        <v>1110</v>
      </c>
      <c r="H1441" s="3" t="s">
        <v>1225</v>
      </c>
      <c r="I1441" s="3" t="s">
        <v>37718</v>
      </c>
      <c r="J1441" s="3" t="s">
        <v>1382</v>
      </c>
    </row>
    <row r="1442" spans="1:10" s="6" customFormat="1" ht="15" customHeight="1" x14ac:dyDescent="0.3">
      <c r="A1442" s="3" t="s">
        <v>142</v>
      </c>
      <c r="B1442" s="3" t="s">
        <v>143</v>
      </c>
      <c r="C1442" s="3" t="s">
        <v>389</v>
      </c>
      <c r="D1442" s="3" t="s">
        <v>390</v>
      </c>
      <c r="E1442" s="4">
        <v>9</v>
      </c>
      <c r="F1442" s="4">
        <v>27</v>
      </c>
      <c r="G1442" s="3" t="s">
        <v>820</v>
      </c>
      <c r="H1442" s="3" t="s">
        <v>1127</v>
      </c>
      <c r="I1442" s="3" t="s">
        <v>37718</v>
      </c>
      <c r="J1442" s="3" t="s">
        <v>4865</v>
      </c>
    </row>
    <row r="1443" spans="1:10" s="6" customFormat="1" ht="15" customHeight="1" x14ac:dyDescent="0.3">
      <c r="A1443" s="3" t="s">
        <v>260</v>
      </c>
      <c r="B1443" s="3" t="s">
        <v>261</v>
      </c>
      <c r="C1443" s="3" t="s">
        <v>545</v>
      </c>
      <c r="D1443" s="3" t="s">
        <v>546</v>
      </c>
      <c r="E1443" s="4">
        <v>17</v>
      </c>
      <c r="F1443" s="4">
        <v>40</v>
      </c>
      <c r="G1443" s="3" t="s">
        <v>1005</v>
      </c>
      <c r="H1443" s="3" t="s">
        <v>1276</v>
      </c>
      <c r="I1443" s="3" t="s">
        <v>37718</v>
      </c>
      <c r="J1443" s="3" t="s">
        <v>7043</v>
      </c>
    </row>
    <row r="1444" spans="1:10" s="6" customFormat="1" ht="15" customHeight="1" x14ac:dyDescent="0.3">
      <c r="A1444" s="3" t="s">
        <v>389</v>
      </c>
      <c r="B1444" s="3" t="s">
        <v>390</v>
      </c>
      <c r="C1444" s="3" t="s">
        <v>42</v>
      </c>
      <c r="D1444" s="3" t="s">
        <v>43</v>
      </c>
      <c r="E1444" s="4">
        <v>27</v>
      </c>
      <c r="F1444" s="4">
        <v>2</v>
      </c>
      <c r="G1444" s="3" t="s">
        <v>1127</v>
      </c>
      <c r="H1444" s="3" t="s">
        <v>686</v>
      </c>
      <c r="I1444" s="3" t="s">
        <v>37718</v>
      </c>
      <c r="J1444" s="3" t="s">
        <v>4865</v>
      </c>
    </row>
    <row r="1445" spans="1:10" s="6" customFormat="1" ht="15" customHeight="1" x14ac:dyDescent="0.3">
      <c r="A1445" s="3" t="s">
        <v>389</v>
      </c>
      <c r="B1445" s="3" t="s">
        <v>390</v>
      </c>
      <c r="C1445" s="3" t="s">
        <v>71</v>
      </c>
      <c r="D1445" s="3" t="s">
        <v>72</v>
      </c>
      <c r="E1445" s="4">
        <v>27</v>
      </c>
      <c r="F1445" s="4">
        <v>4</v>
      </c>
      <c r="G1445" s="3" t="s">
        <v>1127</v>
      </c>
      <c r="H1445" s="3" t="s">
        <v>718</v>
      </c>
      <c r="I1445" s="3" t="s">
        <v>37718</v>
      </c>
      <c r="J1445" s="3" t="s">
        <v>4865</v>
      </c>
    </row>
    <row r="1446" spans="1:10" s="6" customFormat="1" ht="15" customHeight="1" x14ac:dyDescent="0.3">
      <c r="A1446" s="3" t="s">
        <v>260</v>
      </c>
      <c r="B1446" s="3" t="s">
        <v>261</v>
      </c>
      <c r="C1446" s="3" t="s">
        <v>86</v>
      </c>
      <c r="D1446" s="3" t="s">
        <v>87</v>
      </c>
      <c r="E1446" s="4">
        <v>17</v>
      </c>
      <c r="F1446" s="4">
        <v>5</v>
      </c>
      <c r="G1446" s="3" t="s">
        <v>1005</v>
      </c>
      <c r="H1446" s="3" t="s">
        <v>731</v>
      </c>
      <c r="I1446" s="3" t="s">
        <v>37718</v>
      </c>
      <c r="J1446" s="3" t="s">
        <v>4858</v>
      </c>
    </row>
    <row r="1447" spans="1:10" s="6" customFormat="1" ht="15" customHeight="1" x14ac:dyDescent="0.3">
      <c r="A1447" s="3" t="s">
        <v>260</v>
      </c>
      <c r="B1447" s="3" t="s">
        <v>261</v>
      </c>
      <c r="C1447" s="3" t="s">
        <v>219</v>
      </c>
      <c r="D1447" s="3" t="s">
        <v>220</v>
      </c>
      <c r="E1447" s="4">
        <v>17</v>
      </c>
      <c r="F1447" s="4">
        <v>14</v>
      </c>
      <c r="G1447" s="3" t="s">
        <v>1005</v>
      </c>
      <c r="H1447" s="3" t="s">
        <v>977</v>
      </c>
      <c r="I1447" s="3" t="s">
        <v>37718</v>
      </c>
      <c r="J1447" s="3" t="s">
        <v>4858</v>
      </c>
    </row>
    <row r="1448" spans="1:10" s="6" customFormat="1" ht="15" customHeight="1" x14ac:dyDescent="0.3">
      <c r="A1448" s="3" t="s">
        <v>260</v>
      </c>
      <c r="B1448" s="3" t="s">
        <v>261</v>
      </c>
      <c r="C1448" s="3" t="s">
        <v>272</v>
      </c>
      <c r="D1448" s="3" t="s">
        <v>273</v>
      </c>
      <c r="E1448" s="4">
        <v>17</v>
      </c>
      <c r="F1448" s="4">
        <v>18</v>
      </c>
      <c r="G1448" s="3" t="s">
        <v>1005</v>
      </c>
      <c r="H1448" s="3" t="s">
        <v>1009</v>
      </c>
      <c r="I1448" s="3" t="s">
        <v>37718</v>
      </c>
      <c r="J1448" s="3" t="s">
        <v>4858</v>
      </c>
    </row>
    <row r="1449" spans="1:10" s="6" customFormat="1" ht="15" customHeight="1" x14ac:dyDescent="0.3">
      <c r="A1449" s="3" t="s">
        <v>283</v>
      </c>
      <c r="B1449" s="3" t="s">
        <v>284</v>
      </c>
      <c r="C1449" s="3" t="s">
        <v>352</v>
      </c>
      <c r="D1449" s="3" t="s">
        <v>353</v>
      </c>
      <c r="E1449" s="4">
        <v>19</v>
      </c>
      <c r="F1449" s="4">
        <v>24</v>
      </c>
      <c r="G1449" s="3" t="s">
        <v>1019</v>
      </c>
      <c r="H1449" s="3" t="s">
        <v>1092</v>
      </c>
      <c r="I1449" s="3" t="s">
        <v>37718</v>
      </c>
      <c r="J1449" s="3" t="s">
        <v>6935</v>
      </c>
    </row>
    <row r="1450" spans="1:10" s="6" customFormat="1" ht="15" customHeight="1" x14ac:dyDescent="0.3">
      <c r="A1450" s="3" t="s">
        <v>283</v>
      </c>
      <c r="B1450" s="3" t="s">
        <v>284</v>
      </c>
      <c r="C1450" s="3" t="s">
        <v>97</v>
      </c>
      <c r="D1450" s="3" t="s">
        <v>98</v>
      </c>
      <c r="E1450" s="4">
        <v>19</v>
      </c>
      <c r="F1450" s="4">
        <v>6</v>
      </c>
      <c r="G1450" s="3" t="s">
        <v>1019</v>
      </c>
      <c r="H1450" s="3" t="s">
        <v>742</v>
      </c>
      <c r="I1450" s="3" t="s">
        <v>37718</v>
      </c>
      <c r="J1450" s="3" t="s">
        <v>6935</v>
      </c>
    </row>
    <row r="1451" spans="1:10" s="6" customFormat="1" ht="15" customHeight="1" x14ac:dyDescent="0.3">
      <c r="A1451" s="3" t="s">
        <v>142</v>
      </c>
      <c r="B1451" s="3" t="s">
        <v>143</v>
      </c>
      <c r="C1451" s="3" t="s">
        <v>158</v>
      </c>
      <c r="D1451" s="3" t="s">
        <v>159</v>
      </c>
      <c r="E1451" s="4">
        <v>9</v>
      </c>
      <c r="F1451" s="4">
        <v>10</v>
      </c>
      <c r="G1451" s="3" t="s">
        <v>820</v>
      </c>
      <c r="H1451" s="3" t="s">
        <v>854</v>
      </c>
      <c r="I1451" s="3" t="s">
        <v>37718</v>
      </c>
      <c r="J1451" s="3" t="s">
        <v>4865</v>
      </c>
    </row>
    <row r="1452" spans="1:10" s="6" customFormat="1" ht="15" customHeight="1" x14ac:dyDescent="0.3">
      <c r="A1452" s="3" t="s">
        <v>389</v>
      </c>
      <c r="B1452" s="3" t="s">
        <v>390</v>
      </c>
      <c r="C1452" s="3" t="s">
        <v>366</v>
      </c>
      <c r="D1452" s="3" t="s">
        <v>367</v>
      </c>
      <c r="E1452" s="4">
        <v>27</v>
      </c>
      <c r="F1452" s="4">
        <v>25</v>
      </c>
      <c r="G1452" s="3" t="s">
        <v>1127</v>
      </c>
      <c r="H1452" s="3" t="s">
        <v>1110</v>
      </c>
      <c r="I1452" s="3" t="s">
        <v>37718</v>
      </c>
      <c r="J1452" s="3" t="s">
        <v>4865</v>
      </c>
    </row>
    <row r="1453" spans="1:10" s="6" customFormat="1" ht="15" customHeight="1" x14ac:dyDescent="0.3">
      <c r="A1453" s="3" t="s">
        <v>389</v>
      </c>
      <c r="B1453" s="3" t="s">
        <v>390</v>
      </c>
      <c r="C1453" s="3" t="s">
        <v>352</v>
      </c>
      <c r="D1453" s="3" t="s">
        <v>353</v>
      </c>
      <c r="E1453" s="4">
        <v>27</v>
      </c>
      <c r="F1453" s="4">
        <v>24</v>
      </c>
      <c r="G1453" s="3" t="s">
        <v>1127</v>
      </c>
      <c r="H1453" s="3" t="s">
        <v>1092</v>
      </c>
      <c r="I1453" s="3" t="s">
        <v>37718</v>
      </c>
      <c r="J1453" s="3" t="s">
        <v>4865</v>
      </c>
    </row>
    <row r="1454" spans="1:10" s="6" customFormat="1" ht="15" customHeight="1" x14ac:dyDescent="0.3">
      <c r="A1454" s="3" t="s">
        <v>389</v>
      </c>
      <c r="B1454" s="3" t="s">
        <v>390</v>
      </c>
      <c r="C1454" s="3" t="s">
        <v>57</v>
      </c>
      <c r="D1454" s="3" t="s">
        <v>58</v>
      </c>
      <c r="E1454" s="4">
        <v>27</v>
      </c>
      <c r="F1454" s="4">
        <v>3</v>
      </c>
      <c r="G1454" s="3" t="s">
        <v>1127</v>
      </c>
      <c r="H1454" s="3" t="s">
        <v>705</v>
      </c>
      <c r="I1454" s="3" t="s">
        <v>37718</v>
      </c>
      <c r="J1454" s="3" t="s">
        <v>4865</v>
      </c>
    </row>
    <row r="1455" spans="1:10" s="6" customFormat="1" ht="15" customHeight="1" x14ac:dyDescent="0.3">
      <c r="A1455" s="3" t="s">
        <v>389</v>
      </c>
      <c r="B1455" s="3" t="s">
        <v>390</v>
      </c>
      <c r="C1455" s="3" t="s">
        <v>337</v>
      </c>
      <c r="D1455" s="3" t="s">
        <v>338</v>
      </c>
      <c r="E1455" s="4">
        <v>27</v>
      </c>
      <c r="F1455" s="4">
        <v>23</v>
      </c>
      <c r="G1455" s="3" t="s">
        <v>1127</v>
      </c>
      <c r="H1455" s="3" t="s">
        <v>1068</v>
      </c>
      <c r="I1455" s="3" t="s">
        <v>37718</v>
      </c>
      <c r="J1455" s="3" t="s">
        <v>4865</v>
      </c>
    </row>
    <row r="1456" spans="1:10" s="6" customFormat="1" ht="15" customHeight="1" x14ac:dyDescent="0.3">
      <c r="A1456" s="3" t="s">
        <v>389</v>
      </c>
      <c r="B1456" s="3" t="s">
        <v>390</v>
      </c>
      <c r="C1456" s="3" t="s">
        <v>295</v>
      </c>
      <c r="D1456" s="3" t="s">
        <v>296</v>
      </c>
      <c r="E1456" s="4">
        <v>27</v>
      </c>
      <c r="F1456" s="4">
        <v>20</v>
      </c>
      <c r="G1456" s="3" t="s">
        <v>1127</v>
      </c>
      <c r="H1456" s="3" t="s">
        <v>1028</v>
      </c>
      <c r="I1456" s="3" t="s">
        <v>37718</v>
      </c>
      <c r="J1456" s="3" t="s">
        <v>4865</v>
      </c>
    </row>
    <row r="1457" spans="1:10" s="6" customFormat="1" ht="15" customHeight="1" x14ac:dyDescent="0.3">
      <c r="A1457" s="3" t="s">
        <v>389</v>
      </c>
      <c r="B1457" s="3" t="s">
        <v>390</v>
      </c>
      <c r="C1457" s="3" t="s">
        <v>246</v>
      </c>
      <c r="D1457" s="3" t="s">
        <v>247</v>
      </c>
      <c r="E1457" s="4">
        <v>27</v>
      </c>
      <c r="F1457" s="4">
        <v>16</v>
      </c>
      <c r="G1457" s="3" t="s">
        <v>1127</v>
      </c>
      <c r="H1457" s="3" t="s">
        <v>989</v>
      </c>
      <c r="I1457" s="3" t="s">
        <v>37718</v>
      </c>
      <c r="J1457" s="3" t="s">
        <v>4865</v>
      </c>
    </row>
    <row r="1458" spans="1:10" s="6" customFormat="1" ht="15" customHeight="1" x14ac:dyDescent="0.3">
      <c r="A1458" s="3" t="s">
        <v>389</v>
      </c>
      <c r="B1458" s="3" t="s">
        <v>390</v>
      </c>
      <c r="C1458" s="3" t="s">
        <v>189</v>
      </c>
      <c r="D1458" s="3" t="s">
        <v>190</v>
      </c>
      <c r="E1458" s="4">
        <v>27</v>
      </c>
      <c r="F1458" s="4">
        <v>12</v>
      </c>
      <c r="G1458" s="3" t="s">
        <v>1127</v>
      </c>
      <c r="H1458" s="3" t="s">
        <v>948</v>
      </c>
      <c r="I1458" s="3" t="s">
        <v>37718</v>
      </c>
      <c r="J1458" s="3" t="s">
        <v>4865</v>
      </c>
    </row>
    <row r="1459" spans="1:10" s="6" customFormat="1" ht="15" customHeight="1" x14ac:dyDescent="0.3">
      <c r="A1459" s="3" t="s">
        <v>389</v>
      </c>
      <c r="B1459" s="3" t="s">
        <v>390</v>
      </c>
      <c r="C1459" s="3" t="s">
        <v>173</v>
      </c>
      <c r="D1459" s="3" t="s">
        <v>174</v>
      </c>
      <c r="E1459" s="4">
        <v>27</v>
      </c>
      <c r="F1459" s="4">
        <v>11</v>
      </c>
      <c r="G1459" s="3" t="s">
        <v>1127</v>
      </c>
      <c r="H1459" s="3" t="s">
        <v>867</v>
      </c>
      <c r="I1459" s="3" t="s">
        <v>37718</v>
      </c>
      <c r="J1459" s="3" t="s">
        <v>4865</v>
      </c>
    </row>
    <row r="1460" spans="1:10" s="6" customFormat="1" ht="15" customHeight="1" x14ac:dyDescent="0.3">
      <c r="A1460" s="3" t="s">
        <v>389</v>
      </c>
      <c r="B1460" s="3" t="s">
        <v>390</v>
      </c>
      <c r="C1460" s="3" t="s">
        <v>158</v>
      </c>
      <c r="D1460" s="3" t="s">
        <v>159</v>
      </c>
      <c r="E1460" s="4">
        <v>27</v>
      </c>
      <c r="F1460" s="4">
        <v>10</v>
      </c>
      <c r="G1460" s="3" t="s">
        <v>1127</v>
      </c>
      <c r="H1460" s="3" t="s">
        <v>854</v>
      </c>
      <c r="I1460" s="3" t="s">
        <v>37718</v>
      </c>
      <c r="J1460" s="3" t="s">
        <v>4865</v>
      </c>
    </row>
    <row r="1461" spans="1:10" s="6" customFormat="1" ht="15" customHeight="1" x14ac:dyDescent="0.3">
      <c r="A1461" s="3" t="s">
        <v>389</v>
      </c>
      <c r="B1461" s="3" t="s">
        <v>390</v>
      </c>
      <c r="C1461" s="3" t="s">
        <v>142</v>
      </c>
      <c r="D1461" s="3" t="s">
        <v>143</v>
      </c>
      <c r="E1461" s="4">
        <v>27</v>
      </c>
      <c r="F1461" s="4">
        <v>9</v>
      </c>
      <c r="G1461" s="3" t="s">
        <v>1127</v>
      </c>
      <c r="H1461" s="3" t="s">
        <v>820</v>
      </c>
      <c r="I1461" s="3" t="s">
        <v>37718</v>
      </c>
      <c r="J1461" s="3" t="s">
        <v>4865</v>
      </c>
    </row>
    <row r="1462" spans="1:10" s="6" customFormat="1" ht="15" customHeight="1" x14ac:dyDescent="0.3">
      <c r="A1462" s="3" t="s">
        <v>389</v>
      </c>
      <c r="B1462" s="3" t="s">
        <v>390</v>
      </c>
      <c r="C1462" s="3" t="s">
        <v>112</v>
      </c>
      <c r="D1462" s="3" t="s">
        <v>113</v>
      </c>
      <c r="E1462" s="4">
        <v>27</v>
      </c>
      <c r="F1462" s="4">
        <v>7</v>
      </c>
      <c r="G1462" s="3" t="s">
        <v>1127</v>
      </c>
      <c r="H1462" s="3" t="s">
        <v>749</v>
      </c>
      <c r="I1462" s="3" t="s">
        <v>37718</v>
      </c>
      <c r="J1462" s="3" t="s">
        <v>4865</v>
      </c>
    </row>
    <row r="1463" spans="1:10" s="6" customFormat="1" ht="15" customHeight="1" x14ac:dyDescent="0.3">
      <c r="A1463" s="3" t="s">
        <v>389</v>
      </c>
      <c r="B1463" s="3" t="s">
        <v>390</v>
      </c>
      <c r="C1463" s="3" t="s">
        <v>86</v>
      </c>
      <c r="D1463" s="3" t="s">
        <v>87</v>
      </c>
      <c r="E1463" s="4">
        <v>27</v>
      </c>
      <c r="F1463" s="4">
        <v>5</v>
      </c>
      <c r="G1463" s="3" t="s">
        <v>1127</v>
      </c>
      <c r="H1463" s="3" t="s">
        <v>731</v>
      </c>
      <c r="I1463" s="3" t="s">
        <v>37718</v>
      </c>
      <c r="J1463" s="3" t="s">
        <v>4865</v>
      </c>
    </row>
    <row r="1464" spans="1:10" s="6" customFormat="1" ht="15" customHeight="1" x14ac:dyDescent="0.3">
      <c r="A1464" s="3" t="s">
        <v>389</v>
      </c>
      <c r="B1464" s="3" t="s">
        <v>390</v>
      </c>
      <c r="C1464" s="3" t="s">
        <v>307</v>
      </c>
      <c r="D1464" s="3" t="s">
        <v>308</v>
      </c>
      <c r="E1464" s="4">
        <v>27</v>
      </c>
      <c r="F1464" s="4">
        <v>21</v>
      </c>
      <c r="G1464" s="3" t="s">
        <v>1127</v>
      </c>
      <c r="H1464" s="3" t="s">
        <v>1051</v>
      </c>
      <c r="I1464" s="3" t="s">
        <v>37718</v>
      </c>
      <c r="J1464" s="3" t="s">
        <v>4865</v>
      </c>
    </row>
    <row r="1465" spans="1:10" s="6" customFormat="1" ht="15" customHeight="1" x14ac:dyDescent="0.3">
      <c r="A1465" s="3" t="s">
        <v>42</v>
      </c>
      <c r="B1465" s="3" t="s">
        <v>43</v>
      </c>
      <c r="C1465" s="3" t="s">
        <v>232</v>
      </c>
      <c r="D1465" s="3" t="s">
        <v>233</v>
      </c>
      <c r="E1465" s="4">
        <v>2</v>
      </c>
      <c r="F1465" s="4">
        <v>15</v>
      </c>
      <c r="G1465" s="3" t="s">
        <v>686</v>
      </c>
      <c r="H1465" s="3" t="s">
        <v>986</v>
      </c>
      <c r="I1465" s="3" t="s">
        <v>37718</v>
      </c>
      <c r="J1465" s="3" t="s">
        <v>6894</v>
      </c>
    </row>
    <row r="1466" spans="1:10" s="6" customFormat="1" ht="15" customHeight="1" x14ac:dyDescent="0.3">
      <c r="A1466" s="3" t="s">
        <v>337</v>
      </c>
      <c r="B1466" s="3" t="s">
        <v>338</v>
      </c>
      <c r="C1466" s="3" t="s">
        <v>173</v>
      </c>
      <c r="D1466" s="3" t="s">
        <v>174</v>
      </c>
      <c r="E1466" s="4">
        <v>23</v>
      </c>
      <c r="F1466" s="4">
        <v>11</v>
      </c>
      <c r="G1466" s="3" t="s">
        <v>1068</v>
      </c>
      <c r="H1466" s="3" t="s">
        <v>867</v>
      </c>
      <c r="I1466" s="3" t="s">
        <v>37718</v>
      </c>
      <c r="J1466" s="3" t="s">
        <v>6954</v>
      </c>
    </row>
    <row r="1467" spans="1:10" s="6" customFormat="1" ht="15" customHeight="1" x14ac:dyDescent="0.3">
      <c r="A1467" s="3" t="s">
        <v>42</v>
      </c>
      <c r="B1467" s="3" t="s">
        <v>43</v>
      </c>
      <c r="C1467" s="3" t="s">
        <v>337</v>
      </c>
      <c r="D1467" s="3" t="s">
        <v>338</v>
      </c>
      <c r="E1467" s="4">
        <v>2</v>
      </c>
      <c r="F1467" s="4">
        <v>23</v>
      </c>
      <c r="G1467" s="3" t="s">
        <v>686</v>
      </c>
      <c r="H1467" s="3" t="s">
        <v>1068</v>
      </c>
      <c r="I1467" s="3" t="s">
        <v>37718</v>
      </c>
      <c r="J1467" s="3" t="s">
        <v>6894</v>
      </c>
    </row>
    <row r="1468" spans="1:10" s="6" customFormat="1" ht="15" customHeight="1" x14ac:dyDescent="0.3">
      <c r="A1468" s="3" t="s">
        <v>605</v>
      </c>
      <c r="B1468" s="3" t="s">
        <v>606</v>
      </c>
      <c r="C1468" s="3" t="s">
        <v>173</v>
      </c>
      <c r="D1468" s="3" t="s">
        <v>174</v>
      </c>
      <c r="E1468" s="4">
        <v>45</v>
      </c>
      <c r="F1468" s="4">
        <v>11</v>
      </c>
      <c r="G1468" s="3" t="s">
        <v>1340</v>
      </c>
      <c r="H1468" s="3" t="s">
        <v>867</v>
      </c>
      <c r="I1468" s="3" t="s">
        <v>37718</v>
      </c>
      <c r="J1468" s="3" t="s">
        <v>4865</v>
      </c>
    </row>
    <row r="1469" spans="1:10" s="6" customFormat="1" ht="15" customHeight="1" x14ac:dyDescent="0.3">
      <c r="A1469" s="3" t="s">
        <v>605</v>
      </c>
      <c r="B1469" s="3" t="s">
        <v>606</v>
      </c>
      <c r="C1469" s="3" t="s">
        <v>189</v>
      </c>
      <c r="D1469" s="3" t="s">
        <v>190</v>
      </c>
      <c r="E1469" s="4">
        <v>45</v>
      </c>
      <c r="F1469" s="4">
        <v>12</v>
      </c>
      <c r="G1469" s="3" t="s">
        <v>1340</v>
      </c>
      <c r="H1469" s="3" t="s">
        <v>948</v>
      </c>
      <c r="I1469" s="3" t="s">
        <v>37718</v>
      </c>
      <c r="J1469" s="3" t="s">
        <v>4865</v>
      </c>
    </row>
    <row r="1470" spans="1:10" s="6" customFormat="1" ht="15" customHeight="1" x14ac:dyDescent="0.3">
      <c r="A1470" s="3" t="s">
        <v>605</v>
      </c>
      <c r="B1470" s="3" t="s">
        <v>606</v>
      </c>
      <c r="C1470" s="3" t="s">
        <v>246</v>
      </c>
      <c r="D1470" s="3" t="s">
        <v>247</v>
      </c>
      <c r="E1470" s="4">
        <v>45</v>
      </c>
      <c r="F1470" s="4">
        <v>16</v>
      </c>
      <c r="G1470" s="3" t="s">
        <v>1340</v>
      </c>
      <c r="H1470" s="3" t="s">
        <v>989</v>
      </c>
      <c r="I1470" s="3" t="s">
        <v>37718</v>
      </c>
      <c r="J1470" s="3" t="s">
        <v>4865</v>
      </c>
    </row>
    <row r="1471" spans="1:10" s="6" customFormat="1" ht="15" customHeight="1" x14ac:dyDescent="0.3">
      <c r="A1471" s="3" t="s">
        <v>605</v>
      </c>
      <c r="B1471" s="3" t="s">
        <v>606</v>
      </c>
      <c r="C1471" s="3" t="s">
        <v>295</v>
      </c>
      <c r="D1471" s="3" t="s">
        <v>296</v>
      </c>
      <c r="E1471" s="4">
        <v>45</v>
      </c>
      <c r="F1471" s="4">
        <v>20</v>
      </c>
      <c r="G1471" s="3" t="s">
        <v>1340</v>
      </c>
      <c r="H1471" s="3" t="s">
        <v>1028</v>
      </c>
      <c r="I1471" s="3" t="s">
        <v>37718</v>
      </c>
      <c r="J1471" s="3" t="s">
        <v>4865</v>
      </c>
    </row>
    <row r="1472" spans="1:10" s="6" customFormat="1" ht="15" customHeight="1" x14ac:dyDescent="0.3">
      <c r="A1472" s="3" t="s">
        <v>605</v>
      </c>
      <c r="B1472" s="3" t="s">
        <v>606</v>
      </c>
      <c r="C1472" s="3" t="s">
        <v>307</v>
      </c>
      <c r="D1472" s="3" t="s">
        <v>308</v>
      </c>
      <c r="E1472" s="4">
        <v>45</v>
      </c>
      <c r="F1472" s="4">
        <v>21</v>
      </c>
      <c r="G1472" s="3" t="s">
        <v>1340</v>
      </c>
      <c r="H1472" s="3" t="s">
        <v>1051</v>
      </c>
      <c r="I1472" s="3" t="s">
        <v>37718</v>
      </c>
      <c r="J1472" s="3" t="s">
        <v>4865</v>
      </c>
    </row>
    <row r="1473" spans="1:10" s="6" customFormat="1" ht="15" customHeight="1" x14ac:dyDescent="0.3">
      <c r="A1473" s="3" t="s">
        <v>605</v>
      </c>
      <c r="B1473" s="3" t="s">
        <v>606</v>
      </c>
      <c r="C1473" s="3" t="s">
        <v>337</v>
      </c>
      <c r="D1473" s="3" t="s">
        <v>338</v>
      </c>
      <c r="E1473" s="4">
        <v>45</v>
      </c>
      <c r="F1473" s="4">
        <v>23</v>
      </c>
      <c r="G1473" s="3" t="s">
        <v>1340</v>
      </c>
      <c r="H1473" s="3" t="s">
        <v>1068</v>
      </c>
      <c r="I1473" s="3" t="s">
        <v>37718</v>
      </c>
      <c r="J1473" s="3" t="s">
        <v>4865</v>
      </c>
    </row>
    <row r="1474" spans="1:10" s="6" customFormat="1" ht="15" customHeight="1" x14ac:dyDescent="0.3">
      <c r="A1474" s="3" t="s">
        <v>605</v>
      </c>
      <c r="B1474" s="3" t="s">
        <v>606</v>
      </c>
      <c r="C1474" s="3" t="s">
        <v>352</v>
      </c>
      <c r="D1474" s="3" t="s">
        <v>353</v>
      </c>
      <c r="E1474" s="4">
        <v>45</v>
      </c>
      <c r="F1474" s="4">
        <v>24</v>
      </c>
      <c r="G1474" s="3" t="s">
        <v>1340</v>
      </c>
      <c r="H1474" s="3" t="s">
        <v>1092</v>
      </c>
      <c r="I1474" s="3" t="s">
        <v>37718</v>
      </c>
      <c r="J1474" s="3" t="s">
        <v>4865</v>
      </c>
    </row>
    <row r="1475" spans="1:10" s="6" customFormat="1" ht="15" customHeight="1" x14ac:dyDescent="0.3">
      <c r="A1475" s="3" t="s">
        <v>605</v>
      </c>
      <c r="B1475" s="3" t="s">
        <v>606</v>
      </c>
      <c r="C1475" s="3" t="s">
        <v>366</v>
      </c>
      <c r="D1475" s="3" t="s">
        <v>367</v>
      </c>
      <c r="E1475" s="4">
        <v>45</v>
      </c>
      <c r="F1475" s="4">
        <v>25</v>
      </c>
      <c r="G1475" s="3" t="s">
        <v>1340</v>
      </c>
      <c r="H1475" s="3" t="s">
        <v>1110</v>
      </c>
      <c r="I1475" s="3" t="s">
        <v>37718</v>
      </c>
      <c r="J1475" s="3" t="s">
        <v>4865</v>
      </c>
    </row>
    <row r="1476" spans="1:10" s="6" customFormat="1" ht="15" customHeight="1" x14ac:dyDescent="0.3">
      <c r="A1476" s="3" t="s">
        <v>605</v>
      </c>
      <c r="B1476" s="3" t="s">
        <v>606</v>
      </c>
      <c r="C1476" s="3" t="s">
        <v>376</v>
      </c>
      <c r="D1476" s="3" t="s">
        <v>377</v>
      </c>
      <c r="E1476" s="4">
        <v>45</v>
      </c>
      <c r="F1476" s="4">
        <v>26</v>
      </c>
      <c r="G1476" s="3" t="s">
        <v>1340</v>
      </c>
      <c r="H1476" s="3" t="s">
        <v>1119</v>
      </c>
      <c r="I1476" s="3" t="s">
        <v>37718</v>
      </c>
      <c r="J1476" s="3" t="s">
        <v>4865</v>
      </c>
    </row>
    <row r="1477" spans="1:10" s="6" customFormat="1" ht="15" customHeight="1" x14ac:dyDescent="0.3">
      <c r="A1477" s="3" t="s">
        <v>605</v>
      </c>
      <c r="B1477" s="3" t="s">
        <v>606</v>
      </c>
      <c r="C1477" s="3" t="s">
        <v>389</v>
      </c>
      <c r="D1477" s="3" t="s">
        <v>390</v>
      </c>
      <c r="E1477" s="4">
        <v>45</v>
      </c>
      <c r="F1477" s="4">
        <v>27</v>
      </c>
      <c r="G1477" s="3" t="s">
        <v>1340</v>
      </c>
      <c r="H1477" s="3" t="s">
        <v>1127</v>
      </c>
      <c r="I1477" s="3" t="s">
        <v>37718</v>
      </c>
      <c r="J1477" s="3" t="s">
        <v>4865</v>
      </c>
    </row>
    <row r="1478" spans="1:10" s="6" customFormat="1" ht="15" customHeight="1" x14ac:dyDescent="0.3">
      <c r="A1478" s="3" t="s">
        <v>605</v>
      </c>
      <c r="B1478" s="3" t="s">
        <v>606</v>
      </c>
      <c r="C1478" s="3" t="s">
        <v>448</v>
      </c>
      <c r="D1478" s="3" t="s">
        <v>449</v>
      </c>
      <c r="E1478" s="4">
        <v>45</v>
      </c>
      <c r="F1478" s="4">
        <v>32</v>
      </c>
      <c r="G1478" s="3" t="s">
        <v>1340</v>
      </c>
      <c r="H1478" s="3" t="s">
        <v>1201</v>
      </c>
      <c r="I1478" s="3" t="s">
        <v>37718</v>
      </c>
      <c r="J1478" s="3" t="s">
        <v>4865</v>
      </c>
    </row>
    <row r="1479" spans="1:10" s="6" customFormat="1" ht="15" customHeight="1" x14ac:dyDescent="0.3">
      <c r="A1479" s="3" t="s">
        <v>605</v>
      </c>
      <c r="B1479" s="3" t="s">
        <v>606</v>
      </c>
      <c r="C1479" s="3" t="s">
        <v>493</v>
      </c>
      <c r="D1479" s="3" t="s">
        <v>494</v>
      </c>
      <c r="E1479" s="4">
        <v>45</v>
      </c>
      <c r="F1479" s="4">
        <v>36</v>
      </c>
      <c r="G1479" s="3" t="s">
        <v>1340</v>
      </c>
      <c r="H1479" s="3" t="s">
        <v>1241</v>
      </c>
      <c r="I1479" s="3" t="s">
        <v>37718</v>
      </c>
      <c r="J1479" s="3" t="s">
        <v>4865</v>
      </c>
    </row>
    <row r="1480" spans="1:10" s="6" customFormat="1" ht="15" customHeight="1" x14ac:dyDescent="0.3">
      <c r="A1480" s="3" t="s">
        <v>605</v>
      </c>
      <c r="B1480" s="3" t="s">
        <v>606</v>
      </c>
      <c r="C1480" s="3" t="s">
        <v>504</v>
      </c>
      <c r="D1480" s="3" t="s">
        <v>505</v>
      </c>
      <c r="E1480" s="4">
        <v>45</v>
      </c>
      <c r="F1480" s="4">
        <v>37</v>
      </c>
      <c r="G1480" s="3" t="s">
        <v>1340</v>
      </c>
      <c r="H1480" s="3" t="s">
        <v>1246</v>
      </c>
      <c r="I1480" s="3" t="s">
        <v>37718</v>
      </c>
      <c r="J1480" s="3" t="s">
        <v>4865</v>
      </c>
    </row>
    <row r="1481" spans="1:10" s="6" customFormat="1" ht="15" customHeight="1" x14ac:dyDescent="0.3">
      <c r="A1481" s="3" t="s">
        <v>605</v>
      </c>
      <c r="B1481" s="3" t="s">
        <v>606</v>
      </c>
      <c r="C1481" s="3" t="s">
        <v>545</v>
      </c>
      <c r="D1481" s="3" t="s">
        <v>546</v>
      </c>
      <c r="E1481" s="4">
        <v>45</v>
      </c>
      <c r="F1481" s="4">
        <v>40</v>
      </c>
      <c r="G1481" s="3" t="s">
        <v>1340</v>
      </c>
      <c r="H1481" s="3" t="s">
        <v>1276</v>
      </c>
      <c r="I1481" s="3" t="s">
        <v>37718</v>
      </c>
      <c r="J1481" s="3" t="s">
        <v>4865</v>
      </c>
    </row>
    <row r="1482" spans="1:10" s="6" customFormat="1" ht="15" customHeight="1" x14ac:dyDescent="0.3">
      <c r="A1482" s="3" t="s">
        <v>605</v>
      </c>
      <c r="B1482" s="3" t="s">
        <v>606</v>
      </c>
      <c r="C1482" s="3" t="s">
        <v>568</v>
      </c>
      <c r="D1482" s="3" t="s">
        <v>569</v>
      </c>
      <c r="E1482" s="4">
        <v>45</v>
      </c>
      <c r="F1482" s="4">
        <v>42</v>
      </c>
      <c r="G1482" s="3" t="s">
        <v>1340</v>
      </c>
      <c r="H1482" s="3" t="s">
        <v>1302</v>
      </c>
      <c r="I1482" s="3" t="s">
        <v>37718</v>
      </c>
      <c r="J1482" s="3" t="s">
        <v>4865</v>
      </c>
    </row>
    <row r="1483" spans="1:10" s="6" customFormat="1" ht="15" customHeight="1" x14ac:dyDescent="0.3">
      <c r="A1483" s="3" t="s">
        <v>605</v>
      </c>
      <c r="B1483" s="3" t="s">
        <v>606</v>
      </c>
      <c r="C1483" s="3" t="s">
        <v>581</v>
      </c>
      <c r="D1483" s="3" t="s">
        <v>582</v>
      </c>
      <c r="E1483" s="4">
        <v>45</v>
      </c>
      <c r="F1483" s="4">
        <v>43</v>
      </c>
      <c r="G1483" s="3" t="s">
        <v>1340</v>
      </c>
      <c r="H1483" s="3" t="s">
        <v>1321</v>
      </c>
      <c r="I1483" s="3" t="s">
        <v>37718</v>
      </c>
      <c r="J1483" s="3" t="s">
        <v>4865</v>
      </c>
    </row>
    <row r="1484" spans="1:10" s="6" customFormat="1" ht="15" customHeight="1" x14ac:dyDescent="0.3">
      <c r="A1484" s="3" t="s">
        <v>605</v>
      </c>
      <c r="B1484" s="3" t="s">
        <v>606</v>
      </c>
      <c r="C1484" s="3" t="s">
        <v>545</v>
      </c>
      <c r="D1484" s="3" t="s">
        <v>546</v>
      </c>
      <c r="E1484" s="4">
        <v>45</v>
      </c>
      <c r="F1484" s="4">
        <v>40</v>
      </c>
      <c r="G1484" s="3" t="s">
        <v>1340</v>
      </c>
      <c r="H1484" s="3" t="s">
        <v>1276</v>
      </c>
      <c r="I1484" s="3" t="s">
        <v>37718</v>
      </c>
      <c r="J1484" s="3" t="s">
        <v>7176</v>
      </c>
    </row>
    <row r="1485" spans="1:10" s="6" customFormat="1" ht="15" customHeight="1" x14ac:dyDescent="0.3">
      <c r="A1485" s="3" t="s">
        <v>246</v>
      </c>
      <c r="B1485" s="3" t="s">
        <v>247</v>
      </c>
      <c r="C1485" s="3" t="s">
        <v>307</v>
      </c>
      <c r="D1485" s="3" t="s">
        <v>308</v>
      </c>
      <c r="E1485" s="4">
        <v>16</v>
      </c>
      <c r="F1485" s="4">
        <v>21</v>
      </c>
      <c r="G1485" s="3" t="s">
        <v>989</v>
      </c>
      <c r="H1485" s="3" t="s">
        <v>1051</v>
      </c>
      <c r="I1485" s="3" t="s">
        <v>37718</v>
      </c>
      <c r="J1485" s="3" t="s">
        <v>4865</v>
      </c>
    </row>
    <row r="1486" spans="1:10" s="6" customFormat="1" ht="15" customHeight="1" x14ac:dyDescent="0.3">
      <c r="A1486" s="3" t="s">
        <v>246</v>
      </c>
      <c r="B1486" s="3" t="s">
        <v>247</v>
      </c>
      <c r="C1486" s="3" t="s">
        <v>337</v>
      </c>
      <c r="D1486" s="3" t="s">
        <v>338</v>
      </c>
      <c r="E1486" s="4">
        <v>16</v>
      </c>
      <c r="F1486" s="4">
        <v>23</v>
      </c>
      <c r="G1486" s="3" t="s">
        <v>989</v>
      </c>
      <c r="H1486" s="3" t="s">
        <v>1068</v>
      </c>
      <c r="I1486" s="3" t="s">
        <v>37718</v>
      </c>
      <c r="J1486" s="3" t="s">
        <v>4865</v>
      </c>
    </row>
    <row r="1487" spans="1:10" s="6" customFormat="1" ht="15" customHeight="1" x14ac:dyDescent="0.3">
      <c r="A1487" s="3" t="s">
        <v>246</v>
      </c>
      <c r="B1487" s="3" t="s">
        <v>247</v>
      </c>
      <c r="C1487" s="3" t="s">
        <v>352</v>
      </c>
      <c r="D1487" s="3" t="s">
        <v>353</v>
      </c>
      <c r="E1487" s="4">
        <v>16</v>
      </c>
      <c r="F1487" s="4">
        <v>24</v>
      </c>
      <c r="G1487" s="3" t="s">
        <v>989</v>
      </c>
      <c r="H1487" s="3" t="s">
        <v>1092</v>
      </c>
      <c r="I1487" s="3" t="s">
        <v>37718</v>
      </c>
      <c r="J1487" s="3" t="s">
        <v>4865</v>
      </c>
    </row>
    <row r="1488" spans="1:10" s="6" customFormat="1" ht="15" customHeight="1" x14ac:dyDescent="0.3">
      <c r="A1488" s="3" t="s">
        <v>246</v>
      </c>
      <c r="B1488" s="3" t="s">
        <v>247</v>
      </c>
      <c r="C1488" s="3" t="s">
        <v>366</v>
      </c>
      <c r="D1488" s="3" t="s">
        <v>367</v>
      </c>
      <c r="E1488" s="4">
        <v>16</v>
      </c>
      <c r="F1488" s="4">
        <v>25</v>
      </c>
      <c r="G1488" s="3" t="s">
        <v>989</v>
      </c>
      <c r="H1488" s="3" t="s">
        <v>1110</v>
      </c>
      <c r="I1488" s="3" t="s">
        <v>37718</v>
      </c>
      <c r="J1488" s="3" t="s">
        <v>4865</v>
      </c>
    </row>
    <row r="1489" spans="1:10" s="6" customFormat="1" ht="15" customHeight="1" x14ac:dyDescent="0.3">
      <c r="A1489" s="3" t="s">
        <v>605</v>
      </c>
      <c r="B1489" s="3" t="s">
        <v>606</v>
      </c>
      <c r="C1489" s="3" t="s">
        <v>158</v>
      </c>
      <c r="D1489" s="3" t="s">
        <v>159</v>
      </c>
      <c r="E1489" s="4">
        <v>45</v>
      </c>
      <c r="F1489" s="4">
        <v>10</v>
      </c>
      <c r="G1489" s="3" t="s">
        <v>1340</v>
      </c>
      <c r="H1489" s="3" t="s">
        <v>854</v>
      </c>
      <c r="I1489" s="3" t="s">
        <v>37718</v>
      </c>
      <c r="J1489" s="3" t="s">
        <v>4865</v>
      </c>
    </row>
    <row r="1490" spans="1:10" s="6" customFormat="1" ht="15" customHeight="1" x14ac:dyDescent="0.3">
      <c r="A1490" s="3" t="s">
        <v>605</v>
      </c>
      <c r="B1490" s="3" t="s">
        <v>606</v>
      </c>
      <c r="C1490" s="3" t="s">
        <v>142</v>
      </c>
      <c r="D1490" s="3" t="s">
        <v>143</v>
      </c>
      <c r="E1490" s="4">
        <v>45</v>
      </c>
      <c r="F1490" s="4">
        <v>9</v>
      </c>
      <c r="G1490" s="3" t="s">
        <v>1340</v>
      </c>
      <c r="H1490" s="3" t="s">
        <v>820</v>
      </c>
      <c r="I1490" s="3" t="s">
        <v>37718</v>
      </c>
      <c r="J1490" s="3" t="s">
        <v>4865</v>
      </c>
    </row>
    <row r="1491" spans="1:10" s="6" customFormat="1" ht="15" customHeight="1" x14ac:dyDescent="0.3">
      <c r="A1491" s="3" t="s">
        <v>605</v>
      </c>
      <c r="B1491" s="3" t="s">
        <v>606</v>
      </c>
      <c r="C1491" s="3" t="s">
        <v>112</v>
      </c>
      <c r="D1491" s="3" t="s">
        <v>113</v>
      </c>
      <c r="E1491" s="4">
        <v>45</v>
      </c>
      <c r="F1491" s="4">
        <v>7</v>
      </c>
      <c r="G1491" s="3" t="s">
        <v>1340</v>
      </c>
      <c r="H1491" s="3" t="s">
        <v>749</v>
      </c>
      <c r="I1491" s="3" t="s">
        <v>37718</v>
      </c>
      <c r="J1491" s="3" t="s">
        <v>4865</v>
      </c>
    </row>
    <row r="1492" spans="1:10" s="6" customFormat="1" ht="15" customHeight="1" x14ac:dyDescent="0.3">
      <c r="A1492" s="3" t="s">
        <v>605</v>
      </c>
      <c r="B1492" s="3" t="s">
        <v>606</v>
      </c>
      <c r="C1492" s="3" t="s">
        <v>86</v>
      </c>
      <c r="D1492" s="3" t="s">
        <v>87</v>
      </c>
      <c r="E1492" s="4">
        <v>45</v>
      </c>
      <c r="F1492" s="4">
        <v>5</v>
      </c>
      <c r="G1492" s="3" t="s">
        <v>1340</v>
      </c>
      <c r="H1492" s="3" t="s">
        <v>731</v>
      </c>
      <c r="I1492" s="3" t="s">
        <v>37718</v>
      </c>
      <c r="J1492" s="3" t="s">
        <v>4865</v>
      </c>
    </row>
    <row r="1493" spans="1:10" s="6" customFormat="1" ht="15" customHeight="1" x14ac:dyDescent="0.3">
      <c r="A1493" s="3" t="s">
        <v>376</v>
      </c>
      <c r="B1493" s="3" t="s">
        <v>377</v>
      </c>
      <c r="C1493" s="3" t="s">
        <v>232</v>
      </c>
      <c r="D1493" s="3" t="s">
        <v>233</v>
      </c>
      <c r="E1493" s="4">
        <v>26</v>
      </c>
      <c r="F1493" s="4">
        <v>15</v>
      </c>
      <c r="G1493" s="3" t="s">
        <v>1119</v>
      </c>
      <c r="H1493" s="3" t="s">
        <v>986</v>
      </c>
      <c r="I1493" s="3" t="s">
        <v>37718</v>
      </c>
      <c r="J1493" s="3" t="s">
        <v>6299</v>
      </c>
    </row>
    <row r="1494" spans="1:10" s="6" customFormat="1" ht="15" customHeight="1" x14ac:dyDescent="0.3">
      <c r="A1494" s="3" t="s">
        <v>376</v>
      </c>
      <c r="B1494" s="3" t="s">
        <v>377</v>
      </c>
      <c r="C1494" s="3" t="s">
        <v>246</v>
      </c>
      <c r="D1494" s="3" t="s">
        <v>247</v>
      </c>
      <c r="E1494" s="4">
        <v>26</v>
      </c>
      <c r="F1494" s="4">
        <v>16</v>
      </c>
      <c r="G1494" s="3" t="s">
        <v>1119</v>
      </c>
      <c r="H1494" s="3" t="s">
        <v>989</v>
      </c>
      <c r="I1494" s="3" t="s">
        <v>37718</v>
      </c>
      <c r="J1494" s="3" t="s">
        <v>6299</v>
      </c>
    </row>
    <row r="1495" spans="1:10" s="6" customFormat="1" ht="15" customHeight="1" x14ac:dyDescent="0.3">
      <c r="A1495" s="3" t="s">
        <v>376</v>
      </c>
      <c r="B1495" s="3" t="s">
        <v>377</v>
      </c>
      <c r="C1495" s="3" t="s">
        <v>307</v>
      </c>
      <c r="D1495" s="3" t="s">
        <v>308</v>
      </c>
      <c r="E1495" s="4">
        <v>26</v>
      </c>
      <c r="F1495" s="4">
        <v>21</v>
      </c>
      <c r="G1495" s="3" t="s">
        <v>1119</v>
      </c>
      <c r="H1495" s="3" t="s">
        <v>1051</v>
      </c>
      <c r="I1495" s="3" t="s">
        <v>37718</v>
      </c>
      <c r="J1495" s="3" t="s">
        <v>6299</v>
      </c>
    </row>
    <row r="1496" spans="1:10" s="6" customFormat="1" ht="15" customHeight="1" x14ac:dyDescent="0.3">
      <c r="A1496" s="3" t="s">
        <v>246</v>
      </c>
      <c r="B1496" s="3" t="s">
        <v>247</v>
      </c>
      <c r="C1496" s="3" t="s">
        <v>25</v>
      </c>
      <c r="D1496" s="3" t="s">
        <v>26</v>
      </c>
      <c r="E1496" s="4">
        <v>16</v>
      </c>
      <c r="F1496" s="4">
        <v>1</v>
      </c>
      <c r="G1496" s="3" t="s">
        <v>989</v>
      </c>
      <c r="H1496" s="3" t="s">
        <v>623</v>
      </c>
      <c r="I1496" s="3" t="s">
        <v>37718</v>
      </c>
      <c r="J1496" s="3" t="s">
        <v>4865</v>
      </c>
    </row>
    <row r="1497" spans="1:10" s="6" customFormat="1" ht="15" customHeight="1" x14ac:dyDescent="0.3">
      <c r="A1497" s="3" t="s">
        <v>246</v>
      </c>
      <c r="B1497" s="3" t="s">
        <v>247</v>
      </c>
      <c r="C1497" s="3" t="s">
        <v>42</v>
      </c>
      <c r="D1497" s="3" t="s">
        <v>43</v>
      </c>
      <c r="E1497" s="4">
        <v>16</v>
      </c>
      <c r="F1497" s="4">
        <v>2</v>
      </c>
      <c r="G1497" s="3" t="s">
        <v>989</v>
      </c>
      <c r="H1497" s="3" t="s">
        <v>686</v>
      </c>
      <c r="I1497" s="3" t="s">
        <v>37718</v>
      </c>
      <c r="J1497" s="3" t="s">
        <v>4865</v>
      </c>
    </row>
    <row r="1498" spans="1:10" s="6" customFormat="1" ht="15" customHeight="1" x14ac:dyDescent="0.3">
      <c r="A1498" s="3" t="s">
        <v>246</v>
      </c>
      <c r="B1498" s="3" t="s">
        <v>247</v>
      </c>
      <c r="C1498" s="3" t="s">
        <v>57</v>
      </c>
      <c r="D1498" s="3" t="s">
        <v>58</v>
      </c>
      <c r="E1498" s="4">
        <v>16</v>
      </c>
      <c r="F1498" s="4">
        <v>3</v>
      </c>
      <c r="G1498" s="3" t="s">
        <v>989</v>
      </c>
      <c r="H1498" s="3" t="s">
        <v>705</v>
      </c>
      <c r="I1498" s="3" t="s">
        <v>37718</v>
      </c>
      <c r="J1498" s="3" t="s">
        <v>4865</v>
      </c>
    </row>
    <row r="1499" spans="1:10" s="6" customFormat="1" ht="15" customHeight="1" x14ac:dyDescent="0.3">
      <c r="A1499" s="3" t="s">
        <v>246</v>
      </c>
      <c r="B1499" s="3" t="s">
        <v>247</v>
      </c>
      <c r="C1499" s="3" t="s">
        <v>71</v>
      </c>
      <c r="D1499" s="3" t="s">
        <v>72</v>
      </c>
      <c r="E1499" s="4">
        <v>16</v>
      </c>
      <c r="F1499" s="4">
        <v>4</v>
      </c>
      <c r="G1499" s="3" t="s">
        <v>989</v>
      </c>
      <c r="H1499" s="3" t="s">
        <v>718</v>
      </c>
      <c r="I1499" s="3" t="s">
        <v>37718</v>
      </c>
      <c r="J1499" s="3" t="s">
        <v>4865</v>
      </c>
    </row>
    <row r="1500" spans="1:10" s="6" customFormat="1" ht="15" customHeight="1" x14ac:dyDescent="0.3">
      <c r="A1500" s="3" t="s">
        <v>246</v>
      </c>
      <c r="B1500" s="3" t="s">
        <v>247</v>
      </c>
      <c r="C1500" s="3" t="s">
        <v>86</v>
      </c>
      <c r="D1500" s="3" t="s">
        <v>87</v>
      </c>
      <c r="E1500" s="4">
        <v>16</v>
      </c>
      <c r="F1500" s="4">
        <v>5</v>
      </c>
      <c r="G1500" s="3" t="s">
        <v>989</v>
      </c>
      <c r="H1500" s="3" t="s">
        <v>731</v>
      </c>
      <c r="I1500" s="3" t="s">
        <v>37718</v>
      </c>
      <c r="J1500" s="3" t="s">
        <v>4865</v>
      </c>
    </row>
    <row r="1501" spans="1:10" s="6" customFormat="1" ht="15" customHeight="1" x14ac:dyDescent="0.3">
      <c r="A1501" s="3" t="s">
        <v>246</v>
      </c>
      <c r="B1501" s="3" t="s">
        <v>247</v>
      </c>
      <c r="C1501" s="3" t="s">
        <v>112</v>
      </c>
      <c r="D1501" s="3" t="s">
        <v>113</v>
      </c>
      <c r="E1501" s="4">
        <v>16</v>
      </c>
      <c r="F1501" s="4">
        <v>7</v>
      </c>
      <c r="G1501" s="3" t="s">
        <v>989</v>
      </c>
      <c r="H1501" s="3" t="s">
        <v>749</v>
      </c>
      <c r="I1501" s="3" t="s">
        <v>37718</v>
      </c>
      <c r="J1501" s="3" t="s">
        <v>4865</v>
      </c>
    </row>
    <row r="1502" spans="1:10" s="6" customFormat="1" ht="15" customHeight="1" x14ac:dyDescent="0.3">
      <c r="A1502" s="3" t="s">
        <v>246</v>
      </c>
      <c r="B1502" s="3" t="s">
        <v>247</v>
      </c>
      <c r="C1502" s="3" t="s">
        <v>142</v>
      </c>
      <c r="D1502" s="3" t="s">
        <v>143</v>
      </c>
      <c r="E1502" s="4">
        <v>16</v>
      </c>
      <c r="F1502" s="4">
        <v>9</v>
      </c>
      <c r="G1502" s="3" t="s">
        <v>989</v>
      </c>
      <c r="H1502" s="3" t="s">
        <v>820</v>
      </c>
      <c r="I1502" s="3" t="s">
        <v>37718</v>
      </c>
      <c r="J1502" s="3" t="s">
        <v>4865</v>
      </c>
    </row>
    <row r="1503" spans="1:10" s="6" customFormat="1" ht="15" customHeight="1" x14ac:dyDescent="0.3">
      <c r="A1503" s="3" t="s">
        <v>246</v>
      </c>
      <c r="B1503" s="3" t="s">
        <v>247</v>
      </c>
      <c r="C1503" s="3" t="s">
        <v>376</v>
      </c>
      <c r="D1503" s="3" t="s">
        <v>377</v>
      </c>
      <c r="E1503" s="4">
        <v>16</v>
      </c>
      <c r="F1503" s="4">
        <v>26</v>
      </c>
      <c r="G1503" s="3" t="s">
        <v>989</v>
      </c>
      <c r="H1503" s="3" t="s">
        <v>1119</v>
      </c>
      <c r="I1503" s="3" t="s">
        <v>37718</v>
      </c>
      <c r="J1503" s="3" t="s">
        <v>4865</v>
      </c>
    </row>
    <row r="1504" spans="1:10" s="6" customFormat="1" ht="15" customHeight="1" x14ac:dyDescent="0.3">
      <c r="A1504" s="3" t="s">
        <v>246</v>
      </c>
      <c r="B1504" s="3" t="s">
        <v>247</v>
      </c>
      <c r="C1504" s="3" t="s">
        <v>158</v>
      </c>
      <c r="D1504" s="3" t="s">
        <v>159</v>
      </c>
      <c r="E1504" s="4">
        <v>16</v>
      </c>
      <c r="F1504" s="4">
        <v>10</v>
      </c>
      <c r="G1504" s="3" t="s">
        <v>989</v>
      </c>
      <c r="H1504" s="3" t="s">
        <v>854</v>
      </c>
      <c r="I1504" s="3" t="s">
        <v>37718</v>
      </c>
      <c r="J1504" s="3" t="s">
        <v>4865</v>
      </c>
    </row>
    <row r="1505" spans="1:10" s="6" customFormat="1" ht="15" customHeight="1" x14ac:dyDescent="0.3">
      <c r="A1505" s="3" t="s">
        <v>246</v>
      </c>
      <c r="B1505" s="3" t="s">
        <v>247</v>
      </c>
      <c r="C1505" s="3" t="s">
        <v>189</v>
      </c>
      <c r="D1505" s="3" t="s">
        <v>190</v>
      </c>
      <c r="E1505" s="4">
        <v>16</v>
      </c>
      <c r="F1505" s="4">
        <v>12</v>
      </c>
      <c r="G1505" s="3" t="s">
        <v>989</v>
      </c>
      <c r="H1505" s="3" t="s">
        <v>948</v>
      </c>
      <c r="I1505" s="3" t="s">
        <v>37718</v>
      </c>
      <c r="J1505" s="3" t="s">
        <v>4865</v>
      </c>
    </row>
    <row r="1506" spans="1:10" s="6" customFormat="1" ht="15" customHeight="1" x14ac:dyDescent="0.3">
      <c r="A1506" s="3" t="s">
        <v>246</v>
      </c>
      <c r="B1506" s="3" t="s">
        <v>247</v>
      </c>
      <c r="C1506" s="3" t="s">
        <v>295</v>
      </c>
      <c r="D1506" s="3" t="s">
        <v>296</v>
      </c>
      <c r="E1506" s="4">
        <v>16</v>
      </c>
      <c r="F1506" s="4">
        <v>20</v>
      </c>
      <c r="G1506" s="3" t="s">
        <v>989</v>
      </c>
      <c r="H1506" s="3" t="s">
        <v>1028</v>
      </c>
      <c r="I1506" s="3" t="s">
        <v>37718</v>
      </c>
      <c r="J1506" s="3" t="s">
        <v>4865</v>
      </c>
    </row>
    <row r="1507" spans="1:10" s="6" customFormat="1" ht="15" customHeight="1" x14ac:dyDescent="0.3">
      <c r="A1507" s="3" t="s">
        <v>376</v>
      </c>
      <c r="B1507" s="3" t="s">
        <v>377</v>
      </c>
      <c r="C1507" s="3" t="s">
        <v>440</v>
      </c>
      <c r="D1507" s="3" t="s">
        <v>441</v>
      </c>
      <c r="E1507" s="4">
        <v>26</v>
      </c>
      <c r="F1507" s="4">
        <v>31</v>
      </c>
      <c r="G1507" s="3" t="s">
        <v>1119</v>
      </c>
      <c r="H1507" s="3" t="s">
        <v>1199</v>
      </c>
      <c r="I1507" s="3" t="s">
        <v>37718</v>
      </c>
      <c r="J1507" s="3" t="s">
        <v>6299</v>
      </c>
    </row>
    <row r="1508" spans="1:10" s="6" customFormat="1" ht="15" customHeight="1" x14ac:dyDescent="0.3">
      <c r="A1508" s="3" t="s">
        <v>376</v>
      </c>
      <c r="B1508" s="3" t="s">
        <v>377</v>
      </c>
      <c r="C1508" s="3" t="s">
        <v>517</v>
      </c>
      <c r="D1508" s="3" t="s">
        <v>518</v>
      </c>
      <c r="E1508" s="4">
        <v>26</v>
      </c>
      <c r="F1508" s="4">
        <v>38</v>
      </c>
      <c r="G1508" s="3" t="s">
        <v>1119</v>
      </c>
      <c r="H1508" s="3" t="s">
        <v>1260</v>
      </c>
      <c r="I1508" s="3" t="s">
        <v>37718</v>
      </c>
      <c r="J1508" s="3" t="s">
        <v>6299</v>
      </c>
    </row>
    <row r="1509" spans="1:10" s="6" customFormat="1" ht="15" customHeight="1" x14ac:dyDescent="0.3">
      <c r="A1509" s="3" t="s">
        <v>376</v>
      </c>
      <c r="B1509" s="3" t="s">
        <v>377</v>
      </c>
      <c r="C1509" s="3" t="s">
        <v>581</v>
      </c>
      <c r="D1509" s="3" t="s">
        <v>582</v>
      </c>
      <c r="E1509" s="4">
        <v>26</v>
      </c>
      <c r="F1509" s="4">
        <v>43</v>
      </c>
      <c r="G1509" s="3" t="s">
        <v>1119</v>
      </c>
      <c r="H1509" s="3" t="s">
        <v>1321</v>
      </c>
      <c r="I1509" s="3" t="s">
        <v>37718</v>
      </c>
      <c r="J1509" s="3" t="s">
        <v>6299</v>
      </c>
    </row>
    <row r="1510" spans="1:10" s="6" customFormat="1" ht="15" customHeight="1" x14ac:dyDescent="0.3">
      <c r="A1510" s="3" t="s">
        <v>376</v>
      </c>
      <c r="B1510" s="3" t="s">
        <v>377</v>
      </c>
      <c r="C1510" s="3" t="s">
        <v>25</v>
      </c>
      <c r="D1510" s="3" t="s">
        <v>26</v>
      </c>
      <c r="E1510" s="4">
        <v>26</v>
      </c>
      <c r="F1510" s="4">
        <v>1</v>
      </c>
      <c r="G1510" s="3" t="s">
        <v>1119</v>
      </c>
      <c r="H1510" s="3" t="s">
        <v>623</v>
      </c>
      <c r="I1510" s="3" t="s">
        <v>37718</v>
      </c>
      <c r="J1510" s="3" t="s">
        <v>4865</v>
      </c>
    </row>
    <row r="1511" spans="1:10" s="6" customFormat="1" ht="15" customHeight="1" x14ac:dyDescent="0.3">
      <c r="A1511" s="3" t="s">
        <v>605</v>
      </c>
      <c r="B1511" s="3" t="s">
        <v>606</v>
      </c>
      <c r="C1511" s="3" t="s">
        <v>25</v>
      </c>
      <c r="D1511" s="3" t="s">
        <v>26</v>
      </c>
      <c r="E1511" s="4">
        <v>45</v>
      </c>
      <c r="F1511" s="4">
        <v>1</v>
      </c>
      <c r="G1511" s="3" t="s">
        <v>1340</v>
      </c>
      <c r="H1511" s="3" t="s">
        <v>623</v>
      </c>
      <c r="I1511" s="3" t="s">
        <v>37718</v>
      </c>
      <c r="J1511" s="3" t="s">
        <v>4865</v>
      </c>
    </row>
    <row r="1512" spans="1:10" s="6" customFormat="1" ht="15" customHeight="1" x14ac:dyDescent="0.3">
      <c r="A1512" s="3" t="s">
        <v>605</v>
      </c>
      <c r="B1512" s="3" t="s">
        <v>606</v>
      </c>
      <c r="C1512" s="3" t="s">
        <v>42</v>
      </c>
      <c r="D1512" s="3" t="s">
        <v>43</v>
      </c>
      <c r="E1512" s="4">
        <v>45</v>
      </c>
      <c r="F1512" s="4">
        <v>2</v>
      </c>
      <c r="G1512" s="3" t="s">
        <v>1340</v>
      </c>
      <c r="H1512" s="3" t="s">
        <v>686</v>
      </c>
      <c r="I1512" s="3" t="s">
        <v>37718</v>
      </c>
      <c r="J1512" s="3" t="s">
        <v>4865</v>
      </c>
    </row>
    <row r="1513" spans="1:10" s="6" customFormat="1" ht="15" customHeight="1" x14ac:dyDescent="0.3">
      <c r="A1513" s="3" t="s">
        <v>605</v>
      </c>
      <c r="B1513" s="3" t="s">
        <v>606</v>
      </c>
      <c r="C1513" s="3" t="s">
        <v>57</v>
      </c>
      <c r="D1513" s="3" t="s">
        <v>58</v>
      </c>
      <c r="E1513" s="4">
        <v>45</v>
      </c>
      <c r="F1513" s="4">
        <v>3</v>
      </c>
      <c r="G1513" s="3" t="s">
        <v>1340</v>
      </c>
      <c r="H1513" s="3" t="s">
        <v>705</v>
      </c>
      <c r="I1513" s="3" t="s">
        <v>37718</v>
      </c>
      <c r="J1513" s="3" t="s">
        <v>4865</v>
      </c>
    </row>
    <row r="1514" spans="1:10" s="6" customFormat="1" ht="15" customHeight="1" x14ac:dyDescent="0.3">
      <c r="A1514" s="3" t="s">
        <v>605</v>
      </c>
      <c r="B1514" s="3" t="s">
        <v>606</v>
      </c>
      <c r="C1514" s="3" t="s">
        <v>71</v>
      </c>
      <c r="D1514" s="3" t="s">
        <v>72</v>
      </c>
      <c r="E1514" s="4">
        <v>45</v>
      </c>
      <c r="F1514" s="4">
        <v>4</v>
      </c>
      <c r="G1514" s="3" t="s">
        <v>1340</v>
      </c>
      <c r="H1514" s="3" t="s">
        <v>718</v>
      </c>
      <c r="I1514" s="3" t="s">
        <v>37718</v>
      </c>
      <c r="J1514" s="3" t="s">
        <v>4865</v>
      </c>
    </row>
    <row r="1515" spans="1:10" s="6" customFormat="1" ht="15" customHeight="1" x14ac:dyDescent="0.3">
      <c r="A1515" s="3" t="s">
        <v>246</v>
      </c>
      <c r="B1515" s="3" t="s">
        <v>247</v>
      </c>
      <c r="C1515" s="3" t="s">
        <v>173</v>
      </c>
      <c r="D1515" s="3" t="s">
        <v>174</v>
      </c>
      <c r="E1515" s="4">
        <v>16</v>
      </c>
      <c r="F1515" s="4">
        <v>11</v>
      </c>
      <c r="G1515" s="3" t="s">
        <v>989</v>
      </c>
      <c r="H1515" s="3" t="s">
        <v>867</v>
      </c>
      <c r="I1515" s="3" t="s">
        <v>37718</v>
      </c>
      <c r="J1515" s="3" t="s">
        <v>4865</v>
      </c>
    </row>
    <row r="1516" spans="1:10" s="6" customFormat="1" ht="15" customHeight="1" x14ac:dyDescent="0.3">
      <c r="A1516" s="3" t="s">
        <v>376</v>
      </c>
      <c r="B1516" s="3" t="s">
        <v>377</v>
      </c>
      <c r="C1516" s="3" t="s">
        <v>189</v>
      </c>
      <c r="D1516" s="3" t="s">
        <v>190</v>
      </c>
      <c r="E1516" s="4">
        <v>26</v>
      </c>
      <c r="F1516" s="4">
        <v>12</v>
      </c>
      <c r="G1516" s="3" t="s">
        <v>1119</v>
      </c>
      <c r="H1516" s="3" t="s">
        <v>948</v>
      </c>
      <c r="I1516" s="3" t="s">
        <v>37718</v>
      </c>
      <c r="J1516" s="3" t="s">
        <v>6299</v>
      </c>
    </row>
    <row r="1517" spans="1:10" s="6" customFormat="1" ht="15" customHeight="1" x14ac:dyDescent="0.3">
      <c r="A1517" s="3" t="s">
        <v>246</v>
      </c>
      <c r="B1517" s="3" t="s">
        <v>247</v>
      </c>
      <c r="C1517" s="3" t="s">
        <v>389</v>
      </c>
      <c r="D1517" s="3" t="s">
        <v>390</v>
      </c>
      <c r="E1517" s="4">
        <v>16</v>
      </c>
      <c r="F1517" s="4">
        <v>27</v>
      </c>
      <c r="G1517" s="3" t="s">
        <v>989</v>
      </c>
      <c r="H1517" s="3" t="s">
        <v>1127</v>
      </c>
      <c r="I1517" s="3" t="s">
        <v>37718</v>
      </c>
      <c r="J1517" s="3" t="s">
        <v>4865</v>
      </c>
    </row>
    <row r="1518" spans="1:10" s="6" customFormat="1" ht="15" customHeight="1" x14ac:dyDescent="0.3">
      <c r="A1518" s="3" t="s">
        <v>246</v>
      </c>
      <c r="B1518" s="3" t="s">
        <v>247</v>
      </c>
      <c r="C1518" s="3" t="s">
        <v>493</v>
      </c>
      <c r="D1518" s="3" t="s">
        <v>494</v>
      </c>
      <c r="E1518" s="4">
        <v>16</v>
      </c>
      <c r="F1518" s="4">
        <v>36</v>
      </c>
      <c r="G1518" s="3" t="s">
        <v>989</v>
      </c>
      <c r="H1518" s="3" t="s">
        <v>1241</v>
      </c>
      <c r="I1518" s="3" t="s">
        <v>37718</v>
      </c>
      <c r="J1518" s="3" t="s">
        <v>4865</v>
      </c>
    </row>
    <row r="1519" spans="1:10" s="6" customFormat="1" ht="15" customHeight="1" x14ac:dyDescent="0.3">
      <c r="A1519" s="3" t="s">
        <v>42</v>
      </c>
      <c r="B1519" s="3" t="s">
        <v>43</v>
      </c>
      <c r="C1519" s="3" t="s">
        <v>295</v>
      </c>
      <c r="D1519" s="3" t="s">
        <v>296</v>
      </c>
      <c r="E1519" s="4">
        <v>2</v>
      </c>
      <c r="F1519" s="4">
        <v>20</v>
      </c>
      <c r="G1519" s="3" t="s">
        <v>686</v>
      </c>
      <c r="H1519" s="3" t="s">
        <v>1028</v>
      </c>
      <c r="I1519" s="3" t="s">
        <v>37718</v>
      </c>
      <c r="J1519" s="3" t="s">
        <v>6894</v>
      </c>
    </row>
    <row r="1520" spans="1:10" s="6" customFormat="1" ht="15" customHeight="1" x14ac:dyDescent="0.3">
      <c r="A1520" s="3" t="s">
        <v>219</v>
      </c>
      <c r="B1520" s="3" t="s">
        <v>220</v>
      </c>
      <c r="C1520" s="3" t="s">
        <v>128</v>
      </c>
      <c r="D1520" s="3" t="s">
        <v>129</v>
      </c>
      <c r="E1520" s="4">
        <v>14</v>
      </c>
      <c r="F1520" s="4">
        <v>8</v>
      </c>
      <c r="G1520" s="3" t="s">
        <v>977</v>
      </c>
      <c r="H1520" s="3" t="s">
        <v>803</v>
      </c>
      <c r="I1520" s="3" t="s">
        <v>37718</v>
      </c>
      <c r="J1520" s="3" t="s">
        <v>6884</v>
      </c>
    </row>
    <row r="1521" spans="1:10" s="6" customFormat="1" ht="15" customHeight="1" x14ac:dyDescent="0.3">
      <c r="A1521" s="3" t="s">
        <v>219</v>
      </c>
      <c r="B1521" s="3" t="s">
        <v>220</v>
      </c>
      <c r="C1521" s="3" t="s">
        <v>366</v>
      </c>
      <c r="D1521" s="3" t="s">
        <v>367</v>
      </c>
      <c r="E1521" s="4">
        <v>14</v>
      </c>
      <c r="F1521" s="4">
        <v>25</v>
      </c>
      <c r="G1521" s="3" t="s">
        <v>977</v>
      </c>
      <c r="H1521" s="3" t="s">
        <v>1110</v>
      </c>
      <c r="I1521" s="3" t="s">
        <v>37718</v>
      </c>
      <c r="J1521" s="3" t="s">
        <v>6884</v>
      </c>
    </row>
    <row r="1522" spans="1:10" s="6" customFormat="1" ht="15" customHeight="1" x14ac:dyDescent="0.3">
      <c r="A1522" s="3" t="s">
        <v>219</v>
      </c>
      <c r="B1522" s="3" t="s">
        <v>220</v>
      </c>
      <c r="C1522" s="3" t="s">
        <v>389</v>
      </c>
      <c r="D1522" s="3" t="s">
        <v>390</v>
      </c>
      <c r="E1522" s="4">
        <v>14</v>
      </c>
      <c r="F1522" s="4">
        <v>27</v>
      </c>
      <c r="G1522" s="3" t="s">
        <v>977</v>
      </c>
      <c r="H1522" s="3" t="s">
        <v>1127</v>
      </c>
      <c r="I1522" s="3" t="s">
        <v>37718</v>
      </c>
      <c r="J1522" s="3" t="s">
        <v>6884</v>
      </c>
    </row>
    <row r="1523" spans="1:10" s="6" customFormat="1" ht="15" customHeight="1" x14ac:dyDescent="0.3">
      <c r="A1523" s="3" t="s">
        <v>219</v>
      </c>
      <c r="B1523" s="3" t="s">
        <v>220</v>
      </c>
      <c r="C1523" s="3" t="s">
        <v>25</v>
      </c>
      <c r="D1523" s="3" t="s">
        <v>26</v>
      </c>
      <c r="E1523" s="4">
        <v>14</v>
      </c>
      <c r="F1523" s="4">
        <v>1</v>
      </c>
      <c r="G1523" s="3" t="s">
        <v>977</v>
      </c>
      <c r="H1523" s="3" t="s">
        <v>623</v>
      </c>
      <c r="I1523" s="3" t="s">
        <v>37718</v>
      </c>
      <c r="J1523" s="3" t="s">
        <v>4858</v>
      </c>
    </row>
    <row r="1524" spans="1:10" s="6" customFormat="1" ht="15" customHeight="1" x14ac:dyDescent="0.3">
      <c r="A1524" s="3" t="s">
        <v>219</v>
      </c>
      <c r="B1524" s="3" t="s">
        <v>220</v>
      </c>
      <c r="C1524" s="3" t="s">
        <v>86</v>
      </c>
      <c r="D1524" s="3" t="s">
        <v>87</v>
      </c>
      <c r="E1524" s="4">
        <v>14</v>
      </c>
      <c r="F1524" s="4">
        <v>5</v>
      </c>
      <c r="G1524" s="3" t="s">
        <v>977</v>
      </c>
      <c r="H1524" s="3" t="s">
        <v>731</v>
      </c>
      <c r="I1524" s="3" t="s">
        <v>37718</v>
      </c>
      <c r="J1524" s="3" t="s">
        <v>4858</v>
      </c>
    </row>
    <row r="1525" spans="1:10" s="6" customFormat="1" ht="15" customHeight="1" x14ac:dyDescent="0.3">
      <c r="A1525" s="3" t="s">
        <v>219</v>
      </c>
      <c r="B1525" s="3" t="s">
        <v>220</v>
      </c>
      <c r="C1525" s="3" t="s">
        <v>260</v>
      </c>
      <c r="D1525" s="3" t="s">
        <v>261</v>
      </c>
      <c r="E1525" s="4">
        <v>14</v>
      </c>
      <c r="F1525" s="4">
        <v>17</v>
      </c>
      <c r="G1525" s="3" t="s">
        <v>977</v>
      </c>
      <c r="H1525" s="3" t="s">
        <v>1005</v>
      </c>
      <c r="I1525" s="3" t="s">
        <v>37718</v>
      </c>
      <c r="J1525" s="3" t="s">
        <v>4858</v>
      </c>
    </row>
    <row r="1526" spans="1:10" s="6" customFormat="1" ht="15" customHeight="1" x14ac:dyDescent="0.3">
      <c r="A1526" s="3" t="s">
        <v>219</v>
      </c>
      <c r="B1526" s="3" t="s">
        <v>220</v>
      </c>
      <c r="C1526" s="3" t="s">
        <v>272</v>
      </c>
      <c r="D1526" s="3" t="s">
        <v>273</v>
      </c>
      <c r="E1526" s="4">
        <v>14</v>
      </c>
      <c r="F1526" s="4">
        <v>18</v>
      </c>
      <c r="G1526" s="3" t="s">
        <v>977</v>
      </c>
      <c r="H1526" s="3" t="s">
        <v>1009</v>
      </c>
      <c r="I1526" s="3" t="s">
        <v>37718</v>
      </c>
      <c r="J1526" s="3" t="s">
        <v>4858</v>
      </c>
    </row>
    <row r="1527" spans="1:10" s="6" customFormat="1" ht="15" customHeight="1" x14ac:dyDescent="0.3">
      <c r="A1527" s="3" t="s">
        <v>219</v>
      </c>
      <c r="B1527" s="3" t="s">
        <v>220</v>
      </c>
      <c r="C1527" s="3" t="s">
        <v>142</v>
      </c>
      <c r="D1527" s="3" t="s">
        <v>143</v>
      </c>
      <c r="E1527" s="4">
        <v>14</v>
      </c>
      <c r="F1527" s="4">
        <v>9</v>
      </c>
      <c r="G1527" s="3" t="s">
        <v>977</v>
      </c>
      <c r="H1527" s="3" t="s">
        <v>820</v>
      </c>
      <c r="I1527" s="3" t="s">
        <v>37718</v>
      </c>
      <c r="J1527" s="3" t="s">
        <v>5970</v>
      </c>
    </row>
    <row r="1528" spans="1:10" s="6" customFormat="1" ht="15" customHeight="1" x14ac:dyDescent="0.3">
      <c r="A1528" s="3" t="s">
        <v>219</v>
      </c>
      <c r="B1528" s="3" t="s">
        <v>220</v>
      </c>
      <c r="C1528" s="3" t="s">
        <v>142</v>
      </c>
      <c r="D1528" s="3" t="s">
        <v>143</v>
      </c>
      <c r="E1528" s="4">
        <v>14</v>
      </c>
      <c r="F1528" s="4">
        <v>9</v>
      </c>
      <c r="G1528" s="3" t="s">
        <v>977</v>
      </c>
      <c r="H1528" s="3" t="s">
        <v>820</v>
      </c>
      <c r="I1528" s="3" t="s">
        <v>37718</v>
      </c>
      <c r="J1528" s="3" t="s">
        <v>6978</v>
      </c>
    </row>
    <row r="1529" spans="1:10" s="6" customFormat="1" ht="15" customHeight="1" x14ac:dyDescent="0.3">
      <c r="A1529" s="3" t="s">
        <v>219</v>
      </c>
      <c r="B1529" s="3" t="s">
        <v>220</v>
      </c>
      <c r="C1529" s="3" t="s">
        <v>25</v>
      </c>
      <c r="D1529" s="3" t="s">
        <v>26</v>
      </c>
      <c r="E1529" s="4">
        <v>14</v>
      </c>
      <c r="F1529" s="4">
        <v>1</v>
      </c>
      <c r="G1529" s="3" t="s">
        <v>977</v>
      </c>
      <c r="H1529" s="3" t="s">
        <v>623</v>
      </c>
      <c r="I1529" s="3" t="s">
        <v>37718</v>
      </c>
      <c r="J1529" s="3" t="s">
        <v>5625</v>
      </c>
    </row>
    <row r="1530" spans="1:10" s="6" customFormat="1" ht="15" customHeight="1" x14ac:dyDescent="0.3">
      <c r="A1530" s="3" t="s">
        <v>219</v>
      </c>
      <c r="B1530" s="3" t="s">
        <v>220</v>
      </c>
      <c r="C1530" s="3" t="s">
        <v>86</v>
      </c>
      <c r="D1530" s="3" t="s">
        <v>87</v>
      </c>
      <c r="E1530" s="4">
        <v>14</v>
      </c>
      <c r="F1530" s="4">
        <v>5</v>
      </c>
      <c r="G1530" s="3" t="s">
        <v>977</v>
      </c>
      <c r="H1530" s="3" t="s">
        <v>731</v>
      </c>
      <c r="I1530" s="3" t="s">
        <v>37718</v>
      </c>
      <c r="J1530" s="3" t="s">
        <v>5625</v>
      </c>
    </row>
    <row r="1531" spans="1:10" s="6" customFormat="1" ht="15" customHeight="1" x14ac:dyDescent="0.3">
      <c r="A1531" s="3" t="s">
        <v>219</v>
      </c>
      <c r="B1531" s="3" t="s">
        <v>220</v>
      </c>
      <c r="C1531" s="3" t="s">
        <v>142</v>
      </c>
      <c r="D1531" s="3" t="s">
        <v>143</v>
      </c>
      <c r="E1531" s="4">
        <v>14</v>
      </c>
      <c r="F1531" s="4">
        <v>9</v>
      </c>
      <c r="G1531" s="3" t="s">
        <v>977</v>
      </c>
      <c r="H1531" s="3" t="s">
        <v>820</v>
      </c>
      <c r="I1531" s="3" t="s">
        <v>37718</v>
      </c>
      <c r="J1531" s="3" t="s">
        <v>5625</v>
      </c>
    </row>
    <row r="1532" spans="1:10" s="6" customFormat="1" ht="15" customHeight="1" x14ac:dyDescent="0.3">
      <c r="A1532" s="3" t="s">
        <v>173</v>
      </c>
      <c r="B1532" s="3" t="s">
        <v>174</v>
      </c>
      <c r="C1532" s="3" t="s">
        <v>376</v>
      </c>
      <c r="D1532" s="3" t="s">
        <v>377</v>
      </c>
      <c r="E1532" s="4">
        <v>11</v>
      </c>
      <c r="F1532" s="4">
        <v>26</v>
      </c>
      <c r="G1532" s="3" t="s">
        <v>867</v>
      </c>
      <c r="H1532" s="3" t="s">
        <v>1119</v>
      </c>
      <c r="I1532" s="3" t="s">
        <v>37718</v>
      </c>
      <c r="J1532" s="3" t="s">
        <v>6299</v>
      </c>
    </row>
    <row r="1533" spans="1:10" s="6" customFormat="1" ht="15" customHeight="1" x14ac:dyDescent="0.3">
      <c r="A1533" s="3" t="s">
        <v>173</v>
      </c>
      <c r="B1533" s="3" t="s">
        <v>174</v>
      </c>
      <c r="C1533" s="3" t="s">
        <v>440</v>
      </c>
      <c r="D1533" s="3" t="s">
        <v>441</v>
      </c>
      <c r="E1533" s="4">
        <v>11</v>
      </c>
      <c r="F1533" s="4">
        <v>31</v>
      </c>
      <c r="G1533" s="3" t="s">
        <v>867</v>
      </c>
      <c r="H1533" s="3" t="s">
        <v>1199</v>
      </c>
      <c r="I1533" s="3" t="s">
        <v>37718</v>
      </c>
      <c r="J1533" s="3" t="s">
        <v>6299</v>
      </c>
    </row>
    <row r="1534" spans="1:10" s="6" customFormat="1" ht="15" customHeight="1" x14ac:dyDescent="0.3">
      <c r="A1534" s="3" t="s">
        <v>173</v>
      </c>
      <c r="B1534" s="3" t="s">
        <v>174</v>
      </c>
      <c r="C1534" s="3" t="s">
        <v>517</v>
      </c>
      <c r="D1534" s="3" t="s">
        <v>518</v>
      </c>
      <c r="E1534" s="4">
        <v>11</v>
      </c>
      <c r="F1534" s="4">
        <v>38</v>
      </c>
      <c r="G1534" s="3" t="s">
        <v>867</v>
      </c>
      <c r="H1534" s="3" t="s">
        <v>1260</v>
      </c>
      <c r="I1534" s="3" t="s">
        <v>37718</v>
      </c>
      <c r="J1534" s="3" t="s">
        <v>6299</v>
      </c>
    </row>
    <row r="1535" spans="1:10" s="6" customFormat="1" ht="15" customHeight="1" x14ac:dyDescent="0.3">
      <c r="A1535" s="3" t="s">
        <v>173</v>
      </c>
      <c r="B1535" s="3" t="s">
        <v>174</v>
      </c>
      <c r="C1535" s="3" t="s">
        <v>581</v>
      </c>
      <c r="D1535" s="3" t="s">
        <v>582</v>
      </c>
      <c r="E1535" s="4">
        <v>11</v>
      </c>
      <c r="F1535" s="4">
        <v>43</v>
      </c>
      <c r="G1535" s="3" t="s">
        <v>867</v>
      </c>
      <c r="H1535" s="3" t="s">
        <v>1321</v>
      </c>
      <c r="I1535" s="3" t="s">
        <v>37718</v>
      </c>
      <c r="J1535" s="3" t="s">
        <v>6299</v>
      </c>
    </row>
    <row r="1536" spans="1:10" s="6" customFormat="1" ht="15" customHeight="1" x14ac:dyDescent="0.3">
      <c r="A1536" s="3" t="s">
        <v>173</v>
      </c>
      <c r="B1536" s="3" t="s">
        <v>174</v>
      </c>
      <c r="C1536" s="3" t="s">
        <v>112</v>
      </c>
      <c r="D1536" s="3" t="s">
        <v>113</v>
      </c>
      <c r="E1536" s="4">
        <v>11</v>
      </c>
      <c r="F1536" s="4">
        <v>7</v>
      </c>
      <c r="G1536" s="3" t="s">
        <v>867</v>
      </c>
      <c r="H1536" s="3" t="s">
        <v>749</v>
      </c>
      <c r="I1536" s="3" t="s">
        <v>37718</v>
      </c>
      <c r="J1536" s="3" t="s">
        <v>6954</v>
      </c>
    </row>
    <row r="1537" spans="1:10" s="6" customFormat="1" ht="15" customHeight="1" x14ac:dyDescent="0.3">
      <c r="A1537" s="3" t="s">
        <v>173</v>
      </c>
      <c r="B1537" s="3" t="s">
        <v>174</v>
      </c>
      <c r="C1537" s="3" t="s">
        <v>295</v>
      </c>
      <c r="D1537" s="3" t="s">
        <v>296</v>
      </c>
      <c r="E1537" s="4">
        <v>11</v>
      </c>
      <c r="F1537" s="4">
        <v>20</v>
      </c>
      <c r="G1537" s="3" t="s">
        <v>867</v>
      </c>
      <c r="H1537" s="3" t="s">
        <v>1028</v>
      </c>
      <c r="I1537" s="3" t="s">
        <v>37718</v>
      </c>
      <c r="J1537" s="3" t="s">
        <v>6954</v>
      </c>
    </row>
    <row r="1538" spans="1:10" s="6" customFormat="1" ht="15" customHeight="1" x14ac:dyDescent="0.3">
      <c r="A1538" s="3" t="s">
        <v>173</v>
      </c>
      <c r="B1538" s="3" t="s">
        <v>174</v>
      </c>
      <c r="C1538" s="3" t="s">
        <v>337</v>
      </c>
      <c r="D1538" s="3" t="s">
        <v>338</v>
      </c>
      <c r="E1538" s="4">
        <v>11</v>
      </c>
      <c r="F1538" s="4">
        <v>23</v>
      </c>
      <c r="G1538" s="3" t="s">
        <v>867</v>
      </c>
      <c r="H1538" s="3" t="s">
        <v>1068</v>
      </c>
      <c r="I1538" s="3" t="s">
        <v>37718</v>
      </c>
      <c r="J1538" s="3" t="s">
        <v>6954</v>
      </c>
    </row>
    <row r="1539" spans="1:10" s="6" customFormat="1" ht="15" customHeight="1" x14ac:dyDescent="0.3">
      <c r="A1539" s="3" t="s">
        <v>173</v>
      </c>
      <c r="B1539" s="3" t="s">
        <v>174</v>
      </c>
      <c r="C1539" s="3" t="s">
        <v>448</v>
      </c>
      <c r="D1539" s="3" t="s">
        <v>449</v>
      </c>
      <c r="E1539" s="4">
        <v>11</v>
      </c>
      <c r="F1539" s="4">
        <v>32</v>
      </c>
      <c r="G1539" s="3" t="s">
        <v>867</v>
      </c>
      <c r="H1539" s="3" t="s">
        <v>1201</v>
      </c>
      <c r="I1539" s="3" t="s">
        <v>37718</v>
      </c>
      <c r="J1539" s="3" t="s">
        <v>6954</v>
      </c>
    </row>
    <row r="1540" spans="1:10" s="6" customFormat="1" ht="15" customHeight="1" x14ac:dyDescent="0.3">
      <c r="A1540" s="3" t="s">
        <v>219</v>
      </c>
      <c r="B1540" s="3" t="s">
        <v>220</v>
      </c>
      <c r="C1540" s="3" t="s">
        <v>25</v>
      </c>
      <c r="D1540" s="3" t="s">
        <v>26</v>
      </c>
      <c r="E1540" s="4">
        <v>14</v>
      </c>
      <c r="F1540" s="4">
        <v>1</v>
      </c>
      <c r="G1540" s="3" t="s">
        <v>977</v>
      </c>
      <c r="H1540" s="3" t="s">
        <v>623</v>
      </c>
      <c r="I1540" s="3" t="s">
        <v>37718</v>
      </c>
      <c r="J1540" s="3" t="s">
        <v>6884</v>
      </c>
    </row>
    <row r="1541" spans="1:10" s="6" customFormat="1" ht="15" customHeight="1" x14ac:dyDescent="0.3">
      <c r="A1541" s="3" t="s">
        <v>173</v>
      </c>
      <c r="B1541" s="3" t="s">
        <v>174</v>
      </c>
      <c r="C1541" s="3" t="s">
        <v>307</v>
      </c>
      <c r="D1541" s="3" t="s">
        <v>308</v>
      </c>
      <c r="E1541" s="4">
        <v>11</v>
      </c>
      <c r="F1541" s="4">
        <v>21</v>
      </c>
      <c r="G1541" s="3" t="s">
        <v>867</v>
      </c>
      <c r="H1541" s="3" t="s">
        <v>1051</v>
      </c>
      <c r="I1541" s="3" t="s">
        <v>37718</v>
      </c>
      <c r="J1541" s="3" t="s">
        <v>6299</v>
      </c>
    </row>
    <row r="1542" spans="1:10" s="6" customFormat="1" ht="15" customHeight="1" x14ac:dyDescent="0.3">
      <c r="A1542" s="3" t="s">
        <v>246</v>
      </c>
      <c r="B1542" s="3" t="s">
        <v>247</v>
      </c>
      <c r="C1542" s="3" t="s">
        <v>581</v>
      </c>
      <c r="D1542" s="3" t="s">
        <v>582</v>
      </c>
      <c r="E1542" s="4">
        <v>16</v>
      </c>
      <c r="F1542" s="4">
        <v>43</v>
      </c>
      <c r="G1542" s="3" t="s">
        <v>989</v>
      </c>
      <c r="H1542" s="3" t="s">
        <v>1321</v>
      </c>
      <c r="I1542" s="3" t="s">
        <v>37718</v>
      </c>
      <c r="J1542" s="3" t="s">
        <v>1382</v>
      </c>
    </row>
    <row r="1543" spans="1:10" s="6" customFormat="1" ht="15" customHeight="1" x14ac:dyDescent="0.3">
      <c r="A1543" s="3" t="s">
        <v>246</v>
      </c>
      <c r="B1543" s="3" t="s">
        <v>247</v>
      </c>
      <c r="C1543" s="3" t="s">
        <v>568</v>
      </c>
      <c r="D1543" s="3" t="s">
        <v>569</v>
      </c>
      <c r="E1543" s="4">
        <v>16</v>
      </c>
      <c r="F1543" s="4">
        <v>42</v>
      </c>
      <c r="G1543" s="3" t="s">
        <v>989</v>
      </c>
      <c r="H1543" s="3" t="s">
        <v>1302</v>
      </c>
      <c r="I1543" s="3" t="s">
        <v>37718</v>
      </c>
      <c r="J1543" s="3" t="s">
        <v>1382</v>
      </c>
    </row>
    <row r="1544" spans="1:10" s="6" customFormat="1" ht="15" customHeight="1" x14ac:dyDescent="0.3">
      <c r="A1544" s="3" t="s">
        <v>246</v>
      </c>
      <c r="B1544" s="3" t="s">
        <v>247</v>
      </c>
      <c r="C1544" s="3" t="s">
        <v>504</v>
      </c>
      <c r="D1544" s="3" t="s">
        <v>505</v>
      </c>
      <c r="E1544" s="4">
        <v>16</v>
      </c>
      <c r="F1544" s="4">
        <v>37</v>
      </c>
      <c r="G1544" s="3" t="s">
        <v>989</v>
      </c>
      <c r="H1544" s="3" t="s">
        <v>1246</v>
      </c>
      <c r="I1544" s="3" t="s">
        <v>37718</v>
      </c>
      <c r="J1544" s="3" t="s">
        <v>4865</v>
      </c>
    </row>
    <row r="1545" spans="1:10" s="6" customFormat="1" ht="15" customHeight="1" x14ac:dyDescent="0.3">
      <c r="A1545" s="3" t="s">
        <v>246</v>
      </c>
      <c r="B1545" s="3" t="s">
        <v>247</v>
      </c>
      <c r="C1545" s="3" t="s">
        <v>545</v>
      </c>
      <c r="D1545" s="3" t="s">
        <v>546</v>
      </c>
      <c r="E1545" s="4">
        <v>16</v>
      </c>
      <c r="F1545" s="4">
        <v>40</v>
      </c>
      <c r="G1545" s="3" t="s">
        <v>989</v>
      </c>
      <c r="H1545" s="3" t="s">
        <v>1276</v>
      </c>
      <c r="I1545" s="3" t="s">
        <v>37718</v>
      </c>
      <c r="J1545" s="3" t="s">
        <v>4865</v>
      </c>
    </row>
    <row r="1546" spans="1:10" s="6" customFormat="1" ht="15" customHeight="1" x14ac:dyDescent="0.3">
      <c r="A1546" s="3" t="s">
        <v>246</v>
      </c>
      <c r="B1546" s="3" t="s">
        <v>247</v>
      </c>
      <c r="C1546" s="3" t="s">
        <v>568</v>
      </c>
      <c r="D1546" s="3" t="s">
        <v>569</v>
      </c>
      <c r="E1546" s="4">
        <v>16</v>
      </c>
      <c r="F1546" s="4">
        <v>42</v>
      </c>
      <c r="G1546" s="3" t="s">
        <v>989</v>
      </c>
      <c r="H1546" s="3" t="s">
        <v>1302</v>
      </c>
      <c r="I1546" s="3" t="s">
        <v>37718</v>
      </c>
      <c r="J1546" s="3" t="s">
        <v>4865</v>
      </c>
    </row>
    <row r="1547" spans="1:10" s="6" customFormat="1" ht="15" customHeight="1" x14ac:dyDescent="0.3">
      <c r="A1547" s="3" t="s">
        <v>246</v>
      </c>
      <c r="B1547" s="3" t="s">
        <v>247</v>
      </c>
      <c r="C1547" s="3" t="s">
        <v>581</v>
      </c>
      <c r="D1547" s="3" t="s">
        <v>582</v>
      </c>
      <c r="E1547" s="4">
        <v>16</v>
      </c>
      <c r="F1547" s="4">
        <v>43</v>
      </c>
      <c r="G1547" s="3" t="s">
        <v>989</v>
      </c>
      <c r="H1547" s="3" t="s">
        <v>1321</v>
      </c>
      <c r="I1547" s="3" t="s">
        <v>37718</v>
      </c>
      <c r="J1547" s="3" t="s">
        <v>4865</v>
      </c>
    </row>
    <row r="1548" spans="1:10" s="6" customFormat="1" ht="15" customHeight="1" x14ac:dyDescent="0.3">
      <c r="A1548" s="3" t="s">
        <v>246</v>
      </c>
      <c r="B1548" s="3" t="s">
        <v>247</v>
      </c>
      <c r="C1548" s="3" t="s">
        <v>605</v>
      </c>
      <c r="D1548" s="3" t="s">
        <v>606</v>
      </c>
      <c r="E1548" s="4">
        <v>16</v>
      </c>
      <c r="F1548" s="4">
        <v>45</v>
      </c>
      <c r="G1548" s="3" t="s">
        <v>989</v>
      </c>
      <c r="H1548" s="3" t="s">
        <v>1340</v>
      </c>
      <c r="I1548" s="3" t="s">
        <v>37718</v>
      </c>
      <c r="J1548" s="3" t="s">
        <v>4865</v>
      </c>
    </row>
    <row r="1549" spans="1:10" s="6" customFormat="1" ht="15" customHeight="1" x14ac:dyDescent="0.3">
      <c r="A1549" s="3" t="s">
        <v>246</v>
      </c>
      <c r="B1549" s="3" t="s">
        <v>247</v>
      </c>
      <c r="C1549" s="3" t="s">
        <v>173</v>
      </c>
      <c r="D1549" s="3" t="s">
        <v>174</v>
      </c>
      <c r="E1549" s="4">
        <v>16</v>
      </c>
      <c r="F1549" s="4">
        <v>11</v>
      </c>
      <c r="G1549" s="3" t="s">
        <v>989</v>
      </c>
      <c r="H1549" s="3" t="s">
        <v>867</v>
      </c>
      <c r="I1549" s="3" t="s">
        <v>37718</v>
      </c>
      <c r="J1549" s="3" t="s">
        <v>6299</v>
      </c>
    </row>
    <row r="1550" spans="1:10" s="6" customFormat="1" ht="15" customHeight="1" x14ac:dyDescent="0.3">
      <c r="A1550" s="3" t="s">
        <v>246</v>
      </c>
      <c r="B1550" s="3" t="s">
        <v>247</v>
      </c>
      <c r="C1550" s="3" t="s">
        <v>189</v>
      </c>
      <c r="D1550" s="3" t="s">
        <v>190</v>
      </c>
      <c r="E1550" s="4">
        <v>16</v>
      </c>
      <c r="F1550" s="4">
        <v>12</v>
      </c>
      <c r="G1550" s="3" t="s">
        <v>989</v>
      </c>
      <c r="H1550" s="3" t="s">
        <v>948</v>
      </c>
      <c r="I1550" s="3" t="s">
        <v>37718</v>
      </c>
      <c r="J1550" s="3" t="s">
        <v>6299</v>
      </c>
    </row>
    <row r="1551" spans="1:10" s="6" customFormat="1" ht="15" customHeight="1" x14ac:dyDescent="0.3">
      <c r="A1551" s="3" t="s">
        <v>246</v>
      </c>
      <c r="B1551" s="3" t="s">
        <v>247</v>
      </c>
      <c r="C1551" s="3" t="s">
        <v>232</v>
      </c>
      <c r="D1551" s="3" t="s">
        <v>233</v>
      </c>
      <c r="E1551" s="4">
        <v>16</v>
      </c>
      <c r="F1551" s="4">
        <v>15</v>
      </c>
      <c r="G1551" s="3" t="s">
        <v>989</v>
      </c>
      <c r="H1551" s="3" t="s">
        <v>986</v>
      </c>
      <c r="I1551" s="3" t="s">
        <v>37718</v>
      </c>
      <c r="J1551" s="3" t="s">
        <v>6299</v>
      </c>
    </row>
    <row r="1552" spans="1:10" s="6" customFormat="1" ht="15" customHeight="1" x14ac:dyDescent="0.3">
      <c r="A1552" s="3" t="s">
        <v>246</v>
      </c>
      <c r="B1552" s="3" t="s">
        <v>247</v>
      </c>
      <c r="C1552" s="3" t="s">
        <v>307</v>
      </c>
      <c r="D1552" s="3" t="s">
        <v>308</v>
      </c>
      <c r="E1552" s="4">
        <v>16</v>
      </c>
      <c r="F1552" s="4">
        <v>21</v>
      </c>
      <c r="G1552" s="3" t="s">
        <v>989</v>
      </c>
      <c r="H1552" s="3" t="s">
        <v>1051</v>
      </c>
      <c r="I1552" s="3" t="s">
        <v>37718</v>
      </c>
      <c r="J1552" s="3" t="s">
        <v>6299</v>
      </c>
    </row>
    <row r="1553" spans="1:10" s="6" customFormat="1" ht="15" customHeight="1" x14ac:dyDescent="0.3">
      <c r="A1553" s="3" t="s">
        <v>246</v>
      </c>
      <c r="B1553" s="3" t="s">
        <v>247</v>
      </c>
      <c r="C1553" s="3" t="s">
        <v>376</v>
      </c>
      <c r="D1553" s="3" t="s">
        <v>377</v>
      </c>
      <c r="E1553" s="4">
        <v>16</v>
      </c>
      <c r="F1553" s="4">
        <v>26</v>
      </c>
      <c r="G1553" s="3" t="s">
        <v>989</v>
      </c>
      <c r="H1553" s="3" t="s">
        <v>1119</v>
      </c>
      <c r="I1553" s="3" t="s">
        <v>37718</v>
      </c>
      <c r="J1553" s="3" t="s">
        <v>6299</v>
      </c>
    </row>
    <row r="1554" spans="1:10" s="6" customFormat="1" ht="15" customHeight="1" x14ac:dyDescent="0.3">
      <c r="A1554" s="3" t="s">
        <v>246</v>
      </c>
      <c r="B1554" s="3" t="s">
        <v>247</v>
      </c>
      <c r="C1554" s="3" t="s">
        <v>448</v>
      </c>
      <c r="D1554" s="3" t="s">
        <v>449</v>
      </c>
      <c r="E1554" s="4">
        <v>16</v>
      </c>
      <c r="F1554" s="4">
        <v>32</v>
      </c>
      <c r="G1554" s="3" t="s">
        <v>989</v>
      </c>
      <c r="H1554" s="3" t="s">
        <v>1201</v>
      </c>
      <c r="I1554" s="3" t="s">
        <v>37718</v>
      </c>
      <c r="J1554" s="3" t="s">
        <v>4865</v>
      </c>
    </row>
    <row r="1555" spans="1:10" s="6" customFormat="1" ht="15" customHeight="1" x14ac:dyDescent="0.3">
      <c r="A1555" s="3" t="s">
        <v>246</v>
      </c>
      <c r="B1555" s="3" t="s">
        <v>247</v>
      </c>
      <c r="C1555" s="3" t="s">
        <v>440</v>
      </c>
      <c r="D1555" s="3" t="s">
        <v>441</v>
      </c>
      <c r="E1555" s="4">
        <v>16</v>
      </c>
      <c r="F1555" s="4">
        <v>31</v>
      </c>
      <c r="G1555" s="3" t="s">
        <v>989</v>
      </c>
      <c r="H1555" s="3" t="s">
        <v>1199</v>
      </c>
      <c r="I1555" s="3" t="s">
        <v>37718</v>
      </c>
      <c r="J1555" s="3" t="s">
        <v>6299</v>
      </c>
    </row>
    <row r="1556" spans="1:10" s="6" customFormat="1" ht="15" customHeight="1" x14ac:dyDescent="0.3">
      <c r="A1556" s="3" t="s">
        <v>246</v>
      </c>
      <c r="B1556" s="3" t="s">
        <v>247</v>
      </c>
      <c r="C1556" s="3" t="s">
        <v>581</v>
      </c>
      <c r="D1556" s="3" t="s">
        <v>582</v>
      </c>
      <c r="E1556" s="4">
        <v>16</v>
      </c>
      <c r="F1556" s="4">
        <v>43</v>
      </c>
      <c r="G1556" s="3" t="s">
        <v>989</v>
      </c>
      <c r="H1556" s="3" t="s">
        <v>1321</v>
      </c>
      <c r="I1556" s="3" t="s">
        <v>37718</v>
      </c>
      <c r="J1556" s="3" t="s">
        <v>6299</v>
      </c>
    </row>
    <row r="1557" spans="1:10" s="6" customFormat="1" ht="15" customHeight="1" x14ac:dyDescent="0.3">
      <c r="A1557" s="3" t="s">
        <v>246</v>
      </c>
      <c r="B1557" s="3" t="s">
        <v>247</v>
      </c>
      <c r="C1557" s="3" t="s">
        <v>71</v>
      </c>
      <c r="D1557" s="3" t="s">
        <v>72</v>
      </c>
      <c r="E1557" s="4">
        <v>16</v>
      </c>
      <c r="F1557" s="4">
        <v>4</v>
      </c>
      <c r="G1557" s="3" t="s">
        <v>989</v>
      </c>
      <c r="H1557" s="3" t="s">
        <v>718</v>
      </c>
      <c r="I1557" s="3" t="s">
        <v>37718</v>
      </c>
      <c r="J1557" s="3" t="s">
        <v>1382</v>
      </c>
    </row>
    <row r="1558" spans="1:10" s="6" customFormat="1" ht="15" customHeight="1" x14ac:dyDescent="0.3">
      <c r="A1558" s="3" t="s">
        <v>246</v>
      </c>
      <c r="B1558" s="3" t="s">
        <v>247</v>
      </c>
      <c r="C1558" s="3" t="s">
        <v>112</v>
      </c>
      <c r="D1558" s="3" t="s">
        <v>113</v>
      </c>
      <c r="E1558" s="4">
        <v>16</v>
      </c>
      <c r="F1558" s="4">
        <v>7</v>
      </c>
      <c r="G1558" s="3" t="s">
        <v>989</v>
      </c>
      <c r="H1558" s="3" t="s">
        <v>749</v>
      </c>
      <c r="I1558" s="3" t="s">
        <v>37718</v>
      </c>
      <c r="J1558" s="3" t="s">
        <v>1382</v>
      </c>
    </row>
    <row r="1559" spans="1:10" s="6" customFormat="1" ht="15" customHeight="1" x14ac:dyDescent="0.3">
      <c r="A1559" s="3" t="s">
        <v>246</v>
      </c>
      <c r="B1559" s="3" t="s">
        <v>247</v>
      </c>
      <c r="C1559" s="3" t="s">
        <v>173</v>
      </c>
      <c r="D1559" s="3" t="s">
        <v>174</v>
      </c>
      <c r="E1559" s="4">
        <v>16</v>
      </c>
      <c r="F1559" s="4">
        <v>11</v>
      </c>
      <c r="G1559" s="3" t="s">
        <v>989</v>
      </c>
      <c r="H1559" s="3" t="s">
        <v>867</v>
      </c>
      <c r="I1559" s="3" t="s">
        <v>37718</v>
      </c>
      <c r="J1559" s="3" t="s">
        <v>1382</v>
      </c>
    </row>
    <row r="1560" spans="1:10" s="6" customFormat="1" ht="15" customHeight="1" x14ac:dyDescent="0.3">
      <c r="A1560" s="3" t="s">
        <v>246</v>
      </c>
      <c r="B1560" s="3" t="s">
        <v>247</v>
      </c>
      <c r="C1560" s="3" t="s">
        <v>189</v>
      </c>
      <c r="D1560" s="3" t="s">
        <v>190</v>
      </c>
      <c r="E1560" s="4">
        <v>16</v>
      </c>
      <c r="F1560" s="4">
        <v>12</v>
      </c>
      <c r="G1560" s="3" t="s">
        <v>989</v>
      </c>
      <c r="H1560" s="3" t="s">
        <v>948</v>
      </c>
      <c r="I1560" s="3" t="s">
        <v>37718</v>
      </c>
      <c r="J1560" s="3" t="s">
        <v>1382</v>
      </c>
    </row>
    <row r="1561" spans="1:10" s="6" customFormat="1" ht="15" customHeight="1" x14ac:dyDescent="0.3">
      <c r="A1561" s="3" t="s">
        <v>246</v>
      </c>
      <c r="B1561" s="3" t="s">
        <v>247</v>
      </c>
      <c r="C1561" s="3" t="s">
        <v>260</v>
      </c>
      <c r="D1561" s="3" t="s">
        <v>261</v>
      </c>
      <c r="E1561" s="4">
        <v>16</v>
      </c>
      <c r="F1561" s="4">
        <v>17</v>
      </c>
      <c r="G1561" s="3" t="s">
        <v>989</v>
      </c>
      <c r="H1561" s="3" t="s">
        <v>1005</v>
      </c>
      <c r="I1561" s="3" t="s">
        <v>37718</v>
      </c>
      <c r="J1561" s="3" t="s">
        <v>1382</v>
      </c>
    </row>
    <row r="1562" spans="1:10" s="6" customFormat="1" ht="15" customHeight="1" x14ac:dyDescent="0.3">
      <c r="A1562" s="3" t="s">
        <v>246</v>
      </c>
      <c r="B1562" s="3" t="s">
        <v>247</v>
      </c>
      <c r="C1562" s="3" t="s">
        <v>366</v>
      </c>
      <c r="D1562" s="3" t="s">
        <v>367</v>
      </c>
      <c r="E1562" s="4">
        <v>16</v>
      </c>
      <c r="F1562" s="4">
        <v>25</v>
      </c>
      <c r="G1562" s="3" t="s">
        <v>989</v>
      </c>
      <c r="H1562" s="3" t="s">
        <v>1110</v>
      </c>
      <c r="I1562" s="3" t="s">
        <v>37718</v>
      </c>
      <c r="J1562" s="3" t="s">
        <v>1382</v>
      </c>
    </row>
    <row r="1563" spans="1:10" s="6" customFormat="1" ht="15" customHeight="1" x14ac:dyDescent="0.3">
      <c r="A1563" s="3" t="s">
        <v>246</v>
      </c>
      <c r="B1563" s="3" t="s">
        <v>247</v>
      </c>
      <c r="C1563" s="3" t="s">
        <v>448</v>
      </c>
      <c r="D1563" s="3" t="s">
        <v>449</v>
      </c>
      <c r="E1563" s="4">
        <v>16</v>
      </c>
      <c r="F1563" s="4">
        <v>32</v>
      </c>
      <c r="G1563" s="3" t="s">
        <v>989</v>
      </c>
      <c r="H1563" s="3" t="s">
        <v>1201</v>
      </c>
      <c r="I1563" s="3" t="s">
        <v>37718</v>
      </c>
      <c r="J1563" s="3" t="s">
        <v>1382</v>
      </c>
    </row>
    <row r="1564" spans="1:10" s="6" customFormat="1" ht="15" customHeight="1" x14ac:dyDescent="0.3">
      <c r="A1564" s="3" t="s">
        <v>246</v>
      </c>
      <c r="B1564" s="3" t="s">
        <v>247</v>
      </c>
      <c r="C1564" s="3" t="s">
        <v>468</v>
      </c>
      <c r="D1564" s="3" t="s">
        <v>469</v>
      </c>
      <c r="E1564" s="4">
        <v>16</v>
      </c>
      <c r="F1564" s="4">
        <v>34</v>
      </c>
      <c r="G1564" s="3" t="s">
        <v>989</v>
      </c>
      <c r="H1564" s="3" t="s">
        <v>1225</v>
      </c>
      <c r="I1564" s="3" t="s">
        <v>37718</v>
      </c>
      <c r="J1564" s="3" t="s">
        <v>1382</v>
      </c>
    </row>
    <row r="1565" spans="1:10" s="6" customFormat="1" ht="15" customHeight="1" x14ac:dyDescent="0.3">
      <c r="A1565" s="3" t="s">
        <v>246</v>
      </c>
      <c r="B1565" s="3" t="s">
        <v>247</v>
      </c>
      <c r="C1565" s="3" t="s">
        <v>504</v>
      </c>
      <c r="D1565" s="3" t="s">
        <v>505</v>
      </c>
      <c r="E1565" s="4">
        <v>16</v>
      </c>
      <c r="F1565" s="4">
        <v>37</v>
      </c>
      <c r="G1565" s="3" t="s">
        <v>989</v>
      </c>
      <c r="H1565" s="3" t="s">
        <v>1246</v>
      </c>
      <c r="I1565" s="3" t="s">
        <v>37718</v>
      </c>
      <c r="J1565" s="3" t="s">
        <v>1382</v>
      </c>
    </row>
    <row r="1566" spans="1:10" s="6" customFormat="1" ht="15" customHeight="1" x14ac:dyDescent="0.3">
      <c r="A1566" s="3" t="s">
        <v>246</v>
      </c>
      <c r="B1566" s="3" t="s">
        <v>247</v>
      </c>
      <c r="C1566" s="3" t="s">
        <v>517</v>
      </c>
      <c r="D1566" s="3" t="s">
        <v>518</v>
      </c>
      <c r="E1566" s="4">
        <v>16</v>
      </c>
      <c r="F1566" s="4">
        <v>38</v>
      </c>
      <c r="G1566" s="3" t="s">
        <v>989</v>
      </c>
      <c r="H1566" s="3" t="s">
        <v>1260</v>
      </c>
      <c r="I1566" s="3" t="s">
        <v>37718</v>
      </c>
      <c r="J1566" s="3" t="s">
        <v>6299</v>
      </c>
    </row>
    <row r="1567" spans="1:10" s="6" customFormat="1" ht="15" customHeight="1" x14ac:dyDescent="0.3">
      <c r="A1567" s="3" t="s">
        <v>173</v>
      </c>
      <c r="B1567" s="3" t="s">
        <v>174</v>
      </c>
      <c r="C1567" s="3" t="s">
        <v>545</v>
      </c>
      <c r="D1567" s="3" t="s">
        <v>546</v>
      </c>
      <c r="E1567" s="4">
        <v>11</v>
      </c>
      <c r="F1567" s="4">
        <v>40</v>
      </c>
      <c r="G1567" s="3" t="s">
        <v>867</v>
      </c>
      <c r="H1567" s="3" t="s">
        <v>1276</v>
      </c>
      <c r="I1567" s="3" t="s">
        <v>37718</v>
      </c>
      <c r="J1567" s="3" t="s">
        <v>6954</v>
      </c>
    </row>
    <row r="1568" spans="1:10" s="6" customFormat="1" ht="15" customHeight="1" x14ac:dyDescent="0.3">
      <c r="A1568" s="3" t="s">
        <v>376</v>
      </c>
      <c r="B1568" s="3" t="s">
        <v>377</v>
      </c>
      <c r="C1568" s="3" t="s">
        <v>173</v>
      </c>
      <c r="D1568" s="3" t="s">
        <v>174</v>
      </c>
      <c r="E1568" s="4">
        <v>26</v>
      </c>
      <c r="F1568" s="4">
        <v>11</v>
      </c>
      <c r="G1568" s="3" t="s">
        <v>1119</v>
      </c>
      <c r="H1568" s="3" t="s">
        <v>867</v>
      </c>
      <c r="I1568" s="3" t="s">
        <v>37718</v>
      </c>
      <c r="J1568" s="3" t="s">
        <v>6299</v>
      </c>
    </row>
    <row r="1569" spans="1:10" s="6" customFormat="1" ht="15" customHeight="1" x14ac:dyDescent="0.3">
      <c r="A1569" s="3" t="s">
        <v>173</v>
      </c>
      <c r="B1569" s="3" t="s">
        <v>174</v>
      </c>
      <c r="C1569" s="3" t="s">
        <v>232</v>
      </c>
      <c r="D1569" s="3" t="s">
        <v>233</v>
      </c>
      <c r="E1569" s="4">
        <v>11</v>
      </c>
      <c r="F1569" s="4">
        <v>15</v>
      </c>
      <c r="G1569" s="3" t="s">
        <v>867</v>
      </c>
      <c r="H1569" s="3" t="s">
        <v>986</v>
      </c>
      <c r="I1569" s="3" t="s">
        <v>37718</v>
      </c>
      <c r="J1569" s="3" t="s">
        <v>6299</v>
      </c>
    </row>
    <row r="1570" spans="1:10" s="6" customFormat="1" ht="15" customHeight="1" x14ac:dyDescent="0.3">
      <c r="A1570" s="3" t="s">
        <v>504</v>
      </c>
      <c r="B1570" s="3" t="s">
        <v>505</v>
      </c>
      <c r="C1570" s="3" t="s">
        <v>246</v>
      </c>
      <c r="D1570" s="3" t="s">
        <v>247</v>
      </c>
      <c r="E1570" s="4">
        <v>37</v>
      </c>
      <c r="F1570" s="4">
        <v>16</v>
      </c>
      <c r="G1570" s="3" t="s">
        <v>1246</v>
      </c>
      <c r="H1570" s="3" t="s">
        <v>989</v>
      </c>
      <c r="I1570" s="3" t="s">
        <v>37718</v>
      </c>
      <c r="J1570" s="3" t="s">
        <v>4865</v>
      </c>
    </row>
    <row r="1571" spans="1:10" s="6" customFormat="1" ht="15" customHeight="1" x14ac:dyDescent="0.3">
      <c r="A1571" s="3" t="s">
        <v>504</v>
      </c>
      <c r="B1571" s="3" t="s">
        <v>505</v>
      </c>
      <c r="C1571" s="3" t="s">
        <v>189</v>
      </c>
      <c r="D1571" s="3" t="s">
        <v>190</v>
      </c>
      <c r="E1571" s="4">
        <v>37</v>
      </c>
      <c r="F1571" s="4">
        <v>12</v>
      </c>
      <c r="G1571" s="3" t="s">
        <v>1246</v>
      </c>
      <c r="H1571" s="3" t="s">
        <v>948</v>
      </c>
      <c r="I1571" s="3" t="s">
        <v>37718</v>
      </c>
      <c r="J1571" s="3" t="s">
        <v>4865</v>
      </c>
    </row>
    <row r="1572" spans="1:10" s="6" customFormat="1" ht="15" customHeight="1" x14ac:dyDescent="0.3">
      <c r="A1572" s="3" t="s">
        <v>504</v>
      </c>
      <c r="B1572" s="3" t="s">
        <v>505</v>
      </c>
      <c r="C1572" s="3" t="s">
        <v>173</v>
      </c>
      <c r="D1572" s="3" t="s">
        <v>174</v>
      </c>
      <c r="E1572" s="4">
        <v>37</v>
      </c>
      <c r="F1572" s="4">
        <v>11</v>
      </c>
      <c r="G1572" s="3" t="s">
        <v>1246</v>
      </c>
      <c r="H1572" s="3" t="s">
        <v>867</v>
      </c>
      <c r="I1572" s="3" t="s">
        <v>37718</v>
      </c>
      <c r="J1572" s="3" t="s">
        <v>4865</v>
      </c>
    </row>
    <row r="1573" spans="1:10" s="6" customFormat="1" ht="15" customHeight="1" x14ac:dyDescent="0.3">
      <c r="A1573" s="3" t="s">
        <v>504</v>
      </c>
      <c r="B1573" s="3" t="s">
        <v>505</v>
      </c>
      <c r="C1573" s="3" t="s">
        <v>158</v>
      </c>
      <c r="D1573" s="3" t="s">
        <v>159</v>
      </c>
      <c r="E1573" s="4">
        <v>37</v>
      </c>
      <c r="F1573" s="4">
        <v>10</v>
      </c>
      <c r="G1573" s="3" t="s">
        <v>1246</v>
      </c>
      <c r="H1573" s="3" t="s">
        <v>854</v>
      </c>
      <c r="I1573" s="3" t="s">
        <v>37718</v>
      </c>
      <c r="J1573" s="3" t="s">
        <v>4865</v>
      </c>
    </row>
    <row r="1574" spans="1:10" s="6" customFormat="1" ht="15" customHeight="1" x14ac:dyDescent="0.3">
      <c r="A1574" s="3" t="s">
        <v>504</v>
      </c>
      <c r="B1574" s="3" t="s">
        <v>505</v>
      </c>
      <c r="C1574" s="3" t="s">
        <v>142</v>
      </c>
      <c r="D1574" s="3" t="s">
        <v>143</v>
      </c>
      <c r="E1574" s="4">
        <v>37</v>
      </c>
      <c r="F1574" s="4">
        <v>9</v>
      </c>
      <c r="G1574" s="3" t="s">
        <v>1246</v>
      </c>
      <c r="H1574" s="3" t="s">
        <v>820</v>
      </c>
      <c r="I1574" s="3" t="s">
        <v>37718</v>
      </c>
      <c r="J1574" s="3" t="s">
        <v>4865</v>
      </c>
    </row>
    <row r="1575" spans="1:10" s="6" customFormat="1" ht="15" customHeight="1" x14ac:dyDescent="0.3">
      <c r="A1575" s="3" t="s">
        <v>504</v>
      </c>
      <c r="B1575" s="3" t="s">
        <v>505</v>
      </c>
      <c r="C1575" s="3" t="s">
        <v>112</v>
      </c>
      <c r="D1575" s="3" t="s">
        <v>113</v>
      </c>
      <c r="E1575" s="4">
        <v>37</v>
      </c>
      <c r="F1575" s="4">
        <v>7</v>
      </c>
      <c r="G1575" s="3" t="s">
        <v>1246</v>
      </c>
      <c r="H1575" s="3" t="s">
        <v>749</v>
      </c>
      <c r="I1575" s="3" t="s">
        <v>37718</v>
      </c>
      <c r="J1575" s="3" t="s">
        <v>4865</v>
      </c>
    </row>
    <row r="1576" spans="1:10" s="6" customFormat="1" ht="15" customHeight="1" x14ac:dyDescent="0.3">
      <c r="A1576" s="3" t="s">
        <v>504</v>
      </c>
      <c r="B1576" s="3" t="s">
        <v>505</v>
      </c>
      <c r="C1576" s="3" t="s">
        <v>86</v>
      </c>
      <c r="D1576" s="3" t="s">
        <v>87</v>
      </c>
      <c r="E1576" s="4">
        <v>37</v>
      </c>
      <c r="F1576" s="4">
        <v>5</v>
      </c>
      <c r="G1576" s="3" t="s">
        <v>1246</v>
      </c>
      <c r="H1576" s="3" t="s">
        <v>731</v>
      </c>
      <c r="I1576" s="3" t="s">
        <v>37718</v>
      </c>
      <c r="J1576" s="3" t="s">
        <v>4865</v>
      </c>
    </row>
    <row r="1577" spans="1:10" s="6" customFormat="1" ht="15" customHeight="1" x14ac:dyDescent="0.3">
      <c r="A1577" s="3" t="s">
        <v>504</v>
      </c>
      <c r="B1577" s="3" t="s">
        <v>505</v>
      </c>
      <c r="C1577" s="3" t="s">
        <v>71</v>
      </c>
      <c r="D1577" s="3" t="s">
        <v>72</v>
      </c>
      <c r="E1577" s="4">
        <v>37</v>
      </c>
      <c r="F1577" s="4">
        <v>4</v>
      </c>
      <c r="G1577" s="3" t="s">
        <v>1246</v>
      </c>
      <c r="H1577" s="3" t="s">
        <v>718</v>
      </c>
      <c r="I1577" s="3" t="s">
        <v>37718</v>
      </c>
      <c r="J1577" s="3" t="s">
        <v>4865</v>
      </c>
    </row>
    <row r="1578" spans="1:10" s="6" customFormat="1" ht="15" customHeight="1" x14ac:dyDescent="0.3">
      <c r="A1578" s="3" t="s">
        <v>504</v>
      </c>
      <c r="B1578" s="3" t="s">
        <v>505</v>
      </c>
      <c r="C1578" s="3" t="s">
        <v>57</v>
      </c>
      <c r="D1578" s="3" t="s">
        <v>58</v>
      </c>
      <c r="E1578" s="4">
        <v>37</v>
      </c>
      <c r="F1578" s="4">
        <v>3</v>
      </c>
      <c r="G1578" s="3" t="s">
        <v>1246</v>
      </c>
      <c r="H1578" s="3" t="s">
        <v>705</v>
      </c>
      <c r="I1578" s="3" t="s">
        <v>37718</v>
      </c>
      <c r="J1578" s="3" t="s">
        <v>4865</v>
      </c>
    </row>
    <row r="1579" spans="1:10" s="6" customFormat="1" ht="15" customHeight="1" x14ac:dyDescent="0.3">
      <c r="A1579" s="3" t="s">
        <v>504</v>
      </c>
      <c r="B1579" s="3" t="s">
        <v>505</v>
      </c>
      <c r="C1579" s="3" t="s">
        <v>42</v>
      </c>
      <c r="D1579" s="3" t="s">
        <v>43</v>
      </c>
      <c r="E1579" s="4">
        <v>37</v>
      </c>
      <c r="F1579" s="4">
        <v>2</v>
      </c>
      <c r="G1579" s="3" t="s">
        <v>1246</v>
      </c>
      <c r="H1579" s="3" t="s">
        <v>686</v>
      </c>
      <c r="I1579" s="3" t="s">
        <v>37718</v>
      </c>
      <c r="J1579" s="3" t="s">
        <v>4865</v>
      </c>
    </row>
    <row r="1580" spans="1:10" s="6" customFormat="1" ht="15" customHeight="1" x14ac:dyDescent="0.3">
      <c r="A1580" s="3" t="s">
        <v>504</v>
      </c>
      <c r="B1580" s="3" t="s">
        <v>505</v>
      </c>
      <c r="C1580" s="3" t="s">
        <v>25</v>
      </c>
      <c r="D1580" s="3" t="s">
        <v>26</v>
      </c>
      <c r="E1580" s="4">
        <v>37</v>
      </c>
      <c r="F1580" s="4">
        <v>1</v>
      </c>
      <c r="G1580" s="3" t="s">
        <v>1246</v>
      </c>
      <c r="H1580" s="3" t="s">
        <v>623</v>
      </c>
      <c r="I1580" s="3" t="s">
        <v>37718</v>
      </c>
      <c r="J1580" s="3" t="s">
        <v>4865</v>
      </c>
    </row>
    <row r="1581" spans="1:10" s="6" customFormat="1" ht="15" customHeight="1" x14ac:dyDescent="0.3">
      <c r="A1581" s="3" t="s">
        <v>189</v>
      </c>
      <c r="B1581" s="3" t="s">
        <v>190</v>
      </c>
      <c r="C1581" s="3" t="s">
        <v>352</v>
      </c>
      <c r="D1581" s="3" t="s">
        <v>353</v>
      </c>
      <c r="E1581" s="4">
        <v>12</v>
      </c>
      <c r="F1581" s="4">
        <v>24</v>
      </c>
      <c r="G1581" s="3" t="s">
        <v>948</v>
      </c>
      <c r="H1581" s="3" t="s">
        <v>1092</v>
      </c>
      <c r="I1581" s="3" t="s">
        <v>37718</v>
      </c>
      <c r="J1581" s="3" t="s">
        <v>7008</v>
      </c>
    </row>
    <row r="1582" spans="1:10" s="6" customFormat="1" ht="15" customHeight="1" x14ac:dyDescent="0.3">
      <c r="A1582" s="3" t="s">
        <v>25</v>
      </c>
      <c r="B1582" s="3" t="s">
        <v>26</v>
      </c>
      <c r="C1582" s="3" t="s">
        <v>42</v>
      </c>
      <c r="D1582" s="3" t="s">
        <v>43</v>
      </c>
      <c r="E1582" s="4">
        <v>1</v>
      </c>
      <c r="F1582" s="4">
        <v>2</v>
      </c>
      <c r="G1582" s="3" t="s">
        <v>623</v>
      </c>
      <c r="H1582" s="3" t="s">
        <v>686</v>
      </c>
      <c r="I1582" s="3" t="s">
        <v>37718</v>
      </c>
      <c r="J1582" s="3" t="s">
        <v>4193</v>
      </c>
    </row>
    <row r="1583" spans="1:10" s="6" customFormat="1" ht="15" customHeight="1" x14ac:dyDescent="0.3">
      <c r="A1583" s="3" t="s">
        <v>25</v>
      </c>
      <c r="B1583" s="3" t="s">
        <v>26</v>
      </c>
      <c r="C1583" s="3" t="s">
        <v>581</v>
      </c>
      <c r="D1583" s="3" t="s">
        <v>582</v>
      </c>
      <c r="E1583" s="4">
        <v>1</v>
      </c>
      <c r="F1583" s="4">
        <v>43</v>
      </c>
      <c r="G1583" s="3" t="s">
        <v>623</v>
      </c>
      <c r="H1583" s="3" t="s">
        <v>1321</v>
      </c>
      <c r="I1583" s="3" t="s">
        <v>37718</v>
      </c>
      <c r="J1583" s="3" t="s">
        <v>4879</v>
      </c>
    </row>
    <row r="1584" spans="1:10" s="6" customFormat="1" ht="15" customHeight="1" x14ac:dyDescent="0.3">
      <c r="A1584" s="3" t="s">
        <v>25</v>
      </c>
      <c r="B1584" s="3" t="s">
        <v>26</v>
      </c>
      <c r="C1584" s="3" t="s">
        <v>295</v>
      </c>
      <c r="D1584" s="3" t="s">
        <v>296</v>
      </c>
      <c r="E1584" s="4">
        <v>1</v>
      </c>
      <c r="F1584" s="4">
        <v>20</v>
      </c>
      <c r="G1584" s="3" t="s">
        <v>623</v>
      </c>
      <c r="H1584" s="3" t="s">
        <v>1028</v>
      </c>
      <c r="I1584" s="3" t="s">
        <v>37718</v>
      </c>
      <c r="J1584" s="3" t="s">
        <v>4879</v>
      </c>
    </row>
    <row r="1585" spans="1:10" s="6" customFormat="1" ht="15" customHeight="1" x14ac:dyDescent="0.3">
      <c r="A1585" s="3" t="s">
        <v>25</v>
      </c>
      <c r="B1585" s="3" t="s">
        <v>26</v>
      </c>
      <c r="C1585" s="3" t="s">
        <v>189</v>
      </c>
      <c r="D1585" s="3" t="s">
        <v>190</v>
      </c>
      <c r="E1585" s="4">
        <v>1</v>
      </c>
      <c r="F1585" s="4">
        <v>12</v>
      </c>
      <c r="G1585" s="3" t="s">
        <v>623</v>
      </c>
      <c r="H1585" s="3" t="s">
        <v>948</v>
      </c>
      <c r="I1585" s="3" t="s">
        <v>37718</v>
      </c>
      <c r="J1585" s="3" t="s">
        <v>4879</v>
      </c>
    </row>
    <row r="1586" spans="1:10" s="6" customFormat="1" ht="15" customHeight="1" x14ac:dyDescent="0.3">
      <c r="A1586" s="3" t="s">
        <v>337</v>
      </c>
      <c r="B1586" s="3" t="s">
        <v>338</v>
      </c>
      <c r="C1586" s="3" t="s">
        <v>295</v>
      </c>
      <c r="D1586" s="3" t="s">
        <v>296</v>
      </c>
      <c r="E1586" s="4">
        <v>23</v>
      </c>
      <c r="F1586" s="4">
        <v>20</v>
      </c>
      <c r="G1586" s="3" t="s">
        <v>1068</v>
      </c>
      <c r="H1586" s="3" t="s">
        <v>1028</v>
      </c>
      <c r="I1586" s="3" t="s">
        <v>37718</v>
      </c>
      <c r="J1586" s="3" t="s">
        <v>6894</v>
      </c>
    </row>
    <row r="1587" spans="1:10" s="6" customFormat="1" ht="15" customHeight="1" x14ac:dyDescent="0.3">
      <c r="A1587" s="3" t="s">
        <v>337</v>
      </c>
      <c r="B1587" s="3" t="s">
        <v>338</v>
      </c>
      <c r="C1587" s="3" t="s">
        <v>232</v>
      </c>
      <c r="D1587" s="3" t="s">
        <v>233</v>
      </c>
      <c r="E1587" s="4">
        <v>23</v>
      </c>
      <c r="F1587" s="4">
        <v>15</v>
      </c>
      <c r="G1587" s="3" t="s">
        <v>1068</v>
      </c>
      <c r="H1587" s="3" t="s">
        <v>986</v>
      </c>
      <c r="I1587" s="3" t="s">
        <v>37718</v>
      </c>
      <c r="J1587" s="3" t="s">
        <v>6894</v>
      </c>
    </row>
    <row r="1588" spans="1:10" s="6" customFormat="1" ht="15" customHeight="1" x14ac:dyDescent="0.3">
      <c r="A1588" s="3" t="s">
        <v>337</v>
      </c>
      <c r="B1588" s="3" t="s">
        <v>338</v>
      </c>
      <c r="C1588" s="3" t="s">
        <v>142</v>
      </c>
      <c r="D1588" s="3" t="s">
        <v>143</v>
      </c>
      <c r="E1588" s="4">
        <v>23</v>
      </c>
      <c r="F1588" s="4">
        <v>9</v>
      </c>
      <c r="G1588" s="3" t="s">
        <v>1068</v>
      </c>
      <c r="H1588" s="3" t="s">
        <v>820</v>
      </c>
      <c r="I1588" s="3" t="s">
        <v>37718</v>
      </c>
      <c r="J1588" s="3" t="s">
        <v>6894</v>
      </c>
    </row>
    <row r="1589" spans="1:10" s="6" customFormat="1" ht="15" customHeight="1" x14ac:dyDescent="0.3">
      <c r="A1589" s="3" t="s">
        <v>337</v>
      </c>
      <c r="B1589" s="3" t="s">
        <v>338</v>
      </c>
      <c r="C1589" s="3" t="s">
        <v>42</v>
      </c>
      <c r="D1589" s="3" t="s">
        <v>43</v>
      </c>
      <c r="E1589" s="4">
        <v>23</v>
      </c>
      <c r="F1589" s="4">
        <v>2</v>
      </c>
      <c r="G1589" s="3" t="s">
        <v>1068</v>
      </c>
      <c r="H1589" s="3" t="s">
        <v>686</v>
      </c>
      <c r="I1589" s="3" t="s">
        <v>37718</v>
      </c>
      <c r="J1589" s="3" t="s">
        <v>6894</v>
      </c>
    </row>
    <row r="1590" spans="1:10" s="6" customFormat="1" ht="15" customHeight="1" x14ac:dyDescent="0.3">
      <c r="A1590" s="3" t="s">
        <v>337</v>
      </c>
      <c r="B1590" s="3" t="s">
        <v>338</v>
      </c>
      <c r="C1590" s="3" t="s">
        <v>295</v>
      </c>
      <c r="D1590" s="3" t="s">
        <v>296</v>
      </c>
      <c r="E1590" s="4">
        <v>23</v>
      </c>
      <c r="F1590" s="4">
        <v>20</v>
      </c>
      <c r="G1590" s="3" t="s">
        <v>1068</v>
      </c>
      <c r="H1590" s="3" t="s">
        <v>1028</v>
      </c>
      <c r="I1590" s="3" t="s">
        <v>37718</v>
      </c>
      <c r="J1590" s="3" t="s">
        <v>5121</v>
      </c>
    </row>
    <row r="1591" spans="1:10" s="6" customFormat="1" ht="15" customHeight="1" x14ac:dyDescent="0.3">
      <c r="A1591" s="3" t="s">
        <v>504</v>
      </c>
      <c r="B1591" s="3" t="s">
        <v>505</v>
      </c>
      <c r="C1591" s="3" t="s">
        <v>295</v>
      </c>
      <c r="D1591" s="3" t="s">
        <v>296</v>
      </c>
      <c r="E1591" s="4">
        <v>37</v>
      </c>
      <c r="F1591" s="4">
        <v>20</v>
      </c>
      <c r="G1591" s="3" t="s">
        <v>1246</v>
      </c>
      <c r="H1591" s="3" t="s">
        <v>1028</v>
      </c>
      <c r="I1591" s="3" t="s">
        <v>37718</v>
      </c>
      <c r="J1591" s="3" t="s">
        <v>4865</v>
      </c>
    </row>
    <row r="1592" spans="1:10" s="6" customFormat="1" ht="15" customHeight="1" x14ac:dyDescent="0.3">
      <c r="A1592" s="3" t="s">
        <v>504</v>
      </c>
      <c r="B1592" s="3" t="s">
        <v>505</v>
      </c>
      <c r="C1592" s="3" t="s">
        <v>307</v>
      </c>
      <c r="D1592" s="3" t="s">
        <v>308</v>
      </c>
      <c r="E1592" s="4">
        <v>37</v>
      </c>
      <c r="F1592" s="4">
        <v>21</v>
      </c>
      <c r="G1592" s="3" t="s">
        <v>1246</v>
      </c>
      <c r="H1592" s="3" t="s">
        <v>1051</v>
      </c>
      <c r="I1592" s="3" t="s">
        <v>37718</v>
      </c>
      <c r="J1592" s="3" t="s">
        <v>4865</v>
      </c>
    </row>
    <row r="1593" spans="1:10" s="6" customFormat="1" ht="15" customHeight="1" x14ac:dyDescent="0.3">
      <c r="A1593" s="3" t="s">
        <v>504</v>
      </c>
      <c r="B1593" s="3" t="s">
        <v>505</v>
      </c>
      <c r="C1593" s="3" t="s">
        <v>337</v>
      </c>
      <c r="D1593" s="3" t="s">
        <v>338</v>
      </c>
      <c r="E1593" s="4">
        <v>37</v>
      </c>
      <c r="F1593" s="4">
        <v>23</v>
      </c>
      <c r="G1593" s="3" t="s">
        <v>1246</v>
      </c>
      <c r="H1593" s="3" t="s">
        <v>1068</v>
      </c>
      <c r="I1593" s="3" t="s">
        <v>37718</v>
      </c>
      <c r="J1593" s="3" t="s">
        <v>4865</v>
      </c>
    </row>
    <row r="1594" spans="1:10" s="6" customFormat="1" ht="15" customHeight="1" x14ac:dyDescent="0.3">
      <c r="A1594" s="3" t="s">
        <v>504</v>
      </c>
      <c r="B1594" s="3" t="s">
        <v>505</v>
      </c>
      <c r="C1594" s="3" t="s">
        <v>352</v>
      </c>
      <c r="D1594" s="3" t="s">
        <v>353</v>
      </c>
      <c r="E1594" s="4">
        <v>37</v>
      </c>
      <c r="F1594" s="4">
        <v>24</v>
      </c>
      <c r="G1594" s="3" t="s">
        <v>1246</v>
      </c>
      <c r="H1594" s="3" t="s">
        <v>1092</v>
      </c>
      <c r="I1594" s="3" t="s">
        <v>37718</v>
      </c>
      <c r="J1594" s="3" t="s">
        <v>4865</v>
      </c>
    </row>
    <row r="1595" spans="1:10" s="6" customFormat="1" ht="15" customHeight="1" x14ac:dyDescent="0.3">
      <c r="A1595" s="3" t="s">
        <v>57</v>
      </c>
      <c r="B1595" s="3" t="s">
        <v>58</v>
      </c>
      <c r="C1595" s="3" t="s">
        <v>545</v>
      </c>
      <c r="D1595" s="3" t="s">
        <v>546</v>
      </c>
      <c r="E1595" s="4">
        <v>3</v>
      </c>
      <c r="F1595" s="4">
        <v>40</v>
      </c>
      <c r="G1595" s="3" t="s">
        <v>705</v>
      </c>
      <c r="H1595" s="3" t="s">
        <v>1276</v>
      </c>
      <c r="I1595" s="3" t="s">
        <v>37718</v>
      </c>
      <c r="J1595" s="3" t="s">
        <v>4865</v>
      </c>
    </row>
    <row r="1596" spans="1:10" s="6" customFormat="1" ht="15" customHeight="1" x14ac:dyDescent="0.3">
      <c r="A1596" s="3" t="s">
        <v>57</v>
      </c>
      <c r="B1596" s="3" t="s">
        <v>58</v>
      </c>
      <c r="C1596" s="3" t="s">
        <v>504</v>
      </c>
      <c r="D1596" s="3" t="s">
        <v>505</v>
      </c>
      <c r="E1596" s="4">
        <v>3</v>
      </c>
      <c r="F1596" s="4">
        <v>37</v>
      </c>
      <c r="G1596" s="3" t="s">
        <v>705</v>
      </c>
      <c r="H1596" s="3" t="s">
        <v>1246</v>
      </c>
      <c r="I1596" s="3" t="s">
        <v>37718</v>
      </c>
      <c r="J1596" s="3" t="s">
        <v>4865</v>
      </c>
    </row>
    <row r="1597" spans="1:10" s="6" customFormat="1" ht="15" customHeight="1" x14ac:dyDescent="0.3">
      <c r="A1597" s="3" t="s">
        <v>57</v>
      </c>
      <c r="B1597" s="3" t="s">
        <v>58</v>
      </c>
      <c r="C1597" s="3" t="s">
        <v>493</v>
      </c>
      <c r="D1597" s="3" t="s">
        <v>494</v>
      </c>
      <c r="E1597" s="4">
        <v>3</v>
      </c>
      <c r="F1597" s="4">
        <v>36</v>
      </c>
      <c r="G1597" s="3" t="s">
        <v>705</v>
      </c>
      <c r="H1597" s="3" t="s">
        <v>1241</v>
      </c>
      <c r="I1597" s="3" t="s">
        <v>37718</v>
      </c>
      <c r="J1597" s="3" t="s">
        <v>4865</v>
      </c>
    </row>
    <row r="1598" spans="1:10" s="6" customFormat="1" ht="15" customHeight="1" x14ac:dyDescent="0.3">
      <c r="A1598" s="3" t="s">
        <v>57</v>
      </c>
      <c r="B1598" s="3" t="s">
        <v>58</v>
      </c>
      <c r="C1598" s="3" t="s">
        <v>448</v>
      </c>
      <c r="D1598" s="3" t="s">
        <v>449</v>
      </c>
      <c r="E1598" s="4">
        <v>3</v>
      </c>
      <c r="F1598" s="4">
        <v>32</v>
      </c>
      <c r="G1598" s="3" t="s">
        <v>705</v>
      </c>
      <c r="H1598" s="3" t="s">
        <v>1201</v>
      </c>
      <c r="I1598" s="3" t="s">
        <v>37718</v>
      </c>
      <c r="J1598" s="3" t="s">
        <v>4865</v>
      </c>
    </row>
    <row r="1599" spans="1:10" s="6" customFormat="1" ht="15" customHeight="1" x14ac:dyDescent="0.3">
      <c r="A1599" s="3" t="s">
        <v>57</v>
      </c>
      <c r="B1599" s="3" t="s">
        <v>58</v>
      </c>
      <c r="C1599" s="3" t="s">
        <v>376</v>
      </c>
      <c r="D1599" s="3" t="s">
        <v>377</v>
      </c>
      <c r="E1599" s="4">
        <v>3</v>
      </c>
      <c r="F1599" s="4">
        <v>26</v>
      </c>
      <c r="G1599" s="3" t="s">
        <v>705</v>
      </c>
      <c r="H1599" s="3" t="s">
        <v>1119</v>
      </c>
      <c r="I1599" s="3" t="s">
        <v>37718</v>
      </c>
      <c r="J1599" s="3" t="s">
        <v>4865</v>
      </c>
    </row>
    <row r="1600" spans="1:10" s="6" customFormat="1" ht="15" customHeight="1" x14ac:dyDescent="0.3">
      <c r="A1600" s="3" t="s">
        <v>57</v>
      </c>
      <c r="B1600" s="3" t="s">
        <v>58</v>
      </c>
      <c r="C1600" s="3" t="s">
        <v>366</v>
      </c>
      <c r="D1600" s="3" t="s">
        <v>367</v>
      </c>
      <c r="E1600" s="4">
        <v>3</v>
      </c>
      <c r="F1600" s="4">
        <v>25</v>
      </c>
      <c r="G1600" s="3" t="s">
        <v>705</v>
      </c>
      <c r="H1600" s="3" t="s">
        <v>1110</v>
      </c>
      <c r="I1600" s="3" t="s">
        <v>37718</v>
      </c>
      <c r="J1600" s="3" t="s">
        <v>4865</v>
      </c>
    </row>
    <row r="1601" spans="1:10" s="6" customFormat="1" ht="15" customHeight="1" x14ac:dyDescent="0.3">
      <c r="A1601" s="3" t="s">
        <v>57</v>
      </c>
      <c r="B1601" s="3" t="s">
        <v>58</v>
      </c>
      <c r="C1601" s="3" t="s">
        <v>352</v>
      </c>
      <c r="D1601" s="3" t="s">
        <v>353</v>
      </c>
      <c r="E1601" s="4">
        <v>3</v>
      </c>
      <c r="F1601" s="4">
        <v>24</v>
      </c>
      <c r="G1601" s="3" t="s">
        <v>705</v>
      </c>
      <c r="H1601" s="3" t="s">
        <v>1092</v>
      </c>
      <c r="I1601" s="3" t="s">
        <v>37718</v>
      </c>
      <c r="J1601" s="3" t="s">
        <v>4865</v>
      </c>
    </row>
    <row r="1602" spans="1:10" s="6" customFormat="1" ht="15" customHeight="1" x14ac:dyDescent="0.3">
      <c r="A1602" s="3" t="s">
        <v>57</v>
      </c>
      <c r="B1602" s="3" t="s">
        <v>58</v>
      </c>
      <c r="C1602" s="3" t="s">
        <v>337</v>
      </c>
      <c r="D1602" s="3" t="s">
        <v>338</v>
      </c>
      <c r="E1602" s="4">
        <v>3</v>
      </c>
      <c r="F1602" s="4">
        <v>23</v>
      </c>
      <c r="G1602" s="3" t="s">
        <v>705</v>
      </c>
      <c r="H1602" s="3" t="s">
        <v>1068</v>
      </c>
      <c r="I1602" s="3" t="s">
        <v>37718</v>
      </c>
      <c r="J1602" s="3" t="s">
        <v>4865</v>
      </c>
    </row>
    <row r="1603" spans="1:10" s="6" customFormat="1" ht="15" customHeight="1" x14ac:dyDescent="0.3">
      <c r="A1603" s="3" t="s">
        <v>57</v>
      </c>
      <c r="B1603" s="3" t="s">
        <v>58</v>
      </c>
      <c r="C1603" s="3" t="s">
        <v>307</v>
      </c>
      <c r="D1603" s="3" t="s">
        <v>308</v>
      </c>
      <c r="E1603" s="4">
        <v>3</v>
      </c>
      <c r="F1603" s="4">
        <v>21</v>
      </c>
      <c r="G1603" s="3" t="s">
        <v>705</v>
      </c>
      <c r="H1603" s="3" t="s">
        <v>1051</v>
      </c>
      <c r="I1603" s="3" t="s">
        <v>37718</v>
      </c>
      <c r="J1603" s="3" t="s">
        <v>4865</v>
      </c>
    </row>
    <row r="1604" spans="1:10" s="6" customFormat="1" ht="15" customHeight="1" x14ac:dyDescent="0.3">
      <c r="A1604" s="3" t="s">
        <v>57</v>
      </c>
      <c r="B1604" s="3" t="s">
        <v>58</v>
      </c>
      <c r="C1604" s="3" t="s">
        <v>295</v>
      </c>
      <c r="D1604" s="3" t="s">
        <v>296</v>
      </c>
      <c r="E1604" s="4">
        <v>3</v>
      </c>
      <c r="F1604" s="4">
        <v>20</v>
      </c>
      <c r="G1604" s="3" t="s">
        <v>705</v>
      </c>
      <c r="H1604" s="3" t="s">
        <v>1028</v>
      </c>
      <c r="I1604" s="3" t="s">
        <v>37718</v>
      </c>
      <c r="J1604" s="3" t="s">
        <v>4865</v>
      </c>
    </row>
    <row r="1605" spans="1:10" s="6" customFormat="1" ht="15" customHeight="1" x14ac:dyDescent="0.3">
      <c r="A1605" s="3" t="s">
        <v>25</v>
      </c>
      <c r="B1605" s="3" t="s">
        <v>26</v>
      </c>
      <c r="C1605" s="3" t="s">
        <v>71</v>
      </c>
      <c r="D1605" s="3" t="s">
        <v>72</v>
      </c>
      <c r="E1605" s="4">
        <v>1</v>
      </c>
      <c r="F1605" s="4">
        <v>4</v>
      </c>
      <c r="G1605" s="3" t="s">
        <v>623</v>
      </c>
      <c r="H1605" s="3" t="s">
        <v>718</v>
      </c>
      <c r="I1605" s="3" t="s">
        <v>37718</v>
      </c>
      <c r="J1605" s="3" t="s">
        <v>4879</v>
      </c>
    </row>
    <row r="1606" spans="1:10" s="6" customFormat="1" ht="15" customHeight="1" x14ac:dyDescent="0.3">
      <c r="A1606" s="3" t="s">
        <v>57</v>
      </c>
      <c r="B1606" s="3" t="s">
        <v>58</v>
      </c>
      <c r="C1606" s="3" t="s">
        <v>246</v>
      </c>
      <c r="D1606" s="3" t="s">
        <v>247</v>
      </c>
      <c r="E1606" s="4">
        <v>3</v>
      </c>
      <c r="F1606" s="4">
        <v>16</v>
      </c>
      <c r="G1606" s="3" t="s">
        <v>705</v>
      </c>
      <c r="H1606" s="3" t="s">
        <v>989</v>
      </c>
      <c r="I1606" s="3" t="s">
        <v>37718</v>
      </c>
      <c r="J1606" s="3" t="s">
        <v>4865</v>
      </c>
    </row>
    <row r="1607" spans="1:10" s="6" customFormat="1" ht="15" customHeight="1" x14ac:dyDescent="0.3">
      <c r="A1607" s="3" t="s">
        <v>57</v>
      </c>
      <c r="B1607" s="3" t="s">
        <v>58</v>
      </c>
      <c r="C1607" s="3" t="s">
        <v>173</v>
      </c>
      <c r="D1607" s="3" t="s">
        <v>174</v>
      </c>
      <c r="E1607" s="4">
        <v>3</v>
      </c>
      <c r="F1607" s="4">
        <v>11</v>
      </c>
      <c r="G1607" s="3" t="s">
        <v>705</v>
      </c>
      <c r="H1607" s="3" t="s">
        <v>867</v>
      </c>
      <c r="I1607" s="3" t="s">
        <v>37718</v>
      </c>
      <c r="J1607" s="3" t="s">
        <v>4865</v>
      </c>
    </row>
    <row r="1608" spans="1:10" s="6" customFormat="1" ht="15" customHeight="1" x14ac:dyDescent="0.3">
      <c r="A1608" s="3" t="s">
        <v>57</v>
      </c>
      <c r="B1608" s="3" t="s">
        <v>58</v>
      </c>
      <c r="C1608" s="3" t="s">
        <v>158</v>
      </c>
      <c r="D1608" s="3" t="s">
        <v>159</v>
      </c>
      <c r="E1608" s="4">
        <v>3</v>
      </c>
      <c r="F1608" s="4">
        <v>10</v>
      </c>
      <c r="G1608" s="3" t="s">
        <v>705</v>
      </c>
      <c r="H1608" s="3" t="s">
        <v>854</v>
      </c>
      <c r="I1608" s="3" t="s">
        <v>37718</v>
      </c>
      <c r="J1608" s="3" t="s">
        <v>4865</v>
      </c>
    </row>
    <row r="1609" spans="1:10" s="6" customFormat="1" ht="15" customHeight="1" x14ac:dyDescent="0.3">
      <c r="A1609" s="3" t="s">
        <v>57</v>
      </c>
      <c r="B1609" s="3" t="s">
        <v>58</v>
      </c>
      <c r="C1609" s="3" t="s">
        <v>142</v>
      </c>
      <c r="D1609" s="3" t="s">
        <v>143</v>
      </c>
      <c r="E1609" s="4">
        <v>3</v>
      </c>
      <c r="F1609" s="4">
        <v>9</v>
      </c>
      <c r="G1609" s="3" t="s">
        <v>705</v>
      </c>
      <c r="H1609" s="3" t="s">
        <v>820</v>
      </c>
      <c r="I1609" s="3" t="s">
        <v>37718</v>
      </c>
      <c r="J1609" s="3" t="s">
        <v>4865</v>
      </c>
    </row>
    <row r="1610" spans="1:10" s="6" customFormat="1" ht="15" customHeight="1" x14ac:dyDescent="0.3">
      <c r="A1610" s="3" t="s">
        <v>57</v>
      </c>
      <c r="B1610" s="3" t="s">
        <v>58</v>
      </c>
      <c r="C1610" s="3" t="s">
        <v>112</v>
      </c>
      <c r="D1610" s="3" t="s">
        <v>113</v>
      </c>
      <c r="E1610" s="4">
        <v>3</v>
      </c>
      <c r="F1610" s="4">
        <v>7</v>
      </c>
      <c r="G1610" s="3" t="s">
        <v>705</v>
      </c>
      <c r="H1610" s="3" t="s">
        <v>749</v>
      </c>
      <c r="I1610" s="3" t="s">
        <v>37718</v>
      </c>
      <c r="J1610" s="3" t="s">
        <v>4865</v>
      </c>
    </row>
    <row r="1611" spans="1:10" s="6" customFormat="1" ht="15" customHeight="1" x14ac:dyDescent="0.3">
      <c r="A1611" s="3" t="s">
        <v>57</v>
      </c>
      <c r="B1611" s="3" t="s">
        <v>58</v>
      </c>
      <c r="C1611" s="3" t="s">
        <v>86</v>
      </c>
      <c r="D1611" s="3" t="s">
        <v>87</v>
      </c>
      <c r="E1611" s="4">
        <v>3</v>
      </c>
      <c r="F1611" s="4">
        <v>5</v>
      </c>
      <c r="G1611" s="3" t="s">
        <v>705</v>
      </c>
      <c r="H1611" s="3" t="s">
        <v>731</v>
      </c>
      <c r="I1611" s="3" t="s">
        <v>37718</v>
      </c>
      <c r="J1611" s="3" t="s">
        <v>4865</v>
      </c>
    </row>
    <row r="1612" spans="1:10" s="6" customFormat="1" ht="15" customHeight="1" x14ac:dyDescent="0.3">
      <c r="A1612" s="3" t="s">
        <v>57</v>
      </c>
      <c r="B1612" s="3" t="s">
        <v>58</v>
      </c>
      <c r="C1612" s="3" t="s">
        <v>71</v>
      </c>
      <c r="D1612" s="3" t="s">
        <v>72</v>
      </c>
      <c r="E1612" s="4">
        <v>3</v>
      </c>
      <c r="F1612" s="4">
        <v>4</v>
      </c>
      <c r="G1612" s="3" t="s">
        <v>705</v>
      </c>
      <c r="H1612" s="3" t="s">
        <v>718</v>
      </c>
      <c r="I1612" s="3" t="s">
        <v>37718</v>
      </c>
      <c r="J1612" s="3" t="s">
        <v>4865</v>
      </c>
    </row>
    <row r="1613" spans="1:10" s="6" customFormat="1" ht="15" customHeight="1" x14ac:dyDescent="0.3">
      <c r="A1613" s="3" t="s">
        <v>57</v>
      </c>
      <c r="B1613" s="3" t="s">
        <v>58</v>
      </c>
      <c r="C1613" s="3" t="s">
        <v>42</v>
      </c>
      <c r="D1613" s="3" t="s">
        <v>43</v>
      </c>
      <c r="E1613" s="4">
        <v>3</v>
      </c>
      <c r="F1613" s="4">
        <v>2</v>
      </c>
      <c r="G1613" s="3" t="s">
        <v>705</v>
      </c>
      <c r="H1613" s="3" t="s">
        <v>686</v>
      </c>
      <c r="I1613" s="3" t="s">
        <v>37718</v>
      </c>
      <c r="J1613" s="3" t="s">
        <v>4865</v>
      </c>
    </row>
    <row r="1614" spans="1:10" s="6" customFormat="1" ht="15" customHeight="1" x14ac:dyDescent="0.3">
      <c r="A1614" s="3" t="s">
        <v>57</v>
      </c>
      <c r="B1614" s="3" t="s">
        <v>58</v>
      </c>
      <c r="C1614" s="3" t="s">
        <v>25</v>
      </c>
      <c r="D1614" s="3" t="s">
        <v>26</v>
      </c>
      <c r="E1614" s="4">
        <v>3</v>
      </c>
      <c r="F1614" s="4">
        <v>1</v>
      </c>
      <c r="G1614" s="3" t="s">
        <v>705</v>
      </c>
      <c r="H1614" s="3" t="s">
        <v>623</v>
      </c>
      <c r="I1614" s="3" t="s">
        <v>37718</v>
      </c>
      <c r="J1614" s="3" t="s">
        <v>4865</v>
      </c>
    </row>
    <row r="1615" spans="1:10" s="6" customFormat="1" ht="15" customHeight="1" x14ac:dyDescent="0.3">
      <c r="A1615" s="3" t="s">
        <v>504</v>
      </c>
      <c r="B1615" s="3" t="s">
        <v>505</v>
      </c>
      <c r="C1615" s="3" t="s">
        <v>376</v>
      </c>
      <c r="D1615" s="3" t="s">
        <v>377</v>
      </c>
      <c r="E1615" s="4">
        <v>37</v>
      </c>
      <c r="F1615" s="4">
        <v>26</v>
      </c>
      <c r="G1615" s="3" t="s">
        <v>1246</v>
      </c>
      <c r="H1615" s="3" t="s">
        <v>1119</v>
      </c>
      <c r="I1615" s="3" t="s">
        <v>37718</v>
      </c>
      <c r="J1615" s="3" t="s">
        <v>4865</v>
      </c>
    </row>
    <row r="1616" spans="1:10" s="6" customFormat="1" ht="15" customHeight="1" x14ac:dyDescent="0.3">
      <c r="A1616" s="3" t="s">
        <v>504</v>
      </c>
      <c r="B1616" s="3" t="s">
        <v>505</v>
      </c>
      <c r="C1616" s="3" t="s">
        <v>366</v>
      </c>
      <c r="D1616" s="3" t="s">
        <v>367</v>
      </c>
      <c r="E1616" s="4">
        <v>37</v>
      </c>
      <c r="F1616" s="4">
        <v>25</v>
      </c>
      <c r="G1616" s="3" t="s">
        <v>1246</v>
      </c>
      <c r="H1616" s="3" t="s">
        <v>1110</v>
      </c>
      <c r="I1616" s="3" t="s">
        <v>37718</v>
      </c>
      <c r="J1616" s="3" t="s">
        <v>4865</v>
      </c>
    </row>
    <row r="1617" spans="1:10" s="6" customFormat="1" ht="15" customHeight="1" x14ac:dyDescent="0.3">
      <c r="A1617" s="3" t="s">
        <v>57</v>
      </c>
      <c r="B1617" s="3" t="s">
        <v>58</v>
      </c>
      <c r="C1617" s="3" t="s">
        <v>189</v>
      </c>
      <c r="D1617" s="3" t="s">
        <v>190</v>
      </c>
      <c r="E1617" s="4">
        <v>3</v>
      </c>
      <c r="F1617" s="4">
        <v>12</v>
      </c>
      <c r="G1617" s="3" t="s">
        <v>705</v>
      </c>
      <c r="H1617" s="3" t="s">
        <v>948</v>
      </c>
      <c r="I1617" s="3" t="s">
        <v>37718</v>
      </c>
      <c r="J1617" s="3" t="s">
        <v>4865</v>
      </c>
    </row>
    <row r="1618" spans="1:10" s="6" customFormat="1" ht="15" customHeight="1" x14ac:dyDescent="0.3">
      <c r="A1618" s="3" t="s">
        <v>173</v>
      </c>
      <c r="B1618" s="3" t="s">
        <v>174</v>
      </c>
      <c r="C1618" s="3" t="s">
        <v>246</v>
      </c>
      <c r="D1618" s="3" t="s">
        <v>247</v>
      </c>
      <c r="E1618" s="4">
        <v>11</v>
      </c>
      <c r="F1618" s="4">
        <v>16</v>
      </c>
      <c r="G1618" s="3" t="s">
        <v>867</v>
      </c>
      <c r="H1618" s="3" t="s">
        <v>989</v>
      </c>
      <c r="I1618" s="3" t="s">
        <v>37718</v>
      </c>
      <c r="J1618" s="3" t="s">
        <v>6299</v>
      </c>
    </row>
    <row r="1619" spans="1:10" s="6" customFormat="1" ht="15" customHeight="1" x14ac:dyDescent="0.3">
      <c r="A1619" s="3" t="s">
        <v>25</v>
      </c>
      <c r="B1619" s="3" t="s">
        <v>26</v>
      </c>
      <c r="C1619" s="3" t="s">
        <v>42</v>
      </c>
      <c r="D1619" s="3" t="s">
        <v>43</v>
      </c>
      <c r="E1619" s="4">
        <v>1</v>
      </c>
      <c r="F1619" s="4">
        <v>2</v>
      </c>
      <c r="G1619" s="3" t="s">
        <v>623</v>
      </c>
      <c r="H1619" s="3" t="s">
        <v>686</v>
      </c>
      <c r="I1619" s="3" t="s">
        <v>37718</v>
      </c>
      <c r="J1619" s="3" t="s">
        <v>4879</v>
      </c>
    </row>
    <row r="1620" spans="1:10" s="6" customFormat="1" ht="15" customHeight="1" x14ac:dyDescent="0.3">
      <c r="A1620" s="3" t="s">
        <v>25</v>
      </c>
      <c r="B1620" s="3" t="s">
        <v>26</v>
      </c>
      <c r="C1620" s="3" t="s">
        <v>189</v>
      </c>
      <c r="D1620" s="3" t="s">
        <v>190</v>
      </c>
      <c r="E1620" s="4">
        <v>1</v>
      </c>
      <c r="F1620" s="4">
        <v>12</v>
      </c>
      <c r="G1620" s="3" t="s">
        <v>623</v>
      </c>
      <c r="H1620" s="3" t="s">
        <v>948</v>
      </c>
      <c r="I1620" s="3" t="s">
        <v>37718</v>
      </c>
      <c r="J1620" s="3" t="s">
        <v>6849</v>
      </c>
    </row>
    <row r="1621" spans="1:10" s="6" customFormat="1" ht="15" customHeight="1" x14ac:dyDescent="0.3">
      <c r="A1621" s="3" t="s">
        <v>593</v>
      </c>
      <c r="B1621" s="3" t="s">
        <v>594</v>
      </c>
      <c r="C1621" s="3" t="s">
        <v>97</v>
      </c>
      <c r="D1621" s="3" t="s">
        <v>98</v>
      </c>
      <c r="E1621" s="4">
        <v>44</v>
      </c>
      <c r="F1621" s="4">
        <v>6</v>
      </c>
      <c r="G1621" s="3" t="s">
        <v>1333</v>
      </c>
      <c r="H1621" s="3" t="s">
        <v>742</v>
      </c>
      <c r="I1621" s="3" t="s">
        <v>37718</v>
      </c>
      <c r="J1621" s="3" t="s">
        <v>1386</v>
      </c>
    </row>
    <row r="1622" spans="1:10" s="6" customFormat="1" ht="15" customHeight="1" x14ac:dyDescent="0.3">
      <c r="A1622" s="3" t="s">
        <v>593</v>
      </c>
      <c r="B1622" s="3" t="s">
        <v>594</v>
      </c>
      <c r="C1622" s="3" t="s">
        <v>128</v>
      </c>
      <c r="D1622" s="3" t="s">
        <v>129</v>
      </c>
      <c r="E1622" s="4">
        <v>44</v>
      </c>
      <c r="F1622" s="4">
        <v>8</v>
      </c>
      <c r="G1622" s="3" t="s">
        <v>1333</v>
      </c>
      <c r="H1622" s="3" t="s">
        <v>803</v>
      </c>
      <c r="I1622" s="3" t="s">
        <v>37718</v>
      </c>
      <c r="J1622" s="3" t="s">
        <v>1386</v>
      </c>
    </row>
    <row r="1623" spans="1:10" s="6" customFormat="1" ht="15" customHeight="1" x14ac:dyDescent="0.3">
      <c r="A1623" s="3" t="s">
        <v>593</v>
      </c>
      <c r="B1623" s="3" t="s">
        <v>594</v>
      </c>
      <c r="C1623" s="3" t="s">
        <v>142</v>
      </c>
      <c r="D1623" s="3" t="s">
        <v>143</v>
      </c>
      <c r="E1623" s="4">
        <v>44</v>
      </c>
      <c r="F1623" s="4">
        <v>9</v>
      </c>
      <c r="G1623" s="3" t="s">
        <v>1333</v>
      </c>
      <c r="H1623" s="3" t="s">
        <v>820</v>
      </c>
      <c r="I1623" s="3" t="s">
        <v>37718</v>
      </c>
      <c r="J1623" s="3" t="s">
        <v>1386</v>
      </c>
    </row>
    <row r="1624" spans="1:10" s="6" customFormat="1" ht="15" customHeight="1" x14ac:dyDescent="0.3">
      <c r="A1624" s="3" t="s">
        <v>593</v>
      </c>
      <c r="B1624" s="3" t="s">
        <v>594</v>
      </c>
      <c r="C1624" s="3" t="s">
        <v>204</v>
      </c>
      <c r="D1624" s="3" t="s">
        <v>205</v>
      </c>
      <c r="E1624" s="4">
        <v>44</v>
      </c>
      <c r="F1624" s="4">
        <v>13</v>
      </c>
      <c r="G1624" s="3" t="s">
        <v>1333</v>
      </c>
      <c r="H1624" s="3" t="s">
        <v>956</v>
      </c>
      <c r="I1624" s="3" t="s">
        <v>37718</v>
      </c>
      <c r="J1624" s="3" t="s">
        <v>1386</v>
      </c>
    </row>
    <row r="1625" spans="1:10" s="6" customFormat="1" ht="15" customHeight="1" x14ac:dyDescent="0.3">
      <c r="A1625" s="3" t="s">
        <v>593</v>
      </c>
      <c r="B1625" s="3" t="s">
        <v>594</v>
      </c>
      <c r="C1625" s="3" t="s">
        <v>283</v>
      </c>
      <c r="D1625" s="3" t="s">
        <v>284</v>
      </c>
      <c r="E1625" s="4">
        <v>44</v>
      </c>
      <c r="F1625" s="4">
        <v>19</v>
      </c>
      <c r="G1625" s="3" t="s">
        <v>1333</v>
      </c>
      <c r="H1625" s="3" t="s">
        <v>1019</v>
      </c>
      <c r="I1625" s="3" t="s">
        <v>37718</v>
      </c>
      <c r="J1625" s="3" t="s">
        <v>1386</v>
      </c>
    </row>
    <row r="1626" spans="1:10" s="6" customFormat="1" ht="15" customHeight="1" x14ac:dyDescent="0.3">
      <c r="A1626" s="3" t="s">
        <v>593</v>
      </c>
      <c r="B1626" s="3" t="s">
        <v>594</v>
      </c>
      <c r="C1626" s="3" t="s">
        <v>337</v>
      </c>
      <c r="D1626" s="3" t="s">
        <v>338</v>
      </c>
      <c r="E1626" s="4">
        <v>44</v>
      </c>
      <c r="F1626" s="4">
        <v>23</v>
      </c>
      <c r="G1626" s="3" t="s">
        <v>1333</v>
      </c>
      <c r="H1626" s="3" t="s">
        <v>1068</v>
      </c>
      <c r="I1626" s="3" t="s">
        <v>37718</v>
      </c>
      <c r="J1626" s="3" t="s">
        <v>1386</v>
      </c>
    </row>
    <row r="1627" spans="1:10" s="6" customFormat="1" ht="15" customHeight="1" x14ac:dyDescent="0.3">
      <c r="A1627" s="3" t="s">
        <v>593</v>
      </c>
      <c r="B1627" s="3" t="s">
        <v>594</v>
      </c>
      <c r="C1627" s="3" t="s">
        <v>482</v>
      </c>
      <c r="D1627" s="3" t="s">
        <v>483</v>
      </c>
      <c r="E1627" s="4">
        <v>44</v>
      </c>
      <c r="F1627" s="4">
        <v>35</v>
      </c>
      <c r="G1627" s="3" t="s">
        <v>1333</v>
      </c>
      <c r="H1627" s="3" t="s">
        <v>1229</v>
      </c>
      <c r="I1627" s="3" t="s">
        <v>37718</v>
      </c>
      <c r="J1627" s="3" t="s">
        <v>1386</v>
      </c>
    </row>
    <row r="1628" spans="1:10" s="6" customFormat="1" ht="15" customHeight="1" x14ac:dyDescent="0.3">
      <c r="A1628" s="3" t="s">
        <v>593</v>
      </c>
      <c r="B1628" s="3" t="s">
        <v>594</v>
      </c>
      <c r="C1628" s="3" t="s">
        <v>532</v>
      </c>
      <c r="D1628" s="3" t="s">
        <v>533</v>
      </c>
      <c r="E1628" s="4">
        <v>44</v>
      </c>
      <c r="F1628" s="4">
        <v>39</v>
      </c>
      <c r="G1628" s="3" t="s">
        <v>1333</v>
      </c>
      <c r="H1628" s="3" t="s">
        <v>1265</v>
      </c>
      <c r="I1628" s="3" t="s">
        <v>37718</v>
      </c>
      <c r="J1628" s="3" t="s">
        <v>1386</v>
      </c>
    </row>
    <row r="1629" spans="1:10" s="6" customFormat="1" ht="15" customHeight="1" x14ac:dyDescent="0.3">
      <c r="A1629" s="3" t="s">
        <v>173</v>
      </c>
      <c r="B1629" s="3" t="s">
        <v>174</v>
      </c>
      <c r="C1629" s="3" t="s">
        <v>337</v>
      </c>
      <c r="D1629" s="3" t="s">
        <v>338</v>
      </c>
      <c r="E1629" s="4">
        <v>11</v>
      </c>
      <c r="F1629" s="4">
        <v>23</v>
      </c>
      <c r="G1629" s="3" t="s">
        <v>867</v>
      </c>
      <c r="H1629" s="3" t="s">
        <v>1068</v>
      </c>
      <c r="I1629" s="3" t="s">
        <v>37718</v>
      </c>
      <c r="J1629" s="3" t="s">
        <v>4865</v>
      </c>
    </row>
    <row r="1630" spans="1:10" s="6" customFormat="1" ht="15" customHeight="1" x14ac:dyDescent="0.3">
      <c r="A1630" s="3" t="s">
        <v>173</v>
      </c>
      <c r="B1630" s="3" t="s">
        <v>174</v>
      </c>
      <c r="C1630" s="3" t="s">
        <v>352</v>
      </c>
      <c r="D1630" s="3" t="s">
        <v>353</v>
      </c>
      <c r="E1630" s="4">
        <v>11</v>
      </c>
      <c r="F1630" s="4">
        <v>24</v>
      </c>
      <c r="G1630" s="3" t="s">
        <v>867</v>
      </c>
      <c r="H1630" s="3" t="s">
        <v>1092</v>
      </c>
      <c r="I1630" s="3" t="s">
        <v>37718</v>
      </c>
      <c r="J1630" s="3" t="s">
        <v>4865</v>
      </c>
    </row>
    <row r="1631" spans="1:10" s="6" customFormat="1" ht="15" customHeight="1" x14ac:dyDescent="0.3">
      <c r="A1631" s="3" t="s">
        <v>173</v>
      </c>
      <c r="B1631" s="3" t="s">
        <v>174</v>
      </c>
      <c r="C1631" s="3" t="s">
        <v>366</v>
      </c>
      <c r="D1631" s="3" t="s">
        <v>367</v>
      </c>
      <c r="E1631" s="4">
        <v>11</v>
      </c>
      <c r="F1631" s="4">
        <v>25</v>
      </c>
      <c r="G1631" s="3" t="s">
        <v>867</v>
      </c>
      <c r="H1631" s="3" t="s">
        <v>1110</v>
      </c>
      <c r="I1631" s="3" t="s">
        <v>37718</v>
      </c>
      <c r="J1631" s="3" t="s">
        <v>4865</v>
      </c>
    </row>
    <row r="1632" spans="1:10" s="6" customFormat="1" ht="15" customHeight="1" x14ac:dyDescent="0.3">
      <c r="A1632" s="3" t="s">
        <v>173</v>
      </c>
      <c r="B1632" s="3" t="s">
        <v>174</v>
      </c>
      <c r="C1632" s="3" t="s">
        <v>376</v>
      </c>
      <c r="D1632" s="3" t="s">
        <v>377</v>
      </c>
      <c r="E1632" s="4">
        <v>11</v>
      </c>
      <c r="F1632" s="4">
        <v>26</v>
      </c>
      <c r="G1632" s="3" t="s">
        <v>867</v>
      </c>
      <c r="H1632" s="3" t="s">
        <v>1119</v>
      </c>
      <c r="I1632" s="3" t="s">
        <v>37718</v>
      </c>
      <c r="J1632" s="3" t="s">
        <v>4865</v>
      </c>
    </row>
    <row r="1633" spans="1:10" s="6" customFormat="1" ht="15" customHeight="1" x14ac:dyDescent="0.3">
      <c r="A1633" s="3" t="s">
        <v>173</v>
      </c>
      <c r="B1633" s="3" t="s">
        <v>174</v>
      </c>
      <c r="C1633" s="3" t="s">
        <v>389</v>
      </c>
      <c r="D1633" s="3" t="s">
        <v>390</v>
      </c>
      <c r="E1633" s="4">
        <v>11</v>
      </c>
      <c r="F1633" s="4">
        <v>27</v>
      </c>
      <c r="G1633" s="3" t="s">
        <v>867</v>
      </c>
      <c r="H1633" s="3" t="s">
        <v>1127</v>
      </c>
      <c r="I1633" s="3" t="s">
        <v>37718</v>
      </c>
      <c r="J1633" s="3" t="s">
        <v>4865</v>
      </c>
    </row>
    <row r="1634" spans="1:10" s="6" customFormat="1" ht="15" customHeight="1" x14ac:dyDescent="0.3">
      <c r="A1634" s="3" t="s">
        <v>173</v>
      </c>
      <c r="B1634" s="3" t="s">
        <v>174</v>
      </c>
      <c r="C1634" s="3" t="s">
        <v>448</v>
      </c>
      <c r="D1634" s="3" t="s">
        <v>449</v>
      </c>
      <c r="E1634" s="4">
        <v>11</v>
      </c>
      <c r="F1634" s="4">
        <v>32</v>
      </c>
      <c r="G1634" s="3" t="s">
        <v>867</v>
      </c>
      <c r="H1634" s="3" t="s">
        <v>1201</v>
      </c>
      <c r="I1634" s="3" t="s">
        <v>37718</v>
      </c>
      <c r="J1634" s="3" t="s">
        <v>4865</v>
      </c>
    </row>
    <row r="1635" spans="1:10" s="6" customFormat="1" ht="15" customHeight="1" x14ac:dyDescent="0.3">
      <c r="A1635" s="3" t="s">
        <v>173</v>
      </c>
      <c r="B1635" s="3" t="s">
        <v>174</v>
      </c>
      <c r="C1635" s="3" t="s">
        <v>493</v>
      </c>
      <c r="D1635" s="3" t="s">
        <v>494</v>
      </c>
      <c r="E1635" s="4">
        <v>11</v>
      </c>
      <c r="F1635" s="4">
        <v>36</v>
      </c>
      <c r="G1635" s="3" t="s">
        <v>867</v>
      </c>
      <c r="H1635" s="3" t="s">
        <v>1241</v>
      </c>
      <c r="I1635" s="3" t="s">
        <v>37718</v>
      </c>
      <c r="J1635" s="3" t="s">
        <v>4865</v>
      </c>
    </row>
    <row r="1636" spans="1:10" s="6" customFormat="1" ht="15" customHeight="1" x14ac:dyDescent="0.3">
      <c r="A1636" s="3" t="s">
        <v>173</v>
      </c>
      <c r="B1636" s="3" t="s">
        <v>174</v>
      </c>
      <c r="C1636" s="3" t="s">
        <v>504</v>
      </c>
      <c r="D1636" s="3" t="s">
        <v>505</v>
      </c>
      <c r="E1636" s="4">
        <v>11</v>
      </c>
      <c r="F1636" s="4">
        <v>37</v>
      </c>
      <c r="G1636" s="3" t="s">
        <v>867</v>
      </c>
      <c r="H1636" s="3" t="s">
        <v>1246</v>
      </c>
      <c r="I1636" s="3" t="s">
        <v>37718</v>
      </c>
      <c r="J1636" s="3" t="s">
        <v>4865</v>
      </c>
    </row>
    <row r="1637" spans="1:10" s="6" customFormat="1" ht="15" customHeight="1" x14ac:dyDescent="0.3">
      <c r="A1637" s="3" t="s">
        <v>173</v>
      </c>
      <c r="B1637" s="3" t="s">
        <v>174</v>
      </c>
      <c r="C1637" s="3" t="s">
        <v>545</v>
      </c>
      <c r="D1637" s="3" t="s">
        <v>546</v>
      </c>
      <c r="E1637" s="4">
        <v>11</v>
      </c>
      <c r="F1637" s="4">
        <v>40</v>
      </c>
      <c r="G1637" s="3" t="s">
        <v>867</v>
      </c>
      <c r="H1637" s="3" t="s">
        <v>1276</v>
      </c>
      <c r="I1637" s="3" t="s">
        <v>37718</v>
      </c>
      <c r="J1637" s="3" t="s">
        <v>4865</v>
      </c>
    </row>
    <row r="1638" spans="1:10" s="6" customFormat="1" ht="15" customHeight="1" x14ac:dyDescent="0.3">
      <c r="A1638" s="3" t="s">
        <v>173</v>
      </c>
      <c r="B1638" s="3" t="s">
        <v>174</v>
      </c>
      <c r="C1638" s="3" t="s">
        <v>568</v>
      </c>
      <c r="D1638" s="3" t="s">
        <v>569</v>
      </c>
      <c r="E1638" s="4">
        <v>11</v>
      </c>
      <c r="F1638" s="4">
        <v>42</v>
      </c>
      <c r="G1638" s="3" t="s">
        <v>867</v>
      </c>
      <c r="H1638" s="3" t="s">
        <v>1302</v>
      </c>
      <c r="I1638" s="3" t="s">
        <v>37718</v>
      </c>
      <c r="J1638" s="3" t="s">
        <v>4865</v>
      </c>
    </row>
    <row r="1639" spans="1:10" s="6" customFormat="1" ht="15" customHeight="1" x14ac:dyDescent="0.3">
      <c r="A1639" s="3" t="s">
        <v>173</v>
      </c>
      <c r="B1639" s="3" t="s">
        <v>174</v>
      </c>
      <c r="C1639" s="3" t="s">
        <v>581</v>
      </c>
      <c r="D1639" s="3" t="s">
        <v>582</v>
      </c>
      <c r="E1639" s="4">
        <v>11</v>
      </c>
      <c r="F1639" s="4">
        <v>43</v>
      </c>
      <c r="G1639" s="3" t="s">
        <v>867</v>
      </c>
      <c r="H1639" s="3" t="s">
        <v>1321</v>
      </c>
      <c r="I1639" s="3" t="s">
        <v>37718</v>
      </c>
      <c r="J1639" s="3" t="s">
        <v>4865</v>
      </c>
    </row>
    <row r="1640" spans="1:10" s="6" customFormat="1" ht="15" customHeight="1" x14ac:dyDescent="0.3">
      <c r="A1640" s="3" t="s">
        <v>173</v>
      </c>
      <c r="B1640" s="3" t="s">
        <v>174</v>
      </c>
      <c r="C1640" s="3" t="s">
        <v>605</v>
      </c>
      <c r="D1640" s="3" t="s">
        <v>606</v>
      </c>
      <c r="E1640" s="4">
        <v>11</v>
      </c>
      <c r="F1640" s="4">
        <v>45</v>
      </c>
      <c r="G1640" s="3" t="s">
        <v>867</v>
      </c>
      <c r="H1640" s="3" t="s">
        <v>1340</v>
      </c>
      <c r="I1640" s="3" t="s">
        <v>37718</v>
      </c>
      <c r="J1640" s="3" t="s">
        <v>4865</v>
      </c>
    </row>
    <row r="1641" spans="1:10" s="6" customFormat="1" ht="15" customHeight="1" x14ac:dyDescent="0.3">
      <c r="A1641" s="3" t="s">
        <v>173</v>
      </c>
      <c r="B1641" s="3" t="s">
        <v>174</v>
      </c>
      <c r="C1641" s="3" t="s">
        <v>189</v>
      </c>
      <c r="D1641" s="3" t="s">
        <v>190</v>
      </c>
      <c r="E1641" s="4">
        <v>11</v>
      </c>
      <c r="F1641" s="4">
        <v>12</v>
      </c>
      <c r="G1641" s="3" t="s">
        <v>867</v>
      </c>
      <c r="H1641" s="3" t="s">
        <v>948</v>
      </c>
      <c r="I1641" s="3" t="s">
        <v>37718</v>
      </c>
      <c r="J1641" s="3" t="s">
        <v>6299</v>
      </c>
    </row>
    <row r="1642" spans="1:10" s="6" customFormat="1" ht="15" customHeight="1" x14ac:dyDescent="0.3">
      <c r="A1642" s="3" t="s">
        <v>593</v>
      </c>
      <c r="B1642" s="3" t="s">
        <v>594</v>
      </c>
      <c r="C1642" s="3" t="s">
        <v>57</v>
      </c>
      <c r="D1642" s="3" t="s">
        <v>58</v>
      </c>
      <c r="E1642" s="4">
        <v>44</v>
      </c>
      <c r="F1642" s="4">
        <v>3</v>
      </c>
      <c r="G1642" s="3" t="s">
        <v>1333</v>
      </c>
      <c r="H1642" s="3" t="s">
        <v>705</v>
      </c>
      <c r="I1642" s="3" t="s">
        <v>37718</v>
      </c>
      <c r="J1642" s="3" t="s">
        <v>1386</v>
      </c>
    </row>
    <row r="1643" spans="1:10" s="6" customFormat="1" ht="15" customHeight="1" x14ac:dyDescent="0.3">
      <c r="A1643" s="3" t="s">
        <v>593</v>
      </c>
      <c r="B1643" s="3" t="s">
        <v>594</v>
      </c>
      <c r="C1643" s="3" t="s">
        <v>25</v>
      </c>
      <c r="D1643" s="3" t="s">
        <v>26</v>
      </c>
      <c r="E1643" s="4">
        <v>44</v>
      </c>
      <c r="F1643" s="4">
        <v>1</v>
      </c>
      <c r="G1643" s="3" t="s">
        <v>1333</v>
      </c>
      <c r="H1643" s="3" t="s">
        <v>623</v>
      </c>
      <c r="I1643" s="3" t="s">
        <v>37718</v>
      </c>
      <c r="J1643" s="3" t="s">
        <v>1386</v>
      </c>
    </row>
    <row r="1644" spans="1:10" s="6" customFormat="1" ht="15" customHeight="1" x14ac:dyDescent="0.3">
      <c r="A1644" s="3" t="s">
        <v>173</v>
      </c>
      <c r="B1644" s="3" t="s">
        <v>174</v>
      </c>
      <c r="C1644" s="3" t="s">
        <v>307</v>
      </c>
      <c r="D1644" s="3" t="s">
        <v>308</v>
      </c>
      <c r="E1644" s="4">
        <v>11</v>
      </c>
      <c r="F1644" s="4">
        <v>21</v>
      </c>
      <c r="G1644" s="3" t="s">
        <v>867</v>
      </c>
      <c r="H1644" s="3" t="s">
        <v>1051</v>
      </c>
      <c r="I1644" s="3" t="s">
        <v>37718</v>
      </c>
      <c r="J1644" s="3" t="s">
        <v>4865</v>
      </c>
    </row>
    <row r="1645" spans="1:10" s="6" customFormat="1" ht="15" customHeight="1" x14ac:dyDescent="0.3">
      <c r="A1645" s="3" t="s">
        <v>173</v>
      </c>
      <c r="B1645" s="3" t="s">
        <v>174</v>
      </c>
      <c r="C1645" s="3" t="s">
        <v>295</v>
      </c>
      <c r="D1645" s="3" t="s">
        <v>296</v>
      </c>
      <c r="E1645" s="4">
        <v>11</v>
      </c>
      <c r="F1645" s="4">
        <v>20</v>
      </c>
      <c r="G1645" s="3" t="s">
        <v>867</v>
      </c>
      <c r="H1645" s="3" t="s">
        <v>1028</v>
      </c>
      <c r="I1645" s="3" t="s">
        <v>37718</v>
      </c>
      <c r="J1645" s="3" t="s">
        <v>4865</v>
      </c>
    </row>
    <row r="1646" spans="1:10" s="6" customFormat="1" ht="15" customHeight="1" x14ac:dyDescent="0.3">
      <c r="A1646" s="3" t="s">
        <v>25</v>
      </c>
      <c r="B1646" s="3" t="s">
        <v>26</v>
      </c>
      <c r="C1646" s="3" t="s">
        <v>272</v>
      </c>
      <c r="D1646" s="3" t="s">
        <v>273</v>
      </c>
      <c r="E1646" s="4">
        <v>1</v>
      </c>
      <c r="F1646" s="4">
        <v>18</v>
      </c>
      <c r="G1646" s="3" t="s">
        <v>623</v>
      </c>
      <c r="H1646" s="3" t="s">
        <v>1009</v>
      </c>
      <c r="I1646" s="3" t="s">
        <v>37718</v>
      </c>
      <c r="J1646" s="3" t="s">
        <v>4858</v>
      </c>
    </row>
    <row r="1647" spans="1:10" s="6" customFormat="1" ht="15" customHeight="1" x14ac:dyDescent="0.3">
      <c r="A1647" s="3" t="s">
        <v>25</v>
      </c>
      <c r="B1647" s="3" t="s">
        <v>26</v>
      </c>
      <c r="C1647" s="3" t="s">
        <v>260</v>
      </c>
      <c r="D1647" s="3" t="s">
        <v>261</v>
      </c>
      <c r="E1647" s="4">
        <v>1</v>
      </c>
      <c r="F1647" s="4">
        <v>17</v>
      </c>
      <c r="G1647" s="3" t="s">
        <v>623</v>
      </c>
      <c r="H1647" s="3" t="s">
        <v>1005</v>
      </c>
      <c r="I1647" s="3" t="s">
        <v>37718</v>
      </c>
      <c r="J1647" s="3" t="s">
        <v>4858</v>
      </c>
    </row>
    <row r="1648" spans="1:10" s="6" customFormat="1" ht="15" customHeight="1" x14ac:dyDescent="0.3">
      <c r="A1648" s="3" t="s">
        <v>25</v>
      </c>
      <c r="B1648" s="3" t="s">
        <v>26</v>
      </c>
      <c r="C1648" s="3" t="s">
        <v>219</v>
      </c>
      <c r="D1648" s="3" t="s">
        <v>220</v>
      </c>
      <c r="E1648" s="4">
        <v>1</v>
      </c>
      <c r="F1648" s="4">
        <v>14</v>
      </c>
      <c r="G1648" s="3" t="s">
        <v>623</v>
      </c>
      <c r="H1648" s="3" t="s">
        <v>977</v>
      </c>
      <c r="I1648" s="3" t="s">
        <v>37718</v>
      </c>
      <c r="J1648" s="3" t="s">
        <v>4858</v>
      </c>
    </row>
    <row r="1649" spans="1:10" s="6" customFormat="1" ht="15" customHeight="1" x14ac:dyDescent="0.3">
      <c r="A1649" s="3" t="s">
        <v>25</v>
      </c>
      <c r="B1649" s="3" t="s">
        <v>26</v>
      </c>
      <c r="C1649" s="3" t="s">
        <v>86</v>
      </c>
      <c r="D1649" s="3" t="s">
        <v>87</v>
      </c>
      <c r="E1649" s="4">
        <v>1</v>
      </c>
      <c r="F1649" s="4">
        <v>5</v>
      </c>
      <c r="G1649" s="3" t="s">
        <v>623</v>
      </c>
      <c r="H1649" s="3" t="s">
        <v>731</v>
      </c>
      <c r="I1649" s="3" t="s">
        <v>37718</v>
      </c>
      <c r="J1649" s="3" t="s">
        <v>4858</v>
      </c>
    </row>
    <row r="1650" spans="1:10" s="6" customFormat="1" ht="15" customHeight="1" x14ac:dyDescent="0.3">
      <c r="A1650" s="3" t="s">
        <v>440</v>
      </c>
      <c r="B1650" s="3" t="s">
        <v>441</v>
      </c>
      <c r="C1650" s="3" t="s">
        <v>173</v>
      </c>
      <c r="D1650" s="3" t="s">
        <v>174</v>
      </c>
      <c r="E1650" s="4">
        <v>31</v>
      </c>
      <c r="F1650" s="4">
        <v>11</v>
      </c>
      <c r="G1650" s="3" t="s">
        <v>1199</v>
      </c>
      <c r="H1650" s="3" t="s">
        <v>867</v>
      </c>
      <c r="I1650" s="3" t="s">
        <v>37718</v>
      </c>
      <c r="J1650" s="3" t="s">
        <v>6299</v>
      </c>
    </row>
    <row r="1651" spans="1:10" s="6" customFormat="1" ht="15" customHeight="1" x14ac:dyDescent="0.3">
      <c r="A1651" s="3" t="s">
        <v>440</v>
      </c>
      <c r="B1651" s="3" t="s">
        <v>441</v>
      </c>
      <c r="C1651" s="3" t="s">
        <v>189</v>
      </c>
      <c r="D1651" s="3" t="s">
        <v>190</v>
      </c>
      <c r="E1651" s="4">
        <v>31</v>
      </c>
      <c r="F1651" s="4">
        <v>12</v>
      </c>
      <c r="G1651" s="3" t="s">
        <v>1199</v>
      </c>
      <c r="H1651" s="3" t="s">
        <v>948</v>
      </c>
      <c r="I1651" s="3" t="s">
        <v>37718</v>
      </c>
      <c r="J1651" s="3" t="s">
        <v>6299</v>
      </c>
    </row>
    <row r="1652" spans="1:10" s="6" customFormat="1" ht="15" customHeight="1" x14ac:dyDescent="0.3">
      <c r="A1652" s="3" t="s">
        <v>440</v>
      </c>
      <c r="B1652" s="3" t="s">
        <v>441</v>
      </c>
      <c r="C1652" s="3" t="s">
        <v>232</v>
      </c>
      <c r="D1652" s="3" t="s">
        <v>233</v>
      </c>
      <c r="E1652" s="4">
        <v>31</v>
      </c>
      <c r="F1652" s="4">
        <v>15</v>
      </c>
      <c r="G1652" s="3" t="s">
        <v>1199</v>
      </c>
      <c r="H1652" s="3" t="s">
        <v>986</v>
      </c>
      <c r="I1652" s="3" t="s">
        <v>37718</v>
      </c>
      <c r="J1652" s="3" t="s">
        <v>6299</v>
      </c>
    </row>
    <row r="1653" spans="1:10" s="6" customFormat="1" ht="15" customHeight="1" x14ac:dyDescent="0.3">
      <c r="A1653" s="3" t="s">
        <v>440</v>
      </c>
      <c r="B1653" s="3" t="s">
        <v>441</v>
      </c>
      <c r="C1653" s="3" t="s">
        <v>246</v>
      </c>
      <c r="D1653" s="3" t="s">
        <v>247</v>
      </c>
      <c r="E1653" s="4">
        <v>31</v>
      </c>
      <c r="F1653" s="4">
        <v>16</v>
      </c>
      <c r="G1653" s="3" t="s">
        <v>1199</v>
      </c>
      <c r="H1653" s="3" t="s">
        <v>989</v>
      </c>
      <c r="I1653" s="3" t="s">
        <v>37718</v>
      </c>
      <c r="J1653" s="3" t="s">
        <v>6299</v>
      </c>
    </row>
    <row r="1654" spans="1:10" s="6" customFormat="1" ht="15" customHeight="1" x14ac:dyDescent="0.3">
      <c r="A1654" s="3" t="s">
        <v>440</v>
      </c>
      <c r="B1654" s="3" t="s">
        <v>441</v>
      </c>
      <c r="C1654" s="3" t="s">
        <v>307</v>
      </c>
      <c r="D1654" s="3" t="s">
        <v>308</v>
      </c>
      <c r="E1654" s="4">
        <v>31</v>
      </c>
      <c r="F1654" s="4">
        <v>21</v>
      </c>
      <c r="G1654" s="3" t="s">
        <v>1199</v>
      </c>
      <c r="H1654" s="3" t="s">
        <v>1051</v>
      </c>
      <c r="I1654" s="3" t="s">
        <v>37718</v>
      </c>
      <c r="J1654" s="3" t="s">
        <v>6299</v>
      </c>
    </row>
    <row r="1655" spans="1:10" s="6" customFormat="1" ht="15" customHeight="1" x14ac:dyDescent="0.3">
      <c r="A1655" s="3" t="s">
        <v>440</v>
      </c>
      <c r="B1655" s="3" t="s">
        <v>441</v>
      </c>
      <c r="C1655" s="3" t="s">
        <v>376</v>
      </c>
      <c r="D1655" s="3" t="s">
        <v>377</v>
      </c>
      <c r="E1655" s="4">
        <v>31</v>
      </c>
      <c r="F1655" s="4">
        <v>26</v>
      </c>
      <c r="G1655" s="3" t="s">
        <v>1199</v>
      </c>
      <c r="H1655" s="3" t="s">
        <v>1119</v>
      </c>
      <c r="I1655" s="3" t="s">
        <v>37718</v>
      </c>
      <c r="J1655" s="3" t="s">
        <v>6299</v>
      </c>
    </row>
    <row r="1656" spans="1:10" s="6" customFormat="1" ht="15" customHeight="1" x14ac:dyDescent="0.3">
      <c r="A1656" s="3" t="s">
        <v>25</v>
      </c>
      <c r="B1656" s="3" t="s">
        <v>26</v>
      </c>
      <c r="C1656" s="3" t="s">
        <v>57</v>
      </c>
      <c r="D1656" s="3" t="s">
        <v>58</v>
      </c>
      <c r="E1656" s="4">
        <v>1</v>
      </c>
      <c r="F1656" s="4">
        <v>3</v>
      </c>
      <c r="G1656" s="3" t="s">
        <v>623</v>
      </c>
      <c r="H1656" s="3" t="s">
        <v>705</v>
      </c>
      <c r="I1656" s="3" t="s">
        <v>37718</v>
      </c>
      <c r="J1656" s="3" t="s">
        <v>5475</v>
      </c>
    </row>
    <row r="1657" spans="1:10" s="6" customFormat="1" ht="15" customHeight="1" x14ac:dyDescent="0.3">
      <c r="A1657" s="3" t="s">
        <v>440</v>
      </c>
      <c r="B1657" s="3" t="s">
        <v>441</v>
      </c>
      <c r="C1657" s="3" t="s">
        <v>517</v>
      </c>
      <c r="D1657" s="3" t="s">
        <v>518</v>
      </c>
      <c r="E1657" s="4">
        <v>31</v>
      </c>
      <c r="F1657" s="4">
        <v>38</v>
      </c>
      <c r="G1657" s="3" t="s">
        <v>1199</v>
      </c>
      <c r="H1657" s="3" t="s">
        <v>1260</v>
      </c>
      <c r="I1657" s="3" t="s">
        <v>37718</v>
      </c>
      <c r="J1657" s="3" t="s">
        <v>6299</v>
      </c>
    </row>
    <row r="1658" spans="1:10" s="6" customFormat="1" ht="15" customHeight="1" x14ac:dyDescent="0.3">
      <c r="A1658" s="3" t="s">
        <v>173</v>
      </c>
      <c r="B1658" s="3" t="s">
        <v>174</v>
      </c>
      <c r="C1658" s="3" t="s">
        <v>25</v>
      </c>
      <c r="D1658" s="3" t="s">
        <v>26</v>
      </c>
      <c r="E1658" s="4">
        <v>11</v>
      </c>
      <c r="F1658" s="4">
        <v>1</v>
      </c>
      <c r="G1658" s="3" t="s">
        <v>867</v>
      </c>
      <c r="H1658" s="3" t="s">
        <v>623</v>
      </c>
      <c r="I1658" s="3" t="s">
        <v>37718</v>
      </c>
      <c r="J1658" s="3" t="s">
        <v>4865</v>
      </c>
    </row>
    <row r="1659" spans="1:10" s="6" customFormat="1" ht="15" customHeight="1" x14ac:dyDescent="0.3">
      <c r="A1659" s="3" t="s">
        <v>173</v>
      </c>
      <c r="B1659" s="3" t="s">
        <v>174</v>
      </c>
      <c r="C1659" s="3" t="s">
        <v>42</v>
      </c>
      <c r="D1659" s="3" t="s">
        <v>43</v>
      </c>
      <c r="E1659" s="4">
        <v>11</v>
      </c>
      <c r="F1659" s="4">
        <v>2</v>
      </c>
      <c r="G1659" s="3" t="s">
        <v>867</v>
      </c>
      <c r="H1659" s="3" t="s">
        <v>686</v>
      </c>
      <c r="I1659" s="3" t="s">
        <v>37718</v>
      </c>
      <c r="J1659" s="3" t="s">
        <v>4865</v>
      </c>
    </row>
    <row r="1660" spans="1:10" s="6" customFormat="1" ht="15" customHeight="1" x14ac:dyDescent="0.3">
      <c r="A1660" s="3" t="s">
        <v>173</v>
      </c>
      <c r="B1660" s="3" t="s">
        <v>174</v>
      </c>
      <c r="C1660" s="3" t="s">
        <v>57</v>
      </c>
      <c r="D1660" s="3" t="s">
        <v>58</v>
      </c>
      <c r="E1660" s="4">
        <v>11</v>
      </c>
      <c r="F1660" s="4">
        <v>3</v>
      </c>
      <c r="G1660" s="3" t="s">
        <v>867</v>
      </c>
      <c r="H1660" s="3" t="s">
        <v>705</v>
      </c>
      <c r="I1660" s="3" t="s">
        <v>37718</v>
      </c>
      <c r="J1660" s="3" t="s">
        <v>4865</v>
      </c>
    </row>
    <row r="1661" spans="1:10" s="6" customFormat="1" ht="15" customHeight="1" x14ac:dyDescent="0.3">
      <c r="A1661" s="3" t="s">
        <v>173</v>
      </c>
      <c r="B1661" s="3" t="s">
        <v>174</v>
      </c>
      <c r="C1661" s="3" t="s">
        <v>71</v>
      </c>
      <c r="D1661" s="3" t="s">
        <v>72</v>
      </c>
      <c r="E1661" s="4">
        <v>11</v>
      </c>
      <c r="F1661" s="4">
        <v>4</v>
      </c>
      <c r="G1661" s="3" t="s">
        <v>867</v>
      </c>
      <c r="H1661" s="3" t="s">
        <v>718</v>
      </c>
      <c r="I1661" s="3" t="s">
        <v>37718</v>
      </c>
      <c r="J1661" s="3" t="s">
        <v>4865</v>
      </c>
    </row>
    <row r="1662" spans="1:10" s="6" customFormat="1" ht="15" customHeight="1" x14ac:dyDescent="0.3">
      <c r="A1662" s="3" t="s">
        <v>173</v>
      </c>
      <c r="B1662" s="3" t="s">
        <v>174</v>
      </c>
      <c r="C1662" s="3" t="s">
        <v>86</v>
      </c>
      <c r="D1662" s="3" t="s">
        <v>87</v>
      </c>
      <c r="E1662" s="4">
        <v>11</v>
      </c>
      <c r="F1662" s="4">
        <v>5</v>
      </c>
      <c r="G1662" s="3" t="s">
        <v>867</v>
      </c>
      <c r="H1662" s="3" t="s">
        <v>731</v>
      </c>
      <c r="I1662" s="3" t="s">
        <v>37718</v>
      </c>
      <c r="J1662" s="3" t="s">
        <v>4865</v>
      </c>
    </row>
    <row r="1663" spans="1:10" s="6" customFormat="1" ht="15" customHeight="1" x14ac:dyDescent="0.3">
      <c r="A1663" s="3" t="s">
        <v>173</v>
      </c>
      <c r="B1663" s="3" t="s">
        <v>174</v>
      </c>
      <c r="C1663" s="3" t="s">
        <v>112</v>
      </c>
      <c r="D1663" s="3" t="s">
        <v>113</v>
      </c>
      <c r="E1663" s="4">
        <v>11</v>
      </c>
      <c r="F1663" s="4">
        <v>7</v>
      </c>
      <c r="G1663" s="3" t="s">
        <v>867</v>
      </c>
      <c r="H1663" s="3" t="s">
        <v>749</v>
      </c>
      <c r="I1663" s="3" t="s">
        <v>37718</v>
      </c>
      <c r="J1663" s="3" t="s">
        <v>4865</v>
      </c>
    </row>
    <row r="1664" spans="1:10" s="6" customFormat="1" ht="15" customHeight="1" x14ac:dyDescent="0.3">
      <c r="A1664" s="3" t="s">
        <v>173</v>
      </c>
      <c r="B1664" s="3" t="s">
        <v>174</v>
      </c>
      <c r="C1664" s="3" t="s">
        <v>142</v>
      </c>
      <c r="D1664" s="3" t="s">
        <v>143</v>
      </c>
      <c r="E1664" s="4">
        <v>11</v>
      </c>
      <c r="F1664" s="4">
        <v>9</v>
      </c>
      <c r="G1664" s="3" t="s">
        <v>867</v>
      </c>
      <c r="H1664" s="3" t="s">
        <v>820</v>
      </c>
      <c r="I1664" s="3" t="s">
        <v>37718</v>
      </c>
      <c r="J1664" s="3" t="s">
        <v>4865</v>
      </c>
    </row>
    <row r="1665" spans="1:10" s="6" customFormat="1" ht="15" customHeight="1" x14ac:dyDescent="0.3">
      <c r="A1665" s="3" t="s">
        <v>173</v>
      </c>
      <c r="B1665" s="3" t="s">
        <v>174</v>
      </c>
      <c r="C1665" s="3" t="s">
        <v>158</v>
      </c>
      <c r="D1665" s="3" t="s">
        <v>159</v>
      </c>
      <c r="E1665" s="4">
        <v>11</v>
      </c>
      <c r="F1665" s="4">
        <v>10</v>
      </c>
      <c r="G1665" s="3" t="s">
        <v>867</v>
      </c>
      <c r="H1665" s="3" t="s">
        <v>854</v>
      </c>
      <c r="I1665" s="3" t="s">
        <v>37718</v>
      </c>
      <c r="J1665" s="3" t="s">
        <v>4865</v>
      </c>
    </row>
    <row r="1666" spans="1:10" s="6" customFormat="1" ht="15" customHeight="1" x14ac:dyDescent="0.3">
      <c r="A1666" s="3" t="s">
        <v>173</v>
      </c>
      <c r="B1666" s="3" t="s">
        <v>174</v>
      </c>
      <c r="C1666" s="3" t="s">
        <v>189</v>
      </c>
      <c r="D1666" s="3" t="s">
        <v>190</v>
      </c>
      <c r="E1666" s="4">
        <v>11</v>
      </c>
      <c r="F1666" s="4">
        <v>12</v>
      </c>
      <c r="G1666" s="3" t="s">
        <v>867</v>
      </c>
      <c r="H1666" s="3" t="s">
        <v>948</v>
      </c>
      <c r="I1666" s="3" t="s">
        <v>37718</v>
      </c>
      <c r="J1666" s="3" t="s">
        <v>4865</v>
      </c>
    </row>
    <row r="1667" spans="1:10" s="6" customFormat="1" ht="15" customHeight="1" x14ac:dyDescent="0.3">
      <c r="A1667" s="3" t="s">
        <v>173</v>
      </c>
      <c r="B1667" s="3" t="s">
        <v>174</v>
      </c>
      <c r="C1667" s="3" t="s">
        <v>246</v>
      </c>
      <c r="D1667" s="3" t="s">
        <v>247</v>
      </c>
      <c r="E1667" s="4">
        <v>11</v>
      </c>
      <c r="F1667" s="4">
        <v>16</v>
      </c>
      <c r="G1667" s="3" t="s">
        <v>867</v>
      </c>
      <c r="H1667" s="3" t="s">
        <v>989</v>
      </c>
      <c r="I1667" s="3" t="s">
        <v>37718</v>
      </c>
      <c r="J1667" s="3" t="s">
        <v>4865</v>
      </c>
    </row>
    <row r="1668" spans="1:10" s="6" customFormat="1" ht="15" customHeight="1" x14ac:dyDescent="0.3">
      <c r="A1668" s="3" t="s">
        <v>440</v>
      </c>
      <c r="B1668" s="3" t="s">
        <v>441</v>
      </c>
      <c r="C1668" s="3" t="s">
        <v>581</v>
      </c>
      <c r="D1668" s="3" t="s">
        <v>582</v>
      </c>
      <c r="E1668" s="4">
        <v>31</v>
      </c>
      <c r="F1668" s="4">
        <v>43</v>
      </c>
      <c r="G1668" s="3" t="s">
        <v>1199</v>
      </c>
      <c r="H1668" s="3" t="s">
        <v>1321</v>
      </c>
      <c r="I1668" s="3" t="s">
        <v>37718</v>
      </c>
      <c r="J1668" s="3" t="s">
        <v>6299</v>
      </c>
    </row>
    <row r="1669" spans="1:10" s="6" customFormat="1" ht="15" customHeight="1" x14ac:dyDescent="0.3">
      <c r="A1669" s="3" t="s">
        <v>173</v>
      </c>
      <c r="B1669" s="3" t="s">
        <v>174</v>
      </c>
      <c r="C1669" s="3" t="s">
        <v>57</v>
      </c>
      <c r="D1669" s="3" t="s">
        <v>58</v>
      </c>
      <c r="E1669" s="4">
        <v>11</v>
      </c>
      <c r="F1669" s="4">
        <v>3</v>
      </c>
      <c r="G1669" s="3" t="s">
        <v>867</v>
      </c>
      <c r="H1669" s="3" t="s">
        <v>705</v>
      </c>
      <c r="I1669" s="3" t="s">
        <v>37718</v>
      </c>
      <c r="J1669" s="3" t="s">
        <v>6903</v>
      </c>
    </row>
    <row r="1670" spans="1:10" s="6" customFormat="1" ht="15" customHeight="1" x14ac:dyDescent="0.3">
      <c r="A1670" s="3" t="s">
        <v>219</v>
      </c>
      <c r="B1670" s="3" t="s">
        <v>220</v>
      </c>
      <c r="C1670" s="3" t="s">
        <v>57</v>
      </c>
      <c r="D1670" s="3" t="s">
        <v>58</v>
      </c>
      <c r="E1670" s="4">
        <v>14</v>
      </c>
      <c r="F1670" s="4">
        <v>3</v>
      </c>
      <c r="G1670" s="3" t="s">
        <v>977</v>
      </c>
      <c r="H1670" s="3" t="s">
        <v>705</v>
      </c>
      <c r="I1670" s="3" t="s">
        <v>37718</v>
      </c>
      <c r="J1670" s="3" t="s">
        <v>6884</v>
      </c>
    </row>
    <row r="1671" spans="1:10" s="6" customFormat="1" ht="15" customHeight="1" x14ac:dyDescent="0.3">
      <c r="A1671" s="3" t="s">
        <v>173</v>
      </c>
      <c r="B1671" s="3" t="s">
        <v>174</v>
      </c>
      <c r="C1671" s="3" t="s">
        <v>448</v>
      </c>
      <c r="D1671" s="3" t="s">
        <v>449</v>
      </c>
      <c r="E1671" s="4">
        <v>11</v>
      </c>
      <c r="F1671" s="4">
        <v>32</v>
      </c>
      <c r="G1671" s="3" t="s">
        <v>867</v>
      </c>
      <c r="H1671" s="3" t="s">
        <v>1201</v>
      </c>
      <c r="I1671" s="3" t="s">
        <v>37718</v>
      </c>
      <c r="J1671" s="3" t="s">
        <v>6903</v>
      </c>
    </row>
    <row r="1672" spans="1:10" s="6" customFormat="1" ht="15" customHeight="1" x14ac:dyDescent="0.3">
      <c r="A1672" s="3" t="s">
        <v>295</v>
      </c>
      <c r="B1672" s="3" t="s">
        <v>296</v>
      </c>
      <c r="C1672" s="3" t="s">
        <v>189</v>
      </c>
      <c r="D1672" s="3" t="s">
        <v>190</v>
      </c>
      <c r="E1672" s="4">
        <v>20</v>
      </c>
      <c r="F1672" s="4">
        <v>12</v>
      </c>
      <c r="G1672" s="3" t="s">
        <v>1028</v>
      </c>
      <c r="H1672" s="3" t="s">
        <v>948</v>
      </c>
      <c r="I1672" s="3" t="s">
        <v>37718</v>
      </c>
      <c r="J1672" s="3" t="s">
        <v>4865</v>
      </c>
    </row>
    <row r="1673" spans="1:10" s="6" customFormat="1" ht="15" customHeight="1" x14ac:dyDescent="0.3">
      <c r="A1673" s="3" t="s">
        <v>295</v>
      </c>
      <c r="B1673" s="3" t="s">
        <v>296</v>
      </c>
      <c r="C1673" s="3" t="s">
        <v>173</v>
      </c>
      <c r="D1673" s="3" t="s">
        <v>174</v>
      </c>
      <c r="E1673" s="4">
        <v>20</v>
      </c>
      <c r="F1673" s="4">
        <v>11</v>
      </c>
      <c r="G1673" s="3" t="s">
        <v>1028</v>
      </c>
      <c r="H1673" s="3" t="s">
        <v>867</v>
      </c>
      <c r="I1673" s="3" t="s">
        <v>37718</v>
      </c>
      <c r="J1673" s="3" t="s">
        <v>4865</v>
      </c>
    </row>
    <row r="1674" spans="1:10" s="6" customFormat="1" ht="15" customHeight="1" x14ac:dyDescent="0.3">
      <c r="A1674" s="3" t="s">
        <v>295</v>
      </c>
      <c r="B1674" s="3" t="s">
        <v>296</v>
      </c>
      <c r="C1674" s="3" t="s">
        <v>158</v>
      </c>
      <c r="D1674" s="3" t="s">
        <v>159</v>
      </c>
      <c r="E1674" s="4">
        <v>20</v>
      </c>
      <c r="F1674" s="4">
        <v>10</v>
      </c>
      <c r="G1674" s="3" t="s">
        <v>1028</v>
      </c>
      <c r="H1674" s="3" t="s">
        <v>854</v>
      </c>
      <c r="I1674" s="3" t="s">
        <v>37718</v>
      </c>
      <c r="J1674" s="3" t="s">
        <v>4865</v>
      </c>
    </row>
    <row r="1675" spans="1:10" s="6" customFormat="1" ht="15" customHeight="1" x14ac:dyDescent="0.3">
      <c r="A1675" s="3" t="s">
        <v>295</v>
      </c>
      <c r="B1675" s="3" t="s">
        <v>296</v>
      </c>
      <c r="C1675" s="3" t="s">
        <v>142</v>
      </c>
      <c r="D1675" s="3" t="s">
        <v>143</v>
      </c>
      <c r="E1675" s="4">
        <v>20</v>
      </c>
      <c r="F1675" s="4">
        <v>9</v>
      </c>
      <c r="G1675" s="3" t="s">
        <v>1028</v>
      </c>
      <c r="H1675" s="3" t="s">
        <v>820</v>
      </c>
      <c r="I1675" s="3" t="s">
        <v>37718</v>
      </c>
      <c r="J1675" s="3" t="s">
        <v>4865</v>
      </c>
    </row>
    <row r="1676" spans="1:10" s="6" customFormat="1" ht="15" customHeight="1" x14ac:dyDescent="0.3">
      <c r="A1676" s="3" t="s">
        <v>295</v>
      </c>
      <c r="B1676" s="3" t="s">
        <v>296</v>
      </c>
      <c r="C1676" s="3" t="s">
        <v>112</v>
      </c>
      <c r="D1676" s="3" t="s">
        <v>113</v>
      </c>
      <c r="E1676" s="4">
        <v>20</v>
      </c>
      <c r="F1676" s="4">
        <v>7</v>
      </c>
      <c r="G1676" s="3" t="s">
        <v>1028</v>
      </c>
      <c r="H1676" s="3" t="s">
        <v>749</v>
      </c>
      <c r="I1676" s="3" t="s">
        <v>37718</v>
      </c>
      <c r="J1676" s="3" t="s">
        <v>4865</v>
      </c>
    </row>
    <row r="1677" spans="1:10" s="6" customFormat="1" ht="15" customHeight="1" x14ac:dyDescent="0.3">
      <c r="A1677" s="3" t="s">
        <v>295</v>
      </c>
      <c r="B1677" s="3" t="s">
        <v>296</v>
      </c>
      <c r="C1677" s="3" t="s">
        <v>86</v>
      </c>
      <c r="D1677" s="3" t="s">
        <v>87</v>
      </c>
      <c r="E1677" s="4">
        <v>20</v>
      </c>
      <c r="F1677" s="4">
        <v>5</v>
      </c>
      <c r="G1677" s="3" t="s">
        <v>1028</v>
      </c>
      <c r="H1677" s="3" t="s">
        <v>731</v>
      </c>
      <c r="I1677" s="3" t="s">
        <v>37718</v>
      </c>
      <c r="J1677" s="3" t="s">
        <v>4865</v>
      </c>
    </row>
    <row r="1678" spans="1:10" s="6" customFormat="1" ht="15" customHeight="1" x14ac:dyDescent="0.3">
      <c r="A1678" s="3" t="s">
        <v>295</v>
      </c>
      <c r="B1678" s="3" t="s">
        <v>296</v>
      </c>
      <c r="C1678" s="3" t="s">
        <v>71</v>
      </c>
      <c r="D1678" s="3" t="s">
        <v>72</v>
      </c>
      <c r="E1678" s="4">
        <v>20</v>
      </c>
      <c r="F1678" s="4">
        <v>4</v>
      </c>
      <c r="G1678" s="3" t="s">
        <v>1028</v>
      </c>
      <c r="H1678" s="3" t="s">
        <v>718</v>
      </c>
      <c r="I1678" s="3" t="s">
        <v>37718</v>
      </c>
      <c r="J1678" s="3" t="s">
        <v>4865</v>
      </c>
    </row>
    <row r="1679" spans="1:10" s="6" customFormat="1" ht="15" customHeight="1" x14ac:dyDescent="0.3">
      <c r="A1679" s="3" t="s">
        <v>295</v>
      </c>
      <c r="B1679" s="3" t="s">
        <v>296</v>
      </c>
      <c r="C1679" s="3" t="s">
        <v>57</v>
      </c>
      <c r="D1679" s="3" t="s">
        <v>58</v>
      </c>
      <c r="E1679" s="4">
        <v>20</v>
      </c>
      <c r="F1679" s="4">
        <v>3</v>
      </c>
      <c r="G1679" s="3" t="s">
        <v>1028</v>
      </c>
      <c r="H1679" s="3" t="s">
        <v>705</v>
      </c>
      <c r="I1679" s="3" t="s">
        <v>37718</v>
      </c>
      <c r="J1679" s="3" t="s">
        <v>4865</v>
      </c>
    </row>
    <row r="1680" spans="1:10" s="6" customFormat="1" ht="15" customHeight="1" x14ac:dyDescent="0.3">
      <c r="A1680" s="3" t="s">
        <v>295</v>
      </c>
      <c r="B1680" s="3" t="s">
        <v>296</v>
      </c>
      <c r="C1680" s="3" t="s">
        <v>42</v>
      </c>
      <c r="D1680" s="3" t="s">
        <v>43</v>
      </c>
      <c r="E1680" s="4">
        <v>20</v>
      </c>
      <c r="F1680" s="4">
        <v>2</v>
      </c>
      <c r="G1680" s="3" t="s">
        <v>1028</v>
      </c>
      <c r="H1680" s="3" t="s">
        <v>686</v>
      </c>
      <c r="I1680" s="3" t="s">
        <v>37718</v>
      </c>
      <c r="J1680" s="3" t="s">
        <v>4865</v>
      </c>
    </row>
    <row r="1681" spans="1:10" s="6" customFormat="1" ht="15" customHeight="1" x14ac:dyDescent="0.3">
      <c r="A1681" s="3" t="s">
        <v>295</v>
      </c>
      <c r="B1681" s="3" t="s">
        <v>296</v>
      </c>
      <c r="C1681" s="3" t="s">
        <v>25</v>
      </c>
      <c r="D1681" s="3" t="s">
        <v>26</v>
      </c>
      <c r="E1681" s="4">
        <v>20</v>
      </c>
      <c r="F1681" s="4">
        <v>1</v>
      </c>
      <c r="G1681" s="3" t="s">
        <v>1028</v>
      </c>
      <c r="H1681" s="3" t="s">
        <v>623</v>
      </c>
      <c r="I1681" s="3" t="s">
        <v>37718</v>
      </c>
      <c r="J1681" s="3" t="s">
        <v>4865</v>
      </c>
    </row>
    <row r="1682" spans="1:10" s="6" customFormat="1" ht="15" customHeight="1" x14ac:dyDescent="0.3">
      <c r="A1682" s="3" t="s">
        <v>376</v>
      </c>
      <c r="B1682" s="3" t="s">
        <v>377</v>
      </c>
      <c r="C1682" s="3" t="s">
        <v>42</v>
      </c>
      <c r="D1682" s="3" t="s">
        <v>43</v>
      </c>
      <c r="E1682" s="4">
        <v>26</v>
      </c>
      <c r="F1682" s="4">
        <v>2</v>
      </c>
      <c r="G1682" s="3" t="s">
        <v>1119</v>
      </c>
      <c r="H1682" s="3" t="s">
        <v>686</v>
      </c>
      <c r="I1682" s="3" t="s">
        <v>37718</v>
      </c>
      <c r="J1682" s="3" t="s">
        <v>4865</v>
      </c>
    </row>
    <row r="1683" spans="1:10" s="6" customFormat="1" ht="15" customHeight="1" x14ac:dyDescent="0.3">
      <c r="A1683" s="3" t="s">
        <v>376</v>
      </c>
      <c r="B1683" s="3" t="s">
        <v>377</v>
      </c>
      <c r="C1683" s="3" t="s">
        <v>57</v>
      </c>
      <c r="D1683" s="3" t="s">
        <v>58</v>
      </c>
      <c r="E1683" s="4">
        <v>26</v>
      </c>
      <c r="F1683" s="4">
        <v>3</v>
      </c>
      <c r="G1683" s="3" t="s">
        <v>1119</v>
      </c>
      <c r="H1683" s="3" t="s">
        <v>705</v>
      </c>
      <c r="I1683" s="3" t="s">
        <v>37718</v>
      </c>
      <c r="J1683" s="3" t="s">
        <v>4865</v>
      </c>
    </row>
    <row r="1684" spans="1:10" s="6" customFormat="1" ht="15" customHeight="1" x14ac:dyDescent="0.3">
      <c r="A1684" s="3" t="s">
        <v>376</v>
      </c>
      <c r="B1684" s="3" t="s">
        <v>377</v>
      </c>
      <c r="C1684" s="3" t="s">
        <v>71</v>
      </c>
      <c r="D1684" s="3" t="s">
        <v>72</v>
      </c>
      <c r="E1684" s="4">
        <v>26</v>
      </c>
      <c r="F1684" s="4">
        <v>4</v>
      </c>
      <c r="G1684" s="3" t="s">
        <v>1119</v>
      </c>
      <c r="H1684" s="3" t="s">
        <v>718</v>
      </c>
      <c r="I1684" s="3" t="s">
        <v>37718</v>
      </c>
      <c r="J1684" s="3" t="s">
        <v>4865</v>
      </c>
    </row>
    <row r="1685" spans="1:10" s="6" customFormat="1" ht="15" customHeight="1" x14ac:dyDescent="0.3">
      <c r="A1685" s="3" t="s">
        <v>376</v>
      </c>
      <c r="B1685" s="3" t="s">
        <v>377</v>
      </c>
      <c r="C1685" s="3" t="s">
        <v>86</v>
      </c>
      <c r="D1685" s="3" t="s">
        <v>87</v>
      </c>
      <c r="E1685" s="4">
        <v>26</v>
      </c>
      <c r="F1685" s="4">
        <v>5</v>
      </c>
      <c r="G1685" s="3" t="s">
        <v>1119</v>
      </c>
      <c r="H1685" s="3" t="s">
        <v>731</v>
      </c>
      <c r="I1685" s="3" t="s">
        <v>37718</v>
      </c>
      <c r="J1685" s="3" t="s">
        <v>4865</v>
      </c>
    </row>
    <row r="1686" spans="1:10" s="6" customFormat="1" ht="15" customHeight="1" x14ac:dyDescent="0.3">
      <c r="A1686" s="3" t="s">
        <v>376</v>
      </c>
      <c r="B1686" s="3" t="s">
        <v>377</v>
      </c>
      <c r="C1686" s="3" t="s">
        <v>112</v>
      </c>
      <c r="D1686" s="3" t="s">
        <v>113</v>
      </c>
      <c r="E1686" s="4">
        <v>26</v>
      </c>
      <c r="F1686" s="4">
        <v>7</v>
      </c>
      <c r="G1686" s="3" t="s">
        <v>1119</v>
      </c>
      <c r="H1686" s="3" t="s">
        <v>749</v>
      </c>
      <c r="I1686" s="3" t="s">
        <v>37718</v>
      </c>
      <c r="J1686" s="3" t="s">
        <v>4865</v>
      </c>
    </row>
    <row r="1687" spans="1:10" s="6" customFormat="1" ht="15" customHeight="1" x14ac:dyDescent="0.3">
      <c r="A1687" s="3" t="s">
        <v>295</v>
      </c>
      <c r="B1687" s="3" t="s">
        <v>296</v>
      </c>
      <c r="C1687" s="3" t="s">
        <v>246</v>
      </c>
      <c r="D1687" s="3" t="s">
        <v>247</v>
      </c>
      <c r="E1687" s="4">
        <v>20</v>
      </c>
      <c r="F1687" s="4">
        <v>16</v>
      </c>
      <c r="G1687" s="3" t="s">
        <v>1028</v>
      </c>
      <c r="H1687" s="3" t="s">
        <v>989</v>
      </c>
      <c r="I1687" s="3" t="s">
        <v>37718</v>
      </c>
      <c r="J1687" s="3" t="s">
        <v>4865</v>
      </c>
    </row>
    <row r="1688" spans="1:10" s="6" customFormat="1" ht="15" customHeight="1" x14ac:dyDescent="0.3">
      <c r="A1688" s="3" t="s">
        <v>376</v>
      </c>
      <c r="B1688" s="3" t="s">
        <v>377</v>
      </c>
      <c r="C1688" s="3" t="s">
        <v>142</v>
      </c>
      <c r="D1688" s="3" t="s">
        <v>143</v>
      </c>
      <c r="E1688" s="4">
        <v>26</v>
      </c>
      <c r="F1688" s="4">
        <v>9</v>
      </c>
      <c r="G1688" s="3" t="s">
        <v>1119</v>
      </c>
      <c r="H1688" s="3" t="s">
        <v>820</v>
      </c>
      <c r="I1688" s="3" t="s">
        <v>37718</v>
      </c>
      <c r="J1688" s="3" t="s">
        <v>4865</v>
      </c>
    </row>
    <row r="1689" spans="1:10" s="6" customFormat="1" ht="15" customHeight="1" x14ac:dyDescent="0.3">
      <c r="A1689" s="3" t="s">
        <v>295</v>
      </c>
      <c r="B1689" s="3" t="s">
        <v>296</v>
      </c>
      <c r="C1689" s="3" t="s">
        <v>307</v>
      </c>
      <c r="D1689" s="3" t="s">
        <v>308</v>
      </c>
      <c r="E1689" s="4">
        <v>20</v>
      </c>
      <c r="F1689" s="4">
        <v>21</v>
      </c>
      <c r="G1689" s="3" t="s">
        <v>1028</v>
      </c>
      <c r="H1689" s="3" t="s">
        <v>1051</v>
      </c>
      <c r="I1689" s="3" t="s">
        <v>37718</v>
      </c>
      <c r="J1689" s="3" t="s">
        <v>4865</v>
      </c>
    </row>
    <row r="1690" spans="1:10" s="6" customFormat="1" ht="15" customHeight="1" x14ac:dyDescent="0.3">
      <c r="A1690" s="3" t="s">
        <v>295</v>
      </c>
      <c r="B1690" s="3" t="s">
        <v>296</v>
      </c>
      <c r="C1690" s="3" t="s">
        <v>352</v>
      </c>
      <c r="D1690" s="3" t="s">
        <v>353</v>
      </c>
      <c r="E1690" s="4">
        <v>20</v>
      </c>
      <c r="F1690" s="4">
        <v>24</v>
      </c>
      <c r="G1690" s="3" t="s">
        <v>1028</v>
      </c>
      <c r="H1690" s="3" t="s">
        <v>1092</v>
      </c>
      <c r="I1690" s="3" t="s">
        <v>37718</v>
      </c>
      <c r="J1690" s="3" t="s">
        <v>4865</v>
      </c>
    </row>
    <row r="1691" spans="1:10" s="6" customFormat="1" ht="15" customHeight="1" x14ac:dyDescent="0.3">
      <c r="A1691" s="3" t="s">
        <v>42</v>
      </c>
      <c r="B1691" s="3" t="s">
        <v>43</v>
      </c>
      <c r="C1691" s="3" t="s">
        <v>283</v>
      </c>
      <c r="D1691" s="3" t="s">
        <v>284</v>
      </c>
      <c r="E1691" s="4">
        <v>2</v>
      </c>
      <c r="F1691" s="4">
        <v>19</v>
      </c>
      <c r="G1691" s="3" t="s">
        <v>686</v>
      </c>
      <c r="H1691" s="3" t="s">
        <v>1019</v>
      </c>
      <c r="I1691" s="3" t="s">
        <v>37718</v>
      </c>
      <c r="J1691" s="3" t="s">
        <v>5098</v>
      </c>
    </row>
    <row r="1692" spans="1:10" s="6" customFormat="1" ht="15" customHeight="1" x14ac:dyDescent="0.3">
      <c r="A1692" s="3" t="s">
        <v>295</v>
      </c>
      <c r="B1692" s="3" t="s">
        <v>296</v>
      </c>
      <c r="C1692" s="3" t="s">
        <v>173</v>
      </c>
      <c r="D1692" s="3" t="s">
        <v>174</v>
      </c>
      <c r="E1692" s="4">
        <v>20</v>
      </c>
      <c r="F1692" s="4">
        <v>11</v>
      </c>
      <c r="G1692" s="3" t="s">
        <v>1028</v>
      </c>
      <c r="H1692" s="3" t="s">
        <v>867</v>
      </c>
      <c r="I1692" s="3" t="s">
        <v>37718</v>
      </c>
      <c r="J1692" s="3" t="s">
        <v>6995</v>
      </c>
    </row>
    <row r="1693" spans="1:10" s="6" customFormat="1" ht="15" customHeight="1" x14ac:dyDescent="0.3">
      <c r="A1693" s="3" t="s">
        <v>295</v>
      </c>
      <c r="B1693" s="3" t="s">
        <v>296</v>
      </c>
      <c r="C1693" s="3" t="s">
        <v>605</v>
      </c>
      <c r="D1693" s="3" t="s">
        <v>606</v>
      </c>
      <c r="E1693" s="4">
        <v>20</v>
      </c>
      <c r="F1693" s="4">
        <v>45</v>
      </c>
      <c r="G1693" s="3" t="s">
        <v>1028</v>
      </c>
      <c r="H1693" s="3" t="s">
        <v>1340</v>
      </c>
      <c r="I1693" s="3" t="s">
        <v>37718</v>
      </c>
      <c r="J1693" s="3" t="s">
        <v>4865</v>
      </c>
    </row>
    <row r="1694" spans="1:10" s="6" customFormat="1" ht="15" customHeight="1" x14ac:dyDescent="0.3">
      <c r="A1694" s="3" t="s">
        <v>295</v>
      </c>
      <c r="B1694" s="3" t="s">
        <v>296</v>
      </c>
      <c r="C1694" s="3" t="s">
        <v>581</v>
      </c>
      <c r="D1694" s="3" t="s">
        <v>582</v>
      </c>
      <c r="E1694" s="4">
        <v>20</v>
      </c>
      <c r="F1694" s="4">
        <v>43</v>
      </c>
      <c r="G1694" s="3" t="s">
        <v>1028</v>
      </c>
      <c r="H1694" s="3" t="s">
        <v>1321</v>
      </c>
      <c r="I1694" s="3" t="s">
        <v>37718</v>
      </c>
      <c r="J1694" s="3" t="s">
        <v>4865</v>
      </c>
    </row>
    <row r="1695" spans="1:10" s="6" customFormat="1" ht="15" customHeight="1" x14ac:dyDescent="0.3">
      <c r="A1695" s="3" t="s">
        <v>295</v>
      </c>
      <c r="B1695" s="3" t="s">
        <v>296</v>
      </c>
      <c r="C1695" s="3" t="s">
        <v>568</v>
      </c>
      <c r="D1695" s="3" t="s">
        <v>569</v>
      </c>
      <c r="E1695" s="4">
        <v>20</v>
      </c>
      <c r="F1695" s="4">
        <v>42</v>
      </c>
      <c r="G1695" s="3" t="s">
        <v>1028</v>
      </c>
      <c r="H1695" s="3" t="s">
        <v>1302</v>
      </c>
      <c r="I1695" s="3" t="s">
        <v>37718</v>
      </c>
      <c r="J1695" s="3" t="s">
        <v>4865</v>
      </c>
    </row>
    <row r="1696" spans="1:10" s="6" customFormat="1" ht="15" customHeight="1" x14ac:dyDescent="0.3">
      <c r="A1696" s="3" t="s">
        <v>42</v>
      </c>
      <c r="B1696" s="3" t="s">
        <v>43</v>
      </c>
      <c r="C1696" s="3" t="s">
        <v>25</v>
      </c>
      <c r="D1696" s="3" t="s">
        <v>26</v>
      </c>
      <c r="E1696" s="4">
        <v>2</v>
      </c>
      <c r="F1696" s="4">
        <v>1</v>
      </c>
      <c r="G1696" s="3" t="s">
        <v>686</v>
      </c>
      <c r="H1696" s="3" t="s">
        <v>623</v>
      </c>
      <c r="I1696" s="3" t="s">
        <v>37718</v>
      </c>
      <c r="J1696" s="3" t="s">
        <v>4193</v>
      </c>
    </row>
    <row r="1697" spans="1:10" s="6" customFormat="1" ht="15" customHeight="1" x14ac:dyDescent="0.3">
      <c r="A1697" s="3" t="s">
        <v>42</v>
      </c>
      <c r="B1697" s="3" t="s">
        <v>43</v>
      </c>
      <c r="C1697" s="3" t="s">
        <v>71</v>
      </c>
      <c r="D1697" s="3" t="s">
        <v>72</v>
      </c>
      <c r="E1697" s="4">
        <v>2</v>
      </c>
      <c r="F1697" s="4">
        <v>4</v>
      </c>
      <c r="G1697" s="3" t="s">
        <v>686</v>
      </c>
      <c r="H1697" s="3" t="s">
        <v>718</v>
      </c>
      <c r="I1697" s="3" t="s">
        <v>37718</v>
      </c>
      <c r="J1697" s="3" t="s">
        <v>4193</v>
      </c>
    </row>
    <row r="1698" spans="1:10" s="6" customFormat="1" ht="15" customHeight="1" x14ac:dyDescent="0.3">
      <c r="A1698" s="3" t="s">
        <v>128</v>
      </c>
      <c r="B1698" s="3" t="s">
        <v>129</v>
      </c>
      <c r="C1698" s="3" t="s">
        <v>283</v>
      </c>
      <c r="D1698" s="3" t="s">
        <v>284</v>
      </c>
      <c r="E1698" s="4">
        <v>8</v>
      </c>
      <c r="F1698" s="4">
        <v>19</v>
      </c>
      <c r="G1698" s="3" t="s">
        <v>803</v>
      </c>
      <c r="H1698" s="3" t="s">
        <v>1019</v>
      </c>
      <c r="I1698" s="3" t="s">
        <v>37718</v>
      </c>
      <c r="J1698" s="3" t="s">
        <v>1386</v>
      </c>
    </row>
    <row r="1699" spans="1:10" s="6" customFormat="1" ht="15" customHeight="1" x14ac:dyDescent="0.3">
      <c r="A1699" s="3" t="s">
        <v>128</v>
      </c>
      <c r="B1699" s="3" t="s">
        <v>129</v>
      </c>
      <c r="C1699" s="3" t="s">
        <v>204</v>
      </c>
      <c r="D1699" s="3" t="s">
        <v>205</v>
      </c>
      <c r="E1699" s="4">
        <v>8</v>
      </c>
      <c r="F1699" s="4">
        <v>13</v>
      </c>
      <c r="G1699" s="3" t="s">
        <v>803</v>
      </c>
      <c r="H1699" s="3" t="s">
        <v>956</v>
      </c>
      <c r="I1699" s="3" t="s">
        <v>37718</v>
      </c>
      <c r="J1699" s="3" t="s">
        <v>1386</v>
      </c>
    </row>
    <row r="1700" spans="1:10" s="6" customFormat="1" ht="15" customHeight="1" x14ac:dyDescent="0.3">
      <c r="A1700" s="3" t="s">
        <v>295</v>
      </c>
      <c r="B1700" s="3" t="s">
        <v>296</v>
      </c>
      <c r="C1700" s="3" t="s">
        <v>545</v>
      </c>
      <c r="D1700" s="3" t="s">
        <v>546</v>
      </c>
      <c r="E1700" s="4">
        <v>20</v>
      </c>
      <c r="F1700" s="4">
        <v>40</v>
      </c>
      <c r="G1700" s="3" t="s">
        <v>1028</v>
      </c>
      <c r="H1700" s="3" t="s">
        <v>1276</v>
      </c>
      <c r="I1700" s="3" t="s">
        <v>37718</v>
      </c>
      <c r="J1700" s="3" t="s">
        <v>4865</v>
      </c>
    </row>
    <row r="1701" spans="1:10" s="6" customFormat="1" ht="15" customHeight="1" x14ac:dyDescent="0.3">
      <c r="A1701" s="3" t="s">
        <v>295</v>
      </c>
      <c r="B1701" s="3" t="s">
        <v>296</v>
      </c>
      <c r="C1701" s="3" t="s">
        <v>493</v>
      </c>
      <c r="D1701" s="3" t="s">
        <v>494</v>
      </c>
      <c r="E1701" s="4">
        <v>20</v>
      </c>
      <c r="F1701" s="4">
        <v>36</v>
      </c>
      <c r="G1701" s="3" t="s">
        <v>1028</v>
      </c>
      <c r="H1701" s="3" t="s">
        <v>1241</v>
      </c>
      <c r="I1701" s="3" t="s">
        <v>37718</v>
      </c>
      <c r="J1701" s="3" t="s">
        <v>4865</v>
      </c>
    </row>
    <row r="1702" spans="1:10" s="6" customFormat="1" ht="15" customHeight="1" x14ac:dyDescent="0.3">
      <c r="A1702" s="3" t="s">
        <v>295</v>
      </c>
      <c r="B1702" s="3" t="s">
        <v>296</v>
      </c>
      <c r="C1702" s="3" t="s">
        <v>448</v>
      </c>
      <c r="D1702" s="3" t="s">
        <v>449</v>
      </c>
      <c r="E1702" s="4">
        <v>20</v>
      </c>
      <c r="F1702" s="4">
        <v>32</v>
      </c>
      <c r="G1702" s="3" t="s">
        <v>1028</v>
      </c>
      <c r="H1702" s="3" t="s">
        <v>1201</v>
      </c>
      <c r="I1702" s="3" t="s">
        <v>37718</v>
      </c>
      <c r="J1702" s="3" t="s">
        <v>4865</v>
      </c>
    </row>
    <row r="1703" spans="1:10" s="6" customFormat="1" ht="15" customHeight="1" x14ac:dyDescent="0.3">
      <c r="A1703" s="3" t="s">
        <v>295</v>
      </c>
      <c r="B1703" s="3" t="s">
        <v>296</v>
      </c>
      <c r="C1703" s="3" t="s">
        <v>389</v>
      </c>
      <c r="D1703" s="3" t="s">
        <v>390</v>
      </c>
      <c r="E1703" s="4">
        <v>20</v>
      </c>
      <c r="F1703" s="4">
        <v>27</v>
      </c>
      <c r="G1703" s="3" t="s">
        <v>1028</v>
      </c>
      <c r="H1703" s="3" t="s">
        <v>1127</v>
      </c>
      <c r="I1703" s="3" t="s">
        <v>37718</v>
      </c>
      <c r="J1703" s="3" t="s">
        <v>4865</v>
      </c>
    </row>
    <row r="1704" spans="1:10" s="6" customFormat="1" ht="15" customHeight="1" x14ac:dyDescent="0.3">
      <c r="A1704" s="3" t="s">
        <v>295</v>
      </c>
      <c r="B1704" s="3" t="s">
        <v>296</v>
      </c>
      <c r="C1704" s="3" t="s">
        <v>376</v>
      </c>
      <c r="D1704" s="3" t="s">
        <v>377</v>
      </c>
      <c r="E1704" s="4">
        <v>20</v>
      </c>
      <c r="F1704" s="4">
        <v>26</v>
      </c>
      <c r="G1704" s="3" t="s">
        <v>1028</v>
      </c>
      <c r="H1704" s="3" t="s">
        <v>1119</v>
      </c>
      <c r="I1704" s="3" t="s">
        <v>37718</v>
      </c>
      <c r="J1704" s="3" t="s">
        <v>4865</v>
      </c>
    </row>
    <row r="1705" spans="1:10" s="6" customFormat="1" ht="15" customHeight="1" x14ac:dyDescent="0.3">
      <c r="A1705" s="3" t="s">
        <v>295</v>
      </c>
      <c r="B1705" s="3" t="s">
        <v>296</v>
      </c>
      <c r="C1705" s="3" t="s">
        <v>366</v>
      </c>
      <c r="D1705" s="3" t="s">
        <v>367</v>
      </c>
      <c r="E1705" s="4">
        <v>20</v>
      </c>
      <c r="F1705" s="4">
        <v>25</v>
      </c>
      <c r="G1705" s="3" t="s">
        <v>1028</v>
      </c>
      <c r="H1705" s="3" t="s">
        <v>1110</v>
      </c>
      <c r="I1705" s="3" t="s">
        <v>37718</v>
      </c>
      <c r="J1705" s="3" t="s">
        <v>4865</v>
      </c>
    </row>
    <row r="1706" spans="1:10" s="6" customFormat="1" ht="15" customHeight="1" x14ac:dyDescent="0.3">
      <c r="A1706" s="3" t="s">
        <v>295</v>
      </c>
      <c r="B1706" s="3" t="s">
        <v>296</v>
      </c>
      <c r="C1706" s="3" t="s">
        <v>337</v>
      </c>
      <c r="D1706" s="3" t="s">
        <v>338</v>
      </c>
      <c r="E1706" s="4">
        <v>20</v>
      </c>
      <c r="F1706" s="4">
        <v>23</v>
      </c>
      <c r="G1706" s="3" t="s">
        <v>1028</v>
      </c>
      <c r="H1706" s="3" t="s">
        <v>1068</v>
      </c>
      <c r="I1706" s="3" t="s">
        <v>37718</v>
      </c>
      <c r="J1706" s="3" t="s">
        <v>4865</v>
      </c>
    </row>
    <row r="1707" spans="1:10" s="6" customFormat="1" ht="15" customHeight="1" x14ac:dyDescent="0.3">
      <c r="A1707" s="3" t="s">
        <v>128</v>
      </c>
      <c r="B1707" s="3" t="s">
        <v>129</v>
      </c>
      <c r="C1707" s="3" t="s">
        <v>142</v>
      </c>
      <c r="D1707" s="3" t="s">
        <v>143</v>
      </c>
      <c r="E1707" s="4">
        <v>8</v>
      </c>
      <c r="F1707" s="4">
        <v>9</v>
      </c>
      <c r="G1707" s="3" t="s">
        <v>803</v>
      </c>
      <c r="H1707" s="3" t="s">
        <v>820</v>
      </c>
      <c r="I1707" s="3" t="s">
        <v>37718</v>
      </c>
      <c r="J1707" s="3" t="s">
        <v>1386</v>
      </c>
    </row>
    <row r="1708" spans="1:10" s="6" customFormat="1" ht="15" customHeight="1" x14ac:dyDescent="0.3">
      <c r="A1708" s="3" t="s">
        <v>128</v>
      </c>
      <c r="B1708" s="3" t="s">
        <v>129</v>
      </c>
      <c r="C1708" s="3" t="s">
        <v>97</v>
      </c>
      <c r="D1708" s="3" t="s">
        <v>98</v>
      </c>
      <c r="E1708" s="4">
        <v>8</v>
      </c>
      <c r="F1708" s="4">
        <v>6</v>
      </c>
      <c r="G1708" s="3" t="s">
        <v>803</v>
      </c>
      <c r="H1708" s="3" t="s">
        <v>742</v>
      </c>
      <c r="I1708" s="3" t="s">
        <v>37718</v>
      </c>
      <c r="J1708" s="3" t="s">
        <v>1386</v>
      </c>
    </row>
    <row r="1709" spans="1:10" s="6" customFormat="1" ht="15" customHeight="1" x14ac:dyDescent="0.3">
      <c r="A1709" s="3" t="s">
        <v>128</v>
      </c>
      <c r="B1709" s="3" t="s">
        <v>129</v>
      </c>
      <c r="C1709" s="3" t="s">
        <v>57</v>
      </c>
      <c r="D1709" s="3" t="s">
        <v>58</v>
      </c>
      <c r="E1709" s="4">
        <v>8</v>
      </c>
      <c r="F1709" s="4">
        <v>3</v>
      </c>
      <c r="G1709" s="3" t="s">
        <v>803</v>
      </c>
      <c r="H1709" s="3" t="s">
        <v>705</v>
      </c>
      <c r="I1709" s="3" t="s">
        <v>37718</v>
      </c>
      <c r="J1709" s="3" t="s">
        <v>1386</v>
      </c>
    </row>
    <row r="1710" spans="1:10" s="6" customFormat="1" ht="15" customHeight="1" x14ac:dyDescent="0.3">
      <c r="A1710" s="3" t="s">
        <v>376</v>
      </c>
      <c r="B1710" s="3" t="s">
        <v>377</v>
      </c>
      <c r="C1710" s="3" t="s">
        <v>568</v>
      </c>
      <c r="D1710" s="3" t="s">
        <v>569</v>
      </c>
      <c r="E1710" s="4">
        <v>26</v>
      </c>
      <c r="F1710" s="4">
        <v>42</v>
      </c>
      <c r="G1710" s="3" t="s">
        <v>1119</v>
      </c>
      <c r="H1710" s="3" t="s">
        <v>1302</v>
      </c>
      <c r="I1710" s="3" t="s">
        <v>37718</v>
      </c>
      <c r="J1710" s="3" t="s">
        <v>4865</v>
      </c>
    </row>
    <row r="1711" spans="1:10" s="6" customFormat="1" ht="15" customHeight="1" x14ac:dyDescent="0.3">
      <c r="A1711" s="3" t="s">
        <v>376</v>
      </c>
      <c r="B1711" s="3" t="s">
        <v>377</v>
      </c>
      <c r="C1711" s="3" t="s">
        <v>581</v>
      </c>
      <c r="D1711" s="3" t="s">
        <v>582</v>
      </c>
      <c r="E1711" s="4">
        <v>26</v>
      </c>
      <c r="F1711" s="4">
        <v>43</v>
      </c>
      <c r="G1711" s="3" t="s">
        <v>1119</v>
      </c>
      <c r="H1711" s="3" t="s">
        <v>1321</v>
      </c>
      <c r="I1711" s="3" t="s">
        <v>37718</v>
      </c>
      <c r="J1711" s="3" t="s">
        <v>4865</v>
      </c>
    </row>
    <row r="1712" spans="1:10" s="6" customFormat="1" ht="15" customHeight="1" x14ac:dyDescent="0.3">
      <c r="A1712" s="3" t="s">
        <v>376</v>
      </c>
      <c r="B1712" s="3" t="s">
        <v>377</v>
      </c>
      <c r="C1712" s="3" t="s">
        <v>605</v>
      </c>
      <c r="D1712" s="3" t="s">
        <v>606</v>
      </c>
      <c r="E1712" s="4">
        <v>26</v>
      </c>
      <c r="F1712" s="4">
        <v>45</v>
      </c>
      <c r="G1712" s="3" t="s">
        <v>1119</v>
      </c>
      <c r="H1712" s="3" t="s">
        <v>1340</v>
      </c>
      <c r="I1712" s="3" t="s">
        <v>37718</v>
      </c>
      <c r="J1712" s="3" t="s">
        <v>4865</v>
      </c>
    </row>
    <row r="1713" spans="1:10" s="6" customFormat="1" ht="15" customHeight="1" x14ac:dyDescent="0.3">
      <c r="A1713" s="3" t="s">
        <v>337</v>
      </c>
      <c r="B1713" s="3" t="s">
        <v>338</v>
      </c>
      <c r="C1713" s="3" t="s">
        <v>295</v>
      </c>
      <c r="D1713" s="3" t="s">
        <v>296</v>
      </c>
      <c r="E1713" s="4">
        <v>23</v>
      </c>
      <c r="F1713" s="4">
        <v>20</v>
      </c>
      <c r="G1713" s="3" t="s">
        <v>1068</v>
      </c>
      <c r="H1713" s="3" t="s">
        <v>1028</v>
      </c>
      <c r="I1713" s="3" t="s">
        <v>37718</v>
      </c>
      <c r="J1713" s="3" t="s">
        <v>4946</v>
      </c>
    </row>
    <row r="1714" spans="1:10" s="6" customFormat="1" ht="15" customHeight="1" x14ac:dyDescent="0.3">
      <c r="A1714" s="3" t="s">
        <v>337</v>
      </c>
      <c r="B1714" s="3" t="s">
        <v>338</v>
      </c>
      <c r="C1714" s="3" t="s">
        <v>142</v>
      </c>
      <c r="D1714" s="3" t="s">
        <v>143</v>
      </c>
      <c r="E1714" s="4">
        <v>23</v>
      </c>
      <c r="F1714" s="4">
        <v>9</v>
      </c>
      <c r="G1714" s="3" t="s">
        <v>1068</v>
      </c>
      <c r="H1714" s="3" t="s">
        <v>820</v>
      </c>
      <c r="I1714" s="3" t="s">
        <v>37718</v>
      </c>
      <c r="J1714" s="3" t="s">
        <v>4946</v>
      </c>
    </row>
    <row r="1715" spans="1:10" s="6" customFormat="1" ht="15" customHeight="1" x14ac:dyDescent="0.3">
      <c r="A1715" s="3" t="s">
        <v>337</v>
      </c>
      <c r="B1715" s="3" t="s">
        <v>338</v>
      </c>
      <c r="C1715" s="3" t="s">
        <v>57</v>
      </c>
      <c r="D1715" s="3" t="s">
        <v>58</v>
      </c>
      <c r="E1715" s="4">
        <v>23</v>
      </c>
      <c r="F1715" s="4">
        <v>3</v>
      </c>
      <c r="G1715" s="3" t="s">
        <v>1068</v>
      </c>
      <c r="H1715" s="3" t="s">
        <v>705</v>
      </c>
      <c r="I1715" s="3" t="s">
        <v>37718</v>
      </c>
      <c r="J1715" s="3" t="s">
        <v>4946</v>
      </c>
    </row>
    <row r="1716" spans="1:10" s="6" customFormat="1" ht="15" customHeight="1" x14ac:dyDescent="0.3">
      <c r="A1716" s="3" t="s">
        <v>337</v>
      </c>
      <c r="B1716" s="3" t="s">
        <v>338</v>
      </c>
      <c r="C1716" s="3" t="s">
        <v>42</v>
      </c>
      <c r="D1716" s="3" t="s">
        <v>43</v>
      </c>
      <c r="E1716" s="4">
        <v>23</v>
      </c>
      <c r="F1716" s="4">
        <v>2</v>
      </c>
      <c r="G1716" s="3" t="s">
        <v>1068</v>
      </c>
      <c r="H1716" s="3" t="s">
        <v>686</v>
      </c>
      <c r="I1716" s="3" t="s">
        <v>37718</v>
      </c>
      <c r="J1716" s="3" t="s">
        <v>4946</v>
      </c>
    </row>
    <row r="1717" spans="1:10" s="6" customFormat="1" ht="15" customHeight="1" x14ac:dyDescent="0.3">
      <c r="A1717" s="3" t="s">
        <v>337</v>
      </c>
      <c r="B1717" s="3" t="s">
        <v>338</v>
      </c>
      <c r="C1717" s="3" t="s">
        <v>448</v>
      </c>
      <c r="D1717" s="3" t="s">
        <v>449</v>
      </c>
      <c r="E1717" s="4">
        <v>23</v>
      </c>
      <c r="F1717" s="4">
        <v>32</v>
      </c>
      <c r="G1717" s="3" t="s">
        <v>1068</v>
      </c>
      <c r="H1717" s="3" t="s">
        <v>1201</v>
      </c>
      <c r="I1717" s="3" t="s">
        <v>37718</v>
      </c>
      <c r="J1717" s="3" t="s">
        <v>6903</v>
      </c>
    </row>
    <row r="1718" spans="1:10" s="6" customFormat="1" ht="15" customHeight="1" x14ac:dyDescent="0.3">
      <c r="A1718" s="3" t="s">
        <v>337</v>
      </c>
      <c r="B1718" s="3" t="s">
        <v>338</v>
      </c>
      <c r="C1718" s="3" t="s">
        <v>173</v>
      </c>
      <c r="D1718" s="3" t="s">
        <v>174</v>
      </c>
      <c r="E1718" s="4">
        <v>23</v>
      </c>
      <c r="F1718" s="4">
        <v>11</v>
      </c>
      <c r="G1718" s="3" t="s">
        <v>1068</v>
      </c>
      <c r="H1718" s="3" t="s">
        <v>867</v>
      </c>
      <c r="I1718" s="3" t="s">
        <v>37718</v>
      </c>
      <c r="J1718" s="3" t="s">
        <v>6903</v>
      </c>
    </row>
    <row r="1719" spans="1:10" s="6" customFormat="1" ht="15" customHeight="1" x14ac:dyDescent="0.3">
      <c r="A1719" s="3" t="s">
        <v>337</v>
      </c>
      <c r="B1719" s="3" t="s">
        <v>338</v>
      </c>
      <c r="C1719" s="3" t="s">
        <v>57</v>
      </c>
      <c r="D1719" s="3" t="s">
        <v>58</v>
      </c>
      <c r="E1719" s="4">
        <v>23</v>
      </c>
      <c r="F1719" s="4">
        <v>3</v>
      </c>
      <c r="G1719" s="3" t="s">
        <v>1068</v>
      </c>
      <c r="H1719" s="3" t="s">
        <v>705</v>
      </c>
      <c r="I1719" s="3" t="s">
        <v>37718</v>
      </c>
      <c r="J1719" s="3" t="s">
        <v>6903</v>
      </c>
    </row>
    <row r="1720" spans="1:10" s="6" customFormat="1" ht="15" customHeight="1" x14ac:dyDescent="0.3">
      <c r="A1720" s="3" t="s">
        <v>337</v>
      </c>
      <c r="B1720" s="3" t="s">
        <v>338</v>
      </c>
      <c r="C1720" s="3" t="s">
        <v>295</v>
      </c>
      <c r="D1720" s="3" t="s">
        <v>296</v>
      </c>
      <c r="E1720" s="4">
        <v>23</v>
      </c>
      <c r="F1720" s="4">
        <v>20</v>
      </c>
      <c r="G1720" s="3" t="s">
        <v>1068</v>
      </c>
      <c r="H1720" s="3" t="s">
        <v>1028</v>
      </c>
      <c r="I1720" s="3" t="s">
        <v>37718</v>
      </c>
      <c r="J1720" s="3" t="s">
        <v>5421</v>
      </c>
    </row>
    <row r="1721" spans="1:10" s="6" customFormat="1" ht="15" customHeight="1" x14ac:dyDescent="0.3">
      <c r="A1721" s="3" t="s">
        <v>337</v>
      </c>
      <c r="B1721" s="3" t="s">
        <v>338</v>
      </c>
      <c r="C1721" s="3" t="s">
        <v>158</v>
      </c>
      <c r="D1721" s="3" t="s">
        <v>159</v>
      </c>
      <c r="E1721" s="4">
        <v>23</v>
      </c>
      <c r="F1721" s="4">
        <v>10</v>
      </c>
      <c r="G1721" s="3" t="s">
        <v>1068</v>
      </c>
      <c r="H1721" s="3" t="s">
        <v>854</v>
      </c>
      <c r="I1721" s="3" t="s">
        <v>37718</v>
      </c>
      <c r="J1721" s="3" t="s">
        <v>5421</v>
      </c>
    </row>
    <row r="1722" spans="1:10" s="6" customFormat="1" ht="15" customHeight="1" x14ac:dyDescent="0.3">
      <c r="A1722" s="3" t="s">
        <v>337</v>
      </c>
      <c r="B1722" s="3" t="s">
        <v>338</v>
      </c>
      <c r="C1722" s="3" t="s">
        <v>142</v>
      </c>
      <c r="D1722" s="3" t="s">
        <v>143</v>
      </c>
      <c r="E1722" s="4">
        <v>23</v>
      </c>
      <c r="F1722" s="4">
        <v>9</v>
      </c>
      <c r="G1722" s="3" t="s">
        <v>1068</v>
      </c>
      <c r="H1722" s="3" t="s">
        <v>820</v>
      </c>
      <c r="I1722" s="3" t="s">
        <v>37718</v>
      </c>
      <c r="J1722" s="3" t="s">
        <v>5421</v>
      </c>
    </row>
    <row r="1723" spans="1:10" s="6" customFormat="1" ht="15" customHeight="1" x14ac:dyDescent="0.3">
      <c r="A1723" s="3" t="s">
        <v>337</v>
      </c>
      <c r="B1723" s="3" t="s">
        <v>338</v>
      </c>
      <c r="C1723" s="3" t="s">
        <v>112</v>
      </c>
      <c r="D1723" s="3" t="s">
        <v>113</v>
      </c>
      <c r="E1723" s="4">
        <v>23</v>
      </c>
      <c r="F1723" s="4">
        <v>7</v>
      </c>
      <c r="G1723" s="3" t="s">
        <v>1068</v>
      </c>
      <c r="H1723" s="3" t="s">
        <v>749</v>
      </c>
      <c r="I1723" s="3" t="s">
        <v>37718</v>
      </c>
      <c r="J1723" s="3" t="s">
        <v>5421</v>
      </c>
    </row>
    <row r="1724" spans="1:10" s="6" customFormat="1" ht="15" customHeight="1" x14ac:dyDescent="0.3">
      <c r="A1724" s="3" t="s">
        <v>337</v>
      </c>
      <c r="B1724" s="3" t="s">
        <v>338</v>
      </c>
      <c r="C1724" s="3" t="s">
        <v>42</v>
      </c>
      <c r="D1724" s="3" t="s">
        <v>43</v>
      </c>
      <c r="E1724" s="4">
        <v>23</v>
      </c>
      <c r="F1724" s="4">
        <v>2</v>
      </c>
      <c r="G1724" s="3" t="s">
        <v>1068</v>
      </c>
      <c r="H1724" s="3" t="s">
        <v>686</v>
      </c>
      <c r="I1724" s="3" t="s">
        <v>37718</v>
      </c>
      <c r="J1724" s="3" t="s">
        <v>5421</v>
      </c>
    </row>
    <row r="1725" spans="1:10" s="6" customFormat="1" ht="15" customHeight="1" x14ac:dyDescent="0.3">
      <c r="A1725" s="3" t="s">
        <v>376</v>
      </c>
      <c r="B1725" s="3" t="s">
        <v>377</v>
      </c>
      <c r="C1725" s="3" t="s">
        <v>545</v>
      </c>
      <c r="D1725" s="3" t="s">
        <v>546</v>
      </c>
      <c r="E1725" s="4">
        <v>26</v>
      </c>
      <c r="F1725" s="4">
        <v>40</v>
      </c>
      <c r="G1725" s="3" t="s">
        <v>1119</v>
      </c>
      <c r="H1725" s="3" t="s">
        <v>1276</v>
      </c>
      <c r="I1725" s="3" t="s">
        <v>37718</v>
      </c>
      <c r="J1725" s="3" t="s">
        <v>4865</v>
      </c>
    </row>
    <row r="1726" spans="1:10" s="6" customFormat="1" ht="15" customHeight="1" x14ac:dyDescent="0.3">
      <c r="A1726" s="3" t="s">
        <v>376</v>
      </c>
      <c r="B1726" s="3" t="s">
        <v>377</v>
      </c>
      <c r="C1726" s="3" t="s">
        <v>504</v>
      </c>
      <c r="D1726" s="3" t="s">
        <v>505</v>
      </c>
      <c r="E1726" s="4">
        <v>26</v>
      </c>
      <c r="F1726" s="4">
        <v>37</v>
      </c>
      <c r="G1726" s="3" t="s">
        <v>1119</v>
      </c>
      <c r="H1726" s="3" t="s">
        <v>1246</v>
      </c>
      <c r="I1726" s="3" t="s">
        <v>37718</v>
      </c>
      <c r="J1726" s="3" t="s">
        <v>4865</v>
      </c>
    </row>
    <row r="1727" spans="1:10" s="6" customFormat="1" ht="15" customHeight="1" x14ac:dyDescent="0.3">
      <c r="A1727" s="3" t="s">
        <v>376</v>
      </c>
      <c r="B1727" s="3" t="s">
        <v>377</v>
      </c>
      <c r="C1727" s="3" t="s">
        <v>493</v>
      </c>
      <c r="D1727" s="3" t="s">
        <v>494</v>
      </c>
      <c r="E1727" s="4">
        <v>26</v>
      </c>
      <c r="F1727" s="4">
        <v>36</v>
      </c>
      <c r="G1727" s="3" t="s">
        <v>1119</v>
      </c>
      <c r="H1727" s="3" t="s">
        <v>1241</v>
      </c>
      <c r="I1727" s="3" t="s">
        <v>37718</v>
      </c>
      <c r="J1727" s="3" t="s">
        <v>4865</v>
      </c>
    </row>
    <row r="1728" spans="1:10" s="6" customFormat="1" ht="15" customHeight="1" x14ac:dyDescent="0.3">
      <c r="A1728" s="3" t="s">
        <v>376</v>
      </c>
      <c r="B1728" s="3" t="s">
        <v>377</v>
      </c>
      <c r="C1728" s="3" t="s">
        <v>448</v>
      </c>
      <c r="D1728" s="3" t="s">
        <v>449</v>
      </c>
      <c r="E1728" s="4">
        <v>26</v>
      </c>
      <c r="F1728" s="4">
        <v>32</v>
      </c>
      <c r="G1728" s="3" t="s">
        <v>1119</v>
      </c>
      <c r="H1728" s="3" t="s">
        <v>1201</v>
      </c>
      <c r="I1728" s="3" t="s">
        <v>37718</v>
      </c>
      <c r="J1728" s="3" t="s">
        <v>4865</v>
      </c>
    </row>
    <row r="1729" spans="1:10" s="6" customFormat="1" ht="15" customHeight="1" x14ac:dyDescent="0.3">
      <c r="A1729" s="3" t="s">
        <v>128</v>
      </c>
      <c r="B1729" s="3" t="s">
        <v>129</v>
      </c>
      <c r="C1729" s="3" t="s">
        <v>25</v>
      </c>
      <c r="D1729" s="3" t="s">
        <v>26</v>
      </c>
      <c r="E1729" s="4">
        <v>8</v>
      </c>
      <c r="F1729" s="4">
        <v>1</v>
      </c>
      <c r="G1729" s="3" t="s">
        <v>803</v>
      </c>
      <c r="H1729" s="3" t="s">
        <v>623</v>
      </c>
      <c r="I1729" s="3" t="s">
        <v>37718</v>
      </c>
      <c r="J1729" s="3" t="s">
        <v>1386</v>
      </c>
    </row>
    <row r="1730" spans="1:10" s="6" customFormat="1" ht="15" customHeight="1" x14ac:dyDescent="0.3">
      <c r="A1730" s="3" t="s">
        <v>337</v>
      </c>
      <c r="B1730" s="3" t="s">
        <v>338</v>
      </c>
      <c r="C1730" s="3" t="s">
        <v>295</v>
      </c>
      <c r="D1730" s="3" t="s">
        <v>296</v>
      </c>
      <c r="E1730" s="4">
        <v>23</v>
      </c>
      <c r="F1730" s="4">
        <v>20</v>
      </c>
      <c r="G1730" s="3" t="s">
        <v>1068</v>
      </c>
      <c r="H1730" s="3" t="s">
        <v>1028</v>
      </c>
      <c r="I1730" s="3" t="s">
        <v>37718</v>
      </c>
      <c r="J1730" s="3" t="s">
        <v>6954</v>
      </c>
    </row>
    <row r="1731" spans="1:10" s="6" customFormat="1" ht="15" customHeight="1" x14ac:dyDescent="0.3">
      <c r="A1731" s="3" t="s">
        <v>173</v>
      </c>
      <c r="B1731" s="3" t="s">
        <v>174</v>
      </c>
      <c r="C1731" s="3" t="s">
        <v>337</v>
      </c>
      <c r="D1731" s="3" t="s">
        <v>338</v>
      </c>
      <c r="E1731" s="4">
        <v>11</v>
      </c>
      <c r="F1731" s="4">
        <v>23</v>
      </c>
      <c r="G1731" s="3" t="s">
        <v>867</v>
      </c>
      <c r="H1731" s="3" t="s">
        <v>1068</v>
      </c>
      <c r="I1731" s="3" t="s">
        <v>37718</v>
      </c>
      <c r="J1731" s="3" t="s">
        <v>6903</v>
      </c>
    </row>
    <row r="1732" spans="1:10" s="6" customFormat="1" ht="15" customHeight="1" x14ac:dyDescent="0.3">
      <c r="A1732" s="3" t="s">
        <v>337</v>
      </c>
      <c r="B1732" s="3" t="s">
        <v>338</v>
      </c>
      <c r="C1732" s="3" t="s">
        <v>448</v>
      </c>
      <c r="D1732" s="3" t="s">
        <v>449</v>
      </c>
      <c r="E1732" s="4">
        <v>23</v>
      </c>
      <c r="F1732" s="4">
        <v>32</v>
      </c>
      <c r="G1732" s="3" t="s">
        <v>1068</v>
      </c>
      <c r="H1732" s="3" t="s">
        <v>1201</v>
      </c>
      <c r="I1732" s="3" t="s">
        <v>37718</v>
      </c>
      <c r="J1732" s="3" t="s">
        <v>6954</v>
      </c>
    </row>
    <row r="1733" spans="1:10" s="6" customFormat="1" ht="15" customHeight="1" x14ac:dyDescent="0.3">
      <c r="A1733" s="3" t="s">
        <v>337</v>
      </c>
      <c r="B1733" s="3" t="s">
        <v>338</v>
      </c>
      <c r="C1733" s="3" t="s">
        <v>545</v>
      </c>
      <c r="D1733" s="3" t="s">
        <v>546</v>
      </c>
      <c r="E1733" s="4">
        <v>23</v>
      </c>
      <c r="F1733" s="4">
        <v>40</v>
      </c>
      <c r="G1733" s="3" t="s">
        <v>1068</v>
      </c>
      <c r="H1733" s="3" t="s">
        <v>1276</v>
      </c>
      <c r="I1733" s="3" t="s">
        <v>37718</v>
      </c>
      <c r="J1733" s="3" t="s">
        <v>6954</v>
      </c>
    </row>
    <row r="1734" spans="1:10" s="6" customFormat="1" ht="15" customHeight="1" x14ac:dyDescent="0.3">
      <c r="A1734" s="3" t="s">
        <v>337</v>
      </c>
      <c r="B1734" s="3" t="s">
        <v>338</v>
      </c>
      <c r="C1734" s="3" t="s">
        <v>25</v>
      </c>
      <c r="D1734" s="3" t="s">
        <v>26</v>
      </c>
      <c r="E1734" s="4">
        <v>23</v>
      </c>
      <c r="F1734" s="4">
        <v>1</v>
      </c>
      <c r="G1734" s="3" t="s">
        <v>1068</v>
      </c>
      <c r="H1734" s="3" t="s">
        <v>623</v>
      </c>
      <c r="I1734" s="3" t="s">
        <v>37718</v>
      </c>
      <c r="J1734" s="3" t="s">
        <v>5421</v>
      </c>
    </row>
    <row r="1735" spans="1:10" s="6" customFormat="1" ht="15" customHeight="1" x14ac:dyDescent="0.3">
      <c r="A1735" s="3" t="s">
        <v>376</v>
      </c>
      <c r="B1735" s="3" t="s">
        <v>377</v>
      </c>
      <c r="C1735" s="3" t="s">
        <v>158</v>
      </c>
      <c r="D1735" s="3" t="s">
        <v>159</v>
      </c>
      <c r="E1735" s="4">
        <v>26</v>
      </c>
      <c r="F1735" s="4">
        <v>10</v>
      </c>
      <c r="G1735" s="3" t="s">
        <v>1119</v>
      </c>
      <c r="H1735" s="3" t="s">
        <v>854</v>
      </c>
      <c r="I1735" s="3" t="s">
        <v>37718</v>
      </c>
      <c r="J1735" s="3" t="s">
        <v>4865</v>
      </c>
    </row>
    <row r="1736" spans="1:10" s="6" customFormat="1" ht="15" customHeight="1" x14ac:dyDescent="0.3">
      <c r="A1736" s="3" t="s">
        <v>42</v>
      </c>
      <c r="B1736" s="3" t="s">
        <v>43</v>
      </c>
      <c r="C1736" s="3" t="s">
        <v>260</v>
      </c>
      <c r="D1736" s="3" t="s">
        <v>261</v>
      </c>
      <c r="E1736" s="4">
        <v>2</v>
      </c>
      <c r="F1736" s="4">
        <v>17</v>
      </c>
      <c r="G1736" s="3" t="s">
        <v>686</v>
      </c>
      <c r="H1736" s="3" t="s">
        <v>1005</v>
      </c>
      <c r="I1736" s="3" t="s">
        <v>37718</v>
      </c>
      <c r="J1736" s="3" t="s">
        <v>5098</v>
      </c>
    </row>
    <row r="1737" spans="1:10" s="6" customFormat="1" ht="15" customHeight="1" x14ac:dyDescent="0.3">
      <c r="A1737" s="3" t="s">
        <v>376</v>
      </c>
      <c r="B1737" s="3" t="s">
        <v>377</v>
      </c>
      <c r="C1737" s="3" t="s">
        <v>173</v>
      </c>
      <c r="D1737" s="3" t="s">
        <v>174</v>
      </c>
      <c r="E1737" s="4">
        <v>26</v>
      </c>
      <c r="F1737" s="4">
        <v>11</v>
      </c>
      <c r="G1737" s="3" t="s">
        <v>1119</v>
      </c>
      <c r="H1737" s="3" t="s">
        <v>867</v>
      </c>
      <c r="I1737" s="3" t="s">
        <v>37718</v>
      </c>
      <c r="J1737" s="3" t="s">
        <v>4865</v>
      </c>
    </row>
    <row r="1738" spans="1:10" s="6" customFormat="1" ht="15" customHeight="1" x14ac:dyDescent="0.3">
      <c r="A1738" s="3" t="s">
        <v>376</v>
      </c>
      <c r="B1738" s="3" t="s">
        <v>377</v>
      </c>
      <c r="C1738" s="3" t="s">
        <v>246</v>
      </c>
      <c r="D1738" s="3" t="s">
        <v>247</v>
      </c>
      <c r="E1738" s="4">
        <v>26</v>
      </c>
      <c r="F1738" s="4">
        <v>16</v>
      </c>
      <c r="G1738" s="3" t="s">
        <v>1119</v>
      </c>
      <c r="H1738" s="3" t="s">
        <v>989</v>
      </c>
      <c r="I1738" s="3" t="s">
        <v>37718</v>
      </c>
      <c r="J1738" s="3" t="s">
        <v>4865</v>
      </c>
    </row>
    <row r="1739" spans="1:10" s="6" customFormat="1" ht="15" customHeight="1" x14ac:dyDescent="0.3">
      <c r="A1739" s="3" t="s">
        <v>376</v>
      </c>
      <c r="B1739" s="3" t="s">
        <v>377</v>
      </c>
      <c r="C1739" s="3" t="s">
        <v>295</v>
      </c>
      <c r="D1739" s="3" t="s">
        <v>296</v>
      </c>
      <c r="E1739" s="4">
        <v>26</v>
      </c>
      <c r="F1739" s="4">
        <v>20</v>
      </c>
      <c r="G1739" s="3" t="s">
        <v>1119</v>
      </c>
      <c r="H1739" s="3" t="s">
        <v>1028</v>
      </c>
      <c r="I1739" s="3" t="s">
        <v>37718</v>
      </c>
      <c r="J1739" s="3" t="s">
        <v>4865</v>
      </c>
    </row>
    <row r="1740" spans="1:10" s="6" customFormat="1" ht="15" customHeight="1" x14ac:dyDescent="0.3">
      <c r="A1740" s="3" t="s">
        <v>376</v>
      </c>
      <c r="B1740" s="3" t="s">
        <v>377</v>
      </c>
      <c r="C1740" s="3" t="s">
        <v>307</v>
      </c>
      <c r="D1740" s="3" t="s">
        <v>308</v>
      </c>
      <c r="E1740" s="4">
        <v>26</v>
      </c>
      <c r="F1740" s="4">
        <v>21</v>
      </c>
      <c r="G1740" s="3" t="s">
        <v>1119</v>
      </c>
      <c r="H1740" s="3" t="s">
        <v>1051</v>
      </c>
      <c r="I1740" s="3" t="s">
        <v>37718</v>
      </c>
      <c r="J1740" s="3" t="s">
        <v>4865</v>
      </c>
    </row>
    <row r="1741" spans="1:10" s="6" customFormat="1" ht="15" customHeight="1" x14ac:dyDescent="0.3">
      <c r="A1741" s="3" t="s">
        <v>376</v>
      </c>
      <c r="B1741" s="3" t="s">
        <v>377</v>
      </c>
      <c r="C1741" s="3" t="s">
        <v>337</v>
      </c>
      <c r="D1741" s="3" t="s">
        <v>338</v>
      </c>
      <c r="E1741" s="4">
        <v>26</v>
      </c>
      <c r="F1741" s="4">
        <v>23</v>
      </c>
      <c r="G1741" s="3" t="s">
        <v>1119</v>
      </c>
      <c r="H1741" s="3" t="s">
        <v>1068</v>
      </c>
      <c r="I1741" s="3" t="s">
        <v>37718</v>
      </c>
      <c r="J1741" s="3" t="s">
        <v>4865</v>
      </c>
    </row>
    <row r="1742" spans="1:10" s="6" customFormat="1" ht="15" customHeight="1" x14ac:dyDescent="0.3">
      <c r="A1742" s="3" t="s">
        <v>376</v>
      </c>
      <c r="B1742" s="3" t="s">
        <v>377</v>
      </c>
      <c r="C1742" s="3" t="s">
        <v>352</v>
      </c>
      <c r="D1742" s="3" t="s">
        <v>353</v>
      </c>
      <c r="E1742" s="4">
        <v>26</v>
      </c>
      <c r="F1742" s="4">
        <v>24</v>
      </c>
      <c r="G1742" s="3" t="s">
        <v>1119</v>
      </c>
      <c r="H1742" s="3" t="s">
        <v>1092</v>
      </c>
      <c r="I1742" s="3" t="s">
        <v>37718</v>
      </c>
      <c r="J1742" s="3" t="s">
        <v>4865</v>
      </c>
    </row>
    <row r="1743" spans="1:10" s="6" customFormat="1" ht="15" customHeight="1" x14ac:dyDescent="0.3">
      <c r="A1743" s="3" t="s">
        <v>376</v>
      </c>
      <c r="B1743" s="3" t="s">
        <v>377</v>
      </c>
      <c r="C1743" s="3" t="s">
        <v>366</v>
      </c>
      <c r="D1743" s="3" t="s">
        <v>367</v>
      </c>
      <c r="E1743" s="4">
        <v>26</v>
      </c>
      <c r="F1743" s="4">
        <v>25</v>
      </c>
      <c r="G1743" s="3" t="s">
        <v>1119</v>
      </c>
      <c r="H1743" s="3" t="s">
        <v>1110</v>
      </c>
      <c r="I1743" s="3" t="s">
        <v>37718</v>
      </c>
      <c r="J1743" s="3" t="s">
        <v>4865</v>
      </c>
    </row>
    <row r="1744" spans="1:10" s="6" customFormat="1" ht="15" customHeight="1" x14ac:dyDescent="0.3">
      <c r="A1744" s="3" t="s">
        <v>376</v>
      </c>
      <c r="B1744" s="3" t="s">
        <v>377</v>
      </c>
      <c r="C1744" s="3" t="s">
        <v>389</v>
      </c>
      <c r="D1744" s="3" t="s">
        <v>390</v>
      </c>
      <c r="E1744" s="4">
        <v>26</v>
      </c>
      <c r="F1744" s="4">
        <v>27</v>
      </c>
      <c r="G1744" s="3" t="s">
        <v>1119</v>
      </c>
      <c r="H1744" s="3" t="s">
        <v>1127</v>
      </c>
      <c r="I1744" s="3" t="s">
        <v>37718</v>
      </c>
      <c r="J1744" s="3" t="s">
        <v>4865</v>
      </c>
    </row>
    <row r="1745" spans="1:10" s="6" customFormat="1" ht="15" customHeight="1" x14ac:dyDescent="0.3">
      <c r="A1745" s="3" t="s">
        <v>376</v>
      </c>
      <c r="B1745" s="3" t="s">
        <v>377</v>
      </c>
      <c r="C1745" s="3" t="s">
        <v>189</v>
      </c>
      <c r="D1745" s="3" t="s">
        <v>190</v>
      </c>
      <c r="E1745" s="4">
        <v>26</v>
      </c>
      <c r="F1745" s="4">
        <v>12</v>
      </c>
      <c r="G1745" s="3" t="s">
        <v>1119</v>
      </c>
      <c r="H1745" s="3" t="s">
        <v>948</v>
      </c>
      <c r="I1745" s="3" t="s">
        <v>37718</v>
      </c>
      <c r="J1745" s="3" t="s">
        <v>4865</v>
      </c>
    </row>
    <row r="1746" spans="1:10" s="6" customFormat="1" ht="15" customHeight="1" x14ac:dyDescent="0.3">
      <c r="A1746" s="3" t="s">
        <v>42</v>
      </c>
      <c r="B1746" s="3" t="s">
        <v>43</v>
      </c>
      <c r="C1746" s="3" t="s">
        <v>459</v>
      </c>
      <c r="D1746" s="3" t="s">
        <v>460</v>
      </c>
      <c r="E1746" s="4">
        <v>2</v>
      </c>
      <c r="F1746" s="4">
        <v>33</v>
      </c>
      <c r="G1746" s="3" t="s">
        <v>686</v>
      </c>
      <c r="H1746" s="3" t="s">
        <v>1221</v>
      </c>
      <c r="I1746" s="3" t="s">
        <v>37718</v>
      </c>
      <c r="J1746" s="3" t="s">
        <v>462</v>
      </c>
    </row>
    <row r="1747" spans="1:10" s="6" customFormat="1" ht="15" customHeight="1" x14ac:dyDescent="0.3">
      <c r="A1747" s="3" t="s">
        <v>295</v>
      </c>
      <c r="B1747" s="3" t="s">
        <v>296</v>
      </c>
      <c r="C1747" s="3" t="s">
        <v>504</v>
      </c>
      <c r="D1747" s="3" t="s">
        <v>505</v>
      </c>
      <c r="E1747" s="4">
        <v>20</v>
      </c>
      <c r="F1747" s="4">
        <v>37</v>
      </c>
      <c r="G1747" s="3" t="s">
        <v>1028</v>
      </c>
      <c r="H1747" s="3" t="s">
        <v>1246</v>
      </c>
      <c r="I1747" s="3" t="s">
        <v>37718</v>
      </c>
      <c r="J1747" s="3" t="s">
        <v>4865</v>
      </c>
    </row>
    <row r="1748" spans="1:10" s="6" customFormat="1" ht="15" customHeight="1" x14ac:dyDescent="0.3">
      <c r="A1748" s="3" t="s">
        <v>173</v>
      </c>
      <c r="B1748" s="3" t="s">
        <v>174</v>
      </c>
      <c r="C1748" s="3" t="s">
        <v>189</v>
      </c>
      <c r="D1748" s="3" t="s">
        <v>190</v>
      </c>
      <c r="E1748" s="4">
        <v>11</v>
      </c>
      <c r="F1748" s="4">
        <v>12</v>
      </c>
      <c r="G1748" s="3" t="s">
        <v>867</v>
      </c>
      <c r="H1748" s="3" t="s">
        <v>948</v>
      </c>
      <c r="I1748" s="3" t="s">
        <v>37718</v>
      </c>
      <c r="J1748" s="3" t="s">
        <v>1382</v>
      </c>
    </row>
    <row r="1749" spans="1:10" s="6" customFormat="1" ht="15" customHeight="1" x14ac:dyDescent="0.3">
      <c r="A1749" s="3" t="s">
        <v>173</v>
      </c>
      <c r="B1749" s="3" t="s">
        <v>174</v>
      </c>
      <c r="C1749" s="3" t="s">
        <v>468</v>
      </c>
      <c r="D1749" s="3" t="s">
        <v>469</v>
      </c>
      <c r="E1749" s="4">
        <v>11</v>
      </c>
      <c r="F1749" s="4">
        <v>34</v>
      </c>
      <c r="G1749" s="3" t="s">
        <v>867</v>
      </c>
      <c r="H1749" s="3" t="s">
        <v>1225</v>
      </c>
      <c r="I1749" s="3" t="s">
        <v>37718</v>
      </c>
      <c r="J1749" s="3" t="s">
        <v>1382</v>
      </c>
    </row>
    <row r="1750" spans="1:10" s="6" customFormat="1" ht="15" customHeight="1" x14ac:dyDescent="0.3">
      <c r="A1750" s="3" t="s">
        <v>173</v>
      </c>
      <c r="B1750" s="3" t="s">
        <v>174</v>
      </c>
      <c r="C1750" s="3" t="s">
        <v>448</v>
      </c>
      <c r="D1750" s="3" t="s">
        <v>449</v>
      </c>
      <c r="E1750" s="4">
        <v>11</v>
      </c>
      <c r="F1750" s="4">
        <v>32</v>
      </c>
      <c r="G1750" s="3" t="s">
        <v>867</v>
      </c>
      <c r="H1750" s="3" t="s">
        <v>1201</v>
      </c>
      <c r="I1750" s="3" t="s">
        <v>37718</v>
      </c>
      <c r="J1750" s="3" t="s">
        <v>1382</v>
      </c>
    </row>
    <row r="1751" spans="1:10" s="6" customFormat="1" ht="15" customHeight="1" x14ac:dyDescent="0.3">
      <c r="A1751" s="3" t="s">
        <v>42</v>
      </c>
      <c r="B1751" s="3" t="s">
        <v>43</v>
      </c>
      <c r="C1751" s="3" t="s">
        <v>189</v>
      </c>
      <c r="D1751" s="3" t="s">
        <v>190</v>
      </c>
      <c r="E1751" s="4">
        <v>2</v>
      </c>
      <c r="F1751" s="4">
        <v>12</v>
      </c>
      <c r="G1751" s="3" t="s">
        <v>686</v>
      </c>
      <c r="H1751" s="3" t="s">
        <v>948</v>
      </c>
      <c r="I1751" s="3" t="s">
        <v>37718</v>
      </c>
      <c r="J1751" s="3" t="s">
        <v>4879</v>
      </c>
    </row>
    <row r="1752" spans="1:10" s="6" customFormat="1" ht="15" customHeight="1" x14ac:dyDescent="0.3">
      <c r="A1752" s="3" t="s">
        <v>42</v>
      </c>
      <c r="B1752" s="3" t="s">
        <v>43</v>
      </c>
      <c r="C1752" s="3" t="s">
        <v>295</v>
      </c>
      <c r="D1752" s="3" t="s">
        <v>296</v>
      </c>
      <c r="E1752" s="4">
        <v>2</v>
      </c>
      <c r="F1752" s="4">
        <v>20</v>
      </c>
      <c r="G1752" s="3" t="s">
        <v>686</v>
      </c>
      <c r="H1752" s="3" t="s">
        <v>1028</v>
      </c>
      <c r="I1752" s="3" t="s">
        <v>37718</v>
      </c>
      <c r="J1752" s="3" t="s">
        <v>4879</v>
      </c>
    </row>
    <row r="1753" spans="1:10" s="6" customFormat="1" ht="15" customHeight="1" x14ac:dyDescent="0.3">
      <c r="A1753" s="3" t="s">
        <v>42</v>
      </c>
      <c r="B1753" s="3" t="s">
        <v>43</v>
      </c>
      <c r="C1753" s="3" t="s">
        <v>581</v>
      </c>
      <c r="D1753" s="3" t="s">
        <v>582</v>
      </c>
      <c r="E1753" s="4">
        <v>2</v>
      </c>
      <c r="F1753" s="4">
        <v>43</v>
      </c>
      <c r="G1753" s="3" t="s">
        <v>686</v>
      </c>
      <c r="H1753" s="3" t="s">
        <v>1321</v>
      </c>
      <c r="I1753" s="3" t="s">
        <v>37718</v>
      </c>
      <c r="J1753" s="3" t="s">
        <v>4879</v>
      </c>
    </row>
    <row r="1754" spans="1:10" s="6" customFormat="1" ht="15" customHeight="1" x14ac:dyDescent="0.3">
      <c r="A1754" s="3" t="s">
        <v>173</v>
      </c>
      <c r="B1754" s="3" t="s">
        <v>174</v>
      </c>
      <c r="C1754" s="3" t="s">
        <v>366</v>
      </c>
      <c r="D1754" s="3" t="s">
        <v>367</v>
      </c>
      <c r="E1754" s="4">
        <v>11</v>
      </c>
      <c r="F1754" s="4">
        <v>25</v>
      </c>
      <c r="G1754" s="3" t="s">
        <v>867</v>
      </c>
      <c r="H1754" s="3" t="s">
        <v>1110</v>
      </c>
      <c r="I1754" s="3" t="s">
        <v>37718</v>
      </c>
      <c r="J1754" s="3" t="s">
        <v>1382</v>
      </c>
    </row>
    <row r="1755" spans="1:10" s="6" customFormat="1" ht="15" customHeight="1" x14ac:dyDescent="0.3">
      <c r="A1755" s="3" t="s">
        <v>173</v>
      </c>
      <c r="B1755" s="3" t="s">
        <v>174</v>
      </c>
      <c r="C1755" s="3" t="s">
        <v>504</v>
      </c>
      <c r="D1755" s="3" t="s">
        <v>505</v>
      </c>
      <c r="E1755" s="4">
        <v>11</v>
      </c>
      <c r="F1755" s="4">
        <v>37</v>
      </c>
      <c r="G1755" s="3" t="s">
        <v>867</v>
      </c>
      <c r="H1755" s="3" t="s">
        <v>1246</v>
      </c>
      <c r="I1755" s="3" t="s">
        <v>37718</v>
      </c>
      <c r="J1755" s="3" t="s">
        <v>1382</v>
      </c>
    </row>
    <row r="1756" spans="1:10" s="6" customFormat="1" ht="15" customHeight="1" x14ac:dyDescent="0.3">
      <c r="A1756" s="3" t="s">
        <v>173</v>
      </c>
      <c r="B1756" s="3" t="s">
        <v>174</v>
      </c>
      <c r="C1756" s="3" t="s">
        <v>260</v>
      </c>
      <c r="D1756" s="3" t="s">
        <v>261</v>
      </c>
      <c r="E1756" s="4">
        <v>11</v>
      </c>
      <c r="F1756" s="4">
        <v>17</v>
      </c>
      <c r="G1756" s="3" t="s">
        <v>867</v>
      </c>
      <c r="H1756" s="3" t="s">
        <v>1005</v>
      </c>
      <c r="I1756" s="3" t="s">
        <v>37718</v>
      </c>
      <c r="J1756" s="3" t="s">
        <v>1382</v>
      </c>
    </row>
    <row r="1757" spans="1:10" s="6" customFormat="1" ht="15" customHeight="1" x14ac:dyDescent="0.3">
      <c r="A1757" s="3" t="s">
        <v>42</v>
      </c>
      <c r="B1757" s="3" t="s">
        <v>43</v>
      </c>
      <c r="C1757" s="3" t="s">
        <v>25</v>
      </c>
      <c r="D1757" s="3" t="s">
        <v>26</v>
      </c>
      <c r="E1757" s="4">
        <v>2</v>
      </c>
      <c r="F1757" s="4">
        <v>1</v>
      </c>
      <c r="G1757" s="3" t="s">
        <v>686</v>
      </c>
      <c r="H1757" s="3" t="s">
        <v>623</v>
      </c>
      <c r="I1757" s="3" t="s">
        <v>37718</v>
      </c>
      <c r="J1757" s="3" t="s">
        <v>5484</v>
      </c>
    </row>
    <row r="1758" spans="1:10" s="6" customFormat="1" ht="15" customHeight="1" x14ac:dyDescent="0.3">
      <c r="A1758" s="3" t="s">
        <v>42</v>
      </c>
      <c r="B1758" s="3" t="s">
        <v>43</v>
      </c>
      <c r="C1758" s="3" t="s">
        <v>128</v>
      </c>
      <c r="D1758" s="3" t="s">
        <v>129</v>
      </c>
      <c r="E1758" s="4">
        <v>2</v>
      </c>
      <c r="F1758" s="4">
        <v>8</v>
      </c>
      <c r="G1758" s="3" t="s">
        <v>686</v>
      </c>
      <c r="H1758" s="3" t="s">
        <v>803</v>
      </c>
      <c r="I1758" s="3" t="s">
        <v>37718</v>
      </c>
      <c r="J1758" s="3" t="s">
        <v>5484</v>
      </c>
    </row>
    <row r="1759" spans="1:10" s="6" customFormat="1" ht="15" customHeight="1" x14ac:dyDescent="0.3">
      <c r="A1759" s="3" t="s">
        <v>42</v>
      </c>
      <c r="B1759" s="3" t="s">
        <v>43</v>
      </c>
      <c r="C1759" s="3" t="s">
        <v>204</v>
      </c>
      <c r="D1759" s="3" t="s">
        <v>205</v>
      </c>
      <c r="E1759" s="4">
        <v>2</v>
      </c>
      <c r="F1759" s="4">
        <v>13</v>
      </c>
      <c r="G1759" s="3" t="s">
        <v>686</v>
      </c>
      <c r="H1759" s="3" t="s">
        <v>956</v>
      </c>
      <c r="I1759" s="3" t="s">
        <v>37718</v>
      </c>
      <c r="J1759" s="3" t="s">
        <v>5484</v>
      </c>
    </row>
    <row r="1760" spans="1:10" s="6" customFormat="1" ht="15" customHeight="1" x14ac:dyDescent="0.3">
      <c r="A1760" s="3" t="s">
        <v>42</v>
      </c>
      <c r="B1760" s="3" t="s">
        <v>43</v>
      </c>
      <c r="C1760" s="3" t="s">
        <v>295</v>
      </c>
      <c r="D1760" s="3" t="s">
        <v>296</v>
      </c>
      <c r="E1760" s="4">
        <v>2</v>
      </c>
      <c r="F1760" s="4">
        <v>20</v>
      </c>
      <c r="G1760" s="3" t="s">
        <v>686</v>
      </c>
      <c r="H1760" s="3" t="s">
        <v>1028</v>
      </c>
      <c r="I1760" s="3" t="s">
        <v>37718</v>
      </c>
      <c r="J1760" s="3" t="s">
        <v>5484</v>
      </c>
    </row>
    <row r="1761" spans="1:10" s="6" customFormat="1" ht="15" customHeight="1" x14ac:dyDescent="0.3">
      <c r="A1761" s="3" t="s">
        <v>42</v>
      </c>
      <c r="B1761" s="3" t="s">
        <v>43</v>
      </c>
      <c r="C1761" s="3" t="s">
        <v>366</v>
      </c>
      <c r="D1761" s="3" t="s">
        <v>367</v>
      </c>
      <c r="E1761" s="4">
        <v>2</v>
      </c>
      <c r="F1761" s="4">
        <v>25</v>
      </c>
      <c r="G1761" s="3" t="s">
        <v>686</v>
      </c>
      <c r="H1761" s="3" t="s">
        <v>1110</v>
      </c>
      <c r="I1761" s="3" t="s">
        <v>37718</v>
      </c>
      <c r="J1761" s="3" t="s">
        <v>5484</v>
      </c>
    </row>
    <row r="1762" spans="1:10" s="6" customFormat="1" ht="15" customHeight="1" x14ac:dyDescent="0.3">
      <c r="A1762" s="3" t="s">
        <v>42</v>
      </c>
      <c r="B1762" s="3" t="s">
        <v>43</v>
      </c>
      <c r="C1762" s="3" t="s">
        <v>71</v>
      </c>
      <c r="D1762" s="3" t="s">
        <v>72</v>
      </c>
      <c r="E1762" s="4">
        <v>2</v>
      </c>
      <c r="F1762" s="4">
        <v>4</v>
      </c>
      <c r="G1762" s="3" t="s">
        <v>686</v>
      </c>
      <c r="H1762" s="3" t="s">
        <v>718</v>
      </c>
      <c r="I1762" s="3" t="s">
        <v>37718</v>
      </c>
      <c r="J1762" s="3" t="s">
        <v>462</v>
      </c>
    </row>
    <row r="1763" spans="1:10" s="6" customFormat="1" ht="15" customHeight="1" x14ac:dyDescent="0.3">
      <c r="A1763" s="3" t="s">
        <v>173</v>
      </c>
      <c r="B1763" s="3" t="s">
        <v>174</v>
      </c>
      <c r="C1763" s="3" t="s">
        <v>246</v>
      </c>
      <c r="D1763" s="3" t="s">
        <v>247</v>
      </c>
      <c r="E1763" s="4">
        <v>11</v>
      </c>
      <c r="F1763" s="4">
        <v>16</v>
      </c>
      <c r="G1763" s="3" t="s">
        <v>867</v>
      </c>
      <c r="H1763" s="3" t="s">
        <v>989</v>
      </c>
      <c r="I1763" s="3" t="s">
        <v>37718</v>
      </c>
      <c r="J1763" s="3" t="s">
        <v>1382</v>
      </c>
    </row>
    <row r="1764" spans="1:10" s="6" customFormat="1" ht="15" customHeight="1" x14ac:dyDescent="0.3">
      <c r="A1764" s="3" t="s">
        <v>42</v>
      </c>
      <c r="B1764" s="3" t="s">
        <v>43</v>
      </c>
      <c r="C1764" s="3" t="s">
        <v>232</v>
      </c>
      <c r="D1764" s="3" t="s">
        <v>233</v>
      </c>
      <c r="E1764" s="4">
        <v>2</v>
      </c>
      <c r="F1764" s="4">
        <v>15</v>
      </c>
      <c r="G1764" s="3" t="s">
        <v>686</v>
      </c>
      <c r="H1764" s="3" t="s">
        <v>986</v>
      </c>
      <c r="I1764" s="3" t="s">
        <v>37718</v>
      </c>
      <c r="J1764" s="3" t="s">
        <v>462</v>
      </c>
    </row>
    <row r="1765" spans="1:10" s="6" customFormat="1" ht="15" customHeight="1" x14ac:dyDescent="0.3">
      <c r="A1765" s="3" t="s">
        <v>173</v>
      </c>
      <c r="B1765" s="3" t="s">
        <v>174</v>
      </c>
      <c r="C1765" s="3" t="s">
        <v>568</v>
      </c>
      <c r="D1765" s="3" t="s">
        <v>569</v>
      </c>
      <c r="E1765" s="4">
        <v>11</v>
      </c>
      <c r="F1765" s="4">
        <v>42</v>
      </c>
      <c r="G1765" s="3" t="s">
        <v>867</v>
      </c>
      <c r="H1765" s="3" t="s">
        <v>1302</v>
      </c>
      <c r="I1765" s="3" t="s">
        <v>37718</v>
      </c>
      <c r="J1765" s="3" t="s">
        <v>1382</v>
      </c>
    </row>
    <row r="1766" spans="1:10" s="6" customFormat="1" ht="15" customHeight="1" x14ac:dyDescent="0.3">
      <c r="A1766" s="3" t="s">
        <v>173</v>
      </c>
      <c r="B1766" s="3" t="s">
        <v>174</v>
      </c>
      <c r="C1766" s="3" t="s">
        <v>295</v>
      </c>
      <c r="D1766" s="3" t="s">
        <v>296</v>
      </c>
      <c r="E1766" s="4">
        <v>11</v>
      </c>
      <c r="F1766" s="4">
        <v>20</v>
      </c>
      <c r="G1766" s="3" t="s">
        <v>867</v>
      </c>
      <c r="H1766" s="3" t="s">
        <v>1028</v>
      </c>
      <c r="I1766" s="3" t="s">
        <v>37718</v>
      </c>
      <c r="J1766" s="3" t="s">
        <v>6995</v>
      </c>
    </row>
    <row r="1767" spans="1:10" s="6" customFormat="1" ht="15" customHeight="1" x14ac:dyDescent="0.3">
      <c r="A1767" s="3" t="s">
        <v>42</v>
      </c>
      <c r="B1767" s="3" t="s">
        <v>43</v>
      </c>
      <c r="C1767" s="3" t="s">
        <v>71</v>
      </c>
      <c r="D1767" s="3" t="s">
        <v>72</v>
      </c>
      <c r="E1767" s="4">
        <v>2</v>
      </c>
      <c r="F1767" s="4">
        <v>4</v>
      </c>
      <c r="G1767" s="3" t="s">
        <v>686</v>
      </c>
      <c r="H1767" s="3" t="s">
        <v>718</v>
      </c>
      <c r="I1767" s="3" t="s">
        <v>37718</v>
      </c>
      <c r="J1767" s="3" t="s">
        <v>4879</v>
      </c>
    </row>
    <row r="1768" spans="1:10" s="6" customFormat="1" ht="15" customHeight="1" x14ac:dyDescent="0.3">
      <c r="A1768" s="3" t="s">
        <v>295</v>
      </c>
      <c r="B1768" s="3" t="s">
        <v>296</v>
      </c>
      <c r="C1768" s="3" t="s">
        <v>112</v>
      </c>
      <c r="D1768" s="3" t="s">
        <v>113</v>
      </c>
      <c r="E1768" s="4">
        <v>20</v>
      </c>
      <c r="F1768" s="4">
        <v>7</v>
      </c>
      <c r="G1768" s="3" t="s">
        <v>1028</v>
      </c>
      <c r="H1768" s="3" t="s">
        <v>749</v>
      </c>
      <c r="I1768" s="3" t="s">
        <v>37718</v>
      </c>
      <c r="J1768" s="3" t="s">
        <v>6954</v>
      </c>
    </row>
    <row r="1769" spans="1:10" s="6" customFormat="1" ht="15" customHeight="1" x14ac:dyDescent="0.3">
      <c r="A1769" s="3" t="s">
        <v>295</v>
      </c>
      <c r="B1769" s="3" t="s">
        <v>296</v>
      </c>
      <c r="C1769" s="3" t="s">
        <v>173</v>
      </c>
      <c r="D1769" s="3" t="s">
        <v>174</v>
      </c>
      <c r="E1769" s="4">
        <v>20</v>
      </c>
      <c r="F1769" s="4">
        <v>11</v>
      </c>
      <c r="G1769" s="3" t="s">
        <v>1028</v>
      </c>
      <c r="H1769" s="3" t="s">
        <v>867</v>
      </c>
      <c r="I1769" s="3" t="s">
        <v>37718</v>
      </c>
      <c r="J1769" s="3" t="s">
        <v>6954</v>
      </c>
    </row>
    <row r="1770" spans="1:10" s="6" customFormat="1" ht="15" customHeight="1" x14ac:dyDescent="0.3">
      <c r="A1770" s="3" t="s">
        <v>295</v>
      </c>
      <c r="B1770" s="3" t="s">
        <v>296</v>
      </c>
      <c r="C1770" s="3" t="s">
        <v>337</v>
      </c>
      <c r="D1770" s="3" t="s">
        <v>338</v>
      </c>
      <c r="E1770" s="4">
        <v>20</v>
      </c>
      <c r="F1770" s="4">
        <v>23</v>
      </c>
      <c r="G1770" s="3" t="s">
        <v>1028</v>
      </c>
      <c r="H1770" s="3" t="s">
        <v>1068</v>
      </c>
      <c r="I1770" s="3" t="s">
        <v>37718</v>
      </c>
      <c r="J1770" s="3" t="s">
        <v>6954</v>
      </c>
    </row>
    <row r="1771" spans="1:10" s="6" customFormat="1" ht="15" customHeight="1" x14ac:dyDescent="0.3">
      <c r="A1771" s="3" t="s">
        <v>295</v>
      </c>
      <c r="B1771" s="3" t="s">
        <v>296</v>
      </c>
      <c r="C1771" s="3" t="s">
        <v>448</v>
      </c>
      <c r="D1771" s="3" t="s">
        <v>449</v>
      </c>
      <c r="E1771" s="4">
        <v>20</v>
      </c>
      <c r="F1771" s="4">
        <v>32</v>
      </c>
      <c r="G1771" s="3" t="s">
        <v>1028</v>
      </c>
      <c r="H1771" s="3" t="s">
        <v>1201</v>
      </c>
      <c r="I1771" s="3" t="s">
        <v>37718</v>
      </c>
      <c r="J1771" s="3" t="s">
        <v>6954</v>
      </c>
    </row>
    <row r="1772" spans="1:10" s="6" customFormat="1" ht="15" customHeight="1" x14ac:dyDescent="0.3">
      <c r="A1772" s="3" t="s">
        <v>295</v>
      </c>
      <c r="B1772" s="3" t="s">
        <v>296</v>
      </c>
      <c r="C1772" s="3" t="s">
        <v>545</v>
      </c>
      <c r="D1772" s="3" t="s">
        <v>546</v>
      </c>
      <c r="E1772" s="4">
        <v>20</v>
      </c>
      <c r="F1772" s="4">
        <v>40</v>
      </c>
      <c r="G1772" s="3" t="s">
        <v>1028</v>
      </c>
      <c r="H1772" s="3" t="s">
        <v>1276</v>
      </c>
      <c r="I1772" s="3" t="s">
        <v>37718</v>
      </c>
      <c r="J1772" s="3" t="s">
        <v>6954</v>
      </c>
    </row>
    <row r="1773" spans="1:10" s="6" customFormat="1" ht="15" customHeight="1" x14ac:dyDescent="0.3">
      <c r="A1773" s="3" t="s">
        <v>173</v>
      </c>
      <c r="B1773" s="3" t="s">
        <v>174</v>
      </c>
      <c r="C1773" s="3" t="s">
        <v>581</v>
      </c>
      <c r="D1773" s="3" t="s">
        <v>582</v>
      </c>
      <c r="E1773" s="4">
        <v>11</v>
      </c>
      <c r="F1773" s="4">
        <v>43</v>
      </c>
      <c r="G1773" s="3" t="s">
        <v>867</v>
      </c>
      <c r="H1773" s="3" t="s">
        <v>1321</v>
      </c>
      <c r="I1773" s="3" t="s">
        <v>37718</v>
      </c>
      <c r="J1773" s="3" t="s">
        <v>1382</v>
      </c>
    </row>
    <row r="1774" spans="1:10" s="6" customFormat="1" ht="15" customHeight="1" x14ac:dyDescent="0.3">
      <c r="A1774" s="3" t="s">
        <v>295</v>
      </c>
      <c r="B1774" s="3" t="s">
        <v>296</v>
      </c>
      <c r="C1774" s="3" t="s">
        <v>260</v>
      </c>
      <c r="D1774" s="3" t="s">
        <v>261</v>
      </c>
      <c r="E1774" s="4">
        <v>20</v>
      </c>
      <c r="F1774" s="4">
        <v>17</v>
      </c>
      <c r="G1774" s="3" t="s">
        <v>1028</v>
      </c>
      <c r="H1774" s="3" t="s">
        <v>1005</v>
      </c>
      <c r="I1774" s="3" t="s">
        <v>37718</v>
      </c>
      <c r="J1774" s="3" t="s">
        <v>7043</v>
      </c>
    </row>
    <row r="1775" spans="1:10" s="6" customFormat="1" ht="15" customHeight="1" x14ac:dyDescent="0.3">
      <c r="A1775" s="3" t="s">
        <v>295</v>
      </c>
      <c r="B1775" s="3" t="s">
        <v>296</v>
      </c>
      <c r="C1775" s="3" t="s">
        <v>545</v>
      </c>
      <c r="D1775" s="3" t="s">
        <v>546</v>
      </c>
      <c r="E1775" s="4">
        <v>20</v>
      </c>
      <c r="F1775" s="4">
        <v>40</v>
      </c>
      <c r="G1775" s="3" t="s">
        <v>1028</v>
      </c>
      <c r="H1775" s="3" t="s">
        <v>1276</v>
      </c>
      <c r="I1775" s="3" t="s">
        <v>37718</v>
      </c>
      <c r="J1775" s="3" t="s">
        <v>7043</v>
      </c>
    </row>
    <row r="1776" spans="1:10" s="6" customFormat="1" ht="15" customHeight="1" x14ac:dyDescent="0.3">
      <c r="A1776" s="3" t="s">
        <v>337</v>
      </c>
      <c r="B1776" s="3" t="s">
        <v>338</v>
      </c>
      <c r="C1776" s="3" t="s">
        <v>25</v>
      </c>
      <c r="D1776" s="3" t="s">
        <v>26</v>
      </c>
      <c r="E1776" s="4">
        <v>23</v>
      </c>
      <c r="F1776" s="4">
        <v>1</v>
      </c>
      <c r="G1776" s="3" t="s">
        <v>1068</v>
      </c>
      <c r="H1776" s="3" t="s">
        <v>623</v>
      </c>
      <c r="I1776" s="3" t="s">
        <v>37718</v>
      </c>
      <c r="J1776" s="3" t="s">
        <v>5121</v>
      </c>
    </row>
    <row r="1777" spans="1:10" s="6" customFormat="1" ht="15" customHeight="1" x14ac:dyDescent="0.3">
      <c r="A1777" s="3" t="s">
        <v>337</v>
      </c>
      <c r="B1777" s="3" t="s">
        <v>338</v>
      </c>
      <c r="C1777" s="3" t="s">
        <v>128</v>
      </c>
      <c r="D1777" s="3" t="s">
        <v>129</v>
      </c>
      <c r="E1777" s="4">
        <v>23</v>
      </c>
      <c r="F1777" s="4">
        <v>8</v>
      </c>
      <c r="G1777" s="3" t="s">
        <v>1068</v>
      </c>
      <c r="H1777" s="3" t="s">
        <v>803</v>
      </c>
      <c r="I1777" s="3" t="s">
        <v>37718</v>
      </c>
      <c r="J1777" s="3" t="s">
        <v>5121</v>
      </c>
    </row>
    <row r="1778" spans="1:10" s="6" customFormat="1" ht="15" customHeight="1" x14ac:dyDescent="0.3">
      <c r="A1778" s="3" t="s">
        <v>337</v>
      </c>
      <c r="B1778" s="3" t="s">
        <v>338</v>
      </c>
      <c r="C1778" s="3" t="s">
        <v>204</v>
      </c>
      <c r="D1778" s="3" t="s">
        <v>205</v>
      </c>
      <c r="E1778" s="4">
        <v>23</v>
      </c>
      <c r="F1778" s="4">
        <v>13</v>
      </c>
      <c r="G1778" s="3" t="s">
        <v>1068</v>
      </c>
      <c r="H1778" s="3" t="s">
        <v>956</v>
      </c>
      <c r="I1778" s="3" t="s">
        <v>37718</v>
      </c>
      <c r="J1778" s="3" t="s">
        <v>5121</v>
      </c>
    </row>
    <row r="1779" spans="1:10" s="6" customFormat="1" ht="15" customHeight="1" x14ac:dyDescent="0.3">
      <c r="A1779" s="3" t="s">
        <v>173</v>
      </c>
      <c r="B1779" s="3" t="s">
        <v>174</v>
      </c>
      <c r="C1779" s="3" t="s">
        <v>430</v>
      </c>
      <c r="D1779" s="3" t="s">
        <v>431</v>
      </c>
      <c r="E1779" s="4">
        <v>11</v>
      </c>
      <c r="F1779" s="4">
        <v>30</v>
      </c>
      <c r="G1779" s="3" t="s">
        <v>867</v>
      </c>
      <c r="H1779" s="3" t="s">
        <v>1191</v>
      </c>
      <c r="I1779" s="3" t="s">
        <v>37718</v>
      </c>
      <c r="J1779" s="3" t="s">
        <v>6995</v>
      </c>
    </row>
    <row r="1780" spans="1:10" s="6" customFormat="1" ht="15" customHeight="1" x14ac:dyDescent="0.3">
      <c r="A1780" s="3" t="s">
        <v>173</v>
      </c>
      <c r="B1780" s="3" t="s">
        <v>174</v>
      </c>
      <c r="C1780" s="3" t="s">
        <v>307</v>
      </c>
      <c r="D1780" s="3" t="s">
        <v>308</v>
      </c>
      <c r="E1780" s="4">
        <v>11</v>
      </c>
      <c r="F1780" s="4">
        <v>21</v>
      </c>
      <c r="G1780" s="3" t="s">
        <v>867</v>
      </c>
      <c r="H1780" s="3" t="s">
        <v>1051</v>
      </c>
      <c r="I1780" s="3" t="s">
        <v>37718</v>
      </c>
      <c r="J1780" s="3" t="s">
        <v>6995</v>
      </c>
    </row>
    <row r="1781" spans="1:10" s="6" customFormat="1" ht="15" customHeight="1" x14ac:dyDescent="0.3">
      <c r="A1781" s="3" t="s">
        <v>295</v>
      </c>
      <c r="B1781" s="3" t="s">
        <v>296</v>
      </c>
      <c r="C1781" s="3" t="s">
        <v>272</v>
      </c>
      <c r="D1781" s="3" t="s">
        <v>273</v>
      </c>
      <c r="E1781" s="4">
        <v>20</v>
      </c>
      <c r="F1781" s="4">
        <v>18</v>
      </c>
      <c r="G1781" s="3" t="s">
        <v>1028</v>
      </c>
      <c r="H1781" s="3" t="s">
        <v>1009</v>
      </c>
      <c r="I1781" s="3" t="s">
        <v>37718</v>
      </c>
      <c r="J1781" s="3" t="s">
        <v>7043</v>
      </c>
    </row>
    <row r="1782" spans="1:10" s="6" customFormat="1" ht="15" customHeight="1" x14ac:dyDescent="0.3">
      <c r="A1782" s="3" t="s">
        <v>42</v>
      </c>
      <c r="B1782" s="3" t="s">
        <v>43</v>
      </c>
      <c r="C1782" s="3" t="s">
        <v>25</v>
      </c>
      <c r="D1782" s="3" t="s">
        <v>26</v>
      </c>
      <c r="E1782" s="4">
        <v>2</v>
      </c>
      <c r="F1782" s="4">
        <v>1</v>
      </c>
      <c r="G1782" s="3" t="s">
        <v>686</v>
      </c>
      <c r="H1782" s="3" t="s">
        <v>623</v>
      </c>
      <c r="I1782" s="3" t="s">
        <v>37718</v>
      </c>
      <c r="J1782" s="3" t="s">
        <v>4879</v>
      </c>
    </row>
    <row r="1783" spans="1:10" s="6" customFormat="1" ht="15" customHeight="1" x14ac:dyDescent="0.3">
      <c r="A1783" s="3" t="s">
        <v>295</v>
      </c>
      <c r="B1783" s="3" t="s">
        <v>296</v>
      </c>
      <c r="C1783" s="3" t="s">
        <v>337</v>
      </c>
      <c r="D1783" s="3" t="s">
        <v>338</v>
      </c>
      <c r="E1783" s="4">
        <v>20</v>
      </c>
      <c r="F1783" s="4">
        <v>23</v>
      </c>
      <c r="G1783" s="3" t="s">
        <v>1028</v>
      </c>
      <c r="H1783" s="3" t="s">
        <v>1068</v>
      </c>
      <c r="I1783" s="3" t="s">
        <v>37718</v>
      </c>
      <c r="J1783" s="3" t="s">
        <v>5421</v>
      </c>
    </row>
    <row r="1784" spans="1:10" s="6" customFormat="1" ht="15" customHeight="1" x14ac:dyDescent="0.3">
      <c r="A1784" s="3" t="s">
        <v>173</v>
      </c>
      <c r="B1784" s="3" t="s">
        <v>174</v>
      </c>
      <c r="C1784" s="3" t="s">
        <v>71</v>
      </c>
      <c r="D1784" s="3" t="s">
        <v>72</v>
      </c>
      <c r="E1784" s="4">
        <v>11</v>
      </c>
      <c r="F1784" s="4">
        <v>4</v>
      </c>
      <c r="G1784" s="3" t="s">
        <v>867</v>
      </c>
      <c r="H1784" s="3" t="s">
        <v>718</v>
      </c>
      <c r="I1784" s="3" t="s">
        <v>37718</v>
      </c>
      <c r="J1784" s="3" t="s">
        <v>1382</v>
      </c>
    </row>
    <row r="1785" spans="1:10" s="6" customFormat="1" ht="15" customHeight="1" x14ac:dyDescent="0.3">
      <c r="A1785" s="3" t="s">
        <v>295</v>
      </c>
      <c r="B1785" s="3" t="s">
        <v>296</v>
      </c>
      <c r="C1785" s="3" t="s">
        <v>71</v>
      </c>
      <c r="D1785" s="3" t="s">
        <v>72</v>
      </c>
      <c r="E1785" s="4">
        <v>20</v>
      </c>
      <c r="F1785" s="4">
        <v>4</v>
      </c>
      <c r="G1785" s="3" t="s">
        <v>1028</v>
      </c>
      <c r="H1785" s="3" t="s">
        <v>718</v>
      </c>
      <c r="I1785" s="3" t="s">
        <v>37718</v>
      </c>
      <c r="J1785" s="3" t="s">
        <v>4879</v>
      </c>
    </row>
    <row r="1786" spans="1:10" s="6" customFormat="1" ht="15" customHeight="1" x14ac:dyDescent="0.3">
      <c r="A1786" s="3" t="s">
        <v>295</v>
      </c>
      <c r="B1786" s="3" t="s">
        <v>296</v>
      </c>
      <c r="C1786" s="3" t="s">
        <v>42</v>
      </c>
      <c r="D1786" s="3" t="s">
        <v>43</v>
      </c>
      <c r="E1786" s="4">
        <v>20</v>
      </c>
      <c r="F1786" s="4">
        <v>2</v>
      </c>
      <c r="G1786" s="3" t="s">
        <v>1028</v>
      </c>
      <c r="H1786" s="3" t="s">
        <v>686</v>
      </c>
      <c r="I1786" s="3" t="s">
        <v>37718</v>
      </c>
      <c r="J1786" s="3" t="s">
        <v>4879</v>
      </c>
    </row>
    <row r="1787" spans="1:10" s="6" customFormat="1" ht="15" customHeight="1" x14ac:dyDescent="0.3">
      <c r="A1787" s="3" t="s">
        <v>295</v>
      </c>
      <c r="B1787" s="3" t="s">
        <v>296</v>
      </c>
      <c r="C1787" s="3" t="s">
        <v>25</v>
      </c>
      <c r="D1787" s="3" t="s">
        <v>26</v>
      </c>
      <c r="E1787" s="4">
        <v>20</v>
      </c>
      <c r="F1787" s="4">
        <v>1</v>
      </c>
      <c r="G1787" s="3" t="s">
        <v>1028</v>
      </c>
      <c r="H1787" s="3" t="s">
        <v>623</v>
      </c>
      <c r="I1787" s="3" t="s">
        <v>37718</v>
      </c>
      <c r="J1787" s="3" t="s">
        <v>4879</v>
      </c>
    </row>
    <row r="1788" spans="1:10" s="6" customFormat="1" ht="15" customHeight="1" x14ac:dyDescent="0.3">
      <c r="A1788" s="3" t="s">
        <v>295</v>
      </c>
      <c r="B1788" s="3" t="s">
        <v>296</v>
      </c>
      <c r="C1788" s="3" t="s">
        <v>337</v>
      </c>
      <c r="D1788" s="3" t="s">
        <v>338</v>
      </c>
      <c r="E1788" s="4">
        <v>20</v>
      </c>
      <c r="F1788" s="4">
        <v>23</v>
      </c>
      <c r="G1788" s="3" t="s">
        <v>1028</v>
      </c>
      <c r="H1788" s="3" t="s">
        <v>1068</v>
      </c>
      <c r="I1788" s="3" t="s">
        <v>37718</v>
      </c>
      <c r="J1788" s="3" t="s">
        <v>5121</v>
      </c>
    </row>
    <row r="1789" spans="1:10" s="6" customFormat="1" ht="15" customHeight="1" x14ac:dyDescent="0.3">
      <c r="A1789" s="3" t="s">
        <v>295</v>
      </c>
      <c r="B1789" s="3" t="s">
        <v>296</v>
      </c>
      <c r="C1789" s="3" t="s">
        <v>204</v>
      </c>
      <c r="D1789" s="3" t="s">
        <v>205</v>
      </c>
      <c r="E1789" s="4">
        <v>20</v>
      </c>
      <c r="F1789" s="4">
        <v>13</v>
      </c>
      <c r="G1789" s="3" t="s">
        <v>1028</v>
      </c>
      <c r="H1789" s="3" t="s">
        <v>956</v>
      </c>
      <c r="I1789" s="3" t="s">
        <v>37718</v>
      </c>
      <c r="J1789" s="3" t="s">
        <v>5121</v>
      </c>
    </row>
    <row r="1790" spans="1:10" s="6" customFormat="1" ht="15" customHeight="1" x14ac:dyDescent="0.3">
      <c r="A1790" s="3" t="s">
        <v>295</v>
      </c>
      <c r="B1790" s="3" t="s">
        <v>296</v>
      </c>
      <c r="C1790" s="3" t="s">
        <v>128</v>
      </c>
      <c r="D1790" s="3" t="s">
        <v>129</v>
      </c>
      <c r="E1790" s="4">
        <v>20</v>
      </c>
      <c r="F1790" s="4">
        <v>8</v>
      </c>
      <c r="G1790" s="3" t="s">
        <v>1028</v>
      </c>
      <c r="H1790" s="3" t="s">
        <v>803</v>
      </c>
      <c r="I1790" s="3" t="s">
        <v>37718</v>
      </c>
      <c r="J1790" s="3" t="s">
        <v>5121</v>
      </c>
    </row>
    <row r="1791" spans="1:10" s="6" customFormat="1" ht="15" customHeight="1" x14ac:dyDescent="0.3">
      <c r="A1791" s="3" t="s">
        <v>173</v>
      </c>
      <c r="B1791" s="3" t="s">
        <v>174</v>
      </c>
      <c r="C1791" s="3" t="s">
        <v>112</v>
      </c>
      <c r="D1791" s="3" t="s">
        <v>113</v>
      </c>
      <c r="E1791" s="4">
        <v>11</v>
      </c>
      <c r="F1791" s="4">
        <v>7</v>
      </c>
      <c r="G1791" s="3" t="s">
        <v>867</v>
      </c>
      <c r="H1791" s="3" t="s">
        <v>749</v>
      </c>
      <c r="I1791" s="3" t="s">
        <v>37718</v>
      </c>
      <c r="J1791" s="3" t="s">
        <v>1382</v>
      </c>
    </row>
    <row r="1792" spans="1:10" s="6" customFormat="1" ht="15" customHeight="1" x14ac:dyDescent="0.3">
      <c r="A1792" s="3" t="s">
        <v>295</v>
      </c>
      <c r="B1792" s="3" t="s">
        <v>296</v>
      </c>
      <c r="C1792" s="3" t="s">
        <v>25</v>
      </c>
      <c r="D1792" s="3" t="s">
        <v>26</v>
      </c>
      <c r="E1792" s="4">
        <v>20</v>
      </c>
      <c r="F1792" s="4">
        <v>1</v>
      </c>
      <c r="G1792" s="3" t="s">
        <v>1028</v>
      </c>
      <c r="H1792" s="3" t="s">
        <v>623</v>
      </c>
      <c r="I1792" s="3" t="s">
        <v>37718</v>
      </c>
      <c r="J1792" s="3" t="s">
        <v>5121</v>
      </c>
    </row>
    <row r="1793" spans="1:10" s="6" customFormat="1" ht="15" customHeight="1" x14ac:dyDescent="0.3">
      <c r="A1793" s="3" t="s">
        <v>295</v>
      </c>
      <c r="B1793" s="3" t="s">
        <v>296</v>
      </c>
      <c r="C1793" s="3" t="s">
        <v>204</v>
      </c>
      <c r="D1793" s="3" t="s">
        <v>205</v>
      </c>
      <c r="E1793" s="4">
        <v>20</v>
      </c>
      <c r="F1793" s="4">
        <v>13</v>
      </c>
      <c r="G1793" s="3" t="s">
        <v>1028</v>
      </c>
      <c r="H1793" s="3" t="s">
        <v>956</v>
      </c>
      <c r="I1793" s="3" t="s">
        <v>37718</v>
      </c>
      <c r="J1793" s="3" t="s">
        <v>5484</v>
      </c>
    </row>
    <row r="1794" spans="1:10" s="6" customFormat="1" ht="15" customHeight="1" x14ac:dyDescent="0.3">
      <c r="A1794" s="3" t="s">
        <v>295</v>
      </c>
      <c r="B1794" s="3" t="s">
        <v>296</v>
      </c>
      <c r="C1794" s="3" t="s">
        <v>128</v>
      </c>
      <c r="D1794" s="3" t="s">
        <v>129</v>
      </c>
      <c r="E1794" s="4">
        <v>20</v>
      </c>
      <c r="F1794" s="4">
        <v>8</v>
      </c>
      <c r="G1794" s="3" t="s">
        <v>1028</v>
      </c>
      <c r="H1794" s="3" t="s">
        <v>803</v>
      </c>
      <c r="I1794" s="3" t="s">
        <v>37718</v>
      </c>
      <c r="J1794" s="3" t="s">
        <v>5484</v>
      </c>
    </row>
    <row r="1795" spans="1:10" s="6" customFormat="1" ht="15" customHeight="1" x14ac:dyDescent="0.3">
      <c r="A1795" s="3" t="s">
        <v>295</v>
      </c>
      <c r="B1795" s="3" t="s">
        <v>296</v>
      </c>
      <c r="C1795" s="3" t="s">
        <v>42</v>
      </c>
      <c r="D1795" s="3" t="s">
        <v>43</v>
      </c>
      <c r="E1795" s="4">
        <v>20</v>
      </c>
      <c r="F1795" s="4">
        <v>2</v>
      </c>
      <c r="G1795" s="3" t="s">
        <v>1028</v>
      </c>
      <c r="H1795" s="3" t="s">
        <v>686</v>
      </c>
      <c r="I1795" s="3" t="s">
        <v>37718</v>
      </c>
      <c r="J1795" s="3" t="s">
        <v>5484</v>
      </c>
    </row>
    <row r="1796" spans="1:10" s="6" customFormat="1" ht="15" customHeight="1" x14ac:dyDescent="0.3">
      <c r="A1796" s="3" t="s">
        <v>295</v>
      </c>
      <c r="B1796" s="3" t="s">
        <v>296</v>
      </c>
      <c r="C1796" s="3" t="s">
        <v>25</v>
      </c>
      <c r="D1796" s="3" t="s">
        <v>26</v>
      </c>
      <c r="E1796" s="4">
        <v>20</v>
      </c>
      <c r="F1796" s="4">
        <v>1</v>
      </c>
      <c r="G1796" s="3" t="s">
        <v>1028</v>
      </c>
      <c r="H1796" s="3" t="s">
        <v>623</v>
      </c>
      <c r="I1796" s="3" t="s">
        <v>37718</v>
      </c>
      <c r="J1796" s="3" t="s">
        <v>5484</v>
      </c>
    </row>
    <row r="1797" spans="1:10" s="6" customFormat="1" ht="15" customHeight="1" x14ac:dyDescent="0.3">
      <c r="A1797" s="3" t="s">
        <v>295</v>
      </c>
      <c r="B1797" s="3" t="s">
        <v>296</v>
      </c>
      <c r="C1797" s="3" t="s">
        <v>430</v>
      </c>
      <c r="D1797" s="3" t="s">
        <v>431</v>
      </c>
      <c r="E1797" s="4">
        <v>20</v>
      </c>
      <c r="F1797" s="4">
        <v>30</v>
      </c>
      <c r="G1797" s="3" t="s">
        <v>1028</v>
      </c>
      <c r="H1797" s="3" t="s">
        <v>1191</v>
      </c>
      <c r="I1797" s="3" t="s">
        <v>37718</v>
      </c>
      <c r="J1797" s="3" t="s">
        <v>6995</v>
      </c>
    </row>
    <row r="1798" spans="1:10" s="6" customFormat="1" ht="15" customHeight="1" x14ac:dyDescent="0.3">
      <c r="A1798" s="3" t="s">
        <v>295</v>
      </c>
      <c r="B1798" s="3" t="s">
        <v>296</v>
      </c>
      <c r="C1798" s="3" t="s">
        <v>307</v>
      </c>
      <c r="D1798" s="3" t="s">
        <v>308</v>
      </c>
      <c r="E1798" s="4">
        <v>20</v>
      </c>
      <c r="F1798" s="4">
        <v>21</v>
      </c>
      <c r="G1798" s="3" t="s">
        <v>1028</v>
      </c>
      <c r="H1798" s="3" t="s">
        <v>1051</v>
      </c>
      <c r="I1798" s="3" t="s">
        <v>37718</v>
      </c>
      <c r="J1798" s="3" t="s">
        <v>6995</v>
      </c>
    </row>
    <row r="1799" spans="1:10" s="6" customFormat="1" ht="15" customHeight="1" x14ac:dyDescent="0.3">
      <c r="A1799" s="3" t="s">
        <v>295</v>
      </c>
      <c r="B1799" s="3" t="s">
        <v>296</v>
      </c>
      <c r="C1799" s="3" t="s">
        <v>366</v>
      </c>
      <c r="D1799" s="3" t="s">
        <v>367</v>
      </c>
      <c r="E1799" s="4">
        <v>20</v>
      </c>
      <c r="F1799" s="4">
        <v>25</v>
      </c>
      <c r="G1799" s="3" t="s">
        <v>1028</v>
      </c>
      <c r="H1799" s="3" t="s">
        <v>1110</v>
      </c>
      <c r="I1799" s="3" t="s">
        <v>37718</v>
      </c>
      <c r="J1799" s="3" t="s">
        <v>5484</v>
      </c>
    </row>
    <row r="1800" spans="1:10" s="6" customFormat="1" ht="15" customHeight="1" x14ac:dyDescent="0.3">
      <c r="A1800" s="3" t="s">
        <v>295</v>
      </c>
      <c r="B1800" s="3" t="s">
        <v>296</v>
      </c>
      <c r="C1800" s="3" t="s">
        <v>581</v>
      </c>
      <c r="D1800" s="3" t="s">
        <v>582</v>
      </c>
      <c r="E1800" s="4">
        <v>20</v>
      </c>
      <c r="F1800" s="4">
        <v>43</v>
      </c>
      <c r="G1800" s="3" t="s">
        <v>1028</v>
      </c>
      <c r="H1800" s="3" t="s">
        <v>1321</v>
      </c>
      <c r="I1800" s="3" t="s">
        <v>37718</v>
      </c>
      <c r="J1800" s="3" t="s">
        <v>4879</v>
      </c>
    </row>
    <row r="1801" spans="1:10" s="6" customFormat="1" ht="15" customHeight="1" x14ac:dyDescent="0.3">
      <c r="A1801" s="3" t="s">
        <v>295</v>
      </c>
      <c r="B1801" s="3" t="s">
        <v>296</v>
      </c>
      <c r="C1801" s="3" t="s">
        <v>189</v>
      </c>
      <c r="D1801" s="3" t="s">
        <v>190</v>
      </c>
      <c r="E1801" s="4">
        <v>20</v>
      </c>
      <c r="F1801" s="4">
        <v>12</v>
      </c>
      <c r="G1801" s="3" t="s">
        <v>1028</v>
      </c>
      <c r="H1801" s="3" t="s">
        <v>948</v>
      </c>
      <c r="I1801" s="3" t="s">
        <v>37718</v>
      </c>
      <c r="J1801" s="3" t="s">
        <v>4879</v>
      </c>
    </row>
    <row r="1802" spans="1:10" s="6" customFormat="1" ht="15" customHeight="1" x14ac:dyDescent="0.3">
      <c r="A1802" s="3" t="s">
        <v>295</v>
      </c>
      <c r="B1802" s="3" t="s">
        <v>296</v>
      </c>
      <c r="C1802" s="3" t="s">
        <v>142</v>
      </c>
      <c r="D1802" s="3" t="s">
        <v>143</v>
      </c>
      <c r="E1802" s="4">
        <v>20</v>
      </c>
      <c r="F1802" s="4">
        <v>9</v>
      </c>
      <c r="G1802" s="3" t="s">
        <v>1028</v>
      </c>
      <c r="H1802" s="3" t="s">
        <v>820</v>
      </c>
      <c r="I1802" s="3" t="s">
        <v>37718</v>
      </c>
      <c r="J1802" s="3" t="s">
        <v>6894</v>
      </c>
    </row>
    <row r="1803" spans="1:10" s="6" customFormat="1" ht="15" customHeight="1" x14ac:dyDescent="0.3">
      <c r="A1803" s="3" t="s">
        <v>295</v>
      </c>
      <c r="B1803" s="3" t="s">
        <v>296</v>
      </c>
      <c r="C1803" s="3" t="s">
        <v>158</v>
      </c>
      <c r="D1803" s="3" t="s">
        <v>159</v>
      </c>
      <c r="E1803" s="4">
        <v>20</v>
      </c>
      <c r="F1803" s="4">
        <v>10</v>
      </c>
      <c r="G1803" s="3" t="s">
        <v>1028</v>
      </c>
      <c r="H1803" s="3" t="s">
        <v>854</v>
      </c>
      <c r="I1803" s="3" t="s">
        <v>37718</v>
      </c>
      <c r="J1803" s="3" t="s">
        <v>5421</v>
      </c>
    </row>
    <row r="1804" spans="1:10" s="6" customFormat="1" ht="15" customHeight="1" x14ac:dyDescent="0.3">
      <c r="A1804" s="3" t="s">
        <v>295</v>
      </c>
      <c r="B1804" s="3" t="s">
        <v>296</v>
      </c>
      <c r="C1804" s="3" t="s">
        <v>142</v>
      </c>
      <c r="D1804" s="3" t="s">
        <v>143</v>
      </c>
      <c r="E1804" s="4">
        <v>20</v>
      </c>
      <c r="F1804" s="4">
        <v>9</v>
      </c>
      <c r="G1804" s="3" t="s">
        <v>1028</v>
      </c>
      <c r="H1804" s="3" t="s">
        <v>820</v>
      </c>
      <c r="I1804" s="3" t="s">
        <v>37718</v>
      </c>
      <c r="J1804" s="3" t="s">
        <v>5421</v>
      </c>
    </row>
    <row r="1805" spans="1:10" s="6" customFormat="1" ht="15" customHeight="1" x14ac:dyDescent="0.3">
      <c r="A1805" s="3" t="s">
        <v>295</v>
      </c>
      <c r="B1805" s="3" t="s">
        <v>296</v>
      </c>
      <c r="C1805" s="3" t="s">
        <v>112</v>
      </c>
      <c r="D1805" s="3" t="s">
        <v>113</v>
      </c>
      <c r="E1805" s="4">
        <v>20</v>
      </c>
      <c r="F1805" s="4">
        <v>7</v>
      </c>
      <c r="G1805" s="3" t="s">
        <v>1028</v>
      </c>
      <c r="H1805" s="3" t="s">
        <v>749</v>
      </c>
      <c r="I1805" s="3" t="s">
        <v>37718</v>
      </c>
      <c r="J1805" s="3" t="s">
        <v>5421</v>
      </c>
    </row>
    <row r="1806" spans="1:10" s="6" customFormat="1" ht="15" customHeight="1" x14ac:dyDescent="0.3">
      <c r="A1806" s="3" t="s">
        <v>295</v>
      </c>
      <c r="B1806" s="3" t="s">
        <v>296</v>
      </c>
      <c r="C1806" s="3" t="s">
        <v>42</v>
      </c>
      <c r="D1806" s="3" t="s">
        <v>43</v>
      </c>
      <c r="E1806" s="4">
        <v>20</v>
      </c>
      <c r="F1806" s="4">
        <v>2</v>
      </c>
      <c r="G1806" s="3" t="s">
        <v>1028</v>
      </c>
      <c r="H1806" s="3" t="s">
        <v>686</v>
      </c>
      <c r="I1806" s="3" t="s">
        <v>37718</v>
      </c>
      <c r="J1806" s="3" t="s">
        <v>5421</v>
      </c>
    </row>
    <row r="1807" spans="1:10" s="6" customFormat="1" ht="15" customHeight="1" x14ac:dyDescent="0.3">
      <c r="A1807" s="3" t="s">
        <v>295</v>
      </c>
      <c r="B1807" s="3" t="s">
        <v>296</v>
      </c>
      <c r="C1807" s="3" t="s">
        <v>42</v>
      </c>
      <c r="D1807" s="3" t="s">
        <v>43</v>
      </c>
      <c r="E1807" s="4">
        <v>20</v>
      </c>
      <c r="F1807" s="4">
        <v>2</v>
      </c>
      <c r="G1807" s="3" t="s">
        <v>1028</v>
      </c>
      <c r="H1807" s="3" t="s">
        <v>686</v>
      </c>
      <c r="I1807" s="3" t="s">
        <v>37718</v>
      </c>
      <c r="J1807" s="3" t="s">
        <v>6894</v>
      </c>
    </row>
    <row r="1808" spans="1:10" s="6" customFormat="1" ht="15" customHeight="1" x14ac:dyDescent="0.3">
      <c r="A1808" s="3" t="s">
        <v>295</v>
      </c>
      <c r="B1808" s="3" t="s">
        <v>296</v>
      </c>
      <c r="C1808" s="3" t="s">
        <v>337</v>
      </c>
      <c r="D1808" s="3" t="s">
        <v>338</v>
      </c>
      <c r="E1808" s="4">
        <v>20</v>
      </c>
      <c r="F1808" s="4">
        <v>23</v>
      </c>
      <c r="G1808" s="3" t="s">
        <v>1028</v>
      </c>
      <c r="H1808" s="3" t="s">
        <v>1068</v>
      </c>
      <c r="I1808" s="3" t="s">
        <v>37718</v>
      </c>
      <c r="J1808" s="3" t="s">
        <v>4946</v>
      </c>
    </row>
    <row r="1809" spans="1:10" s="6" customFormat="1" ht="15" customHeight="1" x14ac:dyDescent="0.3">
      <c r="A1809" s="3" t="s">
        <v>295</v>
      </c>
      <c r="B1809" s="3" t="s">
        <v>296</v>
      </c>
      <c r="C1809" s="3" t="s">
        <v>25</v>
      </c>
      <c r="D1809" s="3" t="s">
        <v>26</v>
      </c>
      <c r="E1809" s="4">
        <v>20</v>
      </c>
      <c r="F1809" s="4">
        <v>1</v>
      </c>
      <c r="G1809" s="3" t="s">
        <v>1028</v>
      </c>
      <c r="H1809" s="3" t="s">
        <v>623</v>
      </c>
      <c r="I1809" s="3" t="s">
        <v>37718</v>
      </c>
      <c r="J1809" s="3" t="s">
        <v>5421</v>
      </c>
    </row>
    <row r="1810" spans="1:10" s="6" customFormat="1" ht="15" customHeight="1" x14ac:dyDescent="0.3">
      <c r="A1810" s="3" t="s">
        <v>295</v>
      </c>
      <c r="B1810" s="3" t="s">
        <v>296</v>
      </c>
      <c r="C1810" s="3" t="s">
        <v>57</v>
      </c>
      <c r="D1810" s="3" t="s">
        <v>58</v>
      </c>
      <c r="E1810" s="4">
        <v>20</v>
      </c>
      <c r="F1810" s="4">
        <v>3</v>
      </c>
      <c r="G1810" s="3" t="s">
        <v>1028</v>
      </c>
      <c r="H1810" s="3" t="s">
        <v>705</v>
      </c>
      <c r="I1810" s="3" t="s">
        <v>37718</v>
      </c>
      <c r="J1810" s="3" t="s">
        <v>4946</v>
      </c>
    </row>
    <row r="1811" spans="1:10" s="6" customFormat="1" ht="15" customHeight="1" x14ac:dyDescent="0.3">
      <c r="A1811" s="3" t="s">
        <v>295</v>
      </c>
      <c r="B1811" s="3" t="s">
        <v>296</v>
      </c>
      <c r="C1811" s="3" t="s">
        <v>42</v>
      </c>
      <c r="D1811" s="3" t="s">
        <v>43</v>
      </c>
      <c r="E1811" s="4">
        <v>20</v>
      </c>
      <c r="F1811" s="4">
        <v>2</v>
      </c>
      <c r="G1811" s="3" t="s">
        <v>1028</v>
      </c>
      <c r="H1811" s="3" t="s">
        <v>686</v>
      </c>
      <c r="I1811" s="3" t="s">
        <v>37718</v>
      </c>
      <c r="J1811" s="3" t="s">
        <v>4946</v>
      </c>
    </row>
    <row r="1812" spans="1:10" s="6" customFormat="1" ht="15" customHeight="1" x14ac:dyDescent="0.3">
      <c r="A1812" s="3" t="s">
        <v>295</v>
      </c>
      <c r="B1812" s="3" t="s">
        <v>296</v>
      </c>
      <c r="C1812" s="3" t="s">
        <v>337</v>
      </c>
      <c r="D1812" s="3" t="s">
        <v>338</v>
      </c>
      <c r="E1812" s="4">
        <v>20</v>
      </c>
      <c r="F1812" s="4">
        <v>23</v>
      </c>
      <c r="G1812" s="3" t="s">
        <v>1028</v>
      </c>
      <c r="H1812" s="3" t="s">
        <v>1068</v>
      </c>
      <c r="I1812" s="3" t="s">
        <v>37718</v>
      </c>
      <c r="J1812" s="3" t="s">
        <v>6894</v>
      </c>
    </row>
    <row r="1813" spans="1:10" s="6" customFormat="1" ht="15" customHeight="1" x14ac:dyDescent="0.3">
      <c r="A1813" s="3" t="s">
        <v>295</v>
      </c>
      <c r="B1813" s="3" t="s">
        <v>296</v>
      </c>
      <c r="C1813" s="3" t="s">
        <v>232</v>
      </c>
      <c r="D1813" s="3" t="s">
        <v>233</v>
      </c>
      <c r="E1813" s="4">
        <v>20</v>
      </c>
      <c r="F1813" s="4">
        <v>15</v>
      </c>
      <c r="G1813" s="3" t="s">
        <v>1028</v>
      </c>
      <c r="H1813" s="3" t="s">
        <v>986</v>
      </c>
      <c r="I1813" s="3" t="s">
        <v>37718</v>
      </c>
      <c r="J1813" s="3" t="s">
        <v>6894</v>
      </c>
    </row>
    <row r="1814" spans="1:10" s="6" customFormat="1" ht="15" customHeight="1" x14ac:dyDescent="0.3">
      <c r="A1814" s="3" t="s">
        <v>295</v>
      </c>
      <c r="B1814" s="3" t="s">
        <v>296</v>
      </c>
      <c r="C1814" s="3" t="s">
        <v>142</v>
      </c>
      <c r="D1814" s="3" t="s">
        <v>143</v>
      </c>
      <c r="E1814" s="4">
        <v>20</v>
      </c>
      <c r="F1814" s="4">
        <v>9</v>
      </c>
      <c r="G1814" s="3" t="s">
        <v>1028</v>
      </c>
      <c r="H1814" s="3" t="s">
        <v>820</v>
      </c>
      <c r="I1814" s="3" t="s">
        <v>37718</v>
      </c>
      <c r="J1814" s="3" t="s">
        <v>4946</v>
      </c>
    </row>
    <row r="1815" spans="1:10" s="6" customFormat="1" ht="15" customHeight="1" x14ac:dyDescent="0.3">
      <c r="A1815" s="3" t="s">
        <v>322</v>
      </c>
      <c r="B1815" s="3" t="s">
        <v>323</v>
      </c>
      <c r="C1815" s="3" t="s">
        <v>389</v>
      </c>
      <c r="D1815" s="3" t="s">
        <v>390</v>
      </c>
      <c r="E1815" s="4">
        <v>22</v>
      </c>
      <c r="F1815" s="4">
        <v>27</v>
      </c>
      <c r="G1815" s="3" t="s">
        <v>1065</v>
      </c>
      <c r="H1815" s="3" t="s">
        <v>1127</v>
      </c>
      <c r="I1815" s="3" t="s">
        <v>37719</v>
      </c>
      <c r="J1815" s="3" t="s">
        <v>5721</v>
      </c>
    </row>
    <row r="1816" spans="1:10" s="6" customFormat="1" ht="15" customHeight="1" x14ac:dyDescent="0.3">
      <c r="A1816" s="3" t="s">
        <v>322</v>
      </c>
      <c r="B1816" s="3" t="s">
        <v>323</v>
      </c>
      <c r="C1816" s="3" t="s">
        <v>219</v>
      </c>
      <c r="D1816" s="3" t="s">
        <v>220</v>
      </c>
      <c r="E1816" s="4">
        <v>22</v>
      </c>
      <c r="F1816" s="4">
        <v>14</v>
      </c>
      <c r="G1816" s="3" t="s">
        <v>1065</v>
      </c>
      <c r="H1816" s="3" t="s">
        <v>977</v>
      </c>
      <c r="I1816" s="3" t="s">
        <v>37719</v>
      </c>
      <c r="J1816" s="3" t="s">
        <v>5721</v>
      </c>
    </row>
    <row r="1817" spans="1:10" s="6" customFormat="1" ht="15" customHeight="1" x14ac:dyDescent="0.3">
      <c r="A1817" s="3" t="s">
        <v>322</v>
      </c>
      <c r="B1817" s="3" t="s">
        <v>323</v>
      </c>
      <c r="C1817" s="3" t="s">
        <v>366</v>
      </c>
      <c r="D1817" s="3" t="s">
        <v>367</v>
      </c>
      <c r="E1817" s="4">
        <v>22</v>
      </c>
      <c r="F1817" s="4">
        <v>25</v>
      </c>
      <c r="G1817" s="3" t="s">
        <v>1065</v>
      </c>
      <c r="H1817" s="3" t="s">
        <v>1110</v>
      </c>
      <c r="I1817" s="3" t="s">
        <v>37719</v>
      </c>
      <c r="J1817" s="3" t="s">
        <v>5721</v>
      </c>
    </row>
    <row r="1818" spans="1:10" s="6" customFormat="1" ht="15" customHeight="1" x14ac:dyDescent="0.3">
      <c r="A1818" s="3" t="s">
        <v>322</v>
      </c>
      <c r="B1818" s="3" t="s">
        <v>323</v>
      </c>
      <c r="C1818" s="3" t="s">
        <v>272</v>
      </c>
      <c r="D1818" s="3" t="s">
        <v>273</v>
      </c>
      <c r="E1818" s="4">
        <v>22</v>
      </c>
      <c r="F1818" s="4">
        <v>18</v>
      </c>
      <c r="G1818" s="3" t="s">
        <v>1065</v>
      </c>
      <c r="H1818" s="3" t="s">
        <v>1009</v>
      </c>
      <c r="I1818" s="3" t="s">
        <v>37719</v>
      </c>
      <c r="J1818" s="3" t="s">
        <v>5721</v>
      </c>
    </row>
    <row r="1819" spans="1:10" s="6" customFormat="1" ht="15" customHeight="1" x14ac:dyDescent="0.3">
      <c r="A1819" s="3" t="s">
        <v>322</v>
      </c>
      <c r="B1819" s="3" t="s">
        <v>323</v>
      </c>
      <c r="C1819" s="3" t="s">
        <v>568</v>
      </c>
      <c r="D1819" s="3" t="s">
        <v>569</v>
      </c>
      <c r="E1819" s="4">
        <v>22</v>
      </c>
      <c r="F1819" s="4">
        <v>42</v>
      </c>
      <c r="G1819" s="3" t="s">
        <v>1065</v>
      </c>
      <c r="H1819" s="3" t="s">
        <v>1302</v>
      </c>
      <c r="I1819" s="3" t="s">
        <v>37719</v>
      </c>
      <c r="J1819" s="3" t="s">
        <v>5721</v>
      </c>
    </row>
    <row r="1820" spans="1:10" s="6" customFormat="1" ht="15" customHeight="1" x14ac:dyDescent="0.3">
      <c r="A1820" s="3" t="s">
        <v>337</v>
      </c>
      <c r="B1820" s="3" t="s">
        <v>338</v>
      </c>
      <c r="C1820" s="3" t="s">
        <v>260</v>
      </c>
      <c r="D1820" s="3" t="s">
        <v>261</v>
      </c>
      <c r="E1820" s="4">
        <v>23</v>
      </c>
      <c r="F1820" s="4">
        <v>17</v>
      </c>
      <c r="G1820" s="3" t="s">
        <v>1068</v>
      </c>
      <c r="H1820" s="3" t="s">
        <v>1005</v>
      </c>
      <c r="I1820" s="3" t="s">
        <v>37719</v>
      </c>
      <c r="J1820" s="3" t="s">
        <v>5762</v>
      </c>
    </row>
    <row r="1821" spans="1:10" s="6" customFormat="1" ht="15" customHeight="1" x14ac:dyDescent="0.3">
      <c r="A1821" s="3" t="s">
        <v>322</v>
      </c>
      <c r="B1821" s="3" t="s">
        <v>323</v>
      </c>
      <c r="C1821" s="3" t="s">
        <v>246</v>
      </c>
      <c r="D1821" s="3" t="s">
        <v>247</v>
      </c>
      <c r="E1821" s="4">
        <v>22</v>
      </c>
      <c r="F1821" s="4">
        <v>16</v>
      </c>
      <c r="G1821" s="3" t="s">
        <v>1065</v>
      </c>
      <c r="H1821" s="3" t="s">
        <v>989</v>
      </c>
      <c r="I1821" s="3" t="s">
        <v>37719</v>
      </c>
      <c r="J1821" s="3" t="s">
        <v>5713</v>
      </c>
    </row>
    <row r="1822" spans="1:10" s="6" customFormat="1" ht="15" customHeight="1" x14ac:dyDescent="0.3">
      <c r="A1822" s="3" t="s">
        <v>322</v>
      </c>
      <c r="B1822" s="3" t="s">
        <v>323</v>
      </c>
      <c r="C1822" s="3" t="s">
        <v>86</v>
      </c>
      <c r="D1822" s="3" t="s">
        <v>87</v>
      </c>
      <c r="E1822" s="4">
        <v>22</v>
      </c>
      <c r="F1822" s="4">
        <v>5</v>
      </c>
      <c r="G1822" s="3" t="s">
        <v>1065</v>
      </c>
      <c r="H1822" s="3" t="s">
        <v>731</v>
      </c>
      <c r="I1822" s="3" t="s">
        <v>37719</v>
      </c>
      <c r="J1822" s="3" t="s">
        <v>5721</v>
      </c>
    </row>
    <row r="1823" spans="1:10" s="6" customFormat="1" ht="15" customHeight="1" x14ac:dyDescent="0.3">
      <c r="A1823" s="3" t="s">
        <v>337</v>
      </c>
      <c r="B1823" s="3" t="s">
        <v>338</v>
      </c>
      <c r="C1823" s="3" t="s">
        <v>158</v>
      </c>
      <c r="D1823" s="3" t="s">
        <v>159</v>
      </c>
      <c r="E1823" s="4">
        <v>23</v>
      </c>
      <c r="F1823" s="4">
        <v>10</v>
      </c>
      <c r="G1823" s="3" t="s">
        <v>1068</v>
      </c>
      <c r="H1823" s="3" t="s">
        <v>854</v>
      </c>
      <c r="I1823" s="3" t="s">
        <v>37719</v>
      </c>
      <c r="J1823" s="3" t="s">
        <v>5762</v>
      </c>
    </row>
    <row r="1824" spans="1:10" s="6" customFormat="1" ht="15" customHeight="1" x14ac:dyDescent="0.3">
      <c r="A1824" s="3" t="s">
        <v>322</v>
      </c>
      <c r="B1824" s="3" t="s">
        <v>323</v>
      </c>
      <c r="C1824" s="3" t="s">
        <v>25</v>
      </c>
      <c r="D1824" s="3" t="s">
        <v>26</v>
      </c>
      <c r="E1824" s="4">
        <v>22</v>
      </c>
      <c r="F1824" s="4">
        <v>1</v>
      </c>
      <c r="G1824" s="3" t="s">
        <v>1065</v>
      </c>
      <c r="H1824" s="3" t="s">
        <v>623</v>
      </c>
      <c r="I1824" s="3" t="s">
        <v>37719</v>
      </c>
      <c r="J1824" s="3" t="s">
        <v>5735</v>
      </c>
    </row>
    <row r="1825" spans="1:10" s="6" customFormat="1" ht="15" customHeight="1" x14ac:dyDescent="0.3">
      <c r="A1825" s="3" t="s">
        <v>337</v>
      </c>
      <c r="B1825" s="3" t="s">
        <v>338</v>
      </c>
      <c r="C1825" s="3" t="s">
        <v>142</v>
      </c>
      <c r="D1825" s="3" t="s">
        <v>143</v>
      </c>
      <c r="E1825" s="4">
        <v>23</v>
      </c>
      <c r="F1825" s="4">
        <v>9</v>
      </c>
      <c r="G1825" s="3" t="s">
        <v>1068</v>
      </c>
      <c r="H1825" s="3" t="s">
        <v>820</v>
      </c>
      <c r="I1825" s="3" t="s">
        <v>37719</v>
      </c>
      <c r="J1825" s="3" t="s">
        <v>5762</v>
      </c>
    </row>
    <row r="1826" spans="1:10" s="6" customFormat="1" ht="15" customHeight="1" x14ac:dyDescent="0.3">
      <c r="A1826" s="3" t="s">
        <v>337</v>
      </c>
      <c r="B1826" s="3" t="s">
        <v>338</v>
      </c>
      <c r="C1826" s="3" t="s">
        <v>128</v>
      </c>
      <c r="D1826" s="3" t="s">
        <v>129</v>
      </c>
      <c r="E1826" s="4">
        <v>23</v>
      </c>
      <c r="F1826" s="4">
        <v>8</v>
      </c>
      <c r="G1826" s="3" t="s">
        <v>1068</v>
      </c>
      <c r="H1826" s="3" t="s">
        <v>803</v>
      </c>
      <c r="I1826" s="3" t="s">
        <v>37719</v>
      </c>
      <c r="J1826" s="3" t="s">
        <v>5762</v>
      </c>
    </row>
    <row r="1827" spans="1:10" s="6" customFormat="1" ht="15" customHeight="1" x14ac:dyDescent="0.3">
      <c r="A1827" s="3" t="s">
        <v>337</v>
      </c>
      <c r="B1827" s="3" t="s">
        <v>338</v>
      </c>
      <c r="C1827" s="3" t="s">
        <v>112</v>
      </c>
      <c r="D1827" s="3" t="s">
        <v>113</v>
      </c>
      <c r="E1827" s="4">
        <v>23</v>
      </c>
      <c r="F1827" s="4">
        <v>7</v>
      </c>
      <c r="G1827" s="3" t="s">
        <v>1068</v>
      </c>
      <c r="H1827" s="3" t="s">
        <v>749</v>
      </c>
      <c r="I1827" s="3" t="s">
        <v>37719</v>
      </c>
      <c r="J1827" s="3" t="s">
        <v>5762</v>
      </c>
    </row>
    <row r="1828" spans="1:10" s="6" customFormat="1" ht="15" customHeight="1" x14ac:dyDescent="0.3">
      <c r="A1828" s="3" t="s">
        <v>337</v>
      </c>
      <c r="B1828" s="3" t="s">
        <v>338</v>
      </c>
      <c r="C1828" s="3" t="s">
        <v>86</v>
      </c>
      <c r="D1828" s="3" t="s">
        <v>87</v>
      </c>
      <c r="E1828" s="4">
        <v>23</v>
      </c>
      <c r="F1828" s="4">
        <v>5</v>
      </c>
      <c r="G1828" s="3" t="s">
        <v>1068</v>
      </c>
      <c r="H1828" s="3" t="s">
        <v>731</v>
      </c>
      <c r="I1828" s="3" t="s">
        <v>37719</v>
      </c>
      <c r="J1828" s="3" t="s">
        <v>5762</v>
      </c>
    </row>
    <row r="1829" spans="1:10" s="6" customFormat="1" ht="15" customHeight="1" x14ac:dyDescent="0.3">
      <c r="A1829" s="3" t="s">
        <v>337</v>
      </c>
      <c r="B1829" s="3" t="s">
        <v>338</v>
      </c>
      <c r="C1829" s="3" t="s">
        <v>71</v>
      </c>
      <c r="D1829" s="3" t="s">
        <v>72</v>
      </c>
      <c r="E1829" s="4">
        <v>23</v>
      </c>
      <c r="F1829" s="4">
        <v>4</v>
      </c>
      <c r="G1829" s="3" t="s">
        <v>1068</v>
      </c>
      <c r="H1829" s="3" t="s">
        <v>718</v>
      </c>
      <c r="I1829" s="3" t="s">
        <v>37719</v>
      </c>
      <c r="J1829" s="3" t="s">
        <v>5762</v>
      </c>
    </row>
    <row r="1830" spans="1:10" s="6" customFormat="1" ht="15" customHeight="1" x14ac:dyDescent="0.3">
      <c r="A1830" s="3" t="s">
        <v>322</v>
      </c>
      <c r="B1830" s="3" t="s">
        <v>323</v>
      </c>
      <c r="C1830" s="3" t="s">
        <v>173</v>
      </c>
      <c r="D1830" s="3" t="s">
        <v>174</v>
      </c>
      <c r="E1830" s="4">
        <v>22</v>
      </c>
      <c r="F1830" s="4">
        <v>11</v>
      </c>
      <c r="G1830" s="3" t="s">
        <v>1065</v>
      </c>
      <c r="H1830" s="3" t="s">
        <v>867</v>
      </c>
      <c r="I1830" s="3" t="s">
        <v>37719</v>
      </c>
      <c r="J1830" s="3" t="s">
        <v>5713</v>
      </c>
    </row>
    <row r="1831" spans="1:10" s="6" customFormat="1" ht="15" customHeight="1" x14ac:dyDescent="0.3">
      <c r="A1831" s="3" t="s">
        <v>322</v>
      </c>
      <c r="B1831" s="3" t="s">
        <v>323</v>
      </c>
      <c r="C1831" s="3" t="s">
        <v>204</v>
      </c>
      <c r="D1831" s="3" t="s">
        <v>205</v>
      </c>
      <c r="E1831" s="4">
        <v>22</v>
      </c>
      <c r="F1831" s="4">
        <v>13</v>
      </c>
      <c r="G1831" s="3" t="s">
        <v>1065</v>
      </c>
      <c r="H1831" s="3" t="s">
        <v>956</v>
      </c>
      <c r="I1831" s="3" t="s">
        <v>37719</v>
      </c>
      <c r="J1831" s="3" t="s">
        <v>5713</v>
      </c>
    </row>
    <row r="1832" spans="1:10" s="6" customFormat="1" ht="15" customHeight="1" x14ac:dyDescent="0.3">
      <c r="A1832" s="3" t="s">
        <v>322</v>
      </c>
      <c r="B1832" s="3" t="s">
        <v>323</v>
      </c>
      <c r="C1832" s="3" t="s">
        <v>219</v>
      </c>
      <c r="D1832" s="3" t="s">
        <v>220</v>
      </c>
      <c r="E1832" s="4">
        <v>22</v>
      </c>
      <c r="F1832" s="4">
        <v>14</v>
      </c>
      <c r="G1832" s="3" t="s">
        <v>1065</v>
      </c>
      <c r="H1832" s="3" t="s">
        <v>977</v>
      </c>
      <c r="I1832" s="3" t="s">
        <v>37719</v>
      </c>
      <c r="J1832" s="3" t="s">
        <v>5713</v>
      </c>
    </row>
    <row r="1833" spans="1:10" s="6" customFormat="1" ht="15" customHeight="1" x14ac:dyDescent="0.3">
      <c r="A1833" s="3" t="s">
        <v>337</v>
      </c>
      <c r="B1833" s="3" t="s">
        <v>338</v>
      </c>
      <c r="C1833" s="3" t="s">
        <v>260</v>
      </c>
      <c r="D1833" s="3" t="s">
        <v>261</v>
      </c>
      <c r="E1833" s="4">
        <v>23</v>
      </c>
      <c r="F1833" s="4">
        <v>17</v>
      </c>
      <c r="G1833" s="3" t="s">
        <v>1068</v>
      </c>
      <c r="H1833" s="3" t="s">
        <v>1005</v>
      </c>
      <c r="I1833" s="3" t="s">
        <v>37719</v>
      </c>
      <c r="J1833" s="3" t="s">
        <v>37720</v>
      </c>
    </row>
    <row r="1834" spans="1:10" s="6" customFormat="1" ht="15" customHeight="1" x14ac:dyDescent="0.3">
      <c r="A1834" s="3" t="s">
        <v>322</v>
      </c>
      <c r="B1834" s="3" t="s">
        <v>323</v>
      </c>
      <c r="C1834" s="3" t="s">
        <v>232</v>
      </c>
      <c r="D1834" s="3" t="s">
        <v>233</v>
      </c>
      <c r="E1834" s="4">
        <v>22</v>
      </c>
      <c r="F1834" s="4">
        <v>15</v>
      </c>
      <c r="G1834" s="3" t="s">
        <v>1065</v>
      </c>
      <c r="H1834" s="3" t="s">
        <v>986</v>
      </c>
      <c r="I1834" s="3" t="s">
        <v>37719</v>
      </c>
      <c r="J1834" s="3" t="s">
        <v>5713</v>
      </c>
    </row>
    <row r="1835" spans="1:10" s="6" customFormat="1" ht="15" customHeight="1" x14ac:dyDescent="0.3">
      <c r="A1835" s="3" t="s">
        <v>337</v>
      </c>
      <c r="B1835" s="3" t="s">
        <v>338</v>
      </c>
      <c r="C1835" s="3" t="s">
        <v>219</v>
      </c>
      <c r="D1835" s="3" t="s">
        <v>220</v>
      </c>
      <c r="E1835" s="4">
        <v>23</v>
      </c>
      <c r="F1835" s="4">
        <v>14</v>
      </c>
      <c r="G1835" s="3" t="s">
        <v>1068</v>
      </c>
      <c r="H1835" s="3" t="s">
        <v>977</v>
      </c>
      <c r="I1835" s="3" t="s">
        <v>37719</v>
      </c>
      <c r="J1835" s="3" t="s">
        <v>5762</v>
      </c>
    </row>
    <row r="1836" spans="1:10" s="6" customFormat="1" ht="15" customHeight="1" x14ac:dyDescent="0.3">
      <c r="A1836" s="3" t="s">
        <v>337</v>
      </c>
      <c r="B1836" s="3" t="s">
        <v>338</v>
      </c>
      <c r="C1836" s="3" t="s">
        <v>57</v>
      </c>
      <c r="D1836" s="3" t="s">
        <v>58</v>
      </c>
      <c r="E1836" s="4">
        <v>23</v>
      </c>
      <c r="F1836" s="4">
        <v>3</v>
      </c>
      <c r="G1836" s="3" t="s">
        <v>1068</v>
      </c>
      <c r="H1836" s="3" t="s">
        <v>705</v>
      </c>
      <c r="I1836" s="3" t="s">
        <v>37719</v>
      </c>
      <c r="J1836" s="3" t="s">
        <v>5762</v>
      </c>
    </row>
    <row r="1837" spans="1:10" s="6" customFormat="1" ht="15" customHeight="1" x14ac:dyDescent="0.3">
      <c r="A1837" s="3" t="s">
        <v>322</v>
      </c>
      <c r="B1837" s="3" t="s">
        <v>323</v>
      </c>
      <c r="C1837" s="3" t="s">
        <v>260</v>
      </c>
      <c r="D1837" s="3" t="s">
        <v>261</v>
      </c>
      <c r="E1837" s="4">
        <v>22</v>
      </c>
      <c r="F1837" s="4">
        <v>17</v>
      </c>
      <c r="G1837" s="3" t="s">
        <v>1065</v>
      </c>
      <c r="H1837" s="3" t="s">
        <v>1005</v>
      </c>
      <c r="I1837" s="3" t="s">
        <v>37719</v>
      </c>
      <c r="J1837" s="3" t="s">
        <v>5713</v>
      </c>
    </row>
    <row r="1838" spans="1:10" s="6" customFormat="1" ht="15" customHeight="1" x14ac:dyDescent="0.3">
      <c r="A1838" s="3" t="s">
        <v>322</v>
      </c>
      <c r="B1838" s="3" t="s">
        <v>323</v>
      </c>
      <c r="C1838" s="3" t="s">
        <v>272</v>
      </c>
      <c r="D1838" s="3" t="s">
        <v>273</v>
      </c>
      <c r="E1838" s="4">
        <v>22</v>
      </c>
      <c r="F1838" s="4">
        <v>18</v>
      </c>
      <c r="G1838" s="3" t="s">
        <v>1065</v>
      </c>
      <c r="H1838" s="3" t="s">
        <v>1009</v>
      </c>
      <c r="I1838" s="3" t="s">
        <v>37719</v>
      </c>
      <c r="J1838" s="3" t="s">
        <v>5713</v>
      </c>
    </row>
    <row r="1839" spans="1:10" s="6" customFormat="1" ht="15" customHeight="1" x14ac:dyDescent="0.3">
      <c r="A1839" s="3" t="s">
        <v>322</v>
      </c>
      <c r="B1839" s="3" t="s">
        <v>323</v>
      </c>
      <c r="C1839" s="3" t="s">
        <v>295</v>
      </c>
      <c r="D1839" s="3" t="s">
        <v>296</v>
      </c>
      <c r="E1839" s="4">
        <v>22</v>
      </c>
      <c r="F1839" s="4">
        <v>20</v>
      </c>
      <c r="G1839" s="3" t="s">
        <v>1065</v>
      </c>
      <c r="H1839" s="3" t="s">
        <v>1028</v>
      </c>
      <c r="I1839" s="3" t="s">
        <v>37719</v>
      </c>
      <c r="J1839" s="3" t="s">
        <v>5713</v>
      </c>
    </row>
    <row r="1840" spans="1:10" s="6" customFormat="1" ht="15" customHeight="1" x14ac:dyDescent="0.3">
      <c r="A1840" s="3" t="s">
        <v>322</v>
      </c>
      <c r="B1840" s="3" t="s">
        <v>323</v>
      </c>
      <c r="C1840" s="3" t="s">
        <v>307</v>
      </c>
      <c r="D1840" s="3" t="s">
        <v>308</v>
      </c>
      <c r="E1840" s="4">
        <v>22</v>
      </c>
      <c r="F1840" s="4">
        <v>21</v>
      </c>
      <c r="G1840" s="3" t="s">
        <v>1065</v>
      </c>
      <c r="H1840" s="3" t="s">
        <v>1051</v>
      </c>
      <c r="I1840" s="3" t="s">
        <v>37719</v>
      </c>
      <c r="J1840" s="3" t="s">
        <v>5713</v>
      </c>
    </row>
    <row r="1841" spans="1:10" s="6" customFormat="1" ht="15" customHeight="1" x14ac:dyDescent="0.3">
      <c r="A1841" s="3" t="s">
        <v>322</v>
      </c>
      <c r="B1841" s="3" t="s">
        <v>323</v>
      </c>
      <c r="C1841" s="3" t="s">
        <v>352</v>
      </c>
      <c r="D1841" s="3" t="s">
        <v>353</v>
      </c>
      <c r="E1841" s="4">
        <v>22</v>
      </c>
      <c r="F1841" s="4">
        <v>24</v>
      </c>
      <c r="G1841" s="3" t="s">
        <v>1065</v>
      </c>
      <c r="H1841" s="3" t="s">
        <v>1092</v>
      </c>
      <c r="I1841" s="3" t="s">
        <v>37719</v>
      </c>
      <c r="J1841" s="3" t="s">
        <v>5713</v>
      </c>
    </row>
    <row r="1842" spans="1:10" s="6" customFormat="1" ht="15" customHeight="1" x14ac:dyDescent="0.3">
      <c r="A1842" s="3" t="s">
        <v>322</v>
      </c>
      <c r="B1842" s="3" t="s">
        <v>323</v>
      </c>
      <c r="C1842" s="3" t="s">
        <v>366</v>
      </c>
      <c r="D1842" s="3" t="s">
        <v>367</v>
      </c>
      <c r="E1842" s="4">
        <v>22</v>
      </c>
      <c r="F1842" s="4">
        <v>25</v>
      </c>
      <c r="G1842" s="3" t="s">
        <v>1065</v>
      </c>
      <c r="H1842" s="3" t="s">
        <v>1110</v>
      </c>
      <c r="I1842" s="3" t="s">
        <v>37719</v>
      </c>
      <c r="J1842" s="3" t="s">
        <v>5713</v>
      </c>
    </row>
    <row r="1843" spans="1:10" s="6" customFormat="1" ht="15" customHeight="1" x14ac:dyDescent="0.3">
      <c r="A1843" s="3" t="s">
        <v>322</v>
      </c>
      <c r="B1843" s="3" t="s">
        <v>323</v>
      </c>
      <c r="C1843" s="3" t="s">
        <v>389</v>
      </c>
      <c r="D1843" s="3" t="s">
        <v>390</v>
      </c>
      <c r="E1843" s="4">
        <v>22</v>
      </c>
      <c r="F1843" s="4">
        <v>27</v>
      </c>
      <c r="G1843" s="3" t="s">
        <v>1065</v>
      </c>
      <c r="H1843" s="3" t="s">
        <v>1127</v>
      </c>
      <c r="I1843" s="3" t="s">
        <v>37719</v>
      </c>
      <c r="J1843" s="3" t="s">
        <v>5713</v>
      </c>
    </row>
    <row r="1844" spans="1:10" s="6" customFormat="1" ht="15" customHeight="1" x14ac:dyDescent="0.3">
      <c r="A1844" s="3" t="s">
        <v>322</v>
      </c>
      <c r="B1844" s="3" t="s">
        <v>323</v>
      </c>
      <c r="C1844" s="3" t="s">
        <v>415</v>
      </c>
      <c r="D1844" s="3" t="s">
        <v>416</v>
      </c>
      <c r="E1844" s="4">
        <v>22</v>
      </c>
      <c r="F1844" s="4">
        <v>29</v>
      </c>
      <c r="G1844" s="3" t="s">
        <v>1065</v>
      </c>
      <c r="H1844" s="3" t="s">
        <v>1177</v>
      </c>
      <c r="I1844" s="3" t="s">
        <v>37719</v>
      </c>
      <c r="J1844" s="3" t="s">
        <v>5713</v>
      </c>
    </row>
    <row r="1845" spans="1:10" s="6" customFormat="1" ht="15" customHeight="1" x14ac:dyDescent="0.3">
      <c r="A1845" s="3" t="s">
        <v>322</v>
      </c>
      <c r="B1845" s="3" t="s">
        <v>323</v>
      </c>
      <c r="C1845" s="3" t="s">
        <v>430</v>
      </c>
      <c r="D1845" s="3" t="s">
        <v>431</v>
      </c>
      <c r="E1845" s="4">
        <v>22</v>
      </c>
      <c r="F1845" s="4">
        <v>30</v>
      </c>
      <c r="G1845" s="3" t="s">
        <v>1065</v>
      </c>
      <c r="H1845" s="3" t="s">
        <v>1191</v>
      </c>
      <c r="I1845" s="3" t="s">
        <v>37719</v>
      </c>
      <c r="J1845" s="3" t="s">
        <v>5713</v>
      </c>
    </row>
    <row r="1846" spans="1:10" s="6" customFormat="1" ht="15" customHeight="1" x14ac:dyDescent="0.3">
      <c r="A1846" s="3" t="s">
        <v>322</v>
      </c>
      <c r="B1846" s="3" t="s">
        <v>323</v>
      </c>
      <c r="C1846" s="3" t="s">
        <v>440</v>
      </c>
      <c r="D1846" s="3" t="s">
        <v>441</v>
      </c>
      <c r="E1846" s="4">
        <v>22</v>
      </c>
      <c r="F1846" s="4">
        <v>31</v>
      </c>
      <c r="G1846" s="3" t="s">
        <v>1065</v>
      </c>
      <c r="H1846" s="3" t="s">
        <v>1199</v>
      </c>
      <c r="I1846" s="3" t="s">
        <v>37719</v>
      </c>
      <c r="J1846" s="3" t="s">
        <v>5713</v>
      </c>
    </row>
    <row r="1847" spans="1:10" s="6" customFormat="1" ht="15" customHeight="1" x14ac:dyDescent="0.3">
      <c r="A1847" s="3" t="s">
        <v>322</v>
      </c>
      <c r="B1847" s="3" t="s">
        <v>323</v>
      </c>
      <c r="C1847" s="3" t="s">
        <v>448</v>
      </c>
      <c r="D1847" s="3" t="s">
        <v>449</v>
      </c>
      <c r="E1847" s="4">
        <v>22</v>
      </c>
      <c r="F1847" s="4">
        <v>32</v>
      </c>
      <c r="G1847" s="3" t="s">
        <v>1065</v>
      </c>
      <c r="H1847" s="3" t="s">
        <v>1201</v>
      </c>
      <c r="I1847" s="3" t="s">
        <v>37719</v>
      </c>
      <c r="J1847" s="3" t="s">
        <v>5713</v>
      </c>
    </row>
    <row r="1848" spans="1:10" s="6" customFormat="1" ht="15" customHeight="1" x14ac:dyDescent="0.3">
      <c r="A1848" s="3" t="s">
        <v>322</v>
      </c>
      <c r="B1848" s="3" t="s">
        <v>323</v>
      </c>
      <c r="C1848" s="3" t="s">
        <v>568</v>
      </c>
      <c r="D1848" s="3" t="s">
        <v>569</v>
      </c>
      <c r="E1848" s="4">
        <v>22</v>
      </c>
      <c r="F1848" s="4">
        <v>42</v>
      </c>
      <c r="G1848" s="3" t="s">
        <v>1065</v>
      </c>
      <c r="H1848" s="3" t="s">
        <v>1302</v>
      </c>
      <c r="I1848" s="3" t="s">
        <v>37719</v>
      </c>
      <c r="J1848" s="3" t="s">
        <v>5713</v>
      </c>
    </row>
    <row r="1849" spans="1:10" s="6" customFormat="1" ht="15" customHeight="1" x14ac:dyDescent="0.3">
      <c r="A1849" s="3" t="s">
        <v>322</v>
      </c>
      <c r="B1849" s="3" t="s">
        <v>323</v>
      </c>
      <c r="C1849" s="3" t="s">
        <v>581</v>
      </c>
      <c r="D1849" s="3" t="s">
        <v>582</v>
      </c>
      <c r="E1849" s="4">
        <v>22</v>
      </c>
      <c r="F1849" s="4">
        <v>43</v>
      </c>
      <c r="G1849" s="3" t="s">
        <v>1065</v>
      </c>
      <c r="H1849" s="3" t="s">
        <v>1321</v>
      </c>
      <c r="I1849" s="3" t="s">
        <v>37719</v>
      </c>
      <c r="J1849" s="3" t="s">
        <v>5713</v>
      </c>
    </row>
    <row r="1850" spans="1:10" s="6" customFormat="1" ht="15" customHeight="1" x14ac:dyDescent="0.3">
      <c r="A1850" s="3" t="s">
        <v>322</v>
      </c>
      <c r="B1850" s="3" t="s">
        <v>323</v>
      </c>
      <c r="C1850" s="3" t="s">
        <v>25</v>
      </c>
      <c r="D1850" s="3" t="s">
        <v>26</v>
      </c>
      <c r="E1850" s="4">
        <v>22</v>
      </c>
      <c r="F1850" s="4">
        <v>1</v>
      </c>
      <c r="G1850" s="3" t="s">
        <v>1065</v>
      </c>
      <c r="H1850" s="3" t="s">
        <v>623</v>
      </c>
      <c r="I1850" s="3" t="s">
        <v>37719</v>
      </c>
      <c r="J1850" s="3" t="s">
        <v>5721</v>
      </c>
    </row>
    <row r="1851" spans="1:10" s="6" customFormat="1" ht="15" customHeight="1" x14ac:dyDescent="0.3">
      <c r="A1851" s="3" t="s">
        <v>337</v>
      </c>
      <c r="B1851" s="3" t="s">
        <v>338</v>
      </c>
      <c r="C1851" s="3" t="s">
        <v>246</v>
      </c>
      <c r="D1851" s="3" t="s">
        <v>247</v>
      </c>
      <c r="E1851" s="4">
        <v>23</v>
      </c>
      <c r="F1851" s="4">
        <v>16</v>
      </c>
      <c r="G1851" s="3" t="s">
        <v>1068</v>
      </c>
      <c r="H1851" s="3" t="s">
        <v>989</v>
      </c>
      <c r="I1851" s="3" t="s">
        <v>37719</v>
      </c>
      <c r="J1851" s="3" t="s">
        <v>37720</v>
      </c>
    </row>
    <row r="1852" spans="1:10" s="6" customFormat="1" ht="15" customHeight="1" x14ac:dyDescent="0.3">
      <c r="A1852" s="3" t="s">
        <v>322</v>
      </c>
      <c r="B1852" s="3" t="s">
        <v>323</v>
      </c>
      <c r="C1852" s="3" t="s">
        <v>42</v>
      </c>
      <c r="D1852" s="3" t="s">
        <v>43</v>
      </c>
      <c r="E1852" s="4">
        <v>22</v>
      </c>
      <c r="F1852" s="4">
        <v>2</v>
      </c>
      <c r="G1852" s="3" t="s">
        <v>1065</v>
      </c>
      <c r="H1852" s="3" t="s">
        <v>686</v>
      </c>
      <c r="I1852" s="3" t="s">
        <v>37719</v>
      </c>
      <c r="J1852" s="3" t="s">
        <v>5735</v>
      </c>
    </row>
    <row r="1853" spans="1:10" s="6" customFormat="1" ht="15" customHeight="1" x14ac:dyDescent="0.3">
      <c r="A1853" s="3" t="s">
        <v>337</v>
      </c>
      <c r="B1853" s="3" t="s">
        <v>338</v>
      </c>
      <c r="C1853" s="3" t="s">
        <v>352</v>
      </c>
      <c r="D1853" s="3" t="s">
        <v>353</v>
      </c>
      <c r="E1853" s="4">
        <v>23</v>
      </c>
      <c r="F1853" s="4">
        <v>24</v>
      </c>
      <c r="G1853" s="3" t="s">
        <v>1068</v>
      </c>
      <c r="H1853" s="3" t="s">
        <v>1092</v>
      </c>
      <c r="I1853" s="3" t="s">
        <v>37719</v>
      </c>
      <c r="J1853" s="3" t="s">
        <v>5436</v>
      </c>
    </row>
    <row r="1854" spans="1:10" s="6" customFormat="1" ht="15" customHeight="1" x14ac:dyDescent="0.3">
      <c r="A1854" s="3" t="s">
        <v>322</v>
      </c>
      <c r="B1854" s="3" t="s">
        <v>323</v>
      </c>
      <c r="C1854" s="3" t="s">
        <v>272</v>
      </c>
      <c r="D1854" s="3" t="s">
        <v>273</v>
      </c>
      <c r="E1854" s="4">
        <v>22</v>
      </c>
      <c r="F1854" s="4">
        <v>18</v>
      </c>
      <c r="G1854" s="3" t="s">
        <v>1065</v>
      </c>
      <c r="H1854" s="3" t="s">
        <v>1009</v>
      </c>
      <c r="I1854" s="3" t="s">
        <v>37719</v>
      </c>
      <c r="J1854" s="3" t="s">
        <v>5735</v>
      </c>
    </row>
    <row r="1855" spans="1:10" s="6" customFormat="1" ht="15" customHeight="1" x14ac:dyDescent="0.3">
      <c r="A1855" s="3" t="s">
        <v>337</v>
      </c>
      <c r="B1855" s="3" t="s">
        <v>338</v>
      </c>
      <c r="C1855" s="3" t="s">
        <v>504</v>
      </c>
      <c r="D1855" s="3" t="s">
        <v>505</v>
      </c>
      <c r="E1855" s="4">
        <v>23</v>
      </c>
      <c r="F1855" s="4">
        <v>37</v>
      </c>
      <c r="G1855" s="3" t="s">
        <v>1068</v>
      </c>
      <c r="H1855" s="3" t="s">
        <v>1246</v>
      </c>
      <c r="I1855" s="3" t="s">
        <v>37719</v>
      </c>
      <c r="J1855" s="3" t="s">
        <v>5436</v>
      </c>
    </row>
    <row r="1856" spans="1:10" s="6" customFormat="1" ht="15" customHeight="1" x14ac:dyDescent="0.3">
      <c r="A1856" s="3" t="s">
        <v>337</v>
      </c>
      <c r="B1856" s="3" t="s">
        <v>338</v>
      </c>
      <c r="C1856" s="3" t="s">
        <v>232</v>
      </c>
      <c r="D1856" s="3" t="s">
        <v>233</v>
      </c>
      <c r="E1856" s="4">
        <v>23</v>
      </c>
      <c r="F1856" s="4">
        <v>15</v>
      </c>
      <c r="G1856" s="3" t="s">
        <v>1068</v>
      </c>
      <c r="H1856" s="3" t="s">
        <v>986</v>
      </c>
      <c r="I1856" s="3" t="s">
        <v>37719</v>
      </c>
      <c r="J1856" s="3" t="s">
        <v>37720</v>
      </c>
    </row>
    <row r="1857" spans="1:10" s="6" customFormat="1" ht="15" customHeight="1" x14ac:dyDescent="0.3">
      <c r="A1857" s="3" t="s">
        <v>337</v>
      </c>
      <c r="B1857" s="3" t="s">
        <v>338</v>
      </c>
      <c r="C1857" s="3" t="s">
        <v>219</v>
      </c>
      <c r="D1857" s="3" t="s">
        <v>220</v>
      </c>
      <c r="E1857" s="4">
        <v>23</v>
      </c>
      <c r="F1857" s="4">
        <v>14</v>
      </c>
      <c r="G1857" s="3" t="s">
        <v>1068</v>
      </c>
      <c r="H1857" s="3" t="s">
        <v>977</v>
      </c>
      <c r="I1857" s="3" t="s">
        <v>37719</v>
      </c>
      <c r="J1857" s="3" t="s">
        <v>37720</v>
      </c>
    </row>
    <row r="1858" spans="1:10" s="6" customFormat="1" ht="15" customHeight="1" x14ac:dyDescent="0.3">
      <c r="A1858" s="3" t="s">
        <v>337</v>
      </c>
      <c r="B1858" s="3" t="s">
        <v>338</v>
      </c>
      <c r="C1858" s="3" t="s">
        <v>204</v>
      </c>
      <c r="D1858" s="3" t="s">
        <v>205</v>
      </c>
      <c r="E1858" s="4">
        <v>23</v>
      </c>
      <c r="F1858" s="4">
        <v>13</v>
      </c>
      <c r="G1858" s="3" t="s">
        <v>1068</v>
      </c>
      <c r="H1858" s="3" t="s">
        <v>956</v>
      </c>
      <c r="I1858" s="3" t="s">
        <v>37719</v>
      </c>
      <c r="J1858" s="3" t="s">
        <v>37720</v>
      </c>
    </row>
    <row r="1859" spans="1:10" s="6" customFormat="1" ht="15" customHeight="1" x14ac:dyDescent="0.3">
      <c r="A1859" s="3" t="s">
        <v>337</v>
      </c>
      <c r="B1859" s="3" t="s">
        <v>338</v>
      </c>
      <c r="C1859" s="3" t="s">
        <v>189</v>
      </c>
      <c r="D1859" s="3" t="s">
        <v>190</v>
      </c>
      <c r="E1859" s="4">
        <v>23</v>
      </c>
      <c r="F1859" s="4">
        <v>12</v>
      </c>
      <c r="G1859" s="3" t="s">
        <v>1068</v>
      </c>
      <c r="H1859" s="3" t="s">
        <v>948</v>
      </c>
      <c r="I1859" s="3" t="s">
        <v>37719</v>
      </c>
      <c r="J1859" s="3" t="s">
        <v>37720</v>
      </c>
    </row>
    <row r="1860" spans="1:10" s="6" customFormat="1" ht="15" customHeight="1" x14ac:dyDescent="0.3">
      <c r="A1860" s="3" t="s">
        <v>337</v>
      </c>
      <c r="B1860" s="3" t="s">
        <v>338</v>
      </c>
      <c r="C1860" s="3" t="s">
        <v>173</v>
      </c>
      <c r="D1860" s="3" t="s">
        <v>174</v>
      </c>
      <c r="E1860" s="4">
        <v>23</v>
      </c>
      <c r="F1860" s="4">
        <v>11</v>
      </c>
      <c r="G1860" s="3" t="s">
        <v>1068</v>
      </c>
      <c r="H1860" s="3" t="s">
        <v>867</v>
      </c>
      <c r="I1860" s="3" t="s">
        <v>37719</v>
      </c>
      <c r="J1860" s="3" t="s">
        <v>37720</v>
      </c>
    </row>
    <row r="1861" spans="1:10" s="6" customFormat="1" ht="15" customHeight="1" x14ac:dyDescent="0.3">
      <c r="A1861" s="3" t="s">
        <v>337</v>
      </c>
      <c r="B1861" s="3" t="s">
        <v>338</v>
      </c>
      <c r="C1861" s="3" t="s">
        <v>158</v>
      </c>
      <c r="D1861" s="3" t="s">
        <v>159</v>
      </c>
      <c r="E1861" s="4">
        <v>23</v>
      </c>
      <c r="F1861" s="4">
        <v>10</v>
      </c>
      <c r="G1861" s="3" t="s">
        <v>1068</v>
      </c>
      <c r="H1861" s="3" t="s">
        <v>854</v>
      </c>
      <c r="I1861" s="3" t="s">
        <v>37719</v>
      </c>
      <c r="J1861" s="3" t="s">
        <v>37720</v>
      </c>
    </row>
    <row r="1862" spans="1:10" s="6" customFormat="1" ht="15" customHeight="1" x14ac:dyDescent="0.3">
      <c r="A1862" s="3" t="s">
        <v>337</v>
      </c>
      <c r="B1862" s="3" t="s">
        <v>338</v>
      </c>
      <c r="C1862" s="3" t="s">
        <v>142</v>
      </c>
      <c r="D1862" s="3" t="s">
        <v>143</v>
      </c>
      <c r="E1862" s="4">
        <v>23</v>
      </c>
      <c r="F1862" s="4">
        <v>9</v>
      </c>
      <c r="G1862" s="3" t="s">
        <v>1068</v>
      </c>
      <c r="H1862" s="3" t="s">
        <v>820</v>
      </c>
      <c r="I1862" s="3" t="s">
        <v>37719</v>
      </c>
      <c r="J1862" s="3" t="s">
        <v>37720</v>
      </c>
    </row>
    <row r="1863" spans="1:10" s="6" customFormat="1" ht="15" customHeight="1" x14ac:dyDescent="0.3">
      <c r="A1863" s="3" t="s">
        <v>337</v>
      </c>
      <c r="B1863" s="3" t="s">
        <v>338</v>
      </c>
      <c r="C1863" s="3" t="s">
        <v>128</v>
      </c>
      <c r="D1863" s="3" t="s">
        <v>129</v>
      </c>
      <c r="E1863" s="4">
        <v>23</v>
      </c>
      <c r="F1863" s="4">
        <v>8</v>
      </c>
      <c r="G1863" s="3" t="s">
        <v>1068</v>
      </c>
      <c r="H1863" s="3" t="s">
        <v>803</v>
      </c>
      <c r="I1863" s="3" t="s">
        <v>37719</v>
      </c>
      <c r="J1863" s="3" t="s">
        <v>37720</v>
      </c>
    </row>
    <row r="1864" spans="1:10" s="6" customFormat="1" ht="15" customHeight="1" x14ac:dyDescent="0.3">
      <c r="A1864" s="3" t="s">
        <v>337</v>
      </c>
      <c r="B1864" s="3" t="s">
        <v>338</v>
      </c>
      <c r="C1864" s="3" t="s">
        <v>112</v>
      </c>
      <c r="D1864" s="3" t="s">
        <v>113</v>
      </c>
      <c r="E1864" s="4">
        <v>23</v>
      </c>
      <c r="F1864" s="4">
        <v>7</v>
      </c>
      <c r="G1864" s="3" t="s">
        <v>1068</v>
      </c>
      <c r="H1864" s="3" t="s">
        <v>749</v>
      </c>
      <c r="I1864" s="3" t="s">
        <v>37719</v>
      </c>
      <c r="J1864" s="3" t="s">
        <v>37720</v>
      </c>
    </row>
    <row r="1865" spans="1:10" s="6" customFormat="1" ht="15" customHeight="1" x14ac:dyDescent="0.3">
      <c r="A1865" s="3" t="s">
        <v>337</v>
      </c>
      <c r="B1865" s="3" t="s">
        <v>338</v>
      </c>
      <c r="C1865" s="3" t="s">
        <v>97</v>
      </c>
      <c r="D1865" s="3" t="s">
        <v>98</v>
      </c>
      <c r="E1865" s="4">
        <v>23</v>
      </c>
      <c r="F1865" s="4">
        <v>6</v>
      </c>
      <c r="G1865" s="3" t="s">
        <v>1068</v>
      </c>
      <c r="H1865" s="3" t="s">
        <v>742</v>
      </c>
      <c r="I1865" s="3" t="s">
        <v>37719</v>
      </c>
      <c r="J1865" s="3" t="s">
        <v>37720</v>
      </c>
    </row>
    <row r="1866" spans="1:10" s="6" customFormat="1" ht="15" customHeight="1" x14ac:dyDescent="0.3">
      <c r="A1866" s="3" t="s">
        <v>337</v>
      </c>
      <c r="B1866" s="3" t="s">
        <v>338</v>
      </c>
      <c r="C1866" s="3" t="s">
        <v>517</v>
      </c>
      <c r="D1866" s="3" t="s">
        <v>518</v>
      </c>
      <c r="E1866" s="4">
        <v>23</v>
      </c>
      <c r="F1866" s="4">
        <v>38</v>
      </c>
      <c r="G1866" s="3" t="s">
        <v>1068</v>
      </c>
      <c r="H1866" s="3" t="s">
        <v>1260</v>
      </c>
      <c r="I1866" s="3" t="s">
        <v>37719</v>
      </c>
      <c r="J1866" s="3" t="s">
        <v>5436</v>
      </c>
    </row>
    <row r="1867" spans="1:10" s="6" customFormat="1" ht="15" customHeight="1" x14ac:dyDescent="0.3">
      <c r="A1867" s="3" t="s">
        <v>337</v>
      </c>
      <c r="B1867" s="3" t="s">
        <v>338</v>
      </c>
      <c r="C1867" s="3" t="s">
        <v>532</v>
      </c>
      <c r="D1867" s="3" t="s">
        <v>533</v>
      </c>
      <c r="E1867" s="4">
        <v>23</v>
      </c>
      <c r="F1867" s="4">
        <v>39</v>
      </c>
      <c r="G1867" s="3" t="s">
        <v>1068</v>
      </c>
      <c r="H1867" s="3" t="s">
        <v>1265</v>
      </c>
      <c r="I1867" s="3" t="s">
        <v>37719</v>
      </c>
      <c r="J1867" s="3" t="s">
        <v>5436</v>
      </c>
    </row>
    <row r="1868" spans="1:10" s="6" customFormat="1" ht="15" customHeight="1" x14ac:dyDescent="0.3">
      <c r="A1868" s="3" t="s">
        <v>337</v>
      </c>
      <c r="B1868" s="3" t="s">
        <v>338</v>
      </c>
      <c r="C1868" s="3" t="s">
        <v>545</v>
      </c>
      <c r="D1868" s="3" t="s">
        <v>546</v>
      </c>
      <c r="E1868" s="4">
        <v>23</v>
      </c>
      <c r="F1868" s="4">
        <v>40</v>
      </c>
      <c r="G1868" s="3" t="s">
        <v>1068</v>
      </c>
      <c r="H1868" s="3" t="s">
        <v>1276</v>
      </c>
      <c r="I1868" s="3" t="s">
        <v>37719</v>
      </c>
      <c r="J1868" s="3" t="s">
        <v>5436</v>
      </c>
    </row>
    <row r="1869" spans="1:10" s="6" customFormat="1" ht="15" customHeight="1" x14ac:dyDescent="0.3">
      <c r="A1869" s="3" t="s">
        <v>337</v>
      </c>
      <c r="B1869" s="3" t="s">
        <v>338</v>
      </c>
      <c r="C1869" s="3" t="s">
        <v>493</v>
      </c>
      <c r="D1869" s="3" t="s">
        <v>494</v>
      </c>
      <c r="E1869" s="4">
        <v>23</v>
      </c>
      <c r="F1869" s="4">
        <v>36</v>
      </c>
      <c r="G1869" s="3" t="s">
        <v>1068</v>
      </c>
      <c r="H1869" s="3" t="s">
        <v>1241</v>
      </c>
      <c r="I1869" s="3" t="s">
        <v>37719</v>
      </c>
      <c r="J1869" s="3" t="s">
        <v>5436</v>
      </c>
    </row>
    <row r="1870" spans="1:10" s="6" customFormat="1" ht="15" customHeight="1" x14ac:dyDescent="0.3">
      <c r="A1870" s="3" t="s">
        <v>337</v>
      </c>
      <c r="B1870" s="3" t="s">
        <v>338</v>
      </c>
      <c r="C1870" s="3" t="s">
        <v>581</v>
      </c>
      <c r="D1870" s="3" t="s">
        <v>582</v>
      </c>
      <c r="E1870" s="4">
        <v>23</v>
      </c>
      <c r="F1870" s="4">
        <v>43</v>
      </c>
      <c r="G1870" s="3" t="s">
        <v>1068</v>
      </c>
      <c r="H1870" s="3" t="s">
        <v>1321</v>
      </c>
      <c r="I1870" s="3" t="s">
        <v>37719</v>
      </c>
      <c r="J1870" s="3" t="s">
        <v>5436</v>
      </c>
    </row>
    <row r="1871" spans="1:10" s="6" customFormat="1" ht="15" customHeight="1" x14ac:dyDescent="0.3">
      <c r="A1871" s="3" t="s">
        <v>337</v>
      </c>
      <c r="B1871" s="3" t="s">
        <v>338</v>
      </c>
      <c r="C1871" s="3" t="s">
        <v>25</v>
      </c>
      <c r="D1871" s="3" t="s">
        <v>26</v>
      </c>
      <c r="E1871" s="4">
        <v>23</v>
      </c>
      <c r="F1871" s="4">
        <v>1</v>
      </c>
      <c r="G1871" s="3" t="s">
        <v>1068</v>
      </c>
      <c r="H1871" s="3" t="s">
        <v>623</v>
      </c>
      <c r="I1871" s="3" t="s">
        <v>37719</v>
      </c>
      <c r="J1871" s="3" t="s">
        <v>5466</v>
      </c>
    </row>
    <row r="1872" spans="1:10" s="6" customFormat="1" ht="15" customHeight="1" x14ac:dyDescent="0.3">
      <c r="A1872" s="3" t="s">
        <v>337</v>
      </c>
      <c r="B1872" s="3" t="s">
        <v>338</v>
      </c>
      <c r="C1872" s="3" t="s">
        <v>42</v>
      </c>
      <c r="D1872" s="3" t="s">
        <v>43</v>
      </c>
      <c r="E1872" s="4">
        <v>23</v>
      </c>
      <c r="F1872" s="4">
        <v>2</v>
      </c>
      <c r="G1872" s="3" t="s">
        <v>1068</v>
      </c>
      <c r="H1872" s="3" t="s">
        <v>686</v>
      </c>
      <c r="I1872" s="3" t="s">
        <v>37719</v>
      </c>
      <c r="J1872" s="3" t="s">
        <v>5466</v>
      </c>
    </row>
    <row r="1873" spans="1:10" s="6" customFormat="1" ht="15" customHeight="1" x14ac:dyDescent="0.3">
      <c r="A1873" s="3" t="s">
        <v>337</v>
      </c>
      <c r="B1873" s="3" t="s">
        <v>338</v>
      </c>
      <c r="C1873" s="3" t="s">
        <v>57</v>
      </c>
      <c r="D1873" s="3" t="s">
        <v>58</v>
      </c>
      <c r="E1873" s="4">
        <v>23</v>
      </c>
      <c r="F1873" s="4">
        <v>3</v>
      </c>
      <c r="G1873" s="3" t="s">
        <v>1068</v>
      </c>
      <c r="H1873" s="3" t="s">
        <v>705</v>
      </c>
      <c r="I1873" s="3" t="s">
        <v>37719</v>
      </c>
      <c r="J1873" s="3" t="s">
        <v>5466</v>
      </c>
    </row>
    <row r="1874" spans="1:10" s="6" customFormat="1" ht="15" customHeight="1" x14ac:dyDescent="0.3">
      <c r="A1874" s="3" t="s">
        <v>337</v>
      </c>
      <c r="B1874" s="3" t="s">
        <v>338</v>
      </c>
      <c r="C1874" s="3" t="s">
        <v>71</v>
      </c>
      <c r="D1874" s="3" t="s">
        <v>72</v>
      </c>
      <c r="E1874" s="4">
        <v>23</v>
      </c>
      <c r="F1874" s="4">
        <v>4</v>
      </c>
      <c r="G1874" s="3" t="s">
        <v>1068</v>
      </c>
      <c r="H1874" s="3" t="s">
        <v>718</v>
      </c>
      <c r="I1874" s="3" t="s">
        <v>37719</v>
      </c>
      <c r="J1874" s="3" t="s">
        <v>5466</v>
      </c>
    </row>
    <row r="1875" spans="1:10" s="6" customFormat="1" ht="15" customHeight="1" x14ac:dyDescent="0.3">
      <c r="A1875" s="3" t="s">
        <v>337</v>
      </c>
      <c r="B1875" s="3" t="s">
        <v>338</v>
      </c>
      <c r="C1875" s="3" t="s">
        <v>86</v>
      </c>
      <c r="D1875" s="3" t="s">
        <v>87</v>
      </c>
      <c r="E1875" s="4">
        <v>23</v>
      </c>
      <c r="F1875" s="4">
        <v>5</v>
      </c>
      <c r="G1875" s="3" t="s">
        <v>1068</v>
      </c>
      <c r="H1875" s="3" t="s">
        <v>731</v>
      </c>
      <c r="I1875" s="3" t="s">
        <v>37719</v>
      </c>
      <c r="J1875" s="3" t="s">
        <v>5466</v>
      </c>
    </row>
    <row r="1876" spans="1:10" s="6" customFormat="1" ht="15" customHeight="1" x14ac:dyDescent="0.3">
      <c r="A1876" s="3" t="s">
        <v>337</v>
      </c>
      <c r="B1876" s="3" t="s">
        <v>338</v>
      </c>
      <c r="C1876" s="3" t="s">
        <v>112</v>
      </c>
      <c r="D1876" s="3" t="s">
        <v>113</v>
      </c>
      <c r="E1876" s="4">
        <v>23</v>
      </c>
      <c r="F1876" s="4">
        <v>7</v>
      </c>
      <c r="G1876" s="3" t="s">
        <v>1068</v>
      </c>
      <c r="H1876" s="3" t="s">
        <v>749</v>
      </c>
      <c r="I1876" s="3" t="s">
        <v>37719</v>
      </c>
      <c r="J1876" s="3" t="s">
        <v>5466</v>
      </c>
    </row>
    <row r="1877" spans="1:10" s="6" customFormat="1" ht="15" customHeight="1" x14ac:dyDescent="0.3">
      <c r="A1877" s="3" t="s">
        <v>337</v>
      </c>
      <c r="B1877" s="3" t="s">
        <v>338</v>
      </c>
      <c r="C1877" s="3" t="s">
        <v>128</v>
      </c>
      <c r="D1877" s="3" t="s">
        <v>129</v>
      </c>
      <c r="E1877" s="4">
        <v>23</v>
      </c>
      <c r="F1877" s="4">
        <v>8</v>
      </c>
      <c r="G1877" s="3" t="s">
        <v>1068</v>
      </c>
      <c r="H1877" s="3" t="s">
        <v>803</v>
      </c>
      <c r="I1877" s="3" t="s">
        <v>37719</v>
      </c>
      <c r="J1877" s="3" t="s">
        <v>5466</v>
      </c>
    </row>
    <row r="1878" spans="1:10" s="6" customFormat="1" ht="15" customHeight="1" x14ac:dyDescent="0.3">
      <c r="A1878" s="3" t="s">
        <v>337</v>
      </c>
      <c r="B1878" s="3" t="s">
        <v>338</v>
      </c>
      <c r="C1878" s="3" t="s">
        <v>142</v>
      </c>
      <c r="D1878" s="3" t="s">
        <v>143</v>
      </c>
      <c r="E1878" s="4">
        <v>23</v>
      </c>
      <c r="F1878" s="4">
        <v>9</v>
      </c>
      <c r="G1878" s="3" t="s">
        <v>1068</v>
      </c>
      <c r="H1878" s="3" t="s">
        <v>820</v>
      </c>
      <c r="I1878" s="3" t="s">
        <v>37719</v>
      </c>
      <c r="J1878" s="3" t="s">
        <v>5466</v>
      </c>
    </row>
    <row r="1879" spans="1:10" s="6" customFormat="1" ht="15" customHeight="1" x14ac:dyDescent="0.3">
      <c r="A1879" s="3" t="s">
        <v>337</v>
      </c>
      <c r="B1879" s="3" t="s">
        <v>338</v>
      </c>
      <c r="C1879" s="3" t="s">
        <v>158</v>
      </c>
      <c r="D1879" s="3" t="s">
        <v>159</v>
      </c>
      <c r="E1879" s="4">
        <v>23</v>
      </c>
      <c r="F1879" s="4">
        <v>10</v>
      </c>
      <c r="G1879" s="3" t="s">
        <v>1068</v>
      </c>
      <c r="H1879" s="3" t="s">
        <v>854</v>
      </c>
      <c r="I1879" s="3" t="s">
        <v>37719</v>
      </c>
      <c r="J1879" s="3" t="s">
        <v>5466</v>
      </c>
    </row>
    <row r="1880" spans="1:10" s="6" customFormat="1" ht="15" customHeight="1" x14ac:dyDescent="0.3">
      <c r="A1880" s="3" t="s">
        <v>337</v>
      </c>
      <c r="B1880" s="3" t="s">
        <v>338</v>
      </c>
      <c r="C1880" s="3" t="s">
        <v>272</v>
      </c>
      <c r="D1880" s="3" t="s">
        <v>273</v>
      </c>
      <c r="E1880" s="4">
        <v>23</v>
      </c>
      <c r="F1880" s="4">
        <v>18</v>
      </c>
      <c r="G1880" s="3" t="s">
        <v>1068</v>
      </c>
      <c r="H1880" s="3" t="s">
        <v>1009</v>
      </c>
      <c r="I1880" s="3" t="s">
        <v>37719</v>
      </c>
      <c r="J1880" s="3" t="s">
        <v>5466</v>
      </c>
    </row>
    <row r="1881" spans="1:10" s="6" customFormat="1" ht="15" customHeight="1" x14ac:dyDescent="0.3">
      <c r="A1881" s="3" t="s">
        <v>337</v>
      </c>
      <c r="B1881" s="3" t="s">
        <v>338</v>
      </c>
      <c r="C1881" s="3" t="s">
        <v>25</v>
      </c>
      <c r="D1881" s="3" t="s">
        <v>26</v>
      </c>
      <c r="E1881" s="4">
        <v>23</v>
      </c>
      <c r="F1881" s="4">
        <v>1</v>
      </c>
      <c r="G1881" s="3" t="s">
        <v>1068</v>
      </c>
      <c r="H1881" s="3" t="s">
        <v>623</v>
      </c>
      <c r="I1881" s="3" t="s">
        <v>37719</v>
      </c>
      <c r="J1881" s="3" t="s">
        <v>37720</v>
      </c>
    </row>
    <row r="1882" spans="1:10" s="6" customFormat="1" ht="15" customHeight="1" x14ac:dyDescent="0.3">
      <c r="A1882" s="3" t="s">
        <v>337</v>
      </c>
      <c r="B1882" s="3" t="s">
        <v>338</v>
      </c>
      <c r="C1882" s="3" t="s">
        <v>57</v>
      </c>
      <c r="D1882" s="3" t="s">
        <v>58</v>
      </c>
      <c r="E1882" s="4">
        <v>23</v>
      </c>
      <c r="F1882" s="4">
        <v>3</v>
      </c>
      <c r="G1882" s="3" t="s">
        <v>1068</v>
      </c>
      <c r="H1882" s="3" t="s">
        <v>705</v>
      </c>
      <c r="I1882" s="3" t="s">
        <v>37719</v>
      </c>
      <c r="J1882" s="3" t="s">
        <v>37720</v>
      </c>
    </row>
    <row r="1883" spans="1:10" s="6" customFormat="1" ht="15" customHeight="1" x14ac:dyDescent="0.3">
      <c r="A1883" s="3" t="s">
        <v>337</v>
      </c>
      <c r="B1883" s="3" t="s">
        <v>338</v>
      </c>
      <c r="C1883" s="3" t="s">
        <v>71</v>
      </c>
      <c r="D1883" s="3" t="s">
        <v>72</v>
      </c>
      <c r="E1883" s="4">
        <v>23</v>
      </c>
      <c r="F1883" s="4">
        <v>4</v>
      </c>
      <c r="G1883" s="3" t="s">
        <v>1068</v>
      </c>
      <c r="H1883" s="3" t="s">
        <v>718</v>
      </c>
      <c r="I1883" s="3" t="s">
        <v>37719</v>
      </c>
      <c r="J1883" s="3" t="s">
        <v>37720</v>
      </c>
    </row>
    <row r="1884" spans="1:10" s="6" customFormat="1" ht="15" customHeight="1" x14ac:dyDescent="0.3">
      <c r="A1884" s="3" t="s">
        <v>337</v>
      </c>
      <c r="B1884" s="3" t="s">
        <v>338</v>
      </c>
      <c r="C1884" s="3" t="s">
        <v>86</v>
      </c>
      <c r="D1884" s="3" t="s">
        <v>87</v>
      </c>
      <c r="E1884" s="4">
        <v>23</v>
      </c>
      <c r="F1884" s="4">
        <v>5</v>
      </c>
      <c r="G1884" s="3" t="s">
        <v>1068</v>
      </c>
      <c r="H1884" s="3" t="s">
        <v>731</v>
      </c>
      <c r="I1884" s="3" t="s">
        <v>37719</v>
      </c>
      <c r="J1884" s="3" t="s">
        <v>37720</v>
      </c>
    </row>
    <row r="1885" spans="1:10" s="6" customFormat="1" ht="15" customHeight="1" x14ac:dyDescent="0.3">
      <c r="A1885" s="3" t="s">
        <v>337</v>
      </c>
      <c r="B1885" s="3" t="s">
        <v>338</v>
      </c>
      <c r="C1885" s="3" t="s">
        <v>593</v>
      </c>
      <c r="D1885" s="3" t="s">
        <v>594</v>
      </c>
      <c r="E1885" s="4">
        <v>23</v>
      </c>
      <c r="F1885" s="4">
        <v>44</v>
      </c>
      <c r="G1885" s="3" t="s">
        <v>1068</v>
      </c>
      <c r="H1885" s="3" t="s">
        <v>1333</v>
      </c>
      <c r="I1885" s="3" t="s">
        <v>37719</v>
      </c>
      <c r="J1885" s="3" t="s">
        <v>5436</v>
      </c>
    </row>
    <row r="1886" spans="1:10" s="6" customFormat="1" ht="15" customHeight="1" x14ac:dyDescent="0.3">
      <c r="A1886" s="3" t="s">
        <v>322</v>
      </c>
      <c r="B1886" s="3" t="s">
        <v>323</v>
      </c>
      <c r="C1886" s="3" t="s">
        <v>112</v>
      </c>
      <c r="D1886" s="3" t="s">
        <v>113</v>
      </c>
      <c r="E1886" s="4">
        <v>22</v>
      </c>
      <c r="F1886" s="4">
        <v>7</v>
      </c>
      <c r="G1886" s="3" t="s">
        <v>1065</v>
      </c>
      <c r="H1886" s="3" t="s">
        <v>749</v>
      </c>
      <c r="I1886" s="3" t="s">
        <v>37719</v>
      </c>
      <c r="J1886" s="3" t="s">
        <v>5735</v>
      </c>
    </row>
    <row r="1887" spans="1:10" s="6" customFormat="1" ht="15" customHeight="1" x14ac:dyDescent="0.3">
      <c r="A1887" s="3" t="s">
        <v>337</v>
      </c>
      <c r="B1887" s="3" t="s">
        <v>338</v>
      </c>
      <c r="C1887" s="3" t="s">
        <v>459</v>
      </c>
      <c r="D1887" s="3" t="s">
        <v>460</v>
      </c>
      <c r="E1887" s="4">
        <v>23</v>
      </c>
      <c r="F1887" s="4">
        <v>33</v>
      </c>
      <c r="G1887" s="3" t="s">
        <v>1068</v>
      </c>
      <c r="H1887" s="3" t="s">
        <v>1221</v>
      </c>
      <c r="I1887" s="3" t="s">
        <v>37719</v>
      </c>
      <c r="J1887" s="3" t="s">
        <v>5436</v>
      </c>
    </row>
    <row r="1888" spans="1:10" s="6" customFormat="1" ht="15" customHeight="1" x14ac:dyDescent="0.3">
      <c r="A1888" s="3" t="s">
        <v>337</v>
      </c>
      <c r="B1888" s="3" t="s">
        <v>338</v>
      </c>
      <c r="C1888" s="3" t="s">
        <v>415</v>
      </c>
      <c r="D1888" s="3" t="s">
        <v>416</v>
      </c>
      <c r="E1888" s="4">
        <v>23</v>
      </c>
      <c r="F1888" s="4">
        <v>29</v>
      </c>
      <c r="G1888" s="3" t="s">
        <v>1068</v>
      </c>
      <c r="H1888" s="3" t="s">
        <v>1177</v>
      </c>
      <c r="I1888" s="3" t="s">
        <v>37719</v>
      </c>
      <c r="J1888" s="3" t="s">
        <v>5436</v>
      </c>
    </row>
    <row r="1889" spans="1:10" s="6" customFormat="1" ht="15" customHeight="1" x14ac:dyDescent="0.3">
      <c r="A1889" s="3" t="s">
        <v>322</v>
      </c>
      <c r="B1889" s="3" t="s">
        <v>323</v>
      </c>
      <c r="C1889" s="3" t="s">
        <v>337</v>
      </c>
      <c r="D1889" s="3" t="s">
        <v>338</v>
      </c>
      <c r="E1889" s="4">
        <v>22</v>
      </c>
      <c r="F1889" s="4">
        <v>23</v>
      </c>
      <c r="G1889" s="3" t="s">
        <v>1065</v>
      </c>
      <c r="H1889" s="3" t="s">
        <v>1068</v>
      </c>
      <c r="I1889" s="3" t="s">
        <v>37719</v>
      </c>
      <c r="J1889" s="3" t="s">
        <v>5735</v>
      </c>
    </row>
    <row r="1890" spans="1:10" s="6" customFormat="1" ht="15" customHeight="1" x14ac:dyDescent="0.3">
      <c r="A1890" s="3" t="s">
        <v>322</v>
      </c>
      <c r="B1890" s="3" t="s">
        <v>323</v>
      </c>
      <c r="C1890" s="3" t="s">
        <v>402</v>
      </c>
      <c r="D1890" s="3" t="s">
        <v>403</v>
      </c>
      <c r="E1890" s="4">
        <v>22</v>
      </c>
      <c r="F1890" s="4">
        <v>28</v>
      </c>
      <c r="G1890" s="3" t="s">
        <v>1065</v>
      </c>
      <c r="H1890" s="3" t="s">
        <v>1173</v>
      </c>
      <c r="I1890" s="3" t="s">
        <v>37719</v>
      </c>
      <c r="J1890" s="3" t="s">
        <v>5735</v>
      </c>
    </row>
    <row r="1891" spans="1:10" s="6" customFormat="1" ht="15" customHeight="1" x14ac:dyDescent="0.3">
      <c r="A1891" s="3" t="s">
        <v>322</v>
      </c>
      <c r="B1891" s="3" t="s">
        <v>323</v>
      </c>
      <c r="C1891" s="3" t="s">
        <v>493</v>
      </c>
      <c r="D1891" s="3" t="s">
        <v>494</v>
      </c>
      <c r="E1891" s="4">
        <v>22</v>
      </c>
      <c r="F1891" s="4">
        <v>36</v>
      </c>
      <c r="G1891" s="3" t="s">
        <v>1065</v>
      </c>
      <c r="H1891" s="3" t="s">
        <v>1241</v>
      </c>
      <c r="I1891" s="3" t="s">
        <v>37719</v>
      </c>
      <c r="J1891" s="3" t="s">
        <v>5735</v>
      </c>
    </row>
    <row r="1892" spans="1:10" s="6" customFormat="1" ht="15" customHeight="1" x14ac:dyDescent="0.3">
      <c r="A1892" s="3" t="s">
        <v>322</v>
      </c>
      <c r="B1892" s="3" t="s">
        <v>323</v>
      </c>
      <c r="C1892" s="3" t="s">
        <v>554</v>
      </c>
      <c r="D1892" s="3" t="s">
        <v>555</v>
      </c>
      <c r="E1892" s="4">
        <v>22</v>
      </c>
      <c r="F1892" s="4">
        <v>41</v>
      </c>
      <c r="G1892" s="3" t="s">
        <v>1065</v>
      </c>
      <c r="H1892" s="3" t="s">
        <v>1296</v>
      </c>
      <c r="I1892" s="3" t="s">
        <v>37719</v>
      </c>
      <c r="J1892" s="3" t="s">
        <v>5735</v>
      </c>
    </row>
    <row r="1893" spans="1:10" s="6" customFormat="1" ht="15" customHeight="1" x14ac:dyDescent="0.3">
      <c r="A1893" s="3" t="s">
        <v>322</v>
      </c>
      <c r="B1893" s="3" t="s">
        <v>323</v>
      </c>
      <c r="C1893" s="3" t="s">
        <v>568</v>
      </c>
      <c r="D1893" s="3" t="s">
        <v>569</v>
      </c>
      <c r="E1893" s="4">
        <v>22</v>
      </c>
      <c r="F1893" s="4">
        <v>42</v>
      </c>
      <c r="G1893" s="3" t="s">
        <v>1065</v>
      </c>
      <c r="H1893" s="3" t="s">
        <v>1302</v>
      </c>
      <c r="I1893" s="3" t="s">
        <v>37719</v>
      </c>
      <c r="J1893" s="3" t="s">
        <v>5735</v>
      </c>
    </row>
    <row r="1894" spans="1:10" s="6" customFormat="1" ht="15" customHeight="1" x14ac:dyDescent="0.3">
      <c r="A1894" s="3" t="s">
        <v>337</v>
      </c>
      <c r="B1894" s="3" t="s">
        <v>338</v>
      </c>
      <c r="C1894" s="3" t="s">
        <v>42</v>
      </c>
      <c r="D1894" s="3" t="s">
        <v>43</v>
      </c>
      <c r="E1894" s="4">
        <v>23</v>
      </c>
      <c r="F1894" s="4">
        <v>2</v>
      </c>
      <c r="G1894" s="3" t="s">
        <v>1068</v>
      </c>
      <c r="H1894" s="3" t="s">
        <v>686</v>
      </c>
      <c r="I1894" s="3" t="s">
        <v>37719</v>
      </c>
      <c r="J1894" s="3" t="s">
        <v>5762</v>
      </c>
    </row>
    <row r="1895" spans="1:10" s="6" customFormat="1" ht="15" customHeight="1" x14ac:dyDescent="0.3">
      <c r="A1895" s="3" t="s">
        <v>337</v>
      </c>
      <c r="B1895" s="3" t="s">
        <v>338</v>
      </c>
      <c r="C1895" s="3" t="s">
        <v>295</v>
      </c>
      <c r="D1895" s="3" t="s">
        <v>296</v>
      </c>
      <c r="E1895" s="4">
        <v>23</v>
      </c>
      <c r="F1895" s="4">
        <v>20</v>
      </c>
      <c r="G1895" s="3" t="s">
        <v>1068</v>
      </c>
      <c r="H1895" s="3" t="s">
        <v>1028</v>
      </c>
      <c r="I1895" s="3" t="s">
        <v>37719</v>
      </c>
      <c r="J1895" s="3" t="s">
        <v>5762</v>
      </c>
    </row>
    <row r="1896" spans="1:10" s="6" customFormat="1" ht="15" customHeight="1" x14ac:dyDescent="0.3">
      <c r="A1896" s="3" t="s">
        <v>337</v>
      </c>
      <c r="B1896" s="3" t="s">
        <v>338</v>
      </c>
      <c r="C1896" s="3" t="s">
        <v>25</v>
      </c>
      <c r="D1896" s="3" t="s">
        <v>26</v>
      </c>
      <c r="E1896" s="4">
        <v>23</v>
      </c>
      <c r="F1896" s="4">
        <v>1</v>
      </c>
      <c r="G1896" s="3" t="s">
        <v>1068</v>
      </c>
      <c r="H1896" s="3" t="s">
        <v>623</v>
      </c>
      <c r="I1896" s="3" t="s">
        <v>37719</v>
      </c>
      <c r="J1896" s="3" t="s">
        <v>5436</v>
      </c>
    </row>
    <row r="1897" spans="1:10" s="6" customFormat="1" ht="15" customHeight="1" x14ac:dyDescent="0.3">
      <c r="A1897" s="3" t="s">
        <v>337</v>
      </c>
      <c r="B1897" s="3" t="s">
        <v>338</v>
      </c>
      <c r="C1897" s="3" t="s">
        <v>42</v>
      </c>
      <c r="D1897" s="3" t="s">
        <v>43</v>
      </c>
      <c r="E1897" s="4">
        <v>23</v>
      </c>
      <c r="F1897" s="4">
        <v>2</v>
      </c>
      <c r="G1897" s="3" t="s">
        <v>1068</v>
      </c>
      <c r="H1897" s="3" t="s">
        <v>686</v>
      </c>
      <c r="I1897" s="3" t="s">
        <v>37719</v>
      </c>
      <c r="J1897" s="3" t="s">
        <v>5436</v>
      </c>
    </row>
    <row r="1898" spans="1:10" s="6" customFormat="1" ht="15" customHeight="1" x14ac:dyDescent="0.3">
      <c r="A1898" s="3" t="s">
        <v>337</v>
      </c>
      <c r="B1898" s="3" t="s">
        <v>338</v>
      </c>
      <c r="C1898" s="3" t="s">
        <v>57</v>
      </c>
      <c r="D1898" s="3" t="s">
        <v>58</v>
      </c>
      <c r="E1898" s="4">
        <v>23</v>
      </c>
      <c r="F1898" s="4">
        <v>3</v>
      </c>
      <c r="G1898" s="3" t="s">
        <v>1068</v>
      </c>
      <c r="H1898" s="3" t="s">
        <v>705</v>
      </c>
      <c r="I1898" s="3" t="s">
        <v>37719</v>
      </c>
      <c r="J1898" s="3" t="s">
        <v>5436</v>
      </c>
    </row>
    <row r="1899" spans="1:10" s="6" customFormat="1" ht="15" customHeight="1" x14ac:dyDescent="0.3">
      <c r="A1899" s="3" t="s">
        <v>337</v>
      </c>
      <c r="B1899" s="3" t="s">
        <v>338</v>
      </c>
      <c r="C1899" s="3" t="s">
        <v>71</v>
      </c>
      <c r="D1899" s="3" t="s">
        <v>72</v>
      </c>
      <c r="E1899" s="4">
        <v>23</v>
      </c>
      <c r="F1899" s="4">
        <v>4</v>
      </c>
      <c r="G1899" s="3" t="s">
        <v>1068</v>
      </c>
      <c r="H1899" s="3" t="s">
        <v>718</v>
      </c>
      <c r="I1899" s="3" t="s">
        <v>37719</v>
      </c>
      <c r="J1899" s="3" t="s">
        <v>5436</v>
      </c>
    </row>
    <row r="1900" spans="1:10" s="6" customFormat="1" ht="15" customHeight="1" x14ac:dyDescent="0.3">
      <c r="A1900" s="3" t="s">
        <v>337</v>
      </c>
      <c r="B1900" s="3" t="s">
        <v>338</v>
      </c>
      <c r="C1900" s="3" t="s">
        <v>86</v>
      </c>
      <c r="D1900" s="3" t="s">
        <v>87</v>
      </c>
      <c r="E1900" s="4">
        <v>23</v>
      </c>
      <c r="F1900" s="4">
        <v>5</v>
      </c>
      <c r="G1900" s="3" t="s">
        <v>1068</v>
      </c>
      <c r="H1900" s="3" t="s">
        <v>731</v>
      </c>
      <c r="I1900" s="3" t="s">
        <v>37719</v>
      </c>
      <c r="J1900" s="3" t="s">
        <v>5436</v>
      </c>
    </row>
    <row r="1901" spans="1:10" s="6" customFormat="1" ht="15" customHeight="1" x14ac:dyDescent="0.3">
      <c r="A1901" s="3" t="s">
        <v>337</v>
      </c>
      <c r="B1901" s="3" t="s">
        <v>338</v>
      </c>
      <c r="C1901" s="3" t="s">
        <v>112</v>
      </c>
      <c r="D1901" s="3" t="s">
        <v>113</v>
      </c>
      <c r="E1901" s="4">
        <v>23</v>
      </c>
      <c r="F1901" s="4">
        <v>7</v>
      </c>
      <c r="G1901" s="3" t="s">
        <v>1068</v>
      </c>
      <c r="H1901" s="3" t="s">
        <v>749</v>
      </c>
      <c r="I1901" s="3" t="s">
        <v>37719</v>
      </c>
      <c r="J1901" s="3" t="s">
        <v>5436</v>
      </c>
    </row>
    <row r="1902" spans="1:10" s="6" customFormat="1" ht="15" customHeight="1" x14ac:dyDescent="0.3">
      <c r="A1902" s="3" t="s">
        <v>337</v>
      </c>
      <c r="B1902" s="3" t="s">
        <v>338</v>
      </c>
      <c r="C1902" s="3" t="s">
        <v>128</v>
      </c>
      <c r="D1902" s="3" t="s">
        <v>129</v>
      </c>
      <c r="E1902" s="4">
        <v>23</v>
      </c>
      <c r="F1902" s="4">
        <v>8</v>
      </c>
      <c r="G1902" s="3" t="s">
        <v>1068</v>
      </c>
      <c r="H1902" s="3" t="s">
        <v>803</v>
      </c>
      <c r="I1902" s="3" t="s">
        <v>37719</v>
      </c>
      <c r="J1902" s="3" t="s">
        <v>5436</v>
      </c>
    </row>
    <row r="1903" spans="1:10" s="6" customFormat="1" ht="15" customHeight="1" x14ac:dyDescent="0.3">
      <c r="A1903" s="3" t="s">
        <v>337</v>
      </c>
      <c r="B1903" s="3" t="s">
        <v>338</v>
      </c>
      <c r="C1903" s="3" t="s">
        <v>440</v>
      </c>
      <c r="D1903" s="3" t="s">
        <v>441</v>
      </c>
      <c r="E1903" s="4">
        <v>23</v>
      </c>
      <c r="F1903" s="4">
        <v>31</v>
      </c>
      <c r="G1903" s="3" t="s">
        <v>1068</v>
      </c>
      <c r="H1903" s="3" t="s">
        <v>1199</v>
      </c>
      <c r="I1903" s="3" t="s">
        <v>37719</v>
      </c>
      <c r="J1903" s="3" t="s">
        <v>5436</v>
      </c>
    </row>
    <row r="1904" spans="1:10" s="6" customFormat="1" ht="15" customHeight="1" x14ac:dyDescent="0.3">
      <c r="A1904" s="3" t="s">
        <v>337</v>
      </c>
      <c r="B1904" s="3" t="s">
        <v>338</v>
      </c>
      <c r="C1904" s="3" t="s">
        <v>142</v>
      </c>
      <c r="D1904" s="3" t="s">
        <v>143</v>
      </c>
      <c r="E1904" s="4">
        <v>23</v>
      </c>
      <c r="F1904" s="4">
        <v>9</v>
      </c>
      <c r="G1904" s="3" t="s">
        <v>1068</v>
      </c>
      <c r="H1904" s="3" t="s">
        <v>820</v>
      </c>
      <c r="I1904" s="3" t="s">
        <v>37719</v>
      </c>
      <c r="J1904" s="3" t="s">
        <v>5436</v>
      </c>
    </row>
    <row r="1905" spans="1:10" s="6" customFormat="1" ht="15" customHeight="1" x14ac:dyDescent="0.3">
      <c r="A1905" s="3" t="s">
        <v>337</v>
      </c>
      <c r="B1905" s="3" t="s">
        <v>338</v>
      </c>
      <c r="C1905" s="3" t="s">
        <v>173</v>
      </c>
      <c r="D1905" s="3" t="s">
        <v>174</v>
      </c>
      <c r="E1905" s="4">
        <v>23</v>
      </c>
      <c r="F1905" s="4">
        <v>11</v>
      </c>
      <c r="G1905" s="3" t="s">
        <v>1068</v>
      </c>
      <c r="H1905" s="3" t="s">
        <v>867</v>
      </c>
      <c r="I1905" s="3" t="s">
        <v>37719</v>
      </c>
      <c r="J1905" s="3" t="s">
        <v>5436</v>
      </c>
    </row>
    <row r="1906" spans="1:10" s="6" customFormat="1" ht="15" customHeight="1" x14ac:dyDescent="0.3">
      <c r="A1906" s="3" t="s">
        <v>337</v>
      </c>
      <c r="B1906" s="3" t="s">
        <v>338</v>
      </c>
      <c r="C1906" s="3" t="s">
        <v>189</v>
      </c>
      <c r="D1906" s="3" t="s">
        <v>190</v>
      </c>
      <c r="E1906" s="4">
        <v>23</v>
      </c>
      <c r="F1906" s="4">
        <v>12</v>
      </c>
      <c r="G1906" s="3" t="s">
        <v>1068</v>
      </c>
      <c r="H1906" s="3" t="s">
        <v>948</v>
      </c>
      <c r="I1906" s="3" t="s">
        <v>37719</v>
      </c>
      <c r="J1906" s="3" t="s">
        <v>5436</v>
      </c>
    </row>
    <row r="1907" spans="1:10" s="6" customFormat="1" ht="15" customHeight="1" x14ac:dyDescent="0.3">
      <c r="A1907" s="3" t="s">
        <v>337</v>
      </c>
      <c r="B1907" s="3" t="s">
        <v>338</v>
      </c>
      <c r="C1907" s="3" t="s">
        <v>219</v>
      </c>
      <c r="D1907" s="3" t="s">
        <v>220</v>
      </c>
      <c r="E1907" s="4">
        <v>23</v>
      </c>
      <c r="F1907" s="4">
        <v>14</v>
      </c>
      <c r="G1907" s="3" t="s">
        <v>1068</v>
      </c>
      <c r="H1907" s="3" t="s">
        <v>977</v>
      </c>
      <c r="I1907" s="3" t="s">
        <v>37719</v>
      </c>
      <c r="J1907" s="3" t="s">
        <v>5436</v>
      </c>
    </row>
    <row r="1908" spans="1:10" s="6" customFormat="1" ht="15" customHeight="1" x14ac:dyDescent="0.3">
      <c r="A1908" s="3" t="s">
        <v>337</v>
      </c>
      <c r="B1908" s="3" t="s">
        <v>338</v>
      </c>
      <c r="C1908" s="3" t="s">
        <v>232</v>
      </c>
      <c r="D1908" s="3" t="s">
        <v>233</v>
      </c>
      <c r="E1908" s="4">
        <v>23</v>
      </c>
      <c r="F1908" s="4">
        <v>15</v>
      </c>
      <c r="G1908" s="3" t="s">
        <v>1068</v>
      </c>
      <c r="H1908" s="3" t="s">
        <v>986</v>
      </c>
      <c r="I1908" s="3" t="s">
        <v>37719</v>
      </c>
      <c r="J1908" s="3" t="s">
        <v>5436</v>
      </c>
    </row>
    <row r="1909" spans="1:10" s="6" customFormat="1" ht="15" customHeight="1" x14ac:dyDescent="0.3">
      <c r="A1909" s="3" t="s">
        <v>337</v>
      </c>
      <c r="B1909" s="3" t="s">
        <v>338</v>
      </c>
      <c r="C1909" s="3" t="s">
        <v>246</v>
      </c>
      <c r="D1909" s="3" t="s">
        <v>247</v>
      </c>
      <c r="E1909" s="4">
        <v>23</v>
      </c>
      <c r="F1909" s="4">
        <v>16</v>
      </c>
      <c r="G1909" s="3" t="s">
        <v>1068</v>
      </c>
      <c r="H1909" s="3" t="s">
        <v>989</v>
      </c>
      <c r="I1909" s="3" t="s">
        <v>37719</v>
      </c>
      <c r="J1909" s="3" t="s">
        <v>5436</v>
      </c>
    </row>
    <row r="1910" spans="1:10" s="6" customFormat="1" ht="15" customHeight="1" x14ac:dyDescent="0.3">
      <c r="A1910" s="3" t="s">
        <v>337</v>
      </c>
      <c r="B1910" s="3" t="s">
        <v>338</v>
      </c>
      <c r="C1910" s="3" t="s">
        <v>260</v>
      </c>
      <c r="D1910" s="3" t="s">
        <v>261</v>
      </c>
      <c r="E1910" s="4">
        <v>23</v>
      </c>
      <c r="F1910" s="4">
        <v>17</v>
      </c>
      <c r="G1910" s="3" t="s">
        <v>1068</v>
      </c>
      <c r="H1910" s="3" t="s">
        <v>1005</v>
      </c>
      <c r="I1910" s="3" t="s">
        <v>37719</v>
      </c>
      <c r="J1910" s="3" t="s">
        <v>5436</v>
      </c>
    </row>
    <row r="1911" spans="1:10" s="6" customFormat="1" ht="15" customHeight="1" x14ac:dyDescent="0.3">
      <c r="A1911" s="3" t="s">
        <v>337</v>
      </c>
      <c r="B1911" s="3" t="s">
        <v>338</v>
      </c>
      <c r="C1911" s="3" t="s">
        <v>272</v>
      </c>
      <c r="D1911" s="3" t="s">
        <v>273</v>
      </c>
      <c r="E1911" s="4">
        <v>23</v>
      </c>
      <c r="F1911" s="4">
        <v>18</v>
      </c>
      <c r="G1911" s="3" t="s">
        <v>1068</v>
      </c>
      <c r="H1911" s="3" t="s">
        <v>1009</v>
      </c>
      <c r="I1911" s="3" t="s">
        <v>37719</v>
      </c>
      <c r="J1911" s="3" t="s">
        <v>5436</v>
      </c>
    </row>
    <row r="1912" spans="1:10" s="6" customFormat="1" ht="15" customHeight="1" x14ac:dyDescent="0.3">
      <c r="A1912" s="3" t="s">
        <v>337</v>
      </c>
      <c r="B1912" s="3" t="s">
        <v>338</v>
      </c>
      <c r="C1912" s="3" t="s">
        <v>283</v>
      </c>
      <c r="D1912" s="3" t="s">
        <v>284</v>
      </c>
      <c r="E1912" s="4">
        <v>23</v>
      </c>
      <c r="F1912" s="4">
        <v>19</v>
      </c>
      <c r="G1912" s="3" t="s">
        <v>1068</v>
      </c>
      <c r="H1912" s="3" t="s">
        <v>1019</v>
      </c>
      <c r="I1912" s="3" t="s">
        <v>37719</v>
      </c>
      <c r="J1912" s="3" t="s">
        <v>5436</v>
      </c>
    </row>
    <row r="1913" spans="1:10" s="6" customFormat="1" ht="15" customHeight="1" x14ac:dyDescent="0.3">
      <c r="A1913" s="3" t="s">
        <v>337</v>
      </c>
      <c r="B1913" s="3" t="s">
        <v>338</v>
      </c>
      <c r="C1913" s="3" t="s">
        <v>295</v>
      </c>
      <c r="D1913" s="3" t="s">
        <v>296</v>
      </c>
      <c r="E1913" s="4">
        <v>23</v>
      </c>
      <c r="F1913" s="4">
        <v>20</v>
      </c>
      <c r="G1913" s="3" t="s">
        <v>1068</v>
      </c>
      <c r="H1913" s="3" t="s">
        <v>1028</v>
      </c>
      <c r="I1913" s="3" t="s">
        <v>37719</v>
      </c>
      <c r="J1913" s="3" t="s">
        <v>5436</v>
      </c>
    </row>
    <row r="1914" spans="1:10" s="6" customFormat="1" ht="15" customHeight="1" x14ac:dyDescent="0.3">
      <c r="A1914" s="3" t="s">
        <v>337</v>
      </c>
      <c r="B1914" s="3" t="s">
        <v>338</v>
      </c>
      <c r="C1914" s="3" t="s">
        <v>307</v>
      </c>
      <c r="D1914" s="3" t="s">
        <v>308</v>
      </c>
      <c r="E1914" s="4">
        <v>23</v>
      </c>
      <c r="F1914" s="4">
        <v>21</v>
      </c>
      <c r="G1914" s="3" t="s">
        <v>1068</v>
      </c>
      <c r="H1914" s="3" t="s">
        <v>1051</v>
      </c>
      <c r="I1914" s="3" t="s">
        <v>37719</v>
      </c>
      <c r="J1914" s="3" t="s">
        <v>5436</v>
      </c>
    </row>
    <row r="1915" spans="1:10" s="6" customFormat="1" ht="15" customHeight="1" x14ac:dyDescent="0.3">
      <c r="A1915" s="3" t="s">
        <v>337</v>
      </c>
      <c r="B1915" s="3" t="s">
        <v>338</v>
      </c>
      <c r="C1915" s="3" t="s">
        <v>322</v>
      </c>
      <c r="D1915" s="3" t="s">
        <v>323</v>
      </c>
      <c r="E1915" s="4">
        <v>23</v>
      </c>
      <c r="F1915" s="4">
        <v>22</v>
      </c>
      <c r="G1915" s="3" t="s">
        <v>1068</v>
      </c>
      <c r="H1915" s="3" t="s">
        <v>1065</v>
      </c>
      <c r="I1915" s="3" t="s">
        <v>37719</v>
      </c>
      <c r="J1915" s="3" t="s">
        <v>5436</v>
      </c>
    </row>
    <row r="1916" spans="1:10" s="6" customFormat="1" ht="15" customHeight="1" x14ac:dyDescent="0.3">
      <c r="A1916" s="3" t="s">
        <v>337</v>
      </c>
      <c r="B1916" s="3" t="s">
        <v>338</v>
      </c>
      <c r="C1916" s="3" t="s">
        <v>366</v>
      </c>
      <c r="D1916" s="3" t="s">
        <v>367</v>
      </c>
      <c r="E1916" s="4">
        <v>23</v>
      </c>
      <c r="F1916" s="4">
        <v>25</v>
      </c>
      <c r="G1916" s="3" t="s">
        <v>1068</v>
      </c>
      <c r="H1916" s="3" t="s">
        <v>1110</v>
      </c>
      <c r="I1916" s="3" t="s">
        <v>37719</v>
      </c>
      <c r="J1916" s="3" t="s">
        <v>5436</v>
      </c>
    </row>
    <row r="1917" spans="1:10" s="6" customFormat="1" ht="15" customHeight="1" x14ac:dyDescent="0.3">
      <c r="A1917" s="3" t="s">
        <v>337</v>
      </c>
      <c r="B1917" s="3" t="s">
        <v>338</v>
      </c>
      <c r="C1917" s="3" t="s">
        <v>376</v>
      </c>
      <c r="D1917" s="3" t="s">
        <v>377</v>
      </c>
      <c r="E1917" s="4">
        <v>23</v>
      </c>
      <c r="F1917" s="4">
        <v>26</v>
      </c>
      <c r="G1917" s="3" t="s">
        <v>1068</v>
      </c>
      <c r="H1917" s="3" t="s">
        <v>1119</v>
      </c>
      <c r="I1917" s="3" t="s">
        <v>37719</v>
      </c>
      <c r="J1917" s="3" t="s">
        <v>5436</v>
      </c>
    </row>
    <row r="1918" spans="1:10" s="6" customFormat="1" ht="15" customHeight="1" x14ac:dyDescent="0.3">
      <c r="A1918" s="3" t="s">
        <v>337</v>
      </c>
      <c r="B1918" s="3" t="s">
        <v>338</v>
      </c>
      <c r="C1918" s="3" t="s">
        <v>389</v>
      </c>
      <c r="D1918" s="3" t="s">
        <v>390</v>
      </c>
      <c r="E1918" s="4">
        <v>23</v>
      </c>
      <c r="F1918" s="4">
        <v>27</v>
      </c>
      <c r="G1918" s="3" t="s">
        <v>1068</v>
      </c>
      <c r="H1918" s="3" t="s">
        <v>1127</v>
      </c>
      <c r="I1918" s="3" t="s">
        <v>37719</v>
      </c>
      <c r="J1918" s="3" t="s">
        <v>5436</v>
      </c>
    </row>
    <row r="1919" spans="1:10" s="6" customFormat="1" ht="15" customHeight="1" x14ac:dyDescent="0.3">
      <c r="A1919" s="3" t="s">
        <v>337</v>
      </c>
      <c r="B1919" s="3" t="s">
        <v>338</v>
      </c>
      <c r="C1919" s="3" t="s">
        <v>158</v>
      </c>
      <c r="D1919" s="3" t="s">
        <v>159</v>
      </c>
      <c r="E1919" s="4">
        <v>23</v>
      </c>
      <c r="F1919" s="4">
        <v>10</v>
      </c>
      <c r="G1919" s="3" t="s">
        <v>1068</v>
      </c>
      <c r="H1919" s="3" t="s">
        <v>854</v>
      </c>
      <c r="I1919" s="3" t="s">
        <v>37719</v>
      </c>
      <c r="J1919" s="3" t="s">
        <v>5436</v>
      </c>
    </row>
    <row r="1920" spans="1:10" s="6" customFormat="1" ht="15" customHeight="1" x14ac:dyDescent="0.3">
      <c r="A1920" s="3" t="s">
        <v>337</v>
      </c>
      <c r="B1920" s="3" t="s">
        <v>338</v>
      </c>
      <c r="C1920" s="3" t="s">
        <v>272</v>
      </c>
      <c r="D1920" s="3" t="s">
        <v>273</v>
      </c>
      <c r="E1920" s="4">
        <v>23</v>
      </c>
      <c r="F1920" s="4">
        <v>18</v>
      </c>
      <c r="G1920" s="3" t="s">
        <v>1068</v>
      </c>
      <c r="H1920" s="3" t="s">
        <v>1009</v>
      </c>
      <c r="I1920" s="3" t="s">
        <v>37719</v>
      </c>
      <c r="J1920" s="3" t="s">
        <v>37720</v>
      </c>
    </row>
    <row r="1921" spans="1:10" s="6" customFormat="1" ht="15" customHeight="1" x14ac:dyDescent="0.3">
      <c r="A1921" s="3" t="s">
        <v>352</v>
      </c>
      <c r="B1921" s="3" t="s">
        <v>353</v>
      </c>
      <c r="C1921" s="3" t="s">
        <v>57</v>
      </c>
      <c r="D1921" s="3" t="s">
        <v>58</v>
      </c>
      <c r="E1921" s="4">
        <v>24</v>
      </c>
      <c r="F1921" s="4">
        <v>3</v>
      </c>
      <c r="G1921" s="3" t="s">
        <v>1092</v>
      </c>
      <c r="H1921" s="3" t="s">
        <v>705</v>
      </c>
      <c r="I1921" s="3" t="s">
        <v>37719</v>
      </c>
      <c r="J1921" s="3" t="s">
        <v>5436</v>
      </c>
    </row>
    <row r="1922" spans="1:10" s="6" customFormat="1" ht="15" customHeight="1" x14ac:dyDescent="0.3">
      <c r="A1922" s="3" t="s">
        <v>337</v>
      </c>
      <c r="B1922" s="3" t="s">
        <v>338</v>
      </c>
      <c r="C1922" s="3" t="s">
        <v>307</v>
      </c>
      <c r="D1922" s="3" t="s">
        <v>308</v>
      </c>
      <c r="E1922" s="4">
        <v>23</v>
      </c>
      <c r="F1922" s="4">
        <v>21</v>
      </c>
      <c r="G1922" s="3" t="s">
        <v>1068</v>
      </c>
      <c r="H1922" s="3" t="s">
        <v>1051</v>
      </c>
      <c r="I1922" s="3" t="s">
        <v>37719</v>
      </c>
      <c r="J1922" s="3" t="s">
        <v>37720</v>
      </c>
    </row>
    <row r="1923" spans="1:10" s="6" customFormat="1" ht="15" customHeight="1" x14ac:dyDescent="0.3">
      <c r="A1923" s="3" t="s">
        <v>352</v>
      </c>
      <c r="B1923" s="3" t="s">
        <v>353</v>
      </c>
      <c r="C1923" s="3" t="s">
        <v>415</v>
      </c>
      <c r="D1923" s="3" t="s">
        <v>416</v>
      </c>
      <c r="E1923" s="4">
        <v>24</v>
      </c>
      <c r="F1923" s="4">
        <v>29</v>
      </c>
      <c r="G1923" s="3" t="s">
        <v>1092</v>
      </c>
      <c r="H1923" s="3" t="s">
        <v>1177</v>
      </c>
      <c r="I1923" s="3" t="s">
        <v>37719</v>
      </c>
      <c r="J1923" s="3" t="s">
        <v>5665</v>
      </c>
    </row>
    <row r="1924" spans="1:10" s="6" customFormat="1" ht="15" customHeight="1" x14ac:dyDescent="0.3">
      <c r="A1924" s="3" t="s">
        <v>366</v>
      </c>
      <c r="B1924" s="3" t="s">
        <v>367</v>
      </c>
      <c r="C1924" s="3" t="s">
        <v>97</v>
      </c>
      <c r="D1924" s="3" t="s">
        <v>98</v>
      </c>
      <c r="E1924" s="4">
        <v>25</v>
      </c>
      <c r="F1924" s="4">
        <v>6</v>
      </c>
      <c r="G1924" s="3" t="s">
        <v>1110</v>
      </c>
      <c r="H1924" s="3" t="s">
        <v>742</v>
      </c>
      <c r="I1924" s="3" t="s">
        <v>37719</v>
      </c>
      <c r="J1924" s="3" t="s">
        <v>5554</v>
      </c>
    </row>
    <row r="1925" spans="1:10" s="6" customFormat="1" ht="15" customHeight="1" x14ac:dyDescent="0.3">
      <c r="A1925" s="3" t="s">
        <v>366</v>
      </c>
      <c r="B1925" s="3" t="s">
        <v>367</v>
      </c>
      <c r="C1925" s="3" t="s">
        <v>112</v>
      </c>
      <c r="D1925" s="3" t="s">
        <v>113</v>
      </c>
      <c r="E1925" s="4">
        <v>25</v>
      </c>
      <c r="F1925" s="4">
        <v>7</v>
      </c>
      <c r="G1925" s="3" t="s">
        <v>1110</v>
      </c>
      <c r="H1925" s="3" t="s">
        <v>749</v>
      </c>
      <c r="I1925" s="3" t="s">
        <v>37719</v>
      </c>
      <c r="J1925" s="3" t="s">
        <v>5554</v>
      </c>
    </row>
    <row r="1926" spans="1:10" s="6" customFormat="1" ht="15" customHeight="1" x14ac:dyDescent="0.3">
      <c r="A1926" s="3" t="s">
        <v>352</v>
      </c>
      <c r="B1926" s="3" t="s">
        <v>353</v>
      </c>
      <c r="C1926" s="3" t="s">
        <v>389</v>
      </c>
      <c r="D1926" s="3" t="s">
        <v>390</v>
      </c>
      <c r="E1926" s="4">
        <v>24</v>
      </c>
      <c r="F1926" s="4">
        <v>27</v>
      </c>
      <c r="G1926" s="3" t="s">
        <v>1092</v>
      </c>
      <c r="H1926" s="3" t="s">
        <v>1127</v>
      </c>
      <c r="I1926" s="3" t="s">
        <v>37719</v>
      </c>
      <c r="J1926" s="3" t="s">
        <v>5665</v>
      </c>
    </row>
    <row r="1927" spans="1:10" s="6" customFormat="1" ht="15" customHeight="1" x14ac:dyDescent="0.3">
      <c r="A1927" s="3" t="s">
        <v>352</v>
      </c>
      <c r="B1927" s="3" t="s">
        <v>353</v>
      </c>
      <c r="C1927" s="3" t="s">
        <v>376</v>
      </c>
      <c r="D1927" s="3" t="s">
        <v>377</v>
      </c>
      <c r="E1927" s="4">
        <v>24</v>
      </c>
      <c r="F1927" s="4">
        <v>26</v>
      </c>
      <c r="G1927" s="3" t="s">
        <v>1092</v>
      </c>
      <c r="H1927" s="3" t="s">
        <v>1119</v>
      </c>
      <c r="I1927" s="3" t="s">
        <v>37719</v>
      </c>
      <c r="J1927" s="3" t="s">
        <v>5665</v>
      </c>
    </row>
    <row r="1928" spans="1:10" s="6" customFormat="1" ht="15" customHeight="1" x14ac:dyDescent="0.3">
      <c r="A1928" s="3" t="s">
        <v>352</v>
      </c>
      <c r="B1928" s="3" t="s">
        <v>353</v>
      </c>
      <c r="C1928" s="3" t="s">
        <v>322</v>
      </c>
      <c r="D1928" s="3" t="s">
        <v>323</v>
      </c>
      <c r="E1928" s="4">
        <v>24</v>
      </c>
      <c r="F1928" s="4">
        <v>22</v>
      </c>
      <c r="G1928" s="3" t="s">
        <v>1092</v>
      </c>
      <c r="H1928" s="3" t="s">
        <v>1065</v>
      </c>
      <c r="I1928" s="3" t="s">
        <v>37719</v>
      </c>
      <c r="J1928" s="3" t="s">
        <v>5665</v>
      </c>
    </row>
    <row r="1929" spans="1:10" s="6" customFormat="1" ht="15" customHeight="1" x14ac:dyDescent="0.3">
      <c r="A1929" s="3" t="s">
        <v>352</v>
      </c>
      <c r="B1929" s="3" t="s">
        <v>353</v>
      </c>
      <c r="C1929" s="3" t="s">
        <v>307</v>
      </c>
      <c r="D1929" s="3" t="s">
        <v>308</v>
      </c>
      <c r="E1929" s="4">
        <v>24</v>
      </c>
      <c r="F1929" s="4">
        <v>21</v>
      </c>
      <c r="G1929" s="3" t="s">
        <v>1092</v>
      </c>
      <c r="H1929" s="3" t="s">
        <v>1051</v>
      </c>
      <c r="I1929" s="3" t="s">
        <v>37719</v>
      </c>
      <c r="J1929" s="3" t="s">
        <v>5665</v>
      </c>
    </row>
    <row r="1930" spans="1:10" s="6" customFormat="1" ht="15" customHeight="1" x14ac:dyDescent="0.3">
      <c r="A1930" s="3" t="s">
        <v>352</v>
      </c>
      <c r="B1930" s="3" t="s">
        <v>353</v>
      </c>
      <c r="C1930" s="3" t="s">
        <v>295</v>
      </c>
      <c r="D1930" s="3" t="s">
        <v>296</v>
      </c>
      <c r="E1930" s="4">
        <v>24</v>
      </c>
      <c r="F1930" s="4">
        <v>20</v>
      </c>
      <c r="G1930" s="3" t="s">
        <v>1092</v>
      </c>
      <c r="H1930" s="3" t="s">
        <v>1028</v>
      </c>
      <c r="I1930" s="3" t="s">
        <v>37719</v>
      </c>
      <c r="J1930" s="3" t="s">
        <v>5665</v>
      </c>
    </row>
    <row r="1931" spans="1:10" s="6" customFormat="1" ht="15" customHeight="1" x14ac:dyDescent="0.3">
      <c r="A1931" s="3" t="s">
        <v>352</v>
      </c>
      <c r="B1931" s="3" t="s">
        <v>353</v>
      </c>
      <c r="C1931" s="3" t="s">
        <v>283</v>
      </c>
      <c r="D1931" s="3" t="s">
        <v>284</v>
      </c>
      <c r="E1931" s="4">
        <v>24</v>
      </c>
      <c r="F1931" s="4">
        <v>19</v>
      </c>
      <c r="G1931" s="3" t="s">
        <v>1092</v>
      </c>
      <c r="H1931" s="3" t="s">
        <v>1019</v>
      </c>
      <c r="I1931" s="3" t="s">
        <v>37719</v>
      </c>
      <c r="J1931" s="3" t="s">
        <v>5665</v>
      </c>
    </row>
    <row r="1932" spans="1:10" s="6" customFormat="1" ht="15" customHeight="1" x14ac:dyDescent="0.3">
      <c r="A1932" s="3" t="s">
        <v>352</v>
      </c>
      <c r="B1932" s="3" t="s">
        <v>353</v>
      </c>
      <c r="C1932" s="3" t="s">
        <v>272</v>
      </c>
      <c r="D1932" s="3" t="s">
        <v>273</v>
      </c>
      <c r="E1932" s="4">
        <v>24</v>
      </c>
      <c r="F1932" s="4">
        <v>18</v>
      </c>
      <c r="G1932" s="3" t="s">
        <v>1092</v>
      </c>
      <c r="H1932" s="3" t="s">
        <v>1009</v>
      </c>
      <c r="I1932" s="3" t="s">
        <v>37719</v>
      </c>
      <c r="J1932" s="3" t="s">
        <v>5665</v>
      </c>
    </row>
    <row r="1933" spans="1:10" s="6" customFormat="1" ht="15" customHeight="1" x14ac:dyDescent="0.3">
      <c r="A1933" s="3" t="s">
        <v>352</v>
      </c>
      <c r="B1933" s="3" t="s">
        <v>353</v>
      </c>
      <c r="C1933" s="3" t="s">
        <v>260</v>
      </c>
      <c r="D1933" s="3" t="s">
        <v>261</v>
      </c>
      <c r="E1933" s="4">
        <v>24</v>
      </c>
      <c r="F1933" s="4">
        <v>17</v>
      </c>
      <c r="G1933" s="3" t="s">
        <v>1092</v>
      </c>
      <c r="H1933" s="3" t="s">
        <v>1005</v>
      </c>
      <c r="I1933" s="3" t="s">
        <v>37719</v>
      </c>
      <c r="J1933" s="3" t="s">
        <v>5665</v>
      </c>
    </row>
    <row r="1934" spans="1:10" s="6" customFormat="1" ht="15" customHeight="1" x14ac:dyDescent="0.3">
      <c r="A1934" s="3" t="s">
        <v>352</v>
      </c>
      <c r="B1934" s="3" t="s">
        <v>353</v>
      </c>
      <c r="C1934" s="3" t="s">
        <v>246</v>
      </c>
      <c r="D1934" s="3" t="s">
        <v>247</v>
      </c>
      <c r="E1934" s="4">
        <v>24</v>
      </c>
      <c r="F1934" s="4">
        <v>16</v>
      </c>
      <c r="G1934" s="3" t="s">
        <v>1092</v>
      </c>
      <c r="H1934" s="3" t="s">
        <v>989</v>
      </c>
      <c r="I1934" s="3" t="s">
        <v>37719</v>
      </c>
      <c r="J1934" s="3" t="s">
        <v>5665</v>
      </c>
    </row>
    <row r="1935" spans="1:10" s="6" customFormat="1" ht="15" customHeight="1" x14ac:dyDescent="0.3">
      <c r="A1935" s="3" t="s">
        <v>352</v>
      </c>
      <c r="B1935" s="3" t="s">
        <v>353</v>
      </c>
      <c r="C1935" s="3" t="s">
        <v>232</v>
      </c>
      <c r="D1935" s="3" t="s">
        <v>233</v>
      </c>
      <c r="E1935" s="4">
        <v>24</v>
      </c>
      <c r="F1935" s="4">
        <v>15</v>
      </c>
      <c r="G1935" s="3" t="s">
        <v>1092</v>
      </c>
      <c r="H1935" s="3" t="s">
        <v>986</v>
      </c>
      <c r="I1935" s="3" t="s">
        <v>37719</v>
      </c>
      <c r="J1935" s="3" t="s">
        <v>5665</v>
      </c>
    </row>
    <row r="1936" spans="1:10" s="6" customFormat="1" ht="15" customHeight="1" x14ac:dyDescent="0.3">
      <c r="A1936" s="3" t="s">
        <v>352</v>
      </c>
      <c r="B1936" s="3" t="s">
        <v>353</v>
      </c>
      <c r="C1936" s="3" t="s">
        <v>204</v>
      </c>
      <c r="D1936" s="3" t="s">
        <v>205</v>
      </c>
      <c r="E1936" s="4">
        <v>24</v>
      </c>
      <c r="F1936" s="4">
        <v>13</v>
      </c>
      <c r="G1936" s="3" t="s">
        <v>1092</v>
      </c>
      <c r="H1936" s="3" t="s">
        <v>956</v>
      </c>
      <c r="I1936" s="3" t="s">
        <v>37719</v>
      </c>
      <c r="J1936" s="3" t="s">
        <v>5665</v>
      </c>
    </row>
    <row r="1937" spans="1:10" s="6" customFormat="1" ht="15" customHeight="1" x14ac:dyDescent="0.3">
      <c r="A1937" s="3" t="s">
        <v>352</v>
      </c>
      <c r="B1937" s="3" t="s">
        <v>353</v>
      </c>
      <c r="C1937" s="3" t="s">
        <v>189</v>
      </c>
      <c r="D1937" s="3" t="s">
        <v>190</v>
      </c>
      <c r="E1937" s="4">
        <v>24</v>
      </c>
      <c r="F1937" s="4">
        <v>12</v>
      </c>
      <c r="G1937" s="3" t="s">
        <v>1092</v>
      </c>
      <c r="H1937" s="3" t="s">
        <v>948</v>
      </c>
      <c r="I1937" s="3" t="s">
        <v>37719</v>
      </c>
      <c r="J1937" s="3" t="s">
        <v>5665</v>
      </c>
    </row>
    <row r="1938" spans="1:10" s="6" customFormat="1" ht="15" customHeight="1" x14ac:dyDescent="0.3">
      <c r="A1938" s="3" t="s">
        <v>352</v>
      </c>
      <c r="B1938" s="3" t="s">
        <v>353</v>
      </c>
      <c r="C1938" s="3" t="s">
        <v>173</v>
      </c>
      <c r="D1938" s="3" t="s">
        <v>174</v>
      </c>
      <c r="E1938" s="4">
        <v>24</v>
      </c>
      <c r="F1938" s="4">
        <v>11</v>
      </c>
      <c r="G1938" s="3" t="s">
        <v>1092</v>
      </c>
      <c r="H1938" s="3" t="s">
        <v>867</v>
      </c>
      <c r="I1938" s="3" t="s">
        <v>37719</v>
      </c>
      <c r="J1938" s="3" t="s">
        <v>5665</v>
      </c>
    </row>
    <row r="1939" spans="1:10" s="6" customFormat="1" ht="15" customHeight="1" x14ac:dyDescent="0.3">
      <c r="A1939" s="3" t="s">
        <v>352</v>
      </c>
      <c r="B1939" s="3" t="s">
        <v>353</v>
      </c>
      <c r="C1939" s="3" t="s">
        <v>158</v>
      </c>
      <c r="D1939" s="3" t="s">
        <v>159</v>
      </c>
      <c r="E1939" s="4">
        <v>24</v>
      </c>
      <c r="F1939" s="4">
        <v>10</v>
      </c>
      <c r="G1939" s="3" t="s">
        <v>1092</v>
      </c>
      <c r="H1939" s="3" t="s">
        <v>854</v>
      </c>
      <c r="I1939" s="3" t="s">
        <v>37719</v>
      </c>
      <c r="J1939" s="3" t="s">
        <v>5665</v>
      </c>
    </row>
    <row r="1940" spans="1:10" s="6" customFormat="1" ht="15" customHeight="1" x14ac:dyDescent="0.3">
      <c r="A1940" s="3" t="s">
        <v>352</v>
      </c>
      <c r="B1940" s="3" t="s">
        <v>353</v>
      </c>
      <c r="C1940" s="3" t="s">
        <v>128</v>
      </c>
      <c r="D1940" s="3" t="s">
        <v>129</v>
      </c>
      <c r="E1940" s="4">
        <v>24</v>
      </c>
      <c r="F1940" s="4">
        <v>8</v>
      </c>
      <c r="G1940" s="3" t="s">
        <v>1092</v>
      </c>
      <c r="H1940" s="3" t="s">
        <v>803</v>
      </c>
      <c r="I1940" s="3" t="s">
        <v>37719</v>
      </c>
      <c r="J1940" s="3" t="s">
        <v>5665</v>
      </c>
    </row>
    <row r="1941" spans="1:10" s="6" customFormat="1" ht="15" customHeight="1" x14ac:dyDescent="0.3">
      <c r="A1941" s="3" t="s">
        <v>352</v>
      </c>
      <c r="B1941" s="3" t="s">
        <v>353</v>
      </c>
      <c r="C1941" s="3" t="s">
        <v>112</v>
      </c>
      <c r="D1941" s="3" t="s">
        <v>113</v>
      </c>
      <c r="E1941" s="4">
        <v>24</v>
      </c>
      <c r="F1941" s="4">
        <v>7</v>
      </c>
      <c r="G1941" s="3" t="s">
        <v>1092</v>
      </c>
      <c r="H1941" s="3" t="s">
        <v>749</v>
      </c>
      <c r="I1941" s="3" t="s">
        <v>37719</v>
      </c>
      <c r="J1941" s="3" t="s">
        <v>5665</v>
      </c>
    </row>
    <row r="1942" spans="1:10" s="6" customFormat="1" ht="15" customHeight="1" x14ac:dyDescent="0.3">
      <c r="A1942" s="3" t="s">
        <v>352</v>
      </c>
      <c r="B1942" s="3" t="s">
        <v>353</v>
      </c>
      <c r="C1942" s="3" t="s">
        <v>97</v>
      </c>
      <c r="D1942" s="3" t="s">
        <v>98</v>
      </c>
      <c r="E1942" s="4">
        <v>24</v>
      </c>
      <c r="F1942" s="4">
        <v>6</v>
      </c>
      <c r="G1942" s="3" t="s">
        <v>1092</v>
      </c>
      <c r="H1942" s="3" t="s">
        <v>742</v>
      </c>
      <c r="I1942" s="3" t="s">
        <v>37719</v>
      </c>
      <c r="J1942" s="3" t="s">
        <v>5665</v>
      </c>
    </row>
    <row r="1943" spans="1:10" s="6" customFormat="1" ht="15" customHeight="1" x14ac:dyDescent="0.3">
      <c r="A1943" s="3" t="s">
        <v>352</v>
      </c>
      <c r="B1943" s="3" t="s">
        <v>353</v>
      </c>
      <c r="C1943" s="3" t="s">
        <v>86</v>
      </c>
      <c r="D1943" s="3" t="s">
        <v>87</v>
      </c>
      <c r="E1943" s="4">
        <v>24</v>
      </c>
      <c r="F1943" s="4">
        <v>5</v>
      </c>
      <c r="G1943" s="3" t="s">
        <v>1092</v>
      </c>
      <c r="H1943" s="3" t="s">
        <v>731</v>
      </c>
      <c r="I1943" s="3" t="s">
        <v>37719</v>
      </c>
      <c r="J1943" s="3" t="s">
        <v>5665</v>
      </c>
    </row>
    <row r="1944" spans="1:10" s="6" customFormat="1" ht="15" customHeight="1" x14ac:dyDescent="0.3">
      <c r="A1944" s="3" t="s">
        <v>352</v>
      </c>
      <c r="B1944" s="3" t="s">
        <v>353</v>
      </c>
      <c r="C1944" s="3" t="s">
        <v>57</v>
      </c>
      <c r="D1944" s="3" t="s">
        <v>58</v>
      </c>
      <c r="E1944" s="4">
        <v>24</v>
      </c>
      <c r="F1944" s="4">
        <v>3</v>
      </c>
      <c r="G1944" s="3" t="s">
        <v>1092</v>
      </c>
      <c r="H1944" s="3" t="s">
        <v>705</v>
      </c>
      <c r="I1944" s="3" t="s">
        <v>37719</v>
      </c>
      <c r="J1944" s="3" t="s">
        <v>5665</v>
      </c>
    </row>
    <row r="1945" spans="1:10" s="6" customFormat="1" ht="15" customHeight="1" x14ac:dyDescent="0.3">
      <c r="A1945" s="3" t="s">
        <v>352</v>
      </c>
      <c r="B1945" s="3" t="s">
        <v>353</v>
      </c>
      <c r="C1945" s="3" t="s">
        <v>42</v>
      </c>
      <c r="D1945" s="3" t="s">
        <v>43</v>
      </c>
      <c r="E1945" s="4">
        <v>24</v>
      </c>
      <c r="F1945" s="4">
        <v>2</v>
      </c>
      <c r="G1945" s="3" t="s">
        <v>1092</v>
      </c>
      <c r="H1945" s="3" t="s">
        <v>686</v>
      </c>
      <c r="I1945" s="3" t="s">
        <v>37719</v>
      </c>
      <c r="J1945" s="3" t="s">
        <v>5665</v>
      </c>
    </row>
    <row r="1946" spans="1:10" s="6" customFormat="1" ht="15" customHeight="1" x14ac:dyDescent="0.3">
      <c r="A1946" s="3" t="s">
        <v>352</v>
      </c>
      <c r="B1946" s="3" t="s">
        <v>353</v>
      </c>
      <c r="C1946" s="3" t="s">
        <v>25</v>
      </c>
      <c r="D1946" s="3" t="s">
        <v>26</v>
      </c>
      <c r="E1946" s="4">
        <v>24</v>
      </c>
      <c r="F1946" s="4">
        <v>1</v>
      </c>
      <c r="G1946" s="3" t="s">
        <v>1092</v>
      </c>
      <c r="H1946" s="3" t="s">
        <v>623</v>
      </c>
      <c r="I1946" s="3" t="s">
        <v>37719</v>
      </c>
      <c r="J1946" s="3" t="s">
        <v>5665</v>
      </c>
    </row>
    <row r="1947" spans="1:10" s="6" customFormat="1" ht="15" customHeight="1" x14ac:dyDescent="0.3">
      <c r="A1947" s="3" t="s">
        <v>352</v>
      </c>
      <c r="B1947" s="3" t="s">
        <v>353</v>
      </c>
      <c r="C1947" s="3" t="s">
        <v>493</v>
      </c>
      <c r="D1947" s="3" t="s">
        <v>494</v>
      </c>
      <c r="E1947" s="4">
        <v>24</v>
      </c>
      <c r="F1947" s="4">
        <v>36</v>
      </c>
      <c r="G1947" s="3" t="s">
        <v>1092</v>
      </c>
      <c r="H1947" s="3" t="s">
        <v>1241</v>
      </c>
      <c r="I1947" s="3" t="s">
        <v>37719</v>
      </c>
      <c r="J1947" s="3" t="s">
        <v>5614</v>
      </c>
    </row>
    <row r="1948" spans="1:10" s="6" customFormat="1" ht="15" customHeight="1" x14ac:dyDescent="0.3">
      <c r="A1948" s="3" t="s">
        <v>352</v>
      </c>
      <c r="B1948" s="3" t="s">
        <v>353</v>
      </c>
      <c r="C1948" s="3" t="s">
        <v>448</v>
      </c>
      <c r="D1948" s="3" t="s">
        <v>449</v>
      </c>
      <c r="E1948" s="4">
        <v>24</v>
      </c>
      <c r="F1948" s="4">
        <v>32</v>
      </c>
      <c r="G1948" s="3" t="s">
        <v>1092</v>
      </c>
      <c r="H1948" s="3" t="s">
        <v>1201</v>
      </c>
      <c r="I1948" s="3" t="s">
        <v>37719</v>
      </c>
      <c r="J1948" s="3" t="s">
        <v>5614</v>
      </c>
    </row>
    <row r="1949" spans="1:10" s="6" customFormat="1" ht="15" customHeight="1" x14ac:dyDescent="0.3">
      <c r="A1949" s="3" t="s">
        <v>352</v>
      </c>
      <c r="B1949" s="3" t="s">
        <v>353</v>
      </c>
      <c r="C1949" s="3" t="s">
        <v>440</v>
      </c>
      <c r="D1949" s="3" t="s">
        <v>441</v>
      </c>
      <c r="E1949" s="4">
        <v>24</v>
      </c>
      <c r="F1949" s="4">
        <v>31</v>
      </c>
      <c r="G1949" s="3" t="s">
        <v>1092</v>
      </c>
      <c r="H1949" s="3" t="s">
        <v>1199</v>
      </c>
      <c r="I1949" s="3" t="s">
        <v>37719</v>
      </c>
      <c r="J1949" s="3" t="s">
        <v>5614</v>
      </c>
    </row>
    <row r="1950" spans="1:10" s="6" customFormat="1" ht="15" customHeight="1" x14ac:dyDescent="0.3">
      <c r="A1950" s="3" t="s">
        <v>352</v>
      </c>
      <c r="B1950" s="3" t="s">
        <v>353</v>
      </c>
      <c r="C1950" s="3" t="s">
        <v>440</v>
      </c>
      <c r="D1950" s="3" t="s">
        <v>441</v>
      </c>
      <c r="E1950" s="4">
        <v>24</v>
      </c>
      <c r="F1950" s="4">
        <v>31</v>
      </c>
      <c r="G1950" s="3" t="s">
        <v>1092</v>
      </c>
      <c r="H1950" s="3" t="s">
        <v>1199</v>
      </c>
      <c r="I1950" s="3" t="s">
        <v>37719</v>
      </c>
      <c r="J1950" s="3" t="s">
        <v>5665</v>
      </c>
    </row>
    <row r="1951" spans="1:10" s="6" customFormat="1" ht="15" customHeight="1" x14ac:dyDescent="0.3">
      <c r="A1951" s="3" t="s">
        <v>352</v>
      </c>
      <c r="B1951" s="3" t="s">
        <v>353</v>
      </c>
      <c r="C1951" s="3" t="s">
        <v>448</v>
      </c>
      <c r="D1951" s="3" t="s">
        <v>449</v>
      </c>
      <c r="E1951" s="4">
        <v>24</v>
      </c>
      <c r="F1951" s="4">
        <v>32</v>
      </c>
      <c r="G1951" s="3" t="s">
        <v>1092</v>
      </c>
      <c r="H1951" s="3" t="s">
        <v>1201</v>
      </c>
      <c r="I1951" s="3" t="s">
        <v>37719</v>
      </c>
      <c r="J1951" s="3" t="s">
        <v>5665</v>
      </c>
    </row>
    <row r="1952" spans="1:10" s="6" customFormat="1" ht="15" customHeight="1" x14ac:dyDescent="0.3">
      <c r="A1952" s="3" t="s">
        <v>352</v>
      </c>
      <c r="B1952" s="3" t="s">
        <v>353</v>
      </c>
      <c r="C1952" s="3" t="s">
        <v>517</v>
      </c>
      <c r="D1952" s="3" t="s">
        <v>518</v>
      </c>
      <c r="E1952" s="4">
        <v>24</v>
      </c>
      <c r="F1952" s="4">
        <v>38</v>
      </c>
      <c r="G1952" s="3" t="s">
        <v>1092</v>
      </c>
      <c r="H1952" s="3" t="s">
        <v>1260</v>
      </c>
      <c r="I1952" s="3" t="s">
        <v>37719</v>
      </c>
      <c r="J1952" s="3" t="s">
        <v>5665</v>
      </c>
    </row>
    <row r="1953" spans="1:10" s="6" customFormat="1" ht="15" customHeight="1" x14ac:dyDescent="0.3">
      <c r="A1953" s="3" t="s">
        <v>352</v>
      </c>
      <c r="B1953" s="3" t="s">
        <v>353</v>
      </c>
      <c r="C1953" s="3" t="s">
        <v>568</v>
      </c>
      <c r="D1953" s="3" t="s">
        <v>569</v>
      </c>
      <c r="E1953" s="4">
        <v>24</v>
      </c>
      <c r="F1953" s="4">
        <v>42</v>
      </c>
      <c r="G1953" s="3" t="s">
        <v>1092</v>
      </c>
      <c r="H1953" s="3" t="s">
        <v>1302</v>
      </c>
      <c r="I1953" s="3" t="s">
        <v>37719</v>
      </c>
      <c r="J1953" s="3" t="s">
        <v>5665</v>
      </c>
    </row>
    <row r="1954" spans="1:10" s="6" customFormat="1" ht="15" customHeight="1" x14ac:dyDescent="0.3">
      <c r="A1954" s="3" t="s">
        <v>352</v>
      </c>
      <c r="B1954" s="3" t="s">
        <v>353</v>
      </c>
      <c r="C1954" s="3" t="s">
        <v>42</v>
      </c>
      <c r="D1954" s="3" t="s">
        <v>43</v>
      </c>
      <c r="E1954" s="4">
        <v>24</v>
      </c>
      <c r="F1954" s="4">
        <v>2</v>
      </c>
      <c r="G1954" s="3" t="s">
        <v>1092</v>
      </c>
      <c r="H1954" s="3" t="s">
        <v>686</v>
      </c>
      <c r="I1954" s="3" t="s">
        <v>37719</v>
      </c>
      <c r="J1954" s="3" t="s">
        <v>5713</v>
      </c>
    </row>
    <row r="1955" spans="1:10" s="6" customFormat="1" ht="15" customHeight="1" x14ac:dyDescent="0.3">
      <c r="A1955" s="3" t="s">
        <v>352</v>
      </c>
      <c r="B1955" s="3" t="s">
        <v>353</v>
      </c>
      <c r="C1955" s="3" t="s">
        <v>25</v>
      </c>
      <c r="D1955" s="3" t="s">
        <v>26</v>
      </c>
      <c r="E1955" s="4">
        <v>24</v>
      </c>
      <c r="F1955" s="4">
        <v>1</v>
      </c>
      <c r="G1955" s="3" t="s">
        <v>1092</v>
      </c>
      <c r="H1955" s="3" t="s">
        <v>623</v>
      </c>
      <c r="I1955" s="3" t="s">
        <v>37719</v>
      </c>
      <c r="J1955" s="3" t="s">
        <v>5713</v>
      </c>
    </row>
    <row r="1956" spans="1:10" s="6" customFormat="1" ht="15" customHeight="1" x14ac:dyDescent="0.3">
      <c r="A1956" s="3" t="s">
        <v>352</v>
      </c>
      <c r="B1956" s="3" t="s">
        <v>353</v>
      </c>
      <c r="C1956" s="3" t="s">
        <v>568</v>
      </c>
      <c r="D1956" s="3" t="s">
        <v>569</v>
      </c>
      <c r="E1956" s="4">
        <v>24</v>
      </c>
      <c r="F1956" s="4">
        <v>42</v>
      </c>
      <c r="G1956" s="3" t="s">
        <v>1092</v>
      </c>
      <c r="H1956" s="3" t="s">
        <v>1302</v>
      </c>
      <c r="I1956" s="3" t="s">
        <v>37719</v>
      </c>
      <c r="J1956" s="3" t="s">
        <v>5672</v>
      </c>
    </row>
    <row r="1957" spans="1:10" s="6" customFormat="1" ht="15" customHeight="1" x14ac:dyDescent="0.3">
      <c r="A1957" s="3" t="s">
        <v>352</v>
      </c>
      <c r="B1957" s="3" t="s">
        <v>353</v>
      </c>
      <c r="C1957" s="3" t="s">
        <v>448</v>
      </c>
      <c r="D1957" s="3" t="s">
        <v>449</v>
      </c>
      <c r="E1957" s="4">
        <v>24</v>
      </c>
      <c r="F1957" s="4">
        <v>32</v>
      </c>
      <c r="G1957" s="3" t="s">
        <v>1092</v>
      </c>
      <c r="H1957" s="3" t="s">
        <v>1201</v>
      </c>
      <c r="I1957" s="3" t="s">
        <v>37719</v>
      </c>
      <c r="J1957" s="3" t="s">
        <v>5672</v>
      </c>
    </row>
    <row r="1958" spans="1:10" s="6" customFormat="1" ht="15" customHeight="1" x14ac:dyDescent="0.3">
      <c r="A1958" s="3" t="s">
        <v>352</v>
      </c>
      <c r="B1958" s="3" t="s">
        <v>353</v>
      </c>
      <c r="C1958" s="3" t="s">
        <v>440</v>
      </c>
      <c r="D1958" s="3" t="s">
        <v>441</v>
      </c>
      <c r="E1958" s="4">
        <v>24</v>
      </c>
      <c r="F1958" s="4">
        <v>31</v>
      </c>
      <c r="G1958" s="3" t="s">
        <v>1092</v>
      </c>
      <c r="H1958" s="3" t="s">
        <v>1199</v>
      </c>
      <c r="I1958" s="3" t="s">
        <v>37719</v>
      </c>
      <c r="J1958" s="3" t="s">
        <v>5672</v>
      </c>
    </row>
    <row r="1959" spans="1:10" s="6" customFormat="1" ht="15" customHeight="1" x14ac:dyDescent="0.3">
      <c r="A1959" s="3" t="s">
        <v>352</v>
      </c>
      <c r="B1959" s="3" t="s">
        <v>353</v>
      </c>
      <c r="C1959" s="3" t="s">
        <v>389</v>
      </c>
      <c r="D1959" s="3" t="s">
        <v>390</v>
      </c>
      <c r="E1959" s="4">
        <v>24</v>
      </c>
      <c r="F1959" s="4">
        <v>27</v>
      </c>
      <c r="G1959" s="3" t="s">
        <v>1092</v>
      </c>
      <c r="H1959" s="3" t="s">
        <v>1127</v>
      </c>
      <c r="I1959" s="3" t="s">
        <v>37719</v>
      </c>
      <c r="J1959" s="3" t="s">
        <v>5672</v>
      </c>
    </row>
    <row r="1960" spans="1:10" s="6" customFormat="1" ht="15" customHeight="1" x14ac:dyDescent="0.3">
      <c r="A1960" s="3" t="s">
        <v>352</v>
      </c>
      <c r="B1960" s="3" t="s">
        <v>353</v>
      </c>
      <c r="C1960" s="3" t="s">
        <v>307</v>
      </c>
      <c r="D1960" s="3" t="s">
        <v>308</v>
      </c>
      <c r="E1960" s="4">
        <v>24</v>
      </c>
      <c r="F1960" s="4">
        <v>21</v>
      </c>
      <c r="G1960" s="3" t="s">
        <v>1092</v>
      </c>
      <c r="H1960" s="3" t="s">
        <v>1051</v>
      </c>
      <c r="I1960" s="3" t="s">
        <v>37719</v>
      </c>
      <c r="J1960" s="3" t="s">
        <v>5672</v>
      </c>
    </row>
    <row r="1961" spans="1:10" s="6" customFormat="1" ht="15" customHeight="1" x14ac:dyDescent="0.3">
      <c r="A1961" s="3" t="s">
        <v>352</v>
      </c>
      <c r="B1961" s="3" t="s">
        <v>353</v>
      </c>
      <c r="C1961" s="3" t="s">
        <v>295</v>
      </c>
      <c r="D1961" s="3" t="s">
        <v>296</v>
      </c>
      <c r="E1961" s="4">
        <v>24</v>
      </c>
      <c r="F1961" s="4">
        <v>20</v>
      </c>
      <c r="G1961" s="3" t="s">
        <v>1092</v>
      </c>
      <c r="H1961" s="3" t="s">
        <v>1028</v>
      </c>
      <c r="I1961" s="3" t="s">
        <v>37719</v>
      </c>
      <c r="J1961" s="3" t="s">
        <v>5672</v>
      </c>
    </row>
    <row r="1962" spans="1:10" s="6" customFormat="1" ht="15" customHeight="1" x14ac:dyDescent="0.3">
      <c r="A1962" s="3" t="s">
        <v>352</v>
      </c>
      <c r="B1962" s="3" t="s">
        <v>353</v>
      </c>
      <c r="C1962" s="3" t="s">
        <v>272</v>
      </c>
      <c r="D1962" s="3" t="s">
        <v>273</v>
      </c>
      <c r="E1962" s="4">
        <v>24</v>
      </c>
      <c r="F1962" s="4">
        <v>18</v>
      </c>
      <c r="G1962" s="3" t="s">
        <v>1092</v>
      </c>
      <c r="H1962" s="3" t="s">
        <v>1009</v>
      </c>
      <c r="I1962" s="3" t="s">
        <v>37719</v>
      </c>
      <c r="J1962" s="3" t="s">
        <v>5672</v>
      </c>
    </row>
    <row r="1963" spans="1:10" s="6" customFormat="1" ht="15" customHeight="1" x14ac:dyDescent="0.3">
      <c r="A1963" s="3" t="s">
        <v>352</v>
      </c>
      <c r="B1963" s="3" t="s">
        <v>353</v>
      </c>
      <c r="C1963" s="3" t="s">
        <v>246</v>
      </c>
      <c r="D1963" s="3" t="s">
        <v>247</v>
      </c>
      <c r="E1963" s="4">
        <v>24</v>
      </c>
      <c r="F1963" s="4">
        <v>16</v>
      </c>
      <c r="G1963" s="3" t="s">
        <v>1092</v>
      </c>
      <c r="H1963" s="3" t="s">
        <v>989</v>
      </c>
      <c r="I1963" s="3" t="s">
        <v>37719</v>
      </c>
      <c r="J1963" s="3" t="s">
        <v>5672</v>
      </c>
    </row>
    <row r="1964" spans="1:10" s="6" customFormat="1" ht="15" customHeight="1" x14ac:dyDescent="0.3">
      <c r="A1964" s="3" t="s">
        <v>352</v>
      </c>
      <c r="B1964" s="3" t="s">
        <v>353</v>
      </c>
      <c r="C1964" s="3" t="s">
        <v>219</v>
      </c>
      <c r="D1964" s="3" t="s">
        <v>220</v>
      </c>
      <c r="E1964" s="4">
        <v>24</v>
      </c>
      <c r="F1964" s="4">
        <v>14</v>
      </c>
      <c r="G1964" s="3" t="s">
        <v>1092</v>
      </c>
      <c r="H1964" s="3" t="s">
        <v>977</v>
      </c>
      <c r="I1964" s="3" t="s">
        <v>37719</v>
      </c>
      <c r="J1964" s="3" t="s">
        <v>5672</v>
      </c>
    </row>
    <row r="1965" spans="1:10" s="6" customFormat="1" ht="15" customHeight="1" x14ac:dyDescent="0.3">
      <c r="A1965" s="3" t="s">
        <v>352</v>
      </c>
      <c r="B1965" s="3" t="s">
        <v>353</v>
      </c>
      <c r="C1965" s="3" t="s">
        <v>204</v>
      </c>
      <c r="D1965" s="3" t="s">
        <v>205</v>
      </c>
      <c r="E1965" s="4">
        <v>24</v>
      </c>
      <c r="F1965" s="4">
        <v>13</v>
      </c>
      <c r="G1965" s="3" t="s">
        <v>1092</v>
      </c>
      <c r="H1965" s="3" t="s">
        <v>956</v>
      </c>
      <c r="I1965" s="3" t="s">
        <v>37719</v>
      </c>
      <c r="J1965" s="3" t="s">
        <v>5672</v>
      </c>
    </row>
    <row r="1966" spans="1:10" s="6" customFormat="1" ht="15" customHeight="1" x14ac:dyDescent="0.3">
      <c r="A1966" s="3" t="s">
        <v>352</v>
      </c>
      <c r="B1966" s="3" t="s">
        <v>353</v>
      </c>
      <c r="C1966" s="3" t="s">
        <v>189</v>
      </c>
      <c r="D1966" s="3" t="s">
        <v>190</v>
      </c>
      <c r="E1966" s="4">
        <v>24</v>
      </c>
      <c r="F1966" s="4">
        <v>12</v>
      </c>
      <c r="G1966" s="3" t="s">
        <v>1092</v>
      </c>
      <c r="H1966" s="3" t="s">
        <v>948</v>
      </c>
      <c r="I1966" s="3" t="s">
        <v>37719</v>
      </c>
      <c r="J1966" s="3" t="s">
        <v>5672</v>
      </c>
    </row>
    <row r="1967" spans="1:10" s="6" customFormat="1" ht="15" customHeight="1" x14ac:dyDescent="0.3">
      <c r="A1967" s="3" t="s">
        <v>352</v>
      </c>
      <c r="B1967" s="3" t="s">
        <v>353</v>
      </c>
      <c r="C1967" s="3" t="s">
        <v>389</v>
      </c>
      <c r="D1967" s="3" t="s">
        <v>390</v>
      </c>
      <c r="E1967" s="4">
        <v>24</v>
      </c>
      <c r="F1967" s="4">
        <v>27</v>
      </c>
      <c r="G1967" s="3" t="s">
        <v>1092</v>
      </c>
      <c r="H1967" s="3" t="s">
        <v>1127</v>
      </c>
      <c r="I1967" s="3" t="s">
        <v>37719</v>
      </c>
      <c r="J1967" s="3" t="s">
        <v>5614</v>
      </c>
    </row>
    <row r="1968" spans="1:10" s="6" customFormat="1" ht="15" customHeight="1" x14ac:dyDescent="0.3">
      <c r="A1968" s="3" t="s">
        <v>352</v>
      </c>
      <c r="B1968" s="3" t="s">
        <v>353</v>
      </c>
      <c r="C1968" s="3" t="s">
        <v>173</v>
      </c>
      <c r="D1968" s="3" t="s">
        <v>174</v>
      </c>
      <c r="E1968" s="4">
        <v>24</v>
      </c>
      <c r="F1968" s="4">
        <v>11</v>
      </c>
      <c r="G1968" s="3" t="s">
        <v>1092</v>
      </c>
      <c r="H1968" s="3" t="s">
        <v>867</v>
      </c>
      <c r="I1968" s="3" t="s">
        <v>37719</v>
      </c>
      <c r="J1968" s="3" t="s">
        <v>5672</v>
      </c>
    </row>
    <row r="1969" spans="1:10" s="6" customFormat="1" ht="15" customHeight="1" x14ac:dyDescent="0.3">
      <c r="A1969" s="3" t="s">
        <v>352</v>
      </c>
      <c r="B1969" s="3" t="s">
        <v>353</v>
      </c>
      <c r="C1969" s="3" t="s">
        <v>128</v>
      </c>
      <c r="D1969" s="3" t="s">
        <v>129</v>
      </c>
      <c r="E1969" s="4">
        <v>24</v>
      </c>
      <c r="F1969" s="4">
        <v>8</v>
      </c>
      <c r="G1969" s="3" t="s">
        <v>1092</v>
      </c>
      <c r="H1969" s="3" t="s">
        <v>803</v>
      </c>
      <c r="I1969" s="3" t="s">
        <v>37719</v>
      </c>
      <c r="J1969" s="3" t="s">
        <v>5672</v>
      </c>
    </row>
    <row r="1970" spans="1:10" s="6" customFormat="1" ht="15" customHeight="1" x14ac:dyDescent="0.3">
      <c r="A1970" s="3" t="s">
        <v>352</v>
      </c>
      <c r="B1970" s="3" t="s">
        <v>353</v>
      </c>
      <c r="C1970" s="3" t="s">
        <v>112</v>
      </c>
      <c r="D1970" s="3" t="s">
        <v>113</v>
      </c>
      <c r="E1970" s="4">
        <v>24</v>
      </c>
      <c r="F1970" s="4">
        <v>7</v>
      </c>
      <c r="G1970" s="3" t="s">
        <v>1092</v>
      </c>
      <c r="H1970" s="3" t="s">
        <v>749</v>
      </c>
      <c r="I1970" s="3" t="s">
        <v>37719</v>
      </c>
      <c r="J1970" s="3" t="s">
        <v>5672</v>
      </c>
    </row>
    <row r="1971" spans="1:10" s="6" customFormat="1" ht="15" customHeight="1" x14ac:dyDescent="0.3">
      <c r="A1971" s="3" t="s">
        <v>366</v>
      </c>
      <c r="B1971" s="3" t="s">
        <v>367</v>
      </c>
      <c r="C1971" s="3" t="s">
        <v>581</v>
      </c>
      <c r="D1971" s="3" t="s">
        <v>582</v>
      </c>
      <c r="E1971" s="4">
        <v>25</v>
      </c>
      <c r="F1971" s="4">
        <v>43</v>
      </c>
      <c r="G1971" s="3" t="s">
        <v>1110</v>
      </c>
      <c r="H1971" s="3" t="s">
        <v>1321</v>
      </c>
      <c r="I1971" s="3" t="s">
        <v>37719</v>
      </c>
      <c r="J1971" s="3" t="s">
        <v>37721</v>
      </c>
    </row>
    <row r="1972" spans="1:10" s="6" customFormat="1" ht="15" customHeight="1" x14ac:dyDescent="0.3">
      <c r="A1972" s="3" t="s">
        <v>366</v>
      </c>
      <c r="B1972" s="3" t="s">
        <v>367</v>
      </c>
      <c r="C1972" s="3" t="s">
        <v>25</v>
      </c>
      <c r="D1972" s="3" t="s">
        <v>26</v>
      </c>
      <c r="E1972" s="4">
        <v>25</v>
      </c>
      <c r="F1972" s="4">
        <v>1</v>
      </c>
      <c r="G1972" s="3" t="s">
        <v>1110</v>
      </c>
      <c r="H1972" s="3" t="s">
        <v>623</v>
      </c>
      <c r="I1972" s="3" t="s">
        <v>37719</v>
      </c>
      <c r="J1972" s="3" t="s">
        <v>5554</v>
      </c>
    </row>
    <row r="1973" spans="1:10" s="6" customFormat="1" ht="15" customHeight="1" x14ac:dyDescent="0.3">
      <c r="A1973" s="3" t="s">
        <v>366</v>
      </c>
      <c r="B1973" s="3" t="s">
        <v>367</v>
      </c>
      <c r="C1973" s="3" t="s">
        <v>42</v>
      </c>
      <c r="D1973" s="3" t="s">
        <v>43</v>
      </c>
      <c r="E1973" s="4">
        <v>25</v>
      </c>
      <c r="F1973" s="4">
        <v>2</v>
      </c>
      <c r="G1973" s="3" t="s">
        <v>1110</v>
      </c>
      <c r="H1973" s="3" t="s">
        <v>686</v>
      </c>
      <c r="I1973" s="3" t="s">
        <v>37719</v>
      </c>
      <c r="J1973" s="3" t="s">
        <v>5554</v>
      </c>
    </row>
    <row r="1974" spans="1:10" s="6" customFormat="1" ht="15" customHeight="1" x14ac:dyDescent="0.3">
      <c r="A1974" s="3" t="s">
        <v>366</v>
      </c>
      <c r="B1974" s="3" t="s">
        <v>367</v>
      </c>
      <c r="C1974" s="3" t="s">
        <v>57</v>
      </c>
      <c r="D1974" s="3" t="s">
        <v>58</v>
      </c>
      <c r="E1974" s="4">
        <v>25</v>
      </c>
      <c r="F1974" s="4">
        <v>3</v>
      </c>
      <c r="G1974" s="3" t="s">
        <v>1110</v>
      </c>
      <c r="H1974" s="3" t="s">
        <v>705</v>
      </c>
      <c r="I1974" s="3" t="s">
        <v>37719</v>
      </c>
      <c r="J1974" s="3" t="s">
        <v>5554</v>
      </c>
    </row>
    <row r="1975" spans="1:10" s="6" customFormat="1" ht="15" customHeight="1" x14ac:dyDescent="0.3">
      <c r="A1975" s="3" t="s">
        <v>366</v>
      </c>
      <c r="B1975" s="3" t="s">
        <v>367</v>
      </c>
      <c r="C1975" s="3" t="s">
        <v>71</v>
      </c>
      <c r="D1975" s="3" t="s">
        <v>72</v>
      </c>
      <c r="E1975" s="4">
        <v>25</v>
      </c>
      <c r="F1975" s="4">
        <v>4</v>
      </c>
      <c r="G1975" s="3" t="s">
        <v>1110</v>
      </c>
      <c r="H1975" s="3" t="s">
        <v>718</v>
      </c>
      <c r="I1975" s="3" t="s">
        <v>37719</v>
      </c>
      <c r="J1975" s="3" t="s">
        <v>5554</v>
      </c>
    </row>
    <row r="1976" spans="1:10" s="6" customFormat="1" ht="15" customHeight="1" x14ac:dyDescent="0.3">
      <c r="A1976" s="3" t="s">
        <v>366</v>
      </c>
      <c r="B1976" s="3" t="s">
        <v>367</v>
      </c>
      <c r="C1976" s="3" t="s">
        <v>86</v>
      </c>
      <c r="D1976" s="3" t="s">
        <v>87</v>
      </c>
      <c r="E1976" s="4">
        <v>25</v>
      </c>
      <c r="F1976" s="4">
        <v>5</v>
      </c>
      <c r="G1976" s="3" t="s">
        <v>1110</v>
      </c>
      <c r="H1976" s="3" t="s">
        <v>731</v>
      </c>
      <c r="I1976" s="3" t="s">
        <v>37719</v>
      </c>
      <c r="J1976" s="3" t="s">
        <v>5554</v>
      </c>
    </row>
    <row r="1977" spans="1:10" s="6" customFormat="1" ht="15" customHeight="1" x14ac:dyDescent="0.3">
      <c r="A1977" s="3" t="s">
        <v>352</v>
      </c>
      <c r="B1977" s="3" t="s">
        <v>353</v>
      </c>
      <c r="C1977" s="3" t="s">
        <v>86</v>
      </c>
      <c r="D1977" s="3" t="s">
        <v>87</v>
      </c>
      <c r="E1977" s="4">
        <v>24</v>
      </c>
      <c r="F1977" s="4">
        <v>5</v>
      </c>
      <c r="G1977" s="3" t="s">
        <v>1092</v>
      </c>
      <c r="H1977" s="3" t="s">
        <v>731</v>
      </c>
      <c r="I1977" s="3" t="s">
        <v>37719</v>
      </c>
      <c r="J1977" s="3" t="s">
        <v>5672</v>
      </c>
    </row>
    <row r="1978" spans="1:10" s="6" customFormat="1" ht="15" customHeight="1" x14ac:dyDescent="0.3">
      <c r="A1978" s="3" t="s">
        <v>352</v>
      </c>
      <c r="B1978" s="3" t="s">
        <v>353</v>
      </c>
      <c r="C1978" s="3" t="s">
        <v>71</v>
      </c>
      <c r="D1978" s="3" t="s">
        <v>72</v>
      </c>
      <c r="E1978" s="4">
        <v>24</v>
      </c>
      <c r="F1978" s="4">
        <v>4</v>
      </c>
      <c r="G1978" s="3" t="s">
        <v>1092</v>
      </c>
      <c r="H1978" s="3" t="s">
        <v>718</v>
      </c>
      <c r="I1978" s="3" t="s">
        <v>37719</v>
      </c>
      <c r="J1978" s="3" t="s">
        <v>5672</v>
      </c>
    </row>
    <row r="1979" spans="1:10" s="6" customFormat="1" ht="15" customHeight="1" x14ac:dyDescent="0.3">
      <c r="A1979" s="3" t="s">
        <v>352</v>
      </c>
      <c r="B1979" s="3" t="s">
        <v>353</v>
      </c>
      <c r="C1979" s="3" t="s">
        <v>57</v>
      </c>
      <c r="D1979" s="3" t="s">
        <v>58</v>
      </c>
      <c r="E1979" s="4">
        <v>24</v>
      </c>
      <c r="F1979" s="4">
        <v>3</v>
      </c>
      <c r="G1979" s="3" t="s">
        <v>1092</v>
      </c>
      <c r="H1979" s="3" t="s">
        <v>705</v>
      </c>
      <c r="I1979" s="3" t="s">
        <v>37719</v>
      </c>
      <c r="J1979" s="3" t="s">
        <v>5672</v>
      </c>
    </row>
    <row r="1980" spans="1:10" s="6" customFormat="1" ht="15" customHeight="1" x14ac:dyDescent="0.3">
      <c r="A1980" s="3" t="s">
        <v>352</v>
      </c>
      <c r="B1980" s="3" t="s">
        <v>353</v>
      </c>
      <c r="C1980" s="3" t="s">
        <v>42</v>
      </c>
      <c r="D1980" s="3" t="s">
        <v>43</v>
      </c>
      <c r="E1980" s="4">
        <v>24</v>
      </c>
      <c r="F1980" s="4">
        <v>2</v>
      </c>
      <c r="G1980" s="3" t="s">
        <v>1092</v>
      </c>
      <c r="H1980" s="3" t="s">
        <v>686</v>
      </c>
      <c r="I1980" s="3" t="s">
        <v>37719</v>
      </c>
      <c r="J1980" s="3" t="s">
        <v>5672</v>
      </c>
    </row>
    <row r="1981" spans="1:10" s="6" customFormat="1" ht="15" customHeight="1" x14ac:dyDescent="0.3">
      <c r="A1981" s="3" t="s">
        <v>352</v>
      </c>
      <c r="B1981" s="3" t="s">
        <v>353</v>
      </c>
      <c r="C1981" s="3" t="s">
        <v>25</v>
      </c>
      <c r="D1981" s="3" t="s">
        <v>26</v>
      </c>
      <c r="E1981" s="4">
        <v>24</v>
      </c>
      <c r="F1981" s="4">
        <v>1</v>
      </c>
      <c r="G1981" s="3" t="s">
        <v>1092</v>
      </c>
      <c r="H1981" s="3" t="s">
        <v>623</v>
      </c>
      <c r="I1981" s="3" t="s">
        <v>37719</v>
      </c>
      <c r="J1981" s="3" t="s">
        <v>5672</v>
      </c>
    </row>
    <row r="1982" spans="1:10" s="6" customFormat="1" ht="15" customHeight="1" x14ac:dyDescent="0.3">
      <c r="A1982" s="3" t="s">
        <v>352</v>
      </c>
      <c r="B1982" s="3" t="s">
        <v>353</v>
      </c>
      <c r="C1982" s="3" t="s">
        <v>158</v>
      </c>
      <c r="D1982" s="3" t="s">
        <v>159</v>
      </c>
      <c r="E1982" s="4">
        <v>24</v>
      </c>
      <c r="F1982" s="4">
        <v>10</v>
      </c>
      <c r="G1982" s="3" t="s">
        <v>1092</v>
      </c>
      <c r="H1982" s="3" t="s">
        <v>854</v>
      </c>
      <c r="I1982" s="3" t="s">
        <v>37719</v>
      </c>
      <c r="J1982" s="3" t="s">
        <v>5672</v>
      </c>
    </row>
    <row r="1983" spans="1:10" s="6" customFormat="1" ht="15" customHeight="1" x14ac:dyDescent="0.3">
      <c r="A1983" s="3" t="s">
        <v>352</v>
      </c>
      <c r="B1983" s="3" t="s">
        <v>353</v>
      </c>
      <c r="C1983" s="3" t="s">
        <v>57</v>
      </c>
      <c r="D1983" s="3" t="s">
        <v>58</v>
      </c>
      <c r="E1983" s="4">
        <v>24</v>
      </c>
      <c r="F1983" s="4">
        <v>3</v>
      </c>
      <c r="G1983" s="3" t="s">
        <v>1092</v>
      </c>
      <c r="H1983" s="3" t="s">
        <v>705</v>
      </c>
      <c r="I1983" s="3" t="s">
        <v>37719</v>
      </c>
      <c r="J1983" s="3" t="s">
        <v>5713</v>
      </c>
    </row>
    <row r="1984" spans="1:10" s="6" customFormat="1" ht="15" customHeight="1" x14ac:dyDescent="0.3">
      <c r="A1984" s="3" t="s">
        <v>352</v>
      </c>
      <c r="B1984" s="3" t="s">
        <v>353</v>
      </c>
      <c r="C1984" s="3" t="s">
        <v>376</v>
      </c>
      <c r="D1984" s="3" t="s">
        <v>377</v>
      </c>
      <c r="E1984" s="4">
        <v>24</v>
      </c>
      <c r="F1984" s="4">
        <v>26</v>
      </c>
      <c r="G1984" s="3" t="s">
        <v>1092</v>
      </c>
      <c r="H1984" s="3" t="s">
        <v>1119</v>
      </c>
      <c r="I1984" s="3" t="s">
        <v>37719</v>
      </c>
      <c r="J1984" s="3" t="s">
        <v>5614</v>
      </c>
    </row>
    <row r="1985" spans="1:10" s="6" customFormat="1" ht="15" customHeight="1" x14ac:dyDescent="0.3">
      <c r="A1985" s="3" t="s">
        <v>352</v>
      </c>
      <c r="B1985" s="3" t="s">
        <v>353</v>
      </c>
      <c r="C1985" s="3" t="s">
        <v>337</v>
      </c>
      <c r="D1985" s="3" t="s">
        <v>338</v>
      </c>
      <c r="E1985" s="4">
        <v>24</v>
      </c>
      <c r="F1985" s="4">
        <v>23</v>
      </c>
      <c r="G1985" s="3" t="s">
        <v>1092</v>
      </c>
      <c r="H1985" s="3" t="s">
        <v>1068</v>
      </c>
      <c r="I1985" s="3" t="s">
        <v>37719</v>
      </c>
      <c r="J1985" s="3" t="s">
        <v>5614</v>
      </c>
    </row>
    <row r="1986" spans="1:10" s="6" customFormat="1" ht="15" customHeight="1" x14ac:dyDescent="0.3">
      <c r="A1986" s="3" t="s">
        <v>352</v>
      </c>
      <c r="B1986" s="3" t="s">
        <v>353</v>
      </c>
      <c r="C1986" s="3" t="s">
        <v>376</v>
      </c>
      <c r="D1986" s="3" t="s">
        <v>377</v>
      </c>
      <c r="E1986" s="4">
        <v>24</v>
      </c>
      <c r="F1986" s="4">
        <v>26</v>
      </c>
      <c r="G1986" s="3" t="s">
        <v>1092</v>
      </c>
      <c r="H1986" s="3" t="s">
        <v>1119</v>
      </c>
      <c r="I1986" s="3" t="s">
        <v>37719</v>
      </c>
      <c r="J1986" s="3" t="s">
        <v>5554</v>
      </c>
    </row>
    <row r="1987" spans="1:10" s="6" customFormat="1" ht="15" customHeight="1" x14ac:dyDescent="0.3">
      <c r="A1987" s="3" t="s">
        <v>352</v>
      </c>
      <c r="B1987" s="3" t="s">
        <v>353</v>
      </c>
      <c r="C1987" s="3" t="s">
        <v>366</v>
      </c>
      <c r="D1987" s="3" t="s">
        <v>367</v>
      </c>
      <c r="E1987" s="4">
        <v>24</v>
      </c>
      <c r="F1987" s="4">
        <v>25</v>
      </c>
      <c r="G1987" s="3" t="s">
        <v>1092</v>
      </c>
      <c r="H1987" s="3" t="s">
        <v>1110</v>
      </c>
      <c r="I1987" s="3" t="s">
        <v>37719</v>
      </c>
      <c r="J1987" s="3" t="s">
        <v>5554</v>
      </c>
    </row>
    <row r="1988" spans="1:10" s="6" customFormat="1" ht="15" customHeight="1" x14ac:dyDescent="0.3">
      <c r="A1988" s="3" t="s">
        <v>352</v>
      </c>
      <c r="B1988" s="3" t="s">
        <v>353</v>
      </c>
      <c r="C1988" s="3" t="s">
        <v>322</v>
      </c>
      <c r="D1988" s="3" t="s">
        <v>323</v>
      </c>
      <c r="E1988" s="4">
        <v>24</v>
      </c>
      <c r="F1988" s="4">
        <v>22</v>
      </c>
      <c r="G1988" s="3" t="s">
        <v>1092</v>
      </c>
      <c r="H1988" s="3" t="s">
        <v>1065</v>
      </c>
      <c r="I1988" s="3" t="s">
        <v>37719</v>
      </c>
      <c r="J1988" s="3" t="s">
        <v>5554</v>
      </c>
    </row>
    <row r="1989" spans="1:10" s="6" customFormat="1" ht="15" customHeight="1" x14ac:dyDescent="0.3">
      <c r="A1989" s="3" t="s">
        <v>352</v>
      </c>
      <c r="B1989" s="3" t="s">
        <v>353</v>
      </c>
      <c r="C1989" s="3" t="s">
        <v>307</v>
      </c>
      <c r="D1989" s="3" t="s">
        <v>308</v>
      </c>
      <c r="E1989" s="4">
        <v>24</v>
      </c>
      <c r="F1989" s="4">
        <v>21</v>
      </c>
      <c r="G1989" s="3" t="s">
        <v>1092</v>
      </c>
      <c r="H1989" s="3" t="s">
        <v>1051</v>
      </c>
      <c r="I1989" s="3" t="s">
        <v>37719</v>
      </c>
      <c r="J1989" s="3" t="s">
        <v>5554</v>
      </c>
    </row>
    <row r="1990" spans="1:10" s="6" customFormat="1" ht="15" customHeight="1" x14ac:dyDescent="0.3">
      <c r="A1990" s="3" t="s">
        <v>352</v>
      </c>
      <c r="B1990" s="3" t="s">
        <v>353</v>
      </c>
      <c r="C1990" s="3" t="s">
        <v>295</v>
      </c>
      <c r="D1990" s="3" t="s">
        <v>296</v>
      </c>
      <c r="E1990" s="4">
        <v>24</v>
      </c>
      <c r="F1990" s="4">
        <v>20</v>
      </c>
      <c r="G1990" s="3" t="s">
        <v>1092</v>
      </c>
      <c r="H1990" s="3" t="s">
        <v>1028</v>
      </c>
      <c r="I1990" s="3" t="s">
        <v>37719</v>
      </c>
      <c r="J1990" s="3" t="s">
        <v>5554</v>
      </c>
    </row>
    <row r="1991" spans="1:10" s="6" customFormat="1" ht="15" customHeight="1" x14ac:dyDescent="0.3">
      <c r="A1991" s="3" t="s">
        <v>352</v>
      </c>
      <c r="B1991" s="3" t="s">
        <v>353</v>
      </c>
      <c r="C1991" s="3" t="s">
        <v>283</v>
      </c>
      <c r="D1991" s="3" t="s">
        <v>284</v>
      </c>
      <c r="E1991" s="4">
        <v>24</v>
      </c>
      <c r="F1991" s="4">
        <v>19</v>
      </c>
      <c r="G1991" s="3" t="s">
        <v>1092</v>
      </c>
      <c r="H1991" s="3" t="s">
        <v>1019</v>
      </c>
      <c r="I1991" s="3" t="s">
        <v>37719</v>
      </c>
      <c r="J1991" s="3" t="s">
        <v>5554</v>
      </c>
    </row>
    <row r="1992" spans="1:10" s="6" customFormat="1" ht="15" customHeight="1" x14ac:dyDescent="0.3">
      <c r="A1992" s="3" t="s">
        <v>352</v>
      </c>
      <c r="B1992" s="3" t="s">
        <v>353</v>
      </c>
      <c r="C1992" s="3" t="s">
        <v>272</v>
      </c>
      <c r="D1992" s="3" t="s">
        <v>273</v>
      </c>
      <c r="E1992" s="4">
        <v>24</v>
      </c>
      <c r="F1992" s="4">
        <v>18</v>
      </c>
      <c r="G1992" s="3" t="s">
        <v>1092</v>
      </c>
      <c r="H1992" s="3" t="s">
        <v>1009</v>
      </c>
      <c r="I1992" s="3" t="s">
        <v>37719</v>
      </c>
      <c r="J1992" s="3" t="s">
        <v>5554</v>
      </c>
    </row>
    <row r="1993" spans="1:10" s="6" customFormat="1" ht="15" customHeight="1" x14ac:dyDescent="0.3">
      <c r="A1993" s="3" t="s">
        <v>352</v>
      </c>
      <c r="B1993" s="3" t="s">
        <v>353</v>
      </c>
      <c r="C1993" s="3" t="s">
        <v>260</v>
      </c>
      <c r="D1993" s="3" t="s">
        <v>261</v>
      </c>
      <c r="E1993" s="4">
        <v>24</v>
      </c>
      <c r="F1993" s="4">
        <v>17</v>
      </c>
      <c r="G1993" s="3" t="s">
        <v>1092</v>
      </c>
      <c r="H1993" s="3" t="s">
        <v>1005</v>
      </c>
      <c r="I1993" s="3" t="s">
        <v>37719</v>
      </c>
      <c r="J1993" s="3" t="s">
        <v>5554</v>
      </c>
    </row>
    <row r="1994" spans="1:10" s="6" customFormat="1" ht="15" customHeight="1" x14ac:dyDescent="0.3">
      <c r="A1994" s="3" t="s">
        <v>352</v>
      </c>
      <c r="B1994" s="3" t="s">
        <v>353</v>
      </c>
      <c r="C1994" s="3" t="s">
        <v>246</v>
      </c>
      <c r="D1994" s="3" t="s">
        <v>247</v>
      </c>
      <c r="E1994" s="4">
        <v>24</v>
      </c>
      <c r="F1994" s="4">
        <v>16</v>
      </c>
      <c r="G1994" s="3" t="s">
        <v>1092</v>
      </c>
      <c r="H1994" s="3" t="s">
        <v>989</v>
      </c>
      <c r="I1994" s="3" t="s">
        <v>37719</v>
      </c>
      <c r="J1994" s="3" t="s">
        <v>5554</v>
      </c>
    </row>
    <row r="1995" spans="1:10" s="6" customFormat="1" ht="15" customHeight="1" x14ac:dyDescent="0.3">
      <c r="A1995" s="3" t="s">
        <v>352</v>
      </c>
      <c r="B1995" s="3" t="s">
        <v>353</v>
      </c>
      <c r="C1995" s="3" t="s">
        <v>232</v>
      </c>
      <c r="D1995" s="3" t="s">
        <v>233</v>
      </c>
      <c r="E1995" s="4">
        <v>24</v>
      </c>
      <c r="F1995" s="4">
        <v>15</v>
      </c>
      <c r="G1995" s="3" t="s">
        <v>1092</v>
      </c>
      <c r="H1995" s="3" t="s">
        <v>986</v>
      </c>
      <c r="I1995" s="3" t="s">
        <v>37719</v>
      </c>
      <c r="J1995" s="3" t="s">
        <v>5554</v>
      </c>
    </row>
    <row r="1996" spans="1:10" s="6" customFormat="1" ht="15" customHeight="1" x14ac:dyDescent="0.3">
      <c r="A1996" s="3" t="s">
        <v>352</v>
      </c>
      <c r="B1996" s="3" t="s">
        <v>353</v>
      </c>
      <c r="C1996" s="3" t="s">
        <v>219</v>
      </c>
      <c r="D1996" s="3" t="s">
        <v>220</v>
      </c>
      <c r="E1996" s="4">
        <v>24</v>
      </c>
      <c r="F1996" s="4">
        <v>14</v>
      </c>
      <c r="G1996" s="3" t="s">
        <v>1092</v>
      </c>
      <c r="H1996" s="3" t="s">
        <v>977</v>
      </c>
      <c r="I1996" s="3" t="s">
        <v>37719</v>
      </c>
      <c r="J1996" s="3" t="s">
        <v>5554</v>
      </c>
    </row>
    <row r="1997" spans="1:10" s="6" customFormat="1" ht="15" customHeight="1" x14ac:dyDescent="0.3">
      <c r="A1997" s="3" t="s">
        <v>352</v>
      </c>
      <c r="B1997" s="3" t="s">
        <v>353</v>
      </c>
      <c r="C1997" s="3" t="s">
        <v>204</v>
      </c>
      <c r="D1997" s="3" t="s">
        <v>205</v>
      </c>
      <c r="E1997" s="4">
        <v>24</v>
      </c>
      <c r="F1997" s="4">
        <v>13</v>
      </c>
      <c r="G1997" s="3" t="s">
        <v>1092</v>
      </c>
      <c r="H1997" s="3" t="s">
        <v>956</v>
      </c>
      <c r="I1997" s="3" t="s">
        <v>37719</v>
      </c>
      <c r="J1997" s="3" t="s">
        <v>5554</v>
      </c>
    </row>
    <row r="1998" spans="1:10" s="6" customFormat="1" ht="15" customHeight="1" x14ac:dyDescent="0.3">
      <c r="A1998" s="3" t="s">
        <v>352</v>
      </c>
      <c r="B1998" s="3" t="s">
        <v>353</v>
      </c>
      <c r="C1998" s="3" t="s">
        <v>189</v>
      </c>
      <c r="D1998" s="3" t="s">
        <v>190</v>
      </c>
      <c r="E1998" s="4">
        <v>24</v>
      </c>
      <c r="F1998" s="4">
        <v>12</v>
      </c>
      <c r="G1998" s="3" t="s">
        <v>1092</v>
      </c>
      <c r="H1998" s="3" t="s">
        <v>948</v>
      </c>
      <c r="I1998" s="3" t="s">
        <v>37719</v>
      </c>
      <c r="J1998" s="3" t="s">
        <v>5554</v>
      </c>
    </row>
    <row r="1999" spans="1:10" s="6" customFormat="1" ht="15" customHeight="1" x14ac:dyDescent="0.3">
      <c r="A1999" s="3" t="s">
        <v>352</v>
      </c>
      <c r="B1999" s="3" t="s">
        <v>353</v>
      </c>
      <c r="C1999" s="3" t="s">
        <v>173</v>
      </c>
      <c r="D1999" s="3" t="s">
        <v>174</v>
      </c>
      <c r="E1999" s="4">
        <v>24</v>
      </c>
      <c r="F1999" s="4">
        <v>11</v>
      </c>
      <c r="G1999" s="3" t="s">
        <v>1092</v>
      </c>
      <c r="H1999" s="3" t="s">
        <v>867</v>
      </c>
      <c r="I1999" s="3" t="s">
        <v>37719</v>
      </c>
      <c r="J1999" s="3" t="s">
        <v>5554</v>
      </c>
    </row>
    <row r="2000" spans="1:10" s="6" customFormat="1" ht="15" customHeight="1" x14ac:dyDescent="0.3">
      <c r="A2000" s="3" t="s">
        <v>352</v>
      </c>
      <c r="B2000" s="3" t="s">
        <v>353</v>
      </c>
      <c r="C2000" s="3" t="s">
        <v>158</v>
      </c>
      <c r="D2000" s="3" t="s">
        <v>159</v>
      </c>
      <c r="E2000" s="4">
        <v>24</v>
      </c>
      <c r="F2000" s="4">
        <v>10</v>
      </c>
      <c r="G2000" s="3" t="s">
        <v>1092</v>
      </c>
      <c r="H2000" s="3" t="s">
        <v>854</v>
      </c>
      <c r="I2000" s="3" t="s">
        <v>37719</v>
      </c>
      <c r="J2000" s="3" t="s">
        <v>5554</v>
      </c>
    </row>
    <row r="2001" spans="1:10" s="6" customFormat="1" ht="15" customHeight="1" x14ac:dyDescent="0.3">
      <c r="A2001" s="3" t="s">
        <v>352</v>
      </c>
      <c r="B2001" s="3" t="s">
        <v>353</v>
      </c>
      <c r="C2001" s="3" t="s">
        <v>142</v>
      </c>
      <c r="D2001" s="3" t="s">
        <v>143</v>
      </c>
      <c r="E2001" s="4">
        <v>24</v>
      </c>
      <c r="F2001" s="4">
        <v>9</v>
      </c>
      <c r="G2001" s="3" t="s">
        <v>1092</v>
      </c>
      <c r="H2001" s="3" t="s">
        <v>820</v>
      </c>
      <c r="I2001" s="3" t="s">
        <v>37719</v>
      </c>
      <c r="J2001" s="3" t="s">
        <v>5554</v>
      </c>
    </row>
    <row r="2002" spans="1:10" s="6" customFormat="1" ht="15" customHeight="1" x14ac:dyDescent="0.3">
      <c r="A2002" s="3" t="s">
        <v>352</v>
      </c>
      <c r="B2002" s="3" t="s">
        <v>353</v>
      </c>
      <c r="C2002" s="3" t="s">
        <v>128</v>
      </c>
      <c r="D2002" s="3" t="s">
        <v>129</v>
      </c>
      <c r="E2002" s="4">
        <v>24</v>
      </c>
      <c r="F2002" s="4">
        <v>8</v>
      </c>
      <c r="G2002" s="3" t="s">
        <v>1092</v>
      </c>
      <c r="H2002" s="3" t="s">
        <v>803</v>
      </c>
      <c r="I2002" s="3" t="s">
        <v>37719</v>
      </c>
      <c r="J2002" s="3" t="s">
        <v>5554</v>
      </c>
    </row>
    <row r="2003" spans="1:10" s="6" customFormat="1" ht="15" customHeight="1" x14ac:dyDescent="0.3">
      <c r="A2003" s="3" t="s">
        <v>352</v>
      </c>
      <c r="B2003" s="3" t="s">
        <v>353</v>
      </c>
      <c r="C2003" s="3" t="s">
        <v>112</v>
      </c>
      <c r="D2003" s="3" t="s">
        <v>113</v>
      </c>
      <c r="E2003" s="4">
        <v>24</v>
      </c>
      <c r="F2003" s="4">
        <v>7</v>
      </c>
      <c r="G2003" s="3" t="s">
        <v>1092</v>
      </c>
      <c r="H2003" s="3" t="s">
        <v>749</v>
      </c>
      <c r="I2003" s="3" t="s">
        <v>37719</v>
      </c>
      <c r="J2003" s="3" t="s">
        <v>5554</v>
      </c>
    </row>
    <row r="2004" spans="1:10" s="6" customFormat="1" ht="15" customHeight="1" x14ac:dyDescent="0.3">
      <c r="A2004" s="3" t="s">
        <v>352</v>
      </c>
      <c r="B2004" s="3" t="s">
        <v>353</v>
      </c>
      <c r="C2004" s="3" t="s">
        <v>97</v>
      </c>
      <c r="D2004" s="3" t="s">
        <v>98</v>
      </c>
      <c r="E2004" s="4">
        <v>24</v>
      </c>
      <c r="F2004" s="4">
        <v>6</v>
      </c>
      <c r="G2004" s="3" t="s">
        <v>1092</v>
      </c>
      <c r="H2004" s="3" t="s">
        <v>742</v>
      </c>
      <c r="I2004" s="3" t="s">
        <v>37719</v>
      </c>
      <c r="J2004" s="3" t="s">
        <v>5554</v>
      </c>
    </row>
    <row r="2005" spans="1:10" s="6" customFormat="1" ht="15" customHeight="1" x14ac:dyDescent="0.3">
      <c r="A2005" s="3" t="s">
        <v>366</v>
      </c>
      <c r="B2005" s="3" t="s">
        <v>367</v>
      </c>
      <c r="C2005" s="3" t="s">
        <v>173</v>
      </c>
      <c r="D2005" s="3" t="s">
        <v>174</v>
      </c>
      <c r="E2005" s="4">
        <v>25</v>
      </c>
      <c r="F2005" s="4">
        <v>11</v>
      </c>
      <c r="G2005" s="3" t="s">
        <v>1110</v>
      </c>
      <c r="H2005" s="3" t="s">
        <v>867</v>
      </c>
      <c r="I2005" s="3" t="s">
        <v>37719</v>
      </c>
      <c r="J2005" s="3" t="s">
        <v>5554</v>
      </c>
    </row>
    <row r="2006" spans="1:10" s="6" customFormat="1" ht="15" customHeight="1" x14ac:dyDescent="0.3">
      <c r="A2006" s="3" t="s">
        <v>366</v>
      </c>
      <c r="B2006" s="3" t="s">
        <v>367</v>
      </c>
      <c r="C2006" s="3" t="s">
        <v>189</v>
      </c>
      <c r="D2006" s="3" t="s">
        <v>190</v>
      </c>
      <c r="E2006" s="4">
        <v>25</v>
      </c>
      <c r="F2006" s="4">
        <v>12</v>
      </c>
      <c r="G2006" s="3" t="s">
        <v>1110</v>
      </c>
      <c r="H2006" s="3" t="s">
        <v>948</v>
      </c>
      <c r="I2006" s="3" t="s">
        <v>37719</v>
      </c>
      <c r="J2006" s="3" t="s">
        <v>5554</v>
      </c>
    </row>
    <row r="2007" spans="1:10" s="6" customFormat="1" ht="15" customHeight="1" x14ac:dyDescent="0.3">
      <c r="A2007" s="3" t="s">
        <v>366</v>
      </c>
      <c r="B2007" s="3" t="s">
        <v>367</v>
      </c>
      <c r="C2007" s="3" t="s">
        <v>204</v>
      </c>
      <c r="D2007" s="3" t="s">
        <v>205</v>
      </c>
      <c r="E2007" s="4">
        <v>25</v>
      </c>
      <c r="F2007" s="4">
        <v>13</v>
      </c>
      <c r="G2007" s="3" t="s">
        <v>1110</v>
      </c>
      <c r="H2007" s="3" t="s">
        <v>956</v>
      </c>
      <c r="I2007" s="3" t="s">
        <v>37719</v>
      </c>
      <c r="J2007" s="3" t="s">
        <v>5554</v>
      </c>
    </row>
    <row r="2008" spans="1:10" s="6" customFormat="1" ht="15" customHeight="1" x14ac:dyDescent="0.3">
      <c r="A2008" s="3" t="s">
        <v>366</v>
      </c>
      <c r="B2008" s="3" t="s">
        <v>367</v>
      </c>
      <c r="C2008" s="3" t="s">
        <v>219</v>
      </c>
      <c r="D2008" s="3" t="s">
        <v>220</v>
      </c>
      <c r="E2008" s="4">
        <v>25</v>
      </c>
      <c r="F2008" s="4">
        <v>14</v>
      </c>
      <c r="G2008" s="3" t="s">
        <v>1110</v>
      </c>
      <c r="H2008" s="3" t="s">
        <v>977</v>
      </c>
      <c r="I2008" s="3" t="s">
        <v>37719</v>
      </c>
      <c r="J2008" s="3" t="s">
        <v>5554</v>
      </c>
    </row>
    <row r="2009" spans="1:10" s="6" customFormat="1" ht="15" customHeight="1" x14ac:dyDescent="0.3">
      <c r="A2009" s="3" t="s">
        <v>366</v>
      </c>
      <c r="B2009" s="3" t="s">
        <v>367</v>
      </c>
      <c r="C2009" s="3" t="s">
        <v>232</v>
      </c>
      <c r="D2009" s="3" t="s">
        <v>233</v>
      </c>
      <c r="E2009" s="4">
        <v>25</v>
      </c>
      <c r="F2009" s="4">
        <v>15</v>
      </c>
      <c r="G2009" s="3" t="s">
        <v>1110</v>
      </c>
      <c r="H2009" s="3" t="s">
        <v>986</v>
      </c>
      <c r="I2009" s="3" t="s">
        <v>37719</v>
      </c>
      <c r="J2009" s="3" t="s">
        <v>5554</v>
      </c>
    </row>
    <row r="2010" spans="1:10" s="6" customFormat="1" ht="15" customHeight="1" x14ac:dyDescent="0.3">
      <c r="A2010" s="3" t="s">
        <v>366</v>
      </c>
      <c r="B2010" s="3" t="s">
        <v>367</v>
      </c>
      <c r="C2010" s="3" t="s">
        <v>246</v>
      </c>
      <c r="D2010" s="3" t="s">
        <v>247</v>
      </c>
      <c r="E2010" s="4">
        <v>25</v>
      </c>
      <c r="F2010" s="4">
        <v>16</v>
      </c>
      <c r="G2010" s="3" t="s">
        <v>1110</v>
      </c>
      <c r="H2010" s="3" t="s">
        <v>989</v>
      </c>
      <c r="I2010" s="3" t="s">
        <v>37719</v>
      </c>
      <c r="J2010" s="3" t="s">
        <v>5554</v>
      </c>
    </row>
    <row r="2011" spans="1:10" s="6" customFormat="1" ht="15" customHeight="1" x14ac:dyDescent="0.3">
      <c r="A2011" s="3" t="s">
        <v>366</v>
      </c>
      <c r="B2011" s="3" t="s">
        <v>367</v>
      </c>
      <c r="C2011" s="3" t="s">
        <v>260</v>
      </c>
      <c r="D2011" s="3" t="s">
        <v>261</v>
      </c>
      <c r="E2011" s="4">
        <v>25</v>
      </c>
      <c r="F2011" s="4">
        <v>17</v>
      </c>
      <c r="G2011" s="3" t="s">
        <v>1110</v>
      </c>
      <c r="H2011" s="3" t="s">
        <v>1005</v>
      </c>
      <c r="I2011" s="3" t="s">
        <v>37719</v>
      </c>
      <c r="J2011" s="3" t="s">
        <v>5554</v>
      </c>
    </row>
    <row r="2012" spans="1:10" s="6" customFormat="1" ht="15" customHeight="1" x14ac:dyDescent="0.3">
      <c r="A2012" s="3" t="s">
        <v>366</v>
      </c>
      <c r="B2012" s="3" t="s">
        <v>367</v>
      </c>
      <c r="C2012" s="3" t="s">
        <v>272</v>
      </c>
      <c r="D2012" s="3" t="s">
        <v>273</v>
      </c>
      <c r="E2012" s="4">
        <v>25</v>
      </c>
      <c r="F2012" s="4">
        <v>18</v>
      </c>
      <c r="G2012" s="3" t="s">
        <v>1110</v>
      </c>
      <c r="H2012" s="3" t="s">
        <v>1009</v>
      </c>
      <c r="I2012" s="3" t="s">
        <v>37719</v>
      </c>
      <c r="J2012" s="3" t="s">
        <v>5554</v>
      </c>
    </row>
    <row r="2013" spans="1:10" s="6" customFormat="1" ht="15" customHeight="1" x14ac:dyDescent="0.3">
      <c r="A2013" s="3" t="s">
        <v>352</v>
      </c>
      <c r="B2013" s="3" t="s">
        <v>353</v>
      </c>
      <c r="C2013" s="3" t="s">
        <v>389</v>
      </c>
      <c r="D2013" s="3" t="s">
        <v>390</v>
      </c>
      <c r="E2013" s="4">
        <v>24</v>
      </c>
      <c r="F2013" s="4">
        <v>27</v>
      </c>
      <c r="G2013" s="3" t="s">
        <v>1092</v>
      </c>
      <c r="H2013" s="3" t="s">
        <v>1127</v>
      </c>
      <c r="I2013" s="3" t="s">
        <v>37719</v>
      </c>
      <c r="J2013" s="3" t="s">
        <v>5554</v>
      </c>
    </row>
    <row r="2014" spans="1:10" s="6" customFormat="1" ht="15" customHeight="1" x14ac:dyDescent="0.3">
      <c r="A2014" s="3" t="s">
        <v>352</v>
      </c>
      <c r="B2014" s="3" t="s">
        <v>353</v>
      </c>
      <c r="C2014" s="3" t="s">
        <v>415</v>
      </c>
      <c r="D2014" s="3" t="s">
        <v>416</v>
      </c>
      <c r="E2014" s="4">
        <v>24</v>
      </c>
      <c r="F2014" s="4">
        <v>29</v>
      </c>
      <c r="G2014" s="3" t="s">
        <v>1092</v>
      </c>
      <c r="H2014" s="3" t="s">
        <v>1177</v>
      </c>
      <c r="I2014" s="3" t="s">
        <v>37719</v>
      </c>
      <c r="J2014" s="3" t="s">
        <v>5554</v>
      </c>
    </row>
    <row r="2015" spans="1:10" s="6" customFormat="1" ht="15" customHeight="1" x14ac:dyDescent="0.3">
      <c r="A2015" s="3" t="s">
        <v>352</v>
      </c>
      <c r="B2015" s="3" t="s">
        <v>353</v>
      </c>
      <c r="C2015" s="3" t="s">
        <v>440</v>
      </c>
      <c r="D2015" s="3" t="s">
        <v>441</v>
      </c>
      <c r="E2015" s="4">
        <v>24</v>
      </c>
      <c r="F2015" s="4">
        <v>31</v>
      </c>
      <c r="G2015" s="3" t="s">
        <v>1092</v>
      </c>
      <c r="H2015" s="3" t="s">
        <v>1199</v>
      </c>
      <c r="I2015" s="3" t="s">
        <v>37719</v>
      </c>
      <c r="J2015" s="3" t="s">
        <v>5554</v>
      </c>
    </row>
    <row r="2016" spans="1:10" s="6" customFormat="1" ht="15" customHeight="1" x14ac:dyDescent="0.3">
      <c r="A2016" s="3" t="s">
        <v>352</v>
      </c>
      <c r="B2016" s="3" t="s">
        <v>353</v>
      </c>
      <c r="C2016" s="3" t="s">
        <v>448</v>
      </c>
      <c r="D2016" s="3" t="s">
        <v>449</v>
      </c>
      <c r="E2016" s="4">
        <v>24</v>
      </c>
      <c r="F2016" s="4">
        <v>32</v>
      </c>
      <c r="G2016" s="3" t="s">
        <v>1092</v>
      </c>
      <c r="H2016" s="3" t="s">
        <v>1201</v>
      </c>
      <c r="I2016" s="3" t="s">
        <v>37719</v>
      </c>
      <c r="J2016" s="3" t="s">
        <v>5554</v>
      </c>
    </row>
    <row r="2017" spans="1:10" s="6" customFormat="1" ht="15" customHeight="1" x14ac:dyDescent="0.3">
      <c r="A2017" s="3" t="s">
        <v>352</v>
      </c>
      <c r="B2017" s="3" t="s">
        <v>353</v>
      </c>
      <c r="C2017" s="3" t="s">
        <v>322</v>
      </c>
      <c r="D2017" s="3" t="s">
        <v>323</v>
      </c>
      <c r="E2017" s="4">
        <v>24</v>
      </c>
      <c r="F2017" s="4">
        <v>22</v>
      </c>
      <c r="G2017" s="3" t="s">
        <v>1092</v>
      </c>
      <c r="H2017" s="3" t="s">
        <v>1065</v>
      </c>
      <c r="I2017" s="3" t="s">
        <v>37719</v>
      </c>
      <c r="J2017" s="3" t="s">
        <v>5614</v>
      </c>
    </row>
    <row r="2018" spans="1:10" s="6" customFormat="1" ht="15" customHeight="1" x14ac:dyDescent="0.3">
      <c r="A2018" s="3" t="s">
        <v>352</v>
      </c>
      <c r="B2018" s="3" t="s">
        <v>353</v>
      </c>
      <c r="C2018" s="3" t="s">
        <v>307</v>
      </c>
      <c r="D2018" s="3" t="s">
        <v>308</v>
      </c>
      <c r="E2018" s="4">
        <v>24</v>
      </c>
      <c r="F2018" s="4">
        <v>21</v>
      </c>
      <c r="G2018" s="3" t="s">
        <v>1092</v>
      </c>
      <c r="H2018" s="3" t="s">
        <v>1051</v>
      </c>
      <c r="I2018" s="3" t="s">
        <v>37719</v>
      </c>
      <c r="J2018" s="3" t="s">
        <v>5614</v>
      </c>
    </row>
    <row r="2019" spans="1:10" s="6" customFormat="1" ht="15" customHeight="1" x14ac:dyDescent="0.3">
      <c r="A2019" s="3" t="s">
        <v>366</v>
      </c>
      <c r="B2019" s="3" t="s">
        <v>367</v>
      </c>
      <c r="C2019" s="3" t="s">
        <v>128</v>
      </c>
      <c r="D2019" s="3" t="s">
        <v>129</v>
      </c>
      <c r="E2019" s="4">
        <v>25</v>
      </c>
      <c r="F2019" s="4">
        <v>8</v>
      </c>
      <c r="G2019" s="3" t="s">
        <v>1110</v>
      </c>
      <c r="H2019" s="3" t="s">
        <v>803</v>
      </c>
      <c r="I2019" s="3" t="s">
        <v>37719</v>
      </c>
      <c r="J2019" s="3" t="s">
        <v>5554</v>
      </c>
    </row>
    <row r="2020" spans="1:10" s="6" customFormat="1" ht="15" customHeight="1" x14ac:dyDescent="0.3">
      <c r="A2020" s="3" t="s">
        <v>352</v>
      </c>
      <c r="B2020" s="3" t="s">
        <v>353</v>
      </c>
      <c r="C2020" s="3" t="s">
        <v>295</v>
      </c>
      <c r="D2020" s="3" t="s">
        <v>296</v>
      </c>
      <c r="E2020" s="4">
        <v>24</v>
      </c>
      <c r="F2020" s="4">
        <v>20</v>
      </c>
      <c r="G2020" s="3" t="s">
        <v>1092</v>
      </c>
      <c r="H2020" s="3" t="s">
        <v>1028</v>
      </c>
      <c r="I2020" s="3" t="s">
        <v>37719</v>
      </c>
      <c r="J2020" s="3" t="s">
        <v>5614</v>
      </c>
    </row>
    <row r="2021" spans="1:10" s="6" customFormat="1" ht="15" customHeight="1" x14ac:dyDescent="0.3">
      <c r="A2021" s="3" t="s">
        <v>352</v>
      </c>
      <c r="B2021" s="3" t="s">
        <v>353</v>
      </c>
      <c r="C2021" s="3" t="s">
        <v>283</v>
      </c>
      <c r="D2021" s="3" t="s">
        <v>284</v>
      </c>
      <c r="E2021" s="4">
        <v>24</v>
      </c>
      <c r="F2021" s="4">
        <v>19</v>
      </c>
      <c r="G2021" s="3" t="s">
        <v>1092</v>
      </c>
      <c r="H2021" s="3" t="s">
        <v>1019</v>
      </c>
      <c r="I2021" s="3" t="s">
        <v>37719</v>
      </c>
      <c r="J2021" s="3" t="s">
        <v>5614</v>
      </c>
    </row>
    <row r="2022" spans="1:10" s="6" customFormat="1" ht="15" customHeight="1" x14ac:dyDescent="0.3">
      <c r="A2022" s="3" t="s">
        <v>352</v>
      </c>
      <c r="B2022" s="3" t="s">
        <v>353</v>
      </c>
      <c r="C2022" s="3" t="s">
        <v>272</v>
      </c>
      <c r="D2022" s="3" t="s">
        <v>273</v>
      </c>
      <c r="E2022" s="4">
        <v>24</v>
      </c>
      <c r="F2022" s="4">
        <v>18</v>
      </c>
      <c r="G2022" s="3" t="s">
        <v>1092</v>
      </c>
      <c r="H2022" s="3" t="s">
        <v>1009</v>
      </c>
      <c r="I2022" s="3" t="s">
        <v>37719</v>
      </c>
      <c r="J2022" s="3" t="s">
        <v>5614</v>
      </c>
    </row>
    <row r="2023" spans="1:10" s="6" customFormat="1" ht="15" customHeight="1" x14ac:dyDescent="0.3">
      <c r="A2023" s="3" t="s">
        <v>352</v>
      </c>
      <c r="B2023" s="3" t="s">
        <v>353</v>
      </c>
      <c r="C2023" s="3" t="s">
        <v>260</v>
      </c>
      <c r="D2023" s="3" t="s">
        <v>261</v>
      </c>
      <c r="E2023" s="4">
        <v>24</v>
      </c>
      <c r="F2023" s="4">
        <v>17</v>
      </c>
      <c r="G2023" s="3" t="s">
        <v>1092</v>
      </c>
      <c r="H2023" s="3" t="s">
        <v>1005</v>
      </c>
      <c r="I2023" s="3" t="s">
        <v>37719</v>
      </c>
      <c r="J2023" s="3" t="s">
        <v>5614</v>
      </c>
    </row>
    <row r="2024" spans="1:10" s="6" customFormat="1" ht="15" customHeight="1" x14ac:dyDescent="0.3">
      <c r="A2024" s="3" t="s">
        <v>352</v>
      </c>
      <c r="B2024" s="3" t="s">
        <v>353</v>
      </c>
      <c r="C2024" s="3" t="s">
        <v>246</v>
      </c>
      <c r="D2024" s="3" t="s">
        <v>247</v>
      </c>
      <c r="E2024" s="4">
        <v>24</v>
      </c>
      <c r="F2024" s="4">
        <v>16</v>
      </c>
      <c r="G2024" s="3" t="s">
        <v>1092</v>
      </c>
      <c r="H2024" s="3" t="s">
        <v>989</v>
      </c>
      <c r="I2024" s="3" t="s">
        <v>37719</v>
      </c>
      <c r="J2024" s="3" t="s">
        <v>5614</v>
      </c>
    </row>
    <row r="2025" spans="1:10" s="6" customFormat="1" ht="15" customHeight="1" x14ac:dyDescent="0.3">
      <c r="A2025" s="3" t="s">
        <v>352</v>
      </c>
      <c r="B2025" s="3" t="s">
        <v>353</v>
      </c>
      <c r="C2025" s="3" t="s">
        <v>232</v>
      </c>
      <c r="D2025" s="3" t="s">
        <v>233</v>
      </c>
      <c r="E2025" s="4">
        <v>24</v>
      </c>
      <c r="F2025" s="4">
        <v>15</v>
      </c>
      <c r="G2025" s="3" t="s">
        <v>1092</v>
      </c>
      <c r="H2025" s="3" t="s">
        <v>986</v>
      </c>
      <c r="I2025" s="3" t="s">
        <v>37719</v>
      </c>
      <c r="J2025" s="3" t="s">
        <v>5614</v>
      </c>
    </row>
    <row r="2026" spans="1:10" s="6" customFormat="1" ht="15" customHeight="1" x14ac:dyDescent="0.3">
      <c r="A2026" s="3" t="s">
        <v>352</v>
      </c>
      <c r="B2026" s="3" t="s">
        <v>353</v>
      </c>
      <c r="C2026" s="3" t="s">
        <v>204</v>
      </c>
      <c r="D2026" s="3" t="s">
        <v>205</v>
      </c>
      <c r="E2026" s="4">
        <v>24</v>
      </c>
      <c r="F2026" s="4">
        <v>13</v>
      </c>
      <c r="G2026" s="3" t="s">
        <v>1092</v>
      </c>
      <c r="H2026" s="3" t="s">
        <v>956</v>
      </c>
      <c r="I2026" s="3" t="s">
        <v>37719</v>
      </c>
      <c r="J2026" s="3" t="s">
        <v>5614</v>
      </c>
    </row>
    <row r="2027" spans="1:10" s="6" customFormat="1" ht="15" customHeight="1" x14ac:dyDescent="0.3">
      <c r="A2027" s="3" t="s">
        <v>352</v>
      </c>
      <c r="B2027" s="3" t="s">
        <v>353</v>
      </c>
      <c r="C2027" s="3" t="s">
        <v>189</v>
      </c>
      <c r="D2027" s="3" t="s">
        <v>190</v>
      </c>
      <c r="E2027" s="4">
        <v>24</v>
      </c>
      <c r="F2027" s="4">
        <v>12</v>
      </c>
      <c r="G2027" s="3" t="s">
        <v>1092</v>
      </c>
      <c r="H2027" s="3" t="s">
        <v>948</v>
      </c>
      <c r="I2027" s="3" t="s">
        <v>37719</v>
      </c>
      <c r="J2027" s="3" t="s">
        <v>5614</v>
      </c>
    </row>
    <row r="2028" spans="1:10" s="6" customFormat="1" ht="15" customHeight="1" x14ac:dyDescent="0.3">
      <c r="A2028" s="3" t="s">
        <v>352</v>
      </c>
      <c r="B2028" s="3" t="s">
        <v>353</v>
      </c>
      <c r="C2028" s="3" t="s">
        <v>173</v>
      </c>
      <c r="D2028" s="3" t="s">
        <v>174</v>
      </c>
      <c r="E2028" s="4">
        <v>24</v>
      </c>
      <c r="F2028" s="4">
        <v>11</v>
      </c>
      <c r="G2028" s="3" t="s">
        <v>1092</v>
      </c>
      <c r="H2028" s="3" t="s">
        <v>867</v>
      </c>
      <c r="I2028" s="3" t="s">
        <v>37719</v>
      </c>
      <c r="J2028" s="3" t="s">
        <v>5614</v>
      </c>
    </row>
    <row r="2029" spans="1:10" s="6" customFormat="1" ht="15" customHeight="1" x14ac:dyDescent="0.3">
      <c r="A2029" s="3" t="s">
        <v>352</v>
      </c>
      <c r="B2029" s="3" t="s">
        <v>353</v>
      </c>
      <c r="C2029" s="3" t="s">
        <v>158</v>
      </c>
      <c r="D2029" s="3" t="s">
        <v>159</v>
      </c>
      <c r="E2029" s="4">
        <v>24</v>
      </c>
      <c r="F2029" s="4">
        <v>10</v>
      </c>
      <c r="G2029" s="3" t="s">
        <v>1092</v>
      </c>
      <c r="H2029" s="3" t="s">
        <v>854</v>
      </c>
      <c r="I2029" s="3" t="s">
        <v>37719</v>
      </c>
      <c r="J2029" s="3" t="s">
        <v>5614</v>
      </c>
    </row>
    <row r="2030" spans="1:10" s="6" customFormat="1" ht="15" customHeight="1" x14ac:dyDescent="0.3">
      <c r="A2030" s="3" t="s">
        <v>352</v>
      </c>
      <c r="B2030" s="3" t="s">
        <v>353</v>
      </c>
      <c r="C2030" s="3" t="s">
        <v>366</v>
      </c>
      <c r="D2030" s="3" t="s">
        <v>367</v>
      </c>
      <c r="E2030" s="4">
        <v>24</v>
      </c>
      <c r="F2030" s="4">
        <v>25</v>
      </c>
      <c r="G2030" s="3" t="s">
        <v>1092</v>
      </c>
      <c r="H2030" s="3" t="s">
        <v>1110</v>
      </c>
      <c r="I2030" s="3" t="s">
        <v>37719</v>
      </c>
      <c r="J2030" s="3" t="s">
        <v>5614</v>
      </c>
    </row>
    <row r="2031" spans="1:10" s="6" customFormat="1" ht="15" customHeight="1" x14ac:dyDescent="0.3">
      <c r="A2031" s="3" t="s">
        <v>352</v>
      </c>
      <c r="B2031" s="3" t="s">
        <v>353</v>
      </c>
      <c r="C2031" s="3" t="s">
        <v>142</v>
      </c>
      <c r="D2031" s="3" t="s">
        <v>143</v>
      </c>
      <c r="E2031" s="4">
        <v>24</v>
      </c>
      <c r="F2031" s="4">
        <v>9</v>
      </c>
      <c r="G2031" s="3" t="s">
        <v>1092</v>
      </c>
      <c r="H2031" s="3" t="s">
        <v>820</v>
      </c>
      <c r="I2031" s="3" t="s">
        <v>37719</v>
      </c>
      <c r="J2031" s="3" t="s">
        <v>5614</v>
      </c>
    </row>
    <row r="2032" spans="1:10" s="6" customFormat="1" ht="15" customHeight="1" x14ac:dyDescent="0.3">
      <c r="A2032" s="3" t="s">
        <v>352</v>
      </c>
      <c r="B2032" s="3" t="s">
        <v>353</v>
      </c>
      <c r="C2032" s="3" t="s">
        <v>112</v>
      </c>
      <c r="D2032" s="3" t="s">
        <v>113</v>
      </c>
      <c r="E2032" s="4">
        <v>24</v>
      </c>
      <c r="F2032" s="4">
        <v>7</v>
      </c>
      <c r="G2032" s="3" t="s">
        <v>1092</v>
      </c>
      <c r="H2032" s="3" t="s">
        <v>749</v>
      </c>
      <c r="I2032" s="3" t="s">
        <v>37719</v>
      </c>
      <c r="J2032" s="3" t="s">
        <v>5614</v>
      </c>
    </row>
    <row r="2033" spans="1:10" s="6" customFormat="1" ht="15" customHeight="1" x14ac:dyDescent="0.3">
      <c r="A2033" s="3" t="s">
        <v>352</v>
      </c>
      <c r="B2033" s="3" t="s">
        <v>353</v>
      </c>
      <c r="C2033" s="3" t="s">
        <v>97</v>
      </c>
      <c r="D2033" s="3" t="s">
        <v>98</v>
      </c>
      <c r="E2033" s="4">
        <v>24</v>
      </c>
      <c r="F2033" s="4">
        <v>6</v>
      </c>
      <c r="G2033" s="3" t="s">
        <v>1092</v>
      </c>
      <c r="H2033" s="3" t="s">
        <v>742</v>
      </c>
      <c r="I2033" s="3" t="s">
        <v>37719</v>
      </c>
      <c r="J2033" s="3" t="s">
        <v>5614</v>
      </c>
    </row>
    <row r="2034" spans="1:10" s="6" customFormat="1" ht="15" customHeight="1" x14ac:dyDescent="0.3">
      <c r="A2034" s="3" t="s">
        <v>366</v>
      </c>
      <c r="B2034" s="3" t="s">
        <v>367</v>
      </c>
      <c r="C2034" s="3" t="s">
        <v>142</v>
      </c>
      <c r="D2034" s="3" t="s">
        <v>143</v>
      </c>
      <c r="E2034" s="4">
        <v>25</v>
      </c>
      <c r="F2034" s="4">
        <v>9</v>
      </c>
      <c r="G2034" s="3" t="s">
        <v>1110</v>
      </c>
      <c r="H2034" s="3" t="s">
        <v>820</v>
      </c>
      <c r="I2034" s="3" t="s">
        <v>37719</v>
      </c>
      <c r="J2034" s="3" t="s">
        <v>5554</v>
      </c>
    </row>
    <row r="2035" spans="1:10" s="6" customFormat="1" ht="15" customHeight="1" x14ac:dyDescent="0.3">
      <c r="A2035" s="3" t="s">
        <v>366</v>
      </c>
      <c r="B2035" s="3" t="s">
        <v>367</v>
      </c>
      <c r="C2035" s="3" t="s">
        <v>158</v>
      </c>
      <c r="D2035" s="3" t="s">
        <v>159</v>
      </c>
      <c r="E2035" s="4">
        <v>25</v>
      </c>
      <c r="F2035" s="4">
        <v>10</v>
      </c>
      <c r="G2035" s="3" t="s">
        <v>1110</v>
      </c>
      <c r="H2035" s="3" t="s">
        <v>854</v>
      </c>
      <c r="I2035" s="3" t="s">
        <v>37719</v>
      </c>
      <c r="J2035" s="3" t="s">
        <v>5554</v>
      </c>
    </row>
    <row r="2036" spans="1:10" s="6" customFormat="1" ht="15" customHeight="1" x14ac:dyDescent="0.3">
      <c r="A2036" s="3" t="s">
        <v>352</v>
      </c>
      <c r="B2036" s="3" t="s">
        <v>353</v>
      </c>
      <c r="C2036" s="3" t="s">
        <v>86</v>
      </c>
      <c r="D2036" s="3" t="s">
        <v>87</v>
      </c>
      <c r="E2036" s="4">
        <v>24</v>
      </c>
      <c r="F2036" s="4">
        <v>5</v>
      </c>
      <c r="G2036" s="3" t="s">
        <v>1092</v>
      </c>
      <c r="H2036" s="3" t="s">
        <v>731</v>
      </c>
      <c r="I2036" s="3" t="s">
        <v>37719</v>
      </c>
      <c r="J2036" s="3" t="s">
        <v>5614</v>
      </c>
    </row>
    <row r="2037" spans="1:10" s="6" customFormat="1" ht="15" customHeight="1" x14ac:dyDescent="0.3">
      <c r="A2037" s="3" t="s">
        <v>352</v>
      </c>
      <c r="B2037" s="3" t="s">
        <v>353</v>
      </c>
      <c r="C2037" s="3" t="s">
        <v>71</v>
      </c>
      <c r="D2037" s="3" t="s">
        <v>72</v>
      </c>
      <c r="E2037" s="4">
        <v>24</v>
      </c>
      <c r="F2037" s="4">
        <v>4</v>
      </c>
      <c r="G2037" s="3" t="s">
        <v>1092</v>
      </c>
      <c r="H2037" s="3" t="s">
        <v>718</v>
      </c>
      <c r="I2037" s="3" t="s">
        <v>37719</v>
      </c>
      <c r="J2037" s="3" t="s">
        <v>5614</v>
      </c>
    </row>
    <row r="2038" spans="1:10" s="6" customFormat="1" ht="15" customHeight="1" x14ac:dyDescent="0.3">
      <c r="A2038" s="3" t="s">
        <v>352</v>
      </c>
      <c r="B2038" s="3" t="s">
        <v>353</v>
      </c>
      <c r="C2038" s="3" t="s">
        <v>57</v>
      </c>
      <c r="D2038" s="3" t="s">
        <v>58</v>
      </c>
      <c r="E2038" s="4">
        <v>24</v>
      </c>
      <c r="F2038" s="4">
        <v>3</v>
      </c>
      <c r="G2038" s="3" t="s">
        <v>1092</v>
      </c>
      <c r="H2038" s="3" t="s">
        <v>705</v>
      </c>
      <c r="I2038" s="3" t="s">
        <v>37719</v>
      </c>
      <c r="J2038" s="3" t="s">
        <v>5614</v>
      </c>
    </row>
    <row r="2039" spans="1:10" s="6" customFormat="1" ht="15" customHeight="1" x14ac:dyDescent="0.3">
      <c r="A2039" s="3" t="s">
        <v>352</v>
      </c>
      <c r="B2039" s="3" t="s">
        <v>353</v>
      </c>
      <c r="C2039" s="3" t="s">
        <v>42</v>
      </c>
      <c r="D2039" s="3" t="s">
        <v>43</v>
      </c>
      <c r="E2039" s="4">
        <v>24</v>
      </c>
      <c r="F2039" s="4">
        <v>2</v>
      </c>
      <c r="G2039" s="3" t="s">
        <v>1092</v>
      </c>
      <c r="H2039" s="3" t="s">
        <v>686</v>
      </c>
      <c r="I2039" s="3" t="s">
        <v>37719</v>
      </c>
      <c r="J2039" s="3" t="s">
        <v>5614</v>
      </c>
    </row>
    <row r="2040" spans="1:10" s="6" customFormat="1" ht="15" customHeight="1" x14ac:dyDescent="0.3">
      <c r="A2040" s="3" t="s">
        <v>352</v>
      </c>
      <c r="B2040" s="3" t="s">
        <v>353</v>
      </c>
      <c r="C2040" s="3" t="s">
        <v>25</v>
      </c>
      <c r="D2040" s="3" t="s">
        <v>26</v>
      </c>
      <c r="E2040" s="4">
        <v>24</v>
      </c>
      <c r="F2040" s="4">
        <v>1</v>
      </c>
      <c r="G2040" s="3" t="s">
        <v>1092</v>
      </c>
      <c r="H2040" s="3" t="s">
        <v>623</v>
      </c>
      <c r="I2040" s="3" t="s">
        <v>37719</v>
      </c>
      <c r="J2040" s="3" t="s">
        <v>5614</v>
      </c>
    </row>
    <row r="2041" spans="1:10" s="6" customFormat="1" ht="15" customHeight="1" x14ac:dyDescent="0.3">
      <c r="A2041" s="3" t="s">
        <v>352</v>
      </c>
      <c r="B2041" s="3" t="s">
        <v>353</v>
      </c>
      <c r="C2041" s="3" t="s">
        <v>545</v>
      </c>
      <c r="D2041" s="3" t="s">
        <v>546</v>
      </c>
      <c r="E2041" s="4">
        <v>24</v>
      </c>
      <c r="F2041" s="4">
        <v>40</v>
      </c>
      <c r="G2041" s="3" t="s">
        <v>1092</v>
      </c>
      <c r="H2041" s="3" t="s">
        <v>1276</v>
      </c>
      <c r="I2041" s="3" t="s">
        <v>37719</v>
      </c>
      <c r="J2041" s="3" t="s">
        <v>5554</v>
      </c>
    </row>
    <row r="2042" spans="1:10" s="6" customFormat="1" ht="15" customHeight="1" x14ac:dyDescent="0.3">
      <c r="A2042" s="3" t="s">
        <v>352</v>
      </c>
      <c r="B2042" s="3" t="s">
        <v>353</v>
      </c>
      <c r="C2042" s="3" t="s">
        <v>517</v>
      </c>
      <c r="D2042" s="3" t="s">
        <v>518</v>
      </c>
      <c r="E2042" s="4">
        <v>24</v>
      </c>
      <c r="F2042" s="4">
        <v>38</v>
      </c>
      <c r="G2042" s="3" t="s">
        <v>1092</v>
      </c>
      <c r="H2042" s="3" t="s">
        <v>1260</v>
      </c>
      <c r="I2042" s="3" t="s">
        <v>37719</v>
      </c>
      <c r="J2042" s="3" t="s">
        <v>5554</v>
      </c>
    </row>
    <row r="2043" spans="1:10" s="6" customFormat="1" ht="15" customHeight="1" x14ac:dyDescent="0.3">
      <c r="A2043" s="3" t="s">
        <v>352</v>
      </c>
      <c r="B2043" s="3" t="s">
        <v>353</v>
      </c>
      <c r="C2043" s="3" t="s">
        <v>493</v>
      </c>
      <c r="D2043" s="3" t="s">
        <v>494</v>
      </c>
      <c r="E2043" s="4">
        <v>24</v>
      </c>
      <c r="F2043" s="4">
        <v>36</v>
      </c>
      <c r="G2043" s="3" t="s">
        <v>1092</v>
      </c>
      <c r="H2043" s="3" t="s">
        <v>1241</v>
      </c>
      <c r="I2043" s="3" t="s">
        <v>37719</v>
      </c>
      <c r="J2043" s="3" t="s">
        <v>5554</v>
      </c>
    </row>
    <row r="2044" spans="1:10" s="6" customFormat="1" ht="15" customHeight="1" x14ac:dyDescent="0.3">
      <c r="A2044" s="3" t="s">
        <v>352</v>
      </c>
      <c r="B2044" s="3" t="s">
        <v>353</v>
      </c>
      <c r="C2044" s="3" t="s">
        <v>459</v>
      </c>
      <c r="D2044" s="3" t="s">
        <v>460</v>
      </c>
      <c r="E2044" s="4">
        <v>24</v>
      </c>
      <c r="F2044" s="4">
        <v>33</v>
      </c>
      <c r="G2044" s="3" t="s">
        <v>1092</v>
      </c>
      <c r="H2044" s="3" t="s">
        <v>1221</v>
      </c>
      <c r="I2044" s="3" t="s">
        <v>37719</v>
      </c>
      <c r="J2044" s="3" t="s">
        <v>5554</v>
      </c>
    </row>
    <row r="2045" spans="1:10" s="6" customFormat="1" ht="15" customHeight="1" x14ac:dyDescent="0.3">
      <c r="A2045" s="3" t="s">
        <v>352</v>
      </c>
      <c r="B2045" s="3" t="s">
        <v>353</v>
      </c>
      <c r="C2045" s="3" t="s">
        <v>128</v>
      </c>
      <c r="D2045" s="3" t="s">
        <v>129</v>
      </c>
      <c r="E2045" s="4">
        <v>24</v>
      </c>
      <c r="F2045" s="4">
        <v>8</v>
      </c>
      <c r="G2045" s="3" t="s">
        <v>1092</v>
      </c>
      <c r="H2045" s="3" t="s">
        <v>803</v>
      </c>
      <c r="I2045" s="3" t="s">
        <v>37719</v>
      </c>
      <c r="J2045" s="3" t="s">
        <v>5614</v>
      </c>
    </row>
    <row r="2046" spans="1:10" s="6" customFormat="1" ht="15" customHeight="1" x14ac:dyDescent="0.3">
      <c r="A2046" s="3" t="s">
        <v>366</v>
      </c>
      <c r="B2046" s="3" t="s">
        <v>367</v>
      </c>
      <c r="C2046" s="3" t="s">
        <v>283</v>
      </c>
      <c r="D2046" s="3" t="s">
        <v>284</v>
      </c>
      <c r="E2046" s="4">
        <v>25</v>
      </c>
      <c r="F2046" s="4">
        <v>19</v>
      </c>
      <c r="G2046" s="3" t="s">
        <v>1110</v>
      </c>
      <c r="H2046" s="3" t="s">
        <v>1019</v>
      </c>
      <c r="I2046" s="3" t="s">
        <v>37719</v>
      </c>
      <c r="J2046" s="3" t="s">
        <v>5554</v>
      </c>
    </row>
    <row r="2047" spans="1:10" s="6" customFormat="1" ht="15" customHeight="1" x14ac:dyDescent="0.3">
      <c r="A2047" s="3" t="s">
        <v>352</v>
      </c>
      <c r="B2047" s="3" t="s">
        <v>353</v>
      </c>
      <c r="C2047" s="3" t="s">
        <v>71</v>
      </c>
      <c r="D2047" s="3" t="s">
        <v>72</v>
      </c>
      <c r="E2047" s="4">
        <v>24</v>
      </c>
      <c r="F2047" s="4">
        <v>4</v>
      </c>
      <c r="G2047" s="3" t="s">
        <v>1092</v>
      </c>
      <c r="H2047" s="3" t="s">
        <v>718</v>
      </c>
      <c r="I2047" s="3" t="s">
        <v>37719</v>
      </c>
      <c r="J2047" s="3" t="s">
        <v>5713</v>
      </c>
    </row>
    <row r="2048" spans="1:10" s="6" customFormat="1" ht="15" customHeight="1" x14ac:dyDescent="0.3">
      <c r="A2048" s="3" t="s">
        <v>352</v>
      </c>
      <c r="B2048" s="3" t="s">
        <v>353</v>
      </c>
      <c r="C2048" s="3" t="s">
        <v>128</v>
      </c>
      <c r="D2048" s="3" t="s">
        <v>129</v>
      </c>
      <c r="E2048" s="4">
        <v>24</v>
      </c>
      <c r="F2048" s="4">
        <v>8</v>
      </c>
      <c r="G2048" s="3" t="s">
        <v>1092</v>
      </c>
      <c r="H2048" s="3" t="s">
        <v>803</v>
      </c>
      <c r="I2048" s="3" t="s">
        <v>37719</v>
      </c>
      <c r="J2048" s="3" t="s">
        <v>5713</v>
      </c>
    </row>
    <row r="2049" spans="1:10" s="6" customFormat="1" ht="15" customHeight="1" x14ac:dyDescent="0.3">
      <c r="A2049" s="3" t="s">
        <v>366</v>
      </c>
      <c r="B2049" s="3" t="s">
        <v>367</v>
      </c>
      <c r="C2049" s="3" t="s">
        <v>440</v>
      </c>
      <c r="D2049" s="3" t="s">
        <v>441</v>
      </c>
      <c r="E2049" s="4">
        <v>25</v>
      </c>
      <c r="F2049" s="4">
        <v>31</v>
      </c>
      <c r="G2049" s="3" t="s">
        <v>1110</v>
      </c>
      <c r="H2049" s="3" t="s">
        <v>1199</v>
      </c>
      <c r="I2049" s="3" t="s">
        <v>37719</v>
      </c>
      <c r="J2049" s="3" t="s">
        <v>37720</v>
      </c>
    </row>
    <row r="2050" spans="1:10" s="6" customFormat="1" ht="15" customHeight="1" x14ac:dyDescent="0.3">
      <c r="A2050" s="3" t="s">
        <v>366</v>
      </c>
      <c r="B2050" s="3" t="s">
        <v>367</v>
      </c>
      <c r="C2050" s="3" t="s">
        <v>430</v>
      </c>
      <c r="D2050" s="3" t="s">
        <v>431</v>
      </c>
      <c r="E2050" s="4">
        <v>25</v>
      </c>
      <c r="F2050" s="4">
        <v>30</v>
      </c>
      <c r="G2050" s="3" t="s">
        <v>1110</v>
      </c>
      <c r="H2050" s="3" t="s">
        <v>1191</v>
      </c>
      <c r="I2050" s="3" t="s">
        <v>37719</v>
      </c>
      <c r="J2050" s="3" t="s">
        <v>37720</v>
      </c>
    </row>
    <row r="2051" spans="1:10" s="6" customFormat="1" ht="15" customHeight="1" x14ac:dyDescent="0.3">
      <c r="A2051" s="3" t="s">
        <v>366</v>
      </c>
      <c r="B2051" s="3" t="s">
        <v>367</v>
      </c>
      <c r="C2051" s="3" t="s">
        <v>415</v>
      </c>
      <c r="D2051" s="3" t="s">
        <v>416</v>
      </c>
      <c r="E2051" s="4">
        <v>25</v>
      </c>
      <c r="F2051" s="4">
        <v>29</v>
      </c>
      <c r="G2051" s="3" t="s">
        <v>1110</v>
      </c>
      <c r="H2051" s="3" t="s">
        <v>1177</v>
      </c>
      <c r="I2051" s="3" t="s">
        <v>37719</v>
      </c>
      <c r="J2051" s="3" t="s">
        <v>37720</v>
      </c>
    </row>
    <row r="2052" spans="1:10" s="6" customFormat="1" ht="15" customHeight="1" x14ac:dyDescent="0.3">
      <c r="A2052" s="3" t="s">
        <v>366</v>
      </c>
      <c r="B2052" s="3" t="s">
        <v>367</v>
      </c>
      <c r="C2052" s="3" t="s">
        <v>389</v>
      </c>
      <c r="D2052" s="3" t="s">
        <v>390</v>
      </c>
      <c r="E2052" s="4">
        <v>25</v>
      </c>
      <c r="F2052" s="4">
        <v>27</v>
      </c>
      <c r="G2052" s="3" t="s">
        <v>1110</v>
      </c>
      <c r="H2052" s="3" t="s">
        <v>1127</v>
      </c>
      <c r="I2052" s="3" t="s">
        <v>37719</v>
      </c>
      <c r="J2052" s="3" t="s">
        <v>37720</v>
      </c>
    </row>
    <row r="2053" spans="1:10" s="6" customFormat="1" ht="15" customHeight="1" x14ac:dyDescent="0.3">
      <c r="A2053" s="3" t="s">
        <v>366</v>
      </c>
      <c r="B2053" s="3" t="s">
        <v>367</v>
      </c>
      <c r="C2053" s="3" t="s">
        <v>376</v>
      </c>
      <c r="D2053" s="3" t="s">
        <v>377</v>
      </c>
      <c r="E2053" s="4">
        <v>25</v>
      </c>
      <c r="F2053" s="4">
        <v>26</v>
      </c>
      <c r="G2053" s="3" t="s">
        <v>1110</v>
      </c>
      <c r="H2053" s="3" t="s">
        <v>1119</v>
      </c>
      <c r="I2053" s="3" t="s">
        <v>37719</v>
      </c>
      <c r="J2053" s="3" t="s">
        <v>37720</v>
      </c>
    </row>
    <row r="2054" spans="1:10" s="6" customFormat="1" ht="15" customHeight="1" x14ac:dyDescent="0.3">
      <c r="A2054" s="3" t="s">
        <v>366</v>
      </c>
      <c r="B2054" s="3" t="s">
        <v>367</v>
      </c>
      <c r="C2054" s="3" t="s">
        <v>352</v>
      </c>
      <c r="D2054" s="3" t="s">
        <v>353</v>
      </c>
      <c r="E2054" s="4">
        <v>25</v>
      </c>
      <c r="F2054" s="4">
        <v>24</v>
      </c>
      <c r="G2054" s="3" t="s">
        <v>1110</v>
      </c>
      <c r="H2054" s="3" t="s">
        <v>1092</v>
      </c>
      <c r="I2054" s="3" t="s">
        <v>37719</v>
      </c>
      <c r="J2054" s="3" t="s">
        <v>37720</v>
      </c>
    </row>
    <row r="2055" spans="1:10" s="6" customFormat="1" ht="15" customHeight="1" x14ac:dyDescent="0.3">
      <c r="A2055" s="3" t="s">
        <v>366</v>
      </c>
      <c r="B2055" s="3" t="s">
        <v>367</v>
      </c>
      <c r="C2055" s="3" t="s">
        <v>337</v>
      </c>
      <c r="D2055" s="3" t="s">
        <v>338</v>
      </c>
      <c r="E2055" s="4">
        <v>25</v>
      </c>
      <c r="F2055" s="4">
        <v>23</v>
      </c>
      <c r="G2055" s="3" t="s">
        <v>1110</v>
      </c>
      <c r="H2055" s="3" t="s">
        <v>1068</v>
      </c>
      <c r="I2055" s="3" t="s">
        <v>37719</v>
      </c>
      <c r="J2055" s="3" t="s">
        <v>37720</v>
      </c>
    </row>
    <row r="2056" spans="1:10" s="6" customFormat="1" ht="15" customHeight="1" x14ac:dyDescent="0.3">
      <c r="A2056" s="3" t="s">
        <v>366</v>
      </c>
      <c r="B2056" s="3" t="s">
        <v>367</v>
      </c>
      <c r="C2056" s="3" t="s">
        <v>322</v>
      </c>
      <c r="D2056" s="3" t="s">
        <v>323</v>
      </c>
      <c r="E2056" s="4">
        <v>25</v>
      </c>
      <c r="F2056" s="4">
        <v>22</v>
      </c>
      <c r="G2056" s="3" t="s">
        <v>1110</v>
      </c>
      <c r="H2056" s="3" t="s">
        <v>1065</v>
      </c>
      <c r="I2056" s="3" t="s">
        <v>37719</v>
      </c>
      <c r="J2056" s="3" t="s">
        <v>37720</v>
      </c>
    </row>
    <row r="2057" spans="1:10" s="6" customFormat="1" ht="15" customHeight="1" x14ac:dyDescent="0.3">
      <c r="A2057" s="3" t="s">
        <v>366</v>
      </c>
      <c r="B2057" s="3" t="s">
        <v>367</v>
      </c>
      <c r="C2057" s="3" t="s">
        <v>307</v>
      </c>
      <c r="D2057" s="3" t="s">
        <v>308</v>
      </c>
      <c r="E2057" s="4">
        <v>25</v>
      </c>
      <c r="F2057" s="4">
        <v>21</v>
      </c>
      <c r="G2057" s="3" t="s">
        <v>1110</v>
      </c>
      <c r="H2057" s="3" t="s">
        <v>1051</v>
      </c>
      <c r="I2057" s="3" t="s">
        <v>37719</v>
      </c>
      <c r="J2057" s="3" t="s">
        <v>37720</v>
      </c>
    </row>
    <row r="2058" spans="1:10" s="6" customFormat="1" ht="15" customHeight="1" x14ac:dyDescent="0.3">
      <c r="A2058" s="3" t="s">
        <v>366</v>
      </c>
      <c r="B2058" s="3" t="s">
        <v>367</v>
      </c>
      <c r="C2058" s="3" t="s">
        <v>295</v>
      </c>
      <c r="D2058" s="3" t="s">
        <v>296</v>
      </c>
      <c r="E2058" s="4">
        <v>25</v>
      </c>
      <c r="F2058" s="4">
        <v>20</v>
      </c>
      <c r="G2058" s="3" t="s">
        <v>1110</v>
      </c>
      <c r="H2058" s="3" t="s">
        <v>1028</v>
      </c>
      <c r="I2058" s="3" t="s">
        <v>37719</v>
      </c>
      <c r="J2058" s="3" t="s">
        <v>37720</v>
      </c>
    </row>
    <row r="2059" spans="1:10" s="6" customFormat="1" ht="15" customHeight="1" x14ac:dyDescent="0.3">
      <c r="A2059" s="3" t="s">
        <v>366</v>
      </c>
      <c r="B2059" s="3" t="s">
        <v>367</v>
      </c>
      <c r="C2059" s="3" t="s">
        <v>272</v>
      </c>
      <c r="D2059" s="3" t="s">
        <v>273</v>
      </c>
      <c r="E2059" s="4">
        <v>25</v>
      </c>
      <c r="F2059" s="4">
        <v>18</v>
      </c>
      <c r="G2059" s="3" t="s">
        <v>1110</v>
      </c>
      <c r="H2059" s="3" t="s">
        <v>1009</v>
      </c>
      <c r="I2059" s="3" t="s">
        <v>37719</v>
      </c>
      <c r="J2059" s="3" t="s">
        <v>37720</v>
      </c>
    </row>
    <row r="2060" spans="1:10" s="6" customFormat="1" ht="15" customHeight="1" x14ac:dyDescent="0.3">
      <c r="A2060" s="3" t="s">
        <v>366</v>
      </c>
      <c r="B2060" s="3" t="s">
        <v>367</v>
      </c>
      <c r="C2060" s="3" t="s">
        <v>260</v>
      </c>
      <c r="D2060" s="3" t="s">
        <v>261</v>
      </c>
      <c r="E2060" s="4">
        <v>25</v>
      </c>
      <c r="F2060" s="4">
        <v>17</v>
      </c>
      <c r="G2060" s="3" t="s">
        <v>1110</v>
      </c>
      <c r="H2060" s="3" t="s">
        <v>1005</v>
      </c>
      <c r="I2060" s="3" t="s">
        <v>37719</v>
      </c>
      <c r="J2060" s="3" t="s">
        <v>37720</v>
      </c>
    </row>
    <row r="2061" spans="1:10" s="6" customFormat="1" ht="15" customHeight="1" x14ac:dyDescent="0.3">
      <c r="A2061" s="3" t="s">
        <v>366</v>
      </c>
      <c r="B2061" s="3" t="s">
        <v>367</v>
      </c>
      <c r="C2061" s="3" t="s">
        <v>246</v>
      </c>
      <c r="D2061" s="3" t="s">
        <v>247</v>
      </c>
      <c r="E2061" s="4">
        <v>25</v>
      </c>
      <c r="F2061" s="4">
        <v>16</v>
      </c>
      <c r="G2061" s="3" t="s">
        <v>1110</v>
      </c>
      <c r="H2061" s="3" t="s">
        <v>989</v>
      </c>
      <c r="I2061" s="3" t="s">
        <v>37719</v>
      </c>
      <c r="J2061" s="3" t="s">
        <v>37720</v>
      </c>
    </row>
    <row r="2062" spans="1:10" s="6" customFormat="1" ht="15" customHeight="1" x14ac:dyDescent="0.3">
      <c r="A2062" s="3" t="s">
        <v>366</v>
      </c>
      <c r="B2062" s="3" t="s">
        <v>367</v>
      </c>
      <c r="C2062" s="3" t="s">
        <v>232</v>
      </c>
      <c r="D2062" s="3" t="s">
        <v>233</v>
      </c>
      <c r="E2062" s="4">
        <v>25</v>
      </c>
      <c r="F2062" s="4">
        <v>15</v>
      </c>
      <c r="G2062" s="3" t="s">
        <v>1110</v>
      </c>
      <c r="H2062" s="3" t="s">
        <v>986</v>
      </c>
      <c r="I2062" s="3" t="s">
        <v>37719</v>
      </c>
      <c r="J2062" s="3" t="s">
        <v>37720</v>
      </c>
    </row>
    <row r="2063" spans="1:10" s="6" customFormat="1" ht="15" customHeight="1" x14ac:dyDescent="0.3">
      <c r="A2063" s="3" t="s">
        <v>366</v>
      </c>
      <c r="B2063" s="3" t="s">
        <v>367</v>
      </c>
      <c r="C2063" s="3" t="s">
        <v>219</v>
      </c>
      <c r="D2063" s="3" t="s">
        <v>220</v>
      </c>
      <c r="E2063" s="4">
        <v>25</v>
      </c>
      <c r="F2063" s="4">
        <v>14</v>
      </c>
      <c r="G2063" s="3" t="s">
        <v>1110</v>
      </c>
      <c r="H2063" s="3" t="s">
        <v>977</v>
      </c>
      <c r="I2063" s="3" t="s">
        <v>37719</v>
      </c>
      <c r="J2063" s="3" t="s">
        <v>37720</v>
      </c>
    </row>
    <row r="2064" spans="1:10" s="6" customFormat="1" ht="15" customHeight="1" x14ac:dyDescent="0.3">
      <c r="A2064" s="3" t="s">
        <v>366</v>
      </c>
      <c r="B2064" s="3" t="s">
        <v>367</v>
      </c>
      <c r="C2064" s="3" t="s">
        <v>204</v>
      </c>
      <c r="D2064" s="3" t="s">
        <v>205</v>
      </c>
      <c r="E2064" s="4">
        <v>25</v>
      </c>
      <c r="F2064" s="4">
        <v>13</v>
      </c>
      <c r="G2064" s="3" t="s">
        <v>1110</v>
      </c>
      <c r="H2064" s="3" t="s">
        <v>956</v>
      </c>
      <c r="I2064" s="3" t="s">
        <v>37719</v>
      </c>
      <c r="J2064" s="3" t="s">
        <v>37720</v>
      </c>
    </row>
    <row r="2065" spans="1:10" s="6" customFormat="1" ht="15" customHeight="1" x14ac:dyDescent="0.3">
      <c r="A2065" s="3" t="s">
        <v>366</v>
      </c>
      <c r="B2065" s="3" t="s">
        <v>367</v>
      </c>
      <c r="C2065" s="3" t="s">
        <v>189</v>
      </c>
      <c r="D2065" s="3" t="s">
        <v>190</v>
      </c>
      <c r="E2065" s="4">
        <v>25</v>
      </c>
      <c r="F2065" s="4">
        <v>12</v>
      </c>
      <c r="G2065" s="3" t="s">
        <v>1110</v>
      </c>
      <c r="H2065" s="3" t="s">
        <v>948</v>
      </c>
      <c r="I2065" s="3" t="s">
        <v>37719</v>
      </c>
      <c r="J2065" s="3" t="s">
        <v>37720</v>
      </c>
    </row>
    <row r="2066" spans="1:10" s="6" customFormat="1" ht="15" customHeight="1" x14ac:dyDescent="0.3">
      <c r="A2066" s="3" t="s">
        <v>366</v>
      </c>
      <c r="B2066" s="3" t="s">
        <v>367</v>
      </c>
      <c r="C2066" s="3" t="s">
        <v>173</v>
      </c>
      <c r="D2066" s="3" t="s">
        <v>174</v>
      </c>
      <c r="E2066" s="4">
        <v>25</v>
      </c>
      <c r="F2066" s="4">
        <v>11</v>
      </c>
      <c r="G2066" s="3" t="s">
        <v>1110</v>
      </c>
      <c r="H2066" s="3" t="s">
        <v>867</v>
      </c>
      <c r="I2066" s="3" t="s">
        <v>37719</v>
      </c>
      <c r="J2066" s="3" t="s">
        <v>37720</v>
      </c>
    </row>
    <row r="2067" spans="1:10" s="6" customFormat="1" ht="15" customHeight="1" x14ac:dyDescent="0.3">
      <c r="A2067" s="3" t="s">
        <v>366</v>
      </c>
      <c r="B2067" s="3" t="s">
        <v>367</v>
      </c>
      <c r="C2067" s="3" t="s">
        <v>158</v>
      </c>
      <c r="D2067" s="3" t="s">
        <v>159</v>
      </c>
      <c r="E2067" s="4">
        <v>25</v>
      </c>
      <c r="F2067" s="4">
        <v>10</v>
      </c>
      <c r="G2067" s="3" t="s">
        <v>1110</v>
      </c>
      <c r="H2067" s="3" t="s">
        <v>854</v>
      </c>
      <c r="I2067" s="3" t="s">
        <v>37719</v>
      </c>
      <c r="J2067" s="3" t="s">
        <v>37720</v>
      </c>
    </row>
    <row r="2068" spans="1:10" s="6" customFormat="1" ht="15" customHeight="1" x14ac:dyDescent="0.3">
      <c r="A2068" s="3" t="s">
        <v>366</v>
      </c>
      <c r="B2068" s="3" t="s">
        <v>367</v>
      </c>
      <c r="C2068" s="3" t="s">
        <v>142</v>
      </c>
      <c r="D2068" s="3" t="s">
        <v>143</v>
      </c>
      <c r="E2068" s="4">
        <v>25</v>
      </c>
      <c r="F2068" s="4">
        <v>9</v>
      </c>
      <c r="G2068" s="3" t="s">
        <v>1110</v>
      </c>
      <c r="H2068" s="3" t="s">
        <v>820</v>
      </c>
      <c r="I2068" s="3" t="s">
        <v>37719</v>
      </c>
      <c r="J2068" s="3" t="s">
        <v>37720</v>
      </c>
    </row>
    <row r="2069" spans="1:10" s="6" customFormat="1" ht="15" customHeight="1" x14ac:dyDescent="0.3">
      <c r="A2069" s="3" t="s">
        <v>366</v>
      </c>
      <c r="B2069" s="3" t="s">
        <v>367</v>
      </c>
      <c r="C2069" s="3" t="s">
        <v>128</v>
      </c>
      <c r="D2069" s="3" t="s">
        <v>129</v>
      </c>
      <c r="E2069" s="4">
        <v>25</v>
      </c>
      <c r="F2069" s="4">
        <v>8</v>
      </c>
      <c r="G2069" s="3" t="s">
        <v>1110</v>
      </c>
      <c r="H2069" s="3" t="s">
        <v>803</v>
      </c>
      <c r="I2069" s="3" t="s">
        <v>37719</v>
      </c>
      <c r="J2069" s="3" t="s">
        <v>37720</v>
      </c>
    </row>
    <row r="2070" spans="1:10" s="6" customFormat="1" ht="15" customHeight="1" x14ac:dyDescent="0.3">
      <c r="A2070" s="3" t="s">
        <v>366</v>
      </c>
      <c r="B2070" s="3" t="s">
        <v>367</v>
      </c>
      <c r="C2070" s="3" t="s">
        <v>112</v>
      </c>
      <c r="D2070" s="3" t="s">
        <v>113</v>
      </c>
      <c r="E2070" s="4">
        <v>25</v>
      </c>
      <c r="F2070" s="4">
        <v>7</v>
      </c>
      <c r="G2070" s="3" t="s">
        <v>1110</v>
      </c>
      <c r="H2070" s="3" t="s">
        <v>749</v>
      </c>
      <c r="I2070" s="3" t="s">
        <v>37719</v>
      </c>
      <c r="J2070" s="3" t="s">
        <v>37720</v>
      </c>
    </row>
    <row r="2071" spans="1:10" s="6" customFormat="1" ht="15" customHeight="1" x14ac:dyDescent="0.3">
      <c r="A2071" s="3" t="s">
        <v>366</v>
      </c>
      <c r="B2071" s="3" t="s">
        <v>367</v>
      </c>
      <c r="C2071" s="3" t="s">
        <v>97</v>
      </c>
      <c r="D2071" s="3" t="s">
        <v>98</v>
      </c>
      <c r="E2071" s="4">
        <v>25</v>
      </c>
      <c r="F2071" s="4">
        <v>6</v>
      </c>
      <c r="G2071" s="3" t="s">
        <v>1110</v>
      </c>
      <c r="H2071" s="3" t="s">
        <v>742</v>
      </c>
      <c r="I2071" s="3" t="s">
        <v>37719</v>
      </c>
      <c r="J2071" s="3" t="s">
        <v>37720</v>
      </c>
    </row>
    <row r="2072" spans="1:10" s="6" customFormat="1" ht="15" customHeight="1" x14ac:dyDescent="0.3">
      <c r="A2072" s="3" t="s">
        <v>366</v>
      </c>
      <c r="B2072" s="3" t="s">
        <v>367</v>
      </c>
      <c r="C2072" s="3" t="s">
        <v>86</v>
      </c>
      <c r="D2072" s="3" t="s">
        <v>87</v>
      </c>
      <c r="E2072" s="4">
        <v>25</v>
      </c>
      <c r="F2072" s="4">
        <v>5</v>
      </c>
      <c r="G2072" s="3" t="s">
        <v>1110</v>
      </c>
      <c r="H2072" s="3" t="s">
        <v>731</v>
      </c>
      <c r="I2072" s="3" t="s">
        <v>37719</v>
      </c>
      <c r="J2072" s="3" t="s">
        <v>37720</v>
      </c>
    </row>
    <row r="2073" spans="1:10" s="6" customFormat="1" ht="15" customHeight="1" x14ac:dyDescent="0.3">
      <c r="A2073" s="3" t="s">
        <v>366</v>
      </c>
      <c r="B2073" s="3" t="s">
        <v>367</v>
      </c>
      <c r="C2073" s="3" t="s">
        <v>71</v>
      </c>
      <c r="D2073" s="3" t="s">
        <v>72</v>
      </c>
      <c r="E2073" s="4">
        <v>25</v>
      </c>
      <c r="F2073" s="4">
        <v>4</v>
      </c>
      <c r="G2073" s="3" t="s">
        <v>1110</v>
      </c>
      <c r="H2073" s="3" t="s">
        <v>718</v>
      </c>
      <c r="I2073" s="3" t="s">
        <v>37719</v>
      </c>
      <c r="J2073" s="3" t="s">
        <v>37720</v>
      </c>
    </row>
    <row r="2074" spans="1:10" s="6" customFormat="1" ht="15" customHeight="1" x14ac:dyDescent="0.3">
      <c r="A2074" s="3" t="s">
        <v>366</v>
      </c>
      <c r="B2074" s="3" t="s">
        <v>367</v>
      </c>
      <c r="C2074" s="3" t="s">
        <v>57</v>
      </c>
      <c r="D2074" s="3" t="s">
        <v>58</v>
      </c>
      <c r="E2074" s="4">
        <v>25</v>
      </c>
      <c r="F2074" s="4">
        <v>3</v>
      </c>
      <c r="G2074" s="3" t="s">
        <v>1110</v>
      </c>
      <c r="H2074" s="3" t="s">
        <v>705</v>
      </c>
      <c r="I2074" s="3" t="s">
        <v>37719</v>
      </c>
      <c r="J2074" s="3" t="s">
        <v>37720</v>
      </c>
    </row>
    <row r="2075" spans="1:10" s="6" customFormat="1" ht="15" customHeight="1" x14ac:dyDescent="0.3">
      <c r="A2075" s="3" t="s">
        <v>366</v>
      </c>
      <c r="B2075" s="3" t="s">
        <v>367</v>
      </c>
      <c r="C2075" s="3" t="s">
        <v>25</v>
      </c>
      <c r="D2075" s="3" t="s">
        <v>26</v>
      </c>
      <c r="E2075" s="4">
        <v>25</v>
      </c>
      <c r="F2075" s="4">
        <v>1</v>
      </c>
      <c r="G2075" s="3" t="s">
        <v>1110</v>
      </c>
      <c r="H2075" s="3" t="s">
        <v>623</v>
      </c>
      <c r="I2075" s="3" t="s">
        <v>37719</v>
      </c>
      <c r="J2075" s="3" t="s">
        <v>37720</v>
      </c>
    </row>
    <row r="2076" spans="1:10" s="6" customFormat="1" ht="15" customHeight="1" x14ac:dyDescent="0.3">
      <c r="A2076" s="3" t="s">
        <v>366</v>
      </c>
      <c r="B2076" s="3" t="s">
        <v>367</v>
      </c>
      <c r="C2076" s="3" t="s">
        <v>459</v>
      </c>
      <c r="D2076" s="3" t="s">
        <v>460</v>
      </c>
      <c r="E2076" s="4">
        <v>25</v>
      </c>
      <c r="F2076" s="4">
        <v>33</v>
      </c>
      <c r="G2076" s="3" t="s">
        <v>1110</v>
      </c>
      <c r="H2076" s="3" t="s">
        <v>1221</v>
      </c>
      <c r="I2076" s="3" t="s">
        <v>37719</v>
      </c>
      <c r="J2076" s="3" t="s">
        <v>37720</v>
      </c>
    </row>
    <row r="2077" spans="1:10" s="6" customFormat="1" ht="15" customHeight="1" x14ac:dyDescent="0.3">
      <c r="A2077" s="3" t="s">
        <v>366</v>
      </c>
      <c r="B2077" s="3" t="s">
        <v>367</v>
      </c>
      <c r="C2077" s="3" t="s">
        <v>504</v>
      </c>
      <c r="D2077" s="3" t="s">
        <v>505</v>
      </c>
      <c r="E2077" s="4">
        <v>25</v>
      </c>
      <c r="F2077" s="4">
        <v>37</v>
      </c>
      <c r="G2077" s="3" t="s">
        <v>1110</v>
      </c>
      <c r="H2077" s="3" t="s">
        <v>1246</v>
      </c>
      <c r="I2077" s="3" t="s">
        <v>37719</v>
      </c>
      <c r="J2077" s="3" t="s">
        <v>37720</v>
      </c>
    </row>
    <row r="2078" spans="1:10" s="6" customFormat="1" ht="15" customHeight="1" x14ac:dyDescent="0.3">
      <c r="A2078" s="3" t="s">
        <v>366</v>
      </c>
      <c r="B2078" s="3" t="s">
        <v>367</v>
      </c>
      <c r="C2078" s="3" t="s">
        <v>545</v>
      </c>
      <c r="D2078" s="3" t="s">
        <v>546</v>
      </c>
      <c r="E2078" s="4">
        <v>25</v>
      </c>
      <c r="F2078" s="4">
        <v>40</v>
      </c>
      <c r="G2078" s="3" t="s">
        <v>1110</v>
      </c>
      <c r="H2078" s="3" t="s">
        <v>1276</v>
      </c>
      <c r="I2078" s="3" t="s">
        <v>37719</v>
      </c>
      <c r="J2078" s="3" t="s">
        <v>37720</v>
      </c>
    </row>
    <row r="2079" spans="1:10" s="6" customFormat="1" ht="15" customHeight="1" x14ac:dyDescent="0.3">
      <c r="A2079" s="3" t="s">
        <v>366</v>
      </c>
      <c r="B2079" s="3" t="s">
        <v>367</v>
      </c>
      <c r="C2079" s="3" t="s">
        <v>568</v>
      </c>
      <c r="D2079" s="3" t="s">
        <v>569</v>
      </c>
      <c r="E2079" s="4">
        <v>25</v>
      </c>
      <c r="F2079" s="4">
        <v>42</v>
      </c>
      <c r="G2079" s="3" t="s">
        <v>1110</v>
      </c>
      <c r="H2079" s="3" t="s">
        <v>1302</v>
      </c>
      <c r="I2079" s="3" t="s">
        <v>37719</v>
      </c>
      <c r="J2079" s="3" t="s">
        <v>37720</v>
      </c>
    </row>
    <row r="2080" spans="1:10" s="6" customFormat="1" ht="15" customHeight="1" x14ac:dyDescent="0.3">
      <c r="A2080" s="3" t="s">
        <v>366</v>
      </c>
      <c r="B2080" s="3" t="s">
        <v>367</v>
      </c>
      <c r="C2080" s="3" t="s">
        <v>545</v>
      </c>
      <c r="D2080" s="3" t="s">
        <v>546</v>
      </c>
      <c r="E2080" s="4">
        <v>25</v>
      </c>
      <c r="F2080" s="4">
        <v>40</v>
      </c>
      <c r="G2080" s="3" t="s">
        <v>1110</v>
      </c>
      <c r="H2080" s="3" t="s">
        <v>1276</v>
      </c>
      <c r="I2080" s="3" t="s">
        <v>37719</v>
      </c>
      <c r="J2080" s="3" t="s">
        <v>37721</v>
      </c>
    </row>
    <row r="2081" spans="1:10" s="6" customFormat="1" ht="15" customHeight="1" x14ac:dyDescent="0.3">
      <c r="A2081" s="3" t="s">
        <v>366</v>
      </c>
      <c r="B2081" s="3" t="s">
        <v>367</v>
      </c>
      <c r="C2081" s="3" t="s">
        <v>493</v>
      </c>
      <c r="D2081" s="3" t="s">
        <v>494</v>
      </c>
      <c r="E2081" s="4">
        <v>25</v>
      </c>
      <c r="F2081" s="4">
        <v>36</v>
      </c>
      <c r="G2081" s="3" t="s">
        <v>1110</v>
      </c>
      <c r="H2081" s="3" t="s">
        <v>1241</v>
      </c>
      <c r="I2081" s="3" t="s">
        <v>37719</v>
      </c>
      <c r="J2081" s="3" t="s">
        <v>37721</v>
      </c>
    </row>
    <row r="2082" spans="1:10" s="6" customFormat="1" ht="15" customHeight="1" x14ac:dyDescent="0.3">
      <c r="A2082" s="3" t="s">
        <v>366</v>
      </c>
      <c r="B2082" s="3" t="s">
        <v>367</v>
      </c>
      <c r="C2082" s="3" t="s">
        <v>459</v>
      </c>
      <c r="D2082" s="3" t="s">
        <v>460</v>
      </c>
      <c r="E2082" s="4">
        <v>25</v>
      </c>
      <c r="F2082" s="4">
        <v>33</v>
      </c>
      <c r="G2082" s="3" t="s">
        <v>1110</v>
      </c>
      <c r="H2082" s="3" t="s">
        <v>1221</v>
      </c>
      <c r="I2082" s="3" t="s">
        <v>37719</v>
      </c>
      <c r="J2082" s="3" t="s">
        <v>37721</v>
      </c>
    </row>
    <row r="2083" spans="1:10" s="6" customFormat="1" ht="15" customHeight="1" x14ac:dyDescent="0.3">
      <c r="A2083" s="3" t="s">
        <v>366</v>
      </c>
      <c r="B2083" s="3" t="s">
        <v>367</v>
      </c>
      <c r="C2083" s="3" t="s">
        <v>430</v>
      </c>
      <c r="D2083" s="3" t="s">
        <v>431</v>
      </c>
      <c r="E2083" s="4">
        <v>25</v>
      </c>
      <c r="F2083" s="4">
        <v>30</v>
      </c>
      <c r="G2083" s="3" t="s">
        <v>1110</v>
      </c>
      <c r="H2083" s="3" t="s">
        <v>1191</v>
      </c>
      <c r="I2083" s="3" t="s">
        <v>37719</v>
      </c>
      <c r="J2083" s="3" t="s">
        <v>37721</v>
      </c>
    </row>
    <row r="2084" spans="1:10" s="6" customFormat="1" ht="15" customHeight="1" x14ac:dyDescent="0.3">
      <c r="A2084" s="3" t="s">
        <v>366</v>
      </c>
      <c r="B2084" s="3" t="s">
        <v>367</v>
      </c>
      <c r="C2084" s="3" t="s">
        <v>415</v>
      </c>
      <c r="D2084" s="3" t="s">
        <v>416</v>
      </c>
      <c r="E2084" s="4">
        <v>25</v>
      </c>
      <c r="F2084" s="4">
        <v>29</v>
      </c>
      <c r="G2084" s="3" t="s">
        <v>1110</v>
      </c>
      <c r="H2084" s="3" t="s">
        <v>1177</v>
      </c>
      <c r="I2084" s="3" t="s">
        <v>37719</v>
      </c>
      <c r="J2084" s="3" t="s">
        <v>37721</v>
      </c>
    </row>
    <row r="2085" spans="1:10" s="6" customFormat="1" ht="15" customHeight="1" x14ac:dyDescent="0.3">
      <c r="A2085" s="3" t="s">
        <v>366</v>
      </c>
      <c r="B2085" s="3" t="s">
        <v>367</v>
      </c>
      <c r="C2085" s="3" t="s">
        <v>376</v>
      </c>
      <c r="D2085" s="3" t="s">
        <v>377</v>
      </c>
      <c r="E2085" s="4">
        <v>25</v>
      </c>
      <c r="F2085" s="4">
        <v>26</v>
      </c>
      <c r="G2085" s="3" t="s">
        <v>1110</v>
      </c>
      <c r="H2085" s="3" t="s">
        <v>1119</v>
      </c>
      <c r="I2085" s="3" t="s">
        <v>37719</v>
      </c>
      <c r="J2085" s="3" t="s">
        <v>37721</v>
      </c>
    </row>
    <row r="2086" spans="1:10" s="6" customFormat="1" ht="15" customHeight="1" x14ac:dyDescent="0.3">
      <c r="A2086" s="3" t="s">
        <v>366</v>
      </c>
      <c r="B2086" s="3" t="s">
        <v>367</v>
      </c>
      <c r="C2086" s="3" t="s">
        <v>352</v>
      </c>
      <c r="D2086" s="3" t="s">
        <v>353</v>
      </c>
      <c r="E2086" s="4">
        <v>25</v>
      </c>
      <c r="F2086" s="4">
        <v>24</v>
      </c>
      <c r="G2086" s="3" t="s">
        <v>1110</v>
      </c>
      <c r="H2086" s="3" t="s">
        <v>1092</v>
      </c>
      <c r="I2086" s="3" t="s">
        <v>37719</v>
      </c>
      <c r="J2086" s="3" t="s">
        <v>37721</v>
      </c>
    </row>
    <row r="2087" spans="1:10" s="6" customFormat="1" ht="15" customHeight="1" x14ac:dyDescent="0.3">
      <c r="A2087" s="3" t="s">
        <v>366</v>
      </c>
      <c r="B2087" s="3" t="s">
        <v>367</v>
      </c>
      <c r="C2087" s="3" t="s">
        <v>322</v>
      </c>
      <c r="D2087" s="3" t="s">
        <v>323</v>
      </c>
      <c r="E2087" s="4">
        <v>25</v>
      </c>
      <c r="F2087" s="4">
        <v>22</v>
      </c>
      <c r="G2087" s="3" t="s">
        <v>1110</v>
      </c>
      <c r="H2087" s="3" t="s">
        <v>1065</v>
      </c>
      <c r="I2087" s="3" t="s">
        <v>37719</v>
      </c>
      <c r="J2087" s="3" t="s">
        <v>37721</v>
      </c>
    </row>
    <row r="2088" spans="1:10" s="6" customFormat="1" ht="15" customHeight="1" x14ac:dyDescent="0.3">
      <c r="A2088" s="3" t="s">
        <v>366</v>
      </c>
      <c r="B2088" s="3" t="s">
        <v>367</v>
      </c>
      <c r="C2088" s="3" t="s">
        <v>307</v>
      </c>
      <c r="D2088" s="3" t="s">
        <v>308</v>
      </c>
      <c r="E2088" s="4">
        <v>25</v>
      </c>
      <c r="F2088" s="4">
        <v>21</v>
      </c>
      <c r="G2088" s="3" t="s">
        <v>1110</v>
      </c>
      <c r="H2088" s="3" t="s">
        <v>1051</v>
      </c>
      <c r="I2088" s="3" t="s">
        <v>37719</v>
      </c>
      <c r="J2088" s="3" t="s">
        <v>37721</v>
      </c>
    </row>
    <row r="2089" spans="1:10" s="6" customFormat="1" ht="15" customHeight="1" x14ac:dyDescent="0.3">
      <c r="A2089" s="3" t="s">
        <v>366</v>
      </c>
      <c r="B2089" s="3" t="s">
        <v>367</v>
      </c>
      <c r="C2089" s="3" t="s">
        <v>295</v>
      </c>
      <c r="D2089" s="3" t="s">
        <v>296</v>
      </c>
      <c r="E2089" s="4">
        <v>25</v>
      </c>
      <c r="F2089" s="4">
        <v>20</v>
      </c>
      <c r="G2089" s="3" t="s">
        <v>1110</v>
      </c>
      <c r="H2089" s="3" t="s">
        <v>1028</v>
      </c>
      <c r="I2089" s="3" t="s">
        <v>37719</v>
      </c>
      <c r="J2089" s="3" t="s">
        <v>37721</v>
      </c>
    </row>
    <row r="2090" spans="1:10" s="6" customFormat="1" ht="15" customHeight="1" x14ac:dyDescent="0.3">
      <c r="A2090" s="3" t="s">
        <v>366</v>
      </c>
      <c r="B2090" s="3" t="s">
        <v>367</v>
      </c>
      <c r="C2090" s="3" t="s">
        <v>283</v>
      </c>
      <c r="D2090" s="3" t="s">
        <v>284</v>
      </c>
      <c r="E2090" s="4">
        <v>25</v>
      </c>
      <c r="F2090" s="4">
        <v>19</v>
      </c>
      <c r="G2090" s="3" t="s">
        <v>1110</v>
      </c>
      <c r="H2090" s="3" t="s">
        <v>1019</v>
      </c>
      <c r="I2090" s="3" t="s">
        <v>37719</v>
      </c>
      <c r="J2090" s="3" t="s">
        <v>37721</v>
      </c>
    </row>
    <row r="2091" spans="1:10" s="6" customFormat="1" ht="15" customHeight="1" x14ac:dyDescent="0.3">
      <c r="A2091" s="3" t="s">
        <v>366</v>
      </c>
      <c r="B2091" s="3" t="s">
        <v>367</v>
      </c>
      <c r="C2091" s="3" t="s">
        <v>272</v>
      </c>
      <c r="D2091" s="3" t="s">
        <v>273</v>
      </c>
      <c r="E2091" s="4">
        <v>25</v>
      </c>
      <c r="F2091" s="4">
        <v>18</v>
      </c>
      <c r="G2091" s="3" t="s">
        <v>1110</v>
      </c>
      <c r="H2091" s="3" t="s">
        <v>1009</v>
      </c>
      <c r="I2091" s="3" t="s">
        <v>37719</v>
      </c>
      <c r="J2091" s="3" t="s">
        <v>37721</v>
      </c>
    </row>
    <row r="2092" spans="1:10" s="6" customFormat="1" ht="15" customHeight="1" x14ac:dyDescent="0.3">
      <c r="A2092" s="3" t="s">
        <v>366</v>
      </c>
      <c r="B2092" s="3" t="s">
        <v>367</v>
      </c>
      <c r="C2092" s="3" t="s">
        <v>260</v>
      </c>
      <c r="D2092" s="3" t="s">
        <v>261</v>
      </c>
      <c r="E2092" s="4">
        <v>25</v>
      </c>
      <c r="F2092" s="4">
        <v>17</v>
      </c>
      <c r="G2092" s="3" t="s">
        <v>1110</v>
      </c>
      <c r="H2092" s="3" t="s">
        <v>1005</v>
      </c>
      <c r="I2092" s="3" t="s">
        <v>37719</v>
      </c>
      <c r="J2092" s="3" t="s">
        <v>37721</v>
      </c>
    </row>
    <row r="2093" spans="1:10" s="6" customFormat="1" ht="15" customHeight="1" x14ac:dyDescent="0.3">
      <c r="A2093" s="3" t="s">
        <v>366</v>
      </c>
      <c r="B2093" s="3" t="s">
        <v>367</v>
      </c>
      <c r="C2093" s="3" t="s">
        <v>593</v>
      </c>
      <c r="D2093" s="3" t="s">
        <v>594</v>
      </c>
      <c r="E2093" s="4">
        <v>25</v>
      </c>
      <c r="F2093" s="4">
        <v>44</v>
      </c>
      <c r="G2093" s="3" t="s">
        <v>1110</v>
      </c>
      <c r="H2093" s="3" t="s">
        <v>1333</v>
      </c>
      <c r="I2093" s="3" t="s">
        <v>37719</v>
      </c>
      <c r="J2093" s="3" t="s">
        <v>5436</v>
      </c>
    </row>
    <row r="2094" spans="1:10" s="6" customFormat="1" ht="15" customHeight="1" x14ac:dyDescent="0.3">
      <c r="A2094" s="3" t="s">
        <v>366</v>
      </c>
      <c r="B2094" s="3" t="s">
        <v>367</v>
      </c>
      <c r="C2094" s="3" t="s">
        <v>246</v>
      </c>
      <c r="D2094" s="3" t="s">
        <v>247</v>
      </c>
      <c r="E2094" s="4">
        <v>25</v>
      </c>
      <c r="F2094" s="4">
        <v>16</v>
      </c>
      <c r="G2094" s="3" t="s">
        <v>1110</v>
      </c>
      <c r="H2094" s="3" t="s">
        <v>989</v>
      </c>
      <c r="I2094" s="3" t="s">
        <v>37719</v>
      </c>
      <c r="J2094" s="3" t="s">
        <v>37721</v>
      </c>
    </row>
    <row r="2095" spans="1:10" s="6" customFormat="1" ht="15" customHeight="1" x14ac:dyDescent="0.3">
      <c r="A2095" s="3" t="s">
        <v>366</v>
      </c>
      <c r="B2095" s="3" t="s">
        <v>367</v>
      </c>
      <c r="C2095" s="3" t="s">
        <v>219</v>
      </c>
      <c r="D2095" s="3" t="s">
        <v>220</v>
      </c>
      <c r="E2095" s="4">
        <v>25</v>
      </c>
      <c r="F2095" s="4">
        <v>14</v>
      </c>
      <c r="G2095" s="3" t="s">
        <v>1110</v>
      </c>
      <c r="H2095" s="3" t="s">
        <v>977</v>
      </c>
      <c r="I2095" s="3" t="s">
        <v>37719</v>
      </c>
      <c r="J2095" s="3" t="s">
        <v>37721</v>
      </c>
    </row>
    <row r="2096" spans="1:10" s="6" customFormat="1" ht="15" customHeight="1" x14ac:dyDescent="0.3">
      <c r="A2096" s="3" t="s">
        <v>366</v>
      </c>
      <c r="B2096" s="3" t="s">
        <v>367</v>
      </c>
      <c r="C2096" s="3" t="s">
        <v>204</v>
      </c>
      <c r="D2096" s="3" t="s">
        <v>205</v>
      </c>
      <c r="E2096" s="4">
        <v>25</v>
      </c>
      <c r="F2096" s="4">
        <v>13</v>
      </c>
      <c r="G2096" s="3" t="s">
        <v>1110</v>
      </c>
      <c r="H2096" s="3" t="s">
        <v>956</v>
      </c>
      <c r="I2096" s="3" t="s">
        <v>37719</v>
      </c>
      <c r="J2096" s="3" t="s">
        <v>37721</v>
      </c>
    </row>
    <row r="2097" spans="1:10" s="6" customFormat="1" ht="15" customHeight="1" x14ac:dyDescent="0.3">
      <c r="A2097" s="3" t="s">
        <v>366</v>
      </c>
      <c r="B2097" s="3" t="s">
        <v>367</v>
      </c>
      <c r="C2097" s="3" t="s">
        <v>189</v>
      </c>
      <c r="D2097" s="3" t="s">
        <v>190</v>
      </c>
      <c r="E2097" s="4">
        <v>25</v>
      </c>
      <c r="F2097" s="4">
        <v>12</v>
      </c>
      <c r="G2097" s="3" t="s">
        <v>1110</v>
      </c>
      <c r="H2097" s="3" t="s">
        <v>948</v>
      </c>
      <c r="I2097" s="3" t="s">
        <v>37719</v>
      </c>
      <c r="J2097" s="3" t="s">
        <v>37721</v>
      </c>
    </row>
    <row r="2098" spans="1:10" s="6" customFormat="1" ht="15" customHeight="1" x14ac:dyDescent="0.3">
      <c r="A2098" s="3" t="s">
        <v>366</v>
      </c>
      <c r="B2098" s="3" t="s">
        <v>367</v>
      </c>
      <c r="C2098" s="3" t="s">
        <v>173</v>
      </c>
      <c r="D2098" s="3" t="s">
        <v>174</v>
      </c>
      <c r="E2098" s="4">
        <v>25</v>
      </c>
      <c r="F2098" s="4">
        <v>11</v>
      </c>
      <c r="G2098" s="3" t="s">
        <v>1110</v>
      </c>
      <c r="H2098" s="3" t="s">
        <v>867</v>
      </c>
      <c r="I2098" s="3" t="s">
        <v>37719</v>
      </c>
      <c r="J2098" s="3" t="s">
        <v>37721</v>
      </c>
    </row>
    <row r="2099" spans="1:10" s="6" customFormat="1" ht="15" customHeight="1" x14ac:dyDescent="0.3">
      <c r="A2099" s="3" t="s">
        <v>366</v>
      </c>
      <c r="B2099" s="3" t="s">
        <v>367</v>
      </c>
      <c r="C2099" s="3" t="s">
        <v>158</v>
      </c>
      <c r="D2099" s="3" t="s">
        <v>159</v>
      </c>
      <c r="E2099" s="4">
        <v>25</v>
      </c>
      <c r="F2099" s="4">
        <v>10</v>
      </c>
      <c r="G2099" s="3" t="s">
        <v>1110</v>
      </c>
      <c r="H2099" s="3" t="s">
        <v>854</v>
      </c>
      <c r="I2099" s="3" t="s">
        <v>37719</v>
      </c>
      <c r="J2099" s="3" t="s">
        <v>37721</v>
      </c>
    </row>
    <row r="2100" spans="1:10" s="6" customFormat="1" ht="15" customHeight="1" x14ac:dyDescent="0.3">
      <c r="A2100" s="3" t="s">
        <v>366</v>
      </c>
      <c r="B2100" s="3" t="s">
        <v>367</v>
      </c>
      <c r="C2100" s="3" t="s">
        <v>142</v>
      </c>
      <c r="D2100" s="3" t="s">
        <v>143</v>
      </c>
      <c r="E2100" s="4">
        <v>25</v>
      </c>
      <c r="F2100" s="4">
        <v>9</v>
      </c>
      <c r="G2100" s="3" t="s">
        <v>1110</v>
      </c>
      <c r="H2100" s="3" t="s">
        <v>820</v>
      </c>
      <c r="I2100" s="3" t="s">
        <v>37719</v>
      </c>
      <c r="J2100" s="3" t="s">
        <v>37721</v>
      </c>
    </row>
    <row r="2101" spans="1:10" s="6" customFormat="1" ht="15" customHeight="1" x14ac:dyDescent="0.3">
      <c r="A2101" s="3" t="s">
        <v>366</v>
      </c>
      <c r="B2101" s="3" t="s">
        <v>367</v>
      </c>
      <c r="C2101" s="3" t="s">
        <v>112</v>
      </c>
      <c r="D2101" s="3" t="s">
        <v>113</v>
      </c>
      <c r="E2101" s="4">
        <v>25</v>
      </c>
      <c r="F2101" s="4">
        <v>7</v>
      </c>
      <c r="G2101" s="3" t="s">
        <v>1110</v>
      </c>
      <c r="H2101" s="3" t="s">
        <v>749</v>
      </c>
      <c r="I2101" s="3" t="s">
        <v>37719</v>
      </c>
      <c r="J2101" s="3" t="s">
        <v>37721</v>
      </c>
    </row>
    <row r="2102" spans="1:10" s="6" customFormat="1" ht="15" customHeight="1" x14ac:dyDescent="0.3">
      <c r="A2102" s="3" t="s">
        <v>366</v>
      </c>
      <c r="B2102" s="3" t="s">
        <v>367</v>
      </c>
      <c r="C2102" s="3" t="s">
        <v>86</v>
      </c>
      <c r="D2102" s="3" t="s">
        <v>87</v>
      </c>
      <c r="E2102" s="4">
        <v>25</v>
      </c>
      <c r="F2102" s="4">
        <v>5</v>
      </c>
      <c r="G2102" s="3" t="s">
        <v>1110</v>
      </c>
      <c r="H2102" s="3" t="s">
        <v>731</v>
      </c>
      <c r="I2102" s="3" t="s">
        <v>37719</v>
      </c>
      <c r="J2102" s="3" t="s">
        <v>37721</v>
      </c>
    </row>
    <row r="2103" spans="1:10" s="6" customFormat="1" ht="15" customHeight="1" x14ac:dyDescent="0.3">
      <c r="A2103" s="3" t="s">
        <v>366</v>
      </c>
      <c r="B2103" s="3" t="s">
        <v>367</v>
      </c>
      <c r="C2103" s="3" t="s">
        <v>71</v>
      </c>
      <c r="D2103" s="3" t="s">
        <v>72</v>
      </c>
      <c r="E2103" s="4">
        <v>25</v>
      </c>
      <c r="F2103" s="4">
        <v>4</v>
      </c>
      <c r="G2103" s="3" t="s">
        <v>1110</v>
      </c>
      <c r="H2103" s="3" t="s">
        <v>718</v>
      </c>
      <c r="I2103" s="3" t="s">
        <v>37719</v>
      </c>
      <c r="J2103" s="3" t="s">
        <v>37721</v>
      </c>
    </row>
    <row r="2104" spans="1:10" s="6" customFormat="1" ht="15" customHeight="1" x14ac:dyDescent="0.3">
      <c r="A2104" s="3" t="s">
        <v>366</v>
      </c>
      <c r="B2104" s="3" t="s">
        <v>367</v>
      </c>
      <c r="C2104" s="3" t="s">
        <v>57</v>
      </c>
      <c r="D2104" s="3" t="s">
        <v>58</v>
      </c>
      <c r="E2104" s="4">
        <v>25</v>
      </c>
      <c r="F2104" s="4">
        <v>3</v>
      </c>
      <c r="G2104" s="3" t="s">
        <v>1110</v>
      </c>
      <c r="H2104" s="3" t="s">
        <v>705</v>
      </c>
      <c r="I2104" s="3" t="s">
        <v>37719</v>
      </c>
      <c r="J2104" s="3" t="s">
        <v>37721</v>
      </c>
    </row>
    <row r="2105" spans="1:10" s="6" customFormat="1" ht="15" customHeight="1" x14ac:dyDescent="0.3">
      <c r="A2105" s="3" t="s">
        <v>366</v>
      </c>
      <c r="B2105" s="3" t="s">
        <v>367</v>
      </c>
      <c r="C2105" s="3" t="s">
        <v>25</v>
      </c>
      <c r="D2105" s="3" t="s">
        <v>26</v>
      </c>
      <c r="E2105" s="4">
        <v>25</v>
      </c>
      <c r="F2105" s="4">
        <v>1</v>
      </c>
      <c r="G2105" s="3" t="s">
        <v>1110</v>
      </c>
      <c r="H2105" s="3" t="s">
        <v>623</v>
      </c>
      <c r="I2105" s="3" t="s">
        <v>37719</v>
      </c>
      <c r="J2105" s="3" t="s">
        <v>37721</v>
      </c>
    </row>
    <row r="2106" spans="1:10" s="6" customFormat="1" ht="15" customHeight="1" x14ac:dyDescent="0.3">
      <c r="A2106" s="3" t="s">
        <v>366</v>
      </c>
      <c r="B2106" s="3" t="s">
        <v>367</v>
      </c>
      <c r="C2106" s="3" t="s">
        <v>605</v>
      </c>
      <c r="D2106" s="3" t="s">
        <v>606</v>
      </c>
      <c r="E2106" s="4">
        <v>25</v>
      </c>
      <c r="F2106" s="4">
        <v>45</v>
      </c>
      <c r="G2106" s="3" t="s">
        <v>1110</v>
      </c>
      <c r="H2106" s="3" t="s">
        <v>1340</v>
      </c>
      <c r="I2106" s="3" t="s">
        <v>37719</v>
      </c>
      <c r="J2106" s="3" t="s">
        <v>37720</v>
      </c>
    </row>
    <row r="2107" spans="1:10" s="6" customFormat="1" ht="15" customHeight="1" x14ac:dyDescent="0.3">
      <c r="A2107" s="3" t="s">
        <v>366</v>
      </c>
      <c r="B2107" s="3" t="s">
        <v>367</v>
      </c>
      <c r="C2107" s="3" t="s">
        <v>581</v>
      </c>
      <c r="D2107" s="3" t="s">
        <v>582</v>
      </c>
      <c r="E2107" s="4">
        <v>25</v>
      </c>
      <c r="F2107" s="4">
        <v>43</v>
      </c>
      <c r="G2107" s="3" t="s">
        <v>1110</v>
      </c>
      <c r="H2107" s="3" t="s">
        <v>1321</v>
      </c>
      <c r="I2107" s="3" t="s">
        <v>37719</v>
      </c>
      <c r="J2107" s="3" t="s">
        <v>37720</v>
      </c>
    </row>
    <row r="2108" spans="1:10" s="6" customFormat="1" ht="15" customHeight="1" x14ac:dyDescent="0.3">
      <c r="A2108" s="3" t="s">
        <v>366</v>
      </c>
      <c r="B2108" s="3" t="s">
        <v>367</v>
      </c>
      <c r="C2108" s="3" t="s">
        <v>232</v>
      </c>
      <c r="D2108" s="3" t="s">
        <v>233</v>
      </c>
      <c r="E2108" s="4">
        <v>25</v>
      </c>
      <c r="F2108" s="4">
        <v>15</v>
      </c>
      <c r="G2108" s="3" t="s">
        <v>1110</v>
      </c>
      <c r="H2108" s="3" t="s">
        <v>986</v>
      </c>
      <c r="I2108" s="3" t="s">
        <v>37719</v>
      </c>
      <c r="J2108" s="3" t="s">
        <v>37721</v>
      </c>
    </row>
    <row r="2109" spans="1:10" s="6" customFormat="1" ht="15" customHeight="1" x14ac:dyDescent="0.3">
      <c r="A2109" s="3" t="s">
        <v>352</v>
      </c>
      <c r="B2109" s="3" t="s">
        <v>353</v>
      </c>
      <c r="C2109" s="3" t="s">
        <v>112</v>
      </c>
      <c r="D2109" s="3" t="s">
        <v>113</v>
      </c>
      <c r="E2109" s="4">
        <v>24</v>
      </c>
      <c r="F2109" s="4">
        <v>7</v>
      </c>
      <c r="G2109" s="3" t="s">
        <v>1092</v>
      </c>
      <c r="H2109" s="3" t="s">
        <v>749</v>
      </c>
      <c r="I2109" s="3" t="s">
        <v>37719</v>
      </c>
      <c r="J2109" s="3" t="s">
        <v>5713</v>
      </c>
    </row>
    <row r="2110" spans="1:10" s="6" customFormat="1" ht="15" customHeight="1" x14ac:dyDescent="0.3">
      <c r="A2110" s="3" t="s">
        <v>366</v>
      </c>
      <c r="B2110" s="3" t="s">
        <v>367</v>
      </c>
      <c r="C2110" s="3" t="s">
        <v>581</v>
      </c>
      <c r="D2110" s="3" t="s">
        <v>582</v>
      </c>
      <c r="E2110" s="4">
        <v>25</v>
      </c>
      <c r="F2110" s="4">
        <v>43</v>
      </c>
      <c r="G2110" s="3" t="s">
        <v>1110</v>
      </c>
      <c r="H2110" s="3" t="s">
        <v>1321</v>
      </c>
      <c r="I2110" s="3" t="s">
        <v>37719</v>
      </c>
      <c r="J2110" s="3" t="s">
        <v>5436</v>
      </c>
    </row>
    <row r="2111" spans="1:10" s="6" customFormat="1" ht="15" customHeight="1" x14ac:dyDescent="0.3">
      <c r="A2111" s="3" t="s">
        <v>366</v>
      </c>
      <c r="B2111" s="3" t="s">
        <v>367</v>
      </c>
      <c r="C2111" s="3" t="s">
        <v>532</v>
      </c>
      <c r="D2111" s="3" t="s">
        <v>533</v>
      </c>
      <c r="E2111" s="4">
        <v>25</v>
      </c>
      <c r="F2111" s="4">
        <v>39</v>
      </c>
      <c r="G2111" s="3" t="s">
        <v>1110</v>
      </c>
      <c r="H2111" s="3" t="s">
        <v>1265</v>
      </c>
      <c r="I2111" s="3" t="s">
        <v>37719</v>
      </c>
      <c r="J2111" s="3" t="s">
        <v>5436</v>
      </c>
    </row>
    <row r="2112" spans="1:10" s="6" customFormat="1" ht="15" customHeight="1" x14ac:dyDescent="0.3">
      <c r="A2112" s="3" t="s">
        <v>352</v>
      </c>
      <c r="B2112" s="3" t="s">
        <v>353</v>
      </c>
      <c r="C2112" s="3" t="s">
        <v>402</v>
      </c>
      <c r="D2112" s="3" t="s">
        <v>403</v>
      </c>
      <c r="E2112" s="4">
        <v>24</v>
      </c>
      <c r="F2112" s="4">
        <v>28</v>
      </c>
      <c r="G2112" s="3" t="s">
        <v>1092</v>
      </c>
      <c r="H2112" s="3" t="s">
        <v>1173</v>
      </c>
      <c r="I2112" s="3" t="s">
        <v>37719</v>
      </c>
      <c r="J2112" s="3" t="s">
        <v>5728</v>
      </c>
    </row>
    <row r="2113" spans="1:10" s="6" customFormat="1" ht="15" customHeight="1" x14ac:dyDescent="0.3">
      <c r="A2113" s="3" t="s">
        <v>352</v>
      </c>
      <c r="B2113" s="3" t="s">
        <v>353</v>
      </c>
      <c r="C2113" s="3" t="s">
        <v>389</v>
      </c>
      <c r="D2113" s="3" t="s">
        <v>390</v>
      </c>
      <c r="E2113" s="4">
        <v>24</v>
      </c>
      <c r="F2113" s="4">
        <v>27</v>
      </c>
      <c r="G2113" s="3" t="s">
        <v>1092</v>
      </c>
      <c r="H2113" s="3" t="s">
        <v>1127</v>
      </c>
      <c r="I2113" s="3" t="s">
        <v>37719</v>
      </c>
      <c r="J2113" s="3" t="s">
        <v>5728</v>
      </c>
    </row>
    <row r="2114" spans="1:10" s="6" customFormat="1" ht="15" customHeight="1" x14ac:dyDescent="0.3">
      <c r="A2114" s="3" t="s">
        <v>352</v>
      </c>
      <c r="B2114" s="3" t="s">
        <v>353</v>
      </c>
      <c r="C2114" s="3" t="s">
        <v>337</v>
      </c>
      <c r="D2114" s="3" t="s">
        <v>338</v>
      </c>
      <c r="E2114" s="4">
        <v>24</v>
      </c>
      <c r="F2114" s="4">
        <v>23</v>
      </c>
      <c r="G2114" s="3" t="s">
        <v>1092</v>
      </c>
      <c r="H2114" s="3" t="s">
        <v>1068</v>
      </c>
      <c r="I2114" s="3" t="s">
        <v>37719</v>
      </c>
      <c r="J2114" s="3" t="s">
        <v>5728</v>
      </c>
    </row>
    <row r="2115" spans="1:10" s="6" customFormat="1" ht="15" customHeight="1" x14ac:dyDescent="0.3">
      <c r="A2115" s="3" t="s">
        <v>352</v>
      </c>
      <c r="B2115" s="3" t="s">
        <v>353</v>
      </c>
      <c r="C2115" s="3" t="s">
        <v>272</v>
      </c>
      <c r="D2115" s="3" t="s">
        <v>273</v>
      </c>
      <c r="E2115" s="4">
        <v>24</v>
      </c>
      <c r="F2115" s="4">
        <v>18</v>
      </c>
      <c r="G2115" s="3" t="s">
        <v>1092</v>
      </c>
      <c r="H2115" s="3" t="s">
        <v>1009</v>
      </c>
      <c r="I2115" s="3" t="s">
        <v>37719</v>
      </c>
      <c r="J2115" s="3" t="s">
        <v>5728</v>
      </c>
    </row>
    <row r="2116" spans="1:10" s="6" customFormat="1" ht="15" customHeight="1" x14ac:dyDescent="0.3">
      <c r="A2116" s="3" t="s">
        <v>352</v>
      </c>
      <c r="B2116" s="3" t="s">
        <v>353</v>
      </c>
      <c r="C2116" s="3" t="s">
        <v>158</v>
      </c>
      <c r="D2116" s="3" t="s">
        <v>159</v>
      </c>
      <c r="E2116" s="4">
        <v>24</v>
      </c>
      <c r="F2116" s="4">
        <v>10</v>
      </c>
      <c r="G2116" s="3" t="s">
        <v>1092</v>
      </c>
      <c r="H2116" s="3" t="s">
        <v>854</v>
      </c>
      <c r="I2116" s="3" t="s">
        <v>37719</v>
      </c>
      <c r="J2116" s="3" t="s">
        <v>5728</v>
      </c>
    </row>
    <row r="2117" spans="1:10" s="6" customFormat="1" ht="15" customHeight="1" x14ac:dyDescent="0.3">
      <c r="A2117" s="3" t="s">
        <v>352</v>
      </c>
      <c r="B2117" s="3" t="s">
        <v>353</v>
      </c>
      <c r="C2117" s="3" t="s">
        <v>112</v>
      </c>
      <c r="D2117" s="3" t="s">
        <v>113</v>
      </c>
      <c r="E2117" s="4">
        <v>24</v>
      </c>
      <c r="F2117" s="4">
        <v>7</v>
      </c>
      <c r="G2117" s="3" t="s">
        <v>1092</v>
      </c>
      <c r="H2117" s="3" t="s">
        <v>749</v>
      </c>
      <c r="I2117" s="3" t="s">
        <v>37719</v>
      </c>
      <c r="J2117" s="3" t="s">
        <v>5728</v>
      </c>
    </row>
    <row r="2118" spans="1:10" s="6" customFormat="1" ht="15" customHeight="1" x14ac:dyDescent="0.3">
      <c r="A2118" s="3" t="s">
        <v>352</v>
      </c>
      <c r="B2118" s="3" t="s">
        <v>353</v>
      </c>
      <c r="C2118" s="3" t="s">
        <v>86</v>
      </c>
      <c r="D2118" s="3" t="s">
        <v>87</v>
      </c>
      <c r="E2118" s="4">
        <v>24</v>
      </c>
      <c r="F2118" s="4">
        <v>5</v>
      </c>
      <c r="G2118" s="3" t="s">
        <v>1092</v>
      </c>
      <c r="H2118" s="3" t="s">
        <v>731</v>
      </c>
      <c r="I2118" s="3" t="s">
        <v>37719</v>
      </c>
      <c r="J2118" s="3" t="s">
        <v>5728</v>
      </c>
    </row>
    <row r="2119" spans="1:10" s="6" customFormat="1" ht="15" customHeight="1" x14ac:dyDescent="0.3">
      <c r="A2119" s="3" t="s">
        <v>352</v>
      </c>
      <c r="B2119" s="3" t="s">
        <v>353</v>
      </c>
      <c r="C2119" s="3" t="s">
        <v>25</v>
      </c>
      <c r="D2119" s="3" t="s">
        <v>26</v>
      </c>
      <c r="E2119" s="4">
        <v>24</v>
      </c>
      <c r="F2119" s="4">
        <v>1</v>
      </c>
      <c r="G2119" s="3" t="s">
        <v>1092</v>
      </c>
      <c r="H2119" s="3" t="s">
        <v>623</v>
      </c>
      <c r="I2119" s="3" t="s">
        <v>37719</v>
      </c>
      <c r="J2119" s="3" t="s">
        <v>5728</v>
      </c>
    </row>
    <row r="2120" spans="1:10" s="6" customFormat="1" ht="15" customHeight="1" x14ac:dyDescent="0.3">
      <c r="A2120" s="3" t="s">
        <v>352</v>
      </c>
      <c r="B2120" s="3" t="s">
        <v>353</v>
      </c>
      <c r="C2120" s="3" t="s">
        <v>581</v>
      </c>
      <c r="D2120" s="3" t="s">
        <v>582</v>
      </c>
      <c r="E2120" s="4">
        <v>24</v>
      </c>
      <c r="F2120" s="4">
        <v>43</v>
      </c>
      <c r="G2120" s="3" t="s">
        <v>1092</v>
      </c>
      <c r="H2120" s="3" t="s">
        <v>1321</v>
      </c>
      <c r="I2120" s="3" t="s">
        <v>37719</v>
      </c>
      <c r="J2120" s="3" t="s">
        <v>5713</v>
      </c>
    </row>
    <row r="2121" spans="1:10" s="6" customFormat="1" ht="15" customHeight="1" x14ac:dyDescent="0.3">
      <c r="A2121" s="3" t="s">
        <v>352</v>
      </c>
      <c r="B2121" s="3" t="s">
        <v>353</v>
      </c>
      <c r="C2121" s="3" t="s">
        <v>568</v>
      </c>
      <c r="D2121" s="3" t="s">
        <v>569</v>
      </c>
      <c r="E2121" s="4">
        <v>24</v>
      </c>
      <c r="F2121" s="4">
        <v>42</v>
      </c>
      <c r="G2121" s="3" t="s">
        <v>1092</v>
      </c>
      <c r="H2121" s="3" t="s">
        <v>1302</v>
      </c>
      <c r="I2121" s="3" t="s">
        <v>37719</v>
      </c>
      <c r="J2121" s="3" t="s">
        <v>5713</v>
      </c>
    </row>
    <row r="2122" spans="1:10" s="6" customFormat="1" ht="15" customHeight="1" x14ac:dyDescent="0.3">
      <c r="A2122" s="3" t="s">
        <v>352</v>
      </c>
      <c r="B2122" s="3" t="s">
        <v>353</v>
      </c>
      <c r="C2122" s="3" t="s">
        <v>448</v>
      </c>
      <c r="D2122" s="3" t="s">
        <v>449</v>
      </c>
      <c r="E2122" s="4">
        <v>24</v>
      </c>
      <c r="F2122" s="4">
        <v>32</v>
      </c>
      <c r="G2122" s="3" t="s">
        <v>1092</v>
      </c>
      <c r="H2122" s="3" t="s">
        <v>1201</v>
      </c>
      <c r="I2122" s="3" t="s">
        <v>37719</v>
      </c>
      <c r="J2122" s="3" t="s">
        <v>5713</v>
      </c>
    </row>
    <row r="2123" spans="1:10" s="6" customFormat="1" ht="15" customHeight="1" x14ac:dyDescent="0.3">
      <c r="A2123" s="3" t="s">
        <v>352</v>
      </c>
      <c r="B2123" s="3" t="s">
        <v>353</v>
      </c>
      <c r="C2123" s="3" t="s">
        <v>440</v>
      </c>
      <c r="D2123" s="3" t="s">
        <v>441</v>
      </c>
      <c r="E2123" s="4">
        <v>24</v>
      </c>
      <c r="F2123" s="4">
        <v>31</v>
      </c>
      <c r="G2123" s="3" t="s">
        <v>1092</v>
      </c>
      <c r="H2123" s="3" t="s">
        <v>1199</v>
      </c>
      <c r="I2123" s="3" t="s">
        <v>37719</v>
      </c>
      <c r="J2123" s="3" t="s">
        <v>5713</v>
      </c>
    </row>
    <row r="2124" spans="1:10" s="6" customFormat="1" ht="15" customHeight="1" x14ac:dyDescent="0.3">
      <c r="A2124" s="3" t="s">
        <v>352</v>
      </c>
      <c r="B2124" s="3" t="s">
        <v>353</v>
      </c>
      <c r="C2124" s="3" t="s">
        <v>430</v>
      </c>
      <c r="D2124" s="3" t="s">
        <v>431</v>
      </c>
      <c r="E2124" s="4">
        <v>24</v>
      </c>
      <c r="F2124" s="4">
        <v>30</v>
      </c>
      <c r="G2124" s="3" t="s">
        <v>1092</v>
      </c>
      <c r="H2124" s="3" t="s">
        <v>1191</v>
      </c>
      <c r="I2124" s="3" t="s">
        <v>37719</v>
      </c>
      <c r="J2124" s="3" t="s">
        <v>5713</v>
      </c>
    </row>
    <row r="2125" spans="1:10" s="6" customFormat="1" ht="15" customHeight="1" x14ac:dyDescent="0.3">
      <c r="A2125" s="3" t="s">
        <v>352</v>
      </c>
      <c r="B2125" s="3" t="s">
        <v>353</v>
      </c>
      <c r="C2125" s="3" t="s">
        <v>415</v>
      </c>
      <c r="D2125" s="3" t="s">
        <v>416</v>
      </c>
      <c r="E2125" s="4">
        <v>24</v>
      </c>
      <c r="F2125" s="4">
        <v>29</v>
      </c>
      <c r="G2125" s="3" t="s">
        <v>1092</v>
      </c>
      <c r="H2125" s="3" t="s">
        <v>1177</v>
      </c>
      <c r="I2125" s="3" t="s">
        <v>37719</v>
      </c>
      <c r="J2125" s="3" t="s">
        <v>5713</v>
      </c>
    </row>
    <row r="2126" spans="1:10" s="6" customFormat="1" ht="15" customHeight="1" x14ac:dyDescent="0.3">
      <c r="A2126" s="3" t="s">
        <v>352</v>
      </c>
      <c r="B2126" s="3" t="s">
        <v>353</v>
      </c>
      <c r="C2126" s="3" t="s">
        <v>389</v>
      </c>
      <c r="D2126" s="3" t="s">
        <v>390</v>
      </c>
      <c r="E2126" s="4">
        <v>24</v>
      </c>
      <c r="F2126" s="4">
        <v>27</v>
      </c>
      <c r="G2126" s="3" t="s">
        <v>1092</v>
      </c>
      <c r="H2126" s="3" t="s">
        <v>1127</v>
      </c>
      <c r="I2126" s="3" t="s">
        <v>37719</v>
      </c>
      <c r="J2126" s="3" t="s">
        <v>5713</v>
      </c>
    </row>
    <row r="2127" spans="1:10" s="6" customFormat="1" ht="15" customHeight="1" x14ac:dyDescent="0.3">
      <c r="A2127" s="3" t="s">
        <v>352</v>
      </c>
      <c r="B2127" s="3" t="s">
        <v>353</v>
      </c>
      <c r="C2127" s="3" t="s">
        <v>366</v>
      </c>
      <c r="D2127" s="3" t="s">
        <v>367</v>
      </c>
      <c r="E2127" s="4">
        <v>24</v>
      </c>
      <c r="F2127" s="4">
        <v>25</v>
      </c>
      <c r="G2127" s="3" t="s">
        <v>1092</v>
      </c>
      <c r="H2127" s="3" t="s">
        <v>1110</v>
      </c>
      <c r="I2127" s="3" t="s">
        <v>37719</v>
      </c>
      <c r="J2127" s="3" t="s">
        <v>5713</v>
      </c>
    </row>
    <row r="2128" spans="1:10" s="6" customFormat="1" ht="15" customHeight="1" x14ac:dyDescent="0.3">
      <c r="A2128" s="3" t="s">
        <v>352</v>
      </c>
      <c r="B2128" s="3" t="s">
        <v>353</v>
      </c>
      <c r="C2128" s="3" t="s">
        <v>322</v>
      </c>
      <c r="D2128" s="3" t="s">
        <v>323</v>
      </c>
      <c r="E2128" s="4">
        <v>24</v>
      </c>
      <c r="F2128" s="4">
        <v>22</v>
      </c>
      <c r="G2128" s="3" t="s">
        <v>1092</v>
      </c>
      <c r="H2128" s="3" t="s">
        <v>1065</v>
      </c>
      <c r="I2128" s="3" t="s">
        <v>37719</v>
      </c>
      <c r="J2128" s="3" t="s">
        <v>5713</v>
      </c>
    </row>
    <row r="2129" spans="1:10" s="6" customFormat="1" ht="15" customHeight="1" x14ac:dyDescent="0.3">
      <c r="A2129" s="3" t="s">
        <v>352</v>
      </c>
      <c r="B2129" s="3" t="s">
        <v>353</v>
      </c>
      <c r="C2129" s="3" t="s">
        <v>307</v>
      </c>
      <c r="D2129" s="3" t="s">
        <v>308</v>
      </c>
      <c r="E2129" s="4">
        <v>24</v>
      </c>
      <c r="F2129" s="4">
        <v>21</v>
      </c>
      <c r="G2129" s="3" t="s">
        <v>1092</v>
      </c>
      <c r="H2129" s="3" t="s">
        <v>1051</v>
      </c>
      <c r="I2129" s="3" t="s">
        <v>37719</v>
      </c>
      <c r="J2129" s="3" t="s">
        <v>5713</v>
      </c>
    </row>
    <row r="2130" spans="1:10" s="6" customFormat="1" ht="15" customHeight="1" x14ac:dyDescent="0.3">
      <c r="A2130" s="3" t="s">
        <v>352</v>
      </c>
      <c r="B2130" s="3" t="s">
        <v>353</v>
      </c>
      <c r="C2130" s="3" t="s">
        <v>295</v>
      </c>
      <c r="D2130" s="3" t="s">
        <v>296</v>
      </c>
      <c r="E2130" s="4">
        <v>24</v>
      </c>
      <c r="F2130" s="4">
        <v>20</v>
      </c>
      <c r="G2130" s="3" t="s">
        <v>1092</v>
      </c>
      <c r="H2130" s="3" t="s">
        <v>1028</v>
      </c>
      <c r="I2130" s="3" t="s">
        <v>37719</v>
      </c>
      <c r="J2130" s="3" t="s">
        <v>5713</v>
      </c>
    </row>
    <row r="2131" spans="1:10" s="6" customFormat="1" ht="15" customHeight="1" x14ac:dyDescent="0.3">
      <c r="A2131" s="3" t="s">
        <v>352</v>
      </c>
      <c r="B2131" s="3" t="s">
        <v>353</v>
      </c>
      <c r="C2131" s="3" t="s">
        <v>272</v>
      </c>
      <c r="D2131" s="3" t="s">
        <v>273</v>
      </c>
      <c r="E2131" s="4">
        <v>24</v>
      </c>
      <c r="F2131" s="4">
        <v>18</v>
      </c>
      <c r="G2131" s="3" t="s">
        <v>1092</v>
      </c>
      <c r="H2131" s="3" t="s">
        <v>1009</v>
      </c>
      <c r="I2131" s="3" t="s">
        <v>37719</v>
      </c>
      <c r="J2131" s="3" t="s">
        <v>5713</v>
      </c>
    </row>
    <row r="2132" spans="1:10" s="6" customFormat="1" ht="15" customHeight="1" x14ac:dyDescent="0.3">
      <c r="A2132" s="3" t="s">
        <v>352</v>
      </c>
      <c r="B2132" s="3" t="s">
        <v>353</v>
      </c>
      <c r="C2132" s="3" t="s">
        <v>260</v>
      </c>
      <c r="D2132" s="3" t="s">
        <v>261</v>
      </c>
      <c r="E2132" s="4">
        <v>24</v>
      </c>
      <c r="F2132" s="4">
        <v>17</v>
      </c>
      <c r="G2132" s="3" t="s">
        <v>1092</v>
      </c>
      <c r="H2132" s="3" t="s">
        <v>1005</v>
      </c>
      <c r="I2132" s="3" t="s">
        <v>37719</v>
      </c>
      <c r="J2132" s="3" t="s">
        <v>5713</v>
      </c>
    </row>
    <row r="2133" spans="1:10" s="6" customFormat="1" ht="15" customHeight="1" x14ac:dyDescent="0.3">
      <c r="A2133" s="3" t="s">
        <v>352</v>
      </c>
      <c r="B2133" s="3" t="s">
        <v>353</v>
      </c>
      <c r="C2133" s="3" t="s">
        <v>246</v>
      </c>
      <c r="D2133" s="3" t="s">
        <v>247</v>
      </c>
      <c r="E2133" s="4">
        <v>24</v>
      </c>
      <c r="F2133" s="4">
        <v>16</v>
      </c>
      <c r="G2133" s="3" t="s">
        <v>1092</v>
      </c>
      <c r="H2133" s="3" t="s">
        <v>989</v>
      </c>
      <c r="I2133" s="3" t="s">
        <v>37719</v>
      </c>
      <c r="J2133" s="3" t="s">
        <v>5713</v>
      </c>
    </row>
    <row r="2134" spans="1:10" s="6" customFormat="1" ht="15" customHeight="1" x14ac:dyDescent="0.3">
      <c r="A2134" s="3" t="s">
        <v>352</v>
      </c>
      <c r="B2134" s="3" t="s">
        <v>353</v>
      </c>
      <c r="C2134" s="3" t="s">
        <v>232</v>
      </c>
      <c r="D2134" s="3" t="s">
        <v>233</v>
      </c>
      <c r="E2134" s="4">
        <v>24</v>
      </c>
      <c r="F2134" s="4">
        <v>15</v>
      </c>
      <c r="G2134" s="3" t="s">
        <v>1092</v>
      </c>
      <c r="H2134" s="3" t="s">
        <v>986</v>
      </c>
      <c r="I2134" s="3" t="s">
        <v>37719</v>
      </c>
      <c r="J2134" s="3" t="s">
        <v>5713</v>
      </c>
    </row>
    <row r="2135" spans="1:10" s="6" customFormat="1" ht="15" customHeight="1" x14ac:dyDescent="0.3">
      <c r="A2135" s="3" t="s">
        <v>352</v>
      </c>
      <c r="B2135" s="3" t="s">
        <v>353</v>
      </c>
      <c r="C2135" s="3" t="s">
        <v>219</v>
      </c>
      <c r="D2135" s="3" t="s">
        <v>220</v>
      </c>
      <c r="E2135" s="4">
        <v>24</v>
      </c>
      <c r="F2135" s="4">
        <v>14</v>
      </c>
      <c r="G2135" s="3" t="s">
        <v>1092</v>
      </c>
      <c r="H2135" s="3" t="s">
        <v>977</v>
      </c>
      <c r="I2135" s="3" t="s">
        <v>37719</v>
      </c>
      <c r="J2135" s="3" t="s">
        <v>5713</v>
      </c>
    </row>
    <row r="2136" spans="1:10" s="6" customFormat="1" ht="15" customHeight="1" x14ac:dyDescent="0.3">
      <c r="A2136" s="3" t="s">
        <v>352</v>
      </c>
      <c r="B2136" s="3" t="s">
        <v>353</v>
      </c>
      <c r="C2136" s="3" t="s">
        <v>204</v>
      </c>
      <c r="D2136" s="3" t="s">
        <v>205</v>
      </c>
      <c r="E2136" s="4">
        <v>24</v>
      </c>
      <c r="F2136" s="4">
        <v>13</v>
      </c>
      <c r="G2136" s="3" t="s">
        <v>1092</v>
      </c>
      <c r="H2136" s="3" t="s">
        <v>956</v>
      </c>
      <c r="I2136" s="3" t="s">
        <v>37719</v>
      </c>
      <c r="J2136" s="3" t="s">
        <v>5713</v>
      </c>
    </row>
    <row r="2137" spans="1:10" s="6" customFormat="1" ht="15" customHeight="1" x14ac:dyDescent="0.3">
      <c r="A2137" s="3" t="s">
        <v>352</v>
      </c>
      <c r="B2137" s="3" t="s">
        <v>353</v>
      </c>
      <c r="C2137" s="3" t="s">
        <v>173</v>
      </c>
      <c r="D2137" s="3" t="s">
        <v>174</v>
      </c>
      <c r="E2137" s="4">
        <v>24</v>
      </c>
      <c r="F2137" s="4">
        <v>11</v>
      </c>
      <c r="G2137" s="3" t="s">
        <v>1092</v>
      </c>
      <c r="H2137" s="3" t="s">
        <v>867</v>
      </c>
      <c r="I2137" s="3" t="s">
        <v>37719</v>
      </c>
      <c r="J2137" s="3" t="s">
        <v>5713</v>
      </c>
    </row>
    <row r="2138" spans="1:10" s="6" customFormat="1" ht="15" customHeight="1" x14ac:dyDescent="0.3">
      <c r="A2138" s="3" t="s">
        <v>352</v>
      </c>
      <c r="B2138" s="3" t="s">
        <v>353</v>
      </c>
      <c r="C2138" s="3" t="s">
        <v>158</v>
      </c>
      <c r="D2138" s="3" t="s">
        <v>159</v>
      </c>
      <c r="E2138" s="4">
        <v>24</v>
      </c>
      <c r="F2138" s="4">
        <v>10</v>
      </c>
      <c r="G2138" s="3" t="s">
        <v>1092</v>
      </c>
      <c r="H2138" s="3" t="s">
        <v>854</v>
      </c>
      <c r="I2138" s="3" t="s">
        <v>37719</v>
      </c>
      <c r="J2138" s="3" t="s">
        <v>5713</v>
      </c>
    </row>
    <row r="2139" spans="1:10" s="6" customFormat="1" ht="15" customHeight="1" x14ac:dyDescent="0.3">
      <c r="A2139" s="3" t="s">
        <v>352</v>
      </c>
      <c r="B2139" s="3" t="s">
        <v>353</v>
      </c>
      <c r="C2139" s="3" t="s">
        <v>493</v>
      </c>
      <c r="D2139" s="3" t="s">
        <v>494</v>
      </c>
      <c r="E2139" s="4">
        <v>24</v>
      </c>
      <c r="F2139" s="4">
        <v>36</v>
      </c>
      <c r="G2139" s="3" t="s">
        <v>1092</v>
      </c>
      <c r="H2139" s="3" t="s">
        <v>1241</v>
      </c>
      <c r="I2139" s="3" t="s">
        <v>37719</v>
      </c>
      <c r="J2139" s="3" t="s">
        <v>5728</v>
      </c>
    </row>
    <row r="2140" spans="1:10" s="6" customFormat="1" ht="15" customHeight="1" x14ac:dyDescent="0.3">
      <c r="A2140" s="3" t="s">
        <v>352</v>
      </c>
      <c r="B2140" s="3" t="s">
        <v>353</v>
      </c>
      <c r="C2140" s="3" t="s">
        <v>568</v>
      </c>
      <c r="D2140" s="3" t="s">
        <v>569</v>
      </c>
      <c r="E2140" s="4">
        <v>24</v>
      </c>
      <c r="F2140" s="4">
        <v>42</v>
      </c>
      <c r="G2140" s="3" t="s">
        <v>1092</v>
      </c>
      <c r="H2140" s="3" t="s">
        <v>1302</v>
      </c>
      <c r="I2140" s="3" t="s">
        <v>37719</v>
      </c>
      <c r="J2140" s="3" t="s">
        <v>5728</v>
      </c>
    </row>
    <row r="2141" spans="1:10" s="6" customFormat="1" ht="15" customHeight="1" x14ac:dyDescent="0.3">
      <c r="A2141" s="3" t="s">
        <v>366</v>
      </c>
      <c r="B2141" s="3" t="s">
        <v>367</v>
      </c>
      <c r="C2141" s="3" t="s">
        <v>25</v>
      </c>
      <c r="D2141" s="3" t="s">
        <v>26</v>
      </c>
      <c r="E2141" s="4">
        <v>25</v>
      </c>
      <c r="F2141" s="4">
        <v>1</v>
      </c>
      <c r="G2141" s="3" t="s">
        <v>1110</v>
      </c>
      <c r="H2141" s="3" t="s">
        <v>623</v>
      </c>
      <c r="I2141" s="3" t="s">
        <v>37719</v>
      </c>
      <c r="J2141" s="3" t="s">
        <v>5436</v>
      </c>
    </row>
    <row r="2142" spans="1:10" s="6" customFormat="1" ht="15" customHeight="1" x14ac:dyDescent="0.3">
      <c r="A2142" s="3" t="s">
        <v>366</v>
      </c>
      <c r="B2142" s="3" t="s">
        <v>367</v>
      </c>
      <c r="C2142" s="3" t="s">
        <v>42</v>
      </c>
      <c r="D2142" s="3" t="s">
        <v>43</v>
      </c>
      <c r="E2142" s="4">
        <v>25</v>
      </c>
      <c r="F2142" s="4">
        <v>2</v>
      </c>
      <c r="G2142" s="3" t="s">
        <v>1110</v>
      </c>
      <c r="H2142" s="3" t="s">
        <v>686</v>
      </c>
      <c r="I2142" s="3" t="s">
        <v>37719</v>
      </c>
      <c r="J2142" s="3" t="s">
        <v>5436</v>
      </c>
    </row>
    <row r="2143" spans="1:10" s="6" customFormat="1" ht="15" customHeight="1" x14ac:dyDescent="0.3">
      <c r="A2143" s="3" t="s">
        <v>366</v>
      </c>
      <c r="B2143" s="3" t="s">
        <v>367</v>
      </c>
      <c r="C2143" s="3" t="s">
        <v>517</v>
      </c>
      <c r="D2143" s="3" t="s">
        <v>518</v>
      </c>
      <c r="E2143" s="4">
        <v>25</v>
      </c>
      <c r="F2143" s="4">
        <v>38</v>
      </c>
      <c r="G2143" s="3" t="s">
        <v>1110</v>
      </c>
      <c r="H2143" s="3" t="s">
        <v>1260</v>
      </c>
      <c r="I2143" s="3" t="s">
        <v>37719</v>
      </c>
      <c r="J2143" s="3" t="s">
        <v>5436</v>
      </c>
    </row>
    <row r="2144" spans="1:10" s="6" customFormat="1" ht="15" customHeight="1" x14ac:dyDescent="0.3">
      <c r="A2144" s="3" t="s">
        <v>366</v>
      </c>
      <c r="B2144" s="3" t="s">
        <v>367</v>
      </c>
      <c r="C2144" s="3" t="s">
        <v>504</v>
      </c>
      <c r="D2144" s="3" t="s">
        <v>505</v>
      </c>
      <c r="E2144" s="4">
        <v>25</v>
      </c>
      <c r="F2144" s="4">
        <v>37</v>
      </c>
      <c r="G2144" s="3" t="s">
        <v>1110</v>
      </c>
      <c r="H2144" s="3" t="s">
        <v>1246</v>
      </c>
      <c r="I2144" s="3" t="s">
        <v>37719</v>
      </c>
      <c r="J2144" s="3" t="s">
        <v>5436</v>
      </c>
    </row>
    <row r="2145" spans="1:10" s="6" customFormat="1" ht="15" customHeight="1" x14ac:dyDescent="0.3">
      <c r="A2145" s="3" t="s">
        <v>366</v>
      </c>
      <c r="B2145" s="3" t="s">
        <v>367</v>
      </c>
      <c r="C2145" s="3" t="s">
        <v>493</v>
      </c>
      <c r="D2145" s="3" t="s">
        <v>494</v>
      </c>
      <c r="E2145" s="4">
        <v>25</v>
      </c>
      <c r="F2145" s="4">
        <v>36</v>
      </c>
      <c r="G2145" s="3" t="s">
        <v>1110</v>
      </c>
      <c r="H2145" s="3" t="s">
        <v>1241</v>
      </c>
      <c r="I2145" s="3" t="s">
        <v>37719</v>
      </c>
      <c r="J2145" s="3" t="s">
        <v>5436</v>
      </c>
    </row>
    <row r="2146" spans="1:10" s="6" customFormat="1" ht="15" customHeight="1" x14ac:dyDescent="0.3">
      <c r="A2146" s="3" t="s">
        <v>366</v>
      </c>
      <c r="B2146" s="3" t="s">
        <v>367</v>
      </c>
      <c r="C2146" s="3" t="s">
        <v>459</v>
      </c>
      <c r="D2146" s="3" t="s">
        <v>460</v>
      </c>
      <c r="E2146" s="4">
        <v>25</v>
      </c>
      <c r="F2146" s="4">
        <v>33</v>
      </c>
      <c r="G2146" s="3" t="s">
        <v>1110</v>
      </c>
      <c r="H2146" s="3" t="s">
        <v>1221</v>
      </c>
      <c r="I2146" s="3" t="s">
        <v>37719</v>
      </c>
      <c r="J2146" s="3" t="s">
        <v>5436</v>
      </c>
    </row>
    <row r="2147" spans="1:10" s="6" customFormat="1" ht="15" customHeight="1" x14ac:dyDescent="0.3">
      <c r="A2147" s="3" t="s">
        <v>366</v>
      </c>
      <c r="B2147" s="3" t="s">
        <v>367</v>
      </c>
      <c r="C2147" s="3" t="s">
        <v>440</v>
      </c>
      <c r="D2147" s="3" t="s">
        <v>441</v>
      </c>
      <c r="E2147" s="4">
        <v>25</v>
      </c>
      <c r="F2147" s="4">
        <v>31</v>
      </c>
      <c r="G2147" s="3" t="s">
        <v>1110</v>
      </c>
      <c r="H2147" s="3" t="s">
        <v>1199</v>
      </c>
      <c r="I2147" s="3" t="s">
        <v>37719</v>
      </c>
      <c r="J2147" s="3" t="s">
        <v>5436</v>
      </c>
    </row>
    <row r="2148" spans="1:10" s="6" customFormat="1" ht="15" customHeight="1" x14ac:dyDescent="0.3">
      <c r="A2148" s="3" t="s">
        <v>366</v>
      </c>
      <c r="B2148" s="3" t="s">
        <v>367</v>
      </c>
      <c r="C2148" s="3" t="s">
        <v>415</v>
      </c>
      <c r="D2148" s="3" t="s">
        <v>416</v>
      </c>
      <c r="E2148" s="4">
        <v>25</v>
      </c>
      <c r="F2148" s="4">
        <v>29</v>
      </c>
      <c r="G2148" s="3" t="s">
        <v>1110</v>
      </c>
      <c r="H2148" s="3" t="s">
        <v>1177</v>
      </c>
      <c r="I2148" s="3" t="s">
        <v>37719</v>
      </c>
      <c r="J2148" s="3" t="s">
        <v>5436</v>
      </c>
    </row>
    <row r="2149" spans="1:10" s="6" customFormat="1" ht="15" customHeight="1" x14ac:dyDescent="0.3">
      <c r="A2149" s="3" t="s">
        <v>366</v>
      </c>
      <c r="B2149" s="3" t="s">
        <v>367</v>
      </c>
      <c r="C2149" s="3" t="s">
        <v>389</v>
      </c>
      <c r="D2149" s="3" t="s">
        <v>390</v>
      </c>
      <c r="E2149" s="4">
        <v>25</v>
      </c>
      <c r="F2149" s="4">
        <v>27</v>
      </c>
      <c r="G2149" s="3" t="s">
        <v>1110</v>
      </c>
      <c r="H2149" s="3" t="s">
        <v>1127</v>
      </c>
      <c r="I2149" s="3" t="s">
        <v>37719</v>
      </c>
      <c r="J2149" s="3" t="s">
        <v>5436</v>
      </c>
    </row>
    <row r="2150" spans="1:10" s="6" customFormat="1" ht="15" customHeight="1" x14ac:dyDescent="0.3">
      <c r="A2150" s="3" t="s">
        <v>366</v>
      </c>
      <c r="B2150" s="3" t="s">
        <v>367</v>
      </c>
      <c r="C2150" s="3" t="s">
        <v>376</v>
      </c>
      <c r="D2150" s="3" t="s">
        <v>377</v>
      </c>
      <c r="E2150" s="4">
        <v>25</v>
      </c>
      <c r="F2150" s="4">
        <v>26</v>
      </c>
      <c r="G2150" s="3" t="s">
        <v>1110</v>
      </c>
      <c r="H2150" s="3" t="s">
        <v>1119</v>
      </c>
      <c r="I2150" s="3" t="s">
        <v>37719</v>
      </c>
      <c r="J2150" s="3" t="s">
        <v>5436</v>
      </c>
    </row>
    <row r="2151" spans="1:10" s="6" customFormat="1" ht="15" customHeight="1" x14ac:dyDescent="0.3">
      <c r="A2151" s="3" t="s">
        <v>366</v>
      </c>
      <c r="B2151" s="3" t="s">
        <v>367</v>
      </c>
      <c r="C2151" s="3" t="s">
        <v>352</v>
      </c>
      <c r="D2151" s="3" t="s">
        <v>353</v>
      </c>
      <c r="E2151" s="4">
        <v>25</v>
      </c>
      <c r="F2151" s="4">
        <v>24</v>
      </c>
      <c r="G2151" s="3" t="s">
        <v>1110</v>
      </c>
      <c r="H2151" s="3" t="s">
        <v>1092</v>
      </c>
      <c r="I2151" s="3" t="s">
        <v>37719</v>
      </c>
      <c r="J2151" s="3" t="s">
        <v>5436</v>
      </c>
    </row>
    <row r="2152" spans="1:10" s="6" customFormat="1" ht="15" customHeight="1" x14ac:dyDescent="0.3">
      <c r="A2152" s="3" t="s">
        <v>366</v>
      </c>
      <c r="B2152" s="3" t="s">
        <v>367</v>
      </c>
      <c r="C2152" s="3" t="s">
        <v>337</v>
      </c>
      <c r="D2152" s="3" t="s">
        <v>338</v>
      </c>
      <c r="E2152" s="4">
        <v>25</v>
      </c>
      <c r="F2152" s="4">
        <v>23</v>
      </c>
      <c r="G2152" s="3" t="s">
        <v>1110</v>
      </c>
      <c r="H2152" s="3" t="s">
        <v>1068</v>
      </c>
      <c r="I2152" s="3" t="s">
        <v>37719</v>
      </c>
      <c r="J2152" s="3" t="s">
        <v>5436</v>
      </c>
    </row>
    <row r="2153" spans="1:10" s="6" customFormat="1" ht="15" customHeight="1" x14ac:dyDescent="0.3">
      <c r="A2153" s="3" t="s">
        <v>366</v>
      </c>
      <c r="B2153" s="3" t="s">
        <v>367</v>
      </c>
      <c r="C2153" s="3" t="s">
        <v>322</v>
      </c>
      <c r="D2153" s="3" t="s">
        <v>323</v>
      </c>
      <c r="E2153" s="4">
        <v>25</v>
      </c>
      <c r="F2153" s="4">
        <v>22</v>
      </c>
      <c r="G2153" s="3" t="s">
        <v>1110</v>
      </c>
      <c r="H2153" s="3" t="s">
        <v>1065</v>
      </c>
      <c r="I2153" s="3" t="s">
        <v>37719</v>
      </c>
      <c r="J2153" s="3" t="s">
        <v>5436</v>
      </c>
    </row>
    <row r="2154" spans="1:10" s="6" customFormat="1" ht="15" customHeight="1" x14ac:dyDescent="0.3">
      <c r="A2154" s="3" t="s">
        <v>366</v>
      </c>
      <c r="B2154" s="3" t="s">
        <v>367</v>
      </c>
      <c r="C2154" s="3" t="s">
        <v>307</v>
      </c>
      <c r="D2154" s="3" t="s">
        <v>308</v>
      </c>
      <c r="E2154" s="4">
        <v>25</v>
      </c>
      <c r="F2154" s="4">
        <v>21</v>
      </c>
      <c r="G2154" s="3" t="s">
        <v>1110</v>
      </c>
      <c r="H2154" s="3" t="s">
        <v>1051</v>
      </c>
      <c r="I2154" s="3" t="s">
        <v>37719</v>
      </c>
      <c r="J2154" s="3" t="s">
        <v>5436</v>
      </c>
    </row>
    <row r="2155" spans="1:10" s="6" customFormat="1" ht="15" customHeight="1" x14ac:dyDescent="0.3">
      <c r="A2155" s="3" t="s">
        <v>366</v>
      </c>
      <c r="B2155" s="3" t="s">
        <v>367</v>
      </c>
      <c r="C2155" s="3" t="s">
        <v>295</v>
      </c>
      <c r="D2155" s="3" t="s">
        <v>296</v>
      </c>
      <c r="E2155" s="4">
        <v>25</v>
      </c>
      <c r="F2155" s="4">
        <v>20</v>
      </c>
      <c r="G2155" s="3" t="s">
        <v>1110</v>
      </c>
      <c r="H2155" s="3" t="s">
        <v>1028</v>
      </c>
      <c r="I2155" s="3" t="s">
        <v>37719</v>
      </c>
      <c r="J2155" s="3" t="s">
        <v>5436</v>
      </c>
    </row>
    <row r="2156" spans="1:10" s="6" customFormat="1" ht="15" customHeight="1" x14ac:dyDescent="0.3">
      <c r="A2156" s="3" t="s">
        <v>366</v>
      </c>
      <c r="B2156" s="3" t="s">
        <v>367</v>
      </c>
      <c r="C2156" s="3" t="s">
        <v>545</v>
      </c>
      <c r="D2156" s="3" t="s">
        <v>546</v>
      </c>
      <c r="E2156" s="4">
        <v>25</v>
      </c>
      <c r="F2156" s="4">
        <v>40</v>
      </c>
      <c r="G2156" s="3" t="s">
        <v>1110</v>
      </c>
      <c r="H2156" s="3" t="s">
        <v>1276</v>
      </c>
      <c r="I2156" s="3" t="s">
        <v>37719</v>
      </c>
      <c r="J2156" s="3" t="s">
        <v>5436</v>
      </c>
    </row>
    <row r="2157" spans="1:10" s="6" customFormat="1" ht="15" customHeight="1" x14ac:dyDescent="0.3">
      <c r="A2157" s="3" t="s">
        <v>366</v>
      </c>
      <c r="B2157" s="3" t="s">
        <v>367</v>
      </c>
      <c r="C2157" s="3" t="s">
        <v>283</v>
      </c>
      <c r="D2157" s="3" t="s">
        <v>284</v>
      </c>
      <c r="E2157" s="4">
        <v>25</v>
      </c>
      <c r="F2157" s="4">
        <v>19</v>
      </c>
      <c r="G2157" s="3" t="s">
        <v>1110</v>
      </c>
      <c r="H2157" s="3" t="s">
        <v>1019</v>
      </c>
      <c r="I2157" s="3" t="s">
        <v>37719</v>
      </c>
      <c r="J2157" s="3" t="s">
        <v>5436</v>
      </c>
    </row>
    <row r="2158" spans="1:10" s="6" customFormat="1" ht="15" customHeight="1" x14ac:dyDescent="0.3">
      <c r="A2158" s="3" t="s">
        <v>366</v>
      </c>
      <c r="B2158" s="3" t="s">
        <v>367</v>
      </c>
      <c r="C2158" s="3" t="s">
        <v>260</v>
      </c>
      <c r="D2158" s="3" t="s">
        <v>261</v>
      </c>
      <c r="E2158" s="4">
        <v>25</v>
      </c>
      <c r="F2158" s="4">
        <v>17</v>
      </c>
      <c r="G2158" s="3" t="s">
        <v>1110</v>
      </c>
      <c r="H2158" s="3" t="s">
        <v>1005</v>
      </c>
      <c r="I2158" s="3" t="s">
        <v>37719</v>
      </c>
      <c r="J2158" s="3" t="s">
        <v>5436</v>
      </c>
    </row>
    <row r="2159" spans="1:10" s="6" customFormat="1" ht="15" customHeight="1" x14ac:dyDescent="0.3">
      <c r="A2159" s="3" t="s">
        <v>366</v>
      </c>
      <c r="B2159" s="3" t="s">
        <v>367</v>
      </c>
      <c r="C2159" s="3" t="s">
        <v>246</v>
      </c>
      <c r="D2159" s="3" t="s">
        <v>247</v>
      </c>
      <c r="E2159" s="4">
        <v>25</v>
      </c>
      <c r="F2159" s="4">
        <v>16</v>
      </c>
      <c r="G2159" s="3" t="s">
        <v>1110</v>
      </c>
      <c r="H2159" s="3" t="s">
        <v>989</v>
      </c>
      <c r="I2159" s="3" t="s">
        <v>37719</v>
      </c>
      <c r="J2159" s="3" t="s">
        <v>5436</v>
      </c>
    </row>
    <row r="2160" spans="1:10" s="6" customFormat="1" ht="15" customHeight="1" x14ac:dyDescent="0.3">
      <c r="A2160" s="3" t="s">
        <v>366</v>
      </c>
      <c r="B2160" s="3" t="s">
        <v>367</v>
      </c>
      <c r="C2160" s="3" t="s">
        <v>232</v>
      </c>
      <c r="D2160" s="3" t="s">
        <v>233</v>
      </c>
      <c r="E2160" s="4">
        <v>25</v>
      </c>
      <c r="F2160" s="4">
        <v>15</v>
      </c>
      <c r="G2160" s="3" t="s">
        <v>1110</v>
      </c>
      <c r="H2160" s="3" t="s">
        <v>986</v>
      </c>
      <c r="I2160" s="3" t="s">
        <v>37719</v>
      </c>
      <c r="J2160" s="3" t="s">
        <v>5436</v>
      </c>
    </row>
    <row r="2161" spans="1:10" s="6" customFormat="1" ht="15" customHeight="1" x14ac:dyDescent="0.3">
      <c r="A2161" s="3" t="s">
        <v>366</v>
      </c>
      <c r="B2161" s="3" t="s">
        <v>367</v>
      </c>
      <c r="C2161" s="3" t="s">
        <v>219</v>
      </c>
      <c r="D2161" s="3" t="s">
        <v>220</v>
      </c>
      <c r="E2161" s="4">
        <v>25</v>
      </c>
      <c r="F2161" s="4">
        <v>14</v>
      </c>
      <c r="G2161" s="3" t="s">
        <v>1110</v>
      </c>
      <c r="H2161" s="3" t="s">
        <v>977</v>
      </c>
      <c r="I2161" s="3" t="s">
        <v>37719</v>
      </c>
      <c r="J2161" s="3" t="s">
        <v>5436</v>
      </c>
    </row>
    <row r="2162" spans="1:10" s="6" customFormat="1" ht="15" customHeight="1" x14ac:dyDescent="0.3">
      <c r="A2162" s="3" t="s">
        <v>366</v>
      </c>
      <c r="B2162" s="3" t="s">
        <v>367</v>
      </c>
      <c r="C2162" s="3" t="s">
        <v>189</v>
      </c>
      <c r="D2162" s="3" t="s">
        <v>190</v>
      </c>
      <c r="E2162" s="4">
        <v>25</v>
      </c>
      <c r="F2162" s="4">
        <v>12</v>
      </c>
      <c r="G2162" s="3" t="s">
        <v>1110</v>
      </c>
      <c r="H2162" s="3" t="s">
        <v>948</v>
      </c>
      <c r="I2162" s="3" t="s">
        <v>37719</v>
      </c>
      <c r="J2162" s="3" t="s">
        <v>5436</v>
      </c>
    </row>
    <row r="2163" spans="1:10" s="6" customFormat="1" ht="15" customHeight="1" x14ac:dyDescent="0.3">
      <c r="A2163" s="3" t="s">
        <v>366</v>
      </c>
      <c r="B2163" s="3" t="s">
        <v>367</v>
      </c>
      <c r="C2163" s="3" t="s">
        <v>173</v>
      </c>
      <c r="D2163" s="3" t="s">
        <v>174</v>
      </c>
      <c r="E2163" s="4">
        <v>25</v>
      </c>
      <c r="F2163" s="4">
        <v>11</v>
      </c>
      <c r="G2163" s="3" t="s">
        <v>1110</v>
      </c>
      <c r="H2163" s="3" t="s">
        <v>867</v>
      </c>
      <c r="I2163" s="3" t="s">
        <v>37719</v>
      </c>
      <c r="J2163" s="3" t="s">
        <v>5436</v>
      </c>
    </row>
    <row r="2164" spans="1:10" s="6" customFormat="1" ht="15" customHeight="1" x14ac:dyDescent="0.3">
      <c r="A2164" s="3" t="s">
        <v>366</v>
      </c>
      <c r="B2164" s="3" t="s">
        <v>367</v>
      </c>
      <c r="C2164" s="3" t="s">
        <v>158</v>
      </c>
      <c r="D2164" s="3" t="s">
        <v>159</v>
      </c>
      <c r="E2164" s="4">
        <v>25</v>
      </c>
      <c r="F2164" s="4">
        <v>10</v>
      </c>
      <c r="G2164" s="3" t="s">
        <v>1110</v>
      </c>
      <c r="H2164" s="3" t="s">
        <v>854</v>
      </c>
      <c r="I2164" s="3" t="s">
        <v>37719</v>
      </c>
      <c r="J2164" s="3" t="s">
        <v>5436</v>
      </c>
    </row>
    <row r="2165" spans="1:10" s="6" customFormat="1" ht="15" customHeight="1" x14ac:dyDescent="0.3">
      <c r="A2165" s="3" t="s">
        <v>366</v>
      </c>
      <c r="B2165" s="3" t="s">
        <v>367</v>
      </c>
      <c r="C2165" s="3" t="s">
        <v>142</v>
      </c>
      <c r="D2165" s="3" t="s">
        <v>143</v>
      </c>
      <c r="E2165" s="4">
        <v>25</v>
      </c>
      <c r="F2165" s="4">
        <v>9</v>
      </c>
      <c r="G2165" s="3" t="s">
        <v>1110</v>
      </c>
      <c r="H2165" s="3" t="s">
        <v>820</v>
      </c>
      <c r="I2165" s="3" t="s">
        <v>37719</v>
      </c>
      <c r="J2165" s="3" t="s">
        <v>5436</v>
      </c>
    </row>
    <row r="2166" spans="1:10" s="6" customFormat="1" ht="15" customHeight="1" x14ac:dyDescent="0.3">
      <c r="A2166" s="3" t="s">
        <v>366</v>
      </c>
      <c r="B2166" s="3" t="s">
        <v>367</v>
      </c>
      <c r="C2166" s="3" t="s">
        <v>128</v>
      </c>
      <c r="D2166" s="3" t="s">
        <v>129</v>
      </c>
      <c r="E2166" s="4">
        <v>25</v>
      </c>
      <c r="F2166" s="4">
        <v>8</v>
      </c>
      <c r="G2166" s="3" t="s">
        <v>1110</v>
      </c>
      <c r="H2166" s="3" t="s">
        <v>803</v>
      </c>
      <c r="I2166" s="3" t="s">
        <v>37719</v>
      </c>
      <c r="J2166" s="3" t="s">
        <v>5436</v>
      </c>
    </row>
    <row r="2167" spans="1:10" s="6" customFormat="1" ht="15" customHeight="1" x14ac:dyDescent="0.3">
      <c r="A2167" s="3" t="s">
        <v>366</v>
      </c>
      <c r="B2167" s="3" t="s">
        <v>367</v>
      </c>
      <c r="C2167" s="3" t="s">
        <v>112</v>
      </c>
      <c r="D2167" s="3" t="s">
        <v>113</v>
      </c>
      <c r="E2167" s="4">
        <v>25</v>
      </c>
      <c r="F2167" s="4">
        <v>7</v>
      </c>
      <c r="G2167" s="3" t="s">
        <v>1110</v>
      </c>
      <c r="H2167" s="3" t="s">
        <v>749</v>
      </c>
      <c r="I2167" s="3" t="s">
        <v>37719</v>
      </c>
      <c r="J2167" s="3" t="s">
        <v>5436</v>
      </c>
    </row>
    <row r="2168" spans="1:10" s="6" customFormat="1" ht="15" customHeight="1" x14ac:dyDescent="0.3">
      <c r="A2168" s="3" t="s">
        <v>366</v>
      </c>
      <c r="B2168" s="3" t="s">
        <v>367</v>
      </c>
      <c r="C2168" s="3" t="s">
        <v>86</v>
      </c>
      <c r="D2168" s="3" t="s">
        <v>87</v>
      </c>
      <c r="E2168" s="4">
        <v>25</v>
      </c>
      <c r="F2168" s="4">
        <v>5</v>
      </c>
      <c r="G2168" s="3" t="s">
        <v>1110</v>
      </c>
      <c r="H2168" s="3" t="s">
        <v>731</v>
      </c>
      <c r="I2168" s="3" t="s">
        <v>37719</v>
      </c>
      <c r="J2168" s="3" t="s">
        <v>5436</v>
      </c>
    </row>
    <row r="2169" spans="1:10" s="6" customFormat="1" ht="15" customHeight="1" x14ac:dyDescent="0.3">
      <c r="A2169" s="3" t="s">
        <v>366</v>
      </c>
      <c r="B2169" s="3" t="s">
        <v>367</v>
      </c>
      <c r="C2169" s="3" t="s">
        <v>71</v>
      </c>
      <c r="D2169" s="3" t="s">
        <v>72</v>
      </c>
      <c r="E2169" s="4">
        <v>25</v>
      </c>
      <c r="F2169" s="4">
        <v>4</v>
      </c>
      <c r="G2169" s="3" t="s">
        <v>1110</v>
      </c>
      <c r="H2169" s="3" t="s">
        <v>718</v>
      </c>
      <c r="I2169" s="3" t="s">
        <v>37719</v>
      </c>
      <c r="J2169" s="3" t="s">
        <v>5436</v>
      </c>
    </row>
    <row r="2170" spans="1:10" s="6" customFormat="1" ht="15" customHeight="1" x14ac:dyDescent="0.3">
      <c r="A2170" s="3" t="s">
        <v>366</v>
      </c>
      <c r="B2170" s="3" t="s">
        <v>367</v>
      </c>
      <c r="C2170" s="3" t="s">
        <v>57</v>
      </c>
      <c r="D2170" s="3" t="s">
        <v>58</v>
      </c>
      <c r="E2170" s="4">
        <v>25</v>
      </c>
      <c r="F2170" s="4">
        <v>3</v>
      </c>
      <c r="G2170" s="3" t="s">
        <v>1110</v>
      </c>
      <c r="H2170" s="3" t="s">
        <v>705</v>
      </c>
      <c r="I2170" s="3" t="s">
        <v>37719</v>
      </c>
      <c r="J2170" s="3" t="s">
        <v>5436</v>
      </c>
    </row>
    <row r="2171" spans="1:10" s="6" customFormat="1" ht="15" customHeight="1" x14ac:dyDescent="0.3">
      <c r="A2171" s="3" t="s">
        <v>366</v>
      </c>
      <c r="B2171" s="3" t="s">
        <v>367</v>
      </c>
      <c r="C2171" s="3" t="s">
        <v>272</v>
      </c>
      <c r="D2171" s="3" t="s">
        <v>273</v>
      </c>
      <c r="E2171" s="4">
        <v>25</v>
      </c>
      <c r="F2171" s="4">
        <v>18</v>
      </c>
      <c r="G2171" s="3" t="s">
        <v>1110</v>
      </c>
      <c r="H2171" s="3" t="s">
        <v>1009</v>
      </c>
      <c r="I2171" s="3" t="s">
        <v>37719</v>
      </c>
      <c r="J2171" s="3" t="s">
        <v>5436</v>
      </c>
    </row>
    <row r="2172" spans="1:10" s="6" customFormat="1" ht="15" customHeight="1" x14ac:dyDescent="0.3">
      <c r="A2172" s="3" t="s">
        <v>366</v>
      </c>
      <c r="B2172" s="3" t="s">
        <v>367</v>
      </c>
      <c r="C2172" s="3" t="s">
        <v>295</v>
      </c>
      <c r="D2172" s="3" t="s">
        <v>296</v>
      </c>
      <c r="E2172" s="4">
        <v>25</v>
      </c>
      <c r="F2172" s="4">
        <v>20</v>
      </c>
      <c r="G2172" s="3" t="s">
        <v>1110</v>
      </c>
      <c r="H2172" s="3" t="s">
        <v>1028</v>
      </c>
      <c r="I2172" s="3" t="s">
        <v>37719</v>
      </c>
      <c r="J2172" s="3" t="s">
        <v>5554</v>
      </c>
    </row>
    <row r="2173" spans="1:10" s="6" customFormat="1" ht="15" customHeight="1" x14ac:dyDescent="0.3">
      <c r="A2173" s="3" t="s">
        <v>366</v>
      </c>
      <c r="B2173" s="3" t="s">
        <v>367</v>
      </c>
      <c r="C2173" s="3" t="s">
        <v>307</v>
      </c>
      <c r="D2173" s="3" t="s">
        <v>308</v>
      </c>
      <c r="E2173" s="4">
        <v>25</v>
      </c>
      <c r="F2173" s="4">
        <v>21</v>
      </c>
      <c r="G2173" s="3" t="s">
        <v>1110</v>
      </c>
      <c r="H2173" s="3" t="s">
        <v>1051</v>
      </c>
      <c r="I2173" s="3" t="s">
        <v>37719</v>
      </c>
      <c r="J2173" s="3" t="s">
        <v>5554</v>
      </c>
    </row>
    <row r="2174" spans="1:10" s="6" customFormat="1" ht="15" customHeight="1" x14ac:dyDescent="0.3">
      <c r="A2174" s="3" t="s">
        <v>352</v>
      </c>
      <c r="B2174" s="3" t="s">
        <v>353</v>
      </c>
      <c r="C2174" s="3" t="s">
        <v>86</v>
      </c>
      <c r="D2174" s="3" t="s">
        <v>87</v>
      </c>
      <c r="E2174" s="4">
        <v>24</v>
      </c>
      <c r="F2174" s="4">
        <v>5</v>
      </c>
      <c r="G2174" s="3" t="s">
        <v>1092</v>
      </c>
      <c r="H2174" s="3" t="s">
        <v>731</v>
      </c>
      <c r="I2174" s="3" t="s">
        <v>37719</v>
      </c>
      <c r="J2174" s="3" t="s">
        <v>5554</v>
      </c>
    </row>
    <row r="2175" spans="1:10" s="6" customFormat="1" ht="15" customHeight="1" x14ac:dyDescent="0.3">
      <c r="A2175" s="3" t="s">
        <v>337</v>
      </c>
      <c r="B2175" s="3" t="s">
        <v>338</v>
      </c>
      <c r="C2175" s="3" t="s">
        <v>322</v>
      </c>
      <c r="D2175" s="3" t="s">
        <v>323</v>
      </c>
      <c r="E2175" s="4">
        <v>23</v>
      </c>
      <c r="F2175" s="4">
        <v>22</v>
      </c>
      <c r="G2175" s="3" t="s">
        <v>1068</v>
      </c>
      <c r="H2175" s="3" t="s">
        <v>1065</v>
      </c>
      <c r="I2175" s="3" t="s">
        <v>37719</v>
      </c>
      <c r="J2175" s="3" t="s">
        <v>5614</v>
      </c>
    </row>
    <row r="2176" spans="1:10" s="6" customFormat="1" ht="15" customHeight="1" x14ac:dyDescent="0.3">
      <c r="A2176" s="3" t="s">
        <v>337</v>
      </c>
      <c r="B2176" s="3" t="s">
        <v>338</v>
      </c>
      <c r="C2176" s="3" t="s">
        <v>307</v>
      </c>
      <c r="D2176" s="3" t="s">
        <v>308</v>
      </c>
      <c r="E2176" s="4">
        <v>23</v>
      </c>
      <c r="F2176" s="4">
        <v>21</v>
      </c>
      <c r="G2176" s="3" t="s">
        <v>1068</v>
      </c>
      <c r="H2176" s="3" t="s">
        <v>1051</v>
      </c>
      <c r="I2176" s="3" t="s">
        <v>37719</v>
      </c>
      <c r="J2176" s="3" t="s">
        <v>5614</v>
      </c>
    </row>
    <row r="2177" spans="1:10" s="6" customFormat="1" ht="15" customHeight="1" x14ac:dyDescent="0.3">
      <c r="A2177" s="3" t="s">
        <v>337</v>
      </c>
      <c r="B2177" s="3" t="s">
        <v>338</v>
      </c>
      <c r="C2177" s="3" t="s">
        <v>295</v>
      </c>
      <c r="D2177" s="3" t="s">
        <v>296</v>
      </c>
      <c r="E2177" s="4">
        <v>23</v>
      </c>
      <c r="F2177" s="4">
        <v>20</v>
      </c>
      <c r="G2177" s="3" t="s">
        <v>1068</v>
      </c>
      <c r="H2177" s="3" t="s">
        <v>1028</v>
      </c>
      <c r="I2177" s="3" t="s">
        <v>37719</v>
      </c>
      <c r="J2177" s="3" t="s">
        <v>5614</v>
      </c>
    </row>
    <row r="2178" spans="1:10" s="6" customFormat="1" ht="15" customHeight="1" x14ac:dyDescent="0.3">
      <c r="A2178" s="3" t="s">
        <v>337</v>
      </c>
      <c r="B2178" s="3" t="s">
        <v>338</v>
      </c>
      <c r="C2178" s="3" t="s">
        <v>283</v>
      </c>
      <c r="D2178" s="3" t="s">
        <v>284</v>
      </c>
      <c r="E2178" s="4">
        <v>23</v>
      </c>
      <c r="F2178" s="4">
        <v>19</v>
      </c>
      <c r="G2178" s="3" t="s">
        <v>1068</v>
      </c>
      <c r="H2178" s="3" t="s">
        <v>1019</v>
      </c>
      <c r="I2178" s="3" t="s">
        <v>37719</v>
      </c>
      <c r="J2178" s="3" t="s">
        <v>5614</v>
      </c>
    </row>
    <row r="2179" spans="1:10" s="6" customFormat="1" ht="15" customHeight="1" x14ac:dyDescent="0.3">
      <c r="A2179" s="3" t="s">
        <v>337</v>
      </c>
      <c r="B2179" s="3" t="s">
        <v>338</v>
      </c>
      <c r="C2179" s="3" t="s">
        <v>272</v>
      </c>
      <c r="D2179" s="3" t="s">
        <v>273</v>
      </c>
      <c r="E2179" s="4">
        <v>23</v>
      </c>
      <c r="F2179" s="4">
        <v>18</v>
      </c>
      <c r="G2179" s="3" t="s">
        <v>1068</v>
      </c>
      <c r="H2179" s="3" t="s">
        <v>1009</v>
      </c>
      <c r="I2179" s="3" t="s">
        <v>37719</v>
      </c>
      <c r="J2179" s="3" t="s">
        <v>5614</v>
      </c>
    </row>
    <row r="2180" spans="1:10" s="6" customFormat="1" ht="15" customHeight="1" x14ac:dyDescent="0.3">
      <c r="A2180" s="3" t="s">
        <v>337</v>
      </c>
      <c r="B2180" s="3" t="s">
        <v>338</v>
      </c>
      <c r="C2180" s="3" t="s">
        <v>260</v>
      </c>
      <c r="D2180" s="3" t="s">
        <v>261</v>
      </c>
      <c r="E2180" s="4">
        <v>23</v>
      </c>
      <c r="F2180" s="4">
        <v>17</v>
      </c>
      <c r="G2180" s="3" t="s">
        <v>1068</v>
      </c>
      <c r="H2180" s="3" t="s">
        <v>1005</v>
      </c>
      <c r="I2180" s="3" t="s">
        <v>37719</v>
      </c>
      <c r="J2180" s="3" t="s">
        <v>5614</v>
      </c>
    </row>
    <row r="2181" spans="1:10" s="6" customFormat="1" ht="15" customHeight="1" x14ac:dyDescent="0.3">
      <c r="A2181" s="3" t="s">
        <v>337</v>
      </c>
      <c r="B2181" s="3" t="s">
        <v>338</v>
      </c>
      <c r="C2181" s="3" t="s">
        <v>246</v>
      </c>
      <c r="D2181" s="3" t="s">
        <v>247</v>
      </c>
      <c r="E2181" s="4">
        <v>23</v>
      </c>
      <c r="F2181" s="4">
        <v>16</v>
      </c>
      <c r="G2181" s="3" t="s">
        <v>1068</v>
      </c>
      <c r="H2181" s="3" t="s">
        <v>989</v>
      </c>
      <c r="I2181" s="3" t="s">
        <v>37719</v>
      </c>
      <c r="J2181" s="3" t="s">
        <v>5614</v>
      </c>
    </row>
    <row r="2182" spans="1:10" s="6" customFormat="1" ht="15" customHeight="1" x14ac:dyDescent="0.3">
      <c r="A2182" s="3" t="s">
        <v>337</v>
      </c>
      <c r="B2182" s="3" t="s">
        <v>338</v>
      </c>
      <c r="C2182" s="3" t="s">
        <v>232</v>
      </c>
      <c r="D2182" s="3" t="s">
        <v>233</v>
      </c>
      <c r="E2182" s="4">
        <v>23</v>
      </c>
      <c r="F2182" s="4">
        <v>15</v>
      </c>
      <c r="G2182" s="3" t="s">
        <v>1068</v>
      </c>
      <c r="H2182" s="3" t="s">
        <v>986</v>
      </c>
      <c r="I2182" s="3" t="s">
        <v>37719</v>
      </c>
      <c r="J2182" s="3" t="s">
        <v>5614</v>
      </c>
    </row>
    <row r="2183" spans="1:10" s="6" customFormat="1" ht="15" customHeight="1" x14ac:dyDescent="0.3">
      <c r="A2183" s="3" t="s">
        <v>337</v>
      </c>
      <c r="B2183" s="3" t="s">
        <v>338</v>
      </c>
      <c r="C2183" s="3" t="s">
        <v>204</v>
      </c>
      <c r="D2183" s="3" t="s">
        <v>205</v>
      </c>
      <c r="E2183" s="4">
        <v>23</v>
      </c>
      <c r="F2183" s="4">
        <v>13</v>
      </c>
      <c r="G2183" s="3" t="s">
        <v>1068</v>
      </c>
      <c r="H2183" s="3" t="s">
        <v>956</v>
      </c>
      <c r="I2183" s="3" t="s">
        <v>37719</v>
      </c>
      <c r="J2183" s="3" t="s">
        <v>5614</v>
      </c>
    </row>
    <row r="2184" spans="1:10" s="6" customFormat="1" ht="15" customHeight="1" x14ac:dyDescent="0.3">
      <c r="A2184" s="3" t="s">
        <v>337</v>
      </c>
      <c r="B2184" s="3" t="s">
        <v>338</v>
      </c>
      <c r="C2184" s="3" t="s">
        <v>189</v>
      </c>
      <c r="D2184" s="3" t="s">
        <v>190</v>
      </c>
      <c r="E2184" s="4">
        <v>23</v>
      </c>
      <c r="F2184" s="4">
        <v>12</v>
      </c>
      <c r="G2184" s="3" t="s">
        <v>1068</v>
      </c>
      <c r="H2184" s="3" t="s">
        <v>948</v>
      </c>
      <c r="I2184" s="3" t="s">
        <v>37719</v>
      </c>
      <c r="J2184" s="3" t="s">
        <v>5614</v>
      </c>
    </row>
    <row r="2185" spans="1:10" s="6" customFormat="1" ht="15" customHeight="1" x14ac:dyDescent="0.3">
      <c r="A2185" s="3" t="s">
        <v>337</v>
      </c>
      <c r="B2185" s="3" t="s">
        <v>338</v>
      </c>
      <c r="C2185" s="3" t="s">
        <v>173</v>
      </c>
      <c r="D2185" s="3" t="s">
        <v>174</v>
      </c>
      <c r="E2185" s="4">
        <v>23</v>
      </c>
      <c r="F2185" s="4">
        <v>11</v>
      </c>
      <c r="G2185" s="3" t="s">
        <v>1068</v>
      </c>
      <c r="H2185" s="3" t="s">
        <v>867</v>
      </c>
      <c r="I2185" s="3" t="s">
        <v>37719</v>
      </c>
      <c r="J2185" s="3" t="s">
        <v>5614</v>
      </c>
    </row>
    <row r="2186" spans="1:10" s="6" customFormat="1" ht="15" customHeight="1" x14ac:dyDescent="0.3">
      <c r="A2186" s="3" t="s">
        <v>337</v>
      </c>
      <c r="B2186" s="3" t="s">
        <v>338</v>
      </c>
      <c r="C2186" s="3" t="s">
        <v>158</v>
      </c>
      <c r="D2186" s="3" t="s">
        <v>159</v>
      </c>
      <c r="E2186" s="4">
        <v>23</v>
      </c>
      <c r="F2186" s="4">
        <v>10</v>
      </c>
      <c r="G2186" s="3" t="s">
        <v>1068</v>
      </c>
      <c r="H2186" s="3" t="s">
        <v>854</v>
      </c>
      <c r="I2186" s="3" t="s">
        <v>37719</v>
      </c>
      <c r="J2186" s="3" t="s">
        <v>5614</v>
      </c>
    </row>
    <row r="2187" spans="1:10" s="6" customFormat="1" ht="15" customHeight="1" x14ac:dyDescent="0.3">
      <c r="A2187" s="3" t="s">
        <v>337</v>
      </c>
      <c r="B2187" s="3" t="s">
        <v>338</v>
      </c>
      <c r="C2187" s="3" t="s">
        <v>142</v>
      </c>
      <c r="D2187" s="3" t="s">
        <v>143</v>
      </c>
      <c r="E2187" s="4">
        <v>23</v>
      </c>
      <c r="F2187" s="4">
        <v>9</v>
      </c>
      <c r="G2187" s="3" t="s">
        <v>1068</v>
      </c>
      <c r="H2187" s="3" t="s">
        <v>820</v>
      </c>
      <c r="I2187" s="3" t="s">
        <v>37719</v>
      </c>
      <c r="J2187" s="3" t="s">
        <v>5614</v>
      </c>
    </row>
    <row r="2188" spans="1:10" s="6" customFormat="1" ht="15" customHeight="1" x14ac:dyDescent="0.3">
      <c r="A2188" s="3" t="s">
        <v>337</v>
      </c>
      <c r="B2188" s="3" t="s">
        <v>338</v>
      </c>
      <c r="C2188" s="3" t="s">
        <v>128</v>
      </c>
      <c r="D2188" s="3" t="s">
        <v>129</v>
      </c>
      <c r="E2188" s="4">
        <v>23</v>
      </c>
      <c r="F2188" s="4">
        <v>8</v>
      </c>
      <c r="G2188" s="3" t="s">
        <v>1068</v>
      </c>
      <c r="H2188" s="3" t="s">
        <v>803</v>
      </c>
      <c r="I2188" s="3" t="s">
        <v>37719</v>
      </c>
      <c r="J2188" s="3" t="s">
        <v>5614</v>
      </c>
    </row>
    <row r="2189" spans="1:10" s="6" customFormat="1" ht="15" customHeight="1" x14ac:dyDescent="0.3">
      <c r="A2189" s="3" t="s">
        <v>337</v>
      </c>
      <c r="B2189" s="3" t="s">
        <v>338</v>
      </c>
      <c r="C2189" s="3" t="s">
        <v>112</v>
      </c>
      <c r="D2189" s="3" t="s">
        <v>113</v>
      </c>
      <c r="E2189" s="4">
        <v>23</v>
      </c>
      <c r="F2189" s="4">
        <v>7</v>
      </c>
      <c r="G2189" s="3" t="s">
        <v>1068</v>
      </c>
      <c r="H2189" s="3" t="s">
        <v>749</v>
      </c>
      <c r="I2189" s="3" t="s">
        <v>37719</v>
      </c>
      <c r="J2189" s="3" t="s">
        <v>5614</v>
      </c>
    </row>
    <row r="2190" spans="1:10" s="6" customFormat="1" ht="15" customHeight="1" x14ac:dyDescent="0.3">
      <c r="A2190" s="3" t="s">
        <v>337</v>
      </c>
      <c r="B2190" s="3" t="s">
        <v>338</v>
      </c>
      <c r="C2190" s="3" t="s">
        <v>97</v>
      </c>
      <c r="D2190" s="3" t="s">
        <v>98</v>
      </c>
      <c r="E2190" s="4">
        <v>23</v>
      </c>
      <c r="F2190" s="4">
        <v>6</v>
      </c>
      <c r="G2190" s="3" t="s">
        <v>1068</v>
      </c>
      <c r="H2190" s="3" t="s">
        <v>742</v>
      </c>
      <c r="I2190" s="3" t="s">
        <v>37719</v>
      </c>
      <c r="J2190" s="3" t="s">
        <v>5614</v>
      </c>
    </row>
    <row r="2191" spans="1:10" s="6" customFormat="1" ht="15" customHeight="1" x14ac:dyDescent="0.3">
      <c r="A2191" s="3" t="s">
        <v>337</v>
      </c>
      <c r="B2191" s="3" t="s">
        <v>338</v>
      </c>
      <c r="C2191" s="3" t="s">
        <v>86</v>
      </c>
      <c r="D2191" s="3" t="s">
        <v>87</v>
      </c>
      <c r="E2191" s="4">
        <v>23</v>
      </c>
      <c r="F2191" s="4">
        <v>5</v>
      </c>
      <c r="G2191" s="3" t="s">
        <v>1068</v>
      </c>
      <c r="H2191" s="3" t="s">
        <v>731</v>
      </c>
      <c r="I2191" s="3" t="s">
        <v>37719</v>
      </c>
      <c r="J2191" s="3" t="s">
        <v>5614</v>
      </c>
    </row>
    <row r="2192" spans="1:10" s="6" customFormat="1" ht="15" customHeight="1" x14ac:dyDescent="0.3">
      <c r="A2192" s="3" t="s">
        <v>337</v>
      </c>
      <c r="B2192" s="3" t="s">
        <v>338</v>
      </c>
      <c r="C2192" s="3" t="s">
        <v>71</v>
      </c>
      <c r="D2192" s="3" t="s">
        <v>72</v>
      </c>
      <c r="E2192" s="4">
        <v>23</v>
      </c>
      <c r="F2192" s="4">
        <v>4</v>
      </c>
      <c r="G2192" s="3" t="s">
        <v>1068</v>
      </c>
      <c r="H2192" s="3" t="s">
        <v>718</v>
      </c>
      <c r="I2192" s="3" t="s">
        <v>37719</v>
      </c>
      <c r="J2192" s="3" t="s">
        <v>5614</v>
      </c>
    </row>
    <row r="2193" spans="1:10" s="6" customFormat="1" ht="15" customHeight="1" x14ac:dyDescent="0.3">
      <c r="A2193" s="3" t="s">
        <v>337</v>
      </c>
      <c r="B2193" s="3" t="s">
        <v>338</v>
      </c>
      <c r="C2193" s="3" t="s">
        <v>57</v>
      </c>
      <c r="D2193" s="3" t="s">
        <v>58</v>
      </c>
      <c r="E2193" s="4">
        <v>23</v>
      </c>
      <c r="F2193" s="4">
        <v>3</v>
      </c>
      <c r="G2193" s="3" t="s">
        <v>1068</v>
      </c>
      <c r="H2193" s="3" t="s">
        <v>705</v>
      </c>
      <c r="I2193" s="3" t="s">
        <v>37719</v>
      </c>
      <c r="J2193" s="3" t="s">
        <v>5614</v>
      </c>
    </row>
    <row r="2194" spans="1:10" s="6" customFormat="1" ht="15" customHeight="1" x14ac:dyDescent="0.3">
      <c r="A2194" s="3" t="s">
        <v>337</v>
      </c>
      <c r="B2194" s="3" t="s">
        <v>338</v>
      </c>
      <c r="C2194" s="3" t="s">
        <v>42</v>
      </c>
      <c r="D2194" s="3" t="s">
        <v>43</v>
      </c>
      <c r="E2194" s="4">
        <v>23</v>
      </c>
      <c r="F2194" s="4">
        <v>2</v>
      </c>
      <c r="G2194" s="3" t="s">
        <v>1068</v>
      </c>
      <c r="H2194" s="3" t="s">
        <v>686</v>
      </c>
      <c r="I2194" s="3" t="s">
        <v>37719</v>
      </c>
      <c r="J2194" s="3" t="s">
        <v>5614</v>
      </c>
    </row>
    <row r="2195" spans="1:10" s="6" customFormat="1" ht="15" customHeight="1" x14ac:dyDescent="0.3">
      <c r="A2195" s="3" t="s">
        <v>337</v>
      </c>
      <c r="B2195" s="3" t="s">
        <v>338</v>
      </c>
      <c r="C2195" s="3" t="s">
        <v>25</v>
      </c>
      <c r="D2195" s="3" t="s">
        <v>26</v>
      </c>
      <c r="E2195" s="4">
        <v>23</v>
      </c>
      <c r="F2195" s="4">
        <v>1</v>
      </c>
      <c r="G2195" s="3" t="s">
        <v>1068</v>
      </c>
      <c r="H2195" s="3" t="s">
        <v>623</v>
      </c>
      <c r="I2195" s="3" t="s">
        <v>37719</v>
      </c>
      <c r="J2195" s="3" t="s">
        <v>5614</v>
      </c>
    </row>
    <row r="2196" spans="1:10" s="6" customFormat="1" ht="15" customHeight="1" x14ac:dyDescent="0.3">
      <c r="A2196" s="3" t="s">
        <v>337</v>
      </c>
      <c r="B2196" s="3" t="s">
        <v>338</v>
      </c>
      <c r="C2196" s="3" t="s">
        <v>448</v>
      </c>
      <c r="D2196" s="3" t="s">
        <v>449</v>
      </c>
      <c r="E2196" s="4">
        <v>23</v>
      </c>
      <c r="F2196" s="4">
        <v>32</v>
      </c>
      <c r="G2196" s="3" t="s">
        <v>1068</v>
      </c>
      <c r="H2196" s="3" t="s">
        <v>1201</v>
      </c>
      <c r="I2196" s="3" t="s">
        <v>37719</v>
      </c>
      <c r="J2196" s="3" t="s">
        <v>5605</v>
      </c>
    </row>
    <row r="2197" spans="1:10" s="6" customFormat="1" ht="15" customHeight="1" x14ac:dyDescent="0.3">
      <c r="A2197" s="3" t="s">
        <v>337</v>
      </c>
      <c r="B2197" s="3" t="s">
        <v>338</v>
      </c>
      <c r="C2197" s="3" t="s">
        <v>366</v>
      </c>
      <c r="D2197" s="3" t="s">
        <v>367</v>
      </c>
      <c r="E2197" s="4">
        <v>23</v>
      </c>
      <c r="F2197" s="4">
        <v>25</v>
      </c>
      <c r="G2197" s="3" t="s">
        <v>1068</v>
      </c>
      <c r="H2197" s="3" t="s">
        <v>1110</v>
      </c>
      <c r="I2197" s="3" t="s">
        <v>37719</v>
      </c>
      <c r="J2197" s="3" t="s">
        <v>5605</v>
      </c>
    </row>
    <row r="2198" spans="1:10" s="6" customFormat="1" ht="15" customHeight="1" x14ac:dyDescent="0.3">
      <c r="A2198" s="3" t="s">
        <v>337</v>
      </c>
      <c r="B2198" s="3" t="s">
        <v>338</v>
      </c>
      <c r="C2198" s="3" t="s">
        <v>295</v>
      </c>
      <c r="D2198" s="3" t="s">
        <v>296</v>
      </c>
      <c r="E2198" s="4">
        <v>23</v>
      </c>
      <c r="F2198" s="4">
        <v>20</v>
      </c>
      <c r="G2198" s="3" t="s">
        <v>1068</v>
      </c>
      <c r="H2198" s="3" t="s">
        <v>1028</v>
      </c>
      <c r="I2198" s="3" t="s">
        <v>37719</v>
      </c>
      <c r="J2198" s="3" t="s">
        <v>5605</v>
      </c>
    </row>
    <row r="2199" spans="1:10" s="6" customFormat="1" ht="15" customHeight="1" x14ac:dyDescent="0.3">
      <c r="A2199" s="3" t="s">
        <v>337</v>
      </c>
      <c r="B2199" s="3" t="s">
        <v>338</v>
      </c>
      <c r="C2199" s="3" t="s">
        <v>219</v>
      </c>
      <c r="D2199" s="3" t="s">
        <v>220</v>
      </c>
      <c r="E2199" s="4">
        <v>23</v>
      </c>
      <c r="F2199" s="4">
        <v>14</v>
      </c>
      <c r="G2199" s="3" t="s">
        <v>1068</v>
      </c>
      <c r="H2199" s="3" t="s">
        <v>977</v>
      </c>
      <c r="I2199" s="3" t="s">
        <v>37719</v>
      </c>
      <c r="J2199" s="3" t="s">
        <v>5605</v>
      </c>
    </row>
    <row r="2200" spans="1:10" s="6" customFormat="1" ht="15" customHeight="1" x14ac:dyDescent="0.3">
      <c r="A2200" s="3" t="s">
        <v>337</v>
      </c>
      <c r="B2200" s="3" t="s">
        <v>338</v>
      </c>
      <c r="C2200" s="3" t="s">
        <v>158</v>
      </c>
      <c r="D2200" s="3" t="s">
        <v>159</v>
      </c>
      <c r="E2200" s="4">
        <v>23</v>
      </c>
      <c r="F2200" s="4">
        <v>10</v>
      </c>
      <c r="G2200" s="3" t="s">
        <v>1068</v>
      </c>
      <c r="H2200" s="3" t="s">
        <v>854</v>
      </c>
      <c r="I2200" s="3" t="s">
        <v>37719</v>
      </c>
      <c r="J2200" s="3" t="s">
        <v>5605</v>
      </c>
    </row>
    <row r="2201" spans="1:10" s="6" customFormat="1" ht="15" customHeight="1" x14ac:dyDescent="0.3">
      <c r="A2201" s="3" t="s">
        <v>337</v>
      </c>
      <c r="B2201" s="3" t="s">
        <v>338</v>
      </c>
      <c r="C2201" s="3" t="s">
        <v>142</v>
      </c>
      <c r="D2201" s="3" t="s">
        <v>143</v>
      </c>
      <c r="E2201" s="4">
        <v>23</v>
      </c>
      <c r="F2201" s="4">
        <v>9</v>
      </c>
      <c r="G2201" s="3" t="s">
        <v>1068</v>
      </c>
      <c r="H2201" s="3" t="s">
        <v>820</v>
      </c>
      <c r="I2201" s="3" t="s">
        <v>37719</v>
      </c>
      <c r="J2201" s="3" t="s">
        <v>5605</v>
      </c>
    </row>
    <row r="2202" spans="1:10" s="6" customFormat="1" ht="15" customHeight="1" x14ac:dyDescent="0.3">
      <c r="A2202" s="3" t="s">
        <v>337</v>
      </c>
      <c r="B2202" s="3" t="s">
        <v>338</v>
      </c>
      <c r="C2202" s="3" t="s">
        <v>352</v>
      </c>
      <c r="D2202" s="3" t="s">
        <v>353</v>
      </c>
      <c r="E2202" s="4">
        <v>23</v>
      </c>
      <c r="F2202" s="4">
        <v>24</v>
      </c>
      <c r="G2202" s="3" t="s">
        <v>1068</v>
      </c>
      <c r="H2202" s="3" t="s">
        <v>1092</v>
      </c>
      <c r="I2202" s="3" t="s">
        <v>37719</v>
      </c>
      <c r="J2202" s="3" t="s">
        <v>5614</v>
      </c>
    </row>
    <row r="2203" spans="1:10" s="6" customFormat="1" ht="15" customHeight="1" x14ac:dyDescent="0.3">
      <c r="A2203" s="3" t="s">
        <v>337</v>
      </c>
      <c r="B2203" s="3" t="s">
        <v>338</v>
      </c>
      <c r="C2203" s="3" t="s">
        <v>366</v>
      </c>
      <c r="D2203" s="3" t="s">
        <v>367</v>
      </c>
      <c r="E2203" s="4">
        <v>23</v>
      </c>
      <c r="F2203" s="4">
        <v>25</v>
      </c>
      <c r="G2203" s="3" t="s">
        <v>1068</v>
      </c>
      <c r="H2203" s="3" t="s">
        <v>1110</v>
      </c>
      <c r="I2203" s="3" t="s">
        <v>37719</v>
      </c>
      <c r="J2203" s="3" t="s">
        <v>5614</v>
      </c>
    </row>
    <row r="2204" spans="1:10" s="6" customFormat="1" ht="15" customHeight="1" x14ac:dyDescent="0.3">
      <c r="A2204" s="3" t="s">
        <v>337</v>
      </c>
      <c r="B2204" s="3" t="s">
        <v>338</v>
      </c>
      <c r="C2204" s="3" t="s">
        <v>376</v>
      </c>
      <c r="D2204" s="3" t="s">
        <v>377</v>
      </c>
      <c r="E2204" s="4">
        <v>23</v>
      </c>
      <c r="F2204" s="4">
        <v>26</v>
      </c>
      <c r="G2204" s="3" t="s">
        <v>1068</v>
      </c>
      <c r="H2204" s="3" t="s">
        <v>1119</v>
      </c>
      <c r="I2204" s="3" t="s">
        <v>37719</v>
      </c>
      <c r="J2204" s="3" t="s">
        <v>5614</v>
      </c>
    </row>
    <row r="2205" spans="1:10" s="6" customFormat="1" ht="15" customHeight="1" x14ac:dyDescent="0.3">
      <c r="A2205" s="3" t="s">
        <v>337</v>
      </c>
      <c r="B2205" s="3" t="s">
        <v>338</v>
      </c>
      <c r="C2205" s="3" t="s">
        <v>389</v>
      </c>
      <c r="D2205" s="3" t="s">
        <v>390</v>
      </c>
      <c r="E2205" s="4">
        <v>23</v>
      </c>
      <c r="F2205" s="4">
        <v>27</v>
      </c>
      <c r="G2205" s="3" t="s">
        <v>1068</v>
      </c>
      <c r="H2205" s="3" t="s">
        <v>1127</v>
      </c>
      <c r="I2205" s="3" t="s">
        <v>37719</v>
      </c>
      <c r="J2205" s="3" t="s">
        <v>5614</v>
      </c>
    </row>
    <row r="2206" spans="1:10" s="6" customFormat="1" ht="15" customHeight="1" x14ac:dyDescent="0.3">
      <c r="A2206" s="3" t="s">
        <v>337</v>
      </c>
      <c r="B2206" s="3" t="s">
        <v>338</v>
      </c>
      <c r="C2206" s="3" t="s">
        <v>295</v>
      </c>
      <c r="D2206" s="3" t="s">
        <v>296</v>
      </c>
      <c r="E2206" s="4">
        <v>23</v>
      </c>
      <c r="F2206" s="4">
        <v>20</v>
      </c>
      <c r="G2206" s="3" t="s">
        <v>1068</v>
      </c>
      <c r="H2206" s="3" t="s">
        <v>1028</v>
      </c>
      <c r="I2206" s="3" t="s">
        <v>37719</v>
      </c>
      <c r="J2206" s="3" t="s">
        <v>5687</v>
      </c>
    </row>
    <row r="2207" spans="1:10" s="6" customFormat="1" ht="15" customHeight="1" x14ac:dyDescent="0.3">
      <c r="A2207" s="3" t="s">
        <v>337</v>
      </c>
      <c r="B2207" s="3" t="s">
        <v>338</v>
      </c>
      <c r="C2207" s="3" t="s">
        <v>272</v>
      </c>
      <c r="D2207" s="3" t="s">
        <v>273</v>
      </c>
      <c r="E2207" s="4">
        <v>23</v>
      </c>
      <c r="F2207" s="4">
        <v>18</v>
      </c>
      <c r="G2207" s="3" t="s">
        <v>1068</v>
      </c>
      <c r="H2207" s="3" t="s">
        <v>1009</v>
      </c>
      <c r="I2207" s="3" t="s">
        <v>37719</v>
      </c>
      <c r="J2207" s="3" t="s">
        <v>5687</v>
      </c>
    </row>
    <row r="2208" spans="1:10" s="6" customFormat="1" ht="15" customHeight="1" x14ac:dyDescent="0.3">
      <c r="A2208" s="3" t="s">
        <v>337</v>
      </c>
      <c r="B2208" s="3" t="s">
        <v>338</v>
      </c>
      <c r="C2208" s="3" t="s">
        <v>219</v>
      </c>
      <c r="D2208" s="3" t="s">
        <v>220</v>
      </c>
      <c r="E2208" s="4">
        <v>23</v>
      </c>
      <c r="F2208" s="4">
        <v>14</v>
      </c>
      <c r="G2208" s="3" t="s">
        <v>1068</v>
      </c>
      <c r="H2208" s="3" t="s">
        <v>977</v>
      </c>
      <c r="I2208" s="3" t="s">
        <v>37719</v>
      </c>
      <c r="J2208" s="3" t="s">
        <v>5687</v>
      </c>
    </row>
    <row r="2209" spans="1:10" s="6" customFormat="1" ht="15" customHeight="1" x14ac:dyDescent="0.3">
      <c r="A2209" s="3" t="s">
        <v>337</v>
      </c>
      <c r="B2209" s="3" t="s">
        <v>338</v>
      </c>
      <c r="C2209" s="3" t="s">
        <v>158</v>
      </c>
      <c r="D2209" s="3" t="s">
        <v>159</v>
      </c>
      <c r="E2209" s="4">
        <v>23</v>
      </c>
      <c r="F2209" s="4">
        <v>10</v>
      </c>
      <c r="G2209" s="3" t="s">
        <v>1068</v>
      </c>
      <c r="H2209" s="3" t="s">
        <v>854</v>
      </c>
      <c r="I2209" s="3" t="s">
        <v>37719</v>
      </c>
      <c r="J2209" s="3" t="s">
        <v>5687</v>
      </c>
    </row>
    <row r="2210" spans="1:10" s="6" customFormat="1" ht="15" customHeight="1" x14ac:dyDescent="0.3">
      <c r="A2210" s="3" t="s">
        <v>337</v>
      </c>
      <c r="B2210" s="3" t="s">
        <v>338</v>
      </c>
      <c r="C2210" s="3" t="s">
        <v>142</v>
      </c>
      <c r="D2210" s="3" t="s">
        <v>143</v>
      </c>
      <c r="E2210" s="4">
        <v>23</v>
      </c>
      <c r="F2210" s="4">
        <v>9</v>
      </c>
      <c r="G2210" s="3" t="s">
        <v>1068</v>
      </c>
      <c r="H2210" s="3" t="s">
        <v>820</v>
      </c>
      <c r="I2210" s="3" t="s">
        <v>37719</v>
      </c>
      <c r="J2210" s="3" t="s">
        <v>5687</v>
      </c>
    </row>
    <row r="2211" spans="1:10" s="6" customFormat="1" ht="15" customHeight="1" x14ac:dyDescent="0.3">
      <c r="A2211" s="3" t="s">
        <v>337</v>
      </c>
      <c r="B2211" s="3" t="s">
        <v>338</v>
      </c>
      <c r="C2211" s="3" t="s">
        <v>128</v>
      </c>
      <c r="D2211" s="3" t="s">
        <v>129</v>
      </c>
      <c r="E2211" s="4">
        <v>23</v>
      </c>
      <c r="F2211" s="4">
        <v>8</v>
      </c>
      <c r="G2211" s="3" t="s">
        <v>1068</v>
      </c>
      <c r="H2211" s="3" t="s">
        <v>803</v>
      </c>
      <c r="I2211" s="3" t="s">
        <v>37719</v>
      </c>
      <c r="J2211" s="3" t="s">
        <v>5687</v>
      </c>
    </row>
    <row r="2212" spans="1:10" s="6" customFormat="1" ht="15" customHeight="1" x14ac:dyDescent="0.3">
      <c r="A2212" s="3" t="s">
        <v>366</v>
      </c>
      <c r="B2212" s="3" t="s">
        <v>367</v>
      </c>
      <c r="C2212" s="3" t="s">
        <v>448</v>
      </c>
      <c r="D2212" s="3" t="s">
        <v>449</v>
      </c>
      <c r="E2212" s="4">
        <v>25</v>
      </c>
      <c r="F2212" s="4">
        <v>32</v>
      </c>
      <c r="G2212" s="3" t="s">
        <v>1110</v>
      </c>
      <c r="H2212" s="3" t="s">
        <v>1201</v>
      </c>
      <c r="I2212" s="3" t="s">
        <v>37719</v>
      </c>
      <c r="J2212" s="3" t="s">
        <v>5554</v>
      </c>
    </row>
    <row r="2213" spans="1:10" s="6" customFormat="1" ht="15" customHeight="1" x14ac:dyDescent="0.3">
      <c r="A2213" s="3" t="s">
        <v>366</v>
      </c>
      <c r="B2213" s="3" t="s">
        <v>367</v>
      </c>
      <c r="C2213" s="3" t="s">
        <v>459</v>
      </c>
      <c r="D2213" s="3" t="s">
        <v>460</v>
      </c>
      <c r="E2213" s="4">
        <v>25</v>
      </c>
      <c r="F2213" s="4">
        <v>33</v>
      </c>
      <c r="G2213" s="3" t="s">
        <v>1110</v>
      </c>
      <c r="H2213" s="3" t="s">
        <v>1221</v>
      </c>
      <c r="I2213" s="3" t="s">
        <v>37719</v>
      </c>
      <c r="J2213" s="3" t="s">
        <v>5554</v>
      </c>
    </row>
    <row r="2214" spans="1:10" s="6" customFormat="1" ht="15" customHeight="1" x14ac:dyDescent="0.3">
      <c r="A2214" s="3" t="s">
        <v>366</v>
      </c>
      <c r="B2214" s="3" t="s">
        <v>367</v>
      </c>
      <c r="C2214" s="3" t="s">
        <v>493</v>
      </c>
      <c r="D2214" s="3" t="s">
        <v>494</v>
      </c>
      <c r="E2214" s="4">
        <v>25</v>
      </c>
      <c r="F2214" s="4">
        <v>36</v>
      </c>
      <c r="G2214" s="3" t="s">
        <v>1110</v>
      </c>
      <c r="H2214" s="3" t="s">
        <v>1241</v>
      </c>
      <c r="I2214" s="3" t="s">
        <v>37719</v>
      </c>
      <c r="J2214" s="3" t="s">
        <v>5554</v>
      </c>
    </row>
    <row r="2215" spans="1:10" s="6" customFormat="1" ht="15" customHeight="1" x14ac:dyDescent="0.3">
      <c r="A2215" s="3" t="s">
        <v>366</v>
      </c>
      <c r="B2215" s="3" t="s">
        <v>367</v>
      </c>
      <c r="C2215" s="3" t="s">
        <v>517</v>
      </c>
      <c r="D2215" s="3" t="s">
        <v>518</v>
      </c>
      <c r="E2215" s="4">
        <v>25</v>
      </c>
      <c r="F2215" s="4">
        <v>38</v>
      </c>
      <c r="G2215" s="3" t="s">
        <v>1110</v>
      </c>
      <c r="H2215" s="3" t="s">
        <v>1260</v>
      </c>
      <c r="I2215" s="3" t="s">
        <v>37719</v>
      </c>
      <c r="J2215" s="3" t="s">
        <v>5554</v>
      </c>
    </row>
    <row r="2216" spans="1:10" s="6" customFormat="1" ht="15" customHeight="1" x14ac:dyDescent="0.3">
      <c r="A2216" s="3" t="s">
        <v>366</v>
      </c>
      <c r="B2216" s="3" t="s">
        <v>367</v>
      </c>
      <c r="C2216" s="3" t="s">
        <v>545</v>
      </c>
      <c r="D2216" s="3" t="s">
        <v>546</v>
      </c>
      <c r="E2216" s="4">
        <v>25</v>
      </c>
      <c r="F2216" s="4">
        <v>40</v>
      </c>
      <c r="G2216" s="3" t="s">
        <v>1110</v>
      </c>
      <c r="H2216" s="3" t="s">
        <v>1276</v>
      </c>
      <c r="I2216" s="3" t="s">
        <v>37719</v>
      </c>
      <c r="J2216" s="3" t="s">
        <v>5554</v>
      </c>
    </row>
    <row r="2217" spans="1:10" s="6" customFormat="1" ht="15" customHeight="1" x14ac:dyDescent="0.3">
      <c r="A2217" s="3" t="s">
        <v>366</v>
      </c>
      <c r="B2217" s="3" t="s">
        <v>367</v>
      </c>
      <c r="C2217" s="3" t="s">
        <v>219</v>
      </c>
      <c r="D2217" s="3" t="s">
        <v>220</v>
      </c>
      <c r="E2217" s="4">
        <v>25</v>
      </c>
      <c r="F2217" s="4">
        <v>14</v>
      </c>
      <c r="G2217" s="3" t="s">
        <v>1110</v>
      </c>
      <c r="H2217" s="3" t="s">
        <v>977</v>
      </c>
      <c r="I2217" s="3" t="s">
        <v>37719</v>
      </c>
      <c r="J2217" s="3" t="s">
        <v>6491</v>
      </c>
    </row>
    <row r="2218" spans="1:10" s="6" customFormat="1" ht="15" customHeight="1" x14ac:dyDescent="0.3">
      <c r="A2218" s="3" t="s">
        <v>366</v>
      </c>
      <c r="B2218" s="3" t="s">
        <v>367</v>
      </c>
      <c r="C2218" s="3" t="s">
        <v>272</v>
      </c>
      <c r="D2218" s="3" t="s">
        <v>273</v>
      </c>
      <c r="E2218" s="4">
        <v>25</v>
      </c>
      <c r="F2218" s="4">
        <v>18</v>
      </c>
      <c r="G2218" s="3" t="s">
        <v>1110</v>
      </c>
      <c r="H2218" s="3" t="s">
        <v>1009</v>
      </c>
      <c r="I2218" s="3" t="s">
        <v>37719</v>
      </c>
      <c r="J2218" s="3" t="s">
        <v>6491</v>
      </c>
    </row>
    <row r="2219" spans="1:10" s="6" customFormat="1" ht="15" customHeight="1" x14ac:dyDescent="0.3">
      <c r="A2219" s="3" t="s">
        <v>337</v>
      </c>
      <c r="B2219" s="3" t="s">
        <v>338</v>
      </c>
      <c r="C2219" s="3" t="s">
        <v>128</v>
      </c>
      <c r="D2219" s="3" t="s">
        <v>129</v>
      </c>
      <c r="E2219" s="4">
        <v>23</v>
      </c>
      <c r="F2219" s="4">
        <v>8</v>
      </c>
      <c r="G2219" s="3" t="s">
        <v>1068</v>
      </c>
      <c r="H2219" s="3" t="s">
        <v>803</v>
      </c>
      <c r="I2219" s="3" t="s">
        <v>37719</v>
      </c>
      <c r="J2219" s="3" t="s">
        <v>5605</v>
      </c>
    </row>
    <row r="2220" spans="1:10" s="6" customFormat="1" ht="15" customHeight="1" x14ac:dyDescent="0.3">
      <c r="A2220" s="3" t="s">
        <v>366</v>
      </c>
      <c r="B2220" s="3" t="s">
        <v>367</v>
      </c>
      <c r="C2220" s="3" t="s">
        <v>25</v>
      </c>
      <c r="D2220" s="3" t="s">
        <v>26</v>
      </c>
      <c r="E2220" s="4">
        <v>25</v>
      </c>
      <c r="F2220" s="4">
        <v>1</v>
      </c>
      <c r="G2220" s="3" t="s">
        <v>1110</v>
      </c>
      <c r="H2220" s="3" t="s">
        <v>623</v>
      </c>
      <c r="I2220" s="3" t="s">
        <v>37719</v>
      </c>
      <c r="J2220" s="3" t="s">
        <v>5605</v>
      </c>
    </row>
    <row r="2221" spans="1:10" s="6" customFormat="1" ht="15" customHeight="1" x14ac:dyDescent="0.3">
      <c r="A2221" s="3" t="s">
        <v>337</v>
      </c>
      <c r="B2221" s="3" t="s">
        <v>338</v>
      </c>
      <c r="C2221" s="3" t="s">
        <v>86</v>
      </c>
      <c r="D2221" s="3" t="s">
        <v>87</v>
      </c>
      <c r="E2221" s="4">
        <v>23</v>
      </c>
      <c r="F2221" s="4">
        <v>5</v>
      </c>
      <c r="G2221" s="3" t="s">
        <v>1068</v>
      </c>
      <c r="H2221" s="3" t="s">
        <v>731</v>
      </c>
      <c r="I2221" s="3" t="s">
        <v>37719</v>
      </c>
      <c r="J2221" s="3" t="s">
        <v>5687</v>
      </c>
    </row>
    <row r="2222" spans="1:10" s="6" customFormat="1" ht="15" customHeight="1" x14ac:dyDescent="0.3">
      <c r="A2222" s="3" t="s">
        <v>337</v>
      </c>
      <c r="B2222" s="3" t="s">
        <v>338</v>
      </c>
      <c r="C2222" s="3" t="s">
        <v>71</v>
      </c>
      <c r="D2222" s="3" t="s">
        <v>72</v>
      </c>
      <c r="E2222" s="4">
        <v>23</v>
      </c>
      <c r="F2222" s="4">
        <v>4</v>
      </c>
      <c r="G2222" s="3" t="s">
        <v>1068</v>
      </c>
      <c r="H2222" s="3" t="s">
        <v>718</v>
      </c>
      <c r="I2222" s="3" t="s">
        <v>37719</v>
      </c>
      <c r="J2222" s="3" t="s">
        <v>5687</v>
      </c>
    </row>
    <row r="2223" spans="1:10" s="6" customFormat="1" ht="15" customHeight="1" x14ac:dyDescent="0.3">
      <c r="A2223" s="3" t="s">
        <v>337</v>
      </c>
      <c r="B2223" s="3" t="s">
        <v>338</v>
      </c>
      <c r="C2223" s="3" t="s">
        <v>57</v>
      </c>
      <c r="D2223" s="3" t="s">
        <v>58</v>
      </c>
      <c r="E2223" s="4">
        <v>23</v>
      </c>
      <c r="F2223" s="4">
        <v>3</v>
      </c>
      <c r="G2223" s="3" t="s">
        <v>1068</v>
      </c>
      <c r="H2223" s="3" t="s">
        <v>705</v>
      </c>
      <c r="I2223" s="3" t="s">
        <v>37719</v>
      </c>
      <c r="J2223" s="3" t="s">
        <v>5687</v>
      </c>
    </row>
    <row r="2224" spans="1:10" s="6" customFormat="1" ht="15" customHeight="1" x14ac:dyDescent="0.3">
      <c r="A2224" s="3" t="s">
        <v>337</v>
      </c>
      <c r="B2224" s="3" t="s">
        <v>338</v>
      </c>
      <c r="C2224" s="3" t="s">
        <v>42</v>
      </c>
      <c r="D2224" s="3" t="s">
        <v>43</v>
      </c>
      <c r="E2224" s="4">
        <v>23</v>
      </c>
      <c r="F2224" s="4">
        <v>2</v>
      </c>
      <c r="G2224" s="3" t="s">
        <v>1068</v>
      </c>
      <c r="H2224" s="3" t="s">
        <v>686</v>
      </c>
      <c r="I2224" s="3" t="s">
        <v>37719</v>
      </c>
      <c r="J2224" s="3" t="s">
        <v>5687</v>
      </c>
    </row>
    <row r="2225" spans="1:10" s="6" customFormat="1" ht="15" customHeight="1" x14ac:dyDescent="0.3">
      <c r="A2225" s="3" t="s">
        <v>337</v>
      </c>
      <c r="B2225" s="3" t="s">
        <v>338</v>
      </c>
      <c r="C2225" s="3" t="s">
        <v>25</v>
      </c>
      <c r="D2225" s="3" t="s">
        <v>26</v>
      </c>
      <c r="E2225" s="4">
        <v>23</v>
      </c>
      <c r="F2225" s="4">
        <v>1</v>
      </c>
      <c r="G2225" s="3" t="s">
        <v>1068</v>
      </c>
      <c r="H2225" s="3" t="s">
        <v>623</v>
      </c>
      <c r="I2225" s="3" t="s">
        <v>37719</v>
      </c>
      <c r="J2225" s="3" t="s">
        <v>5687</v>
      </c>
    </row>
    <row r="2226" spans="1:10" s="6" customFormat="1" ht="15" customHeight="1" x14ac:dyDescent="0.3">
      <c r="A2226" s="3" t="s">
        <v>366</v>
      </c>
      <c r="B2226" s="3" t="s">
        <v>367</v>
      </c>
      <c r="C2226" s="3" t="s">
        <v>42</v>
      </c>
      <c r="D2226" s="3" t="s">
        <v>43</v>
      </c>
      <c r="E2226" s="4">
        <v>25</v>
      </c>
      <c r="F2226" s="4">
        <v>2</v>
      </c>
      <c r="G2226" s="3" t="s">
        <v>1110</v>
      </c>
      <c r="H2226" s="3" t="s">
        <v>686</v>
      </c>
      <c r="I2226" s="3" t="s">
        <v>37719</v>
      </c>
      <c r="J2226" s="3" t="s">
        <v>5605</v>
      </c>
    </row>
    <row r="2227" spans="1:10" s="6" customFormat="1" ht="15" customHeight="1" x14ac:dyDescent="0.3">
      <c r="A2227" s="3" t="s">
        <v>366</v>
      </c>
      <c r="B2227" s="3" t="s">
        <v>367</v>
      </c>
      <c r="C2227" s="3" t="s">
        <v>57</v>
      </c>
      <c r="D2227" s="3" t="s">
        <v>58</v>
      </c>
      <c r="E2227" s="4">
        <v>25</v>
      </c>
      <c r="F2227" s="4">
        <v>3</v>
      </c>
      <c r="G2227" s="3" t="s">
        <v>1110</v>
      </c>
      <c r="H2227" s="3" t="s">
        <v>705</v>
      </c>
      <c r="I2227" s="3" t="s">
        <v>37719</v>
      </c>
      <c r="J2227" s="3" t="s">
        <v>5605</v>
      </c>
    </row>
    <row r="2228" spans="1:10" s="6" customFormat="1" ht="15" customHeight="1" x14ac:dyDescent="0.3">
      <c r="A2228" s="3" t="s">
        <v>366</v>
      </c>
      <c r="B2228" s="3" t="s">
        <v>367</v>
      </c>
      <c r="C2228" s="3" t="s">
        <v>71</v>
      </c>
      <c r="D2228" s="3" t="s">
        <v>72</v>
      </c>
      <c r="E2228" s="4">
        <v>25</v>
      </c>
      <c r="F2228" s="4">
        <v>4</v>
      </c>
      <c r="G2228" s="3" t="s">
        <v>1110</v>
      </c>
      <c r="H2228" s="3" t="s">
        <v>718</v>
      </c>
      <c r="I2228" s="3" t="s">
        <v>37719</v>
      </c>
      <c r="J2228" s="3" t="s">
        <v>5605</v>
      </c>
    </row>
    <row r="2229" spans="1:10" s="6" customFormat="1" ht="15" customHeight="1" x14ac:dyDescent="0.3">
      <c r="A2229" s="3" t="s">
        <v>366</v>
      </c>
      <c r="B2229" s="3" t="s">
        <v>367</v>
      </c>
      <c r="C2229" s="3" t="s">
        <v>112</v>
      </c>
      <c r="D2229" s="3" t="s">
        <v>113</v>
      </c>
      <c r="E2229" s="4">
        <v>25</v>
      </c>
      <c r="F2229" s="4">
        <v>7</v>
      </c>
      <c r="G2229" s="3" t="s">
        <v>1110</v>
      </c>
      <c r="H2229" s="3" t="s">
        <v>749</v>
      </c>
      <c r="I2229" s="3" t="s">
        <v>37719</v>
      </c>
      <c r="J2229" s="3" t="s">
        <v>5605</v>
      </c>
    </row>
    <row r="2230" spans="1:10" s="6" customFormat="1" ht="15" customHeight="1" x14ac:dyDescent="0.3">
      <c r="A2230" s="3" t="s">
        <v>366</v>
      </c>
      <c r="B2230" s="3" t="s">
        <v>367</v>
      </c>
      <c r="C2230" s="3" t="s">
        <v>128</v>
      </c>
      <c r="D2230" s="3" t="s">
        <v>129</v>
      </c>
      <c r="E2230" s="4">
        <v>25</v>
      </c>
      <c r="F2230" s="4">
        <v>8</v>
      </c>
      <c r="G2230" s="3" t="s">
        <v>1110</v>
      </c>
      <c r="H2230" s="3" t="s">
        <v>803</v>
      </c>
      <c r="I2230" s="3" t="s">
        <v>37719</v>
      </c>
      <c r="J2230" s="3" t="s">
        <v>5605</v>
      </c>
    </row>
    <row r="2231" spans="1:10" s="6" customFormat="1" ht="15" customHeight="1" x14ac:dyDescent="0.3">
      <c r="A2231" s="3" t="s">
        <v>337</v>
      </c>
      <c r="B2231" s="3" t="s">
        <v>338</v>
      </c>
      <c r="C2231" s="3" t="s">
        <v>493</v>
      </c>
      <c r="D2231" s="3" t="s">
        <v>494</v>
      </c>
      <c r="E2231" s="4">
        <v>23</v>
      </c>
      <c r="F2231" s="4">
        <v>36</v>
      </c>
      <c r="G2231" s="3" t="s">
        <v>1068</v>
      </c>
      <c r="H2231" s="3" t="s">
        <v>1241</v>
      </c>
      <c r="I2231" s="3" t="s">
        <v>37719</v>
      </c>
      <c r="J2231" s="3" t="s">
        <v>5614</v>
      </c>
    </row>
    <row r="2232" spans="1:10" s="6" customFormat="1" ht="15" customHeight="1" x14ac:dyDescent="0.3">
      <c r="A2232" s="3" t="s">
        <v>337</v>
      </c>
      <c r="B2232" s="3" t="s">
        <v>338</v>
      </c>
      <c r="C2232" s="3" t="s">
        <v>448</v>
      </c>
      <c r="D2232" s="3" t="s">
        <v>449</v>
      </c>
      <c r="E2232" s="4">
        <v>23</v>
      </c>
      <c r="F2232" s="4">
        <v>32</v>
      </c>
      <c r="G2232" s="3" t="s">
        <v>1068</v>
      </c>
      <c r="H2232" s="3" t="s">
        <v>1201</v>
      </c>
      <c r="I2232" s="3" t="s">
        <v>37719</v>
      </c>
      <c r="J2232" s="3" t="s">
        <v>5614</v>
      </c>
    </row>
    <row r="2233" spans="1:10" s="6" customFormat="1" ht="15" customHeight="1" x14ac:dyDescent="0.3">
      <c r="A2233" s="3" t="s">
        <v>337</v>
      </c>
      <c r="B2233" s="3" t="s">
        <v>338</v>
      </c>
      <c r="C2233" s="3" t="s">
        <v>440</v>
      </c>
      <c r="D2233" s="3" t="s">
        <v>441</v>
      </c>
      <c r="E2233" s="4">
        <v>23</v>
      </c>
      <c r="F2233" s="4">
        <v>31</v>
      </c>
      <c r="G2233" s="3" t="s">
        <v>1068</v>
      </c>
      <c r="H2233" s="3" t="s">
        <v>1199</v>
      </c>
      <c r="I2233" s="3" t="s">
        <v>37719</v>
      </c>
      <c r="J2233" s="3" t="s">
        <v>5614</v>
      </c>
    </row>
    <row r="2234" spans="1:10" s="6" customFormat="1" ht="15" customHeight="1" x14ac:dyDescent="0.3">
      <c r="A2234" s="3" t="s">
        <v>337</v>
      </c>
      <c r="B2234" s="3" t="s">
        <v>338</v>
      </c>
      <c r="C2234" s="3" t="s">
        <v>112</v>
      </c>
      <c r="D2234" s="3" t="s">
        <v>113</v>
      </c>
      <c r="E2234" s="4">
        <v>23</v>
      </c>
      <c r="F2234" s="4">
        <v>7</v>
      </c>
      <c r="G2234" s="3" t="s">
        <v>1068</v>
      </c>
      <c r="H2234" s="3" t="s">
        <v>749</v>
      </c>
      <c r="I2234" s="3" t="s">
        <v>37719</v>
      </c>
      <c r="J2234" s="3" t="s">
        <v>5687</v>
      </c>
    </row>
    <row r="2235" spans="1:10" s="6" customFormat="1" ht="15" customHeight="1" x14ac:dyDescent="0.3">
      <c r="A2235" s="3" t="s">
        <v>337</v>
      </c>
      <c r="B2235" s="3" t="s">
        <v>338</v>
      </c>
      <c r="C2235" s="3" t="s">
        <v>307</v>
      </c>
      <c r="D2235" s="3" t="s">
        <v>308</v>
      </c>
      <c r="E2235" s="4">
        <v>23</v>
      </c>
      <c r="F2235" s="4">
        <v>21</v>
      </c>
      <c r="G2235" s="3" t="s">
        <v>1068</v>
      </c>
      <c r="H2235" s="3" t="s">
        <v>1051</v>
      </c>
      <c r="I2235" s="3" t="s">
        <v>37719</v>
      </c>
      <c r="J2235" s="3" t="s">
        <v>5687</v>
      </c>
    </row>
    <row r="2236" spans="1:10" s="6" customFormat="1" ht="15" customHeight="1" x14ac:dyDescent="0.3">
      <c r="A2236" s="3" t="s">
        <v>337</v>
      </c>
      <c r="B2236" s="3" t="s">
        <v>338</v>
      </c>
      <c r="C2236" s="3" t="s">
        <v>112</v>
      </c>
      <c r="D2236" s="3" t="s">
        <v>113</v>
      </c>
      <c r="E2236" s="4">
        <v>23</v>
      </c>
      <c r="F2236" s="4">
        <v>7</v>
      </c>
      <c r="G2236" s="3" t="s">
        <v>1068</v>
      </c>
      <c r="H2236" s="3" t="s">
        <v>749</v>
      </c>
      <c r="I2236" s="3" t="s">
        <v>37719</v>
      </c>
      <c r="J2236" s="3" t="s">
        <v>5605</v>
      </c>
    </row>
    <row r="2237" spans="1:10" s="6" customFormat="1" ht="15" customHeight="1" x14ac:dyDescent="0.3">
      <c r="A2237" s="3" t="s">
        <v>337</v>
      </c>
      <c r="B2237" s="3" t="s">
        <v>338</v>
      </c>
      <c r="C2237" s="3" t="s">
        <v>57</v>
      </c>
      <c r="D2237" s="3" t="s">
        <v>58</v>
      </c>
      <c r="E2237" s="4">
        <v>23</v>
      </c>
      <c r="F2237" s="4">
        <v>3</v>
      </c>
      <c r="G2237" s="3" t="s">
        <v>1068</v>
      </c>
      <c r="H2237" s="3" t="s">
        <v>705</v>
      </c>
      <c r="I2237" s="3" t="s">
        <v>37719</v>
      </c>
      <c r="J2237" s="3" t="s">
        <v>5605</v>
      </c>
    </row>
    <row r="2238" spans="1:10" s="6" customFormat="1" ht="15" customHeight="1" x14ac:dyDescent="0.3">
      <c r="A2238" s="3" t="s">
        <v>337</v>
      </c>
      <c r="B2238" s="3" t="s">
        <v>338</v>
      </c>
      <c r="C2238" s="3" t="s">
        <v>448</v>
      </c>
      <c r="D2238" s="3" t="s">
        <v>449</v>
      </c>
      <c r="E2238" s="4">
        <v>23</v>
      </c>
      <c r="F2238" s="4">
        <v>32</v>
      </c>
      <c r="G2238" s="3" t="s">
        <v>1068</v>
      </c>
      <c r="H2238" s="3" t="s">
        <v>1201</v>
      </c>
      <c r="I2238" s="3" t="s">
        <v>37719</v>
      </c>
      <c r="J2238" s="3" t="s">
        <v>5528</v>
      </c>
    </row>
    <row r="2239" spans="1:10" s="6" customFormat="1" ht="15" customHeight="1" x14ac:dyDescent="0.3">
      <c r="A2239" s="3" t="s">
        <v>337</v>
      </c>
      <c r="B2239" s="3" t="s">
        <v>338</v>
      </c>
      <c r="C2239" s="3" t="s">
        <v>322</v>
      </c>
      <c r="D2239" s="3" t="s">
        <v>323</v>
      </c>
      <c r="E2239" s="4">
        <v>23</v>
      </c>
      <c r="F2239" s="4">
        <v>22</v>
      </c>
      <c r="G2239" s="3" t="s">
        <v>1068</v>
      </c>
      <c r="H2239" s="3" t="s">
        <v>1065</v>
      </c>
      <c r="I2239" s="3" t="s">
        <v>37719</v>
      </c>
      <c r="J2239" s="3" t="s">
        <v>5528</v>
      </c>
    </row>
    <row r="2240" spans="1:10" s="6" customFormat="1" ht="15" customHeight="1" x14ac:dyDescent="0.3">
      <c r="A2240" s="3" t="s">
        <v>337</v>
      </c>
      <c r="B2240" s="3" t="s">
        <v>338</v>
      </c>
      <c r="C2240" s="3" t="s">
        <v>295</v>
      </c>
      <c r="D2240" s="3" t="s">
        <v>296</v>
      </c>
      <c r="E2240" s="4">
        <v>23</v>
      </c>
      <c r="F2240" s="4">
        <v>20</v>
      </c>
      <c r="G2240" s="3" t="s">
        <v>1068</v>
      </c>
      <c r="H2240" s="3" t="s">
        <v>1028</v>
      </c>
      <c r="I2240" s="3" t="s">
        <v>37719</v>
      </c>
      <c r="J2240" s="3" t="s">
        <v>5528</v>
      </c>
    </row>
    <row r="2241" spans="1:10" s="6" customFormat="1" ht="15" customHeight="1" x14ac:dyDescent="0.3">
      <c r="A2241" s="3" t="s">
        <v>337</v>
      </c>
      <c r="B2241" s="3" t="s">
        <v>338</v>
      </c>
      <c r="C2241" s="3" t="s">
        <v>260</v>
      </c>
      <c r="D2241" s="3" t="s">
        <v>261</v>
      </c>
      <c r="E2241" s="4">
        <v>23</v>
      </c>
      <c r="F2241" s="4">
        <v>17</v>
      </c>
      <c r="G2241" s="3" t="s">
        <v>1068</v>
      </c>
      <c r="H2241" s="3" t="s">
        <v>1005</v>
      </c>
      <c r="I2241" s="3" t="s">
        <v>37719</v>
      </c>
      <c r="J2241" s="3" t="s">
        <v>5528</v>
      </c>
    </row>
    <row r="2242" spans="1:10" s="6" customFormat="1" ht="15" customHeight="1" x14ac:dyDescent="0.3">
      <c r="A2242" s="3" t="s">
        <v>337</v>
      </c>
      <c r="B2242" s="3" t="s">
        <v>338</v>
      </c>
      <c r="C2242" s="3" t="s">
        <v>219</v>
      </c>
      <c r="D2242" s="3" t="s">
        <v>220</v>
      </c>
      <c r="E2242" s="4">
        <v>23</v>
      </c>
      <c r="F2242" s="4">
        <v>14</v>
      </c>
      <c r="G2242" s="3" t="s">
        <v>1068</v>
      </c>
      <c r="H2242" s="3" t="s">
        <v>977</v>
      </c>
      <c r="I2242" s="3" t="s">
        <v>37719</v>
      </c>
      <c r="J2242" s="3" t="s">
        <v>5528</v>
      </c>
    </row>
    <row r="2243" spans="1:10" s="6" customFormat="1" ht="15" customHeight="1" x14ac:dyDescent="0.3">
      <c r="A2243" s="3" t="s">
        <v>337</v>
      </c>
      <c r="B2243" s="3" t="s">
        <v>338</v>
      </c>
      <c r="C2243" s="3" t="s">
        <v>128</v>
      </c>
      <c r="D2243" s="3" t="s">
        <v>129</v>
      </c>
      <c r="E2243" s="4">
        <v>23</v>
      </c>
      <c r="F2243" s="4">
        <v>8</v>
      </c>
      <c r="G2243" s="3" t="s">
        <v>1068</v>
      </c>
      <c r="H2243" s="3" t="s">
        <v>803</v>
      </c>
      <c r="I2243" s="3" t="s">
        <v>37719</v>
      </c>
      <c r="J2243" s="3" t="s">
        <v>5528</v>
      </c>
    </row>
    <row r="2244" spans="1:10" s="6" customFormat="1" ht="15" customHeight="1" x14ac:dyDescent="0.3">
      <c r="A2244" s="3" t="s">
        <v>337</v>
      </c>
      <c r="B2244" s="3" t="s">
        <v>338</v>
      </c>
      <c r="C2244" s="3" t="s">
        <v>112</v>
      </c>
      <c r="D2244" s="3" t="s">
        <v>113</v>
      </c>
      <c r="E2244" s="4">
        <v>23</v>
      </c>
      <c r="F2244" s="4">
        <v>7</v>
      </c>
      <c r="G2244" s="3" t="s">
        <v>1068</v>
      </c>
      <c r="H2244" s="3" t="s">
        <v>749</v>
      </c>
      <c r="I2244" s="3" t="s">
        <v>37719</v>
      </c>
      <c r="J2244" s="3" t="s">
        <v>5528</v>
      </c>
    </row>
    <row r="2245" spans="1:10" s="6" customFormat="1" ht="15" customHeight="1" x14ac:dyDescent="0.3">
      <c r="A2245" s="3" t="s">
        <v>337</v>
      </c>
      <c r="B2245" s="3" t="s">
        <v>338</v>
      </c>
      <c r="C2245" s="3" t="s">
        <v>86</v>
      </c>
      <c r="D2245" s="3" t="s">
        <v>87</v>
      </c>
      <c r="E2245" s="4">
        <v>23</v>
      </c>
      <c r="F2245" s="4">
        <v>5</v>
      </c>
      <c r="G2245" s="3" t="s">
        <v>1068</v>
      </c>
      <c r="H2245" s="3" t="s">
        <v>731</v>
      </c>
      <c r="I2245" s="3" t="s">
        <v>37719</v>
      </c>
      <c r="J2245" s="3" t="s">
        <v>5528</v>
      </c>
    </row>
    <row r="2246" spans="1:10" s="6" customFormat="1" ht="15" customHeight="1" x14ac:dyDescent="0.3">
      <c r="A2246" s="3" t="s">
        <v>337</v>
      </c>
      <c r="B2246" s="3" t="s">
        <v>338</v>
      </c>
      <c r="C2246" s="3" t="s">
        <v>71</v>
      </c>
      <c r="D2246" s="3" t="s">
        <v>72</v>
      </c>
      <c r="E2246" s="4">
        <v>23</v>
      </c>
      <c r="F2246" s="4">
        <v>4</v>
      </c>
      <c r="G2246" s="3" t="s">
        <v>1068</v>
      </c>
      <c r="H2246" s="3" t="s">
        <v>718</v>
      </c>
      <c r="I2246" s="3" t="s">
        <v>37719</v>
      </c>
      <c r="J2246" s="3" t="s">
        <v>5528</v>
      </c>
    </row>
    <row r="2247" spans="1:10" s="6" customFormat="1" ht="15" customHeight="1" x14ac:dyDescent="0.3">
      <c r="A2247" s="3" t="s">
        <v>337</v>
      </c>
      <c r="B2247" s="3" t="s">
        <v>338</v>
      </c>
      <c r="C2247" s="3" t="s">
        <v>57</v>
      </c>
      <c r="D2247" s="3" t="s">
        <v>58</v>
      </c>
      <c r="E2247" s="4">
        <v>23</v>
      </c>
      <c r="F2247" s="4">
        <v>3</v>
      </c>
      <c r="G2247" s="3" t="s">
        <v>1068</v>
      </c>
      <c r="H2247" s="3" t="s">
        <v>705</v>
      </c>
      <c r="I2247" s="3" t="s">
        <v>37719</v>
      </c>
      <c r="J2247" s="3" t="s">
        <v>5528</v>
      </c>
    </row>
    <row r="2248" spans="1:10" s="6" customFormat="1" ht="15" customHeight="1" x14ac:dyDescent="0.3">
      <c r="A2248" s="3" t="s">
        <v>337</v>
      </c>
      <c r="B2248" s="3" t="s">
        <v>338</v>
      </c>
      <c r="C2248" s="3" t="s">
        <v>42</v>
      </c>
      <c r="D2248" s="3" t="s">
        <v>43</v>
      </c>
      <c r="E2248" s="4">
        <v>23</v>
      </c>
      <c r="F2248" s="4">
        <v>2</v>
      </c>
      <c r="G2248" s="3" t="s">
        <v>1068</v>
      </c>
      <c r="H2248" s="3" t="s">
        <v>686</v>
      </c>
      <c r="I2248" s="3" t="s">
        <v>37719</v>
      </c>
      <c r="J2248" s="3" t="s">
        <v>5528</v>
      </c>
    </row>
    <row r="2249" spans="1:10" s="6" customFormat="1" ht="15" customHeight="1" x14ac:dyDescent="0.3">
      <c r="A2249" s="3" t="s">
        <v>337</v>
      </c>
      <c r="B2249" s="3" t="s">
        <v>338</v>
      </c>
      <c r="C2249" s="3" t="s">
        <v>25</v>
      </c>
      <c r="D2249" s="3" t="s">
        <v>26</v>
      </c>
      <c r="E2249" s="4">
        <v>23</v>
      </c>
      <c r="F2249" s="4">
        <v>1</v>
      </c>
      <c r="G2249" s="3" t="s">
        <v>1068</v>
      </c>
      <c r="H2249" s="3" t="s">
        <v>623</v>
      </c>
      <c r="I2249" s="3" t="s">
        <v>37719</v>
      </c>
      <c r="J2249" s="3" t="s">
        <v>5528</v>
      </c>
    </row>
    <row r="2250" spans="1:10" s="6" customFormat="1" ht="15" customHeight="1" x14ac:dyDescent="0.3">
      <c r="A2250" s="3" t="s">
        <v>337</v>
      </c>
      <c r="B2250" s="3" t="s">
        <v>338</v>
      </c>
      <c r="C2250" s="3" t="s">
        <v>605</v>
      </c>
      <c r="D2250" s="3" t="s">
        <v>606</v>
      </c>
      <c r="E2250" s="4">
        <v>23</v>
      </c>
      <c r="F2250" s="4">
        <v>45</v>
      </c>
      <c r="G2250" s="3" t="s">
        <v>1068</v>
      </c>
      <c r="H2250" s="3" t="s">
        <v>1340</v>
      </c>
      <c r="I2250" s="3" t="s">
        <v>37719</v>
      </c>
      <c r="J2250" s="3" t="s">
        <v>37720</v>
      </c>
    </row>
    <row r="2251" spans="1:10" s="6" customFormat="1" ht="15" customHeight="1" x14ac:dyDescent="0.3">
      <c r="A2251" s="3" t="s">
        <v>337</v>
      </c>
      <c r="B2251" s="3" t="s">
        <v>338</v>
      </c>
      <c r="C2251" s="3" t="s">
        <v>581</v>
      </c>
      <c r="D2251" s="3" t="s">
        <v>582</v>
      </c>
      <c r="E2251" s="4">
        <v>23</v>
      </c>
      <c r="F2251" s="4">
        <v>43</v>
      </c>
      <c r="G2251" s="3" t="s">
        <v>1068</v>
      </c>
      <c r="H2251" s="3" t="s">
        <v>1321</v>
      </c>
      <c r="I2251" s="3" t="s">
        <v>37719</v>
      </c>
      <c r="J2251" s="3" t="s">
        <v>37720</v>
      </c>
    </row>
    <row r="2252" spans="1:10" s="6" customFormat="1" ht="15" customHeight="1" x14ac:dyDescent="0.3">
      <c r="A2252" s="3" t="s">
        <v>366</v>
      </c>
      <c r="B2252" s="3" t="s">
        <v>367</v>
      </c>
      <c r="C2252" s="3" t="s">
        <v>158</v>
      </c>
      <c r="D2252" s="3" t="s">
        <v>159</v>
      </c>
      <c r="E2252" s="4">
        <v>25</v>
      </c>
      <c r="F2252" s="4">
        <v>10</v>
      </c>
      <c r="G2252" s="3" t="s">
        <v>1110</v>
      </c>
      <c r="H2252" s="3" t="s">
        <v>854</v>
      </c>
      <c r="I2252" s="3" t="s">
        <v>37719</v>
      </c>
      <c r="J2252" s="3" t="s">
        <v>5614</v>
      </c>
    </row>
    <row r="2253" spans="1:10" s="6" customFormat="1" ht="15" customHeight="1" x14ac:dyDescent="0.3">
      <c r="A2253" s="3" t="s">
        <v>337</v>
      </c>
      <c r="B2253" s="3" t="s">
        <v>338</v>
      </c>
      <c r="C2253" s="3" t="s">
        <v>568</v>
      </c>
      <c r="D2253" s="3" t="s">
        <v>569</v>
      </c>
      <c r="E2253" s="4">
        <v>23</v>
      </c>
      <c r="F2253" s="4">
        <v>42</v>
      </c>
      <c r="G2253" s="3" t="s">
        <v>1068</v>
      </c>
      <c r="H2253" s="3" t="s">
        <v>1302</v>
      </c>
      <c r="I2253" s="3" t="s">
        <v>37719</v>
      </c>
      <c r="J2253" s="3" t="s">
        <v>37720</v>
      </c>
    </row>
    <row r="2254" spans="1:10" s="6" customFormat="1" ht="15" customHeight="1" x14ac:dyDescent="0.3">
      <c r="A2254" s="3" t="s">
        <v>337</v>
      </c>
      <c r="B2254" s="3" t="s">
        <v>338</v>
      </c>
      <c r="C2254" s="3" t="s">
        <v>545</v>
      </c>
      <c r="D2254" s="3" t="s">
        <v>546</v>
      </c>
      <c r="E2254" s="4">
        <v>23</v>
      </c>
      <c r="F2254" s="4">
        <v>40</v>
      </c>
      <c r="G2254" s="3" t="s">
        <v>1068</v>
      </c>
      <c r="H2254" s="3" t="s">
        <v>1276</v>
      </c>
      <c r="I2254" s="3" t="s">
        <v>37719</v>
      </c>
      <c r="J2254" s="3" t="s">
        <v>37720</v>
      </c>
    </row>
    <row r="2255" spans="1:10" s="6" customFormat="1" ht="15" customHeight="1" x14ac:dyDescent="0.3">
      <c r="A2255" s="3" t="s">
        <v>337</v>
      </c>
      <c r="B2255" s="3" t="s">
        <v>338</v>
      </c>
      <c r="C2255" s="3" t="s">
        <v>504</v>
      </c>
      <c r="D2255" s="3" t="s">
        <v>505</v>
      </c>
      <c r="E2255" s="4">
        <v>23</v>
      </c>
      <c r="F2255" s="4">
        <v>37</v>
      </c>
      <c r="G2255" s="3" t="s">
        <v>1068</v>
      </c>
      <c r="H2255" s="3" t="s">
        <v>1246</v>
      </c>
      <c r="I2255" s="3" t="s">
        <v>37719</v>
      </c>
      <c r="J2255" s="3" t="s">
        <v>37720</v>
      </c>
    </row>
    <row r="2256" spans="1:10" s="6" customFormat="1" ht="15" customHeight="1" x14ac:dyDescent="0.3">
      <c r="A2256" s="3" t="s">
        <v>337</v>
      </c>
      <c r="B2256" s="3" t="s">
        <v>338</v>
      </c>
      <c r="C2256" s="3" t="s">
        <v>459</v>
      </c>
      <c r="D2256" s="3" t="s">
        <v>460</v>
      </c>
      <c r="E2256" s="4">
        <v>23</v>
      </c>
      <c r="F2256" s="4">
        <v>33</v>
      </c>
      <c r="G2256" s="3" t="s">
        <v>1068</v>
      </c>
      <c r="H2256" s="3" t="s">
        <v>1221</v>
      </c>
      <c r="I2256" s="3" t="s">
        <v>37719</v>
      </c>
      <c r="J2256" s="3" t="s">
        <v>37720</v>
      </c>
    </row>
    <row r="2257" spans="1:10" s="6" customFormat="1" ht="15" customHeight="1" x14ac:dyDescent="0.3">
      <c r="A2257" s="3" t="s">
        <v>337</v>
      </c>
      <c r="B2257" s="3" t="s">
        <v>338</v>
      </c>
      <c r="C2257" s="3" t="s">
        <v>440</v>
      </c>
      <c r="D2257" s="3" t="s">
        <v>441</v>
      </c>
      <c r="E2257" s="4">
        <v>23</v>
      </c>
      <c r="F2257" s="4">
        <v>31</v>
      </c>
      <c r="G2257" s="3" t="s">
        <v>1068</v>
      </c>
      <c r="H2257" s="3" t="s">
        <v>1199</v>
      </c>
      <c r="I2257" s="3" t="s">
        <v>37719</v>
      </c>
      <c r="J2257" s="3" t="s">
        <v>37720</v>
      </c>
    </row>
    <row r="2258" spans="1:10" s="6" customFormat="1" ht="15" customHeight="1" x14ac:dyDescent="0.3">
      <c r="A2258" s="3" t="s">
        <v>337</v>
      </c>
      <c r="B2258" s="3" t="s">
        <v>338</v>
      </c>
      <c r="C2258" s="3" t="s">
        <v>430</v>
      </c>
      <c r="D2258" s="3" t="s">
        <v>431</v>
      </c>
      <c r="E2258" s="4">
        <v>23</v>
      </c>
      <c r="F2258" s="4">
        <v>30</v>
      </c>
      <c r="G2258" s="3" t="s">
        <v>1068</v>
      </c>
      <c r="H2258" s="3" t="s">
        <v>1191</v>
      </c>
      <c r="I2258" s="3" t="s">
        <v>37719</v>
      </c>
      <c r="J2258" s="3" t="s">
        <v>37720</v>
      </c>
    </row>
    <row r="2259" spans="1:10" s="6" customFormat="1" ht="15" customHeight="1" x14ac:dyDescent="0.3">
      <c r="A2259" s="3" t="s">
        <v>337</v>
      </c>
      <c r="B2259" s="3" t="s">
        <v>338</v>
      </c>
      <c r="C2259" s="3" t="s">
        <v>415</v>
      </c>
      <c r="D2259" s="3" t="s">
        <v>416</v>
      </c>
      <c r="E2259" s="4">
        <v>23</v>
      </c>
      <c r="F2259" s="4">
        <v>29</v>
      </c>
      <c r="G2259" s="3" t="s">
        <v>1068</v>
      </c>
      <c r="H2259" s="3" t="s">
        <v>1177</v>
      </c>
      <c r="I2259" s="3" t="s">
        <v>37719</v>
      </c>
      <c r="J2259" s="3" t="s">
        <v>37720</v>
      </c>
    </row>
    <row r="2260" spans="1:10" s="6" customFormat="1" ht="15" customHeight="1" x14ac:dyDescent="0.3">
      <c r="A2260" s="3" t="s">
        <v>337</v>
      </c>
      <c r="B2260" s="3" t="s">
        <v>338</v>
      </c>
      <c r="C2260" s="3" t="s">
        <v>389</v>
      </c>
      <c r="D2260" s="3" t="s">
        <v>390</v>
      </c>
      <c r="E2260" s="4">
        <v>23</v>
      </c>
      <c r="F2260" s="4">
        <v>27</v>
      </c>
      <c r="G2260" s="3" t="s">
        <v>1068</v>
      </c>
      <c r="H2260" s="3" t="s">
        <v>1127</v>
      </c>
      <c r="I2260" s="3" t="s">
        <v>37719</v>
      </c>
      <c r="J2260" s="3" t="s">
        <v>37720</v>
      </c>
    </row>
    <row r="2261" spans="1:10" s="6" customFormat="1" ht="15" customHeight="1" x14ac:dyDescent="0.3">
      <c r="A2261" s="3" t="s">
        <v>337</v>
      </c>
      <c r="B2261" s="3" t="s">
        <v>338</v>
      </c>
      <c r="C2261" s="3" t="s">
        <v>376</v>
      </c>
      <c r="D2261" s="3" t="s">
        <v>377</v>
      </c>
      <c r="E2261" s="4">
        <v>23</v>
      </c>
      <c r="F2261" s="4">
        <v>26</v>
      </c>
      <c r="G2261" s="3" t="s">
        <v>1068</v>
      </c>
      <c r="H2261" s="3" t="s">
        <v>1119</v>
      </c>
      <c r="I2261" s="3" t="s">
        <v>37719</v>
      </c>
      <c r="J2261" s="3" t="s">
        <v>37720</v>
      </c>
    </row>
    <row r="2262" spans="1:10" s="6" customFormat="1" ht="15" customHeight="1" x14ac:dyDescent="0.3">
      <c r="A2262" s="3" t="s">
        <v>337</v>
      </c>
      <c r="B2262" s="3" t="s">
        <v>338</v>
      </c>
      <c r="C2262" s="3" t="s">
        <v>366</v>
      </c>
      <c r="D2262" s="3" t="s">
        <v>367</v>
      </c>
      <c r="E2262" s="4">
        <v>23</v>
      </c>
      <c r="F2262" s="4">
        <v>25</v>
      </c>
      <c r="G2262" s="3" t="s">
        <v>1068</v>
      </c>
      <c r="H2262" s="3" t="s">
        <v>1110</v>
      </c>
      <c r="I2262" s="3" t="s">
        <v>37719</v>
      </c>
      <c r="J2262" s="3" t="s">
        <v>37720</v>
      </c>
    </row>
    <row r="2263" spans="1:10" s="6" customFormat="1" ht="15" customHeight="1" x14ac:dyDescent="0.3">
      <c r="A2263" s="3" t="s">
        <v>337</v>
      </c>
      <c r="B2263" s="3" t="s">
        <v>338</v>
      </c>
      <c r="C2263" s="3" t="s">
        <v>352</v>
      </c>
      <c r="D2263" s="3" t="s">
        <v>353</v>
      </c>
      <c r="E2263" s="4">
        <v>23</v>
      </c>
      <c r="F2263" s="4">
        <v>24</v>
      </c>
      <c r="G2263" s="3" t="s">
        <v>1068</v>
      </c>
      <c r="H2263" s="3" t="s">
        <v>1092</v>
      </c>
      <c r="I2263" s="3" t="s">
        <v>37719</v>
      </c>
      <c r="J2263" s="3" t="s">
        <v>37720</v>
      </c>
    </row>
    <row r="2264" spans="1:10" s="6" customFormat="1" ht="15" customHeight="1" x14ac:dyDescent="0.3">
      <c r="A2264" s="3" t="s">
        <v>337</v>
      </c>
      <c r="B2264" s="3" t="s">
        <v>338</v>
      </c>
      <c r="C2264" s="3" t="s">
        <v>322</v>
      </c>
      <c r="D2264" s="3" t="s">
        <v>323</v>
      </c>
      <c r="E2264" s="4">
        <v>23</v>
      </c>
      <c r="F2264" s="4">
        <v>22</v>
      </c>
      <c r="G2264" s="3" t="s">
        <v>1068</v>
      </c>
      <c r="H2264" s="3" t="s">
        <v>1065</v>
      </c>
      <c r="I2264" s="3" t="s">
        <v>37719</v>
      </c>
      <c r="J2264" s="3" t="s">
        <v>37720</v>
      </c>
    </row>
    <row r="2265" spans="1:10" s="6" customFormat="1" ht="15" customHeight="1" x14ac:dyDescent="0.3">
      <c r="A2265" s="3" t="s">
        <v>337</v>
      </c>
      <c r="B2265" s="3" t="s">
        <v>338</v>
      </c>
      <c r="C2265" s="3" t="s">
        <v>189</v>
      </c>
      <c r="D2265" s="3" t="s">
        <v>190</v>
      </c>
      <c r="E2265" s="4">
        <v>23</v>
      </c>
      <c r="F2265" s="4">
        <v>12</v>
      </c>
      <c r="G2265" s="3" t="s">
        <v>1068</v>
      </c>
      <c r="H2265" s="3" t="s">
        <v>948</v>
      </c>
      <c r="I2265" s="3" t="s">
        <v>37719</v>
      </c>
      <c r="J2265" s="3" t="s">
        <v>6345</v>
      </c>
    </row>
    <row r="2266" spans="1:10" s="6" customFormat="1" ht="15" customHeight="1" x14ac:dyDescent="0.3">
      <c r="A2266" s="3" t="s">
        <v>337</v>
      </c>
      <c r="B2266" s="3" t="s">
        <v>338</v>
      </c>
      <c r="C2266" s="3" t="s">
        <v>25</v>
      </c>
      <c r="D2266" s="3" t="s">
        <v>26</v>
      </c>
      <c r="E2266" s="4">
        <v>23</v>
      </c>
      <c r="F2266" s="4">
        <v>1</v>
      </c>
      <c r="G2266" s="3" t="s">
        <v>1068</v>
      </c>
      <c r="H2266" s="3" t="s">
        <v>623</v>
      </c>
      <c r="I2266" s="3" t="s">
        <v>37719</v>
      </c>
      <c r="J2266" s="3" t="s">
        <v>5565</v>
      </c>
    </row>
    <row r="2267" spans="1:10" s="6" customFormat="1" ht="15" customHeight="1" x14ac:dyDescent="0.3">
      <c r="A2267" s="3" t="s">
        <v>337</v>
      </c>
      <c r="B2267" s="3" t="s">
        <v>338</v>
      </c>
      <c r="C2267" s="3" t="s">
        <v>42</v>
      </c>
      <c r="D2267" s="3" t="s">
        <v>43</v>
      </c>
      <c r="E2267" s="4">
        <v>23</v>
      </c>
      <c r="F2267" s="4">
        <v>2</v>
      </c>
      <c r="G2267" s="3" t="s">
        <v>1068</v>
      </c>
      <c r="H2267" s="3" t="s">
        <v>686</v>
      </c>
      <c r="I2267" s="3" t="s">
        <v>37719</v>
      </c>
      <c r="J2267" s="3" t="s">
        <v>5565</v>
      </c>
    </row>
    <row r="2268" spans="1:10" s="6" customFormat="1" ht="15" customHeight="1" x14ac:dyDescent="0.3">
      <c r="A2268" s="3" t="s">
        <v>337</v>
      </c>
      <c r="B2268" s="3" t="s">
        <v>338</v>
      </c>
      <c r="C2268" s="3" t="s">
        <v>86</v>
      </c>
      <c r="D2268" s="3" t="s">
        <v>87</v>
      </c>
      <c r="E2268" s="4">
        <v>23</v>
      </c>
      <c r="F2268" s="4">
        <v>5</v>
      </c>
      <c r="G2268" s="3" t="s">
        <v>1068</v>
      </c>
      <c r="H2268" s="3" t="s">
        <v>731</v>
      </c>
      <c r="I2268" s="3" t="s">
        <v>37719</v>
      </c>
      <c r="J2268" s="3" t="s">
        <v>5565</v>
      </c>
    </row>
    <row r="2269" spans="1:10" s="6" customFormat="1" ht="15" customHeight="1" x14ac:dyDescent="0.3">
      <c r="A2269" s="3" t="s">
        <v>337</v>
      </c>
      <c r="B2269" s="3" t="s">
        <v>338</v>
      </c>
      <c r="C2269" s="3" t="s">
        <v>42</v>
      </c>
      <c r="D2269" s="3" t="s">
        <v>43</v>
      </c>
      <c r="E2269" s="4">
        <v>23</v>
      </c>
      <c r="F2269" s="4">
        <v>2</v>
      </c>
      <c r="G2269" s="3" t="s">
        <v>1068</v>
      </c>
      <c r="H2269" s="3" t="s">
        <v>686</v>
      </c>
      <c r="I2269" s="3" t="s">
        <v>37719</v>
      </c>
      <c r="J2269" s="3" t="s">
        <v>5605</v>
      </c>
    </row>
    <row r="2270" spans="1:10" s="6" customFormat="1" ht="15" customHeight="1" x14ac:dyDescent="0.3">
      <c r="A2270" s="3" t="s">
        <v>337</v>
      </c>
      <c r="B2270" s="3" t="s">
        <v>338</v>
      </c>
      <c r="C2270" s="3" t="s">
        <v>25</v>
      </c>
      <c r="D2270" s="3" t="s">
        <v>26</v>
      </c>
      <c r="E2270" s="4">
        <v>23</v>
      </c>
      <c r="F2270" s="4">
        <v>1</v>
      </c>
      <c r="G2270" s="3" t="s">
        <v>1068</v>
      </c>
      <c r="H2270" s="3" t="s">
        <v>623</v>
      </c>
      <c r="I2270" s="3" t="s">
        <v>37719</v>
      </c>
      <c r="J2270" s="3" t="s">
        <v>5605</v>
      </c>
    </row>
    <row r="2271" spans="1:10" s="6" customFormat="1" ht="15" customHeight="1" x14ac:dyDescent="0.3">
      <c r="A2271" s="3" t="s">
        <v>337</v>
      </c>
      <c r="B2271" s="3" t="s">
        <v>338</v>
      </c>
      <c r="C2271" s="3" t="s">
        <v>272</v>
      </c>
      <c r="D2271" s="3" t="s">
        <v>273</v>
      </c>
      <c r="E2271" s="4">
        <v>23</v>
      </c>
      <c r="F2271" s="4">
        <v>18</v>
      </c>
      <c r="G2271" s="3" t="s">
        <v>1068</v>
      </c>
      <c r="H2271" s="3" t="s">
        <v>1009</v>
      </c>
      <c r="I2271" s="3" t="s">
        <v>37719</v>
      </c>
      <c r="J2271" s="3" t="s">
        <v>5593</v>
      </c>
    </row>
    <row r="2272" spans="1:10" s="6" customFormat="1" ht="15" customHeight="1" x14ac:dyDescent="0.3">
      <c r="A2272" s="3" t="s">
        <v>337</v>
      </c>
      <c r="B2272" s="3" t="s">
        <v>338</v>
      </c>
      <c r="C2272" s="3" t="s">
        <v>219</v>
      </c>
      <c r="D2272" s="3" t="s">
        <v>220</v>
      </c>
      <c r="E2272" s="4">
        <v>23</v>
      </c>
      <c r="F2272" s="4">
        <v>14</v>
      </c>
      <c r="G2272" s="3" t="s">
        <v>1068</v>
      </c>
      <c r="H2272" s="3" t="s">
        <v>977</v>
      </c>
      <c r="I2272" s="3" t="s">
        <v>37719</v>
      </c>
      <c r="J2272" s="3" t="s">
        <v>5593</v>
      </c>
    </row>
    <row r="2273" spans="1:10" s="6" customFormat="1" ht="15" customHeight="1" x14ac:dyDescent="0.3">
      <c r="A2273" s="3" t="s">
        <v>337</v>
      </c>
      <c r="B2273" s="3" t="s">
        <v>338</v>
      </c>
      <c r="C2273" s="3" t="s">
        <v>128</v>
      </c>
      <c r="D2273" s="3" t="s">
        <v>129</v>
      </c>
      <c r="E2273" s="4">
        <v>23</v>
      </c>
      <c r="F2273" s="4">
        <v>8</v>
      </c>
      <c r="G2273" s="3" t="s">
        <v>1068</v>
      </c>
      <c r="H2273" s="3" t="s">
        <v>803</v>
      </c>
      <c r="I2273" s="3" t="s">
        <v>37719</v>
      </c>
      <c r="J2273" s="3" t="s">
        <v>5593</v>
      </c>
    </row>
    <row r="2274" spans="1:10" s="6" customFormat="1" ht="15" customHeight="1" x14ac:dyDescent="0.3">
      <c r="A2274" s="3" t="s">
        <v>337</v>
      </c>
      <c r="B2274" s="3" t="s">
        <v>338</v>
      </c>
      <c r="C2274" s="3" t="s">
        <v>112</v>
      </c>
      <c r="D2274" s="3" t="s">
        <v>113</v>
      </c>
      <c r="E2274" s="4">
        <v>23</v>
      </c>
      <c r="F2274" s="4">
        <v>7</v>
      </c>
      <c r="G2274" s="3" t="s">
        <v>1068</v>
      </c>
      <c r="H2274" s="3" t="s">
        <v>749</v>
      </c>
      <c r="I2274" s="3" t="s">
        <v>37719</v>
      </c>
      <c r="J2274" s="3" t="s">
        <v>5593</v>
      </c>
    </row>
    <row r="2275" spans="1:10" s="6" customFormat="1" ht="15" customHeight="1" x14ac:dyDescent="0.3">
      <c r="A2275" s="3" t="s">
        <v>337</v>
      </c>
      <c r="B2275" s="3" t="s">
        <v>338</v>
      </c>
      <c r="C2275" s="3" t="s">
        <v>86</v>
      </c>
      <c r="D2275" s="3" t="s">
        <v>87</v>
      </c>
      <c r="E2275" s="4">
        <v>23</v>
      </c>
      <c r="F2275" s="4">
        <v>5</v>
      </c>
      <c r="G2275" s="3" t="s">
        <v>1068</v>
      </c>
      <c r="H2275" s="3" t="s">
        <v>731</v>
      </c>
      <c r="I2275" s="3" t="s">
        <v>37719</v>
      </c>
      <c r="J2275" s="3" t="s">
        <v>5593</v>
      </c>
    </row>
    <row r="2276" spans="1:10" s="6" customFormat="1" ht="15" customHeight="1" x14ac:dyDescent="0.3">
      <c r="A2276" s="3" t="s">
        <v>337</v>
      </c>
      <c r="B2276" s="3" t="s">
        <v>338</v>
      </c>
      <c r="C2276" s="3" t="s">
        <v>71</v>
      </c>
      <c r="D2276" s="3" t="s">
        <v>72</v>
      </c>
      <c r="E2276" s="4">
        <v>23</v>
      </c>
      <c r="F2276" s="4">
        <v>4</v>
      </c>
      <c r="G2276" s="3" t="s">
        <v>1068</v>
      </c>
      <c r="H2276" s="3" t="s">
        <v>718</v>
      </c>
      <c r="I2276" s="3" t="s">
        <v>37719</v>
      </c>
      <c r="J2276" s="3" t="s">
        <v>5593</v>
      </c>
    </row>
    <row r="2277" spans="1:10" s="6" customFormat="1" ht="15" customHeight="1" x14ac:dyDescent="0.3">
      <c r="A2277" s="3" t="s">
        <v>337</v>
      </c>
      <c r="B2277" s="3" t="s">
        <v>338</v>
      </c>
      <c r="C2277" s="3" t="s">
        <v>57</v>
      </c>
      <c r="D2277" s="3" t="s">
        <v>58</v>
      </c>
      <c r="E2277" s="4">
        <v>23</v>
      </c>
      <c r="F2277" s="4">
        <v>3</v>
      </c>
      <c r="G2277" s="3" t="s">
        <v>1068</v>
      </c>
      <c r="H2277" s="3" t="s">
        <v>705</v>
      </c>
      <c r="I2277" s="3" t="s">
        <v>37719</v>
      </c>
      <c r="J2277" s="3" t="s">
        <v>5593</v>
      </c>
    </row>
    <row r="2278" spans="1:10" s="6" customFormat="1" ht="15" customHeight="1" x14ac:dyDescent="0.3">
      <c r="A2278" s="3" t="s">
        <v>337</v>
      </c>
      <c r="B2278" s="3" t="s">
        <v>338</v>
      </c>
      <c r="C2278" s="3" t="s">
        <v>42</v>
      </c>
      <c r="D2278" s="3" t="s">
        <v>43</v>
      </c>
      <c r="E2278" s="4">
        <v>23</v>
      </c>
      <c r="F2278" s="4">
        <v>2</v>
      </c>
      <c r="G2278" s="3" t="s">
        <v>1068</v>
      </c>
      <c r="H2278" s="3" t="s">
        <v>686</v>
      </c>
      <c r="I2278" s="3" t="s">
        <v>37719</v>
      </c>
      <c r="J2278" s="3" t="s">
        <v>5593</v>
      </c>
    </row>
    <row r="2279" spans="1:10" s="6" customFormat="1" ht="15" customHeight="1" x14ac:dyDescent="0.3">
      <c r="A2279" s="3" t="s">
        <v>337</v>
      </c>
      <c r="B2279" s="3" t="s">
        <v>338</v>
      </c>
      <c r="C2279" s="3" t="s">
        <v>25</v>
      </c>
      <c r="D2279" s="3" t="s">
        <v>26</v>
      </c>
      <c r="E2279" s="4">
        <v>23</v>
      </c>
      <c r="F2279" s="4">
        <v>1</v>
      </c>
      <c r="G2279" s="3" t="s">
        <v>1068</v>
      </c>
      <c r="H2279" s="3" t="s">
        <v>623</v>
      </c>
      <c r="I2279" s="3" t="s">
        <v>37719</v>
      </c>
      <c r="J2279" s="3" t="s">
        <v>5593</v>
      </c>
    </row>
    <row r="2280" spans="1:10" s="6" customFormat="1" ht="15" customHeight="1" x14ac:dyDescent="0.3">
      <c r="A2280" s="3" t="s">
        <v>366</v>
      </c>
      <c r="B2280" s="3" t="s">
        <v>367</v>
      </c>
      <c r="C2280" s="3" t="s">
        <v>142</v>
      </c>
      <c r="D2280" s="3" t="s">
        <v>143</v>
      </c>
      <c r="E2280" s="4">
        <v>25</v>
      </c>
      <c r="F2280" s="4">
        <v>9</v>
      </c>
      <c r="G2280" s="3" t="s">
        <v>1110</v>
      </c>
      <c r="H2280" s="3" t="s">
        <v>820</v>
      </c>
      <c r="I2280" s="3" t="s">
        <v>37719</v>
      </c>
      <c r="J2280" s="3" t="s">
        <v>5605</v>
      </c>
    </row>
    <row r="2281" spans="1:10" s="6" customFormat="1" ht="15" customHeight="1" x14ac:dyDescent="0.3">
      <c r="A2281" s="3" t="s">
        <v>366</v>
      </c>
      <c r="B2281" s="3" t="s">
        <v>367</v>
      </c>
      <c r="C2281" s="3" t="s">
        <v>158</v>
      </c>
      <c r="D2281" s="3" t="s">
        <v>159</v>
      </c>
      <c r="E2281" s="4">
        <v>25</v>
      </c>
      <c r="F2281" s="4">
        <v>10</v>
      </c>
      <c r="G2281" s="3" t="s">
        <v>1110</v>
      </c>
      <c r="H2281" s="3" t="s">
        <v>854</v>
      </c>
      <c r="I2281" s="3" t="s">
        <v>37719</v>
      </c>
      <c r="J2281" s="3" t="s">
        <v>5605</v>
      </c>
    </row>
    <row r="2282" spans="1:10" s="6" customFormat="1" ht="15" customHeight="1" x14ac:dyDescent="0.3">
      <c r="A2282" s="3" t="s">
        <v>337</v>
      </c>
      <c r="B2282" s="3" t="s">
        <v>338</v>
      </c>
      <c r="C2282" s="3" t="s">
        <v>71</v>
      </c>
      <c r="D2282" s="3" t="s">
        <v>72</v>
      </c>
      <c r="E2282" s="4">
        <v>23</v>
      </c>
      <c r="F2282" s="4">
        <v>4</v>
      </c>
      <c r="G2282" s="3" t="s">
        <v>1068</v>
      </c>
      <c r="H2282" s="3" t="s">
        <v>718</v>
      </c>
      <c r="I2282" s="3" t="s">
        <v>37719</v>
      </c>
      <c r="J2282" s="3" t="s">
        <v>5605</v>
      </c>
    </row>
    <row r="2283" spans="1:10" s="6" customFormat="1" ht="15" customHeight="1" x14ac:dyDescent="0.3">
      <c r="A2283" s="3" t="s">
        <v>366</v>
      </c>
      <c r="B2283" s="3" t="s">
        <v>367</v>
      </c>
      <c r="C2283" s="3" t="s">
        <v>219</v>
      </c>
      <c r="D2283" s="3" t="s">
        <v>220</v>
      </c>
      <c r="E2283" s="4">
        <v>25</v>
      </c>
      <c r="F2283" s="4">
        <v>14</v>
      </c>
      <c r="G2283" s="3" t="s">
        <v>1110</v>
      </c>
      <c r="H2283" s="3" t="s">
        <v>977</v>
      </c>
      <c r="I2283" s="3" t="s">
        <v>37719</v>
      </c>
      <c r="J2283" s="3" t="s">
        <v>5605</v>
      </c>
    </row>
    <row r="2284" spans="1:10" s="6" customFormat="1" ht="15" customHeight="1" x14ac:dyDescent="0.3">
      <c r="A2284" s="3" t="s">
        <v>366</v>
      </c>
      <c r="B2284" s="3" t="s">
        <v>367</v>
      </c>
      <c r="C2284" s="3" t="s">
        <v>337</v>
      </c>
      <c r="D2284" s="3" t="s">
        <v>338</v>
      </c>
      <c r="E2284" s="4">
        <v>25</v>
      </c>
      <c r="F2284" s="4">
        <v>23</v>
      </c>
      <c r="G2284" s="3" t="s">
        <v>1110</v>
      </c>
      <c r="H2284" s="3" t="s">
        <v>1068</v>
      </c>
      <c r="I2284" s="3" t="s">
        <v>37719</v>
      </c>
      <c r="J2284" s="3" t="s">
        <v>5605</v>
      </c>
    </row>
    <row r="2285" spans="1:10" s="6" customFormat="1" ht="15" customHeight="1" x14ac:dyDescent="0.3">
      <c r="A2285" s="3" t="s">
        <v>366</v>
      </c>
      <c r="B2285" s="3" t="s">
        <v>367</v>
      </c>
      <c r="C2285" s="3" t="s">
        <v>448</v>
      </c>
      <c r="D2285" s="3" t="s">
        <v>449</v>
      </c>
      <c r="E2285" s="4">
        <v>25</v>
      </c>
      <c r="F2285" s="4">
        <v>32</v>
      </c>
      <c r="G2285" s="3" t="s">
        <v>1110</v>
      </c>
      <c r="H2285" s="3" t="s">
        <v>1201</v>
      </c>
      <c r="I2285" s="3" t="s">
        <v>37719</v>
      </c>
      <c r="J2285" s="3" t="s">
        <v>5605</v>
      </c>
    </row>
    <row r="2286" spans="1:10" s="6" customFormat="1" ht="15" customHeight="1" x14ac:dyDescent="0.3">
      <c r="A2286" s="3" t="s">
        <v>366</v>
      </c>
      <c r="B2286" s="3" t="s">
        <v>367</v>
      </c>
      <c r="C2286" s="3" t="s">
        <v>25</v>
      </c>
      <c r="D2286" s="3" t="s">
        <v>26</v>
      </c>
      <c r="E2286" s="4">
        <v>25</v>
      </c>
      <c r="F2286" s="4">
        <v>1</v>
      </c>
      <c r="G2286" s="3" t="s">
        <v>1110</v>
      </c>
      <c r="H2286" s="3" t="s">
        <v>623</v>
      </c>
      <c r="I2286" s="3" t="s">
        <v>37719</v>
      </c>
      <c r="J2286" s="3" t="s">
        <v>5614</v>
      </c>
    </row>
    <row r="2287" spans="1:10" s="6" customFormat="1" ht="15" customHeight="1" x14ac:dyDescent="0.3">
      <c r="A2287" s="3" t="s">
        <v>366</v>
      </c>
      <c r="B2287" s="3" t="s">
        <v>367</v>
      </c>
      <c r="C2287" s="3" t="s">
        <v>42</v>
      </c>
      <c r="D2287" s="3" t="s">
        <v>43</v>
      </c>
      <c r="E2287" s="4">
        <v>25</v>
      </c>
      <c r="F2287" s="4">
        <v>2</v>
      </c>
      <c r="G2287" s="3" t="s">
        <v>1110</v>
      </c>
      <c r="H2287" s="3" t="s">
        <v>686</v>
      </c>
      <c r="I2287" s="3" t="s">
        <v>37719</v>
      </c>
      <c r="J2287" s="3" t="s">
        <v>5614</v>
      </c>
    </row>
    <row r="2288" spans="1:10" s="6" customFormat="1" ht="15" customHeight="1" x14ac:dyDescent="0.3">
      <c r="A2288" s="3" t="s">
        <v>366</v>
      </c>
      <c r="B2288" s="3" t="s">
        <v>367</v>
      </c>
      <c r="C2288" s="3" t="s">
        <v>57</v>
      </c>
      <c r="D2288" s="3" t="s">
        <v>58</v>
      </c>
      <c r="E2288" s="4">
        <v>25</v>
      </c>
      <c r="F2288" s="4">
        <v>3</v>
      </c>
      <c r="G2288" s="3" t="s">
        <v>1110</v>
      </c>
      <c r="H2288" s="3" t="s">
        <v>705</v>
      </c>
      <c r="I2288" s="3" t="s">
        <v>37719</v>
      </c>
      <c r="J2288" s="3" t="s">
        <v>5614</v>
      </c>
    </row>
    <row r="2289" spans="1:10" s="6" customFormat="1" ht="15" customHeight="1" x14ac:dyDescent="0.3">
      <c r="A2289" s="3" t="s">
        <v>366</v>
      </c>
      <c r="B2289" s="3" t="s">
        <v>367</v>
      </c>
      <c r="C2289" s="3" t="s">
        <v>71</v>
      </c>
      <c r="D2289" s="3" t="s">
        <v>72</v>
      </c>
      <c r="E2289" s="4">
        <v>25</v>
      </c>
      <c r="F2289" s="4">
        <v>4</v>
      </c>
      <c r="G2289" s="3" t="s">
        <v>1110</v>
      </c>
      <c r="H2289" s="3" t="s">
        <v>718</v>
      </c>
      <c r="I2289" s="3" t="s">
        <v>37719</v>
      </c>
      <c r="J2289" s="3" t="s">
        <v>5614</v>
      </c>
    </row>
    <row r="2290" spans="1:10" s="6" customFormat="1" ht="15" customHeight="1" x14ac:dyDescent="0.3">
      <c r="A2290" s="3" t="s">
        <v>366</v>
      </c>
      <c r="B2290" s="3" t="s">
        <v>367</v>
      </c>
      <c r="C2290" s="3" t="s">
        <v>86</v>
      </c>
      <c r="D2290" s="3" t="s">
        <v>87</v>
      </c>
      <c r="E2290" s="4">
        <v>25</v>
      </c>
      <c r="F2290" s="4">
        <v>5</v>
      </c>
      <c r="G2290" s="3" t="s">
        <v>1110</v>
      </c>
      <c r="H2290" s="3" t="s">
        <v>731</v>
      </c>
      <c r="I2290" s="3" t="s">
        <v>37719</v>
      </c>
      <c r="J2290" s="3" t="s">
        <v>5614</v>
      </c>
    </row>
    <row r="2291" spans="1:10" s="6" customFormat="1" ht="15" customHeight="1" x14ac:dyDescent="0.3">
      <c r="A2291" s="3" t="s">
        <v>366</v>
      </c>
      <c r="B2291" s="3" t="s">
        <v>367</v>
      </c>
      <c r="C2291" s="3" t="s">
        <v>97</v>
      </c>
      <c r="D2291" s="3" t="s">
        <v>98</v>
      </c>
      <c r="E2291" s="4">
        <v>25</v>
      </c>
      <c r="F2291" s="4">
        <v>6</v>
      </c>
      <c r="G2291" s="3" t="s">
        <v>1110</v>
      </c>
      <c r="H2291" s="3" t="s">
        <v>742</v>
      </c>
      <c r="I2291" s="3" t="s">
        <v>37719</v>
      </c>
      <c r="J2291" s="3" t="s">
        <v>5614</v>
      </c>
    </row>
    <row r="2292" spans="1:10" s="6" customFormat="1" ht="15" customHeight="1" x14ac:dyDescent="0.3">
      <c r="A2292" s="3" t="s">
        <v>366</v>
      </c>
      <c r="B2292" s="3" t="s">
        <v>367</v>
      </c>
      <c r="C2292" s="3" t="s">
        <v>112</v>
      </c>
      <c r="D2292" s="3" t="s">
        <v>113</v>
      </c>
      <c r="E2292" s="4">
        <v>25</v>
      </c>
      <c r="F2292" s="4">
        <v>7</v>
      </c>
      <c r="G2292" s="3" t="s">
        <v>1110</v>
      </c>
      <c r="H2292" s="3" t="s">
        <v>749</v>
      </c>
      <c r="I2292" s="3" t="s">
        <v>37719</v>
      </c>
      <c r="J2292" s="3" t="s">
        <v>5614</v>
      </c>
    </row>
    <row r="2293" spans="1:10" s="6" customFormat="1" ht="15" customHeight="1" x14ac:dyDescent="0.3">
      <c r="A2293" s="3" t="s">
        <v>366</v>
      </c>
      <c r="B2293" s="3" t="s">
        <v>367</v>
      </c>
      <c r="C2293" s="3" t="s">
        <v>128</v>
      </c>
      <c r="D2293" s="3" t="s">
        <v>129</v>
      </c>
      <c r="E2293" s="4">
        <v>25</v>
      </c>
      <c r="F2293" s="4">
        <v>8</v>
      </c>
      <c r="G2293" s="3" t="s">
        <v>1110</v>
      </c>
      <c r="H2293" s="3" t="s">
        <v>803</v>
      </c>
      <c r="I2293" s="3" t="s">
        <v>37719</v>
      </c>
      <c r="J2293" s="3" t="s">
        <v>5614</v>
      </c>
    </row>
    <row r="2294" spans="1:10" s="6" customFormat="1" ht="15" customHeight="1" x14ac:dyDescent="0.3">
      <c r="A2294" s="3" t="s">
        <v>337</v>
      </c>
      <c r="B2294" s="3" t="s">
        <v>338</v>
      </c>
      <c r="C2294" s="3" t="s">
        <v>128</v>
      </c>
      <c r="D2294" s="3" t="s">
        <v>129</v>
      </c>
      <c r="E2294" s="4">
        <v>23</v>
      </c>
      <c r="F2294" s="4">
        <v>8</v>
      </c>
      <c r="G2294" s="3" t="s">
        <v>1068</v>
      </c>
      <c r="H2294" s="3" t="s">
        <v>803</v>
      </c>
      <c r="I2294" s="3" t="s">
        <v>37719</v>
      </c>
      <c r="J2294" s="3" t="s">
        <v>5565</v>
      </c>
    </row>
    <row r="2295" spans="1:10" s="6" customFormat="1" ht="15" customHeight="1" x14ac:dyDescent="0.3">
      <c r="A2295" s="3" t="s">
        <v>366</v>
      </c>
      <c r="B2295" s="3" t="s">
        <v>367</v>
      </c>
      <c r="C2295" s="3" t="s">
        <v>142</v>
      </c>
      <c r="D2295" s="3" t="s">
        <v>143</v>
      </c>
      <c r="E2295" s="4">
        <v>25</v>
      </c>
      <c r="F2295" s="4">
        <v>9</v>
      </c>
      <c r="G2295" s="3" t="s">
        <v>1110</v>
      </c>
      <c r="H2295" s="3" t="s">
        <v>820</v>
      </c>
      <c r="I2295" s="3" t="s">
        <v>37719</v>
      </c>
      <c r="J2295" s="3" t="s">
        <v>5614</v>
      </c>
    </row>
    <row r="2296" spans="1:10" s="6" customFormat="1" ht="15" customHeight="1" x14ac:dyDescent="0.3">
      <c r="A2296" s="3" t="s">
        <v>337</v>
      </c>
      <c r="B2296" s="3" t="s">
        <v>338</v>
      </c>
      <c r="C2296" s="3" t="s">
        <v>112</v>
      </c>
      <c r="D2296" s="3" t="s">
        <v>113</v>
      </c>
      <c r="E2296" s="4">
        <v>23</v>
      </c>
      <c r="F2296" s="4">
        <v>7</v>
      </c>
      <c r="G2296" s="3" t="s">
        <v>1068</v>
      </c>
      <c r="H2296" s="3" t="s">
        <v>749</v>
      </c>
      <c r="I2296" s="3" t="s">
        <v>37719</v>
      </c>
      <c r="J2296" s="3" t="s">
        <v>5565</v>
      </c>
    </row>
    <row r="2297" spans="1:10" s="6" customFormat="1" ht="15" customHeight="1" x14ac:dyDescent="0.3">
      <c r="A2297" s="3" t="s">
        <v>366</v>
      </c>
      <c r="B2297" s="3" t="s">
        <v>367</v>
      </c>
      <c r="C2297" s="3" t="s">
        <v>295</v>
      </c>
      <c r="D2297" s="3" t="s">
        <v>296</v>
      </c>
      <c r="E2297" s="4">
        <v>25</v>
      </c>
      <c r="F2297" s="4">
        <v>20</v>
      </c>
      <c r="G2297" s="3" t="s">
        <v>1110</v>
      </c>
      <c r="H2297" s="3" t="s">
        <v>1028</v>
      </c>
      <c r="I2297" s="3" t="s">
        <v>37719</v>
      </c>
      <c r="J2297" s="3" t="s">
        <v>5605</v>
      </c>
    </row>
    <row r="2298" spans="1:10" s="6" customFormat="1" ht="15" customHeight="1" x14ac:dyDescent="0.3">
      <c r="A2298" s="3" t="s">
        <v>337</v>
      </c>
      <c r="B2298" s="3" t="s">
        <v>338</v>
      </c>
      <c r="C2298" s="3" t="s">
        <v>389</v>
      </c>
      <c r="D2298" s="3" t="s">
        <v>390</v>
      </c>
      <c r="E2298" s="4">
        <v>23</v>
      </c>
      <c r="F2298" s="4">
        <v>27</v>
      </c>
      <c r="G2298" s="3" t="s">
        <v>1068</v>
      </c>
      <c r="H2298" s="3" t="s">
        <v>1127</v>
      </c>
      <c r="I2298" s="3" t="s">
        <v>37719</v>
      </c>
      <c r="J2298" s="3" t="s">
        <v>5687</v>
      </c>
    </row>
    <row r="2299" spans="1:10" s="6" customFormat="1" ht="15" customHeight="1" x14ac:dyDescent="0.3">
      <c r="A2299" s="3" t="s">
        <v>337</v>
      </c>
      <c r="B2299" s="3" t="s">
        <v>338</v>
      </c>
      <c r="C2299" s="3" t="s">
        <v>415</v>
      </c>
      <c r="D2299" s="3" t="s">
        <v>416</v>
      </c>
      <c r="E2299" s="4">
        <v>23</v>
      </c>
      <c r="F2299" s="4">
        <v>29</v>
      </c>
      <c r="G2299" s="3" t="s">
        <v>1068</v>
      </c>
      <c r="H2299" s="3" t="s">
        <v>1177</v>
      </c>
      <c r="I2299" s="3" t="s">
        <v>37719</v>
      </c>
      <c r="J2299" s="3" t="s">
        <v>5687</v>
      </c>
    </row>
    <row r="2300" spans="1:10" s="6" customFormat="1" ht="15" customHeight="1" x14ac:dyDescent="0.3">
      <c r="A2300" s="3" t="s">
        <v>337</v>
      </c>
      <c r="B2300" s="3" t="s">
        <v>338</v>
      </c>
      <c r="C2300" s="3" t="s">
        <v>448</v>
      </c>
      <c r="D2300" s="3" t="s">
        <v>449</v>
      </c>
      <c r="E2300" s="4">
        <v>23</v>
      </c>
      <c r="F2300" s="4">
        <v>32</v>
      </c>
      <c r="G2300" s="3" t="s">
        <v>1068</v>
      </c>
      <c r="H2300" s="3" t="s">
        <v>1201</v>
      </c>
      <c r="I2300" s="3" t="s">
        <v>37719</v>
      </c>
      <c r="J2300" s="3" t="s">
        <v>5687</v>
      </c>
    </row>
    <row r="2301" spans="1:10" s="6" customFormat="1" ht="15" customHeight="1" x14ac:dyDescent="0.3">
      <c r="A2301" s="3" t="s">
        <v>352</v>
      </c>
      <c r="B2301" s="3" t="s">
        <v>353</v>
      </c>
      <c r="C2301" s="3" t="s">
        <v>605</v>
      </c>
      <c r="D2301" s="3" t="s">
        <v>606</v>
      </c>
      <c r="E2301" s="4">
        <v>24</v>
      </c>
      <c r="F2301" s="4">
        <v>45</v>
      </c>
      <c r="G2301" s="3" t="s">
        <v>1092</v>
      </c>
      <c r="H2301" s="3" t="s">
        <v>1340</v>
      </c>
      <c r="I2301" s="3" t="s">
        <v>37719</v>
      </c>
      <c r="J2301" s="3" t="s">
        <v>37720</v>
      </c>
    </row>
    <row r="2302" spans="1:10" s="6" customFormat="1" ht="15" customHeight="1" x14ac:dyDescent="0.3">
      <c r="A2302" s="3" t="s">
        <v>352</v>
      </c>
      <c r="B2302" s="3" t="s">
        <v>353</v>
      </c>
      <c r="C2302" s="3" t="s">
        <v>581</v>
      </c>
      <c r="D2302" s="3" t="s">
        <v>582</v>
      </c>
      <c r="E2302" s="4">
        <v>24</v>
      </c>
      <c r="F2302" s="4">
        <v>43</v>
      </c>
      <c r="G2302" s="3" t="s">
        <v>1092</v>
      </c>
      <c r="H2302" s="3" t="s">
        <v>1321</v>
      </c>
      <c r="I2302" s="3" t="s">
        <v>37719</v>
      </c>
      <c r="J2302" s="3" t="s">
        <v>37720</v>
      </c>
    </row>
    <row r="2303" spans="1:10" s="6" customFormat="1" ht="15" customHeight="1" x14ac:dyDescent="0.3">
      <c r="A2303" s="3" t="s">
        <v>352</v>
      </c>
      <c r="B2303" s="3" t="s">
        <v>353</v>
      </c>
      <c r="C2303" s="3" t="s">
        <v>568</v>
      </c>
      <c r="D2303" s="3" t="s">
        <v>569</v>
      </c>
      <c r="E2303" s="4">
        <v>24</v>
      </c>
      <c r="F2303" s="4">
        <v>42</v>
      </c>
      <c r="G2303" s="3" t="s">
        <v>1092</v>
      </c>
      <c r="H2303" s="3" t="s">
        <v>1302</v>
      </c>
      <c r="I2303" s="3" t="s">
        <v>37719</v>
      </c>
      <c r="J2303" s="3" t="s">
        <v>37720</v>
      </c>
    </row>
    <row r="2304" spans="1:10" s="6" customFormat="1" ht="15" customHeight="1" x14ac:dyDescent="0.3">
      <c r="A2304" s="3" t="s">
        <v>352</v>
      </c>
      <c r="B2304" s="3" t="s">
        <v>353</v>
      </c>
      <c r="C2304" s="3" t="s">
        <v>545</v>
      </c>
      <c r="D2304" s="3" t="s">
        <v>546</v>
      </c>
      <c r="E2304" s="4">
        <v>24</v>
      </c>
      <c r="F2304" s="4">
        <v>40</v>
      </c>
      <c r="G2304" s="3" t="s">
        <v>1092</v>
      </c>
      <c r="H2304" s="3" t="s">
        <v>1276</v>
      </c>
      <c r="I2304" s="3" t="s">
        <v>37719</v>
      </c>
      <c r="J2304" s="3" t="s">
        <v>37720</v>
      </c>
    </row>
    <row r="2305" spans="1:10" s="6" customFormat="1" ht="15" customHeight="1" x14ac:dyDescent="0.3">
      <c r="A2305" s="3" t="s">
        <v>352</v>
      </c>
      <c r="B2305" s="3" t="s">
        <v>353</v>
      </c>
      <c r="C2305" s="3" t="s">
        <v>504</v>
      </c>
      <c r="D2305" s="3" t="s">
        <v>505</v>
      </c>
      <c r="E2305" s="4">
        <v>24</v>
      </c>
      <c r="F2305" s="4">
        <v>37</v>
      </c>
      <c r="G2305" s="3" t="s">
        <v>1092</v>
      </c>
      <c r="H2305" s="3" t="s">
        <v>1246</v>
      </c>
      <c r="I2305" s="3" t="s">
        <v>37719</v>
      </c>
      <c r="J2305" s="3" t="s">
        <v>37720</v>
      </c>
    </row>
    <row r="2306" spans="1:10" s="6" customFormat="1" ht="15" customHeight="1" x14ac:dyDescent="0.3">
      <c r="A2306" s="3" t="s">
        <v>352</v>
      </c>
      <c r="B2306" s="3" t="s">
        <v>353</v>
      </c>
      <c r="C2306" s="3" t="s">
        <v>459</v>
      </c>
      <c r="D2306" s="3" t="s">
        <v>460</v>
      </c>
      <c r="E2306" s="4">
        <v>24</v>
      </c>
      <c r="F2306" s="4">
        <v>33</v>
      </c>
      <c r="G2306" s="3" t="s">
        <v>1092</v>
      </c>
      <c r="H2306" s="3" t="s">
        <v>1221</v>
      </c>
      <c r="I2306" s="3" t="s">
        <v>37719</v>
      </c>
      <c r="J2306" s="3" t="s">
        <v>37720</v>
      </c>
    </row>
    <row r="2307" spans="1:10" s="6" customFormat="1" ht="15" customHeight="1" x14ac:dyDescent="0.3">
      <c r="A2307" s="3" t="s">
        <v>352</v>
      </c>
      <c r="B2307" s="3" t="s">
        <v>353</v>
      </c>
      <c r="C2307" s="3" t="s">
        <v>440</v>
      </c>
      <c r="D2307" s="3" t="s">
        <v>441</v>
      </c>
      <c r="E2307" s="4">
        <v>24</v>
      </c>
      <c r="F2307" s="4">
        <v>31</v>
      </c>
      <c r="G2307" s="3" t="s">
        <v>1092</v>
      </c>
      <c r="H2307" s="3" t="s">
        <v>1199</v>
      </c>
      <c r="I2307" s="3" t="s">
        <v>37719</v>
      </c>
      <c r="J2307" s="3" t="s">
        <v>37720</v>
      </c>
    </row>
    <row r="2308" spans="1:10" s="6" customFormat="1" ht="15" customHeight="1" x14ac:dyDescent="0.3">
      <c r="A2308" s="3" t="s">
        <v>352</v>
      </c>
      <c r="B2308" s="3" t="s">
        <v>353</v>
      </c>
      <c r="C2308" s="3" t="s">
        <v>430</v>
      </c>
      <c r="D2308" s="3" t="s">
        <v>431</v>
      </c>
      <c r="E2308" s="4">
        <v>24</v>
      </c>
      <c r="F2308" s="4">
        <v>30</v>
      </c>
      <c r="G2308" s="3" t="s">
        <v>1092</v>
      </c>
      <c r="H2308" s="3" t="s">
        <v>1191</v>
      </c>
      <c r="I2308" s="3" t="s">
        <v>37719</v>
      </c>
      <c r="J2308" s="3" t="s">
        <v>37720</v>
      </c>
    </row>
    <row r="2309" spans="1:10" s="6" customFormat="1" ht="15" customHeight="1" x14ac:dyDescent="0.3">
      <c r="A2309" s="3" t="s">
        <v>352</v>
      </c>
      <c r="B2309" s="3" t="s">
        <v>353</v>
      </c>
      <c r="C2309" s="3" t="s">
        <v>415</v>
      </c>
      <c r="D2309" s="3" t="s">
        <v>416</v>
      </c>
      <c r="E2309" s="4">
        <v>24</v>
      </c>
      <c r="F2309" s="4">
        <v>29</v>
      </c>
      <c r="G2309" s="3" t="s">
        <v>1092</v>
      </c>
      <c r="H2309" s="3" t="s">
        <v>1177</v>
      </c>
      <c r="I2309" s="3" t="s">
        <v>37719</v>
      </c>
      <c r="J2309" s="3" t="s">
        <v>37720</v>
      </c>
    </row>
    <row r="2310" spans="1:10" s="6" customFormat="1" ht="15" customHeight="1" x14ac:dyDescent="0.3">
      <c r="A2310" s="3" t="s">
        <v>352</v>
      </c>
      <c r="B2310" s="3" t="s">
        <v>353</v>
      </c>
      <c r="C2310" s="3" t="s">
        <v>389</v>
      </c>
      <c r="D2310" s="3" t="s">
        <v>390</v>
      </c>
      <c r="E2310" s="4">
        <v>24</v>
      </c>
      <c r="F2310" s="4">
        <v>27</v>
      </c>
      <c r="G2310" s="3" t="s">
        <v>1092</v>
      </c>
      <c r="H2310" s="3" t="s">
        <v>1127</v>
      </c>
      <c r="I2310" s="3" t="s">
        <v>37719</v>
      </c>
      <c r="J2310" s="3" t="s">
        <v>37720</v>
      </c>
    </row>
    <row r="2311" spans="1:10" s="6" customFormat="1" ht="15" customHeight="1" x14ac:dyDescent="0.3">
      <c r="A2311" s="3" t="s">
        <v>352</v>
      </c>
      <c r="B2311" s="3" t="s">
        <v>353</v>
      </c>
      <c r="C2311" s="3" t="s">
        <v>376</v>
      </c>
      <c r="D2311" s="3" t="s">
        <v>377</v>
      </c>
      <c r="E2311" s="4">
        <v>24</v>
      </c>
      <c r="F2311" s="4">
        <v>26</v>
      </c>
      <c r="G2311" s="3" t="s">
        <v>1092</v>
      </c>
      <c r="H2311" s="3" t="s">
        <v>1119</v>
      </c>
      <c r="I2311" s="3" t="s">
        <v>37719</v>
      </c>
      <c r="J2311" s="3" t="s">
        <v>37720</v>
      </c>
    </row>
    <row r="2312" spans="1:10" s="6" customFormat="1" ht="15" customHeight="1" x14ac:dyDescent="0.3">
      <c r="A2312" s="3" t="s">
        <v>352</v>
      </c>
      <c r="B2312" s="3" t="s">
        <v>353</v>
      </c>
      <c r="C2312" s="3" t="s">
        <v>366</v>
      </c>
      <c r="D2312" s="3" t="s">
        <v>367</v>
      </c>
      <c r="E2312" s="4">
        <v>24</v>
      </c>
      <c r="F2312" s="4">
        <v>25</v>
      </c>
      <c r="G2312" s="3" t="s">
        <v>1092</v>
      </c>
      <c r="H2312" s="3" t="s">
        <v>1110</v>
      </c>
      <c r="I2312" s="3" t="s">
        <v>37719</v>
      </c>
      <c r="J2312" s="3" t="s">
        <v>37720</v>
      </c>
    </row>
    <row r="2313" spans="1:10" s="6" customFormat="1" ht="15" customHeight="1" x14ac:dyDescent="0.3">
      <c r="A2313" s="3" t="s">
        <v>352</v>
      </c>
      <c r="B2313" s="3" t="s">
        <v>353</v>
      </c>
      <c r="C2313" s="3" t="s">
        <v>337</v>
      </c>
      <c r="D2313" s="3" t="s">
        <v>338</v>
      </c>
      <c r="E2313" s="4">
        <v>24</v>
      </c>
      <c r="F2313" s="4">
        <v>23</v>
      </c>
      <c r="G2313" s="3" t="s">
        <v>1092</v>
      </c>
      <c r="H2313" s="3" t="s">
        <v>1068</v>
      </c>
      <c r="I2313" s="3" t="s">
        <v>37719</v>
      </c>
      <c r="J2313" s="3" t="s">
        <v>37720</v>
      </c>
    </row>
    <row r="2314" spans="1:10" s="6" customFormat="1" ht="15" customHeight="1" x14ac:dyDescent="0.3">
      <c r="A2314" s="3" t="s">
        <v>352</v>
      </c>
      <c r="B2314" s="3" t="s">
        <v>353</v>
      </c>
      <c r="C2314" s="3" t="s">
        <v>322</v>
      </c>
      <c r="D2314" s="3" t="s">
        <v>323</v>
      </c>
      <c r="E2314" s="4">
        <v>24</v>
      </c>
      <c r="F2314" s="4">
        <v>22</v>
      </c>
      <c r="G2314" s="3" t="s">
        <v>1092</v>
      </c>
      <c r="H2314" s="3" t="s">
        <v>1065</v>
      </c>
      <c r="I2314" s="3" t="s">
        <v>37719</v>
      </c>
      <c r="J2314" s="3" t="s">
        <v>37720</v>
      </c>
    </row>
    <row r="2315" spans="1:10" s="6" customFormat="1" ht="15" customHeight="1" x14ac:dyDescent="0.3">
      <c r="A2315" s="3" t="s">
        <v>352</v>
      </c>
      <c r="B2315" s="3" t="s">
        <v>353</v>
      </c>
      <c r="C2315" s="3" t="s">
        <v>307</v>
      </c>
      <c r="D2315" s="3" t="s">
        <v>308</v>
      </c>
      <c r="E2315" s="4">
        <v>24</v>
      </c>
      <c r="F2315" s="4">
        <v>21</v>
      </c>
      <c r="G2315" s="3" t="s">
        <v>1092</v>
      </c>
      <c r="H2315" s="3" t="s">
        <v>1051</v>
      </c>
      <c r="I2315" s="3" t="s">
        <v>37719</v>
      </c>
      <c r="J2315" s="3" t="s">
        <v>37720</v>
      </c>
    </row>
    <row r="2316" spans="1:10" s="6" customFormat="1" ht="15" customHeight="1" x14ac:dyDescent="0.3">
      <c r="A2316" s="3" t="s">
        <v>352</v>
      </c>
      <c r="B2316" s="3" t="s">
        <v>353</v>
      </c>
      <c r="C2316" s="3" t="s">
        <v>295</v>
      </c>
      <c r="D2316" s="3" t="s">
        <v>296</v>
      </c>
      <c r="E2316" s="4">
        <v>24</v>
      </c>
      <c r="F2316" s="4">
        <v>20</v>
      </c>
      <c r="G2316" s="3" t="s">
        <v>1092</v>
      </c>
      <c r="H2316" s="3" t="s">
        <v>1028</v>
      </c>
      <c r="I2316" s="3" t="s">
        <v>37719</v>
      </c>
      <c r="J2316" s="3" t="s">
        <v>37720</v>
      </c>
    </row>
    <row r="2317" spans="1:10" s="6" customFormat="1" ht="15" customHeight="1" x14ac:dyDescent="0.3">
      <c r="A2317" s="3" t="s">
        <v>366</v>
      </c>
      <c r="B2317" s="3" t="s">
        <v>367</v>
      </c>
      <c r="C2317" s="3" t="s">
        <v>322</v>
      </c>
      <c r="D2317" s="3" t="s">
        <v>323</v>
      </c>
      <c r="E2317" s="4">
        <v>25</v>
      </c>
      <c r="F2317" s="4">
        <v>22</v>
      </c>
      <c r="G2317" s="3" t="s">
        <v>1110</v>
      </c>
      <c r="H2317" s="3" t="s">
        <v>1065</v>
      </c>
      <c r="I2317" s="3" t="s">
        <v>37719</v>
      </c>
      <c r="J2317" s="3" t="s">
        <v>5554</v>
      </c>
    </row>
    <row r="2318" spans="1:10" s="6" customFormat="1" ht="15" customHeight="1" x14ac:dyDescent="0.3">
      <c r="A2318" s="3" t="s">
        <v>366</v>
      </c>
      <c r="B2318" s="3" t="s">
        <v>367</v>
      </c>
      <c r="C2318" s="3" t="s">
        <v>352</v>
      </c>
      <c r="D2318" s="3" t="s">
        <v>353</v>
      </c>
      <c r="E2318" s="4">
        <v>25</v>
      </c>
      <c r="F2318" s="4">
        <v>24</v>
      </c>
      <c r="G2318" s="3" t="s">
        <v>1110</v>
      </c>
      <c r="H2318" s="3" t="s">
        <v>1092</v>
      </c>
      <c r="I2318" s="3" t="s">
        <v>37719</v>
      </c>
      <c r="J2318" s="3" t="s">
        <v>5554</v>
      </c>
    </row>
    <row r="2319" spans="1:10" s="6" customFormat="1" ht="15" customHeight="1" x14ac:dyDescent="0.3">
      <c r="A2319" s="3" t="s">
        <v>352</v>
      </c>
      <c r="B2319" s="3" t="s">
        <v>353</v>
      </c>
      <c r="C2319" s="3" t="s">
        <v>272</v>
      </c>
      <c r="D2319" s="3" t="s">
        <v>273</v>
      </c>
      <c r="E2319" s="4">
        <v>24</v>
      </c>
      <c r="F2319" s="4">
        <v>18</v>
      </c>
      <c r="G2319" s="3" t="s">
        <v>1092</v>
      </c>
      <c r="H2319" s="3" t="s">
        <v>1009</v>
      </c>
      <c r="I2319" s="3" t="s">
        <v>37719</v>
      </c>
      <c r="J2319" s="3" t="s">
        <v>37720</v>
      </c>
    </row>
    <row r="2320" spans="1:10" s="6" customFormat="1" ht="15" customHeight="1" x14ac:dyDescent="0.3">
      <c r="A2320" s="3" t="s">
        <v>352</v>
      </c>
      <c r="B2320" s="3" t="s">
        <v>353</v>
      </c>
      <c r="C2320" s="3" t="s">
        <v>260</v>
      </c>
      <c r="D2320" s="3" t="s">
        <v>261</v>
      </c>
      <c r="E2320" s="4">
        <v>24</v>
      </c>
      <c r="F2320" s="4">
        <v>17</v>
      </c>
      <c r="G2320" s="3" t="s">
        <v>1092</v>
      </c>
      <c r="H2320" s="3" t="s">
        <v>1005</v>
      </c>
      <c r="I2320" s="3" t="s">
        <v>37719</v>
      </c>
      <c r="J2320" s="3" t="s">
        <v>37720</v>
      </c>
    </row>
    <row r="2321" spans="1:10" s="6" customFormat="1" ht="15" customHeight="1" x14ac:dyDescent="0.3">
      <c r="A2321" s="3" t="s">
        <v>352</v>
      </c>
      <c r="B2321" s="3" t="s">
        <v>353</v>
      </c>
      <c r="C2321" s="3" t="s">
        <v>246</v>
      </c>
      <c r="D2321" s="3" t="s">
        <v>247</v>
      </c>
      <c r="E2321" s="4">
        <v>24</v>
      </c>
      <c r="F2321" s="4">
        <v>16</v>
      </c>
      <c r="G2321" s="3" t="s">
        <v>1092</v>
      </c>
      <c r="H2321" s="3" t="s">
        <v>989</v>
      </c>
      <c r="I2321" s="3" t="s">
        <v>37719</v>
      </c>
      <c r="J2321" s="3" t="s">
        <v>37720</v>
      </c>
    </row>
    <row r="2322" spans="1:10" s="6" customFormat="1" ht="15" customHeight="1" x14ac:dyDescent="0.3">
      <c r="A2322" s="3" t="s">
        <v>352</v>
      </c>
      <c r="B2322" s="3" t="s">
        <v>353</v>
      </c>
      <c r="C2322" s="3" t="s">
        <v>232</v>
      </c>
      <c r="D2322" s="3" t="s">
        <v>233</v>
      </c>
      <c r="E2322" s="4">
        <v>24</v>
      </c>
      <c r="F2322" s="4">
        <v>15</v>
      </c>
      <c r="G2322" s="3" t="s">
        <v>1092</v>
      </c>
      <c r="H2322" s="3" t="s">
        <v>986</v>
      </c>
      <c r="I2322" s="3" t="s">
        <v>37719</v>
      </c>
      <c r="J2322" s="3" t="s">
        <v>37720</v>
      </c>
    </row>
    <row r="2323" spans="1:10" s="6" customFormat="1" ht="15" customHeight="1" x14ac:dyDescent="0.3">
      <c r="A2323" s="3" t="s">
        <v>352</v>
      </c>
      <c r="B2323" s="3" t="s">
        <v>353</v>
      </c>
      <c r="C2323" s="3" t="s">
        <v>219</v>
      </c>
      <c r="D2323" s="3" t="s">
        <v>220</v>
      </c>
      <c r="E2323" s="4">
        <v>24</v>
      </c>
      <c r="F2323" s="4">
        <v>14</v>
      </c>
      <c r="G2323" s="3" t="s">
        <v>1092</v>
      </c>
      <c r="H2323" s="3" t="s">
        <v>977</v>
      </c>
      <c r="I2323" s="3" t="s">
        <v>37719</v>
      </c>
      <c r="J2323" s="3" t="s">
        <v>37720</v>
      </c>
    </row>
    <row r="2324" spans="1:10" s="6" customFormat="1" ht="15" customHeight="1" x14ac:dyDescent="0.3">
      <c r="A2324" s="3" t="s">
        <v>352</v>
      </c>
      <c r="B2324" s="3" t="s">
        <v>353</v>
      </c>
      <c r="C2324" s="3" t="s">
        <v>204</v>
      </c>
      <c r="D2324" s="3" t="s">
        <v>205</v>
      </c>
      <c r="E2324" s="4">
        <v>24</v>
      </c>
      <c r="F2324" s="4">
        <v>13</v>
      </c>
      <c r="G2324" s="3" t="s">
        <v>1092</v>
      </c>
      <c r="H2324" s="3" t="s">
        <v>956</v>
      </c>
      <c r="I2324" s="3" t="s">
        <v>37719</v>
      </c>
      <c r="J2324" s="3" t="s">
        <v>37720</v>
      </c>
    </row>
    <row r="2325" spans="1:10" s="6" customFormat="1" ht="15" customHeight="1" x14ac:dyDescent="0.3">
      <c r="A2325" s="3" t="s">
        <v>352</v>
      </c>
      <c r="B2325" s="3" t="s">
        <v>353</v>
      </c>
      <c r="C2325" s="3" t="s">
        <v>189</v>
      </c>
      <c r="D2325" s="3" t="s">
        <v>190</v>
      </c>
      <c r="E2325" s="4">
        <v>24</v>
      </c>
      <c r="F2325" s="4">
        <v>12</v>
      </c>
      <c r="G2325" s="3" t="s">
        <v>1092</v>
      </c>
      <c r="H2325" s="3" t="s">
        <v>948</v>
      </c>
      <c r="I2325" s="3" t="s">
        <v>37719</v>
      </c>
      <c r="J2325" s="3" t="s">
        <v>37720</v>
      </c>
    </row>
    <row r="2326" spans="1:10" s="6" customFormat="1" ht="15" customHeight="1" x14ac:dyDescent="0.3">
      <c r="A2326" s="3" t="s">
        <v>352</v>
      </c>
      <c r="B2326" s="3" t="s">
        <v>353</v>
      </c>
      <c r="C2326" s="3" t="s">
        <v>173</v>
      </c>
      <c r="D2326" s="3" t="s">
        <v>174</v>
      </c>
      <c r="E2326" s="4">
        <v>24</v>
      </c>
      <c r="F2326" s="4">
        <v>11</v>
      </c>
      <c r="G2326" s="3" t="s">
        <v>1092</v>
      </c>
      <c r="H2326" s="3" t="s">
        <v>867</v>
      </c>
      <c r="I2326" s="3" t="s">
        <v>37719</v>
      </c>
      <c r="J2326" s="3" t="s">
        <v>37720</v>
      </c>
    </row>
    <row r="2327" spans="1:10" s="6" customFormat="1" ht="15" customHeight="1" x14ac:dyDescent="0.3">
      <c r="A2327" s="3" t="s">
        <v>352</v>
      </c>
      <c r="B2327" s="3" t="s">
        <v>353</v>
      </c>
      <c r="C2327" s="3" t="s">
        <v>158</v>
      </c>
      <c r="D2327" s="3" t="s">
        <v>159</v>
      </c>
      <c r="E2327" s="4">
        <v>24</v>
      </c>
      <c r="F2327" s="4">
        <v>10</v>
      </c>
      <c r="G2327" s="3" t="s">
        <v>1092</v>
      </c>
      <c r="H2327" s="3" t="s">
        <v>854</v>
      </c>
      <c r="I2327" s="3" t="s">
        <v>37719</v>
      </c>
      <c r="J2327" s="3" t="s">
        <v>37720</v>
      </c>
    </row>
    <row r="2328" spans="1:10" s="6" customFormat="1" ht="15" customHeight="1" x14ac:dyDescent="0.3">
      <c r="A2328" s="3" t="s">
        <v>352</v>
      </c>
      <c r="B2328" s="3" t="s">
        <v>353</v>
      </c>
      <c r="C2328" s="3" t="s">
        <v>25</v>
      </c>
      <c r="D2328" s="3" t="s">
        <v>26</v>
      </c>
      <c r="E2328" s="4">
        <v>24</v>
      </c>
      <c r="F2328" s="4">
        <v>1</v>
      </c>
      <c r="G2328" s="3" t="s">
        <v>1092</v>
      </c>
      <c r="H2328" s="3" t="s">
        <v>623</v>
      </c>
      <c r="I2328" s="3" t="s">
        <v>37719</v>
      </c>
      <c r="J2328" s="3" t="s">
        <v>37721</v>
      </c>
    </row>
    <row r="2329" spans="1:10" s="6" customFormat="1" ht="15" customHeight="1" x14ac:dyDescent="0.3">
      <c r="A2329" s="3" t="s">
        <v>352</v>
      </c>
      <c r="B2329" s="3" t="s">
        <v>353</v>
      </c>
      <c r="C2329" s="3" t="s">
        <v>57</v>
      </c>
      <c r="D2329" s="3" t="s">
        <v>58</v>
      </c>
      <c r="E2329" s="4">
        <v>24</v>
      </c>
      <c r="F2329" s="4">
        <v>3</v>
      </c>
      <c r="G2329" s="3" t="s">
        <v>1092</v>
      </c>
      <c r="H2329" s="3" t="s">
        <v>705</v>
      </c>
      <c r="I2329" s="3" t="s">
        <v>37719</v>
      </c>
      <c r="J2329" s="3" t="s">
        <v>37721</v>
      </c>
    </row>
    <row r="2330" spans="1:10" s="6" customFormat="1" ht="15" customHeight="1" x14ac:dyDescent="0.3">
      <c r="A2330" s="3" t="s">
        <v>352</v>
      </c>
      <c r="B2330" s="3" t="s">
        <v>353</v>
      </c>
      <c r="C2330" s="3" t="s">
        <v>71</v>
      </c>
      <c r="D2330" s="3" t="s">
        <v>72</v>
      </c>
      <c r="E2330" s="4">
        <v>24</v>
      </c>
      <c r="F2330" s="4">
        <v>4</v>
      </c>
      <c r="G2330" s="3" t="s">
        <v>1092</v>
      </c>
      <c r="H2330" s="3" t="s">
        <v>718</v>
      </c>
      <c r="I2330" s="3" t="s">
        <v>37719</v>
      </c>
      <c r="J2330" s="3" t="s">
        <v>37721</v>
      </c>
    </row>
    <row r="2331" spans="1:10" s="6" customFormat="1" ht="15" customHeight="1" x14ac:dyDescent="0.3">
      <c r="A2331" s="3" t="s">
        <v>352</v>
      </c>
      <c r="B2331" s="3" t="s">
        <v>353</v>
      </c>
      <c r="C2331" s="3" t="s">
        <v>86</v>
      </c>
      <c r="D2331" s="3" t="s">
        <v>87</v>
      </c>
      <c r="E2331" s="4">
        <v>24</v>
      </c>
      <c r="F2331" s="4">
        <v>5</v>
      </c>
      <c r="G2331" s="3" t="s">
        <v>1092</v>
      </c>
      <c r="H2331" s="3" t="s">
        <v>731</v>
      </c>
      <c r="I2331" s="3" t="s">
        <v>37719</v>
      </c>
      <c r="J2331" s="3" t="s">
        <v>37721</v>
      </c>
    </row>
    <row r="2332" spans="1:10" s="6" customFormat="1" ht="15" customHeight="1" x14ac:dyDescent="0.3">
      <c r="A2332" s="3" t="s">
        <v>352</v>
      </c>
      <c r="B2332" s="3" t="s">
        <v>353</v>
      </c>
      <c r="C2332" s="3" t="s">
        <v>71</v>
      </c>
      <c r="D2332" s="3" t="s">
        <v>72</v>
      </c>
      <c r="E2332" s="4">
        <v>24</v>
      </c>
      <c r="F2332" s="4">
        <v>4</v>
      </c>
      <c r="G2332" s="3" t="s">
        <v>1092</v>
      </c>
      <c r="H2332" s="3" t="s">
        <v>718</v>
      </c>
      <c r="I2332" s="3" t="s">
        <v>37719</v>
      </c>
      <c r="J2332" s="3" t="s">
        <v>5554</v>
      </c>
    </row>
    <row r="2333" spans="1:10" s="6" customFormat="1" ht="15" customHeight="1" x14ac:dyDescent="0.3">
      <c r="A2333" s="3" t="s">
        <v>352</v>
      </c>
      <c r="B2333" s="3" t="s">
        <v>353</v>
      </c>
      <c r="C2333" s="3" t="s">
        <v>57</v>
      </c>
      <c r="D2333" s="3" t="s">
        <v>58</v>
      </c>
      <c r="E2333" s="4">
        <v>24</v>
      </c>
      <c r="F2333" s="4">
        <v>3</v>
      </c>
      <c r="G2333" s="3" t="s">
        <v>1092</v>
      </c>
      <c r="H2333" s="3" t="s">
        <v>705</v>
      </c>
      <c r="I2333" s="3" t="s">
        <v>37719</v>
      </c>
      <c r="J2333" s="3" t="s">
        <v>5554</v>
      </c>
    </row>
    <row r="2334" spans="1:10" s="6" customFormat="1" ht="15" customHeight="1" x14ac:dyDescent="0.3">
      <c r="A2334" s="3" t="s">
        <v>352</v>
      </c>
      <c r="B2334" s="3" t="s">
        <v>353</v>
      </c>
      <c r="C2334" s="3" t="s">
        <v>42</v>
      </c>
      <c r="D2334" s="3" t="s">
        <v>43</v>
      </c>
      <c r="E2334" s="4">
        <v>24</v>
      </c>
      <c r="F2334" s="4">
        <v>2</v>
      </c>
      <c r="G2334" s="3" t="s">
        <v>1092</v>
      </c>
      <c r="H2334" s="3" t="s">
        <v>686</v>
      </c>
      <c r="I2334" s="3" t="s">
        <v>37719</v>
      </c>
      <c r="J2334" s="3" t="s">
        <v>5554</v>
      </c>
    </row>
    <row r="2335" spans="1:10" s="6" customFormat="1" ht="15" customHeight="1" x14ac:dyDescent="0.3">
      <c r="A2335" s="3" t="s">
        <v>352</v>
      </c>
      <c r="B2335" s="3" t="s">
        <v>353</v>
      </c>
      <c r="C2335" s="3" t="s">
        <v>25</v>
      </c>
      <c r="D2335" s="3" t="s">
        <v>26</v>
      </c>
      <c r="E2335" s="4">
        <v>24</v>
      </c>
      <c r="F2335" s="4">
        <v>1</v>
      </c>
      <c r="G2335" s="3" t="s">
        <v>1092</v>
      </c>
      <c r="H2335" s="3" t="s">
        <v>623</v>
      </c>
      <c r="I2335" s="3" t="s">
        <v>37719</v>
      </c>
      <c r="J2335" s="3" t="s">
        <v>5554</v>
      </c>
    </row>
    <row r="2336" spans="1:10" s="6" customFormat="1" ht="15" customHeight="1" x14ac:dyDescent="0.3">
      <c r="A2336" s="3" t="s">
        <v>352</v>
      </c>
      <c r="B2336" s="3" t="s">
        <v>353</v>
      </c>
      <c r="C2336" s="3" t="s">
        <v>581</v>
      </c>
      <c r="D2336" s="3" t="s">
        <v>582</v>
      </c>
      <c r="E2336" s="4">
        <v>24</v>
      </c>
      <c r="F2336" s="4">
        <v>43</v>
      </c>
      <c r="G2336" s="3" t="s">
        <v>1092</v>
      </c>
      <c r="H2336" s="3" t="s">
        <v>1321</v>
      </c>
      <c r="I2336" s="3" t="s">
        <v>37719</v>
      </c>
      <c r="J2336" s="3" t="s">
        <v>37721</v>
      </c>
    </row>
    <row r="2337" spans="1:10" s="6" customFormat="1" ht="15" customHeight="1" x14ac:dyDescent="0.3">
      <c r="A2337" s="3" t="s">
        <v>352</v>
      </c>
      <c r="B2337" s="3" t="s">
        <v>353</v>
      </c>
      <c r="C2337" s="3" t="s">
        <v>545</v>
      </c>
      <c r="D2337" s="3" t="s">
        <v>546</v>
      </c>
      <c r="E2337" s="4">
        <v>24</v>
      </c>
      <c r="F2337" s="4">
        <v>40</v>
      </c>
      <c r="G2337" s="3" t="s">
        <v>1092</v>
      </c>
      <c r="H2337" s="3" t="s">
        <v>1276</v>
      </c>
      <c r="I2337" s="3" t="s">
        <v>37719</v>
      </c>
      <c r="J2337" s="3" t="s">
        <v>37721</v>
      </c>
    </row>
    <row r="2338" spans="1:10" s="6" customFormat="1" ht="15" customHeight="1" x14ac:dyDescent="0.3">
      <c r="A2338" s="3" t="s">
        <v>352</v>
      </c>
      <c r="B2338" s="3" t="s">
        <v>353</v>
      </c>
      <c r="C2338" s="3" t="s">
        <v>493</v>
      </c>
      <c r="D2338" s="3" t="s">
        <v>494</v>
      </c>
      <c r="E2338" s="4">
        <v>24</v>
      </c>
      <c r="F2338" s="4">
        <v>36</v>
      </c>
      <c r="G2338" s="3" t="s">
        <v>1092</v>
      </c>
      <c r="H2338" s="3" t="s">
        <v>1241</v>
      </c>
      <c r="I2338" s="3" t="s">
        <v>37719</v>
      </c>
      <c r="J2338" s="3" t="s">
        <v>37721</v>
      </c>
    </row>
    <row r="2339" spans="1:10" s="6" customFormat="1" ht="15" customHeight="1" x14ac:dyDescent="0.3">
      <c r="A2339" s="3" t="s">
        <v>352</v>
      </c>
      <c r="B2339" s="3" t="s">
        <v>353</v>
      </c>
      <c r="C2339" s="3" t="s">
        <v>459</v>
      </c>
      <c r="D2339" s="3" t="s">
        <v>460</v>
      </c>
      <c r="E2339" s="4">
        <v>24</v>
      </c>
      <c r="F2339" s="4">
        <v>33</v>
      </c>
      <c r="G2339" s="3" t="s">
        <v>1092</v>
      </c>
      <c r="H2339" s="3" t="s">
        <v>1221</v>
      </c>
      <c r="I2339" s="3" t="s">
        <v>37719</v>
      </c>
      <c r="J2339" s="3" t="s">
        <v>37721</v>
      </c>
    </row>
    <row r="2340" spans="1:10" s="6" customFormat="1" ht="15" customHeight="1" x14ac:dyDescent="0.3">
      <c r="A2340" s="3" t="s">
        <v>352</v>
      </c>
      <c r="B2340" s="3" t="s">
        <v>353</v>
      </c>
      <c r="C2340" s="3" t="s">
        <v>430</v>
      </c>
      <c r="D2340" s="3" t="s">
        <v>431</v>
      </c>
      <c r="E2340" s="4">
        <v>24</v>
      </c>
      <c r="F2340" s="4">
        <v>30</v>
      </c>
      <c r="G2340" s="3" t="s">
        <v>1092</v>
      </c>
      <c r="H2340" s="3" t="s">
        <v>1191</v>
      </c>
      <c r="I2340" s="3" t="s">
        <v>37719</v>
      </c>
      <c r="J2340" s="3" t="s">
        <v>37721</v>
      </c>
    </row>
    <row r="2341" spans="1:10" s="6" customFormat="1" ht="15" customHeight="1" x14ac:dyDescent="0.3">
      <c r="A2341" s="3" t="s">
        <v>352</v>
      </c>
      <c r="B2341" s="3" t="s">
        <v>353</v>
      </c>
      <c r="C2341" s="3" t="s">
        <v>415</v>
      </c>
      <c r="D2341" s="3" t="s">
        <v>416</v>
      </c>
      <c r="E2341" s="4">
        <v>24</v>
      </c>
      <c r="F2341" s="4">
        <v>29</v>
      </c>
      <c r="G2341" s="3" t="s">
        <v>1092</v>
      </c>
      <c r="H2341" s="3" t="s">
        <v>1177</v>
      </c>
      <c r="I2341" s="3" t="s">
        <v>37719</v>
      </c>
      <c r="J2341" s="3" t="s">
        <v>37721</v>
      </c>
    </row>
    <row r="2342" spans="1:10" s="6" customFormat="1" ht="15" customHeight="1" x14ac:dyDescent="0.3">
      <c r="A2342" s="3" t="s">
        <v>352</v>
      </c>
      <c r="B2342" s="3" t="s">
        <v>353</v>
      </c>
      <c r="C2342" s="3" t="s">
        <v>376</v>
      </c>
      <c r="D2342" s="3" t="s">
        <v>377</v>
      </c>
      <c r="E2342" s="4">
        <v>24</v>
      </c>
      <c r="F2342" s="4">
        <v>26</v>
      </c>
      <c r="G2342" s="3" t="s">
        <v>1092</v>
      </c>
      <c r="H2342" s="3" t="s">
        <v>1119</v>
      </c>
      <c r="I2342" s="3" t="s">
        <v>37719</v>
      </c>
      <c r="J2342" s="3" t="s">
        <v>37721</v>
      </c>
    </row>
    <row r="2343" spans="1:10" s="6" customFormat="1" ht="15" customHeight="1" x14ac:dyDescent="0.3">
      <c r="A2343" s="3" t="s">
        <v>352</v>
      </c>
      <c r="B2343" s="3" t="s">
        <v>353</v>
      </c>
      <c r="C2343" s="3" t="s">
        <v>366</v>
      </c>
      <c r="D2343" s="3" t="s">
        <v>367</v>
      </c>
      <c r="E2343" s="4">
        <v>24</v>
      </c>
      <c r="F2343" s="4">
        <v>25</v>
      </c>
      <c r="G2343" s="3" t="s">
        <v>1092</v>
      </c>
      <c r="H2343" s="3" t="s">
        <v>1110</v>
      </c>
      <c r="I2343" s="3" t="s">
        <v>37719</v>
      </c>
      <c r="J2343" s="3" t="s">
        <v>37721</v>
      </c>
    </row>
    <row r="2344" spans="1:10" s="6" customFormat="1" ht="15" customHeight="1" x14ac:dyDescent="0.3">
      <c r="A2344" s="3" t="s">
        <v>352</v>
      </c>
      <c r="B2344" s="3" t="s">
        <v>353</v>
      </c>
      <c r="C2344" s="3" t="s">
        <v>322</v>
      </c>
      <c r="D2344" s="3" t="s">
        <v>323</v>
      </c>
      <c r="E2344" s="4">
        <v>24</v>
      </c>
      <c r="F2344" s="4">
        <v>22</v>
      </c>
      <c r="G2344" s="3" t="s">
        <v>1092</v>
      </c>
      <c r="H2344" s="3" t="s">
        <v>1065</v>
      </c>
      <c r="I2344" s="3" t="s">
        <v>37719</v>
      </c>
      <c r="J2344" s="3" t="s">
        <v>37721</v>
      </c>
    </row>
    <row r="2345" spans="1:10" s="6" customFormat="1" ht="15" customHeight="1" x14ac:dyDescent="0.3">
      <c r="A2345" s="3" t="s">
        <v>352</v>
      </c>
      <c r="B2345" s="3" t="s">
        <v>353</v>
      </c>
      <c r="C2345" s="3" t="s">
        <v>142</v>
      </c>
      <c r="D2345" s="3" t="s">
        <v>143</v>
      </c>
      <c r="E2345" s="4">
        <v>24</v>
      </c>
      <c r="F2345" s="4">
        <v>9</v>
      </c>
      <c r="G2345" s="3" t="s">
        <v>1092</v>
      </c>
      <c r="H2345" s="3" t="s">
        <v>820</v>
      </c>
      <c r="I2345" s="3" t="s">
        <v>37719</v>
      </c>
      <c r="J2345" s="3" t="s">
        <v>37720</v>
      </c>
    </row>
    <row r="2346" spans="1:10" s="6" customFormat="1" ht="15" customHeight="1" x14ac:dyDescent="0.3">
      <c r="A2346" s="3" t="s">
        <v>352</v>
      </c>
      <c r="B2346" s="3" t="s">
        <v>353</v>
      </c>
      <c r="C2346" s="3" t="s">
        <v>307</v>
      </c>
      <c r="D2346" s="3" t="s">
        <v>308</v>
      </c>
      <c r="E2346" s="4">
        <v>24</v>
      </c>
      <c r="F2346" s="4">
        <v>21</v>
      </c>
      <c r="G2346" s="3" t="s">
        <v>1092</v>
      </c>
      <c r="H2346" s="3" t="s">
        <v>1051</v>
      </c>
      <c r="I2346" s="3" t="s">
        <v>37719</v>
      </c>
      <c r="J2346" s="3" t="s">
        <v>37721</v>
      </c>
    </row>
    <row r="2347" spans="1:10" s="6" customFormat="1" ht="15" customHeight="1" x14ac:dyDescent="0.3">
      <c r="A2347" s="3" t="s">
        <v>352</v>
      </c>
      <c r="B2347" s="3" t="s">
        <v>353</v>
      </c>
      <c r="C2347" s="3" t="s">
        <v>283</v>
      </c>
      <c r="D2347" s="3" t="s">
        <v>284</v>
      </c>
      <c r="E2347" s="4">
        <v>24</v>
      </c>
      <c r="F2347" s="4">
        <v>19</v>
      </c>
      <c r="G2347" s="3" t="s">
        <v>1092</v>
      </c>
      <c r="H2347" s="3" t="s">
        <v>1019</v>
      </c>
      <c r="I2347" s="3" t="s">
        <v>37719</v>
      </c>
      <c r="J2347" s="3" t="s">
        <v>37721</v>
      </c>
    </row>
    <row r="2348" spans="1:10" s="6" customFormat="1" ht="15" customHeight="1" x14ac:dyDescent="0.3">
      <c r="A2348" s="3" t="s">
        <v>352</v>
      </c>
      <c r="B2348" s="3" t="s">
        <v>353</v>
      </c>
      <c r="C2348" s="3" t="s">
        <v>272</v>
      </c>
      <c r="D2348" s="3" t="s">
        <v>273</v>
      </c>
      <c r="E2348" s="4">
        <v>24</v>
      </c>
      <c r="F2348" s="4">
        <v>18</v>
      </c>
      <c r="G2348" s="3" t="s">
        <v>1092</v>
      </c>
      <c r="H2348" s="3" t="s">
        <v>1009</v>
      </c>
      <c r="I2348" s="3" t="s">
        <v>37719</v>
      </c>
      <c r="J2348" s="3" t="s">
        <v>37721</v>
      </c>
    </row>
    <row r="2349" spans="1:10" s="6" customFormat="1" ht="15" customHeight="1" x14ac:dyDescent="0.3">
      <c r="A2349" s="3" t="s">
        <v>352</v>
      </c>
      <c r="B2349" s="3" t="s">
        <v>353</v>
      </c>
      <c r="C2349" s="3" t="s">
        <v>260</v>
      </c>
      <c r="D2349" s="3" t="s">
        <v>261</v>
      </c>
      <c r="E2349" s="4">
        <v>24</v>
      </c>
      <c r="F2349" s="4">
        <v>17</v>
      </c>
      <c r="G2349" s="3" t="s">
        <v>1092</v>
      </c>
      <c r="H2349" s="3" t="s">
        <v>1005</v>
      </c>
      <c r="I2349" s="3" t="s">
        <v>37719</v>
      </c>
      <c r="J2349" s="3" t="s">
        <v>37721</v>
      </c>
    </row>
    <row r="2350" spans="1:10" s="6" customFormat="1" ht="15" customHeight="1" x14ac:dyDescent="0.3">
      <c r="A2350" s="3" t="s">
        <v>352</v>
      </c>
      <c r="B2350" s="3" t="s">
        <v>353</v>
      </c>
      <c r="C2350" s="3" t="s">
        <v>246</v>
      </c>
      <c r="D2350" s="3" t="s">
        <v>247</v>
      </c>
      <c r="E2350" s="4">
        <v>24</v>
      </c>
      <c r="F2350" s="4">
        <v>16</v>
      </c>
      <c r="G2350" s="3" t="s">
        <v>1092</v>
      </c>
      <c r="H2350" s="3" t="s">
        <v>989</v>
      </c>
      <c r="I2350" s="3" t="s">
        <v>37719</v>
      </c>
      <c r="J2350" s="3" t="s">
        <v>37721</v>
      </c>
    </row>
    <row r="2351" spans="1:10" s="6" customFormat="1" ht="15" customHeight="1" x14ac:dyDescent="0.3">
      <c r="A2351" s="3" t="s">
        <v>352</v>
      </c>
      <c r="B2351" s="3" t="s">
        <v>353</v>
      </c>
      <c r="C2351" s="3" t="s">
        <v>232</v>
      </c>
      <c r="D2351" s="3" t="s">
        <v>233</v>
      </c>
      <c r="E2351" s="4">
        <v>24</v>
      </c>
      <c r="F2351" s="4">
        <v>15</v>
      </c>
      <c r="G2351" s="3" t="s">
        <v>1092</v>
      </c>
      <c r="H2351" s="3" t="s">
        <v>986</v>
      </c>
      <c r="I2351" s="3" t="s">
        <v>37719</v>
      </c>
      <c r="J2351" s="3" t="s">
        <v>37721</v>
      </c>
    </row>
    <row r="2352" spans="1:10" s="6" customFormat="1" ht="15" customHeight="1" x14ac:dyDescent="0.3">
      <c r="A2352" s="3" t="s">
        <v>352</v>
      </c>
      <c r="B2352" s="3" t="s">
        <v>353</v>
      </c>
      <c r="C2352" s="3" t="s">
        <v>219</v>
      </c>
      <c r="D2352" s="3" t="s">
        <v>220</v>
      </c>
      <c r="E2352" s="4">
        <v>24</v>
      </c>
      <c r="F2352" s="4">
        <v>14</v>
      </c>
      <c r="G2352" s="3" t="s">
        <v>1092</v>
      </c>
      <c r="H2352" s="3" t="s">
        <v>977</v>
      </c>
      <c r="I2352" s="3" t="s">
        <v>37719</v>
      </c>
      <c r="J2352" s="3" t="s">
        <v>37721</v>
      </c>
    </row>
    <row r="2353" spans="1:10" s="6" customFormat="1" ht="15" customHeight="1" x14ac:dyDescent="0.3">
      <c r="A2353" s="3" t="s">
        <v>352</v>
      </c>
      <c r="B2353" s="3" t="s">
        <v>353</v>
      </c>
      <c r="C2353" s="3" t="s">
        <v>204</v>
      </c>
      <c r="D2353" s="3" t="s">
        <v>205</v>
      </c>
      <c r="E2353" s="4">
        <v>24</v>
      </c>
      <c r="F2353" s="4">
        <v>13</v>
      </c>
      <c r="G2353" s="3" t="s">
        <v>1092</v>
      </c>
      <c r="H2353" s="3" t="s">
        <v>956</v>
      </c>
      <c r="I2353" s="3" t="s">
        <v>37719</v>
      </c>
      <c r="J2353" s="3" t="s">
        <v>37721</v>
      </c>
    </row>
    <row r="2354" spans="1:10" s="6" customFormat="1" ht="15" customHeight="1" x14ac:dyDescent="0.3">
      <c r="A2354" s="3" t="s">
        <v>352</v>
      </c>
      <c r="B2354" s="3" t="s">
        <v>353</v>
      </c>
      <c r="C2354" s="3" t="s">
        <v>189</v>
      </c>
      <c r="D2354" s="3" t="s">
        <v>190</v>
      </c>
      <c r="E2354" s="4">
        <v>24</v>
      </c>
      <c r="F2354" s="4">
        <v>12</v>
      </c>
      <c r="G2354" s="3" t="s">
        <v>1092</v>
      </c>
      <c r="H2354" s="3" t="s">
        <v>948</v>
      </c>
      <c r="I2354" s="3" t="s">
        <v>37719</v>
      </c>
      <c r="J2354" s="3" t="s">
        <v>37721</v>
      </c>
    </row>
    <row r="2355" spans="1:10" s="6" customFormat="1" ht="15" customHeight="1" x14ac:dyDescent="0.3">
      <c r="A2355" s="3" t="s">
        <v>352</v>
      </c>
      <c r="B2355" s="3" t="s">
        <v>353</v>
      </c>
      <c r="C2355" s="3" t="s">
        <v>173</v>
      </c>
      <c r="D2355" s="3" t="s">
        <v>174</v>
      </c>
      <c r="E2355" s="4">
        <v>24</v>
      </c>
      <c r="F2355" s="4">
        <v>11</v>
      </c>
      <c r="G2355" s="3" t="s">
        <v>1092</v>
      </c>
      <c r="H2355" s="3" t="s">
        <v>867</v>
      </c>
      <c r="I2355" s="3" t="s">
        <v>37719</v>
      </c>
      <c r="J2355" s="3" t="s">
        <v>37721</v>
      </c>
    </row>
    <row r="2356" spans="1:10" s="6" customFormat="1" ht="15" customHeight="1" x14ac:dyDescent="0.3">
      <c r="A2356" s="3" t="s">
        <v>352</v>
      </c>
      <c r="B2356" s="3" t="s">
        <v>353</v>
      </c>
      <c r="C2356" s="3" t="s">
        <v>158</v>
      </c>
      <c r="D2356" s="3" t="s">
        <v>159</v>
      </c>
      <c r="E2356" s="4">
        <v>24</v>
      </c>
      <c r="F2356" s="4">
        <v>10</v>
      </c>
      <c r="G2356" s="3" t="s">
        <v>1092</v>
      </c>
      <c r="H2356" s="3" t="s">
        <v>854</v>
      </c>
      <c r="I2356" s="3" t="s">
        <v>37719</v>
      </c>
      <c r="J2356" s="3" t="s">
        <v>37721</v>
      </c>
    </row>
    <row r="2357" spans="1:10" s="6" customFormat="1" ht="15" customHeight="1" x14ac:dyDescent="0.3">
      <c r="A2357" s="3" t="s">
        <v>352</v>
      </c>
      <c r="B2357" s="3" t="s">
        <v>353</v>
      </c>
      <c r="C2357" s="3" t="s">
        <v>142</v>
      </c>
      <c r="D2357" s="3" t="s">
        <v>143</v>
      </c>
      <c r="E2357" s="4">
        <v>24</v>
      </c>
      <c r="F2357" s="4">
        <v>9</v>
      </c>
      <c r="G2357" s="3" t="s">
        <v>1092</v>
      </c>
      <c r="H2357" s="3" t="s">
        <v>820</v>
      </c>
      <c r="I2357" s="3" t="s">
        <v>37719</v>
      </c>
      <c r="J2357" s="3" t="s">
        <v>37721</v>
      </c>
    </row>
    <row r="2358" spans="1:10" s="6" customFormat="1" ht="15" customHeight="1" x14ac:dyDescent="0.3">
      <c r="A2358" s="3" t="s">
        <v>352</v>
      </c>
      <c r="B2358" s="3" t="s">
        <v>353</v>
      </c>
      <c r="C2358" s="3" t="s">
        <v>112</v>
      </c>
      <c r="D2358" s="3" t="s">
        <v>113</v>
      </c>
      <c r="E2358" s="4">
        <v>24</v>
      </c>
      <c r="F2358" s="4">
        <v>7</v>
      </c>
      <c r="G2358" s="3" t="s">
        <v>1092</v>
      </c>
      <c r="H2358" s="3" t="s">
        <v>749</v>
      </c>
      <c r="I2358" s="3" t="s">
        <v>37719</v>
      </c>
      <c r="J2358" s="3" t="s">
        <v>37721</v>
      </c>
    </row>
    <row r="2359" spans="1:10" s="6" customFormat="1" ht="15" customHeight="1" x14ac:dyDescent="0.3">
      <c r="A2359" s="3" t="s">
        <v>322</v>
      </c>
      <c r="B2359" s="3" t="s">
        <v>323</v>
      </c>
      <c r="C2359" s="3" t="s">
        <v>158</v>
      </c>
      <c r="D2359" s="3" t="s">
        <v>159</v>
      </c>
      <c r="E2359" s="4">
        <v>22</v>
      </c>
      <c r="F2359" s="4">
        <v>10</v>
      </c>
      <c r="G2359" s="3" t="s">
        <v>1065</v>
      </c>
      <c r="H2359" s="3" t="s">
        <v>854</v>
      </c>
      <c r="I2359" s="3" t="s">
        <v>37719</v>
      </c>
      <c r="J2359" s="3" t="s">
        <v>5713</v>
      </c>
    </row>
    <row r="2360" spans="1:10" s="6" customFormat="1" ht="15" customHeight="1" x14ac:dyDescent="0.3">
      <c r="A2360" s="3" t="s">
        <v>352</v>
      </c>
      <c r="B2360" s="3" t="s">
        <v>353</v>
      </c>
      <c r="C2360" s="3" t="s">
        <v>295</v>
      </c>
      <c r="D2360" s="3" t="s">
        <v>296</v>
      </c>
      <c r="E2360" s="4">
        <v>24</v>
      </c>
      <c r="F2360" s="4">
        <v>20</v>
      </c>
      <c r="G2360" s="3" t="s">
        <v>1092</v>
      </c>
      <c r="H2360" s="3" t="s">
        <v>1028</v>
      </c>
      <c r="I2360" s="3" t="s">
        <v>37719</v>
      </c>
      <c r="J2360" s="3" t="s">
        <v>37721</v>
      </c>
    </row>
    <row r="2361" spans="1:10" s="6" customFormat="1" ht="15" customHeight="1" x14ac:dyDescent="0.3">
      <c r="A2361" s="3" t="s">
        <v>352</v>
      </c>
      <c r="B2361" s="3" t="s">
        <v>353</v>
      </c>
      <c r="C2361" s="3" t="s">
        <v>128</v>
      </c>
      <c r="D2361" s="3" t="s">
        <v>129</v>
      </c>
      <c r="E2361" s="4">
        <v>24</v>
      </c>
      <c r="F2361" s="4">
        <v>8</v>
      </c>
      <c r="G2361" s="3" t="s">
        <v>1092</v>
      </c>
      <c r="H2361" s="3" t="s">
        <v>803</v>
      </c>
      <c r="I2361" s="3" t="s">
        <v>37719</v>
      </c>
      <c r="J2361" s="3" t="s">
        <v>37720</v>
      </c>
    </row>
    <row r="2362" spans="1:10" s="6" customFormat="1" ht="15" customHeight="1" x14ac:dyDescent="0.3">
      <c r="A2362" s="3" t="s">
        <v>352</v>
      </c>
      <c r="B2362" s="3" t="s">
        <v>353</v>
      </c>
      <c r="C2362" s="3" t="s">
        <v>112</v>
      </c>
      <c r="D2362" s="3" t="s">
        <v>113</v>
      </c>
      <c r="E2362" s="4">
        <v>24</v>
      </c>
      <c r="F2362" s="4">
        <v>7</v>
      </c>
      <c r="G2362" s="3" t="s">
        <v>1092</v>
      </c>
      <c r="H2362" s="3" t="s">
        <v>749</v>
      </c>
      <c r="I2362" s="3" t="s">
        <v>37719</v>
      </c>
      <c r="J2362" s="3" t="s">
        <v>37720</v>
      </c>
    </row>
    <row r="2363" spans="1:10" s="6" customFormat="1" ht="15" customHeight="1" x14ac:dyDescent="0.3">
      <c r="A2363" s="3" t="s">
        <v>352</v>
      </c>
      <c r="B2363" s="3" t="s">
        <v>353</v>
      </c>
      <c r="C2363" s="3" t="s">
        <v>97</v>
      </c>
      <c r="D2363" s="3" t="s">
        <v>98</v>
      </c>
      <c r="E2363" s="4">
        <v>24</v>
      </c>
      <c r="F2363" s="4">
        <v>6</v>
      </c>
      <c r="G2363" s="3" t="s">
        <v>1092</v>
      </c>
      <c r="H2363" s="3" t="s">
        <v>742</v>
      </c>
      <c r="I2363" s="3" t="s">
        <v>37719</v>
      </c>
      <c r="J2363" s="3" t="s">
        <v>37720</v>
      </c>
    </row>
    <row r="2364" spans="1:10" s="6" customFormat="1" ht="15" customHeight="1" x14ac:dyDescent="0.3">
      <c r="A2364" s="3" t="s">
        <v>352</v>
      </c>
      <c r="B2364" s="3" t="s">
        <v>353</v>
      </c>
      <c r="C2364" s="3" t="s">
        <v>112</v>
      </c>
      <c r="D2364" s="3" t="s">
        <v>113</v>
      </c>
      <c r="E2364" s="4">
        <v>24</v>
      </c>
      <c r="F2364" s="4">
        <v>7</v>
      </c>
      <c r="G2364" s="3" t="s">
        <v>1092</v>
      </c>
      <c r="H2364" s="3" t="s">
        <v>749</v>
      </c>
      <c r="I2364" s="3" t="s">
        <v>37719</v>
      </c>
      <c r="J2364" s="3" t="s">
        <v>5436</v>
      </c>
    </row>
    <row r="2365" spans="1:10" s="6" customFormat="1" ht="15" customHeight="1" x14ac:dyDescent="0.3">
      <c r="A2365" s="3" t="s">
        <v>352</v>
      </c>
      <c r="B2365" s="3" t="s">
        <v>353</v>
      </c>
      <c r="C2365" s="3" t="s">
        <v>86</v>
      </c>
      <c r="D2365" s="3" t="s">
        <v>87</v>
      </c>
      <c r="E2365" s="4">
        <v>24</v>
      </c>
      <c r="F2365" s="4">
        <v>5</v>
      </c>
      <c r="G2365" s="3" t="s">
        <v>1092</v>
      </c>
      <c r="H2365" s="3" t="s">
        <v>731</v>
      </c>
      <c r="I2365" s="3" t="s">
        <v>37719</v>
      </c>
      <c r="J2365" s="3" t="s">
        <v>5436</v>
      </c>
    </row>
    <row r="2366" spans="1:10" s="6" customFormat="1" ht="15" customHeight="1" x14ac:dyDescent="0.3">
      <c r="A2366" s="3" t="s">
        <v>352</v>
      </c>
      <c r="B2366" s="3" t="s">
        <v>353</v>
      </c>
      <c r="C2366" s="3" t="s">
        <v>71</v>
      </c>
      <c r="D2366" s="3" t="s">
        <v>72</v>
      </c>
      <c r="E2366" s="4">
        <v>24</v>
      </c>
      <c r="F2366" s="4">
        <v>4</v>
      </c>
      <c r="G2366" s="3" t="s">
        <v>1092</v>
      </c>
      <c r="H2366" s="3" t="s">
        <v>718</v>
      </c>
      <c r="I2366" s="3" t="s">
        <v>37719</v>
      </c>
      <c r="J2366" s="3" t="s">
        <v>5436</v>
      </c>
    </row>
    <row r="2367" spans="1:10" s="6" customFormat="1" ht="15" customHeight="1" x14ac:dyDescent="0.3">
      <c r="A2367" s="3" t="s">
        <v>352</v>
      </c>
      <c r="B2367" s="3" t="s">
        <v>353</v>
      </c>
      <c r="C2367" s="3" t="s">
        <v>42</v>
      </c>
      <c r="D2367" s="3" t="s">
        <v>43</v>
      </c>
      <c r="E2367" s="4">
        <v>24</v>
      </c>
      <c r="F2367" s="4">
        <v>2</v>
      </c>
      <c r="G2367" s="3" t="s">
        <v>1092</v>
      </c>
      <c r="H2367" s="3" t="s">
        <v>686</v>
      </c>
      <c r="I2367" s="3" t="s">
        <v>37719</v>
      </c>
      <c r="J2367" s="3" t="s">
        <v>5436</v>
      </c>
    </row>
    <row r="2368" spans="1:10" s="6" customFormat="1" ht="15" customHeight="1" x14ac:dyDescent="0.3">
      <c r="A2368" s="3" t="s">
        <v>352</v>
      </c>
      <c r="B2368" s="3" t="s">
        <v>353</v>
      </c>
      <c r="C2368" s="3" t="s">
        <v>25</v>
      </c>
      <c r="D2368" s="3" t="s">
        <v>26</v>
      </c>
      <c r="E2368" s="4">
        <v>24</v>
      </c>
      <c r="F2368" s="4">
        <v>1</v>
      </c>
      <c r="G2368" s="3" t="s">
        <v>1092</v>
      </c>
      <c r="H2368" s="3" t="s">
        <v>623</v>
      </c>
      <c r="I2368" s="3" t="s">
        <v>37719</v>
      </c>
      <c r="J2368" s="3" t="s">
        <v>5436</v>
      </c>
    </row>
    <row r="2369" spans="1:10" s="6" customFormat="1" ht="15" customHeight="1" x14ac:dyDescent="0.3">
      <c r="A2369" s="3" t="s">
        <v>366</v>
      </c>
      <c r="B2369" s="3" t="s">
        <v>367</v>
      </c>
      <c r="C2369" s="3" t="s">
        <v>376</v>
      </c>
      <c r="D2369" s="3" t="s">
        <v>377</v>
      </c>
      <c r="E2369" s="4">
        <v>25</v>
      </c>
      <c r="F2369" s="4">
        <v>26</v>
      </c>
      <c r="G2369" s="3" t="s">
        <v>1110</v>
      </c>
      <c r="H2369" s="3" t="s">
        <v>1119</v>
      </c>
      <c r="I2369" s="3" t="s">
        <v>37719</v>
      </c>
      <c r="J2369" s="3" t="s">
        <v>5554</v>
      </c>
    </row>
    <row r="2370" spans="1:10" s="6" customFormat="1" ht="15" customHeight="1" x14ac:dyDescent="0.3">
      <c r="A2370" s="3" t="s">
        <v>366</v>
      </c>
      <c r="B2370" s="3" t="s">
        <v>367</v>
      </c>
      <c r="C2370" s="3" t="s">
        <v>389</v>
      </c>
      <c r="D2370" s="3" t="s">
        <v>390</v>
      </c>
      <c r="E2370" s="4">
        <v>25</v>
      </c>
      <c r="F2370" s="4">
        <v>27</v>
      </c>
      <c r="G2370" s="3" t="s">
        <v>1110</v>
      </c>
      <c r="H2370" s="3" t="s">
        <v>1127</v>
      </c>
      <c r="I2370" s="3" t="s">
        <v>37719</v>
      </c>
      <c r="J2370" s="3" t="s">
        <v>5554</v>
      </c>
    </row>
    <row r="2371" spans="1:10" s="6" customFormat="1" ht="15" customHeight="1" x14ac:dyDescent="0.3">
      <c r="A2371" s="3" t="s">
        <v>366</v>
      </c>
      <c r="B2371" s="3" t="s">
        <v>367</v>
      </c>
      <c r="C2371" s="3" t="s">
        <v>415</v>
      </c>
      <c r="D2371" s="3" t="s">
        <v>416</v>
      </c>
      <c r="E2371" s="4">
        <v>25</v>
      </c>
      <c r="F2371" s="4">
        <v>29</v>
      </c>
      <c r="G2371" s="3" t="s">
        <v>1110</v>
      </c>
      <c r="H2371" s="3" t="s">
        <v>1177</v>
      </c>
      <c r="I2371" s="3" t="s">
        <v>37719</v>
      </c>
      <c r="J2371" s="3" t="s">
        <v>5554</v>
      </c>
    </row>
    <row r="2372" spans="1:10" s="6" customFormat="1" ht="15" customHeight="1" x14ac:dyDescent="0.3">
      <c r="A2372" s="3" t="s">
        <v>366</v>
      </c>
      <c r="B2372" s="3" t="s">
        <v>367</v>
      </c>
      <c r="C2372" s="3" t="s">
        <v>440</v>
      </c>
      <c r="D2372" s="3" t="s">
        <v>441</v>
      </c>
      <c r="E2372" s="4">
        <v>25</v>
      </c>
      <c r="F2372" s="4">
        <v>31</v>
      </c>
      <c r="G2372" s="3" t="s">
        <v>1110</v>
      </c>
      <c r="H2372" s="3" t="s">
        <v>1199</v>
      </c>
      <c r="I2372" s="3" t="s">
        <v>37719</v>
      </c>
      <c r="J2372" s="3" t="s">
        <v>5554</v>
      </c>
    </row>
    <row r="2373" spans="1:10" s="6" customFormat="1" ht="15" customHeight="1" x14ac:dyDescent="0.3">
      <c r="A2373" s="3" t="s">
        <v>337</v>
      </c>
      <c r="B2373" s="3" t="s">
        <v>338</v>
      </c>
      <c r="C2373" s="3" t="s">
        <v>568</v>
      </c>
      <c r="D2373" s="3" t="s">
        <v>569</v>
      </c>
      <c r="E2373" s="4">
        <v>23</v>
      </c>
      <c r="F2373" s="4">
        <v>42</v>
      </c>
      <c r="G2373" s="3" t="s">
        <v>1068</v>
      </c>
      <c r="H2373" s="3" t="s">
        <v>1302</v>
      </c>
      <c r="I2373" s="3" t="s">
        <v>37719</v>
      </c>
      <c r="J2373" s="3" t="s">
        <v>5735</v>
      </c>
    </row>
    <row r="2374" spans="1:10" s="6" customFormat="1" ht="15" customHeight="1" x14ac:dyDescent="0.3">
      <c r="A2374" s="3" t="s">
        <v>337</v>
      </c>
      <c r="B2374" s="3" t="s">
        <v>338</v>
      </c>
      <c r="C2374" s="3" t="s">
        <v>554</v>
      </c>
      <c r="D2374" s="3" t="s">
        <v>555</v>
      </c>
      <c r="E2374" s="4">
        <v>23</v>
      </c>
      <c r="F2374" s="4">
        <v>41</v>
      </c>
      <c r="G2374" s="3" t="s">
        <v>1068</v>
      </c>
      <c r="H2374" s="3" t="s">
        <v>1296</v>
      </c>
      <c r="I2374" s="3" t="s">
        <v>37719</v>
      </c>
      <c r="J2374" s="3" t="s">
        <v>5735</v>
      </c>
    </row>
    <row r="2375" spans="1:10" s="6" customFormat="1" ht="15" customHeight="1" x14ac:dyDescent="0.3">
      <c r="A2375" s="3" t="s">
        <v>337</v>
      </c>
      <c r="B2375" s="3" t="s">
        <v>338</v>
      </c>
      <c r="C2375" s="3" t="s">
        <v>493</v>
      </c>
      <c r="D2375" s="3" t="s">
        <v>494</v>
      </c>
      <c r="E2375" s="4">
        <v>23</v>
      </c>
      <c r="F2375" s="4">
        <v>36</v>
      </c>
      <c r="G2375" s="3" t="s">
        <v>1068</v>
      </c>
      <c r="H2375" s="3" t="s">
        <v>1241</v>
      </c>
      <c r="I2375" s="3" t="s">
        <v>37719</v>
      </c>
      <c r="J2375" s="3" t="s">
        <v>5735</v>
      </c>
    </row>
    <row r="2376" spans="1:10" s="6" customFormat="1" ht="15" customHeight="1" x14ac:dyDescent="0.3">
      <c r="A2376" s="3" t="s">
        <v>337</v>
      </c>
      <c r="B2376" s="3" t="s">
        <v>338</v>
      </c>
      <c r="C2376" s="3" t="s">
        <v>402</v>
      </c>
      <c r="D2376" s="3" t="s">
        <v>403</v>
      </c>
      <c r="E2376" s="4">
        <v>23</v>
      </c>
      <c r="F2376" s="4">
        <v>28</v>
      </c>
      <c r="G2376" s="3" t="s">
        <v>1068</v>
      </c>
      <c r="H2376" s="3" t="s">
        <v>1173</v>
      </c>
      <c r="I2376" s="3" t="s">
        <v>37719</v>
      </c>
      <c r="J2376" s="3" t="s">
        <v>5735</v>
      </c>
    </row>
    <row r="2377" spans="1:10" s="6" customFormat="1" ht="15" customHeight="1" x14ac:dyDescent="0.3">
      <c r="A2377" s="3" t="s">
        <v>352</v>
      </c>
      <c r="B2377" s="3" t="s">
        <v>353</v>
      </c>
      <c r="C2377" s="3" t="s">
        <v>128</v>
      </c>
      <c r="D2377" s="3" t="s">
        <v>129</v>
      </c>
      <c r="E2377" s="4">
        <v>24</v>
      </c>
      <c r="F2377" s="4">
        <v>8</v>
      </c>
      <c r="G2377" s="3" t="s">
        <v>1092</v>
      </c>
      <c r="H2377" s="3" t="s">
        <v>803</v>
      </c>
      <c r="I2377" s="3" t="s">
        <v>37719</v>
      </c>
      <c r="J2377" s="3" t="s">
        <v>5436</v>
      </c>
    </row>
    <row r="2378" spans="1:10" s="6" customFormat="1" ht="15" customHeight="1" x14ac:dyDescent="0.3">
      <c r="A2378" s="3" t="s">
        <v>337</v>
      </c>
      <c r="B2378" s="3" t="s">
        <v>338</v>
      </c>
      <c r="C2378" s="3" t="s">
        <v>322</v>
      </c>
      <c r="D2378" s="3" t="s">
        <v>323</v>
      </c>
      <c r="E2378" s="4">
        <v>23</v>
      </c>
      <c r="F2378" s="4">
        <v>22</v>
      </c>
      <c r="G2378" s="3" t="s">
        <v>1068</v>
      </c>
      <c r="H2378" s="3" t="s">
        <v>1065</v>
      </c>
      <c r="I2378" s="3" t="s">
        <v>37719</v>
      </c>
      <c r="J2378" s="3" t="s">
        <v>5735</v>
      </c>
    </row>
    <row r="2379" spans="1:10" s="6" customFormat="1" ht="15" customHeight="1" x14ac:dyDescent="0.3">
      <c r="A2379" s="3" t="s">
        <v>337</v>
      </c>
      <c r="B2379" s="3" t="s">
        <v>338</v>
      </c>
      <c r="C2379" s="3" t="s">
        <v>112</v>
      </c>
      <c r="D2379" s="3" t="s">
        <v>113</v>
      </c>
      <c r="E2379" s="4">
        <v>23</v>
      </c>
      <c r="F2379" s="4">
        <v>7</v>
      </c>
      <c r="G2379" s="3" t="s">
        <v>1068</v>
      </c>
      <c r="H2379" s="3" t="s">
        <v>749</v>
      </c>
      <c r="I2379" s="3" t="s">
        <v>37719</v>
      </c>
      <c r="J2379" s="3" t="s">
        <v>5735</v>
      </c>
    </row>
    <row r="2380" spans="1:10" s="6" customFormat="1" ht="15" customHeight="1" x14ac:dyDescent="0.3">
      <c r="A2380" s="3" t="s">
        <v>337</v>
      </c>
      <c r="B2380" s="3" t="s">
        <v>338</v>
      </c>
      <c r="C2380" s="3" t="s">
        <v>42</v>
      </c>
      <c r="D2380" s="3" t="s">
        <v>43</v>
      </c>
      <c r="E2380" s="4">
        <v>23</v>
      </c>
      <c r="F2380" s="4">
        <v>2</v>
      </c>
      <c r="G2380" s="3" t="s">
        <v>1068</v>
      </c>
      <c r="H2380" s="3" t="s">
        <v>686</v>
      </c>
      <c r="I2380" s="3" t="s">
        <v>37719</v>
      </c>
      <c r="J2380" s="3" t="s">
        <v>5735</v>
      </c>
    </row>
    <row r="2381" spans="1:10" s="6" customFormat="1" ht="15" customHeight="1" x14ac:dyDescent="0.3">
      <c r="A2381" s="3" t="s">
        <v>337</v>
      </c>
      <c r="B2381" s="3" t="s">
        <v>338</v>
      </c>
      <c r="C2381" s="3" t="s">
        <v>25</v>
      </c>
      <c r="D2381" s="3" t="s">
        <v>26</v>
      </c>
      <c r="E2381" s="4">
        <v>23</v>
      </c>
      <c r="F2381" s="4">
        <v>1</v>
      </c>
      <c r="G2381" s="3" t="s">
        <v>1068</v>
      </c>
      <c r="H2381" s="3" t="s">
        <v>623</v>
      </c>
      <c r="I2381" s="3" t="s">
        <v>37719</v>
      </c>
      <c r="J2381" s="3" t="s">
        <v>5735</v>
      </c>
    </row>
    <row r="2382" spans="1:10" s="6" customFormat="1" ht="15" customHeight="1" x14ac:dyDescent="0.3">
      <c r="A2382" s="3" t="s">
        <v>337</v>
      </c>
      <c r="B2382" s="3" t="s">
        <v>338</v>
      </c>
      <c r="C2382" s="3" t="s">
        <v>568</v>
      </c>
      <c r="D2382" s="3" t="s">
        <v>569</v>
      </c>
      <c r="E2382" s="4">
        <v>23</v>
      </c>
      <c r="F2382" s="4">
        <v>42</v>
      </c>
      <c r="G2382" s="3" t="s">
        <v>1068</v>
      </c>
      <c r="H2382" s="3" t="s">
        <v>1302</v>
      </c>
      <c r="I2382" s="3" t="s">
        <v>37719</v>
      </c>
      <c r="J2382" s="3" t="s">
        <v>5728</v>
      </c>
    </row>
    <row r="2383" spans="1:10" s="6" customFormat="1" ht="15" customHeight="1" x14ac:dyDescent="0.3">
      <c r="A2383" s="3" t="s">
        <v>337</v>
      </c>
      <c r="B2383" s="3" t="s">
        <v>338</v>
      </c>
      <c r="C2383" s="3" t="s">
        <v>493</v>
      </c>
      <c r="D2383" s="3" t="s">
        <v>494</v>
      </c>
      <c r="E2383" s="4">
        <v>23</v>
      </c>
      <c r="F2383" s="4">
        <v>36</v>
      </c>
      <c r="G2383" s="3" t="s">
        <v>1068</v>
      </c>
      <c r="H2383" s="3" t="s">
        <v>1241</v>
      </c>
      <c r="I2383" s="3" t="s">
        <v>37719</v>
      </c>
      <c r="J2383" s="3" t="s">
        <v>5728</v>
      </c>
    </row>
    <row r="2384" spans="1:10" s="6" customFormat="1" ht="15" customHeight="1" x14ac:dyDescent="0.3">
      <c r="A2384" s="3" t="s">
        <v>337</v>
      </c>
      <c r="B2384" s="3" t="s">
        <v>338</v>
      </c>
      <c r="C2384" s="3" t="s">
        <v>402</v>
      </c>
      <c r="D2384" s="3" t="s">
        <v>403</v>
      </c>
      <c r="E2384" s="4">
        <v>23</v>
      </c>
      <c r="F2384" s="4">
        <v>28</v>
      </c>
      <c r="G2384" s="3" t="s">
        <v>1068</v>
      </c>
      <c r="H2384" s="3" t="s">
        <v>1173</v>
      </c>
      <c r="I2384" s="3" t="s">
        <v>37719</v>
      </c>
      <c r="J2384" s="3" t="s">
        <v>5728</v>
      </c>
    </row>
    <row r="2385" spans="1:10" s="6" customFormat="1" ht="15" customHeight="1" x14ac:dyDescent="0.3">
      <c r="A2385" s="3" t="s">
        <v>337</v>
      </c>
      <c r="B2385" s="3" t="s">
        <v>338</v>
      </c>
      <c r="C2385" s="3" t="s">
        <v>389</v>
      </c>
      <c r="D2385" s="3" t="s">
        <v>390</v>
      </c>
      <c r="E2385" s="4">
        <v>23</v>
      </c>
      <c r="F2385" s="4">
        <v>27</v>
      </c>
      <c r="G2385" s="3" t="s">
        <v>1068</v>
      </c>
      <c r="H2385" s="3" t="s">
        <v>1127</v>
      </c>
      <c r="I2385" s="3" t="s">
        <v>37719</v>
      </c>
      <c r="J2385" s="3" t="s">
        <v>5728</v>
      </c>
    </row>
    <row r="2386" spans="1:10" s="6" customFormat="1" ht="15" customHeight="1" x14ac:dyDescent="0.3">
      <c r="A2386" s="3" t="s">
        <v>337</v>
      </c>
      <c r="B2386" s="3" t="s">
        <v>338</v>
      </c>
      <c r="C2386" s="3" t="s">
        <v>352</v>
      </c>
      <c r="D2386" s="3" t="s">
        <v>353</v>
      </c>
      <c r="E2386" s="4">
        <v>23</v>
      </c>
      <c r="F2386" s="4">
        <v>24</v>
      </c>
      <c r="G2386" s="3" t="s">
        <v>1068</v>
      </c>
      <c r="H2386" s="3" t="s">
        <v>1092</v>
      </c>
      <c r="I2386" s="3" t="s">
        <v>37719</v>
      </c>
      <c r="J2386" s="3" t="s">
        <v>5728</v>
      </c>
    </row>
    <row r="2387" spans="1:10" s="6" customFormat="1" ht="15" customHeight="1" x14ac:dyDescent="0.3">
      <c r="A2387" s="3" t="s">
        <v>337</v>
      </c>
      <c r="B2387" s="3" t="s">
        <v>338</v>
      </c>
      <c r="C2387" s="3" t="s">
        <v>272</v>
      </c>
      <c r="D2387" s="3" t="s">
        <v>273</v>
      </c>
      <c r="E2387" s="4">
        <v>23</v>
      </c>
      <c r="F2387" s="4">
        <v>18</v>
      </c>
      <c r="G2387" s="3" t="s">
        <v>1068</v>
      </c>
      <c r="H2387" s="3" t="s">
        <v>1009</v>
      </c>
      <c r="I2387" s="3" t="s">
        <v>37719</v>
      </c>
      <c r="J2387" s="3" t="s">
        <v>5728</v>
      </c>
    </row>
    <row r="2388" spans="1:10" s="6" customFormat="1" ht="15" customHeight="1" x14ac:dyDescent="0.3">
      <c r="A2388" s="3" t="s">
        <v>337</v>
      </c>
      <c r="B2388" s="3" t="s">
        <v>338</v>
      </c>
      <c r="C2388" s="3" t="s">
        <v>158</v>
      </c>
      <c r="D2388" s="3" t="s">
        <v>159</v>
      </c>
      <c r="E2388" s="4">
        <v>23</v>
      </c>
      <c r="F2388" s="4">
        <v>10</v>
      </c>
      <c r="G2388" s="3" t="s">
        <v>1068</v>
      </c>
      <c r="H2388" s="3" t="s">
        <v>854</v>
      </c>
      <c r="I2388" s="3" t="s">
        <v>37719</v>
      </c>
      <c r="J2388" s="3" t="s">
        <v>5728</v>
      </c>
    </row>
    <row r="2389" spans="1:10" s="6" customFormat="1" ht="15" customHeight="1" x14ac:dyDescent="0.3">
      <c r="A2389" s="3" t="s">
        <v>337</v>
      </c>
      <c r="B2389" s="3" t="s">
        <v>338</v>
      </c>
      <c r="C2389" s="3" t="s">
        <v>112</v>
      </c>
      <c r="D2389" s="3" t="s">
        <v>113</v>
      </c>
      <c r="E2389" s="4">
        <v>23</v>
      </c>
      <c r="F2389" s="4">
        <v>7</v>
      </c>
      <c r="G2389" s="3" t="s">
        <v>1068</v>
      </c>
      <c r="H2389" s="3" t="s">
        <v>749</v>
      </c>
      <c r="I2389" s="3" t="s">
        <v>37719</v>
      </c>
      <c r="J2389" s="3" t="s">
        <v>5728</v>
      </c>
    </row>
    <row r="2390" spans="1:10" s="6" customFormat="1" ht="15" customHeight="1" x14ac:dyDescent="0.3">
      <c r="A2390" s="3" t="s">
        <v>337</v>
      </c>
      <c r="B2390" s="3" t="s">
        <v>338</v>
      </c>
      <c r="C2390" s="3" t="s">
        <v>86</v>
      </c>
      <c r="D2390" s="3" t="s">
        <v>87</v>
      </c>
      <c r="E2390" s="4">
        <v>23</v>
      </c>
      <c r="F2390" s="4">
        <v>5</v>
      </c>
      <c r="G2390" s="3" t="s">
        <v>1068</v>
      </c>
      <c r="H2390" s="3" t="s">
        <v>731</v>
      </c>
      <c r="I2390" s="3" t="s">
        <v>37719</v>
      </c>
      <c r="J2390" s="3" t="s">
        <v>5728</v>
      </c>
    </row>
    <row r="2391" spans="1:10" s="6" customFormat="1" ht="15" customHeight="1" x14ac:dyDescent="0.3">
      <c r="A2391" s="3" t="s">
        <v>337</v>
      </c>
      <c r="B2391" s="3" t="s">
        <v>338</v>
      </c>
      <c r="C2391" s="3" t="s">
        <v>25</v>
      </c>
      <c r="D2391" s="3" t="s">
        <v>26</v>
      </c>
      <c r="E2391" s="4">
        <v>23</v>
      </c>
      <c r="F2391" s="4">
        <v>1</v>
      </c>
      <c r="G2391" s="3" t="s">
        <v>1068</v>
      </c>
      <c r="H2391" s="3" t="s">
        <v>623</v>
      </c>
      <c r="I2391" s="3" t="s">
        <v>37719</v>
      </c>
      <c r="J2391" s="3" t="s">
        <v>5728</v>
      </c>
    </row>
    <row r="2392" spans="1:10" s="6" customFormat="1" ht="15" customHeight="1" x14ac:dyDescent="0.3">
      <c r="A2392" s="3" t="s">
        <v>337</v>
      </c>
      <c r="B2392" s="3" t="s">
        <v>338</v>
      </c>
      <c r="C2392" s="3" t="s">
        <v>272</v>
      </c>
      <c r="D2392" s="3" t="s">
        <v>273</v>
      </c>
      <c r="E2392" s="4">
        <v>23</v>
      </c>
      <c r="F2392" s="4">
        <v>18</v>
      </c>
      <c r="G2392" s="3" t="s">
        <v>1068</v>
      </c>
      <c r="H2392" s="3" t="s">
        <v>1009</v>
      </c>
      <c r="I2392" s="3" t="s">
        <v>37719</v>
      </c>
      <c r="J2392" s="3" t="s">
        <v>5735</v>
      </c>
    </row>
    <row r="2393" spans="1:10" s="6" customFormat="1" ht="15" customHeight="1" x14ac:dyDescent="0.3">
      <c r="A2393" s="3" t="s">
        <v>337</v>
      </c>
      <c r="B2393" s="3" t="s">
        <v>338</v>
      </c>
      <c r="C2393" s="3" t="s">
        <v>295</v>
      </c>
      <c r="D2393" s="3" t="s">
        <v>296</v>
      </c>
      <c r="E2393" s="4">
        <v>23</v>
      </c>
      <c r="F2393" s="4">
        <v>20</v>
      </c>
      <c r="G2393" s="3" t="s">
        <v>1068</v>
      </c>
      <c r="H2393" s="3" t="s">
        <v>1028</v>
      </c>
      <c r="I2393" s="3" t="s">
        <v>37719</v>
      </c>
      <c r="J2393" s="3" t="s">
        <v>37720</v>
      </c>
    </row>
    <row r="2394" spans="1:10" s="6" customFormat="1" ht="15" customHeight="1" x14ac:dyDescent="0.3">
      <c r="A2394" s="3" t="s">
        <v>352</v>
      </c>
      <c r="B2394" s="3" t="s">
        <v>353</v>
      </c>
      <c r="C2394" s="3" t="s">
        <v>142</v>
      </c>
      <c r="D2394" s="3" t="s">
        <v>143</v>
      </c>
      <c r="E2394" s="4">
        <v>24</v>
      </c>
      <c r="F2394" s="4">
        <v>9</v>
      </c>
      <c r="G2394" s="3" t="s">
        <v>1092</v>
      </c>
      <c r="H2394" s="3" t="s">
        <v>820</v>
      </c>
      <c r="I2394" s="3" t="s">
        <v>37719</v>
      </c>
      <c r="J2394" s="3" t="s">
        <v>5436</v>
      </c>
    </row>
    <row r="2395" spans="1:10" s="6" customFormat="1" ht="15" customHeight="1" x14ac:dyDescent="0.3">
      <c r="A2395" s="3" t="s">
        <v>352</v>
      </c>
      <c r="B2395" s="3" t="s">
        <v>353</v>
      </c>
      <c r="C2395" s="3" t="s">
        <v>173</v>
      </c>
      <c r="D2395" s="3" t="s">
        <v>174</v>
      </c>
      <c r="E2395" s="4">
        <v>24</v>
      </c>
      <c r="F2395" s="4">
        <v>11</v>
      </c>
      <c r="G2395" s="3" t="s">
        <v>1092</v>
      </c>
      <c r="H2395" s="3" t="s">
        <v>867</v>
      </c>
      <c r="I2395" s="3" t="s">
        <v>37719</v>
      </c>
      <c r="J2395" s="3" t="s">
        <v>5436</v>
      </c>
    </row>
    <row r="2396" spans="1:10" s="6" customFormat="1" ht="15" customHeight="1" x14ac:dyDescent="0.3">
      <c r="A2396" s="3" t="s">
        <v>352</v>
      </c>
      <c r="B2396" s="3" t="s">
        <v>353</v>
      </c>
      <c r="C2396" s="3" t="s">
        <v>86</v>
      </c>
      <c r="D2396" s="3" t="s">
        <v>87</v>
      </c>
      <c r="E2396" s="4">
        <v>24</v>
      </c>
      <c r="F2396" s="4">
        <v>5</v>
      </c>
      <c r="G2396" s="3" t="s">
        <v>1092</v>
      </c>
      <c r="H2396" s="3" t="s">
        <v>731</v>
      </c>
      <c r="I2396" s="3" t="s">
        <v>37719</v>
      </c>
      <c r="J2396" s="3" t="s">
        <v>37720</v>
      </c>
    </row>
    <row r="2397" spans="1:10" s="6" customFormat="1" ht="15" customHeight="1" x14ac:dyDescent="0.3">
      <c r="A2397" s="3" t="s">
        <v>352</v>
      </c>
      <c r="B2397" s="3" t="s">
        <v>353</v>
      </c>
      <c r="C2397" s="3" t="s">
        <v>71</v>
      </c>
      <c r="D2397" s="3" t="s">
        <v>72</v>
      </c>
      <c r="E2397" s="4">
        <v>24</v>
      </c>
      <c r="F2397" s="4">
        <v>4</v>
      </c>
      <c r="G2397" s="3" t="s">
        <v>1092</v>
      </c>
      <c r="H2397" s="3" t="s">
        <v>718</v>
      </c>
      <c r="I2397" s="3" t="s">
        <v>37719</v>
      </c>
      <c r="J2397" s="3" t="s">
        <v>37720</v>
      </c>
    </row>
    <row r="2398" spans="1:10" s="6" customFormat="1" ht="15" customHeight="1" x14ac:dyDescent="0.3">
      <c r="A2398" s="3" t="s">
        <v>352</v>
      </c>
      <c r="B2398" s="3" t="s">
        <v>353</v>
      </c>
      <c r="C2398" s="3" t="s">
        <v>57</v>
      </c>
      <c r="D2398" s="3" t="s">
        <v>58</v>
      </c>
      <c r="E2398" s="4">
        <v>24</v>
      </c>
      <c r="F2398" s="4">
        <v>3</v>
      </c>
      <c r="G2398" s="3" t="s">
        <v>1092</v>
      </c>
      <c r="H2398" s="3" t="s">
        <v>705</v>
      </c>
      <c r="I2398" s="3" t="s">
        <v>37719</v>
      </c>
      <c r="J2398" s="3" t="s">
        <v>37720</v>
      </c>
    </row>
    <row r="2399" spans="1:10" s="6" customFormat="1" ht="15" customHeight="1" x14ac:dyDescent="0.3">
      <c r="A2399" s="3" t="s">
        <v>352</v>
      </c>
      <c r="B2399" s="3" t="s">
        <v>353</v>
      </c>
      <c r="C2399" s="3" t="s">
        <v>25</v>
      </c>
      <c r="D2399" s="3" t="s">
        <v>26</v>
      </c>
      <c r="E2399" s="4">
        <v>24</v>
      </c>
      <c r="F2399" s="4">
        <v>1</v>
      </c>
      <c r="G2399" s="3" t="s">
        <v>1092</v>
      </c>
      <c r="H2399" s="3" t="s">
        <v>623</v>
      </c>
      <c r="I2399" s="3" t="s">
        <v>37719</v>
      </c>
      <c r="J2399" s="3" t="s">
        <v>37720</v>
      </c>
    </row>
    <row r="2400" spans="1:10" s="6" customFormat="1" ht="15" customHeight="1" x14ac:dyDescent="0.3">
      <c r="A2400" s="3" t="s">
        <v>352</v>
      </c>
      <c r="B2400" s="3" t="s">
        <v>353</v>
      </c>
      <c r="C2400" s="3" t="s">
        <v>593</v>
      </c>
      <c r="D2400" s="3" t="s">
        <v>594</v>
      </c>
      <c r="E2400" s="4">
        <v>24</v>
      </c>
      <c r="F2400" s="4">
        <v>44</v>
      </c>
      <c r="G2400" s="3" t="s">
        <v>1092</v>
      </c>
      <c r="H2400" s="3" t="s">
        <v>1333</v>
      </c>
      <c r="I2400" s="3" t="s">
        <v>37719</v>
      </c>
      <c r="J2400" s="3" t="s">
        <v>5436</v>
      </c>
    </row>
    <row r="2401" spans="1:10" s="6" customFormat="1" ht="15" customHeight="1" x14ac:dyDescent="0.3">
      <c r="A2401" s="3" t="s">
        <v>352</v>
      </c>
      <c r="B2401" s="3" t="s">
        <v>353</v>
      </c>
      <c r="C2401" s="3" t="s">
        <v>581</v>
      </c>
      <c r="D2401" s="3" t="s">
        <v>582</v>
      </c>
      <c r="E2401" s="4">
        <v>24</v>
      </c>
      <c r="F2401" s="4">
        <v>43</v>
      </c>
      <c r="G2401" s="3" t="s">
        <v>1092</v>
      </c>
      <c r="H2401" s="3" t="s">
        <v>1321</v>
      </c>
      <c r="I2401" s="3" t="s">
        <v>37719</v>
      </c>
      <c r="J2401" s="3" t="s">
        <v>5436</v>
      </c>
    </row>
    <row r="2402" spans="1:10" s="6" customFormat="1" ht="15" customHeight="1" x14ac:dyDescent="0.3">
      <c r="A2402" s="3" t="s">
        <v>352</v>
      </c>
      <c r="B2402" s="3" t="s">
        <v>353</v>
      </c>
      <c r="C2402" s="3" t="s">
        <v>545</v>
      </c>
      <c r="D2402" s="3" t="s">
        <v>546</v>
      </c>
      <c r="E2402" s="4">
        <v>24</v>
      </c>
      <c r="F2402" s="4">
        <v>40</v>
      </c>
      <c r="G2402" s="3" t="s">
        <v>1092</v>
      </c>
      <c r="H2402" s="3" t="s">
        <v>1276</v>
      </c>
      <c r="I2402" s="3" t="s">
        <v>37719</v>
      </c>
      <c r="J2402" s="3" t="s">
        <v>5436</v>
      </c>
    </row>
    <row r="2403" spans="1:10" s="6" customFormat="1" ht="15" customHeight="1" x14ac:dyDescent="0.3">
      <c r="A2403" s="3" t="s">
        <v>352</v>
      </c>
      <c r="B2403" s="3" t="s">
        <v>353</v>
      </c>
      <c r="C2403" s="3" t="s">
        <v>532</v>
      </c>
      <c r="D2403" s="3" t="s">
        <v>533</v>
      </c>
      <c r="E2403" s="4">
        <v>24</v>
      </c>
      <c r="F2403" s="4">
        <v>39</v>
      </c>
      <c r="G2403" s="3" t="s">
        <v>1092</v>
      </c>
      <c r="H2403" s="3" t="s">
        <v>1265</v>
      </c>
      <c r="I2403" s="3" t="s">
        <v>37719</v>
      </c>
      <c r="J2403" s="3" t="s">
        <v>5436</v>
      </c>
    </row>
    <row r="2404" spans="1:10" s="6" customFormat="1" ht="15" customHeight="1" x14ac:dyDescent="0.3">
      <c r="A2404" s="3" t="s">
        <v>352</v>
      </c>
      <c r="B2404" s="3" t="s">
        <v>353</v>
      </c>
      <c r="C2404" s="3" t="s">
        <v>517</v>
      </c>
      <c r="D2404" s="3" t="s">
        <v>518</v>
      </c>
      <c r="E2404" s="4">
        <v>24</v>
      </c>
      <c r="F2404" s="4">
        <v>38</v>
      </c>
      <c r="G2404" s="3" t="s">
        <v>1092</v>
      </c>
      <c r="H2404" s="3" t="s">
        <v>1260</v>
      </c>
      <c r="I2404" s="3" t="s">
        <v>37719</v>
      </c>
      <c r="J2404" s="3" t="s">
        <v>5436</v>
      </c>
    </row>
    <row r="2405" spans="1:10" s="6" customFormat="1" ht="15" customHeight="1" x14ac:dyDescent="0.3">
      <c r="A2405" s="3" t="s">
        <v>352</v>
      </c>
      <c r="B2405" s="3" t="s">
        <v>353</v>
      </c>
      <c r="C2405" s="3" t="s">
        <v>504</v>
      </c>
      <c r="D2405" s="3" t="s">
        <v>505</v>
      </c>
      <c r="E2405" s="4">
        <v>24</v>
      </c>
      <c r="F2405" s="4">
        <v>37</v>
      </c>
      <c r="G2405" s="3" t="s">
        <v>1092</v>
      </c>
      <c r="H2405" s="3" t="s">
        <v>1246</v>
      </c>
      <c r="I2405" s="3" t="s">
        <v>37719</v>
      </c>
      <c r="J2405" s="3" t="s">
        <v>5436</v>
      </c>
    </row>
    <row r="2406" spans="1:10" s="6" customFormat="1" ht="15" customHeight="1" x14ac:dyDescent="0.3">
      <c r="A2406" s="3" t="s">
        <v>352</v>
      </c>
      <c r="B2406" s="3" t="s">
        <v>353</v>
      </c>
      <c r="C2406" s="3" t="s">
        <v>493</v>
      </c>
      <c r="D2406" s="3" t="s">
        <v>494</v>
      </c>
      <c r="E2406" s="4">
        <v>24</v>
      </c>
      <c r="F2406" s="4">
        <v>36</v>
      </c>
      <c r="G2406" s="3" t="s">
        <v>1092</v>
      </c>
      <c r="H2406" s="3" t="s">
        <v>1241</v>
      </c>
      <c r="I2406" s="3" t="s">
        <v>37719</v>
      </c>
      <c r="J2406" s="3" t="s">
        <v>5436</v>
      </c>
    </row>
    <row r="2407" spans="1:10" s="6" customFormat="1" ht="15" customHeight="1" x14ac:dyDescent="0.3">
      <c r="A2407" s="3" t="s">
        <v>352</v>
      </c>
      <c r="B2407" s="3" t="s">
        <v>353</v>
      </c>
      <c r="C2407" s="3" t="s">
        <v>459</v>
      </c>
      <c r="D2407" s="3" t="s">
        <v>460</v>
      </c>
      <c r="E2407" s="4">
        <v>24</v>
      </c>
      <c r="F2407" s="4">
        <v>33</v>
      </c>
      <c r="G2407" s="3" t="s">
        <v>1092</v>
      </c>
      <c r="H2407" s="3" t="s">
        <v>1221</v>
      </c>
      <c r="I2407" s="3" t="s">
        <v>37719</v>
      </c>
      <c r="J2407" s="3" t="s">
        <v>5436</v>
      </c>
    </row>
    <row r="2408" spans="1:10" s="6" customFormat="1" ht="15" customHeight="1" x14ac:dyDescent="0.3">
      <c r="A2408" s="3" t="s">
        <v>352</v>
      </c>
      <c r="B2408" s="3" t="s">
        <v>353</v>
      </c>
      <c r="C2408" s="3" t="s">
        <v>440</v>
      </c>
      <c r="D2408" s="3" t="s">
        <v>441</v>
      </c>
      <c r="E2408" s="4">
        <v>24</v>
      </c>
      <c r="F2408" s="4">
        <v>31</v>
      </c>
      <c r="G2408" s="3" t="s">
        <v>1092</v>
      </c>
      <c r="H2408" s="3" t="s">
        <v>1199</v>
      </c>
      <c r="I2408" s="3" t="s">
        <v>37719</v>
      </c>
      <c r="J2408" s="3" t="s">
        <v>5436</v>
      </c>
    </row>
    <row r="2409" spans="1:10" s="6" customFormat="1" ht="15" customHeight="1" x14ac:dyDescent="0.3">
      <c r="A2409" s="3" t="s">
        <v>352</v>
      </c>
      <c r="B2409" s="3" t="s">
        <v>353</v>
      </c>
      <c r="C2409" s="3" t="s">
        <v>158</v>
      </c>
      <c r="D2409" s="3" t="s">
        <v>159</v>
      </c>
      <c r="E2409" s="4">
        <v>24</v>
      </c>
      <c r="F2409" s="4">
        <v>10</v>
      </c>
      <c r="G2409" s="3" t="s">
        <v>1092</v>
      </c>
      <c r="H2409" s="3" t="s">
        <v>854</v>
      </c>
      <c r="I2409" s="3" t="s">
        <v>37719</v>
      </c>
      <c r="J2409" s="3" t="s">
        <v>5436</v>
      </c>
    </row>
    <row r="2410" spans="1:10" s="6" customFormat="1" ht="15" customHeight="1" x14ac:dyDescent="0.3">
      <c r="A2410" s="3" t="s">
        <v>352</v>
      </c>
      <c r="B2410" s="3" t="s">
        <v>353</v>
      </c>
      <c r="C2410" s="3" t="s">
        <v>415</v>
      </c>
      <c r="D2410" s="3" t="s">
        <v>416</v>
      </c>
      <c r="E2410" s="4">
        <v>24</v>
      </c>
      <c r="F2410" s="4">
        <v>29</v>
      </c>
      <c r="G2410" s="3" t="s">
        <v>1092</v>
      </c>
      <c r="H2410" s="3" t="s">
        <v>1177</v>
      </c>
      <c r="I2410" s="3" t="s">
        <v>37719</v>
      </c>
      <c r="J2410" s="3" t="s">
        <v>5436</v>
      </c>
    </row>
    <row r="2411" spans="1:10" s="6" customFormat="1" ht="15" customHeight="1" x14ac:dyDescent="0.3">
      <c r="A2411" s="3" t="s">
        <v>352</v>
      </c>
      <c r="B2411" s="3" t="s">
        <v>353</v>
      </c>
      <c r="C2411" s="3" t="s">
        <v>376</v>
      </c>
      <c r="D2411" s="3" t="s">
        <v>377</v>
      </c>
      <c r="E2411" s="4">
        <v>24</v>
      </c>
      <c r="F2411" s="4">
        <v>26</v>
      </c>
      <c r="G2411" s="3" t="s">
        <v>1092</v>
      </c>
      <c r="H2411" s="3" t="s">
        <v>1119</v>
      </c>
      <c r="I2411" s="3" t="s">
        <v>37719</v>
      </c>
      <c r="J2411" s="3" t="s">
        <v>5436</v>
      </c>
    </row>
    <row r="2412" spans="1:10" s="6" customFormat="1" ht="15" customHeight="1" x14ac:dyDescent="0.3">
      <c r="A2412" s="3" t="s">
        <v>352</v>
      </c>
      <c r="B2412" s="3" t="s">
        <v>353</v>
      </c>
      <c r="C2412" s="3" t="s">
        <v>366</v>
      </c>
      <c r="D2412" s="3" t="s">
        <v>367</v>
      </c>
      <c r="E2412" s="4">
        <v>24</v>
      </c>
      <c r="F2412" s="4">
        <v>25</v>
      </c>
      <c r="G2412" s="3" t="s">
        <v>1092</v>
      </c>
      <c r="H2412" s="3" t="s">
        <v>1110</v>
      </c>
      <c r="I2412" s="3" t="s">
        <v>37719</v>
      </c>
      <c r="J2412" s="3" t="s">
        <v>5436</v>
      </c>
    </row>
    <row r="2413" spans="1:10" s="6" customFormat="1" ht="15" customHeight="1" x14ac:dyDescent="0.3">
      <c r="A2413" s="3" t="s">
        <v>352</v>
      </c>
      <c r="B2413" s="3" t="s">
        <v>353</v>
      </c>
      <c r="C2413" s="3" t="s">
        <v>337</v>
      </c>
      <c r="D2413" s="3" t="s">
        <v>338</v>
      </c>
      <c r="E2413" s="4">
        <v>24</v>
      </c>
      <c r="F2413" s="4">
        <v>23</v>
      </c>
      <c r="G2413" s="3" t="s">
        <v>1092</v>
      </c>
      <c r="H2413" s="3" t="s">
        <v>1068</v>
      </c>
      <c r="I2413" s="3" t="s">
        <v>37719</v>
      </c>
      <c r="J2413" s="3" t="s">
        <v>5436</v>
      </c>
    </row>
    <row r="2414" spans="1:10" s="6" customFormat="1" ht="15" customHeight="1" x14ac:dyDescent="0.3">
      <c r="A2414" s="3" t="s">
        <v>352</v>
      </c>
      <c r="B2414" s="3" t="s">
        <v>353</v>
      </c>
      <c r="C2414" s="3" t="s">
        <v>322</v>
      </c>
      <c r="D2414" s="3" t="s">
        <v>323</v>
      </c>
      <c r="E2414" s="4">
        <v>24</v>
      </c>
      <c r="F2414" s="4">
        <v>22</v>
      </c>
      <c r="G2414" s="3" t="s">
        <v>1092</v>
      </c>
      <c r="H2414" s="3" t="s">
        <v>1065</v>
      </c>
      <c r="I2414" s="3" t="s">
        <v>37719</v>
      </c>
      <c r="J2414" s="3" t="s">
        <v>5436</v>
      </c>
    </row>
    <row r="2415" spans="1:10" s="6" customFormat="1" ht="15" customHeight="1" x14ac:dyDescent="0.3">
      <c r="A2415" s="3" t="s">
        <v>352</v>
      </c>
      <c r="B2415" s="3" t="s">
        <v>353</v>
      </c>
      <c r="C2415" s="3" t="s">
        <v>307</v>
      </c>
      <c r="D2415" s="3" t="s">
        <v>308</v>
      </c>
      <c r="E2415" s="4">
        <v>24</v>
      </c>
      <c r="F2415" s="4">
        <v>21</v>
      </c>
      <c r="G2415" s="3" t="s">
        <v>1092</v>
      </c>
      <c r="H2415" s="3" t="s">
        <v>1051</v>
      </c>
      <c r="I2415" s="3" t="s">
        <v>37719</v>
      </c>
      <c r="J2415" s="3" t="s">
        <v>5436</v>
      </c>
    </row>
    <row r="2416" spans="1:10" s="6" customFormat="1" ht="15" customHeight="1" x14ac:dyDescent="0.3">
      <c r="A2416" s="3" t="s">
        <v>352</v>
      </c>
      <c r="B2416" s="3" t="s">
        <v>353</v>
      </c>
      <c r="C2416" s="3" t="s">
        <v>295</v>
      </c>
      <c r="D2416" s="3" t="s">
        <v>296</v>
      </c>
      <c r="E2416" s="4">
        <v>24</v>
      </c>
      <c r="F2416" s="4">
        <v>20</v>
      </c>
      <c r="G2416" s="3" t="s">
        <v>1092</v>
      </c>
      <c r="H2416" s="3" t="s">
        <v>1028</v>
      </c>
      <c r="I2416" s="3" t="s">
        <v>37719</v>
      </c>
      <c r="J2416" s="3" t="s">
        <v>5436</v>
      </c>
    </row>
    <row r="2417" spans="1:10" s="6" customFormat="1" ht="15" customHeight="1" x14ac:dyDescent="0.3">
      <c r="A2417" s="3" t="s">
        <v>352</v>
      </c>
      <c r="B2417" s="3" t="s">
        <v>353</v>
      </c>
      <c r="C2417" s="3" t="s">
        <v>283</v>
      </c>
      <c r="D2417" s="3" t="s">
        <v>284</v>
      </c>
      <c r="E2417" s="4">
        <v>24</v>
      </c>
      <c r="F2417" s="4">
        <v>19</v>
      </c>
      <c r="G2417" s="3" t="s">
        <v>1092</v>
      </c>
      <c r="H2417" s="3" t="s">
        <v>1019</v>
      </c>
      <c r="I2417" s="3" t="s">
        <v>37719</v>
      </c>
      <c r="J2417" s="3" t="s">
        <v>5436</v>
      </c>
    </row>
    <row r="2418" spans="1:10" s="6" customFormat="1" ht="15" customHeight="1" x14ac:dyDescent="0.3">
      <c r="A2418" s="3" t="s">
        <v>352</v>
      </c>
      <c r="B2418" s="3" t="s">
        <v>353</v>
      </c>
      <c r="C2418" s="3" t="s">
        <v>272</v>
      </c>
      <c r="D2418" s="3" t="s">
        <v>273</v>
      </c>
      <c r="E2418" s="4">
        <v>24</v>
      </c>
      <c r="F2418" s="4">
        <v>18</v>
      </c>
      <c r="G2418" s="3" t="s">
        <v>1092</v>
      </c>
      <c r="H2418" s="3" t="s">
        <v>1009</v>
      </c>
      <c r="I2418" s="3" t="s">
        <v>37719</v>
      </c>
      <c r="J2418" s="3" t="s">
        <v>5436</v>
      </c>
    </row>
    <row r="2419" spans="1:10" s="6" customFormat="1" ht="15" customHeight="1" x14ac:dyDescent="0.3">
      <c r="A2419" s="3" t="s">
        <v>352</v>
      </c>
      <c r="B2419" s="3" t="s">
        <v>353</v>
      </c>
      <c r="C2419" s="3" t="s">
        <v>260</v>
      </c>
      <c r="D2419" s="3" t="s">
        <v>261</v>
      </c>
      <c r="E2419" s="4">
        <v>24</v>
      </c>
      <c r="F2419" s="4">
        <v>17</v>
      </c>
      <c r="G2419" s="3" t="s">
        <v>1092</v>
      </c>
      <c r="H2419" s="3" t="s">
        <v>1005</v>
      </c>
      <c r="I2419" s="3" t="s">
        <v>37719</v>
      </c>
      <c r="J2419" s="3" t="s">
        <v>5436</v>
      </c>
    </row>
    <row r="2420" spans="1:10" s="6" customFormat="1" ht="15" customHeight="1" x14ac:dyDescent="0.3">
      <c r="A2420" s="3" t="s">
        <v>352</v>
      </c>
      <c r="B2420" s="3" t="s">
        <v>353</v>
      </c>
      <c r="C2420" s="3" t="s">
        <v>246</v>
      </c>
      <c r="D2420" s="3" t="s">
        <v>247</v>
      </c>
      <c r="E2420" s="4">
        <v>24</v>
      </c>
      <c r="F2420" s="4">
        <v>16</v>
      </c>
      <c r="G2420" s="3" t="s">
        <v>1092</v>
      </c>
      <c r="H2420" s="3" t="s">
        <v>989</v>
      </c>
      <c r="I2420" s="3" t="s">
        <v>37719</v>
      </c>
      <c r="J2420" s="3" t="s">
        <v>5436</v>
      </c>
    </row>
    <row r="2421" spans="1:10" s="6" customFormat="1" ht="15" customHeight="1" x14ac:dyDescent="0.3">
      <c r="A2421" s="3" t="s">
        <v>352</v>
      </c>
      <c r="B2421" s="3" t="s">
        <v>353</v>
      </c>
      <c r="C2421" s="3" t="s">
        <v>232</v>
      </c>
      <c r="D2421" s="3" t="s">
        <v>233</v>
      </c>
      <c r="E2421" s="4">
        <v>24</v>
      </c>
      <c r="F2421" s="4">
        <v>15</v>
      </c>
      <c r="G2421" s="3" t="s">
        <v>1092</v>
      </c>
      <c r="H2421" s="3" t="s">
        <v>986</v>
      </c>
      <c r="I2421" s="3" t="s">
        <v>37719</v>
      </c>
      <c r="J2421" s="3" t="s">
        <v>5436</v>
      </c>
    </row>
    <row r="2422" spans="1:10" s="6" customFormat="1" ht="15" customHeight="1" x14ac:dyDescent="0.3">
      <c r="A2422" s="3" t="s">
        <v>352</v>
      </c>
      <c r="B2422" s="3" t="s">
        <v>353</v>
      </c>
      <c r="C2422" s="3" t="s">
        <v>219</v>
      </c>
      <c r="D2422" s="3" t="s">
        <v>220</v>
      </c>
      <c r="E2422" s="4">
        <v>24</v>
      </c>
      <c r="F2422" s="4">
        <v>14</v>
      </c>
      <c r="G2422" s="3" t="s">
        <v>1092</v>
      </c>
      <c r="H2422" s="3" t="s">
        <v>977</v>
      </c>
      <c r="I2422" s="3" t="s">
        <v>37719</v>
      </c>
      <c r="J2422" s="3" t="s">
        <v>5436</v>
      </c>
    </row>
    <row r="2423" spans="1:10" s="6" customFormat="1" ht="15" customHeight="1" x14ac:dyDescent="0.3">
      <c r="A2423" s="3" t="s">
        <v>352</v>
      </c>
      <c r="B2423" s="3" t="s">
        <v>353</v>
      </c>
      <c r="C2423" s="3" t="s">
        <v>189</v>
      </c>
      <c r="D2423" s="3" t="s">
        <v>190</v>
      </c>
      <c r="E2423" s="4">
        <v>24</v>
      </c>
      <c r="F2423" s="4">
        <v>12</v>
      </c>
      <c r="G2423" s="3" t="s">
        <v>1092</v>
      </c>
      <c r="H2423" s="3" t="s">
        <v>948</v>
      </c>
      <c r="I2423" s="3" t="s">
        <v>37719</v>
      </c>
      <c r="J2423" s="3" t="s">
        <v>5436</v>
      </c>
    </row>
    <row r="2424" spans="1:10" s="6" customFormat="1" ht="15" customHeight="1" x14ac:dyDescent="0.3">
      <c r="A2424" s="3" t="s">
        <v>352</v>
      </c>
      <c r="B2424" s="3" t="s">
        <v>353</v>
      </c>
      <c r="C2424" s="3" t="s">
        <v>389</v>
      </c>
      <c r="D2424" s="3" t="s">
        <v>390</v>
      </c>
      <c r="E2424" s="4">
        <v>24</v>
      </c>
      <c r="F2424" s="4">
        <v>27</v>
      </c>
      <c r="G2424" s="3" t="s">
        <v>1092</v>
      </c>
      <c r="H2424" s="3" t="s">
        <v>1127</v>
      </c>
      <c r="I2424" s="3" t="s">
        <v>37719</v>
      </c>
      <c r="J2424" s="3" t="s">
        <v>5436</v>
      </c>
    </row>
    <row r="2425" spans="1:10" s="6" customFormat="1" ht="15" customHeight="1" x14ac:dyDescent="0.3">
      <c r="A2425" s="3" t="s">
        <v>322</v>
      </c>
      <c r="B2425" s="3" t="s">
        <v>323</v>
      </c>
      <c r="C2425" s="3" t="s">
        <v>128</v>
      </c>
      <c r="D2425" s="3" t="s">
        <v>129</v>
      </c>
      <c r="E2425" s="4">
        <v>22</v>
      </c>
      <c r="F2425" s="4">
        <v>8</v>
      </c>
      <c r="G2425" s="3" t="s">
        <v>1065</v>
      </c>
      <c r="H2425" s="3" t="s">
        <v>803</v>
      </c>
      <c r="I2425" s="3" t="s">
        <v>37719</v>
      </c>
      <c r="J2425" s="3" t="s">
        <v>5713</v>
      </c>
    </row>
    <row r="2426" spans="1:10" s="6" customFormat="1" ht="15" customHeight="1" x14ac:dyDescent="0.3">
      <c r="A2426" s="3" t="s">
        <v>307</v>
      </c>
      <c r="B2426" s="3" t="s">
        <v>308</v>
      </c>
      <c r="C2426" s="3" t="s">
        <v>189</v>
      </c>
      <c r="D2426" s="3" t="s">
        <v>190</v>
      </c>
      <c r="E2426" s="4">
        <v>21</v>
      </c>
      <c r="F2426" s="4">
        <v>12</v>
      </c>
      <c r="G2426" s="3" t="s">
        <v>1051</v>
      </c>
      <c r="H2426" s="3" t="s">
        <v>948</v>
      </c>
      <c r="I2426" s="3" t="s">
        <v>37719</v>
      </c>
      <c r="J2426" s="3" t="s">
        <v>37721</v>
      </c>
    </row>
    <row r="2427" spans="1:10" s="6" customFormat="1" ht="15" customHeight="1" x14ac:dyDescent="0.3">
      <c r="A2427" s="3" t="s">
        <v>322</v>
      </c>
      <c r="B2427" s="3" t="s">
        <v>323</v>
      </c>
      <c r="C2427" s="3" t="s">
        <v>71</v>
      </c>
      <c r="D2427" s="3" t="s">
        <v>72</v>
      </c>
      <c r="E2427" s="4">
        <v>22</v>
      </c>
      <c r="F2427" s="4">
        <v>4</v>
      </c>
      <c r="G2427" s="3" t="s">
        <v>1065</v>
      </c>
      <c r="H2427" s="3" t="s">
        <v>718</v>
      </c>
      <c r="I2427" s="3" t="s">
        <v>37719</v>
      </c>
      <c r="J2427" s="3" t="s">
        <v>5713</v>
      </c>
    </row>
    <row r="2428" spans="1:10" s="6" customFormat="1" ht="15" customHeight="1" x14ac:dyDescent="0.3">
      <c r="A2428" s="3" t="s">
        <v>283</v>
      </c>
      <c r="B2428" s="3" t="s">
        <v>284</v>
      </c>
      <c r="C2428" s="3" t="s">
        <v>142</v>
      </c>
      <c r="D2428" s="3" t="s">
        <v>143</v>
      </c>
      <c r="E2428" s="4">
        <v>19</v>
      </c>
      <c r="F2428" s="4">
        <v>9</v>
      </c>
      <c r="G2428" s="3" t="s">
        <v>1019</v>
      </c>
      <c r="H2428" s="3" t="s">
        <v>820</v>
      </c>
      <c r="I2428" s="3" t="s">
        <v>37719</v>
      </c>
      <c r="J2428" s="3" t="s">
        <v>5614</v>
      </c>
    </row>
    <row r="2429" spans="1:10" s="6" customFormat="1" ht="15" customHeight="1" x14ac:dyDescent="0.3">
      <c r="A2429" s="3" t="s">
        <v>283</v>
      </c>
      <c r="B2429" s="3" t="s">
        <v>284</v>
      </c>
      <c r="C2429" s="3" t="s">
        <v>158</v>
      </c>
      <c r="D2429" s="3" t="s">
        <v>159</v>
      </c>
      <c r="E2429" s="4">
        <v>19</v>
      </c>
      <c r="F2429" s="4">
        <v>10</v>
      </c>
      <c r="G2429" s="3" t="s">
        <v>1019</v>
      </c>
      <c r="H2429" s="3" t="s">
        <v>854</v>
      </c>
      <c r="I2429" s="3" t="s">
        <v>37719</v>
      </c>
      <c r="J2429" s="3" t="s">
        <v>5614</v>
      </c>
    </row>
    <row r="2430" spans="1:10" s="6" customFormat="1" ht="15" customHeight="1" x14ac:dyDescent="0.3">
      <c r="A2430" s="3" t="s">
        <v>283</v>
      </c>
      <c r="B2430" s="3" t="s">
        <v>284</v>
      </c>
      <c r="C2430" s="3" t="s">
        <v>173</v>
      </c>
      <c r="D2430" s="3" t="s">
        <v>174</v>
      </c>
      <c r="E2430" s="4">
        <v>19</v>
      </c>
      <c r="F2430" s="4">
        <v>11</v>
      </c>
      <c r="G2430" s="3" t="s">
        <v>1019</v>
      </c>
      <c r="H2430" s="3" t="s">
        <v>867</v>
      </c>
      <c r="I2430" s="3" t="s">
        <v>37719</v>
      </c>
      <c r="J2430" s="3" t="s">
        <v>5614</v>
      </c>
    </row>
    <row r="2431" spans="1:10" s="6" customFormat="1" ht="15" customHeight="1" x14ac:dyDescent="0.3">
      <c r="A2431" s="3" t="s">
        <v>283</v>
      </c>
      <c r="B2431" s="3" t="s">
        <v>284</v>
      </c>
      <c r="C2431" s="3" t="s">
        <v>189</v>
      </c>
      <c r="D2431" s="3" t="s">
        <v>190</v>
      </c>
      <c r="E2431" s="4">
        <v>19</v>
      </c>
      <c r="F2431" s="4">
        <v>12</v>
      </c>
      <c r="G2431" s="3" t="s">
        <v>1019</v>
      </c>
      <c r="H2431" s="3" t="s">
        <v>948</v>
      </c>
      <c r="I2431" s="3" t="s">
        <v>37719</v>
      </c>
      <c r="J2431" s="3" t="s">
        <v>5614</v>
      </c>
    </row>
    <row r="2432" spans="1:10" s="6" customFormat="1" ht="15" customHeight="1" x14ac:dyDescent="0.3">
      <c r="A2432" s="3" t="s">
        <v>283</v>
      </c>
      <c r="B2432" s="3" t="s">
        <v>284</v>
      </c>
      <c r="C2432" s="3" t="s">
        <v>204</v>
      </c>
      <c r="D2432" s="3" t="s">
        <v>205</v>
      </c>
      <c r="E2432" s="4">
        <v>19</v>
      </c>
      <c r="F2432" s="4">
        <v>13</v>
      </c>
      <c r="G2432" s="3" t="s">
        <v>1019</v>
      </c>
      <c r="H2432" s="3" t="s">
        <v>956</v>
      </c>
      <c r="I2432" s="3" t="s">
        <v>37719</v>
      </c>
      <c r="J2432" s="3" t="s">
        <v>5614</v>
      </c>
    </row>
    <row r="2433" spans="1:10" s="6" customFormat="1" ht="15" customHeight="1" x14ac:dyDescent="0.3">
      <c r="A2433" s="3" t="s">
        <v>283</v>
      </c>
      <c r="B2433" s="3" t="s">
        <v>284</v>
      </c>
      <c r="C2433" s="3" t="s">
        <v>232</v>
      </c>
      <c r="D2433" s="3" t="s">
        <v>233</v>
      </c>
      <c r="E2433" s="4">
        <v>19</v>
      </c>
      <c r="F2433" s="4">
        <v>15</v>
      </c>
      <c r="G2433" s="3" t="s">
        <v>1019</v>
      </c>
      <c r="H2433" s="3" t="s">
        <v>986</v>
      </c>
      <c r="I2433" s="3" t="s">
        <v>37719</v>
      </c>
      <c r="J2433" s="3" t="s">
        <v>5614</v>
      </c>
    </row>
    <row r="2434" spans="1:10" s="6" customFormat="1" ht="15" customHeight="1" x14ac:dyDescent="0.3">
      <c r="A2434" s="3" t="s">
        <v>283</v>
      </c>
      <c r="B2434" s="3" t="s">
        <v>284</v>
      </c>
      <c r="C2434" s="3" t="s">
        <v>128</v>
      </c>
      <c r="D2434" s="3" t="s">
        <v>129</v>
      </c>
      <c r="E2434" s="4">
        <v>19</v>
      </c>
      <c r="F2434" s="4">
        <v>8</v>
      </c>
      <c r="G2434" s="3" t="s">
        <v>1019</v>
      </c>
      <c r="H2434" s="3" t="s">
        <v>803</v>
      </c>
      <c r="I2434" s="3" t="s">
        <v>37719</v>
      </c>
      <c r="J2434" s="3" t="s">
        <v>5614</v>
      </c>
    </row>
    <row r="2435" spans="1:10" s="6" customFormat="1" ht="15" customHeight="1" x14ac:dyDescent="0.3">
      <c r="A2435" s="3" t="s">
        <v>283</v>
      </c>
      <c r="B2435" s="3" t="s">
        <v>284</v>
      </c>
      <c r="C2435" s="3" t="s">
        <v>246</v>
      </c>
      <c r="D2435" s="3" t="s">
        <v>247</v>
      </c>
      <c r="E2435" s="4">
        <v>19</v>
      </c>
      <c r="F2435" s="4">
        <v>16</v>
      </c>
      <c r="G2435" s="3" t="s">
        <v>1019</v>
      </c>
      <c r="H2435" s="3" t="s">
        <v>989</v>
      </c>
      <c r="I2435" s="3" t="s">
        <v>37719</v>
      </c>
      <c r="J2435" s="3" t="s">
        <v>5614</v>
      </c>
    </row>
    <row r="2436" spans="1:10" s="6" customFormat="1" ht="15" customHeight="1" x14ac:dyDescent="0.3">
      <c r="A2436" s="3" t="s">
        <v>283</v>
      </c>
      <c r="B2436" s="3" t="s">
        <v>284</v>
      </c>
      <c r="C2436" s="3" t="s">
        <v>272</v>
      </c>
      <c r="D2436" s="3" t="s">
        <v>273</v>
      </c>
      <c r="E2436" s="4">
        <v>19</v>
      </c>
      <c r="F2436" s="4">
        <v>18</v>
      </c>
      <c r="G2436" s="3" t="s">
        <v>1019</v>
      </c>
      <c r="H2436" s="3" t="s">
        <v>1009</v>
      </c>
      <c r="I2436" s="3" t="s">
        <v>37719</v>
      </c>
      <c r="J2436" s="3" t="s">
        <v>5614</v>
      </c>
    </row>
    <row r="2437" spans="1:10" s="6" customFormat="1" ht="15" customHeight="1" x14ac:dyDescent="0.3">
      <c r="A2437" s="3" t="s">
        <v>283</v>
      </c>
      <c r="B2437" s="3" t="s">
        <v>284</v>
      </c>
      <c r="C2437" s="3" t="s">
        <v>295</v>
      </c>
      <c r="D2437" s="3" t="s">
        <v>296</v>
      </c>
      <c r="E2437" s="4">
        <v>19</v>
      </c>
      <c r="F2437" s="4">
        <v>20</v>
      </c>
      <c r="G2437" s="3" t="s">
        <v>1019</v>
      </c>
      <c r="H2437" s="3" t="s">
        <v>1028</v>
      </c>
      <c r="I2437" s="3" t="s">
        <v>37719</v>
      </c>
      <c r="J2437" s="3" t="s">
        <v>5614</v>
      </c>
    </row>
    <row r="2438" spans="1:10" s="6" customFormat="1" ht="15" customHeight="1" x14ac:dyDescent="0.3">
      <c r="A2438" s="3" t="s">
        <v>283</v>
      </c>
      <c r="B2438" s="3" t="s">
        <v>284</v>
      </c>
      <c r="C2438" s="3" t="s">
        <v>307</v>
      </c>
      <c r="D2438" s="3" t="s">
        <v>308</v>
      </c>
      <c r="E2438" s="4">
        <v>19</v>
      </c>
      <c r="F2438" s="4">
        <v>21</v>
      </c>
      <c r="G2438" s="3" t="s">
        <v>1019</v>
      </c>
      <c r="H2438" s="3" t="s">
        <v>1051</v>
      </c>
      <c r="I2438" s="3" t="s">
        <v>37719</v>
      </c>
      <c r="J2438" s="3" t="s">
        <v>5614</v>
      </c>
    </row>
    <row r="2439" spans="1:10" s="6" customFormat="1" ht="15" customHeight="1" x14ac:dyDescent="0.3">
      <c r="A2439" s="3" t="s">
        <v>283</v>
      </c>
      <c r="B2439" s="3" t="s">
        <v>284</v>
      </c>
      <c r="C2439" s="3" t="s">
        <v>322</v>
      </c>
      <c r="D2439" s="3" t="s">
        <v>323</v>
      </c>
      <c r="E2439" s="4">
        <v>19</v>
      </c>
      <c r="F2439" s="4">
        <v>22</v>
      </c>
      <c r="G2439" s="3" t="s">
        <v>1019</v>
      </c>
      <c r="H2439" s="3" t="s">
        <v>1065</v>
      </c>
      <c r="I2439" s="3" t="s">
        <v>37719</v>
      </c>
      <c r="J2439" s="3" t="s">
        <v>5614</v>
      </c>
    </row>
    <row r="2440" spans="1:10" s="6" customFormat="1" ht="15" customHeight="1" x14ac:dyDescent="0.3">
      <c r="A2440" s="3" t="s">
        <v>283</v>
      </c>
      <c r="B2440" s="3" t="s">
        <v>284</v>
      </c>
      <c r="C2440" s="3" t="s">
        <v>337</v>
      </c>
      <c r="D2440" s="3" t="s">
        <v>338</v>
      </c>
      <c r="E2440" s="4">
        <v>19</v>
      </c>
      <c r="F2440" s="4">
        <v>23</v>
      </c>
      <c r="G2440" s="3" t="s">
        <v>1019</v>
      </c>
      <c r="H2440" s="3" t="s">
        <v>1068</v>
      </c>
      <c r="I2440" s="3" t="s">
        <v>37719</v>
      </c>
      <c r="J2440" s="3" t="s">
        <v>5614</v>
      </c>
    </row>
    <row r="2441" spans="1:10" s="6" customFormat="1" ht="15" customHeight="1" x14ac:dyDescent="0.3">
      <c r="A2441" s="3" t="s">
        <v>283</v>
      </c>
      <c r="B2441" s="3" t="s">
        <v>284</v>
      </c>
      <c r="C2441" s="3" t="s">
        <v>352</v>
      </c>
      <c r="D2441" s="3" t="s">
        <v>353</v>
      </c>
      <c r="E2441" s="4">
        <v>19</v>
      </c>
      <c r="F2441" s="4">
        <v>24</v>
      </c>
      <c r="G2441" s="3" t="s">
        <v>1019</v>
      </c>
      <c r="H2441" s="3" t="s">
        <v>1092</v>
      </c>
      <c r="I2441" s="3" t="s">
        <v>37719</v>
      </c>
      <c r="J2441" s="3" t="s">
        <v>5614</v>
      </c>
    </row>
    <row r="2442" spans="1:10" s="6" customFormat="1" ht="15" customHeight="1" x14ac:dyDescent="0.3">
      <c r="A2442" s="3" t="s">
        <v>283</v>
      </c>
      <c r="B2442" s="3" t="s">
        <v>284</v>
      </c>
      <c r="C2442" s="3" t="s">
        <v>260</v>
      </c>
      <c r="D2442" s="3" t="s">
        <v>261</v>
      </c>
      <c r="E2442" s="4">
        <v>19</v>
      </c>
      <c r="F2442" s="4">
        <v>17</v>
      </c>
      <c r="G2442" s="3" t="s">
        <v>1019</v>
      </c>
      <c r="H2442" s="3" t="s">
        <v>1005</v>
      </c>
      <c r="I2442" s="3" t="s">
        <v>37719</v>
      </c>
      <c r="J2442" s="3" t="s">
        <v>5614</v>
      </c>
    </row>
    <row r="2443" spans="1:10" s="6" customFormat="1" ht="15" customHeight="1" x14ac:dyDescent="0.3">
      <c r="A2443" s="3" t="s">
        <v>283</v>
      </c>
      <c r="B2443" s="3" t="s">
        <v>284</v>
      </c>
      <c r="C2443" s="3" t="s">
        <v>112</v>
      </c>
      <c r="D2443" s="3" t="s">
        <v>113</v>
      </c>
      <c r="E2443" s="4">
        <v>19</v>
      </c>
      <c r="F2443" s="4">
        <v>7</v>
      </c>
      <c r="G2443" s="3" t="s">
        <v>1019</v>
      </c>
      <c r="H2443" s="3" t="s">
        <v>749</v>
      </c>
      <c r="I2443" s="3" t="s">
        <v>37719</v>
      </c>
      <c r="J2443" s="3" t="s">
        <v>5614</v>
      </c>
    </row>
    <row r="2444" spans="1:10" s="6" customFormat="1" ht="15" customHeight="1" x14ac:dyDescent="0.3">
      <c r="A2444" s="3" t="s">
        <v>283</v>
      </c>
      <c r="B2444" s="3" t="s">
        <v>284</v>
      </c>
      <c r="C2444" s="3" t="s">
        <v>97</v>
      </c>
      <c r="D2444" s="3" t="s">
        <v>98</v>
      </c>
      <c r="E2444" s="4">
        <v>19</v>
      </c>
      <c r="F2444" s="4">
        <v>6</v>
      </c>
      <c r="G2444" s="3" t="s">
        <v>1019</v>
      </c>
      <c r="H2444" s="3" t="s">
        <v>742</v>
      </c>
      <c r="I2444" s="3" t="s">
        <v>37719</v>
      </c>
      <c r="J2444" s="3" t="s">
        <v>5614</v>
      </c>
    </row>
    <row r="2445" spans="1:10" s="6" customFormat="1" ht="15" customHeight="1" x14ac:dyDescent="0.3">
      <c r="A2445" s="3" t="s">
        <v>283</v>
      </c>
      <c r="B2445" s="3" t="s">
        <v>284</v>
      </c>
      <c r="C2445" s="3" t="s">
        <v>86</v>
      </c>
      <c r="D2445" s="3" t="s">
        <v>87</v>
      </c>
      <c r="E2445" s="4">
        <v>19</v>
      </c>
      <c r="F2445" s="4">
        <v>5</v>
      </c>
      <c r="G2445" s="3" t="s">
        <v>1019</v>
      </c>
      <c r="H2445" s="3" t="s">
        <v>731</v>
      </c>
      <c r="I2445" s="3" t="s">
        <v>37719</v>
      </c>
      <c r="J2445" s="3" t="s">
        <v>5614</v>
      </c>
    </row>
    <row r="2446" spans="1:10" s="6" customFormat="1" ht="15" customHeight="1" x14ac:dyDescent="0.3">
      <c r="A2446" s="3" t="s">
        <v>283</v>
      </c>
      <c r="B2446" s="3" t="s">
        <v>284</v>
      </c>
      <c r="C2446" s="3" t="s">
        <v>352</v>
      </c>
      <c r="D2446" s="3" t="s">
        <v>353</v>
      </c>
      <c r="E2446" s="4">
        <v>19</v>
      </c>
      <c r="F2446" s="4">
        <v>24</v>
      </c>
      <c r="G2446" s="3" t="s">
        <v>1019</v>
      </c>
      <c r="H2446" s="3" t="s">
        <v>1092</v>
      </c>
      <c r="I2446" s="3" t="s">
        <v>37719</v>
      </c>
      <c r="J2446" s="3" t="s">
        <v>5554</v>
      </c>
    </row>
    <row r="2447" spans="1:10" s="6" customFormat="1" ht="15" customHeight="1" x14ac:dyDescent="0.3">
      <c r="A2447" s="3" t="s">
        <v>283</v>
      </c>
      <c r="B2447" s="3" t="s">
        <v>284</v>
      </c>
      <c r="C2447" s="3" t="s">
        <v>366</v>
      </c>
      <c r="D2447" s="3" t="s">
        <v>367</v>
      </c>
      <c r="E2447" s="4">
        <v>19</v>
      </c>
      <c r="F2447" s="4">
        <v>25</v>
      </c>
      <c r="G2447" s="3" t="s">
        <v>1019</v>
      </c>
      <c r="H2447" s="3" t="s">
        <v>1110</v>
      </c>
      <c r="I2447" s="3" t="s">
        <v>37719</v>
      </c>
      <c r="J2447" s="3" t="s">
        <v>5554</v>
      </c>
    </row>
    <row r="2448" spans="1:10" s="6" customFormat="1" ht="15" customHeight="1" x14ac:dyDescent="0.3">
      <c r="A2448" s="3" t="s">
        <v>283</v>
      </c>
      <c r="B2448" s="3" t="s">
        <v>284</v>
      </c>
      <c r="C2448" s="3" t="s">
        <v>376</v>
      </c>
      <c r="D2448" s="3" t="s">
        <v>377</v>
      </c>
      <c r="E2448" s="4">
        <v>19</v>
      </c>
      <c r="F2448" s="4">
        <v>26</v>
      </c>
      <c r="G2448" s="3" t="s">
        <v>1019</v>
      </c>
      <c r="H2448" s="3" t="s">
        <v>1119</v>
      </c>
      <c r="I2448" s="3" t="s">
        <v>37719</v>
      </c>
      <c r="J2448" s="3" t="s">
        <v>5554</v>
      </c>
    </row>
    <row r="2449" spans="1:10" s="6" customFormat="1" ht="15" customHeight="1" x14ac:dyDescent="0.3">
      <c r="A2449" s="3" t="s">
        <v>283</v>
      </c>
      <c r="B2449" s="3" t="s">
        <v>284</v>
      </c>
      <c r="C2449" s="3" t="s">
        <v>389</v>
      </c>
      <c r="D2449" s="3" t="s">
        <v>390</v>
      </c>
      <c r="E2449" s="4">
        <v>19</v>
      </c>
      <c r="F2449" s="4">
        <v>27</v>
      </c>
      <c r="G2449" s="3" t="s">
        <v>1019</v>
      </c>
      <c r="H2449" s="3" t="s">
        <v>1127</v>
      </c>
      <c r="I2449" s="3" t="s">
        <v>37719</v>
      </c>
      <c r="J2449" s="3" t="s">
        <v>5554</v>
      </c>
    </row>
    <row r="2450" spans="1:10" s="6" customFormat="1" ht="15" customHeight="1" x14ac:dyDescent="0.3">
      <c r="A2450" s="3" t="s">
        <v>283</v>
      </c>
      <c r="B2450" s="3" t="s">
        <v>284</v>
      </c>
      <c r="C2450" s="3" t="s">
        <v>415</v>
      </c>
      <c r="D2450" s="3" t="s">
        <v>416</v>
      </c>
      <c r="E2450" s="4">
        <v>19</v>
      </c>
      <c r="F2450" s="4">
        <v>29</v>
      </c>
      <c r="G2450" s="3" t="s">
        <v>1019</v>
      </c>
      <c r="H2450" s="3" t="s">
        <v>1177</v>
      </c>
      <c r="I2450" s="3" t="s">
        <v>37719</v>
      </c>
      <c r="J2450" s="3" t="s">
        <v>5554</v>
      </c>
    </row>
    <row r="2451" spans="1:10" s="6" customFormat="1" ht="15" customHeight="1" x14ac:dyDescent="0.3">
      <c r="A2451" s="3" t="s">
        <v>283</v>
      </c>
      <c r="B2451" s="3" t="s">
        <v>284</v>
      </c>
      <c r="C2451" s="3" t="s">
        <v>440</v>
      </c>
      <c r="D2451" s="3" t="s">
        <v>441</v>
      </c>
      <c r="E2451" s="4">
        <v>19</v>
      </c>
      <c r="F2451" s="4">
        <v>31</v>
      </c>
      <c r="G2451" s="3" t="s">
        <v>1019</v>
      </c>
      <c r="H2451" s="3" t="s">
        <v>1199</v>
      </c>
      <c r="I2451" s="3" t="s">
        <v>37719</v>
      </c>
      <c r="J2451" s="3" t="s">
        <v>5554</v>
      </c>
    </row>
    <row r="2452" spans="1:10" s="6" customFormat="1" ht="15" customHeight="1" x14ac:dyDescent="0.3">
      <c r="A2452" s="3" t="s">
        <v>283</v>
      </c>
      <c r="B2452" s="3" t="s">
        <v>284</v>
      </c>
      <c r="C2452" s="3" t="s">
        <v>448</v>
      </c>
      <c r="D2452" s="3" t="s">
        <v>449</v>
      </c>
      <c r="E2452" s="4">
        <v>19</v>
      </c>
      <c r="F2452" s="4">
        <v>32</v>
      </c>
      <c r="G2452" s="3" t="s">
        <v>1019</v>
      </c>
      <c r="H2452" s="3" t="s">
        <v>1201</v>
      </c>
      <c r="I2452" s="3" t="s">
        <v>37719</v>
      </c>
      <c r="J2452" s="3" t="s">
        <v>5554</v>
      </c>
    </row>
    <row r="2453" spans="1:10" s="6" customFormat="1" ht="15" customHeight="1" x14ac:dyDescent="0.3">
      <c r="A2453" s="3" t="s">
        <v>283</v>
      </c>
      <c r="B2453" s="3" t="s">
        <v>284</v>
      </c>
      <c r="C2453" s="3" t="s">
        <v>459</v>
      </c>
      <c r="D2453" s="3" t="s">
        <v>460</v>
      </c>
      <c r="E2453" s="4">
        <v>19</v>
      </c>
      <c r="F2453" s="4">
        <v>33</v>
      </c>
      <c r="G2453" s="3" t="s">
        <v>1019</v>
      </c>
      <c r="H2453" s="3" t="s">
        <v>1221</v>
      </c>
      <c r="I2453" s="3" t="s">
        <v>37719</v>
      </c>
      <c r="J2453" s="3" t="s">
        <v>5554</v>
      </c>
    </row>
    <row r="2454" spans="1:10" s="6" customFormat="1" ht="15" customHeight="1" x14ac:dyDescent="0.3">
      <c r="A2454" s="3" t="s">
        <v>283</v>
      </c>
      <c r="B2454" s="3" t="s">
        <v>284</v>
      </c>
      <c r="C2454" s="3" t="s">
        <v>493</v>
      </c>
      <c r="D2454" s="3" t="s">
        <v>494</v>
      </c>
      <c r="E2454" s="4">
        <v>19</v>
      </c>
      <c r="F2454" s="4">
        <v>36</v>
      </c>
      <c r="G2454" s="3" t="s">
        <v>1019</v>
      </c>
      <c r="H2454" s="3" t="s">
        <v>1241</v>
      </c>
      <c r="I2454" s="3" t="s">
        <v>37719</v>
      </c>
      <c r="J2454" s="3" t="s">
        <v>5554</v>
      </c>
    </row>
    <row r="2455" spans="1:10" s="6" customFormat="1" ht="15" customHeight="1" x14ac:dyDescent="0.3">
      <c r="A2455" s="3" t="s">
        <v>283</v>
      </c>
      <c r="B2455" s="3" t="s">
        <v>284</v>
      </c>
      <c r="C2455" s="3" t="s">
        <v>517</v>
      </c>
      <c r="D2455" s="3" t="s">
        <v>518</v>
      </c>
      <c r="E2455" s="4">
        <v>19</v>
      </c>
      <c r="F2455" s="4">
        <v>38</v>
      </c>
      <c r="G2455" s="3" t="s">
        <v>1019</v>
      </c>
      <c r="H2455" s="3" t="s">
        <v>1260</v>
      </c>
      <c r="I2455" s="3" t="s">
        <v>37719</v>
      </c>
      <c r="J2455" s="3" t="s">
        <v>5554</v>
      </c>
    </row>
    <row r="2456" spans="1:10" s="6" customFormat="1" ht="15" customHeight="1" x14ac:dyDescent="0.3">
      <c r="A2456" s="3" t="s">
        <v>283</v>
      </c>
      <c r="B2456" s="3" t="s">
        <v>284</v>
      </c>
      <c r="C2456" s="3" t="s">
        <v>545</v>
      </c>
      <c r="D2456" s="3" t="s">
        <v>546</v>
      </c>
      <c r="E2456" s="4">
        <v>19</v>
      </c>
      <c r="F2456" s="4">
        <v>40</v>
      </c>
      <c r="G2456" s="3" t="s">
        <v>1019</v>
      </c>
      <c r="H2456" s="3" t="s">
        <v>1276</v>
      </c>
      <c r="I2456" s="3" t="s">
        <v>37719</v>
      </c>
      <c r="J2456" s="3" t="s">
        <v>5554</v>
      </c>
    </row>
    <row r="2457" spans="1:10" s="6" customFormat="1" ht="15" customHeight="1" x14ac:dyDescent="0.3">
      <c r="A2457" s="3" t="s">
        <v>283</v>
      </c>
      <c r="B2457" s="3" t="s">
        <v>284</v>
      </c>
      <c r="C2457" s="3" t="s">
        <v>25</v>
      </c>
      <c r="D2457" s="3" t="s">
        <v>26</v>
      </c>
      <c r="E2457" s="4">
        <v>19</v>
      </c>
      <c r="F2457" s="4">
        <v>1</v>
      </c>
      <c r="G2457" s="3" t="s">
        <v>1019</v>
      </c>
      <c r="H2457" s="3" t="s">
        <v>623</v>
      </c>
      <c r="I2457" s="3" t="s">
        <v>37719</v>
      </c>
      <c r="J2457" s="3" t="s">
        <v>5614</v>
      </c>
    </row>
    <row r="2458" spans="1:10" s="6" customFormat="1" ht="15" customHeight="1" x14ac:dyDescent="0.3">
      <c r="A2458" s="3" t="s">
        <v>283</v>
      </c>
      <c r="B2458" s="3" t="s">
        <v>284</v>
      </c>
      <c r="C2458" s="3" t="s">
        <v>42</v>
      </c>
      <c r="D2458" s="3" t="s">
        <v>43</v>
      </c>
      <c r="E2458" s="4">
        <v>19</v>
      </c>
      <c r="F2458" s="4">
        <v>2</v>
      </c>
      <c r="G2458" s="3" t="s">
        <v>1019</v>
      </c>
      <c r="H2458" s="3" t="s">
        <v>686</v>
      </c>
      <c r="I2458" s="3" t="s">
        <v>37719</v>
      </c>
      <c r="J2458" s="3" t="s">
        <v>5614</v>
      </c>
    </row>
    <row r="2459" spans="1:10" s="6" customFormat="1" ht="15" customHeight="1" x14ac:dyDescent="0.3">
      <c r="A2459" s="3" t="s">
        <v>283</v>
      </c>
      <c r="B2459" s="3" t="s">
        <v>284</v>
      </c>
      <c r="C2459" s="3" t="s">
        <v>57</v>
      </c>
      <c r="D2459" s="3" t="s">
        <v>58</v>
      </c>
      <c r="E2459" s="4">
        <v>19</v>
      </c>
      <c r="F2459" s="4">
        <v>3</v>
      </c>
      <c r="G2459" s="3" t="s">
        <v>1019</v>
      </c>
      <c r="H2459" s="3" t="s">
        <v>705</v>
      </c>
      <c r="I2459" s="3" t="s">
        <v>37719</v>
      </c>
      <c r="J2459" s="3" t="s">
        <v>5614</v>
      </c>
    </row>
    <row r="2460" spans="1:10" s="6" customFormat="1" ht="15" customHeight="1" x14ac:dyDescent="0.3">
      <c r="A2460" s="3" t="s">
        <v>283</v>
      </c>
      <c r="B2460" s="3" t="s">
        <v>284</v>
      </c>
      <c r="C2460" s="3" t="s">
        <v>71</v>
      </c>
      <c r="D2460" s="3" t="s">
        <v>72</v>
      </c>
      <c r="E2460" s="4">
        <v>19</v>
      </c>
      <c r="F2460" s="4">
        <v>4</v>
      </c>
      <c r="G2460" s="3" t="s">
        <v>1019</v>
      </c>
      <c r="H2460" s="3" t="s">
        <v>718</v>
      </c>
      <c r="I2460" s="3" t="s">
        <v>37719</v>
      </c>
      <c r="J2460" s="3" t="s">
        <v>5614</v>
      </c>
    </row>
    <row r="2461" spans="1:10" s="6" customFormat="1" ht="15" customHeight="1" x14ac:dyDescent="0.3">
      <c r="A2461" s="3" t="s">
        <v>283</v>
      </c>
      <c r="B2461" s="3" t="s">
        <v>284</v>
      </c>
      <c r="C2461" s="3" t="s">
        <v>366</v>
      </c>
      <c r="D2461" s="3" t="s">
        <v>367</v>
      </c>
      <c r="E2461" s="4">
        <v>19</v>
      </c>
      <c r="F2461" s="4">
        <v>25</v>
      </c>
      <c r="G2461" s="3" t="s">
        <v>1019</v>
      </c>
      <c r="H2461" s="3" t="s">
        <v>1110</v>
      </c>
      <c r="I2461" s="3" t="s">
        <v>37719</v>
      </c>
      <c r="J2461" s="3" t="s">
        <v>5614</v>
      </c>
    </row>
    <row r="2462" spans="1:10" s="6" customFormat="1" ht="15" customHeight="1" x14ac:dyDescent="0.3">
      <c r="A2462" s="3" t="s">
        <v>283</v>
      </c>
      <c r="B2462" s="3" t="s">
        <v>284</v>
      </c>
      <c r="C2462" s="3" t="s">
        <v>322</v>
      </c>
      <c r="D2462" s="3" t="s">
        <v>323</v>
      </c>
      <c r="E2462" s="4">
        <v>19</v>
      </c>
      <c r="F2462" s="4">
        <v>22</v>
      </c>
      <c r="G2462" s="3" t="s">
        <v>1019</v>
      </c>
      <c r="H2462" s="3" t="s">
        <v>1065</v>
      </c>
      <c r="I2462" s="3" t="s">
        <v>37719</v>
      </c>
      <c r="J2462" s="3" t="s">
        <v>5554</v>
      </c>
    </row>
    <row r="2463" spans="1:10" s="6" customFormat="1" ht="15" customHeight="1" x14ac:dyDescent="0.3">
      <c r="A2463" s="3" t="s">
        <v>283</v>
      </c>
      <c r="B2463" s="3" t="s">
        <v>284</v>
      </c>
      <c r="C2463" s="3" t="s">
        <v>376</v>
      </c>
      <c r="D2463" s="3" t="s">
        <v>377</v>
      </c>
      <c r="E2463" s="4">
        <v>19</v>
      </c>
      <c r="F2463" s="4">
        <v>26</v>
      </c>
      <c r="G2463" s="3" t="s">
        <v>1019</v>
      </c>
      <c r="H2463" s="3" t="s">
        <v>1119</v>
      </c>
      <c r="I2463" s="3" t="s">
        <v>37719</v>
      </c>
      <c r="J2463" s="3" t="s">
        <v>5614</v>
      </c>
    </row>
    <row r="2464" spans="1:10" s="6" customFormat="1" ht="15" customHeight="1" x14ac:dyDescent="0.3">
      <c r="A2464" s="3" t="s">
        <v>283</v>
      </c>
      <c r="B2464" s="3" t="s">
        <v>284</v>
      </c>
      <c r="C2464" s="3" t="s">
        <v>440</v>
      </c>
      <c r="D2464" s="3" t="s">
        <v>441</v>
      </c>
      <c r="E2464" s="4">
        <v>19</v>
      </c>
      <c r="F2464" s="4">
        <v>31</v>
      </c>
      <c r="G2464" s="3" t="s">
        <v>1019</v>
      </c>
      <c r="H2464" s="3" t="s">
        <v>1199</v>
      </c>
      <c r="I2464" s="3" t="s">
        <v>37719</v>
      </c>
      <c r="J2464" s="3" t="s">
        <v>5614</v>
      </c>
    </row>
    <row r="2465" spans="1:10" s="6" customFormat="1" ht="15" customHeight="1" x14ac:dyDescent="0.3">
      <c r="A2465" s="3" t="s">
        <v>283</v>
      </c>
      <c r="B2465" s="3" t="s">
        <v>284</v>
      </c>
      <c r="C2465" s="3" t="s">
        <v>322</v>
      </c>
      <c r="D2465" s="3" t="s">
        <v>323</v>
      </c>
      <c r="E2465" s="4">
        <v>19</v>
      </c>
      <c r="F2465" s="4">
        <v>22</v>
      </c>
      <c r="G2465" s="3" t="s">
        <v>1019</v>
      </c>
      <c r="H2465" s="3" t="s">
        <v>1065</v>
      </c>
      <c r="I2465" s="3" t="s">
        <v>37719</v>
      </c>
      <c r="J2465" s="3" t="s">
        <v>5665</v>
      </c>
    </row>
    <row r="2466" spans="1:10" s="6" customFormat="1" ht="15" customHeight="1" x14ac:dyDescent="0.3">
      <c r="A2466" s="3" t="s">
        <v>283</v>
      </c>
      <c r="B2466" s="3" t="s">
        <v>284</v>
      </c>
      <c r="C2466" s="3" t="s">
        <v>352</v>
      </c>
      <c r="D2466" s="3" t="s">
        <v>353</v>
      </c>
      <c r="E2466" s="4">
        <v>19</v>
      </c>
      <c r="F2466" s="4">
        <v>24</v>
      </c>
      <c r="G2466" s="3" t="s">
        <v>1019</v>
      </c>
      <c r="H2466" s="3" t="s">
        <v>1092</v>
      </c>
      <c r="I2466" s="3" t="s">
        <v>37719</v>
      </c>
      <c r="J2466" s="3" t="s">
        <v>5665</v>
      </c>
    </row>
    <row r="2467" spans="1:10" s="6" customFormat="1" ht="15" customHeight="1" x14ac:dyDescent="0.3">
      <c r="A2467" s="3" t="s">
        <v>283</v>
      </c>
      <c r="B2467" s="3" t="s">
        <v>284</v>
      </c>
      <c r="C2467" s="3" t="s">
        <v>376</v>
      </c>
      <c r="D2467" s="3" t="s">
        <v>377</v>
      </c>
      <c r="E2467" s="4">
        <v>19</v>
      </c>
      <c r="F2467" s="4">
        <v>26</v>
      </c>
      <c r="G2467" s="3" t="s">
        <v>1019</v>
      </c>
      <c r="H2467" s="3" t="s">
        <v>1119</v>
      </c>
      <c r="I2467" s="3" t="s">
        <v>37719</v>
      </c>
      <c r="J2467" s="3" t="s">
        <v>5665</v>
      </c>
    </row>
    <row r="2468" spans="1:10" s="6" customFormat="1" ht="15" customHeight="1" x14ac:dyDescent="0.3">
      <c r="A2468" s="3" t="s">
        <v>283</v>
      </c>
      <c r="B2468" s="3" t="s">
        <v>284</v>
      </c>
      <c r="C2468" s="3" t="s">
        <v>389</v>
      </c>
      <c r="D2468" s="3" t="s">
        <v>390</v>
      </c>
      <c r="E2468" s="4">
        <v>19</v>
      </c>
      <c r="F2468" s="4">
        <v>27</v>
      </c>
      <c r="G2468" s="3" t="s">
        <v>1019</v>
      </c>
      <c r="H2468" s="3" t="s">
        <v>1127</v>
      </c>
      <c r="I2468" s="3" t="s">
        <v>37719</v>
      </c>
      <c r="J2468" s="3" t="s">
        <v>5665</v>
      </c>
    </row>
    <row r="2469" spans="1:10" s="6" customFormat="1" ht="15" customHeight="1" x14ac:dyDescent="0.3">
      <c r="A2469" s="3" t="s">
        <v>283</v>
      </c>
      <c r="B2469" s="3" t="s">
        <v>284</v>
      </c>
      <c r="C2469" s="3" t="s">
        <v>415</v>
      </c>
      <c r="D2469" s="3" t="s">
        <v>416</v>
      </c>
      <c r="E2469" s="4">
        <v>19</v>
      </c>
      <c r="F2469" s="4">
        <v>29</v>
      </c>
      <c r="G2469" s="3" t="s">
        <v>1019</v>
      </c>
      <c r="H2469" s="3" t="s">
        <v>1177</v>
      </c>
      <c r="I2469" s="3" t="s">
        <v>37719</v>
      </c>
      <c r="J2469" s="3" t="s">
        <v>5665</v>
      </c>
    </row>
    <row r="2470" spans="1:10" s="6" customFormat="1" ht="15" customHeight="1" x14ac:dyDescent="0.3">
      <c r="A2470" s="3" t="s">
        <v>283</v>
      </c>
      <c r="B2470" s="3" t="s">
        <v>284</v>
      </c>
      <c r="C2470" s="3" t="s">
        <v>440</v>
      </c>
      <c r="D2470" s="3" t="s">
        <v>441</v>
      </c>
      <c r="E2470" s="4">
        <v>19</v>
      </c>
      <c r="F2470" s="4">
        <v>31</v>
      </c>
      <c r="G2470" s="3" t="s">
        <v>1019</v>
      </c>
      <c r="H2470" s="3" t="s">
        <v>1199</v>
      </c>
      <c r="I2470" s="3" t="s">
        <v>37719</v>
      </c>
      <c r="J2470" s="3" t="s">
        <v>5665</v>
      </c>
    </row>
    <row r="2471" spans="1:10" s="6" customFormat="1" ht="15" customHeight="1" x14ac:dyDescent="0.3">
      <c r="A2471" s="3" t="s">
        <v>283</v>
      </c>
      <c r="B2471" s="3" t="s">
        <v>284</v>
      </c>
      <c r="C2471" s="3" t="s">
        <v>307</v>
      </c>
      <c r="D2471" s="3" t="s">
        <v>308</v>
      </c>
      <c r="E2471" s="4">
        <v>19</v>
      </c>
      <c r="F2471" s="4">
        <v>21</v>
      </c>
      <c r="G2471" s="3" t="s">
        <v>1019</v>
      </c>
      <c r="H2471" s="3" t="s">
        <v>1051</v>
      </c>
      <c r="I2471" s="3" t="s">
        <v>37719</v>
      </c>
      <c r="J2471" s="3" t="s">
        <v>5665</v>
      </c>
    </row>
    <row r="2472" spans="1:10" s="6" customFormat="1" ht="15" customHeight="1" x14ac:dyDescent="0.3">
      <c r="A2472" s="3" t="s">
        <v>283</v>
      </c>
      <c r="B2472" s="3" t="s">
        <v>284</v>
      </c>
      <c r="C2472" s="3" t="s">
        <v>448</v>
      </c>
      <c r="D2472" s="3" t="s">
        <v>449</v>
      </c>
      <c r="E2472" s="4">
        <v>19</v>
      </c>
      <c r="F2472" s="4">
        <v>32</v>
      </c>
      <c r="G2472" s="3" t="s">
        <v>1019</v>
      </c>
      <c r="H2472" s="3" t="s">
        <v>1201</v>
      </c>
      <c r="I2472" s="3" t="s">
        <v>37719</v>
      </c>
      <c r="J2472" s="3" t="s">
        <v>5665</v>
      </c>
    </row>
    <row r="2473" spans="1:10" s="6" customFormat="1" ht="15" customHeight="1" x14ac:dyDescent="0.3">
      <c r="A2473" s="3" t="s">
        <v>283</v>
      </c>
      <c r="B2473" s="3" t="s">
        <v>284</v>
      </c>
      <c r="C2473" s="3" t="s">
        <v>568</v>
      </c>
      <c r="D2473" s="3" t="s">
        <v>569</v>
      </c>
      <c r="E2473" s="4">
        <v>19</v>
      </c>
      <c r="F2473" s="4">
        <v>42</v>
      </c>
      <c r="G2473" s="3" t="s">
        <v>1019</v>
      </c>
      <c r="H2473" s="3" t="s">
        <v>1302</v>
      </c>
      <c r="I2473" s="3" t="s">
        <v>37719</v>
      </c>
      <c r="J2473" s="3" t="s">
        <v>5665</v>
      </c>
    </row>
    <row r="2474" spans="1:10" s="6" customFormat="1" ht="15" customHeight="1" x14ac:dyDescent="0.3">
      <c r="A2474" s="3" t="s">
        <v>295</v>
      </c>
      <c r="B2474" s="3" t="s">
        <v>296</v>
      </c>
      <c r="C2474" s="3" t="s">
        <v>42</v>
      </c>
      <c r="D2474" s="3" t="s">
        <v>43</v>
      </c>
      <c r="E2474" s="4">
        <v>20</v>
      </c>
      <c r="F2474" s="4">
        <v>2</v>
      </c>
      <c r="G2474" s="3" t="s">
        <v>1028</v>
      </c>
      <c r="H2474" s="3" t="s">
        <v>686</v>
      </c>
      <c r="I2474" s="3" t="s">
        <v>37719</v>
      </c>
      <c r="J2474" s="3" t="s">
        <v>5762</v>
      </c>
    </row>
    <row r="2475" spans="1:10" s="6" customFormat="1" ht="15" customHeight="1" x14ac:dyDescent="0.3">
      <c r="A2475" s="3" t="s">
        <v>295</v>
      </c>
      <c r="B2475" s="3" t="s">
        <v>296</v>
      </c>
      <c r="C2475" s="3" t="s">
        <v>57</v>
      </c>
      <c r="D2475" s="3" t="s">
        <v>58</v>
      </c>
      <c r="E2475" s="4">
        <v>20</v>
      </c>
      <c r="F2475" s="4">
        <v>3</v>
      </c>
      <c r="G2475" s="3" t="s">
        <v>1028</v>
      </c>
      <c r="H2475" s="3" t="s">
        <v>705</v>
      </c>
      <c r="I2475" s="3" t="s">
        <v>37719</v>
      </c>
      <c r="J2475" s="3" t="s">
        <v>5762</v>
      </c>
    </row>
    <row r="2476" spans="1:10" s="6" customFormat="1" ht="15" customHeight="1" x14ac:dyDescent="0.3">
      <c r="A2476" s="3" t="s">
        <v>295</v>
      </c>
      <c r="B2476" s="3" t="s">
        <v>296</v>
      </c>
      <c r="C2476" s="3" t="s">
        <v>71</v>
      </c>
      <c r="D2476" s="3" t="s">
        <v>72</v>
      </c>
      <c r="E2476" s="4">
        <v>20</v>
      </c>
      <c r="F2476" s="4">
        <v>4</v>
      </c>
      <c r="G2476" s="3" t="s">
        <v>1028</v>
      </c>
      <c r="H2476" s="3" t="s">
        <v>718</v>
      </c>
      <c r="I2476" s="3" t="s">
        <v>37719</v>
      </c>
      <c r="J2476" s="3" t="s">
        <v>5762</v>
      </c>
    </row>
    <row r="2477" spans="1:10" s="6" customFormat="1" ht="15" customHeight="1" x14ac:dyDescent="0.3">
      <c r="A2477" s="3" t="s">
        <v>295</v>
      </c>
      <c r="B2477" s="3" t="s">
        <v>296</v>
      </c>
      <c r="C2477" s="3" t="s">
        <v>86</v>
      </c>
      <c r="D2477" s="3" t="s">
        <v>87</v>
      </c>
      <c r="E2477" s="4">
        <v>20</v>
      </c>
      <c r="F2477" s="4">
        <v>5</v>
      </c>
      <c r="G2477" s="3" t="s">
        <v>1028</v>
      </c>
      <c r="H2477" s="3" t="s">
        <v>731</v>
      </c>
      <c r="I2477" s="3" t="s">
        <v>37719</v>
      </c>
      <c r="J2477" s="3" t="s">
        <v>5762</v>
      </c>
    </row>
    <row r="2478" spans="1:10" s="6" customFormat="1" ht="15" customHeight="1" x14ac:dyDescent="0.3">
      <c r="A2478" s="3" t="s">
        <v>295</v>
      </c>
      <c r="B2478" s="3" t="s">
        <v>296</v>
      </c>
      <c r="C2478" s="3" t="s">
        <v>112</v>
      </c>
      <c r="D2478" s="3" t="s">
        <v>113</v>
      </c>
      <c r="E2478" s="4">
        <v>20</v>
      </c>
      <c r="F2478" s="4">
        <v>7</v>
      </c>
      <c r="G2478" s="3" t="s">
        <v>1028</v>
      </c>
      <c r="H2478" s="3" t="s">
        <v>749</v>
      </c>
      <c r="I2478" s="3" t="s">
        <v>37719</v>
      </c>
      <c r="J2478" s="3" t="s">
        <v>5762</v>
      </c>
    </row>
    <row r="2479" spans="1:10" s="6" customFormat="1" ht="15" customHeight="1" x14ac:dyDescent="0.3">
      <c r="A2479" s="3" t="s">
        <v>283</v>
      </c>
      <c r="B2479" s="3" t="s">
        <v>284</v>
      </c>
      <c r="C2479" s="3" t="s">
        <v>517</v>
      </c>
      <c r="D2479" s="3" t="s">
        <v>518</v>
      </c>
      <c r="E2479" s="4">
        <v>19</v>
      </c>
      <c r="F2479" s="4">
        <v>38</v>
      </c>
      <c r="G2479" s="3" t="s">
        <v>1019</v>
      </c>
      <c r="H2479" s="3" t="s">
        <v>1260</v>
      </c>
      <c r="I2479" s="3" t="s">
        <v>37719</v>
      </c>
      <c r="J2479" s="3" t="s">
        <v>5665</v>
      </c>
    </row>
    <row r="2480" spans="1:10" s="6" customFormat="1" ht="15" customHeight="1" x14ac:dyDescent="0.3">
      <c r="A2480" s="3" t="s">
        <v>283</v>
      </c>
      <c r="B2480" s="3" t="s">
        <v>284</v>
      </c>
      <c r="C2480" s="3" t="s">
        <v>295</v>
      </c>
      <c r="D2480" s="3" t="s">
        <v>296</v>
      </c>
      <c r="E2480" s="4">
        <v>19</v>
      </c>
      <c r="F2480" s="4">
        <v>20</v>
      </c>
      <c r="G2480" s="3" t="s">
        <v>1019</v>
      </c>
      <c r="H2480" s="3" t="s">
        <v>1028</v>
      </c>
      <c r="I2480" s="3" t="s">
        <v>37719</v>
      </c>
      <c r="J2480" s="3" t="s">
        <v>5665</v>
      </c>
    </row>
    <row r="2481" spans="1:10" s="6" customFormat="1" ht="15" customHeight="1" x14ac:dyDescent="0.3">
      <c r="A2481" s="3" t="s">
        <v>283</v>
      </c>
      <c r="B2481" s="3" t="s">
        <v>284</v>
      </c>
      <c r="C2481" s="3" t="s">
        <v>272</v>
      </c>
      <c r="D2481" s="3" t="s">
        <v>273</v>
      </c>
      <c r="E2481" s="4">
        <v>19</v>
      </c>
      <c r="F2481" s="4">
        <v>18</v>
      </c>
      <c r="G2481" s="3" t="s">
        <v>1019</v>
      </c>
      <c r="H2481" s="3" t="s">
        <v>1009</v>
      </c>
      <c r="I2481" s="3" t="s">
        <v>37719</v>
      </c>
      <c r="J2481" s="3" t="s">
        <v>5665</v>
      </c>
    </row>
    <row r="2482" spans="1:10" s="6" customFormat="1" ht="15" customHeight="1" x14ac:dyDescent="0.3">
      <c r="A2482" s="3" t="s">
        <v>283</v>
      </c>
      <c r="B2482" s="3" t="s">
        <v>284</v>
      </c>
      <c r="C2482" s="3" t="s">
        <v>260</v>
      </c>
      <c r="D2482" s="3" t="s">
        <v>261</v>
      </c>
      <c r="E2482" s="4">
        <v>19</v>
      </c>
      <c r="F2482" s="4">
        <v>17</v>
      </c>
      <c r="G2482" s="3" t="s">
        <v>1019</v>
      </c>
      <c r="H2482" s="3" t="s">
        <v>1005</v>
      </c>
      <c r="I2482" s="3" t="s">
        <v>37719</v>
      </c>
      <c r="J2482" s="3" t="s">
        <v>5665</v>
      </c>
    </row>
    <row r="2483" spans="1:10" s="6" customFormat="1" ht="15" customHeight="1" x14ac:dyDescent="0.3">
      <c r="A2483" s="3" t="s">
        <v>283</v>
      </c>
      <c r="B2483" s="3" t="s">
        <v>284</v>
      </c>
      <c r="C2483" s="3" t="s">
        <v>448</v>
      </c>
      <c r="D2483" s="3" t="s">
        <v>449</v>
      </c>
      <c r="E2483" s="4">
        <v>19</v>
      </c>
      <c r="F2483" s="4">
        <v>32</v>
      </c>
      <c r="G2483" s="3" t="s">
        <v>1019</v>
      </c>
      <c r="H2483" s="3" t="s">
        <v>1201</v>
      </c>
      <c r="I2483" s="3" t="s">
        <v>37719</v>
      </c>
      <c r="J2483" s="3" t="s">
        <v>5614</v>
      </c>
    </row>
    <row r="2484" spans="1:10" s="6" customFormat="1" ht="15" customHeight="1" x14ac:dyDescent="0.3">
      <c r="A2484" s="3" t="s">
        <v>283</v>
      </c>
      <c r="B2484" s="3" t="s">
        <v>284</v>
      </c>
      <c r="C2484" s="3" t="s">
        <v>493</v>
      </c>
      <c r="D2484" s="3" t="s">
        <v>494</v>
      </c>
      <c r="E2484" s="4">
        <v>19</v>
      </c>
      <c r="F2484" s="4">
        <v>36</v>
      </c>
      <c r="G2484" s="3" t="s">
        <v>1019</v>
      </c>
      <c r="H2484" s="3" t="s">
        <v>1241</v>
      </c>
      <c r="I2484" s="3" t="s">
        <v>37719</v>
      </c>
      <c r="J2484" s="3" t="s">
        <v>5614</v>
      </c>
    </row>
    <row r="2485" spans="1:10" s="6" customFormat="1" ht="15" customHeight="1" x14ac:dyDescent="0.3">
      <c r="A2485" s="3" t="s">
        <v>283</v>
      </c>
      <c r="B2485" s="3" t="s">
        <v>284</v>
      </c>
      <c r="C2485" s="3" t="s">
        <v>25</v>
      </c>
      <c r="D2485" s="3" t="s">
        <v>26</v>
      </c>
      <c r="E2485" s="4">
        <v>19</v>
      </c>
      <c r="F2485" s="4">
        <v>1</v>
      </c>
      <c r="G2485" s="3" t="s">
        <v>1019</v>
      </c>
      <c r="H2485" s="3" t="s">
        <v>623</v>
      </c>
      <c r="I2485" s="3" t="s">
        <v>37719</v>
      </c>
      <c r="J2485" s="3" t="s">
        <v>5665</v>
      </c>
    </row>
    <row r="2486" spans="1:10" s="6" customFormat="1" ht="15" customHeight="1" x14ac:dyDescent="0.3">
      <c r="A2486" s="3" t="s">
        <v>283</v>
      </c>
      <c r="B2486" s="3" t="s">
        <v>284</v>
      </c>
      <c r="C2486" s="3" t="s">
        <v>42</v>
      </c>
      <c r="D2486" s="3" t="s">
        <v>43</v>
      </c>
      <c r="E2486" s="4">
        <v>19</v>
      </c>
      <c r="F2486" s="4">
        <v>2</v>
      </c>
      <c r="G2486" s="3" t="s">
        <v>1019</v>
      </c>
      <c r="H2486" s="3" t="s">
        <v>686</v>
      </c>
      <c r="I2486" s="3" t="s">
        <v>37719</v>
      </c>
      <c r="J2486" s="3" t="s">
        <v>5665</v>
      </c>
    </row>
    <row r="2487" spans="1:10" s="6" customFormat="1" ht="15" customHeight="1" x14ac:dyDescent="0.3">
      <c r="A2487" s="3" t="s">
        <v>283</v>
      </c>
      <c r="B2487" s="3" t="s">
        <v>284</v>
      </c>
      <c r="C2487" s="3" t="s">
        <v>57</v>
      </c>
      <c r="D2487" s="3" t="s">
        <v>58</v>
      </c>
      <c r="E2487" s="4">
        <v>19</v>
      </c>
      <c r="F2487" s="4">
        <v>3</v>
      </c>
      <c r="G2487" s="3" t="s">
        <v>1019</v>
      </c>
      <c r="H2487" s="3" t="s">
        <v>705</v>
      </c>
      <c r="I2487" s="3" t="s">
        <v>37719</v>
      </c>
      <c r="J2487" s="3" t="s">
        <v>5665</v>
      </c>
    </row>
    <row r="2488" spans="1:10" s="6" customFormat="1" ht="15" customHeight="1" x14ac:dyDescent="0.3">
      <c r="A2488" s="3" t="s">
        <v>283</v>
      </c>
      <c r="B2488" s="3" t="s">
        <v>284</v>
      </c>
      <c r="C2488" s="3" t="s">
        <v>86</v>
      </c>
      <c r="D2488" s="3" t="s">
        <v>87</v>
      </c>
      <c r="E2488" s="4">
        <v>19</v>
      </c>
      <c r="F2488" s="4">
        <v>5</v>
      </c>
      <c r="G2488" s="3" t="s">
        <v>1019</v>
      </c>
      <c r="H2488" s="3" t="s">
        <v>731</v>
      </c>
      <c r="I2488" s="3" t="s">
        <v>37719</v>
      </c>
      <c r="J2488" s="3" t="s">
        <v>5665</v>
      </c>
    </row>
    <row r="2489" spans="1:10" s="6" customFormat="1" ht="15" customHeight="1" x14ac:dyDescent="0.3">
      <c r="A2489" s="3" t="s">
        <v>283</v>
      </c>
      <c r="B2489" s="3" t="s">
        <v>284</v>
      </c>
      <c r="C2489" s="3" t="s">
        <v>97</v>
      </c>
      <c r="D2489" s="3" t="s">
        <v>98</v>
      </c>
      <c r="E2489" s="4">
        <v>19</v>
      </c>
      <c r="F2489" s="4">
        <v>6</v>
      </c>
      <c r="G2489" s="3" t="s">
        <v>1019</v>
      </c>
      <c r="H2489" s="3" t="s">
        <v>742</v>
      </c>
      <c r="I2489" s="3" t="s">
        <v>37719</v>
      </c>
      <c r="J2489" s="3" t="s">
        <v>5665</v>
      </c>
    </row>
    <row r="2490" spans="1:10" s="6" customFormat="1" ht="15" customHeight="1" x14ac:dyDescent="0.3">
      <c r="A2490" s="3" t="s">
        <v>283</v>
      </c>
      <c r="B2490" s="3" t="s">
        <v>284</v>
      </c>
      <c r="C2490" s="3" t="s">
        <v>112</v>
      </c>
      <c r="D2490" s="3" t="s">
        <v>113</v>
      </c>
      <c r="E2490" s="4">
        <v>19</v>
      </c>
      <c r="F2490" s="4">
        <v>7</v>
      </c>
      <c r="G2490" s="3" t="s">
        <v>1019</v>
      </c>
      <c r="H2490" s="3" t="s">
        <v>749</v>
      </c>
      <c r="I2490" s="3" t="s">
        <v>37719</v>
      </c>
      <c r="J2490" s="3" t="s">
        <v>5665</v>
      </c>
    </row>
    <row r="2491" spans="1:10" s="6" customFormat="1" ht="15" customHeight="1" x14ac:dyDescent="0.3">
      <c r="A2491" s="3" t="s">
        <v>283</v>
      </c>
      <c r="B2491" s="3" t="s">
        <v>284</v>
      </c>
      <c r="C2491" s="3" t="s">
        <v>128</v>
      </c>
      <c r="D2491" s="3" t="s">
        <v>129</v>
      </c>
      <c r="E2491" s="4">
        <v>19</v>
      </c>
      <c r="F2491" s="4">
        <v>8</v>
      </c>
      <c r="G2491" s="3" t="s">
        <v>1019</v>
      </c>
      <c r="H2491" s="3" t="s">
        <v>803</v>
      </c>
      <c r="I2491" s="3" t="s">
        <v>37719</v>
      </c>
      <c r="J2491" s="3" t="s">
        <v>5665</v>
      </c>
    </row>
    <row r="2492" spans="1:10" s="6" customFormat="1" ht="15" customHeight="1" x14ac:dyDescent="0.3">
      <c r="A2492" s="3" t="s">
        <v>283</v>
      </c>
      <c r="B2492" s="3" t="s">
        <v>284</v>
      </c>
      <c r="C2492" s="3" t="s">
        <v>158</v>
      </c>
      <c r="D2492" s="3" t="s">
        <v>159</v>
      </c>
      <c r="E2492" s="4">
        <v>19</v>
      </c>
      <c r="F2492" s="4">
        <v>10</v>
      </c>
      <c r="G2492" s="3" t="s">
        <v>1019</v>
      </c>
      <c r="H2492" s="3" t="s">
        <v>854</v>
      </c>
      <c r="I2492" s="3" t="s">
        <v>37719</v>
      </c>
      <c r="J2492" s="3" t="s">
        <v>5665</v>
      </c>
    </row>
    <row r="2493" spans="1:10" s="6" customFormat="1" ht="15" customHeight="1" x14ac:dyDescent="0.3">
      <c r="A2493" s="3" t="s">
        <v>283</v>
      </c>
      <c r="B2493" s="3" t="s">
        <v>284</v>
      </c>
      <c r="C2493" s="3" t="s">
        <v>173</v>
      </c>
      <c r="D2493" s="3" t="s">
        <v>174</v>
      </c>
      <c r="E2493" s="4">
        <v>19</v>
      </c>
      <c r="F2493" s="4">
        <v>11</v>
      </c>
      <c r="G2493" s="3" t="s">
        <v>1019</v>
      </c>
      <c r="H2493" s="3" t="s">
        <v>867</v>
      </c>
      <c r="I2493" s="3" t="s">
        <v>37719</v>
      </c>
      <c r="J2493" s="3" t="s">
        <v>5665</v>
      </c>
    </row>
    <row r="2494" spans="1:10" s="6" customFormat="1" ht="15" customHeight="1" x14ac:dyDescent="0.3">
      <c r="A2494" s="3" t="s">
        <v>283</v>
      </c>
      <c r="B2494" s="3" t="s">
        <v>284</v>
      </c>
      <c r="C2494" s="3" t="s">
        <v>189</v>
      </c>
      <c r="D2494" s="3" t="s">
        <v>190</v>
      </c>
      <c r="E2494" s="4">
        <v>19</v>
      </c>
      <c r="F2494" s="4">
        <v>12</v>
      </c>
      <c r="G2494" s="3" t="s">
        <v>1019</v>
      </c>
      <c r="H2494" s="3" t="s">
        <v>948</v>
      </c>
      <c r="I2494" s="3" t="s">
        <v>37719</v>
      </c>
      <c r="J2494" s="3" t="s">
        <v>5665</v>
      </c>
    </row>
    <row r="2495" spans="1:10" s="6" customFormat="1" ht="15" customHeight="1" x14ac:dyDescent="0.3">
      <c r="A2495" s="3" t="s">
        <v>283</v>
      </c>
      <c r="B2495" s="3" t="s">
        <v>284</v>
      </c>
      <c r="C2495" s="3" t="s">
        <v>204</v>
      </c>
      <c r="D2495" s="3" t="s">
        <v>205</v>
      </c>
      <c r="E2495" s="4">
        <v>19</v>
      </c>
      <c r="F2495" s="4">
        <v>13</v>
      </c>
      <c r="G2495" s="3" t="s">
        <v>1019</v>
      </c>
      <c r="H2495" s="3" t="s">
        <v>956</v>
      </c>
      <c r="I2495" s="3" t="s">
        <v>37719</v>
      </c>
      <c r="J2495" s="3" t="s">
        <v>5665</v>
      </c>
    </row>
    <row r="2496" spans="1:10" s="6" customFormat="1" ht="15" customHeight="1" x14ac:dyDescent="0.3">
      <c r="A2496" s="3" t="s">
        <v>283</v>
      </c>
      <c r="B2496" s="3" t="s">
        <v>284</v>
      </c>
      <c r="C2496" s="3" t="s">
        <v>232</v>
      </c>
      <c r="D2496" s="3" t="s">
        <v>233</v>
      </c>
      <c r="E2496" s="4">
        <v>19</v>
      </c>
      <c r="F2496" s="4">
        <v>15</v>
      </c>
      <c r="G2496" s="3" t="s">
        <v>1019</v>
      </c>
      <c r="H2496" s="3" t="s">
        <v>986</v>
      </c>
      <c r="I2496" s="3" t="s">
        <v>37719</v>
      </c>
      <c r="J2496" s="3" t="s">
        <v>5665</v>
      </c>
    </row>
    <row r="2497" spans="1:10" s="6" customFormat="1" ht="15" customHeight="1" x14ac:dyDescent="0.3">
      <c r="A2497" s="3" t="s">
        <v>283</v>
      </c>
      <c r="B2497" s="3" t="s">
        <v>284</v>
      </c>
      <c r="C2497" s="3" t="s">
        <v>246</v>
      </c>
      <c r="D2497" s="3" t="s">
        <v>247</v>
      </c>
      <c r="E2497" s="4">
        <v>19</v>
      </c>
      <c r="F2497" s="4">
        <v>16</v>
      </c>
      <c r="G2497" s="3" t="s">
        <v>1019</v>
      </c>
      <c r="H2497" s="3" t="s">
        <v>989</v>
      </c>
      <c r="I2497" s="3" t="s">
        <v>37719</v>
      </c>
      <c r="J2497" s="3" t="s">
        <v>5665</v>
      </c>
    </row>
    <row r="2498" spans="1:10" s="6" customFormat="1" ht="15" customHeight="1" x14ac:dyDescent="0.3">
      <c r="A2498" s="3" t="s">
        <v>283</v>
      </c>
      <c r="B2498" s="3" t="s">
        <v>284</v>
      </c>
      <c r="C2498" s="3" t="s">
        <v>389</v>
      </c>
      <c r="D2498" s="3" t="s">
        <v>390</v>
      </c>
      <c r="E2498" s="4">
        <v>19</v>
      </c>
      <c r="F2498" s="4">
        <v>27</v>
      </c>
      <c r="G2498" s="3" t="s">
        <v>1019</v>
      </c>
      <c r="H2498" s="3" t="s">
        <v>1127</v>
      </c>
      <c r="I2498" s="3" t="s">
        <v>37719</v>
      </c>
      <c r="J2498" s="3" t="s">
        <v>5614</v>
      </c>
    </row>
    <row r="2499" spans="1:10" s="6" customFormat="1" ht="15" customHeight="1" x14ac:dyDescent="0.3">
      <c r="A2499" s="3" t="s">
        <v>295</v>
      </c>
      <c r="B2499" s="3" t="s">
        <v>296</v>
      </c>
      <c r="C2499" s="3" t="s">
        <v>128</v>
      </c>
      <c r="D2499" s="3" t="s">
        <v>129</v>
      </c>
      <c r="E2499" s="4">
        <v>20</v>
      </c>
      <c r="F2499" s="4">
        <v>8</v>
      </c>
      <c r="G2499" s="3" t="s">
        <v>1028</v>
      </c>
      <c r="H2499" s="3" t="s">
        <v>803</v>
      </c>
      <c r="I2499" s="3" t="s">
        <v>37719</v>
      </c>
      <c r="J2499" s="3" t="s">
        <v>5762</v>
      </c>
    </row>
    <row r="2500" spans="1:10" s="6" customFormat="1" ht="15" customHeight="1" x14ac:dyDescent="0.3">
      <c r="A2500" s="3" t="s">
        <v>283</v>
      </c>
      <c r="B2500" s="3" t="s">
        <v>284</v>
      </c>
      <c r="C2500" s="3" t="s">
        <v>307</v>
      </c>
      <c r="D2500" s="3" t="s">
        <v>308</v>
      </c>
      <c r="E2500" s="4">
        <v>19</v>
      </c>
      <c r="F2500" s="4">
        <v>21</v>
      </c>
      <c r="G2500" s="3" t="s">
        <v>1019</v>
      </c>
      <c r="H2500" s="3" t="s">
        <v>1051</v>
      </c>
      <c r="I2500" s="3" t="s">
        <v>37719</v>
      </c>
      <c r="J2500" s="3" t="s">
        <v>5554</v>
      </c>
    </row>
    <row r="2501" spans="1:10" s="6" customFormat="1" ht="15" customHeight="1" x14ac:dyDescent="0.3">
      <c r="A2501" s="3" t="s">
        <v>283</v>
      </c>
      <c r="B2501" s="3" t="s">
        <v>284</v>
      </c>
      <c r="C2501" s="3" t="s">
        <v>272</v>
      </c>
      <c r="D2501" s="3" t="s">
        <v>273</v>
      </c>
      <c r="E2501" s="4">
        <v>19</v>
      </c>
      <c r="F2501" s="4">
        <v>18</v>
      </c>
      <c r="G2501" s="3" t="s">
        <v>1019</v>
      </c>
      <c r="H2501" s="3" t="s">
        <v>1009</v>
      </c>
      <c r="I2501" s="3" t="s">
        <v>37719</v>
      </c>
      <c r="J2501" s="3" t="s">
        <v>5554</v>
      </c>
    </row>
    <row r="2502" spans="1:10" s="6" customFormat="1" ht="15" customHeight="1" x14ac:dyDescent="0.3">
      <c r="A2502" s="3" t="s">
        <v>283</v>
      </c>
      <c r="B2502" s="3" t="s">
        <v>284</v>
      </c>
      <c r="C2502" s="3" t="s">
        <v>493</v>
      </c>
      <c r="D2502" s="3" t="s">
        <v>494</v>
      </c>
      <c r="E2502" s="4">
        <v>19</v>
      </c>
      <c r="F2502" s="4">
        <v>36</v>
      </c>
      <c r="G2502" s="3" t="s">
        <v>1019</v>
      </c>
      <c r="H2502" s="3" t="s">
        <v>1241</v>
      </c>
      <c r="I2502" s="3" t="s">
        <v>37719</v>
      </c>
      <c r="J2502" s="3" t="s">
        <v>5436</v>
      </c>
    </row>
    <row r="2503" spans="1:10" s="6" customFormat="1" ht="15" customHeight="1" x14ac:dyDescent="0.3">
      <c r="A2503" s="3" t="s">
        <v>283</v>
      </c>
      <c r="B2503" s="3" t="s">
        <v>284</v>
      </c>
      <c r="C2503" s="3" t="s">
        <v>504</v>
      </c>
      <c r="D2503" s="3" t="s">
        <v>505</v>
      </c>
      <c r="E2503" s="4">
        <v>19</v>
      </c>
      <c r="F2503" s="4">
        <v>37</v>
      </c>
      <c r="G2503" s="3" t="s">
        <v>1019</v>
      </c>
      <c r="H2503" s="3" t="s">
        <v>1246</v>
      </c>
      <c r="I2503" s="3" t="s">
        <v>37719</v>
      </c>
      <c r="J2503" s="3" t="s">
        <v>5436</v>
      </c>
    </row>
    <row r="2504" spans="1:10" s="6" customFormat="1" ht="15" customHeight="1" x14ac:dyDescent="0.3">
      <c r="A2504" s="3" t="s">
        <v>283</v>
      </c>
      <c r="B2504" s="3" t="s">
        <v>284</v>
      </c>
      <c r="C2504" s="3" t="s">
        <v>517</v>
      </c>
      <c r="D2504" s="3" t="s">
        <v>518</v>
      </c>
      <c r="E2504" s="4">
        <v>19</v>
      </c>
      <c r="F2504" s="4">
        <v>38</v>
      </c>
      <c r="G2504" s="3" t="s">
        <v>1019</v>
      </c>
      <c r="H2504" s="3" t="s">
        <v>1260</v>
      </c>
      <c r="I2504" s="3" t="s">
        <v>37719</v>
      </c>
      <c r="J2504" s="3" t="s">
        <v>5436</v>
      </c>
    </row>
    <row r="2505" spans="1:10" s="6" customFormat="1" ht="15" customHeight="1" x14ac:dyDescent="0.3">
      <c r="A2505" s="3" t="s">
        <v>283</v>
      </c>
      <c r="B2505" s="3" t="s">
        <v>284</v>
      </c>
      <c r="C2505" s="3" t="s">
        <v>532</v>
      </c>
      <c r="D2505" s="3" t="s">
        <v>533</v>
      </c>
      <c r="E2505" s="4">
        <v>19</v>
      </c>
      <c r="F2505" s="4">
        <v>39</v>
      </c>
      <c r="G2505" s="3" t="s">
        <v>1019</v>
      </c>
      <c r="H2505" s="3" t="s">
        <v>1265</v>
      </c>
      <c r="I2505" s="3" t="s">
        <v>37719</v>
      </c>
      <c r="J2505" s="3" t="s">
        <v>5436</v>
      </c>
    </row>
    <row r="2506" spans="1:10" s="6" customFormat="1" ht="15" customHeight="1" x14ac:dyDescent="0.3">
      <c r="A2506" s="3" t="s">
        <v>283</v>
      </c>
      <c r="B2506" s="3" t="s">
        <v>284</v>
      </c>
      <c r="C2506" s="3" t="s">
        <v>545</v>
      </c>
      <c r="D2506" s="3" t="s">
        <v>546</v>
      </c>
      <c r="E2506" s="4">
        <v>19</v>
      </c>
      <c r="F2506" s="4">
        <v>40</v>
      </c>
      <c r="G2506" s="3" t="s">
        <v>1019</v>
      </c>
      <c r="H2506" s="3" t="s">
        <v>1276</v>
      </c>
      <c r="I2506" s="3" t="s">
        <v>37719</v>
      </c>
      <c r="J2506" s="3" t="s">
        <v>5436</v>
      </c>
    </row>
    <row r="2507" spans="1:10" s="6" customFormat="1" ht="15" customHeight="1" x14ac:dyDescent="0.3">
      <c r="A2507" s="3" t="s">
        <v>283</v>
      </c>
      <c r="B2507" s="3" t="s">
        <v>284</v>
      </c>
      <c r="C2507" s="3" t="s">
        <v>581</v>
      </c>
      <c r="D2507" s="3" t="s">
        <v>582</v>
      </c>
      <c r="E2507" s="4">
        <v>19</v>
      </c>
      <c r="F2507" s="4">
        <v>43</v>
      </c>
      <c r="G2507" s="3" t="s">
        <v>1019</v>
      </c>
      <c r="H2507" s="3" t="s">
        <v>1321</v>
      </c>
      <c r="I2507" s="3" t="s">
        <v>37719</v>
      </c>
      <c r="J2507" s="3" t="s">
        <v>5436</v>
      </c>
    </row>
    <row r="2508" spans="1:10" s="6" customFormat="1" ht="15" customHeight="1" x14ac:dyDescent="0.3">
      <c r="A2508" s="3" t="s">
        <v>283</v>
      </c>
      <c r="B2508" s="3" t="s">
        <v>284</v>
      </c>
      <c r="C2508" s="3" t="s">
        <v>459</v>
      </c>
      <c r="D2508" s="3" t="s">
        <v>460</v>
      </c>
      <c r="E2508" s="4">
        <v>19</v>
      </c>
      <c r="F2508" s="4">
        <v>33</v>
      </c>
      <c r="G2508" s="3" t="s">
        <v>1019</v>
      </c>
      <c r="H2508" s="3" t="s">
        <v>1221</v>
      </c>
      <c r="I2508" s="3" t="s">
        <v>37719</v>
      </c>
      <c r="J2508" s="3" t="s">
        <v>5436</v>
      </c>
    </row>
    <row r="2509" spans="1:10" s="6" customFormat="1" ht="15" customHeight="1" x14ac:dyDescent="0.3">
      <c r="A2509" s="3" t="s">
        <v>283</v>
      </c>
      <c r="B2509" s="3" t="s">
        <v>284</v>
      </c>
      <c r="C2509" s="3" t="s">
        <v>593</v>
      </c>
      <c r="D2509" s="3" t="s">
        <v>594</v>
      </c>
      <c r="E2509" s="4">
        <v>19</v>
      </c>
      <c r="F2509" s="4">
        <v>44</v>
      </c>
      <c r="G2509" s="3" t="s">
        <v>1019</v>
      </c>
      <c r="H2509" s="3" t="s">
        <v>1333</v>
      </c>
      <c r="I2509" s="3" t="s">
        <v>37719</v>
      </c>
      <c r="J2509" s="3" t="s">
        <v>5436</v>
      </c>
    </row>
    <row r="2510" spans="1:10" s="6" customFormat="1" ht="15" customHeight="1" x14ac:dyDescent="0.3">
      <c r="A2510" s="3" t="s">
        <v>283</v>
      </c>
      <c r="B2510" s="3" t="s">
        <v>284</v>
      </c>
      <c r="C2510" s="3" t="s">
        <v>57</v>
      </c>
      <c r="D2510" s="3" t="s">
        <v>58</v>
      </c>
      <c r="E2510" s="4">
        <v>19</v>
      </c>
      <c r="F2510" s="4">
        <v>3</v>
      </c>
      <c r="G2510" s="3" t="s">
        <v>1019</v>
      </c>
      <c r="H2510" s="3" t="s">
        <v>705</v>
      </c>
      <c r="I2510" s="3" t="s">
        <v>37719</v>
      </c>
      <c r="J2510" s="3" t="s">
        <v>37721</v>
      </c>
    </row>
    <row r="2511" spans="1:10" s="6" customFormat="1" ht="15" customHeight="1" x14ac:dyDescent="0.3">
      <c r="A2511" s="3" t="s">
        <v>283</v>
      </c>
      <c r="B2511" s="3" t="s">
        <v>284</v>
      </c>
      <c r="C2511" s="3" t="s">
        <v>71</v>
      </c>
      <c r="D2511" s="3" t="s">
        <v>72</v>
      </c>
      <c r="E2511" s="4">
        <v>19</v>
      </c>
      <c r="F2511" s="4">
        <v>4</v>
      </c>
      <c r="G2511" s="3" t="s">
        <v>1019</v>
      </c>
      <c r="H2511" s="3" t="s">
        <v>718</v>
      </c>
      <c r="I2511" s="3" t="s">
        <v>37719</v>
      </c>
      <c r="J2511" s="3" t="s">
        <v>37721</v>
      </c>
    </row>
    <row r="2512" spans="1:10" s="6" customFormat="1" ht="15" customHeight="1" x14ac:dyDescent="0.3">
      <c r="A2512" s="3" t="s">
        <v>283</v>
      </c>
      <c r="B2512" s="3" t="s">
        <v>284</v>
      </c>
      <c r="C2512" s="3" t="s">
        <v>86</v>
      </c>
      <c r="D2512" s="3" t="s">
        <v>87</v>
      </c>
      <c r="E2512" s="4">
        <v>19</v>
      </c>
      <c r="F2512" s="4">
        <v>5</v>
      </c>
      <c r="G2512" s="3" t="s">
        <v>1019</v>
      </c>
      <c r="H2512" s="3" t="s">
        <v>731</v>
      </c>
      <c r="I2512" s="3" t="s">
        <v>37719</v>
      </c>
      <c r="J2512" s="3" t="s">
        <v>37721</v>
      </c>
    </row>
    <row r="2513" spans="1:10" s="6" customFormat="1" ht="15" customHeight="1" x14ac:dyDescent="0.3">
      <c r="A2513" s="3" t="s">
        <v>283</v>
      </c>
      <c r="B2513" s="3" t="s">
        <v>284</v>
      </c>
      <c r="C2513" s="3" t="s">
        <v>112</v>
      </c>
      <c r="D2513" s="3" t="s">
        <v>113</v>
      </c>
      <c r="E2513" s="4">
        <v>19</v>
      </c>
      <c r="F2513" s="4">
        <v>7</v>
      </c>
      <c r="G2513" s="3" t="s">
        <v>1019</v>
      </c>
      <c r="H2513" s="3" t="s">
        <v>749</v>
      </c>
      <c r="I2513" s="3" t="s">
        <v>37719</v>
      </c>
      <c r="J2513" s="3" t="s">
        <v>37721</v>
      </c>
    </row>
    <row r="2514" spans="1:10" s="6" customFormat="1" ht="15" customHeight="1" x14ac:dyDescent="0.3">
      <c r="A2514" s="3" t="s">
        <v>283</v>
      </c>
      <c r="B2514" s="3" t="s">
        <v>284</v>
      </c>
      <c r="C2514" s="3" t="s">
        <v>142</v>
      </c>
      <c r="D2514" s="3" t="s">
        <v>143</v>
      </c>
      <c r="E2514" s="4">
        <v>19</v>
      </c>
      <c r="F2514" s="4">
        <v>9</v>
      </c>
      <c r="G2514" s="3" t="s">
        <v>1019</v>
      </c>
      <c r="H2514" s="3" t="s">
        <v>820</v>
      </c>
      <c r="I2514" s="3" t="s">
        <v>37719</v>
      </c>
      <c r="J2514" s="3" t="s">
        <v>37721</v>
      </c>
    </row>
    <row r="2515" spans="1:10" s="6" customFormat="1" ht="15" customHeight="1" x14ac:dyDescent="0.3">
      <c r="A2515" s="3" t="s">
        <v>283</v>
      </c>
      <c r="B2515" s="3" t="s">
        <v>284</v>
      </c>
      <c r="C2515" s="3" t="s">
        <v>158</v>
      </c>
      <c r="D2515" s="3" t="s">
        <v>159</v>
      </c>
      <c r="E2515" s="4">
        <v>19</v>
      </c>
      <c r="F2515" s="4">
        <v>10</v>
      </c>
      <c r="G2515" s="3" t="s">
        <v>1019</v>
      </c>
      <c r="H2515" s="3" t="s">
        <v>854</v>
      </c>
      <c r="I2515" s="3" t="s">
        <v>37719</v>
      </c>
      <c r="J2515" s="3" t="s">
        <v>37721</v>
      </c>
    </row>
    <row r="2516" spans="1:10" s="6" customFormat="1" ht="15" customHeight="1" x14ac:dyDescent="0.3">
      <c r="A2516" s="3" t="s">
        <v>283</v>
      </c>
      <c r="B2516" s="3" t="s">
        <v>284</v>
      </c>
      <c r="C2516" s="3" t="s">
        <v>25</v>
      </c>
      <c r="D2516" s="3" t="s">
        <v>26</v>
      </c>
      <c r="E2516" s="4">
        <v>19</v>
      </c>
      <c r="F2516" s="4">
        <v>1</v>
      </c>
      <c r="G2516" s="3" t="s">
        <v>1019</v>
      </c>
      <c r="H2516" s="3" t="s">
        <v>623</v>
      </c>
      <c r="I2516" s="3" t="s">
        <v>37719</v>
      </c>
      <c r="J2516" s="3" t="s">
        <v>37721</v>
      </c>
    </row>
    <row r="2517" spans="1:10" s="6" customFormat="1" ht="15" customHeight="1" x14ac:dyDescent="0.3">
      <c r="A2517" s="3" t="s">
        <v>283</v>
      </c>
      <c r="B2517" s="3" t="s">
        <v>284</v>
      </c>
      <c r="C2517" s="3" t="s">
        <v>440</v>
      </c>
      <c r="D2517" s="3" t="s">
        <v>441</v>
      </c>
      <c r="E2517" s="4">
        <v>19</v>
      </c>
      <c r="F2517" s="4">
        <v>31</v>
      </c>
      <c r="G2517" s="3" t="s">
        <v>1019</v>
      </c>
      <c r="H2517" s="3" t="s">
        <v>1199</v>
      </c>
      <c r="I2517" s="3" t="s">
        <v>37719</v>
      </c>
      <c r="J2517" s="3" t="s">
        <v>5436</v>
      </c>
    </row>
    <row r="2518" spans="1:10" s="6" customFormat="1" ht="15" customHeight="1" x14ac:dyDescent="0.3">
      <c r="A2518" s="3" t="s">
        <v>283</v>
      </c>
      <c r="B2518" s="3" t="s">
        <v>284</v>
      </c>
      <c r="C2518" s="3" t="s">
        <v>415</v>
      </c>
      <c r="D2518" s="3" t="s">
        <v>416</v>
      </c>
      <c r="E2518" s="4">
        <v>19</v>
      </c>
      <c r="F2518" s="4">
        <v>29</v>
      </c>
      <c r="G2518" s="3" t="s">
        <v>1019</v>
      </c>
      <c r="H2518" s="3" t="s">
        <v>1177</v>
      </c>
      <c r="I2518" s="3" t="s">
        <v>37719</v>
      </c>
      <c r="J2518" s="3" t="s">
        <v>5436</v>
      </c>
    </row>
    <row r="2519" spans="1:10" s="6" customFormat="1" ht="15" customHeight="1" x14ac:dyDescent="0.3">
      <c r="A2519" s="3" t="s">
        <v>283</v>
      </c>
      <c r="B2519" s="3" t="s">
        <v>284</v>
      </c>
      <c r="C2519" s="3" t="s">
        <v>389</v>
      </c>
      <c r="D2519" s="3" t="s">
        <v>390</v>
      </c>
      <c r="E2519" s="4">
        <v>19</v>
      </c>
      <c r="F2519" s="4">
        <v>27</v>
      </c>
      <c r="G2519" s="3" t="s">
        <v>1019</v>
      </c>
      <c r="H2519" s="3" t="s">
        <v>1127</v>
      </c>
      <c r="I2519" s="3" t="s">
        <v>37719</v>
      </c>
      <c r="J2519" s="3" t="s">
        <v>5436</v>
      </c>
    </row>
    <row r="2520" spans="1:10" s="6" customFormat="1" ht="15" customHeight="1" x14ac:dyDescent="0.3">
      <c r="A2520" s="3" t="s">
        <v>283</v>
      </c>
      <c r="B2520" s="3" t="s">
        <v>284</v>
      </c>
      <c r="C2520" s="3" t="s">
        <v>158</v>
      </c>
      <c r="D2520" s="3" t="s">
        <v>159</v>
      </c>
      <c r="E2520" s="4">
        <v>19</v>
      </c>
      <c r="F2520" s="4">
        <v>10</v>
      </c>
      <c r="G2520" s="3" t="s">
        <v>1019</v>
      </c>
      <c r="H2520" s="3" t="s">
        <v>854</v>
      </c>
      <c r="I2520" s="3" t="s">
        <v>37719</v>
      </c>
      <c r="J2520" s="3" t="s">
        <v>5436</v>
      </c>
    </row>
    <row r="2521" spans="1:10" s="6" customFormat="1" ht="15" customHeight="1" x14ac:dyDescent="0.3">
      <c r="A2521" s="3" t="s">
        <v>283</v>
      </c>
      <c r="B2521" s="3" t="s">
        <v>284</v>
      </c>
      <c r="C2521" s="3" t="s">
        <v>173</v>
      </c>
      <c r="D2521" s="3" t="s">
        <v>174</v>
      </c>
      <c r="E2521" s="4">
        <v>19</v>
      </c>
      <c r="F2521" s="4">
        <v>11</v>
      </c>
      <c r="G2521" s="3" t="s">
        <v>1019</v>
      </c>
      <c r="H2521" s="3" t="s">
        <v>867</v>
      </c>
      <c r="I2521" s="3" t="s">
        <v>37719</v>
      </c>
      <c r="J2521" s="3" t="s">
        <v>5436</v>
      </c>
    </row>
    <row r="2522" spans="1:10" s="6" customFormat="1" ht="15" customHeight="1" x14ac:dyDescent="0.3">
      <c r="A2522" s="3" t="s">
        <v>283</v>
      </c>
      <c r="B2522" s="3" t="s">
        <v>284</v>
      </c>
      <c r="C2522" s="3" t="s">
        <v>189</v>
      </c>
      <c r="D2522" s="3" t="s">
        <v>190</v>
      </c>
      <c r="E2522" s="4">
        <v>19</v>
      </c>
      <c r="F2522" s="4">
        <v>12</v>
      </c>
      <c r="G2522" s="3" t="s">
        <v>1019</v>
      </c>
      <c r="H2522" s="3" t="s">
        <v>948</v>
      </c>
      <c r="I2522" s="3" t="s">
        <v>37719</v>
      </c>
      <c r="J2522" s="3" t="s">
        <v>5436</v>
      </c>
    </row>
    <row r="2523" spans="1:10" s="6" customFormat="1" ht="15" customHeight="1" x14ac:dyDescent="0.3">
      <c r="A2523" s="3" t="s">
        <v>283</v>
      </c>
      <c r="B2523" s="3" t="s">
        <v>284</v>
      </c>
      <c r="C2523" s="3" t="s">
        <v>219</v>
      </c>
      <c r="D2523" s="3" t="s">
        <v>220</v>
      </c>
      <c r="E2523" s="4">
        <v>19</v>
      </c>
      <c r="F2523" s="4">
        <v>14</v>
      </c>
      <c r="G2523" s="3" t="s">
        <v>1019</v>
      </c>
      <c r="H2523" s="3" t="s">
        <v>977</v>
      </c>
      <c r="I2523" s="3" t="s">
        <v>37719</v>
      </c>
      <c r="J2523" s="3" t="s">
        <v>5436</v>
      </c>
    </row>
    <row r="2524" spans="1:10" s="6" customFormat="1" ht="15" customHeight="1" x14ac:dyDescent="0.3">
      <c r="A2524" s="3" t="s">
        <v>283</v>
      </c>
      <c r="B2524" s="3" t="s">
        <v>284</v>
      </c>
      <c r="C2524" s="3" t="s">
        <v>232</v>
      </c>
      <c r="D2524" s="3" t="s">
        <v>233</v>
      </c>
      <c r="E2524" s="4">
        <v>19</v>
      </c>
      <c r="F2524" s="4">
        <v>15</v>
      </c>
      <c r="G2524" s="3" t="s">
        <v>1019</v>
      </c>
      <c r="H2524" s="3" t="s">
        <v>986</v>
      </c>
      <c r="I2524" s="3" t="s">
        <v>37719</v>
      </c>
      <c r="J2524" s="3" t="s">
        <v>5436</v>
      </c>
    </row>
    <row r="2525" spans="1:10" s="6" customFormat="1" ht="15" customHeight="1" x14ac:dyDescent="0.3">
      <c r="A2525" s="3" t="s">
        <v>283</v>
      </c>
      <c r="B2525" s="3" t="s">
        <v>284</v>
      </c>
      <c r="C2525" s="3" t="s">
        <v>246</v>
      </c>
      <c r="D2525" s="3" t="s">
        <v>247</v>
      </c>
      <c r="E2525" s="4">
        <v>19</v>
      </c>
      <c r="F2525" s="4">
        <v>16</v>
      </c>
      <c r="G2525" s="3" t="s">
        <v>1019</v>
      </c>
      <c r="H2525" s="3" t="s">
        <v>989</v>
      </c>
      <c r="I2525" s="3" t="s">
        <v>37719</v>
      </c>
      <c r="J2525" s="3" t="s">
        <v>5436</v>
      </c>
    </row>
    <row r="2526" spans="1:10" s="6" customFormat="1" ht="15" customHeight="1" x14ac:dyDescent="0.3">
      <c r="A2526" s="3" t="s">
        <v>283</v>
      </c>
      <c r="B2526" s="3" t="s">
        <v>284</v>
      </c>
      <c r="C2526" s="3" t="s">
        <v>260</v>
      </c>
      <c r="D2526" s="3" t="s">
        <v>261</v>
      </c>
      <c r="E2526" s="4">
        <v>19</v>
      </c>
      <c r="F2526" s="4">
        <v>17</v>
      </c>
      <c r="G2526" s="3" t="s">
        <v>1019</v>
      </c>
      <c r="H2526" s="3" t="s">
        <v>1005</v>
      </c>
      <c r="I2526" s="3" t="s">
        <v>37719</v>
      </c>
      <c r="J2526" s="3" t="s">
        <v>5436</v>
      </c>
    </row>
    <row r="2527" spans="1:10" s="6" customFormat="1" ht="15" customHeight="1" x14ac:dyDescent="0.3">
      <c r="A2527" s="3" t="s">
        <v>283</v>
      </c>
      <c r="B2527" s="3" t="s">
        <v>284</v>
      </c>
      <c r="C2527" s="3" t="s">
        <v>272</v>
      </c>
      <c r="D2527" s="3" t="s">
        <v>273</v>
      </c>
      <c r="E2527" s="4">
        <v>19</v>
      </c>
      <c r="F2527" s="4">
        <v>18</v>
      </c>
      <c r="G2527" s="3" t="s">
        <v>1019</v>
      </c>
      <c r="H2527" s="3" t="s">
        <v>1009</v>
      </c>
      <c r="I2527" s="3" t="s">
        <v>37719</v>
      </c>
      <c r="J2527" s="3" t="s">
        <v>5436</v>
      </c>
    </row>
    <row r="2528" spans="1:10" s="6" customFormat="1" ht="15" customHeight="1" x14ac:dyDescent="0.3">
      <c r="A2528" s="3" t="s">
        <v>283</v>
      </c>
      <c r="B2528" s="3" t="s">
        <v>284</v>
      </c>
      <c r="C2528" s="3" t="s">
        <v>295</v>
      </c>
      <c r="D2528" s="3" t="s">
        <v>296</v>
      </c>
      <c r="E2528" s="4">
        <v>19</v>
      </c>
      <c r="F2528" s="4">
        <v>20</v>
      </c>
      <c r="G2528" s="3" t="s">
        <v>1019</v>
      </c>
      <c r="H2528" s="3" t="s">
        <v>1028</v>
      </c>
      <c r="I2528" s="3" t="s">
        <v>37719</v>
      </c>
      <c r="J2528" s="3" t="s">
        <v>5436</v>
      </c>
    </row>
    <row r="2529" spans="1:10" s="6" customFormat="1" ht="15" customHeight="1" x14ac:dyDescent="0.3">
      <c r="A2529" s="3" t="s">
        <v>283</v>
      </c>
      <c r="B2529" s="3" t="s">
        <v>284</v>
      </c>
      <c r="C2529" s="3" t="s">
        <v>307</v>
      </c>
      <c r="D2529" s="3" t="s">
        <v>308</v>
      </c>
      <c r="E2529" s="4">
        <v>19</v>
      </c>
      <c r="F2529" s="4">
        <v>21</v>
      </c>
      <c r="G2529" s="3" t="s">
        <v>1019</v>
      </c>
      <c r="H2529" s="3" t="s">
        <v>1051</v>
      </c>
      <c r="I2529" s="3" t="s">
        <v>37719</v>
      </c>
      <c r="J2529" s="3" t="s">
        <v>5436</v>
      </c>
    </row>
    <row r="2530" spans="1:10" s="6" customFormat="1" ht="15" customHeight="1" x14ac:dyDescent="0.3">
      <c r="A2530" s="3" t="s">
        <v>283</v>
      </c>
      <c r="B2530" s="3" t="s">
        <v>284</v>
      </c>
      <c r="C2530" s="3" t="s">
        <v>322</v>
      </c>
      <c r="D2530" s="3" t="s">
        <v>323</v>
      </c>
      <c r="E2530" s="4">
        <v>19</v>
      </c>
      <c r="F2530" s="4">
        <v>22</v>
      </c>
      <c r="G2530" s="3" t="s">
        <v>1019</v>
      </c>
      <c r="H2530" s="3" t="s">
        <v>1065</v>
      </c>
      <c r="I2530" s="3" t="s">
        <v>37719</v>
      </c>
      <c r="J2530" s="3" t="s">
        <v>5436</v>
      </c>
    </row>
    <row r="2531" spans="1:10" s="6" customFormat="1" ht="15" customHeight="1" x14ac:dyDescent="0.3">
      <c r="A2531" s="3" t="s">
        <v>283</v>
      </c>
      <c r="B2531" s="3" t="s">
        <v>284</v>
      </c>
      <c r="C2531" s="3" t="s">
        <v>337</v>
      </c>
      <c r="D2531" s="3" t="s">
        <v>338</v>
      </c>
      <c r="E2531" s="4">
        <v>19</v>
      </c>
      <c r="F2531" s="4">
        <v>23</v>
      </c>
      <c r="G2531" s="3" t="s">
        <v>1019</v>
      </c>
      <c r="H2531" s="3" t="s">
        <v>1068</v>
      </c>
      <c r="I2531" s="3" t="s">
        <v>37719</v>
      </c>
      <c r="J2531" s="3" t="s">
        <v>5436</v>
      </c>
    </row>
    <row r="2532" spans="1:10" s="6" customFormat="1" ht="15" customHeight="1" x14ac:dyDescent="0.3">
      <c r="A2532" s="3" t="s">
        <v>283</v>
      </c>
      <c r="B2532" s="3" t="s">
        <v>284</v>
      </c>
      <c r="C2532" s="3" t="s">
        <v>352</v>
      </c>
      <c r="D2532" s="3" t="s">
        <v>353</v>
      </c>
      <c r="E2532" s="4">
        <v>19</v>
      </c>
      <c r="F2532" s="4">
        <v>24</v>
      </c>
      <c r="G2532" s="3" t="s">
        <v>1019</v>
      </c>
      <c r="H2532" s="3" t="s">
        <v>1092</v>
      </c>
      <c r="I2532" s="3" t="s">
        <v>37719</v>
      </c>
      <c r="J2532" s="3" t="s">
        <v>5436</v>
      </c>
    </row>
    <row r="2533" spans="1:10" s="6" customFormat="1" ht="15" customHeight="1" x14ac:dyDescent="0.3">
      <c r="A2533" s="3" t="s">
        <v>283</v>
      </c>
      <c r="B2533" s="3" t="s">
        <v>284</v>
      </c>
      <c r="C2533" s="3" t="s">
        <v>366</v>
      </c>
      <c r="D2533" s="3" t="s">
        <v>367</v>
      </c>
      <c r="E2533" s="4">
        <v>19</v>
      </c>
      <c r="F2533" s="4">
        <v>25</v>
      </c>
      <c r="G2533" s="3" t="s">
        <v>1019</v>
      </c>
      <c r="H2533" s="3" t="s">
        <v>1110</v>
      </c>
      <c r="I2533" s="3" t="s">
        <v>37719</v>
      </c>
      <c r="J2533" s="3" t="s">
        <v>5436</v>
      </c>
    </row>
    <row r="2534" spans="1:10" s="6" customFormat="1" ht="15" customHeight="1" x14ac:dyDescent="0.3">
      <c r="A2534" s="3" t="s">
        <v>283</v>
      </c>
      <c r="B2534" s="3" t="s">
        <v>284</v>
      </c>
      <c r="C2534" s="3" t="s">
        <v>376</v>
      </c>
      <c r="D2534" s="3" t="s">
        <v>377</v>
      </c>
      <c r="E2534" s="4">
        <v>19</v>
      </c>
      <c r="F2534" s="4">
        <v>26</v>
      </c>
      <c r="G2534" s="3" t="s">
        <v>1019</v>
      </c>
      <c r="H2534" s="3" t="s">
        <v>1119</v>
      </c>
      <c r="I2534" s="3" t="s">
        <v>37719</v>
      </c>
      <c r="J2534" s="3" t="s">
        <v>5436</v>
      </c>
    </row>
    <row r="2535" spans="1:10" s="6" customFormat="1" ht="15" customHeight="1" x14ac:dyDescent="0.3">
      <c r="A2535" s="3" t="s">
        <v>283</v>
      </c>
      <c r="B2535" s="3" t="s">
        <v>284</v>
      </c>
      <c r="C2535" s="3" t="s">
        <v>173</v>
      </c>
      <c r="D2535" s="3" t="s">
        <v>174</v>
      </c>
      <c r="E2535" s="4">
        <v>19</v>
      </c>
      <c r="F2535" s="4">
        <v>11</v>
      </c>
      <c r="G2535" s="3" t="s">
        <v>1019</v>
      </c>
      <c r="H2535" s="3" t="s">
        <v>867</v>
      </c>
      <c r="I2535" s="3" t="s">
        <v>37719</v>
      </c>
      <c r="J2535" s="3" t="s">
        <v>37721</v>
      </c>
    </row>
    <row r="2536" spans="1:10" s="6" customFormat="1" ht="15" customHeight="1" x14ac:dyDescent="0.3">
      <c r="A2536" s="3" t="s">
        <v>283</v>
      </c>
      <c r="B2536" s="3" t="s">
        <v>284</v>
      </c>
      <c r="C2536" s="3" t="s">
        <v>295</v>
      </c>
      <c r="D2536" s="3" t="s">
        <v>296</v>
      </c>
      <c r="E2536" s="4">
        <v>19</v>
      </c>
      <c r="F2536" s="4">
        <v>20</v>
      </c>
      <c r="G2536" s="3" t="s">
        <v>1019</v>
      </c>
      <c r="H2536" s="3" t="s">
        <v>1028</v>
      </c>
      <c r="I2536" s="3" t="s">
        <v>37719</v>
      </c>
      <c r="J2536" s="3" t="s">
        <v>5554</v>
      </c>
    </row>
    <row r="2537" spans="1:10" s="6" customFormat="1" ht="15" customHeight="1" x14ac:dyDescent="0.3">
      <c r="A2537" s="3" t="s">
        <v>283</v>
      </c>
      <c r="B2537" s="3" t="s">
        <v>284</v>
      </c>
      <c r="C2537" s="3" t="s">
        <v>189</v>
      </c>
      <c r="D2537" s="3" t="s">
        <v>190</v>
      </c>
      <c r="E2537" s="4">
        <v>19</v>
      </c>
      <c r="F2537" s="4">
        <v>12</v>
      </c>
      <c r="G2537" s="3" t="s">
        <v>1019</v>
      </c>
      <c r="H2537" s="3" t="s">
        <v>948</v>
      </c>
      <c r="I2537" s="3" t="s">
        <v>37719</v>
      </c>
      <c r="J2537" s="3" t="s">
        <v>37721</v>
      </c>
    </row>
    <row r="2538" spans="1:10" s="6" customFormat="1" ht="15" customHeight="1" x14ac:dyDescent="0.3">
      <c r="A2538" s="3" t="s">
        <v>283</v>
      </c>
      <c r="B2538" s="3" t="s">
        <v>284</v>
      </c>
      <c r="C2538" s="3" t="s">
        <v>219</v>
      </c>
      <c r="D2538" s="3" t="s">
        <v>220</v>
      </c>
      <c r="E2538" s="4">
        <v>19</v>
      </c>
      <c r="F2538" s="4">
        <v>14</v>
      </c>
      <c r="G2538" s="3" t="s">
        <v>1019</v>
      </c>
      <c r="H2538" s="3" t="s">
        <v>977</v>
      </c>
      <c r="I2538" s="3" t="s">
        <v>37719</v>
      </c>
      <c r="J2538" s="3" t="s">
        <v>37721</v>
      </c>
    </row>
    <row r="2539" spans="1:10" s="6" customFormat="1" ht="15" customHeight="1" x14ac:dyDescent="0.3">
      <c r="A2539" s="3" t="s">
        <v>283</v>
      </c>
      <c r="B2539" s="3" t="s">
        <v>284</v>
      </c>
      <c r="C2539" s="3" t="s">
        <v>71</v>
      </c>
      <c r="D2539" s="3" t="s">
        <v>72</v>
      </c>
      <c r="E2539" s="4">
        <v>19</v>
      </c>
      <c r="F2539" s="4">
        <v>4</v>
      </c>
      <c r="G2539" s="3" t="s">
        <v>1019</v>
      </c>
      <c r="H2539" s="3" t="s">
        <v>718</v>
      </c>
      <c r="I2539" s="3" t="s">
        <v>37719</v>
      </c>
      <c r="J2539" s="3" t="s">
        <v>5554</v>
      </c>
    </row>
    <row r="2540" spans="1:10" s="6" customFormat="1" ht="15" customHeight="1" x14ac:dyDescent="0.3">
      <c r="A2540" s="3" t="s">
        <v>283</v>
      </c>
      <c r="B2540" s="3" t="s">
        <v>284</v>
      </c>
      <c r="C2540" s="3" t="s">
        <v>86</v>
      </c>
      <c r="D2540" s="3" t="s">
        <v>87</v>
      </c>
      <c r="E2540" s="4">
        <v>19</v>
      </c>
      <c r="F2540" s="4">
        <v>5</v>
      </c>
      <c r="G2540" s="3" t="s">
        <v>1019</v>
      </c>
      <c r="H2540" s="3" t="s">
        <v>731</v>
      </c>
      <c r="I2540" s="3" t="s">
        <v>37719</v>
      </c>
      <c r="J2540" s="3" t="s">
        <v>5554</v>
      </c>
    </row>
    <row r="2541" spans="1:10" s="6" customFormat="1" ht="15" customHeight="1" x14ac:dyDescent="0.3">
      <c r="A2541" s="3" t="s">
        <v>283</v>
      </c>
      <c r="B2541" s="3" t="s">
        <v>284</v>
      </c>
      <c r="C2541" s="3" t="s">
        <v>97</v>
      </c>
      <c r="D2541" s="3" t="s">
        <v>98</v>
      </c>
      <c r="E2541" s="4">
        <v>19</v>
      </c>
      <c r="F2541" s="4">
        <v>6</v>
      </c>
      <c r="G2541" s="3" t="s">
        <v>1019</v>
      </c>
      <c r="H2541" s="3" t="s">
        <v>742</v>
      </c>
      <c r="I2541" s="3" t="s">
        <v>37719</v>
      </c>
      <c r="J2541" s="3" t="s">
        <v>5554</v>
      </c>
    </row>
    <row r="2542" spans="1:10" s="6" customFormat="1" ht="15" customHeight="1" x14ac:dyDescent="0.3">
      <c r="A2542" s="3" t="s">
        <v>283</v>
      </c>
      <c r="B2542" s="3" t="s">
        <v>284</v>
      </c>
      <c r="C2542" s="3" t="s">
        <v>112</v>
      </c>
      <c r="D2542" s="3" t="s">
        <v>113</v>
      </c>
      <c r="E2542" s="4">
        <v>19</v>
      </c>
      <c r="F2542" s="4">
        <v>7</v>
      </c>
      <c r="G2542" s="3" t="s">
        <v>1019</v>
      </c>
      <c r="H2542" s="3" t="s">
        <v>749</v>
      </c>
      <c r="I2542" s="3" t="s">
        <v>37719</v>
      </c>
      <c r="J2542" s="3" t="s">
        <v>5554</v>
      </c>
    </row>
    <row r="2543" spans="1:10" s="6" customFormat="1" ht="15" customHeight="1" x14ac:dyDescent="0.3">
      <c r="A2543" s="3" t="s">
        <v>283</v>
      </c>
      <c r="B2543" s="3" t="s">
        <v>284</v>
      </c>
      <c r="C2543" s="3" t="s">
        <v>128</v>
      </c>
      <c r="D2543" s="3" t="s">
        <v>129</v>
      </c>
      <c r="E2543" s="4">
        <v>19</v>
      </c>
      <c r="F2543" s="4">
        <v>8</v>
      </c>
      <c r="G2543" s="3" t="s">
        <v>1019</v>
      </c>
      <c r="H2543" s="3" t="s">
        <v>803</v>
      </c>
      <c r="I2543" s="3" t="s">
        <v>37719</v>
      </c>
      <c r="J2543" s="3" t="s">
        <v>5554</v>
      </c>
    </row>
    <row r="2544" spans="1:10" s="6" customFormat="1" ht="15" customHeight="1" x14ac:dyDescent="0.3">
      <c r="A2544" s="3" t="s">
        <v>283</v>
      </c>
      <c r="B2544" s="3" t="s">
        <v>284</v>
      </c>
      <c r="C2544" s="3" t="s">
        <v>142</v>
      </c>
      <c r="D2544" s="3" t="s">
        <v>143</v>
      </c>
      <c r="E2544" s="4">
        <v>19</v>
      </c>
      <c r="F2544" s="4">
        <v>9</v>
      </c>
      <c r="G2544" s="3" t="s">
        <v>1019</v>
      </c>
      <c r="H2544" s="3" t="s">
        <v>820</v>
      </c>
      <c r="I2544" s="3" t="s">
        <v>37719</v>
      </c>
      <c r="J2544" s="3" t="s">
        <v>5554</v>
      </c>
    </row>
    <row r="2545" spans="1:10" s="6" customFormat="1" ht="15" customHeight="1" x14ac:dyDescent="0.3">
      <c r="A2545" s="3" t="s">
        <v>283</v>
      </c>
      <c r="B2545" s="3" t="s">
        <v>284</v>
      </c>
      <c r="C2545" s="3" t="s">
        <v>57</v>
      </c>
      <c r="D2545" s="3" t="s">
        <v>58</v>
      </c>
      <c r="E2545" s="4">
        <v>19</v>
      </c>
      <c r="F2545" s="4">
        <v>3</v>
      </c>
      <c r="G2545" s="3" t="s">
        <v>1019</v>
      </c>
      <c r="H2545" s="3" t="s">
        <v>705</v>
      </c>
      <c r="I2545" s="3" t="s">
        <v>37719</v>
      </c>
      <c r="J2545" s="3" t="s">
        <v>5554</v>
      </c>
    </row>
    <row r="2546" spans="1:10" s="6" customFormat="1" ht="15" customHeight="1" x14ac:dyDescent="0.3">
      <c r="A2546" s="3" t="s">
        <v>283</v>
      </c>
      <c r="B2546" s="3" t="s">
        <v>284</v>
      </c>
      <c r="C2546" s="3" t="s">
        <v>158</v>
      </c>
      <c r="D2546" s="3" t="s">
        <v>159</v>
      </c>
      <c r="E2546" s="4">
        <v>19</v>
      </c>
      <c r="F2546" s="4">
        <v>10</v>
      </c>
      <c r="G2546" s="3" t="s">
        <v>1019</v>
      </c>
      <c r="H2546" s="3" t="s">
        <v>854</v>
      </c>
      <c r="I2546" s="3" t="s">
        <v>37719</v>
      </c>
      <c r="J2546" s="3" t="s">
        <v>5554</v>
      </c>
    </row>
    <row r="2547" spans="1:10" s="6" customFormat="1" ht="15" customHeight="1" x14ac:dyDescent="0.3">
      <c r="A2547" s="3" t="s">
        <v>283</v>
      </c>
      <c r="B2547" s="3" t="s">
        <v>284</v>
      </c>
      <c r="C2547" s="3" t="s">
        <v>189</v>
      </c>
      <c r="D2547" s="3" t="s">
        <v>190</v>
      </c>
      <c r="E2547" s="4">
        <v>19</v>
      </c>
      <c r="F2547" s="4">
        <v>12</v>
      </c>
      <c r="G2547" s="3" t="s">
        <v>1019</v>
      </c>
      <c r="H2547" s="3" t="s">
        <v>948</v>
      </c>
      <c r="I2547" s="3" t="s">
        <v>37719</v>
      </c>
      <c r="J2547" s="3" t="s">
        <v>5554</v>
      </c>
    </row>
    <row r="2548" spans="1:10" s="6" customFormat="1" ht="15" customHeight="1" x14ac:dyDescent="0.3">
      <c r="A2548" s="3" t="s">
        <v>283</v>
      </c>
      <c r="B2548" s="3" t="s">
        <v>284</v>
      </c>
      <c r="C2548" s="3" t="s">
        <v>204</v>
      </c>
      <c r="D2548" s="3" t="s">
        <v>205</v>
      </c>
      <c r="E2548" s="4">
        <v>19</v>
      </c>
      <c r="F2548" s="4">
        <v>13</v>
      </c>
      <c r="G2548" s="3" t="s">
        <v>1019</v>
      </c>
      <c r="H2548" s="3" t="s">
        <v>956</v>
      </c>
      <c r="I2548" s="3" t="s">
        <v>37719</v>
      </c>
      <c r="J2548" s="3" t="s">
        <v>5554</v>
      </c>
    </row>
    <row r="2549" spans="1:10" s="6" customFormat="1" ht="15" customHeight="1" x14ac:dyDescent="0.3">
      <c r="A2549" s="3" t="s">
        <v>283</v>
      </c>
      <c r="B2549" s="3" t="s">
        <v>284</v>
      </c>
      <c r="C2549" s="3" t="s">
        <v>219</v>
      </c>
      <c r="D2549" s="3" t="s">
        <v>220</v>
      </c>
      <c r="E2549" s="4">
        <v>19</v>
      </c>
      <c r="F2549" s="4">
        <v>14</v>
      </c>
      <c r="G2549" s="3" t="s">
        <v>1019</v>
      </c>
      <c r="H2549" s="3" t="s">
        <v>977</v>
      </c>
      <c r="I2549" s="3" t="s">
        <v>37719</v>
      </c>
      <c r="J2549" s="3" t="s">
        <v>5554</v>
      </c>
    </row>
    <row r="2550" spans="1:10" s="6" customFormat="1" ht="15" customHeight="1" x14ac:dyDescent="0.3">
      <c r="A2550" s="3" t="s">
        <v>283</v>
      </c>
      <c r="B2550" s="3" t="s">
        <v>284</v>
      </c>
      <c r="C2550" s="3" t="s">
        <v>232</v>
      </c>
      <c r="D2550" s="3" t="s">
        <v>233</v>
      </c>
      <c r="E2550" s="4">
        <v>19</v>
      </c>
      <c r="F2550" s="4">
        <v>15</v>
      </c>
      <c r="G2550" s="3" t="s">
        <v>1019</v>
      </c>
      <c r="H2550" s="3" t="s">
        <v>986</v>
      </c>
      <c r="I2550" s="3" t="s">
        <v>37719</v>
      </c>
      <c r="J2550" s="3" t="s">
        <v>5554</v>
      </c>
    </row>
    <row r="2551" spans="1:10" s="6" customFormat="1" ht="15" customHeight="1" x14ac:dyDescent="0.3">
      <c r="A2551" s="3" t="s">
        <v>283</v>
      </c>
      <c r="B2551" s="3" t="s">
        <v>284</v>
      </c>
      <c r="C2551" s="3" t="s">
        <v>246</v>
      </c>
      <c r="D2551" s="3" t="s">
        <v>247</v>
      </c>
      <c r="E2551" s="4">
        <v>19</v>
      </c>
      <c r="F2551" s="4">
        <v>16</v>
      </c>
      <c r="G2551" s="3" t="s">
        <v>1019</v>
      </c>
      <c r="H2551" s="3" t="s">
        <v>989</v>
      </c>
      <c r="I2551" s="3" t="s">
        <v>37719</v>
      </c>
      <c r="J2551" s="3" t="s">
        <v>5554</v>
      </c>
    </row>
    <row r="2552" spans="1:10" s="6" customFormat="1" ht="15" customHeight="1" x14ac:dyDescent="0.3">
      <c r="A2552" s="3" t="s">
        <v>283</v>
      </c>
      <c r="B2552" s="3" t="s">
        <v>284</v>
      </c>
      <c r="C2552" s="3" t="s">
        <v>260</v>
      </c>
      <c r="D2552" s="3" t="s">
        <v>261</v>
      </c>
      <c r="E2552" s="4">
        <v>19</v>
      </c>
      <c r="F2552" s="4">
        <v>17</v>
      </c>
      <c r="G2552" s="3" t="s">
        <v>1019</v>
      </c>
      <c r="H2552" s="3" t="s">
        <v>1005</v>
      </c>
      <c r="I2552" s="3" t="s">
        <v>37719</v>
      </c>
      <c r="J2552" s="3" t="s">
        <v>5554</v>
      </c>
    </row>
    <row r="2553" spans="1:10" s="6" customFormat="1" ht="15" customHeight="1" x14ac:dyDescent="0.3">
      <c r="A2553" s="3" t="s">
        <v>283</v>
      </c>
      <c r="B2553" s="3" t="s">
        <v>284</v>
      </c>
      <c r="C2553" s="3" t="s">
        <v>173</v>
      </c>
      <c r="D2553" s="3" t="s">
        <v>174</v>
      </c>
      <c r="E2553" s="4">
        <v>19</v>
      </c>
      <c r="F2553" s="4">
        <v>11</v>
      </c>
      <c r="G2553" s="3" t="s">
        <v>1019</v>
      </c>
      <c r="H2553" s="3" t="s">
        <v>867</v>
      </c>
      <c r="I2553" s="3" t="s">
        <v>37719</v>
      </c>
      <c r="J2553" s="3" t="s">
        <v>5554</v>
      </c>
    </row>
    <row r="2554" spans="1:10" s="6" customFormat="1" ht="15" customHeight="1" x14ac:dyDescent="0.3">
      <c r="A2554" s="3" t="s">
        <v>283</v>
      </c>
      <c r="B2554" s="3" t="s">
        <v>284</v>
      </c>
      <c r="C2554" s="3" t="s">
        <v>42</v>
      </c>
      <c r="D2554" s="3" t="s">
        <v>43</v>
      </c>
      <c r="E2554" s="4">
        <v>19</v>
      </c>
      <c r="F2554" s="4">
        <v>2</v>
      </c>
      <c r="G2554" s="3" t="s">
        <v>1019</v>
      </c>
      <c r="H2554" s="3" t="s">
        <v>686</v>
      </c>
      <c r="I2554" s="3" t="s">
        <v>37719</v>
      </c>
      <c r="J2554" s="3" t="s">
        <v>5554</v>
      </c>
    </row>
    <row r="2555" spans="1:10" s="6" customFormat="1" ht="15" customHeight="1" x14ac:dyDescent="0.3">
      <c r="A2555" s="3" t="s">
        <v>283</v>
      </c>
      <c r="B2555" s="3" t="s">
        <v>284</v>
      </c>
      <c r="C2555" s="3" t="s">
        <v>25</v>
      </c>
      <c r="D2555" s="3" t="s">
        <v>26</v>
      </c>
      <c r="E2555" s="4">
        <v>19</v>
      </c>
      <c r="F2555" s="4">
        <v>1</v>
      </c>
      <c r="G2555" s="3" t="s">
        <v>1019</v>
      </c>
      <c r="H2555" s="3" t="s">
        <v>623</v>
      </c>
      <c r="I2555" s="3" t="s">
        <v>37719</v>
      </c>
      <c r="J2555" s="3" t="s">
        <v>5554</v>
      </c>
    </row>
    <row r="2556" spans="1:10" s="6" customFormat="1" ht="15" customHeight="1" x14ac:dyDescent="0.3">
      <c r="A2556" s="3" t="s">
        <v>283</v>
      </c>
      <c r="B2556" s="3" t="s">
        <v>284</v>
      </c>
      <c r="C2556" s="3" t="s">
        <v>581</v>
      </c>
      <c r="D2556" s="3" t="s">
        <v>582</v>
      </c>
      <c r="E2556" s="4">
        <v>19</v>
      </c>
      <c r="F2556" s="4">
        <v>43</v>
      </c>
      <c r="G2556" s="3" t="s">
        <v>1019</v>
      </c>
      <c r="H2556" s="3" t="s">
        <v>1321</v>
      </c>
      <c r="I2556" s="3" t="s">
        <v>37719</v>
      </c>
      <c r="J2556" s="3" t="s">
        <v>37721</v>
      </c>
    </row>
    <row r="2557" spans="1:10" s="6" customFormat="1" ht="15" customHeight="1" x14ac:dyDescent="0.3">
      <c r="A2557" s="3" t="s">
        <v>283</v>
      </c>
      <c r="B2557" s="3" t="s">
        <v>284</v>
      </c>
      <c r="C2557" s="3" t="s">
        <v>232</v>
      </c>
      <c r="D2557" s="3" t="s">
        <v>233</v>
      </c>
      <c r="E2557" s="4">
        <v>19</v>
      </c>
      <c r="F2557" s="4">
        <v>15</v>
      </c>
      <c r="G2557" s="3" t="s">
        <v>1019</v>
      </c>
      <c r="H2557" s="3" t="s">
        <v>986</v>
      </c>
      <c r="I2557" s="3" t="s">
        <v>37719</v>
      </c>
      <c r="J2557" s="3" t="s">
        <v>37721</v>
      </c>
    </row>
    <row r="2558" spans="1:10" s="6" customFormat="1" ht="15" customHeight="1" x14ac:dyDescent="0.3">
      <c r="A2558" s="3" t="s">
        <v>283</v>
      </c>
      <c r="B2558" s="3" t="s">
        <v>284</v>
      </c>
      <c r="C2558" s="3" t="s">
        <v>246</v>
      </c>
      <c r="D2558" s="3" t="s">
        <v>247</v>
      </c>
      <c r="E2558" s="4">
        <v>19</v>
      </c>
      <c r="F2558" s="4">
        <v>16</v>
      </c>
      <c r="G2558" s="3" t="s">
        <v>1019</v>
      </c>
      <c r="H2558" s="3" t="s">
        <v>989</v>
      </c>
      <c r="I2558" s="3" t="s">
        <v>37719</v>
      </c>
      <c r="J2558" s="3" t="s">
        <v>37721</v>
      </c>
    </row>
    <row r="2559" spans="1:10" s="6" customFormat="1" ht="15" customHeight="1" x14ac:dyDescent="0.3">
      <c r="A2559" s="3" t="s">
        <v>283</v>
      </c>
      <c r="B2559" s="3" t="s">
        <v>284</v>
      </c>
      <c r="C2559" s="3" t="s">
        <v>260</v>
      </c>
      <c r="D2559" s="3" t="s">
        <v>261</v>
      </c>
      <c r="E2559" s="4">
        <v>19</v>
      </c>
      <c r="F2559" s="4">
        <v>17</v>
      </c>
      <c r="G2559" s="3" t="s">
        <v>1019</v>
      </c>
      <c r="H2559" s="3" t="s">
        <v>1005</v>
      </c>
      <c r="I2559" s="3" t="s">
        <v>37719</v>
      </c>
      <c r="J2559" s="3" t="s">
        <v>37721</v>
      </c>
    </row>
    <row r="2560" spans="1:10" s="6" customFormat="1" ht="15" customHeight="1" x14ac:dyDescent="0.3">
      <c r="A2560" s="3" t="s">
        <v>283</v>
      </c>
      <c r="B2560" s="3" t="s">
        <v>284</v>
      </c>
      <c r="C2560" s="3" t="s">
        <v>272</v>
      </c>
      <c r="D2560" s="3" t="s">
        <v>273</v>
      </c>
      <c r="E2560" s="4">
        <v>19</v>
      </c>
      <c r="F2560" s="4">
        <v>18</v>
      </c>
      <c r="G2560" s="3" t="s">
        <v>1019</v>
      </c>
      <c r="H2560" s="3" t="s">
        <v>1009</v>
      </c>
      <c r="I2560" s="3" t="s">
        <v>37719</v>
      </c>
      <c r="J2560" s="3" t="s">
        <v>37721</v>
      </c>
    </row>
    <row r="2561" spans="1:10" s="6" customFormat="1" ht="15" customHeight="1" x14ac:dyDescent="0.3">
      <c r="A2561" s="3" t="s">
        <v>283</v>
      </c>
      <c r="B2561" s="3" t="s">
        <v>284</v>
      </c>
      <c r="C2561" s="3" t="s">
        <v>295</v>
      </c>
      <c r="D2561" s="3" t="s">
        <v>296</v>
      </c>
      <c r="E2561" s="4">
        <v>19</v>
      </c>
      <c r="F2561" s="4">
        <v>20</v>
      </c>
      <c r="G2561" s="3" t="s">
        <v>1019</v>
      </c>
      <c r="H2561" s="3" t="s">
        <v>1028</v>
      </c>
      <c r="I2561" s="3" t="s">
        <v>37719</v>
      </c>
      <c r="J2561" s="3" t="s">
        <v>37721</v>
      </c>
    </row>
    <row r="2562" spans="1:10" s="6" customFormat="1" ht="15" customHeight="1" x14ac:dyDescent="0.3">
      <c r="A2562" s="3" t="s">
        <v>283</v>
      </c>
      <c r="B2562" s="3" t="s">
        <v>284</v>
      </c>
      <c r="C2562" s="3" t="s">
        <v>307</v>
      </c>
      <c r="D2562" s="3" t="s">
        <v>308</v>
      </c>
      <c r="E2562" s="4">
        <v>19</v>
      </c>
      <c r="F2562" s="4">
        <v>21</v>
      </c>
      <c r="G2562" s="3" t="s">
        <v>1019</v>
      </c>
      <c r="H2562" s="3" t="s">
        <v>1051</v>
      </c>
      <c r="I2562" s="3" t="s">
        <v>37719</v>
      </c>
      <c r="J2562" s="3" t="s">
        <v>37721</v>
      </c>
    </row>
    <row r="2563" spans="1:10" s="6" customFormat="1" ht="15" customHeight="1" x14ac:dyDescent="0.3">
      <c r="A2563" s="3" t="s">
        <v>283</v>
      </c>
      <c r="B2563" s="3" t="s">
        <v>284</v>
      </c>
      <c r="C2563" s="3" t="s">
        <v>322</v>
      </c>
      <c r="D2563" s="3" t="s">
        <v>323</v>
      </c>
      <c r="E2563" s="4">
        <v>19</v>
      </c>
      <c r="F2563" s="4">
        <v>22</v>
      </c>
      <c r="G2563" s="3" t="s">
        <v>1019</v>
      </c>
      <c r="H2563" s="3" t="s">
        <v>1065</v>
      </c>
      <c r="I2563" s="3" t="s">
        <v>37719</v>
      </c>
      <c r="J2563" s="3" t="s">
        <v>37721</v>
      </c>
    </row>
    <row r="2564" spans="1:10" s="6" customFormat="1" ht="15" customHeight="1" x14ac:dyDescent="0.3">
      <c r="A2564" s="3" t="s">
        <v>283</v>
      </c>
      <c r="B2564" s="3" t="s">
        <v>284</v>
      </c>
      <c r="C2564" s="3" t="s">
        <v>352</v>
      </c>
      <c r="D2564" s="3" t="s">
        <v>353</v>
      </c>
      <c r="E2564" s="4">
        <v>19</v>
      </c>
      <c r="F2564" s="4">
        <v>24</v>
      </c>
      <c r="G2564" s="3" t="s">
        <v>1019</v>
      </c>
      <c r="H2564" s="3" t="s">
        <v>1092</v>
      </c>
      <c r="I2564" s="3" t="s">
        <v>37719</v>
      </c>
      <c r="J2564" s="3" t="s">
        <v>37721</v>
      </c>
    </row>
    <row r="2565" spans="1:10" s="6" customFormat="1" ht="15" customHeight="1" x14ac:dyDescent="0.3">
      <c r="A2565" s="3" t="s">
        <v>283</v>
      </c>
      <c r="B2565" s="3" t="s">
        <v>284</v>
      </c>
      <c r="C2565" s="3" t="s">
        <v>366</v>
      </c>
      <c r="D2565" s="3" t="s">
        <v>367</v>
      </c>
      <c r="E2565" s="4">
        <v>19</v>
      </c>
      <c r="F2565" s="4">
        <v>25</v>
      </c>
      <c r="G2565" s="3" t="s">
        <v>1019</v>
      </c>
      <c r="H2565" s="3" t="s">
        <v>1110</v>
      </c>
      <c r="I2565" s="3" t="s">
        <v>37719</v>
      </c>
      <c r="J2565" s="3" t="s">
        <v>37721</v>
      </c>
    </row>
    <row r="2566" spans="1:10" s="6" customFormat="1" ht="15" customHeight="1" x14ac:dyDescent="0.3">
      <c r="A2566" s="3" t="s">
        <v>283</v>
      </c>
      <c r="B2566" s="3" t="s">
        <v>284</v>
      </c>
      <c r="C2566" s="3" t="s">
        <v>376</v>
      </c>
      <c r="D2566" s="3" t="s">
        <v>377</v>
      </c>
      <c r="E2566" s="4">
        <v>19</v>
      </c>
      <c r="F2566" s="4">
        <v>26</v>
      </c>
      <c r="G2566" s="3" t="s">
        <v>1019</v>
      </c>
      <c r="H2566" s="3" t="s">
        <v>1119</v>
      </c>
      <c r="I2566" s="3" t="s">
        <v>37719</v>
      </c>
      <c r="J2566" s="3" t="s">
        <v>37721</v>
      </c>
    </row>
    <row r="2567" spans="1:10" s="6" customFormat="1" ht="15" customHeight="1" x14ac:dyDescent="0.3">
      <c r="A2567" s="3" t="s">
        <v>283</v>
      </c>
      <c r="B2567" s="3" t="s">
        <v>284</v>
      </c>
      <c r="C2567" s="3" t="s">
        <v>415</v>
      </c>
      <c r="D2567" s="3" t="s">
        <v>416</v>
      </c>
      <c r="E2567" s="4">
        <v>19</v>
      </c>
      <c r="F2567" s="4">
        <v>29</v>
      </c>
      <c r="G2567" s="3" t="s">
        <v>1019</v>
      </c>
      <c r="H2567" s="3" t="s">
        <v>1177</v>
      </c>
      <c r="I2567" s="3" t="s">
        <v>37719</v>
      </c>
      <c r="J2567" s="3" t="s">
        <v>37721</v>
      </c>
    </row>
    <row r="2568" spans="1:10" s="6" customFormat="1" ht="15" customHeight="1" x14ac:dyDescent="0.3">
      <c r="A2568" s="3" t="s">
        <v>283</v>
      </c>
      <c r="B2568" s="3" t="s">
        <v>284</v>
      </c>
      <c r="C2568" s="3" t="s">
        <v>430</v>
      </c>
      <c r="D2568" s="3" t="s">
        <v>431</v>
      </c>
      <c r="E2568" s="4">
        <v>19</v>
      </c>
      <c r="F2568" s="4">
        <v>30</v>
      </c>
      <c r="G2568" s="3" t="s">
        <v>1019</v>
      </c>
      <c r="H2568" s="3" t="s">
        <v>1191</v>
      </c>
      <c r="I2568" s="3" t="s">
        <v>37719</v>
      </c>
      <c r="J2568" s="3" t="s">
        <v>37721</v>
      </c>
    </row>
    <row r="2569" spans="1:10" s="6" customFormat="1" ht="15" customHeight="1" x14ac:dyDescent="0.3">
      <c r="A2569" s="3" t="s">
        <v>283</v>
      </c>
      <c r="B2569" s="3" t="s">
        <v>284</v>
      </c>
      <c r="C2569" s="3" t="s">
        <v>459</v>
      </c>
      <c r="D2569" s="3" t="s">
        <v>460</v>
      </c>
      <c r="E2569" s="4">
        <v>19</v>
      </c>
      <c r="F2569" s="4">
        <v>33</v>
      </c>
      <c r="G2569" s="3" t="s">
        <v>1019</v>
      </c>
      <c r="H2569" s="3" t="s">
        <v>1221</v>
      </c>
      <c r="I2569" s="3" t="s">
        <v>37719</v>
      </c>
      <c r="J2569" s="3" t="s">
        <v>37721</v>
      </c>
    </row>
    <row r="2570" spans="1:10" s="6" customFormat="1" ht="15" customHeight="1" x14ac:dyDescent="0.3">
      <c r="A2570" s="3" t="s">
        <v>283</v>
      </c>
      <c r="B2570" s="3" t="s">
        <v>284</v>
      </c>
      <c r="C2570" s="3" t="s">
        <v>493</v>
      </c>
      <c r="D2570" s="3" t="s">
        <v>494</v>
      </c>
      <c r="E2570" s="4">
        <v>19</v>
      </c>
      <c r="F2570" s="4">
        <v>36</v>
      </c>
      <c r="G2570" s="3" t="s">
        <v>1019</v>
      </c>
      <c r="H2570" s="3" t="s">
        <v>1241</v>
      </c>
      <c r="I2570" s="3" t="s">
        <v>37719</v>
      </c>
      <c r="J2570" s="3" t="s">
        <v>37721</v>
      </c>
    </row>
    <row r="2571" spans="1:10" s="6" customFormat="1" ht="15" customHeight="1" x14ac:dyDescent="0.3">
      <c r="A2571" s="3" t="s">
        <v>283</v>
      </c>
      <c r="B2571" s="3" t="s">
        <v>284</v>
      </c>
      <c r="C2571" s="3" t="s">
        <v>545</v>
      </c>
      <c r="D2571" s="3" t="s">
        <v>546</v>
      </c>
      <c r="E2571" s="4">
        <v>19</v>
      </c>
      <c r="F2571" s="4">
        <v>40</v>
      </c>
      <c r="G2571" s="3" t="s">
        <v>1019</v>
      </c>
      <c r="H2571" s="3" t="s">
        <v>1276</v>
      </c>
      <c r="I2571" s="3" t="s">
        <v>37719</v>
      </c>
      <c r="J2571" s="3" t="s">
        <v>37721</v>
      </c>
    </row>
    <row r="2572" spans="1:10" s="6" customFormat="1" ht="15" customHeight="1" x14ac:dyDescent="0.3">
      <c r="A2572" s="3" t="s">
        <v>283</v>
      </c>
      <c r="B2572" s="3" t="s">
        <v>284</v>
      </c>
      <c r="C2572" s="3" t="s">
        <v>204</v>
      </c>
      <c r="D2572" s="3" t="s">
        <v>205</v>
      </c>
      <c r="E2572" s="4">
        <v>19</v>
      </c>
      <c r="F2572" s="4">
        <v>13</v>
      </c>
      <c r="G2572" s="3" t="s">
        <v>1019</v>
      </c>
      <c r="H2572" s="3" t="s">
        <v>956</v>
      </c>
      <c r="I2572" s="3" t="s">
        <v>37719</v>
      </c>
      <c r="J2572" s="3" t="s">
        <v>37721</v>
      </c>
    </row>
    <row r="2573" spans="1:10" s="6" customFormat="1" ht="15" customHeight="1" x14ac:dyDescent="0.3">
      <c r="A2573" s="3" t="s">
        <v>295</v>
      </c>
      <c r="B2573" s="3" t="s">
        <v>296</v>
      </c>
      <c r="C2573" s="3" t="s">
        <v>142</v>
      </c>
      <c r="D2573" s="3" t="s">
        <v>143</v>
      </c>
      <c r="E2573" s="4">
        <v>20</v>
      </c>
      <c r="F2573" s="4">
        <v>9</v>
      </c>
      <c r="G2573" s="3" t="s">
        <v>1028</v>
      </c>
      <c r="H2573" s="3" t="s">
        <v>820</v>
      </c>
      <c r="I2573" s="3" t="s">
        <v>37719</v>
      </c>
      <c r="J2573" s="3" t="s">
        <v>5762</v>
      </c>
    </row>
    <row r="2574" spans="1:10" s="6" customFormat="1" ht="15" customHeight="1" x14ac:dyDescent="0.3">
      <c r="A2574" s="3" t="s">
        <v>295</v>
      </c>
      <c r="B2574" s="3" t="s">
        <v>296</v>
      </c>
      <c r="C2574" s="3" t="s">
        <v>158</v>
      </c>
      <c r="D2574" s="3" t="s">
        <v>159</v>
      </c>
      <c r="E2574" s="4">
        <v>20</v>
      </c>
      <c r="F2574" s="4">
        <v>10</v>
      </c>
      <c r="G2574" s="3" t="s">
        <v>1028</v>
      </c>
      <c r="H2574" s="3" t="s">
        <v>854</v>
      </c>
      <c r="I2574" s="3" t="s">
        <v>37719</v>
      </c>
      <c r="J2574" s="3" t="s">
        <v>5762</v>
      </c>
    </row>
    <row r="2575" spans="1:10" s="6" customFormat="1" ht="15" customHeight="1" x14ac:dyDescent="0.3">
      <c r="A2575" s="3" t="s">
        <v>295</v>
      </c>
      <c r="B2575" s="3" t="s">
        <v>296</v>
      </c>
      <c r="C2575" s="3" t="s">
        <v>219</v>
      </c>
      <c r="D2575" s="3" t="s">
        <v>220</v>
      </c>
      <c r="E2575" s="4">
        <v>20</v>
      </c>
      <c r="F2575" s="4">
        <v>14</v>
      </c>
      <c r="G2575" s="3" t="s">
        <v>1028</v>
      </c>
      <c r="H2575" s="3" t="s">
        <v>977</v>
      </c>
      <c r="I2575" s="3" t="s">
        <v>37719</v>
      </c>
      <c r="J2575" s="3" t="s">
        <v>5762</v>
      </c>
    </row>
    <row r="2576" spans="1:10" s="6" customFormat="1" ht="15" customHeight="1" x14ac:dyDescent="0.3">
      <c r="A2576" s="3" t="s">
        <v>295</v>
      </c>
      <c r="B2576" s="3" t="s">
        <v>296</v>
      </c>
      <c r="C2576" s="3" t="s">
        <v>337</v>
      </c>
      <c r="D2576" s="3" t="s">
        <v>338</v>
      </c>
      <c r="E2576" s="4">
        <v>20</v>
      </c>
      <c r="F2576" s="4">
        <v>23</v>
      </c>
      <c r="G2576" s="3" t="s">
        <v>1028</v>
      </c>
      <c r="H2576" s="3" t="s">
        <v>1068</v>
      </c>
      <c r="I2576" s="3" t="s">
        <v>37719</v>
      </c>
      <c r="J2576" s="3" t="s">
        <v>5528</v>
      </c>
    </row>
    <row r="2577" spans="1:10" s="6" customFormat="1" ht="15" customHeight="1" x14ac:dyDescent="0.3">
      <c r="A2577" s="3" t="s">
        <v>295</v>
      </c>
      <c r="B2577" s="3" t="s">
        <v>296</v>
      </c>
      <c r="C2577" s="3" t="s">
        <v>448</v>
      </c>
      <c r="D2577" s="3" t="s">
        <v>449</v>
      </c>
      <c r="E2577" s="4">
        <v>20</v>
      </c>
      <c r="F2577" s="4">
        <v>32</v>
      </c>
      <c r="G2577" s="3" t="s">
        <v>1028</v>
      </c>
      <c r="H2577" s="3" t="s">
        <v>1201</v>
      </c>
      <c r="I2577" s="3" t="s">
        <v>37719</v>
      </c>
      <c r="J2577" s="3" t="s">
        <v>5528</v>
      </c>
    </row>
    <row r="2578" spans="1:10" s="6" customFormat="1" ht="15" customHeight="1" x14ac:dyDescent="0.3">
      <c r="A2578" s="3" t="s">
        <v>295</v>
      </c>
      <c r="B2578" s="3" t="s">
        <v>296</v>
      </c>
      <c r="C2578" s="3" t="s">
        <v>25</v>
      </c>
      <c r="D2578" s="3" t="s">
        <v>26</v>
      </c>
      <c r="E2578" s="4">
        <v>20</v>
      </c>
      <c r="F2578" s="4">
        <v>1</v>
      </c>
      <c r="G2578" s="3" t="s">
        <v>1028</v>
      </c>
      <c r="H2578" s="3" t="s">
        <v>623</v>
      </c>
      <c r="I2578" s="3" t="s">
        <v>37719</v>
      </c>
      <c r="J2578" s="3" t="s">
        <v>37721</v>
      </c>
    </row>
    <row r="2579" spans="1:10" s="6" customFormat="1" ht="15" customHeight="1" x14ac:dyDescent="0.3">
      <c r="A2579" s="3" t="s">
        <v>295</v>
      </c>
      <c r="B2579" s="3" t="s">
        <v>296</v>
      </c>
      <c r="C2579" s="3" t="s">
        <v>57</v>
      </c>
      <c r="D2579" s="3" t="s">
        <v>58</v>
      </c>
      <c r="E2579" s="4">
        <v>20</v>
      </c>
      <c r="F2579" s="4">
        <v>3</v>
      </c>
      <c r="G2579" s="3" t="s">
        <v>1028</v>
      </c>
      <c r="H2579" s="3" t="s">
        <v>705</v>
      </c>
      <c r="I2579" s="3" t="s">
        <v>37719</v>
      </c>
      <c r="J2579" s="3" t="s">
        <v>37721</v>
      </c>
    </row>
    <row r="2580" spans="1:10" s="6" customFormat="1" ht="15" customHeight="1" x14ac:dyDescent="0.3">
      <c r="A2580" s="3" t="s">
        <v>295</v>
      </c>
      <c r="B2580" s="3" t="s">
        <v>296</v>
      </c>
      <c r="C2580" s="3" t="s">
        <v>71</v>
      </c>
      <c r="D2580" s="3" t="s">
        <v>72</v>
      </c>
      <c r="E2580" s="4">
        <v>20</v>
      </c>
      <c r="F2580" s="4">
        <v>4</v>
      </c>
      <c r="G2580" s="3" t="s">
        <v>1028</v>
      </c>
      <c r="H2580" s="3" t="s">
        <v>718</v>
      </c>
      <c r="I2580" s="3" t="s">
        <v>37719</v>
      </c>
      <c r="J2580" s="3" t="s">
        <v>37721</v>
      </c>
    </row>
    <row r="2581" spans="1:10" s="6" customFormat="1" ht="15" customHeight="1" x14ac:dyDescent="0.3">
      <c r="A2581" s="3" t="s">
        <v>295</v>
      </c>
      <c r="B2581" s="3" t="s">
        <v>296</v>
      </c>
      <c r="C2581" s="3" t="s">
        <v>86</v>
      </c>
      <c r="D2581" s="3" t="s">
        <v>87</v>
      </c>
      <c r="E2581" s="4">
        <v>20</v>
      </c>
      <c r="F2581" s="4">
        <v>5</v>
      </c>
      <c r="G2581" s="3" t="s">
        <v>1028</v>
      </c>
      <c r="H2581" s="3" t="s">
        <v>731</v>
      </c>
      <c r="I2581" s="3" t="s">
        <v>37719</v>
      </c>
      <c r="J2581" s="3" t="s">
        <v>37721</v>
      </c>
    </row>
    <row r="2582" spans="1:10" s="6" customFormat="1" ht="15" customHeight="1" x14ac:dyDescent="0.3">
      <c r="A2582" s="3" t="s">
        <v>295</v>
      </c>
      <c r="B2582" s="3" t="s">
        <v>296</v>
      </c>
      <c r="C2582" s="3" t="s">
        <v>322</v>
      </c>
      <c r="D2582" s="3" t="s">
        <v>323</v>
      </c>
      <c r="E2582" s="4">
        <v>20</v>
      </c>
      <c r="F2582" s="4">
        <v>22</v>
      </c>
      <c r="G2582" s="3" t="s">
        <v>1028</v>
      </c>
      <c r="H2582" s="3" t="s">
        <v>1065</v>
      </c>
      <c r="I2582" s="3" t="s">
        <v>37719</v>
      </c>
      <c r="J2582" s="3" t="s">
        <v>5528</v>
      </c>
    </row>
    <row r="2583" spans="1:10" s="6" customFormat="1" ht="15" customHeight="1" x14ac:dyDescent="0.3">
      <c r="A2583" s="3" t="s">
        <v>295</v>
      </c>
      <c r="B2583" s="3" t="s">
        <v>296</v>
      </c>
      <c r="C2583" s="3" t="s">
        <v>112</v>
      </c>
      <c r="D2583" s="3" t="s">
        <v>113</v>
      </c>
      <c r="E2583" s="4">
        <v>20</v>
      </c>
      <c r="F2583" s="4">
        <v>7</v>
      </c>
      <c r="G2583" s="3" t="s">
        <v>1028</v>
      </c>
      <c r="H2583" s="3" t="s">
        <v>749</v>
      </c>
      <c r="I2583" s="3" t="s">
        <v>37719</v>
      </c>
      <c r="J2583" s="3" t="s">
        <v>37721</v>
      </c>
    </row>
    <row r="2584" spans="1:10" s="6" customFormat="1" ht="15" customHeight="1" x14ac:dyDescent="0.3">
      <c r="A2584" s="3" t="s">
        <v>295</v>
      </c>
      <c r="B2584" s="3" t="s">
        <v>296</v>
      </c>
      <c r="C2584" s="3" t="s">
        <v>158</v>
      </c>
      <c r="D2584" s="3" t="s">
        <v>159</v>
      </c>
      <c r="E2584" s="4">
        <v>20</v>
      </c>
      <c r="F2584" s="4">
        <v>10</v>
      </c>
      <c r="G2584" s="3" t="s">
        <v>1028</v>
      </c>
      <c r="H2584" s="3" t="s">
        <v>854</v>
      </c>
      <c r="I2584" s="3" t="s">
        <v>37719</v>
      </c>
      <c r="J2584" s="3" t="s">
        <v>37721</v>
      </c>
    </row>
    <row r="2585" spans="1:10" s="6" customFormat="1" ht="15" customHeight="1" x14ac:dyDescent="0.3">
      <c r="A2585" s="3" t="s">
        <v>295</v>
      </c>
      <c r="B2585" s="3" t="s">
        <v>296</v>
      </c>
      <c r="C2585" s="3" t="s">
        <v>173</v>
      </c>
      <c r="D2585" s="3" t="s">
        <v>174</v>
      </c>
      <c r="E2585" s="4">
        <v>20</v>
      </c>
      <c r="F2585" s="4">
        <v>11</v>
      </c>
      <c r="G2585" s="3" t="s">
        <v>1028</v>
      </c>
      <c r="H2585" s="3" t="s">
        <v>867</v>
      </c>
      <c r="I2585" s="3" t="s">
        <v>37719</v>
      </c>
      <c r="J2585" s="3" t="s">
        <v>37721</v>
      </c>
    </row>
    <row r="2586" spans="1:10" s="6" customFormat="1" ht="15" customHeight="1" x14ac:dyDescent="0.3">
      <c r="A2586" s="3" t="s">
        <v>295</v>
      </c>
      <c r="B2586" s="3" t="s">
        <v>296</v>
      </c>
      <c r="C2586" s="3" t="s">
        <v>189</v>
      </c>
      <c r="D2586" s="3" t="s">
        <v>190</v>
      </c>
      <c r="E2586" s="4">
        <v>20</v>
      </c>
      <c r="F2586" s="4">
        <v>12</v>
      </c>
      <c r="G2586" s="3" t="s">
        <v>1028</v>
      </c>
      <c r="H2586" s="3" t="s">
        <v>948</v>
      </c>
      <c r="I2586" s="3" t="s">
        <v>37719</v>
      </c>
      <c r="J2586" s="3" t="s">
        <v>37721</v>
      </c>
    </row>
    <row r="2587" spans="1:10" s="6" customFormat="1" ht="15" customHeight="1" x14ac:dyDescent="0.3">
      <c r="A2587" s="3" t="s">
        <v>295</v>
      </c>
      <c r="B2587" s="3" t="s">
        <v>296</v>
      </c>
      <c r="C2587" s="3" t="s">
        <v>204</v>
      </c>
      <c r="D2587" s="3" t="s">
        <v>205</v>
      </c>
      <c r="E2587" s="4">
        <v>20</v>
      </c>
      <c r="F2587" s="4">
        <v>13</v>
      </c>
      <c r="G2587" s="3" t="s">
        <v>1028</v>
      </c>
      <c r="H2587" s="3" t="s">
        <v>956</v>
      </c>
      <c r="I2587" s="3" t="s">
        <v>37719</v>
      </c>
      <c r="J2587" s="3" t="s">
        <v>37721</v>
      </c>
    </row>
    <row r="2588" spans="1:10" s="6" customFormat="1" ht="15" customHeight="1" x14ac:dyDescent="0.3">
      <c r="A2588" s="3" t="s">
        <v>295</v>
      </c>
      <c r="B2588" s="3" t="s">
        <v>296</v>
      </c>
      <c r="C2588" s="3" t="s">
        <v>219</v>
      </c>
      <c r="D2588" s="3" t="s">
        <v>220</v>
      </c>
      <c r="E2588" s="4">
        <v>20</v>
      </c>
      <c r="F2588" s="4">
        <v>14</v>
      </c>
      <c r="G2588" s="3" t="s">
        <v>1028</v>
      </c>
      <c r="H2588" s="3" t="s">
        <v>977</v>
      </c>
      <c r="I2588" s="3" t="s">
        <v>37719</v>
      </c>
      <c r="J2588" s="3" t="s">
        <v>37721</v>
      </c>
    </row>
    <row r="2589" spans="1:10" s="6" customFormat="1" ht="15" customHeight="1" x14ac:dyDescent="0.3">
      <c r="A2589" s="3" t="s">
        <v>295</v>
      </c>
      <c r="B2589" s="3" t="s">
        <v>296</v>
      </c>
      <c r="C2589" s="3" t="s">
        <v>232</v>
      </c>
      <c r="D2589" s="3" t="s">
        <v>233</v>
      </c>
      <c r="E2589" s="4">
        <v>20</v>
      </c>
      <c r="F2589" s="4">
        <v>15</v>
      </c>
      <c r="G2589" s="3" t="s">
        <v>1028</v>
      </c>
      <c r="H2589" s="3" t="s">
        <v>986</v>
      </c>
      <c r="I2589" s="3" t="s">
        <v>37719</v>
      </c>
      <c r="J2589" s="3" t="s">
        <v>37721</v>
      </c>
    </row>
    <row r="2590" spans="1:10" s="6" customFormat="1" ht="15" customHeight="1" x14ac:dyDescent="0.3">
      <c r="A2590" s="3" t="s">
        <v>295</v>
      </c>
      <c r="B2590" s="3" t="s">
        <v>296</v>
      </c>
      <c r="C2590" s="3" t="s">
        <v>142</v>
      </c>
      <c r="D2590" s="3" t="s">
        <v>143</v>
      </c>
      <c r="E2590" s="4">
        <v>20</v>
      </c>
      <c r="F2590" s="4">
        <v>9</v>
      </c>
      <c r="G2590" s="3" t="s">
        <v>1028</v>
      </c>
      <c r="H2590" s="3" t="s">
        <v>820</v>
      </c>
      <c r="I2590" s="3" t="s">
        <v>37719</v>
      </c>
      <c r="J2590" s="3" t="s">
        <v>37721</v>
      </c>
    </row>
    <row r="2591" spans="1:10" s="6" customFormat="1" ht="15" customHeight="1" x14ac:dyDescent="0.3">
      <c r="A2591" s="3" t="s">
        <v>295</v>
      </c>
      <c r="B2591" s="3" t="s">
        <v>296</v>
      </c>
      <c r="C2591" s="3" t="s">
        <v>260</v>
      </c>
      <c r="D2591" s="3" t="s">
        <v>261</v>
      </c>
      <c r="E2591" s="4">
        <v>20</v>
      </c>
      <c r="F2591" s="4">
        <v>17</v>
      </c>
      <c r="G2591" s="3" t="s">
        <v>1028</v>
      </c>
      <c r="H2591" s="3" t="s">
        <v>1005</v>
      </c>
      <c r="I2591" s="3" t="s">
        <v>37719</v>
      </c>
      <c r="J2591" s="3" t="s">
        <v>5528</v>
      </c>
    </row>
    <row r="2592" spans="1:10" s="6" customFormat="1" ht="15" customHeight="1" x14ac:dyDescent="0.3">
      <c r="A2592" s="3" t="s">
        <v>295</v>
      </c>
      <c r="B2592" s="3" t="s">
        <v>296</v>
      </c>
      <c r="C2592" s="3" t="s">
        <v>219</v>
      </c>
      <c r="D2592" s="3" t="s">
        <v>220</v>
      </c>
      <c r="E2592" s="4">
        <v>20</v>
      </c>
      <c r="F2592" s="4">
        <v>14</v>
      </c>
      <c r="G2592" s="3" t="s">
        <v>1028</v>
      </c>
      <c r="H2592" s="3" t="s">
        <v>977</v>
      </c>
      <c r="I2592" s="3" t="s">
        <v>37719</v>
      </c>
      <c r="J2592" s="3" t="s">
        <v>5528</v>
      </c>
    </row>
    <row r="2593" spans="1:10" s="6" customFormat="1" ht="15" customHeight="1" x14ac:dyDescent="0.3">
      <c r="A2593" s="3" t="s">
        <v>295</v>
      </c>
      <c r="B2593" s="3" t="s">
        <v>296</v>
      </c>
      <c r="C2593" s="3" t="s">
        <v>128</v>
      </c>
      <c r="D2593" s="3" t="s">
        <v>129</v>
      </c>
      <c r="E2593" s="4">
        <v>20</v>
      </c>
      <c r="F2593" s="4">
        <v>8</v>
      </c>
      <c r="G2593" s="3" t="s">
        <v>1028</v>
      </c>
      <c r="H2593" s="3" t="s">
        <v>803</v>
      </c>
      <c r="I2593" s="3" t="s">
        <v>37719</v>
      </c>
      <c r="J2593" s="3" t="s">
        <v>5528</v>
      </c>
    </row>
    <row r="2594" spans="1:10" s="6" customFormat="1" ht="15" customHeight="1" x14ac:dyDescent="0.3">
      <c r="A2594" s="3" t="s">
        <v>295</v>
      </c>
      <c r="B2594" s="3" t="s">
        <v>296</v>
      </c>
      <c r="C2594" s="3" t="s">
        <v>545</v>
      </c>
      <c r="D2594" s="3" t="s">
        <v>546</v>
      </c>
      <c r="E2594" s="4">
        <v>20</v>
      </c>
      <c r="F2594" s="4">
        <v>40</v>
      </c>
      <c r="G2594" s="3" t="s">
        <v>1028</v>
      </c>
      <c r="H2594" s="3" t="s">
        <v>1276</v>
      </c>
      <c r="I2594" s="3" t="s">
        <v>37719</v>
      </c>
      <c r="J2594" s="3" t="s">
        <v>37720</v>
      </c>
    </row>
    <row r="2595" spans="1:10" s="6" customFormat="1" ht="15" customHeight="1" x14ac:dyDescent="0.3">
      <c r="A2595" s="3" t="s">
        <v>295</v>
      </c>
      <c r="B2595" s="3" t="s">
        <v>296</v>
      </c>
      <c r="C2595" s="3" t="s">
        <v>568</v>
      </c>
      <c r="D2595" s="3" t="s">
        <v>569</v>
      </c>
      <c r="E2595" s="4">
        <v>20</v>
      </c>
      <c r="F2595" s="4">
        <v>42</v>
      </c>
      <c r="G2595" s="3" t="s">
        <v>1028</v>
      </c>
      <c r="H2595" s="3" t="s">
        <v>1302</v>
      </c>
      <c r="I2595" s="3" t="s">
        <v>37719</v>
      </c>
      <c r="J2595" s="3" t="s">
        <v>37720</v>
      </c>
    </row>
    <row r="2596" spans="1:10" s="6" customFormat="1" ht="15" customHeight="1" x14ac:dyDescent="0.3">
      <c r="A2596" s="3" t="s">
        <v>295</v>
      </c>
      <c r="B2596" s="3" t="s">
        <v>296</v>
      </c>
      <c r="C2596" s="3" t="s">
        <v>581</v>
      </c>
      <c r="D2596" s="3" t="s">
        <v>582</v>
      </c>
      <c r="E2596" s="4">
        <v>20</v>
      </c>
      <c r="F2596" s="4">
        <v>43</v>
      </c>
      <c r="G2596" s="3" t="s">
        <v>1028</v>
      </c>
      <c r="H2596" s="3" t="s">
        <v>1321</v>
      </c>
      <c r="I2596" s="3" t="s">
        <v>37719</v>
      </c>
      <c r="J2596" s="3" t="s">
        <v>37720</v>
      </c>
    </row>
    <row r="2597" spans="1:10" s="6" customFormat="1" ht="15" customHeight="1" x14ac:dyDescent="0.3">
      <c r="A2597" s="3" t="s">
        <v>295</v>
      </c>
      <c r="B2597" s="3" t="s">
        <v>296</v>
      </c>
      <c r="C2597" s="3" t="s">
        <v>605</v>
      </c>
      <c r="D2597" s="3" t="s">
        <v>606</v>
      </c>
      <c r="E2597" s="4">
        <v>20</v>
      </c>
      <c r="F2597" s="4">
        <v>45</v>
      </c>
      <c r="G2597" s="3" t="s">
        <v>1028</v>
      </c>
      <c r="H2597" s="3" t="s">
        <v>1340</v>
      </c>
      <c r="I2597" s="3" t="s">
        <v>37719</v>
      </c>
      <c r="J2597" s="3" t="s">
        <v>37720</v>
      </c>
    </row>
    <row r="2598" spans="1:10" s="6" customFormat="1" ht="15" customHeight="1" x14ac:dyDescent="0.3">
      <c r="A2598" s="3" t="s">
        <v>295</v>
      </c>
      <c r="B2598" s="3" t="s">
        <v>296</v>
      </c>
      <c r="C2598" s="3" t="s">
        <v>42</v>
      </c>
      <c r="D2598" s="3" t="s">
        <v>43</v>
      </c>
      <c r="E2598" s="4">
        <v>20</v>
      </c>
      <c r="F2598" s="4">
        <v>2</v>
      </c>
      <c r="G2598" s="3" t="s">
        <v>1028</v>
      </c>
      <c r="H2598" s="3" t="s">
        <v>686</v>
      </c>
      <c r="I2598" s="3" t="s">
        <v>37719</v>
      </c>
      <c r="J2598" s="3" t="s">
        <v>5782</v>
      </c>
    </row>
    <row r="2599" spans="1:10" s="6" customFormat="1" ht="15" customHeight="1" x14ac:dyDescent="0.3">
      <c r="A2599" s="3" t="s">
        <v>295</v>
      </c>
      <c r="B2599" s="3" t="s">
        <v>296</v>
      </c>
      <c r="C2599" s="3" t="s">
        <v>57</v>
      </c>
      <c r="D2599" s="3" t="s">
        <v>58</v>
      </c>
      <c r="E2599" s="4">
        <v>20</v>
      </c>
      <c r="F2599" s="4">
        <v>3</v>
      </c>
      <c r="G2599" s="3" t="s">
        <v>1028</v>
      </c>
      <c r="H2599" s="3" t="s">
        <v>705</v>
      </c>
      <c r="I2599" s="3" t="s">
        <v>37719</v>
      </c>
      <c r="J2599" s="3" t="s">
        <v>5782</v>
      </c>
    </row>
    <row r="2600" spans="1:10" s="6" customFormat="1" ht="15" customHeight="1" x14ac:dyDescent="0.3">
      <c r="A2600" s="3" t="s">
        <v>295</v>
      </c>
      <c r="B2600" s="3" t="s">
        <v>296</v>
      </c>
      <c r="C2600" s="3" t="s">
        <v>97</v>
      </c>
      <c r="D2600" s="3" t="s">
        <v>98</v>
      </c>
      <c r="E2600" s="4">
        <v>20</v>
      </c>
      <c r="F2600" s="4">
        <v>6</v>
      </c>
      <c r="G2600" s="3" t="s">
        <v>1028</v>
      </c>
      <c r="H2600" s="3" t="s">
        <v>742</v>
      </c>
      <c r="I2600" s="3" t="s">
        <v>37719</v>
      </c>
      <c r="J2600" s="3" t="s">
        <v>5782</v>
      </c>
    </row>
    <row r="2601" spans="1:10" s="6" customFormat="1" ht="15" customHeight="1" x14ac:dyDescent="0.3">
      <c r="A2601" s="3" t="s">
        <v>295</v>
      </c>
      <c r="B2601" s="3" t="s">
        <v>296</v>
      </c>
      <c r="C2601" s="3" t="s">
        <v>142</v>
      </c>
      <c r="D2601" s="3" t="s">
        <v>143</v>
      </c>
      <c r="E2601" s="4">
        <v>20</v>
      </c>
      <c r="F2601" s="4">
        <v>9</v>
      </c>
      <c r="G2601" s="3" t="s">
        <v>1028</v>
      </c>
      <c r="H2601" s="3" t="s">
        <v>820</v>
      </c>
      <c r="I2601" s="3" t="s">
        <v>37719</v>
      </c>
      <c r="J2601" s="3" t="s">
        <v>5782</v>
      </c>
    </row>
    <row r="2602" spans="1:10" s="6" customFormat="1" ht="15" customHeight="1" x14ac:dyDescent="0.3">
      <c r="A2602" s="3" t="s">
        <v>295</v>
      </c>
      <c r="B2602" s="3" t="s">
        <v>296</v>
      </c>
      <c r="C2602" s="3" t="s">
        <v>204</v>
      </c>
      <c r="D2602" s="3" t="s">
        <v>205</v>
      </c>
      <c r="E2602" s="4">
        <v>20</v>
      </c>
      <c r="F2602" s="4">
        <v>13</v>
      </c>
      <c r="G2602" s="3" t="s">
        <v>1028</v>
      </c>
      <c r="H2602" s="3" t="s">
        <v>956</v>
      </c>
      <c r="I2602" s="3" t="s">
        <v>37719</v>
      </c>
      <c r="J2602" s="3" t="s">
        <v>5782</v>
      </c>
    </row>
    <row r="2603" spans="1:10" s="6" customFormat="1" ht="15" customHeight="1" x14ac:dyDescent="0.3">
      <c r="A2603" s="3" t="s">
        <v>295</v>
      </c>
      <c r="B2603" s="3" t="s">
        <v>296</v>
      </c>
      <c r="C2603" s="3" t="s">
        <v>25</v>
      </c>
      <c r="D2603" s="3" t="s">
        <v>26</v>
      </c>
      <c r="E2603" s="4">
        <v>20</v>
      </c>
      <c r="F2603" s="4">
        <v>1</v>
      </c>
      <c r="G2603" s="3" t="s">
        <v>1028</v>
      </c>
      <c r="H2603" s="3" t="s">
        <v>623</v>
      </c>
      <c r="I2603" s="3" t="s">
        <v>37719</v>
      </c>
      <c r="J2603" s="3" t="s">
        <v>5528</v>
      </c>
    </row>
    <row r="2604" spans="1:10" s="6" customFormat="1" ht="15" customHeight="1" x14ac:dyDescent="0.3">
      <c r="A2604" s="3" t="s">
        <v>295</v>
      </c>
      <c r="B2604" s="3" t="s">
        <v>296</v>
      </c>
      <c r="C2604" s="3" t="s">
        <v>42</v>
      </c>
      <c r="D2604" s="3" t="s">
        <v>43</v>
      </c>
      <c r="E2604" s="4">
        <v>20</v>
      </c>
      <c r="F2604" s="4">
        <v>2</v>
      </c>
      <c r="G2604" s="3" t="s">
        <v>1028</v>
      </c>
      <c r="H2604" s="3" t="s">
        <v>686</v>
      </c>
      <c r="I2604" s="3" t="s">
        <v>37719</v>
      </c>
      <c r="J2604" s="3" t="s">
        <v>5528</v>
      </c>
    </row>
    <row r="2605" spans="1:10" s="6" customFormat="1" ht="15" customHeight="1" x14ac:dyDescent="0.3">
      <c r="A2605" s="3" t="s">
        <v>295</v>
      </c>
      <c r="B2605" s="3" t="s">
        <v>296</v>
      </c>
      <c r="C2605" s="3" t="s">
        <v>57</v>
      </c>
      <c r="D2605" s="3" t="s">
        <v>58</v>
      </c>
      <c r="E2605" s="4">
        <v>20</v>
      </c>
      <c r="F2605" s="4">
        <v>3</v>
      </c>
      <c r="G2605" s="3" t="s">
        <v>1028</v>
      </c>
      <c r="H2605" s="3" t="s">
        <v>705</v>
      </c>
      <c r="I2605" s="3" t="s">
        <v>37719</v>
      </c>
      <c r="J2605" s="3" t="s">
        <v>5528</v>
      </c>
    </row>
    <row r="2606" spans="1:10" s="6" customFormat="1" ht="15" customHeight="1" x14ac:dyDescent="0.3">
      <c r="A2606" s="3" t="s">
        <v>295</v>
      </c>
      <c r="B2606" s="3" t="s">
        <v>296</v>
      </c>
      <c r="C2606" s="3" t="s">
        <v>71</v>
      </c>
      <c r="D2606" s="3" t="s">
        <v>72</v>
      </c>
      <c r="E2606" s="4">
        <v>20</v>
      </c>
      <c r="F2606" s="4">
        <v>4</v>
      </c>
      <c r="G2606" s="3" t="s">
        <v>1028</v>
      </c>
      <c r="H2606" s="3" t="s">
        <v>718</v>
      </c>
      <c r="I2606" s="3" t="s">
        <v>37719</v>
      </c>
      <c r="J2606" s="3" t="s">
        <v>5528</v>
      </c>
    </row>
    <row r="2607" spans="1:10" s="6" customFormat="1" ht="15" customHeight="1" x14ac:dyDescent="0.3">
      <c r="A2607" s="3" t="s">
        <v>295</v>
      </c>
      <c r="B2607" s="3" t="s">
        <v>296</v>
      </c>
      <c r="C2607" s="3" t="s">
        <v>86</v>
      </c>
      <c r="D2607" s="3" t="s">
        <v>87</v>
      </c>
      <c r="E2607" s="4">
        <v>20</v>
      </c>
      <c r="F2607" s="4">
        <v>5</v>
      </c>
      <c r="G2607" s="3" t="s">
        <v>1028</v>
      </c>
      <c r="H2607" s="3" t="s">
        <v>731</v>
      </c>
      <c r="I2607" s="3" t="s">
        <v>37719</v>
      </c>
      <c r="J2607" s="3" t="s">
        <v>5528</v>
      </c>
    </row>
    <row r="2608" spans="1:10" s="6" customFormat="1" ht="15" customHeight="1" x14ac:dyDescent="0.3">
      <c r="A2608" s="3" t="s">
        <v>295</v>
      </c>
      <c r="B2608" s="3" t="s">
        <v>296</v>
      </c>
      <c r="C2608" s="3" t="s">
        <v>112</v>
      </c>
      <c r="D2608" s="3" t="s">
        <v>113</v>
      </c>
      <c r="E2608" s="4">
        <v>20</v>
      </c>
      <c r="F2608" s="4">
        <v>7</v>
      </c>
      <c r="G2608" s="3" t="s">
        <v>1028</v>
      </c>
      <c r="H2608" s="3" t="s">
        <v>749</v>
      </c>
      <c r="I2608" s="3" t="s">
        <v>37719</v>
      </c>
      <c r="J2608" s="3" t="s">
        <v>5528</v>
      </c>
    </row>
    <row r="2609" spans="1:10" s="6" customFormat="1" ht="15" customHeight="1" x14ac:dyDescent="0.3">
      <c r="A2609" s="3" t="s">
        <v>295</v>
      </c>
      <c r="B2609" s="3" t="s">
        <v>296</v>
      </c>
      <c r="C2609" s="3" t="s">
        <v>246</v>
      </c>
      <c r="D2609" s="3" t="s">
        <v>247</v>
      </c>
      <c r="E2609" s="4">
        <v>20</v>
      </c>
      <c r="F2609" s="4">
        <v>16</v>
      </c>
      <c r="G2609" s="3" t="s">
        <v>1028</v>
      </c>
      <c r="H2609" s="3" t="s">
        <v>989</v>
      </c>
      <c r="I2609" s="3" t="s">
        <v>37719</v>
      </c>
      <c r="J2609" s="3" t="s">
        <v>37721</v>
      </c>
    </row>
    <row r="2610" spans="1:10" s="6" customFormat="1" ht="15" customHeight="1" x14ac:dyDescent="0.3">
      <c r="A2610" s="3" t="s">
        <v>295</v>
      </c>
      <c r="B2610" s="3" t="s">
        <v>296</v>
      </c>
      <c r="C2610" s="3" t="s">
        <v>504</v>
      </c>
      <c r="D2610" s="3" t="s">
        <v>505</v>
      </c>
      <c r="E2610" s="4">
        <v>20</v>
      </c>
      <c r="F2610" s="4">
        <v>37</v>
      </c>
      <c r="G2610" s="3" t="s">
        <v>1028</v>
      </c>
      <c r="H2610" s="3" t="s">
        <v>1246</v>
      </c>
      <c r="I2610" s="3" t="s">
        <v>37719</v>
      </c>
      <c r="J2610" s="3" t="s">
        <v>37720</v>
      </c>
    </row>
    <row r="2611" spans="1:10" s="6" customFormat="1" ht="15" customHeight="1" x14ac:dyDescent="0.3">
      <c r="A2611" s="3" t="s">
        <v>295</v>
      </c>
      <c r="B2611" s="3" t="s">
        <v>296</v>
      </c>
      <c r="C2611" s="3" t="s">
        <v>260</v>
      </c>
      <c r="D2611" s="3" t="s">
        <v>261</v>
      </c>
      <c r="E2611" s="4">
        <v>20</v>
      </c>
      <c r="F2611" s="4">
        <v>17</v>
      </c>
      <c r="G2611" s="3" t="s">
        <v>1028</v>
      </c>
      <c r="H2611" s="3" t="s">
        <v>1005</v>
      </c>
      <c r="I2611" s="3" t="s">
        <v>37719</v>
      </c>
      <c r="J2611" s="3" t="s">
        <v>37721</v>
      </c>
    </row>
    <row r="2612" spans="1:10" s="6" customFormat="1" ht="15" customHeight="1" x14ac:dyDescent="0.3">
      <c r="A2612" s="3" t="s">
        <v>295</v>
      </c>
      <c r="B2612" s="3" t="s">
        <v>296</v>
      </c>
      <c r="C2612" s="3" t="s">
        <v>283</v>
      </c>
      <c r="D2612" s="3" t="s">
        <v>284</v>
      </c>
      <c r="E2612" s="4">
        <v>20</v>
      </c>
      <c r="F2612" s="4">
        <v>19</v>
      </c>
      <c r="G2612" s="3" t="s">
        <v>1028</v>
      </c>
      <c r="H2612" s="3" t="s">
        <v>1019</v>
      </c>
      <c r="I2612" s="3" t="s">
        <v>37719</v>
      </c>
      <c r="J2612" s="3" t="s">
        <v>37721</v>
      </c>
    </row>
    <row r="2613" spans="1:10" s="6" customFormat="1" ht="15" customHeight="1" x14ac:dyDescent="0.3">
      <c r="A2613" s="3" t="s">
        <v>295</v>
      </c>
      <c r="B2613" s="3" t="s">
        <v>296</v>
      </c>
      <c r="C2613" s="3" t="s">
        <v>142</v>
      </c>
      <c r="D2613" s="3" t="s">
        <v>143</v>
      </c>
      <c r="E2613" s="4">
        <v>20</v>
      </c>
      <c r="F2613" s="4">
        <v>9</v>
      </c>
      <c r="G2613" s="3" t="s">
        <v>1028</v>
      </c>
      <c r="H2613" s="3" t="s">
        <v>820</v>
      </c>
      <c r="I2613" s="3" t="s">
        <v>37719</v>
      </c>
      <c r="J2613" s="3" t="s">
        <v>5554</v>
      </c>
    </row>
    <row r="2614" spans="1:10" s="6" customFormat="1" ht="15" customHeight="1" x14ac:dyDescent="0.3">
      <c r="A2614" s="3" t="s">
        <v>295</v>
      </c>
      <c r="B2614" s="3" t="s">
        <v>296</v>
      </c>
      <c r="C2614" s="3" t="s">
        <v>158</v>
      </c>
      <c r="D2614" s="3" t="s">
        <v>159</v>
      </c>
      <c r="E2614" s="4">
        <v>20</v>
      </c>
      <c r="F2614" s="4">
        <v>10</v>
      </c>
      <c r="G2614" s="3" t="s">
        <v>1028</v>
      </c>
      <c r="H2614" s="3" t="s">
        <v>854</v>
      </c>
      <c r="I2614" s="3" t="s">
        <v>37719</v>
      </c>
      <c r="J2614" s="3" t="s">
        <v>5554</v>
      </c>
    </row>
    <row r="2615" spans="1:10" s="6" customFormat="1" ht="15" customHeight="1" x14ac:dyDescent="0.3">
      <c r="A2615" s="3" t="s">
        <v>295</v>
      </c>
      <c r="B2615" s="3" t="s">
        <v>296</v>
      </c>
      <c r="C2615" s="3" t="s">
        <v>173</v>
      </c>
      <c r="D2615" s="3" t="s">
        <v>174</v>
      </c>
      <c r="E2615" s="4">
        <v>20</v>
      </c>
      <c r="F2615" s="4">
        <v>11</v>
      </c>
      <c r="G2615" s="3" t="s">
        <v>1028</v>
      </c>
      <c r="H2615" s="3" t="s">
        <v>867</v>
      </c>
      <c r="I2615" s="3" t="s">
        <v>37719</v>
      </c>
      <c r="J2615" s="3" t="s">
        <v>5554</v>
      </c>
    </row>
    <row r="2616" spans="1:10" s="6" customFormat="1" ht="15" customHeight="1" x14ac:dyDescent="0.3">
      <c r="A2616" s="3" t="s">
        <v>295</v>
      </c>
      <c r="B2616" s="3" t="s">
        <v>296</v>
      </c>
      <c r="C2616" s="3" t="s">
        <v>189</v>
      </c>
      <c r="D2616" s="3" t="s">
        <v>190</v>
      </c>
      <c r="E2616" s="4">
        <v>20</v>
      </c>
      <c r="F2616" s="4">
        <v>12</v>
      </c>
      <c r="G2616" s="3" t="s">
        <v>1028</v>
      </c>
      <c r="H2616" s="3" t="s">
        <v>948</v>
      </c>
      <c r="I2616" s="3" t="s">
        <v>37719</v>
      </c>
      <c r="J2616" s="3" t="s">
        <v>5554</v>
      </c>
    </row>
    <row r="2617" spans="1:10" s="6" customFormat="1" ht="15" customHeight="1" x14ac:dyDescent="0.3">
      <c r="A2617" s="3" t="s">
        <v>295</v>
      </c>
      <c r="B2617" s="3" t="s">
        <v>296</v>
      </c>
      <c r="C2617" s="3" t="s">
        <v>204</v>
      </c>
      <c r="D2617" s="3" t="s">
        <v>205</v>
      </c>
      <c r="E2617" s="4">
        <v>20</v>
      </c>
      <c r="F2617" s="4">
        <v>13</v>
      </c>
      <c r="G2617" s="3" t="s">
        <v>1028</v>
      </c>
      <c r="H2617" s="3" t="s">
        <v>956</v>
      </c>
      <c r="I2617" s="3" t="s">
        <v>37719</v>
      </c>
      <c r="J2617" s="3" t="s">
        <v>5554</v>
      </c>
    </row>
    <row r="2618" spans="1:10" s="6" customFormat="1" ht="15" customHeight="1" x14ac:dyDescent="0.3">
      <c r="A2618" s="3" t="s">
        <v>295</v>
      </c>
      <c r="B2618" s="3" t="s">
        <v>296</v>
      </c>
      <c r="C2618" s="3" t="s">
        <v>219</v>
      </c>
      <c r="D2618" s="3" t="s">
        <v>220</v>
      </c>
      <c r="E2618" s="4">
        <v>20</v>
      </c>
      <c r="F2618" s="4">
        <v>14</v>
      </c>
      <c r="G2618" s="3" t="s">
        <v>1028</v>
      </c>
      <c r="H2618" s="3" t="s">
        <v>977</v>
      </c>
      <c r="I2618" s="3" t="s">
        <v>37719</v>
      </c>
      <c r="J2618" s="3" t="s">
        <v>5554</v>
      </c>
    </row>
    <row r="2619" spans="1:10" s="6" customFormat="1" ht="15" customHeight="1" x14ac:dyDescent="0.3">
      <c r="A2619" s="3" t="s">
        <v>295</v>
      </c>
      <c r="B2619" s="3" t="s">
        <v>296</v>
      </c>
      <c r="C2619" s="3" t="s">
        <v>128</v>
      </c>
      <c r="D2619" s="3" t="s">
        <v>129</v>
      </c>
      <c r="E2619" s="4">
        <v>20</v>
      </c>
      <c r="F2619" s="4">
        <v>8</v>
      </c>
      <c r="G2619" s="3" t="s">
        <v>1028</v>
      </c>
      <c r="H2619" s="3" t="s">
        <v>803</v>
      </c>
      <c r="I2619" s="3" t="s">
        <v>37719</v>
      </c>
      <c r="J2619" s="3" t="s">
        <v>5554</v>
      </c>
    </row>
    <row r="2620" spans="1:10" s="6" customFormat="1" ht="15" customHeight="1" x14ac:dyDescent="0.3">
      <c r="A2620" s="3" t="s">
        <v>295</v>
      </c>
      <c r="B2620" s="3" t="s">
        <v>296</v>
      </c>
      <c r="C2620" s="3" t="s">
        <v>232</v>
      </c>
      <c r="D2620" s="3" t="s">
        <v>233</v>
      </c>
      <c r="E2620" s="4">
        <v>20</v>
      </c>
      <c r="F2620" s="4">
        <v>15</v>
      </c>
      <c r="G2620" s="3" t="s">
        <v>1028</v>
      </c>
      <c r="H2620" s="3" t="s">
        <v>986</v>
      </c>
      <c r="I2620" s="3" t="s">
        <v>37719</v>
      </c>
      <c r="J2620" s="3" t="s">
        <v>5554</v>
      </c>
    </row>
    <row r="2621" spans="1:10" s="6" customFormat="1" ht="15" customHeight="1" x14ac:dyDescent="0.3">
      <c r="A2621" s="3" t="s">
        <v>295</v>
      </c>
      <c r="B2621" s="3" t="s">
        <v>296</v>
      </c>
      <c r="C2621" s="3" t="s">
        <v>260</v>
      </c>
      <c r="D2621" s="3" t="s">
        <v>261</v>
      </c>
      <c r="E2621" s="4">
        <v>20</v>
      </c>
      <c r="F2621" s="4">
        <v>17</v>
      </c>
      <c r="G2621" s="3" t="s">
        <v>1028</v>
      </c>
      <c r="H2621" s="3" t="s">
        <v>1005</v>
      </c>
      <c r="I2621" s="3" t="s">
        <v>37719</v>
      </c>
      <c r="J2621" s="3" t="s">
        <v>5554</v>
      </c>
    </row>
    <row r="2622" spans="1:10" s="6" customFormat="1" ht="15" customHeight="1" x14ac:dyDescent="0.3">
      <c r="A2622" s="3" t="s">
        <v>295</v>
      </c>
      <c r="B2622" s="3" t="s">
        <v>296</v>
      </c>
      <c r="C2622" s="3" t="s">
        <v>272</v>
      </c>
      <c r="D2622" s="3" t="s">
        <v>273</v>
      </c>
      <c r="E2622" s="4">
        <v>20</v>
      </c>
      <c r="F2622" s="4">
        <v>18</v>
      </c>
      <c r="G2622" s="3" t="s">
        <v>1028</v>
      </c>
      <c r="H2622" s="3" t="s">
        <v>1009</v>
      </c>
      <c r="I2622" s="3" t="s">
        <v>37719</v>
      </c>
      <c r="J2622" s="3" t="s">
        <v>5554</v>
      </c>
    </row>
    <row r="2623" spans="1:10" s="6" customFormat="1" ht="15" customHeight="1" x14ac:dyDescent="0.3">
      <c r="A2623" s="3" t="s">
        <v>295</v>
      </c>
      <c r="B2623" s="3" t="s">
        <v>296</v>
      </c>
      <c r="C2623" s="3" t="s">
        <v>283</v>
      </c>
      <c r="D2623" s="3" t="s">
        <v>284</v>
      </c>
      <c r="E2623" s="4">
        <v>20</v>
      </c>
      <c r="F2623" s="4">
        <v>19</v>
      </c>
      <c r="G2623" s="3" t="s">
        <v>1028</v>
      </c>
      <c r="H2623" s="3" t="s">
        <v>1019</v>
      </c>
      <c r="I2623" s="3" t="s">
        <v>37719</v>
      </c>
      <c r="J2623" s="3" t="s">
        <v>5554</v>
      </c>
    </row>
    <row r="2624" spans="1:10" s="6" customFormat="1" ht="15" customHeight="1" x14ac:dyDescent="0.3">
      <c r="A2624" s="3" t="s">
        <v>295</v>
      </c>
      <c r="B2624" s="3" t="s">
        <v>296</v>
      </c>
      <c r="C2624" s="3" t="s">
        <v>307</v>
      </c>
      <c r="D2624" s="3" t="s">
        <v>308</v>
      </c>
      <c r="E2624" s="4">
        <v>20</v>
      </c>
      <c r="F2624" s="4">
        <v>21</v>
      </c>
      <c r="G2624" s="3" t="s">
        <v>1028</v>
      </c>
      <c r="H2624" s="3" t="s">
        <v>1051</v>
      </c>
      <c r="I2624" s="3" t="s">
        <v>37719</v>
      </c>
      <c r="J2624" s="3" t="s">
        <v>5554</v>
      </c>
    </row>
    <row r="2625" spans="1:10" s="6" customFormat="1" ht="15" customHeight="1" x14ac:dyDescent="0.3">
      <c r="A2625" s="3" t="s">
        <v>295</v>
      </c>
      <c r="B2625" s="3" t="s">
        <v>296</v>
      </c>
      <c r="C2625" s="3" t="s">
        <v>322</v>
      </c>
      <c r="D2625" s="3" t="s">
        <v>323</v>
      </c>
      <c r="E2625" s="4">
        <v>20</v>
      </c>
      <c r="F2625" s="4">
        <v>22</v>
      </c>
      <c r="G2625" s="3" t="s">
        <v>1028</v>
      </c>
      <c r="H2625" s="3" t="s">
        <v>1065</v>
      </c>
      <c r="I2625" s="3" t="s">
        <v>37719</v>
      </c>
      <c r="J2625" s="3" t="s">
        <v>5554</v>
      </c>
    </row>
    <row r="2626" spans="1:10" s="6" customFormat="1" ht="15" customHeight="1" x14ac:dyDescent="0.3">
      <c r="A2626" s="3" t="s">
        <v>295</v>
      </c>
      <c r="B2626" s="3" t="s">
        <v>296</v>
      </c>
      <c r="C2626" s="3" t="s">
        <v>352</v>
      </c>
      <c r="D2626" s="3" t="s">
        <v>353</v>
      </c>
      <c r="E2626" s="4">
        <v>20</v>
      </c>
      <c r="F2626" s="4">
        <v>24</v>
      </c>
      <c r="G2626" s="3" t="s">
        <v>1028</v>
      </c>
      <c r="H2626" s="3" t="s">
        <v>1092</v>
      </c>
      <c r="I2626" s="3" t="s">
        <v>37719</v>
      </c>
      <c r="J2626" s="3" t="s">
        <v>5554</v>
      </c>
    </row>
    <row r="2627" spans="1:10" s="6" customFormat="1" ht="15" customHeight="1" x14ac:dyDescent="0.3">
      <c r="A2627" s="3" t="s">
        <v>295</v>
      </c>
      <c r="B2627" s="3" t="s">
        <v>296</v>
      </c>
      <c r="C2627" s="3" t="s">
        <v>246</v>
      </c>
      <c r="D2627" s="3" t="s">
        <v>247</v>
      </c>
      <c r="E2627" s="4">
        <v>20</v>
      </c>
      <c r="F2627" s="4">
        <v>16</v>
      </c>
      <c r="G2627" s="3" t="s">
        <v>1028</v>
      </c>
      <c r="H2627" s="3" t="s">
        <v>989</v>
      </c>
      <c r="I2627" s="3" t="s">
        <v>37719</v>
      </c>
      <c r="J2627" s="3" t="s">
        <v>5554</v>
      </c>
    </row>
    <row r="2628" spans="1:10" s="6" customFormat="1" ht="15" customHeight="1" x14ac:dyDescent="0.3">
      <c r="A2628" s="3" t="s">
        <v>295</v>
      </c>
      <c r="B2628" s="3" t="s">
        <v>296</v>
      </c>
      <c r="C2628" s="3" t="s">
        <v>112</v>
      </c>
      <c r="D2628" s="3" t="s">
        <v>113</v>
      </c>
      <c r="E2628" s="4">
        <v>20</v>
      </c>
      <c r="F2628" s="4">
        <v>7</v>
      </c>
      <c r="G2628" s="3" t="s">
        <v>1028</v>
      </c>
      <c r="H2628" s="3" t="s">
        <v>749</v>
      </c>
      <c r="I2628" s="3" t="s">
        <v>37719</v>
      </c>
      <c r="J2628" s="3" t="s">
        <v>5554</v>
      </c>
    </row>
    <row r="2629" spans="1:10" s="6" customFormat="1" ht="15" customHeight="1" x14ac:dyDescent="0.3">
      <c r="A2629" s="3" t="s">
        <v>295</v>
      </c>
      <c r="B2629" s="3" t="s">
        <v>296</v>
      </c>
      <c r="C2629" s="3" t="s">
        <v>97</v>
      </c>
      <c r="D2629" s="3" t="s">
        <v>98</v>
      </c>
      <c r="E2629" s="4">
        <v>20</v>
      </c>
      <c r="F2629" s="4">
        <v>6</v>
      </c>
      <c r="G2629" s="3" t="s">
        <v>1028</v>
      </c>
      <c r="H2629" s="3" t="s">
        <v>742</v>
      </c>
      <c r="I2629" s="3" t="s">
        <v>37719</v>
      </c>
      <c r="J2629" s="3" t="s">
        <v>5554</v>
      </c>
    </row>
    <row r="2630" spans="1:10" s="6" customFormat="1" ht="15" customHeight="1" x14ac:dyDescent="0.3">
      <c r="A2630" s="3" t="s">
        <v>295</v>
      </c>
      <c r="B2630" s="3" t="s">
        <v>296</v>
      </c>
      <c r="C2630" s="3" t="s">
        <v>86</v>
      </c>
      <c r="D2630" s="3" t="s">
        <v>87</v>
      </c>
      <c r="E2630" s="4">
        <v>20</v>
      </c>
      <c r="F2630" s="4">
        <v>5</v>
      </c>
      <c r="G2630" s="3" t="s">
        <v>1028</v>
      </c>
      <c r="H2630" s="3" t="s">
        <v>731</v>
      </c>
      <c r="I2630" s="3" t="s">
        <v>37719</v>
      </c>
      <c r="J2630" s="3" t="s">
        <v>5554</v>
      </c>
    </row>
    <row r="2631" spans="1:10" s="6" customFormat="1" ht="15" customHeight="1" x14ac:dyDescent="0.3">
      <c r="A2631" s="3" t="s">
        <v>295</v>
      </c>
      <c r="B2631" s="3" t="s">
        <v>296</v>
      </c>
      <c r="C2631" s="3" t="s">
        <v>307</v>
      </c>
      <c r="D2631" s="3" t="s">
        <v>308</v>
      </c>
      <c r="E2631" s="4">
        <v>20</v>
      </c>
      <c r="F2631" s="4">
        <v>21</v>
      </c>
      <c r="G2631" s="3" t="s">
        <v>1028</v>
      </c>
      <c r="H2631" s="3" t="s">
        <v>1051</v>
      </c>
      <c r="I2631" s="3" t="s">
        <v>37719</v>
      </c>
      <c r="J2631" s="3" t="s">
        <v>37721</v>
      </c>
    </row>
    <row r="2632" spans="1:10" s="6" customFormat="1" ht="15" customHeight="1" x14ac:dyDescent="0.3">
      <c r="A2632" s="3" t="s">
        <v>295</v>
      </c>
      <c r="B2632" s="3" t="s">
        <v>296</v>
      </c>
      <c r="C2632" s="3" t="s">
        <v>322</v>
      </c>
      <c r="D2632" s="3" t="s">
        <v>323</v>
      </c>
      <c r="E2632" s="4">
        <v>20</v>
      </c>
      <c r="F2632" s="4">
        <v>22</v>
      </c>
      <c r="G2632" s="3" t="s">
        <v>1028</v>
      </c>
      <c r="H2632" s="3" t="s">
        <v>1065</v>
      </c>
      <c r="I2632" s="3" t="s">
        <v>37719</v>
      </c>
      <c r="J2632" s="3" t="s">
        <v>37721</v>
      </c>
    </row>
    <row r="2633" spans="1:10" s="6" customFormat="1" ht="15" customHeight="1" x14ac:dyDescent="0.3">
      <c r="A2633" s="3" t="s">
        <v>295</v>
      </c>
      <c r="B2633" s="3" t="s">
        <v>296</v>
      </c>
      <c r="C2633" s="3" t="s">
        <v>352</v>
      </c>
      <c r="D2633" s="3" t="s">
        <v>353</v>
      </c>
      <c r="E2633" s="4">
        <v>20</v>
      </c>
      <c r="F2633" s="4">
        <v>24</v>
      </c>
      <c r="G2633" s="3" t="s">
        <v>1028</v>
      </c>
      <c r="H2633" s="3" t="s">
        <v>1092</v>
      </c>
      <c r="I2633" s="3" t="s">
        <v>37719</v>
      </c>
      <c r="J2633" s="3" t="s">
        <v>37721</v>
      </c>
    </row>
    <row r="2634" spans="1:10" s="6" customFormat="1" ht="15" customHeight="1" x14ac:dyDescent="0.3">
      <c r="A2634" s="3" t="s">
        <v>295</v>
      </c>
      <c r="B2634" s="3" t="s">
        <v>296</v>
      </c>
      <c r="C2634" s="3" t="s">
        <v>366</v>
      </c>
      <c r="D2634" s="3" t="s">
        <v>367</v>
      </c>
      <c r="E2634" s="4">
        <v>20</v>
      </c>
      <c r="F2634" s="4">
        <v>25</v>
      </c>
      <c r="G2634" s="3" t="s">
        <v>1028</v>
      </c>
      <c r="H2634" s="3" t="s">
        <v>1110</v>
      </c>
      <c r="I2634" s="3" t="s">
        <v>37719</v>
      </c>
      <c r="J2634" s="3" t="s">
        <v>37721</v>
      </c>
    </row>
    <row r="2635" spans="1:10" s="6" customFormat="1" ht="15" customHeight="1" x14ac:dyDescent="0.3">
      <c r="A2635" s="3" t="s">
        <v>295</v>
      </c>
      <c r="B2635" s="3" t="s">
        <v>296</v>
      </c>
      <c r="C2635" s="3" t="s">
        <v>376</v>
      </c>
      <c r="D2635" s="3" t="s">
        <v>377</v>
      </c>
      <c r="E2635" s="4">
        <v>20</v>
      </c>
      <c r="F2635" s="4">
        <v>26</v>
      </c>
      <c r="G2635" s="3" t="s">
        <v>1028</v>
      </c>
      <c r="H2635" s="3" t="s">
        <v>1119</v>
      </c>
      <c r="I2635" s="3" t="s">
        <v>37719</v>
      </c>
      <c r="J2635" s="3" t="s">
        <v>37721</v>
      </c>
    </row>
    <row r="2636" spans="1:10" s="6" customFormat="1" ht="15" customHeight="1" x14ac:dyDescent="0.3">
      <c r="A2636" s="3" t="s">
        <v>295</v>
      </c>
      <c r="B2636" s="3" t="s">
        <v>296</v>
      </c>
      <c r="C2636" s="3" t="s">
        <v>415</v>
      </c>
      <c r="D2636" s="3" t="s">
        <v>416</v>
      </c>
      <c r="E2636" s="4">
        <v>20</v>
      </c>
      <c r="F2636" s="4">
        <v>29</v>
      </c>
      <c r="G2636" s="3" t="s">
        <v>1028</v>
      </c>
      <c r="H2636" s="3" t="s">
        <v>1177</v>
      </c>
      <c r="I2636" s="3" t="s">
        <v>37719</v>
      </c>
      <c r="J2636" s="3" t="s">
        <v>37721</v>
      </c>
    </row>
    <row r="2637" spans="1:10" s="6" customFormat="1" ht="15" customHeight="1" x14ac:dyDescent="0.3">
      <c r="A2637" s="3" t="s">
        <v>295</v>
      </c>
      <c r="B2637" s="3" t="s">
        <v>296</v>
      </c>
      <c r="C2637" s="3" t="s">
        <v>430</v>
      </c>
      <c r="D2637" s="3" t="s">
        <v>431</v>
      </c>
      <c r="E2637" s="4">
        <v>20</v>
      </c>
      <c r="F2637" s="4">
        <v>30</v>
      </c>
      <c r="G2637" s="3" t="s">
        <v>1028</v>
      </c>
      <c r="H2637" s="3" t="s">
        <v>1191</v>
      </c>
      <c r="I2637" s="3" t="s">
        <v>37719</v>
      </c>
      <c r="J2637" s="3" t="s">
        <v>37721</v>
      </c>
    </row>
    <row r="2638" spans="1:10" s="6" customFormat="1" ht="15" customHeight="1" x14ac:dyDescent="0.3">
      <c r="A2638" s="3" t="s">
        <v>295</v>
      </c>
      <c r="B2638" s="3" t="s">
        <v>296</v>
      </c>
      <c r="C2638" s="3" t="s">
        <v>459</v>
      </c>
      <c r="D2638" s="3" t="s">
        <v>460</v>
      </c>
      <c r="E2638" s="4">
        <v>20</v>
      </c>
      <c r="F2638" s="4">
        <v>33</v>
      </c>
      <c r="G2638" s="3" t="s">
        <v>1028</v>
      </c>
      <c r="H2638" s="3" t="s">
        <v>1221</v>
      </c>
      <c r="I2638" s="3" t="s">
        <v>37719</v>
      </c>
      <c r="J2638" s="3" t="s">
        <v>37721</v>
      </c>
    </row>
    <row r="2639" spans="1:10" s="6" customFormat="1" ht="15" customHeight="1" x14ac:dyDescent="0.3">
      <c r="A2639" s="3" t="s">
        <v>295</v>
      </c>
      <c r="B2639" s="3" t="s">
        <v>296</v>
      </c>
      <c r="C2639" s="3" t="s">
        <v>493</v>
      </c>
      <c r="D2639" s="3" t="s">
        <v>494</v>
      </c>
      <c r="E2639" s="4">
        <v>20</v>
      </c>
      <c r="F2639" s="4">
        <v>36</v>
      </c>
      <c r="G2639" s="3" t="s">
        <v>1028</v>
      </c>
      <c r="H2639" s="3" t="s">
        <v>1241</v>
      </c>
      <c r="I2639" s="3" t="s">
        <v>37719</v>
      </c>
      <c r="J2639" s="3" t="s">
        <v>37721</v>
      </c>
    </row>
    <row r="2640" spans="1:10" s="6" customFormat="1" ht="15" customHeight="1" x14ac:dyDescent="0.3">
      <c r="A2640" s="3" t="s">
        <v>295</v>
      </c>
      <c r="B2640" s="3" t="s">
        <v>296</v>
      </c>
      <c r="C2640" s="3" t="s">
        <v>545</v>
      </c>
      <c r="D2640" s="3" t="s">
        <v>546</v>
      </c>
      <c r="E2640" s="4">
        <v>20</v>
      </c>
      <c r="F2640" s="4">
        <v>40</v>
      </c>
      <c r="G2640" s="3" t="s">
        <v>1028</v>
      </c>
      <c r="H2640" s="3" t="s">
        <v>1276</v>
      </c>
      <c r="I2640" s="3" t="s">
        <v>37719</v>
      </c>
      <c r="J2640" s="3" t="s">
        <v>37721</v>
      </c>
    </row>
    <row r="2641" spans="1:10" s="6" customFormat="1" ht="15" customHeight="1" x14ac:dyDescent="0.3">
      <c r="A2641" s="3" t="s">
        <v>295</v>
      </c>
      <c r="B2641" s="3" t="s">
        <v>296</v>
      </c>
      <c r="C2641" s="3" t="s">
        <v>581</v>
      </c>
      <c r="D2641" s="3" t="s">
        <v>582</v>
      </c>
      <c r="E2641" s="4">
        <v>20</v>
      </c>
      <c r="F2641" s="4">
        <v>43</v>
      </c>
      <c r="G2641" s="3" t="s">
        <v>1028</v>
      </c>
      <c r="H2641" s="3" t="s">
        <v>1321</v>
      </c>
      <c r="I2641" s="3" t="s">
        <v>37719</v>
      </c>
      <c r="J2641" s="3" t="s">
        <v>37721</v>
      </c>
    </row>
    <row r="2642" spans="1:10" s="6" customFormat="1" ht="15" customHeight="1" x14ac:dyDescent="0.3">
      <c r="A2642" s="3" t="s">
        <v>295</v>
      </c>
      <c r="B2642" s="3" t="s">
        <v>296</v>
      </c>
      <c r="C2642" s="3" t="s">
        <v>25</v>
      </c>
      <c r="D2642" s="3" t="s">
        <v>26</v>
      </c>
      <c r="E2642" s="4">
        <v>20</v>
      </c>
      <c r="F2642" s="4">
        <v>1</v>
      </c>
      <c r="G2642" s="3" t="s">
        <v>1028</v>
      </c>
      <c r="H2642" s="3" t="s">
        <v>623</v>
      </c>
      <c r="I2642" s="3" t="s">
        <v>37719</v>
      </c>
      <c r="J2642" s="3" t="s">
        <v>5554</v>
      </c>
    </row>
    <row r="2643" spans="1:10" s="6" customFormat="1" ht="15" customHeight="1" x14ac:dyDescent="0.3">
      <c r="A2643" s="3" t="s">
        <v>295</v>
      </c>
      <c r="B2643" s="3" t="s">
        <v>296</v>
      </c>
      <c r="C2643" s="3" t="s">
        <v>42</v>
      </c>
      <c r="D2643" s="3" t="s">
        <v>43</v>
      </c>
      <c r="E2643" s="4">
        <v>20</v>
      </c>
      <c r="F2643" s="4">
        <v>2</v>
      </c>
      <c r="G2643" s="3" t="s">
        <v>1028</v>
      </c>
      <c r="H2643" s="3" t="s">
        <v>686</v>
      </c>
      <c r="I2643" s="3" t="s">
        <v>37719</v>
      </c>
      <c r="J2643" s="3" t="s">
        <v>5554</v>
      </c>
    </row>
    <row r="2644" spans="1:10" s="6" customFormat="1" ht="15" customHeight="1" x14ac:dyDescent="0.3">
      <c r="A2644" s="3" t="s">
        <v>295</v>
      </c>
      <c r="B2644" s="3" t="s">
        <v>296</v>
      </c>
      <c r="C2644" s="3" t="s">
        <v>57</v>
      </c>
      <c r="D2644" s="3" t="s">
        <v>58</v>
      </c>
      <c r="E2644" s="4">
        <v>20</v>
      </c>
      <c r="F2644" s="4">
        <v>3</v>
      </c>
      <c r="G2644" s="3" t="s">
        <v>1028</v>
      </c>
      <c r="H2644" s="3" t="s">
        <v>705</v>
      </c>
      <c r="I2644" s="3" t="s">
        <v>37719</v>
      </c>
      <c r="J2644" s="3" t="s">
        <v>5554</v>
      </c>
    </row>
    <row r="2645" spans="1:10" s="6" customFormat="1" ht="15" customHeight="1" x14ac:dyDescent="0.3">
      <c r="A2645" s="3" t="s">
        <v>295</v>
      </c>
      <c r="B2645" s="3" t="s">
        <v>296</v>
      </c>
      <c r="C2645" s="3" t="s">
        <v>71</v>
      </c>
      <c r="D2645" s="3" t="s">
        <v>72</v>
      </c>
      <c r="E2645" s="4">
        <v>20</v>
      </c>
      <c r="F2645" s="4">
        <v>4</v>
      </c>
      <c r="G2645" s="3" t="s">
        <v>1028</v>
      </c>
      <c r="H2645" s="3" t="s">
        <v>718</v>
      </c>
      <c r="I2645" s="3" t="s">
        <v>37719</v>
      </c>
      <c r="J2645" s="3" t="s">
        <v>5554</v>
      </c>
    </row>
    <row r="2646" spans="1:10" s="6" customFormat="1" ht="15" customHeight="1" x14ac:dyDescent="0.3">
      <c r="A2646" s="3" t="s">
        <v>295</v>
      </c>
      <c r="B2646" s="3" t="s">
        <v>296</v>
      </c>
      <c r="C2646" s="3" t="s">
        <v>272</v>
      </c>
      <c r="D2646" s="3" t="s">
        <v>273</v>
      </c>
      <c r="E2646" s="4">
        <v>20</v>
      </c>
      <c r="F2646" s="4">
        <v>18</v>
      </c>
      <c r="G2646" s="3" t="s">
        <v>1028</v>
      </c>
      <c r="H2646" s="3" t="s">
        <v>1009</v>
      </c>
      <c r="I2646" s="3" t="s">
        <v>37719</v>
      </c>
      <c r="J2646" s="3" t="s">
        <v>37721</v>
      </c>
    </row>
    <row r="2647" spans="1:10" s="6" customFormat="1" ht="15" customHeight="1" x14ac:dyDescent="0.3">
      <c r="A2647" s="3" t="s">
        <v>295</v>
      </c>
      <c r="B2647" s="3" t="s">
        <v>296</v>
      </c>
      <c r="C2647" s="3" t="s">
        <v>459</v>
      </c>
      <c r="D2647" s="3" t="s">
        <v>460</v>
      </c>
      <c r="E2647" s="4">
        <v>20</v>
      </c>
      <c r="F2647" s="4">
        <v>33</v>
      </c>
      <c r="G2647" s="3" t="s">
        <v>1028</v>
      </c>
      <c r="H2647" s="3" t="s">
        <v>1221</v>
      </c>
      <c r="I2647" s="3" t="s">
        <v>37719</v>
      </c>
      <c r="J2647" s="3" t="s">
        <v>37720</v>
      </c>
    </row>
    <row r="2648" spans="1:10" s="6" customFormat="1" ht="15" customHeight="1" x14ac:dyDescent="0.3">
      <c r="A2648" s="3" t="s">
        <v>295</v>
      </c>
      <c r="B2648" s="3" t="s">
        <v>296</v>
      </c>
      <c r="C2648" s="3" t="s">
        <v>440</v>
      </c>
      <c r="D2648" s="3" t="s">
        <v>441</v>
      </c>
      <c r="E2648" s="4">
        <v>20</v>
      </c>
      <c r="F2648" s="4">
        <v>31</v>
      </c>
      <c r="G2648" s="3" t="s">
        <v>1028</v>
      </c>
      <c r="H2648" s="3" t="s">
        <v>1199</v>
      </c>
      <c r="I2648" s="3" t="s">
        <v>37719</v>
      </c>
      <c r="J2648" s="3" t="s">
        <v>37720</v>
      </c>
    </row>
    <row r="2649" spans="1:10" s="6" customFormat="1" ht="15" customHeight="1" x14ac:dyDescent="0.3">
      <c r="A2649" s="3" t="s">
        <v>295</v>
      </c>
      <c r="B2649" s="3" t="s">
        <v>296</v>
      </c>
      <c r="C2649" s="3" t="s">
        <v>430</v>
      </c>
      <c r="D2649" s="3" t="s">
        <v>431</v>
      </c>
      <c r="E2649" s="4">
        <v>20</v>
      </c>
      <c r="F2649" s="4">
        <v>30</v>
      </c>
      <c r="G2649" s="3" t="s">
        <v>1028</v>
      </c>
      <c r="H2649" s="3" t="s">
        <v>1191</v>
      </c>
      <c r="I2649" s="3" t="s">
        <v>37719</v>
      </c>
      <c r="J2649" s="3" t="s">
        <v>37720</v>
      </c>
    </row>
    <row r="2650" spans="1:10" s="6" customFormat="1" ht="15" customHeight="1" x14ac:dyDescent="0.3">
      <c r="A2650" s="3" t="s">
        <v>295</v>
      </c>
      <c r="B2650" s="3" t="s">
        <v>296</v>
      </c>
      <c r="C2650" s="3" t="s">
        <v>283</v>
      </c>
      <c r="D2650" s="3" t="s">
        <v>284</v>
      </c>
      <c r="E2650" s="4">
        <v>20</v>
      </c>
      <c r="F2650" s="4">
        <v>19</v>
      </c>
      <c r="G2650" s="3" t="s">
        <v>1028</v>
      </c>
      <c r="H2650" s="3" t="s">
        <v>1019</v>
      </c>
      <c r="I2650" s="3" t="s">
        <v>37719</v>
      </c>
      <c r="J2650" s="3" t="s">
        <v>5436</v>
      </c>
    </row>
    <row r="2651" spans="1:10" s="6" customFormat="1" ht="15" customHeight="1" x14ac:dyDescent="0.3">
      <c r="A2651" s="3" t="s">
        <v>295</v>
      </c>
      <c r="B2651" s="3" t="s">
        <v>296</v>
      </c>
      <c r="C2651" s="3" t="s">
        <v>307</v>
      </c>
      <c r="D2651" s="3" t="s">
        <v>308</v>
      </c>
      <c r="E2651" s="4">
        <v>20</v>
      </c>
      <c r="F2651" s="4">
        <v>21</v>
      </c>
      <c r="G2651" s="3" t="s">
        <v>1028</v>
      </c>
      <c r="H2651" s="3" t="s">
        <v>1051</v>
      </c>
      <c r="I2651" s="3" t="s">
        <v>37719</v>
      </c>
      <c r="J2651" s="3" t="s">
        <v>5436</v>
      </c>
    </row>
    <row r="2652" spans="1:10" s="6" customFormat="1" ht="15" customHeight="1" x14ac:dyDescent="0.3">
      <c r="A2652" s="3" t="s">
        <v>295</v>
      </c>
      <c r="B2652" s="3" t="s">
        <v>296</v>
      </c>
      <c r="C2652" s="3" t="s">
        <v>322</v>
      </c>
      <c r="D2652" s="3" t="s">
        <v>323</v>
      </c>
      <c r="E2652" s="4">
        <v>20</v>
      </c>
      <c r="F2652" s="4">
        <v>22</v>
      </c>
      <c r="G2652" s="3" t="s">
        <v>1028</v>
      </c>
      <c r="H2652" s="3" t="s">
        <v>1065</v>
      </c>
      <c r="I2652" s="3" t="s">
        <v>37719</v>
      </c>
      <c r="J2652" s="3" t="s">
        <v>5436</v>
      </c>
    </row>
    <row r="2653" spans="1:10" s="6" customFormat="1" ht="15" customHeight="1" x14ac:dyDescent="0.3">
      <c r="A2653" s="3" t="s">
        <v>295</v>
      </c>
      <c r="B2653" s="3" t="s">
        <v>296</v>
      </c>
      <c r="C2653" s="3" t="s">
        <v>337</v>
      </c>
      <c r="D2653" s="3" t="s">
        <v>338</v>
      </c>
      <c r="E2653" s="4">
        <v>20</v>
      </c>
      <c r="F2653" s="4">
        <v>23</v>
      </c>
      <c r="G2653" s="3" t="s">
        <v>1028</v>
      </c>
      <c r="H2653" s="3" t="s">
        <v>1068</v>
      </c>
      <c r="I2653" s="3" t="s">
        <v>37719</v>
      </c>
      <c r="J2653" s="3" t="s">
        <v>5436</v>
      </c>
    </row>
    <row r="2654" spans="1:10" s="6" customFormat="1" ht="15" customHeight="1" x14ac:dyDescent="0.3">
      <c r="A2654" s="3" t="s">
        <v>295</v>
      </c>
      <c r="B2654" s="3" t="s">
        <v>296</v>
      </c>
      <c r="C2654" s="3" t="s">
        <v>352</v>
      </c>
      <c r="D2654" s="3" t="s">
        <v>353</v>
      </c>
      <c r="E2654" s="4">
        <v>20</v>
      </c>
      <c r="F2654" s="4">
        <v>24</v>
      </c>
      <c r="G2654" s="3" t="s">
        <v>1028</v>
      </c>
      <c r="H2654" s="3" t="s">
        <v>1092</v>
      </c>
      <c r="I2654" s="3" t="s">
        <v>37719</v>
      </c>
      <c r="J2654" s="3" t="s">
        <v>5436</v>
      </c>
    </row>
    <row r="2655" spans="1:10" s="6" customFormat="1" ht="15" customHeight="1" x14ac:dyDescent="0.3">
      <c r="A2655" s="3" t="s">
        <v>295</v>
      </c>
      <c r="B2655" s="3" t="s">
        <v>296</v>
      </c>
      <c r="C2655" s="3" t="s">
        <v>366</v>
      </c>
      <c r="D2655" s="3" t="s">
        <v>367</v>
      </c>
      <c r="E2655" s="4">
        <v>20</v>
      </c>
      <c r="F2655" s="4">
        <v>25</v>
      </c>
      <c r="G2655" s="3" t="s">
        <v>1028</v>
      </c>
      <c r="H2655" s="3" t="s">
        <v>1110</v>
      </c>
      <c r="I2655" s="3" t="s">
        <v>37719</v>
      </c>
      <c r="J2655" s="3" t="s">
        <v>5436</v>
      </c>
    </row>
    <row r="2656" spans="1:10" s="6" customFormat="1" ht="15" customHeight="1" x14ac:dyDescent="0.3">
      <c r="A2656" s="3" t="s">
        <v>295</v>
      </c>
      <c r="B2656" s="3" t="s">
        <v>296</v>
      </c>
      <c r="C2656" s="3" t="s">
        <v>272</v>
      </c>
      <c r="D2656" s="3" t="s">
        <v>273</v>
      </c>
      <c r="E2656" s="4">
        <v>20</v>
      </c>
      <c r="F2656" s="4">
        <v>18</v>
      </c>
      <c r="G2656" s="3" t="s">
        <v>1028</v>
      </c>
      <c r="H2656" s="3" t="s">
        <v>1009</v>
      </c>
      <c r="I2656" s="3" t="s">
        <v>37719</v>
      </c>
      <c r="J2656" s="3" t="s">
        <v>5436</v>
      </c>
    </row>
    <row r="2657" spans="1:10" s="6" customFormat="1" ht="15" customHeight="1" x14ac:dyDescent="0.3">
      <c r="A2657" s="3" t="s">
        <v>295</v>
      </c>
      <c r="B2657" s="3" t="s">
        <v>296</v>
      </c>
      <c r="C2657" s="3" t="s">
        <v>376</v>
      </c>
      <c r="D2657" s="3" t="s">
        <v>377</v>
      </c>
      <c r="E2657" s="4">
        <v>20</v>
      </c>
      <c r="F2657" s="4">
        <v>26</v>
      </c>
      <c r="G2657" s="3" t="s">
        <v>1028</v>
      </c>
      <c r="H2657" s="3" t="s">
        <v>1119</v>
      </c>
      <c r="I2657" s="3" t="s">
        <v>37719</v>
      </c>
      <c r="J2657" s="3" t="s">
        <v>5436</v>
      </c>
    </row>
    <row r="2658" spans="1:10" s="6" customFormat="1" ht="15" customHeight="1" x14ac:dyDescent="0.3">
      <c r="A2658" s="3" t="s">
        <v>295</v>
      </c>
      <c r="B2658" s="3" t="s">
        <v>296</v>
      </c>
      <c r="C2658" s="3" t="s">
        <v>415</v>
      </c>
      <c r="D2658" s="3" t="s">
        <v>416</v>
      </c>
      <c r="E2658" s="4">
        <v>20</v>
      </c>
      <c r="F2658" s="4">
        <v>29</v>
      </c>
      <c r="G2658" s="3" t="s">
        <v>1028</v>
      </c>
      <c r="H2658" s="3" t="s">
        <v>1177</v>
      </c>
      <c r="I2658" s="3" t="s">
        <v>37719</v>
      </c>
      <c r="J2658" s="3" t="s">
        <v>5436</v>
      </c>
    </row>
    <row r="2659" spans="1:10" s="6" customFormat="1" ht="15" customHeight="1" x14ac:dyDescent="0.3">
      <c r="A2659" s="3" t="s">
        <v>295</v>
      </c>
      <c r="B2659" s="3" t="s">
        <v>296</v>
      </c>
      <c r="C2659" s="3" t="s">
        <v>440</v>
      </c>
      <c r="D2659" s="3" t="s">
        <v>441</v>
      </c>
      <c r="E2659" s="4">
        <v>20</v>
      </c>
      <c r="F2659" s="4">
        <v>31</v>
      </c>
      <c r="G2659" s="3" t="s">
        <v>1028</v>
      </c>
      <c r="H2659" s="3" t="s">
        <v>1199</v>
      </c>
      <c r="I2659" s="3" t="s">
        <v>37719</v>
      </c>
      <c r="J2659" s="3" t="s">
        <v>5436</v>
      </c>
    </row>
    <row r="2660" spans="1:10" s="6" customFormat="1" ht="15" customHeight="1" x14ac:dyDescent="0.3">
      <c r="A2660" s="3" t="s">
        <v>295</v>
      </c>
      <c r="B2660" s="3" t="s">
        <v>296</v>
      </c>
      <c r="C2660" s="3" t="s">
        <v>459</v>
      </c>
      <c r="D2660" s="3" t="s">
        <v>460</v>
      </c>
      <c r="E2660" s="4">
        <v>20</v>
      </c>
      <c r="F2660" s="4">
        <v>33</v>
      </c>
      <c r="G2660" s="3" t="s">
        <v>1028</v>
      </c>
      <c r="H2660" s="3" t="s">
        <v>1221</v>
      </c>
      <c r="I2660" s="3" t="s">
        <v>37719</v>
      </c>
      <c r="J2660" s="3" t="s">
        <v>5436</v>
      </c>
    </row>
    <row r="2661" spans="1:10" s="6" customFormat="1" ht="15" customHeight="1" x14ac:dyDescent="0.3">
      <c r="A2661" s="3" t="s">
        <v>295</v>
      </c>
      <c r="B2661" s="3" t="s">
        <v>296</v>
      </c>
      <c r="C2661" s="3" t="s">
        <v>493</v>
      </c>
      <c r="D2661" s="3" t="s">
        <v>494</v>
      </c>
      <c r="E2661" s="4">
        <v>20</v>
      </c>
      <c r="F2661" s="4">
        <v>36</v>
      </c>
      <c r="G2661" s="3" t="s">
        <v>1028</v>
      </c>
      <c r="H2661" s="3" t="s">
        <v>1241</v>
      </c>
      <c r="I2661" s="3" t="s">
        <v>37719</v>
      </c>
      <c r="J2661" s="3" t="s">
        <v>5436</v>
      </c>
    </row>
    <row r="2662" spans="1:10" s="6" customFormat="1" ht="15" customHeight="1" x14ac:dyDescent="0.3">
      <c r="A2662" s="3" t="s">
        <v>295</v>
      </c>
      <c r="B2662" s="3" t="s">
        <v>296</v>
      </c>
      <c r="C2662" s="3" t="s">
        <v>504</v>
      </c>
      <c r="D2662" s="3" t="s">
        <v>505</v>
      </c>
      <c r="E2662" s="4">
        <v>20</v>
      </c>
      <c r="F2662" s="4">
        <v>37</v>
      </c>
      <c r="G2662" s="3" t="s">
        <v>1028</v>
      </c>
      <c r="H2662" s="3" t="s">
        <v>1246</v>
      </c>
      <c r="I2662" s="3" t="s">
        <v>37719</v>
      </c>
      <c r="J2662" s="3" t="s">
        <v>5436</v>
      </c>
    </row>
    <row r="2663" spans="1:10" s="6" customFormat="1" ht="15" customHeight="1" x14ac:dyDescent="0.3">
      <c r="A2663" s="3" t="s">
        <v>295</v>
      </c>
      <c r="B2663" s="3" t="s">
        <v>296</v>
      </c>
      <c r="C2663" s="3" t="s">
        <v>517</v>
      </c>
      <c r="D2663" s="3" t="s">
        <v>518</v>
      </c>
      <c r="E2663" s="4">
        <v>20</v>
      </c>
      <c r="F2663" s="4">
        <v>38</v>
      </c>
      <c r="G2663" s="3" t="s">
        <v>1028</v>
      </c>
      <c r="H2663" s="3" t="s">
        <v>1260</v>
      </c>
      <c r="I2663" s="3" t="s">
        <v>37719</v>
      </c>
      <c r="J2663" s="3" t="s">
        <v>5436</v>
      </c>
    </row>
    <row r="2664" spans="1:10" s="6" customFormat="1" ht="15" customHeight="1" x14ac:dyDescent="0.3">
      <c r="A2664" s="3" t="s">
        <v>295</v>
      </c>
      <c r="B2664" s="3" t="s">
        <v>296</v>
      </c>
      <c r="C2664" s="3" t="s">
        <v>389</v>
      </c>
      <c r="D2664" s="3" t="s">
        <v>390</v>
      </c>
      <c r="E2664" s="4">
        <v>20</v>
      </c>
      <c r="F2664" s="4">
        <v>27</v>
      </c>
      <c r="G2664" s="3" t="s">
        <v>1028</v>
      </c>
      <c r="H2664" s="3" t="s">
        <v>1127</v>
      </c>
      <c r="I2664" s="3" t="s">
        <v>37719</v>
      </c>
      <c r="J2664" s="3" t="s">
        <v>5436</v>
      </c>
    </row>
    <row r="2665" spans="1:10" s="6" customFormat="1" ht="15" customHeight="1" x14ac:dyDescent="0.3">
      <c r="A2665" s="3" t="s">
        <v>295</v>
      </c>
      <c r="B2665" s="3" t="s">
        <v>296</v>
      </c>
      <c r="C2665" s="3" t="s">
        <v>260</v>
      </c>
      <c r="D2665" s="3" t="s">
        <v>261</v>
      </c>
      <c r="E2665" s="4">
        <v>20</v>
      </c>
      <c r="F2665" s="4">
        <v>17</v>
      </c>
      <c r="G2665" s="3" t="s">
        <v>1028</v>
      </c>
      <c r="H2665" s="3" t="s">
        <v>1005</v>
      </c>
      <c r="I2665" s="3" t="s">
        <v>37719</v>
      </c>
      <c r="J2665" s="3" t="s">
        <v>5436</v>
      </c>
    </row>
    <row r="2666" spans="1:10" s="6" customFormat="1" ht="15" customHeight="1" x14ac:dyDescent="0.3">
      <c r="A2666" s="3" t="s">
        <v>295</v>
      </c>
      <c r="B2666" s="3" t="s">
        <v>296</v>
      </c>
      <c r="C2666" s="3" t="s">
        <v>246</v>
      </c>
      <c r="D2666" s="3" t="s">
        <v>247</v>
      </c>
      <c r="E2666" s="4">
        <v>20</v>
      </c>
      <c r="F2666" s="4">
        <v>16</v>
      </c>
      <c r="G2666" s="3" t="s">
        <v>1028</v>
      </c>
      <c r="H2666" s="3" t="s">
        <v>989</v>
      </c>
      <c r="I2666" s="3" t="s">
        <v>37719</v>
      </c>
      <c r="J2666" s="3" t="s">
        <v>5436</v>
      </c>
    </row>
    <row r="2667" spans="1:10" s="6" customFormat="1" ht="15" customHeight="1" x14ac:dyDescent="0.3">
      <c r="A2667" s="3" t="s">
        <v>295</v>
      </c>
      <c r="B2667" s="3" t="s">
        <v>296</v>
      </c>
      <c r="C2667" s="3" t="s">
        <v>232</v>
      </c>
      <c r="D2667" s="3" t="s">
        <v>233</v>
      </c>
      <c r="E2667" s="4">
        <v>20</v>
      </c>
      <c r="F2667" s="4">
        <v>15</v>
      </c>
      <c r="G2667" s="3" t="s">
        <v>1028</v>
      </c>
      <c r="H2667" s="3" t="s">
        <v>986</v>
      </c>
      <c r="I2667" s="3" t="s">
        <v>37719</v>
      </c>
      <c r="J2667" s="3" t="s">
        <v>5436</v>
      </c>
    </row>
    <row r="2668" spans="1:10" s="6" customFormat="1" ht="15" customHeight="1" x14ac:dyDescent="0.3">
      <c r="A2668" s="3" t="s">
        <v>295</v>
      </c>
      <c r="B2668" s="3" t="s">
        <v>296</v>
      </c>
      <c r="C2668" s="3" t="s">
        <v>260</v>
      </c>
      <c r="D2668" s="3" t="s">
        <v>261</v>
      </c>
      <c r="E2668" s="4">
        <v>20</v>
      </c>
      <c r="F2668" s="4">
        <v>17</v>
      </c>
      <c r="G2668" s="3" t="s">
        <v>1028</v>
      </c>
      <c r="H2668" s="3" t="s">
        <v>1005</v>
      </c>
      <c r="I2668" s="3" t="s">
        <v>37719</v>
      </c>
      <c r="J2668" s="3" t="s">
        <v>5762</v>
      </c>
    </row>
    <row r="2669" spans="1:10" s="6" customFormat="1" ht="15" customHeight="1" x14ac:dyDescent="0.3">
      <c r="A2669" s="3" t="s">
        <v>295</v>
      </c>
      <c r="B2669" s="3" t="s">
        <v>296</v>
      </c>
      <c r="C2669" s="3" t="s">
        <v>337</v>
      </c>
      <c r="D2669" s="3" t="s">
        <v>338</v>
      </c>
      <c r="E2669" s="4">
        <v>20</v>
      </c>
      <c r="F2669" s="4">
        <v>23</v>
      </c>
      <c r="G2669" s="3" t="s">
        <v>1028</v>
      </c>
      <c r="H2669" s="3" t="s">
        <v>1068</v>
      </c>
      <c r="I2669" s="3" t="s">
        <v>37719</v>
      </c>
      <c r="J2669" s="3" t="s">
        <v>5762</v>
      </c>
    </row>
    <row r="2670" spans="1:10" s="6" customFormat="1" ht="15" customHeight="1" x14ac:dyDescent="0.3">
      <c r="A2670" s="3" t="s">
        <v>295</v>
      </c>
      <c r="B2670" s="3" t="s">
        <v>296</v>
      </c>
      <c r="C2670" s="3" t="s">
        <v>204</v>
      </c>
      <c r="D2670" s="3" t="s">
        <v>205</v>
      </c>
      <c r="E2670" s="4">
        <v>20</v>
      </c>
      <c r="F2670" s="4">
        <v>13</v>
      </c>
      <c r="G2670" s="3" t="s">
        <v>1028</v>
      </c>
      <c r="H2670" s="3" t="s">
        <v>956</v>
      </c>
      <c r="I2670" s="3" t="s">
        <v>37719</v>
      </c>
      <c r="J2670" s="3" t="s">
        <v>6375</v>
      </c>
    </row>
    <row r="2671" spans="1:10" s="6" customFormat="1" ht="15" customHeight="1" x14ac:dyDescent="0.3">
      <c r="A2671" s="3" t="s">
        <v>295</v>
      </c>
      <c r="B2671" s="3" t="s">
        <v>296</v>
      </c>
      <c r="C2671" s="3" t="s">
        <v>25</v>
      </c>
      <c r="D2671" s="3" t="s">
        <v>26</v>
      </c>
      <c r="E2671" s="4">
        <v>20</v>
      </c>
      <c r="F2671" s="4">
        <v>1</v>
      </c>
      <c r="G2671" s="3" t="s">
        <v>1028</v>
      </c>
      <c r="H2671" s="3" t="s">
        <v>623</v>
      </c>
      <c r="I2671" s="3" t="s">
        <v>37719</v>
      </c>
      <c r="J2671" s="3" t="s">
        <v>5436</v>
      </c>
    </row>
    <row r="2672" spans="1:10" s="6" customFormat="1" ht="15" customHeight="1" x14ac:dyDescent="0.3">
      <c r="A2672" s="3" t="s">
        <v>295</v>
      </c>
      <c r="B2672" s="3" t="s">
        <v>296</v>
      </c>
      <c r="C2672" s="3" t="s">
        <v>42</v>
      </c>
      <c r="D2672" s="3" t="s">
        <v>43</v>
      </c>
      <c r="E2672" s="4">
        <v>20</v>
      </c>
      <c r="F2672" s="4">
        <v>2</v>
      </c>
      <c r="G2672" s="3" t="s">
        <v>1028</v>
      </c>
      <c r="H2672" s="3" t="s">
        <v>686</v>
      </c>
      <c r="I2672" s="3" t="s">
        <v>37719</v>
      </c>
      <c r="J2672" s="3" t="s">
        <v>5436</v>
      </c>
    </row>
    <row r="2673" spans="1:10" s="6" customFormat="1" ht="15" customHeight="1" x14ac:dyDescent="0.3">
      <c r="A2673" s="3" t="s">
        <v>295</v>
      </c>
      <c r="B2673" s="3" t="s">
        <v>296</v>
      </c>
      <c r="C2673" s="3" t="s">
        <v>57</v>
      </c>
      <c r="D2673" s="3" t="s">
        <v>58</v>
      </c>
      <c r="E2673" s="4">
        <v>20</v>
      </c>
      <c r="F2673" s="4">
        <v>3</v>
      </c>
      <c r="G2673" s="3" t="s">
        <v>1028</v>
      </c>
      <c r="H2673" s="3" t="s">
        <v>705</v>
      </c>
      <c r="I2673" s="3" t="s">
        <v>37719</v>
      </c>
      <c r="J2673" s="3" t="s">
        <v>5436</v>
      </c>
    </row>
    <row r="2674" spans="1:10" s="6" customFormat="1" ht="15" customHeight="1" x14ac:dyDescent="0.3">
      <c r="A2674" s="3" t="s">
        <v>295</v>
      </c>
      <c r="B2674" s="3" t="s">
        <v>296</v>
      </c>
      <c r="C2674" s="3" t="s">
        <v>71</v>
      </c>
      <c r="D2674" s="3" t="s">
        <v>72</v>
      </c>
      <c r="E2674" s="4">
        <v>20</v>
      </c>
      <c r="F2674" s="4">
        <v>4</v>
      </c>
      <c r="G2674" s="3" t="s">
        <v>1028</v>
      </c>
      <c r="H2674" s="3" t="s">
        <v>718</v>
      </c>
      <c r="I2674" s="3" t="s">
        <v>37719</v>
      </c>
      <c r="J2674" s="3" t="s">
        <v>5436</v>
      </c>
    </row>
    <row r="2675" spans="1:10" s="6" customFormat="1" ht="15" customHeight="1" x14ac:dyDescent="0.3">
      <c r="A2675" s="3" t="s">
        <v>295</v>
      </c>
      <c r="B2675" s="3" t="s">
        <v>296</v>
      </c>
      <c r="C2675" s="3" t="s">
        <v>86</v>
      </c>
      <c r="D2675" s="3" t="s">
        <v>87</v>
      </c>
      <c r="E2675" s="4">
        <v>20</v>
      </c>
      <c r="F2675" s="4">
        <v>5</v>
      </c>
      <c r="G2675" s="3" t="s">
        <v>1028</v>
      </c>
      <c r="H2675" s="3" t="s">
        <v>731</v>
      </c>
      <c r="I2675" s="3" t="s">
        <v>37719</v>
      </c>
      <c r="J2675" s="3" t="s">
        <v>5436</v>
      </c>
    </row>
    <row r="2676" spans="1:10" s="6" customFormat="1" ht="15" customHeight="1" x14ac:dyDescent="0.3">
      <c r="A2676" s="3" t="s">
        <v>295</v>
      </c>
      <c r="B2676" s="3" t="s">
        <v>296</v>
      </c>
      <c r="C2676" s="3" t="s">
        <v>112</v>
      </c>
      <c r="D2676" s="3" t="s">
        <v>113</v>
      </c>
      <c r="E2676" s="4">
        <v>20</v>
      </c>
      <c r="F2676" s="4">
        <v>7</v>
      </c>
      <c r="G2676" s="3" t="s">
        <v>1028</v>
      </c>
      <c r="H2676" s="3" t="s">
        <v>749</v>
      </c>
      <c r="I2676" s="3" t="s">
        <v>37719</v>
      </c>
      <c r="J2676" s="3" t="s">
        <v>5436</v>
      </c>
    </row>
    <row r="2677" spans="1:10" s="6" customFormat="1" ht="15" customHeight="1" x14ac:dyDescent="0.3">
      <c r="A2677" s="3" t="s">
        <v>295</v>
      </c>
      <c r="B2677" s="3" t="s">
        <v>296</v>
      </c>
      <c r="C2677" s="3" t="s">
        <v>128</v>
      </c>
      <c r="D2677" s="3" t="s">
        <v>129</v>
      </c>
      <c r="E2677" s="4">
        <v>20</v>
      </c>
      <c r="F2677" s="4">
        <v>8</v>
      </c>
      <c r="G2677" s="3" t="s">
        <v>1028</v>
      </c>
      <c r="H2677" s="3" t="s">
        <v>803</v>
      </c>
      <c r="I2677" s="3" t="s">
        <v>37719</v>
      </c>
      <c r="J2677" s="3" t="s">
        <v>5436</v>
      </c>
    </row>
    <row r="2678" spans="1:10" s="6" customFormat="1" ht="15" customHeight="1" x14ac:dyDescent="0.3">
      <c r="A2678" s="3" t="s">
        <v>295</v>
      </c>
      <c r="B2678" s="3" t="s">
        <v>296</v>
      </c>
      <c r="C2678" s="3" t="s">
        <v>142</v>
      </c>
      <c r="D2678" s="3" t="s">
        <v>143</v>
      </c>
      <c r="E2678" s="4">
        <v>20</v>
      </c>
      <c r="F2678" s="4">
        <v>9</v>
      </c>
      <c r="G2678" s="3" t="s">
        <v>1028</v>
      </c>
      <c r="H2678" s="3" t="s">
        <v>820</v>
      </c>
      <c r="I2678" s="3" t="s">
        <v>37719</v>
      </c>
      <c r="J2678" s="3" t="s">
        <v>5436</v>
      </c>
    </row>
    <row r="2679" spans="1:10" s="6" customFormat="1" ht="15" customHeight="1" x14ac:dyDescent="0.3">
      <c r="A2679" s="3" t="s">
        <v>295</v>
      </c>
      <c r="B2679" s="3" t="s">
        <v>296</v>
      </c>
      <c r="C2679" s="3" t="s">
        <v>158</v>
      </c>
      <c r="D2679" s="3" t="s">
        <v>159</v>
      </c>
      <c r="E2679" s="4">
        <v>20</v>
      </c>
      <c r="F2679" s="4">
        <v>10</v>
      </c>
      <c r="G2679" s="3" t="s">
        <v>1028</v>
      </c>
      <c r="H2679" s="3" t="s">
        <v>854</v>
      </c>
      <c r="I2679" s="3" t="s">
        <v>37719</v>
      </c>
      <c r="J2679" s="3" t="s">
        <v>5436</v>
      </c>
    </row>
    <row r="2680" spans="1:10" s="6" customFormat="1" ht="15" customHeight="1" x14ac:dyDescent="0.3">
      <c r="A2680" s="3" t="s">
        <v>295</v>
      </c>
      <c r="B2680" s="3" t="s">
        <v>296</v>
      </c>
      <c r="C2680" s="3" t="s">
        <v>173</v>
      </c>
      <c r="D2680" s="3" t="s">
        <v>174</v>
      </c>
      <c r="E2680" s="4">
        <v>20</v>
      </c>
      <c r="F2680" s="4">
        <v>11</v>
      </c>
      <c r="G2680" s="3" t="s">
        <v>1028</v>
      </c>
      <c r="H2680" s="3" t="s">
        <v>867</v>
      </c>
      <c r="I2680" s="3" t="s">
        <v>37719</v>
      </c>
      <c r="J2680" s="3" t="s">
        <v>5436</v>
      </c>
    </row>
    <row r="2681" spans="1:10" s="6" customFormat="1" ht="15" customHeight="1" x14ac:dyDescent="0.3">
      <c r="A2681" s="3" t="s">
        <v>295</v>
      </c>
      <c r="B2681" s="3" t="s">
        <v>296</v>
      </c>
      <c r="C2681" s="3" t="s">
        <v>189</v>
      </c>
      <c r="D2681" s="3" t="s">
        <v>190</v>
      </c>
      <c r="E2681" s="4">
        <v>20</v>
      </c>
      <c r="F2681" s="4">
        <v>12</v>
      </c>
      <c r="G2681" s="3" t="s">
        <v>1028</v>
      </c>
      <c r="H2681" s="3" t="s">
        <v>948</v>
      </c>
      <c r="I2681" s="3" t="s">
        <v>37719</v>
      </c>
      <c r="J2681" s="3" t="s">
        <v>5436</v>
      </c>
    </row>
    <row r="2682" spans="1:10" s="6" customFormat="1" ht="15" customHeight="1" x14ac:dyDescent="0.3">
      <c r="A2682" s="3" t="s">
        <v>295</v>
      </c>
      <c r="B2682" s="3" t="s">
        <v>296</v>
      </c>
      <c r="C2682" s="3" t="s">
        <v>219</v>
      </c>
      <c r="D2682" s="3" t="s">
        <v>220</v>
      </c>
      <c r="E2682" s="4">
        <v>20</v>
      </c>
      <c r="F2682" s="4">
        <v>14</v>
      </c>
      <c r="G2682" s="3" t="s">
        <v>1028</v>
      </c>
      <c r="H2682" s="3" t="s">
        <v>977</v>
      </c>
      <c r="I2682" s="3" t="s">
        <v>37719</v>
      </c>
      <c r="J2682" s="3" t="s">
        <v>5436</v>
      </c>
    </row>
    <row r="2683" spans="1:10" s="6" customFormat="1" ht="15" customHeight="1" x14ac:dyDescent="0.3">
      <c r="A2683" s="3" t="s">
        <v>295</v>
      </c>
      <c r="B2683" s="3" t="s">
        <v>296</v>
      </c>
      <c r="C2683" s="3" t="s">
        <v>532</v>
      </c>
      <c r="D2683" s="3" t="s">
        <v>533</v>
      </c>
      <c r="E2683" s="4">
        <v>20</v>
      </c>
      <c r="F2683" s="4">
        <v>39</v>
      </c>
      <c r="G2683" s="3" t="s">
        <v>1028</v>
      </c>
      <c r="H2683" s="3" t="s">
        <v>1265</v>
      </c>
      <c r="I2683" s="3" t="s">
        <v>37719</v>
      </c>
      <c r="J2683" s="3" t="s">
        <v>5436</v>
      </c>
    </row>
    <row r="2684" spans="1:10" s="6" customFormat="1" ht="15" customHeight="1" x14ac:dyDescent="0.3">
      <c r="A2684" s="3" t="s">
        <v>295</v>
      </c>
      <c r="B2684" s="3" t="s">
        <v>296</v>
      </c>
      <c r="C2684" s="3" t="s">
        <v>545</v>
      </c>
      <c r="D2684" s="3" t="s">
        <v>546</v>
      </c>
      <c r="E2684" s="4">
        <v>20</v>
      </c>
      <c r="F2684" s="4">
        <v>40</v>
      </c>
      <c r="G2684" s="3" t="s">
        <v>1028</v>
      </c>
      <c r="H2684" s="3" t="s">
        <v>1276</v>
      </c>
      <c r="I2684" s="3" t="s">
        <v>37719</v>
      </c>
      <c r="J2684" s="3" t="s">
        <v>5436</v>
      </c>
    </row>
    <row r="2685" spans="1:10" s="6" customFormat="1" ht="15" customHeight="1" x14ac:dyDescent="0.3">
      <c r="A2685" s="3" t="s">
        <v>295</v>
      </c>
      <c r="B2685" s="3" t="s">
        <v>296</v>
      </c>
      <c r="C2685" s="3" t="s">
        <v>581</v>
      </c>
      <c r="D2685" s="3" t="s">
        <v>582</v>
      </c>
      <c r="E2685" s="4">
        <v>20</v>
      </c>
      <c r="F2685" s="4">
        <v>43</v>
      </c>
      <c r="G2685" s="3" t="s">
        <v>1028</v>
      </c>
      <c r="H2685" s="3" t="s">
        <v>1321</v>
      </c>
      <c r="I2685" s="3" t="s">
        <v>37719</v>
      </c>
      <c r="J2685" s="3" t="s">
        <v>5436</v>
      </c>
    </row>
    <row r="2686" spans="1:10" s="6" customFormat="1" ht="15" customHeight="1" x14ac:dyDescent="0.3">
      <c r="A2686" s="3" t="s">
        <v>295</v>
      </c>
      <c r="B2686" s="3" t="s">
        <v>296</v>
      </c>
      <c r="C2686" s="3" t="s">
        <v>593</v>
      </c>
      <c r="D2686" s="3" t="s">
        <v>594</v>
      </c>
      <c r="E2686" s="4">
        <v>20</v>
      </c>
      <c r="F2686" s="4">
        <v>44</v>
      </c>
      <c r="G2686" s="3" t="s">
        <v>1028</v>
      </c>
      <c r="H2686" s="3" t="s">
        <v>1333</v>
      </c>
      <c r="I2686" s="3" t="s">
        <v>37719</v>
      </c>
      <c r="J2686" s="3" t="s">
        <v>5436</v>
      </c>
    </row>
    <row r="2687" spans="1:10" s="6" customFormat="1" ht="15" customHeight="1" x14ac:dyDescent="0.3">
      <c r="A2687" s="3" t="s">
        <v>295</v>
      </c>
      <c r="B2687" s="3" t="s">
        <v>296</v>
      </c>
      <c r="C2687" s="3" t="s">
        <v>189</v>
      </c>
      <c r="D2687" s="3" t="s">
        <v>190</v>
      </c>
      <c r="E2687" s="4">
        <v>20</v>
      </c>
      <c r="F2687" s="4">
        <v>12</v>
      </c>
      <c r="G2687" s="3" t="s">
        <v>1028</v>
      </c>
      <c r="H2687" s="3" t="s">
        <v>948</v>
      </c>
      <c r="I2687" s="3" t="s">
        <v>37719</v>
      </c>
      <c r="J2687" s="3" t="s">
        <v>37720</v>
      </c>
    </row>
    <row r="2688" spans="1:10" s="6" customFormat="1" ht="15" customHeight="1" x14ac:dyDescent="0.3">
      <c r="A2688" s="3" t="s">
        <v>295</v>
      </c>
      <c r="B2688" s="3" t="s">
        <v>296</v>
      </c>
      <c r="C2688" s="3" t="s">
        <v>204</v>
      </c>
      <c r="D2688" s="3" t="s">
        <v>205</v>
      </c>
      <c r="E2688" s="4">
        <v>20</v>
      </c>
      <c r="F2688" s="4">
        <v>13</v>
      </c>
      <c r="G2688" s="3" t="s">
        <v>1028</v>
      </c>
      <c r="H2688" s="3" t="s">
        <v>956</v>
      </c>
      <c r="I2688" s="3" t="s">
        <v>37719</v>
      </c>
      <c r="J2688" s="3" t="s">
        <v>37720</v>
      </c>
    </row>
    <row r="2689" spans="1:10" s="6" customFormat="1" ht="15" customHeight="1" x14ac:dyDescent="0.3">
      <c r="A2689" s="3" t="s">
        <v>295</v>
      </c>
      <c r="B2689" s="3" t="s">
        <v>296</v>
      </c>
      <c r="C2689" s="3" t="s">
        <v>219</v>
      </c>
      <c r="D2689" s="3" t="s">
        <v>220</v>
      </c>
      <c r="E2689" s="4">
        <v>20</v>
      </c>
      <c r="F2689" s="4">
        <v>14</v>
      </c>
      <c r="G2689" s="3" t="s">
        <v>1028</v>
      </c>
      <c r="H2689" s="3" t="s">
        <v>977</v>
      </c>
      <c r="I2689" s="3" t="s">
        <v>37719</v>
      </c>
      <c r="J2689" s="3" t="s">
        <v>37720</v>
      </c>
    </row>
    <row r="2690" spans="1:10" s="6" customFormat="1" ht="15" customHeight="1" x14ac:dyDescent="0.3">
      <c r="A2690" s="3" t="s">
        <v>295</v>
      </c>
      <c r="B2690" s="3" t="s">
        <v>296</v>
      </c>
      <c r="C2690" s="3" t="s">
        <v>232</v>
      </c>
      <c r="D2690" s="3" t="s">
        <v>233</v>
      </c>
      <c r="E2690" s="4">
        <v>20</v>
      </c>
      <c r="F2690" s="4">
        <v>15</v>
      </c>
      <c r="G2690" s="3" t="s">
        <v>1028</v>
      </c>
      <c r="H2690" s="3" t="s">
        <v>986</v>
      </c>
      <c r="I2690" s="3" t="s">
        <v>37719</v>
      </c>
      <c r="J2690" s="3" t="s">
        <v>37720</v>
      </c>
    </row>
    <row r="2691" spans="1:10" s="6" customFormat="1" ht="15" customHeight="1" x14ac:dyDescent="0.3">
      <c r="A2691" s="3" t="s">
        <v>295</v>
      </c>
      <c r="B2691" s="3" t="s">
        <v>296</v>
      </c>
      <c r="C2691" s="3" t="s">
        <v>246</v>
      </c>
      <c r="D2691" s="3" t="s">
        <v>247</v>
      </c>
      <c r="E2691" s="4">
        <v>20</v>
      </c>
      <c r="F2691" s="4">
        <v>16</v>
      </c>
      <c r="G2691" s="3" t="s">
        <v>1028</v>
      </c>
      <c r="H2691" s="3" t="s">
        <v>989</v>
      </c>
      <c r="I2691" s="3" t="s">
        <v>37719</v>
      </c>
      <c r="J2691" s="3" t="s">
        <v>37720</v>
      </c>
    </row>
    <row r="2692" spans="1:10" s="6" customFormat="1" ht="15" customHeight="1" x14ac:dyDescent="0.3">
      <c r="A2692" s="3" t="s">
        <v>295</v>
      </c>
      <c r="B2692" s="3" t="s">
        <v>296</v>
      </c>
      <c r="C2692" s="3" t="s">
        <v>260</v>
      </c>
      <c r="D2692" s="3" t="s">
        <v>261</v>
      </c>
      <c r="E2692" s="4">
        <v>20</v>
      </c>
      <c r="F2692" s="4">
        <v>17</v>
      </c>
      <c r="G2692" s="3" t="s">
        <v>1028</v>
      </c>
      <c r="H2692" s="3" t="s">
        <v>1005</v>
      </c>
      <c r="I2692" s="3" t="s">
        <v>37719</v>
      </c>
      <c r="J2692" s="3" t="s">
        <v>37720</v>
      </c>
    </row>
    <row r="2693" spans="1:10" s="6" customFormat="1" ht="15" customHeight="1" x14ac:dyDescent="0.3">
      <c r="A2693" s="3" t="s">
        <v>295</v>
      </c>
      <c r="B2693" s="3" t="s">
        <v>296</v>
      </c>
      <c r="C2693" s="3" t="s">
        <v>272</v>
      </c>
      <c r="D2693" s="3" t="s">
        <v>273</v>
      </c>
      <c r="E2693" s="4">
        <v>20</v>
      </c>
      <c r="F2693" s="4">
        <v>18</v>
      </c>
      <c r="G2693" s="3" t="s">
        <v>1028</v>
      </c>
      <c r="H2693" s="3" t="s">
        <v>1009</v>
      </c>
      <c r="I2693" s="3" t="s">
        <v>37719</v>
      </c>
      <c r="J2693" s="3" t="s">
        <v>37720</v>
      </c>
    </row>
    <row r="2694" spans="1:10" s="6" customFormat="1" ht="15" customHeight="1" x14ac:dyDescent="0.3">
      <c r="A2694" s="3" t="s">
        <v>295</v>
      </c>
      <c r="B2694" s="3" t="s">
        <v>296</v>
      </c>
      <c r="C2694" s="3" t="s">
        <v>307</v>
      </c>
      <c r="D2694" s="3" t="s">
        <v>308</v>
      </c>
      <c r="E2694" s="4">
        <v>20</v>
      </c>
      <c r="F2694" s="4">
        <v>21</v>
      </c>
      <c r="G2694" s="3" t="s">
        <v>1028</v>
      </c>
      <c r="H2694" s="3" t="s">
        <v>1051</v>
      </c>
      <c r="I2694" s="3" t="s">
        <v>37719</v>
      </c>
      <c r="J2694" s="3" t="s">
        <v>37720</v>
      </c>
    </row>
    <row r="2695" spans="1:10" s="6" customFormat="1" ht="15" customHeight="1" x14ac:dyDescent="0.3">
      <c r="A2695" s="3" t="s">
        <v>295</v>
      </c>
      <c r="B2695" s="3" t="s">
        <v>296</v>
      </c>
      <c r="C2695" s="3" t="s">
        <v>322</v>
      </c>
      <c r="D2695" s="3" t="s">
        <v>323</v>
      </c>
      <c r="E2695" s="4">
        <v>20</v>
      </c>
      <c r="F2695" s="4">
        <v>22</v>
      </c>
      <c r="G2695" s="3" t="s">
        <v>1028</v>
      </c>
      <c r="H2695" s="3" t="s">
        <v>1065</v>
      </c>
      <c r="I2695" s="3" t="s">
        <v>37719</v>
      </c>
      <c r="J2695" s="3" t="s">
        <v>37720</v>
      </c>
    </row>
    <row r="2696" spans="1:10" s="6" customFormat="1" ht="15" customHeight="1" x14ac:dyDescent="0.3">
      <c r="A2696" s="3" t="s">
        <v>295</v>
      </c>
      <c r="B2696" s="3" t="s">
        <v>296</v>
      </c>
      <c r="C2696" s="3" t="s">
        <v>337</v>
      </c>
      <c r="D2696" s="3" t="s">
        <v>338</v>
      </c>
      <c r="E2696" s="4">
        <v>20</v>
      </c>
      <c r="F2696" s="4">
        <v>23</v>
      </c>
      <c r="G2696" s="3" t="s">
        <v>1028</v>
      </c>
      <c r="H2696" s="3" t="s">
        <v>1068</v>
      </c>
      <c r="I2696" s="3" t="s">
        <v>37719</v>
      </c>
      <c r="J2696" s="3" t="s">
        <v>37720</v>
      </c>
    </row>
    <row r="2697" spans="1:10" s="6" customFormat="1" ht="15" customHeight="1" x14ac:dyDescent="0.3">
      <c r="A2697" s="3" t="s">
        <v>295</v>
      </c>
      <c r="B2697" s="3" t="s">
        <v>296</v>
      </c>
      <c r="C2697" s="3" t="s">
        <v>352</v>
      </c>
      <c r="D2697" s="3" t="s">
        <v>353</v>
      </c>
      <c r="E2697" s="4">
        <v>20</v>
      </c>
      <c r="F2697" s="4">
        <v>24</v>
      </c>
      <c r="G2697" s="3" t="s">
        <v>1028</v>
      </c>
      <c r="H2697" s="3" t="s">
        <v>1092</v>
      </c>
      <c r="I2697" s="3" t="s">
        <v>37719</v>
      </c>
      <c r="J2697" s="3" t="s">
        <v>37720</v>
      </c>
    </row>
    <row r="2698" spans="1:10" s="6" customFormat="1" ht="15" customHeight="1" x14ac:dyDescent="0.3">
      <c r="A2698" s="3" t="s">
        <v>295</v>
      </c>
      <c r="B2698" s="3" t="s">
        <v>296</v>
      </c>
      <c r="C2698" s="3" t="s">
        <v>366</v>
      </c>
      <c r="D2698" s="3" t="s">
        <v>367</v>
      </c>
      <c r="E2698" s="4">
        <v>20</v>
      </c>
      <c r="F2698" s="4">
        <v>25</v>
      </c>
      <c r="G2698" s="3" t="s">
        <v>1028</v>
      </c>
      <c r="H2698" s="3" t="s">
        <v>1110</v>
      </c>
      <c r="I2698" s="3" t="s">
        <v>37719</v>
      </c>
      <c r="J2698" s="3" t="s">
        <v>37720</v>
      </c>
    </row>
    <row r="2699" spans="1:10" s="6" customFormat="1" ht="15" customHeight="1" x14ac:dyDescent="0.3">
      <c r="A2699" s="3" t="s">
        <v>295</v>
      </c>
      <c r="B2699" s="3" t="s">
        <v>296</v>
      </c>
      <c r="C2699" s="3" t="s">
        <v>376</v>
      </c>
      <c r="D2699" s="3" t="s">
        <v>377</v>
      </c>
      <c r="E2699" s="4">
        <v>20</v>
      </c>
      <c r="F2699" s="4">
        <v>26</v>
      </c>
      <c r="G2699" s="3" t="s">
        <v>1028</v>
      </c>
      <c r="H2699" s="3" t="s">
        <v>1119</v>
      </c>
      <c r="I2699" s="3" t="s">
        <v>37719</v>
      </c>
      <c r="J2699" s="3" t="s">
        <v>37720</v>
      </c>
    </row>
    <row r="2700" spans="1:10" s="6" customFormat="1" ht="15" customHeight="1" x14ac:dyDescent="0.3">
      <c r="A2700" s="3" t="s">
        <v>295</v>
      </c>
      <c r="B2700" s="3" t="s">
        <v>296</v>
      </c>
      <c r="C2700" s="3" t="s">
        <v>389</v>
      </c>
      <c r="D2700" s="3" t="s">
        <v>390</v>
      </c>
      <c r="E2700" s="4">
        <v>20</v>
      </c>
      <c r="F2700" s="4">
        <v>27</v>
      </c>
      <c r="G2700" s="3" t="s">
        <v>1028</v>
      </c>
      <c r="H2700" s="3" t="s">
        <v>1127</v>
      </c>
      <c r="I2700" s="3" t="s">
        <v>37719</v>
      </c>
      <c r="J2700" s="3" t="s">
        <v>37720</v>
      </c>
    </row>
    <row r="2701" spans="1:10" s="6" customFormat="1" ht="15" customHeight="1" x14ac:dyDescent="0.3">
      <c r="A2701" s="3" t="s">
        <v>295</v>
      </c>
      <c r="B2701" s="3" t="s">
        <v>296</v>
      </c>
      <c r="C2701" s="3" t="s">
        <v>415</v>
      </c>
      <c r="D2701" s="3" t="s">
        <v>416</v>
      </c>
      <c r="E2701" s="4">
        <v>20</v>
      </c>
      <c r="F2701" s="4">
        <v>29</v>
      </c>
      <c r="G2701" s="3" t="s">
        <v>1028</v>
      </c>
      <c r="H2701" s="3" t="s">
        <v>1177</v>
      </c>
      <c r="I2701" s="3" t="s">
        <v>37719</v>
      </c>
      <c r="J2701" s="3" t="s">
        <v>37720</v>
      </c>
    </row>
    <row r="2702" spans="1:10" s="6" customFormat="1" ht="15" customHeight="1" x14ac:dyDescent="0.3">
      <c r="A2702" s="3" t="s">
        <v>295</v>
      </c>
      <c r="B2702" s="3" t="s">
        <v>296</v>
      </c>
      <c r="C2702" s="3" t="s">
        <v>173</v>
      </c>
      <c r="D2702" s="3" t="s">
        <v>174</v>
      </c>
      <c r="E2702" s="4">
        <v>20</v>
      </c>
      <c r="F2702" s="4">
        <v>11</v>
      </c>
      <c r="G2702" s="3" t="s">
        <v>1028</v>
      </c>
      <c r="H2702" s="3" t="s">
        <v>867</v>
      </c>
      <c r="I2702" s="3" t="s">
        <v>37719</v>
      </c>
      <c r="J2702" s="3" t="s">
        <v>37720</v>
      </c>
    </row>
    <row r="2703" spans="1:10" s="6" customFormat="1" ht="15" customHeight="1" x14ac:dyDescent="0.3">
      <c r="A2703" s="3" t="s">
        <v>283</v>
      </c>
      <c r="B2703" s="3" t="s">
        <v>284</v>
      </c>
      <c r="C2703" s="3" t="s">
        <v>142</v>
      </c>
      <c r="D2703" s="3" t="s">
        <v>143</v>
      </c>
      <c r="E2703" s="4">
        <v>19</v>
      </c>
      <c r="F2703" s="4">
        <v>9</v>
      </c>
      <c r="G2703" s="3" t="s">
        <v>1019</v>
      </c>
      <c r="H2703" s="3" t="s">
        <v>820</v>
      </c>
      <c r="I2703" s="3" t="s">
        <v>37719</v>
      </c>
      <c r="J2703" s="3" t="s">
        <v>5436</v>
      </c>
    </row>
    <row r="2704" spans="1:10" s="6" customFormat="1" ht="15" customHeight="1" x14ac:dyDescent="0.3">
      <c r="A2704" s="3" t="s">
        <v>295</v>
      </c>
      <c r="B2704" s="3" t="s">
        <v>296</v>
      </c>
      <c r="C2704" s="3" t="s">
        <v>158</v>
      </c>
      <c r="D2704" s="3" t="s">
        <v>159</v>
      </c>
      <c r="E2704" s="4">
        <v>20</v>
      </c>
      <c r="F2704" s="4">
        <v>10</v>
      </c>
      <c r="G2704" s="3" t="s">
        <v>1028</v>
      </c>
      <c r="H2704" s="3" t="s">
        <v>854</v>
      </c>
      <c r="I2704" s="3" t="s">
        <v>37719</v>
      </c>
      <c r="J2704" s="3" t="s">
        <v>37720</v>
      </c>
    </row>
    <row r="2705" spans="1:10" s="6" customFormat="1" ht="15" customHeight="1" x14ac:dyDescent="0.3">
      <c r="A2705" s="3" t="s">
        <v>295</v>
      </c>
      <c r="B2705" s="3" t="s">
        <v>296</v>
      </c>
      <c r="C2705" s="3" t="s">
        <v>128</v>
      </c>
      <c r="D2705" s="3" t="s">
        <v>129</v>
      </c>
      <c r="E2705" s="4">
        <v>20</v>
      </c>
      <c r="F2705" s="4">
        <v>8</v>
      </c>
      <c r="G2705" s="3" t="s">
        <v>1028</v>
      </c>
      <c r="H2705" s="3" t="s">
        <v>803</v>
      </c>
      <c r="I2705" s="3" t="s">
        <v>37719</v>
      </c>
      <c r="J2705" s="3" t="s">
        <v>37720</v>
      </c>
    </row>
    <row r="2706" spans="1:10" s="6" customFormat="1" ht="15" customHeight="1" x14ac:dyDescent="0.3">
      <c r="A2706" s="3" t="s">
        <v>295</v>
      </c>
      <c r="B2706" s="3" t="s">
        <v>296</v>
      </c>
      <c r="C2706" s="3" t="s">
        <v>25</v>
      </c>
      <c r="D2706" s="3" t="s">
        <v>26</v>
      </c>
      <c r="E2706" s="4">
        <v>20</v>
      </c>
      <c r="F2706" s="4">
        <v>1</v>
      </c>
      <c r="G2706" s="3" t="s">
        <v>1028</v>
      </c>
      <c r="H2706" s="3" t="s">
        <v>623</v>
      </c>
      <c r="I2706" s="3" t="s">
        <v>37719</v>
      </c>
      <c r="J2706" s="3" t="s">
        <v>5447</v>
      </c>
    </row>
    <row r="2707" spans="1:10" s="6" customFormat="1" ht="15" customHeight="1" x14ac:dyDescent="0.3">
      <c r="A2707" s="3" t="s">
        <v>295</v>
      </c>
      <c r="B2707" s="3" t="s">
        <v>296</v>
      </c>
      <c r="C2707" s="3" t="s">
        <v>42</v>
      </c>
      <c r="D2707" s="3" t="s">
        <v>43</v>
      </c>
      <c r="E2707" s="4">
        <v>20</v>
      </c>
      <c r="F2707" s="4">
        <v>2</v>
      </c>
      <c r="G2707" s="3" t="s">
        <v>1028</v>
      </c>
      <c r="H2707" s="3" t="s">
        <v>686</v>
      </c>
      <c r="I2707" s="3" t="s">
        <v>37719</v>
      </c>
      <c r="J2707" s="3" t="s">
        <v>5447</v>
      </c>
    </row>
    <row r="2708" spans="1:10" s="6" customFormat="1" ht="15" customHeight="1" x14ac:dyDescent="0.3">
      <c r="A2708" s="3" t="s">
        <v>295</v>
      </c>
      <c r="B2708" s="3" t="s">
        <v>296</v>
      </c>
      <c r="C2708" s="3" t="s">
        <v>57</v>
      </c>
      <c r="D2708" s="3" t="s">
        <v>58</v>
      </c>
      <c r="E2708" s="4">
        <v>20</v>
      </c>
      <c r="F2708" s="4">
        <v>3</v>
      </c>
      <c r="G2708" s="3" t="s">
        <v>1028</v>
      </c>
      <c r="H2708" s="3" t="s">
        <v>705</v>
      </c>
      <c r="I2708" s="3" t="s">
        <v>37719</v>
      </c>
      <c r="J2708" s="3" t="s">
        <v>5447</v>
      </c>
    </row>
    <row r="2709" spans="1:10" s="6" customFormat="1" ht="15" customHeight="1" x14ac:dyDescent="0.3">
      <c r="A2709" s="3" t="s">
        <v>295</v>
      </c>
      <c r="B2709" s="3" t="s">
        <v>296</v>
      </c>
      <c r="C2709" s="3" t="s">
        <v>71</v>
      </c>
      <c r="D2709" s="3" t="s">
        <v>72</v>
      </c>
      <c r="E2709" s="4">
        <v>20</v>
      </c>
      <c r="F2709" s="4">
        <v>4</v>
      </c>
      <c r="G2709" s="3" t="s">
        <v>1028</v>
      </c>
      <c r="H2709" s="3" t="s">
        <v>718</v>
      </c>
      <c r="I2709" s="3" t="s">
        <v>37719</v>
      </c>
      <c r="J2709" s="3" t="s">
        <v>5447</v>
      </c>
    </row>
    <row r="2710" spans="1:10" s="6" customFormat="1" ht="15" customHeight="1" x14ac:dyDescent="0.3">
      <c r="A2710" s="3" t="s">
        <v>295</v>
      </c>
      <c r="B2710" s="3" t="s">
        <v>296</v>
      </c>
      <c r="C2710" s="3" t="s">
        <v>86</v>
      </c>
      <c r="D2710" s="3" t="s">
        <v>87</v>
      </c>
      <c r="E2710" s="4">
        <v>20</v>
      </c>
      <c r="F2710" s="4">
        <v>5</v>
      </c>
      <c r="G2710" s="3" t="s">
        <v>1028</v>
      </c>
      <c r="H2710" s="3" t="s">
        <v>731</v>
      </c>
      <c r="I2710" s="3" t="s">
        <v>37719</v>
      </c>
      <c r="J2710" s="3" t="s">
        <v>5447</v>
      </c>
    </row>
    <row r="2711" spans="1:10" s="6" customFormat="1" ht="15" customHeight="1" x14ac:dyDescent="0.3">
      <c r="A2711" s="3" t="s">
        <v>295</v>
      </c>
      <c r="B2711" s="3" t="s">
        <v>296</v>
      </c>
      <c r="C2711" s="3" t="s">
        <v>158</v>
      </c>
      <c r="D2711" s="3" t="s">
        <v>159</v>
      </c>
      <c r="E2711" s="4">
        <v>20</v>
      </c>
      <c r="F2711" s="4">
        <v>10</v>
      </c>
      <c r="G2711" s="3" t="s">
        <v>1028</v>
      </c>
      <c r="H2711" s="3" t="s">
        <v>854</v>
      </c>
      <c r="I2711" s="3" t="s">
        <v>37719</v>
      </c>
      <c r="J2711" s="3" t="s">
        <v>5447</v>
      </c>
    </row>
    <row r="2712" spans="1:10" s="6" customFormat="1" ht="15" customHeight="1" x14ac:dyDescent="0.3">
      <c r="A2712" s="3" t="s">
        <v>295</v>
      </c>
      <c r="B2712" s="3" t="s">
        <v>296</v>
      </c>
      <c r="C2712" s="3" t="s">
        <v>204</v>
      </c>
      <c r="D2712" s="3" t="s">
        <v>205</v>
      </c>
      <c r="E2712" s="4">
        <v>20</v>
      </c>
      <c r="F2712" s="4">
        <v>13</v>
      </c>
      <c r="G2712" s="3" t="s">
        <v>1028</v>
      </c>
      <c r="H2712" s="3" t="s">
        <v>956</v>
      </c>
      <c r="I2712" s="3" t="s">
        <v>37719</v>
      </c>
      <c r="J2712" s="3" t="s">
        <v>5447</v>
      </c>
    </row>
    <row r="2713" spans="1:10" s="6" customFormat="1" ht="15" customHeight="1" x14ac:dyDescent="0.3">
      <c r="A2713" s="3" t="s">
        <v>295</v>
      </c>
      <c r="B2713" s="3" t="s">
        <v>296</v>
      </c>
      <c r="C2713" s="3" t="s">
        <v>219</v>
      </c>
      <c r="D2713" s="3" t="s">
        <v>220</v>
      </c>
      <c r="E2713" s="4">
        <v>20</v>
      </c>
      <c r="F2713" s="4">
        <v>14</v>
      </c>
      <c r="G2713" s="3" t="s">
        <v>1028</v>
      </c>
      <c r="H2713" s="3" t="s">
        <v>977</v>
      </c>
      <c r="I2713" s="3" t="s">
        <v>37719</v>
      </c>
      <c r="J2713" s="3" t="s">
        <v>5447</v>
      </c>
    </row>
    <row r="2714" spans="1:10" s="6" customFormat="1" ht="15" customHeight="1" x14ac:dyDescent="0.3">
      <c r="A2714" s="3" t="s">
        <v>295</v>
      </c>
      <c r="B2714" s="3" t="s">
        <v>296</v>
      </c>
      <c r="C2714" s="3" t="s">
        <v>415</v>
      </c>
      <c r="D2714" s="3" t="s">
        <v>416</v>
      </c>
      <c r="E2714" s="4">
        <v>20</v>
      </c>
      <c r="F2714" s="4">
        <v>29</v>
      </c>
      <c r="G2714" s="3" t="s">
        <v>1028</v>
      </c>
      <c r="H2714" s="3" t="s">
        <v>1177</v>
      </c>
      <c r="I2714" s="3" t="s">
        <v>37719</v>
      </c>
      <c r="J2714" s="3" t="s">
        <v>5447</v>
      </c>
    </row>
    <row r="2715" spans="1:10" s="6" customFormat="1" ht="15" customHeight="1" x14ac:dyDescent="0.3">
      <c r="A2715" s="3" t="s">
        <v>295</v>
      </c>
      <c r="B2715" s="3" t="s">
        <v>296</v>
      </c>
      <c r="C2715" s="3" t="s">
        <v>25</v>
      </c>
      <c r="D2715" s="3" t="s">
        <v>26</v>
      </c>
      <c r="E2715" s="4">
        <v>20</v>
      </c>
      <c r="F2715" s="4">
        <v>1</v>
      </c>
      <c r="G2715" s="3" t="s">
        <v>1028</v>
      </c>
      <c r="H2715" s="3" t="s">
        <v>623</v>
      </c>
      <c r="I2715" s="3" t="s">
        <v>37719</v>
      </c>
      <c r="J2715" s="3" t="s">
        <v>37720</v>
      </c>
    </row>
    <row r="2716" spans="1:10" s="6" customFormat="1" ht="15" customHeight="1" x14ac:dyDescent="0.3">
      <c r="A2716" s="3" t="s">
        <v>295</v>
      </c>
      <c r="B2716" s="3" t="s">
        <v>296</v>
      </c>
      <c r="C2716" s="3" t="s">
        <v>57</v>
      </c>
      <c r="D2716" s="3" t="s">
        <v>58</v>
      </c>
      <c r="E2716" s="4">
        <v>20</v>
      </c>
      <c r="F2716" s="4">
        <v>3</v>
      </c>
      <c r="G2716" s="3" t="s">
        <v>1028</v>
      </c>
      <c r="H2716" s="3" t="s">
        <v>705</v>
      </c>
      <c r="I2716" s="3" t="s">
        <v>37719</v>
      </c>
      <c r="J2716" s="3" t="s">
        <v>37720</v>
      </c>
    </row>
    <row r="2717" spans="1:10" s="6" customFormat="1" ht="15" customHeight="1" x14ac:dyDescent="0.3">
      <c r="A2717" s="3" t="s">
        <v>295</v>
      </c>
      <c r="B2717" s="3" t="s">
        <v>296</v>
      </c>
      <c r="C2717" s="3" t="s">
        <v>71</v>
      </c>
      <c r="D2717" s="3" t="s">
        <v>72</v>
      </c>
      <c r="E2717" s="4">
        <v>20</v>
      </c>
      <c r="F2717" s="4">
        <v>4</v>
      </c>
      <c r="G2717" s="3" t="s">
        <v>1028</v>
      </c>
      <c r="H2717" s="3" t="s">
        <v>718</v>
      </c>
      <c r="I2717" s="3" t="s">
        <v>37719</v>
      </c>
      <c r="J2717" s="3" t="s">
        <v>37720</v>
      </c>
    </row>
    <row r="2718" spans="1:10" s="6" customFormat="1" ht="15" customHeight="1" x14ac:dyDescent="0.3">
      <c r="A2718" s="3" t="s">
        <v>295</v>
      </c>
      <c r="B2718" s="3" t="s">
        <v>296</v>
      </c>
      <c r="C2718" s="3" t="s">
        <v>86</v>
      </c>
      <c r="D2718" s="3" t="s">
        <v>87</v>
      </c>
      <c r="E2718" s="4">
        <v>20</v>
      </c>
      <c r="F2718" s="4">
        <v>5</v>
      </c>
      <c r="G2718" s="3" t="s">
        <v>1028</v>
      </c>
      <c r="H2718" s="3" t="s">
        <v>731</v>
      </c>
      <c r="I2718" s="3" t="s">
        <v>37719</v>
      </c>
      <c r="J2718" s="3" t="s">
        <v>37720</v>
      </c>
    </row>
    <row r="2719" spans="1:10" s="6" customFormat="1" ht="15" customHeight="1" x14ac:dyDescent="0.3">
      <c r="A2719" s="3" t="s">
        <v>295</v>
      </c>
      <c r="B2719" s="3" t="s">
        <v>296</v>
      </c>
      <c r="C2719" s="3" t="s">
        <v>97</v>
      </c>
      <c r="D2719" s="3" t="s">
        <v>98</v>
      </c>
      <c r="E2719" s="4">
        <v>20</v>
      </c>
      <c r="F2719" s="4">
        <v>6</v>
      </c>
      <c r="G2719" s="3" t="s">
        <v>1028</v>
      </c>
      <c r="H2719" s="3" t="s">
        <v>742</v>
      </c>
      <c r="I2719" s="3" t="s">
        <v>37719</v>
      </c>
      <c r="J2719" s="3" t="s">
        <v>37720</v>
      </c>
    </row>
    <row r="2720" spans="1:10" s="6" customFormat="1" ht="15" customHeight="1" x14ac:dyDescent="0.3">
      <c r="A2720" s="3" t="s">
        <v>295</v>
      </c>
      <c r="B2720" s="3" t="s">
        <v>296</v>
      </c>
      <c r="C2720" s="3" t="s">
        <v>112</v>
      </c>
      <c r="D2720" s="3" t="s">
        <v>113</v>
      </c>
      <c r="E2720" s="4">
        <v>20</v>
      </c>
      <c r="F2720" s="4">
        <v>7</v>
      </c>
      <c r="G2720" s="3" t="s">
        <v>1028</v>
      </c>
      <c r="H2720" s="3" t="s">
        <v>749</v>
      </c>
      <c r="I2720" s="3" t="s">
        <v>37719</v>
      </c>
      <c r="J2720" s="3" t="s">
        <v>37720</v>
      </c>
    </row>
    <row r="2721" spans="1:10" s="6" customFormat="1" ht="15" customHeight="1" x14ac:dyDescent="0.3">
      <c r="A2721" s="3" t="s">
        <v>295</v>
      </c>
      <c r="B2721" s="3" t="s">
        <v>296</v>
      </c>
      <c r="C2721" s="3" t="s">
        <v>142</v>
      </c>
      <c r="D2721" s="3" t="s">
        <v>143</v>
      </c>
      <c r="E2721" s="4">
        <v>20</v>
      </c>
      <c r="F2721" s="4">
        <v>9</v>
      </c>
      <c r="G2721" s="3" t="s">
        <v>1028</v>
      </c>
      <c r="H2721" s="3" t="s">
        <v>820</v>
      </c>
      <c r="I2721" s="3" t="s">
        <v>37719</v>
      </c>
      <c r="J2721" s="3" t="s">
        <v>37720</v>
      </c>
    </row>
    <row r="2722" spans="1:10" s="6" customFormat="1" ht="15" customHeight="1" x14ac:dyDescent="0.3">
      <c r="A2722" s="3" t="s">
        <v>283</v>
      </c>
      <c r="B2722" s="3" t="s">
        <v>284</v>
      </c>
      <c r="C2722" s="3" t="s">
        <v>128</v>
      </c>
      <c r="D2722" s="3" t="s">
        <v>129</v>
      </c>
      <c r="E2722" s="4">
        <v>19</v>
      </c>
      <c r="F2722" s="4">
        <v>8</v>
      </c>
      <c r="G2722" s="3" t="s">
        <v>1019</v>
      </c>
      <c r="H2722" s="3" t="s">
        <v>803</v>
      </c>
      <c r="I2722" s="3" t="s">
        <v>37719</v>
      </c>
      <c r="J2722" s="3" t="s">
        <v>5436</v>
      </c>
    </row>
    <row r="2723" spans="1:10" s="6" customFormat="1" ht="15" customHeight="1" x14ac:dyDescent="0.3">
      <c r="A2723" s="3" t="s">
        <v>283</v>
      </c>
      <c r="B2723" s="3" t="s">
        <v>284</v>
      </c>
      <c r="C2723" s="3" t="s">
        <v>112</v>
      </c>
      <c r="D2723" s="3" t="s">
        <v>113</v>
      </c>
      <c r="E2723" s="4">
        <v>19</v>
      </c>
      <c r="F2723" s="4">
        <v>7</v>
      </c>
      <c r="G2723" s="3" t="s">
        <v>1019</v>
      </c>
      <c r="H2723" s="3" t="s">
        <v>749</v>
      </c>
      <c r="I2723" s="3" t="s">
        <v>37719</v>
      </c>
      <c r="J2723" s="3" t="s">
        <v>5436</v>
      </c>
    </row>
    <row r="2724" spans="1:10" s="6" customFormat="1" ht="15" customHeight="1" x14ac:dyDescent="0.3">
      <c r="A2724" s="3" t="s">
        <v>283</v>
      </c>
      <c r="B2724" s="3" t="s">
        <v>284</v>
      </c>
      <c r="C2724" s="3" t="s">
        <v>86</v>
      </c>
      <c r="D2724" s="3" t="s">
        <v>87</v>
      </c>
      <c r="E2724" s="4">
        <v>19</v>
      </c>
      <c r="F2724" s="4">
        <v>5</v>
      </c>
      <c r="G2724" s="3" t="s">
        <v>1019</v>
      </c>
      <c r="H2724" s="3" t="s">
        <v>731</v>
      </c>
      <c r="I2724" s="3" t="s">
        <v>37719</v>
      </c>
      <c r="J2724" s="3" t="s">
        <v>5436</v>
      </c>
    </row>
    <row r="2725" spans="1:10" s="6" customFormat="1" ht="15" customHeight="1" x14ac:dyDescent="0.3">
      <c r="A2725" s="3" t="s">
        <v>272</v>
      </c>
      <c r="B2725" s="3" t="s">
        <v>273</v>
      </c>
      <c r="C2725" s="3" t="s">
        <v>581</v>
      </c>
      <c r="D2725" s="3" t="s">
        <v>582</v>
      </c>
      <c r="E2725" s="4">
        <v>18</v>
      </c>
      <c r="F2725" s="4">
        <v>43</v>
      </c>
      <c r="G2725" s="3" t="s">
        <v>1009</v>
      </c>
      <c r="H2725" s="3" t="s">
        <v>1321</v>
      </c>
      <c r="I2725" s="3" t="s">
        <v>37719</v>
      </c>
      <c r="J2725" s="3" t="s">
        <v>37721</v>
      </c>
    </row>
    <row r="2726" spans="1:10" s="6" customFormat="1" ht="15" customHeight="1" x14ac:dyDescent="0.3">
      <c r="A2726" s="3" t="s">
        <v>272</v>
      </c>
      <c r="B2726" s="3" t="s">
        <v>273</v>
      </c>
      <c r="C2726" s="3" t="s">
        <v>25</v>
      </c>
      <c r="D2726" s="3" t="s">
        <v>26</v>
      </c>
      <c r="E2726" s="4">
        <v>18</v>
      </c>
      <c r="F2726" s="4">
        <v>1</v>
      </c>
      <c r="G2726" s="3" t="s">
        <v>1009</v>
      </c>
      <c r="H2726" s="3" t="s">
        <v>623</v>
      </c>
      <c r="I2726" s="3" t="s">
        <v>37719</v>
      </c>
      <c r="J2726" s="3" t="s">
        <v>5554</v>
      </c>
    </row>
    <row r="2727" spans="1:10" s="6" customFormat="1" ht="15" customHeight="1" x14ac:dyDescent="0.3">
      <c r="A2727" s="3" t="s">
        <v>272</v>
      </c>
      <c r="B2727" s="3" t="s">
        <v>273</v>
      </c>
      <c r="C2727" s="3" t="s">
        <v>42</v>
      </c>
      <c r="D2727" s="3" t="s">
        <v>43</v>
      </c>
      <c r="E2727" s="4">
        <v>18</v>
      </c>
      <c r="F2727" s="4">
        <v>2</v>
      </c>
      <c r="G2727" s="3" t="s">
        <v>1009</v>
      </c>
      <c r="H2727" s="3" t="s">
        <v>686</v>
      </c>
      <c r="I2727" s="3" t="s">
        <v>37719</v>
      </c>
      <c r="J2727" s="3" t="s">
        <v>5554</v>
      </c>
    </row>
    <row r="2728" spans="1:10" s="6" customFormat="1" ht="15" customHeight="1" x14ac:dyDescent="0.3">
      <c r="A2728" s="3" t="s">
        <v>272</v>
      </c>
      <c r="B2728" s="3" t="s">
        <v>273</v>
      </c>
      <c r="C2728" s="3" t="s">
        <v>57</v>
      </c>
      <c r="D2728" s="3" t="s">
        <v>58</v>
      </c>
      <c r="E2728" s="4">
        <v>18</v>
      </c>
      <c r="F2728" s="4">
        <v>3</v>
      </c>
      <c r="G2728" s="3" t="s">
        <v>1009</v>
      </c>
      <c r="H2728" s="3" t="s">
        <v>705</v>
      </c>
      <c r="I2728" s="3" t="s">
        <v>37719</v>
      </c>
      <c r="J2728" s="3" t="s">
        <v>5554</v>
      </c>
    </row>
    <row r="2729" spans="1:10" s="6" customFormat="1" ht="15" customHeight="1" x14ac:dyDescent="0.3">
      <c r="A2729" s="3" t="s">
        <v>272</v>
      </c>
      <c r="B2729" s="3" t="s">
        <v>273</v>
      </c>
      <c r="C2729" s="3" t="s">
        <v>71</v>
      </c>
      <c r="D2729" s="3" t="s">
        <v>72</v>
      </c>
      <c r="E2729" s="4">
        <v>18</v>
      </c>
      <c r="F2729" s="4">
        <v>4</v>
      </c>
      <c r="G2729" s="3" t="s">
        <v>1009</v>
      </c>
      <c r="H2729" s="3" t="s">
        <v>718</v>
      </c>
      <c r="I2729" s="3" t="s">
        <v>37719</v>
      </c>
      <c r="J2729" s="3" t="s">
        <v>5554</v>
      </c>
    </row>
    <row r="2730" spans="1:10" s="6" customFormat="1" ht="15" customHeight="1" x14ac:dyDescent="0.3">
      <c r="A2730" s="3" t="s">
        <v>272</v>
      </c>
      <c r="B2730" s="3" t="s">
        <v>273</v>
      </c>
      <c r="C2730" s="3" t="s">
        <v>86</v>
      </c>
      <c r="D2730" s="3" t="s">
        <v>87</v>
      </c>
      <c r="E2730" s="4">
        <v>18</v>
      </c>
      <c r="F2730" s="4">
        <v>5</v>
      </c>
      <c r="G2730" s="3" t="s">
        <v>1009</v>
      </c>
      <c r="H2730" s="3" t="s">
        <v>731</v>
      </c>
      <c r="I2730" s="3" t="s">
        <v>37719</v>
      </c>
      <c r="J2730" s="3" t="s">
        <v>5554</v>
      </c>
    </row>
    <row r="2731" spans="1:10" s="6" customFormat="1" ht="15" customHeight="1" x14ac:dyDescent="0.3">
      <c r="A2731" s="3" t="s">
        <v>272</v>
      </c>
      <c r="B2731" s="3" t="s">
        <v>273</v>
      </c>
      <c r="C2731" s="3" t="s">
        <v>545</v>
      </c>
      <c r="D2731" s="3" t="s">
        <v>546</v>
      </c>
      <c r="E2731" s="4">
        <v>18</v>
      </c>
      <c r="F2731" s="4">
        <v>40</v>
      </c>
      <c r="G2731" s="3" t="s">
        <v>1009</v>
      </c>
      <c r="H2731" s="3" t="s">
        <v>1276</v>
      </c>
      <c r="I2731" s="3" t="s">
        <v>37719</v>
      </c>
      <c r="J2731" s="3" t="s">
        <v>37721</v>
      </c>
    </row>
    <row r="2732" spans="1:10" s="6" customFormat="1" ht="15" customHeight="1" x14ac:dyDescent="0.3">
      <c r="A2732" s="3" t="s">
        <v>272</v>
      </c>
      <c r="B2732" s="3" t="s">
        <v>273</v>
      </c>
      <c r="C2732" s="3" t="s">
        <v>97</v>
      </c>
      <c r="D2732" s="3" t="s">
        <v>98</v>
      </c>
      <c r="E2732" s="4">
        <v>18</v>
      </c>
      <c r="F2732" s="4">
        <v>6</v>
      </c>
      <c r="G2732" s="3" t="s">
        <v>1009</v>
      </c>
      <c r="H2732" s="3" t="s">
        <v>742</v>
      </c>
      <c r="I2732" s="3" t="s">
        <v>37719</v>
      </c>
      <c r="J2732" s="3" t="s">
        <v>5554</v>
      </c>
    </row>
    <row r="2733" spans="1:10" s="6" customFormat="1" ht="15" customHeight="1" x14ac:dyDescent="0.3">
      <c r="A2733" s="3" t="s">
        <v>272</v>
      </c>
      <c r="B2733" s="3" t="s">
        <v>273</v>
      </c>
      <c r="C2733" s="3" t="s">
        <v>128</v>
      </c>
      <c r="D2733" s="3" t="s">
        <v>129</v>
      </c>
      <c r="E2733" s="4">
        <v>18</v>
      </c>
      <c r="F2733" s="4">
        <v>8</v>
      </c>
      <c r="G2733" s="3" t="s">
        <v>1009</v>
      </c>
      <c r="H2733" s="3" t="s">
        <v>803</v>
      </c>
      <c r="I2733" s="3" t="s">
        <v>37719</v>
      </c>
      <c r="J2733" s="3" t="s">
        <v>5554</v>
      </c>
    </row>
    <row r="2734" spans="1:10" s="6" customFormat="1" ht="15" customHeight="1" x14ac:dyDescent="0.3">
      <c r="A2734" s="3" t="s">
        <v>272</v>
      </c>
      <c r="B2734" s="3" t="s">
        <v>273</v>
      </c>
      <c r="C2734" s="3" t="s">
        <v>142</v>
      </c>
      <c r="D2734" s="3" t="s">
        <v>143</v>
      </c>
      <c r="E2734" s="4">
        <v>18</v>
      </c>
      <c r="F2734" s="4">
        <v>9</v>
      </c>
      <c r="G2734" s="3" t="s">
        <v>1009</v>
      </c>
      <c r="H2734" s="3" t="s">
        <v>820</v>
      </c>
      <c r="I2734" s="3" t="s">
        <v>37719</v>
      </c>
      <c r="J2734" s="3" t="s">
        <v>5554</v>
      </c>
    </row>
    <row r="2735" spans="1:10" s="6" customFormat="1" ht="15" customHeight="1" x14ac:dyDescent="0.3">
      <c r="A2735" s="3" t="s">
        <v>272</v>
      </c>
      <c r="B2735" s="3" t="s">
        <v>273</v>
      </c>
      <c r="C2735" s="3" t="s">
        <v>158</v>
      </c>
      <c r="D2735" s="3" t="s">
        <v>159</v>
      </c>
      <c r="E2735" s="4">
        <v>18</v>
      </c>
      <c r="F2735" s="4">
        <v>10</v>
      </c>
      <c r="G2735" s="3" t="s">
        <v>1009</v>
      </c>
      <c r="H2735" s="3" t="s">
        <v>854</v>
      </c>
      <c r="I2735" s="3" t="s">
        <v>37719</v>
      </c>
      <c r="J2735" s="3" t="s">
        <v>5554</v>
      </c>
    </row>
    <row r="2736" spans="1:10" s="6" customFormat="1" ht="15" customHeight="1" x14ac:dyDescent="0.3">
      <c r="A2736" s="3" t="s">
        <v>272</v>
      </c>
      <c r="B2736" s="3" t="s">
        <v>273</v>
      </c>
      <c r="C2736" s="3" t="s">
        <v>189</v>
      </c>
      <c r="D2736" s="3" t="s">
        <v>190</v>
      </c>
      <c r="E2736" s="4">
        <v>18</v>
      </c>
      <c r="F2736" s="4">
        <v>12</v>
      </c>
      <c r="G2736" s="3" t="s">
        <v>1009</v>
      </c>
      <c r="H2736" s="3" t="s">
        <v>948</v>
      </c>
      <c r="I2736" s="3" t="s">
        <v>37719</v>
      </c>
      <c r="J2736" s="3" t="s">
        <v>5554</v>
      </c>
    </row>
    <row r="2737" spans="1:10" s="6" customFormat="1" ht="15" customHeight="1" x14ac:dyDescent="0.3">
      <c r="A2737" s="3" t="s">
        <v>272</v>
      </c>
      <c r="B2737" s="3" t="s">
        <v>273</v>
      </c>
      <c r="C2737" s="3" t="s">
        <v>204</v>
      </c>
      <c r="D2737" s="3" t="s">
        <v>205</v>
      </c>
      <c r="E2737" s="4">
        <v>18</v>
      </c>
      <c r="F2737" s="4">
        <v>13</v>
      </c>
      <c r="G2737" s="3" t="s">
        <v>1009</v>
      </c>
      <c r="H2737" s="3" t="s">
        <v>956</v>
      </c>
      <c r="I2737" s="3" t="s">
        <v>37719</v>
      </c>
      <c r="J2737" s="3" t="s">
        <v>5554</v>
      </c>
    </row>
    <row r="2738" spans="1:10" s="6" customFormat="1" ht="15" customHeight="1" x14ac:dyDescent="0.3">
      <c r="A2738" s="3" t="s">
        <v>272</v>
      </c>
      <c r="B2738" s="3" t="s">
        <v>273</v>
      </c>
      <c r="C2738" s="3" t="s">
        <v>219</v>
      </c>
      <c r="D2738" s="3" t="s">
        <v>220</v>
      </c>
      <c r="E2738" s="4">
        <v>18</v>
      </c>
      <c r="F2738" s="4">
        <v>14</v>
      </c>
      <c r="G2738" s="3" t="s">
        <v>1009</v>
      </c>
      <c r="H2738" s="3" t="s">
        <v>977</v>
      </c>
      <c r="I2738" s="3" t="s">
        <v>37719</v>
      </c>
      <c r="J2738" s="3" t="s">
        <v>5554</v>
      </c>
    </row>
    <row r="2739" spans="1:10" s="6" customFormat="1" ht="15" customHeight="1" x14ac:dyDescent="0.3">
      <c r="A2739" s="3" t="s">
        <v>272</v>
      </c>
      <c r="B2739" s="3" t="s">
        <v>273</v>
      </c>
      <c r="C2739" s="3" t="s">
        <v>112</v>
      </c>
      <c r="D2739" s="3" t="s">
        <v>113</v>
      </c>
      <c r="E2739" s="4">
        <v>18</v>
      </c>
      <c r="F2739" s="4">
        <v>7</v>
      </c>
      <c r="G2739" s="3" t="s">
        <v>1009</v>
      </c>
      <c r="H2739" s="3" t="s">
        <v>749</v>
      </c>
      <c r="I2739" s="3" t="s">
        <v>37719</v>
      </c>
      <c r="J2739" s="3" t="s">
        <v>5554</v>
      </c>
    </row>
    <row r="2740" spans="1:10" s="6" customFormat="1" ht="15" customHeight="1" x14ac:dyDescent="0.3">
      <c r="A2740" s="3" t="s">
        <v>272</v>
      </c>
      <c r="B2740" s="3" t="s">
        <v>273</v>
      </c>
      <c r="C2740" s="3" t="s">
        <v>493</v>
      </c>
      <c r="D2740" s="3" t="s">
        <v>494</v>
      </c>
      <c r="E2740" s="4">
        <v>18</v>
      </c>
      <c r="F2740" s="4">
        <v>36</v>
      </c>
      <c r="G2740" s="3" t="s">
        <v>1009</v>
      </c>
      <c r="H2740" s="3" t="s">
        <v>1241</v>
      </c>
      <c r="I2740" s="3" t="s">
        <v>37719</v>
      </c>
      <c r="J2740" s="3" t="s">
        <v>37721</v>
      </c>
    </row>
    <row r="2741" spans="1:10" s="6" customFormat="1" ht="15" customHeight="1" x14ac:dyDescent="0.3">
      <c r="A2741" s="3" t="s">
        <v>272</v>
      </c>
      <c r="B2741" s="3" t="s">
        <v>273</v>
      </c>
      <c r="C2741" s="3" t="s">
        <v>459</v>
      </c>
      <c r="D2741" s="3" t="s">
        <v>460</v>
      </c>
      <c r="E2741" s="4">
        <v>18</v>
      </c>
      <c r="F2741" s="4">
        <v>33</v>
      </c>
      <c r="G2741" s="3" t="s">
        <v>1009</v>
      </c>
      <c r="H2741" s="3" t="s">
        <v>1221</v>
      </c>
      <c r="I2741" s="3" t="s">
        <v>37719</v>
      </c>
      <c r="J2741" s="3" t="s">
        <v>37721</v>
      </c>
    </row>
    <row r="2742" spans="1:10" s="6" customFormat="1" ht="15" customHeight="1" x14ac:dyDescent="0.3">
      <c r="A2742" s="3" t="s">
        <v>272</v>
      </c>
      <c r="B2742" s="3" t="s">
        <v>273</v>
      </c>
      <c r="C2742" s="3" t="s">
        <v>430</v>
      </c>
      <c r="D2742" s="3" t="s">
        <v>431</v>
      </c>
      <c r="E2742" s="4">
        <v>18</v>
      </c>
      <c r="F2742" s="4">
        <v>30</v>
      </c>
      <c r="G2742" s="3" t="s">
        <v>1009</v>
      </c>
      <c r="H2742" s="3" t="s">
        <v>1191</v>
      </c>
      <c r="I2742" s="3" t="s">
        <v>37719</v>
      </c>
      <c r="J2742" s="3" t="s">
        <v>37721</v>
      </c>
    </row>
    <row r="2743" spans="1:10" s="6" customFormat="1" ht="15" customHeight="1" x14ac:dyDescent="0.3">
      <c r="A2743" s="3" t="s">
        <v>272</v>
      </c>
      <c r="B2743" s="3" t="s">
        <v>273</v>
      </c>
      <c r="C2743" s="3" t="s">
        <v>173</v>
      </c>
      <c r="D2743" s="3" t="s">
        <v>174</v>
      </c>
      <c r="E2743" s="4">
        <v>18</v>
      </c>
      <c r="F2743" s="4">
        <v>11</v>
      </c>
      <c r="G2743" s="3" t="s">
        <v>1009</v>
      </c>
      <c r="H2743" s="3" t="s">
        <v>867</v>
      </c>
      <c r="I2743" s="3" t="s">
        <v>37719</v>
      </c>
      <c r="J2743" s="3" t="s">
        <v>37721</v>
      </c>
    </row>
    <row r="2744" spans="1:10" s="6" customFormat="1" ht="15" customHeight="1" x14ac:dyDescent="0.3">
      <c r="A2744" s="3" t="s">
        <v>272</v>
      </c>
      <c r="B2744" s="3" t="s">
        <v>273</v>
      </c>
      <c r="C2744" s="3" t="s">
        <v>189</v>
      </c>
      <c r="D2744" s="3" t="s">
        <v>190</v>
      </c>
      <c r="E2744" s="4">
        <v>18</v>
      </c>
      <c r="F2744" s="4">
        <v>12</v>
      </c>
      <c r="G2744" s="3" t="s">
        <v>1009</v>
      </c>
      <c r="H2744" s="3" t="s">
        <v>948</v>
      </c>
      <c r="I2744" s="3" t="s">
        <v>37719</v>
      </c>
      <c r="J2744" s="3" t="s">
        <v>37721</v>
      </c>
    </row>
    <row r="2745" spans="1:10" s="6" customFormat="1" ht="15" customHeight="1" x14ac:dyDescent="0.3">
      <c r="A2745" s="3" t="s">
        <v>272</v>
      </c>
      <c r="B2745" s="3" t="s">
        <v>273</v>
      </c>
      <c r="C2745" s="3" t="s">
        <v>204</v>
      </c>
      <c r="D2745" s="3" t="s">
        <v>205</v>
      </c>
      <c r="E2745" s="4">
        <v>18</v>
      </c>
      <c r="F2745" s="4">
        <v>13</v>
      </c>
      <c r="G2745" s="3" t="s">
        <v>1009</v>
      </c>
      <c r="H2745" s="3" t="s">
        <v>956</v>
      </c>
      <c r="I2745" s="3" t="s">
        <v>37719</v>
      </c>
      <c r="J2745" s="3" t="s">
        <v>37721</v>
      </c>
    </row>
    <row r="2746" spans="1:10" s="6" customFormat="1" ht="15" customHeight="1" x14ac:dyDescent="0.3">
      <c r="A2746" s="3" t="s">
        <v>272</v>
      </c>
      <c r="B2746" s="3" t="s">
        <v>273</v>
      </c>
      <c r="C2746" s="3" t="s">
        <v>219</v>
      </c>
      <c r="D2746" s="3" t="s">
        <v>220</v>
      </c>
      <c r="E2746" s="4">
        <v>18</v>
      </c>
      <c r="F2746" s="4">
        <v>14</v>
      </c>
      <c r="G2746" s="3" t="s">
        <v>1009</v>
      </c>
      <c r="H2746" s="3" t="s">
        <v>977</v>
      </c>
      <c r="I2746" s="3" t="s">
        <v>37719</v>
      </c>
      <c r="J2746" s="3" t="s">
        <v>37721</v>
      </c>
    </row>
    <row r="2747" spans="1:10" s="6" customFormat="1" ht="15" customHeight="1" x14ac:dyDescent="0.3">
      <c r="A2747" s="3" t="s">
        <v>272</v>
      </c>
      <c r="B2747" s="3" t="s">
        <v>273</v>
      </c>
      <c r="C2747" s="3" t="s">
        <v>232</v>
      </c>
      <c r="D2747" s="3" t="s">
        <v>233</v>
      </c>
      <c r="E2747" s="4">
        <v>18</v>
      </c>
      <c r="F2747" s="4">
        <v>15</v>
      </c>
      <c r="G2747" s="3" t="s">
        <v>1009</v>
      </c>
      <c r="H2747" s="3" t="s">
        <v>986</v>
      </c>
      <c r="I2747" s="3" t="s">
        <v>37719</v>
      </c>
      <c r="J2747" s="3" t="s">
        <v>37721</v>
      </c>
    </row>
    <row r="2748" spans="1:10" s="6" customFormat="1" ht="15" customHeight="1" x14ac:dyDescent="0.3">
      <c r="A2748" s="3" t="s">
        <v>272</v>
      </c>
      <c r="B2748" s="3" t="s">
        <v>273</v>
      </c>
      <c r="C2748" s="3" t="s">
        <v>246</v>
      </c>
      <c r="D2748" s="3" t="s">
        <v>247</v>
      </c>
      <c r="E2748" s="4">
        <v>18</v>
      </c>
      <c r="F2748" s="4">
        <v>16</v>
      </c>
      <c r="G2748" s="3" t="s">
        <v>1009</v>
      </c>
      <c r="H2748" s="3" t="s">
        <v>989</v>
      </c>
      <c r="I2748" s="3" t="s">
        <v>37719</v>
      </c>
      <c r="J2748" s="3" t="s">
        <v>37721</v>
      </c>
    </row>
    <row r="2749" spans="1:10" s="6" customFormat="1" ht="15" customHeight="1" x14ac:dyDescent="0.3">
      <c r="A2749" s="3" t="s">
        <v>272</v>
      </c>
      <c r="B2749" s="3" t="s">
        <v>273</v>
      </c>
      <c r="C2749" s="3" t="s">
        <v>260</v>
      </c>
      <c r="D2749" s="3" t="s">
        <v>261</v>
      </c>
      <c r="E2749" s="4">
        <v>18</v>
      </c>
      <c r="F2749" s="4">
        <v>17</v>
      </c>
      <c r="G2749" s="3" t="s">
        <v>1009</v>
      </c>
      <c r="H2749" s="3" t="s">
        <v>1005</v>
      </c>
      <c r="I2749" s="3" t="s">
        <v>37719</v>
      </c>
      <c r="J2749" s="3" t="s">
        <v>37721</v>
      </c>
    </row>
    <row r="2750" spans="1:10" s="6" customFormat="1" ht="15" customHeight="1" x14ac:dyDescent="0.3">
      <c r="A2750" s="3" t="s">
        <v>272</v>
      </c>
      <c r="B2750" s="3" t="s">
        <v>273</v>
      </c>
      <c r="C2750" s="3" t="s">
        <v>283</v>
      </c>
      <c r="D2750" s="3" t="s">
        <v>284</v>
      </c>
      <c r="E2750" s="4">
        <v>18</v>
      </c>
      <c r="F2750" s="4">
        <v>19</v>
      </c>
      <c r="G2750" s="3" t="s">
        <v>1009</v>
      </c>
      <c r="H2750" s="3" t="s">
        <v>1019</v>
      </c>
      <c r="I2750" s="3" t="s">
        <v>37719</v>
      </c>
      <c r="J2750" s="3" t="s">
        <v>37721</v>
      </c>
    </row>
    <row r="2751" spans="1:10" s="6" customFormat="1" ht="15" customHeight="1" x14ac:dyDescent="0.3">
      <c r="A2751" s="3" t="s">
        <v>272</v>
      </c>
      <c r="B2751" s="3" t="s">
        <v>273</v>
      </c>
      <c r="C2751" s="3" t="s">
        <v>295</v>
      </c>
      <c r="D2751" s="3" t="s">
        <v>296</v>
      </c>
      <c r="E2751" s="4">
        <v>18</v>
      </c>
      <c r="F2751" s="4">
        <v>20</v>
      </c>
      <c r="G2751" s="3" t="s">
        <v>1009</v>
      </c>
      <c r="H2751" s="3" t="s">
        <v>1028</v>
      </c>
      <c r="I2751" s="3" t="s">
        <v>37719</v>
      </c>
      <c r="J2751" s="3" t="s">
        <v>37721</v>
      </c>
    </row>
    <row r="2752" spans="1:10" s="6" customFormat="1" ht="15" customHeight="1" x14ac:dyDescent="0.3">
      <c r="A2752" s="3" t="s">
        <v>272</v>
      </c>
      <c r="B2752" s="3" t="s">
        <v>273</v>
      </c>
      <c r="C2752" s="3" t="s">
        <v>307</v>
      </c>
      <c r="D2752" s="3" t="s">
        <v>308</v>
      </c>
      <c r="E2752" s="4">
        <v>18</v>
      </c>
      <c r="F2752" s="4">
        <v>21</v>
      </c>
      <c r="G2752" s="3" t="s">
        <v>1009</v>
      </c>
      <c r="H2752" s="3" t="s">
        <v>1051</v>
      </c>
      <c r="I2752" s="3" t="s">
        <v>37719</v>
      </c>
      <c r="J2752" s="3" t="s">
        <v>37721</v>
      </c>
    </row>
    <row r="2753" spans="1:10" s="6" customFormat="1" ht="15" customHeight="1" x14ac:dyDescent="0.3">
      <c r="A2753" s="3" t="s">
        <v>272</v>
      </c>
      <c r="B2753" s="3" t="s">
        <v>273</v>
      </c>
      <c r="C2753" s="3" t="s">
        <v>322</v>
      </c>
      <c r="D2753" s="3" t="s">
        <v>323</v>
      </c>
      <c r="E2753" s="4">
        <v>18</v>
      </c>
      <c r="F2753" s="4">
        <v>22</v>
      </c>
      <c r="G2753" s="3" t="s">
        <v>1009</v>
      </c>
      <c r="H2753" s="3" t="s">
        <v>1065</v>
      </c>
      <c r="I2753" s="3" t="s">
        <v>37719</v>
      </c>
      <c r="J2753" s="3" t="s">
        <v>37721</v>
      </c>
    </row>
    <row r="2754" spans="1:10" s="6" customFormat="1" ht="15" customHeight="1" x14ac:dyDescent="0.3">
      <c r="A2754" s="3" t="s">
        <v>272</v>
      </c>
      <c r="B2754" s="3" t="s">
        <v>273</v>
      </c>
      <c r="C2754" s="3" t="s">
        <v>352</v>
      </c>
      <c r="D2754" s="3" t="s">
        <v>353</v>
      </c>
      <c r="E2754" s="4">
        <v>18</v>
      </c>
      <c r="F2754" s="4">
        <v>24</v>
      </c>
      <c r="G2754" s="3" t="s">
        <v>1009</v>
      </c>
      <c r="H2754" s="3" t="s">
        <v>1092</v>
      </c>
      <c r="I2754" s="3" t="s">
        <v>37719</v>
      </c>
      <c r="J2754" s="3" t="s">
        <v>37721</v>
      </c>
    </row>
    <row r="2755" spans="1:10" s="6" customFormat="1" ht="15" customHeight="1" x14ac:dyDescent="0.3">
      <c r="A2755" s="3" t="s">
        <v>272</v>
      </c>
      <c r="B2755" s="3" t="s">
        <v>273</v>
      </c>
      <c r="C2755" s="3" t="s">
        <v>366</v>
      </c>
      <c r="D2755" s="3" t="s">
        <v>367</v>
      </c>
      <c r="E2755" s="4">
        <v>18</v>
      </c>
      <c r="F2755" s="4">
        <v>25</v>
      </c>
      <c r="G2755" s="3" t="s">
        <v>1009</v>
      </c>
      <c r="H2755" s="3" t="s">
        <v>1110</v>
      </c>
      <c r="I2755" s="3" t="s">
        <v>37719</v>
      </c>
      <c r="J2755" s="3" t="s">
        <v>37721</v>
      </c>
    </row>
    <row r="2756" spans="1:10" s="6" customFormat="1" ht="15" customHeight="1" x14ac:dyDescent="0.3">
      <c r="A2756" s="3" t="s">
        <v>272</v>
      </c>
      <c r="B2756" s="3" t="s">
        <v>273</v>
      </c>
      <c r="C2756" s="3" t="s">
        <v>376</v>
      </c>
      <c r="D2756" s="3" t="s">
        <v>377</v>
      </c>
      <c r="E2756" s="4">
        <v>18</v>
      </c>
      <c r="F2756" s="4">
        <v>26</v>
      </c>
      <c r="G2756" s="3" t="s">
        <v>1009</v>
      </c>
      <c r="H2756" s="3" t="s">
        <v>1119</v>
      </c>
      <c r="I2756" s="3" t="s">
        <v>37719</v>
      </c>
      <c r="J2756" s="3" t="s">
        <v>37721</v>
      </c>
    </row>
    <row r="2757" spans="1:10" s="6" customFormat="1" ht="15" customHeight="1" x14ac:dyDescent="0.3">
      <c r="A2757" s="3" t="s">
        <v>272</v>
      </c>
      <c r="B2757" s="3" t="s">
        <v>273</v>
      </c>
      <c r="C2757" s="3" t="s">
        <v>415</v>
      </c>
      <c r="D2757" s="3" t="s">
        <v>416</v>
      </c>
      <c r="E2757" s="4">
        <v>18</v>
      </c>
      <c r="F2757" s="4">
        <v>29</v>
      </c>
      <c r="G2757" s="3" t="s">
        <v>1009</v>
      </c>
      <c r="H2757" s="3" t="s">
        <v>1177</v>
      </c>
      <c r="I2757" s="3" t="s">
        <v>37719</v>
      </c>
      <c r="J2757" s="3" t="s">
        <v>37721</v>
      </c>
    </row>
    <row r="2758" spans="1:10" s="6" customFormat="1" ht="15" customHeight="1" x14ac:dyDescent="0.3">
      <c r="A2758" s="3" t="s">
        <v>272</v>
      </c>
      <c r="B2758" s="3" t="s">
        <v>273</v>
      </c>
      <c r="C2758" s="3" t="s">
        <v>232</v>
      </c>
      <c r="D2758" s="3" t="s">
        <v>233</v>
      </c>
      <c r="E2758" s="4">
        <v>18</v>
      </c>
      <c r="F2758" s="4">
        <v>15</v>
      </c>
      <c r="G2758" s="3" t="s">
        <v>1009</v>
      </c>
      <c r="H2758" s="3" t="s">
        <v>986</v>
      </c>
      <c r="I2758" s="3" t="s">
        <v>37719</v>
      </c>
      <c r="J2758" s="3" t="s">
        <v>5554</v>
      </c>
    </row>
    <row r="2759" spans="1:10" s="6" customFormat="1" ht="15" customHeight="1" x14ac:dyDescent="0.3">
      <c r="A2759" s="3" t="s">
        <v>272</v>
      </c>
      <c r="B2759" s="3" t="s">
        <v>273</v>
      </c>
      <c r="C2759" s="3" t="s">
        <v>158</v>
      </c>
      <c r="D2759" s="3" t="s">
        <v>159</v>
      </c>
      <c r="E2759" s="4">
        <v>18</v>
      </c>
      <c r="F2759" s="4">
        <v>10</v>
      </c>
      <c r="G2759" s="3" t="s">
        <v>1009</v>
      </c>
      <c r="H2759" s="3" t="s">
        <v>854</v>
      </c>
      <c r="I2759" s="3" t="s">
        <v>37719</v>
      </c>
      <c r="J2759" s="3" t="s">
        <v>37721</v>
      </c>
    </row>
    <row r="2760" spans="1:10" s="6" customFormat="1" ht="15" customHeight="1" x14ac:dyDescent="0.3">
      <c r="A2760" s="3" t="s">
        <v>272</v>
      </c>
      <c r="B2760" s="3" t="s">
        <v>273</v>
      </c>
      <c r="C2760" s="3" t="s">
        <v>246</v>
      </c>
      <c r="D2760" s="3" t="s">
        <v>247</v>
      </c>
      <c r="E2760" s="4">
        <v>18</v>
      </c>
      <c r="F2760" s="4">
        <v>16</v>
      </c>
      <c r="G2760" s="3" t="s">
        <v>1009</v>
      </c>
      <c r="H2760" s="3" t="s">
        <v>989</v>
      </c>
      <c r="I2760" s="3" t="s">
        <v>37719</v>
      </c>
      <c r="J2760" s="3" t="s">
        <v>5554</v>
      </c>
    </row>
    <row r="2761" spans="1:10" s="6" customFormat="1" ht="15" customHeight="1" x14ac:dyDescent="0.3">
      <c r="A2761" s="3" t="s">
        <v>272</v>
      </c>
      <c r="B2761" s="3" t="s">
        <v>273</v>
      </c>
      <c r="C2761" s="3" t="s">
        <v>283</v>
      </c>
      <c r="D2761" s="3" t="s">
        <v>284</v>
      </c>
      <c r="E2761" s="4">
        <v>18</v>
      </c>
      <c r="F2761" s="4">
        <v>19</v>
      </c>
      <c r="G2761" s="3" t="s">
        <v>1009</v>
      </c>
      <c r="H2761" s="3" t="s">
        <v>1019</v>
      </c>
      <c r="I2761" s="3" t="s">
        <v>37719</v>
      </c>
      <c r="J2761" s="3" t="s">
        <v>5554</v>
      </c>
    </row>
    <row r="2762" spans="1:10" s="6" customFormat="1" ht="15" customHeight="1" x14ac:dyDescent="0.3">
      <c r="A2762" s="3" t="s">
        <v>272</v>
      </c>
      <c r="B2762" s="3" t="s">
        <v>273</v>
      </c>
      <c r="C2762" s="3" t="s">
        <v>112</v>
      </c>
      <c r="D2762" s="3" t="s">
        <v>113</v>
      </c>
      <c r="E2762" s="4">
        <v>18</v>
      </c>
      <c r="F2762" s="4">
        <v>7</v>
      </c>
      <c r="G2762" s="3" t="s">
        <v>1009</v>
      </c>
      <c r="H2762" s="3" t="s">
        <v>749</v>
      </c>
      <c r="I2762" s="3" t="s">
        <v>37719</v>
      </c>
      <c r="J2762" s="3" t="s">
        <v>5593</v>
      </c>
    </row>
    <row r="2763" spans="1:10" s="6" customFormat="1" ht="15" customHeight="1" x14ac:dyDescent="0.3">
      <c r="A2763" s="3" t="s">
        <v>272</v>
      </c>
      <c r="B2763" s="3" t="s">
        <v>273</v>
      </c>
      <c r="C2763" s="3" t="s">
        <v>128</v>
      </c>
      <c r="D2763" s="3" t="s">
        <v>129</v>
      </c>
      <c r="E2763" s="4">
        <v>18</v>
      </c>
      <c r="F2763" s="4">
        <v>8</v>
      </c>
      <c r="G2763" s="3" t="s">
        <v>1009</v>
      </c>
      <c r="H2763" s="3" t="s">
        <v>803</v>
      </c>
      <c r="I2763" s="3" t="s">
        <v>37719</v>
      </c>
      <c r="J2763" s="3" t="s">
        <v>5593</v>
      </c>
    </row>
    <row r="2764" spans="1:10" s="6" customFormat="1" ht="15" customHeight="1" x14ac:dyDescent="0.3">
      <c r="A2764" s="3" t="s">
        <v>272</v>
      </c>
      <c r="B2764" s="3" t="s">
        <v>273</v>
      </c>
      <c r="C2764" s="3" t="s">
        <v>219</v>
      </c>
      <c r="D2764" s="3" t="s">
        <v>220</v>
      </c>
      <c r="E2764" s="4">
        <v>18</v>
      </c>
      <c r="F2764" s="4">
        <v>14</v>
      </c>
      <c r="G2764" s="3" t="s">
        <v>1009</v>
      </c>
      <c r="H2764" s="3" t="s">
        <v>977</v>
      </c>
      <c r="I2764" s="3" t="s">
        <v>37719</v>
      </c>
      <c r="J2764" s="3" t="s">
        <v>5593</v>
      </c>
    </row>
    <row r="2765" spans="1:10" s="6" customFormat="1" ht="15" customHeight="1" x14ac:dyDescent="0.3">
      <c r="A2765" s="3" t="s">
        <v>272</v>
      </c>
      <c r="B2765" s="3" t="s">
        <v>273</v>
      </c>
      <c r="C2765" s="3" t="s">
        <v>337</v>
      </c>
      <c r="D2765" s="3" t="s">
        <v>338</v>
      </c>
      <c r="E2765" s="4">
        <v>18</v>
      </c>
      <c r="F2765" s="4">
        <v>23</v>
      </c>
      <c r="G2765" s="3" t="s">
        <v>1009</v>
      </c>
      <c r="H2765" s="3" t="s">
        <v>1068</v>
      </c>
      <c r="I2765" s="3" t="s">
        <v>37719</v>
      </c>
      <c r="J2765" s="3" t="s">
        <v>5593</v>
      </c>
    </row>
    <row r="2766" spans="1:10" s="6" customFormat="1" ht="15" customHeight="1" x14ac:dyDescent="0.3">
      <c r="A2766" s="3" t="s">
        <v>272</v>
      </c>
      <c r="B2766" s="3" t="s">
        <v>273</v>
      </c>
      <c r="C2766" s="3" t="s">
        <v>219</v>
      </c>
      <c r="D2766" s="3" t="s">
        <v>220</v>
      </c>
      <c r="E2766" s="4">
        <v>18</v>
      </c>
      <c r="F2766" s="4">
        <v>14</v>
      </c>
      <c r="G2766" s="3" t="s">
        <v>1009</v>
      </c>
      <c r="H2766" s="3" t="s">
        <v>977</v>
      </c>
      <c r="I2766" s="3" t="s">
        <v>37719</v>
      </c>
      <c r="J2766" s="3" t="s">
        <v>6491</v>
      </c>
    </row>
    <row r="2767" spans="1:10" s="6" customFormat="1" ht="15" customHeight="1" x14ac:dyDescent="0.3">
      <c r="A2767" s="3" t="s">
        <v>272</v>
      </c>
      <c r="B2767" s="3" t="s">
        <v>273</v>
      </c>
      <c r="C2767" s="3" t="s">
        <v>366</v>
      </c>
      <c r="D2767" s="3" t="s">
        <v>367</v>
      </c>
      <c r="E2767" s="4">
        <v>18</v>
      </c>
      <c r="F2767" s="4">
        <v>25</v>
      </c>
      <c r="G2767" s="3" t="s">
        <v>1009</v>
      </c>
      <c r="H2767" s="3" t="s">
        <v>1110</v>
      </c>
      <c r="I2767" s="3" t="s">
        <v>37719</v>
      </c>
      <c r="J2767" s="3" t="s">
        <v>6491</v>
      </c>
    </row>
    <row r="2768" spans="1:10" s="6" customFormat="1" ht="15" customHeight="1" x14ac:dyDescent="0.3">
      <c r="A2768" s="3" t="s">
        <v>272</v>
      </c>
      <c r="B2768" s="3" t="s">
        <v>273</v>
      </c>
      <c r="C2768" s="3" t="s">
        <v>86</v>
      </c>
      <c r="D2768" s="3" t="s">
        <v>87</v>
      </c>
      <c r="E2768" s="4">
        <v>18</v>
      </c>
      <c r="F2768" s="4">
        <v>5</v>
      </c>
      <c r="G2768" s="3" t="s">
        <v>1009</v>
      </c>
      <c r="H2768" s="3" t="s">
        <v>731</v>
      </c>
      <c r="I2768" s="3" t="s">
        <v>37719</v>
      </c>
      <c r="J2768" s="3" t="s">
        <v>5593</v>
      </c>
    </row>
    <row r="2769" spans="1:10" s="6" customFormat="1" ht="15" customHeight="1" x14ac:dyDescent="0.3">
      <c r="A2769" s="3" t="s">
        <v>272</v>
      </c>
      <c r="B2769" s="3" t="s">
        <v>273</v>
      </c>
      <c r="C2769" s="3" t="s">
        <v>25</v>
      </c>
      <c r="D2769" s="3" t="s">
        <v>26</v>
      </c>
      <c r="E2769" s="4">
        <v>18</v>
      </c>
      <c r="F2769" s="4">
        <v>1</v>
      </c>
      <c r="G2769" s="3" t="s">
        <v>1009</v>
      </c>
      <c r="H2769" s="3" t="s">
        <v>623</v>
      </c>
      <c r="I2769" s="3" t="s">
        <v>37719</v>
      </c>
      <c r="J2769" s="3" t="s">
        <v>5614</v>
      </c>
    </row>
    <row r="2770" spans="1:10" s="6" customFormat="1" ht="15" customHeight="1" x14ac:dyDescent="0.3">
      <c r="A2770" s="3" t="s">
        <v>272</v>
      </c>
      <c r="B2770" s="3" t="s">
        <v>273</v>
      </c>
      <c r="C2770" s="3" t="s">
        <v>57</v>
      </c>
      <c r="D2770" s="3" t="s">
        <v>58</v>
      </c>
      <c r="E2770" s="4">
        <v>18</v>
      </c>
      <c r="F2770" s="4">
        <v>3</v>
      </c>
      <c r="G2770" s="3" t="s">
        <v>1009</v>
      </c>
      <c r="H2770" s="3" t="s">
        <v>705</v>
      </c>
      <c r="I2770" s="3" t="s">
        <v>37719</v>
      </c>
      <c r="J2770" s="3" t="s">
        <v>5614</v>
      </c>
    </row>
    <row r="2771" spans="1:10" s="6" customFormat="1" ht="15" customHeight="1" x14ac:dyDescent="0.3">
      <c r="A2771" s="3" t="s">
        <v>272</v>
      </c>
      <c r="B2771" s="3" t="s">
        <v>273</v>
      </c>
      <c r="C2771" s="3" t="s">
        <v>71</v>
      </c>
      <c r="D2771" s="3" t="s">
        <v>72</v>
      </c>
      <c r="E2771" s="4">
        <v>18</v>
      </c>
      <c r="F2771" s="4">
        <v>4</v>
      </c>
      <c r="G2771" s="3" t="s">
        <v>1009</v>
      </c>
      <c r="H2771" s="3" t="s">
        <v>718</v>
      </c>
      <c r="I2771" s="3" t="s">
        <v>37719</v>
      </c>
      <c r="J2771" s="3" t="s">
        <v>5614</v>
      </c>
    </row>
    <row r="2772" spans="1:10" s="6" customFormat="1" ht="15" customHeight="1" x14ac:dyDescent="0.3">
      <c r="A2772" s="3" t="s">
        <v>272</v>
      </c>
      <c r="B2772" s="3" t="s">
        <v>273</v>
      </c>
      <c r="C2772" s="3" t="s">
        <v>86</v>
      </c>
      <c r="D2772" s="3" t="s">
        <v>87</v>
      </c>
      <c r="E2772" s="4">
        <v>18</v>
      </c>
      <c r="F2772" s="4">
        <v>5</v>
      </c>
      <c r="G2772" s="3" t="s">
        <v>1009</v>
      </c>
      <c r="H2772" s="3" t="s">
        <v>731</v>
      </c>
      <c r="I2772" s="3" t="s">
        <v>37719</v>
      </c>
      <c r="J2772" s="3" t="s">
        <v>5614</v>
      </c>
    </row>
    <row r="2773" spans="1:10" s="6" customFormat="1" ht="15" customHeight="1" x14ac:dyDescent="0.3">
      <c r="A2773" s="3" t="s">
        <v>272</v>
      </c>
      <c r="B2773" s="3" t="s">
        <v>273</v>
      </c>
      <c r="C2773" s="3" t="s">
        <v>97</v>
      </c>
      <c r="D2773" s="3" t="s">
        <v>98</v>
      </c>
      <c r="E2773" s="4">
        <v>18</v>
      </c>
      <c r="F2773" s="4">
        <v>6</v>
      </c>
      <c r="G2773" s="3" t="s">
        <v>1009</v>
      </c>
      <c r="H2773" s="3" t="s">
        <v>742</v>
      </c>
      <c r="I2773" s="3" t="s">
        <v>37719</v>
      </c>
      <c r="J2773" s="3" t="s">
        <v>5614</v>
      </c>
    </row>
    <row r="2774" spans="1:10" s="6" customFormat="1" ht="15" customHeight="1" x14ac:dyDescent="0.3">
      <c r="A2774" s="3" t="s">
        <v>272</v>
      </c>
      <c r="B2774" s="3" t="s">
        <v>273</v>
      </c>
      <c r="C2774" s="3" t="s">
        <v>112</v>
      </c>
      <c r="D2774" s="3" t="s">
        <v>113</v>
      </c>
      <c r="E2774" s="4">
        <v>18</v>
      </c>
      <c r="F2774" s="4">
        <v>7</v>
      </c>
      <c r="G2774" s="3" t="s">
        <v>1009</v>
      </c>
      <c r="H2774" s="3" t="s">
        <v>749</v>
      </c>
      <c r="I2774" s="3" t="s">
        <v>37719</v>
      </c>
      <c r="J2774" s="3" t="s">
        <v>5614</v>
      </c>
    </row>
    <row r="2775" spans="1:10" s="6" customFormat="1" ht="15" customHeight="1" x14ac:dyDescent="0.3">
      <c r="A2775" s="3" t="s">
        <v>272</v>
      </c>
      <c r="B2775" s="3" t="s">
        <v>273</v>
      </c>
      <c r="C2775" s="3" t="s">
        <v>128</v>
      </c>
      <c r="D2775" s="3" t="s">
        <v>129</v>
      </c>
      <c r="E2775" s="4">
        <v>18</v>
      </c>
      <c r="F2775" s="4">
        <v>8</v>
      </c>
      <c r="G2775" s="3" t="s">
        <v>1009</v>
      </c>
      <c r="H2775" s="3" t="s">
        <v>803</v>
      </c>
      <c r="I2775" s="3" t="s">
        <v>37719</v>
      </c>
      <c r="J2775" s="3" t="s">
        <v>5614</v>
      </c>
    </row>
    <row r="2776" spans="1:10" s="6" customFormat="1" ht="15" customHeight="1" x14ac:dyDescent="0.3">
      <c r="A2776" s="3" t="s">
        <v>272</v>
      </c>
      <c r="B2776" s="3" t="s">
        <v>273</v>
      </c>
      <c r="C2776" s="3" t="s">
        <v>42</v>
      </c>
      <c r="D2776" s="3" t="s">
        <v>43</v>
      </c>
      <c r="E2776" s="4">
        <v>18</v>
      </c>
      <c r="F2776" s="4">
        <v>2</v>
      </c>
      <c r="G2776" s="3" t="s">
        <v>1009</v>
      </c>
      <c r="H2776" s="3" t="s">
        <v>686</v>
      </c>
      <c r="I2776" s="3" t="s">
        <v>37719</v>
      </c>
      <c r="J2776" s="3" t="s">
        <v>5614</v>
      </c>
    </row>
    <row r="2777" spans="1:10" s="6" customFormat="1" ht="15" customHeight="1" x14ac:dyDescent="0.3">
      <c r="A2777" s="3" t="s">
        <v>272</v>
      </c>
      <c r="B2777" s="3" t="s">
        <v>273</v>
      </c>
      <c r="C2777" s="3" t="s">
        <v>71</v>
      </c>
      <c r="D2777" s="3" t="s">
        <v>72</v>
      </c>
      <c r="E2777" s="4">
        <v>18</v>
      </c>
      <c r="F2777" s="4">
        <v>4</v>
      </c>
      <c r="G2777" s="3" t="s">
        <v>1009</v>
      </c>
      <c r="H2777" s="3" t="s">
        <v>718</v>
      </c>
      <c r="I2777" s="3" t="s">
        <v>37719</v>
      </c>
      <c r="J2777" s="3" t="s">
        <v>5593</v>
      </c>
    </row>
    <row r="2778" spans="1:10" s="6" customFormat="1" ht="15" customHeight="1" x14ac:dyDescent="0.3">
      <c r="A2778" s="3" t="s">
        <v>272</v>
      </c>
      <c r="B2778" s="3" t="s">
        <v>273</v>
      </c>
      <c r="C2778" s="3" t="s">
        <v>57</v>
      </c>
      <c r="D2778" s="3" t="s">
        <v>58</v>
      </c>
      <c r="E2778" s="4">
        <v>18</v>
      </c>
      <c r="F2778" s="4">
        <v>3</v>
      </c>
      <c r="G2778" s="3" t="s">
        <v>1009</v>
      </c>
      <c r="H2778" s="3" t="s">
        <v>705</v>
      </c>
      <c r="I2778" s="3" t="s">
        <v>37719</v>
      </c>
      <c r="J2778" s="3" t="s">
        <v>5593</v>
      </c>
    </row>
    <row r="2779" spans="1:10" s="6" customFormat="1" ht="15" customHeight="1" x14ac:dyDescent="0.3">
      <c r="A2779" s="3" t="s">
        <v>272</v>
      </c>
      <c r="B2779" s="3" t="s">
        <v>273</v>
      </c>
      <c r="C2779" s="3" t="s">
        <v>42</v>
      </c>
      <c r="D2779" s="3" t="s">
        <v>43</v>
      </c>
      <c r="E2779" s="4">
        <v>18</v>
      </c>
      <c r="F2779" s="4">
        <v>2</v>
      </c>
      <c r="G2779" s="3" t="s">
        <v>1009</v>
      </c>
      <c r="H2779" s="3" t="s">
        <v>686</v>
      </c>
      <c r="I2779" s="3" t="s">
        <v>37719</v>
      </c>
      <c r="J2779" s="3" t="s">
        <v>5593</v>
      </c>
    </row>
    <row r="2780" spans="1:10" s="6" customFormat="1" ht="15" customHeight="1" x14ac:dyDescent="0.3">
      <c r="A2780" s="3" t="s">
        <v>272</v>
      </c>
      <c r="B2780" s="3" t="s">
        <v>273</v>
      </c>
      <c r="C2780" s="3" t="s">
        <v>295</v>
      </c>
      <c r="D2780" s="3" t="s">
        <v>296</v>
      </c>
      <c r="E2780" s="4">
        <v>18</v>
      </c>
      <c r="F2780" s="4">
        <v>20</v>
      </c>
      <c r="G2780" s="3" t="s">
        <v>1009</v>
      </c>
      <c r="H2780" s="3" t="s">
        <v>1028</v>
      </c>
      <c r="I2780" s="3" t="s">
        <v>37719</v>
      </c>
      <c r="J2780" s="3" t="s">
        <v>5554</v>
      </c>
    </row>
    <row r="2781" spans="1:10" s="6" customFormat="1" ht="15" customHeight="1" x14ac:dyDescent="0.3">
      <c r="A2781" s="3" t="s">
        <v>272</v>
      </c>
      <c r="B2781" s="3" t="s">
        <v>273</v>
      </c>
      <c r="C2781" s="3" t="s">
        <v>307</v>
      </c>
      <c r="D2781" s="3" t="s">
        <v>308</v>
      </c>
      <c r="E2781" s="4">
        <v>18</v>
      </c>
      <c r="F2781" s="4">
        <v>21</v>
      </c>
      <c r="G2781" s="3" t="s">
        <v>1009</v>
      </c>
      <c r="H2781" s="3" t="s">
        <v>1051</v>
      </c>
      <c r="I2781" s="3" t="s">
        <v>37719</v>
      </c>
      <c r="J2781" s="3" t="s">
        <v>5554</v>
      </c>
    </row>
    <row r="2782" spans="1:10" s="6" customFormat="1" ht="15" customHeight="1" x14ac:dyDescent="0.3">
      <c r="A2782" s="3" t="s">
        <v>272</v>
      </c>
      <c r="B2782" s="3" t="s">
        <v>273</v>
      </c>
      <c r="C2782" s="3" t="s">
        <v>322</v>
      </c>
      <c r="D2782" s="3" t="s">
        <v>323</v>
      </c>
      <c r="E2782" s="4">
        <v>18</v>
      </c>
      <c r="F2782" s="4">
        <v>22</v>
      </c>
      <c r="G2782" s="3" t="s">
        <v>1009</v>
      </c>
      <c r="H2782" s="3" t="s">
        <v>1065</v>
      </c>
      <c r="I2782" s="3" t="s">
        <v>37719</v>
      </c>
      <c r="J2782" s="3" t="s">
        <v>5554</v>
      </c>
    </row>
    <row r="2783" spans="1:10" s="6" customFormat="1" ht="15" customHeight="1" x14ac:dyDescent="0.3">
      <c r="A2783" s="3" t="s">
        <v>272</v>
      </c>
      <c r="B2783" s="3" t="s">
        <v>273</v>
      </c>
      <c r="C2783" s="3" t="s">
        <v>352</v>
      </c>
      <c r="D2783" s="3" t="s">
        <v>353</v>
      </c>
      <c r="E2783" s="4">
        <v>18</v>
      </c>
      <c r="F2783" s="4">
        <v>24</v>
      </c>
      <c r="G2783" s="3" t="s">
        <v>1009</v>
      </c>
      <c r="H2783" s="3" t="s">
        <v>1092</v>
      </c>
      <c r="I2783" s="3" t="s">
        <v>37719</v>
      </c>
      <c r="J2783" s="3" t="s">
        <v>5554</v>
      </c>
    </row>
    <row r="2784" spans="1:10" s="6" customFormat="1" ht="15" customHeight="1" x14ac:dyDescent="0.3">
      <c r="A2784" s="3" t="s">
        <v>272</v>
      </c>
      <c r="B2784" s="3" t="s">
        <v>273</v>
      </c>
      <c r="C2784" s="3" t="s">
        <v>366</v>
      </c>
      <c r="D2784" s="3" t="s">
        <v>367</v>
      </c>
      <c r="E2784" s="4">
        <v>18</v>
      </c>
      <c r="F2784" s="4">
        <v>25</v>
      </c>
      <c r="G2784" s="3" t="s">
        <v>1009</v>
      </c>
      <c r="H2784" s="3" t="s">
        <v>1110</v>
      </c>
      <c r="I2784" s="3" t="s">
        <v>37719</v>
      </c>
      <c r="J2784" s="3" t="s">
        <v>5554</v>
      </c>
    </row>
    <row r="2785" spans="1:10" s="6" customFormat="1" ht="15" customHeight="1" x14ac:dyDescent="0.3">
      <c r="A2785" s="3" t="s">
        <v>272</v>
      </c>
      <c r="B2785" s="3" t="s">
        <v>273</v>
      </c>
      <c r="C2785" s="3" t="s">
        <v>376</v>
      </c>
      <c r="D2785" s="3" t="s">
        <v>377</v>
      </c>
      <c r="E2785" s="4">
        <v>18</v>
      </c>
      <c r="F2785" s="4">
        <v>26</v>
      </c>
      <c r="G2785" s="3" t="s">
        <v>1009</v>
      </c>
      <c r="H2785" s="3" t="s">
        <v>1119</v>
      </c>
      <c r="I2785" s="3" t="s">
        <v>37719</v>
      </c>
      <c r="J2785" s="3" t="s">
        <v>5554</v>
      </c>
    </row>
    <row r="2786" spans="1:10" s="6" customFormat="1" ht="15" customHeight="1" x14ac:dyDescent="0.3">
      <c r="A2786" s="3" t="s">
        <v>272</v>
      </c>
      <c r="B2786" s="3" t="s">
        <v>273</v>
      </c>
      <c r="C2786" s="3" t="s">
        <v>389</v>
      </c>
      <c r="D2786" s="3" t="s">
        <v>390</v>
      </c>
      <c r="E2786" s="4">
        <v>18</v>
      </c>
      <c r="F2786" s="4">
        <v>27</v>
      </c>
      <c r="G2786" s="3" t="s">
        <v>1009</v>
      </c>
      <c r="H2786" s="3" t="s">
        <v>1127</v>
      </c>
      <c r="I2786" s="3" t="s">
        <v>37719</v>
      </c>
      <c r="J2786" s="3" t="s">
        <v>5554</v>
      </c>
    </row>
    <row r="2787" spans="1:10" s="6" customFormat="1" ht="15" customHeight="1" x14ac:dyDescent="0.3">
      <c r="A2787" s="3" t="s">
        <v>272</v>
      </c>
      <c r="B2787" s="3" t="s">
        <v>273</v>
      </c>
      <c r="C2787" s="3" t="s">
        <v>415</v>
      </c>
      <c r="D2787" s="3" t="s">
        <v>416</v>
      </c>
      <c r="E2787" s="4">
        <v>18</v>
      </c>
      <c r="F2787" s="4">
        <v>29</v>
      </c>
      <c r="G2787" s="3" t="s">
        <v>1009</v>
      </c>
      <c r="H2787" s="3" t="s">
        <v>1177</v>
      </c>
      <c r="I2787" s="3" t="s">
        <v>37719</v>
      </c>
      <c r="J2787" s="3" t="s">
        <v>5554</v>
      </c>
    </row>
    <row r="2788" spans="1:10" s="6" customFormat="1" ht="15" customHeight="1" x14ac:dyDescent="0.3">
      <c r="A2788" s="3" t="s">
        <v>272</v>
      </c>
      <c r="B2788" s="3" t="s">
        <v>273</v>
      </c>
      <c r="C2788" s="3" t="s">
        <v>440</v>
      </c>
      <c r="D2788" s="3" t="s">
        <v>441</v>
      </c>
      <c r="E2788" s="4">
        <v>18</v>
      </c>
      <c r="F2788" s="4">
        <v>31</v>
      </c>
      <c r="G2788" s="3" t="s">
        <v>1009</v>
      </c>
      <c r="H2788" s="3" t="s">
        <v>1199</v>
      </c>
      <c r="I2788" s="3" t="s">
        <v>37719</v>
      </c>
      <c r="J2788" s="3" t="s">
        <v>5554</v>
      </c>
    </row>
    <row r="2789" spans="1:10" s="6" customFormat="1" ht="15" customHeight="1" x14ac:dyDescent="0.3">
      <c r="A2789" s="3" t="s">
        <v>272</v>
      </c>
      <c r="B2789" s="3" t="s">
        <v>273</v>
      </c>
      <c r="C2789" s="3" t="s">
        <v>448</v>
      </c>
      <c r="D2789" s="3" t="s">
        <v>449</v>
      </c>
      <c r="E2789" s="4">
        <v>18</v>
      </c>
      <c r="F2789" s="4">
        <v>32</v>
      </c>
      <c r="G2789" s="3" t="s">
        <v>1009</v>
      </c>
      <c r="H2789" s="3" t="s">
        <v>1201</v>
      </c>
      <c r="I2789" s="3" t="s">
        <v>37719</v>
      </c>
      <c r="J2789" s="3" t="s">
        <v>5554</v>
      </c>
    </row>
    <row r="2790" spans="1:10" s="6" customFormat="1" ht="15" customHeight="1" x14ac:dyDescent="0.3">
      <c r="A2790" s="3" t="s">
        <v>272</v>
      </c>
      <c r="B2790" s="3" t="s">
        <v>273</v>
      </c>
      <c r="C2790" s="3" t="s">
        <v>459</v>
      </c>
      <c r="D2790" s="3" t="s">
        <v>460</v>
      </c>
      <c r="E2790" s="4">
        <v>18</v>
      </c>
      <c r="F2790" s="4">
        <v>33</v>
      </c>
      <c r="G2790" s="3" t="s">
        <v>1009</v>
      </c>
      <c r="H2790" s="3" t="s">
        <v>1221</v>
      </c>
      <c r="I2790" s="3" t="s">
        <v>37719</v>
      </c>
      <c r="J2790" s="3" t="s">
        <v>5554</v>
      </c>
    </row>
    <row r="2791" spans="1:10" s="6" customFormat="1" ht="15" customHeight="1" x14ac:dyDescent="0.3">
      <c r="A2791" s="3" t="s">
        <v>272</v>
      </c>
      <c r="B2791" s="3" t="s">
        <v>273</v>
      </c>
      <c r="C2791" s="3" t="s">
        <v>493</v>
      </c>
      <c r="D2791" s="3" t="s">
        <v>494</v>
      </c>
      <c r="E2791" s="4">
        <v>18</v>
      </c>
      <c r="F2791" s="4">
        <v>36</v>
      </c>
      <c r="G2791" s="3" t="s">
        <v>1009</v>
      </c>
      <c r="H2791" s="3" t="s">
        <v>1241</v>
      </c>
      <c r="I2791" s="3" t="s">
        <v>37719</v>
      </c>
      <c r="J2791" s="3" t="s">
        <v>5554</v>
      </c>
    </row>
    <row r="2792" spans="1:10" s="6" customFormat="1" ht="15" customHeight="1" x14ac:dyDescent="0.3">
      <c r="A2792" s="3" t="s">
        <v>272</v>
      </c>
      <c r="B2792" s="3" t="s">
        <v>273</v>
      </c>
      <c r="C2792" s="3" t="s">
        <v>517</v>
      </c>
      <c r="D2792" s="3" t="s">
        <v>518</v>
      </c>
      <c r="E2792" s="4">
        <v>18</v>
      </c>
      <c r="F2792" s="4">
        <v>38</v>
      </c>
      <c r="G2792" s="3" t="s">
        <v>1009</v>
      </c>
      <c r="H2792" s="3" t="s">
        <v>1260</v>
      </c>
      <c r="I2792" s="3" t="s">
        <v>37719</v>
      </c>
      <c r="J2792" s="3" t="s">
        <v>5554</v>
      </c>
    </row>
    <row r="2793" spans="1:10" s="6" customFormat="1" ht="15" customHeight="1" x14ac:dyDescent="0.3">
      <c r="A2793" s="3" t="s">
        <v>272</v>
      </c>
      <c r="B2793" s="3" t="s">
        <v>273</v>
      </c>
      <c r="C2793" s="3" t="s">
        <v>545</v>
      </c>
      <c r="D2793" s="3" t="s">
        <v>546</v>
      </c>
      <c r="E2793" s="4">
        <v>18</v>
      </c>
      <c r="F2793" s="4">
        <v>40</v>
      </c>
      <c r="G2793" s="3" t="s">
        <v>1009</v>
      </c>
      <c r="H2793" s="3" t="s">
        <v>1276</v>
      </c>
      <c r="I2793" s="3" t="s">
        <v>37719</v>
      </c>
      <c r="J2793" s="3" t="s">
        <v>5554</v>
      </c>
    </row>
    <row r="2794" spans="1:10" s="6" customFormat="1" ht="15" customHeight="1" x14ac:dyDescent="0.3">
      <c r="A2794" s="3" t="s">
        <v>272</v>
      </c>
      <c r="B2794" s="3" t="s">
        <v>273</v>
      </c>
      <c r="C2794" s="3" t="s">
        <v>25</v>
      </c>
      <c r="D2794" s="3" t="s">
        <v>26</v>
      </c>
      <c r="E2794" s="4">
        <v>18</v>
      </c>
      <c r="F2794" s="4">
        <v>1</v>
      </c>
      <c r="G2794" s="3" t="s">
        <v>1009</v>
      </c>
      <c r="H2794" s="3" t="s">
        <v>623</v>
      </c>
      <c r="I2794" s="3" t="s">
        <v>37719</v>
      </c>
      <c r="J2794" s="3" t="s">
        <v>5593</v>
      </c>
    </row>
    <row r="2795" spans="1:10" s="6" customFormat="1" ht="15" customHeight="1" x14ac:dyDescent="0.3">
      <c r="A2795" s="3" t="s">
        <v>272</v>
      </c>
      <c r="B2795" s="3" t="s">
        <v>273</v>
      </c>
      <c r="C2795" s="3" t="s">
        <v>260</v>
      </c>
      <c r="D2795" s="3" t="s">
        <v>261</v>
      </c>
      <c r="E2795" s="4">
        <v>18</v>
      </c>
      <c r="F2795" s="4">
        <v>17</v>
      </c>
      <c r="G2795" s="3" t="s">
        <v>1009</v>
      </c>
      <c r="H2795" s="3" t="s">
        <v>1005</v>
      </c>
      <c r="I2795" s="3" t="s">
        <v>37719</v>
      </c>
      <c r="J2795" s="3" t="s">
        <v>5554</v>
      </c>
    </row>
    <row r="2796" spans="1:10" s="6" customFormat="1" ht="15" customHeight="1" x14ac:dyDescent="0.3">
      <c r="A2796" s="3" t="s">
        <v>272</v>
      </c>
      <c r="B2796" s="3" t="s">
        <v>273</v>
      </c>
      <c r="C2796" s="3" t="s">
        <v>142</v>
      </c>
      <c r="D2796" s="3" t="s">
        <v>143</v>
      </c>
      <c r="E2796" s="4">
        <v>18</v>
      </c>
      <c r="F2796" s="4">
        <v>9</v>
      </c>
      <c r="G2796" s="3" t="s">
        <v>1009</v>
      </c>
      <c r="H2796" s="3" t="s">
        <v>820</v>
      </c>
      <c r="I2796" s="3" t="s">
        <v>37719</v>
      </c>
      <c r="J2796" s="3" t="s">
        <v>37721</v>
      </c>
    </row>
    <row r="2797" spans="1:10" s="6" customFormat="1" ht="15" customHeight="1" x14ac:dyDescent="0.3">
      <c r="A2797" s="3" t="s">
        <v>272</v>
      </c>
      <c r="B2797" s="3" t="s">
        <v>273</v>
      </c>
      <c r="C2797" s="3" t="s">
        <v>112</v>
      </c>
      <c r="D2797" s="3" t="s">
        <v>113</v>
      </c>
      <c r="E2797" s="4">
        <v>18</v>
      </c>
      <c r="F2797" s="4">
        <v>7</v>
      </c>
      <c r="G2797" s="3" t="s">
        <v>1009</v>
      </c>
      <c r="H2797" s="3" t="s">
        <v>749</v>
      </c>
      <c r="I2797" s="3" t="s">
        <v>37719</v>
      </c>
      <c r="J2797" s="3" t="s">
        <v>37721</v>
      </c>
    </row>
    <row r="2798" spans="1:10" s="6" customFormat="1" ht="15" customHeight="1" x14ac:dyDescent="0.3">
      <c r="A2798" s="3" t="s">
        <v>272</v>
      </c>
      <c r="B2798" s="3" t="s">
        <v>273</v>
      </c>
      <c r="C2798" s="3" t="s">
        <v>86</v>
      </c>
      <c r="D2798" s="3" t="s">
        <v>87</v>
      </c>
      <c r="E2798" s="4">
        <v>18</v>
      </c>
      <c r="F2798" s="4">
        <v>5</v>
      </c>
      <c r="G2798" s="3" t="s">
        <v>1009</v>
      </c>
      <c r="H2798" s="3" t="s">
        <v>731</v>
      </c>
      <c r="I2798" s="3" t="s">
        <v>37719</v>
      </c>
      <c r="J2798" s="3" t="s">
        <v>37721</v>
      </c>
    </row>
    <row r="2799" spans="1:10" s="6" customFormat="1" ht="15" customHeight="1" x14ac:dyDescent="0.3">
      <c r="A2799" s="3" t="s">
        <v>272</v>
      </c>
      <c r="B2799" s="3" t="s">
        <v>273</v>
      </c>
      <c r="C2799" s="3" t="s">
        <v>593</v>
      </c>
      <c r="D2799" s="3" t="s">
        <v>594</v>
      </c>
      <c r="E2799" s="4">
        <v>18</v>
      </c>
      <c r="F2799" s="4">
        <v>44</v>
      </c>
      <c r="G2799" s="3" t="s">
        <v>1009</v>
      </c>
      <c r="H2799" s="3" t="s">
        <v>1333</v>
      </c>
      <c r="I2799" s="3" t="s">
        <v>37719</v>
      </c>
      <c r="J2799" s="3" t="s">
        <v>5436</v>
      </c>
    </row>
    <row r="2800" spans="1:10" s="6" customFormat="1" ht="15" customHeight="1" x14ac:dyDescent="0.3">
      <c r="A2800" s="3" t="s">
        <v>272</v>
      </c>
      <c r="B2800" s="3" t="s">
        <v>273</v>
      </c>
      <c r="C2800" s="3" t="s">
        <v>25</v>
      </c>
      <c r="D2800" s="3" t="s">
        <v>26</v>
      </c>
      <c r="E2800" s="4">
        <v>18</v>
      </c>
      <c r="F2800" s="4">
        <v>1</v>
      </c>
      <c r="G2800" s="3" t="s">
        <v>1009</v>
      </c>
      <c r="H2800" s="3" t="s">
        <v>623</v>
      </c>
      <c r="I2800" s="3" t="s">
        <v>37719</v>
      </c>
      <c r="J2800" s="3" t="s">
        <v>5466</v>
      </c>
    </row>
    <row r="2801" spans="1:10" s="6" customFormat="1" ht="15" customHeight="1" x14ac:dyDescent="0.3">
      <c r="A2801" s="3" t="s">
        <v>272</v>
      </c>
      <c r="B2801" s="3" t="s">
        <v>273</v>
      </c>
      <c r="C2801" s="3" t="s">
        <v>42</v>
      </c>
      <c r="D2801" s="3" t="s">
        <v>43</v>
      </c>
      <c r="E2801" s="4">
        <v>18</v>
      </c>
      <c r="F2801" s="4">
        <v>2</v>
      </c>
      <c r="G2801" s="3" t="s">
        <v>1009</v>
      </c>
      <c r="H2801" s="3" t="s">
        <v>686</v>
      </c>
      <c r="I2801" s="3" t="s">
        <v>37719</v>
      </c>
      <c r="J2801" s="3" t="s">
        <v>5466</v>
      </c>
    </row>
    <row r="2802" spans="1:10" s="6" customFormat="1" ht="15" customHeight="1" x14ac:dyDescent="0.3">
      <c r="A2802" s="3" t="s">
        <v>272</v>
      </c>
      <c r="B2802" s="3" t="s">
        <v>273</v>
      </c>
      <c r="C2802" s="3" t="s">
        <v>57</v>
      </c>
      <c r="D2802" s="3" t="s">
        <v>58</v>
      </c>
      <c r="E2802" s="4">
        <v>18</v>
      </c>
      <c r="F2802" s="4">
        <v>3</v>
      </c>
      <c r="G2802" s="3" t="s">
        <v>1009</v>
      </c>
      <c r="H2802" s="3" t="s">
        <v>705</v>
      </c>
      <c r="I2802" s="3" t="s">
        <v>37719</v>
      </c>
      <c r="J2802" s="3" t="s">
        <v>5466</v>
      </c>
    </row>
    <row r="2803" spans="1:10" s="6" customFormat="1" ht="15" customHeight="1" x14ac:dyDescent="0.3">
      <c r="A2803" s="3" t="s">
        <v>272</v>
      </c>
      <c r="B2803" s="3" t="s">
        <v>273</v>
      </c>
      <c r="C2803" s="3" t="s">
        <v>71</v>
      </c>
      <c r="D2803" s="3" t="s">
        <v>72</v>
      </c>
      <c r="E2803" s="4">
        <v>18</v>
      </c>
      <c r="F2803" s="4">
        <v>4</v>
      </c>
      <c r="G2803" s="3" t="s">
        <v>1009</v>
      </c>
      <c r="H2803" s="3" t="s">
        <v>718</v>
      </c>
      <c r="I2803" s="3" t="s">
        <v>37719</v>
      </c>
      <c r="J2803" s="3" t="s">
        <v>5466</v>
      </c>
    </row>
    <row r="2804" spans="1:10" s="6" customFormat="1" ht="15" customHeight="1" x14ac:dyDescent="0.3">
      <c r="A2804" s="3" t="s">
        <v>272</v>
      </c>
      <c r="B2804" s="3" t="s">
        <v>273</v>
      </c>
      <c r="C2804" s="3" t="s">
        <v>86</v>
      </c>
      <c r="D2804" s="3" t="s">
        <v>87</v>
      </c>
      <c r="E2804" s="4">
        <v>18</v>
      </c>
      <c r="F2804" s="4">
        <v>5</v>
      </c>
      <c r="G2804" s="3" t="s">
        <v>1009</v>
      </c>
      <c r="H2804" s="3" t="s">
        <v>731</v>
      </c>
      <c r="I2804" s="3" t="s">
        <v>37719</v>
      </c>
      <c r="J2804" s="3" t="s">
        <v>5466</v>
      </c>
    </row>
    <row r="2805" spans="1:10" s="6" customFormat="1" ht="15" customHeight="1" x14ac:dyDescent="0.3">
      <c r="A2805" s="3" t="s">
        <v>272</v>
      </c>
      <c r="B2805" s="3" t="s">
        <v>273</v>
      </c>
      <c r="C2805" s="3" t="s">
        <v>581</v>
      </c>
      <c r="D2805" s="3" t="s">
        <v>582</v>
      </c>
      <c r="E2805" s="4">
        <v>18</v>
      </c>
      <c r="F2805" s="4">
        <v>43</v>
      </c>
      <c r="G2805" s="3" t="s">
        <v>1009</v>
      </c>
      <c r="H2805" s="3" t="s">
        <v>1321</v>
      </c>
      <c r="I2805" s="3" t="s">
        <v>37719</v>
      </c>
      <c r="J2805" s="3" t="s">
        <v>5436</v>
      </c>
    </row>
    <row r="2806" spans="1:10" s="6" customFormat="1" ht="15" customHeight="1" x14ac:dyDescent="0.3">
      <c r="A2806" s="3" t="s">
        <v>272</v>
      </c>
      <c r="B2806" s="3" t="s">
        <v>273</v>
      </c>
      <c r="C2806" s="3" t="s">
        <v>112</v>
      </c>
      <c r="D2806" s="3" t="s">
        <v>113</v>
      </c>
      <c r="E2806" s="4">
        <v>18</v>
      </c>
      <c r="F2806" s="4">
        <v>7</v>
      </c>
      <c r="G2806" s="3" t="s">
        <v>1009</v>
      </c>
      <c r="H2806" s="3" t="s">
        <v>749</v>
      </c>
      <c r="I2806" s="3" t="s">
        <v>37719</v>
      </c>
      <c r="J2806" s="3" t="s">
        <v>5466</v>
      </c>
    </row>
    <row r="2807" spans="1:10" s="6" customFormat="1" ht="15" customHeight="1" x14ac:dyDescent="0.3">
      <c r="A2807" s="3" t="s">
        <v>272</v>
      </c>
      <c r="B2807" s="3" t="s">
        <v>273</v>
      </c>
      <c r="C2807" s="3" t="s">
        <v>142</v>
      </c>
      <c r="D2807" s="3" t="s">
        <v>143</v>
      </c>
      <c r="E2807" s="4">
        <v>18</v>
      </c>
      <c r="F2807" s="4">
        <v>9</v>
      </c>
      <c r="G2807" s="3" t="s">
        <v>1009</v>
      </c>
      <c r="H2807" s="3" t="s">
        <v>820</v>
      </c>
      <c r="I2807" s="3" t="s">
        <v>37719</v>
      </c>
      <c r="J2807" s="3" t="s">
        <v>5466</v>
      </c>
    </row>
    <row r="2808" spans="1:10" s="6" customFormat="1" ht="15" customHeight="1" x14ac:dyDescent="0.3">
      <c r="A2808" s="3" t="s">
        <v>272</v>
      </c>
      <c r="B2808" s="3" t="s">
        <v>273</v>
      </c>
      <c r="C2808" s="3" t="s">
        <v>158</v>
      </c>
      <c r="D2808" s="3" t="s">
        <v>159</v>
      </c>
      <c r="E2808" s="4">
        <v>18</v>
      </c>
      <c r="F2808" s="4">
        <v>10</v>
      </c>
      <c r="G2808" s="3" t="s">
        <v>1009</v>
      </c>
      <c r="H2808" s="3" t="s">
        <v>854</v>
      </c>
      <c r="I2808" s="3" t="s">
        <v>37719</v>
      </c>
      <c r="J2808" s="3" t="s">
        <v>5466</v>
      </c>
    </row>
    <row r="2809" spans="1:10" s="6" customFormat="1" ht="15" customHeight="1" x14ac:dyDescent="0.3">
      <c r="A2809" s="3" t="s">
        <v>272</v>
      </c>
      <c r="B2809" s="3" t="s">
        <v>273</v>
      </c>
      <c r="C2809" s="3" t="s">
        <v>337</v>
      </c>
      <c r="D2809" s="3" t="s">
        <v>338</v>
      </c>
      <c r="E2809" s="4">
        <v>18</v>
      </c>
      <c r="F2809" s="4">
        <v>23</v>
      </c>
      <c r="G2809" s="3" t="s">
        <v>1009</v>
      </c>
      <c r="H2809" s="3" t="s">
        <v>1068</v>
      </c>
      <c r="I2809" s="3" t="s">
        <v>37719</v>
      </c>
      <c r="J2809" s="3" t="s">
        <v>5466</v>
      </c>
    </row>
    <row r="2810" spans="1:10" s="6" customFormat="1" ht="15" customHeight="1" x14ac:dyDescent="0.3">
      <c r="A2810" s="3" t="s">
        <v>272</v>
      </c>
      <c r="B2810" s="3" t="s">
        <v>273</v>
      </c>
      <c r="C2810" s="3" t="s">
        <v>25</v>
      </c>
      <c r="D2810" s="3" t="s">
        <v>26</v>
      </c>
      <c r="E2810" s="4">
        <v>18</v>
      </c>
      <c r="F2810" s="4">
        <v>1</v>
      </c>
      <c r="G2810" s="3" t="s">
        <v>1009</v>
      </c>
      <c r="H2810" s="3" t="s">
        <v>623</v>
      </c>
      <c r="I2810" s="3" t="s">
        <v>37719</v>
      </c>
      <c r="J2810" s="3" t="s">
        <v>5483</v>
      </c>
    </row>
    <row r="2811" spans="1:10" s="6" customFormat="1" ht="15" customHeight="1" x14ac:dyDescent="0.3">
      <c r="A2811" s="3" t="s">
        <v>272</v>
      </c>
      <c r="B2811" s="3" t="s">
        <v>273</v>
      </c>
      <c r="C2811" s="3" t="s">
        <v>128</v>
      </c>
      <c r="D2811" s="3" t="s">
        <v>129</v>
      </c>
      <c r="E2811" s="4">
        <v>18</v>
      </c>
      <c r="F2811" s="4">
        <v>8</v>
      </c>
      <c r="G2811" s="3" t="s">
        <v>1009</v>
      </c>
      <c r="H2811" s="3" t="s">
        <v>803</v>
      </c>
      <c r="I2811" s="3" t="s">
        <v>37719</v>
      </c>
      <c r="J2811" s="3" t="s">
        <v>5483</v>
      </c>
    </row>
    <row r="2812" spans="1:10" s="6" customFormat="1" ht="15" customHeight="1" x14ac:dyDescent="0.3">
      <c r="A2812" s="3" t="s">
        <v>272</v>
      </c>
      <c r="B2812" s="3" t="s">
        <v>273</v>
      </c>
      <c r="C2812" s="3" t="s">
        <v>219</v>
      </c>
      <c r="D2812" s="3" t="s">
        <v>220</v>
      </c>
      <c r="E2812" s="4">
        <v>18</v>
      </c>
      <c r="F2812" s="4">
        <v>14</v>
      </c>
      <c r="G2812" s="3" t="s">
        <v>1009</v>
      </c>
      <c r="H2812" s="3" t="s">
        <v>977</v>
      </c>
      <c r="I2812" s="3" t="s">
        <v>37719</v>
      </c>
      <c r="J2812" s="3" t="s">
        <v>5483</v>
      </c>
    </row>
    <row r="2813" spans="1:10" s="6" customFormat="1" ht="15" customHeight="1" x14ac:dyDescent="0.3">
      <c r="A2813" s="3" t="s">
        <v>272</v>
      </c>
      <c r="B2813" s="3" t="s">
        <v>273</v>
      </c>
      <c r="C2813" s="3" t="s">
        <v>128</v>
      </c>
      <c r="D2813" s="3" t="s">
        <v>129</v>
      </c>
      <c r="E2813" s="4">
        <v>18</v>
      </c>
      <c r="F2813" s="4">
        <v>8</v>
      </c>
      <c r="G2813" s="3" t="s">
        <v>1009</v>
      </c>
      <c r="H2813" s="3" t="s">
        <v>803</v>
      </c>
      <c r="I2813" s="3" t="s">
        <v>37719</v>
      </c>
      <c r="J2813" s="3" t="s">
        <v>5466</v>
      </c>
    </row>
    <row r="2814" spans="1:10" s="6" customFormat="1" ht="15" customHeight="1" x14ac:dyDescent="0.3">
      <c r="A2814" s="3" t="s">
        <v>272</v>
      </c>
      <c r="B2814" s="3" t="s">
        <v>273</v>
      </c>
      <c r="C2814" s="3" t="s">
        <v>545</v>
      </c>
      <c r="D2814" s="3" t="s">
        <v>546</v>
      </c>
      <c r="E2814" s="4">
        <v>18</v>
      </c>
      <c r="F2814" s="4">
        <v>40</v>
      </c>
      <c r="G2814" s="3" t="s">
        <v>1009</v>
      </c>
      <c r="H2814" s="3" t="s">
        <v>1276</v>
      </c>
      <c r="I2814" s="3" t="s">
        <v>37719</v>
      </c>
      <c r="J2814" s="3" t="s">
        <v>5436</v>
      </c>
    </row>
    <row r="2815" spans="1:10" s="6" customFormat="1" ht="15" customHeight="1" x14ac:dyDescent="0.3">
      <c r="A2815" s="3" t="s">
        <v>272</v>
      </c>
      <c r="B2815" s="3" t="s">
        <v>273</v>
      </c>
      <c r="C2815" s="3" t="s">
        <v>532</v>
      </c>
      <c r="D2815" s="3" t="s">
        <v>533</v>
      </c>
      <c r="E2815" s="4">
        <v>18</v>
      </c>
      <c r="F2815" s="4">
        <v>39</v>
      </c>
      <c r="G2815" s="3" t="s">
        <v>1009</v>
      </c>
      <c r="H2815" s="3" t="s">
        <v>1265</v>
      </c>
      <c r="I2815" s="3" t="s">
        <v>37719</v>
      </c>
      <c r="J2815" s="3" t="s">
        <v>5436</v>
      </c>
    </row>
    <row r="2816" spans="1:10" s="6" customFormat="1" ht="15" customHeight="1" x14ac:dyDescent="0.3">
      <c r="A2816" s="3" t="s">
        <v>272</v>
      </c>
      <c r="B2816" s="3" t="s">
        <v>273</v>
      </c>
      <c r="C2816" s="3" t="s">
        <v>517</v>
      </c>
      <c r="D2816" s="3" t="s">
        <v>518</v>
      </c>
      <c r="E2816" s="4">
        <v>18</v>
      </c>
      <c r="F2816" s="4">
        <v>38</v>
      </c>
      <c r="G2816" s="3" t="s">
        <v>1009</v>
      </c>
      <c r="H2816" s="3" t="s">
        <v>1260</v>
      </c>
      <c r="I2816" s="3" t="s">
        <v>37719</v>
      </c>
      <c r="J2816" s="3" t="s">
        <v>5436</v>
      </c>
    </row>
    <row r="2817" spans="1:10" s="6" customFormat="1" ht="15" customHeight="1" x14ac:dyDescent="0.3">
      <c r="A2817" s="3" t="s">
        <v>272</v>
      </c>
      <c r="B2817" s="3" t="s">
        <v>273</v>
      </c>
      <c r="C2817" s="3" t="s">
        <v>260</v>
      </c>
      <c r="D2817" s="3" t="s">
        <v>261</v>
      </c>
      <c r="E2817" s="4">
        <v>18</v>
      </c>
      <c r="F2817" s="4">
        <v>17</v>
      </c>
      <c r="G2817" s="3" t="s">
        <v>1009</v>
      </c>
      <c r="H2817" s="3" t="s">
        <v>1005</v>
      </c>
      <c r="I2817" s="3" t="s">
        <v>37719</v>
      </c>
      <c r="J2817" s="3" t="s">
        <v>5436</v>
      </c>
    </row>
    <row r="2818" spans="1:10" s="6" customFormat="1" ht="15" customHeight="1" x14ac:dyDescent="0.3">
      <c r="A2818" s="3" t="s">
        <v>272</v>
      </c>
      <c r="B2818" s="3" t="s">
        <v>273</v>
      </c>
      <c r="C2818" s="3" t="s">
        <v>283</v>
      </c>
      <c r="D2818" s="3" t="s">
        <v>284</v>
      </c>
      <c r="E2818" s="4">
        <v>18</v>
      </c>
      <c r="F2818" s="4">
        <v>19</v>
      </c>
      <c r="G2818" s="3" t="s">
        <v>1009</v>
      </c>
      <c r="H2818" s="3" t="s">
        <v>1019</v>
      </c>
      <c r="I2818" s="3" t="s">
        <v>37719</v>
      </c>
      <c r="J2818" s="3" t="s">
        <v>5436</v>
      </c>
    </row>
    <row r="2819" spans="1:10" s="6" customFormat="1" ht="15" customHeight="1" x14ac:dyDescent="0.3">
      <c r="A2819" s="3" t="s">
        <v>272</v>
      </c>
      <c r="B2819" s="3" t="s">
        <v>273</v>
      </c>
      <c r="C2819" s="3" t="s">
        <v>295</v>
      </c>
      <c r="D2819" s="3" t="s">
        <v>296</v>
      </c>
      <c r="E2819" s="4">
        <v>18</v>
      </c>
      <c r="F2819" s="4">
        <v>20</v>
      </c>
      <c r="G2819" s="3" t="s">
        <v>1009</v>
      </c>
      <c r="H2819" s="3" t="s">
        <v>1028</v>
      </c>
      <c r="I2819" s="3" t="s">
        <v>37719</v>
      </c>
      <c r="J2819" s="3" t="s">
        <v>5436</v>
      </c>
    </row>
    <row r="2820" spans="1:10" s="6" customFormat="1" ht="15" customHeight="1" x14ac:dyDescent="0.3">
      <c r="A2820" s="3" t="s">
        <v>272</v>
      </c>
      <c r="B2820" s="3" t="s">
        <v>273</v>
      </c>
      <c r="C2820" s="3" t="s">
        <v>307</v>
      </c>
      <c r="D2820" s="3" t="s">
        <v>308</v>
      </c>
      <c r="E2820" s="4">
        <v>18</v>
      </c>
      <c r="F2820" s="4">
        <v>21</v>
      </c>
      <c r="G2820" s="3" t="s">
        <v>1009</v>
      </c>
      <c r="H2820" s="3" t="s">
        <v>1051</v>
      </c>
      <c r="I2820" s="3" t="s">
        <v>37719</v>
      </c>
      <c r="J2820" s="3" t="s">
        <v>5436</v>
      </c>
    </row>
    <row r="2821" spans="1:10" s="6" customFormat="1" ht="15" customHeight="1" x14ac:dyDescent="0.3">
      <c r="A2821" s="3" t="s">
        <v>272</v>
      </c>
      <c r="B2821" s="3" t="s">
        <v>273</v>
      </c>
      <c r="C2821" s="3" t="s">
        <v>322</v>
      </c>
      <c r="D2821" s="3" t="s">
        <v>323</v>
      </c>
      <c r="E2821" s="4">
        <v>18</v>
      </c>
      <c r="F2821" s="4">
        <v>22</v>
      </c>
      <c r="G2821" s="3" t="s">
        <v>1009</v>
      </c>
      <c r="H2821" s="3" t="s">
        <v>1065</v>
      </c>
      <c r="I2821" s="3" t="s">
        <v>37719</v>
      </c>
      <c r="J2821" s="3" t="s">
        <v>5436</v>
      </c>
    </row>
    <row r="2822" spans="1:10" s="6" customFormat="1" ht="15" customHeight="1" x14ac:dyDescent="0.3">
      <c r="A2822" s="3" t="s">
        <v>272</v>
      </c>
      <c r="B2822" s="3" t="s">
        <v>273</v>
      </c>
      <c r="C2822" s="3" t="s">
        <v>337</v>
      </c>
      <c r="D2822" s="3" t="s">
        <v>338</v>
      </c>
      <c r="E2822" s="4">
        <v>18</v>
      </c>
      <c r="F2822" s="4">
        <v>23</v>
      </c>
      <c r="G2822" s="3" t="s">
        <v>1009</v>
      </c>
      <c r="H2822" s="3" t="s">
        <v>1068</v>
      </c>
      <c r="I2822" s="3" t="s">
        <v>37719</v>
      </c>
      <c r="J2822" s="3" t="s">
        <v>5436</v>
      </c>
    </row>
    <row r="2823" spans="1:10" s="6" customFormat="1" ht="15" customHeight="1" x14ac:dyDescent="0.3">
      <c r="A2823" s="3" t="s">
        <v>272</v>
      </c>
      <c r="B2823" s="3" t="s">
        <v>273</v>
      </c>
      <c r="C2823" s="3" t="s">
        <v>352</v>
      </c>
      <c r="D2823" s="3" t="s">
        <v>353</v>
      </c>
      <c r="E2823" s="4">
        <v>18</v>
      </c>
      <c r="F2823" s="4">
        <v>24</v>
      </c>
      <c r="G2823" s="3" t="s">
        <v>1009</v>
      </c>
      <c r="H2823" s="3" t="s">
        <v>1092</v>
      </c>
      <c r="I2823" s="3" t="s">
        <v>37719</v>
      </c>
      <c r="J2823" s="3" t="s">
        <v>5436</v>
      </c>
    </row>
    <row r="2824" spans="1:10" s="6" customFormat="1" ht="15" customHeight="1" x14ac:dyDescent="0.3">
      <c r="A2824" s="3" t="s">
        <v>272</v>
      </c>
      <c r="B2824" s="3" t="s">
        <v>273</v>
      </c>
      <c r="C2824" s="3" t="s">
        <v>366</v>
      </c>
      <c r="D2824" s="3" t="s">
        <v>367</v>
      </c>
      <c r="E2824" s="4">
        <v>18</v>
      </c>
      <c r="F2824" s="4">
        <v>25</v>
      </c>
      <c r="G2824" s="3" t="s">
        <v>1009</v>
      </c>
      <c r="H2824" s="3" t="s">
        <v>1110</v>
      </c>
      <c r="I2824" s="3" t="s">
        <v>37719</v>
      </c>
      <c r="J2824" s="3" t="s">
        <v>5436</v>
      </c>
    </row>
    <row r="2825" spans="1:10" s="6" customFormat="1" ht="15" customHeight="1" x14ac:dyDescent="0.3">
      <c r="A2825" s="3" t="s">
        <v>272</v>
      </c>
      <c r="B2825" s="3" t="s">
        <v>273</v>
      </c>
      <c r="C2825" s="3" t="s">
        <v>376</v>
      </c>
      <c r="D2825" s="3" t="s">
        <v>377</v>
      </c>
      <c r="E2825" s="4">
        <v>18</v>
      </c>
      <c r="F2825" s="4">
        <v>26</v>
      </c>
      <c r="G2825" s="3" t="s">
        <v>1009</v>
      </c>
      <c r="H2825" s="3" t="s">
        <v>1119</v>
      </c>
      <c r="I2825" s="3" t="s">
        <v>37719</v>
      </c>
      <c r="J2825" s="3" t="s">
        <v>5436</v>
      </c>
    </row>
    <row r="2826" spans="1:10" s="6" customFormat="1" ht="15" customHeight="1" x14ac:dyDescent="0.3">
      <c r="A2826" s="3" t="s">
        <v>272</v>
      </c>
      <c r="B2826" s="3" t="s">
        <v>273</v>
      </c>
      <c r="C2826" s="3" t="s">
        <v>389</v>
      </c>
      <c r="D2826" s="3" t="s">
        <v>390</v>
      </c>
      <c r="E2826" s="4">
        <v>18</v>
      </c>
      <c r="F2826" s="4">
        <v>27</v>
      </c>
      <c r="G2826" s="3" t="s">
        <v>1009</v>
      </c>
      <c r="H2826" s="3" t="s">
        <v>1127</v>
      </c>
      <c r="I2826" s="3" t="s">
        <v>37719</v>
      </c>
      <c r="J2826" s="3" t="s">
        <v>5436</v>
      </c>
    </row>
    <row r="2827" spans="1:10" s="6" customFormat="1" ht="15" customHeight="1" x14ac:dyDescent="0.3">
      <c r="A2827" s="3" t="s">
        <v>272</v>
      </c>
      <c r="B2827" s="3" t="s">
        <v>273</v>
      </c>
      <c r="C2827" s="3" t="s">
        <v>415</v>
      </c>
      <c r="D2827" s="3" t="s">
        <v>416</v>
      </c>
      <c r="E2827" s="4">
        <v>18</v>
      </c>
      <c r="F2827" s="4">
        <v>29</v>
      </c>
      <c r="G2827" s="3" t="s">
        <v>1009</v>
      </c>
      <c r="H2827" s="3" t="s">
        <v>1177</v>
      </c>
      <c r="I2827" s="3" t="s">
        <v>37719</v>
      </c>
      <c r="J2827" s="3" t="s">
        <v>5436</v>
      </c>
    </row>
    <row r="2828" spans="1:10" s="6" customFormat="1" ht="15" customHeight="1" x14ac:dyDescent="0.3">
      <c r="A2828" s="3" t="s">
        <v>272</v>
      </c>
      <c r="B2828" s="3" t="s">
        <v>273</v>
      </c>
      <c r="C2828" s="3" t="s">
        <v>440</v>
      </c>
      <c r="D2828" s="3" t="s">
        <v>441</v>
      </c>
      <c r="E2828" s="4">
        <v>18</v>
      </c>
      <c r="F2828" s="4">
        <v>31</v>
      </c>
      <c r="G2828" s="3" t="s">
        <v>1009</v>
      </c>
      <c r="H2828" s="3" t="s">
        <v>1199</v>
      </c>
      <c r="I2828" s="3" t="s">
        <v>37719</v>
      </c>
      <c r="J2828" s="3" t="s">
        <v>5436</v>
      </c>
    </row>
    <row r="2829" spans="1:10" s="6" customFormat="1" ht="15" customHeight="1" x14ac:dyDescent="0.3">
      <c r="A2829" s="3" t="s">
        <v>272</v>
      </c>
      <c r="B2829" s="3" t="s">
        <v>273</v>
      </c>
      <c r="C2829" s="3" t="s">
        <v>459</v>
      </c>
      <c r="D2829" s="3" t="s">
        <v>460</v>
      </c>
      <c r="E2829" s="4">
        <v>18</v>
      </c>
      <c r="F2829" s="4">
        <v>33</v>
      </c>
      <c r="G2829" s="3" t="s">
        <v>1009</v>
      </c>
      <c r="H2829" s="3" t="s">
        <v>1221</v>
      </c>
      <c r="I2829" s="3" t="s">
        <v>37719</v>
      </c>
      <c r="J2829" s="3" t="s">
        <v>5436</v>
      </c>
    </row>
    <row r="2830" spans="1:10" s="6" customFormat="1" ht="15" customHeight="1" x14ac:dyDescent="0.3">
      <c r="A2830" s="3" t="s">
        <v>272</v>
      </c>
      <c r="B2830" s="3" t="s">
        <v>273</v>
      </c>
      <c r="C2830" s="3" t="s">
        <v>493</v>
      </c>
      <c r="D2830" s="3" t="s">
        <v>494</v>
      </c>
      <c r="E2830" s="4">
        <v>18</v>
      </c>
      <c r="F2830" s="4">
        <v>36</v>
      </c>
      <c r="G2830" s="3" t="s">
        <v>1009</v>
      </c>
      <c r="H2830" s="3" t="s">
        <v>1241</v>
      </c>
      <c r="I2830" s="3" t="s">
        <v>37719</v>
      </c>
      <c r="J2830" s="3" t="s">
        <v>5436</v>
      </c>
    </row>
    <row r="2831" spans="1:10" s="6" customFormat="1" ht="15" customHeight="1" x14ac:dyDescent="0.3">
      <c r="A2831" s="3" t="s">
        <v>272</v>
      </c>
      <c r="B2831" s="3" t="s">
        <v>273</v>
      </c>
      <c r="C2831" s="3" t="s">
        <v>504</v>
      </c>
      <c r="D2831" s="3" t="s">
        <v>505</v>
      </c>
      <c r="E2831" s="4">
        <v>18</v>
      </c>
      <c r="F2831" s="4">
        <v>37</v>
      </c>
      <c r="G2831" s="3" t="s">
        <v>1009</v>
      </c>
      <c r="H2831" s="3" t="s">
        <v>1246</v>
      </c>
      <c r="I2831" s="3" t="s">
        <v>37719</v>
      </c>
      <c r="J2831" s="3" t="s">
        <v>5436</v>
      </c>
    </row>
    <row r="2832" spans="1:10" s="6" customFormat="1" ht="15" customHeight="1" x14ac:dyDescent="0.3">
      <c r="A2832" s="3" t="s">
        <v>272</v>
      </c>
      <c r="B2832" s="3" t="s">
        <v>273</v>
      </c>
      <c r="C2832" s="3" t="s">
        <v>389</v>
      </c>
      <c r="D2832" s="3" t="s">
        <v>390</v>
      </c>
      <c r="E2832" s="4">
        <v>18</v>
      </c>
      <c r="F2832" s="4">
        <v>27</v>
      </c>
      <c r="G2832" s="3" t="s">
        <v>1009</v>
      </c>
      <c r="H2832" s="3" t="s">
        <v>1127</v>
      </c>
      <c r="I2832" s="3" t="s">
        <v>37719</v>
      </c>
      <c r="J2832" s="3" t="s">
        <v>5483</v>
      </c>
    </row>
    <row r="2833" spans="1:10" s="6" customFormat="1" ht="15" customHeight="1" x14ac:dyDescent="0.3">
      <c r="A2833" s="3" t="s">
        <v>272</v>
      </c>
      <c r="B2833" s="3" t="s">
        <v>273</v>
      </c>
      <c r="C2833" s="3" t="s">
        <v>25</v>
      </c>
      <c r="D2833" s="3" t="s">
        <v>26</v>
      </c>
      <c r="E2833" s="4">
        <v>18</v>
      </c>
      <c r="F2833" s="4">
        <v>1</v>
      </c>
      <c r="G2833" s="3" t="s">
        <v>1009</v>
      </c>
      <c r="H2833" s="3" t="s">
        <v>623</v>
      </c>
      <c r="I2833" s="3" t="s">
        <v>37719</v>
      </c>
      <c r="J2833" s="3" t="s">
        <v>37720</v>
      </c>
    </row>
    <row r="2834" spans="1:10" s="6" customFormat="1" ht="15" customHeight="1" x14ac:dyDescent="0.3">
      <c r="A2834" s="3" t="s">
        <v>272</v>
      </c>
      <c r="B2834" s="3" t="s">
        <v>273</v>
      </c>
      <c r="C2834" s="3" t="s">
        <v>57</v>
      </c>
      <c r="D2834" s="3" t="s">
        <v>58</v>
      </c>
      <c r="E2834" s="4">
        <v>18</v>
      </c>
      <c r="F2834" s="4">
        <v>3</v>
      </c>
      <c r="G2834" s="3" t="s">
        <v>1009</v>
      </c>
      <c r="H2834" s="3" t="s">
        <v>705</v>
      </c>
      <c r="I2834" s="3" t="s">
        <v>37719</v>
      </c>
      <c r="J2834" s="3" t="s">
        <v>37720</v>
      </c>
    </row>
    <row r="2835" spans="1:10" s="6" customFormat="1" ht="15" customHeight="1" x14ac:dyDescent="0.3">
      <c r="A2835" s="3" t="s">
        <v>272</v>
      </c>
      <c r="B2835" s="3" t="s">
        <v>273</v>
      </c>
      <c r="C2835" s="3" t="s">
        <v>71</v>
      </c>
      <c r="D2835" s="3" t="s">
        <v>72</v>
      </c>
      <c r="E2835" s="4">
        <v>18</v>
      </c>
      <c r="F2835" s="4">
        <v>4</v>
      </c>
      <c r="G2835" s="3" t="s">
        <v>1009</v>
      </c>
      <c r="H2835" s="3" t="s">
        <v>718</v>
      </c>
      <c r="I2835" s="3" t="s">
        <v>37719</v>
      </c>
      <c r="J2835" s="3" t="s">
        <v>37720</v>
      </c>
    </row>
    <row r="2836" spans="1:10" s="6" customFormat="1" ht="15" customHeight="1" x14ac:dyDescent="0.3">
      <c r="A2836" s="3" t="s">
        <v>272</v>
      </c>
      <c r="B2836" s="3" t="s">
        <v>273</v>
      </c>
      <c r="C2836" s="3" t="s">
        <v>376</v>
      </c>
      <c r="D2836" s="3" t="s">
        <v>377</v>
      </c>
      <c r="E2836" s="4">
        <v>18</v>
      </c>
      <c r="F2836" s="4">
        <v>26</v>
      </c>
      <c r="G2836" s="3" t="s">
        <v>1009</v>
      </c>
      <c r="H2836" s="3" t="s">
        <v>1119</v>
      </c>
      <c r="I2836" s="3" t="s">
        <v>37719</v>
      </c>
      <c r="J2836" s="3" t="s">
        <v>37720</v>
      </c>
    </row>
    <row r="2837" spans="1:10" s="6" customFormat="1" ht="15" customHeight="1" x14ac:dyDescent="0.3">
      <c r="A2837" s="3" t="s">
        <v>272</v>
      </c>
      <c r="B2837" s="3" t="s">
        <v>273</v>
      </c>
      <c r="C2837" s="3" t="s">
        <v>389</v>
      </c>
      <c r="D2837" s="3" t="s">
        <v>390</v>
      </c>
      <c r="E2837" s="4">
        <v>18</v>
      </c>
      <c r="F2837" s="4">
        <v>27</v>
      </c>
      <c r="G2837" s="3" t="s">
        <v>1009</v>
      </c>
      <c r="H2837" s="3" t="s">
        <v>1127</v>
      </c>
      <c r="I2837" s="3" t="s">
        <v>37719</v>
      </c>
      <c r="J2837" s="3" t="s">
        <v>37720</v>
      </c>
    </row>
    <row r="2838" spans="1:10" s="6" customFormat="1" ht="15" customHeight="1" x14ac:dyDescent="0.3">
      <c r="A2838" s="3" t="s">
        <v>272</v>
      </c>
      <c r="B2838" s="3" t="s">
        <v>273</v>
      </c>
      <c r="C2838" s="3" t="s">
        <v>415</v>
      </c>
      <c r="D2838" s="3" t="s">
        <v>416</v>
      </c>
      <c r="E2838" s="4">
        <v>18</v>
      </c>
      <c r="F2838" s="4">
        <v>29</v>
      </c>
      <c r="G2838" s="3" t="s">
        <v>1009</v>
      </c>
      <c r="H2838" s="3" t="s">
        <v>1177</v>
      </c>
      <c r="I2838" s="3" t="s">
        <v>37719</v>
      </c>
      <c r="J2838" s="3" t="s">
        <v>37720</v>
      </c>
    </row>
    <row r="2839" spans="1:10" s="6" customFormat="1" ht="15" customHeight="1" x14ac:dyDescent="0.3">
      <c r="A2839" s="3" t="s">
        <v>272</v>
      </c>
      <c r="B2839" s="3" t="s">
        <v>273</v>
      </c>
      <c r="C2839" s="3" t="s">
        <v>430</v>
      </c>
      <c r="D2839" s="3" t="s">
        <v>431</v>
      </c>
      <c r="E2839" s="4">
        <v>18</v>
      </c>
      <c r="F2839" s="4">
        <v>30</v>
      </c>
      <c r="G2839" s="3" t="s">
        <v>1009</v>
      </c>
      <c r="H2839" s="3" t="s">
        <v>1191</v>
      </c>
      <c r="I2839" s="3" t="s">
        <v>37719</v>
      </c>
      <c r="J2839" s="3" t="s">
        <v>37720</v>
      </c>
    </row>
    <row r="2840" spans="1:10" s="6" customFormat="1" ht="15" customHeight="1" x14ac:dyDescent="0.3">
      <c r="A2840" s="3" t="s">
        <v>272</v>
      </c>
      <c r="B2840" s="3" t="s">
        <v>273</v>
      </c>
      <c r="C2840" s="3" t="s">
        <v>440</v>
      </c>
      <c r="D2840" s="3" t="s">
        <v>441</v>
      </c>
      <c r="E2840" s="4">
        <v>18</v>
      </c>
      <c r="F2840" s="4">
        <v>31</v>
      </c>
      <c r="G2840" s="3" t="s">
        <v>1009</v>
      </c>
      <c r="H2840" s="3" t="s">
        <v>1199</v>
      </c>
      <c r="I2840" s="3" t="s">
        <v>37719</v>
      </c>
      <c r="J2840" s="3" t="s">
        <v>37720</v>
      </c>
    </row>
    <row r="2841" spans="1:10" s="6" customFormat="1" ht="15" customHeight="1" x14ac:dyDescent="0.3">
      <c r="A2841" s="3" t="s">
        <v>272</v>
      </c>
      <c r="B2841" s="3" t="s">
        <v>273</v>
      </c>
      <c r="C2841" s="3" t="s">
        <v>459</v>
      </c>
      <c r="D2841" s="3" t="s">
        <v>460</v>
      </c>
      <c r="E2841" s="4">
        <v>18</v>
      </c>
      <c r="F2841" s="4">
        <v>33</v>
      </c>
      <c r="G2841" s="3" t="s">
        <v>1009</v>
      </c>
      <c r="H2841" s="3" t="s">
        <v>1221</v>
      </c>
      <c r="I2841" s="3" t="s">
        <v>37719</v>
      </c>
      <c r="J2841" s="3" t="s">
        <v>37720</v>
      </c>
    </row>
    <row r="2842" spans="1:10" s="6" customFormat="1" ht="15" customHeight="1" x14ac:dyDescent="0.3">
      <c r="A2842" s="3" t="s">
        <v>272</v>
      </c>
      <c r="B2842" s="3" t="s">
        <v>273</v>
      </c>
      <c r="C2842" s="3" t="s">
        <v>504</v>
      </c>
      <c r="D2842" s="3" t="s">
        <v>505</v>
      </c>
      <c r="E2842" s="4">
        <v>18</v>
      </c>
      <c r="F2842" s="4">
        <v>37</v>
      </c>
      <c r="G2842" s="3" t="s">
        <v>1009</v>
      </c>
      <c r="H2842" s="3" t="s">
        <v>1246</v>
      </c>
      <c r="I2842" s="3" t="s">
        <v>37719</v>
      </c>
      <c r="J2842" s="3" t="s">
        <v>37720</v>
      </c>
    </row>
    <row r="2843" spans="1:10" s="6" customFormat="1" ht="15" customHeight="1" x14ac:dyDescent="0.3">
      <c r="A2843" s="3" t="s">
        <v>272</v>
      </c>
      <c r="B2843" s="3" t="s">
        <v>273</v>
      </c>
      <c r="C2843" s="3" t="s">
        <v>545</v>
      </c>
      <c r="D2843" s="3" t="s">
        <v>546</v>
      </c>
      <c r="E2843" s="4">
        <v>18</v>
      </c>
      <c r="F2843" s="4">
        <v>40</v>
      </c>
      <c r="G2843" s="3" t="s">
        <v>1009</v>
      </c>
      <c r="H2843" s="3" t="s">
        <v>1276</v>
      </c>
      <c r="I2843" s="3" t="s">
        <v>37719</v>
      </c>
      <c r="J2843" s="3" t="s">
        <v>37720</v>
      </c>
    </row>
    <row r="2844" spans="1:10" s="6" customFormat="1" ht="15" customHeight="1" x14ac:dyDescent="0.3">
      <c r="A2844" s="3" t="s">
        <v>272</v>
      </c>
      <c r="B2844" s="3" t="s">
        <v>273</v>
      </c>
      <c r="C2844" s="3" t="s">
        <v>568</v>
      </c>
      <c r="D2844" s="3" t="s">
        <v>569</v>
      </c>
      <c r="E2844" s="4">
        <v>18</v>
      </c>
      <c r="F2844" s="4">
        <v>42</v>
      </c>
      <c r="G2844" s="3" t="s">
        <v>1009</v>
      </c>
      <c r="H2844" s="3" t="s">
        <v>1302</v>
      </c>
      <c r="I2844" s="3" t="s">
        <v>37719</v>
      </c>
      <c r="J2844" s="3" t="s">
        <v>37720</v>
      </c>
    </row>
    <row r="2845" spans="1:10" s="6" customFormat="1" ht="15" customHeight="1" x14ac:dyDescent="0.3">
      <c r="A2845" s="3" t="s">
        <v>272</v>
      </c>
      <c r="B2845" s="3" t="s">
        <v>273</v>
      </c>
      <c r="C2845" s="3" t="s">
        <v>581</v>
      </c>
      <c r="D2845" s="3" t="s">
        <v>582</v>
      </c>
      <c r="E2845" s="4">
        <v>18</v>
      </c>
      <c r="F2845" s="4">
        <v>43</v>
      </c>
      <c r="G2845" s="3" t="s">
        <v>1009</v>
      </c>
      <c r="H2845" s="3" t="s">
        <v>1321</v>
      </c>
      <c r="I2845" s="3" t="s">
        <v>37719</v>
      </c>
      <c r="J2845" s="3" t="s">
        <v>37720</v>
      </c>
    </row>
    <row r="2846" spans="1:10" s="6" customFormat="1" ht="15" customHeight="1" x14ac:dyDescent="0.3">
      <c r="A2846" s="3" t="s">
        <v>272</v>
      </c>
      <c r="B2846" s="3" t="s">
        <v>273</v>
      </c>
      <c r="C2846" s="3" t="s">
        <v>605</v>
      </c>
      <c r="D2846" s="3" t="s">
        <v>606</v>
      </c>
      <c r="E2846" s="4">
        <v>18</v>
      </c>
      <c r="F2846" s="4">
        <v>45</v>
      </c>
      <c r="G2846" s="3" t="s">
        <v>1009</v>
      </c>
      <c r="H2846" s="3" t="s">
        <v>1340</v>
      </c>
      <c r="I2846" s="3" t="s">
        <v>37719</v>
      </c>
      <c r="J2846" s="3" t="s">
        <v>37720</v>
      </c>
    </row>
    <row r="2847" spans="1:10" s="6" customFormat="1" ht="15" customHeight="1" x14ac:dyDescent="0.3">
      <c r="A2847" s="3" t="s">
        <v>272</v>
      </c>
      <c r="B2847" s="3" t="s">
        <v>273</v>
      </c>
      <c r="C2847" s="3" t="s">
        <v>25</v>
      </c>
      <c r="D2847" s="3" t="s">
        <v>26</v>
      </c>
      <c r="E2847" s="4">
        <v>18</v>
      </c>
      <c r="F2847" s="4">
        <v>1</v>
      </c>
      <c r="G2847" s="3" t="s">
        <v>1009</v>
      </c>
      <c r="H2847" s="3" t="s">
        <v>623</v>
      </c>
      <c r="I2847" s="3" t="s">
        <v>37719</v>
      </c>
      <c r="J2847" s="3" t="s">
        <v>5505</v>
      </c>
    </row>
    <row r="2848" spans="1:10" s="6" customFormat="1" ht="15" customHeight="1" x14ac:dyDescent="0.3">
      <c r="A2848" s="3" t="s">
        <v>272</v>
      </c>
      <c r="B2848" s="3" t="s">
        <v>273</v>
      </c>
      <c r="C2848" s="3" t="s">
        <v>25</v>
      </c>
      <c r="D2848" s="3" t="s">
        <v>26</v>
      </c>
      <c r="E2848" s="4">
        <v>18</v>
      </c>
      <c r="F2848" s="4">
        <v>1</v>
      </c>
      <c r="G2848" s="3" t="s">
        <v>1009</v>
      </c>
      <c r="H2848" s="3" t="s">
        <v>623</v>
      </c>
      <c r="I2848" s="3" t="s">
        <v>37719</v>
      </c>
      <c r="J2848" s="3" t="s">
        <v>37721</v>
      </c>
    </row>
    <row r="2849" spans="1:10" s="6" customFormat="1" ht="15" customHeight="1" x14ac:dyDescent="0.3">
      <c r="A2849" s="3" t="s">
        <v>272</v>
      </c>
      <c r="B2849" s="3" t="s">
        <v>273</v>
      </c>
      <c r="C2849" s="3" t="s">
        <v>57</v>
      </c>
      <c r="D2849" s="3" t="s">
        <v>58</v>
      </c>
      <c r="E2849" s="4">
        <v>18</v>
      </c>
      <c r="F2849" s="4">
        <v>3</v>
      </c>
      <c r="G2849" s="3" t="s">
        <v>1009</v>
      </c>
      <c r="H2849" s="3" t="s">
        <v>705</v>
      </c>
      <c r="I2849" s="3" t="s">
        <v>37719</v>
      </c>
      <c r="J2849" s="3" t="s">
        <v>37721</v>
      </c>
    </row>
    <row r="2850" spans="1:10" s="6" customFormat="1" ht="15" customHeight="1" x14ac:dyDescent="0.3">
      <c r="A2850" s="3" t="s">
        <v>272</v>
      </c>
      <c r="B2850" s="3" t="s">
        <v>273</v>
      </c>
      <c r="C2850" s="3" t="s">
        <v>71</v>
      </c>
      <c r="D2850" s="3" t="s">
        <v>72</v>
      </c>
      <c r="E2850" s="4">
        <v>18</v>
      </c>
      <c r="F2850" s="4">
        <v>4</v>
      </c>
      <c r="G2850" s="3" t="s">
        <v>1009</v>
      </c>
      <c r="H2850" s="3" t="s">
        <v>718</v>
      </c>
      <c r="I2850" s="3" t="s">
        <v>37719</v>
      </c>
      <c r="J2850" s="3" t="s">
        <v>37721</v>
      </c>
    </row>
    <row r="2851" spans="1:10" s="6" customFormat="1" ht="15" customHeight="1" x14ac:dyDescent="0.3">
      <c r="A2851" s="3" t="s">
        <v>272</v>
      </c>
      <c r="B2851" s="3" t="s">
        <v>273</v>
      </c>
      <c r="C2851" s="3" t="s">
        <v>366</v>
      </c>
      <c r="D2851" s="3" t="s">
        <v>367</v>
      </c>
      <c r="E2851" s="4">
        <v>18</v>
      </c>
      <c r="F2851" s="4">
        <v>25</v>
      </c>
      <c r="G2851" s="3" t="s">
        <v>1009</v>
      </c>
      <c r="H2851" s="3" t="s">
        <v>1110</v>
      </c>
      <c r="I2851" s="3" t="s">
        <v>37719</v>
      </c>
      <c r="J2851" s="3" t="s">
        <v>37720</v>
      </c>
    </row>
    <row r="2852" spans="1:10" s="6" customFormat="1" ht="15" customHeight="1" x14ac:dyDescent="0.3">
      <c r="A2852" s="3" t="s">
        <v>272</v>
      </c>
      <c r="B2852" s="3" t="s">
        <v>273</v>
      </c>
      <c r="C2852" s="3" t="s">
        <v>142</v>
      </c>
      <c r="D2852" s="3" t="s">
        <v>143</v>
      </c>
      <c r="E2852" s="4">
        <v>18</v>
      </c>
      <c r="F2852" s="4">
        <v>9</v>
      </c>
      <c r="G2852" s="3" t="s">
        <v>1009</v>
      </c>
      <c r="H2852" s="3" t="s">
        <v>820</v>
      </c>
      <c r="I2852" s="3" t="s">
        <v>37719</v>
      </c>
      <c r="J2852" s="3" t="s">
        <v>5614</v>
      </c>
    </row>
    <row r="2853" spans="1:10" s="6" customFormat="1" ht="15" customHeight="1" x14ac:dyDescent="0.3">
      <c r="A2853" s="3" t="s">
        <v>272</v>
      </c>
      <c r="B2853" s="3" t="s">
        <v>273</v>
      </c>
      <c r="C2853" s="3" t="s">
        <v>352</v>
      </c>
      <c r="D2853" s="3" t="s">
        <v>353</v>
      </c>
      <c r="E2853" s="4">
        <v>18</v>
      </c>
      <c r="F2853" s="4">
        <v>24</v>
      </c>
      <c r="G2853" s="3" t="s">
        <v>1009</v>
      </c>
      <c r="H2853" s="3" t="s">
        <v>1092</v>
      </c>
      <c r="I2853" s="3" t="s">
        <v>37719</v>
      </c>
      <c r="J2853" s="3" t="s">
        <v>37720</v>
      </c>
    </row>
    <row r="2854" spans="1:10" s="6" customFormat="1" ht="15" customHeight="1" x14ac:dyDescent="0.3">
      <c r="A2854" s="3" t="s">
        <v>272</v>
      </c>
      <c r="B2854" s="3" t="s">
        <v>273</v>
      </c>
      <c r="C2854" s="3" t="s">
        <v>322</v>
      </c>
      <c r="D2854" s="3" t="s">
        <v>323</v>
      </c>
      <c r="E2854" s="4">
        <v>18</v>
      </c>
      <c r="F2854" s="4">
        <v>22</v>
      </c>
      <c r="G2854" s="3" t="s">
        <v>1009</v>
      </c>
      <c r="H2854" s="3" t="s">
        <v>1065</v>
      </c>
      <c r="I2854" s="3" t="s">
        <v>37719</v>
      </c>
      <c r="J2854" s="3" t="s">
        <v>37720</v>
      </c>
    </row>
    <row r="2855" spans="1:10" s="6" customFormat="1" ht="15" customHeight="1" x14ac:dyDescent="0.3">
      <c r="A2855" s="3" t="s">
        <v>272</v>
      </c>
      <c r="B2855" s="3" t="s">
        <v>273</v>
      </c>
      <c r="C2855" s="3" t="s">
        <v>86</v>
      </c>
      <c r="D2855" s="3" t="s">
        <v>87</v>
      </c>
      <c r="E2855" s="4">
        <v>18</v>
      </c>
      <c r="F2855" s="4">
        <v>5</v>
      </c>
      <c r="G2855" s="3" t="s">
        <v>1009</v>
      </c>
      <c r="H2855" s="3" t="s">
        <v>731</v>
      </c>
      <c r="I2855" s="3" t="s">
        <v>37719</v>
      </c>
      <c r="J2855" s="3" t="s">
        <v>37720</v>
      </c>
    </row>
    <row r="2856" spans="1:10" s="6" customFormat="1" ht="15" customHeight="1" x14ac:dyDescent="0.3">
      <c r="A2856" s="3" t="s">
        <v>272</v>
      </c>
      <c r="B2856" s="3" t="s">
        <v>273</v>
      </c>
      <c r="C2856" s="3" t="s">
        <v>97</v>
      </c>
      <c r="D2856" s="3" t="s">
        <v>98</v>
      </c>
      <c r="E2856" s="4">
        <v>18</v>
      </c>
      <c r="F2856" s="4">
        <v>6</v>
      </c>
      <c r="G2856" s="3" t="s">
        <v>1009</v>
      </c>
      <c r="H2856" s="3" t="s">
        <v>742</v>
      </c>
      <c r="I2856" s="3" t="s">
        <v>37719</v>
      </c>
      <c r="J2856" s="3" t="s">
        <v>37720</v>
      </c>
    </row>
    <row r="2857" spans="1:10" s="6" customFormat="1" ht="15" customHeight="1" x14ac:dyDescent="0.3">
      <c r="A2857" s="3" t="s">
        <v>272</v>
      </c>
      <c r="B2857" s="3" t="s">
        <v>273</v>
      </c>
      <c r="C2857" s="3" t="s">
        <v>112</v>
      </c>
      <c r="D2857" s="3" t="s">
        <v>113</v>
      </c>
      <c r="E2857" s="4">
        <v>18</v>
      </c>
      <c r="F2857" s="4">
        <v>7</v>
      </c>
      <c r="G2857" s="3" t="s">
        <v>1009</v>
      </c>
      <c r="H2857" s="3" t="s">
        <v>749</v>
      </c>
      <c r="I2857" s="3" t="s">
        <v>37719</v>
      </c>
      <c r="J2857" s="3" t="s">
        <v>37720</v>
      </c>
    </row>
    <row r="2858" spans="1:10" s="6" customFormat="1" ht="15" customHeight="1" x14ac:dyDescent="0.3">
      <c r="A2858" s="3" t="s">
        <v>272</v>
      </c>
      <c r="B2858" s="3" t="s">
        <v>273</v>
      </c>
      <c r="C2858" s="3" t="s">
        <v>128</v>
      </c>
      <c r="D2858" s="3" t="s">
        <v>129</v>
      </c>
      <c r="E2858" s="4">
        <v>18</v>
      </c>
      <c r="F2858" s="4">
        <v>8</v>
      </c>
      <c r="G2858" s="3" t="s">
        <v>1009</v>
      </c>
      <c r="H2858" s="3" t="s">
        <v>803</v>
      </c>
      <c r="I2858" s="3" t="s">
        <v>37719</v>
      </c>
      <c r="J2858" s="3" t="s">
        <v>37720</v>
      </c>
    </row>
    <row r="2859" spans="1:10" s="6" customFormat="1" ht="15" customHeight="1" x14ac:dyDescent="0.3">
      <c r="A2859" s="3" t="s">
        <v>272</v>
      </c>
      <c r="B2859" s="3" t="s">
        <v>273</v>
      </c>
      <c r="C2859" s="3" t="s">
        <v>142</v>
      </c>
      <c r="D2859" s="3" t="s">
        <v>143</v>
      </c>
      <c r="E2859" s="4">
        <v>18</v>
      </c>
      <c r="F2859" s="4">
        <v>9</v>
      </c>
      <c r="G2859" s="3" t="s">
        <v>1009</v>
      </c>
      <c r="H2859" s="3" t="s">
        <v>820</v>
      </c>
      <c r="I2859" s="3" t="s">
        <v>37719</v>
      </c>
      <c r="J2859" s="3" t="s">
        <v>37720</v>
      </c>
    </row>
    <row r="2860" spans="1:10" s="6" customFormat="1" ht="15" customHeight="1" x14ac:dyDescent="0.3">
      <c r="A2860" s="3" t="s">
        <v>272</v>
      </c>
      <c r="B2860" s="3" t="s">
        <v>273</v>
      </c>
      <c r="C2860" s="3" t="s">
        <v>158</v>
      </c>
      <c r="D2860" s="3" t="s">
        <v>159</v>
      </c>
      <c r="E2860" s="4">
        <v>18</v>
      </c>
      <c r="F2860" s="4">
        <v>10</v>
      </c>
      <c r="G2860" s="3" t="s">
        <v>1009</v>
      </c>
      <c r="H2860" s="3" t="s">
        <v>854</v>
      </c>
      <c r="I2860" s="3" t="s">
        <v>37719</v>
      </c>
      <c r="J2860" s="3" t="s">
        <v>37720</v>
      </c>
    </row>
    <row r="2861" spans="1:10" s="6" customFormat="1" ht="15" customHeight="1" x14ac:dyDescent="0.3">
      <c r="A2861" s="3" t="s">
        <v>272</v>
      </c>
      <c r="B2861" s="3" t="s">
        <v>273</v>
      </c>
      <c r="C2861" s="3" t="s">
        <v>173</v>
      </c>
      <c r="D2861" s="3" t="s">
        <v>174</v>
      </c>
      <c r="E2861" s="4">
        <v>18</v>
      </c>
      <c r="F2861" s="4">
        <v>11</v>
      </c>
      <c r="G2861" s="3" t="s">
        <v>1009</v>
      </c>
      <c r="H2861" s="3" t="s">
        <v>867</v>
      </c>
      <c r="I2861" s="3" t="s">
        <v>37719</v>
      </c>
      <c r="J2861" s="3" t="s">
        <v>37720</v>
      </c>
    </row>
    <row r="2862" spans="1:10" s="6" customFormat="1" ht="15" customHeight="1" x14ac:dyDescent="0.3">
      <c r="A2862" s="3" t="s">
        <v>272</v>
      </c>
      <c r="B2862" s="3" t="s">
        <v>273</v>
      </c>
      <c r="C2862" s="3" t="s">
        <v>189</v>
      </c>
      <c r="D2862" s="3" t="s">
        <v>190</v>
      </c>
      <c r="E2862" s="4">
        <v>18</v>
      </c>
      <c r="F2862" s="4">
        <v>12</v>
      </c>
      <c r="G2862" s="3" t="s">
        <v>1009</v>
      </c>
      <c r="H2862" s="3" t="s">
        <v>948</v>
      </c>
      <c r="I2862" s="3" t="s">
        <v>37719</v>
      </c>
      <c r="J2862" s="3" t="s">
        <v>37720</v>
      </c>
    </row>
    <row r="2863" spans="1:10" s="6" customFormat="1" ht="15" customHeight="1" x14ac:dyDescent="0.3">
      <c r="A2863" s="3" t="s">
        <v>272</v>
      </c>
      <c r="B2863" s="3" t="s">
        <v>273</v>
      </c>
      <c r="C2863" s="3" t="s">
        <v>204</v>
      </c>
      <c r="D2863" s="3" t="s">
        <v>205</v>
      </c>
      <c r="E2863" s="4">
        <v>18</v>
      </c>
      <c r="F2863" s="4">
        <v>13</v>
      </c>
      <c r="G2863" s="3" t="s">
        <v>1009</v>
      </c>
      <c r="H2863" s="3" t="s">
        <v>956</v>
      </c>
      <c r="I2863" s="3" t="s">
        <v>37719</v>
      </c>
      <c r="J2863" s="3" t="s">
        <v>37720</v>
      </c>
    </row>
    <row r="2864" spans="1:10" s="6" customFormat="1" ht="15" customHeight="1" x14ac:dyDescent="0.3">
      <c r="A2864" s="3" t="s">
        <v>272</v>
      </c>
      <c r="B2864" s="3" t="s">
        <v>273</v>
      </c>
      <c r="C2864" s="3" t="s">
        <v>219</v>
      </c>
      <c r="D2864" s="3" t="s">
        <v>220</v>
      </c>
      <c r="E2864" s="4">
        <v>18</v>
      </c>
      <c r="F2864" s="4">
        <v>14</v>
      </c>
      <c r="G2864" s="3" t="s">
        <v>1009</v>
      </c>
      <c r="H2864" s="3" t="s">
        <v>977</v>
      </c>
      <c r="I2864" s="3" t="s">
        <v>37719</v>
      </c>
      <c r="J2864" s="3" t="s">
        <v>37720</v>
      </c>
    </row>
    <row r="2865" spans="1:10" s="6" customFormat="1" ht="15" customHeight="1" x14ac:dyDescent="0.3">
      <c r="A2865" s="3" t="s">
        <v>272</v>
      </c>
      <c r="B2865" s="3" t="s">
        <v>273</v>
      </c>
      <c r="C2865" s="3" t="s">
        <v>232</v>
      </c>
      <c r="D2865" s="3" t="s">
        <v>233</v>
      </c>
      <c r="E2865" s="4">
        <v>18</v>
      </c>
      <c r="F2865" s="4">
        <v>15</v>
      </c>
      <c r="G2865" s="3" t="s">
        <v>1009</v>
      </c>
      <c r="H2865" s="3" t="s">
        <v>986</v>
      </c>
      <c r="I2865" s="3" t="s">
        <v>37719</v>
      </c>
      <c r="J2865" s="3" t="s">
        <v>37720</v>
      </c>
    </row>
    <row r="2866" spans="1:10" s="6" customFormat="1" ht="15" customHeight="1" x14ac:dyDescent="0.3">
      <c r="A2866" s="3" t="s">
        <v>272</v>
      </c>
      <c r="B2866" s="3" t="s">
        <v>273</v>
      </c>
      <c r="C2866" s="3" t="s">
        <v>246</v>
      </c>
      <c r="D2866" s="3" t="s">
        <v>247</v>
      </c>
      <c r="E2866" s="4">
        <v>18</v>
      </c>
      <c r="F2866" s="4">
        <v>16</v>
      </c>
      <c r="G2866" s="3" t="s">
        <v>1009</v>
      </c>
      <c r="H2866" s="3" t="s">
        <v>989</v>
      </c>
      <c r="I2866" s="3" t="s">
        <v>37719</v>
      </c>
      <c r="J2866" s="3" t="s">
        <v>37720</v>
      </c>
    </row>
    <row r="2867" spans="1:10" s="6" customFormat="1" ht="15" customHeight="1" x14ac:dyDescent="0.3">
      <c r="A2867" s="3" t="s">
        <v>272</v>
      </c>
      <c r="B2867" s="3" t="s">
        <v>273</v>
      </c>
      <c r="C2867" s="3" t="s">
        <v>260</v>
      </c>
      <c r="D2867" s="3" t="s">
        <v>261</v>
      </c>
      <c r="E2867" s="4">
        <v>18</v>
      </c>
      <c r="F2867" s="4">
        <v>17</v>
      </c>
      <c r="G2867" s="3" t="s">
        <v>1009</v>
      </c>
      <c r="H2867" s="3" t="s">
        <v>1005</v>
      </c>
      <c r="I2867" s="3" t="s">
        <v>37719</v>
      </c>
      <c r="J2867" s="3" t="s">
        <v>37720</v>
      </c>
    </row>
    <row r="2868" spans="1:10" s="6" customFormat="1" ht="15" customHeight="1" x14ac:dyDescent="0.3">
      <c r="A2868" s="3" t="s">
        <v>272</v>
      </c>
      <c r="B2868" s="3" t="s">
        <v>273</v>
      </c>
      <c r="C2868" s="3" t="s">
        <v>295</v>
      </c>
      <c r="D2868" s="3" t="s">
        <v>296</v>
      </c>
      <c r="E2868" s="4">
        <v>18</v>
      </c>
      <c r="F2868" s="4">
        <v>20</v>
      </c>
      <c r="G2868" s="3" t="s">
        <v>1009</v>
      </c>
      <c r="H2868" s="3" t="s">
        <v>1028</v>
      </c>
      <c r="I2868" s="3" t="s">
        <v>37719</v>
      </c>
      <c r="J2868" s="3" t="s">
        <v>37720</v>
      </c>
    </row>
    <row r="2869" spans="1:10" s="6" customFormat="1" ht="15" customHeight="1" x14ac:dyDescent="0.3">
      <c r="A2869" s="3" t="s">
        <v>272</v>
      </c>
      <c r="B2869" s="3" t="s">
        <v>273</v>
      </c>
      <c r="C2869" s="3" t="s">
        <v>307</v>
      </c>
      <c r="D2869" s="3" t="s">
        <v>308</v>
      </c>
      <c r="E2869" s="4">
        <v>18</v>
      </c>
      <c r="F2869" s="4">
        <v>21</v>
      </c>
      <c r="G2869" s="3" t="s">
        <v>1009</v>
      </c>
      <c r="H2869" s="3" t="s">
        <v>1051</v>
      </c>
      <c r="I2869" s="3" t="s">
        <v>37719</v>
      </c>
      <c r="J2869" s="3" t="s">
        <v>37720</v>
      </c>
    </row>
    <row r="2870" spans="1:10" s="6" customFormat="1" ht="15" customHeight="1" x14ac:dyDescent="0.3">
      <c r="A2870" s="3" t="s">
        <v>272</v>
      </c>
      <c r="B2870" s="3" t="s">
        <v>273</v>
      </c>
      <c r="C2870" s="3" t="s">
        <v>337</v>
      </c>
      <c r="D2870" s="3" t="s">
        <v>338</v>
      </c>
      <c r="E2870" s="4">
        <v>18</v>
      </c>
      <c r="F2870" s="4">
        <v>23</v>
      </c>
      <c r="G2870" s="3" t="s">
        <v>1009</v>
      </c>
      <c r="H2870" s="3" t="s">
        <v>1068</v>
      </c>
      <c r="I2870" s="3" t="s">
        <v>37719</v>
      </c>
      <c r="J2870" s="3" t="s">
        <v>37720</v>
      </c>
    </row>
    <row r="2871" spans="1:10" s="6" customFormat="1" ht="15" customHeight="1" x14ac:dyDescent="0.3">
      <c r="A2871" s="3" t="s">
        <v>295</v>
      </c>
      <c r="B2871" s="3" t="s">
        <v>296</v>
      </c>
      <c r="C2871" s="3" t="s">
        <v>366</v>
      </c>
      <c r="D2871" s="3" t="s">
        <v>367</v>
      </c>
      <c r="E2871" s="4">
        <v>20</v>
      </c>
      <c r="F2871" s="4">
        <v>25</v>
      </c>
      <c r="G2871" s="3" t="s">
        <v>1028</v>
      </c>
      <c r="H2871" s="3" t="s">
        <v>1110</v>
      </c>
      <c r="I2871" s="3" t="s">
        <v>37719</v>
      </c>
      <c r="J2871" s="3" t="s">
        <v>5554</v>
      </c>
    </row>
    <row r="2872" spans="1:10" s="6" customFormat="1" ht="15" customHeight="1" x14ac:dyDescent="0.3">
      <c r="A2872" s="3" t="s">
        <v>272</v>
      </c>
      <c r="B2872" s="3" t="s">
        <v>273</v>
      </c>
      <c r="C2872" s="3" t="s">
        <v>158</v>
      </c>
      <c r="D2872" s="3" t="s">
        <v>159</v>
      </c>
      <c r="E2872" s="4">
        <v>18</v>
      </c>
      <c r="F2872" s="4">
        <v>10</v>
      </c>
      <c r="G2872" s="3" t="s">
        <v>1009</v>
      </c>
      <c r="H2872" s="3" t="s">
        <v>854</v>
      </c>
      <c r="I2872" s="3" t="s">
        <v>37719</v>
      </c>
      <c r="J2872" s="3" t="s">
        <v>5614</v>
      </c>
    </row>
    <row r="2873" spans="1:10" s="6" customFormat="1" ht="15" customHeight="1" x14ac:dyDescent="0.3">
      <c r="A2873" s="3" t="s">
        <v>272</v>
      </c>
      <c r="B2873" s="3" t="s">
        <v>273</v>
      </c>
      <c r="C2873" s="3" t="s">
        <v>189</v>
      </c>
      <c r="D2873" s="3" t="s">
        <v>190</v>
      </c>
      <c r="E2873" s="4">
        <v>18</v>
      </c>
      <c r="F2873" s="4">
        <v>12</v>
      </c>
      <c r="G2873" s="3" t="s">
        <v>1009</v>
      </c>
      <c r="H2873" s="3" t="s">
        <v>948</v>
      </c>
      <c r="I2873" s="3" t="s">
        <v>37719</v>
      </c>
      <c r="J2873" s="3" t="s">
        <v>5614</v>
      </c>
    </row>
    <row r="2874" spans="1:10" s="6" customFormat="1" ht="15" customHeight="1" x14ac:dyDescent="0.3">
      <c r="A2874" s="3" t="s">
        <v>272</v>
      </c>
      <c r="B2874" s="3" t="s">
        <v>273</v>
      </c>
      <c r="C2874" s="3" t="s">
        <v>260</v>
      </c>
      <c r="D2874" s="3" t="s">
        <v>261</v>
      </c>
      <c r="E2874" s="4">
        <v>18</v>
      </c>
      <c r="F2874" s="4">
        <v>17</v>
      </c>
      <c r="G2874" s="3" t="s">
        <v>1009</v>
      </c>
      <c r="H2874" s="3" t="s">
        <v>1005</v>
      </c>
      <c r="I2874" s="3" t="s">
        <v>37719</v>
      </c>
      <c r="J2874" s="3" t="s">
        <v>5713</v>
      </c>
    </row>
    <row r="2875" spans="1:10" s="6" customFormat="1" ht="15" customHeight="1" x14ac:dyDescent="0.3">
      <c r="A2875" s="3" t="s">
        <v>272</v>
      </c>
      <c r="B2875" s="3" t="s">
        <v>273</v>
      </c>
      <c r="C2875" s="3" t="s">
        <v>295</v>
      </c>
      <c r="D2875" s="3" t="s">
        <v>296</v>
      </c>
      <c r="E2875" s="4">
        <v>18</v>
      </c>
      <c r="F2875" s="4">
        <v>20</v>
      </c>
      <c r="G2875" s="3" t="s">
        <v>1009</v>
      </c>
      <c r="H2875" s="3" t="s">
        <v>1028</v>
      </c>
      <c r="I2875" s="3" t="s">
        <v>37719</v>
      </c>
      <c r="J2875" s="3" t="s">
        <v>5713</v>
      </c>
    </row>
    <row r="2876" spans="1:10" s="6" customFormat="1" ht="15" customHeight="1" x14ac:dyDescent="0.3">
      <c r="A2876" s="3" t="s">
        <v>272</v>
      </c>
      <c r="B2876" s="3" t="s">
        <v>273</v>
      </c>
      <c r="C2876" s="3" t="s">
        <v>307</v>
      </c>
      <c r="D2876" s="3" t="s">
        <v>308</v>
      </c>
      <c r="E2876" s="4">
        <v>18</v>
      </c>
      <c r="F2876" s="4">
        <v>21</v>
      </c>
      <c r="G2876" s="3" t="s">
        <v>1009</v>
      </c>
      <c r="H2876" s="3" t="s">
        <v>1051</v>
      </c>
      <c r="I2876" s="3" t="s">
        <v>37719</v>
      </c>
      <c r="J2876" s="3" t="s">
        <v>5713</v>
      </c>
    </row>
    <row r="2877" spans="1:10" s="6" customFormat="1" ht="15" customHeight="1" x14ac:dyDescent="0.3">
      <c r="A2877" s="3" t="s">
        <v>272</v>
      </c>
      <c r="B2877" s="3" t="s">
        <v>273</v>
      </c>
      <c r="C2877" s="3" t="s">
        <v>322</v>
      </c>
      <c r="D2877" s="3" t="s">
        <v>323</v>
      </c>
      <c r="E2877" s="4">
        <v>18</v>
      </c>
      <c r="F2877" s="4">
        <v>22</v>
      </c>
      <c r="G2877" s="3" t="s">
        <v>1009</v>
      </c>
      <c r="H2877" s="3" t="s">
        <v>1065</v>
      </c>
      <c r="I2877" s="3" t="s">
        <v>37719</v>
      </c>
      <c r="J2877" s="3" t="s">
        <v>5713</v>
      </c>
    </row>
    <row r="2878" spans="1:10" s="6" customFormat="1" ht="15" customHeight="1" x14ac:dyDescent="0.3">
      <c r="A2878" s="3" t="s">
        <v>272</v>
      </c>
      <c r="B2878" s="3" t="s">
        <v>273</v>
      </c>
      <c r="C2878" s="3" t="s">
        <v>352</v>
      </c>
      <c r="D2878" s="3" t="s">
        <v>353</v>
      </c>
      <c r="E2878" s="4">
        <v>18</v>
      </c>
      <c r="F2878" s="4">
        <v>24</v>
      </c>
      <c r="G2878" s="3" t="s">
        <v>1009</v>
      </c>
      <c r="H2878" s="3" t="s">
        <v>1092</v>
      </c>
      <c r="I2878" s="3" t="s">
        <v>37719</v>
      </c>
      <c r="J2878" s="3" t="s">
        <v>5713</v>
      </c>
    </row>
    <row r="2879" spans="1:10" s="6" customFormat="1" ht="15" customHeight="1" x14ac:dyDescent="0.3">
      <c r="A2879" s="3" t="s">
        <v>272</v>
      </c>
      <c r="B2879" s="3" t="s">
        <v>273</v>
      </c>
      <c r="C2879" s="3" t="s">
        <v>366</v>
      </c>
      <c r="D2879" s="3" t="s">
        <v>367</v>
      </c>
      <c r="E2879" s="4">
        <v>18</v>
      </c>
      <c r="F2879" s="4">
        <v>25</v>
      </c>
      <c r="G2879" s="3" t="s">
        <v>1009</v>
      </c>
      <c r="H2879" s="3" t="s">
        <v>1110</v>
      </c>
      <c r="I2879" s="3" t="s">
        <v>37719</v>
      </c>
      <c r="J2879" s="3" t="s">
        <v>5713</v>
      </c>
    </row>
    <row r="2880" spans="1:10" s="6" customFormat="1" ht="15" customHeight="1" x14ac:dyDescent="0.3">
      <c r="A2880" s="3" t="s">
        <v>272</v>
      </c>
      <c r="B2880" s="3" t="s">
        <v>273</v>
      </c>
      <c r="C2880" s="3" t="s">
        <v>246</v>
      </c>
      <c r="D2880" s="3" t="s">
        <v>247</v>
      </c>
      <c r="E2880" s="4">
        <v>18</v>
      </c>
      <c r="F2880" s="4">
        <v>16</v>
      </c>
      <c r="G2880" s="3" t="s">
        <v>1009</v>
      </c>
      <c r="H2880" s="3" t="s">
        <v>989</v>
      </c>
      <c r="I2880" s="3" t="s">
        <v>37719</v>
      </c>
      <c r="J2880" s="3" t="s">
        <v>5713</v>
      </c>
    </row>
    <row r="2881" spans="1:10" s="6" customFormat="1" ht="15" customHeight="1" x14ac:dyDescent="0.3">
      <c r="A2881" s="3" t="s">
        <v>272</v>
      </c>
      <c r="B2881" s="3" t="s">
        <v>273</v>
      </c>
      <c r="C2881" s="3" t="s">
        <v>389</v>
      </c>
      <c r="D2881" s="3" t="s">
        <v>390</v>
      </c>
      <c r="E2881" s="4">
        <v>18</v>
      </c>
      <c r="F2881" s="4">
        <v>27</v>
      </c>
      <c r="G2881" s="3" t="s">
        <v>1009</v>
      </c>
      <c r="H2881" s="3" t="s">
        <v>1127</v>
      </c>
      <c r="I2881" s="3" t="s">
        <v>37719</v>
      </c>
      <c r="J2881" s="3" t="s">
        <v>5713</v>
      </c>
    </row>
    <row r="2882" spans="1:10" s="6" customFormat="1" ht="15" customHeight="1" x14ac:dyDescent="0.3">
      <c r="A2882" s="3" t="s">
        <v>272</v>
      </c>
      <c r="B2882" s="3" t="s">
        <v>273</v>
      </c>
      <c r="C2882" s="3" t="s">
        <v>430</v>
      </c>
      <c r="D2882" s="3" t="s">
        <v>431</v>
      </c>
      <c r="E2882" s="4">
        <v>18</v>
      </c>
      <c r="F2882" s="4">
        <v>30</v>
      </c>
      <c r="G2882" s="3" t="s">
        <v>1009</v>
      </c>
      <c r="H2882" s="3" t="s">
        <v>1191</v>
      </c>
      <c r="I2882" s="3" t="s">
        <v>37719</v>
      </c>
      <c r="J2882" s="3" t="s">
        <v>5713</v>
      </c>
    </row>
    <row r="2883" spans="1:10" s="6" customFormat="1" ht="15" customHeight="1" x14ac:dyDescent="0.3">
      <c r="A2883" s="3" t="s">
        <v>272</v>
      </c>
      <c r="B2883" s="3" t="s">
        <v>273</v>
      </c>
      <c r="C2883" s="3" t="s">
        <v>440</v>
      </c>
      <c r="D2883" s="3" t="s">
        <v>441</v>
      </c>
      <c r="E2883" s="4">
        <v>18</v>
      </c>
      <c r="F2883" s="4">
        <v>31</v>
      </c>
      <c r="G2883" s="3" t="s">
        <v>1009</v>
      </c>
      <c r="H2883" s="3" t="s">
        <v>1199</v>
      </c>
      <c r="I2883" s="3" t="s">
        <v>37719</v>
      </c>
      <c r="J2883" s="3" t="s">
        <v>5713</v>
      </c>
    </row>
    <row r="2884" spans="1:10" s="6" customFormat="1" ht="15" customHeight="1" x14ac:dyDescent="0.3">
      <c r="A2884" s="3" t="s">
        <v>272</v>
      </c>
      <c r="B2884" s="3" t="s">
        <v>273</v>
      </c>
      <c r="C2884" s="3" t="s">
        <v>448</v>
      </c>
      <c r="D2884" s="3" t="s">
        <v>449</v>
      </c>
      <c r="E2884" s="4">
        <v>18</v>
      </c>
      <c r="F2884" s="4">
        <v>32</v>
      </c>
      <c r="G2884" s="3" t="s">
        <v>1009</v>
      </c>
      <c r="H2884" s="3" t="s">
        <v>1201</v>
      </c>
      <c r="I2884" s="3" t="s">
        <v>37719</v>
      </c>
      <c r="J2884" s="3" t="s">
        <v>5713</v>
      </c>
    </row>
    <row r="2885" spans="1:10" s="6" customFormat="1" ht="15" customHeight="1" x14ac:dyDescent="0.3">
      <c r="A2885" s="3" t="s">
        <v>272</v>
      </c>
      <c r="B2885" s="3" t="s">
        <v>273</v>
      </c>
      <c r="C2885" s="3" t="s">
        <v>568</v>
      </c>
      <c r="D2885" s="3" t="s">
        <v>569</v>
      </c>
      <c r="E2885" s="4">
        <v>18</v>
      </c>
      <c r="F2885" s="4">
        <v>42</v>
      </c>
      <c r="G2885" s="3" t="s">
        <v>1009</v>
      </c>
      <c r="H2885" s="3" t="s">
        <v>1302</v>
      </c>
      <c r="I2885" s="3" t="s">
        <v>37719</v>
      </c>
      <c r="J2885" s="3" t="s">
        <v>5713</v>
      </c>
    </row>
    <row r="2886" spans="1:10" s="6" customFormat="1" ht="15" customHeight="1" x14ac:dyDescent="0.3">
      <c r="A2886" s="3" t="s">
        <v>272</v>
      </c>
      <c r="B2886" s="3" t="s">
        <v>273</v>
      </c>
      <c r="C2886" s="3" t="s">
        <v>581</v>
      </c>
      <c r="D2886" s="3" t="s">
        <v>582</v>
      </c>
      <c r="E2886" s="4">
        <v>18</v>
      </c>
      <c r="F2886" s="4">
        <v>43</v>
      </c>
      <c r="G2886" s="3" t="s">
        <v>1009</v>
      </c>
      <c r="H2886" s="3" t="s">
        <v>1321</v>
      </c>
      <c r="I2886" s="3" t="s">
        <v>37719</v>
      </c>
      <c r="J2886" s="3" t="s">
        <v>5713</v>
      </c>
    </row>
    <row r="2887" spans="1:10" s="6" customFormat="1" ht="15" customHeight="1" x14ac:dyDescent="0.3">
      <c r="A2887" s="3" t="s">
        <v>272</v>
      </c>
      <c r="B2887" s="3" t="s">
        <v>273</v>
      </c>
      <c r="C2887" s="3" t="s">
        <v>204</v>
      </c>
      <c r="D2887" s="3" t="s">
        <v>205</v>
      </c>
      <c r="E2887" s="4">
        <v>18</v>
      </c>
      <c r="F2887" s="4">
        <v>13</v>
      </c>
      <c r="G2887" s="3" t="s">
        <v>1009</v>
      </c>
      <c r="H2887" s="3" t="s">
        <v>956</v>
      </c>
      <c r="I2887" s="3" t="s">
        <v>37719</v>
      </c>
      <c r="J2887" s="3" t="s">
        <v>6446</v>
      </c>
    </row>
    <row r="2888" spans="1:10" s="6" customFormat="1" ht="15" customHeight="1" x14ac:dyDescent="0.3">
      <c r="A2888" s="3" t="s">
        <v>272</v>
      </c>
      <c r="B2888" s="3" t="s">
        <v>273</v>
      </c>
      <c r="C2888" s="3" t="s">
        <v>415</v>
      </c>
      <c r="D2888" s="3" t="s">
        <v>416</v>
      </c>
      <c r="E2888" s="4">
        <v>18</v>
      </c>
      <c r="F2888" s="4">
        <v>29</v>
      </c>
      <c r="G2888" s="3" t="s">
        <v>1009</v>
      </c>
      <c r="H2888" s="3" t="s">
        <v>1177</v>
      </c>
      <c r="I2888" s="3" t="s">
        <v>37719</v>
      </c>
      <c r="J2888" s="3" t="s">
        <v>5713</v>
      </c>
    </row>
    <row r="2889" spans="1:10" s="6" customFormat="1" ht="15" customHeight="1" x14ac:dyDescent="0.3">
      <c r="A2889" s="3" t="s">
        <v>272</v>
      </c>
      <c r="B2889" s="3" t="s">
        <v>273</v>
      </c>
      <c r="C2889" s="3" t="s">
        <v>232</v>
      </c>
      <c r="D2889" s="3" t="s">
        <v>233</v>
      </c>
      <c r="E2889" s="4">
        <v>18</v>
      </c>
      <c r="F2889" s="4">
        <v>15</v>
      </c>
      <c r="G2889" s="3" t="s">
        <v>1009</v>
      </c>
      <c r="H2889" s="3" t="s">
        <v>986</v>
      </c>
      <c r="I2889" s="3" t="s">
        <v>37719</v>
      </c>
      <c r="J2889" s="3" t="s">
        <v>5713</v>
      </c>
    </row>
    <row r="2890" spans="1:10" s="6" customFormat="1" ht="15" customHeight="1" x14ac:dyDescent="0.3">
      <c r="A2890" s="3" t="s">
        <v>272</v>
      </c>
      <c r="B2890" s="3" t="s">
        <v>273</v>
      </c>
      <c r="C2890" s="3" t="s">
        <v>219</v>
      </c>
      <c r="D2890" s="3" t="s">
        <v>220</v>
      </c>
      <c r="E2890" s="4">
        <v>18</v>
      </c>
      <c r="F2890" s="4">
        <v>14</v>
      </c>
      <c r="G2890" s="3" t="s">
        <v>1009</v>
      </c>
      <c r="H2890" s="3" t="s">
        <v>977</v>
      </c>
      <c r="I2890" s="3" t="s">
        <v>37719</v>
      </c>
      <c r="J2890" s="3" t="s">
        <v>5713</v>
      </c>
    </row>
    <row r="2891" spans="1:10" s="6" customFormat="1" ht="15" customHeight="1" x14ac:dyDescent="0.3">
      <c r="A2891" s="3" t="s">
        <v>272</v>
      </c>
      <c r="B2891" s="3" t="s">
        <v>273</v>
      </c>
      <c r="C2891" s="3" t="s">
        <v>204</v>
      </c>
      <c r="D2891" s="3" t="s">
        <v>205</v>
      </c>
      <c r="E2891" s="4">
        <v>18</v>
      </c>
      <c r="F2891" s="4">
        <v>13</v>
      </c>
      <c r="G2891" s="3" t="s">
        <v>1009</v>
      </c>
      <c r="H2891" s="3" t="s">
        <v>956</v>
      </c>
      <c r="I2891" s="3" t="s">
        <v>37719</v>
      </c>
      <c r="J2891" s="3" t="s">
        <v>5713</v>
      </c>
    </row>
    <row r="2892" spans="1:10" s="6" customFormat="1" ht="15" customHeight="1" x14ac:dyDescent="0.3">
      <c r="A2892" s="3" t="s">
        <v>272</v>
      </c>
      <c r="B2892" s="3" t="s">
        <v>273</v>
      </c>
      <c r="C2892" s="3" t="s">
        <v>219</v>
      </c>
      <c r="D2892" s="3" t="s">
        <v>220</v>
      </c>
      <c r="E2892" s="4">
        <v>18</v>
      </c>
      <c r="F2892" s="4">
        <v>14</v>
      </c>
      <c r="G2892" s="3" t="s">
        <v>1009</v>
      </c>
      <c r="H2892" s="3" t="s">
        <v>977</v>
      </c>
      <c r="I2892" s="3" t="s">
        <v>37719</v>
      </c>
      <c r="J2892" s="3" t="s">
        <v>5687</v>
      </c>
    </row>
    <row r="2893" spans="1:10" s="6" customFormat="1" ht="15" customHeight="1" x14ac:dyDescent="0.3">
      <c r="A2893" s="3" t="s">
        <v>272</v>
      </c>
      <c r="B2893" s="3" t="s">
        <v>273</v>
      </c>
      <c r="C2893" s="3" t="s">
        <v>295</v>
      </c>
      <c r="D2893" s="3" t="s">
        <v>296</v>
      </c>
      <c r="E2893" s="4">
        <v>18</v>
      </c>
      <c r="F2893" s="4">
        <v>20</v>
      </c>
      <c r="G2893" s="3" t="s">
        <v>1009</v>
      </c>
      <c r="H2893" s="3" t="s">
        <v>1028</v>
      </c>
      <c r="I2893" s="3" t="s">
        <v>37719</v>
      </c>
      <c r="J2893" s="3" t="s">
        <v>5687</v>
      </c>
    </row>
    <row r="2894" spans="1:10" s="6" customFormat="1" ht="15" customHeight="1" x14ac:dyDescent="0.3">
      <c r="A2894" s="3" t="s">
        <v>272</v>
      </c>
      <c r="B2894" s="3" t="s">
        <v>273</v>
      </c>
      <c r="C2894" s="3" t="s">
        <v>307</v>
      </c>
      <c r="D2894" s="3" t="s">
        <v>308</v>
      </c>
      <c r="E2894" s="4">
        <v>18</v>
      </c>
      <c r="F2894" s="4">
        <v>21</v>
      </c>
      <c r="G2894" s="3" t="s">
        <v>1009</v>
      </c>
      <c r="H2894" s="3" t="s">
        <v>1051</v>
      </c>
      <c r="I2894" s="3" t="s">
        <v>37719</v>
      </c>
      <c r="J2894" s="3" t="s">
        <v>5687</v>
      </c>
    </row>
    <row r="2895" spans="1:10" s="6" customFormat="1" ht="15" customHeight="1" x14ac:dyDescent="0.3">
      <c r="A2895" s="3" t="s">
        <v>272</v>
      </c>
      <c r="B2895" s="3" t="s">
        <v>273</v>
      </c>
      <c r="C2895" s="3" t="s">
        <v>337</v>
      </c>
      <c r="D2895" s="3" t="s">
        <v>338</v>
      </c>
      <c r="E2895" s="4">
        <v>18</v>
      </c>
      <c r="F2895" s="4">
        <v>23</v>
      </c>
      <c r="G2895" s="3" t="s">
        <v>1009</v>
      </c>
      <c r="H2895" s="3" t="s">
        <v>1068</v>
      </c>
      <c r="I2895" s="3" t="s">
        <v>37719</v>
      </c>
      <c r="J2895" s="3" t="s">
        <v>5687</v>
      </c>
    </row>
    <row r="2896" spans="1:10" s="6" customFormat="1" ht="15" customHeight="1" x14ac:dyDescent="0.3">
      <c r="A2896" s="3" t="s">
        <v>272</v>
      </c>
      <c r="B2896" s="3" t="s">
        <v>273</v>
      </c>
      <c r="C2896" s="3" t="s">
        <v>389</v>
      </c>
      <c r="D2896" s="3" t="s">
        <v>390</v>
      </c>
      <c r="E2896" s="4">
        <v>18</v>
      </c>
      <c r="F2896" s="4">
        <v>27</v>
      </c>
      <c r="G2896" s="3" t="s">
        <v>1009</v>
      </c>
      <c r="H2896" s="3" t="s">
        <v>1127</v>
      </c>
      <c r="I2896" s="3" t="s">
        <v>37719</v>
      </c>
      <c r="J2896" s="3" t="s">
        <v>5687</v>
      </c>
    </row>
    <row r="2897" spans="1:10" s="6" customFormat="1" ht="15" customHeight="1" x14ac:dyDescent="0.3">
      <c r="A2897" s="3" t="s">
        <v>272</v>
      </c>
      <c r="B2897" s="3" t="s">
        <v>273</v>
      </c>
      <c r="C2897" s="3" t="s">
        <v>415</v>
      </c>
      <c r="D2897" s="3" t="s">
        <v>416</v>
      </c>
      <c r="E2897" s="4">
        <v>18</v>
      </c>
      <c r="F2897" s="4">
        <v>29</v>
      </c>
      <c r="G2897" s="3" t="s">
        <v>1009</v>
      </c>
      <c r="H2897" s="3" t="s">
        <v>1177</v>
      </c>
      <c r="I2897" s="3" t="s">
        <v>37719</v>
      </c>
      <c r="J2897" s="3" t="s">
        <v>5687</v>
      </c>
    </row>
    <row r="2898" spans="1:10" s="6" customFormat="1" ht="15" customHeight="1" x14ac:dyDescent="0.3">
      <c r="A2898" s="3" t="s">
        <v>272</v>
      </c>
      <c r="B2898" s="3" t="s">
        <v>273</v>
      </c>
      <c r="C2898" s="3" t="s">
        <v>448</v>
      </c>
      <c r="D2898" s="3" t="s">
        <v>449</v>
      </c>
      <c r="E2898" s="4">
        <v>18</v>
      </c>
      <c r="F2898" s="4">
        <v>32</v>
      </c>
      <c r="G2898" s="3" t="s">
        <v>1009</v>
      </c>
      <c r="H2898" s="3" t="s">
        <v>1201</v>
      </c>
      <c r="I2898" s="3" t="s">
        <v>37719</v>
      </c>
      <c r="J2898" s="3" t="s">
        <v>5687</v>
      </c>
    </row>
    <row r="2899" spans="1:10" s="6" customFormat="1" ht="15" customHeight="1" x14ac:dyDescent="0.3">
      <c r="A2899" s="3" t="s">
        <v>272</v>
      </c>
      <c r="B2899" s="3" t="s">
        <v>273</v>
      </c>
      <c r="C2899" s="3" t="s">
        <v>25</v>
      </c>
      <c r="D2899" s="3" t="s">
        <v>26</v>
      </c>
      <c r="E2899" s="4">
        <v>18</v>
      </c>
      <c r="F2899" s="4">
        <v>1</v>
      </c>
      <c r="G2899" s="3" t="s">
        <v>1009</v>
      </c>
      <c r="H2899" s="3" t="s">
        <v>623</v>
      </c>
      <c r="I2899" s="3" t="s">
        <v>37719</v>
      </c>
      <c r="J2899" s="3" t="s">
        <v>5713</v>
      </c>
    </row>
    <row r="2900" spans="1:10" s="6" customFormat="1" ht="15" customHeight="1" x14ac:dyDescent="0.3">
      <c r="A2900" s="3" t="s">
        <v>272</v>
      </c>
      <c r="B2900" s="3" t="s">
        <v>273</v>
      </c>
      <c r="C2900" s="3" t="s">
        <v>42</v>
      </c>
      <c r="D2900" s="3" t="s">
        <v>43</v>
      </c>
      <c r="E2900" s="4">
        <v>18</v>
      </c>
      <c r="F2900" s="4">
        <v>2</v>
      </c>
      <c r="G2900" s="3" t="s">
        <v>1009</v>
      </c>
      <c r="H2900" s="3" t="s">
        <v>686</v>
      </c>
      <c r="I2900" s="3" t="s">
        <v>37719</v>
      </c>
      <c r="J2900" s="3" t="s">
        <v>5713</v>
      </c>
    </row>
    <row r="2901" spans="1:10" s="6" customFormat="1" ht="15" customHeight="1" x14ac:dyDescent="0.3">
      <c r="A2901" s="3" t="s">
        <v>272</v>
      </c>
      <c r="B2901" s="3" t="s">
        <v>273</v>
      </c>
      <c r="C2901" s="3" t="s">
        <v>57</v>
      </c>
      <c r="D2901" s="3" t="s">
        <v>58</v>
      </c>
      <c r="E2901" s="4">
        <v>18</v>
      </c>
      <c r="F2901" s="4">
        <v>3</v>
      </c>
      <c r="G2901" s="3" t="s">
        <v>1009</v>
      </c>
      <c r="H2901" s="3" t="s">
        <v>705</v>
      </c>
      <c r="I2901" s="3" t="s">
        <v>37719</v>
      </c>
      <c r="J2901" s="3" t="s">
        <v>5713</v>
      </c>
    </row>
    <row r="2902" spans="1:10" s="6" customFormat="1" ht="15" customHeight="1" x14ac:dyDescent="0.3">
      <c r="A2902" s="3" t="s">
        <v>272</v>
      </c>
      <c r="B2902" s="3" t="s">
        <v>273</v>
      </c>
      <c r="C2902" s="3" t="s">
        <v>71</v>
      </c>
      <c r="D2902" s="3" t="s">
        <v>72</v>
      </c>
      <c r="E2902" s="4">
        <v>18</v>
      </c>
      <c r="F2902" s="4">
        <v>4</v>
      </c>
      <c r="G2902" s="3" t="s">
        <v>1009</v>
      </c>
      <c r="H2902" s="3" t="s">
        <v>718</v>
      </c>
      <c r="I2902" s="3" t="s">
        <v>37719</v>
      </c>
      <c r="J2902" s="3" t="s">
        <v>5713</v>
      </c>
    </row>
    <row r="2903" spans="1:10" s="6" customFormat="1" ht="15" customHeight="1" x14ac:dyDescent="0.3">
      <c r="A2903" s="3" t="s">
        <v>272</v>
      </c>
      <c r="B2903" s="3" t="s">
        <v>273</v>
      </c>
      <c r="C2903" s="3" t="s">
        <v>112</v>
      </c>
      <c r="D2903" s="3" t="s">
        <v>113</v>
      </c>
      <c r="E2903" s="4">
        <v>18</v>
      </c>
      <c r="F2903" s="4">
        <v>7</v>
      </c>
      <c r="G2903" s="3" t="s">
        <v>1009</v>
      </c>
      <c r="H2903" s="3" t="s">
        <v>749</v>
      </c>
      <c r="I2903" s="3" t="s">
        <v>37719</v>
      </c>
      <c r="J2903" s="3" t="s">
        <v>5713</v>
      </c>
    </row>
    <row r="2904" spans="1:10" s="6" customFormat="1" ht="15" customHeight="1" x14ac:dyDescent="0.3">
      <c r="A2904" s="3" t="s">
        <v>272</v>
      </c>
      <c r="B2904" s="3" t="s">
        <v>273</v>
      </c>
      <c r="C2904" s="3" t="s">
        <v>128</v>
      </c>
      <c r="D2904" s="3" t="s">
        <v>129</v>
      </c>
      <c r="E2904" s="4">
        <v>18</v>
      </c>
      <c r="F2904" s="4">
        <v>8</v>
      </c>
      <c r="G2904" s="3" t="s">
        <v>1009</v>
      </c>
      <c r="H2904" s="3" t="s">
        <v>803</v>
      </c>
      <c r="I2904" s="3" t="s">
        <v>37719</v>
      </c>
      <c r="J2904" s="3" t="s">
        <v>5713</v>
      </c>
    </row>
    <row r="2905" spans="1:10" s="6" customFormat="1" ht="15" customHeight="1" x14ac:dyDescent="0.3">
      <c r="A2905" s="3" t="s">
        <v>272</v>
      </c>
      <c r="B2905" s="3" t="s">
        <v>273</v>
      </c>
      <c r="C2905" s="3" t="s">
        <v>158</v>
      </c>
      <c r="D2905" s="3" t="s">
        <v>159</v>
      </c>
      <c r="E2905" s="4">
        <v>18</v>
      </c>
      <c r="F2905" s="4">
        <v>10</v>
      </c>
      <c r="G2905" s="3" t="s">
        <v>1009</v>
      </c>
      <c r="H2905" s="3" t="s">
        <v>854</v>
      </c>
      <c r="I2905" s="3" t="s">
        <v>37719</v>
      </c>
      <c r="J2905" s="3" t="s">
        <v>5713</v>
      </c>
    </row>
    <row r="2906" spans="1:10" s="6" customFormat="1" ht="15" customHeight="1" x14ac:dyDescent="0.3">
      <c r="A2906" s="3" t="s">
        <v>272</v>
      </c>
      <c r="B2906" s="3" t="s">
        <v>273</v>
      </c>
      <c r="C2906" s="3" t="s">
        <v>173</v>
      </c>
      <c r="D2906" s="3" t="s">
        <v>174</v>
      </c>
      <c r="E2906" s="4">
        <v>18</v>
      </c>
      <c r="F2906" s="4">
        <v>11</v>
      </c>
      <c r="G2906" s="3" t="s">
        <v>1009</v>
      </c>
      <c r="H2906" s="3" t="s">
        <v>867</v>
      </c>
      <c r="I2906" s="3" t="s">
        <v>37719</v>
      </c>
      <c r="J2906" s="3" t="s">
        <v>5713</v>
      </c>
    </row>
    <row r="2907" spans="1:10" s="6" customFormat="1" ht="15" customHeight="1" x14ac:dyDescent="0.3">
      <c r="A2907" s="3" t="s">
        <v>272</v>
      </c>
      <c r="B2907" s="3" t="s">
        <v>273</v>
      </c>
      <c r="C2907" s="3" t="s">
        <v>295</v>
      </c>
      <c r="D2907" s="3" t="s">
        <v>296</v>
      </c>
      <c r="E2907" s="4">
        <v>18</v>
      </c>
      <c r="F2907" s="4">
        <v>20</v>
      </c>
      <c r="G2907" s="3" t="s">
        <v>1009</v>
      </c>
      <c r="H2907" s="3" t="s">
        <v>1028</v>
      </c>
      <c r="I2907" s="3" t="s">
        <v>37719</v>
      </c>
      <c r="J2907" s="3" t="s">
        <v>6446</v>
      </c>
    </row>
    <row r="2908" spans="1:10" s="6" customFormat="1" ht="15" customHeight="1" x14ac:dyDescent="0.3">
      <c r="A2908" s="3" t="s">
        <v>272</v>
      </c>
      <c r="B2908" s="3" t="s">
        <v>273</v>
      </c>
      <c r="C2908" s="3" t="s">
        <v>158</v>
      </c>
      <c r="D2908" s="3" t="s">
        <v>159</v>
      </c>
      <c r="E2908" s="4">
        <v>18</v>
      </c>
      <c r="F2908" s="4">
        <v>10</v>
      </c>
      <c r="G2908" s="3" t="s">
        <v>1009</v>
      </c>
      <c r="H2908" s="3" t="s">
        <v>854</v>
      </c>
      <c r="I2908" s="3" t="s">
        <v>37719</v>
      </c>
      <c r="J2908" s="3" t="s">
        <v>5687</v>
      </c>
    </row>
    <row r="2909" spans="1:10" s="6" customFormat="1" ht="15" customHeight="1" x14ac:dyDescent="0.3">
      <c r="A2909" s="3" t="s">
        <v>272</v>
      </c>
      <c r="B2909" s="3" t="s">
        <v>273</v>
      </c>
      <c r="C2909" s="3" t="s">
        <v>57</v>
      </c>
      <c r="D2909" s="3" t="s">
        <v>58</v>
      </c>
      <c r="E2909" s="4">
        <v>18</v>
      </c>
      <c r="F2909" s="4">
        <v>3</v>
      </c>
      <c r="G2909" s="3" t="s">
        <v>1009</v>
      </c>
      <c r="H2909" s="3" t="s">
        <v>705</v>
      </c>
      <c r="I2909" s="3" t="s">
        <v>37719</v>
      </c>
      <c r="J2909" s="3" t="s">
        <v>5890</v>
      </c>
    </row>
    <row r="2910" spans="1:10" s="6" customFormat="1" ht="15" customHeight="1" x14ac:dyDescent="0.3">
      <c r="A2910" s="3" t="s">
        <v>272</v>
      </c>
      <c r="B2910" s="3" t="s">
        <v>273</v>
      </c>
      <c r="C2910" s="3" t="s">
        <v>97</v>
      </c>
      <c r="D2910" s="3" t="s">
        <v>98</v>
      </c>
      <c r="E2910" s="4">
        <v>18</v>
      </c>
      <c r="F2910" s="4">
        <v>6</v>
      </c>
      <c r="G2910" s="3" t="s">
        <v>1009</v>
      </c>
      <c r="H2910" s="3" t="s">
        <v>742</v>
      </c>
      <c r="I2910" s="3" t="s">
        <v>37719</v>
      </c>
      <c r="J2910" s="3" t="s">
        <v>5890</v>
      </c>
    </row>
    <row r="2911" spans="1:10" s="6" customFormat="1" ht="15" customHeight="1" x14ac:dyDescent="0.3">
      <c r="A2911" s="3" t="s">
        <v>272</v>
      </c>
      <c r="B2911" s="3" t="s">
        <v>273</v>
      </c>
      <c r="C2911" s="3" t="s">
        <v>568</v>
      </c>
      <c r="D2911" s="3" t="s">
        <v>569</v>
      </c>
      <c r="E2911" s="4">
        <v>18</v>
      </c>
      <c r="F2911" s="4">
        <v>42</v>
      </c>
      <c r="G2911" s="3" t="s">
        <v>1009</v>
      </c>
      <c r="H2911" s="3" t="s">
        <v>1302</v>
      </c>
      <c r="I2911" s="3" t="s">
        <v>37719</v>
      </c>
      <c r="J2911" s="3" t="s">
        <v>5728</v>
      </c>
    </row>
    <row r="2912" spans="1:10" s="6" customFormat="1" ht="15" customHeight="1" x14ac:dyDescent="0.3">
      <c r="A2912" s="3" t="s">
        <v>272</v>
      </c>
      <c r="B2912" s="3" t="s">
        <v>273</v>
      </c>
      <c r="C2912" s="3" t="s">
        <v>25</v>
      </c>
      <c r="D2912" s="3" t="s">
        <v>26</v>
      </c>
      <c r="E2912" s="4">
        <v>18</v>
      </c>
      <c r="F2912" s="4">
        <v>1</v>
      </c>
      <c r="G2912" s="3" t="s">
        <v>1009</v>
      </c>
      <c r="H2912" s="3" t="s">
        <v>623</v>
      </c>
      <c r="I2912" s="3" t="s">
        <v>37719</v>
      </c>
      <c r="J2912" s="3" t="s">
        <v>5735</v>
      </c>
    </row>
    <row r="2913" spans="1:10" s="6" customFormat="1" ht="15" customHeight="1" x14ac:dyDescent="0.3">
      <c r="A2913" s="3" t="s">
        <v>272</v>
      </c>
      <c r="B2913" s="3" t="s">
        <v>273</v>
      </c>
      <c r="C2913" s="3" t="s">
        <v>42</v>
      </c>
      <c r="D2913" s="3" t="s">
        <v>43</v>
      </c>
      <c r="E2913" s="4">
        <v>18</v>
      </c>
      <c r="F2913" s="4">
        <v>2</v>
      </c>
      <c r="G2913" s="3" t="s">
        <v>1009</v>
      </c>
      <c r="H2913" s="3" t="s">
        <v>686</v>
      </c>
      <c r="I2913" s="3" t="s">
        <v>37719</v>
      </c>
      <c r="J2913" s="3" t="s">
        <v>5735</v>
      </c>
    </row>
    <row r="2914" spans="1:10" s="6" customFormat="1" ht="15" customHeight="1" x14ac:dyDescent="0.3">
      <c r="A2914" s="3" t="s">
        <v>272</v>
      </c>
      <c r="B2914" s="3" t="s">
        <v>273</v>
      </c>
      <c r="C2914" s="3" t="s">
        <v>112</v>
      </c>
      <c r="D2914" s="3" t="s">
        <v>113</v>
      </c>
      <c r="E2914" s="4">
        <v>18</v>
      </c>
      <c r="F2914" s="4">
        <v>7</v>
      </c>
      <c r="G2914" s="3" t="s">
        <v>1009</v>
      </c>
      <c r="H2914" s="3" t="s">
        <v>749</v>
      </c>
      <c r="I2914" s="3" t="s">
        <v>37719</v>
      </c>
      <c r="J2914" s="3" t="s">
        <v>5735</v>
      </c>
    </row>
    <row r="2915" spans="1:10" s="6" customFormat="1" ht="15" customHeight="1" x14ac:dyDescent="0.3">
      <c r="A2915" s="3" t="s">
        <v>272</v>
      </c>
      <c r="B2915" s="3" t="s">
        <v>273</v>
      </c>
      <c r="C2915" s="3" t="s">
        <v>322</v>
      </c>
      <c r="D2915" s="3" t="s">
        <v>323</v>
      </c>
      <c r="E2915" s="4">
        <v>18</v>
      </c>
      <c r="F2915" s="4">
        <v>22</v>
      </c>
      <c r="G2915" s="3" t="s">
        <v>1009</v>
      </c>
      <c r="H2915" s="3" t="s">
        <v>1065</v>
      </c>
      <c r="I2915" s="3" t="s">
        <v>37719</v>
      </c>
      <c r="J2915" s="3" t="s">
        <v>5735</v>
      </c>
    </row>
    <row r="2916" spans="1:10" s="6" customFormat="1" ht="15" customHeight="1" x14ac:dyDescent="0.3">
      <c r="A2916" s="3" t="s">
        <v>272</v>
      </c>
      <c r="B2916" s="3" t="s">
        <v>273</v>
      </c>
      <c r="C2916" s="3" t="s">
        <v>337</v>
      </c>
      <c r="D2916" s="3" t="s">
        <v>338</v>
      </c>
      <c r="E2916" s="4">
        <v>18</v>
      </c>
      <c r="F2916" s="4">
        <v>23</v>
      </c>
      <c r="G2916" s="3" t="s">
        <v>1009</v>
      </c>
      <c r="H2916" s="3" t="s">
        <v>1068</v>
      </c>
      <c r="I2916" s="3" t="s">
        <v>37719</v>
      </c>
      <c r="J2916" s="3" t="s">
        <v>5735</v>
      </c>
    </row>
    <row r="2917" spans="1:10" s="6" customFormat="1" ht="15" customHeight="1" x14ac:dyDescent="0.3">
      <c r="A2917" s="3" t="s">
        <v>272</v>
      </c>
      <c r="B2917" s="3" t="s">
        <v>273</v>
      </c>
      <c r="C2917" s="3" t="s">
        <v>493</v>
      </c>
      <c r="D2917" s="3" t="s">
        <v>494</v>
      </c>
      <c r="E2917" s="4">
        <v>18</v>
      </c>
      <c r="F2917" s="4">
        <v>36</v>
      </c>
      <c r="G2917" s="3" t="s">
        <v>1009</v>
      </c>
      <c r="H2917" s="3" t="s">
        <v>1241</v>
      </c>
      <c r="I2917" s="3" t="s">
        <v>37719</v>
      </c>
      <c r="J2917" s="3" t="s">
        <v>5728</v>
      </c>
    </row>
    <row r="2918" spans="1:10" s="6" customFormat="1" ht="15" customHeight="1" x14ac:dyDescent="0.3">
      <c r="A2918" s="3" t="s">
        <v>272</v>
      </c>
      <c r="B2918" s="3" t="s">
        <v>273</v>
      </c>
      <c r="C2918" s="3" t="s">
        <v>402</v>
      </c>
      <c r="D2918" s="3" t="s">
        <v>403</v>
      </c>
      <c r="E2918" s="4">
        <v>18</v>
      </c>
      <c r="F2918" s="4">
        <v>28</v>
      </c>
      <c r="G2918" s="3" t="s">
        <v>1009</v>
      </c>
      <c r="H2918" s="3" t="s">
        <v>1173</v>
      </c>
      <c r="I2918" s="3" t="s">
        <v>37719</v>
      </c>
      <c r="J2918" s="3" t="s">
        <v>5735</v>
      </c>
    </row>
    <row r="2919" spans="1:10" s="6" customFormat="1" ht="15" customHeight="1" x14ac:dyDescent="0.3">
      <c r="A2919" s="3" t="s">
        <v>272</v>
      </c>
      <c r="B2919" s="3" t="s">
        <v>273</v>
      </c>
      <c r="C2919" s="3" t="s">
        <v>554</v>
      </c>
      <c r="D2919" s="3" t="s">
        <v>555</v>
      </c>
      <c r="E2919" s="4">
        <v>18</v>
      </c>
      <c r="F2919" s="4">
        <v>41</v>
      </c>
      <c r="G2919" s="3" t="s">
        <v>1009</v>
      </c>
      <c r="H2919" s="3" t="s">
        <v>1296</v>
      </c>
      <c r="I2919" s="3" t="s">
        <v>37719</v>
      </c>
      <c r="J2919" s="3" t="s">
        <v>5735</v>
      </c>
    </row>
    <row r="2920" spans="1:10" s="6" customFormat="1" ht="15" customHeight="1" x14ac:dyDescent="0.3">
      <c r="A2920" s="3" t="s">
        <v>272</v>
      </c>
      <c r="B2920" s="3" t="s">
        <v>273</v>
      </c>
      <c r="C2920" s="3" t="s">
        <v>568</v>
      </c>
      <c r="D2920" s="3" t="s">
        <v>569</v>
      </c>
      <c r="E2920" s="4">
        <v>18</v>
      </c>
      <c r="F2920" s="4">
        <v>42</v>
      </c>
      <c r="G2920" s="3" t="s">
        <v>1009</v>
      </c>
      <c r="H2920" s="3" t="s">
        <v>1302</v>
      </c>
      <c r="I2920" s="3" t="s">
        <v>37719</v>
      </c>
      <c r="J2920" s="3" t="s">
        <v>5735</v>
      </c>
    </row>
    <row r="2921" spans="1:10" s="6" customFormat="1" ht="15" customHeight="1" x14ac:dyDescent="0.3">
      <c r="A2921" s="3" t="s">
        <v>283</v>
      </c>
      <c r="B2921" s="3" t="s">
        <v>284</v>
      </c>
      <c r="C2921" s="3" t="s">
        <v>25</v>
      </c>
      <c r="D2921" s="3" t="s">
        <v>26</v>
      </c>
      <c r="E2921" s="4">
        <v>19</v>
      </c>
      <c r="F2921" s="4">
        <v>1</v>
      </c>
      <c r="G2921" s="3" t="s">
        <v>1019</v>
      </c>
      <c r="H2921" s="3" t="s">
        <v>623</v>
      </c>
      <c r="I2921" s="3" t="s">
        <v>37719</v>
      </c>
      <c r="J2921" s="3" t="s">
        <v>5436</v>
      </c>
    </row>
    <row r="2922" spans="1:10" s="6" customFormat="1" ht="15" customHeight="1" x14ac:dyDescent="0.3">
      <c r="A2922" s="3" t="s">
        <v>283</v>
      </c>
      <c r="B2922" s="3" t="s">
        <v>284</v>
      </c>
      <c r="C2922" s="3" t="s">
        <v>42</v>
      </c>
      <c r="D2922" s="3" t="s">
        <v>43</v>
      </c>
      <c r="E2922" s="4">
        <v>19</v>
      </c>
      <c r="F2922" s="4">
        <v>2</v>
      </c>
      <c r="G2922" s="3" t="s">
        <v>1019</v>
      </c>
      <c r="H2922" s="3" t="s">
        <v>686</v>
      </c>
      <c r="I2922" s="3" t="s">
        <v>37719</v>
      </c>
      <c r="J2922" s="3" t="s">
        <v>5436</v>
      </c>
    </row>
    <row r="2923" spans="1:10" s="6" customFormat="1" ht="15" customHeight="1" x14ac:dyDescent="0.3">
      <c r="A2923" s="3" t="s">
        <v>283</v>
      </c>
      <c r="B2923" s="3" t="s">
        <v>284</v>
      </c>
      <c r="C2923" s="3" t="s">
        <v>57</v>
      </c>
      <c r="D2923" s="3" t="s">
        <v>58</v>
      </c>
      <c r="E2923" s="4">
        <v>19</v>
      </c>
      <c r="F2923" s="4">
        <v>3</v>
      </c>
      <c r="G2923" s="3" t="s">
        <v>1019</v>
      </c>
      <c r="H2923" s="3" t="s">
        <v>705</v>
      </c>
      <c r="I2923" s="3" t="s">
        <v>37719</v>
      </c>
      <c r="J2923" s="3" t="s">
        <v>5436</v>
      </c>
    </row>
    <row r="2924" spans="1:10" s="6" customFormat="1" ht="15" customHeight="1" x14ac:dyDescent="0.3">
      <c r="A2924" s="3" t="s">
        <v>283</v>
      </c>
      <c r="B2924" s="3" t="s">
        <v>284</v>
      </c>
      <c r="C2924" s="3" t="s">
        <v>71</v>
      </c>
      <c r="D2924" s="3" t="s">
        <v>72</v>
      </c>
      <c r="E2924" s="4">
        <v>19</v>
      </c>
      <c r="F2924" s="4">
        <v>4</v>
      </c>
      <c r="G2924" s="3" t="s">
        <v>1019</v>
      </c>
      <c r="H2924" s="3" t="s">
        <v>718</v>
      </c>
      <c r="I2924" s="3" t="s">
        <v>37719</v>
      </c>
      <c r="J2924" s="3" t="s">
        <v>5436</v>
      </c>
    </row>
    <row r="2925" spans="1:10" s="6" customFormat="1" ht="15" customHeight="1" x14ac:dyDescent="0.3">
      <c r="A2925" s="3" t="s">
        <v>272</v>
      </c>
      <c r="B2925" s="3" t="s">
        <v>273</v>
      </c>
      <c r="C2925" s="3" t="s">
        <v>493</v>
      </c>
      <c r="D2925" s="3" t="s">
        <v>494</v>
      </c>
      <c r="E2925" s="4">
        <v>18</v>
      </c>
      <c r="F2925" s="4">
        <v>36</v>
      </c>
      <c r="G2925" s="3" t="s">
        <v>1009</v>
      </c>
      <c r="H2925" s="3" t="s">
        <v>1241</v>
      </c>
      <c r="I2925" s="3" t="s">
        <v>37719</v>
      </c>
      <c r="J2925" s="3" t="s">
        <v>5735</v>
      </c>
    </row>
    <row r="2926" spans="1:10" s="6" customFormat="1" ht="15" customHeight="1" x14ac:dyDescent="0.3">
      <c r="A2926" s="3" t="s">
        <v>272</v>
      </c>
      <c r="B2926" s="3" t="s">
        <v>273</v>
      </c>
      <c r="C2926" s="3" t="s">
        <v>402</v>
      </c>
      <c r="D2926" s="3" t="s">
        <v>403</v>
      </c>
      <c r="E2926" s="4">
        <v>18</v>
      </c>
      <c r="F2926" s="4">
        <v>28</v>
      </c>
      <c r="G2926" s="3" t="s">
        <v>1009</v>
      </c>
      <c r="H2926" s="3" t="s">
        <v>1173</v>
      </c>
      <c r="I2926" s="3" t="s">
        <v>37719</v>
      </c>
      <c r="J2926" s="3" t="s">
        <v>5728</v>
      </c>
    </row>
    <row r="2927" spans="1:10" s="6" customFormat="1" ht="15" customHeight="1" x14ac:dyDescent="0.3">
      <c r="A2927" s="3" t="s">
        <v>272</v>
      </c>
      <c r="B2927" s="3" t="s">
        <v>273</v>
      </c>
      <c r="C2927" s="3" t="s">
        <v>389</v>
      </c>
      <c r="D2927" s="3" t="s">
        <v>390</v>
      </c>
      <c r="E2927" s="4">
        <v>18</v>
      </c>
      <c r="F2927" s="4">
        <v>27</v>
      </c>
      <c r="G2927" s="3" t="s">
        <v>1009</v>
      </c>
      <c r="H2927" s="3" t="s">
        <v>1127</v>
      </c>
      <c r="I2927" s="3" t="s">
        <v>37719</v>
      </c>
      <c r="J2927" s="3" t="s">
        <v>5728</v>
      </c>
    </row>
    <row r="2928" spans="1:10" s="6" customFormat="1" ht="15" customHeight="1" x14ac:dyDescent="0.3">
      <c r="A2928" s="3" t="s">
        <v>272</v>
      </c>
      <c r="B2928" s="3" t="s">
        <v>273</v>
      </c>
      <c r="C2928" s="3" t="s">
        <v>352</v>
      </c>
      <c r="D2928" s="3" t="s">
        <v>353</v>
      </c>
      <c r="E2928" s="4">
        <v>18</v>
      </c>
      <c r="F2928" s="4">
        <v>24</v>
      </c>
      <c r="G2928" s="3" t="s">
        <v>1009</v>
      </c>
      <c r="H2928" s="3" t="s">
        <v>1092</v>
      </c>
      <c r="I2928" s="3" t="s">
        <v>37719</v>
      </c>
      <c r="J2928" s="3" t="s">
        <v>5728</v>
      </c>
    </row>
    <row r="2929" spans="1:10" s="6" customFormat="1" ht="15" customHeight="1" x14ac:dyDescent="0.3">
      <c r="A2929" s="3" t="s">
        <v>272</v>
      </c>
      <c r="B2929" s="3" t="s">
        <v>273</v>
      </c>
      <c r="C2929" s="3" t="s">
        <v>128</v>
      </c>
      <c r="D2929" s="3" t="s">
        <v>129</v>
      </c>
      <c r="E2929" s="4">
        <v>18</v>
      </c>
      <c r="F2929" s="4">
        <v>8</v>
      </c>
      <c r="G2929" s="3" t="s">
        <v>1009</v>
      </c>
      <c r="H2929" s="3" t="s">
        <v>803</v>
      </c>
      <c r="I2929" s="3" t="s">
        <v>37719</v>
      </c>
      <c r="J2929" s="3" t="s">
        <v>5890</v>
      </c>
    </row>
    <row r="2930" spans="1:10" s="6" customFormat="1" ht="15" customHeight="1" x14ac:dyDescent="0.3">
      <c r="A2930" s="3" t="s">
        <v>272</v>
      </c>
      <c r="B2930" s="3" t="s">
        <v>273</v>
      </c>
      <c r="C2930" s="3" t="s">
        <v>204</v>
      </c>
      <c r="D2930" s="3" t="s">
        <v>205</v>
      </c>
      <c r="E2930" s="4">
        <v>18</v>
      </c>
      <c r="F2930" s="4">
        <v>13</v>
      </c>
      <c r="G2930" s="3" t="s">
        <v>1009</v>
      </c>
      <c r="H2930" s="3" t="s">
        <v>956</v>
      </c>
      <c r="I2930" s="3" t="s">
        <v>37719</v>
      </c>
      <c r="J2930" s="3" t="s">
        <v>5890</v>
      </c>
    </row>
    <row r="2931" spans="1:10" s="6" customFormat="1" ht="15" customHeight="1" x14ac:dyDescent="0.3">
      <c r="A2931" s="3" t="s">
        <v>272</v>
      </c>
      <c r="B2931" s="3" t="s">
        <v>273</v>
      </c>
      <c r="C2931" s="3" t="s">
        <v>389</v>
      </c>
      <c r="D2931" s="3" t="s">
        <v>390</v>
      </c>
      <c r="E2931" s="4">
        <v>18</v>
      </c>
      <c r="F2931" s="4">
        <v>27</v>
      </c>
      <c r="G2931" s="3" t="s">
        <v>1009</v>
      </c>
      <c r="H2931" s="3" t="s">
        <v>1127</v>
      </c>
      <c r="I2931" s="3" t="s">
        <v>37719</v>
      </c>
      <c r="J2931" s="3" t="s">
        <v>5890</v>
      </c>
    </row>
    <row r="2932" spans="1:10" s="6" customFormat="1" ht="15" customHeight="1" x14ac:dyDescent="0.3">
      <c r="A2932" s="3" t="s">
        <v>272</v>
      </c>
      <c r="B2932" s="3" t="s">
        <v>273</v>
      </c>
      <c r="C2932" s="3" t="s">
        <v>25</v>
      </c>
      <c r="D2932" s="3" t="s">
        <v>26</v>
      </c>
      <c r="E2932" s="4">
        <v>18</v>
      </c>
      <c r="F2932" s="4">
        <v>1</v>
      </c>
      <c r="G2932" s="3" t="s">
        <v>1009</v>
      </c>
      <c r="H2932" s="3" t="s">
        <v>623</v>
      </c>
      <c r="I2932" s="3" t="s">
        <v>37719</v>
      </c>
      <c r="J2932" s="3" t="s">
        <v>5721</v>
      </c>
    </row>
    <row r="2933" spans="1:10" s="6" customFormat="1" ht="15" customHeight="1" x14ac:dyDescent="0.3">
      <c r="A2933" s="3" t="s">
        <v>272</v>
      </c>
      <c r="B2933" s="3" t="s">
        <v>273</v>
      </c>
      <c r="C2933" s="3" t="s">
        <v>86</v>
      </c>
      <c r="D2933" s="3" t="s">
        <v>87</v>
      </c>
      <c r="E2933" s="4">
        <v>18</v>
      </c>
      <c r="F2933" s="4">
        <v>5</v>
      </c>
      <c r="G2933" s="3" t="s">
        <v>1009</v>
      </c>
      <c r="H2933" s="3" t="s">
        <v>731</v>
      </c>
      <c r="I2933" s="3" t="s">
        <v>37719</v>
      </c>
      <c r="J2933" s="3" t="s">
        <v>5721</v>
      </c>
    </row>
    <row r="2934" spans="1:10" s="6" customFormat="1" ht="15" customHeight="1" x14ac:dyDescent="0.3">
      <c r="A2934" s="3" t="s">
        <v>272</v>
      </c>
      <c r="B2934" s="3" t="s">
        <v>273</v>
      </c>
      <c r="C2934" s="3" t="s">
        <v>219</v>
      </c>
      <c r="D2934" s="3" t="s">
        <v>220</v>
      </c>
      <c r="E2934" s="4">
        <v>18</v>
      </c>
      <c r="F2934" s="4">
        <v>14</v>
      </c>
      <c r="G2934" s="3" t="s">
        <v>1009</v>
      </c>
      <c r="H2934" s="3" t="s">
        <v>977</v>
      </c>
      <c r="I2934" s="3" t="s">
        <v>37719</v>
      </c>
      <c r="J2934" s="3" t="s">
        <v>5721</v>
      </c>
    </row>
    <row r="2935" spans="1:10" s="6" customFormat="1" ht="15" customHeight="1" x14ac:dyDescent="0.3">
      <c r="A2935" s="3" t="s">
        <v>272</v>
      </c>
      <c r="B2935" s="3" t="s">
        <v>273</v>
      </c>
      <c r="C2935" s="3" t="s">
        <v>322</v>
      </c>
      <c r="D2935" s="3" t="s">
        <v>323</v>
      </c>
      <c r="E2935" s="4">
        <v>18</v>
      </c>
      <c r="F2935" s="4">
        <v>22</v>
      </c>
      <c r="G2935" s="3" t="s">
        <v>1009</v>
      </c>
      <c r="H2935" s="3" t="s">
        <v>1065</v>
      </c>
      <c r="I2935" s="3" t="s">
        <v>37719</v>
      </c>
      <c r="J2935" s="3" t="s">
        <v>5721</v>
      </c>
    </row>
    <row r="2936" spans="1:10" s="6" customFormat="1" ht="15" customHeight="1" x14ac:dyDescent="0.3">
      <c r="A2936" s="3" t="s">
        <v>272</v>
      </c>
      <c r="B2936" s="3" t="s">
        <v>273</v>
      </c>
      <c r="C2936" s="3" t="s">
        <v>366</v>
      </c>
      <c r="D2936" s="3" t="s">
        <v>367</v>
      </c>
      <c r="E2936" s="4">
        <v>18</v>
      </c>
      <c r="F2936" s="4">
        <v>25</v>
      </c>
      <c r="G2936" s="3" t="s">
        <v>1009</v>
      </c>
      <c r="H2936" s="3" t="s">
        <v>1110</v>
      </c>
      <c r="I2936" s="3" t="s">
        <v>37719</v>
      </c>
      <c r="J2936" s="3" t="s">
        <v>5721</v>
      </c>
    </row>
    <row r="2937" spans="1:10" s="6" customFormat="1" ht="15" customHeight="1" x14ac:dyDescent="0.3">
      <c r="A2937" s="3" t="s">
        <v>272</v>
      </c>
      <c r="B2937" s="3" t="s">
        <v>273</v>
      </c>
      <c r="C2937" s="3" t="s">
        <v>389</v>
      </c>
      <c r="D2937" s="3" t="s">
        <v>390</v>
      </c>
      <c r="E2937" s="4">
        <v>18</v>
      </c>
      <c r="F2937" s="4">
        <v>27</v>
      </c>
      <c r="G2937" s="3" t="s">
        <v>1009</v>
      </c>
      <c r="H2937" s="3" t="s">
        <v>1127</v>
      </c>
      <c r="I2937" s="3" t="s">
        <v>37719</v>
      </c>
      <c r="J2937" s="3" t="s">
        <v>5721</v>
      </c>
    </row>
    <row r="2938" spans="1:10" s="6" customFormat="1" ht="15" customHeight="1" x14ac:dyDescent="0.3">
      <c r="A2938" s="3" t="s">
        <v>272</v>
      </c>
      <c r="B2938" s="3" t="s">
        <v>273</v>
      </c>
      <c r="C2938" s="3" t="s">
        <v>568</v>
      </c>
      <c r="D2938" s="3" t="s">
        <v>569</v>
      </c>
      <c r="E2938" s="4">
        <v>18</v>
      </c>
      <c r="F2938" s="4">
        <v>42</v>
      </c>
      <c r="G2938" s="3" t="s">
        <v>1009</v>
      </c>
      <c r="H2938" s="3" t="s">
        <v>1302</v>
      </c>
      <c r="I2938" s="3" t="s">
        <v>37719</v>
      </c>
      <c r="J2938" s="3" t="s">
        <v>5721</v>
      </c>
    </row>
    <row r="2939" spans="1:10" s="6" customFormat="1" ht="15" customHeight="1" x14ac:dyDescent="0.3">
      <c r="A2939" s="3" t="s">
        <v>272</v>
      </c>
      <c r="B2939" s="3" t="s">
        <v>273</v>
      </c>
      <c r="C2939" s="3" t="s">
        <v>25</v>
      </c>
      <c r="D2939" s="3" t="s">
        <v>26</v>
      </c>
      <c r="E2939" s="4">
        <v>18</v>
      </c>
      <c r="F2939" s="4">
        <v>1</v>
      </c>
      <c r="G2939" s="3" t="s">
        <v>1009</v>
      </c>
      <c r="H2939" s="3" t="s">
        <v>623</v>
      </c>
      <c r="I2939" s="3" t="s">
        <v>37719</v>
      </c>
      <c r="J2939" s="3" t="s">
        <v>5728</v>
      </c>
    </row>
    <row r="2940" spans="1:10" s="6" customFormat="1" ht="15" customHeight="1" x14ac:dyDescent="0.3">
      <c r="A2940" s="3" t="s">
        <v>272</v>
      </c>
      <c r="B2940" s="3" t="s">
        <v>273</v>
      </c>
      <c r="C2940" s="3" t="s">
        <v>86</v>
      </c>
      <c r="D2940" s="3" t="s">
        <v>87</v>
      </c>
      <c r="E2940" s="4">
        <v>18</v>
      </c>
      <c r="F2940" s="4">
        <v>5</v>
      </c>
      <c r="G2940" s="3" t="s">
        <v>1009</v>
      </c>
      <c r="H2940" s="3" t="s">
        <v>731</v>
      </c>
      <c r="I2940" s="3" t="s">
        <v>37719</v>
      </c>
      <c r="J2940" s="3" t="s">
        <v>5728</v>
      </c>
    </row>
    <row r="2941" spans="1:10" s="6" customFormat="1" ht="15" customHeight="1" x14ac:dyDescent="0.3">
      <c r="A2941" s="3" t="s">
        <v>272</v>
      </c>
      <c r="B2941" s="3" t="s">
        <v>273</v>
      </c>
      <c r="C2941" s="3" t="s">
        <v>112</v>
      </c>
      <c r="D2941" s="3" t="s">
        <v>113</v>
      </c>
      <c r="E2941" s="4">
        <v>18</v>
      </c>
      <c r="F2941" s="4">
        <v>7</v>
      </c>
      <c r="G2941" s="3" t="s">
        <v>1009</v>
      </c>
      <c r="H2941" s="3" t="s">
        <v>749</v>
      </c>
      <c r="I2941" s="3" t="s">
        <v>37719</v>
      </c>
      <c r="J2941" s="3" t="s">
        <v>5728</v>
      </c>
    </row>
    <row r="2942" spans="1:10" s="6" customFormat="1" ht="15" customHeight="1" x14ac:dyDescent="0.3">
      <c r="A2942" s="3" t="s">
        <v>272</v>
      </c>
      <c r="B2942" s="3" t="s">
        <v>273</v>
      </c>
      <c r="C2942" s="3" t="s">
        <v>158</v>
      </c>
      <c r="D2942" s="3" t="s">
        <v>159</v>
      </c>
      <c r="E2942" s="4">
        <v>18</v>
      </c>
      <c r="F2942" s="4">
        <v>10</v>
      </c>
      <c r="G2942" s="3" t="s">
        <v>1009</v>
      </c>
      <c r="H2942" s="3" t="s">
        <v>854</v>
      </c>
      <c r="I2942" s="3" t="s">
        <v>37719</v>
      </c>
      <c r="J2942" s="3" t="s">
        <v>5728</v>
      </c>
    </row>
    <row r="2943" spans="1:10" s="6" customFormat="1" ht="15" customHeight="1" x14ac:dyDescent="0.3">
      <c r="A2943" s="3" t="s">
        <v>272</v>
      </c>
      <c r="B2943" s="3" t="s">
        <v>273</v>
      </c>
      <c r="C2943" s="3" t="s">
        <v>337</v>
      </c>
      <c r="D2943" s="3" t="s">
        <v>338</v>
      </c>
      <c r="E2943" s="4">
        <v>18</v>
      </c>
      <c r="F2943" s="4">
        <v>23</v>
      </c>
      <c r="G2943" s="3" t="s">
        <v>1009</v>
      </c>
      <c r="H2943" s="3" t="s">
        <v>1068</v>
      </c>
      <c r="I2943" s="3" t="s">
        <v>37719</v>
      </c>
      <c r="J2943" s="3" t="s">
        <v>5728</v>
      </c>
    </row>
    <row r="2944" spans="1:10" s="6" customFormat="1" ht="15" customHeight="1" x14ac:dyDescent="0.3">
      <c r="A2944" s="3" t="s">
        <v>272</v>
      </c>
      <c r="B2944" s="3" t="s">
        <v>273</v>
      </c>
      <c r="C2944" s="3" t="s">
        <v>86</v>
      </c>
      <c r="D2944" s="3" t="s">
        <v>87</v>
      </c>
      <c r="E2944" s="4">
        <v>18</v>
      </c>
      <c r="F2944" s="4">
        <v>5</v>
      </c>
      <c r="G2944" s="3" t="s">
        <v>1009</v>
      </c>
      <c r="H2944" s="3" t="s">
        <v>731</v>
      </c>
      <c r="I2944" s="3" t="s">
        <v>37719</v>
      </c>
      <c r="J2944" s="3" t="s">
        <v>5890</v>
      </c>
    </row>
    <row r="2945" spans="1:10" s="6" customFormat="1" ht="15" customHeight="1" x14ac:dyDescent="0.3">
      <c r="A2945" s="3" t="s">
        <v>272</v>
      </c>
      <c r="B2945" s="3" t="s">
        <v>273</v>
      </c>
      <c r="C2945" s="3" t="s">
        <v>142</v>
      </c>
      <c r="D2945" s="3" t="s">
        <v>143</v>
      </c>
      <c r="E2945" s="4">
        <v>18</v>
      </c>
      <c r="F2945" s="4">
        <v>9</v>
      </c>
      <c r="G2945" s="3" t="s">
        <v>1009</v>
      </c>
      <c r="H2945" s="3" t="s">
        <v>820</v>
      </c>
      <c r="I2945" s="3" t="s">
        <v>37719</v>
      </c>
      <c r="J2945" s="3" t="s">
        <v>5687</v>
      </c>
    </row>
    <row r="2946" spans="1:10" s="6" customFormat="1" ht="15" customHeight="1" x14ac:dyDescent="0.3">
      <c r="A2946" s="3" t="s">
        <v>272</v>
      </c>
      <c r="B2946" s="3" t="s">
        <v>273</v>
      </c>
      <c r="C2946" s="3" t="s">
        <v>128</v>
      </c>
      <c r="D2946" s="3" t="s">
        <v>129</v>
      </c>
      <c r="E2946" s="4">
        <v>18</v>
      </c>
      <c r="F2946" s="4">
        <v>8</v>
      </c>
      <c r="G2946" s="3" t="s">
        <v>1009</v>
      </c>
      <c r="H2946" s="3" t="s">
        <v>803</v>
      </c>
      <c r="I2946" s="3" t="s">
        <v>37719</v>
      </c>
      <c r="J2946" s="3" t="s">
        <v>5687</v>
      </c>
    </row>
    <row r="2947" spans="1:10" s="6" customFormat="1" ht="15" customHeight="1" x14ac:dyDescent="0.3">
      <c r="A2947" s="3" t="s">
        <v>272</v>
      </c>
      <c r="B2947" s="3" t="s">
        <v>273</v>
      </c>
      <c r="C2947" s="3" t="s">
        <v>112</v>
      </c>
      <c r="D2947" s="3" t="s">
        <v>113</v>
      </c>
      <c r="E2947" s="4">
        <v>18</v>
      </c>
      <c r="F2947" s="4">
        <v>7</v>
      </c>
      <c r="G2947" s="3" t="s">
        <v>1009</v>
      </c>
      <c r="H2947" s="3" t="s">
        <v>749</v>
      </c>
      <c r="I2947" s="3" t="s">
        <v>37719</v>
      </c>
      <c r="J2947" s="3" t="s">
        <v>5687</v>
      </c>
    </row>
    <row r="2948" spans="1:10" s="6" customFormat="1" ht="15" customHeight="1" x14ac:dyDescent="0.3">
      <c r="A2948" s="3" t="s">
        <v>272</v>
      </c>
      <c r="B2948" s="3" t="s">
        <v>273</v>
      </c>
      <c r="C2948" s="3" t="s">
        <v>366</v>
      </c>
      <c r="D2948" s="3" t="s">
        <v>367</v>
      </c>
      <c r="E2948" s="4">
        <v>18</v>
      </c>
      <c r="F2948" s="4">
        <v>25</v>
      </c>
      <c r="G2948" s="3" t="s">
        <v>1009</v>
      </c>
      <c r="H2948" s="3" t="s">
        <v>1110</v>
      </c>
      <c r="I2948" s="3" t="s">
        <v>37719</v>
      </c>
      <c r="J2948" s="3" t="s">
        <v>5649</v>
      </c>
    </row>
    <row r="2949" spans="1:10" s="6" customFormat="1" ht="15" customHeight="1" x14ac:dyDescent="0.3">
      <c r="A2949" s="3" t="s">
        <v>272</v>
      </c>
      <c r="B2949" s="3" t="s">
        <v>273</v>
      </c>
      <c r="C2949" s="3" t="s">
        <v>25</v>
      </c>
      <c r="D2949" s="3" t="s">
        <v>26</v>
      </c>
      <c r="E2949" s="4">
        <v>18</v>
      </c>
      <c r="F2949" s="4">
        <v>1</v>
      </c>
      <c r="G2949" s="3" t="s">
        <v>1009</v>
      </c>
      <c r="H2949" s="3" t="s">
        <v>623</v>
      </c>
      <c r="I2949" s="3" t="s">
        <v>37719</v>
      </c>
      <c r="J2949" s="3" t="s">
        <v>5665</v>
      </c>
    </row>
    <row r="2950" spans="1:10" s="6" customFormat="1" ht="15" customHeight="1" x14ac:dyDescent="0.3">
      <c r="A2950" s="3" t="s">
        <v>272</v>
      </c>
      <c r="B2950" s="3" t="s">
        <v>273</v>
      </c>
      <c r="C2950" s="3" t="s">
        <v>42</v>
      </c>
      <c r="D2950" s="3" t="s">
        <v>43</v>
      </c>
      <c r="E2950" s="4">
        <v>18</v>
      </c>
      <c r="F2950" s="4">
        <v>2</v>
      </c>
      <c r="G2950" s="3" t="s">
        <v>1009</v>
      </c>
      <c r="H2950" s="3" t="s">
        <v>686</v>
      </c>
      <c r="I2950" s="3" t="s">
        <v>37719</v>
      </c>
      <c r="J2950" s="3" t="s">
        <v>5665</v>
      </c>
    </row>
    <row r="2951" spans="1:10" s="6" customFormat="1" ht="15" customHeight="1" x14ac:dyDescent="0.3">
      <c r="A2951" s="3" t="s">
        <v>272</v>
      </c>
      <c r="B2951" s="3" t="s">
        <v>273</v>
      </c>
      <c r="C2951" s="3" t="s">
        <v>57</v>
      </c>
      <c r="D2951" s="3" t="s">
        <v>58</v>
      </c>
      <c r="E2951" s="4">
        <v>18</v>
      </c>
      <c r="F2951" s="4">
        <v>3</v>
      </c>
      <c r="G2951" s="3" t="s">
        <v>1009</v>
      </c>
      <c r="H2951" s="3" t="s">
        <v>705</v>
      </c>
      <c r="I2951" s="3" t="s">
        <v>37719</v>
      </c>
      <c r="J2951" s="3" t="s">
        <v>5665</v>
      </c>
    </row>
    <row r="2952" spans="1:10" s="6" customFormat="1" ht="15" customHeight="1" x14ac:dyDescent="0.3">
      <c r="A2952" s="3" t="s">
        <v>272</v>
      </c>
      <c r="B2952" s="3" t="s">
        <v>273</v>
      </c>
      <c r="C2952" s="3" t="s">
        <v>86</v>
      </c>
      <c r="D2952" s="3" t="s">
        <v>87</v>
      </c>
      <c r="E2952" s="4">
        <v>18</v>
      </c>
      <c r="F2952" s="4">
        <v>5</v>
      </c>
      <c r="G2952" s="3" t="s">
        <v>1009</v>
      </c>
      <c r="H2952" s="3" t="s">
        <v>731</v>
      </c>
      <c r="I2952" s="3" t="s">
        <v>37719</v>
      </c>
      <c r="J2952" s="3" t="s">
        <v>5665</v>
      </c>
    </row>
    <row r="2953" spans="1:10" s="6" customFormat="1" ht="15" customHeight="1" x14ac:dyDescent="0.3">
      <c r="A2953" s="3" t="s">
        <v>272</v>
      </c>
      <c r="B2953" s="3" t="s">
        <v>273</v>
      </c>
      <c r="C2953" s="3" t="s">
        <v>97</v>
      </c>
      <c r="D2953" s="3" t="s">
        <v>98</v>
      </c>
      <c r="E2953" s="4">
        <v>18</v>
      </c>
      <c r="F2953" s="4">
        <v>6</v>
      </c>
      <c r="G2953" s="3" t="s">
        <v>1009</v>
      </c>
      <c r="H2953" s="3" t="s">
        <v>742</v>
      </c>
      <c r="I2953" s="3" t="s">
        <v>37719</v>
      </c>
      <c r="J2953" s="3" t="s">
        <v>5665</v>
      </c>
    </row>
    <row r="2954" spans="1:10" s="6" customFormat="1" ht="15" customHeight="1" x14ac:dyDescent="0.3">
      <c r="A2954" s="3" t="s">
        <v>272</v>
      </c>
      <c r="B2954" s="3" t="s">
        <v>273</v>
      </c>
      <c r="C2954" s="3" t="s">
        <v>86</v>
      </c>
      <c r="D2954" s="3" t="s">
        <v>87</v>
      </c>
      <c r="E2954" s="4">
        <v>18</v>
      </c>
      <c r="F2954" s="4">
        <v>5</v>
      </c>
      <c r="G2954" s="3" t="s">
        <v>1009</v>
      </c>
      <c r="H2954" s="3" t="s">
        <v>731</v>
      </c>
      <c r="I2954" s="3" t="s">
        <v>37719</v>
      </c>
      <c r="J2954" s="3" t="s">
        <v>5649</v>
      </c>
    </row>
    <row r="2955" spans="1:10" s="6" customFormat="1" ht="15" customHeight="1" x14ac:dyDescent="0.3">
      <c r="A2955" s="3" t="s">
        <v>272</v>
      </c>
      <c r="B2955" s="3" t="s">
        <v>273</v>
      </c>
      <c r="C2955" s="3" t="s">
        <v>112</v>
      </c>
      <c r="D2955" s="3" t="s">
        <v>113</v>
      </c>
      <c r="E2955" s="4">
        <v>18</v>
      </c>
      <c r="F2955" s="4">
        <v>7</v>
      </c>
      <c r="G2955" s="3" t="s">
        <v>1009</v>
      </c>
      <c r="H2955" s="3" t="s">
        <v>749</v>
      </c>
      <c r="I2955" s="3" t="s">
        <v>37719</v>
      </c>
      <c r="J2955" s="3" t="s">
        <v>5665</v>
      </c>
    </row>
    <row r="2956" spans="1:10" s="6" customFormat="1" ht="15" customHeight="1" x14ac:dyDescent="0.3">
      <c r="A2956" s="3" t="s">
        <v>272</v>
      </c>
      <c r="B2956" s="3" t="s">
        <v>273</v>
      </c>
      <c r="C2956" s="3" t="s">
        <v>158</v>
      </c>
      <c r="D2956" s="3" t="s">
        <v>159</v>
      </c>
      <c r="E2956" s="4">
        <v>18</v>
      </c>
      <c r="F2956" s="4">
        <v>10</v>
      </c>
      <c r="G2956" s="3" t="s">
        <v>1009</v>
      </c>
      <c r="H2956" s="3" t="s">
        <v>854</v>
      </c>
      <c r="I2956" s="3" t="s">
        <v>37719</v>
      </c>
      <c r="J2956" s="3" t="s">
        <v>5665</v>
      </c>
    </row>
    <row r="2957" spans="1:10" s="6" customFormat="1" ht="15" customHeight="1" x14ac:dyDescent="0.3">
      <c r="A2957" s="3" t="s">
        <v>272</v>
      </c>
      <c r="B2957" s="3" t="s">
        <v>273</v>
      </c>
      <c r="C2957" s="3" t="s">
        <v>173</v>
      </c>
      <c r="D2957" s="3" t="s">
        <v>174</v>
      </c>
      <c r="E2957" s="4">
        <v>18</v>
      </c>
      <c r="F2957" s="4">
        <v>11</v>
      </c>
      <c r="G2957" s="3" t="s">
        <v>1009</v>
      </c>
      <c r="H2957" s="3" t="s">
        <v>867</v>
      </c>
      <c r="I2957" s="3" t="s">
        <v>37719</v>
      </c>
      <c r="J2957" s="3" t="s">
        <v>5665</v>
      </c>
    </row>
    <row r="2958" spans="1:10" s="6" customFormat="1" ht="15" customHeight="1" x14ac:dyDescent="0.3">
      <c r="A2958" s="3" t="s">
        <v>272</v>
      </c>
      <c r="B2958" s="3" t="s">
        <v>273</v>
      </c>
      <c r="C2958" s="3" t="s">
        <v>189</v>
      </c>
      <c r="D2958" s="3" t="s">
        <v>190</v>
      </c>
      <c r="E2958" s="4">
        <v>18</v>
      </c>
      <c r="F2958" s="4">
        <v>12</v>
      </c>
      <c r="G2958" s="3" t="s">
        <v>1009</v>
      </c>
      <c r="H2958" s="3" t="s">
        <v>948</v>
      </c>
      <c r="I2958" s="3" t="s">
        <v>37719</v>
      </c>
      <c r="J2958" s="3" t="s">
        <v>5665</v>
      </c>
    </row>
    <row r="2959" spans="1:10" s="6" customFormat="1" ht="15" customHeight="1" x14ac:dyDescent="0.3">
      <c r="A2959" s="3" t="s">
        <v>272</v>
      </c>
      <c r="B2959" s="3" t="s">
        <v>273</v>
      </c>
      <c r="C2959" s="3" t="s">
        <v>204</v>
      </c>
      <c r="D2959" s="3" t="s">
        <v>205</v>
      </c>
      <c r="E2959" s="4">
        <v>18</v>
      </c>
      <c r="F2959" s="4">
        <v>13</v>
      </c>
      <c r="G2959" s="3" t="s">
        <v>1009</v>
      </c>
      <c r="H2959" s="3" t="s">
        <v>956</v>
      </c>
      <c r="I2959" s="3" t="s">
        <v>37719</v>
      </c>
      <c r="J2959" s="3" t="s">
        <v>5665</v>
      </c>
    </row>
    <row r="2960" spans="1:10" s="6" customFormat="1" ht="15" customHeight="1" x14ac:dyDescent="0.3">
      <c r="A2960" s="3" t="s">
        <v>272</v>
      </c>
      <c r="B2960" s="3" t="s">
        <v>273</v>
      </c>
      <c r="C2960" s="3" t="s">
        <v>232</v>
      </c>
      <c r="D2960" s="3" t="s">
        <v>233</v>
      </c>
      <c r="E2960" s="4">
        <v>18</v>
      </c>
      <c r="F2960" s="4">
        <v>15</v>
      </c>
      <c r="G2960" s="3" t="s">
        <v>1009</v>
      </c>
      <c r="H2960" s="3" t="s">
        <v>986</v>
      </c>
      <c r="I2960" s="3" t="s">
        <v>37719</v>
      </c>
      <c r="J2960" s="3" t="s">
        <v>5665</v>
      </c>
    </row>
    <row r="2961" spans="1:10" s="6" customFormat="1" ht="15" customHeight="1" x14ac:dyDescent="0.3">
      <c r="A2961" s="3" t="s">
        <v>272</v>
      </c>
      <c r="B2961" s="3" t="s">
        <v>273</v>
      </c>
      <c r="C2961" s="3" t="s">
        <v>246</v>
      </c>
      <c r="D2961" s="3" t="s">
        <v>247</v>
      </c>
      <c r="E2961" s="4">
        <v>18</v>
      </c>
      <c r="F2961" s="4">
        <v>16</v>
      </c>
      <c r="G2961" s="3" t="s">
        <v>1009</v>
      </c>
      <c r="H2961" s="3" t="s">
        <v>989</v>
      </c>
      <c r="I2961" s="3" t="s">
        <v>37719</v>
      </c>
      <c r="J2961" s="3" t="s">
        <v>5665</v>
      </c>
    </row>
    <row r="2962" spans="1:10" s="6" customFormat="1" ht="15" customHeight="1" x14ac:dyDescent="0.3">
      <c r="A2962" s="3" t="s">
        <v>272</v>
      </c>
      <c r="B2962" s="3" t="s">
        <v>273</v>
      </c>
      <c r="C2962" s="3" t="s">
        <v>128</v>
      </c>
      <c r="D2962" s="3" t="s">
        <v>129</v>
      </c>
      <c r="E2962" s="4">
        <v>18</v>
      </c>
      <c r="F2962" s="4">
        <v>8</v>
      </c>
      <c r="G2962" s="3" t="s">
        <v>1009</v>
      </c>
      <c r="H2962" s="3" t="s">
        <v>803</v>
      </c>
      <c r="I2962" s="3" t="s">
        <v>37719</v>
      </c>
      <c r="J2962" s="3" t="s">
        <v>5665</v>
      </c>
    </row>
    <row r="2963" spans="1:10" s="6" customFormat="1" ht="15" customHeight="1" x14ac:dyDescent="0.3">
      <c r="A2963" s="3" t="s">
        <v>272</v>
      </c>
      <c r="B2963" s="3" t="s">
        <v>273</v>
      </c>
      <c r="C2963" s="3" t="s">
        <v>57</v>
      </c>
      <c r="D2963" s="3" t="s">
        <v>58</v>
      </c>
      <c r="E2963" s="4">
        <v>18</v>
      </c>
      <c r="F2963" s="4">
        <v>3</v>
      </c>
      <c r="G2963" s="3" t="s">
        <v>1009</v>
      </c>
      <c r="H2963" s="3" t="s">
        <v>705</v>
      </c>
      <c r="I2963" s="3" t="s">
        <v>37719</v>
      </c>
      <c r="J2963" s="3" t="s">
        <v>5649</v>
      </c>
    </row>
    <row r="2964" spans="1:10" s="6" customFormat="1" ht="15" customHeight="1" x14ac:dyDescent="0.3">
      <c r="A2964" s="3" t="s">
        <v>272</v>
      </c>
      <c r="B2964" s="3" t="s">
        <v>273</v>
      </c>
      <c r="C2964" s="3" t="s">
        <v>25</v>
      </c>
      <c r="D2964" s="3" t="s">
        <v>26</v>
      </c>
      <c r="E2964" s="4">
        <v>18</v>
      </c>
      <c r="F2964" s="4">
        <v>1</v>
      </c>
      <c r="G2964" s="3" t="s">
        <v>1009</v>
      </c>
      <c r="H2964" s="3" t="s">
        <v>623</v>
      </c>
      <c r="I2964" s="3" t="s">
        <v>37719</v>
      </c>
      <c r="J2964" s="3" t="s">
        <v>5649</v>
      </c>
    </row>
    <row r="2965" spans="1:10" s="6" customFormat="1" ht="15" customHeight="1" x14ac:dyDescent="0.3">
      <c r="A2965" s="3" t="s">
        <v>272</v>
      </c>
      <c r="B2965" s="3" t="s">
        <v>273</v>
      </c>
      <c r="C2965" s="3" t="s">
        <v>493</v>
      </c>
      <c r="D2965" s="3" t="s">
        <v>494</v>
      </c>
      <c r="E2965" s="4">
        <v>18</v>
      </c>
      <c r="F2965" s="4">
        <v>36</v>
      </c>
      <c r="G2965" s="3" t="s">
        <v>1009</v>
      </c>
      <c r="H2965" s="3" t="s">
        <v>1241</v>
      </c>
      <c r="I2965" s="3" t="s">
        <v>37719</v>
      </c>
      <c r="J2965" s="3" t="s">
        <v>5614</v>
      </c>
    </row>
    <row r="2966" spans="1:10" s="6" customFormat="1" ht="15" customHeight="1" x14ac:dyDescent="0.3">
      <c r="A2966" s="3" t="s">
        <v>272</v>
      </c>
      <c r="B2966" s="3" t="s">
        <v>273</v>
      </c>
      <c r="C2966" s="3" t="s">
        <v>204</v>
      </c>
      <c r="D2966" s="3" t="s">
        <v>205</v>
      </c>
      <c r="E2966" s="4">
        <v>18</v>
      </c>
      <c r="F2966" s="4">
        <v>13</v>
      </c>
      <c r="G2966" s="3" t="s">
        <v>1009</v>
      </c>
      <c r="H2966" s="3" t="s">
        <v>956</v>
      </c>
      <c r="I2966" s="3" t="s">
        <v>37719</v>
      </c>
      <c r="J2966" s="3" t="s">
        <v>5614</v>
      </c>
    </row>
    <row r="2967" spans="1:10" s="6" customFormat="1" ht="15" customHeight="1" x14ac:dyDescent="0.3">
      <c r="A2967" s="3" t="s">
        <v>272</v>
      </c>
      <c r="B2967" s="3" t="s">
        <v>273</v>
      </c>
      <c r="C2967" s="3" t="s">
        <v>232</v>
      </c>
      <c r="D2967" s="3" t="s">
        <v>233</v>
      </c>
      <c r="E2967" s="4">
        <v>18</v>
      </c>
      <c r="F2967" s="4">
        <v>15</v>
      </c>
      <c r="G2967" s="3" t="s">
        <v>1009</v>
      </c>
      <c r="H2967" s="3" t="s">
        <v>986</v>
      </c>
      <c r="I2967" s="3" t="s">
        <v>37719</v>
      </c>
      <c r="J2967" s="3" t="s">
        <v>5614</v>
      </c>
    </row>
    <row r="2968" spans="1:10" s="6" customFormat="1" ht="15" customHeight="1" x14ac:dyDescent="0.3">
      <c r="A2968" s="3" t="s">
        <v>272</v>
      </c>
      <c r="B2968" s="3" t="s">
        <v>273</v>
      </c>
      <c r="C2968" s="3" t="s">
        <v>246</v>
      </c>
      <c r="D2968" s="3" t="s">
        <v>247</v>
      </c>
      <c r="E2968" s="4">
        <v>18</v>
      </c>
      <c r="F2968" s="4">
        <v>16</v>
      </c>
      <c r="G2968" s="3" t="s">
        <v>1009</v>
      </c>
      <c r="H2968" s="3" t="s">
        <v>989</v>
      </c>
      <c r="I2968" s="3" t="s">
        <v>37719</v>
      </c>
      <c r="J2968" s="3" t="s">
        <v>5614</v>
      </c>
    </row>
    <row r="2969" spans="1:10" s="6" customFormat="1" ht="15" customHeight="1" x14ac:dyDescent="0.3">
      <c r="A2969" s="3" t="s">
        <v>272</v>
      </c>
      <c r="B2969" s="3" t="s">
        <v>273</v>
      </c>
      <c r="C2969" s="3" t="s">
        <v>260</v>
      </c>
      <c r="D2969" s="3" t="s">
        <v>261</v>
      </c>
      <c r="E2969" s="4">
        <v>18</v>
      </c>
      <c r="F2969" s="4">
        <v>17</v>
      </c>
      <c r="G2969" s="3" t="s">
        <v>1009</v>
      </c>
      <c r="H2969" s="3" t="s">
        <v>1005</v>
      </c>
      <c r="I2969" s="3" t="s">
        <v>37719</v>
      </c>
      <c r="J2969" s="3" t="s">
        <v>5614</v>
      </c>
    </row>
    <row r="2970" spans="1:10" s="6" customFormat="1" ht="15" customHeight="1" x14ac:dyDescent="0.3">
      <c r="A2970" s="3" t="s">
        <v>272</v>
      </c>
      <c r="B2970" s="3" t="s">
        <v>273</v>
      </c>
      <c r="C2970" s="3" t="s">
        <v>283</v>
      </c>
      <c r="D2970" s="3" t="s">
        <v>284</v>
      </c>
      <c r="E2970" s="4">
        <v>18</v>
      </c>
      <c r="F2970" s="4">
        <v>19</v>
      </c>
      <c r="G2970" s="3" t="s">
        <v>1009</v>
      </c>
      <c r="H2970" s="3" t="s">
        <v>1019</v>
      </c>
      <c r="I2970" s="3" t="s">
        <v>37719</v>
      </c>
      <c r="J2970" s="3" t="s">
        <v>5614</v>
      </c>
    </row>
    <row r="2971" spans="1:10" s="6" customFormat="1" ht="15" customHeight="1" x14ac:dyDescent="0.3">
      <c r="A2971" s="3" t="s">
        <v>272</v>
      </c>
      <c r="B2971" s="3" t="s">
        <v>273</v>
      </c>
      <c r="C2971" s="3" t="s">
        <v>295</v>
      </c>
      <c r="D2971" s="3" t="s">
        <v>296</v>
      </c>
      <c r="E2971" s="4">
        <v>18</v>
      </c>
      <c r="F2971" s="4">
        <v>20</v>
      </c>
      <c r="G2971" s="3" t="s">
        <v>1009</v>
      </c>
      <c r="H2971" s="3" t="s">
        <v>1028</v>
      </c>
      <c r="I2971" s="3" t="s">
        <v>37719</v>
      </c>
      <c r="J2971" s="3" t="s">
        <v>5614</v>
      </c>
    </row>
    <row r="2972" spans="1:10" s="6" customFormat="1" ht="15" customHeight="1" x14ac:dyDescent="0.3">
      <c r="A2972" s="3" t="s">
        <v>272</v>
      </c>
      <c r="B2972" s="3" t="s">
        <v>273</v>
      </c>
      <c r="C2972" s="3" t="s">
        <v>307</v>
      </c>
      <c r="D2972" s="3" t="s">
        <v>308</v>
      </c>
      <c r="E2972" s="4">
        <v>18</v>
      </c>
      <c r="F2972" s="4">
        <v>21</v>
      </c>
      <c r="G2972" s="3" t="s">
        <v>1009</v>
      </c>
      <c r="H2972" s="3" t="s">
        <v>1051</v>
      </c>
      <c r="I2972" s="3" t="s">
        <v>37719</v>
      </c>
      <c r="J2972" s="3" t="s">
        <v>5614</v>
      </c>
    </row>
    <row r="2973" spans="1:10" s="6" customFormat="1" ht="15" customHeight="1" x14ac:dyDescent="0.3">
      <c r="A2973" s="3" t="s">
        <v>272</v>
      </c>
      <c r="B2973" s="3" t="s">
        <v>273</v>
      </c>
      <c r="C2973" s="3" t="s">
        <v>322</v>
      </c>
      <c r="D2973" s="3" t="s">
        <v>323</v>
      </c>
      <c r="E2973" s="4">
        <v>18</v>
      </c>
      <c r="F2973" s="4">
        <v>22</v>
      </c>
      <c r="G2973" s="3" t="s">
        <v>1009</v>
      </c>
      <c r="H2973" s="3" t="s">
        <v>1065</v>
      </c>
      <c r="I2973" s="3" t="s">
        <v>37719</v>
      </c>
      <c r="J2973" s="3" t="s">
        <v>5614</v>
      </c>
    </row>
    <row r="2974" spans="1:10" s="6" customFormat="1" ht="15" customHeight="1" x14ac:dyDescent="0.3">
      <c r="A2974" s="3" t="s">
        <v>272</v>
      </c>
      <c r="B2974" s="3" t="s">
        <v>273</v>
      </c>
      <c r="C2974" s="3" t="s">
        <v>337</v>
      </c>
      <c r="D2974" s="3" t="s">
        <v>338</v>
      </c>
      <c r="E2974" s="4">
        <v>18</v>
      </c>
      <c r="F2974" s="4">
        <v>23</v>
      </c>
      <c r="G2974" s="3" t="s">
        <v>1009</v>
      </c>
      <c r="H2974" s="3" t="s">
        <v>1068</v>
      </c>
      <c r="I2974" s="3" t="s">
        <v>37719</v>
      </c>
      <c r="J2974" s="3" t="s">
        <v>5614</v>
      </c>
    </row>
    <row r="2975" spans="1:10" s="6" customFormat="1" ht="15" customHeight="1" x14ac:dyDescent="0.3">
      <c r="A2975" s="3" t="s">
        <v>272</v>
      </c>
      <c r="B2975" s="3" t="s">
        <v>273</v>
      </c>
      <c r="C2975" s="3" t="s">
        <v>352</v>
      </c>
      <c r="D2975" s="3" t="s">
        <v>353</v>
      </c>
      <c r="E2975" s="4">
        <v>18</v>
      </c>
      <c r="F2975" s="4">
        <v>24</v>
      </c>
      <c r="G2975" s="3" t="s">
        <v>1009</v>
      </c>
      <c r="H2975" s="3" t="s">
        <v>1092</v>
      </c>
      <c r="I2975" s="3" t="s">
        <v>37719</v>
      </c>
      <c r="J2975" s="3" t="s">
        <v>5614</v>
      </c>
    </row>
    <row r="2976" spans="1:10" s="6" customFormat="1" ht="15" customHeight="1" x14ac:dyDescent="0.3">
      <c r="A2976" s="3" t="s">
        <v>272</v>
      </c>
      <c r="B2976" s="3" t="s">
        <v>273</v>
      </c>
      <c r="C2976" s="3" t="s">
        <v>366</v>
      </c>
      <c r="D2976" s="3" t="s">
        <v>367</v>
      </c>
      <c r="E2976" s="4">
        <v>18</v>
      </c>
      <c r="F2976" s="4">
        <v>25</v>
      </c>
      <c r="G2976" s="3" t="s">
        <v>1009</v>
      </c>
      <c r="H2976" s="3" t="s">
        <v>1110</v>
      </c>
      <c r="I2976" s="3" t="s">
        <v>37719</v>
      </c>
      <c r="J2976" s="3" t="s">
        <v>5614</v>
      </c>
    </row>
    <row r="2977" spans="1:10" s="6" customFormat="1" ht="15" customHeight="1" x14ac:dyDescent="0.3">
      <c r="A2977" s="3" t="s">
        <v>272</v>
      </c>
      <c r="B2977" s="3" t="s">
        <v>273</v>
      </c>
      <c r="C2977" s="3" t="s">
        <v>376</v>
      </c>
      <c r="D2977" s="3" t="s">
        <v>377</v>
      </c>
      <c r="E2977" s="4">
        <v>18</v>
      </c>
      <c r="F2977" s="4">
        <v>26</v>
      </c>
      <c r="G2977" s="3" t="s">
        <v>1009</v>
      </c>
      <c r="H2977" s="3" t="s">
        <v>1119</v>
      </c>
      <c r="I2977" s="3" t="s">
        <v>37719</v>
      </c>
      <c r="J2977" s="3" t="s">
        <v>5614</v>
      </c>
    </row>
    <row r="2978" spans="1:10" s="6" customFormat="1" ht="15" customHeight="1" x14ac:dyDescent="0.3">
      <c r="A2978" s="3" t="s">
        <v>272</v>
      </c>
      <c r="B2978" s="3" t="s">
        <v>273</v>
      </c>
      <c r="C2978" s="3" t="s">
        <v>389</v>
      </c>
      <c r="D2978" s="3" t="s">
        <v>390</v>
      </c>
      <c r="E2978" s="4">
        <v>18</v>
      </c>
      <c r="F2978" s="4">
        <v>27</v>
      </c>
      <c r="G2978" s="3" t="s">
        <v>1009</v>
      </c>
      <c r="H2978" s="3" t="s">
        <v>1127</v>
      </c>
      <c r="I2978" s="3" t="s">
        <v>37719</v>
      </c>
      <c r="J2978" s="3" t="s">
        <v>5614</v>
      </c>
    </row>
    <row r="2979" spans="1:10" s="6" customFormat="1" ht="15" customHeight="1" x14ac:dyDescent="0.3">
      <c r="A2979" s="3" t="s">
        <v>272</v>
      </c>
      <c r="B2979" s="3" t="s">
        <v>273</v>
      </c>
      <c r="C2979" s="3" t="s">
        <v>440</v>
      </c>
      <c r="D2979" s="3" t="s">
        <v>441</v>
      </c>
      <c r="E2979" s="4">
        <v>18</v>
      </c>
      <c r="F2979" s="4">
        <v>31</v>
      </c>
      <c r="G2979" s="3" t="s">
        <v>1009</v>
      </c>
      <c r="H2979" s="3" t="s">
        <v>1199</v>
      </c>
      <c r="I2979" s="3" t="s">
        <v>37719</v>
      </c>
      <c r="J2979" s="3" t="s">
        <v>5614</v>
      </c>
    </row>
    <row r="2980" spans="1:10" s="6" customFormat="1" ht="15" customHeight="1" x14ac:dyDescent="0.3">
      <c r="A2980" s="3" t="s">
        <v>272</v>
      </c>
      <c r="B2980" s="3" t="s">
        <v>273</v>
      </c>
      <c r="C2980" s="3" t="s">
        <v>448</v>
      </c>
      <c r="D2980" s="3" t="s">
        <v>449</v>
      </c>
      <c r="E2980" s="4">
        <v>18</v>
      </c>
      <c r="F2980" s="4">
        <v>32</v>
      </c>
      <c r="G2980" s="3" t="s">
        <v>1009</v>
      </c>
      <c r="H2980" s="3" t="s">
        <v>1201</v>
      </c>
      <c r="I2980" s="3" t="s">
        <v>37719</v>
      </c>
      <c r="J2980" s="3" t="s">
        <v>5614</v>
      </c>
    </row>
    <row r="2981" spans="1:10" s="6" customFormat="1" ht="15" customHeight="1" x14ac:dyDescent="0.3">
      <c r="A2981" s="3" t="s">
        <v>272</v>
      </c>
      <c r="B2981" s="3" t="s">
        <v>273</v>
      </c>
      <c r="C2981" s="3" t="s">
        <v>260</v>
      </c>
      <c r="D2981" s="3" t="s">
        <v>261</v>
      </c>
      <c r="E2981" s="4">
        <v>18</v>
      </c>
      <c r="F2981" s="4">
        <v>17</v>
      </c>
      <c r="G2981" s="3" t="s">
        <v>1009</v>
      </c>
      <c r="H2981" s="3" t="s">
        <v>1005</v>
      </c>
      <c r="I2981" s="3" t="s">
        <v>37719</v>
      </c>
      <c r="J2981" s="3" t="s">
        <v>5665</v>
      </c>
    </row>
    <row r="2982" spans="1:10" s="6" customFormat="1" ht="15" customHeight="1" x14ac:dyDescent="0.3">
      <c r="A2982" s="3" t="s">
        <v>272</v>
      </c>
      <c r="B2982" s="3" t="s">
        <v>273</v>
      </c>
      <c r="C2982" s="3" t="s">
        <v>283</v>
      </c>
      <c r="D2982" s="3" t="s">
        <v>284</v>
      </c>
      <c r="E2982" s="4">
        <v>18</v>
      </c>
      <c r="F2982" s="4">
        <v>19</v>
      </c>
      <c r="G2982" s="3" t="s">
        <v>1009</v>
      </c>
      <c r="H2982" s="3" t="s">
        <v>1019</v>
      </c>
      <c r="I2982" s="3" t="s">
        <v>37719</v>
      </c>
      <c r="J2982" s="3" t="s">
        <v>5665</v>
      </c>
    </row>
    <row r="2983" spans="1:10" s="6" customFormat="1" ht="15" customHeight="1" x14ac:dyDescent="0.3">
      <c r="A2983" s="3" t="s">
        <v>272</v>
      </c>
      <c r="B2983" s="3" t="s">
        <v>273</v>
      </c>
      <c r="C2983" s="3" t="s">
        <v>295</v>
      </c>
      <c r="D2983" s="3" t="s">
        <v>296</v>
      </c>
      <c r="E2983" s="4">
        <v>18</v>
      </c>
      <c r="F2983" s="4">
        <v>20</v>
      </c>
      <c r="G2983" s="3" t="s">
        <v>1009</v>
      </c>
      <c r="H2983" s="3" t="s">
        <v>1028</v>
      </c>
      <c r="I2983" s="3" t="s">
        <v>37719</v>
      </c>
      <c r="J2983" s="3" t="s">
        <v>5665</v>
      </c>
    </row>
    <row r="2984" spans="1:10" s="6" customFormat="1" ht="15" customHeight="1" x14ac:dyDescent="0.3">
      <c r="A2984" s="3" t="s">
        <v>272</v>
      </c>
      <c r="B2984" s="3" t="s">
        <v>273</v>
      </c>
      <c r="C2984" s="3" t="s">
        <v>307</v>
      </c>
      <c r="D2984" s="3" t="s">
        <v>308</v>
      </c>
      <c r="E2984" s="4">
        <v>18</v>
      </c>
      <c r="F2984" s="4">
        <v>21</v>
      </c>
      <c r="G2984" s="3" t="s">
        <v>1009</v>
      </c>
      <c r="H2984" s="3" t="s">
        <v>1051</v>
      </c>
      <c r="I2984" s="3" t="s">
        <v>37719</v>
      </c>
      <c r="J2984" s="3" t="s">
        <v>5665</v>
      </c>
    </row>
    <row r="2985" spans="1:10" s="6" customFormat="1" ht="15" customHeight="1" x14ac:dyDescent="0.3">
      <c r="A2985" s="3" t="s">
        <v>272</v>
      </c>
      <c r="B2985" s="3" t="s">
        <v>273</v>
      </c>
      <c r="C2985" s="3" t="s">
        <v>204</v>
      </c>
      <c r="D2985" s="3" t="s">
        <v>205</v>
      </c>
      <c r="E2985" s="4">
        <v>18</v>
      </c>
      <c r="F2985" s="4">
        <v>13</v>
      </c>
      <c r="G2985" s="3" t="s">
        <v>1009</v>
      </c>
      <c r="H2985" s="3" t="s">
        <v>956</v>
      </c>
      <c r="I2985" s="3" t="s">
        <v>37719</v>
      </c>
      <c r="J2985" s="3" t="s">
        <v>5672</v>
      </c>
    </row>
    <row r="2986" spans="1:10" s="6" customFormat="1" ht="15" customHeight="1" x14ac:dyDescent="0.3">
      <c r="A2986" s="3" t="s">
        <v>272</v>
      </c>
      <c r="B2986" s="3" t="s">
        <v>273</v>
      </c>
      <c r="C2986" s="3" t="s">
        <v>219</v>
      </c>
      <c r="D2986" s="3" t="s">
        <v>220</v>
      </c>
      <c r="E2986" s="4">
        <v>18</v>
      </c>
      <c r="F2986" s="4">
        <v>14</v>
      </c>
      <c r="G2986" s="3" t="s">
        <v>1009</v>
      </c>
      <c r="H2986" s="3" t="s">
        <v>977</v>
      </c>
      <c r="I2986" s="3" t="s">
        <v>37719</v>
      </c>
      <c r="J2986" s="3" t="s">
        <v>5672</v>
      </c>
    </row>
    <row r="2987" spans="1:10" s="6" customFormat="1" ht="15" customHeight="1" x14ac:dyDescent="0.3">
      <c r="A2987" s="3" t="s">
        <v>272</v>
      </c>
      <c r="B2987" s="3" t="s">
        <v>273</v>
      </c>
      <c r="C2987" s="3" t="s">
        <v>246</v>
      </c>
      <c r="D2987" s="3" t="s">
        <v>247</v>
      </c>
      <c r="E2987" s="4">
        <v>18</v>
      </c>
      <c r="F2987" s="4">
        <v>16</v>
      </c>
      <c r="G2987" s="3" t="s">
        <v>1009</v>
      </c>
      <c r="H2987" s="3" t="s">
        <v>989</v>
      </c>
      <c r="I2987" s="3" t="s">
        <v>37719</v>
      </c>
      <c r="J2987" s="3" t="s">
        <v>5672</v>
      </c>
    </row>
    <row r="2988" spans="1:10" s="6" customFormat="1" ht="15" customHeight="1" x14ac:dyDescent="0.3">
      <c r="A2988" s="3" t="s">
        <v>272</v>
      </c>
      <c r="B2988" s="3" t="s">
        <v>273</v>
      </c>
      <c r="C2988" s="3" t="s">
        <v>295</v>
      </c>
      <c r="D2988" s="3" t="s">
        <v>296</v>
      </c>
      <c r="E2988" s="4">
        <v>18</v>
      </c>
      <c r="F2988" s="4">
        <v>20</v>
      </c>
      <c r="G2988" s="3" t="s">
        <v>1009</v>
      </c>
      <c r="H2988" s="3" t="s">
        <v>1028</v>
      </c>
      <c r="I2988" s="3" t="s">
        <v>37719</v>
      </c>
      <c r="J2988" s="3" t="s">
        <v>5672</v>
      </c>
    </row>
    <row r="2989" spans="1:10" s="6" customFormat="1" ht="15" customHeight="1" x14ac:dyDescent="0.3">
      <c r="A2989" s="3" t="s">
        <v>272</v>
      </c>
      <c r="B2989" s="3" t="s">
        <v>273</v>
      </c>
      <c r="C2989" s="3" t="s">
        <v>307</v>
      </c>
      <c r="D2989" s="3" t="s">
        <v>308</v>
      </c>
      <c r="E2989" s="4">
        <v>18</v>
      </c>
      <c r="F2989" s="4">
        <v>21</v>
      </c>
      <c r="G2989" s="3" t="s">
        <v>1009</v>
      </c>
      <c r="H2989" s="3" t="s">
        <v>1051</v>
      </c>
      <c r="I2989" s="3" t="s">
        <v>37719</v>
      </c>
      <c r="J2989" s="3" t="s">
        <v>5672</v>
      </c>
    </row>
    <row r="2990" spans="1:10" s="6" customFormat="1" ht="15" customHeight="1" x14ac:dyDescent="0.3">
      <c r="A2990" s="3" t="s">
        <v>272</v>
      </c>
      <c r="B2990" s="3" t="s">
        <v>273</v>
      </c>
      <c r="C2990" s="3" t="s">
        <v>352</v>
      </c>
      <c r="D2990" s="3" t="s">
        <v>353</v>
      </c>
      <c r="E2990" s="4">
        <v>18</v>
      </c>
      <c r="F2990" s="4">
        <v>24</v>
      </c>
      <c r="G2990" s="3" t="s">
        <v>1009</v>
      </c>
      <c r="H2990" s="3" t="s">
        <v>1092</v>
      </c>
      <c r="I2990" s="3" t="s">
        <v>37719</v>
      </c>
      <c r="J2990" s="3" t="s">
        <v>5672</v>
      </c>
    </row>
    <row r="2991" spans="1:10" s="6" customFormat="1" ht="15" customHeight="1" x14ac:dyDescent="0.3">
      <c r="A2991" s="3" t="s">
        <v>272</v>
      </c>
      <c r="B2991" s="3" t="s">
        <v>273</v>
      </c>
      <c r="C2991" s="3" t="s">
        <v>389</v>
      </c>
      <c r="D2991" s="3" t="s">
        <v>390</v>
      </c>
      <c r="E2991" s="4">
        <v>18</v>
      </c>
      <c r="F2991" s="4">
        <v>27</v>
      </c>
      <c r="G2991" s="3" t="s">
        <v>1009</v>
      </c>
      <c r="H2991" s="3" t="s">
        <v>1127</v>
      </c>
      <c r="I2991" s="3" t="s">
        <v>37719</v>
      </c>
      <c r="J2991" s="3" t="s">
        <v>5672</v>
      </c>
    </row>
    <row r="2992" spans="1:10" s="6" customFormat="1" ht="15" customHeight="1" x14ac:dyDescent="0.3">
      <c r="A2992" s="3" t="s">
        <v>272</v>
      </c>
      <c r="B2992" s="3" t="s">
        <v>273</v>
      </c>
      <c r="C2992" s="3" t="s">
        <v>440</v>
      </c>
      <c r="D2992" s="3" t="s">
        <v>441</v>
      </c>
      <c r="E2992" s="4">
        <v>18</v>
      </c>
      <c r="F2992" s="4">
        <v>31</v>
      </c>
      <c r="G2992" s="3" t="s">
        <v>1009</v>
      </c>
      <c r="H2992" s="3" t="s">
        <v>1199</v>
      </c>
      <c r="I2992" s="3" t="s">
        <v>37719</v>
      </c>
      <c r="J2992" s="3" t="s">
        <v>5672</v>
      </c>
    </row>
    <row r="2993" spans="1:10" s="6" customFormat="1" ht="15" customHeight="1" x14ac:dyDescent="0.3">
      <c r="A2993" s="3" t="s">
        <v>272</v>
      </c>
      <c r="B2993" s="3" t="s">
        <v>273</v>
      </c>
      <c r="C2993" s="3" t="s">
        <v>448</v>
      </c>
      <c r="D2993" s="3" t="s">
        <v>449</v>
      </c>
      <c r="E2993" s="4">
        <v>18</v>
      </c>
      <c r="F2993" s="4">
        <v>32</v>
      </c>
      <c r="G2993" s="3" t="s">
        <v>1009</v>
      </c>
      <c r="H2993" s="3" t="s">
        <v>1201</v>
      </c>
      <c r="I2993" s="3" t="s">
        <v>37719</v>
      </c>
      <c r="J2993" s="3" t="s">
        <v>5672</v>
      </c>
    </row>
    <row r="2994" spans="1:10" s="6" customFormat="1" ht="15" customHeight="1" x14ac:dyDescent="0.3">
      <c r="A2994" s="3" t="s">
        <v>272</v>
      </c>
      <c r="B2994" s="3" t="s">
        <v>273</v>
      </c>
      <c r="C2994" s="3" t="s">
        <v>568</v>
      </c>
      <c r="D2994" s="3" t="s">
        <v>569</v>
      </c>
      <c r="E2994" s="4">
        <v>18</v>
      </c>
      <c r="F2994" s="4">
        <v>42</v>
      </c>
      <c r="G2994" s="3" t="s">
        <v>1009</v>
      </c>
      <c r="H2994" s="3" t="s">
        <v>1302</v>
      </c>
      <c r="I2994" s="3" t="s">
        <v>37719</v>
      </c>
      <c r="J2994" s="3" t="s">
        <v>5672</v>
      </c>
    </row>
    <row r="2995" spans="1:10" s="6" customFormat="1" ht="15" customHeight="1" x14ac:dyDescent="0.3">
      <c r="A2995" s="3" t="s">
        <v>272</v>
      </c>
      <c r="B2995" s="3" t="s">
        <v>273</v>
      </c>
      <c r="C2995" s="3" t="s">
        <v>25</v>
      </c>
      <c r="D2995" s="3" t="s">
        <v>26</v>
      </c>
      <c r="E2995" s="4">
        <v>18</v>
      </c>
      <c r="F2995" s="4">
        <v>1</v>
      </c>
      <c r="G2995" s="3" t="s">
        <v>1009</v>
      </c>
      <c r="H2995" s="3" t="s">
        <v>623</v>
      </c>
      <c r="I2995" s="3" t="s">
        <v>37719</v>
      </c>
      <c r="J2995" s="3" t="s">
        <v>5687</v>
      </c>
    </row>
    <row r="2996" spans="1:10" s="6" customFormat="1" ht="15" customHeight="1" x14ac:dyDescent="0.3">
      <c r="A2996" s="3" t="s">
        <v>272</v>
      </c>
      <c r="B2996" s="3" t="s">
        <v>273</v>
      </c>
      <c r="C2996" s="3" t="s">
        <v>42</v>
      </c>
      <c r="D2996" s="3" t="s">
        <v>43</v>
      </c>
      <c r="E2996" s="4">
        <v>18</v>
      </c>
      <c r="F2996" s="4">
        <v>2</v>
      </c>
      <c r="G2996" s="3" t="s">
        <v>1009</v>
      </c>
      <c r="H2996" s="3" t="s">
        <v>686</v>
      </c>
      <c r="I2996" s="3" t="s">
        <v>37719</v>
      </c>
      <c r="J2996" s="3" t="s">
        <v>5687</v>
      </c>
    </row>
    <row r="2997" spans="1:10" s="6" customFormat="1" ht="15" customHeight="1" x14ac:dyDescent="0.3">
      <c r="A2997" s="3" t="s">
        <v>272</v>
      </c>
      <c r="B2997" s="3" t="s">
        <v>273</v>
      </c>
      <c r="C2997" s="3" t="s">
        <v>57</v>
      </c>
      <c r="D2997" s="3" t="s">
        <v>58</v>
      </c>
      <c r="E2997" s="4">
        <v>18</v>
      </c>
      <c r="F2997" s="4">
        <v>3</v>
      </c>
      <c r="G2997" s="3" t="s">
        <v>1009</v>
      </c>
      <c r="H2997" s="3" t="s">
        <v>705</v>
      </c>
      <c r="I2997" s="3" t="s">
        <v>37719</v>
      </c>
      <c r="J2997" s="3" t="s">
        <v>5687</v>
      </c>
    </row>
    <row r="2998" spans="1:10" s="6" customFormat="1" ht="15" customHeight="1" x14ac:dyDescent="0.3">
      <c r="A2998" s="3" t="s">
        <v>272</v>
      </c>
      <c r="B2998" s="3" t="s">
        <v>273</v>
      </c>
      <c r="C2998" s="3" t="s">
        <v>71</v>
      </c>
      <c r="D2998" s="3" t="s">
        <v>72</v>
      </c>
      <c r="E2998" s="4">
        <v>18</v>
      </c>
      <c r="F2998" s="4">
        <v>4</v>
      </c>
      <c r="G2998" s="3" t="s">
        <v>1009</v>
      </c>
      <c r="H2998" s="3" t="s">
        <v>718</v>
      </c>
      <c r="I2998" s="3" t="s">
        <v>37719</v>
      </c>
      <c r="J2998" s="3" t="s">
        <v>5687</v>
      </c>
    </row>
    <row r="2999" spans="1:10" s="6" customFormat="1" ht="15" customHeight="1" x14ac:dyDescent="0.3">
      <c r="A2999" s="3" t="s">
        <v>272</v>
      </c>
      <c r="B2999" s="3" t="s">
        <v>273</v>
      </c>
      <c r="C2999" s="3" t="s">
        <v>86</v>
      </c>
      <c r="D2999" s="3" t="s">
        <v>87</v>
      </c>
      <c r="E2999" s="4">
        <v>18</v>
      </c>
      <c r="F2999" s="4">
        <v>5</v>
      </c>
      <c r="G2999" s="3" t="s">
        <v>1009</v>
      </c>
      <c r="H2999" s="3" t="s">
        <v>731</v>
      </c>
      <c r="I2999" s="3" t="s">
        <v>37719</v>
      </c>
      <c r="J2999" s="3" t="s">
        <v>5687</v>
      </c>
    </row>
    <row r="3000" spans="1:10" s="6" customFormat="1" ht="15" customHeight="1" x14ac:dyDescent="0.3">
      <c r="A3000" s="3" t="s">
        <v>272</v>
      </c>
      <c r="B3000" s="3" t="s">
        <v>273</v>
      </c>
      <c r="C3000" s="3" t="s">
        <v>189</v>
      </c>
      <c r="D3000" s="3" t="s">
        <v>190</v>
      </c>
      <c r="E3000" s="4">
        <v>18</v>
      </c>
      <c r="F3000" s="4">
        <v>12</v>
      </c>
      <c r="G3000" s="3" t="s">
        <v>1009</v>
      </c>
      <c r="H3000" s="3" t="s">
        <v>948</v>
      </c>
      <c r="I3000" s="3" t="s">
        <v>37719</v>
      </c>
      <c r="J3000" s="3" t="s">
        <v>5672</v>
      </c>
    </row>
    <row r="3001" spans="1:10" s="6" customFormat="1" ht="15" customHeight="1" x14ac:dyDescent="0.3">
      <c r="A3001" s="3" t="s">
        <v>272</v>
      </c>
      <c r="B3001" s="3" t="s">
        <v>273</v>
      </c>
      <c r="C3001" s="3" t="s">
        <v>173</v>
      </c>
      <c r="D3001" s="3" t="s">
        <v>174</v>
      </c>
      <c r="E3001" s="4">
        <v>18</v>
      </c>
      <c r="F3001" s="4">
        <v>11</v>
      </c>
      <c r="G3001" s="3" t="s">
        <v>1009</v>
      </c>
      <c r="H3001" s="3" t="s">
        <v>867</v>
      </c>
      <c r="I3001" s="3" t="s">
        <v>37719</v>
      </c>
      <c r="J3001" s="3" t="s">
        <v>5614</v>
      </c>
    </row>
    <row r="3002" spans="1:10" s="6" customFormat="1" ht="15" customHeight="1" x14ac:dyDescent="0.3">
      <c r="A3002" s="3" t="s">
        <v>272</v>
      </c>
      <c r="B3002" s="3" t="s">
        <v>273</v>
      </c>
      <c r="C3002" s="3" t="s">
        <v>173</v>
      </c>
      <c r="D3002" s="3" t="s">
        <v>174</v>
      </c>
      <c r="E3002" s="4">
        <v>18</v>
      </c>
      <c r="F3002" s="4">
        <v>11</v>
      </c>
      <c r="G3002" s="3" t="s">
        <v>1009</v>
      </c>
      <c r="H3002" s="3" t="s">
        <v>867</v>
      </c>
      <c r="I3002" s="3" t="s">
        <v>37719</v>
      </c>
      <c r="J3002" s="3" t="s">
        <v>5672</v>
      </c>
    </row>
    <row r="3003" spans="1:10" s="6" customFormat="1" ht="15" customHeight="1" x14ac:dyDescent="0.3">
      <c r="A3003" s="3" t="s">
        <v>272</v>
      </c>
      <c r="B3003" s="3" t="s">
        <v>273</v>
      </c>
      <c r="C3003" s="3" t="s">
        <v>128</v>
      </c>
      <c r="D3003" s="3" t="s">
        <v>129</v>
      </c>
      <c r="E3003" s="4">
        <v>18</v>
      </c>
      <c r="F3003" s="4">
        <v>8</v>
      </c>
      <c r="G3003" s="3" t="s">
        <v>1009</v>
      </c>
      <c r="H3003" s="3" t="s">
        <v>803</v>
      </c>
      <c r="I3003" s="3" t="s">
        <v>37719</v>
      </c>
      <c r="J3003" s="3" t="s">
        <v>5672</v>
      </c>
    </row>
    <row r="3004" spans="1:10" s="6" customFormat="1" ht="15" customHeight="1" x14ac:dyDescent="0.3">
      <c r="A3004" s="3" t="s">
        <v>272</v>
      </c>
      <c r="B3004" s="3" t="s">
        <v>273</v>
      </c>
      <c r="C3004" s="3" t="s">
        <v>322</v>
      </c>
      <c r="D3004" s="3" t="s">
        <v>323</v>
      </c>
      <c r="E3004" s="4">
        <v>18</v>
      </c>
      <c r="F3004" s="4">
        <v>22</v>
      </c>
      <c r="G3004" s="3" t="s">
        <v>1009</v>
      </c>
      <c r="H3004" s="3" t="s">
        <v>1065</v>
      </c>
      <c r="I3004" s="3" t="s">
        <v>37719</v>
      </c>
      <c r="J3004" s="3" t="s">
        <v>5665</v>
      </c>
    </row>
    <row r="3005" spans="1:10" s="6" customFormat="1" ht="15" customHeight="1" x14ac:dyDescent="0.3">
      <c r="A3005" s="3" t="s">
        <v>272</v>
      </c>
      <c r="B3005" s="3" t="s">
        <v>273</v>
      </c>
      <c r="C3005" s="3" t="s">
        <v>352</v>
      </c>
      <c r="D3005" s="3" t="s">
        <v>353</v>
      </c>
      <c r="E3005" s="4">
        <v>18</v>
      </c>
      <c r="F3005" s="4">
        <v>24</v>
      </c>
      <c r="G3005" s="3" t="s">
        <v>1009</v>
      </c>
      <c r="H3005" s="3" t="s">
        <v>1092</v>
      </c>
      <c r="I3005" s="3" t="s">
        <v>37719</v>
      </c>
      <c r="J3005" s="3" t="s">
        <v>5665</v>
      </c>
    </row>
    <row r="3006" spans="1:10" s="6" customFormat="1" ht="15" customHeight="1" x14ac:dyDescent="0.3">
      <c r="A3006" s="3" t="s">
        <v>272</v>
      </c>
      <c r="B3006" s="3" t="s">
        <v>273</v>
      </c>
      <c r="C3006" s="3" t="s">
        <v>376</v>
      </c>
      <c r="D3006" s="3" t="s">
        <v>377</v>
      </c>
      <c r="E3006" s="4">
        <v>18</v>
      </c>
      <c r="F3006" s="4">
        <v>26</v>
      </c>
      <c r="G3006" s="3" t="s">
        <v>1009</v>
      </c>
      <c r="H3006" s="3" t="s">
        <v>1119</v>
      </c>
      <c r="I3006" s="3" t="s">
        <v>37719</v>
      </c>
      <c r="J3006" s="3" t="s">
        <v>5665</v>
      </c>
    </row>
    <row r="3007" spans="1:10" s="6" customFormat="1" ht="15" customHeight="1" x14ac:dyDescent="0.3">
      <c r="A3007" s="3" t="s">
        <v>272</v>
      </c>
      <c r="B3007" s="3" t="s">
        <v>273</v>
      </c>
      <c r="C3007" s="3" t="s">
        <v>389</v>
      </c>
      <c r="D3007" s="3" t="s">
        <v>390</v>
      </c>
      <c r="E3007" s="4">
        <v>18</v>
      </c>
      <c r="F3007" s="4">
        <v>27</v>
      </c>
      <c r="G3007" s="3" t="s">
        <v>1009</v>
      </c>
      <c r="H3007" s="3" t="s">
        <v>1127</v>
      </c>
      <c r="I3007" s="3" t="s">
        <v>37719</v>
      </c>
      <c r="J3007" s="3" t="s">
        <v>5665</v>
      </c>
    </row>
    <row r="3008" spans="1:10" s="6" customFormat="1" ht="15" customHeight="1" x14ac:dyDescent="0.3">
      <c r="A3008" s="3" t="s">
        <v>272</v>
      </c>
      <c r="B3008" s="3" t="s">
        <v>273</v>
      </c>
      <c r="C3008" s="3" t="s">
        <v>415</v>
      </c>
      <c r="D3008" s="3" t="s">
        <v>416</v>
      </c>
      <c r="E3008" s="4">
        <v>18</v>
      </c>
      <c r="F3008" s="4">
        <v>29</v>
      </c>
      <c r="G3008" s="3" t="s">
        <v>1009</v>
      </c>
      <c r="H3008" s="3" t="s">
        <v>1177</v>
      </c>
      <c r="I3008" s="3" t="s">
        <v>37719</v>
      </c>
      <c r="J3008" s="3" t="s">
        <v>5665</v>
      </c>
    </row>
    <row r="3009" spans="1:10" s="6" customFormat="1" ht="15" customHeight="1" x14ac:dyDescent="0.3">
      <c r="A3009" s="3" t="s">
        <v>272</v>
      </c>
      <c r="B3009" s="3" t="s">
        <v>273</v>
      </c>
      <c r="C3009" s="3" t="s">
        <v>440</v>
      </c>
      <c r="D3009" s="3" t="s">
        <v>441</v>
      </c>
      <c r="E3009" s="4">
        <v>18</v>
      </c>
      <c r="F3009" s="4">
        <v>31</v>
      </c>
      <c r="G3009" s="3" t="s">
        <v>1009</v>
      </c>
      <c r="H3009" s="3" t="s">
        <v>1199</v>
      </c>
      <c r="I3009" s="3" t="s">
        <v>37719</v>
      </c>
      <c r="J3009" s="3" t="s">
        <v>5665</v>
      </c>
    </row>
    <row r="3010" spans="1:10" s="6" customFormat="1" ht="15" customHeight="1" x14ac:dyDescent="0.3">
      <c r="A3010" s="3" t="s">
        <v>272</v>
      </c>
      <c r="B3010" s="3" t="s">
        <v>273</v>
      </c>
      <c r="C3010" s="3" t="s">
        <v>448</v>
      </c>
      <c r="D3010" s="3" t="s">
        <v>449</v>
      </c>
      <c r="E3010" s="4">
        <v>18</v>
      </c>
      <c r="F3010" s="4">
        <v>32</v>
      </c>
      <c r="G3010" s="3" t="s">
        <v>1009</v>
      </c>
      <c r="H3010" s="3" t="s">
        <v>1201</v>
      </c>
      <c r="I3010" s="3" t="s">
        <v>37719</v>
      </c>
      <c r="J3010" s="3" t="s">
        <v>5665</v>
      </c>
    </row>
    <row r="3011" spans="1:10" s="6" customFormat="1" ht="15" customHeight="1" x14ac:dyDescent="0.3">
      <c r="A3011" s="3" t="s">
        <v>272</v>
      </c>
      <c r="B3011" s="3" t="s">
        <v>273</v>
      </c>
      <c r="C3011" s="3" t="s">
        <v>517</v>
      </c>
      <c r="D3011" s="3" t="s">
        <v>518</v>
      </c>
      <c r="E3011" s="4">
        <v>18</v>
      </c>
      <c r="F3011" s="4">
        <v>38</v>
      </c>
      <c r="G3011" s="3" t="s">
        <v>1009</v>
      </c>
      <c r="H3011" s="3" t="s">
        <v>1260</v>
      </c>
      <c r="I3011" s="3" t="s">
        <v>37719</v>
      </c>
      <c r="J3011" s="3" t="s">
        <v>5665</v>
      </c>
    </row>
    <row r="3012" spans="1:10" s="6" customFormat="1" ht="15" customHeight="1" x14ac:dyDescent="0.3">
      <c r="A3012" s="3" t="s">
        <v>272</v>
      </c>
      <c r="B3012" s="3" t="s">
        <v>273</v>
      </c>
      <c r="C3012" s="3" t="s">
        <v>568</v>
      </c>
      <c r="D3012" s="3" t="s">
        <v>569</v>
      </c>
      <c r="E3012" s="4">
        <v>18</v>
      </c>
      <c r="F3012" s="4">
        <v>42</v>
      </c>
      <c r="G3012" s="3" t="s">
        <v>1009</v>
      </c>
      <c r="H3012" s="3" t="s">
        <v>1302</v>
      </c>
      <c r="I3012" s="3" t="s">
        <v>37719</v>
      </c>
      <c r="J3012" s="3" t="s">
        <v>5665</v>
      </c>
    </row>
    <row r="3013" spans="1:10" s="6" customFormat="1" ht="15" customHeight="1" x14ac:dyDescent="0.3">
      <c r="A3013" s="3" t="s">
        <v>272</v>
      </c>
      <c r="B3013" s="3" t="s">
        <v>273</v>
      </c>
      <c r="C3013" s="3" t="s">
        <v>25</v>
      </c>
      <c r="D3013" s="3" t="s">
        <v>26</v>
      </c>
      <c r="E3013" s="4">
        <v>18</v>
      </c>
      <c r="F3013" s="4">
        <v>1</v>
      </c>
      <c r="G3013" s="3" t="s">
        <v>1009</v>
      </c>
      <c r="H3013" s="3" t="s">
        <v>623</v>
      </c>
      <c r="I3013" s="3" t="s">
        <v>37719</v>
      </c>
      <c r="J3013" s="3" t="s">
        <v>5672</v>
      </c>
    </row>
    <row r="3014" spans="1:10" s="6" customFormat="1" ht="15" customHeight="1" x14ac:dyDescent="0.3">
      <c r="A3014" s="3" t="s">
        <v>272</v>
      </c>
      <c r="B3014" s="3" t="s">
        <v>273</v>
      </c>
      <c r="C3014" s="3" t="s">
        <v>42</v>
      </c>
      <c r="D3014" s="3" t="s">
        <v>43</v>
      </c>
      <c r="E3014" s="4">
        <v>18</v>
      </c>
      <c r="F3014" s="4">
        <v>2</v>
      </c>
      <c r="G3014" s="3" t="s">
        <v>1009</v>
      </c>
      <c r="H3014" s="3" t="s">
        <v>686</v>
      </c>
      <c r="I3014" s="3" t="s">
        <v>37719</v>
      </c>
      <c r="J3014" s="3" t="s">
        <v>5672</v>
      </c>
    </row>
    <row r="3015" spans="1:10" s="6" customFormat="1" ht="15" customHeight="1" x14ac:dyDescent="0.3">
      <c r="A3015" s="3" t="s">
        <v>272</v>
      </c>
      <c r="B3015" s="3" t="s">
        <v>273</v>
      </c>
      <c r="C3015" s="3" t="s">
        <v>57</v>
      </c>
      <c r="D3015" s="3" t="s">
        <v>58</v>
      </c>
      <c r="E3015" s="4">
        <v>18</v>
      </c>
      <c r="F3015" s="4">
        <v>3</v>
      </c>
      <c r="G3015" s="3" t="s">
        <v>1009</v>
      </c>
      <c r="H3015" s="3" t="s">
        <v>705</v>
      </c>
      <c r="I3015" s="3" t="s">
        <v>37719</v>
      </c>
      <c r="J3015" s="3" t="s">
        <v>5672</v>
      </c>
    </row>
    <row r="3016" spans="1:10" s="6" customFormat="1" ht="15" customHeight="1" x14ac:dyDescent="0.3">
      <c r="A3016" s="3" t="s">
        <v>272</v>
      </c>
      <c r="B3016" s="3" t="s">
        <v>273</v>
      </c>
      <c r="C3016" s="3" t="s">
        <v>71</v>
      </c>
      <c r="D3016" s="3" t="s">
        <v>72</v>
      </c>
      <c r="E3016" s="4">
        <v>18</v>
      </c>
      <c r="F3016" s="4">
        <v>4</v>
      </c>
      <c r="G3016" s="3" t="s">
        <v>1009</v>
      </c>
      <c r="H3016" s="3" t="s">
        <v>718</v>
      </c>
      <c r="I3016" s="3" t="s">
        <v>37719</v>
      </c>
      <c r="J3016" s="3" t="s">
        <v>5672</v>
      </c>
    </row>
    <row r="3017" spans="1:10" s="6" customFormat="1" ht="15" customHeight="1" x14ac:dyDescent="0.3">
      <c r="A3017" s="3" t="s">
        <v>272</v>
      </c>
      <c r="B3017" s="3" t="s">
        <v>273</v>
      </c>
      <c r="C3017" s="3" t="s">
        <v>86</v>
      </c>
      <c r="D3017" s="3" t="s">
        <v>87</v>
      </c>
      <c r="E3017" s="4">
        <v>18</v>
      </c>
      <c r="F3017" s="4">
        <v>5</v>
      </c>
      <c r="G3017" s="3" t="s">
        <v>1009</v>
      </c>
      <c r="H3017" s="3" t="s">
        <v>731</v>
      </c>
      <c r="I3017" s="3" t="s">
        <v>37719</v>
      </c>
      <c r="J3017" s="3" t="s">
        <v>5672</v>
      </c>
    </row>
    <row r="3018" spans="1:10" s="6" customFormat="1" ht="15" customHeight="1" x14ac:dyDescent="0.3">
      <c r="A3018" s="3" t="s">
        <v>272</v>
      </c>
      <c r="B3018" s="3" t="s">
        <v>273</v>
      </c>
      <c r="C3018" s="3" t="s">
        <v>112</v>
      </c>
      <c r="D3018" s="3" t="s">
        <v>113</v>
      </c>
      <c r="E3018" s="4">
        <v>18</v>
      </c>
      <c r="F3018" s="4">
        <v>7</v>
      </c>
      <c r="G3018" s="3" t="s">
        <v>1009</v>
      </c>
      <c r="H3018" s="3" t="s">
        <v>749</v>
      </c>
      <c r="I3018" s="3" t="s">
        <v>37719</v>
      </c>
      <c r="J3018" s="3" t="s">
        <v>5672</v>
      </c>
    </row>
    <row r="3019" spans="1:10" s="6" customFormat="1" ht="15" customHeight="1" x14ac:dyDescent="0.3">
      <c r="A3019" s="3" t="s">
        <v>272</v>
      </c>
      <c r="B3019" s="3" t="s">
        <v>273</v>
      </c>
      <c r="C3019" s="3" t="s">
        <v>158</v>
      </c>
      <c r="D3019" s="3" t="s">
        <v>159</v>
      </c>
      <c r="E3019" s="4">
        <v>18</v>
      </c>
      <c r="F3019" s="4">
        <v>10</v>
      </c>
      <c r="G3019" s="3" t="s">
        <v>1009</v>
      </c>
      <c r="H3019" s="3" t="s">
        <v>854</v>
      </c>
      <c r="I3019" s="3" t="s">
        <v>37719</v>
      </c>
      <c r="J3019" s="3" t="s">
        <v>5672</v>
      </c>
    </row>
    <row r="3020" spans="1:10" s="6" customFormat="1" ht="15" customHeight="1" x14ac:dyDescent="0.3">
      <c r="A3020" s="3" t="s">
        <v>295</v>
      </c>
      <c r="B3020" s="3" t="s">
        <v>296</v>
      </c>
      <c r="C3020" s="3" t="s">
        <v>376</v>
      </c>
      <c r="D3020" s="3" t="s">
        <v>377</v>
      </c>
      <c r="E3020" s="4">
        <v>20</v>
      </c>
      <c r="F3020" s="4">
        <v>26</v>
      </c>
      <c r="G3020" s="3" t="s">
        <v>1028</v>
      </c>
      <c r="H3020" s="3" t="s">
        <v>1119</v>
      </c>
      <c r="I3020" s="3" t="s">
        <v>37719</v>
      </c>
      <c r="J3020" s="3" t="s">
        <v>5554</v>
      </c>
    </row>
    <row r="3021" spans="1:10" s="6" customFormat="1" ht="15" customHeight="1" x14ac:dyDescent="0.3">
      <c r="A3021" s="3" t="s">
        <v>295</v>
      </c>
      <c r="B3021" s="3" t="s">
        <v>296</v>
      </c>
      <c r="C3021" s="3" t="s">
        <v>389</v>
      </c>
      <c r="D3021" s="3" t="s">
        <v>390</v>
      </c>
      <c r="E3021" s="4">
        <v>20</v>
      </c>
      <c r="F3021" s="4">
        <v>27</v>
      </c>
      <c r="G3021" s="3" t="s">
        <v>1028</v>
      </c>
      <c r="H3021" s="3" t="s">
        <v>1127</v>
      </c>
      <c r="I3021" s="3" t="s">
        <v>37719</v>
      </c>
      <c r="J3021" s="3" t="s">
        <v>5554</v>
      </c>
    </row>
    <row r="3022" spans="1:10" s="6" customFormat="1" ht="15" customHeight="1" x14ac:dyDescent="0.3">
      <c r="A3022" s="3" t="s">
        <v>295</v>
      </c>
      <c r="B3022" s="3" t="s">
        <v>296</v>
      </c>
      <c r="C3022" s="3" t="s">
        <v>415</v>
      </c>
      <c r="D3022" s="3" t="s">
        <v>416</v>
      </c>
      <c r="E3022" s="4">
        <v>20</v>
      </c>
      <c r="F3022" s="4">
        <v>29</v>
      </c>
      <c r="G3022" s="3" t="s">
        <v>1028</v>
      </c>
      <c r="H3022" s="3" t="s">
        <v>1177</v>
      </c>
      <c r="I3022" s="3" t="s">
        <v>37719</v>
      </c>
      <c r="J3022" s="3" t="s">
        <v>5554</v>
      </c>
    </row>
    <row r="3023" spans="1:10" s="6" customFormat="1" ht="15" customHeight="1" x14ac:dyDescent="0.3">
      <c r="A3023" s="3" t="s">
        <v>307</v>
      </c>
      <c r="B3023" s="3" t="s">
        <v>308</v>
      </c>
      <c r="C3023" s="3" t="s">
        <v>581</v>
      </c>
      <c r="D3023" s="3" t="s">
        <v>582</v>
      </c>
      <c r="E3023" s="4">
        <v>21</v>
      </c>
      <c r="F3023" s="4">
        <v>43</v>
      </c>
      <c r="G3023" s="3" t="s">
        <v>1051</v>
      </c>
      <c r="H3023" s="3" t="s">
        <v>1321</v>
      </c>
      <c r="I3023" s="3" t="s">
        <v>37719</v>
      </c>
      <c r="J3023" s="3" t="s">
        <v>5713</v>
      </c>
    </row>
    <row r="3024" spans="1:10" s="6" customFormat="1" ht="15" customHeight="1" x14ac:dyDescent="0.3">
      <c r="A3024" s="3" t="s">
        <v>322</v>
      </c>
      <c r="B3024" s="3" t="s">
        <v>323</v>
      </c>
      <c r="C3024" s="3" t="s">
        <v>25</v>
      </c>
      <c r="D3024" s="3" t="s">
        <v>26</v>
      </c>
      <c r="E3024" s="4">
        <v>22</v>
      </c>
      <c r="F3024" s="4">
        <v>1</v>
      </c>
      <c r="G3024" s="3" t="s">
        <v>1065</v>
      </c>
      <c r="H3024" s="3" t="s">
        <v>623</v>
      </c>
      <c r="I3024" s="3" t="s">
        <v>37719</v>
      </c>
      <c r="J3024" s="3" t="s">
        <v>5436</v>
      </c>
    </row>
    <row r="3025" spans="1:10" s="6" customFormat="1" ht="15" customHeight="1" x14ac:dyDescent="0.3">
      <c r="A3025" s="3" t="s">
        <v>322</v>
      </c>
      <c r="B3025" s="3" t="s">
        <v>323</v>
      </c>
      <c r="C3025" s="3" t="s">
        <v>42</v>
      </c>
      <c r="D3025" s="3" t="s">
        <v>43</v>
      </c>
      <c r="E3025" s="4">
        <v>22</v>
      </c>
      <c r="F3025" s="4">
        <v>2</v>
      </c>
      <c r="G3025" s="3" t="s">
        <v>1065</v>
      </c>
      <c r="H3025" s="3" t="s">
        <v>686</v>
      </c>
      <c r="I3025" s="3" t="s">
        <v>37719</v>
      </c>
      <c r="J3025" s="3" t="s">
        <v>5436</v>
      </c>
    </row>
    <row r="3026" spans="1:10" s="6" customFormat="1" ht="15" customHeight="1" x14ac:dyDescent="0.3">
      <c r="A3026" s="3" t="s">
        <v>322</v>
      </c>
      <c r="B3026" s="3" t="s">
        <v>323</v>
      </c>
      <c r="C3026" s="3" t="s">
        <v>57</v>
      </c>
      <c r="D3026" s="3" t="s">
        <v>58</v>
      </c>
      <c r="E3026" s="4">
        <v>22</v>
      </c>
      <c r="F3026" s="4">
        <v>3</v>
      </c>
      <c r="G3026" s="3" t="s">
        <v>1065</v>
      </c>
      <c r="H3026" s="3" t="s">
        <v>705</v>
      </c>
      <c r="I3026" s="3" t="s">
        <v>37719</v>
      </c>
      <c r="J3026" s="3" t="s">
        <v>5436</v>
      </c>
    </row>
    <row r="3027" spans="1:10" s="6" customFormat="1" ht="15" customHeight="1" x14ac:dyDescent="0.3">
      <c r="A3027" s="3" t="s">
        <v>322</v>
      </c>
      <c r="B3027" s="3" t="s">
        <v>323</v>
      </c>
      <c r="C3027" s="3" t="s">
        <v>71</v>
      </c>
      <c r="D3027" s="3" t="s">
        <v>72</v>
      </c>
      <c r="E3027" s="4">
        <v>22</v>
      </c>
      <c r="F3027" s="4">
        <v>4</v>
      </c>
      <c r="G3027" s="3" t="s">
        <v>1065</v>
      </c>
      <c r="H3027" s="3" t="s">
        <v>718</v>
      </c>
      <c r="I3027" s="3" t="s">
        <v>37719</v>
      </c>
      <c r="J3027" s="3" t="s">
        <v>5436</v>
      </c>
    </row>
    <row r="3028" spans="1:10" s="6" customFormat="1" ht="15" customHeight="1" x14ac:dyDescent="0.3">
      <c r="A3028" s="3" t="s">
        <v>322</v>
      </c>
      <c r="B3028" s="3" t="s">
        <v>323</v>
      </c>
      <c r="C3028" s="3" t="s">
        <v>86</v>
      </c>
      <c r="D3028" s="3" t="s">
        <v>87</v>
      </c>
      <c r="E3028" s="4">
        <v>22</v>
      </c>
      <c r="F3028" s="4">
        <v>5</v>
      </c>
      <c r="G3028" s="3" t="s">
        <v>1065</v>
      </c>
      <c r="H3028" s="3" t="s">
        <v>731</v>
      </c>
      <c r="I3028" s="3" t="s">
        <v>37719</v>
      </c>
      <c r="J3028" s="3" t="s">
        <v>5436</v>
      </c>
    </row>
    <row r="3029" spans="1:10" s="6" customFormat="1" ht="15" customHeight="1" x14ac:dyDescent="0.3">
      <c r="A3029" s="3" t="s">
        <v>307</v>
      </c>
      <c r="B3029" s="3" t="s">
        <v>308</v>
      </c>
      <c r="C3029" s="3" t="s">
        <v>568</v>
      </c>
      <c r="D3029" s="3" t="s">
        <v>569</v>
      </c>
      <c r="E3029" s="4">
        <v>21</v>
      </c>
      <c r="F3029" s="4">
        <v>42</v>
      </c>
      <c r="G3029" s="3" t="s">
        <v>1051</v>
      </c>
      <c r="H3029" s="3" t="s">
        <v>1302</v>
      </c>
      <c r="I3029" s="3" t="s">
        <v>37719</v>
      </c>
      <c r="J3029" s="3" t="s">
        <v>5713</v>
      </c>
    </row>
    <row r="3030" spans="1:10" s="6" customFormat="1" ht="15" customHeight="1" x14ac:dyDescent="0.3">
      <c r="A3030" s="3" t="s">
        <v>322</v>
      </c>
      <c r="B3030" s="3" t="s">
        <v>323</v>
      </c>
      <c r="C3030" s="3" t="s">
        <v>112</v>
      </c>
      <c r="D3030" s="3" t="s">
        <v>113</v>
      </c>
      <c r="E3030" s="4">
        <v>22</v>
      </c>
      <c r="F3030" s="4">
        <v>7</v>
      </c>
      <c r="G3030" s="3" t="s">
        <v>1065</v>
      </c>
      <c r="H3030" s="3" t="s">
        <v>749</v>
      </c>
      <c r="I3030" s="3" t="s">
        <v>37719</v>
      </c>
      <c r="J3030" s="3" t="s">
        <v>5436</v>
      </c>
    </row>
    <row r="3031" spans="1:10" s="6" customFormat="1" ht="15" customHeight="1" x14ac:dyDescent="0.3">
      <c r="A3031" s="3" t="s">
        <v>322</v>
      </c>
      <c r="B3031" s="3" t="s">
        <v>323</v>
      </c>
      <c r="C3031" s="3" t="s">
        <v>142</v>
      </c>
      <c r="D3031" s="3" t="s">
        <v>143</v>
      </c>
      <c r="E3031" s="4">
        <v>22</v>
      </c>
      <c r="F3031" s="4">
        <v>9</v>
      </c>
      <c r="G3031" s="3" t="s">
        <v>1065</v>
      </c>
      <c r="H3031" s="3" t="s">
        <v>820</v>
      </c>
      <c r="I3031" s="3" t="s">
        <v>37719</v>
      </c>
      <c r="J3031" s="3" t="s">
        <v>5436</v>
      </c>
    </row>
    <row r="3032" spans="1:10" s="6" customFormat="1" ht="15" customHeight="1" x14ac:dyDescent="0.3">
      <c r="A3032" s="3" t="s">
        <v>322</v>
      </c>
      <c r="B3032" s="3" t="s">
        <v>323</v>
      </c>
      <c r="C3032" s="3" t="s">
        <v>158</v>
      </c>
      <c r="D3032" s="3" t="s">
        <v>159</v>
      </c>
      <c r="E3032" s="4">
        <v>22</v>
      </c>
      <c r="F3032" s="4">
        <v>10</v>
      </c>
      <c r="G3032" s="3" t="s">
        <v>1065</v>
      </c>
      <c r="H3032" s="3" t="s">
        <v>854</v>
      </c>
      <c r="I3032" s="3" t="s">
        <v>37719</v>
      </c>
      <c r="J3032" s="3" t="s">
        <v>5436</v>
      </c>
    </row>
    <row r="3033" spans="1:10" s="6" customFormat="1" ht="15" customHeight="1" x14ac:dyDescent="0.3">
      <c r="A3033" s="3" t="s">
        <v>322</v>
      </c>
      <c r="B3033" s="3" t="s">
        <v>323</v>
      </c>
      <c r="C3033" s="3" t="s">
        <v>173</v>
      </c>
      <c r="D3033" s="3" t="s">
        <v>174</v>
      </c>
      <c r="E3033" s="4">
        <v>22</v>
      </c>
      <c r="F3033" s="4">
        <v>11</v>
      </c>
      <c r="G3033" s="3" t="s">
        <v>1065</v>
      </c>
      <c r="H3033" s="3" t="s">
        <v>867</v>
      </c>
      <c r="I3033" s="3" t="s">
        <v>37719</v>
      </c>
      <c r="J3033" s="3" t="s">
        <v>5436</v>
      </c>
    </row>
    <row r="3034" spans="1:10" s="6" customFormat="1" ht="15" customHeight="1" x14ac:dyDescent="0.3">
      <c r="A3034" s="3" t="s">
        <v>322</v>
      </c>
      <c r="B3034" s="3" t="s">
        <v>323</v>
      </c>
      <c r="C3034" s="3" t="s">
        <v>189</v>
      </c>
      <c r="D3034" s="3" t="s">
        <v>190</v>
      </c>
      <c r="E3034" s="4">
        <v>22</v>
      </c>
      <c r="F3034" s="4">
        <v>12</v>
      </c>
      <c r="G3034" s="3" t="s">
        <v>1065</v>
      </c>
      <c r="H3034" s="3" t="s">
        <v>948</v>
      </c>
      <c r="I3034" s="3" t="s">
        <v>37719</v>
      </c>
      <c r="J3034" s="3" t="s">
        <v>5436</v>
      </c>
    </row>
    <row r="3035" spans="1:10" s="6" customFormat="1" ht="15" customHeight="1" x14ac:dyDescent="0.3">
      <c r="A3035" s="3" t="s">
        <v>322</v>
      </c>
      <c r="B3035" s="3" t="s">
        <v>323</v>
      </c>
      <c r="C3035" s="3" t="s">
        <v>219</v>
      </c>
      <c r="D3035" s="3" t="s">
        <v>220</v>
      </c>
      <c r="E3035" s="4">
        <v>22</v>
      </c>
      <c r="F3035" s="4">
        <v>14</v>
      </c>
      <c r="G3035" s="3" t="s">
        <v>1065</v>
      </c>
      <c r="H3035" s="3" t="s">
        <v>977</v>
      </c>
      <c r="I3035" s="3" t="s">
        <v>37719</v>
      </c>
      <c r="J3035" s="3" t="s">
        <v>5436</v>
      </c>
    </row>
    <row r="3036" spans="1:10" s="6" customFormat="1" ht="15" customHeight="1" x14ac:dyDescent="0.3">
      <c r="A3036" s="3" t="s">
        <v>322</v>
      </c>
      <c r="B3036" s="3" t="s">
        <v>323</v>
      </c>
      <c r="C3036" s="3" t="s">
        <v>232</v>
      </c>
      <c r="D3036" s="3" t="s">
        <v>233</v>
      </c>
      <c r="E3036" s="4">
        <v>22</v>
      </c>
      <c r="F3036" s="4">
        <v>15</v>
      </c>
      <c r="G3036" s="3" t="s">
        <v>1065</v>
      </c>
      <c r="H3036" s="3" t="s">
        <v>986</v>
      </c>
      <c r="I3036" s="3" t="s">
        <v>37719</v>
      </c>
      <c r="J3036" s="3" t="s">
        <v>5436</v>
      </c>
    </row>
    <row r="3037" spans="1:10" s="6" customFormat="1" ht="15" customHeight="1" x14ac:dyDescent="0.3">
      <c r="A3037" s="3" t="s">
        <v>322</v>
      </c>
      <c r="B3037" s="3" t="s">
        <v>323</v>
      </c>
      <c r="C3037" s="3" t="s">
        <v>128</v>
      </c>
      <c r="D3037" s="3" t="s">
        <v>129</v>
      </c>
      <c r="E3037" s="4">
        <v>22</v>
      </c>
      <c r="F3037" s="4">
        <v>8</v>
      </c>
      <c r="G3037" s="3" t="s">
        <v>1065</v>
      </c>
      <c r="H3037" s="3" t="s">
        <v>803</v>
      </c>
      <c r="I3037" s="3" t="s">
        <v>37719</v>
      </c>
      <c r="J3037" s="3" t="s">
        <v>5436</v>
      </c>
    </row>
    <row r="3038" spans="1:10" s="6" customFormat="1" ht="15" customHeight="1" x14ac:dyDescent="0.3">
      <c r="A3038" s="3" t="s">
        <v>307</v>
      </c>
      <c r="B3038" s="3" t="s">
        <v>308</v>
      </c>
      <c r="C3038" s="3" t="s">
        <v>448</v>
      </c>
      <c r="D3038" s="3" t="s">
        <v>449</v>
      </c>
      <c r="E3038" s="4">
        <v>21</v>
      </c>
      <c r="F3038" s="4">
        <v>32</v>
      </c>
      <c r="G3038" s="3" t="s">
        <v>1051</v>
      </c>
      <c r="H3038" s="3" t="s">
        <v>1201</v>
      </c>
      <c r="I3038" s="3" t="s">
        <v>37719</v>
      </c>
      <c r="J3038" s="3" t="s">
        <v>5713</v>
      </c>
    </row>
    <row r="3039" spans="1:10" s="6" customFormat="1" ht="15" customHeight="1" x14ac:dyDescent="0.3">
      <c r="A3039" s="3" t="s">
        <v>307</v>
      </c>
      <c r="B3039" s="3" t="s">
        <v>308</v>
      </c>
      <c r="C3039" s="3" t="s">
        <v>440</v>
      </c>
      <c r="D3039" s="3" t="s">
        <v>441</v>
      </c>
      <c r="E3039" s="4">
        <v>21</v>
      </c>
      <c r="F3039" s="4">
        <v>31</v>
      </c>
      <c r="G3039" s="3" t="s">
        <v>1051</v>
      </c>
      <c r="H3039" s="3" t="s">
        <v>1199</v>
      </c>
      <c r="I3039" s="3" t="s">
        <v>37719</v>
      </c>
      <c r="J3039" s="3" t="s">
        <v>5713</v>
      </c>
    </row>
    <row r="3040" spans="1:10" s="6" customFormat="1" ht="15" customHeight="1" x14ac:dyDescent="0.3">
      <c r="A3040" s="3" t="s">
        <v>307</v>
      </c>
      <c r="B3040" s="3" t="s">
        <v>308</v>
      </c>
      <c r="C3040" s="3" t="s">
        <v>430</v>
      </c>
      <c r="D3040" s="3" t="s">
        <v>431</v>
      </c>
      <c r="E3040" s="4">
        <v>21</v>
      </c>
      <c r="F3040" s="4">
        <v>30</v>
      </c>
      <c r="G3040" s="3" t="s">
        <v>1051</v>
      </c>
      <c r="H3040" s="3" t="s">
        <v>1191</v>
      </c>
      <c r="I3040" s="3" t="s">
        <v>37719</v>
      </c>
      <c r="J3040" s="3" t="s">
        <v>5713</v>
      </c>
    </row>
    <row r="3041" spans="1:10" s="6" customFormat="1" ht="15" customHeight="1" x14ac:dyDescent="0.3">
      <c r="A3041" s="3" t="s">
        <v>307</v>
      </c>
      <c r="B3041" s="3" t="s">
        <v>308</v>
      </c>
      <c r="C3041" s="3" t="s">
        <v>128</v>
      </c>
      <c r="D3041" s="3" t="s">
        <v>129</v>
      </c>
      <c r="E3041" s="4">
        <v>21</v>
      </c>
      <c r="F3041" s="4">
        <v>8</v>
      </c>
      <c r="G3041" s="3" t="s">
        <v>1051</v>
      </c>
      <c r="H3041" s="3" t="s">
        <v>803</v>
      </c>
      <c r="I3041" s="3" t="s">
        <v>37719</v>
      </c>
      <c r="J3041" s="3" t="s">
        <v>5713</v>
      </c>
    </row>
    <row r="3042" spans="1:10" s="6" customFormat="1" ht="15" customHeight="1" x14ac:dyDescent="0.3">
      <c r="A3042" s="3" t="s">
        <v>307</v>
      </c>
      <c r="B3042" s="3" t="s">
        <v>308</v>
      </c>
      <c r="C3042" s="3" t="s">
        <v>158</v>
      </c>
      <c r="D3042" s="3" t="s">
        <v>159</v>
      </c>
      <c r="E3042" s="4">
        <v>21</v>
      </c>
      <c r="F3042" s="4">
        <v>10</v>
      </c>
      <c r="G3042" s="3" t="s">
        <v>1051</v>
      </c>
      <c r="H3042" s="3" t="s">
        <v>854</v>
      </c>
      <c r="I3042" s="3" t="s">
        <v>37719</v>
      </c>
      <c r="J3042" s="3" t="s">
        <v>5713</v>
      </c>
    </row>
    <row r="3043" spans="1:10" s="6" customFormat="1" ht="15" customHeight="1" x14ac:dyDescent="0.3">
      <c r="A3043" s="3" t="s">
        <v>307</v>
      </c>
      <c r="B3043" s="3" t="s">
        <v>308</v>
      </c>
      <c r="C3043" s="3" t="s">
        <v>173</v>
      </c>
      <c r="D3043" s="3" t="s">
        <v>174</v>
      </c>
      <c r="E3043" s="4">
        <v>21</v>
      </c>
      <c r="F3043" s="4">
        <v>11</v>
      </c>
      <c r="G3043" s="3" t="s">
        <v>1051</v>
      </c>
      <c r="H3043" s="3" t="s">
        <v>867</v>
      </c>
      <c r="I3043" s="3" t="s">
        <v>37719</v>
      </c>
      <c r="J3043" s="3" t="s">
        <v>5713</v>
      </c>
    </row>
    <row r="3044" spans="1:10" s="6" customFormat="1" ht="15" customHeight="1" x14ac:dyDescent="0.3">
      <c r="A3044" s="3" t="s">
        <v>307</v>
      </c>
      <c r="B3044" s="3" t="s">
        <v>308</v>
      </c>
      <c r="C3044" s="3" t="s">
        <v>204</v>
      </c>
      <c r="D3044" s="3" t="s">
        <v>205</v>
      </c>
      <c r="E3044" s="4">
        <v>21</v>
      </c>
      <c r="F3044" s="4">
        <v>13</v>
      </c>
      <c r="G3044" s="3" t="s">
        <v>1051</v>
      </c>
      <c r="H3044" s="3" t="s">
        <v>956</v>
      </c>
      <c r="I3044" s="3" t="s">
        <v>37719</v>
      </c>
      <c r="J3044" s="3" t="s">
        <v>5713</v>
      </c>
    </row>
    <row r="3045" spans="1:10" s="6" customFormat="1" ht="15" customHeight="1" x14ac:dyDescent="0.3">
      <c r="A3045" s="3" t="s">
        <v>307</v>
      </c>
      <c r="B3045" s="3" t="s">
        <v>308</v>
      </c>
      <c r="C3045" s="3" t="s">
        <v>219</v>
      </c>
      <c r="D3045" s="3" t="s">
        <v>220</v>
      </c>
      <c r="E3045" s="4">
        <v>21</v>
      </c>
      <c r="F3045" s="4">
        <v>14</v>
      </c>
      <c r="G3045" s="3" t="s">
        <v>1051</v>
      </c>
      <c r="H3045" s="3" t="s">
        <v>977</v>
      </c>
      <c r="I3045" s="3" t="s">
        <v>37719</v>
      </c>
      <c r="J3045" s="3" t="s">
        <v>5713</v>
      </c>
    </row>
    <row r="3046" spans="1:10" s="6" customFormat="1" ht="15" customHeight="1" x14ac:dyDescent="0.3">
      <c r="A3046" s="3" t="s">
        <v>307</v>
      </c>
      <c r="B3046" s="3" t="s">
        <v>308</v>
      </c>
      <c r="C3046" s="3" t="s">
        <v>232</v>
      </c>
      <c r="D3046" s="3" t="s">
        <v>233</v>
      </c>
      <c r="E3046" s="4">
        <v>21</v>
      </c>
      <c r="F3046" s="4">
        <v>15</v>
      </c>
      <c r="G3046" s="3" t="s">
        <v>1051</v>
      </c>
      <c r="H3046" s="3" t="s">
        <v>986</v>
      </c>
      <c r="I3046" s="3" t="s">
        <v>37719</v>
      </c>
      <c r="J3046" s="3" t="s">
        <v>5713</v>
      </c>
    </row>
    <row r="3047" spans="1:10" s="6" customFormat="1" ht="15" customHeight="1" x14ac:dyDescent="0.3">
      <c r="A3047" s="3" t="s">
        <v>307</v>
      </c>
      <c r="B3047" s="3" t="s">
        <v>308</v>
      </c>
      <c r="C3047" s="3" t="s">
        <v>246</v>
      </c>
      <c r="D3047" s="3" t="s">
        <v>247</v>
      </c>
      <c r="E3047" s="4">
        <v>21</v>
      </c>
      <c r="F3047" s="4">
        <v>16</v>
      </c>
      <c r="G3047" s="3" t="s">
        <v>1051</v>
      </c>
      <c r="H3047" s="3" t="s">
        <v>989</v>
      </c>
      <c r="I3047" s="3" t="s">
        <v>37719</v>
      </c>
      <c r="J3047" s="3" t="s">
        <v>5713</v>
      </c>
    </row>
    <row r="3048" spans="1:10" s="6" customFormat="1" ht="15" customHeight="1" x14ac:dyDescent="0.3">
      <c r="A3048" s="3" t="s">
        <v>307</v>
      </c>
      <c r="B3048" s="3" t="s">
        <v>308</v>
      </c>
      <c r="C3048" s="3" t="s">
        <v>260</v>
      </c>
      <c r="D3048" s="3" t="s">
        <v>261</v>
      </c>
      <c r="E3048" s="4">
        <v>21</v>
      </c>
      <c r="F3048" s="4">
        <v>17</v>
      </c>
      <c r="G3048" s="3" t="s">
        <v>1051</v>
      </c>
      <c r="H3048" s="3" t="s">
        <v>1005</v>
      </c>
      <c r="I3048" s="3" t="s">
        <v>37719</v>
      </c>
      <c r="J3048" s="3" t="s">
        <v>5713</v>
      </c>
    </row>
    <row r="3049" spans="1:10" s="6" customFormat="1" ht="15" customHeight="1" x14ac:dyDescent="0.3">
      <c r="A3049" s="3" t="s">
        <v>307</v>
      </c>
      <c r="B3049" s="3" t="s">
        <v>308</v>
      </c>
      <c r="C3049" s="3" t="s">
        <v>272</v>
      </c>
      <c r="D3049" s="3" t="s">
        <v>273</v>
      </c>
      <c r="E3049" s="4">
        <v>21</v>
      </c>
      <c r="F3049" s="4">
        <v>18</v>
      </c>
      <c r="G3049" s="3" t="s">
        <v>1051</v>
      </c>
      <c r="H3049" s="3" t="s">
        <v>1009</v>
      </c>
      <c r="I3049" s="3" t="s">
        <v>37719</v>
      </c>
      <c r="J3049" s="3" t="s">
        <v>5713</v>
      </c>
    </row>
    <row r="3050" spans="1:10" s="6" customFormat="1" ht="15" customHeight="1" x14ac:dyDescent="0.3">
      <c r="A3050" s="3" t="s">
        <v>307</v>
      </c>
      <c r="B3050" s="3" t="s">
        <v>308</v>
      </c>
      <c r="C3050" s="3" t="s">
        <v>295</v>
      </c>
      <c r="D3050" s="3" t="s">
        <v>296</v>
      </c>
      <c r="E3050" s="4">
        <v>21</v>
      </c>
      <c r="F3050" s="4">
        <v>20</v>
      </c>
      <c r="G3050" s="3" t="s">
        <v>1051</v>
      </c>
      <c r="H3050" s="3" t="s">
        <v>1028</v>
      </c>
      <c r="I3050" s="3" t="s">
        <v>37719</v>
      </c>
      <c r="J3050" s="3" t="s">
        <v>5713</v>
      </c>
    </row>
    <row r="3051" spans="1:10" s="6" customFormat="1" ht="15" customHeight="1" x14ac:dyDescent="0.3">
      <c r="A3051" s="3" t="s">
        <v>307</v>
      </c>
      <c r="B3051" s="3" t="s">
        <v>308</v>
      </c>
      <c r="C3051" s="3" t="s">
        <v>322</v>
      </c>
      <c r="D3051" s="3" t="s">
        <v>323</v>
      </c>
      <c r="E3051" s="4">
        <v>21</v>
      </c>
      <c r="F3051" s="4">
        <v>22</v>
      </c>
      <c r="G3051" s="3" t="s">
        <v>1051</v>
      </c>
      <c r="H3051" s="3" t="s">
        <v>1065</v>
      </c>
      <c r="I3051" s="3" t="s">
        <v>37719</v>
      </c>
      <c r="J3051" s="3" t="s">
        <v>5713</v>
      </c>
    </row>
    <row r="3052" spans="1:10" s="6" customFormat="1" ht="15" customHeight="1" x14ac:dyDescent="0.3">
      <c r="A3052" s="3" t="s">
        <v>307</v>
      </c>
      <c r="B3052" s="3" t="s">
        <v>308</v>
      </c>
      <c r="C3052" s="3" t="s">
        <v>352</v>
      </c>
      <c r="D3052" s="3" t="s">
        <v>353</v>
      </c>
      <c r="E3052" s="4">
        <v>21</v>
      </c>
      <c r="F3052" s="4">
        <v>24</v>
      </c>
      <c r="G3052" s="3" t="s">
        <v>1051</v>
      </c>
      <c r="H3052" s="3" t="s">
        <v>1092</v>
      </c>
      <c r="I3052" s="3" t="s">
        <v>37719</v>
      </c>
      <c r="J3052" s="3" t="s">
        <v>5713</v>
      </c>
    </row>
    <row r="3053" spans="1:10" s="6" customFormat="1" ht="15" customHeight="1" x14ac:dyDescent="0.3">
      <c r="A3053" s="3" t="s">
        <v>307</v>
      </c>
      <c r="B3053" s="3" t="s">
        <v>308</v>
      </c>
      <c r="C3053" s="3" t="s">
        <v>366</v>
      </c>
      <c r="D3053" s="3" t="s">
        <v>367</v>
      </c>
      <c r="E3053" s="4">
        <v>21</v>
      </c>
      <c r="F3053" s="4">
        <v>25</v>
      </c>
      <c r="G3053" s="3" t="s">
        <v>1051</v>
      </c>
      <c r="H3053" s="3" t="s">
        <v>1110</v>
      </c>
      <c r="I3053" s="3" t="s">
        <v>37719</v>
      </c>
      <c r="J3053" s="3" t="s">
        <v>5713</v>
      </c>
    </row>
    <row r="3054" spans="1:10" s="6" customFormat="1" ht="15" customHeight="1" x14ac:dyDescent="0.3">
      <c r="A3054" s="3" t="s">
        <v>307</v>
      </c>
      <c r="B3054" s="3" t="s">
        <v>308</v>
      </c>
      <c r="C3054" s="3" t="s">
        <v>389</v>
      </c>
      <c r="D3054" s="3" t="s">
        <v>390</v>
      </c>
      <c r="E3054" s="4">
        <v>21</v>
      </c>
      <c r="F3054" s="4">
        <v>27</v>
      </c>
      <c r="G3054" s="3" t="s">
        <v>1051</v>
      </c>
      <c r="H3054" s="3" t="s">
        <v>1127</v>
      </c>
      <c r="I3054" s="3" t="s">
        <v>37719</v>
      </c>
      <c r="J3054" s="3" t="s">
        <v>5713</v>
      </c>
    </row>
    <row r="3055" spans="1:10" s="6" customFormat="1" ht="15" customHeight="1" x14ac:dyDescent="0.3">
      <c r="A3055" s="3" t="s">
        <v>307</v>
      </c>
      <c r="B3055" s="3" t="s">
        <v>308</v>
      </c>
      <c r="C3055" s="3" t="s">
        <v>415</v>
      </c>
      <c r="D3055" s="3" t="s">
        <v>416</v>
      </c>
      <c r="E3055" s="4">
        <v>21</v>
      </c>
      <c r="F3055" s="4">
        <v>29</v>
      </c>
      <c r="G3055" s="3" t="s">
        <v>1051</v>
      </c>
      <c r="H3055" s="3" t="s">
        <v>1177</v>
      </c>
      <c r="I3055" s="3" t="s">
        <v>37719</v>
      </c>
      <c r="J3055" s="3" t="s">
        <v>5713</v>
      </c>
    </row>
    <row r="3056" spans="1:10" s="6" customFormat="1" ht="15" customHeight="1" x14ac:dyDescent="0.3">
      <c r="A3056" s="3" t="s">
        <v>322</v>
      </c>
      <c r="B3056" s="3" t="s">
        <v>323</v>
      </c>
      <c r="C3056" s="3" t="s">
        <v>246</v>
      </c>
      <c r="D3056" s="3" t="s">
        <v>247</v>
      </c>
      <c r="E3056" s="4">
        <v>22</v>
      </c>
      <c r="F3056" s="4">
        <v>16</v>
      </c>
      <c r="G3056" s="3" t="s">
        <v>1065</v>
      </c>
      <c r="H3056" s="3" t="s">
        <v>989</v>
      </c>
      <c r="I3056" s="3" t="s">
        <v>37719</v>
      </c>
      <c r="J3056" s="3" t="s">
        <v>5436</v>
      </c>
    </row>
    <row r="3057" spans="1:10" s="6" customFormat="1" ht="15" customHeight="1" x14ac:dyDescent="0.3">
      <c r="A3057" s="3" t="s">
        <v>307</v>
      </c>
      <c r="B3057" s="3" t="s">
        <v>308</v>
      </c>
      <c r="C3057" s="3" t="s">
        <v>112</v>
      </c>
      <c r="D3057" s="3" t="s">
        <v>113</v>
      </c>
      <c r="E3057" s="4">
        <v>21</v>
      </c>
      <c r="F3057" s="4">
        <v>7</v>
      </c>
      <c r="G3057" s="3" t="s">
        <v>1051</v>
      </c>
      <c r="H3057" s="3" t="s">
        <v>749</v>
      </c>
      <c r="I3057" s="3" t="s">
        <v>37719</v>
      </c>
      <c r="J3057" s="3" t="s">
        <v>5713</v>
      </c>
    </row>
    <row r="3058" spans="1:10" s="6" customFormat="1" ht="15" customHeight="1" x14ac:dyDescent="0.3">
      <c r="A3058" s="3" t="s">
        <v>322</v>
      </c>
      <c r="B3058" s="3" t="s">
        <v>323</v>
      </c>
      <c r="C3058" s="3" t="s">
        <v>260</v>
      </c>
      <c r="D3058" s="3" t="s">
        <v>261</v>
      </c>
      <c r="E3058" s="4">
        <v>22</v>
      </c>
      <c r="F3058" s="4">
        <v>17</v>
      </c>
      <c r="G3058" s="3" t="s">
        <v>1065</v>
      </c>
      <c r="H3058" s="3" t="s">
        <v>1005</v>
      </c>
      <c r="I3058" s="3" t="s">
        <v>37719</v>
      </c>
      <c r="J3058" s="3" t="s">
        <v>5436</v>
      </c>
    </row>
    <row r="3059" spans="1:10" s="6" customFormat="1" ht="15" customHeight="1" x14ac:dyDescent="0.3">
      <c r="A3059" s="3" t="s">
        <v>322</v>
      </c>
      <c r="B3059" s="3" t="s">
        <v>323</v>
      </c>
      <c r="C3059" s="3" t="s">
        <v>283</v>
      </c>
      <c r="D3059" s="3" t="s">
        <v>284</v>
      </c>
      <c r="E3059" s="4">
        <v>22</v>
      </c>
      <c r="F3059" s="4">
        <v>19</v>
      </c>
      <c r="G3059" s="3" t="s">
        <v>1065</v>
      </c>
      <c r="H3059" s="3" t="s">
        <v>1019</v>
      </c>
      <c r="I3059" s="3" t="s">
        <v>37719</v>
      </c>
      <c r="J3059" s="3" t="s">
        <v>5436</v>
      </c>
    </row>
    <row r="3060" spans="1:10" s="6" customFormat="1" ht="15" customHeight="1" x14ac:dyDescent="0.3">
      <c r="A3060" s="3" t="s">
        <v>322</v>
      </c>
      <c r="B3060" s="3" t="s">
        <v>323</v>
      </c>
      <c r="C3060" s="3" t="s">
        <v>71</v>
      </c>
      <c r="D3060" s="3" t="s">
        <v>72</v>
      </c>
      <c r="E3060" s="4">
        <v>22</v>
      </c>
      <c r="F3060" s="4">
        <v>4</v>
      </c>
      <c r="G3060" s="3" t="s">
        <v>1065</v>
      </c>
      <c r="H3060" s="3" t="s">
        <v>718</v>
      </c>
      <c r="I3060" s="3" t="s">
        <v>37719</v>
      </c>
      <c r="J3060" s="3" t="s">
        <v>37720</v>
      </c>
    </row>
    <row r="3061" spans="1:10" s="6" customFormat="1" ht="15" customHeight="1" x14ac:dyDescent="0.3">
      <c r="A3061" s="3" t="s">
        <v>322</v>
      </c>
      <c r="B3061" s="3" t="s">
        <v>323</v>
      </c>
      <c r="C3061" s="3" t="s">
        <v>86</v>
      </c>
      <c r="D3061" s="3" t="s">
        <v>87</v>
      </c>
      <c r="E3061" s="4">
        <v>22</v>
      </c>
      <c r="F3061" s="4">
        <v>5</v>
      </c>
      <c r="G3061" s="3" t="s">
        <v>1065</v>
      </c>
      <c r="H3061" s="3" t="s">
        <v>731</v>
      </c>
      <c r="I3061" s="3" t="s">
        <v>37719</v>
      </c>
      <c r="J3061" s="3" t="s">
        <v>37720</v>
      </c>
    </row>
    <row r="3062" spans="1:10" s="6" customFormat="1" ht="15" customHeight="1" x14ac:dyDescent="0.3">
      <c r="A3062" s="3" t="s">
        <v>322</v>
      </c>
      <c r="B3062" s="3" t="s">
        <v>323</v>
      </c>
      <c r="C3062" s="3" t="s">
        <v>97</v>
      </c>
      <c r="D3062" s="3" t="s">
        <v>98</v>
      </c>
      <c r="E3062" s="4">
        <v>22</v>
      </c>
      <c r="F3062" s="4">
        <v>6</v>
      </c>
      <c r="G3062" s="3" t="s">
        <v>1065</v>
      </c>
      <c r="H3062" s="3" t="s">
        <v>742</v>
      </c>
      <c r="I3062" s="3" t="s">
        <v>37719</v>
      </c>
      <c r="J3062" s="3" t="s">
        <v>37720</v>
      </c>
    </row>
    <row r="3063" spans="1:10" s="6" customFormat="1" ht="15" customHeight="1" x14ac:dyDescent="0.3">
      <c r="A3063" s="3" t="s">
        <v>322</v>
      </c>
      <c r="B3063" s="3" t="s">
        <v>323</v>
      </c>
      <c r="C3063" s="3" t="s">
        <v>112</v>
      </c>
      <c r="D3063" s="3" t="s">
        <v>113</v>
      </c>
      <c r="E3063" s="4">
        <v>22</v>
      </c>
      <c r="F3063" s="4">
        <v>7</v>
      </c>
      <c r="G3063" s="3" t="s">
        <v>1065</v>
      </c>
      <c r="H3063" s="3" t="s">
        <v>749</v>
      </c>
      <c r="I3063" s="3" t="s">
        <v>37719</v>
      </c>
      <c r="J3063" s="3" t="s">
        <v>37720</v>
      </c>
    </row>
    <row r="3064" spans="1:10" s="6" customFormat="1" ht="15" customHeight="1" x14ac:dyDescent="0.3">
      <c r="A3064" s="3" t="s">
        <v>322</v>
      </c>
      <c r="B3064" s="3" t="s">
        <v>323</v>
      </c>
      <c r="C3064" s="3" t="s">
        <v>128</v>
      </c>
      <c r="D3064" s="3" t="s">
        <v>129</v>
      </c>
      <c r="E3064" s="4">
        <v>22</v>
      </c>
      <c r="F3064" s="4">
        <v>8</v>
      </c>
      <c r="G3064" s="3" t="s">
        <v>1065</v>
      </c>
      <c r="H3064" s="3" t="s">
        <v>803</v>
      </c>
      <c r="I3064" s="3" t="s">
        <v>37719</v>
      </c>
      <c r="J3064" s="3" t="s">
        <v>37720</v>
      </c>
    </row>
    <row r="3065" spans="1:10" s="6" customFormat="1" ht="15" customHeight="1" x14ac:dyDescent="0.3">
      <c r="A3065" s="3" t="s">
        <v>322</v>
      </c>
      <c r="B3065" s="3" t="s">
        <v>323</v>
      </c>
      <c r="C3065" s="3" t="s">
        <v>142</v>
      </c>
      <c r="D3065" s="3" t="s">
        <v>143</v>
      </c>
      <c r="E3065" s="4">
        <v>22</v>
      </c>
      <c r="F3065" s="4">
        <v>9</v>
      </c>
      <c r="G3065" s="3" t="s">
        <v>1065</v>
      </c>
      <c r="H3065" s="3" t="s">
        <v>820</v>
      </c>
      <c r="I3065" s="3" t="s">
        <v>37719</v>
      </c>
      <c r="J3065" s="3" t="s">
        <v>37720</v>
      </c>
    </row>
    <row r="3066" spans="1:10" s="6" customFormat="1" ht="15" customHeight="1" x14ac:dyDescent="0.3">
      <c r="A3066" s="3" t="s">
        <v>322</v>
      </c>
      <c r="B3066" s="3" t="s">
        <v>323</v>
      </c>
      <c r="C3066" s="3" t="s">
        <v>57</v>
      </c>
      <c r="D3066" s="3" t="s">
        <v>58</v>
      </c>
      <c r="E3066" s="4">
        <v>22</v>
      </c>
      <c r="F3066" s="4">
        <v>3</v>
      </c>
      <c r="G3066" s="3" t="s">
        <v>1065</v>
      </c>
      <c r="H3066" s="3" t="s">
        <v>705</v>
      </c>
      <c r="I3066" s="3" t="s">
        <v>37719</v>
      </c>
      <c r="J3066" s="3" t="s">
        <v>37720</v>
      </c>
    </row>
    <row r="3067" spans="1:10" s="6" customFormat="1" ht="15" customHeight="1" x14ac:dyDescent="0.3">
      <c r="A3067" s="3" t="s">
        <v>322</v>
      </c>
      <c r="B3067" s="3" t="s">
        <v>323</v>
      </c>
      <c r="C3067" s="3" t="s">
        <v>158</v>
      </c>
      <c r="D3067" s="3" t="s">
        <v>159</v>
      </c>
      <c r="E3067" s="4">
        <v>22</v>
      </c>
      <c r="F3067" s="4">
        <v>10</v>
      </c>
      <c r="G3067" s="3" t="s">
        <v>1065</v>
      </c>
      <c r="H3067" s="3" t="s">
        <v>854</v>
      </c>
      <c r="I3067" s="3" t="s">
        <v>37719</v>
      </c>
      <c r="J3067" s="3" t="s">
        <v>37720</v>
      </c>
    </row>
    <row r="3068" spans="1:10" s="6" customFormat="1" ht="15" customHeight="1" x14ac:dyDescent="0.3">
      <c r="A3068" s="3" t="s">
        <v>322</v>
      </c>
      <c r="B3068" s="3" t="s">
        <v>323</v>
      </c>
      <c r="C3068" s="3" t="s">
        <v>189</v>
      </c>
      <c r="D3068" s="3" t="s">
        <v>190</v>
      </c>
      <c r="E3068" s="4">
        <v>22</v>
      </c>
      <c r="F3068" s="4">
        <v>12</v>
      </c>
      <c r="G3068" s="3" t="s">
        <v>1065</v>
      </c>
      <c r="H3068" s="3" t="s">
        <v>948</v>
      </c>
      <c r="I3068" s="3" t="s">
        <v>37719</v>
      </c>
      <c r="J3068" s="3" t="s">
        <v>37720</v>
      </c>
    </row>
    <row r="3069" spans="1:10" s="6" customFormat="1" ht="15" customHeight="1" x14ac:dyDescent="0.3">
      <c r="A3069" s="3" t="s">
        <v>322</v>
      </c>
      <c r="B3069" s="3" t="s">
        <v>323</v>
      </c>
      <c r="C3069" s="3" t="s">
        <v>204</v>
      </c>
      <c r="D3069" s="3" t="s">
        <v>205</v>
      </c>
      <c r="E3069" s="4">
        <v>22</v>
      </c>
      <c r="F3069" s="4">
        <v>13</v>
      </c>
      <c r="G3069" s="3" t="s">
        <v>1065</v>
      </c>
      <c r="H3069" s="3" t="s">
        <v>956</v>
      </c>
      <c r="I3069" s="3" t="s">
        <v>37719</v>
      </c>
      <c r="J3069" s="3" t="s">
        <v>37720</v>
      </c>
    </row>
    <row r="3070" spans="1:10" s="6" customFormat="1" ht="15" customHeight="1" x14ac:dyDescent="0.3">
      <c r="A3070" s="3" t="s">
        <v>322</v>
      </c>
      <c r="B3070" s="3" t="s">
        <v>323</v>
      </c>
      <c r="C3070" s="3" t="s">
        <v>219</v>
      </c>
      <c r="D3070" s="3" t="s">
        <v>220</v>
      </c>
      <c r="E3070" s="4">
        <v>22</v>
      </c>
      <c r="F3070" s="4">
        <v>14</v>
      </c>
      <c r="G3070" s="3" t="s">
        <v>1065</v>
      </c>
      <c r="H3070" s="3" t="s">
        <v>977</v>
      </c>
      <c r="I3070" s="3" t="s">
        <v>37719</v>
      </c>
      <c r="J3070" s="3" t="s">
        <v>37720</v>
      </c>
    </row>
    <row r="3071" spans="1:10" s="6" customFormat="1" ht="15" customHeight="1" x14ac:dyDescent="0.3">
      <c r="A3071" s="3" t="s">
        <v>322</v>
      </c>
      <c r="B3071" s="3" t="s">
        <v>323</v>
      </c>
      <c r="C3071" s="3" t="s">
        <v>232</v>
      </c>
      <c r="D3071" s="3" t="s">
        <v>233</v>
      </c>
      <c r="E3071" s="4">
        <v>22</v>
      </c>
      <c r="F3071" s="4">
        <v>15</v>
      </c>
      <c r="G3071" s="3" t="s">
        <v>1065</v>
      </c>
      <c r="H3071" s="3" t="s">
        <v>986</v>
      </c>
      <c r="I3071" s="3" t="s">
        <v>37719</v>
      </c>
      <c r="J3071" s="3" t="s">
        <v>37720</v>
      </c>
    </row>
    <row r="3072" spans="1:10" s="6" customFormat="1" ht="15" customHeight="1" x14ac:dyDescent="0.3">
      <c r="A3072" s="3" t="s">
        <v>322</v>
      </c>
      <c r="B3072" s="3" t="s">
        <v>323</v>
      </c>
      <c r="C3072" s="3" t="s">
        <v>246</v>
      </c>
      <c r="D3072" s="3" t="s">
        <v>247</v>
      </c>
      <c r="E3072" s="4">
        <v>22</v>
      </c>
      <c r="F3072" s="4">
        <v>16</v>
      </c>
      <c r="G3072" s="3" t="s">
        <v>1065</v>
      </c>
      <c r="H3072" s="3" t="s">
        <v>989</v>
      </c>
      <c r="I3072" s="3" t="s">
        <v>37719</v>
      </c>
      <c r="J3072" s="3" t="s">
        <v>37720</v>
      </c>
    </row>
    <row r="3073" spans="1:10" s="6" customFormat="1" ht="15" customHeight="1" x14ac:dyDescent="0.3">
      <c r="A3073" s="3" t="s">
        <v>322</v>
      </c>
      <c r="B3073" s="3" t="s">
        <v>323</v>
      </c>
      <c r="C3073" s="3" t="s">
        <v>260</v>
      </c>
      <c r="D3073" s="3" t="s">
        <v>261</v>
      </c>
      <c r="E3073" s="4">
        <v>22</v>
      </c>
      <c r="F3073" s="4">
        <v>17</v>
      </c>
      <c r="G3073" s="3" t="s">
        <v>1065</v>
      </c>
      <c r="H3073" s="3" t="s">
        <v>1005</v>
      </c>
      <c r="I3073" s="3" t="s">
        <v>37719</v>
      </c>
      <c r="J3073" s="3" t="s">
        <v>37720</v>
      </c>
    </row>
    <row r="3074" spans="1:10" s="6" customFormat="1" ht="15" customHeight="1" x14ac:dyDescent="0.3">
      <c r="A3074" s="3" t="s">
        <v>322</v>
      </c>
      <c r="B3074" s="3" t="s">
        <v>323</v>
      </c>
      <c r="C3074" s="3" t="s">
        <v>173</v>
      </c>
      <c r="D3074" s="3" t="s">
        <v>174</v>
      </c>
      <c r="E3074" s="4">
        <v>22</v>
      </c>
      <c r="F3074" s="4">
        <v>11</v>
      </c>
      <c r="G3074" s="3" t="s">
        <v>1065</v>
      </c>
      <c r="H3074" s="3" t="s">
        <v>867</v>
      </c>
      <c r="I3074" s="3" t="s">
        <v>37719</v>
      </c>
      <c r="J3074" s="3" t="s">
        <v>37720</v>
      </c>
    </row>
    <row r="3075" spans="1:10" s="6" customFormat="1" ht="15" customHeight="1" x14ac:dyDescent="0.3">
      <c r="A3075" s="3" t="s">
        <v>322</v>
      </c>
      <c r="B3075" s="3" t="s">
        <v>323</v>
      </c>
      <c r="C3075" s="3" t="s">
        <v>25</v>
      </c>
      <c r="D3075" s="3" t="s">
        <v>26</v>
      </c>
      <c r="E3075" s="4">
        <v>22</v>
      </c>
      <c r="F3075" s="4">
        <v>1</v>
      </c>
      <c r="G3075" s="3" t="s">
        <v>1065</v>
      </c>
      <c r="H3075" s="3" t="s">
        <v>623</v>
      </c>
      <c r="I3075" s="3" t="s">
        <v>37719</v>
      </c>
      <c r="J3075" s="3" t="s">
        <v>37720</v>
      </c>
    </row>
    <row r="3076" spans="1:10" s="6" customFormat="1" ht="15" customHeight="1" x14ac:dyDescent="0.3">
      <c r="A3076" s="3" t="s">
        <v>322</v>
      </c>
      <c r="B3076" s="3" t="s">
        <v>323</v>
      </c>
      <c r="C3076" s="3" t="s">
        <v>593</v>
      </c>
      <c r="D3076" s="3" t="s">
        <v>594</v>
      </c>
      <c r="E3076" s="4">
        <v>22</v>
      </c>
      <c r="F3076" s="4">
        <v>44</v>
      </c>
      <c r="G3076" s="3" t="s">
        <v>1065</v>
      </c>
      <c r="H3076" s="3" t="s">
        <v>1333</v>
      </c>
      <c r="I3076" s="3" t="s">
        <v>37719</v>
      </c>
      <c r="J3076" s="3" t="s">
        <v>5436</v>
      </c>
    </row>
    <row r="3077" spans="1:10" s="6" customFormat="1" ht="15" customHeight="1" x14ac:dyDescent="0.3">
      <c r="A3077" s="3" t="s">
        <v>322</v>
      </c>
      <c r="B3077" s="3" t="s">
        <v>323</v>
      </c>
      <c r="C3077" s="3" t="s">
        <v>581</v>
      </c>
      <c r="D3077" s="3" t="s">
        <v>582</v>
      </c>
      <c r="E3077" s="4">
        <v>22</v>
      </c>
      <c r="F3077" s="4">
        <v>43</v>
      </c>
      <c r="G3077" s="3" t="s">
        <v>1065</v>
      </c>
      <c r="H3077" s="3" t="s">
        <v>1321</v>
      </c>
      <c r="I3077" s="3" t="s">
        <v>37719</v>
      </c>
      <c r="J3077" s="3" t="s">
        <v>5436</v>
      </c>
    </row>
    <row r="3078" spans="1:10" s="6" customFormat="1" ht="15" customHeight="1" x14ac:dyDescent="0.3">
      <c r="A3078" s="3" t="s">
        <v>322</v>
      </c>
      <c r="B3078" s="3" t="s">
        <v>323</v>
      </c>
      <c r="C3078" s="3" t="s">
        <v>295</v>
      </c>
      <c r="D3078" s="3" t="s">
        <v>296</v>
      </c>
      <c r="E3078" s="4">
        <v>22</v>
      </c>
      <c r="F3078" s="4">
        <v>20</v>
      </c>
      <c r="G3078" s="3" t="s">
        <v>1065</v>
      </c>
      <c r="H3078" s="3" t="s">
        <v>1028</v>
      </c>
      <c r="I3078" s="3" t="s">
        <v>37719</v>
      </c>
      <c r="J3078" s="3" t="s">
        <v>5436</v>
      </c>
    </row>
    <row r="3079" spans="1:10" s="6" customFormat="1" ht="15" customHeight="1" x14ac:dyDescent="0.3">
      <c r="A3079" s="3" t="s">
        <v>322</v>
      </c>
      <c r="B3079" s="3" t="s">
        <v>323</v>
      </c>
      <c r="C3079" s="3" t="s">
        <v>307</v>
      </c>
      <c r="D3079" s="3" t="s">
        <v>308</v>
      </c>
      <c r="E3079" s="4">
        <v>22</v>
      </c>
      <c r="F3079" s="4">
        <v>21</v>
      </c>
      <c r="G3079" s="3" t="s">
        <v>1065</v>
      </c>
      <c r="H3079" s="3" t="s">
        <v>1051</v>
      </c>
      <c r="I3079" s="3" t="s">
        <v>37719</v>
      </c>
      <c r="J3079" s="3" t="s">
        <v>5436</v>
      </c>
    </row>
    <row r="3080" spans="1:10" s="6" customFormat="1" ht="15" customHeight="1" x14ac:dyDescent="0.3">
      <c r="A3080" s="3" t="s">
        <v>322</v>
      </c>
      <c r="B3080" s="3" t="s">
        <v>323</v>
      </c>
      <c r="C3080" s="3" t="s">
        <v>337</v>
      </c>
      <c r="D3080" s="3" t="s">
        <v>338</v>
      </c>
      <c r="E3080" s="4">
        <v>22</v>
      </c>
      <c r="F3080" s="4">
        <v>23</v>
      </c>
      <c r="G3080" s="3" t="s">
        <v>1065</v>
      </c>
      <c r="H3080" s="3" t="s">
        <v>1068</v>
      </c>
      <c r="I3080" s="3" t="s">
        <v>37719</v>
      </c>
      <c r="J3080" s="3" t="s">
        <v>5436</v>
      </c>
    </row>
    <row r="3081" spans="1:10" s="6" customFormat="1" ht="15" customHeight="1" x14ac:dyDescent="0.3">
      <c r="A3081" s="3" t="s">
        <v>322</v>
      </c>
      <c r="B3081" s="3" t="s">
        <v>323</v>
      </c>
      <c r="C3081" s="3" t="s">
        <v>352</v>
      </c>
      <c r="D3081" s="3" t="s">
        <v>353</v>
      </c>
      <c r="E3081" s="4">
        <v>22</v>
      </c>
      <c r="F3081" s="4">
        <v>24</v>
      </c>
      <c r="G3081" s="3" t="s">
        <v>1065</v>
      </c>
      <c r="H3081" s="3" t="s">
        <v>1092</v>
      </c>
      <c r="I3081" s="3" t="s">
        <v>37719</v>
      </c>
      <c r="J3081" s="3" t="s">
        <v>5436</v>
      </c>
    </row>
    <row r="3082" spans="1:10" s="6" customFormat="1" ht="15" customHeight="1" x14ac:dyDescent="0.3">
      <c r="A3082" s="3" t="s">
        <v>322</v>
      </c>
      <c r="B3082" s="3" t="s">
        <v>323</v>
      </c>
      <c r="C3082" s="3" t="s">
        <v>366</v>
      </c>
      <c r="D3082" s="3" t="s">
        <v>367</v>
      </c>
      <c r="E3082" s="4">
        <v>22</v>
      </c>
      <c r="F3082" s="4">
        <v>25</v>
      </c>
      <c r="G3082" s="3" t="s">
        <v>1065</v>
      </c>
      <c r="H3082" s="3" t="s">
        <v>1110</v>
      </c>
      <c r="I3082" s="3" t="s">
        <v>37719</v>
      </c>
      <c r="J3082" s="3" t="s">
        <v>5436</v>
      </c>
    </row>
    <row r="3083" spans="1:10" s="6" customFormat="1" ht="15" customHeight="1" x14ac:dyDescent="0.3">
      <c r="A3083" s="3" t="s">
        <v>322</v>
      </c>
      <c r="B3083" s="3" t="s">
        <v>323</v>
      </c>
      <c r="C3083" s="3" t="s">
        <v>376</v>
      </c>
      <c r="D3083" s="3" t="s">
        <v>377</v>
      </c>
      <c r="E3083" s="4">
        <v>22</v>
      </c>
      <c r="F3083" s="4">
        <v>26</v>
      </c>
      <c r="G3083" s="3" t="s">
        <v>1065</v>
      </c>
      <c r="H3083" s="3" t="s">
        <v>1119</v>
      </c>
      <c r="I3083" s="3" t="s">
        <v>37719</v>
      </c>
      <c r="J3083" s="3" t="s">
        <v>5436</v>
      </c>
    </row>
    <row r="3084" spans="1:10" s="6" customFormat="1" ht="15" customHeight="1" x14ac:dyDescent="0.3">
      <c r="A3084" s="3" t="s">
        <v>322</v>
      </c>
      <c r="B3084" s="3" t="s">
        <v>323</v>
      </c>
      <c r="C3084" s="3" t="s">
        <v>389</v>
      </c>
      <c r="D3084" s="3" t="s">
        <v>390</v>
      </c>
      <c r="E3084" s="4">
        <v>22</v>
      </c>
      <c r="F3084" s="4">
        <v>27</v>
      </c>
      <c r="G3084" s="3" t="s">
        <v>1065</v>
      </c>
      <c r="H3084" s="3" t="s">
        <v>1127</v>
      </c>
      <c r="I3084" s="3" t="s">
        <v>37719</v>
      </c>
      <c r="J3084" s="3" t="s">
        <v>5436</v>
      </c>
    </row>
    <row r="3085" spans="1:10" s="6" customFormat="1" ht="15" customHeight="1" x14ac:dyDescent="0.3">
      <c r="A3085" s="3" t="s">
        <v>322</v>
      </c>
      <c r="B3085" s="3" t="s">
        <v>323</v>
      </c>
      <c r="C3085" s="3" t="s">
        <v>415</v>
      </c>
      <c r="D3085" s="3" t="s">
        <v>416</v>
      </c>
      <c r="E3085" s="4">
        <v>22</v>
      </c>
      <c r="F3085" s="4">
        <v>29</v>
      </c>
      <c r="G3085" s="3" t="s">
        <v>1065</v>
      </c>
      <c r="H3085" s="3" t="s">
        <v>1177</v>
      </c>
      <c r="I3085" s="3" t="s">
        <v>37719</v>
      </c>
      <c r="J3085" s="3" t="s">
        <v>5436</v>
      </c>
    </row>
    <row r="3086" spans="1:10" s="6" customFormat="1" ht="15" customHeight="1" x14ac:dyDescent="0.3">
      <c r="A3086" s="3" t="s">
        <v>322</v>
      </c>
      <c r="B3086" s="3" t="s">
        <v>323</v>
      </c>
      <c r="C3086" s="3" t="s">
        <v>440</v>
      </c>
      <c r="D3086" s="3" t="s">
        <v>441</v>
      </c>
      <c r="E3086" s="4">
        <v>22</v>
      </c>
      <c r="F3086" s="4">
        <v>31</v>
      </c>
      <c r="G3086" s="3" t="s">
        <v>1065</v>
      </c>
      <c r="H3086" s="3" t="s">
        <v>1199</v>
      </c>
      <c r="I3086" s="3" t="s">
        <v>37719</v>
      </c>
      <c r="J3086" s="3" t="s">
        <v>5436</v>
      </c>
    </row>
    <row r="3087" spans="1:10" s="6" customFormat="1" ht="15" customHeight="1" x14ac:dyDescent="0.3">
      <c r="A3087" s="3" t="s">
        <v>322</v>
      </c>
      <c r="B3087" s="3" t="s">
        <v>323</v>
      </c>
      <c r="C3087" s="3" t="s">
        <v>459</v>
      </c>
      <c r="D3087" s="3" t="s">
        <v>460</v>
      </c>
      <c r="E3087" s="4">
        <v>22</v>
      </c>
      <c r="F3087" s="4">
        <v>33</v>
      </c>
      <c r="G3087" s="3" t="s">
        <v>1065</v>
      </c>
      <c r="H3087" s="3" t="s">
        <v>1221</v>
      </c>
      <c r="I3087" s="3" t="s">
        <v>37719</v>
      </c>
      <c r="J3087" s="3" t="s">
        <v>5436</v>
      </c>
    </row>
    <row r="3088" spans="1:10" s="6" customFormat="1" ht="15" customHeight="1" x14ac:dyDescent="0.3">
      <c r="A3088" s="3" t="s">
        <v>322</v>
      </c>
      <c r="B3088" s="3" t="s">
        <v>323</v>
      </c>
      <c r="C3088" s="3" t="s">
        <v>493</v>
      </c>
      <c r="D3088" s="3" t="s">
        <v>494</v>
      </c>
      <c r="E3088" s="4">
        <v>22</v>
      </c>
      <c r="F3088" s="4">
        <v>36</v>
      </c>
      <c r="G3088" s="3" t="s">
        <v>1065</v>
      </c>
      <c r="H3088" s="3" t="s">
        <v>1241</v>
      </c>
      <c r="I3088" s="3" t="s">
        <v>37719</v>
      </c>
      <c r="J3088" s="3" t="s">
        <v>5436</v>
      </c>
    </row>
    <row r="3089" spans="1:10" s="6" customFormat="1" ht="15" customHeight="1" x14ac:dyDescent="0.3">
      <c r="A3089" s="3" t="s">
        <v>322</v>
      </c>
      <c r="B3089" s="3" t="s">
        <v>323</v>
      </c>
      <c r="C3089" s="3" t="s">
        <v>504</v>
      </c>
      <c r="D3089" s="3" t="s">
        <v>505</v>
      </c>
      <c r="E3089" s="4">
        <v>22</v>
      </c>
      <c r="F3089" s="4">
        <v>37</v>
      </c>
      <c r="G3089" s="3" t="s">
        <v>1065</v>
      </c>
      <c r="H3089" s="3" t="s">
        <v>1246</v>
      </c>
      <c r="I3089" s="3" t="s">
        <v>37719</v>
      </c>
      <c r="J3089" s="3" t="s">
        <v>5436</v>
      </c>
    </row>
    <row r="3090" spans="1:10" s="6" customFormat="1" ht="15" customHeight="1" x14ac:dyDescent="0.3">
      <c r="A3090" s="3" t="s">
        <v>322</v>
      </c>
      <c r="B3090" s="3" t="s">
        <v>323</v>
      </c>
      <c r="C3090" s="3" t="s">
        <v>517</v>
      </c>
      <c r="D3090" s="3" t="s">
        <v>518</v>
      </c>
      <c r="E3090" s="4">
        <v>22</v>
      </c>
      <c r="F3090" s="4">
        <v>38</v>
      </c>
      <c r="G3090" s="3" t="s">
        <v>1065</v>
      </c>
      <c r="H3090" s="3" t="s">
        <v>1260</v>
      </c>
      <c r="I3090" s="3" t="s">
        <v>37719</v>
      </c>
      <c r="J3090" s="3" t="s">
        <v>5436</v>
      </c>
    </row>
    <row r="3091" spans="1:10" s="6" customFormat="1" ht="15" customHeight="1" x14ac:dyDescent="0.3">
      <c r="A3091" s="3" t="s">
        <v>322</v>
      </c>
      <c r="B3091" s="3" t="s">
        <v>323</v>
      </c>
      <c r="C3091" s="3" t="s">
        <v>532</v>
      </c>
      <c r="D3091" s="3" t="s">
        <v>533</v>
      </c>
      <c r="E3091" s="4">
        <v>22</v>
      </c>
      <c r="F3091" s="4">
        <v>39</v>
      </c>
      <c r="G3091" s="3" t="s">
        <v>1065</v>
      </c>
      <c r="H3091" s="3" t="s">
        <v>1265</v>
      </c>
      <c r="I3091" s="3" t="s">
        <v>37719</v>
      </c>
      <c r="J3091" s="3" t="s">
        <v>5436</v>
      </c>
    </row>
    <row r="3092" spans="1:10" s="6" customFormat="1" ht="15" customHeight="1" x14ac:dyDescent="0.3">
      <c r="A3092" s="3" t="s">
        <v>322</v>
      </c>
      <c r="B3092" s="3" t="s">
        <v>323</v>
      </c>
      <c r="C3092" s="3" t="s">
        <v>545</v>
      </c>
      <c r="D3092" s="3" t="s">
        <v>546</v>
      </c>
      <c r="E3092" s="4">
        <v>22</v>
      </c>
      <c r="F3092" s="4">
        <v>40</v>
      </c>
      <c r="G3092" s="3" t="s">
        <v>1065</v>
      </c>
      <c r="H3092" s="3" t="s">
        <v>1276</v>
      </c>
      <c r="I3092" s="3" t="s">
        <v>37719</v>
      </c>
      <c r="J3092" s="3" t="s">
        <v>5436</v>
      </c>
    </row>
    <row r="3093" spans="1:10" s="6" customFormat="1" ht="15" customHeight="1" x14ac:dyDescent="0.3">
      <c r="A3093" s="3" t="s">
        <v>322</v>
      </c>
      <c r="B3093" s="3" t="s">
        <v>323</v>
      </c>
      <c r="C3093" s="3" t="s">
        <v>272</v>
      </c>
      <c r="D3093" s="3" t="s">
        <v>273</v>
      </c>
      <c r="E3093" s="4">
        <v>22</v>
      </c>
      <c r="F3093" s="4">
        <v>18</v>
      </c>
      <c r="G3093" s="3" t="s">
        <v>1065</v>
      </c>
      <c r="H3093" s="3" t="s">
        <v>1009</v>
      </c>
      <c r="I3093" s="3" t="s">
        <v>37719</v>
      </c>
      <c r="J3093" s="3" t="s">
        <v>5436</v>
      </c>
    </row>
    <row r="3094" spans="1:10" s="6" customFormat="1" ht="15" customHeight="1" x14ac:dyDescent="0.3">
      <c r="A3094" s="3" t="s">
        <v>307</v>
      </c>
      <c r="B3094" s="3" t="s">
        <v>308</v>
      </c>
      <c r="C3094" s="3" t="s">
        <v>71</v>
      </c>
      <c r="D3094" s="3" t="s">
        <v>72</v>
      </c>
      <c r="E3094" s="4">
        <v>21</v>
      </c>
      <c r="F3094" s="4">
        <v>4</v>
      </c>
      <c r="G3094" s="3" t="s">
        <v>1051</v>
      </c>
      <c r="H3094" s="3" t="s">
        <v>718</v>
      </c>
      <c r="I3094" s="3" t="s">
        <v>37719</v>
      </c>
      <c r="J3094" s="3" t="s">
        <v>5713</v>
      </c>
    </row>
    <row r="3095" spans="1:10" s="6" customFormat="1" ht="15" customHeight="1" x14ac:dyDescent="0.3">
      <c r="A3095" s="3" t="s">
        <v>307</v>
      </c>
      <c r="B3095" s="3" t="s">
        <v>308</v>
      </c>
      <c r="C3095" s="3" t="s">
        <v>57</v>
      </c>
      <c r="D3095" s="3" t="s">
        <v>58</v>
      </c>
      <c r="E3095" s="4">
        <v>21</v>
      </c>
      <c r="F3095" s="4">
        <v>3</v>
      </c>
      <c r="G3095" s="3" t="s">
        <v>1051</v>
      </c>
      <c r="H3095" s="3" t="s">
        <v>705</v>
      </c>
      <c r="I3095" s="3" t="s">
        <v>37719</v>
      </c>
      <c r="J3095" s="3" t="s">
        <v>5713</v>
      </c>
    </row>
    <row r="3096" spans="1:10" s="6" customFormat="1" ht="15" customHeight="1" x14ac:dyDescent="0.3">
      <c r="A3096" s="3" t="s">
        <v>307</v>
      </c>
      <c r="B3096" s="3" t="s">
        <v>308</v>
      </c>
      <c r="C3096" s="3" t="s">
        <v>42</v>
      </c>
      <c r="D3096" s="3" t="s">
        <v>43</v>
      </c>
      <c r="E3096" s="4">
        <v>21</v>
      </c>
      <c r="F3096" s="4">
        <v>2</v>
      </c>
      <c r="G3096" s="3" t="s">
        <v>1051</v>
      </c>
      <c r="H3096" s="3" t="s">
        <v>686</v>
      </c>
      <c r="I3096" s="3" t="s">
        <v>37719</v>
      </c>
      <c r="J3096" s="3" t="s">
        <v>5713</v>
      </c>
    </row>
    <row r="3097" spans="1:10" s="6" customFormat="1" ht="15" customHeight="1" x14ac:dyDescent="0.3">
      <c r="A3097" s="3" t="s">
        <v>307</v>
      </c>
      <c r="B3097" s="3" t="s">
        <v>308</v>
      </c>
      <c r="C3097" s="3" t="s">
        <v>232</v>
      </c>
      <c r="D3097" s="3" t="s">
        <v>233</v>
      </c>
      <c r="E3097" s="4">
        <v>21</v>
      </c>
      <c r="F3097" s="4">
        <v>15</v>
      </c>
      <c r="G3097" s="3" t="s">
        <v>1051</v>
      </c>
      <c r="H3097" s="3" t="s">
        <v>986</v>
      </c>
      <c r="I3097" s="3" t="s">
        <v>37719</v>
      </c>
      <c r="J3097" s="3" t="s">
        <v>5665</v>
      </c>
    </row>
    <row r="3098" spans="1:10" s="6" customFormat="1" ht="15" customHeight="1" x14ac:dyDescent="0.3">
      <c r="A3098" s="3" t="s">
        <v>307</v>
      </c>
      <c r="B3098" s="3" t="s">
        <v>308</v>
      </c>
      <c r="C3098" s="3" t="s">
        <v>246</v>
      </c>
      <c r="D3098" s="3" t="s">
        <v>247</v>
      </c>
      <c r="E3098" s="4">
        <v>21</v>
      </c>
      <c r="F3098" s="4">
        <v>16</v>
      </c>
      <c r="G3098" s="3" t="s">
        <v>1051</v>
      </c>
      <c r="H3098" s="3" t="s">
        <v>989</v>
      </c>
      <c r="I3098" s="3" t="s">
        <v>37719</v>
      </c>
      <c r="J3098" s="3" t="s">
        <v>5665</v>
      </c>
    </row>
    <row r="3099" spans="1:10" s="6" customFormat="1" ht="15" customHeight="1" x14ac:dyDescent="0.3">
      <c r="A3099" s="3" t="s">
        <v>307</v>
      </c>
      <c r="B3099" s="3" t="s">
        <v>308</v>
      </c>
      <c r="C3099" s="3" t="s">
        <v>260</v>
      </c>
      <c r="D3099" s="3" t="s">
        <v>261</v>
      </c>
      <c r="E3099" s="4">
        <v>21</v>
      </c>
      <c r="F3099" s="4">
        <v>17</v>
      </c>
      <c r="G3099" s="3" t="s">
        <v>1051</v>
      </c>
      <c r="H3099" s="3" t="s">
        <v>1005</v>
      </c>
      <c r="I3099" s="3" t="s">
        <v>37719</v>
      </c>
      <c r="J3099" s="3" t="s">
        <v>5665</v>
      </c>
    </row>
    <row r="3100" spans="1:10" s="6" customFormat="1" ht="15" customHeight="1" x14ac:dyDescent="0.3">
      <c r="A3100" s="3" t="s">
        <v>307</v>
      </c>
      <c r="B3100" s="3" t="s">
        <v>308</v>
      </c>
      <c r="C3100" s="3" t="s">
        <v>272</v>
      </c>
      <c r="D3100" s="3" t="s">
        <v>273</v>
      </c>
      <c r="E3100" s="4">
        <v>21</v>
      </c>
      <c r="F3100" s="4">
        <v>18</v>
      </c>
      <c r="G3100" s="3" t="s">
        <v>1051</v>
      </c>
      <c r="H3100" s="3" t="s">
        <v>1009</v>
      </c>
      <c r="I3100" s="3" t="s">
        <v>37719</v>
      </c>
      <c r="J3100" s="3" t="s">
        <v>5665</v>
      </c>
    </row>
    <row r="3101" spans="1:10" s="6" customFormat="1" ht="15" customHeight="1" x14ac:dyDescent="0.3">
      <c r="A3101" s="3" t="s">
        <v>307</v>
      </c>
      <c r="B3101" s="3" t="s">
        <v>308</v>
      </c>
      <c r="C3101" s="3" t="s">
        <v>283</v>
      </c>
      <c r="D3101" s="3" t="s">
        <v>284</v>
      </c>
      <c r="E3101" s="4">
        <v>21</v>
      </c>
      <c r="F3101" s="4">
        <v>19</v>
      </c>
      <c r="G3101" s="3" t="s">
        <v>1051</v>
      </c>
      <c r="H3101" s="3" t="s">
        <v>1019</v>
      </c>
      <c r="I3101" s="3" t="s">
        <v>37719</v>
      </c>
      <c r="J3101" s="3" t="s">
        <v>5665</v>
      </c>
    </row>
    <row r="3102" spans="1:10" s="6" customFormat="1" ht="15" customHeight="1" x14ac:dyDescent="0.3">
      <c r="A3102" s="3" t="s">
        <v>307</v>
      </c>
      <c r="B3102" s="3" t="s">
        <v>308</v>
      </c>
      <c r="C3102" s="3" t="s">
        <v>295</v>
      </c>
      <c r="D3102" s="3" t="s">
        <v>296</v>
      </c>
      <c r="E3102" s="4">
        <v>21</v>
      </c>
      <c r="F3102" s="4">
        <v>20</v>
      </c>
      <c r="G3102" s="3" t="s">
        <v>1051</v>
      </c>
      <c r="H3102" s="3" t="s">
        <v>1028</v>
      </c>
      <c r="I3102" s="3" t="s">
        <v>37719</v>
      </c>
      <c r="J3102" s="3" t="s">
        <v>5665</v>
      </c>
    </row>
    <row r="3103" spans="1:10" s="6" customFormat="1" ht="15" customHeight="1" x14ac:dyDescent="0.3">
      <c r="A3103" s="3" t="s">
        <v>307</v>
      </c>
      <c r="B3103" s="3" t="s">
        <v>308</v>
      </c>
      <c r="C3103" s="3" t="s">
        <v>204</v>
      </c>
      <c r="D3103" s="3" t="s">
        <v>205</v>
      </c>
      <c r="E3103" s="4">
        <v>21</v>
      </c>
      <c r="F3103" s="4">
        <v>13</v>
      </c>
      <c r="G3103" s="3" t="s">
        <v>1051</v>
      </c>
      <c r="H3103" s="3" t="s">
        <v>956</v>
      </c>
      <c r="I3103" s="3" t="s">
        <v>37719</v>
      </c>
      <c r="J3103" s="3" t="s">
        <v>5665</v>
      </c>
    </row>
    <row r="3104" spans="1:10" s="6" customFormat="1" ht="15" customHeight="1" x14ac:dyDescent="0.3">
      <c r="A3104" s="3" t="s">
        <v>307</v>
      </c>
      <c r="B3104" s="3" t="s">
        <v>308</v>
      </c>
      <c r="C3104" s="3" t="s">
        <v>322</v>
      </c>
      <c r="D3104" s="3" t="s">
        <v>323</v>
      </c>
      <c r="E3104" s="4">
        <v>21</v>
      </c>
      <c r="F3104" s="4">
        <v>22</v>
      </c>
      <c r="G3104" s="3" t="s">
        <v>1051</v>
      </c>
      <c r="H3104" s="3" t="s">
        <v>1065</v>
      </c>
      <c r="I3104" s="3" t="s">
        <v>37719</v>
      </c>
      <c r="J3104" s="3" t="s">
        <v>5665</v>
      </c>
    </row>
    <row r="3105" spans="1:10" s="6" customFormat="1" ht="15" customHeight="1" x14ac:dyDescent="0.3">
      <c r="A3105" s="3" t="s">
        <v>307</v>
      </c>
      <c r="B3105" s="3" t="s">
        <v>308</v>
      </c>
      <c r="C3105" s="3" t="s">
        <v>376</v>
      </c>
      <c r="D3105" s="3" t="s">
        <v>377</v>
      </c>
      <c r="E3105" s="4">
        <v>21</v>
      </c>
      <c r="F3105" s="4">
        <v>26</v>
      </c>
      <c r="G3105" s="3" t="s">
        <v>1051</v>
      </c>
      <c r="H3105" s="3" t="s">
        <v>1119</v>
      </c>
      <c r="I3105" s="3" t="s">
        <v>37719</v>
      </c>
      <c r="J3105" s="3" t="s">
        <v>5665</v>
      </c>
    </row>
    <row r="3106" spans="1:10" s="6" customFormat="1" ht="15" customHeight="1" x14ac:dyDescent="0.3">
      <c r="A3106" s="3" t="s">
        <v>307</v>
      </c>
      <c r="B3106" s="3" t="s">
        <v>308</v>
      </c>
      <c r="C3106" s="3" t="s">
        <v>389</v>
      </c>
      <c r="D3106" s="3" t="s">
        <v>390</v>
      </c>
      <c r="E3106" s="4">
        <v>21</v>
      </c>
      <c r="F3106" s="4">
        <v>27</v>
      </c>
      <c r="G3106" s="3" t="s">
        <v>1051</v>
      </c>
      <c r="H3106" s="3" t="s">
        <v>1127</v>
      </c>
      <c r="I3106" s="3" t="s">
        <v>37719</v>
      </c>
      <c r="J3106" s="3" t="s">
        <v>5665</v>
      </c>
    </row>
    <row r="3107" spans="1:10" s="6" customFormat="1" ht="15" customHeight="1" x14ac:dyDescent="0.3">
      <c r="A3107" s="3" t="s">
        <v>307</v>
      </c>
      <c r="B3107" s="3" t="s">
        <v>308</v>
      </c>
      <c r="C3107" s="3" t="s">
        <v>415</v>
      </c>
      <c r="D3107" s="3" t="s">
        <v>416</v>
      </c>
      <c r="E3107" s="4">
        <v>21</v>
      </c>
      <c r="F3107" s="4">
        <v>29</v>
      </c>
      <c r="G3107" s="3" t="s">
        <v>1051</v>
      </c>
      <c r="H3107" s="3" t="s">
        <v>1177</v>
      </c>
      <c r="I3107" s="3" t="s">
        <v>37719</v>
      </c>
      <c r="J3107" s="3" t="s">
        <v>5665</v>
      </c>
    </row>
    <row r="3108" spans="1:10" s="6" customFormat="1" ht="15" customHeight="1" x14ac:dyDescent="0.3">
      <c r="A3108" s="3" t="s">
        <v>307</v>
      </c>
      <c r="B3108" s="3" t="s">
        <v>308</v>
      </c>
      <c r="C3108" s="3" t="s">
        <v>440</v>
      </c>
      <c r="D3108" s="3" t="s">
        <v>441</v>
      </c>
      <c r="E3108" s="4">
        <v>21</v>
      </c>
      <c r="F3108" s="4">
        <v>31</v>
      </c>
      <c r="G3108" s="3" t="s">
        <v>1051</v>
      </c>
      <c r="H3108" s="3" t="s">
        <v>1199</v>
      </c>
      <c r="I3108" s="3" t="s">
        <v>37719</v>
      </c>
      <c r="J3108" s="3" t="s">
        <v>5665</v>
      </c>
    </row>
    <row r="3109" spans="1:10" s="6" customFormat="1" ht="15" customHeight="1" x14ac:dyDescent="0.3">
      <c r="A3109" s="3" t="s">
        <v>307</v>
      </c>
      <c r="B3109" s="3" t="s">
        <v>308</v>
      </c>
      <c r="C3109" s="3" t="s">
        <v>448</v>
      </c>
      <c r="D3109" s="3" t="s">
        <v>449</v>
      </c>
      <c r="E3109" s="4">
        <v>21</v>
      </c>
      <c r="F3109" s="4">
        <v>32</v>
      </c>
      <c r="G3109" s="3" t="s">
        <v>1051</v>
      </c>
      <c r="H3109" s="3" t="s">
        <v>1201</v>
      </c>
      <c r="I3109" s="3" t="s">
        <v>37719</v>
      </c>
      <c r="J3109" s="3" t="s">
        <v>5665</v>
      </c>
    </row>
    <row r="3110" spans="1:10" s="6" customFormat="1" ht="15" customHeight="1" x14ac:dyDescent="0.3">
      <c r="A3110" s="3" t="s">
        <v>307</v>
      </c>
      <c r="B3110" s="3" t="s">
        <v>308</v>
      </c>
      <c r="C3110" s="3" t="s">
        <v>517</v>
      </c>
      <c r="D3110" s="3" t="s">
        <v>518</v>
      </c>
      <c r="E3110" s="4">
        <v>21</v>
      </c>
      <c r="F3110" s="4">
        <v>38</v>
      </c>
      <c r="G3110" s="3" t="s">
        <v>1051</v>
      </c>
      <c r="H3110" s="3" t="s">
        <v>1260</v>
      </c>
      <c r="I3110" s="3" t="s">
        <v>37719</v>
      </c>
      <c r="J3110" s="3" t="s">
        <v>5665</v>
      </c>
    </row>
    <row r="3111" spans="1:10" s="6" customFormat="1" ht="15" customHeight="1" x14ac:dyDescent="0.3">
      <c r="A3111" s="3" t="s">
        <v>307</v>
      </c>
      <c r="B3111" s="3" t="s">
        <v>308</v>
      </c>
      <c r="C3111" s="3" t="s">
        <v>352</v>
      </c>
      <c r="D3111" s="3" t="s">
        <v>353</v>
      </c>
      <c r="E3111" s="4">
        <v>21</v>
      </c>
      <c r="F3111" s="4">
        <v>24</v>
      </c>
      <c r="G3111" s="3" t="s">
        <v>1051</v>
      </c>
      <c r="H3111" s="3" t="s">
        <v>1092</v>
      </c>
      <c r="I3111" s="3" t="s">
        <v>37719</v>
      </c>
      <c r="J3111" s="3" t="s">
        <v>5665</v>
      </c>
    </row>
    <row r="3112" spans="1:10" s="6" customFormat="1" ht="15" customHeight="1" x14ac:dyDescent="0.3">
      <c r="A3112" s="3" t="s">
        <v>307</v>
      </c>
      <c r="B3112" s="3" t="s">
        <v>308</v>
      </c>
      <c r="C3112" s="3" t="s">
        <v>189</v>
      </c>
      <c r="D3112" s="3" t="s">
        <v>190</v>
      </c>
      <c r="E3112" s="4">
        <v>21</v>
      </c>
      <c r="F3112" s="4">
        <v>12</v>
      </c>
      <c r="G3112" s="3" t="s">
        <v>1051</v>
      </c>
      <c r="H3112" s="3" t="s">
        <v>948</v>
      </c>
      <c r="I3112" s="3" t="s">
        <v>37719</v>
      </c>
      <c r="J3112" s="3" t="s">
        <v>5665</v>
      </c>
    </row>
    <row r="3113" spans="1:10" s="6" customFormat="1" ht="15" customHeight="1" x14ac:dyDescent="0.3">
      <c r="A3113" s="3" t="s">
        <v>307</v>
      </c>
      <c r="B3113" s="3" t="s">
        <v>308</v>
      </c>
      <c r="C3113" s="3" t="s">
        <v>173</v>
      </c>
      <c r="D3113" s="3" t="s">
        <v>174</v>
      </c>
      <c r="E3113" s="4">
        <v>21</v>
      </c>
      <c r="F3113" s="4">
        <v>11</v>
      </c>
      <c r="G3113" s="3" t="s">
        <v>1051</v>
      </c>
      <c r="H3113" s="3" t="s">
        <v>867</v>
      </c>
      <c r="I3113" s="3" t="s">
        <v>37719</v>
      </c>
      <c r="J3113" s="3" t="s">
        <v>5665</v>
      </c>
    </row>
    <row r="3114" spans="1:10" s="6" customFormat="1" ht="15" customHeight="1" x14ac:dyDescent="0.3">
      <c r="A3114" s="3" t="s">
        <v>307</v>
      </c>
      <c r="B3114" s="3" t="s">
        <v>308</v>
      </c>
      <c r="C3114" s="3" t="s">
        <v>158</v>
      </c>
      <c r="D3114" s="3" t="s">
        <v>159</v>
      </c>
      <c r="E3114" s="4">
        <v>21</v>
      </c>
      <c r="F3114" s="4">
        <v>10</v>
      </c>
      <c r="G3114" s="3" t="s">
        <v>1051</v>
      </c>
      <c r="H3114" s="3" t="s">
        <v>854</v>
      </c>
      <c r="I3114" s="3" t="s">
        <v>37719</v>
      </c>
      <c r="J3114" s="3" t="s">
        <v>5665</v>
      </c>
    </row>
    <row r="3115" spans="1:10" s="6" customFormat="1" ht="15" customHeight="1" x14ac:dyDescent="0.3">
      <c r="A3115" s="3" t="s">
        <v>307</v>
      </c>
      <c r="B3115" s="3" t="s">
        <v>308</v>
      </c>
      <c r="C3115" s="3" t="s">
        <v>337</v>
      </c>
      <c r="D3115" s="3" t="s">
        <v>338</v>
      </c>
      <c r="E3115" s="4">
        <v>21</v>
      </c>
      <c r="F3115" s="4">
        <v>23</v>
      </c>
      <c r="G3115" s="3" t="s">
        <v>1051</v>
      </c>
      <c r="H3115" s="3" t="s">
        <v>1068</v>
      </c>
      <c r="I3115" s="3" t="s">
        <v>37719</v>
      </c>
      <c r="J3115" s="3" t="s">
        <v>5614</v>
      </c>
    </row>
    <row r="3116" spans="1:10" s="6" customFormat="1" ht="15" customHeight="1" x14ac:dyDescent="0.3">
      <c r="A3116" s="3" t="s">
        <v>307</v>
      </c>
      <c r="B3116" s="3" t="s">
        <v>308</v>
      </c>
      <c r="C3116" s="3" t="s">
        <v>352</v>
      </c>
      <c r="D3116" s="3" t="s">
        <v>353</v>
      </c>
      <c r="E3116" s="4">
        <v>21</v>
      </c>
      <c r="F3116" s="4">
        <v>24</v>
      </c>
      <c r="G3116" s="3" t="s">
        <v>1051</v>
      </c>
      <c r="H3116" s="3" t="s">
        <v>1092</v>
      </c>
      <c r="I3116" s="3" t="s">
        <v>37719</v>
      </c>
      <c r="J3116" s="3" t="s">
        <v>5614</v>
      </c>
    </row>
    <row r="3117" spans="1:10" s="6" customFormat="1" ht="15" customHeight="1" x14ac:dyDescent="0.3">
      <c r="A3117" s="3" t="s">
        <v>307</v>
      </c>
      <c r="B3117" s="3" t="s">
        <v>308</v>
      </c>
      <c r="C3117" s="3" t="s">
        <v>366</v>
      </c>
      <c r="D3117" s="3" t="s">
        <v>367</v>
      </c>
      <c r="E3117" s="4">
        <v>21</v>
      </c>
      <c r="F3117" s="4">
        <v>25</v>
      </c>
      <c r="G3117" s="3" t="s">
        <v>1051</v>
      </c>
      <c r="H3117" s="3" t="s">
        <v>1110</v>
      </c>
      <c r="I3117" s="3" t="s">
        <v>37719</v>
      </c>
      <c r="J3117" s="3" t="s">
        <v>5614</v>
      </c>
    </row>
    <row r="3118" spans="1:10" s="6" customFormat="1" ht="15" customHeight="1" x14ac:dyDescent="0.3">
      <c r="A3118" s="3" t="s">
        <v>307</v>
      </c>
      <c r="B3118" s="3" t="s">
        <v>308</v>
      </c>
      <c r="C3118" s="3" t="s">
        <v>376</v>
      </c>
      <c r="D3118" s="3" t="s">
        <v>377</v>
      </c>
      <c r="E3118" s="4">
        <v>21</v>
      </c>
      <c r="F3118" s="4">
        <v>26</v>
      </c>
      <c r="G3118" s="3" t="s">
        <v>1051</v>
      </c>
      <c r="H3118" s="3" t="s">
        <v>1119</v>
      </c>
      <c r="I3118" s="3" t="s">
        <v>37719</v>
      </c>
      <c r="J3118" s="3" t="s">
        <v>5614</v>
      </c>
    </row>
    <row r="3119" spans="1:10" s="6" customFormat="1" ht="15" customHeight="1" x14ac:dyDescent="0.3">
      <c r="A3119" s="3" t="s">
        <v>307</v>
      </c>
      <c r="B3119" s="3" t="s">
        <v>308</v>
      </c>
      <c r="C3119" s="3" t="s">
        <v>389</v>
      </c>
      <c r="D3119" s="3" t="s">
        <v>390</v>
      </c>
      <c r="E3119" s="4">
        <v>21</v>
      </c>
      <c r="F3119" s="4">
        <v>27</v>
      </c>
      <c r="G3119" s="3" t="s">
        <v>1051</v>
      </c>
      <c r="H3119" s="3" t="s">
        <v>1127</v>
      </c>
      <c r="I3119" s="3" t="s">
        <v>37719</v>
      </c>
      <c r="J3119" s="3" t="s">
        <v>5614</v>
      </c>
    </row>
    <row r="3120" spans="1:10" s="6" customFormat="1" ht="15" customHeight="1" x14ac:dyDescent="0.3">
      <c r="A3120" s="3" t="s">
        <v>307</v>
      </c>
      <c r="B3120" s="3" t="s">
        <v>308</v>
      </c>
      <c r="C3120" s="3" t="s">
        <v>440</v>
      </c>
      <c r="D3120" s="3" t="s">
        <v>441</v>
      </c>
      <c r="E3120" s="4">
        <v>21</v>
      </c>
      <c r="F3120" s="4">
        <v>31</v>
      </c>
      <c r="G3120" s="3" t="s">
        <v>1051</v>
      </c>
      <c r="H3120" s="3" t="s">
        <v>1199</v>
      </c>
      <c r="I3120" s="3" t="s">
        <v>37719</v>
      </c>
      <c r="J3120" s="3" t="s">
        <v>5614</v>
      </c>
    </row>
    <row r="3121" spans="1:10" s="6" customFormat="1" ht="15" customHeight="1" x14ac:dyDescent="0.3">
      <c r="A3121" s="3" t="s">
        <v>307</v>
      </c>
      <c r="B3121" s="3" t="s">
        <v>308</v>
      </c>
      <c r="C3121" s="3" t="s">
        <v>448</v>
      </c>
      <c r="D3121" s="3" t="s">
        <v>449</v>
      </c>
      <c r="E3121" s="4">
        <v>21</v>
      </c>
      <c r="F3121" s="4">
        <v>32</v>
      </c>
      <c r="G3121" s="3" t="s">
        <v>1051</v>
      </c>
      <c r="H3121" s="3" t="s">
        <v>1201</v>
      </c>
      <c r="I3121" s="3" t="s">
        <v>37719</v>
      </c>
      <c r="J3121" s="3" t="s">
        <v>5614</v>
      </c>
    </row>
    <row r="3122" spans="1:10" s="6" customFormat="1" ht="15" customHeight="1" x14ac:dyDescent="0.3">
      <c r="A3122" s="3" t="s">
        <v>307</v>
      </c>
      <c r="B3122" s="3" t="s">
        <v>308</v>
      </c>
      <c r="C3122" s="3" t="s">
        <v>493</v>
      </c>
      <c r="D3122" s="3" t="s">
        <v>494</v>
      </c>
      <c r="E3122" s="4">
        <v>21</v>
      </c>
      <c r="F3122" s="4">
        <v>36</v>
      </c>
      <c r="G3122" s="3" t="s">
        <v>1051</v>
      </c>
      <c r="H3122" s="3" t="s">
        <v>1241</v>
      </c>
      <c r="I3122" s="3" t="s">
        <v>37719</v>
      </c>
      <c r="J3122" s="3" t="s">
        <v>5614</v>
      </c>
    </row>
    <row r="3123" spans="1:10" s="6" customFormat="1" ht="15" customHeight="1" x14ac:dyDescent="0.3">
      <c r="A3123" s="3" t="s">
        <v>307</v>
      </c>
      <c r="B3123" s="3" t="s">
        <v>308</v>
      </c>
      <c r="C3123" s="3" t="s">
        <v>25</v>
      </c>
      <c r="D3123" s="3" t="s">
        <v>26</v>
      </c>
      <c r="E3123" s="4">
        <v>21</v>
      </c>
      <c r="F3123" s="4">
        <v>1</v>
      </c>
      <c r="G3123" s="3" t="s">
        <v>1051</v>
      </c>
      <c r="H3123" s="3" t="s">
        <v>623</v>
      </c>
      <c r="I3123" s="3" t="s">
        <v>37719</v>
      </c>
      <c r="J3123" s="3" t="s">
        <v>5665</v>
      </c>
    </row>
    <row r="3124" spans="1:10" s="6" customFormat="1" ht="15" customHeight="1" x14ac:dyDescent="0.3">
      <c r="A3124" s="3" t="s">
        <v>307</v>
      </c>
      <c r="B3124" s="3" t="s">
        <v>308</v>
      </c>
      <c r="C3124" s="3" t="s">
        <v>42</v>
      </c>
      <c r="D3124" s="3" t="s">
        <v>43</v>
      </c>
      <c r="E3124" s="4">
        <v>21</v>
      </c>
      <c r="F3124" s="4">
        <v>2</v>
      </c>
      <c r="G3124" s="3" t="s">
        <v>1051</v>
      </c>
      <c r="H3124" s="3" t="s">
        <v>686</v>
      </c>
      <c r="I3124" s="3" t="s">
        <v>37719</v>
      </c>
      <c r="J3124" s="3" t="s">
        <v>5665</v>
      </c>
    </row>
    <row r="3125" spans="1:10" s="6" customFormat="1" ht="15" customHeight="1" x14ac:dyDescent="0.3">
      <c r="A3125" s="3" t="s">
        <v>307</v>
      </c>
      <c r="B3125" s="3" t="s">
        <v>308</v>
      </c>
      <c r="C3125" s="3" t="s">
        <v>57</v>
      </c>
      <c r="D3125" s="3" t="s">
        <v>58</v>
      </c>
      <c r="E3125" s="4">
        <v>21</v>
      </c>
      <c r="F3125" s="4">
        <v>3</v>
      </c>
      <c r="G3125" s="3" t="s">
        <v>1051</v>
      </c>
      <c r="H3125" s="3" t="s">
        <v>705</v>
      </c>
      <c r="I3125" s="3" t="s">
        <v>37719</v>
      </c>
      <c r="J3125" s="3" t="s">
        <v>5665</v>
      </c>
    </row>
    <row r="3126" spans="1:10" s="6" customFormat="1" ht="15" customHeight="1" x14ac:dyDescent="0.3">
      <c r="A3126" s="3" t="s">
        <v>307</v>
      </c>
      <c r="B3126" s="3" t="s">
        <v>308</v>
      </c>
      <c r="C3126" s="3" t="s">
        <v>86</v>
      </c>
      <c r="D3126" s="3" t="s">
        <v>87</v>
      </c>
      <c r="E3126" s="4">
        <v>21</v>
      </c>
      <c r="F3126" s="4">
        <v>5</v>
      </c>
      <c r="G3126" s="3" t="s">
        <v>1051</v>
      </c>
      <c r="H3126" s="3" t="s">
        <v>731</v>
      </c>
      <c r="I3126" s="3" t="s">
        <v>37719</v>
      </c>
      <c r="J3126" s="3" t="s">
        <v>5665</v>
      </c>
    </row>
    <row r="3127" spans="1:10" s="6" customFormat="1" ht="15" customHeight="1" x14ac:dyDescent="0.3">
      <c r="A3127" s="3" t="s">
        <v>307</v>
      </c>
      <c r="B3127" s="3" t="s">
        <v>308</v>
      </c>
      <c r="C3127" s="3" t="s">
        <v>97</v>
      </c>
      <c r="D3127" s="3" t="s">
        <v>98</v>
      </c>
      <c r="E3127" s="4">
        <v>21</v>
      </c>
      <c r="F3127" s="4">
        <v>6</v>
      </c>
      <c r="G3127" s="3" t="s">
        <v>1051</v>
      </c>
      <c r="H3127" s="3" t="s">
        <v>742</v>
      </c>
      <c r="I3127" s="3" t="s">
        <v>37719</v>
      </c>
      <c r="J3127" s="3" t="s">
        <v>5665</v>
      </c>
    </row>
    <row r="3128" spans="1:10" s="6" customFormat="1" ht="15" customHeight="1" x14ac:dyDescent="0.3">
      <c r="A3128" s="3" t="s">
        <v>307</v>
      </c>
      <c r="B3128" s="3" t="s">
        <v>308</v>
      </c>
      <c r="C3128" s="3" t="s">
        <v>112</v>
      </c>
      <c r="D3128" s="3" t="s">
        <v>113</v>
      </c>
      <c r="E3128" s="4">
        <v>21</v>
      </c>
      <c r="F3128" s="4">
        <v>7</v>
      </c>
      <c r="G3128" s="3" t="s">
        <v>1051</v>
      </c>
      <c r="H3128" s="3" t="s">
        <v>749</v>
      </c>
      <c r="I3128" s="3" t="s">
        <v>37719</v>
      </c>
      <c r="J3128" s="3" t="s">
        <v>5665</v>
      </c>
    </row>
    <row r="3129" spans="1:10" s="6" customFormat="1" ht="15" customHeight="1" x14ac:dyDescent="0.3">
      <c r="A3129" s="3" t="s">
        <v>307</v>
      </c>
      <c r="B3129" s="3" t="s">
        <v>308</v>
      </c>
      <c r="C3129" s="3" t="s">
        <v>128</v>
      </c>
      <c r="D3129" s="3" t="s">
        <v>129</v>
      </c>
      <c r="E3129" s="4">
        <v>21</v>
      </c>
      <c r="F3129" s="4">
        <v>8</v>
      </c>
      <c r="G3129" s="3" t="s">
        <v>1051</v>
      </c>
      <c r="H3129" s="3" t="s">
        <v>803</v>
      </c>
      <c r="I3129" s="3" t="s">
        <v>37719</v>
      </c>
      <c r="J3129" s="3" t="s">
        <v>5665</v>
      </c>
    </row>
    <row r="3130" spans="1:10" s="6" customFormat="1" ht="15" customHeight="1" x14ac:dyDescent="0.3">
      <c r="A3130" s="3" t="s">
        <v>307</v>
      </c>
      <c r="B3130" s="3" t="s">
        <v>308</v>
      </c>
      <c r="C3130" s="3" t="s">
        <v>568</v>
      </c>
      <c r="D3130" s="3" t="s">
        <v>569</v>
      </c>
      <c r="E3130" s="4">
        <v>21</v>
      </c>
      <c r="F3130" s="4">
        <v>42</v>
      </c>
      <c r="G3130" s="3" t="s">
        <v>1051</v>
      </c>
      <c r="H3130" s="3" t="s">
        <v>1302</v>
      </c>
      <c r="I3130" s="3" t="s">
        <v>37719</v>
      </c>
      <c r="J3130" s="3" t="s">
        <v>5665</v>
      </c>
    </row>
    <row r="3131" spans="1:10" s="6" customFormat="1" ht="15" customHeight="1" x14ac:dyDescent="0.3">
      <c r="A3131" s="3" t="s">
        <v>307</v>
      </c>
      <c r="B3131" s="3" t="s">
        <v>308</v>
      </c>
      <c r="C3131" s="3" t="s">
        <v>25</v>
      </c>
      <c r="D3131" s="3" t="s">
        <v>26</v>
      </c>
      <c r="E3131" s="4">
        <v>21</v>
      </c>
      <c r="F3131" s="4">
        <v>1</v>
      </c>
      <c r="G3131" s="3" t="s">
        <v>1051</v>
      </c>
      <c r="H3131" s="3" t="s">
        <v>623</v>
      </c>
      <c r="I3131" s="3" t="s">
        <v>37719</v>
      </c>
      <c r="J3131" s="3" t="s">
        <v>5672</v>
      </c>
    </row>
    <row r="3132" spans="1:10" s="6" customFormat="1" ht="15" customHeight="1" x14ac:dyDescent="0.3">
      <c r="A3132" s="3" t="s">
        <v>307</v>
      </c>
      <c r="B3132" s="3" t="s">
        <v>308</v>
      </c>
      <c r="C3132" s="3" t="s">
        <v>42</v>
      </c>
      <c r="D3132" s="3" t="s">
        <v>43</v>
      </c>
      <c r="E3132" s="4">
        <v>21</v>
      </c>
      <c r="F3132" s="4">
        <v>2</v>
      </c>
      <c r="G3132" s="3" t="s">
        <v>1051</v>
      </c>
      <c r="H3132" s="3" t="s">
        <v>686</v>
      </c>
      <c r="I3132" s="3" t="s">
        <v>37719</v>
      </c>
      <c r="J3132" s="3" t="s">
        <v>5672</v>
      </c>
    </row>
    <row r="3133" spans="1:10" s="6" customFormat="1" ht="15" customHeight="1" x14ac:dyDescent="0.3">
      <c r="A3133" s="3" t="s">
        <v>307</v>
      </c>
      <c r="B3133" s="3" t="s">
        <v>308</v>
      </c>
      <c r="C3133" s="3" t="s">
        <v>57</v>
      </c>
      <c r="D3133" s="3" t="s">
        <v>58</v>
      </c>
      <c r="E3133" s="4">
        <v>21</v>
      </c>
      <c r="F3133" s="4">
        <v>3</v>
      </c>
      <c r="G3133" s="3" t="s">
        <v>1051</v>
      </c>
      <c r="H3133" s="3" t="s">
        <v>705</v>
      </c>
      <c r="I3133" s="3" t="s">
        <v>37719</v>
      </c>
      <c r="J3133" s="3" t="s">
        <v>5672</v>
      </c>
    </row>
    <row r="3134" spans="1:10" s="6" customFormat="1" ht="15" customHeight="1" x14ac:dyDescent="0.3">
      <c r="A3134" s="3" t="s">
        <v>307</v>
      </c>
      <c r="B3134" s="3" t="s">
        <v>308</v>
      </c>
      <c r="C3134" s="3" t="s">
        <v>57</v>
      </c>
      <c r="D3134" s="3" t="s">
        <v>58</v>
      </c>
      <c r="E3134" s="4">
        <v>21</v>
      </c>
      <c r="F3134" s="4">
        <v>3</v>
      </c>
      <c r="G3134" s="3" t="s">
        <v>1051</v>
      </c>
      <c r="H3134" s="3" t="s">
        <v>705</v>
      </c>
      <c r="I3134" s="3" t="s">
        <v>37719</v>
      </c>
      <c r="J3134" s="3" t="s">
        <v>5687</v>
      </c>
    </row>
    <row r="3135" spans="1:10" s="6" customFormat="1" ht="15" customHeight="1" x14ac:dyDescent="0.3">
      <c r="A3135" s="3" t="s">
        <v>307</v>
      </c>
      <c r="B3135" s="3" t="s">
        <v>308</v>
      </c>
      <c r="C3135" s="3" t="s">
        <v>71</v>
      </c>
      <c r="D3135" s="3" t="s">
        <v>72</v>
      </c>
      <c r="E3135" s="4">
        <v>21</v>
      </c>
      <c r="F3135" s="4">
        <v>4</v>
      </c>
      <c r="G3135" s="3" t="s">
        <v>1051</v>
      </c>
      <c r="H3135" s="3" t="s">
        <v>718</v>
      </c>
      <c r="I3135" s="3" t="s">
        <v>37719</v>
      </c>
      <c r="J3135" s="3" t="s">
        <v>5687</v>
      </c>
    </row>
    <row r="3136" spans="1:10" s="6" customFormat="1" ht="15" customHeight="1" x14ac:dyDescent="0.3">
      <c r="A3136" s="3" t="s">
        <v>307</v>
      </c>
      <c r="B3136" s="3" t="s">
        <v>308</v>
      </c>
      <c r="C3136" s="3" t="s">
        <v>86</v>
      </c>
      <c r="D3136" s="3" t="s">
        <v>87</v>
      </c>
      <c r="E3136" s="4">
        <v>21</v>
      </c>
      <c r="F3136" s="4">
        <v>5</v>
      </c>
      <c r="G3136" s="3" t="s">
        <v>1051</v>
      </c>
      <c r="H3136" s="3" t="s">
        <v>731</v>
      </c>
      <c r="I3136" s="3" t="s">
        <v>37719</v>
      </c>
      <c r="J3136" s="3" t="s">
        <v>5687</v>
      </c>
    </row>
    <row r="3137" spans="1:10" s="6" customFormat="1" ht="15" customHeight="1" x14ac:dyDescent="0.3">
      <c r="A3137" s="3" t="s">
        <v>307</v>
      </c>
      <c r="B3137" s="3" t="s">
        <v>308</v>
      </c>
      <c r="C3137" s="3" t="s">
        <v>112</v>
      </c>
      <c r="D3137" s="3" t="s">
        <v>113</v>
      </c>
      <c r="E3137" s="4">
        <v>21</v>
      </c>
      <c r="F3137" s="4">
        <v>7</v>
      </c>
      <c r="G3137" s="3" t="s">
        <v>1051</v>
      </c>
      <c r="H3137" s="3" t="s">
        <v>749</v>
      </c>
      <c r="I3137" s="3" t="s">
        <v>37719</v>
      </c>
      <c r="J3137" s="3" t="s">
        <v>5687</v>
      </c>
    </row>
    <row r="3138" spans="1:10" s="6" customFormat="1" ht="15" customHeight="1" x14ac:dyDescent="0.3">
      <c r="A3138" s="3" t="s">
        <v>307</v>
      </c>
      <c r="B3138" s="3" t="s">
        <v>308</v>
      </c>
      <c r="C3138" s="3" t="s">
        <v>128</v>
      </c>
      <c r="D3138" s="3" t="s">
        <v>129</v>
      </c>
      <c r="E3138" s="4">
        <v>21</v>
      </c>
      <c r="F3138" s="4">
        <v>8</v>
      </c>
      <c r="G3138" s="3" t="s">
        <v>1051</v>
      </c>
      <c r="H3138" s="3" t="s">
        <v>803</v>
      </c>
      <c r="I3138" s="3" t="s">
        <v>37719</v>
      </c>
      <c r="J3138" s="3" t="s">
        <v>5687</v>
      </c>
    </row>
    <row r="3139" spans="1:10" s="6" customFormat="1" ht="15" customHeight="1" x14ac:dyDescent="0.3">
      <c r="A3139" s="3" t="s">
        <v>307</v>
      </c>
      <c r="B3139" s="3" t="s">
        <v>308</v>
      </c>
      <c r="C3139" s="3" t="s">
        <v>142</v>
      </c>
      <c r="D3139" s="3" t="s">
        <v>143</v>
      </c>
      <c r="E3139" s="4">
        <v>21</v>
      </c>
      <c r="F3139" s="4">
        <v>9</v>
      </c>
      <c r="G3139" s="3" t="s">
        <v>1051</v>
      </c>
      <c r="H3139" s="3" t="s">
        <v>820</v>
      </c>
      <c r="I3139" s="3" t="s">
        <v>37719</v>
      </c>
      <c r="J3139" s="3" t="s">
        <v>5687</v>
      </c>
    </row>
    <row r="3140" spans="1:10" s="6" customFormat="1" ht="15" customHeight="1" x14ac:dyDescent="0.3">
      <c r="A3140" s="3" t="s">
        <v>307</v>
      </c>
      <c r="B3140" s="3" t="s">
        <v>308</v>
      </c>
      <c r="C3140" s="3" t="s">
        <v>158</v>
      </c>
      <c r="D3140" s="3" t="s">
        <v>159</v>
      </c>
      <c r="E3140" s="4">
        <v>21</v>
      </c>
      <c r="F3140" s="4">
        <v>10</v>
      </c>
      <c r="G3140" s="3" t="s">
        <v>1051</v>
      </c>
      <c r="H3140" s="3" t="s">
        <v>854</v>
      </c>
      <c r="I3140" s="3" t="s">
        <v>37719</v>
      </c>
      <c r="J3140" s="3" t="s">
        <v>5687</v>
      </c>
    </row>
    <row r="3141" spans="1:10" s="6" customFormat="1" ht="15" customHeight="1" x14ac:dyDescent="0.3">
      <c r="A3141" s="3" t="s">
        <v>307</v>
      </c>
      <c r="B3141" s="3" t="s">
        <v>308</v>
      </c>
      <c r="C3141" s="3" t="s">
        <v>219</v>
      </c>
      <c r="D3141" s="3" t="s">
        <v>220</v>
      </c>
      <c r="E3141" s="4">
        <v>21</v>
      </c>
      <c r="F3141" s="4">
        <v>14</v>
      </c>
      <c r="G3141" s="3" t="s">
        <v>1051</v>
      </c>
      <c r="H3141" s="3" t="s">
        <v>977</v>
      </c>
      <c r="I3141" s="3" t="s">
        <v>37719</v>
      </c>
      <c r="J3141" s="3" t="s">
        <v>5687</v>
      </c>
    </row>
    <row r="3142" spans="1:10" s="6" customFormat="1" ht="15" customHeight="1" x14ac:dyDescent="0.3">
      <c r="A3142" s="3" t="s">
        <v>307</v>
      </c>
      <c r="B3142" s="3" t="s">
        <v>308</v>
      </c>
      <c r="C3142" s="3" t="s">
        <v>272</v>
      </c>
      <c r="D3142" s="3" t="s">
        <v>273</v>
      </c>
      <c r="E3142" s="4">
        <v>21</v>
      </c>
      <c r="F3142" s="4">
        <v>18</v>
      </c>
      <c r="G3142" s="3" t="s">
        <v>1051</v>
      </c>
      <c r="H3142" s="3" t="s">
        <v>1009</v>
      </c>
      <c r="I3142" s="3" t="s">
        <v>37719</v>
      </c>
      <c r="J3142" s="3" t="s">
        <v>5687</v>
      </c>
    </row>
    <row r="3143" spans="1:10" s="6" customFormat="1" ht="15" customHeight="1" x14ac:dyDescent="0.3">
      <c r="A3143" s="3" t="s">
        <v>307</v>
      </c>
      <c r="B3143" s="3" t="s">
        <v>308</v>
      </c>
      <c r="C3143" s="3" t="s">
        <v>295</v>
      </c>
      <c r="D3143" s="3" t="s">
        <v>296</v>
      </c>
      <c r="E3143" s="4">
        <v>21</v>
      </c>
      <c r="F3143" s="4">
        <v>20</v>
      </c>
      <c r="G3143" s="3" t="s">
        <v>1051</v>
      </c>
      <c r="H3143" s="3" t="s">
        <v>1028</v>
      </c>
      <c r="I3143" s="3" t="s">
        <v>37719</v>
      </c>
      <c r="J3143" s="3" t="s">
        <v>5687</v>
      </c>
    </row>
    <row r="3144" spans="1:10" s="6" customFormat="1" ht="15" customHeight="1" x14ac:dyDescent="0.3">
      <c r="A3144" s="3" t="s">
        <v>307</v>
      </c>
      <c r="B3144" s="3" t="s">
        <v>308</v>
      </c>
      <c r="C3144" s="3" t="s">
        <v>337</v>
      </c>
      <c r="D3144" s="3" t="s">
        <v>338</v>
      </c>
      <c r="E3144" s="4">
        <v>21</v>
      </c>
      <c r="F3144" s="4">
        <v>23</v>
      </c>
      <c r="G3144" s="3" t="s">
        <v>1051</v>
      </c>
      <c r="H3144" s="3" t="s">
        <v>1068</v>
      </c>
      <c r="I3144" s="3" t="s">
        <v>37719</v>
      </c>
      <c r="J3144" s="3" t="s">
        <v>5687</v>
      </c>
    </row>
    <row r="3145" spans="1:10" s="6" customFormat="1" ht="15" customHeight="1" x14ac:dyDescent="0.3">
      <c r="A3145" s="3" t="s">
        <v>307</v>
      </c>
      <c r="B3145" s="3" t="s">
        <v>308</v>
      </c>
      <c r="C3145" s="3" t="s">
        <v>389</v>
      </c>
      <c r="D3145" s="3" t="s">
        <v>390</v>
      </c>
      <c r="E3145" s="4">
        <v>21</v>
      </c>
      <c r="F3145" s="4">
        <v>27</v>
      </c>
      <c r="G3145" s="3" t="s">
        <v>1051</v>
      </c>
      <c r="H3145" s="3" t="s">
        <v>1127</v>
      </c>
      <c r="I3145" s="3" t="s">
        <v>37719</v>
      </c>
      <c r="J3145" s="3" t="s">
        <v>5687</v>
      </c>
    </row>
    <row r="3146" spans="1:10" s="6" customFormat="1" ht="15" customHeight="1" x14ac:dyDescent="0.3">
      <c r="A3146" s="3" t="s">
        <v>307</v>
      </c>
      <c r="B3146" s="3" t="s">
        <v>308</v>
      </c>
      <c r="C3146" s="3" t="s">
        <v>415</v>
      </c>
      <c r="D3146" s="3" t="s">
        <v>416</v>
      </c>
      <c r="E3146" s="4">
        <v>21</v>
      </c>
      <c r="F3146" s="4">
        <v>29</v>
      </c>
      <c r="G3146" s="3" t="s">
        <v>1051</v>
      </c>
      <c r="H3146" s="3" t="s">
        <v>1177</v>
      </c>
      <c r="I3146" s="3" t="s">
        <v>37719</v>
      </c>
      <c r="J3146" s="3" t="s">
        <v>5687</v>
      </c>
    </row>
    <row r="3147" spans="1:10" s="6" customFormat="1" ht="15" customHeight="1" x14ac:dyDescent="0.3">
      <c r="A3147" s="3" t="s">
        <v>307</v>
      </c>
      <c r="B3147" s="3" t="s">
        <v>308</v>
      </c>
      <c r="C3147" s="3" t="s">
        <v>448</v>
      </c>
      <c r="D3147" s="3" t="s">
        <v>449</v>
      </c>
      <c r="E3147" s="4">
        <v>21</v>
      </c>
      <c r="F3147" s="4">
        <v>32</v>
      </c>
      <c r="G3147" s="3" t="s">
        <v>1051</v>
      </c>
      <c r="H3147" s="3" t="s">
        <v>1201</v>
      </c>
      <c r="I3147" s="3" t="s">
        <v>37719</v>
      </c>
      <c r="J3147" s="3" t="s">
        <v>5687</v>
      </c>
    </row>
    <row r="3148" spans="1:10" s="6" customFormat="1" ht="15" customHeight="1" x14ac:dyDescent="0.3">
      <c r="A3148" s="3" t="s">
        <v>307</v>
      </c>
      <c r="B3148" s="3" t="s">
        <v>308</v>
      </c>
      <c r="C3148" s="3" t="s">
        <v>25</v>
      </c>
      <c r="D3148" s="3" t="s">
        <v>26</v>
      </c>
      <c r="E3148" s="4">
        <v>21</v>
      </c>
      <c r="F3148" s="4">
        <v>1</v>
      </c>
      <c r="G3148" s="3" t="s">
        <v>1051</v>
      </c>
      <c r="H3148" s="3" t="s">
        <v>623</v>
      </c>
      <c r="I3148" s="3" t="s">
        <v>37719</v>
      </c>
      <c r="J3148" s="3" t="s">
        <v>5713</v>
      </c>
    </row>
    <row r="3149" spans="1:10" s="6" customFormat="1" ht="15" customHeight="1" x14ac:dyDescent="0.3">
      <c r="A3149" s="3" t="s">
        <v>307</v>
      </c>
      <c r="B3149" s="3" t="s">
        <v>308</v>
      </c>
      <c r="C3149" s="3" t="s">
        <v>42</v>
      </c>
      <c r="D3149" s="3" t="s">
        <v>43</v>
      </c>
      <c r="E3149" s="4">
        <v>21</v>
      </c>
      <c r="F3149" s="4">
        <v>2</v>
      </c>
      <c r="G3149" s="3" t="s">
        <v>1051</v>
      </c>
      <c r="H3149" s="3" t="s">
        <v>686</v>
      </c>
      <c r="I3149" s="3" t="s">
        <v>37719</v>
      </c>
      <c r="J3149" s="3" t="s">
        <v>5687</v>
      </c>
    </row>
    <row r="3150" spans="1:10" s="6" customFormat="1" ht="15" customHeight="1" x14ac:dyDescent="0.3">
      <c r="A3150" s="3" t="s">
        <v>322</v>
      </c>
      <c r="B3150" s="3" t="s">
        <v>323</v>
      </c>
      <c r="C3150" s="3" t="s">
        <v>272</v>
      </c>
      <c r="D3150" s="3" t="s">
        <v>273</v>
      </c>
      <c r="E3150" s="4">
        <v>22</v>
      </c>
      <c r="F3150" s="4">
        <v>18</v>
      </c>
      <c r="G3150" s="3" t="s">
        <v>1065</v>
      </c>
      <c r="H3150" s="3" t="s">
        <v>1009</v>
      </c>
      <c r="I3150" s="3" t="s">
        <v>37719</v>
      </c>
      <c r="J3150" s="3" t="s">
        <v>37720</v>
      </c>
    </row>
    <row r="3151" spans="1:10" s="6" customFormat="1" ht="15" customHeight="1" x14ac:dyDescent="0.3">
      <c r="A3151" s="3" t="s">
        <v>307</v>
      </c>
      <c r="B3151" s="3" t="s">
        <v>308</v>
      </c>
      <c r="C3151" s="3" t="s">
        <v>25</v>
      </c>
      <c r="D3151" s="3" t="s">
        <v>26</v>
      </c>
      <c r="E3151" s="4">
        <v>21</v>
      </c>
      <c r="F3151" s="4">
        <v>1</v>
      </c>
      <c r="G3151" s="3" t="s">
        <v>1051</v>
      </c>
      <c r="H3151" s="3" t="s">
        <v>623</v>
      </c>
      <c r="I3151" s="3" t="s">
        <v>37719</v>
      </c>
      <c r="J3151" s="3" t="s">
        <v>5687</v>
      </c>
    </row>
    <row r="3152" spans="1:10" s="6" customFormat="1" ht="15" customHeight="1" x14ac:dyDescent="0.3">
      <c r="A3152" s="3" t="s">
        <v>307</v>
      </c>
      <c r="B3152" s="3" t="s">
        <v>308</v>
      </c>
      <c r="C3152" s="3" t="s">
        <v>448</v>
      </c>
      <c r="D3152" s="3" t="s">
        <v>449</v>
      </c>
      <c r="E3152" s="4">
        <v>21</v>
      </c>
      <c r="F3152" s="4">
        <v>32</v>
      </c>
      <c r="G3152" s="3" t="s">
        <v>1051</v>
      </c>
      <c r="H3152" s="3" t="s">
        <v>1201</v>
      </c>
      <c r="I3152" s="3" t="s">
        <v>37719</v>
      </c>
      <c r="J3152" s="3" t="s">
        <v>5672</v>
      </c>
    </row>
    <row r="3153" spans="1:10" s="6" customFormat="1" ht="15" customHeight="1" x14ac:dyDescent="0.3">
      <c r="A3153" s="3" t="s">
        <v>307</v>
      </c>
      <c r="B3153" s="3" t="s">
        <v>308</v>
      </c>
      <c r="C3153" s="3" t="s">
        <v>71</v>
      </c>
      <c r="D3153" s="3" t="s">
        <v>72</v>
      </c>
      <c r="E3153" s="4">
        <v>21</v>
      </c>
      <c r="F3153" s="4">
        <v>4</v>
      </c>
      <c r="G3153" s="3" t="s">
        <v>1051</v>
      </c>
      <c r="H3153" s="3" t="s">
        <v>718</v>
      </c>
      <c r="I3153" s="3" t="s">
        <v>37719</v>
      </c>
      <c r="J3153" s="3" t="s">
        <v>5672</v>
      </c>
    </row>
    <row r="3154" spans="1:10" s="6" customFormat="1" ht="15" customHeight="1" x14ac:dyDescent="0.3">
      <c r="A3154" s="3" t="s">
        <v>307</v>
      </c>
      <c r="B3154" s="3" t="s">
        <v>308</v>
      </c>
      <c r="C3154" s="3" t="s">
        <v>86</v>
      </c>
      <c r="D3154" s="3" t="s">
        <v>87</v>
      </c>
      <c r="E3154" s="4">
        <v>21</v>
      </c>
      <c r="F3154" s="4">
        <v>5</v>
      </c>
      <c r="G3154" s="3" t="s">
        <v>1051</v>
      </c>
      <c r="H3154" s="3" t="s">
        <v>731</v>
      </c>
      <c r="I3154" s="3" t="s">
        <v>37719</v>
      </c>
      <c r="J3154" s="3" t="s">
        <v>5672</v>
      </c>
    </row>
    <row r="3155" spans="1:10" s="6" customFormat="1" ht="15" customHeight="1" x14ac:dyDescent="0.3">
      <c r="A3155" s="3" t="s">
        <v>307</v>
      </c>
      <c r="B3155" s="3" t="s">
        <v>308</v>
      </c>
      <c r="C3155" s="3" t="s">
        <v>112</v>
      </c>
      <c r="D3155" s="3" t="s">
        <v>113</v>
      </c>
      <c r="E3155" s="4">
        <v>21</v>
      </c>
      <c r="F3155" s="4">
        <v>7</v>
      </c>
      <c r="G3155" s="3" t="s">
        <v>1051</v>
      </c>
      <c r="H3155" s="3" t="s">
        <v>749</v>
      </c>
      <c r="I3155" s="3" t="s">
        <v>37719</v>
      </c>
      <c r="J3155" s="3" t="s">
        <v>5672</v>
      </c>
    </row>
    <row r="3156" spans="1:10" s="6" customFormat="1" ht="15" customHeight="1" x14ac:dyDescent="0.3">
      <c r="A3156" s="3" t="s">
        <v>307</v>
      </c>
      <c r="B3156" s="3" t="s">
        <v>308</v>
      </c>
      <c r="C3156" s="3" t="s">
        <v>128</v>
      </c>
      <c r="D3156" s="3" t="s">
        <v>129</v>
      </c>
      <c r="E3156" s="4">
        <v>21</v>
      </c>
      <c r="F3156" s="4">
        <v>8</v>
      </c>
      <c r="G3156" s="3" t="s">
        <v>1051</v>
      </c>
      <c r="H3156" s="3" t="s">
        <v>803</v>
      </c>
      <c r="I3156" s="3" t="s">
        <v>37719</v>
      </c>
      <c r="J3156" s="3" t="s">
        <v>5672</v>
      </c>
    </row>
    <row r="3157" spans="1:10" s="6" customFormat="1" ht="15" customHeight="1" x14ac:dyDescent="0.3">
      <c r="A3157" s="3" t="s">
        <v>307</v>
      </c>
      <c r="B3157" s="3" t="s">
        <v>308</v>
      </c>
      <c r="C3157" s="3" t="s">
        <v>158</v>
      </c>
      <c r="D3157" s="3" t="s">
        <v>159</v>
      </c>
      <c r="E3157" s="4">
        <v>21</v>
      </c>
      <c r="F3157" s="4">
        <v>10</v>
      </c>
      <c r="G3157" s="3" t="s">
        <v>1051</v>
      </c>
      <c r="H3157" s="3" t="s">
        <v>854</v>
      </c>
      <c r="I3157" s="3" t="s">
        <v>37719</v>
      </c>
      <c r="J3157" s="3" t="s">
        <v>5672</v>
      </c>
    </row>
    <row r="3158" spans="1:10" s="6" customFormat="1" ht="15" customHeight="1" x14ac:dyDescent="0.3">
      <c r="A3158" s="3" t="s">
        <v>307</v>
      </c>
      <c r="B3158" s="3" t="s">
        <v>308</v>
      </c>
      <c r="C3158" s="3" t="s">
        <v>173</v>
      </c>
      <c r="D3158" s="3" t="s">
        <v>174</v>
      </c>
      <c r="E3158" s="4">
        <v>21</v>
      </c>
      <c r="F3158" s="4">
        <v>11</v>
      </c>
      <c r="G3158" s="3" t="s">
        <v>1051</v>
      </c>
      <c r="H3158" s="3" t="s">
        <v>867</v>
      </c>
      <c r="I3158" s="3" t="s">
        <v>37719</v>
      </c>
      <c r="J3158" s="3" t="s">
        <v>5672</v>
      </c>
    </row>
    <row r="3159" spans="1:10" s="6" customFormat="1" ht="15" customHeight="1" x14ac:dyDescent="0.3">
      <c r="A3159" s="3" t="s">
        <v>307</v>
      </c>
      <c r="B3159" s="3" t="s">
        <v>308</v>
      </c>
      <c r="C3159" s="3" t="s">
        <v>189</v>
      </c>
      <c r="D3159" s="3" t="s">
        <v>190</v>
      </c>
      <c r="E3159" s="4">
        <v>21</v>
      </c>
      <c r="F3159" s="4">
        <v>12</v>
      </c>
      <c r="G3159" s="3" t="s">
        <v>1051</v>
      </c>
      <c r="H3159" s="3" t="s">
        <v>948</v>
      </c>
      <c r="I3159" s="3" t="s">
        <v>37719</v>
      </c>
      <c r="J3159" s="3" t="s">
        <v>5672</v>
      </c>
    </row>
    <row r="3160" spans="1:10" s="6" customFormat="1" ht="15" customHeight="1" x14ac:dyDescent="0.3">
      <c r="A3160" s="3" t="s">
        <v>307</v>
      </c>
      <c r="B3160" s="3" t="s">
        <v>308</v>
      </c>
      <c r="C3160" s="3" t="s">
        <v>204</v>
      </c>
      <c r="D3160" s="3" t="s">
        <v>205</v>
      </c>
      <c r="E3160" s="4">
        <v>21</v>
      </c>
      <c r="F3160" s="4">
        <v>13</v>
      </c>
      <c r="G3160" s="3" t="s">
        <v>1051</v>
      </c>
      <c r="H3160" s="3" t="s">
        <v>956</v>
      </c>
      <c r="I3160" s="3" t="s">
        <v>37719</v>
      </c>
      <c r="J3160" s="3" t="s">
        <v>5672</v>
      </c>
    </row>
    <row r="3161" spans="1:10" s="6" customFormat="1" ht="15" customHeight="1" x14ac:dyDescent="0.3">
      <c r="A3161" s="3" t="s">
        <v>307</v>
      </c>
      <c r="B3161" s="3" t="s">
        <v>308</v>
      </c>
      <c r="C3161" s="3" t="s">
        <v>219</v>
      </c>
      <c r="D3161" s="3" t="s">
        <v>220</v>
      </c>
      <c r="E3161" s="4">
        <v>21</v>
      </c>
      <c r="F3161" s="4">
        <v>14</v>
      </c>
      <c r="G3161" s="3" t="s">
        <v>1051</v>
      </c>
      <c r="H3161" s="3" t="s">
        <v>977</v>
      </c>
      <c r="I3161" s="3" t="s">
        <v>37719</v>
      </c>
      <c r="J3161" s="3" t="s">
        <v>5672</v>
      </c>
    </row>
    <row r="3162" spans="1:10" s="6" customFormat="1" ht="15" customHeight="1" x14ac:dyDescent="0.3">
      <c r="A3162" s="3" t="s">
        <v>307</v>
      </c>
      <c r="B3162" s="3" t="s">
        <v>308</v>
      </c>
      <c r="C3162" s="3" t="s">
        <v>246</v>
      </c>
      <c r="D3162" s="3" t="s">
        <v>247</v>
      </c>
      <c r="E3162" s="4">
        <v>21</v>
      </c>
      <c r="F3162" s="4">
        <v>16</v>
      </c>
      <c r="G3162" s="3" t="s">
        <v>1051</v>
      </c>
      <c r="H3162" s="3" t="s">
        <v>989</v>
      </c>
      <c r="I3162" s="3" t="s">
        <v>37719</v>
      </c>
      <c r="J3162" s="3" t="s">
        <v>5672</v>
      </c>
    </row>
    <row r="3163" spans="1:10" s="6" customFormat="1" ht="15" customHeight="1" x14ac:dyDescent="0.3">
      <c r="A3163" s="3" t="s">
        <v>307</v>
      </c>
      <c r="B3163" s="3" t="s">
        <v>308</v>
      </c>
      <c r="C3163" s="3" t="s">
        <v>272</v>
      </c>
      <c r="D3163" s="3" t="s">
        <v>273</v>
      </c>
      <c r="E3163" s="4">
        <v>21</v>
      </c>
      <c r="F3163" s="4">
        <v>18</v>
      </c>
      <c r="G3163" s="3" t="s">
        <v>1051</v>
      </c>
      <c r="H3163" s="3" t="s">
        <v>1009</v>
      </c>
      <c r="I3163" s="3" t="s">
        <v>37719</v>
      </c>
      <c r="J3163" s="3" t="s">
        <v>5672</v>
      </c>
    </row>
    <row r="3164" spans="1:10" s="6" customFormat="1" ht="15" customHeight="1" x14ac:dyDescent="0.3">
      <c r="A3164" s="3" t="s">
        <v>307</v>
      </c>
      <c r="B3164" s="3" t="s">
        <v>308</v>
      </c>
      <c r="C3164" s="3" t="s">
        <v>295</v>
      </c>
      <c r="D3164" s="3" t="s">
        <v>296</v>
      </c>
      <c r="E3164" s="4">
        <v>21</v>
      </c>
      <c r="F3164" s="4">
        <v>20</v>
      </c>
      <c r="G3164" s="3" t="s">
        <v>1051</v>
      </c>
      <c r="H3164" s="3" t="s">
        <v>1028</v>
      </c>
      <c r="I3164" s="3" t="s">
        <v>37719</v>
      </c>
      <c r="J3164" s="3" t="s">
        <v>5672</v>
      </c>
    </row>
    <row r="3165" spans="1:10" s="6" customFormat="1" ht="15" customHeight="1" x14ac:dyDescent="0.3">
      <c r="A3165" s="3" t="s">
        <v>307</v>
      </c>
      <c r="B3165" s="3" t="s">
        <v>308</v>
      </c>
      <c r="C3165" s="3" t="s">
        <v>352</v>
      </c>
      <c r="D3165" s="3" t="s">
        <v>353</v>
      </c>
      <c r="E3165" s="4">
        <v>21</v>
      </c>
      <c r="F3165" s="4">
        <v>24</v>
      </c>
      <c r="G3165" s="3" t="s">
        <v>1051</v>
      </c>
      <c r="H3165" s="3" t="s">
        <v>1092</v>
      </c>
      <c r="I3165" s="3" t="s">
        <v>37719</v>
      </c>
      <c r="J3165" s="3" t="s">
        <v>5672</v>
      </c>
    </row>
    <row r="3166" spans="1:10" s="6" customFormat="1" ht="15" customHeight="1" x14ac:dyDescent="0.3">
      <c r="A3166" s="3" t="s">
        <v>307</v>
      </c>
      <c r="B3166" s="3" t="s">
        <v>308</v>
      </c>
      <c r="C3166" s="3" t="s">
        <v>389</v>
      </c>
      <c r="D3166" s="3" t="s">
        <v>390</v>
      </c>
      <c r="E3166" s="4">
        <v>21</v>
      </c>
      <c r="F3166" s="4">
        <v>27</v>
      </c>
      <c r="G3166" s="3" t="s">
        <v>1051</v>
      </c>
      <c r="H3166" s="3" t="s">
        <v>1127</v>
      </c>
      <c r="I3166" s="3" t="s">
        <v>37719</v>
      </c>
      <c r="J3166" s="3" t="s">
        <v>5672</v>
      </c>
    </row>
    <row r="3167" spans="1:10" s="6" customFormat="1" ht="15" customHeight="1" x14ac:dyDescent="0.3">
      <c r="A3167" s="3" t="s">
        <v>307</v>
      </c>
      <c r="B3167" s="3" t="s">
        <v>308</v>
      </c>
      <c r="C3167" s="3" t="s">
        <v>440</v>
      </c>
      <c r="D3167" s="3" t="s">
        <v>441</v>
      </c>
      <c r="E3167" s="4">
        <v>21</v>
      </c>
      <c r="F3167" s="4">
        <v>31</v>
      </c>
      <c r="G3167" s="3" t="s">
        <v>1051</v>
      </c>
      <c r="H3167" s="3" t="s">
        <v>1199</v>
      </c>
      <c r="I3167" s="3" t="s">
        <v>37719</v>
      </c>
      <c r="J3167" s="3" t="s">
        <v>5672</v>
      </c>
    </row>
    <row r="3168" spans="1:10" s="6" customFormat="1" ht="15" customHeight="1" x14ac:dyDescent="0.3">
      <c r="A3168" s="3" t="s">
        <v>307</v>
      </c>
      <c r="B3168" s="3" t="s">
        <v>308</v>
      </c>
      <c r="C3168" s="3" t="s">
        <v>568</v>
      </c>
      <c r="D3168" s="3" t="s">
        <v>569</v>
      </c>
      <c r="E3168" s="4">
        <v>21</v>
      </c>
      <c r="F3168" s="4">
        <v>42</v>
      </c>
      <c r="G3168" s="3" t="s">
        <v>1051</v>
      </c>
      <c r="H3168" s="3" t="s">
        <v>1302</v>
      </c>
      <c r="I3168" s="3" t="s">
        <v>37719</v>
      </c>
      <c r="J3168" s="3" t="s">
        <v>5672</v>
      </c>
    </row>
    <row r="3169" spans="1:10" s="6" customFormat="1" ht="15" customHeight="1" x14ac:dyDescent="0.3">
      <c r="A3169" s="3" t="s">
        <v>307</v>
      </c>
      <c r="B3169" s="3" t="s">
        <v>308</v>
      </c>
      <c r="C3169" s="3" t="s">
        <v>322</v>
      </c>
      <c r="D3169" s="3" t="s">
        <v>323</v>
      </c>
      <c r="E3169" s="4">
        <v>21</v>
      </c>
      <c r="F3169" s="4">
        <v>22</v>
      </c>
      <c r="G3169" s="3" t="s">
        <v>1051</v>
      </c>
      <c r="H3169" s="3" t="s">
        <v>1065</v>
      </c>
      <c r="I3169" s="3" t="s">
        <v>37719</v>
      </c>
      <c r="J3169" s="3" t="s">
        <v>5614</v>
      </c>
    </row>
    <row r="3170" spans="1:10" s="6" customFormat="1" ht="15" customHeight="1" x14ac:dyDescent="0.3">
      <c r="A3170" s="3" t="s">
        <v>322</v>
      </c>
      <c r="B3170" s="3" t="s">
        <v>323</v>
      </c>
      <c r="C3170" s="3" t="s">
        <v>295</v>
      </c>
      <c r="D3170" s="3" t="s">
        <v>296</v>
      </c>
      <c r="E3170" s="4">
        <v>22</v>
      </c>
      <c r="F3170" s="4">
        <v>20</v>
      </c>
      <c r="G3170" s="3" t="s">
        <v>1065</v>
      </c>
      <c r="H3170" s="3" t="s">
        <v>1028</v>
      </c>
      <c r="I3170" s="3" t="s">
        <v>37719</v>
      </c>
      <c r="J3170" s="3" t="s">
        <v>37720</v>
      </c>
    </row>
    <row r="3171" spans="1:10" s="6" customFormat="1" ht="15" customHeight="1" x14ac:dyDescent="0.3">
      <c r="A3171" s="3" t="s">
        <v>322</v>
      </c>
      <c r="B3171" s="3" t="s">
        <v>323</v>
      </c>
      <c r="C3171" s="3" t="s">
        <v>337</v>
      </c>
      <c r="D3171" s="3" t="s">
        <v>338</v>
      </c>
      <c r="E3171" s="4">
        <v>22</v>
      </c>
      <c r="F3171" s="4">
        <v>23</v>
      </c>
      <c r="G3171" s="3" t="s">
        <v>1065</v>
      </c>
      <c r="H3171" s="3" t="s">
        <v>1068</v>
      </c>
      <c r="I3171" s="3" t="s">
        <v>37719</v>
      </c>
      <c r="J3171" s="3" t="s">
        <v>37720</v>
      </c>
    </row>
    <row r="3172" spans="1:10" s="6" customFormat="1" ht="15" customHeight="1" x14ac:dyDescent="0.3">
      <c r="A3172" s="3" t="s">
        <v>322</v>
      </c>
      <c r="B3172" s="3" t="s">
        <v>323</v>
      </c>
      <c r="C3172" s="3" t="s">
        <v>112</v>
      </c>
      <c r="D3172" s="3" t="s">
        <v>113</v>
      </c>
      <c r="E3172" s="4">
        <v>22</v>
      </c>
      <c r="F3172" s="4">
        <v>7</v>
      </c>
      <c r="G3172" s="3" t="s">
        <v>1065</v>
      </c>
      <c r="H3172" s="3" t="s">
        <v>749</v>
      </c>
      <c r="I3172" s="3" t="s">
        <v>37719</v>
      </c>
      <c r="J3172" s="3" t="s">
        <v>5614</v>
      </c>
    </row>
    <row r="3173" spans="1:10" s="6" customFormat="1" ht="15" customHeight="1" x14ac:dyDescent="0.3">
      <c r="A3173" s="3" t="s">
        <v>322</v>
      </c>
      <c r="B3173" s="3" t="s">
        <v>323</v>
      </c>
      <c r="C3173" s="3" t="s">
        <v>128</v>
      </c>
      <c r="D3173" s="3" t="s">
        <v>129</v>
      </c>
      <c r="E3173" s="4">
        <v>22</v>
      </c>
      <c r="F3173" s="4">
        <v>8</v>
      </c>
      <c r="G3173" s="3" t="s">
        <v>1065</v>
      </c>
      <c r="H3173" s="3" t="s">
        <v>803</v>
      </c>
      <c r="I3173" s="3" t="s">
        <v>37719</v>
      </c>
      <c r="J3173" s="3" t="s">
        <v>5614</v>
      </c>
    </row>
    <row r="3174" spans="1:10" s="6" customFormat="1" ht="15" customHeight="1" x14ac:dyDescent="0.3">
      <c r="A3174" s="3" t="s">
        <v>322</v>
      </c>
      <c r="B3174" s="3" t="s">
        <v>323</v>
      </c>
      <c r="C3174" s="3" t="s">
        <v>142</v>
      </c>
      <c r="D3174" s="3" t="s">
        <v>143</v>
      </c>
      <c r="E3174" s="4">
        <v>22</v>
      </c>
      <c r="F3174" s="4">
        <v>9</v>
      </c>
      <c r="G3174" s="3" t="s">
        <v>1065</v>
      </c>
      <c r="H3174" s="3" t="s">
        <v>820</v>
      </c>
      <c r="I3174" s="3" t="s">
        <v>37719</v>
      </c>
      <c r="J3174" s="3" t="s">
        <v>5614</v>
      </c>
    </row>
    <row r="3175" spans="1:10" s="6" customFormat="1" ht="15" customHeight="1" x14ac:dyDescent="0.3">
      <c r="A3175" s="3" t="s">
        <v>322</v>
      </c>
      <c r="B3175" s="3" t="s">
        <v>323</v>
      </c>
      <c r="C3175" s="3" t="s">
        <v>158</v>
      </c>
      <c r="D3175" s="3" t="s">
        <v>159</v>
      </c>
      <c r="E3175" s="4">
        <v>22</v>
      </c>
      <c r="F3175" s="4">
        <v>10</v>
      </c>
      <c r="G3175" s="3" t="s">
        <v>1065</v>
      </c>
      <c r="H3175" s="3" t="s">
        <v>854</v>
      </c>
      <c r="I3175" s="3" t="s">
        <v>37719</v>
      </c>
      <c r="J3175" s="3" t="s">
        <v>5614</v>
      </c>
    </row>
    <row r="3176" spans="1:10" s="6" customFormat="1" ht="15" customHeight="1" x14ac:dyDescent="0.3">
      <c r="A3176" s="3" t="s">
        <v>322</v>
      </c>
      <c r="B3176" s="3" t="s">
        <v>323</v>
      </c>
      <c r="C3176" s="3" t="s">
        <v>173</v>
      </c>
      <c r="D3176" s="3" t="s">
        <v>174</v>
      </c>
      <c r="E3176" s="4">
        <v>22</v>
      </c>
      <c r="F3176" s="4">
        <v>11</v>
      </c>
      <c r="G3176" s="3" t="s">
        <v>1065</v>
      </c>
      <c r="H3176" s="3" t="s">
        <v>867</v>
      </c>
      <c r="I3176" s="3" t="s">
        <v>37719</v>
      </c>
      <c r="J3176" s="3" t="s">
        <v>5614</v>
      </c>
    </row>
    <row r="3177" spans="1:10" s="6" customFormat="1" ht="15" customHeight="1" x14ac:dyDescent="0.3">
      <c r="A3177" s="3" t="s">
        <v>322</v>
      </c>
      <c r="B3177" s="3" t="s">
        <v>323</v>
      </c>
      <c r="C3177" s="3" t="s">
        <v>189</v>
      </c>
      <c r="D3177" s="3" t="s">
        <v>190</v>
      </c>
      <c r="E3177" s="4">
        <v>22</v>
      </c>
      <c r="F3177" s="4">
        <v>12</v>
      </c>
      <c r="G3177" s="3" t="s">
        <v>1065</v>
      </c>
      <c r="H3177" s="3" t="s">
        <v>948</v>
      </c>
      <c r="I3177" s="3" t="s">
        <v>37719</v>
      </c>
      <c r="J3177" s="3" t="s">
        <v>5614</v>
      </c>
    </row>
    <row r="3178" spans="1:10" s="6" customFormat="1" ht="15" customHeight="1" x14ac:dyDescent="0.3">
      <c r="A3178" s="3" t="s">
        <v>322</v>
      </c>
      <c r="B3178" s="3" t="s">
        <v>323</v>
      </c>
      <c r="C3178" s="3" t="s">
        <v>97</v>
      </c>
      <c r="D3178" s="3" t="s">
        <v>98</v>
      </c>
      <c r="E3178" s="4">
        <v>22</v>
      </c>
      <c r="F3178" s="4">
        <v>6</v>
      </c>
      <c r="G3178" s="3" t="s">
        <v>1065</v>
      </c>
      <c r="H3178" s="3" t="s">
        <v>742</v>
      </c>
      <c r="I3178" s="3" t="s">
        <v>37719</v>
      </c>
      <c r="J3178" s="3" t="s">
        <v>5614</v>
      </c>
    </row>
    <row r="3179" spans="1:10" s="6" customFormat="1" ht="15" customHeight="1" x14ac:dyDescent="0.3">
      <c r="A3179" s="3" t="s">
        <v>322</v>
      </c>
      <c r="B3179" s="3" t="s">
        <v>323</v>
      </c>
      <c r="C3179" s="3" t="s">
        <v>204</v>
      </c>
      <c r="D3179" s="3" t="s">
        <v>205</v>
      </c>
      <c r="E3179" s="4">
        <v>22</v>
      </c>
      <c r="F3179" s="4">
        <v>13</v>
      </c>
      <c r="G3179" s="3" t="s">
        <v>1065</v>
      </c>
      <c r="H3179" s="3" t="s">
        <v>956</v>
      </c>
      <c r="I3179" s="3" t="s">
        <v>37719</v>
      </c>
      <c r="J3179" s="3" t="s">
        <v>5614</v>
      </c>
    </row>
    <row r="3180" spans="1:10" s="6" customFormat="1" ht="15" customHeight="1" x14ac:dyDescent="0.3">
      <c r="A3180" s="3" t="s">
        <v>322</v>
      </c>
      <c r="B3180" s="3" t="s">
        <v>323</v>
      </c>
      <c r="C3180" s="3" t="s">
        <v>246</v>
      </c>
      <c r="D3180" s="3" t="s">
        <v>247</v>
      </c>
      <c r="E3180" s="4">
        <v>22</v>
      </c>
      <c r="F3180" s="4">
        <v>16</v>
      </c>
      <c r="G3180" s="3" t="s">
        <v>1065</v>
      </c>
      <c r="H3180" s="3" t="s">
        <v>989</v>
      </c>
      <c r="I3180" s="3" t="s">
        <v>37719</v>
      </c>
      <c r="J3180" s="3" t="s">
        <v>5614</v>
      </c>
    </row>
    <row r="3181" spans="1:10" s="6" customFormat="1" ht="15" customHeight="1" x14ac:dyDescent="0.3">
      <c r="A3181" s="3" t="s">
        <v>322</v>
      </c>
      <c r="B3181" s="3" t="s">
        <v>323</v>
      </c>
      <c r="C3181" s="3" t="s">
        <v>260</v>
      </c>
      <c r="D3181" s="3" t="s">
        <v>261</v>
      </c>
      <c r="E3181" s="4">
        <v>22</v>
      </c>
      <c r="F3181" s="4">
        <v>17</v>
      </c>
      <c r="G3181" s="3" t="s">
        <v>1065</v>
      </c>
      <c r="H3181" s="3" t="s">
        <v>1005</v>
      </c>
      <c r="I3181" s="3" t="s">
        <v>37719</v>
      </c>
      <c r="J3181" s="3" t="s">
        <v>5614</v>
      </c>
    </row>
    <row r="3182" spans="1:10" s="6" customFormat="1" ht="15" customHeight="1" x14ac:dyDescent="0.3">
      <c r="A3182" s="3" t="s">
        <v>322</v>
      </c>
      <c r="B3182" s="3" t="s">
        <v>323</v>
      </c>
      <c r="C3182" s="3" t="s">
        <v>272</v>
      </c>
      <c r="D3182" s="3" t="s">
        <v>273</v>
      </c>
      <c r="E3182" s="4">
        <v>22</v>
      </c>
      <c r="F3182" s="4">
        <v>18</v>
      </c>
      <c r="G3182" s="3" t="s">
        <v>1065</v>
      </c>
      <c r="H3182" s="3" t="s">
        <v>1009</v>
      </c>
      <c r="I3182" s="3" t="s">
        <v>37719</v>
      </c>
      <c r="J3182" s="3" t="s">
        <v>5614</v>
      </c>
    </row>
    <row r="3183" spans="1:10" s="6" customFormat="1" ht="15" customHeight="1" x14ac:dyDescent="0.3">
      <c r="A3183" s="3" t="s">
        <v>322</v>
      </c>
      <c r="B3183" s="3" t="s">
        <v>323</v>
      </c>
      <c r="C3183" s="3" t="s">
        <v>283</v>
      </c>
      <c r="D3183" s="3" t="s">
        <v>284</v>
      </c>
      <c r="E3183" s="4">
        <v>22</v>
      </c>
      <c r="F3183" s="4">
        <v>19</v>
      </c>
      <c r="G3183" s="3" t="s">
        <v>1065</v>
      </c>
      <c r="H3183" s="3" t="s">
        <v>1019</v>
      </c>
      <c r="I3183" s="3" t="s">
        <v>37719</v>
      </c>
      <c r="J3183" s="3" t="s">
        <v>5614</v>
      </c>
    </row>
    <row r="3184" spans="1:10" s="6" customFormat="1" ht="15" customHeight="1" x14ac:dyDescent="0.3">
      <c r="A3184" s="3" t="s">
        <v>322</v>
      </c>
      <c r="B3184" s="3" t="s">
        <v>323</v>
      </c>
      <c r="C3184" s="3" t="s">
        <v>295</v>
      </c>
      <c r="D3184" s="3" t="s">
        <v>296</v>
      </c>
      <c r="E3184" s="4">
        <v>22</v>
      </c>
      <c r="F3184" s="4">
        <v>20</v>
      </c>
      <c r="G3184" s="3" t="s">
        <v>1065</v>
      </c>
      <c r="H3184" s="3" t="s">
        <v>1028</v>
      </c>
      <c r="I3184" s="3" t="s">
        <v>37719</v>
      </c>
      <c r="J3184" s="3" t="s">
        <v>5614</v>
      </c>
    </row>
    <row r="3185" spans="1:10" s="6" customFormat="1" ht="15" customHeight="1" x14ac:dyDescent="0.3">
      <c r="A3185" s="3" t="s">
        <v>322</v>
      </c>
      <c r="B3185" s="3" t="s">
        <v>323</v>
      </c>
      <c r="C3185" s="3" t="s">
        <v>307</v>
      </c>
      <c r="D3185" s="3" t="s">
        <v>308</v>
      </c>
      <c r="E3185" s="4">
        <v>22</v>
      </c>
      <c r="F3185" s="4">
        <v>21</v>
      </c>
      <c r="G3185" s="3" t="s">
        <v>1065</v>
      </c>
      <c r="H3185" s="3" t="s">
        <v>1051</v>
      </c>
      <c r="I3185" s="3" t="s">
        <v>37719</v>
      </c>
      <c r="J3185" s="3" t="s">
        <v>5614</v>
      </c>
    </row>
    <row r="3186" spans="1:10" s="6" customFormat="1" ht="15" customHeight="1" x14ac:dyDescent="0.3">
      <c r="A3186" s="3" t="s">
        <v>322</v>
      </c>
      <c r="B3186" s="3" t="s">
        <v>323</v>
      </c>
      <c r="C3186" s="3" t="s">
        <v>232</v>
      </c>
      <c r="D3186" s="3" t="s">
        <v>233</v>
      </c>
      <c r="E3186" s="4">
        <v>22</v>
      </c>
      <c r="F3186" s="4">
        <v>15</v>
      </c>
      <c r="G3186" s="3" t="s">
        <v>1065</v>
      </c>
      <c r="H3186" s="3" t="s">
        <v>986</v>
      </c>
      <c r="I3186" s="3" t="s">
        <v>37719</v>
      </c>
      <c r="J3186" s="3" t="s">
        <v>5614</v>
      </c>
    </row>
    <row r="3187" spans="1:10" s="6" customFormat="1" ht="15" customHeight="1" x14ac:dyDescent="0.3">
      <c r="A3187" s="3" t="s">
        <v>322</v>
      </c>
      <c r="B3187" s="3" t="s">
        <v>323</v>
      </c>
      <c r="C3187" s="3" t="s">
        <v>86</v>
      </c>
      <c r="D3187" s="3" t="s">
        <v>87</v>
      </c>
      <c r="E3187" s="4">
        <v>22</v>
      </c>
      <c r="F3187" s="4">
        <v>5</v>
      </c>
      <c r="G3187" s="3" t="s">
        <v>1065</v>
      </c>
      <c r="H3187" s="3" t="s">
        <v>731</v>
      </c>
      <c r="I3187" s="3" t="s">
        <v>37719</v>
      </c>
      <c r="J3187" s="3" t="s">
        <v>5614</v>
      </c>
    </row>
    <row r="3188" spans="1:10" s="6" customFormat="1" ht="15" customHeight="1" x14ac:dyDescent="0.3">
      <c r="A3188" s="3" t="s">
        <v>322</v>
      </c>
      <c r="B3188" s="3" t="s">
        <v>323</v>
      </c>
      <c r="C3188" s="3" t="s">
        <v>71</v>
      </c>
      <c r="D3188" s="3" t="s">
        <v>72</v>
      </c>
      <c r="E3188" s="4">
        <v>22</v>
      </c>
      <c r="F3188" s="4">
        <v>4</v>
      </c>
      <c r="G3188" s="3" t="s">
        <v>1065</v>
      </c>
      <c r="H3188" s="3" t="s">
        <v>718</v>
      </c>
      <c r="I3188" s="3" t="s">
        <v>37719</v>
      </c>
      <c r="J3188" s="3" t="s">
        <v>5614</v>
      </c>
    </row>
    <row r="3189" spans="1:10" s="6" customFormat="1" ht="15" customHeight="1" x14ac:dyDescent="0.3">
      <c r="A3189" s="3" t="s">
        <v>322</v>
      </c>
      <c r="B3189" s="3" t="s">
        <v>323</v>
      </c>
      <c r="C3189" s="3" t="s">
        <v>57</v>
      </c>
      <c r="D3189" s="3" t="s">
        <v>58</v>
      </c>
      <c r="E3189" s="4">
        <v>22</v>
      </c>
      <c r="F3189" s="4">
        <v>3</v>
      </c>
      <c r="G3189" s="3" t="s">
        <v>1065</v>
      </c>
      <c r="H3189" s="3" t="s">
        <v>705</v>
      </c>
      <c r="I3189" s="3" t="s">
        <v>37719</v>
      </c>
      <c r="J3189" s="3" t="s">
        <v>5614</v>
      </c>
    </row>
    <row r="3190" spans="1:10" s="6" customFormat="1" ht="15" customHeight="1" x14ac:dyDescent="0.3">
      <c r="A3190" s="3" t="s">
        <v>322</v>
      </c>
      <c r="B3190" s="3" t="s">
        <v>323</v>
      </c>
      <c r="C3190" s="3" t="s">
        <v>376</v>
      </c>
      <c r="D3190" s="3" t="s">
        <v>377</v>
      </c>
      <c r="E3190" s="4">
        <v>22</v>
      </c>
      <c r="F3190" s="4">
        <v>26</v>
      </c>
      <c r="G3190" s="3" t="s">
        <v>1065</v>
      </c>
      <c r="H3190" s="3" t="s">
        <v>1119</v>
      </c>
      <c r="I3190" s="3" t="s">
        <v>37719</v>
      </c>
      <c r="J3190" s="3" t="s">
        <v>5554</v>
      </c>
    </row>
    <row r="3191" spans="1:10" s="6" customFormat="1" ht="15" customHeight="1" x14ac:dyDescent="0.3">
      <c r="A3191" s="3" t="s">
        <v>322</v>
      </c>
      <c r="B3191" s="3" t="s">
        <v>323</v>
      </c>
      <c r="C3191" s="3" t="s">
        <v>389</v>
      </c>
      <c r="D3191" s="3" t="s">
        <v>390</v>
      </c>
      <c r="E3191" s="4">
        <v>22</v>
      </c>
      <c r="F3191" s="4">
        <v>27</v>
      </c>
      <c r="G3191" s="3" t="s">
        <v>1065</v>
      </c>
      <c r="H3191" s="3" t="s">
        <v>1127</v>
      </c>
      <c r="I3191" s="3" t="s">
        <v>37719</v>
      </c>
      <c r="J3191" s="3" t="s">
        <v>5554</v>
      </c>
    </row>
    <row r="3192" spans="1:10" s="6" customFormat="1" ht="15" customHeight="1" x14ac:dyDescent="0.3">
      <c r="A3192" s="3" t="s">
        <v>322</v>
      </c>
      <c r="B3192" s="3" t="s">
        <v>323</v>
      </c>
      <c r="C3192" s="3" t="s">
        <v>415</v>
      </c>
      <c r="D3192" s="3" t="s">
        <v>416</v>
      </c>
      <c r="E3192" s="4">
        <v>22</v>
      </c>
      <c r="F3192" s="4">
        <v>29</v>
      </c>
      <c r="G3192" s="3" t="s">
        <v>1065</v>
      </c>
      <c r="H3192" s="3" t="s">
        <v>1177</v>
      </c>
      <c r="I3192" s="3" t="s">
        <v>37719</v>
      </c>
      <c r="J3192" s="3" t="s">
        <v>5554</v>
      </c>
    </row>
    <row r="3193" spans="1:10" s="6" customFormat="1" ht="15" customHeight="1" x14ac:dyDescent="0.3">
      <c r="A3193" s="3" t="s">
        <v>322</v>
      </c>
      <c r="B3193" s="3" t="s">
        <v>323</v>
      </c>
      <c r="C3193" s="3" t="s">
        <v>440</v>
      </c>
      <c r="D3193" s="3" t="s">
        <v>441</v>
      </c>
      <c r="E3193" s="4">
        <v>22</v>
      </c>
      <c r="F3193" s="4">
        <v>31</v>
      </c>
      <c r="G3193" s="3" t="s">
        <v>1065</v>
      </c>
      <c r="H3193" s="3" t="s">
        <v>1199</v>
      </c>
      <c r="I3193" s="3" t="s">
        <v>37719</v>
      </c>
      <c r="J3193" s="3" t="s">
        <v>5554</v>
      </c>
    </row>
    <row r="3194" spans="1:10" s="6" customFormat="1" ht="15" customHeight="1" x14ac:dyDescent="0.3">
      <c r="A3194" s="3" t="s">
        <v>322</v>
      </c>
      <c r="B3194" s="3" t="s">
        <v>323</v>
      </c>
      <c r="C3194" s="3" t="s">
        <v>448</v>
      </c>
      <c r="D3194" s="3" t="s">
        <v>449</v>
      </c>
      <c r="E3194" s="4">
        <v>22</v>
      </c>
      <c r="F3194" s="4">
        <v>32</v>
      </c>
      <c r="G3194" s="3" t="s">
        <v>1065</v>
      </c>
      <c r="H3194" s="3" t="s">
        <v>1201</v>
      </c>
      <c r="I3194" s="3" t="s">
        <v>37719</v>
      </c>
      <c r="J3194" s="3" t="s">
        <v>5554</v>
      </c>
    </row>
    <row r="3195" spans="1:10" s="6" customFormat="1" ht="15" customHeight="1" x14ac:dyDescent="0.3">
      <c r="A3195" s="3" t="s">
        <v>322</v>
      </c>
      <c r="B3195" s="3" t="s">
        <v>323</v>
      </c>
      <c r="C3195" s="3" t="s">
        <v>459</v>
      </c>
      <c r="D3195" s="3" t="s">
        <v>460</v>
      </c>
      <c r="E3195" s="4">
        <v>22</v>
      </c>
      <c r="F3195" s="4">
        <v>33</v>
      </c>
      <c r="G3195" s="3" t="s">
        <v>1065</v>
      </c>
      <c r="H3195" s="3" t="s">
        <v>1221</v>
      </c>
      <c r="I3195" s="3" t="s">
        <v>37719</v>
      </c>
      <c r="J3195" s="3" t="s">
        <v>5554</v>
      </c>
    </row>
    <row r="3196" spans="1:10" s="6" customFormat="1" ht="15" customHeight="1" x14ac:dyDescent="0.3">
      <c r="A3196" s="3" t="s">
        <v>322</v>
      </c>
      <c r="B3196" s="3" t="s">
        <v>323</v>
      </c>
      <c r="C3196" s="3" t="s">
        <v>493</v>
      </c>
      <c r="D3196" s="3" t="s">
        <v>494</v>
      </c>
      <c r="E3196" s="4">
        <v>22</v>
      </c>
      <c r="F3196" s="4">
        <v>36</v>
      </c>
      <c r="G3196" s="3" t="s">
        <v>1065</v>
      </c>
      <c r="H3196" s="3" t="s">
        <v>1241</v>
      </c>
      <c r="I3196" s="3" t="s">
        <v>37719</v>
      </c>
      <c r="J3196" s="3" t="s">
        <v>5554</v>
      </c>
    </row>
    <row r="3197" spans="1:10" s="6" customFormat="1" ht="15" customHeight="1" x14ac:dyDescent="0.3">
      <c r="A3197" s="3" t="s">
        <v>322</v>
      </c>
      <c r="B3197" s="3" t="s">
        <v>323</v>
      </c>
      <c r="C3197" s="3" t="s">
        <v>517</v>
      </c>
      <c r="D3197" s="3" t="s">
        <v>518</v>
      </c>
      <c r="E3197" s="4">
        <v>22</v>
      </c>
      <c r="F3197" s="4">
        <v>38</v>
      </c>
      <c r="G3197" s="3" t="s">
        <v>1065</v>
      </c>
      <c r="H3197" s="3" t="s">
        <v>1260</v>
      </c>
      <c r="I3197" s="3" t="s">
        <v>37719</v>
      </c>
      <c r="J3197" s="3" t="s">
        <v>5554</v>
      </c>
    </row>
    <row r="3198" spans="1:10" s="6" customFormat="1" ht="15" customHeight="1" x14ac:dyDescent="0.3">
      <c r="A3198" s="3" t="s">
        <v>322</v>
      </c>
      <c r="B3198" s="3" t="s">
        <v>323</v>
      </c>
      <c r="C3198" s="3" t="s">
        <v>545</v>
      </c>
      <c r="D3198" s="3" t="s">
        <v>546</v>
      </c>
      <c r="E3198" s="4">
        <v>22</v>
      </c>
      <c r="F3198" s="4">
        <v>40</v>
      </c>
      <c r="G3198" s="3" t="s">
        <v>1065</v>
      </c>
      <c r="H3198" s="3" t="s">
        <v>1276</v>
      </c>
      <c r="I3198" s="3" t="s">
        <v>37719</v>
      </c>
      <c r="J3198" s="3" t="s">
        <v>5554</v>
      </c>
    </row>
    <row r="3199" spans="1:10" s="6" customFormat="1" ht="15" customHeight="1" x14ac:dyDescent="0.3">
      <c r="A3199" s="3" t="s">
        <v>322</v>
      </c>
      <c r="B3199" s="3" t="s">
        <v>323</v>
      </c>
      <c r="C3199" s="3" t="s">
        <v>173</v>
      </c>
      <c r="D3199" s="3" t="s">
        <v>174</v>
      </c>
      <c r="E3199" s="4">
        <v>22</v>
      </c>
      <c r="F3199" s="4">
        <v>11</v>
      </c>
      <c r="G3199" s="3" t="s">
        <v>1065</v>
      </c>
      <c r="H3199" s="3" t="s">
        <v>867</v>
      </c>
      <c r="I3199" s="3" t="s">
        <v>37719</v>
      </c>
      <c r="J3199" s="3" t="s">
        <v>6312</v>
      </c>
    </row>
    <row r="3200" spans="1:10" s="6" customFormat="1" ht="15" customHeight="1" x14ac:dyDescent="0.3">
      <c r="A3200" s="3" t="s">
        <v>322</v>
      </c>
      <c r="B3200" s="3" t="s">
        <v>323</v>
      </c>
      <c r="C3200" s="3" t="s">
        <v>246</v>
      </c>
      <c r="D3200" s="3" t="s">
        <v>247</v>
      </c>
      <c r="E3200" s="4">
        <v>22</v>
      </c>
      <c r="F3200" s="4">
        <v>16</v>
      </c>
      <c r="G3200" s="3" t="s">
        <v>1065</v>
      </c>
      <c r="H3200" s="3" t="s">
        <v>989</v>
      </c>
      <c r="I3200" s="3" t="s">
        <v>37719</v>
      </c>
      <c r="J3200" s="3" t="s">
        <v>6312</v>
      </c>
    </row>
    <row r="3201" spans="1:10" s="6" customFormat="1" ht="15" customHeight="1" x14ac:dyDescent="0.3">
      <c r="A3201" s="3" t="s">
        <v>322</v>
      </c>
      <c r="B3201" s="3" t="s">
        <v>323</v>
      </c>
      <c r="C3201" s="3" t="s">
        <v>307</v>
      </c>
      <c r="D3201" s="3" t="s">
        <v>308</v>
      </c>
      <c r="E3201" s="4">
        <v>22</v>
      </c>
      <c r="F3201" s="4">
        <v>21</v>
      </c>
      <c r="G3201" s="3" t="s">
        <v>1065</v>
      </c>
      <c r="H3201" s="3" t="s">
        <v>1051</v>
      </c>
      <c r="I3201" s="3" t="s">
        <v>37719</v>
      </c>
      <c r="J3201" s="3" t="s">
        <v>6312</v>
      </c>
    </row>
    <row r="3202" spans="1:10" s="6" customFormat="1" ht="15" customHeight="1" x14ac:dyDescent="0.3">
      <c r="A3202" s="3" t="s">
        <v>322</v>
      </c>
      <c r="B3202" s="3" t="s">
        <v>323</v>
      </c>
      <c r="C3202" s="3" t="s">
        <v>440</v>
      </c>
      <c r="D3202" s="3" t="s">
        <v>441</v>
      </c>
      <c r="E3202" s="4">
        <v>22</v>
      </c>
      <c r="F3202" s="4">
        <v>31</v>
      </c>
      <c r="G3202" s="3" t="s">
        <v>1065</v>
      </c>
      <c r="H3202" s="3" t="s">
        <v>1199</v>
      </c>
      <c r="I3202" s="3" t="s">
        <v>37719</v>
      </c>
      <c r="J3202" s="3" t="s">
        <v>6312</v>
      </c>
    </row>
    <row r="3203" spans="1:10" s="6" customFormat="1" ht="15" customHeight="1" x14ac:dyDescent="0.3">
      <c r="A3203" s="3" t="s">
        <v>322</v>
      </c>
      <c r="B3203" s="3" t="s">
        <v>323</v>
      </c>
      <c r="C3203" s="3" t="s">
        <v>25</v>
      </c>
      <c r="D3203" s="3" t="s">
        <v>26</v>
      </c>
      <c r="E3203" s="4">
        <v>22</v>
      </c>
      <c r="F3203" s="4">
        <v>1</v>
      </c>
      <c r="G3203" s="3" t="s">
        <v>1065</v>
      </c>
      <c r="H3203" s="3" t="s">
        <v>623</v>
      </c>
      <c r="I3203" s="3" t="s">
        <v>37719</v>
      </c>
      <c r="J3203" s="3" t="s">
        <v>5614</v>
      </c>
    </row>
    <row r="3204" spans="1:10" s="6" customFormat="1" ht="15" customHeight="1" x14ac:dyDescent="0.3">
      <c r="A3204" s="3" t="s">
        <v>322</v>
      </c>
      <c r="B3204" s="3" t="s">
        <v>323</v>
      </c>
      <c r="C3204" s="3" t="s">
        <v>42</v>
      </c>
      <c r="D3204" s="3" t="s">
        <v>43</v>
      </c>
      <c r="E3204" s="4">
        <v>22</v>
      </c>
      <c r="F3204" s="4">
        <v>2</v>
      </c>
      <c r="G3204" s="3" t="s">
        <v>1065</v>
      </c>
      <c r="H3204" s="3" t="s">
        <v>686</v>
      </c>
      <c r="I3204" s="3" t="s">
        <v>37719</v>
      </c>
      <c r="J3204" s="3" t="s">
        <v>5614</v>
      </c>
    </row>
    <row r="3205" spans="1:10" s="6" customFormat="1" ht="15" customHeight="1" x14ac:dyDescent="0.3">
      <c r="A3205" s="3" t="s">
        <v>322</v>
      </c>
      <c r="B3205" s="3" t="s">
        <v>323</v>
      </c>
      <c r="C3205" s="3" t="s">
        <v>337</v>
      </c>
      <c r="D3205" s="3" t="s">
        <v>338</v>
      </c>
      <c r="E3205" s="4">
        <v>22</v>
      </c>
      <c r="F3205" s="4">
        <v>23</v>
      </c>
      <c r="G3205" s="3" t="s">
        <v>1065</v>
      </c>
      <c r="H3205" s="3" t="s">
        <v>1068</v>
      </c>
      <c r="I3205" s="3" t="s">
        <v>37719</v>
      </c>
      <c r="J3205" s="3" t="s">
        <v>5614</v>
      </c>
    </row>
    <row r="3206" spans="1:10" s="6" customFormat="1" ht="15" customHeight="1" x14ac:dyDescent="0.3">
      <c r="A3206" s="3" t="s">
        <v>322</v>
      </c>
      <c r="B3206" s="3" t="s">
        <v>323</v>
      </c>
      <c r="C3206" s="3" t="s">
        <v>366</v>
      </c>
      <c r="D3206" s="3" t="s">
        <v>367</v>
      </c>
      <c r="E3206" s="4">
        <v>22</v>
      </c>
      <c r="F3206" s="4">
        <v>25</v>
      </c>
      <c r="G3206" s="3" t="s">
        <v>1065</v>
      </c>
      <c r="H3206" s="3" t="s">
        <v>1110</v>
      </c>
      <c r="I3206" s="3" t="s">
        <v>37719</v>
      </c>
      <c r="J3206" s="3" t="s">
        <v>5554</v>
      </c>
    </row>
    <row r="3207" spans="1:10" s="6" customFormat="1" ht="15" customHeight="1" x14ac:dyDescent="0.3">
      <c r="A3207" s="3" t="s">
        <v>322</v>
      </c>
      <c r="B3207" s="3" t="s">
        <v>323</v>
      </c>
      <c r="C3207" s="3" t="s">
        <v>352</v>
      </c>
      <c r="D3207" s="3" t="s">
        <v>353</v>
      </c>
      <c r="E3207" s="4">
        <v>22</v>
      </c>
      <c r="F3207" s="4">
        <v>24</v>
      </c>
      <c r="G3207" s="3" t="s">
        <v>1065</v>
      </c>
      <c r="H3207" s="3" t="s">
        <v>1092</v>
      </c>
      <c r="I3207" s="3" t="s">
        <v>37719</v>
      </c>
      <c r="J3207" s="3" t="s">
        <v>5614</v>
      </c>
    </row>
    <row r="3208" spans="1:10" s="6" customFormat="1" ht="15" customHeight="1" x14ac:dyDescent="0.3">
      <c r="A3208" s="3" t="s">
        <v>322</v>
      </c>
      <c r="B3208" s="3" t="s">
        <v>323</v>
      </c>
      <c r="C3208" s="3" t="s">
        <v>376</v>
      </c>
      <c r="D3208" s="3" t="s">
        <v>377</v>
      </c>
      <c r="E3208" s="4">
        <v>22</v>
      </c>
      <c r="F3208" s="4">
        <v>26</v>
      </c>
      <c r="G3208" s="3" t="s">
        <v>1065</v>
      </c>
      <c r="H3208" s="3" t="s">
        <v>1119</v>
      </c>
      <c r="I3208" s="3" t="s">
        <v>37719</v>
      </c>
      <c r="J3208" s="3" t="s">
        <v>5614</v>
      </c>
    </row>
    <row r="3209" spans="1:10" s="6" customFormat="1" ht="15" customHeight="1" x14ac:dyDescent="0.3">
      <c r="A3209" s="3" t="s">
        <v>322</v>
      </c>
      <c r="B3209" s="3" t="s">
        <v>323</v>
      </c>
      <c r="C3209" s="3" t="s">
        <v>283</v>
      </c>
      <c r="D3209" s="3" t="s">
        <v>284</v>
      </c>
      <c r="E3209" s="4">
        <v>22</v>
      </c>
      <c r="F3209" s="4">
        <v>19</v>
      </c>
      <c r="G3209" s="3" t="s">
        <v>1065</v>
      </c>
      <c r="H3209" s="3" t="s">
        <v>1019</v>
      </c>
      <c r="I3209" s="3" t="s">
        <v>37719</v>
      </c>
      <c r="J3209" s="3" t="s">
        <v>5665</v>
      </c>
    </row>
    <row r="3210" spans="1:10" s="6" customFormat="1" ht="15" customHeight="1" x14ac:dyDescent="0.3">
      <c r="A3210" s="3" t="s">
        <v>322</v>
      </c>
      <c r="B3210" s="3" t="s">
        <v>323</v>
      </c>
      <c r="C3210" s="3" t="s">
        <v>295</v>
      </c>
      <c r="D3210" s="3" t="s">
        <v>296</v>
      </c>
      <c r="E3210" s="4">
        <v>22</v>
      </c>
      <c r="F3210" s="4">
        <v>20</v>
      </c>
      <c r="G3210" s="3" t="s">
        <v>1065</v>
      </c>
      <c r="H3210" s="3" t="s">
        <v>1028</v>
      </c>
      <c r="I3210" s="3" t="s">
        <v>37719</v>
      </c>
      <c r="J3210" s="3" t="s">
        <v>5665</v>
      </c>
    </row>
    <row r="3211" spans="1:10" s="6" customFormat="1" ht="15" customHeight="1" x14ac:dyDescent="0.3">
      <c r="A3211" s="3" t="s">
        <v>322</v>
      </c>
      <c r="B3211" s="3" t="s">
        <v>323</v>
      </c>
      <c r="C3211" s="3" t="s">
        <v>307</v>
      </c>
      <c r="D3211" s="3" t="s">
        <v>308</v>
      </c>
      <c r="E3211" s="4">
        <v>22</v>
      </c>
      <c r="F3211" s="4">
        <v>21</v>
      </c>
      <c r="G3211" s="3" t="s">
        <v>1065</v>
      </c>
      <c r="H3211" s="3" t="s">
        <v>1051</v>
      </c>
      <c r="I3211" s="3" t="s">
        <v>37719</v>
      </c>
      <c r="J3211" s="3" t="s">
        <v>5665</v>
      </c>
    </row>
    <row r="3212" spans="1:10" s="6" customFormat="1" ht="15" customHeight="1" x14ac:dyDescent="0.3">
      <c r="A3212" s="3" t="s">
        <v>322</v>
      </c>
      <c r="B3212" s="3" t="s">
        <v>323</v>
      </c>
      <c r="C3212" s="3" t="s">
        <v>352</v>
      </c>
      <c r="D3212" s="3" t="s">
        <v>353</v>
      </c>
      <c r="E3212" s="4">
        <v>22</v>
      </c>
      <c r="F3212" s="4">
        <v>24</v>
      </c>
      <c r="G3212" s="3" t="s">
        <v>1065</v>
      </c>
      <c r="H3212" s="3" t="s">
        <v>1092</v>
      </c>
      <c r="I3212" s="3" t="s">
        <v>37719</v>
      </c>
      <c r="J3212" s="3" t="s">
        <v>5665</v>
      </c>
    </row>
    <row r="3213" spans="1:10" s="6" customFormat="1" ht="15" customHeight="1" x14ac:dyDescent="0.3">
      <c r="A3213" s="3" t="s">
        <v>322</v>
      </c>
      <c r="B3213" s="3" t="s">
        <v>323</v>
      </c>
      <c r="C3213" s="3" t="s">
        <v>376</v>
      </c>
      <c r="D3213" s="3" t="s">
        <v>377</v>
      </c>
      <c r="E3213" s="4">
        <v>22</v>
      </c>
      <c r="F3213" s="4">
        <v>26</v>
      </c>
      <c r="G3213" s="3" t="s">
        <v>1065</v>
      </c>
      <c r="H3213" s="3" t="s">
        <v>1119</v>
      </c>
      <c r="I3213" s="3" t="s">
        <v>37719</v>
      </c>
      <c r="J3213" s="3" t="s">
        <v>5665</v>
      </c>
    </row>
    <row r="3214" spans="1:10" s="6" customFormat="1" ht="15" customHeight="1" x14ac:dyDescent="0.3">
      <c r="A3214" s="3" t="s">
        <v>322</v>
      </c>
      <c r="B3214" s="3" t="s">
        <v>323</v>
      </c>
      <c r="C3214" s="3" t="s">
        <v>389</v>
      </c>
      <c r="D3214" s="3" t="s">
        <v>390</v>
      </c>
      <c r="E3214" s="4">
        <v>22</v>
      </c>
      <c r="F3214" s="4">
        <v>27</v>
      </c>
      <c r="G3214" s="3" t="s">
        <v>1065</v>
      </c>
      <c r="H3214" s="3" t="s">
        <v>1127</v>
      </c>
      <c r="I3214" s="3" t="s">
        <v>37719</v>
      </c>
      <c r="J3214" s="3" t="s">
        <v>5665</v>
      </c>
    </row>
    <row r="3215" spans="1:10" s="6" customFormat="1" ht="15" customHeight="1" x14ac:dyDescent="0.3">
      <c r="A3215" s="3" t="s">
        <v>322</v>
      </c>
      <c r="B3215" s="3" t="s">
        <v>323</v>
      </c>
      <c r="C3215" s="3" t="s">
        <v>272</v>
      </c>
      <c r="D3215" s="3" t="s">
        <v>273</v>
      </c>
      <c r="E3215" s="4">
        <v>22</v>
      </c>
      <c r="F3215" s="4">
        <v>18</v>
      </c>
      <c r="G3215" s="3" t="s">
        <v>1065</v>
      </c>
      <c r="H3215" s="3" t="s">
        <v>1009</v>
      </c>
      <c r="I3215" s="3" t="s">
        <v>37719</v>
      </c>
      <c r="J3215" s="3" t="s">
        <v>5665</v>
      </c>
    </row>
    <row r="3216" spans="1:10" s="6" customFormat="1" ht="15" customHeight="1" x14ac:dyDescent="0.3">
      <c r="A3216" s="3" t="s">
        <v>322</v>
      </c>
      <c r="B3216" s="3" t="s">
        <v>323</v>
      </c>
      <c r="C3216" s="3" t="s">
        <v>415</v>
      </c>
      <c r="D3216" s="3" t="s">
        <v>416</v>
      </c>
      <c r="E3216" s="4">
        <v>22</v>
      </c>
      <c r="F3216" s="4">
        <v>29</v>
      </c>
      <c r="G3216" s="3" t="s">
        <v>1065</v>
      </c>
      <c r="H3216" s="3" t="s">
        <v>1177</v>
      </c>
      <c r="I3216" s="3" t="s">
        <v>37719</v>
      </c>
      <c r="J3216" s="3" t="s">
        <v>5665</v>
      </c>
    </row>
    <row r="3217" spans="1:10" s="6" customFormat="1" ht="15" customHeight="1" x14ac:dyDescent="0.3">
      <c r="A3217" s="3" t="s">
        <v>322</v>
      </c>
      <c r="B3217" s="3" t="s">
        <v>323</v>
      </c>
      <c r="C3217" s="3" t="s">
        <v>448</v>
      </c>
      <c r="D3217" s="3" t="s">
        <v>449</v>
      </c>
      <c r="E3217" s="4">
        <v>22</v>
      </c>
      <c r="F3217" s="4">
        <v>32</v>
      </c>
      <c r="G3217" s="3" t="s">
        <v>1065</v>
      </c>
      <c r="H3217" s="3" t="s">
        <v>1201</v>
      </c>
      <c r="I3217" s="3" t="s">
        <v>37719</v>
      </c>
      <c r="J3217" s="3" t="s">
        <v>5665</v>
      </c>
    </row>
    <row r="3218" spans="1:10" s="6" customFormat="1" ht="15" customHeight="1" x14ac:dyDescent="0.3">
      <c r="A3218" s="3" t="s">
        <v>322</v>
      </c>
      <c r="B3218" s="3" t="s">
        <v>323</v>
      </c>
      <c r="C3218" s="3" t="s">
        <v>517</v>
      </c>
      <c r="D3218" s="3" t="s">
        <v>518</v>
      </c>
      <c r="E3218" s="4">
        <v>22</v>
      </c>
      <c r="F3218" s="4">
        <v>38</v>
      </c>
      <c r="G3218" s="3" t="s">
        <v>1065</v>
      </c>
      <c r="H3218" s="3" t="s">
        <v>1260</v>
      </c>
      <c r="I3218" s="3" t="s">
        <v>37719</v>
      </c>
      <c r="J3218" s="3" t="s">
        <v>5665</v>
      </c>
    </row>
    <row r="3219" spans="1:10" s="6" customFormat="1" ht="15" customHeight="1" x14ac:dyDescent="0.3">
      <c r="A3219" s="3" t="s">
        <v>322</v>
      </c>
      <c r="B3219" s="3" t="s">
        <v>323</v>
      </c>
      <c r="C3219" s="3" t="s">
        <v>568</v>
      </c>
      <c r="D3219" s="3" t="s">
        <v>569</v>
      </c>
      <c r="E3219" s="4">
        <v>22</v>
      </c>
      <c r="F3219" s="4">
        <v>42</v>
      </c>
      <c r="G3219" s="3" t="s">
        <v>1065</v>
      </c>
      <c r="H3219" s="3" t="s">
        <v>1302</v>
      </c>
      <c r="I3219" s="3" t="s">
        <v>37719</v>
      </c>
      <c r="J3219" s="3" t="s">
        <v>5665</v>
      </c>
    </row>
    <row r="3220" spans="1:10" s="6" customFormat="1" ht="15" customHeight="1" x14ac:dyDescent="0.3">
      <c r="A3220" s="3" t="s">
        <v>322</v>
      </c>
      <c r="B3220" s="3" t="s">
        <v>323</v>
      </c>
      <c r="C3220" s="3" t="s">
        <v>25</v>
      </c>
      <c r="D3220" s="3" t="s">
        <v>26</v>
      </c>
      <c r="E3220" s="4">
        <v>22</v>
      </c>
      <c r="F3220" s="4">
        <v>1</v>
      </c>
      <c r="G3220" s="3" t="s">
        <v>1065</v>
      </c>
      <c r="H3220" s="3" t="s">
        <v>623</v>
      </c>
      <c r="I3220" s="3" t="s">
        <v>37719</v>
      </c>
      <c r="J3220" s="3" t="s">
        <v>5713</v>
      </c>
    </row>
    <row r="3221" spans="1:10" s="6" customFormat="1" ht="15" customHeight="1" x14ac:dyDescent="0.3">
      <c r="A3221" s="3" t="s">
        <v>322</v>
      </c>
      <c r="B3221" s="3" t="s">
        <v>323</v>
      </c>
      <c r="C3221" s="3" t="s">
        <v>42</v>
      </c>
      <c r="D3221" s="3" t="s">
        <v>43</v>
      </c>
      <c r="E3221" s="4">
        <v>22</v>
      </c>
      <c r="F3221" s="4">
        <v>2</v>
      </c>
      <c r="G3221" s="3" t="s">
        <v>1065</v>
      </c>
      <c r="H3221" s="3" t="s">
        <v>686</v>
      </c>
      <c r="I3221" s="3" t="s">
        <v>37719</v>
      </c>
      <c r="J3221" s="3" t="s">
        <v>5713</v>
      </c>
    </row>
    <row r="3222" spans="1:10" s="6" customFormat="1" ht="15" customHeight="1" x14ac:dyDescent="0.3">
      <c r="A3222" s="3" t="s">
        <v>322</v>
      </c>
      <c r="B3222" s="3" t="s">
        <v>323</v>
      </c>
      <c r="C3222" s="3" t="s">
        <v>57</v>
      </c>
      <c r="D3222" s="3" t="s">
        <v>58</v>
      </c>
      <c r="E3222" s="4">
        <v>22</v>
      </c>
      <c r="F3222" s="4">
        <v>3</v>
      </c>
      <c r="G3222" s="3" t="s">
        <v>1065</v>
      </c>
      <c r="H3222" s="3" t="s">
        <v>705</v>
      </c>
      <c r="I3222" s="3" t="s">
        <v>37719</v>
      </c>
      <c r="J3222" s="3" t="s">
        <v>5713</v>
      </c>
    </row>
    <row r="3223" spans="1:10" s="6" customFormat="1" ht="15" customHeight="1" x14ac:dyDescent="0.3">
      <c r="A3223" s="3" t="s">
        <v>322</v>
      </c>
      <c r="B3223" s="3" t="s">
        <v>323</v>
      </c>
      <c r="C3223" s="3" t="s">
        <v>440</v>
      </c>
      <c r="D3223" s="3" t="s">
        <v>441</v>
      </c>
      <c r="E3223" s="4">
        <v>22</v>
      </c>
      <c r="F3223" s="4">
        <v>31</v>
      </c>
      <c r="G3223" s="3" t="s">
        <v>1065</v>
      </c>
      <c r="H3223" s="3" t="s">
        <v>1199</v>
      </c>
      <c r="I3223" s="3" t="s">
        <v>37719</v>
      </c>
      <c r="J3223" s="3" t="s">
        <v>5665</v>
      </c>
    </row>
    <row r="3224" spans="1:10" s="6" customFormat="1" ht="15" customHeight="1" x14ac:dyDescent="0.3">
      <c r="A3224" s="3" t="s">
        <v>322</v>
      </c>
      <c r="B3224" s="3" t="s">
        <v>323</v>
      </c>
      <c r="C3224" s="3" t="s">
        <v>260</v>
      </c>
      <c r="D3224" s="3" t="s">
        <v>261</v>
      </c>
      <c r="E3224" s="4">
        <v>22</v>
      </c>
      <c r="F3224" s="4">
        <v>17</v>
      </c>
      <c r="G3224" s="3" t="s">
        <v>1065</v>
      </c>
      <c r="H3224" s="3" t="s">
        <v>1005</v>
      </c>
      <c r="I3224" s="3" t="s">
        <v>37719</v>
      </c>
      <c r="J3224" s="3" t="s">
        <v>5665</v>
      </c>
    </row>
    <row r="3225" spans="1:10" s="6" customFormat="1" ht="15" customHeight="1" x14ac:dyDescent="0.3">
      <c r="A3225" s="3" t="s">
        <v>322</v>
      </c>
      <c r="B3225" s="3" t="s">
        <v>323</v>
      </c>
      <c r="C3225" s="3" t="s">
        <v>246</v>
      </c>
      <c r="D3225" s="3" t="s">
        <v>247</v>
      </c>
      <c r="E3225" s="4">
        <v>22</v>
      </c>
      <c r="F3225" s="4">
        <v>16</v>
      </c>
      <c r="G3225" s="3" t="s">
        <v>1065</v>
      </c>
      <c r="H3225" s="3" t="s">
        <v>989</v>
      </c>
      <c r="I3225" s="3" t="s">
        <v>37719</v>
      </c>
      <c r="J3225" s="3" t="s">
        <v>5665</v>
      </c>
    </row>
    <row r="3226" spans="1:10" s="6" customFormat="1" ht="15" customHeight="1" x14ac:dyDescent="0.3">
      <c r="A3226" s="3" t="s">
        <v>322</v>
      </c>
      <c r="B3226" s="3" t="s">
        <v>323</v>
      </c>
      <c r="C3226" s="3" t="s">
        <v>232</v>
      </c>
      <c r="D3226" s="3" t="s">
        <v>233</v>
      </c>
      <c r="E3226" s="4">
        <v>22</v>
      </c>
      <c r="F3226" s="4">
        <v>15</v>
      </c>
      <c r="G3226" s="3" t="s">
        <v>1065</v>
      </c>
      <c r="H3226" s="3" t="s">
        <v>986</v>
      </c>
      <c r="I3226" s="3" t="s">
        <v>37719</v>
      </c>
      <c r="J3226" s="3" t="s">
        <v>5665</v>
      </c>
    </row>
    <row r="3227" spans="1:10" s="6" customFormat="1" ht="15" customHeight="1" x14ac:dyDescent="0.3">
      <c r="A3227" s="3" t="s">
        <v>322</v>
      </c>
      <c r="B3227" s="3" t="s">
        <v>323</v>
      </c>
      <c r="C3227" s="3" t="s">
        <v>389</v>
      </c>
      <c r="D3227" s="3" t="s">
        <v>390</v>
      </c>
      <c r="E3227" s="4">
        <v>22</v>
      </c>
      <c r="F3227" s="4">
        <v>27</v>
      </c>
      <c r="G3227" s="3" t="s">
        <v>1065</v>
      </c>
      <c r="H3227" s="3" t="s">
        <v>1127</v>
      </c>
      <c r="I3227" s="3" t="s">
        <v>37719</v>
      </c>
      <c r="J3227" s="3" t="s">
        <v>5614</v>
      </c>
    </row>
    <row r="3228" spans="1:10" s="6" customFormat="1" ht="15" customHeight="1" x14ac:dyDescent="0.3">
      <c r="A3228" s="3" t="s">
        <v>322</v>
      </c>
      <c r="B3228" s="3" t="s">
        <v>323</v>
      </c>
      <c r="C3228" s="3" t="s">
        <v>440</v>
      </c>
      <c r="D3228" s="3" t="s">
        <v>441</v>
      </c>
      <c r="E3228" s="4">
        <v>22</v>
      </c>
      <c r="F3228" s="4">
        <v>31</v>
      </c>
      <c r="G3228" s="3" t="s">
        <v>1065</v>
      </c>
      <c r="H3228" s="3" t="s">
        <v>1199</v>
      </c>
      <c r="I3228" s="3" t="s">
        <v>37719</v>
      </c>
      <c r="J3228" s="3" t="s">
        <v>5614</v>
      </c>
    </row>
    <row r="3229" spans="1:10" s="6" customFormat="1" ht="15" customHeight="1" x14ac:dyDescent="0.3">
      <c r="A3229" s="3" t="s">
        <v>322</v>
      </c>
      <c r="B3229" s="3" t="s">
        <v>323</v>
      </c>
      <c r="C3229" s="3" t="s">
        <v>448</v>
      </c>
      <c r="D3229" s="3" t="s">
        <v>449</v>
      </c>
      <c r="E3229" s="4">
        <v>22</v>
      </c>
      <c r="F3229" s="4">
        <v>32</v>
      </c>
      <c r="G3229" s="3" t="s">
        <v>1065</v>
      </c>
      <c r="H3229" s="3" t="s">
        <v>1201</v>
      </c>
      <c r="I3229" s="3" t="s">
        <v>37719</v>
      </c>
      <c r="J3229" s="3" t="s">
        <v>5614</v>
      </c>
    </row>
    <row r="3230" spans="1:10" s="6" customFormat="1" ht="15" customHeight="1" x14ac:dyDescent="0.3">
      <c r="A3230" s="3" t="s">
        <v>322</v>
      </c>
      <c r="B3230" s="3" t="s">
        <v>323</v>
      </c>
      <c r="C3230" s="3" t="s">
        <v>493</v>
      </c>
      <c r="D3230" s="3" t="s">
        <v>494</v>
      </c>
      <c r="E3230" s="4">
        <v>22</v>
      </c>
      <c r="F3230" s="4">
        <v>36</v>
      </c>
      <c r="G3230" s="3" t="s">
        <v>1065</v>
      </c>
      <c r="H3230" s="3" t="s">
        <v>1241</v>
      </c>
      <c r="I3230" s="3" t="s">
        <v>37719</v>
      </c>
      <c r="J3230" s="3" t="s">
        <v>5614</v>
      </c>
    </row>
    <row r="3231" spans="1:10" s="6" customFormat="1" ht="15" customHeight="1" x14ac:dyDescent="0.3">
      <c r="A3231" s="3" t="s">
        <v>322</v>
      </c>
      <c r="B3231" s="3" t="s">
        <v>323</v>
      </c>
      <c r="C3231" s="3" t="s">
        <v>25</v>
      </c>
      <c r="D3231" s="3" t="s">
        <v>26</v>
      </c>
      <c r="E3231" s="4">
        <v>22</v>
      </c>
      <c r="F3231" s="4">
        <v>1</v>
      </c>
      <c r="G3231" s="3" t="s">
        <v>1065</v>
      </c>
      <c r="H3231" s="3" t="s">
        <v>623</v>
      </c>
      <c r="I3231" s="3" t="s">
        <v>37719</v>
      </c>
      <c r="J3231" s="3" t="s">
        <v>5665</v>
      </c>
    </row>
    <row r="3232" spans="1:10" s="6" customFormat="1" ht="15" customHeight="1" x14ac:dyDescent="0.3">
      <c r="A3232" s="3" t="s">
        <v>322</v>
      </c>
      <c r="B3232" s="3" t="s">
        <v>323</v>
      </c>
      <c r="C3232" s="3" t="s">
        <v>42</v>
      </c>
      <c r="D3232" s="3" t="s">
        <v>43</v>
      </c>
      <c r="E3232" s="4">
        <v>22</v>
      </c>
      <c r="F3232" s="4">
        <v>2</v>
      </c>
      <c r="G3232" s="3" t="s">
        <v>1065</v>
      </c>
      <c r="H3232" s="3" t="s">
        <v>686</v>
      </c>
      <c r="I3232" s="3" t="s">
        <v>37719</v>
      </c>
      <c r="J3232" s="3" t="s">
        <v>5665</v>
      </c>
    </row>
    <row r="3233" spans="1:10" s="6" customFormat="1" ht="15" customHeight="1" x14ac:dyDescent="0.3">
      <c r="A3233" s="3" t="s">
        <v>322</v>
      </c>
      <c r="B3233" s="3" t="s">
        <v>323</v>
      </c>
      <c r="C3233" s="3" t="s">
        <v>57</v>
      </c>
      <c r="D3233" s="3" t="s">
        <v>58</v>
      </c>
      <c r="E3233" s="4">
        <v>22</v>
      </c>
      <c r="F3233" s="4">
        <v>3</v>
      </c>
      <c r="G3233" s="3" t="s">
        <v>1065</v>
      </c>
      <c r="H3233" s="3" t="s">
        <v>705</v>
      </c>
      <c r="I3233" s="3" t="s">
        <v>37719</v>
      </c>
      <c r="J3233" s="3" t="s">
        <v>5665</v>
      </c>
    </row>
    <row r="3234" spans="1:10" s="6" customFormat="1" ht="15" customHeight="1" x14ac:dyDescent="0.3">
      <c r="A3234" s="3" t="s">
        <v>322</v>
      </c>
      <c r="B3234" s="3" t="s">
        <v>323</v>
      </c>
      <c r="C3234" s="3" t="s">
        <v>86</v>
      </c>
      <c r="D3234" s="3" t="s">
        <v>87</v>
      </c>
      <c r="E3234" s="4">
        <v>22</v>
      </c>
      <c r="F3234" s="4">
        <v>5</v>
      </c>
      <c r="G3234" s="3" t="s">
        <v>1065</v>
      </c>
      <c r="H3234" s="3" t="s">
        <v>731</v>
      </c>
      <c r="I3234" s="3" t="s">
        <v>37719</v>
      </c>
      <c r="J3234" s="3" t="s">
        <v>5665</v>
      </c>
    </row>
    <row r="3235" spans="1:10" s="6" customFormat="1" ht="15" customHeight="1" x14ac:dyDescent="0.3">
      <c r="A3235" s="3" t="s">
        <v>322</v>
      </c>
      <c r="B3235" s="3" t="s">
        <v>323</v>
      </c>
      <c r="C3235" s="3" t="s">
        <v>97</v>
      </c>
      <c r="D3235" s="3" t="s">
        <v>98</v>
      </c>
      <c r="E3235" s="4">
        <v>22</v>
      </c>
      <c r="F3235" s="4">
        <v>6</v>
      </c>
      <c r="G3235" s="3" t="s">
        <v>1065</v>
      </c>
      <c r="H3235" s="3" t="s">
        <v>742</v>
      </c>
      <c r="I3235" s="3" t="s">
        <v>37719</v>
      </c>
      <c r="J3235" s="3" t="s">
        <v>5665</v>
      </c>
    </row>
    <row r="3236" spans="1:10" s="6" customFormat="1" ht="15" customHeight="1" x14ac:dyDescent="0.3">
      <c r="A3236" s="3" t="s">
        <v>322</v>
      </c>
      <c r="B3236" s="3" t="s">
        <v>323</v>
      </c>
      <c r="C3236" s="3" t="s">
        <v>112</v>
      </c>
      <c r="D3236" s="3" t="s">
        <v>113</v>
      </c>
      <c r="E3236" s="4">
        <v>22</v>
      </c>
      <c r="F3236" s="4">
        <v>7</v>
      </c>
      <c r="G3236" s="3" t="s">
        <v>1065</v>
      </c>
      <c r="H3236" s="3" t="s">
        <v>749</v>
      </c>
      <c r="I3236" s="3" t="s">
        <v>37719</v>
      </c>
      <c r="J3236" s="3" t="s">
        <v>5665</v>
      </c>
    </row>
    <row r="3237" spans="1:10" s="6" customFormat="1" ht="15" customHeight="1" x14ac:dyDescent="0.3">
      <c r="A3237" s="3" t="s">
        <v>322</v>
      </c>
      <c r="B3237" s="3" t="s">
        <v>323</v>
      </c>
      <c r="C3237" s="3" t="s">
        <v>128</v>
      </c>
      <c r="D3237" s="3" t="s">
        <v>129</v>
      </c>
      <c r="E3237" s="4">
        <v>22</v>
      </c>
      <c r="F3237" s="4">
        <v>8</v>
      </c>
      <c r="G3237" s="3" t="s">
        <v>1065</v>
      </c>
      <c r="H3237" s="3" t="s">
        <v>803</v>
      </c>
      <c r="I3237" s="3" t="s">
        <v>37719</v>
      </c>
      <c r="J3237" s="3" t="s">
        <v>5665</v>
      </c>
    </row>
    <row r="3238" spans="1:10" s="6" customFormat="1" ht="15" customHeight="1" x14ac:dyDescent="0.3">
      <c r="A3238" s="3" t="s">
        <v>322</v>
      </c>
      <c r="B3238" s="3" t="s">
        <v>323</v>
      </c>
      <c r="C3238" s="3" t="s">
        <v>158</v>
      </c>
      <c r="D3238" s="3" t="s">
        <v>159</v>
      </c>
      <c r="E3238" s="4">
        <v>22</v>
      </c>
      <c r="F3238" s="4">
        <v>10</v>
      </c>
      <c r="G3238" s="3" t="s">
        <v>1065</v>
      </c>
      <c r="H3238" s="3" t="s">
        <v>854</v>
      </c>
      <c r="I3238" s="3" t="s">
        <v>37719</v>
      </c>
      <c r="J3238" s="3" t="s">
        <v>5665</v>
      </c>
    </row>
    <row r="3239" spans="1:10" s="6" customFormat="1" ht="15" customHeight="1" x14ac:dyDescent="0.3">
      <c r="A3239" s="3" t="s">
        <v>322</v>
      </c>
      <c r="B3239" s="3" t="s">
        <v>323</v>
      </c>
      <c r="C3239" s="3" t="s">
        <v>173</v>
      </c>
      <c r="D3239" s="3" t="s">
        <v>174</v>
      </c>
      <c r="E3239" s="4">
        <v>22</v>
      </c>
      <c r="F3239" s="4">
        <v>11</v>
      </c>
      <c r="G3239" s="3" t="s">
        <v>1065</v>
      </c>
      <c r="H3239" s="3" t="s">
        <v>867</v>
      </c>
      <c r="I3239" s="3" t="s">
        <v>37719</v>
      </c>
      <c r="J3239" s="3" t="s">
        <v>5665</v>
      </c>
    </row>
    <row r="3240" spans="1:10" s="6" customFormat="1" ht="15" customHeight="1" x14ac:dyDescent="0.3">
      <c r="A3240" s="3" t="s">
        <v>322</v>
      </c>
      <c r="B3240" s="3" t="s">
        <v>323</v>
      </c>
      <c r="C3240" s="3" t="s">
        <v>189</v>
      </c>
      <c r="D3240" s="3" t="s">
        <v>190</v>
      </c>
      <c r="E3240" s="4">
        <v>22</v>
      </c>
      <c r="F3240" s="4">
        <v>12</v>
      </c>
      <c r="G3240" s="3" t="s">
        <v>1065</v>
      </c>
      <c r="H3240" s="3" t="s">
        <v>948</v>
      </c>
      <c r="I3240" s="3" t="s">
        <v>37719</v>
      </c>
      <c r="J3240" s="3" t="s">
        <v>5665</v>
      </c>
    </row>
    <row r="3241" spans="1:10" s="6" customFormat="1" ht="15" customHeight="1" x14ac:dyDescent="0.3">
      <c r="A3241" s="3" t="s">
        <v>322</v>
      </c>
      <c r="B3241" s="3" t="s">
        <v>323</v>
      </c>
      <c r="C3241" s="3" t="s">
        <v>204</v>
      </c>
      <c r="D3241" s="3" t="s">
        <v>205</v>
      </c>
      <c r="E3241" s="4">
        <v>22</v>
      </c>
      <c r="F3241" s="4">
        <v>13</v>
      </c>
      <c r="G3241" s="3" t="s">
        <v>1065</v>
      </c>
      <c r="H3241" s="3" t="s">
        <v>956</v>
      </c>
      <c r="I3241" s="3" t="s">
        <v>37719</v>
      </c>
      <c r="J3241" s="3" t="s">
        <v>5665</v>
      </c>
    </row>
    <row r="3242" spans="1:10" s="6" customFormat="1" ht="15" customHeight="1" x14ac:dyDescent="0.3">
      <c r="A3242" s="3" t="s">
        <v>322</v>
      </c>
      <c r="B3242" s="3" t="s">
        <v>323</v>
      </c>
      <c r="C3242" s="3" t="s">
        <v>366</v>
      </c>
      <c r="D3242" s="3" t="s">
        <v>367</v>
      </c>
      <c r="E3242" s="4">
        <v>22</v>
      </c>
      <c r="F3242" s="4">
        <v>25</v>
      </c>
      <c r="G3242" s="3" t="s">
        <v>1065</v>
      </c>
      <c r="H3242" s="3" t="s">
        <v>1110</v>
      </c>
      <c r="I3242" s="3" t="s">
        <v>37719</v>
      </c>
      <c r="J3242" s="3" t="s">
        <v>5614</v>
      </c>
    </row>
    <row r="3243" spans="1:10" s="6" customFormat="1" ht="15" customHeight="1" x14ac:dyDescent="0.3">
      <c r="A3243" s="3" t="s">
        <v>322</v>
      </c>
      <c r="B3243" s="3" t="s">
        <v>323</v>
      </c>
      <c r="C3243" s="3" t="s">
        <v>352</v>
      </c>
      <c r="D3243" s="3" t="s">
        <v>353</v>
      </c>
      <c r="E3243" s="4">
        <v>22</v>
      </c>
      <c r="F3243" s="4">
        <v>24</v>
      </c>
      <c r="G3243" s="3" t="s">
        <v>1065</v>
      </c>
      <c r="H3243" s="3" t="s">
        <v>1092</v>
      </c>
      <c r="I3243" s="3" t="s">
        <v>37719</v>
      </c>
      <c r="J3243" s="3" t="s">
        <v>5554</v>
      </c>
    </row>
    <row r="3244" spans="1:10" s="6" customFormat="1" ht="15" customHeight="1" x14ac:dyDescent="0.3">
      <c r="A3244" s="3" t="s">
        <v>322</v>
      </c>
      <c r="B3244" s="3" t="s">
        <v>323</v>
      </c>
      <c r="C3244" s="3" t="s">
        <v>307</v>
      </c>
      <c r="D3244" s="3" t="s">
        <v>308</v>
      </c>
      <c r="E3244" s="4">
        <v>22</v>
      </c>
      <c r="F3244" s="4">
        <v>21</v>
      </c>
      <c r="G3244" s="3" t="s">
        <v>1065</v>
      </c>
      <c r="H3244" s="3" t="s">
        <v>1051</v>
      </c>
      <c r="I3244" s="3" t="s">
        <v>37719</v>
      </c>
      <c r="J3244" s="3" t="s">
        <v>5554</v>
      </c>
    </row>
    <row r="3245" spans="1:10" s="6" customFormat="1" ht="15" customHeight="1" x14ac:dyDescent="0.3">
      <c r="A3245" s="3" t="s">
        <v>322</v>
      </c>
      <c r="B3245" s="3" t="s">
        <v>323</v>
      </c>
      <c r="C3245" s="3" t="s">
        <v>295</v>
      </c>
      <c r="D3245" s="3" t="s">
        <v>296</v>
      </c>
      <c r="E3245" s="4">
        <v>22</v>
      </c>
      <c r="F3245" s="4">
        <v>20</v>
      </c>
      <c r="G3245" s="3" t="s">
        <v>1065</v>
      </c>
      <c r="H3245" s="3" t="s">
        <v>1028</v>
      </c>
      <c r="I3245" s="3" t="s">
        <v>37719</v>
      </c>
      <c r="J3245" s="3" t="s">
        <v>5554</v>
      </c>
    </row>
    <row r="3246" spans="1:10" s="6" customFormat="1" ht="15" customHeight="1" x14ac:dyDescent="0.3">
      <c r="A3246" s="3" t="s">
        <v>322</v>
      </c>
      <c r="B3246" s="3" t="s">
        <v>323</v>
      </c>
      <c r="C3246" s="3" t="s">
        <v>128</v>
      </c>
      <c r="D3246" s="3" t="s">
        <v>129</v>
      </c>
      <c r="E3246" s="4">
        <v>22</v>
      </c>
      <c r="F3246" s="4">
        <v>8</v>
      </c>
      <c r="G3246" s="3" t="s">
        <v>1065</v>
      </c>
      <c r="H3246" s="3" t="s">
        <v>803</v>
      </c>
      <c r="I3246" s="3" t="s">
        <v>37719</v>
      </c>
      <c r="J3246" s="3" t="s">
        <v>5528</v>
      </c>
    </row>
    <row r="3247" spans="1:10" s="6" customFormat="1" ht="15" customHeight="1" x14ac:dyDescent="0.3">
      <c r="A3247" s="3" t="s">
        <v>322</v>
      </c>
      <c r="B3247" s="3" t="s">
        <v>323</v>
      </c>
      <c r="C3247" s="3" t="s">
        <v>219</v>
      </c>
      <c r="D3247" s="3" t="s">
        <v>220</v>
      </c>
      <c r="E3247" s="4">
        <v>22</v>
      </c>
      <c r="F3247" s="4">
        <v>14</v>
      </c>
      <c r="G3247" s="3" t="s">
        <v>1065</v>
      </c>
      <c r="H3247" s="3" t="s">
        <v>977</v>
      </c>
      <c r="I3247" s="3" t="s">
        <v>37719</v>
      </c>
      <c r="J3247" s="3" t="s">
        <v>5528</v>
      </c>
    </row>
    <row r="3248" spans="1:10" s="6" customFormat="1" ht="15" customHeight="1" x14ac:dyDescent="0.3">
      <c r="A3248" s="3" t="s">
        <v>322</v>
      </c>
      <c r="B3248" s="3" t="s">
        <v>323</v>
      </c>
      <c r="C3248" s="3" t="s">
        <v>260</v>
      </c>
      <c r="D3248" s="3" t="s">
        <v>261</v>
      </c>
      <c r="E3248" s="4">
        <v>22</v>
      </c>
      <c r="F3248" s="4">
        <v>17</v>
      </c>
      <c r="G3248" s="3" t="s">
        <v>1065</v>
      </c>
      <c r="H3248" s="3" t="s">
        <v>1005</v>
      </c>
      <c r="I3248" s="3" t="s">
        <v>37719</v>
      </c>
      <c r="J3248" s="3" t="s">
        <v>5528</v>
      </c>
    </row>
    <row r="3249" spans="1:10" s="6" customFormat="1" ht="15" customHeight="1" x14ac:dyDescent="0.3">
      <c r="A3249" s="3" t="s">
        <v>322</v>
      </c>
      <c r="B3249" s="3" t="s">
        <v>323</v>
      </c>
      <c r="C3249" s="3" t="s">
        <v>295</v>
      </c>
      <c r="D3249" s="3" t="s">
        <v>296</v>
      </c>
      <c r="E3249" s="4">
        <v>22</v>
      </c>
      <c r="F3249" s="4">
        <v>20</v>
      </c>
      <c r="G3249" s="3" t="s">
        <v>1065</v>
      </c>
      <c r="H3249" s="3" t="s">
        <v>1028</v>
      </c>
      <c r="I3249" s="3" t="s">
        <v>37719</v>
      </c>
      <c r="J3249" s="3" t="s">
        <v>5528</v>
      </c>
    </row>
    <row r="3250" spans="1:10" s="6" customFormat="1" ht="15" customHeight="1" x14ac:dyDescent="0.3">
      <c r="A3250" s="3" t="s">
        <v>322</v>
      </c>
      <c r="B3250" s="3" t="s">
        <v>323</v>
      </c>
      <c r="C3250" s="3" t="s">
        <v>337</v>
      </c>
      <c r="D3250" s="3" t="s">
        <v>338</v>
      </c>
      <c r="E3250" s="4">
        <v>22</v>
      </c>
      <c r="F3250" s="4">
        <v>23</v>
      </c>
      <c r="G3250" s="3" t="s">
        <v>1065</v>
      </c>
      <c r="H3250" s="3" t="s">
        <v>1068</v>
      </c>
      <c r="I3250" s="3" t="s">
        <v>37719</v>
      </c>
      <c r="J3250" s="3" t="s">
        <v>5528</v>
      </c>
    </row>
    <row r="3251" spans="1:10" s="6" customFormat="1" ht="15" customHeight="1" x14ac:dyDescent="0.3">
      <c r="A3251" s="3" t="s">
        <v>322</v>
      </c>
      <c r="B3251" s="3" t="s">
        <v>323</v>
      </c>
      <c r="C3251" s="3" t="s">
        <v>448</v>
      </c>
      <c r="D3251" s="3" t="s">
        <v>449</v>
      </c>
      <c r="E3251" s="4">
        <v>22</v>
      </c>
      <c r="F3251" s="4">
        <v>32</v>
      </c>
      <c r="G3251" s="3" t="s">
        <v>1065</v>
      </c>
      <c r="H3251" s="3" t="s">
        <v>1201</v>
      </c>
      <c r="I3251" s="3" t="s">
        <v>37719</v>
      </c>
      <c r="J3251" s="3" t="s">
        <v>5528</v>
      </c>
    </row>
    <row r="3252" spans="1:10" s="6" customFormat="1" ht="15" customHeight="1" x14ac:dyDescent="0.3">
      <c r="A3252" s="3" t="s">
        <v>322</v>
      </c>
      <c r="B3252" s="3" t="s">
        <v>323</v>
      </c>
      <c r="C3252" s="3" t="s">
        <v>112</v>
      </c>
      <c r="D3252" s="3" t="s">
        <v>113</v>
      </c>
      <c r="E3252" s="4">
        <v>22</v>
      </c>
      <c r="F3252" s="4">
        <v>7</v>
      </c>
      <c r="G3252" s="3" t="s">
        <v>1065</v>
      </c>
      <c r="H3252" s="3" t="s">
        <v>749</v>
      </c>
      <c r="I3252" s="3" t="s">
        <v>37719</v>
      </c>
      <c r="J3252" s="3" t="s">
        <v>5528</v>
      </c>
    </row>
    <row r="3253" spans="1:10" s="6" customFormat="1" ht="15" customHeight="1" x14ac:dyDescent="0.3">
      <c r="A3253" s="3" t="s">
        <v>322</v>
      </c>
      <c r="B3253" s="3" t="s">
        <v>323</v>
      </c>
      <c r="C3253" s="3" t="s">
        <v>25</v>
      </c>
      <c r="D3253" s="3" t="s">
        <v>26</v>
      </c>
      <c r="E3253" s="4">
        <v>22</v>
      </c>
      <c r="F3253" s="4">
        <v>1</v>
      </c>
      <c r="G3253" s="3" t="s">
        <v>1065</v>
      </c>
      <c r="H3253" s="3" t="s">
        <v>623</v>
      </c>
      <c r="I3253" s="3" t="s">
        <v>37719</v>
      </c>
      <c r="J3253" s="3" t="s">
        <v>37721</v>
      </c>
    </row>
    <row r="3254" spans="1:10" s="6" customFormat="1" ht="15" customHeight="1" x14ac:dyDescent="0.3">
      <c r="A3254" s="3" t="s">
        <v>322</v>
      </c>
      <c r="B3254" s="3" t="s">
        <v>323</v>
      </c>
      <c r="C3254" s="3" t="s">
        <v>71</v>
      </c>
      <c r="D3254" s="3" t="s">
        <v>72</v>
      </c>
      <c r="E3254" s="4">
        <v>22</v>
      </c>
      <c r="F3254" s="4">
        <v>4</v>
      </c>
      <c r="G3254" s="3" t="s">
        <v>1065</v>
      </c>
      <c r="H3254" s="3" t="s">
        <v>718</v>
      </c>
      <c r="I3254" s="3" t="s">
        <v>37719</v>
      </c>
      <c r="J3254" s="3" t="s">
        <v>37721</v>
      </c>
    </row>
    <row r="3255" spans="1:10" s="6" customFormat="1" ht="15" customHeight="1" x14ac:dyDescent="0.3">
      <c r="A3255" s="3" t="s">
        <v>322</v>
      </c>
      <c r="B3255" s="3" t="s">
        <v>323</v>
      </c>
      <c r="C3255" s="3" t="s">
        <v>86</v>
      </c>
      <c r="D3255" s="3" t="s">
        <v>87</v>
      </c>
      <c r="E3255" s="4">
        <v>22</v>
      </c>
      <c r="F3255" s="4">
        <v>5</v>
      </c>
      <c r="G3255" s="3" t="s">
        <v>1065</v>
      </c>
      <c r="H3255" s="3" t="s">
        <v>731</v>
      </c>
      <c r="I3255" s="3" t="s">
        <v>37719</v>
      </c>
      <c r="J3255" s="3" t="s">
        <v>37721</v>
      </c>
    </row>
    <row r="3256" spans="1:10" s="6" customFormat="1" ht="15" customHeight="1" x14ac:dyDescent="0.3">
      <c r="A3256" s="3" t="s">
        <v>322</v>
      </c>
      <c r="B3256" s="3" t="s">
        <v>323</v>
      </c>
      <c r="C3256" s="3" t="s">
        <v>112</v>
      </c>
      <c r="D3256" s="3" t="s">
        <v>113</v>
      </c>
      <c r="E3256" s="4">
        <v>22</v>
      </c>
      <c r="F3256" s="4">
        <v>7</v>
      </c>
      <c r="G3256" s="3" t="s">
        <v>1065</v>
      </c>
      <c r="H3256" s="3" t="s">
        <v>749</v>
      </c>
      <c r="I3256" s="3" t="s">
        <v>37719</v>
      </c>
      <c r="J3256" s="3" t="s">
        <v>37721</v>
      </c>
    </row>
    <row r="3257" spans="1:10" s="6" customFormat="1" ht="15" customHeight="1" x14ac:dyDescent="0.3">
      <c r="A3257" s="3" t="s">
        <v>322</v>
      </c>
      <c r="B3257" s="3" t="s">
        <v>323</v>
      </c>
      <c r="C3257" s="3" t="s">
        <v>142</v>
      </c>
      <c r="D3257" s="3" t="s">
        <v>143</v>
      </c>
      <c r="E3257" s="4">
        <v>22</v>
      </c>
      <c r="F3257" s="4">
        <v>9</v>
      </c>
      <c r="G3257" s="3" t="s">
        <v>1065</v>
      </c>
      <c r="H3257" s="3" t="s">
        <v>820</v>
      </c>
      <c r="I3257" s="3" t="s">
        <v>37719</v>
      </c>
      <c r="J3257" s="3" t="s">
        <v>37721</v>
      </c>
    </row>
    <row r="3258" spans="1:10" s="6" customFormat="1" ht="15" customHeight="1" x14ac:dyDescent="0.3">
      <c r="A3258" s="3" t="s">
        <v>322</v>
      </c>
      <c r="B3258" s="3" t="s">
        <v>323</v>
      </c>
      <c r="C3258" s="3" t="s">
        <v>158</v>
      </c>
      <c r="D3258" s="3" t="s">
        <v>159</v>
      </c>
      <c r="E3258" s="4">
        <v>22</v>
      </c>
      <c r="F3258" s="4">
        <v>10</v>
      </c>
      <c r="G3258" s="3" t="s">
        <v>1065</v>
      </c>
      <c r="H3258" s="3" t="s">
        <v>854</v>
      </c>
      <c r="I3258" s="3" t="s">
        <v>37719</v>
      </c>
      <c r="J3258" s="3" t="s">
        <v>37721</v>
      </c>
    </row>
    <row r="3259" spans="1:10" s="6" customFormat="1" ht="15" customHeight="1" x14ac:dyDescent="0.3">
      <c r="A3259" s="3" t="s">
        <v>322</v>
      </c>
      <c r="B3259" s="3" t="s">
        <v>323</v>
      </c>
      <c r="C3259" s="3" t="s">
        <v>173</v>
      </c>
      <c r="D3259" s="3" t="s">
        <v>174</v>
      </c>
      <c r="E3259" s="4">
        <v>22</v>
      </c>
      <c r="F3259" s="4">
        <v>11</v>
      </c>
      <c r="G3259" s="3" t="s">
        <v>1065</v>
      </c>
      <c r="H3259" s="3" t="s">
        <v>867</v>
      </c>
      <c r="I3259" s="3" t="s">
        <v>37719</v>
      </c>
      <c r="J3259" s="3" t="s">
        <v>37721</v>
      </c>
    </row>
    <row r="3260" spans="1:10" s="6" customFormat="1" ht="15" customHeight="1" x14ac:dyDescent="0.3">
      <c r="A3260" s="3" t="s">
        <v>322</v>
      </c>
      <c r="B3260" s="3" t="s">
        <v>323</v>
      </c>
      <c r="C3260" s="3" t="s">
        <v>57</v>
      </c>
      <c r="D3260" s="3" t="s">
        <v>58</v>
      </c>
      <c r="E3260" s="4">
        <v>22</v>
      </c>
      <c r="F3260" s="4">
        <v>3</v>
      </c>
      <c r="G3260" s="3" t="s">
        <v>1065</v>
      </c>
      <c r="H3260" s="3" t="s">
        <v>705</v>
      </c>
      <c r="I3260" s="3" t="s">
        <v>37719</v>
      </c>
      <c r="J3260" s="3" t="s">
        <v>37721</v>
      </c>
    </row>
    <row r="3261" spans="1:10" s="6" customFormat="1" ht="15" customHeight="1" x14ac:dyDescent="0.3">
      <c r="A3261" s="3" t="s">
        <v>322</v>
      </c>
      <c r="B3261" s="3" t="s">
        <v>323</v>
      </c>
      <c r="C3261" s="3" t="s">
        <v>86</v>
      </c>
      <c r="D3261" s="3" t="s">
        <v>87</v>
      </c>
      <c r="E3261" s="4">
        <v>22</v>
      </c>
      <c r="F3261" s="4">
        <v>5</v>
      </c>
      <c r="G3261" s="3" t="s">
        <v>1065</v>
      </c>
      <c r="H3261" s="3" t="s">
        <v>731</v>
      </c>
      <c r="I3261" s="3" t="s">
        <v>37719</v>
      </c>
      <c r="J3261" s="3" t="s">
        <v>5528</v>
      </c>
    </row>
    <row r="3262" spans="1:10" s="6" customFormat="1" ht="15" customHeight="1" x14ac:dyDescent="0.3">
      <c r="A3262" s="3" t="s">
        <v>322</v>
      </c>
      <c r="B3262" s="3" t="s">
        <v>323</v>
      </c>
      <c r="C3262" s="3" t="s">
        <v>71</v>
      </c>
      <c r="D3262" s="3" t="s">
        <v>72</v>
      </c>
      <c r="E3262" s="4">
        <v>22</v>
      </c>
      <c r="F3262" s="4">
        <v>4</v>
      </c>
      <c r="G3262" s="3" t="s">
        <v>1065</v>
      </c>
      <c r="H3262" s="3" t="s">
        <v>718</v>
      </c>
      <c r="I3262" s="3" t="s">
        <v>37719</v>
      </c>
      <c r="J3262" s="3" t="s">
        <v>5528</v>
      </c>
    </row>
    <row r="3263" spans="1:10" s="6" customFormat="1" ht="15" customHeight="1" x14ac:dyDescent="0.3">
      <c r="A3263" s="3" t="s">
        <v>322</v>
      </c>
      <c r="B3263" s="3" t="s">
        <v>323</v>
      </c>
      <c r="C3263" s="3" t="s">
        <v>57</v>
      </c>
      <c r="D3263" s="3" t="s">
        <v>58</v>
      </c>
      <c r="E3263" s="4">
        <v>22</v>
      </c>
      <c r="F3263" s="4">
        <v>3</v>
      </c>
      <c r="G3263" s="3" t="s">
        <v>1065</v>
      </c>
      <c r="H3263" s="3" t="s">
        <v>705</v>
      </c>
      <c r="I3263" s="3" t="s">
        <v>37719</v>
      </c>
      <c r="J3263" s="3" t="s">
        <v>5528</v>
      </c>
    </row>
    <row r="3264" spans="1:10" s="6" customFormat="1" ht="15" customHeight="1" x14ac:dyDescent="0.3">
      <c r="A3264" s="3" t="s">
        <v>322</v>
      </c>
      <c r="B3264" s="3" t="s">
        <v>323</v>
      </c>
      <c r="C3264" s="3" t="s">
        <v>352</v>
      </c>
      <c r="D3264" s="3" t="s">
        <v>353</v>
      </c>
      <c r="E3264" s="4">
        <v>22</v>
      </c>
      <c r="F3264" s="4">
        <v>24</v>
      </c>
      <c r="G3264" s="3" t="s">
        <v>1065</v>
      </c>
      <c r="H3264" s="3" t="s">
        <v>1092</v>
      </c>
      <c r="I3264" s="3" t="s">
        <v>37719</v>
      </c>
      <c r="J3264" s="3" t="s">
        <v>37720</v>
      </c>
    </row>
    <row r="3265" spans="1:10" s="6" customFormat="1" ht="15" customHeight="1" x14ac:dyDescent="0.3">
      <c r="A3265" s="3" t="s">
        <v>322</v>
      </c>
      <c r="B3265" s="3" t="s">
        <v>323</v>
      </c>
      <c r="C3265" s="3" t="s">
        <v>366</v>
      </c>
      <c r="D3265" s="3" t="s">
        <v>367</v>
      </c>
      <c r="E3265" s="4">
        <v>22</v>
      </c>
      <c r="F3265" s="4">
        <v>25</v>
      </c>
      <c r="G3265" s="3" t="s">
        <v>1065</v>
      </c>
      <c r="H3265" s="3" t="s">
        <v>1110</v>
      </c>
      <c r="I3265" s="3" t="s">
        <v>37719</v>
      </c>
      <c r="J3265" s="3" t="s">
        <v>37720</v>
      </c>
    </row>
    <row r="3266" spans="1:10" s="6" customFormat="1" ht="15" customHeight="1" x14ac:dyDescent="0.3">
      <c r="A3266" s="3" t="s">
        <v>322</v>
      </c>
      <c r="B3266" s="3" t="s">
        <v>323</v>
      </c>
      <c r="C3266" s="3" t="s">
        <v>376</v>
      </c>
      <c r="D3266" s="3" t="s">
        <v>377</v>
      </c>
      <c r="E3266" s="4">
        <v>22</v>
      </c>
      <c r="F3266" s="4">
        <v>26</v>
      </c>
      <c r="G3266" s="3" t="s">
        <v>1065</v>
      </c>
      <c r="H3266" s="3" t="s">
        <v>1119</v>
      </c>
      <c r="I3266" s="3" t="s">
        <v>37719</v>
      </c>
      <c r="J3266" s="3" t="s">
        <v>37720</v>
      </c>
    </row>
    <row r="3267" spans="1:10" s="6" customFormat="1" ht="15" customHeight="1" x14ac:dyDescent="0.3">
      <c r="A3267" s="3" t="s">
        <v>322</v>
      </c>
      <c r="B3267" s="3" t="s">
        <v>323</v>
      </c>
      <c r="C3267" s="3" t="s">
        <v>389</v>
      </c>
      <c r="D3267" s="3" t="s">
        <v>390</v>
      </c>
      <c r="E3267" s="4">
        <v>22</v>
      </c>
      <c r="F3267" s="4">
        <v>27</v>
      </c>
      <c r="G3267" s="3" t="s">
        <v>1065</v>
      </c>
      <c r="H3267" s="3" t="s">
        <v>1127</v>
      </c>
      <c r="I3267" s="3" t="s">
        <v>37719</v>
      </c>
      <c r="J3267" s="3" t="s">
        <v>37720</v>
      </c>
    </row>
    <row r="3268" spans="1:10" s="6" customFormat="1" ht="15" customHeight="1" x14ac:dyDescent="0.3">
      <c r="A3268" s="3" t="s">
        <v>322</v>
      </c>
      <c r="B3268" s="3" t="s">
        <v>323</v>
      </c>
      <c r="C3268" s="3" t="s">
        <v>415</v>
      </c>
      <c r="D3268" s="3" t="s">
        <v>416</v>
      </c>
      <c r="E3268" s="4">
        <v>22</v>
      </c>
      <c r="F3268" s="4">
        <v>29</v>
      </c>
      <c r="G3268" s="3" t="s">
        <v>1065</v>
      </c>
      <c r="H3268" s="3" t="s">
        <v>1177</v>
      </c>
      <c r="I3268" s="3" t="s">
        <v>37719</v>
      </c>
      <c r="J3268" s="3" t="s">
        <v>37720</v>
      </c>
    </row>
    <row r="3269" spans="1:10" s="6" customFormat="1" ht="15" customHeight="1" x14ac:dyDescent="0.3">
      <c r="A3269" s="3" t="s">
        <v>322</v>
      </c>
      <c r="B3269" s="3" t="s">
        <v>323</v>
      </c>
      <c r="C3269" s="3" t="s">
        <v>430</v>
      </c>
      <c r="D3269" s="3" t="s">
        <v>431</v>
      </c>
      <c r="E3269" s="4">
        <v>22</v>
      </c>
      <c r="F3269" s="4">
        <v>30</v>
      </c>
      <c r="G3269" s="3" t="s">
        <v>1065</v>
      </c>
      <c r="H3269" s="3" t="s">
        <v>1191</v>
      </c>
      <c r="I3269" s="3" t="s">
        <v>37719</v>
      </c>
      <c r="J3269" s="3" t="s">
        <v>37720</v>
      </c>
    </row>
    <row r="3270" spans="1:10" s="6" customFormat="1" ht="15" customHeight="1" x14ac:dyDescent="0.3">
      <c r="A3270" s="3" t="s">
        <v>322</v>
      </c>
      <c r="B3270" s="3" t="s">
        <v>323</v>
      </c>
      <c r="C3270" s="3" t="s">
        <v>440</v>
      </c>
      <c r="D3270" s="3" t="s">
        <v>441</v>
      </c>
      <c r="E3270" s="4">
        <v>22</v>
      </c>
      <c r="F3270" s="4">
        <v>31</v>
      </c>
      <c r="G3270" s="3" t="s">
        <v>1065</v>
      </c>
      <c r="H3270" s="3" t="s">
        <v>1199</v>
      </c>
      <c r="I3270" s="3" t="s">
        <v>37719</v>
      </c>
      <c r="J3270" s="3" t="s">
        <v>37720</v>
      </c>
    </row>
    <row r="3271" spans="1:10" s="6" customFormat="1" ht="15" customHeight="1" x14ac:dyDescent="0.3">
      <c r="A3271" s="3" t="s">
        <v>322</v>
      </c>
      <c r="B3271" s="3" t="s">
        <v>323</v>
      </c>
      <c r="C3271" s="3" t="s">
        <v>459</v>
      </c>
      <c r="D3271" s="3" t="s">
        <v>460</v>
      </c>
      <c r="E3271" s="4">
        <v>22</v>
      </c>
      <c r="F3271" s="4">
        <v>33</v>
      </c>
      <c r="G3271" s="3" t="s">
        <v>1065</v>
      </c>
      <c r="H3271" s="3" t="s">
        <v>1221</v>
      </c>
      <c r="I3271" s="3" t="s">
        <v>37719</v>
      </c>
      <c r="J3271" s="3" t="s">
        <v>37720</v>
      </c>
    </row>
    <row r="3272" spans="1:10" s="6" customFormat="1" ht="15" customHeight="1" x14ac:dyDescent="0.3">
      <c r="A3272" s="3" t="s">
        <v>322</v>
      </c>
      <c r="B3272" s="3" t="s">
        <v>323</v>
      </c>
      <c r="C3272" s="3" t="s">
        <v>504</v>
      </c>
      <c r="D3272" s="3" t="s">
        <v>505</v>
      </c>
      <c r="E3272" s="4">
        <v>22</v>
      </c>
      <c r="F3272" s="4">
        <v>37</v>
      </c>
      <c r="G3272" s="3" t="s">
        <v>1065</v>
      </c>
      <c r="H3272" s="3" t="s">
        <v>1246</v>
      </c>
      <c r="I3272" s="3" t="s">
        <v>37719</v>
      </c>
      <c r="J3272" s="3" t="s">
        <v>37720</v>
      </c>
    </row>
    <row r="3273" spans="1:10" s="6" customFormat="1" ht="15" customHeight="1" x14ac:dyDescent="0.3">
      <c r="A3273" s="3" t="s">
        <v>322</v>
      </c>
      <c r="B3273" s="3" t="s">
        <v>323</v>
      </c>
      <c r="C3273" s="3" t="s">
        <v>545</v>
      </c>
      <c r="D3273" s="3" t="s">
        <v>546</v>
      </c>
      <c r="E3273" s="4">
        <v>22</v>
      </c>
      <c r="F3273" s="4">
        <v>40</v>
      </c>
      <c r="G3273" s="3" t="s">
        <v>1065</v>
      </c>
      <c r="H3273" s="3" t="s">
        <v>1276</v>
      </c>
      <c r="I3273" s="3" t="s">
        <v>37719</v>
      </c>
      <c r="J3273" s="3" t="s">
        <v>37720</v>
      </c>
    </row>
    <row r="3274" spans="1:10" s="6" customFormat="1" ht="15" customHeight="1" x14ac:dyDescent="0.3">
      <c r="A3274" s="3" t="s">
        <v>322</v>
      </c>
      <c r="B3274" s="3" t="s">
        <v>323</v>
      </c>
      <c r="C3274" s="3" t="s">
        <v>568</v>
      </c>
      <c r="D3274" s="3" t="s">
        <v>569</v>
      </c>
      <c r="E3274" s="4">
        <v>22</v>
      </c>
      <c r="F3274" s="4">
        <v>42</v>
      </c>
      <c r="G3274" s="3" t="s">
        <v>1065</v>
      </c>
      <c r="H3274" s="3" t="s">
        <v>1302</v>
      </c>
      <c r="I3274" s="3" t="s">
        <v>37719</v>
      </c>
      <c r="J3274" s="3" t="s">
        <v>37720</v>
      </c>
    </row>
    <row r="3275" spans="1:10" s="6" customFormat="1" ht="15" customHeight="1" x14ac:dyDescent="0.3">
      <c r="A3275" s="3" t="s">
        <v>322</v>
      </c>
      <c r="B3275" s="3" t="s">
        <v>323</v>
      </c>
      <c r="C3275" s="3" t="s">
        <v>581</v>
      </c>
      <c r="D3275" s="3" t="s">
        <v>582</v>
      </c>
      <c r="E3275" s="4">
        <v>22</v>
      </c>
      <c r="F3275" s="4">
        <v>43</v>
      </c>
      <c r="G3275" s="3" t="s">
        <v>1065</v>
      </c>
      <c r="H3275" s="3" t="s">
        <v>1321</v>
      </c>
      <c r="I3275" s="3" t="s">
        <v>37719</v>
      </c>
      <c r="J3275" s="3" t="s">
        <v>37720</v>
      </c>
    </row>
    <row r="3276" spans="1:10" s="6" customFormat="1" ht="15" customHeight="1" x14ac:dyDescent="0.3">
      <c r="A3276" s="3" t="s">
        <v>322</v>
      </c>
      <c r="B3276" s="3" t="s">
        <v>323</v>
      </c>
      <c r="C3276" s="3" t="s">
        <v>605</v>
      </c>
      <c r="D3276" s="3" t="s">
        <v>606</v>
      </c>
      <c r="E3276" s="4">
        <v>22</v>
      </c>
      <c r="F3276" s="4">
        <v>45</v>
      </c>
      <c r="G3276" s="3" t="s">
        <v>1065</v>
      </c>
      <c r="H3276" s="3" t="s">
        <v>1340</v>
      </c>
      <c r="I3276" s="3" t="s">
        <v>37719</v>
      </c>
      <c r="J3276" s="3" t="s">
        <v>37720</v>
      </c>
    </row>
    <row r="3277" spans="1:10" s="6" customFormat="1" ht="15" customHeight="1" x14ac:dyDescent="0.3">
      <c r="A3277" s="3" t="s">
        <v>322</v>
      </c>
      <c r="B3277" s="3" t="s">
        <v>323</v>
      </c>
      <c r="C3277" s="3" t="s">
        <v>25</v>
      </c>
      <c r="D3277" s="3" t="s">
        <v>26</v>
      </c>
      <c r="E3277" s="4">
        <v>22</v>
      </c>
      <c r="F3277" s="4">
        <v>1</v>
      </c>
      <c r="G3277" s="3" t="s">
        <v>1065</v>
      </c>
      <c r="H3277" s="3" t="s">
        <v>623</v>
      </c>
      <c r="I3277" s="3" t="s">
        <v>37719</v>
      </c>
      <c r="J3277" s="3" t="s">
        <v>5528</v>
      </c>
    </row>
    <row r="3278" spans="1:10" s="6" customFormat="1" ht="15" customHeight="1" x14ac:dyDescent="0.3">
      <c r="A3278" s="3" t="s">
        <v>322</v>
      </c>
      <c r="B3278" s="3" t="s">
        <v>323</v>
      </c>
      <c r="C3278" s="3" t="s">
        <v>42</v>
      </c>
      <c r="D3278" s="3" t="s">
        <v>43</v>
      </c>
      <c r="E3278" s="4">
        <v>22</v>
      </c>
      <c r="F3278" s="4">
        <v>2</v>
      </c>
      <c r="G3278" s="3" t="s">
        <v>1065</v>
      </c>
      <c r="H3278" s="3" t="s">
        <v>686</v>
      </c>
      <c r="I3278" s="3" t="s">
        <v>37719</v>
      </c>
      <c r="J3278" s="3" t="s">
        <v>5528</v>
      </c>
    </row>
    <row r="3279" spans="1:10" s="6" customFormat="1" ht="15" customHeight="1" x14ac:dyDescent="0.3">
      <c r="A3279" s="3" t="s">
        <v>322</v>
      </c>
      <c r="B3279" s="3" t="s">
        <v>323</v>
      </c>
      <c r="C3279" s="3" t="s">
        <v>189</v>
      </c>
      <c r="D3279" s="3" t="s">
        <v>190</v>
      </c>
      <c r="E3279" s="4">
        <v>22</v>
      </c>
      <c r="F3279" s="4">
        <v>12</v>
      </c>
      <c r="G3279" s="3" t="s">
        <v>1065</v>
      </c>
      <c r="H3279" s="3" t="s">
        <v>948</v>
      </c>
      <c r="I3279" s="3" t="s">
        <v>37719</v>
      </c>
      <c r="J3279" s="3" t="s">
        <v>37721</v>
      </c>
    </row>
    <row r="3280" spans="1:10" s="6" customFormat="1" ht="15" customHeight="1" x14ac:dyDescent="0.3">
      <c r="A3280" s="3" t="s">
        <v>322</v>
      </c>
      <c r="B3280" s="3" t="s">
        <v>323</v>
      </c>
      <c r="C3280" s="3" t="s">
        <v>204</v>
      </c>
      <c r="D3280" s="3" t="s">
        <v>205</v>
      </c>
      <c r="E3280" s="4">
        <v>22</v>
      </c>
      <c r="F3280" s="4">
        <v>13</v>
      </c>
      <c r="G3280" s="3" t="s">
        <v>1065</v>
      </c>
      <c r="H3280" s="3" t="s">
        <v>956</v>
      </c>
      <c r="I3280" s="3" t="s">
        <v>37719</v>
      </c>
      <c r="J3280" s="3" t="s">
        <v>37721</v>
      </c>
    </row>
    <row r="3281" spans="1:10" s="6" customFormat="1" ht="15" customHeight="1" x14ac:dyDescent="0.3">
      <c r="A3281" s="3" t="s">
        <v>322</v>
      </c>
      <c r="B3281" s="3" t="s">
        <v>323</v>
      </c>
      <c r="C3281" s="3" t="s">
        <v>219</v>
      </c>
      <c r="D3281" s="3" t="s">
        <v>220</v>
      </c>
      <c r="E3281" s="4">
        <v>22</v>
      </c>
      <c r="F3281" s="4">
        <v>14</v>
      </c>
      <c r="G3281" s="3" t="s">
        <v>1065</v>
      </c>
      <c r="H3281" s="3" t="s">
        <v>977</v>
      </c>
      <c r="I3281" s="3" t="s">
        <v>37719</v>
      </c>
      <c r="J3281" s="3" t="s">
        <v>37721</v>
      </c>
    </row>
    <row r="3282" spans="1:10" s="6" customFormat="1" ht="15" customHeight="1" x14ac:dyDescent="0.3">
      <c r="A3282" s="3" t="s">
        <v>322</v>
      </c>
      <c r="B3282" s="3" t="s">
        <v>323</v>
      </c>
      <c r="C3282" s="3" t="s">
        <v>232</v>
      </c>
      <c r="D3282" s="3" t="s">
        <v>233</v>
      </c>
      <c r="E3282" s="4">
        <v>22</v>
      </c>
      <c r="F3282" s="4">
        <v>15</v>
      </c>
      <c r="G3282" s="3" t="s">
        <v>1065</v>
      </c>
      <c r="H3282" s="3" t="s">
        <v>986</v>
      </c>
      <c r="I3282" s="3" t="s">
        <v>37719</v>
      </c>
      <c r="J3282" s="3" t="s">
        <v>37721</v>
      </c>
    </row>
    <row r="3283" spans="1:10" s="6" customFormat="1" ht="15" customHeight="1" x14ac:dyDescent="0.3">
      <c r="A3283" s="3" t="s">
        <v>322</v>
      </c>
      <c r="B3283" s="3" t="s">
        <v>323</v>
      </c>
      <c r="C3283" s="3" t="s">
        <v>86</v>
      </c>
      <c r="D3283" s="3" t="s">
        <v>87</v>
      </c>
      <c r="E3283" s="4">
        <v>22</v>
      </c>
      <c r="F3283" s="4">
        <v>5</v>
      </c>
      <c r="G3283" s="3" t="s">
        <v>1065</v>
      </c>
      <c r="H3283" s="3" t="s">
        <v>731</v>
      </c>
      <c r="I3283" s="3" t="s">
        <v>37719</v>
      </c>
      <c r="J3283" s="3" t="s">
        <v>5554</v>
      </c>
    </row>
    <row r="3284" spans="1:10" s="6" customFormat="1" ht="15" customHeight="1" x14ac:dyDescent="0.3">
      <c r="A3284" s="3" t="s">
        <v>322</v>
      </c>
      <c r="B3284" s="3" t="s">
        <v>323</v>
      </c>
      <c r="C3284" s="3" t="s">
        <v>97</v>
      </c>
      <c r="D3284" s="3" t="s">
        <v>98</v>
      </c>
      <c r="E3284" s="4">
        <v>22</v>
      </c>
      <c r="F3284" s="4">
        <v>6</v>
      </c>
      <c r="G3284" s="3" t="s">
        <v>1065</v>
      </c>
      <c r="H3284" s="3" t="s">
        <v>742</v>
      </c>
      <c r="I3284" s="3" t="s">
        <v>37719</v>
      </c>
      <c r="J3284" s="3" t="s">
        <v>5554</v>
      </c>
    </row>
    <row r="3285" spans="1:10" s="6" customFormat="1" ht="15" customHeight="1" x14ac:dyDescent="0.3">
      <c r="A3285" s="3" t="s">
        <v>322</v>
      </c>
      <c r="B3285" s="3" t="s">
        <v>323</v>
      </c>
      <c r="C3285" s="3" t="s">
        <v>112</v>
      </c>
      <c r="D3285" s="3" t="s">
        <v>113</v>
      </c>
      <c r="E3285" s="4">
        <v>22</v>
      </c>
      <c r="F3285" s="4">
        <v>7</v>
      </c>
      <c r="G3285" s="3" t="s">
        <v>1065</v>
      </c>
      <c r="H3285" s="3" t="s">
        <v>749</v>
      </c>
      <c r="I3285" s="3" t="s">
        <v>37719</v>
      </c>
      <c r="J3285" s="3" t="s">
        <v>5554</v>
      </c>
    </row>
    <row r="3286" spans="1:10" s="6" customFormat="1" ht="15" customHeight="1" x14ac:dyDescent="0.3">
      <c r="A3286" s="3" t="s">
        <v>322</v>
      </c>
      <c r="B3286" s="3" t="s">
        <v>323</v>
      </c>
      <c r="C3286" s="3" t="s">
        <v>128</v>
      </c>
      <c r="D3286" s="3" t="s">
        <v>129</v>
      </c>
      <c r="E3286" s="4">
        <v>22</v>
      </c>
      <c r="F3286" s="4">
        <v>8</v>
      </c>
      <c r="G3286" s="3" t="s">
        <v>1065</v>
      </c>
      <c r="H3286" s="3" t="s">
        <v>803</v>
      </c>
      <c r="I3286" s="3" t="s">
        <v>37719</v>
      </c>
      <c r="J3286" s="3" t="s">
        <v>5554</v>
      </c>
    </row>
    <row r="3287" spans="1:10" s="6" customFormat="1" ht="15" customHeight="1" x14ac:dyDescent="0.3">
      <c r="A3287" s="3" t="s">
        <v>322</v>
      </c>
      <c r="B3287" s="3" t="s">
        <v>323</v>
      </c>
      <c r="C3287" s="3" t="s">
        <v>142</v>
      </c>
      <c r="D3287" s="3" t="s">
        <v>143</v>
      </c>
      <c r="E3287" s="4">
        <v>22</v>
      </c>
      <c r="F3287" s="4">
        <v>9</v>
      </c>
      <c r="G3287" s="3" t="s">
        <v>1065</v>
      </c>
      <c r="H3287" s="3" t="s">
        <v>820</v>
      </c>
      <c r="I3287" s="3" t="s">
        <v>37719</v>
      </c>
      <c r="J3287" s="3" t="s">
        <v>5554</v>
      </c>
    </row>
    <row r="3288" spans="1:10" s="6" customFormat="1" ht="15" customHeight="1" x14ac:dyDescent="0.3">
      <c r="A3288" s="3" t="s">
        <v>322</v>
      </c>
      <c r="B3288" s="3" t="s">
        <v>323</v>
      </c>
      <c r="C3288" s="3" t="s">
        <v>158</v>
      </c>
      <c r="D3288" s="3" t="s">
        <v>159</v>
      </c>
      <c r="E3288" s="4">
        <v>22</v>
      </c>
      <c r="F3288" s="4">
        <v>10</v>
      </c>
      <c r="G3288" s="3" t="s">
        <v>1065</v>
      </c>
      <c r="H3288" s="3" t="s">
        <v>854</v>
      </c>
      <c r="I3288" s="3" t="s">
        <v>37719</v>
      </c>
      <c r="J3288" s="3" t="s">
        <v>5554</v>
      </c>
    </row>
    <row r="3289" spans="1:10" s="6" customFormat="1" ht="15" customHeight="1" x14ac:dyDescent="0.3">
      <c r="A3289" s="3" t="s">
        <v>322</v>
      </c>
      <c r="B3289" s="3" t="s">
        <v>323</v>
      </c>
      <c r="C3289" s="3" t="s">
        <v>173</v>
      </c>
      <c r="D3289" s="3" t="s">
        <v>174</v>
      </c>
      <c r="E3289" s="4">
        <v>22</v>
      </c>
      <c r="F3289" s="4">
        <v>11</v>
      </c>
      <c r="G3289" s="3" t="s">
        <v>1065</v>
      </c>
      <c r="H3289" s="3" t="s">
        <v>867</v>
      </c>
      <c r="I3289" s="3" t="s">
        <v>37719</v>
      </c>
      <c r="J3289" s="3" t="s">
        <v>5554</v>
      </c>
    </row>
    <row r="3290" spans="1:10" s="6" customFormat="1" ht="15" customHeight="1" x14ac:dyDescent="0.3">
      <c r="A3290" s="3" t="s">
        <v>322</v>
      </c>
      <c r="B3290" s="3" t="s">
        <v>323</v>
      </c>
      <c r="C3290" s="3" t="s">
        <v>189</v>
      </c>
      <c r="D3290" s="3" t="s">
        <v>190</v>
      </c>
      <c r="E3290" s="4">
        <v>22</v>
      </c>
      <c r="F3290" s="4">
        <v>12</v>
      </c>
      <c r="G3290" s="3" t="s">
        <v>1065</v>
      </c>
      <c r="H3290" s="3" t="s">
        <v>948</v>
      </c>
      <c r="I3290" s="3" t="s">
        <v>37719</v>
      </c>
      <c r="J3290" s="3" t="s">
        <v>5554</v>
      </c>
    </row>
    <row r="3291" spans="1:10" s="6" customFormat="1" ht="15" customHeight="1" x14ac:dyDescent="0.3">
      <c r="A3291" s="3" t="s">
        <v>322</v>
      </c>
      <c r="B3291" s="3" t="s">
        <v>323</v>
      </c>
      <c r="C3291" s="3" t="s">
        <v>204</v>
      </c>
      <c r="D3291" s="3" t="s">
        <v>205</v>
      </c>
      <c r="E3291" s="4">
        <v>22</v>
      </c>
      <c r="F3291" s="4">
        <v>13</v>
      </c>
      <c r="G3291" s="3" t="s">
        <v>1065</v>
      </c>
      <c r="H3291" s="3" t="s">
        <v>956</v>
      </c>
      <c r="I3291" s="3" t="s">
        <v>37719</v>
      </c>
      <c r="J3291" s="3" t="s">
        <v>5554</v>
      </c>
    </row>
    <row r="3292" spans="1:10" s="6" customFormat="1" ht="15" customHeight="1" x14ac:dyDescent="0.3">
      <c r="A3292" s="3" t="s">
        <v>322</v>
      </c>
      <c r="B3292" s="3" t="s">
        <v>323</v>
      </c>
      <c r="C3292" s="3" t="s">
        <v>219</v>
      </c>
      <c r="D3292" s="3" t="s">
        <v>220</v>
      </c>
      <c r="E3292" s="4">
        <v>22</v>
      </c>
      <c r="F3292" s="4">
        <v>14</v>
      </c>
      <c r="G3292" s="3" t="s">
        <v>1065</v>
      </c>
      <c r="H3292" s="3" t="s">
        <v>977</v>
      </c>
      <c r="I3292" s="3" t="s">
        <v>37719</v>
      </c>
      <c r="J3292" s="3" t="s">
        <v>5554</v>
      </c>
    </row>
    <row r="3293" spans="1:10" s="6" customFormat="1" ht="15" customHeight="1" x14ac:dyDescent="0.3">
      <c r="A3293" s="3" t="s">
        <v>322</v>
      </c>
      <c r="B3293" s="3" t="s">
        <v>323</v>
      </c>
      <c r="C3293" s="3" t="s">
        <v>232</v>
      </c>
      <c r="D3293" s="3" t="s">
        <v>233</v>
      </c>
      <c r="E3293" s="4">
        <v>22</v>
      </c>
      <c r="F3293" s="4">
        <v>15</v>
      </c>
      <c r="G3293" s="3" t="s">
        <v>1065</v>
      </c>
      <c r="H3293" s="3" t="s">
        <v>986</v>
      </c>
      <c r="I3293" s="3" t="s">
        <v>37719</v>
      </c>
      <c r="J3293" s="3" t="s">
        <v>5554</v>
      </c>
    </row>
    <row r="3294" spans="1:10" s="6" customFormat="1" ht="15" customHeight="1" x14ac:dyDescent="0.3">
      <c r="A3294" s="3" t="s">
        <v>322</v>
      </c>
      <c r="B3294" s="3" t="s">
        <v>323</v>
      </c>
      <c r="C3294" s="3" t="s">
        <v>246</v>
      </c>
      <c r="D3294" s="3" t="s">
        <v>247</v>
      </c>
      <c r="E3294" s="4">
        <v>22</v>
      </c>
      <c r="F3294" s="4">
        <v>16</v>
      </c>
      <c r="G3294" s="3" t="s">
        <v>1065</v>
      </c>
      <c r="H3294" s="3" t="s">
        <v>989</v>
      </c>
      <c r="I3294" s="3" t="s">
        <v>37719</v>
      </c>
      <c r="J3294" s="3" t="s">
        <v>5554</v>
      </c>
    </row>
    <row r="3295" spans="1:10" s="6" customFormat="1" ht="15" customHeight="1" x14ac:dyDescent="0.3">
      <c r="A3295" s="3" t="s">
        <v>322</v>
      </c>
      <c r="B3295" s="3" t="s">
        <v>323</v>
      </c>
      <c r="C3295" s="3" t="s">
        <v>260</v>
      </c>
      <c r="D3295" s="3" t="s">
        <v>261</v>
      </c>
      <c r="E3295" s="4">
        <v>22</v>
      </c>
      <c r="F3295" s="4">
        <v>17</v>
      </c>
      <c r="G3295" s="3" t="s">
        <v>1065</v>
      </c>
      <c r="H3295" s="3" t="s">
        <v>1005</v>
      </c>
      <c r="I3295" s="3" t="s">
        <v>37719</v>
      </c>
      <c r="J3295" s="3" t="s">
        <v>5554</v>
      </c>
    </row>
    <row r="3296" spans="1:10" s="6" customFormat="1" ht="15" customHeight="1" x14ac:dyDescent="0.3">
      <c r="A3296" s="3" t="s">
        <v>322</v>
      </c>
      <c r="B3296" s="3" t="s">
        <v>323</v>
      </c>
      <c r="C3296" s="3" t="s">
        <v>272</v>
      </c>
      <c r="D3296" s="3" t="s">
        <v>273</v>
      </c>
      <c r="E3296" s="4">
        <v>22</v>
      </c>
      <c r="F3296" s="4">
        <v>18</v>
      </c>
      <c r="G3296" s="3" t="s">
        <v>1065</v>
      </c>
      <c r="H3296" s="3" t="s">
        <v>1009</v>
      </c>
      <c r="I3296" s="3" t="s">
        <v>37719</v>
      </c>
      <c r="J3296" s="3" t="s">
        <v>5554</v>
      </c>
    </row>
    <row r="3297" spans="1:10" s="6" customFormat="1" ht="15" customHeight="1" x14ac:dyDescent="0.3">
      <c r="A3297" s="3" t="s">
        <v>322</v>
      </c>
      <c r="B3297" s="3" t="s">
        <v>323</v>
      </c>
      <c r="C3297" s="3" t="s">
        <v>283</v>
      </c>
      <c r="D3297" s="3" t="s">
        <v>284</v>
      </c>
      <c r="E3297" s="4">
        <v>22</v>
      </c>
      <c r="F3297" s="4">
        <v>19</v>
      </c>
      <c r="G3297" s="3" t="s">
        <v>1065</v>
      </c>
      <c r="H3297" s="3" t="s">
        <v>1019</v>
      </c>
      <c r="I3297" s="3" t="s">
        <v>37719</v>
      </c>
      <c r="J3297" s="3" t="s">
        <v>5554</v>
      </c>
    </row>
    <row r="3298" spans="1:10" s="6" customFormat="1" ht="15" customHeight="1" x14ac:dyDescent="0.3">
      <c r="A3298" s="3" t="s">
        <v>322</v>
      </c>
      <c r="B3298" s="3" t="s">
        <v>323</v>
      </c>
      <c r="C3298" s="3" t="s">
        <v>71</v>
      </c>
      <c r="D3298" s="3" t="s">
        <v>72</v>
      </c>
      <c r="E3298" s="4">
        <v>22</v>
      </c>
      <c r="F3298" s="4">
        <v>4</v>
      </c>
      <c r="G3298" s="3" t="s">
        <v>1065</v>
      </c>
      <c r="H3298" s="3" t="s">
        <v>718</v>
      </c>
      <c r="I3298" s="3" t="s">
        <v>37719</v>
      </c>
      <c r="J3298" s="3" t="s">
        <v>5554</v>
      </c>
    </row>
    <row r="3299" spans="1:10" s="6" customFormat="1" ht="15" customHeight="1" x14ac:dyDescent="0.3">
      <c r="A3299" s="3" t="s">
        <v>322</v>
      </c>
      <c r="B3299" s="3" t="s">
        <v>323</v>
      </c>
      <c r="C3299" s="3" t="s">
        <v>307</v>
      </c>
      <c r="D3299" s="3" t="s">
        <v>308</v>
      </c>
      <c r="E3299" s="4">
        <v>22</v>
      </c>
      <c r="F3299" s="4">
        <v>21</v>
      </c>
      <c r="G3299" s="3" t="s">
        <v>1065</v>
      </c>
      <c r="H3299" s="3" t="s">
        <v>1051</v>
      </c>
      <c r="I3299" s="3" t="s">
        <v>37719</v>
      </c>
      <c r="J3299" s="3" t="s">
        <v>37720</v>
      </c>
    </row>
    <row r="3300" spans="1:10" s="6" customFormat="1" ht="15" customHeight="1" x14ac:dyDescent="0.3">
      <c r="A3300" s="3" t="s">
        <v>322</v>
      </c>
      <c r="B3300" s="3" t="s">
        <v>323</v>
      </c>
      <c r="C3300" s="3" t="s">
        <v>57</v>
      </c>
      <c r="D3300" s="3" t="s">
        <v>58</v>
      </c>
      <c r="E3300" s="4">
        <v>22</v>
      </c>
      <c r="F3300" s="4">
        <v>3</v>
      </c>
      <c r="G3300" s="3" t="s">
        <v>1065</v>
      </c>
      <c r="H3300" s="3" t="s">
        <v>705</v>
      </c>
      <c r="I3300" s="3" t="s">
        <v>37719</v>
      </c>
      <c r="J3300" s="3" t="s">
        <v>5554</v>
      </c>
    </row>
    <row r="3301" spans="1:10" s="6" customFormat="1" ht="15" customHeight="1" x14ac:dyDescent="0.3">
      <c r="A3301" s="3" t="s">
        <v>322</v>
      </c>
      <c r="B3301" s="3" t="s">
        <v>323</v>
      </c>
      <c r="C3301" s="3" t="s">
        <v>25</v>
      </c>
      <c r="D3301" s="3" t="s">
        <v>26</v>
      </c>
      <c r="E3301" s="4">
        <v>22</v>
      </c>
      <c r="F3301" s="4">
        <v>1</v>
      </c>
      <c r="G3301" s="3" t="s">
        <v>1065</v>
      </c>
      <c r="H3301" s="3" t="s">
        <v>623</v>
      </c>
      <c r="I3301" s="3" t="s">
        <v>37719</v>
      </c>
      <c r="J3301" s="3" t="s">
        <v>5554</v>
      </c>
    </row>
    <row r="3302" spans="1:10" s="6" customFormat="1" ht="15" customHeight="1" x14ac:dyDescent="0.3">
      <c r="A3302" s="3" t="s">
        <v>322</v>
      </c>
      <c r="B3302" s="3" t="s">
        <v>323</v>
      </c>
      <c r="C3302" s="3" t="s">
        <v>246</v>
      </c>
      <c r="D3302" s="3" t="s">
        <v>247</v>
      </c>
      <c r="E3302" s="4">
        <v>22</v>
      </c>
      <c r="F3302" s="4">
        <v>16</v>
      </c>
      <c r="G3302" s="3" t="s">
        <v>1065</v>
      </c>
      <c r="H3302" s="3" t="s">
        <v>989</v>
      </c>
      <c r="I3302" s="3" t="s">
        <v>37719</v>
      </c>
      <c r="J3302" s="3" t="s">
        <v>37721</v>
      </c>
    </row>
    <row r="3303" spans="1:10" s="6" customFormat="1" ht="15" customHeight="1" x14ac:dyDescent="0.3">
      <c r="A3303" s="3" t="s">
        <v>322</v>
      </c>
      <c r="B3303" s="3" t="s">
        <v>323</v>
      </c>
      <c r="C3303" s="3" t="s">
        <v>260</v>
      </c>
      <c r="D3303" s="3" t="s">
        <v>261</v>
      </c>
      <c r="E3303" s="4">
        <v>22</v>
      </c>
      <c r="F3303" s="4">
        <v>17</v>
      </c>
      <c r="G3303" s="3" t="s">
        <v>1065</v>
      </c>
      <c r="H3303" s="3" t="s">
        <v>1005</v>
      </c>
      <c r="I3303" s="3" t="s">
        <v>37719</v>
      </c>
      <c r="J3303" s="3" t="s">
        <v>37721</v>
      </c>
    </row>
    <row r="3304" spans="1:10" s="6" customFormat="1" ht="15" customHeight="1" x14ac:dyDescent="0.3">
      <c r="A3304" s="3" t="s">
        <v>322</v>
      </c>
      <c r="B3304" s="3" t="s">
        <v>323</v>
      </c>
      <c r="C3304" s="3" t="s">
        <v>272</v>
      </c>
      <c r="D3304" s="3" t="s">
        <v>273</v>
      </c>
      <c r="E3304" s="4">
        <v>22</v>
      </c>
      <c r="F3304" s="4">
        <v>18</v>
      </c>
      <c r="G3304" s="3" t="s">
        <v>1065</v>
      </c>
      <c r="H3304" s="3" t="s">
        <v>1009</v>
      </c>
      <c r="I3304" s="3" t="s">
        <v>37719</v>
      </c>
      <c r="J3304" s="3" t="s">
        <v>37721</v>
      </c>
    </row>
    <row r="3305" spans="1:10" s="6" customFormat="1" ht="15" customHeight="1" x14ac:dyDescent="0.3">
      <c r="A3305" s="3" t="s">
        <v>322</v>
      </c>
      <c r="B3305" s="3" t="s">
        <v>323</v>
      </c>
      <c r="C3305" s="3" t="s">
        <v>283</v>
      </c>
      <c r="D3305" s="3" t="s">
        <v>284</v>
      </c>
      <c r="E3305" s="4">
        <v>22</v>
      </c>
      <c r="F3305" s="4">
        <v>19</v>
      </c>
      <c r="G3305" s="3" t="s">
        <v>1065</v>
      </c>
      <c r="H3305" s="3" t="s">
        <v>1019</v>
      </c>
      <c r="I3305" s="3" t="s">
        <v>37719</v>
      </c>
      <c r="J3305" s="3" t="s">
        <v>37721</v>
      </c>
    </row>
    <row r="3306" spans="1:10" s="6" customFormat="1" ht="15" customHeight="1" x14ac:dyDescent="0.3">
      <c r="A3306" s="3" t="s">
        <v>322</v>
      </c>
      <c r="B3306" s="3" t="s">
        <v>323</v>
      </c>
      <c r="C3306" s="3" t="s">
        <v>295</v>
      </c>
      <c r="D3306" s="3" t="s">
        <v>296</v>
      </c>
      <c r="E3306" s="4">
        <v>22</v>
      </c>
      <c r="F3306" s="4">
        <v>20</v>
      </c>
      <c r="G3306" s="3" t="s">
        <v>1065</v>
      </c>
      <c r="H3306" s="3" t="s">
        <v>1028</v>
      </c>
      <c r="I3306" s="3" t="s">
        <v>37719</v>
      </c>
      <c r="J3306" s="3" t="s">
        <v>37721</v>
      </c>
    </row>
    <row r="3307" spans="1:10" s="6" customFormat="1" ht="15" customHeight="1" x14ac:dyDescent="0.3">
      <c r="A3307" s="3" t="s">
        <v>322</v>
      </c>
      <c r="B3307" s="3" t="s">
        <v>323</v>
      </c>
      <c r="C3307" s="3" t="s">
        <v>307</v>
      </c>
      <c r="D3307" s="3" t="s">
        <v>308</v>
      </c>
      <c r="E3307" s="4">
        <v>22</v>
      </c>
      <c r="F3307" s="4">
        <v>21</v>
      </c>
      <c r="G3307" s="3" t="s">
        <v>1065</v>
      </c>
      <c r="H3307" s="3" t="s">
        <v>1051</v>
      </c>
      <c r="I3307" s="3" t="s">
        <v>37719</v>
      </c>
      <c r="J3307" s="3" t="s">
        <v>37721</v>
      </c>
    </row>
    <row r="3308" spans="1:10" s="6" customFormat="1" ht="15" customHeight="1" x14ac:dyDescent="0.3">
      <c r="A3308" s="3" t="s">
        <v>322</v>
      </c>
      <c r="B3308" s="3" t="s">
        <v>323</v>
      </c>
      <c r="C3308" s="3" t="s">
        <v>352</v>
      </c>
      <c r="D3308" s="3" t="s">
        <v>353</v>
      </c>
      <c r="E3308" s="4">
        <v>22</v>
      </c>
      <c r="F3308" s="4">
        <v>24</v>
      </c>
      <c r="G3308" s="3" t="s">
        <v>1065</v>
      </c>
      <c r="H3308" s="3" t="s">
        <v>1092</v>
      </c>
      <c r="I3308" s="3" t="s">
        <v>37719</v>
      </c>
      <c r="J3308" s="3" t="s">
        <v>37721</v>
      </c>
    </row>
    <row r="3309" spans="1:10" s="6" customFormat="1" ht="15" customHeight="1" x14ac:dyDescent="0.3">
      <c r="A3309" s="3" t="s">
        <v>322</v>
      </c>
      <c r="B3309" s="3" t="s">
        <v>323</v>
      </c>
      <c r="C3309" s="3" t="s">
        <v>366</v>
      </c>
      <c r="D3309" s="3" t="s">
        <v>367</v>
      </c>
      <c r="E3309" s="4">
        <v>22</v>
      </c>
      <c r="F3309" s="4">
        <v>25</v>
      </c>
      <c r="G3309" s="3" t="s">
        <v>1065</v>
      </c>
      <c r="H3309" s="3" t="s">
        <v>1110</v>
      </c>
      <c r="I3309" s="3" t="s">
        <v>37719</v>
      </c>
      <c r="J3309" s="3" t="s">
        <v>37721</v>
      </c>
    </row>
    <row r="3310" spans="1:10" s="6" customFormat="1" ht="15" customHeight="1" x14ac:dyDescent="0.3">
      <c r="A3310" s="3" t="s">
        <v>322</v>
      </c>
      <c r="B3310" s="3" t="s">
        <v>323</v>
      </c>
      <c r="C3310" s="3" t="s">
        <v>376</v>
      </c>
      <c r="D3310" s="3" t="s">
        <v>377</v>
      </c>
      <c r="E3310" s="4">
        <v>22</v>
      </c>
      <c r="F3310" s="4">
        <v>26</v>
      </c>
      <c r="G3310" s="3" t="s">
        <v>1065</v>
      </c>
      <c r="H3310" s="3" t="s">
        <v>1119</v>
      </c>
      <c r="I3310" s="3" t="s">
        <v>37719</v>
      </c>
      <c r="J3310" s="3" t="s">
        <v>37721</v>
      </c>
    </row>
    <row r="3311" spans="1:10" s="6" customFormat="1" ht="15" customHeight="1" x14ac:dyDescent="0.3">
      <c r="A3311" s="3" t="s">
        <v>322</v>
      </c>
      <c r="B3311" s="3" t="s">
        <v>323</v>
      </c>
      <c r="C3311" s="3" t="s">
        <v>415</v>
      </c>
      <c r="D3311" s="3" t="s">
        <v>416</v>
      </c>
      <c r="E3311" s="4">
        <v>22</v>
      </c>
      <c r="F3311" s="4">
        <v>29</v>
      </c>
      <c r="G3311" s="3" t="s">
        <v>1065</v>
      </c>
      <c r="H3311" s="3" t="s">
        <v>1177</v>
      </c>
      <c r="I3311" s="3" t="s">
        <v>37719</v>
      </c>
      <c r="J3311" s="3" t="s">
        <v>37721</v>
      </c>
    </row>
    <row r="3312" spans="1:10" s="6" customFormat="1" ht="15" customHeight="1" x14ac:dyDescent="0.3">
      <c r="A3312" s="3" t="s">
        <v>322</v>
      </c>
      <c r="B3312" s="3" t="s">
        <v>323</v>
      </c>
      <c r="C3312" s="3" t="s">
        <v>430</v>
      </c>
      <c r="D3312" s="3" t="s">
        <v>431</v>
      </c>
      <c r="E3312" s="4">
        <v>22</v>
      </c>
      <c r="F3312" s="4">
        <v>30</v>
      </c>
      <c r="G3312" s="3" t="s">
        <v>1065</v>
      </c>
      <c r="H3312" s="3" t="s">
        <v>1191</v>
      </c>
      <c r="I3312" s="3" t="s">
        <v>37719</v>
      </c>
      <c r="J3312" s="3" t="s">
        <v>37721</v>
      </c>
    </row>
    <row r="3313" spans="1:10" s="6" customFormat="1" ht="15" customHeight="1" x14ac:dyDescent="0.3">
      <c r="A3313" s="3" t="s">
        <v>322</v>
      </c>
      <c r="B3313" s="3" t="s">
        <v>323</v>
      </c>
      <c r="C3313" s="3" t="s">
        <v>459</v>
      </c>
      <c r="D3313" s="3" t="s">
        <v>460</v>
      </c>
      <c r="E3313" s="4">
        <v>22</v>
      </c>
      <c r="F3313" s="4">
        <v>33</v>
      </c>
      <c r="G3313" s="3" t="s">
        <v>1065</v>
      </c>
      <c r="H3313" s="3" t="s">
        <v>1221</v>
      </c>
      <c r="I3313" s="3" t="s">
        <v>37719</v>
      </c>
      <c r="J3313" s="3" t="s">
        <v>37721</v>
      </c>
    </row>
    <row r="3314" spans="1:10" s="6" customFormat="1" ht="15" customHeight="1" x14ac:dyDescent="0.3">
      <c r="A3314" s="3" t="s">
        <v>322</v>
      </c>
      <c r="B3314" s="3" t="s">
        <v>323</v>
      </c>
      <c r="C3314" s="3" t="s">
        <v>493</v>
      </c>
      <c r="D3314" s="3" t="s">
        <v>494</v>
      </c>
      <c r="E3314" s="4">
        <v>22</v>
      </c>
      <c r="F3314" s="4">
        <v>36</v>
      </c>
      <c r="G3314" s="3" t="s">
        <v>1065</v>
      </c>
      <c r="H3314" s="3" t="s">
        <v>1241</v>
      </c>
      <c r="I3314" s="3" t="s">
        <v>37719</v>
      </c>
      <c r="J3314" s="3" t="s">
        <v>37721</v>
      </c>
    </row>
    <row r="3315" spans="1:10" s="6" customFormat="1" ht="15" customHeight="1" x14ac:dyDescent="0.3">
      <c r="A3315" s="3" t="s">
        <v>322</v>
      </c>
      <c r="B3315" s="3" t="s">
        <v>323</v>
      </c>
      <c r="C3315" s="3" t="s">
        <v>545</v>
      </c>
      <c r="D3315" s="3" t="s">
        <v>546</v>
      </c>
      <c r="E3315" s="4">
        <v>22</v>
      </c>
      <c r="F3315" s="4">
        <v>40</v>
      </c>
      <c r="G3315" s="3" t="s">
        <v>1065</v>
      </c>
      <c r="H3315" s="3" t="s">
        <v>1276</v>
      </c>
      <c r="I3315" s="3" t="s">
        <v>37719</v>
      </c>
      <c r="J3315" s="3" t="s">
        <v>37721</v>
      </c>
    </row>
    <row r="3316" spans="1:10" s="6" customFormat="1" ht="15" customHeight="1" x14ac:dyDescent="0.3">
      <c r="A3316" s="3" t="s">
        <v>322</v>
      </c>
      <c r="B3316" s="3" t="s">
        <v>323</v>
      </c>
      <c r="C3316" s="3" t="s">
        <v>581</v>
      </c>
      <c r="D3316" s="3" t="s">
        <v>582</v>
      </c>
      <c r="E3316" s="4">
        <v>22</v>
      </c>
      <c r="F3316" s="4">
        <v>43</v>
      </c>
      <c r="G3316" s="3" t="s">
        <v>1065</v>
      </c>
      <c r="H3316" s="3" t="s">
        <v>1321</v>
      </c>
      <c r="I3316" s="3" t="s">
        <v>37719</v>
      </c>
      <c r="J3316" s="3" t="s">
        <v>37721</v>
      </c>
    </row>
    <row r="3317" spans="1:10" s="6" customFormat="1" ht="15" customHeight="1" x14ac:dyDescent="0.3">
      <c r="A3317" s="3" t="s">
        <v>322</v>
      </c>
      <c r="B3317" s="3" t="s">
        <v>323</v>
      </c>
      <c r="C3317" s="3" t="s">
        <v>42</v>
      </c>
      <c r="D3317" s="3" t="s">
        <v>43</v>
      </c>
      <c r="E3317" s="4">
        <v>22</v>
      </c>
      <c r="F3317" s="4">
        <v>2</v>
      </c>
      <c r="G3317" s="3" t="s">
        <v>1065</v>
      </c>
      <c r="H3317" s="3" t="s">
        <v>686</v>
      </c>
      <c r="I3317" s="3" t="s">
        <v>37719</v>
      </c>
      <c r="J3317" s="3" t="s">
        <v>5554</v>
      </c>
    </row>
    <row r="3318" spans="1:10" s="6" customFormat="1" ht="15" customHeight="1" x14ac:dyDescent="0.3">
      <c r="A3318" s="3" t="s">
        <v>322</v>
      </c>
      <c r="B3318" s="3" t="s">
        <v>323</v>
      </c>
      <c r="C3318" s="3" t="s">
        <v>112</v>
      </c>
      <c r="D3318" s="3" t="s">
        <v>113</v>
      </c>
      <c r="E3318" s="4">
        <v>22</v>
      </c>
      <c r="F3318" s="4">
        <v>7</v>
      </c>
      <c r="G3318" s="3" t="s">
        <v>1065</v>
      </c>
      <c r="H3318" s="3" t="s">
        <v>749</v>
      </c>
      <c r="I3318" s="3" t="s">
        <v>37719</v>
      </c>
      <c r="J3318" s="3" t="s">
        <v>5713</v>
      </c>
    </row>
    <row r="3319" spans="1:10" s="6" customFormat="1" ht="15" customHeight="1" x14ac:dyDescent="0.3">
      <c r="A3319" s="3" t="s">
        <v>307</v>
      </c>
      <c r="B3319" s="3" t="s">
        <v>308</v>
      </c>
      <c r="C3319" s="3" t="s">
        <v>295</v>
      </c>
      <c r="D3319" s="3" t="s">
        <v>296</v>
      </c>
      <c r="E3319" s="4">
        <v>21</v>
      </c>
      <c r="F3319" s="4">
        <v>20</v>
      </c>
      <c r="G3319" s="3" t="s">
        <v>1051</v>
      </c>
      <c r="H3319" s="3" t="s">
        <v>1028</v>
      </c>
      <c r="I3319" s="3" t="s">
        <v>37719</v>
      </c>
      <c r="J3319" s="3" t="s">
        <v>5614</v>
      </c>
    </row>
    <row r="3320" spans="1:10" s="6" customFormat="1" ht="15" customHeight="1" x14ac:dyDescent="0.3">
      <c r="A3320" s="3" t="s">
        <v>307</v>
      </c>
      <c r="B3320" s="3" t="s">
        <v>308</v>
      </c>
      <c r="C3320" s="3" t="s">
        <v>272</v>
      </c>
      <c r="D3320" s="3" t="s">
        <v>273</v>
      </c>
      <c r="E3320" s="4">
        <v>21</v>
      </c>
      <c r="F3320" s="4">
        <v>18</v>
      </c>
      <c r="G3320" s="3" t="s">
        <v>1051</v>
      </c>
      <c r="H3320" s="3" t="s">
        <v>1009</v>
      </c>
      <c r="I3320" s="3" t="s">
        <v>37719</v>
      </c>
      <c r="J3320" s="3" t="s">
        <v>5614</v>
      </c>
    </row>
    <row r="3321" spans="1:10" s="6" customFormat="1" ht="15" customHeight="1" x14ac:dyDescent="0.3">
      <c r="A3321" s="3" t="s">
        <v>295</v>
      </c>
      <c r="B3321" s="3" t="s">
        <v>296</v>
      </c>
      <c r="C3321" s="3" t="s">
        <v>272</v>
      </c>
      <c r="D3321" s="3" t="s">
        <v>273</v>
      </c>
      <c r="E3321" s="4">
        <v>20</v>
      </c>
      <c r="F3321" s="4">
        <v>18</v>
      </c>
      <c r="G3321" s="3" t="s">
        <v>1028</v>
      </c>
      <c r="H3321" s="3" t="s">
        <v>1009</v>
      </c>
      <c r="I3321" s="3" t="s">
        <v>37719</v>
      </c>
      <c r="J3321" s="3" t="s">
        <v>5672</v>
      </c>
    </row>
    <row r="3322" spans="1:10" s="6" customFormat="1" ht="15" customHeight="1" x14ac:dyDescent="0.3">
      <c r="A3322" s="3" t="s">
        <v>295</v>
      </c>
      <c r="B3322" s="3" t="s">
        <v>296</v>
      </c>
      <c r="C3322" s="3" t="s">
        <v>307</v>
      </c>
      <c r="D3322" s="3" t="s">
        <v>308</v>
      </c>
      <c r="E3322" s="4">
        <v>20</v>
      </c>
      <c r="F3322" s="4">
        <v>21</v>
      </c>
      <c r="G3322" s="3" t="s">
        <v>1028</v>
      </c>
      <c r="H3322" s="3" t="s">
        <v>1051</v>
      </c>
      <c r="I3322" s="3" t="s">
        <v>37719</v>
      </c>
      <c r="J3322" s="3" t="s">
        <v>5672</v>
      </c>
    </row>
    <row r="3323" spans="1:10" s="6" customFormat="1" ht="15" customHeight="1" x14ac:dyDescent="0.3">
      <c r="A3323" s="3" t="s">
        <v>295</v>
      </c>
      <c r="B3323" s="3" t="s">
        <v>296</v>
      </c>
      <c r="C3323" s="3" t="s">
        <v>352</v>
      </c>
      <c r="D3323" s="3" t="s">
        <v>353</v>
      </c>
      <c r="E3323" s="4">
        <v>20</v>
      </c>
      <c r="F3323" s="4">
        <v>24</v>
      </c>
      <c r="G3323" s="3" t="s">
        <v>1028</v>
      </c>
      <c r="H3323" s="3" t="s">
        <v>1092</v>
      </c>
      <c r="I3323" s="3" t="s">
        <v>37719</v>
      </c>
      <c r="J3323" s="3" t="s">
        <v>5672</v>
      </c>
    </row>
    <row r="3324" spans="1:10" s="6" customFormat="1" ht="15" customHeight="1" x14ac:dyDescent="0.3">
      <c r="A3324" s="3" t="s">
        <v>295</v>
      </c>
      <c r="B3324" s="3" t="s">
        <v>296</v>
      </c>
      <c r="C3324" s="3" t="s">
        <v>389</v>
      </c>
      <c r="D3324" s="3" t="s">
        <v>390</v>
      </c>
      <c r="E3324" s="4">
        <v>20</v>
      </c>
      <c r="F3324" s="4">
        <v>27</v>
      </c>
      <c r="G3324" s="3" t="s">
        <v>1028</v>
      </c>
      <c r="H3324" s="3" t="s">
        <v>1127</v>
      </c>
      <c r="I3324" s="3" t="s">
        <v>37719</v>
      </c>
      <c r="J3324" s="3" t="s">
        <v>5672</v>
      </c>
    </row>
    <row r="3325" spans="1:10" s="6" customFormat="1" ht="15" customHeight="1" x14ac:dyDescent="0.3">
      <c r="A3325" s="3" t="s">
        <v>295</v>
      </c>
      <c r="B3325" s="3" t="s">
        <v>296</v>
      </c>
      <c r="C3325" s="3" t="s">
        <v>440</v>
      </c>
      <c r="D3325" s="3" t="s">
        <v>441</v>
      </c>
      <c r="E3325" s="4">
        <v>20</v>
      </c>
      <c r="F3325" s="4">
        <v>31</v>
      </c>
      <c r="G3325" s="3" t="s">
        <v>1028</v>
      </c>
      <c r="H3325" s="3" t="s">
        <v>1199</v>
      </c>
      <c r="I3325" s="3" t="s">
        <v>37719</v>
      </c>
      <c r="J3325" s="3" t="s">
        <v>5672</v>
      </c>
    </row>
    <row r="3326" spans="1:10" s="6" customFormat="1" ht="15" customHeight="1" x14ac:dyDescent="0.3">
      <c r="A3326" s="3" t="s">
        <v>295</v>
      </c>
      <c r="B3326" s="3" t="s">
        <v>296</v>
      </c>
      <c r="C3326" s="3" t="s">
        <v>448</v>
      </c>
      <c r="D3326" s="3" t="s">
        <v>449</v>
      </c>
      <c r="E3326" s="4">
        <v>20</v>
      </c>
      <c r="F3326" s="4">
        <v>32</v>
      </c>
      <c r="G3326" s="3" t="s">
        <v>1028</v>
      </c>
      <c r="H3326" s="3" t="s">
        <v>1201</v>
      </c>
      <c r="I3326" s="3" t="s">
        <v>37719</v>
      </c>
      <c r="J3326" s="3" t="s">
        <v>5672</v>
      </c>
    </row>
    <row r="3327" spans="1:10" s="6" customFormat="1" ht="15" customHeight="1" x14ac:dyDescent="0.3">
      <c r="A3327" s="3" t="s">
        <v>295</v>
      </c>
      <c r="B3327" s="3" t="s">
        <v>296</v>
      </c>
      <c r="C3327" s="3" t="s">
        <v>246</v>
      </c>
      <c r="D3327" s="3" t="s">
        <v>247</v>
      </c>
      <c r="E3327" s="4">
        <v>20</v>
      </c>
      <c r="F3327" s="4">
        <v>16</v>
      </c>
      <c r="G3327" s="3" t="s">
        <v>1028</v>
      </c>
      <c r="H3327" s="3" t="s">
        <v>989</v>
      </c>
      <c r="I3327" s="3" t="s">
        <v>37719</v>
      </c>
      <c r="J3327" s="3" t="s">
        <v>5672</v>
      </c>
    </row>
    <row r="3328" spans="1:10" s="6" customFormat="1" ht="15" customHeight="1" x14ac:dyDescent="0.3">
      <c r="A3328" s="3" t="s">
        <v>295</v>
      </c>
      <c r="B3328" s="3" t="s">
        <v>296</v>
      </c>
      <c r="C3328" s="3" t="s">
        <v>568</v>
      </c>
      <c r="D3328" s="3" t="s">
        <v>569</v>
      </c>
      <c r="E3328" s="4">
        <v>20</v>
      </c>
      <c r="F3328" s="4">
        <v>42</v>
      </c>
      <c r="G3328" s="3" t="s">
        <v>1028</v>
      </c>
      <c r="H3328" s="3" t="s">
        <v>1302</v>
      </c>
      <c r="I3328" s="3" t="s">
        <v>37719</v>
      </c>
      <c r="J3328" s="3" t="s">
        <v>5672</v>
      </c>
    </row>
    <row r="3329" spans="1:10" s="6" customFormat="1" ht="15" customHeight="1" x14ac:dyDescent="0.3">
      <c r="A3329" s="3" t="s">
        <v>295</v>
      </c>
      <c r="B3329" s="3" t="s">
        <v>296</v>
      </c>
      <c r="C3329" s="3" t="s">
        <v>42</v>
      </c>
      <c r="D3329" s="3" t="s">
        <v>43</v>
      </c>
      <c r="E3329" s="4">
        <v>20</v>
      </c>
      <c r="F3329" s="4">
        <v>2</v>
      </c>
      <c r="G3329" s="3" t="s">
        <v>1028</v>
      </c>
      <c r="H3329" s="3" t="s">
        <v>686</v>
      </c>
      <c r="I3329" s="3" t="s">
        <v>37719</v>
      </c>
      <c r="J3329" s="3" t="s">
        <v>5687</v>
      </c>
    </row>
    <row r="3330" spans="1:10" s="6" customFormat="1" ht="15" customHeight="1" x14ac:dyDescent="0.3">
      <c r="A3330" s="3" t="s">
        <v>295</v>
      </c>
      <c r="B3330" s="3" t="s">
        <v>296</v>
      </c>
      <c r="C3330" s="3" t="s">
        <v>57</v>
      </c>
      <c r="D3330" s="3" t="s">
        <v>58</v>
      </c>
      <c r="E3330" s="4">
        <v>20</v>
      </c>
      <c r="F3330" s="4">
        <v>3</v>
      </c>
      <c r="G3330" s="3" t="s">
        <v>1028</v>
      </c>
      <c r="H3330" s="3" t="s">
        <v>705</v>
      </c>
      <c r="I3330" s="3" t="s">
        <v>37719</v>
      </c>
      <c r="J3330" s="3" t="s">
        <v>5687</v>
      </c>
    </row>
    <row r="3331" spans="1:10" s="6" customFormat="1" ht="15" customHeight="1" x14ac:dyDescent="0.3">
      <c r="A3331" s="3" t="s">
        <v>295</v>
      </c>
      <c r="B3331" s="3" t="s">
        <v>296</v>
      </c>
      <c r="C3331" s="3" t="s">
        <v>71</v>
      </c>
      <c r="D3331" s="3" t="s">
        <v>72</v>
      </c>
      <c r="E3331" s="4">
        <v>20</v>
      </c>
      <c r="F3331" s="4">
        <v>4</v>
      </c>
      <c r="G3331" s="3" t="s">
        <v>1028</v>
      </c>
      <c r="H3331" s="3" t="s">
        <v>718</v>
      </c>
      <c r="I3331" s="3" t="s">
        <v>37719</v>
      </c>
      <c r="J3331" s="3" t="s">
        <v>5687</v>
      </c>
    </row>
    <row r="3332" spans="1:10" s="6" customFormat="1" ht="15" customHeight="1" x14ac:dyDescent="0.3">
      <c r="A3332" s="3" t="s">
        <v>295</v>
      </c>
      <c r="B3332" s="3" t="s">
        <v>296</v>
      </c>
      <c r="C3332" s="3" t="s">
        <v>86</v>
      </c>
      <c r="D3332" s="3" t="s">
        <v>87</v>
      </c>
      <c r="E3332" s="4">
        <v>20</v>
      </c>
      <c r="F3332" s="4">
        <v>5</v>
      </c>
      <c r="G3332" s="3" t="s">
        <v>1028</v>
      </c>
      <c r="H3332" s="3" t="s">
        <v>731</v>
      </c>
      <c r="I3332" s="3" t="s">
        <v>37719</v>
      </c>
      <c r="J3332" s="3" t="s">
        <v>5687</v>
      </c>
    </row>
    <row r="3333" spans="1:10" s="6" customFormat="1" ht="15" customHeight="1" x14ac:dyDescent="0.3">
      <c r="A3333" s="3" t="s">
        <v>295</v>
      </c>
      <c r="B3333" s="3" t="s">
        <v>296</v>
      </c>
      <c r="C3333" s="3" t="s">
        <v>112</v>
      </c>
      <c r="D3333" s="3" t="s">
        <v>113</v>
      </c>
      <c r="E3333" s="4">
        <v>20</v>
      </c>
      <c r="F3333" s="4">
        <v>7</v>
      </c>
      <c r="G3333" s="3" t="s">
        <v>1028</v>
      </c>
      <c r="H3333" s="3" t="s">
        <v>749</v>
      </c>
      <c r="I3333" s="3" t="s">
        <v>37719</v>
      </c>
      <c r="J3333" s="3" t="s">
        <v>5687</v>
      </c>
    </row>
    <row r="3334" spans="1:10" s="6" customFormat="1" ht="15" customHeight="1" x14ac:dyDescent="0.3">
      <c r="A3334" s="3" t="s">
        <v>295</v>
      </c>
      <c r="B3334" s="3" t="s">
        <v>296</v>
      </c>
      <c r="C3334" s="3" t="s">
        <v>128</v>
      </c>
      <c r="D3334" s="3" t="s">
        <v>129</v>
      </c>
      <c r="E3334" s="4">
        <v>20</v>
      </c>
      <c r="F3334" s="4">
        <v>8</v>
      </c>
      <c r="G3334" s="3" t="s">
        <v>1028</v>
      </c>
      <c r="H3334" s="3" t="s">
        <v>803</v>
      </c>
      <c r="I3334" s="3" t="s">
        <v>37719</v>
      </c>
      <c r="J3334" s="3" t="s">
        <v>5687</v>
      </c>
    </row>
    <row r="3335" spans="1:10" s="6" customFormat="1" ht="15" customHeight="1" x14ac:dyDescent="0.3">
      <c r="A3335" s="3" t="s">
        <v>295</v>
      </c>
      <c r="B3335" s="3" t="s">
        <v>296</v>
      </c>
      <c r="C3335" s="3" t="s">
        <v>25</v>
      </c>
      <c r="D3335" s="3" t="s">
        <v>26</v>
      </c>
      <c r="E3335" s="4">
        <v>20</v>
      </c>
      <c r="F3335" s="4">
        <v>1</v>
      </c>
      <c r="G3335" s="3" t="s">
        <v>1028</v>
      </c>
      <c r="H3335" s="3" t="s">
        <v>623</v>
      </c>
      <c r="I3335" s="3" t="s">
        <v>37719</v>
      </c>
      <c r="J3335" s="3" t="s">
        <v>5687</v>
      </c>
    </row>
    <row r="3336" spans="1:10" s="6" customFormat="1" ht="15" customHeight="1" x14ac:dyDescent="0.3">
      <c r="A3336" s="3" t="s">
        <v>295</v>
      </c>
      <c r="B3336" s="3" t="s">
        <v>296</v>
      </c>
      <c r="C3336" s="3" t="s">
        <v>219</v>
      </c>
      <c r="D3336" s="3" t="s">
        <v>220</v>
      </c>
      <c r="E3336" s="4">
        <v>20</v>
      </c>
      <c r="F3336" s="4">
        <v>14</v>
      </c>
      <c r="G3336" s="3" t="s">
        <v>1028</v>
      </c>
      <c r="H3336" s="3" t="s">
        <v>977</v>
      </c>
      <c r="I3336" s="3" t="s">
        <v>37719</v>
      </c>
      <c r="J3336" s="3" t="s">
        <v>5672</v>
      </c>
    </row>
    <row r="3337" spans="1:10" s="6" customFormat="1" ht="15" customHeight="1" x14ac:dyDescent="0.3">
      <c r="A3337" s="3" t="s">
        <v>295</v>
      </c>
      <c r="B3337" s="3" t="s">
        <v>296</v>
      </c>
      <c r="C3337" s="3" t="s">
        <v>204</v>
      </c>
      <c r="D3337" s="3" t="s">
        <v>205</v>
      </c>
      <c r="E3337" s="4">
        <v>20</v>
      </c>
      <c r="F3337" s="4">
        <v>13</v>
      </c>
      <c r="G3337" s="3" t="s">
        <v>1028</v>
      </c>
      <c r="H3337" s="3" t="s">
        <v>956</v>
      </c>
      <c r="I3337" s="3" t="s">
        <v>37719</v>
      </c>
      <c r="J3337" s="3" t="s">
        <v>5672</v>
      </c>
    </row>
    <row r="3338" spans="1:10" s="6" customFormat="1" ht="15" customHeight="1" x14ac:dyDescent="0.3">
      <c r="A3338" s="3" t="s">
        <v>295</v>
      </c>
      <c r="B3338" s="3" t="s">
        <v>296</v>
      </c>
      <c r="C3338" s="3" t="s">
        <v>189</v>
      </c>
      <c r="D3338" s="3" t="s">
        <v>190</v>
      </c>
      <c r="E3338" s="4">
        <v>20</v>
      </c>
      <c r="F3338" s="4">
        <v>12</v>
      </c>
      <c r="G3338" s="3" t="s">
        <v>1028</v>
      </c>
      <c r="H3338" s="3" t="s">
        <v>948</v>
      </c>
      <c r="I3338" s="3" t="s">
        <v>37719</v>
      </c>
      <c r="J3338" s="3" t="s">
        <v>5672</v>
      </c>
    </row>
    <row r="3339" spans="1:10" s="6" customFormat="1" ht="15" customHeight="1" x14ac:dyDescent="0.3">
      <c r="A3339" s="3" t="s">
        <v>295</v>
      </c>
      <c r="B3339" s="3" t="s">
        <v>296</v>
      </c>
      <c r="C3339" s="3" t="s">
        <v>415</v>
      </c>
      <c r="D3339" s="3" t="s">
        <v>416</v>
      </c>
      <c r="E3339" s="4">
        <v>20</v>
      </c>
      <c r="F3339" s="4">
        <v>29</v>
      </c>
      <c r="G3339" s="3" t="s">
        <v>1028</v>
      </c>
      <c r="H3339" s="3" t="s">
        <v>1177</v>
      </c>
      <c r="I3339" s="3" t="s">
        <v>37719</v>
      </c>
      <c r="J3339" s="3" t="s">
        <v>5665</v>
      </c>
    </row>
    <row r="3340" spans="1:10" s="6" customFormat="1" ht="15" customHeight="1" x14ac:dyDescent="0.3">
      <c r="A3340" s="3" t="s">
        <v>295</v>
      </c>
      <c r="B3340" s="3" t="s">
        <v>296</v>
      </c>
      <c r="C3340" s="3" t="s">
        <v>440</v>
      </c>
      <c r="D3340" s="3" t="s">
        <v>441</v>
      </c>
      <c r="E3340" s="4">
        <v>20</v>
      </c>
      <c r="F3340" s="4">
        <v>31</v>
      </c>
      <c r="G3340" s="3" t="s">
        <v>1028</v>
      </c>
      <c r="H3340" s="3" t="s">
        <v>1199</v>
      </c>
      <c r="I3340" s="3" t="s">
        <v>37719</v>
      </c>
      <c r="J3340" s="3" t="s">
        <v>5665</v>
      </c>
    </row>
    <row r="3341" spans="1:10" s="6" customFormat="1" ht="15" customHeight="1" x14ac:dyDescent="0.3">
      <c r="A3341" s="3" t="s">
        <v>295</v>
      </c>
      <c r="B3341" s="3" t="s">
        <v>296</v>
      </c>
      <c r="C3341" s="3" t="s">
        <v>448</v>
      </c>
      <c r="D3341" s="3" t="s">
        <v>449</v>
      </c>
      <c r="E3341" s="4">
        <v>20</v>
      </c>
      <c r="F3341" s="4">
        <v>32</v>
      </c>
      <c r="G3341" s="3" t="s">
        <v>1028</v>
      </c>
      <c r="H3341" s="3" t="s">
        <v>1201</v>
      </c>
      <c r="I3341" s="3" t="s">
        <v>37719</v>
      </c>
      <c r="J3341" s="3" t="s">
        <v>5665</v>
      </c>
    </row>
    <row r="3342" spans="1:10" s="6" customFormat="1" ht="15" customHeight="1" x14ac:dyDescent="0.3">
      <c r="A3342" s="3" t="s">
        <v>295</v>
      </c>
      <c r="B3342" s="3" t="s">
        <v>296</v>
      </c>
      <c r="C3342" s="3" t="s">
        <v>517</v>
      </c>
      <c r="D3342" s="3" t="s">
        <v>518</v>
      </c>
      <c r="E3342" s="4">
        <v>20</v>
      </c>
      <c r="F3342" s="4">
        <v>38</v>
      </c>
      <c r="G3342" s="3" t="s">
        <v>1028</v>
      </c>
      <c r="H3342" s="3" t="s">
        <v>1260</v>
      </c>
      <c r="I3342" s="3" t="s">
        <v>37719</v>
      </c>
      <c r="J3342" s="3" t="s">
        <v>5665</v>
      </c>
    </row>
    <row r="3343" spans="1:10" s="6" customFormat="1" ht="15" customHeight="1" x14ac:dyDescent="0.3">
      <c r="A3343" s="3" t="s">
        <v>295</v>
      </c>
      <c r="B3343" s="3" t="s">
        <v>296</v>
      </c>
      <c r="C3343" s="3" t="s">
        <v>568</v>
      </c>
      <c r="D3343" s="3" t="s">
        <v>569</v>
      </c>
      <c r="E3343" s="4">
        <v>20</v>
      </c>
      <c r="F3343" s="4">
        <v>42</v>
      </c>
      <c r="G3343" s="3" t="s">
        <v>1028</v>
      </c>
      <c r="H3343" s="3" t="s">
        <v>1302</v>
      </c>
      <c r="I3343" s="3" t="s">
        <v>37719</v>
      </c>
      <c r="J3343" s="3" t="s">
        <v>5665</v>
      </c>
    </row>
    <row r="3344" spans="1:10" s="6" customFormat="1" ht="15" customHeight="1" x14ac:dyDescent="0.3">
      <c r="A3344" s="3" t="s">
        <v>295</v>
      </c>
      <c r="B3344" s="3" t="s">
        <v>296</v>
      </c>
      <c r="C3344" s="3" t="s">
        <v>204</v>
      </c>
      <c r="D3344" s="3" t="s">
        <v>205</v>
      </c>
      <c r="E3344" s="4">
        <v>20</v>
      </c>
      <c r="F3344" s="4">
        <v>13</v>
      </c>
      <c r="G3344" s="3" t="s">
        <v>1028</v>
      </c>
      <c r="H3344" s="3" t="s">
        <v>956</v>
      </c>
      <c r="I3344" s="3" t="s">
        <v>37719</v>
      </c>
      <c r="J3344" s="3" t="s">
        <v>6431</v>
      </c>
    </row>
    <row r="3345" spans="1:10" s="6" customFormat="1" ht="15" customHeight="1" x14ac:dyDescent="0.3">
      <c r="A3345" s="3" t="s">
        <v>295</v>
      </c>
      <c r="B3345" s="3" t="s">
        <v>296</v>
      </c>
      <c r="C3345" s="3" t="s">
        <v>25</v>
      </c>
      <c r="D3345" s="3" t="s">
        <v>26</v>
      </c>
      <c r="E3345" s="4">
        <v>20</v>
      </c>
      <c r="F3345" s="4">
        <v>1</v>
      </c>
      <c r="G3345" s="3" t="s">
        <v>1028</v>
      </c>
      <c r="H3345" s="3" t="s">
        <v>623</v>
      </c>
      <c r="I3345" s="3" t="s">
        <v>37719</v>
      </c>
      <c r="J3345" s="3" t="s">
        <v>5672</v>
      </c>
    </row>
    <row r="3346" spans="1:10" s="6" customFormat="1" ht="15" customHeight="1" x14ac:dyDescent="0.3">
      <c r="A3346" s="3" t="s">
        <v>295</v>
      </c>
      <c r="B3346" s="3" t="s">
        <v>296</v>
      </c>
      <c r="C3346" s="3" t="s">
        <v>42</v>
      </c>
      <c r="D3346" s="3" t="s">
        <v>43</v>
      </c>
      <c r="E3346" s="4">
        <v>20</v>
      </c>
      <c r="F3346" s="4">
        <v>2</v>
      </c>
      <c r="G3346" s="3" t="s">
        <v>1028</v>
      </c>
      <c r="H3346" s="3" t="s">
        <v>686</v>
      </c>
      <c r="I3346" s="3" t="s">
        <v>37719</v>
      </c>
      <c r="J3346" s="3" t="s">
        <v>5672</v>
      </c>
    </row>
    <row r="3347" spans="1:10" s="6" customFormat="1" ht="15" customHeight="1" x14ac:dyDescent="0.3">
      <c r="A3347" s="3" t="s">
        <v>295</v>
      </c>
      <c r="B3347" s="3" t="s">
        <v>296</v>
      </c>
      <c r="C3347" s="3" t="s">
        <v>57</v>
      </c>
      <c r="D3347" s="3" t="s">
        <v>58</v>
      </c>
      <c r="E3347" s="4">
        <v>20</v>
      </c>
      <c r="F3347" s="4">
        <v>3</v>
      </c>
      <c r="G3347" s="3" t="s">
        <v>1028</v>
      </c>
      <c r="H3347" s="3" t="s">
        <v>705</v>
      </c>
      <c r="I3347" s="3" t="s">
        <v>37719</v>
      </c>
      <c r="J3347" s="3" t="s">
        <v>5672</v>
      </c>
    </row>
    <row r="3348" spans="1:10" s="6" customFormat="1" ht="15" customHeight="1" x14ac:dyDescent="0.3">
      <c r="A3348" s="3" t="s">
        <v>295</v>
      </c>
      <c r="B3348" s="3" t="s">
        <v>296</v>
      </c>
      <c r="C3348" s="3" t="s">
        <v>71</v>
      </c>
      <c r="D3348" s="3" t="s">
        <v>72</v>
      </c>
      <c r="E3348" s="4">
        <v>20</v>
      </c>
      <c r="F3348" s="4">
        <v>4</v>
      </c>
      <c r="G3348" s="3" t="s">
        <v>1028</v>
      </c>
      <c r="H3348" s="3" t="s">
        <v>718</v>
      </c>
      <c r="I3348" s="3" t="s">
        <v>37719</v>
      </c>
      <c r="J3348" s="3" t="s">
        <v>5672</v>
      </c>
    </row>
    <row r="3349" spans="1:10" s="6" customFormat="1" ht="15" customHeight="1" x14ac:dyDescent="0.3">
      <c r="A3349" s="3" t="s">
        <v>295</v>
      </c>
      <c r="B3349" s="3" t="s">
        <v>296</v>
      </c>
      <c r="C3349" s="3" t="s">
        <v>86</v>
      </c>
      <c r="D3349" s="3" t="s">
        <v>87</v>
      </c>
      <c r="E3349" s="4">
        <v>20</v>
      </c>
      <c r="F3349" s="4">
        <v>5</v>
      </c>
      <c r="G3349" s="3" t="s">
        <v>1028</v>
      </c>
      <c r="H3349" s="3" t="s">
        <v>731</v>
      </c>
      <c r="I3349" s="3" t="s">
        <v>37719</v>
      </c>
      <c r="J3349" s="3" t="s">
        <v>5672</v>
      </c>
    </row>
    <row r="3350" spans="1:10" s="6" customFormat="1" ht="15" customHeight="1" x14ac:dyDescent="0.3">
      <c r="A3350" s="3" t="s">
        <v>295</v>
      </c>
      <c r="B3350" s="3" t="s">
        <v>296</v>
      </c>
      <c r="C3350" s="3" t="s">
        <v>112</v>
      </c>
      <c r="D3350" s="3" t="s">
        <v>113</v>
      </c>
      <c r="E3350" s="4">
        <v>20</v>
      </c>
      <c r="F3350" s="4">
        <v>7</v>
      </c>
      <c r="G3350" s="3" t="s">
        <v>1028</v>
      </c>
      <c r="H3350" s="3" t="s">
        <v>749</v>
      </c>
      <c r="I3350" s="3" t="s">
        <v>37719</v>
      </c>
      <c r="J3350" s="3" t="s">
        <v>5672</v>
      </c>
    </row>
    <row r="3351" spans="1:10" s="6" customFormat="1" ht="15" customHeight="1" x14ac:dyDescent="0.3">
      <c r="A3351" s="3" t="s">
        <v>295</v>
      </c>
      <c r="B3351" s="3" t="s">
        <v>296</v>
      </c>
      <c r="C3351" s="3" t="s">
        <v>128</v>
      </c>
      <c r="D3351" s="3" t="s">
        <v>129</v>
      </c>
      <c r="E3351" s="4">
        <v>20</v>
      </c>
      <c r="F3351" s="4">
        <v>8</v>
      </c>
      <c r="G3351" s="3" t="s">
        <v>1028</v>
      </c>
      <c r="H3351" s="3" t="s">
        <v>803</v>
      </c>
      <c r="I3351" s="3" t="s">
        <v>37719</v>
      </c>
      <c r="J3351" s="3" t="s">
        <v>5672</v>
      </c>
    </row>
    <row r="3352" spans="1:10" s="6" customFormat="1" ht="15" customHeight="1" x14ac:dyDescent="0.3">
      <c r="A3352" s="3" t="s">
        <v>295</v>
      </c>
      <c r="B3352" s="3" t="s">
        <v>296</v>
      </c>
      <c r="C3352" s="3" t="s">
        <v>158</v>
      </c>
      <c r="D3352" s="3" t="s">
        <v>159</v>
      </c>
      <c r="E3352" s="4">
        <v>20</v>
      </c>
      <c r="F3352" s="4">
        <v>10</v>
      </c>
      <c r="G3352" s="3" t="s">
        <v>1028</v>
      </c>
      <c r="H3352" s="3" t="s">
        <v>854</v>
      </c>
      <c r="I3352" s="3" t="s">
        <v>37719</v>
      </c>
      <c r="J3352" s="3" t="s">
        <v>5672</v>
      </c>
    </row>
    <row r="3353" spans="1:10" s="6" customFormat="1" ht="15" customHeight="1" x14ac:dyDescent="0.3">
      <c r="A3353" s="3" t="s">
        <v>295</v>
      </c>
      <c r="B3353" s="3" t="s">
        <v>296</v>
      </c>
      <c r="C3353" s="3" t="s">
        <v>173</v>
      </c>
      <c r="D3353" s="3" t="s">
        <v>174</v>
      </c>
      <c r="E3353" s="4">
        <v>20</v>
      </c>
      <c r="F3353" s="4">
        <v>11</v>
      </c>
      <c r="G3353" s="3" t="s">
        <v>1028</v>
      </c>
      <c r="H3353" s="3" t="s">
        <v>867</v>
      </c>
      <c r="I3353" s="3" t="s">
        <v>37719</v>
      </c>
      <c r="J3353" s="3" t="s">
        <v>5672</v>
      </c>
    </row>
    <row r="3354" spans="1:10" s="6" customFormat="1" ht="15" customHeight="1" x14ac:dyDescent="0.3">
      <c r="A3354" s="3" t="s">
        <v>295</v>
      </c>
      <c r="B3354" s="3" t="s">
        <v>296</v>
      </c>
      <c r="C3354" s="3" t="s">
        <v>142</v>
      </c>
      <c r="D3354" s="3" t="s">
        <v>143</v>
      </c>
      <c r="E3354" s="4">
        <v>20</v>
      </c>
      <c r="F3354" s="4">
        <v>9</v>
      </c>
      <c r="G3354" s="3" t="s">
        <v>1028</v>
      </c>
      <c r="H3354" s="3" t="s">
        <v>820</v>
      </c>
      <c r="I3354" s="3" t="s">
        <v>37719</v>
      </c>
      <c r="J3354" s="3" t="s">
        <v>5687</v>
      </c>
    </row>
    <row r="3355" spans="1:10" s="6" customFormat="1" ht="15" customHeight="1" x14ac:dyDescent="0.3">
      <c r="A3355" s="3" t="s">
        <v>295</v>
      </c>
      <c r="B3355" s="3" t="s">
        <v>296</v>
      </c>
      <c r="C3355" s="3" t="s">
        <v>389</v>
      </c>
      <c r="D3355" s="3" t="s">
        <v>390</v>
      </c>
      <c r="E3355" s="4">
        <v>20</v>
      </c>
      <c r="F3355" s="4">
        <v>27</v>
      </c>
      <c r="G3355" s="3" t="s">
        <v>1028</v>
      </c>
      <c r="H3355" s="3" t="s">
        <v>1127</v>
      </c>
      <c r="I3355" s="3" t="s">
        <v>37719</v>
      </c>
      <c r="J3355" s="3" t="s">
        <v>5665</v>
      </c>
    </row>
    <row r="3356" spans="1:10" s="6" customFormat="1" ht="15" customHeight="1" x14ac:dyDescent="0.3">
      <c r="A3356" s="3" t="s">
        <v>295</v>
      </c>
      <c r="B3356" s="3" t="s">
        <v>296</v>
      </c>
      <c r="C3356" s="3" t="s">
        <v>158</v>
      </c>
      <c r="D3356" s="3" t="s">
        <v>159</v>
      </c>
      <c r="E3356" s="4">
        <v>20</v>
      </c>
      <c r="F3356" s="4">
        <v>10</v>
      </c>
      <c r="G3356" s="3" t="s">
        <v>1028</v>
      </c>
      <c r="H3356" s="3" t="s">
        <v>854</v>
      </c>
      <c r="I3356" s="3" t="s">
        <v>37719</v>
      </c>
      <c r="J3356" s="3" t="s">
        <v>5687</v>
      </c>
    </row>
    <row r="3357" spans="1:10" s="6" customFormat="1" ht="15" customHeight="1" x14ac:dyDescent="0.3">
      <c r="A3357" s="3" t="s">
        <v>295</v>
      </c>
      <c r="B3357" s="3" t="s">
        <v>296</v>
      </c>
      <c r="C3357" s="3" t="s">
        <v>272</v>
      </c>
      <c r="D3357" s="3" t="s">
        <v>273</v>
      </c>
      <c r="E3357" s="4">
        <v>20</v>
      </c>
      <c r="F3357" s="4">
        <v>18</v>
      </c>
      <c r="G3357" s="3" t="s">
        <v>1028</v>
      </c>
      <c r="H3357" s="3" t="s">
        <v>1009</v>
      </c>
      <c r="I3357" s="3" t="s">
        <v>37719</v>
      </c>
      <c r="J3357" s="3" t="s">
        <v>5687</v>
      </c>
    </row>
    <row r="3358" spans="1:10" s="6" customFormat="1" ht="15" customHeight="1" x14ac:dyDescent="0.3">
      <c r="A3358" s="3" t="s">
        <v>295</v>
      </c>
      <c r="B3358" s="3" t="s">
        <v>296</v>
      </c>
      <c r="C3358" s="3" t="s">
        <v>307</v>
      </c>
      <c r="D3358" s="3" t="s">
        <v>308</v>
      </c>
      <c r="E3358" s="4">
        <v>20</v>
      </c>
      <c r="F3358" s="4">
        <v>21</v>
      </c>
      <c r="G3358" s="3" t="s">
        <v>1028</v>
      </c>
      <c r="H3358" s="3" t="s">
        <v>1051</v>
      </c>
      <c r="I3358" s="3" t="s">
        <v>37719</v>
      </c>
      <c r="J3358" s="3" t="s">
        <v>5713</v>
      </c>
    </row>
    <row r="3359" spans="1:10" s="6" customFormat="1" ht="15" customHeight="1" x14ac:dyDescent="0.3">
      <c r="A3359" s="3" t="s">
        <v>295</v>
      </c>
      <c r="B3359" s="3" t="s">
        <v>296</v>
      </c>
      <c r="C3359" s="3" t="s">
        <v>322</v>
      </c>
      <c r="D3359" s="3" t="s">
        <v>323</v>
      </c>
      <c r="E3359" s="4">
        <v>20</v>
      </c>
      <c r="F3359" s="4">
        <v>22</v>
      </c>
      <c r="G3359" s="3" t="s">
        <v>1028</v>
      </c>
      <c r="H3359" s="3" t="s">
        <v>1065</v>
      </c>
      <c r="I3359" s="3" t="s">
        <v>37719</v>
      </c>
      <c r="J3359" s="3" t="s">
        <v>5713</v>
      </c>
    </row>
    <row r="3360" spans="1:10" s="6" customFormat="1" ht="15" customHeight="1" x14ac:dyDescent="0.3">
      <c r="A3360" s="3" t="s">
        <v>295</v>
      </c>
      <c r="B3360" s="3" t="s">
        <v>296</v>
      </c>
      <c r="C3360" s="3" t="s">
        <v>352</v>
      </c>
      <c r="D3360" s="3" t="s">
        <v>353</v>
      </c>
      <c r="E3360" s="4">
        <v>20</v>
      </c>
      <c r="F3360" s="4">
        <v>24</v>
      </c>
      <c r="G3360" s="3" t="s">
        <v>1028</v>
      </c>
      <c r="H3360" s="3" t="s">
        <v>1092</v>
      </c>
      <c r="I3360" s="3" t="s">
        <v>37719</v>
      </c>
      <c r="J3360" s="3" t="s">
        <v>5713</v>
      </c>
    </row>
    <row r="3361" spans="1:10" s="6" customFormat="1" ht="15" customHeight="1" x14ac:dyDescent="0.3">
      <c r="A3361" s="3" t="s">
        <v>295</v>
      </c>
      <c r="B3361" s="3" t="s">
        <v>296</v>
      </c>
      <c r="C3361" s="3" t="s">
        <v>366</v>
      </c>
      <c r="D3361" s="3" t="s">
        <v>367</v>
      </c>
      <c r="E3361" s="4">
        <v>20</v>
      </c>
      <c r="F3361" s="4">
        <v>25</v>
      </c>
      <c r="G3361" s="3" t="s">
        <v>1028</v>
      </c>
      <c r="H3361" s="3" t="s">
        <v>1110</v>
      </c>
      <c r="I3361" s="3" t="s">
        <v>37719</v>
      </c>
      <c r="J3361" s="3" t="s">
        <v>5713</v>
      </c>
    </row>
    <row r="3362" spans="1:10" s="6" customFormat="1" ht="15" customHeight="1" x14ac:dyDescent="0.3">
      <c r="A3362" s="3" t="s">
        <v>295</v>
      </c>
      <c r="B3362" s="3" t="s">
        <v>296</v>
      </c>
      <c r="C3362" s="3" t="s">
        <v>389</v>
      </c>
      <c r="D3362" s="3" t="s">
        <v>390</v>
      </c>
      <c r="E3362" s="4">
        <v>20</v>
      </c>
      <c r="F3362" s="4">
        <v>27</v>
      </c>
      <c r="G3362" s="3" t="s">
        <v>1028</v>
      </c>
      <c r="H3362" s="3" t="s">
        <v>1127</v>
      </c>
      <c r="I3362" s="3" t="s">
        <v>37719</v>
      </c>
      <c r="J3362" s="3" t="s">
        <v>5713</v>
      </c>
    </row>
    <row r="3363" spans="1:10" s="6" customFormat="1" ht="15" customHeight="1" x14ac:dyDescent="0.3">
      <c r="A3363" s="3" t="s">
        <v>295</v>
      </c>
      <c r="B3363" s="3" t="s">
        <v>296</v>
      </c>
      <c r="C3363" s="3" t="s">
        <v>415</v>
      </c>
      <c r="D3363" s="3" t="s">
        <v>416</v>
      </c>
      <c r="E3363" s="4">
        <v>20</v>
      </c>
      <c r="F3363" s="4">
        <v>29</v>
      </c>
      <c r="G3363" s="3" t="s">
        <v>1028</v>
      </c>
      <c r="H3363" s="3" t="s">
        <v>1177</v>
      </c>
      <c r="I3363" s="3" t="s">
        <v>37719</v>
      </c>
      <c r="J3363" s="3" t="s">
        <v>5713</v>
      </c>
    </row>
    <row r="3364" spans="1:10" s="6" customFormat="1" ht="15" customHeight="1" x14ac:dyDescent="0.3">
      <c r="A3364" s="3" t="s">
        <v>295</v>
      </c>
      <c r="B3364" s="3" t="s">
        <v>296</v>
      </c>
      <c r="C3364" s="3" t="s">
        <v>272</v>
      </c>
      <c r="D3364" s="3" t="s">
        <v>273</v>
      </c>
      <c r="E3364" s="4">
        <v>20</v>
      </c>
      <c r="F3364" s="4">
        <v>18</v>
      </c>
      <c r="G3364" s="3" t="s">
        <v>1028</v>
      </c>
      <c r="H3364" s="3" t="s">
        <v>1009</v>
      </c>
      <c r="I3364" s="3" t="s">
        <v>37719</v>
      </c>
      <c r="J3364" s="3" t="s">
        <v>5713</v>
      </c>
    </row>
    <row r="3365" spans="1:10" s="6" customFormat="1" ht="15" customHeight="1" x14ac:dyDescent="0.3">
      <c r="A3365" s="3" t="s">
        <v>295</v>
      </c>
      <c r="B3365" s="3" t="s">
        <v>296</v>
      </c>
      <c r="C3365" s="3" t="s">
        <v>430</v>
      </c>
      <c r="D3365" s="3" t="s">
        <v>431</v>
      </c>
      <c r="E3365" s="4">
        <v>20</v>
      </c>
      <c r="F3365" s="4">
        <v>30</v>
      </c>
      <c r="G3365" s="3" t="s">
        <v>1028</v>
      </c>
      <c r="H3365" s="3" t="s">
        <v>1191</v>
      </c>
      <c r="I3365" s="3" t="s">
        <v>37719</v>
      </c>
      <c r="J3365" s="3" t="s">
        <v>5713</v>
      </c>
    </row>
    <row r="3366" spans="1:10" s="6" customFormat="1" ht="15" customHeight="1" x14ac:dyDescent="0.3">
      <c r="A3366" s="3" t="s">
        <v>295</v>
      </c>
      <c r="B3366" s="3" t="s">
        <v>296</v>
      </c>
      <c r="C3366" s="3" t="s">
        <v>448</v>
      </c>
      <c r="D3366" s="3" t="s">
        <v>449</v>
      </c>
      <c r="E3366" s="4">
        <v>20</v>
      </c>
      <c r="F3366" s="4">
        <v>32</v>
      </c>
      <c r="G3366" s="3" t="s">
        <v>1028</v>
      </c>
      <c r="H3366" s="3" t="s">
        <v>1201</v>
      </c>
      <c r="I3366" s="3" t="s">
        <v>37719</v>
      </c>
      <c r="J3366" s="3" t="s">
        <v>5713</v>
      </c>
    </row>
    <row r="3367" spans="1:10" s="6" customFormat="1" ht="15" customHeight="1" x14ac:dyDescent="0.3">
      <c r="A3367" s="3" t="s">
        <v>295</v>
      </c>
      <c r="B3367" s="3" t="s">
        <v>296</v>
      </c>
      <c r="C3367" s="3" t="s">
        <v>568</v>
      </c>
      <c r="D3367" s="3" t="s">
        <v>569</v>
      </c>
      <c r="E3367" s="4">
        <v>20</v>
      </c>
      <c r="F3367" s="4">
        <v>42</v>
      </c>
      <c r="G3367" s="3" t="s">
        <v>1028</v>
      </c>
      <c r="H3367" s="3" t="s">
        <v>1302</v>
      </c>
      <c r="I3367" s="3" t="s">
        <v>37719</v>
      </c>
      <c r="J3367" s="3" t="s">
        <v>5713</v>
      </c>
    </row>
    <row r="3368" spans="1:10" s="6" customFormat="1" ht="15" customHeight="1" x14ac:dyDescent="0.3">
      <c r="A3368" s="3" t="s">
        <v>295</v>
      </c>
      <c r="B3368" s="3" t="s">
        <v>296</v>
      </c>
      <c r="C3368" s="3" t="s">
        <v>581</v>
      </c>
      <c r="D3368" s="3" t="s">
        <v>582</v>
      </c>
      <c r="E3368" s="4">
        <v>20</v>
      </c>
      <c r="F3368" s="4">
        <v>43</v>
      </c>
      <c r="G3368" s="3" t="s">
        <v>1028</v>
      </c>
      <c r="H3368" s="3" t="s">
        <v>1321</v>
      </c>
      <c r="I3368" s="3" t="s">
        <v>37719</v>
      </c>
      <c r="J3368" s="3" t="s">
        <v>5713</v>
      </c>
    </row>
    <row r="3369" spans="1:10" s="6" customFormat="1" ht="15" customHeight="1" x14ac:dyDescent="0.3">
      <c r="A3369" s="3" t="s">
        <v>295</v>
      </c>
      <c r="B3369" s="3" t="s">
        <v>296</v>
      </c>
      <c r="C3369" s="3" t="s">
        <v>204</v>
      </c>
      <c r="D3369" s="3" t="s">
        <v>205</v>
      </c>
      <c r="E3369" s="4">
        <v>20</v>
      </c>
      <c r="F3369" s="4">
        <v>13</v>
      </c>
      <c r="G3369" s="3" t="s">
        <v>1028</v>
      </c>
      <c r="H3369" s="3" t="s">
        <v>956</v>
      </c>
      <c r="I3369" s="3" t="s">
        <v>37719</v>
      </c>
      <c r="J3369" s="3" t="s">
        <v>6446</v>
      </c>
    </row>
    <row r="3370" spans="1:10" s="6" customFormat="1" ht="15" customHeight="1" x14ac:dyDescent="0.3">
      <c r="A3370" s="3" t="s">
        <v>295</v>
      </c>
      <c r="B3370" s="3" t="s">
        <v>296</v>
      </c>
      <c r="C3370" s="3" t="s">
        <v>272</v>
      </c>
      <c r="D3370" s="3" t="s">
        <v>273</v>
      </c>
      <c r="E3370" s="4">
        <v>20</v>
      </c>
      <c r="F3370" s="4">
        <v>18</v>
      </c>
      <c r="G3370" s="3" t="s">
        <v>1028</v>
      </c>
      <c r="H3370" s="3" t="s">
        <v>1009</v>
      </c>
      <c r="I3370" s="3" t="s">
        <v>37719</v>
      </c>
      <c r="J3370" s="3" t="s">
        <v>6446</v>
      </c>
    </row>
    <row r="3371" spans="1:10" s="6" customFormat="1" ht="15" customHeight="1" x14ac:dyDescent="0.3">
      <c r="A3371" s="3" t="s">
        <v>307</v>
      </c>
      <c r="B3371" s="3" t="s">
        <v>308</v>
      </c>
      <c r="C3371" s="3" t="s">
        <v>25</v>
      </c>
      <c r="D3371" s="3" t="s">
        <v>26</v>
      </c>
      <c r="E3371" s="4">
        <v>21</v>
      </c>
      <c r="F3371" s="4">
        <v>1</v>
      </c>
      <c r="G3371" s="3" t="s">
        <v>1051</v>
      </c>
      <c r="H3371" s="3" t="s">
        <v>623</v>
      </c>
      <c r="I3371" s="3" t="s">
        <v>37719</v>
      </c>
      <c r="J3371" s="3" t="s">
        <v>5436</v>
      </c>
    </row>
    <row r="3372" spans="1:10" s="6" customFormat="1" ht="15" customHeight="1" x14ac:dyDescent="0.3">
      <c r="A3372" s="3" t="s">
        <v>295</v>
      </c>
      <c r="B3372" s="3" t="s">
        <v>296</v>
      </c>
      <c r="C3372" s="3" t="s">
        <v>440</v>
      </c>
      <c r="D3372" s="3" t="s">
        <v>441</v>
      </c>
      <c r="E3372" s="4">
        <v>20</v>
      </c>
      <c r="F3372" s="4">
        <v>31</v>
      </c>
      <c r="G3372" s="3" t="s">
        <v>1028</v>
      </c>
      <c r="H3372" s="3" t="s">
        <v>1199</v>
      </c>
      <c r="I3372" s="3" t="s">
        <v>37719</v>
      </c>
      <c r="J3372" s="3" t="s">
        <v>5713</v>
      </c>
    </row>
    <row r="3373" spans="1:10" s="6" customFormat="1" ht="15" customHeight="1" x14ac:dyDescent="0.3">
      <c r="A3373" s="3" t="s">
        <v>295</v>
      </c>
      <c r="B3373" s="3" t="s">
        <v>296</v>
      </c>
      <c r="C3373" s="3" t="s">
        <v>260</v>
      </c>
      <c r="D3373" s="3" t="s">
        <v>261</v>
      </c>
      <c r="E3373" s="4">
        <v>20</v>
      </c>
      <c r="F3373" s="4">
        <v>17</v>
      </c>
      <c r="G3373" s="3" t="s">
        <v>1028</v>
      </c>
      <c r="H3373" s="3" t="s">
        <v>1005</v>
      </c>
      <c r="I3373" s="3" t="s">
        <v>37719</v>
      </c>
      <c r="J3373" s="3" t="s">
        <v>5713</v>
      </c>
    </row>
    <row r="3374" spans="1:10" s="6" customFormat="1" ht="15" customHeight="1" x14ac:dyDescent="0.3">
      <c r="A3374" s="3" t="s">
        <v>295</v>
      </c>
      <c r="B3374" s="3" t="s">
        <v>296</v>
      </c>
      <c r="C3374" s="3" t="s">
        <v>246</v>
      </c>
      <c r="D3374" s="3" t="s">
        <v>247</v>
      </c>
      <c r="E3374" s="4">
        <v>20</v>
      </c>
      <c r="F3374" s="4">
        <v>16</v>
      </c>
      <c r="G3374" s="3" t="s">
        <v>1028</v>
      </c>
      <c r="H3374" s="3" t="s">
        <v>989</v>
      </c>
      <c r="I3374" s="3" t="s">
        <v>37719</v>
      </c>
      <c r="J3374" s="3" t="s">
        <v>5713</v>
      </c>
    </row>
    <row r="3375" spans="1:10" s="6" customFormat="1" ht="15" customHeight="1" x14ac:dyDescent="0.3">
      <c r="A3375" s="3" t="s">
        <v>295</v>
      </c>
      <c r="B3375" s="3" t="s">
        <v>296</v>
      </c>
      <c r="C3375" s="3" t="s">
        <v>232</v>
      </c>
      <c r="D3375" s="3" t="s">
        <v>233</v>
      </c>
      <c r="E3375" s="4">
        <v>20</v>
      </c>
      <c r="F3375" s="4">
        <v>15</v>
      </c>
      <c r="G3375" s="3" t="s">
        <v>1028</v>
      </c>
      <c r="H3375" s="3" t="s">
        <v>986</v>
      </c>
      <c r="I3375" s="3" t="s">
        <v>37719</v>
      </c>
      <c r="J3375" s="3" t="s">
        <v>5713</v>
      </c>
    </row>
    <row r="3376" spans="1:10" s="6" customFormat="1" ht="15" customHeight="1" x14ac:dyDescent="0.3">
      <c r="A3376" s="3" t="s">
        <v>295</v>
      </c>
      <c r="B3376" s="3" t="s">
        <v>296</v>
      </c>
      <c r="C3376" s="3" t="s">
        <v>307</v>
      </c>
      <c r="D3376" s="3" t="s">
        <v>308</v>
      </c>
      <c r="E3376" s="4">
        <v>20</v>
      </c>
      <c r="F3376" s="4">
        <v>21</v>
      </c>
      <c r="G3376" s="3" t="s">
        <v>1028</v>
      </c>
      <c r="H3376" s="3" t="s">
        <v>1051</v>
      </c>
      <c r="I3376" s="3" t="s">
        <v>37719</v>
      </c>
      <c r="J3376" s="3" t="s">
        <v>5687</v>
      </c>
    </row>
    <row r="3377" spans="1:10" s="6" customFormat="1" ht="15" customHeight="1" x14ac:dyDescent="0.3">
      <c r="A3377" s="3" t="s">
        <v>295</v>
      </c>
      <c r="B3377" s="3" t="s">
        <v>296</v>
      </c>
      <c r="C3377" s="3" t="s">
        <v>337</v>
      </c>
      <c r="D3377" s="3" t="s">
        <v>338</v>
      </c>
      <c r="E3377" s="4">
        <v>20</v>
      </c>
      <c r="F3377" s="4">
        <v>23</v>
      </c>
      <c r="G3377" s="3" t="s">
        <v>1028</v>
      </c>
      <c r="H3377" s="3" t="s">
        <v>1068</v>
      </c>
      <c r="I3377" s="3" t="s">
        <v>37719</v>
      </c>
      <c r="J3377" s="3" t="s">
        <v>5687</v>
      </c>
    </row>
    <row r="3378" spans="1:10" s="6" customFormat="1" ht="15" customHeight="1" x14ac:dyDescent="0.3">
      <c r="A3378" s="3" t="s">
        <v>295</v>
      </c>
      <c r="B3378" s="3" t="s">
        <v>296</v>
      </c>
      <c r="C3378" s="3" t="s">
        <v>389</v>
      </c>
      <c r="D3378" s="3" t="s">
        <v>390</v>
      </c>
      <c r="E3378" s="4">
        <v>20</v>
      </c>
      <c r="F3378" s="4">
        <v>27</v>
      </c>
      <c r="G3378" s="3" t="s">
        <v>1028</v>
      </c>
      <c r="H3378" s="3" t="s">
        <v>1127</v>
      </c>
      <c r="I3378" s="3" t="s">
        <v>37719</v>
      </c>
      <c r="J3378" s="3" t="s">
        <v>5687</v>
      </c>
    </row>
    <row r="3379" spans="1:10" s="6" customFormat="1" ht="15" customHeight="1" x14ac:dyDescent="0.3">
      <c r="A3379" s="3" t="s">
        <v>295</v>
      </c>
      <c r="B3379" s="3" t="s">
        <v>296</v>
      </c>
      <c r="C3379" s="3" t="s">
        <v>415</v>
      </c>
      <c r="D3379" s="3" t="s">
        <v>416</v>
      </c>
      <c r="E3379" s="4">
        <v>20</v>
      </c>
      <c r="F3379" s="4">
        <v>29</v>
      </c>
      <c r="G3379" s="3" t="s">
        <v>1028</v>
      </c>
      <c r="H3379" s="3" t="s">
        <v>1177</v>
      </c>
      <c r="I3379" s="3" t="s">
        <v>37719</v>
      </c>
      <c r="J3379" s="3" t="s">
        <v>5687</v>
      </c>
    </row>
    <row r="3380" spans="1:10" s="6" customFormat="1" ht="15" customHeight="1" x14ac:dyDescent="0.3">
      <c r="A3380" s="3" t="s">
        <v>295</v>
      </c>
      <c r="B3380" s="3" t="s">
        <v>296</v>
      </c>
      <c r="C3380" s="3" t="s">
        <v>448</v>
      </c>
      <c r="D3380" s="3" t="s">
        <v>449</v>
      </c>
      <c r="E3380" s="4">
        <v>20</v>
      </c>
      <c r="F3380" s="4">
        <v>32</v>
      </c>
      <c r="G3380" s="3" t="s">
        <v>1028</v>
      </c>
      <c r="H3380" s="3" t="s">
        <v>1201</v>
      </c>
      <c r="I3380" s="3" t="s">
        <v>37719</v>
      </c>
      <c r="J3380" s="3" t="s">
        <v>5687</v>
      </c>
    </row>
    <row r="3381" spans="1:10" s="6" customFormat="1" ht="15" customHeight="1" x14ac:dyDescent="0.3">
      <c r="A3381" s="3" t="s">
        <v>295</v>
      </c>
      <c r="B3381" s="3" t="s">
        <v>296</v>
      </c>
      <c r="C3381" s="3" t="s">
        <v>25</v>
      </c>
      <c r="D3381" s="3" t="s">
        <v>26</v>
      </c>
      <c r="E3381" s="4">
        <v>20</v>
      </c>
      <c r="F3381" s="4">
        <v>1</v>
      </c>
      <c r="G3381" s="3" t="s">
        <v>1028</v>
      </c>
      <c r="H3381" s="3" t="s">
        <v>623</v>
      </c>
      <c r="I3381" s="3" t="s">
        <v>37719</v>
      </c>
      <c r="J3381" s="3" t="s">
        <v>5713</v>
      </c>
    </row>
    <row r="3382" spans="1:10" s="6" customFormat="1" ht="15" customHeight="1" x14ac:dyDescent="0.3">
      <c r="A3382" s="3" t="s">
        <v>295</v>
      </c>
      <c r="B3382" s="3" t="s">
        <v>296</v>
      </c>
      <c r="C3382" s="3" t="s">
        <v>42</v>
      </c>
      <c r="D3382" s="3" t="s">
        <v>43</v>
      </c>
      <c r="E3382" s="4">
        <v>20</v>
      </c>
      <c r="F3382" s="4">
        <v>2</v>
      </c>
      <c r="G3382" s="3" t="s">
        <v>1028</v>
      </c>
      <c r="H3382" s="3" t="s">
        <v>686</v>
      </c>
      <c r="I3382" s="3" t="s">
        <v>37719</v>
      </c>
      <c r="J3382" s="3" t="s">
        <v>5713</v>
      </c>
    </row>
    <row r="3383" spans="1:10" s="6" customFormat="1" ht="15" customHeight="1" x14ac:dyDescent="0.3">
      <c r="A3383" s="3" t="s">
        <v>295</v>
      </c>
      <c r="B3383" s="3" t="s">
        <v>296</v>
      </c>
      <c r="C3383" s="3" t="s">
        <v>57</v>
      </c>
      <c r="D3383" s="3" t="s">
        <v>58</v>
      </c>
      <c r="E3383" s="4">
        <v>20</v>
      </c>
      <c r="F3383" s="4">
        <v>3</v>
      </c>
      <c r="G3383" s="3" t="s">
        <v>1028</v>
      </c>
      <c r="H3383" s="3" t="s">
        <v>705</v>
      </c>
      <c r="I3383" s="3" t="s">
        <v>37719</v>
      </c>
      <c r="J3383" s="3" t="s">
        <v>5713</v>
      </c>
    </row>
    <row r="3384" spans="1:10" s="6" customFormat="1" ht="15" customHeight="1" x14ac:dyDescent="0.3">
      <c r="A3384" s="3" t="s">
        <v>295</v>
      </c>
      <c r="B3384" s="3" t="s">
        <v>296</v>
      </c>
      <c r="C3384" s="3" t="s">
        <v>71</v>
      </c>
      <c r="D3384" s="3" t="s">
        <v>72</v>
      </c>
      <c r="E3384" s="4">
        <v>20</v>
      </c>
      <c r="F3384" s="4">
        <v>4</v>
      </c>
      <c r="G3384" s="3" t="s">
        <v>1028</v>
      </c>
      <c r="H3384" s="3" t="s">
        <v>718</v>
      </c>
      <c r="I3384" s="3" t="s">
        <v>37719</v>
      </c>
      <c r="J3384" s="3" t="s">
        <v>5713</v>
      </c>
    </row>
    <row r="3385" spans="1:10" s="6" customFormat="1" ht="15" customHeight="1" x14ac:dyDescent="0.3">
      <c r="A3385" s="3" t="s">
        <v>295</v>
      </c>
      <c r="B3385" s="3" t="s">
        <v>296</v>
      </c>
      <c r="C3385" s="3" t="s">
        <v>112</v>
      </c>
      <c r="D3385" s="3" t="s">
        <v>113</v>
      </c>
      <c r="E3385" s="4">
        <v>20</v>
      </c>
      <c r="F3385" s="4">
        <v>7</v>
      </c>
      <c r="G3385" s="3" t="s">
        <v>1028</v>
      </c>
      <c r="H3385" s="3" t="s">
        <v>749</v>
      </c>
      <c r="I3385" s="3" t="s">
        <v>37719</v>
      </c>
      <c r="J3385" s="3" t="s">
        <v>5713</v>
      </c>
    </row>
    <row r="3386" spans="1:10" s="6" customFormat="1" ht="15" customHeight="1" x14ac:dyDescent="0.3">
      <c r="A3386" s="3" t="s">
        <v>295</v>
      </c>
      <c r="B3386" s="3" t="s">
        <v>296</v>
      </c>
      <c r="C3386" s="3" t="s">
        <v>128</v>
      </c>
      <c r="D3386" s="3" t="s">
        <v>129</v>
      </c>
      <c r="E3386" s="4">
        <v>20</v>
      </c>
      <c r="F3386" s="4">
        <v>8</v>
      </c>
      <c r="G3386" s="3" t="s">
        <v>1028</v>
      </c>
      <c r="H3386" s="3" t="s">
        <v>803</v>
      </c>
      <c r="I3386" s="3" t="s">
        <v>37719</v>
      </c>
      <c r="J3386" s="3" t="s">
        <v>5713</v>
      </c>
    </row>
    <row r="3387" spans="1:10" s="6" customFormat="1" ht="15" customHeight="1" x14ac:dyDescent="0.3">
      <c r="A3387" s="3" t="s">
        <v>295</v>
      </c>
      <c r="B3387" s="3" t="s">
        <v>296</v>
      </c>
      <c r="C3387" s="3" t="s">
        <v>158</v>
      </c>
      <c r="D3387" s="3" t="s">
        <v>159</v>
      </c>
      <c r="E3387" s="4">
        <v>20</v>
      </c>
      <c r="F3387" s="4">
        <v>10</v>
      </c>
      <c r="G3387" s="3" t="s">
        <v>1028</v>
      </c>
      <c r="H3387" s="3" t="s">
        <v>854</v>
      </c>
      <c r="I3387" s="3" t="s">
        <v>37719</v>
      </c>
      <c r="J3387" s="3" t="s">
        <v>5713</v>
      </c>
    </row>
    <row r="3388" spans="1:10" s="6" customFormat="1" ht="15" customHeight="1" x14ac:dyDescent="0.3">
      <c r="A3388" s="3" t="s">
        <v>295</v>
      </c>
      <c r="B3388" s="3" t="s">
        <v>296</v>
      </c>
      <c r="C3388" s="3" t="s">
        <v>173</v>
      </c>
      <c r="D3388" s="3" t="s">
        <v>174</v>
      </c>
      <c r="E3388" s="4">
        <v>20</v>
      </c>
      <c r="F3388" s="4">
        <v>11</v>
      </c>
      <c r="G3388" s="3" t="s">
        <v>1028</v>
      </c>
      <c r="H3388" s="3" t="s">
        <v>867</v>
      </c>
      <c r="I3388" s="3" t="s">
        <v>37719</v>
      </c>
      <c r="J3388" s="3" t="s">
        <v>5713</v>
      </c>
    </row>
    <row r="3389" spans="1:10" s="6" customFormat="1" ht="15" customHeight="1" x14ac:dyDescent="0.3">
      <c r="A3389" s="3" t="s">
        <v>295</v>
      </c>
      <c r="B3389" s="3" t="s">
        <v>296</v>
      </c>
      <c r="C3389" s="3" t="s">
        <v>204</v>
      </c>
      <c r="D3389" s="3" t="s">
        <v>205</v>
      </c>
      <c r="E3389" s="4">
        <v>20</v>
      </c>
      <c r="F3389" s="4">
        <v>13</v>
      </c>
      <c r="G3389" s="3" t="s">
        <v>1028</v>
      </c>
      <c r="H3389" s="3" t="s">
        <v>956</v>
      </c>
      <c r="I3389" s="3" t="s">
        <v>37719</v>
      </c>
      <c r="J3389" s="3" t="s">
        <v>5713</v>
      </c>
    </row>
    <row r="3390" spans="1:10" s="6" customFormat="1" ht="15" customHeight="1" x14ac:dyDescent="0.3">
      <c r="A3390" s="3" t="s">
        <v>295</v>
      </c>
      <c r="B3390" s="3" t="s">
        <v>296</v>
      </c>
      <c r="C3390" s="3" t="s">
        <v>219</v>
      </c>
      <c r="D3390" s="3" t="s">
        <v>220</v>
      </c>
      <c r="E3390" s="4">
        <v>20</v>
      </c>
      <c r="F3390" s="4">
        <v>14</v>
      </c>
      <c r="G3390" s="3" t="s">
        <v>1028</v>
      </c>
      <c r="H3390" s="3" t="s">
        <v>977</v>
      </c>
      <c r="I3390" s="3" t="s">
        <v>37719</v>
      </c>
      <c r="J3390" s="3" t="s">
        <v>5713</v>
      </c>
    </row>
    <row r="3391" spans="1:10" s="6" customFormat="1" ht="15" customHeight="1" x14ac:dyDescent="0.3">
      <c r="A3391" s="3" t="s">
        <v>295</v>
      </c>
      <c r="B3391" s="3" t="s">
        <v>296</v>
      </c>
      <c r="C3391" s="3" t="s">
        <v>219</v>
      </c>
      <c r="D3391" s="3" t="s">
        <v>220</v>
      </c>
      <c r="E3391" s="4">
        <v>20</v>
      </c>
      <c r="F3391" s="4">
        <v>14</v>
      </c>
      <c r="G3391" s="3" t="s">
        <v>1028</v>
      </c>
      <c r="H3391" s="3" t="s">
        <v>977</v>
      </c>
      <c r="I3391" s="3" t="s">
        <v>37719</v>
      </c>
      <c r="J3391" s="3" t="s">
        <v>5687</v>
      </c>
    </row>
    <row r="3392" spans="1:10" s="6" customFormat="1" ht="15" customHeight="1" x14ac:dyDescent="0.3">
      <c r="A3392" s="3" t="s">
        <v>295</v>
      </c>
      <c r="B3392" s="3" t="s">
        <v>296</v>
      </c>
      <c r="C3392" s="3" t="s">
        <v>376</v>
      </c>
      <c r="D3392" s="3" t="s">
        <v>377</v>
      </c>
      <c r="E3392" s="4">
        <v>20</v>
      </c>
      <c r="F3392" s="4">
        <v>26</v>
      </c>
      <c r="G3392" s="3" t="s">
        <v>1028</v>
      </c>
      <c r="H3392" s="3" t="s">
        <v>1119</v>
      </c>
      <c r="I3392" s="3" t="s">
        <v>37719</v>
      </c>
      <c r="J3392" s="3" t="s">
        <v>5665</v>
      </c>
    </row>
    <row r="3393" spans="1:10" s="6" customFormat="1" ht="15" customHeight="1" x14ac:dyDescent="0.3">
      <c r="A3393" s="3" t="s">
        <v>295</v>
      </c>
      <c r="B3393" s="3" t="s">
        <v>296</v>
      </c>
      <c r="C3393" s="3" t="s">
        <v>352</v>
      </c>
      <c r="D3393" s="3" t="s">
        <v>353</v>
      </c>
      <c r="E3393" s="4">
        <v>20</v>
      </c>
      <c r="F3393" s="4">
        <v>24</v>
      </c>
      <c r="G3393" s="3" t="s">
        <v>1028</v>
      </c>
      <c r="H3393" s="3" t="s">
        <v>1092</v>
      </c>
      <c r="I3393" s="3" t="s">
        <v>37719</v>
      </c>
      <c r="J3393" s="3" t="s">
        <v>5665</v>
      </c>
    </row>
    <row r="3394" spans="1:10" s="6" customFormat="1" ht="15" customHeight="1" x14ac:dyDescent="0.3">
      <c r="A3394" s="3" t="s">
        <v>295</v>
      </c>
      <c r="B3394" s="3" t="s">
        <v>296</v>
      </c>
      <c r="C3394" s="3" t="s">
        <v>322</v>
      </c>
      <c r="D3394" s="3" t="s">
        <v>323</v>
      </c>
      <c r="E3394" s="4">
        <v>20</v>
      </c>
      <c r="F3394" s="4">
        <v>22</v>
      </c>
      <c r="G3394" s="3" t="s">
        <v>1028</v>
      </c>
      <c r="H3394" s="3" t="s">
        <v>1065</v>
      </c>
      <c r="I3394" s="3" t="s">
        <v>37719</v>
      </c>
      <c r="J3394" s="3" t="s">
        <v>5665</v>
      </c>
    </row>
    <row r="3395" spans="1:10" s="6" customFormat="1" ht="15" customHeight="1" x14ac:dyDescent="0.3">
      <c r="A3395" s="3" t="s">
        <v>295</v>
      </c>
      <c r="B3395" s="3" t="s">
        <v>296</v>
      </c>
      <c r="C3395" s="3" t="s">
        <v>337</v>
      </c>
      <c r="D3395" s="3" t="s">
        <v>338</v>
      </c>
      <c r="E3395" s="4">
        <v>20</v>
      </c>
      <c r="F3395" s="4">
        <v>23</v>
      </c>
      <c r="G3395" s="3" t="s">
        <v>1028</v>
      </c>
      <c r="H3395" s="3" t="s">
        <v>1068</v>
      </c>
      <c r="I3395" s="3" t="s">
        <v>37719</v>
      </c>
      <c r="J3395" s="3" t="s">
        <v>5605</v>
      </c>
    </row>
    <row r="3396" spans="1:10" s="6" customFormat="1" ht="15" customHeight="1" x14ac:dyDescent="0.3">
      <c r="A3396" s="3" t="s">
        <v>295</v>
      </c>
      <c r="B3396" s="3" t="s">
        <v>296</v>
      </c>
      <c r="C3396" s="3" t="s">
        <v>366</v>
      </c>
      <c r="D3396" s="3" t="s">
        <v>367</v>
      </c>
      <c r="E3396" s="4">
        <v>20</v>
      </c>
      <c r="F3396" s="4">
        <v>25</v>
      </c>
      <c r="G3396" s="3" t="s">
        <v>1028</v>
      </c>
      <c r="H3396" s="3" t="s">
        <v>1110</v>
      </c>
      <c r="I3396" s="3" t="s">
        <v>37719</v>
      </c>
      <c r="J3396" s="3" t="s">
        <v>5605</v>
      </c>
    </row>
    <row r="3397" spans="1:10" s="6" customFormat="1" ht="15" customHeight="1" x14ac:dyDescent="0.3">
      <c r="A3397" s="3" t="s">
        <v>295</v>
      </c>
      <c r="B3397" s="3" t="s">
        <v>296</v>
      </c>
      <c r="C3397" s="3" t="s">
        <v>448</v>
      </c>
      <c r="D3397" s="3" t="s">
        <v>449</v>
      </c>
      <c r="E3397" s="4">
        <v>20</v>
      </c>
      <c r="F3397" s="4">
        <v>32</v>
      </c>
      <c r="G3397" s="3" t="s">
        <v>1028</v>
      </c>
      <c r="H3397" s="3" t="s">
        <v>1201</v>
      </c>
      <c r="I3397" s="3" t="s">
        <v>37719</v>
      </c>
      <c r="J3397" s="3" t="s">
        <v>5605</v>
      </c>
    </row>
    <row r="3398" spans="1:10" s="6" customFormat="1" ht="15" customHeight="1" x14ac:dyDescent="0.3">
      <c r="A3398" s="3" t="s">
        <v>295</v>
      </c>
      <c r="B3398" s="3" t="s">
        <v>296</v>
      </c>
      <c r="C3398" s="3" t="s">
        <v>25</v>
      </c>
      <c r="D3398" s="3" t="s">
        <v>26</v>
      </c>
      <c r="E3398" s="4">
        <v>20</v>
      </c>
      <c r="F3398" s="4">
        <v>1</v>
      </c>
      <c r="G3398" s="3" t="s">
        <v>1028</v>
      </c>
      <c r="H3398" s="3" t="s">
        <v>623</v>
      </c>
      <c r="I3398" s="3" t="s">
        <v>37719</v>
      </c>
      <c r="J3398" s="3" t="s">
        <v>5614</v>
      </c>
    </row>
    <row r="3399" spans="1:10" s="6" customFormat="1" ht="15" customHeight="1" x14ac:dyDescent="0.3">
      <c r="A3399" s="3" t="s">
        <v>295</v>
      </c>
      <c r="B3399" s="3" t="s">
        <v>296</v>
      </c>
      <c r="C3399" s="3" t="s">
        <v>42</v>
      </c>
      <c r="D3399" s="3" t="s">
        <v>43</v>
      </c>
      <c r="E3399" s="4">
        <v>20</v>
      </c>
      <c r="F3399" s="4">
        <v>2</v>
      </c>
      <c r="G3399" s="3" t="s">
        <v>1028</v>
      </c>
      <c r="H3399" s="3" t="s">
        <v>686</v>
      </c>
      <c r="I3399" s="3" t="s">
        <v>37719</v>
      </c>
      <c r="J3399" s="3" t="s">
        <v>5614</v>
      </c>
    </row>
    <row r="3400" spans="1:10" s="6" customFormat="1" ht="15" customHeight="1" x14ac:dyDescent="0.3">
      <c r="A3400" s="3" t="s">
        <v>295</v>
      </c>
      <c r="B3400" s="3" t="s">
        <v>296</v>
      </c>
      <c r="C3400" s="3" t="s">
        <v>57</v>
      </c>
      <c r="D3400" s="3" t="s">
        <v>58</v>
      </c>
      <c r="E3400" s="4">
        <v>20</v>
      </c>
      <c r="F3400" s="4">
        <v>3</v>
      </c>
      <c r="G3400" s="3" t="s">
        <v>1028</v>
      </c>
      <c r="H3400" s="3" t="s">
        <v>705</v>
      </c>
      <c r="I3400" s="3" t="s">
        <v>37719</v>
      </c>
      <c r="J3400" s="3" t="s">
        <v>5614</v>
      </c>
    </row>
    <row r="3401" spans="1:10" s="6" customFormat="1" ht="15" customHeight="1" x14ac:dyDescent="0.3">
      <c r="A3401" s="3" t="s">
        <v>295</v>
      </c>
      <c r="B3401" s="3" t="s">
        <v>296</v>
      </c>
      <c r="C3401" s="3" t="s">
        <v>219</v>
      </c>
      <c r="D3401" s="3" t="s">
        <v>220</v>
      </c>
      <c r="E3401" s="4">
        <v>20</v>
      </c>
      <c r="F3401" s="4">
        <v>14</v>
      </c>
      <c r="G3401" s="3" t="s">
        <v>1028</v>
      </c>
      <c r="H3401" s="3" t="s">
        <v>977</v>
      </c>
      <c r="I3401" s="3" t="s">
        <v>37719</v>
      </c>
      <c r="J3401" s="3" t="s">
        <v>5605</v>
      </c>
    </row>
    <row r="3402" spans="1:10" s="6" customFormat="1" ht="15" customHeight="1" x14ac:dyDescent="0.3">
      <c r="A3402" s="3" t="s">
        <v>295</v>
      </c>
      <c r="B3402" s="3" t="s">
        <v>296</v>
      </c>
      <c r="C3402" s="3" t="s">
        <v>71</v>
      </c>
      <c r="D3402" s="3" t="s">
        <v>72</v>
      </c>
      <c r="E3402" s="4">
        <v>20</v>
      </c>
      <c r="F3402" s="4">
        <v>4</v>
      </c>
      <c r="G3402" s="3" t="s">
        <v>1028</v>
      </c>
      <c r="H3402" s="3" t="s">
        <v>718</v>
      </c>
      <c r="I3402" s="3" t="s">
        <v>37719</v>
      </c>
      <c r="J3402" s="3" t="s">
        <v>5614</v>
      </c>
    </row>
    <row r="3403" spans="1:10" s="6" customFormat="1" ht="15" customHeight="1" x14ac:dyDescent="0.3">
      <c r="A3403" s="3" t="s">
        <v>295</v>
      </c>
      <c r="B3403" s="3" t="s">
        <v>296</v>
      </c>
      <c r="C3403" s="3" t="s">
        <v>97</v>
      </c>
      <c r="D3403" s="3" t="s">
        <v>98</v>
      </c>
      <c r="E3403" s="4">
        <v>20</v>
      </c>
      <c r="F3403" s="4">
        <v>6</v>
      </c>
      <c r="G3403" s="3" t="s">
        <v>1028</v>
      </c>
      <c r="H3403" s="3" t="s">
        <v>742</v>
      </c>
      <c r="I3403" s="3" t="s">
        <v>37719</v>
      </c>
      <c r="J3403" s="3" t="s">
        <v>5614</v>
      </c>
    </row>
    <row r="3404" spans="1:10" s="6" customFormat="1" ht="15" customHeight="1" x14ac:dyDescent="0.3">
      <c r="A3404" s="3" t="s">
        <v>295</v>
      </c>
      <c r="B3404" s="3" t="s">
        <v>296</v>
      </c>
      <c r="C3404" s="3" t="s">
        <v>112</v>
      </c>
      <c r="D3404" s="3" t="s">
        <v>113</v>
      </c>
      <c r="E3404" s="4">
        <v>20</v>
      </c>
      <c r="F3404" s="4">
        <v>7</v>
      </c>
      <c r="G3404" s="3" t="s">
        <v>1028</v>
      </c>
      <c r="H3404" s="3" t="s">
        <v>749</v>
      </c>
      <c r="I3404" s="3" t="s">
        <v>37719</v>
      </c>
      <c r="J3404" s="3" t="s">
        <v>5614</v>
      </c>
    </row>
    <row r="3405" spans="1:10" s="6" customFormat="1" ht="15" customHeight="1" x14ac:dyDescent="0.3">
      <c r="A3405" s="3" t="s">
        <v>295</v>
      </c>
      <c r="B3405" s="3" t="s">
        <v>296</v>
      </c>
      <c r="C3405" s="3" t="s">
        <v>128</v>
      </c>
      <c r="D3405" s="3" t="s">
        <v>129</v>
      </c>
      <c r="E3405" s="4">
        <v>20</v>
      </c>
      <c r="F3405" s="4">
        <v>8</v>
      </c>
      <c r="G3405" s="3" t="s">
        <v>1028</v>
      </c>
      <c r="H3405" s="3" t="s">
        <v>803</v>
      </c>
      <c r="I3405" s="3" t="s">
        <v>37719</v>
      </c>
      <c r="J3405" s="3" t="s">
        <v>5614</v>
      </c>
    </row>
    <row r="3406" spans="1:10" s="6" customFormat="1" ht="15" customHeight="1" x14ac:dyDescent="0.3">
      <c r="A3406" s="3" t="s">
        <v>295</v>
      </c>
      <c r="B3406" s="3" t="s">
        <v>296</v>
      </c>
      <c r="C3406" s="3" t="s">
        <v>142</v>
      </c>
      <c r="D3406" s="3" t="s">
        <v>143</v>
      </c>
      <c r="E3406" s="4">
        <v>20</v>
      </c>
      <c r="F3406" s="4">
        <v>9</v>
      </c>
      <c r="G3406" s="3" t="s">
        <v>1028</v>
      </c>
      <c r="H3406" s="3" t="s">
        <v>820</v>
      </c>
      <c r="I3406" s="3" t="s">
        <v>37719</v>
      </c>
      <c r="J3406" s="3" t="s">
        <v>5614</v>
      </c>
    </row>
    <row r="3407" spans="1:10" s="6" customFormat="1" ht="15" customHeight="1" x14ac:dyDescent="0.3">
      <c r="A3407" s="3" t="s">
        <v>295</v>
      </c>
      <c r="B3407" s="3" t="s">
        <v>296</v>
      </c>
      <c r="C3407" s="3" t="s">
        <v>158</v>
      </c>
      <c r="D3407" s="3" t="s">
        <v>159</v>
      </c>
      <c r="E3407" s="4">
        <v>20</v>
      </c>
      <c r="F3407" s="4">
        <v>10</v>
      </c>
      <c r="G3407" s="3" t="s">
        <v>1028</v>
      </c>
      <c r="H3407" s="3" t="s">
        <v>854</v>
      </c>
      <c r="I3407" s="3" t="s">
        <v>37719</v>
      </c>
      <c r="J3407" s="3" t="s">
        <v>5614</v>
      </c>
    </row>
    <row r="3408" spans="1:10" s="6" customFormat="1" ht="15" customHeight="1" x14ac:dyDescent="0.3">
      <c r="A3408" s="3" t="s">
        <v>295</v>
      </c>
      <c r="B3408" s="3" t="s">
        <v>296</v>
      </c>
      <c r="C3408" s="3" t="s">
        <v>173</v>
      </c>
      <c r="D3408" s="3" t="s">
        <v>174</v>
      </c>
      <c r="E3408" s="4">
        <v>20</v>
      </c>
      <c r="F3408" s="4">
        <v>11</v>
      </c>
      <c r="G3408" s="3" t="s">
        <v>1028</v>
      </c>
      <c r="H3408" s="3" t="s">
        <v>867</v>
      </c>
      <c r="I3408" s="3" t="s">
        <v>37719</v>
      </c>
      <c r="J3408" s="3" t="s">
        <v>5614</v>
      </c>
    </row>
    <row r="3409" spans="1:10" s="6" customFormat="1" ht="15" customHeight="1" x14ac:dyDescent="0.3">
      <c r="A3409" s="3" t="s">
        <v>295</v>
      </c>
      <c r="B3409" s="3" t="s">
        <v>296</v>
      </c>
      <c r="C3409" s="3" t="s">
        <v>86</v>
      </c>
      <c r="D3409" s="3" t="s">
        <v>87</v>
      </c>
      <c r="E3409" s="4">
        <v>20</v>
      </c>
      <c r="F3409" s="4">
        <v>5</v>
      </c>
      <c r="G3409" s="3" t="s">
        <v>1028</v>
      </c>
      <c r="H3409" s="3" t="s">
        <v>731</v>
      </c>
      <c r="I3409" s="3" t="s">
        <v>37719</v>
      </c>
      <c r="J3409" s="3" t="s">
        <v>5614</v>
      </c>
    </row>
    <row r="3410" spans="1:10" s="6" customFormat="1" ht="15" customHeight="1" x14ac:dyDescent="0.3">
      <c r="A3410" s="3" t="s">
        <v>295</v>
      </c>
      <c r="B3410" s="3" t="s">
        <v>296</v>
      </c>
      <c r="C3410" s="3" t="s">
        <v>158</v>
      </c>
      <c r="D3410" s="3" t="s">
        <v>159</v>
      </c>
      <c r="E3410" s="4">
        <v>20</v>
      </c>
      <c r="F3410" s="4">
        <v>10</v>
      </c>
      <c r="G3410" s="3" t="s">
        <v>1028</v>
      </c>
      <c r="H3410" s="3" t="s">
        <v>854</v>
      </c>
      <c r="I3410" s="3" t="s">
        <v>37719</v>
      </c>
      <c r="J3410" s="3" t="s">
        <v>5605</v>
      </c>
    </row>
    <row r="3411" spans="1:10" s="6" customFormat="1" ht="15" customHeight="1" x14ac:dyDescent="0.3">
      <c r="A3411" s="3" t="s">
        <v>295</v>
      </c>
      <c r="B3411" s="3" t="s">
        <v>296</v>
      </c>
      <c r="C3411" s="3" t="s">
        <v>142</v>
      </c>
      <c r="D3411" s="3" t="s">
        <v>143</v>
      </c>
      <c r="E3411" s="4">
        <v>20</v>
      </c>
      <c r="F3411" s="4">
        <v>9</v>
      </c>
      <c r="G3411" s="3" t="s">
        <v>1028</v>
      </c>
      <c r="H3411" s="3" t="s">
        <v>820</v>
      </c>
      <c r="I3411" s="3" t="s">
        <v>37719</v>
      </c>
      <c r="J3411" s="3" t="s">
        <v>5605</v>
      </c>
    </row>
    <row r="3412" spans="1:10" s="6" customFormat="1" ht="15" customHeight="1" x14ac:dyDescent="0.3">
      <c r="A3412" s="3" t="s">
        <v>295</v>
      </c>
      <c r="B3412" s="3" t="s">
        <v>296</v>
      </c>
      <c r="C3412" s="3" t="s">
        <v>128</v>
      </c>
      <c r="D3412" s="3" t="s">
        <v>129</v>
      </c>
      <c r="E3412" s="4">
        <v>20</v>
      </c>
      <c r="F3412" s="4">
        <v>8</v>
      </c>
      <c r="G3412" s="3" t="s">
        <v>1028</v>
      </c>
      <c r="H3412" s="3" t="s">
        <v>803</v>
      </c>
      <c r="I3412" s="3" t="s">
        <v>37719</v>
      </c>
      <c r="J3412" s="3" t="s">
        <v>5605</v>
      </c>
    </row>
    <row r="3413" spans="1:10" s="6" customFormat="1" ht="15" customHeight="1" x14ac:dyDescent="0.3">
      <c r="A3413" s="3" t="s">
        <v>295</v>
      </c>
      <c r="B3413" s="3" t="s">
        <v>296</v>
      </c>
      <c r="C3413" s="3" t="s">
        <v>440</v>
      </c>
      <c r="D3413" s="3" t="s">
        <v>441</v>
      </c>
      <c r="E3413" s="4">
        <v>20</v>
      </c>
      <c r="F3413" s="4">
        <v>31</v>
      </c>
      <c r="G3413" s="3" t="s">
        <v>1028</v>
      </c>
      <c r="H3413" s="3" t="s">
        <v>1199</v>
      </c>
      <c r="I3413" s="3" t="s">
        <v>37719</v>
      </c>
      <c r="J3413" s="3" t="s">
        <v>5554</v>
      </c>
    </row>
    <row r="3414" spans="1:10" s="6" customFormat="1" ht="15" customHeight="1" x14ac:dyDescent="0.3">
      <c r="A3414" s="3" t="s">
        <v>295</v>
      </c>
      <c r="B3414" s="3" t="s">
        <v>296</v>
      </c>
      <c r="C3414" s="3" t="s">
        <v>448</v>
      </c>
      <c r="D3414" s="3" t="s">
        <v>449</v>
      </c>
      <c r="E3414" s="4">
        <v>20</v>
      </c>
      <c r="F3414" s="4">
        <v>32</v>
      </c>
      <c r="G3414" s="3" t="s">
        <v>1028</v>
      </c>
      <c r="H3414" s="3" t="s">
        <v>1201</v>
      </c>
      <c r="I3414" s="3" t="s">
        <v>37719</v>
      </c>
      <c r="J3414" s="3" t="s">
        <v>5554</v>
      </c>
    </row>
    <row r="3415" spans="1:10" s="6" customFormat="1" ht="15" customHeight="1" x14ac:dyDescent="0.3">
      <c r="A3415" s="3" t="s">
        <v>295</v>
      </c>
      <c r="B3415" s="3" t="s">
        <v>296</v>
      </c>
      <c r="C3415" s="3" t="s">
        <v>459</v>
      </c>
      <c r="D3415" s="3" t="s">
        <v>460</v>
      </c>
      <c r="E3415" s="4">
        <v>20</v>
      </c>
      <c r="F3415" s="4">
        <v>33</v>
      </c>
      <c r="G3415" s="3" t="s">
        <v>1028</v>
      </c>
      <c r="H3415" s="3" t="s">
        <v>1221</v>
      </c>
      <c r="I3415" s="3" t="s">
        <v>37719</v>
      </c>
      <c r="J3415" s="3" t="s">
        <v>5554</v>
      </c>
    </row>
    <row r="3416" spans="1:10" s="6" customFormat="1" ht="15" customHeight="1" x14ac:dyDescent="0.3">
      <c r="A3416" s="3" t="s">
        <v>295</v>
      </c>
      <c r="B3416" s="3" t="s">
        <v>296</v>
      </c>
      <c r="C3416" s="3" t="s">
        <v>493</v>
      </c>
      <c r="D3416" s="3" t="s">
        <v>494</v>
      </c>
      <c r="E3416" s="4">
        <v>20</v>
      </c>
      <c r="F3416" s="4">
        <v>36</v>
      </c>
      <c r="G3416" s="3" t="s">
        <v>1028</v>
      </c>
      <c r="H3416" s="3" t="s">
        <v>1241</v>
      </c>
      <c r="I3416" s="3" t="s">
        <v>37719</v>
      </c>
      <c r="J3416" s="3" t="s">
        <v>5554</v>
      </c>
    </row>
    <row r="3417" spans="1:10" s="6" customFormat="1" ht="15" customHeight="1" x14ac:dyDescent="0.3">
      <c r="A3417" s="3" t="s">
        <v>295</v>
      </c>
      <c r="B3417" s="3" t="s">
        <v>296</v>
      </c>
      <c r="C3417" s="3" t="s">
        <v>517</v>
      </c>
      <c r="D3417" s="3" t="s">
        <v>518</v>
      </c>
      <c r="E3417" s="4">
        <v>20</v>
      </c>
      <c r="F3417" s="4">
        <v>38</v>
      </c>
      <c r="G3417" s="3" t="s">
        <v>1028</v>
      </c>
      <c r="H3417" s="3" t="s">
        <v>1260</v>
      </c>
      <c r="I3417" s="3" t="s">
        <v>37719</v>
      </c>
      <c r="J3417" s="3" t="s">
        <v>5554</v>
      </c>
    </row>
    <row r="3418" spans="1:10" s="6" customFormat="1" ht="15" customHeight="1" x14ac:dyDescent="0.3">
      <c r="A3418" s="3" t="s">
        <v>295</v>
      </c>
      <c r="B3418" s="3" t="s">
        <v>296</v>
      </c>
      <c r="C3418" s="3" t="s">
        <v>545</v>
      </c>
      <c r="D3418" s="3" t="s">
        <v>546</v>
      </c>
      <c r="E3418" s="4">
        <v>20</v>
      </c>
      <c r="F3418" s="4">
        <v>40</v>
      </c>
      <c r="G3418" s="3" t="s">
        <v>1028</v>
      </c>
      <c r="H3418" s="3" t="s">
        <v>1276</v>
      </c>
      <c r="I3418" s="3" t="s">
        <v>37719</v>
      </c>
      <c r="J3418" s="3" t="s">
        <v>5554</v>
      </c>
    </row>
    <row r="3419" spans="1:10" s="6" customFormat="1" ht="15" customHeight="1" x14ac:dyDescent="0.3">
      <c r="A3419" s="3" t="s">
        <v>295</v>
      </c>
      <c r="B3419" s="3" t="s">
        <v>296</v>
      </c>
      <c r="C3419" s="3" t="s">
        <v>204</v>
      </c>
      <c r="D3419" s="3" t="s">
        <v>205</v>
      </c>
      <c r="E3419" s="4">
        <v>20</v>
      </c>
      <c r="F3419" s="4">
        <v>13</v>
      </c>
      <c r="G3419" s="3" t="s">
        <v>1028</v>
      </c>
      <c r="H3419" s="3" t="s">
        <v>956</v>
      </c>
      <c r="I3419" s="3" t="s">
        <v>37719</v>
      </c>
      <c r="J3419" s="3" t="s">
        <v>6420</v>
      </c>
    </row>
    <row r="3420" spans="1:10" s="6" customFormat="1" ht="15" customHeight="1" x14ac:dyDescent="0.3">
      <c r="A3420" s="3" t="s">
        <v>295</v>
      </c>
      <c r="B3420" s="3" t="s">
        <v>296</v>
      </c>
      <c r="C3420" s="3" t="s">
        <v>25</v>
      </c>
      <c r="D3420" s="3" t="s">
        <v>26</v>
      </c>
      <c r="E3420" s="4">
        <v>20</v>
      </c>
      <c r="F3420" s="4">
        <v>1</v>
      </c>
      <c r="G3420" s="3" t="s">
        <v>1028</v>
      </c>
      <c r="H3420" s="3" t="s">
        <v>623</v>
      </c>
      <c r="I3420" s="3" t="s">
        <v>37719</v>
      </c>
      <c r="J3420" s="3" t="s">
        <v>5570</v>
      </c>
    </row>
    <row r="3421" spans="1:10" s="6" customFormat="1" ht="15" customHeight="1" x14ac:dyDescent="0.3">
      <c r="A3421" s="3" t="s">
        <v>295</v>
      </c>
      <c r="B3421" s="3" t="s">
        <v>296</v>
      </c>
      <c r="C3421" s="3" t="s">
        <v>57</v>
      </c>
      <c r="D3421" s="3" t="s">
        <v>58</v>
      </c>
      <c r="E3421" s="4">
        <v>20</v>
      </c>
      <c r="F3421" s="4">
        <v>3</v>
      </c>
      <c r="G3421" s="3" t="s">
        <v>1028</v>
      </c>
      <c r="H3421" s="3" t="s">
        <v>705</v>
      </c>
      <c r="I3421" s="3" t="s">
        <v>37719</v>
      </c>
      <c r="J3421" s="3" t="s">
        <v>5570</v>
      </c>
    </row>
    <row r="3422" spans="1:10" s="6" customFormat="1" ht="15" customHeight="1" x14ac:dyDescent="0.3">
      <c r="A3422" s="3" t="s">
        <v>295</v>
      </c>
      <c r="B3422" s="3" t="s">
        <v>296</v>
      </c>
      <c r="C3422" s="3" t="s">
        <v>204</v>
      </c>
      <c r="D3422" s="3" t="s">
        <v>205</v>
      </c>
      <c r="E3422" s="4">
        <v>20</v>
      </c>
      <c r="F3422" s="4">
        <v>13</v>
      </c>
      <c r="G3422" s="3" t="s">
        <v>1028</v>
      </c>
      <c r="H3422" s="3" t="s">
        <v>956</v>
      </c>
      <c r="I3422" s="3" t="s">
        <v>37719</v>
      </c>
      <c r="J3422" s="3" t="s">
        <v>5570</v>
      </c>
    </row>
    <row r="3423" spans="1:10" s="6" customFormat="1" ht="15" customHeight="1" x14ac:dyDescent="0.3">
      <c r="A3423" s="3" t="s">
        <v>295</v>
      </c>
      <c r="B3423" s="3" t="s">
        <v>296</v>
      </c>
      <c r="C3423" s="3" t="s">
        <v>25</v>
      </c>
      <c r="D3423" s="3" t="s">
        <v>26</v>
      </c>
      <c r="E3423" s="4">
        <v>20</v>
      </c>
      <c r="F3423" s="4">
        <v>1</v>
      </c>
      <c r="G3423" s="3" t="s">
        <v>1028</v>
      </c>
      <c r="H3423" s="3" t="s">
        <v>623</v>
      </c>
      <c r="I3423" s="3" t="s">
        <v>37719</v>
      </c>
      <c r="J3423" s="3" t="s">
        <v>5605</v>
      </c>
    </row>
    <row r="3424" spans="1:10" s="6" customFormat="1" ht="15" customHeight="1" x14ac:dyDescent="0.3">
      <c r="A3424" s="3" t="s">
        <v>295</v>
      </c>
      <c r="B3424" s="3" t="s">
        <v>296</v>
      </c>
      <c r="C3424" s="3" t="s">
        <v>42</v>
      </c>
      <c r="D3424" s="3" t="s">
        <v>43</v>
      </c>
      <c r="E3424" s="4">
        <v>20</v>
      </c>
      <c r="F3424" s="4">
        <v>2</v>
      </c>
      <c r="G3424" s="3" t="s">
        <v>1028</v>
      </c>
      <c r="H3424" s="3" t="s">
        <v>686</v>
      </c>
      <c r="I3424" s="3" t="s">
        <v>37719</v>
      </c>
      <c r="J3424" s="3" t="s">
        <v>5605</v>
      </c>
    </row>
    <row r="3425" spans="1:10" s="6" customFormat="1" ht="15" customHeight="1" x14ac:dyDescent="0.3">
      <c r="A3425" s="3" t="s">
        <v>295</v>
      </c>
      <c r="B3425" s="3" t="s">
        <v>296</v>
      </c>
      <c r="C3425" s="3" t="s">
        <v>57</v>
      </c>
      <c r="D3425" s="3" t="s">
        <v>58</v>
      </c>
      <c r="E3425" s="4">
        <v>20</v>
      </c>
      <c r="F3425" s="4">
        <v>3</v>
      </c>
      <c r="G3425" s="3" t="s">
        <v>1028</v>
      </c>
      <c r="H3425" s="3" t="s">
        <v>705</v>
      </c>
      <c r="I3425" s="3" t="s">
        <v>37719</v>
      </c>
      <c r="J3425" s="3" t="s">
        <v>5605</v>
      </c>
    </row>
    <row r="3426" spans="1:10" s="6" customFormat="1" ht="15" customHeight="1" x14ac:dyDescent="0.3">
      <c r="A3426" s="3" t="s">
        <v>295</v>
      </c>
      <c r="B3426" s="3" t="s">
        <v>296</v>
      </c>
      <c r="C3426" s="3" t="s">
        <v>71</v>
      </c>
      <c r="D3426" s="3" t="s">
        <v>72</v>
      </c>
      <c r="E3426" s="4">
        <v>20</v>
      </c>
      <c r="F3426" s="4">
        <v>4</v>
      </c>
      <c r="G3426" s="3" t="s">
        <v>1028</v>
      </c>
      <c r="H3426" s="3" t="s">
        <v>718</v>
      </c>
      <c r="I3426" s="3" t="s">
        <v>37719</v>
      </c>
      <c r="J3426" s="3" t="s">
        <v>5605</v>
      </c>
    </row>
    <row r="3427" spans="1:10" s="6" customFormat="1" ht="15" customHeight="1" x14ac:dyDescent="0.3">
      <c r="A3427" s="3" t="s">
        <v>295</v>
      </c>
      <c r="B3427" s="3" t="s">
        <v>296</v>
      </c>
      <c r="C3427" s="3" t="s">
        <v>112</v>
      </c>
      <c r="D3427" s="3" t="s">
        <v>113</v>
      </c>
      <c r="E3427" s="4">
        <v>20</v>
      </c>
      <c r="F3427" s="4">
        <v>7</v>
      </c>
      <c r="G3427" s="3" t="s">
        <v>1028</v>
      </c>
      <c r="H3427" s="3" t="s">
        <v>749</v>
      </c>
      <c r="I3427" s="3" t="s">
        <v>37719</v>
      </c>
      <c r="J3427" s="3" t="s">
        <v>5605</v>
      </c>
    </row>
    <row r="3428" spans="1:10" s="6" customFormat="1" ht="15" customHeight="1" x14ac:dyDescent="0.3">
      <c r="A3428" s="3" t="s">
        <v>295</v>
      </c>
      <c r="B3428" s="3" t="s">
        <v>296</v>
      </c>
      <c r="C3428" s="3" t="s">
        <v>189</v>
      </c>
      <c r="D3428" s="3" t="s">
        <v>190</v>
      </c>
      <c r="E3428" s="4">
        <v>20</v>
      </c>
      <c r="F3428" s="4">
        <v>12</v>
      </c>
      <c r="G3428" s="3" t="s">
        <v>1028</v>
      </c>
      <c r="H3428" s="3" t="s">
        <v>948</v>
      </c>
      <c r="I3428" s="3" t="s">
        <v>37719</v>
      </c>
      <c r="J3428" s="3" t="s">
        <v>5614</v>
      </c>
    </row>
    <row r="3429" spans="1:10" s="6" customFormat="1" ht="15" customHeight="1" x14ac:dyDescent="0.3">
      <c r="A3429" s="3" t="s">
        <v>295</v>
      </c>
      <c r="B3429" s="3" t="s">
        <v>296</v>
      </c>
      <c r="C3429" s="3" t="s">
        <v>204</v>
      </c>
      <c r="D3429" s="3" t="s">
        <v>205</v>
      </c>
      <c r="E3429" s="4">
        <v>20</v>
      </c>
      <c r="F3429" s="4">
        <v>13</v>
      </c>
      <c r="G3429" s="3" t="s">
        <v>1028</v>
      </c>
      <c r="H3429" s="3" t="s">
        <v>956</v>
      </c>
      <c r="I3429" s="3" t="s">
        <v>37719</v>
      </c>
      <c r="J3429" s="3" t="s">
        <v>5614</v>
      </c>
    </row>
    <row r="3430" spans="1:10" s="6" customFormat="1" ht="15" customHeight="1" x14ac:dyDescent="0.3">
      <c r="A3430" s="3" t="s">
        <v>295</v>
      </c>
      <c r="B3430" s="3" t="s">
        <v>296</v>
      </c>
      <c r="C3430" s="3" t="s">
        <v>232</v>
      </c>
      <c r="D3430" s="3" t="s">
        <v>233</v>
      </c>
      <c r="E3430" s="4">
        <v>20</v>
      </c>
      <c r="F3430" s="4">
        <v>15</v>
      </c>
      <c r="G3430" s="3" t="s">
        <v>1028</v>
      </c>
      <c r="H3430" s="3" t="s">
        <v>986</v>
      </c>
      <c r="I3430" s="3" t="s">
        <v>37719</v>
      </c>
      <c r="J3430" s="3" t="s">
        <v>5614</v>
      </c>
    </row>
    <row r="3431" spans="1:10" s="6" customFormat="1" ht="15" customHeight="1" x14ac:dyDescent="0.3">
      <c r="A3431" s="3" t="s">
        <v>295</v>
      </c>
      <c r="B3431" s="3" t="s">
        <v>296</v>
      </c>
      <c r="C3431" s="3" t="s">
        <v>246</v>
      </c>
      <c r="D3431" s="3" t="s">
        <v>247</v>
      </c>
      <c r="E3431" s="4">
        <v>20</v>
      </c>
      <c r="F3431" s="4">
        <v>16</v>
      </c>
      <c r="G3431" s="3" t="s">
        <v>1028</v>
      </c>
      <c r="H3431" s="3" t="s">
        <v>989</v>
      </c>
      <c r="I3431" s="3" t="s">
        <v>37719</v>
      </c>
      <c r="J3431" s="3" t="s">
        <v>5614</v>
      </c>
    </row>
    <row r="3432" spans="1:10" s="6" customFormat="1" ht="15" customHeight="1" x14ac:dyDescent="0.3">
      <c r="A3432" s="3" t="s">
        <v>295</v>
      </c>
      <c r="B3432" s="3" t="s">
        <v>296</v>
      </c>
      <c r="C3432" s="3" t="s">
        <v>57</v>
      </c>
      <c r="D3432" s="3" t="s">
        <v>58</v>
      </c>
      <c r="E3432" s="4">
        <v>20</v>
      </c>
      <c r="F3432" s="4">
        <v>3</v>
      </c>
      <c r="G3432" s="3" t="s">
        <v>1028</v>
      </c>
      <c r="H3432" s="3" t="s">
        <v>705</v>
      </c>
      <c r="I3432" s="3" t="s">
        <v>37719</v>
      </c>
      <c r="J3432" s="3" t="s">
        <v>5665</v>
      </c>
    </row>
    <row r="3433" spans="1:10" s="6" customFormat="1" ht="15" customHeight="1" x14ac:dyDescent="0.3">
      <c r="A3433" s="3" t="s">
        <v>295</v>
      </c>
      <c r="B3433" s="3" t="s">
        <v>296</v>
      </c>
      <c r="C3433" s="3" t="s">
        <v>86</v>
      </c>
      <c r="D3433" s="3" t="s">
        <v>87</v>
      </c>
      <c r="E3433" s="4">
        <v>20</v>
      </c>
      <c r="F3433" s="4">
        <v>5</v>
      </c>
      <c r="G3433" s="3" t="s">
        <v>1028</v>
      </c>
      <c r="H3433" s="3" t="s">
        <v>731</v>
      </c>
      <c r="I3433" s="3" t="s">
        <v>37719</v>
      </c>
      <c r="J3433" s="3" t="s">
        <v>5665</v>
      </c>
    </row>
    <row r="3434" spans="1:10" s="6" customFormat="1" ht="15" customHeight="1" x14ac:dyDescent="0.3">
      <c r="A3434" s="3" t="s">
        <v>295</v>
      </c>
      <c r="B3434" s="3" t="s">
        <v>296</v>
      </c>
      <c r="C3434" s="3" t="s">
        <v>97</v>
      </c>
      <c r="D3434" s="3" t="s">
        <v>98</v>
      </c>
      <c r="E3434" s="4">
        <v>20</v>
      </c>
      <c r="F3434" s="4">
        <v>6</v>
      </c>
      <c r="G3434" s="3" t="s">
        <v>1028</v>
      </c>
      <c r="H3434" s="3" t="s">
        <v>742</v>
      </c>
      <c r="I3434" s="3" t="s">
        <v>37719</v>
      </c>
      <c r="J3434" s="3" t="s">
        <v>5665</v>
      </c>
    </row>
    <row r="3435" spans="1:10" s="6" customFormat="1" ht="15" customHeight="1" x14ac:dyDescent="0.3">
      <c r="A3435" s="3" t="s">
        <v>295</v>
      </c>
      <c r="B3435" s="3" t="s">
        <v>296</v>
      </c>
      <c r="C3435" s="3" t="s">
        <v>112</v>
      </c>
      <c r="D3435" s="3" t="s">
        <v>113</v>
      </c>
      <c r="E3435" s="4">
        <v>20</v>
      </c>
      <c r="F3435" s="4">
        <v>7</v>
      </c>
      <c r="G3435" s="3" t="s">
        <v>1028</v>
      </c>
      <c r="H3435" s="3" t="s">
        <v>749</v>
      </c>
      <c r="I3435" s="3" t="s">
        <v>37719</v>
      </c>
      <c r="J3435" s="3" t="s">
        <v>5665</v>
      </c>
    </row>
    <row r="3436" spans="1:10" s="6" customFormat="1" ht="15" customHeight="1" x14ac:dyDescent="0.3">
      <c r="A3436" s="3" t="s">
        <v>295</v>
      </c>
      <c r="B3436" s="3" t="s">
        <v>296</v>
      </c>
      <c r="C3436" s="3" t="s">
        <v>128</v>
      </c>
      <c r="D3436" s="3" t="s">
        <v>129</v>
      </c>
      <c r="E3436" s="4">
        <v>20</v>
      </c>
      <c r="F3436" s="4">
        <v>8</v>
      </c>
      <c r="G3436" s="3" t="s">
        <v>1028</v>
      </c>
      <c r="H3436" s="3" t="s">
        <v>803</v>
      </c>
      <c r="I3436" s="3" t="s">
        <v>37719</v>
      </c>
      <c r="J3436" s="3" t="s">
        <v>5665</v>
      </c>
    </row>
    <row r="3437" spans="1:10" s="6" customFormat="1" ht="15" customHeight="1" x14ac:dyDescent="0.3">
      <c r="A3437" s="3" t="s">
        <v>295</v>
      </c>
      <c r="B3437" s="3" t="s">
        <v>296</v>
      </c>
      <c r="C3437" s="3" t="s">
        <v>158</v>
      </c>
      <c r="D3437" s="3" t="s">
        <v>159</v>
      </c>
      <c r="E3437" s="4">
        <v>20</v>
      </c>
      <c r="F3437" s="4">
        <v>10</v>
      </c>
      <c r="G3437" s="3" t="s">
        <v>1028</v>
      </c>
      <c r="H3437" s="3" t="s">
        <v>854</v>
      </c>
      <c r="I3437" s="3" t="s">
        <v>37719</v>
      </c>
      <c r="J3437" s="3" t="s">
        <v>5665</v>
      </c>
    </row>
    <row r="3438" spans="1:10" s="6" customFormat="1" ht="15" customHeight="1" x14ac:dyDescent="0.3">
      <c r="A3438" s="3" t="s">
        <v>295</v>
      </c>
      <c r="B3438" s="3" t="s">
        <v>296</v>
      </c>
      <c r="C3438" s="3" t="s">
        <v>173</v>
      </c>
      <c r="D3438" s="3" t="s">
        <v>174</v>
      </c>
      <c r="E3438" s="4">
        <v>20</v>
      </c>
      <c r="F3438" s="4">
        <v>11</v>
      </c>
      <c r="G3438" s="3" t="s">
        <v>1028</v>
      </c>
      <c r="H3438" s="3" t="s">
        <v>867</v>
      </c>
      <c r="I3438" s="3" t="s">
        <v>37719</v>
      </c>
      <c r="J3438" s="3" t="s">
        <v>5665</v>
      </c>
    </row>
    <row r="3439" spans="1:10" s="6" customFormat="1" ht="15" customHeight="1" x14ac:dyDescent="0.3">
      <c r="A3439" s="3" t="s">
        <v>295</v>
      </c>
      <c r="B3439" s="3" t="s">
        <v>296</v>
      </c>
      <c r="C3439" s="3" t="s">
        <v>189</v>
      </c>
      <c r="D3439" s="3" t="s">
        <v>190</v>
      </c>
      <c r="E3439" s="4">
        <v>20</v>
      </c>
      <c r="F3439" s="4">
        <v>12</v>
      </c>
      <c r="G3439" s="3" t="s">
        <v>1028</v>
      </c>
      <c r="H3439" s="3" t="s">
        <v>948</v>
      </c>
      <c r="I3439" s="3" t="s">
        <v>37719</v>
      </c>
      <c r="J3439" s="3" t="s">
        <v>5665</v>
      </c>
    </row>
    <row r="3440" spans="1:10" s="6" customFormat="1" ht="15" customHeight="1" x14ac:dyDescent="0.3">
      <c r="A3440" s="3" t="s">
        <v>295</v>
      </c>
      <c r="B3440" s="3" t="s">
        <v>296</v>
      </c>
      <c r="C3440" s="3" t="s">
        <v>204</v>
      </c>
      <c r="D3440" s="3" t="s">
        <v>205</v>
      </c>
      <c r="E3440" s="4">
        <v>20</v>
      </c>
      <c r="F3440" s="4">
        <v>13</v>
      </c>
      <c r="G3440" s="3" t="s">
        <v>1028</v>
      </c>
      <c r="H3440" s="3" t="s">
        <v>956</v>
      </c>
      <c r="I3440" s="3" t="s">
        <v>37719</v>
      </c>
      <c r="J3440" s="3" t="s">
        <v>5665</v>
      </c>
    </row>
    <row r="3441" spans="1:10" s="6" customFormat="1" ht="15" customHeight="1" x14ac:dyDescent="0.3">
      <c r="A3441" s="3" t="s">
        <v>295</v>
      </c>
      <c r="B3441" s="3" t="s">
        <v>296</v>
      </c>
      <c r="C3441" s="3" t="s">
        <v>232</v>
      </c>
      <c r="D3441" s="3" t="s">
        <v>233</v>
      </c>
      <c r="E3441" s="4">
        <v>20</v>
      </c>
      <c r="F3441" s="4">
        <v>15</v>
      </c>
      <c r="G3441" s="3" t="s">
        <v>1028</v>
      </c>
      <c r="H3441" s="3" t="s">
        <v>986</v>
      </c>
      <c r="I3441" s="3" t="s">
        <v>37719</v>
      </c>
      <c r="J3441" s="3" t="s">
        <v>5665</v>
      </c>
    </row>
    <row r="3442" spans="1:10" s="6" customFormat="1" ht="15" customHeight="1" x14ac:dyDescent="0.3">
      <c r="A3442" s="3" t="s">
        <v>295</v>
      </c>
      <c r="B3442" s="3" t="s">
        <v>296</v>
      </c>
      <c r="C3442" s="3" t="s">
        <v>246</v>
      </c>
      <c r="D3442" s="3" t="s">
        <v>247</v>
      </c>
      <c r="E3442" s="4">
        <v>20</v>
      </c>
      <c r="F3442" s="4">
        <v>16</v>
      </c>
      <c r="G3442" s="3" t="s">
        <v>1028</v>
      </c>
      <c r="H3442" s="3" t="s">
        <v>989</v>
      </c>
      <c r="I3442" s="3" t="s">
        <v>37719</v>
      </c>
      <c r="J3442" s="3" t="s">
        <v>5665</v>
      </c>
    </row>
    <row r="3443" spans="1:10" s="6" customFormat="1" ht="15" customHeight="1" x14ac:dyDescent="0.3">
      <c r="A3443" s="3" t="s">
        <v>295</v>
      </c>
      <c r="B3443" s="3" t="s">
        <v>296</v>
      </c>
      <c r="C3443" s="3" t="s">
        <v>260</v>
      </c>
      <c r="D3443" s="3" t="s">
        <v>261</v>
      </c>
      <c r="E3443" s="4">
        <v>20</v>
      </c>
      <c r="F3443" s="4">
        <v>17</v>
      </c>
      <c r="G3443" s="3" t="s">
        <v>1028</v>
      </c>
      <c r="H3443" s="3" t="s">
        <v>1005</v>
      </c>
      <c r="I3443" s="3" t="s">
        <v>37719</v>
      </c>
      <c r="J3443" s="3" t="s">
        <v>5665</v>
      </c>
    </row>
    <row r="3444" spans="1:10" s="6" customFormat="1" ht="15" customHeight="1" x14ac:dyDescent="0.3">
      <c r="A3444" s="3" t="s">
        <v>295</v>
      </c>
      <c r="B3444" s="3" t="s">
        <v>296</v>
      </c>
      <c r="C3444" s="3" t="s">
        <v>272</v>
      </c>
      <c r="D3444" s="3" t="s">
        <v>273</v>
      </c>
      <c r="E3444" s="4">
        <v>20</v>
      </c>
      <c r="F3444" s="4">
        <v>18</v>
      </c>
      <c r="G3444" s="3" t="s">
        <v>1028</v>
      </c>
      <c r="H3444" s="3" t="s">
        <v>1009</v>
      </c>
      <c r="I3444" s="3" t="s">
        <v>37719</v>
      </c>
      <c r="J3444" s="3" t="s">
        <v>5665</v>
      </c>
    </row>
    <row r="3445" spans="1:10" s="6" customFormat="1" ht="15" customHeight="1" x14ac:dyDescent="0.3">
      <c r="A3445" s="3" t="s">
        <v>295</v>
      </c>
      <c r="B3445" s="3" t="s">
        <v>296</v>
      </c>
      <c r="C3445" s="3" t="s">
        <v>283</v>
      </c>
      <c r="D3445" s="3" t="s">
        <v>284</v>
      </c>
      <c r="E3445" s="4">
        <v>20</v>
      </c>
      <c r="F3445" s="4">
        <v>19</v>
      </c>
      <c r="G3445" s="3" t="s">
        <v>1028</v>
      </c>
      <c r="H3445" s="3" t="s">
        <v>1019</v>
      </c>
      <c r="I3445" s="3" t="s">
        <v>37719</v>
      </c>
      <c r="J3445" s="3" t="s">
        <v>5665</v>
      </c>
    </row>
    <row r="3446" spans="1:10" s="6" customFormat="1" ht="15" customHeight="1" x14ac:dyDescent="0.3">
      <c r="A3446" s="3" t="s">
        <v>295</v>
      </c>
      <c r="B3446" s="3" t="s">
        <v>296</v>
      </c>
      <c r="C3446" s="3" t="s">
        <v>307</v>
      </c>
      <c r="D3446" s="3" t="s">
        <v>308</v>
      </c>
      <c r="E3446" s="4">
        <v>20</v>
      </c>
      <c r="F3446" s="4">
        <v>21</v>
      </c>
      <c r="G3446" s="3" t="s">
        <v>1028</v>
      </c>
      <c r="H3446" s="3" t="s">
        <v>1051</v>
      </c>
      <c r="I3446" s="3" t="s">
        <v>37719</v>
      </c>
      <c r="J3446" s="3" t="s">
        <v>5665</v>
      </c>
    </row>
    <row r="3447" spans="1:10" s="6" customFormat="1" ht="15" customHeight="1" x14ac:dyDescent="0.3">
      <c r="A3447" s="3" t="s">
        <v>295</v>
      </c>
      <c r="B3447" s="3" t="s">
        <v>296</v>
      </c>
      <c r="C3447" s="3" t="s">
        <v>42</v>
      </c>
      <c r="D3447" s="3" t="s">
        <v>43</v>
      </c>
      <c r="E3447" s="4">
        <v>20</v>
      </c>
      <c r="F3447" s="4">
        <v>2</v>
      </c>
      <c r="G3447" s="3" t="s">
        <v>1028</v>
      </c>
      <c r="H3447" s="3" t="s">
        <v>686</v>
      </c>
      <c r="I3447" s="3" t="s">
        <v>37719</v>
      </c>
      <c r="J3447" s="3" t="s">
        <v>5665</v>
      </c>
    </row>
    <row r="3448" spans="1:10" s="6" customFormat="1" ht="15" customHeight="1" x14ac:dyDescent="0.3">
      <c r="A3448" s="3" t="s">
        <v>307</v>
      </c>
      <c r="B3448" s="3" t="s">
        <v>308</v>
      </c>
      <c r="C3448" s="3" t="s">
        <v>42</v>
      </c>
      <c r="D3448" s="3" t="s">
        <v>43</v>
      </c>
      <c r="E3448" s="4">
        <v>21</v>
      </c>
      <c r="F3448" s="4">
        <v>2</v>
      </c>
      <c r="G3448" s="3" t="s">
        <v>1051</v>
      </c>
      <c r="H3448" s="3" t="s">
        <v>686</v>
      </c>
      <c r="I3448" s="3" t="s">
        <v>37719</v>
      </c>
      <c r="J3448" s="3" t="s">
        <v>5436</v>
      </c>
    </row>
    <row r="3449" spans="1:10" s="6" customFormat="1" ht="15" customHeight="1" x14ac:dyDescent="0.3">
      <c r="A3449" s="3" t="s">
        <v>295</v>
      </c>
      <c r="B3449" s="3" t="s">
        <v>296</v>
      </c>
      <c r="C3449" s="3" t="s">
        <v>25</v>
      </c>
      <c r="D3449" s="3" t="s">
        <v>26</v>
      </c>
      <c r="E3449" s="4">
        <v>20</v>
      </c>
      <c r="F3449" s="4">
        <v>1</v>
      </c>
      <c r="G3449" s="3" t="s">
        <v>1028</v>
      </c>
      <c r="H3449" s="3" t="s">
        <v>623</v>
      </c>
      <c r="I3449" s="3" t="s">
        <v>37719</v>
      </c>
      <c r="J3449" s="3" t="s">
        <v>5665</v>
      </c>
    </row>
    <row r="3450" spans="1:10" s="6" customFormat="1" ht="15" customHeight="1" x14ac:dyDescent="0.3">
      <c r="A3450" s="3" t="s">
        <v>295</v>
      </c>
      <c r="B3450" s="3" t="s">
        <v>296</v>
      </c>
      <c r="C3450" s="3" t="s">
        <v>142</v>
      </c>
      <c r="D3450" s="3" t="s">
        <v>143</v>
      </c>
      <c r="E3450" s="4">
        <v>20</v>
      </c>
      <c r="F3450" s="4">
        <v>9</v>
      </c>
      <c r="G3450" s="3" t="s">
        <v>1028</v>
      </c>
      <c r="H3450" s="3" t="s">
        <v>820</v>
      </c>
      <c r="I3450" s="3" t="s">
        <v>37719</v>
      </c>
      <c r="J3450" s="3" t="s">
        <v>5805</v>
      </c>
    </row>
    <row r="3451" spans="1:10" s="6" customFormat="1" ht="15" customHeight="1" x14ac:dyDescent="0.3">
      <c r="A3451" s="3" t="s">
        <v>295</v>
      </c>
      <c r="B3451" s="3" t="s">
        <v>296</v>
      </c>
      <c r="C3451" s="3" t="s">
        <v>260</v>
      </c>
      <c r="D3451" s="3" t="s">
        <v>261</v>
      </c>
      <c r="E3451" s="4">
        <v>20</v>
      </c>
      <c r="F3451" s="4">
        <v>17</v>
      </c>
      <c r="G3451" s="3" t="s">
        <v>1028</v>
      </c>
      <c r="H3451" s="3" t="s">
        <v>1005</v>
      </c>
      <c r="I3451" s="3" t="s">
        <v>37719</v>
      </c>
      <c r="J3451" s="3" t="s">
        <v>5614</v>
      </c>
    </row>
    <row r="3452" spans="1:10" s="6" customFormat="1" ht="15" customHeight="1" x14ac:dyDescent="0.3">
      <c r="A3452" s="3" t="s">
        <v>295</v>
      </c>
      <c r="B3452" s="3" t="s">
        <v>296</v>
      </c>
      <c r="C3452" s="3" t="s">
        <v>272</v>
      </c>
      <c r="D3452" s="3" t="s">
        <v>273</v>
      </c>
      <c r="E3452" s="4">
        <v>20</v>
      </c>
      <c r="F3452" s="4">
        <v>18</v>
      </c>
      <c r="G3452" s="3" t="s">
        <v>1028</v>
      </c>
      <c r="H3452" s="3" t="s">
        <v>1009</v>
      </c>
      <c r="I3452" s="3" t="s">
        <v>37719</v>
      </c>
      <c r="J3452" s="3" t="s">
        <v>5614</v>
      </c>
    </row>
    <row r="3453" spans="1:10" s="6" customFormat="1" ht="15" customHeight="1" x14ac:dyDescent="0.3">
      <c r="A3453" s="3" t="s">
        <v>295</v>
      </c>
      <c r="B3453" s="3" t="s">
        <v>296</v>
      </c>
      <c r="C3453" s="3" t="s">
        <v>283</v>
      </c>
      <c r="D3453" s="3" t="s">
        <v>284</v>
      </c>
      <c r="E3453" s="4">
        <v>20</v>
      </c>
      <c r="F3453" s="4">
        <v>19</v>
      </c>
      <c r="G3453" s="3" t="s">
        <v>1028</v>
      </c>
      <c r="H3453" s="3" t="s">
        <v>1019</v>
      </c>
      <c r="I3453" s="3" t="s">
        <v>37719</v>
      </c>
      <c r="J3453" s="3" t="s">
        <v>5614</v>
      </c>
    </row>
    <row r="3454" spans="1:10" s="6" customFormat="1" ht="15" customHeight="1" x14ac:dyDescent="0.3">
      <c r="A3454" s="3" t="s">
        <v>295</v>
      </c>
      <c r="B3454" s="3" t="s">
        <v>296</v>
      </c>
      <c r="C3454" s="3" t="s">
        <v>307</v>
      </c>
      <c r="D3454" s="3" t="s">
        <v>308</v>
      </c>
      <c r="E3454" s="4">
        <v>20</v>
      </c>
      <c r="F3454" s="4">
        <v>21</v>
      </c>
      <c r="G3454" s="3" t="s">
        <v>1028</v>
      </c>
      <c r="H3454" s="3" t="s">
        <v>1051</v>
      </c>
      <c r="I3454" s="3" t="s">
        <v>37719</v>
      </c>
      <c r="J3454" s="3" t="s">
        <v>5614</v>
      </c>
    </row>
    <row r="3455" spans="1:10" s="6" customFormat="1" ht="15" customHeight="1" x14ac:dyDescent="0.3">
      <c r="A3455" s="3" t="s">
        <v>295</v>
      </c>
      <c r="B3455" s="3" t="s">
        <v>296</v>
      </c>
      <c r="C3455" s="3" t="s">
        <v>322</v>
      </c>
      <c r="D3455" s="3" t="s">
        <v>323</v>
      </c>
      <c r="E3455" s="4">
        <v>20</v>
      </c>
      <c r="F3455" s="4">
        <v>22</v>
      </c>
      <c r="G3455" s="3" t="s">
        <v>1028</v>
      </c>
      <c r="H3455" s="3" t="s">
        <v>1065</v>
      </c>
      <c r="I3455" s="3" t="s">
        <v>37719</v>
      </c>
      <c r="J3455" s="3" t="s">
        <v>5614</v>
      </c>
    </row>
    <row r="3456" spans="1:10" s="6" customFormat="1" ht="15" customHeight="1" x14ac:dyDescent="0.3">
      <c r="A3456" s="3" t="s">
        <v>295</v>
      </c>
      <c r="B3456" s="3" t="s">
        <v>296</v>
      </c>
      <c r="C3456" s="3" t="s">
        <v>337</v>
      </c>
      <c r="D3456" s="3" t="s">
        <v>338</v>
      </c>
      <c r="E3456" s="4">
        <v>20</v>
      </c>
      <c r="F3456" s="4">
        <v>23</v>
      </c>
      <c r="G3456" s="3" t="s">
        <v>1028</v>
      </c>
      <c r="H3456" s="3" t="s">
        <v>1068</v>
      </c>
      <c r="I3456" s="3" t="s">
        <v>37719</v>
      </c>
      <c r="J3456" s="3" t="s">
        <v>5614</v>
      </c>
    </row>
    <row r="3457" spans="1:10" s="6" customFormat="1" ht="15" customHeight="1" x14ac:dyDescent="0.3">
      <c r="A3457" s="3" t="s">
        <v>295</v>
      </c>
      <c r="B3457" s="3" t="s">
        <v>296</v>
      </c>
      <c r="C3457" s="3" t="s">
        <v>352</v>
      </c>
      <c r="D3457" s="3" t="s">
        <v>353</v>
      </c>
      <c r="E3457" s="4">
        <v>20</v>
      </c>
      <c r="F3457" s="4">
        <v>24</v>
      </c>
      <c r="G3457" s="3" t="s">
        <v>1028</v>
      </c>
      <c r="H3457" s="3" t="s">
        <v>1092</v>
      </c>
      <c r="I3457" s="3" t="s">
        <v>37719</v>
      </c>
      <c r="J3457" s="3" t="s">
        <v>5614</v>
      </c>
    </row>
    <row r="3458" spans="1:10" s="6" customFormat="1" ht="15" customHeight="1" x14ac:dyDescent="0.3">
      <c r="A3458" s="3" t="s">
        <v>295</v>
      </c>
      <c r="B3458" s="3" t="s">
        <v>296</v>
      </c>
      <c r="C3458" s="3" t="s">
        <v>366</v>
      </c>
      <c r="D3458" s="3" t="s">
        <v>367</v>
      </c>
      <c r="E3458" s="4">
        <v>20</v>
      </c>
      <c r="F3458" s="4">
        <v>25</v>
      </c>
      <c r="G3458" s="3" t="s">
        <v>1028</v>
      </c>
      <c r="H3458" s="3" t="s">
        <v>1110</v>
      </c>
      <c r="I3458" s="3" t="s">
        <v>37719</v>
      </c>
      <c r="J3458" s="3" t="s">
        <v>5614</v>
      </c>
    </row>
    <row r="3459" spans="1:10" s="6" customFormat="1" ht="15" customHeight="1" x14ac:dyDescent="0.3">
      <c r="A3459" s="3" t="s">
        <v>295</v>
      </c>
      <c r="B3459" s="3" t="s">
        <v>296</v>
      </c>
      <c r="C3459" s="3" t="s">
        <v>376</v>
      </c>
      <c r="D3459" s="3" t="s">
        <v>377</v>
      </c>
      <c r="E3459" s="4">
        <v>20</v>
      </c>
      <c r="F3459" s="4">
        <v>26</v>
      </c>
      <c r="G3459" s="3" t="s">
        <v>1028</v>
      </c>
      <c r="H3459" s="3" t="s">
        <v>1119</v>
      </c>
      <c r="I3459" s="3" t="s">
        <v>37719</v>
      </c>
      <c r="J3459" s="3" t="s">
        <v>5614</v>
      </c>
    </row>
    <row r="3460" spans="1:10" s="6" customFormat="1" ht="15" customHeight="1" x14ac:dyDescent="0.3">
      <c r="A3460" s="3" t="s">
        <v>295</v>
      </c>
      <c r="B3460" s="3" t="s">
        <v>296</v>
      </c>
      <c r="C3460" s="3" t="s">
        <v>389</v>
      </c>
      <c r="D3460" s="3" t="s">
        <v>390</v>
      </c>
      <c r="E3460" s="4">
        <v>20</v>
      </c>
      <c r="F3460" s="4">
        <v>27</v>
      </c>
      <c r="G3460" s="3" t="s">
        <v>1028</v>
      </c>
      <c r="H3460" s="3" t="s">
        <v>1127</v>
      </c>
      <c r="I3460" s="3" t="s">
        <v>37719</v>
      </c>
      <c r="J3460" s="3" t="s">
        <v>5614</v>
      </c>
    </row>
    <row r="3461" spans="1:10" s="6" customFormat="1" ht="15" customHeight="1" x14ac:dyDescent="0.3">
      <c r="A3461" s="3" t="s">
        <v>295</v>
      </c>
      <c r="B3461" s="3" t="s">
        <v>296</v>
      </c>
      <c r="C3461" s="3" t="s">
        <v>440</v>
      </c>
      <c r="D3461" s="3" t="s">
        <v>441</v>
      </c>
      <c r="E3461" s="4">
        <v>20</v>
      </c>
      <c r="F3461" s="4">
        <v>31</v>
      </c>
      <c r="G3461" s="3" t="s">
        <v>1028</v>
      </c>
      <c r="H3461" s="3" t="s">
        <v>1199</v>
      </c>
      <c r="I3461" s="3" t="s">
        <v>37719</v>
      </c>
      <c r="J3461" s="3" t="s">
        <v>5614</v>
      </c>
    </row>
    <row r="3462" spans="1:10" s="6" customFormat="1" ht="15" customHeight="1" x14ac:dyDescent="0.3">
      <c r="A3462" s="3" t="s">
        <v>295</v>
      </c>
      <c r="B3462" s="3" t="s">
        <v>296</v>
      </c>
      <c r="C3462" s="3" t="s">
        <v>448</v>
      </c>
      <c r="D3462" s="3" t="s">
        <v>449</v>
      </c>
      <c r="E3462" s="4">
        <v>20</v>
      </c>
      <c r="F3462" s="4">
        <v>32</v>
      </c>
      <c r="G3462" s="3" t="s">
        <v>1028</v>
      </c>
      <c r="H3462" s="3" t="s">
        <v>1201</v>
      </c>
      <c r="I3462" s="3" t="s">
        <v>37719</v>
      </c>
      <c r="J3462" s="3" t="s">
        <v>5614</v>
      </c>
    </row>
    <row r="3463" spans="1:10" s="6" customFormat="1" ht="15" customHeight="1" x14ac:dyDescent="0.3">
      <c r="A3463" s="3" t="s">
        <v>295</v>
      </c>
      <c r="B3463" s="3" t="s">
        <v>296</v>
      </c>
      <c r="C3463" s="3" t="s">
        <v>493</v>
      </c>
      <c r="D3463" s="3" t="s">
        <v>494</v>
      </c>
      <c r="E3463" s="4">
        <v>20</v>
      </c>
      <c r="F3463" s="4">
        <v>36</v>
      </c>
      <c r="G3463" s="3" t="s">
        <v>1028</v>
      </c>
      <c r="H3463" s="3" t="s">
        <v>1241</v>
      </c>
      <c r="I3463" s="3" t="s">
        <v>37719</v>
      </c>
      <c r="J3463" s="3" t="s">
        <v>5614</v>
      </c>
    </row>
    <row r="3464" spans="1:10" s="6" customFormat="1" ht="15" customHeight="1" x14ac:dyDescent="0.3">
      <c r="A3464" s="3" t="s">
        <v>295</v>
      </c>
      <c r="B3464" s="3" t="s">
        <v>296</v>
      </c>
      <c r="C3464" s="3" t="s">
        <v>42</v>
      </c>
      <c r="D3464" s="3" t="s">
        <v>43</v>
      </c>
      <c r="E3464" s="4">
        <v>20</v>
      </c>
      <c r="F3464" s="4">
        <v>2</v>
      </c>
      <c r="G3464" s="3" t="s">
        <v>1028</v>
      </c>
      <c r="H3464" s="3" t="s">
        <v>686</v>
      </c>
      <c r="I3464" s="3" t="s">
        <v>37719</v>
      </c>
      <c r="J3464" s="3" t="s">
        <v>5805</v>
      </c>
    </row>
    <row r="3465" spans="1:10" s="6" customFormat="1" ht="15" customHeight="1" x14ac:dyDescent="0.3">
      <c r="A3465" s="3" t="s">
        <v>295</v>
      </c>
      <c r="B3465" s="3" t="s">
        <v>296</v>
      </c>
      <c r="C3465" s="3" t="s">
        <v>57</v>
      </c>
      <c r="D3465" s="3" t="s">
        <v>58</v>
      </c>
      <c r="E3465" s="4">
        <v>20</v>
      </c>
      <c r="F3465" s="4">
        <v>3</v>
      </c>
      <c r="G3465" s="3" t="s">
        <v>1028</v>
      </c>
      <c r="H3465" s="3" t="s">
        <v>705</v>
      </c>
      <c r="I3465" s="3" t="s">
        <v>37719</v>
      </c>
      <c r="J3465" s="3" t="s">
        <v>5805</v>
      </c>
    </row>
    <row r="3466" spans="1:10" s="6" customFormat="1" ht="15" customHeight="1" x14ac:dyDescent="0.3">
      <c r="A3466" s="3" t="s">
        <v>295</v>
      </c>
      <c r="B3466" s="3" t="s">
        <v>296</v>
      </c>
      <c r="C3466" s="3" t="s">
        <v>204</v>
      </c>
      <c r="D3466" s="3" t="s">
        <v>205</v>
      </c>
      <c r="E3466" s="4">
        <v>20</v>
      </c>
      <c r="F3466" s="4">
        <v>13</v>
      </c>
      <c r="G3466" s="3" t="s">
        <v>1028</v>
      </c>
      <c r="H3466" s="3" t="s">
        <v>956</v>
      </c>
      <c r="I3466" s="3" t="s">
        <v>37719</v>
      </c>
      <c r="J3466" s="3" t="s">
        <v>5805</v>
      </c>
    </row>
    <row r="3467" spans="1:10" s="6" customFormat="1" ht="15" customHeight="1" x14ac:dyDescent="0.3">
      <c r="A3467" s="3" t="s">
        <v>307</v>
      </c>
      <c r="B3467" s="3" t="s">
        <v>308</v>
      </c>
      <c r="C3467" s="3" t="s">
        <v>283</v>
      </c>
      <c r="D3467" s="3" t="s">
        <v>284</v>
      </c>
      <c r="E3467" s="4">
        <v>21</v>
      </c>
      <c r="F3467" s="4">
        <v>19</v>
      </c>
      <c r="G3467" s="3" t="s">
        <v>1051</v>
      </c>
      <c r="H3467" s="3" t="s">
        <v>1019</v>
      </c>
      <c r="I3467" s="3" t="s">
        <v>37719</v>
      </c>
      <c r="J3467" s="3" t="s">
        <v>5614</v>
      </c>
    </row>
    <row r="3468" spans="1:10" s="6" customFormat="1" ht="15" customHeight="1" x14ac:dyDescent="0.3">
      <c r="A3468" s="3" t="s">
        <v>307</v>
      </c>
      <c r="B3468" s="3" t="s">
        <v>308</v>
      </c>
      <c r="C3468" s="3" t="s">
        <v>57</v>
      </c>
      <c r="D3468" s="3" t="s">
        <v>58</v>
      </c>
      <c r="E3468" s="4">
        <v>21</v>
      </c>
      <c r="F3468" s="4">
        <v>3</v>
      </c>
      <c r="G3468" s="3" t="s">
        <v>1051</v>
      </c>
      <c r="H3468" s="3" t="s">
        <v>705</v>
      </c>
      <c r="I3468" s="3" t="s">
        <v>37719</v>
      </c>
      <c r="J3468" s="3" t="s">
        <v>5436</v>
      </c>
    </row>
    <row r="3469" spans="1:10" s="6" customFormat="1" ht="15" customHeight="1" x14ac:dyDescent="0.3">
      <c r="A3469" s="3" t="s">
        <v>307</v>
      </c>
      <c r="B3469" s="3" t="s">
        <v>308</v>
      </c>
      <c r="C3469" s="3" t="s">
        <v>86</v>
      </c>
      <c r="D3469" s="3" t="s">
        <v>87</v>
      </c>
      <c r="E3469" s="4">
        <v>21</v>
      </c>
      <c r="F3469" s="4">
        <v>5</v>
      </c>
      <c r="G3469" s="3" t="s">
        <v>1051</v>
      </c>
      <c r="H3469" s="3" t="s">
        <v>731</v>
      </c>
      <c r="I3469" s="3" t="s">
        <v>37719</v>
      </c>
      <c r="J3469" s="3" t="s">
        <v>5436</v>
      </c>
    </row>
    <row r="3470" spans="1:10" s="6" customFormat="1" ht="15" customHeight="1" x14ac:dyDescent="0.3">
      <c r="A3470" s="3" t="s">
        <v>307</v>
      </c>
      <c r="B3470" s="3" t="s">
        <v>308</v>
      </c>
      <c r="C3470" s="3" t="s">
        <v>42</v>
      </c>
      <c r="D3470" s="3" t="s">
        <v>43</v>
      </c>
      <c r="E3470" s="4">
        <v>21</v>
      </c>
      <c r="F3470" s="4">
        <v>2</v>
      </c>
      <c r="G3470" s="3" t="s">
        <v>1051</v>
      </c>
      <c r="H3470" s="3" t="s">
        <v>686</v>
      </c>
      <c r="I3470" s="3" t="s">
        <v>37719</v>
      </c>
      <c r="J3470" s="3" t="s">
        <v>5554</v>
      </c>
    </row>
    <row r="3471" spans="1:10" s="6" customFormat="1" ht="15" customHeight="1" x14ac:dyDescent="0.3">
      <c r="A3471" s="3" t="s">
        <v>307</v>
      </c>
      <c r="B3471" s="3" t="s">
        <v>308</v>
      </c>
      <c r="C3471" s="3" t="s">
        <v>57</v>
      </c>
      <c r="D3471" s="3" t="s">
        <v>58</v>
      </c>
      <c r="E3471" s="4">
        <v>21</v>
      </c>
      <c r="F3471" s="4">
        <v>3</v>
      </c>
      <c r="G3471" s="3" t="s">
        <v>1051</v>
      </c>
      <c r="H3471" s="3" t="s">
        <v>705</v>
      </c>
      <c r="I3471" s="3" t="s">
        <v>37719</v>
      </c>
      <c r="J3471" s="3" t="s">
        <v>5554</v>
      </c>
    </row>
    <row r="3472" spans="1:10" s="6" customFormat="1" ht="15" customHeight="1" x14ac:dyDescent="0.3">
      <c r="A3472" s="3" t="s">
        <v>307</v>
      </c>
      <c r="B3472" s="3" t="s">
        <v>308</v>
      </c>
      <c r="C3472" s="3" t="s">
        <v>71</v>
      </c>
      <c r="D3472" s="3" t="s">
        <v>72</v>
      </c>
      <c r="E3472" s="4">
        <v>21</v>
      </c>
      <c r="F3472" s="4">
        <v>4</v>
      </c>
      <c r="G3472" s="3" t="s">
        <v>1051</v>
      </c>
      <c r="H3472" s="3" t="s">
        <v>718</v>
      </c>
      <c r="I3472" s="3" t="s">
        <v>37719</v>
      </c>
      <c r="J3472" s="3" t="s">
        <v>5554</v>
      </c>
    </row>
    <row r="3473" spans="1:10" s="6" customFormat="1" ht="15" customHeight="1" x14ac:dyDescent="0.3">
      <c r="A3473" s="3" t="s">
        <v>307</v>
      </c>
      <c r="B3473" s="3" t="s">
        <v>308</v>
      </c>
      <c r="C3473" s="3" t="s">
        <v>86</v>
      </c>
      <c r="D3473" s="3" t="s">
        <v>87</v>
      </c>
      <c r="E3473" s="4">
        <v>21</v>
      </c>
      <c r="F3473" s="4">
        <v>5</v>
      </c>
      <c r="G3473" s="3" t="s">
        <v>1051</v>
      </c>
      <c r="H3473" s="3" t="s">
        <v>731</v>
      </c>
      <c r="I3473" s="3" t="s">
        <v>37719</v>
      </c>
      <c r="J3473" s="3" t="s">
        <v>5554</v>
      </c>
    </row>
    <row r="3474" spans="1:10" s="6" customFormat="1" ht="15" customHeight="1" x14ac:dyDescent="0.3">
      <c r="A3474" s="3" t="s">
        <v>307</v>
      </c>
      <c r="B3474" s="3" t="s">
        <v>308</v>
      </c>
      <c r="C3474" s="3" t="s">
        <v>97</v>
      </c>
      <c r="D3474" s="3" t="s">
        <v>98</v>
      </c>
      <c r="E3474" s="4">
        <v>21</v>
      </c>
      <c r="F3474" s="4">
        <v>6</v>
      </c>
      <c r="G3474" s="3" t="s">
        <v>1051</v>
      </c>
      <c r="H3474" s="3" t="s">
        <v>742</v>
      </c>
      <c r="I3474" s="3" t="s">
        <v>37719</v>
      </c>
      <c r="J3474" s="3" t="s">
        <v>5554</v>
      </c>
    </row>
    <row r="3475" spans="1:10" s="6" customFormat="1" ht="15" customHeight="1" x14ac:dyDescent="0.3">
      <c r="A3475" s="3" t="s">
        <v>307</v>
      </c>
      <c r="B3475" s="3" t="s">
        <v>308</v>
      </c>
      <c r="C3475" s="3" t="s">
        <v>112</v>
      </c>
      <c r="D3475" s="3" t="s">
        <v>113</v>
      </c>
      <c r="E3475" s="4">
        <v>21</v>
      </c>
      <c r="F3475" s="4">
        <v>7</v>
      </c>
      <c r="G3475" s="3" t="s">
        <v>1051</v>
      </c>
      <c r="H3475" s="3" t="s">
        <v>749</v>
      </c>
      <c r="I3475" s="3" t="s">
        <v>37719</v>
      </c>
      <c r="J3475" s="3" t="s">
        <v>5554</v>
      </c>
    </row>
    <row r="3476" spans="1:10" s="6" customFormat="1" ht="15" customHeight="1" x14ac:dyDescent="0.3">
      <c r="A3476" s="3" t="s">
        <v>307</v>
      </c>
      <c r="B3476" s="3" t="s">
        <v>308</v>
      </c>
      <c r="C3476" s="3" t="s">
        <v>25</v>
      </c>
      <c r="D3476" s="3" t="s">
        <v>26</v>
      </c>
      <c r="E3476" s="4">
        <v>21</v>
      </c>
      <c r="F3476" s="4">
        <v>1</v>
      </c>
      <c r="G3476" s="3" t="s">
        <v>1051</v>
      </c>
      <c r="H3476" s="3" t="s">
        <v>623</v>
      </c>
      <c r="I3476" s="3" t="s">
        <v>37719</v>
      </c>
      <c r="J3476" s="3" t="s">
        <v>5554</v>
      </c>
    </row>
    <row r="3477" spans="1:10" s="6" customFormat="1" ht="15" customHeight="1" x14ac:dyDescent="0.3">
      <c r="A3477" s="3" t="s">
        <v>307</v>
      </c>
      <c r="B3477" s="3" t="s">
        <v>308</v>
      </c>
      <c r="C3477" s="3" t="s">
        <v>128</v>
      </c>
      <c r="D3477" s="3" t="s">
        <v>129</v>
      </c>
      <c r="E3477" s="4">
        <v>21</v>
      </c>
      <c r="F3477" s="4">
        <v>8</v>
      </c>
      <c r="G3477" s="3" t="s">
        <v>1051</v>
      </c>
      <c r="H3477" s="3" t="s">
        <v>803</v>
      </c>
      <c r="I3477" s="3" t="s">
        <v>37719</v>
      </c>
      <c r="J3477" s="3" t="s">
        <v>5554</v>
      </c>
    </row>
    <row r="3478" spans="1:10" s="6" customFormat="1" ht="15" customHeight="1" x14ac:dyDescent="0.3">
      <c r="A3478" s="3" t="s">
        <v>307</v>
      </c>
      <c r="B3478" s="3" t="s">
        <v>308</v>
      </c>
      <c r="C3478" s="3" t="s">
        <v>158</v>
      </c>
      <c r="D3478" s="3" t="s">
        <v>159</v>
      </c>
      <c r="E3478" s="4">
        <v>21</v>
      </c>
      <c r="F3478" s="4">
        <v>10</v>
      </c>
      <c r="G3478" s="3" t="s">
        <v>1051</v>
      </c>
      <c r="H3478" s="3" t="s">
        <v>854</v>
      </c>
      <c r="I3478" s="3" t="s">
        <v>37719</v>
      </c>
      <c r="J3478" s="3" t="s">
        <v>5554</v>
      </c>
    </row>
    <row r="3479" spans="1:10" s="6" customFormat="1" ht="15" customHeight="1" x14ac:dyDescent="0.3">
      <c r="A3479" s="3" t="s">
        <v>307</v>
      </c>
      <c r="B3479" s="3" t="s">
        <v>308</v>
      </c>
      <c r="C3479" s="3" t="s">
        <v>173</v>
      </c>
      <c r="D3479" s="3" t="s">
        <v>174</v>
      </c>
      <c r="E3479" s="4">
        <v>21</v>
      </c>
      <c r="F3479" s="4">
        <v>11</v>
      </c>
      <c r="G3479" s="3" t="s">
        <v>1051</v>
      </c>
      <c r="H3479" s="3" t="s">
        <v>867</v>
      </c>
      <c r="I3479" s="3" t="s">
        <v>37719</v>
      </c>
      <c r="J3479" s="3" t="s">
        <v>5554</v>
      </c>
    </row>
    <row r="3480" spans="1:10" s="6" customFormat="1" ht="15" customHeight="1" x14ac:dyDescent="0.3">
      <c r="A3480" s="3" t="s">
        <v>307</v>
      </c>
      <c r="B3480" s="3" t="s">
        <v>308</v>
      </c>
      <c r="C3480" s="3" t="s">
        <v>189</v>
      </c>
      <c r="D3480" s="3" t="s">
        <v>190</v>
      </c>
      <c r="E3480" s="4">
        <v>21</v>
      </c>
      <c r="F3480" s="4">
        <v>12</v>
      </c>
      <c r="G3480" s="3" t="s">
        <v>1051</v>
      </c>
      <c r="H3480" s="3" t="s">
        <v>948</v>
      </c>
      <c r="I3480" s="3" t="s">
        <v>37719</v>
      </c>
      <c r="J3480" s="3" t="s">
        <v>5554</v>
      </c>
    </row>
    <row r="3481" spans="1:10" s="6" customFormat="1" ht="15" customHeight="1" x14ac:dyDescent="0.3">
      <c r="A3481" s="3" t="s">
        <v>307</v>
      </c>
      <c r="B3481" s="3" t="s">
        <v>308</v>
      </c>
      <c r="C3481" s="3" t="s">
        <v>204</v>
      </c>
      <c r="D3481" s="3" t="s">
        <v>205</v>
      </c>
      <c r="E3481" s="4">
        <v>21</v>
      </c>
      <c r="F3481" s="4">
        <v>13</v>
      </c>
      <c r="G3481" s="3" t="s">
        <v>1051</v>
      </c>
      <c r="H3481" s="3" t="s">
        <v>956</v>
      </c>
      <c r="I3481" s="3" t="s">
        <v>37719</v>
      </c>
      <c r="J3481" s="3" t="s">
        <v>5554</v>
      </c>
    </row>
    <row r="3482" spans="1:10" s="6" customFormat="1" ht="15" customHeight="1" x14ac:dyDescent="0.3">
      <c r="A3482" s="3" t="s">
        <v>307</v>
      </c>
      <c r="B3482" s="3" t="s">
        <v>308</v>
      </c>
      <c r="C3482" s="3" t="s">
        <v>219</v>
      </c>
      <c r="D3482" s="3" t="s">
        <v>220</v>
      </c>
      <c r="E3482" s="4">
        <v>21</v>
      </c>
      <c r="F3482" s="4">
        <v>14</v>
      </c>
      <c r="G3482" s="3" t="s">
        <v>1051</v>
      </c>
      <c r="H3482" s="3" t="s">
        <v>977</v>
      </c>
      <c r="I3482" s="3" t="s">
        <v>37719</v>
      </c>
      <c r="J3482" s="3" t="s">
        <v>5554</v>
      </c>
    </row>
    <row r="3483" spans="1:10" s="6" customFormat="1" ht="15" customHeight="1" x14ac:dyDescent="0.3">
      <c r="A3483" s="3" t="s">
        <v>307</v>
      </c>
      <c r="B3483" s="3" t="s">
        <v>308</v>
      </c>
      <c r="C3483" s="3" t="s">
        <v>232</v>
      </c>
      <c r="D3483" s="3" t="s">
        <v>233</v>
      </c>
      <c r="E3483" s="4">
        <v>21</v>
      </c>
      <c r="F3483" s="4">
        <v>15</v>
      </c>
      <c r="G3483" s="3" t="s">
        <v>1051</v>
      </c>
      <c r="H3483" s="3" t="s">
        <v>986</v>
      </c>
      <c r="I3483" s="3" t="s">
        <v>37719</v>
      </c>
      <c r="J3483" s="3" t="s">
        <v>5554</v>
      </c>
    </row>
    <row r="3484" spans="1:10" s="6" customFormat="1" ht="15" customHeight="1" x14ac:dyDescent="0.3">
      <c r="A3484" s="3" t="s">
        <v>307</v>
      </c>
      <c r="B3484" s="3" t="s">
        <v>308</v>
      </c>
      <c r="C3484" s="3" t="s">
        <v>142</v>
      </c>
      <c r="D3484" s="3" t="s">
        <v>143</v>
      </c>
      <c r="E3484" s="4">
        <v>21</v>
      </c>
      <c r="F3484" s="4">
        <v>9</v>
      </c>
      <c r="G3484" s="3" t="s">
        <v>1051</v>
      </c>
      <c r="H3484" s="3" t="s">
        <v>820</v>
      </c>
      <c r="I3484" s="3" t="s">
        <v>37719</v>
      </c>
      <c r="J3484" s="3" t="s">
        <v>5554</v>
      </c>
    </row>
    <row r="3485" spans="1:10" s="6" customFormat="1" ht="15" customHeight="1" x14ac:dyDescent="0.3">
      <c r="A3485" s="3" t="s">
        <v>307</v>
      </c>
      <c r="B3485" s="3" t="s">
        <v>308</v>
      </c>
      <c r="C3485" s="3" t="s">
        <v>581</v>
      </c>
      <c r="D3485" s="3" t="s">
        <v>582</v>
      </c>
      <c r="E3485" s="4">
        <v>21</v>
      </c>
      <c r="F3485" s="4">
        <v>43</v>
      </c>
      <c r="G3485" s="3" t="s">
        <v>1051</v>
      </c>
      <c r="H3485" s="3" t="s">
        <v>1321</v>
      </c>
      <c r="I3485" s="3" t="s">
        <v>37719</v>
      </c>
      <c r="J3485" s="3" t="s">
        <v>37721</v>
      </c>
    </row>
    <row r="3486" spans="1:10" s="6" customFormat="1" ht="15" customHeight="1" x14ac:dyDescent="0.3">
      <c r="A3486" s="3" t="s">
        <v>307</v>
      </c>
      <c r="B3486" s="3" t="s">
        <v>308</v>
      </c>
      <c r="C3486" s="3" t="s">
        <v>545</v>
      </c>
      <c r="D3486" s="3" t="s">
        <v>546</v>
      </c>
      <c r="E3486" s="4">
        <v>21</v>
      </c>
      <c r="F3486" s="4">
        <v>40</v>
      </c>
      <c r="G3486" s="3" t="s">
        <v>1051</v>
      </c>
      <c r="H3486" s="3" t="s">
        <v>1276</v>
      </c>
      <c r="I3486" s="3" t="s">
        <v>37719</v>
      </c>
      <c r="J3486" s="3" t="s">
        <v>37721</v>
      </c>
    </row>
    <row r="3487" spans="1:10" s="6" customFormat="1" ht="15" customHeight="1" x14ac:dyDescent="0.3">
      <c r="A3487" s="3" t="s">
        <v>307</v>
      </c>
      <c r="B3487" s="3" t="s">
        <v>308</v>
      </c>
      <c r="C3487" s="3" t="s">
        <v>493</v>
      </c>
      <c r="D3487" s="3" t="s">
        <v>494</v>
      </c>
      <c r="E3487" s="4">
        <v>21</v>
      </c>
      <c r="F3487" s="4">
        <v>36</v>
      </c>
      <c r="G3487" s="3" t="s">
        <v>1051</v>
      </c>
      <c r="H3487" s="3" t="s">
        <v>1241</v>
      </c>
      <c r="I3487" s="3" t="s">
        <v>37719</v>
      </c>
      <c r="J3487" s="3" t="s">
        <v>37721</v>
      </c>
    </row>
    <row r="3488" spans="1:10" s="6" customFormat="1" ht="15" customHeight="1" x14ac:dyDescent="0.3">
      <c r="A3488" s="3" t="s">
        <v>307</v>
      </c>
      <c r="B3488" s="3" t="s">
        <v>308</v>
      </c>
      <c r="C3488" s="3" t="s">
        <v>204</v>
      </c>
      <c r="D3488" s="3" t="s">
        <v>205</v>
      </c>
      <c r="E3488" s="4">
        <v>21</v>
      </c>
      <c r="F3488" s="4">
        <v>13</v>
      </c>
      <c r="G3488" s="3" t="s">
        <v>1051</v>
      </c>
      <c r="H3488" s="3" t="s">
        <v>956</v>
      </c>
      <c r="I3488" s="3" t="s">
        <v>37719</v>
      </c>
      <c r="J3488" s="3" t="s">
        <v>37721</v>
      </c>
    </row>
    <row r="3489" spans="1:10" s="6" customFormat="1" ht="15" customHeight="1" x14ac:dyDescent="0.3">
      <c r="A3489" s="3" t="s">
        <v>307</v>
      </c>
      <c r="B3489" s="3" t="s">
        <v>308</v>
      </c>
      <c r="C3489" s="3" t="s">
        <v>219</v>
      </c>
      <c r="D3489" s="3" t="s">
        <v>220</v>
      </c>
      <c r="E3489" s="4">
        <v>21</v>
      </c>
      <c r="F3489" s="4">
        <v>14</v>
      </c>
      <c r="G3489" s="3" t="s">
        <v>1051</v>
      </c>
      <c r="H3489" s="3" t="s">
        <v>977</v>
      </c>
      <c r="I3489" s="3" t="s">
        <v>37719</v>
      </c>
      <c r="J3489" s="3" t="s">
        <v>37721</v>
      </c>
    </row>
    <row r="3490" spans="1:10" s="6" customFormat="1" ht="15" customHeight="1" x14ac:dyDescent="0.3">
      <c r="A3490" s="3" t="s">
        <v>307</v>
      </c>
      <c r="B3490" s="3" t="s">
        <v>308</v>
      </c>
      <c r="C3490" s="3" t="s">
        <v>232</v>
      </c>
      <c r="D3490" s="3" t="s">
        <v>233</v>
      </c>
      <c r="E3490" s="4">
        <v>21</v>
      </c>
      <c r="F3490" s="4">
        <v>15</v>
      </c>
      <c r="G3490" s="3" t="s">
        <v>1051</v>
      </c>
      <c r="H3490" s="3" t="s">
        <v>986</v>
      </c>
      <c r="I3490" s="3" t="s">
        <v>37719</v>
      </c>
      <c r="J3490" s="3" t="s">
        <v>37721</v>
      </c>
    </row>
    <row r="3491" spans="1:10" s="6" customFormat="1" ht="15" customHeight="1" x14ac:dyDescent="0.3">
      <c r="A3491" s="3" t="s">
        <v>307</v>
      </c>
      <c r="B3491" s="3" t="s">
        <v>308</v>
      </c>
      <c r="C3491" s="3" t="s">
        <v>246</v>
      </c>
      <c r="D3491" s="3" t="s">
        <v>247</v>
      </c>
      <c r="E3491" s="4">
        <v>21</v>
      </c>
      <c r="F3491" s="4">
        <v>16</v>
      </c>
      <c r="G3491" s="3" t="s">
        <v>1051</v>
      </c>
      <c r="H3491" s="3" t="s">
        <v>989</v>
      </c>
      <c r="I3491" s="3" t="s">
        <v>37719</v>
      </c>
      <c r="J3491" s="3" t="s">
        <v>37721</v>
      </c>
    </row>
    <row r="3492" spans="1:10" s="6" customFormat="1" ht="15" customHeight="1" x14ac:dyDescent="0.3">
      <c r="A3492" s="3" t="s">
        <v>307</v>
      </c>
      <c r="B3492" s="3" t="s">
        <v>308</v>
      </c>
      <c r="C3492" s="3" t="s">
        <v>260</v>
      </c>
      <c r="D3492" s="3" t="s">
        <v>261</v>
      </c>
      <c r="E3492" s="4">
        <v>21</v>
      </c>
      <c r="F3492" s="4">
        <v>17</v>
      </c>
      <c r="G3492" s="3" t="s">
        <v>1051</v>
      </c>
      <c r="H3492" s="3" t="s">
        <v>1005</v>
      </c>
      <c r="I3492" s="3" t="s">
        <v>37719</v>
      </c>
      <c r="J3492" s="3" t="s">
        <v>37721</v>
      </c>
    </row>
    <row r="3493" spans="1:10" s="6" customFormat="1" ht="15" customHeight="1" x14ac:dyDescent="0.3">
      <c r="A3493" s="3" t="s">
        <v>307</v>
      </c>
      <c r="B3493" s="3" t="s">
        <v>308</v>
      </c>
      <c r="C3493" s="3" t="s">
        <v>272</v>
      </c>
      <c r="D3493" s="3" t="s">
        <v>273</v>
      </c>
      <c r="E3493" s="4">
        <v>21</v>
      </c>
      <c r="F3493" s="4">
        <v>18</v>
      </c>
      <c r="G3493" s="3" t="s">
        <v>1051</v>
      </c>
      <c r="H3493" s="3" t="s">
        <v>1009</v>
      </c>
      <c r="I3493" s="3" t="s">
        <v>37719</v>
      </c>
      <c r="J3493" s="3" t="s">
        <v>37721</v>
      </c>
    </row>
    <row r="3494" spans="1:10" s="6" customFormat="1" ht="15" customHeight="1" x14ac:dyDescent="0.3">
      <c r="A3494" s="3" t="s">
        <v>307</v>
      </c>
      <c r="B3494" s="3" t="s">
        <v>308</v>
      </c>
      <c r="C3494" s="3" t="s">
        <v>283</v>
      </c>
      <c r="D3494" s="3" t="s">
        <v>284</v>
      </c>
      <c r="E3494" s="4">
        <v>21</v>
      </c>
      <c r="F3494" s="4">
        <v>19</v>
      </c>
      <c r="G3494" s="3" t="s">
        <v>1051</v>
      </c>
      <c r="H3494" s="3" t="s">
        <v>1019</v>
      </c>
      <c r="I3494" s="3" t="s">
        <v>37719</v>
      </c>
      <c r="J3494" s="3" t="s">
        <v>37721</v>
      </c>
    </row>
    <row r="3495" spans="1:10" s="6" customFormat="1" ht="15" customHeight="1" x14ac:dyDescent="0.3">
      <c r="A3495" s="3" t="s">
        <v>307</v>
      </c>
      <c r="B3495" s="3" t="s">
        <v>308</v>
      </c>
      <c r="C3495" s="3" t="s">
        <v>295</v>
      </c>
      <c r="D3495" s="3" t="s">
        <v>296</v>
      </c>
      <c r="E3495" s="4">
        <v>21</v>
      </c>
      <c r="F3495" s="4">
        <v>20</v>
      </c>
      <c r="G3495" s="3" t="s">
        <v>1051</v>
      </c>
      <c r="H3495" s="3" t="s">
        <v>1028</v>
      </c>
      <c r="I3495" s="3" t="s">
        <v>37719</v>
      </c>
      <c r="J3495" s="3" t="s">
        <v>37721</v>
      </c>
    </row>
    <row r="3496" spans="1:10" s="6" customFormat="1" ht="15" customHeight="1" x14ac:dyDescent="0.3">
      <c r="A3496" s="3" t="s">
        <v>307</v>
      </c>
      <c r="B3496" s="3" t="s">
        <v>308</v>
      </c>
      <c r="C3496" s="3" t="s">
        <v>322</v>
      </c>
      <c r="D3496" s="3" t="s">
        <v>323</v>
      </c>
      <c r="E3496" s="4">
        <v>21</v>
      </c>
      <c r="F3496" s="4">
        <v>22</v>
      </c>
      <c r="G3496" s="3" t="s">
        <v>1051</v>
      </c>
      <c r="H3496" s="3" t="s">
        <v>1065</v>
      </c>
      <c r="I3496" s="3" t="s">
        <v>37719</v>
      </c>
      <c r="J3496" s="3" t="s">
        <v>37721</v>
      </c>
    </row>
    <row r="3497" spans="1:10" s="6" customFormat="1" ht="15" customHeight="1" x14ac:dyDescent="0.3">
      <c r="A3497" s="3" t="s">
        <v>307</v>
      </c>
      <c r="B3497" s="3" t="s">
        <v>308</v>
      </c>
      <c r="C3497" s="3" t="s">
        <v>352</v>
      </c>
      <c r="D3497" s="3" t="s">
        <v>353</v>
      </c>
      <c r="E3497" s="4">
        <v>21</v>
      </c>
      <c r="F3497" s="4">
        <v>24</v>
      </c>
      <c r="G3497" s="3" t="s">
        <v>1051</v>
      </c>
      <c r="H3497" s="3" t="s">
        <v>1092</v>
      </c>
      <c r="I3497" s="3" t="s">
        <v>37719</v>
      </c>
      <c r="J3497" s="3" t="s">
        <v>37721</v>
      </c>
    </row>
    <row r="3498" spans="1:10" s="6" customFormat="1" ht="15" customHeight="1" x14ac:dyDescent="0.3">
      <c r="A3498" s="3" t="s">
        <v>307</v>
      </c>
      <c r="B3498" s="3" t="s">
        <v>308</v>
      </c>
      <c r="C3498" s="3" t="s">
        <v>366</v>
      </c>
      <c r="D3498" s="3" t="s">
        <v>367</v>
      </c>
      <c r="E3498" s="4">
        <v>21</v>
      </c>
      <c r="F3498" s="4">
        <v>25</v>
      </c>
      <c r="G3498" s="3" t="s">
        <v>1051</v>
      </c>
      <c r="H3498" s="3" t="s">
        <v>1110</v>
      </c>
      <c r="I3498" s="3" t="s">
        <v>37719</v>
      </c>
      <c r="J3498" s="3" t="s">
        <v>37721</v>
      </c>
    </row>
    <row r="3499" spans="1:10" s="6" customFormat="1" ht="15" customHeight="1" x14ac:dyDescent="0.3">
      <c r="A3499" s="3" t="s">
        <v>307</v>
      </c>
      <c r="B3499" s="3" t="s">
        <v>308</v>
      </c>
      <c r="C3499" s="3" t="s">
        <v>376</v>
      </c>
      <c r="D3499" s="3" t="s">
        <v>377</v>
      </c>
      <c r="E3499" s="4">
        <v>21</v>
      </c>
      <c r="F3499" s="4">
        <v>26</v>
      </c>
      <c r="G3499" s="3" t="s">
        <v>1051</v>
      </c>
      <c r="H3499" s="3" t="s">
        <v>1119</v>
      </c>
      <c r="I3499" s="3" t="s">
        <v>37719</v>
      </c>
      <c r="J3499" s="3" t="s">
        <v>37721</v>
      </c>
    </row>
    <row r="3500" spans="1:10" s="6" customFormat="1" ht="15" customHeight="1" x14ac:dyDescent="0.3">
      <c r="A3500" s="3" t="s">
        <v>307</v>
      </c>
      <c r="B3500" s="3" t="s">
        <v>308</v>
      </c>
      <c r="C3500" s="3" t="s">
        <v>415</v>
      </c>
      <c r="D3500" s="3" t="s">
        <v>416</v>
      </c>
      <c r="E3500" s="4">
        <v>21</v>
      </c>
      <c r="F3500" s="4">
        <v>29</v>
      </c>
      <c r="G3500" s="3" t="s">
        <v>1051</v>
      </c>
      <c r="H3500" s="3" t="s">
        <v>1177</v>
      </c>
      <c r="I3500" s="3" t="s">
        <v>37719</v>
      </c>
      <c r="J3500" s="3" t="s">
        <v>37721</v>
      </c>
    </row>
    <row r="3501" spans="1:10" s="6" customFormat="1" ht="15" customHeight="1" x14ac:dyDescent="0.3">
      <c r="A3501" s="3" t="s">
        <v>307</v>
      </c>
      <c r="B3501" s="3" t="s">
        <v>308</v>
      </c>
      <c r="C3501" s="3" t="s">
        <v>430</v>
      </c>
      <c r="D3501" s="3" t="s">
        <v>431</v>
      </c>
      <c r="E3501" s="4">
        <v>21</v>
      </c>
      <c r="F3501" s="4">
        <v>30</v>
      </c>
      <c r="G3501" s="3" t="s">
        <v>1051</v>
      </c>
      <c r="H3501" s="3" t="s">
        <v>1191</v>
      </c>
      <c r="I3501" s="3" t="s">
        <v>37719</v>
      </c>
      <c r="J3501" s="3" t="s">
        <v>37721</v>
      </c>
    </row>
    <row r="3502" spans="1:10" s="6" customFormat="1" ht="15" customHeight="1" x14ac:dyDescent="0.3">
      <c r="A3502" s="3" t="s">
        <v>307</v>
      </c>
      <c r="B3502" s="3" t="s">
        <v>308</v>
      </c>
      <c r="C3502" s="3" t="s">
        <v>459</v>
      </c>
      <c r="D3502" s="3" t="s">
        <v>460</v>
      </c>
      <c r="E3502" s="4">
        <v>21</v>
      </c>
      <c r="F3502" s="4">
        <v>33</v>
      </c>
      <c r="G3502" s="3" t="s">
        <v>1051</v>
      </c>
      <c r="H3502" s="3" t="s">
        <v>1221</v>
      </c>
      <c r="I3502" s="3" t="s">
        <v>37719</v>
      </c>
      <c r="J3502" s="3" t="s">
        <v>37721</v>
      </c>
    </row>
    <row r="3503" spans="1:10" s="6" customFormat="1" ht="15" customHeight="1" x14ac:dyDescent="0.3">
      <c r="A3503" s="3" t="s">
        <v>307</v>
      </c>
      <c r="B3503" s="3" t="s">
        <v>308</v>
      </c>
      <c r="C3503" s="3" t="s">
        <v>246</v>
      </c>
      <c r="D3503" s="3" t="s">
        <v>247</v>
      </c>
      <c r="E3503" s="4">
        <v>21</v>
      </c>
      <c r="F3503" s="4">
        <v>16</v>
      </c>
      <c r="G3503" s="3" t="s">
        <v>1051</v>
      </c>
      <c r="H3503" s="3" t="s">
        <v>989</v>
      </c>
      <c r="I3503" s="3" t="s">
        <v>37719</v>
      </c>
      <c r="J3503" s="3" t="s">
        <v>5554</v>
      </c>
    </row>
    <row r="3504" spans="1:10" s="6" customFormat="1" ht="15" customHeight="1" x14ac:dyDescent="0.3">
      <c r="A3504" s="3" t="s">
        <v>366</v>
      </c>
      <c r="B3504" s="3" t="s">
        <v>367</v>
      </c>
      <c r="C3504" s="3" t="s">
        <v>173</v>
      </c>
      <c r="D3504" s="3" t="s">
        <v>174</v>
      </c>
      <c r="E3504" s="4">
        <v>25</v>
      </c>
      <c r="F3504" s="4">
        <v>11</v>
      </c>
      <c r="G3504" s="3" t="s">
        <v>1110</v>
      </c>
      <c r="H3504" s="3" t="s">
        <v>867</v>
      </c>
      <c r="I3504" s="3" t="s">
        <v>37719</v>
      </c>
      <c r="J3504" s="3" t="s">
        <v>5614</v>
      </c>
    </row>
    <row r="3505" spans="1:10" s="6" customFormat="1" ht="15" customHeight="1" x14ac:dyDescent="0.3">
      <c r="A3505" s="3" t="s">
        <v>307</v>
      </c>
      <c r="B3505" s="3" t="s">
        <v>308</v>
      </c>
      <c r="C3505" s="3" t="s">
        <v>260</v>
      </c>
      <c r="D3505" s="3" t="s">
        <v>261</v>
      </c>
      <c r="E3505" s="4">
        <v>21</v>
      </c>
      <c r="F3505" s="4">
        <v>17</v>
      </c>
      <c r="G3505" s="3" t="s">
        <v>1051</v>
      </c>
      <c r="H3505" s="3" t="s">
        <v>1005</v>
      </c>
      <c r="I3505" s="3" t="s">
        <v>37719</v>
      </c>
      <c r="J3505" s="3" t="s">
        <v>5554</v>
      </c>
    </row>
    <row r="3506" spans="1:10" s="6" customFormat="1" ht="15" customHeight="1" x14ac:dyDescent="0.3">
      <c r="A3506" s="3" t="s">
        <v>307</v>
      </c>
      <c r="B3506" s="3" t="s">
        <v>308</v>
      </c>
      <c r="C3506" s="3" t="s">
        <v>283</v>
      </c>
      <c r="D3506" s="3" t="s">
        <v>284</v>
      </c>
      <c r="E3506" s="4">
        <v>21</v>
      </c>
      <c r="F3506" s="4">
        <v>19</v>
      </c>
      <c r="G3506" s="3" t="s">
        <v>1051</v>
      </c>
      <c r="H3506" s="3" t="s">
        <v>1019</v>
      </c>
      <c r="I3506" s="3" t="s">
        <v>37719</v>
      </c>
      <c r="J3506" s="3" t="s">
        <v>5554</v>
      </c>
    </row>
    <row r="3507" spans="1:10" s="6" customFormat="1" ht="15" customHeight="1" x14ac:dyDescent="0.3">
      <c r="A3507" s="3" t="s">
        <v>307</v>
      </c>
      <c r="B3507" s="3" t="s">
        <v>308</v>
      </c>
      <c r="C3507" s="3" t="s">
        <v>57</v>
      </c>
      <c r="D3507" s="3" t="s">
        <v>58</v>
      </c>
      <c r="E3507" s="4">
        <v>21</v>
      </c>
      <c r="F3507" s="4">
        <v>3</v>
      </c>
      <c r="G3507" s="3" t="s">
        <v>1051</v>
      </c>
      <c r="H3507" s="3" t="s">
        <v>705</v>
      </c>
      <c r="I3507" s="3" t="s">
        <v>37719</v>
      </c>
      <c r="J3507" s="3" t="s">
        <v>5614</v>
      </c>
    </row>
    <row r="3508" spans="1:10" s="6" customFormat="1" ht="15" customHeight="1" x14ac:dyDescent="0.3">
      <c r="A3508" s="3" t="s">
        <v>307</v>
      </c>
      <c r="B3508" s="3" t="s">
        <v>308</v>
      </c>
      <c r="C3508" s="3" t="s">
        <v>71</v>
      </c>
      <c r="D3508" s="3" t="s">
        <v>72</v>
      </c>
      <c r="E3508" s="4">
        <v>21</v>
      </c>
      <c r="F3508" s="4">
        <v>4</v>
      </c>
      <c r="G3508" s="3" t="s">
        <v>1051</v>
      </c>
      <c r="H3508" s="3" t="s">
        <v>718</v>
      </c>
      <c r="I3508" s="3" t="s">
        <v>37719</v>
      </c>
      <c r="J3508" s="3" t="s">
        <v>5614</v>
      </c>
    </row>
    <row r="3509" spans="1:10" s="6" customFormat="1" ht="15" customHeight="1" x14ac:dyDescent="0.3">
      <c r="A3509" s="3" t="s">
        <v>307</v>
      </c>
      <c r="B3509" s="3" t="s">
        <v>308</v>
      </c>
      <c r="C3509" s="3" t="s">
        <v>86</v>
      </c>
      <c r="D3509" s="3" t="s">
        <v>87</v>
      </c>
      <c r="E3509" s="4">
        <v>21</v>
      </c>
      <c r="F3509" s="4">
        <v>5</v>
      </c>
      <c r="G3509" s="3" t="s">
        <v>1051</v>
      </c>
      <c r="H3509" s="3" t="s">
        <v>731</v>
      </c>
      <c r="I3509" s="3" t="s">
        <v>37719</v>
      </c>
      <c r="J3509" s="3" t="s">
        <v>5614</v>
      </c>
    </row>
    <row r="3510" spans="1:10" s="6" customFormat="1" ht="15" customHeight="1" x14ac:dyDescent="0.3">
      <c r="A3510" s="3" t="s">
        <v>307</v>
      </c>
      <c r="B3510" s="3" t="s">
        <v>308</v>
      </c>
      <c r="C3510" s="3" t="s">
        <v>97</v>
      </c>
      <c r="D3510" s="3" t="s">
        <v>98</v>
      </c>
      <c r="E3510" s="4">
        <v>21</v>
      </c>
      <c r="F3510" s="4">
        <v>6</v>
      </c>
      <c r="G3510" s="3" t="s">
        <v>1051</v>
      </c>
      <c r="H3510" s="3" t="s">
        <v>742</v>
      </c>
      <c r="I3510" s="3" t="s">
        <v>37719</v>
      </c>
      <c r="J3510" s="3" t="s">
        <v>5614</v>
      </c>
    </row>
    <row r="3511" spans="1:10" s="6" customFormat="1" ht="15" customHeight="1" x14ac:dyDescent="0.3">
      <c r="A3511" s="3" t="s">
        <v>307</v>
      </c>
      <c r="B3511" s="3" t="s">
        <v>308</v>
      </c>
      <c r="C3511" s="3" t="s">
        <v>112</v>
      </c>
      <c r="D3511" s="3" t="s">
        <v>113</v>
      </c>
      <c r="E3511" s="4">
        <v>21</v>
      </c>
      <c r="F3511" s="4">
        <v>7</v>
      </c>
      <c r="G3511" s="3" t="s">
        <v>1051</v>
      </c>
      <c r="H3511" s="3" t="s">
        <v>749</v>
      </c>
      <c r="I3511" s="3" t="s">
        <v>37719</v>
      </c>
      <c r="J3511" s="3" t="s">
        <v>5614</v>
      </c>
    </row>
    <row r="3512" spans="1:10" s="6" customFormat="1" ht="15" customHeight="1" x14ac:dyDescent="0.3">
      <c r="A3512" s="3" t="s">
        <v>307</v>
      </c>
      <c r="B3512" s="3" t="s">
        <v>308</v>
      </c>
      <c r="C3512" s="3" t="s">
        <v>128</v>
      </c>
      <c r="D3512" s="3" t="s">
        <v>129</v>
      </c>
      <c r="E3512" s="4">
        <v>21</v>
      </c>
      <c r="F3512" s="4">
        <v>8</v>
      </c>
      <c r="G3512" s="3" t="s">
        <v>1051</v>
      </c>
      <c r="H3512" s="3" t="s">
        <v>803</v>
      </c>
      <c r="I3512" s="3" t="s">
        <v>37719</v>
      </c>
      <c r="J3512" s="3" t="s">
        <v>5614</v>
      </c>
    </row>
    <row r="3513" spans="1:10" s="6" customFormat="1" ht="15" customHeight="1" x14ac:dyDescent="0.3">
      <c r="A3513" s="3" t="s">
        <v>307</v>
      </c>
      <c r="B3513" s="3" t="s">
        <v>308</v>
      </c>
      <c r="C3513" s="3" t="s">
        <v>42</v>
      </c>
      <c r="D3513" s="3" t="s">
        <v>43</v>
      </c>
      <c r="E3513" s="4">
        <v>21</v>
      </c>
      <c r="F3513" s="4">
        <v>2</v>
      </c>
      <c r="G3513" s="3" t="s">
        <v>1051</v>
      </c>
      <c r="H3513" s="3" t="s">
        <v>686</v>
      </c>
      <c r="I3513" s="3" t="s">
        <v>37719</v>
      </c>
      <c r="J3513" s="3" t="s">
        <v>5614</v>
      </c>
    </row>
    <row r="3514" spans="1:10" s="6" customFormat="1" ht="15" customHeight="1" x14ac:dyDescent="0.3">
      <c r="A3514" s="3" t="s">
        <v>307</v>
      </c>
      <c r="B3514" s="3" t="s">
        <v>308</v>
      </c>
      <c r="C3514" s="3" t="s">
        <v>142</v>
      </c>
      <c r="D3514" s="3" t="s">
        <v>143</v>
      </c>
      <c r="E3514" s="4">
        <v>21</v>
      </c>
      <c r="F3514" s="4">
        <v>9</v>
      </c>
      <c r="G3514" s="3" t="s">
        <v>1051</v>
      </c>
      <c r="H3514" s="3" t="s">
        <v>820</v>
      </c>
      <c r="I3514" s="3" t="s">
        <v>37719</v>
      </c>
      <c r="J3514" s="3" t="s">
        <v>5614</v>
      </c>
    </row>
    <row r="3515" spans="1:10" s="6" customFormat="1" ht="15" customHeight="1" x14ac:dyDescent="0.3">
      <c r="A3515" s="3" t="s">
        <v>307</v>
      </c>
      <c r="B3515" s="3" t="s">
        <v>308</v>
      </c>
      <c r="C3515" s="3" t="s">
        <v>173</v>
      </c>
      <c r="D3515" s="3" t="s">
        <v>174</v>
      </c>
      <c r="E3515" s="4">
        <v>21</v>
      </c>
      <c r="F3515" s="4">
        <v>11</v>
      </c>
      <c r="G3515" s="3" t="s">
        <v>1051</v>
      </c>
      <c r="H3515" s="3" t="s">
        <v>867</v>
      </c>
      <c r="I3515" s="3" t="s">
        <v>37719</v>
      </c>
      <c r="J3515" s="3" t="s">
        <v>5614</v>
      </c>
    </row>
    <row r="3516" spans="1:10" s="6" customFormat="1" ht="15" customHeight="1" x14ac:dyDescent="0.3">
      <c r="A3516" s="3" t="s">
        <v>307</v>
      </c>
      <c r="B3516" s="3" t="s">
        <v>308</v>
      </c>
      <c r="C3516" s="3" t="s">
        <v>189</v>
      </c>
      <c r="D3516" s="3" t="s">
        <v>190</v>
      </c>
      <c r="E3516" s="4">
        <v>21</v>
      </c>
      <c r="F3516" s="4">
        <v>12</v>
      </c>
      <c r="G3516" s="3" t="s">
        <v>1051</v>
      </c>
      <c r="H3516" s="3" t="s">
        <v>948</v>
      </c>
      <c r="I3516" s="3" t="s">
        <v>37719</v>
      </c>
      <c r="J3516" s="3" t="s">
        <v>5614</v>
      </c>
    </row>
    <row r="3517" spans="1:10" s="6" customFormat="1" ht="15" customHeight="1" x14ac:dyDescent="0.3">
      <c r="A3517" s="3" t="s">
        <v>307</v>
      </c>
      <c r="B3517" s="3" t="s">
        <v>308</v>
      </c>
      <c r="C3517" s="3" t="s">
        <v>204</v>
      </c>
      <c r="D3517" s="3" t="s">
        <v>205</v>
      </c>
      <c r="E3517" s="4">
        <v>21</v>
      </c>
      <c r="F3517" s="4">
        <v>13</v>
      </c>
      <c r="G3517" s="3" t="s">
        <v>1051</v>
      </c>
      <c r="H3517" s="3" t="s">
        <v>956</v>
      </c>
      <c r="I3517" s="3" t="s">
        <v>37719</v>
      </c>
      <c r="J3517" s="3" t="s">
        <v>5614</v>
      </c>
    </row>
    <row r="3518" spans="1:10" s="6" customFormat="1" ht="15" customHeight="1" x14ac:dyDescent="0.3">
      <c r="A3518" s="3" t="s">
        <v>307</v>
      </c>
      <c r="B3518" s="3" t="s">
        <v>308</v>
      </c>
      <c r="C3518" s="3" t="s">
        <v>232</v>
      </c>
      <c r="D3518" s="3" t="s">
        <v>233</v>
      </c>
      <c r="E3518" s="4">
        <v>21</v>
      </c>
      <c r="F3518" s="4">
        <v>15</v>
      </c>
      <c r="G3518" s="3" t="s">
        <v>1051</v>
      </c>
      <c r="H3518" s="3" t="s">
        <v>986</v>
      </c>
      <c r="I3518" s="3" t="s">
        <v>37719</v>
      </c>
      <c r="J3518" s="3" t="s">
        <v>5614</v>
      </c>
    </row>
    <row r="3519" spans="1:10" s="6" customFormat="1" ht="15" customHeight="1" x14ac:dyDescent="0.3">
      <c r="A3519" s="3" t="s">
        <v>307</v>
      </c>
      <c r="B3519" s="3" t="s">
        <v>308</v>
      </c>
      <c r="C3519" s="3" t="s">
        <v>246</v>
      </c>
      <c r="D3519" s="3" t="s">
        <v>247</v>
      </c>
      <c r="E3519" s="4">
        <v>21</v>
      </c>
      <c r="F3519" s="4">
        <v>16</v>
      </c>
      <c r="G3519" s="3" t="s">
        <v>1051</v>
      </c>
      <c r="H3519" s="3" t="s">
        <v>989</v>
      </c>
      <c r="I3519" s="3" t="s">
        <v>37719</v>
      </c>
      <c r="J3519" s="3" t="s">
        <v>5614</v>
      </c>
    </row>
    <row r="3520" spans="1:10" s="6" customFormat="1" ht="15" customHeight="1" x14ac:dyDescent="0.3">
      <c r="A3520" s="3" t="s">
        <v>307</v>
      </c>
      <c r="B3520" s="3" t="s">
        <v>308</v>
      </c>
      <c r="C3520" s="3" t="s">
        <v>260</v>
      </c>
      <c r="D3520" s="3" t="s">
        <v>261</v>
      </c>
      <c r="E3520" s="4">
        <v>21</v>
      </c>
      <c r="F3520" s="4">
        <v>17</v>
      </c>
      <c r="G3520" s="3" t="s">
        <v>1051</v>
      </c>
      <c r="H3520" s="3" t="s">
        <v>1005</v>
      </c>
      <c r="I3520" s="3" t="s">
        <v>37719</v>
      </c>
      <c r="J3520" s="3" t="s">
        <v>5614</v>
      </c>
    </row>
    <row r="3521" spans="1:10" s="6" customFormat="1" ht="15" customHeight="1" x14ac:dyDescent="0.3">
      <c r="A3521" s="3" t="s">
        <v>307</v>
      </c>
      <c r="B3521" s="3" t="s">
        <v>308</v>
      </c>
      <c r="C3521" s="3" t="s">
        <v>158</v>
      </c>
      <c r="D3521" s="3" t="s">
        <v>159</v>
      </c>
      <c r="E3521" s="4">
        <v>21</v>
      </c>
      <c r="F3521" s="4">
        <v>10</v>
      </c>
      <c r="G3521" s="3" t="s">
        <v>1051</v>
      </c>
      <c r="H3521" s="3" t="s">
        <v>854</v>
      </c>
      <c r="I3521" s="3" t="s">
        <v>37719</v>
      </c>
      <c r="J3521" s="3" t="s">
        <v>5614</v>
      </c>
    </row>
    <row r="3522" spans="1:10" s="6" customFormat="1" ht="15" customHeight="1" x14ac:dyDescent="0.3">
      <c r="A3522" s="3" t="s">
        <v>307</v>
      </c>
      <c r="B3522" s="3" t="s">
        <v>308</v>
      </c>
      <c r="C3522" s="3" t="s">
        <v>25</v>
      </c>
      <c r="D3522" s="3" t="s">
        <v>26</v>
      </c>
      <c r="E3522" s="4">
        <v>21</v>
      </c>
      <c r="F3522" s="4">
        <v>1</v>
      </c>
      <c r="G3522" s="3" t="s">
        <v>1051</v>
      </c>
      <c r="H3522" s="3" t="s">
        <v>623</v>
      </c>
      <c r="I3522" s="3" t="s">
        <v>37719</v>
      </c>
      <c r="J3522" s="3" t="s">
        <v>5614</v>
      </c>
    </row>
    <row r="3523" spans="1:10" s="6" customFormat="1" ht="15" customHeight="1" x14ac:dyDescent="0.3">
      <c r="A3523" s="3" t="s">
        <v>307</v>
      </c>
      <c r="B3523" s="3" t="s">
        <v>308</v>
      </c>
      <c r="C3523" s="3" t="s">
        <v>440</v>
      </c>
      <c r="D3523" s="3" t="s">
        <v>441</v>
      </c>
      <c r="E3523" s="4">
        <v>21</v>
      </c>
      <c r="F3523" s="4">
        <v>31</v>
      </c>
      <c r="G3523" s="3" t="s">
        <v>1051</v>
      </c>
      <c r="H3523" s="3" t="s">
        <v>1199</v>
      </c>
      <c r="I3523" s="3" t="s">
        <v>37719</v>
      </c>
      <c r="J3523" s="3" t="s">
        <v>6312</v>
      </c>
    </row>
    <row r="3524" spans="1:10" s="6" customFormat="1" ht="15" customHeight="1" x14ac:dyDescent="0.3">
      <c r="A3524" s="3" t="s">
        <v>307</v>
      </c>
      <c r="B3524" s="3" t="s">
        <v>308</v>
      </c>
      <c r="C3524" s="3" t="s">
        <v>322</v>
      </c>
      <c r="D3524" s="3" t="s">
        <v>323</v>
      </c>
      <c r="E3524" s="4">
        <v>21</v>
      </c>
      <c r="F3524" s="4">
        <v>22</v>
      </c>
      <c r="G3524" s="3" t="s">
        <v>1051</v>
      </c>
      <c r="H3524" s="3" t="s">
        <v>1065</v>
      </c>
      <c r="I3524" s="3" t="s">
        <v>37719</v>
      </c>
      <c r="J3524" s="3" t="s">
        <v>6312</v>
      </c>
    </row>
    <row r="3525" spans="1:10" s="6" customFormat="1" ht="15" customHeight="1" x14ac:dyDescent="0.3">
      <c r="A3525" s="3" t="s">
        <v>307</v>
      </c>
      <c r="B3525" s="3" t="s">
        <v>308</v>
      </c>
      <c r="C3525" s="3" t="s">
        <v>295</v>
      </c>
      <c r="D3525" s="3" t="s">
        <v>296</v>
      </c>
      <c r="E3525" s="4">
        <v>21</v>
      </c>
      <c r="F3525" s="4">
        <v>20</v>
      </c>
      <c r="G3525" s="3" t="s">
        <v>1051</v>
      </c>
      <c r="H3525" s="3" t="s">
        <v>1028</v>
      </c>
      <c r="I3525" s="3" t="s">
        <v>37719</v>
      </c>
      <c r="J3525" s="3" t="s">
        <v>5554</v>
      </c>
    </row>
    <row r="3526" spans="1:10" s="6" customFormat="1" ht="15" customHeight="1" x14ac:dyDescent="0.3">
      <c r="A3526" s="3" t="s">
        <v>307</v>
      </c>
      <c r="B3526" s="3" t="s">
        <v>308</v>
      </c>
      <c r="C3526" s="3" t="s">
        <v>322</v>
      </c>
      <c r="D3526" s="3" t="s">
        <v>323</v>
      </c>
      <c r="E3526" s="4">
        <v>21</v>
      </c>
      <c r="F3526" s="4">
        <v>22</v>
      </c>
      <c r="G3526" s="3" t="s">
        <v>1051</v>
      </c>
      <c r="H3526" s="3" t="s">
        <v>1065</v>
      </c>
      <c r="I3526" s="3" t="s">
        <v>37719</v>
      </c>
      <c r="J3526" s="3" t="s">
        <v>5554</v>
      </c>
    </row>
    <row r="3527" spans="1:10" s="6" customFormat="1" ht="15" customHeight="1" x14ac:dyDescent="0.3">
      <c r="A3527" s="3" t="s">
        <v>307</v>
      </c>
      <c r="B3527" s="3" t="s">
        <v>308</v>
      </c>
      <c r="C3527" s="3" t="s">
        <v>352</v>
      </c>
      <c r="D3527" s="3" t="s">
        <v>353</v>
      </c>
      <c r="E3527" s="4">
        <v>21</v>
      </c>
      <c r="F3527" s="4">
        <v>24</v>
      </c>
      <c r="G3527" s="3" t="s">
        <v>1051</v>
      </c>
      <c r="H3527" s="3" t="s">
        <v>1092</v>
      </c>
      <c r="I3527" s="3" t="s">
        <v>37719</v>
      </c>
      <c r="J3527" s="3" t="s">
        <v>5554</v>
      </c>
    </row>
    <row r="3528" spans="1:10" s="6" customFormat="1" ht="15" customHeight="1" x14ac:dyDescent="0.3">
      <c r="A3528" s="3" t="s">
        <v>307</v>
      </c>
      <c r="B3528" s="3" t="s">
        <v>308</v>
      </c>
      <c r="C3528" s="3" t="s">
        <v>366</v>
      </c>
      <c r="D3528" s="3" t="s">
        <v>367</v>
      </c>
      <c r="E3528" s="4">
        <v>21</v>
      </c>
      <c r="F3528" s="4">
        <v>25</v>
      </c>
      <c r="G3528" s="3" t="s">
        <v>1051</v>
      </c>
      <c r="H3528" s="3" t="s">
        <v>1110</v>
      </c>
      <c r="I3528" s="3" t="s">
        <v>37719</v>
      </c>
      <c r="J3528" s="3" t="s">
        <v>5554</v>
      </c>
    </row>
    <row r="3529" spans="1:10" s="6" customFormat="1" ht="15" customHeight="1" x14ac:dyDescent="0.3">
      <c r="A3529" s="3" t="s">
        <v>307</v>
      </c>
      <c r="B3529" s="3" t="s">
        <v>308</v>
      </c>
      <c r="C3529" s="3" t="s">
        <v>376</v>
      </c>
      <c r="D3529" s="3" t="s">
        <v>377</v>
      </c>
      <c r="E3529" s="4">
        <v>21</v>
      </c>
      <c r="F3529" s="4">
        <v>26</v>
      </c>
      <c r="G3529" s="3" t="s">
        <v>1051</v>
      </c>
      <c r="H3529" s="3" t="s">
        <v>1119</v>
      </c>
      <c r="I3529" s="3" t="s">
        <v>37719</v>
      </c>
      <c r="J3529" s="3" t="s">
        <v>5554</v>
      </c>
    </row>
    <row r="3530" spans="1:10" s="6" customFormat="1" ht="15" customHeight="1" x14ac:dyDescent="0.3">
      <c r="A3530" s="3" t="s">
        <v>307</v>
      </c>
      <c r="B3530" s="3" t="s">
        <v>308</v>
      </c>
      <c r="C3530" s="3" t="s">
        <v>389</v>
      </c>
      <c r="D3530" s="3" t="s">
        <v>390</v>
      </c>
      <c r="E3530" s="4">
        <v>21</v>
      </c>
      <c r="F3530" s="4">
        <v>27</v>
      </c>
      <c r="G3530" s="3" t="s">
        <v>1051</v>
      </c>
      <c r="H3530" s="3" t="s">
        <v>1127</v>
      </c>
      <c r="I3530" s="3" t="s">
        <v>37719</v>
      </c>
      <c r="J3530" s="3" t="s">
        <v>5554</v>
      </c>
    </row>
    <row r="3531" spans="1:10" s="6" customFormat="1" ht="15" customHeight="1" x14ac:dyDescent="0.3">
      <c r="A3531" s="3" t="s">
        <v>307</v>
      </c>
      <c r="B3531" s="3" t="s">
        <v>308</v>
      </c>
      <c r="C3531" s="3" t="s">
        <v>415</v>
      </c>
      <c r="D3531" s="3" t="s">
        <v>416</v>
      </c>
      <c r="E3531" s="4">
        <v>21</v>
      </c>
      <c r="F3531" s="4">
        <v>29</v>
      </c>
      <c r="G3531" s="3" t="s">
        <v>1051</v>
      </c>
      <c r="H3531" s="3" t="s">
        <v>1177</v>
      </c>
      <c r="I3531" s="3" t="s">
        <v>37719</v>
      </c>
      <c r="J3531" s="3" t="s">
        <v>5554</v>
      </c>
    </row>
    <row r="3532" spans="1:10" s="6" customFormat="1" ht="15" customHeight="1" x14ac:dyDescent="0.3">
      <c r="A3532" s="3" t="s">
        <v>307</v>
      </c>
      <c r="B3532" s="3" t="s">
        <v>308</v>
      </c>
      <c r="C3532" s="3" t="s">
        <v>440</v>
      </c>
      <c r="D3532" s="3" t="s">
        <v>441</v>
      </c>
      <c r="E3532" s="4">
        <v>21</v>
      </c>
      <c r="F3532" s="4">
        <v>31</v>
      </c>
      <c r="G3532" s="3" t="s">
        <v>1051</v>
      </c>
      <c r="H3532" s="3" t="s">
        <v>1199</v>
      </c>
      <c r="I3532" s="3" t="s">
        <v>37719</v>
      </c>
      <c r="J3532" s="3" t="s">
        <v>5554</v>
      </c>
    </row>
    <row r="3533" spans="1:10" s="6" customFormat="1" ht="15" customHeight="1" x14ac:dyDescent="0.3">
      <c r="A3533" s="3" t="s">
        <v>307</v>
      </c>
      <c r="B3533" s="3" t="s">
        <v>308</v>
      </c>
      <c r="C3533" s="3" t="s">
        <v>448</v>
      </c>
      <c r="D3533" s="3" t="s">
        <v>449</v>
      </c>
      <c r="E3533" s="4">
        <v>21</v>
      </c>
      <c r="F3533" s="4">
        <v>32</v>
      </c>
      <c r="G3533" s="3" t="s">
        <v>1051</v>
      </c>
      <c r="H3533" s="3" t="s">
        <v>1201</v>
      </c>
      <c r="I3533" s="3" t="s">
        <v>37719</v>
      </c>
      <c r="J3533" s="3" t="s">
        <v>5554</v>
      </c>
    </row>
    <row r="3534" spans="1:10" s="6" customFormat="1" ht="15" customHeight="1" x14ac:dyDescent="0.3">
      <c r="A3534" s="3" t="s">
        <v>307</v>
      </c>
      <c r="B3534" s="3" t="s">
        <v>308</v>
      </c>
      <c r="C3534" s="3" t="s">
        <v>459</v>
      </c>
      <c r="D3534" s="3" t="s">
        <v>460</v>
      </c>
      <c r="E3534" s="4">
        <v>21</v>
      </c>
      <c r="F3534" s="4">
        <v>33</v>
      </c>
      <c r="G3534" s="3" t="s">
        <v>1051</v>
      </c>
      <c r="H3534" s="3" t="s">
        <v>1221</v>
      </c>
      <c r="I3534" s="3" t="s">
        <v>37719</v>
      </c>
      <c r="J3534" s="3" t="s">
        <v>5554</v>
      </c>
    </row>
    <row r="3535" spans="1:10" s="6" customFormat="1" ht="15" customHeight="1" x14ac:dyDescent="0.3">
      <c r="A3535" s="3" t="s">
        <v>307</v>
      </c>
      <c r="B3535" s="3" t="s">
        <v>308</v>
      </c>
      <c r="C3535" s="3" t="s">
        <v>493</v>
      </c>
      <c r="D3535" s="3" t="s">
        <v>494</v>
      </c>
      <c r="E3535" s="4">
        <v>21</v>
      </c>
      <c r="F3535" s="4">
        <v>36</v>
      </c>
      <c r="G3535" s="3" t="s">
        <v>1051</v>
      </c>
      <c r="H3535" s="3" t="s">
        <v>1241</v>
      </c>
      <c r="I3535" s="3" t="s">
        <v>37719</v>
      </c>
      <c r="J3535" s="3" t="s">
        <v>5554</v>
      </c>
    </row>
    <row r="3536" spans="1:10" s="6" customFormat="1" ht="15" customHeight="1" x14ac:dyDescent="0.3">
      <c r="A3536" s="3" t="s">
        <v>307</v>
      </c>
      <c r="B3536" s="3" t="s">
        <v>308</v>
      </c>
      <c r="C3536" s="3" t="s">
        <v>517</v>
      </c>
      <c r="D3536" s="3" t="s">
        <v>518</v>
      </c>
      <c r="E3536" s="4">
        <v>21</v>
      </c>
      <c r="F3536" s="4">
        <v>38</v>
      </c>
      <c r="G3536" s="3" t="s">
        <v>1051</v>
      </c>
      <c r="H3536" s="3" t="s">
        <v>1260</v>
      </c>
      <c r="I3536" s="3" t="s">
        <v>37719</v>
      </c>
      <c r="J3536" s="3" t="s">
        <v>5554</v>
      </c>
    </row>
    <row r="3537" spans="1:10" s="6" customFormat="1" ht="15" customHeight="1" x14ac:dyDescent="0.3">
      <c r="A3537" s="3" t="s">
        <v>307</v>
      </c>
      <c r="B3537" s="3" t="s">
        <v>308</v>
      </c>
      <c r="C3537" s="3" t="s">
        <v>545</v>
      </c>
      <c r="D3537" s="3" t="s">
        <v>546</v>
      </c>
      <c r="E3537" s="4">
        <v>21</v>
      </c>
      <c r="F3537" s="4">
        <v>40</v>
      </c>
      <c r="G3537" s="3" t="s">
        <v>1051</v>
      </c>
      <c r="H3537" s="3" t="s">
        <v>1276</v>
      </c>
      <c r="I3537" s="3" t="s">
        <v>37719</v>
      </c>
      <c r="J3537" s="3" t="s">
        <v>5554</v>
      </c>
    </row>
    <row r="3538" spans="1:10" s="6" customFormat="1" ht="15" customHeight="1" x14ac:dyDescent="0.3">
      <c r="A3538" s="3" t="s">
        <v>307</v>
      </c>
      <c r="B3538" s="3" t="s">
        <v>308</v>
      </c>
      <c r="C3538" s="3" t="s">
        <v>173</v>
      </c>
      <c r="D3538" s="3" t="s">
        <v>174</v>
      </c>
      <c r="E3538" s="4">
        <v>21</v>
      </c>
      <c r="F3538" s="4">
        <v>11</v>
      </c>
      <c r="G3538" s="3" t="s">
        <v>1051</v>
      </c>
      <c r="H3538" s="3" t="s">
        <v>867</v>
      </c>
      <c r="I3538" s="3" t="s">
        <v>37719</v>
      </c>
      <c r="J3538" s="3" t="s">
        <v>6312</v>
      </c>
    </row>
    <row r="3539" spans="1:10" s="6" customFormat="1" ht="15" customHeight="1" x14ac:dyDescent="0.3">
      <c r="A3539" s="3" t="s">
        <v>307</v>
      </c>
      <c r="B3539" s="3" t="s">
        <v>308</v>
      </c>
      <c r="C3539" s="3" t="s">
        <v>246</v>
      </c>
      <c r="D3539" s="3" t="s">
        <v>247</v>
      </c>
      <c r="E3539" s="4">
        <v>21</v>
      </c>
      <c r="F3539" s="4">
        <v>16</v>
      </c>
      <c r="G3539" s="3" t="s">
        <v>1051</v>
      </c>
      <c r="H3539" s="3" t="s">
        <v>989</v>
      </c>
      <c r="I3539" s="3" t="s">
        <v>37719</v>
      </c>
      <c r="J3539" s="3" t="s">
        <v>6312</v>
      </c>
    </row>
    <row r="3540" spans="1:10" s="6" customFormat="1" ht="15" customHeight="1" x14ac:dyDescent="0.3">
      <c r="A3540" s="3" t="s">
        <v>307</v>
      </c>
      <c r="B3540" s="3" t="s">
        <v>308</v>
      </c>
      <c r="C3540" s="3" t="s">
        <v>272</v>
      </c>
      <c r="D3540" s="3" t="s">
        <v>273</v>
      </c>
      <c r="E3540" s="4">
        <v>21</v>
      </c>
      <c r="F3540" s="4">
        <v>18</v>
      </c>
      <c r="G3540" s="3" t="s">
        <v>1051</v>
      </c>
      <c r="H3540" s="3" t="s">
        <v>1009</v>
      </c>
      <c r="I3540" s="3" t="s">
        <v>37719</v>
      </c>
      <c r="J3540" s="3" t="s">
        <v>5554</v>
      </c>
    </row>
    <row r="3541" spans="1:10" s="6" customFormat="1" ht="15" customHeight="1" x14ac:dyDescent="0.3">
      <c r="A3541" s="3" t="s">
        <v>307</v>
      </c>
      <c r="B3541" s="3" t="s">
        <v>308</v>
      </c>
      <c r="C3541" s="3" t="s">
        <v>173</v>
      </c>
      <c r="D3541" s="3" t="s">
        <v>174</v>
      </c>
      <c r="E3541" s="4">
        <v>21</v>
      </c>
      <c r="F3541" s="4">
        <v>11</v>
      </c>
      <c r="G3541" s="3" t="s">
        <v>1051</v>
      </c>
      <c r="H3541" s="3" t="s">
        <v>867</v>
      </c>
      <c r="I3541" s="3" t="s">
        <v>37719</v>
      </c>
      <c r="J3541" s="3" t="s">
        <v>37721</v>
      </c>
    </row>
    <row r="3542" spans="1:10" s="6" customFormat="1" ht="15" customHeight="1" x14ac:dyDescent="0.3">
      <c r="A3542" s="3" t="s">
        <v>307</v>
      </c>
      <c r="B3542" s="3" t="s">
        <v>308</v>
      </c>
      <c r="C3542" s="3" t="s">
        <v>158</v>
      </c>
      <c r="D3542" s="3" t="s">
        <v>159</v>
      </c>
      <c r="E3542" s="4">
        <v>21</v>
      </c>
      <c r="F3542" s="4">
        <v>10</v>
      </c>
      <c r="G3542" s="3" t="s">
        <v>1051</v>
      </c>
      <c r="H3542" s="3" t="s">
        <v>854</v>
      </c>
      <c r="I3542" s="3" t="s">
        <v>37719</v>
      </c>
      <c r="J3542" s="3" t="s">
        <v>37721</v>
      </c>
    </row>
    <row r="3543" spans="1:10" s="6" customFormat="1" ht="15" customHeight="1" x14ac:dyDescent="0.3">
      <c r="A3543" s="3" t="s">
        <v>307</v>
      </c>
      <c r="B3543" s="3" t="s">
        <v>308</v>
      </c>
      <c r="C3543" s="3" t="s">
        <v>142</v>
      </c>
      <c r="D3543" s="3" t="s">
        <v>143</v>
      </c>
      <c r="E3543" s="4">
        <v>21</v>
      </c>
      <c r="F3543" s="4">
        <v>9</v>
      </c>
      <c r="G3543" s="3" t="s">
        <v>1051</v>
      </c>
      <c r="H3543" s="3" t="s">
        <v>820</v>
      </c>
      <c r="I3543" s="3" t="s">
        <v>37719</v>
      </c>
      <c r="J3543" s="3" t="s">
        <v>37721</v>
      </c>
    </row>
    <row r="3544" spans="1:10" s="6" customFormat="1" ht="15" customHeight="1" x14ac:dyDescent="0.3">
      <c r="A3544" s="3" t="s">
        <v>307</v>
      </c>
      <c r="B3544" s="3" t="s">
        <v>308</v>
      </c>
      <c r="C3544" s="3" t="s">
        <v>415</v>
      </c>
      <c r="D3544" s="3" t="s">
        <v>416</v>
      </c>
      <c r="E3544" s="4">
        <v>21</v>
      </c>
      <c r="F3544" s="4">
        <v>29</v>
      </c>
      <c r="G3544" s="3" t="s">
        <v>1051</v>
      </c>
      <c r="H3544" s="3" t="s">
        <v>1177</v>
      </c>
      <c r="I3544" s="3" t="s">
        <v>37719</v>
      </c>
      <c r="J3544" s="3" t="s">
        <v>5436</v>
      </c>
    </row>
    <row r="3545" spans="1:10" s="6" customFormat="1" ht="15" customHeight="1" x14ac:dyDescent="0.3">
      <c r="A3545" s="3" t="s">
        <v>307</v>
      </c>
      <c r="B3545" s="3" t="s">
        <v>308</v>
      </c>
      <c r="C3545" s="3" t="s">
        <v>440</v>
      </c>
      <c r="D3545" s="3" t="s">
        <v>441</v>
      </c>
      <c r="E3545" s="4">
        <v>21</v>
      </c>
      <c r="F3545" s="4">
        <v>31</v>
      </c>
      <c r="G3545" s="3" t="s">
        <v>1051</v>
      </c>
      <c r="H3545" s="3" t="s">
        <v>1199</v>
      </c>
      <c r="I3545" s="3" t="s">
        <v>37719</v>
      </c>
      <c r="J3545" s="3" t="s">
        <v>5436</v>
      </c>
    </row>
    <row r="3546" spans="1:10" s="6" customFormat="1" ht="15" customHeight="1" x14ac:dyDescent="0.3">
      <c r="A3546" s="3" t="s">
        <v>307</v>
      </c>
      <c r="B3546" s="3" t="s">
        <v>308</v>
      </c>
      <c r="C3546" s="3" t="s">
        <v>459</v>
      </c>
      <c r="D3546" s="3" t="s">
        <v>460</v>
      </c>
      <c r="E3546" s="4">
        <v>21</v>
      </c>
      <c r="F3546" s="4">
        <v>33</v>
      </c>
      <c r="G3546" s="3" t="s">
        <v>1051</v>
      </c>
      <c r="H3546" s="3" t="s">
        <v>1221</v>
      </c>
      <c r="I3546" s="3" t="s">
        <v>37719</v>
      </c>
      <c r="J3546" s="3" t="s">
        <v>5436</v>
      </c>
    </row>
    <row r="3547" spans="1:10" s="6" customFormat="1" ht="15" customHeight="1" x14ac:dyDescent="0.3">
      <c r="A3547" s="3" t="s">
        <v>307</v>
      </c>
      <c r="B3547" s="3" t="s">
        <v>308</v>
      </c>
      <c r="C3547" s="3" t="s">
        <v>493</v>
      </c>
      <c r="D3547" s="3" t="s">
        <v>494</v>
      </c>
      <c r="E3547" s="4">
        <v>21</v>
      </c>
      <c r="F3547" s="4">
        <v>36</v>
      </c>
      <c r="G3547" s="3" t="s">
        <v>1051</v>
      </c>
      <c r="H3547" s="3" t="s">
        <v>1241</v>
      </c>
      <c r="I3547" s="3" t="s">
        <v>37719</v>
      </c>
      <c r="J3547" s="3" t="s">
        <v>5436</v>
      </c>
    </row>
    <row r="3548" spans="1:10" s="6" customFormat="1" ht="15" customHeight="1" x14ac:dyDescent="0.3">
      <c r="A3548" s="3" t="s">
        <v>307</v>
      </c>
      <c r="B3548" s="3" t="s">
        <v>308</v>
      </c>
      <c r="C3548" s="3" t="s">
        <v>504</v>
      </c>
      <c r="D3548" s="3" t="s">
        <v>505</v>
      </c>
      <c r="E3548" s="4">
        <v>21</v>
      </c>
      <c r="F3548" s="4">
        <v>37</v>
      </c>
      <c r="G3548" s="3" t="s">
        <v>1051</v>
      </c>
      <c r="H3548" s="3" t="s">
        <v>1246</v>
      </c>
      <c r="I3548" s="3" t="s">
        <v>37719</v>
      </c>
      <c r="J3548" s="3" t="s">
        <v>5436</v>
      </c>
    </row>
    <row r="3549" spans="1:10" s="6" customFormat="1" ht="15" customHeight="1" x14ac:dyDescent="0.3">
      <c r="A3549" s="3" t="s">
        <v>307</v>
      </c>
      <c r="B3549" s="3" t="s">
        <v>308</v>
      </c>
      <c r="C3549" s="3" t="s">
        <v>517</v>
      </c>
      <c r="D3549" s="3" t="s">
        <v>518</v>
      </c>
      <c r="E3549" s="4">
        <v>21</v>
      </c>
      <c r="F3549" s="4">
        <v>38</v>
      </c>
      <c r="G3549" s="3" t="s">
        <v>1051</v>
      </c>
      <c r="H3549" s="3" t="s">
        <v>1260</v>
      </c>
      <c r="I3549" s="3" t="s">
        <v>37719</v>
      </c>
      <c r="J3549" s="3" t="s">
        <v>5436</v>
      </c>
    </row>
    <row r="3550" spans="1:10" s="6" customFormat="1" ht="15" customHeight="1" x14ac:dyDescent="0.3">
      <c r="A3550" s="3" t="s">
        <v>307</v>
      </c>
      <c r="B3550" s="3" t="s">
        <v>308</v>
      </c>
      <c r="C3550" s="3" t="s">
        <v>389</v>
      </c>
      <c r="D3550" s="3" t="s">
        <v>390</v>
      </c>
      <c r="E3550" s="4">
        <v>21</v>
      </c>
      <c r="F3550" s="4">
        <v>27</v>
      </c>
      <c r="G3550" s="3" t="s">
        <v>1051</v>
      </c>
      <c r="H3550" s="3" t="s">
        <v>1127</v>
      </c>
      <c r="I3550" s="3" t="s">
        <v>37719</v>
      </c>
      <c r="J3550" s="3" t="s">
        <v>5436</v>
      </c>
    </row>
    <row r="3551" spans="1:10" s="6" customFormat="1" ht="15" customHeight="1" x14ac:dyDescent="0.3">
      <c r="A3551" s="3" t="s">
        <v>307</v>
      </c>
      <c r="B3551" s="3" t="s">
        <v>308</v>
      </c>
      <c r="C3551" s="3" t="s">
        <v>532</v>
      </c>
      <c r="D3551" s="3" t="s">
        <v>533</v>
      </c>
      <c r="E3551" s="4">
        <v>21</v>
      </c>
      <c r="F3551" s="4">
        <v>39</v>
      </c>
      <c r="G3551" s="3" t="s">
        <v>1051</v>
      </c>
      <c r="H3551" s="3" t="s">
        <v>1265</v>
      </c>
      <c r="I3551" s="3" t="s">
        <v>37719</v>
      </c>
      <c r="J3551" s="3" t="s">
        <v>5436</v>
      </c>
    </row>
    <row r="3552" spans="1:10" s="6" customFormat="1" ht="15" customHeight="1" x14ac:dyDescent="0.3">
      <c r="A3552" s="3" t="s">
        <v>307</v>
      </c>
      <c r="B3552" s="3" t="s">
        <v>308</v>
      </c>
      <c r="C3552" s="3" t="s">
        <v>581</v>
      </c>
      <c r="D3552" s="3" t="s">
        <v>582</v>
      </c>
      <c r="E3552" s="4">
        <v>21</v>
      </c>
      <c r="F3552" s="4">
        <v>43</v>
      </c>
      <c r="G3552" s="3" t="s">
        <v>1051</v>
      </c>
      <c r="H3552" s="3" t="s">
        <v>1321</v>
      </c>
      <c r="I3552" s="3" t="s">
        <v>37719</v>
      </c>
      <c r="J3552" s="3" t="s">
        <v>5436</v>
      </c>
    </row>
    <row r="3553" spans="1:10" s="6" customFormat="1" ht="15" customHeight="1" x14ac:dyDescent="0.3">
      <c r="A3553" s="3" t="s">
        <v>307</v>
      </c>
      <c r="B3553" s="3" t="s">
        <v>308</v>
      </c>
      <c r="C3553" s="3" t="s">
        <v>593</v>
      </c>
      <c r="D3553" s="3" t="s">
        <v>594</v>
      </c>
      <c r="E3553" s="4">
        <v>21</v>
      </c>
      <c r="F3553" s="4">
        <v>44</v>
      </c>
      <c r="G3553" s="3" t="s">
        <v>1051</v>
      </c>
      <c r="H3553" s="3" t="s">
        <v>1333</v>
      </c>
      <c r="I3553" s="3" t="s">
        <v>37719</v>
      </c>
      <c r="J3553" s="3" t="s">
        <v>5436</v>
      </c>
    </row>
    <row r="3554" spans="1:10" s="6" customFormat="1" ht="15" customHeight="1" x14ac:dyDescent="0.3">
      <c r="A3554" s="3" t="s">
        <v>307</v>
      </c>
      <c r="B3554" s="3" t="s">
        <v>308</v>
      </c>
      <c r="C3554" s="3" t="s">
        <v>25</v>
      </c>
      <c r="D3554" s="3" t="s">
        <v>26</v>
      </c>
      <c r="E3554" s="4">
        <v>21</v>
      </c>
      <c r="F3554" s="4">
        <v>1</v>
      </c>
      <c r="G3554" s="3" t="s">
        <v>1051</v>
      </c>
      <c r="H3554" s="3" t="s">
        <v>623</v>
      </c>
      <c r="I3554" s="3" t="s">
        <v>37719</v>
      </c>
      <c r="J3554" s="3" t="s">
        <v>37720</v>
      </c>
    </row>
    <row r="3555" spans="1:10" s="6" customFormat="1" ht="15" customHeight="1" x14ac:dyDescent="0.3">
      <c r="A3555" s="3" t="s">
        <v>307</v>
      </c>
      <c r="B3555" s="3" t="s">
        <v>308</v>
      </c>
      <c r="C3555" s="3" t="s">
        <v>57</v>
      </c>
      <c r="D3555" s="3" t="s">
        <v>58</v>
      </c>
      <c r="E3555" s="4">
        <v>21</v>
      </c>
      <c r="F3555" s="4">
        <v>3</v>
      </c>
      <c r="G3555" s="3" t="s">
        <v>1051</v>
      </c>
      <c r="H3555" s="3" t="s">
        <v>705</v>
      </c>
      <c r="I3555" s="3" t="s">
        <v>37719</v>
      </c>
      <c r="J3555" s="3" t="s">
        <v>37720</v>
      </c>
    </row>
    <row r="3556" spans="1:10" s="6" customFormat="1" ht="15" customHeight="1" x14ac:dyDescent="0.3">
      <c r="A3556" s="3" t="s">
        <v>307</v>
      </c>
      <c r="B3556" s="3" t="s">
        <v>308</v>
      </c>
      <c r="C3556" s="3" t="s">
        <v>71</v>
      </c>
      <c r="D3556" s="3" t="s">
        <v>72</v>
      </c>
      <c r="E3556" s="4">
        <v>21</v>
      </c>
      <c r="F3556" s="4">
        <v>4</v>
      </c>
      <c r="G3556" s="3" t="s">
        <v>1051</v>
      </c>
      <c r="H3556" s="3" t="s">
        <v>718</v>
      </c>
      <c r="I3556" s="3" t="s">
        <v>37719</v>
      </c>
      <c r="J3556" s="3" t="s">
        <v>37720</v>
      </c>
    </row>
    <row r="3557" spans="1:10" s="6" customFormat="1" ht="15" customHeight="1" x14ac:dyDescent="0.3">
      <c r="A3557" s="3" t="s">
        <v>307</v>
      </c>
      <c r="B3557" s="3" t="s">
        <v>308</v>
      </c>
      <c r="C3557" s="3" t="s">
        <v>86</v>
      </c>
      <c r="D3557" s="3" t="s">
        <v>87</v>
      </c>
      <c r="E3557" s="4">
        <v>21</v>
      </c>
      <c r="F3557" s="4">
        <v>5</v>
      </c>
      <c r="G3557" s="3" t="s">
        <v>1051</v>
      </c>
      <c r="H3557" s="3" t="s">
        <v>731</v>
      </c>
      <c r="I3557" s="3" t="s">
        <v>37719</v>
      </c>
      <c r="J3557" s="3" t="s">
        <v>37720</v>
      </c>
    </row>
    <row r="3558" spans="1:10" s="6" customFormat="1" ht="15" customHeight="1" x14ac:dyDescent="0.3">
      <c r="A3558" s="3" t="s">
        <v>307</v>
      </c>
      <c r="B3558" s="3" t="s">
        <v>308</v>
      </c>
      <c r="C3558" s="3" t="s">
        <v>545</v>
      </c>
      <c r="D3558" s="3" t="s">
        <v>546</v>
      </c>
      <c r="E3558" s="4">
        <v>21</v>
      </c>
      <c r="F3558" s="4">
        <v>40</v>
      </c>
      <c r="G3558" s="3" t="s">
        <v>1051</v>
      </c>
      <c r="H3558" s="3" t="s">
        <v>1276</v>
      </c>
      <c r="I3558" s="3" t="s">
        <v>37719</v>
      </c>
      <c r="J3558" s="3" t="s">
        <v>5436</v>
      </c>
    </row>
    <row r="3559" spans="1:10" s="6" customFormat="1" ht="15" customHeight="1" x14ac:dyDescent="0.3">
      <c r="A3559" s="3" t="s">
        <v>307</v>
      </c>
      <c r="B3559" s="3" t="s">
        <v>308</v>
      </c>
      <c r="C3559" s="3" t="s">
        <v>376</v>
      </c>
      <c r="D3559" s="3" t="s">
        <v>377</v>
      </c>
      <c r="E3559" s="4">
        <v>21</v>
      </c>
      <c r="F3559" s="4">
        <v>26</v>
      </c>
      <c r="G3559" s="3" t="s">
        <v>1051</v>
      </c>
      <c r="H3559" s="3" t="s">
        <v>1119</v>
      </c>
      <c r="I3559" s="3" t="s">
        <v>37719</v>
      </c>
      <c r="J3559" s="3" t="s">
        <v>5436</v>
      </c>
    </row>
    <row r="3560" spans="1:10" s="6" customFormat="1" ht="15" customHeight="1" x14ac:dyDescent="0.3">
      <c r="A3560" s="3" t="s">
        <v>307</v>
      </c>
      <c r="B3560" s="3" t="s">
        <v>308</v>
      </c>
      <c r="C3560" s="3" t="s">
        <v>366</v>
      </c>
      <c r="D3560" s="3" t="s">
        <v>367</v>
      </c>
      <c r="E3560" s="4">
        <v>21</v>
      </c>
      <c r="F3560" s="4">
        <v>25</v>
      </c>
      <c r="G3560" s="3" t="s">
        <v>1051</v>
      </c>
      <c r="H3560" s="3" t="s">
        <v>1110</v>
      </c>
      <c r="I3560" s="3" t="s">
        <v>37719</v>
      </c>
      <c r="J3560" s="3" t="s">
        <v>5436</v>
      </c>
    </row>
    <row r="3561" spans="1:10" s="6" customFormat="1" ht="15" customHeight="1" x14ac:dyDescent="0.3">
      <c r="A3561" s="3" t="s">
        <v>307</v>
      </c>
      <c r="B3561" s="3" t="s">
        <v>308</v>
      </c>
      <c r="C3561" s="3" t="s">
        <v>352</v>
      </c>
      <c r="D3561" s="3" t="s">
        <v>353</v>
      </c>
      <c r="E3561" s="4">
        <v>21</v>
      </c>
      <c r="F3561" s="4">
        <v>24</v>
      </c>
      <c r="G3561" s="3" t="s">
        <v>1051</v>
      </c>
      <c r="H3561" s="3" t="s">
        <v>1092</v>
      </c>
      <c r="I3561" s="3" t="s">
        <v>37719</v>
      </c>
      <c r="J3561" s="3" t="s">
        <v>5436</v>
      </c>
    </row>
    <row r="3562" spans="1:10" s="6" customFormat="1" ht="15" customHeight="1" x14ac:dyDescent="0.3">
      <c r="A3562" s="3" t="s">
        <v>307</v>
      </c>
      <c r="B3562" s="3" t="s">
        <v>308</v>
      </c>
      <c r="C3562" s="3" t="s">
        <v>112</v>
      </c>
      <c r="D3562" s="3" t="s">
        <v>113</v>
      </c>
      <c r="E3562" s="4">
        <v>21</v>
      </c>
      <c r="F3562" s="4">
        <v>7</v>
      </c>
      <c r="G3562" s="3" t="s">
        <v>1051</v>
      </c>
      <c r="H3562" s="3" t="s">
        <v>749</v>
      </c>
      <c r="I3562" s="3" t="s">
        <v>37719</v>
      </c>
      <c r="J3562" s="3" t="s">
        <v>5436</v>
      </c>
    </row>
    <row r="3563" spans="1:10" s="6" customFormat="1" ht="15" customHeight="1" x14ac:dyDescent="0.3">
      <c r="A3563" s="3" t="s">
        <v>307</v>
      </c>
      <c r="B3563" s="3" t="s">
        <v>308</v>
      </c>
      <c r="C3563" s="3" t="s">
        <v>128</v>
      </c>
      <c r="D3563" s="3" t="s">
        <v>129</v>
      </c>
      <c r="E3563" s="4">
        <v>21</v>
      </c>
      <c r="F3563" s="4">
        <v>8</v>
      </c>
      <c r="G3563" s="3" t="s">
        <v>1051</v>
      </c>
      <c r="H3563" s="3" t="s">
        <v>803</v>
      </c>
      <c r="I3563" s="3" t="s">
        <v>37719</v>
      </c>
      <c r="J3563" s="3" t="s">
        <v>5436</v>
      </c>
    </row>
    <row r="3564" spans="1:10" s="6" customFormat="1" ht="15" customHeight="1" x14ac:dyDescent="0.3">
      <c r="A3564" s="3" t="s">
        <v>307</v>
      </c>
      <c r="B3564" s="3" t="s">
        <v>308</v>
      </c>
      <c r="C3564" s="3" t="s">
        <v>142</v>
      </c>
      <c r="D3564" s="3" t="s">
        <v>143</v>
      </c>
      <c r="E3564" s="4">
        <v>21</v>
      </c>
      <c r="F3564" s="4">
        <v>9</v>
      </c>
      <c r="G3564" s="3" t="s">
        <v>1051</v>
      </c>
      <c r="H3564" s="3" t="s">
        <v>820</v>
      </c>
      <c r="I3564" s="3" t="s">
        <v>37719</v>
      </c>
      <c r="J3564" s="3" t="s">
        <v>5436</v>
      </c>
    </row>
    <row r="3565" spans="1:10" s="6" customFormat="1" ht="15" customHeight="1" x14ac:dyDescent="0.3">
      <c r="A3565" s="3" t="s">
        <v>307</v>
      </c>
      <c r="B3565" s="3" t="s">
        <v>308</v>
      </c>
      <c r="C3565" s="3" t="s">
        <v>158</v>
      </c>
      <c r="D3565" s="3" t="s">
        <v>159</v>
      </c>
      <c r="E3565" s="4">
        <v>21</v>
      </c>
      <c r="F3565" s="4">
        <v>10</v>
      </c>
      <c r="G3565" s="3" t="s">
        <v>1051</v>
      </c>
      <c r="H3565" s="3" t="s">
        <v>854</v>
      </c>
      <c r="I3565" s="3" t="s">
        <v>37719</v>
      </c>
      <c r="J3565" s="3" t="s">
        <v>5436</v>
      </c>
    </row>
    <row r="3566" spans="1:10" s="6" customFormat="1" ht="15" customHeight="1" x14ac:dyDescent="0.3">
      <c r="A3566" s="3" t="s">
        <v>307</v>
      </c>
      <c r="B3566" s="3" t="s">
        <v>308</v>
      </c>
      <c r="C3566" s="3" t="s">
        <v>173</v>
      </c>
      <c r="D3566" s="3" t="s">
        <v>174</v>
      </c>
      <c r="E3566" s="4">
        <v>21</v>
      </c>
      <c r="F3566" s="4">
        <v>11</v>
      </c>
      <c r="G3566" s="3" t="s">
        <v>1051</v>
      </c>
      <c r="H3566" s="3" t="s">
        <v>867</v>
      </c>
      <c r="I3566" s="3" t="s">
        <v>37719</v>
      </c>
      <c r="J3566" s="3" t="s">
        <v>5436</v>
      </c>
    </row>
    <row r="3567" spans="1:10" s="6" customFormat="1" ht="15" customHeight="1" x14ac:dyDescent="0.3">
      <c r="A3567" s="3" t="s">
        <v>307</v>
      </c>
      <c r="B3567" s="3" t="s">
        <v>308</v>
      </c>
      <c r="C3567" s="3" t="s">
        <v>189</v>
      </c>
      <c r="D3567" s="3" t="s">
        <v>190</v>
      </c>
      <c r="E3567" s="4">
        <v>21</v>
      </c>
      <c r="F3567" s="4">
        <v>12</v>
      </c>
      <c r="G3567" s="3" t="s">
        <v>1051</v>
      </c>
      <c r="H3567" s="3" t="s">
        <v>948</v>
      </c>
      <c r="I3567" s="3" t="s">
        <v>37719</v>
      </c>
      <c r="J3567" s="3" t="s">
        <v>5436</v>
      </c>
    </row>
    <row r="3568" spans="1:10" s="6" customFormat="1" ht="15" customHeight="1" x14ac:dyDescent="0.3">
      <c r="A3568" s="3" t="s">
        <v>307</v>
      </c>
      <c r="B3568" s="3" t="s">
        <v>308</v>
      </c>
      <c r="C3568" s="3" t="s">
        <v>219</v>
      </c>
      <c r="D3568" s="3" t="s">
        <v>220</v>
      </c>
      <c r="E3568" s="4">
        <v>21</v>
      </c>
      <c r="F3568" s="4">
        <v>14</v>
      </c>
      <c r="G3568" s="3" t="s">
        <v>1051</v>
      </c>
      <c r="H3568" s="3" t="s">
        <v>977</v>
      </c>
      <c r="I3568" s="3" t="s">
        <v>37719</v>
      </c>
      <c r="J3568" s="3" t="s">
        <v>5436</v>
      </c>
    </row>
    <row r="3569" spans="1:10" s="6" customFormat="1" ht="15" customHeight="1" x14ac:dyDescent="0.3">
      <c r="A3569" s="3" t="s">
        <v>307</v>
      </c>
      <c r="B3569" s="3" t="s">
        <v>308</v>
      </c>
      <c r="C3569" s="3" t="s">
        <v>232</v>
      </c>
      <c r="D3569" s="3" t="s">
        <v>233</v>
      </c>
      <c r="E3569" s="4">
        <v>21</v>
      </c>
      <c r="F3569" s="4">
        <v>15</v>
      </c>
      <c r="G3569" s="3" t="s">
        <v>1051</v>
      </c>
      <c r="H3569" s="3" t="s">
        <v>986</v>
      </c>
      <c r="I3569" s="3" t="s">
        <v>37719</v>
      </c>
      <c r="J3569" s="3" t="s">
        <v>5436</v>
      </c>
    </row>
    <row r="3570" spans="1:10" s="6" customFormat="1" ht="15" customHeight="1" x14ac:dyDescent="0.3">
      <c r="A3570" s="3" t="s">
        <v>307</v>
      </c>
      <c r="B3570" s="3" t="s">
        <v>308</v>
      </c>
      <c r="C3570" s="3" t="s">
        <v>246</v>
      </c>
      <c r="D3570" s="3" t="s">
        <v>247</v>
      </c>
      <c r="E3570" s="4">
        <v>21</v>
      </c>
      <c r="F3570" s="4">
        <v>16</v>
      </c>
      <c r="G3570" s="3" t="s">
        <v>1051</v>
      </c>
      <c r="H3570" s="3" t="s">
        <v>989</v>
      </c>
      <c r="I3570" s="3" t="s">
        <v>37719</v>
      </c>
      <c r="J3570" s="3" t="s">
        <v>5436</v>
      </c>
    </row>
    <row r="3571" spans="1:10" s="6" customFormat="1" ht="15" customHeight="1" x14ac:dyDescent="0.3">
      <c r="A3571" s="3" t="s">
        <v>307</v>
      </c>
      <c r="B3571" s="3" t="s">
        <v>308</v>
      </c>
      <c r="C3571" s="3" t="s">
        <v>260</v>
      </c>
      <c r="D3571" s="3" t="s">
        <v>261</v>
      </c>
      <c r="E3571" s="4">
        <v>21</v>
      </c>
      <c r="F3571" s="4">
        <v>17</v>
      </c>
      <c r="G3571" s="3" t="s">
        <v>1051</v>
      </c>
      <c r="H3571" s="3" t="s">
        <v>1005</v>
      </c>
      <c r="I3571" s="3" t="s">
        <v>37719</v>
      </c>
      <c r="J3571" s="3" t="s">
        <v>5436</v>
      </c>
    </row>
    <row r="3572" spans="1:10" s="6" customFormat="1" ht="15" customHeight="1" x14ac:dyDescent="0.3">
      <c r="A3572" s="3" t="s">
        <v>307</v>
      </c>
      <c r="B3572" s="3" t="s">
        <v>308</v>
      </c>
      <c r="C3572" s="3" t="s">
        <v>272</v>
      </c>
      <c r="D3572" s="3" t="s">
        <v>273</v>
      </c>
      <c r="E3572" s="4">
        <v>21</v>
      </c>
      <c r="F3572" s="4">
        <v>18</v>
      </c>
      <c r="G3572" s="3" t="s">
        <v>1051</v>
      </c>
      <c r="H3572" s="3" t="s">
        <v>1009</v>
      </c>
      <c r="I3572" s="3" t="s">
        <v>37719</v>
      </c>
      <c r="J3572" s="3" t="s">
        <v>5436</v>
      </c>
    </row>
    <row r="3573" spans="1:10" s="6" customFormat="1" ht="15" customHeight="1" x14ac:dyDescent="0.3">
      <c r="A3573" s="3" t="s">
        <v>307</v>
      </c>
      <c r="B3573" s="3" t="s">
        <v>308</v>
      </c>
      <c r="C3573" s="3" t="s">
        <v>283</v>
      </c>
      <c r="D3573" s="3" t="s">
        <v>284</v>
      </c>
      <c r="E3573" s="4">
        <v>21</v>
      </c>
      <c r="F3573" s="4">
        <v>19</v>
      </c>
      <c r="G3573" s="3" t="s">
        <v>1051</v>
      </c>
      <c r="H3573" s="3" t="s">
        <v>1019</v>
      </c>
      <c r="I3573" s="3" t="s">
        <v>37719</v>
      </c>
      <c r="J3573" s="3" t="s">
        <v>5436</v>
      </c>
    </row>
    <row r="3574" spans="1:10" s="6" customFormat="1" ht="15" customHeight="1" x14ac:dyDescent="0.3">
      <c r="A3574" s="3" t="s">
        <v>307</v>
      </c>
      <c r="B3574" s="3" t="s">
        <v>308</v>
      </c>
      <c r="C3574" s="3" t="s">
        <v>295</v>
      </c>
      <c r="D3574" s="3" t="s">
        <v>296</v>
      </c>
      <c r="E3574" s="4">
        <v>21</v>
      </c>
      <c r="F3574" s="4">
        <v>20</v>
      </c>
      <c r="G3574" s="3" t="s">
        <v>1051</v>
      </c>
      <c r="H3574" s="3" t="s">
        <v>1028</v>
      </c>
      <c r="I3574" s="3" t="s">
        <v>37719</v>
      </c>
      <c r="J3574" s="3" t="s">
        <v>5436</v>
      </c>
    </row>
    <row r="3575" spans="1:10" s="6" customFormat="1" ht="15" customHeight="1" x14ac:dyDescent="0.3">
      <c r="A3575" s="3" t="s">
        <v>307</v>
      </c>
      <c r="B3575" s="3" t="s">
        <v>308</v>
      </c>
      <c r="C3575" s="3" t="s">
        <v>322</v>
      </c>
      <c r="D3575" s="3" t="s">
        <v>323</v>
      </c>
      <c r="E3575" s="4">
        <v>21</v>
      </c>
      <c r="F3575" s="4">
        <v>22</v>
      </c>
      <c r="G3575" s="3" t="s">
        <v>1051</v>
      </c>
      <c r="H3575" s="3" t="s">
        <v>1065</v>
      </c>
      <c r="I3575" s="3" t="s">
        <v>37719</v>
      </c>
      <c r="J3575" s="3" t="s">
        <v>5436</v>
      </c>
    </row>
    <row r="3576" spans="1:10" s="6" customFormat="1" ht="15" customHeight="1" x14ac:dyDescent="0.3">
      <c r="A3576" s="3" t="s">
        <v>307</v>
      </c>
      <c r="B3576" s="3" t="s">
        <v>308</v>
      </c>
      <c r="C3576" s="3" t="s">
        <v>337</v>
      </c>
      <c r="D3576" s="3" t="s">
        <v>338</v>
      </c>
      <c r="E3576" s="4">
        <v>21</v>
      </c>
      <c r="F3576" s="4">
        <v>23</v>
      </c>
      <c r="G3576" s="3" t="s">
        <v>1051</v>
      </c>
      <c r="H3576" s="3" t="s">
        <v>1068</v>
      </c>
      <c r="I3576" s="3" t="s">
        <v>37719</v>
      </c>
      <c r="J3576" s="3" t="s">
        <v>5436</v>
      </c>
    </row>
    <row r="3577" spans="1:10" s="6" customFormat="1" ht="15" customHeight="1" x14ac:dyDescent="0.3">
      <c r="A3577" s="3" t="s">
        <v>307</v>
      </c>
      <c r="B3577" s="3" t="s">
        <v>308</v>
      </c>
      <c r="C3577" s="3" t="s">
        <v>97</v>
      </c>
      <c r="D3577" s="3" t="s">
        <v>98</v>
      </c>
      <c r="E3577" s="4">
        <v>21</v>
      </c>
      <c r="F3577" s="4">
        <v>6</v>
      </c>
      <c r="G3577" s="3" t="s">
        <v>1051</v>
      </c>
      <c r="H3577" s="3" t="s">
        <v>742</v>
      </c>
      <c r="I3577" s="3" t="s">
        <v>37719</v>
      </c>
      <c r="J3577" s="3" t="s">
        <v>37720</v>
      </c>
    </row>
    <row r="3578" spans="1:10" s="6" customFormat="1" ht="15" customHeight="1" x14ac:dyDescent="0.3">
      <c r="A3578" s="3" t="s">
        <v>307</v>
      </c>
      <c r="B3578" s="3" t="s">
        <v>308</v>
      </c>
      <c r="C3578" s="3" t="s">
        <v>112</v>
      </c>
      <c r="D3578" s="3" t="s">
        <v>113</v>
      </c>
      <c r="E3578" s="4">
        <v>21</v>
      </c>
      <c r="F3578" s="4">
        <v>7</v>
      </c>
      <c r="G3578" s="3" t="s">
        <v>1051</v>
      </c>
      <c r="H3578" s="3" t="s">
        <v>749</v>
      </c>
      <c r="I3578" s="3" t="s">
        <v>37719</v>
      </c>
      <c r="J3578" s="3" t="s">
        <v>37720</v>
      </c>
    </row>
    <row r="3579" spans="1:10" s="6" customFormat="1" ht="15" customHeight="1" x14ac:dyDescent="0.3">
      <c r="A3579" s="3" t="s">
        <v>307</v>
      </c>
      <c r="B3579" s="3" t="s">
        <v>308</v>
      </c>
      <c r="C3579" s="3" t="s">
        <v>128</v>
      </c>
      <c r="D3579" s="3" t="s">
        <v>129</v>
      </c>
      <c r="E3579" s="4">
        <v>21</v>
      </c>
      <c r="F3579" s="4">
        <v>8</v>
      </c>
      <c r="G3579" s="3" t="s">
        <v>1051</v>
      </c>
      <c r="H3579" s="3" t="s">
        <v>803</v>
      </c>
      <c r="I3579" s="3" t="s">
        <v>37719</v>
      </c>
      <c r="J3579" s="3" t="s">
        <v>37720</v>
      </c>
    </row>
    <row r="3580" spans="1:10" s="6" customFormat="1" ht="15" customHeight="1" x14ac:dyDescent="0.3">
      <c r="A3580" s="3" t="s">
        <v>307</v>
      </c>
      <c r="B3580" s="3" t="s">
        <v>308</v>
      </c>
      <c r="C3580" s="3" t="s">
        <v>142</v>
      </c>
      <c r="D3580" s="3" t="s">
        <v>143</v>
      </c>
      <c r="E3580" s="4">
        <v>21</v>
      </c>
      <c r="F3580" s="4">
        <v>9</v>
      </c>
      <c r="G3580" s="3" t="s">
        <v>1051</v>
      </c>
      <c r="H3580" s="3" t="s">
        <v>820</v>
      </c>
      <c r="I3580" s="3" t="s">
        <v>37719</v>
      </c>
      <c r="J3580" s="3" t="s">
        <v>37720</v>
      </c>
    </row>
    <row r="3581" spans="1:10" s="6" customFormat="1" ht="15" customHeight="1" x14ac:dyDescent="0.3">
      <c r="A3581" s="3" t="s">
        <v>307</v>
      </c>
      <c r="B3581" s="3" t="s">
        <v>308</v>
      </c>
      <c r="C3581" s="3" t="s">
        <v>459</v>
      </c>
      <c r="D3581" s="3" t="s">
        <v>460</v>
      </c>
      <c r="E3581" s="4">
        <v>21</v>
      </c>
      <c r="F3581" s="4">
        <v>33</v>
      </c>
      <c r="G3581" s="3" t="s">
        <v>1051</v>
      </c>
      <c r="H3581" s="3" t="s">
        <v>1221</v>
      </c>
      <c r="I3581" s="3" t="s">
        <v>37719</v>
      </c>
      <c r="J3581" s="3" t="s">
        <v>37720</v>
      </c>
    </row>
    <row r="3582" spans="1:10" s="6" customFormat="1" ht="15" customHeight="1" x14ac:dyDescent="0.3">
      <c r="A3582" s="3" t="s">
        <v>307</v>
      </c>
      <c r="B3582" s="3" t="s">
        <v>308</v>
      </c>
      <c r="C3582" s="3" t="s">
        <v>504</v>
      </c>
      <c r="D3582" s="3" t="s">
        <v>505</v>
      </c>
      <c r="E3582" s="4">
        <v>21</v>
      </c>
      <c r="F3582" s="4">
        <v>37</v>
      </c>
      <c r="G3582" s="3" t="s">
        <v>1051</v>
      </c>
      <c r="H3582" s="3" t="s">
        <v>1246</v>
      </c>
      <c r="I3582" s="3" t="s">
        <v>37719</v>
      </c>
      <c r="J3582" s="3" t="s">
        <v>37720</v>
      </c>
    </row>
    <row r="3583" spans="1:10" s="6" customFormat="1" ht="15" customHeight="1" x14ac:dyDescent="0.3">
      <c r="A3583" s="3" t="s">
        <v>307</v>
      </c>
      <c r="B3583" s="3" t="s">
        <v>308</v>
      </c>
      <c r="C3583" s="3" t="s">
        <v>545</v>
      </c>
      <c r="D3583" s="3" t="s">
        <v>546</v>
      </c>
      <c r="E3583" s="4">
        <v>21</v>
      </c>
      <c r="F3583" s="4">
        <v>40</v>
      </c>
      <c r="G3583" s="3" t="s">
        <v>1051</v>
      </c>
      <c r="H3583" s="3" t="s">
        <v>1276</v>
      </c>
      <c r="I3583" s="3" t="s">
        <v>37719</v>
      </c>
      <c r="J3583" s="3" t="s">
        <v>37720</v>
      </c>
    </row>
    <row r="3584" spans="1:10" s="6" customFormat="1" ht="15" customHeight="1" x14ac:dyDescent="0.3">
      <c r="A3584" s="3" t="s">
        <v>307</v>
      </c>
      <c r="B3584" s="3" t="s">
        <v>308</v>
      </c>
      <c r="C3584" s="3" t="s">
        <v>568</v>
      </c>
      <c r="D3584" s="3" t="s">
        <v>569</v>
      </c>
      <c r="E3584" s="4">
        <v>21</v>
      </c>
      <c r="F3584" s="4">
        <v>42</v>
      </c>
      <c r="G3584" s="3" t="s">
        <v>1051</v>
      </c>
      <c r="H3584" s="3" t="s">
        <v>1302</v>
      </c>
      <c r="I3584" s="3" t="s">
        <v>37719</v>
      </c>
      <c r="J3584" s="3" t="s">
        <v>37720</v>
      </c>
    </row>
    <row r="3585" spans="1:10" s="6" customFormat="1" ht="15" customHeight="1" x14ac:dyDescent="0.3">
      <c r="A3585" s="3" t="s">
        <v>307</v>
      </c>
      <c r="B3585" s="3" t="s">
        <v>308</v>
      </c>
      <c r="C3585" s="3" t="s">
        <v>581</v>
      </c>
      <c r="D3585" s="3" t="s">
        <v>582</v>
      </c>
      <c r="E3585" s="4">
        <v>21</v>
      </c>
      <c r="F3585" s="4">
        <v>43</v>
      </c>
      <c r="G3585" s="3" t="s">
        <v>1051</v>
      </c>
      <c r="H3585" s="3" t="s">
        <v>1321</v>
      </c>
      <c r="I3585" s="3" t="s">
        <v>37719</v>
      </c>
      <c r="J3585" s="3" t="s">
        <v>37720</v>
      </c>
    </row>
    <row r="3586" spans="1:10" s="6" customFormat="1" ht="15" customHeight="1" x14ac:dyDescent="0.3">
      <c r="A3586" s="3" t="s">
        <v>307</v>
      </c>
      <c r="B3586" s="3" t="s">
        <v>308</v>
      </c>
      <c r="C3586" s="3" t="s">
        <v>605</v>
      </c>
      <c r="D3586" s="3" t="s">
        <v>606</v>
      </c>
      <c r="E3586" s="4">
        <v>21</v>
      </c>
      <c r="F3586" s="4">
        <v>45</v>
      </c>
      <c r="G3586" s="3" t="s">
        <v>1051</v>
      </c>
      <c r="H3586" s="3" t="s">
        <v>1340</v>
      </c>
      <c r="I3586" s="3" t="s">
        <v>37719</v>
      </c>
      <c r="J3586" s="3" t="s">
        <v>37720</v>
      </c>
    </row>
    <row r="3587" spans="1:10" s="6" customFormat="1" ht="15" customHeight="1" x14ac:dyDescent="0.3">
      <c r="A3587" s="3" t="s">
        <v>307</v>
      </c>
      <c r="B3587" s="3" t="s">
        <v>308</v>
      </c>
      <c r="C3587" s="3" t="s">
        <v>173</v>
      </c>
      <c r="D3587" s="3" t="s">
        <v>174</v>
      </c>
      <c r="E3587" s="4">
        <v>21</v>
      </c>
      <c r="F3587" s="4">
        <v>11</v>
      </c>
      <c r="G3587" s="3" t="s">
        <v>1051</v>
      </c>
      <c r="H3587" s="3" t="s">
        <v>867</v>
      </c>
      <c r="I3587" s="3" t="s">
        <v>37719</v>
      </c>
      <c r="J3587" s="3" t="s">
        <v>6298</v>
      </c>
    </row>
    <row r="3588" spans="1:10" s="6" customFormat="1" ht="15" customHeight="1" x14ac:dyDescent="0.3">
      <c r="A3588" s="3" t="s">
        <v>307</v>
      </c>
      <c r="B3588" s="3" t="s">
        <v>308</v>
      </c>
      <c r="C3588" s="3" t="s">
        <v>246</v>
      </c>
      <c r="D3588" s="3" t="s">
        <v>247</v>
      </c>
      <c r="E3588" s="4">
        <v>21</v>
      </c>
      <c r="F3588" s="4">
        <v>16</v>
      </c>
      <c r="G3588" s="3" t="s">
        <v>1051</v>
      </c>
      <c r="H3588" s="3" t="s">
        <v>989</v>
      </c>
      <c r="I3588" s="3" t="s">
        <v>37719</v>
      </c>
      <c r="J3588" s="3" t="s">
        <v>6298</v>
      </c>
    </row>
    <row r="3589" spans="1:10" s="6" customFormat="1" ht="15" customHeight="1" x14ac:dyDescent="0.3">
      <c r="A3589" s="3" t="s">
        <v>307</v>
      </c>
      <c r="B3589" s="3" t="s">
        <v>308</v>
      </c>
      <c r="C3589" s="3" t="s">
        <v>440</v>
      </c>
      <c r="D3589" s="3" t="s">
        <v>441</v>
      </c>
      <c r="E3589" s="4">
        <v>21</v>
      </c>
      <c r="F3589" s="4">
        <v>31</v>
      </c>
      <c r="G3589" s="3" t="s">
        <v>1051</v>
      </c>
      <c r="H3589" s="3" t="s">
        <v>1199</v>
      </c>
      <c r="I3589" s="3" t="s">
        <v>37719</v>
      </c>
      <c r="J3589" s="3" t="s">
        <v>6298</v>
      </c>
    </row>
    <row r="3590" spans="1:10" s="6" customFormat="1" ht="15" customHeight="1" x14ac:dyDescent="0.3">
      <c r="A3590" s="3" t="s">
        <v>307</v>
      </c>
      <c r="B3590" s="3" t="s">
        <v>308</v>
      </c>
      <c r="C3590" s="3" t="s">
        <v>517</v>
      </c>
      <c r="D3590" s="3" t="s">
        <v>518</v>
      </c>
      <c r="E3590" s="4">
        <v>21</v>
      </c>
      <c r="F3590" s="4">
        <v>38</v>
      </c>
      <c r="G3590" s="3" t="s">
        <v>1051</v>
      </c>
      <c r="H3590" s="3" t="s">
        <v>1260</v>
      </c>
      <c r="I3590" s="3" t="s">
        <v>37719</v>
      </c>
      <c r="J3590" s="3" t="s">
        <v>6298</v>
      </c>
    </row>
    <row r="3591" spans="1:10" s="6" customFormat="1" ht="15" customHeight="1" x14ac:dyDescent="0.3">
      <c r="A3591" s="3" t="s">
        <v>307</v>
      </c>
      <c r="B3591" s="3" t="s">
        <v>308</v>
      </c>
      <c r="C3591" s="3" t="s">
        <v>25</v>
      </c>
      <c r="D3591" s="3" t="s">
        <v>26</v>
      </c>
      <c r="E3591" s="4">
        <v>21</v>
      </c>
      <c r="F3591" s="4">
        <v>1</v>
      </c>
      <c r="G3591" s="3" t="s">
        <v>1051</v>
      </c>
      <c r="H3591" s="3" t="s">
        <v>623</v>
      </c>
      <c r="I3591" s="3" t="s">
        <v>37719</v>
      </c>
      <c r="J3591" s="3" t="s">
        <v>37721</v>
      </c>
    </row>
    <row r="3592" spans="1:10" s="6" customFormat="1" ht="15" customHeight="1" x14ac:dyDescent="0.3">
      <c r="A3592" s="3" t="s">
        <v>307</v>
      </c>
      <c r="B3592" s="3" t="s">
        <v>308</v>
      </c>
      <c r="C3592" s="3" t="s">
        <v>57</v>
      </c>
      <c r="D3592" s="3" t="s">
        <v>58</v>
      </c>
      <c r="E3592" s="4">
        <v>21</v>
      </c>
      <c r="F3592" s="4">
        <v>3</v>
      </c>
      <c r="G3592" s="3" t="s">
        <v>1051</v>
      </c>
      <c r="H3592" s="3" t="s">
        <v>705</v>
      </c>
      <c r="I3592" s="3" t="s">
        <v>37719</v>
      </c>
      <c r="J3592" s="3" t="s">
        <v>37721</v>
      </c>
    </row>
    <row r="3593" spans="1:10" s="6" customFormat="1" ht="15" customHeight="1" x14ac:dyDescent="0.3">
      <c r="A3593" s="3" t="s">
        <v>307</v>
      </c>
      <c r="B3593" s="3" t="s">
        <v>308</v>
      </c>
      <c r="C3593" s="3" t="s">
        <v>71</v>
      </c>
      <c r="D3593" s="3" t="s">
        <v>72</v>
      </c>
      <c r="E3593" s="4">
        <v>21</v>
      </c>
      <c r="F3593" s="4">
        <v>4</v>
      </c>
      <c r="G3593" s="3" t="s">
        <v>1051</v>
      </c>
      <c r="H3593" s="3" t="s">
        <v>718</v>
      </c>
      <c r="I3593" s="3" t="s">
        <v>37719</v>
      </c>
      <c r="J3593" s="3" t="s">
        <v>37721</v>
      </c>
    </row>
    <row r="3594" spans="1:10" s="6" customFormat="1" ht="15" customHeight="1" x14ac:dyDescent="0.3">
      <c r="A3594" s="3" t="s">
        <v>307</v>
      </c>
      <c r="B3594" s="3" t="s">
        <v>308</v>
      </c>
      <c r="C3594" s="3" t="s">
        <v>86</v>
      </c>
      <c r="D3594" s="3" t="s">
        <v>87</v>
      </c>
      <c r="E3594" s="4">
        <v>21</v>
      </c>
      <c r="F3594" s="4">
        <v>5</v>
      </c>
      <c r="G3594" s="3" t="s">
        <v>1051</v>
      </c>
      <c r="H3594" s="3" t="s">
        <v>731</v>
      </c>
      <c r="I3594" s="3" t="s">
        <v>37719</v>
      </c>
      <c r="J3594" s="3" t="s">
        <v>37721</v>
      </c>
    </row>
    <row r="3595" spans="1:10" s="6" customFormat="1" ht="15" customHeight="1" x14ac:dyDescent="0.3">
      <c r="A3595" s="3" t="s">
        <v>307</v>
      </c>
      <c r="B3595" s="3" t="s">
        <v>308</v>
      </c>
      <c r="C3595" s="3" t="s">
        <v>112</v>
      </c>
      <c r="D3595" s="3" t="s">
        <v>113</v>
      </c>
      <c r="E3595" s="4">
        <v>21</v>
      </c>
      <c r="F3595" s="4">
        <v>7</v>
      </c>
      <c r="G3595" s="3" t="s">
        <v>1051</v>
      </c>
      <c r="H3595" s="3" t="s">
        <v>749</v>
      </c>
      <c r="I3595" s="3" t="s">
        <v>37719</v>
      </c>
      <c r="J3595" s="3" t="s">
        <v>37721</v>
      </c>
    </row>
    <row r="3596" spans="1:10" s="6" customFormat="1" ht="15" customHeight="1" x14ac:dyDescent="0.3">
      <c r="A3596" s="3" t="s">
        <v>307</v>
      </c>
      <c r="B3596" s="3" t="s">
        <v>308</v>
      </c>
      <c r="C3596" s="3" t="s">
        <v>440</v>
      </c>
      <c r="D3596" s="3" t="s">
        <v>441</v>
      </c>
      <c r="E3596" s="4">
        <v>21</v>
      </c>
      <c r="F3596" s="4">
        <v>31</v>
      </c>
      <c r="G3596" s="3" t="s">
        <v>1051</v>
      </c>
      <c r="H3596" s="3" t="s">
        <v>1199</v>
      </c>
      <c r="I3596" s="3" t="s">
        <v>37719</v>
      </c>
      <c r="J3596" s="3" t="s">
        <v>37720</v>
      </c>
    </row>
    <row r="3597" spans="1:10" s="6" customFormat="1" ht="15" customHeight="1" x14ac:dyDescent="0.3">
      <c r="A3597" s="3" t="s">
        <v>307</v>
      </c>
      <c r="B3597" s="3" t="s">
        <v>308</v>
      </c>
      <c r="C3597" s="3" t="s">
        <v>71</v>
      </c>
      <c r="D3597" s="3" t="s">
        <v>72</v>
      </c>
      <c r="E3597" s="4">
        <v>21</v>
      </c>
      <c r="F3597" s="4">
        <v>4</v>
      </c>
      <c r="G3597" s="3" t="s">
        <v>1051</v>
      </c>
      <c r="H3597" s="3" t="s">
        <v>718</v>
      </c>
      <c r="I3597" s="3" t="s">
        <v>37719</v>
      </c>
      <c r="J3597" s="3" t="s">
        <v>5436</v>
      </c>
    </row>
    <row r="3598" spans="1:10" s="6" customFormat="1" ht="15" customHeight="1" x14ac:dyDescent="0.3">
      <c r="A3598" s="3" t="s">
        <v>307</v>
      </c>
      <c r="B3598" s="3" t="s">
        <v>308</v>
      </c>
      <c r="C3598" s="3" t="s">
        <v>430</v>
      </c>
      <c r="D3598" s="3" t="s">
        <v>431</v>
      </c>
      <c r="E3598" s="4">
        <v>21</v>
      </c>
      <c r="F3598" s="4">
        <v>30</v>
      </c>
      <c r="G3598" s="3" t="s">
        <v>1051</v>
      </c>
      <c r="H3598" s="3" t="s">
        <v>1191</v>
      </c>
      <c r="I3598" s="3" t="s">
        <v>37719</v>
      </c>
      <c r="J3598" s="3" t="s">
        <v>37720</v>
      </c>
    </row>
    <row r="3599" spans="1:10" s="6" customFormat="1" ht="15" customHeight="1" x14ac:dyDescent="0.3">
      <c r="A3599" s="3" t="s">
        <v>307</v>
      </c>
      <c r="B3599" s="3" t="s">
        <v>308</v>
      </c>
      <c r="C3599" s="3" t="s">
        <v>389</v>
      </c>
      <c r="D3599" s="3" t="s">
        <v>390</v>
      </c>
      <c r="E3599" s="4">
        <v>21</v>
      </c>
      <c r="F3599" s="4">
        <v>27</v>
      </c>
      <c r="G3599" s="3" t="s">
        <v>1051</v>
      </c>
      <c r="H3599" s="3" t="s">
        <v>1127</v>
      </c>
      <c r="I3599" s="3" t="s">
        <v>37719</v>
      </c>
      <c r="J3599" s="3" t="s">
        <v>37720</v>
      </c>
    </row>
    <row r="3600" spans="1:10" s="6" customFormat="1" ht="15" customHeight="1" x14ac:dyDescent="0.3">
      <c r="A3600" s="3" t="s">
        <v>307</v>
      </c>
      <c r="B3600" s="3" t="s">
        <v>308</v>
      </c>
      <c r="C3600" s="3" t="s">
        <v>158</v>
      </c>
      <c r="D3600" s="3" t="s">
        <v>159</v>
      </c>
      <c r="E3600" s="4">
        <v>21</v>
      </c>
      <c r="F3600" s="4">
        <v>10</v>
      </c>
      <c r="G3600" s="3" t="s">
        <v>1051</v>
      </c>
      <c r="H3600" s="3" t="s">
        <v>854</v>
      </c>
      <c r="I3600" s="3" t="s">
        <v>37719</v>
      </c>
      <c r="J3600" s="3" t="s">
        <v>37720</v>
      </c>
    </row>
    <row r="3601" spans="1:10" s="6" customFormat="1" ht="15" customHeight="1" x14ac:dyDescent="0.3">
      <c r="A3601" s="3" t="s">
        <v>307</v>
      </c>
      <c r="B3601" s="3" t="s">
        <v>308</v>
      </c>
      <c r="C3601" s="3" t="s">
        <v>173</v>
      </c>
      <c r="D3601" s="3" t="s">
        <v>174</v>
      </c>
      <c r="E3601" s="4">
        <v>21</v>
      </c>
      <c r="F3601" s="4">
        <v>11</v>
      </c>
      <c r="G3601" s="3" t="s">
        <v>1051</v>
      </c>
      <c r="H3601" s="3" t="s">
        <v>867</v>
      </c>
      <c r="I3601" s="3" t="s">
        <v>37719</v>
      </c>
      <c r="J3601" s="3" t="s">
        <v>37720</v>
      </c>
    </row>
    <row r="3602" spans="1:10" s="6" customFormat="1" ht="15" customHeight="1" x14ac:dyDescent="0.3">
      <c r="A3602" s="3" t="s">
        <v>307</v>
      </c>
      <c r="B3602" s="3" t="s">
        <v>308</v>
      </c>
      <c r="C3602" s="3" t="s">
        <v>189</v>
      </c>
      <c r="D3602" s="3" t="s">
        <v>190</v>
      </c>
      <c r="E3602" s="4">
        <v>21</v>
      </c>
      <c r="F3602" s="4">
        <v>12</v>
      </c>
      <c r="G3602" s="3" t="s">
        <v>1051</v>
      </c>
      <c r="H3602" s="3" t="s">
        <v>948</v>
      </c>
      <c r="I3602" s="3" t="s">
        <v>37719</v>
      </c>
      <c r="J3602" s="3" t="s">
        <v>37720</v>
      </c>
    </row>
    <row r="3603" spans="1:10" s="6" customFormat="1" ht="15" customHeight="1" x14ac:dyDescent="0.3">
      <c r="A3603" s="3" t="s">
        <v>307</v>
      </c>
      <c r="B3603" s="3" t="s">
        <v>308</v>
      </c>
      <c r="C3603" s="3" t="s">
        <v>204</v>
      </c>
      <c r="D3603" s="3" t="s">
        <v>205</v>
      </c>
      <c r="E3603" s="4">
        <v>21</v>
      </c>
      <c r="F3603" s="4">
        <v>13</v>
      </c>
      <c r="G3603" s="3" t="s">
        <v>1051</v>
      </c>
      <c r="H3603" s="3" t="s">
        <v>956</v>
      </c>
      <c r="I3603" s="3" t="s">
        <v>37719</v>
      </c>
      <c r="J3603" s="3" t="s">
        <v>37720</v>
      </c>
    </row>
    <row r="3604" spans="1:10" s="6" customFormat="1" ht="15" customHeight="1" x14ac:dyDescent="0.3">
      <c r="A3604" s="3" t="s">
        <v>307</v>
      </c>
      <c r="B3604" s="3" t="s">
        <v>308</v>
      </c>
      <c r="C3604" s="3" t="s">
        <v>219</v>
      </c>
      <c r="D3604" s="3" t="s">
        <v>220</v>
      </c>
      <c r="E3604" s="4">
        <v>21</v>
      </c>
      <c r="F3604" s="4">
        <v>14</v>
      </c>
      <c r="G3604" s="3" t="s">
        <v>1051</v>
      </c>
      <c r="H3604" s="3" t="s">
        <v>977</v>
      </c>
      <c r="I3604" s="3" t="s">
        <v>37719</v>
      </c>
      <c r="J3604" s="3" t="s">
        <v>37720</v>
      </c>
    </row>
    <row r="3605" spans="1:10" s="6" customFormat="1" ht="15" customHeight="1" x14ac:dyDescent="0.3">
      <c r="A3605" s="3" t="s">
        <v>307</v>
      </c>
      <c r="B3605" s="3" t="s">
        <v>308</v>
      </c>
      <c r="C3605" s="3" t="s">
        <v>232</v>
      </c>
      <c r="D3605" s="3" t="s">
        <v>233</v>
      </c>
      <c r="E3605" s="4">
        <v>21</v>
      </c>
      <c r="F3605" s="4">
        <v>15</v>
      </c>
      <c r="G3605" s="3" t="s">
        <v>1051</v>
      </c>
      <c r="H3605" s="3" t="s">
        <v>986</v>
      </c>
      <c r="I3605" s="3" t="s">
        <v>37719</v>
      </c>
      <c r="J3605" s="3" t="s">
        <v>37720</v>
      </c>
    </row>
    <row r="3606" spans="1:10" s="6" customFormat="1" ht="15" customHeight="1" x14ac:dyDescent="0.3">
      <c r="A3606" s="3" t="s">
        <v>307</v>
      </c>
      <c r="B3606" s="3" t="s">
        <v>308</v>
      </c>
      <c r="C3606" s="3" t="s">
        <v>246</v>
      </c>
      <c r="D3606" s="3" t="s">
        <v>247</v>
      </c>
      <c r="E3606" s="4">
        <v>21</v>
      </c>
      <c r="F3606" s="4">
        <v>16</v>
      </c>
      <c r="G3606" s="3" t="s">
        <v>1051</v>
      </c>
      <c r="H3606" s="3" t="s">
        <v>989</v>
      </c>
      <c r="I3606" s="3" t="s">
        <v>37719</v>
      </c>
      <c r="J3606" s="3" t="s">
        <v>37720</v>
      </c>
    </row>
    <row r="3607" spans="1:10" s="6" customFormat="1" ht="15" customHeight="1" x14ac:dyDescent="0.3">
      <c r="A3607" s="3" t="s">
        <v>307</v>
      </c>
      <c r="B3607" s="3" t="s">
        <v>308</v>
      </c>
      <c r="C3607" s="3" t="s">
        <v>260</v>
      </c>
      <c r="D3607" s="3" t="s">
        <v>261</v>
      </c>
      <c r="E3607" s="4">
        <v>21</v>
      </c>
      <c r="F3607" s="4">
        <v>17</v>
      </c>
      <c r="G3607" s="3" t="s">
        <v>1051</v>
      </c>
      <c r="H3607" s="3" t="s">
        <v>1005</v>
      </c>
      <c r="I3607" s="3" t="s">
        <v>37719</v>
      </c>
      <c r="J3607" s="3" t="s">
        <v>37720</v>
      </c>
    </row>
    <row r="3608" spans="1:10" s="6" customFormat="1" ht="15" customHeight="1" x14ac:dyDescent="0.3">
      <c r="A3608" s="3" t="s">
        <v>307</v>
      </c>
      <c r="B3608" s="3" t="s">
        <v>308</v>
      </c>
      <c r="C3608" s="3" t="s">
        <v>272</v>
      </c>
      <c r="D3608" s="3" t="s">
        <v>273</v>
      </c>
      <c r="E3608" s="4">
        <v>21</v>
      </c>
      <c r="F3608" s="4">
        <v>18</v>
      </c>
      <c r="G3608" s="3" t="s">
        <v>1051</v>
      </c>
      <c r="H3608" s="3" t="s">
        <v>1009</v>
      </c>
      <c r="I3608" s="3" t="s">
        <v>37719</v>
      </c>
      <c r="J3608" s="3" t="s">
        <v>37720</v>
      </c>
    </row>
    <row r="3609" spans="1:10" s="6" customFormat="1" ht="15" customHeight="1" x14ac:dyDescent="0.3">
      <c r="A3609" s="3" t="s">
        <v>307</v>
      </c>
      <c r="B3609" s="3" t="s">
        <v>308</v>
      </c>
      <c r="C3609" s="3" t="s">
        <v>295</v>
      </c>
      <c r="D3609" s="3" t="s">
        <v>296</v>
      </c>
      <c r="E3609" s="4">
        <v>21</v>
      </c>
      <c r="F3609" s="4">
        <v>20</v>
      </c>
      <c r="G3609" s="3" t="s">
        <v>1051</v>
      </c>
      <c r="H3609" s="3" t="s">
        <v>1028</v>
      </c>
      <c r="I3609" s="3" t="s">
        <v>37719</v>
      </c>
      <c r="J3609" s="3" t="s">
        <v>37720</v>
      </c>
    </row>
    <row r="3610" spans="1:10" s="6" customFormat="1" ht="15" customHeight="1" x14ac:dyDescent="0.3">
      <c r="A3610" s="3" t="s">
        <v>307</v>
      </c>
      <c r="B3610" s="3" t="s">
        <v>308</v>
      </c>
      <c r="C3610" s="3" t="s">
        <v>322</v>
      </c>
      <c r="D3610" s="3" t="s">
        <v>323</v>
      </c>
      <c r="E3610" s="4">
        <v>21</v>
      </c>
      <c r="F3610" s="4">
        <v>22</v>
      </c>
      <c r="G3610" s="3" t="s">
        <v>1051</v>
      </c>
      <c r="H3610" s="3" t="s">
        <v>1065</v>
      </c>
      <c r="I3610" s="3" t="s">
        <v>37719</v>
      </c>
      <c r="J3610" s="3" t="s">
        <v>37720</v>
      </c>
    </row>
    <row r="3611" spans="1:10" s="6" customFormat="1" ht="15" customHeight="1" x14ac:dyDescent="0.3">
      <c r="A3611" s="3" t="s">
        <v>307</v>
      </c>
      <c r="B3611" s="3" t="s">
        <v>308</v>
      </c>
      <c r="C3611" s="3" t="s">
        <v>337</v>
      </c>
      <c r="D3611" s="3" t="s">
        <v>338</v>
      </c>
      <c r="E3611" s="4">
        <v>21</v>
      </c>
      <c r="F3611" s="4">
        <v>23</v>
      </c>
      <c r="G3611" s="3" t="s">
        <v>1051</v>
      </c>
      <c r="H3611" s="3" t="s">
        <v>1068</v>
      </c>
      <c r="I3611" s="3" t="s">
        <v>37719</v>
      </c>
      <c r="J3611" s="3" t="s">
        <v>37720</v>
      </c>
    </row>
    <row r="3612" spans="1:10" s="6" customFormat="1" ht="15" customHeight="1" x14ac:dyDescent="0.3">
      <c r="A3612" s="3" t="s">
        <v>307</v>
      </c>
      <c r="B3612" s="3" t="s">
        <v>308</v>
      </c>
      <c r="C3612" s="3" t="s">
        <v>352</v>
      </c>
      <c r="D3612" s="3" t="s">
        <v>353</v>
      </c>
      <c r="E3612" s="4">
        <v>21</v>
      </c>
      <c r="F3612" s="4">
        <v>24</v>
      </c>
      <c r="G3612" s="3" t="s">
        <v>1051</v>
      </c>
      <c r="H3612" s="3" t="s">
        <v>1092</v>
      </c>
      <c r="I3612" s="3" t="s">
        <v>37719</v>
      </c>
      <c r="J3612" s="3" t="s">
        <v>37720</v>
      </c>
    </row>
    <row r="3613" spans="1:10" s="6" customFormat="1" ht="15" customHeight="1" x14ac:dyDescent="0.3">
      <c r="A3613" s="3" t="s">
        <v>307</v>
      </c>
      <c r="B3613" s="3" t="s">
        <v>308</v>
      </c>
      <c r="C3613" s="3" t="s">
        <v>366</v>
      </c>
      <c r="D3613" s="3" t="s">
        <v>367</v>
      </c>
      <c r="E3613" s="4">
        <v>21</v>
      </c>
      <c r="F3613" s="4">
        <v>25</v>
      </c>
      <c r="G3613" s="3" t="s">
        <v>1051</v>
      </c>
      <c r="H3613" s="3" t="s">
        <v>1110</v>
      </c>
      <c r="I3613" s="3" t="s">
        <v>37719</v>
      </c>
      <c r="J3613" s="3" t="s">
        <v>37720</v>
      </c>
    </row>
    <row r="3614" spans="1:10" s="6" customFormat="1" ht="15" customHeight="1" x14ac:dyDescent="0.3">
      <c r="A3614" s="3" t="s">
        <v>307</v>
      </c>
      <c r="B3614" s="3" t="s">
        <v>308</v>
      </c>
      <c r="C3614" s="3" t="s">
        <v>376</v>
      </c>
      <c r="D3614" s="3" t="s">
        <v>377</v>
      </c>
      <c r="E3614" s="4">
        <v>21</v>
      </c>
      <c r="F3614" s="4">
        <v>26</v>
      </c>
      <c r="G3614" s="3" t="s">
        <v>1051</v>
      </c>
      <c r="H3614" s="3" t="s">
        <v>1119</v>
      </c>
      <c r="I3614" s="3" t="s">
        <v>37719</v>
      </c>
      <c r="J3614" s="3" t="s">
        <v>37720</v>
      </c>
    </row>
    <row r="3615" spans="1:10" s="6" customFormat="1" ht="15" customHeight="1" x14ac:dyDescent="0.3">
      <c r="A3615" s="3" t="s">
        <v>307</v>
      </c>
      <c r="B3615" s="3" t="s">
        <v>308</v>
      </c>
      <c r="C3615" s="3" t="s">
        <v>415</v>
      </c>
      <c r="D3615" s="3" t="s">
        <v>416</v>
      </c>
      <c r="E3615" s="4">
        <v>21</v>
      </c>
      <c r="F3615" s="4">
        <v>29</v>
      </c>
      <c r="G3615" s="3" t="s">
        <v>1051</v>
      </c>
      <c r="H3615" s="3" t="s">
        <v>1177</v>
      </c>
      <c r="I3615" s="3" t="s">
        <v>37719</v>
      </c>
      <c r="J3615" s="3" t="s">
        <v>37720</v>
      </c>
    </row>
    <row r="3616" spans="1:10" s="6" customFormat="1" ht="15" customHeight="1" x14ac:dyDescent="0.3">
      <c r="A3616" s="3" t="s">
        <v>366</v>
      </c>
      <c r="B3616" s="3" t="s">
        <v>367</v>
      </c>
      <c r="C3616" s="3" t="s">
        <v>189</v>
      </c>
      <c r="D3616" s="3" t="s">
        <v>190</v>
      </c>
      <c r="E3616" s="4">
        <v>25</v>
      </c>
      <c r="F3616" s="4">
        <v>12</v>
      </c>
      <c r="G3616" s="3" t="s">
        <v>1110</v>
      </c>
      <c r="H3616" s="3" t="s">
        <v>948</v>
      </c>
      <c r="I3616" s="3" t="s">
        <v>37719</v>
      </c>
      <c r="J3616" s="3" t="s">
        <v>5614</v>
      </c>
    </row>
    <row r="3617" spans="1:10" s="6" customFormat="1" ht="15" customHeight="1" x14ac:dyDescent="0.3">
      <c r="A3617" s="3" t="s">
        <v>389</v>
      </c>
      <c r="B3617" s="3" t="s">
        <v>390</v>
      </c>
      <c r="C3617" s="3" t="s">
        <v>295</v>
      </c>
      <c r="D3617" s="3" t="s">
        <v>296</v>
      </c>
      <c r="E3617" s="4">
        <v>27</v>
      </c>
      <c r="F3617" s="4">
        <v>20</v>
      </c>
      <c r="G3617" s="3" t="s">
        <v>1127</v>
      </c>
      <c r="H3617" s="3" t="s">
        <v>1028</v>
      </c>
      <c r="I3617" s="3" t="s">
        <v>37719</v>
      </c>
      <c r="J3617" s="3" t="s">
        <v>5687</v>
      </c>
    </row>
    <row r="3618" spans="1:10" s="6" customFormat="1" ht="15" customHeight="1" x14ac:dyDescent="0.3">
      <c r="A3618" s="3" t="s">
        <v>366</v>
      </c>
      <c r="B3618" s="3" t="s">
        <v>367</v>
      </c>
      <c r="C3618" s="3" t="s">
        <v>232</v>
      </c>
      <c r="D3618" s="3" t="s">
        <v>233</v>
      </c>
      <c r="E3618" s="4">
        <v>25</v>
      </c>
      <c r="F3618" s="4">
        <v>15</v>
      </c>
      <c r="G3618" s="3" t="s">
        <v>1110</v>
      </c>
      <c r="H3618" s="3" t="s">
        <v>986</v>
      </c>
      <c r="I3618" s="3" t="s">
        <v>37719</v>
      </c>
      <c r="J3618" s="3" t="s">
        <v>5614</v>
      </c>
    </row>
    <row r="3619" spans="1:10" s="6" customFormat="1" ht="15" customHeight="1" x14ac:dyDescent="0.3">
      <c r="A3619" s="3" t="s">
        <v>581</v>
      </c>
      <c r="B3619" s="3" t="s">
        <v>582</v>
      </c>
      <c r="C3619" s="3" t="s">
        <v>57</v>
      </c>
      <c r="D3619" s="3" t="s">
        <v>58</v>
      </c>
      <c r="E3619" s="4">
        <v>43</v>
      </c>
      <c r="F3619" s="4">
        <v>3</v>
      </c>
      <c r="G3619" s="3" t="s">
        <v>1321</v>
      </c>
      <c r="H3619" s="3" t="s">
        <v>705</v>
      </c>
      <c r="I3619" s="3" t="s">
        <v>37719</v>
      </c>
      <c r="J3619" s="3" t="s">
        <v>5436</v>
      </c>
    </row>
    <row r="3620" spans="1:10" s="6" customFormat="1" ht="15" customHeight="1" x14ac:dyDescent="0.3">
      <c r="A3620" s="3" t="s">
        <v>581</v>
      </c>
      <c r="B3620" s="3" t="s">
        <v>582</v>
      </c>
      <c r="C3620" s="3" t="s">
        <v>71</v>
      </c>
      <c r="D3620" s="3" t="s">
        <v>72</v>
      </c>
      <c r="E3620" s="4">
        <v>43</v>
      </c>
      <c r="F3620" s="4">
        <v>4</v>
      </c>
      <c r="G3620" s="3" t="s">
        <v>1321</v>
      </c>
      <c r="H3620" s="3" t="s">
        <v>718</v>
      </c>
      <c r="I3620" s="3" t="s">
        <v>37719</v>
      </c>
      <c r="J3620" s="3" t="s">
        <v>5436</v>
      </c>
    </row>
    <row r="3621" spans="1:10" s="6" customFormat="1" ht="15" customHeight="1" x14ac:dyDescent="0.3">
      <c r="A3621" s="3" t="s">
        <v>581</v>
      </c>
      <c r="B3621" s="3" t="s">
        <v>582</v>
      </c>
      <c r="C3621" s="3" t="s">
        <v>86</v>
      </c>
      <c r="D3621" s="3" t="s">
        <v>87</v>
      </c>
      <c r="E3621" s="4">
        <v>43</v>
      </c>
      <c r="F3621" s="4">
        <v>5</v>
      </c>
      <c r="G3621" s="3" t="s">
        <v>1321</v>
      </c>
      <c r="H3621" s="3" t="s">
        <v>731</v>
      </c>
      <c r="I3621" s="3" t="s">
        <v>37719</v>
      </c>
      <c r="J3621" s="3" t="s">
        <v>5436</v>
      </c>
    </row>
    <row r="3622" spans="1:10" s="6" customFormat="1" ht="15" customHeight="1" x14ac:dyDescent="0.3">
      <c r="A3622" s="3" t="s">
        <v>581</v>
      </c>
      <c r="B3622" s="3" t="s">
        <v>582</v>
      </c>
      <c r="C3622" s="3" t="s">
        <v>112</v>
      </c>
      <c r="D3622" s="3" t="s">
        <v>113</v>
      </c>
      <c r="E3622" s="4">
        <v>43</v>
      </c>
      <c r="F3622" s="4">
        <v>7</v>
      </c>
      <c r="G3622" s="3" t="s">
        <v>1321</v>
      </c>
      <c r="H3622" s="3" t="s">
        <v>749</v>
      </c>
      <c r="I3622" s="3" t="s">
        <v>37719</v>
      </c>
      <c r="J3622" s="3" t="s">
        <v>5436</v>
      </c>
    </row>
    <row r="3623" spans="1:10" s="6" customFormat="1" ht="15" customHeight="1" x14ac:dyDescent="0.3">
      <c r="A3623" s="3" t="s">
        <v>581</v>
      </c>
      <c r="B3623" s="3" t="s">
        <v>582</v>
      </c>
      <c r="C3623" s="3" t="s">
        <v>128</v>
      </c>
      <c r="D3623" s="3" t="s">
        <v>129</v>
      </c>
      <c r="E3623" s="4">
        <v>43</v>
      </c>
      <c r="F3623" s="4">
        <v>8</v>
      </c>
      <c r="G3623" s="3" t="s">
        <v>1321</v>
      </c>
      <c r="H3623" s="3" t="s">
        <v>803</v>
      </c>
      <c r="I3623" s="3" t="s">
        <v>37719</v>
      </c>
      <c r="J3623" s="3" t="s">
        <v>5436</v>
      </c>
    </row>
    <row r="3624" spans="1:10" s="6" customFormat="1" ht="15" customHeight="1" x14ac:dyDescent="0.3">
      <c r="A3624" s="3" t="s">
        <v>581</v>
      </c>
      <c r="B3624" s="3" t="s">
        <v>582</v>
      </c>
      <c r="C3624" s="3" t="s">
        <v>142</v>
      </c>
      <c r="D3624" s="3" t="s">
        <v>143</v>
      </c>
      <c r="E3624" s="4">
        <v>43</v>
      </c>
      <c r="F3624" s="4">
        <v>9</v>
      </c>
      <c r="G3624" s="3" t="s">
        <v>1321</v>
      </c>
      <c r="H3624" s="3" t="s">
        <v>820</v>
      </c>
      <c r="I3624" s="3" t="s">
        <v>37719</v>
      </c>
      <c r="J3624" s="3" t="s">
        <v>5436</v>
      </c>
    </row>
    <row r="3625" spans="1:10" s="6" customFormat="1" ht="15" customHeight="1" x14ac:dyDescent="0.3">
      <c r="A3625" s="3" t="s">
        <v>581</v>
      </c>
      <c r="B3625" s="3" t="s">
        <v>582</v>
      </c>
      <c r="C3625" s="3" t="s">
        <v>158</v>
      </c>
      <c r="D3625" s="3" t="s">
        <v>159</v>
      </c>
      <c r="E3625" s="4">
        <v>43</v>
      </c>
      <c r="F3625" s="4">
        <v>10</v>
      </c>
      <c r="G3625" s="3" t="s">
        <v>1321</v>
      </c>
      <c r="H3625" s="3" t="s">
        <v>854</v>
      </c>
      <c r="I3625" s="3" t="s">
        <v>37719</v>
      </c>
      <c r="J3625" s="3" t="s">
        <v>5436</v>
      </c>
    </row>
    <row r="3626" spans="1:10" s="6" customFormat="1" ht="15" customHeight="1" x14ac:dyDescent="0.3">
      <c r="A3626" s="3" t="s">
        <v>581</v>
      </c>
      <c r="B3626" s="3" t="s">
        <v>582</v>
      </c>
      <c r="C3626" s="3" t="s">
        <v>173</v>
      </c>
      <c r="D3626" s="3" t="s">
        <v>174</v>
      </c>
      <c r="E3626" s="4">
        <v>43</v>
      </c>
      <c r="F3626" s="4">
        <v>11</v>
      </c>
      <c r="G3626" s="3" t="s">
        <v>1321</v>
      </c>
      <c r="H3626" s="3" t="s">
        <v>867</v>
      </c>
      <c r="I3626" s="3" t="s">
        <v>37719</v>
      </c>
      <c r="J3626" s="3" t="s">
        <v>5436</v>
      </c>
    </row>
    <row r="3627" spans="1:10" s="6" customFormat="1" ht="15" customHeight="1" x14ac:dyDescent="0.3">
      <c r="A3627" s="3" t="s">
        <v>581</v>
      </c>
      <c r="B3627" s="3" t="s">
        <v>582</v>
      </c>
      <c r="C3627" s="3" t="s">
        <v>189</v>
      </c>
      <c r="D3627" s="3" t="s">
        <v>190</v>
      </c>
      <c r="E3627" s="4">
        <v>43</v>
      </c>
      <c r="F3627" s="4">
        <v>12</v>
      </c>
      <c r="G3627" s="3" t="s">
        <v>1321</v>
      </c>
      <c r="H3627" s="3" t="s">
        <v>948</v>
      </c>
      <c r="I3627" s="3" t="s">
        <v>37719</v>
      </c>
      <c r="J3627" s="3" t="s">
        <v>5436</v>
      </c>
    </row>
    <row r="3628" spans="1:10" s="6" customFormat="1" ht="15" customHeight="1" x14ac:dyDescent="0.3">
      <c r="A3628" s="3" t="s">
        <v>581</v>
      </c>
      <c r="B3628" s="3" t="s">
        <v>582</v>
      </c>
      <c r="C3628" s="3" t="s">
        <v>219</v>
      </c>
      <c r="D3628" s="3" t="s">
        <v>220</v>
      </c>
      <c r="E3628" s="4">
        <v>43</v>
      </c>
      <c r="F3628" s="4">
        <v>14</v>
      </c>
      <c r="G3628" s="3" t="s">
        <v>1321</v>
      </c>
      <c r="H3628" s="3" t="s">
        <v>977</v>
      </c>
      <c r="I3628" s="3" t="s">
        <v>37719</v>
      </c>
      <c r="J3628" s="3" t="s">
        <v>5436</v>
      </c>
    </row>
    <row r="3629" spans="1:10" s="6" customFormat="1" ht="15" customHeight="1" x14ac:dyDescent="0.3">
      <c r="A3629" s="3" t="s">
        <v>581</v>
      </c>
      <c r="B3629" s="3" t="s">
        <v>582</v>
      </c>
      <c r="C3629" s="3" t="s">
        <v>232</v>
      </c>
      <c r="D3629" s="3" t="s">
        <v>233</v>
      </c>
      <c r="E3629" s="4">
        <v>43</v>
      </c>
      <c r="F3629" s="4">
        <v>15</v>
      </c>
      <c r="G3629" s="3" t="s">
        <v>1321</v>
      </c>
      <c r="H3629" s="3" t="s">
        <v>986</v>
      </c>
      <c r="I3629" s="3" t="s">
        <v>37719</v>
      </c>
      <c r="J3629" s="3" t="s">
        <v>5436</v>
      </c>
    </row>
    <row r="3630" spans="1:10" s="6" customFormat="1" ht="15" customHeight="1" x14ac:dyDescent="0.3">
      <c r="A3630" s="3" t="s">
        <v>581</v>
      </c>
      <c r="B3630" s="3" t="s">
        <v>582</v>
      </c>
      <c r="C3630" s="3" t="s">
        <v>246</v>
      </c>
      <c r="D3630" s="3" t="s">
        <v>247</v>
      </c>
      <c r="E3630" s="4">
        <v>43</v>
      </c>
      <c r="F3630" s="4">
        <v>16</v>
      </c>
      <c r="G3630" s="3" t="s">
        <v>1321</v>
      </c>
      <c r="H3630" s="3" t="s">
        <v>989</v>
      </c>
      <c r="I3630" s="3" t="s">
        <v>37719</v>
      </c>
      <c r="J3630" s="3" t="s">
        <v>5436</v>
      </c>
    </row>
    <row r="3631" spans="1:10" s="6" customFormat="1" ht="15" customHeight="1" x14ac:dyDescent="0.3">
      <c r="A3631" s="3" t="s">
        <v>581</v>
      </c>
      <c r="B3631" s="3" t="s">
        <v>582</v>
      </c>
      <c r="C3631" s="3" t="s">
        <v>260</v>
      </c>
      <c r="D3631" s="3" t="s">
        <v>261</v>
      </c>
      <c r="E3631" s="4">
        <v>43</v>
      </c>
      <c r="F3631" s="4">
        <v>17</v>
      </c>
      <c r="G3631" s="3" t="s">
        <v>1321</v>
      </c>
      <c r="H3631" s="3" t="s">
        <v>1005</v>
      </c>
      <c r="I3631" s="3" t="s">
        <v>37719</v>
      </c>
      <c r="J3631" s="3" t="s">
        <v>5436</v>
      </c>
    </row>
    <row r="3632" spans="1:10" s="6" customFormat="1" ht="15" customHeight="1" x14ac:dyDescent="0.3">
      <c r="A3632" s="3" t="s">
        <v>581</v>
      </c>
      <c r="B3632" s="3" t="s">
        <v>582</v>
      </c>
      <c r="C3632" s="3" t="s">
        <v>272</v>
      </c>
      <c r="D3632" s="3" t="s">
        <v>273</v>
      </c>
      <c r="E3632" s="4">
        <v>43</v>
      </c>
      <c r="F3632" s="4">
        <v>18</v>
      </c>
      <c r="G3632" s="3" t="s">
        <v>1321</v>
      </c>
      <c r="H3632" s="3" t="s">
        <v>1009</v>
      </c>
      <c r="I3632" s="3" t="s">
        <v>37719</v>
      </c>
      <c r="J3632" s="3" t="s">
        <v>5436</v>
      </c>
    </row>
    <row r="3633" spans="1:10" s="6" customFormat="1" ht="15" customHeight="1" x14ac:dyDescent="0.3">
      <c r="A3633" s="3" t="s">
        <v>581</v>
      </c>
      <c r="B3633" s="3" t="s">
        <v>582</v>
      </c>
      <c r="C3633" s="3" t="s">
        <v>283</v>
      </c>
      <c r="D3633" s="3" t="s">
        <v>284</v>
      </c>
      <c r="E3633" s="4">
        <v>43</v>
      </c>
      <c r="F3633" s="4">
        <v>19</v>
      </c>
      <c r="G3633" s="3" t="s">
        <v>1321</v>
      </c>
      <c r="H3633" s="3" t="s">
        <v>1019</v>
      </c>
      <c r="I3633" s="3" t="s">
        <v>37719</v>
      </c>
      <c r="J3633" s="3" t="s">
        <v>5436</v>
      </c>
    </row>
    <row r="3634" spans="1:10" s="6" customFormat="1" ht="15" customHeight="1" x14ac:dyDescent="0.3">
      <c r="A3634" s="3" t="s">
        <v>581</v>
      </c>
      <c r="B3634" s="3" t="s">
        <v>582</v>
      </c>
      <c r="C3634" s="3" t="s">
        <v>42</v>
      </c>
      <c r="D3634" s="3" t="s">
        <v>43</v>
      </c>
      <c r="E3634" s="4">
        <v>43</v>
      </c>
      <c r="F3634" s="4">
        <v>2</v>
      </c>
      <c r="G3634" s="3" t="s">
        <v>1321</v>
      </c>
      <c r="H3634" s="3" t="s">
        <v>686</v>
      </c>
      <c r="I3634" s="3" t="s">
        <v>37719</v>
      </c>
      <c r="J3634" s="3" t="s">
        <v>5436</v>
      </c>
    </row>
    <row r="3635" spans="1:10" s="6" customFormat="1" ht="15" customHeight="1" x14ac:dyDescent="0.3">
      <c r="A3635" s="3" t="s">
        <v>581</v>
      </c>
      <c r="B3635" s="3" t="s">
        <v>582</v>
      </c>
      <c r="C3635" s="3" t="s">
        <v>25</v>
      </c>
      <c r="D3635" s="3" t="s">
        <v>26</v>
      </c>
      <c r="E3635" s="4">
        <v>43</v>
      </c>
      <c r="F3635" s="4">
        <v>1</v>
      </c>
      <c r="G3635" s="3" t="s">
        <v>1321</v>
      </c>
      <c r="H3635" s="3" t="s">
        <v>623</v>
      </c>
      <c r="I3635" s="3" t="s">
        <v>37719</v>
      </c>
      <c r="J3635" s="3" t="s">
        <v>5436</v>
      </c>
    </row>
    <row r="3636" spans="1:10" s="6" customFormat="1" ht="15" customHeight="1" x14ac:dyDescent="0.3">
      <c r="A3636" s="3" t="s">
        <v>568</v>
      </c>
      <c r="B3636" s="3" t="s">
        <v>569</v>
      </c>
      <c r="C3636" s="3" t="s">
        <v>554</v>
      </c>
      <c r="D3636" s="3" t="s">
        <v>555</v>
      </c>
      <c r="E3636" s="4">
        <v>42</v>
      </c>
      <c r="F3636" s="4">
        <v>41</v>
      </c>
      <c r="G3636" s="3" t="s">
        <v>1302</v>
      </c>
      <c r="H3636" s="3" t="s">
        <v>1296</v>
      </c>
      <c r="I3636" s="3" t="s">
        <v>37719</v>
      </c>
      <c r="J3636" s="3" t="s">
        <v>5735</v>
      </c>
    </row>
    <row r="3637" spans="1:10" s="6" customFormat="1" ht="15" customHeight="1" x14ac:dyDescent="0.3">
      <c r="A3637" s="3" t="s">
        <v>568</v>
      </c>
      <c r="B3637" s="3" t="s">
        <v>569</v>
      </c>
      <c r="C3637" s="3" t="s">
        <v>493</v>
      </c>
      <c r="D3637" s="3" t="s">
        <v>494</v>
      </c>
      <c r="E3637" s="4">
        <v>42</v>
      </c>
      <c r="F3637" s="4">
        <v>36</v>
      </c>
      <c r="G3637" s="3" t="s">
        <v>1302</v>
      </c>
      <c r="H3637" s="3" t="s">
        <v>1241</v>
      </c>
      <c r="I3637" s="3" t="s">
        <v>37719</v>
      </c>
      <c r="J3637" s="3" t="s">
        <v>5735</v>
      </c>
    </row>
    <row r="3638" spans="1:10" s="6" customFormat="1" ht="15" customHeight="1" x14ac:dyDescent="0.3">
      <c r="A3638" s="3" t="s">
        <v>568</v>
      </c>
      <c r="B3638" s="3" t="s">
        <v>569</v>
      </c>
      <c r="C3638" s="3" t="s">
        <v>86</v>
      </c>
      <c r="D3638" s="3" t="s">
        <v>87</v>
      </c>
      <c r="E3638" s="4">
        <v>42</v>
      </c>
      <c r="F3638" s="4">
        <v>5</v>
      </c>
      <c r="G3638" s="3" t="s">
        <v>1302</v>
      </c>
      <c r="H3638" s="3" t="s">
        <v>731</v>
      </c>
      <c r="I3638" s="3" t="s">
        <v>37719</v>
      </c>
      <c r="J3638" s="3" t="s">
        <v>5728</v>
      </c>
    </row>
    <row r="3639" spans="1:10" s="6" customFormat="1" ht="15" customHeight="1" x14ac:dyDescent="0.3">
      <c r="A3639" s="3" t="s">
        <v>568</v>
      </c>
      <c r="B3639" s="3" t="s">
        <v>569</v>
      </c>
      <c r="C3639" s="3" t="s">
        <v>112</v>
      </c>
      <c r="D3639" s="3" t="s">
        <v>113</v>
      </c>
      <c r="E3639" s="4">
        <v>42</v>
      </c>
      <c r="F3639" s="4">
        <v>7</v>
      </c>
      <c r="G3639" s="3" t="s">
        <v>1302</v>
      </c>
      <c r="H3639" s="3" t="s">
        <v>749</v>
      </c>
      <c r="I3639" s="3" t="s">
        <v>37719</v>
      </c>
      <c r="J3639" s="3" t="s">
        <v>5728</v>
      </c>
    </row>
    <row r="3640" spans="1:10" s="6" customFormat="1" ht="15" customHeight="1" x14ac:dyDescent="0.3">
      <c r="A3640" s="3" t="s">
        <v>568</v>
      </c>
      <c r="B3640" s="3" t="s">
        <v>569</v>
      </c>
      <c r="C3640" s="3" t="s">
        <v>158</v>
      </c>
      <c r="D3640" s="3" t="s">
        <v>159</v>
      </c>
      <c r="E3640" s="4">
        <v>42</v>
      </c>
      <c r="F3640" s="4">
        <v>10</v>
      </c>
      <c r="G3640" s="3" t="s">
        <v>1302</v>
      </c>
      <c r="H3640" s="3" t="s">
        <v>854</v>
      </c>
      <c r="I3640" s="3" t="s">
        <v>37719</v>
      </c>
      <c r="J3640" s="3" t="s">
        <v>5728</v>
      </c>
    </row>
    <row r="3641" spans="1:10" s="6" customFormat="1" ht="15" customHeight="1" x14ac:dyDescent="0.3">
      <c r="A3641" s="3" t="s">
        <v>568</v>
      </c>
      <c r="B3641" s="3" t="s">
        <v>569</v>
      </c>
      <c r="C3641" s="3" t="s">
        <v>272</v>
      </c>
      <c r="D3641" s="3" t="s">
        <v>273</v>
      </c>
      <c r="E3641" s="4">
        <v>42</v>
      </c>
      <c r="F3641" s="4">
        <v>18</v>
      </c>
      <c r="G3641" s="3" t="s">
        <v>1302</v>
      </c>
      <c r="H3641" s="3" t="s">
        <v>1009</v>
      </c>
      <c r="I3641" s="3" t="s">
        <v>37719</v>
      </c>
      <c r="J3641" s="3" t="s">
        <v>5728</v>
      </c>
    </row>
    <row r="3642" spans="1:10" s="6" customFormat="1" ht="15" customHeight="1" x14ac:dyDescent="0.3">
      <c r="A3642" s="3" t="s">
        <v>568</v>
      </c>
      <c r="B3642" s="3" t="s">
        <v>569</v>
      </c>
      <c r="C3642" s="3" t="s">
        <v>337</v>
      </c>
      <c r="D3642" s="3" t="s">
        <v>338</v>
      </c>
      <c r="E3642" s="4">
        <v>42</v>
      </c>
      <c r="F3642" s="4">
        <v>23</v>
      </c>
      <c r="G3642" s="3" t="s">
        <v>1302</v>
      </c>
      <c r="H3642" s="3" t="s">
        <v>1068</v>
      </c>
      <c r="I3642" s="3" t="s">
        <v>37719</v>
      </c>
      <c r="J3642" s="3" t="s">
        <v>5728</v>
      </c>
    </row>
    <row r="3643" spans="1:10" s="6" customFormat="1" ht="15" customHeight="1" x14ac:dyDescent="0.3">
      <c r="A3643" s="3" t="s">
        <v>568</v>
      </c>
      <c r="B3643" s="3" t="s">
        <v>569</v>
      </c>
      <c r="C3643" s="3" t="s">
        <v>352</v>
      </c>
      <c r="D3643" s="3" t="s">
        <v>353</v>
      </c>
      <c r="E3643" s="4">
        <v>42</v>
      </c>
      <c r="F3643" s="4">
        <v>24</v>
      </c>
      <c r="G3643" s="3" t="s">
        <v>1302</v>
      </c>
      <c r="H3643" s="3" t="s">
        <v>1092</v>
      </c>
      <c r="I3643" s="3" t="s">
        <v>37719</v>
      </c>
      <c r="J3643" s="3" t="s">
        <v>5728</v>
      </c>
    </row>
    <row r="3644" spans="1:10" s="6" customFormat="1" ht="15" customHeight="1" x14ac:dyDescent="0.3">
      <c r="A3644" s="3" t="s">
        <v>568</v>
      </c>
      <c r="B3644" s="3" t="s">
        <v>569</v>
      </c>
      <c r="C3644" s="3" t="s">
        <v>389</v>
      </c>
      <c r="D3644" s="3" t="s">
        <v>390</v>
      </c>
      <c r="E3644" s="4">
        <v>42</v>
      </c>
      <c r="F3644" s="4">
        <v>27</v>
      </c>
      <c r="G3644" s="3" t="s">
        <v>1302</v>
      </c>
      <c r="H3644" s="3" t="s">
        <v>1127</v>
      </c>
      <c r="I3644" s="3" t="s">
        <v>37719</v>
      </c>
      <c r="J3644" s="3" t="s">
        <v>5728</v>
      </c>
    </row>
    <row r="3645" spans="1:10" s="6" customFormat="1" ht="15" customHeight="1" x14ac:dyDescent="0.3">
      <c r="A3645" s="3" t="s">
        <v>581</v>
      </c>
      <c r="B3645" s="3" t="s">
        <v>582</v>
      </c>
      <c r="C3645" s="3" t="s">
        <v>295</v>
      </c>
      <c r="D3645" s="3" t="s">
        <v>296</v>
      </c>
      <c r="E3645" s="4">
        <v>43</v>
      </c>
      <c r="F3645" s="4">
        <v>20</v>
      </c>
      <c r="G3645" s="3" t="s">
        <v>1321</v>
      </c>
      <c r="H3645" s="3" t="s">
        <v>1028</v>
      </c>
      <c r="I3645" s="3" t="s">
        <v>37719</v>
      </c>
      <c r="J3645" s="3" t="s">
        <v>5436</v>
      </c>
    </row>
    <row r="3646" spans="1:10" s="6" customFormat="1" ht="15" customHeight="1" x14ac:dyDescent="0.3">
      <c r="A3646" s="3" t="s">
        <v>568</v>
      </c>
      <c r="B3646" s="3" t="s">
        <v>569</v>
      </c>
      <c r="C3646" s="3" t="s">
        <v>402</v>
      </c>
      <c r="D3646" s="3" t="s">
        <v>403</v>
      </c>
      <c r="E3646" s="4">
        <v>42</v>
      </c>
      <c r="F3646" s="4">
        <v>28</v>
      </c>
      <c r="G3646" s="3" t="s">
        <v>1302</v>
      </c>
      <c r="H3646" s="3" t="s">
        <v>1173</v>
      </c>
      <c r="I3646" s="3" t="s">
        <v>37719</v>
      </c>
      <c r="J3646" s="3" t="s">
        <v>5728</v>
      </c>
    </row>
    <row r="3647" spans="1:10" s="6" customFormat="1" ht="15" customHeight="1" x14ac:dyDescent="0.3">
      <c r="A3647" s="3" t="s">
        <v>568</v>
      </c>
      <c r="B3647" s="3" t="s">
        <v>569</v>
      </c>
      <c r="C3647" s="3" t="s">
        <v>25</v>
      </c>
      <c r="D3647" s="3" t="s">
        <v>26</v>
      </c>
      <c r="E3647" s="4">
        <v>42</v>
      </c>
      <c r="F3647" s="4">
        <v>1</v>
      </c>
      <c r="G3647" s="3" t="s">
        <v>1302</v>
      </c>
      <c r="H3647" s="3" t="s">
        <v>623</v>
      </c>
      <c r="I3647" s="3" t="s">
        <v>37719</v>
      </c>
      <c r="J3647" s="3" t="s">
        <v>5735</v>
      </c>
    </row>
    <row r="3648" spans="1:10" s="6" customFormat="1" ht="15" customHeight="1" x14ac:dyDescent="0.3">
      <c r="A3648" s="3" t="s">
        <v>568</v>
      </c>
      <c r="B3648" s="3" t="s">
        <v>569</v>
      </c>
      <c r="C3648" s="3" t="s">
        <v>42</v>
      </c>
      <c r="D3648" s="3" t="s">
        <v>43</v>
      </c>
      <c r="E3648" s="4">
        <v>42</v>
      </c>
      <c r="F3648" s="4">
        <v>2</v>
      </c>
      <c r="G3648" s="3" t="s">
        <v>1302</v>
      </c>
      <c r="H3648" s="3" t="s">
        <v>686</v>
      </c>
      <c r="I3648" s="3" t="s">
        <v>37719</v>
      </c>
      <c r="J3648" s="3" t="s">
        <v>5735</v>
      </c>
    </row>
    <row r="3649" spans="1:10" s="6" customFormat="1" ht="15" customHeight="1" x14ac:dyDescent="0.3">
      <c r="A3649" s="3" t="s">
        <v>568</v>
      </c>
      <c r="B3649" s="3" t="s">
        <v>569</v>
      </c>
      <c r="C3649" s="3" t="s">
        <v>112</v>
      </c>
      <c r="D3649" s="3" t="s">
        <v>113</v>
      </c>
      <c r="E3649" s="4">
        <v>42</v>
      </c>
      <c r="F3649" s="4">
        <v>7</v>
      </c>
      <c r="G3649" s="3" t="s">
        <v>1302</v>
      </c>
      <c r="H3649" s="3" t="s">
        <v>749</v>
      </c>
      <c r="I3649" s="3" t="s">
        <v>37719</v>
      </c>
      <c r="J3649" s="3" t="s">
        <v>5735</v>
      </c>
    </row>
    <row r="3650" spans="1:10" s="6" customFormat="1" ht="15" customHeight="1" x14ac:dyDescent="0.3">
      <c r="A3650" s="3" t="s">
        <v>568</v>
      </c>
      <c r="B3650" s="3" t="s">
        <v>569</v>
      </c>
      <c r="C3650" s="3" t="s">
        <v>272</v>
      </c>
      <c r="D3650" s="3" t="s">
        <v>273</v>
      </c>
      <c r="E3650" s="4">
        <v>42</v>
      </c>
      <c r="F3650" s="4">
        <v>18</v>
      </c>
      <c r="G3650" s="3" t="s">
        <v>1302</v>
      </c>
      <c r="H3650" s="3" t="s">
        <v>1009</v>
      </c>
      <c r="I3650" s="3" t="s">
        <v>37719</v>
      </c>
      <c r="J3650" s="3" t="s">
        <v>5735</v>
      </c>
    </row>
    <row r="3651" spans="1:10" s="6" customFormat="1" ht="15" customHeight="1" x14ac:dyDescent="0.3">
      <c r="A3651" s="3" t="s">
        <v>568</v>
      </c>
      <c r="B3651" s="3" t="s">
        <v>569</v>
      </c>
      <c r="C3651" s="3" t="s">
        <v>322</v>
      </c>
      <c r="D3651" s="3" t="s">
        <v>323</v>
      </c>
      <c r="E3651" s="4">
        <v>42</v>
      </c>
      <c r="F3651" s="4">
        <v>22</v>
      </c>
      <c r="G3651" s="3" t="s">
        <v>1302</v>
      </c>
      <c r="H3651" s="3" t="s">
        <v>1065</v>
      </c>
      <c r="I3651" s="3" t="s">
        <v>37719</v>
      </c>
      <c r="J3651" s="3" t="s">
        <v>5735</v>
      </c>
    </row>
    <row r="3652" spans="1:10" s="6" customFormat="1" ht="15" customHeight="1" x14ac:dyDescent="0.3">
      <c r="A3652" s="3" t="s">
        <v>568</v>
      </c>
      <c r="B3652" s="3" t="s">
        <v>569</v>
      </c>
      <c r="C3652" s="3" t="s">
        <v>337</v>
      </c>
      <c r="D3652" s="3" t="s">
        <v>338</v>
      </c>
      <c r="E3652" s="4">
        <v>42</v>
      </c>
      <c r="F3652" s="4">
        <v>23</v>
      </c>
      <c r="G3652" s="3" t="s">
        <v>1302</v>
      </c>
      <c r="H3652" s="3" t="s">
        <v>1068</v>
      </c>
      <c r="I3652" s="3" t="s">
        <v>37719</v>
      </c>
      <c r="J3652" s="3" t="s">
        <v>5735</v>
      </c>
    </row>
    <row r="3653" spans="1:10" s="6" customFormat="1" ht="15" customHeight="1" x14ac:dyDescent="0.3">
      <c r="A3653" s="3" t="s">
        <v>568</v>
      </c>
      <c r="B3653" s="3" t="s">
        <v>569</v>
      </c>
      <c r="C3653" s="3" t="s">
        <v>402</v>
      </c>
      <c r="D3653" s="3" t="s">
        <v>403</v>
      </c>
      <c r="E3653" s="4">
        <v>42</v>
      </c>
      <c r="F3653" s="4">
        <v>28</v>
      </c>
      <c r="G3653" s="3" t="s">
        <v>1302</v>
      </c>
      <c r="H3653" s="3" t="s">
        <v>1173</v>
      </c>
      <c r="I3653" s="3" t="s">
        <v>37719</v>
      </c>
      <c r="J3653" s="3" t="s">
        <v>5735</v>
      </c>
    </row>
    <row r="3654" spans="1:10" s="6" customFormat="1" ht="15" customHeight="1" x14ac:dyDescent="0.3">
      <c r="A3654" s="3" t="s">
        <v>568</v>
      </c>
      <c r="B3654" s="3" t="s">
        <v>569</v>
      </c>
      <c r="C3654" s="3" t="s">
        <v>493</v>
      </c>
      <c r="D3654" s="3" t="s">
        <v>494</v>
      </c>
      <c r="E3654" s="4">
        <v>42</v>
      </c>
      <c r="F3654" s="4">
        <v>36</v>
      </c>
      <c r="G3654" s="3" t="s">
        <v>1302</v>
      </c>
      <c r="H3654" s="3" t="s">
        <v>1241</v>
      </c>
      <c r="I3654" s="3" t="s">
        <v>37719</v>
      </c>
      <c r="J3654" s="3" t="s">
        <v>5728</v>
      </c>
    </row>
    <row r="3655" spans="1:10" s="6" customFormat="1" ht="15" customHeight="1" x14ac:dyDescent="0.3">
      <c r="A3655" s="3" t="s">
        <v>581</v>
      </c>
      <c r="B3655" s="3" t="s">
        <v>582</v>
      </c>
      <c r="C3655" s="3" t="s">
        <v>307</v>
      </c>
      <c r="D3655" s="3" t="s">
        <v>308</v>
      </c>
      <c r="E3655" s="4">
        <v>43</v>
      </c>
      <c r="F3655" s="4">
        <v>21</v>
      </c>
      <c r="G3655" s="3" t="s">
        <v>1321</v>
      </c>
      <c r="H3655" s="3" t="s">
        <v>1051</v>
      </c>
      <c r="I3655" s="3" t="s">
        <v>37719</v>
      </c>
      <c r="J3655" s="3" t="s">
        <v>5436</v>
      </c>
    </row>
    <row r="3656" spans="1:10" s="6" customFormat="1" ht="15" customHeight="1" x14ac:dyDescent="0.3">
      <c r="A3656" s="3" t="s">
        <v>581</v>
      </c>
      <c r="B3656" s="3" t="s">
        <v>582</v>
      </c>
      <c r="C3656" s="3" t="s">
        <v>322</v>
      </c>
      <c r="D3656" s="3" t="s">
        <v>323</v>
      </c>
      <c r="E3656" s="4">
        <v>43</v>
      </c>
      <c r="F3656" s="4">
        <v>22</v>
      </c>
      <c r="G3656" s="3" t="s">
        <v>1321</v>
      </c>
      <c r="H3656" s="3" t="s">
        <v>1065</v>
      </c>
      <c r="I3656" s="3" t="s">
        <v>37719</v>
      </c>
      <c r="J3656" s="3" t="s">
        <v>5436</v>
      </c>
    </row>
    <row r="3657" spans="1:10" s="6" customFormat="1" ht="15" customHeight="1" x14ac:dyDescent="0.3">
      <c r="A3657" s="3" t="s">
        <v>581</v>
      </c>
      <c r="B3657" s="3" t="s">
        <v>582</v>
      </c>
      <c r="C3657" s="3" t="s">
        <v>337</v>
      </c>
      <c r="D3657" s="3" t="s">
        <v>338</v>
      </c>
      <c r="E3657" s="4">
        <v>43</v>
      </c>
      <c r="F3657" s="4">
        <v>23</v>
      </c>
      <c r="G3657" s="3" t="s">
        <v>1321</v>
      </c>
      <c r="H3657" s="3" t="s">
        <v>1068</v>
      </c>
      <c r="I3657" s="3" t="s">
        <v>37719</v>
      </c>
      <c r="J3657" s="3" t="s">
        <v>5436</v>
      </c>
    </row>
    <row r="3658" spans="1:10" s="6" customFormat="1" ht="15" customHeight="1" x14ac:dyDescent="0.3">
      <c r="A3658" s="3" t="s">
        <v>581</v>
      </c>
      <c r="B3658" s="3" t="s">
        <v>582</v>
      </c>
      <c r="C3658" s="3" t="s">
        <v>142</v>
      </c>
      <c r="D3658" s="3" t="s">
        <v>143</v>
      </c>
      <c r="E3658" s="4">
        <v>43</v>
      </c>
      <c r="F3658" s="4">
        <v>9</v>
      </c>
      <c r="G3658" s="3" t="s">
        <v>1321</v>
      </c>
      <c r="H3658" s="3" t="s">
        <v>820</v>
      </c>
      <c r="I3658" s="3" t="s">
        <v>37719</v>
      </c>
      <c r="J3658" s="3" t="s">
        <v>37720</v>
      </c>
    </row>
    <row r="3659" spans="1:10" s="6" customFormat="1" ht="15" customHeight="1" x14ac:dyDescent="0.3">
      <c r="A3659" s="3" t="s">
        <v>581</v>
      </c>
      <c r="B3659" s="3" t="s">
        <v>582</v>
      </c>
      <c r="C3659" s="3" t="s">
        <v>158</v>
      </c>
      <c r="D3659" s="3" t="s">
        <v>159</v>
      </c>
      <c r="E3659" s="4">
        <v>43</v>
      </c>
      <c r="F3659" s="4">
        <v>10</v>
      </c>
      <c r="G3659" s="3" t="s">
        <v>1321</v>
      </c>
      <c r="H3659" s="3" t="s">
        <v>854</v>
      </c>
      <c r="I3659" s="3" t="s">
        <v>37719</v>
      </c>
      <c r="J3659" s="3" t="s">
        <v>37720</v>
      </c>
    </row>
    <row r="3660" spans="1:10" s="6" customFormat="1" ht="15" customHeight="1" x14ac:dyDescent="0.3">
      <c r="A3660" s="3" t="s">
        <v>581</v>
      </c>
      <c r="B3660" s="3" t="s">
        <v>582</v>
      </c>
      <c r="C3660" s="3" t="s">
        <v>173</v>
      </c>
      <c r="D3660" s="3" t="s">
        <v>174</v>
      </c>
      <c r="E3660" s="4">
        <v>43</v>
      </c>
      <c r="F3660" s="4">
        <v>11</v>
      </c>
      <c r="G3660" s="3" t="s">
        <v>1321</v>
      </c>
      <c r="H3660" s="3" t="s">
        <v>867</v>
      </c>
      <c r="I3660" s="3" t="s">
        <v>37719</v>
      </c>
      <c r="J3660" s="3" t="s">
        <v>37720</v>
      </c>
    </row>
    <row r="3661" spans="1:10" s="6" customFormat="1" ht="15" customHeight="1" x14ac:dyDescent="0.3">
      <c r="A3661" s="3" t="s">
        <v>581</v>
      </c>
      <c r="B3661" s="3" t="s">
        <v>582</v>
      </c>
      <c r="C3661" s="3" t="s">
        <v>189</v>
      </c>
      <c r="D3661" s="3" t="s">
        <v>190</v>
      </c>
      <c r="E3661" s="4">
        <v>43</v>
      </c>
      <c r="F3661" s="4">
        <v>12</v>
      </c>
      <c r="G3661" s="3" t="s">
        <v>1321</v>
      </c>
      <c r="H3661" s="3" t="s">
        <v>948</v>
      </c>
      <c r="I3661" s="3" t="s">
        <v>37719</v>
      </c>
      <c r="J3661" s="3" t="s">
        <v>37720</v>
      </c>
    </row>
    <row r="3662" spans="1:10" s="6" customFormat="1" ht="15" customHeight="1" x14ac:dyDescent="0.3">
      <c r="A3662" s="3" t="s">
        <v>581</v>
      </c>
      <c r="B3662" s="3" t="s">
        <v>582</v>
      </c>
      <c r="C3662" s="3" t="s">
        <v>204</v>
      </c>
      <c r="D3662" s="3" t="s">
        <v>205</v>
      </c>
      <c r="E3662" s="4">
        <v>43</v>
      </c>
      <c r="F3662" s="4">
        <v>13</v>
      </c>
      <c r="G3662" s="3" t="s">
        <v>1321</v>
      </c>
      <c r="H3662" s="3" t="s">
        <v>956</v>
      </c>
      <c r="I3662" s="3" t="s">
        <v>37719</v>
      </c>
      <c r="J3662" s="3" t="s">
        <v>37720</v>
      </c>
    </row>
    <row r="3663" spans="1:10" s="6" customFormat="1" ht="15" customHeight="1" x14ac:dyDescent="0.3">
      <c r="A3663" s="3" t="s">
        <v>581</v>
      </c>
      <c r="B3663" s="3" t="s">
        <v>582</v>
      </c>
      <c r="C3663" s="3" t="s">
        <v>219</v>
      </c>
      <c r="D3663" s="3" t="s">
        <v>220</v>
      </c>
      <c r="E3663" s="4">
        <v>43</v>
      </c>
      <c r="F3663" s="4">
        <v>14</v>
      </c>
      <c r="G3663" s="3" t="s">
        <v>1321</v>
      </c>
      <c r="H3663" s="3" t="s">
        <v>977</v>
      </c>
      <c r="I3663" s="3" t="s">
        <v>37719</v>
      </c>
      <c r="J3663" s="3" t="s">
        <v>37720</v>
      </c>
    </row>
    <row r="3664" spans="1:10" s="6" customFormat="1" ht="15" customHeight="1" x14ac:dyDescent="0.3">
      <c r="A3664" s="3" t="s">
        <v>581</v>
      </c>
      <c r="B3664" s="3" t="s">
        <v>582</v>
      </c>
      <c r="C3664" s="3" t="s">
        <v>232</v>
      </c>
      <c r="D3664" s="3" t="s">
        <v>233</v>
      </c>
      <c r="E3664" s="4">
        <v>43</v>
      </c>
      <c r="F3664" s="4">
        <v>15</v>
      </c>
      <c r="G3664" s="3" t="s">
        <v>1321</v>
      </c>
      <c r="H3664" s="3" t="s">
        <v>986</v>
      </c>
      <c r="I3664" s="3" t="s">
        <v>37719</v>
      </c>
      <c r="J3664" s="3" t="s">
        <v>37720</v>
      </c>
    </row>
    <row r="3665" spans="1:10" s="6" customFormat="1" ht="15" customHeight="1" x14ac:dyDescent="0.3">
      <c r="A3665" s="3" t="s">
        <v>581</v>
      </c>
      <c r="B3665" s="3" t="s">
        <v>582</v>
      </c>
      <c r="C3665" s="3" t="s">
        <v>128</v>
      </c>
      <c r="D3665" s="3" t="s">
        <v>129</v>
      </c>
      <c r="E3665" s="4">
        <v>43</v>
      </c>
      <c r="F3665" s="4">
        <v>8</v>
      </c>
      <c r="G3665" s="3" t="s">
        <v>1321</v>
      </c>
      <c r="H3665" s="3" t="s">
        <v>803</v>
      </c>
      <c r="I3665" s="3" t="s">
        <v>37719</v>
      </c>
      <c r="J3665" s="3" t="s">
        <v>37720</v>
      </c>
    </row>
    <row r="3666" spans="1:10" s="6" customFormat="1" ht="15" customHeight="1" x14ac:dyDescent="0.3">
      <c r="A3666" s="3" t="s">
        <v>581</v>
      </c>
      <c r="B3666" s="3" t="s">
        <v>582</v>
      </c>
      <c r="C3666" s="3" t="s">
        <v>246</v>
      </c>
      <c r="D3666" s="3" t="s">
        <v>247</v>
      </c>
      <c r="E3666" s="4">
        <v>43</v>
      </c>
      <c r="F3666" s="4">
        <v>16</v>
      </c>
      <c r="G3666" s="3" t="s">
        <v>1321</v>
      </c>
      <c r="H3666" s="3" t="s">
        <v>989</v>
      </c>
      <c r="I3666" s="3" t="s">
        <v>37719</v>
      </c>
      <c r="J3666" s="3" t="s">
        <v>37720</v>
      </c>
    </row>
    <row r="3667" spans="1:10" s="6" customFormat="1" ht="15" customHeight="1" x14ac:dyDescent="0.3">
      <c r="A3667" s="3" t="s">
        <v>581</v>
      </c>
      <c r="B3667" s="3" t="s">
        <v>582</v>
      </c>
      <c r="C3667" s="3" t="s">
        <v>272</v>
      </c>
      <c r="D3667" s="3" t="s">
        <v>273</v>
      </c>
      <c r="E3667" s="4">
        <v>43</v>
      </c>
      <c r="F3667" s="4">
        <v>18</v>
      </c>
      <c r="G3667" s="3" t="s">
        <v>1321</v>
      </c>
      <c r="H3667" s="3" t="s">
        <v>1009</v>
      </c>
      <c r="I3667" s="3" t="s">
        <v>37719</v>
      </c>
      <c r="J3667" s="3" t="s">
        <v>37720</v>
      </c>
    </row>
    <row r="3668" spans="1:10" s="6" customFormat="1" ht="15" customHeight="1" x14ac:dyDescent="0.3">
      <c r="A3668" s="3" t="s">
        <v>581</v>
      </c>
      <c r="B3668" s="3" t="s">
        <v>582</v>
      </c>
      <c r="C3668" s="3" t="s">
        <v>295</v>
      </c>
      <c r="D3668" s="3" t="s">
        <v>296</v>
      </c>
      <c r="E3668" s="4">
        <v>43</v>
      </c>
      <c r="F3668" s="4">
        <v>20</v>
      </c>
      <c r="G3668" s="3" t="s">
        <v>1321</v>
      </c>
      <c r="H3668" s="3" t="s">
        <v>1028</v>
      </c>
      <c r="I3668" s="3" t="s">
        <v>37719</v>
      </c>
      <c r="J3668" s="3" t="s">
        <v>37720</v>
      </c>
    </row>
    <row r="3669" spans="1:10" s="6" customFormat="1" ht="15" customHeight="1" x14ac:dyDescent="0.3">
      <c r="A3669" s="3" t="s">
        <v>581</v>
      </c>
      <c r="B3669" s="3" t="s">
        <v>582</v>
      </c>
      <c r="C3669" s="3" t="s">
        <v>307</v>
      </c>
      <c r="D3669" s="3" t="s">
        <v>308</v>
      </c>
      <c r="E3669" s="4">
        <v>43</v>
      </c>
      <c r="F3669" s="4">
        <v>21</v>
      </c>
      <c r="G3669" s="3" t="s">
        <v>1321</v>
      </c>
      <c r="H3669" s="3" t="s">
        <v>1051</v>
      </c>
      <c r="I3669" s="3" t="s">
        <v>37719</v>
      </c>
      <c r="J3669" s="3" t="s">
        <v>37720</v>
      </c>
    </row>
    <row r="3670" spans="1:10" s="6" customFormat="1" ht="15" customHeight="1" x14ac:dyDescent="0.3">
      <c r="A3670" s="3" t="s">
        <v>581</v>
      </c>
      <c r="B3670" s="3" t="s">
        <v>582</v>
      </c>
      <c r="C3670" s="3" t="s">
        <v>322</v>
      </c>
      <c r="D3670" s="3" t="s">
        <v>323</v>
      </c>
      <c r="E3670" s="4">
        <v>43</v>
      </c>
      <c r="F3670" s="4">
        <v>22</v>
      </c>
      <c r="G3670" s="3" t="s">
        <v>1321</v>
      </c>
      <c r="H3670" s="3" t="s">
        <v>1065</v>
      </c>
      <c r="I3670" s="3" t="s">
        <v>37719</v>
      </c>
      <c r="J3670" s="3" t="s">
        <v>37720</v>
      </c>
    </row>
    <row r="3671" spans="1:10" s="6" customFormat="1" ht="15" customHeight="1" x14ac:dyDescent="0.3">
      <c r="A3671" s="3" t="s">
        <v>581</v>
      </c>
      <c r="B3671" s="3" t="s">
        <v>582</v>
      </c>
      <c r="C3671" s="3" t="s">
        <v>337</v>
      </c>
      <c r="D3671" s="3" t="s">
        <v>338</v>
      </c>
      <c r="E3671" s="4">
        <v>43</v>
      </c>
      <c r="F3671" s="4">
        <v>23</v>
      </c>
      <c r="G3671" s="3" t="s">
        <v>1321</v>
      </c>
      <c r="H3671" s="3" t="s">
        <v>1068</v>
      </c>
      <c r="I3671" s="3" t="s">
        <v>37719</v>
      </c>
      <c r="J3671" s="3" t="s">
        <v>37720</v>
      </c>
    </row>
    <row r="3672" spans="1:10" s="6" customFormat="1" ht="15" customHeight="1" x14ac:dyDescent="0.3">
      <c r="A3672" s="3" t="s">
        <v>581</v>
      </c>
      <c r="B3672" s="3" t="s">
        <v>582</v>
      </c>
      <c r="C3672" s="3" t="s">
        <v>352</v>
      </c>
      <c r="D3672" s="3" t="s">
        <v>353</v>
      </c>
      <c r="E3672" s="4">
        <v>43</v>
      </c>
      <c r="F3672" s="4">
        <v>24</v>
      </c>
      <c r="G3672" s="3" t="s">
        <v>1321</v>
      </c>
      <c r="H3672" s="3" t="s">
        <v>1092</v>
      </c>
      <c r="I3672" s="3" t="s">
        <v>37719</v>
      </c>
      <c r="J3672" s="3" t="s">
        <v>37720</v>
      </c>
    </row>
    <row r="3673" spans="1:10" s="6" customFormat="1" ht="15" customHeight="1" x14ac:dyDescent="0.3">
      <c r="A3673" s="3" t="s">
        <v>581</v>
      </c>
      <c r="B3673" s="3" t="s">
        <v>582</v>
      </c>
      <c r="C3673" s="3" t="s">
        <v>366</v>
      </c>
      <c r="D3673" s="3" t="s">
        <v>367</v>
      </c>
      <c r="E3673" s="4">
        <v>43</v>
      </c>
      <c r="F3673" s="4">
        <v>25</v>
      </c>
      <c r="G3673" s="3" t="s">
        <v>1321</v>
      </c>
      <c r="H3673" s="3" t="s">
        <v>1110</v>
      </c>
      <c r="I3673" s="3" t="s">
        <v>37719</v>
      </c>
      <c r="J3673" s="3" t="s">
        <v>37720</v>
      </c>
    </row>
    <row r="3674" spans="1:10" s="6" customFormat="1" ht="15" customHeight="1" x14ac:dyDescent="0.3">
      <c r="A3674" s="3" t="s">
        <v>581</v>
      </c>
      <c r="B3674" s="3" t="s">
        <v>582</v>
      </c>
      <c r="C3674" s="3" t="s">
        <v>260</v>
      </c>
      <c r="D3674" s="3" t="s">
        <v>261</v>
      </c>
      <c r="E3674" s="4">
        <v>43</v>
      </c>
      <c r="F3674" s="4">
        <v>17</v>
      </c>
      <c r="G3674" s="3" t="s">
        <v>1321</v>
      </c>
      <c r="H3674" s="3" t="s">
        <v>1005</v>
      </c>
      <c r="I3674" s="3" t="s">
        <v>37719</v>
      </c>
      <c r="J3674" s="3" t="s">
        <v>37720</v>
      </c>
    </row>
    <row r="3675" spans="1:10" s="6" customFormat="1" ht="15" customHeight="1" x14ac:dyDescent="0.3">
      <c r="A3675" s="3" t="s">
        <v>568</v>
      </c>
      <c r="B3675" s="3" t="s">
        <v>569</v>
      </c>
      <c r="C3675" s="3" t="s">
        <v>25</v>
      </c>
      <c r="D3675" s="3" t="s">
        <v>26</v>
      </c>
      <c r="E3675" s="4">
        <v>42</v>
      </c>
      <c r="F3675" s="4">
        <v>1</v>
      </c>
      <c r="G3675" s="3" t="s">
        <v>1302</v>
      </c>
      <c r="H3675" s="3" t="s">
        <v>623</v>
      </c>
      <c r="I3675" s="3" t="s">
        <v>37719</v>
      </c>
      <c r="J3675" s="3" t="s">
        <v>5728</v>
      </c>
    </row>
    <row r="3676" spans="1:10" s="6" customFormat="1" ht="15" customHeight="1" x14ac:dyDescent="0.3">
      <c r="A3676" s="3" t="s">
        <v>581</v>
      </c>
      <c r="B3676" s="3" t="s">
        <v>582</v>
      </c>
      <c r="C3676" s="3" t="s">
        <v>112</v>
      </c>
      <c r="D3676" s="3" t="s">
        <v>113</v>
      </c>
      <c r="E3676" s="4">
        <v>43</v>
      </c>
      <c r="F3676" s="4">
        <v>7</v>
      </c>
      <c r="G3676" s="3" t="s">
        <v>1321</v>
      </c>
      <c r="H3676" s="3" t="s">
        <v>749</v>
      </c>
      <c r="I3676" s="3" t="s">
        <v>37719</v>
      </c>
      <c r="J3676" s="3" t="s">
        <v>37720</v>
      </c>
    </row>
    <row r="3677" spans="1:10" s="6" customFormat="1" ht="15" customHeight="1" x14ac:dyDescent="0.3">
      <c r="A3677" s="3" t="s">
        <v>581</v>
      </c>
      <c r="B3677" s="3" t="s">
        <v>582</v>
      </c>
      <c r="C3677" s="3" t="s">
        <v>86</v>
      </c>
      <c r="D3677" s="3" t="s">
        <v>87</v>
      </c>
      <c r="E3677" s="4">
        <v>43</v>
      </c>
      <c r="F3677" s="4">
        <v>5</v>
      </c>
      <c r="G3677" s="3" t="s">
        <v>1321</v>
      </c>
      <c r="H3677" s="3" t="s">
        <v>731</v>
      </c>
      <c r="I3677" s="3" t="s">
        <v>37719</v>
      </c>
      <c r="J3677" s="3" t="s">
        <v>37720</v>
      </c>
    </row>
    <row r="3678" spans="1:10" s="6" customFormat="1" ht="15" customHeight="1" x14ac:dyDescent="0.3">
      <c r="A3678" s="3" t="s">
        <v>581</v>
      </c>
      <c r="B3678" s="3" t="s">
        <v>582</v>
      </c>
      <c r="C3678" s="3" t="s">
        <v>352</v>
      </c>
      <c r="D3678" s="3" t="s">
        <v>353</v>
      </c>
      <c r="E3678" s="4">
        <v>43</v>
      </c>
      <c r="F3678" s="4">
        <v>24</v>
      </c>
      <c r="G3678" s="3" t="s">
        <v>1321</v>
      </c>
      <c r="H3678" s="3" t="s">
        <v>1092</v>
      </c>
      <c r="I3678" s="3" t="s">
        <v>37719</v>
      </c>
      <c r="J3678" s="3" t="s">
        <v>5436</v>
      </c>
    </row>
    <row r="3679" spans="1:10" s="6" customFormat="1" ht="15" customHeight="1" x14ac:dyDescent="0.3">
      <c r="A3679" s="3" t="s">
        <v>581</v>
      </c>
      <c r="B3679" s="3" t="s">
        <v>582</v>
      </c>
      <c r="C3679" s="3" t="s">
        <v>366</v>
      </c>
      <c r="D3679" s="3" t="s">
        <v>367</v>
      </c>
      <c r="E3679" s="4">
        <v>43</v>
      </c>
      <c r="F3679" s="4">
        <v>25</v>
      </c>
      <c r="G3679" s="3" t="s">
        <v>1321</v>
      </c>
      <c r="H3679" s="3" t="s">
        <v>1110</v>
      </c>
      <c r="I3679" s="3" t="s">
        <v>37719</v>
      </c>
      <c r="J3679" s="3" t="s">
        <v>5436</v>
      </c>
    </row>
    <row r="3680" spans="1:10" s="6" customFormat="1" ht="15" customHeight="1" x14ac:dyDescent="0.3">
      <c r="A3680" s="3" t="s">
        <v>581</v>
      </c>
      <c r="B3680" s="3" t="s">
        <v>582</v>
      </c>
      <c r="C3680" s="3" t="s">
        <v>376</v>
      </c>
      <c r="D3680" s="3" t="s">
        <v>377</v>
      </c>
      <c r="E3680" s="4">
        <v>43</v>
      </c>
      <c r="F3680" s="4">
        <v>26</v>
      </c>
      <c r="G3680" s="3" t="s">
        <v>1321</v>
      </c>
      <c r="H3680" s="3" t="s">
        <v>1119</v>
      </c>
      <c r="I3680" s="3" t="s">
        <v>37719</v>
      </c>
      <c r="J3680" s="3" t="s">
        <v>5436</v>
      </c>
    </row>
    <row r="3681" spans="1:10" s="6" customFormat="1" ht="15" customHeight="1" x14ac:dyDescent="0.3">
      <c r="A3681" s="3" t="s">
        <v>581</v>
      </c>
      <c r="B3681" s="3" t="s">
        <v>582</v>
      </c>
      <c r="C3681" s="3" t="s">
        <v>389</v>
      </c>
      <c r="D3681" s="3" t="s">
        <v>390</v>
      </c>
      <c r="E3681" s="4">
        <v>43</v>
      </c>
      <c r="F3681" s="4">
        <v>27</v>
      </c>
      <c r="G3681" s="3" t="s">
        <v>1321</v>
      </c>
      <c r="H3681" s="3" t="s">
        <v>1127</v>
      </c>
      <c r="I3681" s="3" t="s">
        <v>37719</v>
      </c>
      <c r="J3681" s="3" t="s">
        <v>5436</v>
      </c>
    </row>
    <row r="3682" spans="1:10" s="6" customFormat="1" ht="15" customHeight="1" x14ac:dyDescent="0.3">
      <c r="A3682" s="3" t="s">
        <v>581</v>
      </c>
      <c r="B3682" s="3" t="s">
        <v>582</v>
      </c>
      <c r="C3682" s="3" t="s">
        <v>415</v>
      </c>
      <c r="D3682" s="3" t="s">
        <v>416</v>
      </c>
      <c r="E3682" s="4">
        <v>43</v>
      </c>
      <c r="F3682" s="4">
        <v>29</v>
      </c>
      <c r="G3682" s="3" t="s">
        <v>1321</v>
      </c>
      <c r="H3682" s="3" t="s">
        <v>1177</v>
      </c>
      <c r="I3682" s="3" t="s">
        <v>37719</v>
      </c>
      <c r="J3682" s="3" t="s">
        <v>5436</v>
      </c>
    </row>
    <row r="3683" spans="1:10" s="6" customFormat="1" ht="15" customHeight="1" x14ac:dyDescent="0.3">
      <c r="A3683" s="3" t="s">
        <v>581</v>
      </c>
      <c r="B3683" s="3" t="s">
        <v>582</v>
      </c>
      <c r="C3683" s="3" t="s">
        <v>440</v>
      </c>
      <c r="D3683" s="3" t="s">
        <v>441</v>
      </c>
      <c r="E3683" s="4">
        <v>43</v>
      </c>
      <c r="F3683" s="4">
        <v>31</v>
      </c>
      <c r="G3683" s="3" t="s">
        <v>1321</v>
      </c>
      <c r="H3683" s="3" t="s">
        <v>1199</v>
      </c>
      <c r="I3683" s="3" t="s">
        <v>37719</v>
      </c>
      <c r="J3683" s="3" t="s">
        <v>5436</v>
      </c>
    </row>
    <row r="3684" spans="1:10" s="6" customFormat="1" ht="15" customHeight="1" x14ac:dyDescent="0.3">
      <c r="A3684" s="3" t="s">
        <v>581</v>
      </c>
      <c r="B3684" s="3" t="s">
        <v>582</v>
      </c>
      <c r="C3684" s="3" t="s">
        <v>459</v>
      </c>
      <c r="D3684" s="3" t="s">
        <v>460</v>
      </c>
      <c r="E3684" s="4">
        <v>43</v>
      </c>
      <c r="F3684" s="4">
        <v>33</v>
      </c>
      <c r="G3684" s="3" t="s">
        <v>1321</v>
      </c>
      <c r="H3684" s="3" t="s">
        <v>1221</v>
      </c>
      <c r="I3684" s="3" t="s">
        <v>37719</v>
      </c>
      <c r="J3684" s="3" t="s">
        <v>5436</v>
      </c>
    </row>
    <row r="3685" spans="1:10" s="6" customFormat="1" ht="15" customHeight="1" x14ac:dyDescent="0.3">
      <c r="A3685" s="3" t="s">
        <v>581</v>
      </c>
      <c r="B3685" s="3" t="s">
        <v>582</v>
      </c>
      <c r="C3685" s="3" t="s">
        <v>97</v>
      </c>
      <c r="D3685" s="3" t="s">
        <v>98</v>
      </c>
      <c r="E3685" s="4">
        <v>43</v>
      </c>
      <c r="F3685" s="4">
        <v>6</v>
      </c>
      <c r="G3685" s="3" t="s">
        <v>1321</v>
      </c>
      <c r="H3685" s="3" t="s">
        <v>742</v>
      </c>
      <c r="I3685" s="3" t="s">
        <v>37719</v>
      </c>
      <c r="J3685" s="3" t="s">
        <v>37720</v>
      </c>
    </row>
    <row r="3686" spans="1:10" s="6" customFormat="1" ht="15" customHeight="1" x14ac:dyDescent="0.3">
      <c r="A3686" s="3" t="s">
        <v>581</v>
      </c>
      <c r="B3686" s="3" t="s">
        <v>582</v>
      </c>
      <c r="C3686" s="3" t="s">
        <v>493</v>
      </c>
      <c r="D3686" s="3" t="s">
        <v>494</v>
      </c>
      <c r="E3686" s="4">
        <v>43</v>
      </c>
      <c r="F3686" s="4">
        <v>36</v>
      </c>
      <c r="G3686" s="3" t="s">
        <v>1321</v>
      </c>
      <c r="H3686" s="3" t="s">
        <v>1241</v>
      </c>
      <c r="I3686" s="3" t="s">
        <v>37719</v>
      </c>
      <c r="J3686" s="3" t="s">
        <v>5436</v>
      </c>
    </row>
    <row r="3687" spans="1:10" s="6" customFormat="1" ht="15" customHeight="1" x14ac:dyDescent="0.3">
      <c r="A3687" s="3" t="s">
        <v>581</v>
      </c>
      <c r="B3687" s="3" t="s">
        <v>582</v>
      </c>
      <c r="C3687" s="3" t="s">
        <v>517</v>
      </c>
      <c r="D3687" s="3" t="s">
        <v>518</v>
      </c>
      <c r="E3687" s="4">
        <v>43</v>
      </c>
      <c r="F3687" s="4">
        <v>38</v>
      </c>
      <c r="G3687" s="3" t="s">
        <v>1321</v>
      </c>
      <c r="H3687" s="3" t="s">
        <v>1260</v>
      </c>
      <c r="I3687" s="3" t="s">
        <v>37719</v>
      </c>
      <c r="J3687" s="3" t="s">
        <v>5436</v>
      </c>
    </row>
    <row r="3688" spans="1:10" s="6" customFormat="1" ht="15" customHeight="1" x14ac:dyDescent="0.3">
      <c r="A3688" s="3" t="s">
        <v>581</v>
      </c>
      <c r="B3688" s="3" t="s">
        <v>582</v>
      </c>
      <c r="C3688" s="3" t="s">
        <v>532</v>
      </c>
      <c r="D3688" s="3" t="s">
        <v>533</v>
      </c>
      <c r="E3688" s="4">
        <v>43</v>
      </c>
      <c r="F3688" s="4">
        <v>39</v>
      </c>
      <c r="G3688" s="3" t="s">
        <v>1321</v>
      </c>
      <c r="H3688" s="3" t="s">
        <v>1265</v>
      </c>
      <c r="I3688" s="3" t="s">
        <v>37719</v>
      </c>
      <c r="J3688" s="3" t="s">
        <v>5436</v>
      </c>
    </row>
    <row r="3689" spans="1:10" s="6" customFormat="1" ht="15" customHeight="1" x14ac:dyDescent="0.3">
      <c r="A3689" s="3" t="s">
        <v>581</v>
      </c>
      <c r="B3689" s="3" t="s">
        <v>582</v>
      </c>
      <c r="C3689" s="3" t="s">
        <v>545</v>
      </c>
      <c r="D3689" s="3" t="s">
        <v>546</v>
      </c>
      <c r="E3689" s="4">
        <v>43</v>
      </c>
      <c r="F3689" s="4">
        <v>40</v>
      </c>
      <c r="G3689" s="3" t="s">
        <v>1321</v>
      </c>
      <c r="H3689" s="3" t="s">
        <v>1276</v>
      </c>
      <c r="I3689" s="3" t="s">
        <v>37719</v>
      </c>
      <c r="J3689" s="3" t="s">
        <v>5436</v>
      </c>
    </row>
    <row r="3690" spans="1:10" s="6" customFormat="1" ht="15" customHeight="1" x14ac:dyDescent="0.3">
      <c r="A3690" s="3" t="s">
        <v>581</v>
      </c>
      <c r="B3690" s="3" t="s">
        <v>582</v>
      </c>
      <c r="C3690" s="3" t="s">
        <v>593</v>
      </c>
      <c r="D3690" s="3" t="s">
        <v>594</v>
      </c>
      <c r="E3690" s="4">
        <v>43</v>
      </c>
      <c r="F3690" s="4">
        <v>44</v>
      </c>
      <c r="G3690" s="3" t="s">
        <v>1321</v>
      </c>
      <c r="H3690" s="3" t="s">
        <v>1333</v>
      </c>
      <c r="I3690" s="3" t="s">
        <v>37719</v>
      </c>
      <c r="J3690" s="3" t="s">
        <v>5436</v>
      </c>
    </row>
    <row r="3691" spans="1:10" s="6" customFormat="1" ht="15" customHeight="1" x14ac:dyDescent="0.3">
      <c r="A3691" s="3" t="s">
        <v>581</v>
      </c>
      <c r="B3691" s="3" t="s">
        <v>582</v>
      </c>
      <c r="C3691" s="3" t="s">
        <v>25</v>
      </c>
      <c r="D3691" s="3" t="s">
        <v>26</v>
      </c>
      <c r="E3691" s="4">
        <v>43</v>
      </c>
      <c r="F3691" s="4">
        <v>1</v>
      </c>
      <c r="G3691" s="3" t="s">
        <v>1321</v>
      </c>
      <c r="H3691" s="3" t="s">
        <v>623</v>
      </c>
      <c r="I3691" s="3" t="s">
        <v>37719</v>
      </c>
      <c r="J3691" s="3" t="s">
        <v>37720</v>
      </c>
    </row>
    <row r="3692" spans="1:10" s="6" customFormat="1" ht="15" customHeight="1" x14ac:dyDescent="0.3">
      <c r="A3692" s="3" t="s">
        <v>581</v>
      </c>
      <c r="B3692" s="3" t="s">
        <v>582</v>
      </c>
      <c r="C3692" s="3" t="s">
        <v>57</v>
      </c>
      <c r="D3692" s="3" t="s">
        <v>58</v>
      </c>
      <c r="E3692" s="4">
        <v>43</v>
      </c>
      <c r="F3692" s="4">
        <v>3</v>
      </c>
      <c r="G3692" s="3" t="s">
        <v>1321</v>
      </c>
      <c r="H3692" s="3" t="s">
        <v>705</v>
      </c>
      <c r="I3692" s="3" t="s">
        <v>37719</v>
      </c>
      <c r="J3692" s="3" t="s">
        <v>37720</v>
      </c>
    </row>
    <row r="3693" spans="1:10" s="6" customFormat="1" ht="15" customHeight="1" x14ac:dyDescent="0.3">
      <c r="A3693" s="3" t="s">
        <v>581</v>
      </c>
      <c r="B3693" s="3" t="s">
        <v>582</v>
      </c>
      <c r="C3693" s="3" t="s">
        <v>71</v>
      </c>
      <c r="D3693" s="3" t="s">
        <v>72</v>
      </c>
      <c r="E3693" s="4">
        <v>43</v>
      </c>
      <c r="F3693" s="4">
        <v>4</v>
      </c>
      <c r="G3693" s="3" t="s">
        <v>1321</v>
      </c>
      <c r="H3693" s="3" t="s">
        <v>718</v>
      </c>
      <c r="I3693" s="3" t="s">
        <v>37719</v>
      </c>
      <c r="J3693" s="3" t="s">
        <v>37720</v>
      </c>
    </row>
    <row r="3694" spans="1:10" s="6" customFormat="1" ht="15" customHeight="1" x14ac:dyDescent="0.3">
      <c r="A3694" s="3" t="s">
        <v>581</v>
      </c>
      <c r="B3694" s="3" t="s">
        <v>582</v>
      </c>
      <c r="C3694" s="3" t="s">
        <v>504</v>
      </c>
      <c r="D3694" s="3" t="s">
        <v>505</v>
      </c>
      <c r="E3694" s="4">
        <v>43</v>
      </c>
      <c r="F3694" s="4">
        <v>37</v>
      </c>
      <c r="G3694" s="3" t="s">
        <v>1321</v>
      </c>
      <c r="H3694" s="3" t="s">
        <v>1246</v>
      </c>
      <c r="I3694" s="3" t="s">
        <v>37719</v>
      </c>
      <c r="J3694" s="3" t="s">
        <v>5436</v>
      </c>
    </row>
    <row r="3695" spans="1:10" s="6" customFormat="1" ht="15" customHeight="1" x14ac:dyDescent="0.3">
      <c r="A3695" s="3" t="s">
        <v>568</v>
      </c>
      <c r="B3695" s="3" t="s">
        <v>569</v>
      </c>
      <c r="C3695" s="3" t="s">
        <v>389</v>
      </c>
      <c r="D3695" s="3" t="s">
        <v>390</v>
      </c>
      <c r="E3695" s="4">
        <v>42</v>
      </c>
      <c r="F3695" s="4">
        <v>27</v>
      </c>
      <c r="G3695" s="3" t="s">
        <v>1302</v>
      </c>
      <c r="H3695" s="3" t="s">
        <v>1127</v>
      </c>
      <c r="I3695" s="3" t="s">
        <v>37719</v>
      </c>
      <c r="J3695" s="3" t="s">
        <v>5721</v>
      </c>
    </row>
    <row r="3696" spans="1:10" s="6" customFormat="1" ht="15" customHeight="1" x14ac:dyDescent="0.3">
      <c r="A3696" s="3" t="s">
        <v>568</v>
      </c>
      <c r="B3696" s="3" t="s">
        <v>569</v>
      </c>
      <c r="C3696" s="3" t="s">
        <v>366</v>
      </c>
      <c r="D3696" s="3" t="s">
        <v>367</v>
      </c>
      <c r="E3696" s="4">
        <v>42</v>
      </c>
      <c r="F3696" s="4">
        <v>25</v>
      </c>
      <c r="G3696" s="3" t="s">
        <v>1302</v>
      </c>
      <c r="H3696" s="3" t="s">
        <v>1110</v>
      </c>
      <c r="I3696" s="3" t="s">
        <v>37719</v>
      </c>
      <c r="J3696" s="3" t="s">
        <v>5721</v>
      </c>
    </row>
    <row r="3697" spans="1:10" s="6" customFormat="1" ht="15" customHeight="1" x14ac:dyDescent="0.3">
      <c r="A3697" s="3" t="s">
        <v>568</v>
      </c>
      <c r="B3697" s="3" t="s">
        <v>569</v>
      </c>
      <c r="C3697" s="3" t="s">
        <v>322</v>
      </c>
      <c r="D3697" s="3" t="s">
        <v>323</v>
      </c>
      <c r="E3697" s="4">
        <v>42</v>
      </c>
      <c r="F3697" s="4">
        <v>22</v>
      </c>
      <c r="G3697" s="3" t="s">
        <v>1302</v>
      </c>
      <c r="H3697" s="3" t="s">
        <v>1065</v>
      </c>
      <c r="I3697" s="3" t="s">
        <v>37719</v>
      </c>
      <c r="J3697" s="3" t="s">
        <v>5721</v>
      </c>
    </row>
    <row r="3698" spans="1:10" s="6" customFormat="1" ht="15" customHeight="1" x14ac:dyDescent="0.3">
      <c r="A3698" s="3" t="s">
        <v>568</v>
      </c>
      <c r="B3698" s="3" t="s">
        <v>569</v>
      </c>
      <c r="C3698" s="3" t="s">
        <v>352</v>
      </c>
      <c r="D3698" s="3" t="s">
        <v>353</v>
      </c>
      <c r="E3698" s="4">
        <v>42</v>
      </c>
      <c r="F3698" s="4">
        <v>24</v>
      </c>
      <c r="G3698" s="3" t="s">
        <v>1302</v>
      </c>
      <c r="H3698" s="3" t="s">
        <v>1092</v>
      </c>
      <c r="I3698" s="3" t="s">
        <v>37719</v>
      </c>
      <c r="J3698" s="3" t="s">
        <v>5665</v>
      </c>
    </row>
    <row r="3699" spans="1:10" s="6" customFormat="1" ht="15" customHeight="1" x14ac:dyDescent="0.3">
      <c r="A3699" s="3" t="s">
        <v>568</v>
      </c>
      <c r="B3699" s="3" t="s">
        <v>569</v>
      </c>
      <c r="C3699" s="3" t="s">
        <v>376</v>
      </c>
      <c r="D3699" s="3" t="s">
        <v>377</v>
      </c>
      <c r="E3699" s="4">
        <v>42</v>
      </c>
      <c r="F3699" s="4">
        <v>26</v>
      </c>
      <c r="G3699" s="3" t="s">
        <v>1302</v>
      </c>
      <c r="H3699" s="3" t="s">
        <v>1119</v>
      </c>
      <c r="I3699" s="3" t="s">
        <v>37719</v>
      </c>
      <c r="J3699" s="3" t="s">
        <v>5665</v>
      </c>
    </row>
    <row r="3700" spans="1:10" s="6" customFormat="1" ht="15" customHeight="1" x14ac:dyDescent="0.3">
      <c r="A3700" s="3" t="s">
        <v>568</v>
      </c>
      <c r="B3700" s="3" t="s">
        <v>569</v>
      </c>
      <c r="C3700" s="3" t="s">
        <v>389</v>
      </c>
      <c r="D3700" s="3" t="s">
        <v>390</v>
      </c>
      <c r="E3700" s="4">
        <v>42</v>
      </c>
      <c r="F3700" s="4">
        <v>27</v>
      </c>
      <c r="G3700" s="3" t="s">
        <v>1302</v>
      </c>
      <c r="H3700" s="3" t="s">
        <v>1127</v>
      </c>
      <c r="I3700" s="3" t="s">
        <v>37719</v>
      </c>
      <c r="J3700" s="3" t="s">
        <v>5665</v>
      </c>
    </row>
    <row r="3701" spans="1:10" s="6" customFormat="1" ht="15" customHeight="1" x14ac:dyDescent="0.3">
      <c r="A3701" s="3" t="s">
        <v>568</v>
      </c>
      <c r="B3701" s="3" t="s">
        <v>569</v>
      </c>
      <c r="C3701" s="3" t="s">
        <v>415</v>
      </c>
      <c r="D3701" s="3" t="s">
        <v>416</v>
      </c>
      <c r="E3701" s="4">
        <v>42</v>
      </c>
      <c r="F3701" s="4">
        <v>29</v>
      </c>
      <c r="G3701" s="3" t="s">
        <v>1302</v>
      </c>
      <c r="H3701" s="3" t="s">
        <v>1177</v>
      </c>
      <c r="I3701" s="3" t="s">
        <v>37719</v>
      </c>
      <c r="J3701" s="3" t="s">
        <v>5665</v>
      </c>
    </row>
    <row r="3702" spans="1:10" s="6" customFormat="1" ht="15" customHeight="1" x14ac:dyDescent="0.3">
      <c r="A3702" s="3" t="s">
        <v>568</v>
      </c>
      <c r="B3702" s="3" t="s">
        <v>569</v>
      </c>
      <c r="C3702" s="3" t="s">
        <v>440</v>
      </c>
      <c r="D3702" s="3" t="s">
        <v>441</v>
      </c>
      <c r="E3702" s="4">
        <v>42</v>
      </c>
      <c r="F3702" s="4">
        <v>31</v>
      </c>
      <c r="G3702" s="3" t="s">
        <v>1302</v>
      </c>
      <c r="H3702" s="3" t="s">
        <v>1199</v>
      </c>
      <c r="I3702" s="3" t="s">
        <v>37719</v>
      </c>
      <c r="J3702" s="3" t="s">
        <v>5665</v>
      </c>
    </row>
    <row r="3703" spans="1:10" s="6" customFormat="1" ht="15" customHeight="1" x14ac:dyDescent="0.3">
      <c r="A3703" s="3" t="s">
        <v>568</v>
      </c>
      <c r="B3703" s="3" t="s">
        <v>569</v>
      </c>
      <c r="C3703" s="3" t="s">
        <v>448</v>
      </c>
      <c r="D3703" s="3" t="s">
        <v>449</v>
      </c>
      <c r="E3703" s="4">
        <v>42</v>
      </c>
      <c r="F3703" s="4">
        <v>32</v>
      </c>
      <c r="G3703" s="3" t="s">
        <v>1302</v>
      </c>
      <c r="H3703" s="3" t="s">
        <v>1201</v>
      </c>
      <c r="I3703" s="3" t="s">
        <v>37719</v>
      </c>
      <c r="J3703" s="3" t="s">
        <v>5665</v>
      </c>
    </row>
    <row r="3704" spans="1:10" s="6" customFormat="1" ht="15" customHeight="1" x14ac:dyDescent="0.3">
      <c r="A3704" s="3" t="s">
        <v>568</v>
      </c>
      <c r="B3704" s="3" t="s">
        <v>569</v>
      </c>
      <c r="C3704" s="3" t="s">
        <v>517</v>
      </c>
      <c r="D3704" s="3" t="s">
        <v>518</v>
      </c>
      <c r="E3704" s="4">
        <v>42</v>
      </c>
      <c r="F3704" s="4">
        <v>38</v>
      </c>
      <c r="G3704" s="3" t="s">
        <v>1302</v>
      </c>
      <c r="H3704" s="3" t="s">
        <v>1260</v>
      </c>
      <c r="I3704" s="3" t="s">
        <v>37719</v>
      </c>
      <c r="J3704" s="3" t="s">
        <v>5665</v>
      </c>
    </row>
    <row r="3705" spans="1:10" s="6" customFormat="1" ht="15" customHeight="1" x14ac:dyDescent="0.3">
      <c r="A3705" s="3" t="s">
        <v>568</v>
      </c>
      <c r="B3705" s="3" t="s">
        <v>569</v>
      </c>
      <c r="C3705" s="3" t="s">
        <v>322</v>
      </c>
      <c r="D3705" s="3" t="s">
        <v>323</v>
      </c>
      <c r="E3705" s="4">
        <v>42</v>
      </c>
      <c r="F3705" s="4">
        <v>22</v>
      </c>
      <c r="G3705" s="3" t="s">
        <v>1302</v>
      </c>
      <c r="H3705" s="3" t="s">
        <v>1065</v>
      </c>
      <c r="I3705" s="3" t="s">
        <v>37719</v>
      </c>
      <c r="J3705" s="3" t="s">
        <v>5665</v>
      </c>
    </row>
    <row r="3706" spans="1:10" s="6" customFormat="1" ht="15" customHeight="1" x14ac:dyDescent="0.3">
      <c r="A3706" s="3" t="s">
        <v>568</v>
      </c>
      <c r="B3706" s="3" t="s">
        <v>569</v>
      </c>
      <c r="C3706" s="3" t="s">
        <v>25</v>
      </c>
      <c r="D3706" s="3" t="s">
        <v>26</v>
      </c>
      <c r="E3706" s="4">
        <v>42</v>
      </c>
      <c r="F3706" s="4">
        <v>1</v>
      </c>
      <c r="G3706" s="3" t="s">
        <v>1302</v>
      </c>
      <c r="H3706" s="3" t="s">
        <v>623</v>
      </c>
      <c r="I3706" s="3" t="s">
        <v>37719</v>
      </c>
      <c r="J3706" s="3" t="s">
        <v>5672</v>
      </c>
    </row>
    <row r="3707" spans="1:10" s="6" customFormat="1" ht="15" customHeight="1" x14ac:dyDescent="0.3">
      <c r="A3707" s="3" t="s">
        <v>568</v>
      </c>
      <c r="B3707" s="3" t="s">
        <v>569</v>
      </c>
      <c r="C3707" s="3" t="s">
        <v>57</v>
      </c>
      <c r="D3707" s="3" t="s">
        <v>58</v>
      </c>
      <c r="E3707" s="4">
        <v>42</v>
      </c>
      <c r="F3707" s="4">
        <v>3</v>
      </c>
      <c r="G3707" s="3" t="s">
        <v>1302</v>
      </c>
      <c r="H3707" s="3" t="s">
        <v>705</v>
      </c>
      <c r="I3707" s="3" t="s">
        <v>37719</v>
      </c>
      <c r="J3707" s="3" t="s">
        <v>5672</v>
      </c>
    </row>
    <row r="3708" spans="1:10" s="6" customFormat="1" ht="15" customHeight="1" x14ac:dyDescent="0.3">
      <c r="A3708" s="3" t="s">
        <v>568</v>
      </c>
      <c r="B3708" s="3" t="s">
        <v>569</v>
      </c>
      <c r="C3708" s="3" t="s">
        <v>71</v>
      </c>
      <c r="D3708" s="3" t="s">
        <v>72</v>
      </c>
      <c r="E3708" s="4">
        <v>42</v>
      </c>
      <c r="F3708" s="4">
        <v>4</v>
      </c>
      <c r="G3708" s="3" t="s">
        <v>1302</v>
      </c>
      <c r="H3708" s="3" t="s">
        <v>718</v>
      </c>
      <c r="I3708" s="3" t="s">
        <v>37719</v>
      </c>
      <c r="J3708" s="3" t="s">
        <v>5672</v>
      </c>
    </row>
    <row r="3709" spans="1:10" s="6" customFormat="1" ht="15" customHeight="1" x14ac:dyDescent="0.3">
      <c r="A3709" s="3" t="s">
        <v>568</v>
      </c>
      <c r="B3709" s="3" t="s">
        <v>569</v>
      </c>
      <c r="C3709" s="3" t="s">
        <v>86</v>
      </c>
      <c r="D3709" s="3" t="s">
        <v>87</v>
      </c>
      <c r="E3709" s="4">
        <v>42</v>
      </c>
      <c r="F3709" s="4">
        <v>5</v>
      </c>
      <c r="G3709" s="3" t="s">
        <v>1302</v>
      </c>
      <c r="H3709" s="3" t="s">
        <v>731</v>
      </c>
      <c r="I3709" s="3" t="s">
        <v>37719</v>
      </c>
      <c r="J3709" s="3" t="s">
        <v>5672</v>
      </c>
    </row>
    <row r="3710" spans="1:10" s="6" customFormat="1" ht="15" customHeight="1" x14ac:dyDescent="0.3">
      <c r="A3710" s="3" t="s">
        <v>568</v>
      </c>
      <c r="B3710" s="3" t="s">
        <v>569</v>
      </c>
      <c r="C3710" s="3" t="s">
        <v>112</v>
      </c>
      <c r="D3710" s="3" t="s">
        <v>113</v>
      </c>
      <c r="E3710" s="4">
        <v>42</v>
      </c>
      <c r="F3710" s="4">
        <v>7</v>
      </c>
      <c r="G3710" s="3" t="s">
        <v>1302</v>
      </c>
      <c r="H3710" s="3" t="s">
        <v>749</v>
      </c>
      <c r="I3710" s="3" t="s">
        <v>37719</v>
      </c>
      <c r="J3710" s="3" t="s">
        <v>5672</v>
      </c>
    </row>
    <row r="3711" spans="1:10" s="6" customFormat="1" ht="15" customHeight="1" x14ac:dyDescent="0.3">
      <c r="A3711" s="3" t="s">
        <v>568</v>
      </c>
      <c r="B3711" s="3" t="s">
        <v>569</v>
      </c>
      <c r="C3711" s="3" t="s">
        <v>128</v>
      </c>
      <c r="D3711" s="3" t="s">
        <v>129</v>
      </c>
      <c r="E3711" s="4">
        <v>42</v>
      </c>
      <c r="F3711" s="4">
        <v>8</v>
      </c>
      <c r="G3711" s="3" t="s">
        <v>1302</v>
      </c>
      <c r="H3711" s="3" t="s">
        <v>803</v>
      </c>
      <c r="I3711" s="3" t="s">
        <v>37719</v>
      </c>
      <c r="J3711" s="3" t="s">
        <v>5672</v>
      </c>
    </row>
    <row r="3712" spans="1:10" s="6" customFormat="1" ht="15" customHeight="1" x14ac:dyDescent="0.3">
      <c r="A3712" s="3" t="s">
        <v>568</v>
      </c>
      <c r="B3712" s="3" t="s">
        <v>569</v>
      </c>
      <c r="C3712" s="3" t="s">
        <v>158</v>
      </c>
      <c r="D3712" s="3" t="s">
        <v>159</v>
      </c>
      <c r="E3712" s="4">
        <v>42</v>
      </c>
      <c r="F3712" s="4">
        <v>10</v>
      </c>
      <c r="G3712" s="3" t="s">
        <v>1302</v>
      </c>
      <c r="H3712" s="3" t="s">
        <v>854</v>
      </c>
      <c r="I3712" s="3" t="s">
        <v>37719</v>
      </c>
      <c r="J3712" s="3" t="s">
        <v>5672</v>
      </c>
    </row>
    <row r="3713" spans="1:10" s="6" customFormat="1" ht="15" customHeight="1" x14ac:dyDescent="0.3">
      <c r="A3713" s="3" t="s">
        <v>568</v>
      </c>
      <c r="B3713" s="3" t="s">
        <v>569</v>
      </c>
      <c r="C3713" s="3" t="s">
        <v>173</v>
      </c>
      <c r="D3713" s="3" t="s">
        <v>174</v>
      </c>
      <c r="E3713" s="4">
        <v>42</v>
      </c>
      <c r="F3713" s="4">
        <v>11</v>
      </c>
      <c r="G3713" s="3" t="s">
        <v>1302</v>
      </c>
      <c r="H3713" s="3" t="s">
        <v>867</v>
      </c>
      <c r="I3713" s="3" t="s">
        <v>37719</v>
      </c>
      <c r="J3713" s="3" t="s">
        <v>5672</v>
      </c>
    </row>
    <row r="3714" spans="1:10" s="6" customFormat="1" ht="15" customHeight="1" x14ac:dyDescent="0.3">
      <c r="A3714" s="3" t="s">
        <v>568</v>
      </c>
      <c r="B3714" s="3" t="s">
        <v>569</v>
      </c>
      <c r="C3714" s="3" t="s">
        <v>42</v>
      </c>
      <c r="D3714" s="3" t="s">
        <v>43</v>
      </c>
      <c r="E3714" s="4">
        <v>42</v>
      </c>
      <c r="F3714" s="4">
        <v>2</v>
      </c>
      <c r="G3714" s="3" t="s">
        <v>1302</v>
      </c>
      <c r="H3714" s="3" t="s">
        <v>686</v>
      </c>
      <c r="I3714" s="3" t="s">
        <v>37719</v>
      </c>
      <c r="J3714" s="3" t="s">
        <v>5672</v>
      </c>
    </row>
    <row r="3715" spans="1:10" s="6" customFormat="1" ht="15" customHeight="1" x14ac:dyDescent="0.3">
      <c r="A3715" s="3" t="s">
        <v>568</v>
      </c>
      <c r="B3715" s="3" t="s">
        <v>569</v>
      </c>
      <c r="C3715" s="3" t="s">
        <v>189</v>
      </c>
      <c r="D3715" s="3" t="s">
        <v>190</v>
      </c>
      <c r="E3715" s="4">
        <v>42</v>
      </c>
      <c r="F3715" s="4">
        <v>12</v>
      </c>
      <c r="G3715" s="3" t="s">
        <v>1302</v>
      </c>
      <c r="H3715" s="3" t="s">
        <v>948</v>
      </c>
      <c r="I3715" s="3" t="s">
        <v>37719</v>
      </c>
      <c r="J3715" s="3" t="s">
        <v>5672</v>
      </c>
    </row>
    <row r="3716" spans="1:10" s="6" customFormat="1" ht="15" customHeight="1" x14ac:dyDescent="0.3">
      <c r="A3716" s="3" t="s">
        <v>568</v>
      </c>
      <c r="B3716" s="3" t="s">
        <v>569</v>
      </c>
      <c r="C3716" s="3" t="s">
        <v>307</v>
      </c>
      <c r="D3716" s="3" t="s">
        <v>308</v>
      </c>
      <c r="E3716" s="4">
        <v>42</v>
      </c>
      <c r="F3716" s="4">
        <v>21</v>
      </c>
      <c r="G3716" s="3" t="s">
        <v>1302</v>
      </c>
      <c r="H3716" s="3" t="s">
        <v>1051</v>
      </c>
      <c r="I3716" s="3" t="s">
        <v>37719</v>
      </c>
      <c r="J3716" s="3" t="s">
        <v>5665</v>
      </c>
    </row>
    <row r="3717" spans="1:10" s="6" customFormat="1" ht="15" customHeight="1" x14ac:dyDescent="0.3">
      <c r="A3717" s="3" t="s">
        <v>568</v>
      </c>
      <c r="B3717" s="3" t="s">
        <v>569</v>
      </c>
      <c r="C3717" s="3" t="s">
        <v>283</v>
      </c>
      <c r="D3717" s="3" t="s">
        <v>284</v>
      </c>
      <c r="E3717" s="4">
        <v>42</v>
      </c>
      <c r="F3717" s="4">
        <v>19</v>
      </c>
      <c r="G3717" s="3" t="s">
        <v>1302</v>
      </c>
      <c r="H3717" s="3" t="s">
        <v>1019</v>
      </c>
      <c r="I3717" s="3" t="s">
        <v>37719</v>
      </c>
      <c r="J3717" s="3" t="s">
        <v>5665</v>
      </c>
    </row>
    <row r="3718" spans="1:10" s="6" customFormat="1" ht="15" customHeight="1" x14ac:dyDescent="0.3">
      <c r="A3718" s="3" t="s">
        <v>568</v>
      </c>
      <c r="B3718" s="3" t="s">
        <v>569</v>
      </c>
      <c r="C3718" s="3" t="s">
        <v>232</v>
      </c>
      <c r="D3718" s="3" t="s">
        <v>233</v>
      </c>
      <c r="E3718" s="4">
        <v>42</v>
      </c>
      <c r="F3718" s="4">
        <v>15</v>
      </c>
      <c r="G3718" s="3" t="s">
        <v>1302</v>
      </c>
      <c r="H3718" s="3" t="s">
        <v>986</v>
      </c>
      <c r="I3718" s="3" t="s">
        <v>37719</v>
      </c>
      <c r="J3718" s="3" t="s">
        <v>5942</v>
      </c>
    </row>
    <row r="3719" spans="1:10" s="6" customFormat="1" ht="15" customHeight="1" x14ac:dyDescent="0.3">
      <c r="A3719" s="3" t="s">
        <v>568</v>
      </c>
      <c r="B3719" s="3" t="s">
        <v>569</v>
      </c>
      <c r="C3719" s="3" t="s">
        <v>25</v>
      </c>
      <c r="D3719" s="3" t="s">
        <v>26</v>
      </c>
      <c r="E3719" s="4">
        <v>42</v>
      </c>
      <c r="F3719" s="4">
        <v>1</v>
      </c>
      <c r="G3719" s="3" t="s">
        <v>1302</v>
      </c>
      <c r="H3719" s="3" t="s">
        <v>623</v>
      </c>
      <c r="I3719" s="3" t="s">
        <v>37719</v>
      </c>
      <c r="J3719" s="3" t="s">
        <v>5665</v>
      </c>
    </row>
    <row r="3720" spans="1:10" s="6" customFormat="1" ht="15" customHeight="1" x14ac:dyDescent="0.3">
      <c r="A3720" s="3" t="s">
        <v>568</v>
      </c>
      <c r="B3720" s="3" t="s">
        <v>569</v>
      </c>
      <c r="C3720" s="3" t="s">
        <v>42</v>
      </c>
      <c r="D3720" s="3" t="s">
        <v>43</v>
      </c>
      <c r="E3720" s="4">
        <v>42</v>
      </c>
      <c r="F3720" s="4">
        <v>2</v>
      </c>
      <c r="G3720" s="3" t="s">
        <v>1302</v>
      </c>
      <c r="H3720" s="3" t="s">
        <v>686</v>
      </c>
      <c r="I3720" s="3" t="s">
        <v>37719</v>
      </c>
      <c r="J3720" s="3" t="s">
        <v>5665</v>
      </c>
    </row>
    <row r="3721" spans="1:10" s="6" customFormat="1" ht="15" customHeight="1" x14ac:dyDescent="0.3">
      <c r="A3721" s="3" t="s">
        <v>568</v>
      </c>
      <c r="B3721" s="3" t="s">
        <v>569</v>
      </c>
      <c r="C3721" s="3" t="s">
        <v>57</v>
      </c>
      <c r="D3721" s="3" t="s">
        <v>58</v>
      </c>
      <c r="E3721" s="4">
        <v>42</v>
      </c>
      <c r="F3721" s="4">
        <v>3</v>
      </c>
      <c r="G3721" s="3" t="s">
        <v>1302</v>
      </c>
      <c r="H3721" s="3" t="s">
        <v>705</v>
      </c>
      <c r="I3721" s="3" t="s">
        <v>37719</v>
      </c>
      <c r="J3721" s="3" t="s">
        <v>5665</v>
      </c>
    </row>
    <row r="3722" spans="1:10" s="6" customFormat="1" ht="15" customHeight="1" x14ac:dyDescent="0.3">
      <c r="A3722" s="3" t="s">
        <v>568</v>
      </c>
      <c r="B3722" s="3" t="s">
        <v>569</v>
      </c>
      <c r="C3722" s="3" t="s">
        <v>86</v>
      </c>
      <c r="D3722" s="3" t="s">
        <v>87</v>
      </c>
      <c r="E3722" s="4">
        <v>42</v>
      </c>
      <c r="F3722" s="4">
        <v>5</v>
      </c>
      <c r="G3722" s="3" t="s">
        <v>1302</v>
      </c>
      <c r="H3722" s="3" t="s">
        <v>731</v>
      </c>
      <c r="I3722" s="3" t="s">
        <v>37719</v>
      </c>
      <c r="J3722" s="3" t="s">
        <v>5665</v>
      </c>
    </row>
    <row r="3723" spans="1:10" s="6" customFormat="1" ht="15" customHeight="1" x14ac:dyDescent="0.3">
      <c r="A3723" s="3" t="s">
        <v>568</v>
      </c>
      <c r="B3723" s="3" t="s">
        <v>569</v>
      </c>
      <c r="C3723" s="3" t="s">
        <v>97</v>
      </c>
      <c r="D3723" s="3" t="s">
        <v>98</v>
      </c>
      <c r="E3723" s="4">
        <v>42</v>
      </c>
      <c r="F3723" s="4">
        <v>6</v>
      </c>
      <c r="G3723" s="3" t="s">
        <v>1302</v>
      </c>
      <c r="H3723" s="3" t="s">
        <v>742</v>
      </c>
      <c r="I3723" s="3" t="s">
        <v>37719</v>
      </c>
      <c r="J3723" s="3" t="s">
        <v>5665</v>
      </c>
    </row>
    <row r="3724" spans="1:10" s="6" customFormat="1" ht="15" customHeight="1" x14ac:dyDescent="0.3">
      <c r="A3724" s="3" t="s">
        <v>568</v>
      </c>
      <c r="B3724" s="3" t="s">
        <v>569</v>
      </c>
      <c r="C3724" s="3" t="s">
        <v>112</v>
      </c>
      <c r="D3724" s="3" t="s">
        <v>113</v>
      </c>
      <c r="E3724" s="4">
        <v>42</v>
      </c>
      <c r="F3724" s="4">
        <v>7</v>
      </c>
      <c r="G3724" s="3" t="s">
        <v>1302</v>
      </c>
      <c r="H3724" s="3" t="s">
        <v>749</v>
      </c>
      <c r="I3724" s="3" t="s">
        <v>37719</v>
      </c>
      <c r="J3724" s="3" t="s">
        <v>5665</v>
      </c>
    </row>
    <row r="3725" spans="1:10" s="6" customFormat="1" ht="15" customHeight="1" x14ac:dyDescent="0.3">
      <c r="A3725" s="3" t="s">
        <v>568</v>
      </c>
      <c r="B3725" s="3" t="s">
        <v>569</v>
      </c>
      <c r="C3725" s="3" t="s">
        <v>295</v>
      </c>
      <c r="D3725" s="3" t="s">
        <v>296</v>
      </c>
      <c r="E3725" s="4">
        <v>42</v>
      </c>
      <c r="F3725" s="4">
        <v>20</v>
      </c>
      <c r="G3725" s="3" t="s">
        <v>1302</v>
      </c>
      <c r="H3725" s="3" t="s">
        <v>1028</v>
      </c>
      <c r="I3725" s="3" t="s">
        <v>37719</v>
      </c>
      <c r="J3725" s="3" t="s">
        <v>5665</v>
      </c>
    </row>
    <row r="3726" spans="1:10" s="6" customFormat="1" ht="15" customHeight="1" x14ac:dyDescent="0.3">
      <c r="A3726" s="3" t="s">
        <v>568</v>
      </c>
      <c r="B3726" s="3" t="s">
        <v>569</v>
      </c>
      <c r="C3726" s="3" t="s">
        <v>128</v>
      </c>
      <c r="D3726" s="3" t="s">
        <v>129</v>
      </c>
      <c r="E3726" s="4">
        <v>42</v>
      </c>
      <c r="F3726" s="4">
        <v>8</v>
      </c>
      <c r="G3726" s="3" t="s">
        <v>1302</v>
      </c>
      <c r="H3726" s="3" t="s">
        <v>803</v>
      </c>
      <c r="I3726" s="3" t="s">
        <v>37719</v>
      </c>
      <c r="J3726" s="3" t="s">
        <v>5665</v>
      </c>
    </row>
    <row r="3727" spans="1:10" s="6" customFormat="1" ht="15" customHeight="1" x14ac:dyDescent="0.3">
      <c r="A3727" s="3" t="s">
        <v>568</v>
      </c>
      <c r="B3727" s="3" t="s">
        <v>569</v>
      </c>
      <c r="C3727" s="3" t="s">
        <v>173</v>
      </c>
      <c r="D3727" s="3" t="s">
        <v>174</v>
      </c>
      <c r="E3727" s="4">
        <v>42</v>
      </c>
      <c r="F3727" s="4">
        <v>11</v>
      </c>
      <c r="G3727" s="3" t="s">
        <v>1302</v>
      </c>
      <c r="H3727" s="3" t="s">
        <v>867</v>
      </c>
      <c r="I3727" s="3" t="s">
        <v>37719</v>
      </c>
      <c r="J3727" s="3" t="s">
        <v>5665</v>
      </c>
    </row>
    <row r="3728" spans="1:10" s="6" customFormat="1" ht="15" customHeight="1" x14ac:dyDescent="0.3">
      <c r="A3728" s="3" t="s">
        <v>568</v>
      </c>
      <c r="B3728" s="3" t="s">
        <v>569</v>
      </c>
      <c r="C3728" s="3" t="s">
        <v>189</v>
      </c>
      <c r="D3728" s="3" t="s">
        <v>190</v>
      </c>
      <c r="E3728" s="4">
        <v>42</v>
      </c>
      <c r="F3728" s="4">
        <v>12</v>
      </c>
      <c r="G3728" s="3" t="s">
        <v>1302</v>
      </c>
      <c r="H3728" s="3" t="s">
        <v>948</v>
      </c>
      <c r="I3728" s="3" t="s">
        <v>37719</v>
      </c>
      <c r="J3728" s="3" t="s">
        <v>5665</v>
      </c>
    </row>
    <row r="3729" spans="1:10" s="6" customFormat="1" ht="15" customHeight="1" x14ac:dyDescent="0.3">
      <c r="A3729" s="3" t="s">
        <v>568</v>
      </c>
      <c r="B3729" s="3" t="s">
        <v>569</v>
      </c>
      <c r="C3729" s="3" t="s">
        <v>204</v>
      </c>
      <c r="D3729" s="3" t="s">
        <v>205</v>
      </c>
      <c r="E3729" s="4">
        <v>42</v>
      </c>
      <c r="F3729" s="4">
        <v>13</v>
      </c>
      <c r="G3729" s="3" t="s">
        <v>1302</v>
      </c>
      <c r="H3729" s="3" t="s">
        <v>956</v>
      </c>
      <c r="I3729" s="3" t="s">
        <v>37719</v>
      </c>
      <c r="J3729" s="3" t="s">
        <v>5665</v>
      </c>
    </row>
    <row r="3730" spans="1:10" s="6" customFormat="1" ht="15" customHeight="1" x14ac:dyDescent="0.3">
      <c r="A3730" s="3" t="s">
        <v>568</v>
      </c>
      <c r="B3730" s="3" t="s">
        <v>569</v>
      </c>
      <c r="C3730" s="3" t="s">
        <v>232</v>
      </c>
      <c r="D3730" s="3" t="s">
        <v>233</v>
      </c>
      <c r="E3730" s="4">
        <v>42</v>
      </c>
      <c r="F3730" s="4">
        <v>15</v>
      </c>
      <c r="G3730" s="3" t="s">
        <v>1302</v>
      </c>
      <c r="H3730" s="3" t="s">
        <v>986</v>
      </c>
      <c r="I3730" s="3" t="s">
        <v>37719</v>
      </c>
      <c r="J3730" s="3" t="s">
        <v>5665</v>
      </c>
    </row>
    <row r="3731" spans="1:10" s="6" customFormat="1" ht="15" customHeight="1" x14ac:dyDescent="0.3">
      <c r="A3731" s="3" t="s">
        <v>568</v>
      </c>
      <c r="B3731" s="3" t="s">
        <v>569</v>
      </c>
      <c r="C3731" s="3" t="s">
        <v>246</v>
      </c>
      <c r="D3731" s="3" t="s">
        <v>247</v>
      </c>
      <c r="E3731" s="4">
        <v>42</v>
      </c>
      <c r="F3731" s="4">
        <v>16</v>
      </c>
      <c r="G3731" s="3" t="s">
        <v>1302</v>
      </c>
      <c r="H3731" s="3" t="s">
        <v>989</v>
      </c>
      <c r="I3731" s="3" t="s">
        <v>37719</v>
      </c>
      <c r="J3731" s="3" t="s">
        <v>5665</v>
      </c>
    </row>
    <row r="3732" spans="1:10" s="6" customFormat="1" ht="15" customHeight="1" x14ac:dyDescent="0.3">
      <c r="A3732" s="3" t="s">
        <v>568</v>
      </c>
      <c r="B3732" s="3" t="s">
        <v>569</v>
      </c>
      <c r="C3732" s="3" t="s">
        <v>260</v>
      </c>
      <c r="D3732" s="3" t="s">
        <v>261</v>
      </c>
      <c r="E3732" s="4">
        <v>42</v>
      </c>
      <c r="F3732" s="4">
        <v>17</v>
      </c>
      <c r="G3732" s="3" t="s">
        <v>1302</v>
      </c>
      <c r="H3732" s="3" t="s">
        <v>1005</v>
      </c>
      <c r="I3732" s="3" t="s">
        <v>37719</v>
      </c>
      <c r="J3732" s="3" t="s">
        <v>5665</v>
      </c>
    </row>
    <row r="3733" spans="1:10" s="6" customFormat="1" ht="15" customHeight="1" x14ac:dyDescent="0.3">
      <c r="A3733" s="3" t="s">
        <v>568</v>
      </c>
      <c r="B3733" s="3" t="s">
        <v>569</v>
      </c>
      <c r="C3733" s="3" t="s">
        <v>272</v>
      </c>
      <c r="D3733" s="3" t="s">
        <v>273</v>
      </c>
      <c r="E3733" s="4">
        <v>42</v>
      </c>
      <c r="F3733" s="4">
        <v>18</v>
      </c>
      <c r="G3733" s="3" t="s">
        <v>1302</v>
      </c>
      <c r="H3733" s="3" t="s">
        <v>1009</v>
      </c>
      <c r="I3733" s="3" t="s">
        <v>37719</v>
      </c>
      <c r="J3733" s="3" t="s">
        <v>5665</v>
      </c>
    </row>
    <row r="3734" spans="1:10" s="6" customFormat="1" ht="15" customHeight="1" x14ac:dyDescent="0.3">
      <c r="A3734" s="3" t="s">
        <v>568</v>
      </c>
      <c r="B3734" s="3" t="s">
        <v>569</v>
      </c>
      <c r="C3734" s="3" t="s">
        <v>158</v>
      </c>
      <c r="D3734" s="3" t="s">
        <v>159</v>
      </c>
      <c r="E3734" s="4">
        <v>42</v>
      </c>
      <c r="F3734" s="4">
        <v>10</v>
      </c>
      <c r="G3734" s="3" t="s">
        <v>1302</v>
      </c>
      <c r="H3734" s="3" t="s">
        <v>854</v>
      </c>
      <c r="I3734" s="3" t="s">
        <v>37719</v>
      </c>
      <c r="J3734" s="3" t="s">
        <v>5665</v>
      </c>
    </row>
    <row r="3735" spans="1:10" s="6" customFormat="1" ht="15" customHeight="1" x14ac:dyDescent="0.3">
      <c r="A3735" s="3" t="s">
        <v>581</v>
      </c>
      <c r="B3735" s="3" t="s">
        <v>582</v>
      </c>
      <c r="C3735" s="3" t="s">
        <v>376</v>
      </c>
      <c r="D3735" s="3" t="s">
        <v>377</v>
      </c>
      <c r="E3735" s="4">
        <v>43</v>
      </c>
      <c r="F3735" s="4">
        <v>26</v>
      </c>
      <c r="G3735" s="3" t="s">
        <v>1321</v>
      </c>
      <c r="H3735" s="3" t="s">
        <v>1119</v>
      </c>
      <c r="I3735" s="3" t="s">
        <v>37719</v>
      </c>
      <c r="J3735" s="3" t="s">
        <v>37720</v>
      </c>
    </row>
    <row r="3736" spans="1:10" s="6" customFormat="1" ht="15" customHeight="1" x14ac:dyDescent="0.3">
      <c r="A3736" s="3" t="s">
        <v>568</v>
      </c>
      <c r="B3736" s="3" t="s">
        <v>569</v>
      </c>
      <c r="C3736" s="3" t="s">
        <v>204</v>
      </c>
      <c r="D3736" s="3" t="s">
        <v>205</v>
      </c>
      <c r="E3736" s="4">
        <v>42</v>
      </c>
      <c r="F3736" s="4">
        <v>13</v>
      </c>
      <c r="G3736" s="3" t="s">
        <v>1302</v>
      </c>
      <c r="H3736" s="3" t="s">
        <v>956</v>
      </c>
      <c r="I3736" s="3" t="s">
        <v>37719</v>
      </c>
      <c r="J3736" s="3" t="s">
        <v>5672</v>
      </c>
    </row>
    <row r="3737" spans="1:10" s="6" customFormat="1" ht="15" customHeight="1" x14ac:dyDescent="0.3">
      <c r="A3737" s="3" t="s">
        <v>568</v>
      </c>
      <c r="B3737" s="3" t="s">
        <v>569</v>
      </c>
      <c r="C3737" s="3" t="s">
        <v>246</v>
      </c>
      <c r="D3737" s="3" t="s">
        <v>247</v>
      </c>
      <c r="E3737" s="4">
        <v>42</v>
      </c>
      <c r="F3737" s="4">
        <v>16</v>
      </c>
      <c r="G3737" s="3" t="s">
        <v>1302</v>
      </c>
      <c r="H3737" s="3" t="s">
        <v>989</v>
      </c>
      <c r="I3737" s="3" t="s">
        <v>37719</v>
      </c>
      <c r="J3737" s="3" t="s">
        <v>5672</v>
      </c>
    </row>
    <row r="3738" spans="1:10" s="6" customFormat="1" ht="15" customHeight="1" x14ac:dyDescent="0.3">
      <c r="A3738" s="3" t="s">
        <v>568</v>
      </c>
      <c r="B3738" s="3" t="s">
        <v>569</v>
      </c>
      <c r="C3738" s="3" t="s">
        <v>272</v>
      </c>
      <c r="D3738" s="3" t="s">
        <v>273</v>
      </c>
      <c r="E3738" s="4">
        <v>42</v>
      </c>
      <c r="F3738" s="4">
        <v>18</v>
      </c>
      <c r="G3738" s="3" t="s">
        <v>1302</v>
      </c>
      <c r="H3738" s="3" t="s">
        <v>1009</v>
      </c>
      <c r="I3738" s="3" t="s">
        <v>37719</v>
      </c>
      <c r="J3738" s="3" t="s">
        <v>5713</v>
      </c>
    </row>
    <row r="3739" spans="1:10" s="6" customFormat="1" ht="15" customHeight="1" x14ac:dyDescent="0.3">
      <c r="A3739" s="3" t="s">
        <v>568</v>
      </c>
      <c r="B3739" s="3" t="s">
        <v>569</v>
      </c>
      <c r="C3739" s="3" t="s">
        <v>295</v>
      </c>
      <c r="D3739" s="3" t="s">
        <v>296</v>
      </c>
      <c r="E3739" s="4">
        <v>42</v>
      </c>
      <c r="F3739" s="4">
        <v>20</v>
      </c>
      <c r="G3739" s="3" t="s">
        <v>1302</v>
      </c>
      <c r="H3739" s="3" t="s">
        <v>1028</v>
      </c>
      <c r="I3739" s="3" t="s">
        <v>37719</v>
      </c>
      <c r="J3739" s="3" t="s">
        <v>5713</v>
      </c>
    </row>
    <row r="3740" spans="1:10" s="6" customFormat="1" ht="15" customHeight="1" x14ac:dyDescent="0.3">
      <c r="A3740" s="3" t="s">
        <v>568</v>
      </c>
      <c r="B3740" s="3" t="s">
        <v>569</v>
      </c>
      <c r="C3740" s="3" t="s">
        <v>307</v>
      </c>
      <c r="D3740" s="3" t="s">
        <v>308</v>
      </c>
      <c r="E3740" s="4">
        <v>42</v>
      </c>
      <c r="F3740" s="4">
        <v>21</v>
      </c>
      <c r="G3740" s="3" t="s">
        <v>1302</v>
      </c>
      <c r="H3740" s="3" t="s">
        <v>1051</v>
      </c>
      <c r="I3740" s="3" t="s">
        <v>37719</v>
      </c>
      <c r="J3740" s="3" t="s">
        <v>5713</v>
      </c>
    </row>
    <row r="3741" spans="1:10" s="6" customFormat="1" ht="15" customHeight="1" x14ac:dyDescent="0.3">
      <c r="A3741" s="3" t="s">
        <v>568</v>
      </c>
      <c r="B3741" s="3" t="s">
        <v>569</v>
      </c>
      <c r="C3741" s="3" t="s">
        <v>322</v>
      </c>
      <c r="D3741" s="3" t="s">
        <v>323</v>
      </c>
      <c r="E3741" s="4">
        <v>42</v>
      </c>
      <c r="F3741" s="4">
        <v>22</v>
      </c>
      <c r="G3741" s="3" t="s">
        <v>1302</v>
      </c>
      <c r="H3741" s="3" t="s">
        <v>1065</v>
      </c>
      <c r="I3741" s="3" t="s">
        <v>37719</v>
      </c>
      <c r="J3741" s="3" t="s">
        <v>5713</v>
      </c>
    </row>
    <row r="3742" spans="1:10" s="6" customFormat="1" ht="15" customHeight="1" x14ac:dyDescent="0.3">
      <c r="A3742" s="3" t="s">
        <v>568</v>
      </c>
      <c r="B3742" s="3" t="s">
        <v>569</v>
      </c>
      <c r="C3742" s="3" t="s">
        <v>352</v>
      </c>
      <c r="D3742" s="3" t="s">
        <v>353</v>
      </c>
      <c r="E3742" s="4">
        <v>42</v>
      </c>
      <c r="F3742" s="4">
        <v>24</v>
      </c>
      <c r="G3742" s="3" t="s">
        <v>1302</v>
      </c>
      <c r="H3742" s="3" t="s">
        <v>1092</v>
      </c>
      <c r="I3742" s="3" t="s">
        <v>37719</v>
      </c>
      <c r="J3742" s="3" t="s">
        <v>5713</v>
      </c>
    </row>
    <row r="3743" spans="1:10" s="6" customFormat="1" ht="15" customHeight="1" x14ac:dyDescent="0.3">
      <c r="A3743" s="3" t="s">
        <v>568</v>
      </c>
      <c r="B3743" s="3" t="s">
        <v>569</v>
      </c>
      <c r="C3743" s="3" t="s">
        <v>366</v>
      </c>
      <c r="D3743" s="3" t="s">
        <v>367</v>
      </c>
      <c r="E3743" s="4">
        <v>42</v>
      </c>
      <c r="F3743" s="4">
        <v>25</v>
      </c>
      <c r="G3743" s="3" t="s">
        <v>1302</v>
      </c>
      <c r="H3743" s="3" t="s">
        <v>1110</v>
      </c>
      <c r="I3743" s="3" t="s">
        <v>37719</v>
      </c>
      <c r="J3743" s="3" t="s">
        <v>5713</v>
      </c>
    </row>
    <row r="3744" spans="1:10" s="6" customFormat="1" ht="15" customHeight="1" x14ac:dyDescent="0.3">
      <c r="A3744" s="3" t="s">
        <v>568</v>
      </c>
      <c r="B3744" s="3" t="s">
        <v>569</v>
      </c>
      <c r="C3744" s="3" t="s">
        <v>389</v>
      </c>
      <c r="D3744" s="3" t="s">
        <v>390</v>
      </c>
      <c r="E3744" s="4">
        <v>42</v>
      </c>
      <c r="F3744" s="4">
        <v>27</v>
      </c>
      <c r="G3744" s="3" t="s">
        <v>1302</v>
      </c>
      <c r="H3744" s="3" t="s">
        <v>1127</v>
      </c>
      <c r="I3744" s="3" t="s">
        <v>37719</v>
      </c>
      <c r="J3744" s="3" t="s">
        <v>5713</v>
      </c>
    </row>
    <row r="3745" spans="1:10" s="6" customFormat="1" ht="15" customHeight="1" x14ac:dyDescent="0.3">
      <c r="A3745" s="3" t="s">
        <v>568</v>
      </c>
      <c r="B3745" s="3" t="s">
        <v>569</v>
      </c>
      <c r="C3745" s="3" t="s">
        <v>260</v>
      </c>
      <c r="D3745" s="3" t="s">
        <v>261</v>
      </c>
      <c r="E3745" s="4">
        <v>42</v>
      </c>
      <c r="F3745" s="4">
        <v>17</v>
      </c>
      <c r="G3745" s="3" t="s">
        <v>1302</v>
      </c>
      <c r="H3745" s="3" t="s">
        <v>1005</v>
      </c>
      <c r="I3745" s="3" t="s">
        <v>37719</v>
      </c>
      <c r="J3745" s="3" t="s">
        <v>5713</v>
      </c>
    </row>
    <row r="3746" spans="1:10" s="6" customFormat="1" ht="15" customHeight="1" x14ac:dyDescent="0.3">
      <c r="A3746" s="3" t="s">
        <v>568</v>
      </c>
      <c r="B3746" s="3" t="s">
        <v>569</v>
      </c>
      <c r="C3746" s="3" t="s">
        <v>415</v>
      </c>
      <c r="D3746" s="3" t="s">
        <v>416</v>
      </c>
      <c r="E3746" s="4">
        <v>42</v>
      </c>
      <c r="F3746" s="4">
        <v>29</v>
      </c>
      <c r="G3746" s="3" t="s">
        <v>1302</v>
      </c>
      <c r="H3746" s="3" t="s">
        <v>1177</v>
      </c>
      <c r="I3746" s="3" t="s">
        <v>37719</v>
      </c>
      <c r="J3746" s="3" t="s">
        <v>5713</v>
      </c>
    </row>
    <row r="3747" spans="1:10" s="6" customFormat="1" ht="15" customHeight="1" x14ac:dyDescent="0.3">
      <c r="A3747" s="3" t="s">
        <v>568</v>
      </c>
      <c r="B3747" s="3" t="s">
        <v>569</v>
      </c>
      <c r="C3747" s="3" t="s">
        <v>440</v>
      </c>
      <c r="D3747" s="3" t="s">
        <v>441</v>
      </c>
      <c r="E3747" s="4">
        <v>42</v>
      </c>
      <c r="F3747" s="4">
        <v>31</v>
      </c>
      <c r="G3747" s="3" t="s">
        <v>1302</v>
      </c>
      <c r="H3747" s="3" t="s">
        <v>1199</v>
      </c>
      <c r="I3747" s="3" t="s">
        <v>37719</v>
      </c>
      <c r="J3747" s="3" t="s">
        <v>5713</v>
      </c>
    </row>
    <row r="3748" spans="1:10" s="6" customFormat="1" ht="15" customHeight="1" x14ac:dyDescent="0.3">
      <c r="A3748" s="3" t="s">
        <v>568</v>
      </c>
      <c r="B3748" s="3" t="s">
        <v>569</v>
      </c>
      <c r="C3748" s="3" t="s">
        <v>448</v>
      </c>
      <c r="D3748" s="3" t="s">
        <v>449</v>
      </c>
      <c r="E3748" s="4">
        <v>42</v>
      </c>
      <c r="F3748" s="4">
        <v>32</v>
      </c>
      <c r="G3748" s="3" t="s">
        <v>1302</v>
      </c>
      <c r="H3748" s="3" t="s">
        <v>1201</v>
      </c>
      <c r="I3748" s="3" t="s">
        <v>37719</v>
      </c>
      <c r="J3748" s="3" t="s">
        <v>5713</v>
      </c>
    </row>
    <row r="3749" spans="1:10" s="6" customFormat="1" ht="15" customHeight="1" x14ac:dyDescent="0.3">
      <c r="A3749" s="3" t="s">
        <v>568</v>
      </c>
      <c r="B3749" s="3" t="s">
        <v>569</v>
      </c>
      <c r="C3749" s="3" t="s">
        <v>581</v>
      </c>
      <c r="D3749" s="3" t="s">
        <v>582</v>
      </c>
      <c r="E3749" s="4">
        <v>42</v>
      </c>
      <c r="F3749" s="4">
        <v>43</v>
      </c>
      <c r="G3749" s="3" t="s">
        <v>1302</v>
      </c>
      <c r="H3749" s="3" t="s">
        <v>1321</v>
      </c>
      <c r="I3749" s="3" t="s">
        <v>37719</v>
      </c>
      <c r="J3749" s="3" t="s">
        <v>5713</v>
      </c>
    </row>
    <row r="3750" spans="1:10" s="6" customFormat="1" ht="15" customHeight="1" x14ac:dyDescent="0.3">
      <c r="A3750" s="3" t="s">
        <v>568</v>
      </c>
      <c r="B3750" s="3" t="s">
        <v>569</v>
      </c>
      <c r="C3750" s="3" t="s">
        <v>25</v>
      </c>
      <c r="D3750" s="3" t="s">
        <v>26</v>
      </c>
      <c r="E3750" s="4">
        <v>42</v>
      </c>
      <c r="F3750" s="4">
        <v>1</v>
      </c>
      <c r="G3750" s="3" t="s">
        <v>1302</v>
      </c>
      <c r="H3750" s="3" t="s">
        <v>623</v>
      </c>
      <c r="I3750" s="3" t="s">
        <v>37719</v>
      </c>
      <c r="J3750" s="3" t="s">
        <v>5721</v>
      </c>
    </row>
    <row r="3751" spans="1:10" s="6" customFormat="1" ht="15" customHeight="1" x14ac:dyDescent="0.3">
      <c r="A3751" s="3" t="s">
        <v>568</v>
      </c>
      <c r="B3751" s="3" t="s">
        <v>569</v>
      </c>
      <c r="C3751" s="3" t="s">
        <v>86</v>
      </c>
      <c r="D3751" s="3" t="s">
        <v>87</v>
      </c>
      <c r="E3751" s="4">
        <v>42</v>
      </c>
      <c r="F3751" s="4">
        <v>5</v>
      </c>
      <c r="G3751" s="3" t="s">
        <v>1302</v>
      </c>
      <c r="H3751" s="3" t="s">
        <v>731</v>
      </c>
      <c r="I3751" s="3" t="s">
        <v>37719</v>
      </c>
      <c r="J3751" s="3" t="s">
        <v>5721</v>
      </c>
    </row>
    <row r="3752" spans="1:10" s="6" customFormat="1" ht="15" customHeight="1" x14ac:dyDescent="0.3">
      <c r="A3752" s="3" t="s">
        <v>568</v>
      </c>
      <c r="B3752" s="3" t="s">
        <v>569</v>
      </c>
      <c r="C3752" s="3" t="s">
        <v>219</v>
      </c>
      <c r="D3752" s="3" t="s">
        <v>220</v>
      </c>
      <c r="E3752" s="4">
        <v>42</v>
      </c>
      <c r="F3752" s="4">
        <v>14</v>
      </c>
      <c r="G3752" s="3" t="s">
        <v>1302</v>
      </c>
      <c r="H3752" s="3" t="s">
        <v>977</v>
      </c>
      <c r="I3752" s="3" t="s">
        <v>37719</v>
      </c>
      <c r="J3752" s="3" t="s">
        <v>5721</v>
      </c>
    </row>
    <row r="3753" spans="1:10" s="6" customFormat="1" ht="15" customHeight="1" x14ac:dyDescent="0.3">
      <c r="A3753" s="3" t="s">
        <v>568</v>
      </c>
      <c r="B3753" s="3" t="s">
        <v>569</v>
      </c>
      <c r="C3753" s="3" t="s">
        <v>272</v>
      </c>
      <c r="D3753" s="3" t="s">
        <v>273</v>
      </c>
      <c r="E3753" s="4">
        <v>42</v>
      </c>
      <c r="F3753" s="4">
        <v>18</v>
      </c>
      <c r="G3753" s="3" t="s">
        <v>1302</v>
      </c>
      <c r="H3753" s="3" t="s">
        <v>1009</v>
      </c>
      <c r="I3753" s="3" t="s">
        <v>37719</v>
      </c>
      <c r="J3753" s="3" t="s">
        <v>5721</v>
      </c>
    </row>
    <row r="3754" spans="1:10" s="6" customFormat="1" ht="15" customHeight="1" x14ac:dyDescent="0.3">
      <c r="A3754" s="3" t="s">
        <v>568</v>
      </c>
      <c r="B3754" s="3" t="s">
        <v>569</v>
      </c>
      <c r="C3754" s="3" t="s">
        <v>430</v>
      </c>
      <c r="D3754" s="3" t="s">
        <v>431</v>
      </c>
      <c r="E3754" s="4">
        <v>42</v>
      </c>
      <c r="F3754" s="4">
        <v>30</v>
      </c>
      <c r="G3754" s="3" t="s">
        <v>1302</v>
      </c>
      <c r="H3754" s="3" t="s">
        <v>1191</v>
      </c>
      <c r="I3754" s="3" t="s">
        <v>37719</v>
      </c>
      <c r="J3754" s="3" t="s">
        <v>5713</v>
      </c>
    </row>
    <row r="3755" spans="1:10" s="6" customFormat="1" ht="15" customHeight="1" x14ac:dyDescent="0.3">
      <c r="A3755" s="3" t="s">
        <v>568</v>
      </c>
      <c r="B3755" s="3" t="s">
        <v>569</v>
      </c>
      <c r="C3755" s="3" t="s">
        <v>219</v>
      </c>
      <c r="D3755" s="3" t="s">
        <v>220</v>
      </c>
      <c r="E3755" s="4">
        <v>42</v>
      </c>
      <c r="F3755" s="4">
        <v>14</v>
      </c>
      <c r="G3755" s="3" t="s">
        <v>1302</v>
      </c>
      <c r="H3755" s="3" t="s">
        <v>977</v>
      </c>
      <c r="I3755" s="3" t="s">
        <v>37719</v>
      </c>
      <c r="J3755" s="3" t="s">
        <v>5672</v>
      </c>
    </row>
    <row r="3756" spans="1:10" s="6" customFormat="1" ht="15" customHeight="1" x14ac:dyDescent="0.3">
      <c r="A3756" s="3" t="s">
        <v>568</v>
      </c>
      <c r="B3756" s="3" t="s">
        <v>569</v>
      </c>
      <c r="C3756" s="3" t="s">
        <v>246</v>
      </c>
      <c r="D3756" s="3" t="s">
        <v>247</v>
      </c>
      <c r="E3756" s="4">
        <v>42</v>
      </c>
      <c r="F3756" s="4">
        <v>16</v>
      </c>
      <c r="G3756" s="3" t="s">
        <v>1302</v>
      </c>
      <c r="H3756" s="3" t="s">
        <v>989</v>
      </c>
      <c r="I3756" s="3" t="s">
        <v>37719</v>
      </c>
      <c r="J3756" s="3" t="s">
        <v>5713</v>
      </c>
    </row>
    <row r="3757" spans="1:10" s="6" customFormat="1" ht="15" customHeight="1" x14ac:dyDescent="0.3">
      <c r="A3757" s="3" t="s">
        <v>568</v>
      </c>
      <c r="B3757" s="3" t="s">
        <v>569</v>
      </c>
      <c r="C3757" s="3" t="s">
        <v>219</v>
      </c>
      <c r="D3757" s="3" t="s">
        <v>220</v>
      </c>
      <c r="E3757" s="4">
        <v>42</v>
      </c>
      <c r="F3757" s="4">
        <v>14</v>
      </c>
      <c r="G3757" s="3" t="s">
        <v>1302</v>
      </c>
      <c r="H3757" s="3" t="s">
        <v>977</v>
      </c>
      <c r="I3757" s="3" t="s">
        <v>37719</v>
      </c>
      <c r="J3757" s="3" t="s">
        <v>5713</v>
      </c>
    </row>
    <row r="3758" spans="1:10" s="6" customFormat="1" ht="15" customHeight="1" x14ac:dyDescent="0.3">
      <c r="A3758" s="3" t="s">
        <v>568</v>
      </c>
      <c r="B3758" s="3" t="s">
        <v>569</v>
      </c>
      <c r="C3758" s="3" t="s">
        <v>272</v>
      </c>
      <c r="D3758" s="3" t="s">
        <v>273</v>
      </c>
      <c r="E3758" s="4">
        <v>42</v>
      </c>
      <c r="F3758" s="4">
        <v>18</v>
      </c>
      <c r="G3758" s="3" t="s">
        <v>1302</v>
      </c>
      <c r="H3758" s="3" t="s">
        <v>1009</v>
      </c>
      <c r="I3758" s="3" t="s">
        <v>37719</v>
      </c>
      <c r="J3758" s="3" t="s">
        <v>5672</v>
      </c>
    </row>
    <row r="3759" spans="1:10" s="6" customFormat="1" ht="15" customHeight="1" x14ac:dyDescent="0.3">
      <c r="A3759" s="3" t="s">
        <v>568</v>
      </c>
      <c r="B3759" s="3" t="s">
        <v>569</v>
      </c>
      <c r="C3759" s="3" t="s">
        <v>295</v>
      </c>
      <c r="D3759" s="3" t="s">
        <v>296</v>
      </c>
      <c r="E3759" s="4">
        <v>42</v>
      </c>
      <c r="F3759" s="4">
        <v>20</v>
      </c>
      <c r="G3759" s="3" t="s">
        <v>1302</v>
      </c>
      <c r="H3759" s="3" t="s">
        <v>1028</v>
      </c>
      <c r="I3759" s="3" t="s">
        <v>37719</v>
      </c>
      <c r="J3759" s="3" t="s">
        <v>5672</v>
      </c>
    </row>
    <row r="3760" spans="1:10" s="6" customFormat="1" ht="15" customHeight="1" x14ac:dyDescent="0.3">
      <c r="A3760" s="3" t="s">
        <v>568</v>
      </c>
      <c r="B3760" s="3" t="s">
        <v>569</v>
      </c>
      <c r="C3760" s="3" t="s">
        <v>307</v>
      </c>
      <c r="D3760" s="3" t="s">
        <v>308</v>
      </c>
      <c r="E3760" s="4">
        <v>42</v>
      </c>
      <c r="F3760" s="4">
        <v>21</v>
      </c>
      <c r="G3760" s="3" t="s">
        <v>1302</v>
      </c>
      <c r="H3760" s="3" t="s">
        <v>1051</v>
      </c>
      <c r="I3760" s="3" t="s">
        <v>37719</v>
      </c>
      <c r="J3760" s="3" t="s">
        <v>5672</v>
      </c>
    </row>
    <row r="3761" spans="1:10" s="6" customFormat="1" ht="15" customHeight="1" x14ac:dyDescent="0.3">
      <c r="A3761" s="3" t="s">
        <v>568</v>
      </c>
      <c r="B3761" s="3" t="s">
        <v>569</v>
      </c>
      <c r="C3761" s="3" t="s">
        <v>352</v>
      </c>
      <c r="D3761" s="3" t="s">
        <v>353</v>
      </c>
      <c r="E3761" s="4">
        <v>42</v>
      </c>
      <c r="F3761" s="4">
        <v>24</v>
      </c>
      <c r="G3761" s="3" t="s">
        <v>1302</v>
      </c>
      <c r="H3761" s="3" t="s">
        <v>1092</v>
      </c>
      <c r="I3761" s="3" t="s">
        <v>37719</v>
      </c>
      <c r="J3761" s="3" t="s">
        <v>5672</v>
      </c>
    </row>
    <row r="3762" spans="1:10" s="6" customFormat="1" ht="15" customHeight="1" x14ac:dyDescent="0.3">
      <c r="A3762" s="3" t="s">
        <v>568</v>
      </c>
      <c r="B3762" s="3" t="s">
        <v>569</v>
      </c>
      <c r="C3762" s="3" t="s">
        <v>389</v>
      </c>
      <c r="D3762" s="3" t="s">
        <v>390</v>
      </c>
      <c r="E3762" s="4">
        <v>42</v>
      </c>
      <c r="F3762" s="4">
        <v>27</v>
      </c>
      <c r="G3762" s="3" t="s">
        <v>1302</v>
      </c>
      <c r="H3762" s="3" t="s">
        <v>1127</v>
      </c>
      <c r="I3762" s="3" t="s">
        <v>37719</v>
      </c>
      <c r="J3762" s="3" t="s">
        <v>5672</v>
      </c>
    </row>
    <row r="3763" spans="1:10" s="6" customFormat="1" ht="15" customHeight="1" x14ac:dyDescent="0.3">
      <c r="A3763" s="3" t="s">
        <v>568</v>
      </c>
      <c r="B3763" s="3" t="s">
        <v>569</v>
      </c>
      <c r="C3763" s="3" t="s">
        <v>440</v>
      </c>
      <c r="D3763" s="3" t="s">
        <v>441</v>
      </c>
      <c r="E3763" s="4">
        <v>42</v>
      </c>
      <c r="F3763" s="4">
        <v>31</v>
      </c>
      <c r="G3763" s="3" t="s">
        <v>1302</v>
      </c>
      <c r="H3763" s="3" t="s">
        <v>1199</v>
      </c>
      <c r="I3763" s="3" t="s">
        <v>37719</v>
      </c>
      <c r="J3763" s="3" t="s">
        <v>5672</v>
      </c>
    </row>
    <row r="3764" spans="1:10" s="6" customFormat="1" ht="15" customHeight="1" x14ac:dyDescent="0.3">
      <c r="A3764" s="3" t="s">
        <v>568</v>
      </c>
      <c r="B3764" s="3" t="s">
        <v>569</v>
      </c>
      <c r="C3764" s="3" t="s">
        <v>448</v>
      </c>
      <c r="D3764" s="3" t="s">
        <v>449</v>
      </c>
      <c r="E3764" s="4">
        <v>42</v>
      </c>
      <c r="F3764" s="4">
        <v>32</v>
      </c>
      <c r="G3764" s="3" t="s">
        <v>1302</v>
      </c>
      <c r="H3764" s="3" t="s">
        <v>1201</v>
      </c>
      <c r="I3764" s="3" t="s">
        <v>37719</v>
      </c>
      <c r="J3764" s="3" t="s">
        <v>5672</v>
      </c>
    </row>
    <row r="3765" spans="1:10" s="6" customFormat="1" ht="15" customHeight="1" x14ac:dyDescent="0.3">
      <c r="A3765" s="3" t="s">
        <v>568</v>
      </c>
      <c r="B3765" s="3" t="s">
        <v>569</v>
      </c>
      <c r="C3765" s="3" t="s">
        <v>232</v>
      </c>
      <c r="D3765" s="3" t="s">
        <v>233</v>
      </c>
      <c r="E3765" s="4">
        <v>42</v>
      </c>
      <c r="F3765" s="4">
        <v>15</v>
      </c>
      <c r="G3765" s="3" t="s">
        <v>1302</v>
      </c>
      <c r="H3765" s="3" t="s">
        <v>986</v>
      </c>
      <c r="I3765" s="3" t="s">
        <v>37719</v>
      </c>
      <c r="J3765" s="3" t="s">
        <v>5713</v>
      </c>
    </row>
    <row r="3766" spans="1:10" s="6" customFormat="1" ht="15" customHeight="1" x14ac:dyDescent="0.3">
      <c r="A3766" s="3" t="s">
        <v>568</v>
      </c>
      <c r="B3766" s="3" t="s">
        <v>569</v>
      </c>
      <c r="C3766" s="3" t="s">
        <v>25</v>
      </c>
      <c r="D3766" s="3" t="s">
        <v>26</v>
      </c>
      <c r="E3766" s="4">
        <v>42</v>
      </c>
      <c r="F3766" s="4">
        <v>1</v>
      </c>
      <c r="G3766" s="3" t="s">
        <v>1302</v>
      </c>
      <c r="H3766" s="3" t="s">
        <v>623</v>
      </c>
      <c r="I3766" s="3" t="s">
        <v>37719</v>
      </c>
      <c r="J3766" s="3" t="s">
        <v>5713</v>
      </c>
    </row>
    <row r="3767" spans="1:10" s="6" customFormat="1" ht="15" customHeight="1" x14ac:dyDescent="0.3">
      <c r="A3767" s="3" t="s">
        <v>568</v>
      </c>
      <c r="B3767" s="3" t="s">
        <v>569</v>
      </c>
      <c r="C3767" s="3" t="s">
        <v>57</v>
      </c>
      <c r="D3767" s="3" t="s">
        <v>58</v>
      </c>
      <c r="E3767" s="4">
        <v>42</v>
      </c>
      <c r="F3767" s="4">
        <v>3</v>
      </c>
      <c r="G3767" s="3" t="s">
        <v>1302</v>
      </c>
      <c r="H3767" s="3" t="s">
        <v>705</v>
      </c>
      <c r="I3767" s="3" t="s">
        <v>37719</v>
      </c>
      <c r="J3767" s="3" t="s">
        <v>5713</v>
      </c>
    </row>
    <row r="3768" spans="1:10" s="6" customFormat="1" ht="15" customHeight="1" x14ac:dyDescent="0.3">
      <c r="A3768" s="3" t="s">
        <v>568</v>
      </c>
      <c r="B3768" s="3" t="s">
        <v>569</v>
      </c>
      <c r="C3768" s="3" t="s">
        <v>71</v>
      </c>
      <c r="D3768" s="3" t="s">
        <v>72</v>
      </c>
      <c r="E3768" s="4">
        <v>42</v>
      </c>
      <c r="F3768" s="4">
        <v>4</v>
      </c>
      <c r="G3768" s="3" t="s">
        <v>1302</v>
      </c>
      <c r="H3768" s="3" t="s">
        <v>718</v>
      </c>
      <c r="I3768" s="3" t="s">
        <v>37719</v>
      </c>
      <c r="J3768" s="3" t="s">
        <v>5713</v>
      </c>
    </row>
    <row r="3769" spans="1:10" s="6" customFormat="1" ht="15" customHeight="1" x14ac:dyDescent="0.3">
      <c r="A3769" s="3" t="s">
        <v>568</v>
      </c>
      <c r="B3769" s="3" t="s">
        <v>569</v>
      </c>
      <c r="C3769" s="3" t="s">
        <v>112</v>
      </c>
      <c r="D3769" s="3" t="s">
        <v>113</v>
      </c>
      <c r="E3769" s="4">
        <v>42</v>
      </c>
      <c r="F3769" s="4">
        <v>7</v>
      </c>
      <c r="G3769" s="3" t="s">
        <v>1302</v>
      </c>
      <c r="H3769" s="3" t="s">
        <v>749</v>
      </c>
      <c r="I3769" s="3" t="s">
        <v>37719</v>
      </c>
      <c r="J3769" s="3" t="s">
        <v>5713</v>
      </c>
    </row>
    <row r="3770" spans="1:10" s="6" customFormat="1" ht="15" customHeight="1" x14ac:dyDescent="0.3">
      <c r="A3770" s="3" t="s">
        <v>568</v>
      </c>
      <c r="B3770" s="3" t="s">
        <v>569</v>
      </c>
      <c r="C3770" s="3" t="s">
        <v>128</v>
      </c>
      <c r="D3770" s="3" t="s">
        <v>129</v>
      </c>
      <c r="E3770" s="4">
        <v>42</v>
      </c>
      <c r="F3770" s="4">
        <v>8</v>
      </c>
      <c r="G3770" s="3" t="s">
        <v>1302</v>
      </c>
      <c r="H3770" s="3" t="s">
        <v>803</v>
      </c>
      <c r="I3770" s="3" t="s">
        <v>37719</v>
      </c>
      <c r="J3770" s="3" t="s">
        <v>5713</v>
      </c>
    </row>
    <row r="3771" spans="1:10" s="6" customFormat="1" ht="15" customHeight="1" x14ac:dyDescent="0.3">
      <c r="A3771" s="3" t="s">
        <v>568</v>
      </c>
      <c r="B3771" s="3" t="s">
        <v>569</v>
      </c>
      <c r="C3771" s="3" t="s">
        <v>158</v>
      </c>
      <c r="D3771" s="3" t="s">
        <v>159</v>
      </c>
      <c r="E3771" s="4">
        <v>42</v>
      </c>
      <c r="F3771" s="4">
        <v>10</v>
      </c>
      <c r="G3771" s="3" t="s">
        <v>1302</v>
      </c>
      <c r="H3771" s="3" t="s">
        <v>854</v>
      </c>
      <c r="I3771" s="3" t="s">
        <v>37719</v>
      </c>
      <c r="J3771" s="3" t="s">
        <v>5713</v>
      </c>
    </row>
    <row r="3772" spans="1:10" s="6" customFormat="1" ht="15" customHeight="1" x14ac:dyDescent="0.3">
      <c r="A3772" s="3" t="s">
        <v>568</v>
      </c>
      <c r="B3772" s="3" t="s">
        <v>569</v>
      </c>
      <c r="C3772" s="3" t="s">
        <v>173</v>
      </c>
      <c r="D3772" s="3" t="s">
        <v>174</v>
      </c>
      <c r="E3772" s="4">
        <v>42</v>
      </c>
      <c r="F3772" s="4">
        <v>11</v>
      </c>
      <c r="G3772" s="3" t="s">
        <v>1302</v>
      </c>
      <c r="H3772" s="3" t="s">
        <v>867</v>
      </c>
      <c r="I3772" s="3" t="s">
        <v>37719</v>
      </c>
      <c r="J3772" s="3" t="s">
        <v>5713</v>
      </c>
    </row>
    <row r="3773" spans="1:10" s="6" customFormat="1" ht="15" customHeight="1" x14ac:dyDescent="0.3">
      <c r="A3773" s="3" t="s">
        <v>568</v>
      </c>
      <c r="B3773" s="3" t="s">
        <v>569</v>
      </c>
      <c r="C3773" s="3" t="s">
        <v>204</v>
      </c>
      <c r="D3773" s="3" t="s">
        <v>205</v>
      </c>
      <c r="E3773" s="4">
        <v>42</v>
      </c>
      <c r="F3773" s="4">
        <v>13</v>
      </c>
      <c r="G3773" s="3" t="s">
        <v>1302</v>
      </c>
      <c r="H3773" s="3" t="s">
        <v>956</v>
      </c>
      <c r="I3773" s="3" t="s">
        <v>37719</v>
      </c>
      <c r="J3773" s="3" t="s">
        <v>5713</v>
      </c>
    </row>
    <row r="3774" spans="1:10" s="6" customFormat="1" ht="15" customHeight="1" x14ac:dyDescent="0.3">
      <c r="A3774" s="3" t="s">
        <v>568</v>
      </c>
      <c r="B3774" s="3" t="s">
        <v>569</v>
      </c>
      <c r="C3774" s="3" t="s">
        <v>42</v>
      </c>
      <c r="D3774" s="3" t="s">
        <v>43</v>
      </c>
      <c r="E3774" s="4">
        <v>42</v>
      </c>
      <c r="F3774" s="4">
        <v>2</v>
      </c>
      <c r="G3774" s="3" t="s">
        <v>1302</v>
      </c>
      <c r="H3774" s="3" t="s">
        <v>686</v>
      </c>
      <c r="I3774" s="3" t="s">
        <v>37719</v>
      </c>
      <c r="J3774" s="3" t="s">
        <v>5713</v>
      </c>
    </row>
    <row r="3775" spans="1:10" s="6" customFormat="1" ht="15" customHeight="1" x14ac:dyDescent="0.3">
      <c r="A3775" s="3" t="s">
        <v>581</v>
      </c>
      <c r="B3775" s="3" t="s">
        <v>582</v>
      </c>
      <c r="C3775" s="3" t="s">
        <v>389</v>
      </c>
      <c r="D3775" s="3" t="s">
        <v>390</v>
      </c>
      <c r="E3775" s="4">
        <v>43</v>
      </c>
      <c r="F3775" s="4">
        <v>27</v>
      </c>
      <c r="G3775" s="3" t="s">
        <v>1321</v>
      </c>
      <c r="H3775" s="3" t="s">
        <v>1127</v>
      </c>
      <c r="I3775" s="3" t="s">
        <v>37719</v>
      </c>
      <c r="J3775" s="3" t="s">
        <v>37720</v>
      </c>
    </row>
    <row r="3776" spans="1:10" s="6" customFormat="1" ht="15" customHeight="1" x14ac:dyDescent="0.3">
      <c r="A3776" s="3" t="s">
        <v>581</v>
      </c>
      <c r="B3776" s="3" t="s">
        <v>582</v>
      </c>
      <c r="C3776" s="3" t="s">
        <v>415</v>
      </c>
      <c r="D3776" s="3" t="s">
        <v>416</v>
      </c>
      <c r="E3776" s="4">
        <v>43</v>
      </c>
      <c r="F3776" s="4">
        <v>29</v>
      </c>
      <c r="G3776" s="3" t="s">
        <v>1321</v>
      </c>
      <c r="H3776" s="3" t="s">
        <v>1177</v>
      </c>
      <c r="I3776" s="3" t="s">
        <v>37719</v>
      </c>
      <c r="J3776" s="3" t="s">
        <v>37720</v>
      </c>
    </row>
    <row r="3777" spans="1:10" s="6" customFormat="1" ht="15" customHeight="1" x14ac:dyDescent="0.3">
      <c r="A3777" s="3" t="s">
        <v>581</v>
      </c>
      <c r="B3777" s="3" t="s">
        <v>582</v>
      </c>
      <c r="C3777" s="3" t="s">
        <v>430</v>
      </c>
      <c r="D3777" s="3" t="s">
        <v>431</v>
      </c>
      <c r="E3777" s="4">
        <v>43</v>
      </c>
      <c r="F3777" s="4">
        <v>30</v>
      </c>
      <c r="G3777" s="3" t="s">
        <v>1321</v>
      </c>
      <c r="H3777" s="3" t="s">
        <v>1191</v>
      </c>
      <c r="I3777" s="3" t="s">
        <v>37719</v>
      </c>
      <c r="J3777" s="3" t="s">
        <v>37720</v>
      </c>
    </row>
    <row r="3778" spans="1:10" s="6" customFormat="1" ht="15" customHeight="1" x14ac:dyDescent="0.3">
      <c r="A3778" s="3" t="s">
        <v>605</v>
      </c>
      <c r="B3778" s="3" t="s">
        <v>606</v>
      </c>
      <c r="C3778" s="3" t="s">
        <v>158</v>
      </c>
      <c r="D3778" s="3" t="s">
        <v>159</v>
      </c>
      <c r="E3778" s="4">
        <v>45</v>
      </c>
      <c r="F3778" s="4">
        <v>10</v>
      </c>
      <c r="G3778" s="3" t="s">
        <v>1340</v>
      </c>
      <c r="H3778" s="3" t="s">
        <v>854</v>
      </c>
      <c r="I3778" s="3" t="s">
        <v>37719</v>
      </c>
      <c r="J3778" s="3" t="s">
        <v>37720</v>
      </c>
    </row>
    <row r="3779" spans="1:10" s="6" customFormat="1" ht="15" customHeight="1" x14ac:dyDescent="0.3">
      <c r="A3779" s="3" t="s">
        <v>605</v>
      </c>
      <c r="B3779" s="3" t="s">
        <v>606</v>
      </c>
      <c r="C3779" s="3" t="s">
        <v>173</v>
      </c>
      <c r="D3779" s="3" t="s">
        <v>174</v>
      </c>
      <c r="E3779" s="4">
        <v>45</v>
      </c>
      <c r="F3779" s="4">
        <v>11</v>
      </c>
      <c r="G3779" s="3" t="s">
        <v>1340</v>
      </c>
      <c r="H3779" s="3" t="s">
        <v>867</v>
      </c>
      <c r="I3779" s="3" t="s">
        <v>37719</v>
      </c>
      <c r="J3779" s="3" t="s">
        <v>37720</v>
      </c>
    </row>
    <row r="3780" spans="1:10" s="6" customFormat="1" ht="15" customHeight="1" x14ac:dyDescent="0.3">
      <c r="A3780" s="3" t="s">
        <v>605</v>
      </c>
      <c r="B3780" s="3" t="s">
        <v>606</v>
      </c>
      <c r="C3780" s="3" t="s">
        <v>189</v>
      </c>
      <c r="D3780" s="3" t="s">
        <v>190</v>
      </c>
      <c r="E3780" s="4">
        <v>45</v>
      </c>
      <c r="F3780" s="4">
        <v>12</v>
      </c>
      <c r="G3780" s="3" t="s">
        <v>1340</v>
      </c>
      <c r="H3780" s="3" t="s">
        <v>948</v>
      </c>
      <c r="I3780" s="3" t="s">
        <v>37719</v>
      </c>
      <c r="J3780" s="3" t="s">
        <v>37720</v>
      </c>
    </row>
    <row r="3781" spans="1:10" s="6" customFormat="1" ht="15" customHeight="1" x14ac:dyDescent="0.3">
      <c r="A3781" s="3" t="s">
        <v>605</v>
      </c>
      <c r="B3781" s="3" t="s">
        <v>606</v>
      </c>
      <c r="C3781" s="3" t="s">
        <v>204</v>
      </c>
      <c r="D3781" s="3" t="s">
        <v>205</v>
      </c>
      <c r="E3781" s="4">
        <v>45</v>
      </c>
      <c r="F3781" s="4">
        <v>13</v>
      </c>
      <c r="G3781" s="3" t="s">
        <v>1340</v>
      </c>
      <c r="H3781" s="3" t="s">
        <v>956</v>
      </c>
      <c r="I3781" s="3" t="s">
        <v>37719</v>
      </c>
      <c r="J3781" s="3" t="s">
        <v>37720</v>
      </c>
    </row>
    <row r="3782" spans="1:10" s="6" customFormat="1" ht="15" customHeight="1" x14ac:dyDescent="0.3">
      <c r="A3782" s="3" t="s">
        <v>605</v>
      </c>
      <c r="B3782" s="3" t="s">
        <v>606</v>
      </c>
      <c r="C3782" s="3" t="s">
        <v>219</v>
      </c>
      <c r="D3782" s="3" t="s">
        <v>220</v>
      </c>
      <c r="E3782" s="4">
        <v>45</v>
      </c>
      <c r="F3782" s="4">
        <v>14</v>
      </c>
      <c r="G3782" s="3" t="s">
        <v>1340</v>
      </c>
      <c r="H3782" s="3" t="s">
        <v>977</v>
      </c>
      <c r="I3782" s="3" t="s">
        <v>37719</v>
      </c>
      <c r="J3782" s="3" t="s">
        <v>37720</v>
      </c>
    </row>
    <row r="3783" spans="1:10" s="6" customFormat="1" ht="15" customHeight="1" x14ac:dyDescent="0.3">
      <c r="A3783" s="3" t="s">
        <v>605</v>
      </c>
      <c r="B3783" s="3" t="s">
        <v>606</v>
      </c>
      <c r="C3783" s="3" t="s">
        <v>232</v>
      </c>
      <c r="D3783" s="3" t="s">
        <v>233</v>
      </c>
      <c r="E3783" s="4">
        <v>45</v>
      </c>
      <c r="F3783" s="4">
        <v>15</v>
      </c>
      <c r="G3783" s="3" t="s">
        <v>1340</v>
      </c>
      <c r="H3783" s="3" t="s">
        <v>986</v>
      </c>
      <c r="I3783" s="3" t="s">
        <v>37719</v>
      </c>
      <c r="J3783" s="3" t="s">
        <v>37720</v>
      </c>
    </row>
    <row r="3784" spans="1:10" s="6" customFormat="1" ht="15" customHeight="1" x14ac:dyDescent="0.3">
      <c r="A3784" s="3" t="s">
        <v>605</v>
      </c>
      <c r="B3784" s="3" t="s">
        <v>606</v>
      </c>
      <c r="C3784" s="3" t="s">
        <v>246</v>
      </c>
      <c r="D3784" s="3" t="s">
        <v>247</v>
      </c>
      <c r="E3784" s="4">
        <v>45</v>
      </c>
      <c r="F3784" s="4">
        <v>16</v>
      </c>
      <c r="G3784" s="3" t="s">
        <v>1340</v>
      </c>
      <c r="H3784" s="3" t="s">
        <v>989</v>
      </c>
      <c r="I3784" s="3" t="s">
        <v>37719</v>
      </c>
      <c r="J3784" s="3" t="s">
        <v>37720</v>
      </c>
    </row>
    <row r="3785" spans="1:10" s="6" customFormat="1" ht="15" customHeight="1" x14ac:dyDescent="0.3">
      <c r="A3785" s="3" t="s">
        <v>605</v>
      </c>
      <c r="B3785" s="3" t="s">
        <v>606</v>
      </c>
      <c r="C3785" s="3" t="s">
        <v>142</v>
      </c>
      <c r="D3785" s="3" t="s">
        <v>143</v>
      </c>
      <c r="E3785" s="4">
        <v>45</v>
      </c>
      <c r="F3785" s="4">
        <v>9</v>
      </c>
      <c r="G3785" s="3" t="s">
        <v>1340</v>
      </c>
      <c r="H3785" s="3" t="s">
        <v>820</v>
      </c>
      <c r="I3785" s="3" t="s">
        <v>37719</v>
      </c>
      <c r="J3785" s="3" t="s">
        <v>37720</v>
      </c>
    </row>
    <row r="3786" spans="1:10" s="6" customFormat="1" ht="15" customHeight="1" x14ac:dyDescent="0.3">
      <c r="A3786" s="3" t="s">
        <v>605</v>
      </c>
      <c r="B3786" s="3" t="s">
        <v>606</v>
      </c>
      <c r="C3786" s="3" t="s">
        <v>260</v>
      </c>
      <c r="D3786" s="3" t="s">
        <v>261</v>
      </c>
      <c r="E3786" s="4">
        <v>45</v>
      </c>
      <c r="F3786" s="4">
        <v>17</v>
      </c>
      <c r="G3786" s="3" t="s">
        <v>1340</v>
      </c>
      <c r="H3786" s="3" t="s">
        <v>1005</v>
      </c>
      <c r="I3786" s="3" t="s">
        <v>37719</v>
      </c>
      <c r="J3786" s="3" t="s">
        <v>37720</v>
      </c>
    </row>
    <row r="3787" spans="1:10" s="6" customFormat="1" ht="15" customHeight="1" x14ac:dyDescent="0.3">
      <c r="A3787" s="3" t="s">
        <v>605</v>
      </c>
      <c r="B3787" s="3" t="s">
        <v>606</v>
      </c>
      <c r="C3787" s="3" t="s">
        <v>295</v>
      </c>
      <c r="D3787" s="3" t="s">
        <v>296</v>
      </c>
      <c r="E3787" s="4">
        <v>45</v>
      </c>
      <c r="F3787" s="4">
        <v>20</v>
      </c>
      <c r="G3787" s="3" t="s">
        <v>1340</v>
      </c>
      <c r="H3787" s="3" t="s">
        <v>1028</v>
      </c>
      <c r="I3787" s="3" t="s">
        <v>37719</v>
      </c>
      <c r="J3787" s="3" t="s">
        <v>37720</v>
      </c>
    </row>
    <row r="3788" spans="1:10" s="6" customFormat="1" ht="15" customHeight="1" x14ac:dyDescent="0.3">
      <c r="A3788" s="3" t="s">
        <v>605</v>
      </c>
      <c r="B3788" s="3" t="s">
        <v>606</v>
      </c>
      <c r="C3788" s="3" t="s">
        <v>307</v>
      </c>
      <c r="D3788" s="3" t="s">
        <v>308</v>
      </c>
      <c r="E3788" s="4">
        <v>45</v>
      </c>
      <c r="F3788" s="4">
        <v>21</v>
      </c>
      <c r="G3788" s="3" t="s">
        <v>1340</v>
      </c>
      <c r="H3788" s="3" t="s">
        <v>1051</v>
      </c>
      <c r="I3788" s="3" t="s">
        <v>37719</v>
      </c>
      <c r="J3788" s="3" t="s">
        <v>37720</v>
      </c>
    </row>
    <row r="3789" spans="1:10" s="6" customFormat="1" ht="15" customHeight="1" x14ac:dyDescent="0.3">
      <c r="A3789" s="3" t="s">
        <v>605</v>
      </c>
      <c r="B3789" s="3" t="s">
        <v>606</v>
      </c>
      <c r="C3789" s="3" t="s">
        <v>322</v>
      </c>
      <c r="D3789" s="3" t="s">
        <v>323</v>
      </c>
      <c r="E3789" s="4">
        <v>45</v>
      </c>
      <c r="F3789" s="4">
        <v>22</v>
      </c>
      <c r="G3789" s="3" t="s">
        <v>1340</v>
      </c>
      <c r="H3789" s="3" t="s">
        <v>1065</v>
      </c>
      <c r="I3789" s="3" t="s">
        <v>37719</v>
      </c>
      <c r="J3789" s="3" t="s">
        <v>37720</v>
      </c>
    </row>
    <row r="3790" spans="1:10" s="6" customFormat="1" ht="15" customHeight="1" x14ac:dyDescent="0.3">
      <c r="A3790" s="3" t="s">
        <v>605</v>
      </c>
      <c r="B3790" s="3" t="s">
        <v>606</v>
      </c>
      <c r="C3790" s="3" t="s">
        <v>337</v>
      </c>
      <c r="D3790" s="3" t="s">
        <v>338</v>
      </c>
      <c r="E3790" s="4">
        <v>45</v>
      </c>
      <c r="F3790" s="4">
        <v>23</v>
      </c>
      <c r="G3790" s="3" t="s">
        <v>1340</v>
      </c>
      <c r="H3790" s="3" t="s">
        <v>1068</v>
      </c>
      <c r="I3790" s="3" t="s">
        <v>37719</v>
      </c>
      <c r="J3790" s="3" t="s">
        <v>37720</v>
      </c>
    </row>
    <row r="3791" spans="1:10" s="6" customFormat="1" ht="15" customHeight="1" x14ac:dyDescent="0.3">
      <c r="A3791" s="3" t="s">
        <v>605</v>
      </c>
      <c r="B3791" s="3" t="s">
        <v>606</v>
      </c>
      <c r="C3791" s="3" t="s">
        <v>352</v>
      </c>
      <c r="D3791" s="3" t="s">
        <v>353</v>
      </c>
      <c r="E3791" s="4">
        <v>45</v>
      </c>
      <c r="F3791" s="4">
        <v>24</v>
      </c>
      <c r="G3791" s="3" t="s">
        <v>1340</v>
      </c>
      <c r="H3791" s="3" t="s">
        <v>1092</v>
      </c>
      <c r="I3791" s="3" t="s">
        <v>37719</v>
      </c>
      <c r="J3791" s="3" t="s">
        <v>37720</v>
      </c>
    </row>
    <row r="3792" spans="1:10" s="6" customFormat="1" ht="15" customHeight="1" x14ac:dyDescent="0.3">
      <c r="A3792" s="3" t="s">
        <v>605</v>
      </c>
      <c r="B3792" s="3" t="s">
        <v>606</v>
      </c>
      <c r="C3792" s="3" t="s">
        <v>366</v>
      </c>
      <c r="D3792" s="3" t="s">
        <v>367</v>
      </c>
      <c r="E3792" s="4">
        <v>45</v>
      </c>
      <c r="F3792" s="4">
        <v>25</v>
      </c>
      <c r="G3792" s="3" t="s">
        <v>1340</v>
      </c>
      <c r="H3792" s="3" t="s">
        <v>1110</v>
      </c>
      <c r="I3792" s="3" t="s">
        <v>37719</v>
      </c>
      <c r="J3792" s="3" t="s">
        <v>37720</v>
      </c>
    </row>
    <row r="3793" spans="1:10" s="6" customFormat="1" ht="15" customHeight="1" x14ac:dyDescent="0.3">
      <c r="A3793" s="3" t="s">
        <v>605</v>
      </c>
      <c r="B3793" s="3" t="s">
        <v>606</v>
      </c>
      <c r="C3793" s="3" t="s">
        <v>376</v>
      </c>
      <c r="D3793" s="3" t="s">
        <v>377</v>
      </c>
      <c r="E3793" s="4">
        <v>45</v>
      </c>
      <c r="F3793" s="4">
        <v>26</v>
      </c>
      <c r="G3793" s="3" t="s">
        <v>1340</v>
      </c>
      <c r="H3793" s="3" t="s">
        <v>1119</v>
      </c>
      <c r="I3793" s="3" t="s">
        <v>37719</v>
      </c>
      <c r="J3793" s="3" t="s">
        <v>37720</v>
      </c>
    </row>
    <row r="3794" spans="1:10" s="6" customFormat="1" ht="15" customHeight="1" x14ac:dyDescent="0.3">
      <c r="A3794" s="3" t="s">
        <v>605</v>
      </c>
      <c r="B3794" s="3" t="s">
        <v>606</v>
      </c>
      <c r="C3794" s="3" t="s">
        <v>272</v>
      </c>
      <c r="D3794" s="3" t="s">
        <v>273</v>
      </c>
      <c r="E3794" s="4">
        <v>45</v>
      </c>
      <c r="F3794" s="4">
        <v>18</v>
      </c>
      <c r="G3794" s="3" t="s">
        <v>1340</v>
      </c>
      <c r="H3794" s="3" t="s">
        <v>1009</v>
      </c>
      <c r="I3794" s="3" t="s">
        <v>37719</v>
      </c>
      <c r="J3794" s="3" t="s">
        <v>37720</v>
      </c>
    </row>
    <row r="3795" spans="1:10" s="6" customFormat="1" ht="15" customHeight="1" x14ac:dyDescent="0.3">
      <c r="A3795" s="3" t="s">
        <v>605</v>
      </c>
      <c r="B3795" s="3" t="s">
        <v>606</v>
      </c>
      <c r="C3795" s="3" t="s">
        <v>389</v>
      </c>
      <c r="D3795" s="3" t="s">
        <v>390</v>
      </c>
      <c r="E3795" s="4">
        <v>45</v>
      </c>
      <c r="F3795" s="4">
        <v>27</v>
      </c>
      <c r="G3795" s="3" t="s">
        <v>1340</v>
      </c>
      <c r="H3795" s="3" t="s">
        <v>1127</v>
      </c>
      <c r="I3795" s="3" t="s">
        <v>37719</v>
      </c>
      <c r="J3795" s="3" t="s">
        <v>37720</v>
      </c>
    </row>
    <row r="3796" spans="1:10" s="6" customFormat="1" ht="15" customHeight="1" x14ac:dyDescent="0.3">
      <c r="A3796" s="3" t="s">
        <v>605</v>
      </c>
      <c r="B3796" s="3" t="s">
        <v>606</v>
      </c>
      <c r="C3796" s="3" t="s">
        <v>128</v>
      </c>
      <c r="D3796" s="3" t="s">
        <v>129</v>
      </c>
      <c r="E3796" s="4">
        <v>45</v>
      </c>
      <c r="F3796" s="4">
        <v>8</v>
      </c>
      <c r="G3796" s="3" t="s">
        <v>1340</v>
      </c>
      <c r="H3796" s="3" t="s">
        <v>803</v>
      </c>
      <c r="I3796" s="3" t="s">
        <v>37719</v>
      </c>
      <c r="J3796" s="3" t="s">
        <v>37720</v>
      </c>
    </row>
    <row r="3797" spans="1:10" s="6" customFormat="1" ht="15" customHeight="1" x14ac:dyDescent="0.3">
      <c r="A3797" s="3" t="s">
        <v>605</v>
      </c>
      <c r="B3797" s="3" t="s">
        <v>606</v>
      </c>
      <c r="C3797" s="3" t="s">
        <v>97</v>
      </c>
      <c r="D3797" s="3" t="s">
        <v>98</v>
      </c>
      <c r="E3797" s="4">
        <v>45</v>
      </c>
      <c r="F3797" s="4">
        <v>6</v>
      </c>
      <c r="G3797" s="3" t="s">
        <v>1340</v>
      </c>
      <c r="H3797" s="3" t="s">
        <v>742</v>
      </c>
      <c r="I3797" s="3" t="s">
        <v>37719</v>
      </c>
      <c r="J3797" s="3" t="s">
        <v>37720</v>
      </c>
    </row>
    <row r="3798" spans="1:10" s="6" customFormat="1" ht="15" customHeight="1" x14ac:dyDescent="0.3">
      <c r="A3798" s="3" t="s">
        <v>593</v>
      </c>
      <c r="B3798" s="3" t="s">
        <v>594</v>
      </c>
      <c r="C3798" s="3" t="s">
        <v>366</v>
      </c>
      <c r="D3798" s="3" t="s">
        <v>367</v>
      </c>
      <c r="E3798" s="4">
        <v>44</v>
      </c>
      <c r="F3798" s="4">
        <v>25</v>
      </c>
      <c r="G3798" s="3" t="s">
        <v>1333</v>
      </c>
      <c r="H3798" s="3" t="s">
        <v>1110</v>
      </c>
      <c r="I3798" s="3" t="s">
        <v>37719</v>
      </c>
      <c r="J3798" s="3" t="s">
        <v>5436</v>
      </c>
    </row>
    <row r="3799" spans="1:10" s="6" customFormat="1" ht="15" customHeight="1" x14ac:dyDescent="0.3">
      <c r="A3799" s="3" t="s">
        <v>593</v>
      </c>
      <c r="B3799" s="3" t="s">
        <v>594</v>
      </c>
      <c r="C3799" s="3" t="s">
        <v>376</v>
      </c>
      <c r="D3799" s="3" t="s">
        <v>377</v>
      </c>
      <c r="E3799" s="4">
        <v>44</v>
      </c>
      <c r="F3799" s="4">
        <v>26</v>
      </c>
      <c r="G3799" s="3" t="s">
        <v>1333</v>
      </c>
      <c r="H3799" s="3" t="s">
        <v>1119</v>
      </c>
      <c r="I3799" s="3" t="s">
        <v>37719</v>
      </c>
      <c r="J3799" s="3" t="s">
        <v>5436</v>
      </c>
    </row>
    <row r="3800" spans="1:10" s="6" customFormat="1" ht="15" customHeight="1" x14ac:dyDescent="0.3">
      <c r="A3800" s="3" t="s">
        <v>593</v>
      </c>
      <c r="B3800" s="3" t="s">
        <v>594</v>
      </c>
      <c r="C3800" s="3" t="s">
        <v>389</v>
      </c>
      <c r="D3800" s="3" t="s">
        <v>390</v>
      </c>
      <c r="E3800" s="4">
        <v>44</v>
      </c>
      <c r="F3800" s="4">
        <v>27</v>
      </c>
      <c r="G3800" s="3" t="s">
        <v>1333</v>
      </c>
      <c r="H3800" s="3" t="s">
        <v>1127</v>
      </c>
      <c r="I3800" s="3" t="s">
        <v>37719</v>
      </c>
      <c r="J3800" s="3" t="s">
        <v>5436</v>
      </c>
    </row>
    <row r="3801" spans="1:10" s="6" customFormat="1" ht="15" customHeight="1" x14ac:dyDescent="0.3">
      <c r="A3801" s="3" t="s">
        <v>593</v>
      </c>
      <c r="B3801" s="3" t="s">
        <v>594</v>
      </c>
      <c r="C3801" s="3" t="s">
        <v>415</v>
      </c>
      <c r="D3801" s="3" t="s">
        <v>416</v>
      </c>
      <c r="E3801" s="4">
        <v>44</v>
      </c>
      <c r="F3801" s="4">
        <v>29</v>
      </c>
      <c r="G3801" s="3" t="s">
        <v>1333</v>
      </c>
      <c r="H3801" s="3" t="s">
        <v>1177</v>
      </c>
      <c r="I3801" s="3" t="s">
        <v>37719</v>
      </c>
      <c r="J3801" s="3" t="s">
        <v>5436</v>
      </c>
    </row>
    <row r="3802" spans="1:10" s="6" customFormat="1" ht="15" customHeight="1" x14ac:dyDescent="0.3">
      <c r="A3802" s="3" t="s">
        <v>593</v>
      </c>
      <c r="B3802" s="3" t="s">
        <v>594</v>
      </c>
      <c r="C3802" s="3" t="s">
        <v>440</v>
      </c>
      <c r="D3802" s="3" t="s">
        <v>441</v>
      </c>
      <c r="E3802" s="4">
        <v>44</v>
      </c>
      <c r="F3802" s="4">
        <v>31</v>
      </c>
      <c r="G3802" s="3" t="s">
        <v>1333</v>
      </c>
      <c r="H3802" s="3" t="s">
        <v>1199</v>
      </c>
      <c r="I3802" s="3" t="s">
        <v>37719</v>
      </c>
      <c r="J3802" s="3" t="s">
        <v>5436</v>
      </c>
    </row>
    <row r="3803" spans="1:10" s="6" customFormat="1" ht="15" customHeight="1" x14ac:dyDescent="0.3">
      <c r="A3803" s="3" t="s">
        <v>593</v>
      </c>
      <c r="B3803" s="3" t="s">
        <v>594</v>
      </c>
      <c r="C3803" s="3" t="s">
        <v>459</v>
      </c>
      <c r="D3803" s="3" t="s">
        <v>460</v>
      </c>
      <c r="E3803" s="4">
        <v>44</v>
      </c>
      <c r="F3803" s="4">
        <v>33</v>
      </c>
      <c r="G3803" s="3" t="s">
        <v>1333</v>
      </c>
      <c r="H3803" s="3" t="s">
        <v>1221</v>
      </c>
      <c r="I3803" s="3" t="s">
        <v>37719</v>
      </c>
      <c r="J3803" s="3" t="s">
        <v>5436</v>
      </c>
    </row>
    <row r="3804" spans="1:10" s="6" customFormat="1" ht="15" customHeight="1" x14ac:dyDescent="0.3">
      <c r="A3804" s="3" t="s">
        <v>593</v>
      </c>
      <c r="B3804" s="3" t="s">
        <v>594</v>
      </c>
      <c r="C3804" s="3" t="s">
        <v>493</v>
      </c>
      <c r="D3804" s="3" t="s">
        <v>494</v>
      </c>
      <c r="E3804" s="4">
        <v>44</v>
      </c>
      <c r="F3804" s="4">
        <v>36</v>
      </c>
      <c r="G3804" s="3" t="s">
        <v>1333</v>
      </c>
      <c r="H3804" s="3" t="s">
        <v>1241</v>
      </c>
      <c r="I3804" s="3" t="s">
        <v>37719</v>
      </c>
      <c r="J3804" s="3" t="s">
        <v>5436</v>
      </c>
    </row>
    <row r="3805" spans="1:10" s="6" customFormat="1" ht="15" customHeight="1" x14ac:dyDescent="0.3">
      <c r="A3805" s="3" t="s">
        <v>605</v>
      </c>
      <c r="B3805" s="3" t="s">
        <v>606</v>
      </c>
      <c r="C3805" s="3" t="s">
        <v>112</v>
      </c>
      <c r="D3805" s="3" t="s">
        <v>113</v>
      </c>
      <c r="E3805" s="4">
        <v>45</v>
      </c>
      <c r="F3805" s="4">
        <v>7</v>
      </c>
      <c r="G3805" s="3" t="s">
        <v>1340</v>
      </c>
      <c r="H3805" s="3" t="s">
        <v>749</v>
      </c>
      <c r="I3805" s="3" t="s">
        <v>37719</v>
      </c>
      <c r="J3805" s="3" t="s">
        <v>37720</v>
      </c>
    </row>
    <row r="3806" spans="1:10" s="6" customFormat="1" ht="15" customHeight="1" x14ac:dyDescent="0.3">
      <c r="A3806" s="3" t="s">
        <v>593</v>
      </c>
      <c r="B3806" s="3" t="s">
        <v>594</v>
      </c>
      <c r="C3806" s="3" t="s">
        <v>504</v>
      </c>
      <c r="D3806" s="3" t="s">
        <v>505</v>
      </c>
      <c r="E3806" s="4">
        <v>44</v>
      </c>
      <c r="F3806" s="4">
        <v>37</v>
      </c>
      <c r="G3806" s="3" t="s">
        <v>1333</v>
      </c>
      <c r="H3806" s="3" t="s">
        <v>1246</v>
      </c>
      <c r="I3806" s="3" t="s">
        <v>37719</v>
      </c>
      <c r="J3806" s="3" t="s">
        <v>5436</v>
      </c>
    </row>
    <row r="3807" spans="1:10" s="6" customFormat="1" ht="15" customHeight="1" x14ac:dyDescent="0.3">
      <c r="A3807" s="3" t="s">
        <v>593</v>
      </c>
      <c r="B3807" s="3" t="s">
        <v>594</v>
      </c>
      <c r="C3807" s="3" t="s">
        <v>532</v>
      </c>
      <c r="D3807" s="3" t="s">
        <v>533</v>
      </c>
      <c r="E3807" s="4">
        <v>44</v>
      </c>
      <c r="F3807" s="4">
        <v>39</v>
      </c>
      <c r="G3807" s="3" t="s">
        <v>1333</v>
      </c>
      <c r="H3807" s="3" t="s">
        <v>1265</v>
      </c>
      <c r="I3807" s="3" t="s">
        <v>37719</v>
      </c>
      <c r="J3807" s="3" t="s">
        <v>5436</v>
      </c>
    </row>
    <row r="3808" spans="1:10" s="6" customFormat="1" ht="15" customHeight="1" x14ac:dyDescent="0.3">
      <c r="A3808" s="3" t="s">
        <v>593</v>
      </c>
      <c r="B3808" s="3" t="s">
        <v>594</v>
      </c>
      <c r="C3808" s="3" t="s">
        <v>545</v>
      </c>
      <c r="D3808" s="3" t="s">
        <v>546</v>
      </c>
      <c r="E3808" s="4">
        <v>44</v>
      </c>
      <c r="F3808" s="4">
        <v>40</v>
      </c>
      <c r="G3808" s="3" t="s">
        <v>1333</v>
      </c>
      <c r="H3808" s="3" t="s">
        <v>1276</v>
      </c>
      <c r="I3808" s="3" t="s">
        <v>37719</v>
      </c>
      <c r="J3808" s="3" t="s">
        <v>5436</v>
      </c>
    </row>
    <row r="3809" spans="1:10" s="6" customFormat="1" ht="15" customHeight="1" x14ac:dyDescent="0.3">
      <c r="A3809" s="3" t="s">
        <v>593</v>
      </c>
      <c r="B3809" s="3" t="s">
        <v>594</v>
      </c>
      <c r="C3809" s="3" t="s">
        <v>581</v>
      </c>
      <c r="D3809" s="3" t="s">
        <v>582</v>
      </c>
      <c r="E3809" s="4">
        <v>44</v>
      </c>
      <c r="F3809" s="4">
        <v>43</v>
      </c>
      <c r="G3809" s="3" t="s">
        <v>1333</v>
      </c>
      <c r="H3809" s="3" t="s">
        <v>1321</v>
      </c>
      <c r="I3809" s="3" t="s">
        <v>37719</v>
      </c>
      <c r="J3809" s="3" t="s">
        <v>5436</v>
      </c>
    </row>
    <row r="3810" spans="1:10" s="6" customFormat="1" ht="15" customHeight="1" x14ac:dyDescent="0.3">
      <c r="A3810" s="3" t="s">
        <v>605</v>
      </c>
      <c r="B3810" s="3" t="s">
        <v>606</v>
      </c>
      <c r="C3810" s="3" t="s">
        <v>25</v>
      </c>
      <c r="D3810" s="3" t="s">
        <v>26</v>
      </c>
      <c r="E3810" s="4">
        <v>45</v>
      </c>
      <c r="F3810" s="4">
        <v>1</v>
      </c>
      <c r="G3810" s="3" t="s">
        <v>1340</v>
      </c>
      <c r="H3810" s="3" t="s">
        <v>623</v>
      </c>
      <c r="I3810" s="3" t="s">
        <v>37719</v>
      </c>
      <c r="J3810" s="3" t="s">
        <v>37720</v>
      </c>
    </row>
    <row r="3811" spans="1:10" s="6" customFormat="1" ht="15" customHeight="1" x14ac:dyDescent="0.3">
      <c r="A3811" s="3" t="s">
        <v>605</v>
      </c>
      <c r="B3811" s="3" t="s">
        <v>606</v>
      </c>
      <c r="C3811" s="3" t="s">
        <v>57</v>
      </c>
      <c r="D3811" s="3" t="s">
        <v>58</v>
      </c>
      <c r="E3811" s="4">
        <v>45</v>
      </c>
      <c r="F3811" s="4">
        <v>3</v>
      </c>
      <c r="G3811" s="3" t="s">
        <v>1340</v>
      </c>
      <c r="H3811" s="3" t="s">
        <v>705</v>
      </c>
      <c r="I3811" s="3" t="s">
        <v>37719</v>
      </c>
      <c r="J3811" s="3" t="s">
        <v>37720</v>
      </c>
    </row>
    <row r="3812" spans="1:10" s="6" customFormat="1" ht="15" customHeight="1" x14ac:dyDescent="0.3">
      <c r="A3812" s="3" t="s">
        <v>605</v>
      </c>
      <c r="B3812" s="3" t="s">
        <v>606</v>
      </c>
      <c r="C3812" s="3" t="s">
        <v>71</v>
      </c>
      <c r="D3812" s="3" t="s">
        <v>72</v>
      </c>
      <c r="E3812" s="4">
        <v>45</v>
      </c>
      <c r="F3812" s="4">
        <v>4</v>
      </c>
      <c r="G3812" s="3" t="s">
        <v>1340</v>
      </c>
      <c r="H3812" s="3" t="s">
        <v>718</v>
      </c>
      <c r="I3812" s="3" t="s">
        <v>37719</v>
      </c>
      <c r="J3812" s="3" t="s">
        <v>37720</v>
      </c>
    </row>
    <row r="3813" spans="1:10" s="6" customFormat="1" ht="15" customHeight="1" x14ac:dyDescent="0.3">
      <c r="A3813" s="3" t="s">
        <v>605</v>
      </c>
      <c r="B3813" s="3" t="s">
        <v>606</v>
      </c>
      <c r="C3813" s="3" t="s">
        <v>86</v>
      </c>
      <c r="D3813" s="3" t="s">
        <v>87</v>
      </c>
      <c r="E3813" s="4">
        <v>45</v>
      </c>
      <c r="F3813" s="4">
        <v>5</v>
      </c>
      <c r="G3813" s="3" t="s">
        <v>1340</v>
      </c>
      <c r="H3813" s="3" t="s">
        <v>731</v>
      </c>
      <c r="I3813" s="3" t="s">
        <v>37719</v>
      </c>
      <c r="J3813" s="3" t="s">
        <v>37720</v>
      </c>
    </row>
    <row r="3814" spans="1:10" s="6" customFormat="1" ht="15" customHeight="1" x14ac:dyDescent="0.3">
      <c r="A3814" s="3" t="s">
        <v>593</v>
      </c>
      <c r="B3814" s="3" t="s">
        <v>594</v>
      </c>
      <c r="C3814" s="3" t="s">
        <v>517</v>
      </c>
      <c r="D3814" s="3" t="s">
        <v>518</v>
      </c>
      <c r="E3814" s="4">
        <v>44</v>
      </c>
      <c r="F3814" s="4">
        <v>38</v>
      </c>
      <c r="G3814" s="3" t="s">
        <v>1333</v>
      </c>
      <c r="H3814" s="3" t="s">
        <v>1260</v>
      </c>
      <c r="I3814" s="3" t="s">
        <v>37719</v>
      </c>
      <c r="J3814" s="3" t="s">
        <v>5436</v>
      </c>
    </row>
    <row r="3815" spans="1:10" s="6" customFormat="1" ht="15" customHeight="1" x14ac:dyDescent="0.3">
      <c r="A3815" s="3" t="s">
        <v>593</v>
      </c>
      <c r="B3815" s="3" t="s">
        <v>594</v>
      </c>
      <c r="C3815" s="3" t="s">
        <v>352</v>
      </c>
      <c r="D3815" s="3" t="s">
        <v>353</v>
      </c>
      <c r="E3815" s="4">
        <v>44</v>
      </c>
      <c r="F3815" s="4">
        <v>24</v>
      </c>
      <c r="G3815" s="3" t="s">
        <v>1333</v>
      </c>
      <c r="H3815" s="3" t="s">
        <v>1092</v>
      </c>
      <c r="I3815" s="3" t="s">
        <v>37719</v>
      </c>
      <c r="J3815" s="3" t="s">
        <v>5436</v>
      </c>
    </row>
    <row r="3816" spans="1:10" s="6" customFormat="1" ht="15" customHeight="1" x14ac:dyDescent="0.3">
      <c r="A3816" s="3" t="s">
        <v>605</v>
      </c>
      <c r="B3816" s="3" t="s">
        <v>606</v>
      </c>
      <c r="C3816" s="3" t="s">
        <v>415</v>
      </c>
      <c r="D3816" s="3" t="s">
        <v>416</v>
      </c>
      <c r="E3816" s="4">
        <v>45</v>
      </c>
      <c r="F3816" s="4">
        <v>29</v>
      </c>
      <c r="G3816" s="3" t="s">
        <v>1340</v>
      </c>
      <c r="H3816" s="3" t="s">
        <v>1177</v>
      </c>
      <c r="I3816" s="3" t="s">
        <v>37719</v>
      </c>
      <c r="J3816" s="3" t="s">
        <v>37720</v>
      </c>
    </row>
    <row r="3817" spans="1:10" s="6" customFormat="1" ht="15" customHeight="1" x14ac:dyDescent="0.3">
      <c r="A3817" s="3" t="s">
        <v>605</v>
      </c>
      <c r="B3817" s="3" t="s">
        <v>606</v>
      </c>
      <c r="C3817" s="3" t="s">
        <v>440</v>
      </c>
      <c r="D3817" s="3" t="s">
        <v>441</v>
      </c>
      <c r="E3817" s="4">
        <v>45</v>
      </c>
      <c r="F3817" s="4">
        <v>31</v>
      </c>
      <c r="G3817" s="3" t="s">
        <v>1340</v>
      </c>
      <c r="H3817" s="3" t="s">
        <v>1199</v>
      </c>
      <c r="I3817" s="3" t="s">
        <v>37719</v>
      </c>
      <c r="J3817" s="3" t="s">
        <v>37720</v>
      </c>
    </row>
    <row r="3818" spans="1:10" s="6" customFormat="1" ht="15" customHeight="1" x14ac:dyDescent="0.3">
      <c r="A3818" s="3" t="s">
        <v>219</v>
      </c>
      <c r="B3818" s="3" t="s">
        <v>220</v>
      </c>
      <c r="C3818" s="3" t="s">
        <v>57</v>
      </c>
      <c r="D3818" s="3" t="s">
        <v>58</v>
      </c>
      <c r="E3818" s="4">
        <v>14</v>
      </c>
      <c r="F3818" s="4">
        <v>3</v>
      </c>
      <c r="G3818" s="3" t="s">
        <v>977</v>
      </c>
      <c r="H3818" s="3" t="s">
        <v>705</v>
      </c>
      <c r="I3818" s="3" t="s">
        <v>37719</v>
      </c>
      <c r="J3818" s="3" t="s">
        <v>5436</v>
      </c>
    </row>
    <row r="3819" spans="1:10" s="6" customFormat="1" ht="15" customHeight="1" x14ac:dyDescent="0.3">
      <c r="A3819" s="3" t="s">
        <v>219</v>
      </c>
      <c r="B3819" s="3" t="s">
        <v>220</v>
      </c>
      <c r="C3819" s="3" t="s">
        <v>71</v>
      </c>
      <c r="D3819" s="3" t="s">
        <v>72</v>
      </c>
      <c r="E3819" s="4">
        <v>14</v>
      </c>
      <c r="F3819" s="4">
        <v>4</v>
      </c>
      <c r="G3819" s="3" t="s">
        <v>977</v>
      </c>
      <c r="H3819" s="3" t="s">
        <v>718</v>
      </c>
      <c r="I3819" s="3" t="s">
        <v>37719</v>
      </c>
      <c r="J3819" s="3" t="s">
        <v>5436</v>
      </c>
    </row>
    <row r="3820" spans="1:10" s="6" customFormat="1" ht="15" customHeight="1" x14ac:dyDescent="0.3">
      <c r="A3820" s="3" t="s">
        <v>219</v>
      </c>
      <c r="B3820" s="3" t="s">
        <v>220</v>
      </c>
      <c r="C3820" s="3" t="s">
        <v>86</v>
      </c>
      <c r="D3820" s="3" t="s">
        <v>87</v>
      </c>
      <c r="E3820" s="4">
        <v>14</v>
      </c>
      <c r="F3820" s="4">
        <v>5</v>
      </c>
      <c r="G3820" s="3" t="s">
        <v>977</v>
      </c>
      <c r="H3820" s="3" t="s">
        <v>731</v>
      </c>
      <c r="I3820" s="3" t="s">
        <v>37719</v>
      </c>
      <c r="J3820" s="3" t="s">
        <v>5436</v>
      </c>
    </row>
    <row r="3821" spans="1:10" s="6" customFormat="1" ht="15" customHeight="1" x14ac:dyDescent="0.3">
      <c r="A3821" s="3" t="s">
        <v>219</v>
      </c>
      <c r="B3821" s="3" t="s">
        <v>220</v>
      </c>
      <c r="C3821" s="3" t="s">
        <v>112</v>
      </c>
      <c r="D3821" s="3" t="s">
        <v>113</v>
      </c>
      <c r="E3821" s="4">
        <v>14</v>
      </c>
      <c r="F3821" s="4">
        <v>7</v>
      </c>
      <c r="G3821" s="3" t="s">
        <v>977</v>
      </c>
      <c r="H3821" s="3" t="s">
        <v>749</v>
      </c>
      <c r="I3821" s="3" t="s">
        <v>37719</v>
      </c>
      <c r="J3821" s="3" t="s">
        <v>5436</v>
      </c>
    </row>
    <row r="3822" spans="1:10" s="6" customFormat="1" ht="15" customHeight="1" x14ac:dyDescent="0.3">
      <c r="A3822" s="3" t="s">
        <v>219</v>
      </c>
      <c r="B3822" s="3" t="s">
        <v>220</v>
      </c>
      <c r="C3822" s="3" t="s">
        <v>128</v>
      </c>
      <c r="D3822" s="3" t="s">
        <v>129</v>
      </c>
      <c r="E3822" s="4">
        <v>14</v>
      </c>
      <c r="F3822" s="4">
        <v>8</v>
      </c>
      <c r="G3822" s="3" t="s">
        <v>977</v>
      </c>
      <c r="H3822" s="3" t="s">
        <v>803</v>
      </c>
      <c r="I3822" s="3" t="s">
        <v>37719</v>
      </c>
      <c r="J3822" s="3" t="s">
        <v>5436</v>
      </c>
    </row>
    <row r="3823" spans="1:10" s="6" customFormat="1" ht="15" customHeight="1" x14ac:dyDescent="0.3">
      <c r="A3823" s="3" t="s">
        <v>219</v>
      </c>
      <c r="B3823" s="3" t="s">
        <v>220</v>
      </c>
      <c r="C3823" s="3" t="s">
        <v>142</v>
      </c>
      <c r="D3823" s="3" t="s">
        <v>143</v>
      </c>
      <c r="E3823" s="4">
        <v>14</v>
      </c>
      <c r="F3823" s="4">
        <v>9</v>
      </c>
      <c r="G3823" s="3" t="s">
        <v>977</v>
      </c>
      <c r="H3823" s="3" t="s">
        <v>820</v>
      </c>
      <c r="I3823" s="3" t="s">
        <v>37719</v>
      </c>
      <c r="J3823" s="3" t="s">
        <v>5436</v>
      </c>
    </row>
    <row r="3824" spans="1:10" s="6" customFormat="1" ht="15" customHeight="1" x14ac:dyDescent="0.3">
      <c r="A3824" s="3" t="s">
        <v>219</v>
      </c>
      <c r="B3824" s="3" t="s">
        <v>220</v>
      </c>
      <c r="C3824" s="3" t="s">
        <v>158</v>
      </c>
      <c r="D3824" s="3" t="s">
        <v>159</v>
      </c>
      <c r="E3824" s="4">
        <v>14</v>
      </c>
      <c r="F3824" s="4">
        <v>10</v>
      </c>
      <c r="G3824" s="3" t="s">
        <v>977</v>
      </c>
      <c r="H3824" s="3" t="s">
        <v>854</v>
      </c>
      <c r="I3824" s="3" t="s">
        <v>37719</v>
      </c>
      <c r="J3824" s="3" t="s">
        <v>5436</v>
      </c>
    </row>
    <row r="3825" spans="1:10" s="6" customFormat="1" ht="15" customHeight="1" x14ac:dyDescent="0.3">
      <c r="A3825" s="3" t="s">
        <v>219</v>
      </c>
      <c r="B3825" s="3" t="s">
        <v>220</v>
      </c>
      <c r="C3825" s="3" t="s">
        <v>42</v>
      </c>
      <c r="D3825" s="3" t="s">
        <v>43</v>
      </c>
      <c r="E3825" s="4">
        <v>14</v>
      </c>
      <c r="F3825" s="4">
        <v>2</v>
      </c>
      <c r="G3825" s="3" t="s">
        <v>977</v>
      </c>
      <c r="H3825" s="3" t="s">
        <v>686</v>
      </c>
      <c r="I3825" s="3" t="s">
        <v>37719</v>
      </c>
      <c r="J3825" s="3" t="s">
        <v>5436</v>
      </c>
    </row>
    <row r="3826" spans="1:10" s="6" customFormat="1" ht="15" customHeight="1" x14ac:dyDescent="0.3">
      <c r="A3826" s="3" t="s">
        <v>219</v>
      </c>
      <c r="B3826" s="3" t="s">
        <v>220</v>
      </c>
      <c r="C3826" s="3" t="s">
        <v>173</v>
      </c>
      <c r="D3826" s="3" t="s">
        <v>174</v>
      </c>
      <c r="E3826" s="4">
        <v>14</v>
      </c>
      <c r="F3826" s="4">
        <v>11</v>
      </c>
      <c r="G3826" s="3" t="s">
        <v>977</v>
      </c>
      <c r="H3826" s="3" t="s">
        <v>867</v>
      </c>
      <c r="I3826" s="3" t="s">
        <v>37719</v>
      </c>
      <c r="J3826" s="3" t="s">
        <v>5436</v>
      </c>
    </row>
    <row r="3827" spans="1:10" s="6" customFormat="1" ht="15" customHeight="1" x14ac:dyDescent="0.3">
      <c r="A3827" s="3" t="s">
        <v>219</v>
      </c>
      <c r="B3827" s="3" t="s">
        <v>220</v>
      </c>
      <c r="C3827" s="3" t="s">
        <v>232</v>
      </c>
      <c r="D3827" s="3" t="s">
        <v>233</v>
      </c>
      <c r="E3827" s="4">
        <v>14</v>
      </c>
      <c r="F3827" s="4">
        <v>15</v>
      </c>
      <c r="G3827" s="3" t="s">
        <v>977</v>
      </c>
      <c r="H3827" s="3" t="s">
        <v>986</v>
      </c>
      <c r="I3827" s="3" t="s">
        <v>37719</v>
      </c>
      <c r="J3827" s="3" t="s">
        <v>5436</v>
      </c>
    </row>
    <row r="3828" spans="1:10" s="6" customFormat="1" ht="15" customHeight="1" x14ac:dyDescent="0.3">
      <c r="A3828" s="3" t="s">
        <v>219</v>
      </c>
      <c r="B3828" s="3" t="s">
        <v>220</v>
      </c>
      <c r="C3828" s="3" t="s">
        <v>246</v>
      </c>
      <c r="D3828" s="3" t="s">
        <v>247</v>
      </c>
      <c r="E3828" s="4">
        <v>14</v>
      </c>
      <c r="F3828" s="4">
        <v>16</v>
      </c>
      <c r="G3828" s="3" t="s">
        <v>977</v>
      </c>
      <c r="H3828" s="3" t="s">
        <v>989</v>
      </c>
      <c r="I3828" s="3" t="s">
        <v>37719</v>
      </c>
      <c r="J3828" s="3" t="s">
        <v>5436</v>
      </c>
    </row>
    <row r="3829" spans="1:10" s="6" customFormat="1" ht="15" customHeight="1" x14ac:dyDescent="0.3">
      <c r="A3829" s="3" t="s">
        <v>219</v>
      </c>
      <c r="B3829" s="3" t="s">
        <v>220</v>
      </c>
      <c r="C3829" s="3" t="s">
        <v>260</v>
      </c>
      <c r="D3829" s="3" t="s">
        <v>261</v>
      </c>
      <c r="E3829" s="4">
        <v>14</v>
      </c>
      <c r="F3829" s="4">
        <v>17</v>
      </c>
      <c r="G3829" s="3" t="s">
        <v>977</v>
      </c>
      <c r="H3829" s="3" t="s">
        <v>1005</v>
      </c>
      <c r="I3829" s="3" t="s">
        <v>37719</v>
      </c>
      <c r="J3829" s="3" t="s">
        <v>5436</v>
      </c>
    </row>
    <row r="3830" spans="1:10" s="6" customFormat="1" ht="15" customHeight="1" x14ac:dyDescent="0.3">
      <c r="A3830" s="3" t="s">
        <v>219</v>
      </c>
      <c r="B3830" s="3" t="s">
        <v>220</v>
      </c>
      <c r="C3830" s="3" t="s">
        <v>272</v>
      </c>
      <c r="D3830" s="3" t="s">
        <v>273</v>
      </c>
      <c r="E3830" s="4">
        <v>14</v>
      </c>
      <c r="F3830" s="4">
        <v>18</v>
      </c>
      <c r="G3830" s="3" t="s">
        <v>977</v>
      </c>
      <c r="H3830" s="3" t="s">
        <v>1009</v>
      </c>
      <c r="I3830" s="3" t="s">
        <v>37719</v>
      </c>
      <c r="J3830" s="3" t="s">
        <v>5436</v>
      </c>
    </row>
    <row r="3831" spans="1:10" s="6" customFormat="1" ht="15" customHeight="1" x14ac:dyDescent="0.3">
      <c r="A3831" s="3" t="s">
        <v>219</v>
      </c>
      <c r="B3831" s="3" t="s">
        <v>220</v>
      </c>
      <c r="C3831" s="3" t="s">
        <v>283</v>
      </c>
      <c r="D3831" s="3" t="s">
        <v>284</v>
      </c>
      <c r="E3831" s="4">
        <v>14</v>
      </c>
      <c r="F3831" s="4">
        <v>19</v>
      </c>
      <c r="G3831" s="3" t="s">
        <v>977</v>
      </c>
      <c r="H3831" s="3" t="s">
        <v>1019</v>
      </c>
      <c r="I3831" s="3" t="s">
        <v>37719</v>
      </c>
      <c r="J3831" s="3" t="s">
        <v>5436</v>
      </c>
    </row>
    <row r="3832" spans="1:10" s="6" customFormat="1" ht="15" customHeight="1" x14ac:dyDescent="0.3">
      <c r="A3832" s="3" t="s">
        <v>219</v>
      </c>
      <c r="B3832" s="3" t="s">
        <v>220</v>
      </c>
      <c r="C3832" s="3" t="s">
        <v>295</v>
      </c>
      <c r="D3832" s="3" t="s">
        <v>296</v>
      </c>
      <c r="E3832" s="4">
        <v>14</v>
      </c>
      <c r="F3832" s="4">
        <v>20</v>
      </c>
      <c r="G3832" s="3" t="s">
        <v>977</v>
      </c>
      <c r="H3832" s="3" t="s">
        <v>1028</v>
      </c>
      <c r="I3832" s="3" t="s">
        <v>37719</v>
      </c>
      <c r="J3832" s="3" t="s">
        <v>5436</v>
      </c>
    </row>
    <row r="3833" spans="1:10" s="6" customFormat="1" ht="15" customHeight="1" x14ac:dyDescent="0.3">
      <c r="A3833" s="3" t="s">
        <v>219</v>
      </c>
      <c r="B3833" s="3" t="s">
        <v>220</v>
      </c>
      <c r="C3833" s="3" t="s">
        <v>307</v>
      </c>
      <c r="D3833" s="3" t="s">
        <v>308</v>
      </c>
      <c r="E3833" s="4">
        <v>14</v>
      </c>
      <c r="F3833" s="4">
        <v>21</v>
      </c>
      <c r="G3833" s="3" t="s">
        <v>977</v>
      </c>
      <c r="H3833" s="3" t="s">
        <v>1051</v>
      </c>
      <c r="I3833" s="3" t="s">
        <v>37719</v>
      </c>
      <c r="J3833" s="3" t="s">
        <v>5436</v>
      </c>
    </row>
    <row r="3834" spans="1:10" s="6" customFormat="1" ht="15" customHeight="1" x14ac:dyDescent="0.3">
      <c r="A3834" s="3" t="s">
        <v>219</v>
      </c>
      <c r="B3834" s="3" t="s">
        <v>220</v>
      </c>
      <c r="C3834" s="3" t="s">
        <v>189</v>
      </c>
      <c r="D3834" s="3" t="s">
        <v>190</v>
      </c>
      <c r="E3834" s="4">
        <v>14</v>
      </c>
      <c r="F3834" s="4">
        <v>12</v>
      </c>
      <c r="G3834" s="3" t="s">
        <v>977</v>
      </c>
      <c r="H3834" s="3" t="s">
        <v>948</v>
      </c>
      <c r="I3834" s="3" t="s">
        <v>37719</v>
      </c>
      <c r="J3834" s="3" t="s">
        <v>5436</v>
      </c>
    </row>
    <row r="3835" spans="1:10" s="6" customFormat="1" ht="15" customHeight="1" x14ac:dyDescent="0.3">
      <c r="A3835" s="3" t="s">
        <v>605</v>
      </c>
      <c r="B3835" s="3" t="s">
        <v>606</v>
      </c>
      <c r="C3835" s="3" t="s">
        <v>430</v>
      </c>
      <c r="D3835" s="3" t="s">
        <v>431</v>
      </c>
      <c r="E3835" s="4">
        <v>45</v>
      </c>
      <c r="F3835" s="4">
        <v>30</v>
      </c>
      <c r="G3835" s="3" t="s">
        <v>1340</v>
      </c>
      <c r="H3835" s="3" t="s">
        <v>1191</v>
      </c>
      <c r="I3835" s="3" t="s">
        <v>37719</v>
      </c>
      <c r="J3835" s="3" t="s">
        <v>37720</v>
      </c>
    </row>
    <row r="3836" spans="1:10" s="6" customFormat="1" ht="15" customHeight="1" x14ac:dyDescent="0.3">
      <c r="A3836" s="3" t="s">
        <v>219</v>
      </c>
      <c r="B3836" s="3" t="s">
        <v>220</v>
      </c>
      <c r="C3836" s="3" t="s">
        <v>25</v>
      </c>
      <c r="D3836" s="3" t="s">
        <v>26</v>
      </c>
      <c r="E3836" s="4">
        <v>14</v>
      </c>
      <c r="F3836" s="4">
        <v>1</v>
      </c>
      <c r="G3836" s="3" t="s">
        <v>977</v>
      </c>
      <c r="H3836" s="3" t="s">
        <v>623</v>
      </c>
      <c r="I3836" s="3" t="s">
        <v>37719</v>
      </c>
      <c r="J3836" s="3" t="s">
        <v>5436</v>
      </c>
    </row>
    <row r="3837" spans="1:10" s="6" customFormat="1" ht="15" customHeight="1" x14ac:dyDescent="0.3">
      <c r="A3837" s="3" t="s">
        <v>219</v>
      </c>
      <c r="B3837" s="3" t="s">
        <v>220</v>
      </c>
      <c r="C3837" s="3" t="s">
        <v>71</v>
      </c>
      <c r="D3837" s="3" t="s">
        <v>72</v>
      </c>
      <c r="E3837" s="4">
        <v>14</v>
      </c>
      <c r="F3837" s="4">
        <v>4</v>
      </c>
      <c r="G3837" s="3" t="s">
        <v>977</v>
      </c>
      <c r="H3837" s="3" t="s">
        <v>718</v>
      </c>
      <c r="I3837" s="3" t="s">
        <v>37719</v>
      </c>
      <c r="J3837" s="3" t="s">
        <v>5905</v>
      </c>
    </row>
    <row r="3838" spans="1:10" s="6" customFormat="1" ht="15" customHeight="1" x14ac:dyDescent="0.3">
      <c r="A3838" s="3" t="s">
        <v>605</v>
      </c>
      <c r="B3838" s="3" t="s">
        <v>606</v>
      </c>
      <c r="C3838" s="3" t="s">
        <v>459</v>
      </c>
      <c r="D3838" s="3" t="s">
        <v>460</v>
      </c>
      <c r="E3838" s="4">
        <v>45</v>
      </c>
      <c r="F3838" s="4">
        <v>33</v>
      </c>
      <c r="G3838" s="3" t="s">
        <v>1340</v>
      </c>
      <c r="H3838" s="3" t="s">
        <v>1221</v>
      </c>
      <c r="I3838" s="3" t="s">
        <v>37719</v>
      </c>
      <c r="J3838" s="3" t="s">
        <v>37720</v>
      </c>
    </row>
    <row r="3839" spans="1:10" s="6" customFormat="1" ht="15" customHeight="1" x14ac:dyDescent="0.3">
      <c r="A3839" s="3" t="s">
        <v>605</v>
      </c>
      <c r="B3839" s="3" t="s">
        <v>606</v>
      </c>
      <c r="C3839" s="3" t="s">
        <v>504</v>
      </c>
      <c r="D3839" s="3" t="s">
        <v>505</v>
      </c>
      <c r="E3839" s="4">
        <v>45</v>
      </c>
      <c r="F3839" s="4">
        <v>37</v>
      </c>
      <c r="G3839" s="3" t="s">
        <v>1340</v>
      </c>
      <c r="H3839" s="3" t="s">
        <v>1246</v>
      </c>
      <c r="I3839" s="3" t="s">
        <v>37719</v>
      </c>
      <c r="J3839" s="3" t="s">
        <v>37720</v>
      </c>
    </row>
    <row r="3840" spans="1:10" s="6" customFormat="1" ht="15" customHeight="1" x14ac:dyDescent="0.3">
      <c r="A3840" s="3" t="s">
        <v>605</v>
      </c>
      <c r="B3840" s="3" t="s">
        <v>606</v>
      </c>
      <c r="C3840" s="3" t="s">
        <v>545</v>
      </c>
      <c r="D3840" s="3" t="s">
        <v>546</v>
      </c>
      <c r="E3840" s="4">
        <v>45</v>
      </c>
      <c r="F3840" s="4">
        <v>40</v>
      </c>
      <c r="G3840" s="3" t="s">
        <v>1340</v>
      </c>
      <c r="H3840" s="3" t="s">
        <v>1276</v>
      </c>
      <c r="I3840" s="3" t="s">
        <v>37719</v>
      </c>
      <c r="J3840" s="3" t="s">
        <v>37720</v>
      </c>
    </row>
    <row r="3841" spans="1:10" s="6" customFormat="1" ht="15" customHeight="1" x14ac:dyDescent="0.3">
      <c r="A3841" s="3" t="s">
        <v>605</v>
      </c>
      <c r="B3841" s="3" t="s">
        <v>606</v>
      </c>
      <c r="C3841" s="3" t="s">
        <v>568</v>
      </c>
      <c r="D3841" s="3" t="s">
        <v>569</v>
      </c>
      <c r="E3841" s="4">
        <v>45</v>
      </c>
      <c r="F3841" s="4">
        <v>42</v>
      </c>
      <c r="G3841" s="3" t="s">
        <v>1340</v>
      </c>
      <c r="H3841" s="3" t="s">
        <v>1302</v>
      </c>
      <c r="I3841" s="3" t="s">
        <v>37719</v>
      </c>
      <c r="J3841" s="3" t="s">
        <v>37720</v>
      </c>
    </row>
    <row r="3842" spans="1:10" s="6" customFormat="1" ht="15" customHeight="1" x14ac:dyDescent="0.3">
      <c r="A3842" s="3" t="s">
        <v>605</v>
      </c>
      <c r="B3842" s="3" t="s">
        <v>606</v>
      </c>
      <c r="C3842" s="3" t="s">
        <v>581</v>
      </c>
      <c r="D3842" s="3" t="s">
        <v>582</v>
      </c>
      <c r="E3842" s="4">
        <v>45</v>
      </c>
      <c r="F3842" s="4">
        <v>43</v>
      </c>
      <c r="G3842" s="3" t="s">
        <v>1340</v>
      </c>
      <c r="H3842" s="3" t="s">
        <v>1321</v>
      </c>
      <c r="I3842" s="3" t="s">
        <v>37719</v>
      </c>
      <c r="J3842" s="3" t="s">
        <v>37720</v>
      </c>
    </row>
    <row r="3843" spans="1:10" s="6" customFormat="1" ht="15" customHeight="1" x14ac:dyDescent="0.3">
      <c r="A3843" s="3" t="s">
        <v>219</v>
      </c>
      <c r="B3843" s="3" t="s">
        <v>220</v>
      </c>
      <c r="C3843" s="3" t="s">
        <v>42</v>
      </c>
      <c r="D3843" s="3" t="s">
        <v>43</v>
      </c>
      <c r="E3843" s="4">
        <v>14</v>
      </c>
      <c r="F3843" s="4">
        <v>2</v>
      </c>
      <c r="G3843" s="3" t="s">
        <v>977</v>
      </c>
      <c r="H3843" s="3" t="s">
        <v>686</v>
      </c>
      <c r="I3843" s="3" t="s">
        <v>37719</v>
      </c>
      <c r="J3843" s="3" t="s">
        <v>5762</v>
      </c>
    </row>
    <row r="3844" spans="1:10" s="6" customFormat="1" ht="15" customHeight="1" x14ac:dyDescent="0.3">
      <c r="A3844" s="3" t="s">
        <v>219</v>
      </c>
      <c r="B3844" s="3" t="s">
        <v>220</v>
      </c>
      <c r="C3844" s="3" t="s">
        <v>57</v>
      </c>
      <c r="D3844" s="3" t="s">
        <v>58</v>
      </c>
      <c r="E3844" s="4">
        <v>14</v>
      </c>
      <c r="F3844" s="4">
        <v>3</v>
      </c>
      <c r="G3844" s="3" t="s">
        <v>977</v>
      </c>
      <c r="H3844" s="3" t="s">
        <v>705</v>
      </c>
      <c r="I3844" s="3" t="s">
        <v>37719</v>
      </c>
      <c r="J3844" s="3" t="s">
        <v>5762</v>
      </c>
    </row>
    <row r="3845" spans="1:10" s="6" customFormat="1" ht="15" customHeight="1" x14ac:dyDescent="0.3">
      <c r="A3845" s="3" t="s">
        <v>219</v>
      </c>
      <c r="B3845" s="3" t="s">
        <v>220</v>
      </c>
      <c r="C3845" s="3" t="s">
        <v>272</v>
      </c>
      <c r="D3845" s="3" t="s">
        <v>273</v>
      </c>
      <c r="E3845" s="4">
        <v>14</v>
      </c>
      <c r="F3845" s="4">
        <v>18</v>
      </c>
      <c r="G3845" s="3" t="s">
        <v>977</v>
      </c>
      <c r="H3845" s="3" t="s">
        <v>1009</v>
      </c>
      <c r="I3845" s="3" t="s">
        <v>37719</v>
      </c>
      <c r="J3845" s="3" t="s">
        <v>5905</v>
      </c>
    </row>
    <row r="3846" spans="1:10" s="6" customFormat="1" ht="15" customHeight="1" x14ac:dyDescent="0.3">
      <c r="A3846" s="3" t="s">
        <v>219</v>
      </c>
      <c r="B3846" s="3" t="s">
        <v>220</v>
      </c>
      <c r="C3846" s="3" t="s">
        <v>71</v>
      </c>
      <c r="D3846" s="3" t="s">
        <v>72</v>
      </c>
      <c r="E3846" s="4">
        <v>14</v>
      </c>
      <c r="F3846" s="4">
        <v>4</v>
      </c>
      <c r="G3846" s="3" t="s">
        <v>977</v>
      </c>
      <c r="H3846" s="3" t="s">
        <v>718</v>
      </c>
      <c r="I3846" s="3" t="s">
        <v>37719</v>
      </c>
      <c r="J3846" s="3" t="s">
        <v>5762</v>
      </c>
    </row>
    <row r="3847" spans="1:10" s="6" customFormat="1" ht="15" customHeight="1" x14ac:dyDescent="0.3">
      <c r="A3847" s="3" t="s">
        <v>219</v>
      </c>
      <c r="B3847" s="3" t="s">
        <v>220</v>
      </c>
      <c r="C3847" s="3" t="s">
        <v>112</v>
      </c>
      <c r="D3847" s="3" t="s">
        <v>113</v>
      </c>
      <c r="E3847" s="4">
        <v>14</v>
      </c>
      <c r="F3847" s="4">
        <v>7</v>
      </c>
      <c r="G3847" s="3" t="s">
        <v>977</v>
      </c>
      <c r="H3847" s="3" t="s">
        <v>749</v>
      </c>
      <c r="I3847" s="3" t="s">
        <v>37719</v>
      </c>
      <c r="J3847" s="3" t="s">
        <v>5762</v>
      </c>
    </row>
    <row r="3848" spans="1:10" s="6" customFormat="1" ht="15" customHeight="1" x14ac:dyDescent="0.3">
      <c r="A3848" s="3" t="s">
        <v>219</v>
      </c>
      <c r="B3848" s="3" t="s">
        <v>220</v>
      </c>
      <c r="C3848" s="3" t="s">
        <v>128</v>
      </c>
      <c r="D3848" s="3" t="s">
        <v>129</v>
      </c>
      <c r="E3848" s="4">
        <v>14</v>
      </c>
      <c r="F3848" s="4">
        <v>8</v>
      </c>
      <c r="G3848" s="3" t="s">
        <v>977</v>
      </c>
      <c r="H3848" s="3" t="s">
        <v>803</v>
      </c>
      <c r="I3848" s="3" t="s">
        <v>37719</v>
      </c>
      <c r="J3848" s="3" t="s">
        <v>5762</v>
      </c>
    </row>
    <row r="3849" spans="1:10" s="6" customFormat="1" ht="15" customHeight="1" x14ac:dyDescent="0.3">
      <c r="A3849" s="3" t="s">
        <v>219</v>
      </c>
      <c r="B3849" s="3" t="s">
        <v>220</v>
      </c>
      <c r="C3849" s="3" t="s">
        <v>142</v>
      </c>
      <c r="D3849" s="3" t="s">
        <v>143</v>
      </c>
      <c r="E3849" s="4">
        <v>14</v>
      </c>
      <c r="F3849" s="4">
        <v>9</v>
      </c>
      <c r="G3849" s="3" t="s">
        <v>977</v>
      </c>
      <c r="H3849" s="3" t="s">
        <v>820</v>
      </c>
      <c r="I3849" s="3" t="s">
        <v>37719</v>
      </c>
      <c r="J3849" s="3" t="s">
        <v>5762</v>
      </c>
    </row>
    <row r="3850" spans="1:10" s="6" customFormat="1" ht="15" customHeight="1" x14ac:dyDescent="0.3">
      <c r="A3850" s="3" t="s">
        <v>219</v>
      </c>
      <c r="B3850" s="3" t="s">
        <v>220</v>
      </c>
      <c r="C3850" s="3" t="s">
        <v>158</v>
      </c>
      <c r="D3850" s="3" t="s">
        <v>159</v>
      </c>
      <c r="E3850" s="4">
        <v>14</v>
      </c>
      <c r="F3850" s="4">
        <v>10</v>
      </c>
      <c r="G3850" s="3" t="s">
        <v>977</v>
      </c>
      <c r="H3850" s="3" t="s">
        <v>854</v>
      </c>
      <c r="I3850" s="3" t="s">
        <v>37719</v>
      </c>
      <c r="J3850" s="3" t="s">
        <v>5762</v>
      </c>
    </row>
    <row r="3851" spans="1:10" s="6" customFormat="1" ht="15" customHeight="1" x14ac:dyDescent="0.3">
      <c r="A3851" s="3" t="s">
        <v>219</v>
      </c>
      <c r="B3851" s="3" t="s">
        <v>220</v>
      </c>
      <c r="C3851" s="3" t="s">
        <v>260</v>
      </c>
      <c r="D3851" s="3" t="s">
        <v>261</v>
      </c>
      <c r="E3851" s="4">
        <v>14</v>
      </c>
      <c r="F3851" s="4">
        <v>17</v>
      </c>
      <c r="G3851" s="3" t="s">
        <v>977</v>
      </c>
      <c r="H3851" s="3" t="s">
        <v>1005</v>
      </c>
      <c r="I3851" s="3" t="s">
        <v>37719</v>
      </c>
      <c r="J3851" s="3" t="s">
        <v>5762</v>
      </c>
    </row>
    <row r="3852" spans="1:10" s="6" customFormat="1" ht="15" customHeight="1" x14ac:dyDescent="0.3">
      <c r="A3852" s="3" t="s">
        <v>219</v>
      </c>
      <c r="B3852" s="3" t="s">
        <v>220</v>
      </c>
      <c r="C3852" s="3" t="s">
        <v>295</v>
      </c>
      <c r="D3852" s="3" t="s">
        <v>296</v>
      </c>
      <c r="E3852" s="4">
        <v>14</v>
      </c>
      <c r="F3852" s="4">
        <v>20</v>
      </c>
      <c r="G3852" s="3" t="s">
        <v>977</v>
      </c>
      <c r="H3852" s="3" t="s">
        <v>1028</v>
      </c>
      <c r="I3852" s="3" t="s">
        <v>37719</v>
      </c>
      <c r="J3852" s="3" t="s">
        <v>5762</v>
      </c>
    </row>
    <row r="3853" spans="1:10" s="6" customFormat="1" ht="15" customHeight="1" x14ac:dyDescent="0.3">
      <c r="A3853" s="3" t="s">
        <v>219</v>
      </c>
      <c r="B3853" s="3" t="s">
        <v>220</v>
      </c>
      <c r="C3853" s="3" t="s">
        <v>337</v>
      </c>
      <c r="D3853" s="3" t="s">
        <v>338</v>
      </c>
      <c r="E3853" s="4">
        <v>14</v>
      </c>
      <c r="F3853" s="4">
        <v>23</v>
      </c>
      <c r="G3853" s="3" t="s">
        <v>977</v>
      </c>
      <c r="H3853" s="3" t="s">
        <v>1068</v>
      </c>
      <c r="I3853" s="3" t="s">
        <v>37719</v>
      </c>
      <c r="J3853" s="3" t="s">
        <v>5762</v>
      </c>
    </row>
    <row r="3854" spans="1:10" s="6" customFormat="1" ht="15" customHeight="1" x14ac:dyDescent="0.3">
      <c r="A3854" s="3" t="s">
        <v>219</v>
      </c>
      <c r="B3854" s="3" t="s">
        <v>220</v>
      </c>
      <c r="C3854" s="3" t="s">
        <v>86</v>
      </c>
      <c r="D3854" s="3" t="s">
        <v>87</v>
      </c>
      <c r="E3854" s="4">
        <v>14</v>
      </c>
      <c r="F3854" s="4">
        <v>5</v>
      </c>
      <c r="G3854" s="3" t="s">
        <v>977</v>
      </c>
      <c r="H3854" s="3" t="s">
        <v>731</v>
      </c>
      <c r="I3854" s="3" t="s">
        <v>37719</v>
      </c>
      <c r="J3854" s="3" t="s">
        <v>5762</v>
      </c>
    </row>
    <row r="3855" spans="1:10" s="6" customFormat="1" ht="15" customHeight="1" x14ac:dyDescent="0.3">
      <c r="A3855" s="3" t="s">
        <v>568</v>
      </c>
      <c r="B3855" s="3" t="s">
        <v>569</v>
      </c>
      <c r="C3855" s="3" t="s">
        <v>189</v>
      </c>
      <c r="D3855" s="3" t="s">
        <v>190</v>
      </c>
      <c r="E3855" s="4">
        <v>42</v>
      </c>
      <c r="F3855" s="4">
        <v>12</v>
      </c>
      <c r="G3855" s="3" t="s">
        <v>1302</v>
      </c>
      <c r="H3855" s="3" t="s">
        <v>948</v>
      </c>
      <c r="I3855" s="3" t="s">
        <v>37719</v>
      </c>
      <c r="J3855" s="3" t="s">
        <v>5942</v>
      </c>
    </row>
    <row r="3856" spans="1:10" s="6" customFormat="1" ht="15" customHeight="1" x14ac:dyDescent="0.3">
      <c r="A3856" s="3" t="s">
        <v>593</v>
      </c>
      <c r="B3856" s="3" t="s">
        <v>594</v>
      </c>
      <c r="C3856" s="3" t="s">
        <v>337</v>
      </c>
      <c r="D3856" s="3" t="s">
        <v>338</v>
      </c>
      <c r="E3856" s="4">
        <v>44</v>
      </c>
      <c r="F3856" s="4">
        <v>23</v>
      </c>
      <c r="G3856" s="3" t="s">
        <v>1333</v>
      </c>
      <c r="H3856" s="3" t="s">
        <v>1068</v>
      </c>
      <c r="I3856" s="3" t="s">
        <v>37719</v>
      </c>
      <c r="J3856" s="3" t="s">
        <v>5436</v>
      </c>
    </row>
    <row r="3857" spans="1:10" s="6" customFormat="1" ht="15" customHeight="1" x14ac:dyDescent="0.3">
      <c r="A3857" s="3" t="s">
        <v>593</v>
      </c>
      <c r="B3857" s="3" t="s">
        <v>594</v>
      </c>
      <c r="C3857" s="3" t="s">
        <v>307</v>
      </c>
      <c r="D3857" s="3" t="s">
        <v>308</v>
      </c>
      <c r="E3857" s="4">
        <v>44</v>
      </c>
      <c r="F3857" s="4">
        <v>21</v>
      </c>
      <c r="G3857" s="3" t="s">
        <v>1333</v>
      </c>
      <c r="H3857" s="3" t="s">
        <v>1051</v>
      </c>
      <c r="I3857" s="3" t="s">
        <v>37719</v>
      </c>
      <c r="J3857" s="3" t="s">
        <v>5436</v>
      </c>
    </row>
    <row r="3858" spans="1:10" s="6" customFormat="1" ht="15" customHeight="1" x14ac:dyDescent="0.3">
      <c r="A3858" s="3" t="s">
        <v>581</v>
      </c>
      <c r="B3858" s="3" t="s">
        <v>582</v>
      </c>
      <c r="C3858" s="3" t="s">
        <v>272</v>
      </c>
      <c r="D3858" s="3" t="s">
        <v>273</v>
      </c>
      <c r="E3858" s="4">
        <v>43</v>
      </c>
      <c r="F3858" s="4">
        <v>18</v>
      </c>
      <c r="G3858" s="3" t="s">
        <v>1321</v>
      </c>
      <c r="H3858" s="3" t="s">
        <v>1009</v>
      </c>
      <c r="I3858" s="3" t="s">
        <v>37719</v>
      </c>
      <c r="J3858" s="3" t="s">
        <v>37721</v>
      </c>
    </row>
    <row r="3859" spans="1:10" s="6" customFormat="1" ht="15" customHeight="1" x14ac:dyDescent="0.3">
      <c r="A3859" s="3" t="s">
        <v>581</v>
      </c>
      <c r="B3859" s="3" t="s">
        <v>582</v>
      </c>
      <c r="C3859" s="3" t="s">
        <v>283</v>
      </c>
      <c r="D3859" s="3" t="s">
        <v>284</v>
      </c>
      <c r="E3859" s="4">
        <v>43</v>
      </c>
      <c r="F3859" s="4">
        <v>19</v>
      </c>
      <c r="G3859" s="3" t="s">
        <v>1321</v>
      </c>
      <c r="H3859" s="3" t="s">
        <v>1019</v>
      </c>
      <c r="I3859" s="3" t="s">
        <v>37719</v>
      </c>
      <c r="J3859" s="3" t="s">
        <v>37721</v>
      </c>
    </row>
    <row r="3860" spans="1:10" s="6" customFormat="1" ht="15" customHeight="1" x14ac:dyDescent="0.3">
      <c r="A3860" s="3" t="s">
        <v>581</v>
      </c>
      <c r="B3860" s="3" t="s">
        <v>582</v>
      </c>
      <c r="C3860" s="3" t="s">
        <v>295</v>
      </c>
      <c r="D3860" s="3" t="s">
        <v>296</v>
      </c>
      <c r="E3860" s="4">
        <v>43</v>
      </c>
      <c r="F3860" s="4">
        <v>20</v>
      </c>
      <c r="G3860" s="3" t="s">
        <v>1321</v>
      </c>
      <c r="H3860" s="3" t="s">
        <v>1028</v>
      </c>
      <c r="I3860" s="3" t="s">
        <v>37719</v>
      </c>
      <c r="J3860" s="3" t="s">
        <v>37721</v>
      </c>
    </row>
    <row r="3861" spans="1:10" s="6" customFormat="1" ht="15" customHeight="1" x14ac:dyDescent="0.3">
      <c r="A3861" s="3" t="s">
        <v>581</v>
      </c>
      <c r="B3861" s="3" t="s">
        <v>582</v>
      </c>
      <c r="C3861" s="3" t="s">
        <v>307</v>
      </c>
      <c r="D3861" s="3" t="s">
        <v>308</v>
      </c>
      <c r="E3861" s="4">
        <v>43</v>
      </c>
      <c r="F3861" s="4">
        <v>21</v>
      </c>
      <c r="G3861" s="3" t="s">
        <v>1321</v>
      </c>
      <c r="H3861" s="3" t="s">
        <v>1051</v>
      </c>
      <c r="I3861" s="3" t="s">
        <v>37719</v>
      </c>
      <c r="J3861" s="3" t="s">
        <v>37721</v>
      </c>
    </row>
    <row r="3862" spans="1:10" s="6" customFormat="1" ht="15" customHeight="1" x14ac:dyDescent="0.3">
      <c r="A3862" s="3" t="s">
        <v>581</v>
      </c>
      <c r="B3862" s="3" t="s">
        <v>582</v>
      </c>
      <c r="C3862" s="3" t="s">
        <v>322</v>
      </c>
      <c r="D3862" s="3" t="s">
        <v>323</v>
      </c>
      <c r="E3862" s="4">
        <v>43</v>
      </c>
      <c r="F3862" s="4">
        <v>22</v>
      </c>
      <c r="G3862" s="3" t="s">
        <v>1321</v>
      </c>
      <c r="H3862" s="3" t="s">
        <v>1065</v>
      </c>
      <c r="I3862" s="3" t="s">
        <v>37719</v>
      </c>
      <c r="J3862" s="3" t="s">
        <v>37721</v>
      </c>
    </row>
    <row r="3863" spans="1:10" s="6" customFormat="1" ht="15" customHeight="1" x14ac:dyDescent="0.3">
      <c r="A3863" s="3" t="s">
        <v>581</v>
      </c>
      <c r="B3863" s="3" t="s">
        <v>582</v>
      </c>
      <c r="C3863" s="3" t="s">
        <v>352</v>
      </c>
      <c r="D3863" s="3" t="s">
        <v>353</v>
      </c>
      <c r="E3863" s="4">
        <v>43</v>
      </c>
      <c r="F3863" s="4">
        <v>24</v>
      </c>
      <c r="G3863" s="3" t="s">
        <v>1321</v>
      </c>
      <c r="H3863" s="3" t="s">
        <v>1092</v>
      </c>
      <c r="I3863" s="3" t="s">
        <v>37719</v>
      </c>
      <c r="J3863" s="3" t="s">
        <v>37721</v>
      </c>
    </row>
    <row r="3864" spans="1:10" s="6" customFormat="1" ht="15" customHeight="1" x14ac:dyDescent="0.3">
      <c r="A3864" s="3" t="s">
        <v>581</v>
      </c>
      <c r="B3864" s="3" t="s">
        <v>582</v>
      </c>
      <c r="C3864" s="3" t="s">
        <v>366</v>
      </c>
      <c r="D3864" s="3" t="s">
        <v>367</v>
      </c>
      <c r="E3864" s="4">
        <v>43</v>
      </c>
      <c r="F3864" s="4">
        <v>25</v>
      </c>
      <c r="G3864" s="3" t="s">
        <v>1321</v>
      </c>
      <c r="H3864" s="3" t="s">
        <v>1110</v>
      </c>
      <c r="I3864" s="3" t="s">
        <v>37719</v>
      </c>
      <c r="J3864" s="3" t="s">
        <v>37721</v>
      </c>
    </row>
    <row r="3865" spans="1:10" s="6" customFormat="1" ht="15" customHeight="1" x14ac:dyDescent="0.3">
      <c r="A3865" s="3" t="s">
        <v>581</v>
      </c>
      <c r="B3865" s="3" t="s">
        <v>582</v>
      </c>
      <c r="C3865" s="3" t="s">
        <v>260</v>
      </c>
      <c r="D3865" s="3" t="s">
        <v>261</v>
      </c>
      <c r="E3865" s="4">
        <v>43</v>
      </c>
      <c r="F3865" s="4">
        <v>17</v>
      </c>
      <c r="G3865" s="3" t="s">
        <v>1321</v>
      </c>
      <c r="H3865" s="3" t="s">
        <v>1005</v>
      </c>
      <c r="I3865" s="3" t="s">
        <v>37719</v>
      </c>
      <c r="J3865" s="3" t="s">
        <v>37721</v>
      </c>
    </row>
    <row r="3866" spans="1:10" s="6" customFormat="1" ht="15" customHeight="1" x14ac:dyDescent="0.3">
      <c r="A3866" s="3" t="s">
        <v>581</v>
      </c>
      <c r="B3866" s="3" t="s">
        <v>582</v>
      </c>
      <c r="C3866" s="3" t="s">
        <v>376</v>
      </c>
      <c r="D3866" s="3" t="s">
        <v>377</v>
      </c>
      <c r="E3866" s="4">
        <v>43</v>
      </c>
      <c r="F3866" s="4">
        <v>26</v>
      </c>
      <c r="G3866" s="3" t="s">
        <v>1321</v>
      </c>
      <c r="H3866" s="3" t="s">
        <v>1119</v>
      </c>
      <c r="I3866" s="3" t="s">
        <v>37719</v>
      </c>
      <c r="J3866" s="3" t="s">
        <v>37721</v>
      </c>
    </row>
    <row r="3867" spans="1:10" s="6" customFormat="1" ht="15" customHeight="1" x14ac:dyDescent="0.3">
      <c r="A3867" s="3" t="s">
        <v>581</v>
      </c>
      <c r="B3867" s="3" t="s">
        <v>582</v>
      </c>
      <c r="C3867" s="3" t="s">
        <v>430</v>
      </c>
      <c r="D3867" s="3" t="s">
        <v>431</v>
      </c>
      <c r="E3867" s="4">
        <v>43</v>
      </c>
      <c r="F3867" s="4">
        <v>30</v>
      </c>
      <c r="G3867" s="3" t="s">
        <v>1321</v>
      </c>
      <c r="H3867" s="3" t="s">
        <v>1191</v>
      </c>
      <c r="I3867" s="3" t="s">
        <v>37719</v>
      </c>
      <c r="J3867" s="3" t="s">
        <v>37721</v>
      </c>
    </row>
    <row r="3868" spans="1:10" s="6" customFormat="1" ht="15" customHeight="1" x14ac:dyDescent="0.3">
      <c r="A3868" s="3" t="s">
        <v>581</v>
      </c>
      <c r="B3868" s="3" t="s">
        <v>582</v>
      </c>
      <c r="C3868" s="3" t="s">
        <v>459</v>
      </c>
      <c r="D3868" s="3" t="s">
        <v>460</v>
      </c>
      <c r="E3868" s="4">
        <v>43</v>
      </c>
      <c r="F3868" s="4">
        <v>33</v>
      </c>
      <c r="G3868" s="3" t="s">
        <v>1321</v>
      </c>
      <c r="H3868" s="3" t="s">
        <v>1221</v>
      </c>
      <c r="I3868" s="3" t="s">
        <v>37719</v>
      </c>
      <c r="J3868" s="3" t="s">
        <v>37721</v>
      </c>
    </row>
    <row r="3869" spans="1:10" s="6" customFormat="1" ht="15" customHeight="1" x14ac:dyDescent="0.3">
      <c r="A3869" s="3" t="s">
        <v>581</v>
      </c>
      <c r="B3869" s="3" t="s">
        <v>582</v>
      </c>
      <c r="C3869" s="3" t="s">
        <v>493</v>
      </c>
      <c r="D3869" s="3" t="s">
        <v>494</v>
      </c>
      <c r="E3869" s="4">
        <v>43</v>
      </c>
      <c r="F3869" s="4">
        <v>36</v>
      </c>
      <c r="G3869" s="3" t="s">
        <v>1321</v>
      </c>
      <c r="H3869" s="3" t="s">
        <v>1241</v>
      </c>
      <c r="I3869" s="3" t="s">
        <v>37719</v>
      </c>
      <c r="J3869" s="3" t="s">
        <v>37721</v>
      </c>
    </row>
    <row r="3870" spans="1:10" s="6" customFormat="1" ht="15" customHeight="1" x14ac:dyDescent="0.3">
      <c r="A3870" s="3" t="s">
        <v>581</v>
      </c>
      <c r="B3870" s="3" t="s">
        <v>582</v>
      </c>
      <c r="C3870" s="3" t="s">
        <v>545</v>
      </c>
      <c r="D3870" s="3" t="s">
        <v>546</v>
      </c>
      <c r="E3870" s="4">
        <v>43</v>
      </c>
      <c r="F3870" s="4">
        <v>40</v>
      </c>
      <c r="G3870" s="3" t="s">
        <v>1321</v>
      </c>
      <c r="H3870" s="3" t="s">
        <v>1276</v>
      </c>
      <c r="I3870" s="3" t="s">
        <v>37719</v>
      </c>
      <c r="J3870" s="3" t="s">
        <v>37721</v>
      </c>
    </row>
    <row r="3871" spans="1:10" s="6" customFormat="1" ht="15" customHeight="1" x14ac:dyDescent="0.3">
      <c r="A3871" s="3" t="s">
        <v>581</v>
      </c>
      <c r="B3871" s="3" t="s">
        <v>582</v>
      </c>
      <c r="C3871" s="3" t="s">
        <v>25</v>
      </c>
      <c r="D3871" s="3" t="s">
        <v>26</v>
      </c>
      <c r="E3871" s="4">
        <v>43</v>
      </c>
      <c r="F3871" s="4">
        <v>1</v>
      </c>
      <c r="G3871" s="3" t="s">
        <v>1321</v>
      </c>
      <c r="H3871" s="3" t="s">
        <v>623</v>
      </c>
      <c r="I3871" s="3" t="s">
        <v>37719</v>
      </c>
      <c r="J3871" s="3" t="s">
        <v>5713</v>
      </c>
    </row>
    <row r="3872" spans="1:10" s="6" customFormat="1" ht="15" customHeight="1" x14ac:dyDescent="0.3">
      <c r="A3872" s="3" t="s">
        <v>581</v>
      </c>
      <c r="B3872" s="3" t="s">
        <v>582</v>
      </c>
      <c r="C3872" s="3" t="s">
        <v>42</v>
      </c>
      <c r="D3872" s="3" t="s">
        <v>43</v>
      </c>
      <c r="E3872" s="4">
        <v>43</v>
      </c>
      <c r="F3872" s="4">
        <v>2</v>
      </c>
      <c r="G3872" s="3" t="s">
        <v>1321</v>
      </c>
      <c r="H3872" s="3" t="s">
        <v>686</v>
      </c>
      <c r="I3872" s="3" t="s">
        <v>37719</v>
      </c>
      <c r="J3872" s="3" t="s">
        <v>5713</v>
      </c>
    </row>
    <row r="3873" spans="1:10" s="6" customFormat="1" ht="15" customHeight="1" x14ac:dyDescent="0.3">
      <c r="A3873" s="3" t="s">
        <v>581</v>
      </c>
      <c r="B3873" s="3" t="s">
        <v>582</v>
      </c>
      <c r="C3873" s="3" t="s">
        <v>57</v>
      </c>
      <c r="D3873" s="3" t="s">
        <v>58</v>
      </c>
      <c r="E3873" s="4">
        <v>43</v>
      </c>
      <c r="F3873" s="4">
        <v>3</v>
      </c>
      <c r="G3873" s="3" t="s">
        <v>1321</v>
      </c>
      <c r="H3873" s="3" t="s">
        <v>705</v>
      </c>
      <c r="I3873" s="3" t="s">
        <v>37719</v>
      </c>
      <c r="J3873" s="3" t="s">
        <v>5713</v>
      </c>
    </row>
    <row r="3874" spans="1:10" s="6" customFormat="1" ht="15" customHeight="1" x14ac:dyDescent="0.3">
      <c r="A3874" s="3" t="s">
        <v>581</v>
      </c>
      <c r="B3874" s="3" t="s">
        <v>582</v>
      </c>
      <c r="C3874" s="3" t="s">
        <v>415</v>
      </c>
      <c r="D3874" s="3" t="s">
        <v>416</v>
      </c>
      <c r="E3874" s="4">
        <v>43</v>
      </c>
      <c r="F3874" s="4">
        <v>29</v>
      </c>
      <c r="G3874" s="3" t="s">
        <v>1321</v>
      </c>
      <c r="H3874" s="3" t="s">
        <v>1177</v>
      </c>
      <c r="I3874" s="3" t="s">
        <v>37719</v>
      </c>
      <c r="J3874" s="3" t="s">
        <v>37721</v>
      </c>
    </row>
    <row r="3875" spans="1:10" s="6" customFormat="1" ht="15" customHeight="1" x14ac:dyDescent="0.3">
      <c r="A3875" s="3" t="s">
        <v>581</v>
      </c>
      <c r="B3875" s="3" t="s">
        <v>582</v>
      </c>
      <c r="C3875" s="3" t="s">
        <v>71</v>
      </c>
      <c r="D3875" s="3" t="s">
        <v>72</v>
      </c>
      <c r="E3875" s="4">
        <v>43</v>
      </c>
      <c r="F3875" s="4">
        <v>4</v>
      </c>
      <c r="G3875" s="3" t="s">
        <v>1321</v>
      </c>
      <c r="H3875" s="3" t="s">
        <v>718</v>
      </c>
      <c r="I3875" s="3" t="s">
        <v>37719</v>
      </c>
      <c r="J3875" s="3" t="s">
        <v>5713</v>
      </c>
    </row>
    <row r="3876" spans="1:10" s="6" customFormat="1" ht="15" customHeight="1" x14ac:dyDescent="0.3">
      <c r="A3876" s="3" t="s">
        <v>581</v>
      </c>
      <c r="B3876" s="3" t="s">
        <v>582</v>
      </c>
      <c r="C3876" s="3" t="s">
        <v>246</v>
      </c>
      <c r="D3876" s="3" t="s">
        <v>247</v>
      </c>
      <c r="E3876" s="4">
        <v>43</v>
      </c>
      <c r="F3876" s="4">
        <v>16</v>
      </c>
      <c r="G3876" s="3" t="s">
        <v>1321</v>
      </c>
      <c r="H3876" s="3" t="s">
        <v>989</v>
      </c>
      <c r="I3876" s="3" t="s">
        <v>37719</v>
      </c>
      <c r="J3876" s="3" t="s">
        <v>37721</v>
      </c>
    </row>
    <row r="3877" spans="1:10" s="6" customFormat="1" ht="15" customHeight="1" x14ac:dyDescent="0.3">
      <c r="A3877" s="3" t="s">
        <v>581</v>
      </c>
      <c r="B3877" s="3" t="s">
        <v>582</v>
      </c>
      <c r="C3877" s="3" t="s">
        <v>219</v>
      </c>
      <c r="D3877" s="3" t="s">
        <v>220</v>
      </c>
      <c r="E3877" s="4">
        <v>43</v>
      </c>
      <c r="F3877" s="4">
        <v>14</v>
      </c>
      <c r="G3877" s="3" t="s">
        <v>1321</v>
      </c>
      <c r="H3877" s="3" t="s">
        <v>977</v>
      </c>
      <c r="I3877" s="3" t="s">
        <v>37719</v>
      </c>
      <c r="J3877" s="3" t="s">
        <v>37721</v>
      </c>
    </row>
    <row r="3878" spans="1:10" s="6" customFormat="1" ht="15" customHeight="1" x14ac:dyDescent="0.3">
      <c r="A3878" s="3" t="s">
        <v>581</v>
      </c>
      <c r="B3878" s="3" t="s">
        <v>582</v>
      </c>
      <c r="C3878" s="3" t="s">
        <v>440</v>
      </c>
      <c r="D3878" s="3" t="s">
        <v>441</v>
      </c>
      <c r="E3878" s="4">
        <v>43</v>
      </c>
      <c r="F3878" s="4">
        <v>31</v>
      </c>
      <c r="G3878" s="3" t="s">
        <v>1321</v>
      </c>
      <c r="H3878" s="3" t="s">
        <v>1199</v>
      </c>
      <c r="I3878" s="3" t="s">
        <v>37719</v>
      </c>
      <c r="J3878" s="3" t="s">
        <v>37720</v>
      </c>
    </row>
    <row r="3879" spans="1:10" s="6" customFormat="1" ht="15" customHeight="1" x14ac:dyDescent="0.3">
      <c r="A3879" s="3" t="s">
        <v>581</v>
      </c>
      <c r="B3879" s="3" t="s">
        <v>582</v>
      </c>
      <c r="C3879" s="3" t="s">
        <v>459</v>
      </c>
      <c r="D3879" s="3" t="s">
        <v>460</v>
      </c>
      <c r="E3879" s="4">
        <v>43</v>
      </c>
      <c r="F3879" s="4">
        <v>33</v>
      </c>
      <c r="G3879" s="3" t="s">
        <v>1321</v>
      </c>
      <c r="H3879" s="3" t="s">
        <v>1221</v>
      </c>
      <c r="I3879" s="3" t="s">
        <v>37719</v>
      </c>
      <c r="J3879" s="3" t="s">
        <v>37720</v>
      </c>
    </row>
    <row r="3880" spans="1:10" s="6" customFormat="1" ht="15" customHeight="1" x14ac:dyDescent="0.3">
      <c r="A3880" s="3" t="s">
        <v>581</v>
      </c>
      <c r="B3880" s="3" t="s">
        <v>582</v>
      </c>
      <c r="C3880" s="3" t="s">
        <v>504</v>
      </c>
      <c r="D3880" s="3" t="s">
        <v>505</v>
      </c>
      <c r="E3880" s="4">
        <v>43</v>
      </c>
      <c r="F3880" s="4">
        <v>37</v>
      </c>
      <c r="G3880" s="3" t="s">
        <v>1321</v>
      </c>
      <c r="H3880" s="3" t="s">
        <v>1246</v>
      </c>
      <c r="I3880" s="3" t="s">
        <v>37719</v>
      </c>
      <c r="J3880" s="3" t="s">
        <v>37720</v>
      </c>
    </row>
    <row r="3881" spans="1:10" s="6" customFormat="1" ht="15" customHeight="1" x14ac:dyDescent="0.3">
      <c r="A3881" s="3" t="s">
        <v>581</v>
      </c>
      <c r="B3881" s="3" t="s">
        <v>582</v>
      </c>
      <c r="C3881" s="3" t="s">
        <v>545</v>
      </c>
      <c r="D3881" s="3" t="s">
        <v>546</v>
      </c>
      <c r="E3881" s="4">
        <v>43</v>
      </c>
      <c r="F3881" s="4">
        <v>40</v>
      </c>
      <c r="G3881" s="3" t="s">
        <v>1321</v>
      </c>
      <c r="H3881" s="3" t="s">
        <v>1276</v>
      </c>
      <c r="I3881" s="3" t="s">
        <v>37719</v>
      </c>
      <c r="J3881" s="3" t="s">
        <v>37720</v>
      </c>
    </row>
    <row r="3882" spans="1:10" s="6" customFormat="1" ht="15" customHeight="1" x14ac:dyDescent="0.3">
      <c r="A3882" s="3" t="s">
        <v>581</v>
      </c>
      <c r="B3882" s="3" t="s">
        <v>582</v>
      </c>
      <c r="C3882" s="3" t="s">
        <v>568</v>
      </c>
      <c r="D3882" s="3" t="s">
        <v>569</v>
      </c>
      <c r="E3882" s="4">
        <v>43</v>
      </c>
      <c r="F3882" s="4">
        <v>42</v>
      </c>
      <c r="G3882" s="3" t="s">
        <v>1321</v>
      </c>
      <c r="H3882" s="3" t="s">
        <v>1302</v>
      </c>
      <c r="I3882" s="3" t="s">
        <v>37719</v>
      </c>
      <c r="J3882" s="3" t="s">
        <v>37720</v>
      </c>
    </row>
    <row r="3883" spans="1:10" s="6" customFormat="1" ht="15" customHeight="1" x14ac:dyDescent="0.3">
      <c r="A3883" s="3" t="s">
        <v>581</v>
      </c>
      <c r="B3883" s="3" t="s">
        <v>582</v>
      </c>
      <c r="C3883" s="3" t="s">
        <v>605</v>
      </c>
      <c r="D3883" s="3" t="s">
        <v>606</v>
      </c>
      <c r="E3883" s="4">
        <v>43</v>
      </c>
      <c r="F3883" s="4">
        <v>45</v>
      </c>
      <c r="G3883" s="3" t="s">
        <v>1321</v>
      </c>
      <c r="H3883" s="3" t="s">
        <v>1340</v>
      </c>
      <c r="I3883" s="3" t="s">
        <v>37719</v>
      </c>
      <c r="J3883" s="3" t="s">
        <v>37720</v>
      </c>
    </row>
    <row r="3884" spans="1:10" s="6" customFormat="1" ht="15" customHeight="1" x14ac:dyDescent="0.3">
      <c r="A3884" s="3" t="s">
        <v>581</v>
      </c>
      <c r="B3884" s="3" t="s">
        <v>582</v>
      </c>
      <c r="C3884" s="3" t="s">
        <v>25</v>
      </c>
      <c r="D3884" s="3" t="s">
        <v>26</v>
      </c>
      <c r="E3884" s="4">
        <v>43</v>
      </c>
      <c r="F3884" s="4">
        <v>1</v>
      </c>
      <c r="G3884" s="3" t="s">
        <v>1321</v>
      </c>
      <c r="H3884" s="3" t="s">
        <v>623</v>
      </c>
      <c r="I3884" s="3" t="s">
        <v>37719</v>
      </c>
      <c r="J3884" s="3" t="s">
        <v>37721</v>
      </c>
    </row>
    <row r="3885" spans="1:10" s="6" customFormat="1" ht="15" customHeight="1" x14ac:dyDescent="0.3">
      <c r="A3885" s="3" t="s">
        <v>581</v>
      </c>
      <c r="B3885" s="3" t="s">
        <v>582</v>
      </c>
      <c r="C3885" s="3" t="s">
        <v>232</v>
      </c>
      <c r="D3885" s="3" t="s">
        <v>233</v>
      </c>
      <c r="E3885" s="4">
        <v>43</v>
      </c>
      <c r="F3885" s="4">
        <v>15</v>
      </c>
      <c r="G3885" s="3" t="s">
        <v>1321</v>
      </c>
      <c r="H3885" s="3" t="s">
        <v>986</v>
      </c>
      <c r="I3885" s="3" t="s">
        <v>37719</v>
      </c>
      <c r="J3885" s="3" t="s">
        <v>37721</v>
      </c>
    </row>
    <row r="3886" spans="1:10" s="6" customFormat="1" ht="15" customHeight="1" x14ac:dyDescent="0.3">
      <c r="A3886" s="3" t="s">
        <v>581</v>
      </c>
      <c r="B3886" s="3" t="s">
        <v>582</v>
      </c>
      <c r="C3886" s="3" t="s">
        <v>57</v>
      </c>
      <c r="D3886" s="3" t="s">
        <v>58</v>
      </c>
      <c r="E3886" s="4">
        <v>43</v>
      </c>
      <c r="F3886" s="4">
        <v>3</v>
      </c>
      <c r="G3886" s="3" t="s">
        <v>1321</v>
      </c>
      <c r="H3886" s="3" t="s">
        <v>705</v>
      </c>
      <c r="I3886" s="3" t="s">
        <v>37719</v>
      </c>
      <c r="J3886" s="3" t="s">
        <v>37721</v>
      </c>
    </row>
    <row r="3887" spans="1:10" s="6" customFormat="1" ht="15" customHeight="1" x14ac:dyDescent="0.3">
      <c r="A3887" s="3" t="s">
        <v>581</v>
      </c>
      <c r="B3887" s="3" t="s">
        <v>582</v>
      </c>
      <c r="C3887" s="3" t="s">
        <v>86</v>
      </c>
      <c r="D3887" s="3" t="s">
        <v>87</v>
      </c>
      <c r="E3887" s="4">
        <v>43</v>
      </c>
      <c r="F3887" s="4">
        <v>5</v>
      </c>
      <c r="G3887" s="3" t="s">
        <v>1321</v>
      </c>
      <c r="H3887" s="3" t="s">
        <v>731</v>
      </c>
      <c r="I3887" s="3" t="s">
        <v>37719</v>
      </c>
      <c r="J3887" s="3" t="s">
        <v>37721</v>
      </c>
    </row>
    <row r="3888" spans="1:10" s="6" customFormat="1" ht="15" customHeight="1" x14ac:dyDescent="0.3">
      <c r="A3888" s="3" t="s">
        <v>581</v>
      </c>
      <c r="B3888" s="3" t="s">
        <v>582</v>
      </c>
      <c r="C3888" s="3" t="s">
        <v>112</v>
      </c>
      <c r="D3888" s="3" t="s">
        <v>113</v>
      </c>
      <c r="E3888" s="4">
        <v>43</v>
      </c>
      <c r="F3888" s="4">
        <v>7</v>
      </c>
      <c r="G3888" s="3" t="s">
        <v>1321</v>
      </c>
      <c r="H3888" s="3" t="s">
        <v>749</v>
      </c>
      <c r="I3888" s="3" t="s">
        <v>37719</v>
      </c>
      <c r="J3888" s="3" t="s">
        <v>37721</v>
      </c>
    </row>
    <row r="3889" spans="1:10" s="6" customFormat="1" ht="15" customHeight="1" x14ac:dyDescent="0.3">
      <c r="A3889" s="3" t="s">
        <v>581</v>
      </c>
      <c r="B3889" s="3" t="s">
        <v>582</v>
      </c>
      <c r="C3889" s="3" t="s">
        <v>142</v>
      </c>
      <c r="D3889" s="3" t="s">
        <v>143</v>
      </c>
      <c r="E3889" s="4">
        <v>43</v>
      </c>
      <c r="F3889" s="4">
        <v>9</v>
      </c>
      <c r="G3889" s="3" t="s">
        <v>1321</v>
      </c>
      <c r="H3889" s="3" t="s">
        <v>820</v>
      </c>
      <c r="I3889" s="3" t="s">
        <v>37719</v>
      </c>
      <c r="J3889" s="3" t="s">
        <v>37721</v>
      </c>
    </row>
    <row r="3890" spans="1:10" s="6" customFormat="1" ht="15" customHeight="1" x14ac:dyDescent="0.3">
      <c r="A3890" s="3" t="s">
        <v>581</v>
      </c>
      <c r="B3890" s="3" t="s">
        <v>582</v>
      </c>
      <c r="C3890" s="3" t="s">
        <v>158</v>
      </c>
      <c r="D3890" s="3" t="s">
        <v>159</v>
      </c>
      <c r="E3890" s="4">
        <v>43</v>
      </c>
      <c r="F3890" s="4">
        <v>10</v>
      </c>
      <c r="G3890" s="3" t="s">
        <v>1321</v>
      </c>
      <c r="H3890" s="3" t="s">
        <v>854</v>
      </c>
      <c r="I3890" s="3" t="s">
        <v>37719</v>
      </c>
      <c r="J3890" s="3" t="s">
        <v>37721</v>
      </c>
    </row>
    <row r="3891" spans="1:10" s="6" customFormat="1" ht="15" customHeight="1" x14ac:dyDescent="0.3">
      <c r="A3891" s="3" t="s">
        <v>581</v>
      </c>
      <c r="B3891" s="3" t="s">
        <v>582</v>
      </c>
      <c r="C3891" s="3" t="s">
        <v>173</v>
      </c>
      <c r="D3891" s="3" t="s">
        <v>174</v>
      </c>
      <c r="E3891" s="4">
        <v>43</v>
      </c>
      <c r="F3891" s="4">
        <v>11</v>
      </c>
      <c r="G3891" s="3" t="s">
        <v>1321</v>
      </c>
      <c r="H3891" s="3" t="s">
        <v>867</v>
      </c>
      <c r="I3891" s="3" t="s">
        <v>37719</v>
      </c>
      <c r="J3891" s="3" t="s">
        <v>37721</v>
      </c>
    </row>
    <row r="3892" spans="1:10" s="6" customFormat="1" ht="15" customHeight="1" x14ac:dyDescent="0.3">
      <c r="A3892" s="3" t="s">
        <v>581</v>
      </c>
      <c r="B3892" s="3" t="s">
        <v>582</v>
      </c>
      <c r="C3892" s="3" t="s">
        <v>189</v>
      </c>
      <c r="D3892" s="3" t="s">
        <v>190</v>
      </c>
      <c r="E3892" s="4">
        <v>43</v>
      </c>
      <c r="F3892" s="4">
        <v>12</v>
      </c>
      <c r="G3892" s="3" t="s">
        <v>1321</v>
      </c>
      <c r="H3892" s="3" t="s">
        <v>948</v>
      </c>
      <c r="I3892" s="3" t="s">
        <v>37719</v>
      </c>
      <c r="J3892" s="3" t="s">
        <v>37721</v>
      </c>
    </row>
    <row r="3893" spans="1:10" s="6" customFormat="1" ht="15" customHeight="1" x14ac:dyDescent="0.3">
      <c r="A3893" s="3" t="s">
        <v>581</v>
      </c>
      <c r="B3893" s="3" t="s">
        <v>582</v>
      </c>
      <c r="C3893" s="3" t="s">
        <v>204</v>
      </c>
      <c r="D3893" s="3" t="s">
        <v>205</v>
      </c>
      <c r="E3893" s="4">
        <v>43</v>
      </c>
      <c r="F3893" s="4">
        <v>13</v>
      </c>
      <c r="G3893" s="3" t="s">
        <v>1321</v>
      </c>
      <c r="H3893" s="3" t="s">
        <v>956</v>
      </c>
      <c r="I3893" s="3" t="s">
        <v>37719</v>
      </c>
      <c r="J3893" s="3" t="s">
        <v>37721</v>
      </c>
    </row>
    <row r="3894" spans="1:10" s="6" customFormat="1" ht="15" customHeight="1" x14ac:dyDescent="0.3">
      <c r="A3894" s="3" t="s">
        <v>581</v>
      </c>
      <c r="B3894" s="3" t="s">
        <v>582</v>
      </c>
      <c r="C3894" s="3" t="s">
        <v>71</v>
      </c>
      <c r="D3894" s="3" t="s">
        <v>72</v>
      </c>
      <c r="E3894" s="4">
        <v>43</v>
      </c>
      <c r="F3894" s="4">
        <v>4</v>
      </c>
      <c r="G3894" s="3" t="s">
        <v>1321</v>
      </c>
      <c r="H3894" s="3" t="s">
        <v>718</v>
      </c>
      <c r="I3894" s="3" t="s">
        <v>37719</v>
      </c>
      <c r="J3894" s="3" t="s">
        <v>37721</v>
      </c>
    </row>
    <row r="3895" spans="1:10" s="6" customFormat="1" ht="15" customHeight="1" x14ac:dyDescent="0.3">
      <c r="A3895" s="3" t="s">
        <v>593</v>
      </c>
      <c r="B3895" s="3" t="s">
        <v>594</v>
      </c>
      <c r="C3895" s="3" t="s">
        <v>322</v>
      </c>
      <c r="D3895" s="3" t="s">
        <v>323</v>
      </c>
      <c r="E3895" s="4">
        <v>44</v>
      </c>
      <c r="F3895" s="4">
        <v>22</v>
      </c>
      <c r="G3895" s="3" t="s">
        <v>1333</v>
      </c>
      <c r="H3895" s="3" t="s">
        <v>1065</v>
      </c>
      <c r="I3895" s="3" t="s">
        <v>37719</v>
      </c>
      <c r="J3895" s="3" t="s">
        <v>5436</v>
      </c>
    </row>
    <row r="3896" spans="1:10" s="6" customFormat="1" ht="15" customHeight="1" x14ac:dyDescent="0.3">
      <c r="A3896" s="3" t="s">
        <v>581</v>
      </c>
      <c r="B3896" s="3" t="s">
        <v>582</v>
      </c>
      <c r="C3896" s="3" t="s">
        <v>112</v>
      </c>
      <c r="D3896" s="3" t="s">
        <v>113</v>
      </c>
      <c r="E3896" s="4">
        <v>43</v>
      </c>
      <c r="F3896" s="4">
        <v>7</v>
      </c>
      <c r="G3896" s="3" t="s">
        <v>1321</v>
      </c>
      <c r="H3896" s="3" t="s">
        <v>749</v>
      </c>
      <c r="I3896" s="3" t="s">
        <v>37719</v>
      </c>
      <c r="J3896" s="3" t="s">
        <v>5713</v>
      </c>
    </row>
    <row r="3897" spans="1:10" s="6" customFormat="1" ht="15" customHeight="1" x14ac:dyDescent="0.3">
      <c r="A3897" s="3" t="s">
        <v>581</v>
      </c>
      <c r="B3897" s="3" t="s">
        <v>582</v>
      </c>
      <c r="C3897" s="3" t="s">
        <v>158</v>
      </c>
      <c r="D3897" s="3" t="s">
        <v>159</v>
      </c>
      <c r="E3897" s="4">
        <v>43</v>
      </c>
      <c r="F3897" s="4">
        <v>10</v>
      </c>
      <c r="G3897" s="3" t="s">
        <v>1321</v>
      </c>
      <c r="H3897" s="3" t="s">
        <v>854</v>
      </c>
      <c r="I3897" s="3" t="s">
        <v>37719</v>
      </c>
      <c r="J3897" s="3" t="s">
        <v>5713</v>
      </c>
    </row>
    <row r="3898" spans="1:10" s="6" customFormat="1" ht="15" customHeight="1" x14ac:dyDescent="0.3">
      <c r="A3898" s="3" t="s">
        <v>593</v>
      </c>
      <c r="B3898" s="3" t="s">
        <v>594</v>
      </c>
      <c r="C3898" s="3" t="s">
        <v>57</v>
      </c>
      <c r="D3898" s="3" t="s">
        <v>58</v>
      </c>
      <c r="E3898" s="4">
        <v>44</v>
      </c>
      <c r="F3898" s="4">
        <v>3</v>
      </c>
      <c r="G3898" s="3" t="s">
        <v>1333</v>
      </c>
      <c r="H3898" s="3" t="s">
        <v>705</v>
      </c>
      <c r="I3898" s="3" t="s">
        <v>37719</v>
      </c>
      <c r="J3898" s="3" t="s">
        <v>5436</v>
      </c>
    </row>
    <row r="3899" spans="1:10" s="6" customFormat="1" ht="15" customHeight="1" x14ac:dyDescent="0.3">
      <c r="A3899" s="3" t="s">
        <v>593</v>
      </c>
      <c r="B3899" s="3" t="s">
        <v>594</v>
      </c>
      <c r="C3899" s="3" t="s">
        <v>71</v>
      </c>
      <c r="D3899" s="3" t="s">
        <v>72</v>
      </c>
      <c r="E3899" s="4">
        <v>44</v>
      </c>
      <c r="F3899" s="4">
        <v>4</v>
      </c>
      <c r="G3899" s="3" t="s">
        <v>1333</v>
      </c>
      <c r="H3899" s="3" t="s">
        <v>718</v>
      </c>
      <c r="I3899" s="3" t="s">
        <v>37719</v>
      </c>
      <c r="J3899" s="3" t="s">
        <v>5436</v>
      </c>
    </row>
    <row r="3900" spans="1:10" s="6" customFormat="1" ht="15" customHeight="1" x14ac:dyDescent="0.3">
      <c r="A3900" s="3" t="s">
        <v>593</v>
      </c>
      <c r="B3900" s="3" t="s">
        <v>594</v>
      </c>
      <c r="C3900" s="3" t="s">
        <v>86</v>
      </c>
      <c r="D3900" s="3" t="s">
        <v>87</v>
      </c>
      <c r="E3900" s="4">
        <v>44</v>
      </c>
      <c r="F3900" s="4">
        <v>5</v>
      </c>
      <c r="G3900" s="3" t="s">
        <v>1333</v>
      </c>
      <c r="H3900" s="3" t="s">
        <v>731</v>
      </c>
      <c r="I3900" s="3" t="s">
        <v>37719</v>
      </c>
      <c r="J3900" s="3" t="s">
        <v>5436</v>
      </c>
    </row>
    <row r="3901" spans="1:10" s="6" customFormat="1" ht="15" customHeight="1" x14ac:dyDescent="0.3">
      <c r="A3901" s="3" t="s">
        <v>593</v>
      </c>
      <c r="B3901" s="3" t="s">
        <v>594</v>
      </c>
      <c r="C3901" s="3" t="s">
        <v>112</v>
      </c>
      <c r="D3901" s="3" t="s">
        <v>113</v>
      </c>
      <c r="E3901" s="4">
        <v>44</v>
      </c>
      <c r="F3901" s="4">
        <v>7</v>
      </c>
      <c r="G3901" s="3" t="s">
        <v>1333</v>
      </c>
      <c r="H3901" s="3" t="s">
        <v>749</v>
      </c>
      <c r="I3901" s="3" t="s">
        <v>37719</v>
      </c>
      <c r="J3901" s="3" t="s">
        <v>5436</v>
      </c>
    </row>
    <row r="3902" spans="1:10" s="6" customFormat="1" ht="15" customHeight="1" x14ac:dyDescent="0.3">
      <c r="A3902" s="3" t="s">
        <v>593</v>
      </c>
      <c r="B3902" s="3" t="s">
        <v>594</v>
      </c>
      <c r="C3902" s="3" t="s">
        <v>128</v>
      </c>
      <c r="D3902" s="3" t="s">
        <v>129</v>
      </c>
      <c r="E3902" s="4">
        <v>44</v>
      </c>
      <c r="F3902" s="4">
        <v>8</v>
      </c>
      <c r="G3902" s="3" t="s">
        <v>1333</v>
      </c>
      <c r="H3902" s="3" t="s">
        <v>803</v>
      </c>
      <c r="I3902" s="3" t="s">
        <v>37719</v>
      </c>
      <c r="J3902" s="3" t="s">
        <v>5436</v>
      </c>
    </row>
    <row r="3903" spans="1:10" s="6" customFormat="1" ht="15" customHeight="1" x14ac:dyDescent="0.3">
      <c r="A3903" s="3" t="s">
        <v>593</v>
      </c>
      <c r="B3903" s="3" t="s">
        <v>594</v>
      </c>
      <c r="C3903" s="3" t="s">
        <v>142</v>
      </c>
      <c r="D3903" s="3" t="s">
        <v>143</v>
      </c>
      <c r="E3903" s="4">
        <v>44</v>
      </c>
      <c r="F3903" s="4">
        <v>9</v>
      </c>
      <c r="G3903" s="3" t="s">
        <v>1333</v>
      </c>
      <c r="H3903" s="3" t="s">
        <v>820</v>
      </c>
      <c r="I3903" s="3" t="s">
        <v>37719</v>
      </c>
      <c r="J3903" s="3" t="s">
        <v>5436</v>
      </c>
    </row>
    <row r="3904" spans="1:10" s="6" customFormat="1" ht="15" customHeight="1" x14ac:dyDescent="0.3">
      <c r="A3904" s="3" t="s">
        <v>593</v>
      </c>
      <c r="B3904" s="3" t="s">
        <v>594</v>
      </c>
      <c r="C3904" s="3" t="s">
        <v>158</v>
      </c>
      <c r="D3904" s="3" t="s">
        <v>159</v>
      </c>
      <c r="E3904" s="4">
        <v>44</v>
      </c>
      <c r="F3904" s="4">
        <v>10</v>
      </c>
      <c r="G3904" s="3" t="s">
        <v>1333</v>
      </c>
      <c r="H3904" s="3" t="s">
        <v>854</v>
      </c>
      <c r="I3904" s="3" t="s">
        <v>37719</v>
      </c>
      <c r="J3904" s="3" t="s">
        <v>5436</v>
      </c>
    </row>
    <row r="3905" spans="1:10" s="6" customFormat="1" ht="15" customHeight="1" x14ac:dyDescent="0.3">
      <c r="A3905" s="3" t="s">
        <v>593</v>
      </c>
      <c r="B3905" s="3" t="s">
        <v>594</v>
      </c>
      <c r="C3905" s="3" t="s">
        <v>42</v>
      </c>
      <c r="D3905" s="3" t="s">
        <v>43</v>
      </c>
      <c r="E3905" s="4">
        <v>44</v>
      </c>
      <c r="F3905" s="4">
        <v>2</v>
      </c>
      <c r="G3905" s="3" t="s">
        <v>1333</v>
      </c>
      <c r="H3905" s="3" t="s">
        <v>686</v>
      </c>
      <c r="I3905" s="3" t="s">
        <v>37719</v>
      </c>
      <c r="J3905" s="3" t="s">
        <v>5436</v>
      </c>
    </row>
    <row r="3906" spans="1:10" s="6" customFormat="1" ht="15" customHeight="1" x14ac:dyDescent="0.3">
      <c r="A3906" s="3" t="s">
        <v>593</v>
      </c>
      <c r="B3906" s="3" t="s">
        <v>594</v>
      </c>
      <c r="C3906" s="3" t="s">
        <v>173</v>
      </c>
      <c r="D3906" s="3" t="s">
        <v>174</v>
      </c>
      <c r="E3906" s="4">
        <v>44</v>
      </c>
      <c r="F3906" s="4">
        <v>11</v>
      </c>
      <c r="G3906" s="3" t="s">
        <v>1333</v>
      </c>
      <c r="H3906" s="3" t="s">
        <v>867</v>
      </c>
      <c r="I3906" s="3" t="s">
        <v>37719</v>
      </c>
      <c r="J3906" s="3" t="s">
        <v>5436</v>
      </c>
    </row>
    <row r="3907" spans="1:10" s="6" customFormat="1" ht="15" customHeight="1" x14ac:dyDescent="0.3">
      <c r="A3907" s="3" t="s">
        <v>593</v>
      </c>
      <c r="B3907" s="3" t="s">
        <v>594</v>
      </c>
      <c r="C3907" s="3" t="s">
        <v>219</v>
      </c>
      <c r="D3907" s="3" t="s">
        <v>220</v>
      </c>
      <c r="E3907" s="4">
        <v>44</v>
      </c>
      <c r="F3907" s="4">
        <v>14</v>
      </c>
      <c r="G3907" s="3" t="s">
        <v>1333</v>
      </c>
      <c r="H3907" s="3" t="s">
        <v>977</v>
      </c>
      <c r="I3907" s="3" t="s">
        <v>37719</v>
      </c>
      <c r="J3907" s="3" t="s">
        <v>5436</v>
      </c>
    </row>
    <row r="3908" spans="1:10" s="6" customFormat="1" ht="15" customHeight="1" x14ac:dyDescent="0.3">
      <c r="A3908" s="3" t="s">
        <v>593</v>
      </c>
      <c r="B3908" s="3" t="s">
        <v>594</v>
      </c>
      <c r="C3908" s="3" t="s">
        <v>232</v>
      </c>
      <c r="D3908" s="3" t="s">
        <v>233</v>
      </c>
      <c r="E3908" s="4">
        <v>44</v>
      </c>
      <c r="F3908" s="4">
        <v>15</v>
      </c>
      <c r="G3908" s="3" t="s">
        <v>1333</v>
      </c>
      <c r="H3908" s="3" t="s">
        <v>986</v>
      </c>
      <c r="I3908" s="3" t="s">
        <v>37719</v>
      </c>
      <c r="J3908" s="3" t="s">
        <v>5436</v>
      </c>
    </row>
    <row r="3909" spans="1:10" s="6" customFormat="1" ht="15" customHeight="1" x14ac:dyDescent="0.3">
      <c r="A3909" s="3" t="s">
        <v>593</v>
      </c>
      <c r="B3909" s="3" t="s">
        <v>594</v>
      </c>
      <c r="C3909" s="3" t="s">
        <v>246</v>
      </c>
      <c r="D3909" s="3" t="s">
        <v>247</v>
      </c>
      <c r="E3909" s="4">
        <v>44</v>
      </c>
      <c r="F3909" s="4">
        <v>16</v>
      </c>
      <c r="G3909" s="3" t="s">
        <v>1333</v>
      </c>
      <c r="H3909" s="3" t="s">
        <v>989</v>
      </c>
      <c r="I3909" s="3" t="s">
        <v>37719</v>
      </c>
      <c r="J3909" s="3" t="s">
        <v>5436</v>
      </c>
    </row>
    <row r="3910" spans="1:10" s="6" customFormat="1" ht="15" customHeight="1" x14ac:dyDescent="0.3">
      <c r="A3910" s="3" t="s">
        <v>593</v>
      </c>
      <c r="B3910" s="3" t="s">
        <v>594</v>
      </c>
      <c r="C3910" s="3" t="s">
        <v>260</v>
      </c>
      <c r="D3910" s="3" t="s">
        <v>261</v>
      </c>
      <c r="E3910" s="4">
        <v>44</v>
      </c>
      <c r="F3910" s="4">
        <v>17</v>
      </c>
      <c r="G3910" s="3" t="s">
        <v>1333</v>
      </c>
      <c r="H3910" s="3" t="s">
        <v>1005</v>
      </c>
      <c r="I3910" s="3" t="s">
        <v>37719</v>
      </c>
      <c r="J3910" s="3" t="s">
        <v>5436</v>
      </c>
    </row>
    <row r="3911" spans="1:10" s="6" customFormat="1" ht="15" customHeight="1" x14ac:dyDescent="0.3">
      <c r="A3911" s="3" t="s">
        <v>593</v>
      </c>
      <c r="B3911" s="3" t="s">
        <v>594</v>
      </c>
      <c r="C3911" s="3" t="s">
        <v>272</v>
      </c>
      <c r="D3911" s="3" t="s">
        <v>273</v>
      </c>
      <c r="E3911" s="4">
        <v>44</v>
      </c>
      <c r="F3911" s="4">
        <v>18</v>
      </c>
      <c r="G3911" s="3" t="s">
        <v>1333</v>
      </c>
      <c r="H3911" s="3" t="s">
        <v>1009</v>
      </c>
      <c r="I3911" s="3" t="s">
        <v>37719</v>
      </c>
      <c r="J3911" s="3" t="s">
        <v>5436</v>
      </c>
    </row>
    <row r="3912" spans="1:10" s="6" customFormat="1" ht="15" customHeight="1" x14ac:dyDescent="0.3">
      <c r="A3912" s="3" t="s">
        <v>593</v>
      </c>
      <c r="B3912" s="3" t="s">
        <v>594</v>
      </c>
      <c r="C3912" s="3" t="s">
        <v>283</v>
      </c>
      <c r="D3912" s="3" t="s">
        <v>284</v>
      </c>
      <c r="E3912" s="4">
        <v>44</v>
      </c>
      <c r="F3912" s="4">
        <v>19</v>
      </c>
      <c r="G3912" s="3" t="s">
        <v>1333</v>
      </c>
      <c r="H3912" s="3" t="s">
        <v>1019</v>
      </c>
      <c r="I3912" s="3" t="s">
        <v>37719</v>
      </c>
      <c r="J3912" s="3" t="s">
        <v>5436</v>
      </c>
    </row>
    <row r="3913" spans="1:10" s="6" customFormat="1" ht="15" customHeight="1" x14ac:dyDescent="0.3">
      <c r="A3913" s="3" t="s">
        <v>593</v>
      </c>
      <c r="B3913" s="3" t="s">
        <v>594</v>
      </c>
      <c r="C3913" s="3" t="s">
        <v>295</v>
      </c>
      <c r="D3913" s="3" t="s">
        <v>296</v>
      </c>
      <c r="E3913" s="4">
        <v>44</v>
      </c>
      <c r="F3913" s="4">
        <v>20</v>
      </c>
      <c r="G3913" s="3" t="s">
        <v>1333</v>
      </c>
      <c r="H3913" s="3" t="s">
        <v>1028</v>
      </c>
      <c r="I3913" s="3" t="s">
        <v>37719</v>
      </c>
      <c r="J3913" s="3" t="s">
        <v>5436</v>
      </c>
    </row>
    <row r="3914" spans="1:10" s="6" customFormat="1" ht="15" customHeight="1" x14ac:dyDescent="0.3">
      <c r="A3914" s="3" t="s">
        <v>593</v>
      </c>
      <c r="B3914" s="3" t="s">
        <v>594</v>
      </c>
      <c r="C3914" s="3" t="s">
        <v>189</v>
      </c>
      <c r="D3914" s="3" t="s">
        <v>190</v>
      </c>
      <c r="E3914" s="4">
        <v>44</v>
      </c>
      <c r="F3914" s="4">
        <v>12</v>
      </c>
      <c r="G3914" s="3" t="s">
        <v>1333</v>
      </c>
      <c r="H3914" s="3" t="s">
        <v>948</v>
      </c>
      <c r="I3914" s="3" t="s">
        <v>37719</v>
      </c>
      <c r="J3914" s="3" t="s">
        <v>5436</v>
      </c>
    </row>
    <row r="3915" spans="1:10" s="6" customFormat="1" ht="15" customHeight="1" x14ac:dyDescent="0.3">
      <c r="A3915" s="3" t="s">
        <v>581</v>
      </c>
      <c r="B3915" s="3" t="s">
        <v>582</v>
      </c>
      <c r="C3915" s="3" t="s">
        <v>128</v>
      </c>
      <c r="D3915" s="3" t="s">
        <v>129</v>
      </c>
      <c r="E3915" s="4">
        <v>43</v>
      </c>
      <c r="F3915" s="4">
        <v>8</v>
      </c>
      <c r="G3915" s="3" t="s">
        <v>1321</v>
      </c>
      <c r="H3915" s="3" t="s">
        <v>803</v>
      </c>
      <c r="I3915" s="3" t="s">
        <v>37719</v>
      </c>
      <c r="J3915" s="3" t="s">
        <v>5713</v>
      </c>
    </row>
    <row r="3916" spans="1:10" s="6" customFormat="1" ht="15" customHeight="1" x14ac:dyDescent="0.3">
      <c r="A3916" s="3" t="s">
        <v>593</v>
      </c>
      <c r="B3916" s="3" t="s">
        <v>594</v>
      </c>
      <c r="C3916" s="3" t="s">
        <v>25</v>
      </c>
      <c r="D3916" s="3" t="s">
        <v>26</v>
      </c>
      <c r="E3916" s="4">
        <v>44</v>
      </c>
      <c r="F3916" s="4">
        <v>1</v>
      </c>
      <c r="G3916" s="3" t="s">
        <v>1333</v>
      </c>
      <c r="H3916" s="3" t="s">
        <v>623</v>
      </c>
      <c r="I3916" s="3" t="s">
        <v>37719</v>
      </c>
      <c r="J3916" s="3" t="s">
        <v>5436</v>
      </c>
    </row>
    <row r="3917" spans="1:10" s="6" customFormat="1" ht="15" customHeight="1" x14ac:dyDescent="0.3">
      <c r="A3917" s="3" t="s">
        <v>581</v>
      </c>
      <c r="B3917" s="3" t="s">
        <v>582</v>
      </c>
      <c r="C3917" s="3" t="s">
        <v>448</v>
      </c>
      <c r="D3917" s="3" t="s">
        <v>449</v>
      </c>
      <c r="E3917" s="4">
        <v>43</v>
      </c>
      <c r="F3917" s="4">
        <v>32</v>
      </c>
      <c r="G3917" s="3" t="s">
        <v>1321</v>
      </c>
      <c r="H3917" s="3" t="s">
        <v>1201</v>
      </c>
      <c r="I3917" s="3" t="s">
        <v>37719</v>
      </c>
      <c r="J3917" s="3" t="s">
        <v>5713</v>
      </c>
    </row>
    <row r="3918" spans="1:10" s="6" customFormat="1" ht="15" customHeight="1" x14ac:dyDescent="0.3">
      <c r="A3918" s="3" t="s">
        <v>581</v>
      </c>
      <c r="B3918" s="3" t="s">
        <v>582</v>
      </c>
      <c r="C3918" s="3" t="s">
        <v>173</v>
      </c>
      <c r="D3918" s="3" t="s">
        <v>174</v>
      </c>
      <c r="E3918" s="4">
        <v>43</v>
      </c>
      <c r="F3918" s="4">
        <v>11</v>
      </c>
      <c r="G3918" s="3" t="s">
        <v>1321</v>
      </c>
      <c r="H3918" s="3" t="s">
        <v>867</v>
      </c>
      <c r="I3918" s="3" t="s">
        <v>37719</v>
      </c>
      <c r="J3918" s="3" t="s">
        <v>5713</v>
      </c>
    </row>
    <row r="3919" spans="1:10" s="6" customFormat="1" ht="15" customHeight="1" x14ac:dyDescent="0.3">
      <c r="A3919" s="3" t="s">
        <v>581</v>
      </c>
      <c r="B3919" s="3" t="s">
        <v>582</v>
      </c>
      <c r="C3919" s="3" t="s">
        <v>204</v>
      </c>
      <c r="D3919" s="3" t="s">
        <v>205</v>
      </c>
      <c r="E3919" s="4">
        <v>43</v>
      </c>
      <c r="F3919" s="4">
        <v>13</v>
      </c>
      <c r="G3919" s="3" t="s">
        <v>1321</v>
      </c>
      <c r="H3919" s="3" t="s">
        <v>956</v>
      </c>
      <c r="I3919" s="3" t="s">
        <v>37719</v>
      </c>
      <c r="J3919" s="3" t="s">
        <v>5713</v>
      </c>
    </row>
    <row r="3920" spans="1:10" s="6" customFormat="1" ht="15" customHeight="1" x14ac:dyDescent="0.3">
      <c r="A3920" s="3" t="s">
        <v>581</v>
      </c>
      <c r="B3920" s="3" t="s">
        <v>582</v>
      </c>
      <c r="C3920" s="3" t="s">
        <v>219</v>
      </c>
      <c r="D3920" s="3" t="s">
        <v>220</v>
      </c>
      <c r="E3920" s="4">
        <v>43</v>
      </c>
      <c r="F3920" s="4">
        <v>14</v>
      </c>
      <c r="G3920" s="3" t="s">
        <v>1321</v>
      </c>
      <c r="H3920" s="3" t="s">
        <v>977</v>
      </c>
      <c r="I3920" s="3" t="s">
        <v>37719</v>
      </c>
      <c r="J3920" s="3" t="s">
        <v>5713</v>
      </c>
    </row>
    <row r="3921" spans="1:10" s="6" customFormat="1" ht="15" customHeight="1" x14ac:dyDescent="0.3">
      <c r="A3921" s="3" t="s">
        <v>581</v>
      </c>
      <c r="B3921" s="3" t="s">
        <v>582</v>
      </c>
      <c r="C3921" s="3" t="s">
        <v>232</v>
      </c>
      <c r="D3921" s="3" t="s">
        <v>233</v>
      </c>
      <c r="E3921" s="4">
        <v>43</v>
      </c>
      <c r="F3921" s="4">
        <v>15</v>
      </c>
      <c r="G3921" s="3" t="s">
        <v>1321</v>
      </c>
      <c r="H3921" s="3" t="s">
        <v>986</v>
      </c>
      <c r="I3921" s="3" t="s">
        <v>37719</v>
      </c>
      <c r="J3921" s="3" t="s">
        <v>5713</v>
      </c>
    </row>
    <row r="3922" spans="1:10" s="6" customFormat="1" ht="15" customHeight="1" x14ac:dyDescent="0.3">
      <c r="A3922" s="3" t="s">
        <v>581</v>
      </c>
      <c r="B3922" s="3" t="s">
        <v>582</v>
      </c>
      <c r="C3922" s="3" t="s">
        <v>246</v>
      </c>
      <c r="D3922" s="3" t="s">
        <v>247</v>
      </c>
      <c r="E3922" s="4">
        <v>43</v>
      </c>
      <c r="F3922" s="4">
        <v>16</v>
      </c>
      <c r="G3922" s="3" t="s">
        <v>1321</v>
      </c>
      <c r="H3922" s="3" t="s">
        <v>989</v>
      </c>
      <c r="I3922" s="3" t="s">
        <v>37719</v>
      </c>
      <c r="J3922" s="3" t="s">
        <v>5713</v>
      </c>
    </row>
    <row r="3923" spans="1:10" s="6" customFormat="1" ht="15" customHeight="1" x14ac:dyDescent="0.3">
      <c r="A3923" s="3" t="s">
        <v>581</v>
      </c>
      <c r="B3923" s="3" t="s">
        <v>582</v>
      </c>
      <c r="C3923" s="3" t="s">
        <v>260</v>
      </c>
      <c r="D3923" s="3" t="s">
        <v>261</v>
      </c>
      <c r="E3923" s="4">
        <v>43</v>
      </c>
      <c r="F3923" s="4">
        <v>17</v>
      </c>
      <c r="G3923" s="3" t="s">
        <v>1321</v>
      </c>
      <c r="H3923" s="3" t="s">
        <v>1005</v>
      </c>
      <c r="I3923" s="3" t="s">
        <v>37719</v>
      </c>
      <c r="J3923" s="3" t="s">
        <v>5713</v>
      </c>
    </row>
    <row r="3924" spans="1:10" s="6" customFormat="1" ht="15" customHeight="1" x14ac:dyDescent="0.3">
      <c r="A3924" s="3" t="s">
        <v>581</v>
      </c>
      <c r="B3924" s="3" t="s">
        <v>582</v>
      </c>
      <c r="C3924" s="3" t="s">
        <v>272</v>
      </c>
      <c r="D3924" s="3" t="s">
        <v>273</v>
      </c>
      <c r="E3924" s="4">
        <v>43</v>
      </c>
      <c r="F3924" s="4">
        <v>18</v>
      </c>
      <c r="G3924" s="3" t="s">
        <v>1321</v>
      </c>
      <c r="H3924" s="3" t="s">
        <v>1009</v>
      </c>
      <c r="I3924" s="3" t="s">
        <v>37719</v>
      </c>
      <c r="J3924" s="3" t="s">
        <v>5713</v>
      </c>
    </row>
    <row r="3925" spans="1:10" s="6" customFormat="1" ht="15" customHeight="1" x14ac:dyDescent="0.3">
      <c r="A3925" s="3" t="s">
        <v>581</v>
      </c>
      <c r="B3925" s="3" t="s">
        <v>582</v>
      </c>
      <c r="C3925" s="3" t="s">
        <v>568</v>
      </c>
      <c r="D3925" s="3" t="s">
        <v>569</v>
      </c>
      <c r="E3925" s="4">
        <v>43</v>
      </c>
      <c r="F3925" s="4">
        <v>42</v>
      </c>
      <c r="G3925" s="3" t="s">
        <v>1321</v>
      </c>
      <c r="H3925" s="3" t="s">
        <v>1302</v>
      </c>
      <c r="I3925" s="3" t="s">
        <v>37719</v>
      </c>
      <c r="J3925" s="3" t="s">
        <v>5713</v>
      </c>
    </row>
    <row r="3926" spans="1:10" s="6" customFormat="1" ht="15" customHeight="1" x14ac:dyDescent="0.3">
      <c r="A3926" s="3" t="s">
        <v>581</v>
      </c>
      <c r="B3926" s="3" t="s">
        <v>582</v>
      </c>
      <c r="C3926" s="3" t="s">
        <v>295</v>
      </c>
      <c r="D3926" s="3" t="s">
        <v>296</v>
      </c>
      <c r="E3926" s="4">
        <v>43</v>
      </c>
      <c r="F3926" s="4">
        <v>20</v>
      </c>
      <c r="G3926" s="3" t="s">
        <v>1321</v>
      </c>
      <c r="H3926" s="3" t="s">
        <v>1028</v>
      </c>
      <c r="I3926" s="3" t="s">
        <v>37719</v>
      </c>
      <c r="J3926" s="3" t="s">
        <v>5713</v>
      </c>
    </row>
    <row r="3927" spans="1:10" s="6" customFormat="1" ht="15" customHeight="1" x14ac:dyDescent="0.3">
      <c r="A3927" s="3" t="s">
        <v>581</v>
      </c>
      <c r="B3927" s="3" t="s">
        <v>582</v>
      </c>
      <c r="C3927" s="3" t="s">
        <v>322</v>
      </c>
      <c r="D3927" s="3" t="s">
        <v>323</v>
      </c>
      <c r="E3927" s="4">
        <v>43</v>
      </c>
      <c r="F3927" s="4">
        <v>22</v>
      </c>
      <c r="G3927" s="3" t="s">
        <v>1321</v>
      </c>
      <c r="H3927" s="3" t="s">
        <v>1065</v>
      </c>
      <c r="I3927" s="3" t="s">
        <v>37719</v>
      </c>
      <c r="J3927" s="3" t="s">
        <v>5713</v>
      </c>
    </row>
    <row r="3928" spans="1:10" s="6" customFormat="1" ht="15" customHeight="1" x14ac:dyDescent="0.3">
      <c r="A3928" s="3" t="s">
        <v>581</v>
      </c>
      <c r="B3928" s="3" t="s">
        <v>582</v>
      </c>
      <c r="C3928" s="3" t="s">
        <v>352</v>
      </c>
      <c r="D3928" s="3" t="s">
        <v>353</v>
      </c>
      <c r="E3928" s="4">
        <v>43</v>
      </c>
      <c r="F3928" s="4">
        <v>24</v>
      </c>
      <c r="G3928" s="3" t="s">
        <v>1321</v>
      </c>
      <c r="H3928" s="3" t="s">
        <v>1092</v>
      </c>
      <c r="I3928" s="3" t="s">
        <v>37719</v>
      </c>
      <c r="J3928" s="3" t="s">
        <v>5713</v>
      </c>
    </row>
    <row r="3929" spans="1:10" s="6" customFormat="1" ht="15" customHeight="1" x14ac:dyDescent="0.3">
      <c r="A3929" s="3" t="s">
        <v>581</v>
      </c>
      <c r="B3929" s="3" t="s">
        <v>582</v>
      </c>
      <c r="C3929" s="3" t="s">
        <v>366</v>
      </c>
      <c r="D3929" s="3" t="s">
        <v>367</v>
      </c>
      <c r="E3929" s="4">
        <v>43</v>
      </c>
      <c r="F3929" s="4">
        <v>25</v>
      </c>
      <c r="G3929" s="3" t="s">
        <v>1321</v>
      </c>
      <c r="H3929" s="3" t="s">
        <v>1110</v>
      </c>
      <c r="I3929" s="3" t="s">
        <v>37719</v>
      </c>
      <c r="J3929" s="3" t="s">
        <v>5713</v>
      </c>
    </row>
    <row r="3930" spans="1:10" s="6" customFormat="1" ht="15" customHeight="1" x14ac:dyDescent="0.3">
      <c r="A3930" s="3" t="s">
        <v>581</v>
      </c>
      <c r="B3930" s="3" t="s">
        <v>582</v>
      </c>
      <c r="C3930" s="3" t="s">
        <v>389</v>
      </c>
      <c r="D3930" s="3" t="s">
        <v>390</v>
      </c>
      <c r="E3930" s="4">
        <v>43</v>
      </c>
      <c r="F3930" s="4">
        <v>27</v>
      </c>
      <c r="G3930" s="3" t="s">
        <v>1321</v>
      </c>
      <c r="H3930" s="3" t="s">
        <v>1127</v>
      </c>
      <c r="I3930" s="3" t="s">
        <v>37719</v>
      </c>
      <c r="J3930" s="3" t="s">
        <v>5713</v>
      </c>
    </row>
    <row r="3931" spans="1:10" s="6" customFormat="1" ht="15" customHeight="1" x14ac:dyDescent="0.3">
      <c r="A3931" s="3" t="s">
        <v>581</v>
      </c>
      <c r="B3931" s="3" t="s">
        <v>582</v>
      </c>
      <c r="C3931" s="3" t="s">
        <v>415</v>
      </c>
      <c r="D3931" s="3" t="s">
        <v>416</v>
      </c>
      <c r="E3931" s="4">
        <v>43</v>
      </c>
      <c r="F3931" s="4">
        <v>29</v>
      </c>
      <c r="G3931" s="3" t="s">
        <v>1321</v>
      </c>
      <c r="H3931" s="3" t="s">
        <v>1177</v>
      </c>
      <c r="I3931" s="3" t="s">
        <v>37719</v>
      </c>
      <c r="J3931" s="3" t="s">
        <v>5713</v>
      </c>
    </row>
    <row r="3932" spans="1:10" s="6" customFormat="1" ht="15" customHeight="1" x14ac:dyDescent="0.3">
      <c r="A3932" s="3" t="s">
        <v>581</v>
      </c>
      <c r="B3932" s="3" t="s">
        <v>582</v>
      </c>
      <c r="C3932" s="3" t="s">
        <v>430</v>
      </c>
      <c r="D3932" s="3" t="s">
        <v>431</v>
      </c>
      <c r="E3932" s="4">
        <v>43</v>
      </c>
      <c r="F3932" s="4">
        <v>30</v>
      </c>
      <c r="G3932" s="3" t="s">
        <v>1321</v>
      </c>
      <c r="H3932" s="3" t="s">
        <v>1191</v>
      </c>
      <c r="I3932" s="3" t="s">
        <v>37719</v>
      </c>
      <c r="J3932" s="3" t="s">
        <v>5713</v>
      </c>
    </row>
    <row r="3933" spans="1:10" s="6" customFormat="1" ht="15" customHeight="1" x14ac:dyDescent="0.3">
      <c r="A3933" s="3" t="s">
        <v>581</v>
      </c>
      <c r="B3933" s="3" t="s">
        <v>582</v>
      </c>
      <c r="C3933" s="3" t="s">
        <v>440</v>
      </c>
      <c r="D3933" s="3" t="s">
        <v>441</v>
      </c>
      <c r="E3933" s="4">
        <v>43</v>
      </c>
      <c r="F3933" s="4">
        <v>31</v>
      </c>
      <c r="G3933" s="3" t="s">
        <v>1321</v>
      </c>
      <c r="H3933" s="3" t="s">
        <v>1199</v>
      </c>
      <c r="I3933" s="3" t="s">
        <v>37719</v>
      </c>
      <c r="J3933" s="3" t="s">
        <v>5713</v>
      </c>
    </row>
    <row r="3934" spans="1:10" s="6" customFormat="1" ht="15" customHeight="1" x14ac:dyDescent="0.3">
      <c r="A3934" s="3" t="s">
        <v>581</v>
      </c>
      <c r="B3934" s="3" t="s">
        <v>582</v>
      </c>
      <c r="C3934" s="3" t="s">
        <v>307</v>
      </c>
      <c r="D3934" s="3" t="s">
        <v>308</v>
      </c>
      <c r="E3934" s="4">
        <v>43</v>
      </c>
      <c r="F3934" s="4">
        <v>21</v>
      </c>
      <c r="G3934" s="3" t="s">
        <v>1321</v>
      </c>
      <c r="H3934" s="3" t="s">
        <v>1051</v>
      </c>
      <c r="I3934" s="3" t="s">
        <v>37719</v>
      </c>
      <c r="J3934" s="3" t="s">
        <v>5713</v>
      </c>
    </row>
    <row r="3935" spans="1:10" s="6" customFormat="1" ht="15" customHeight="1" x14ac:dyDescent="0.3">
      <c r="A3935" s="3" t="s">
        <v>219</v>
      </c>
      <c r="B3935" s="3" t="s">
        <v>220</v>
      </c>
      <c r="C3935" s="3" t="s">
        <v>322</v>
      </c>
      <c r="D3935" s="3" t="s">
        <v>323</v>
      </c>
      <c r="E3935" s="4">
        <v>14</v>
      </c>
      <c r="F3935" s="4">
        <v>22</v>
      </c>
      <c r="G3935" s="3" t="s">
        <v>977</v>
      </c>
      <c r="H3935" s="3" t="s">
        <v>1065</v>
      </c>
      <c r="I3935" s="3" t="s">
        <v>37719</v>
      </c>
      <c r="J3935" s="3" t="s">
        <v>5436</v>
      </c>
    </row>
    <row r="3936" spans="1:10" s="6" customFormat="1" ht="15" customHeight="1" x14ac:dyDescent="0.3">
      <c r="A3936" s="3" t="s">
        <v>568</v>
      </c>
      <c r="B3936" s="3" t="s">
        <v>569</v>
      </c>
      <c r="C3936" s="3" t="s">
        <v>71</v>
      </c>
      <c r="D3936" s="3" t="s">
        <v>72</v>
      </c>
      <c r="E3936" s="4">
        <v>42</v>
      </c>
      <c r="F3936" s="4">
        <v>4</v>
      </c>
      <c r="G3936" s="3" t="s">
        <v>1302</v>
      </c>
      <c r="H3936" s="3" t="s">
        <v>718</v>
      </c>
      <c r="I3936" s="3" t="s">
        <v>37719</v>
      </c>
      <c r="J3936" s="3" t="s">
        <v>5942</v>
      </c>
    </row>
    <row r="3937" spans="1:10" s="6" customFormat="1" ht="15" customHeight="1" x14ac:dyDescent="0.3">
      <c r="A3937" s="3" t="s">
        <v>568</v>
      </c>
      <c r="B3937" s="3" t="s">
        <v>569</v>
      </c>
      <c r="C3937" s="3" t="s">
        <v>581</v>
      </c>
      <c r="D3937" s="3" t="s">
        <v>582</v>
      </c>
      <c r="E3937" s="4">
        <v>42</v>
      </c>
      <c r="F3937" s="4">
        <v>43</v>
      </c>
      <c r="G3937" s="3" t="s">
        <v>1302</v>
      </c>
      <c r="H3937" s="3" t="s">
        <v>1321</v>
      </c>
      <c r="I3937" s="3" t="s">
        <v>37719</v>
      </c>
      <c r="J3937" s="3" t="s">
        <v>37720</v>
      </c>
    </row>
    <row r="3938" spans="1:10" s="6" customFormat="1" ht="15" customHeight="1" x14ac:dyDescent="0.3">
      <c r="A3938" s="3" t="s">
        <v>517</v>
      </c>
      <c r="B3938" s="3" t="s">
        <v>518</v>
      </c>
      <c r="C3938" s="3" t="s">
        <v>86</v>
      </c>
      <c r="D3938" s="3" t="s">
        <v>87</v>
      </c>
      <c r="E3938" s="4">
        <v>38</v>
      </c>
      <c r="F3938" s="4">
        <v>5</v>
      </c>
      <c r="G3938" s="3" t="s">
        <v>1260</v>
      </c>
      <c r="H3938" s="3" t="s">
        <v>731</v>
      </c>
      <c r="I3938" s="3" t="s">
        <v>37719</v>
      </c>
      <c r="J3938" s="3" t="s">
        <v>5665</v>
      </c>
    </row>
    <row r="3939" spans="1:10" s="6" customFormat="1" ht="15" customHeight="1" x14ac:dyDescent="0.3">
      <c r="A3939" s="3" t="s">
        <v>517</v>
      </c>
      <c r="B3939" s="3" t="s">
        <v>518</v>
      </c>
      <c r="C3939" s="3" t="s">
        <v>97</v>
      </c>
      <c r="D3939" s="3" t="s">
        <v>98</v>
      </c>
      <c r="E3939" s="4">
        <v>38</v>
      </c>
      <c r="F3939" s="4">
        <v>6</v>
      </c>
      <c r="G3939" s="3" t="s">
        <v>1260</v>
      </c>
      <c r="H3939" s="3" t="s">
        <v>742</v>
      </c>
      <c r="I3939" s="3" t="s">
        <v>37719</v>
      </c>
      <c r="J3939" s="3" t="s">
        <v>5665</v>
      </c>
    </row>
    <row r="3940" spans="1:10" s="6" customFormat="1" ht="15" customHeight="1" x14ac:dyDescent="0.3">
      <c r="A3940" s="3" t="s">
        <v>517</v>
      </c>
      <c r="B3940" s="3" t="s">
        <v>518</v>
      </c>
      <c r="C3940" s="3" t="s">
        <v>112</v>
      </c>
      <c r="D3940" s="3" t="s">
        <v>113</v>
      </c>
      <c r="E3940" s="4">
        <v>38</v>
      </c>
      <c r="F3940" s="4">
        <v>7</v>
      </c>
      <c r="G3940" s="3" t="s">
        <v>1260</v>
      </c>
      <c r="H3940" s="3" t="s">
        <v>749</v>
      </c>
      <c r="I3940" s="3" t="s">
        <v>37719</v>
      </c>
      <c r="J3940" s="3" t="s">
        <v>5665</v>
      </c>
    </row>
    <row r="3941" spans="1:10" s="6" customFormat="1" ht="15" customHeight="1" x14ac:dyDescent="0.3">
      <c r="A3941" s="3" t="s">
        <v>517</v>
      </c>
      <c r="B3941" s="3" t="s">
        <v>518</v>
      </c>
      <c r="C3941" s="3" t="s">
        <v>128</v>
      </c>
      <c r="D3941" s="3" t="s">
        <v>129</v>
      </c>
      <c r="E3941" s="4">
        <v>38</v>
      </c>
      <c r="F3941" s="4">
        <v>8</v>
      </c>
      <c r="G3941" s="3" t="s">
        <v>1260</v>
      </c>
      <c r="H3941" s="3" t="s">
        <v>803</v>
      </c>
      <c r="I3941" s="3" t="s">
        <v>37719</v>
      </c>
      <c r="J3941" s="3" t="s">
        <v>5665</v>
      </c>
    </row>
    <row r="3942" spans="1:10" s="6" customFormat="1" ht="15" customHeight="1" x14ac:dyDescent="0.3">
      <c r="A3942" s="3" t="s">
        <v>517</v>
      </c>
      <c r="B3942" s="3" t="s">
        <v>518</v>
      </c>
      <c r="C3942" s="3" t="s">
        <v>158</v>
      </c>
      <c r="D3942" s="3" t="s">
        <v>159</v>
      </c>
      <c r="E3942" s="4">
        <v>38</v>
      </c>
      <c r="F3942" s="4">
        <v>10</v>
      </c>
      <c r="G3942" s="3" t="s">
        <v>1260</v>
      </c>
      <c r="H3942" s="3" t="s">
        <v>854</v>
      </c>
      <c r="I3942" s="3" t="s">
        <v>37719</v>
      </c>
      <c r="J3942" s="3" t="s">
        <v>5665</v>
      </c>
    </row>
    <row r="3943" spans="1:10" s="6" customFormat="1" ht="15" customHeight="1" x14ac:dyDescent="0.3">
      <c r="A3943" s="3" t="s">
        <v>517</v>
      </c>
      <c r="B3943" s="3" t="s">
        <v>518</v>
      </c>
      <c r="C3943" s="3" t="s">
        <v>173</v>
      </c>
      <c r="D3943" s="3" t="s">
        <v>174</v>
      </c>
      <c r="E3943" s="4">
        <v>38</v>
      </c>
      <c r="F3943" s="4">
        <v>11</v>
      </c>
      <c r="G3943" s="3" t="s">
        <v>1260</v>
      </c>
      <c r="H3943" s="3" t="s">
        <v>867</v>
      </c>
      <c r="I3943" s="3" t="s">
        <v>37719</v>
      </c>
      <c r="J3943" s="3" t="s">
        <v>5665</v>
      </c>
    </row>
    <row r="3944" spans="1:10" s="6" customFormat="1" ht="15" customHeight="1" x14ac:dyDescent="0.3">
      <c r="A3944" s="3" t="s">
        <v>517</v>
      </c>
      <c r="B3944" s="3" t="s">
        <v>518</v>
      </c>
      <c r="C3944" s="3" t="s">
        <v>189</v>
      </c>
      <c r="D3944" s="3" t="s">
        <v>190</v>
      </c>
      <c r="E3944" s="4">
        <v>38</v>
      </c>
      <c r="F3944" s="4">
        <v>12</v>
      </c>
      <c r="G3944" s="3" t="s">
        <v>1260</v>
      </c>
      <c r="H3944" s="3" t="s">
        <v>948</v>
      </c>
      <c r="I3944" s="3" t="s">
        <v>37719</v>
      </c>
      <c r="J3944" s="3" t="s">
        <v>5665</v>
      </c>
    </row>
    <row r="3945" spans="1:10" s="6" customFormat="1" ht="15" customHeight="1" x14ac:dyDescent="0.3">
      <c r="A3945" s="3" t="s">
        <v>517</v>
      </c>
      <c r="B3945" s="3" t="s">
        <v>518</v>
      </c>
      <c r="C3945" s="3" t="s">
        <v>204</v>
      </c>
      <c r="D3945" s="3" t="s">
        <v>205</v>
      </c>
      <c r="E3945" s="4">
        <v>38</v>
      </c>
      <c r="F3945" s="4">
        <v>13</v>
      </c>
      <c r="G3945" s="3" t="s">
        <v>1260</v>
      </c>
      <c r="H3945" s="3" t="s">
        <v>956</v>
      </c>
      <c r="I3945" s="3" t="s">
        <v>37719</v>
      </c>
      <c r="J3945" s="3" t="s">
        <v>5665</v>
      </c>
    </row>
    <row r="3946" spans="1:10" s="6" customFormat="1" ht="15" customHeight="1" x14ac:dyDescent="0.3">
      <c r="A3946" s="3" t="s">
        <v>517</v>
      </c>
      <c r="B3946" s="3" t="s">
        <v>518</v>
      </c>
      <c r="C3946" s="3" t="s">
        <v>232</v>
      </c>
      <c r="D3946" s="3" t="s">
        <v>233</v>
      </c>
      <c r="E3946" s="4">
        <v>38</v>
      </c>
      <c r="F3946" s="4">
        <v>15</v>
      </c>
      <c r="G3946" s="3" t="s">
        <v>1260</v>
      </c>
      <c r="H3946" s="3" t="s">
        <v>986</v>
      </c>
      <c r="I3946" s="3" t="s">
        <v>37719</v>
      </c>
      <c r="J3946" s="3" t="s">
        <v>5665</v>
      </c>
    </row>
    <row r="3947" spans="1:10" s="6" customFormat="1" ht="15" customHeight="1" x14ac:dyDescent="0.3">
      <c r="A3947" s="3" t="s">
        <v>517</v>
      </c>
      <c r="B3947" s="3" t="s">
        <v>518</v>
      </c>
      <c r="C3947" s="3" t="s">
        <v>246</v>
      </c>
      <c r="D3947" s="3" t="s">
        <v>247</v>
      </c>
      <c r="E3947" s="4">
        <v>38</v>
      </c>
      <c r="F3947" s="4">
        <v>16</v>
      </c>
      <c r="G3947" s="3" t="s">
        <v>1260</v>
      </c>
      <c r="H3947" s="3" t="s">
        <v>989</v>
      </c>
      <c r="I3947" s="3" t="s">
        <v>37719</v>
      </c>
      <c r="J3947" s="3" t="s">
        <v>5665</v>
      </c>
    </row>
    <row r="3948" spans="1:10" s="6" customFormat="1" ht="15" customHeight="1" x14ac:dyDescent="0.3">
      <c r="A3948" s="3" t="s">
        <v>517</v>
      </c>
      <c r="B3948" s="3" t="s">
        <v>518</v>
      </c>
      <c r="C3948" s="3" t="s">
        <v>260</v>
      </c>
      <c r="D3948" s="3" t="s">
        <v>261</v>
      </c>
      <c r="E3948" s="4">
        <v>38</v>
      </c>
      <c r="F3948" s="4">
        <v>17</v>
      </c>
      <c r="G3948" s="3" t="s">
        <v>1260</v>
      </c>
      <c r="H3948" s="3" t="s">
        <v>1005</v>
      </c>
      <c r="I3948" s="3" t="s">
        <v>37719</v>
      </c>
      <c r="J3948" s="3" t="s">
        <v>5665</v>
      </c>
    </row>
    <row r="3949" spans="1:10" s="6" customFormat="1" ht="15" customHeight="1" x14ac:dyDescent="0.3">
      <c r="A3949" s="3" t="s">
        <v>517</v>
      </c>
      <c r="B3949" s="3" t="s">
        <v>518</v>
      </c>
      <c r="C3949" s="3" t="s">
        <v>272</v>
      </c>
      <c r="D3949" s="3" t="s">
        <v>273</v>
      </c>
      <c r="E3949" s="4">
        <v>38</v>
      </c>
      <c r="F3949" s="4">
        <v>18</v>
      </c>
      <c r="G3949" s="3" t="s">
        <v>1260</v>
      </c>
      <c r="H3949" s="3" t="s">
        <v>1009</v>
      </c>
      <c r="I3949" s="3" t="s">
        <v>37719</v>
      </c>
      <c r="J3949" s="3" t="s">
        <v>5665</v>
      </c>
    </row>
    <row r="3950" spans="1:10" s="6" customFormat="1" ht="15" customHeight="1" x14ac:dyDescent="0.3">
      <c r="A3950" s="3" t="s">
        <v>517</v>
      </c>
      <c r="B3950" s="3" t="s">
        <v>518</v>
      </c>
      <c r="C3950" s="3" t="s">
        <v>283</v>
      </c>
      <c r="D3950" s="3" t="s">
        <v>284</v>
      </c>
      <c r="E3950" s="4">
        <v>38</v>
      </c>
      <c r="F3950" s="4">
        <v>19</v>
      </c>
      <c r="G3950" s="3" t="s">
        <v>1260</v>
      </c>
      <c r="H3950" s="3" t="s">
        <v>1019</v>
      </c>
      <c r="I3950" s="3" t="s">
        <v>37719</v>
      </c>
      <c r="J3950" s="3" t="s">
        <v>5665</v>
      </c>
    </row>
    <row r="3951" spans="1:10" s="6" customFormat="1" ht="15" customHeight="1" x14ac:dyDescent="0.3">
      <c r="A3951" s="3" t="s">
        <v>517</v>
      </c>
      <c r="B3951" s="3" t="s">
        <v>518</v>
      </c>
      <c r="C3951" s="3" t="s">
        <v>295</v>
      </c>
      <c r="D3951" s="3" t="s">
        <v>296</v>
      </c>
      <c r="E3951" s="4">
        <v>38</v>
      </c>
      <c r="F3951" s="4">
        <v>20</v>
      </c>
      <c r="G3951" s="3" t="s">
        <v>1260</v>
      </c>
      <c r="H3951" s="3" t="s">
        <v>1028</v>
      </c>
      <c r="I3951" s="3" t="s">
        <v>37719</v>
      </c>
      <c r="J3951" s="3" t="s">
        <v>5665</v>
      </c>
    </row>
    <row r="3952" spans="1:10" s="6" customFormat="1" ht="15" customHeight="1" x14ac:dyDescent="0.3">
      <c r="A3952" s="3" t="s">
        <v>517</v>
      </c>
      <c r="B3952" s="3" t="s">
        <v>518</v>
      </c>
      <c r="C3952" s="3" t="s">
        <v>307</v>
      </c>
      <c r="D3952" s="3" t="s">
        <v>308</v>
      </c>
      <c r="E3952" s="4">
        <v>38</v>
      </c>
      <c r="F3952" s="4">
        <v>21</v>
      </c>
      <c r="G3952" s="3" t="s">
        <v>1260</v>
      </c>
      <c r="H3952" s="3" t="s">
        <v>1051</v>
      </c>
      <c r="I3952" s="3" t="s">
        <v>37719</v>
      </c>
      <c r="J3952" s="3" t="s">
        <v>5665</v>
      </c>
    </row>
    <row r="3953" spans="1:10" s="6" customFormat="1" ht="15" customHeight="1" x14ac:dyDescent="0.3">
      <c r="A3953" s="3" t="s">
        <v>517</v>
      </c>
      <c r="B3953" s="3" t="s">
        <v>518</v>
      </c>
      <c r="C3953" s="3" t="s">
        <v>57</v>
      </c>
      <c r="D3953" s="3" t="s">
        <v>58</v>
      </c>
      <c r="E3953" s="4">
        <v>38</v>
      </c>
      <c r="F3953" s="4">
        <v>3</v>
      </c>
      <c r="G3953" s="3" t="s">
        <v>1260</v>
      </c>
      <c r="H3953" s="3" t="s">
        <v>705</v>
      </c>
      <c r="I3953" s="3" t="s">
        <v>37719</v>
      </c>
      <c r="J3953" s="3" t="s">
        <v>5665</v>
      </c>
    </row>
    <row r="3954" spans="1:10" s="6" customFormat="1" ht="15" customHeight="1" x14ac:dyDescent="0.3">
      <c r="A3954" s="3" t="s">
        <v>517</v>
      </c>
      <c r="B3954" s="3" t="s">
        <v>518</v>
      </c>
      <c r="C3954" s="3" t="s">
        <v>42</v>
      </c>
      <c r="D3954" s="3" t="s">
        <v>43</v>
      </c>
      <c r="E3954" s="4">
        <v>38</v>
      </c>
      <c r="F3954" s="4">
        <v>2</v>
      </c>
      <c r="G3954" s="3" t="s">
        <v>1260</v>
      </c>
      <c r="H3954" s="3" t="s">
        <v>686</v>
      </c>
      <c r="I3954" s="3" t="s">
        <v>37719</v>
      </c>
      <c r="J3954" s="3" t="s">
        <v>5665</v>
      </c>
    </row>
    <row r="3955" spans="1:10" s="6" customFormat="1" ht="15" customHeight="1" x14ac:dyDescent="0.3">
      <c r="A3955" s="3" t="s">
        <v>517</v>
      </c>
      <c r="B3955" s="3" t="s">
        <v>518</v>
      </c>
      <c r="C3955" s="3" t="s">
        <v>25</v>
      </c>
      <c r="D3955" s="3" t="s">
        <v>26</v>
      </c>
      <c r="E3955" s="4">
        <v>38</v>
      </c>
      <c r="F3955" s="4">
        <v>1</v>
      </c>
      <c r="G3955" s="3" t="s">
        <v>1260</v>
      </c>
      <c r="H3955" s="3" t="s">
        <v>623</v>
      </c>
      <c r="I3955" s="3" t="s">
        <v>37719</v>
      </c>
      <c r="J3955" s="3" t="s">
        <v>5665</v>
      </c>
    </row>
    <row r="3956" spans="1:10" s="6" customFormat="1" ht="15" customHeight="1" x14ac:dyDescent="0.3">
      <c r="A3956" s="3" t="s">
        <v>517</v>
      </c>
      <c r="B3956" s="3" t="s">
        <v>518</v>
      </c>
      <c r="C3956" s="3" t="s">
        <v>545</v>
      </c>
      <c r="D3956" s="3" t="s">
        <v>546</v>
      </c>
      <c r="E3956" s="4">
        <v>38</v>
      </c>
      <c r="F3956" s="4">
        <v>40</v>
      </c>
      <c r="G3956" s="3" t="s">
        <v>1260</v>
      </c>
      <c r="H3956" s="3" t="s">
        <v>1276</v>
      </c>
      <c r="I3956" s="3" t="s">
        <v>37719</v>
      </c>
      <c r="J3956" s="3" t="s">
        <v>5554</v>
      </c>
    </row>
    <row r="3957" spans="1:10" s="6" customFormat="1" ht="15" customHeight="1" x14ac:dyDescent="0.3">
      <c r="A3957" s="3" t="s">
        <v>517</v>
      </c>
      <c r="B3957" s="3" t="s">
        <v>518</v>
      </c>
      <c r="C3957" s="3" t="s">
        <v>246</v>
      </c>
      <c r="D3957" s="3" t="s">
        <v>247</v>
      </c>
      <c r="E3957" s="4">
        <v>38</v>
      </c>
      <c r="F3957" s="4">
        <v>16</v>
      </c>
      <c r="G3957" s="3" t="s">
        <v>1260</v>
      </c>
      <c r="H3957" s="3" t="s">
        <v>989</v>
      </c>
      <c r="I3957" s="3" t="s">
        <v>37719</v>
      </c>
      <c r="J3957" s="3" t="s">
        <v>5554</v>
      </c>
    </row>
    <row r="3958" spans="1:10" s="6" customFormat="1" ht="15" customHeight="1" x14ac:dyDescent="0.3">
      <c r="A3958" s="3" t="s">
        <v>517</v>
      </c>
      <c r="B3958" s="3" t="s">
        <v>518</v>
      </c>
      <c r="C3958" s="3" t="s">
        <v>260</v>
      </c>
      <c r="D3958" s="3" t="s">
        <v>261</v>
      </c>
      <c r="E3958" s="4">
        <v>38</v>
      </c>
      <c r="F3958" s="4">
        <v>17</v>
      </c>
      <c r="G3958" s="3" t="s">
        <v>1260</v>
      </c>
      <c r="H3958" s="3" t="s">
        <v>1005</v>
      </c>
      <c r="I3958" s="3" t="s">
        <v>37719</v>
      </c>
      <c r="J3958" s="3" t="s">
        <v>5554</v>
      </c>
    </row>
    <row r="3959" spans="1:10" s="6" customFormat="1" ht="15" customHeight="1" x14ac:dyDescent="0.3">
      <c r="A3959" s="3" t="s">
        <v>517</v>
      </c>
      <c r="B3959" s="3" t="s">
        <v>518</v>
      </c>
      <c r="C3959" s="3" t="s">
        <v>272</v>
      </c>
      <c r="D3959" s="3" t="s">
        <v>273</v>
      </c>
      <c r="E3959" s="4">
        <v>38</v>
      </c>
      <c r="F3959" s="4">
        <v>18</v>
      </c>
      <c r="G3959" s="3" t="s">
        <v>1260</v>
      </c>
      <c r="H3959" s="3" t="s">
        <v>1009</v>
      </c>
      <c r="I3959" s="3" t="s">
        <v>37719</v>
      </c>
      <c r="J3959" s="3" t="s">
        <v>5554</v>
      </c>
    </row>
    <row r="3960" spans="1:10" s="6" customFormat="1" ht="15" customHeight="1" x14ac:dyDescent="0.3">
      <c r="A3960" s="3" t="s">
        <v>517</v>
      </c>
      <c r="B3960" s="3" t="s">
        <v>518</v>
      </c>
      <c r="C3960" s="3" t="s">
        <v>283</v>
      </c>
      <c r="D3960" s="3" t="s">
        <v>284</v>
      </c>
      <c r="E3960" s="4">
        <v>38</v>
      </c>
      <c r="F3960" s="4">
        <v>19</v>
      </c>
      <c r="G3960" s="3" t="s">
        <v>1260</v>
      </c>
      <c r="H3960" s="3" t="s">
        <v>1019</v>
      </c>
      <c r="I3960" s="3" t="s">
        <v>37719</v>
      </c>
      <c r="J3960" s="3" t="s">
        <v>5554</v>
      </c>
    </row>
    <row r="3961" spans="1:10" s="6" customFormat="1" ht="15" customHeight="1" x14ac:dyDescent="0.3">
      <c r="A3961" s="3" t="s">
        <v>517</v>
      </c>
      <c r="B3961" s="3" t="s">
        <v>518</v>
      </c>
      <c r="C3961" s="3" t="s">
        <v>295</v>
      </c>
      <c r="D3961" s="3" t="s">
        <v>296</v>
      </c>
      <c r="E3961" s="4">
        <v>38</v>
      </c>
      <c r="F3961" s="4">
        <v>20</v>
      </c>
      <c r="G3961" s="3" t="s">
        <v>1260</v>
      </c>
      <c r="H3961" s="3" t="s">
        <v>1028</v>
      </c>
      <c r="I3961" s="3" t="s">
        <v>37719</v>
      </c>
      <c r="J3961" s="3" t="s">
        <v>5554</v>
      </c>
    </row>
    <row r="3962" spans="1:10" s="6" customFormat="1" ht="15" customHeight="1" x14ac:dyDescent="0.3">
      <c r="A3962" s="3" t="s">
        <v>517</v>
      </c>
      <c r="B3962" s="3" t="s">
        <v>518</v>
      </c>
      <c r="C3962" s="3" t="s">
        <v>307</v>
      </c>
      <c r="D3962" s="3" t="s">
        <v>308</v>
      </c>
      <c r="E3962" s="4">
        <v>38</v>
      </c>
      <c r="F3962" s="4">
        <v>21</v>
      </c>
      <c r="G3962" s="3" t="s">
        <v>1260</v>
      </c>
      <c r="H3962" s="3" t="s">
        <v>1051</v>
      </c>
      <c r="I3962" s="3" t="s">
        <v>37719</v>
      </c>
      <c r="J3962" s="3" t="s">
        <v>5554</v>
      </c>
    </row>
    <row r="3963" spans="1:10" s="6" customFormat="1" ht="15" customHeight="1" x14ac:dyDescent="0.3">
      <c r="A3963" s="3" t="s">
        <v>517</v>
      </c>
      <c r="B3963" s="3" t="s">
        <v>518</v>
      </c>
      <c r="C3963" s="3" t="s">
        <v>322</v>
      </c>
      <c r="D3963" s="3" t="s">
        <v>323</v>
      </c>
      <c r="E3963" s="4">
        <v>38</v>
      </c>
      <c r="F3963" s="4">
        <v>22</v>
      </c>
      <c r="G3963" s="3" t="s">
        <v>1260</v>
      </c>
      <c r="H3963" s="3" t="s">
        <v>1065</v>
      </c>
      <c r="I3963" s="3" t="s">
        <v>37719</v>
      </c>
      <c r="J3963" s="3" t="s">
        <v>5554</v>
      </c>
    </row>
    <row r="3964" spans="1:10" s="6" customFormat="1" ht="15" customHeight="1" x14ac:dyDescent="0.3">
      <c r="A3964" s="3" t="s">
        <v>517</v>
      </c>
      <c r="B3964" s="3" t="s">
        <v>518</v>
      </c>
      <c r="C3964" s="3" t="s">
        <v>322</v>
      </c>
      <c r="D3964" s="3" t="s">
        <v>323</v>
      </c>
      <c r="E3964" s="4">
        <v>38</v>
      </c>
      <c r="F3964" s="4">
        <v>22</v>
      </c>
      <c r="G3964" s="3" t="s">
        <v>1260</v>
      </c>
      <c r="H3964" s="3" t="s">
        <v>1065</v>
      </c>
      <c r="I3964" s="3" t="s">
        <v>37719</v>
      </c>
      <c r="J3964" s="3" t="s">
        <v>5665</v>
      </c>
    </row>
    <row r="3965" spans="1:10" s="6" customFormat="1" ht="15" customHeight="1" x14ac:dyDescent="0.3">
      <c r="A3965" s="3" t="s">
        <v>517</v>
      </c>
      <c r="B3965" s="3" t="s">
        <v>518</v>
      </c>
      <c r="C3965" s="3" t="s">
        <v>352</v>
      </c>
      <c r="D3965" s="3" t="s">
        <v>353</v>
      </c>
      <c r="E3965" s="4">
        <v>38</v>
      </c>
      <c r="F3965" s="4">
        <v>24</v>
      </c>
      <c r="G3965" s="3" t="s">
        <v>1260</v>
      </c>
      <c r="H3965" s="3" t="s">
        <v>1092</v>
      </c>
      <c r="I3965" s="3" t="s">
        <v>37719</v>
      </c>
      <c r="J3965" s="3" t="s">
        <v>5554</v>
      </c>
    </row>
    <row r="3966" spans="1:10" s="6" customFormat="1" ht="15" customHeight="1" x14ac:dyDescent="0.3">
      <c r="A3966" s="3" t="s">
        <v>517</v>
      </c>
      <c r="B3966" s="3" t="s">
        <v>518</v>
      </c>
      <c r="C3966" s="3" t="s">
        <v>376</v>
      </c>
      <c r="D3966" s="3" t="s">
        <v>377</v>
      </c>
      <c r="E3966" s="4">
        <v>38</v>
      </c>
      <c r="F3966" s="4">
        <v>26</v>
      </c>
      <c r="G3966" s="3" t="s">
        <v>1260</v>
      </c>
      <c r="H3966" s="3" t="s">
        <v>1119</v>
      </c>
      <c r="I3966" s="3" t="s">
        <v>37719</v>
      </c>
      <c r="J3966" s="3" t="s">
        <v>5554</v>
      </c>
    </row>
    <row r="3967" spans="1:10" s="6" customFormat="1" ht="15" customHeight="1" x14ac:dyDescent="0.3">
      <c r="A3967" s="3" t="s">
        <v>517</v>
      </c>
      <c r="B3967" s="3" t="s">
        <v>518</v>
      </c>
      <c r="C3967" s="3" t="s">
        <v>389</v>
      </c>
      <c r="D3967" s="3" t="s">
        <v>390</v>
      </c>
      <c r="E3967" s="4">
        <v>38</v>
      </c>
      <c r="F3967" s="4">
        <v>27</v>
      </c>
      <c r="G3967" s="3" t="s">
        <v>1260</v>
      </c>
      <c r="H3967" s="3" t="s">
        <v>1127</v>
      </c>
      <c r="I3967" s="3" t="s">
        <v>37719</v>
      </c>
      <c r="J3967" s="3" t="s">
        <v>5554</v>
      </c>
    </row>
    <row r="3968" spans="1:10" s="6" customFormat="1" ht="15" customHeight="1" x14ac:dyDescent="0.3">
      <c r="A3968" s="3" t="s">
        <v>517</v>
      </c>
      <c r="B3968" s="3" t="s">
        <v>518</v>
      </c>
      <c r="C3968" s="3" t="s">
        <v>415</v>
      </c>
      <c r="D3968" s="3" t="s">
        <v>416</v>
      </c>
      <c r="E3968" s="4">
        <v>38</v>
      </c>
      <c r="F3968" s="4">
        <v>29</v>
      </c>
      <c r="G3968" s="3" t="s">
        <v>1260</v>
      </c>
      <c r="H3968" s="3" t="s">
        <v>1177</v>
      </c>
      <c r="I3968" s="3" t="s">
        <v>37719</v>
      </c>
      <c r="J3968" s="3" t="s">
        <v>5554</v>
      </c>
    </row>
    <row r="3969" spans="1:10" s="6" customFormat="1" ht="15" customHeight="1" x14ac:dyDescent="0.3">
      <c r="A3969" s="3" t="s">
        <v>517</v>
      </c>
      <c r="B3969" s="3" t="s">
        <v>518</v>
      </c>
      <c r="C3969" s="3" t="s">
        <v>440</v>
      </c>
      <c r="D3969" s="3" t="s">
        <v>441</v>
      </c>
      <c r="E3969" s="4">
        <v>38</v>
      </c>
      <c r="F3969" s="4">
        <v>31</v>
      </c>
      <c r="G3969" s="3" t="s">
        <v>1260</v>
      </c>
      <c r="H3969" s="3" t="s">
        <v>1199</v>
      </c>
      <c r="I3969" s="3" t="s">
        <v>37719</v>
      </c>
      <c r="J3969" s="3" t="s">
        <v>5554</v>
      </c>
    </row>
    <row r="3970" spans="1:10" s="6" customFormat="1" ht="15" customHeight="1" x14ac:dyDescent="0.3">
      <c r="A3970" s="3" t="s">
        <v>517</v>
      </c>
      <c r="B3970" s="3" t="s">
        <v>518</v>
      </c>
      <c r="C3970" s="3" t="s">
        <v>448</v>
      </c>
      <c r="D3970" s="3" t="s">
        <v>449</v>
      </c>
      <c r="E3970" s="4">
        <v>38</v>
      </c>
      <c r="F3970" s="4">
        <v>32</v>
      </c>
      <c r="G3970" s="3" t="s">
        <v>1260</v>
      </c>
      <c r="H3970" s="3" t="s">
        <v>1201</v>
      </c>
      <c r="I3970" s="3" t="s">
        <v>37719</v>
      </c>
      <c r="J3970" s="3" t="s">
        <v>5554</v>
      </c>
    </row>
    <row r="3971" spans="1:10" s="6" customFormat="1" ht="15" customHeight="1" x14ac:dyDescent="0.3">
      <c r="A3971" s="3" t="s">
        <v>517</v>
      </c>
      <c r="B3971" s="3" t="s">
        <v>518</v>
      </c>
      <c r="C3971" s="3" t="s">
        <v>459</v>
      </c>
      <c r="D3971" s="3" t="s">
        <v>460</v>
      </c>
      <c r="E3971" s="4">
        <v>38</v>
      </c>
      <c r="F3971" s="4">
        <v>33</v>
      </c>
      <c r="G3971" s="3" t="s">
        <v>1260</v>
      </c>
      <c r="H3971" s="3" t="s">
        <v>1221</v>
      </c>
      <c r="I3971" s="3" t="s">
        <v>37719</v>
      </c>
      <c r="J3971" s="3" t="s">
        <v>5554</v>
      </c>
    </row>
    <row r="3972" spans="1:10" s="6" customFormat="1" ht="15" customHeight="1" x14ac:dyDescent="0.3">
      <c r="A3972" s="3" t="s">
        <v>517</v>
      </c>
      <c r="B3972" s="3" t="s">
        <v>518</v>
      </c>
      <c r="C3972" s="3" t="s">
        <v>493</v>
      </c>
      <c r="D3972" s="3" t="s">
        <v>494</v>
      </c>
      <c r="E3972" s="4">
        <v>38</v>
      </c>
      <c r="F3972" s="4">
        <v>36</v>
      </c>
      <c r="G3972" s="3" t="s">
        <v>1260</v>
      </c>
      <c r="H3972" s="3" t="s">
        <v>1241</v>
      </c>
      <c r="I3972" s="3" t="s">
        <v>37719</v>
      </c>
      <c r="J3972" s="3" t="s">
        <v>5554</v>
      </c>
    </row>
    <row r="3973" spans="1:10" s="6" customFormat="1" ht="15" customHeight="1" x14ac:dyDescent="0.3">
      <c r="A3973" s="3" t="s">
        <v>517</v>
      </c>
      <c r="B3973" s="3" t="s">
        <v>518</v>
      </c>
      <c r="C3973" s="3" t="s">
        <v>366</v>
      </c>
      <c r="D3973" s="3" t="s">
        <v>367</v>
      </c>
      <c r="E3973" s="4">
        <v>38</v>
      </c>
      <c r="F3973" s="4">
        <v>25</v>
      </c>
      <c r="G3973" s="3" t="s">
        <v>1260</v>
      </c>
      <c r="H3973" s="3" t="s">
        <v>1110</v>
      </c>
      <c r="I3973" s="3" t="s">
        <v>37719</v>
      </c>
      <c r="J3973" s="3" t="s">
        <v>5554</v>
      </c>
    </row>
    <row r="3974" spans="1:10" s="6" customFormat="1" ht="15" customHeight="1" x14ac:dyDescent="0.3">
      <c r="A3974" s="3" t="s">
        <v>517</v>
      </c>
      <c r="B3974" s="3" t="s">
        <v>518</v>
      </c>
      <c r="C3974" s="3" t="s">
        <v>352</v>
      </c>
      <c r="D3974" s="3" t="s">
        <v>353</v>
      </c>
      <c r="E3974" s="4">
        <v>38</v>
      </c>
      <c r="F3974" s="4">
        <v>24</v>
      </c>
      <c r="G3974" s="3" t="s">
        <v>1260</v>
      </c>
      <c r="H3974" s="3" t="s">
        <v>1092</v>
      </c>
      <c r="I3974" s="3" t="s">
        <v>37719</v>
      </c>
      <c r="J3974" s="3" t="s">
        <v>5665</v>
      </c>
    </row>
    <row r="3975" spans="1:10" s="6" customFormat="1" ht="15" customHeight="1" x14ac:dyDescent="0.3">
      <c r="A3975" s="3" t="s">
        <v>517</v>
      </c>
      <c r="B3975" s="3" t="s">
        <v>518</v>
      </c>
      <c r="C3975" s="3" t="s">
        <v>376</v>
      </c>
      <c r="D3975" s="3" t="s">
        <v>377</v>
      </c>
      <c r="E3975" s="4">
        <v>38</v>
      </c>
      <c r="F3975" s="4">
        <v>26</v>
      </c>
      <c r="G3975" s="3" t="s">
        <v>1260</v>
      </c>
      <c r="H3975" s="3" t="s">
        <v>1119</v>
      </c>
      <c r="I3975" s="3" t="s">
        <v>37719</v>
      </c>
      <c r="J3975" s="3" t="s">
        <v>5665</v>
      </c>
    </row>
    <row r="3976" spans="1:10" s="6" customFormat="1" ht="15" customHeight="1" x14ac:dyDescent="0.3">
      <c r="A3976" s="3" t="s">
        <v>517</v>
      </c>
      <c r="B3976" s="3" t="s">
        <v>518</v>
      </c>
      <c r="C3976" s="3" t="s">
        <v>389</v>
      </c>
      <c r="D3976" s="3" t="s">
        <v>390</v>
      </c>
      <c r="E3976" s="4">
        <v>38</v>
      </c>
      <c r="F3976" s="4">
        <v>27</v>
      </c>
      <c r="G3976" s="3" t="s">
        <v>1260</v>
      </c>
      <c r="H3976" s="3" t="s">
        <v>1127</v>
      </c>
      <c r="I3976" s="3" t="s">
        <v>37719</v>
      </c>
      <c r="J3976" s="3" t="s">
        <v>5665</v>
      </c>
    </row>
    <row r="3977" spans="1:10" s="6" customFormat="1" ht="15" customHeight="1" x14ac:dyDescent="0.3">
      <c r="A3977" s="3" t="s">
        <v>532</v>
      </c>
      <c r="B3977" s="3" t="s">
        <v>533</v>
      </c>
      <c r="C3977" s="3" t="s">
        <v>283</v>
      </c>
      <c r="D3977" s="3" t="s">
        <v>284</v>
      </c>
      <c r="E3977" s="4">
        <v>39</v>
      </c>
      <c r="F3977" s="4">
        <v>19</v>
      </c>
      <c r="G3977" s="3" t="s">
        <v>1265</v>
      </c>
      <c r="H3977" s="3" t="s">
        <v>1019</v>
      </c>
      <c r="I3977" s="3" t="s">
        <v>37719</v>
      </c>
      <c r="J3977" s="3" t="s">
        <v>5436</v>
      </c>
    </row>
    <row r="3978" spans="1:10" s="6" customFormat="1" ht="15" customHeight="1" x14ac:dyDescent="0.3">
      <c r="A3978" s="3" t="s">
        <v>532</v>
      </c>
      <c r="B3978" s="3" t="s">
        <v>533</v>
      </c>
      <c r="C3978" s="3" t="s">
        <v>295</v>
      </c>
      <c r="D3978" s="3" t="s">
        <v>296</v>
      </c>
      <c r="E3978" s="4">
        <v>39</v>
      </c>
      <c r="F3978" s="4">
        <v>20</v>
      </c>
      <c r="G3978" s="3" t="s">
        <v>1265</v>
      </c>
      <c r="H3978" s="3" t="s">
        <v>1028</v>
      </c>
      <c r="I3978" s="3" t="s">
        <v>37719</v>
      </c>
      <c r="J3978" s="3" t="s">
        <v>5436</v>
      </c>
    </row>
    <row r="3979" spans="1:10" s="6" customFormat="1" ht="15" customHeight="1" x14ac:dyDescent="0.3">
      <c r="A3979" s="3" t="s">
        <v>532</v>
      </c>
      <c r="B3979" s="3" t="s">
        <v>533</v>
      </c>
      <c r="C3979" s="3" t="s">
        <v>307</v>
      </c>
      <c r="D3979" s="3" t="s">
        <v>308</v>
      </c>
      <c r="E3979" s="4">
        <v>39</v>
      </c>
      <c r="F3979" s="4">
        <v>21</v>
      </c>
      <c r="G3979" s="3" t="s">
        <v>1265</v>
      </c>
      <c r="H3979" s="3" t="s">
        <v>1051</v>
      </c>
      <c r="I3979" s="3" t="s">
        <v>37719</v>
      </c>
      <c r="J3979" s="3" t="s">
        <v>5436</v>
      </c>
    </row>
    <row r="3980" spans="1:10" s="6" customFormat="1" ht="15" customHeight="1" x14ac:dyDescent="0.3">
      <c r="A3980" s="3" t="s">
        <v>532</v>
      </c>
      <c r="B3980" s="3" t="s">
        <v>533</v>
      </c>
      <c r="C3980" s="3" t="s">
        <v>322</v>
      </c>
      <c r="D3980" s="3" t="s">
        <v>323</v>
      </c>
      <c r="E3980" s="4">
        <v>39</v>
      </c>
      <c r="F3980" s="4">
        <v>22</v>
      </c>
      <c r="G3980" s="3" t="s">
        <v>1265</v>
      </c>
      <c r="H3980" s="3" t="s">
        <v>1065</v>
      </c>
      <c r="I3980" s="3" t="s">
        <v>37719</v>
      </c>
      <c r="J3980" s="3" t="s">
        <v>5436</v>
      </c>
    </row>
    <row r="3981" spans="1:10" s="6" customFormat="1" ht="15" customHeight="1" x14ac:dyDescent="0.3">
      <c r="A3981" s="3" t="s">
        <v>532</v>
      </c>
      <c r="B3981" s="3" t="s">
        <v>533</v>
      </c>
      <c r="C3981" s="3" t="s">
        <v>337</v>
      </c>
      <c r="D3981" s="3" t="s">
        <v>338</v>
      </c>
      <c r="E3981" s="4">
        <v>39</v>
      </c>
      <c r="F3981" s="4">
        <v>23</v>
      </c>
      <c r="G3981" s="3" t="s">
        <v>1265</v>
      </c>
      <c r="H3981" s="3" t="s">
        <v>1068</v>
      </c>
      <c r="I3981" s="3" t="s">
        <v>37719</v>
      </c>
      <c r="J3981" s="3" t="s">
        <v>5436</v>
      </c>
    </row>
    <row r="3982" spans="1:10" s="6" customFormat="1" ht="15" customHeight="1" x14ac:dyDescent="0.3">
      <c r="A3982" s="3" t="s">
        <v>532</v>
      </c>
      <c r="B3982" s="3" t="s">
        <v>533</v>
      </c>
      <c r="C3982" s="3" t="s">
        <v>352</v>
      </c>
      <c r="D3982" s="3" t="s">
        <v>353</v>
      </c>
      <c r="E3982" s="4">
        <v>39</v>
      </c>
      <c r="F3982" s="4">
        <v>24</v>
      </c>
      <c r="G3982" s="3" t="s">
        <v>1265</v>
      </c>
      <c r="H3982" s="3" t="s">
        <v>1092</v>
      </c>
      <c r="I3982" s="3" t="s">
        <v>37719</v>
      </c>
      <c r="J3982" s="3" t="s">
        <v>5436</v>
      </c>
    </row>
    <row r="3983" spans="1:10" s="6" customFormat="1" ht="15" customHeight="1" x14ac:dyDescent="0.3">
      <c r="A3983" s="3" t="s">
        <v>532</v>
      </c>
      <c r="B3983" s="3" t="s">
        <v>533</v>
      </c>
      <c r="C3983" s="3" t="s">
        <v>366</v>
      </c>
      <c r="D3983" s="3" t="s">
        <v>367</v>
      </c>
      <c r="E3983" s="4">
        <v>39</v>
      </c>
      <c r="F3983" s="4">
        <v>25</v>
      </c>
      <c r="G3983" s="3" t="s">
        <v>1265</v>
      </c>
      <c r="H3983" s="3" t="s">
        <v>1110</v>
      </c>
      <c r="I3983" s="3" t="s">
        <v>37719</v>
      </c>
      <c r="J3983" s="3" t="s">
        <v>5436</v>
      </c>
    </row>
    <row r="3984" spans="1:10" s="6" customFormat="1" ht="15" customHeight="1" x14ac:dyDescent="0.3">
      <c r="A3984" s="3" t="s">
        <v>532</v>
      </c>
      <c r="B3984" s="3" t="s">
        <v>533</v>
      </c>
      <c r="C3984" s="3" t="s">
        <v>272</v>
      </c>
      <c r="D3984" s="3" t="s">
        <v>273</v>
      </c>
      <c r="E3984" s="4">
        <v>39</v>
      </c>
      <c r="F3984" s="4">
        <v>18</v>
      </c>
      <c r="G3984" s="3" t="s">
        <v>1265</v>
      </c>
      <c r="H3984" s="3" t="s">
        <v>1009</v>
      </c>
      <c r="I3984" s="3" t="s">
        <v>37719</v>
      </c>
      <c r="J3984" s="3" t="s">
        <v>5436</v>
      </c>
    </row>
    <row r="3985" spans="1:10" s="6" customFormat="1" ht="15" customHeight="1" x14ac:dyDescent="0.3">
      <c r="A3985" s="3" t="s">
        <v>532</v>
      </c>
      <c r="B3985" s="3" t="s">
        <v>533</v>
      </c>
      <c r="C3985" s="3" t="s">
        <v>376</v>
      </c>
      <c r="D3985" s="3" t="s">
        <v>377</v>
      </c>
      <c r="E3985" s="4">
        <v>39</v>
      </c>
      <c r="F3985" s="4">
        <v>26</v>
      </c>
      <c r="G3985" s="3" t="s">
        <v>1265</v>
      </c>
      <c r="H3985" s="3" t="s">
        <v>1119</v>
      </c>
      <c r="I3985" s="3" t="s">
        <v>37719</v>
      </c>
      <c r="J3985" s="3" t="s">
        <v>5436</v>
      </c>
    </row>
    <row r="3986" spans="1:10" s="6" customFormat="1" ht="15" customHeight="1" x14ac:dyDescent="0.3">
      <c r="A3986" s="3" t="s">
        <v>532</v>
      </c>
      <c r="B3986" s="3" t="s">
        <v>533</v>
      </c>
      <c r="C3986" s="3" t="s">
        <v>415</v>
      </c>
      <c r="D3986" s="3" t="s">
        <v>416</v>
      </c>
      <c r="E3986" s="4">
        <v>39</v>
      </c>
      <c r="F3986" s="4">
        <v>29</v>
      </c>
      <c r="G3986" s="3" t="s">
        <v>1265</v>
      </c>
      <c r="H3986" s="3" t="s">
        <v>1177</v>
      </c>
      <c r="I3986" s="3" t="s">
        <v>37719</v>
      </c>
      <c r="J3986" s="3" t="s">
        <v>5436</v>
      </c>
    </row>
    <row r="3987" spans="1:10" s="6" customFormat="1" ht="15" customHeight="1" x14ac:dyDescent="0.3">
      <c r="A3987" s="3" t="s">
        <v>532</v>
      </c>
      <c r="B3987" s="3" t="s">
        <v>533</v>
      </c>
      <c r="C3987" s="3" t="s">
        <v>440</v>
      </c>
      <c r="D3987" s="3" t="s">
        <v>441</v>
      </c>
      <c r="E3987" s="4">
        <v>39</v>
      </c>
      <c r="F3987" s="4">
        <v>31</v>
      </c>
      <c r="G3987" s="3" t="s">
        <v>1265</v>
      </c>
      <c r="H3987" s="3" t="s">
        <v>1199</v>
      </c>
      <c r="I3987" s="3" t="s">
        <v>37719</v>
      </c>
      <c r="J3987" s="3" t="s">
        <v>5436</v>
      </c>
    </row>
    <row r="3988" spans="1:10" s="6" customFormat="1" ht="15" customHeight="1" x14ac:dyDescent="0.3">
      <c r="A3988" s="3" t="s">
        <v>532</v>
      </c>
      <c r="B3988" s="3" t="s">
        <v>533</v>
      </c>
      <c r="C3988" s="3" t="s">
        <v>459</v>
      </c>
      <c r="D3988" s="3" t="s">
        <v>460</v>
      </c>
      <c r="E3988" s="4">
        <v>39</v>
      </c>
      <c r="F3988" s="4">
        <v>33</v>
      </c>
      <c r="G3988" s="3" t="s">
        <v>1265</v>
      </c>
      <c r="H3988" s="3" t="s">
        <v>1221</v>
      </c>
      <c r="I3988" s="3" t="s">
        <v>37719</v>
      </c>
      <c r="J3988" s="3" t="s">
        <v>5436</v>
      </c>
    </row>
    <row r="3989" spans="1:10" s="6" customFormat="1" ht="15" customHeight="1" x14ac:dyDescent="0.3">
      <c r="A3989" s="3" t="s">
        <v>532</v>
      </c>
      <c r="B3989" s="3" t="s">
        <v>533</v>
      </c>
      <c r="C3989" s="3" t="s">
        <v>493</v>
      </c>
      <c r="D3989" s="3" t="s">
        <v>494</v>
      </c>
      <c r="E3989" s="4">
        <v>39</v>
      </c>
      <c r="F3989" s="4">
        <v>36</v>
      </c>
      <c r="G3989" s="3" t="s">
        <v>1265</v>
      </c>
      <c r="H3989" s="3" t="s">
        <v>1241</v>
      </c>
      <c r="I3989" s="3" t="s">
        <v>37719</v>
      </c>
      <c r="J3989" s="3" t="s">
        <v>5436</v>
      </c>
    </row>
    <row r="3990" spans="1:10" s="6" customFormat="1" ht="15" customHeight="1" x14ac:dyDescent="0.3">
      <c r="A3990" s="3" t="s">
        <v>532</v>
      </c>
      <c r="B3990" s="3" t="s">
        <v>533</v>
      </c>
      <c r="C3990" s="3" t="s">
        <v>504</v>
      </c>
      <c r="D3990" s="3" t="s">
        <v>505</v>
      </c>
      <c r="E3990" s="4">
        <v>39</v>
      </c>
      <c r="F3990" s="4">
        <v>37</v>
      </c>
      <c r="G3990" s="3" t="s">
        <v>1265</v>
      </c>
      <c r="H3990" s="3" t="s">
        <v>1246</v>
      </c>
      <c r="I3990" s="3" t="s">
        <v>37719</v>
      </c>
      <c r="J3990" s="3" t="s">
        <v>5436</v>
      </c>
    </row>
    <row r="3991" spans="1:10" s="6" customFormat="1" ht="15" customHeight="1" x14ac:dyDescent="0.3">
      <c r="A3991" s="3" t="s">
        <v>532</v>
      </c>
      <c r="B3991" s="3" t="s">
        <v>533</v>
      </c>
      <c r="C3991" s="3" t="s">
        <v>517</v>
      </c>
      <c r="D3991" s="3" t="s">
        <v>518</v>
      </c>
      <c r="E3991" s="4">
        <v>39</v>
      </c>
      <c r="F3991" s="4">
        <v>38</v>
      </c>
      <c r="G3991" s="3" t="s">
        <v>1265</v>
      </c>
      <c r="H3991" s="3" t="s">
        <v>1260</v>
      </c>
      <c r="I3991" s="3" t="s">
        <v>37719</v>
      </c>
      <c r="J3991" s="3" t="s">
        <v>5436</v>
      </c>
    </row>
    <row r="3992" spans="1:10" s="6" customFormat="1" ht="15" customHeight="1" x14ac:dyDescent="0.3">
      <c r="A3992" s="3" t="s">
        <v>532</v>
      </c>
      <c r="B3992" s="3" t="s">
        <v>533</v>
      </c>
      <c r="C3992" s="3" t="s">
        <v>545</v>
      </c>
      <c r="D3992" s="3" t="s">
        <v>546</v>
      </c>
      <c r="E3992" s="4">
        <v>39</v>
      </c>
      <c r="F3992" s="4">
        <v>40</v>
      </c>
      <c r="G3992" s="3" t="s">
        <v>1265</v>
      </c>
      <c r="H3992" s="3" t="s">
        <v>1276</v>
      </c>
      <c r="I3992" s="3" t="s">
        <v>37719</v>
      </c>
      <c r="J3992" s="3" t="s">
        <v>5436</v>
      </c>
    </row>
    <row r="3993" spans="1:10" s="6" customFormat="1" ht="15" customHeight="1" x14ac:dyDescent="0.3">
      <c r="A3993" s="3" t="s">
        <v>532</v>
      </c>
      <c r="B3993" s="3" t="s">
        <v>533</v>
      </c>
      <c r="C3993" s="3" t="s">
        <v>389</v>
      </c>
      <c r="D3993" s="3" t="s">
        <v>390</v>
      </c>
      <c r="E3993" s="4">
        <v>39</v>
      </c>
      <c r="F3993" s="4">
        <v>27</v>
      </c>
      <c r="G3993" s="3" t="s">
        <v>1265</v>
      </c>
      <c r="H3993" s="3" t="s">
        <v>1127</v>
      </c>
      <c r="I3993" s="3" t="s">
        <v>37719</v>
      </c>
      <c r="J3993" s="3" t="s">
        <v>5436</v>
      </c>
    </row>
    <row r="3994" spans="1:10" s="6" customFormat="1" ht="15" customHeight="1" x14ac:dyDescent="0.3">
      <c r="A3994" s="3" t="s">
        <v>517</v>
      </c>
      <c r="B3994" s="3" t="s">
        <v>518</v>
      </c>
      <c r="C3994" s="3" t="s">
        <v>232</v>
      </c>
      <c r="D3994" s="3" t="s">
        <v>233</v>
      </c>
      <c r="E3994" s="4">
        <v>38</v>
      </c>
      <c r="F3994" s="4">
        <v>15</v>
      </c>
      <c r="G3994" s="3" t="s">
        <v>1260</v>
      </c>
      <c r="H3994" s="3" t="s">
        <v>986</v>
      </c>
      <c r="I3994" s="3" t="s">
        <v>37719</v>
      </c>
      <c r="J3994" s="3" t="s">
        <v>5554</v>
      </c>
    </row>
    <row r="3995" spans="1:10" s="6" customFormat="1" ht="15" customHeight="1" x14ac:dyDescent="0.3">
      <c r="A3995" s="3" t="s">
        <v>532</v>
      </c>
      <c r="B3995" s="3" t="s">
        <v>533</v>
      </c>
      <c r="C3995" s="3" t="s">
        <v>260</v>
      </c>
      <c r="D3995" s="3" t="s">
        <v>261</v>
      </c>
      <c r="E3995" s="4">
        <v>39</v>
      </c>
      <c r="F3995" s="4">
        <v>17</v>
      </c>
      <c r="G3995" s="3" t="s">
        <v>1265</v>
      </c>
      <c r="H3995" s="3" t="s">
        <v>1005</v>
      </c>
      <c r="I3995" s="3" t="s">
        <v>37719</v>
      </c>
      <c r="J3995" s="3" t="s">
        <v>5436</v>
      </c>
    </row>
    <row r="3996" spans="1:10" s="6" customFormat="1" ht="15" customHeight="1" x14ac:dyDescent="0.3">
      <c r="A3996" s="3" t="s">
        <v>532</v>
      </c>
      <c r="B3996" s="3" t="s">
        <v>533</v>
      </c>
      <c r="C3996" s="3" t="s">
        <v>232</v>
      </c>
      <c r="D3996" s="3" t="s">
        <v>233</v>
      </c>
      <c r="E3996" s="4">
        <v>39</v>
      </c>
      <c r="F3996" s="4">
        <v>15</v>
      </c>
      <c r="G3996" s="3" t="s">
        <v>1265</v>
      </c>
      <c r="H3996" s="3" t="s">
        <v>986</v>
      </c>
      <c r="I3996" s="3" t="s">
        <v>37719</v>
      </c>
      <c r="J3996" s="3" t="s">
        <v>5436</v>
      </c>
    </row>
    <row r="3997" spans="1:10" s="6" customFormat="1" ht="15" customHeight="1" x14ac:dyDescent="0.3">
      <c r="A3997" s="3" t="s">
        <v>517</v>
      </c>
      <c r="B3997" s="3" t="s">
        <v>518</v>
      </c>
      <c r="C3997" s="3" t="s">
        <v>415</v>
      </c>
      <c r="D3997" s="3" t="s">
        <v>416</v>
      </c>
      <c r="E3997" s="4">
        <v>38</v>
      </c>
      <c r="F3997" s="4">
        <v>29</v>
      </c>
      <c r="G3997" s="3" t="s">
        <v>1260</v>
      </c>
      <c r="H3997" s="3" t="s">
        <v>1177</v>
      </c>
      <c r="I3997" s="3" t="s">
        <v>37719</v>
      </c>
      <c r="J3997" s="3" t="s">
        <v>5665</v>
      </c>
    </row>
    <row r="3998" spans="1:10" s="6" customFormat="1" ht="15" customHeight="1" x14ac:dyDescent="0.3">
      <c r="A3998" s="3" t="s">
        <v>517</v>
      </c>
      <c r="B3998" s="3" t="s">
        <v>518</v>
      </c>
      <c r="C3998" s="3" t="s">
        <v>440</v>
      </c>
      <c r="D3998" s="3" t="s">
        <v>441</v>
      </c>
      <c r="E3998" s="4">
        <v>38</v>
      </c>
      <c r="F3998" s="4">
        <v>31</v>
      </c>
      <c r="G3998" s="3" t="s">
        <v>1260</v>
      </c>
      <c r="H3998" s="3" t="s">
        <v>1199</v>
      </c>
      <c r="I3998" s="3" t="s">
        <v>37719</v>
      </c>
      <c r="J3998" s="3" t="s">
        <v>5665</v>
      </c>
    </row>
    <row r="3999" spans="1:10" s="6" customFormat="1" ht="15" customHeight="1" x14ac:dyDescent="0.3">
      <c r="A3999" s="3" t="s">
        <v>517</v>
      </c>
      <c r="B3999" s="3" t="s">
        <v>518</v>
      </c>
      <c r="C3999" s="3" t="s">
        <v>448</v>
      </c>
      <c r="D3999" s="3" t="s">
        <v>449</v>
      </c>
      <c r="E3999" s="4">
        <v>38</v>
      </c>
      <c r="F3999" s="4">
        <v>32</v>
      </c>
      <c r="G3999" s="3" t="s">
        <v>1260</v>
      </c>
      <c r="H3999" s="3" t="s">
        <v>1201</v>
      </c>
      <c r="I3999" s="3" t="s">
        <v>37719</v>
      </c>
      <c r="J3999" s="3" t="s">
        <v>5665</v>
      </c>
    </row>
    <row r="4000" spans="1:10" s="6" customFormat="1" ht="15" customHeight="1" x14ac:dyDescent="0.3">
      <c r="A4000" s="3" t="s">
        <v>517</v>
      </c>
      <c r="B4000" s="3" t="s">
        <v>518</v>
      </c>
      <c r="C4000" s="3" t="s">
        <v>568</v>
      </c>
      <c r="D4000" s="3" t="s">
        <v>569</v>
      </c>
      <c r="E4000" s="4">
        <v>38</v>
      </c>
      <c r="F4000" s="4">
        <v>42</v>
      </c>
      <c r="G4000" s="3" t="s">
        <v>1260</v>
      </c>
      <c r="H4000" s="3" t="s">
        <v>1302</v>
      </c>
      <c r="I4000" s="3" t="s">
        <v>37719</v>
      </c>
      <c r="J4000" s="3" t="s">
        <v>5665</v>
      </c>
    </row>
    <row r="4001" spans="1:10" s="6" customFormat="1" ht="15" customHeight="1" x14ac:dyDescent="0.3">
      <c r="A4001" s="3" t="s">
        <v>532</v>
      </c>
      <c r="B4001" s="3" t="s">
        <v>533</v>
      </c>
      <c r="C4001" s="3" t="s">
        <v>25</v>
      </c>
      <c r="D4001" s="3" t="s">
        <v>26</v>
      </c>
      <c r="E4001" s="4">
        <v>39</v>
      </c>
      <c r="F4001" s="4">
        <v>1</v>
      </c>
      <c r="G4001" s="3" t="s">
        <v>1265</v>
      </c>
      <c r="H4001" s="3" t="s">
        <v>623</v>
      </c>
      <c r="I4001" s="3" t="s">
        <v>37719</v>
      </c>
      <c r="J4001" s="3" t="s">
        <v>5436</v>
      </c>
    </row>
    <row r="4002" spans="1:10" s="6" customFormat="1" ht="15" customHeight="1" x14ac:dyDescent="0.3">
      <c r="A4002" s="3" t="s">
        <v>532</v>
      </c>
      <c r="B4002" s="3" t="s">
        <v>533</v>
      </c>
      <c r="C4002" s="3" t="s">
        <v>42</v>
      </c>
      <c r="D4002" s="3" t="s">
        <v>43</v>
      </c>
      <c r="E4002" s="4">
        <v>39</v>
      </c>
      <c r="F4002" s="4">
        <v>2</v>
      </c>
      <c r="G4002" s="3" t="s">
        <v>1265</v>
      </c>
      <c r="H4002" s="3" t="s">
        <v>686</v>
      </c>
      <c r="I4002" s="3" t="s">
        <v>37719</v>
      </c>
      <c r="J4002" s="3" t="s">
        <v>5436</v>
      </c>
    </row>
    <row r="4003" spans="1:10" s="6" customFormat="1" ht="15" customHeight="1" x14ac:dyDescent="0.3">
      <c r="A4003" s="3" t="s">
        <v>532</v>
      </c>
      <c r="B4003" s="3" t="s">
        <v>533</v>
      </c>
      <c r="C4003" s="3" t="s">
        <v>57</v>
      </c>
      <c r="D4003" s="3" t="s">
        <v>58</v>
      </c>
      <c r="E4003" s="4">
        <v>39</v>
      </c>
      <c r="F4003" s="4">
        <v>3</v>
      </c>
      <c r="G4003" s="3" t="s">
        <v>1265</v>
      </c>
      <c r="H4003" s="3" t="s">
        <v>705</v>
      </c>
      <c r="I4003" s="3" t="s">
        <v>37719</v>
      </c>
      <c r="J4003" s="3" t="s">
        <v>5436</v>
      </c>
    </row>
    <row r="4004" spans="1:10" s="6" customFormat="1" ht="15" customHeight="1" x14ac:dyDescent="0.3">
      <c r="A4004" s="3" t="s">
        <v>532</v>
      </c>
      <c r="B4004" s="3" t="s">
        <v>533</v>
      </c>
      <c r="C4004" s="3" t="s">
        <v>246</v>
      </c>
      <c r="D4004" s="3" t="s">
        <v>247</v>
      </c>
      <c r="E4004" s="4">
        <v>39</v>
      </c>
      <c r="F4004" s="4">
        <v>16</v>
      </c>
      <c r="G4004" s="3" t="s">
        <v>1265</v>
      </c>
      <c r="H4004" s="3" t="s">
        <v>989</v>
      </c>
      <c r="I4004" s="3" t="s">
        <v>37719</v>
      </c>
      <c r="J4004" s="3" t="s">
        <v>5436</v>
      </c>
    </row>
    <row r="4005" spans="1:10" s="6" customFormat="1" ht="15" customHeight="1" x14ac:dyDescent="0.3">
      <c r="A4005" s="3" t="s">
        <v>532</v>
      </c>
      <c r="B4005" s="3" t="s">
        <v>533</v>
      </c>
      <c r="C4005" s="3" t="s">
        <v>71</v>
      </c>
      <c r="D4005" s="3" t="s">
        <v>72</v>
      </c>
      <c r="E4005" s="4">
        <v>39</v>
      </c>
      <c r="F4005" s="4">
        <v>4</v>
      </c>
      <c r="G4005" s="3" t="s">
        <v>1265</v>
      </c>
      <c r="H4005" s="3" t="s">
        <v>718</v>
      </c>
      <c r="I4005" s="3" t="s">
        <v>37719</v>
      </c>
      <c r="J4005" s="3" t="s">
        <v>5436</v>
      </c>
    </row>
    <row r="4006" spans="1:10" s="6" customFormat="1" ht="15" customHeight="1" x14ac:dyDescent="0.3">
      <c r="A4006" s="3" t="s">
        <v>532</v>
      </c>
      <c r="B4006" s="3" t="s">
        <v>533</v>
      </c>
      <c r="C4006" s="3" t="s">
        <v>112</v>
      </c>
      <c r="D4006" s="3" t="s">
        <v>113</v>
      </c>
      <c r="E4006" s="4">
        <v>39</v>
      </c>
      <c r="F4006" s="4">
        <v>7</v>
      </c>
      <c r="G4006" s="3" t="s">
        <v>1265</v>
      </c>
      <c r="H4006" s="3" t="s">
        <v>749</v>
      </c>
      <c r="I4006" s="3" t="s">
        <v>37719</v>
      </c>
      <c r="J4006" s="3" t="s">
        <v>5436</v>
      </c>
    </row>
    <row r="4007" spans="1:10" s="6" customFormat="1" ht="15" customHeight="1" x14ac:dyDescent="0.3">
      <c r="A4007" s="3" t="s">
        <v>532</v>
      </c>
      <c r="B4007" s="3" t="s">
        <v>533</v>
      </c>
      <c r="C4007" s="3" t="s">
        <v>128</v>
      </c>
      <c r="D4007" s="3" t="s">
        <v>129</v>
      </c>
      <c r="E4007" s="4">
        <v>39</v>
      </c>
      <c r="F4007" s="4">
        <v>8</v>
      </c>
      <c r="G4007" s="3" t="s">
        <v>1265</v>
      </c>
      <c r="H4007" s="3" t="s">
        <v>803</v>
      </c>
      <c r="I4007" s="3" t="s">
        <v>37719</v>
      </c>
      <c r="J4007" s="3" t="s">
        <v>5436</v>
      </c>
    </row>
    <row r="4008" spans="1:10" s="6" customFormat="1" ht="15" customHeight="1" x14ac:dyDescent="0.3">
      <c r="A4008" s="3" t="s">
        <v>532</v>
      </c>
      <c r="B4008" s="3" t="s">
        <v>533</v>
      </c>
      <c r="C4008" s="3" t="s">
        <v>142</v>
      </c>
      <c r="D4008" s="3" t="s">
        <v>143</v>
      </c>
      <c r="E4008" s="4">
        <v>39</v>
      </c>
      <c r="F4008" s="4">
        <v>9</v>
      </c>
      <c r="G4008" s="3" t="s">
        <v>1265</v>
      </c>
      <c r="H4008" s="3" t="s">
        <v>820</v>
      </c>
      <c r="I4008" s="3" t="s">
        <v>37719</v>
      </c>
      <c r="J4008" s="3" t="s">
        <v>5436</v>
      </c>
    </row>
    <row r="4009" spans="1:10" s="6" customFormat="1" ht="15" customHeight="1" x14ac:dyDescent="0.3">
      <c r="A4009" s="3" t="s">
        <v>532</v>
      </c>
      <c r="B4009" s="3" t="s">
        <v>533</v>
      </c>
      <c r="C4009" s="3" t="s">
        <v>158</v>
      </c>
      <c r="D4009" s="3" t="s">
        <v>159</v>
      </c>
      <c r="E4009" s="4">
        <v>39</v>
      </c>
      <c r="F4009" s="4">
        <v>10</v>
      </c>
      <c r="G4009" s="3" t="s">
        <v>1265</v>
      </c>
      <c r="H4009" s="3" t="s">
        <v>854</v>
      </c>
      <c r="I4009" s="3" t="s">
        <v>37719</v>
      </c>
      <c r="J4009" s="3" t="s">
        <v>5436</v>
      </c>
    </row>
    <row r="4010" spans="1:10" s="6" customFormat="1" ht="15" customHeight="1" x14ac:dyDescent="0.3">
      <c r="A4010" s="3" t="s">
        <v>532</v>
      </c>
      <c r="B4010" s="3" t="s">
        <v>533</v>
      </c>
      <c r="C4010" s="3" t="s">
        <v>173</v>
      </c>
      <c r="D4010" s="3" t="s">
        <v>174</v>
      </c>
      <c r="E4010" s="4">
        <v>39</v>
      </c>
      <c r="F4010" s="4">
        <v>11</v>
      </c>
      <c r="G4010" s="3" t="s">
        <v>1265</v>
      </c>
      <c r="H4010" s="3" t="s">
        <v>867</v>
      </c>
      <c r="I4010" s="3" t="s">
        <v>37719</v>
      </c>
      <c r="J4010" s="3" t="s">
        <v>5436</v>
      </c>
    </row>
    <row r="4011" spans="1:10" s="6" customFormat="1" ht="15" customHeight="1" x14ac:dyDescent="0.3">
      <c r="A4011" s="3" t="s">
        <v>532</v>
      </c>
      <c r="B4011" s="3" t="s">
        <v>533</v>
      </c>
      <c r="C4011" s="3" t="s">
        <v>189</v>
      </c>
      <c r="D4011" s="3" t="s">
        <v>190</v>
      </c>
      <c r="E4011" s="4">
        <v>39</v>
      </c>
      <c r="F4011" s="4">
        <v>12</v>
      </c>
      <c r="G4011" s="3" t="s">
        <v>1265</v>
      </c>
      <c r="H4011" s="3" t="s">
        <v>948</v>
      </c>
      <c r="I4011" s="3" t="s">
        <v>37719</v>
      </c>
      <c r="J4011" s="3" t="s">
        <v>5436</v>
      </c>
    </row>
    <row r="4012" spans="1:10" s="6" customFormat="1" ht="15" customHeight="1" x14ac:dyDescent="0.3">
      <c r="A4012" s="3" t="s">
        <v>532</v>
      </c>
      <c r="B4012" s="3" t="s">
        <v>533</v>
      </c>
      <c r="C4012" s="3" t="s">
        <v>219</v>
      </c>
      <c r="D4012" s="3" t="s">
        <v>220</v>
      </c>
      <c r="E4012" s="4">
        <v>39</v>
      </c>
      <c r="F4012" s="4">
        <v>14</v>
      </c>
      <c r="G4012" s="3" t="s">
        <v>1265</v>
      </c>
      <c r="H4012" s="3" t="s">
        <v>977</v>
      </c>
      <c r="I4012" s="3" t="s">
        <v>37719</v>
      </c>
      <c r="J4012" s="3" t="s">
        <v>5436</v>
      </c>
    </row>
    <row r="4013" spans="1:10" s="6" customFormat="1" ht="15" customHeight="1" x14ac:dyDescent="0.3">
      <c r="A4013" s="3" t="s">
        <v>532</v>
      </c>
      <c r="B4013" s="3" t="s">
        <v>533</v>
      </c>
      <c r="C4013" s="3" t="s">
        <v>86</v>
      </c>
      <c r="D4013" s="3" t="s">
        <v>87</v>
      </c>
      <c r="E4013" s="4">
        <v>39</v>
      </c>
      <c r="F4013" s="4">
        <v>5</v>
      </c>
      <c r="G4013" s="3" t="s">
        <v>1265</v>
      </c>
      <c r="H4013" s="3" t="s">
        <v>731</v>
      </c>
      <c r="I4013" s="3" t="s">
        <v>37719</v>
      </c>
      <c r="J4013" s="3" t="s">
        <v>5436</v>
      </c>
    </row>
    <row r="4014" spans="1:10" s="6" customFormat="1" ht="15" customHeight="1" x14ac:dyDescent="0.3">
      <c r="A4014" s="3" t="s">
        <v>517</v>
      </c>
      <c r="B4014" s="3" t="s">
        <v>518</v>
      </c>
      <c r="C4014" s="3" t="s">
        <v>219</v>
      </c>
      <c r="D4014" s="3" t="s">
        <v>220</v>
      </c>
      <c r="E4014" s="4">
        <v>38</v>
      </c>
      <c r="F4014" s="4">
        <v>14</v>
      </c>
      <c r="G4014" s="3" t="s">
        <v>1260</v>
      </c>
      <c r="H4014" s="3" t="s">
        <v>977</v>
      </c>
      <c r="I4014" s="3" t="s">
        <v>37719</v>
      </c>
      <c r="J4014" s="3" t="s">
        <v>5554</v>
      </c>
    </row>
    <row r="4015" spans="1:10" s="6" customFormat="1" ht="15" customHeight="1" x14ac:dyDescent="0.3">
      <c r="A4015" s="3" t="s">
        <v>517</v>
      </c>
      <c r="B4015" s="3" t="s">
        <v>518</v>
      </c>
      <c r="C4015" s="3" t="s">
        <v>204</v>
      </c>
      <c r="D4015" s="3" t="s">
        <v>205</v>
      </c>
      <c r="E4015" s="4">
        <v>38</v>
      </c>
      <c r="F4015" s="4">
        <v>13</v>
      </c>
      <c r="G4015" s="3" t="s">
        <v>1260</v>
      </c>
      <c r="H4015" s="3" t="s">
        <v>956</v>
      </c>
      <c r="I4015" s="3" t="s">
        <v>37719</v>
      </c>
      <c r="J4015" s="3" t="s">
        <v>5554</v>
      </c>
    </row>
    <row r="4016" spans="1:10" s="6" customFormat="1" ht="15" customHeight="1" x14ac:dyDescent="0.3">
      <c r="A4016" s="3" t="s">
        <v>517</v>
      </c>
      <c r="B4016" s="3" t="s">
        <v>518</v>
      </c>
      <c r="C4016" s="3" t="s">
        <v>189</v>
      </c>
      <c r="D4016" s="3" t="s">
        <v>190</v>
      </c>
      <c r="E4016" s="4">
        <v>38</v>
      </c>
      <c r="F4016" s="4">
        <v>12</v>
      </c>
      <c r="G4016" s="3" t="s">
        <v>1260</v>
      </c>
      <c r="H4016" s="3" t="s">
        <v>948</v>
      </c>
      <c r="I4016" s="3" t="s">
        <v>37719</v>
      </c>
      <c r="J4016" s="3" t="s">
        <v>5554</v>
      </c>
    </row>
    <row r="4017" spans="1:10" s="6" customFormat="1" ht="15" customHeight="1" x14ac:dyDescent="0.3">
      <c r="A4017" s="3" t="s">
        <v>493</v>
      </c>
      <c r="B4017" s="3" t="s">
        <v>494</v>
      </c>
      <c r="C4017" s="3" t="s">
        <v>112</v>
      </c>
      <c r="D4017" s="3" t="s">
        <v>113</v>
      </c>
      <c r="E4017" s="4">
        <v>36</v>
      </c>
      <c r="F4017" s="4">
        <v>7</v>
      </c>
      <c r="G4017" s="3" t="s">
        <v>1241</v>
      </c>
      <c r="H4017" s="3" t="s">
        <v>749</v>
      </c>
      <c r="I4017" s="3" t="s">
        <v>37719</v>
      </c>
      <c r="J4017" s="3" t="s">
        <v>5735</v>
      </c>
    </row>
    <row r="4018" spans="1:10" s="6" customFormat="1" ht="15" customHeight="1" x14ac:dyDescent="0.3">
      <c r="A4018" s="3" t="s">
        <v>493</v>
      </c>
      <c r="B4018" s="3" t="s">
        <v>494</v>
      </c>
      <c r="C4018" s="3" t="s">
        <v>272</v>
      </c>
      <c r="D4018" s="3" t="s">
        <v>273</v>
      </c>
      <c r="E4018" s="4">
        <v>36</v>
      </c>
      <c r="F4018" s="4">
        <v>18</v>
      </c>
      <c r="G4018" s="3" t="s">
        <v>1241</v>
      </c>
      <c r="H4018" s="3" t="s">
        <v>1009</v>
      </c>
      <c r="I4018" s="3" t="s">
        <v>37719</v>
      </c>
      <c r="J4018" s="3" t="s">
        <v>5735</v>
      </c>
    </row>
    <row r="4019" spans="1:10" s="6" customFormat="1" ht="15" customHeight="1" x14ac:dyDescent="0.3">
      <c r="A4019" s="3" t="s">
        <v>493</v>
      </c>
      <c r="B4019" s="3" t="s">
        <v>494</v>
      </c>
      <c r="C4019" s="3" t="s">
        <v>322</v>
      </c>
      <c r="D4019" s="3" t="s">
        <v>323</v>
      </c>
      <c r="E4019" s="4">
        <v>36</v>
      </c>
      <c r="F4019" s="4">
        <v>22</v>
      </c>
      <c r="G4019" s="3" t="s">
        <v>1241</v>
      </c>
      <c r="H4019" s="3" t="s">
        <v>1065</v>
      </c>
      <c r="I4019" s="3" t="s">
        <v>37719</v>
      </c>
      <c r="J4019" s="3" t="s">
        <v>5735</v>
      </c>
    </row>
    <row r="4020" spans="1:10" s="6" customFormat="1" ht="15" customHeight="1" x14ac:dyDescent="0.3">
      <c r="A4020" s="3" t="s">
        <v>493</v>
      </c>
      <c r="B4020" s="3" t="s">
        <v>494</v>
      </c>
      <c r="C4020" s="3" t="s">
        <v>337</v>
      </c>
      <c r="D4020" s="3" t="s">
        <v>338</v>
      </c>
      <c r="E4020" s="4">
        <v>36</v>
      </c>
      <c r="F4020" s="4">
        <v>23</v>
      </c>
      <c r="G4020" s="3" t="s">
        <v>1241</v>
      </c>
      <c r="H4020" s="3" t="s">
        <v>1068</v>
      </c>
      <c r="I4020" s="3" t="s">
        <v>37719</v>
      </c>
      <c r="J4020" s="3" t="s">
        <v>5735</v>
      </c>
    </row>
    <row r="4021" spans="1:10" s="6" customFormat="1" ht="15" customHeight="1" x14ac:dyDescent="0.3">
      <c r="A4021" s="3" t="s">
        <v>493</v>
      </c>
      <c r="B4021" s="3" t="s">
        <v>494</v>
      </c>
      <c r="C4021" s="3" t="s">
        <v>402</v>
      </c>
      <c r="D4021" s="3" t="s">
        <v>403</v>
      </c>
      <c r="E4021" s="4">
        <v>36</v>
      </c>
      <c r="F4021" s="4">
        <v>28</v>
      </c>
      <c r="G4021" s="3" t="s">
        <v>1241</v>
      </c>
      <c r="H4021" s="3" t="s">
        <v>1173</v>
      </c>
      <c r="I4021" s="3" t="s">
        <v>37719</v>
      </c>
      <c r="J4021" s="3" t="s">
        <v>5735</v>
      </c>
    </row>
    <row r="4022" spans="1:10" s="6" customFormat="1" ht="15" customHeight="1" x14ac:dyDescent="0.3">
      <c r="A4022" s="3" t="s">
        <v>493</v>
      </c>
      <c r="B4022" s="3" t="s">
        <v>494</v>
      </c>
      <c r="C4022" s="3" t="s">
        <v>554</v>
      </c>
      <c r="D4022" s="3" t="s">
        <v>555</v>
      </c>
      <c r="E4022" s="4">
        <v>36</v>
      </c>
      <c r="F4022" s="4">
        <v>41</v>
      </c>
      <c r="G4022" s="3" t="s">
        <v>1241</v>
      </c>
      <c r="H4022" s="3" t="s">
        <v>1296</v>
      </c>
      <c r="I4022" s="3" t="s">
        <v>37719</v>
      </c>
      <c r="J4022" s="3" t="s">
        <v>5735</v>
      </c>
    </row>
    <row r="4023" spans="1:10" s="6" customFormat="1" ht="15" customHeight="1" x14ac:dyDescent="0.3">
      <c r="A4023" s="3" t="s">
        <v>493</v>
      </c>
      <c r="B4023" s="3" t="s">
        <v>494</v>
      </c>
      <c r="C4023" s="3" t="s">
        <v>568</v>
      </c>
      <c r="D4023" s="3" t="s">
        <v>569</v>
      </c>
      <c r="E4023" s="4">
        <v>36</v>
      </c>
      <c r="F4023" s="4">
        <v>42</v>
      </c>
      <c r="G4023" s="3" t="s">
        <v>1241</v>
      </c>
      <c r="H4023" s="3" t="s">
        <v>1302</v>
      </c>
      <c r="I4023" s="3" t="s">
        <v>37719</v>
      </c>
      <c r="J4023" s="3" t="s">
        <v>5735</v>
      </c>
    </row>
    <row r="4024" spans="1:10" s="6" customFormat="1" ht="15" customHeight="1" x14ac:dyDescent="0.3">
      <c r="A4024" s="3" t="s">
        <v>493</v>
      </c>
      <c r="B4024" s="3" t="s">
        <v>494</v>
      </c>
      <c r="C4024" s="3" t="s">
        <v>42</v>
      </c>
      <c r="D4024" s="3" t="s">
        <v>43</v>
      </c>
      <c r="E4024" s="4">
        <v>36</v>
      </c>
      <c r="F4024" s="4">
        <v>2</v>
      </c>
      <c r="G4024" s="3" t="s">
        <v>1241</v>
      </c>
      <c r="H4024" s="3" t="s">
        <v>686</v>
      </c>
      <c r="I4024" s="3" t="s">
        <v>37719</v>
      </c>
      <c r="J4024" s="3" t="s">
        <v>5735</v>
      </c>
    </row>
    <row r="4025" spans="1:10" s="6" customFormat="1" ht="15" customHeight="1" x14ac:dyDescent="0.3">
      <c r="A4025" s="3" t="s">
        <v>517</v>
      </c>
      <c r="B4025" s="3" t="s">
        <v>518</v>
      </c>
      <c r="C4025" s="3" t="s">
        <v>25</v>
      </c>
      <c r="D4025" s="3" t="s">
        <v>26</v>
      </c>
      <c r="E4025" s="4">
        <v>38</v>
      </c>
      <c r="F4025" s="4">
        <v>1</v>
      </c>
      <c r="G4025" s="3" t="s">
        <v>1260</v>
      </c>
      <c r="H4025" s="3" t="s">
        <v>623</v>
      </c>
      <c r="I4025" s="3" t="s">
        <v>37719</v>
      </c>
      <c r="J4025" s="3" t="s">
        <v>5436</v>
      </c>
    </row>
    <row r="4026" spans="1:10" s="6" customFormat="1" ht="15" customHeight="1" x14ac:dyDescent="0.3">
      <c r="A4026" s="3" t="s">
        <v>517</v>
      </c>
      <c r="B4026" s="3" t="s">
        <v>518</v>
      </c>
      <c r="C4026" s="3" t="s">
        <v>57</v>
      </c>
      <c r="D4026" s="3" t="s">
        <v>58</v>
      </c>
      <c r="E4026" s="4">
        <v>38</v>
      </c>
      <c r="F4026" s="4">
        <v>3</v>
      </c>
      <c r="G4026" s="3" t="s">
        <v>1260</v>
      </c>
      <c r="H4026" s="3" t="s">
        <v>705</v>
      </c>
      <c r="I4026" s="3" t="s">
        <v>37719</v>
      </c>
      <c r="J4026" s="3" t="s">
        <v>5436</v>
      </c>
    </row>
    <row r="4027" spans="1:10" s="6" customFormat="1" ht="15" customHeight="1" x14ac:dyDescent="0.3">
      <c r="A4027" s="3" t="s">
        <v>517</v>
      </c>
      <c r="B4027" s="3" t="s">
        <v>518</v>
      </c>
      <c r="C4027" s="3" t="s">
        <v>71</v>
      </c>
      <c r="D4027" s="3" t="s">
        <v>72</v>
      </c>
      <c r="E4027" s="4">
        <v>38</v>
      </c>
      <c r="F4027" s="4">
        <v>4</v>
      </c>
      <c r="G4027" s="3" t="s">
        <v>1260</v>
      </c>
      <c r="H4027" s="3" t="s">
        <v>718</v>
      </c>
      <c r="I4027" s="3" t="s">
        <v>37719</v>
      </c>
      <c r="J4027" s="3" t="s">
        <v>5436</v>
      </c>
    </row>
    <row r="4028" spans="1:10" s="6" customFormat="1" ht="15" customHeight="1" x14ac:dyDescent="0.3">
      <c r="A4028" s="3" t="s">
        <v>517</v>
      </c>
      <c r="B4028" s="3" t="s">
        <v>518</v>
      </c>
      <c r="C4028" s="3" t="s">
        <v>86</v>
      </c>
      <c r="D4028" s="3" t="s">
        <v>87</v>
      </c>
      <c r="E4028" s="4">
        <v>38</v>
      </c>
      <c r="F4028" s="4">
        <v>5</v>
      </c>
      <c r="G4028" s="3" t="s">
        <v>1260</v>
      </c>
      <c r="H4028" s="3" t="s">
        <v>731</v>
      </c>
      <c r="I4028" s="3" t="s">
        <v>37719</v>
      </c>
      <c r="J4028" s="3" t="s">
        <v>5436</v>
      </c>
    </row>
    <row r="4029" spans="1:10" s="6" customFormat="1" ht="15" customHeight="1" x14ac:dyDescent="0.3">
      <c r="A4029" s="3" t="s">
        <v>517</v>
      </c>
      <c r="B4029" s="3" t="s">
        <v>518</v>
      </c>
      <c r="C4029" s="3" t="s">
        <v>112</v>
      </c>
      <c r="D4029" s="3" t="s">
        <v>113</v>
      </c>
      <c r="E4029" s="4">
        <v>38</v>
      </c>
      <c r="F4029" s="4">
        <v>7</v>
      </c>
      <c r="G4029" s="3" t="s">
        <v>1260</v>
      </c>
      <c r="H4029" s="3" t="s">
        <v>749</v>
      </c>
      <c r="I4029" s="3" t="s">
        <v>37719</v>
      </c>
      <c r="J4029" s="3" t="s">
        <v>5436</v>
      </c>
    </row>
    <row r="4030" spans="1:10" s="6" customFormat="1" ht="15" customHeight="1" x14ac:dyDescent="0.3">
      <c r="A4030" s="3" t="s">
        <v>517</v>
      </c>
      <c r="B4030" s="3" t="s">
        <v>518</v>
      </c>
      <c r="C4030" s="3" t="s">
        <v>128</v>
      </c>
      <c r="D4030" s="3" t="s">
        <v>129</v>
      </c>
      <c r="E4030" s="4">
        <v>38</v>
      </c>
      <c r="F4030" s="4">
        <v>8</v>
      </c>
      <c r="G4030" s="3" t="s">
        <v>1260</v>
      </c>
      <c r="H4030" s="3" t="s">
        <v>803</v>
      </c>
      <c r="I4030" s="3" t="s">
        <v>37719</v>
      </c>
      <c r="J4030" s="3" t="s">
        <v>5436</v>
      </c>
    </row>
    <row r="4031" spans="1:10" s="6" customFormat="1" ht="15" customHeight="1" x14ac:dyDescent="0.3">
      <c r="A4031" s="3" t="s">
        <v>517</v>
      </c>
      <c r="B4031" s="3" t="s">
        <v>518</v>
      </c>
      <c r="C4031" s="3" t="s">
        <v>142</v>
      </c>
      <c r="D4031" s="3" t="s">
        <v>143</v>
      </c>
      <c r="E4031" s="4">
        <v>38</v>
      </c>
      <c r="F4031" s="4">
        <v>9</v>
      </c>
      <c r="G4031" s="3" t="s">
        <v>1260</v>
      </c>
      <c r="H4031" s="3" t="s">
        <v>820</v>
      </c>
      <c r="I4031" s="3" t="s">
        <v>37719</v>
      </c>
      <c r="J4031" s="3" t="s">
        <v>5436</v>
      </c>
    </row>
    <row r="4032" spans="1:10" s="6" customFormat="1" ht="15" customHeight="1" x14ac:dyDescent="0.3">
      <c r="A4032" s="3" t="s">
        <v>517</v>
      </c>
      <c r="B4032" s="3" t="s">
        <v>518</v>
      </c>
      <c r="C4032" s="3" t="s">
        <v>158</v>
      </c>
      <c r="D4032" s="3" t="s">
        <v>159</v>
      </c>
      <c r="E4032" s="4">
        <v>38</v>
      </c>
      <c r="F4032" s="4">
        <v>10</v>
      </c>
      <c r="G4032" s="3" t="s">
        <v>1260</v>
      </c>
      <c r="H4032" s="3" t="s">
        <v>854</v>
      </c>
      <c r="I4032" s="3" t="s">
        <v>37719</v>
      </c>
      <c r="J4032" s="3" t="s">
        <v>5436</v>
      </c>
    </row>
    <row r="4033" spans="1:10" s="6" customFormat="1" ht="15" customHeight="1" x14ac:dyDescent="0.3">
      <c r="A4033" s="3" t="s">
        <v>517</v>
      </c>
      <c r="B4033" s="3" t="s">
        <v>518</v>
      </c>
      <c r="C4033" s="3" t="s">
        <v>42</v>
      </c>
      <c r="D4033" s="3" t="s">
        <v>43</v>
      </c>
      <c r="E4033" s="4">
        <v>38</v>
      </c>
      <c r="F4033" s="4">
        <v>2</v>
      </c>
      <c r="G4033" s="3" t="s">
        <v>1260</v>
      </c>
      <c r="H4033" s="3" t="s">
        <v>686</v>
      </c>
      <c r="I4033" s="3" t="s">
        <v>37719</v>
      </c>
      <c r="J4033" s="3" t="s">
        <v>5436</v>
      </c>
    </row>
    <row r="4034" spans="1:10" s="6" customFormat="1" ht="15" customHeight="1" x14ac:dyDescent="0.3">
      <c r="A4034" s="3" t="s">
        <v>517</v>
      </c>
      <c r="B4034" s="3" t="s">
        <v>518</v>
      </c>
      <c r="C4034" s="3" t="s">
        <v>173</v>
      </c>
      <c r="D4034" s="3" t="s">
        <v>174</v>
      </c>
      <c r="E4034" s="4">
        <v>38</v>
      </c>
      <c r="F4034" s="4">
        <v>11</v>
      </c>
      <c r="G4034" s="3" t="s">
        <v>1260</v>
      </c>
      <c r="H4034" s="3" t="s">
        <v>867</v>
      </c>
      <c r="I4034" s="3" t="s">
        <v>37719</v>
      </c>
      <c r="J4034" s="3" t="s">
        <v>5436</v>
      </c>
    </row>
    <row r="4035" spans="1:10" s="6" customFormat="1" ht="15" customHeight="1" x14ac:dyDescent="0.3">
      <c r="A4035" s="3" t="s">
        <v>493</v>
      </c>
      <c r="B4035" s="3" t="s">
        <v>494</v>
      </c>
      <c r="C4035" s="3" t="s">
        <v>25</v>
      </c>
      <c r="D4035" s="3" t="s">
        <v>26</v>
      </c>
      <c r="E4035" s="4">
        <v>36</v>
      </c>
      <c r="F4035" s="4">
        <v>1</v>
      </c>
      <c r="G4035" s="3" t="s">
        <v>1241</v>
      </c>
      <c r="H4035" s="3" t="s">
        <v>623</v>
      </c>
      <c r="I4035" s="3" t="s">
        <v>37719</v>
      </c>
      <c r="J4035" s="3" t="s">
        <v>5735</v>
      </c>
    </row>
    <row r="4036" spans="1:10" s="6" customFormat="1" ht="15" customHeight="1" x14ac:dyDescent="0.3">
      <c r="A4036" s="3" t="s">
        <v>493</v>
      </c>
      <c r="B4036" s="3" t="s">
        <v>494</v>
      </c>
      <c r="C4036" s="3" t="s">
        <v>402</v>
      </c>
      <c r="D4036" s="3" t="s">
        <v>403</v>
      </c>
      <c r="E4036" s="4">
        <v>36</v>
      </c>
      <c r="F4036" s="4">
        <v>28</v>
      </c>
      <c r="G4036" s="3" t="s">
        <v>1241</v>
      </c>
      <c r="H4036" s="3" t="s">
        <v>1173</v>
      </c>
      <c r="I4036" s="3" t="s">
        <v>37719</v>
      </c>
      <c r="J4036" s="3" t="s">
        <v>5728</v>
      </c>
    </row>
    <row r="4037" spans="1:10" s="6" customFormat="1" ht="15" customHeight="1" x14ac:dyDescent="0.3">
      <c r="A4037" s="3" t="s">
        <v>493</v>
      </c>
      <c r="B4037" s="3" t="s">
        <v>494</v>
      </c>
      <c r="C4037" s="3" t="s">
        <v>322</v>
      </c>
      <c r="D4037" s="3" t="s">
        <v>323</v>
      </c>
      <c r="E4037" s="4">
        <v>36</v>
      </c>
      <c r="F4037" s="4">
        <v>22</v>
      </c>
      <c r="G4037" s="3" t="s">
        <v>1241</v>
      </c>
      <c r="H4037" s="3" t="s">
        <v>1065</v>
      </c>
      <c r="I4037" s="3" t="s">
        <v>37719</v>
      </c>
      <c r="J4037" s="3" t="s">
        <v>5614</v>
      </c>
    </row>
    <row r="4038" spans="1:10" s="6" customFormat="1" ht="15" customHeight="1" x14ac:dyDescent="0.3">
      <c r="A4038" s="3" t="s">
        <v>493</v>
      </c>
      <c r="B4038" s="3" t="s">
        <v>494</v>
      </c>
      <c r="C4038" s="3" t="s">
        <v>337</v>
      </c>
      <c r="D4038" s="3" t="s">
        <v>338</v>
      </c>
      <c r="E4038" s="4">
        <v>36</v>
      </c>
      <c r="F4038" s="4">
        <v>23</v>
      </c>
      <c r="G4038" s="3" t="s">
        <v>1241</v>
      </c>
      <c r="H4038" s="3" t="s">
        <v>1068</v>
      </c>
      <c r="I4038" s="3" t="s">
        <v>37719</v>
      </c>
      <c r="J4038" s="3" t="s">
        <v>5614</v>
      </c>
    </row>
    <row r="4039" spans="1:10" s="6" customFormat="1" ht="15" customHeight="1" x14ac:dyDescent="0.3">
      <c r="A4039" s="3" t="s">
        <v>493</v>
      </c>
      <c r="B4039" s="3" t="s">
        <v>494</v>
      </c>
      <c r="C4039" s="3" t="s">
        <v>352</v>
      </c>
      <c r="D4039" s="3" t="s">
        <v>353</v>
      </c>
      <c r="E4039" s="4">
        <v>36</v>
      </c>
      <c r="F4039" s="4">
        <v>24</v>
      </c>
      <c r="G4039" s="3" t="s">
        <v>1241</v>
      </c>
      <c r="H4039" s="3" t="s">
        <v>1092</v>
      </c>
      <c r="I4039" s="3" t="s">
        <v>37719</v>
      </c>
      <c r="J4039" s="3" t="s">
        <v>5614</v>
      </c>
    </row>
    <row r="4040" spans="1:10" s="6" customFormat="1" ht="15" customHeight="1" x14ac:dyDescent="0.3">
      <c r="A4040" s="3" t="s">
        <v>493</v>
      </c>
      <c r="B4040" s="3" t="s">
        <v>494</v>
      </c>
      <c r="C4040" s="3" t="s">
        <v>366</v>
      </c>
      <c r="D4040" s="3" t="s">
        <v>367</v>
      </c>
      <c r="E4040" s="4">
        <v>36</v>
      </c>
      <c r="F4040" s="4">
        <v>25</v>
      </c>
      <c r="G4040" s="3" t="s">
        <v>1241</v>
      </c>
      <c r="H4040" s="3" t="s">
        <v>1110</v>
      </c>
      <c r="I4040" s="3" t="s">
        <v>37719</v>
      </c>
      <c r="J4040" s="3" t="s">
        <v>5614</v>
      </c>
    </row>
    <row r="4041" spans="1:10" s="6" customFormat="1" ht="15" customHeight="1" x14ac:dyDescent="0.3">
      <c r="A4041" s="3" t="s">
        <v>493</v>
      </c>
      <c r="B4041" s="3" t="s">
        <v>494</v>
      </c>
      <c r="C4041" s="3" t="s">
        <v>376</v>
      </c>
      <c r="D4041" s="3" t="s">
        <v>377</v>
      </c>
      <c r="E4041" s="4">
        <v>36</v>
      </c>
      <c r="F4041" s="4">
        <v>26</v>
      </c>
      <c r="G4041" s="3" t="s">
        <v>1241</v>
      </c>
      <c r="H4041" s="3" t="s">
        <v>1119</v>
      </c>
      <c r="I4041" s="3" t="s">
        <v>37719</v>
      </c>
      <c r="J4041" s="3" t="s">
        <v>5614</v>
      </c>
    </row>
    <row r="4042" spans="1:10" s="6" customFormat="1" ht="15" customHeight="1" x14ac:dyDescent="0.3">
      <c r="A4042" s="3" t="s">
        <v>493</v>
      </c>
      <c r="B4042" s="3" t="s">
        <v>494</v>
      </c>
      <c r="C4042" s="3" t="s">
        <v>389</v>
      </c>
      <c r="D4042" s="3" t="s">
        <v>390</v>
      </c>
      <c r="E4042" s="4">
        <v>36</v>
      </c>
      <c r="F4042" s="4">
        <v>27</v>
      </c>
      <c r="G4042" s="3" t="s">
        <v>1241</v>
      </c>
      <c r="H4042" s="3" t="s">
        <v>1127</v>
      </c>
      <c r="I4042" s="3" t="s">
        <v>37719</v>
      </c>
      <c r="J4042" s="3" t="s">
        <v>5614</v>
      </c>
    </row>
    <row r="4043" spans="1:10" s="6" customFormat="1" ht="15" customHeight="1" x14ac:dyDescent="0.3">
      <c r="A4043" s="3" t="s">
        <v>493</v>
      </c>
      <c r="B4043" s="3" t="s">
        <v>494</v>
      </c>
      <c r="C4043" s="3" t="s">
        <v>440</v>
      </c>
      <c r="D4043" s="3" t="s">
        <v>441</v>
      </c>
      <c r="E4043" s="4">
        <v>36</v>
      </c>
      <c r="F4043" s="4">
        <v>31</v>
      </c>
      <c r="G4043" s="3" t="s">
        <v>1241</v>
      </c>
      <c r="H4043" s="3" t="s">
        <v>1199</v>
      </c>
      <c r="I4043" s="3" t="s">
        <v>37719</v>
      </c>
      <c r="J4043" s="3" t="s">
        <v>5614</v>
      </c>
    </row>
    <row r="4044" spans="1:10" s="6" customFormat="1" ht="15" customHeight="1" x14ac:dyDescent="0.3">
      <c r="A4044" s="3" t="s">
        <v>493</v>
      </c>
      <c r="B4044" s="3" t="s">
        <v>494</v>
      </c>
      <c r="C4044" s="3" t="s">
        <v>568</v>
      </c>
      <c r="D4044" s="3" t="s">
        <v>569</v>
      </c>
      <c r="E4044" s="4">
        <v>36</v>
      </c>
      <c r="F4044" s="4">
        <v>42</v>
      </c>
      <c r="G4044" s="3" t="s">
        <v>1241</v>
      </c>
      <c r="H4044" s="3" t="s">
        <v>1302</v>
      </c>
      <c r="I4044" s="3" t="s">
        <v>37719</v>
      </c>
      <c r="J4044" s="3" t="s">
        <v>5728</v>
      </c>
    </row>
    <row r="4045" spans="1:10" s="6" customFormat="1" ht="15" customHeight="1" x14ac:dyDescent="0.3">
      <c r="A4045" s="3" t="s">
        <v>493</v>
      </c>
      <c r="B4045" s="3" t="s">
        <v>494</v>
      </c>
      <c r="C4045" s="3" t="s">
        <v>448</v>
      </c>
      <c r="D4045" s="3" t="s">
        <v>449</v>
      </c>
      <c r="E4045" s="4">
        <v>36</v>
      </c>
      <c r="F4045" s="4">
        <v>32</v>
      </c>
      <c r="G4045" s="3" t="s">
        <v>1241</v>
      </c>
      <c r="H4045" s="3" t="s">
        <v>1201</v>
      </c>
      <c r="I4045" s="3" t="s">
        <v>37719</v>
      </c>
      <c r="J4045" s="3" t="s">
        <v>5614</v>
      </c>
    </row>
    <row r="4046" spans="1:10" s="6" customFormat="1" ht="15" customHeight="1" x14ac:dyDescent="0.3">
      <c r="A4046" s="3" t="s">
        <v>493</v>
      </c>
      <c r="B4046" s="3" t="s">
        <v>494</v>
      </c>
      <c r="C4046" s="3" t="s">
        <v>86</v>
      </c>
      <c r="D4046" s="3" t="s">
        <v>87</v>
      </c>
      <c r="E4046" s="4">
        <v>36</v>
      </c>
      <c r="F4046" s="4">
        <v>5</v>
      </c>
      <c r="G4046" s="3" t="s">
        <v>1241</v>
      </c>
      <c r="H4046" s="3" t="s">
        <v>731</v>
      </c>
      <c r="I4046" s="3" t="s">
        <v>37719</v>
      </c>
      <c r="J4046" s="3" t="s">
        <v>5728</v>
      </c>
    </row>
    <row r="4047" spans="1:10" s="6" customFormat="1" ht="15" customHeight="1" x14ac:dyDescent="0.3">
      <c r="A4047" s="3" t="s">
        <v>493</v>
      </c>
      <c r="B4047" s="3" t="s">
        <v>494</v>
      </c>
      <c r="C4047" s="3" t="s">
        <v>112</v>
      </c>
      <c r="D4047" s="3" t="s">
        <v>113</v>
      </c>
      <c r="E4047" s="4">
        <v>36</v>
      </c>
      <c r="F4047" s="4">
        <v>7</v>
      </c>
      <c r="G4047" s="3" t="s">
        <v>1241</v>
      </c>
      <c r="H4047" s="3" t="s">
        <v>749</v>
      </c>
      <c r="I4047" s="3" t="s">
        <v>37719</v>
      </c>
      <c r="J4047" s="3" t="s">
        <v>5728</v>
      </c>
    </row>
    <row r="4048" spans="1:10" s="6" customFormat="1" ht="15" customHeight="1" x14ac:dyDescent="0.3">
      <c r="A4048" s="3" t="s">
        <v>493</v>
      </c>
      <c r="B4048" s="3" t="s">
        <v>494</v>
      </c>
      <c r="C4048" s="3" t="s">
        <v>158</v>
      </c>
      <c r="D4048" s="3" t="s">
        <v>159</v>
      </c>
      <c r="E4048" s="4">
        <v>36</v>
      </c>
      <c r="F4048" s="4">
        <v>10</v>
      </c>
      <c r="G4048" s="3" t="s">
        <v>1241</v>
      </c>
      <c r="H4048" s="3" t="s">
        <v>854</v>
      </c>
      <c r="I4048" s="3" t="s">
        <v>37719</v>
      </c>
      <c r="J4048" s="3" t="s">
        <v>5728</v>
      </c>
    </row>
    <row r="4049" spans="1:10" s="6" customFormat="1" ht="15" customHeight="1" x14ac:dyDescent="0.3">
      <c r="A4049" s="3" t="s">
        <v>493</v>
      </c>
      <c r="B4049" s="3" t="s">
        <v>494</v>
      </c>
      <c r="C4049" s="3" t="s">
        <v>272</v>
      </c>
      <c r="D4049" s="3" t="s">
        <v>273</v>
      </c>
      <c r="E4049" s="4">
        <v>36</v>
      </c>
      <c r="F4049" s="4">
        <v>18</v>
      </c>
      <c r="G4049" s="3" t="s">
        <v>1241</v>
      </c>
      <c r="H4049" s="3" t="s">
        <v>1009</v>
      </c>
      <c r="I4049" s="3" t="s">
        <v>37719</v>
      </c>
      <c r="J4049" s="3" t="s">
        <v>5728</v>
      </c>
    </row>
    <row r="4050" spans="1:10" s="6" customFormat="1" ht="15" customHeight="1" x14ac:dyDescent="0.3">
      <c r="A4050" s="3" t="s">
        <v>493</v>
      </c>
      <c r="B4050" s="3" t="s">
        <v>494</v>
      </c>
      <c r="C4050" s="3" t="s">
        <v>337</v>
      </c>
      <c r="D4050" s="3" t="s">
        <v>338</v>
      </c>
      <c r="E4050" s="4">
        <v>36</v>
      </c>
      <c r="F4050" s="4">
        <v>23</v>
      </c>
      <c r="G4050" s="3" t="s">
        <v>1241</v>
      </c>
      <c r="H4050" s="3" t="s">
        <v>1068</v>
      </c>
      <c r="I4050" s="3" t="s">
        <v>37719</v>
      </c>
      <c r="J4050" s="3" t="s">
        <v>5728</v>
      </c>
    </row>
    <row r="4051" spans="1:10" s="6" customFormat="1" ht="15" customHeight="1" x14ac:dyDescent="0.3">
      <c r="A4051" s="3" t="s">
        <v>493</v>
      </c>
      <c r="B4051" s="3" t="s">
        <v>494</v>
      </c>
      <c r="C4051" s="3" t="s">
        <v>352</v>
      </c>
      <c r="D4051" s="3" t="s">
        <v>353</v>
      </c>
      <c r="E4051" s="4">
        <v>36</v>
      </c>
      <c r="F4051" s="4">
        <v>24</v>
      </c>
      <c r="G4051" s="3" t="s">
        <v>1241</v>
      </c>
      <c r="H4051" s="3" t="s">
        <v>1092</v>
      </c>
      <c r="I4051" s="3" t="s">
        <v>37719</v>
      </c>
      <c r="J4051" s="3" t="s">
        <v>5728</v>
      </c>
    </row>
    <row r="4052" spans="1:10" s="6" customFormat="1" ht="15" customHeight="1" x14ac:dyDescent="0.3">
      <c r="A4052" s="3" t="s">
        <v>493</v>
      </c>
      <c r="B4052" s="3" t="s">
        <v>494</v>
      </c>
      <c r="C4052" s="3" t="s">
        <v>389</v>
      </c>
      <c r="D4052" s="3" t="s">
        <v>390</v>
      </c>
      <c r="E4052" s="4">
        <v>36</v>
      </c>
      <c r="F4052" s="4">
        <v>27</v>
      </c>
      <c r="G4052" s="3" t="s">
        <v>1241</v>
      </c>
      <c r="H4052" s="3" t="s">
        <v>1127</v>
      </c>
      <c r="I4052" s="3" t="s">
        <v>37719</v>
      </c>
      <c r="J4052" s="3" t="s">
        <v>5728</v>
      </c>
    </row>
    <row r="4053" spans="1:10" s="6" customFormat="1" ht="15" customHeight="1" x14ac:dyDescent="0.3">
      <c r="A4053" s="3" t="s">
        <v>493</v>
      </c>
      <c r="B4053" s="3" t="s">
        <v>494</v>
      </c>
      <c r="C4053" s="3" t="s">
        <v>25</v>
      </c>
      <c r="D4053" s="3" t="s">
        <v>26</v>
      </c>
      <c r="E4053" s="4">
        <v>36</v>
      </c>
      <c r="F4053" s="4">
        <v>1</v>
      </c>
      <c r="G4053" s="3" t="s">
        <v>1241</v>
      </c>
      <c r="H4053" s="3" t="s">
        <v>623</v>
      </c>
      <c r="I4053" s="3" t="s">
        <v>37719</v>
      </c>
      <c r="J4053" s="3" t="s">
        <v>5728</v>
      </c>
    </row>
    <row r="4054" spans="1:10" s="6" customFormat="1" ht="15" customHeight="1" x14ac:dyDescent="0.3">
      <c r="A4054" s="3" t="s">
        <v>532</v>
      </c>
      <c r="B4054" s="3" t="s">
        <v>533</v>
      </c>
      <c r="C4054" s="3" t="s">
        <v>581</v>
      </c>
      <c r="D4054" s="3" t="s">
        <v>582</v>
      </c>
      <c r="E4054" s="4">
        <v>39</v>
      </c>
      <c r="F4054" s="4">
        <v>43</v>
      </c>
      <c r="G4054" s="3" t="s">
        <v>1265</v>
      </c>
      <c r="H4054" s="3" t="s">
        <v>1321</v>
      </c>
      <c r="I4054" s="3" t="s">
        <v>37719</v>
      </c>
      <c r="J4054" s="3" t="s">
        <v>5436</v>
      </c>
    </row>
    <row r="4055" spans="1:10" s="6" customFormat="1" ht="15" customHeight="1" x14ac:dyDescent="0.3">
      <c r="A4055" s="3" t="s">
        <v>517</v>
      </c>
      <c r="B4055" s="3" t="s">
        <v>518</v>
      </c>
      <c r="C4055" s="3" t="s">
        <v>189</v>
      </c>
      <c r="D4055" s="3" t="s">
        <v>190</v>
      </c>
      <c r="E4055" s="4">
        <v>38</v>
      </c>
      <c r="F4055" s="4">
        <v>12</v>
      </c>
      <c r="G4055" s="3" t="s">
        <v>1260</v>
      </c>
      <c r="H4055" s="3" t="s">
        <v>948</v>
      </c>
      <c r="I4055" s="3" t="s">
        <v>37719</v>
      </c>
      <c r="J4055" s="3" t="s">
        <v>5436</v>
      </c>
    </row>
    <row r="4056" spans="1:10" s="6" customFormat="1" ht="15" customHeight="1" x14ac:dyDescent="0.3">
      <c r="A4056" s="3" t="s">
        <v>517</v>
      </c>
      <c r="B4056" s="3" t="s">
        <v>518</v>
      </c>
      <c r="C4056" s="3" t="s">
        <v>232</v>
      </c>
      <c r="D4056" s="3" t="s">
        <v>233</v>
      </c>
      <c r="E4056" s="4">
        <v>38</v>
      </c>
      <c r="F4056" s="4">
        <v>15</v>
      </c>
      <c r="G4056" s="3" t="s">
        <v>1260</v>
      </c>
      <c r="H4056" s="3" t="s">
        <v>986</v>
      </c>
      <c r="I4056" s="3" t="s">
        <v>37719</v>
      </c>
      <c r="J4056" s="3" t="s">
        <v>5436</v>
      </c>
    </row>
    <row r="4057" spans="1:10" s="6" customFormat="1" ht="15" customHeight="1" x14ac:dyDescent="0.3">
      <c r="A4057" s="3" t="s">
        <v>517</v>
      </c>
      <c r="B4057" s="3" t="s">
        <v>518</v>
      </c>
      <c r="C4057" s="3" t="s">
        <v>593</v>
      </c>
      <c r="D4057" s="3" t="s">
        <v>594</v>
      </c>
      <c r="E4057" s="4">
        <v>38</v>
      </c>
      <c r="F4057" s="4">
        <v>44</v>
      </c>
      <c r="G4057" s="3" t="s">
        <v>1260</v>
      </c>
      <c r="H4057" s="3" t="s">
        <v>1333</v>
      </c>
      <c r="I4057" s="3" t="s">
        <v>37719</v>
      </c>
      <c r="J4057" s="3" t="s">
        <v>5436</v>
      </c>
    </row>
    <row r="4058" spans="1:10" s="6" customFormat="1" ht="15" customHeight="1" x14ac:dyDescent="0.3">
      <c r="A4058" s="3" t="s">
        <v>517</v>
      </c>
      <c r="B4058" s="3" t="s">
        <v>518</v>
      </c>
      <c r="C4058" s="3" t="s">
        <v>173</v>
      </c>
      <c r="D4058" s="3" t="s">
        <v>174</v>
      </c>
      <c r="E4058" s="4">
        <v>38</v>
      </c>
      <c r="F4058" s="4">
        <v>11</v>
      </c>
      <c r="G4058" s="3" t="s">
        <v>1260</v>
      </c>
      <c r="H4058" s="3" t="s">
        <v>867</v>
      </c>
      <c r="I4058" s="3" t="s">
        <v>37719</v>
      </c>
      <c r="J4058" s="3" t="s">
        <v>6298</v>
      </c>
    </row>
    <row r="4059" spans="1:10" s="6" customFormat="1" ht="15" customHeight="1" x14ac:dyDescent="0.3">
      <c r="A4059" s="3" t="s">
        <v>517</v>
      </c>
      <c r="B4059" s="3" t="s">
        <v>518</v>
      </c>
      <c r="C4059" s="3" t="s">
        <v>246</v>
      </c>
      <c r="D4059" s="3" t="s">
        <v>247</v>
      </c>
      <c r="E4059" s="4">
        <v>38</v>
      </c>
      <c r="F4059" s="4">
        <v>16</v>
      </c>
      <c r="G4059" s="3" t="s">
        <v>1260</v>
      </c>
      <c r="H4059" s="3" t="s">
        <v>989</v>
      </c>
      <c r="I4059" s="3" t="s">
        <v>37719</v>
      </c>
      <c r="J4059" s="3" t="s">
        <v>6298</v>
      </c>
    </row>
    <row r="4060" spans="1:10" s="6" customFormat="1" ht="15" customHeight="1" x14ac:dyDescent="0.3">
      <c r="A4060" s="3" t="s">
        <v>517</v>
      </c>
      <c r="B4060" s="3" t="s">
        <v>518</v>
      </c>
      <c r="C4060" s="3" t="s">
        <v>307</v>
      </c>
      <c r="D4060" s="3" t="s">
        <v>308</v>
      </c>
      <c r="E4060" s="4">
        <v>38</v>
      </c>
      <c r="F4060" s="4">
        <v>21</v>
      </c>
      <c r="G4060" s="3" t="s">
        <v>1260</v>
      </c>
      <c r="H4060" s="3" t="s">
        <v>1051</v>
      </c>
      <c r="I4060" s="3" t="s">
        <v>37719</v>
      </c>
      <c r="J4060" s="3" t="s">
        <v>6298</v>
      </c>
    </row>
    <row r="4061" spans="1:10" s="6" customFormat="1" ht="15" customHeight="1" x14ac:dyDescent="0.3">
      <c r="A4061" s="3" t="s">
        <v>517</v>
      </c>
      <c r="B4061" s="3" t="s">
        <v>518</v>
      </c>
      <c r="C4061" s="3" t="s">
        <v>440</v>
      </c>
      <c r="D4061" s="3" t="s">
        <v>441</v>
      </c>
      <c r="E4061" s="4">
        <v>38</v>
      </c>
      <c r="F4061" s="4">
        <v>31</v>
      </c>
      <c r="G4061" s="3" t="s">
        <v>1260</v>
      </c>
      <c r="H4061" s="3" t="s">
        <v>1199</v>
      </c>
      <c r="I4061" s="3" t="s">
        <v>37719</v>
      </c>
      <c r="J4061" s="3" t="s">
        <v>6298</v>
      </c>
    </row>
    <row r="4062" spans="1:10" s="6" customFormat="1" ht="15" customHeight="1" x14ac:dyDescent="0.3">
      <c r="A4062" s="3" t="s">
        <v>517</v>
      </c>
      <c r="B4062" s="3" t="s">
        <v>518</v>
      </c>
      <c r="C4062" s="3" t="s">
        <v>25</v>
      </c>
      <c r="D4062" s="3" t="s">
        <v>26</v>
      </c>
      <c r="E4062" s="4">
        <v>38</v>
      </c>
      <c r="F4062" s="4">
        <v>1</v>
      </c>
      <c r="G4062" s="3" t="s">
        <v>1260</v>
      </c>
      <c r="H4062" s="3" t="s">
        <v>623</v>
      </c>
      <c r="I4062" s="3" t="s">
        <v>37719</v>
      </c>
      <c r="J4062" s="3" t="s">
        <v>5554</v>
      </c>
    </row>
    <row r="4063" spans="1:10" s="6" customFormat="1" ht="15" customHeight="1" x14ac:dyDescent="0.3">
      <c r="A4063" s="3" t="s">
        <v>517</v>
      </c>
      <c r="B4063" s="3" t="s">
        <v>518</v>
      </c>
      <c r="C4063" s="3" t="s">
        <v>42</v>
      </c>
      <c r="D4063" s="3" t="s">
        <v>43</v>
      </c>
      <c r="E4063" s="4">
        <v>38</v>
      </c>
      <c r="F4063" s="4">
        <v>2</v>
      </c>
      <c r="G4063" s="3" t="s">
        <v>1260</v>
      </c>
      <c r="H4063" s="3" t="s">
        <v>686</v>
      </c>
      <c r="I4063" s="3" t="s">
        <v>37719</v>
      </c>
      <c r="J4063" s="3" t="s">
        <v>5554</v>
      </c>
    </row>
    <row r="4064" spans="1:10" s="6" customFormat="1" ht="15" customHeight="1" x14ac:dyDescent="0.3">
      <c r="A4064" s="3" t="s">
        <v>517</v>
      </c>
      <c r="B4064" s="3" t="s">
        <v>518</v>
      </c>
      <c r="C4064" s="3" t="s">
        <v>581</v>
      </c>
      <c r="D4064" s="3" t="s">
        <v>582</v>
      </c>
      <c r="E4064" s="4">
        <v>38</v>
      </c>
      <c r="F4064" s="4">
        <v>43</v>
      </c>
      <c r="G4064" s="3" t="s">
        <v>1260</v>
      </c>
      <c r="H4064" s="3" t="s">
        <v>1321</v>
      </c>
      <c r="I4064" s="3" t="s">
        <v>37719</v>
      </c>
      <c r="J4064" s="3" t="s">
        <v>5436</v>
      </c>
    </row>
    <row r="4065" spans="1:10" s="6" customFormat="1" ht="15" customHeight="1" x14ac:dyDescent="0.3">
      <c r="A4065" s="3" t="s">
        <v>517</v>
      </c>
      <c r="B4065" s="3" t="s">
        <v>518</v>
      </c>
      <c r="C4065" s="3" t="s">
        <v>57</v>
      </c>
      <c r="D4065" s="3" t="s">
        <v>58</v>
      </c>
      <c r="E4065" s="4">
        <v>38</v>
      </c>
      <c r="F4065" s="4">
        <v>3</v>
      </c>
      <c r="G4065" s="3" t="s">
        <v>1260</v>
      </c>
      <c r="H4065" s="3" t="s">
        <v>705</v>
      </c>
      <c r="I4065" s="3" t="s">
        <v>37719</v>
      </c>
      <c r="J4065" s="3" t="s">
        <v>5554</v>
      </c>
    </row>
    <row r="4066" spans="1:10" s="6" customFormat="1" ht="15" customHeight="1" x14ac:dyDescent="0.3">
      <c r="A4066" s="3" t="s">
        <v>517</v>
      </c>
      <c r="B4066" s="3" t="s">
        <v>518</v>
      </c>
      <c r="C4066" s="3" t="s">
        <v>86</v>
      </c>
      <c r="D4066" s="3" t="s">
        <v>87</v>
      </c>
      <c r="E4066" s="4">
        <v>38</v>
      </c>
      <c r="F4066" s="4">
        <v>5</v>
      </c>
      <c r="G4066" s="3" t="s">
        <v>1260</v>
      </c>
      <c r="H4066" s="3" t="s">
        <v>731</v>
      </c>
      <c r="I4066" s="3" t="s">
        <v>37719</v>
      </c>
      <c r="J4066" s="3" t="s">
        <v>5554</v>
      </c>
    </row>
    <row r="4067" spans="1:10" s="6" customFormat="1" ht="15" customHeight="1" x14ac:dyDescent="0.3">
      <c r="A4067" s="3" t="s">
        <v>517</v>
      </c>
      <c r="B4067" s="3" t="s">
        <v>518</v>
      </c>
      <c r="C4067" s="3" t="s">
        <v>97</v>
      </c>
      <c r="D4067" s="3" t="s">
        <v>98</v>
      </c>
      <c r="E4067" s="4">
        <v>38</v>
      </c>
      <c r="F4067" s="4">
        <v>6</v>
      </c>
      <c r="G4067" s="3" t="s">
        <v>1260</v>
      </c>
      <c r="H4067" s="3" t="s">
        <v>742</v>
      </c>
      <c r="I4067" s="3" t="s">
        <v>37719</v>
      </c>
      <c r="J4067" s="3" t="s">
        <v>5554</v>
      </c>
    </row>
    <row r="4068" spans="1:10" s="6" customFormat="1" ht="15" customHeight="1" x14ac:dyDescent="0.3">
      <c r="A4068" s="3" t="s">
        <v>517</v>
      </c>
      <c r="B4068" s="3" t="s">
        <v>518</v>
      </c>
      <c r="C4068" s="3" t="s">
        <v>112</v>
      </c>
      <c r="D4068" s="3" t="s">
        <v>113</v>
      </c>
      <c r="E4068" s="4">
        <v>38</v>
      </c>
      <c r="F4068" s="4">
        <v>7</v>
      </c>
      <c r="G4068" s="3" t="s">
        <v>1260</v>
      </c>
      <c r="H4068" s="3" t="s">
        <v>749</v>
      </c>
      <c r="I4068" s="3" t="s">
        <v>37719</v>
      </c>
      <c r="J4068" s="3" t="s">
        <v>5554</v>
      </c>
    </row>
    <row r="4069" spans="1:10" s="6" customFormat="1" ht="15" customHeight="1" x14ac:dyDescent="0.3">
      <c r="A4069" s="3" t="s">
        <v>517</v>
      </c>
      <c r="B4069" s="3" t="s">
        <v>518</v>
      </c>
      <c r="C4069" s="3" t="s">
        <v>128</v>
      </c>
      <c r="D4069" s="3" t="s">
        <v>129</v>
      </c>
      <c r="E4069" s="4">
        <v>38</v>
      </c>
      <c r="F4069" s="4">
        <v>8</v>
      </c>
      <c r="G4069" s="3" t="s">
        <v>1260</v>
      </c>
      <c r="H4069" s="3" t="s">
        <v>803</v>
      </c>
      <c r="I4069" s="3" t="s">
        <v>37719</v>
      </c>
      <c r="J4069" s="3" t="s">
        <v>5554</v>
      </c>
    </row>
    <row r="4070" spans="1:10" s="6" customFormat="1" ht="15" customHeight="1" x14ac:dyDescent="0.3">
      <c r="A4070" s="3" t="s">
        <v>517</v>
      </c>
      <c r="B4070" s="3" t="s">
        <v>518</v>
      </c>
      <c r="C4070" s="3" t="s">
        <v>142</v>
      </c>
      <c r="D4070" s="3" t="s">
        <v>143</v>
      </c>
      <c r="E4070" s="4">
        <v>38</v>
      </c>
      <c r="F4070" s="4">
        <v>9</v>
      </c>
      <c r="G4070" s="3" t="s">
        <v>1260</v>
      </c>
      <c r="H4070" s="3" t="s">
        <v>820</v>
      </c>
      <c r="I4070" s="3" t="s">
        <v>37719</v>
      </c>
      <c r="J4070" s="3" t="s">
        <v>5554</v>
      </c>
    </row>
    <row r="4071" spans="1:10" s="6" customFormat="1" ht="15" customHeight="1" x14ac:dyDescent="0.3">
      <c r="A4071" s="3" t="s">
        <v>517</v>
      </c>
      <c r="B4071" s="3" t="s">
        <v>518</v>
      </c>
      <c r="C4071" s="3" t="s">
        <v>158</v>
      </c>
      <c r="D4071" s="3" t="s">
        <v>159</v>
      </c>
      <c r="E4071" s="4">
        <v>38</v>
      </c>
      <c r="F4071" s="4">
        <v>10</v>
      </c>
      <c r="G4071" s="3" t="s">
        <v>1260</v>
      </c>
      <c r="H4071" s="3" t="s">
        <v>854</v>
      </c>
      <c r="I4071" s="3" t="s">
        <v>37719</v>
      </c>
      <c r="J4071" s="3" t="s">
        <v>5554</v>
      </c>
    </row>
    <row r="4072" spans="1:10" s="6" customFormat="1" ht="15" customHeight="1" x14ac:dyDescent="0.3">
      <c r="A4072" s="3" t="s">
        <v>517</v>
      </c>
      <c r="B4072" s="3" t="s">
        <v>518</v>
      </c>
      <c r="C4072" s="3" t="s">
        <v>173</v>
      </c>
      <c r="D4072" s="3" t="s">
        <v>174</v>
      </c>
      <c r="E4072" s="4">
        <v>38</v>
      </c>
      <c r="F4072" s="4">
        <v>11</v>
      </c>
      <c r="G4072" s="3" t="s">
        <v>1260</v>
      </c>
      <c r="H4072" s="3" t="s">
        <v>867</v>
      </c>
      <c r="I4072" s="3" t="s">
        <v>37719</v>
      </c>
      <c r="J4072" s="3" t="s">
        <v>5554</v>
      </c>
    </row>
    <row r="4073" spans="1:10" s="6" customFormat="1" ht="15" customHeight="1" x14ac:dyDescent="0.3">
      <c r="A4073" s="3" t="s">
        <v>517</v>
      </c>
      <c r="B4073" s="3" t="s">
        <v>518</v>
      </c>
      <c r="C4073" s="3" t="s">
        <v>71</v>
      </c>
      <c r="D4073" s="3" t="s">
        <v>72</v>
      </c>
      <c r="E4073" s="4">
        <v>38</v>
      </c>
      <c r="F4073" s="4">
        <v>4</v>
      </c>
      <c r="G4073" s="3" t="s">
        <v>1260</v>
      </c>
      <c r="H4073" s="3" t="s">
        <v>718</v>
      </c>
      <c r="I4073" s="3" t="s">
        <v>37719</v>
      </c>
      <c r="J4073" s="3" t="s">
        <v>5554</v>
      </c>
    </row>
    <row r="4074" spans="1:10" s="6" customFormat="1" ht="15" customHeight="1" x14ac:dyDescent="0.3">
      <c r="A4074" s="3" t="s">
        <v>517</v>
      </c>
      <c r="B4074" s="3" t="s">
        <v>518</v>
      </c>
      <c r="C4074" s="3" t="s">
        <v>219</v>
      </c>
      <c r="D4074" s="3" t="s">
        <v>220</v>
      </c>
      <c r="E4074" s="4">
        <v>38</v>
      </c>
      <c r="F4074" s="4">
        <v>14</v>
      </c>
      <c r="G4074" s="3" t="s">
        <v>1260</v>
      </c>
      <c r="H4074" s="3" t="s">
        <v>977</v>
      </c>
      <c r="I4074" s="3" t="s">
        <v>37719</v>
      </c>
      <c r="J4074" s="3" t="s">
        <v>5436</v>
      </c>
    </row>
    <row r="4075" spans="1:10" s="6" customFormat="1" ht="15" customHeight="1" x14ac:dyDescent="0.3">
      <c r="A4075" s="3" t="s">
        <v>517</v>
      </c>
      <c r="B4075" s="3" t="s">
        <v>518</v>
      </c>
      <c r="C4075" s="3" t="s">
        <v>545</v>
      </c>
      <c r="D4075" s="3" t="s">
        <v>546</v>
      </c>
      <c r="E4075" s="4">
        <v>38</v>
      </c>
      <c r="F4075" s="4">
        <v>40</v>
      </c>
      <c r="G4075" s="3" t="s">
        <v>1260</v>
      </c>
      <c r="H4075" s="3" t="s">
        <v>1276</v>
      </c>
      <c r="I4075" s="3" t="s">
        <v>37719</v>
      </c>
      <c r="J4075" s="3" t="s">
        <v>5436</v>
      </c>
    </row>
    <row r="4076" spans="1:10" s="6" customFormat="1" ht="15" customHeight="1" x14ac:dyDescent="0.3">
      <c r="A4076" s="3" t="s">
        <v>517</v>
      </c>
      <c r="B4076" s="3" t="s">
        <v>518</v>
      </c>
      <c r="C4076" s="3" t="s">
        <v>504</v>
      </c>
      <c r="D4076" s="3" t="s">
        <v>505</v>
      </c>
      <c r="E4076" s="4">
        <v>38</v>
      </c>
      <c r="F4076" s="4">
        <v>37</v>
      </c>
      <c r="G4076" s="3" t="s">
        <v>1260</v>
      </c>
      <c r="H4076" s="3" t="s">
        <v>1246</v>
      </c>
      <c r="I4076" s="3" t="s">
        <v>37719</v>
      </c>
      <c r="J4076" s="3" t="s">
        <v>5436</v>
      </c>
    </row>
    <row r="4077" spans="1:10" s="6" customFormat="1" ht="15" customHeight="1" x14ac:dyDescent="0.3">
      <c r="A4077" s="3" t="s">
        <v>517</v>
      </c>
      <c r="B4077" s="3" t="s">
        <v>518</v>
      </c>
      <c r="C4077" s="3" t="s">
        <v>246</v>
      </c>
      <c r="D4077" s="3" t="s">
        <v>247</v>
      </c>
      <c r="E4077" s="4">
        <v>38</v>
      </c>
      <c r="F4077" s="4">
        <v>16</v>
      </c>
      <c r="G4077" s="3" t="s">
        <v>1260</v>
      </c>
      <c r="H4077" s="3" t="s">
        <v>989</v>
      </c>
      <c r="I4077" s="3" t="s">
        <v>37719</v>
      </c>
      <c r="J4077" s="3" t="s">
        <v>5436</v>
      </c>
    </row>
    <row r="4078" spans="1:10" s="6" customFormat="1" ht="15" customHeight="1" x14ac:dyDescent="0.3">
      <c r="A4078" s="3" t="s">
        <v>517</v>
      </c>
      <c r="B4078" s="3" t="s">
        <v>518</v>
      </c>
      <c r="C4078" s="3" t="s">
        <v>260</v>
      </c>
      <c r="D4078" s="3" t="s">
        <v>261</v>
      </c>
      <c r="E4078" s="4">
        <v>38</v>
      </c>
      <c r="F4078" s="4">
        <v>17</v>
      </c>
      <c r="G4078" s="3" t="s">
        <v>1260</v>
      </c>
      <c r="H4078" s="3" t="s">
        <v>1005</v>
      </c>
      <c r="I4078" s="3" t="s">
        <v>37719</v>
      </c>
      <c r="J4078" s="3" t="s">
        <v>5436</v>
      </c>
    </row>
    <row r="4079" spans="1:10" s="6" customFormat="1" ht="15" customHeight="1" x14ac:dyDescent="0.3">
      <c r="A4079" s="3" t="s">
        <v>517</v>
      </c>
      <c r="B4079" s="3" t="s">
        <v>518</v>
      </c>
      <c r="C4079" s="3" t="s">
        <v>272</v>
      </c>
      <c r="D4079" s="3" t="s">
        <v>273</v>
      </c>
      <c r="E4079" s="4">
        <v>38</v>
      </c>
      <c r="F4079" s="4">
        <v>18</v>
      </c>
      <c r="G4079" s="3" t="s">
        <v>1260</v>
      </c>
      <c r="H4079" s="3" t="s">
        <v>1009</v>
      </c>
      <c r="I4079" s="3" t="s">
        <v>37719</v>
      </c>
      <c r="J4079" s="3" t="s">
        <v>5436</v>
      </c>
    </row>
    <row r="4080" spans="1:10" s="6" customFormat="1" ht="15" customHeight="1" x14ac:dyDescent="0.3">
      <c r="A4080" s="3" t="s">
        <v>517</v>
      </c>
      <c r="B4080" s="3" t="s">
        <v>518</v>
      </c>
      <c r="C4080" s="3" t="s">
        <v>283</v>
      </c>
      <c r="D4080" s="3" t="s">
        <v>284</v>
      </c>
      <c r="E4080" s="4">
        <v>38</v>
      </c>
      <c r="F4080" s="4">
        <v>19</v>
      </c>
      <c r="G4080" s="3" t="s">
        <v>1260</v>
      </c>
      <c r="H4080" s="3" t="s">
        <v>1019</v>
      </c>
      <c r="I4080" s="3" t="s">
        <v>37719</v>
      </c>
      <c r="J4080" s="3" t="s">
        <v>5436</v>
      </c>
    </row>
    <row r="4081" spans="1:10" s="6" customFormat="1" ht="15" customHeight="1" x14ac:dyDescent="0.3">
      <c r="A4081" s="3" t="s">
        <v>517</v>
      </c>
      <c r="B4081" s="3" t="s">
        <v>518</v>
      </c>
      <c r="C4081" s="3" t="s">
        <v>295</v>
      </c>
      <c r="D4081" s="3" t="s">
        <v>296</v>
      </c>
      <c r="E4081" s="4">
        <v>38</v>
      </c>
      <c r="F4081" s="4">
        <v>20</v>
      </c>
      <c r="G4081" s="3" t="s">
        <v>1260</v>
      </c>
      <c r="H4081" s="3" t="s">
        <v>1028</v>
      </c>
      <c r="I4081" s="3" t="s">
        <v>37719</v>
      </c>
      <c r="J4081" s="3" t="s">
        <v>5436</v>
      </c>
    </row>
    <row r="4082" spans="1:10" s="6" customFormat="1" ht="15" customHeight="1" x14ac:dyDescent="0.3">
      <c r="A4082" s="3" t="s">
        <v>517</v>
      </c>
      <c r="B4082" s="3" t="s">
        <v>518</v>
      </c>
      <c r="C4082" s="3" t="s">
        <v>307</v>
      </c>
      <c r="D4082" s="3" t="s">
        <v>308</v>
      </c>
      <c r="E4082" s="4">
        <v>38</v>
      </c>
      <c r="F4082" s="4">
        <v>21</v>
      </c>
      <c r="G4082" s="3" t="s">
        <v>1260</v>
      </c>
      <c r="H4082" s="3" t="s">
        <v>1051</v>
      </c>
      <c r="I4082" s="3" t="s">
        <v>37719</v>
      </c>
      <c r="J4082" s="3" t="s">
        <v>5436</v>
      </c>
    </row>
    <row r="4083" spans="1:10" s="6" customFormat="1" ht="15" customHeight="1" x14ac:dyDescent="0.3">
      <c r="A4083" s="3" t="s">
        <v>517</v>
      </c>
      <c r="B4083" s="3" t="s">
        <v>518</v>
      </c>
      <c r="C4083" s="3" t="s">
        <v>322</v>
      </c>
      <c r="D4083" s="3" t="s">
        <v>323</v>
      </c>
      <c r="E4083" s="4">
        <v>38</v>
      </c>
      <c r="F4083" s="4">
        <v>22</v>
      </c>
      <c r="G4083" s="3" t="s">
        <v>1260</v>
      </c>
      <c r="H4083" s="3" t="s">
        <v>1065</v>
      </c>
      <c r="I4083" s="3" t="s">
        <v>37719</v>
      </c>
      <c r="J4083" s="3" t="s">
        <v>5436</v>
      </c>
    </row>
    <row r="4084" spans="1:10" s="6" customFormat="1" ht="15" customHeight="1" x14ac:dyDescent="0.3">
      <c r="A4084" s="3" t="s">
        <v>517</v>
      </c>
      <c r="B4084" s="3" t="s">
        <v>518</v>
      </c>
      <c r="C4084" s="3" t="s">
        <v>532</v>
      </c>
      <c r="D4084" s="3" t="s">
        <v>533</v>
      </c>
      <c r="E4084" s="4">
        <v>38</v>
      </c>
      <c r="F4084" s="4">
        <v>39</v>
      </c>
      <c r="G4084" s="3" t="s">
        <v>1260</v>
      </c>
      <c r="H4084" s="3" t="s">
        <v>1265</v>
      </c>
      <c r="I4084" s="3" t="s">
        <v>37719</v>
      </c>
      <c r="J4084" s="3" t="s">
        <v>5436</v>
      </c>
    </row>
    <row r="4085" spans="1:10" s="6" customFormat="1" ht="15" customHeight="1" x14ac:dyDescent="0.3">
      <c r="A4085" s="3" t="s">
        <v>517</v>
      </c>
      <c r="B4085" s="3" t="s">
        <v>518</v>
      </c>
      <c r="C4085" s="3" t="s">
        <v>337</v>
      </c>
      <c r="D4085" s="3" t="s">
        <v>338</v>
      </c>
      <c r="E4085" s="4">
        <v>38</v>
      </c>
      <c r="F4085" s="4">
        <v>23</v>
      </c>
      <c r="G4085" s="3" t="s">
        <v>1260</v>
      </c>
      <c r="H4085" s="3" t="s">
        <v>1068</v>
      </c>
      <c r="I4085" s="3" t="s">
        <v>37719</v>
      </c>
      <c r="J4085" s="3" t="s">
        <v>5436</v>
      </c>
    </row>
    <row r="4086" spans="1:10" s="6" customFormat="1" ht="15" customHeight="1" x14ac:dyDescent="0.3">
      <c r="A4086" s="3" t="s">
        <v>517</v>
      </c>
      <c r="B4086" s="3" t="s">
        <v>518</v>
      </c>
      <c r="C4086" s="3" t="s">
        <v>366</v>
      </c>
      <c r="D4086" s="3" t="s">
        <v>367</v>
      </c>
      <c r="E4086" s="4">
        <v>38</v>
      </c>
      <c r="F4086" s="4">
        <v>25</v>
      </c>
      <c r="G4086" s="3" t="s">
        <v>1260</v>
      </c>
      <c r="H4086" s="3" t="s">
        <v>1110</v>
      </c>
      <c r="I4086" s="3" t="s">
        <v>37719</v>
      </c>
      <c r="J4086" s="3" t="s">
        <v>5436</v>
      </c>
    </row>
    <row r="4087" spans="1:10" s="6" customFormat="1" ht="15" customHeight="1" x14ac:dyDescent="0.3">
      <c r="A4087" s="3" t="s">
        <v>517</v>
      </c>
      <c r="B4087" s="3" t="s">
        <v>518</v>
      </c>
      <c r="C4087" s="3" t="s">
        <v>376</v>
      </c>
      <c r="D4087" s="3" t="s">
        <v>377</v>
      </c>
      <c r="E4087" s="4">
        <v>38</v>
      </c>
      <c r="F4087" s="4">
        <v>26</v>
      </c>
      <c r="G4087" s="3" t="s">
        <v>1260</v>
      </c>
      <c r="H4087" s="3" t="s">
        <v>1119</v>
      </c>
      <c r="I4087" s="3" t="s">
        <v>37719</v>
      </c>
      <c r="J4087" s="3" t="s">
        <v>5436</v>
      </c>
    </row>
    <row r="4088" spans="1:10" s="6" customFormat="1" ht="15" customHeight="1" x14ac:dyDescent="0.3">
      <c r="A4088" s="3" t="s">
        <v>517</v>
      </c>
      <c r="B4088" s="3" t="s">
        <v>518</v>
      </c>
      <c r="C4088" s="3" t="s">
        <v>389</v>
      </c>
      <c r="D4088" s="3" t="s">
        <v>390</v>
      </c>
      <c r="E4088" s="4">
        <v>38</v>
      </c>
      <c r="F4088" s="4">
        <v>27</v>
      </c>
      <c r="G4088" s="3" t="s">
        <v>1260</v>
      </c>
      <c r="H4088" s="3" t="s">
        <v>1127</v>
      </c>
      <c r="I4088" s="3" t="s">
        <v>37719</v>
      </c>
      <c r="J4088" s="3" t="s">
        <v>5436</v>
      </c>
    </row>
    <row r="4089" spans="1:10" s="6" customFormat="1" ht="15" customHeight="1" x14ac:dyDescent="0.3">
      <c r="A4089" s="3" t="s">
        <v>517</v>
      </c>
      <c r="B4089" s="3" t="s">
        <v>518</v>
      </c>
      <c r="C4089" s="3" t="s">
        <v>415</v>
      </c>
      <c r="D4089" s="3" t="s">
        <v>416</v>
      </c>
      <c r="E4089" s="4">
        <v>38</v>
      </c>
      <c r="F4089" s="4">
        <v>29</v>
      </c>
      <c r="G4089" s="3" t="s">
        <v>1260</v>
      </c>
      <c r="H4089" s="3" t="s">
        <v>1177</v>
      </c>
      <c r="I4089" s="3" t="s">
        <v>37719</v>
      </c>
      <c r="J4089" s="3" t="s">
        <v>5436</v>
      </c>
    </row>
    <row r="4090" spans="1:10" s="6" customFormat="1" ht="15" customHeight="1" x14ac:dyDescent="0.3">
      <c r="A4090" s="3" t="s">
        <v>517</v>
      </c>
      <c r="B4090" s="3" t="s">
        <v>518</v>
      </c>
      <c r="C4090" s="3" t="s">
        <v>440</v>
      </c>
      <c r="D4090" s="3" t="s">
        <v>441</v>
      </c>
      <c r="E4090" s="4">
        <v>38</v>
      </c>
      <c r="F4090" s="4">
        <v>31</v>
      </c>
      <c r="G4090" s="3" t="s">
        <v>1260</v>
      </c>
      <c r="H4090" s="3" t="s">
        <v>1199</v>
      </c>
      <c r="I4090" s="3" t="s">
        <v>37719</v>
      </c>
      <c r="J4090" s="3" t="s">
        <v>5436</v>
      </c>
    </row>
    <row r="4091" spans="1:10" s="6" customFormat="1" ht="15" customHeight="1" x14ac:dyDescent="0.3">
      <c r="A4091" s="3" t="s">
        <v>517</v>
      </c>
      <c r="B4091" s="3" t="s">
        <v>518</v>
      </c>
      <c r="C4091" s="3" t="s">
        <v>459</v>
      </c>
      <c r="D4091" s="3" t="s">
        <v>460</v>
      </c>
      <c r="E4091" s="4">
        <v>38</v>
      </c>
      <c r="F4091" s="4">
        <v>33</v>
      </c>
      <c r="G4091" s="3" t="s">
        <v>1260</v>
      </c>
      <c r="H4091" s="3" t="s">
        <v>1221</v>
      </c>
      <c r="I4091" s="3" t="s">
        <v>37719</v>
      </c>
      <c r="J4091" s="3" t="s">
        <v>5436</v>
      </c>
    </row>
    <row r="4092" spans="1:10" s="6" customFormat="1" ht="15" customHeight="1" x14ac:dyDescent="0.3">
      <c r="A4092" s="3" t="s">
        <v>517</v>
      </c>
      <c r="B4092" s="3" t="s">
        <v>518</v>
      </c>
      <c r="C4092" s="3" t="s">
        <v>493</v>
      </c>
      <c r="D4092" s="3" t="s">
        <v>494</v>
      </c>
      <c r="E4092" s="4">
        <v>38</v>
      </c>
      <c r="F4092" s="4">
        <v>36</v>
      </c>
      <c r="G4092" s="3" t="s">
        <v>1260</v>
      </c>
      <c r="H4092" s="3" t="s">
        <v>1241</v>
      </c>
      <c r="I4092" s="3" t="s">
        <v>37719</v>
      </c>
      <c r="J4092" s="3" t="s">
        <v>5436</v>
      </c>
    </row>
    <row r="4093" spans="1:10" s="6" customFormat="1" ht="15" customHeight="1" x14ac:dyDescent="0.3">
      <c r="A4093" s="3" t="s">
        <v>517</v>
      </c>
      <c r="B4093" s="3" t="s">
        <v>518</v>
      </c>
      <c r="C4093" s="3" t="s">
        <v>352</v>
      </c>
      <c r="D4093" s="3" t="s">
        <v>353</v>
      </c>
      <c r="E4093" s="4">
        <v>38</v>
      </c>
      <c r="F4093" s="4">
        <v>24</v>
      </c>
      <c r="G4093" s="3" t="s">
        <v>1260</v>
      </c>
      <c r="H4093" s="3" t="s">
        <v>1092</v>
      </c>
      <c r="I4093" s="3" t="s">
        <v>37719</v>
      </c>
      <c r="J4093" s="3" t="s">
        <v>5436</v>
      </c>
    </row>
    <row r="4094" spans="1:10" s="6" customFormat="1" ht="15" customHeight="1" x14ac:dyDescent="0.3">
      <c r="A4094" s="3" t="s">
        <v>532</v>
      </c>
      <c r="B4094" s="3" t="s">
        <v>533</v>
      </c>
      <c r="C4094" s="3" t="s">
        <v>593</v>
      </c>
      <c r="D4094" s="3" t="s">
        <v>594</v>
      </c>
      <c r="E4094" s="4">
        <v>39</v>
      </c>
      <c r="F4094" s="4">
        <v>44</v>
      </c>
      <c r="G4094" s="3" t="s">
        <v>1265</v>
      </c>
      <c r="H4094" s="3" t="s">
        <v>1333</v>
      </c>
      <c r="I4094" s="3" t="s">
        <v>37719</v>
      </c>
      <c r="J4094" s="3" t="s">
        <v>5436</v>
      </c>
    </row>
    <row r="4095" spans="1:10" s="6" customFormat="1" ht="15" customHeight="1" x14ac:dyDescent="0.3">
      <c r="A4095" s="3" t="s">
        <v>545</v>
      </c>
      <c r="B4095" s="3" t="s">
        <v>546</v>
      </c>
      <c r="C4095" s="3" t="s">
        <v>25</v>
      </c>
      <c r="D4095" s="3" t="s">
        <v>26</v>
      </c>
      <c r="E4095" s="4">
        <v>40</v>
      </c>
      <c r="F4095" s="4">
        <v>1</v>
      </c>
      <c r="G4095" s="3" t="s">
        <v>1276</v>
      </c>
      <c r="H4095" s="3" t="s">
        <v>623</v>
      </c>
      <c r="I4095" s="3" t="s">
        <v>37719</v>
      </c>
      <c r="J4095" s="3" t="s">
        <v>5436</v>
      </c>
    </row>
    <row r="4096" spans="1:10" s="6" customFormat="1" ht="15" customHeight="1" x14ac:dyDescent="0.3">
      <c r="A4096" s="3" t="s">
        <v>545</v>
      </c>
      <c r="B4096" s="3" t="s">
        <v>546</v>
      </c>
      <c r="C4096" s="3" t="s">
        <v>42</v>
      </c>
      <c r="D4096" s="3" t="s">
        <v>43</v>
      </c>
      <c r="E4096" s="4">
        <v>40</v>
      </c>
      <c r="F4096" s="4">
        <v>2</v>
      </c>
      <c r="G4096" s="3" t="s">
        <v>1276</v>
      </c>
      <c r="H4096" s="3" t="s">
        <v>686</v>
      </c>
      <c r="I4096" s="3" t="s">
        <v>37719</v>
      </c>
      <c r="J4096" s="3" t="s">
        <v>5436</v>
      </c>
    </row>
    <row r="4097" spans="1:10" s="6" customFormat="1" ht="15" customHeight="1" x14ac:dyDescent="0.3">
      <c r="A4097" s="3" t="s">
        <v>545</v>
      </c>
      <c r="B4097" s="3" t="s">
        <v>546</v>
      </c>
      <c r="C4097" s="3" t="s">
        <v>142</v>
      </c>
      <c r="D4097" s="3" t="s">
        <v>143</v>
      </c>
      <c r="E4097" s="4">
        <v>40</v>
      </c>
      <c r="F4097" s="4">
        <v>9</v>
      </c>
      <c r="G4097" s="3" t="s">
        <v>1276</v>
      </c>
      <c r="H4097" s="3" t="s">
        <v>820</v>
      </c>
      <c r="I4097" s="3" t="s">
        <v>37719</v>
      </c>
      <c r="J4097" s="3" t="s">
        <v>5554</v>
      </c>
    </row>
    <row r="4098" spans="1:10" s="6" customFormat="1" ht="15" customHeight="1" x14ac:dyDescent="0.3">
      <c r="A4098" s="3" t="s">
        <v>545</v>
      </c>
      <c r="B4098" s="3" t="s">
        <v>546</v>
      </c>
      <c r="C4098" s="3" t="s">
        <v>158</v>
      </c>
      <c r="D4098" s="3" t="s">
        <v>159</v>
      </c>
      <c r="E4098" s="4">
        <v>40</v>
      </c>
      <c r="F4098" s="4">
        <v>10</v>
      </c>
      <c r="G4098" s="3" t="s">
        <v>1276</v>
      </c>
      <c r="H4098" s="3" t="s">
        <v>854</v>
      </c>
      <c r="I4098" s="3" t="s">
        <v>37719</v>
      </c>
      <c r="J4098" s="3" t="s">
        <v>5554</v>
      </c>
    </row>
    <row r="4099" spans="1:10" s="6" customFormat="1" ht="15" customHeight="1" x14ac:dyDescent="0.3">
      <c r="A4099" s="3" t="s">
        <v>545</v>
      </c>
      <c r="B4099" s="3" t="s">
        <v>546</v>
      </c>
      <c r="C4099" s="3" t="s">
        <v>173</v>
      </c>
      <c r="D4099" s="3" t="s">
        <v>174</v>
      </c>
      <c r="E4099" s="4">
        <v>40</v>
      </c>
      <c r="F4099" s="4">
        <v>11</v>
      </c>
      <c r="G4099" s="3" t="s">
        <v>1276</v>
      </c>
      <c r="H4099" s="3" t="s">
        <v>867</v>
      </c>
      <c r="I4099" s="3" t="s">
        <v>37719</v>
      </c>
      <c r="J4099" s="3" t="s">
        <v>5554</v>
      </c>
    </row>
    <row r="4100" spans="1:10" s="6" customFormat="1" ht="15" customHeight="1" x14ac:dyDescent="0.3">
      <c r="A4100" s="3" t="s">
        <v>545</v>
      </c>
      <c r="B4100" s="3" t="s">
        <v>546</v>
      </c>
      <c r="C4100" s="3" t="s">
        <v>189</v>
      </c>
      <c r="D4100" s="3" t="s">
        <v>190</v>
      </c>
      <c r="E4100" s="4">
        <v>40</v>
      </c>
      <c r="F4100" s="4">
        <v>12</v>
      </c>
      <c r="G4100" s="3" t="s">
        <v>1276</v>
      </c>
      <c r="H4100" s="3" t="s">
        <v>948</v>
      </c>
      <c r="I4100" s="3" t="s">
        <v>37719</v>
      </c>
      <c r="J4100" s="3" t="s">
        <v>5554</v>
      </c>
    </row>
    <row r="4101" spans="1:10" s="6" customFormat="1" ht="15" customHeight="1" x14ac:dyDescent="0.3">
      <c r="A4101" s="3" t="s">
        <v>545</v>
      </c>
      <c r="B4101" s="3" t="s">
        <v>546</v>
      </c>
      <c r="C4101" s="3" t="s">
        <v>204</v>
      </c>
      <c r="D4101" s="3" t="s">
        <v>205</v>
      </c>
      <c r="E4101" s="4">
        <v>40</v>
      </c>
      <c r="F4101" s="4">
        <v>13</v>
      </c>
      <c r="G4101" s="3" t="s">
        <v>1276</v>
      </c>
      <c r="H4101" s="3" t="s">
        <v>956</v>
      </c>
      <c r="I4101" s="3" t="s">
        <v>37719</v>
      </c>
      <c r="J4101" s="3" t="s">
        <v>5554</v>
      </c>
    </row>
    <row r="4102" spans="1:10" s="6" customFormat="1" ht="15" customHeight="1" x14ac:dyDescent="0.3">
      <c r="A4102" s="3" t="s">
        <v>545</v>
      </c>
      <c r="B4102" s="3" t="s">
        <v>546</v>
      </c>
      <c r="C4102" s="3" t="s">
        <v>219</v>
      </c>
      <c r="D4102" s="3" t="s">
        <v>220</v>
      </c>
      <c r="E4102" s="4">
        <v>40</v>
      </c>
      <c r="F4102" s="4">
        <v>14</v>
      </c>
      <c r="G4102" s="3" t="s">
        <v>1276</v>
      </c>
      <c r="H4102" s="3" t="s">
        <v>977</v>
      </c>
      <c r="I4102" s="3" t="s">
        <v>37719</v>
      </c>
      <c r="J4102" s="3" t="s">
        <v>5554</v>
      </c>
    </row>
    <row r="4103" spans="1:10" s="6" customFormat="1" ht="15" customHeight="1" x14ac:dyDescent="0.3">
      <c r="A4103" s="3" t="s">
        <v>545</v>
      </c>
      <c r="B4103" s="3" t="s">
        <v>546</v>
      </c>
      <c r="C4103" s="3" t="s">
        <v>232</v>
      </c>
      <c r="D4103" s="3" t="s">
        <v>233</v>
      </c>
      <c r="E4103" s="4">
        <v>40</v>
      </c>
      <c r="F4103" s="4">
        <v>15</v>
      </c>
      <c r="G4103" s="3" t="s">
        <v>1276</v>
      </c>
      <c r="H4103" s="3" t="s">
        <v>986</v>
      </c>
      <c r="I4103" s="3" t="s">
        <v>37719</v>
      </c>
      <c r="J4103" s="3" t="s">
        <v>5554</v>
      </c>
    </row>
    <row r="4104" spans="1:10" s="6" customFormat="1" ht="15" customHeight="1" x14ac:dyDescent="0.3">
      <c r="A4104" s="3" t="s">
        <v>545</v>
      </c>
      <c r="B4104" s="3" t="s">
        <v>546</v>
      </c>
      <c r="C4104" s="3" t="s">
        <v>128</v>
      </c>
      <c r="D4104" s="3" t="s">
        <v>129</v>
      </c>
      <c r="E4104" s="4">
        <v>40</v>
      </c>
      <c r="F4104" s="4">
        <v>8</v>
      </c>
      <c r="G4104" s="3" t="s">
        <v>1276</v>
      </c>
      <c r="H4104" s="3" t="s">
        <v>803</v>
      </c>
      <c r="I4104" s="3" t="s">
        <v>37719</v>
      </c>
      <c r="J4104" s="3" t="s">
        <v>5554</v>
      </c>
    </row>
    <row r="4105" spans="1:10" s="6" customFormat="1" ht="15" customHeight="1" x14ac:dyDescent="0.3">
      <c r="A4105" s="3" t="s">
        <v>545</v>
      </c>
      <c r="B4105" s="3" t="s">
        <v>546</v>
      </c>
      <c r="C4105" s="3" t="s">
        <v>246</v>
      </c>
      <c r="D4105" s="3" t="s">
        <v>247</v>
      </c>
      <c r="E4105" s="4">
        <v>40</v>
      </c>
      <c r="F4105" s="4">
        <v>16</v>
      </c>
      <c r="G4105" s="3" t="s">
        <v>1276</v>
      </c>
      <c r="H4105" s="3" t="s">
        <v>989</v>
      </c>
      <c r="I4105" s="3" t="s">
        <v>37719</v>
      </c>
      <c r="J4105" s="3" t="s">
        <v>5554</v>
      </c>
    </row>
    <row r="4106" spans="1:10" s="6" customFormat="1" ht="15" customHeight="1" x14ac:dyDescent="0.3">
      <c r="A4106" s="3" t="s">
        <v>545</v>
      </c>
      <c r="B4106" s="3" t="s">
        <v>546</v>
      </c>
      <c r="C4106" s="3" t="s">
        <v>272</v>
      </c>
      <c r="D4106" s="3" t="s">
        <v>273</v>
      </c>
      <c r="E4106" s="4">
        <v>40</v>
      </c>
      <c r="F4106" s="4">
        <v>18</v>
      </c>
      <c r="G4106" s="3" t="s">
        <v>1276</v>
      </c>
      <c r="H4106" s="3" t="s">
        <v>1009</v>
      </c>
      <c r="I4106" s="3" t="s">
        <v>37719</v>
      </c>
      <c r="J4106" s="3" t="s">
        <v>5554</v>
      </c>
    </row>
    <row r="4107" spans="1:10" s="6" customFormat="1" ht="15" customHeight="1" x14ac:dyDescent="0.3">
      <c r="A4107" s="3" t="s">
        <v>545</v>
      </c>
      <c r="B4107" s="3" t="s">
        <v>546</v>
      </c>
      <c r="C4107" s="3" t="s">
        <v>283</v>
      </c>
      <c r="D4107" s="3" t="s">
        <v>284</v>
      </c>
      <c r="E4107" s="4">
        <v>40</v>
      </c>
      <c r="F4107" s="4">
        <v>19</v>
      </c>
      <c r="G4107" s="3" t="s">
        <v>1276</v>
      </c>
      <c r="H4107" s="3" t="s">
        <v>1019</v>
      </c>
      <c r="I4107" s="3" t="s">
        <v>37719</v>
      </c>
      <c r="J4107" s="3" t="s">
        <v>5554</v>
      </c>
    </row>
    <row r="4108" spans="1:10" s="6" customFormat="1" ht="15" customHeight="1" x14ac:dyDescent="0.3">
      <c r="A4108" s="3" t="s">
        <v>545</v>
      </c>
      <c r="B4108" s="3" t="s">
        <v>546</v>
      </c>
      <c r="C4108" s="3" t="s">
        <v>295</v>
      </c>
      <c r="D4108" s="3" t="s">
        <v>296</v>
      </c>
      <c r="E4108" s="4">
        <v>40</v>
      </c>
      <c r="F4108" s="4">
        <v>20</v>
      </c>
      <c r="G4108" s="3" t="s">
        <v>1276</v>
      </c>
      <c r="H4108" s="3" t="s">
        <v>1028</v>
      </c>
      <c r="I4108" s="3" t="s">
        <v>37719</v>
      </c>
      <c r="J4108" s="3" t="s">
        <v>5554</v>
      </c>
    </row>
    <row r="4109" spans="1:10" s="6" customFormat="1" ht="15" customHeight="1" x14ac:dyDescent="0.3">
      <c r="A4109" s="3" t="s">
        <v>545</v>
      </c>
      <c r="B4109" s="3" t="s">
        <v>546</v>
      </c>
      <c r="C4109" s="3" t="s">
        <v>307</v>
      </c>
      <c r="D4109" s="3" t="s">
        <v>308</v>
      </c>
      <c r="E4109" s="4">
        <v>40</v>
      </c>
      <c r="F4109" s="4">
        <v>21</v>
      </c>
      <c r="G4109" s="3" t="s">
        <v>1276</v>
      </c>
      <c r="H4109" s="3" t="s">
        <v>1051</v>
      </c>
      <c r="I4109" s="3" t="s">
        <v>37719</v>
      </c>
      <c r="J4109" s="3" t="s">
        <v>5554</v>
      </c>
    </row>
    <row r="4110" spans="1:10" s="6" customFormat="1" ht="15" customHeight="1" x14ac:dyDescent="0.3">
      <c r="A4110" s="3" t="s">
        <v>545</v>
      </c>
      <c r="B4110" s="3" t="s">
        <v>546</v>
      </c>
      <c r="C4110" s="3" t="s">
        <v>322</v>
      </c>
      <c r="D4110" s="3" t="s">
        <v>323</v>
      </c>
      <c r="E4110" s="4">
        <v>40</v>
      </c>
      <c r="F4110" s="4">
        <v>22</v>
      </c>
      <c r="G4110" s="3" t="s">
        <v>1276</v>
      </c>
      <c r="H4110" s="3" t="s">
        <v>1065</v>
      </c>
      <c r="I4110" s="3" t="s">
        <v>37719</v>
      </c>
      <c r="J4110" s="3" t="s">
        <v>5554</v>
      </c>
    </row>
    <row r="4111" spans="1:10" s="6" customFormat="1" ht="15" customHeight="1" x14ac:dyDescent="0.3">
      <c r="A4111" s="3" t="s">
        <v>545</v>
      </c>
      <c r="B4111" s="3" t="s">
        <v>546</v>
      </c>
      <c r="C4111" s="3" t="s">
        <v>352</v>
      </c>
      <c r="D4111" s="3" t="s">
        <v>353</v>
      </c>
      <c r="E4111" s="4">
        <v>40</v>
      </c>
      <c r="F4111" s="4">
        <v>24</v>
      </c>
      <c r="G4111" s="3" t="s">
        <v>1276</v>
      </c>
      <c r="H4111" s="3" t="s">
        <v>1092</v>
      </c>
      <c r="I4111" s="3" t="s">
        <v>37719</v>
      </c>
      <c r="J4111" s="3" t="s">
        <v>5554</v>
      </c>
    </row>
    <row r="4112" spans="1:10" s="6" customFormat="1" ht="15" customHeight="1" x14ac:dyDescent="0.3">
      <c r="A4112" s="3" t="s">
        <v>545</v>
      </c>
      <c r="B4112" s="3" t="s">
        <v>546</v>
      </c>
      <c r="C4112" s="3" t="s">
        <v>366</v>
      </c>
      <c r="D4112" s="3" t="s">
        <v>367</v>
      </c>
      <c r="E4112" s="4">
        <v>40</v>
      </c>
      <c r="F4112" s="4">
        <v>25</v>
      </c>
      <c r="G4112" s="3" t="s">
        <v>1276</v>
      </c>
      <c r="H4112" s="3" t="s">
        <v>1110</v>
      </c>
      <c r="I4112" s="3" t="s">
        <v>37719</v>
      </c>
      <c r="J4112" s="3" t="s">
        <v>5554</v>
      </c>
    </row>
    <row r="4113" spans="1:10" s="6" customFormat="1" ht="15" customHeight="1" x14ac:dyDescent="0.3">
      <c r="A4113" s="3" t="s">
        <v>545</v>
      </c>
      <c r="B4113" s="3" t="s">
        <v>546</v>
      </c>
      <c r="C4113" s="3" t="s">
        <v>260</v>
      </c>
      <c r="D4113" s="3" t="s">
        <v>261</v>
      </c>
      <c r="E4113" s="4">
        <v>40</v>
      </c>
      <c r="F4113" s="4">
        <v>17</v>
      </c>
      <c r="G4113" s="3" t="s">
        <v>1276</v>
      </c>
      <c r="H4113" s="3" t="s">
        <v>1005</v>
      </c>
      <c r="I4113" s="3" t="s">
        <v>37719</v>
      </c>
      <c r="J4113" s="3" t="s">
        <v>5554</v>
      </c>
    </row>
    <row r="4114" spans="1:10" s="6" customFormat="1" ht="15" customHeight="1" x14ac:dyDescent="0.3">
      <c r="A4114" s="3" t="s">
        <v>545</v>
      </c>
      <c r="B4114" s="3" t="s">
        <v>546</v>
      </c>
      <c r="C4114" s="3" t="s">
        <v>376</v>
      </c>
      <c r="D4114" s="3" t="s">
        <v>377</v>
      </c>
      <c r="E4114" s="4">
        <v>40</v>
      </c>
      <c r="F4114" s="4">
        <v>26</v>
      </c>
      <c r="G4114" s="3" t="s">
        <v>1276</v>
      </c>
      <c r="H4114" s="3" t="s">
        <v>1119</v>
      </c>
      <c r="I4114" s="3" t="s">
        <v>37719</v>
      </c>
      <c r="J4114" s="3" t="s">
        <v>5554</v>
      </c>
    </row>
    <row r="4115" spans="1:10" s="6" customFormat="1" ht="15" customHeight="1" x14ac:dyDescent="0.3">
      <c r="A4115" s="3" t="s">
        <v>545</v>
      </c>
      <c r="B4115" s="3" t="s">
        <v>546</v>
      </c>
      <c r="C4115" s="3" t="s">
        <v>112</v>
      </c>
      <c r="D4115" s="3" t="s">
        <v>113</v>
      </c>
      <c r="E4115" s="4">
        <v>40</v>
      </c>
      <c r="F4115" s="4">
        <v>7</v>
      </c>
      <c r="G4115" s="3" t="s">
        <v>1276</v>
      </c>
      <c r="H4115" s="3" t="s">
        <v>749</v>
      </c>
      <c r="I4115" s="3" t="s">
        <v>37719</v>
      </c>
      <c r="J4115" s="3" t="s">
        <v>5554</v>
      </c>
    </row>
    <row r="4116" spans="1:10" s="6" customFormat="1" ht="15" customHeight="1" x14ac:dyDescent="0.3">
      <c r="A4116" s="3" t="s">
        <v>545</v>
      </c>
      <c r="B4116" s="3" t="s">
        <v>546</v>
      </c>
      <c r="C4116" s="3" t="s">
        <v>86</v>
      </c>
      <c r="D4116" s="3" t="s">
        <v>87</v>
      </c>
      <c r="E4116" s="4">
        <v>40</v>
      </c>
      <c r="F4116" s="4">
        <v>5</v>
      </c>
      <c r="G4116" s="3" t="s">
        <v>1276</v>
      </c>
      <c r="H4116" s="3" t="s">
        <v>731</v>
      </c>
      <c r="I4116" s="3" t="s">
        <v>37719</v>
      </c>
      <c r="J4116" s="3" t="s">
        <v>5554</v>
      </c>
    </row>
    <row r="4117" spans="1:10" s="6" customFormat="1" ht="15" customHeight="1" x14ac:dyDescent="0.3">
      <c r="A4117" s="3" t="s">
        <v>545</v>
      </c>
      <c r="B4117" s="3" t="s">
        <v>546</v>
      </c>
      <c r="C4117" s="3" t="s">
        <v>283</v>
      </c>
      <c r="D4117" s="3" t="s">
        <v>284</v>
      </c>
      <c r="E4117" s="4">
        <v>40</v>
      </c>
      <c r="F4117" s="4">
        <v>19</v>
      </c>
      <c r="G4117" s="3" t="s">
        <v>1276</v>
      </c>
      <c r="H4117" s="3" t="s">
        <v>1019</v>
      </c>
      <c r="I4117" s="3" t="s">
        <v>37719</v>
      </c>
      <c r="J4117" s="3" t="s">
        <v>37721</v>
      </c>
    </row>
    <row r="4118" spans="1:10" s="6" customFormat="1" ht="15" customHeight="1" x14ac:dyDescent="0.3">
      <c r="A4118" s="3" t="s">
        <v>545</v>
      </c>
      <c r="B4118" s="3" t="s">
        <v>546</v>
      </c>
      <c r="C4118" s="3" t="s">
        <v>295</v>
      </c>
      <c r="D4118" s="3" t="s">
        <v>296</v>
      </c>
      <c r="E4118" s="4">
        <v>40</v>
      </c>
      <c r="F4118" s="4">
        <v>20</v>
      </c>
      <c r="G4118" s="3" t="s">
        <v>1276</v>
      </c>
      <c r="H4118" s="3" t="s">
        <v>1028</v>
      </c>
      <c r="I4118" s="3" t="s">
        <v>37719</v>
      </c>
      <c r="J4118" s="3" t="s">
        <v>37721</v>
      </c>
    </row>
    <row r="4119" spans="1:10" s="6" customFormat="1" ht="15" customHeight="1" x14ac:dyDescent="0.3">
      <c r="A4119" s="3" t="s">
        <v>545</v>
      </c>
      <c r="B4119" s="3" t="s">
        <v>546</v>
      </c>
      <c r="C4119" s="3" t="s">
        <v>307</v>
      </c>
      <c r="D4119" s="3" t="s">
        <v>308</v>
      </c>
      <c r="E4119" s="4">
        <v>40</v>
      </c>
      <c r="F4119" s="4">
        <v>21</v>
      </c>
      <c r="G4119" s="3" t="s">
        <v>1276</v>
      </c>
      <c r="H4119" s="3" t="s">
        <v>1051</v>
      </c>
      <c r="I4119" s="3" t="s">
        <v>37719</v>
      </c>
      <c r="J4119" s="3" t="s">
        <v>37721</v>
      </c>
    </row>
    <row r="4120" spans="1:10" s="6" customFormat="1" ht="15" customHeight="1" x14ac:dyDescent="0.3">
      <c r="A4120" s="3" t="s">
        <v>545</v>
      </c>
      <c r="B4120" s="3" t="s">
        <v>546</v>
      </c>
      <c r="C4120" s="3" t="s">
        <v>322</v>
      </c>
      <c r="D4120" s="3" t="s">
        <v>323</v>
      </c>
      <c r="E4120" s="4">
        <v>40</v>
      </c>
      <c r="F4120" s="4">
        <v>22</v>
      </c>
      <c r="G4120" s="3" t="s">
        <v>1276</v>
      </c>
      <c r="H4120" s="3" t="s">
        <v>1065</v>
      </c>
      <c r="I4120" s="3" t="s">
        <v>37719</v>
      </c>
      <c r="J4120" s="3" t="s">
        <v>37721</v>
      </c>
    </row>
    <row r="4121" spans="1:10" s="6" customFormat="1" ht="15" customHeight="1" x14ac:dyDescent="0.3">
      <c r="A4121" s="3" t="s">
        <v>545</v>
      </c>
      <c r="B4121" s="3" t="s">
        <v>546</v>
      </c>
      <c r="C4121" s="3" t="s">
        <v>352</v>
      </c>
      <c r="D4121" s="3" t="s">
        <v>353</v>
      </c>
      <c r="E4121" s="4">
        <v>40</v>
      </c>
      <c r="F4121" s="4">
        <v>24</v>
      </c>
      <c r="G4121" s="3" t="s">
        <v>1276</v>
      </c>
      <c r="H4121" s="3" t="s">
        <v>1092</v>
      </c>
      <c r="I4121" s="3" t="s">
        <v>37719</v>
      </c>
      <c r="J4121" s="3" t="s">
        <v>37721</v>
      </c>
    </row>
    <row r="4122" spans="1:10" s="6" customFormat="1" ht="15" customHeight="1" x14ac:dyDescent="0.3">
      <c r="A4122" s="3" t="s">
        <v>545</v>
      </c>
      <c r="B4122" s="3" t="s">
        <v>546</v>
      </c>
      <c r="C4122" s="3" t="s">
        <v>366</v>
      </c>
      <c r="D4122" s="3" t="s">
        <v>367</v>
      </c>
      <c r="E4122" s="4">
        <v>40</v>
      </c>
      <c r="F4122" s="4">
        <v>25</v>
      </c>
      <c r="G4122" s="3" t="s">
        <v>1276</v>
      </c>
      <c r="H4122" s="3" t="s">
        <v>1110</v>
      </c>
      <c r="I4122" s="3" t="s">
        <v>37719</v>
      </c>
      <c r="J4122" s="3" t="s">
        <v>37721</v>
      </c>
    </row>
    <row r="4123" spans="1:10" s="6" customFormat="1" ht="15" customHeight="1" x14ac:dyDescent="0.3">
      <c r="A4123" s="3" t="s">
        <v>545</v>
      </c>
      <c r="B4123" s="3" t="s">
        <v>546</v>
      </c>
      <c r="C4123" s="3" t="s">
        <v>376</v>
      </c>
      <c r="D4123" s="3" t="s">
        <v>377</v>
      </c>
      <c r="E4123" s="4">
        <v>40</v>
      </c>
      <c r="F4123" s="4">
        <v>26</v>
      </c>
      <c r="G4123" s="3" t="s">
        <v>1276</v>
      </c>
      <c r="H4123" s="3" t="s">
        <v>1119</v>
      </c>
      <c r="I4123" s="3" t="s">
        <v>37719</v>
      </c>
      <c r="J4123" s="3" t="s">
        <v>37721</v>
      </c>
    </row>
    <row r="4124" spans="1:10" s="6" customFormat="1" ht="15" customHeight="1" x14ac:dyDescent="0.3">
      <c r="A4124" s="3" t="s">
        <v>545</v>
      </c>
      <c r="B4124" s="3" t="s">
        <v>546</v>
      </c>
      <c r="C4124" s="3" t="s">
        <v>97</v>
      </c>
      <c r="D4124" s="3" t="s">
        <v>98</v>
      </c>
      <c r="E4124" s="4">
        <v>40</v>
      </c>
      <c r="F4124" s="4">
        <v>6</v>
      </c>
      <c r="G4124" s="3" t="s">
        <v>1276</v>
      </c>
      <c r="H4124" s="3" t="s">
        <v>742</v>
      </c>
      <c r="I4124" s="3" t="s">
        <v>37719</v>
      </c>
      <c r="J4124" s="3" t="s">
        <v>5554</v>
      </c>
    </row>
    <row r="4125" spans="1:10" s="6" customFormat="1" ht="15" customHeight="1" x14ac:dyDescent="0.3">
      <c r="A4125" s="3" t="s">
        <v>545</v>
      </c>
      <c r="B4125" s="3" t="s">
        <v>546</v>
      </c>
      <c r="C4125" s="3" t="s">
        <v>415</v>
      </c>
      <c r="D4125" s="3" t="s">
        <v>416</v>
      </c>
      <c r="E4125" s="4">
        <v>40</v>
      </c>
      <c r="F4125" s="4">
        <v>29</v>
      </c>
      <c r="G4125" s="3" t="s">
        <v>1276</v>
      </c>
      <c r="H4125" s="3" t="s">
        <v>1177</v>
      </c>
      <c r="I4125" s="3" t="s">
        <v>37719</v>
      </c>
      <c r="J4125" s="3" t="s">
        <v>37721</v>
      </c>
    </row>
    <row r="4126" spans="1:10" s="6" customFormat="1" ht="15" customHeight="1" x14ac:dyDescent="0.3">
      <c r="A4126" s="3" t="s">
        <v>545</v>
      </c>
      <c r="B4126" s="3" t="s">
        <v>546</v>
      </c>
      <c r="C4126" s="3" t="s">
        <v>459</v>
      </c>
      <c r="D4126" s="3" t="s">
        <v>460</v>
      </c>
      <c r="E4126" s="4">
        <v>40</v>
      </c>
      <c r="F4126" s="4">
        <v>33</v>
      </c>
      <c r="G4126" s="3" t="s">
        <v>1276</v>
      </c>
      <c r="H4126" s="3" t="s">
        <v>1221</v>
      </c>
      <c r="I4126" s="3" t="s">
        <v>37719</v>
      </c>
      <c r="J4126" s="3" t="s">
        <v>37721</v>
      </c>
    </row>
    <row r="4127" spans="1:10" s="6" customFormat="1" ht="15" customHeight="1" x14ac:dyDescent="0.3">
      <c r="A4127" s="3" t="s">
        <v>545</v>
      </c>
      <c r="B4127" s="3" t="s">
        <v>546</v>
      </c>
      <c r="C4127" s="3" t="s">
        <v>493</v>
      </c>
      <c r="D4127" s="3" t="s">
        <v>494</v>
      </c>
      <c r="E4127" s="4">
        <v>40</v>
      </c>
      <c r="F4127" s="4">
        <v>36</v>
      </c>
      <c r="G4127" s="3" t="s">
        <v>1276</v>
      </c>
      <c r="H4127" s="3" t="s">
        <v>1241</v>
      </c>
      <c r="I4127" s="3" t="s">
        <v>37719</v>
      </c>
      <c r="J4127" s="3" t="s">
        <v>37721</v>
      </c>
    </row>
    <row r="4128" spans="1:10" s="6" customFormat="1" ht="15" customHeight="1" x14ac:dyDescent="0.3">
      <c r="A4128" s="3" t="s">
        <v>545</v>
      </c>
      <c r="B4128" s="3" t="s">
        <v>546</v>
      </c>
      <c r="C4128" s="3" t="s">
        <v>581</v>
      </c>
      <c r="D4128" s="3" t="s">
        <v>582</v>
      </c>
      <c r="E4128" s="4">
        <v>40</v>
      </c>
      <c r="F4128" s="4">
        <v>43</v>
      </c>
      <c r="G4128" s="3" t="s">
        <v>1276</v>
      </c>
      <c r="H4128" s="3" t="s">
        <v>1321</v>
      </c>
      <c r="I4128" s="3" t="s">
        <v>37719</v>
      </c>
      <c r="J4128" s="3" t="s">
        <v>37721</v>
      </c>
    </row>
    <row r="4129" spans="1:10" s="6" customFormat="1" ht="15" customHeight="1" x14ac:dyDescent="0.3">
      <c r="A4129" s="3" t="s">
        <v>545</v>
      </c>
      <c r="B4129" s="3" t="s">
        <v>546</v>
      </c>
      <c r="C4129" s="3" t="s">
        <v>25</v>
      </c>
      <c r="D4129" s="3" t="s">
        <v>26</v>
      </c>
      <c r="E4129" s="4">
        <v>40</v>
      </c>
      <c r="F4129" s="4">
        <v>1</v>
      </c>
      <c r="G4129" s="3" t="s">
        <v>1276</v>
      </c>
      <c r="H4129" s="3" t="s">
        <v>623</v>
      </c>
      <c r="I4129" s="3" t="s">
        <v>37719</v>
      </c>
      <c r="J4129" s="3" t="s">
        <v>5554</v>
      </c>
    </row>
    <row r="4130" spans="1:10" s="6" customFormat="1" ht="15" customHeight="1" x14ac:dyDescent="0.3">
      <c r="A4130" s="3" t="s">
        <v>545</v>
      </c>
      <c r="B4130" s="3" t="s">
        <v>546</v>
      </c>
      <c r="C4130" s="3" t="s">
        <v>42</v>
      </c>
      <c r="D4130" s="3" t="s">
        <v>43</v>
      </c>
      <c r="E4130" s="4">
        <v>40</v>
      </c>
      <c r="F4130" s="4">
        <v>2</v>
      </c>
      <c r="G4130" s="3" t="s">
        <v>1276</v>
      </c>
      <c r="H4130" s="3" t="s">
        <v>686</v>
      </c>
      <c r="I4130" s="3" t="s">
        <v>37719</v>
      </c>
      <c r="J4130" s="3" t="s">
        <v>5554</v>
      </c>
    </row>
    <row r="4131" spans="1:10" s="6" customFormat="1" ht="15" customHeight="1" x14ac:dyDescent="0.3">
      <c r="A4131" s="3" t="s">
        <v>545</v>
      </c>
      <c r="B4131" s="3" t="s">
        <v>546</v>
      </c>
      <c r="C4131" s="3" t="s">
        <v>57</v>
      </c>
      <c r="D4131" s="3" t="s">
        <v>58</v>
      </c>
      <c r="E4131" s="4">
        <v>40</v>
      </c>
      <c r="F4131" s="4">
        <v>3</v>
      </c>
      <c r="G4131" s="3" t="s">
        <v>1276</v>
      </c>
      <c r="H4131" s="3" t="s">
        <v>705</v>
      </c>
      <c r="I4131" s="3" t="s">
        <v>37719</v>
      </c>
      <c r="J4131" s="3" t="s">
        <v>5554</v>
      </c>
    </row>
    <row r="4132" spans="1:10" s="6" customFormat="1" ht="15" customHeight="1" x14ac:dyDescent="0.3">
      <c r="A4132" s="3" t="s">
        <v>545</v>
      </c>
      <c r="B4132" s="3" t="s">
        <v>546</v>
      </c>
      <c r="C4132" s="3" t="s">
        <v>71</v>
      </c>
      <c r="D4132" s="3" t="s">
        <v>72</v>
      </c>
      <c r="E4132" s="4">
        <v>40</v>
      </c>
      <c r="F4132" s="4">
        <v>4</v>
      </c>
      <c r="G4132" s="3" t="s">
        <v>1276</v>
      </c>
      <c r="H4132" s="3" t="s">
        <v>718</v>
      </c>
      <c r="I4132" s="3" t="s">
        <v>37719</v>
      </c>
      <c r="J4132" s="3" t="s">
        <v>5554</v>
      </c>
    </row>
    <row r="4133" spans="1:10" s="6" customFormat="1" ht="15" customHeight="1" x14ac:dyDescent="0.3">
      <c r="A4133" s="3" t="s">
        <v>545</v>
      </c>
      <c r="B4133" s="3" t="s">
        <v>546</v>
      </c>
      <c r="C4133" s="3" t="s">
        <v>430</v>
      </c>
      <c r="D4133" s="3" t="s">
        <v>431</v>
      </c>
      <c r="E4133" s="4">
        <v>40</v>
      </c>
      <c r="F4133" s="4">
        <v>30</v>
      </c>
      <c r="G4133" s="3" t="s">
        <v>1276</v>
      </c>
      <c r="H4133" s="3" t="s">
        <v>1191</v>
      </c>
      <c r="I4133" s="3" t="s">
        <v>37719</v>
      </c>
      <c r="J4133" s="3" t="s">
        <v>37721</v>
      </c>
    </row>
    <row r="4134" spans="1:10" s="6" customFormat="1" ht="15" customHeight="1" x14ac:dyDescent="0.3">
      <c r="A4134" s="3" t="s">
        <v>545</v>
      </c>
      <c r="B4134" s="3" t="s">
        <v>546</v>
      </c>
      <c r="C4134" s="3" t="s">
        <v>272</v>
      </c>
      <c r="D4134" s="3" t="s">
        <v>273</v>
      </c>
      <c r="E4134" s="4">
        <v>40</v>
      </c>
      <c r="F4134" s="4">
        <v>18</v>
      </c>
      <c r="G4134" s="3" t="s">
        <v>1276</v>
      </c>
      <c r="H4134" s="3" t="s">
        <v>1009</v>
      </c>
      <c r="I4134" s="3" t="s">
        <v>37719</v>
      </c>
      <c r="J4134" s="3" t="s">
        <v>37721</v>
      </c>
    </row>
    <row r="4135" spans="1:10" s="6" customFormat="1" ht="15" customHeight="1" x14ac:dyDescent="0.3">
      <c r="A4135" s="3" t="s">
        <v>545</v>
      </c>
      <c r="B4135" s="3" t="s">
        <v>546</v>
      </c>
      <c r="C4135" s="3" t="s">
        <v>389</v>
      </c>
      <c r="D4135" s="3" t="s">
        <v>390</v>
      </c>
      <c r="E4135" s="4">
        <v>40</v>
      </c>
      <c r="F4135" s="4">
        <v>27</v>
      </c>
      <c r="G4135" s="3" t="s">
        <v>1276</v>
      </c>
      <c r="H4135" s="3" t="s">
        <v>1127</v>
      </c>
      <c r="I4135" s="3" t="s">
        <v>37719</v>
      </c>
      <c r="J4135" s="3" t="s">
        <v>5554</v>
      </c>
    </row>
    <row r="4136" spans="1:10" s="6" customFormat="1" ht="15" customHeight="1" x14ac:dyDescent="0.3">
      <c r="A4136" s="3" t="s">
        <v>545</v>
      </c>
      <c r="B4136" s="3" t="s">
        <v>546</v>
      </c>
      <c r="C4136" s="3" t="s">
        <v>440</v>
      </c>
      <c r="D4136" s="3" t="s">
        <v>441</v>
      </c>
      <c r="E4136" s="4">
        <v>40</v>
      </c>
      <c r="F4136" s="4">
        <v>31</v>
      </c>
      <c r="G4136" s="3" t="s">
        <v>1276</v>
      </c>
      <c r="H4136" s="3" t="s">
        <v>1199</v>
      </c>
      <c r="I4136" s="3" t="s">
        <v>37719</v>
      </c>
      <c r="J4136" s="3" t="s">
        <v>5554</v>
      </c>
    </row>
    <row r="4137" spans="1:10" s="6" customFormat="1" ht="15" customHeight="1" x14ac:dyDescent="0.3">
      <c r="A4137" s="3" t="s">
        <v>568</v>
      </c>
      <c r="B4137" s="3" t="s">
        <v>569</v>
      </c>
      <c r="C4137" s="3" t="s">
        <v>260</v>
      </c>
      <c r="D4137" s="3" t="s">
        <v>261</v>
      </c>
      <c r="E4137" s="4">
        <v>42</v>
      </c>
      <c r="F4137" s="4">
        <v>17</v>
      </c>
      <c r="G4137" s="3" t="s">
        <v>1302</v>
      </c>
      <c r="H4137" s="3" t="s">
        <v>1005</v>
      </c>
      <c r="I4137" s="3" t="s">
        <v>37719</v>
      </c>
      <c r="J4137" s="3" t="s">
        <v>37720</v>
      </c>
    </row>
    <row r="4138" spans="1:10" s="6" customFormat="1" ht="15" customHeight="1" x14ac:dyDescent="0.3">
      <c r="A4138" s="3" t="s">
        <v>568</v>
      </c>
      <c r="B4138" s="3" t="s">
        <v>569</v>
      </c>
      <c r="C4138" s="3" t="s">
        <v>272</v>
      </c>
      <c r="D4138" s="3" t="s">
        <v>273</v>
      </c>
      <c r="E4138" s="4">
        <v>42</v>
      </c>
      <c r="F4138" s="4">
        <v>18</v>
      </c>
      <c r="G4138" s="3" t="s">
        <v>1302</v>
      </c>
      <c r="H4138" s="3" t="s">
        <v>1009</v>
      </c>
      <c r="I4138" s="3" t="s">
        <v>37719</v>
      </c>
      <c r="J4138" s="3" t="s">
        <v>37720</v>
      </c>
    </row>
    <row r="4139" spans="1:10" s="6" customFormat="1" ht="15" customHeight="1" x14ac:dyDescent="0.3">
      <c r="A4139" s="3" t="s">
        <v>568</v>
      </c>
      <c r="B4139" s="3" t="s">
        <v>569</v>
      </c>
      <c r="C4139" s="3" t="s">
        <v>295</v>
      </c>
      <c r="D4139" s="3" t="s">
        <v>296</v>
      </c>
      <c r="E4139" s="4">
        <v>42</v>
      </c>
      <c r="F4139" s="4">
        <v>20</v>
      </c>
      <c r="G4139" s="3" t="s">
        <v>1302</v>
      </c>
      <c r="H4139" s="3" t="s">
        <v>1028</v>
      </c>
      <c r="I4139" s="3" t="s">
        <v>37719</v>
      </c>
      <c r="J4139" s="3" t="s">
        <v>37720</v>
      </c>
    </row>
    <row r="4140" spans="1:10" s="6" customFormat="1" ht="15" customHeight="1" x14ac:dyDescent="0.3">
      <c r="A4140" s="3" t="s">
        <v>568</v>
      </c>
      <c r="B4140" s="3" t="s">
        <v>569</v>
      </c>
      <c r="C4140" s="3" t="s">
        <v>307</v>
      </c>
      <c r="D4140" s="3" t="s">
        <v>308</v>
      </c>
      <c r="E4140" s="4">
        <v>42</v>
      </c>
      <c r="F4140" s="4">
        <v>21</v>
      </c>
      <c r="G4140" s="3" t="s">
        <v>1302</v>
      </c>
      <c r="H4140" s="3" t="s">
        <v>1051</v>
      </c>
      <c r="I4140" s="3" t="s">
        <v>37719</v>
      </c>
      <c r="J4140" s="3" t="s">
        <v>37720</v>
      </c>
    </row>
    <row r="4141" spans="1:10" s="6" customFormat="1" ht="15" customHeight="1" x14ac:dyDescent="0.3">
      <c r="A4141" s="3" t="s">
        <v>568</v>
      </c>
      <c r="B4141" s="3" t="s">
        <v>569</v>
      </c>
      <c r="C4141" s="3" t="s">
        <v>322</v>
      </c>
      <c r="D4141" s="3" t="s">
        <v>323</v>
      </c>
      <c r="E4141" s="4">
        <v>42</v>
      </c>
      <c r="F4141" s="4">
        <v>22</v>
      </c>
      <c r="G4141" s="3" t="s">
        <v>1302</v>
      </c>
      <c r="H4141" s="3" t="s">
        <v>1065</v>
      </c>
      <c r="I4141" s="3" t="s">
        <v>37719</v>
      </c>
      <c r="J4141" s="3" t="s">
        <v>37720</v>
      </c>
    </row>
    <row r="4142" spans="1:10" s="6" customFormat="1" ht="15" customHeight="1" x14ac:dyDescent="0.3">
      <c r="A4142" s="3" t="s">
        <v>568</v>
      </c>
      <c r="B4142" s="3" t="s">
        <v>569</v>
      </c>
      <c r="C4142" s="3" t="s">
        <v>337</v>
      </c>
      <c r="D4142" s="3" t="s">
        <v>338</v>
      </c>
      <c r="E4142" s="4">
        <v>42</v>
      </c>
      <c r="F4142" s="4">
        <v>23</v>
      </c>
      <c r="G4142" s="3" t="s">
        <v>1302</v>
      </c>
      <c r="H4142" s="3" t="s">
        <v>1068</v>
      </c>
      <c r="I4142" s="3" t="s">
        <v>37719</v>
      </c>
      <c r="J4142" s="3" t="s">
        <v>37720</v>
      </c>
    </row>
    <row r="4143" spans="1:10" s="6" customFormat="1" ht="15" customHeight="1" x14ac:dyDescent="0.3">
      <c r="A4143" s="3" t="s">
        <v>568</v>
      </c>
      <c r="B4143" s="3" t="s">
        <v>569</v>
      </c>
      <c r="C4143" s="3" t="s">
        <v>352</v>
      </c>
      <c r="D4143" s="3" t="s">
        <v>353</v>
      </c>
      <c r="E4143" s="4">
        <v>42</v>
      </c>
      <c r="F4143" s="4">
        <v>24</v>
      </c>
      <c r="G4143" s="3" t="s">
        <v>1302</v>
      </c>
      <c r="H4143" s="3" t="s">
        <v>1092</v>
      </c>
      <c r="I4143" s="3" t="s">
        <v>37719</v>
      </c>
      <c r="J4143" s="3" t="s">
        <v>37720</v>
      </c>
    </row>
    <row r="4144" spans="1:10" s="6" customFormat="1" ht="15" customHeight="1" x14ac:dyDescent="0.3">
      <c r="A4144" s="3" t="s">
        <v>568</v>
      </c>
      <c r="B4144" s="3" t="s">
        <v>569</v>
      </c>
      <c r="C4144" s="3" t="s">
        <v>246</v>
      </c>
      <c r="D4144" s="3" t="s">
        <v>247</v>
      </c>
      <c r="E4144" s="4">
        <v>42</v>
      </c>
      <c r="F4144" s="4">
        <v>16</v>
      </c>
      <c r="G4144" s="3" t="s">
        <v>1302</v>
      </c>
      <c r="H4144" s="3" t="s">
        <v>989</v>
      </c>
      <c r="I4144" s="3" t="s">
        <v>37719</v>
      </c>
      <c r="J4144" s="3" t="s">
        <v>37720</v>
      </c>
    </row>
    <row r="4145" spans="1:10" s="6" customFormat="1" ht="15" customHeight="1" x14ac:dyDescent="0.3">
      <c r="A4145" s="3" t="s">
        <v>568</v>
      </c>
      <c r="B4145" s="3" t="s">
        <v>569</v>
      </c>
      <c r="C4145" s="3" t="s">
        <v>366</v>
      </c>
      <c r="D4145" s="3" t="s">
        <v>367</v>
      </c>
      <c r="E4145" s="4">
        <v>42</v>
      </c>
      <c r="F4145" s="4">
        <v>25</v>
      </c>
      <c r="G4145" s="3" t="s">
        <v>1302</v>
      </c>
      <c r="H4145" s="3" t="s">
        <v>1110</v>
      </c>
      <c r="I4145" s="3" t="s">
        <v>37719</v>
      </c>
      <c r="J4145" s="3" t="s">
        <v>37720</v>
      </c>
    </row>
    <row r="4146" spans="1:10" s="6" customFormat="1" ht="15" customHeight="1" x14ac:dyDescent="0.3">
      <c r="A4146" s="3" t="s">
        <v>568</v>
      </c>
      <c r="B4146" s="3" t="s">
        <v>569</v>
      </c>
      <c r="C4146" s="3" t="s">
        <v>389</v>
      </c>
      <c r="D4146" s="3" t="s">
        <v>390</v>
      </c>
      <c r="E4146" s="4">
        <v>42</v>
      </c>
      <c r="F4146" s="4">
        <v>27</v>
      </c>
      <c r="G4146" s="3" t="s">
        <v>1302</v>
      </c>
      <c r="H4146" s="3" t="s">
        <v>1127</v>
      </c>
      <c r="I4146" s="3" t="s">
        <v>37719</v>
      </c>
      <c r="J4146" s="3" t="s">
        <v>37720</v>
      </c>
    </row>
    <row r="4147" spans="1:10" s="6" customFormat="1" ht="15" customHeight="1" x14ac:dyDescent="0.3">
      <c r="A4147" s="3" t="s">
        <v>568</v>
      </c>
      <c r="B4147" s="3" t="s">
        <v>569</v>
      </c>
      <c r="C4147" s="3" t="s">
        <v>415</v>
      </c>
      <c r="D4147" s="3" t="s">
        <v>416</v>
      </c>
      <c r="E4147" s="4">
        <v>42</v>
      </c>
      <c r="F4147" s="4">
        <v>29</v>
      </c>
      <c r="G4147" s="3" t="s">
        <v>1302</v>
      </c>
      <c r="H4147" s="3" t="s">
        <v>1177</v>
      </c>
      <c r="I4147" s="3" t="s">
        <v>37719</v>
      </c>
      <c r="J4147" s="3" t="s">
        <v>37720</v>
      </c>
    </row>
    <row r="4148" spans="1:10" s="6" customFormat="1" ht="15" customHeight="1" x14ac:dyDescent="0.3">
      <c r="A4148" s="3" t="s">
        <v>568</v>
      </c>
      <c r="B4148" s="3" t="s">
        <v>569</v>
      </c>
      <c r="C4148" s="3" t="s">
        <v>430</v>
      </c>
      <c r="D4148" s="3" t="s">
        <v>431</v>
      </c>
      <c r="E4148" s="4">
        <v>42</v>
      </c>
      <c r="F4148" s="4">
        <v>30</v>
      </c>
      <c r="G4148" s="3" t="s">
        <v>1302</v>
      </c>
      <c r="H4148" s="3" t="s">
        <v>1191</v>
      </c>
      <c r="I4148" s="3" t="s">
        <v>37719</v>
      </c>
      <c r="J4148" s="3" t="s">
        <v>37720</v>
      </c>
    </row>
    <row r="4149" spans="1:10" s="6" customFormat="1" ht="15" customHeight="1" x14ac:dyDescent="0.3">
      <c r="A4149" s="3" t="s">
        <v>568</v>
      </c>
      <c r="B4149" s="3" t="s">
        <v>569</v>
      </c>
      <c r="C4149" s="3" t="s">
        <v>440</v>
      </c>
      <c r="D4149" s="3" t="s">
        <v>441</v>
      </c>
      <c r="E4149" s="4">
        <v>42</v>
      </c>
      <c r="F4149" s="4">
        <v>31</v>
      </c>
      <c r="G4149" s="3" t="s">
        <v>1302</v>
      </c>
      <c r="H4149" s="3" t="s">
        <v>1199</v>
      </c>
      <c r="I4149" s="3" t="s">
        <v>37719</v>
      </c>
      <c r="J4149" s="3" t="s">
        <v>37720</v>
      </c>
    </row>
    <row r="4150" spans="1:10" s="6" customFormat="1" ht="15" customHeight="1" x14ac:dyDescent="0.3">
      <c r="A4150" s="3" t="s">
        <v>568</v>
      </c>
      <c r="B4150" s="3" t="s">
        <v>569</v>
      </c>
      <c r="C4150" s="3" t="s">
        <v>459</v>
      </c>
      <c r="D4150" s="3" t="s">
        <v>460</v>
      </c>
      <c r="E4150" s="4">
        <v>42</v>
      </c>
      <c r="F4150" s="4">
        <v>33</v>
      </c>
      <c r="G4150" s="3" t="s">
        <v>1302</v>
      </c>
      <c r="H4150" s="3" t="s">
        <v>1221</v>
      </c>
      <c r="I4150" s="3" t="s">
        <v>37719</v>
      </c>
      <c r="J4150" s="3" t="s">
        <v>37720</v>
      </c>
    </row>
    <row r="4151" spans="1:10" s="6" customFormat="1" ht="15" customHeight="1" x14ac:dyDescent="0.3">
      <c r="A4151" s="3" t="s">
        <v>568</v>
      </c>
      <c r="B4151" s="3" t="s">
        <v>569</v>
      </c>
      <c r="C4151" s="3" t="s">
        <v>504</v>
      </c>
      <c r="D4151" s="3" t="s">
        <v>505</v>
      </c>
      <c r="E4151" s="4">
        <v>42</v>
      </c>
      <c r="F4151" s="4">
        <v>37</v>
      </c>
      <c r="G4151" s="3" t="s">
        <v>1302</v>
      </c>
      <c r="H4151" s="3" t="s">
        <v>1246</v>
      </c>
      <c r="I4151" s="3" t="s">
        <v>37719</v>
      </c>
      <c r="J4151" s="3" t="s">
        <v>37720</v>
      </c>
    </row>
    <row r="4152" spans="1:10" s="6" customFormat="1" ht="15" customHeight="1" x14ac:dyDescent="0.3">
      <c r="A4152" s="3" t="s">
        <v>568</v>
      </c>
      <c r="B4152" s="3" t="s">
        <v>569</v>
      </c>
      <c r="C4152" s="3" t="s">
        <v>545</v>
      </c>
      <c r="D4152" s="3" t="s">
        <v>546</v>
      </c>
      <c r="E4152" s="4">
        <v>42</v>
      </c>
      <c r="F4152" s="4">
        <v>40</v>
      </c>
      <c r="G4152" s="3" t="s">
        <v>1302</v>
      </c>
      <c r="H4152" s="3" t="s">
        <v>1276</v>
      </c>
      <c r="I4152" s="3" t="s">
        <v>37719</v>
      </c>
      <c r="J4152" s="3" t="s">
        <v>37720</v>
      </c>
    </row>
    <row r="4153" spans="1:10" s="6" customFormat="1" ht="15" customHeight="1" x14ac:dyDescent="0.3">
      <c r="A4153" s="3" t="s">
        <v>568</v>
      </c>
      <c r="B4153" s="3" t="s">
        <v>569</v>
      </c>
      <c r="C4153" s="3" t="s">
        <v>376</v>
      </c>
      <c r="D4153" s="3" t="s">
        <v>377</v>
      </c>
      <c r="E4153" s="4">
        <v>42</v>
      </c>
      <c r="F4153" s="4">
        <v>26</v>
      </c>
      <c r="G4153" s="3" t="s">
        <v>1302</v>
      </c>
      <c r="H4153" s="3" t="s">
        <v>1119</v>
      </c>
      <c r="I4153" s="3" t="s">
        <v>37719</v>
      </c>
      <c r="J4153" s="3" t="s">
        <v>37720</v>
      </c>
    </row>
    <row r="4154" spans="1:10" s="6" customFormat="1" ht="15" customHeight="1" x14ac:dyDescent="0.3">
      <c r="A4154" s="3" t="s">
        <v>545</v>
      </c>
      <c r="B4154" s="3" t="s">
        <v>546</v>
      </c>
      <c r="C4154" s="3" t="s">
        <v>415</v>
      </c>
      <c r="D4154" s="3" t="s">
        <v>416</v>
      </c>
      <c r="E4154" s="4">
        <v>40</v>
      </c>
      <c r="F4154" s="4">
        <v>29</v>
      </c>
      <c r="G4154" s="3" t="s">
        <v>1276</v>
      </c>
      <c r="H4154" s="3" t="s">
        <v>1177</v>
      </c>
      <c r="I4154" s="3" t="s">
        <v>37719</v>
      </c>
      <c r="J4154" s="3" t="s">
        <v>5554</v>
      </c>
    </row>
    <row r="4155" spans="1:10" s="6" customFormat="1" ht="15" customHeight="1" x14ac:dyDescent="0.3">
      <c r="A4155" s="3" t="s">
        <v>568</v>
      </c>
      <c r="B4155" s="3" t="s">
        <v>569</v>
      </c>
      <c r="C4155" s="3" t="s">
        <v>232</v>
      </c>
      <c r="D4155" s="3" t="s">
        <v>233</v>
      </c>
      <c r="E4155" s="4">
        <v>42</v>
      </c>
      <c r="F4155" s="4">
        <v>15</v>
      </c>
      <c r="G4155" s="3" t="s">
        <v>1302</v>
      </c>
      <c r="H4155" s="3" t="s">
        <v>986</v>
      </c>
      <c r="I4155" s="3" t="s">
        <v>37719</v>
      </c>
      <c r="J4155" s="3" t="s">
        <v>37720</v>
      </c>
    </row>
    <row r="4156" spans="1:10" s="6" customFormat="1" ht="15" customHeight="1" x14ac:dyDescent="0.3">
      <c r="A4156" s="3" t="s">
        <v>568</v>
      </c>
      <c r="B4156" s="3" t="s">
        <v>569</v>
      </c>
      <c r="C4156" s="3" t="s">
        <v>204</v>
      </c>
      <c r="D4156" s="3" t="s">
        <v>205</v>
      </c>
      <c r="E4156" s="4">
        <v>42</v>
      </c>
      <c r="F4156" s="4">
        <v>13</v>
      </c>
      <c r="G4156" s="3" t="s">
        <v>1302</v>
      </c>
      <c r="H4156" s="3" t="s">
        <v>956</v>
      </c>
      <c r="I4156" s="3" t="s">
        <v>37719</v>
      </c>
      <c r="J4156" s="3" t="s">
        <v>37720</v>
      </c>
    </row>
    <row r="4157" spans="1:10" s="6" customFormat="1" ht="15" customHeight="1" x14ac:dyDescent="0.3">
      <c r="A4157" s="3" t="s">
        <v>545</v>
      </c>
      <c r="B4157" s="3" t="s">
        <v>546</v>
      </c>
      <c r="C4157" s="3" t="s">
        <v>448</v>
      </c>
      <c r="D4157" s="3" t="s">
        <v>449</v>
      </c>
      <c r="E4157" s="4">
        <v>40</v>
      </c>
      <c r="F4157" s="4">
        <v>32</v>
      </c>
      <c r="G4157" s="3" t="s">
        <v>1276</v>
      </c>
      <c r="H4157" s="3" t="s">
        <v>1201</v>
      </c>
      <c r="I4157" s="3" t="s">
        <v>37719</v>
      </c>
      <c r="J4157" s="3" t="s">
        <v>5554</v>
      </c>
    </row>
    <row r="4158" spans="1:10" s="6" customFormat="1" ht="15" customHeight="1" x14ac:dyDescent="0.3">
      <c r="A4158" s="3" t="s">
        <v>545</v>
      </c>
      <c r="B4158" s="3" t="s">
        <v>546</v>
      </c>
      <c r="C4158" s="3" t="s">
        <v>459</v>
      </c>
      <c r="D4158" s="3" t="s">
        <v>460</v>
      </c>
      <c r="E4158" s="4">
        <v>40</v>
      </c>
      <c r="F4158" s="4">
        <v>33</v>
      </c>
      <c r="G4158" s="3" t="s">
        <v>1276</v>
      </c>
      <c r="H4158" s="3" t="s">
        <v>1221</v>
      </c>
      <c r="I4158" s="3" t="s">
        <v>37719</v>
      </c>
      <c r="J4158" s="3" t="s">
        <v>5554</v>
      </c>
    </row>
    <row r="4159" spans="1:10" s="6" customFormat="1" ht="15" customHeight="1" x14ac:dyDescent="0.3">
      <c r="A4159" s="3" t="s">
        <v>545</v>
      </c>
      <c r="B4159" s="3" t="s">
        <v>546</v>
      </c>
      <c r="C4159" s="3" t="s">
        <v>493</v>
      </c>
      <c r="D4159" s="3" t="s">
        <v>494</v>
      </c>
      <c r="E4159" s="4">
        <v>40</v>
      </c>
      <c r="F4159" s="4">
        <v>36</v>
      </c>
      <c r="G4159" s="3" t="s">
        <v>1276</v>
      </c>
      <c r="H4159" s="3" t="s">
        <v>1241</v>
      </c>
      <c r="I4159" s="3" t="s">
        <v>37719</v>
      </c>
      <c r="J4159" s="3" t="s">
        <v>5554</v>
      </c>
    </row>
    <row r="4160" spans="1:10" s="6" customFormat="1" ht="15" customHeight="1" x14ac:dyDescent="0.3">
      <c r="A4160" s="3" t="s">
        <v>545</v>
      </c>
      <c r="B4160" s="3" t="s">
        <v>546</v>
      </c>
      <c r="C4160" s="3" t="s">
        <v>517</v>
      </c>
      <c r="D4160" s="3" t="s">
        <v>518</v>
      </c>
      <c r="E4160" s="4">
        <v>40</v>
      </c>
      <c r="F4160" s="4">
        <v>38</v>
      </c>
      <c r="G4160" s="3" t="s">
        <v>1276</v>
      </c>
      <c r="H4160" s="3" t="s">
        <v>1260</v>
      </c>
      <c r="I4160" s="3" t="s">
        <v>37719</v>
      </c>
      <c r="J4160" s="3" t="s">
        <v>5554</v>
      </c>
    </row>
    <row r="4161" spans="1:10" s="6" customFormat="1" ht="15" customHeight="1" x14ac:dyDescent="0.3">
      <c r="A4161" s="3" t="s">
        <v>545</v>
      </c>
      <c r="B4161" s="3" t="s">
        <v>546</v>
      </c>
      <c r="C4161" s="3" t="s">
        <v>204</v>
      </c>
      <c r="D4161" s="3" t="s">
        <v>205</v>
      </c>
      <c r="E4161" s="4">
        <v>40</v>
      </c>
      <c r="F4161" s="4">
        <v>13</v>
      </c>
      <c r="G4161" s="3" t="s">
        <v>1276</v>
      </c>
      <c r="H4161" s="3" t="s">
        <v>956</v>
      </c>
      <c r="I4161" s="3" t="s">
        <v>37719</v>
      </c>
      <c r="J4161" s="3" t="s">
        <v>6435</v>
      </c>
    </row>
    <row r="4162" spans="1:10" s="6" customFormat="1" ht="15" customHeight="1" x14ac:dyDescent="0.3">
      <c r="A4162" s="3" t="s">
        <v>568</v>
      </c>
      <c r="B4162" s="3" t="s">
        <v>569</v>
      </c>
      <c r="C4162" s="3" t="s">
        <v>25</v>
      </c>
      <c r="D4162" s="3" t="s">
        <v>26</v>
      </c>
      <c r="E4162" s="4">
        <v>42</v>
      </c>
      <c r="F4162" s="4">
        <v>1</v>
      </c>
      <c r="G4162" s="3" t="s">
        <v>1302</v>
      </c>
      <c r="H4162" s="3" t="s">
        <v>623</v>
      </c>
      <c r="I4162" s="3" t="s">
        <v>37719</v>
      </c>
      <c r="J4162" s="3" t="s">
        <v>37720</v>
      </c>
    </row>
    <row r="4163" spans="1:10" s="6" customFormat="1" ht="15" customHeight="1" x14ac:dyDescent="0.3">
      <c r="A4163" s="3" t="s">
        <v>568</v>
      </c>
      <c r="B4163" s="3" t="s">
        <v>569</v>
      </c>
      <c r="C4163" s="3" t="s">
        <v>57</v>
      </c>
      <c r="D4163" s="3" t="s">
        <v>58</v>
      </c>
      <c r="E4163" s="4">
        <v>42</v>
      </c>
      <c r="F4163" s="4">
        <v>3</v>
      </c>
      <c r="G4163" s="3" t="s">
        <v>1302</v>
      </c>
      <c r="H4163" s="3" t="s">
        <v>705</v>
      </c>
      <c r="I4163" s="3" t="s">
        <v>37719</v>
      </c>
      <c r="J4163" s="3" t="s">
        <v>37720</v>
      </c>
    </row>
    <row r="4164" spans="1:10" s="6" customFormat="1" ht="15" customHeight="1" x14ac:dyDescent="0.3">
      <c r="A4164" s="3" t="s">
        <v>568</v>
      </c>
      <c r="B4164" s="3" t="s">
        <v>569</v>
      </c>
      <c r="C4164" s="3" t="s">
        <v>219</v>
      </c>
      <c r="D4164" s="3" t="s">
        <v>220</v>
      </c>
      <c r="E4164" s="4">
        <v>42</v>
      </c>
      <c r="F4164" s="4">
        <v>14</v>
      </c>
      <c r="G4164" s="3" t="s">
        <v>1302</v>
      </c>
      <c r="H4164" s="3" t="s">
        <v>977</v>
      </c>
      <c r="I4164" s="3" t="s">
        <v>37719</v>
      </c>
      <c r="J4164" s="3" t="s">
        <v>37720</v>
      </c>
    </row>
    <row r="4165" spans="1:10" s="6" customFormat="1" ht="15" customHeight="1" x14ac:dyDescent="0.3">
      <c r="A4165" s="3" t="s">
        <v>568</v>
      </c>
      <c r="B4165" s="3" t="s">
        <v>569</v>
      </c>
      <c r="C4165" s="3" t="s">
        <v>71</v>
      </c>
      <c r="D4165" s="3" t="s">
        <v>72</v>
      </c>
      <c r="E4165" s="4">
        <v>42</v>
      </c>
      <c r="F4165" s="4">
        <v>4</v>
      </c>
      <c r="G4165" s="3" t="s">
        <v>1302</v>
      </c>
      <c r="H4165" s="3" t="s">
        <v>718</v>
      </c>
      <c r="I4165" s="3" t="s">
        <v>37719</v>
      </c>
      <c r="J4165" s="3" t="s">
        <v>37720</v>
      </c>
    </row>
    <row r="4166" spans="1:10" s="6" customFormat="1" ht="15" customHeight="1" x14ac:dyDescent="0.3">
      <c r="A4166" s="3" t="s">
        <v>568</v>
      </c>
      <c r="B4166" s="3" t="s">
        <v>569</v>
      </c>
      <c r="C4166" s="3" t="s">
        <v>97</v>
      </c>
      <c r="D4166" s="3" t="s">
        <v>98</v>
      </c>
      <c r="E4166" s="4">
        <v>42</v>
      </c>
      <c r="F4166" s="4">
        <v>6</v>
      </c>
      <c r="G4166" s="3" t="s">
        <v>1302</v>
      </c>
      <c r="H4166" s="3" t="s">
        <v>742</v>
      </c>
      <c r="I4166" s="3" t="s">
        <v>37719</v>
      </c>
      <c r="J4166" s="3" t="s">
        <v>37720</v>
      </c>
    </row>
    <row r="4167" spans="1:10" s="6" customFormat="1" ht="15" customHeight="1" x14ac:dyDescent="0.3">
      <c r="A4167" s="3" t="s">
        <v>568</v>
      </c>
      <c r="B4167" s="3" t="s">
        <v>569</v>
      </c>
      <c r="C4167" s="3" t="s">
        <v>112</v>
      </c>
      <c r="D4167" s="3" t="s">
        <v>113</v>
      </c>
      <c r="E4167" s="4">
        <v>42</v>
      </c>
      <c r="F4167" s="4">
        <v>7</v>
      </c>
      <c r="G4167" s="3" t="s">
        <v>1302</v>
      </c>
      <c r="H4167" s="3" t="s">
        <v>749</v>
      </c>
      <c r="I4167" s="3" t="s">
        <v>37719</v>
      </c>
      <c r="J4167" s="3" t="s">
        <v>37720</v>
      </c>
    </row>
    <row r="4168" spans="1:10" s="6" customFormat="1" ht="15" customHeight="1" x14ac:dyDescent="0.3">
      <c r="A4168" s="3" t="s">
        <v>568</v>
      </c>
      <c r="B4168" s="3" t="s">
        <v>569</v>
      </c>
      <c r="C4168" s="3" t="s">
        <v>128</v>
      </c>
      <c r="D4168" s="3" t="s">
        <v>129</v>
      </c>
      <c r="E4168" s="4">
        <v>42</v>
      </c>
      <c r="F4168" s="4">
        <v>8</v>
      </c>
      <c r="G4168" s="3" t="s">
        <v>1302</v>
      </c>
      <c r="H4168" s="3" t="s">
        <v>803</v>
      </c>
      <c r="I4168" s="3" t="s">
        <v>37719</v>
      </c>
      <c r="J4168" s="3" t="s">
        <v>37720</v>
      </c>
    </row>
    <row r="4169" spans="1:10" s="6" customFormat="1" ht="15" customHeight="1" x14ac:dyDescent="0.3">
      <c r="A4169" s="3" t="s">
        <v>568</v>
      </c>
      <c r="B4169" s="3" t="s">
        <v>569</v>
      </c>
      <c r="C4169" s="3" t="s">
        <v>142</v>
      </c>
      <c r="D4169" s="3" t="s">
        <v>143</v>
      </c>
      <c r="E4169" s="4">
        <v>42</v>
      </c>
      <c r="F4169" s="4">
        <v>9</v>
      </c>
      <c r="G4169" s="3" t="s">
        <v>1302</v>
      </c>
      <c r="H4169" s="3" t="s">
        <v>820</v>
      </c>
      <c r="I4169" s="3" t="s">
        <v>37719</v>
      </c>
      <c r="J4169" s="3" t="s">
        <v>37720</v>
      </c>
    </row>
    <row r="4170" spans="1:10" s="6" customFormat="1" ht="15" customHeight="1" x14ac:dyDescent="0.3">
      <c r="A4170" s="3" t="s">
        <v>568</v>
      </c>
      <c r="B4170" s="3" t="s">
        <v>569</v>
      </c>
      <c r="C4170" s="3" t="s">
        <v>158</v>
      </c>
      <c r="D4170" s="3" t="s">
        <v>159</v>
      </c>
      <c r="E4170" s="4">
        <v>42</v>
      </c>
      <c r="F4170" s="4">
        <v>10</v>
      </c>
      <c r="G4170" s="3" t="s">
        <v>1302</v>
      </c>
      <c r="H4170" s="3" t="s">
        <v>854</v>
      </c>
      <c r="I4170" s="3" t="s">
        <v>37719</v>
      </c>
      <c r="J4170" s="3" t="s">
        <v>37720</v>
      </c>
    </row>
    <row r="4171" spans="1:10" s="6" customFormat="1" ht="15" customHeight="1" x14ac:dyDescent="0.3">
      <c r="A4171" s="3" t="s">
        <v>568</v>
      </c>
      <c r="B4171" s="3" t="s">
        <v>569</v>
      </c>
      <c r="C4171" s="3" t="s">
        <v>173</v>
      </c>
      <c r="D4171" s="3" t="s">
        <v>174</v>
      </c>
      <c r="E4171" s="4">
        <v>42</v>
      </c>
      <c r="F4171" s="4">
        <v>11</v>
      </c>
      <c r="G4171" s="3" t="s">
        <v>1302</v>
      </c>
      <c r="H4171" s="3" t="s">
        <v>867</v>
      </c>
      <c r="I4171" s="3" t="s">
        <v>37719</v>
      </c>
      <c r="J4171" s="3" t="s">
        <v>37720</v>
      </c>
    </row>
    <row r="4172" spans="1:10" s="6" customFormat="1" ht="15" customHeight="1" x14ac:dyDescent="0.3">
      <c r="A4172" s="3" t="s">
        <v>568</v>
      </c>
      <c r="B4172" s="3" t="s">
        <v>569</v>
      </c>
      <c r="C4172" s="3" t="s">
        <v>189</v>
      </c>
      <c r="D4172" s="3" t="s">
        <v>190</v>
      </c>
      <c r="E4172" s="4">
        <v>42</v>
      </c>
      <c r="F4172" s="4">
        <v>12</v>
      </c>
      <c r="G4172" s="3" t="s">
        <v>1302</v>
      </c>
      <c r="H4172" s="3" t="s">
        <v>948</v>
      </c>
      <c r="I4172" s="3" t="s">
        <v>37719</v>
      </c>
      <c r="J4172" s="3" t="s">
        <v>37720</v>
      </c>
    </row>
    <row r="4173" spans="1:10" s="6" customFormat="1" ht="15" customHeight="1" x14ac:dyDescent="0.3">
      <c r="A4173" s="3" t="s">
        <v>568</v>
      </c>
      <c r="B4173" s="3" t="s">
        <v>569</v>
      </c>
      <c r="C4173" s="3" t="s">
        <v>86</v>
      </c>
      <c r="D4173" s="3" t="s">
        <v>87</v>
      </c>
      <c r="E4173" s="4">
        <v>42</v>
      </c>
      <c r="F4173" s="4">
        <v>5</v>
      </c>
      <c r="G4173" s="3" t="s">
        <v>1302</v>
      </c>
      <c r="H4173" s="3" t="s">
        <v>731</v>
      </c>
      <c r="I4173" s="3" t="s">
        <v>37719</v>
      </c>
      <c r="J4173" s="3" t="s">
        <v>37720</v>
      </c>
    </row>
    <row r="4174" spans="1:10" s="6" customFormat="1" ht="15" customHeight="1" x14ac:dyDescent="0.3">
      <c r="A4174" s="3" t="s">
        <v>568</v>
      </c>
      <c r="B4174" s="3" t="s">
        <v>569</v>
      </c>
      <c r="C4174" s="3" t="s">
        <v>605</v>
      </c>
      <c r="D4174" s="3" t="s">
        <v>606</v>
      </c>
      <c r="E4174" s="4">
        <v>42</v>
      </c>
      <c r="F4174" s="4">
        <v>45</v>
      </c>
      <c r="G4174" s="3" t="s">
        <v>1302</v>
      </c>
      <c r="H4174" s="3" t="s">
        <v>1340</v>
      </c>
      <c r="I4174" s="3" t="s">
        <v>37719</v>
      </c>
      <c r="J4174" s="3" t="s">
        <v>37720</v>
      </c>
    </row>
    <row r="4175" spans="1:10" s="6" customFormat="1" ht="15" customHeight="1" x14ac:dyDescent="0.3">
      <c r="A4175" s="3" t="s">
        <v>545</v>
      </c>
      <c r="B4175" s="3" t="s">
        <v>546</v>
      </c>
      <c r="C4175" s="3" t="s">
        <v>260</v>
      </c>
      <c r="D4175" s="3" t="s">
        <v>261</v>
      </c>
      <c r="E4175" s="4">
        <v>40</v>
      </c>
      <c r="F4175" s="4">
        <v>17</v>
      </c>
      <c r="G4175" s="3" t="s">
        <v>1276</v>
      </c>
      <c r="H4175" s="3" t="s">
        <v>1005</v>
      </c>
      <c r="I4175" s="3" t="s">
        <v>37719</v>
      </c>
      <c r="J4175" s="3" t="s">
        <v>37721</v>
      </c>
    </row>
    <row r="4176" spans="1:10" s="6" customFormat="1" ht="15" customHeight="1" x14ac:dyDescent="0.3">
      <c r="A4176" s="3" t="s">
        <v>545</v>
      </c>
      <c r="B4176" s="3" t="s">
        <v>546</v>
      </c>
      <c r="C4176" s="3" t="s">
        <v>232</v>
      </c>
      <c r="D4176" s="3" t="s">
        <v>233</v>
      </c>
      <c r="E4176" s="4">
        <v>40</v>
      </c>
      <c r="F4176" s="4">
        <v>15</v>
      </c>
      <c r="G4176" s="3" t="s">
        <v>1276</v>
      </c>
      <c r="H4176" s="3" t="s">
        <v>986</v>
      </c>
      <c r="I4176" s="3" t="s">
        <v>37719</v>
      </c>
      <c r="J4176" s="3" t="s">
        <v>37721</v>
      </c>
    </row>
    <row r="4177" spans="1:10" s="6" customFormat="1" ht="15" customHeight="1" x14ac:dyDescent="0.3">
      <c r="A4177" s="3" t="s">
        <v>545</v>
      </c>
      <c r="B4177" s="3" t="s">
        <v>546</v>
      </c>
      <c r="C4177" s="3" t="s">
        <v>366</v>
      </c>
      <c r="D4177" s="3" t="s">
        <v>367</v>
      </c>
      <c r="E4177" s="4">
        <v>40</v>
      </c>
      <c r="F4177" s="4">
        <v>25</v>
      </c>
      <c r="G4177" s="3" t="s">
        <v>1276</v>
      </c>
      <c r="H4177" s="3" t="s">
        <v>1110</v>
      </c>
      <c r="I4177" s="3" t="s">
        <v>37719</v>
      </c>
      <c r="J4177" s="3" t="s">
        <v>5436</v>
      </c>
    </row>
    <row r="4178" spans="1:10" s="6" customFormat="1" ht="15" customHeight="1" x14ac:dyDescent="0.3">
      <c r="A4178" s="3" t="s">
        <v>545</v>
      </c>
      <c r="B4178" s="3" t="s">
        <v>546</v>
      </c>
      <c r="C4178" s="3" t="s">
        <v>376</v>
      </c>
      <c r="D4178" s="3" t="s">
        <v>377</v>
      </c>
      <c r="E4178" s="4">
        <v>40</v>
      </c>
      <c r="F4178" s="4">
        <v>26</v>
      </c>
      <c r="G4178" s="3" t="s">
        <v>1276</v>
      </c>
      <c r="H4178" s="3" t="s">
        <v>1119</v>
      </c>
      <c r="I4178" s="3" t="s">
        <v>37719</v>
      </c>
      <c r="J4178" s="3" t="s">
        <v>5436</v>
      </c>
    </row>
    <row r="4179" spans="1:10" s="6" customFormat="1" ht="15" customHeight="1" x14ac:dyDescent="0.3">
      <c r="A4179" s="3" t="s">
        <v>545</v>
      </c>
      <c r="B4179" s="3" t="s">
        <v>546</v>
      </c>
      <c r="C4179" s="3" t="s">
        <v>389</v>
      </c>
      <c r="D4179" s="3" t="s">
        <v>390</v>
      </c>
      <c r="E4179" s="4">
        <v>40</v>
      </c>
      <c r="F4179" s="4">
        <v>27</v>
      </c>
      <c r="G4179" s="3" t="s">
        <v>1276</v>
      </c>
      <c r="H4179" s="3" t="s">
        <v>1127</v>
      </c>
      <c r="I4179" s="3" t="s">
        <v>37719</v>
      </c>
      <c r="J4179" s="3" t="s">
        <v>5436</v>
      </c>
    </row>
    <row r="4180" spans="1:10" s="6" customFormat="1" ht="15" customHeight="1" x14ac:dyDescent="0.3">
      <c r="A4180" s="3" t="s">
        <v>545</v>
      </c>
      <c r="B4180" s="3" t="s">
        <v>546</v>
      </c>
      <c r="C4180" s="3" t="s">
        <v>415</v>
      </c>
      <c r="D4180" s="3" t="s">
        <v>416</v>
      </c>
      <c r="E4180" s="4">
        <v>40</v>
      </c>
      <c r="F4180" s="4">
        <v>29</v>
      </c>
      <c r="G4180" s="3" t="s">
        <v>1276</v>
      </c>
      <c r="H4180" s="3" t="s">
        <v>1177</v>
      </c>
      <c r="I4180" s="3" t="s">
        <v>37719</v>
      </c>
      <c r="J4180" s="3" t="s">
        <v>5436</v>
      </c>
    </row>
    <row r="4181" spans="1:10" s="6" customFormat="1" ht="15" customHeight="1" x14ac:dyDescent="0.3">
      <c r="A4181" s="3" t="s">
        <v>545</v>
      </c>
      <c r="B4181" s="3" t="s">
        <v>546</v>
      </c>
      <c r="C4181" s="3" t="s">
        <v>440</v>
      </c>
      <c r="D4181" s="3" t="s">
        <v>441</v>
      </c>
      <c r="E4181" s="4">
        <v>40</v>
      </c>
      <c r="F4181" s="4">
        <v>31</v>
      </c>
      <c r="G4181" s="3" t="s">
        <v>1276</v>
      </c>
      <c r="H4181" s="3" t="s">
        <v>1199</v>
      </c>
      <c r="I4181" s="3" t="s">
        <v>37719</v>
      </c>
      <c r="J4181" s="3" t="s">
        <v>5436</v>
      </c>
    </row>
    <row r="4182" spans="1:10" s="6" customFormat="1" ht="15" customHeight="1" x14ac:dyDescent="0.3">
      <c r="A4182" s="3" t="s">
        <v>545</v>
      </c>
      <c r="B4182" s="3" t="s">
        <v>546</v>
      </c>
      <c r="C4182" s="3" t="s">
        <v>459</v>
      </c>
      <c r="D4182" s="3" t="s">
        <v>460</v>
      </c>
      <c r="E4182" s="4">
        <v>40</v>
      </c>
      <c r="F4182" s="4">
        <v>33</v>
      </c>
      <c r="G4182" s="3" t="s">
        <v>1276</v>
      </c>
      <c r="H4182" s="3" t="s">
        <v>1221</v>
      </c>
      <c r="I4182" s="3" t="s">
        <v>37719</v>
      </c>
      <c r="J4182" s="3" t="s">
        <v>5436</v>
      </c>
    </row>
    <row r="4183" spans="1:10" s="6" customFormat="1" ht="15" customHeight="1" x14ac:dyDescent="0.3">
      <c r="A4183" s="3" t="s">
        <v>545</v>
      </c>
      <c r="B4183" s="3" t="s">
        <v>546</v>
      </c>
      <c r="C4183" s="3" t="s">
        <v>493</v>
      </c>
      <c r="D4183" s="3" t="s">
        <v>494</v>
      </c>
      <c r="E4183" s="4">
        <v>40</v>
      </c>
      <c r="F4183" s="4">
        <v>36</v>
      </c>
      <c r="G4183" s="3" t="s">
        <v>1276</v>
      </c>
      <c r="H4183" s="3" t="s">
        <v>1241</v>
      </c>
      <c r="I4183" s="3" t="s">
        <v>37719</v>
      </c>
      <c r="J4183" s="3" t="s">
        <v>5436</v>
      </c>
    </row>
    <row r="4184" spans="1:10" s="6" customFormat="1" ht="15" customHeight="1" x14ac:dyDescent="0.3">
      <c r="A4184" s="3" t="s">
        <v>545</v>
      </c>
      <c r="B4184" s="3" t="s">
        <v>546</v>
      </c>
      <c r="C4184" s="3" t="s">
        <v>352</v>
      </c>
      <c r="D4184" s="3" t="s">
        <v>353</v>
      </c>
      <c r="E4184" s="4">
        <v>40</v>
      </c>
      <c r="F4184" s="4">
        <v>24</v>
      </c>
      <c r="G4184" s="3" t="s">
        <v>1276</v>
      </c>
      <c r="H4184" s="3" t="s">
        <v>1092</v>
      </c>
      <c r="I4184" s="3" t="s">
        <v>37719</v>
      </c>
      <c r="J4184" s="3" t="s">
        <v>5436</v>
      </c>
    </row>
    <row r="4185" spans="1:10" s="6" customFormat="1" ht="15" customHeight="1" x14ac:dyDescent="0.3">
      <c r="A4185" s="3" t="s">
        <v>545</v>
      </c>
      <c r="B4185" s="3" t="s">
        <v>546</v>
      </c>
      <c r="C4185" s="3" t="s">
        <v>504</v>
      </c>
      <c r="D4185" s="3" t="s">
        <v>505</v>
      </c>
      <c r="E4185" s="4">
        <v>40</v>
      </c>
      <c r="F4185" s="4">
        <v>37</v>
      </c>
      <c r="G4185" s="3" t="s">
        <v>1276</v>
      </c>
      <c r="H4185" s="3" t="s">
        <v>1246</v>
      </c>
      <c r="I4185" s="3" t="s">
        <v>37719</v>
      </c>
      <c r="J4185" s="3" t="s">
        <v>5436</v>
      </c>
    </row>
    <row r="4186" spans="1:10" s="6" customFormat="1" ht="15" customHeight="1" x14ac:dyDescent="0.3">
      <c r="A4186" s="3" t="s">
        <v>545</v>
      </c>
      <c r="B4186" s="3" t="s">
        <v>546</v>
      </c>
      <c r="C4186" s="3" t="s">
        <v>532</v>
      </c>
      <c r="D4186" s="3" t="s">
        <v>533</v>
      </c>
      <c r="E4186" s="4">
        <v>40</v>
      </c>
      <c r="F4186" s="4">
        <v>39</v>
      </c>
      <c r="G4186" s="3" t="s">
        <v>1276</v>
      </c>
      <c r="H4186" s="3" t="s">
        <v>1265</v>
      </c>
      <c r="I4186" s="3" t="s">
        <v>37719</v>
      </c>
      <c r="J4186" s="3" t="s">
        <v>5436</v>
      </c>
    </row>
    <row r="4187" spans="1:10" s="6" customFormat="1" ht="15" customHeight="1" x14ac:dyDescent="0.3">
      <c r="A4187" s="3" t="s">
        <v>545</v>
      </c>
      <c r="B4187" s="3" t="s">
        <v>546</v>
      </c>
      <c r="C4187" s="3" t="s">
        <v>581</v>
      </c>
      <c r="D4187" s="3" t="s">
        <v>582</v>
      </c>
      <c r="E4187" s="4">
        <v>40</v>
      </c>
      <c r="F4187" s="4">
        <v>43</v>
      </c>
      <c r="G4187" s="3" t="s">
        <v>1276</v>
      </c>
      <c r="H4187" s="3" t="s">
        <v>1321</v>
      </c>
      <c r="I4187" s="3" t="s">
        <v>37719</v>
      </c>
      <c r="J4187" s="3" t="s">
        <v>5436</v>
      </c>
    </row>
    <row r="4188" spans="1:10" s="6" customFormat="1" ht="15" customHeight="1" x14ac:dyDescent="0.3">
      <c r="A4188" s="3" t="s">
        <v>545</v>
      </c>
      <c r="B4188" s="3" t="s">
        <v>546</v>
      </c>
      <c r="C4188" s="3" t="s">
        <v>593</v>
      </c>
      <c r="D4188" s="3" t="s">
        <v>594</v>
      </c>
      <c r="E4188" s="4">
        <v>40</v>
      </c>
      <c r="F4188" s="4">
        <v>44</v>
      </c>
      <c r="G4188" s="3" t="s">
        <v>1276</v>
      </c>
      <c r="H4188" s="3" t="s">
        <v>1333</v>
      </c>
      <c r="I4188" s="3" t="s">
        <v>37719</v>
      </c>
      <c r="J4188" s="3" t="s">
        <v>5436</v>
      </c>
    </row>
    <row r="4189" spans="1:10" s="6" customFormat="1" ht="15" customHeight="1" x14ac:dyDescent="0.3">
      <c r="A4189" s="3" t="s">
        <v>545</v>
      </c>
      <c r="B4189" s="3" t="s">
        <v>546</v>
      </c>
      <c r="C4189" s="3" t="s">
        <v>25</v>
      </c>
      <c r="D4189" s="3" t="s">
        <v>26</v>
      </c>
      <c r="E4189" s="4">
        <v>40</v>
      </c>
      <c r="F4189" s="4">
        <v>1</v>
      </c>
      <c r="G4189" s="3" t="s">
        <v>1276</v>
      </c>
      <c r="H4189" s="3" t="s">
        <v>623</v>
      </c>
      <c r="I4189" s="3" t="s">
        <v>37719</v>
      </c>
      <c r="J4189" s="3" t="s">
        <v>37720</v>
      </c>
    </row>
    <row r="4190" spans="1:10" s="6" customFormat="1" ht="15" customHeight="1" x14ac:dyDescent="0.3">
      <c r="A4190" s="3" t="s">
        <v>545</v>
      </c>
      <c r="B4190" s="3" t="s">
        <v>546</v>
      </c>
      <c r="C4190" s="3" t="s">
        <v>57</v>
      </c>
      <c r="D4190" s="3" t="s">
        <v>58</v>
      </c>
      <c r="E4190" s="4">
        <v>40</v>
      </c>
      <c r="F4190" s="4">
        <v>3</v>
      </c>
      <c r="G4190" s="3" t="s">
        <v>1276</v>
      </c>
      <c r="H4190" s="3" t="s">
        <v>705</v>
      </c>
      <c r="I4190" s="3" t="s">
        <v>37719</v>
      </c>
      <c r="J4190" s="3" t="s">
        <v>37720</v>
      </c>
    </row>
    <row r="4191" spans="1:10" s="6" customFormat="1" ht="15" customHeight="1" x14ac:dyDescent="0.3">
      <c r="A4191" s="3" t="s">
        <v>545</v>
      </c>
      <c r="B4191" s="3" t="s">
        <v>546</v>
      </c>
      <c r="C4191" s="3" t="s">
        <v>71</v>
      </c>
      <c r="D4191" s="3" t="s">
        <v>72</v>
      </c>
      <c r="E4191" s="4">
        <v>40</v>
      </c>
      <c r="F4191" s="4">
        <v>4</v>
      </c>
      <c r="G4191" s="3" t="s">
        <v>1276</v>
      </c>
      <c r="H4191" s="3" t="s">
        <v>718</v>
      </c>
      <c r="I4191" s="3" t="s">
        <v>37719</v>
      </c>
      <c r="J4191" s="3" t="s">
        <v>37720</v>
      </c>
    </row>
    <row r="4192" spans="1:10" s="6" customFormat="1" ht="15" customHeight="1" x14ac:dyDescent="0.3">
      <c r="A4192" s="3" t="s">
        <v>545</v>
      </c>
      <c r="B4192" s="3" t="s">
        <v>546</v>
      </c>
      <c r="C4192" s="3" t="s">
        <v>86</v>
      </c>
      <c r="D4192" s="3" t="s">
        <v>87</v>
      </c>
      <c r="E4192" s="4">
        <v>40</v>
      </c>
      <c r="F4192" s="4">
        <v>5</v>
      </c>
      <c r="G4192" s="3" t="s">
        <v>1276</v>
      </c>
      <c r="H4192" s="3" t="s">
        <v>731</v>
      </c>
      <c r="I4192" s="3" t="s">
        <v>37719</v>
      </c>
      <c r="J4192" s="3" t="s">
        <v>37720</v>
      </c>
    </row>
    <row r="4193" spans="1:10" s="6" customFormat="1" ht="15" customHeight="1" x14ac:dyDescent="0.3">
      <c r="A4193" s="3" t="s">
        <v>545</v>
      </c>
      <c r="B4193" s="3" t="s">
        <v>546</v>
      </c>
      <c r="C4193" s="3" t="s">
        <v>517</v>
      </c>
      <c r="D4193" s="3" t="s">
        <v>518</v>
      </c>
      <c r="E4193" s="4">
        <v>40</v>
      </c>
      <c r="F4193" s="4">
        <v>38</v>
      </c>
      <c r="G4193" s="3" t="s">
        <v>1276</v>
      </c>
      <c r="H4193" s="3" t="s">
        <v>1260</v>
      </c>
      <c r="I4193" s="3" t="s">
        <v>37719</v>
      </c>
      <c r="J4193" s="3" t="s">
        <v>5436</v>
      </c>
    </row>
    <row r="4194" spans="1:10" s="6" customFormat="1" ht="15" customHeight="1" x14ac:dyDescent="0.3">
      <c r="A4194" s="3" t="s">
        <v>545</v>
      </c>
      <c r="B4194" s="3" t="s">
        <v>546</v>
      </c>
      <c r="C4194" s="3" t="s">
        <v>97</v>
      </c>
      <c r="D4194" s="3" t="s">
        <v>98</v>
      </c>
      <c r="E4194" s="4">
        <v>40</v>
      </c>
      <c r="F4194" s="4">
        <v>6</v>
      </c>
      <c r="G4194" s="3" t="s">
        <v>1276</v>
      </c>
      <c r="H4194" s="3" t="s">
        <v>742</v>
      </c>
      <c r="I4194" s="3" t="s">
        <v>37719</v>
      </c>
      <c r="J4194" s="3" t="s">
        <v>37720</v>
      </c>
    </row>
    <row r="4195" spans="1:10" s="6" customFormat="1" ht="15" customHeight="1" x14ac:dyDescent="0.3">
      <c r="A4195" s="3" t="s">
        <v>545</v>
      </c>
      <c r="B4195" s="3" t="s">
        <v>546</v>
      </c>
      <c r="C4195" s="3" t="s">
        <v>337</v>
      </c>
      <c r="D4195" s="3" t="s">
        <v>338</v>
      </c>
      <c r="E4195" s="4">
        <v>40</v>
      </c>
      <c r="F4195" s="4">
        <v>23</v>
      </c>
      <c r="G4195" s="3" t="s">
        <v>1276</v>
      </c>
      <c r="H4195" s="3" t="s">
        <v>1068</v>
      </c>
      <c r="I4195" s="3" t="s">
        <v>37719</v>
      </c>
      <c r="J4195" s="3" t="s">
        <v>5436</v>
      </c>
    </row>
    <row r="4196" spans="1:10" s="6" customFormat="1" ht="15" customHeight="1" x14ac:dyDescent="0.3">
      <c r="A4196" s="3" t="s">
        <v>545</v>
      </c>
      <c r="B4196" s="3" t="s">
        <v>546</v>
      </c>
      <c r="C4196" s="3" t="s">
        <v>307</v>
      </c>
      <c r="D4196" s="3" t="s">
        <v>308</v>
      </c>
      <c r="E4196" s="4">
        <v>40</v>
      </c>
      <c r="F4196" s="4">
        <v>21</v>
      </c>
      <c r="G4196" s="3" t="s">
        <v>1276</v>
      </c>
      <c r="H4196" s="3" t="s">
        <v>1051</v>
      </c>
      <c r="I4196" s="3" t="s">
        <v>37719</v>
      </c>
      <c r="J4196" s="3" t="s">
        <v>5436</v>
      </c>
    </row>
    <row r="4197" spans="1:10" s="6" customFormat="1" ht="15" customHeight="1" x14ac:dyDescent="0.3">
      <c r="A4197" s="3" t="s">
        <v>545</v>
      </c>
      <c r="B4197" s="3" t="s">
        <v>546</v>
      </c>
      <c r="C4197" s="3" t="s">
        <v>57</v>
      </c>
      <c r="D4197" s="3" t="s">
        <v>58</v>
      </c>
      <c r="E4197" s="4">
        <v>40</v>
      </c>
      <c r="F4197" s="4">
        <v>3</v>
      </c>
      <c r="G4197" s="3" t="s">
        <v>1276</v>
      </c>
      <c r="H4197" s="3" t="s">
        <v>705</v>
      </c>
      <c r="I4197" s="3" t="s">
        <v>37719</v>
      </c>
      <c r="J4197" s="3" t="s">
        <v>5436</v>
      </c>
    </row>
    <row r="4198" spans="1:10" s="6" customFormat="1" ht="15" customHeight="1" x14ac:dyDescent="0.3">
      <c r="A4198" s="3" t="s">
        <v>545</v>
      </c>
      <c r="B4198" s="3" t="s">
        <v>546</v>
      </c>
      <c r="C4198" s="3" t="s">
        <v>71</v>
      </c>
      <c r="D4198" s="3" t="s">
        <v>72</v>
      </c>
      <c r="E4198" s="4">
        <v>40</v>
      </c>
      <c r="F4198" s="4">
        <v>4</v>
      </c>
      <c r="G4198" s="3" t="s">
        <v>1276</v>
      </c>
      <c r="H4198" s="3" t="s">
        <v>718</v>
      </c>
      <c r="I4198" s="3" t="s">
        <v>37719</v>
      </c>
      <c r="J4198" s="3" t="s">
        <v>5436</v>
      </c>
    </row>
    <row r="4199" spans="1:10" s="6" customFormat="1" ht="15" customHeight="1" x14ac:dyDescent="0.3">
      <c r="A4199" s="3" t="s">
        <v>545</v>
      </c>
      <c r="B4199" s="3" t="s">
        <v>546</v>
      </c>
      <c r="C4199" s="3" t="s">
        <v>86</v>
      </c>
      <c r="D4199" s="3" t="s">
        <v>87</v>
      </c>
      <c r="E4199" s="4">
        <v>40</v>
      </c>
      <c r="F4199" s="4">
        <v>5</v>
      </c>
      <c r="G4199" s="3" t="s">
        <v>1276</v>
      </c>
      <c r="H4199" s="3" t="s">
        <v>731</v>
      </c>
      <c r="I4199" s="3" t="s">
        <v>37719</v>
      </c>
      <c r="J4199" s="3" t="s">
        <v>5436</v>
      </c>
    </row>
    <row r="4200" spans="1:10" s="6" customFormat="1" ht="15" customHeight="1" x14ac:dyDescent="0.3">
      <c r="A4200" s="3" t="s">
        <v>545</v>
      </c>
      <c r="B4200" s="3" t="s">
        <v>546</v>
      </c>
      <c r="C4200" s="3" t="s">
        <v>112</v>
      </c>
      <c r="D4200" s="3" t="s">
        <v>113</v>
      </c>
      <c r="E4200" s="4">
        <v>40</v>
      </c>
      <c r="F4200" s="4">
        <v>7</v>
      </c>
      <c r="G4200" s="3" t="s">
        <v>1276</v>
      </c>
      <c r="H4200" s="3" t="s">
        <v>749</v>
      </c>
      <c r="I4200" s="3" t="s">
        <v>37719</v>
      </c>
      <c r="J4200" s="3" t="s">
        <v>5436</v>
      </c>
    </row>
    <row r="4201" spans="1:10" s="6" customFormat="1" ht="15" customHeight="1" x14ac:dyDescent="0.3">
      <c r="A4201" s="3" t="s">
        <v>545</v>
      </c>
      <c r="B4201" s="3" t="s">
        <v>546</v>
      </c>
      <c r="C4201" s="3" t="s">
        <v>128</v>
      </c>
      <c r="D4201" s="3" t="s">
        <v>129</v>
      </c>
      <c r="E4201" s="4">
        <v>40</v>
      </c>
      <c r="F4201" s="4">
        <v>8</v>
      </c>
      <c r="G4201" s="3" t="s">
        <v>1276</v>
      </c>
      <c r="H4201" s="3" t="s">
        <v>803</v>
      </c>
      <c r="I4201" s="3" t="s">
        <v>37719</v>
      </c>
      <c r="J4201" s="3" t="s">
        <v>5436</v>
      </c>
    </row>
    <row r="4202" spans="1:10" s="6" customFormat="1" ht="15" customHeight="1" x14ac:dyDescent="0.3">
      <c r="A4202" s="3" t="s">
        <v>545</v>
      </c>
      <c r="B4202" s="3" t="s">
        <v>546</v>
      </c>
      <c r="C4202" s="3" t="s">
        <v>142</v>
      </c>
      <c r="D4202" s="3" t="s">
        <v>143</v>
      </c>
      <c r="E4202" s="4">
        <v>40</v>
      </c>
      <c r="F4202" s="4">
        <v>9</v>
      </c>
      <c r="G4202" s="3" t="s">
        <v>1276</v>
      </c>
      <c r="H4202" s="3" t="s">
        <v>820</v>
      </c>
      <c r="I4202" s="3" t="s">
        <v>37719</v>
      </c>
      <c r="J4202" s="3" t="s">
        <v>5436</v>
      </c>
    </row>
    <row r="4203" spans="1:10" s="6" customFormat="1" ht="15" customHeight="1" x14ac:dyDescent="0.3">
      <c r="A4203" s="3" t="s">
        <v>545</v>
      </c>
      <c r="B4203" s="3" t="s">
        <v>546</v>
      </c>
      <c r="C4203" s="3" t="s">
        <v>158</v>
      </c>
      <c r="D4203" s="3" t="s">
        <v>159</v>
      </c>
      <c r="E4203" s="4">
        <v>40</v>
      </c>
      <c r="F4203" s="4">
        <v>10</v>
      </c>
      <c r="G4203" s="3" t="s">
        <v>1276</v>
      </c>
      <c r="H4203" s="3" t="s">
        <v>854</v>
      </c>
      <c r="I4203" s="3" t="s">
        <v>37719</v>
      </c>
      <c r="J4203" s="3" t="s">
        <v>5436</v>
      </c>
    </row>
    <row r="4204" spans="1:10" s="6" customFormat="1" ht="15" customHeight="1" x14ac:dyDescent="0.3">
      <c r="A4204" s="3" t="s">
        <v>545</v>
      </c>
      <c r="B4204" s="3" t="s">
        <v>546</v>
      </c>
      <c r="C4204" s="3" t="s">
        <v>322</v>
      </c>
      <c r="D4204" s="3" t="s">
        <v>323</v>
      </c>
      <c r="E4204" s="4">
        <v>40</v>
      </c>
      <c r="F4204" s="4">
        <v>22</v>
      </c>
      <c r="G4204" s="3" t="s">
        <v>1276</v>
      </c>
      <c r="H4204" s="3" t="s">
        <v>1065</v>
      </c>
      <c r="I4204" s="3" t="s">
        <v>37719</v>
      </c>
      <c r="J4204" s="3" t="s">
        <v>5436</v>
      </c>
    </row>
    <row r="4205" spans="1:10" s="6" customFormat="1" ht="15" customHeight="1" x14ac:dyDescent="0.3">
      <c r="A4205" s="3" t="s">
        <v>545</v>
      </c>
      <c r="B4205" s="3" t="s">
        <v>546</v>
      </c>
      <c r="C4205" s="3" t="s">
        <v>173</v>
      </c>
      <c r="D4205" s="3" t="s">
        <v>174</v>
      </c>
      <c r="E4205" s="4">
        <v>40</v>
      </c>
      <c r="F4205" s="4">
        <v>11</v>
      </c>
      <c r="G4205" s="3" t="s">
        <v>1276</v>
      </c>
      <c r="H4205" s="3" t="s">
        <v>867</v>
      </c>
      <c r="I4205" s="3" t="s">
        <v>37719</v>
      </c>
      <c r="J4205" s="3" t="s">
        <v>5436</v>
      </c>
    </row>
    <row r="4206" spans="1:10" s="6" customFormat="1" ht="15" customHeight="1" x14ac:dyDescent="0.3">
      <c r="A4206" s="3" t="s">
        <v>545</v>
      </c>
      <c r="B4206" s="3" t="s">
        <v>546</v>
      </c>
      <c r="C4206" s="3" t="s">
        <v>219</v>
      </c>
      <c r="D4206" s="3" t="s">
        <v>220</v>
      </c>
      <c r="E4206" s="4">
        <v>40</v>
      </c>
      <c r="F4206" s="4">
        <v>14</v>
      </c>
      <c r="G4206" s="3" t="s">
        <v>1276</v>
      </c>
      <c r="H4206" s="3" t="s">
        <v>977</v>
      </c>
      <c r="I4206" s="3" t="s">
        <v>37719</v>
      </c>
      <c r="J4206" s="3" t="s">
        <v>5436</v>
      </c>
    </row>
    <row r="4207" spans="1:10" s="6" customFormat="1" ht="15" customHeight="1" x14ac:dyDescent="0.3">
      <c r="A4207" s="3" t="s">
        <v>545</v>
      </c>
      <c r="B4207" s="3" t="s">
        <v>546</v>
      </c>
      <c r="C4207" s="3" t="s">
        <v>232</v>
      </c>
      <c r="D4207" s="3" t="s">
        <v>233</v>
      </c>
      <c r="E4207" s="4">
        <v>40</v>
      </c>
      <c r="F4207" s="4">
        <v>15</v>
      </c>
      <c r="G4207" s="3" t="s">
        <v>1276</v>
      </c>
      <c r="H4207" s="3" t="s">
        <v>986</v>
      </c>
      <c r="I4207" s="3" t="s">
        <v>37719</v>
      </c>
      <c r="J4207" s="3" t="s">
        <v>5436</v>
      </c>
    </row>
    <row r="4208" spans="1:10" s="6" customFormat="1" ht="15" customHeight="1" x14ac:dyDescent="0.3">
      <c r="A4208" s="3" t="s">
        <v>545</v>
      </c>
      <c r="B4208" s="3" t="s">
        <v>546</v>
      </c>
      <c r="C4208" s="3" t="s">
        <v>246</v>
      </c>
      <c r="D4208" s="3" t="s">
        <v>247</v>
      </c>
      <c r="E4208" s="4">
        <v>40</v>
      </c>
      <c r="F4208" s="4">
        <v>16</v>
      </c>
      <c r="G4208" s="3" t="s">
        <v>1276</v>
      </c>
      <c r="H4208" s="3" t="s">
        <v>989</v>
      </c>
      <c r="I4208" s="3" t="s">
        <v>37719</v>
      </c>
      <c r="J4208" s="3" t="s">
        <v>5436</v>
      </c>
    </row>
    <row r="4209" spans="1:10" s="6" customFormat="1" ht="15" customHeight="1" x14ac:dyDescent="0.3">
      <c r="A4209" s="3" t="s">
        <v>545</v>
      </c>
      <c r="B4209" s="3" t="s">
        <v>546</v>
      </c>
      <c r="C4209" s="3" t="s">
        <v>260</v>
      </c>
      <c r="D4209" s="3" t="s">
        <v>261</v>
      </c>
      <c r="E4209" s="4">
        <v>40</v>
      </c>
      <c r="F4209" s="4">
        <v>17</v>
      </c>
      <c r="G4209" s="3" t="s">
        <v>1276</v>
      </c>
      <c r="H4209" s="3" t="s">
        <v>1005</v>
      </c>
      <c r="I4209" s="3" t="s">
        <v>37719</v>
      </c>
      <c r="J4209" s="3" t="s">
        <v>5436</v>
      </c>
    </row>
    <row r="4210" spans="1:10" s="6" customFormat="1" ht="15" customHeight="1" x14ac:dyDescent="0.3">
      <c r="A4210" s="3" t="s">
        <v>545</v>
      </c>
      <c r="B4210" s="3" t="s">
        <v>546</v>
      </c>
      <c r="C4210" s="3" t="s">
        <v>272</v>
      </c>
      <c r="D4210" s="3" t="s">
        <v>273</v>
      </c>
      <c r="E4210" s="4">
        <v>40</v>
      </c>
      <c r="F4210" s="4">
        <v>18</v>
      </c>
      <c r="G4210" s="3" t="s">
        <v>1276</v>
      </c>
      <c r="H4210" s="3" t="s">
        <v>1009</v>
      </c>
      <c r="I4210" s="3" t="s">
        <v>37719</v>
      </c>
      <c r="J4210" s="3" t="s">
        <v>5436</v>
      </c>
    </row>
    <row r="4211" spans="1:10" s="6" customFormat="1" ht="15" customHeight="1" x14ac:dyDescent="0.3">
      <c r="A4211" s="3" t="s">
        <v>545</v>
      </c>
      <c r="B4211" s="3" t="s">
        <v>546</v>
      </c>
      <c r="C4211" s="3" t="s">
        <v>283</v>
      </c>
      <c r="D4211" s="3" t="s">
        <v>284</v>
      </c>
      <c r="E4211" s="4">
        <v>40</v>
      </c>
      <c r="F4211" s="4">
        <v>19</v>
      </c>
      <c r="G4211" s="3" t="s">
        <v>1276</v>
      </c>
      <c r="H4211" s="3" t="s">
        <v>1019</v>
      </c>
      <c r="I4211" s="3" t="s">
        <v>37719</v>
      </c>
      <c r="J4211" s="3" t="s">
        <v>5436</v>
      </c>
    </row>
    <row r="4212" spans="1:10" s="6" customFormat="1" ht="15" customHeight="1" x14ac:dyDescent="0.3">
      <c r="A4212" s="3" t="s">
        <v>545</v>
      </c>
      <c r="B4212" s="3" t="s">
        <v>546</v>
      </c>
      <c r="C4212" s="3" t="s">
        <v>295</v>
      </c>
      <c r="D4212" s="3" t="s">
        <v>296</v>
      </c>
      <c r="E4212" s="4">
        <v>40</v>
      </c>
      <c r="F4212" s="4">
        <v>20</v>
      </c>
      <c r="G4212" s="3" t="s">
        <v>1276</v>
      </c>
      <c r="H4212" s="3" t="s">
        <v>1028</v>
      </c>
      <c r="I4212" s="3" t="s">
        <v>37719</v>
      </c>
      <c r="J4212" s="3" t="s">
        <v>5436</v>
      </c>
    </row>
    <row r="4213" spans="1:10" s="6" customFormat="1" ht="15" customHeight="1" x14ac:dyDescent="0.3">
      <c r="A4213" s="3" t="s">
        <v>545</v>
      </c>
      <c r="B4213" s="3" t="s">
        <v>546</v>
      </c>
      <c r="C4213" s="3" t="s">
        <v>189</v>
      </c>
      <c r="D4213" s="3" t="s">
        <v>190</v>
      </c>
      <c r="E4213" s="4">
        <v>40</v>
      </c>
      <c r="F4213" s="4">
        <v>12</v>
      </c>
      <c r="G4213" s="3" t="s">
        <v>1276</v>
      </c>
      <c r="H4213" s="3" t="s">
        <v>948</v>
      </c>
      <c r="I4213" s="3" t="s">
        <v>37719</v>
      </c>
      <c r="J4213" s="3" t="s">
        <v>5436</v>
      </c>
    </row>
    <row r="4214" spans="1:10" s="6" customFormat="1" ht="15" customHeight="1" x14ac:dyDescent="0.3">
      <c r="A4214" s="3" t="s">
        <v>545</v>
      </c>
      <c r="B4214" s="3" t="s">
        <v>546</v>
      </c>
      <c r="C4214" s="3" t="s">
        <v>246</v>
      </c>
      <c r="D4214" s="3" t="s">
        <v>247</v>
      </c>
      <c r="E4214" s="4">
        <v>40</v>
      </c>
      <c r="F4214" s="4">
        <v>16</v>
      </c>
      <c r="G4214" s="3" t="s">
        <v>1276</v>
      </c>
      <c r="H4214" s="3" t="s">
        <v>989</v>
      </c>
      <c r="I4214" s="3" t="s">
        <v>37719</v>
      </c>
      <c r="J4214" s="3" t="s">
        <v>37721</v>
      </c>
    </row>
    <row r="4215" spans="1:10" s="6" customFormat="1" ht="15" customHeight="1" x14ac:dyDescent="0.3">
      <c r="A4215" s="3" t="s">
        <v>545</v>
      </c>
      <c r="B4215" s="3" t="s">
        <v>546</v>
      </c>
      <c r="C4215" s="3" t="s">
        <v>112</v>
      </c>
      <c r="D4215" s="3" t="s">
        <v>113</v>
      </c>
      <c r="E4215" s="4">
        <v>40</v>
      </c>
      <c r="F4215" s="4">
        <v>7</v>
      </c>
      <c r="G4215" s="3" t="s">
        <v>1276</v>
      </c>
      <c r="H4215" s="3" t="s">
        <v>749</v>
      </c>
      <c r="I4215" s="3" t="s">
        <v>37719</v>
      </c>
      <c r="J4215" s="3" t="s">
        <v>37720</v>
      </c>
    </row>
    <row r="4216" spans="1:10" s="6" customFormat="1" ht="15" customHeight="1" x14ac:dyDescent="0.3">
      <c r="A4216" s="3" t="s">
        <v>545</v>
      </c>
      <c r="B4216" s="3" t="s">
        <v>546</v>
      </c>
      <c r="C4216" s="3" t="s">
        <v>142</v>
      </c>
      <c r="D4216" s="3" t="s">
        <v>143</v>
      </c>
      <c r="E4216" s="4">
        <v>40</v>
      </c>
      <c r="F4216" s="4">
        <v>9</v>
      </c>
      <c r="G4216" s="3" t="s">
        <v>1276</v>
      </c>
      <c r="H4216" s="3" t="s">
        <v>820</v>
      </c>
      <c r="I4216" s="3" t="s">
        <v>37719</v>
      </c>
      <c r="J4216" s="3" t="s">
        <v>37720</v>
      </c>
    </row>
    <row r="4217" spans="1:10" s="6" customFormat="1" ht="15" customHeight="1" x14ac:dyDescent="0.3">
      <c r="A4217" s="3" t="s">
        <v>545</v>
      </c>
      <c r="B4217" s="3" t="s">
        <v>546</v>
      </c>
      <c r="C4217" s="3" t="s">
        <v>459</v>
      </c>
      <c r="D4217" s="3" t="s">
        <v>460</v>
      </c>
      <c r="E4217" s="4">
        <v>40</v>
      </c>
      <c r="F4217" s="4">
        <v>33</v>
      </c>
      <c r="G4217" s="3" t="s">
        <v>1276</v>
      </c>
      <c r="H4217" s="3" t="s">
        <v>1221</v>
      </c>
      <c r="I4217" s="3" t="s">
        <v>37719</v>
      </c>
      <c r="J4217" s="3" t="s">
        <v>37720</v>
      </c>
    </row>
    <row r="4218" spans="1:10" s="6" customFormat="1" ht="15" customHeight="1" x14ac:dyDescent="0.3">
      <c r="A4218" s="3" t="s">
        <v>545</v>
      </c>
      <c r="B4218" s="3" t="s">
        <v>546</v>
      </c>
      <c r="C4218" s="3" t="s">
        <v>504</v>
      </c>
      <c r="D4218" s="3" t="s">
        <v>505</v>
      </c>
      <c r="E4218" s="4">
        <v>40</v>
      </c>
      <c r="F4218" s="4">
        <v>37</v>
      </c>
      <c r="G4218" s="3" t="s">
        <v>1276</v>
      </c>
      <c r="H4218" s="3" t="s">
        <v>1246</v>
      </c>
      <c r="I4218" s="3" t="s">
        <v>37719</v>
      </c>
      <c r="J4218" s="3" t="s">
        <v>37720</v>
      </c>
    </row>
    <row r="4219" spans="1:10" s="6" customFormat="1" ht="15" customHeight="1" x14ac:dyDescent="0.3">
      <c r="A4219" s="3" t="s">
        <v>545</v>
      </c>
      <c r="B4219" s="3" t="s">
        <v>546</v>
      </c>
      <c r="C4219" s="3" t="s">
        <v>568</v>
      </c>
      <c r="D4219" s="3" t="s">
        <v>569</v>
      </c>
      <c r="E4219" s="4">
        <v>40</v>
      </c>
      <c r="F4219" s="4">
        <v>42</v>
      </c>
      <c r="G4219" s="3" t="s">
        <v>1276</v>
      </c>
      <c r="H4219" s="3" t="s">
        <v>1302</v>
      </c>
      <c r="I4219" s="3" t="s">
        <v>37719</v>
      </c>
      <c r="J4219" s="3" t="s">
        <v>37720</v>
      </c>
    </row>
    <row r="4220" spans="1:10" s="6" customFormat="1" ht="15" customHeight="1" x14ac:dyDescent="0.3">
      <c r="A4220" s="3" t="s">
        <v>545</v>
      </c>
      <c r="B4220" s="3" t="s">
        <v>546</v>
      </c>
      <c r="C4220" s="3" t="s">
        <v>581</v>
      </c>
      <c r="D4220" s="3" t="s">
        <v>582</v>
      </c>
      <c r="E4220" s="4">
        <v>40</v>
      </c>
      <c r="F4220" s="4">
        <v>43</v>
      </c>
      <c r="G4220" s="3" t="s">
        <v>1276</v>
      </c>
      <c r="H4220" s="3" t="s">
        <v>1321</v>
      </c>
      <c r="I4220" s="3" t="s">
        <v>37719</v>
      </c>
      <c r="J4220" s="3" t="s">
        <v>37720</v>
      </c>
    </row>
    <row r="4221" spans="1:10" s="6" customFormat="1" ht="15" customHeight="1" x14ac:dyDescent="0.3">
      <c r="A4221" s="3" t="s">
        <v>545</v>
      </c>
      <c r="B4221" s="3" t="s">
        <v>546</v>
      </c>
      <c r="C4221" s="3" t="s">
        <v>605</v>
      </c>
      <c r="D4221" s="3" t="s">
        <v>606</v>
      </c>
      <c r="E4221" s="4">
        <v>40</v>
      </c>
      <c r="F4221" s="4">
        <v>45</v>
      </c>
      <c r="G4221" s="3" t="s">
        <v>1276</v>
      </c>
      <c r="H4221" s="3" t="s">
        <v>1340</v>
      </c>
      <c r="I4221" s="3" t="s">
        <v>37719</v>
      </c>
      <c r="J4221" s="3" t="s">
        <v>37720</v>
      </c>
    </row>
    <row r="4222" spans="1:10" s="6" customFormat="1" ht="15" customHeight="1" x14ac:dyDescent="0.3">
      <c r="A4222" s="3" t="s">
        <v>545</v>
      </c>
      <c r="B4222" s="3" t="s">
        <v>546</v>
      </c>
      <c r="C4222" s="3" t="s">
        <v>25</v>
      </c>
      <c r="D4222" s="3" t="s">
        <v>26</v>
      </c>
      <c r="E4222" s="4">
        <v>40</v>
      </c>
      <c r="F4222" s="4">
        <v>1</v>
      </c>
      <c r="G4222" s="3" t="s">
        <v>1276</v>
      </c>
      <c r="H4222" s="3" t="s">
        <v>623</v>
      </c>
      <c r="I4222" s="3" t="s">
        <v>37719</v>
      </c>
      <c r="J4222" s="3" t="s">
        <v>37721</v>
      </c>
    </row>
    <row r="4223" spans="1:10" s="6" customFormat="1" ht="15" customHeight="1" x14ac:dyDescent="0.3">
      <c r="A4223" s="3" t="s">
        <v>545</v>
      </c>
      <c r="B4223" s="3" t="s">
        <v>546</v>
      </c>
      <c r="C4223" s="3" t="s">
        <v>57</v>
      </c>
      <c r="D4223" s="3" t="s">
        <v>58</v>
      </c>
      <c r="E4223" s="4">
        <v>40</v>
      </c>
      <c r="F4223" s="4">
        <v>3</v>
      </c>
      <c r="G4223" s="3" t="s">
        <v>1276</v>
      </c>
      <c r="H4223" s="3" t="s">
        <v>705</v>
      </c>
      <c r="I4223" s="3" t="s">
        <v>37719</v>
      </c>
      <c r="J4223" s="3" t="s">
        <v>37721</v>
      </c>
    </row>
    <row r="4224" spans="1:10" s="6" customFormat="1" ht="15" customHeight="1" x14ac:dyDescent="0.3">
      <c r="A4224" s="3" t="s">
        <v>545</v>
      </c>
      <c r="B4224" s="3" t="s">
        <v>546</v>
      </c>
      <c r="C4224" s="3" t="s">
        <v>440</v>
      </c>
      <c r="D4224" s="3" t="s">
        <v>441</v>
      </c>
      <c r="E4224" s="4">
        <v>40</v>
      </c>
      <c r="F4224" s="4">
        <v>31</v>
      </c>
      <c r="G4224" s="3" t="s">
        <v>1276</v>
      </c>
      <c r="H4224" s="3" t="s">
        <v>1199</v>
      </c>
      <c r="I4224" s="3" t="s">
        <v>37719</v>
      </c>
      <c r="J4224" s="3" t="s">
        <v>37720</v>
      </c>
    </row>
    <row r="4225" spans="1:10" s="6" customFormat="1" ht="15" customHeight="1" x14ac:dyDescent="0.3">
      <c r="A4225" s="3" t="s">
        <v>545</v>
      </c>
      <c r="B4225" s="3" t="s">
        <v>546</v>
      </c>
      <c r="C4225" s="3" t="s">
        <v>71</v>
      </c>
      <c r="D4225" s="3" t="s">
        <v>72</v>
      </c>
      <c r="E4225" s="4">
        <v>40</v>
      </c>
      <c r="F4225" s="4">
        <v>4</v>
      </c>
      <c r="G4225" s="3" t="s">
        <v>1276</v>
      </c>
      <c r="H4225" s="3" t="s">
        <v>718</v>
      </c>
      <c r="I4225" s="3" t="s">
        <v>37719</v>
      </c>
      <c r="J4225" s="3" t="s">
        <v>37721</v>
      </c>
    </row>
    <row r="4226" spans="1:10" s="6" customFormat="1" ht="15" customHeight="1" x14ac:dyDescent="0.3">
      <c r="A4226" s="3" t="s">
        <v>545</v>
      </c>
      <c r="B4226" s="3" t="s">
        <v>546</v>
      </c>
      <c r="C4226" s="3" t="s">
        <v>112</v>
      </c>
      <c r="D4226" s="3" t="s">
        <v>113</v>
      </c>
      <c r="E4226" s="4">
        <v>40</v>
      </c>
      <c r="F4226" s="4">
        <v>7</v>
      </c>
      <c r="G4226" s="3" t="s">
        <v>1276</v>
      </c>
      <c r="H4226" s="3" t="s">
        <v>749</v>
      </c>
      <c r="I4226" s="3" t="s">
        <v>37719</v>
      </c>
      <c r="J4226" s="3" t="s">
        <v>37721</v>
      </c>
    </row>
    <row r="4227" spans="1:10" s="6" customFormat="1" ht="15" customHeight="1" x14ac:dyDescent="0.3">
      <c r="A4227" s="3" t="s">
        <v>545</v>
      </c>
      <c r="B4227" s="3" t="s">
        <v>546</v>
      </c>
      <c r="C4227" s="3" t="s">
        <v>142</v>
      </c>
      <c r="D4227" s="3" t="s">
        <v>143</v>
      </c>
      <c r="E4227" s="4">
        <v>40</v>
      </c>
      <c r="F4227" s="4">
        <v>9</v>
      </c>
      <c r="G4227" s="3" t="s">
        <v>1276</v>
      </c>
      <c r="H4227" s="3" t="s">
        <v>820</v>
      </c>
      <c r="I4227" s="3" t="s">
        <v>37719</v>
      </c>
      <c r="J4227" s="3" t="s">
        <v>37721</v>
      </c>
    </row>
    <row r="4228" spans="1:10" s="6" customFormat="1" ht="15" customHeight="1" x14ac:dyDescent="0.3">
      <c r="A4228" s="3" t="s">
        <v>545</v>
      </c>
      <c r="B4228" s="3" t="s">
        <v>546</v>
      </c>
      <c r="C4228" s="3" t="s">
        <v>158</v>
      </c>
      <c r="D4228" s="3" t="s">
        <v>159</v>
      </c>
      <c r="E4228" s="4">
        <v>40</v>
      </c>
      <c r="F4228" s="4">
        <v>10</v>
      </c>
      <c r="G4228" s="3" t="s">
        <v>1276</v>
      </c>
      <c r="H4228" s="3" t="s">
        <v>854</v>
      </c>
      <c r="I4228" s="3" t="s">
        <v>37719</v>
      </c>
      <c r="J4228" s="3" t="s">
        <v>37721</v>
      </c>
    </row>
    <row r="4229" spans="1:10" s="6" customFormat="1" ht="15" customHeight="1" x14ac:dyDescent="0.3">
      <c r="A4229" s="3" t="s">
        <v>545</v>
      </c>
      <c r="B4229" s="3" t="s">
        <v>546</v>
      </c>
      <c r="C4229" s="3" t="s">
        <v>173</v>
      </c>
      <c r="D4229" s="3" t="s">
        <v>174</v>
      </c>
      <c r="E4229" s="4">
        <v>40</v>
      </c>
      <c r="F4229" s="4">
        <v>11</v>
      </c>
      <c r="G4229" s="3" t="s">
        <v>1276</v>
      </c>
      <c r="H4229" s="3" t="s">
        <v>867</v>
      </c>
      <c r="I4229" s="3" t="s">
        <v>37719</v>
      </c>
      <c r="J4229" s="3" t="s">
        <v>37721</v>
      </c>
    </row>
    <row r="4230" spans="1:10" s="6" customFormat="1" ht="15" customHeight="1" x14ac:dyDescent="0.3">
      <c r="A4230" s="3" t="s">
        <v>545</v>
      </c>
      <c r="B4230" s="3" t="s">
        <v>546</v>
      </c>
      <c r="C4230" s="3" t="s">
        <v>189</v>
      </c>
      <c r="D4230" s="3" t="s">
        <v>190</v>
      </c>
      <c r="E4230" s="4">
        <v>40</v>
      </c>
      <c r="F4230" s="4">
        <v>12</v>
      </c>
      <c r="G4230" s="3" t="s">
        <v>1276</v>
      </c>
      <c r="H4230" s="3" t="s">
        <v>948</v>
      </c>
      <c r="I4230" s="3" t="s">
        <v>37719</v>
      </c>
      <c r="J4230" s="3" t="s">
        <v>37721</v>
      </c>
    </row>
    <row r="4231" spans="1:10" s="6" customFormat="1" ht="15" customHeight="1" x14ac:dyDescent="0.3">
      <c r="A4231" s="3" t="s">
        <v>545</v>
      </c>
      <c r="B4231" s="3" t="s">
        <v>546</v>
      </c>
      <c r="C4231" s="3" t="s">
        <v>204</v>
      </c>
      <c r="D4231" s="3" t="s">
        <v>205</v>
      </c>
      <c r="E4231" s="4">
        <v>40</v>
      </c>
      <c r="F4231" s="4">
        <v>13</v>
      </c>
      <c r="G4231" s="3" t="s">
        <v>1276</v>
      </c>
      <c r="H4231" s="3" t="s">
        <v>956</v>
      </c>
      <c r="I4231" s="3" t="s">
        <v>37719</v>
      </c>
      <c r="J4231" s="3" t="s">
        <v>37721</v>
      </c>
    </row>
    <row r="4232" spans="1:10" s="6" customFormat="1" ht="15" customHeight="1" x14ac:dyDescent="0.3">
      <c r="A4232" s="3" t="s">
        <v>545</v>
      </c>
      <c r="B4232" s="3" t="s">
        <v>546</v>
      </c>
      <c r="C4232" s="3" t="s">
        <v>219</v>
      </c>
      <c r="D4232" s="3" t="s">
        <v>220</v>
      </c>
      <c r="E4232" s="4">
        <v>40</v>
      </c>
      <c r="F4232" s="4">
        <v>14</v>
      </c>
      <c r="G4232" s="3" t="s">
        <v>1276</v>
      </c>
      <c r="H4232" s="3" t="s">
        <v>977</v>
      </c>
      <c r="I4232" s="3" t="s">
        <v>37719</v>
      </c>
      <c r="J4232" s="3" t="s">
        <v>37721</v>
      </c>
    </row>
    <row r="4233" spans="1:10" s="6" customFormat="1" ht="15" customHeight="1" x14ac:dyDescent="0.3">
      <c r="A4233" s="3" t="s">
        <v>545</v>
      </c>
      <c r="B4233" s="3" t="s">
        <v>546</v>
      </c>
      <c r="C4233" s="3" t="s">
        <v>86</v>
      </c>
      <c r="D4233" s="3" t="s">
        <v>87</v>
      </c>
      <c r="E4233" s="4">
        <v>40</v>
      </c>
      <c r="F4233" s="4">
        <v>5</v>
      </c>
      <c r="G4233" s="3" t="s">
        <v>1276</v>
      </c>
      <c r="H4233" s="3" t="s">
        <v>731</v>
      </c>
      <c r="I4233" s="3" t="s">
        <v>37719</v>
      </c>
      <c r="J4233" s="3" t="s">
        <v>37721</v>
      </c>
    </row>
    <row r="4234" spans="1:10" s="6" customFormat="1" ht="15" customHeight="1" x14ac:dyDescent="0.3">
      <c r="A4234" s="3" t="s">
        <v>545</v>
      </c>
      <c r="B4234" s="3" t="s">
        <v>546</v>
      </c>
      <c r="C4234" s="3" t="s">
        <v>128</v>
      </c>
      <c r="D4234" s="3" t="s">
        <v>129</v>
      </c>
      <c r="E4234" s="4">
        <v>40</v>
      </c>
      <c r="F4234" s="4">
        <v>8</v>
      </c>
      <c r="G4234" s="3" t="s">
        <v>1276</v>
      </c>
      <c r="H4234" s="3" t="s">
        <v>803</v>
      </c>
      <c r="I4234" s="3" t="s">
        <v>37719</v>
      </c>
      <c r="J4234" s="3" t="s">
        <v>37720</v>
      </c>
    </row>
    <row r="4235" spans="1:10" s="6" customFormat="1" ht="15" customHeight="1" x14ac:dyDescent="0.3">
      <c r="A4235" s="3" t="s">
        <v>545</v>
      </c>
      <c r="B4235" s="3" t="s">
        <v>546</v>
      </c>
      <c r="C4235" s="3" t="s">
        <v>430</v>
      </c>
      <c r="D4235" s="3" t="s">
        <v>431</v>
      </c>
      <c r="E4235" s="4">
        <v>40</v>
      </c>
      <c r="F4235" s="4">
        <v>30</v>
      </c>
      <c r="G4235" s="3" t="s">
        <v>1276</v>
      </c>
      <c r="H4235" s="3" t="s">
        <v>1191</v>
      </c>
      <c r="I4235" s="3" t="s">
        <v>37719</v>
      </c>
      <c r="J4235" s="3" t="s">
        <v>37720</v>
      </c>
    </row>
    <row r="4236" spans="1:10" s="6" customFormat="1" ht="15" customHeight="1" x14ac:dyDescent="0.3">
      <c r="A4236" s="3" t="s">
        <v>545</v>
      </c>
      <c r="B4236" s="3" t="s">
        <v>546</v>
      </c>
      <c r="C4236" s="3" t="s">
        <v>389</v>
      </c>
      <c r="D4236" s="3" t="s">
        <v>390</v>
      </c>
      <c r="E4236" s="4">
        <v>40</v>
      </c>
      <c r="F4236" s="4">
        <v>27</v>
      </c>
      <c r="G4236" s="3" t="s">
        <v>1276</v>
      </c>
      <c r="H4236" s="3" t="s">
        <v>1127</v>
      </c>
      <c r="I4236" s="3" t="s">
        <v>37719</v>
      </c>
      <c r="J4236" s="3" t="s">
        <v>37720</v>
      </c>
    </row>
    <row r="4237" spans="1:10" s="6" customFormat="1" ht="15" customHeight="1" x14ac:dyDescent="0.3">
      <c r="A4237" s="3" t="s">
        <v>545</v>
      </c>
      <c r="B4237" s="3" t="s">
        <v>546</v>
      </c>
      <c r="C4237" s="3" t="s">
        <v>158</v>
      </c>
      <c r="D4237" s="3" t="s">
        <v>159</v>
      </c>
      <c r="E4237" s="4">
        <v>40</v>
      </c>
      <c r="F4237" s="4">
        <v>10</v>
      </c>
      <c r="G4237" s="3" t="s">
        <v>1276</v>
      </c>
      <c r="H4237" s="3" t="s">
        <v>854</v>
      </c>
      <c r="I4237" s="3" t="s">
        <v>37719</v>
      </c>
      <c r="J4237" s="3" t="s">
        <v>37720</v>
      </c>
    </row>
    <row r="4238" spans="1:10" s="6" customFormat="1" ht="15" customHeight="1" x14ac:dyDescent="0.3">
      <c r="A4238" s="3" t="s">
        <v>545</v>
      </c>
      <c r="B4238" s="3" t="s">
        <v>546</v>
      </c>
      <c r="C4238" s="3" t="s">
        <v>173</v>
      </c>
      <c r="D4238" s="3" t="s">
        <v>174</v>
      </c>
      <c r="E4238" s="4">
        <v>40</v>
      </c>
      <c r="F4238" s="4">
        <v>11</v>
      </c>
      <c r="G4238" s="3" t="s">
        <v>1276</v>
      </c>
      <c r="H4238" s="3" t="s">
        <v>867</v>
      </c>
      <c r="I4238" s="3" t="s">
        <v>37719</v>
      </c>
      <c r="J4238" s="3" t="s">
        <v>37720</v>
      </c>
    </row>
    <row r="4239" spans="1:10" s="6" customFormat="1" ht="15" customHeight="1" x14ac:dyDescent="0.3">
      <c r="A4239" s="3" t="s">
        <v>545</v>
      </c>
      <c r="B4239" s="3" t="s">
        <v>546</v>
      </c>
      <c r="C4239" s="3" t="s">
        <v>189</v>
      </c>
      <c r="D4239" s="3" t="s">
        <v>190</v>
      </c>
      <c r="E4239" s="4">
        <v>40</v>
      </c>
      <c r="F4239" s="4">
        <v>12</v>
      </c>
      <c r="G4239" s="3" t="s">
        <v>1276</v>
      </c>
      <c r="H4239" s="3" t="s">
        <v>948</v>
      </c>
      <c r="I4239" s="3" t="s">
        <v>37719</v>
      </c>
      <c r="J4239" s="3" t="s">
        <v>37720</v>
      </c>
    </row>
    <row r="4240" spans="1:10" s="6" customFormat="1" ht="15" customHeight="1" x14ac:dyDescent="0.3">
      <c r="A4240" s="3" t="s">
        <v>545</v>
      </c>
      <c r="B4240" s="3" t="s">
        <v>546</v>
      </c>
      <c r="C4240" s="3" t="s">
        <v>204</v>
      </c>
      <c r="D4240" s="3" t="s">
        <v>205</v>
      </c>
      <c r="E4240" s="4">
        <v>40</v>
      </c>
      <c r="F4240" s="4">
        <v>13</v>
      </c>
      <c r="G4240" s="3" t="s">
        <v>1276</v>
      </c>
      <c r="H4240" s="3" t="s">
        <v>956</v>
      </c>
      <c r="I4240" s="3" t="s">
        <v>37719</v>
      </c>
      <c r="J4240" s="3" t="s">
        <v>37720</v>
      </c>
    </row>
    <row r="4241" spans="1:10" s="6" customFormat="1" ht="15" customHeight="1" x14ac:dyDescent="0.3">
      <c r="A4241" s="3" t="s">
        <v>545</v>
      </c>
      <c r="B4241" s="3" t="s">
        <v>546</v>
      </c>
      <c r="C4241" s="3" t="s">
        <v>219</v>
      </c>
      <c r="D4241" s="3" t="s">
        <v>220</v>
      </c>
      <c r="E4241" s="4">
        <v>40</v>
      </c>
      <c r="F4241" s="4">
        <v>14</v>
      </c>
      <c r="G4241" s="3" t="s">
        <v>1276</v>
      </c>
      <c r="H4241" s="3" t="s">
        <v>977</v>
      </c>
      <c r="I4241" s="3" t="s">
        <v>37719</v>
      </c>
      <c r="J4241" s="3" t="s">
        <v>37720</v>
      </c>
    </row>
    <row r="4242" spans="1:10" s="6" customFormat="1" ht="15" customHeight="1" x14ac:dyDescent="0.3">
      <c r="A4242" s="3" t="s">
        <v>545</v>
      </c>
      <c r="B4242" s="3" t="s">
        <v>546</v>
      </c>
      <c r="C4242" s="3" t="s">
        <v>232</v>
      </c>
      <c r="D4242" s="3" t="s">
        <v>233</v>
      </c>
      <c r="E4242" s="4">
        <v>40</v>
      </c>
      <c r="F4242" s="4">
        <v>15</v>
      </c>
      <c r="G4242" s="3" t="s">
        <v>1276</v>
      </c>
      <c r="H4242" s="3" t="s">
        <v>986</v>
      </c>
      <c r="I4242" s="3" t="s">
        <v>37719</v>
      </c>
      <c r="J4242" s="3" t="s">
        <v>37720</v>
      </c>
    </row>
    <row r="4243" spans="1:10" s="6" customFormat="1" ht="15" customHeight="1" x14ac:dyDescent="0.3">
      <c r="A4243" s="3" t="s">
        <v>545</v>
      </c>
      <c r="B4243" s="3" t="s">
        <v>546</v>
      </c>
      <c r="C4243" s="3" t="s">
        <v>246</v>
      </c>
      <c r="D4243" s="3" t="s">
        <v>247</v>
      </c>
      <c r="E4243" s="4">
        <v>40</v>
      </c>
      <c r="F4243" s="4">
        <v>16</v>
      </c>
      <c r="G4243" s="3" t="s">
        <v>1276</v>
      </c>
      <c r="H4243" s="3" t="s">
        <v>989</v>
      </c>
      <c r="I4243" s="3" t="s">
        <v>37719</v>
      </c>
      <c r="J4243" s="3" t="s">
        <v>37720</v>
      </c>
    </row>
    <row r="4244" spans="1:10" s="6" customFormat="1" ht="15" customHeight="1" x14ac:dyDescent="0.3">
      <c r="A4244" s="3" t="s">
        <v>545</v>
      </c>
      <c r="B4244" s="3" t="s">
        <v>546</v>
      </c>
      <c r="C4244" s="3" t="s">
        <v>415</v>
      </c>
      <c r="D4244" s="3" t="s">
        <v>416</v>
      </c>
      <c r="E4244" s="4">
        <v>40</v>
      </c>
      <c r="F4244" s="4">
        <v>29</v>
      </c>
      <c r="G4244" s="3" t="s">
        <v>1276</v>
      </c>
      <c r="H4244" s="3" t="s">
        <v>1177</v>
      </c>
      <c r="I4244" s="3" t="s">
        <v>37719</v>
      </c>
      <c r="J4244" s="3" t="s">
        <v>37720</v>
      </c>
    </row>
    <row r="4245" spans="1:10" s="6" customFormat="1" ht="15" customHeight="1" x14ac:dyDescent="0.3">
      <c r="A4245" s="3" t="s">
        <v>545</v>
      </c>
      <c r="B4245" s="3" t="s">
        <v>546</v>
      </c>
      <c r="C4245" s="3" t="s">
        <v>260</v>
      </c>
      <c r="D4245" s="3" t="s">
        <v>261</v>
      </c>
      <c r="E4245" s="4">
        <v>40</v>
      </c>
      <c r="F4245" s="4">
        <v>17</v>
      </c>
      <c r="G4245" s="3" t="s">
        <v>1276</v>
      </c>
      <c r="H4245" s="3" t="s">
        <v>1005</v>
      </c>
      <c r="I4245" s="3" t="s">
        <v>37719</v>
      </c>
      <c r="J4245" s="3" t="s">
        <v>37720</v>
      </c>
    </row>
    <row r="4246" spans="1:10" s="6" customFormat="1" ht="15" customHeight="1" x14ac:dyDescent="0.3">
      <c r="A4246" s="3" t="s">
        <v>545</v>
      </c>
      <c r="B4246" s="3" t="s">
        <v>546</v>
      </c>
      <c r="C4246" s="3" t="s">
        <v>295</v>
      </c>
      <c r="D4246" s="3" t="s">
        <v>296</v>
      </c>
      <c r="E4246" s="4">
        <v>40</v>
      </c>
      <c r="F4246" s="4">
        <v>20</v>
      </c>
      <c r="G4246" s="3" t="s">
        <v>1276</v>
      </c>
      <c r="H4246" s="3" t="s">
        <v>1028</v>
      </c>
      <c r="I4246" s="3" t="s">
        <v>37719</v>
      </c>
      <c r="J4246" s="3" t="s">
        <v>37720</v>
      </c>
    </row>
    <row r="4247" spans="1:10" s="6" customFormat="1" ht="15" customHeight="1" x14ac:dyDescent="0.3">
      <c r="A4247" s="3" t="s">
        <v>545</v>
      </c>
      <c r="B4247" s="3" t="s">
        <v>546</v>
      </c>
      <c r="C4247" s="3" t="s">
        <v>307</v>
      </c>
      <c r="D4247" s="3" t="s">
        <v>308</v>
      </c>
      <c r="E4247" s="4">
        <v>40</v>
      </c>
      <c r="F4247" s="4">
        <v>21</v>
      </c>
      <c r="G4247" s="3" t="s">
        <v>1276</v>
      </c>
      <c r="H4247" s="3" t="s">
        <v>1051</v>
      </c>
      <c r="I4247" s="3" t="s">
        <v>37719</v>
      </c>
      <c r="J4247" s="3" t="s">
        <v>37720</v>
      </c>
    </row>
    <row r="4248" spans="1:10" s="6" customFormat="1" ht="15" customHeight="1" x14ac:dyDescent="0.3">
      <c r="A4248" s="3" t="s">
        <v>545</v>
      </c>
      <c r="B4248" s="3" t="s">
        <v>546</v>
      </c>
      <c r="C4248" s="3" t="s">
        <v>322</v>
      </c>
      <c r="D4248" s="3" t="s">
        <v>323</v>
      </c>
      <c r="E4248" s="4">
        <v>40</v>
      </c>
      <c r="F4248" s="4">
        <v>22</v>
      </c>
      <c r="G4248" s="3" t="s">
        <v>1276</v>
      </c>
      <c r="H4248" s="3" t="s">
        <v>1065</v>
      </c>
      <c r="I4248" s="3" t="s">
        <v>37719</v>
      </c>
      <c r="J4248" s="3" t="s">
        <v>37720</v>
      </c>
    </row>
    <row r="4249" spans="1:10" s="6" customFormat="1" ht="15" customHeight="1" x14ac:dyDescent="0.3">
      <c r="A4249" s="3" t="s">
        <v>545</v>
      </c>
      <c r="B4249" s="3" t="s">
        <v>546</v>
      </c>
      <c r="C4249" s="3" t="s">
        <v>337</v>
      </c>
      <c r="D4249" s="3" t="s">
        <v>338</v>
      </c>
      <c r="E4249" s="4">
        <v>40</v>
      </c>
      <c r="F4249" s="4">
        <v>23</v>
      </c>
      <c r="G4249" s="3" t="s">
        <v>1276</v>
      </c>
      <c r="H4249" s="3" t="s">
        <v>1068</v>
      </c>
      <c r="I4249" s="3" t="s">
        <v>37719</v>
      </c>
      <c r="J4249" s="3" t="s">
        <v>37720</v>
      </c>
    </row>
    <row r="4250" spans="1:10" s="6" customFormat="1" ht="15" customHeight="1" x14ac:dyDescent="0.3">
      <c r="A4250" s="3" t="s">
        <v>545</v>
      </c>
      <c r="B4250" s="3" t="s">
        <v>546</v>
      </c>
      <c r="C4250" s="3" t="s">
        <v>352</v>
      </c>
      <c r="D4250" s="3" t="s">
        <v>353</v>
      </c>
      <c r="E4250" s="4">
        <v>40</v>
      </c>
      <c r="F4250" s="4">
        <v>24</v>
      </c>
      <c r="G4250" s="3" t="s">
        <v>1276</v>
      </c>
      <c r="H4250" s="3" t="s">
        <v>1092</v>
      </c>
      <c r="I4250" s="3" t="s">
        <v>37719</v>
      </c>
      <c r="J4250" s="3" t="s">
        <v>37720</v>
      </c>
    </row>
    <row r="4251" spans="1:10" s="6" customFormat="1" ht="15" customHeight="1" x14ac:dyDescent="0.3">
      <c r="A4251" s="3" t="s">
        <v>545</v>
      </c>
      <c r="B4251" s="3" t="s">
        <v>546</v>
      </c>
      <c r="C4251" s="3" t="s">
        <v>366</v>
      </c>
      <c r="D4251" s="3" t="s">
        <v>367</v>
      </c>
      <c r="E4251" s="4">
        <v>40</v>
      </c>
      <c r="F4251" s="4">
        <v>25</v>
      </c>
      <c r="G4251" s="3" t="s">
        <v>1276</v>
      </c>
      <c r="H4251" s="3" t="s">
        <v>1110</v>
      </c>
      <c r="I4251" s="3" t="s">
        <v>37719</v>
      </c>
      <c r="J4251" s="3" t="s">
        <v>37720</v>
      </c>
    </row>
    <row r="4252" spans="1:10" s="6" customFormat="1" ht="15" customHeight="1" x14ac:dyDescent="0.3">
      <c r="A4252" s="3" t="s">
        <v>545</v>
      </c>
      <c r="B4252" s="3" t="s">
        <v>546</v>
      </c>
      <c r="C4252" s="3" t="s">
        <v>376</v>
      </c>
      <c r="D4252" s="3" t="s">
        <v>377</v>
      </c>
      <c r="E4252" s="4">
        <v>40</v>
      </c>
      <c r="F4252" s="4">
        <v>26</v>
      </c>
      <c r="G4252" s="3" t="s">
        <v>1276</v>
      </c>
      <c r="H4252" s="3" t="s">
        <v>1119</v>
      </c>
      <c r="I4252" s="3" t="s">
        <v>37719</v>
      </c>
      <c r="J4252" s="3" t="s">
        <v>37720</v>
      </c>
    </row>
    <row r="4253" spans="1:10" s="6" customFormat="1" ht="15" customHeight="1" x14ac:dyDescent="0.3">
      <c r="A4253" s="3" t="s">
        <v>545</v>
      </c>
      <c r="B4253" s="3" t="s">
        <v>546</v>
      </c>
      <c r="C4253" s="3" t="s">
        <v>272</v>
      </c>
      <c r="D4253" s="3" t="s">
        <v>273</v>
      </c>
      <c r="E4253" s="4">
        <v>40</v>
      </c>
      <c r="F4253" s="4">
        <v>18</v>
      </c>
      <c r="G4253" s="3" t="s">
        <v>1276</v>
      </c>
      <c r="H4253" s="3" t="s">
        <v>1009</v>
      </c>
      <c r="I4253" s="3" t="s">
        <v>37719</v>
      </c>
      <c r="J4253" s="3" t="s">
        <v>37720</v>
      </c>
    </row>
    <row r="4254" spans="1:10" s="6" customFormat="1" ht="15" customHeight="1" x14ac:dyDescent="0.3">
      <c r="A4254" s="3" t="s">
        <v>493</v>
      </c>
      <c r="B4254" s="3" t="s">
        <v>494</v>
      </c>
      <c r="C4254" s="3" t="s">
        <v>307</v>
      </c>
      <c r="D4254" s="3" t="s">
        <v>308</v>
      </c>
      <c r="E4254" s="4">
        <v>36</v>
      </c>
      <c r="F4254" s="4">
        <v>21</v>
      </c>
      <c r="G4254" s="3" t="s">
        <v>1241</v>
      </c>
      <c r="H4254" s="3" t="s">
        <v>1051</v>
      </c>
      <c r="I4254" s="3" t="s">
        <v>37719</v>
      </c>
      <c r="J4254" s="3" t="s">
        <v>5614</v>
      </c>
    </row>
    <row r="4255" spans="1:10" s="6" customFormat="1" ht="15" customHeight="1" x14ac:dyDescent="0.3">
      <c r="A4255" s="3" t="s">
        <v>219</v>
      </c>
      <c r="B4255" s="3" t="s">
        <v>220</v>
      </c>
      <c r="C4255" s="3" t="s">
        <v>337</v>
      </c>
      <c r="D4255" s="3" t="s">
        <v>338</v>
      </c>
      <c r="E4255" s="4">
        <v>14</v>
      </c>
      <c r="F4255" s="4">
        <v>23</v>
      </c>
      <c r="G4255" s="3" t="s">
        <v>977</v>
      </c>
      <c r="H4255" s="3" t="s">
        <v>1068</v>
      </c>
      <c r="I4255" s="3" t="s">
        <v>37719</v>
      </c>
      <c r="J4255" s="3" t="s">
        <v>5436</v>
      </c>
    </row>
    <row r="4256" spans="1:10" s="6" customFormat="1" ht="15" customHeight="1" x14ac:dyDescent="0.3">
      <c r="A4256" s="3" t="s">
        <v>219</v>
      </c>
      <c r="B4256" s="3" t="s">
        <v>220</v>
      </c>
      <c r="C4256" s="3" t="s">
        <v>366</v>
      </c>
      <c r="D4256" s="3" t="s">
        <v>367</v>
      </c>
      <c r="E4256" s="4">
        <v>14</v>
      </c>
      <c r="F4256" s="4">
        <v>25</v>
      </c>
      <c r="G4256" s="3" t="s">
        <v>977</v>
      </c>
      <c r="H4256" s="3" t="s">
        <v>1110</v>
      </c>
      <c r="I4256" s="3" t="s">
        <v>37719</v>
      </c>
      <c r="J4256" s="3" t="s">
        <v>5436</v>
      </c>
    </row>
    <row r="4257" spans="1:10" s="6" customFormat="1" ht="15" customHeight="1" x14ac:dyDescent="0.3">
      <c r="A4257" s="3" t="s">
        <v>232</v>
      </c>
      <c r="B4257" s="3" t="s">
        <v>233</v>
      </c>
      <c r="C4257" s="3" t="s">
        <v>307</v>
      </c>
      <c r="D4257" s="3" t="s">
        <v>308</v>
      </c>
      <c r="E4257" s="4">
        <v>15</v>
      </c>
      <c r="F4257" s="4">
        <v>21</v>
      </c>
      <c r="G4257" s="3" t="s">
        <v>986</v>
      </c>
      <c r="H4257" s="3" t="s">
        <v>1051</v>
      </c>
      <c r="I4257" s="3" t="s">
        <v>37719</v>
      </c>
      <c r="J4257" s="3" t="s">
        <v>5713</v>
      </c>
    </row>
    <row r="4258" spans="1:10" s="6" customFormat="1" ht="15" customHeight="1" x14ac:dyDescent="0.3">
      <c r="A4258" s="3" t="s">
        <v>232</v>
      </c>
      <c r="B4258" s="3" t="s">
        <v>233</v>
      </c>
      <c r="C4258" s="3" t="s">
        <v>322</v>
      </c>
      <c r="D4258" s="3" t="s">
        <v>323</v>
      </c>
      <c r="E4258" s="4">
        <v>15</v>
      </c>
      <c r="F4258" s="4">
        <v>22</v>
      </c>
      <c r="G4258" s="3" t="s">
        <v>986</v>
      </c>
      <c r="H4258" s="3" t="s">
        <v>1065</v>
      </c>
      <c r="I4258" s="3" t="s">
        <v>37719</v>
      </c>
      <c r="J4258" s="3" t="s">
        <v>5713</v>
      </c>
    </row>
    <row r="4259" spans="1:10" s="6" customFormat="1" ht="15" customHeight="1" x14ac:dyDescent="0.3">
      <c r="A4259" s="3" t="s">
        <v>232</v>
      </c>
      <c r="B4259" s="3" t="s">
        <v>233</v>
      </c>
      <c r="C4259" s="3" t="s">
        <v>352</v>
      </c>
      <c r="D4259" s="3" t="s">
        <v>353</v>
      </c>
      <c r="E4259" s="4">
        <v>15</v>
      </c>
      <c r="F4259" s="4">
        <v>24</v>
      </c>
      <c r="G4259" s="3" t="s">
        <v>986</v>
      </c>
      <c r="H4259" s="3" t="s">
        <v>1092</v>
      </c>
      <c r="I4259" s="3" t="s">
        <v>37719</v>
      </c>
      <c r="J4259" s="3" t="s">
        <v>5713</v>
      </c>
    </row>
    <row r="4260" spans="1:10" s="6" customFormat="1" ht="15" customHeight="1" x14ac:dyDescent="0.3">
      <c r="A4260" s="3" t="s">
        <v>232</v>
      </c>
      <c r="B4260" s="3" t="s">
        <v>233</v>
      </c>
      <c r="C4260" s="3" t="s">
        <v>366</v>
      </c>
      <c r="D4260" s="3" t="s">
        <v>367</v>
      </c>
      <c r="E4260" s="4">
        <v>15</v>
      </c>
      <c r="F4260" s="4">
        <v>25</v>
      </c>
      <c r="G4260" s="3" t="s">
        <v>986</v>
      </c>
      <c r="H4260" s="3" t="s">
        <v>1110</v>
      </c>
      <c r="I4260" s="3" t="s">
        <v>37719</v>
      </c>
      <c r="J4260" s="3" t="s">
        <v>5713</v>
      </c>
    </row>
    <row r="4261" spans="1:10" s="6" customFormat="1" ht="15" customHeight="1" x14ac:dyDescent="0.3">
      <c r="A4261" s="3" t="s">
        <v>232</v>
      </c>
      <c r="B4261" s="3" t="s">
        <v>233</v>
      </c>
      <c r="C4261" s="3" t="s">
        <v>389</v>
      </c>
      <c r="D4261" s="3" t="s">
        <v>390</v>
      </c>
      <c r="E4261" s="4">
        <v>15</v>
      </c>
      <c r="F4261" s="4">
        <v>27</v>
      </c>
      <c r="G4261" s="3" t="s">
        <v>986</v>
      </c>
      <c r="H4261" s="3" t="s">
        <v>1127</v>
      </c>
      <c r="I4261" s="3" t="s">
        <v>37719</v>
      </c>
      <c r="J4261" s="3" t="s">
        <v>5713</v>
      </c>
    </row>
    <row r="4262" spans="1:10" s="6" customFormat="1" ht="15" customHeight="1" x14ac:dyDescent="0.3">
      <c r="A4262" s="3" t="s">
        <v>232</v>
      </c>
      <c r="B4262" s="3" t="s">
        <v>233</v>
      </c>
      <c r="C4262" s="3" t="s">
        <v>415</v>
      </c>
      <c r="D4262" s="3" t="s">
        <v>416</v>
      </c>
      <c r="E4262" s="4">
        <v>15</v>
      </c>
      <c r="F4262" s="4">
        <v>29</v>
      </c>
      <c r="G4262" s="3" t="s">
        <v>986</v>
      </c>
      <c r="H4262" s="3" t="s">
        <v>1177</v>
      </c>
      <c r="I4262" s="3" t="s">
        <v>37719</v>
      </c>
      <c r="J4262" s="3" t="s">
        <v>5713</v>
      </c>
    </row>
    <row r="4263" spans="1:10" s="6" customFormat="1" ht="15" customHeight="1" x14ac:dyDescent="0.3">
      <c r="A4263" s="3" t="s">
        <v>232</v>
      </c>
      <c r="B4263" s="3" t="s">
        <v>233</v>
      </c>
      <c r="C4263" s="3" t="s">
        <v>430</v>
      </c>
      <c r="D4263" s="3" t="s">
        <v>431</v>
      </c>
      <c r="E4263" s="4">
        <v>15</v>
      </c>
      <c r="F4263" s="4">
        <v>30</v>
      </c>
      <c r="G4263" s="3" t="s">
        <v>986</v>
      </c>
      <c r="H4263" s="3" t="s">
        <v>1191</v>
      </c>
      <c r="I4263" s="3" t="s">
        <v>37719</v>
      </c>
      <c r="J4263" s="3" t="s">
        <v>5713</v>
      </c>
    </row>
    <row r="4264" spans="1:10" s="6" customFormat="1" ht="15" customHeight="1" x14ac:dyDescent="0.3">
      <c r="A4264" s="3" t="s">
        <v>232</v>
      </c>
      <c r="B4264" s="3" t="s">
        <v>233</v>
      </c>
      <c r="C4264" s="3" t="s">
        <v>440</v>
      </c>
      <c r="D4264" s="3" t="s">
        <v>441</v>
      </c>
      <c r="E4264" s="4">
        <v>15</v>
      </c>
      <c r="F4264" s="4">
        <v>31</v>
      </c>
      <c r="G4264" s="3" t="s">
        <v>986</v>
      </c>
      <c r="H4264" s="3" t="s">
        <v>1199</v>
      </c>
      <c r="I4264" s="3" t="s">
        <v>37719</v>
      </c>
      <c r="J4264" s="3" t="s">
        <v>5713</v>
      </c>
    </row>
    <row r="4265" spans="1:10" s="6" customFormat="1" ht="15" customHeight="1" x14ac:dyDescent="0.3">
      <c r="A4265" s="3" t="s">
        <v>232</v>
      </c>
      <c r="B4265" s="3" t="s">
        <v>233</v>
      </c>
      <c r="C4265" s="3" t="s">
        <v>448</v>
      </c>
      <c r="D4265" s="3" t="s">
        <v>449</v>
      </c>
      <c r="E4265" s="4">
        <v>15</v>
      </c>
      <c r="F4265" s="4">
        <v>32</v>
      </c>
      <c r="G4265" s="3" t="s">
        <v>986</v>
      </c>
      <c r="H4265" s="3" t="s">
        <v>1201</v>
      </c>
      <c r="I4265" s="3" t="s">
        <v>37719</v>
      </c>
      <c r="J4265" s="3" t="s">
        <v>5713</v>
      </c>
    </row>
    <row r="4266" spans="1:10" s="6" customFormat="1" ht="15" customHeight="1" x14ac:dyDescent="0.3">
      <c r="A4266" s="3" t="s">
        <v>232</v>
      </c>
      <c r="B4266" s="3" t="s">
        <v>233</v>
      </c>
      <c r="C4266" s="3" t="s">
        <v>568</v>
      </c>
      <c r="D4266" s="3" t="s">
        <v>569</v>
      </c>
      <c r="E4266" s="4">
        <v>15</v>
      </c>
      <c r="F4266" s="4">
        <v>42</v>
      </c>
      <c r="G4266" s="3" t="s">
        <v>986</v>
      </c>
      <c r="H4266" s="3" t="s">
        <v>1302</v>
      </c>
      <c r="I4266" s="3" t="s">
        <v>37719</v>
      </c>
      <c r="J4266" s="3" t="s">
        <v>5713</v>
      </c>
    </row>
    <row r="4267" spans="1:10" s="6" customFormat="1" ht="15" customHeight="1" x14ac:dyDescent="0.3">
      <c r="A4267" s="3" t="s">
        <v>232</v>
      </c>
      <c r="B4267" s="3" t="s">
        <v>233</v>
      </c>
      <c r="C4267" s="3" t="s">
        <v>581</v>
      </c>
      <c r="D4267" s="3" t="s">
        <v>582</v>
      </c>
      <c r="E4267" s="4">
        <v>15</v>
      </c>
      <c r="F4267" s="4">
        <v>43</v>
      </c>
      <c r="G4267" s="3" t="s">
        <v>986</v>
      </c>
      <c r="H4267" s="3" t="s">
        <v>1321</v>
      </c>
      <c r="I4267" s="3" t="s">
        <v>37719</v>
      </c>
      <c r="J4267" s="3" t="s">
        <v>5713</v>
      </c>
    </row>
    <row r="4268" spans="1:10" s="6" customFormat="1" ht="15" customHeight="1" x14ac:dyDescent="0.3">
      <c r="A4268" s="3" t="s">
        <v>459</v>
      </c>
      <c r="B4268" s="3" t="s">
        <v>460</v>
      </c>
      <c r="C4268" s="3" t="s">
        <v>25</v>
      </c>
      <c r="D4268" s="3" t="s">
        <v>26</v>
      </c>
      <c r="E4268" s="4">
        <v>33</v>
      </c>
      <c r="F4268" s="4">
        <v>1</v>
      </c>
      <c r="G4268" s="3" t="s">
        <v>1221</v>
      </c>
      <c r="H4268" s="3" t="s">
        <v>623</v>
      </c>
      <c r="I4268" s="3" t="s">
        <v>37719</v>
      </c>
      <c r="J4268" s="3" t="s">
        <v>5436</v>
      </c>
    </row>
    <row r="4269" spans="1:10" s="6" customFormat="1" ht="15" customHeight="1" x14ac:dyDescent="0.3">
      <c r="A4269" s="3" t="s">
        <v>459</v>
      </c>
      <c r="B4269" s="3" t="s">
        <v>460</v>
      </c>
      <c r="C4269" s="3" t="s">
        <v>42</v>
      </c>
      <c r="D4269" s="3" t="s">
        <v>43</v>
      </c>
      <c r="E4269" s="4">
        <v>33</v>
      </c>
      <c r="F4269" s="4">
        <v>2</v>
      </c>
      <c r="G4269" s="3" t="s">
        <v>1221</v>
      </c>
      <c r="H4269" s="3" t="s">
        <v>686</v>
      </c>
      <c r="I4269" s="3" t="s">
        <v>37719</v>
      </c>
      <c r="J4269" s="3" t="s">
        <v>5436</v>
      </c>
    </row>
    <row r="4270" spans="1:10" s="6" customFormat="1" ht="15" customHeight="1" x14ac:dyDescent="0.3">
      <c r="A4270" s="3" t="s">
        <v>459</v>
      </c>
      <c r="B4270" s="3" t="s">
        <v>460</v>
      </c>
      <c r="C4270" s="3" t="s">
        <v>57</v>
      </c>
      <c r="D4270" s="3" t="s">
        <v>58</v>
      </c>
      <c r="E4270" s="4">
        <v>33</v>
      </c>
      <c r="F4270" s="4">
        <v>3</v>
      </c>
      <c r="G4270" s="3" t="s">
        <v>1221</v>
      </c>
      <c r="H4270" s="3" t="s">
        <v>705</v>
      </c>
      <c r="I4270" s="3" t="s">
        <v>37719</v>
      </c>
      <c r="J4270" s="3" t="s">
        <v>5436</v>
      </c>
    </row>
    <row r="4271" spans="1:10" s="6" customFormat="1" ht="15" customHeight="1" x14ac:dyDescent="0.3">
      <c r="A4271" s="3" t="s">
        <v>459</v>
      </c>
      <c r="B4271" s="3" t="s">
        <v>460</v>
      </c>
      <c r="C4271" s="3" t="s">
        <v>71</v>
      </c>
      <c r="D4271" s="3" t="s">
        <v>72</v>
      </c>
      <c r="E4271" s="4">
        <v>33</v>
      </c>
      <c r="F4271" s="4">
        <v>4</v>
      </c>
      <c r="G4271" s="3" t="s">
        <v>1221</v>
      </c>
      <c r="H4271" s="3" t="s">
        <v>718</v>
      </c>
      <c r="I4271" s="3" t="s">
        <v>37719</v>
      </c>
      <c r="J4271" s="3" t="s">
        <v>5436</v>
      </c>
    </row>
    <row r="4272" spans="1:10" s="6" customFormat="1" ht="15" customHeight="1" x14ac:dyDescent="0.3">
      <c r="A4272" s="3" t="s">
        <v>232</v>
      </c>
      <c r="B4272" s="3" t="s">
        <v>233</v>
      </c>
      <c r="C4272" s="3" t="s">
        <v>295</v>
      </c>
      <c r="D4272" s="3" t="s">
        <v>296</v>
      </c>
      <c r="E4272" s="4">
        <v>15</v>
      </c>
      <c r="F4272" s="4">
        <v>20</v>
      </c>
      <c r="G4272" s="3" t="s">
        <v>986</v>
      </c>
      <c r="H4272" s="3" t="s">
        <v>1028</v>
      </c>
      <c r="I4272" s="3" t="s">
        <v>37719</v>
      </c>
      <c r="J4272" s="3" t="s">
        <v>5713</v>
      </c>
    </row>
    <row r="4273" spans="1:10" s="6" customFormat="1" ht="15" customHeight="1" x14ac:dyDescent="0.3">
      <c r="A4273" s="3" t="s">
        <v>232</v>
      </c>
      <c r="B4273" s="3" t="s">
        <v>233</v>
      </c>
      <c r="C4273" s="3" t="s">
        <v>272</v>
      </c>
      <c r="D4273" s="3" t="s">
        <v>273</v>
      </c>
      <c r="E4273" s="4">
        <v>15</v>
      </c>
      <c r="F4273" s="4">
        <v>18</v>
      </c>
      <c r="G4273" s="3" t="s">
        <v>986</v>
      </c>
      <c r="H4273" s="3" t="s">
        <v>1009</v>
      </c>
      <c r="I4273" s="3" t="s">
        <v>37719</v>
      </c>
      <c r="J4273" s="3" t="s">
        <v>5713</v>
      </c>
    </row>
    <row r="4274" spans="1:10" s="6" customFormat="1" ht="15" customHeight="1" x14ac:dyDescent="0.3">
      <c r="A4274" s="3" t="s">
        <v>232</v>
      </c>
      <c r="B4274" s="3" t="s">
        <v>233</v>
      </c>
      <c r="C4274" s="3" t="s">
        <v>260</v>
      </c>
      <c r="D4274" s="3" t="s">
        <v>261</v>
      </c>
      <c r="E4274" s="4">
        <v>15</v>
      </c>
      <c r="F4274" s="4">
        <v>17</v>
      </c>
      <c r="G4274" s="3" t="s">
        <v>986</v>
      </c>
      <c r="H4274" s="3" t="s">
        <v>1005</v>
      </c>
      <c r="I4274" s="3" t="s">
        <v>37719</v>
      </c>
      <c r="J4274" s="3" t="s">
        <v>5713</v>
      </c>
    </row>
    <row r="4275" spans="1:10" s="6" customFormat="1" ht="15" customHeight="1" x14ac:dyDescent="0.3">
      <c r="A4275" s="3" t="s">
        <v>232</v>
      </c>
      <c r="B4275" s="3" t="s">
        <v>233</v>
      </c>
      <c r="C4275" s="3" t="s">
        <v>246</v>
      </c>
      <c r="D4275" s="3" t="s">
        <v>247</v>
      </c>
      <c r="E4275" s="4">
        <v>15</v>
      </c>
      <c r="F4275" s="4">
        <v>16</v>
      </c>
      <c r="G4275" s="3" t="s">
        <v>986</v>
      </c>
      <c r="H4275" s="3" t="s">
        <v>989</v>
      </c>
      <c r="I4275" s="3" t="s">
        <v>37719</v>
      </c>
      <c r="J4275" s="3" t="s">
        <v>5713</v>
      </c>
    </row>
    <row r="4276" spans="1:10" s="6" customFormat="1" ht="15" customHeight="1" x14ac:dyDescent="0.3">
      <c r="A4276" s="3" t="s">
        <v>232</v>
      </c>
      <c r="B4276" s="3" t="s">
        <v>233</v>
      </c>
      <c r="C4276" s="3" t="s">
        <v>389</v>
      </c>
      <c r="D4276" s="3" t="s">
        <v>390</v>
      </c>
      <c r="E4276" s="4">
        <v>15</v>
      </c>
      <c r="F4276" s="4">
        <v>27</v>
      </c>
      <c r="G4276" s="3" t="s">
        <v>986</v>
      </c>
      <c r="H4276" s="3" t="s">
        <v>1127</v>
      </c>
      <c r="I4276" s="3" t="s">
        <v>37719</v>
      </c>
      <c r="J4276" s="3" t="s">
        <v>5665</v>
      </c>
    </row>
    <row r="4277" spans="1:10" s="6" customFormat="1" ht="15" customHeight="1" x14ac:dyDescent="0.3">
      <c r="A4277" s="3" t="s">
        <v>232</v>
      </c>
      <c r="B4277" s="3" t="s">
        <v>233</v>
      </c>
      <c r="C4277" s="3" t="s">
        <v>415</v>
      </c>
      <c r="D4277" s="3" t="s">
        <v>416</v>
      </c>
      <c r="E4277" s="4">
        <v>15</v>
      </c>
      <c r="F4277" s="4">
        <v>29</v>
      </c>
      <c r="G4277" s="3" t="s">
        <v>986</v>
      </c>
      <c r="H4277" s="3" t="s">
        <v>1177</v>
      </c>
      <c r="I4277" s="3" t="s">
        <v>37719</v>
      </c>
      <c r="J4277" s="3" t="s">
        <v>5665</v>
      </c>
    </row>
    <row r="4278" spans="1:10" s="6" customFormat="1" ht="15" customHeight="1" x14ac:dyDescent="0.3">
      <c r="A4278" s="3" t="s">
        <v>232</v>
      </c>
      <c r="B4278" s="3" t="s">
        <v>233</v>
      </c>
      <c r="C4278" s="3" t="s">
        <v>440</v>
      </c>
      <c r="D4278" s="3" t="s">
        <v>441</v>
      </c>
      <c r="E4278" s="4">
        <v>15</v>
      </c>
      <c r="F4278" s="4">
        <v>31</v>
      </c>
      <c r="G4278" s="3" t="s">
        <v>986</v>
      </c>
      <c r="H4278" s="3" t="s">
        <v>1199</v>
      </c>
      <c r="I4278" s="3" t="s">
        <v>37719</v>
      </c>
      <c r="J4278" s="3" t="s">
        <v>5665</v>
      </c>
    </row>
    <row r="4279" spans="1:10" s="6" customFormat="1" ht="15" customHeight="1" x14ac:dyDescent="0.3">
      <c r="A4279" s="3" t="s">
        <v>232</v>
      </c>
      <c r="B4279" s="3" t="s">
        <v>233</v>
      </c>
      <c r="C4279" s="3" t="s">
        <v>448</v>
      </c>
      <c r="D4279" s="3" t="s">
        <v>449</v>
      </c>
      <c r="E4279" s="4">
        <v>15</v>
      </c>
      <c r="F4279" s="4">
        <v>32</v>
      </c>
      <c r="G4279" s="3" t="s">
        <v>986</v>
      </c>
      <c r="H4279" s="3" t="s">
        <v>1201</v>
      </c>
      <c r="I4279" s="3" t="s">
        <v>37719</v>
      </c>
      <c r="J4279" s="3" t="s">
        <v>5665</v>
      </c>
    </row>
    <row r="4280" spans="1:10" s="6" customFormat="1" ht="15" customHeight="1" x14ac:dyDescent="0.3">
      <c r="A4280" s="3" t="s">
        <v>232</v>
      </c>
      <c r="B4280" s="3" t="s">
        <v>233</v>
      </c>
      <c r="C4280" s="3" t="s">
        <v>517</v>
      </c>
      <c r="D4280" s="3" t="s">
        <v>518</v>
      </c>
      <c r="E4280" s="4">
        <v>15</v>
      </c>
      <c r="F4280" s="4">
        <v>38</v>
      </c>
      <c r="G4280" s="3" t="s">
        <v>986</v>
      </c>
      <c r="H4280" s="3" t="s">
        <v>1260</v>
      </c>
      <c r="I4280" s="3" t="s">
        <v>37719</v>
      </c>
      <c r="J4280" s="3" t="s">
        <v>5665</v>
      </c>
    </row>
    <row r="4281" spans="1:10" s="6" customFormat="1" ht="15" customHeight="1" x14ac:dyDescent="0.3">
      <c r="A4281" s="3" t="s">
        <v>232</v>
      </c>
      <c r="B4281" s="3" t="s">
        <v>233</v>
      </c>
      <c r="C4281" s="3" t="s">
        <v>568</v>
      </c>
      <c r="D4281" s="3" t="s">
        <v>569</v>
      </c>
      <c r="E4281" s="4">
        <v>15</v>
      </c>
      <c r="F4281" s="4">
        <v>42</v>
      </c>
      <c r="G4281" s="3" t="s">
        <v>986</v>
      </c>
      <c r="H4281" s="3" t="s">
        <v>1302</v>
      </c>
      <c r="I4281" s="3" t="s">
        <v>37719</v>
      </c>
      <c r="J4281" s="3" t="s">
        <v>5665</v>
      </c>
    </row>
    <row r="4282" spans="1:10" s="6" customFormat="1" ht="15" customHeight="1" x14ac:dyDescent="0.3">
      <c r="A4282" s="3" t="s">
        <v>232</v>
      </c>
      <c r="B4282" s="3" t="s">
        <v>233</v>
      </c>
      <c r="C4282" s="3" t="s">
        <v>25</v>
      </c>
      <c r="D4282" s="3" t="s">
        <v>26</v>
      </c>
      <c r="E4282" s="4">
        <v>15</v>
      </c>
      <c r="F4282" s="4">
        <v>1</v>
      </c>
      <c r="G4282" s="3" t="s">
        <v>986</v>
      </c>
      <c r="H4282" s="3" t="s">
        <v>623</v>
      </c>
      <c r="I4282" s="3" t="s">
        <v>37719</v>
      </c>
      <c r="J4282" s="3" t="s">
        <v>5713</v>
      </c>
    </row>
    <row r="4283" spans="1:10" s="6" customFormat="1" ht="15" customHeight="1" x14ac:dyDescent="0.3">
      <c r="A4283" s="3" t="s">
        <v>459</v>
      </c>
      <c r="B4283" s="3" t="s">
        <v>460</v>
      </c>
      <c r="C4283" s="3" t="s">
        <v>86</v>
      </c>
      <c r="D4283" s="3" t="s">
        <v>87</v>
      </c>
      <c r="E4283" s="4">
        <v>33</v>
      </c>
      <c r="F4283" s="4">
        <v>5</v>
      </c>
      <c r="G4283" s="3" t="s">
        <v>1221</v>
      </c>
      <c r="H4283" s="3" t="s">
        <v>731</v>
      </c>
      <c r="I4283" s="3" t="s">
        <v>37719</v>
      </c>
      <c r="J4283" s="3" t="s">
        <v>5436</v>
      </c>
    </row>
    <row r="4284" spans="1:10" s="6" customFormat="1" ht="15" customHeight="1" x14ac:dyDescent="0.3">
      <c r="A4284" s="3" t="s">
        <v>232</v>
      </c>
      <c r="B4284" s="3" t="s">
        <v>233</v>
      </c>
      <c r="C4284" s="3" t="s">
        <v>42</v>
      </c>
      <c r="D4284" s="3" t="s">
        <v>43</v>
      </c>
      <c r="E4284" s="4">
        <v>15</v>
      </c>
      <c r="F4284" s="4">
        <v>2</v>
      </c>
      <c r="G4284" s="3" t="s">
        <v>986</v>
      </c>
      <c r="H4284" s="3" t="s">
        <v>686</v>
      </c>
      <c r="I4284" s="3" t="s">
        <v>37719</v>
      </c>
      <c r="J4284" s="3" t="s">
        <v>5713</v>
      </c>
    </row>
    <row r="4285" spans="1:10" s="6" customFormat="1" ht="15" customHeight="1" x14ac:dyDescent="0.3">
      <c r="A4285" s="3" t="s">
        <v>232</v>
      </c>
      <c r="B4285" s="3" t="s">
        <v>233</v>
      </c>
      <c r="C4285" s="3" t="s">
        <v>71</v>
      </c>
      <c r="D4285" s="3" t="s">
        <v>72</v>
      </c>
      <c r="E4285" s="4">
        <v>15</v>
      </c>
      <c r="F4285" s="4">
        <v>4</v>
      </c>
      <c r="G4285" s="3" t="s">
        <v>986</v>
      </c>
      <c r="H4285" s="3" t="s">
        <v>718</v>
      </c>
      <c r="I4285" s="3" t="s">
        <v>37719</v>
      </c>
      <c r="J4285" s="3" t="s">
        <v>5713</v>
      </c>
    </row>
    <row r="4286" spans="1:10" s="6" customFormat="1" ht="15" customHeight="1" x14ac:dyDescent="0.3">
      <c r="A4286" s="3" t="s">
        <v>232</v>
      </c>
      <c r="B4286" s="3" t="s">
        <v>233</v>
      </c>
      <c r="C4286" s="3" t="s">
        <v>112</v>
      </c>
      <c r="D4286" s="3" t="s">
        <v>113</v>
      </c>
      <c r="E4286" s="4">
        <v>15</v>
      </c>
      <c r="F4286" s="4">
        <v>7</v>
      </c>
      <c r="G4286" s="3" t="s">
        <v>986</v>
      </c>
      <c r="H4286" s="3" t="s">
        <v>749</v>
      </c>
      <c r="I4286" s="3" t="s">
        <v>37719</v>
      </c>
      <c r="J4286" s="3" t="s">
        <v>5713</v>
      </c>
    </row>
    <row r="4287" spans="1:10" s="6" customFormat="1" ht="15" customHeight="1" x14ac:dyDescent="0.3">
      <c r="A4287" s="3" t="s">
        <v>232</v>
      </c>
      <c r="B4287" s="3" t="s">
        <v>233</v>
      </c>
      <c r="C4287" s="3" t="s">
        <v>128</v>
      </c>
      <c r="D4287" s="3" t="s">
        <v>129</v>
      </c>
      <c r="E4287" s="4">
        <v>15</v>
      </c>
      <c r="F4287" s="4">
        <v>8</v>
      </c>
      <c r="G4287" s="3" t="s">
        <v>986</v>
      </c>
      <c r="H4287" s="3" t="s">
        <v>803</v>
      </c>
      <c r="I4287" s="3" t="s">
        <v>37719</v>
      </c>
      <c r="J4287" s="3" t="s">
        <v>5713</v>
      </c>
    </row>
    <row r="4288" spans="1:10" s="6" customFormat="1" ht="15" customHeight="1" x14ac:dyDescent="0.3">
      <c r="A4288" s="3" t="s">
        <v>232</v>
      </c>
      <c r="B4288" s="3" t="s">
        <v>233</v>
      </c>
      <c r="C4288" s="3" t="s">
        <v>158</v>
      </c>
      <c r="D4288" s="3" t="s">
        <v>159</v>
      </c>
      <c r="E4288" s="4">
        <v>15</v>
      </c>
      <c r="F4288" s="4">
        <v>10</v>
      </c>
      <c r="G4288" s="3" t="s">
        <v>986</v>
      </c>
      <c r="H4288" s="3" t="s">
        <v>854</v>
      </c>
      <c r="I4288" s="3" t="s">
        <v>37719</v>
      </c>
      <c r="J4288" s="3" t="s">
        <v>5713</v>
      </c>
    </row>
    <row r="4289" spans="1:10" s="6" customFormat="1" ht="15" customHeight="1" x14ac:dyDescent="0.3">
      <c r="A4289" s="3" t="s">
        <v>232</v>
      </c>
      <c r="B4289" s="3" t="s">
        <v>233</v>
      </c>
      <c r="C4289" s="3" t="s">
        <v>173</v>
      </c>
      <c r="D4289" s="3" t="s">
        <v>174</v>
      </c>
      <c r="E4289" s="4">
        <v>15</v>
      </c>
      <c r="F4289" s="4">
        <v>11</v>
      </c>
      <c r="G4289" s="3" t="s">
        <v>986</v>
      </c>
      <c r="H4289" s="3" t="s">
        <v>867</v>
      </c>
      <c r="I4289" s="3" t="s">
        <v>37719</v>
      </c>
      <c r="J4289" s="3" t="s">
        <v>5713</v>
      </c>
    </row>
    <row r="4290" spans="1:10" s="6" customFormat="1" ht="15" customHeight="1" x14ac:dyDescent="0.3">
      <c r="A4290" s="3" t="s">
        <v>232</v>
      </c>
      <c r="B4290" s="3" t="s">
        <v>233</v>
      </c>
      <c r="C4290" s="3" t="s">
        <v>204</v>
      </c>
      <c r="D4290" s="3" t="s">
        <v>205</v>
      </c>
      <c r="E4290" s="4">
        <v>15</v>
      </c>
      <c r="F4290" s="4">
        <v>13</v>
      </c>
      <c r="G4290" s="3" t="s">
        <v>986</v>
      </c>
      <c r="H4290" s="3" t="s">
        <v>956</v>
      </c>
      <c r="I4290" s="3" t="s">
        <v>37719</v>
      </c>
      <c r="J4290" s="3" t="s">
        <v>5713</v>
      </c>
    </row>
    <row r="4291" spans="1:10" s="6" customFormat="1" ht="15" customHeight="1" x14ac:dyDescent="0.3">
      <c r="A4291" s="3" t="s">
        <v>232</v>
      </c>
      <c r="B4291" s="3" t="s">
        <v>233</v>
      </c>
      <c r="C4291" s="3" t="s">
        <v>219</v>
      </c>
      <c r="D4291" s="3" t="s">
        <v>220</v>
      </c>
      <c r="E4291" s="4">
        <v>15</v>
      </c>
      <c r="F4291" s="4">
        <v>14</v>
      </c>
      <c r="G4291" s="3" t="s">
        <v>986</v>
      </c>
      <c r="H4291" s="3" t="s">
        <v>977</v>
      </c>
      <c r="I4291" s="3" t="s">
        <v>37719</v>
      </c>
      <c r="J4291" s="3" t="s">
        <v>5713</v>
      </c>
    </row>
    <row r="4292" spans="1:10" s="6" customFormat="1" ht="15" customHeight="1" x14ac:dyDescent="0.3">
      <c r="A4292" s="3" t="s">
        <v>232</v>
      </c>
      <c r="B4292" s="3" t="s">
        <v>233</v>
      </c>
      <c r="C4292" s="3" t="s">
        <v>57</v>
      </c>
      <c r="D4292" s="3" t="s">
        <v>58</v>
      </c>
      <c r="E4292" s="4">
        <v>15</v>
      </c>
      <c r="F4292" s="4">
        <v>3</v>
      </c>
      <c r="G4292" s="3" t="s">
        <v>986</v>
      </c>
      <c r="H4292" s="3" t="s">
        <v>705</v>
      </c>
      <c r="I4292" s="3" t="s">
        <v>37719</v>
      </c>
      <c r="J4292" s="3" t="s">
        <v>5713</v>
      </c>
    </row>
    <row r="4293" spans="1:10" s="6" customFormat="1" ht="15" customHeight="1" x14ac:dyDescent="0.3">
      <c r="A4293" s="3" t="s">
        <v>459</v>
      </c>
      <c r="B4293" s="3" t="s">
        <v>460</v>
      </c>
      <c r="C4293" s="3" t="s">
        <v>112</v>
      </c>
      <c r="D4293" s="3" t="s">
        <v>113</v>
      </c>
      <c r="E4293" s="4">
        <v>33</v>
      </c>
      <c r="F4293" s="4">
        <v>7</v>
      </c>
      <c r="G4293" s="3" t="s">
        <v>1221</v>
      </c>
      <c r="H4293" s="3" t="s">
        <v>749</v>
      </c>
      <c r="I4293" s="3" t="s">
        <v>37719</v>
      </c>
      <c r="J4293" s="3" t="s">
        <v>5436</v>
      </c>
    </row>
    <row r="4294" spans="1:10" s="6" customFormat="1" ht="15" customHeight="1" x14ac:dyDescent="0.3">
      <c r="A4294" s="3" t="s">
        <v>459</v>
      </c>
      <c r="B4294" s="3" t="s">
        <v>460</v>
      </c>
      <c r="C4294" s="3" t="s">
        <v>128</v>
      </c>
      <c r="D4294" s="3" t="s">
        <v>129</v>
      </c>
      <c r="E4294" s="4">
        <v>33</v>
      </c>
      <c r="F4294" s="4">
        <v>8</v>
      </c>
      <c r="G4294" s="3" t="s">
        <v>1221</v>
      </c>
      <c r="H4294" s="3" t="s">
        <v>803</v>
      </c>
      <c r="I4294" s="3" t="s">
        <v>37719</v>
      </c>
      <c r="J4294" s="3" t="s">
        <v>5436</v>
      </c>
    </row>
    <row r="4295" spans="1:10" s="6" customFormat="1" ht="15" customHeight="1" x14ac:dyDescent="0.3">
      <c r="A4295" s="3" t="s">
        <v>459</v>
      </c>
      <c r="B4295" s="3" t="s">
        <v>460</v>
      </c>
      <c r="C4295" s="3" t="s">
        <v>142</v>
      </c>
      <c r="D4295" s="3" t="s">
        <v>143</v>
      </c>
      <c r="E4295" s="4">
        <v>33</v>
      </c>
      <c r="F4295" s="4">
        <v>9</v>
      </c>
      <c r="G4295" s="3" t="s">
        <v>1221</v>
      </c>
      <c r="H4295" s="3" t="s">
        <v>820</v>
      </c>
      <c r="I4295" s="3" t="s">
        <v>37719</v>
      </c>
      <c r="J4295" s="3" t="s">
        <v>5436</v>
      </c>
    </row>
    <row r="4296" spans="1:10" s="6" customFormat="1" ht="15" customHeight="1" x14ac:dyDescent="0.3">
      <c r="A4296" s="3" t="s">
        <v>459</v>
      </c>
      <c r="B4296" s="3" t="s">
        <v>460</v>
      </c>
      <c r="C4296" s="3" t="s">
        <v>504</v>
      </c>
      <c r="D4296" s="3" t="s">
        <v>505</v>
      </c>
      <c r="E4296" s="4">
        <v>33</v>
      </c>
      <c r="F4296" s="4">
        <v>37</v>
      </c>
      <c r="G4296" s="3" t="s">
        <v>1221</v>
      </c>
      <c r="H4296" s="3" t="s">
        <v>1246</v>
      </c>
      <c r="I4296" s="3" t="s">
        <v>37719</v>
      </c>
      <c r="J4296" s="3" t="s">
        <v>5436</v>
      </c>
    </row>
    <row r="4297" spans="1:10" s="6" customFormat="1" ht="15" customHeight="1" x14ac:dyDescent="0.3">
      <c r="A4297" s="3" t="s">
        <v>459</v>
      </c>
      <c r="B4297" s="3" t="s">
        <v>460</v>
      </c>
      <c r="C4297" s="3" t="s">
        <v>517</v>
      </c>
      <c r="D4297" s="3" t="s">
        <v>518</v>
      </c>
      <c r="E4297" s="4">
        <v>33</v>
      </c>
      <c r="F4297" s="4">
        <v>38</v>
      </c>
      <c r="G4297" s="3" t="s">
        <v>1221</v>
      </c>
      <c r="H4297" s="3" t="s">
        <v>1260</v>
      </c>
      <c r="I4297" s="3" t="s">
        <v>37719</v>
      </c>
      <c r="J4297" s="3" t="s">
        <v>5436</v>
      </c>
    </row>
    <row r="4298" spans="1:10" s="6" customFormat="1" ht="15" customHeight="1" x14ac:dyDescent="0.3">
      <c r="A4298" s="3" t="s">
        <v>459</v>
      </c>
      <c r="B4298" s="3" t="s">
        <v>460</v>
      </c>
      <c r="C4298" s="3" t="s">
        <v>532</v>
      </c>
      <c r="D4298" s="3" t="s">
        <v>533</v>
      </c>
      <c r="E4298" s="4">
        <v>33</v>
      </c>
      <c r="F4298" s="4">
        <v>39</v>
      </c>
      <c r="G4298" s="3" t="s">
        <v>1221</v>
      </c>
      <c r="H4298" s="3" t="s">
        <v>1265</v>
      </c>
      <c r="I4298" s="3" t="s">
        <v>37719</v>
      </c>
      <c r="J4298" s="3" t="s">
        <v>5436</v>
      </c>
    </row>
    <row r="4299" spans="1:10" s="6" customFormat="1" ht="15" customHeight="1" x14ac:dyDescent="0.3">
      <c r="A4299" s="3" t="s">
        <v>459</v>
      </c>
      <c r="B4299" s="3" t="s">
        <v>460</v>
      </c>
      <c r="C4299" s="3" t="s">
        <v>545</v>
      </c>
      <c r="D4299" s="3" t="s">
        <v>546</v>
      </c>
      <c r="E4299" s="4">
        <v>33</v>
      </c>
      <c r="F4299" s="4">
        <v>40</v>
      </c>
      <c r="G4299" s="3" t="s">
        <v>1221</v>
      </c>
      <c r="H4299" s="3" t="s">
        <v>1276</v>
      </c>
      <c r="I4299" s="3" t="s">
        <v>37719</v>
      </c>
      <c r="J4299" s="3" t="s">
        <v>5436</v>
      </c>
    </row>
    <row r="4300" spans="1:10" s="6" customFormat="1" ht="15" customHeight="1" x14ac:dyDescent="0.3">
      <c r="A4300" s="3" t="s">
        <v>459</v>
      </c>
      <c r="B4300" s="3" t="s">
        <v>460</v>
      </c>
      <c r="C4300" s="3" t="s">
        <v>581</v>
      </c>
      <c r="D4300" s="3" t="s">
        <v>582</v>
      </c>
      <c r="E4300" s="4">
        <v>33</v>
      </c>
      <c r="F4300" s="4">
        <v>43</v>
      </c>
      <c r="G4300" s="3" t="s">
        <v>1221</v>
      </c>
      <c r="H4300" s="3" t="s">
        <v>1321</v>
      </c>
      <c r="I4300" s="3" t="s">
        <v>37719</v>
      </c>
      <c r="J4300" s="3" t="s">
        <v>5436</v>
      </c>
    </row>
    <row r="4301" spans="1:10" s="6" customFormat="1" ht="15" customHeight="1" x14ac:dyDescent="0.3">
      <c r="A4301" s="3" t="s">
        <v>459</v>
      </c>
      <c r="B4301" s="3" t="s">
        <v>460</v>
      </c>
      <c r="C4301" s="3" t="s">
        <v>593</v>
      </c>
      <c r="D4301" s="3" t="s">
        <v>594</v>
      </c>
      <c r="E4301" s="4">
        <v>33</v>
      </c>
      <c r="F4301" s="4">
        <v>44</v>
      </c>
      <c r="G4301" s="3" t="s">
        <v>1221</v>
      </c>
      <c r="H4301" s="3" t="s">
        <v>1333</v>
      </c>
      <c r="I4301" s="3" t="s">
        <v>37719</v>
      </c>
      <c r="J4301" s="3" t="s">
        <v>5436</v>
      </c>
    </row>
    <row r="4302" spans="1:10" s="6" customFormat="1" ht="15" customHeight="1" x14ac:dyDescent="0.3">
      <c r="A4302" s="3" t="s">
        <v>459</v>
      </c>
      <c r="B4302" s="3" t="s">
        <v>460</v>
      </c>
      <c r="C4302" s="3" t="s">
        <v>25</v>
      </c>
      <c r="D4302" s="3" t="s">
        <v>26</v>
      </c>
      <c r="E4302" s="4">
        <v>33</v>
      </c>
      <c r="F4302" s="4">
        <v>1</v>
      </c>
      <c r="G4302" s="3" t="s">
        <v>1221</v>
      </c>
      <c r="H4302" s="3" t="s">
        <v>623</v>
      </c>
      <c r="I4302" s="3" t="s">
        <v>37719</v>
      </c>
      <c r="J4302" s="3" t="s">
        <v>37720</v>
      </c>
    </row>
    <row r="4303" spans="1:10" s="6" customFormat="1" ht="15" customHeight="1" x14ac:dyDescent="0.3">
      <c r="A4303" s="3" t="s">
        <v>459</v>
      </c>
      <c r="B4303" s="3" t="s">
        <v>460</v>
      </c>
      <c r="C4303" s="3" t="s">
        <v>493</v>
      </c>
      <c r="D4303" s="3" t="s">
        <v>494</v>
      </c>
      <c r="E4303" s="4">
        <v>33</v>
      </c>
      <c r="F4303" s="4">
        <v>36</v>
      </c>
      <c r="G4303" s="3" t="s">
        <v>1221</v>
      </c>
      <c r="H4303" s="3" t="s">
        <v>1241</v>
      </c>
      <c r="I4303" s="3" t="s">
        <v>37719</v>
      </c>
      <c r="J4303" s="3" t="s">
        <v>5436</v>
      </c>
    </row>
    <row r="4304" spans="1:10" s="6" customFormat="1" ht="15" customHeight="1" x14ac:dyDescent="0.3">
      <c r="A4304" s="3" t="s">
        <v>459</v>
      </c>
      <c r="B4304" s="3" t="s">
        <v>460</v>
      </c>
      <c r="C4304" s="3" t="s">
        <v>57</v>
      </c>
      <c r="D4304" s="3" t="s">
        <v>58</v>
      </c>
      <c r="E4304" s="4">
        <v>33</v>
      </c>
      <c r="F4304" s="4">
        <v>3</v>
      </c>
      <c r="G4304" s="3" t="s">
        <v>1221</v>
      </c>
      <c r="H4304" s="3" t="s">
        <v>705</v>
      </c>
      <c r="I4304" s="3" t="s">
        <v>37719</v>
      </c>
      <c r="J4304" s="3" t="s">
        <v>37720</v>
      </c>
    </row>
    <row r="4305" spans="1:10" s="6" customFormat="1" ht="15" customHeight="1" x14ac:dyDescent="0.3">
      <c r="A4305" s="3" t="s">
        <v>459</v>
      </c>
      <c r="B4305" s="3" t="s">
        <v>460</v>
      </c>
      <c r="C4305" s="3" t="s">
        <v>86</v>
      </c>
      <c r="D4305" s="3" t="s">
        <v>87</v>
      </c>
      <c r="E4305" s="4">
        <v>33</v>
      </c>
      <c r="F4305" s="4">
        <v>5</v>
      </c>
      <c r="G4305" s="3" t="s">
        <v>1221</v>
      </c>
      <c r="H4305" s="3" t="s">
        <v>731</v>
      </c>
      <c r="I4305" s="3" t="s">
        <v>37719</v>
      </c>
      <c r="J4305" s="3" t="s">
        <v>37720</v>
      </c>
    </row>
    <row r="4306" spans="1:10" s="6" customFormat="1" ht="15" customHeight="1" x14ac:dyDescent="0.3">
      <c r="A4306" s="3" t="s">
        <v>459</v>
      </c>
      <c r="B4306" s="3" t="s">
        <v>460</v>
      </c>
      <c r="C4306" s="3" t="s">
        <v>97</v>
      </c>
      <c r="D4306" s="3" t="s">
        <v>98</v>
      </c>
      <c r="E4306" s="4">
        <v>33</v>
      </c>
      <c r="F4306" s="4">
        <v>6</v>
      </c>
      <c r="G4306" s="3" t="s">
        <v>1221</v>
      </c>
      <c r="H4306" s="3" t="s">
        <v>742</v>
      </c>
      <c r="I4306" s="3" t="s">
        <v>37719</v>
      </c>
      <c r="J4306" s="3" t="s">
        <v>37720</v>
      </c>
    </row>
    <row r="4307" spans="1:10" s="6" customFormat="1" ht="15" customHeight="1" x14ac:dyDescent="0.3">
      <c r="A4307" s="3" t="s">
        <v>459</v>
      </c>
      <c r="B4307" s="3" t="s">
        <v>460</v>
      </c>
      <c r="C4307" s="3" t="s">
        <v>112</v>
      </c>
      <c r="D4307" s="3" t="s">
        <v>113</v>
      </c>
      <c r="E4307" s="4">
        <v>33</v>
      </c>
      <c r="F4307" s="4">
        <v>7</v>
      </c>
      <c r="G4307" s="3" t="s">
        <v>1221</v>
      </c>
      <c r="H4307" s="3" t="s">
        <v>749</v>
      </c>
      <c r="I4307" s="3" t="s">
        <v>37719</v>
      </c>
      <c r="J4307" s="3" t="s">
        <v>37720</v>
      </c>
    </row>
    <row r="4308" spans="1:10" s="6" customFormat="1" ht="15" customHeight="1" x14ac:dyDescent="0.3">
      <c r="A4308" s="3" t="s">
        <v>459</v>
      </c>
      <c r="B4308" s="3" t="s">
        <v>460</v>
      </c>
      <c r="C4308" s="3" t="s">
        <v>128</v>
      </c>
      <c r="D4308" s="3" t="s">
        <v>129</v>
      </c>
      <c r="E4308" s="4">
        <v>33</v>
      </c>
      <c r="F4308" s="4">
        <v>8</v>
      </c>
      <c r="G4308" s="3" t="s">
        <v>1221</v>
      </c>
      <c r="H4308" s="3" t="s">
        <v>803</v>
      </c>
      <c r="I4308" s="3" t="s">
        <v>37719</v>
      </c>
      <c r="J4308" s="3" t="s">
        <v>37720</v>
      </c>
    </row>
    <row r="4309" spans="1:10" s="6" customFormat="1" ht="15" customHeight="1" x14ac:dyDescent="0.3">
      <c r="A4309" s="3" t="s">
        <v>459</v>
      </c>
      <c r="B4309" s="3" t="s">
        <v>460</v>
      </c>
      <c r="C4309" s="3" t="s">
        <v>142</v>
      </c>
      <c r="D4309" s="3" t="s">
        <v>143</v>
      </c>
      <c r="E4309" s="4">
        <v>33</v>
      </c>
      <c r="F4309" s="4">
        <v>9</v>
      </c>
      <c r="G4309" s="3" t="s">
        <v>1221</v>
      </c>
      <c r="H4309" s="3" t="s">
        <v>820</v>
      </c>
      <c r="I4309" s="3" t="s">
        <v>37719</v>
      </c>
      <c r="J4309" s="3" t="s">
        <v>37720</v>
      </c>
    </row>
    <row r="4310" spans="1:10" s="6" customFormat="1" ht="15" customHeight="1" x14ac:dyDescent="0.3">
      <c r="A4310" s="3" t="s">
        <v>459</v>
      </c>
      <c r="B4310" s="3" t="s">
        <v>460</v>
      </c>
      <c r="C4310" s="3" t="s">
        <v>158</v>
      </c>
      <c r="D4310" s="3" t="s">
        <v>159</v>
      </c>
      <c r="E4310" s="4">
        <v>33</v>
      </c>
      <c r="F4310" s="4">
        <v>10</v>
      </c>
      <c r="G4310" s="3" t="s">
        <v>1221</v>
      </c>
      <c r="H4310" s="3" t="s">
        <v>854</v>
      </c>
      <c r="I4310" s="3" t="s">
        <v>37719</v>
      </c>
      <c r="J4310" s="3" t="s">
        <v>37720</v>
      </c>
    </row>
    <row r="4311" spans="1:10" s="6" customFormat="1" ht="15" customHeight="1" x14ac:dyDescent="0.3">
      <c r="A4311" s="3" t="s">
        <v>459</v>
      </c>
      <c r="B4311" s="3" t="s">
        <v>460</v>
      </c>
      <c r="C4311" s="3" t="s">
        <v>173</v>
      </c>
      <c r="D4311" s="3" t="s">
        <v>174</v>
      </c>
      <c r="E4311" s="4">
        <v>33</v>
      </c>
      <c r="F4311" s="4">
        <v>11</v>
      </c>
      <c r="G4311" s="3" t="s">
        <v>1221</v>
      </c>
      <c r="H4311" s="3" t="s">
        <v>867</v>
      </c>
      <c r="I4311" s="3" t="s">
        <v>37719</v>
      </c>
      <c r="J4311" s="3" t="s">
        <v>37720</v>
      </c>
    </row>
    <row r="4312" spans="1:10" s="6" customFormat="1" ht="15" customHeight="1" x14ac:dyDescent="0.3">
      <c r="A4312" s="3" t="s">
        <v>459</v>
      </c>
      <c r="B4312" s="3" t="s">
        <v>460</v>
      </c>
      <c r="C4312" s="3" t="s">
        <v>71</v>
      </c>
      <c r="D4312" s="3" t="s">
        <v>72</v>
      </c>
      <c r="E4312" s="4">
        <v>33</v>
      </c>
      <c r="F4312" s="4">
        <v>4</v>
      </c>
      <c r="G4312" s="3" t="s">
        <v>1221</v>
      </c>
      <c r="H4312" s="3" t="s">
        <v>718</v>
      </c>
      <c r="I4312" s="3" t="s">
        <v>37719</v>
      </c>
      <c r="J4312" s="3" t="s">
        <v>37720</v>
      </c>
    </row>
    <row r="4313" spans="1:10" s="6" customFormat="1" ht="15" customHeight="1" x14ac:dyDescent="0.3">
      <c r="A4313" s="3" t="s">
        <v>232</v>
      </c>
      <c r="B4313" s="3" t="s">
        <v>233</v>
      </c>
      <c r="C4313" s="3" t="s">
        <v>376</v>
      </c>
      <c r="D4313" s="3" t="s">
        <v>377</v>
      </c>
      <c r="E4313" s="4">
        <v>15</v>
      </c>
      <c r="F4313" s="4">
        <v>26</v>
      </c>
      <c r="G4313" s="3" t="s">
        <v>986</v>
      </c>
      <c r="H4313" s="3" t="s">
        <v>1119</v>
      </c>
      <c r="I4313" s="3" t="s">
        <v>37719</v>
      </c>
      <c r="J4313" s="3" t="s">
        <v>5665</v>
      </c>
    </row>
    <row r="4314" spans="1:10" s="6" customFormat="1" ht="15" customHeight="1" x14ac:dyDescent="0.3">
      <c r="A4314" s="3" t="s">
        <v>459</v>
      </c>
      <c r="B4314" s="3" t="s">
        <v>460</v>
      </c>
      <c r="C4314" s="3" t="s">
        <v>440</v>
      </c>
      <c r="D4314" s="3" t="s">
        <v>441</v>
      </c>
      <c r="E4314" s="4">
        <v>33</v>
      </c>
      <c r="F4314" s="4">
        <v>31</v>
      </c>
      <c r="G4314" s="3" t="s">
        <v>1221</v>
      </c>
      <c r="H4314" s="3" t="s">
        <v>1199</v>
      </c>
      <c r="I4314" s="3" t="s">
        <v>37719</v>
      </c>
      <c r="J4314" s="3" t="s">
        <v>5436</v>
      </c>
    </row>
    <row r="4315" spans="1:10" s="6" customFormat="1" ht="15" customHeight="1" x14ac:dyDescent="0.3">
      <c r="A4315" s="3" t="s">
        <v>459</v>
      </c>
      <c r="B4315" s="3" t="s">
        <v>460</v>
      </c>
      <c r="C4315" s="3" t="s">
        <v>389</v>
      </c>
      <c r="D4315" s="3" t="s">
        <v>390</v>
      </c>
      <c r="E4315" s="4">
        <v>33</v>
      </c>
      <c r="F4315" s="4">
        <v>27</v>
      </c>
      <c r="G4315" s="3" t="s">
        <v>1221</v>
      </c>
      <c r="H4315" s="3" t="s">
        <v>1127</v>
      </c>
      <c r="I4315" s="3" t="s">
        <v>37719</v>
      </c>
      <c r="J4315" s="3" t="s">
        <v>5436</v>
      </c>
    </row>
    <row r="4316" spans="1:10" s="6" customFormat="1" ht="15" customHeight="1" x14ac:dyDescent="0.3">
      <c r="A4316" s="3" t="s">
        <v>459</v>
      </c>
      <c r="B4316" s="3" t="s">
        <v>460</v>
      </c>
      <c r="C4316" s="3" t="s">
        <v>158</v>
      </c>
      <c r="D4316" s="3" t="s">
        <v>159</v>
      </c>
      <c r="E4316" s="4">
        <v>33</v>
      </c>
      <c r="F4316" s="4">
        <v>10</v>
      </c>
      <c r="G4316" s="3" t="s">
        <v>1221</v>
      </c>
      <c r="H4316" s="3" t="s">
        <v>854</v>
      </c>
      <c r="I4316" s="3" t="s">
        <v>37719</v>
      </c>
      <c r="J4316" s="3" t="s">
        <v>5436</v>
      </c>
    </row>
    <row r="4317" spans="1:10" s="6" customFormat="1" ht="15" customHeight="1" x14ac:dyDescent="0.3">
      <c r="A4317" s="3" t="s">
        <v>459</v>
      </c>
      <c r="B4317" s="3" t="s">
        <v>460</v>
      </c>
      <c r="C4317" s="3" t="s">
        <v>173</v>
      </c>
      <c r="D4317" s="3" t="s">
        <v>174</v>
      </c>
      <c r="E4317" s="4">
        <v>33</v>
      </c>
      <c r="F4317" s="4">
        <v>11</v>
      </c>
      <c r="G4317" s="3" t="s">
        <v>1221</v>
      </c>
      <c r="H4317" s="3" t="s">
        <v>867</v>
      </c>
      <c r="I4317" s="3" t="s">
        <v>37719</v>
      </c>
      <c r="J4317" s="3" t="s">
        <v>5436</v>
      </c>
    </row>
    <row r="4318" spans="1:10" s="6" customFormat="1" ht="15" customHeight="1" x14ac:dyDescent="0.3">
      <c r="A4318" s="3" t="s">
        <v>459</v>
      </c>
      <c r="B4318" s="3" t="s">
        <v>460</v>
      </c>
      <c r="C4318" s="3" t="s">
        <v>189</v>
      </c>
      <c r="D4318" s="3" t="s">
        <v>190</v>
      </c>
      <c r="E4318" s="4">
        <v>33</v>
      </c>
      <c r="F4318" s="4">
        <v>12</v>
      </c>
      <c r="G4318" s="3" t="s">
        <v>1221</v>
      </c>
      <c r="H4318" s="3" t="s">
        <v>948</v>
      </c>
      <c r="I4318" s="3" t="s">
        <v>37719</v>
      </c>
      <c r="J4318" s="3" t="s">
        <v>5436</v>
      </c>
    </row>
    <row r="4319" spans="1:10" s="6" customFormat="1" ht="15" customHeight="1" x14ac:dyDescent="0.3">
      <c r="A4319" s="3" t="s">
        <v>459</v>
      </c>
      <c r="B4319" s="3" t="s">
        <v>460</v>
      </c>
      <c r="C4319" s="3" t="s">
        <v>219</v>
      </c>
      <c r="D4319" s="3" t="s">
        <v>220</v>
      </c>
      <c r="E4319" s="4">
        <v>33</v>
      </c>
      <c r="F4319" s="4">
        <v>14</v>
      </c>
      <c r="G4319" s="3" t="s">
        <v>1221</v>
      </c>
      <c r="H4319" s="3" t="s">
        <v>977</v>
      </c>
      <c r="I4319" s="3" t="s">
        <v>37719</v>
      </c>
      <c r="J4319" s="3" t="s">
        <v>5436</v>
      </c>
    </row>
    <row r="4320" spans="1:10" s="6" customFormat="1" ht="15" customHeight="1" x14ac:dyDescent="0.3">
      <c r="A4320" s="3" t="s">
        <v>459</v>
      </c>
      <c r="B4320" s="3" t="s">
        <v>460</v>
      </c>
      <c r="C4320" s="3" t="s">
        <v>232</v>
      </c>
      <c r="D4320" s="3" t="s">
        <v>233</v>
      </c>
      <c r="E4320" s="4">
        <v>33</v>
      </c>
      <c r="F4320" s="4">
        <v>15</v>
      </c>
      <c r="G4320" s="3" t="s">
        <v>1221</v>
      </c>
      <c r="H4320" s="3" t="s">
        <v>986</v>
      </c>
      <c r="I4320" s="3" t="s">
        <v>37719</v>
      </c>
      <c r="J4320" s="3" t="s">
        <v>5436</v>
      </c>
    </row>
    <row r="4321" spans="1:10" s="6" customFormat="1" ht="15" customHeight="1" x14ac:dyDescent="0.3">
      <c r="A4321" s="3" t="s">
        <v>459</v>
      </c>
      <c r="B4321" s="3" t="s">
        <v>460</v>
      </c>
      <c r="C4321" s="3" t="s">
        <v>246</v>
      </c>
      <c r="D4321" s="3" t="s">
        <v>247</v>
      </c>
      <c r="E4321" s="4">
        <v>33</v>
      </c>
      <c r="F4321" s="4">
        <v>16</v>
      </c>
      <c r="G4321" s="3" t="s">
        <v>1221</v>
      </c>
      <c r="H4321" s="3" t="s">
        <v>989</v>
      </c>
      <c r="I4321" s="3" t="s">
        <v>37719</v>
      </c>
      <c r="J4321" s="3" t="s">
        <v>5436</v>
      </c>
    </row>
    <row r="4322" spans="1:10" s="6" customFormat="1" ht="15" customHeight="1" x14ac:dyDescent="0.3">
      <c r="A4322" s="3" t="s">
        <v>459</v>
      </c>
      <c r="B4322" s="3" t="s">
        <v>460</v>
      </c>
      <c r="C4322" s="3" t="s">
        <v>260</v>
      </c>
      <c r="D4322" s="3" t="s">
        <v>261</v>
      </c>
      <c r="E4322" s="4">
        <v>33</v>
      </c>
      <c r="F4322" s="4">
        <v>17</v>
      </c>
      <c r="G4322" s="3" t="s">
        <v>1221</v>
      </c>
      <c r="H4322" s="3" t="s">
        <v>1005</v>
      </c>
      <c r="I4322" s="3" t="s">
        <v>37719</v>
      </c>
      <c r="J4322" s="3" t="s">
        <v>5436</v>
      </c>
    </row>
    <row r="4323" spans="1:10" s="6" customFormat="1" ht="15" customHeight="1" x14ac:dyDescent="0.3">
      <c r="A4323" s="3" t="s">
        <v>459</v>
      </c>
      <c r="B4323" s="3" t="s">
        <v>460</v>
      </c>
      <c r="C4323" s="3" t="s">
        <v>415</v>
      </c>
      <c r="D4323" s="3" t="s">
        <v>416</v>
      </c>
      <c r="E4323" s="4">
        <v>33</v>
      </c>
      <c r="F4323" s="4">
        <v>29</v>
      </c>
      <c r="G4323" s="3" t="s">
        <v>1221</v>
      </c>
      <c r="H4323" s="3" t="s">
        <v>1177</v>
      </c>
      <c r="I4323" s="3" t="s">
        <v>37719</v>
      </c>
      <c r="J4323" s="3" t="s">
        <v>5436</v>
      </c>
    </row>
    <row r="4324" spans="1:10" s="6" customFormat="1" ht="15" customHeight="1" x14ac:dyDescent="0.3">
      <c r="A4324" s="3" t="s">
        <v>459</v>
      </c>
      <c r="B4324" s="3" t="s">
        <v>460</v>
      </c>
      <c r="C4324" s="3" t="s">
        <v>272</v>
      </c>
      <c r="D4324" s="3" t="s">
        <v>273</v>
      </c>
      <c r="E4324" s="4">
        <v>33</v>
      </c>
      <c r="F4324" s="4">
        <v>18</v>
      </c>
      <c r="G4324" s="3" t="s">
        <v>1221</v>
      </c>
      <c r="H4324" s="3" t="s">
        <v>1009</v>
      </c>
      <c r="I4324" s="3" t="s">
        <v>37719</v>
      </c>
      <c r="J4324" s="3" t="s">
        <v>5436</v>
      </c>
    </row>
    <row r="4325" spans="1:10" s="6" customFormat="1" ht="15" customHeight="1" x14ac:dyDescent="0.3">
      <c r="A4325" s="3" t="s">
        <v>459</v>
      </c>
      <c r="B4325" s="3" t="s">
        <v>460</v>
      </c>
      <c r="C4325" s="3" t="s">
        <v>295</v>
      </c>
      <c r="D4325" s="3" t="s">
        <v>296</v>
      </c>
      <c r="E4325" s="4">
        <v>33</v>
      </c>
      <c r="F4325" s="4">
        <v>20</v>
      </c>
      <c r="G4325" s="3" t="s">
        <v>1221</v>
      </c>
      <c r="H4325" s="3" t="s">
        <v>1028</v>
      </c>
      <c r="I4325" s="3" t="s">
        <v>37719</v>
      </c>
      <c r="J4325" s="3" t="s">
        <v>5436</v>
      </c>
    </row>
    <row r="4326" spans="1:10" s="6" customFormat="1" ht="15" customHeight="1" x14ac:dyDescent="0.3">
      <c r="A4326" s="3" t="s">
        <v>459</v>
      </c>
      <c r="B4326" s="3" t="s">
        <v>460</v>
      </c>
      <c r="C4326" s="3" t="s">
        <v>307</v>
      </c>
      <c r="D4326" s="3" t="s">
        <v>308</v>
      </c>
      <c r="E4326" s="4">
        <v>33</v>
      </c>
      <c r="F4326" s="4">
        <v>21</v>
      </c>
      <c r="G4326" s="3" t="s">
        <v>1221</v>
      </c>
      <c r="H4326" s="3" t="s">
        <v>1051</v>
      </c>
      <c r="I4326" s="3" t="s">
        <v>37719</v>
      </c>
      <c r="J4326" s="3" t="s">
        <v>5436</v>
      </c>
    </row>
    <row r="4327" spans="1:10" s="6" customFormat="1" ht="15" customHeight="1" x14ac:dyDescent="0.3">
      <c r="A4327" s="3" t="s">
        <v>459</v>
      </c>
      <c r="B4327" s="3" t="s">
        <v>460</v>
      </c>
      <c r="C4327" s="3" t="s">
        <v>322</v>
      </c>
      <c r="D4327" s="3" t="s">
        <v>323</v>
      </c>
      <c r="E4327" s="4">
        <v>33</v>
      </c>
      <c r="F4327" s="4">
        <v>22</v>
      </c>
      <c r="G4327" s="3" t="s">
        <v>1221</v>
      </c>
      <c r="H4327" s="3" t="s">
        <v>1065</v>
      </c>
      <c r="I4327" s="3" t="s">
        <v>37719</v>
      </c>
      <c r="J4327" s="3" t="s">
        <v>5436</v>
      </c>
    </row>
    <row r="4328" spans="1:10" s="6" customFormat="1" ht="15" customHeight="1" x14ac:dyDescent="0.3">
      <c r="A4328" s="3" t="s">
        <v>459</v>
      </c>
      <c r="B4328" s="3" t="s">
        <v>460</v>
      </c>
      <c r="C4328" s="3" t="s">
        <v>337</v>
      </c>
      <c r="D4328" s="3" t="s">
        <v>338</v>
      </c>
      <c r="E4328" s="4">
        <v>33</v>
      </c>
      <c r="F4328" s="4">
        <v>23</v>
      </c>
      <c r="G4328" s="3" t="s">
        <v>1221</v>
      </c>
      <c r="H4328" s="3" t="s">
        <v>1068</v>
      </c>
      <c r="I4328" s="3" t="s">
        <v>37719</v>
      </c>
      <c r="J4328" s="3" t="s">
        <v>5436</v>
      </c>
    </row>
    <row r="4329" spans="1:10" s="6" customFormat="1" ht="15" customHeight="1" x14ac:dyDescent="0.3">
      <c r="A4329" s="3" t="s">
        <v>459</v>
      </c>
      <c r="B4329" s="3" t="s">
        <v>460</v>
      </c>
      <c r="C4329" s="3" t="s">
        <v>352</v>
      </c>
      <c r="D4329" s="3" t="s">
        <v>353</v>
      </c>
      <c r="E4329" s="4">
        <v>33</v>
      </c>
      <c r="F4329" s="4">
        <v>24</v>
      </c>
      <c r="G4329" s="3" t="s">
        <v>1221</v>
      </c>
      <c r="H4329" s="3" t="s">
        <v>1092</v>
      </c>
      <c r="I4329" s="3" t="s">
        <v>37719</v>
      </c>
      <c r="J4329" s="3" t="s">
        <v>5436</v>
      </c>
    </row>
    <row r="4330" spans="1:10" s="6" customFormat="1" ht="15" customHeight="1" x14ac:dyDescent="0.3">
      <c r="A4330" s="3" t="s">
        <v>459</v>
      </c>
      <c r="B4330" s="3" t="s">
        <v>460</v>
      </c>
      <c r="C4330" s="3" t="s">
        <v>366</v>
      </c>
      <c r="D4330" s="3" t="s">
        <v>367</v>
      </c>
      <c r="E4330" s="4">
        <v>33</v>
      </c>
      <c r="F4330" s="4">
        <v>25</v>
      </c>
      <c r="G4330" s="3" t="s">
        <v>1221</v>
      </c>
      <c r="H4330" s="3" t="s">
        <v>1110</v>
      </c>
      <c r="I4330" s="3" t="s">
        <v>37719</v>
      </c>
      <c r="J4330" s="3" t="s">
        <v>5436</v>
      </c>
    </row>
    <row r="4331" spans="1:10" s="6" customFormat="1" ht="15" customHeight="1" x14ac:dyDescent="0.3">
      <c r="A4331" s="3" t="s">
        <v>459</v>
      </c>
      <c r="B4331" s="3" t="s">
        <v>460</v>
      </c>
      <c r="C4331" s="3" t="s">
        <v>376</v>
      </c>
      <c r="D4331" s="3" t="s">
        <v>377</v>
      </c>
      <c r="E4331" s="4">
        <v>33</v>
      </c>
      <c r="F4331" s="4">
        <v>26</v>
      </c>
      <c r="G4331" s="3" t="s">
        <v>1221</v>
      </c>
      <c r="H4331" s="3" t="s">
        <v>1119</v>
      </c>
      <c r="I4331" s="3" t="s">
        <v>37719</v>
      </c>
      <c r="J4331" s="3" t="s">
        <v>5436</v>
      </c>
    </row>
    <row r="4332" spans="1:10" s="6" customFormat="1" ht="15" customHeight="1" x14ac:dyDescent="0.3">
      <c r="A4332" s="3" t="s">
        <v>459</v>
      </c>
      <c r="B4332" s="3" t="s">
        <v>460</v>
      </c>
      <c r="C4332" s="3" t="s">
        <v>283</v>
      </c>
      <c r="D4332" s="3" t="s">
        <v>284</v>
      </c>
      <c r="E4332" s="4">
        <v>33</v>
      </c>
      <c r="F4332" s="4">
        <v>19</v>
      </c>
      <c r="G4332" s="3" t="s">
        <v>1221</v>
      </c>
      <c r="H4332" s="3" t="s">
        <v>1019</v>
      </c>
      <c r="I4332" s="3" t="s">
        <v>37719</v>
      </c>
      <c r="J4332" s="3" t="s">
        <v>5436</v>
      </c>
    </row>
    <row r="4333" spans="1:10" s="6" customFormat="1" ht="15" customHeight="1" x14ac:dyDescent="0.3">
      <c r="A4333" s="3" t="s">
        <v>232</v>
      </c>
      <c r="B4333" s="3" t="s">
        <v>233</v>
      </c>
      <c r="C4333" s="3" t="s">
        <v>352</v>
      </c>
      <c r="D4333" s="3" t="s">
        <v>353</v>
      </c>
      <c r="E4333" s="4">
        <v>15</v>
      </c>
      <c r="F4333" s="4">
        <v>24</v>
      </c>
      <c r="G4333" s="3" t="s">
        <v>986</v>
      </c>
      <c r="H4333" s="3" t="s">
        <v>1092</v>
      </c>
      <c r="I4333" s="3" t="s">
        <v>37719</v>
      </c>
      <c r="J4333" s="3" t="s">
        <v>5665</v>
      </c>
    </row>
    <row r="4334" spans="1:10" s="6" customFormat="1" ht="15" customHeight="1" x14ac:dyDescent="0.3">
      <c r="A4334" s="3" t="s">
        <v>232</v>
      </c>
      <c r="B4334" s="3" t="s">
        <v>233</v>
      </c>
      <c r="C4334" s="3" t="s">
        <v>322</v>
      </c>
      <c r="D4334" s="3" t="s">
        <v>323</v>
      </c>
      <c r="E4334" s="4">
        <v>15</v>
      </c>
      <c r="F4334" s="4">
        <v>22</v>
      </c>
      <c r="G4334" s="3" t="s">
        <v>986</v>
      </c>
      <c r="H4334" s="3" t="s">
        <v>1065</v>
      </c>
      <c r="I4334" s="3" t="s">
        <v>37719</v>
      </c>
      <c r="J4334" s="3" t="s">
        <v>5665</v>
      </c>
    </row>
    <row r="4335" spans="1:10" s="6" customFormat="1" ht="15" customHeight="1" x14ac:dyDescent="0.3">
      <c r="A4335" s="3" t="s">
        <v>232</v>
      </c>
      <c r="B4335" s="3" t="s">
        <v>233</v>
      </c>
      <c r="C4335" s="3" t="s">
        <v>307</v>
      </c>
      <c r="D4335" s="3" t="s">
        <v>308</v>
      </c>
      <c r="E4335" s="4">
        <v>15</v>
      </c>
      <c r="F4335" s="4">
        <v>21</v>
      </c>
      <c r="G4335" s="3" t="s">
        <v>986</v>
      </c>
      <c r="H4335" s="3" t="s">
        <v>1051</v>
      </c>
      <c r="I4335" s="3" t="s">
        <v>37719</v>
      </c>
      <c r="J4335" s="3" t="s">
        <v>5665</v>
      </c>
    </row>
    <row r="4336" spans="1:10" s="6" customFormat="1" ht="15" customHeight="1" x14ac:dyDescent="0.3">
      <c r="A4336" s="3" t="s">
        <v>232</v>
      </c>
      <c r="B4336" s="3" t="s">
        <v>233</v>
      </c>
      <c r="C4336" s="3" t="s">
        <v>376</v>
      </c>
      <c r="D4336" s="3" t="s">
        <v>377</v>
      </c>
      <c r="E4336" s="4">
        <v>15</v>
      </c>
      <c r="F4336" s="4">
        <v>26</v>
      </c>
      <c r="G4336" s="3" t="s">
        <v>986</v>
      </c>
      <c r="H4336" s="3" t="s">
        <v>1119</v>
      </c>
      <c r="I4336" s="3" t="s">
        <v>37719</v>
      </c>
      <c r="J4336" s="3" t="s">
        <v>5554</v>
      </c>
    </row>
    <row r="4337" spans="1:10" s="6" customFormat="1" ht="15" customHeight="1" x14ac:dyDescent="0.3">
      <c r="A4337" s="3" t="s">
        <v>232</v>
      </c>
      <c r="B4337" s="3" t="s">
        <v>233</v>
      </c>
      <c r="C4337" s="3" t="s">
        <v>389</v>
      </c>
      <c r="D4337" s="3" t="s">
        <v>390</v>
      </c>
      <c r="E4337" s="4">
        <v>15</v>
      </c>
      <c r="F4337" s="4">
        <v>27</v>
      </c>
      <c r="G4337" s="3" t="s">
        <v>986</v>
      </c>
      <c r="H4337" s="3" t="s">
        <v>1127</v>
      </c>
      <c r="I4337" s="3" t="s">
        <v>37719</v>
      </c>
      <c r="J4337" s="3" t="s">
        <v>5554</v>
      </c>
    </row>
    <row r="4338" spans="1:10" s="6" customFormat="1" ht="15" customHeight="1" x14ac:dyDescent="0.3">
      <c r="A4338" s="3" t="s">
        <v>232</v>
      </c>
      <c r="B4338" s="3" t="s">
        <v>233</v>
      </c>
      <c r="C4338" s="3" t="s">
        <v>415</v>
      </c>
      <c r="D4338" s="3" t="s">
        <v>416</v>
      </c>
      <c r="E4338" s="4">
        <v>15</v>
      </c>
      <c r="F4338" s="4">
        <v>29</v>
      </c>
      <c r="G4338" s="3" t="s">
        <v>986</v>
      </c>
      <c r="H4338" s="3" t="s">
        <v>1177</v>
      </c>
      <c r="I4338" s="3" t="s">
        <v>37719</v>
      </c>
      <c r="J4338" s="3" t="s">
        <v>5554</v>
      </c>
    </row>
    <row r="4339" spans="1:10" s="6" customFormat="1" ht="15" customHeight="1" x14ac:dyDescent="0.3">
      <c r="A4339" s="3" t="s">
        <v>232</v>
      </c>
      <c r="B4339" s="3" t="s">
        <v>233</v>
      </c>
      <c r="C4339" s="3" t="s">
        <v>440</v>
      </c>
      <c r="D4339" s="3" t="s">
        <v>441</v>
      </c>
      <c r="E4339" s="4">
        <v>15</v>
      </c>
      <c r="F4339" s="4">
        <v>31</v>
      </c>
      <c r="G4339" s="3" t="s">
        <v>986</v>
      </c>
      <c r="H4339" s="3" t="s">
        <v>1199</v>
      </c>
      <c r="I4339" s="3" t="s">
        <v>37719</v>
      </c>
      <c r="J4339" s="3" t="s">
        <v>5554</v>
      </c>
    </row>
    <row r="4340" spans="1:10" s="6" customFormat="1" ht="15" customHeight="1" x14ac:dyDescent="0.3">
      <c r="A4340" s="3" t="s">
        <v>232</v>
      </c>
      <c r="B4340" s="3" t="s">
        <v>233</v>
      </c>
      <c r="C4340" s="3" t="s">
        <v>448</v>
      </c>
      <c r="D4340" s="3" t="s">
        <v>449</v>
      </c>
      <c r="E4340" s="4">
        <v>15</v>
      </c>
      <c r="F4340" s="4">
        <v>32</v>
      </c>
      <c r="G4340" s="3" t="s">
        <v>986</v>
      </c>
      <c r="H4340" s="3" t="s">
        <v>1201</v>
      </c>
      <c r="I4340" s="3" t="s">
        <v>37719</v>
      </c>
      <c r="J4340" s="3" t="s">
        <v>5554</v>
      </c>
    </row>
    <row r="4341" spans="1:10" s="6" customFormat="1" ht="15" customHeight="1" x14ac:dyDescent="0.3">
      <c r="A4341" s="3" t="s">
        <v>232</v>
      </c>
      <c r="B4341" s="3" t="s">
        <v>233</v>
      </c>
      <c r="C4341" s="3" t="s">
        <v>459</v>
      </c>
      <c r="D4341" s="3" t="s">
        <v>460</v>
      </c>
      <c r="E4341" s="4">
        <v>15</v>
      </c>
      <c r="F4341" s="4">
        <v>33</v>
      </c>
      <c r="G4341" s="3" t="s">
        <v>986</v>
      </c>
      <c r="H4341" s="3" t="s">
        <v>1221</v>
      </c>
      <c r="I4341" s="3" t="s">
        <v>37719</v>
      </c>
      <c r="J4341" s="3" t="s">
        <v>5554</v>
      </c>
    </row>
    <row r="4342" spans="1:10" s="6" customFormat="1" ht="15" customHeight="1" x14ac:dyDescent="0.3">
      <c r="A4342" s="3" t="s">
        <v>232</v>
      </c>
      <c r="B4342" s="3" t="s">
        <v>233</v>
      </c>
      <c r="C4342" s="3" t="s">
        <v>493</v>
      </c>
      <c r="D4342" s="3" t="s">
        <v>494</v>
      </c>
      <c r="E4342" s="4">
        <v>15</v>
      </c>
      <c r="F4342" s="4">
        <v>36</v>
      </c>
      <c r="G4342" s="3" t="s">
        <v>986</v>
      </c>
      <c r="H4342" s="3" t="s">
        <v>1241</v>
      </c>
      <c r="I4342" s="3" t="s">
        <v>37719</v>
      </c>
      <c r="J4342" s="3" t="s">
        <v>5554</v>
      </c>
    </row>
    <row r="4343" spans="1:10" s="6" customFormat="1" ht="15" customHeight="1" x14ac:dyDescent="0.3">
      <c r="A4343" s="3" t="s">
        <v>232</v>
      </c>
      <c r="B4343" s="3" t="s">
        <v>233</v>
      </c>
      <c r="C4343" s="3" t="s">
        <v>366</v>
      </c>
      <c r="D4343" s="3" t="s">
        <v>367</v>
      </c>
      <c r="E4343" s="4">
        <v>15</v>
      </c>
      <c r="F4343" s="4">
        <v>25</v>
      </c>
      <c r="G4343" s="3" t="s">
        <v>986</v>
      </c>
      <c r="H4343" s="3" t="s">
        <v>1110</v>
      </c>
      <c r="I4343" s="3" t="s">
        <v>37719</v>
      </c>
      <c r="J4343" s="3" t="s">
        <v>5554</v>
      </c>
    </row>
    <row r="4344" spans="1:10" s="6" customFormat="1" ht="15" customHeight="1" x14ac:dyDescent="0.3">
      <c r="A4344" s="3" t="s">
        <v>232</v>
      </c>
      <c r="B4344" s="3" t="s">
        <v>233</v>
      </c>
      <c r="C4344" s="3" t="s">
        <v>517</v>
      </c>
      <c r="D4344" s="3" t="s">
        <v>518</v>
      </c>
      <c r="E4344" s="4">
        <v>15</v>
      </c>
      <c r="F4344" s="4">
        <v>38</v>
      </c>
      <c r="G4344" s="3" t="s">
        <v>986</v>
      </c>
      <c r="H4344" s="3" t="s">
        <v>1260</v>
      </c>
      <c r="I4344" s="3" t="s">
        <v>37719</v>
      </c>
      <c r="J4344" s="3" t="s">
        <v>5554</v>
      </c>
    </row>
    <row r="4345" spans="1:10" s="6" customFormat="1" ht="15" customHeight="1" x14ac:dyDescent="0.3">
      <c r="A4345" s="3" t="s">
        <v>232</v>
      </c>
      <c r="B4345" s="3" t="s">
        <v>233</v>
      </c>
      <c r="C4345" s="3" t="s">
        <v>71</v>
      </c>
      <c r="D4345" s="3" t="s">
        <v>72</v>
      </c>
      <c r="E4345" s="4">
        <v>15</v>
      </c>
      <c r="F4345" s="4">
        <v>4</v>
      </c>
      <c r="G4345" s="3" t="s">
        <v>986</v>
      </c>
      <c r="H4345" s="3" t="s">
        <v>718</v>
      </c>
      <c r="I4345" s="3" t="s">
        <v>37719</v>
      </c>
      <c r="J4345" s="3" t="s">
        <v>5942</v>
      </c>
    </row>
    <row r="4346" spans="1:10" s="6" customFormat="1" ht="15" customHeight="1" x14ac:dyDescent="0.3">
      <c r="A4346" s="3" t="s">
        <v>232</v>
      </c>
      <c r="B4346" s="3" t="s">
        <v>233</v>
      </c>
      <c r="C4346" s="3" t="s">
        <v>189</v>
      </c>
      <c r="D4346" s="3" t="s">
        <v>190</v>
      </c>
      <c r="E4346" s="4">
        <v>15</v>
      </c>
      <c r="F4346" s="4">
        <v>12</v>
      </c>
      <c r="G4346" s="3" t="s">
        <v>986</v>
      </c>
      <c r="H4346" s="3" t="s">
        <v>948</v>
      </c>
      <c r="I4346" s="3" t="s">
        <v>37719</v>
      </c>
      <c r="J4346" s="3" t="s">
        <v>5942</v>
      </c>
    </row>
    <row r="4347" spans="1:10" s="6" customFormat="1" ht="15" customHeight="1" x14ac:dyDescent="0.3">
      <c r="A4347" s="3" t="s">
        <v>232</v>
      </c>
      <c r="B4347" s="3" t="s">
        <v>233</v>
      </c>
      <c r="C4347" s="3" t="s">
        <v>568</v>
      </c>
      <c r="D4347" s="3" t="s">
        <v>569</v>
      </c>
      <c r="E4347" s="4">
        <v>15</v>
      </c>
      <c r="F4347" s="4">
        <v>42</v>
      </c>
      <c r="G4347" s="3" t="s">
        <v>986</v>
      </c>
      <c r="H4347" s="3" t="s">
        <v>1302</v>
      </c>
      <c r="I4347" s="3" t="s">
        <v>37719</v>
      </c>
      <c r="J4347" s="3" t="s">
        <v>5942</v>
      </c>
    </row>
    <row r="4348" spans="1:10" s="6" customFormat="1" ht="15" customHeight="1" x14ac:dyDescent="0.3">
      <c r="A4348" s="3" t="s">
        <v>232</v>
      </c>
      <c r="B4348" s="3" t="s">
        <v>233</v>
      </c>
      <c r="C4348" s="3" t="s">
        <v>25</v>
      </c>
      <c r="D4348" s="3" t="s">
        <v>26</v>
      </c>
      <c r="E4348" s="4">
        <v>15</v>
      </c>
      <c r="F4348" s="4">
        <v>1</v>
      </c>
      <c r="G4348" s="3" t="s">
        <v>986</v>
      </c>
      <c r="H4348" s="3" t="s">
        <v>623</v>
      </c>
      <c r="I4348" s="3" t="s">
        <v>37719</v>
      </c>
      <c r="J4348" s="3" t="s">
        <v>5614</v>
      </c>
    </row>
    <row r="4349" spans="1:10" s="6" customFormat="1" ht="15" customHeight="1" x14ac:dyDescent="0.3">
      <c r="A4349" s="3" t="s">
        <v>232</v>
      </c>
      <c r="B4349" s="3" t="s">
        <v>233</v>
      </c>
      <c r="C4349" s="3" t="s">
        <v>42</v>
      </c>
      <c r="D4349" s="3" t="s">
        <v>43</v>
      </c>
      <c r="E4349" s="4">
        <v>15</v>
      </c>
      <c r="F4349" s="4">
        <v>2</v>
      </c>
      <c r="G4349" s="3" t="s">
        <v>986</v>
      </c>
      <c r="H4349" s="3" t="s">
        <v>686</v>
      </c>
      <c r="I4349" s="3" t="s">
        <v>37719</v>
      </c>
      <c r="J4349" s="3" t="s">
        <v>5614</v>
      </c>
    </row>
    <row r="4350" spans="1:10" s="6" customFormat="1" ht="15" customHeight="1" x14ac:dyDescent="0.3">
      <c r="A4350" s="3" t="s">
        <v>232</v>
      </c>
      <c r="B4350" s="3" t="s">
        <v>233</v>
      </c>
      <c r="C4350" s="3" t="s">
        <v>57</v>
      </c>
      <c r="D4350" s="3" t="s">
        <v>58</v>
      </c>
      <c r="E4350" s="4">
        <v>15</v>
      </c>
      <c r="F4350" s="4">
        <v>3</v>
      </c>
      <c r="G4350" s="3" t="s">
        <v>986</v>
      </c>
      <c r="H4350" s="3" t="s">
        <v>705</v>
      </c>
      <c r="I4350" s="3" t="s">
        <v>37719</v>
      </c>
      <c r="J4350" s="3" t="s">
        <v>5614</v>
      </c>
    </row>
    <row r="4351" spans="1:10" s="6" customFormat="1" ht="15" customHeight="1" x14ac:dyDescent="0.3">
      <c r="A4351" s="3" t="s">
        <v>232</v>
      </c>
      <c r="B4351" s="3" t="s">
        <v>233</v>
      </c>
      <c r="C4351" s="3" t="s">
        <v>71</v>
      </c>
      <c r="D4351" s="3" t="s">
        <v>72</v>
      </c>
      <c r="E4351" s="4">
        <v>15</v>
      </c>
      <c r="F4351" s="4">
        <v>4</v>
      </c>
      <c r="G4351" s="3" t="s">
        <v>986</v>
      </c>
      <c r="H4351" s="3" t="s">
        <v>718</v>
      </c>
      <c r="I4351" s="3" t="s">
        <v>37719</v>
      </c>
      <c r="J4351" s="3" t="s">
        <v>5614</v>
      </c>
    </row>
    <row r="4352" spans="1:10" s="6" customFormat="1" ht="15" customHeight="1" x14ac:dyDescent="0.3">
      <c r="A4352" s="3" t="s">
        <v>232</v>
      </c>
      <c r="B4352" s="3" t="s">
        <v>233</v>
      </c>
      <c r="C4352" s="3" t="s">
        <v>545</v>
      </c>
      <c r="D4352" s="3" t="s">
        <v>546</v>
      </c>
      <c r="E4352" s="4">
        <v>15</v>
      </c>
      <c r="F4352" s="4">
        <v>40</v>
      </c>
      <c r="G4352" s="3" t="s">
        <v>986</v>
      </c>
      <c r="H4352" s="3" t="s">
        <v>1276</v>
      </c>
      <c r="I4352" s="3" t="s">
        <v>37719</v>
      </c>
      <c r="J4352" s="3" t="s">
        <v>5554</v>
      </c>
    </row>
    <row r="4353" spans="1:10" s="6" customFormat="1" ht="15" customHeight="1" x14ac:dyDescent="0.3">
      <c r="A4353" s="3" t="s">
        <v>232</v>
      </c>
      <c r="B4353" s="3" t="s">
        <v>233</v>
      </c>
      <c r="C4353" s="3" t="s">
        <v>86</v>
      </c>
      <c r="D4353" s="3" t="s">
        <v>87</v>
      </c>
      <c r="E4353" s="4">
        <v>15</v>
      </c>
      <c r="F4353" s="4">
        <v>5</v>
      </c>
      <c r="G4353" s="3" t="s">
        <v>986</v>
      </c>
      <c r="H4353" s="3" t="s">
        <v>731</v>
      </c>
      <c r="I4353" s="3" t="s">
        <v>37719</v>
      </c>
      <c r="J4353" s="3" t="s">
        <v>5614</v>
      </c>
    </row>
    <row r="4354" spans="1:10" s="6" customFormat="1" ht="15" customHeight="1" x14ac:dyDescent="0.3">
      <c r="A4354" s="3" t="s">
        <v>232</v>
      </c>
      <c r="B4354" s="3" t="s">
        <v>233</v>
      </c>
      <c r="C4354" s="3" t="s">
        <v>352</v>
      </c>
      <c r="D4354" s="3" t="s">
        <v>353</v>
      </c>
      <c r="E4354" s="4">
        <v>15</v>
      </c>
      <c r="F4354" s="4">
        <v>24</v>
      </c>
      <c r="G4354" s="3" t="s">
        <v>986</v>
      </c>
      <c r="H4354" s="3" t="s">
        <v>1092</v>
      </c>
      <c r="I4354" s="3" t="s">
        <v>37719</v>
      </c>
      <c r="J4354" s="3" t="s">
        <v>5554</v>
      </c>
    </row>
    <row r="4355" spans="1:10" s="6" customFormat="1" ht="15" customHeight="1" x14ac:dyDescent="0.3">
      <c r="A4355" s="3" t="s">
        <v>232</v>
      </c>
      <c r="B4355" s="3" t="s">
        <v>233</v>
      </c>
      <c r="C4355" s="3" t="s">
        <v>307</v>
      </c>
      <c r="D4355" s="3" t="s">
        <v>308</v>
      </c>
      <c r="E4355" s="4">
        <v>15</v>
      </c>
      <c r="F4355" s="4">
        <v>21</v>
      </c>
      <c r="G4355" s="3" t="s">
        <v>986</v>
      </c>
      <c r="H4355" s="3" t="s">
        <v>1051</v>
      </c>
      <c r="I4355" s="3" t="s">
        <v>37719</v>
      </c>
      <c r="J4355" s="3" t="s">
        <v>5554</v>
      </c>
    </row>
    <row r="4356" spans="1:10" s="6" customFormat="1" ht="15" customHeight="1" x14ac:dyDescent="0.3">
      <c r="A4356" s="3" t="s">
        <v>232</v>
      </c>
      <c r="B4356" s="3" t="s">
        <v>233</v>
      </c>
      <c r="C4356" s="3" t="s">
        <v>71</v>
      </c>
      <c r="D4356" s="3" t="s">
        <v>72</v>
      </c>
      <c r="E4356" s="4">
        <v>15</v>
      </c>
      <c r="F4356" s="4">
        <v>4</v>
      </c>
      <c r="G4356" s="3" t="s">
        <v>986</v>
      </c>
      <c r="H4356" s="3" t="s">
        <v>718</v>
      </c>
      <c r="I4356" s="3" t="s">
        <v>37719</v>
      </c>
      <c r="J4356" s="3" t="s">
        <v>5554</v>
      </c>
    </row>
    <row r="4357" spans="1:10" s="6" customFormat="1" ht="15" customHeight="1" x14ac:dyDescent="0.3">
      <c r="A4357" s="3" t="s">
        <v>232</v>
      </c>
      <c r="B4357" s="3" t="s">
        <v>233</v>
      </c>
      <c r="C4357" s="3" t="s">
        <v>86</v>
      </c>
      <c r="D4357" s="3" t="s">
        <v>87</v>
      </c>
      <c r="E4357" s="4">
        <v>15</v>
      </c>
      <c r="F4357" s="4">
        <v>5</v>
      </c>
      <c r="G4357" s="3" t="s">
        <v>986</v>
      </c>
      <c r="H4357" s="3" t="s">
        <v>731</v>
      </c>
      <c r="I4357" s="3" t="s">
        <v>37719</v>
      </c>
      <c r="J4357" s="3" t="s">
        <v>5554</v>
      </c>
    </row>
    <row r="4358" spans="1:10" s="6" customFormat="1" ht="15" customHeight="1" x14ac:dyDescent="0.3">
      <c r="A4358" s="3" t="s">
        <v>232</v>
      </c>
      <c r="B4358" s="3" t="s">
        <v>233</v>
      </c>
      <c r="C4358" s="3" t="s">
        <v>97</v>
      </c>
      <c r="D4358" s="3" t="s">
        <v>98</v>
      </c>
      <c r="E4358" s="4">
        <v>15</v>
      </c>
      <c r="F4358" s="4">
        <v>6</v>
      </c>
      <c r="G4358" s="3" t="s">
        <v>986</v>
      </c>
      <c r="H4358" s="3" t="s">
        <v>742</v>
      </c>
      <c r="I4358" s="3" t="s">
        <v>37719</v>
      </c>
      <c r="J4358" s="3" t="s">
        <v>5554</v>
      </c>
    </row>
    <row r="4359" spans="1:10" s="6" customFormat="1" ht="15" customHeight="1" x14ac:dyDescent="0.3">
      <c r="A4359" s="3" t="s">
        <v>232</v>
      </c>
      <c r="B4359" s="3" t="s">
        <v>233</v>
      </c>
      <c r="C4359" s="3" t="s">
        <v>112</v>
      </c>
      <c r="D4359" s="3" t="s">
        <v>113</v>
      </c>
      <c r="E4359" s="4">
        <v>15</v>
      </c>
      <c r="F4359" s="4">
        <v>7</v>
      </c>
      <c r="G4359" s="3" t="s">
        <v>986</v>
      </c>
      <c r="H4359" s="3" t="s">
        <v>749</v>
      </c>
      <c r="I4359" s="3" t="s">
        <v>37719</v>
      </c>
      <c r="J4359" s="3" t="s">
        <v>5554</v>
      </c>
    </row>
    <row r="4360" spans="1:10" s="6" customFormat="1" ht="15" customHeight="1" x14ac:dyDescent="0.3">
      <c r="A4360" s="3" t="s">
        <v>232</v>
      </c>
      <c r="B4360" s="3" t="s">
        <v>233</v>
      </c>
      <c r="C4360" s="3" t="s">
        <v>128</v>
      </c>
      <c r="D4360" s="3" t="s">
        <v>129</v>
      </c>
      <c r="E4360" s="4">
        <v>15</v>
      </c>
      <c r="F4360" s="4">
        <v>8</v>
      </c>
      <c r="G4360" s="3" t="s">
        <v>986</v>
      </c>
      <c r="H4360" s="3" t="s">
        <v>803</v>
      </c>
      <c r="I4360" s="3" t="s">
        <v>37719</v>
      </c>
      <c r="J4360" s="3" t="s">
        <v>5554</v>
      </c>
    </row>
    <row r="4361" spans="1:10" s="6" customFormat="1" ht="15" customHeight="1" x14ac:dyDescent="0.3">
      <c r="A4361" s="3" t="s">
        <v>232</v>
      </c>
      <c r="B4361" s="3" t="s">
        <v>233</v>
      </c>
      <c r="C4361" s="3" t="s">
        <v>142</v>
      </c>
      <c r="D4361" s="3" t="s">
        <v>143</v>
      </c>
      <c r="E4361" s="4">
        <v>15</v>
      </c>
      <c r="F4361" s="4">
        <v>9</v>
      </c>
      <c r="G4361" s="3" t="s">
        <v>986</v>
      </c>
      <c r="H4361" s="3" t="s">
        <v>820</v>
      </c>
      <c r="I4361" s="3" t="s">
        <v>37719</v>
      </c>
      <c r="J4361" s="3" t="s">
        <v>5554</v>
      </c>
    </row>
    <row r="4362" spans="1:10" s="6" customFormat="1" ht="15" customHeight="1" x14ac:dyDescent="0.3">
      <c r="A4362" s="3" t="s">
        <v>232</v>
      </c>
      <c r="B4362" s="3" t="s">
        <v>233</v>
      </c>
      <c r="C4362" s="3" t="s">
        <v>158</v>
      </c>
      <c r="D4362" s="3" t="s">
        <v>159</v>
      </c>
      <c r="E4362" s="4">
        <v>15</v>
      </c>
      <c r="F4362" s="4">
        <v>10</v>
      </c>
      <c r="G4362" s="3" t="s">
        <v>986</v>
      </c>
      <c r="H4362" s="3" t="s">
        <v>854</v>
      </c>
      <c r="I4362" s="3" t="s">
        <v>37719</v>
      </c>
      <c r="J4362" s="3" t="s">
        <v>5554</v>
      </c>
    </row>
    <row r="4363" spans="1:10" s="6" customFormat="1" ht="15" customHeight="1" x14ac:dyDescent="0.3">
      <c r="A4363" s="3" t="s">
        <v>232</v>
      </c>
      <c r="B4363" s="3" t="s">
        <v>233</v>
      </c>
      <c r="C4363" s="3" t="s">
        <v>322</v>
      </c>
      <c r="D4363" s="3" t="s">
        <v>323</v>
      </c>
      <c r="E4363" s="4">
        <v>15</v>
      </c>
      <c r="F4363" s="4">
        <v>22</v>
      </c>
      <c r="G4363" s="3" t="s">
        <v>986</v>
      </c>
      <c r="H4363" s="3" t="s">
        <v>1065</v>
      </c>
      <c r="I4363" s="3" t="s">
        <v>37719</v>
      </c>
      <c r="J4363" s="3" t="s">
        <v>5554</v>
      </c>
    </row>
    <row r="4364" spans="1:10" s="6" customFormat="1" ht="15" customHeight="1" x14ac:dyDescent="0.3">
      <c r="A4364" s="3" t="s">
        <v>232</v>
      </c>
      <c r="B4364" s="3" t="s">
        <v>233</v>
      </c>
      <c r="C4364" s="3" t="s">
        <v>173</v>
      </c>
      <c r="D4364" s="3" t="s">
        <v>174</v>
      </c>
      <c r="E4364" s="4">
        <v>15</v>
      </c>
      <c r="F4364" s="4">
        <v>11</v>
      </c>
      <c r="G4364" s="3" t="s">
        <v>986</v>
      </c>
      <c r="H4364" s="3" t="s">
        <v>867</v>
      </c>
      <c r="I4364" s="3" t="s">
        <v>37719</v>
      </c>
      <c r="J4364" s="3" t="s">
        <v>5554</v>
      </c>
    </row>
    <row r="4365" spans="1:10" s="6" customFormat="1" ht="15" customHeight="1" x14ac:dyDescent="0.3">
      <c r="A4365" s="3" t="s">
        <v>232</v>
      </c>
      <c r="B4365" s="3" t="s">
        <v>233</v>
      </c>
      <c r="C4365" s="3" t="s">
        <v>204</v>
      </c>
      <c r="D4365" s="3" t="s">
        <v>205</v>
      </c>
      <c r="E4365" s="4">
        <v>15</v>
      </c>
      <c r="F4365" s="4">
        <v>13</v>
      </c>
      <c r="G4365" s="3" t="s">
        <v>986</v>
      </c>
      <c r="H4365" s="3" t="s">
        <v>956</v>
      </c>
      <c r="I4365" s="3" t="s">
        <v>37719</v>
      </c>
      <c r="J4365" s="3" t="s">
        <v>5554</v>
      </c>
    </row>
    <row r="4366" spans="1:10" s="6" customFormat="1" ht="15" customHeight="1" x14ac:dyDescent="0.3">
      <c r="A4366" s="3" t="s">
        <v>232</v>
      </c>
      <c r="B4366" s="3" t="s">
        <v>233</v>
      </c>
      <c r="C4366" s="3" t="s">
        <v>219</v>
      </c>
      <c r="D4366" s="3" t="s">
        <v>220</v>
      </c>
      <c r="E4366" s="4">
        <v>15</v>
      </c>
      <c r="F4366" s="4">
        <v>14</v>
      </c>
      <c r="G4366" s="3" t="s">
        <v>986</v>
      </c>
      <c r="H4366" s="3" t="s">
        <v>977</v>
      </c>
      <c r="I4366" s="3" t="s">
        <v>37719</v>
      </c>
      <c r="J4366" s="3" t="s">
        <v>5554</v>
      </c>
    </row>
    <row r="4367" spans="1:10" s="6" customFormat="1" ht="15" customHeight="1" x14ac:dyDescent="0.3">
      <c r="A4367" s="3" t="s">
        <v>232</v>
      </c>
      <c r="B4367" s="3" t="s">
        <v>233</v>
      </c>
      <c r="C4367" s="3" t="s">
        <v>246</v>
      </c>
      <c r="D4367" s="3" t="s">
        <v>247</v>
      </c>
      <c r="E4367" s="4">
        <v>15</v>
      </c>
      <c r="F4367" s="4">
        <v>16</v>
      </c>
      <c r="G4367" s="3" t="s">
        <v>986</v>
      </c>
      <c r="H4367" s="3" t="s">
        <v>989</v>
      </c>
      <c r="I4367" s="3" t="s">
        <v>37719</v>
      </c>
      <c r="J4367" s="3" t="s">
        <v>5554</v>
      </c>
    </row>
    <row r="4368" spans="1:10" s="6" customFormat="1" ht="15" customHeight="1" x14ac:dyDescent="0.3">
      <c r="A4368" s="3" t="s">
        <v>232</v>
      </c>
      <c r="B4368" s="3" t="s">
        <v>233</v>
      </c>
      <c r="C4368" s="3" t="s">
        <v>260</v>
      </c>
      <c r="D4368" s="3" t="s">
        <v>261</v>
      </c>
      <c r="E4368" s="4">
        <v>15</v>
      </c>
      <c r="F4368" s="4">
        <v>17</v>
      </c>
      <c r="G4368" s="3" t="s">
        <v>986</v>
      </c>
      <c r="H4368" s="3" t="s">
        <v>1005</v>
      </c>
      <c r="I4368" s="3" t="s">
        <v>37719</v>
      </c>
      <c r="J4368" s="3" t="s">
        <v>5554</v>
      </c>
    </row>
    <row r="4369" spans="1:10" s="6" customFormat="1" ht="15" customHeight="1" x14ac:dyDescent="0.3">
      <c r="A4369" s="3" t="s">
        <v>232</v>
      </c>
      <c r="B4369" s="3" t="s">
        <v>233</v>
      </c>
      <c r="C4369" s="3" t="s">
        <v>272</v>
      </c>
      <c r="D4369" s="3" t="s">
        <v>273</v>
      </c>
      <c r="E4369" s="4">
        <v>15</v>
      </c>
      <c r="F4369" s="4">
        <v>18</v>
      </c>
      <c r="G4369" s="3" t="s">
        <v>986</v>
      </c>
      <c r="H4369" s="3" t="s">
        <v>1009</v>
      </c>
      <c r="I4369" s="3" t="s">
        <v>37719</v>
      </c>
      <c r="J4369" s="3" t="s">
        <v>5554</v>
      </c>
    </row>
    <row r="4370" spans="1:10" s="6" customFormat="1" ht="15" customHeight="1" x14ac:dyDescent="0.3">
      <c r="A4370" s="3" t="s">
        <v>232</v>
      </c>
      <c r="B4370" s="3" t="s">
        <v>233</v>
      </c>
      <c r="C4370" s="3" t="s">
        <v>283</v>
      </c>
      <c r="D4370" s="3" t="s">
        <v>284</v>
      </c>
      <c r="E4370" s="4">
        <v>15</v>
      </c>
      <c r="F4370" s="4">
        <v>19</v>
      </c>
      <c r="G4370" s="3" t="s">
        <v>986</v>
      </c>
      <c r="H4370" s="3" t="s">
        <v>1019</v>
      </c>
      <c r="I4370" s="3" t="s">
        <v>37719</v>
      </c>
      <c r="J4370" s="3" t="s">
        <v>5554</v>
      </c>
    </row>
    <row r="4371" spans="1:10" s="6" customFormat="1" ht="15" customHeight="1" x14ac:dyDescent="0.3">
      <c r="A4371" s="3" t="s">
        <v>232</v>
      </c>
      <c r="B4371" s="3" t="s">
        <v>233</v>
      </c>
      <c r="C4371" s="3" t="s">
        <v>295</v>
      </c>
      <c r="D4371" s="3" t="s">
        <v>296</v>
      </c>
      <c r="E4371" s="4">
        <v>15</v>
      </c>
      <c r="F4371" s="4">
        <v>20</v>
      </c>
      <c r="G4371" s="3" t="s">
        <v>986</v>
      </c>
      <c r="H4371" s="3" t="s">
        <v>1028</v>
      </c>
      <c r="I4371" s="3" t="s">
        <v>37719</v>
      </c>
      <c r="J4371" s="3" t="s">
        <v>5554</v>
      </c>
    </row>
    <row r="4372" spans="1:10" s="6" customFormat="1" ht="15" customHeight="1" x14ac:dyDescent="0.3">
      <c r="A4372" s="3" t="s">
        <v>232</v>
      </c>
      <c r="B4372" s="3" t="s">
        <v>233</v>
      </c>
      <c r="C4372" s="3" t="s">
        <v>189</v>
      </c>
      <c r="D4372" s="3" t="s">
        <v>190</v>
      </c>
      <c r="E4372" s="4">
        <v>15</v>
      </c>
      <c r="F4372" s="4">
        <v>12</v>
      </c>
      <c r="G4372" s="3" t="s">
        <v>986</v>
      </c>
      <c r="H4372" s="3" t="s">
        <v>948</v>
      </c>
      <c r="I4372" s="3" t="s">
        <v>37719</v>
      </c>
      <c r="J4372" s="3" t="s">
        <v>5554</v>
      </c>
    </row>
    <row r="4373" spans="1:10" s="6" customFormat="1" ht="15" customHeight="1" x14ac:dyDescent="0.3">
      <c r="A4373" s="3" t="s">
        <v>459</v>
      </c>
      <c r="B4373" s="3" t="s">
        <v>460</v>
      </c>
      <c r="C4373" s="3" t="s">
        <v>189</v>
      </c>
      <c r="D4373" s="3" t="s">
        <v>190</v>
      </c>
      <c r="E4373" s="4">
        <v>33</v>
      </c>
      <c r="F4373" s="4">
        <v>12</v>
      </c>
      <c r="G4373" s="3" t="s">
        <v>1221</v>
      </c>
      <c r="H4373" s="3" t="s">
        <v>948</v>
      </c>
      <c r="I4373" s="3" t="s">
        <v>37719</v>
      </c>
      <c r="J4373" s="3" t="s">
        <v>37720</v>
      </c>
    </row>
    <row r="4374" spans="1:10" s="6" customFormat="1" ht="15" customHeight="1" x14ac:dyDescent="0.3">
      <c r="A4374" s="3" t="s">
        <v>232</v>
      </c>
      <c r="B4374" s="3" t="s">
        <v>233</v>
      </c>
      <c r="C4374" s="3" t="s">
        <v>97</v>
      </c>
      <c r="D4374" s="3" t="s">
        <v>98</v>
      </c>
      <c r="E4374" s="4">
        <v>15</v>
      </c>
      <c r="F4374" s="4">
        <v>6</v>
      </c>
      <c r="G4374" s="3" t="s">
        <v>986</v>
      </c>
      <c r="H4374" s="3" t="s">
        <v>742</v>
      </c>
      <c r="I4374" s="3" t="s">
        <v>37719</v>
      </c>
      <c r="J4374" s="3" t="s">
        <v>5614</v>
      </c>
    </row>
    <row r="4375" spans="1:10" s="6" customFormat="1" ht="15" customHeight="1" x14ac:dyDescent="0.3">
      <c r="A4375" s="3" t="s">
        <v>232</v>
      </c>
      <c r="B4375" s="3" t="s">
        <v>233</v>
      </c>
      <c r="C4375" s="3" t="s">
        <v>128</v>
      </c>
      <c r="D4375" s="3" t="s">
        <v>129</v>
      </c>
      <c r="E4375" s="4">
        <v>15</v>
      </c>
      <c r="F4375" s="4">
        <v>8</v>
      </c>
      <c r="G4375" s="3" t="s">
        <v>986</v>
      </c>
      <c r="H4375" s="3" t="s">
        <v>803</v>
      </c>
      <c r="I4375" s="3" t="s">
        <v>37719</v>
      </c>
      <c r="J4375" s="3" t="s">
        <v>5614</v>
      </c>
    </row>
    <row r="4376" spans="1:10" s="6" customFormat="1" ht="15" customHeight="1" x14ac:dyDescent="0.3">
      <c r="A4376" s="3" t="s">
        <v>232</v>
      </c>
      <c r="B4376" s="3" t="s">
        <v>233</v>
      </c>
      <c r="C4376" s="3" t="s">
        <v>25</v>
      </c>
      <c r="D4376" s="3" t="s">
        <v>26</v>
      </c>
      <c r="E4376" s="4">
        <v>15</v>
      </c>
      <c r="F4376" s="4">
        <v>1</v>
      </c>
      <c r="G4376" s="3" t="s">
        <v>986</v>
      </c>
      <c r="H4376" s="3" t="s">
        <v>623</v>
      </c>
      <c r="I4376" s="3" t="s">
        <v>37719</v>
      </c>
      <c r="J4376" s="3" t="s">
        <v>5665</v>
      </c>
    </row>
    <row r="4377" spans="1:10" s="6" customFormat="1" ht="15" customHeight="1" x14ac:dyDescent="0.3">
      <c r="A4377" s="3" t="s">
        <v>232</v>
      </c>
      <c r="B4377" s="3" t="s">
        <v>233</v>
      </c>
      <c r="C4377" s="3" t="s">
        <v>42</v>
      </c>
      <c r="D4377" s="3" t="s">
        <v>43</v>
      </c>
      <c r="E4377" s="4">
        <v>15</v>
      </c>
      <c r="F4377" s="4">
        <v>2</v>
      </c>
      <c r="G4377" s="3" t="s">
        <v>986</v>
      </c>
      <c r="H4377" s="3" t="s">
        <v>686</v>
      </c>
      <c r="I4377" s="3" t="s">
        <v>37719</v>
      </c>
      <c r="J4377" s="3" t="s">
        <v>5665</v>
      </c>
    </row>
    <row r="4378" spans="1:10" s="6" customFormat="1" ht="15" customHeight="1" x14ac:dyDescent="0.3">
      <c r="A4378" s="3" t="s">
        <v>232</v>
      </c>
      <c r="B4378" s="3" t="s">
        <v>233</v>
      </c>
      <c r="C4378" s="3" t="s">
        <v>57</v>
      </c>
      <c r="D4378" s="3" t="s">
        <v>58</v>
      </c>
      <c r="E4378" s="4">
        <v>15</v>
      </c>
      <c r="F4378" s="4">
        <v>3</v>
      </c>
      <c r="G4378" s="3" t="s">
        <v>986</v>
      </c>
      <c r="H4378" s="3" t="s">
        <v>705</v>
      </c>
      <c r="I4378" s="3" t="s">
        <v>37719</v>
      </c>
      <c r="J4378" s="3" t="s">
        <v>5665</v>
      </c>
    </row>
    <row r="4379" spans="1:10" s="6" customFormat="1" ht="15" customHeight="1" x14ac:dyDescent="0.3">
      <c r="A4379" s="3" t="s">
        <v>232</v>
      </c>
      <c r="B4379" s="3" t="s">
        <v>233</v>
      </c>
      <c r="C4379" s="3" t="s">
        <v>86</v>
      </c>
      <c r="D4379" s="3" t="s">
        <v>87</v>
      </c>
      <c r="E4379" s="4">
        <v>15</v>
      </c>
      <c r="F4379" s="4">
        <v>5</v>
      </c>
      <c r="G4379" s="3" t="s">
        <v>986</v>
      </c>
      <c r="H4379" s="3" t="s">
        <v>731</v>
      </c>
      <c r="I4379" s="3" t="s">
        <v>37719</v>
      </c>
      <c r="J4379" s="3" t="s">
        <v>5665</v>
      </c>
    </row>
    <row r="4380" spans="1:10" s="6" customFormat="1" ht="15" customHeight="1" x14ac:dyDescent="0.3">
      <c r="A4380" s="3" t="s">
        <v>232</v>
      </c>
      <c r="B4380" s="3" t="s">
        <v>233</v>
      </c>
      <c r="C4380" s="3" t="s">
        <v>97</v>
      </c>
      <c r="D4380" s="3" t="s">
        <v>98</v>
      </c>
      <c r="E4380" s="4">
        <v>15</v>
      </c>
      <c r="F4380" s="4">
        <v>6</v>
      </c>
      <c r="G4380" s="3" t="s">
        <v>986</v>
      </c>
      <c r="H4380" s="3" t="s">
        <v>742</v>
      </c>
      <c r="I4380" s="3" t="s">
        <v>37719</v>
      </c>
      <c r="J4380" s="3" t="s">
        <v>5665</v>
      </c>
    </row>
    <row r="4381" spans="1:10" s="6" customFormat="1" ht="15" customHeight="1" x14ac:dyDescent="0.3">
      <c r="A4381" s="3" t="s">
        <v>232</v>
      </c>
      <c r="B4381" s="3" t="s">
        <v>233</v>
      </c>
      <c r="C4381" s="3" t="s">
        <v>112</v>
      </c>
      <c r="D4381" s="3" t="s">
        <v>113</v>
      </c>
      <c r="E4381" s="4">
        <v>15</v>
      </c>
      <c r="F4381" s="4">
        <v>7</v>
      </c>
      <c r="G4381" s="3" t="s">
        <v>986</v>
      </c>
      <c r="H4381" s="3" t="s">
        <v>749</v>
      </c>
      <c r="I4381" s="3" t="s">
        <v>37719</v>
      </c>
      <c r="J4381" s="3" t="s">
        <v>5665</v>
      </c>
    </row>
    <row r="4382" spans="1:10" s="6" customFormat="1" ht="15" customHeight="1" x14ac:dyDescent="0.3">
      <c r="A4382" s="3" t="s">
        <v>232</v>
      </c>
      <c r="B4382" s="3" t="s">
        <v>233</v>
      </c>
      <c r="C4382" s="3" t="s">
        <v>128</v>
      </c>
      <c r="D4382" s="3" t="s">
        <v>129</v>
      </c>
      <c r="E4382" s="4">
        <v>15</v>
      </c>
      <c r="F4382" s="4">
        <v>8</v>
      </c>
      <c r="G4382" s="3" t="s">
        <v>986</v>
      </c>
      <c r="H4382" s="3" t="s">
        <v>803</v>
      </c>
      <c r="I4382" s="3" t="s">
        <v>37719</v>
      </c>
      <c r="J4382" s="3" t="s">
        <v>5665</v>
      </c>
    </row>
    <row r="4383" spans="1:10" s="6" customFormat="1" ht="15" customHeight="1" x14ac:dyDescent="0.3">
      <c r="A4383" s="3" t="s">
        <v>232</v>
      </c>
      <c r="B4383" s="3" t="s">
        <v>233</v>
      </c>
      <c r="C4383" s="3" t="s">
        <v>493</v>
      </c>
      <c r="D4383" s="3" t="s">
        <v>494</v>
      </c>
      <c r="E4383" s="4">
        <v>15</v>
      </c>
      <c r="F4383" s="4">
        <v>36</v>
      </c>
      <c r="G4383" s="3" t="s">
        <v>986</v>
      </c>
      <c r="H4383" s="3" t="s">
        <v>1241</v>
      </c>
      <c r="I4383" s="3" t="s">
        <v>37719</v>
      </c>
      <c r="J4383" s="3" t="s">
        <v>5614</v>
      </c>
    </row>
    <row r="4384" spans="1:10" s="6" customFormat="1" ht="15" customHeight="1" x14ac:dyDescent="0.3">
      <c r="A4384" s="3" t="s">
        <v>232</v>
      </c>
      <c r="B4384" s="3" t="s">
        <v>233</v>
      </c>
      <c r="C4384" s="3" t="s">
        <v>158</v>
      </c>
      <c r="D4384" s="3" t="s">
        <v>159</v>
      </c>
      <c r="E4384" s="4">
        <v>15</v>
      </c>
      <c r="F4384" s="4">
        <v>10</v>
      </c>
      <c r="G4384" s="3" t="s">
        <v>986</v>
      </c>
      <c r="H4384" s="3" t="s">
        <v>854</v>
      </c>
      <c r="I4384" s="3" t="s">
        <v>37719</v>
      </c>
      <c r="J4384" s="3" t="s">
        <v>5665</v>
      </c>
    </row>
    <row r="4385" spans="1:10" s="6" customFormat="1" ht="15" customHeight="1" x14ac:dyDescent="0.3">
      <c r="A4385" s="3" t="s">
        <v>232</v>
      </c>
      <c r="B4385" s="3" t="s">
        <v>233</v>
      </c>
      <c r="C4385" s="3" t="s">
        <v>189</v>
      </c>
      <c r="D4385" s="3" t="s">
        <v>190</v>
      </c>
      <c r="E4385" s="4">
        <v>15</v>
      </c>
      <c r="F4385" s="4">
        <v>12</v>
      </c>
      <c r="G4385" s="3" t="s">
        <v>986</v>
      </c>
      <c r="H4385" s="3" t="s">
        <v>948</v>
      </c>
      <c r="I4385" s="3" t="s">
        <v>37719</v>
      </c>
      <c r="J4385" s="3" t="s">
        <v>5665</v>
      </c>
    </row>
    <row r="4386" spans="1:10" s="6" customFormat="1" ht="15" customHeight="1" x14ac:dyDescent="0.3">
      <c r="A4386" s="3" t="s">
        <v>232</v>
      </c>
      <c r="B4386" s="3" t="s">
        <v>233</v>
      </c>
      <c r="C4386" s="3" t="s">
        <v>204</v>
      </c>
      <c r="D4386" s="3" t="s">
        <v>205</v>
      </c>
      <c r="E4386" s="4">
        <v>15</v>
      </c>
      <c r="F4386" s="4">
        <v>13</v>
      </c>
      <c r="G4386" s="3" t="s">
        <v>986</v>
      </c>
      <c r="H4386" s="3" t="s">
        <v>956</v>
      </c>
      <c r="I4386" s="3" t="s">
        <v>37719</v>
      </c>
      <c r="J4386" s="3" t="s">
        <v>5665</v>
      </c>
    </row>
    <row r="4387" spans="1:10" s="6" customFormat="1" ht="15" customHeight="1" x14ac:dyDescent="0.3">
      <c r="A4387" s="3" t="s">
        <v>232</v>
      </c>
      <c r="B4387" s="3" t="s">
        <v>233</v>
      </c>
      <c r="C4387" s="3" t="s">
        <v>246</v>
      </c>
      <c r="D4387" s="3" t="s">
        <v>247</v>
      </c>
      <c r="E4387" s="4">
        <v>15</v>
      </c>
      <c r="F4387" s="4">
        <v>16</v>
      </c>
      <c r="G4387" s="3" t="s">
        <v>986</v>
      </c>
      <c r="H4387" s="3" t="s">
        <v>989</v>
      </c>
      <c r="I4387" s="3" t="s">
        <v>37719</v>
      </c>
      <c r="J4387" s="3" t="s">
        <v>5665</v>
      </c>
    </row>
    <row r="4388" spans="1:10" s="6" customFormat="1" ht="15" customHeight="1" x14ac:dyDescent="0.3">
      <c r="A4388" s="3" t="s">
        <v>232</v>
      </c>
      <c r="B4388" s="3" t="s">
        <v>233</v>
      </c>
      <c r="C4388" s="3" t="s">
        <v>260</v>
      </c>
      <c r="D4388" s="3" t="s">
        <v>261</v>
      </c>
      <c r="E4388" s="4">
        <v>15</v>
      </c>
      <c r="F4388" s="4">
        <v>17</v>
      </c>
      <c r="G4388" s="3" t="s">
        <v>986</v>
      </c>
      <c r="H4388" s="3" t="s">
        <v>1005</v>
      </c>
      <c r="I4388" s="3" t="s">
        <v>37719</v>
      </c>
      <c r="J4388" s="3" t="s">
        <v>5665</v>
      </c>
    </row>
    <row r="4389" spans="1:10" s="6" customFormat="1" ht="15" customHeight="1" x14ac:dyDescent="0.3">
      <c r="A4389" s="3" t="s">
        <v>232</v>
      </c>
      <c r="B4389" s="3" t="s">
        <v>233</v>
      </c>
      <c r="C4389" s="3" t="s">
        <v>272</v>
      </c>
      <c r="D4389" s="3" t="s">
        <v>273</v>
      </c>
      <c r="E4389" s="4">
        <v>15</v>
      </c>
      <c r="F4389" s="4">
        <v>18</v>
      </c>
      <c r="G4389" s="3" t="s">
        <v>986</v>
      </c>
      <c r="H4389" s="3" t="s">
        <v>1009</v>
      </c>
      <c r="I4389" s="3" t="s">
        <v>37719</v>
      </c>
      <c r="J4389" s="3" t="s">
        <v>5665</v>
      </c>
    </row>
    <row r="4390" spans="1:10" s="6" customFormat="1" ht="15" customHeight="1" x14ac:dyDescent="0.3">
      <c r="A4390" s="3" t="s">
        <v>232</v>
      </c>
      <c r="B4390" s="3" t="s">
        <v>233</v>
      </c>
      <c r="C4390" s="3" t="s">
        <v>283</v>
      </c>
      <c r="D4390" s="3" t="s">
        <v>284</v>
      </c>
      <c r="E4390" s="4">
        <v>15</v>
      </c>
      <c r="F4390" s="4">
        <v>19</v>
      </c>
      <c r="G4390" s="3" t="s">
        <v>986</v>
      </c>
      <c r="H4390" s="3" t="s">
        <v>1019</v>
      </c>
      <c r="I4390" s="3" t="s">
        <v>37719</v>
      </c>
      <c r="J4390" s="3" t="s">
        <v>5665</v>
      </c>
    </row>
    <row r="4391" spans="1:10" s="6" customFormat="1" ht="15" customHeight="1" x14ac:dyDescent="0.3">
      <c r="A4391" s="3" t="s">
        <v>232</v>
      </c>
      <c r="B4391" s="3" t="s">
        <v>233</v>
      </c>
      <c r="C4391" s="3" t="s">
        <v>295</v>
      </c>
      <c r="D4391" s="3" t="s">
        <v>296</v>
      </c>
      <c r="E4391" s="4">
        <v>15</v>
      </c>
      <c r="F4391" s="4">
        <v>20</v>
      </c>
      <c r="G4391" s="3" t="s">
        <v>986</v>
      </c>
      <c r="H4391" s="3" t="s">
        <v>1028</v>
      </c>
      <c r="I4391" s="3" t="s">
        <v>37719</v>
      </c>
      <c r="J4391" s="3" t="s">
        <v>5665</v>
      </c>
    </row>
    <row r="4392" spans="1:10" s="6" customFormat="1" ht="15" customHeight="1" x14ac:dyDescent="0.3">
      <c r="A4392" s="3" t="s">
        <v>232</v>
      </c>
      <c r="B4392" s="3" t="s">
        <v>233</v>
      </c>
      <c r="C4392" s="3" t="s">
        <v>173</v>
      </c>
      <c r="D4392" s="3" t="s">
        <v>174</v>
      </c>
      <c r="E4392" s="4">
        <v>15</v>
      </c>
      <c r="F4392" s="4">
        <v>11</v>
      </c>
      <c r="G4392" s="3" t="s">
        <v>986</v>
      </c>
      <c r="H4392" s="3" t="s">
        <v>867</v>
      </c>
      <c r="I4392" s="3" t="s">
        <v>37719</v>
      </c>
      <c r="J4392" s="3" t="s">
        <v>5665</v>
      </c>
    </row>
    <row r="4393" spans="1:10" s="6" customFormat="1" ht="15" customHeight="1" x14ac:dyDescent="0.3">
      <c r="A4393" s="3" t="s">
        <v>232</v>
      </c>
      <c r="B4393" s="3" t="s">
        <v>233</v>
      </c>
      <c r="C4393" s="3" t="s">
        <v>112</v>
      </c>
      <c r="D4393" s="3" t="s">
        <v>113</v>
      </c>
      <c r="E4393" s="4">
        <v>15</v>
      </c>
      <c r="F4393" s="4">
        <v>7</v>
      </c>
      <c r="G4393" s="3" t="s">
        <v>986</v>
      </c>
      <c r="H4393" s="3" t="s">
        <v>749</v>
      </c>
      <c r="I4393" s="3" t="s">
        <v>37719</v>
      </c>
      <c r="J4393" s="3" t="s">
        <v>5614</v>
      </c>
    </row>
    <row r="4394" spans="1:10" s="6" customFormat="1" ht="15" customHeight="1" x14ac:dyDescent="0.3">
      <c r="A4394" s="3" t="s">
        <v>232</v>
      </c>
      <c r="B4394" s="3" t="s">
        <v>233</v>
      </c>
      <c r="C4394" s="3" t="s">
        <v>448</v>
      </c>
      <c r="D4394" s="3" t="s">
        <v>449</v>
      </c>
      <c r="E4394" s="4">
        <v>15</v>
      </c>
      <c r="F4394" s="4">
        <v>32</v>
      </c>
      <c r="G4394" s="3" t="s">
        <v>986</v>
      </c>
      <c r="H4394" s="3" t="s">
        <v>1201</v>
      </c>
      <c r="I4394" s="3" t="s">
        <v>37719</v>
      </c>
      <c r="J4394" s="3" t="s">
        <v>5614</v>
      </c>
    </row>
    <row r="4395" spans="1:10" s="6" customFormat="1" ht="15" customHeight="1" x14ac:dyDescent="0.3">
      <c r="A4395" s="3" t="s">
        <v>232</v>
      </c>
      <c r="B4395" s="3" t="s">
        <v>233</v>
      </c>
      <c r="C4395" s="3" t="s">
        <v>389</v>
      </c>
      <c r="D4395" s="3" t="s">
        <v>390</v>
      </c>
      <c r="E4395" s="4">
        <v>15</v>
      </c>
      <c r="F4395" s="4">
        <v>27</v>
      </c>
      <c r="G4395" s="3" t="s">
        <v>986</v>
      </c>
      <c r="H4395" s="3" t="s">
        <v>1127</v>
      </c>
      <c r="I4395" s="3" t="s">
        <v>37719</v>
      </c>
      <c r="J4395" s="3" t="s">
        <v>5614</v>
      </c>
    </row>
    <row r="4396" spans="1:10" s="6" customFormat="1" ht="15" customHeight="1" x14ac:dyDescent="0.3">
      <c r="A4396" s="3" t="s">
        <v>232</v>
      </c>
      <c r="B4396" s="3" t="s">
        <v>233</v>
      </c>
      <c r="C4396" s="3" t="s">
        <v>142</v>
      </c>
      <c r="D4396" s="3" t="s">
        <v>143</v>
      </c>
      <c r="E4396" s="4">
        <v>15</v>
      </c>
      <c r="F4396" s="4">
        <v>9</v>
      </c>
      <c r="G4396" s="3" t="s">
        <v>986</v>
      </c>
      <c r="H4396" s="3" t="s">
        <v>820</v>
      </c>
      <c r="I4396" s="3" t="s">
        <v>37719</v>
      </c>
      <c r="J4396" s="3" t="s">
        <v>5614</v>
      </c>
    </row>
    <row r="4397" spans="1:10" s="6" customFormat="1" ht="15" customHeight="1" x14ac:dyDescent="0.3">
      <c r="A4397" s="3" t="s">
        <v>232</v>
      </c>
      <c r="B4397" s="3" t="s">
        <v>233</v>
      </c>
      <c r="C4397" s="3" t="s">
        <v>158</v>
      </c>
      <c r="D4397" s="3" t="s">
        <v>159</v>
      </c>
      <c r="E4397" s="4">
        <v>15</v>
      </c>
      <c r="F4397" s="4">
        <v>10</v>
      </c>
      <c r="G4397" s="3" t="s">
        <v>986</v>
      </c>
      <c r="H4397" s="3" t="s">
        <v>854</v>
      </c>
      <c r="I4397" s="3" t="s">
        <v>37719</v>
      </c>
      <c r="J4397" s="3" t="s">
        <v>5614</v>
      </c>
    </row>
    <row r="4398" spans="1:10" s="6" customFormat="1" ht="15" customHeight="1" x14ac:dyDescent="0.3">
      <c r="A4398" s="3" t="s">
        <v>232</v>
      </c>
      <c r="B4398" s="3" t="s">
        <v>233</v>
      </c>
      <c r="C4398" s="3" t="s">
        <v>173</v>
      </c>
      <c r="D4398" s="3" t="s">
        <v>174</v>
      </c>
      <c r="E4398" s="4">
        <v>15</v>
      </c>
      <c r="F4398" s="4">
        <v>11</v>
      </c>
      <c r="G4398" s="3" t="s">
        <v>986</v>
      </c>
      <c r="H4398" s="3" t="s">
        <v>867</v>
      </c>
      <c r="I4398" s="3" t="s">
        <v>37719</v>
      </c>
      <c r="J4398" s="3" t="s">
        <v>5614</v>
      </c>
    </row>
    <row r="4399" spans="1:10" s="6" customFormat="1" ht="15" customHeight="1" x14ac:dyDescent="0.3">
      <c r="A4399" s="3" t="s">
        <v>232</v>
      </c>
      <c r="B4399" s="3" t="s">
        <v>233</v>
      </c>
      <c r="C4399" s="3" t="s">
        <v>189</v>
      </c>
      <c r="D4399" s="3" t="s">
        <v>190</v>
      </c>
      <c r="E4399" s="4">
        <v>15</v>
      </c>
      <c r="F4399" s="4">
        <v>12</v>
      </c>
      <c r="G4399" s="3" t="s">
        <v>986</v>
      </c>
      <c r="H4399" s="3" t="s">
        <v>948</v>
      </c>
      <c r="I4399" s="3" t="s">
        <v>37719</v>
      </c>
      <c r="J4399" s="3" t="s">
        <v>5614</v>
      </c>
    </row>
    <row r="4400" spans="1:10" s="6" customFormat="1" ht="15" customHeight="1" x14ac:dyDescent="0.3">
      <c r="A4400" s="3" t="s">
        <v>232</v>
      </c>
      <c r="B4400" s="3" t="s">
        <v>233</v>
      </c>
      <c r="C4400" s="3" t="s">
        <v>204</v>
      </c>
      <c r="D4400" s="3" t="s">
        <v>205</v>
      </c>
      <c r="E4400" s="4">
        <v>15</v>
      </c>
      <c r="F4400" s="4">
        <v>13</v>
      </c>
      <c r="G4400" s="3" t="s">
        <v>986</v>
      </c>
      <c r="H4400" s="3" t="s">
        <v>956</v>
      </c>
      <c r="I4400" s="3" t="s">
        <v>37719</v>
      </c>
      <c r="J4400" s="3" t="s">
        <v>5614</v>
      </c>
    </row>
    <row r="4401" spans="1:10" s="6" customFormat="1" ht="15" customHeight="1" x14ac:dyDescent="0.3">
      <c r="A4401" s="3" t="s">
        <v>232</v>
      </c>
      <c r="B4401" s="3" t="s">
        <v>233</v>
      </c>
      <c r="C4401" s="3" t="s">
        <v>246</v>
      </c>
      <c r="D4401" s="3" t="s">
        <v>247</v>
      </c>
      <c r="E4401" s="4">
        <v>15</v>
      </c>
      <c r="F4401" s="4">
        <v>16</v>
      </c>
      <c r="G4401" s="3" t="s">
        <v>986</v>
      </c>
      <c r="H4401" s="3" t="s">
        <v>989</v>
      </c>
      <c r="I4401" s="3" t="s">
        <v>37719</v>
      </c>
      <c r="J4401" s="3" t="s">
        <v>5614</v>
      </c>
    </row>
    <row r="4402" spans="1:10" s="6" customFormat="1" ht="15" customHeight="1" x14ac:dyDescent="0.3">
      <c r="A4402" s="3" t="s">
        <v>232</v>
      </c>
      <c r="B4402" s="3" t="s">
        <v>233</v>
      </c>
      <c r="C4402" s="3" t="s">
        <v>260</v>
      </c>
      <c r="D4402" s="3" t="s">
        <v>261</v>
      </c>
      <c r="E4402" s="4">
        <v>15</v>
      </c>
      <c r="F4402" s="4">
        <v>17</v>
      </c>
      <c r="G4402" s="3" t="s">
        <v>986</v>
      </c>
      <c r="H4402" s="3" t="s">
        <v>1005</v>
      </c>
      <c r="I4402" s="3" t="s">
        <v>37719</v>
      </c>
      <c r="J4402" s="3" t="s">
        <v>5614</v>
      </c>
    </row>
    <row r="4403" spans="1:10" s="6" customFormat="1" ht="15" customHeight="1" x14ac:dyDescent="0.3">
      <c r="A4403" s="3" t="s">
        <v>232</v>
      </c>
      <c r="B4403" s="3" t="s">
        <v>233</v>
      </c>
      <c r="C4403" s="3" t="s">
        <v>440</v>
      </c>
      <c r="D4403" s="3" t="s">
        <v>441</v>
      </c>
      <c r="E4403" s="4">
        <v>15</v>
      </c>
      <c r="F4403" s="4">
        <v>31</v>
      </c>
      <c r="G4403" s="3" t="s">
        <v>986</v>
      </c>
      <c r="H4403" s="3" t="s">
        <v>1199</v>
      </c>
      <c r="I4403" s="3" t="s">
        <v>37719</v>
      </c>
      <c r="J4403" s="3" t="s">
        <v>5614</v>
      </c>
    </row>
    <row r="4404" spans="1:10" s="6" customFormat="1" ht="15" customHeight="1" x14ac:dyDescent="0.3">
      <c r="A4404" s="3" t="s">
        <v>232</v>
      </c>
      <c r="B4404" s="3" t="s">
        <v>233</v>
      </c>
      <c r="C4404" s="3" t="s">
        <v>272</v>
      </c>
      <c r="D4404" s="3" t="s">
        <v>273</v>
      </c>
      <c r="E4404" s="4">
        <v>15</v>
      </c>
      <c r="F4404" s="4">
        <v>18</v>
      </c>
      <c r="G4404" s="3" t="s">
        <v>986</v>
      </c>
      <c r="H4404" s="3" t="s">
        <v>1009</v>
      </c>
      <c r="I4404" s="3" t="s">
        <v>37719</v>
      </c>
      <c r="J4404" s="3" t="s">
        <v>5614</v>
      </c>
    </row>
    <row r="4405" spans="1:10" s="6" customFormat="1" ht="15" customHeight="1" x14ac:dyDescent="0.3">
      <c r="A4405" s="3" t="s">
        <v>232</v>
      </c>
      <c r="B4405" s="3" t="s">
        <v>233</v>
      </c>
      <c r="C4405" s="3" t="s">
        <v>295</v>
      </c>
      <c r="D4405" s="3" t="s">
        <v>296</v>
      </c>
      <c r="E4405" s="4">
        <v>15</v>
      </c>
      <c r="F4405" s="4">
        <v>20</v>
      </c>
      <c r="G4405" s="3" t="s">
        <v>986</v>
      </c>
      <c r="H4405" s="3" t="s">
        <v>1028</v>
      </c>
      <c r="I4405" s="3" t="s">
        <v>37719</v>
      </c>
      <c r="J4405" s="3" t="s">
        <v>5614</v>
      </c>
    </row>
    <row r="4406" spans="1:10" s="6" customFormat="1" ht="15" customHeight="1" x14ac:dyDescent="0.3">
      <c r="A4406" s="3" t="s">
        <v>232</v>
      </c>
      <c r="B4406" s="3" t="s">
        <v>233</v>
      </c>
      <c r="C4406" s="3" t="s">
        <v>307</v>
      </c>
      <c r="D4406" s="3" t="s">
        <v>308</v>
      </c>
      <c r="E4406" s="4">
        <v>15</v>
      </c>
      <c r="F4406" s="4">
        <v>21</v>
      </c>
      <c r="G4406" s="3" t="s">
        <v>986</v>
      </c>
      <c r="H4406" s="3" t="s">
        <v>1051</v>
      </c>
      <c r="I4406" s="3" t="s">
        <v>37719</v>
      </c>
      <c r="J4406" s="3" t="s">
        <v>5614</v>
      </c>
    </row>
    <row r="4407" spans="1:10" s="6" customFormat="1" ht="15" customHeight="1" x14ac:dyDescent="0.3">
      <c r="A4407" s="3" t="s">
        <v>232</v>
      </c>
      <c r="B4407" s="3" t="s">
        <v>233</v>
      </c>
      <c r="C4407" s="3" t="s">
        <v>322</v>
      </c>
      <c r="D4407" s="3" t="s">
        <v>323</v>
      </c>
      <c r="E4407" s="4">
        <v>15</v>
      </c>
      <c r="F4407" s="4">
        <v>22</v>
      </c>
      <c r="G4407" s="3" t="s">
        <v>986</v>
      </c>
      <c r="H4407" s="3" t="s">
        <v>1065</v>
      </c>
      <c r="I4407" s="3" t="s">
        <v>37719</v>
      </c>
      <c r="J4407" s="3" t="s">
        <v>5614</v>
      </c>
    </row>
    <row r="4408" spans="1:10" s="6" customFormat="1" ht="15" customHeight="1" x14ac:dyDescent="0.3">
      <c r="A4408" s="3" t="s">
        <v>232</v>
      </c>
      <c r="B4408" s="3" t="s">
        <v>233</v>
      </c>
      <c r="C4408" s="3" t="s">
        <v>337</v>
      </c>
      <c r="D4408" s="3" t="s">
        <v>338</v>
      </c>
      <c r="E4408" s="4">
        <v>15</v>
      </c>
      <c r="F4408" s="4">
        <v>23</v>
      </c>
      <c r="G4408" s="3" t="s">
        <v>986</v>
      </c>
      <c r="H4408" s="3" t="s">
        <v>1068</v>
      </c>
      <c r="I4408" s="3" t="s">
        <v>37719</v>
      </c>
      <c r="J4408" s="3" t="s">
        <v>5614</v>
      </c>
    </row>
    <row r="4409" spans="1:10" s="6" customFormat="1" ht="15" customHeight="1" x14ac:dyDescent="0.3">
      <c r="A4409" s="3" t="s">
        <v>232</v>
      </c>
      <c r="B4409" s="3" t="s">
        <v>233</v>
      </c>
      <c r="C4409" s="3" t="s">
        <v>352</v>
      </c>
      <c r="D4409" s="3" t="s">
        <v>353</v>
      </c>
      <c r="E4409" s="4">
        <v>15</v>
      </c>
      <c r="F4409" s="4">
        <v>24</v>
      </c>
      <c r="G4409" s="3" t="s">
        <v>986</v>
      </c>
      <c r="H4409" s="3" t="s">
        <v>1092</v>
      </c>
      <c r="I4409" s="3" t="s">
        <v>37719</v>
      </c>
      <c r="J4409" s="3" t="s">
        <v>5614</v>
      </c>
    </row>
    <row r="4410" spans="1:10" s="6" customFormat="1" ht="15" customHeight="1" x14ac:dyDescent="0.3">
      <c r="A4410" s="3" t="s">
        <v>232</v>
      </c>
      <c r="B4410" s="3" t="s">
        <v>233</v>
      </c>
      <c r="C4410" s="3" t="s">
        <v>366</v>
      </c>
      <c r="D4410" s="3" t="s">
        <v>367</v>
      </c>
      <c r="E4410" s="4">
        <v>15</v>
      </c>
      <c r="F4410" s="4">
        <v>25</v>
      </c>
      <c r="G4410" s="3" t="s">
        <v>986</v>
      </c>
      <c r="H4410" s="3" t="s">
        <v>1110</v>
      </c>
      <c r="I4410" s="3" t="s">
        <v>37719</v>
      </c>
      <c r="J4410" s="3" t="s">
        <v>5614</v>
      </c>
    </row>
    <row r="4411" spans="1:10" s="6" customFormat="1" ht="15" customHeight="1" x14ac:dyDescent="0.3">
      <c r="A4411" s="3" t="s">
        <v>232</v>
      </c>
      <c r="B4411" s="3" t="s">
        <v>233</v>
      </c>
      <c r="C4411" s="3" t="s">
        <v>376</v>
      </c>
      <c r="D4411" s="3" t="s">
        <v>377</v>
      </c>
      <c r="E4411" s="4">
        <v>15</v>
      </c>
      <c r="F4411" s="4">
        <v>26</v>
      </c>
      <c r="G4411" s="3" t="s">
        <v>986</v>
      </c>
      <c r="H4411" s="3" t="s">
        <v>1119</v>
      </c>
      <c r="I4411" s="3" t="s">
        <v>37719</v>
      </c>
      <c r="J4411" s="3" t="s">
        <v>5614</v>
      </c>
    </row>
    <row r="4412" spans="1:10" s="6" customFormat="1" ht="15" customHeight="1" x14ac:dyDescent="0.3">
      <c r="A4412" s="3" t="s">
        <v>232</v>
      </c>
      <c r="B4412" s="3" t="s">
        <v>233</v>
      </c>
      <c r="C4412" s="3" t="s">
        <v>283</v>
      </c>
      <c r="D4412" s="3" t="s">
        <v>284</v>
      </c>
      <c r="E4412" s="4">
        <v>15</v>
      </c>
      <c r="F4412" s="4">
        <v>19</v>
      </c>
      <c r="G4412" s="3" t="s">
        <v>986</v>
      </c>
      <c r="H4412" s="3" t="s">
        <v>1019</v>
      </c>
      <c r="I4412" s="3" t="s">
        <v>37719</v>
      </c>
      <c r="J4412" s="3" t="s">
        <v>5614</v>
      </c>
    </row>
    <row r="4413" spans="1:10" s="6" customFormat="1" ht="15" customHeight="1" x14ac:dyDescent="0.3">
      <c r="A4413" s="3" t="s">
        <v>459</v>
      </c>
      <c r="B4413" s="3" t="s">
        <v>460</v>
      </c>
      <c r="C4413" s="3" t="s">
        <v>204</v>
      </c>
      <c r="D4413" s="3" t="s">
        <v>205</v>
      </c>
      <c r="E4413" s="4">
        <v>33</v>
      </c>
      <c r="F4413" s="4">
        <v>13</v>
      </c>
      <c r="G4413" s="3" t="s">
        <v>1221</v>
      </c>
      <c r="H4413" s="3" t="s">
        <v>956</v>
      </c>
      <c r="I4413" s="3" t="s">
        <v>37719</v>
      </c>
      <c r="J4413" s="3" t="s">
        <v>37720</v>
      </c>
    </row>
    <row r="4414" spans="1:10" s="6" customFormat="1" ht="15" customHeight="1" x14ac:dyDescent="0.3">
      <c r="A4414" s="3" t="s">
        <v>459</v>
      </c>
      <c r="B4414" s="3" t="s">
        <v>460</v>
      </c>
      <c r="C4414" s="3" t="s">
        <v>219</v>
      </c>
      <c r="D4414" s="3" t="s">
        <v>220</v>
      </c>
      <c r="E4414" s="4">
        <v>33</v>
      </c>
      <c r="F4414" s="4">
        <v>14</v>
      </c>
      <c r="G4414" s="3" t="s">
        <v>1221</v>
      </c>
      <c r="H4414" s="3" t="s">
        <v>977</v>
      </c>
      <c r="I4414" s="3" t="s">
        <v>37719</v>
      </c>
      <c r="J4414" s="3" t="s">
        <v>37720</v>
      </c>
    </row>
    <row r="4415" spans="1:10" s="6" customFormat="1" ht="15" customHeight="1" x14ac:dyDescent="0.3">
      <c r="A4415" s="3" t="s">
        <v>459</v>
      </c>
      <c r="B4415" s="3" t="s">
        <v>460</v>
      </c>
      <c r="C4415" s="3" t="s">
        <v>232</v>
      </c>
      <c r="D4415" s="3" t="s">
        <v>233</v>
      </c>
      <c r="E4415" s="4">
        <v>33</v>
      </c>
      <c r="F4415" s="4">
        <v>15</v>
      </c>
      <c r="G4415" s="3" t="s">
        <v>1221</v>
      </c>
      <c r="H4415" s="3" t="s">
        <v>986</v>
      </c>
      <c r="I4415" s="3" t="s">
        <v>37719</v>
      </c>
      <c r="J4415" s="3" t="s">
        <v>37720</v>
      </c>
    </row>
    <row r="4416" spans="1:10" s="6" customFormat="1" ht="15" customHeight="1" x14ac:dyDescent="0.3">
      <c r="A4416" s="3" t="s">
        <v>504</v>
      </c>
      <c r="B4416" s="3" t="s">
        <v>505</v>
      </c>
      <c r="C4416" s="3" t="s">
        <v>352</v>
      </c>
      <c r="D4416" s="3" t="s">
        <v>353</v>
      </c>
      <c r="E4416" s="4">
        <v>37</v>
      </c>
      <c r="F4416" s="4">
        <v>24</v>
      </c>
      <c r="G4416" s="3" t="s">
        <v>1246</v>
      </c>
      <c r="H4416" s="3" t="s">
        <v>1092</v>
      </c>
      <c r="I4416" s="3" t="s">
        <v>37719</v>
      </c>
      <c r="J4416" s="3" t="s">
        <v>5436</v>
      </c>
    </row>
    <row r="4417" spans="1:10" s="6" customFormat="1" ht="15" customHeight="1" x14ac:dyDescent="0.3">
      <c r="A4417" s="3" t="s">
        <v>504</v>
      </c>
      <c r="B4417" s="3" t="s">
        <v>505</v>
      </c>
      <c r="C4417" s="3" t="s">
        <v>366</v>
      </c>
      <c r="D4417" s="3" t="s">
        <v>367</v>
      </c>
      <c r="E4417" s="4">
        <v>37</v>
      </c>
      <c r="F4417" s="4">
        <v>25</v>
      </c>
      <c r="G4417" s="3" t="s">
        <v>1246</v>
      </c>
      <c r="H4417" s="3" t="s">
        <v>1110</v>
      </c>
      <c r="I4417" s="3" t="s">
        <v>37719</v>
      </c>
      <c r="J4417" s="3" t="s">
        <v>5436</v>
      </c>
    </row>
    <row r="4418" spans="1:10" s="6" customFormat="1" ht="15" customHeight="1" x14ac:dyDescent="0.3">
      <c r="A4418" s="3" t="s">
        <v>504</v>
      </c>
      <c r="B4418" s="3" t="s">
        <v>505</v>
      </c>
      <c r="C4418" s="3" t="s">
        <v>376</v>
      </c>
      <c r="D4418" s="3" t="s">
        <v>377</v>
      </c>
      <c r="E4418" s="4">
        <v>37</v>
      </c>
      <c r="F4418" s="4">
        <v>26</v>
      </c>
      <c r="G4418" s="3" t="s">
        <v>1246</v>
      </c>
      <c r="H4418" s="3" t="s">
        <v>1119</v>
      </c>
      <c r="I4418" s="3" t="s">
        <v>37719</v>
      </c>
      <c r="J4418" s="3" t="s">
        <v>5436</v>
      </c>
    </row>
    <row r="4419" spans="1:10" s="6" customFormat="1" ht="15" customHeight="1" x14ac:dyDescent="0.3">
      <c r="A4419" s="3" t="s">
        <v>504</v>
      </c>
      <c r="B4419" s="3" t="s">
        <v>505</v>
      </c>
      <c r="C4419" s="3" t="s">
        <v>389</v>
      </c>
      <c r="D4419" s="3" t="s">
        <v>390</v>
      </c>
      <c r="E4419" s="4">
        <v>37</v>
      </c>
      <c r="F4419" s="4">
        <v>27</v>
      </c>
      <c r="G4419" s="3" t="s">
        <v>1246</v>
      </c>
      <c r="H4419" s="3" t="s">
        <v>1127</v>
      </c>
      <c r="I4419" s="3" t="s">
        <v>37719</v>
      </c>
      <c r="J4419" s="3" t="s">
        <v>5436</v>
      </c>
    </row>
    <row r="4420" spans="1:10" s="6" customFormat="1" ht="15" customHeight="1" x14ac:dyDescent="0.3">
      <c r="A4420" s="3" t="s">
        <v>504</v>
      </c>
      <c r="B4420" s="3" t="s">
        <v>505</v>
      </c>
      <c r="C4420" s="3" t="s">
        <v>415</v>
      </c>
      <c r="D4420" s="3" t="s">
        <v>416</v>
      </c>
      <c r="E4420" s="4">
        <v>37</v>
      </c>
      <c r="F4420" s="4">
        <v>29</v>
      </c>
      <c r="G4420" s="3" t="s">
        <v>1246</v>
      </c>
      <c r="H4420" s="3" t="s">
        <v>1177</v>
      </c>
      <c r="I4420" s="3" t="s">
        <v>37719</v>
      </c>
      <c r="J4420" s="3" t="s">
        <v>5436</v>
      </c>
    </row>
    <row r="4421" spans="1:10" s="6" customFormat="1" ht="15" customHeight="1" x14ac:dyDescent="0.3">
      <c r="A4421" s="3" t="s">
        <v>504</v>
      </c>
      <c r="B4421" s="3" t="s">
        <v>505</v>
      </c>
      <c r="C4421" s="3" t="s">
        <v>440</v>
      </c>
      <c r="D4421" s="3" t="s">
        <v>441</v>
      </c>
      <c r="E4421" s="4">
        <v>37</v>
      </c>
      <c r="F4421" s="4">
        <v>31</v>
      </c>
      <c r="G4421" s="3" t="s">
        <v>1246</v>
      </c>
      <c r="H4421" s="3" t="s">
        <v>1199</v>
      </c>
      <c r="I4421" s="3" t="s">
        <v>37719</v>
      </c>
      <c r="J4421" s="3" t="s">
        <v>5436</v>
      </c>
    </row>
    <row r="4422" spans="1:10" s="6" customFormat="1" ht="15" customHeight="1" x14ac:dyDescent="0.3">
      <c r="A4422" s="3" t="s">
        <v>504</v>
      </c>
      <c r="B4422" s="3" t="s">
        <v>505</v>
      </c>
      <c r="C4422" s="3" t="s">
        <v>459</v>
      </c>
      <c r="D4422" s="3" t="s">
        <v>460</v>
      </c>
      <c r="E4422" s="4">
        <v>37</v>
      </c>
      <c r="F4422" s="4">
        <v>33</v>
      </c>
      <c r="G4422" s="3" t="s">
        <v>1246</v>
      </c>
      <c r="H4422" s="3" t="s">
        <v>1221</v>
      </c>
      <c r="I4422" s="3" t="s">
        <v>37719</v>
      </c>
      <c r="J4422" s="3" t="s">
        <v>5436</v>
      </c>
    </row>
    <row r="4423" spans="1:10" s="6" customFormat="1" ht="15" customHeight="1" x14ac:dyDescent="0.3">
      <c r="A4423" s="3" t="s">
        <v>504</v>
      </c>
      <c r="B4423" s="3" t="s">
        <v>505</v>
      </c>
      <c r="C4423" s="3" t="s">
        <v>337</v>
      </c>
      <c r="D4423" s="3" t="s">
        <v>338</v>
      </c>
      <c r="E4423" s="4">
        <v>37</v>
      </c>
      <c r="F4423" s="4">
        <v>23</v>
      </c>
      <c r="G4423" s="3" t="s">
        <v>1246</v>
      </c>
      <c r="H4423" s="3" t="s">
        <v>1068</v>
      </c>
      <c r="I4423" s="3" t="s">
        <v>37719</v>
      </c>
      <c r="J4423" s="3" t="s">
        <v>5436</v>
      </c>
    </row>
    <row r="4424" spans="1:10" s="6" customFormat="1" ht="15" customHeight="1" x14ac:dyDescent="0.3">
      <c r="A4424" s="3" t="s">
        <v>504</v>
      </c>
      <c r="B4424" s="3" t="s">
        <v>505</v>
      </c>
      <c r="C4424" s="3" t="s">
        <v>493</v>
      </c>
      <c r="D4424" s="3" t="s">
        <v>494</v>
      </c>
      <c r="E4424" s="4">
        <v>37</v>
      </c>
      <c r="F4424" s="4">
        <v>36</v>
      </c>
      <c r="G4424" s="3" t="s">
        <v>1246</v>
      </c>
      <c r="H4424" s="3" t="s">
        <v>1241</v>
      </c>
      <c r="I4424" s="3" t="s">
        <v>37719</v>
      </c>
      <c r="J4424" s="3" t="s">
        <v>5436</v>
      </c>
    </row>
    <row r="4425" spans="1:10" s="6" customFormat="1" ht="15" customHeight="1" x14ac:dyDescent="0.3">
      <c r="A4425" s="3" t="s">
        <v>504</v>
      </c>
      <c r="B4425" s="3" t="s">
        <v>505</v>
      </c>
      <c r="C4425" s="3" t="s">
        <v>532</v>
      </c>
      <c r="D4425" s="3" t="s">
        <v>533</v>
      </c>
      <c r="E4425" s="4">
        <v>37</v>
      </c>
      <c r="F4425" s="4">
        <v>39</v>
      </c>
      <c r="G4425" s="3" t="s">
        <v>1246</v>
      </c>
      <c r="H4425" s="3" t="s">
        <v>1265</v>
      </c>
      <c r="I4425" s="3" t="s">
        <v>37719</v>
      </c>
      <c r="J4425" s="3" t="s">
        <v>5436</v>
      </c>
    </row>
    <row r="4426" spans="1:10" s="6" customFormat="1" ht="15" customHeight="1" x14ac:dyDescent="0.3">
      <c r="A4426" s="3" t="s">
        <v>504</v>
      </c>
      <c r="B4426" s="3" t="s">
        <v>505</v>
      </c>
      <c r="C4426" s="3" t="s">
        <v>545</v>
      </c>
      <c r="D4426" s="3" t="s">
        <v>546</v>
      </c>
      <c r="E4426" s="4">
        <v>37</v>
      </c>
      <c r="F4426" s="4">
        <v>40</v>
      </c>
      <c r="G4426" s="3" t="s">
        <v>1246</v>
      </c>
      <c r="H4426" s="3" t="s">
        <v>1276</v>
      </c>
      <c r="I4426" s="3" t="s">
        <v>37719</v>
      </c>
      <c r="J4426" s="3" t="s">
        <v>5436</v>
      </c>
    </row>
    <row r="4427" spans="1:10" s="6" customFormat="1" ht="15" customHeight="1" x14ac:dyDescent="0.3">
      <c r="A4427" s="3" t="s">
        <v>504</v>
      </c>
      <c r="B4427" s="3" t="s">
        <v>505</v>
      </c>
      <c r="C4427" s="3" t="s">
        <v>581</v>
      </c>
      <c r="D4427" s="3" t="s">
        <v>582</v>
      </c>
      <c r="E4427" s="4">
        <v>37</v>
      </c>
      <c r="F4427" s="4">
        <v>43</v>
      </c>
      <c r="G4427" s="3" t="s">
        <v>1246</v>
      </c>
      <c r="H4427" s="3" t="s">
        <v>1321</v>
      </c>
      <c r="I4427" s="3" t="s">
        <v>37719</v>
      </c>
      <c r="J4427" s="3" t="s">
        <v>5436</v>
      </c>
    </row>
    <row r="4428" spans="1:10" s="6" customFormat="1" ht="15" customHeight="1" x14ac:dyDescent="0.3">
      <c r="A4428" s="3" t="s">
        <v>504</v>
      </c>
      <c r="B4428" s="3" t="s">
        <v>505</v>
      </c>
      <c r="C4428" s="3" t="s">
        <v>593</v>
      </c>
      <c r="D4428" s="3" t="s">
        <v>594</v>
      </c>
      <c r="E4428" s="4">
        <v>37</v>
      </c>
      <c r="F4428" s="4">
        <v>44</v>
      </c>
      <c r="G4428" s="3" t="s">
        <v>1246</v>
      </c>
      <c r="H4428" s="3" t="s">
        <v>1333</v>
      </c>
      <c r="I4428" s="3" t="s">
        <v>37719</v>
      </c>
      <c r="J4428" s="3" t="s">
        <v>5436</v>
      </c>
    </row>
    <row r="4429" spans="1:10" s="6" customFormat="1" ht="15" customHeight="1" x14ac:dyDescent="0.3">
      <c r="A4429" s="3" t="s">
        <v>504</v>
      </c>
      <c r="B4429" s="3" t="s">
        <v>505</v>
      </c>
      <c r="C4429" s="3" t="s">
        <v>25</v>
      </c>
      <c r="D4429" s="3" t="s">
        <v>26</v>
      </c>
      <c r="E4429" s="4">
        <v>37</v>
      </c>
      <c r="F4429" s="4">
        <v>1</v>
      </c>
      <c r="G4429" s="3" t="s">
        <v>1246</v>
      </c>
      <c r="H4429" s="3" t="s">
        <v>623</v>
      </c>
      <c r="I4429" s="3" t="s">
        <v>37719</v>
      </c>
      <c r="J4429" s="3" t="s">
        <v>37720</v>
      </c>
    </row>
    <row r="4430" spans="1:10" s="6" customFormat="1" ht="15" customHeight="1" x14ac:dyDescent="0.3">
      <c r="A4430" s="3" t="s">
        <v>504</v>
      </c>
      <c r="B4430" s="3" t="s">
        <v>505</v>
      </c>
      <c r="C4430" s="3" t="s">
        <v>57</v>
      </c>
      <c r="D4430" s="3" t="s">
        <v>58</v>
      </c>
      <c r="E4430" s="4">
        <v>37</v>
      </c>
      <c r="F4430" s="4">
        <v>3</v>
      </c>
      <c r="G4430" s="3" t="s">
        <v>1246</v>
      </c>
      <c r="H4430" s="3" t="s">
        <v>705</v>
      </c>
      <c r="I4430" s="3" t="s">
        <v>37719</v>
      </c>
      <c r="J4430" s="3" t="s">
        <v>37720</v>
      </c>
    </row>
    <row r="4431" spans="1:10" s="6" customFormat="1" ht="15" customHeight="1" x14ac:dyDescent="0.3">
      <c r="A4431" s="3" t="s">
        <v>504</v>
      </c>
      <c r="B4431" s="3" t="s">
        <v>505</v>
      </c>
      <c r="C4431" s="3" t="s">
        <v>71</v>
      </c>
      <c r="D4431" s="3" t="s">
        <v>72</v>
      </c>
      <c r="E4431" s="4">
        <v>37</v>
      </c>
      <c r="F4431" s="4">
        <v>4</v>
      </c>
      <c r="G4431" s="3" t="s">
        <v>1246</v>
      </c>
      <c r="H4431" s="3" t="s">
        <v>718</v>
      </c>
      <c r="I4431" s="3" t="s">
        <v>37719</v>
      </c>
      <c r="J4431" s="3" t="s">
        <v>37720</v>
      </c>
    </row>
    <row r="4432" spans="1:10" s="6" customFormat="1" ht="15" customHeight="1" x14ac:dyDescent="0.3">
      <c r="A4432" s="3" t="s">
        <v>504</v>
      </c>
      <c r="B4432" s="3" t="s">
        <v>505</v>
      </c>
      <c r="C4432" s="3" t="s">
        <v>517</v>
      </c>
      <c r="D4432" s="3" t="s">
        <v>518</v>
      </c>
      <c r="E4432" s="4">
        <v>37</v>
      </c>
      <c r="F4432" s="4">
        <v>38</v>
      </c>
      <c r="G4432" s="3" t="s">
        <v>1246</v>
      </c>
      <c r="H4432" s="3" t="s">
        <v>1260</v>
      </c>
      <c r="I4432" s="3" t="s">
        <v>37719</v>
      </c>
      <c r="J4432" s="3" t="s">
        <v>5436</v>
      </c>
    </row>
    <row r="4433" spans="1:10" s="6" customFormat="1" ht="15" customHeight="1" x14ac:dyDescent="0.3">
      <c r="A4433" s="3" t="s">
        <v>504</v>
      </c>
      <c r="B4433" s="3" t="s">
        <v>505</v>
      </c>
      <c r="C4433" s="3" t="s">
        <v>86</v>
      </c>
      <c r="D4433" s="3" t="s">
        <v>87</v>
      </c>
      <c r="E4433" s="4">
        <v>37</v>
      </c>
      <c r="F4433" s="4">
        <v>5</v>
      </c>
      <c r="G4433" s="3" t="s">
        <v>1246</v>
      </c>
      <c r="H4433" s="3" t="s">
        <v>731</v>
      </c>
      <c r="I4433" s="3" t="s">
        <v>37719</v>
      </c>
      <c r="J4433" s="3" t="s">
        <v>37720</v>
      </c>
    </row>
    <row r="4434" spans="1:10" s="6" customFormat="1" ht="15" customHeight="1" x14ac:dyDescent="0.3">
      <c r="A4434" s="3" t="s">
        <v>504</v>
      </c>
      <c r="B4434" s="3" t="s">
        <v>505</v>
      </c>
      <c r="C4434" s="3" t="s">
        <v>322</v>
      </c>
      <c r="D4434" s="3" t="s">
        <v>323</v>
      </c>
      <c r="E4434" s="4">
        <v>37</v>
      </c>
      <c r="F4434" s="4">
        <v>22</v>
      </c>
      <c r="G4434" s="3" t="s">
        <v>1246</v>
      </c>
      <c r="H4434" s="3" t="s">
        <v>1065</v>
      </c>
      <c r="I4434" s="3" t="s">
        <v>37719</v>
      </c>
      <c r="J4434" s="3" t="s">
        <v>5436</v>
      </c>
    </row>
    <row r="4435" spans="1:10" s="6" customFormat="1" ht="15" customHeight="1" x14ac:dyDescent="0.3">
      <c r="A4435" s="3" t="s">
        <v>504</v>
      </c>
      <c r="B4435" s="3" t="s">
        <v>505</v>
      </c>
      <c r="C4435" s="3" t="s">
        <v>295</v>
      </c>
      <c r="D4435" s="3" t="s">
        <v>296</v>
      </c>
      <c r="E4435" s="4">
        <v>37</v>
      </c>
      <c r="F4435" s="4">
        <v>20</v>
      </c>
      <c r="G4435" s="3" t="s">
        <v>1246</v>
      </c>
      <c r="H4435" s="3" t="s">
        <v>1028</v>
      </c>
      <c r="I4435" s="3" t="s">
        <v>37719</v>
      </c>
      <c r="J4435" s="3" t="s">
        <v>5436</v>
      </c>
    </row>
    <row r="4436" spans="1:10" s="6" customFormat="1" ht="15" customHeight="1" x14ac:dyDescent="0.3">
      <c r="A4436" s="3" t="s">
        <v>504</v>
      </c>
      <c r="B4436" s="3" t="s">
        <v>505</v>
      </c>
      <c r="C4436" s="3" t="s">
        <v>42</v>
      </c>
      <c r="D4436" s="3" t="s">
        <v>43</v>
      </c>
      <c r="E4436" s="4">
        <v>37</v>
      </c>
      <c r="F4436" s="4">
        <v>2</v>
      </c>
      <c r="G4436" s="3" t="s">
        <v>1246</v>
      </c>
      <c r="H4436" s="3" t="s">
        <v>686</v>
      </c>
      <c r="I4436" s="3" t="s">
        <v>37719</v>
      </c>
      <c r="J4436" s="3" t="s">
        <v>5436</v>
      </c>
    </row>
    <row r="4437" spans="1:10" s="6" customFormat="1" ht="15" customHeight="1" x14ac:dyDescent="0.3">
      <c r="A4437" s="3" t="s">
        <v>504</v>
      </c>
      <c r="B4437" s="3" t="s">
        <v>505</v>
      </c>
      <c r="C4437" s="3" t="s">
        <v>57</v>
      </c>
      <c r="D4437" s="3" t="s">
        <v>58</v>
      </c>
      <c r="E4437" s="4">
        <v>37</v>
      </c>
      <c r="F4437" s="4">
        <v>3</v>
      </c>
      <c r="G4437" s="3" t="s">
        <v>1246</v>
      </c>
      <c r="H4437" s="3" t="s">
        <v>705</v>
      </c>
      <c r="I4437" s="3" t="s">
        <v>37719</v>
      </c>
      <c r="J4437" s="3" t="s">
        <v>5436</v>
      </c>
    </row>
    <row r="4438" spans="1:10" s="6" customFormat="1" ht="15" customHeight="1" x14ac:dyDescent="0.3">
      <c r="A4438" s="3" t="s">
        <v>504</v>
      </c>
      <c r="B4438" s="3" t="s">
        <v>505</v>
      </c>
      <c r="C4438" s="3" t="s">
        <v>71</v>
      </c>
      <c r="D4438" s="3" t="s">
        <v>72</v>
      </c>
      <c r="E4438" s="4">
        <v>37</v>
      </c>
      <c r="F4438" s="4">
        <v>4</v>
      </c>
      <c r="G4438" s="3" t="s">
        <v>1246</v>
      </c>
      <c r="H4438" s="3" t="s">
        <v>718</v>
      </c>
      <c r="I4438" s="3" t="s">
        <v>37719</v>
      </c>
      <c r="J4438" s="3" t="s">
        <v>5436</v>
      </c>
    </row>
    <row r="4439" spans="1:10" s="6" customFormat="1" ht="15" customHeight="1" x14ac:dyDescent="0.3">
      <c r="A4439" s="3" t="s">
        <v>504</v>
      </c>
      <c r="B4439" s="3" t="s">
        <v>505</v>
      </c>
      <c r="C4439" s="3" t="s">
        <v>86</v>
      </c>
      <c r="D4439" s="3" t="s">
        <v>87</v>
      </c>
      <c r="E4439" s="4">
        <v>37</v>
      </c>
      <c r="F4439" s="4">
        <v>5</v>
      </c>
      <c r="G4439" s="3" t="s">
        <v>1246</v>
      </c>
      <c r="H4439" s="3" t="s">
        <v>731</v>
      </c>
      <c r="I4439" s="3" t="s">
        <v>37719</v>
      </c>
      <c r="J4439" s="3" t="s">
        <v>5436</v>
      </c>
    </row>
    <row r="4440" spans="1:10" s="6" customFormat="1" ht="15" customHeight="1" x14ac:dyDescent="0.3">
      <c r="A4440" s="3" t="s">
        <v>504</v>
      </c>
      <c r="B4440" s="3" t="s">
        <v>505</v>
      </c>
      <c r="C4440" s="3" t="s">
        <v>112</v>
      </c>
      <c r="D4440" s="3" t="s">
        <v>113</v>
      </c>
      <c r="E4440" s="4">
        <v>37</v>
      </c>
      <c r="F4440" s="4">
        <v>7</v>
      </c>
      <c r="G4440" s="3" t="s">
        <v>1246</v>
      </c>
      <c r="H4440" s="3" t="s">
        <v>749</v>
      </c>
      <c r="I4440" s="3" t="s">
        <v>37719</v>
      </c>
      <c r="J4440" s="3" t="s">
        <v>5436</v>
      </c>
    </row>
    <row r="4441" spans="1:10" s="6" customFormat="1" ht="15" customHeight="1" x14ac:dyDescent="0.3">
      <c r="A4441" s="3" t="s">
        <v>504</v>
      </c>
      <c r="B4441" s="3" t="s">
        <v>505</v>
      </c>
      <c r="C4441" s="3" t="s">
        <v>128</v>
      </c>
      <c r="D4441" s="3" t="s">
        <v>129</v>
      </c>
      <c r="E4441" s="4">
        <v>37</v>
      </c>
      <c r="F4441" s="4">
        <v>8</v>
      </c>
      <c r="G4441" s="3" t="s">
        <v>1246</v>
      </c>
      <c r="H4441" s="3" t="s">
        <v>803</v>
      </c>
      <c r="I4441" s="3" t="s">
        <v>37719</v>
      </c>
      <c r="J4441" s="3" t="s">
        <v>5436</v>
      </c>
    </row>
    <row r="4442" spans="1:10" s="6" customFormat="1" ht="15" customHeight="1" x14ac:dyDescent="0.3">
      <c r="A4442" s="3" t="s">
        <v>504</v>
      </c>
      <c r="B4442" s="3" t="s">
        <v>505</v>
      </c>
      <c r="C4442" s="3" t="s">
        <v>142</v>
      </c>
      <c r="D4442" s="3" t="s">
        <v>143</v>
      </c>
      <c r="E4442" s="4">
        <v>37</v>
      </c>
      <c r="F4442" s="4">
        <v>9</v>
      </c>
      <c r="G4442" s="3" t="s">
        <v>1246</v>
      </c>
      <c r="H4442" s="3" t="s">
        <v>820</v>
      </c>
      <c r="I4442" s="3" t="s">
        <v>37719</v>
      </c>
      <c r="J4442" s="3" t="s">
        <v>5436</v>
      </c>
    </row>
    <row r="4443" spans="1:10" s="6" customFormat="1" ht="15" customHeight="1" x14ac:dyDescent="0.3">
      <c r="A4443" s="3" t="s">
        <v>504</v>
      </c>
      <c r="B4443" s="3" t="s">
        <v>505</v>
      </c>
      <c r="C4443" s="3" t="s">
        <v>307</v>
      </c>
      <c r="D4443" s="3" t="s">
        <v>308</v>
      </c>
      <c r="E4443" s="4">
        <v>37</v>
      </c>
      <c r="F4443" s="4">
        <v>21</v>
      </c>
      <c r="G4443" s="3" t="s">
        <v>1246</v>
      </c>
      <c r="H4443" s="3" t="s">
        <v>1051</v>
      </c>
      <c r="I4443" s="3" t="s">
        <v>37719</v>
      </c>
      <c r="J4443" s="3" t="s">
        <v>5436</v>
      </c>
    </row>
    <row r="4444" spans="1:10" s="6" customFormat="1" ht="15" customHeight="1" x14ac:dyDescent="0.3">
      <c r="A4444" s="3" t="s">
        <v>504</v>
      </c>
      <c r="B4444" s="3" t="s">
        <v>505</v>
      </c>
      <c r="C4444" s="3" t="s">
        <v>158</v>
      </c>
      <c r="D4444" s="3" t="s">
        <v>159</v>
      </c>
      <c r="E4444" s="4">
        <v>37</v>
      </c>
      <c r="F4444" s="4">
        <v>10</v>
      </c>
      <c r="G4444" s="3" t="s">
        <v>1246</v>
      </c>
      <c r="H4444" s="3" t="s">
        <v>854</v>
      </c>
      <c r="I4444" s="3" t="s">
        <v>37719</v>
      </c>
      <c r="J4444" s="3" t="s">
        <v>5436</v>
      </c>
    </row>
    <row r="4445" spans="1:10" s="6" customFormat="1" ht="15" customHeight="1" x14ac:dyDescent="0.3">
      <c r="A4445" s="3" t="s">
        <v>504</v>
      </c>
      <c r="B4445" s="3" t="s">
        <v>505</v>
      </c>
      <c r="C4445" s="3" t="s">
        <v>189</v>
      </c>
      <c r="D4445" s="3" t="s">
        <v>190</v>
      </c>
      <c r="E4445" s="4">
        <v>37</v>
      </c>
      <c r="F4445" s="4">
        <v>12</v>
      </c>
      <c r="G4445" s="3" t="s">
        <v>1246</v>
      </c>
      <c r="H4445" s="3" t="s">
        <v>948</v>
      </c>
      <c r="I4445" s="3" t="s">
        <v>37719</v>
      </c>
      <c r="J4445" s="3" t="s">
        <v>5436</v>
      </c>
    </row>
    <row r="4446" spans="1:10" s="6" customFormat="1" ht="15" customHeight="1" x14ac:dyDescent="0.3">
      <c r="A4446" s="3" t="s">
        <v>504</v>
      </c>
      <c r="B4446" s="3" t="s">
        <v>505</v>
      </c>
      <c r="C4446" s="3" t="s">
        <v>219</v>
      </c>
      <c r="D4446" s="3" t="s">
        <v>220</v>
      </c>
      <c r="E4446" s="4">
        <v>37</v>
      </c>
      <c r="F4446" s="4">
        <v>14</v>
      </c>
      <c r="G4446" s="3" t="s">
        <v>1246</v>
      </c>
      <c r="H4446" s="3" t="s">
        <v>977</v>
      </c>
      <c r="I4446" s="3" t="s">
        <v>37719</v>
      </c>
      <c r="J4446" s="3" t="s">
        <v>5436</v>
      </c>
    </row>
    <row r="4447" spans="1:10" s="6" customFormat="1" ht="15" customHeight="1" x14ac:dyDescent="0.3">
      <c r="A4447" s="3" t="s">
        <v>504</v>
      </c>
      <c r="B4447" s="3" t="s">
        <v>505</v>
      </c>
      <c r="C4447" s="3" t="s">
        <v>232</v>
      </c>
      <c r="D4447" s="3" t="s">
        <v>233</v>
      </c>
      <c r="E4447" s="4">
        <v>37</v>
      </c>
      <c r="F4447" s="4">
        <v>15</v>
      </c>
      <c r="G4447" s="3" t="s">
        <v>1246</v>
      </c>
      <c r="H4447" s="3" t="s">
        <v>986</v>
      </c>
      <c r="I4447" s="3" t="s">
        <v>37719</v>
      </c>
      <c r="J4447" s="3" t="s">
        <v>5436</v>
      </c>
    </row>
    <row r="4448" spans="1:10" s="6" customFormat="1" ht="15" customHeight="1" x14ac:dyDescent="0.3">
      <c r="A4448" s="3" t="s">
        <v>504</v>
      </c>
      <c r="B4448" s="3" t="s">
        <v>505</v>
      </c>
      <c r="C4448" s="3" t="s">
        <v>246</v>
      </c>
      <c r="D4448" s="3" t="s">
        <v>247</v>
      </c>
      <c r="E4448" s="4">
        <v>37</v>
      </c>
      <c r="F4448" s="4">
        <v>16</v>
      </c>
      <c r="G4448" s="3" t="s">
        <v>1246</v>
      </c>
      <c r="H4448" s="3" t="s">
        <v>989</v>
      </c>
      <c r="I4448" s="3" t="s">
        <v>37719</v>
      </c>
      <c r="J4448" s="3" t="s">
        <v>5436</v>
      </c>
    </row>
    <row r="4449" spans="1:10" s="6" customFormat="1" ht="15" customHeight="1" x14ac:dyDescent="0.3">
      <c r="A4449" s="3" t="s">
        <v>504</v>
      </c>
      <c r="B4449" s="3" t="s">
        <v>505</v>
      </c>
      <c r="C4449" s="3" t="s">
        <v>260</v>
      </c>
      <c r="D4449" s="3" t="s">
        <v>261</v>
      </c>
      <c r="E4449" s="4">
        <v>37</v>
      </c>
      <c r="F4449" s="4">
        <v>17</v>
      </c>
      <c r="G4449" s="3" t="s">
        <v>1246</v>
      </c>
      <c r="H4449" s="3" t="s">
        <v>1005</v>
      </c>
      <c r="I4449" s="3" t="s">
        <v>37719</v>
      </c>
      <c r="J4449" s="3" t="s">
        <v>5436</v>
      </c>
    </row>
    <row r="4450" spans="1:10" s="6" customFormat="1" ht="15" customHeight="1" x14ac:dyDescent="0.3">
      <c r="A4450" s="3" t="s">
        <v>504</v>
      </c>
      <c r="B4450" s="3" t="s">
        <v>505</v>
      </c>
      <c r="C4450" s="3" t="s">
        <v>272</v>
      </c>
      <c r="D4450" s="3" t="s">
        <v>273</v>
      </c>
      <c r="E4450" s="4">
        <v>37</v>
      </c>
      <c r="F4450" s="4">
        <v>18</v>
      </c>
      <c r="G4450" s="3" t="s">
        <v>1246</v>
      </c>
      <c r="H4450" s="3" t="s">
        <v>1009</v>
      </c>
      <c r="I4450" s="3" t="s">
        <v>37719</v>
      </c>
      <c r="J4450" s="3" t="s">
        <v>5436</v>
      </c>
    </row>
    <row r="4451" spans="1:10" s="6" customFormat="1" ht="15" customHeight="1" x14ac:dyDescent="0.3">
      <c r="A4451" s="3" t="s">
        <v>504</v>
      </c>
      <c r="B4451" s="3" t="s">
        <v>505</v>
      </c>
      <c r="C4451" s="3" t="s">
        <v>283</v>
      </c>
      <c r="D4451" s="3" t="s">
        <v>284</v>
      </c>
      <c r="E4451" s="4">
        <v>37</v>
      </c>
      <c r="F4451" s="4">
        <v>19</v>
      </c>
      <c r="G4451" s="3" t="s">
        <v>1246</v>
      </c>
      <c r="H4451" s="3" t="s">
        <v>1019</v>
      </c>
      <c r="I4451" s="3" t="s">
        <v>37719</v>
      </c>
      <c r="J4451" s="3" t="s">
        <v>5436</v>
      </c>
    </row>
    <row r="4452" spans="1:10" s="6" customFormat="1" ht="15" customHeight="1" x14ac:dyDescent="0.3">
      <c r="A4452" s="3" t="s">
        <v>504</v>
      </c>
      <c r="B4452" s="3" t="s">
        <v>505</v>
      </c>
      <c r="C4452" s="3" t="s">
        <v>173</v>
      </c>
      <c r="D4452" s="3" t="s">
        <v>174</v>
      </c>
      <c r="E4452" s="4">
        <v>37</v>
      </c>
      <c r="F4452" s="4">
        <v>11</v>
      </c>
      <c r="G4452" s="3" t="s">
        <v>1246</v>
      </c>
      <c r="H4452" s="3" t="s">
        <v>867</v>
      </c>
      <c r="I4452" s="3" t="s">
        <v>37719</v>
      </c>
      <c r="J4452" s="3" t="s">
        <v>5436</v>
      </c>
    </row>
    <row r="4453" spans="1:10" s="6" customFormat="1" ht="15" customHeight="1" x14ac:dyDescent="0.3">
      <c r="A4453" s="3" t="s">
        <v>504</v>
      </c>
      <c r="B4453" s="3" t="s">
        <v>505</v>
      </c>
      <c r="C4453" s="3" t="s">
        <v>25</v>
      </c>
      <c r="D4453" s="3" t="s">
        <v>26</v>
      </c>
      <c r="E4453" s="4">
        <v>37</v>
      </c>
      <c r="F4453" s="4">
        <v>1</v>
      </c>
      <c r="G4453" s="3" t="s">
        <v>1246</v>
      </c>
      <c r="H4453" s="3" t="s">
        <v>623</v>
      </c>
      <c r="I4453" s="3" t="s">
        <v>37719</v>
      </c>
      <c r="J4453" s="3" t="s">
        <v>5436</v>
      </c>
    </row>
    <row r="4454" spans="1:10" s="6" customFormat="1" ht="15" customHeight="1" x14ac:dyDescent="0.3">
      <c r="A4454" s="3" t="s">
        <v>504</v>
      </c>
      <c r="B4454" s="3" t="s">
        <v>505</v>
      </c>
      <c r="C4454" s="3" t="s">
        <v>97</v>
      </c>
      <c r="D4454" s="3" t="s">
        <v>98</v>
      </c>
      <c r="E4454" s="4">
        <v>37</v>
      </c>
      <c r="F4454" s="4">
        <v>6</v>
      </c>
      <c r="G4454" s="3" t="s">
        <v>1246</v>
      </c>
      <c r="H4454" s="3" t="s">
        <v>742</v>
      </c>
      <c r="I4454" s="3" t="s">
        <v>37719</v>
      </c>
      <c r="J4454" s="3" t="s">
        <v>37720</v>
      </c>
    </row>
    <row r="4455" spans="1:10" s="6" customFormat="1" ht="15" customHeight="1" x14ac:dyDescent="0.3">
      <c r="A4455" s="3" t="s">
        <v>504</v>
      </c>
      <c r="B4455" s="3" t="s">
        <v>505</v>
      </c>
      <c r="C4455" s="3" t="s">
        <v>128</v>
      </c>
      <c r="D4455" s="3" t="s">
        <v>129</v>
      </c>
      <c r="E4455" s="4">
        <v>37</v>
      </c>
      <c r="F4455" s="4">
        <v>8</v>
      </c>
      <c r="G4455" s="3" t="s">
        <v>1246</v>
      </c>
      <c r="H4455" s="3" t="s">
        <v>803</v>
      </c>
      <c r="I4455" s="3" t="s">
        <v>37719</v>
      </c>
      <c r="J4455" s="3" t="s">
        <v>37720</v>
      </c>
    </row>
    <row r="4456" spans="1:10" s="6" customFormat="1" ht="15" customHeight="1" x14ac:dyDescent="0.3">
      <c r="A4456" s="3" t="s">
        <v>504</v>
      </c>
      <c r="B4456" s="3" t="s">
        <v>505</v>
      </c>
      <c r="C4456" s="3" t="s">
        <v>440</v>
      </c>
      <c r="D4456" s="3" t="s">
        <v>441</v>
      </c>
      <c r="E4456" s="4">
        <v>37</v>
      </c>
      <c r="F4456" s="4">
        <v>31</v>
      </c>
      <c r="G4456" s="3" t="s">
        <v>1246</v>
      </c>
      <c r="H4456" s="3" t="s">
        <v>1199</v>
      </c>
      <c r="I4456" s="3" t="s">
        <v>37719</v>
      </c>
      <c r="J4456" s="3" t="s">
        <v>37720</v>
      </c>
    </row>
    <row r="4457" spans="1:10" s="6" customFormat="1" ht="15" customHeight="1" x14ac:dyDescent="0.3">
      <c r="A4457" s="3" t="s">
        <v>504</v>
      </c>
      <c r="B4457" s="3" t="s">
        <v>505</v>
      </c>
      <c r="C4457" s="3" t="s">
        <v>459</v>
      </c>
      <c r="D4457" s="3" t="s">
        <v>460</v>
      </c>
      <c r="E4457" s="4">
        <v>37</v>
      </c>
      <c r="F4457" s="4">
        <v>33</v>
      </c>
      <c r="G4457" s="3" t="s">
        <v>1246</v>
      </c>
      <c r="H4457" s="3" t="s">
        <v>1221</v>
      </c>
      <c r="I4457" s="3" t="s">
        <v>37719</v>
      </c>
      <c r="J4457" s="3" t="s">
        <v>37720</v>
      </c>
    </row>
    <row r="4458" spans="1:10" s="6" customFormat="1" ht="15" customHeight="1" x14ac:dyDescent="0.3">
      <c r="A4458" s="3" t="s">
        <v>504</v>
      </c>
      <c r="B4458" s="3" t="s">
        <v>505</v>
      </c>
      <c r="C4458" s="3" t="s">
        <v>545</v>
      </c>
      <c r="D4458" s="3" t="s">
        <v>546</v>
      </c>
      <c r="E4458" s="4">
        <v>37</v>
      </c>
      <c r="F4458" s="4">
        <v>40</v>
      </c>
      <c r="G4458" s="3" t="s">
        <v>1246</v>
      </c>
      <c r="H4458" s="3" t="s">
        <v>1276</v>
      </c>
      <c r="I4458" s="3" t="s">
        <v>37719</v>
      </c>
      <c r="J4458" s="3" t="s">
        <v>37720</v>
      </c>
    </row>
    <row r="4459" spans="1:10" s="6" customFormat="1" ht="15" customHeight="1" x14ac:dyDescent="0.3">
      <c r="A4459" s="3" t="s">
        <v>504</v>
      </c>
      <c r="B4459" s="3" t="s">
        <v>505</v>
      </c>
      <c r="C4459" s="3" t="s">
        <v>568</v>
      </c>
      <c r="D4459" s="3" t="s">
        <v>569</v>
      </c>
      <c r="E4459" s="4">
        <v>37</v>
      </c>
      <c r="F4459" s="4">
        <v>42</v>
      </c>
      <c r="G4459" s="3" t="s">
        <v>1246</v>
      </c>
      <c r="H4459" s="3" t="s">
        <v>1302</v>
      </c>
      <c r="I4459" s="3" t="s">
        <v>37719</v>
      </c>
      <c r="J4459" s="3" t="s">
        <v>37720</v>
      </c>
    </row>
    <row r="4460" spans="1:10" s="6" customFormat="1" ht="15" customHeight="1" x14ac:dyDescent="0.3">
      <c r="A4460" s="3" t="s">
        <v>504</v>
      </c>
      <c r="B4460" s="3" t="s">
        <v>505</v>
      </c>
      <c r="C4460" s="3" t="s">
        <v>581</v>
      </c>
      <c r="D4460" s="3" t="s">
        <v>582</v>
      </c>
      <c r="E4460" s="4">
        <v>37</v>
      </c>
      <c r="F4460" s="4">
        <v>43</v>
      </c>
      <c r="G4460" s="3" t="s">
        <v>1246</v>
      </c>
      <c r="H4460" s="3" t="s">
        <v>1321</v>
      </c>
      <c r="I4460" s="3" t="s">
        <v>37719</v>
      </c>
      <c r="J4460" s="3" t="s">
        <v>37720</v>
      </c>
    </row>
    <row r="4461" spans="1:10" s="6" customFormat="1" ht="15" customHeight="1" x14ac:dyDescent="0.3">
      <c r="A4461" s="3" t="s">
        <v>504</v>
      </c>
      <c r="B4461" s="3" t="s">
        <v>505</v>
      </c>
      <c r="C4461" s="3" t="s">
        <v>605</v>
      </c>
      <c r="D4461" s="3" t="s">
        <v>606</v>
      </c>
      <c r="E4461" s="4">
        <v>37</v>
      </c>
      <c r="F4461" s="4">
        <v>45</v>
      </c>
      <c r="G4461" s="3" t="s">
        <v>1246</v>
      </c>
      <c r="H4461" s="3" t="s">
        <v>1340</v>
      </c>
      <c r="I4461" s="3" t="s">
        <v>37719</v>
      </c>
      <c r="J4461" s="3" t="s">
        <v>37720</v>
      </c>
    </row>
    <row r="4462" spans="1:10" s="6" customFormat="1" ht="15" customHeight="1" x14ac:dyDescent="0.3">
      <c r="A4462" s="3" t="s">
        <v>554</v>
      </c>
      <c r="B4462" s="3" t="s">
        <v>555</v>
      </c>
      <c r="C4462" s="3" t="s">
        <v>402</v>
      </c>
      <c r="D4462" s="3" t="s">
        <v>403</v>
      </c>
      <c r="E4462" s="4">
        <v>41</v>
      </c>
      <c r="F4462" s="4">
        <v>28</v>
      </c>
      <c r="G4462" s="3" t="s">
        <v>1296</v>
      </c>
      <c r="H4462" s="3" t="s">
        <v>1173</v>
      </c>
      <c r="I4462" s="3" t="s">
        <v>37719</v>
      </c>
      <c r="J4462" s="3" t="s">
        <v>6750</v>
      </c>
    </row>
    <row r="4463" spans="1:10" s="6" customFormat="1" ht="15" customHeight="1" x14ac:dyDescent="0.3">
      <c r="A4463" s="3" t="s">
        <v>504</v>
      </c>
      <c r="B4463" s="3" t="s">
        <v>505</v>
      </c>
      <c r="C4463" s="3" t="s">
        <v>430</v>
      </c>
      <c r="D4463" s="3" t="s">
        <v>431</v>
      </c>
      <c r="E4463" s="4">
        <v>37</v>
      </c>
      <c r="F4463" s="4">
        <v>30</v>
      </c>
      <c r="G4463" s="3" t="s">
        <v>1246</v>
      </c>
      <c r="H4463" s="3" t="s">
        <v>1191</v>
      </c>
      <c r="I4463" s="3" t="s">
        <v>37719</v>
      </c>
      <c r="J4463" s="3" t="s">
        <v>37720</v>
      </c>
    </row>
    <row r="4464" spans="1:10" s="6" customFormat="1" ht="15" customHeight="1" x14ac:dyDescent="0.3">
      <c r="A4464" s="3" t="s">
        <v>554</v>
      </c>
      <c r="B4464" s="3" t="s">
        <v>555</v>
      </c>
      <c r="C4464" s="3" t="s">
        <v>25</v>
      </c>
      <c r="D4464" s="3" t="s">
        <v>26</v>
      </c>
      <c r="E4464" s="4">
        <v>41</v>
      </c>
      <c r="F4464" s="4">
        <v>1</v>
      </c>
      <c r="G4464" s="3" t="s">
        <v>1296</v>
      </c>
      <c r="H4464" s="3" t="s">
        <v>623</v>
      </c>
      <c r="I4464" s="3" t="s">
        <v>37719</v>
      </c>
      <c r="J4464" s="3" t="s">
        <v>5735</v>
      </c>
    </row>
    <row r="4465" spans="1:10" s="6" customFormat="1" ht="15" customHeight="1" x14ac:dyDescent="0.3">
      <c r="A4465" s="3" t="s">
        <v>554</v>
      </c>
      <c r="B4465" s="3" t="s">
        <v>555</v>
      </c>
      <c r="C4465" s="3" t="s">
        <v>112</v>
      </c>
      <c r="D4465" s="3" t="s">
        <v>113</v>
      </c>
      <c r="E4465" s="4">
        <v>41</v>
      </c>
      <c r="F4465" s="4">
        <v>7</v>
      </c>
      <c r="G4465" s="3" t="s">
        <v>1296</v>
      </c>
      <c r="H4465" s="3" t="s">
        <v>749</v>
      </c>
      <c r="I4465" s="3" t="s">
        <v>37719</v>
      </c>
      <c r="J4465" s="3" t="s">
        <v>5735</v>
      </c>
    </row>
    <row r="4466" spans="1:10" s="6" customFormat="1" ht="15" customHeight="1" x14ac:dyDescent="0.3">
      <c r="A4466" s="3" t="s">
        <v>554</v>
      </c>
      <c r="B4466" s="3" t="s">
        <v>555</v>
      </c>
      <c r="C4466" s="3" t="s">
        <v>272</v>
      </c>
      <c r="D4466" s="3" t="s">
        <v>273</v>
      </c>
      <c r="E4466" s="4">
        <v>41</v>
      </c>
      <c r="F4466" s="4">
        <v>18</v>
      </c>
      <c r="G4466" s="3" t="s">
        <v>1296</v>
      </c>
      <c r="H4466" s="3" t="s">
        <v>1009</v>
      </c>
      <c r="I4466" s="3" t="s">
        <v>37719</v>
      </c>
      <c r="J4466" s="3" t="s">
        <v>5735</v>
      </c>
    </row>
    <row r="4467" spans="1:10" s="6" customFormat="1" ht="15" customHeight="1" x14ac:dyDescent="0.3">
      <c r="A4467" s="3" t="s">
        <v>554</v>
      </c>
      <c r="B4467" s="3" t="s">
        <v>555</v>
      </c>
      <c r="C4467" s="3" t="s">
        <v>322</v>
      </c>
      <c r="D4467" s="3" t="s">
        <v>323</v>
      </c>
      <c r="E4467" s="4">
        <v>41</v>
      </c>
      <c r="F4467" s="4">
        <v>22</v>
      </c>
      <c r="G4467" s="3" t="s">
        <v>1296</v>
      </c>
      <c r="H4467" s="3" t="s">
        <v>1065</v>
      </c>
      <c r="I4467" s="3" t="s">
        <v>37719</v>
      </c>
      <c r="J4467" s="3" t="s">
        <v>5735</v>
      </c>
    </row>
    <row r="4468" spans="1:10" s="6" customFormat="1" ht="15" customHeight="1" x14ac:dyDescent="0.3">
      <c r="A4468" s="3" t="s">
        <v>554</v>
      </c>
      <c r="B4468" s="3" t="s">
        <v>555</v>
      </c>
      <c r="C4468" s="3" t="s">
        <v>337</v>
      </c>
      <c r="D4468" s="3" t="s">
        <v>338</v>
      </c>
      <c r="E4468" s="4">
        <v>41</v>
      </c>
      <c r="F4468" s="4">
        <v>23</v>
      </c>
      <c r="G4468" s="3" t="s">
        <v>1296</v>
      </c>
      <c r="H4468" s="3" t="s">
        <v>1068</v>
      </c>
      <c r="I4468" s="3" t="s">
        <v>37719</v>
      </c>
      <c r="J4468" s="3" t="s">
        <v>5735</v>
      </c>
    </row>
    <row r="4469" spans="1:10" s="6" customFormat="1" ht="15" customHeight="1" x14ac:dyDescent="0.3">
      <c r="A4469" s="3" t="s">
        <v>554</v>
      </c>
      <c r="B4469" s="3" t="s">
        <v>555</v>
      </c>
      <c r="C4469" s="3" t="s">
        <v>402</v>
      </c>
      <c r="D4469" s="3" t="s">
        <v>403</v>
      </c>
      <c r="E4469" s="4">
        <v>41</v>
      </c>
      <c r="F4469" s="4">
        <v>28</v>
      </c>
      <c r="G4469" s="3" t="s">
        <v>1296</v>
      </c>
      <c r="H4469" s="3" t="s">
        <v>1173</v>
      </c>
      <c r="I4469" s="3" t="s">
        <v>37719</v>
      </c>
      <c r="J4469" s="3" t="s">
        <v>5735</v>
      </c>
    </row>
    <row r="4470" spans="1:10" s="6" customFormat="1" ht="15" customHeight="1" x14ac:dyDescent="0.3">
      <c r="A4470" s="3" t="s">
        <v>554</v>
      </c>
      <c r="B4470" s="3" t="s">
        <v>555</v>
      </c>
      <c r="C4470" s="3" t="s">
        <v>493</v>
      </c>
      <c r="D4470" s="3" t="s">
        <v>494</v>
      </c>
      <c r="E4470" s="4">
        <v>41</v>
      </c>
      <c r="F4470" s="4">
        <v>36</v>
      </c>
      <c r="G4470" s="3" t="s">
        <v>1296</v>
      </c>
      <c r="H4470" s="3" t="s">
        <v>1241</v>
      </c>
      <c r="I4470" s="3" t="s">
        <v>37719</v>
      </c>
      <c r="J4470" s="3" t="s">
        <v>5735</v>
      </c>
    </row>
    <row r="4471" spans="1:10" s="6" customFormat="1" ht="15" customHeight="1" x14ac:dyDescent="0.3">
      <c r="A4471" s="3" t="s">
        <v>554</v>
      </c>
      <c r="B4471" s="3" t="s">
        <v>555</v>
      </c>
      <c r="C4471" s="3" t="s">
        <v>568</v>
      </c>
      <c r="D4471" s="3" t="s">
        <v>569</v>
      </c>
      <c r="E4471" s="4">
        <v>41</v>
      </c>
      <c r="F4471" s="4">
        <v>42</v>
      </c>
      <c r="G4471" s="3" t="s">
        <v>1296</v>
      </c>
      <c r="H4471" s="3" t="s">
        <v>1302</v>
      </c>
      <c r="I4471" s="3" t="s">
        <v>37719</v>
      </c>
      <c r="J4471" s="3" t="s">
        <v>5735</v>
      </c>
    </row>
    <row r="4472" spans="1:10" s="6" customFormat="1" ht="15" customHeight="1" x14ac:dyDescent="0.3">
      <c r="A4472" s="3" t="s">
        <v>554</v>
      </c>
      <c r="B4472" s="3" t="s">
        <v>555</v>
      </c>
      <c r="C4472" s="3" t="s">
        <v>42</v>
      </c>
      <c r="D4472" s="3" t="s">
        <v>43</v>
      </c>
      <c r="E4472" s="4">
        <v>41</v>
      </c>
      <c r="F4472" s="4">
        <v>2</v>
      </c>
      <c r="G4472" s="3" t="s">
        <v>1296</v>
      </c>
      <c r="H4472" s="3" t="s">
        <v>686</v>
      </c>
      <c r="I4472" s="3" t="s">
        <v>37719</v>
      </c>
      <c r="J4472" s="3" t="s">
        <v>5735</v>
      </c>
    </row>
    <row r="4473" spans="1:10" s="6" customFormat="1" ht="15" customHeight="1" x14ac:dyDescent="0.3">
      <c r="A4473" s="3" t="s">
        <v>504</v>
      </c>
      <c r="B4473" s="3" t="s">
        <v>505</v>
      </c>
      <c r="C4473" s="3" t="s">
        <v>112</v>
      </c>
      <c r="D4473" s="3" t="s">
        <v>113</v>
      </c>
      <c r="E4473" s="4">
        <v>37</v>
      </c>
      <c r="F4473" s="4">
        <v>7</v>
      </c>
      <c r="G4473" s="3" t="s">
        <v>1246</v>
      </c>
      <c r="H4473" s="3" t="s">
        <v>749</v>
      </c>
      <c r="I4473" s="3" t="s">
        <v>37719</v>
      </c>
      <c r="J4473" s="3" t="s">
        <v>37720</v>
      </c>
    </row>
    <row r="4474" spans="1:10" s="6" customFormat="1" ht="15" customHeight="1" x14ac:dyDescent="0.3">
      <c r="A4474" s="3" t="s">
        <v>504</v>
      </c>
      <c r="B4474" s="3" t="s">
        <v>505</v>
      </c>
      <c r="C4474" s="3" t="s">
        <v>415</v>
      </c>
      <c r="D4474" s="3" t="s">
        <v>416</v>
      </c>
      <c r="E4474" s="4">
        <v>37</v>
      </c>
      <c r="F4474" s="4">
        <v>29</v>
      </c>
      <c r="G4474" s="3" t="s">
        <v>1246</v>
      </c>
      <c r="H4474" s="3" t="s">
        <v>1177</v>
      </c>
      <c r="I4474" s="3" t="s">
        <v>37719</v>
      </c>
      <c r="J4474" s="3" t="s">
        <v>37720</v>
      </c>
    </row>
    <row r="4475" spans="1:10" s="6" customFormat="1" ht="15" customHeight="1" x14ac:dyDescent="0.3">
      <c r="A4475" s="3" t="s">
        <v>504</v>
      </c>
      <c r="B4475" s="3" t="s">
        <v>505</v>
      </c>
      <c r="C4475" s="3" t="s">
        <v>376</v>
      </c>
      <c r="D4475" s="3" t="s">
        <v>377</v>
      </c>
      <c r="E4475" s="4">
        <v>37</v>
      </c>
      <c r="F4475" s="4">
        <v>26</v>
      </c>
      <c r="G4475" s="3" t="s">
        <v>1246</v>
      </c>
      <c r="H4475" s="3" t="s">
        <v>1119</v>
      </c>
      <c r="I4475" s="3" t="s">
        <v>37719</v>
      </c>
      <c r="J4475" s="3" t="s">
        <v>37720</v>
      </c>
    </row>
    <row r="4476" spans="1:10" s="6" customFormat="1" ht="15" customHeight="1" x14ac:dyDescent="0.3">
      <c r="A4476" s="3" t="s">
        <v>504</v>
      </c>
      <c r="B4476" s="3" t="s">
        <v>505</v>
      </c>
      <c r="C4476" s="3" t="s">
        <v>142</v>
      </c>
      <c r="D4476" s="3" t="s">
        <v>143</v>
      </c>
      <c r="E4476" s="4">
        <v>37</v>
      </c>
      <c r="F4476" s="4">
        <v>9</v>
      </c>
      <c r="G4476" s="3" t="s">
        <v>1246</v>
      </c>
      <c r="H4476" s="3" t="s">
        <v>820</v>
      </c>
      <c r="I4476" s="3" t="s">
        <v>37719</v>
      </c>
      <c r="J4476" s="3" t="s">
        <v>37720</v>
      </c>
    </row>
    <row r="4477" spans="1:10" s="6" customFormat="1" ht="15" customHeight="1" x14ac:dyDescent="0.3">
      <c r="A4477" s="3" t="s">
        <v>504</v>
      </c>
      <c r="B4477" s="3" t="s">
        <v>505</v>
      </c>
      <c r="C4477" s="3" t="s">
        <v>158</v>
      </c>
      <c r="D4477" s="3" t="s">
        <v>159</v>
      </c>
      <c r="E4477" s="4">
        <v>37</v>
      </c>
      <c r="F4477" s="4">
        <v>10</v>
      </c>
      <c r="G4477" s="3" t="s">
        <v>1246</v>
      </c>
      <c r="H4477" s="3" t="s">
        <v>854</v>
      </c>
      <c r="I4477" s="3" t="s">
        <v>37719</v>
      </c>
      <c r="J4477" s="3" t="s">
        <v>37720</v>
      </c>
    </row>
    <row r="4478" spans="1:10" s="6" customFormat="1" ht="15" customHeight="1" x14ac:dyDescent="0.3">
      <c r="A4478" s="3" t="s">
        <v>504</v>
      </c>
      <c r="B4478" s="3" t="s">
        <v>505</v>
      </c>
      <c r="C4478" s="3" t="s">
        <v>173</v>
      </c>
      <c r="D4478" s="3" t="s">
        <v>174</v>
      </c>
      <c r="E4478" s="4">
        <v>37</v>
      </c>
      <c r="F4478" s="4">
        <v>11</v>
      </c>
      <c r="G4478" s="3" t="s">
        <v>1246</v>
      </c>
      <c r="H4478" s="3" t="s">
        <v>867</v>
      </c>
      <c r="I4478" s="3" t="s">
        <v>37719</v>
      </c>
      <c r="J4478" s="3" t="s">
        <v>37720</v>
      </c>
    </row>
    <row r="4479" spans="1:10" s="6" customFormat="1" ht="15" customHeight="1" x14ac:dyDescent="0.3">
      <c r="A4479" s="3" t="s">
        <v>504</v>
      </c>
      <c r="B4479" s="3" t="s">
        <v>505</v>
      </c>
      <c r="C4479" s="3" t="s">
        <v>189</v>
      </c>
      <c r="D4479" s="3" t="s">
        <v>190</v>
      </c>
      <c r="E4479" s="4">
        <v>37</v>
      </c>
      <c r="F4479" s="4">
        <v>12</v>
      </c>
      <c r="G4479" s="3" t="s">
        <v>1246</v>
      </c>
      <c r="H4479" s="3" t="s">
        <v>948</v>
      </c>
      <c r="I4479" s="3" t="s">
        <v>37719</v>
      </c>
      <c r="J4479" s="3" t="s">
        <v>37720</v>
      </c>
    </row>
    <row r="4480" spans="1:10" s="6" customFormat="1" ht="15" customHeight="1" x14ac:dyDescent="0.3">
      <c r="A4480" s="3" t="s">
        <v>504</v>
      </c>
      <c r="B4480" s="3" t="s">
        <v>505</v>
      </c>
      <c r="C4480" s="3" t="s">
        <v>204</v>
      </c>
      <c r="D4480" s="3" t="s">
        <v>205</v>
      </c>
      <c r="E4480" s="4">
        <v>37</v>
      </c>
      <c r="F4480" s="4">
        <v>13</v>
      </c>
      <c r="G4480" s="3" t="s">
        <v>1246</v>
      </c>
      <c r="H4480" s="3" t="s">
        <v>956</v>
      </c>
      <c r="I4480" s="3" t="s">
        <v>37719</v>
      </c>
      <c r="J4480" s="3" t="s">
        <v>37720</v>
      </c>
    </row>
    <row r="4481" spans="1:10" s="6" customFormat="1" ht="15" customHeight="1" x14ac:dyDescent="0.3">
      <c r="A4481" s="3" t="s">
        <v>504</v>
      </c>
      <c r="B4481" s="3" t="s">
        <v>505</v>
      </c>
      <c r="C4481" s="3" t="s">
        <v>219</v>
      </c>
      <c r="D4481" s="3" t="s">
        <v>220</v>
      </c>
      <c r="E4481" s="4">
        <v>37</v>
      </c>
      <c r="F4481" s="4">
        <v>14</v>
      </c>
      <c r="G4481" s="3" t="s">
        <v>1246</v>
      </c>
      <c r="H4481" s="3" t="s">
        <v>977</v>
      </c>
      <c r="I4481" s="3" t="s">
        <v>37719</v>
      </c>
      <c r="J4481" s="3" t="s">
        <v>37720</v>
      </c>
    </row>
    <row r="4482" spans="1:10" s="6" customFormat="1" ht="15" customHeight="1" x14ac:dyDescent="0.3">
      <c r="A4482" s="3" t="s">
        <v>504</v>
      </c>
      <c r="B4482" s="3" t="s">
        <v>505</v>
      </c>
      <c r="C4482" s="3" t="s">
        <v>232</v>
      </c>
      <c r="D4482" s="3" t="s">
        <v>233</v>
      </c>
      <c r="E4482" s="4">
        <v>37</v>
      </c>
      <c r="F4482" s="4">
        <v>15</v>
      </c>
      <c r="G4482" s="3" t="s">
        <v>1246</v>
      </c>
      <c r="H4482" s="3" t="s">
        <v>986</v>
      </c>
      <c r="I4482" s="3" t="s">
        <v>37719</v>
      </c>
      <c r="J4482" s="3" t="s">
        <v>37720</v>
      </c>
    </row>
    <row r="4483" spans="1:10" s="6" customFormat="1" ht="15" customHeight="1" x14ac:dyDescent="0.3">
      <c r="A4483" s="3" t="s">
        <v>504</v>
      </c>
      <c r="B4483" s="3" t="s">
        <v>505</v>
      </c>
      <c r="C4483" s="3" t="s">
        <v>389</v>
      </c>
      <c r="D4483" s="3" t="s">
        <v>390</v>
      </c>
      <c r="E4483" s="4">
        <v>37</v>
      </c>
      <c r="F4483" s="4">
        <v>27</v>
      </c>
      <c r="G4483" s="3" t="s">
        <v>1246</v>
      </c>
      <c r="H4483" s="3" t="s">
        <v>1127</v>
      </c>
      <c r="I4483" s="3" t="s">
        <v>37719</v>
      </c>
      <c r="J4483" s="3" t="s">
        <v>37720</v>
      </c>
    </row>
    <row r="4484" spans="1:10" s="6" customFormat="1" ht="15" customHeight="1" x14ac:dyDescent="0.3">
      <c r="A4484" s="3" t="s">
        <v>504</v>
      </c>
      <c r="B4484" s="3" t="s">
        <v>505</v>
      </c>
      <c r="C4484" s="3" t="s">
        <v>246</v>
      </c>
      <c r="D4484" s="3" t="s">
        <v>247</v>
      </c>
      <c r="E4484" s="4">
        <v>37</v>
      </c>
      <c r="F4484" s="4">
        <v>16</v>
      </c>
      <c r="G4484" s="3" t="s">
        <v>1246</v>
      </c>
      <c r="H4484" s="3" t="s">
        <v>989</v>
      </c>
      <c r="I4484" s="3" t="s">
        <v>37719</v>
      </c>
      <c r="J4484" s="3" t="s">
        <v>37720</v>
      </c>
    </row>
    <row r="4485" spans="1:10" s="6" customFormat="1" ht="15" customHeight="1" x14ac:dyDescent="0.3">
      <c r="A4485" s="3" t="s">
        <v>504</v>
      </c>
      <c r="B4485" s="3" t="s">
        <v>505</v>
      </c>
      <c r="C4485" s="3" t="s">
        <v>272</v>
      </c>
      <c r="D4485" s="3" t="s">
        <v>273</v>
      </c>
      <c r="E4485" s="4">
        <v>37</v>
      </c>
      <c r="F4485" s="4">
        <v>18</v>
      </c>
      <c r="G4485" s="3" t="s">
        <v>1246</v>
      </c>
      <c r="H4485" s="3" t="s">
        <v>1009</v>
      </c>
      <c r="I4485" s="3" t="s">
        <v>37719</v>
      </c>
      <c r="J4485" s="3" t="s">
        <v>37720</v>
      </c>
    </row>
    <row r="4486" spans="1:10" s="6" customFormat="1" ht="15" customHeight="1" x14ac:dyDescent="0.3">
      <c r="A4486" s="3" t="s">
        <v>504</v>
      </c>
      <c r="B4486" s="3" t="s">
        <v>505</v>
      </c>
      <c r="C4486" s="3" t="s">
        <v>295</v>
      </c>
      <c r="D4486" s="3" t="s">
        <v>296</v>
      </c>
      <c r="E4486" s="4">
        <v>37</v>
      </c>
      <c r="F4486" s="4">
        <v>20</v>
      </c>
      <c r="G4486" s="3" t="s">
        <v>1246</v>
      </c>
      <c r="H4486" s="3" t="s">
        <v>1028</v>
      </c>
      <c r="I4486" s="3" t="s">
        <v>37719</v>
      </c>
      <c r="J4486" s="3" t="s">
        <v>37720</v>
      </c>
    </row>
    <row r="4487" spans="1:10" s="6" customFormat="1" ht="15" customHeight="1" x14ac:dyDescent="0.3">
      <c r="A4487" s="3" t="s">
        <v>504</v>
      </c>
      <c r="B4487" s="3" t="s">
        <v>505</v>
      </c>
      <c r="C4487" s="3" t="s">
        <v>307</v>
      </c>
      <c r="D4487" s="3" t="s">
        <v>308</v>
      </c>
      <c r="E4487" s="4">
        <v>37</v>
      </c>
      <c r="F4487" s="4">
        <v>21</v>
      </c>
      <c r="G4487" s="3" t="s">
        <v>1246</v>
      </c>
      <c r="H4487" s="3" t="s">
        <v>1051</v>
      </c>
      <c r="I4487" s="3" t="s">
        <v>37719</v>
      </c>
      <c r="J4487" s="3" t="s">
        <v>37720</v>
      </c>
    </row>
    <row r="4488" spans="1:10" s="6" customFormat="1" ht="15" customHeight="1" x14ac:dyDescent="0.3">
      <c r="A4488" s="3" t="s">
        <v>504</v>
      </c>
      <c r="B4488" s="3" t="s">
        <v>505</v>
      </c>
      <c r="C4488" s="3" t="s">
        <v>322</v>
      </c>
      <c r="D4488" s="3" t="s">
        <v>323</v>
      </c>
      <c r="E4488" s="4">
        <v>37</v>
      </c>
      <c r="F4488" s="4">
        <v>22</v>
      </c>
      <c r="G4488" s="3" t="s">
        <v>1246</v>
      </c>
      <c r="H4488" s="3" t="s">
        <v>1065</v>
      </c>
      <c r="I4488" s="3" t="s">
        <v>37719</v>
      </c>
      <c r="J4488" s="3" t="s">
        <v>37720</v>
      </c>
    </row>
    <row r="4489" spans="1:10" s="6" customFormat="1" ht="15" customHeight="1" x14ac:dyDescent="0.3">
      <c r="A4489" s="3" t="s">
        <v>504</v>
      </c>
      <c r="B4489" s="3" t="s">
        <v>505</v>
      </c>
      <c r="C4489" s="3" t="s">
        <v>337</v>
      </c>
      <c r="D4489" s="3" t="s">
        <v>338</v>
      </c>
      <c r="E4489" s="4">
        <v>37</v>
      </c>
      <c r="F4489" s="4">
        <v>23</v>
      </c>
      <c r="G4489" s="3" t="s">
        <v>1246</v>
      </c>
      <c r="H4489" s="3" t="s">
        <v>1068</v>
      </c>
      <c r="I4489" s="3" t="s">
        <v>37719</v>
      </c>
      <c r="J4489" s="3" t="s">
        <v>37720</v>
      </c>
    </row>
    <row r="4490" spans="1:10" s="6" customFormat="1" ht="15" customHeight="1" x14ac:dyDescent="0.3">
      <c r="A4490" s="3" t="s">
        <v>504</v>
      </c>
      <c r="B4490" s="3" t="s">
        <v>505</v>
      </c>
      <c r="C4490" s="3" t="s">
        <v>352</v>
      </c>
      <c r="D4490" s="3" t="s">
        <v>353</v>
      </c>
      <c r="E4490" s="4">
        <v>37</v>
      </c>
      <c r="F4490" s="4">
        <v>24</v>
      </c>
      <c r="G4490" s="3" t="s">
        <v>1246</v>
      </c>
      <c r="H4490" s="3" t="s">
        <v>1092</v>
      </c>
      <c r="I4490" s="3" t="s">
        <v>37719</v>
      </c>
      <c r="J4490" s="3" t="s">
        <v>37720</v>
      </c>
    </row>
    <row r="4491" spans="1:10" s="6" customFormat="1" ht="15" customHeight="1" x14ac:dyDescent="0.3">
      <c r="A4491" s="3" t="s">
        <v>504</v>
      </c>
      <c r="B4491" s="3" t="s">
        <v>505</v>
      </c>
      <c r="C4491" s="3" t="s">
        <v>366</v>
      </c>
      <c r="D4491" s="3" t="s">
        <v>367</v>
      </c>
      <c r="E4491" s="4">
        <v>37</v>
      </c>
      <c r="F4491" s="4">
        <v>25</v>
      </c>
      <c r="G4491" s="3" t="s">
        <v>1246</v>
      </c>
      <c r="H4491" s="3" t="s">
        <v>1110</v>
      </c>
      <c r="I4491" s="3" t="s">
        <v>37719</v>
      </c>
      <c r="J4491" s="3" t="s">
        <v>37720</v>
      </c>
    </row>
    <row r="4492" spans="1:10" s="6" customFormat="1" ht="15" customHeight="1" x14ac:dyDescent="0.3">
      <c r="A4492" s="3" t="s">
        <v>504</v>
      </c>
      <c r="B4492" s="3" t="s">
        <v>505</v>
      </c>
      <c r="C4492" s="3" t="s">
        <v>260</v>
      </c>
      <c r="D4492" s="3" t="s">
        <v>261</v>
      </c>
      <c r="E4492" s="4">
        <v>37</v>
      </c>
      <c r="F4492" s="4">
        <v>17</v>
      </c>
      <c r="G4492" s="3" t="s">
        <v>1246</v>
      </c>
      <c r="H4492" s="3" t="s">
        <v>1005</v>
      </c>
      <c r="I4492" s="3" t="s">
        <v>37719</v>
      </c>
      <c r="J4492" s="3" t="s">
        <v>37720</v>
      </c>
    </row>
    <row r="4493" spans="1:10" s="6" customFormat="1" ht="15" customHeight="1" x14ac:dyDescent="0.3">
      <c r="A4493" s="3" t="s">
        <v>232</v>
      </c>
      <c r="B4493" s="3" t="s">
        <v>233</v>
      </c>
      <c r="C4493" s="3" t="s">
        <v>57</v>
      </c>
      <c r="D4493" s="3" t="s">
        <v>58</v>
      </c>
      <c r="E4493" s="4">
        <v>15</v>
      </c>
      <c r="F4493" s="4">
        <v>3</v>
      </c>
      <c r="G4493" s="3" t="s">
        <v>986</v>
      </c>
      <c r="H4493" s="3" t="s">
        <v>705</v>
      </c>
      <c r="I4493" s="3" t="s">
        <v>37719</v>
      </c>
      <c r="J4493" s="3" t="s">
        <v>5554</v>
      </c>
    </row>
    <row r="4494" spans="1:10" s="6" customFormat="1" ht="15" customHeight="1" x14ac:dyDescent="0.3">
      <c r="A4494" s="3" t="s">
        <v>459</v>
      </c>
      <c r="B4494" s="3" t="s">
        <v>460</v>
      </c>
      <c r="C4494" s="3" t="s">
        <v>71</v>
      </c>
      <c r="D4494" s="3" t="s">
        <v>72</v>
      </c>
      <c r="E4494" s="4">
        <v>33</v>
      </c>
      <c r="F4494" s="4">
        <v>4</v>
      </c>
      <c r="G4494" s="3" t="s">
        <v>1221</v>
      </c>
      <c r="H4494" s="3" t="s">
        <v>718</v>
      </c>
      <c r="I4494" s="3" t="s">
        <v>37719</v>
      </c>
      <c r="J4494" s="3" t="s">
        <v>5964</v>
      </c>
    </row>
    <row r="4495" spans="1:10" s="6" customFormat="1" ht="15" customHeight="1" x14ac:dyDescent="0.3">
      <c r="A4495" s="3" t="s">
        <v>459</v>
      </c>
      <c r="B4495" s="3" t="s">
        <v>460</v>
      </c>
      <c r="C4495" s="3" t="s">
        <v>517</v>
      </c>
      <c r="D4495" s="3" t="s">
        <v>518</v>
      </c>
      <c r="E4495" s="4">
        <v>33</v>
      </c>
      <c r="F4495" s="4">
        <v>38</v>
      </c>
      <c r="G4495" s="3" t="s">
        <v>1221</v>
      </c>
      <c r="H4495" s="3" t="s">
        <v>1260</v>
      </c>
      <c r="I4495" s="3" t="s">
        <v>37719</v>
      </c>
      <c r="J4495" s="3" t="s">
        <v>5554</v>
      </c>
    </row>
    <row r="4496" spans="1:10" s="6" customFormat="1" ht="15" customHeight="1" x14ac:dyDescent="0.3">
      <c r="A4496" s="3" t="s">
        <v>459</v>
      </c>
      <c r="B4496" s="3" t="s">
        <v>460</v>
      </c>
      <c r="C4496" s="3" t="s">
        <v>57</v>
      </c>
      <c r="D4496" s="3" t="s">
        <v>58</v>
      </c>
      <c r="E4496" s="4">
        <v>33</v>
      </c>
      <c r="F4496" s="4">
        <v>3</v>
      </c>
      <c r="G4496" s="3" t="s">
        <v>1221</v>
      </c>
      <c r="H4496" s="3" t="s">
        <v>705</v>
      </c>
      <c r="I4496" s="3" t="s">
        <v>37719</v>
      </c>
      <c r="J4496" s="3" t="s">
        <v>37721</v>
      </c>
    </row>
    <row r="4497" spans="1:10" s="6" customFormat="1" ht="15" customHeight="1" x14ac:dyDescent="0.3">
      <c r="A4497" s="3" t="s">
        <v>459</v>
      </c>
      <c r="B4497" s="3" t="s">
        <v>460</v>
      </c>
      <c r="C4497" s="3" t="s">
        <v>71</v>
      </c>
      <c r="D4497" s="3" t="s">
        <v>72</v>
      </c>
      <c r="E4497" s="4">
        <v>33</v>
      </c>
      <c r="F4497" s="4">
        <v>4</v>
      </c>
      <c r="G4497" s="3" t="s">
        <v>1221</v>
      </c>
      <c r="H4497" s="3" t="s">
        <v>718</v>
      </c>
      <c r="I4497" s="3" t="s">
        <v>37719</v>
      </c>
      <c r="J4497" s="3" t="s">
        <v>37721</v>
      </c>
    </row>
    <row r="4498" spans="1:10" s="6" customFormat="1" ht="15" customHeight="1" x14ac:dyDescent="0.3">
      <c r="A4498" s="3" t="s">
        <v>459</v>
      </c>
      <c r="B4498" s="3" t="s">
        <v>460</v>
      </c>
      <c r="C4498" s="3" t="s">
        <v>86</v>
      </c>
      <c r="D4498" s="3" t="s">
        <v>87</v>
      </c>
      <c r="E4498" s="4">
        <v>33</v>
      </c>
      <c r="F4498" s="4">
        <v>5</v>
      </c>
      <c r="G4498" s="3" t="s">
        <v>1221</v>
      </c>
      <c r="H4498" s="3" t="s">
        <v>731</v>
      </c>
      <c r="I4498" s="3" t="s">
        <v>37719</v>
      </c>
      <c r="J4498" s="3" t="s">
        <v>37721</v>
      </c>
    </row>
    <row r="4499" spans="1:10" s="6" customFormat="1" ht="15" customHeight="1" x14ac:dyDescent="0.3">
      <c r="A4499" s="3" t="s">
        <v>459</v>
      </c>
      <c r="B4499" s="3" t="s">
        <v>460</v>
      </c>
      <c r="C4499" s="3" t="s">
        <v>112</v>
      </c>
      <c r="D4499" s="3" t="s">
        <v>113</v>
      </c>
      <c r="E4499" s="4">
        <v>33</v>
      </c>
      <c r="F4499" s="4">
        <v>7</v>
      </c>
      <c r="G4499" s="3" t="s">
        <v>1221</v>
      </c>
      <c r="H4499" s="3" t="s">
        <v>749</v>
      </c>
      <c r="I4499" s="3" t="s">
        <v>37719</v>
      </c>
      <c r="J4499" s="3" t="s">
        <v>37721</v>
      </c>
    </row>
    <row r="4500" spans="1:10" s="6" customFormat="1" ht="15" customHeight="1" x14ac:dyDescent="0.3">
      <c r="A4500" s="3" t="s">
        <v>459</v>
      </c>
      <c r="B4500" s="3" t="s">
        <v>460</v>
      </c>
      <c r="C4500" s="3" t="s">
        <v>142</v>
      </c>
      <c r="D4500" s="3" t="s">
        <v>143</v>
      </c>
      <c r="E4500" s="4">
        <v>33</v>
      </c>
      <c r="F4500" s="4">
        <v>9</v>
      </c>
      <c r="G4500" s="3" t="s">
        <v>1221</v>
      </c>
      <c r="H4500" s="3" t="s">
        <v>820</v>
      </c>
      <c r="I4500" s="3" t="s">
        <v>37719</v>
      </c>
      <c r="J4500" s="3" t="s">
        <v>37721</v>
      </c>
    </row>
    <row r="4501" spans="1:10" s="6" customFormat="1" ht="15" customHeight="1" x14ac:dyDescent="0.3">
      <c r="A4501" s="3" t="s">
        <v>459</v>
      </c>
      <c r="B4501" s="3" t="s">
        <v>460</v>
      </c>
      <c r="C4501" s="3" t="s">
        <v>158</v>
      </c>
      <c r="D4501" s="3" t="s">
        <v>159</v>
      </c>
      <c r="E4501" s="4">
        <v>33</v>
      </c>
      <c r="F4501" s="4">
        <v>10</v>
      </c>
      <c r="G4501" s="3" t="s">
        <v>1221</v>
      </c>
      <c r="H4501" s="3" t="s">
        <v>854</v>
      </c>
      <c r="I4501" s="3" t="s">
        <v>37719</v>
      </c>
      <c r="J4501" s="3" t="s">
        <v>37721</v>
      </c>
    </row>
    <row r="4502" spans="1:10" s="6" customFormat="1" ht="15" customHeight="1" x14ac:dyDescent="0.3">
      <c r="A4502" s="3" t="s">
        <v>459</v>
      </c>
      <c r="B4502" s="3" t="s">
        <v>460</v>
      </c>
      <c r="C4502" s="3" t="s">
        <v>173</v>
      </c>
      <c r="D4502" s="3" t="s">
        <v>174</v>
      </c>
      <c r="E4502" s="4">
        <v>33</v>
      </c>
      <c r="F4502" s="4">
        <v>11</v>
      </c>
      <c r="G4502" s="3" t="s">
        <v>1221</v>
      </c>
      <c r="H4502" s="3" t="s">
        <v>867</v>
      </c>
      <c r="I4502" s="3" t="s">
        <v>37719</v>
      </c>
      <c r="J4502" s="3" t="s">
        <v>37721</v>
      </c>
    </row>
    <row r="4503" spans="1:10" s="6" customFormat="1" ht="15" customHeight="1" x14ac:dyDescent="0.3">
      <c r="A4503" s="3" t="s">
        <v>459</v>
      </c>
      <c r="B4503" s="3" t="s">
        <v>460</v>
      </c>
      <c r="C4503" s="3" t="s">
        <v>25</v>
      </c>
      <c r="D4503" s="3" t="s">
        <v>26</v>
      </c>
      <c r="E4503" s="4">
        <v>33</v>
      </c>
      <c r="F4503" s="4">
        <v>1</v>
      </c>
      <c r="G4503" s="3" t="s">
        <v>1221</v>
      </c>
      <c r="H4503" s="3" t="s">
        <v>623</v>
      </c>
      <c r="I4503" s="3" t="s">
        <v>37719</v>
      </c>
      <c r="J4503" s="3" t="s">
        <v>37721</v>
      </c>
    </row>
    <row r="4504" spans="1:10" s="6" customFormat="1" ht="15" customHeight="1" x14ac:dyDescent="0.3">
      <c r="A4504" s="3" t="s">
        <v>459</v>
      </c>
      <c r="B4504" s="3" t="s">
        <v>460</v>
      </c>
      <c r="C4504" s="3" t="s">
        <v>189</v>
      </c>
      <c r="D4504" s="3" t="s">
        <v>190</v>
      </c>
      <c r="E4504" s="4">
        <v>33</v>
      </c>
      <c r="F4504" s="4">
        <v>12</v>
      </c>
      <c r="G4504" s="3" t="s">
        <v>1221</v>
      </c>
      <c r="H4504" s="3" t="s">
        <v>948</v>
      </c>
      <c r="I4504" s="3" t="s">
        <v>37719</v>
      </c>
      <c r="J4504" s="3" t="s">
        <v>37721</v>
      </c>
    </row>
    <row r="4505" spans="1:10" s="6" customFormat="1" ht="15" customHeight="1" x14ac:dyDescent="0.3">
      <c r="A4505" s="3" t="s">
        <v>459</v>
      </c>
      <c r="B4505" s="3" t="s">
        <v>460</v>
      </c>
      <c r="C4505" s="3" t="s">
        <v>219</v>
      </c>
      <c r="D4505" s="3" t="s">
        <v>220</v>
      </c>
      <c r="E4505" s="4">
        <v>33</v>
      </c>
      <c r="F4505" s="4">
        <v>14</v>
      </c>
      <c r="G4505" s="3" t="s">
        <v>1221</v>
      </c>
      <c r="H4505" s="3" t="s">
        <v>977</v>
      </c>
      <c r="I4505" s="3" t="s">
        <v>37719</v>
      </c>
      <c r="J4505" s="3" t="s">
        <v>37721</v>
      </c>
    </row>
    <row r="4506" spans="1:10" s="6" customFormat="1" ht="15" customHeight="1" x14ac:dyDescent="0.3">
      <c r="A4506" s="3" t="s">
        <v>459</v>
      </c>
      <c r="B4506" s="3" t="s">
        <v>460</v>
      </c>
      <c r="C4506" s="3" t="s">
        <v>232</v>
      </c>
      <c r="D4506" s="3" t="s">
        <v>233</v>
      </c>
      <c r="E4506" s="4">
        <v>33</v>
      </c>
      <c r="F4506" s="4">
        <v>15</v>
      </c>
      <c r="G4506" s="3" t="s">
        <v>1221</v>
      </c>
      <c r="H4506" s="3" t="s">
        <v>986</v>
      </c>
      <c r="I4506" s="3" t="s">
        <v>37719</v>
      </c>
      <c r="J4506" s="3" t="s">
        <v>37721</v>
      </c>
    </row>
    <row r="4507" spans="1:10" s="6" customFormat="1" ht="15" customHeight="1" x14ac:dyDescent="0.3">
      <c r="A4507" s="3" t="s">
        <v>459</v>
      </c>
      <c r="B4507" s="3" t="s">
        <v>460</v>
      </c>
      <c r="C4507" s="3" t="s">
        <v>246</v>
      </c>
      <c r="D4507" s="3" t="s">
        <v>247</v>
      </c>
      <c r="E4507" s="4">
        <v>33</v>
      </c>
      <c r="F4507" s="4">
        <v>16</v>
      </c>
      <c r="G4507" s="3" t="s">
        <v>1221</v>
      </c>
      <c r="H4507" s="3" t="s">
        <v>989</v>
      </c>
      <c r="I4507" s="3" t="s">
        <v>37719</v>
      </c>
      <c r="J4507" s="3" t="s">
        <v>37721</v>
      </c>
    </row>
    <row r="4508" spans="1:10" s="6" customFormat="1" ht="15" customHeight="1" x14ac:dyDescent="0.3">
      <c r="A4508" s="3" t="s">
        <v>459</v>
      </c>
      <c r="B4508" s="3" t="s">
        <v>460</v>
      </c>
      <c r="C4508" s="3" t="s">
        <v>260</v>
      </c>
      <c r="D4508" s="3" t="s">
        <v>261</v>
      </c>
      <c r="E4508" s="4">
        <v>33</v>
      </c>
      <c r="F4508" s="4">
        <v>17</v>
      </c>
      <c r="G4508" s="3" t="s">
        <v>1221</v>
      </c>
      <c r="H4508" s="3" t="s">
        <v>1005</v>
      </c>
      <c r="I4508" s="3" t="s">
        <v>37719</v>
      </c>
      <c r="J4508" s="3" t="s">
        <v>37721</v>
      </c>
    </row>
    <row r="4509" spans="1:10" s="6" customFormat="1" ht="15" customHeight="1" x14ac:dyDescent="0.3">
      <c r="A4509" s="3" t="s">
        <v>459</v>
      </c>
      <c r="B4509" s="3" t="s">
        <v>460</v>
      </c>
      <c r="C4509" s="3" t="s">
        <v>272</v>
      </c>
      <c r="D4509" s="3" t="s">
        <v>273</v>
      </c>
      <c r="E4509" s="4">
        <v>33</v>
      </c>
      <c r="F4509" s="4">
        <v>18</v>
      </c>
      <c r="G4509" s="3" t="s">
        <v>1221</v>
      </c>
      <c r="H4509" s="3" t="s">
        <v>1009</v>
      </c>
      <c r="I4509" s="3" t="s">
        <v>37719</v>
      </c>
      <c r="J4509" s="3" t="s">
        <v>37721</v>
      </c>
    </row>
    <row r="4510" spans="1:10" s="6" customFormat="1" ht="15" customHeight="1" x14ac:dyDescent="0.3">
      <c r="A4510" s="3" t="s">
        <v>459</v>
      </c>
      <c r="B4510" s="3" t="s">
        <v>460</v>
      </c>
      <c r="C4510" s="3" t="s">
        <v>283</v>
      </c>
      <c r="D4510" s="3" t="s">
        <v>284</v>
      </c>
      <c r="E4510" s="4">
        <v>33</v>
      </c>
      <c r="F4510" s="4">
        <v>19</v>
      </c>
      <c r="G4510" s="3" t="s">
        <v>1221</v>
      </c>
      <c r="H4510" s="3" t="s">
        <v>1019</v>
      </c>
      <c r="I4510" s="3" t="s">
        <v>37719</v>
      </c>
      <c r="J4510" s="3" t="s">
        <v>37721</v>
      </c>
    </row>
    <row r="4511" spans="1:10" s="6" customFormat="1" ht="15" customHeight="1" x14ac:dyDescent="0.3">
      <c r="A4511" s="3" t="s">
        <v>459</v>
      </c>
      <c r="B4511" s="3" t="s">
        <v>460</v>
      </c>
      <c r="C4511" s="3" t="s">
        <v>295</v>
      </c>
      <c r="D4511" s="3" t="s">
        <v>296</v>
      </c>
      <c r="E4511" s="4">
        <v>33</v>
      </c>
      <c r="F4511" s="4">
        <v>20</v>
      </c>
      <c r="G4511" s="3" t="s">
        <v>1221</v>
      </c>
      <c r="H4511" s="3" t="s">
        <v>1028</v>
      </c>
      <c r="I4511" s="3" t="s">
        <v>37719</v>
      </c>
      <c r="J4511" s="3" t="s">
        <v>37721</v>
      </c>
    </row>
    <row r="4512" spans="1:10" s="6" customFormat="1" ht="15" customHeight="1" x14ac:dyDescent="0.3">
      <c r="A4512" s="3" t="s">
        <v>459</v>
      </c>
      <c r="B4512" s="3" t="s">
        <v>460</v>
      </c>
      <c r="C4512" s="3" t="s">
        <v>204</v>
      </c>
      <c r="D4512" s="3" t="s">
        <v>205</v>
      </c>
      <c r="E4512" s="4">
        <v>33</v>
      </c>
      <c r="F4512" s="4">
        <v>13</v>
      </c>
      <c r="G4512" s="3" t="s">
        <v>1221</v>
      </c>
      <c r="H4512" s="3" t="s">
        <v>956</v>
      </c>
      <c r="I4512" s="3" t="s">
        <v>37719</v>
      </c>
      <c r="J4512" s="3" t="s">
        <v>37721</v>
      </c>
    </row>
    <row r="4513" spans="1:10" s="6" customFormat="1" ht="15" customHeight="1" x14ac:dyDescent="0.3">
      <c r="A4513" s="3" t="s">
        <v>459</v>
      </c>
      <c r="B4513" s="3" t="s">
        <v>460</v>
      </c>
      <c r="C4513" s="3" t="s">
        <v>307</v>
      </c>
      <c r="D4513" s="3" t="s">
        <v>308</v>
      </c>
      <c r="E4513" s="4">
        <v>33</v>
      </c>
      <c r="F4513" s="4">
        <v>21</v>
      </c>
      <c r="G4513" s="3" t="s">
        <v>1221</v>
      </c>
      <c r="H4513" s="3" t="s">
        <v>1051</v>
      </c>
      <c r="I4513" s="3" t="s">
        <v>37719</v>
      </c>
      <c r="J4513" s="3" t="s">
        <v>37721</v>
      </c>
    </row>
    <row r="4514" spans="1:10" s="6" customFormat="1" ht="15" customHeight="1" x14ac:dyDescent="0.3">
      <c r="A4514" s="3" t="s">
        <v>459</v>
      </c>
      <c r="B4514" s="3" t="s">
        <v>460</v>
      </c>
      <c r="C4514" s="3" t="s">
        <v>605</v>
      </c>
      <c r="D4514" s="3" t="s">
        <v>606</v>
      </c>
      <c r="E4514" s="4">
        <v>33</v>
      </c>
      <c r="F4514" s="4">
        <v>45</v>
      </c>
      <c r="G4514" s="3" t="s">
        <v>1221</v>
      </c>
      <c r="H4514" s="3" t="s">
        <v>1340</v>
      </c>
      <c r="I4514" s="3" t="s">
        <v>37719</v>
      </c>
      <c r="J4514" s="3" t="s">
        <v>37720</v>
      </c>
    </row>
    <row r="4515" spans="1:10" s="6" customFormat="1" ht="15" customHeight="1" x14ac:dyDescent="0.3">
      <c r="A4515" s="3" t="s">
        <v>459</v>
      </c>
      <c r="B4515" s="3" t="s">
        <v>460</v>
      </c>
      <c r="C4515" s="3" t="s">
        <v>568</v>
      </c>
      <c r="D4515" s="3" t="s">
        <v>569</v>
      </c>
      <c r="E4515" s="4">
        <v>33</v>
      </c>
      <c r="F4515" s="4">
        <v>42</v>
      </c>
      <c r="G4515" s="3" t="s">
        <v>1221</v>
      </c>
      <c r="H4515" s="3" t="s">
        <v>1302</v>
      </c>
      <c r="I4515" s="3" t="s">
        <v>37719</v>
      </c>
      <c r="J4515" s="3" t="s">
        <v>37720</v>
      </c>
    </row>
    <row r="4516" spans="1:10" s="6" customFormat="1" ht="15" customHeight="1" x14ac:dyDescent="0.3">
      <c r="A4516" s="3" t="s">
        <v>459</v>
      </c>
      <c r="B4516" s="3" t="s">
        <v>460</v>
      </c>
      <c r="C4516" s="3" t="s">
        <v>246</v>
      </c>
      <c r="D4516" s="3" t="s">
        <v>247</v>
      </c>
      <c r="E4516" s="4">
        <v>33</v>
      </c>
      <c r="F4516" s="4">
        <v>16</v>
      </c>
      <c r="G4516" s="3" t="s">
        <v>1221</v>
      </c>
      <c r="H4516" s="3" t="s">
        <v>989</v>
      </c>
      <c r="I4516" s="3" t="s">
        <v>37719</v>
      </c>
      <c r="J4516" s="3" t="s">
        <v>37720</v>
      </c>
    </row>
    <row r="4517" spans="1:10" s="6" customFormat="1" ht="15" customHeight="1" x14ac:dyDescent="0.3">
      <c r="A4517" s="3" t="s">
        <v>459</v>
      </c>
      <c r="B4517" s="3" t="s">
        <v>460</v>
      </c>
      <c r="C4517" s="3" t="s">
        <v>260</v>
      </c>
      <c r="D4517" s="3" t="s">
        <v>261</v>
      </c>
      <c r="E4517" s="4">
        <v>33</v>
      </c>
      <c r="F4517" s="4">
        <v>17</v>
      </c>
      <c r="G4517" s="3" t="s">
        <v>1221</v>
      </c>
      <c r="H4517" s="3" t="s">
        <v>1005</v>
      </c>
      <c r="I4517" s="3" t="s">
        <v>37719</v>
      </c>
      <c r="J4517" s="3" t="s">
        <v>37720</v>
      </c>
    </row>
    <row r="4518" spans="1:10" s="6" customFormat="1" ht="15" customHeight="1" x14ac:dyDescent="0.3">
      <c r="A4518" s="3" t="s">
        <v>459</v>
      </c>
      <c r="B4518" s="3" t="s">
        <v>460</v>
      </c>
      <c r="C4518" s="3" t="s">
        <v>272</v>
      </c>
      <c r="D4518" s="3" t="s">
        <v>273</v>
      </c>
      <c r="E4518" s="4">
        <v>33</v>
      </c>
      <c r="F4518" s="4">
        <v>18</v>
      </c>
      <c r="G4518" s="3" t="s">
        <v>1221</v>
      </c>
      <c r="H4518" s="3" t="s">
        <v>1009</v>
      </c>
      <c r="I4518" s="3" t="s">
        <v>37719</v>
      </c>
      <c r="J4518" s="3" t="s">
        <v>37720</v>
      </c>
    </row>
    <row r="4519" spans="1:10" s="6" customFormat="1" ht="15" customHeight="1" x14ac:dyDescent="0.3">
      <c r="A4519" s="3" t="s">
        <v>459</v>
      </c>
      <c r="B4519" s="3" t="s">
        <v>460</v>
      </c>
      <c r="C4519" s="3" t="s">
        <v>295</v>
      </c>
      <c r="D4519" s="3" t="s">
        <v>296</v>
      </c>
      <c r="E4519" s="4">
        <v>33</v>
      </c>
      <c r="F4519" s="4">
        <v>20</v>
      </c>
      <c r="G4519" s="3" t="s">
        <v>1221</v>
      </c>
      <c r="H4519" s="3" t="s">
        <v>1028</v>
      </c>
      <c r="I4519" s="3" t="s">
        <v>37719</v>
      </c>
      <c r="J4519" s="3" t="s">
        <v>37720</v>
      </c>
    </row>
    <row r="4520" spans="1:10" s="6" customFormat="1" ht="15" customHeight="1" x14ac:dyDescent="0.3">
      <c r="A4520" s="3" t="s">
        <v>459</v>
      </c>
      <c r="B4520" s="3" t="s">
        <v>460</v>
      </c>
      <c r="C4520" s="3" t="s">
        <v>307</v>
      </c>
      <c r="D4520" s="3" t="s">
        <v>308</v>
      </c>
      <c r="E4520" s="4">
        <v>33</v>
      </c>
      <c r="F4520" s="4">
        <v>21</v>
      </c>
      <c r="G4520" s="3" t="s">
        <v>1221</v>
      </c>
      <c r="H4520" s="3" t="s">
        <v>1051</v>
      </c>
      <c r="I4520" s="3" t="s">
        <v>37719</v>
      </c>
      <c r="J4520" s="3" t="s">
        <v>37720</v>
      </c>
    </row>
    <row r="4521" spans="1:10" s="6" customFormat="1" ht="15" customHeight="1" x14ac:dyDescent="0.3">
      <c r="A4521" s="3" t="s">
        <v>459</v>
      </c>
      <c r="B4521" s="3" t="s">
        <v>460</v>
      </c>
      <c r="C4521" s="3" t="s">
        <v>322</v>
      </c>
      <c r="D4521" s="3" t="s">
        <v>323</v>
      </c>
      <c r="E4521" s="4">
        <v>33</v>
      </c>
      <c r="F4521" s="4">
        <v>22</v>
      </c>
      <c r="G4521" s="3" t="s">
        <v>1221</v>
      </c>
      <c r="H4521" s="3" t="s">
        <v>1065</v>
      </c>
      <c r="I4521" s="3" t="s">
        <v>37719</v>
      </c>
      <c r="J4521" s="3" t="s">
        <v>37720</v>
      </c>
    </row>
    <row r="4522" spans="1:10" s="6" customFormat="1" ht="15" customHeight="1" x14ac:dyDescent="0.3">
      <c r="A4522" s="3" t="s">
        <v>459</v>
      </c>
      <c r="B4522" s="3" t="s">
        <v>460</v>
      </c>
      <c r="C4522" s="3" t="s">
        <v>337</v>
      </c>
      <c r="D4522" s="3" t="s">
        <v>338</v>
      </c>
      <c r="E4522" s="4">
        <v>33</v>
      </c>
      <c r="F4522" s="4">
        <v>23</v>
      </c>
      <c r="G4522" s="3" t="s">
        <v>1221</v>
      </c>
      <c r="H4522" s="3" t="s">
        <v>1068</v>
      </c>
      <c r="I4522" s="3" t="s">
        <v>37719</v>
      </c>
      <c r="J4522" s="3" t="s">
        <v>37720</v>
      </c>
    </row>
    <row r="4523" spans="1:10" s="6" customFormat="1" ht="15" customHeight="1" x14ac:dyDescent="0.3">
      <c r="A4523" s="3" t="s">
        <v>459</v>
      </c>
      <c r="B4523" s="3" t="s">
        <v>460</v>
      </c>
      <c r="C4523" s="3" t="s">
        <v>581</v>
      </c>
      <c r="D4523" s="3" t="s">
        <v>582</v>
      </c>
      <c r="E4523" s="4">
        <v>33</v>
      </c>
      <c r="F4523" s="4">
        <v>43</v>
      </c>
      <c r="G4523" s="3" t="s">
        <v>1221</v>
      </c>
      <c r="H4523" s="3" t="s">
        <v>1321</v>
      </c>
      <c r="I4523" s="3" t="s">
        <v>37719</v>
      </c>
      <c r="J4523" s="3" t="s">
        <v>37720</v>
      </c>
    </row>
    <row r="4524" spans="1:10" s="6" customFormat="1" ht="15" customHeight="1" x14ac:dyDescent="0.3">
      <c r="A4524" s="3" t="s">
        <v>459</v>
      </c>
      <c r="B4524" s="3" t="s">
        <v>460</v>
      </c>
      <c r="C4524" s="3" t="s">
        <v>352</v>
      </c>
      <c r="D4524" s="3" t="s">
        <v>353</v>
      </c>
      <c r="E4524" s="4">
        <v>33</v>
      </c>
      <c r="F4524" s="4">
        <v>24</v>
      </c>
      <c r="G4524" s="3" t="s">
        <v>1221</v>
      </c>
      <c r="H4524" s="3" t="s">
        <v>1092</v>
      </c>
      <c r="I4524" s="3" t="s">
        <v>37719</v>
      </c>
      <c r="J4524" s="3" t="s">
        <v>37720</v>
      </c>
    </row>
    <row r="4525" spans="1:10" s="6" customFormat="1" ht="15" customHeight="1" x14ac:dyDescent="0.3">
      <c r="A4525" s="3" t="s">
        <v>459</v>
      </c>
      <c r="B4525" s="3" t="s">
        <v>460</v>
      </c>
      <c r="C4525" s="3" t="s">
        <v>376</v>
      </c>
      <c r="D4525" s="3" t="s">
        <v>377</v>
      </c>
      <c r="E4525" s="4">
        <v>33</v>
      </c>
      <c r="F4525" s="4">
        <v>26</v>
      </c>
      <c r="G4525" s="3" t="s">
        <v>1221</v>
      </c>
      <c r="H4525" s="3" t="s">
        <v>1119</v>
      </c>
      <c r="I4525" s="3" t="s">
        <v>37719</v>
      </c>
      <c r="J4525" s="3" t="s">
        <v>37720</v>
      </c>
    </row>
    <row r="4526" spans="1:10" s="6" customFormat="1" ht="15" customHeight="1" x14ac:dyDescent="0.3">
      <c r="A4526" s="3" t="s">
        <v>459</v>
      </c>
      <c r="B4526" s="3" t="s">
        <v>460</v>
      </c>
      <c r="C4526" s="3" t="s">
        <v>389</v>
      </c>
      <c r="D4526" s="3" t="s">
        <v>390</v>
      </c>
      <c r="E4526" s="4">
        <v>33</v>
      </c>
      <c r="F4526" s="4">
        <v>27</v>
      </c>
      <c r="G4526" s="3" t="s">
        <v>1221</v>
      </c>
      <c r="H4526" s="3" t="s">
        <v>1127</v>
      </c>
      <c r="I4526" s="3" t="s">
        <v>37719</v>
      </c>
      <c r="J4526" s="3" t="s">
        <v>37720</v>
      </c>
    </row>
    <row r="4527" spans="1:10" s="6" customFormat="1" ht="15" customHeight="1" x14ac:dyDescent="0.3">
      <c r="A4527" s="3" t="s">
        <v>459</v>
      </c>
      <c r="B4527" s="3" t="s">
        <v>460</v>
      </c>
      <c r="C4527" s="3" t="s">
        <v>415</v>
      </c>
      <c r="D4527" s="3" t="s">
        <v>416</v>
      </c>
      <c r="E4527" s="4">
        <v>33</v>
      </c>
      <c r="F4527" s="4">
        <v>29</v>
      </c>
      <c r="G4527" s="3" t="s">
        <v>1221</v>
      </c>
      <c r="H4527" s="3" t="s">
        <v>1177</v>
      </c>
      <c r="I4527" s="3" t="s">
        <v>37719</v>
      </c>
      <c r="J4527" s="3" t="s">
        <v>37720</v>
      </c>
    </row>
    <row r="4528" spans="1:10" s="6" customFormat="1" ht="15" customHeight="1" x14ac:dyDescent="0.3">
      <c r="A4528" s="3" t="s">
        <v>459</v>
      </c>
      <c r="B4528" s="3" t="s">
        <v>460</v>
      </c>
      <c r="C4528" s="3" t="s">
        <v>430</v>
      </c>
      <c r="D4528" s="3" t="s">
        <v>431</v>
      </c>
      <c r="E4528" s="4">
        <v>33</v>
      </c>
      <c r="F4528" s="4">
        <v>30</v>
      </c>
      <c r="G4528" s="3" t="s">
        <v>1221</v>
      </c>
      <c r="H4528" s="3" t="s">
        <v>1191</v>
      </c>
      <c r="I4528" s="3" t="s">
        <v>37719</v>
      </c>
      <c r="J4528" s="3" t="s">
        <v>37720</v>
      </c>
    </row>
    <row r="4529" spans="1:10" s="6" customFormat="1" ht="15" customHeight="1" x14ac:dyDescent="0.3">
      <c r="A4529" s="3" t="s">
        <v>459</v>
      </c>
      <c r="B4529" s="3" t="s">
        <v>460</v>
      </c>
      <c r="C4529" s="3" t="s">
        <v>440</v>
      </c>
      <c r="D4529" s="3" t="s">
        <v>441</v>
      </c>
      <c r="E4529" s="4">
        <v>33</v>
      </c>
      <c r="F4529" s="4">
        <v>31</v>
      </c>
      <c r="G4529" s="3" t="s">
        <v>1221</v>
      </c>
      <c r="H4529" s="3" t="s">
        <v>1199</v>
      </c>
      <c r="I4529" s="3" t="s">
        <v>37719</v>
      </c>
      <c r="J4529" s="3" t="s">
        <v>37720</v>
      </c>
    </row>
    <row r="4530" spans="1:10" s="6" customFormat="1" ht="15" customHeight="1" x14ac:dyDescent="0.3">
      <c r="A4530" s="3" t="s">
        <v>459</v>
      </c>
      <c r="B4530" s="3" t="s">
        <v>460</v>
      </c>
      <c r="C4530" s="3" t="s">
        <v>504</v>
      </c>
      <c r="D4530" s="3" t="s">
        <v>505</v>
      </c>
      <c r="E4530" s="4">
        <v>33</v>
      </c>
      <c r="F4530" s="4">
        <v>37</v>
      </c>
      <c r="G4530" s="3" t="s">
        <v>1221</v>
      </c>
      <c r="H4530" s="3" t="s">
        <v>1246</v>
      </c>
      <c r="I4530" s="3" t="s">
        <v>37719</v>
      </c>
      <c r="J4530" s="3" t="s">
        <v>37720</v>
      </c>
    </row>
    <row r="4531" spans="1:10" s="6" customFormat="1" ht="15" customHeight="1" x14ac:dyDescent="0.3">
      <c r="A4531" s="3" t="s">
        <v>459</v>
      </c>
      <c r="B4531" s="3" t="s">
        <v>460</v>
      </c>
      <c r="C4531" s="3" t="s">
        <v>545</v>
      </c>
      <c r="D4531" s="3" t="s">
        <v>546</v>
      </c>
      <c r="E4531" s="4">
        <v>33</v>
      </c>
      <c r="F4531" s="4">
        <v>40</v>
      </c>
      <c r="G4531" s="3" t="s">
        <v>1221</v>
      </c>
      <c r="H4531" s="3" t="s">
        <v>1276</v>
      </c>
      <c r="I4531" s="3" t="s">
        <v>37719</v>
      </c>
      <c r="J4531" s="3" t="s">
        <v>37720</v>
      </c>
    </row>
    <row r="4532" spans="1:10" s="6" customFormat="1" ht="15" customHeight="1" x14ac:dyDescent="0.3">
      <c r="A4532" s="3" t="s">
        <v>459</v>
      </c>
      <c r="B4532" s="3" t="s">
        <v>460</v>
      </c>
      <c r="C4532" s="3" t="s">
        <v>366</v>
      </c>
      <c r="D4532" s="3" t="s">
        <v>367</v>
      </c>
      <c r="E4532" s="4">
        <v>33</v>
      </c>
      <c r="F4532" s="4">
        <v>25</v>
      </c>
      <c r="G4532" s="3" t="s">
        <v>1221</v>
      </c>
      <c r="H4532" s="3" t="s">
        <v>1110</v>
      </c>
      <c r="I4532" s="3" t="s">
        <v>37719</v>
      </c>
      <c r="J4532" s="3" t="s">
        <v>37720</v>
      </c>
    </row>
    <row r="4533" spans="1:10" s="6" customFormat="1" ht="15" customHeight="1" x14ac:dyDescent="0.3">
      <c r="A4533" s="3" t="s">
        <v>459</v>
      </c>
      <c r="B4533" s="3" t="s">
        <v>460</v>
      </c>
      <c r="C4533" s="3" t="s">
        <v>545</v>
      </c>
      <c r="D4533" s="3" t="s">
        <v>546</v>
      </c>
      <c r="E4533" s="4">
        <v>33</v>
      </c>
      <c r="F4533" s="4">
        <v>40</v>
      </c>
      <c r="G4533" s="3" t="s">
        <v>1221</v>
      </c>
      <c r="H4533" s="3" t="s">
        <v>1276</v>
      </c>
      <c r="I4533" s="3" t="s">
        <v>37719</v>
      </c>
      <c r="J4533" s="3" t="s">
        <v>5554</v>
      </c>
    </row>
    <row r="4534" spans="1:10" s="6" customFormat="1" ht="15" customHeight="1" x14ac:dyDescent="0.3">
      <c r="A4534" s="3" t="s">
        <v>459</v>
      </c>
      <c r="B4534" s="3" t="s">
        <v>460</v>
      </c>
      <c r="C4534" s="3" t="s">
        <v>322</v>
      </c>
      <c r="D4534" s="3" t="s">
        <v>323</v>
      </c>
      <c r="E4534" s="4">
        <v>33</v>
      </c>
      <c r="F4534" s="4">
        <v>22</v>
      </c>
      <c r="G4534" s="3" t="s">
        <v>1221</v>
      </c>
      <c r="H4534" s="3" t="s">
        <v>1065</v>
      </c>
      <c r="I4534" s="3" t="s">
        <v>37719</v>
      </c>
      <c r="J4534" s="3" t="s">
        <v>37721</v>
      </c>
    </row>
    <row r="4535" spans="1:10" s="6" customFormat="1" ht="15" customHeight="1" x14ac:dyDescent="0.3">
      <c r="A4535" s="3" t="s">
        <v>459</v>
      </c>
      <c r="B4535" s="3" t="s">
        <v>460</v>
      </c>
      <c r="C4535" s="3" t="s">
        <v>366</v>
      </c>
      <c r="D4535" s="3" t="s">
        <v>367</v>
      </c>
      <c r="E4535" s="4">
        <v>33</v>
      </c>
      <c r="F4535" s="4">
        <v>25</v>
      </c>
      <c r="G4535" s="3" t="s">
        <v>1221</v>
      </c>
      <c r="H4535" s="3" t="s">
        <v>1110</v>
      </c>
      <c r="I4535" s="3" t="s">
        <v>37719</v>
      </c>
      <c r="J4535" s="3" t="s">
        <v>37721</v>
      </c>
    </row>
    <row r="4536" spans="1:10" s="6" customFormat="1" ht="15" customHeight="1" x14ac:dyDescent="0.3">
      <c r="A4536" s="3" t="s">
        <v>459</v>
      </c>
      <c r="B4536" s="3" t="s">
        <v>460</v>
      </c>
      <c r="C4536" s="3" t="s">
        <v>232</v>
      </c>
      <c r="D4536" s="3" t="s">
        <v>233</v>
      </c>
      <c r="E4536" s="4">
        <v>33</v>
      </c>
      <c r="F4536" s="4">
        <v>15</v>
      </c>
      <c r="G4536" s="3" t="s">
        <v>1221</v>
      </c>
      <c r="H4536" s="3" t="s">
        <v>986</v>
      </c>
      <c r="I4536" s="3" t="s">
        <v>37719</v>
      </c>
      <c r="J4536" s="3" t="s">
        <v>5554</v>
      </c>
    </row>
    <row r="4537" spans="1:10" s="6" customFormat="1" ht="15" customHeight="1" x14ac:dyDescent="0.3">
      <c r="A4537" s="3" t="s">
        <v>459</v>
      </c>
      <c r="B4537" s="3" t="s">
        <v>460</v>
      </c>
      <c r="C4537" s="3" t="s">
        <v>246</v>
      </c>
      <c r="D4537" s="3" t="s">
        <v>247</v>
      </c>
      <c r="E4537" s="4">
        <v>33</v>
      </c>
      <c r="F4537" s="4">
        <v>16</v>
      </c>
      <c r="G4537" s="3" t="s">
        <v>1221</v>
      </c>
      <c r="H4537" s="3" t="s">
        <v>989</v>
      </c>
      <c r="I4537" s="3" t="s">
        <v>37719</v>
      </c>
      <c r="J4537" s="3" t="s">
        <v>5554</v>
      </c>
    </row>
    <row r="4538" spans="1:10" s="6" customFormat="1" ht="15" customHeight="1" x14ac:dyDescent="0.3">
      <c r="A4538" s="3" t="s">
        <v>459</v>
      </c>
      <c r="B4538" s="3" t="s">
        <v>460</v>
      </c>
      <c r="C4538" s="3" t="s">
        <v>260</v>
      </c>
      <c r="D4538" s="3" t="s">
        <v>261</v>
      </c>
      <c r="E4538" s="4">
        <v>33</v>
      </c>
      <c r="F4538" s="4">
        <v>17</v>
      </c>
      <c r="G4538" s="3" t="s">
        <v>1221</v>
      </c>
      <c r="H4538" s="3" t="s">
        <v>1005</v>
      </c>
      <c r="I4538" s="3" t="s">
        <v>37719</v>
      </c>
      <c r="J4538" s="3" t="s">
        <v>5554</v>
      </c>
    </row>
    <row r="4539" spans="1:10" s="6" customFormat="1" ht="15" customHeight="1" x14ac:dyDescent="0.3">
      <c r="A4539" s="3" t="s">
        <v>459</v>
      </c>
      <c r="B4539" s="3" t="s">
        <v>460</v>
      </c>
      <c r="C4539" s="3" t="s">
        <v>272</v>
      </c>
      <c r="D4539" s="3" t="s">
        <v>273</v>
      </c>
      <c r="E4539" s="4">
        <v>33</v>
      </c>
      <c r="F4539" s="4">
        <v>18</v>
      </c>
      <c r="G4539" s="3" t="s">
        <v>1221</v>
      </c>
      <c r="H4539" s="3" t="s">
        <v>1009</v>
      </c>
      <c r="I4539" s="3" t="s">
        <v>37719</v>
      </c>
      <c r="J4539" s="3" t="s">
        <v>5554</v>
      </c>
    </row>
    <row r="4540" spans="1:10" s="6" customFormat="1" ht="15" customHeight="1" x14ac:dyDescent="0.3">
      <c r="A4540" s="3" t="s">
        <v>459</v>
      </c>
      <c r="B4540" s="3" t="s">
        <v>460</v>
      </c>
      <c r="C4540" s="3" t="s">
        <v>283</v>
      </c>
      <c r="D4540" s="3" t="s">
        <v>284</v>
      </c>
      <c r="E4540" s="4">
        <v>33</v>
      </c>
      <c r="F4540" s="4">
        <v>19</v>
      </c>
      <c r="G4540" s="3" t="s">
        <v>1221</v>
      </c>
      <c r="H4540" s="3" t="s">
        <v>1019</v>
      </c>
      <c r="I4540" s="3" t="s">
        <v>37719</v>
      </c>
      <c r="J4540" s="3" t="s">
        <v>5554</v>
      </c>
    </row>
    <row r="4541" spans="1:10" s="6" customFormat="1" ht="15" customHeight="1" x14ac:dyDescent="0.3">
      <c r="A4541" s="3" t="s">
        <v>459</v>
      </c>
      <c r="B4541" s="3" t="s">
        <v>460</v>
      </c>
      <c r="C4541" s="3" t="s">
        <v>295</v>
      </c>
      <c r="D4541" s="3" t="s">
        <v>296</v>
      </c>
      <c r="E4541" s="4">
        <v>33</v>
      </c>
      <c r="F4541" s="4">
        <v>20</v>
      </c>
      <c r="G4541" s="3" t="s">
        <v>1221</v>
      </c>
      <c r="H4541" s="3" t="s">
        <v>1028</v>
      </c>
      <c r="I4541" s="3" t="s">
        <v>37719</v>
      </c>
      <c r="J4541" s="3" t="s">
        <v>5554</v>
      </c>
    </row>
    <row r="4542" spans="1:10" s="6" customFormat="1" ht="15" customHeight="1" x14ac:dyDescent="0.3">
      <c r="A4542" s="3" t="s">
        <v>459</v>
      </c>
      <c r="B4542" s="3" t="s">
        <v>460</v>
      </c>
      <c r="C4542" s="3" t="s">
        <v>307</v>
      </c>
      <c r="D4542" s="3" t="s">
        <v>308</v>
      </c>
      <c r="E4542" s="4">
        <v>33</v>
      </c>
      <c r="F4542" s="4">
        <v>21</v>
      </c>
      <c r="G4542" s="3" t="s">
        <v>1221</v>
      </c>
      <c r="H4542" s="3" t="s">
        <v>1051</v>
      </c>
      <c r="I4542" s="3" t="s">
        <v>37719</v>
      </c>
      <c r="J4542" s="3" t="s">
        <v>5554</v>
      </c>
    </row>
    <row r="4543" spans="1:10" s="6" customFormat="1" ht="15" customHeight="1" x14ac:dyDescent="0.3">
      <c r="A4543" s="3" t="s">
        <v>459</v>
      </c>
      <c r="B4543" s="3" t="s">
        <v>460</v>
      </c>
      <c r="C4543" s="3" t="s">
        <v>219</v>
      </c>
      <c r="D4543" s="3" t="s">
        <v>220</v>
      </c>
      <c r="E4543" s="4">
        <v>33</v>
      </c>
      <c r="F4543" s="4">
        <v>14</v>
      </c>
      <c r="G4543" s="3" t="s">
        <v>1221</v>
      </c>
      <c r="H4543" s="3" t="s">
        <v>977</v>
      </c>
      <c r="I4543" s="3" t="s">
        <v>37719</v>
      </c>
      <c r="J4543" s="3" t="s">
        <v>5554</v>
      </c>
    </row>
    <row r="4544" spans="1:10" s="6" customFormat="1" ht="15" customHeight="1" x14ac:dyDescent="0.3">
      <c r="A4544" s="3" t="s">
        <v>459</v>
      </c>
      <c r="B4544" s="3" t="s">
        <v>460</v>
      </c>
      <c r="C4544" s="3" t="s">
        <v>322</v>
      </c>
      <c r="D4544" s="3" t="s">
        <v>323</v>
      </c>
      <c r="E4544" s="4">
        <v>33</v>
      </c>
      <c r="F4544" s="4">
        <v>22</v>
      </c>
      <c r="G4544" s="3" t="s">
        <v>1221</v>
      </c>
      <c r="H4544" s="3" t="s">
        <v>1065</v>
      </c>
      <c r="I4544" s="3" t="s">
        <v>37719</v>
      </c>
      <c r="J4544" s="3" t="s">
        <v>5554</v>
      </c>
    </row>
    <row r="4545" spans="1:10" s="6" customFormat="1" ht="15" customHeight="1" x14ac:dyDescent="0.3">
      <c r="A4545" s="3" t="s">
        <v>459</v>
      </c>
      <c r="B4545" s="3" t="s">
        <v>460</v>
      </c>
      <c r="C4545" s="3" t="s">
        <v>366</v>
      </c>
      <c r="D4545" s="3" t="s">
        <v>367</v>
      </c>
      <c r="E4545" s="4">
        <v>33</v>
      </c>
      <c r="F4545" s="4">
        <v>25</v>
      </c>
      <c r="G4545" s="3" t="s">
        <v>1221</v>
      </c>
      <c r="H4545" s="3" t="s">
        <v>1110</v>
      </c>
      <c r="I4545" s="3" t="s">
        <v>37719</v>
      </c>
      <c r="J4545" s="3" t="s">
        <v>5554</v>
      </c>
    </row>
    <row r="4546" spans="1:10" s="6" customFormat="1" ht="15" customHeight="1" x14ac:dyDescent="0.3">
      <c r="A4546" s="3" t="s">
        <v>459</v>
      </c>
      <c r="B4546" s="3" t="s">
        <v>460</v>
      </c>
      <c r="C4546" s="3" t="s">
        <v>376</v>
      </c>
      <c r="D4546" s="3" t="s">
        <v>377</v>
      </c>
      <c r="E4546" s="4">
        <v>33</v>
      </c>
      <c r="F4546" s="4">
        <v>26</v>
      </c>
      <c r="G4546" s="3" t="s">
        <v>1221</v>
      </c>
      <c r="H4546" s="3" t="s">
        <v>1119</v>
      </c>
      <c r="I4546" s="3" t="s">
        <v>37719</v>
      </c>
      <c r="J4546" s="3" t="s">
        <v>5554</v>
      </c>
    </row>
    <row r="4547" spans="1:10" s="6" customFormat="1" ht="15" customHeight="1" x14ac:dyDescent="0.3">
      <c r="A4547" s="3" t="s">
        <v>459</v>
      </c>
      <c r="B4547" s="3" t="s">
        <v>460</v>
      </c>
      <c r="C4547" s="3" t="s">
        <v>389</v>
      </c>
      <c r="D4547" s="3" t="s">
        <v>390</v>
      </c>
      <c r="E4547" s="4">
        <v>33</v>
      </c>
      <c r="F4547" s="4">
        <v>27</v>
      </c>
      <c r="G4547" s="3" t="s">
        <v>1221</v>
      </c>
      <c r="H4547" s="3" t="s">
        <v>1127</v>
      </c>
      <c r="I4547" s="3" t="s">
        <v>37719</v>
      </c>
      <c r="J4547" s="3" t="s">
        <v>5554</v>
      </c>
    </row>
    <row r="4548" spans="1:10" s="6" customFormat="1" ht="15" customHeight="1" x14ac:dyDescent="0.3">
      <c r="A4548" s="3" t="s">
        <v>459</v>
      </c>
      <c r="B4548" s="3" t="s">
        <v>460</v>
      </c>
      <c r="C4548" s="3" t="s">
        <v>415</v>
      </c>
      <c r="D4548" s="3" t="s">
        <v>416</v>
      </c>
      <c r="E4548" s="4">
        <v>33</v>
      </c>
      <c r="F4548" s="4">
        <v>29</v>
      </c>
      <c r="G4548" s="3" t="s">
        <v>1221</v>
      </c>
      <c r="H4548" s="3" t="s">
        <v>1177</v>
      </c>
      <c r="I4548" s="3" t="s">
        <v>37719</v>
      </c>
      <c r="J4548" s="3" t="s">
        <v>5554</v>
      </c>
    </row>
    <row r="4549" spans="1:10" s="6" customFormat="1" ht="15" customHeight="1" x14ac:dyDescent="0.3">
      <c r="A4549" s="3" t="s">
        <v>459</v>
      </c>
      <c r="B4549" s="3" t="s">
        <v>460</v>
      </c>
      <c r="C4549" s="3" t="s">
        <v>440</v>
      </c>
      <c r="D4549" s="3" t="s">
        <v>441</v>
      </c>
      <c r="E4549" s="4">
        <v>33</v>
      </c>
      <c r="F4549" s="4">
        <v>31</v>
      </c>
      <c r="G4549" s="3" t="s">
        <v>1221</v>
      </c>
      <c r="H4549" s="3" t="s">
        <v>1199</v>
      </c>
      <c r="I4549" s="3" t="s">
        <v>37719</v>
      </c>
      <c r="J4549" s="3" t="s">
        <v>5554</v>
      </c>
    </row>
    <row r="4550" spans="1:10" s="6" customFormat="1" ht="15" customHeight="1" x14ac:dyDescent="0.3">
      <c r="A4550" s="3" t="s">
        <v>459</v>
      </c>
      <c r="B4550" s="3" t="s">
        <v>460</v>
      </c>
      <c r="C4550" s="3" t="s">
        <v>448</v>
      </c>
      <c r="D4550" s="3" t="s">
        <v>449</v>
      </c>
      <c r="E4550" s="4">
        <v>33</v>
      </c>
      <c r="F4550" s="4">
        <v>32</v>
      </c>
      <c r="G4550" s="3" t="s">
        <v>1221</v>
      </c>
      <c r="H4550" s="3" t="s">
        <v>1201</v>
      </c>
      <c r="I4550" s="3" t="s">
        <v>37719</v>
      </c>
      <c r="J4550" s="3" t="s">
        <v>5554</v>
      </c>
    </row>
    <row r="4551" spans="1:10" s="6" customFormat="1" ht="15" customHeight="1" x14ac:dyDescent="0.3">
      <c r="A4551" s="3" t="s">
        <v>459</v>
      </c>
      <c r="B4551" s="3" t="s">
        <v>460</v>
      </c>
      <c r="C4551" s="3" t="s">
        <v>493</v>
      </c>
      <c r="D4551" s="3" t="s">
        <v>494</v>
      </c>
      <c r="E4551" s="4">
        <v>33</v>
      </c>
      <c r="F4551" s="4">
        <v>36</v>
      </c>
      <c r="G4551" s="3" t="s">
        <v>1221</v>
      </c>
      <c r="H4551" s="3" t="s">
        <v>1241</v>
      </c>
      <c r="I4551" s="3" t="s">
        <v>37719</v>
      </c>
      <c r="J4551" s="3" t="s">
        <v>5554</v>
      </c>
    </row>
    <row r="4552" spans="1:10" s="6" customFormat="1" ht="15" customHeight="1" x14ac:dyDescent="0.3">
      <c r="A4552" s="3" t="s">
        <v>459</v>
      </c>
      <c r="B4552" s="3" t="s">
        <v>460</v>
      </c>
      <c r="C4552" s="3" t="s">
        <v>352</v>
      </c>
      <c r="D4552" s="3" t="s">
        <v>353</v>
      </c>
      <c r="E4552" s="4">
        <v>33</v>
      </c>
      <c r="F4552" s="4">
        <v>24</v>
      </c>
      <c r="G4552" s="3" t="s">
        <v>1221</v>
      </c>
      <c r="H4552" s="3" t="s">
        <v>1092</v>
      </c>
      <c r="I4552" s="3" t="s">
        <v>37719</v>
      </c>
      <c r="J4552" s="3" t="s">
        <v>5554</v>
      </c>
    </row>
    <row r="4553" spans="1:10" s="6" customFormat="1" ht="15" customHeight="1" x14ac:dyDescent="0.3">
      <c r="A4553" s="3" t="s">
        <v>459</v>
      </c>
      <c r="B4553" s="3" t="s">
        <v>460</v>
      </c>
      <c r="C4553" s="3" t="s">
        <v>352</v>
      </c>
      <c r="D4553" s="3" t="s">
        <v>353</v>
      </c>
      <c r="E4553" s="4">
        <v>33</v>
      </c>
      <c r="F4553" s="4">
        <v>24</v>
      </c>
      <c r="G4553" s="3" t="s">
        <v>1221</v>
      </c>
      <c r="H4553" s="3" t="s">
        <v>1092</v>
      </c>
      <c r="I4553" s="3" t="s">
        <v>37719</v>
      </c>
      <c r="J4553" s="3" t="s">
        <v>37721</v>
      </c>
    </row>
    <row r="4554" spans="1:10" s="6" customFormat="1" ht="15" customHeight="1" x14ac:dyDescent="0.3">
      <c r="A4554" s="3" t="s">
        <v>459</v>
      </c>
      <c r="B4554" s="3" t="s">
        <v>460</v>
      </c>
      <c r="C4554" s="3" t="s">
        <v>204</v>
      </c>
      <c r="D4554" s="3" t="s">
        <v>205</v>
      </c>
      <c r="E4554" s="4">
        <v>33</v>
      </c>
      <c r="F4554" s="4">
        <v>13</v>
      </c>
      <c r="G4554" s="3" t="s">
        <v>1221</v>
      </c>
      <c r="H4554" s="3" t="s">
        <v>956</v>
      </c>
      <c r="I4554" s="3" t="s">
        <v>37719</v>
      </c>
      <c r="J4554" s="3" t="s">
        <v>5554</v>
      </c>
    </row>
    <row r="4555" spans="1:10" s="6" customFormat="1" ht="15" customHeight="1" x14ac:dyDescent="0.3">
      <c r="A4555" s="3" t="s">
        <v>459</v>
      </c>
      <c r="B4555" s="3" t="s">
        <v>460</v>
      </c>
      <c r="C4555" s="3" t="s">
        <v>173</v>
      </c>
      <c r="D4555" s="3" t="s">
        <v>174</v>
      </c>
      <c r="E4555" s="4">
        <v>33</v>
      </c>
      <c r="F4555" s="4">
        <v>11</v>
      </c>
      <c r="G4555" s="3" t="s">
        <v>1221</v>
      </c>
      <c r="H4555" s="3" t="s">
        <v>867</v>
      </c>
      <c r="I4555" s="3" t="s">
        <v>37719</v>
      </c>
      <c r="J4555" s="3" t="s">
        <v>5554</v>
      </c>
    </row>
    <row r="4556" spans="1:10" s="6" customFormat="1" ht="15" customHeight="1" x14ac:dyDescent="0.3">
      <c r="A4556" s="3" t="s">
        <v>459</v>
      </c>
      <c r="B4556" s="3" t="s">
        <v>460</v>
      </c>
      <c r="C4556" s="3" t="s">
        <v>376</v>
      </c>
      <c r="D4556" s="3" t="s">
        <v>377</v>
      </c>
      <c r="E4556" s="4">
        <v>33</v>
      </c>
      <c r="F4556" s="4">
        <v>26</v>
      </c>
      <c r="G4556" s="3" t="s">
        <v>1221</v>
      </c>
      <c r="H4556" s="3" t="s">
        <v>1119</v>
      </c>
      <c r="I4556" s="3" t="s">
        <v>37719</v>
      </c>
      <c r="J4556" s="3" t="s">
        <v>37721</v>
      </c>
    </row>
    <row r="4557" spans="1:10" s="6" customFormat="1" ht="15" customHeight="1" x14ac:dyDescent="0.3">
      <c r="A4557" s="3" t="s">
        <v>459</v>
      </c>
      <c r="B4557" s="3" t="s">
        <v>460</v>
      </c>
      <c r="C4557" s="3" t="s">
        <v>415</v>
      </c>
      <c r="D4557" s="3" t="s">
        <v>416</v>
      </c>
      <c r="E4557" s="4">
        <v>33</v>
      </c>
      <c r="F4557" s="4">
        <v>29</v>
      </c>
      <c r="G4557" s="3" t="s">
        <v>1221</v>
      </c>
      <c r="H4557" s="3" t="s">
        <v>1177</v>
      </c>
      <c r="I4557" s="3" t="s">
        <v>37719</v>
      </c>
      <c r="J4557" s="3" t="s">
        <v>37721</v>
      </c>
    </row>
    <row r="4558" spans="1:10" s="6" customFormat="1" ht="15" customHeight="1" x14ac:dyDescent="0.3">
      <c r="A4558" s="3" t="s">
        <v>459</v>
      </c>
      <c r="B4558" s="3" t="s">
        <v>460</v>
      </c>
      <c r="C4558" s="3" t="s">
        <v>430</v>
      </c>
      <c r="D4558" s="3" t="s">
        <v>431</v>
      </c>
      <c r="E4558" s="4">
        <v>33</v>
      </c>
      <c r="F4558" s="4">
        <v>30</v>
      </c>
      <c r="G4558" s="3" t="s">
        <v>1221</v>
      </c>
      <c r="H4558" s="3" t="s">
        <v>1191</v>
      </c>
      <c r="I4558" s="3" t="s">
        <v>37719</v>
      </c>
      <c r="J4558" s="3" t="s">
        <v>37721</v>
      </c>
    </row>
    <row r="4559" spans="1:10" s="6" customFormat="1" ht="15" customHeight="1" x14ac:dyDescent="0.3">
      <c r="A4559" s="3" t="s">
        <v>459</v>
      </c>
      <c r="B4559" s="3" t="s">
        <v>460</v>
      </c>
      <c r="C4559" s="3" t="s">
        <v>493</v>
      </c>
      <c r="D4559" s="3" t="s">
        <v>494</v>
      </c>
      <c r="E4559" s="4">
        <v>33</v>
      </c>
      <c r="F4559" s="4">
        <v>36</v>
      </c>
      <c r="G4559" s="3" t="s">
        <v>1221</v>
      </c>
      <c r="H4559" s="3" t="s">
        <v>1241</v>
      </c>
      <c r="I4559" s="3" t="s">
        <v>37719</v>
      </c>
      <c r="J4559" s="3" t="s">
        <v>37721</v>
      </c>
    </row>
    <row r="4560" spans="1:10" s="6" customFormat="1" ht="15" customHeight="1" x14ac:dyDescent="0.3">
      <c r="A4560" s="3" t="s">
        <v>459</v>
      </c>
      <c r="B4560" s="3" t="s">
        <v>460</v>
      </c>
      <c r="C4560" s="3" t="s">
        <v>545</v>
      </c>
      <c r="D4560" s="3" t="s">
        <v>546</v>
      </c>
      <c r="E4560" s="4">
        <v>33</v>
      </c>
      <c r="F4560" s="4">
        <v>40</v>
      </c>
      <c r="G4560" s="3" t="s">
        <v>1221</v>
      </c>
      <c r="H4560" s="3" t="s">
        <v>1276</v>
      </c>
      <c r="I4560" s="3" t="s">
        <v>37719</v>
      </c>
      <c r="J4560" s="3" t="s">
        <v>37721</v>
      </c>
    </row>
    <row r="4561" spans="1:10" s="6" customFormat="1" ht="15" customHeight="1" x14ac:dyDescent="0.3">
      <c r="A4561" s="3" t="s">
        <v>459</v>
      </c>
      <c r="B4561" s="3" t="s">
        <v>460</v>
      </c>
      <c r="C4561" s="3" t="s">
        <v>581</v>
      </c>
      <c r="D4561" s="3" t="s">
        <v>582</v>
      </c>
      <c r="E4561" s="4">
        <v>33</v>
      </c>
      <c r="F4561" s="4">
        <v>43</v>
      </c>
      <c r="G4561" s="3" t="s">
        <v>1221</v>
      </c>
      <c r="H4561" s="3" t="s">
        <v>1321</v>
      </c>
      <c r="I4561" s="3" t="s">
        <v>37719</v>
      </c>
      <c r="J4561" s="3" t="s">
        <v>37721</v>
      </c>
    </row>
    <row r="4562" spans="1:10" s="6" customFormat="1" ht="15" customHeight="1" x14ac:dyDescent="0.3">
      <c r="A4562" s="3" t="s">
        <v>459</v>
      </c>
      <c r="B4562" s="3" t="s">
        <v>460</v>
      </c>
      <c r="C4562" s="3" t="s">
        <v>25</v>
      </c>
      <c r="D4562" s="3" t="s">
        <v>26</v>
      </c>
      <c r="E4562" s="4">
        <v>33</v>
      </c>
      <c r="F4562" s="4">
        <v>1</v>
      </c>
      <c r="G4562" s="3" t="s">
        <v>1221</v>
      </c>
      <c r="H4562" s="3" t="s">
        <v>623</v>
      </c>
      <c r="I4562" s="3" t="s">
        <v>37719</v>
      </c>
      <c r="J4562" s="3" t="s">
        <v>5554</v>
      </c>
    </row>
    <row r="4563" spans="1:10" s="6" customFormat="1" ht="15" customHeight="1" x14ac:dyDescent="0.3">
      <c r="A4563" s="3" t="s">
        <v>459</v>
      </c>
      <c r="B4563" s="3" t="s">
        <v>460</v>
      </c>
      <c r="C4563" s="3" t="s">
        <v>189</v>
      </c>
      <c r="D4563" s="3" t="s">
        <v>190</v>
      </c>
      <c r="E4563" s="4">
        <v>33</v>
      </c>
      <c r="F4563" s="4">
        <v>12</v>
      </c>
      <c r="G4563" s="3" t="s">
        <v>1221</v>
      </c>
      <c r="H4563" s="3" t="s">
        <v>948</v>
      </c>
      <c r="I4563" s="3" t="s">
        <v>37719</v>
      </c>
      <c r="J4563" s="3" t="s">
        <v>5554</v>
      </c>
    </row>
    <row r="4564" spans="1:10" s="6" customFormat="1" ht="15" customHeight="1" x14ac:dyDescent="0.3">
      <c r="A4564" s="3" t="s">
        <v>459</v>
      </c>
      <c r="B4564" s="3" t="s">
        <v>460</v>
      </c>
      <c r="C4564" s="3" t="s">
        <v>42</v>
      </c>
      <c r="D4564" s="3" t="s">
        <v>43</v>
      </c>
      <c r="E4564" s="4">
        <v>33</v>
      </c>
      <c r="F4564" s="4">
        <v>2</v>
      </c>
      <c r="G4564" s="3" t="s">
        <v>1221</v>
      </c>
      <c r="H4564" s="3" t="s">
        <v>686</v>
      </c>
      <c r="I4564" s="3" t="s">
        <v>37719</v>
      </c>
      <c r="J4564" s="3" t="s">
        <v>5554</v>
      </c>
    </row>
    <row r="4565" spans="1:10" s="6" customFormat="1" ht="15" customHeight="1" x14ac:dyDescent="0.3">
      <c r="A4565" s="3" t="s">
        <v>459</v>
      </c>
      <c r="B4565" s="3" t="s">
        <v>460</v>
      </c>
      <c r="C4565" s="3" t="s">
        <v>71</v>
      </c>
      <c r="D4565" s="3" t="s">
        <v>72</v>
      </c>
      <c r="E4565" s="4">
        <v>33</v>
      </c>
      <c r="F4565" s="4">
        <v>4</v>
      </c>
      <c r="G4565" s="3" t="s">
        <v>1221</v>
      </c>
      <c r="H4565" s="3" t="s">
        <v>718</v>
      </c>
      <c r="I4565" s="3" t="s">
        <v>37719</v>
      </c>
      <c r="J4565" s="3" t="s">
        <v>5554</v>
      </c>
    </row>
    <row r="4566" spans="1:10" s="6" customFormat="1" ht="15" customHeight="1" x14ac:dyDescent="0.3">
      <c r="A4566" s="3" t="s">
        <v>459</v>
      </c>
      <c r="B4566" s="3" t="s">
        <v>460</v>
      </c>
      <c r="C4566" s="3" t="s">
        <v>86</v>
      </c>
      <c r="D4566" s="3" t="s">
        <v>87</v>
      </c>
      <c r="E4566" s="4">
        <v>33</v>
      </c>
      <c r="F4566" s="4">
        <v>5</v>
      </c>
      <c r="G4566" s="3" t="s">
        <v>1221</v>
      </c>
      <c r="H4566" s="3" t="s">
        <v>731</v>
      </c>
      <c r="I4566" s="3" t="s">
        <v>37719</v>
      </c>
      <c r="J4566" s="3" t="s">
        <v>5554</v>
      </c>
    </row>
    <row r="4567" spans="1:10" s="6" customFormat="1" ht="15" customHeight="1" x14ac:dyDescent="0.3">
      <c r="A4567" s="3" t="s">
        <v>459</v>
      </c>
      <c r="B4567" s="3" t="s">
        <v>460</v>
      </c>
      <c r="C4567" s="3" t="s">
        <v>97</v>
      </c>
      <c r="D4567" s="3" t="s">
        <v>98</v>
      </c>
      <c r="E4567" s="4">
        <v>33</v>
      </c>
      <c r="F4567" s="4">
        <v>6</v>
      </c>
      <c r="G4567" s="3" t="s">
        <v>1221</v>
      </c>
      <c r="H4567" s="3" t="s">
        <v>742</v>
      </c>
      <c r="I4567" s="3" t="s">
        <v>37719</v>
      </c>
      <c r="J4567" s="3" t="s">
        <v>5554</v>
      </c>
    </row>
    <row r="4568" spans="1:10" s="6" customFormat="1" ht="15" customHeight="1" x14ac:dyDescent="0.3">
      <c r="A4568" s="3" t="s">
        <v>459</v>
      </c>
      <c r="B4568" s="3" t="s">
        <v>460</v>
      </c>
      <c r="C4568" s="3" t="s">
        <v>112</v>
      </c>
      <c r="D4568" s="3" t="s">
        <v>113</v>
      </c>
      <c r="E4568" s="4">
        <v>33</v>
      </c>
      <c r="F4568" s="4">
        <v>7</v>
      </c>
      <c r="G4568" s="3" t="s">
        <v>1221</v>
      </c>
      <c r="H4568" s="3" t="s">
        <v>749</v>
      </c>
      <c r="I4568" s="3" t="s">
        <v>37719</v>
      </c>
      <c r="J4568" s="3" t="s">
        <v>5554</v>
      </c>
    </row>
    <row r="4569" spans="1:10" s="6" customFormat="1" ht="15" customHeight="1" x14ac:dyDescent="0.3">
      <c r="A4569" s="3" t="s">
        <v>459</v>
      </c>
      <c r="B4569" s="3" t="s">
        <v>460</v>
      </c>
      <c r="C4569" s="3" t="s">
        <v>128</v>
      </c>
      <c r="D4569" s="3" t="s">
        <v>129</v>
      </c>
      <c r="E4569" s="4">
        <v>33</v>
      </c>
      <c r="F4569" s="4">
        <v>8</v>
      </c>
      <c r="G4569" s="3" t="s">
        <v>1221</v>
      </c>
      <c r="H4569" s="3" t="s">
        <v>803</v>
      </c>
      <c r="I4569" s="3" t="s">
        <v>37719</v>
      </c>
      <c r="J4569" s="3" t="s">
        <v>5554</v>
      </c>
    </row>
    <row r="4570" spans="1:10" s="6" customFormat="1" ht="15" customHeight="1" x14ac:dyDescent="0.3">
      <c r="A4570" s="3" t="s">
        <v>459</v>
      </c>
      <c r="B4570" s="3" t="s">
        <v>460</v>
      </c>
      <c r="C4570" s="3" t="s">
        <v>142</v>
      </c>
      <c r="D4570" s="3" t="s">
        <v>143</v>
      </c>
      <c r="E4570" s="4">
        <v>33</v>
      </c>
      <c r="F4570" s="4">
        <v>9</v>
      </c>
      <c r="G4570" s="3" t="s">
        <v>1221</v>
      </c>
      <c r="H4570" s="3" t="s">
        <v>820</v>
      </c>
      <c r="I4570" s="3" t="s">
        <v>37719</v>
      </c>
      <c r="J4570" s="3" t="s">
        <v>5554</v>
      </c>
    </row>
    <row r="4571" spans="1:10" s="6" customFormat="1" ht="15" customHeight="1" x14ac:dyDescent="0.3">
      <c r="A4571" s="3" t="s">
        <v>459</v>
      </c>
      <c r="B4571" s="3" t="s">
        <v>460</v>
      </c>
      <c r="C4571" s="3" t="s">
        <v>158</v>
      </c>
      <c r="D4571" s="3" t="s">
        <v>159</v>
      </c>
      <c r="E4571" s="4">
        <v>33</v>
      </c>
      <c r="F4571" s="4">
        <v>10</v>
      </c>
      <c r="G4571" s="3" t="s">
        <v>1221</v>
      </c>
      <c r="H4571" s="3" t="s">
        <v>854</v>
      </c>
      <c r="I4571" s="3" t="s">
        <v>37719</v>
      </c>
      <c r="J4571" s="3" t="s">
        <v>5554</v>
      </c>
    </row>
    <row r="4572" spans="1:10" s="6" customFormat="1" ht="15" customHeight="1" x14ac:dyDescent="0.3">
      <c r="A4572" s="3" t="s">
        <v>459</v>
      </c>
      <c r="B4572" s="3" t="s">
        <v>460</v>
      </c>
      <c r="C4572" s="3" t="s">
        <v>57</v>
      </c>
      <c r="D4572" s="3" t="s">
        <v>58</v>
      </c>
      <c r="E4572" s="4">
        <v>33</v>
      </c>
      <c r="F4572" s="4">
        <v>3</v>
      </c>
      <c r="G4572" s="3" t="s">
        <v>1221</v>
      </c>
      <c r="H4572" s="3" t="s">
        <v>705</v>
      </c>
      <c r="I4572" s="3" t="s">
        <v>37719</v>
      </c>
      <c r="J4572" s="3" t="s">
        <v>5554</v>
      </c>
    </row>
    <row r="4573" spans="1:10" s="6" customFormat="1" ht="15" customHeight="1" x14ac:dyDescent="0.3">
      <c r="A4573" s="3" t="s">
        <v>219</v>
      </c>
      <c r="B4573" s="3" t="s">
        <v>220</v>
      </c>
      <c r="C4573" s="3" t="s">
        <v>352</v>
      </c>
      <c r="D4573" s="3" t="s">
        <v>353</v>
      </c>
      <c r="E4573" s="4">
        <v>14</v>
      </c>
      <c r="F4573" s="4">
        <v>24</v>
      </c>
      <c r="G4573" s="3" t="s">
        <v>977</v>
      </c>
      <c r="H4573" s="3" t="s">
        <v>1092</v>
      </c>
      <c r="I4573" s="3" t="s">
        <v>37719</v>
      </c>
      <c r="J4573" s="3" t="s">
        <v>5436</v>
      </c>
    </row>
    <row r="4574" spans="1:10" s="6" customFormat="1" ht="15" customHeight="1" x14ac:dyDescent="0.3">
      <c r="A4574" s="3" t="s">
        <v>232</v>
      </c>
      <c r="B4574" s="3" t="s">
        <v>233</v>
      </c>
      <c r="C4574" s="3" t="s">
        <v>42</v>
      </c>
      <c r="D4574" s="3" t="s">
        <v>43</v>
      </c>
      <c r="E4574" s="4">
        <v>15</v>
      </c>
      <c r="F4574" s="4">
        <v>2</v>
      </c>
      <c r="G4574" s="3" t="s">
        <v>986</v>
      </c>
      <c r="H4574" s="3" t="s">
        <v>686</v>
      </c>
      <c r="I4574" s="3" t="s">
        <v>37719</v>
      </c>
      <c r="J4574" s="3" t="s">
        <v>5554</v>
      </c>
    </row>
    <row r="4575" spans="1:10" s="6" customFormat="1" ht="15" customHeight="1" x14ac:dyDescent="0.3">
      <c r="A4575" s="3" t="s">
        <v>232</v>
      </c>
      <c r="B4575" s="3" t="s">
        <v>233</v>
      </c>
      <c r="C4575" s="3" t="s">
        <v>581</v>
      </c>
      <c r="D4575" s="3" t="s">
        <v>582</v>
      </c>
      <c r="E4575" s="4">
        <v>15</v>
      </c>
      <c r="F4575" s="4">
        <v>43</v>
      </c>
      <c r="G4575" s="3" t="s">
        <v>986</v>
      </c>
      <c r="H4575" s="3" t="s">
        <v>1321</v>
      </c>
      <c r="I4575" s="3" t="s">
        <v>37719</v>
      </c>
      <c r="J4575" s="3" t="s">
        <v>37721</v>
      </c>
    </row>
    <row r="4576" spans="1:10" s="6" customFormat="1" ht="15" customHeight="1" x14ac:dyDescent="0.3">
      <c r="A4576" s="3" t="s">
        <v>219</v>
      </c>
      <c r="B4576" s="3" t="s">
        <v>220</v>
      </c>
      <c r="C4576" s="3" t="s">
        <v>71</v>
      </c>
      <c r="D4576" s="3" t="s">
        <v>72</v>
      </c>
      <c r="E4576" s="4">
        <v>14</v>
      </c>
      <c r="F4576" s="4">
        <v>4</v>
      </c>
      <c r="G4576" s="3" t="s">
        <v>977</v>
      </c>
      <c r="H4576" s="3" t="s">
        <v>718</v>
      </c>
      <c r="I4576" s="3" t="s">
        <v>37719</v>
      </c>
      <c r="J4576" s="3" t="s">
        <v>5554</v>
      </c>
    </row>
    <row r="4577" spans="1:10" s="6" customFormat="1" ht="15" customHeight="1" x14ac:dyDescent="0.3">
      <c r="A4577" s="3" t="s">
        <v>219</v>
      </c>
      <c r="B4577" s="3" t="s">
        <v>220</v>
      </c>
      <c r="C4577" s="3" t="s">
        <v>86</v>
      </c>
      <c r="D4577" s="3" t="s">
        <v>87</v>
      </c>
      <c r="E4577" s="4">
        <v>14</v>
      </c>
      <c r="F4577" s="4">
        <v>5</v>
      </c>
      <c r="G4577" s="3" t="s">
        <v>977</v>
      </c>
      <c r="H4577" s="3" t="s">
        <v>731</v>
      </c>
      <c r="I4577" s="3" t="s">
        <v>37719</v>
      </c>
      <c r="J4577" s="3" t="s">
        <v>5554</v>
      </c>
    </row>
    <row r="4578" spans="1:10" s="6" customFormat="1" ht="15" customHeight="1" x14ac:dyDescent="0.3">
      <c r="A4578" s="3" t="s">
        <v>219</v>
      </c>
      <c r="B4578" s="3" t="s">
        <v>220</v>
      </c>
      <c r="C4578" s="3" t="s">
        <v>97</v>
      </c>
      <c r="D4578" s="3" t="s">
        <v>98</v>
      </c>
      <c r="E4578" s="4">
        <v>14</v>
      </c>
      <c r="F4578" s="4">
        <v>6</v>
      </c>
      <c r="G4578" s="3" t="s">
        <v>977</v>
      </c>
      <c r="H4578" s="3" t="s">
        <v>742</v>
      </c>
      <c r="I4578" s="3" t="s">
        <v>37719</v>
      </c>
      <c r="J4578" s="3" t="s">
        <v>5554</v>
      </c>
    </row>
    <row r="4579" spans="1:10" s="6" customFormat="1" ht="15" customHeight="1" x14ac:dyDescent="0.3">
      <c r="A4579" s="3" t="s">
        <v>219</v>
      </c>
      <c r="B4579" s="3" t="s">
        <v>220</v>
      </c>
      <c r="C4579" s="3" t="s">
        <v>112</v>
      </c>
      <c r="D4579" s="3" t="s">
        <v>113</v>
      </c>
      <c r="E4579" s="4">
        <v>14</v>
      </c>
      <c r="F4579" s="4">
        <v>7</v>
      </c>
      <c r="G4579" s="3" t="s">
        <v>977</v>
      </c>
      <c r="H4579" s="3" t="s">
        <v>749</v>
      </c>
      <c r="I4579" s="3" t="s">
        <v>37719</v>
      </c>
      <c r="J4579" s="3" t="s">
        <v>5554</v>
      </c>
    </row>
    <row r="4580" spans="1:10" s="6" customFormat="1" ht="15" customHeight="1" x14ac:dyDescent="0.3">
      <c r="A4580" s="3" t="s">
        <v>219</v>
      </c>
      <c r="B4580" s="3" t="s">
        <v>220</v>
      </c>
      <c r="C4580" s="3" t="s">
        <v>128</v>
      </c>
      <c r="D4580" s="3" t="s">
        <v>129</v>
      </c>
      <c r="E4580" s="4">
        <v>14</v>
      </c>
      <c r="F4580" s="4">
        <v>8</v>
      </c>
      <c r="G4580" s="3" t="s">
        <v>977</v>
      </c>
      <c r="H4580" s="3" t="s">
        <v>803</v>
      </c>
      <c r="I4580" s="3" t="s">
        <v>37719</v>
      </c>
      <c r="J4580" s="3" t="s">
        <v>5554</v>
      </c>
    </row>
    <row r="4581" spans="1:10" s="6" customFormat="1" ht="15" customHeight="1" x14ac:dyDescent="0.3">
      <c r="A4581" s="3" t="s">
        <v>219</v>
      </c>
      <c r="B4581" s="3" t="s">
        <v>220</v>
      </c>
      <c r="C4581" s="3" t="s">
        <v>142</v>
      </c>
      <c r="D4581" s="3" t="s">
        <v>143</v>
      </c>
      <c r="E4581" s="4">
        <v>14</v>
      </c>
      <c r="F4581" s="4">
        <v>9</v>
      </c>
      <c r="G4581" s="3" t="s">
        <v>977</v>
      </c>
      <c r="H4581" s="3" t="s">
        <v>820</v>
      </c>
      <c r="I4581" s="3" t="s">
        <v>37719</v>
      </c>
      <c r="J4581" s="3" t="s">
        <v>5554</v>
      </c>
    </row>
    <row r="4582" spans="1:10" s="6" customFormat="1" ht="15" customHeight="1" x14ac:dyDescent="0.3">
      <c r="A4582" s="3" t="s">
        <v>219</v>
      </c>
      <c r="B4582" s="3" t="s">
        <v>220</v>
      </c>
      <c r="C4582" s="3" t="s">
        <v>158</v>
      </c>
      <c r="D4582" s="3" t="s">
        <v>159</v>
      </c>
      <c r="E4582" s="4">
        <v>14</v>
      </c>
      <c r="F4582" s="4">
        <v>10</v>
      </c>
      <c r="G4582" s="3" t="s">
        <v>977</v>
      </c>
      <c r="H4582" s="3" t="s">
        <v>854</v>
      </c>
      <c r="I4582" s="3" t="s">
        <v>37719</v>
      </c>
      <c r="J4582" s="3" t="s">
        <v>5554</v>
      </c>
    </row>
    <row r="4583" spans="1:10" s="6" customFormat="1" ht="15" customHeight="1" x14ac:dyDescent="0.3">
      <c r="A4583" s="3" t="s">
        <v>219</v>
      </c>
      <c r="B4583" s="3" t="s">
        <v>220</v>
      </c>
      <c r="C4583" s="3" t="s">
        <v>173</v>
      </c>
      <c r="D4583" s="3" t="s">
        <v>174</v>
      </c>
      <c r="E4583" s="4">
        <v>14</v>
      </c>
      <c r="F4583" s="4">
        <v>11</v>
      </c>
      <c r="G4583" s="3" t="s">
        <v>977</v>
      </c>
      <c r="H4583" s="3" t="s">
        <v>867</v>
      </c>
      <c r="I4583" s="3" t="s">
        <v>37719</v>
      </c>
      <c r="J4583" s="3" t="s">
        <v>5554</v>
      </c>
    </row>
    <row r="4584" spans="1:10" s="6" customFormat="1" ht="15" customHeight="1" x14ac:dyDescent="0.3">
      <c r="A4584" s="3" t="s">
        <v>219</v>
      </c>
      <c r="B4584" s="3" t="s">
        <v>220</v>
      </c>
      <c r="C4584" s="3" t="s">
        <v>189</v>
      </c>
      <c r="D4584" s="3" t="s">
        <v>190</v>
      </c>
      <c r="E4584" s="4">
        <v>14</v>
      </c>
      <c r="F4584" s="4">
        <v>12</v>
      </c>
      <c r="G4584" s="3" t="s">
        <v>977</v>
      </c>
      <c r="H4584" s="3" t="s">
        <v>948</v>
      </c>
      <c r="I4584" s="3" t="s">
        <v>37719</v>
      </c>
      <c r="J4584" s="3" t="s">
        <v>5554</v>
      </c>
    </row>
    <row r="4585" spans="1:10" s="6" customFormat="1" ht="15" customHeight="1" x14ac:dyDescent="0.3">
      <c r="A4585" s="3" t="s">
        <v>219</v>
      </c>
      <c r="B4585" s="3" t="s">
        <v>220</v>
      </c>
      <c r="C4585" s="3" t="s">
        <v>204</v>
      </c>
      <c r="D4585" s="3" t="s">
        <v>205</v>
      </c>
      <c r="E4585" s="4">
        <v>14</v>
      </c>
      <c r="F4585" s="4">
        <v>13</v>
      </c>
      <c r="G4585" s="3" t="s">
        <v>977</v>
      </c>
      <c r="H4585" s="3" t="s">
        <v>956</v>
      </c>
      <c r="I4585" s="3" t="s">
        <v>37719</v>
      </c>
      <c r="J4585" s="3" t="s">
        <v>5554</v>
      </c>
    </row>
    <row r="4586" spans="1:10" s="6" customFormat="1" ht="15" customHeight="1" x14ac:dyDescent="0.3">
      <c r="A4586" s="3" t="s">
        <v>219</v>
      </c>
      <c r="B4586" s="3" t="s">
        <v>220</v>
      </c>
      <c r="C4586" s="3" t="s">
        <v>232</v>
      </c>
      <c r="D4586" s="3" t="s">
        <v>233</v>
      </c>
      <c r="E4586" s="4">
        <v>14</v>
      </c>
      <c r="F4586" s="4">
        <v>15</v>
      </c>
      <c r="G4586" s="3" t="s">
        <v>977</v>
      </c>
      <c r="H4586" s="3" t="s">
        <v>986</v>
      </c>
      <c r="I4586" s="3" t="s">
        <v>37719</v>
      </c>
      <c r="J4586" s="3" t="s">
        <v>5554</v>
      </c>
    </row>
    <row r="4587" spans="1:10" s="6" customFormat="1" ht="15" customHeight="1" x14ac:dyDescent="0.3">
      <c r="A4587" s="3" t="s">
        <v>219</v>
      </c>
      <c r="B4587" s="3" t="s">
        <v>220</v>
      </c>
      <c r="C4587" s="3" t="s">
        <v>246</v>
      </c>
      <c r="D4587" s="3" t="s">
        <v>247</v>
      </c>
      <c r="E4587" s="4">
        <v>14</v>
      </c>
      <c r="F4587" s="4">
        <v>16</v>
      </c>
      <c r="G4587" s="3" t="s">
        <v>977</v>
      </c>
      <c r="H4587" s="3" t="s">
        <v>989</v>
      </c>
      <c r="I4587" s="3" t="s">
        <v>37719</v>
      </c>
      <c r="J4587" s="3" t="s">
        <v>5554</v>
      </c>
    </row>
    <row r="4588" spans="1:10" s="6" customFormat="1" ht="15" customHeight="1" x14ac:dyDescent="0.3">
      <c r="A4588" s="3" t="s">
        <v>219</v>
      </c>
      <c r="B4588" s="3" t="s">
        <v>220</v>
      </c>
      <c r="C4588" s="3" t="s">
        <v>260</v>
      </c>
      <c r="D4588" s="3" t="s">
        <v>261</v>
      </c>
      <c r="E4588" s="4">
        <v>14</v>
      </c>
      <c r="F4588" s="4">
        <v>17</v>
      </c>
      <c r="G4588" s="3" t="s">
        <v>977</v>
      </c>
      <c r="H4588" s="3" t="s">
        <v>1005</v>
      </c>
      <c r="I4588" s="3" t="s">
        <v>37719</v>
      </c>
      <c r="J4588" s="3" t="s">
        <v>5554</v>
      </c>
    </row>
    <row r="4589" spans="1:10" s="6" customFormat="1" ht="15" customHeight="1" x14ac:dyDescent="0.3">
      <c r="A4589" s="3" t="s">
        <v>219</v>
      </c>
      <c r="B4589" s="3" t="s">
        <v>220</v>
      </c>
      <c r="C4589" s="3" t="s">
        <v>272</v>
      </c>
      <c r="D4589" s="3" t="s">
        <v>273</v>
      </c>
      <c r="E4589" s="4">
        <v>14</v>
      </c>
      <c r="F4589" s="4">
        <v>18</v>
      </c>
      <c r="G4589" s="3" t="s">
        <v>977</v>
      </c>
      <c r="H4589" s="3" t="s">
        <v>1009</v>
      </c>
      <c r="I4589" s="3" t="s">
        <v>37719</v>
      </c>
      <c r="J4589" s="3" t="s">
        <v>5554</v>
      </c>
    </row>
    <row r="4590" spans="1:10" s="6" customFormat="1" ht="15" customHeight="1" x14ac:dyDescent="0.3">
      <c r="A4590" s="3" t="s">
        <v>219</v>
      </c>
      <c r="B4590" s="3" t="s">
        <v>220</v>
      </c>
      <c r="C4590" s="3" t="s">
        <v>283</v>
      </c>
      <c r="D4590" s="3" t="s">
        <v>284</v>
      </c>
      <c r="E4590" s="4">
        <v>14</v>
      </c>
      <c r="F4590" s="4">
        <v>19</v>
      </c>
      <c r="G4590" s="3" t="s">
        <v>977</v>
      </c>
      <c r="H4590" s="3" t="s">
        <v>1019</v>
      </c>
      <c r="I4590" s="3" t="s">
        <v>37719</v>
      </c>
      <c r="J4590" s="3" t="s">
        <v>5554</v>
      </c>
    </row>
    <row r="4591" spans="1:10" s="6" customFormat="1" ht="15" customHeight="1" x14ac:dyDescent="0.3">
      <c r="A4591" s="3" t="s">
        <v>219</v>
      </c>
      <c r="B4591" s="3" t="s">
        <v>220</v>
      </c>
      <c r="C4591" s="3" t="s">
        <v>57</v>
      </c>
      <c r="D4591" s="3" t="s">
        <v>58</v>
      </c>
      <c r="E4591" s="4">
        <v>14</v>
      </c>
      <c r="F4591" s="4">
        <v>3</v>
      </c>
      <c r="G4591" s="3" t="s">
        <v>977</v>
      </c>
      <c r="H4591" s="3" t="s">
        <v>705</v>
      </c>
      <c r="I4591" s="3" t="s">
        <v>37719</v>
      </c>
      <c r="J4591" s="3" t="s">
        <v>5554</v>
      </c>
    </row>
    <row r="4592" spans="1:10" s="6" customFormat="1" ht="15" customHeight="1" x14ac:dyDescent="0.3">
      <c r="A4592" s="3" t="s">
        <v>219</v>
      </c>
      <c r="B4592" s="3" t="s">
        <v>220</v>
      </c>
      <c r="C4592" s="3" t="s">
        <v>42</v>
      </c>
      <c r="D4592" s="3" t="s">
        <v>43</v>
      </c>
      <c r="E4592" s="4">
        <v>14</v>
      </c>
      <c r="F4592" s="4">
        <v>2</v>
      </c>
      <c r="G4592" s="3" t="s">
        <v>977</v>
      </c>
      <c r="H4592" s="3" t="s">
        <v>686</v>
      </c>
      <c r="I4592" s="3" t="s">
        <v>37719</v>
      </c>
      <c r="J4592" s="3" t="s">
        <v>5554</v>
      </c>
    </row>
    <row r="4593" spans="1:10" s="6" customFormat="1" ht="15" customHeight="1" x14ac:dyDescent="0.3">
      <c r="A4593" s="3" t="s">
        <v>219</v>
      </c>
      <c r="B4593" s="3" t="s">
        <v>220</v>
      </c>
      <c r="C4593" s="3" t="s">
        <v>25</v>
      </c>
      <c r="D4593" s="3" t="s">
        <v>26</v>
      </c>
      <c r="E4593" s="4">
        <v>14</v>
      </c>
      <c r="F4593" s="4">
        <v>1</v>
      </c>
      <c r="G4593" s="3" t="s">
        <v>977</v>
      </c>
      <c r="H4593" s="3" t="s">
        <v>623</v>
      </c>
      <c r="I4593" s="3" t="s">
        <v>37719</v>
      </c>
      <c r="J4593" s="3" t="s">
        <v>5554</v>
      </c>
    </row>
    <row r="4594" spans="1:10" s="6" customFormat="1" ht="15" customHeight="1" x14ac:dyDescent="0.3">
      <c r="A4594" s="3" t="s">
        <v>219</v>
      </c>
      <c r="B4594" s="3" t="s">
        <v>220</v>
      </c>
      <c r="C4594" s="3" t="s">
        <v>581</v>
      </c>
      <c r="D4594" s="3" t="s">
        <v>582</v>
      </c>
      <c r="E4594" s="4">
        <v>14</v>
      </c>
      <c r="F4594" s="4">
        <v>43</v>
      </c>
      <c r="G4594" s="3" t="s">
        <v>977</v>
      </c>
      <c r="H4594" s="3" t="s">
        <v>1321</v>
      </c>
      <c r="I4594" s="3" t="s">
        <v>37719</v>
      </c>
      <c r="J4594" s="3" t="s">
        <v>37721</v>
      </c>
    </row>
    <row r="4595" spans="1:10" s="6" customFormat="1" ht="15" customHeight="1" x14ac:dyDescent="0.3">
      <c r="A4595" s="3" t="s">
        <v>219</v>
      </c>
      <c r="B4595" s="3" t="s">
        <v>220</v>
      </c>
      <c r="C4595" s="3" t="s">
        <v>232</v>
      </c>
      <c r="D4595" s="3" t="s">
        <v>233</v>
      </c>
      <c r="E4595" s="4">
        <v>14</v>
      </c>
      <c r="F4595" s="4">
        <v>15</v>
      </c>
      <c r="G4595" s="3" t="s">
        <v>977</v>
      </c>
      <c r="H4595" s="3" t="s">
        <v>986</v>
      </c>
      <c r="I4595" s="3" t="s">
        <v>37719</v>
      </c>
      <c r="J4595" s="3" t="s">
        <v>37721</v>
      </c>
    </row>
    <row r="4596" spans="1:10" s="6" customFormat="1" ht="15" customHeight="1" x14ac:dyDescent="0.3">
      <c r="A4596" s="3" t="s">
        <v>219</v>
      </c>
      <c r="B4596" s="3" t="s">
        <v>220</v>
      </c>
      <c r="C4596" s="3" t="s">
        <v>246</v>
      </c>
      <c r="D4596" s="3" t="s">
        <v>247</v>
      </c>
      <c r="E4596" s="4">
        <v>14</v>
      </c>
      <c r="F4596" s="4">
        <v>16</v>
      </c>
      <c r="G4596" s="3" t="s">
        <v>977</v>
      </c>
      <c r="H4596" s="3" t="s">
        <v>989</v>
      </c>
      <c r="I4596" s="3" t="s">
        <v>37719</v>
      </c>
      <c r="J4596" s="3" t="s">
        <v>37721</v>
      </c>
    </row>
    <row r="4597" spans="1:10" s="6" customFormat="1" ht="15" customHeight="1" x14ac:dyDescent="0.3">
      <c r="A4597" s="3" t="s">
        <v>219</v>
      </c>
      <c r="B4597" s="3" t="s">
        <v>220</v>
      </c>
      <c r="C4597" s="3" t="s">
        <v>260</v>
      </c>
      <c r="D4597" s="3" t="s">
        <v>261</v>
      </c>
      <c r="E4597" s="4">
        <v>14</v>
      </c>
      <c r="F4597" s="4">
        <v>17</v>
      </c>
      <c r="G4597" s="3" t="s">
        <v>977</v>
      </c>
      <c r="H4597" s="3" t="s">
        <v>1005</v>
      </c>
      <c r="I4597" s="3" t="s">
        <v>37719</v>
      </c>
      <c r="J4597" s="3" t="s">
        <v>37721</v>
      </c>
    </row>
    <row r="4598" spans="1:10" s="6" customFormat="1" ht="15" customHeight="1" x14ac:dyDescent="0.3">
      <c r="A4598" s="3" t="s">
        <v>219</v>
      </c>
      <c r="B4598" s="3" t="s">
        <v>220</v>
      </c>
      <c r="C4598" s="3" t="s">
        <v>272</v>
      </c>
      <c r="D4598" s="3" t="s">
        <v>273</v>
      </c>
      <c r="E4598" s="4">
        <v>14</v>
      </c>
      <c r="F4598" s="4">
        <v>18</v>
      </c>
      <c r="G4598" s="3" t="s">
        <v>977</v>
      </c>
      <c r="H4598" s="3" t="s">
        <v>1009</v>
      </c>
      <c r="I4598" s="3" t="s">
        <v>37719</v>
      </c>
      <c r="J4598" s="3" t="s">
        <v>37721</v>
      </c>
    </row>
    <row r="4599" spans="1:10" s="6" customFormat="1" ht="15" customHeight="1" x14ac:dyDescent="0.3">
      <c r="A4599" s="3" t="s">
        <v>219</v>
      </c>
      <c r="B4599" s="3" t="s">
        <v>220</v>
      </c>
      <c r="C4599" s="3" t="s">
        <v>283</v>
      </c>
      <c r="D4599" s="3" t="s">
        <v>284</v>
      </c>
      <c r="E4599" s="4">
        <v>14</v>
      </c>
      <c r="F4599" s="4">
        <v>19</v>
      </c>
      <c r="G4599" s="3" t="s">
        <v>977</v>
      </c>
      <c r="H4599" s="3" t="s">
        <v>1019</v>
      </c>
      <c r="I4599" s="3" t="s">
        <v>37719</v>
      </c>
      <c r="J4599" s="3" t="s">
        <v>37721</v>
      </c>
    </row>
    <row r="4600" spans="1:10" s="6" customFormat="1" ht="15" customHeight="1" x14ac:dyDescent="0.3">
      <c r="A4600" s="3" t="s">
        <v>219</v>
      </c>
      <c r="B4600" s="3" t="s">
        <v>220</v>
      </c>
      <c r="C4600" s="3" t="s">
        <v>295</v>
      </c>
      <c r="D4600" s="3" t="s">
        <v>296</v>
      </c>
      <c r="E4600" s="4">
        <v>14</v>
      </c>
      <c r="F4600" s="4">
        <v>20</v>
      </c>
      <c r="G4600" s="3" t="s">
        <v>977</v>
      </c>
      <c r="H4600" s="3" t="s">
        <v>1028</v>
      </c>
      <c r="I4600" s="3" t="s">
        <v>37719</v>
      </c>
      <c r="J4600" s="3" t="s">
        <v>37721</v>
      </c>
    </row>
    <row r="4601" spans="1:10" s="6" customFormat="1" ht="15" customHeight="1" x14ac:dyDescent="0.3">
      <c r="A4601" s="3" t="s">
        <v>219</v>
      </c>
      <c r="B4601" s="3" t="s">
        <v>220</v>
      </c>
      <c r="C4601" s="3" t="s">
        <v>307</v>
      </c>
      <c r="D4601" s="3" t="s">
        <v>308</v>
      </c>
      <c r="E4601" s="4">
        <v>14</v>
      </c>
      <c r="F4601" s="4">
        <v>21</v>
      </c>
      <c r="G4601" s="3" t="s">
        <v>977</v>
      </c>
      <c r="H4601" s="3" t="s">
        <v>1051</v>
      </c>
      <c r="I4601" s="3" t="s">
        <v>37719</v>
      </c>
      <c r="J4601" s="3" t="s">
        <v>37721</v>
      </c>
    </row>
    <row r="4602" spans="1:10" s="6" customFormat="1" ht="15" customHeight="1" x14ac:dyDescent="0.3">
      <c r="A4602" s="3" t="s">
        <v>219</v>
      </c>
      <c r="B4602" s="3" t="s">
        <v>220</v>
      </c>
      <c r="C4602" s="3" t="s">
        <v>295</v>
      </c>
      <c r="D4602" s="3" t="s">
        <v>296</v>
      </c>
      <c r="E4602" s="4">
        <v>14</v>
      </c>
      <c r="F4602" s="4">
        <v>20</v>
      </c>
      <c r="G4602" s="3" t="s">
        <v>977</v>
      </c>
      <c r="H4602" s="3" t="s">
        <v>1028</v>
      </c>
      <c r="I4602" s="3" t="s">
        <v>37719</v>
      </c>
      <c r="J4602" s="3" t="s">
        <v>5554</v>
      </c>
    </row>
    <row r="4603" spans="1:10" s="6" customFormat="1" ht="15" customHeight="1" x14ac:dyDescent="0.3">
      <c r="A4603" s="3" t="s">
        <v>219</v>
      </c>
      <c r="B4603" s="3" t="s">
        <v>220</v>
      </c>
      <c r="C4603" s="3" t="s">
        <v>322</v>
      </c>
      <c r="D4603" s="3" t="s">
        <v>323</v>
      </c>
      <c r="E4603" s="4">
        <v>14</v>
      </c>
      <c r="F4603" s="4">
        <v>22</v>
      </c>
      <c r="G4603" s="3" t="s">
        <v>977</v>
      </c>
      <c r="H4603" s="3" t="s">
        <v>1065</v>
      </c>
      <c r="I4603" s="3" t="s">
        <v>37719</v>
      </c>
      <c r="J4603" s="3" t="s">
        <v>37721</v>
      </c>
    </row>
    <row r="4604" spans="1:10" s="6" customFormat="1" ht="15" customHeight="1" x14ac:dyDescent="0.3">
      <c r="A4604" s="3" t="s">
        <v>219</v>
      </c>
      <c r="B4604" s="3" t="s">
        <v>220</v>
      </c>
      <c r="C4604" s="3" t="s">
        <v>366</v>
      </c>
      <c r="D4604" s="3" t="s">
        <v>367</v>
      </c>
      <c r="E4604" s="4">
        <v>14</v>
      </c>
      <c r="F4604" s="4">
        <v>25</v>
      </c>
      <c r="G4604" s="3" t="s">
        <v>977</v>
      </c>
      <c r="H4604" s="3" t="s">
        <v>1110</v>
      </c>
      <c r="I4604" s="3" t="s">
        <v>37719</v>
      </c>
      <c r="J4604" s="3" t="s">
        <v>37721</v>
      </c>
    </row>
    <row r="4605" spans="1:10" s="6" customFormat="1" ht="15" customHeight="1" x14ac:dyDescent="0.3">
      <c r="A4605" s="3" t="s">
        <v>219</v>
      </c>
      <c r="B4605" s="3" t="s">
        <v>220</v>
      </c>
      <c r="C4605" s="3" t="s">
        <v>376</v>
      </c>
      <c r="D4605" s="3" t="s">
        <v>377</v>
      </c>
      <c r="E4605" s="4">
        <v>14</v>
      </c>
      <c r="F4605" s="4">
        <v>26</v>
      </c>
      <c r="G4605" s="3" t="s">
        <v>977</v>
      </c>
      <c r="H4605" s="3" t="s">
        <v>1119</v>
      </c>
      <c r="I4605" s="3" t="s">
        <v>37719</v>
      </c>
      <c r="J4605" s="3" t="s">
        <v>37721</v>
      </c>
    </row>
    <row r="4606" spans="1:10" s="6" customFormat="1" ht="15" customHeight="1" x14ac:dyDescent="0.3">
      <c r="A4606" s="3" t="s">
        <v>219</v>
      </c>
      <c r="B4606" s="3" t="s">
        <v>220</v>
      </c>
      <c r="C4606" s="3" t="s">
        <v>415</v>
      </c>
      <c r="D4606" s="3" t="s">
        <v>416</v>
      </c>
      <c r="E4606" s="4">
        <v>14</v>
      </c>
      <c r="F4606" s="4">
        <v>29</v>
      </c>
      <c r="G4606" s="3" t="s">
        <v>977</v>
      </c>
      <c r="H4606" s="3" t="s">
        <v>1177</v>
      </c>
      <c r="I4606" s="3" t="s">
        <v>37719</v>
      </c>
      <c r="J4606" s="3" t="s">
        <v>37721</v>
      </c>
    </row>
    <row r="4607" spans="1:10" s="6" customFormat="1" ht="15" customHeight="1" x14ac:dyDescent="0.3">
      <c r="A4607" s="3" t="s">
        <v>219</v>
      </c>
      <c r="B4607" s="3" t="s">
        <v>220</v>
      </c>
      <c r="C4607" s="3" t="s">
        <v>430</v>
      </c>
      <c r="D4607" s="3" t="s">
        <v>431</v>
      </c>
      <c r="E4607" s="4">
        <v>14</v>
      </c>
      <c r="F4607" s="4">
        <v>30</v>
      </c>
      <c r="G4607" s="3" t="s">
        <v>977</v>
      </c>
      <c r="H4607" s="3" t="s">
        <v>1191</v>
      </c>
      <c r="I4607" s="3" t="s">
        <v>37719</v>
      </c>
      <c r="J4607" s="3" t="s">
        <v>37721</v>
      </c>
    </row>
    <row r="4608" spans="1:10" s="6" customFormat="1" ht="15" customHeight="1" x14ac:dyDescent="0.3">
      <c r="A4608" s="3" t="s">
        <v>219</v>
      </c>
      <c r="B4608" s="3" t="s">
        <v>220</v>
      </c>
      <c r="C4608" s="3" t="s">
        <v>459</v>
      </c>
      <c r="D4608" s="3" t="s">
        <v>460</v>
      </c>
      <c r="E4608" s="4">
        <v>14</v>
      </c>
      <c r="F4608" s="4">
        <v>33</v>
      </c>
      <c r="G4608" s="3" t="s">
        <v>977</v>
      </c>
      <c r="H4608" s="3" t="s">
        <v>1221</v>
      </c>
      <c r="I4608" s="3" t="s">
        <v>37719</v>
      </c>
      <c r="J4608" s="3" t="s">
        <v>37721</v>
      </c>
    </row>
    <row r="4609" spans="1:10" s="6" customFormat="1" ht="15" customHeight="1" x14ac:dyDescent="0.3">
      <c r="A4609" s="3" t="s">
        <v>219</v>
      </c>
      <c r="B4609" s="3" t="s">
        <v>220</v>
      </c>
      <c r="C4609" s="3" t="s">
        <v>493</v>
      </c>
      <c r="D4609" s="3" t="s">
        <v>494</v>
      </c>
      <c r="E4609" s="4">
        <v>14</v>
      </c>
      <c r="F4609" s="4">
        <v>36</v>
      </c>
      <c r="G4609" s="3" t="s">
        <v>977</v>
      </c>
      <c r="H4609" s="3" t="s">
        <v>1241</v>
      </c>
      <c r="I4609" s="3" t="s">
        <v>37719</v>
      </c>
      <c r="J4609" s="3" t="s">
        <v>37721</v>
      </c>
    </row>
    <row r="4610" spans="1:10" s="6" customFormat="1" ht="15" customHeight="1" x14ac:dyDescent="0.3">
      <c r="A4610" s="3" t="s">
        <v>219</v>
      </c>
      <c r="B4610" s="3" t="s">
        <v>220</v>
      </c>
      <c r="C4610" s="3" t="s">
        <v>545</v>
      </c>
      <c r="D4610" s="3" t="s">
        <v>546</v>
      </c>
      <c r="E4610" s="4">
        <v>14</v>
      </c>
      <c r="F4610" s="4">
        <v>40</v>
      </c>
      <c r="G4610" s="3" t="s">
        <v>977</v>
      </c>
      <c r="H4610" s="3" t="s">
        <v>1276</v>
      </c>
      <c r="I4610" s="3" t="s">
        <v>37719</v>
      </c>
      <c r="J4610" s="3" t="s">
        <v>37721</v>
      </c>
    </row>
    <row r="4611" spans="1:10" s="6" customFormat="1" ht="15" customHeight="1" x14ac:dyDescent="0.3">
      <c r="A4611" s="3" t="s">
        <v>219</v>
      </c>
      <c r="B4611" s="3" t="s">
        <v>220</v>
      </c>
      <c r="C4611" s="3" t="s">
        <v>352</v>
      </c>
      <c r="D4611" s="3" t="s">
        <v>353</v>
      </c>
      <c r="E4611" s="4">
        <v>14</v>
      </c>
      <c r="F4611" s="4">
        <v>24</v>
      </c>
      <c r="G4611" s="3" t="s">
        <v>977</v>
      </c>
      <c r="H4611" s="3" t="s">
        <v>1092</v>
      </c>
      <c r="I4611" s="3" t="s">
        <v>37719</v>
      </c>
      <c r="J4611" s="3" t="s">
        <v>37721</v>
      </c>
    </row>
    <row r="4612" spans="1:10" s="6" customFormat="1" ht="15" customHeight="1" x14ac:dyDescent="0.3">
      <c r="A4612" s="3" t="s">
        <v>219</v>
      </c>
      <c r="B4612" s="3" t="s">
        <v>220</v>
      </c>
      <c r="C4612" s="3" t="s">
        <v>307</v>
      </c>
      <c r="D4612" s="3" t="s">
        <v>308</v>
      </c>
      <c r="E4612" s="4">
        <v>14</v>
      </c>
      <c r="F4612" s="4">
        <v>21</v>
      </c>
      <c r="G4612" s="3" t="s">
        <v>977</v>
      </c>
      <c r="H4612" s="3" t="s">
        <v>1051</v>
      </c>
      <c r="I4612" s="3" t="s">
        <v>37719</v>
      </c>
      <c r="J4612" s="3" t="s">
        <v>5554</v>
      </c>
    </row>
    <row r="4613" spans="1:10" s="6" customFormat="1" ht="15" customHeight="1" x14ac:dyDescent="0.3">
      <c r="A4613" s="3" t="s">
        <v>219</v>
      </c>
      <c r="B4613" s="3" t="s">
        <v>220</v>
      </c>
      <c r="C4613" s="3" t="s">
        <v>322</v>
      </c>
      <c r="D4613" s="3" t="s">
        <v>323</v>
      </c>
      <c r="E4613" s="4">
        <v>14</v>
      </c>
      <c r="F4613" s="4">
        <v>22</v>
      </c>
      <c r="G4613" s="3" t="s">
        <v>977</v>
      </c>
      <c r="H4613" s="3" t="s">
        <v>1065</v>
      </c>
      <c r="I4613" s="3" t="s">
        <v>37719</v>
      </c>
      <c r="J4613" s="3" t="s">
        <v>5554</v>
      </c>
    </row>
    <row r="4614" spans="1:10" s="6" customFormat="1" ht="15" customHeight="1" x14ac:dyDescent="0.3">
      <c r="A4614" s="3" t="s">
        <v>219</v>
      </c>
      <c r="B4614" s="3" t="s">
        <v>220</v>
      </c>
      <c r="C4614" s="3" t="s">
        <v>352</v>
      </c>
      <c r="D4614" s="3" t="s">
        <v>353</v>
      </c>
      <c r="E4614" s="4">
        <v>14</v>
      </c>
      <c r="F4614" s="4">
        <v>24</v>
      </c>
      <c r="G4614" s="3" t="s">
        <v>977</v>
      </c>
      <c r="H4614" s="3" t="s">
        <v>1092</v>
      </c>
      <c r="I4614" s="3" t="s">
        <v>37719</v>
      </c>
      <c r="J4614" s="3" t="s">
        <v>5554</v>
      </c>
    </row>
    <row r="4615" spans="1:10" s="6" customFormat="1" ht="15" customHeight="1" x14ac:dyDescent="0.3">
      <c r="A4615" s="3" t="s">
        <v>219</v>
      </c>
      <c r="B4615" s="3" t="s">
        <v>220</v>
      </c>
      <c r="C4615" s="3" t="s">
        <v>42</v>
      </c>
      <c r="D4615" s="3" t="s">
        <v>43</v>
      </c>
      <c r="E4615" s="4">
        <v>14</v>
      </c>
      <c r="F4615" s="4">
        <v>2</v>
      </c>
      <c r="G4615" s="3" t="s">
        <v>977</v>
      </c>
      <c r="H4615" s="3" t="s">
        <v>686</v>
      </c>
      <c r="I4615" s="3" t="s">
        <v>37719</v>
      </c>
      <c r="J4615" s="3" t="s">
        <v>5605</v>
      </c>
    </row>
    <row r="4616" spans="1:10" s="6" customFormat="1" ht="15" customHeight="1" x14ac:dyDescent="0.3">
      <c r="A4616" s="3" t="s">
        <v>219</v>
      </c>
      <c r="B4616" s="3" t="s">
        <v>220</v>
      </c>
      <c r="C4616" s="3" t="s">
        <v>57</v>
      </c>
      <c r="D4616" s="3" t="s">
        <v>58</v>
      </c>
      <c r="E4616" s="4">
        <v>14</v>
      </c>
      <c r="F4616" s="4">
        <v>3</v>
      </c>
      <c r="G4616" s="3" t="s">
        <v>977</v>
      </c>
      <c r="H4616" s="3" t="s">
        <v>705</v>
      </c>
      <c r="I4616" s="3" t="s">
        <v>37719</v>
      </c>
      <c r="J4616" s="3" t="s">
        <v>5605</v>
      </c>
    </row>
    <row r="4617" spans="1:10" s="6" customFormat="1" ht="15" customHeight="1" x14ac:dyDescent="0.3">
      <c r="A4617" s="3" t="s">
        <v>219</v>
      </c>
      <c r="B4617" s="3" t="s">
        <v>220</v>
      </c>
      <c r="C4617" s="3" t="s">
        <v>71</v>
      </c>
      <c r="D4617" s="3" t="s">
        <v>72</v>
      </c>
      <c r="E4617" s="4">
        <v>14</v>
      </c>
      <c r="F4617" s="4">
        <v>4</v>
      </c>
      <c r="G4617" s="3" t="s">
        <v>977</v>
      </c>
      <c r="H4617" s="3" t="s">
        <v>718</v>
      </c>
      <c r="I4617" s="3" t="s">
        <v>37719</v>
      </c>
      <c r="J4617" s="3" t="s">
        <v>5605</v>
      </c>
    </row>
    <row r="4618" spans="1:10" s="6" customFormat="1" ht="15" customHeight="1" x14ac:dyDescent="0.3">
      <c r="A4618" s="3" t="s">
        <v>219</v>
      </c>
      <c r="B4618" s="3" t="s">
        <v>220</v>
      </c>
      <c r="C4618" s="3" t="s">
        <v>112</v>
      </c>
      <c r="D4618" s="3" t="s">
        <v>113</v>
      </c>
      <c r="E4618" s="4">
        <v>14</v>
      </c>
      <c r="F4618" s="4">
        <v>7</v>
      </c>
      <c r="G4618" s="3" t="s">
        <v>977</v>
      </c>
      <c r="H4618" s="3" t="s">
        <v>749</v>
      </c>
      <c r="I4618" s="3" t="s">
        <v>37719</v>
      </c>
      <c r="J4618" s="3" t="s">
        <v>5605</v>
      </c>
    </row>
    <row r="4619" spans="1:10" s="6" customFormat="1" ht="15" customHeight="1" x14ac:dyDescent="0.3">
      <c r="A4619" s="3" t="s">
        <v>219</v>
      </c>
      <c r="B4619" s="3" t="s">
        <v>220</v>
      </c>
      <c r="C4619" s="3" t="s">
        <v>128</v>
      </c>
      <c r="D4619" s="3" t="s">
        <v>129</v>
      </c>
      <c r="E4619" s="4">
        <v>14</v>
      </c>
      <c r="F4619" s="4">
        <v>8</v>
      </c>
      <c r="G4619" s="3" t="s">
        <v>977</v>
      </c>
      <c r="H4619" s="3" t="s">
        <v>803</v>
      </c>
      <c r="I4619" s="3" t="s">
        <v>37719</v>
      </c>
      <c r="J4619" s="3" t="s">
        <v>5605</v>
      </c>
    </row>
    <row r="4620" spans="1:10" s="6" customFormat="1" ht="15" customHeight="1" x14ac:dyDescent="0.3">
      <c r="A4620" s="3" t="s">
        <v>219</v>
      </c>
      <c r="B4620" s="3" t="s">
        <v>220</v>
      </c>
      <c r="C4620" s="3" t="s">
        <v>142</v>
      </c>
      <c r="D4620" s="3" t="s">
        <v>143</v>
      </c>
      <c r="E4620" s="4">
        <v>14</v>
      </c>
      <c r="F4620" s="4">
        <v>9</v>
      </c>
      <c r="G4620" s="3" t="s">
        <v>977</v>
      </c>
      <c r="H4620" s="3" t="s">
        <v>820</v>
      </c>
      <c r="I4620" s="3" t="s">
        <v>37719</v>
      </c>
      <c r="J4620" s="3" t="s">
        <v>5605</v>
      </c>
    </row>
    <row r="4621" spans="1:10" s="6" customFormat="1" ht="15" customHeight="1" x14ac:dyDescent="0.3">
      <c r="A4621" s="3" t="s">
        <v>219</v>
      </c>
      <c r="B4621" s="3" t="s">
        <v>220</v>
      </c>
      <c r="C4621" s="3" t="s">
        <v>158</v>
      </c>
      <c r="D4621" s="3" t="s">
        <v>159</v>
      </c>
      <c r="E4621" s="4">
        <v>14</v>
      </c>
      <c r="F4621" s="4">
        <v>10</v>
      </c>
      <c r="G4621" s="3" t="s">
        <v>977</v>
      </c>
      <c r="H4621" s="3" t="s">
        <v>854</v>
      </c>
      <c r="I4621" s="3" t="s">
        <v>37719</v>
      </c>
      <c r="J4621" s="3" t="s">
        <v>5605</v>
      </c>
    </row>
    <row r="4622" spans="1:10" s="6" customFormat="1" ht="15" customHeight="1" x14ac:dyDescent="0.3">
      <c r="A4622" s="3" t="s">
        <v>219</v>
      </c>
      <c r="B4622" s="3" t="s">
        <v>220</v>
      </c>
      <c r="C4622" s="3" t="s">
        <v>25</v>
      </c>
      <c r="D4622" s="3" t="s">
        <v>26</v>
      </c>
      <c r="E4622" s="4">
        <v>14</v>
      </c>
      <c r="F4622" s="4">
        <v>1</v>
      </c>
      <c r="G4622" s="3" t="s">
        <v>977</v>
      </c>
      <c r="H4622" s="3" t="s">
        <v>623</v>
      </c>
      <c r="I4622" s="3" t="s">
        <v>37719</v>
      </c>
      <c r="J4622" s="3" t="s">
        <v>5605</v>
      </c>
    </row>
    <row r="4623" spans="1:10" s="6" customFormat="1" ht="15" customHeight="1" x14ac:dyDescent="0.3">
      <c r="A4623" s="3" t="s">
        <v>219</v>
      </c>
      <c r="B4623" s="3" t="s">
        <v>220</v>
      </c>
      <c r="C4623" s="3" t="s">
        <v>295</v>
      </c>
      <c r="D4623" s="3" t="s">
        <v>296</v>
      </c>
      <c r="E4623" s="4">
        <v>14</v>
      </c>
      <c r="F4623" s="4">
        <v>20</v>
      </c>
      <c r="G4623" s="3" t="s">
        <v>977</v>
      </c>
      <c r="H4623" s="3" t="s">
        <v>1028</v>
      </c>
      <c r="I4623" s="3" t="s">
        <v>37719</v>
      </c>
      <c r="J4623" s="3" t="s">
        <v>5605</v>
      </c>
    </row>
    <row r="4624" spans="1:10" s="6" customFormat="1" ht="15" customHeight="1" x14ac:dyDescent="0.3">
      <c r="A4624" s="3" t="s">
        <v>219</v>
      </c>
      <c r="B4624" s="3" t="s">
        <v>220</v>
      </c>
      <c r="C4624" s="3" t="s">
        <v>366</v>
      </c>
      <c r="D4624" s="3" t="s">
        <v>367</v>
      </c>
      <c r="E4624" s="4">
        <v>14</v>
      </c>
      <c r="F4624" s="4">
        <v>25</v>
      </c>
      <c r="G4624" s="3" t="s">
        <v>977</v>
      </c>
      <c r="H4624" s="3" t="s">
        <v>1110</v>
      </c>
      <c r="I4624" s="3" t="s">
        <v>37719</v>
      </c>
      <c r="J4624" s="3" t="s">
        <v>5605</v>
      </c>
    </row>
    <row r="4625" spans="1:10" s="6" customFormat="1" ht="15" customHeight="1" x14ac:dyDescent="0.3">
      <c r="A4625" s="3" t="s">
        <v>219</v>
      </c>
      <c r="B4625" s="3" t="s">
        <v>220</v>
      </c>
      <c r="C4625" s="3" t="s">
        <v>448</v>
      </c>
      <c r="D4625" s="3" t="s">
        <v>449</v>
      </c>
      <c r="E4625" s="4">
        <v>14</v>
      </c>
      <c r="F4625" s="4">
        <v>32</v>
      </c>
      <c r="G4625" s="3" t="s">
        <v>977</v>
      </c>
      <c r="H4625" s="3" t="s">
        <v>1201</v>
      </c>
      <c r="I4625" s="3" t="s">
        <v>37719</v>
      </c>
      <c r="J4625" s="3" t="s">
        <v>5605</v>
      </c>
    </row>
    <row r="4626" spans="1:10" s="6" customFormat="1" ht="15" customHeight="1" x14ac:dyDescent="0.3">
      <c r="A4626" s="3" t="s">
        <v>219</v>
      </c>
      <c r="B4626" s="3" t="s">
        <v>220</v>
      </c>
      <c r="C4626" s="3" t="s">
        <v>25</v>
      </c>
      <c r="D4626" s="3" t="s">
        <v>26</v>
      </c>
      <c r="E4626" s="4">
        <v>14</v>
      </c>
      <c r="F4626" s="4">
        <v>1</v>
      </c>
      <c r="G4626" s="3" t="s">
        <v>977</v>
      </c>
      <c r="H4626" s="3" t="s">
        <v>623</v>
      </c>
      <c r="I4626" s="3" t="s">
        <v>37719</v>
      </c>
      <c r="J4626" s="3" t="s">
        <v>5631</v>
      </c>
    </row>
    <row r="4627" spans="1:10" s="6" customFormat="1" ht="15" customHeight="1" x14ac:dyDescent="0.3">
      <c r="A4627" s="3" t="s">
        <v>219</v>
      </c>
      <c r="B4627" s="3" t="s">
        <v>220</v>
      </c>
      <c r="C4627" s="3" t="s">
        <v>272</v>
      </c>
      <c r="D4627" s="3" t="s">
        <v>273</v>
      </c>
      <c r="E4627" s="4">
        <v>14</v>
      </c>
      <c r="F4627" s="4">
        <v>18</v>
      </c>
      <c r="G4627" s="3" t="s">
        <v>977</v>
      </c>
      <c r="H4627" s="3" t="s">
        <v>1009</v>
      </c>
      <c r="I4627" s="3" t="s">
        <v>37719</v>
      </c>
      <c r="J4627" s="3" t="s">
        <v>6491</v>
      </c>
    </row>
    <row r="4628" spans="1:10" s="6" customFormat="1" ht="15" customHeight="1" x14ac:dyDescent="0.3">
      <c r="A4628" s="3" t="s">
        <v>219</v>
      </c>
      <c r="B4628" s="3" t="s">
        <v>220</v>
      </c>
      <c r="C4628" s="3" t="s">
        <v>366</v>
      </c>
      <c r="D4628" s="3" t="s">
        <v>367</v>
      </c>
      <c r="E4628" s="4">
        <v>14</v>
      </c>
      <c r="F4628" s="4">
        <v>25</v>
      </c>
      <c r="G4628" s="3" t="s">
        <v>977</v>
      </c>
      <c r="H4628" s="3" t="s">
        <v>1110</v>
      </c>
      <c r="I4628" s="3" t="s">
        <v>37719</v>
      </c>
      <c r="J4628" s="3" t="s">
        <v>6491</v>
      </c>
    </row>
    <row r="4629" spans="1:10" s="6" customFormat="1" ht="15" customHeight="1" x14ac:dyDescent="0.3">
      <c r="A4629" s="3" t="s">
        <v>219</v>
      </c>
      <c r="B4629" s="3" t="s">
        <v>220</v>
      </c>
      <c r="C4629" s="3" t="s">
        <v>25</v>
      </c>
      <c r="D4629" s="3" t="s">
        <v>26</v>
      </c>
      <c r="E4629" s="4">
        <v>14</v>
      </c>
      <c r="F4629" s="4">
        <v>1</v>
      </c>
      <c r="G4629" s="3" t="s">
        <v>977</v>
      </c>
      <c r="H4629" s="3" t="s">
        <v>623</v>
      </c>
      <c r="I4629" s="3" t="s">
        <v>37719</v>
      </c>
      <c r="J4629" s="3" t="s">
        <v>5672</v>
      </c>
    </row>
    <row r="4630" spans="1:10" s="6" customFormat="1" ht="15" customHeight="1" x14ac:dyDescent="0.3">
      <c r="A4630" s="3" t="s">
        <v>219</v>
      </c>
      <c r="B4630" s="3" t="s">
        <v>220</v>
      </c>
      <c r="C4630" s="3" t="s">
        <v>42</v>
      </c>
      <c r="D4630" s="3" t="s">
        <v>43</v>
      </c>
      <c r="E4630" s="4">
        <v>14</v>
      </c>
      <c r="F4630" s="4">
        <v>2</v>
      </c>
      <c r="G4630" s="3" t="s">
        <v>977</v>
      </c>
      <c r="H4630" s="3" t="s">
        <v>686</v>
      </c>
      <c r="I4630" s="3" t="s">
        <v>37719</v>
      </c>
      <c r="J4630" s="3" t="s">
        <v>5672</v>
      </c>
    </row>
    <row r="4631" spans="1:10" s="6" customFormat="1" ht="15" customHeight="1" x14ac:dyDescent="0.3">
      <c r="A4631" s="3" t="s">
        <v>219</v>
      </c>
      <c r="B4631" s="3" t="s">
        <v>220</v>
      </c>
      <c r="C4631" s="3" t="s">
        <v>337</v>
      </c>
      <c r="D4631" s="3" t="s">
        <v>338</v>
      </c>
      <c r="E4631" s="4">
        <v>14</v>
      </c>
      <c r="F4631" s="4">
        <v>23</v>
      </c>
      <c r="G4631" s="3" t="s">
        <v>977</v>
      </c>
      <c r="H4631" s="3" t="s">
        <v>1068</v>
      </c>
      <c r="I4631" s="3" t="s">
        <v>37719</v>
      </c>
      <c r="J4631" s="3" t="s">
        <v>5605</v>
      </c>
    </row>
    <row r="4632" spans="1:10" s="6" customFormat="1" ht="15" customHeight="1" x14ac:dyDescent="0.3">
      <c r="A4632" s="3" t="s">
        <v>219</v>
      </c>
      <c r="B4632" s="3" t="s">
        <v>220</v>
      </c>
      <c r="C4632" s="3" t="s">
        <v>204</v>
      </c>
      <c r="D4632" s="3" t="s">
        <v>205</v>
      </c>
      <c r="E4632" s="4">
        <v>14</v>
      </c>
      <c r="F4632" s="4">
        <v>13</v>
      </c>
      <c r="G4632" s="3" t="s">
        <v>977</v>
      </c>
      <c r="H4632" s="3" t="s">
        <v>956</v>
      </c>
      <c r="I4632" s="3" t="s">
        <v>37719</v>
      </c>
      <c r="J4632" s="3" t="s">
        <v>37721</v>
      </c>
    </row>
    <row r="4633" spans="1:10" s="6" customFormat="1" ht="15" customHeight="1" x14ac:dyDescent="0.3">
      <c r="A4633" s="3" t="s">
        <v>219</v>
      </c>
      <c r="B4633" s="3" t="s">
        <v>220</v>
      </c>
      <c r="C4633" s="3" t="s">
        <v>337</v>
      </c>
      <c r="D4633" s="3" t="s">
        <v>338</v>
      </c>
      <c r="E4633" s="4">
        <v>14</v>
      </c>
      <c r="F4633" s="4">
        <v>23</v>
      </c>
      <c r="G4633" s="3" t="s">
        <v>977</v>
      </c>
      <c r="H4633" s="3" t="s">
        <v>1068</v>
      </c>
      <c r="I4633" s="3" t="s">
        <v>37719</v>
      </c>
      <c r="J4633" s="3" t="s">
        <v>5593</v>
      </c>
    </row>
    <row r="4634" spans="1:10" s="6" customFormat="1" ht="15" customHeight="1" x14ac:dyDescent="0.3">
      <c r="A4634" s="3" t="s">
        <v>219</v>
      </c>
      <c r="B4634" s="3" t="s">
        <v>220</v>
      </c>
      <c r="C4634" s="3" t="s">
        <v>128</v>
      </c>
      <c r="D4634" s="3" t="s">
        <v>129</v>
      </c>
      <c r="E4634" s="4">
        <v>14</v>
      </c>
      <c r="F4634" s="4">
        <v>8</v>
      </c>
      <c r="G4634" s="3" t="s">
        <v>977</v>
      </c>
      <c r="H4634" s="3" t="s">
        <v>803</v>
      </c>
      <c r="I4634" s="3" t="s">
        <v>37719</v>
      </c>
      <c r="J4634" s="3" t="s">
        <v>5593</v>
      </c>
    </row>
    <row r="4635" spans="1:10" s="6" customFormat="1" ht="15" customHeight="1" x14ac:dyDescent="0.3">
      <c r="A4635" s="3" t="s">
        <v>219</v>
      </c>
      <c r="B4635" s="3" t="s">
        <v>220</v>
      </c>
      <c r="C4635" s="3" t="s">
        <v>366</v>
      </c>
      <c r="D4635" s="3" t="s">
        <v>367</v>
      </c>
      <c r="E4635" s="4">
        <v>14</v>
      </c>
      <c r="F4635" s="4">
        <v>25</v>
      </c>
      <c r="G4635" s="3" t="s">
        <v>977</v>
      </c>
      <c r="H4635" s="3" t="s">
        <v>1110</v>
      </c>
      <c r="I4635" s="3" t="s">
        <v>37719</v>
      </c>
      <c r="J4635" s="3" t="s">
        <v>5554</v>
      </c>
    </row>
    <row r="4636" spans="1:10" s="6" customFormat="1" ht="15" customHeight="1" x14ac:dyDescent="0.3">
      <c r="A4636" s="3" t="s">
        <v>219</v>
      </c>
      <c r="B4636" s="3" t="s">
        <v>220</v>
      </c>
      <c r="C4636" s="3" t="s">
        <v>376</v>
      </c>
      <c r="D4636" s="3" t="s">
        <v>377</v>
      </c>
      <c r="E4636" s="4">
        <v>14</v>
      </c>
      <c r="F4636" s="4">
        <v>26</v>
      </c>
      <c r="G4636" s="3" t="s">
        <v>977</v>
      </c>
      <c r="H4636" s="3" t="s">
        <v>1119</v>
      </c>
      <c r="I4636" s="3" t="s">
        <v>37719</v>
      </c>
      <c r="J4636" s="3" t="s">
        <v>5554</v>
      </c>
    </row>
    <row r="4637" spans="1:10" s="6" customFormat="1" ht="15" customHeight="1" x14ac:dyDescent="0.3">
      <c r="A4637" s="3" t="s">
        <v>219</v>
      </c>
      <c r="B4637" s="3" t="s">
        <v>220</v>
      </c>
      <c r="C4637" s="3" t="s">
        <v>389</v>
      </c>
      <c r="D4637" s="3" t="s">
        <v>390</v>
      </c>
      <c r="E4637" s="4">
        <v>14</v>
      </c>
      <c r="F4637" s="4">
        <v>27</v>
      </c>
      <c r="G4637" s="3" t="s">
        <v>977</v>
      </c>
      <c r="H4637" s="3" t="s">
        <v>1127</v>
      </c>
      <c r="I4637" s="3" t="s">
        <v>37719</v>
      </c>
      <c r="J4637" s="3" t="s">
        <v>5554</v>
      </c>
    </row>
    <row r="4638" spans="1:10" s="6" customFormat="1" ht="15" customHeight="1" x14ac:dyDescent="0.3">
      <c r="A4638" s="3" t="s">
        <v>219</v>
      </c>
      <c r="B4638" s="3" t="s">
        <v>220</v>
      </c>
      <c r="C4638" s="3" t="s">
        <v>415</v>
      </c>
      <c r="D4638" s="3" t="s">
        <v>416</v>
      </c>
      <c r="E4638" s="4">
        <v>14</v>
      </c>
      <c r="F4638" s="4">
        <v>29</v>
      </c>
      <c r="G4638" s="3" t="s">
        <v>977</v>
      </c>
      <c r="H4638" s="3" t="s">
        <v>1177</v>
      </c>
      <c r="I4638" s="3" t="s">
        <v>37719</v>
      </c>
      <c r="J4638" s="3" t="s">
        <v>5554</v>
      </c>
    </row>
    <row r="4639" spans="1:10" s="6" customFormat="1" ht="15" customHeight="1" x14ac:dyDescent="0.3">
      <c r="A4639" s="3" t="s">
        <v>219</v>
      </c>
      <c r="B4639" s="3" t="s">
        <v>220</v>
      </c>
      <c r="C4639" s="3" t="s">
        <v>440</v>
      </c>
      <c r="D4639" s="3" t="s">
        <v>441</v>
      </c>
      <c r="E4639" s="4">
        <v>14</v>
      </c>
      <c r="F4639" s="4">
        <v>31</v>
      </c>
      <c r="G4639" s="3" t="s">
        <v>977</v>
      </c>
      <c r="H4639" s="3" t="s">
        <v>1199</v>
      </c>
      <c r="I4639" s="3" t="s">
        <v>37719</v>
      </c>
      <c r="J4639" s="3" t="s">
        <v>5554</v>
      </c>
    </row>
    <row r="4640" spans="1:10" s="6" customFormat="1" ht="15" customHeight="1" x14ac:dyDescent="0.3">
      <c r="A4640" s="3" t="s">
        <v>219</v>
      </c>
      <c r="B4640" s="3" t="s">
        <v>220</v>
      </c>
      <c r="C4640" s="3" t="s">
        <v>448</v>
      </c>
      <c r="D4640" s="3" t="s">
        <v>449</v>
      </c>
      <c r="E4640" s="4">
        <v>14</v>
      </c>
      <c r="F4640" s="4">
        <v>32</v>
      </c>
      <c r="G4640" s="3" t="s">
        <v>977</v>
      </c>
      <c r="H4640" s="3" t="s">
        <v>1201</v>
      </c>
      <c r="I4640" s="3" t="s">
        <v>37719</v>
      </c>
      <c r="J4640" s="3" t="s">
        <v>5554</v>
      </c>
    </row>
    <row r="4641" spans="1:10" s="6" customFormat="1" ht="15" customHeight="1" x14ac:dyDescent="0.3">
      <c r="A4641" s="3" t="s">
        <v>219</v>
      </c>
      <c r="B4641" s="3" t="s">
        <v>220</v>
      </c>
      <c r="C4641" s="3" t="s">
        <v>459</v>
      </c>
      <c r="D4641" s="3" t="s">
        <v>460</v>
      </c>
      <c r="E4641" s="4">
        <v>14</v>
      </c>
      <c r="F4641" s="4">
        <v>33</v>
      </c>
      <c r="G4641" s="3" t="s">
        <v>977</v>
      </c>
      <c r="H4641" s="3" t="s">
        <v>1221</v>
      </c>
      <c r="I4641" s="3" t="s">
        <v>37719</v>
      </c>
      <c r="J4641" s="3" t="s">
        <v>5554</v>
      </c>
    </row>
    <row r="4642" spans="1:10" s="6" customFormat="1" ht="15" customHeight="1" x14ac:dyDescent="0.3">
      <c r="A4642" s="3" t="s">
        <v>219</v>
      </c>
      <c r="B4642" s="3" t="s">
        <v>220</v>
      </c>
      <c r="C4642" s="3" t="s">
        <v>272</v>
      </c>
      <c r="D4642" s="3" t="s">
        <v>273</v>
      </c>
      <c r="E4642" s="4">
        <v>14</v>
      </c>
      <c r="F4642" s="4">
        <v>18</v>
      </c>
      <c r="G4642" s="3" t="s">
        <v>977</v>
      </c>
      <c r="H4642" s="3" t="s">
        <v>1009</v>
      </c>
      <c r="I4642" s="3" t="s">
        <v>37719</v>
      </c>
      <c r="J4642" s="3" t="s">
        <v>5593</v>
      </c>
    </row>
    <row r="4643" spans="1:10" s="6" customFormat="1" ht="15" customHeight="1" x14ac:dyDescent="0.3">
      <c r="A4643" s="3" t="s">
        <v>219</v>
      </c>
      <c r="B4643" s="3" t="s">
        <v>220</v>
      </c>
      <c r="C4643" s="3" t="s">
        <v>493</v>
      </c>
      <c r="D4643" s="3" t="s">
        <v>494</v>
      </c>
      <c r="E4643" s="4">
        <v>14</v>
      </c>
      <c r="F4643" s="4">
        <v>36</v>
      </c>
      <c r="G4643" s="3" t="s">
        <v>977</v>
      </c>
      <c r="H4643" s="3" t="s">
        <v>1241</v>
      </c>
      <c r="I4643" s="3" t="s">
        <v>37719</v>
      </c>
      <c r="J4643" s="3" t="s">
        <v>5554</v>
      </c>
    </row>
    <row r="4644" spans="1:10" s="6" customFormat="1" ht="15" customHeight="1" x14ac:dyDescent="0.3">
      <c r="A4644" s="3" t="s">
        <v>219</v>
      </c>
      <c r="B4644" s="3" t="s">
        <v>220</v>
      </c>
      <c r="C4644" s="3" t="s">
        <v>545</v>
      </c>
      <c r="D4644" s="3" t="s">
        <v>546</v>
      </c>
      <c r="E4644" s="4">
        <v>14</v>
      </c>
      <c r="F4644" s="4">
        <v>40</v>
      </c>
      <c r="G4644" s="3" t="s">
        <v>977</v>
      </c>
      <c r="H4644" s="3" t="s">
        <v>1276</v>
      </c>
      <c r="I4644" s="3" t="s">
        <v>37719</v>
      </c>
      <c r="J4644" s="3" t="s">
        <v>5554</v>
      </c>
    </row>
    <row r="4645" spans="1:10" s="6" customFormat="1" ht="15" customHeight="1" x14ac:dyDescent="0.3">
      <c r="A4645" s="3" t="s">
        <v>219</v>
      </c>
      <c r="B4645" s="3" t="s">
        <v>220</v>
      </c>
      <c r="C4645" s="3" t="s">
        <v>25</v>
      </c>
      <c r="D4645" s="3" t="s">
        <v>26</v>
      </c>
      <c r="E4645" s="4">
        <v>14</v>
      </c>
      <c r="F4645" s="4">
        <v>1</v>
      </c>
      <c r="G4645" s="3" t="s">
        <v>977</v>
      </c>
      <c r="H4645" s="3" t="s">
        <v>623</v>
      </c>
      <c r="I4645" s="3" t="s">
        <v>37719</v>
      </c>
      <c r="J4645" s="3" t="s">
        <v>5593</v>
      </c>
    </row>
    <row r="4646" spans="1:10" s="6" customFormat="1" ht="15" customHeight="1" x14ac:dyDescent="0.3">
      <c r="A4646" s="3" t="s">
        <v>219</v>
      </c>
      <c r="B4646" s="3" t="s">
        <v>220</v>
      </c>
      <c r="C4646" s="3" t="s">
        <v>42</v>
      </c>
      <c r="D4646" s="3" t="s">
        <v>43</v>
      </c>
      <c r="E4646" s="4">
        <v>14</v>
      </c>
      <c r="F4646" s="4">
        <v>2</v>
      </c>
      <c r="G4646" s="3" t="s">
        <v>977</v>
      </c>
      <c r="H4646" s="3" t="s">
        <v>686</v>
      </c>
      <c r="I4646" s="3" t="s">
        <v>37719</v>
      </c>
      <c r="J4646" s="3" t="s">
        <v>5593</v>
      </c>
    </row>
    <row r="4647" spans="1:10" s="6" customFormat="1" ht="15" customHeight="1" x14ac:dyDescent="0.3">
      <c r="A4647" s="3" t="s">
        <v>219</v>
      </c>
      <c r="B4647" s="3" t="s">
        <v>220</v>
      </c>
      <c r="C4647" s="3" t="s">
        <v>57</v>
      </c>
      <c r="D4647" s="3" t="s">
        <v>58</v>
      </c>
      <c r="E4647" s="4">
        <v>14</v>
      </c>
      <c r="F4647" s="4">
        <v>3</v>
      </c>
      <c r="G4647" s="3" t="s">
        <v>977</v>
      </c>
      <c r="H4647" s="3" t="s">
        <v>705</v>
      </c>
      <c r="I4647" s="3" t="s">
        <v>37719</v>
      </c>
      <c r="J4647" s="3" t="s">
        <v>5593</v>
      </c>
    </row>
    <row r="4648" spans="1:10" s="6" customFormat="1" ht="15" customHeight="1" x14ac:dyDescent="0.3">
      <c r="A4648" s="3" t="s">
        <v>219</v>
      </c>
      <c r="B4648" s="3" t="s">
        <v>220</v>
      </c>
      <c r="C4648" s="3" t="s">
        <v>71</v>
      </c>
      <c r="D4648" s="3" t="s">
        <v>72</v>
      </c>
      <c r="E4648" s="4">
        <v>14</v>
      </c>
      <c r="F4648" s="4">
        <v>4</v>
      </c>
      <c r="G4648" s="3" t="s">
        <v>977</v>
      </c>
      <c r="H4648" s="3" t="s">
        <v>718</v>
      </c>
      <c r="I4648" s="3" t="s">
        <v>37719</v>
      </c>
      <c r="J4648" s="3" t="s">
        <v>5593</v>
      </c>
    </row>
    <row r="4649" spans="1:10" s="6" customFormat="1" ht="15" customHeight="1" x14ac:dyDescent="0.3">
      <c r="A4649" s="3" t="s">
        <v>219</v>
      </c>
      <c r="B4649" s="3" t="s">
        <v>220</v>
      </c>
      <c r="C4649" s="3" t="s">
        <v>86</v>
      </c>
      <c r="D4649" s="3" t="s">
        <v>87</v>
      </c>
      <c r="E4649" s="4">
        <v>14</v>
      </c>
      <c r="F4649" s="4">
        <v>5</v>
      </c>
      <c r="G4649" s="3" t="s">
        <v>977</v>
      </c>
      <c r="H4649" s="3" t="s">
        <v>731</v>
      </c>
      <c r="I4649" s="3" t="s">
        <v>37719</v>
      </c>
      <c r="J4649" s="3" t="s">
        <v>5593</v>
      </c>
    </row>
    <row r="4650" spans="1:10" s="6" customFormat="1" ht="15" customHeight="1" x14ac:dyDescent="0.3">
      <c r="A4650" s="3" t="s">
        <v>219</v>
      </c>
      <c r="B4650" s="3" t="s">
        <v>220</v>
      </c>
      <c r="C4650" s="3" t="s">
        <v>112</v>
      </c>
      <c r="D4650" s="3" t="s">
        <v>113</v>
      </c>
      <c r="E4650" s="4">
        <v>14</v>
      </c>
      <c r="F4650" s="4">
        <v>7</v>
      </c>
      <c r="G4650" s="3" t="s">
        <v>977</v>
      </c>
      <c r="H4650" s="3" t="s">
        <v>749</v>
      </c>
      <c r="I4650" s="3" t="s">
        <v>37719</v>
      </c>
      <c r="J4650" s="3" t="s">
        <v>5593</v>
      </c>
    </row>
    <row r="4651" spans="1:10" s="6" customFormat="1" ht="15" customHeight="1" x14ac:dyDescent="0.3">
      <c r="A4651" s="3" t="s">
        <v>219</v>
      </c>
      <c r="B4651" s="3" t="s">
        <v>220</v>
      </c>
      <c r="C4651" s="3" t="s">
        <v>517</v>
      </c>
      <c r="D4651" s="3" t="s">
        <v>518</v>
      </c>
      <c r="E4651" s="4">
        <v>14</v>
      </c>
      <c r="F4651" s="4">
        <v>38</v>
      </c>
      <c r="G4651" s="3" t="s">
        <v>977</v>
      </c>
      <c r="H4651" s="3" t="s">
        <v>1260</v>
      </c>
      <c r="I4651" s="3" t="s">
        <v>37719</v>
      </c>
      <c r="J4651" s="3" t="s">
        <v>5554</v>
      </c>
    </row>
    <row r="4652" spans="1:10" s="6" customFormat="1" ht="15" customHeight="1" x14ac:dyDescent="0.3">
      <c r="A4652" s="3" t="s">
        <v>219</v>
      </c>
      <c r="B4652" s="3" t="s">
        <v>220</v>
      </c>
      <c r="C4652" s="3" t="s">
        <v>189</v>
      </c>
      <c r="D4652" s="3" t="s">
        <v>190</v>
      </c>
      <c r="E4652" s="4">
        <v>14</v>
      </c>
      <c r="F4652" s="4">
        <v>12</v>
      </c>
      <c r="G4652" s="3" t="s">
        <v>977</v>
      </c>
      <c r="H4652" s="3" t="s">
        <v>948</v>
      </c>
      <c r="I4652" s="3" t="s">
        <v>37719</v>
      </c>
      <c r="J4652" s="3" t="s">
        <v>37721</v>
      </c>
    </row>
    <row r="4653" spans="1:10" s="6" customFormat="1" ht="15" customHeight="1" x14ac:dyDescent="0.3">
      <c r="A4653" s="3" t="s">
        <v>219</v>
      </c>
      <c r="B4653" s="3" t="s">
        <v>220</v>
      </c>
      <c r="C4653" s="3" t="s">
        <v>173</v>
      </c>
      <c r="D4653" s="3" t="s">
        <v>174</v>
      </c>
      <c r="E4653" s="4">
        <v>14</v>
      </c>
      <c r="F4653" s="4">
        <v>11</v>
      </c>
      <c r="G4653" s="3" t="s">
        <v>977</v>
      </c>
      <c r="H4653" s="3" t="s">
        <v>867</v>
      </c>
      <c r="I4653" s="3" t="s">
        <v>37719</v>
      </c>
      <c r="J4653" s="3" t="s">
        <v>37721</v>
      </c>
    </row>
    <row r="4654" spans="1:10" s="6" customFormat="1" ht="15" customHeight="1" x14ac:dyDescent="0.3">
      <c r="A4654" s="3" t="s">
        <v>219</v>
      </c>
      <c r="B4654" s="3" t="s">
        <v>220</v>
      </c>
      <c r="C4654" s="3" t="s">
        <v>158</v>
      </c>
      <c r="D4654" s="3" t="s">
        <v>159</v>
      </c>
      <c r="E4654" s="4">
        <v>14</v>
      </c>
      <c r="F4654" s="4">
        <v>10</v>
      </c>
      <c r="G4654" s="3" t="s">
        <v>977</v>
      </c>
      <c r="H4654" s="3" t="s">
        <v>854</v>
      </c>
      <c r="I4654" s="3" t="s">
        <v>37719</v>
      </c>
      <c r="J4654" s="3" t="s">
        <v>37721</v>
      </c>
    </row>
    <row r="4655" spans="1:10" s="6" customFormat="1" ht="15" customHeight="1" x14ac:dyDescent="0.3">
      <c r="A4655" s="3" t="s">
        <v>219</v>
      </c>
      <c r="B4655" s="3" t="s">
        <v>220</v>
      </c>
      <c r="C4655" s="3" t="s">
        <v>415</v>
      </c>
      <c r="D4655" s="3" t="s">
        <v>416</v>
      </c>
      <c r="E4655" s="4">
        <v>14</v>
      </c>
      <c r="F4655" s="4">
        <v>29</v>
      </c>
      <c r="G4655" s="3" t="s">
        <v>977</v>
      </c>
      <c r="H4655" s="3" t="s">
        <v>1177</v>
      </c>
      <c r="I4655" s="3" t="s">
        <v>37719</v>
      </c>
      <c r="J4655" s="3" t="s">
        <v>5447</v>
      </c>
    </row>
    <row r="4656" spans="1:10" s="6" customFormat="1" ht="15" customHeight="1" x14ac:dyDescent="0.3">
      <c r="A4656" s="3" t="s">
        <v>219</v>
      </c>
      <c r="B4656" s="3" t="s">
        <v>220</v>
      </c>
      <c r="C4656" s="3" t="s">
        <v>25</v>
      </c>
      <c r="D4656" s="3" t="s">
        <v>26</v>
      </c>
      <c r="E4656" s="4">
        <v>14</v>
      </c>
      <c r="F4656" s="4">
        <v>1</v>
      </c>
      <c r="G4656" s="3" t="s">
        <v>977</v>
      </c>
      <c r="H4656" s="3" t="s">
        <v>623</v>
      </c>
      <c r="I4656" s="3" t="s">
        <v>37719</v>
      </c>
      <c r="J4656" s="3" t="s">
        <v>5483</v>
      </c>
    </row>
    <row r="4657" spans="1:10" s="6" customFormat="1" ht="15" customHeight="1" x14ac:dyDescent="0.3">
      <c r="A4657" s="3" t="s">
        <v>219</v>
      </c>
      <c r="B4657" s="3" t="s">
        <v>220</v>
      </c>
      <c r="C4657" s="3" t="s">
        <v>128</v>
      </c>
      <c r="D4657" s="3" t="s">
        <v>129</v>
      </c>
      <c r="E4657" s="4">
        <v>14</v>
      </c>
      <c r="F4657" s="4">
        <v>8</v>
      </c>
      <c r="G4657" s="3" t="s">
        <v>977</v>
      </c>
      <c r="H4657" s="3" t="s">
        <v>803</v>
      </c>
      <c r="I4657" s="3" t="s">
        <v>37719</v>
      </c>
      <c r="J4657" s="3" t="s">
        <v>5483</v>
      </c>
    </row>
    <row r="4658" spans="1:10" s="6" customFormat="1" ht="15" customHeight="1" x14ac:dyDescent="0.3">
      <c r="A4658" s="3" t="s">
        <v>219</v>
      </c>
      <c r="B4658" s="3" t="s">
        <v>220</v>
      </c>
      <c r="C4658" s="3" t="s">
        <v>272</v>
      </c>
      <c r="D4658" s="3" t="s">
        <v>273</v>
      </c>
      <c r="E4658" s="4">
        <v>14</v>
      </c>
      <c r="F4658" s="4">
        <v>18</v>
      </c>
      <c r="G4658" s="3" t="s">
        <v>977</v>
      </c>
      <c r="H4658" s="3" t="s">
        <v>1009</v>
      </c>
      <c r="I4658" s="3" t="s">
        <v>37719</v>
      </c>
      <c r="J4658" s="3" t="s">
        <v>5483</v>
      </c>
    </row>
    <row r="4659" spans="1:10" s="6" customFormat="1" ht="15" customHeight="1" x14ac:dyDescent="0.3">
      <c r="A4659" s="3" t="s">
        <v>219</v>
      </c>
      <c r="B4659" s="3" t="s">
        <v>220</v>
      </c>
      <c r="C4659" s="3" t="s">
        <v>389</v>
      </c>
      <c r="D4659" s="3" t="s">
        <v>390</v>
      </c>
      <c r="E4659" s="4">
        <v>14</v>
      </c>
      <c r="F4659" s="4">
        <v>27</v>
      </c>
      <c r="G4659" s="3" t="s">
        <v>977</v>
      </c>
      <c r="H4659" s="3" t="s">
        <v>1127</v>
      </c>
      <c r="I4659" s="3" t="s">
        <v>37719</v>
      </c>
      <c r="J4659" s="3" t="s">
        <v>5483</v>
      </c>
    </row>
    <row r="4660" spans="1:10" s="6" customFormat="1" ht="15" customHeight="1" x14ac:dyDescent="0.3">
      <c r="A4660" s="3" t="s">
        <v>219</v>
      </c>
      <c r="B4660" s="3" t="s">
        <v>220</v>
      </c>
      <c r="C4660" s="3" t="s">
        <v>25</v>
      </c>
      <c r="D4660" s="3" t="s">
        <v>26</v>
      </c>
      <c r="E4660" s="4">
        <v>14</v>
      </c>
      <c r="F4660" s="4">
        <v>1</v>
      </c>
      <c r="G4660" s="3" t="s">
        <v>977</v>
      </c>
      <c r="H4660" s="3" t="s">
        <v>623</v>
      </c>
      <c r="I4660" s="3" t="s">
        <v>37719</v>
      </c>
      <c r="J4660" s="3" t="s">
        <v>37720</v>
      </c>
    </row>
    <row r="4661" spans="1:10" s="6" customFormat="1" ht="15" customHeight="1" x14ac:dyDescent="0.3">
      <c r="A4661" s="3" t="s">
        <v>219</v>
      </c>
      <c r="B4661" s="3" t="s">
        <v>220</v>
      </c>
      <c r="C4661" s="3" t="s">
        <v>57</v>
      </c>
      <c r="D4661" s="3" t="s">
        <v>58</v>
      </c>
      <c r="E4661" s="4">
        <v>14</v>
      </c>
      <c r="F4661" s="4">
        <v>3</v>
      </c>
      <c r="G4661" s="3" t="s">
        <v>977</v>
      </c>
      <c r="H4661" s="3" t="s">
        <v>705</v>
      </c>
      <c r="I4661" s="3" t="s">
        <v>37719</v>
      </c>
      <c r="J4661" s="3" t="s">
        <v>37720</v>
      </c>
    </row>
    <row r="4662" spans="1:10" s="6" customFormat="1" ht="15" customHeight="1" x14ac:dyDescent="0.3">
      <c r="A4662" s="3" t="s">
        <v>219</v>
      </c>
      <c r="B4662" s="3" t="s">
        <v>220</v>
      </c>
      <c r="C4662" s="3" t="s">
        <v>295</v>
      </c>
      <c r="D4662" s="3" t="s">
        <v>296</v>
      </c>
      <c r="E4662" s="4">
        <v>14</v>
      </c>
      <c r="F4662" s="4">
        <v>20</v>
      </c>
      <c r="G4662" s="3" t="s">
        <v>977</v>
      </c>
      <c r="H4662" s="3" t="s">
        <v>1028</v>
      </c>
      <c r="I4662" s="3" t="s">
        <v>37719</v>
      </c>
      <c r="J4662" s="3" t="s">
        <v>5447</v>
      </c>
    </row>
    <row r="4663" spans="1:10" s="6" customFormat="1" ht="15" customHeight="1" x14ac:dyDescent="0.3">
      <c r="A4663" s="3" t="s">
        <v>219</v>
      </c>
      <c r="B4663" s="3" t="s">
        <v>220</v>
      </c>
      <c r="C4663" s="3" t="s">
        <v>71</v>
      </c>
      <c r="D4663" s="3" t="s">
        <v>72</v>
      </c>
      <c r="E4663" s="4">
        <v>14</v>
      </c>
      <c r="F4663" s="4">
        <v>4</v>
      </c>
      <c r="G4663" s="3" t="s">
        <v>977</v>
      </c>
      <c r="H4663" s="3" t="s">
        <v>718</v>
      </c>
      <c r="I4663" s="3" t="s">
        <v>37719</v>
      </c>
      <c r="J4663" s="3" t="s">
        <v>37720</v>
      </c>
    </row>
    <row r="4664" spans="1:10" s="6" customFormat="1" ht="15" customHeight="1" x14ac:dyDescent="0.3">
      <c r="A4664" s="3" t="s">
        <v>219</v>
      </c>
      <c r="B4664" s="3" t="s">
        <v>220</v>
      </c>
      <c r="C4664" s="3" t="s">
        <v>97</v>
      </c>
      <c r="D4664" s="3" t="s">
        <v>98</v>
      </c>
      <c r="E4664" s="4">
        <v>14</v>
      </c>
      <c r="F4664" s="4">
        <v>6</v>
      </c>
      <c r="G4664" s="3" t="s">
        <v>977</v>
      </c>
      <c r="H4664" s="3" t="s">
        <v>742</v>
      </c>
      <c r="I4664" s="3" t="s">
        <v>37719</v>
      </c>
      <c r="J4664" s="3" t="s">
        <v>37720</v>
      </c>
    </row>
    <row r="4665" spans="1:10" s="6" customFormat="1" ht="15" customHeight="1" x14ac:dyDescent="0.3">
      <c r="A4665" s="3" t="s">
        <v>219</v>
      </c>
      <c r="B4665" s="3" t="s">
        <v>220</v>
      </c>
      <c r="C4665" s="3" t="s">
        <v>112</v>
      </c>
      <c r="D4665" s="3" t="s">
        <v>113</v>
      </c>
      <c r="E4665" s="4">
        <v>14</v>
      </c>
      <c r="F4665" s="4">
        <v>7</v>
      </c>
      <c r="G4665" s="3" t="s">
        <v>977</v>
      </c>
      <c r="H4665" s="3" t="s">
        <v>749</v>
      </c>
      <c r="I4665" s="3" t="s">
        <v>37719</v>
      </c>
      <c r="J4665" s="3" t="s">
        <v>37720</v>
      </c>
    </row>
    <row r="4666" spans="1:10" s="6" customFormat="1" ht="15" customHeight="1" x14ac:dyDescent="0.3">
      <c r="A4666" s="3" t="s">
        <v>219</v>
      </c>
      <c r="B4666" s="3" t="s">
        <v>220</v>
      </c>
      <c r="C4666" s="3" t="s">
        <v>128</v>
      </c>
      <c r="D4666" s="3" t="s">
        <v>129</v>
      </c>
      <c r="E4666" s="4">
        <v>14</v>
      </c>
      <c r="F4666" s="4">
        <v>8</v>
      </c>
      <c r="G4666" s="3" t="s">
        <v>977</v>
      </c>
      <c r="H4666" s="3" t="s">
        <v>803</v>
      </c>
      <c r="I4666" s="3" t="s">
        <v>37719</v>
      </c>
      <c r="J4666" s="3" t="s">
        <v>37720</v>
      </c>
    </row>
    <row r="4667" spans="1:10" s="6" customFormat="1" ht="15" customHeight="1" x14ac:dyDescent="0.3">
      <c r="A4667" s="3" t="s">
        <v>219</v>
      </c>
      <c r="B4667" s="3" t="s">
        <v>220</v>
      </c>
      <c r="C4667" s="3" t="s">
        <v>142</v>
      </c>
      <c r="D4667" s="3" t="s">
        <v>143</v>
      </c>
      <c r="E4667" s="4">
        <v>14</v>
      </c>
      <c r="F4667" s="4">
        <v>9</v>
      </c>
      <c r="G4667" s="3" t="s">
        <v>977</v>
      </c>
      <c r="H4667" s="3" t="s">
        <v>820</v>
      </c>
      <c r="I4667" s="3" t="s">
        <v>37719</v>
      </c>
      <c r="J4667" s="3" t="s">
        <v>37720</v>
      </c>
    </row>
    <row r="4668" spans="1:10" s="6" customFormat="1" ht="15" customHeight="1" x14ac:dyDescent="0.3">
      <c r="A4668" s="3" t="s">
        <v>219</v>
      </c>
      <c r="B4668" s="3" t="s">
        <v>220</v>
      </c>
      <c r="C4668" s="3" t="s">
        <v>158</v>
      </c>
      <c r="D4668" s="3" t="s">
        <v>159</v>
      </c>
      <c r="E4668" s="4">
        <v>14</v>
      </c>
      <c r="F4668" s="4">
        <v>10</v>
      </c>
      <c r="G4668" s="3" t="s">
        <v>977</v>
      </c>
      <c r="H4668" s="3" t="s">
        <v>854</v>
      </c>
      <c r="I4668" s="3" t="s">
        <v>37719</v>
      </c>
      <c r="J4668" s="3" t="s">
        <v>37720</v>
      </c>
    </row>
    <row r="4669" spans="1:10" s="6" customFormat="1" ht="15" customHeight="1" x14ac:dyDescent="0.3">
      <c r="A4669" s="3" t="s">
        <v>219</v>
      </c>
      <c r="B4669" s="3" t="s">
        <v>220</v>
      </c>
      <c r="C4669" s="3" t="s">
        <v>173</v>
      </c>
      <c r="D4669" s="3" t="s">
        <v>174</v>
      </c>
      <c r="E4669" s="4">
        <v>14</v>
      </c>
      <c r="F4669" s="4">
        <v>11</v>
      </c>
      <c r="G4669" s="3" t="s">
        <v>977</v>
      </c>
      <c r="H4669" s="3" t="s">
        <v>867</v>
      </c>
      <c r="I4669" s="3" t="s">
        <v>37719</v>
      </c>
      <c r="J4669" s="3" t="s">
        <v>37720</v>
      </c>
    </row>
    <row r="4670" spans="1:10" s="6" customFormat="1" ht="15" customHeight="1" x14ac:dyDescent="0.3">
      <c r="A4670" s="3" t="s">
        <v>219</v>
      </c>
      <c r="B4670" s="3" t="s">
        <v>220</v>
      </c>
      <c r="C4670" s="3" t="s">
        <v>189</v>
      </c>
      <c r="D4670" s="3" t="s">
        <v>190</v>
      </c>
      <c r="E4670" s="4">
        <v>14</v>
      </c>
      <c r="F4670" s="4">
        <v>12</v>
      </c>
      <c r="G4670" s="3" t="s">
        <v>977</v>
      </c>
      <c r="H4670" s="3" t="s">
        <v>948</v>
      </c>
      <c r="I4670" s="3" t="s">
        <v>37719</v>
      </c>
      <c r="J4670" s="3" t="s">
        <v>37720</v>
      </c>
    </row>
    <row r="4671" spans="1:10" s="6" customFormat="1" ht="15" customHeight="1" x14ac:dyDescent="0.3">
      <c r="A4671" s="3" t="s">
        <v>219</v>
      </c>
      <c r="B4671" s="3" t="s">
        <v>220</v>
      </c>
      <c r="C4671" s="3" t="s">
        <v>86</v>
      </c>
      <c r="D4671" s="3" t="s">
        <v>87</v>
      </c>
      <c r="E4671" s="4">
        <v>14</v>
      </c>
      <c r="F4671" s="4">
        <v>5</v>
      </c>
      <c r="G4671" s="3" t="s">
        <v>977</v>
      </c>
      <c r="H4671" s="3" t="s">
        <v>731</v>
      </c>
      <c r="I4671" s="3" t="s">
        <v>37719</v>
      </c>
      <c r="J4671" s="3" t="s">
        <v>37720</v>
      </c>
    </row>
    <row r="4672" spans="1:10" s="6" customFormat="1" ht="15" customHeight="1" x14ac:dyDescent="0.3">
      <c r="A4672" s="3" t="s">
        <v>219</v>
      </c>
      <c r="B4672" s="3" t="s">
        <v>220</v>
      </c>
      <c r="C4672" s="3" t="s">
        <v>204</v>
      </c>
      <c r="D4672" s="3" t="s">
        <v>205</v>
      </c>
      <c r="E4672" s="4">
        <v>14</v>
      </c>
      <c r="F4672" s="4">
        <v>13</v>
      </c>
      <c r="G4672" s="3" t="s">
        <v>977</v>
      </c>
      <c r="H4672" s="3" t="s">
        <v>956</v>
      </c>
      <c r="I4672" s="3" t="s">
        <v>37719</v>
      </c>
      <c r="J4672" s="3" t="s">
        <v>37720</v>
      </c>
    </row>
    <row r="4673" spans="1:10" s="6" customFormat="1" ht="15" customHeight="1" x14ac:dyDescent="0.3">
      <c r="A4673" s="3" t="s">
        <v>219</v>
      </c>
      <c r="B4673" s="3" t="s">
        <v>220</v>
      </c>
      <c r="C4673" s="3" t="s">
        <v>204</v>
      </c>
      <c r="D4673" s="3" t="s">
        <v>205</v>
      </c>
      <c r="E4673" s="4">
        <v>14</v>
      </c>
      <c r="F4673" s="4">
        <v>13</v>
      </c>
      <c r="G4673" s="3" t="s">
        <v>977</v>
      </c>
      <c r="H4673" s="3" t="s">
        <v>956</v>
      </c>
      <c r="I4673" s="3" t="s">
        <v>37719</v>
      </c>
      <c r="J4673" s="3" t="s">
        <v>5447</v>
      </c>
    </row>
    <row r="4674" spans="1:10" s="6" customFormat="1" ht="15" customHeight="1" x14ac:dyDescent="0.3">
      <c r="A4674" s="3" t="s">
        <v>219</v>
      </c>
      <c r="B4674" s="3" t="s">
        <v>220</v>
      </c>
      <c r="C4674" s="3" t="s">
        <v>86</v>
      </c>
      <c r="D4674" s="3" t="s">
        <v>87</v>
      </c>
      <c r="E4674" s="4">
        <v>14</v>
      </c>
      <c r="F4674" s="4">
        <v>5</v>
      </c>
      <c r="G4674" s="3" t="s">
        <v>977</v>
      </c>
      <c r="H4674" s="3" t="s">
        <v>731</v>
      </c>
      <c r="I4674" s="3" t="s">
        <v>37719</v>
      </c>
      <c r="J4674" s="3" t="s">
        <v>5447</v>
      </c>
    </row>
    <row r="4675" spans="1:10" s="6" customFormat="1" ht="15" customHeight="1" x14ac:dyDescent="0.3">
      <c r="A4675" s="3" t="s">
        <v>219</v>
      </c>
      <c r="B4675" s="3" t="s">
        <v>220</v>
      </c>
      <c r="C4675" s="3" t="s">
        <v>376</v>
      </c>
      <c r="D4675" s="3" t="s">
        <v>377</v>
      </c>
      <c r="E4675" s="4">
        <v>14</v>
      </c>
      <c r="F4675" s="4">
        <v>26</v>
      </c>
      <c r="G4675" s="3" t="s">
        <v>977</v>
      </c>
      <c r="H4675" s="3" t="s">
        <v>1119</v>
      </c>
      <c r="I4675" s="3" t="s">
        <v>37719</v>
      </c>
      <c r="J4675" s="3" t="s">
        <v>5436</v>
      </c>
    </row>
    <row r="4676" spans="1:10" s="6" customFormat="1" ht="15" customHeight="1" x14ac:dyDescent="0.3">
      <c r="A4676" s="3" t="s">
        <v>219</v>
      </c>
      <c r="B4676" s="3" t="s">
        <v>220</v>
      </c>
      <c r="C4676" s="3" t="s">
        <v>389</v>
      </c>
      <c r="D4676" s="3" t="s">
        <v>390</v>
      </c>
      <c r="E4676" s="4">
        <v>14</v>
      </c>
      <c r="F4676" s="4">
        <v>27</v>
      </c>
      <c r="G4676" s="3" t="s">
        <v>977</v>
      </c>
      <c r="H4676" s="3" t="s">
        <v>1127</v>
      </c>
      <c r="I4676" s="3" t="s">
        <v>37719</v>
      </c>
      <c r="J4676" s="3" t="s">
        <v>5436</v>
      </c>
    </row>
    <row r="4677" spans="1:10" s="6" customFormat="1" ht="15" customHeight="1" x14ac:dyDescent="0.3">
      <c r="A4677" s="3" t="s">
        <v>219</v>
      </c>
      <c r="B4677" s="3" t="s">
        <v>220</v>
      </c>
      <c r="C4677" s="3" t="s">
        <v>415</v>
      </c>
      <c r="D4677" s="3" t="s">
        <v>416</v>
      </c>
      <c r="E4677" s="4">
        <v>14</v>
      </c>
      <c r="F4677" s="4">
        <v>29</v>
      </c>
      <c r="G4677" s="3" t="s">
        <v>977</v>
      </c>
      <c r="H4677" s="3" t="s">
        <v>1177</v>
      </c>
      <c r="I4677" s="3" t="s">
        <v>37719</v>
      </c>
      <c r="J4677" s="3" t="s">
        <v>5436</v>
      </c>
    </row>
    <row r="4678" spans="1:10" s="6" customFormat="1" ht="15" customHeight="1" x14ac:dyDescent="0.3">
      <c r="A4678" s="3" t="s">
        <v>219</v>
      </c>
      <c r="B4678" s="3" t="s">
        <v>220</v>
      </c>
      <c r="C4678" s="3" t="s">
        <v>440</v>
      </c>
      <c r="D4678" s="3" t="s">
        <v>441</v>
      </c>
      <c r="E4678" s="4">
        <v>14</v>
      </c>
      <c r="F4678" s="4">
        <v>31</v>
      </c>
      <c r="G4678" s="3" t="s">
        <v>977</v>
      </c>
      <c r="H4678" s="3" t="s">
        <v>1199</v>
      </c>
      <c r="I4678" s="3" t="s">
        <v>37719</v>
      </c>
      <c r="J4678" s="3" t="s">
        <v>5436</v>
      </c>
    </row>
    <row r="4679" spans="1:10" s="6" customFormat="1" ht="15" customHeight="1" x14ac:dyDescent="0.3">
      <c r="A4679" s="3" t="s">
        <v>219</v>
      </c>
      <c r="B4679" s="3" t="s">
        <v>220</v>
      </c>
      <c r="C4679" s="3" t="s">
        <v>459</v>
      </c>
      <c r="D4679" s="3" t="s">
        <v>460</v>
      </c>
      <c r="E4679" s="4">
        <v>14</v>
      </c>
      <c r="F4679" s="4">
        <v>33</v>
      </c>
      <c r="G4679" s="3" t="s">
        <v>977</v>
      </c>
      <c r="H4679" s="3" t="s">
        <v>1221</v>
      </c>
      <c r="I4679" s="3" t="s">
        <v>37719</v>
      </c>
      <c r="J4679" s="3" t="s">
        <v>5436</v>
      </c>
    </row>
    <row r="4680" spans="1:10" s="6" customFormat="1" ht="15" customHeight="1" x14ac:dyDescent="0.3">
      <c r="A4680" s="3" t="s">
        <v>219</v>
      </c>
      <c r="B4680" s="3" t="s">
        <v>220</v>
      </c>
      <c r="C4680" s="3" t="s">
        <v>493</v>
      </c>
      <c r="D4680" s="3" t="s">
        <v>494</v>
      </c>
      <c r="E4680" s="4">
        <v>14</v>
      </c>
      <c r="F4680" s="4">
        <v>36</v>
      </c>
      <c r="G4680" s="3" t="s">
        <v>977</v>
      </c>
      <c r="H4680" s="3" t="s">
        <v>1241</v>
      </c>
      <c r="I4680" s="3" t="s">
        <v>37719</v>
      </c>
      <c r="J4680" s="3" t="s">
        <v>5436</v>
      </c>
    </row>
    <row r="4681" spans="1:10" s="6" customFormat="1" ht="15" customHeight="1" x14ac:dyDescent="0.3">
      <c r="A4681" s="3" t="s">
        <v>219</v>
      </c>
      <c r="B4681" s="3" t="s">
        <v>220</v>
      </c>
      <c r="C4681" s="3" t="s">
        <v>504</v>
      </c>
      <c r="D4681" s="3" t="s">
        <v>505</v>
      </c>
      <c r="E4681" s="4">
        <v>14</v>
      </c>
      <c r="F4681" s="4">
        <v>37</v>
      </c>
      <c r="G4681" s="3" t="s">
        <v>977</v>
      </c>
      <c r="H4681" s="3" t="s">
        <v>1246</v>
      </c>
      <c r="I4681" s="3" t="s">
        <v>37719</v>
      </c>
      <c r="J4681" s="3" t="s">
        <v>5436</v>
      </c>
    </row>
    <row r="4682" spans="1:10" s="6" customFormat="1" ht="15" customHeight="1" x14ac:dyDescent="0.3">
      <c r="A4682" s="3" t="s">
        <v>219</v>
      </c>
      <c r="B4682" s="3" t="s">
        <v>220</v>
      </c>
      <c r="C4682" s="3" t="s">
        <v>158</v>
      </c>
      <c r="D4682" s="3" t="s">
        <v>159</v>
      </c>
      <c r="E4682" s="4">
        <v>14</v>
      </c>
      <c r="F4682" s="4">
        <v>10</v>
      </c>
      <c r="G4682" s="3" t="s">
        <v>977</v>
      </c>
      <c r="H4682" s="3" t="s">
        <v>854</v>
      </c>
      <c r="I4682" s="3" t="s">
        <v>37719</v>
      </c>
      <c r="J4682" s="3" t="s">
        <v>5447</v>
      </c>
    </row>
    <row r="4683" spans="1:10" s="6" customFormat="1" ht="15" customHeight="1" x14ac:dyDescent="0.3">
      <c r="A4683" s="3" t="s">
        <v>219</v>
      </c>
      <c r="B4683" s="3" t="s">
        <v>220</v>
      </c>
      <c r="C4683" s="3" t="s">
        <v>517</v>
      </c>
      <c r="D4683" s="3" t="s">
        <v>518</v>
      </c>
      <c r="E4683" s="4">
        <v>14</v>
      </c>
      <c r="F4683" s="4">
        <v>38</v>
      </c>
      <c r="G4683" s="3" t="s">
        <v>977</v>
      </c>
      <c r="H4683" s="3" t="s">
        <v>1260</v>
      </c>
      <c r="I4683" s="3" t="s">
        <v>37719</v>
      </c>
      <c r="J4683" s="3" t="s">
        <v>5436</v>
      </c>
    </row>
    <row r="4684" spans="1:10" s="6" customFormat="1" ht="15" customHeight="1" x14ac:dyDescent="0.3">
      <c r="A4684" s="3" t="s">
        <v>219</v>
      </c>
      <c r="B4684" s="3" t="s">
        <v>220</v>
      </c>
      <c r="C4684" s="3" t="s">
        <v>545</v>
      </c>
      <c r="D4684" s="3" t="s">
        <v>546</v>
      </c>
      <c r="E4684" s="4">
        <v>14</v>
      </c>
      <c r="F4684" s="4">
        <v>40</v>
      </c>
      <c r="G4684" s="3" t="s">
        <v>977</v>
      </c>
      <c r="H4684" s="3" t="s">
        <v>1276</v>
      </c>
      <c r="I4684" s="3" t="s">
        <v>37719</v>
      </c>
      <c r="J4684" s="3" t="s">
        <v>5436</v>
      </c>
    </row>
    <row r="4685" spans="1:10" s="6" customFormat="1" ht="15" customHeight="1" x14ac:dyDescent="0.3">
      <c r="A4685" s="3" t="s">
        <v>219</v>
      </c>
      <c r="B4685" s="3" t="s">
        <v>220</v>
      </c>
      <c r="C4685" s="3" t="s">
        <v>581</v>
      </c>
      <c r="D4685" s="3" t="s">
        <v>582</v>
      </c>
      <c r="E4685" s="4">
        <v>14</v>
      </c>
      <c r="F4685" s="4">
        <v>43</v>
      </c>
      <c r="G4685" s="3" t="s">
        <v>977</v>
      </c>
      <c r="H4685" s="3" t="s">
        <v>1321</v>
      </c>
      <c r="I4685" s="3" t="s">
        <v>37719</v>
      </c>
      <c r="J4685" s="3" t="s">
        <v>5436</v>
      </c>
    </row>
    <row r="4686" spans="1:10" s="6" customFormat="1" ht="15" customHeight="1" x14ac:dyDescent="0.3">
      <c r="A4686" s="3" t="s">
        <v>219</v>
      </c>
      <c r="B4686" s="3" t="s">
        <v>220</v>
      </c>
      <c r="C4686" s="3" t="s">
        <v>593</v>
      </c>
      <c r="D4686" s="3" t="s">
        <v>594</v>
      </c>
      <c r="E4686" s="4">
        <v>14</v>
      </c>
      <c r="F4686" s="4">
        <v>44</v>
      </c>
      <c r="G4686" s="3" t="s">
        <v>977</v>
      </c>
      <c r="H4686" s="3" t="s">
        <v>1333</v>
      </c>
      <c r="I4686" s="3" t="s">
        <v>37719</v>
      </c>
      <c r="J4686" s="3" t="s">
        <v>5436</v>
      </c>
    </row>
    <row r="4687" spans="1:10" s="6" customFormat="1" ht="15" customHeight="1" x14ac:dyDescent="0.3">
      <c r="A4687" s="3" t="s">
        <v>219</v>
      </c>
      <c r="B4687" s="3" t="s">
        <v>220</v>
      </c>
      <c r="C4687" s="3" t="s">
        <v>25</v>
      </c>
      <c r="D4687" s="3" t="s">
        <v>26</v>
      </c>
      <c r="E4687" s="4">
        <v>14</v>
      </c>
      <c r="F4687" s="4">
        <v>1</v>
      </c>
      <c r="G4687" s="3" t="s">
        <v>977</v>
      </c>
      <c r="H4687" s="3" t="s">
        <v>623</v>
      </c>
      <c r="I4687" s="3" t="s">
        <v>37719</v>
      </c>
      <c r="J4687" s="3" t="s">
        <v>5447</v>
      </c>
    </row>
    <row r="4688" spans="1:10" s="6" customFormat="1" ht="15" customHeight="1" x14ac:dyDescent="0.3">
      <c r="A4688" s="3" t="s">
        <v>219</v>
      </c>
      <c r="B4688" s="3" t="s">
        <v>220</v>
      </c>
      <c r="C4688" s="3" t="s">
        <v>42</v>
      </c>
      <c r="D4688" s="3" t="s">
        <v>43</v>
      </c>
      <c r="E4688" s="4">
        <v>14</v>
      </c>
      <c r="F4688" s="4">
        <v>2</v>
      </c>
      <c r="G4688" s="3" t="s">
        <v>977</v>
      </c>
      <c r="H4688" s="3" t="s">
        <v>686</v>
      </c>
      <c r="I4688" s="3" t="s">
        <v>37719</v>
      </c>
      <c r="J4688" s="3" t="s">
        <v>5447</v>
      </c>
    </row>
    <row r="4689" spans="1:10" s="6" customFormat="1" ht="15" customHeight="1" x14ac:dyDescent="0.3">
      <c r="A4689" s="3" t="s">
        <v>219</v>
      </c>
      <c r="B4689" s="3" t="s">
        <v>220</v>
      </c>
      <c r="C4689" s="3" t="s">
        <v>57</v>
      </c>
      <c r="D4689" s="3" t="s">
        <v>58</v>
      </c>
      <c r="E4689" s="4">
        <v>14</v>
      </c>
      <c r="F4689" s="4">
        <v>3</v>
      </c>
      <c r="G4689" s="3" t="s">
        <v>977</v>
      </c>
      <c r="H4689" s="3" t="s">
        <v>705</v>
      </c>
      <c r="I4689" s="3" t="s">
        <v>37719</v>
      </c>
      <c r="J4689" s="3" t="s">
        <v>5447</v>
      </c>
    </row>
    <row r="4690" spans="1:10" s="6" customFormat="1" ht="15" customHeight="1" x14ac:dyDescent="0.3">
      <c r="A4690" s="3" t="s">
        <v>219</v>
      </c>
      <c r="B4690" s="3" t="s">
        <v>220</v>
      </c>
      <c r="C4690" s="3" t="s">
        <v>71</v>
      </c>
      <c r="D4690" s="3" t="s">
        <v>72</v>
      </c>
      <c r="E4690" s="4">
        <v>14</v>
      </c>
      <c r="F4690" s="4">
        <v>4</v>
      </c>
      <c r="G4690" s="3" t="s">
        <v>977</v>
      </c>
      <c r="H4690" s="3" t="s">
        <v>718</v>
      </c>
      <c r="I4690" s="3" t="s">
        <v>37719</v>
      </c>
      <c r="J4690" s="3" t="s">
        <v>5447</v>
      </c>
    </row>
    <row r="4691" spans="1:10" s="6" customFormat="1" ht="15" customHeight="1" x14ac:dyDescent="0.3">
      <c r="A4691" s="3" t="s">
        <v>219</v>
      </c>
      <c r="B4691" s="3" t="s">
        <v>220</v>
      </c>
      <c r="C4691" s="3" t="s">
        <v>532</v>
      </c>
      <c r="D4691" s="3" t="s">
        <v>533</v>
      </c>
      <c r="E4691" s="4">
        <v>14</v>
      </c>
      <c r="F4691" s="4">
        <v>39</v>
      </c>
      <c r="G4691" s="3" t="s">
        <v>977</v>
      </c>
      <c r="H4691" s="3" t="s">
        <v>1265</v>
      </c>
      <c r="I4691" s="3" t="s">
        <v>37719</v>
      </c>
      <c r="J4691" s="3" t="s">
        <v>5436</v>
      </c>
    </row>
    <row r="4692" spans="1:10" s="6" customFormat="1" ht="15" customHeight="1" x14ac:dyDescent="0.3">
      <c r="A4692" s="3" t="s">
        <v>219</v>
      </c>
      <c r="B4692" s="3" t="s">
        <v>220</v>
      </c>
      <c r="C4692" s="3" t="s">
        <v>57</v>
      </c>
      <c r="D4692" s="3" t="s">
        <v>58</v>
      </c>
      <c r="E4692" s="4">
        <v>14</v>
      </c>
      <c r="F4692" s="4">
        <v>3</v>
      </c>
      <c r="G4692" s="3" t="s">
        <v>977</v>
      </c>
      <c r="H4692" s="3" t="s">
        <v>705</v>
      </c>
      <c r="I4692" s="3" t="s">
        <v>37719</v>
      </c>
      <c r="J4692" s="3" t="s">
        <v>5672</v>
      </c>
    </row>
    <row r="4693" spans="1:10" s="6" customFormat="1" ht="15" customHeight="1" x14ac:dyDescent="0.3">
      <c r="A4693" s="3" t="s">
        <v>219</v>
      </c>
      <c r="B4693" s="3" t="s">
        <v>220</v>
      </c>
      <c r="C4693" s="3" t="s">
        <v>232</v>
      </c>
      <c r="D4693" s="3" t="s">
        <v>233</v>
      </c>
      <c r="E4693" s="4">
        <v>14</v>
      </c>
      <c r="F4693" s="4">
        <v>15</v>
      </c>
      <c r="G4693" s="3" t="s">
        <v>977</v>
      </c>
      <c r="H4693" s="3" t="s">
        <v>986</v>
      </c>
      <c r="I4693" s="3" t="s">
        <v>37719</v>
      </c>
      <c r="J4693" s="3" t="s">
        <v>37720</v>
      </c>
    </row>
    <row r="4694" spans="1:10" s="6" customFormat="1" ht="15" customHeight="1" x14ac:dyDescent="0.3">
      <c r="A4694" s="3" t="s">
        <v>219</v>
      </c>
      <c r="B4694" s="3" t="s">
        <v>220</v>
      </c>
      <c r="C4694" s="3" t="s">
        <v>260</v>
      </c>
      <c r="D4694" s="3" t="s">
        <v>261</v>
      </c>
      <c r="E4694" s="4">
        <v>14</v>
      </c>
      <c r="F4694" s="4">
        <v>17</v>
      </c>
      <c r="G4694" s="3" t="s">
        <v>977</v>
      </c>
      <c r="H4694" s="3" t="s">
        <v>1005</v>
      </c>
      <c r="I4694" s="3" t="s">
        <v>37719</v>
      </c>
      <c r="J4694" s="3" t="s">
        <v>37720</v>
      </c>
    </row>
    <row r="4695" spans="1:10" s="6" customFormat="1" ht="15" customHeight="1" x14ac:dyDescent="0.3">
      <c r="A4695" s="3" t="s">
        <v>219</v>
      </c>
      <c r="B4695" s="3" t="s">
        <v>220</v>
      </c>
      <c r="C4695" s="3" t="s">
        <v>57</v>
      </c>
      <c r="D4695" s="3" t="s">
        <v>58</v>
      </c>
      <c r="E4695" s="4">
        <v>14</v>
      </c>
      <c r="F4695" s="4">
        <v>3</v>
      </c>
      <c r="G4695" s="3" t="s">
        <v>977</v>
      </c>
      <c r="H4695" s="3" t="s">
        <v>705</v>
      </c>
      <c r="I4695" s="3" t="s">
        <v>37719</v>
      </c>
      <c r="J4695" s="3" t="s">
        <v>5528</v>
      </c>
    </row>
    <row r="4696" spans="1:10" s="6" customFormat="1" ht="15" customHeight="1" x14ac:dyDescent="0.3">
      <c r="A4696" s="3" t="s">
        <v>219</v>
      </c>
      <c r="B4696" s="3" t="s">
        <v>220</v>
      </c>
      <c r="C4696" s="3" t="s">
        <v>71</v>
      </c>
      <c r="D4696" s="3" t="s">
        <v>72</v>
      </c>
      <c r="E4696" s="4">
        <v>14</v>
      </c>
      <c r="F4696" s="4">
        <v>4</v>
      </c>
      <c r="G4696" s="3" t="s">
        <v>977</v>
      </c>
      <c r="H4696" s="3" t="s">
        <v>718</v>
      </c>
      <c r="I4696" s="3" t="s">
        <v>37719</v>
      </c>
      <c r="J4696" s="3" t="s">
        <v>5528</v>
      </c>
    </row>
    <row r="4697" spans="1:10" s="6" customFormat="1" ht="15" customHeight="1" x14ac:dyDescent="0.3">
      <c r="A4697" s="3" t="s">
        <v>219</v>
      </c>
      <c r="B4697" s="3" t="s">
        <v>220</v>
      </c>
      <c r="C4697" s="3" t="s">
        <v>86</v>
      </c>
      <c r="D4697" s="3" t="s">
        <v>87</v>
      </c>
      <c r="E4697" s="4">
        <v>14</v>
      </c>
      <c r="F4697" s="4">
        <v>5</v>
      </c>
      <c r="G4697" s="3" t="s">
        <v>977</v>
      </c>
      <c r="H4697" s="3" t="s">
        <v>731</v>
      </c>
      <c r="I4697" s="3" t="s">
        <v>37719</v>
      </c>
      <c r="J4697" s="3" t="s">
        <v>5528</v>
      </c>
    </row>
    <row r="4698" spans="1:10" s="6" customFormat="1" ht="15" customHeight="1" x14ac:dyDescent="0.3">
      <c r="A4698" s="3" t="s">
        <v>219</v>
      </c>
      <c r="B4698" s="3" t="s">
        <v>220</v>
      </c>
      <c r="C4698" s="3" t="s">
        <v>112</v>
      </c>
      <c r="D4698" s="3" t="s">
        <v>113</v>
      </c>
      <c r="E4698" s="4">
        <v>14</v>
      </c>
      <c r="F4698" s="4">
        <v>7</v>
      </c>
      <c r="G4698" s="3" t="s">
        <v>977</v>
      </c>
      <c r="H4698" s="3" t="s">
        <v>749</v>
      </c>
      <c r="I4698" s="3" t="s">
        <v>37719</v>
      </c>
      <c r="J4698" s="3" t="s">
        <v>5528</v>
      </c>
    </row>
    <row r="4699" spans="1:10" s="6" customFormat="1" ht="15" customHeight="1" x14ac:dyDescent="0.3">
      <c r="A4699" s="3" t="s">
        <v>219</v>
      </c>
      <c r="B4699" s="3" t="s">
        <v>220</v>
      </c>
      <c r="C4699" s="3" t="s">
        <v>128</v>
      </c>
      <c r="D4699" s="3" t="s">
        <v>129</v>
      </c>
      <c r="E4699" s="4">
        <v>14</v>
      </c>
      <c r="F4699" s="4">
        <v>8</v>
      </c>
      <c r="G4699" s="3" t="s">
        <v>977</v>
      </c>
      <c r="H4699" s="3" t="s">
        <v>803</v>
      </c>
      <c r="I4699" s="3" t="s">
        <v>37719</v>
      </c>
      <c r="J4699" s="3" t="s">
        <v>5528</v>
      </c>
    </row>
    <row r="4700" spans="1:10" s="6" customFormat="1" ht="15" customHeight="1" x14ac:dyDescent="0.3">
      <c r="A4700" s="3" t="s">
        <v>219</v>
      </c>
      <c r="B4700" s="3" t="s">
        <v>220</v>
      </c>
      <c r="C4700" s="3" t="s">
        <v>260</v>
      </c>
      <c r="D4700" s="3" t="s">
        <v>261</v>
      </c>
      <c r="E4700" s="4">
        <v>14</v>
      </c>
      <c r="F4700" s="4">
        <v>17</v>
      </c>
      <c r="G4700" s="3" t="s">
        <v>977</v>
      </c>
      <c r="H4700" s="3" t="s">
        <v>1005</v>
      </c>
      <c r="I4700" s="3" t="s">
        <v>37719</v>
      </c>
      <c r="J4700" s="3" t="s">
        <v>5528</v>
      </c>
    </row>
    <row r="4701" spans="1:10" s="6" customFormat="1" ht="15" customHeight="1" x14ac:dyDescent="0.3">
      <c r="A4701" s="3" t="s">
        <v>219</v>
      </c>
      <c r="B4701" s="3" t="s">
        <v>220</v>
      </c>
      <c r="C4701" s="3" t="s">
        <v>295</v>
      </c>
      <c r="D4701" s="3" t="s">
        <v>296</v>
      </c>
      <c r="E4701" s="4">
        <v>14</v>
      </c>
      <c r="F4701" s="4">
        <v>20</v>
      </c>
      <c r="G4701" s="3" t="s">
        <v>977</v>
      </c>
      <c r="H4701" s="3" t="s">
        <v>1028</v>
      </c>
      <c r="I4701" s="3" t="s">
        <v>37719</v>
      </c>
      <c r="J4701" s="3" t="s">
        <v>5528</v>
      </c>
    </row>
    <row r="4702" spans="1:10" s="6" customFormat="1" ht="15" customHeight="1" x14ac:dyDescent="0.3">
      <c r="A4702" s="3" t="s">
        <v>219</v>
      </c>
      <c r="B4702" s="3" t="s">
        <v>220</v>
      </c>
      <c r="C4702" s="3" t="s">
        <v>42</v>
      </c>
      <c r="D4702" s="3" t="s">
        <v>43</v>
      </c>
      <c r="E4702" s="4">
        <v>14</v>
      </c>
      <c r="F4702" s="4">
        <v>2</v>
      </c>
      <c r="G4702" s="3" t="s">
        <v>977</v>
      </c>
      <c r="H4702" s="3" t="s">
        <v>686</v>
      </c>
      <c r="I4702" s="3" t="s">
        <v>37719</v>
      </c>
      <c r="J4702" s="3" t="s">
        <v>5528</v>
      </c>
    </row>
    <row r="4703" spans="1:10" s="6" customFormat="1" ht="15" customHeight="1" x14ac:dyDescent="0.3">
      <c r="A4703" s="3" t="s">
        <v>219</v>
      </c>
      <c r="B4703" s="3" t="s">
        <v>220</v>
      </c>
      <c r="C4703" s="3" t="s">
        <v>322</v>
      </c>
      <c r="D4703" s="3" t="s">
        <v>323</v>
      </c>
      <c r="E4703" s="4">
        <v>14</v>
      </c>
      <c r="F4703" s="4">
        <v>22</v>
      </c>
      <c r="G4703" s="3" t="s">
        <v>977</v>
      </c>
      <c r="H4703" s="3" t="s">
        <v>1065</v>
      </c>
      <c r="I4703" s="3" t="s">
        <v>37719</v>
      </c>
      <c r="J4703" s="3" t="s">
        <v>5528</v>
      </c>
    </row>
    <row r="4704" spans="1:10" s="6" customFormat="1" ht="15" customHeight="1" x14ac:dyDescent="0.3">
      <c r="A4704" s="3" t="s">
        <v>219</v>
      </c>
      <c r="B4704" s="3" t="s">
        <v>220</v>
      </c>
      <c r="C4704" s="3" t="s">
        <v>448</v>
      </c>
      <c r="D4704" s="3" t="s">
        <v>449</v>
      </c>
      <c r="E4704" s="4">
        <v>14</v>
      </c>
      <c r="F4704" s="4">
        <v>32</v>
      </c>
      <c r="G4704" s="3" t="s">
        <v>977</v>
      </c>
      <c r="H4704" s="3" t="s">
        <v>1201</v>
      </c>
      <c r="I4704" s="3" t="s">
        <v>37719</v>
      </c>
      <c r="J4704" s="3" t="s">
        <v>5528</v>
      </c>
    </row>
    <row r="4705" spans="1:10" s="6" customFormat="1" ht="15" customHeight="1" x14ac:dyDescent="0.3">
      <c r="A4705" s="3" t="s">
        <v>219</v>
      </c>
      <c r="B4705" s="3" t="s">
        <v>220</v>
      </c>
      <c r="C4705" s="3" t="s">
        <v>25</v>
      </c>
      <c r="D4705" s="3" t="s">
        <v>26</v>
      </c>
      <c r="E4705" s="4">
        <v>14</v>
      </c>
      <c r="F4705" s="4">
        <v>1</v>
      </c>
      <c r="G4705" s="3" t="s">
        <v>977</v>
      </c>
      <c r="H4705" s="3" t="s">
        <v>623</v>
      </c>
      <c r="I4705" s="3" t="s">
        <v>37719</v>
      </c>
      <c r="J4705" s="3" t="s">
        <v>37721</v>
      </c>
    </row>
    <row r="4706" spans="1:10" s="6" customFormat="1" ht="15" customHeight="1" x14ac:dyDescent="0.3">
      <c r="A4706" s="3" t="s">
        <v>219</v>
      </c>
      <c r="B4706" s="3" t="s">
        <v>220</v>
      </c>
      <c r="C4706" s="3" t="s">
        <v>57</v>
      </c>
      <c r="D4706" s="3" t="s">
        <v>58</v>
      </c>
      <c r="E4706" s="4">
        <v>14</v>
      </c>
      <c r="F4706" s="4">
        <v>3</v>
      </c>
      <c r="G4706" s="3" t="s">
        <v>977</v>
      </c>
      <c r="H4706" s="3" t="s">
        <v>705</v>
      </c>
      <c r="I4706" s="3" t="s">
        <v>37719</v>
      </c>
      <c r="J4706" s="3" t="s">
        <v>37721</v>
      </c>
    </row>
    <row r="4707" spans="1:10" s="6" customFormat="1" ht="15" customHeight="1" x14ac:dyDescent="0.3">
      <c r="A4707" s="3" t="s">
        <v>219</v>
      </c>
      <c r="B4707" s="3" t="s">
        <v>220</v>
      </c>
      <c r="C4707" s="3" t="s">
        <v>71</v>
      </c>
      <c r="D4707" s="3" t="s">
        <v>72</v>
      </c>
      <c r="E4707" s="4">
        <v>14</v>
      </c>
      <c r="F4707" s="4">
        <v>4</v>
      </c>
      <c r="G4707" s="3" t="s">
        <v>977</v>
      </c>
      <c r="H4707" s="3" t="s">
        <v>718</v>
      </c>
      <c r="I4707" s="3" t="s">
        <v>37719</v>
      </c>
      <c r="J4707" s="3" t="s">
        <v>37721</v>
      </c>
    </row>
    <row r="4708" spans="1:10" s="6" customFormat="1" ht="15" customHeight="1" x14ac:dyDescent="0.3">
      <c r="A4708" s="3" t="s">
        <v>219</v>
      </c>
      <c r="B4708" s="3" t="s">
        <v>220</v>
      </c>
      <c r="C4708" s="3" t="s">
        <v>86</v>
      </c>
      <c r="D4708" s="3" t="s">
        <v>87</v>
      </c>
      <c r="E4708" s="4">
        <v>14</v>
      </c>
      <c r="F4708" s="4">
        <v>5</v>
      </c>
      <c r="G4708" s="3" t="s">
        <v>977</v>
      </c>
      <c r="H4708" s="3" t="s">
        <v>731</v>
      </c>
      <c r="I4708" s="3" t="s">
        <v>37719</v>
      </c>
      <c r="J4708" s="3" t="s">
        <v>37721</v>
      </c>
    </row>
    <row r="4709" spans="1:10" s="6" customFormat="1" ht="15" customHeight="1" x14ac:dyDescent="0.3">
      <c r="A4709" s="3" t="s">
        <v>219</v>
      </c>
      <c r="B4709" s="3" t="s">
        <v>220</v>
      </c>
      <c r="C4709" s="3" t="s">
        <v>112</v>
      </c>
      <c r="D4709" s="3" t="s">
        <v>113</v>
      </c>
      <c r="E4709" s="4">
        <v>14</v>
      </c>
      <c r="F4709" s="4">
        <v>7</v>
      </c>
      <c r="G4709" s="3" t="s">
        <v>977</v>
      </c>
      <c r="H4709" s="3" t="s">
        <v>749</v>
      </c>
      <c r="I4709" s="3" t="s">
        <v>37719</v>
      </c>
      <c r="J4709" s="3" t="s">
        <v>37721</v>
      </c>
    </row>
    <row r="4710" spans="1:10" s="6" customFormat="1" ht="15" customHeight="1" x14ac:dyDescent="0.3">
      <c r="A4710" s="3" t="s">
        <v>219</v>
      </c>
      <c r="B4710" s="3" t="s">
        <v>220</v>
      </c>
      <c r="C4710" s="3" t="s">
        <v>142</v>
      </c>
      <c r="D4710" s="3" t="s">
        <v>143</v>
      </c>
      <c r="E4710" s="4">
        <v>14</v>
      </c>
      <c r="F4710" s="4">
        <v>9</v>
      </c>
      <c r="G4710" s="3" t="s">
        <v>977</v>
      </c>
      <c r="H4710" s="3" t="s">
        <v>820</v>
      </c>
      <c r="I4710" s="3" t="s">
        <v>37719</v>
      </c>
      <c r="J4710" s="3" t="s">
        <v>37721</v>
      </c>
    </row>
    <row r="4711" spans="1:10" s="6" customFormat="1" ht="15" customHeight="1" x14ac:dyDescent="0.3">
      <c r="A4711" s="3" t="s">
        <v>219</v>
      </c>
      <c r="B4711" s="3" t="s">
        <v>220</v>
      </c>
      <c r="C4711" s="3" t="s">
        <v>337</v>
      </c>
      <c r="D4711" s="3" t="s">
        <v>338</v>
      </c>
      <c r="E4711" s="4">
        <v>14</v>
      </c>
      <c r="F4711" s="4">
        <v>23</v>
      </c>
      <c r="G4711" s="3" t="s">
        <v>977</v>
      </c>
      <c r="H4711" s="3" t="s">
        <v>1068</v>
      </c>
      <c r="I4711" s="3" t="s">
        <v>37719</v>
      </c>
      <c r="J4711" s="3" t="s">
        <v>5528</v>
      </c>
    </row>
    <row r="4712" spans="1:10" s="6" customFormat="1" ht="15" customHeight="1" x14ac:dyDescent="0.3">
      <c r="A4712" s="3" t="s">
        <v>219</v>
      </c>
      <c r="B4712" s="3" t="s">
        <v>220</v>
      </c>
      <c r="C4712" s="3" t="s">
        <v>246</v>
      </c>
      <c r="D4712" s="3" t="s">
        <v>247</v>
      </c>
      <c r="E4712" s="4">
        <v>14</v>
      </c>
      <c r="F4712" s="4">
        <v>16</v>
      </c>
      <c r="G4712" s="3" t="s">
        <v>977</v>
      </c>
      <c r="H4712" s="3" t="s">
        <v>989</v>
      </c>
      <c r="I4712" s="3" t="s">
        <v>37719</v>
      </c>
      <c r="J4712" s="3" t="s">
        <v>37720</v>
      </c>
    </row>
    <row r="4713" spans="1:10" s="6" customFormat="1" ht="15" customHeight="1" x14ac:dyDescent="0.3">
      <c r="A4713" s="3" t="s">
        <v>219</v>
      </c>
      <c r="B4713" s="3" t="s">
        <v>220</v>
      </c>
      <c r="C4713" s="3" t="s">
        <v>25</v>
      </c>
      <c r="D4713" s="3" t="s">
        <v>26</v>
      </c>
      <c r="E4713" s="4">
        <v>14</v>
      </c>
      <c r="F4713" s="4">
        <v>1</v>
      </c>
      <c r="G4713" s="3" t="s">
        <v>977</v>
      </c>
      <c r="H4713" s="3" t="s">
        <v>623</v>
      </c>
      <c r="I4713" s="3" t="s">
        <v>37719</v>
      </c>
      <c r="J4713" s="3" t="s">
        <v>5528</v>
      </c>
    </row>
    <row r="4714" spans="1:10" s="6" customFormat="1" ht="15" customHeight="1" x14ac:dyDescent="0.3">
      <c r="A4714" s="3" t="s">
        <v>219</v>
      </c>
      <c r="B4714" s="3" t="s">
        <v>220</v>
      </c>
      <c r="C4714" s="3" t="s">
        <v>581</v>
      </c>
      <c r="D4714" s="3" t="s">
        <v>582</v>
      </c>
      <c r="E4714" s="4">
        <v>14</v>
      </c>
      <c r="F4714" s="4">
        <v>43</v>
      </c>
      <c r="G4714" s="3" t="s">
        <v>977</v>
      </c>
      <c r="H4714" s="3" t="s">
        <v>1321</v>
      </c>
      <c r="I4714" s="3" t="s">
        <v>37719</v>
      </c>
      <c r="J4714" s="3" t="s">
        <v>37720</v>
      </c>
    </row>
    <row r="4715" spans="1:10" s="6" customFormat="1" ht="15" customHeight="1" x14ac:dyDescent="0.3">
      <c r="A4715" s="3" t="s">
        <v>219</v>
      </c>
      <c r="B4715" s="3" t="s">
        <v>220</v>
      </c>
      <c r="C4715" s="3" t="s">
        <v>272</v>
      </c>
      <c r="D4715" s="3" t="s">
        <v>273</v>
      </c>
      <c r="E4715" s="4">
        <v>14</v>
      </c>
      <c r="F4715" s="4">
        <v>18</v>
      </c>
      <c r="G4715" s="3" t="s">
        <v>977</v>
      </c>
      <c r="H4715" s="3" t="s">
        <v>1009</v>
      </c>
      <c r="I4715" s="3" t="s">
        <v>37719</v>
      </c>
      <c r="J4715" s="3" t="s">
        <v>37720</v>
      </c>
    </row>
    <row r="4716" spans="1:10" s="6" customFormat="1" ht="15" customHeight="1" x14ac:dyDescent="0.3">
      <c r="A4716" s="3" t="s">
        <v>219</v>
      </c>
      <c r="B4716" s="3" t="s">
        <v>220</v>
      </c>
      <c r="C4716" s="3" t="s">
        <v>295</v>
      </c>
      <c r="D4716" s="3" t="s">
        <v>296</v>
      </c>
      <c r="E4716" s="4">
        <v>14</v>
      </c>
      <c r="F4716" s="4">
        <v>20</v>
      </c>
      <c r="G4716" s="3" t="s">
        <v>977</v>
      </c>
      <c r="H4716" s="3" t="s">
        <v>1028</v>
      </c>
      <c r="I4716" s="3" t="s">
        <v>37719</v>
      </c>
      <c r="J4716" s="3" t="s">
        <v>37720</v>
      </c>
    </row>
    <row r="4717" spans="1:10" s="6" customFormat="1" ht="15" customHeight="1" x14ac:dyDescent="0.3">
      <c r="A4717" s="3" t="s">
        <v>219</v>
      </c>
      <c r="B4717" s="3" t="s">
        <v>220</v>
      </c>
      <c r="C4717" s="3" t="s">
        <v>307</v>
      </c>
      <c r="D4717" s="3" t="s">
        <v>308</v>
      </c>
      <c r="E4717" s="4">
        <v>14</v>
      </c>
      <c r="F4717" s="4">
        <v>21</v>
      </c>
      <c r="G4717" s="3" t="s">
        <v>977</v>
      </c>
      <c r="H4717" s="3" t="s">
        <v>1051</v>
      </c>
      <c r="I4717" s="3" t="s">
        <v>37719</v>
      </c>
      <c r="J4717" s="3" t="s">
        <v>37720</v>
      </c>
    </row>
    <row r="4718" spans="1:10" s="6" customFormat="1" ht="15" customHeight="1" x14ac:dyDescent="0.3">
      <c r="A4718" s="3" t="s">
        <v>219</v>
      </c>
      <c r="B4718" s="3" t="s">
        <v>220</v>
      </c>
      <c r="C4718" s="3" t="s">
        <v>322</v>
      </c>
      <c r="D4718" s="3" t="s">
        <v>323</v>
      </c>
      <c r="E4718" s="4">
        <v>14</v>
      </c>
      <c r="F4718" s="4">
        <v>22</v>
      </c>
      <c r="G4718" s="3" t="s">
        <v>977</v>
      </c>
      <c r="H4718" s="3" t="s">
        <v>1065</v>
      </c>
      <c r="I4718" s="3" t="s">
        <v>37719</v>
      </c>
      <c r="J4718" s="3" t="s">
        <v>37720</v>
      </c>
    </row>
    <row r="4719" spans="1:10" s="6" customFormat="1" ht="15" customHeight="1" x14ac:dyDescent="0.3">
      <c r="A4719" s="3" t="s">
        <v>219</v>
      </c>
      <c r="B4719" s="3" t="s">
        <v>220</v>
      </c>
      <c r="C4719" s="3" t="s">
        <v>337</v>
      </c>
      <c r="D4719" s="3" t="s">
        <v>338</v>
      </c>
      <c r="E4719" s="4">
        <v>14</v>
      </c>
      <c r="F4719" s="4">
        <v>23</v>
      </c>
      <c r="G4719" s="3" t="s">
        <v>977</v>
      </c>
      <c r="H4719" s="3" t="s">
        <v>1068</v>
      </c>
      <c r="I4719" s="3" t="s">
        <v>37719</v>
      </c>
      <c r="J4719" s="3" t="s">
        <v>37720</v>
      </c>
    </row>
    <row r="4720" spans="1:10" s="6" customFormat="1" ht="15" customHeight="1" x14ac:dyDescent="0.3">
      <c r="A4720" s="3" t="s">
        <v>219</v>
      </c>
      <c r="B4720" s="3" t="s">
        <v>220</v>
      </c>
      <c r="C4720" s="3" t="s">
        <v>352</v>
      </c>
      <c r="D4720" s="3" t="s">
        <v>353</v>
      </c>
      <c r="E4720" s="4">
        <v>14</v>
      </c>
      <c r="F4720" s="4">
        <v>24</v>
      </c>
      <c r="G4720" s="3" t="s">
        <v>977</v>
      </c>
      <c r="H4720" s="3" t="s">
        <v>1092</v>
      </c>
      <c r="I4720" s="3" t="s">
        <v>37719</v>
      </c>
      <c r="J4720" s="3" t="s">
        <v>37720</v>
      </c>
    </row>
    <row r="4721" spans="1:10" s="6" customFormat="1" ht="15" customHeight="1" x14ac:dyDescent="0.3">
      <c r="A4721" s="3" t="s">
        <v>219</v>
      </c>
      <c r="B4721" s="3" t="s">
        <v>220</v>
      </c>
      <c r="C4721" s="3" t="s">
        <v>366</v>
      </c>
      <c r="D4721" s="3" t="s">
        <v>367</v>
      </c>
      <c r="E4721" s="4">
        <v>14</v>
      </c>
      <c r="F4721" s="4">
        <v>25</v>
      </c>
      <c r="G4721" s="3" t="s">
        <v>977</v>
      </c>
      <c r="H4721" s="3" t="s">
        <v>1110</v>
      </c>
      <c r="I4721" s="3" t="s">
        <v>37719</v>
      </c>
      <c r="J4721" s="3" t="s">
        <v>37720</v>
      </c>
    </row>
    <row r="4722" spans="1:10" s="6" customFormat="1" ht="15" customHeight="1" x14ac:dyDescent="0.3">
      <c r="A4722" s="3" t="s">
        <v>219</v>
      </c>
      <c r="B4722" s="3" t="s">
        <v>220</v>
      </c>
      <c r="C4722" s="3" t="s">
        <v>605</v>
      </c>
      <c r="D4722" s="3" t="s">
        <v>606</v>
      </c>
      <c r="E4722" s="4">
        <v>14</v>
      </c>
      <c r="F4722" s="4">
        <v>45</v>
      </c>
      <c r="G4722" s="3" t="s">
        <v>977</v>
      </c>
      <c r="H4722" s="3" t="s">
        <v>1340</v>
      </c>
      <c r="I4722" s="3" t="s">
        <v>37719</v>
      </c>
      <c r="J4722" s="3" t="s">
        <v>37720</v>
      </c>
    </row>
    <row r="4723" spans="1:10" s="6" customFormat="1" ht="15" customHeight="1" x14ac:dyDescent="0.3">
      <c r="A4723" s="3" t="s">
        <v>219</v>
      </c>
      <c r="B4723" s="3" t="s">
        <v>220</v>
      </c>
      <c r="C4723" s="3" t="s">
        <v>376</v>
      </c>
      <c r="D4723" s="3" t="s">
        <v>377</v>
      </c>
      <c r="E4723" s="4">
        <v>14</v>
      </c>
      <c r="F4723" s="4">
        <v>26</v>
      </c>
      <c r="G4723" s="3" t="s">
        <v>977</v>
      </c>
      <c r="H4723" s="3" t="s">
        <v>1119</v>
      </c>
      <c r="I4723" s="3" t="s">
        <v>37719</v>
      </c>
      <c r="J4723" s="3" t="s">
        <v>37720</v>
      </c>
    </row>
    <row r="4724" spans="1:10" s="6" customFormat="1" ht="15" customHeight="1" x14ac:dyDescent="0.3">
      <c r="A4724" s="3" t="s">
        <v>219</v>
      </c>
      <c r="B4724" s="3" t="s">
        <v>220</v>
      </c>
      <c r="C4724" s="3" t="s">
        <v>415</v>
      </c>
      <c r="D4724" s="3" t="s">
        <v>416</v>
      </c>
      <c r="E4724" s="4">
        <v>14</v>
      </c>
      <c r="F4724" s="4">
        <v>29</v>
      </c>
      <c r="G4724" s="3" t="s">
        <v>977</v>
      </c>
      <c r="H4724" s="3" t="s">
        <v>1177</v>
      </c>
      <c r="I4724" s="3" t="s">
        <v>37719</v>
      </c>
      <c r="J4724" s="3" t="s">
        <v>37720</v>
      </c>
    </row>
    <row r="4725" spans="1:10" s="6" customFormat="1" ht="15" customHeight="1" x14ac:dyDescent="0.3">
      <c r="A4725" s="3" t="s">
        <v>219</v>
      </c>
      <c r="B4725" s="3" t="s">
        <v>220</v>
      </c>
      <c r="C4725" s="3" t="s">
        <v>430</v>
      </c>
      <c r="D4725" s="3" t="s">
        <v>431</v>
      </c>
      <c r="E4725" s="4">
        <v>14</v>
      </c>
      <c r="F4725" s="4">
        <v>30</v>
      </c>
      <c r="G4725" s="3" t="s">
        <v>977</v>
      </c>
      <c r="H4725" s="3" t="s">
        <v>1191</v>
      </c>
      <c r="I4725" s="3" t="s">
        <v>37719</v>
      </c>
      <c r="J4725" s="3" t="s">
        <v>37720</v>
      </c>
    </row>
    <row r="4726" spans="1:10" s="6" customFormat="1" ht="15" customHeight="1" x14ac:dyDescent="0.3">
      <c r="A4726" s="3" t="s">
        <v>219</v>
      </c>
      <c r="B4726" s="3" t="s">
        <v>220</v>
      </c>
      <c r="C4726" s="3" t="s">
        <v>440</v>
      </c>
      <c r="D4726" s="3" t="s">
        <v>441</v>
      </c>
      <c r="E4726" s="4">
        <v>14</v>
      </c>
      <c r="F4726" s="4">
        <v>31</v>
      </c>
      <c r="G4726" s="3" t="s">
        <v>977</v>
      </c>
      <c r="H4726" s="3" t="s">
        <v>1199</v>
      </c>
      <c r="I4726" s="3" t="s">
        <v>37719</v>
      </c>
      <c r="J4726" s="3" t="s">
        <v>37720</v>
      </c>
    </row>
    <row r="4727" spans="1:10" s="6" customFormat="1" ht="15" customHeight="1" x14ac:dyDescent="0.3">
      <c r="A4727" s="3" t="s">
        <v>219</v>
      </c>
      <c r="B4727" s="3" t="s">
        <v>220</v>
      </c>
      <c r="C4727" s="3" t="s">
        <v>459</v>
      </c>
      <c r="D4727" s="3" t="s">
        <v>460</v>
      </c>
      <c r="E4727" s="4">
        <v>14</v>
      </c>
      <c r="F4727" s="4">
        <v>33</v>
      </c>
      <c r="G4727" s="3" t="s">
        <v>977</v>
      </c>
      <c r="H4727" s="3" t="s">
        <v>1221</v>
      </c>
      <c r="I4727" s="3" t="s">
        <v>37719</v>
      </c>
      <c r="J4727" s="3" t="s">
        <v>37720</v>
      </c>
    </row>
    <row r="4728" spans="1:10" s="6" customFormat="1" ht="15" customHeight="1" x14ac:dyDescent="0.3">
      <c r="A4728" s="3" t="s">
        <v>219</v>
      </c>
      <c r="B4728" s="3" t="s">
        <v>220</v>
      </c>
      <c r="C4728" s="3" t="s">
        <v>504</v>
      </c>
      <c r="D4728" s="3" t="s">
        <v>505</v>
      </c>
      <c r="E4728" s="4">
        <v>14</v>
      </c>
      <c r="F4728" s="4">
        <v>37</v>
      </c>
      <c r="G4728" s="3" t="s">
        <v>977</v>
      </c>
      <c r="H4728" s="3" t="s">
        <v>1246</v>
      </c>
      <c r="I4728" s="3" t="s">
        <v>37719</v>
      </c>
      <c r="J4728" s="3" t="s">
        <v>37720</v>
      </c>
    </row>
    <row r="4729" spans="1:10" s="6" customFormat="1" ht="15" customHeight="1" x14ac:dyDescent="0.3">
      <c r="A4729" s="3" t="s">
        <v>219</v>
      </c>
      <c r="B4729" s="3" t="s">
        <v>220</v>
      </c>
      <c r="C4729" s="3" t="s">
        <v>545</v>
      </c>
      <c r="D4729" s="3" t="s">
        <v>546</v>
      </c>
      <c r="E4729" s="4">
        <v>14</v>
      </c>
      <c r="F4729" s="4">
        <v>40</v>
      </c>
      <c r="G4729" s="3" t="s">
        <v>977</v>
      </c>
      <c r="H4729" s="3" t="s">
        <v>1276</v>
      </c>
      <c r="I4729" s="3" t="s">
        <v>37719</v>
      </c>
      <c r="J4729" s="3" t="s">
        <v>37720</v>
      </c>
    </row>
    <row r="4730" spans="1:10" s="6" customFormat="1" ht="15" customHeight="1" x14ac:dyDescent="0.3">
      <c r="A4730" s="3" t="s">
        <v>219</v>
      </c>
      <c r="B4730" s="3" t="s">
        <v>220</v>
      </c>
      <c r="C4730" s="3" t="s">
        <v>568</v>
      </c>
      <c r="D4730" s="3" t="s">
        <v>569</v>
      </c>
      <c r="E4730" s="4">
        <v>14</v>
      </c>
      <c r="F4730" s="4">
        <v>42</v>
      </c>
      <c r="G4730" s="3" t="s">
        <v>977</v>
      </c>
      <c r="H4730" s="3" t="s">
        <v>1302</v>
      </c>
      <c r="I4730" s="3" t="s">
        <v>37719</v>
      </c>
      <c r="J4730" s="3" t="s">
        <v>37720</v>
      </c>
    </row>
    <row r="4731" spans="1:10" s="6" customFormat="1" ht="15" customHeight="1" x14ac:dyDescent="0.3">
      <c r="A4731" s="3" t="s">
        <v>219</v>
      </c>
      <c r="B4731" s="3" t="s">
        <v>220</v>
      </c>
      <c r="C4731" s="3" t="s">
        <v>389</v>
      </c>
      <c r="D4731" s="3" t="s">
        <v>390</v>
      </c>
      <c r="E4731" s="4">
        <v>14</v>
      </c>
      <c r="F4731" s="4">
        <v>27</v>
      </c>
      <c r="G4731" s="3" t="s">
        <v>977</v>
      </c>
      <c r="H4731" s="3" t="s">
        <v>1127</v>
      </c>
      <c r="I4731" s="3" t="s">
        <v>37719</v>
      </c>
      <c r="J4731" s="3" t="s">
        <v>37720</v>
      </c>
    </row>
    <row r="4732" spans="1:10" s="6" customFormat="1" ht="15" customHeight="1" x14ac:dyDescent="0.3">
      <c r="A4732" s="3" t="s">
        <v>219</v>
      </c>
      <c r="B4732" s="3" t="s">
        <v>220</v>
      </c>
      <c r="C4732" s="3" t="s">
        <v>71</v>
      </c>
      <c r="D4732" s="3" t="s">
        <v>72</v>
      </c>
      <c r="E4732" s="4">
        <v>14</v>
      </c>
      <c r="F4732" s="4">
        <v>4</v>
      </c>
      <c r="G4732" s="3" t="s">
        <v>977</v>
      </c>
      <c r="H4732" s="3" t="s">
        <v>718</v>
      </c>
      <c r="I4732" s="3" t="s">
        <v>37719</v>
      </c>
      <c r="J4732" s="3" t="s">
        <v>5672</v>
      </c>
    </row>
    <row r="4733" spans="1:10" s="6" customFormat="1" ht="15" customHeight="1" x14ac:dyDescent="0.3">
      <c r="A4733" s="3" t="s">
        <v>219</v>
      </c>
      <c r="B4733" s="3" t="s">
        <v>220</v>
      </c>
      <c r="C4733" s="3" t="s">
        <v>86</v>
      </c>
      <c r="D4733" s="3" t="s">
        <v>87</v>
      </c>
      <c r="E4733" s="4">
        <v>14</v>
      </c>
      <c r="F4733" s="4">
        <v>5</v>
      </c>
      <c r="G4733" s="3" t="s">
        <v>977</v>
      </c>
      <c r="H4733" s="3" t="s">
        <v>731</v>
      </c>
      <c r="I4733" s="3" t="s">
        <v>37719</v>
      </c>
      <c r="J4733" s="3" t="s">
        <v>5672</v>
      </c>
    </row>
    <row r="4734" spans="1:10" s="6" customFormat="1" ht="15" customHeight="1" x14ac:dyDescent="0.3">
      <c r="A4734" s="3" t="s">
        <v>219</v>
      </c>
      <c r="B4734" s="3" t="s">
        <v>220</v>
      </c>
      <c r="C4734" s="3" t="s">
        <v>112</v>
      </c>
      <c r="D4734" s="3" t="s">
        <v>113</v>
      </c>
      <c r="E4734" s="4">
        <v>14</v>
      </c>
      <c r="F4734" s="4">
        <v>7</v>
      </c>
      <c r="G4734" s="3" t="s">
        <v>977</v>
      </c>
      <c r="H4734" s="3" t="s">
        <v>749</v>
      </c>
      <c r="I4734" s="3" t="s">
        <v>37719</v>
      </c>
      <c r="J4734" s="3" t="s">
        <v>5672</v>
      </c>
    </row>
    <row r="4735" spans="1:10" s="6" customFormat="1" ht="15" customHeight="1" x14ac:dyDescent="0.3">
      <c r="A4735" s="3" t="s">
        <v>232</v>
      </c>
      <c r="B4735" s="3" t="s">
        <v>233</v>
      </c>
      <c r="C4735" s="3" t="s">
        <v>97</v>
      </c>
      <c r="D4735" s="3" t="s">
        <v>98</v>
      </c>
      <c r="E4735" s="4">
        <v>15</v>
      </c>
      <c r="F4735" s="4">
        <v>6</v>
      </c>
      <c r="G4735" s="3" t="s">
        <v>986</v>
      </c>
      <c r="H4735" s="3" t="s">
        <v>742</v>
      </c>
      <c r="I4735" s="3" t="s">
        <v>37719</v>
      </c>
      <c r="J4735" s="3" t="s">
        <v>37720</v>
      </c>
    </row>
    <row r="4736" spans="1:10" s="6" customFormat="1" ht="15" customHeight="1" x14ac:dyDescent="0.3">
      <c r="A4736" s="3" t="s">
        <v>232</v>
      </c>
      <c r="B4736" s="3" t="s">
        <v>233</v>
      </c>
      <c r="C4736" s="3" t="s">
        <v>112</v>
      </c>
      <c r="D4736" s="3" t="s">
        <v>113</v>
      </c>
      <c r="E4736" s="4">
        <v>15</v>
      </c>
      <c r="F4736" s="4">
        <v>7</v>
      </c>
      <c r="G4736" s="3" t="s">
        <v>986</v>
      </c>
      <c r="H4736" s="3" t="s">
        <v>749</v>
      </c>
      <c r="I4736" s="3" t="s">
        <v>37719</v>
      </c>
      <c r="J4736" s="3" t="s">
        <v>37720</v>
      </c>
    </row>
    <row r="4737" spans="1:10" s="6" customFormat="1" ht="15" customHeight="1" x14ac:dyDescent="0.3">
      <c r="A4737" s="3" t="s">
        <v>232</v>
      </c>
      <c r="B4737" s="3" t="s">
        <v>233</v>
      </c>
      <c r="C4737" s="3" t="s">
        <v>128</v>
      </c>
      <c r="D4737" s="3" t="s">
        <v>129</v>
      </c>
      <c r="E4737" s="4">
        <v>15</v>
      </c>
      <c r="F4737" s="4">
        <v>8</v>
      </c>
      <c r="G4737" s="3" t="s">
        <v>986</v>
      </c>
      <c r="H4737" s="3" t="s">
        <v>803</v>
      </c>
      <c r="I4737" s="3" t="s">
        <v>37719</v>
      </c>
      <c r="J4737" s="3" t="s">
        <v>37720</v>
      </c>
    </row>
    <row r="4738" spans="1:10" s="6" customFormat="1" ht="15" customHeight="1" x14ac:dyDescent="0.3">
      <c r="A4738" s="3" t="s">
        <v>232</v>
      </c>
      <c r="B4738" s="3" t="s">
        <v>233</v>
      </c>
      <c r="C4738" s="3" t="s">
        <v>142</v>
      </c>
      <c r="D4738" s="3" t="s">
        <v>143</v>
      </c>
      <c r="E4738" s="4">
        <v>15</v>
      </c>
      <c r="F4738" s="4">
        <v>9</v>
      </c>
      <c r="G4738" s="3" t="s">
        <v>986</v>
      </c>
      <c r="H4738" s="3" t="s">
        <v>820</v>
      </c>
      <c r="I4738" s="3" t="s">
        <v>37719</v>
      </c>
      <c r="J4738" s="3" t="s">
        <v>37720</v>
      </c>
    </row>
    <row r="4739" spans="1:10" s="6" customFormat="1" ht="15" customHeight="1" x14ac:dyDescent="0.3">
      <c r="A4739" s="3" t="s">
        <v>232</v>
      </c>
      <c r="B4739" s="3" t="s">
        <v>233</v>
      </c>
      <c r="C4739" s="3" t="s">
        <v>158</v>
      </c>
      <c r="D4739" s="3" t="s">
        <v>159</v>
      </c>
      <c r="E4739" s="4">
        <v>15</v>
      </c>
      <c r="F4739" s="4">
        <v>10</v>
      </c>
      <c r="G4739" s="3" t="s">
        <v>986</v>
      </c>
      <c r="H4739" s="3" t="s">
        <v>854</v>
      </c>
      <c r="I4739" s="3" t="s">
        <v>37719</v>
      </c>
      <c r="J4739" s="3" t="s">
        <v>37720</v>
      </c>
    </row>
    <row r="4740" spans="1:10" s="6" customFormat="1" ht="15" customHeight="1" x14ac:dyDescent="0.3">
      <c r="A4740" s="3" t="s">
        <v>232</v>
      </c>
      <c r="B4740" s="3" t="s">
        <v>233</v>
      </c>
      <c r="C4740" s="3" t="s">
        <v>173</v>
      </c>
      <c r="D4740" s="3" t="s">
        <v>174</v>
      </c>
      <c r="E4740" s="4">
        <v>15</v>
      </c>
      <c r="F4740" s="4">
        <v>11</v>
      </c>
      <c r="G4740" s="3" t="s">
        <v>986</v>
      </c>
      <c r="H4740" s="3" t="s">
        <v>867</v>
      </c>
      <c r="I4740" s="3" t="s">
        <v>37719</v>
      </c>
      <c r="J4740" s="3" t="s">
        <v>37720</v>
      </c>
    </row>
    <row r="4741" spans="1:10" s="6" customFormat="1" ht="15" customHeight="1" x14ac:dyDescent="0.3">
      <c r="A4741" s="3" t="s">
        <v>232</v>
      </c>
      <c r="B4741" s="3" t="s">
        <v>233</v>
      </c>
      <c r="C4741" s="3" t="s">
        <v>189</v>
      </c>
      <c r="D4741" s="3" t="s">
        <v>190</v>
      </c>
      <c r="E4741" s="4">
        <v>15</v>
      </c>
      <c r="F4741" s="4">
        <v>12</v>
      </c>
      <c r="G4741" s="3" t="s">
        <v>986</v>
      </c>
      <c r="H4741" s="3" t="s">
        <v>948</v>
      </c>
      <c r="I4741" s="3" t="s">
        <v>37719</v>
      </c>
      <c r="J4741" s="3" t="s">
        <v>37720</v>
      </c>
    </row>
    <row r="4742" spans="1:10" s="6" customFormat="1" ht="15" customHeight="1" x14ac:dyDescent="0.3">
      <c r="A4742" s="3" t="s">
        <v>232</v>
      </c>
      <c r="B4742" s="3" t="s">
        <v>233</v>
      </c>
      <c r="C4742" s="3" t="s">
        <v>86</v>
      </c>
      <c r="D4742" s="3" t="s">
        <v>87</v>
      </c>
      <c r="E4742" s="4">
        <v>15</v>
      </c>
      <c r="F4742" s="4">
        <v>5</v>
      </c>
      <c r="G4742" s="3" t="s">
        <v>986</v>
      </c>
      <c r="H4742" s="3" t="s">
        <v>731</v>
      </c>
      <c r="I4742" s="3" t="s">
        <v>37719</v>
      </c>
      <c r="J4742" s="3" t="s">
        <v>37720</v>
      </c>
    </row>
    <row r="4743" spans="1:10" s="6" customFormat="1" ht="15" customHeight="1" x14ac:dyDescent="0.3">
      <c r="A4743" s="3" t="s">
        <v>232</v>
      </c>
      <c r="B4743" s="3" t="s">
        <v>233</v>
      </c>
      <c r="C4743" s="3" t="s">
        <v>204</v>
      </c>
      <c r="D4743" s="3" t="s">
        <v>205</v>
      </c>
      <c r="E4743" s="4">
        <v>15</v>
      </c>
      <c r="F4743" s="4">
        <v>13</v>
      </c>
      <c r="G4743" s="3" t="s">
        <v>986</v>
      </c>
      <c r="H4743" s="3" t="s">
        <v>956</v>
      </c>
      <c r="I4743" s="3" t="s">
        <v>37719</v>
      </c>
      <c r="J4743" s="3" t="s">
        <v>37720</v>
      </c>
    </row>
    <row r="4744" spans="1:10" s="6" customFormat="1" ht="15" customHeight="1" x14ac:dyDescent="0.3">
      <c r="A4744" s="3" t="s">
        <v>232</v>
      </c>
      <c r="B4744" s="3" t="s">
        <v>233</v>
      </c>
      <c r="C4744" s="3" t="s">
        <v>246</v>
      </c>
      <c r="D4744" s="3" t="s">
        <v>247</v>
      </c>
      <c r="E4744" s="4">
        <v>15</v>
      </c>
      <c r="F4744" s="4">
        <v>16</v>
      </c>
      <c r="G4744" s="3" t="s">
        <v>986</v>
      </c>
      <c r="H4744" s="3" t="s">
        <v>989</v>
      </c>
      <c r="I4744" s="3" t="s">
        <v>37719</v>
      </c>
      <c r="J4744" s="3" t="s">
        <v>37720</v>
      </c>
    </row>
    <row r="4745" spans="1:10" s="6" customFormat="1" ht="15" customHeight="1" x14ac:dyDescent="0.3">
      <c r="A4745" s="3" t="s">
        <v>232</v>
      </c>
      <c r="B4745" s="3" t="s">
        <v>233</v>
      </c>
      <c r="C4745" s="3" t="s">
        <v>260</v>
      </c>
      <c r="D4745" s="3" t="s">
        <v>261</v>
      </c>
      <c r="E4745" s="4">
        <v>15</v>
      </c>
      <c r="F4745" s="4">
        <v>17</v>
      </c>
      <c r="G4745" s="3" t="s">
        <v>986</v>
      </c>
      <c r="H4745" s="3" t="s">
        <v>1005</v>
      </c>
      <c r="I4745" s="3" t="s">
        <v>37719</v>
      </c>
      <c r="J4745" s="3" t="s">
        <v>37720</v>
      </c>
    </row>
    <row r="4746" spans="1:10" s="6" customFormat="1" ht="15" customHeight="1" x14ac:dyDescent="0.3">
      <c r="A4746" s="3" t="s">
        <v>232</v>
      </c>
      <c r="B4746" s="3" t="s">
        <v>233</v>
      </c>
      <c r="C4746" s="3" t="s">
        <v>272</v>
      </c>
      <c r="D4746" s="3" t="s">
        <v>273</v>
      </c>
      <c r="E4746" s="4">
        <v>15</v>
      </c>
      <c r="F4746" s="4">
        <v>18</v>
      </c>
      <c r="G4746" s="3" t="s">
        <v>986</v>
      </c>
      <c r="H4746" s="3" t="s">
        <v>1009</v>
      </c>
      <c r="I4746" s="3" t="s">
        <v>37719</v>
      </c>
      <c r="J4746" s="3" t="s">
        <v>37720</v>
      </c>
    </row>
    <row r="4747" spans="1:10" s="6" customFormat="1" ht="15" customHeight="1" x14ac:dyDescent="0.3">
      <c r="A4747" s="3" t="s">
        <v>232</v>
      </c>
      <c r="B4747" s="3" t="s">
        <v>233</v>
      </c>
      <c r="C4747" s="3" t="s">
        <v>295</v>
      </c>
      <c r="D4747" s="3" t="s">
        <v>296</v>
      </c>
      <c r="E4747" s="4">
        <v>15</v>
      </c>
      <c r="F4747" s="4">
        <v>20</v>
      </c>
      <c r="G4747" s="3" t="s">
        <v>986</v>
      </c>
      <c r="H4747" s="3" t="s">
        <v>1028</v>
      </c>
      <c r="I4747" s="3" t="s">
        <v>37719</v>
      </c>
      <c r="J4747" s="3" t="s">
        <v>37720</v>
      </c>
    </row>
    <row r="4748" spans="1:10" s="6" customFormat="1" ht="15" customHeight="1" x14ac:dyDescent="0.3">
      <c r="A4748" s="3" t="s">
        <v>232</v>
      </c>
      <c r="B4748" s="3" t="s">
        <v>233</v>
      </c>
      <c r="C4748" s="3" t="s">
        <v>307</v>
      </c>
      <c r="D4748" s="3" t="s">
        <v>308</v>
      </c>
      <c r="E4748" s="4">
        <v>15</v>
      </c>
      <c r="F4748" s="4">
        <v>21</v>
      </c>
      <c r="G4748" s="3" t="s">
        <v>986</v>
      </c>
      <c r="H4748" s="3" t="s">
        <v>1051</v>
      </c>
      <c r="I4748" s="3" t="s">
        <v>37719</v>
      </c>
      <c r="J4748" s="3" t="s">
        <v>37720</v>
      </c>
    </row>
    <row r="4749" spans="1:10" s="6" customFormat="1" ht="15" customHeight="1" x14ac:dyDescent="0.3">
      <c r="A4749" s="3" t="s">
        <v>232</v>
      </c>
      <c r="B4749" s="3" t="s">
        <v>233</v>
      </c>
      <c r="C4749" s="3" t="s">
        <v>322</v>
      </c>
      <c r="D4749" s="3" t="s">
        <v>323</v>
      </c>
      <c r="E4749" s="4">
        <v>15</v>
      </c>
      <c r="F4749" s="4">
        <v>22</v>
      </c>
      <c r="G4749" s="3" t="s">
        <v>986</v>
      </c>
      <c r="H4749" s="3" t="s">
        <v>1065</v>
      </c>
      <c r="I4749" s="3" t="s">
        <v>37719</v>
      </c>
      <c r="J4749" s="3" t="s">
        <v>37720</v>
      </c>
    </row>
    <row r="4750" spans="1:10" s="6" customFormat="1" ht="15" customHeight="1" x14ac:dyDescent="0.3">
      <c r="A4750" s="3" t="s">
        <v>232</v>
      </c>
      <c r="B4750" s="3" t="s">
        <v>233</v>
      </c>
      <c r="C4750" s="3" t="s">
        <v>337</v>
      </c>
      <c r="D4750" s="3" t="s">
        <v>338</v>
      </c>
      <c r="E4750" s="4">
        <v>15</v>
      </c>
      <c r="F4750" s="4">
        <v>23</v>
      </c>
      <c r="G4750" s="3" t="s">
        <v>986</v>
      </c>
      <c r="H4750" s="3" t="s">
        <v>1068</v>
      </c>
      <c r="I4750" s="3" t="s">
        <v>37719</v>
      </c>
      <c r="J4750" s="3" t="s">
        <v>37720</v>
      </c>
    </row>
    <row r="4751" spans="1:10" s="6" customFormat="1" ht="15" customHeight="1" x14ac:dyDescent="0.3">
      <c r="A4751" s="3" t="s">
        <v>232</v>
      </c>
      <c r="B4751" s="3" t="s">
        <v>233</v>
      </c>
      <c r="C4751" s="3" t="s">
        <v>219</v>
      </c>
      <c r="D4751" s="3" t="s">
        <v>220</v>
      </c>
      <c r="E4751" s="4">
        <v>15</v>
      </c>
      <c r="F4751" s="4">
        <v>14</v>
      </c>
      <c r="G4751" s="3" t="s">
        <v>986</v>
      </c>
      <c r="H4751" s="3" t="s">
        <v>977</v>
      </c>
      <c r="I4751" s="3" t="s">
        <v>37719</v>
      </c>
      <c r="J4751" s="3" t="s">
        <v>37720</v>
      </c>
    </row>
    <row r="4752" spans="1:10" s="6" customFormat="1" ht="15" customHeight="1" x14ac:dyDescent="0.3">
      <c r="A4752" s="3" t="s">
        <v>232</v>
      </c>
      <c r="B4752" s="3" t="s">
        <v>233</v>
      </c>
      <c r="C4752" s="3" t="s">
        <v>352</v>
      </c>
      <c r="D4752" s="3" t="s">
        <v>353</v>
      </c>
      <c r="E4752" s="4">
        <v>15</v>
      </c>
      <c r="F4752" s="4">
        <v>24</v>
      </c>
      <c r="G4752" s="3" t="s">
        <v>986</v>
      </c>
      <c r="H4752" s="3" t="s">
        <v>1092</v>
      </c>
      <c r="I4752" s="3" t="s">
        <v>37719</v>
      </c>
      <c r="J4752" s="3" t="s">
        <v>37720</v>
      </c>
    </row>
    <row r="4753" spans="1:10" s="6" customFormat="1" ht="15" customHeight="1" x14ac:dyDescent="0.3">
      <c r="A4753" s="3" t="s">
        <v>232</v>
      </c>
      <c r="B4753" s="3" t="s">
        <v>233</v>
      </c>
      <c r="C4753" s="3" t="s">
        <v>71</v>
      </c>
      <c r="D4753" s="3" t="s">
        <v>72</v>
      </c>
      <c r="E4753" s="4">
        <v>15</v>
      </c>
      <c r="F4753" s="4">
        <v>4</v>
      </c>
      <c r="G4753" s="3" t="s">
        <v>986</v>
      </c>
      <c r="H4753" s="3" t="s">
        <v>718</v>
      </c>
      <c r="I4753" s="3" t="s">
        <v>37719</v>
      </c>
      <c r="J4753" s="3" t="s">
        <v>37720</v>
      </c>
    </row>
    <row r="4754" spans="1:10" s="6" customFormat="1" ht="15" customHeight="1" x14ac:dyDescent="0.3">
      <c r="A4754" s="3" t="s">
        <v>232</v>
      </c>
      <c r="B4754" s="3" t="s">
        <v>233</v>
      </c>
      <c r="C4754" s="3" t="s">
        <v>25</v>
      </c>
      <c r="D4754" s="3" t="s">
        <v>26</v>
      </c>
      <c r="E4754" s="4">
        <v>15</v>
      </c>
      <c r="F4754" s="4">
        <v>1</v>
      </c>
      <c r="G4754" s="3" t="s">
        <v>986</v>
      </c>
      <c r="H4754" s="3" t="s">
        <v>623</v>
      </c>
      <c r="I4754" s="3" t="s">
        <v>37719</v>
      </c>
      <c r="J4754" s="3" t="s">
        <v>37720</v>
      </c>
    </row>
    <row r="4755" spans="1:10" s="6" customFormat="1" ht="15" customHeight="1" x14ac:dyDescent="0.3">
      <c r="A4755" s="3" t="s">
        <v>232</v>
      </c>
      <c r="B4755" s="3" t="s">
        <v>233</v>
      </c>
      <c r="C4755" s="3" t="s">
        <v>322</v>
      </c>
      <c r="D4755" s="3" t="s">
        <v>323</v>
      </c>
      <c r="E4755" s="4">
        <v>15</v>
      </c>
      <c r="F4755" s="4">
        <v>22</v>
      </c>
      <c r="G4755" s="3" t="s">
        <v>986</v>
      </c>
      <c r="H4755" s="3" t="s">
        <v>1065</v>
      </c>
      <c r="I4755" s="3" t="s">
        <v>37719</v>
      </c>
      <c r="J4755" s="3" t="s">
        <v>5436</v>
      </c>
    </row>
    <row r="4756" spans="1:10" s="6" customFormat="1" ht="15" customHeight="1" x14ac:dyDescent="0.3">
      <c r="A4756" s="3" t="s">
        <v>232</v>
      </c>
      <c r="B4756" s="3" t="s">
        <v>233</v>
      </c>
      <c r="C4756" s="3" t="s">
        <v>337</v>
      </c>
      <c r="D4756" s="3" t="s">
        <v>338</v>
      </c>
      <c r="E4756" s="4">
        <v>15</v>
      </c>
      <c r="F4756" s="4">
        <v>23</v>
      </c>
      <c r="G4756" s="3" t="s">
        <v>986</v>
      </c>
      <c r="H4756" s="3" t="s">
        <v>1068</v>
      </c>
      <c r="I4756" s="3" t="s">
        <v>37719</v>
      </c>
      <c r="J4756" s="3" t="s">
        <v>5436</v>
      </c>
    </row>
    <row r="4757" spans="1:10" s="6" customFormat="1" ht="15" customHeight="1" x14ac:dyDescent="0.3">
      <c r="A4757" s="3" t="s">
        <v>232</v>
      </c>
      <c r="B4757" s="3" t="s">
        <v>233</v>
      </c>
      <c r="C4757" s="3" t="s">
        <v>352</v>
      </c>
      <c r="D4757" s="3" t="s">
        <v>353</v>
      </c>
      <c r="E4757" s="4">
        <v>15</v>
      </c>
      <c r="F4757" s="4">
        <v>24</v>
      </c>
      <c r="G4757" s="3" t="s">
        <v>986</v>
      </c>
      <c r="H4757" s="3" t="s">
        <v>1092</v>
      </c>
      <c r="I4757" s="3" t="s">
        <v>37719</v>
      </c>
      <c r="J4757" s="3" t="s">
        <v>5436</v>
      </c>
    </row>
    <row r="4758" spans="1:10" s="6" customFormat="1" ht="15" customHeight="1" x14ac:dyDescent="0.3">
      <c r="A4758" s="3" t="s">
        <v>232</v>
      </c>
      <c r="B4758" s="3" t="s">
        <v>233</v>
      </c>
      <c r="C4758" s="3" t="s">
        <v>366</v>
      </c>
      <c r="D4758" s="3" t="s">
        <v>367</v>
      </c>
      <c r="E4758" s="4">
        <v>15</v>
      </c>
      <c r="F4758" s="4">
        <v>25</v>
      </c>
      <c r="G4758" s="3" t="s">
        <v>986</v>
      </c>
      <c r="H4758" s="3" t="s">
        <v>1110</v>
      </c>
      <c r="I4758" s="3" t="s">
        <v>37719</v>
      </c>
      <c r="J4758" s="3" t="s">
        <v>5436</v>
      </c>
    </row>
    <row r="4759" spans="1:10" s="6" customFormat="1" ht="15" customHeight="1" x14ac:dyDescent="0.3">
      <c r="A4759" s="3" t="s">
        <v>232</v>
      </c>
      <c r="B4759" s="3" t="s">
        <v>233</v>
      </c>
      <c r="C4759" s="3" t="s">
        <v>376</v>
      </c>
      <c r="D4759" s="3" t="s">
        <v>377</v>
      </c>
      <c r="E4759" s="4">
        <v>15</v>
      </c>
      <c r="F4759" s="4">
        <v>26</v>
      </c>
      <c r="G4759" s="3" t="s">
        <v>986</v>
      </c>
      <c r="H4759" s="3" t="s">
        <v>1119</v>
      </c>
      <c r="I4759" s="3" t="s">
        <v>37719</v>
      </c>
      <c r="J4759" s="3" t="s">
        <v>5436</v>
      </c>
    </row>
    <row r="4760" spans="1:10" s="6" customFormat="1" ht="15" customHeight="1" x14ac:dyDescent="0.3">
      <c r="A4760" s="3" t="s">
        <v>232</v>
      </c>
      <c r="B4760" s="3" t="s">
        <v>233</v>
      </c>
      <c r="C4760" s="3" t="s">
        <v>389</v>
      </c>
      <c r="D4760" s="3" t="s">
        <v>390</v>
      </c>
      <c r="E4760" s="4">
        <v>15</v>
      </c>
      <c r="F4760" s="4">
        <v>27</v>
      </c>
      <c r="G4760" s="3" t="s">
        <v>986</v>
      </c>
      <c r="H4760" s="3" t="s">
        <v>1127</v>
      </c>
      <c r="I4760" s="3" t="s">
        <v>37719</v>
      </c>
      <c r="J4760" s="3" t="s">
        <v>5436</v>
      </c>
    </row>
    <row r="4761" spans="1:10" s="6" customFormat="1" ht="15" customHeight="1" x14ac:dyDescent="0.3">
      <c r="A4761" s="3" t="s">
        <v>232</v>
      </c>
      <c r="B4761" s="3" t="s">
        <v>233</v>
      </c>
      <c r="C4761" s="3" t="s">
        <v>415</v>
      </c>
      <c r="D4761" s="3" t="s">
        <v>416</v>
      </c>
      <c r="E4761" s="4">
        <v>15</v>
      </c>
      <c r="F4761" s="4">
        <v>29</v>
      </c>
      <c r="G4761" s="3" t="s">
        <v>986</v>
      </c>
      <c r="H4761" s="3" t="s">
        <v>1177</v>
      </c>
      <c r="I4761" s="3" t="s">
        <v>37719</v>
      </c>
      <c r="J4761" s="3" t="s">
        <v>5436</v>
      </c>
    </row>
    <row r="4762" spans="1:10" s="6" customFormat="1" ht="15" customHeight="1" x14ac:dyDescent="0.3">
      <c r="A4762" s="3" t="s">
        <v>232</v>
      </c>
      <c r="B4762" s="3" t="s">
        <v>233</v>
      </c>
      <c r="C4762" s="3" t="s">
        <v>57</v>
      </c>
      <c r="D4762" s="3" t="s">
        <v>58</v>
      </c>
      <c r="E4762" s="4">
        <v>15</v>
      </c>
      <c r="F4762" s="4">
        <v>3</v>
      </c>
      <c r="G4762" s="3" t="s">
        <v>986</v>
      </c>
      <c r="H4762" s="3" t="s">
        <v>705</v>
      </c>
      <c r="I4762" s="3" t="s">
        <v>37719</v>
      </c>
      <c r="J4762" s="3" t="s">
        <v>37720</v>
      </c>
    </row>
    <row r="4763" spans="1:10" s="6" customFormat="1" ht="15" customHeight="1" x14ac:dyDescent="0.3">
      <c r="A4763" s="3" t="s">
        <v>232</v>
      </c>
      <c r="B4763" s="3" t="s">
        <v>233</v>
      </c>
      <c r="C4763" s="3" t="s">
        <v>440</v>
      </c>
      <c r="D4763" s="3" t="s">
        <v>441</v>
      </c>
      <c r="E4763" s="4">
        <v>15</v>
      </c>
      <c r="F4763" s="4">
        <v>31</v>
      </c>
      <c r="G4763" s="3" t="s">
        <v>986</v>
      </c>
      <c r="H4763" s="3" t="s">
        <v>1199</v>
      </c>
      <c r="I4763" s="3" t="s">
        <v>37719</v>
      </c>
      <c r="J4763" s="3" t="s">
        <v>5436</v>
      </c>
    </row>
    <row r="4764" spans="1:10" s="6" customFormat="1" ht="15" customHeight="1" x14ac:dyDescent="0.3">
      <c r="A4764" s="3" t="s">
        <v>232</v>
      </c>
      <c r="B4764" s="3" t="s">
        <v>233</v>
      </c>
      <c r="C4764" s="3" t="s">
        <v>493</v>
      </c>
      <c r="D4764" s="3" t="s">
        <v>494</v>
      </c>
      <c r="E4764" s="4">
        <v>15</v>
      </c>
      <c r="F4764" s="4">
        <v>36</v>
      </c>
      <c r="G4764" s="3" t="s">
        <v>986</v>
      </c>
      <c r="H4764" s="3" t="s">
        <v>1241</v>
      </c>
      <c r="I4764" s="3" t="s">
        <v>37719</v>
      </c>
      <c r="J4764" s="3" t="s">
        <v>5436</v>
      </c>
    </row>
    <row r="4765" spans="1:10" s="6" customFormat="1" ht="15" customHeight="1" x14ac:dyDescent="0.3">
      <c r="A4765" s="3" t="s">
        <v>232</v>
      </c>
      <c r="B4765" s="3" t="s">
        <v>233</v>
      </c>
      <c r="C4765" s="3" t="s">
        <v>504</v>
      </c>
      <c r="D4765" s="3" t="s">
        <v>505</v>
      </c>
      <c r="E4765" s="4">
        <v>15</v>
      </c>
      <c r="F4765" s="4">
        <v>37</v>
      </c>
      <c r="G4765" s="3" t="s">
        <v>986</v>
      </c>
      <c r="H4765" s="3" t="s">
        <v>1246</v>
      </c>
      <c r="I4765" s="3" t="s">
        <v>37719</v>
      </c>
      <c r="J4765" s="3" t="s">
        <v>5436</v>
      </c>
    </row>
    <row r="4766" spans="1:10" s="6" customFormat="1" ht="15" customHeight="1" x14ac:dyDescent="0.3">
      <c r="A4766" s="3" t="s">
        <v>232</v>
      </c>
      <c r="B4766" s="3" t="s">
        <v>233</v>
      </c>
      <c r="C4766" s="3" t="s">
        <v>517</v>
      </c>
      <c r="D4766" s="3" t="s">
        <v>518</v>
      </c>
      <c r="E4766" s="4">
        <v>15</v>
      </c>
      <c r="F4766" s="4">
        <v>38</v>
      </c>
      <c r="G4766" s="3" t="s">
        <v>986</v>
      </c>
      <c r="H4766" s="3" t="s">
        <v>1260</v>
      </c>
      <c r="I4766" s="3" t="s">
        <v>37719</v>
      </c>
      <c r="J4766" s="3" t="s">
        <v>5436</v>
      </c>
    </row>
    <row r="4767" spans="1:10" s="6" customFormat="1" ht="15" customHeight="1" x14ac:dyDescent="0.3">
      <c r="A4767" s="3" t="s">
        <v>232</v>
      </c>
      <c r="B4767" s="3" t="s">
        <v>233</v>
      </c>
      <c r="C4767" s="3" t="s">
        <v>532</v>
      </c>
      <c r="D4767" s="3" t="s">
        <v>533</v>
      </c>
      <c r="E4767" s="4">
        <v>15</v>
      </c>
      <c r="F4767" s="4">
        <v>39</v>
      </c>
      <c r="G4767" s="3" t="s">
        <v>986</v>
      </c>
      <c r="H4767" s="3" t="s">
        <v>1265</v>
      </c>
      <c r="I4767" s="3" t="s">
        <v>37719</v>
      </c>
      <c r="J4767" s="3" t="s">
        <v>5436</v>
      </c>
    </row>
    <row r="4768" spans="1:10" s="6" customFormat="1" ht="15" customHeight="1" x14ac:dyDescent="0.3">
      <c r="A4768" s="3" t="s">
        <v>232</v>
      </c>
      <c r="B4768" s="3" t="s">
        <v>233</v>
      </c>
      <c r="C4768" s="3" t="s">
        <v>545</v>
      </c>
      <c r="D4768" s="3" t="s">
        <v>546</v>
      </c>
      <c r="E4768" s="4">
        <v>15</v>
      </c>
      <c r="F4768" s="4">
        <v>40</v>
      </c>
      <c r="G4768" s="3" t="s">
        <v>986</v>
      </c>
      <c r="H4768" s="3" t="s">
        <v>1276</v>
      </c>
      <c r="I4768" s="3" t="s">
        <v>37719</v>
      </c>
      <c r="J4768" s="3" t="s">
        <v>5436</v>
      </c>
    </row>
    <row r="4769" spans="1:10" s="6" customFormat="1" ht="15" customHeight="1" x14ac:dyDescent="0.3">
      <c r="A4769" s="3" t="s">
        <v>232</v>
      </c>
      <c r="B4769" s="3" t="s">
        <v>233</v>
      </c>
      <c r="C4769" s="3" t="s">
        <v>581</v>
      </c>
      <c r="D4769" s="3" t="s">
        <v>582</v>
      </c>
      <c r="E4769" s="4">
        <v>15</v>
      </c>
      <c r="F4769" s="4">
        <v>43</v>
      </c>
      <c r="G4769" s="3" t="s">
        <v>986</v>
      </c>
      <c r="H4769" s="3" t="s">
        <v>1321</v>
      </c>
      <c r="I4769" s="3" t="s">
        <v>37719</v>
      </c>
      <c r="J4769" s="3" t="s">
        <v>5436</v>
      </c>
    </row>
    <row r="4770" spans="1:10" s="6" customFormat="1" ht="15" customHeight="1" x14ac:dyDescent="0.3">
      <c r="A4770" s="3" t="s">
        <v>232</v>
      </c>
      <c r="B4770" s="3" t="s">
        <v>233</v>
      </c>
      <c r="C4770" s="3" t="s">
        <v>593</v>
      </c>
      <c r="D4770" s="3" t="s">
        <v>594</v>
      </c>
      <c r="E4770" s="4">
        <v>15</v>
      </c>
      <c r="F4770" s="4">
        <v>44</v>
      </c>
      <c r="G4770" s="3" t="s">
        <v>986</v>
      </c>
      <c r="H4770" s="3" t="s">
        <v>1333</v>
      </c>
      <c r="I4770" s="3" t="s">
        <v>37719</v>
      </c>
      <c r="J4770" s="3" t="s">
        <v>5436</v>
      </c>
    </row>
    <row r="4771" spans="1:10" s="6" customFormat="1" ht="15" customHeight="1" x14ac:dyDescent="0.3">
      <c r="A4771" s="3" t="s">
        <v>232</v>
      </c>
      <c r="B4771" s="3" t="s">
        <v>233</v>
      </c>
      <c r="C4771" s="3" t="s">
        <v>459</v>
      </c>
      <c r="D4771" s="3" t="s">
        <v>460</v>
      </c>
      <c r="E4771" s="4">
        <v>15</v>
      </c>
      <c r="F4771" s="4">
        <v>33</v>
      </c>
      <c r="G4771" s="3" t="s">
        <v>986</v>
      </c>
      <c r="H4771" s="3" t="s">
        <v>1221</v>
      </c>
      <c r="I4771" s="3" t="s">
        <v>37719</v>
      </c>
      <c r="J4771" s="3" t="s">
        <v>5436</v>
      </c>
    </row>
    <row r="4772" spans="1:10" s="6" customFormat="1" ht="15" customHeight="1" x14ac:dyDescent="0.3">
      <c r="A4772" s="3" t="s">
        <v>232</v>
      </c>
      <c r="B4772" s="3" t="s">
        <v>233</v>
      </c>
      <c r="C4772" s="3" t="s">
        <v>307</v>
      </c>
      <c r="D4772" s="3" t="s">
        <v>308</v>
      </c>
      <c r="E4772" s="4">
        <v>15</v>
      </c>
      <c r="F4772" s="4">
        <v>21</v>
      </c>
      <c r="G4772" s="3" t="s">
        <v>986</v>
      </c>
      <c r="H4772" s="3" t="s">
        <v>1051</v>
      </c>
      <c r="I4772" s="3" t="s">
        <v>37719</v>
      </c>
      <c r="J4772" s="3" t="s">
        <v>5436</v>
      </c>
    </row>
    <row r="4773" spans="1:10" s="6" customFormat="1" ht="15" customHeight="1" x14ac:dyDescent="0.3">
      <c r="A4773" s="3" t="s">
        <v>232</v>
      </c>
      <c r="B4773" s="3" t="s">
        <v>233</v>
      </c>
      <c r="C4773" s="3" t="s">
        <v>366</v>
      </c>
      <c r="D4773" s="3" t="s">
        <v>367</v>
      </c>
      <c r="E4773" s="4">
        <v>15</v>
      </c>
      <c r="F4773" s="4">
        <v>25</v>
      </c>
      <c r="G4773" s="3" t="s">
        <v>986</v>
      </c>
      <c r="H4773" s="3" t="s">
        <v>1110</v>
      </c>
      <c r="I4773" s="3" t="s">
        <v>37719</v>
      </c>
      <c r="J4773" s="3" t="s">
        <v>37720</v>
      </c>
    </row>
    <row r="4774" spans="1:10" s="6" customFormat="1" ht="15" customHeight="1" x14ac:dyDescent="0.3">
      <c r="A4774" s="3" t="s">
        <v>232</v>
      </c>
      <c r="B4774" s="3" t="s">
        <v>233</v>
      </c>
      <c r="C4774" s="3" t="s">
        <v>389</v>
      </c>
      <c r="D4774" s="3" t="s">
        <v>390</v>
      </c>
      <c r="E4774" s="4">
        <v>15</v>
      </c>
      <c r="F4774" s="4">
        <v>27</v>
      </c>
      <c r="G4774" s="3" t="s">
        <v>986</v>
      </c>
      <c r="H4774" s="3" t="s">
        <v>1127</v>
      </c>
      <c r="I4774" s="3" t="s">
        <v>37719</v>
      </c>
      <c r="J4774" s="3" t="s">
        <v>37720</v>
      </c>
    </row>
    <row r="4775" spans="1:10" s="6" customFormat="1" ht="15" customHeight="1" x14ac:dyDescent="0.3">
      <c r="A4775" s="3" t="s">
        <v>232</v>
      </c>
      <c r="B4775" s="3" t="s">
        <v>233</v>
      </c>
      <c r="C4775" s="3" t="s">
        <v>219</v>
      </c>
      <c r="D4775" s="3" t="s">
        <v>220</v>
      </c>
      <c r="E4775" s="4">
        <v>15</v>
      </c>
      <c r="F4775" s="4">
        <v>14</v>
      </c>
      <c r="G4775" s="3" t="s">
        <v>986</v>
      </c>
      <c r="H4775" s="3" t="s">
        <v>977</v>
      </c>
      <c r="I4775" s="3" t="s">
        <v>37719</v>
      </c>
      <c r="J4775" s="3" t="s">
        <v>37721</v>
      </c>
    </row>
    <row r="4776" spans="1:10" s="6" customFormat="1" ht="15" customHeight="1" x14ac:dyDescent="0.3">
      <c r="A4776" s="3" t="s">
        <v>232</v>
      </c>
      <c r="B4776" s="3" t="s">
        <v>233</v>
      </c>
      <c r="C4776" s="3" t="s">
        <v>246</v>
      </c>
      <c r="D4776" s="3" t="s">
        <v>247</v>
      </c>
      <c r="E4776" s="4">
        <v>15</v>
      </c>
      <c r="F4776" s="4">
        <v>16</v>
      </c>
      <c r="G4776" s="3" t="s">
        <v>986</v>
      </c>
      <c r="H4776" s="3" t="s">
        <v>989</v>
      </c>
      <c r="I4776" s="3" t="s">
        <v>37719</v>
      </c>
      <c r="J4776" s="3" t="s">
        <v>37721</v>
      </c>
    </row>
    <row r="4777" spans="1:10" s="6" customFormat="1" ht="15" customHeight="1" x14ac:dyDescent="0.3">
      <c r="A4777" s="3" t="s">
        <v>232</v>
      </c>
      <c r="B4777" s="3" t="s">
        <v>233</v>
      </c>
      <c r="C4777" s="3" t="s">
        <v>260</v>
      </c>
      <c r="D4777" s="3" t="s">
        <v>261</v>
      </c>
      <c r="E4777" s="4">
        <v>15</v>
      </c>
      <c r="F4777" s="4">
        <v>17</v>
      </c>
      <c r="G4777" s="3" t="s">
        <v>986</v>
      </c>
      <c r="H4777" s="3" t="s">
        <v>1005</v>
      </c>
      <c r="I4777" s="3" t="s">
        <v>37719</v>
      </c>
      <c r="J4777" s="3" t="s">
        <v>37721</v>
      </c>
    </row>
    <row r="4778" spans="1:10" s="6" customFormat="1" ht="15" customHeight="1" x14ac:dyDescent="0.3">
      <c r="A4778" s="3" t="s">
        <v>232</v>
      </c>
      <c r="B4778" s="3" t="s">
        <v>233</v>
      </c>
      <c r="C4778" s="3" t="s">
        <v>272</v>
      </c>
      <c r="D4778" s="3" t="s">
        <v>273</v>
      </c>
      <c r="E4778" s="4">
        <v>15</v>
      </c>
      <c r="F4778" s="4">
        <v>18</v>
      </c>
      <c r="G4778" s="3" t="s">
        <v>986</v>
      </c>
      <c r="H4778" s="3" t="s">
        <v>1009</v>
      </c>
      <c r="I4778" s="3" t="s">
        <v>37719</v>
      </c>
      <c r="J4778" s="3" t="s">
        <v>37721</v>
      </c>
    </row>
    <row r="4779" spans="1:10" s="6" customFormat="1" ht="15" customHeight="1" x14ac:dyDescent="0.3">
      <c r="A4779" s="3" t="s">
        <v>232</v>
      </c>
      <c r="B4779" s="3" t="s">
        <v>233</v>
      </c>
      <c r="C4779" s="3" t="s">
        <v>283</v>
      </c>
      <c r="D4779" s="3" t="s">
        <v>284</v>
      </c>
      <c r="E4779" s="4">
        <v>15</v>
      </c>
      <c r="F4779" s="4">
        <v>19</v>
      </c>
      <c r="G4779" s="3" t="s">
        <v>986</v>
      </c>
      <c r="H4779" s="3" t="s">
        <v>1019</v>
      </c>
      <c r="I4779" s="3" t="s">
        <v>37719</v>
      </c>
      <c r="J4779" s="3" t="s">
        <v>37721</v>
      </c>
    </row>
    <row r="4780" spans="1:10" s="6" customFormat="1" ht="15" customHeight="1" x14ac:dyDescent="0.3">
      <c r="A4780" s="3" t="s">
        <v>232</v>
      </c>
      <c r="B4780" s="3" t="s">
        <v>233</v>
      </c>
      <c r="C4780" s="3" t="s">
        <v>295</v>
      </c>
      <c r="D4780" s="3" t="s">
        <v>296</v>
      </c>
      <c r="E4780" s="4">
        <v>15</v>
      </c>
      <c r="F4780" s="4">
        <v>20</v>
      </c>
      <c r="G4780" s="3" t="s">
        <v>986</v>
      </c>
      <c r="H4780" s="3" t="s">
        <v>1028</v>
      </c>
      <c r="I4780" s="3" t="s">
        <v>37719</v>
      </c>
      <c r="J4780" s="3" t="s">
        <v>37721</v>
      </c>
    </row>
    <row r="4781" spans="1:10" s="6" customFormat="1" ht="15" customHeight="1" x14ac:dyDescent="0.3">
      <c r="A4781" s="3" t="s">
        <v>232</v>
      </c>
      <c r="B4781" s="3" t="s">
        <v>233</v>
      </c>
      <c r="C4781" s="3" t="s">
        <v>307</v>
      </c>
      <c r="D4781" s="3" t="s">
        <v>308</v>
      </c>
      <c r="E4781" s="4">
        <v>15</v>
      </c>
      <c r="F4781" s="4">
        <v>21</v>
      </c>
      <c r="G4781" s="3" t="s">
        <v>986</v>
      </c>
      <c r="H4781" s="3" t="s">
        <v>1051</v>
      </c>
      <c r="I4781" s="3" t="s">
        <v>37719</v>
      </c>
      <c r="J4781" s="3" t="s">
        <v>37721</v>
      </c>
    </row>
    <row r="4782" spans="1:10" s="6" customFormat="1" ht="15" customHeight="1" x14ac:dyDescent="0.3">
      <c r="A4782" s="3" t="s">
        <v>232</v>
      </c>
      <c r="B4782" s="3" t="s">
        <v>233</v>
      </c>
      <c r="C4782" s="3" t="s">
        <v>204</v>
      </c>
      <c r="D4782" s="3" t="s">
        <v>205</v>
      </c>
      <c r="E4782" s="4">
        <v>15</v>
      </c>
      <c r="F4782" s="4">
        <v>13</v>
      </c>
      <c r="G4782" s="3" t="s">
        <v>986</v>
      </c>
      <c r="H4782" s="3" t="s">
        <v>956</v>
      </c>
      <c r="I4782" s="3" t="s">
        <v>37719</v>
      </c>
      <c r="J4782" s="3" t="s">
        <v>37721</v>
      </c>
    </row>
    <row r="4783" spans="1:10" s="6" customFormat="1" ht="15" customHeight="1" x14ac:dyDescent="0.3">
      <c r="A4783" s="3" t="s">
        <v>232</v>
      </c>
      <c r="B4783" s="3" t="s">
        <v>233</v>
      </c>
      <c r="C4783" s="3" t="s">
        <v>322</v>
      </c>
      <c r="D4783" s="3" t="s">
        <v>323</v>
      </c>
      <c r="E4783" s="4">
        <v>15</v>
      </c>
      <c r="F4783" s="4">
        <v>22</v>
      </c>
      <c r="G4783" s="3" t="s">
        <v>986</v>
      </c>
      <c r="H4783" s="3" t="s">
        <v>1065</v>
      </c>
      <c r="I4783" s="3" t="s">
        <v>37719</v>
      </c>
      <c r="J4783" s="3" t="s">
        <v>37721</v>
      </c>
    </row>
    <row r="4784" spans="1:10" s="6" customFormat="1" ht="15" customHeight="1" x14ac:dyDescent="0.3">
      <c r="A4784" s="3" t="s">
        <v>232</v>
      </c>
      <c r="B4784" s="3" t="s">
        <v>233</v>
      </c>
      <c r="C4784" s="3" t="s">
        <v>366</v>
      </c>
      <c r="D4784" s="3" t="s">
        <v>367</v>
      </c>
      <c r="E4784" s="4">
        <v>15</v>
      </c>
      <c r="F4784" s="4">
        <v>25</v>
      </c>
      <c r="G4784" s="3" t="s">
        <v>986</v>
      </c>
      <c r="H4784" s="3" t="s">
        <v>1110</v>
      </c>
      <c r="I4784" s="3" t="s">
        <v>37719</v>
      </c>
      <c r="J4784" s="3" t="s">
        <v>37721</v>
      </c>
    </row>
    <row r="4785" spans="1:10" s="6" customFormat="1" ht="15" customHeight="1" x14ac:dyDescent="0.3">
      <c r="A4785" s="3" t="s">
        <v>232</v>
      </c>
      <c r="B4785" s="3" t="s">
        <v>233</v>
      </c>
      <c r="C4785" s="3" t="s">
        <v>376</v>
      </c>
      <c r="D4785" s="3" t="s">
        <v>377</v>
      </c>
      <c r="E4785" s="4">
        <v>15</v>
      </c>
      <c r="F4785" s="4">
        <v>26</v>
      </c>
      <c r="G4785" s="3" t="s">
        <v>986</v>
      </c>
      <c r="H4785" s="3" t="s">
        <v>1119</v>
      </c>
      <c r="I4785" s="3" t="s">
        <v>37719</v>
      </c>
      <c r="J4785" s="3" t="s">
        <v>37721</v>
      </c>
    </row>
    <row r="4786" spans="1:10" s="6" customFormat="1" ht="15" customHeight="1" x14ac:dyDescent="0.3">
      <c r="A4786" s="3" t="s">
        <v>232</v>
      </c>
      <c r="B4786" s="3" t="s">
        <v>233</v>
      </c>
      <c r="C4786" s="3" t="s">
        <v>415</v>
      </c>
      <c r="D4786" s="3" t="s">
        <v>416</v>
      </c>
      <c r="E4786" s="4">
        <v>15</v>
      </c>
      <c r="F4786" s="4">
        <v>29</v>
      </c>
      <c r="G4786" s="3" t="s">
        <v>986</v>
      </c>
      <c r="H4786" s="3" t="s">
        <v>1177</v>
      </c>
      <c r="I4786" s="3" t="s">
        <v>37719</v>
      </c>
      <c r="J4786" s="3" t="s">
        <v>37721</v>
      </c>
    </row>
    <row r="4787" spans="1:10" s="6" customFormat="1" ht="15" customHeight="1" x14ac:dyDescent="0.3">
      <c r="A4787" s="3" t="s">
        <v>232</v>
      </c>
      <c r="B4787" s="3" t="s">
        <v>233</v>
      </c>
      <c r="C4787" s="3" t="s">
        <v>430</v>
      </c>
      <c r="D4787" s="3" t="s">
        <v>431</v>
      </c>
      <c r="E4787" s="4">
        <v>15</v>
      </c>
      <c r="F4787" s="4">
        <v>30</v>
      </c>
      <c r="G4787" s="3" t="s">
        <v>986</v>
      </c>
      <c r="H4787" s="3" t="s">
        <v>1191</v>
      </c>
      <c r="I4787" s="3" t="s">
        <v>37719</v>
      </c>
      <c r="J4787" s="3" t="s">
        <v>37721</v>
      </c>
    </row>
    <row r="4788" spans="1:10" s="6" customFormat="1" ht="15" customHeight="1" x14ac:dyDescent="0.3">
      <c r="A4788" s="3" t="s">
        <v>232</v>
      </c>
      <c r="B4788" s="3" t="s">
        <v>233</v>
      </c>
      <c r="C4788" s="3" t="s">
        <v>459</v>
      </c>
      <c r="D4788" s="3" t="s">
        <v>460</v>
      </c>
      <c r="E4788" s="4">
        <v>15</v>
      </c>
      <c r="F4788" s="4">
        <v>33</v>
      </c>
      <c r="G4788" s="3" t="s">
        <v>986</v>
      </c>
      <c r="H4788" s="3" t="s">
        <v>1221</v>
      </c>
      <c r="I4788" s="3" t="s">
        <v>37719</v>
      </c>
      <c r="J4788" s="3" t="s">
        <v>37721</v>
      </c>
    </row>
    <row r="4789" spans="1:10" s="6" customFormat="1" ht="15" customHeight="1" x14ac:dyDescent="0.3">
      <c r="A4789" s="3" t="s">
        <v>232</v>
      </c>
      <c r="B4789" s="3" t="s">
        <v>233</v>
      </c>
      <c r="C4789" s="3" t="s">
        <v>493</v>
      </c>
      <c r="D4789" s="3" t="s">
        <v>494</v>
      </c>
      <c r="E4789" s="4">
        <v>15</v>
      </c>
      <c r="F4789" s="4">
        <v>36</v>
      </c>
      <c r="G4789" s="3" t="s">
        <v>986</v>
      </c>
      <c r="H4789" s="3" t="s">
        <v>1241</v>
      </c>
      <c r="I4789" s="3" t="s">
        <v>37719</v>
      </c>
      <c r="J4789" s="3" t="s">
        <v>37721</v>
      </c>
    </row>
    <row r="4790" spans="1:10" s="6" customFormat="1" ht="15" customHeight="1" x14ac:dyDescent="0.3">
      <c r="A4790" s="3" t="s">
        <v>232</v>
      </c>
      <c r="B4790" s="3" t="s">
        <v>233</v>
      </c>
      <c r="C4790" s="3" t="s">
        <v>545</v>
      </c>
      <c r="D4790" s="3" t="s">
        <v>546</v>
      </c>
      <c r="E4790" s="4">
        <v>15</v>
      </c>
      <c r="F4790" s="4">
        <v>40</v>
      </c>
      <c r="G4790" s="3" t="s">
        <v>986</v>
      </c>
      <c r="H4790" s="3" t="s">
        <v>1276</v>
      </c>
      <c r="I4790" s="3" t="s">
        <v>37719</v>
      </c>
      <c r="J4790" s="3" t="s">
        <v>37721</v>
      </c>
    </row>
    <row r="4791" spans="1:10" s="6" customFormat="1" ht="15" customHeight="1" x14ac:dyDescent="0.3">
      <c r="A4791" s="3" t="s">
        <v>232</v>
      </c>
      <c r="B4791" s="3" t="s">
        <v>233</v>
      </c>
      <c r="C4791" s="3" t="s">
        <v>352</v>
      </c>
      <c r="D4791" s="3" t="s">
        <v>353</v>
      </c>
      <c r="E4791" s="4">
        <v>15</v>
      </c>
      <c r="F4791" s="4">
        <v>24</v>
      </c>
      <c r="G4791" s="3" t="s">
        <v>986</v>
      </c>
      <c r="H4791" s="3" t="s">
        <v>1092</v>
      </c>
      <c r="I4791" s="3" t="s">
        <v>37719</v>
      </c>
      <c r="J4791" s="3" t="s">
        <v>37721</v>
      </c>
    </row>
    <row r="4792" spans="1:10" s="6" customFormat="1" ht="15" customHeight="1" x14ac:dyDescent="0.3">
      <c r="A4792" s="3" t="s">
        <v>232</v>
      </c>
      <c r="B4792" s="3" t="s">
        <v>233</v>
      </c>
      <c r="C4792" s="3" t="s">
        <v>376</v>
      </c>
      <c r="D4792" s="3" t="s">
        <v>377</v>
      </c>
      <c r="E4792" s="4">
        <v>15</v>
      </c>
      <c r="F4792" s="4">
        <v>26</v>
      </c>
      <c r="G4792" s="3" t="s">
        <v>986</v>
      </c>
      <c r="H4792" s="3" t="s">
        <v>1119</v>
      </c>
      <c r="I4792" s="3" t="s">
        <v>37719</v>
      </c>
      <c r="J4792" s="3" t="s">
        <v>37720</v>
      </c>
    </row>
    <row r="4793" spans="1:10" s="6" customFormat="1" ht="15" customHeight="1" x14ac:dyDescent="0.3">
      <c r="A4793" s="3" t="s">
        <v>232</v>
      </c>
      <c r="B4793" s="3" t="s">
        <v>233</v>
      </c>
      <c r="C4793" s="3" t="s">
        <v>189</v>
      </c>
      <c r="D4793" s="3" t="s">
        <v>190</v>
      </c>
      <c r="E4793" s="4">
        <v>15</v>
      </c>
      <c r="F4793" s="4">
        <v>12</v>
      </c>
      <c r="G4793" s="3" t="s">
        <v>986</v>
      </c>
      <c r="H4793" s="3" t="s">
        <v>948</v>
      </c>
      <c r="I4793" s="3" t="s">
        <v>37719</v>
      </c>
      <c r="J4793" s="3" t="s">
        <v>37721</v>
      </c>
    </row>
    <row r="4794" spans="1:10" s="6" customFormat="1" ht="15" customHeight="1" x14ac:dyDescent="0.3">
      <c r="A4794" s="3" t="s">
        <v>232</v>
      </c>
      <c r="B4794" s="3" t="s">
        <v>233</v>
      </c>
      <c r="C4794" s="3" t="s">
        <v>158</v>
      </c>
      <c r="D4794" s="3" t="s">
        <v>159</v>
      </c>
      <c r="E4794" s="4">
        <v>15</v>
      </c>
      <c r="F4794" s="4">
        <v>10</v>
      </c>
      <c r="G4794" s="3" t="s">
        <v>986</v>
      </c>
      <c r="H4794" s="3" t="s">
        <v>854</v>
      </c>
      <c r="I4794" s="3" t="s">
        <v>37719</v>
      </c>
      <c r="J4794" s="3" t="s">
        <v>37721</v>
      </c>
    </row>
    <row r="4795" spans="1:10" s="6" customFormat="1" ht="15" customHeight="1" x14ac:dyDescent="0.3">
      <c r="A4795" s="3" t="s">
        <v>232</v>
      </c>
      <c r="B4795" s="3" t="s">
        <v>233</v>
      </c>
      <c r="C4795" s="3" t="s">
        <v>415</v>
      </c>
      <c r="D4795" s="3" t="s">
        <v>416</v>
      </c>
      <c r="E4795" s="4">
        <v>15</v>
      </c>
      <c r="F4795" s="4">
        <v>29</v>
      </c>
      <c r="G4795" s="3" t="s">
        <v>986</v>
      </c>
      <c r="H4795" s="3" t="s">
        <v>1177</v>
      </c>
      <c r="I4795" s="3" t="s">
        <v>37719</v>
      </c>
      <c r="J4795" s="3" t="s">
        <v>37720</v>
      </c>
    </row>
    <row r="4796" spans="1:10" s="6" customFormat="1" ht="15" customHeight="1" x14ac:dyDescent="0.3">
      <c r="A4796" s="3" t="s">
        <v>232</v>
      </c>
      <c r="B4796" s="3" t="s">
        <v>233</v>
      </c>
      <c r="C4796" s="3" t="s">
        <v>430</v>
      </c>
      <c r="D4796" s="3" t="s">
        <v>431</v>
      </c>
      <c r="E4796" s="4">
        <v>15</v>
      </c>
      <c r="F4796" s="4">
        <v>30</v>
      </c>
      <c r="G4796" s="3" t="s">
        <v>986</v>
      </c>
      <c r="H4796" s="3" t="s">
        <v>1191</v>
      </c>
      <c r="I4796" s="3" t="s">
        <v>37719</v>
      </c>
      <c r="J4796" s="3" t="s">
        <v>37720</v>
      </c>
    </row>
    <row r="4797" spans="1:10" s="6" customFormat="1" ht="15" customHeight="1" x14ac:dyDescent="0.3">
      <c r="A4797" s="3" t="s">
        <v>232</v>
      </c>
      <c r="B4797" s="3" t="s">
        <v>233</v>
      </c>
      <c r="C4797" s="3" t="s">
        <v>440</v>
      </c>
      <c r="D4797" s="3" t="s">
        <v>441</v>
      </c>
      <c r="E4797" s="4">
        <v>15</v>
      </c>
      <c r="F4797" s="4">
        <v>31</v>
      </c>
      <c r="G4797" s="3" t="s">
        <v>986</v>
      </c>
      <c r="H4797" s="3" t="s">
        <v>1199</v>
      </c>
      <c r="I4797" s="3" t="s">
        <v>37719</v>
      </c>
      <c r="J4797" s="3" t="s">
        <v>37720</v>
      </c>
    </row>
    <row r="4798" spans="1:10" s="6" customFormat="1" ht="15" customHeight="1" x14ac:dyDescent="0.3">
      <c r="A4798" s="3" t="s">
        <v>232</v>
      </c>
      <c r="B4798" s="3" t="s">
        <v>233</v>
      </c>
      <c r="C4798" s="3" t="s">
        <v>459</v>
      </c>
      <c r="D4798" s="3" t="s">
        <v>460</v>
      </c>
      <c r="E4798" s="4">
        <v>15</v>
      </c>
      <c r="F4798" s="4">
        <v>33</v>
      </c>
      <c r="G4798" s="3" t="s">
        <v>986</v>
      </c>
      <c r="H4798" s="3" t="s">
        <v>1221</v>
      </c>
      <c r="I4798" s="3" t="s">
        <v>37719</v>
      </c>
      <c r="J4798" s="3" t="s">
        <v>37720</v>
      </c>
    </row>
    <row r="4799" spans="1:10" s="6" customFormat="1" ht="15" customHeight="1" x14ac:dyDescent="0.3">
      <c r="A4799" s="3" t="s">
        <v>232</v>
      </c>
      <c r="B4799" s="3" t="s">
        <v>233</v>
      </c>
      <c r="C4799" s="3" t="s">
        <v>504</v>
      </c>
      <c r="D4799" s="3" t="s">
        <v>505</v>
      </c>
      <c r="E4799" s="4">
        <v>15</v>
      </c>
      <c r="F4799" s="4">
        <v>37</v>
      </c>
      <c r="G4799" s="3" t="s">
        <v>986</v>
      </c>
      <c r="H4799" s="3" t="s">
        <v>1246</v>
      </c>
      <c r="I4799" s="3" t="s">
        <v>37719</v>
      </c>
      <c r="J4799" s="3" t="s">
        <v>37720</v>
      </c>
    </row>
    <row r="4800" spans="1:10" s="6" customFormat="1" ht="15" customHeight="1" x14ac:dyDescent="0.3">
      <c r="A4800" s="3" t="s">
        <v>232</v>
      </c>
      <c r="B4800" s="3" t="s">
        <v>233</v>
      </c>
      <c r="C4800" s="3" t="s">
        <v>545</v>
      </c>
      <c r="D4800" s="3" t="s">
        <v>546</v>
      </c>
      <c r="E4800" s="4">
        <v>15</v>
      </c>
      <c r="F4800" s="4">
        <v>40</v>
      </c>
      <c r="G4800" s="3" t="s">
        <v>986</v>
      </c>
      <c r="H4800" s="3" t="s">
        <v>1276</v>
      </c>
      <c r="I4800" s="3" t="s">
        <v>37719</v>
      </c>
      <c r="J4800" s="3" t="s">
        <v>37720</v>
      </c>
    </row>
    <row r="4801" spans="1:10" s="6" customFormat="1" ht="15" customHeight="1" x14ac:dyDescent="0.3">
      <c r="A4801" s="3" t="s">
        <v>232</v>
      </c>
      <c r="B4801" s="3" t="s">
        <v>233</v>
      </c>
      <c r="C4801" s="3" t="s">
        <v>568</v>
      </c>
      <c r="D4801" s="3" t="s">
        <v>569</v>
      </c>
      <c r="E4801" s="4">
        <v>15</v>
      </c>
      <c r="F4801" s="4">
        <v>42</v>
      </c>
      <c r="G4801" s="3" t="s">
        <v>986</v>
      </c>
      <c r="H4801" s="3" t="s">
        <v>1302</v>
      </c>
      <c r="I4801" s="3" t="s">
        <v>37719</v>
      </c>
      <c r="J4801" s="3" t="s">
        <v>37720</v>
      </c>
    </row>
    <row r="4802" spans="1:10" s="6" customFormat="1" ht="15" customHeight="1" x14ac:dyDescent="0.3">
      <c r="A4802" s="3" t="s">
        <v>232</v>
      </c>
      <c r="B4802" s="3" t="s">
        <v>233</v>
      </c>
      <c r="C4802" s="3" t="s">
        <v>173</v>
      </c>
      <c r="D4802" s="3" t="s">
        <v>174</v>
      </c>
      <c r="E4802" s="4">
        <v>15</v>
      </c>
      <c r="F4802" s="4">
        <v>11</v>
      </c>
      <c r="G4802" s="3" t="s">
        <v>986</v>
      </c>
      <c r="H4802" s="3" t="s">
        <v>867</v>
      </c>
      <c r="I4802" s="3" t="s">
        <v>37719</v>
      </c>
      <c r="J4802" s="3" t="s">
        <v>37721</v>
      </c>
    </row>
    <row r="4803" spans="1:10" s="6" customFormat="1" ht="15" customHeight="1" x14ac:dyDescent="0.3">
      <c r="A4803" s="3" t="s">
        <v>232</v>
      </c>
      <c r="B4803" s="3" t="s">
        <v>233</v>
      </c>
      <c r="C4803" s="3" t="s">
        <v>581</v>
      </c>
      <c r="D4803" s="3" t="s">
        <v>582</v>
      </c>
      <c r="E4803" s="4">
        <v>15</v>
      </c>
      <c r="F4803" s="4">
        <v>43</v>
      </c>
      <c r="G4803" s="3" t="s">
        <v>986</v>
      </c>
      <c r="H4803" s="3" t="s">
        <v>1321</v>
      </c>
      <c r="I4803" s="3" t="s">
        <v>37719</v>
      </c>
      <c r="J4803" s="3" t="s">
        <v>37720</v>
      </c>
    </row>
    <row r="4804" spans="1:10" s="6" customFormat="1" ht="15" customHeight="1" x14ac:dyDescent="0.3">
      <c r="A4804" s="3" t="s">
        <v>232</v>
      </c>
      <c r="B4804" s="3" t="s">
        <v>233</v>
      </c>
      <c r="C4804" s="3" t="s">
        <v>97</v>
      </c>
      <c r="D4804" s="3" t="s">
        <v>98</v>
      </c>
      <c r="E4804" s="4">
        <v>15</v>
      </c>
      <c r="F4804" s="4">
        <v>6</v>
      </c>
      <c r="G4804" s="3" t="s">
        <v>986</v>
      </c>
      <c r="H4804" s="3" t="s">
        <v>742</v>
      </c>
      <c r="I4804" s="3" t="s">
        <v>37719</v>
      </c>
      <c r="J4804" s="3" t="s">
        <v>6052</v>
      </c>
    </row>
    <row r="4805" spans="1:10" s="6" customFormat="1" ht="15" customHeight="1" x14ac:dyDescent="0.3">
      <c r="A4805" s="3" t="s">
        <v>232</v>
      </c>
      <c r="B4805" s="3" t="s">
        <v>233</v>
      </c>
      <c r="C4805" s="3" t="s">
        <v>25</v>
      </c>
      <c r="D4805" s="3" t="s">
        <v>26</v>
      </c>
      <c r="E4805" s="4">
        <v>15</v>
      </c>
      <c r="F4805" s="4">
        <v>1</v>
      </c>
      <c r="G4805" s="3" t="s">
        <v>986</v>
      </c>
      <c r="H4805" s="3" t="s">
        <v>623</v>
      </c>
      <c r="I4805" s="3" t="s">
        <v>37719</v>
      </c>
      <c r="J4805" s="3" t="s">
        <v>37721</v>
      </c>
    </row>
    <row r="4806" spans="1:10" s="6" customFormat="1" ht="15" customHeight="1" x14ac:dyDescent="0.3">
      <c r="A4806" s="3" t="s">
        <v>232</v>
      </c>
      <c r="B4806" s="3" t="s">
        <v>233</v>
      </c>
      <c r="C4806" s="3" t="s">
        <v>57</v>
      </c>
      <c r="D4806" s="3" t="s">
        <v>58</v>
      </c>
      <c r="E4806" s="4">
        <v>15</v>
      </c>
      <c r="F4806" s="4">
        <v>3</v>
      </c>
      <c r="G4806" s="3" t="s">
        <v>986</v>
      </c>
      <c r="H4806" s="3" t="s">
        <v>705</v>
      </c>
      <c r="I4806" s="3" t="s">
        <v>37719</v>
      </c>
      <c r="J4806" s="3" t="s">
        <v>37721</v>
      </c>
    </row>
    <row r="4807" spans="1:10" s="6" customFormat="1" ht="15" customHeight="1" x14ac:dyDescent="0.3">
      <c r="A4807" s="3" t="s">
        <v>232</v>
      </c>
      <c r="B4807" s="3" t="s">
        <v>233</v>
      </c>
      <c r="C4807" s="3" t="s">
        <v>71</v>
      </c>
      <c r="D4807" s="3" t="s">
        <v>72</v>
      </c>
      <c r="E4807" s="4">
        <v>15</v>
      </c>
      <c r="F4807" s="4">
        <v>4</v>
      </c>
      <c r="G4807" s="3" t="s">
        <v>986</v>
      </c>
      <c r="H4807" s="3" t="s">
        <v>718</v>
      </c>
      <c r="I4807" s="3" t="s">
        <v>37719</v>
      </c>
      <c r="J4807" s="3" t="s">
        <v>37721</v>
      </c>
    </row>
    <row r="4808" spans="1:10" s="6" customFormat="1" ht="15" customHeight="1" x14ac:dyDescent="0.3">
      <c r="A4808" s="3" t="s">
        <v>232</v>
      </c>
      <c r="B4808" s="3" t="s">
        <v>233</v>
      </c>
      <c r="C4808" s="3" t="s">
        <v>86</v>
      </c>
      <c r="D4808" s="3" t="s">
        <v>87</v>
      </c>
      <c r="E4808" s="4">
        <v>15</v>
      </c>
      <c r="F4808" s="4">
        <v>5</v>
      </c>
      <c r="G4808" s="3" t="s">
        <v>986</v>
      </c>
      <c r="H4808" s="3" t="s">
        <v>731</v>
      </c>
      <c r="I4808" s="3" t="s">
        <v>37719</v>
      </c>
      <c r="J4808" s="3" t="s">
        <v>37721</v>
      </c>
    </row>
    <row r="4809" spans="1:10" s="6" customFormat="1" ht="15" customHeight="1" x14ac:dyDescent="0.3">
      <c r="A4809" s="3" t="s">
        <v>232</v>
      </c>
      <c r="B4809" s="3" t="s">
        <v>233</v>
      </c>
      <c r="C4809" s="3" t="s">
        <v>112</v>
      </c>
      <c r="D4809" s="3" t="s">
        <v>113</v>
      </c>
      <c r="E4809" s="4">
        <v>15</v>
      </c>
      <c r="F4809" s="4">
        <v>7</v>
      </c>
      <c r="G4809" s="3" t="s">
        <v>986</v>
      </c>
      <c r="H4809" s="3" t="s">
        <v>749</v>
      </c>
      <c r="I4809" s="3" t="s">
        <v>37719</v>
      </c>
      <c r="J4809" s="3" t="s">
        <v>37721</v>
      </c>
    </row>
    <row r="4810" spans="1:10" s="6" customFormat="1" ht="15" customHeight="1" x14ac:dyDescent="0.3">
      <c r="A4810" s="3" t="s">
        <v>232</v>
      </c>
      <c r="B4810" s="3" t="s">
        <v>233</v>
      </c>
      <c r="C4810" s="3" t="s">
        <v>142</v>
      </c>
      <c r="D4810" s="3" t="s">
        <v>143</v>
      </c>
      <c r="E4810" s="4">
        <v>15</v>
      </c>
      <c r="F4810" s="4">
        <v>9</v>
      </c>
      <c r="G4810" s="3" t="s">
        <v>986</v>
      </c>
      <c r="H4810" s="3" t="s">
        <v>820</v>
      </c>
      <c r="I4810" s="3" t="s">
        <v>37719</v>
      </c>
      <c r="J4810" s="3" t="s">
        <v>37721</v>
      </c>
    </row>
    <row r="4811" spans="1:10" s="6" customFormat="1" ht="15" customHeight="1" x14ac:dyDescent="0.3">
      <c r="A4811" s="3" t="s">
        <v>232</v>
      </c>
      <c r="B4811" s="3" t="s">
        <v>233</v>
      </c>
      <c r="C4811" s="3" t="s">
        <v>605</v>
      </c>
      <c r="D4811" s="3" t="s">
        <v>606</v>
      </c>
      <c r="E4811" s="4">
        <v>15</v>
      </c>
      <c r="F4811" s="4">
        <v>45</v>
      </c>
      <c r="G4811" s="3" t="s">
        <v>986</v>
      </c>
      <c r="H4811" s="3" t="s">
        <v>1340</v>
      </c>
      <c r="I4811" s="3" t="s">
        <v>37719</v>
      </c>
      <c r="J4811" s="3" t="s">
        <v>37720</v>
      </c>
    </row>
    <row r="4812" spans="1:10" s="6" customFormat="1" ht="15" customHeight="1" x14ac:dyDescent="0.3">
      <c r="A4812" s="3" t="s">
        <v>232</v>
      </c>
      <c r="B4812" s="3" t="s">
        <v>233</v>
      </c>
      <c r="C4812" s="3" t="s">
        <v>25</v>
      </c>
      <c r="D4812" s="3" t="s">
        <v>26</v>
      </c>
      <c r="E4812" s="4">
        <v>15</v>
      </c>
      <c r="F4812" s="4">
        <v>1</v>
      </c>
      <c r="G4812" s="3" t="s">
        <v>986</v>
      </c>
      <c r="H4812" s="3" t="s">
        <v>623</v>
      </c>
      <c r="I4812" s="3" t="s">
        <v>37719</v>
      </c>
      <c r="J4812" s="3" t="s">
        <v>5554</v>
      </c>
    </row>
    <row r="4813" spans="1:10" s="6" customFormat="1" ht="15" customHeight="1" x14ac:dyDescent="0.3">
      <c r="A4813" s="3" t="s">
        <v>232</v>
      </c>
      <c r="B4813" s="3" t="s">
        <v>233</v>
      </c>
      <c r="C4813" s="3" t="s">
        <v>295</v>
      </c>
      <c r="D4813" s="3" t="s">
        <v>296</v>
      </c>
      <c r="E4813" s="4">
        <v>15</v>
      </c>
      <c r="F4813" s="4">
        <v>20</v>
      </c>
      <c r="G4813" s="3" t="s">
        <v>986</v>
      </c>
      <c r="H4813" s="3" t="s">
        <v>1028</v>
      </c>
      <c r="I4813" s="3" t="s">
        <v>37719</v>
      </c>
      <c r="J4813" s="3" t="s">
        <v>5436</v>
      </c>
    </row>
    <row r="4814" spans="1:10" s="6" customFormat="1" ht="15" customHeight="1" x14ac:dyDescent="0.3">
      <c r="A4814" s="3" t="s">
        <v>232</v>
      </c>
      <c r="B4814" s="3" t="s">
        <v>233</v>
      </c>
      <c r="C4814" s="3" t="s">
        <v>272</v>
      </c>
      <c r="D4814" s="3" t="s">
        <v>273</v>
      </c>
      <c r="E4814" s="4">
        <v>15</v>
      </c>
      <c r="F4814" s="4">
        <v>18</v>
      </c>
      <c r="G4814" s="3" t="s">
        <v>986</v>
      </c>
      <c r="H4814" s="3" t="s">
        <v>1009</v>
      </c>
      <c r="I4814" s="3" t="s">
        <v>37719</v>
      </c>
      <c r="J4814" s="3" t="s">
        <v>5436</v>
      </c>
    </row>
    <row r="4815" spans="1:10" s="6" customFormat="1" ht="15" customHeight="1" x14ac:dyDescent="0.3">
      <c r="A4815" s="3" t="s">
        <v>219</v>
      </c>
      <c r="B4815" s="3" t="s">
        <v>220</v>
      </c>
      <c r="C4815" s="3" t="s">
        <v>128</v>
      </c>
      <c r="D4815" s="3" t="s">
        <v>129</v>
      </c>
      <c r="E4815" s="4">
        <v>14</v>
      </c>
      <c r="F4815" s="4">
        <v>8</v>
      </c>
      <c r="G4815" s="3" t="s">
        <v>977</v>
      </c>
      <c r="H4815" s="3" t="s">
        <v>803</v>
      </c>
      <c r="I4815" s="3" t="s">
        <v>37719</v>
      </c>
      <c r="J4815" s="3" t="s">
        <v>5687</v>
      </c>
    </row>
    <row r="4816" spans="1:10" s="6" customFormat="1" ht="15" customHeight="1" x14ac:dyDescent="0.3">
      <c r="A4816" s="3" t="s">
        <v>219</v>
      </c>
      <c r="B4816" s="3" t="s">
        <v>220</v>
      </c>
      <c r="C4816" s="3" t="s">
        <v>142</v>
      </c>
      <c r="D4816" s="3" t="s">
        <v>143</v>
      </c>
      <c r="E4816" s="4">
        <v>14</v>
      </c>
      <c r="F4816" s="4">
        <v>9</v>
      </c>
      <c r="G4816" s="3" t="s">
        <v>977</v>
      </c>
      <c r="H4816" s="3" t="s">
        <v>820</v>
      </c>
      <c r="I4816" s="3" t="s">
        <v>37719</v>
      </c>
      <c r="J4816" s="3" t="s">
        <v>5687</v>
      </c>
    </row>
    <row r="4817" spans="1:10" s="6" customFormat="1" ht="15" customHeight="1" x14ac:dyDescent="0.3">
      <c r="A4817" s="3" t="s">
        <v>219</v>
      </c>
      <c r="B4817" s="3" t="s">
        <v>220</v>
      </c>
      <c r="C4817" s="3" t="s">
        <v>158</v>
      </c>
      <c r="D4817" s="3" t="s">
        <v>159</v>
      </c>
      <c r="E4817" s="4">
        <v>14</v>
      </c>
      <c r="F4817" s="4">
        <v>10</v>
      </c>
      <c r="G4817" s="3" t="s">
        <v>977</v>
      </c>
      <c r="H4817" s="3" t="s">
        <v>854</v>
      </c>
      <c r="I4817" s="3" t="s">
        <v>37719</v>
      </c>
      <c r="J4817" s="3" t="s">
        <v>5687</v>
      </c>
    </row>
    <row r="4818" spans="1:10" s="6" customFormat="1" ht="15" customHeight="1" x14ac:dyDescent="0.3">
      <c r="A4818" s="3" t="s">
        <v>219</v>
      </c>
      <c r="B4818" s="3" t="s">
        <v>220</v>
      </c>
      <c r="C4818" s="3" t="s">
        <v>272</v>
      </c>
      <c r="D4818" s="3" t="s">
        <v>273</v>
      </c>
      <c r="E4818" s="4">
        <v>14</v>
      </c>
      <c r="F4818" s="4">
        <v>18</v>
      </c>
      <c r="G4818" s="3" t="s">
        <v>977</v>
      </c>
      <c r="H4818" s="3" t="s">
        <v>1009</v>
      </c>
      <c r="I4818" s="3" t="s">
        <v>37719</v>
      </c>
      <c r="J4818" s="3" t="s">
        <v>5687</v>
      </c>
    </row>
    <row r="4819" spans="1:10" s="6" customFormat="1" ht="15" customHeight="1" x14ac:dyDescent="0.3">
      <c r="A4819" s="3" t="s">
        <v>219</v>
      </c>
      <c r="B4819" s="3" t="s">
        <v>220</v>
      </c>
      <c r="C4819" s="3" t="s">
        <v>295</v>
      </c>
      <c r="D4819" s="3" t="s">
        <v>296</v>
      </c>
      <c r="E4819" s="4">
        <v>14</v>
      </c>
      <c r="F4819" s="4">
        <v>20</v>
      </c>
      <c r="G4819" s="3" t="s">
        <v>977</v>
      </c>
      <c r="H4819" s="3" t="s">
        <v>1028</v>
      </c>
      <c r="I4819" s="3" t="s">
        <v>37719</v>
      </c>
      <c r="J4819" s="3" t="s">
        <v>5687</v>
      </c>
    </row>
    <row r="4820" spans="1:10" s="6" customFormat="1" ht="15" customHeight="1" x14ac:dyDescent="0.3">
      <c r="A4820" s="3" t="s">
        <v>219</v>
      </c>
      <c r="B4820" s="3" t="s">
        <v>220</v>
      </c>
      <c r="C4820" s="3" t="s">
        <v>307</v>
      </c>
      <c r="D4820" s="3" t="s">
        <v>308</v>
      </c>
      <c r="E4820" s="4">
        <v>14</v>
      </c>
      <c r="F4820" s="4">
        <v>21</v>
      </c>
      <c r="G4820" s="3" t="s">
        <v>977</v>
      </c>
      <c r="H4820" s="3" t="s">
        <v>1051</v>
      </c>
      <c r="I4820" s="3" t="s">
        <v>37719</v>
      </c>
      <c r="J4820" s="3" t="s">
        <v>5687</v>
      </c>
    </row>
    <row r="4821" spans="1:10" s="6" customFormat="1" ht="15" customHeight="1" x14ac:dyDescent="0.3">
      <c r="A4821" s="3" t="s">
        <v>219</v>
      </c>
      <c r="B4821" s="3" t="s">
        <v>220</v>
      </c>
      <c r="C4821" s="3" t="s">
        <v>337</v>
      </c>
      <c r="D4821" s="3" t="s">
        <v>338</v>
      </c>
      <c r="E4821" s="4">
        <v>14</v>
      </c>
      <c r="F4821" s="4">
        <v>23</v>
      </c>
      <c r="G4821" s="3" t="s">
        <v>977</v>
      </c>
      <c r="H4821" s="3" t="s">
        <v>1068</v>
      </c>
      <c r="I4821" s="3" t="s">
        <v>37719</v>
      </c>
      <c r="J4821" s="3" t="s">
        <v>5687</v>
      </c>
    </row>
    <row r="4822" spans="1:10" s="6" customFormat="1" ht="15" customHeight="1" x14ac:dyDescent="0.3">
      <c r="A4822" s="3" t="s">
        <v>219</v>
      </c>
      <c r="B4822" s="3" t="s">
        <v>220</v>
      </c>
      <c r="C4822" s="3" t="s">
        <v>112</v>
      </c>
      <c r="D4822" s="3" t="s">
        <v>113</v>
      </c>
      <c r="E4822" s="4">
        <v>14</v>
      </c>
      <c r="F4822" s="4">
        <v>7</v>
      </c>
      <c r="G4822" s="3" t="s">
        <v>977</v>
      </c>
      <c r="H4822" s="3" t="s">
        <v>749</v>
      </c>
      <c r="I4822" s="3" t="s">
        <v>37719</v>
      </c>
      <c r="J4822" s="3" t="s">
        <v>5687</v>
      </c>
    </row>
    <row r="4823" spans="1:10" s="6" customFormat="1" ht="15" customHeight="1" x14ac:dyDescent="0.3">
      <c r="A4823" s="3" t="s">
        <v>219</v>
      </c>
      <c r="B4823" s="3" t="s">
        <v>220</v>
      </c>
      <c r="C4823" s="3" t="s">
        <v>389</v>
      </c>
      <c r="D4823" s="3" t="s">
        <v>390</v>
      </c>
      <c r="E4823" s="4">
        <v>14</v>
      </c>
      <c r="F4823" s="4">
        <v>27</v>
      </c>
      <c r="G4823" s="3" t="s">
        <v>977</v>
      </c>
      <c r="H4823" s="3" t="s">
        <v>1127</v>
      </c>
      <c r="I4823" s="3" t="s">
        <v>37719</v>
      </c>
      <c r="J4823" s="3" t="s">
        <v>5687</v>
      </c>
    </row>
    <row r="4824" spans="1:10" s="6" customFormat="1" ht="15" customHeight="1" x14ac:dyDescent="0.3">
      <c r="A4824" s="3" t="s">
        <v>219</v>
      </c>
      <c r="B4824" s="3" t="s">
        <v>220</v>
      </c>
      <c r="C4824" s="3" t="s">
        <v>448</v>
      </c>
      <c r="D4824" s="3" t="s">
        <v>449</v>
      </c>
      <c r="E4824" s="4">
        <v>14</v>
      </c>
      <c r="F4824" s="4">
        <v>32</v>
      </c>
      <c r="G4824" s="3" t="s">
        <v>977</v>
      </c>
      <c r="H4824" s="3" t="s">
        <v>1201</v>
      </c>
      <c r="I4824" s="3" t="s">
        <v>37719</v>
      </c>
      <c r="J4824" s="3" t="s">
        <v>5687</v>
      </c>
    </row>
    <row r="4825" spans="1:10" s="6" customFormat="1" ht="15" customHeight="1" x14ac:dyDescent="0.3">
      <c r="A4825" s="3" t="s">
        <v>219</v>
      </c>
      <c r="B4825" s="3" t="s">
        <v>220</v>
      </c>
      <c r="C4825" s="3" t="s">
        <v>25</v>
      </c>
      <c r="D4825" s="3" t="s">
        <v>26</v>
      </c>
      <c r="E4825" s="4">
        <v>14</v>
      </c>
      <c r="F4825" s="4">
        <v>1</v>
      </c>
      <c r="G4825" s="3" t="s">
        <v>977</v>
      </c>
      <c r="H4825" s="3" t="s">
        <v>623</v>
      </c>
      <c r="I4825" s="3" t="s">
        <v>37719</v>
      </c>
      <c r="J4825" s="3" t="s">
        <v>5713</v>
      </c>
    </row>
    <row r="4826" spans="1:10" s="6" customFormat="1" ht="15" customHeight="1" x14ac:dyDescent="0.3">
      <c r="A4826" s="3" t="s">
        <v>219</v>
      </c>
      <c r="B4826" s="3" t="s">
        <v>220</v>
      </c>
      <c r="C4826" s="3" t="s">
        <v>42</v>
      </c>
      <c r="D4826" s="3" t="s">
        <v>43</v>
      </c>
      <c r="E4826" s="4">
        <v>14</v>
      </c>
      <c r="F4826" s="4">
        <v>2</v>
      </c>
      <c r="G4826" s="3" t="s">
        <v>977</v>
      </c>
      <c r="H4826" s="3" t="s">
        <v>686</v>
      </c>
      <c r="I4826" s="3" t="s">
        <v>37719</v>
      </c>
      <c r="J4826" s="3" t="s">
        <v>5713</v>
      </c>
    </row>
    <row r="4827" spans="1:10" s="6" customFormat="1" ht="15" customHeight="1" x14ac:dyDescent="0.3">
      <c r="A4827" s="3" t="s">
        <v>219</v>
      </c>
      <c r="B4827" s="3" t="s">
        <v>220</v>
      </c>
      <c r="C4827" s="3" t="s">
        <v>57</v>
      </c>
      <c r="D4827" s="3" t="s">
        <v>58</v>
      </c>
      <c r="E4827" s="4">
        <v>14</v>
      </c>
      <c r="F4827" s="4">
        <v>3</v>
      </c>
      <c r="G4827" s="3" t="s">
        <v>977</v>
      </c>
      <c r="H4827" s="3" t="s">
        <v>705</v>
      </c>
      <c r="I4827" s="3" t="s">
        <v>37719</v>
      </c>
      <c r="J4827" s="3" t="s">
        <v>5713</v>
      </c>
    </row>
    <row r="4828" spans="1:10" s="6" customFormat="1" ht="15" customHeight="1" x14ac:dyDescent="0.3">
      <c r="A4828" s="3" t="s">
        <v>219</v>
      </c>
      <c r="B4828" s="3" t="s">
        <v>220</v>
      </c>
      <c r="C4828" s="3" t="s">
        <v>71</v>
      </c>
      <c r="D4828" s="3" t="s">
        <v>72</v>
      </c>
      <c r="E4828" s="4">
        <v>14</v>
      </c>
      <c r="F4828" s="4">
        <v>4</v>
      </c>
      <c r="G4828" s="3" t="s">
        <v>977</v>
      </c>
      <c r="H4828" s="3" t="s">
        <v>718</v>
      </c>
      <c r="I4828" s="3" t="s">
        <v>37719</v>
      </c>
      <c r="J4828" s="3" t="s">
        <v>5713</v>
      </c>
    </row>
    <row r="4829" spans="1:10" s="6" customFormat="1" ht="15" customHeight="1" x14ac:dyDescent="0.3">
      <c r="A4829" s="3" t="s">
        <v>219</v>
      </c>
      <c r="B4829" s="3" t="s">
        <v>220</v>
      </c>
      <c r="C4829" s="3" t="s">
        <v>112</v>
      </c>
      <c r="D4829" s="3" t="s">
        <v>113</v>
      </c>
      <c r="E4829" s="4">
        <v>14</v>
      </c>
      <c r="F4829" s="4">
        <v>7</v>
      </c>
      <c r="G4829" s="3" t="s">
        <v>977</v>
      </c>
      <c r="H4829" s="3" t="s">
        <v>749</v>
      </c>
      <c r="I4829" s="3" t="s">
        <v>37719</v>
      </c>
      <c r="J4829" s="3" t="s">
        <v>5713</v>
      </c>
    </row>
    <row r="4830" spans="1:10" s="6" customFormat="1" ht="15" customHeight="1" x14ac:dyDescent="0.3">
      <c r="A4830" s="3" t="s">
        <v>219</v>
      </c>
      <c r="B4830" s="3" t="s">
        <v>220</v>
      </c>
      <c r="C4830" s="3" t="s">
        <v>128</v>
      </c>
      <c r="D4830" s="3" t="s">
        <v>129</v>
      </c>
      <c r="E4830" s="4">
        <v>14</v>
      </c>
      <c r="F4830" s="4">
        <v>8</v>
      </c>
      <c r="G4830" s="3" t="s">
        <v>977</v>
      </c>
      <c r="H4830" s="3" t="s">
        <v>803</v>
      </c>
      <c r="I4830" s="3" t="s">
        <v>37719</v>
      </c>
      <c r="J4830" s="3" t="s">
        <v>5713</v>
      </c>
    </row>
    <row r="4831" spans="1:10" s="6" customFormat="1" ht="15" customHeight="1" x14ac:dyDescent="0.3">
      <c r="A4831" s="3" t="s">
        <v>219</v>
      </c>
      <c r="B4831" s="3" t="s">
        <v>220</v>
      </c>
      <c r="C4831" s="3" t="s">
        <v>415</v>
      </c>
      <c r="D4831" s="3" t="s">
        <v>416</v>
      </c>
      <c r="E4831" s="4">
        <v>14</v>
      </c>
      <c r="F4831" s="4">
        <v>29</v>
      </c>
      <c r="G4831" s="3" t="s">
        <v>977</v>
      </c>
      <c r="H4831" s="3" t="s">
        <v>1177</v>
      </c>
      <c r="I4831" s="3" t="s">
        <v>37719</v>
      </c>
      <c r="J4831" s="3" t="s">
        <v>5687</v>
      </c>
    </row>
    <row r="4832" spans="1:10" s="6" customFormat="1" ht="15" customHeight="1" x14ac:dyDescent="0.3">
      <c r="A4832" s="3" t="s">
        <v>219</v>
      </c>
      <c r="B4832" s="3" t="s">
        <v>220</v>
      </c>
      <c r="C4832" s="3" t="s">
        <v>158</v>
      </c>
      <c r="D4832" s="3" t="s">
        <v>159</v>
      </c>
      <c r="E4832" s="4">
        <v>14</v>
      </c>
      <c r="F4832" s="4">
        <v>10</v>
      </c>
      <c r="G4832" s="3" t="s">
        <v>977</v>
      </c>
      <c r="H4832" s="3" t="s">
        <v>854</v>
      </c>
      <c r="I4832" s="3" t="s">
        <v>37719</v>
      </c>
      <c r="J4832" s="3" t="s">
        <v>5713</v>
      </c>
    </row>
    <row r="4833" spans="1:10" s="6" customFormat="1" ht="15" customHeight="1" x14ac:dyDescent="0.3">
      <c r="A4833" s="3" t="s">
        <v>219</v>
      </c>
      <c r="B4833" s="3" t="s">
        <v>220</v>
      </c>
      <c r="C4833" s="3" t="s">
        <v>86</v>
      </c>
      <c r="D4833" s="3" t="s">
        <v>87</v>
      </c>
      <c r="E4833" s="4">
        <v>14</v>
      </c>
      <c r="F4833" s="4">
        <v>5</v>
      </c>
      <c r="G4833" s="3" t="s">
        <v>977</v>
      </c>
      <c r="H4833" s="3" t="s">
        <v>731</v>
      </c>
      <c r="I4833" s="3" t="s">
        <v>37719</v>
      </c>
      <c r="J4833" s="3" t="s">
        <v>5687</v>
      </c>
    </row>
    <row r="4834" spans="1:10" s="6" customFormat="1" ht="15" customHeight="1" x14ac:dyDescent="0.3">
      <c r="A4834" s="3" t="s">
        <v>219</v>
      </c>
      <c r="B4834" s="3" t="s">
        <v>220</v>
      </c>
      <c r="C4834" s="3" t="s">
        <v>57</v>
      </c>
      <c r="D4834" s="3" t="s">
        <v>58</v>
      </c>
      <c r="E4834" s="4">
        <v>14</v>
      </c>
      <c r="F4834" s="4">
        <v>3</v>
      </c>
      <c r="G4834" s="3" t="s">
        <v>977</v>
      </c>
      <c r="H4834" s="3" t="s">
        <v>705</v>
      </c>
      <c r="I4834" s="3" t="s">
        <v>37719</v>
      </c>
      <c r="J4834" s="3" t="s">
        <v>5687</v>
      </c>
    </row>
    <row r="4835" spans="1:10" s="6" customFormat="1" ht="15" customHeight="1" x14ac:dyDescent="0.3">
      <c r="A4835" s="3" t="s">
        <v>219</v>
      </c>
      <c r="B4835" s="3" t="s">
        <v>220</v>
      </c>
      <c r="C4835" s="3" t="s">
        <v>128</v>
      </c>
      <c r="D4835" s="3" t="s">
        <v>129</v>
      </c>
      <c r="E4835" s="4">
        <v>14</v>
      </c>
      <c r="F4835" s="4">
        <v>8</v>
      </c>
      <c r="G4835" s="3" t="s">
        <v>977</v>
      </c>
      <c r="H4835" s="3" t="s">
        <v>803</v>
      </c>
      <c r="I4835" s="3" t="s">
        <v>37719</v>
      </c>
      <c r="J4835" s="3" t="s">
        <v>5672</v>
      </c>
    </row>
    <row r="4836" spans="1:10" s="6" customFormat="1" ht="15" customHeight="1" x14ac:dyDescent="0.3">
      <c r="A4836" s="3" t="s">
        <v>219</v>
      </c>
      <c r="B4836" s="3" t="s">
        <v>220</v>
      </c>
      <c r="C4836" s="3" t="s">
        <v>158</v>
      </c>
      <c r="D4836" s="3" t="s">
        <v>159</v>
      </c>
      <c r="E4836" s="4">
        <v>14</v>
      </c>
      <c r="F4836" s="4">
        <v>10</v>
      </c>
      <c r="G4836" s="3" t="s">
        <v>977</v>
      </c>
      <c r="H4836" s="3" t="s">
        <v>854</v>
      </c>
      <c r="I4836" s="3" t="s">
        <v>37719</v>
      </c>
      <c r="J4836" s="3" t="s">
        <v>5672</v>
      </c>
    </row>
    <row r="4837" spans="1:10" s="6" customFormat="1" ht="15" customHeight="1" x14ac:dyDescent="0.3">
      <c r="A4837" s="3" t="s">
        <v>219</v>
      </c>
      <c r="B4837" s="3" t="s">
        <v>220</v>
      </c>
      <c r="C4837" s="3" t="s">
        <v>173</v>
      </c>
      <c r="D4837" s="3" t="s">
        <v>174</v>
      </c>
      <c r="E4837" s="4">
        <v>14</v>
      </c>
      <c r="F4837" s="4">
        <v>11</v>
      </c>
      <c r="G4837" s="3" t="s">
        <v>977</v>
      </c>
      <c r="H4837" s="3" t="s">
        <v>867</v>
      </c>
      <c r="I4837" s="3" t="s">
        <v>37719</v>
      </c>
      <c r="J4837" s="3" t="s">
        <v>5672</v>
      </c>
    </row>
    <row r="4838" spans="1:10" s="6" customFormat="1" ht="15" customHeight="1" x14ac:dyDescent="0.3">
      <c r="A4838" s="3" t="s">
        <v>219</v>
      </c>
      <c r="B4838" s="3" t="s">
        <v>220</v>
      </c>
      <c r="C4838" s="3" t="s">
        <v>189</v>
      </c>
      <c r="D4838" s="3" t="s">
        <v>190</v>
      </c>
      <c r="E4838" s="4">
        <v>14</v>
      </c>
      <c r="F4838" s="4">
        <v>12</v>
      </c>
      <c r="G4838" s="3" t="s">
        <v>977</v>
      </c>
      <c r="H4838" s="3" t="s">
        <v>948</v>
      </c>
      <c r="I4838" s="3" t="s">
        <v>37719</v>
      </c>
      <c r="J4838" s="3" t="s">
        <v>5672</v>
      </c>
    </row>
    <row r="4839" spans="1:10" s="6" customFormat="1" ht="15" customHeight="1" x14ac:dyDescent="0.3">
      <c r="A4839" s="3" t="s">
        <v>219</v>
      </c>
      <c r="B4839" s="3" t="s">
        <v>220</v>
      </c>
      <c r="C4839" s="3" t="s">
        <v>204</v>
      </c>
      <c r="D4839" s="3" t="s">
        <v>205</v>
      </c>
      <c r="E4839" s="4">
        <v>14</v>
      </c>
      <c r="F4839" s="4">
        <v>13</v>
      </c>
      <c r="G4839" s="3" t="s">
        <v>977</v>
      </c>
      <c r="H4839" s="3" t="s">
        <v>956</v>
      </c>
      <c r="I4839" s="3" t="s">
        <v>37719</v>
      </c>
      <c r="J4839" s="3" t="s">
        <v>5672</v>
      </c>
    </row>
    <row r="4840" spans="1:10" s="6" customFormat="1" ht="15" customHeight="1" x14ac:dyDescent="0.3">
      <c r="A4840" s="3" t="s">
        <v>219</v>
      </c>
      <c r="B4840" s="3" t="s">
        <v>220</v>
      </c>
      <c r="C4840" s="3" t="s">
        <v>246</v>
      </c>
      <c r="D4840" s="3" t="s">
        <v>247</v>
      </c>
      <c r="E4840" s="4">
        <v>14</v>
      </c>
      <c r="F4840" s="4">
        <v>16</v>
      </c>
      <c r="G4840" s="3" t="s">
        <v>977</v>
      </c>
      <c r="H4840" s="3" t="s">
        <v>989</v>
      </c>
      <c r="I4840" s="3" t="s">
        <v>37719</v>
      </c>
      <c r="J4840" s="3" t="s">
        <v>5672</v>
      </c>
    </row>
    <row r="4841" spans="1:10" s="6" customFormat="1" ht="15" customHeight="1" x14ac:dyDescent="0.3">
      <c r="A4841" s="3" t="s">
        <v>219</v>
      </c>
      <c r="B4841" s="3" t="s">
        <v>220</v>
      </c>
      <c r="C4841" s="3" t="s">
        <v>272</v>
      </c>
      <c r="D4841" s="3" t="s">
        <v>273</v>
      </c>
      <c r="E4841" s="4">
        <v>14</v>
      </c>
      <c r="F4841" s="4">
        <v>18</v>
      </c>
      <c r="G4841" s="3" t="s">
        <v>977</v>
      </c>
      <c r="H4841" s="3" t="s">
        <v>1009</v>
      </c>
      <c r="I4841" s="3" t="s">
        <v>37719</v>
      </c>
      <c r="J4841" s="3" t="s">
        <v>5672</v>
      </c>
    </row>
    <row r="4842" spans="1:10" s="6" customFormat="1" ht="15" customHeight="1" x14ac:dyDescent="0.3">
      <c r="A4842" s="3" t="s">
        <v>219</v>
      </c>
      <c r="B4842" s="3" t="s">
        <v>220</v>
      </c>
      <c r="C4842" s="3" t="s">
        <v>71</v>
      </c>
      <c r="D4842" s="3" t="s">
        <v>72</v>
      </c>
      <c r="E4842" s="4">
        <v>14</v>
      </c>
      <c r="F4842" s="4">
        <v>4</v>
      </c>
      <c r="G4842" s="3" t="s">
        <v>977</v>
      </c>
      <c r="H4842" s="3" t="s">
        <v>718</v>
      </c>
      <c r="I4842" s="3" t="s">
        <v>37719</v>
      </c>
      <c r="J4842" s="3" t="s">
        <v>5687</v>
      </c>
    </row>
    <row r="4843" spans="1:10" s="6" customFormat="1" ht="15" customHeight="1" x14ac:dyDescent="0.3">
      <c r="A4843" s="3" t="s">
        <v>219</v>
      </c>
      <c r="B4843" s="3" t="s">
        <v>220</v>
      </c>
      <c r="C4843" s="3" t="s">
        <v>295</v>
      </c>
      <c r="D4843" s="3" t="s">
        <v>296</v>
      </c>
      <c r="E4843" s="4">
        <v>14</v>
      </c>
      <c r="F4843" s="4">
        <v>20</v>
      </c>
      <c r="G4843" s="3" t="s">
        <v>977</v>
      </c>
      <c r="H4843" s="3" t="s">
        <v>1028</v>
      </c>
      <c r="I4843" s="3" t="s">
        <v>37719</v>
      </c>
      <c r="J4843" s="3" t="s">
        <v>5672</v>
      </c>
    </row>
    <row r="4844" spans="1:10" s="6" customFormat="1" ht="15" customHeight="1" x14ac:dyDescent="0.3">
      <c r="A4844" s="3" t="s">
        <v>219</v>
      </c>
      <c r="B4844" s="3" t="s">
        <v>220</v>
      </c>
      <c r="C4844" s="3" t="s">
        <v>352</v>
      </c>
      <c r="D4844" s="3" t="s">
        <v>353</v>
      </c>
      <c r="E4844" s="4">
        <v>14</v>
      </c>
      <c r="F4844" s="4">
        <v>24</v>
      </c>
      <c r="G4844" s="3" t="s">
        <v>977</v>
      </c>
      <c r="H4844" s="3" t="s">
        <v>1092</v>
      </c>
      <c r="I4844" s="3" t="s">
        <v>37719</v>
      </c>
      <c r="J4844" s="3" t="s">
        <v>5672</v>
      </c>
    </row>
    <row r="4845" spans="1:10" s="6" customFormat="1" ht="15" customHeight="1" x14ac:dyDescent="0.3">
      <c r="A4845" s="3" t="s">
        <v>219</v>
      </c>
      <c r="B4845" s="3" t="s">
        <v>220</v>
      </c>
      <c r="C4845" s="3" t="s">
        <v>389</v>
      </c>
      <c r="D4845" s="3" t="s">
        <v>390</v>
      </c>
      <c r="E4845" s="4">
        <v>14</v>
      </c>
      <c r="F4845" s="4">
        <v>27</v>
      </c>
      <c r="G4845" s="3" t="s">
        <v>977</v>
      </c>
      <c r="H4845" s="3" t="s">
        <v>1127</v>
      </c>
      <c r="I4845" s="3" t="s">
        <v>37719</v>
      </c>
      <c r="J4845" s="3" t="s">
        <v>5672</v>
      </c>
    </row>
    <row r="4846" spans="1:10" s="6" customFormat="1" ht="15" customHeight="1" x14ac:dyDescent="0.3">
      <c r="A4846" s="3" t="s">
        <v>219</v>
      </c>
      <c r="B4846" s="3" t="s">
        <v>220</v>
      </c>
      <c r="C4846" s="3" t="s">
        <v>440</v>
      </c>
      <c r="D4846" s="3" t="s">
        <v>441</v>
      </c>
      <c r="E4846" s="4">
        <v>14</v>
      </c>
      <c r="F4846" s="4">
        <v>31</v>
      </c>
      <c r="G4846" s="3" t="s">
        <v>977</v>
      </c>
      <c r="H4846" s="3" t="s">
        <v>1199</v>
      </c>
      <c r="I4846" s="3" t="s">
        <v>37719</v>
      </c>
      <c r="J4846" s="3" t="s">
        <v>5672</v>
      </c>
    </row>
    <row r="4847" spans="1:10" s="6" customFormat="1" ht="15" customHeight="1" x14ac:dyDescent="0.3">
      <c r="A4847" s="3" t="s">
        <v>219</v>
      </c>
      <c r="B4847" s="3" t="s">
        <v>220</v>
      </c>
      <c r="C4847" s="3" t="s">
        <v>448</v>
      </c>
      <c r="D4847" s="3" t="s">
        <v>449</v>
      </c>
      <c r="E4847" s="4">
        <v>14</v>
      </c>
      <c r="F4847" s="4">
        <v>32</v>
      </c>
      <c r="G4847" s="3" t="s">
        <v>977</v>
      </c>
      <c r="H4847" s="3" t="s">
        <v>1201</v>
      </c>
      <c r="I4847" s="3" t="s">
        <v>37719</v>
      </c>
      <c r="J4847" s="3" t="s">
        <v>5672</v>
      </c>
    </row>
    <row r="4848" spans="1:10" s="6" customFormat="1" ht="15" customHeight="1" x14ac:dyDescent="0.3">
      <c r="A4848" s="3" t="s">
        <v>219</v>
      </c>
      <c r="B4848" s="3" t="s">
        <v>220</v>
      </c>
      <c r="C4848" s="3" t="s">
        <v>568</v>
      </c>
      <c r="D4848" s="3" t="s">
        <v>569</v>
      </c>
      <c r="E4848" s="4">
        <v>14</v>
      </c>
      <c r="F4848" s="4">
        <v>42</v>
      </c>
      <c r="G4848" s="3" t="s">
        <v>977</v>
      </c>
      <c r="H4848" s="3" t="s">
        <v>1302</v>
      </c>
      <c r="I4848" s="3" t="s">
        <v>37719</v>
      </c>
      <c r="J4848" s="3" t="s">
        <v>5672</v>
      </c>
    </row>
    <row r="4849" spans="1:10" s="6" customFormat="1" ht="15" customHeight="1" x14ac:dyDescent="0.3">
      <c r="A4849" s="3" t="s">
        <v>219</v>
      </c>
      <c r="B4849" s="3" t="s">
        <v>220</v>
      </c>
      <c r="C4849" s="3" t="s">
        <v>25</v>
      </c>
      <c r="D4849" s="3" t="s">
        <v>26</v>
      </c>
      <c r="E4849" s="4">
        <v>14</v>
      </c>
      <c r="F4849" s="4">
        <v>1</v>
      </c>
      <c r="G4849" s="3" t="s">
        <v>977</v>
      </c>
      <c r="H4849" s="3" t="s">
        <v>623</v>
      </c>
      <c r="I4849" s="3" t="s">
        <v>37719</v>
      </c>
      <c r="J4849" s="3" t="s">
        <v>5687</v>
      </c>
    </row>
    <row r="4850" spans="1:10" s="6" customFormat="1" ht="15" customHeight="1" x14ac:dyDescent="0.3">
      <c r="A4850" s="3" t="s">
        <v>219</v>
      </c>
      <c r="B4850" s="3" t="s">
        <v>220</v>
      </c>
      <c r="C4850" s="3" t="s">
        <v>42</v>
      </c>
      <c r="D4850" s="3" t="s">
        <v>43</v>
      </c>
      <c r="E4850" s="4">
        <v>14</v>
      </c>
      <c r="F4850" s="4">
        <v>2</v>
      </c>
      <c r="G4850" s="3" t="s">
        <v>977</v>
      </c>
      <c r="H4850" s="3" t="s">
        <v>686</v>
      </c>
      <c r="I4850" s="3" t="s">
        <v>37719</v>
      </c>
      <c r="J4850" s="3" t="s">
        <v>5687</v>
      </c>
    </row>
    <row r="4851" spans="1:10" s="6" customFormat="1" ht="15" customHeight="1" x14ac:dyDescent="0.3">
      <c r="A4851" s="3" t="s">
        <v>219</v>
      </c>
      <c r="B4851" s="3" t="s">
        <v>220</v>
      </c>
      <c r="C4851" s="3" t="s">
        <v>307</v>
      </c>
      <c r="D4851" s="3" t="s">
        <v>308</v>
      </c>
      <c r="E4851" s="4">
        <v>14</v>
      </c>
      <c r="F4851" s="4">
        <v>21</v>
      </c>
      <c r="G4851" s="3" t="s">
        <v>977</v>
      </c>
      <c r="H4851" s="3" t="s">
        <v>1051</v>
      </c>
      <c r="I4851" s="3" t="s">
        <v>37719</v>
      </c>
      <c r="J4851" s="3" t="s">
        <v>5672</v>
      </c>
    </row>
    <row r="4852" spans="1:10" s="6" customFormat="1" ht="15" customHeight="1" x14ac:dyDescent="0.3">
      <c r="A4852" s="3" t="s">
        <v>232</v>
      </c>
      <c r="B4852" s="3" t="s">
        <v>233</v>
      </c>
      <c r="C4852" s="3" t="s">
        <v>283</v>
      </c>
      <c r="D4852" s="3" t="s">
        <v>284</v>
      </c>
      <c r="E4852" s="4">
        <v>15</v>
      </c>
      <c r="F4852" s="4">
        <v>19</v>
      </c>
      <c r="G4852" s="3" t="s">
        <v>986</v>
      </c>
      <c r="H4852" s="3" t="s">
        <v>1019</v>
      </c>
      <c r="I4852" s="3" t="s">
        <v>37719</v>
      </c>
      <c r="J4852" s="3" t="s">
        <v>5436</v>
      </c>
    </row>
    <row r="4853" spans="1:10" s="6" customFormat="1" ht="15" customHeight="1" x14ac:dyDescent="0.3">
      <c r="A4853" s="3" t="s">
        <v>219</v>
      </c>
      <c r="B4853" s="3" t="s">
        <v>220</v>
      </c>
      <c r="C4853" s="3" t="s">
        <v>173</v>
      </c>
      <c r="D4853" s="3" t="s">
        <v>174</v>
      </c>
      <c r="E4853" s="4">
        <v>14</v>
      </c>
      <c r="F4853" s="4">
        <v>11</v>
      </c>
      <c r="G4853" s="3" t="s">
        <v>977</v>
      </c>
      <c r="H4853" s="3" t="s">
        <v>867</v>
      </c>
      <c r="I4853" s="3" t="s">
        <v>37719</v>
      </c>
      <c r="J4853" s="3" t="s">
        <v>5713</v>
      </c>
    </row>
    <row r="4854" spans="1:10" s="6" customFormat="1" ht="15" customHeight="1" x14ac:dyDescent="0.3">
      <c r="A4854" s="3" t="s">
        <v>219</v>
      </c>
      <c r="B4854" s="3" t="s">
        <v>220</v>
      </c>
      <c r="C4854" s="3" t="s">
        <v>232</v>
      </c>
      <c r="D4854" s="3" t="s">
        <v>233</v>
      </c>
      <c r="E4854" s="4">
        <v>14</v>
      </c>
      <c r="F4854" s="4">
        <v>15</v>
      </c>
      <c r="G4854" s="3" t="s">
        <v>977</v>
      </c>
      <c r="H4854" s="3" t="s">
        <v>986</v>
      </c>
      <c r="I4854" s="3" t="s">
        <v>37719</v>
      </c>
      <c r="J4854" s="3" t="s">
        <v>5713</v>
      </c>
    </row>
    <row r="4855" spans="1:10" s="6" customFormat="1" ht="15" customHeight="1" x14ac:dyDescent="0.3">
      <c r="A4855" s="3" t="s">
        <v>219</v>
      </c>
      <c r="B4855" s="3" t="s">
        <v>220</v>
      </c>
      <c r="C4855" s="3" t="s">
        <v>389</v>
      </c>
      <c r="D4855" s="3" t="s">
        <v>390</v>
      </c>
      <c r="E4855" s="4">
        <v>14</v>
      </c>
      <c r="F4855" s="4">
        <v>27</v>
      </c>
      <c r="G4855" s="3" t="s">
        <v>977</v>
      </c>
      <c r="H4855" s="3" t="s">
        <v>1127</v>
      </c>
      <c r="I4855" s="3" t="s">
        <v>37719</v>
      </c>
      <c r="J4855" s="3" t="s">
        <v>5721</v>
      </c>
    </row>
    <row r="4856" spans="1:10" s="6" customFormat="1" ht="15" customHeight="1" x14ac:dyDescent="0.3">
      <c r="A4856" s="3" t="s">
        <v>219</v>
      </c>
      <c r="B4856" s="3" t="s">
        <v>220</v>
      </c>
      <c r="C4856" s="3" t="s">
        <v>568</v>
      </c>
      <c r="D4856" s="3" t="s">
        <v>569</v>
      </c>
      <c r="E4856" s="4">
        <v>14</v>
      </c>
      <c r="F4856" s="4">
        <v>42</v>
      </c>
      <c r="G4856" s="3" t="s">
        <v>977</v>
      </c>
      <c r="H4856" s="3" t="s">
        <v>1302</v>
      </c>
      <c r="I4856" s="3" t="s">
        <v>37719</v>
      </c>
      <c r="J4856" s="3" t="s">
        <v>5721</v>
      </c>
    </row>
    <row r="4857" spans="1:10" s="6" customFormat="1" ht="15" customHeight="1" x14ac:dyDescent="0.3">
      <c r="A4857" s="3" t="s">
        <v>232</v>
      </c>
      <c r="B4857" s="3" t="s">
        <v>233</v>
      </c>
      <c r="C4857" s="3" t="s">
        <v>25</v>
      </c>
      <c r="D4857" s="3" t="s">
        <v>26</v>
      </c>
      <c r="E4857" s="4">
        <v>15</v>
      </c>
      <c r="F4857" s="4">
        <v>1</v>
      </c>
      <c r="G4857" s="3" t="s">
        <v>986</v>
      </c>
      <c r="H4857" s="3" t="s">
        <v>623</v>
      </c>
      <c r="I4857" s="3" t="s">
        <v>37719</v>
      </c>
      <c r="J4857" s="3" t="s">
        <v>5436</v>
      </c>
    </row>
    <row r="4858" spans="1:10" s="6" customFormat="1" ht="15" customHeight="1" x14ac:dyDescent="0.3">
      <c r="A4858" s="3" t="s">
        <v>232</v>
      </c>
      <c r="B4858" s="3" t="s">
        <v>233</v>
      </c>
      <c r="C4858" s="3" t="s">
        <v>42</v>
      </c>
      <c r="D4858" s="3" t="s">
        <v>43</v>
      </c>
      <c r="E4858" s="4">
        <v>15</v>
      </c>
      <c r="F4858" s="4">
        <v>2</v>
      </c>
      <c r="G4858" s="3" t="s">
        <v>986</v>
      </c>
      <c r="H4858" s="3" t="s">
        <v>686</v>
      </c>
      <c r="I4858" s="3" t="s">
        <v>37719</v>
      </c>
      <c r="J4858" s="3" t="s">
        <v>5436</v>
      </c>
    </row>
    <row r="4859" spans="1:10" s="6" customFormat="1" ht="15" customHeight="1" x14ac:dyDescent="0.3">
      <c r="A4859" s="3" t="s">
        <v>232</v>
      </c>
      <c r="B4859" s="3" t="s">
        <v>233</v>
      </c>
      <c r="C4859" s="3" t="s">
        <v>57</v>
      </c>
      <c r="D4859" s="3" t="s">
        <v>58</v>
      </c>
      <c r="E4859" s="4">
        <v>15</v>
      </c>
      <c r="F4859" s="4">
        <v>3</v>
      </c>
      <c r="G4859" s="3" t="s">
        <v>986</v>
      </c>
      <c r="H4859" s="3" t="s">
        <v>705</v>
      </c>
      <c r="I4859" s="3" t="s">
        <v>37719</v>
      </c>
      <c r="J4859" s="3" t="s">
        <v>5436</v>
      </c>
    </row>
    <row r="4860" spans="1:10" s="6" customFormat="1" ht="15" customHeight="1" x14ac:dyDescent="0.3">
      <c r="A4860" s="3" t="s">
        <v>232</v>
      </c>
      <c r="B4860" s="3" t="s">
        <v>233</v>
      </c>
      <c r="C4860" s="3" t="s">
        <v>71</v>
      </c>
      <c r="D4860" s="3" t="s">
        <v>72</v>
      </c>
      <c r="E4860" s="4">
        <v>15</v>
      </c>
      <c r="F4860" s="4">
        <v>4</v>
      </c>
      <c r="G4860" s="3" t="s">
        <v>986</v>
      </c>
      <c r="H4860" s="3" t="s">
        <v>718</v>
      </c>
      <c r="I4860" s="3" t="s">
        <v>37719</v>
      </c>
      <c r="J4860" s="3" t="s">
        <v>5436</v>
      </c>
    </row>
    <row r="4861" spans="1:10" s="6" customFormat="1" ht="15" customHeight="1" x14ac:dyDescent="0.3">
      <c r="A4861" s="3" t="s">
        <v>232</v>
      </c>
      <c r="B4861" s="3" t="s">
        <v>233</v>
      </c>
      <c r="C4861" s="3" t="s">
        <v>86</v>
      </c>
      <c r="D4861" s="3" t="s">
        <v>87</v>
      </c>
      <c r="E4861" s="4">
        <v>15</v>
      </c>
      <c r="F4861" s="4">
        <v>5</v>
      </c>
      <c r="G4861" s="3" t="s">
        <v>986</v>
      </c>
      <c r="H4861" s="3" t="s">
        <v>731</v>
      </c>
      <c r="I4861" s="3" t="s">
        <v>37719</v>
      </c>
      <c r="J4861" s="3" t="s">
        <v>5436</v>
      </c>
    </row>
    <row r="4862" spans="1:10" s="6" customFormat="1" ht="15" customHeight="1" x14ac:dyDescent="0.3">
      <c r="A4862" s="3" t="s">
        <v>219</v>
      </c>
      <c r="B4862" s="3" t="s">
        <v>220</v>
      </c>
      <c r="C4862" s="3" t="s">
        <v>366</v>
      </c>
      <c r="D4862" s="3" t="s">
        <v>367</v>
      </c>
      <c r="E4862" s="4">
        <v>14</v>
      </c>
      <c r="F4862" s="4">
        <v>25</v>
      </c>
      <c r="G4862" s="3" t="s">
        <v>977</v>
      </c>
      <c r="H4862" s="3" t="s">
        <v>1110</v>
      </c>
      <c r="I4862" s="3" t="s">
        <v>37719</v>
      </c>
      <c r="J4862" s="3" t="s">
        <v>5721</v>
      </c>
    </row>
    <row r="4863" spans="1:10" s="6" customFormat="1" ht="15" customHeight="1" x14ac:dyDescent="0.3">
      <c r="A4863" s="3" t="s">
        <v>232</v>
      </c>
      <c r="B4863" s="3" t="s">
        <v>233</v>
      </c>
      <c r="C4863" s="3" t="s">
        <v>112</v>
      </c>
      <c r="D4863" s="3" t="s">
        <v>113</v>
      </c>
      <c r="E4863" s="4">
        <v>15</v>
      </c>
      <c r="F4863" s="4">
        <v>7</v>
      </c>
      <c r="G4863" s="3" t="s">
        <v>986</v>
      </c>
      <c r="H4863" s="3" t="s">
        <v>749</v>
      </c>
      <c r="I4863" s="3" t="s">
        <v>37719</v>
      </c>
      <c r="J4863" s="3" t="s">
        <v>5436</v>
      </c>
    </row>
    <row r="4864" spans="1:10" s="6" customFormat="1" ht="15" customHeight="1" x14ac:dyDescent="0.3">
      <c r="A4864" s="3" t="s">
        <v>232</v>
      </c>
      <c r="B4864" s="3" t="s">
        <v>233</v>
      </c>
      <c r="C4864" s="3" t="s">
        <v>142</v>
      </c>
      <c r="D4864" s="3" t="s">
        <v>143</v>
      </c>
      <c r="E4864" s="4">
        <v>15</v>
      </c>
      <c r="F4864" s="4">
        <v>9</v>
      </c>
      <c r="G4864" s="3" t="s">
        <v>986</v>
      </c>
      <c r="H4864" s="3" t="s">
        <v>820</v>
      </c>
      <c r="I4864" s="3" t="s">
        <v>37719</v>
      </c>
      <c r="J4864" s="3" t="s">
        <v>5436</v>
      </c>
    </row>
    <row r="4865" spans="1:10" s="6" customFormat="1" ht="15" customHeight="1" x14ac:dyDescent="0.3">
      <c r="A4865" s="3" t="s">
        <v>232</v>
      </c>
      <c r="B4865" s="3" t="s">
        <v>233</v>
      </c>
      <c r="C4865" s="3" t="s">
        <v>158</v>
      </c>
      <c r="D4865" s="3" t="s">
        <v>159</v>
      </c>
      <c r="E4865" s="4">
        <v>15</v>
      </c>
      <c r="F4865" s="4">
        <v>10</v>
      </c>
      <c r="G4865" s="3" t="s">
        <v>986</v>
      </c>
      <c r="H4865" s="3" t="s">
        <v>854</v>
      </c>
      <c r="I4865" s="3" t="s">
        <v>37719</v>
      </c>
      <c r="J4865" s="3" t="s">
        <v>5436</v>
      </c>
    </row>
    <row r="4866" spans="1:10" s="6" customFormat="1" ht="15" customHeight="1" x14ac:dyDescent="0.3">
      <c r="A4866" s="3" t="s">
        <v>232</v>
      </c>
      <c r="B4866" s="3" t="s">
        <v>233</v>
      </c>
      <c r="C4866" s="3" t="s">
        <v>173</v>
      </c>
      <c r="D4866" s="3" t="s">
        <v>174</v>
      </c>
      <c r="E4866" s="4">
        <v>15</v>
      </c>
      <c r="F4866" s="4">
        <v>11</v>
      </c>
      <c r="G4866" s="3" t="s">
        <v>986</v>
      </c>
      <c r="H4866" s="3" t="s">
        <v>867</v>
      </c>
      <c r="I4866" s="3" t="s">
        <v>37719</v>
      </c>
      <c r="J4866" s="3" t="s">
        <v>5436</v>
      </c>
    </row>
    <row r="4867" spans="1:10" s="6" customFormat="1" ht="15" customHeight="1" x14ac:dyDescent="0.3">
      <c r="A4867" s="3" t="s">
        <v>232</v>
      </c>
      <c r="B4867" s="3" t="s">
        <v>233</v>
      </c>
      <c r="C4867" s="3" t="s">
        <v>189</v>
      </c>
      <c r="D4867" s="3" t="s">
        <v>190</v>
      </c>
      <c r="E4867" s="4">
        <v>15</v>
      </c>
      <c r="F4867" s="4">
        <v>12</v>
      </c>
      <c r="G4867" s="3" t="s">
        <v>986</v>
      </c>
      <c r="H4867" s="3" t="s">
        <v>948</v>
      </c>
      <c r="I4867" s="3" t="s">
        <v>37719</v>
      </c>
      <c r="J4867" s="3" t="s">
        <v>5436</v>
      </c>
    </row>
    <row r="4868" spans="1:10" s="6" customFormat="1" ht="15" customHeight="1" x14ac:dyDescent="0.3">
      <c r="A4868" s="3" t="s">
        <v>232</v>
      </c>
      <c r="B4868" s="3" t="s">
        <v>233</v>
      </c>
      <c r="C4868" s="3" t="s">
        <v>219</v>
      </c>
      <c r="D4868" s="3" t="s">
        <v>220</v>
      </c>
      <c r="E4868" s="4">
        <v>15</v>
      </c>
      <c r="F4868" s="4">
        <v>14</v>
      </c>
      <c r="G4868" s="3" t="s">
        <v>986</v>
      </c>
      <c r="H4868" s="3" t="s">
        <v>977</v>
      </c>
      <c r="I4868" s="3" t="s">
        <v>37719</v>
      </c>
      <c r="J4868" s="3" t="s">
        <v>5436</v>
      </c>
    </row>
    <row r="4869" spans="1:10" s="6" customFormat="1" ht="15" customHeight="1" x14ac:dyDescent="0.3">
      <c r="A4869" s="3" t="s">
        <v>232</v>
      </c>
      <c r="B4869" s="3" t="s">
        <v>233</v>
      </c>
      <c r="C4869" s="3" t="s">
        <v>246</v>
      </c>
      <c r="D4869" s="3" t="s">
        <v>247</v>
      </c>
      <c r="E4869" s="4">
        <v>15</v>
      </c>
      <c r="F4869" s="4">
        <v>16</v>
      </c>
      <c r="G4869" s="3" t="s">
        <v>986</v>
      </c>
      <c r="H4869" s="3" t="s">
        <v>989</v>
      </c>
      <c r="I4869" s="3" t="s">
        <v>37719</v>
      </c>
      <c r="J4869" s="3" t="s">
        <v>5436</v>
      </c>
    </row>
    <row r="4870" spans="1:10" s="6" customFormat="1" ht="15" customHeight="1" x14ac:dyDescent="0.3">
      <c r="A4870" s="3" t="s">
        <v>232</v>
      </c>
      <c r="B4870" s="3" t="s">
        <v>233</v>
      </c>
      <c r="C4870" s="3" t="s">
        <v>260</v>
      </c>
      <c r="D4870" s="3" t="s">
        <v>261</v>
      </c>
      <c r="E4870" s="4">
        <v>15</v>
      </c>
      <c r="F4870" s="4">
        <v>17</v>
      </c>
      <c r="G4870" s="3" t="s">
        <v>986</v>
      </c>
      <c r="H4870" s="3" t="s">
        <v>1005</v>
      </c>
      <c r="I4870" s="3" t="s">
        <v>37719</v>
      </c>
      <c r="J4870" s="3" t="s">
        <v>5436</v>
      </c>
    </row>
    <row r="4871" spans="1:10" s="6" customFormat="1" ht="15" customHeight="1" x14ac:dyDescent="0.3">
      <c r="A4871" s="3" t="s">
        <v>232</v>
      </c>
      <c r="B4871" s="3" t="s">
        <v>233</v>
      </c>
      <c r="C4871" s="3" t="s">
        <v>128</v>
      </c>
      <c r="D4871" s="3" t="s">
        <v>129</v>
      </c>
      <c r="E4871" s="4">
        <v>15</v>
      </c>
      <c r="F4871" s="4">
        <v>8</v>
      </c>
      <c r="G4871" s="3" t="s">
        <v>986</v>
      </c>
      <c r="H4871" s="3" t="s">
        <v>803</v>
      </c>
      <c r="I4871" s="3" t="s">
        <v>37719</v>
      </c>
      <c r="J4871" s="3" t="s">
        <v>5436</v>
      </c>
    </row>
    <row r="4872" spans="1:10" s="6" customFormat="1" ht="15" customHeight="1" x14ac:dyDescent="0.3">
      <c r="A4872" s="3" t="s">
        <v>219</v>
      </c>
      <c r="B4872" s="3" t="s">
        <v>220</v>
      </c>
      <c r="C4872" s="3" t="s">
        <v>204</v>
      </c>
      <c r="D4872" s="3" t="s">
        <v>205</v>
      </c>
      <c r="E4872" s="4">
        <v>14</v>
      </c>
      <c r="F4872" s="4">
        <v>13</v>
      </c>
      <c r="G4872" s="3" t="s">
        <v>977</v>
      </c>
      <c r="H4872" s="3" t="s">
        <v>956</v>
      </c>
      <c r="I4872" s="3" t="s">
        <v>37719</v>
      </c>
      <c r="J4872" s="3" t="s">
        <v>5713</v>
      </c>
    </row>
    <row r="4873" spans="1:10" s="6" customFormat="1" ht="15" customHeight="1" x14ac:dyDescent="0.3">
      <c r="A4873" s="3" t="s">
        <v>219</v>
      </c>
      <c r="B4873" s="3" t="s">
        <v>220</v>
      </c>
      <c r="C4873" s="3" t="s">
        <v>322</v>
      </c>
      <c r="D4873" s="3" t="s">
        <v>323</v>
      </c>
      <c r="E4873" s="4">
        <v>14</v>
      </c>
      <c r="F4873" s="4">
        <v>22</v>
      </c>
      <c r="G4873" s="3" t="s">
        <v>977</v>
      </c>
      <c r="H4873" s="3" t="s">
        <v>1065</v>
      </c>
      <c r="I4873" s="3" t="s">
        <v>37719</v>
      </c>
      <c r="J4873" s="3" t="s">
        <v>5721</v>
      </c>
    </row>
    <row r="4874" spans="1:10" s="6" customFormat="1" ht="15" customHeight="1" x14ac:dyDescent="0.3">
      <c r="A4874" s="3" t="s">
        <v>219</v>
      </c>
      <c r="B4874" s="3" t="s">
        <v>220</v>
      </c>
      <c r="C4874" s="3" t="s">
        <v>86</v>
      </c>
      <c r="D4874" s="3" t="s">
        <v>87</v>
      </c>
      <c r="E4874" s="4">
        <v>14</v>
      </c>
      <c r="F4874" s="4">
        <v>5</v>
      </c>
      <c r="G4874" s="3" t="s">
        <v>977</v>
      </c>
      <c r="H4874" s="3" t="s">
        <v>731</v>
      </c>
      <c r="I4874" s="3" t="s">
        <v>37719</v>
      </c>
      <c r="J4874" s="3" t="s">
        <v>5721</v>
      </c>
    </row>
    <row r="4875" spans="1:10" s="6" customFormat="1" ht="15" customHeight="1" x14ac:dyDescent="0.3">
      <c r="A4875" s="3" t="s">
        <v>219</v>
      </c>
      <c r="B4875" s="3" t="s">
        <v>220</v>
      </c>
      <c r="C4875" s="3" t="s">
        <v>246</v>
      </c>
      <c r="D4875" s="3" t="s">
        <v>247</v>
      </c>
      <c r="E4875" s="4">
        <v>14</v>
      </c>
      <c r="F4875" s="4">
        <v>16</v>
      </c>
      <c r="G4875" s="3" t="s">
        <v>977</v>
      </c>
      <c r="H4875" s="3" t="s">
        <v>989</v>
      </c>
      <c r="I4875" s="3" t="s">
        <v>37719</v>
      </c>
      <c r="J4875" s="3" t="s">
        <v>5713</v>
      </c>
    </row>
    <row r="4876" spans="1:10" s="6" customFormat="1" ht="15" customHeight="1" x14ac:dyDescent="0.3">
      <c r="A4876" s="3" t="s">
        <v>219</v>
      </c>
      <c r="B4876" s="3" t="s">
        <v>220</v>
      </c>
      <c r="C4876" s="3" t="s">
        <v>260</v>
      </c>
      <c r="D4876" s="3" t="s">
        <v>261</v>
      </c>
      <c r="E4876" s="4">
        <v>14</v>
      </c>
      <c r="F4876" s="4">
        <v>17</v>
      </c>
      <c r="G4876" s="3" t="s">
        <v>977</v>
      </c>
      <c r="H4876" s="3" t="s">
        <v>1005</v>
      </c>
      <c r="I4876" s="3" t="s">
        <v>37719</v>
      </c>
      <c r="J4876" s="3" t="s">
        <v>5713</v>
      </c>
    </row>
    <row r="4877" spans="1:10" s="6" customFormat="1" ht="15" customHeight="1" x14ac:dyDescent="0.3">
      <c r="A4877" s="3" t="s">
        <v>219</v>
      </c>
      <c r="B4877" s="3" t="s">
        <v>220</v>
      </c>
      <c r="C4877" s="3" t="s">
        <v>272</v>
      </c>
      <c r="D4877" s="3" t="s">
        <v>273</v>
      </c>
      <c r="E4877" s="4">
        <v>14</v>
      </c>
      <c r="F4877" s="4">
        <v>18</v>
      </c>
      <c r="G4877" s="3" t="s">
        <v>977</v>
      </c>
      <c r="H4877" s="3" t="s">
        <v>1009</v>
      </c>
      <c r="I4877" s="3" t="s">
        <v>37719</v>
      </c>
      <c r="J4877" s="3" t="s">
        <v>5713</v>
      </c>
    </row>
    <row r="4878" spans="1:10" s="6" customFormat="1" ht="15" customHeight="1" x14ac:dyDescent="0.3">
      <c r="A4878" s="3" t="s">
        <v>219</v>
      </c>
      <c r="B4878" s="3" t="s">
        <v>220</v>
      </c>
      <c r="C4878" s="3" t="s">
        <v>295</v>
      </c>
      <c r="D4878" s="3" t="s">
        <v>296</v>
      </c>
      <c r="E4878" s="4">
        <v>14</v>
      </c>
      <c r="F4878" s="4">
        <v>20</v>
      </c>
      <c r="G4878" s="3" t="s">
        <v>977</v>
      </c>
      <c r="H4878" s="3" t="s">
        <v>1028</v>
      </c>
      <c r="I4878" s="3" t="s">
        <v>37719</v>
      </c>
      <c r="J4878" s="3" t="s">
        <v>5713</v>
      </c>
    </row>
    <row r="4879" spans="1:10" s="6" customFormat="1" ht="15" customHeight="1" x14ac:dyDescent="0.3">
      <c r="A4879" s="3" t="s">
        <v>219</v>
      </c>
      <c r="B4879" s="3" t="s">
        <v>220</v>
      </c>
      <c r="C4879" s="3" t="s">
        <v>307</v>
      </c>
      <c r="D4879" s="3" t="s">
        <v>308</v>
      </c>
      <c r="E4879" s="4">
        <v>14</v>
      </c>
      <c r="F4879" s="4">
        <v>21</v>
      </c>
      <c r="G4879" s="3" t="s">
        <v>977</v>
      </c>
      <c r="H4879" s="3" t="s">
        <v>1051</v>
      </c>
      <c r="I4879" s="3" t="s">
        <v>37719</v>
      </c>
      <c r="J4879" s="3" t="s">
        <v>5713</v>
      </c>
    </row>
    <row r="4880" spans="1:10" s="6" customFormat="1" ht="15" customHeight="1" x14ac:dyDescent="0.3">
      <c r="A4880" s="3" t="s">
        <v>219</v>
      </c>
      <c r="B4880" s="3" t="s">
        <v>220</v>
      </c>
      <c r="C4880" s="3" t="s">
        <v>322</v>
      </c>
      <c r="D4880" s="3" t="s">
        <v>323</v>
      </c>
      <c r="E4880" s="4">
        <v>14</v>
      </c>
      <c r="F4880" s="4">
        <v>22</v>
      </c>
      <c r="G4880" s="3" t="s">
        <v>977</v>
      </c>
      <c r="H4880" s="3" t="s">
        <v>1065</v>
      </c>
      <c r="I4880" s="3" t="s">
        <v>37719</v>
      </c>
      <c r="J4880" s="3" t="s">
        <v>5713</v>
      </c>
    </row>
    <row r="4881" spans="1:10" s="6" customFormat="1" ht="15" customHeight="1" x14ac:dyDescent="0.3">
      <c r="A4881" s="3" t="s">
        <v>219</v>
      </c>
      <c r="B4881" s="3" t="s">
        <v>220</v>
      </c>
      <c r="C4881" s="3" t="s">
        <v>352</v>
      </c>
      <c r="D4881" s="3" t="s">
        <v>353</v>
      </c>
      <c r="E4881" s="4">
        <v>14</v>
      </c>
      <c r="F4881" s="4">
        <v>24</v>
      </c>
      <c r="G4881" s="3" t="s">
        <v>977</v>
      </c>
      <c r="H4881" s="3" t="s">
        <v>1092</v>
      </c>
      <c r="I4881" s="3" t="s">
        <v>37719</v>
      </c>
      <c r="J4881" s="3" t="s">
        <v>5713</v>
      </c>
    </row>
    <row r="4882" spans="1:10" s="6" customFormat="1" ht="15" customHeight="1" x14ac:dyDescent="0.3">
      <c r="A4882" s="3" t="s">
        <v>219</v>
      </c>
      <c r="B4882" s="3" t="s">
        <v>220</v>
      </c>
      <c r="C4882" s="3" t="s">
        <v>272</v>
      </c>
      <c r="D4882" s="3" t="s">
        <v>273</v>
      </c>
      <c r="E4882" s="4">
        <v>14</v>
      </c>
      <c r="F4882" s="4">
        <v>18</v>
      </c>
      <c r="G4882" s="3" t="s">
        <v>977</v>
      </c>
      <c r="H4882" s="3" t="s">
        <v>1009</v>
      </c>
      <c r="I4882" s="3" t="s">
        <v>37719</v>
      </c>
      <c r="J4882" s="3" t="s">
        <v>5721</v>
      </c>
    </row>
    <row r="4883" spans="1:10" s="6" customFormat="1" ht="15" customHeight="1" x14ac:dyDescent="0.3">
      <c r="A4883" s="3" t="s">
        <v>219</v>
      </c>
      <c r="B4883" s="3" t="s">
        <v>220</v>
      </c>
      <c r="C4883" s="3" t="s">
        <v>366</v>
      </c>
      <c r="D4883" s="3" t="s">
        <v>367</v>
      </c>
      <c r="E4883" s="4">
        <v>14</v>
      </c>
      <c r="F4883" s="4">
        <v>25</v>
      </c>
      <c r="G4883" s="3" t="s">
        <v>977</v>
      </c>
      <c r="H4883" s="3" t="s">
        <v>1110</v>
      </c>
      <c r="I4883" s="3" t="s">
        <v>37719</v>
      </c>
      <c r="J4883" s="3" t="s">
        <v>5713</v>
      </c>
    </row>
    <row r="4884" spans="1:10" s="6" customFormat="1" ht="15" customHeight="1" x14ac:dyDescent="0.3">
      <c r="A4884" s="3" t="s">
        <v>219</v>
      </c>
      <c r="B4884" s="3" t="s">
        <v>220</v>
      </c>
      <c r="C4884" s="3" t="s">
        <v>415</v>
      </c>
      <c r="D4884" s="3" t="s">
        <v>416</v>
      </c>
      <c r="E4884" s="4">
        <v>14</v>
      </c>
      <c r="F4884" s="4">
        <v>29</v>
      </c>
      <c r="G4884" s="3" t="s">
        <v>977</v>
      </c>
      <c r="H4884" s="3" t="s">
        <v>1177</v>
      </c>
      <c r="I4884" s="3" t="s">
        <v>37719</v>
      </c>
      <c r="J4884" s="3" t="s">
        <v>5713</v>
      </c>
    </row>
    <row r="4885" spans="1:10" s="6" customFormat="1" ht="15" customHeight="1" x14ac:dyDescent="0.3">
      <c r="A4885" s="3" t="s">
        <v>219</v>
      </c>
      <c r="B4885" s="3" t="s">
        <v>220</v>
      </c>
      <c r="C4885" s="3" t="s">
        <v>430</v>
      </c>
      <c r="D4885" s="3" t="s">
        <v>431</v>
      </c>
      <c r="E4885" s="4">
        <v>14</v>
      </c>
      <c r="F4885" s="4">
        <v>30</v>
      </c>
      <c r="G4885" s="3" t="s">
        <v>977</v>
      </c>
      <c r="H4885" s="3" t="s">
        <v>1191</v>
      </c>
      <c r="I4885" s="3" t="s">
        <v>37719</v>
      </c>
      <c r="J4885" s="3" t="s">
        <v>5713</v>
      </c>
    </row>
    <row r="4886" spans="1:10" s="6" customFormat="1" ht="15" customHeight="1" x14ac:dyDescent="0.3">
      <c r="A4886" s="3" t="s">
        <v>219</v>
      </c>
      <c r="B4886" s="3" t="s">
        <v>220</v>
      </c>
      <c r="C4886" s="3" t="s">
        <v>440</v>
      </c>
      <c r="D4886" s="3" t="s">
        <v>441</v>
      </c>
      <c r="E4886" s="4">
        <v>14</v>
      </c>
      <c r="F4886" s="4">
        <v>31</v>
      </c>
      <c r="G4886" s="3" t="s">
        <v>977</v>
      </c>
      <c r="H4886" s="3" t="s">
        <v>1199</v>
      </c>
      <c r="I4886" s="3" t="s">
        <v>37719</v>
      </c>
      <c r="J4886" s="3" t="s">
        <v>5713</v>
      </c>
    </row>
    <row r="4887" spans="1:10" s="6" customFormat="1" ht="15" customHeight="1" x14ac:dyDescent="0.3">
      <c r="A4887" s="3" t="s">
        <v>219</v>
      </c>
      <c r="B4887" s="3" t="s">
        <v>220</v>
      </c>
      <c r="C4887" s="3" t="s">
        <v>448</v>
      </c>
      <c r="D4887" s="3" t="s">
        <v>449</v>
      </c>
      <c r="E4887" s="4">
        <v>14</v>
      </c>
      <c r="F4887" s="4">
        <v>32</v>
      </c>
      <c r="G4887" s="3" t="s">
        <v>977</v>
      </c>
      <c r="H4887" s="3" t="s">
        <v>1201</v>
      </c>
      <c r="I4887" s="3" t="s">
        <v>37719</v>
      </c>
      <c r="J4887" s="3" t="s">
        <v>5713</v>
      </c>
    </row>
    <row r="4888" spans="1:10" s="6" customFormat="1" ht="15" customHeight="1" x14ac:dyDescent="0.3">
      <c r="A4888" s="3" t="s">
        <v>219</v>
      </c>
      <c r="B4888" s="3" t="s">
        <v>220</v>
      </c>
      <c r="C4888" s="3" t="s">
        <v>568</v>
      </c>
      <c r="D4888" s="3" t="s">
        <v>569</v>
      </c>
      <c r="E4888" s="4">
        <v>14</v>
      </c>
      <c r="F4888" s="4">
        <v>42</v>
      </c>
      <c r="G4888" s="3" t="s">
        <v>977</v>
      </c>
      <c r="H4888" s="3" t="s">
        <v>1302</v>
      </c>
      <c r="I4888" s="3" t="s">
        <v>37719</v>
      </c>
      <c r="J4888" s="3" t="s">
        <v>5713</v>
      </c>
    </row>
    <row r="4889" spans="1:10" s="6" customFormat="1" ht="15" customHeight="1" x14ac:dyDescent="0.3">
      <c r="A4889" s="3" t="s">
        <v>219</v>
      </c>
      <c r="B4889" s="3" t="s">
        <v>220</v>
      </c>
      <c r="C4889" s="3" t="s">
        <v>581</v>
      </c>
      <c r="D4889" s="3" t="s">
        <v>582</v>
      </c>
      <c r="E4889" s="4">
        <v>14</v>
      </c>
      <c r="F4889" s="4">
        <v>43</v>
      </c>
      <c r="G4889" s="3" t="s">
        <v>977</v>
      </c>
      <c r="H4889" s="3" t="s">
        <v>1321</v>
      </c>
      <c r="I4889" s="3" t="s">
        <v>37719</v>
      </c>
      <c r="J4889" s="3" t="s">
        <v>5713</v>
      </c>
    </row>
    <row r="4890" spans="1:10" s="6" customFormat="1" ht="15" customHeight="1" x14ac:dyDescent="0.3">
      <c r="A4890" s="3" t="s">
        <v>219</v>
      </c>
      <c r="B4890" s="3" t="s">
        <v>220</v>
      </c>
      <c r="C4890" s="3" t="s">
        <v>25</v>
      </c>
      <c r="D4890" s="3" t="s">
        <v>26</v>
      </c>
      <c r="E4890" s="4">
        <v>14</v>
      </c>
      <c r="F4890" s="4">
        <v>1</v>
      </c>
      <c r="G4890" s="3" t="s">
        <v>977</v>
      </c>
      <c r="H4890" s="3" t="s">
        <v>623</v>
      </c>
      <c r="I4890" s="3" t="s">
        <v>37719</v>
      </c>
      <c r="J4890" s="3" t="s">
        <v>5721</v>
      </c>
    </row>
    <row r="4891" spans="1:10" s="6" customFormat="1" ht="15" customHeight="1" x14ac:dyDescent="0.3">
      <c r="A4891" s="3" t="s">
        <v>219</v>
      </c>
      <c r="B4891" s="3" t="s">
        <v>220</v>
      </c>
      <c r="C4891" s="3" t="s">
        <v>389</v>
      </c>
      <c r="D4891" s="3" t="s">
        <v>390</v>
      </c>
      <c r="E4891" s="4">
        <v>14</v>
      </c>
      <c r="F4891" s="4">
        <v>27</v>
      </c>
      <c r="G4891" s="3" t="s">
        <v>977</v>
      </c>
      <c r="H4891" s="3" t="s">
        <v>1127</v>
      </c>
      <c r="I4891" s="3" t="s">
        <v>37719</v>
      </c>
      <c r="J4891" s="3" t="s">
        <v>5713</v>
      </c>
    </row>
    <row r="4892" spans="1:10" s="6" customFormat="1" ht="15" customHeight="1" x14ac:dyDescent="0.3">
      <c r="A4892" s="3" t="s">
        <v>493</v>
      </c>
      <c r="B4892" s="3" t="s">
        <v>494</v>
      </c>
      <c r="C4892" s="3" t="s">
        <v>295</v>
      </c>
      <c r="D4892" s="3" t="s">
        <v>296</v>
      </c>
      <c r="E4892" s="4">
        <v>36</v>
      </c>
      <c r="F4892" s="4">
        <v>20</v>
      </c>
      <c r="G4892" s="3" t="s">
        <v>1241</v>
      </c>
      <c r="H4892" s="3" t="s">
        <v>1028</v>
      </c>
      <c r="I4892" s="3" t="s">
        <v>37719</v>
      </c>
      <c r="J4892" s="3" t="s">
        <v>5614</v>
      </c>
    </row>
    <row r="4893" spans="1:10" s="6" customFormat="1" ht="15" customHeight="1" x14ac:dyDescent="0.3">
      <c r="A4893" s="3" t="s">
        <v>493</v>
      </c>
      <c r="B4893" s="3" t="s">
        <v>494</v>
      </c>
      <c r="C4893" s="3" t="s">
        <v>283</v>
      </c>
      <c r="D4893" s="3" t="s">
        <v>284</v>
      </c>
      <c r="E4893" s="4">
        <v>36</v>
      </c>
      <c r="F4893" s="4">
        <v>19</v>
      </c>
      <c r="G4893" s="3" t="s">
        <v>1241</v>
      </c>
      <c r="H4893" s="3" t="s">
        <v>1019</v>
      </c>
      <c r="I4893" s="3" t="s">
        <v>37719</v>
      </c>
      <c r="J4893" s="3" t="s">
        <v>5614</v>
      </c>
    </row>
    <row r="4894" spans="1:10" s="6" customFormat="1" ht="15" customHeight="1" x14ac:dyDescent="0.3">
      <c r="A4894" s="3" t="s">
        <v>493</v>
      </c>
      <c r="B4894" s="3" t="s">
        <v>494</v>
      </c>
      <c r="C4894" s="3" t="s">
        <v>272</v>
      </c>
      <c r="D4894" s="3" t="s">
        <v>273</v>
      </c>
      <c r="E4894" s="4">
        <v>36</v>
      </c>
      <c r="F4894" s="4">
        <v>18</v>
      </c>
      <c r="G4894" s="3" t="s">
        <v>1241</v>
      </c>
      <c r="H4894" s="3" t="s">
        <v>1009</v>
      </c>
      <c r="I4894" s="3" t="s">
        <v>37719</v>
      </c>
      <c r="J4894" s="3" t="s">
        <v>5614</v>
      </c>
    </row>
    <row r="4895" spans="1:10" s="6" customFormat="1" ht="15" customHeight="1" x14ac:dyDescent="0.3">
      <c r="A4895" s="3" t="s">
        <v>272</v>
      </c>
      <c r="B4895" s="3" t="s">
        <v>273</v>
      </c>
      <c r="C4895" s="3" t="s">
        <v>246</v>
      </c>
      <c r="D4895" s="3" t="s">
        <v>247</v>
      </c>
      <c r="E4895" s="4">
        <v>18</v>
      </c>
      <c r="F4895" s="4">
        <v>16</v>
      </c>
      <c r="G4895" s="3" t="s">
        <v>1009</v>
      </c>
      <c r="H4895" s="3" t="s">
        <v>989</v>
      </c>
      <c r="I4895" s="3" t="s">
        <v>37719</v>
      </c>
      <c r="J4895" s="3" t="s">
        <v>5436</v>
      </c>
    </row>
    <row r="4896" spans="1:10" s="6" customFormat="1" ht="15" customHeight="1" x14ac:dyDescent="0.3">
      <c r="A4896" s="3" t="s">
        <v>389</v>
      </c>
      <c r="B4896" s="3" t="s">
        <v>390</v>
      </c>
      <c r="C4896" s="3" t="s">
        <v>307</v>
      </c>
      <c r="D4896" s="3" t="s">
        <v>308</v>
      </c>
      <c r="E4896" s="4">
        <v>27</v>
      </c>
      <c r="F4896" s="4">
        <v>21</v>
      </c>
      <c r="G4896" s="3" t="s">
        <v>1127</v>
      </c>
      <c r="H4896" s="3" t="s">
        <v>1051</v>
      </c>
      <c r="I4896" s="3" t="s">
        <v>37719</v>
      </c>
      <c r="J4896" s="3" t="s">
        <v>5687</v>
      </c>
    </row>
    <row r="4897" spans="1:10" s="6" customFormat="1" ht="15" customHeight="1" x14ac:dyDescent="0.3">
      <c r="A4897" s="3" t="s">
        <v>389</v>
      </c>
      <c r="B4897" s="3" t="s">
        <v>390</v>
      </c>
      <c r="C4897" s="3" t="s">
        <v>337</v>
      </c>
      <c r="D4897" s="3" t="s">
        <v>338</v>
      </c>
      <c r="E4897" s="4">
        <v>27</v>
      </c>
      <c r="F4897" s="4">
        <v>23</v>
      </c>
      <c r="G4897" s="3" t="s">
        <v>1127</v>
      </c>
      <c r="H4897" s="3" t="s">
        <v>1068</v>
      </c>
      <c r="I4897" s="3" t="s">
        <v>37719</v>
      </c>
      <c r="J4897" s="3" t="s">
        <v>5687</v>
      </c>
    </row>
    <row r="4898" spans="1:10" s="6" customFormat="1" ht="15" customHeight="1" x14ac:dyDescent="0.3">
      <c r="A4898" s="3" t="s">
        <v>389</v>
      </c>
      <c r="B4898" s="3" t="s">
        <v>390</v>
      </c>
      <c r="C4898" s="3" t="s">
        <v>415</v>
      </c>
      <c r="D4898" s="3" t="s">
        <v>416</v>
      </c>
      <c r="E4898" s="4">
        <v>27</v>
      </c>
      <c r="F4898" s="4">
        <v>29</v>
      </c>
      <c r="G4898" s="3" t="s">
        <v>1127</v>
      </c>
      <c r="H4898" s="3" t="s">
        <v>1177</v>
      </c>
      <c r="I4898" s="3" t="s">
        <v>37719</v>
      </c>
      <c r="J4898" s="3" t="s">
        <v>5687</v>
      </c>
    </row>
    <row r="4899" spans="1:10" s="6" customFormat="1" ht="15" customHeight="1" x14ac:dyDescent="0.3">
      <c r="A4899" s="3" t="s">
        <v>389</v>
      </c>
      <c r="B4899" s="3" t="s">
        <v>390</v>
      </c>
      <c r="C4899" s="3" t="s">
        <v>448</v>
      </c>
      <c r="D4899" s="3" t="s">
        <v>449</v>
      </c>
      <c r="E4899" s="4">
        <v>27</v>
      </c>
      <c r="F4899" s="4">
        <v>32</v>
      </c>
      <c r="G4899" s="3" t="s">
        <v>1127</v>
      </c>
      <c r="H4899" s="3" t="s">
        <v>1201</v>
      </c>
      <c r="I4899" s="3" t="s">
        <v>37719</v>
      </c>
      <c r="J4899" s="3" t="s">
        <v>5687</v>
      </c>
    </row>
    <row r="4900" spans="1:10" s="6" customFormat="1" ht="15" customHeight="1" x14ac:dyDescent="0.3">
      <c r="A4900" s="3" t="s">
        <v>389</v>
      </c>
      <c r="B4900" s="3" t="s">
        <v>390</v>
      </c>
      <c r="C4900" s="3" t="s">
        <v>25</v>
      </c>
      <c r="D4900" s="3" t="s">
        <v>26</v>
      </c>
      <c r="E4900" s="4">
        <v>27</v>
      </c>
      <c r="F4900" s="4">
        <v>1</v>
      </c>
      <c r="G4900" s="3" t="s">
        <v>1127</v>
      </c>
      <c r="H4900" s="3" t="s">
        <v>623</v>
      </c>
      <c r="I4900" s="3" t="s">
        <v>37719</v>
      </c>
      <c r="J4900" s="3" t="s">
        <v>5713</v>
      </c>
    </row>
    <row r="4901" spans="1:10" s="6" customFormat="1" ht="15" customHeight="1" x14ac:dyDescent="0.3">
      <c r="A4901" s="3" t="s">
        <v>389</v>
      </c>
      <c r="B4901" s="3" t="s">
        <v>390</v>
      </c>
      <c r="C4901" s="3" t="s">
        <v>42</v>
      </c>
      <c r="D4901" s="3" t="s">
        <v>43</v>
      </c>
      <c r="E4901" s="4">
        <v>27</v>
      </c>
      <c r="F4901" s="4">
        <v>2</v>
      </c>
      <c r="G4901" s="3" t="s">
        <v>1127</v>
      </c>
      <c r="H4901" s="3" t="s">
        <v>686</v>
      </c>
      <c r="I4901" s="3" t="s">
        <v>37719</v>
      </c>
      <c r="J4901" s="3" t="s">
        <v>5713</v>
      </c>
    </row>
    <row r="4902" spans="1:10" s="6" customFormat="1" ht="15" customHeight="1" x14ac:dyDescent="0.3">
      <c r="A4902" s="3" t="s">
        <v>389</v>
      </c>
      <c r="B4902" s="3" t="s">
        <v>390</v>
      </c>
      <c r="C4902" s="3" t="s">
        <v>57</v>
      </c>
      <c r="D4902" s="3" t="s">
        <v>58</v>
      </c>
      <c r="E4902" s="4">
        <v>27</v>
      </c>
      <c r="F4902" s="4">
        <v>3</v>
      </c>
      <c r="G4902" s="3" t="s">
        <v>1127</v>
      </c>
      <c r="H4902" s="3" t="s">
        <v>705</v>
      </c>
      <c r="I4902" s="3" t="s">
        <v>37719</v>
      </c>
      <c r="J4902" s="3" t="s">
        <v>5713</v>
      </c>
    </row>
    <row r="4903" spans="1:10" s="6" customFormat="1" ht="15" customHeight="1" x14ac:dyDescent="0.3">
      <c r="A4903" s="3" t="s">
        <v>389</v>
      </c>
      <c r="B4903" s="3" t="s">
        <v>390</v>
      </c>
      <c r="C4903" s="3" t="s">
        <v>71</v>
      </c>
      <c r="D4903" s="3" t="s">
        <v>72</v>
      </c>
      <c r="E4903" s="4">
        <v>27</v>
      </c>
      <c r="F4903" s="4">
        <v>4</v>
      </c>
      <c r="G4903" s="3" t="s">
        <v>1127</v>
      </c>
      <c r="H4903" s="3" t="s">
        <v>718</v>
      </c>
      <c r="I4903" s="3" t="s">
        <v>37719</v>
      </c>
      <c r="J4903" s="3" t="s">
        <v>5713</v>
      </c>
    </row>
    <row r="4904" spans="1:10" s="6" customFormat="1" ht="15" customHeight="1" x14ac:dyDescent="0.3">
      <c r="A4904" s="3" t="s">
        <v>389</v>
      </c>
      <c r="B4904" s="3" t="s">
        <v>390</v>
      </c>
      <c r="C4904" s="3" t="s">
        <v>112</v>
      </c>
      <c r="D4904" s="3" t="s">
        <v>113</v>
      </c>
      <c r="E4904" s="4">
        <v>27</v>
      </c>
      <c r="F4904" s="4">
        <v>7</v>
      </c>
      <c r="G4904" s="3" t="s">
        <v>1127</v>
      </c>
      <c r="H4904" s="3" t="s">
        <v>749</v>
      </c>
      <c r="I4904" s="3" t="s">
        <v>37719</v>
      </c>
      <c r="J4904" s="3" t="s">
        <v>5713</v>
      </c>
    </row>
    <row r="4905" spans="1:10" s="6" customFormat="1" ht="15" customHeight="1" x14ac:dyDescent="0.3">
      <c r="A4905" s="3" t="s">
        <v>389</v>
      </c>
      <c r="B4905" s="3" t="s">
        <v>390</v>
      </c>
      <c r="C4905" s="3" t="s">
        <v>128</v>
      </c>
      <c r="D4905" s="3" t="s">
        <v>129</v>
      </c>
      <c r="E4905" s="4">
        <v>27</v>
      </c>
      <c r="F4905" s="4">
        <v>8</v>
      </c>
      <c r="G4905" s="3" t="s">
        <v>1127</v>
      </c>
      <c r="H4905" s="3" t="s">
        <v>803</v>
      </c>
      <c r="I4905" s="3" t="s">
        <v>37719</v>
      </c>
      <c r="J4905" s="3" t="s">
        <v>5713</v>
      </c>
    </row>
    <row r="4906" spans="1:10" s="6" customFormat="1" ht="15" customHeight="1" x14ac:dyDescent="0.3">
      <c r="A4906" s="3" t="s">
        <v>389</v>
      </c>
      <c r="B4906" s="3" t="s">
        <v>390</v>
      </c>
      <c r="C4906" s="3" t="s">
        <v>158</v>
      </c>
      <c r="D4906" s="3" t="s">
        <v>159</v>
      </c>
      <c r="E4906" s="4">
        <v>27</v>
      </c>
      <c r="F4906" s="4">
        <v>10</v>
      </c>
      <c r="G4906" s="3" t="s">
        <v>1127</v>
      </c>
      <c r="H4906" s="3" t="s">
        <v>854</v>
      </c>
      <c r="I4906" s="3" t="s">
        <v>37719</v>
      </c>
      <c r="J4906" s="3" t="s">
        <v>5713</v>
      </c>
    </row>
    <row r="4907" spans="1:10" s="6" customFormat="1" ht="15" customHeight="1" x14ac:dyDescent="0.3">
      <c r="A4907" s="3" t="s">
        <v>389</v>
      </c>
      <c r="B4907" s="3" t="s">
        <v>390</v>
      </c>
      <c r="C4907" s="3" t="s">
        <v>173</v>
      </c>
      <c r="D4907" s="3" t="s">
        <v>174</v>
      </c>
      <c r="E4907" s="4">
        <v>27</v>
      </c>
      <c r="F4907" s="4">
        <v>11</v>
      </c>
      <c r="G4907" s="3" t="s">
        <v>1127</v>
      </c>
      <c r="H4907" s="3" t="s">
        <v>867</v>
      </c>
      <c r="I4907" s="3" t="s">
        <v>37719</v>
      </c>
      <c r="J4907" s="3" t="s">
        <v>5713</v>
      </c>
    </row>
    <row r="4908" spans="1:10" s="6" customFormat="1" ht="15" customHeight="1" x14ac:dyDescent="0.3">
      <c r="A4908" s="3" t="s">
        <v>389</v>
      </c>
      <c r="B4908" s="3" t="s">
        <v>390</v>
      </c>
      <c r="C4908" s="3" t="s">
        <v>204</v>
      </c>
      <c r="D4908" s="3" t="s">
        <v>205</v>
      </c>
      <c r="E4908" s="4">
        <v>27</v>
      </c>
      <c r="F4908" s="4">
        <v>13</v>
      </c>
      <c r="G4908" s="3" t="s">
        <v>1127</v>
      </c>
      <c r="H4908" s="3" t="s">
        <v>956</v>
      </c>
      <c r="I4908" s="3" t="s">
        <v>37719</v>
      </c>
      <c r="J4908" s="3" t="s">
        <v>5713</v>
      </c>
    </row>
    <row r="4909" spans="1:10" s="6" customFormat="1" ht="15" customHeight="1" x14ac:dyDescent="0.3">
      <c r="A4909" s="3" t="s">
        <v>389</v>
      </c>
      <c r="B4909" s="3" t="s">
        <v>390</v>
      </c>
      <c r="C4909" s="3" t="s">
        <v>219</v>
      </c>
      <c r="D4909" s="3" t="s">
        <v>220</v>
      </c>
      <c r="E4909" s="4">
        <v>27</v>
      </c>
      <c r="F4909" s="4">
        <v>14</v>
      </c>
      <c r="G4909" s="3" t="s">
        <v>1127</v>
      </c>
      <c r="H4909" s="3" t="s">
        <v>977</v>
      </c>
      <c r="I4909" s="3" t="s">
        <v>37719</v>
      </c>
      <c r="J4909" s="3" t="s">
        <v>5713</v>
      </c>
    </row>
    <row r="4910" spans="1:10" s="6" customFormat="1" ht="15" customHeight="1" x14ac:dyDescent="0.3">
      <c r="A4910" s="3" t="s">
        <v>389</v>
      </c>
      <c r="B4910" s="3" t="s">
        <v>390</v>
      </c>
      <c r="C4910" s="3" t="s">
        <v>272</v>
      </c>
      <c r="D4910" s="3" t="s">
        <v>273</v>
      </c>
      <c r="E4910" s="4">
        <v>27</v>
      </c>
      <c r="F4910" s="4">
        <v>18</v>
      </c>
      <c r="G4910" s="3" t="s">
        <v>1127</v>
      </c>
      <c r="H4910" s="3" t="s">
        <v>1009</v>
      </c>
      <c r="I4910" s="3" t="s">
        <v>37719</v>
      </c>
      <c r="J4910" s="3" t="s">
        <v>5687</v>
      </c>
    </row>
    <row r="4911" spans="1:10" s="6" customFormat="1" ht="15" customHeight="1" x14ac:dyDescent="0.3">
      <c r="A4911" s="3" t="s">
        <v>389</v>
      </c>
      <c r="B4911" s="3" t="s">
        <v>390</v>
      </c>
      <c r="C4911" s="3" t="s">
        <v>219</v>
      </c>
      <c r="D4911" s="3" t="s">
        <v>220</v>
      </c>
      <c r="E4911" s="4">
        <v>27</v>
      </c>
      <c r="F4911" s="4">
        <v>14</v>
      </c>
      <c r="G4911" s="3" t="s">
        <v>1127</v>
      </c>
      <c r="H4911" s="3" t="s">
        <v>977</v>
      </c>
      <c r="I4911" s="3" t="s">
        <v>37719</v>
      </c>
      <c r="J4911" s="3" t="s">
        <v>5687</v>
      </c>
    </row>
    <row r="4912" spans="1:10" s="6" customFormat="1" ht="15" customHeight="1" x14ac:dyDescent="0.3">
      <c r="A4912" s="3" t="s">
        <v>389</v>
      </c>
      <c r="B4912" s="3" t="s">
        <v>390</v>
      </c>
      <c r="C4912" s="3" t="s">
        <v>158</v>
      </c>
      <c r="D4912" s="3" t="s">
        <v>159</v>
      </c>
      <c r="E4912" s="4">
        <v>27</v>
      </c>
      <c r="F4912" s="4">
        <v>10</v>
      </c>
      <c r="G4912" s="3" t="s">
        <v>1127</v>
      </c>
      <c r="H4912" s="3" t="s">
        <v>854</v>
      </c>
      <c r="I4912" s="3" t="s">
        <v>37719</v>
      </c>
      <c r="J4912" s="3" t="s">
        <v>5687</v>
      </c>
    </row>
    <row r="4913" spans="1:10" s="6" customFormat="1" ht="15" customHeight="1" x14ac:dyDescent="0.3">
      <c r="A4913" s="3" t="s">
        <v>389</v>
      </c>
      <c r="B4913" s="3" t="s">
        <v>390</v>
      </c>
      <c r="C4913" s="3" t="s">
        <v>142</v>
      </c>
      <c r="D4913" s="3" t="s">
        <v>143</v>
      </c>
      <c r="E4913" s="4">
        <v>27</v>
      </c>
      <c r="F4913" s="4">
        <v>9</v>
      </c>
      <c r="G4913" s="3" t="s">
        <v>1127</v>
      </c>
      <c r="H4913" s="3" t="s">
        <v>820</v>
      </c>
      <c r="I4913" s="3" t="s">
        <v>37719</v>
      </c>
      <c r="J4913" s="3" t="s">
        <v>5687</v>
      </c>
    </row>
    <row r="4914" spans="1:10" s="6" customFormat="1" ht="15" customHeight="1" x14ac:dyDescent="0.3">
      <c r="A4914" s="3" t="s">
        <v>389</v>
      </c>
      <c r="B4914" s="3" t="s">
        <v>390</v>
      </c>
      <c r="C4914" s="3" t="s">
        <v>219</v>
      </c>
      <c r="D4914" s="3" t="s">
        <v>220</v>
      </c>
      <c r="E4914" s="4">
        <v>27</v>
      </c>
      <c r="F4914" s="4">
        <v>14</v>
      </c>
      <c r="G4914" s="3" t="s">
        <v>1127</v>
      </c>
      <c r="H4914" s="3" t="s">
        <v>977</v>
      </c>
      <c r="I4914" s="3" t="s">
        <v>37719</v>
      </c>
      <c r="J4914" s="3" t="s">
        <v>5672</v>
      </c>
    </row>
    <row r="4915" spans="1:10" s="6" customFormat="1" ht="15" customHeight="1" x14ac:dyDescent="0.3">
      <c r="A4915" s="3" t="s">
        <v>389</v>
      </c>
      <c r="B4915" s="3" t="s">
        <v>390</v>
      </c>
      <c r="C4915" s="3" t="s">
        <v>246</v>
      </c>
      <c r="D4915" s="3" t="s">
        <v>247</v>
      </c>
      <c r="E4915" s="4">
        <v>27</v>
      </c>
      <c r="F4915" s="4">
        <v>16</v>
      </c>
      <c r="G4915" s="3" t="s">
        <v>1127</v>
      </c>
      <c r="H4915" s="3" t="s">
        <v>989</v>
      </c>
      <c r="I4915" s="3" t="s">
        <v>37719</v>
      </c>
      <c r="J4915" s="3" t="s">
        <v>5672</v>
      </c>
    </row>
    <row r="4916" spans="1:10" s="6" customFormat="1" ht="15" customHeight="1" x14ac:dyDescent="0.3">
      <c r="A4916" s="3" t="s">
        <v>389</v>
      </c>
      <c r="B4916" s="3" t="s">
        <v>390</v>
      </c>
      <c r="C4916" s="3" t="s">
        <v>272</v>
      </c>
      <c r="D4916" s="3" t="s">
        <v>273</v>
      </c>
      <c r="E4916" s="4">
        <v>27</v>
      </c>
      <c r="F4916" s="4">
        <v>18</v>
      </c>
      <c r="G4916" s="3" t="s">
        <v>1127</v>
      </c>
      <c r="H4916" s="3" t="s">
        <v>1009</v>
      </c>
      <c r="I4916" s="3" t="s">
        <v>37719</v>
      </c>
      <c r="J4916" s="3" t="s">
        <v>5672</v>
      </c>
    </row>
    <row r="4917" spans="1:10" s="6" customFormat="1" ht="15" customHeight="1" x14ac:dyDescent="0.3">
      <c r="A4917" s="3" t="s">
        <v>389</v>
      </c>
      <c r="B4917" s="3" t="s">
        <v>390</v>
      </c>
      <c r="C4917" s="3" t="s">
        <v>295</v>
      </c>
      <c r="D4917" s="3" t="s">
        <v>296</v>
      </c>
      <c r="E4917" s="4">
        <v>27</v>
      </c>
      <c r="F4917" s="4">
        <v>20</v>
      </c>
      <c r="G4917" s="3" t="s">
        <v>1127</v>
      </c>
      <c r="H4917" s="3" t="s">
        <v>1028</v>
      </c>
      <c r="I4917" s="3" t="s">
        <v>37719</v>
      </c>
      <c r="J4917" s="3" t="s">
        <v>5672</v>
      </c>
    </row>
    <row r="4918" spans="1:10" s="6" customFormat="1" ht="15" customHeight="1" x14ac:dyDescent="0.3">
      <c r="A4918" s="3" t="s">
        <v>389</v>
      </c>
      <c r="B4918" s="3" t="s">
        <v>390</v>
      </c>
      <c r="C4918" s="3" t="s">
        <v>307</v>
      </c>
      <c r="D4918" s="3" t="s">
        <v>308</v>
      </c>
      <c r="E4918" s="4">
        <v>27</v>
      </c>
      <c r="F4918" s="4">
        <v>21</v>
      </c>
      <c r="G4918" s="3" t="s">
        <v>1127</v>
      </c>
      <c r="H4918" s="3" t="s">
        <v>1051</v>
      </c>
      <c r="I4918" s="3" t="s">
        <v>37719</v>
      </c>
      <c r="J4918" s="3" t="s">
        <v>5672</v>
      </c>
    </row>
    <row r="4919" spans="1:10" s="6" customFormat="1" ht="15" customHeight="1" x14ac:dyDescent="0.3">
      <c r="A4919" s="3" t="s">
        <v>389</v>
      </c>
      <c r="B4919" s="3" t="s">
        <v>390</v>
      </c>
      <c r="C4919" s="3" t="s">
        <v>352</v>
      </c>
      <c r="D4919" s="3" t="s">
        <v>353</v>
      </c>
      <c r="E4919" s="4">
        <v>27</v>
      </c>
      <c r="F4919" s="4">
        <v>24</v>
      </c>
      <c r="G4919" s="3" t="s">
        <v>1127</v>
      </c>
      <c r="H4919" s="3" t="s">
        <v>1092</v>
      </c>
      <c r="I4919" s="3" t="s">
        <v>37719</v>
      </c>
      <c r="J4919" s="3" t="s">
        <v>5672</v>
      </c>
    </row>
    <row r="4920" spans="1:10" s="6" customFormat="1" ht="15" customHeight="1" x14ac:dyDescent="0.3">
      <c r="A4920" s="3" t="s">
        <v>389</v>
      </c>
      <c r="B4920" s="3" t="s">
        <v>390</v>
      </c>
      <c r="C4920" s="3" t="s">
        <v>440</v>
      </c>
      <c r="D4920" s="3" t="s">
        <v>441</v>
      </c>
      <c r="E4920" s="4">
        <v>27</v>
      </c>
      <c r="F4920" s="4">
        <v>31</v>
      </c>
      <c r="G4920" s="3" t="s">
        <v>1127</v>
      </c>
      <c r="H4920" s="3" t="s">
        <v>1199</v>
      </c>
      <c r="I4920" s="3" t="s">
        <v>37719</v>
      </c>
      <c r="J4920" s="3" t="s">
        <v>5672</v>
      </c>
    </row>
    <row r="4921" spans="1:10" s="6" customFormat="1" ht="15" customHeight="1" x14ac:dyDescent="0.3">
      <c r="A4921" s="3" t="s">
        <v>389</v>
      </c>
      <c r="B4921" s="3" t="s">
        <v>390</v>
      </c>
      <c r="C4921" s="3" t="s">
        <v>232</v>
      </c>
      <c r="D4921" s="3" t="s">
        <v>233</v>
      </c>
      <c r="E4921" s="4">
        <v>27</v>
      </c>
      <c r="F4921" s="4">
        <v>15</v>
      </c>
      <c r="G4921" s="3" t="s">
        <v>1127</v>
      </c>
      <c r="H4921" s="3" t="s">
        <v>986</v>
      </c>
      <c r="I4921" s="3" t="s">
        <v>37719</v>
      </c>
      <c r="J4921" s="3" t="s">
        <v>5713</v>
      </c>
    </row>
    <row r="4922" spans="1:10" s="6" customFormat="1" ht="15" customHeight="1" x14ac:dyDescent="0.3">
      <c r="A4922" s="3" t="s">
        <v>389</v>
      </c>
      <c r="B4922" s="3" t="s">
        <v>390</v>
      </c>
      <c r="C4922" s="3" t="s">
        <v>448</v>
      </c>
      <c r="D4922" s="3" t="s">
        <v>449</v>
      </c>
      <c r="E4922" s="4">
        <v>27</v>
      </c>
      <c r="F4922" s="4">
        <v>32</v>
      </c>
      <c r="G4922" s="3" t="s">
        <v>1127</v>
      </c>
      <c r="H4922" s="3" t="s">
        <v>1201</v>
      </c>
      <c r="I4922" s="3" t="s">
        <v>37719</v>
      </c>
      <c r="J4922" s="3" t="s">
        <v>5672</v>
      </c>
    </row>
    <row r="4923" spans="1:10" s="6" customFormat="1" ht="15" customHeight="1" x14ac:dyDescent="0.3">
      <c r="A4923" s="3" t="s">
        <v>389</v>
      </c>
      <c r="B4923" s="3" t="s">
        <v>390</v>
      </c>
      <c r="C4923" s="3" t="s">
        <v>25</v>
      </c>
      <c r="D4923" s="3" t="s">
        <v>26</v>
      </c>
      <c r="E4923" s="4">
        <v>27</v>
      </c>
      <c r="F4923" s="4">
        <v>1</v>
      </c>
      <c r="G4923" s="3" t="s">
        <v>1127</v>
      </c>
      <c r="H4923" s="3" t="s">
        <v>623</v>
      </c>
      <c r="I4923" s="3" t="s">
        <v>37719</v>
      </c>
      <c r="J4923" s="3" t="s">
        <v>5687</v>
      </c>
    </row>
    <row r="4924" spans="1:10" s="6" customFormat="1" ht="15" customHeight="1" x14ac:dyDescent="0.3">
      <c r="A4924" s="3" t="s">
        <v>389</v>
      </c>
      <c r="B4924" s="3" t="s">
        <v>390</v>
      </c>
      <c r="C4924" s="3" t="s">
        <v>42</v>
      </c>
      <c r="D4924" s="3" t="s">
        <v>43</v>
      </c>
      <c r="E4924" s="4">
        <v>27</v>
      </c>
      <c r="F4924" s="4">
        <v>2</v>
      </c>
      <c r="G4924" s="3" t="s">
        <v>1127</v>
      </c>
      <c r="H4924" s="3" t="s">
        <v>686</v>
      </c>
      <c r="I4924" s="3" t="s">
        <v>37719</v>
      </c>
      <c r="J4924" s="3" t="s">
        <v>5687</v>
      </c>
    </row>
    <row r="4925" spans="1:10" s="6" customFormat="1" ht="15" customHeight="1" x14ac:dyDescent="0.3">
      <c r="A4925" s="3" t="s">
        <v>389</v>
      </c>
      <c r="B4925" s="3" t="s">
        <v>390</v>
      </c>
      <c r="C4925" s="3" t="s">
        <v>57</v>
      </c>
      <c r="D4925" s="3" t="s">
        <v>58</v>
      </c>
      <c r="E4925" s="4">
        <v>27</v>
      </c>
      <c r="F4925" s="4">
        <v>3</v>
      </c>
      <c r="G4925" s="3" t="s">
        <v>1127</v>
      </c>
      <c r="H4925" s="3" t="s">
        <v>705</v>
      </c>
      <c r="I4925" s="3" t="s">
        <v>37719</v>
      </c>
      <c r="J4925" s="3" t="s">
        <v>5687</v>
      </c>
    </row>
    <row r="4926" spans="1:10" s="6" customFormat="1" ht="15" customHeight="1" x14ac:dyDescent="0.3">
      <c r="A4926" s="3" t="s">
        <v>389</v>
      </c>
      <c r="B4926" s="3" t="s">
        <v>390</v>
      </c>
      <c r="C4926" s="3" t="s">
        <v>71</v>
      </c>
      <c r="D4926" s="3" t="s">
        <v>72</v>
      </c>
      <c r="E4926" s="4">
        <v>27</v>
      </c>
      <c r="F4926" s="4">
        <v>4</v>
      </c>
      <c r="G4926" s="3" t="s">
        <v>1127</v>
      </c>
      <c r="H4926" s="3" t="s">
        <v>718</v>
      </c>
      <c r="I4926" s="3" t="s">
        <v>37719</v>
      </c>
      <c r="J4926" s="3" t="s">
        <v>5687</v>
      </c>
    </row>
    <row r="4927" spans="1:10" s="6" customFormat="1" ht="15" customHeight="1" x14ac:dyDescent="0.3">
      <c r="A4927" s="3" t="s">
        <v>389</v>
      </c>
      <c r="B4927" s="3" t="s">
        <v>390</v>
      </c>
      <c r="C4927" s="3" t="s">
        <v>86</v>
      </c>
      <c r="D4927" s="3" t="s">
        <v>87</v>
      </c>
      <c r="E4927" s="4">
        <v>27</v>
      </c>
      <c r="F4927" s="4">
        <v>5</v>
      </c>
      <c r="G4927" s="3" t="s">
        <v>1127</v>
      </c>
      <c r="H4927" s="3" t="s">
        <v>731</v>
      </c>
      <c r="I4927" s="3" t="s">
        <v>37719</v>
      </c>
      <c r="J4927" s="3" t="s">
        <v>5687</v>
      </c>
    </row>
    <row r="4928" spans="1:10" s="6" customFormat="1" ht="15" customHeight="1" x14ac:dyDescent="0.3">
      <c r="A4928" s="3" t="s">
        <v>389</v>
      </c>
      <c r="B4928" s="3" t="s">
        <v>390</v>
      </c>
      <c r="C4928" s="3" t="s">
        <v>112</v>
      </c>
      <c r="D4928" s="3" t="s">
        <v>113</v>
      </c>
      <c r="E4928" s="4">
        <v>27</v>
      </c>
      <c r="F4928" s="4">
        <v>7</v>
      </c>
      <c r="G4928" s="3" t="s">
        <v>1127</v>
      </c>
      <c r="H4928" s="3" t="s">
        <v>749</v>
      </c>
      <c r="I4928" s="3" t="s">
        <v>37719</v>
      </c>
      <c r="J4928" s="3" t="s">
        <v>5687</v>
      </c>
    </row>
    <row r="4929" spans="1:10" s="6" customFormat="1" ht="15" customHeight="1" x14ac:dyDescent="0.3">
      <c r="A4929" s="3" t="s">
        <v>389</v>
      </c>
      <c r="B4929" s="3" t="s">
        <v>390</v>
      </c>
      <c r="C4929" s="3" t="s">
        <v>128</v>
      </c>
      <c r="D4929" s="3" t="s">
        <v>129</v>
      </c>
      <c r="E4929" s="4">
        <v>27</v>
      </c>
      <c r="F4929" s="4">
        <v>8</v>
      </c>
      <c r="G4929" s="3" t="s">
        <v>1127</v>
      </c>
      <c r="H4929" s="3" t="s">
        <v>803</v>
      </c>
      <c r="I4929" s="3" t="s">
        <v>37719</v>
      </c>
      <c r="J4929" s="3" t="s">
        <v>5687</v>
      </c>
    </row>
    <row r="4930" spans="1:10" s="6" customFormat="1" ht="15" customHeight="1" x14ac:dyDescent="0.3">
      <c r="A4930" s="3" t="s">
        <v>389</v>
      </c>
      <c r="B4930" s="3" t="s">
        <v>390</v>
      </c>
      <c r="C4930" s="3" t="s">
        <v>568</v>
      </c>
      <c r="D4930" s="3" t="s">
        <v>569</v>
      </c>
      <c r="E4930" s="4">
        <v>27</v>
      </c>
      <c r="F4930" s="4">
        <v>42</v>
      </c>
      <c r="G4930" s="3" t="s">
        <v>1127</v>
      </c>
      <c r="H4930" s="3" t="s">
        <v>1302</v>
      </c>
      <c r="I4930" s="3" t="s">
        <v>37719</v>
      </c>
      <c r="J4930" s="3" t="s">
        <v>5672</v>
      </c>
    </row>
    <row r="4931" spans="1:10" s="6" customFormat="1" ht="15" customHeight="1" x14ac:dyDescent="0.3">
      <c r="A4931" s="3" t="s">
        <v>389</v>
      </c>
      <c r="B4931" s="3" t="s">
        <v>390</v>
      </c>
      <c r="C4931" s="3" t="s">
        <v>246</v>
      </c>
      <c r="D4931" s="3" t="s">
        <v>247</v>
      </c>
      <c r="E4931" s="4">
        <v>27</v>
      </c>
      <c r="F4931" s="4">
        <v>16</v>
      </c>
      <c r="G4931" s="3" t="s">
        <v>1127</v>
      </c>
      <c r="H4931" s="3" t="s">
        <v>989</v>
      </c>
      <c r="I4931" s="3" t="s">
        <v>37719</v>
      </c>
      <c r="J4931" s="3" t="s">
        <v>5713</v>
      </c>
    </row>
    <row r="4932" spans="1:10" s="6" customFormat="1" ht="15" customHeight="1" x14ac:dyDescent="0.3">
      <c r="A4932" s="3" t="s">
        <v>389</v>
      </c>
      <c r="B4932" s="3" t="s">
        <v>390</v>
      </c>
      <c r="C4932" s="3" t="s">
        <v>260</v>
      </c>
      <c r="D4932" s="3" t="s">
        <v>261</v>
      </c>
      <c r="E4932" s="4">
        <v>27</v>
      </c>
      <c r="F4932" s="4">
        <v>17</v>
      </c>
      <c r="G4932" s="3" t="s">
        <v>1127</v>
      </c>
      <c r="H4932" s="3" t="s">
        <v>1005</v>
      </c>
      <c r="I4932" s="3" t="s">
        <v>37719</v>
      </c>
      <c r="J4932" s="3" t="s">
        <v>5713</v>
      </c>
    </row>
    <row r="4933" spans="1:10" s="6" customFormat="1" ht="15" customHeight="1" x14ac:dyDescent="0.3">
      <c r="A4933" s="3" t="s">
        <v>389</v>
      </c>
      <c r="B4933" s="3" t="s">
        <v>390</v>
      </c>
      <c r="C4933" s="3" t="s">
        <v>272</v>
      </c>
      <c r="D4933" s="3" t="s">
        <v>273</v>
      </c>
      <c r="E4933" s="4">
        <v>27</v>
      </c>
      <c r="F4933" s="4">
        <v>18</v>
      </c>
      <c r="G4933" s="3" t="s">
        <v>1127</v>
      </c>
      <c r="H4933" s="3" t="s">
        <v>1009</v>
      </c>
      <c r="I4933" s="3" t="s">
        <v>37719</v>
      </c>
      <c r="J4933" s="3" t="s">
        <v>5713</v>
      </c>
    </row>
    <row r="4934" spans="1:10" s="6" customFormat="1" ht="15" customHeight="1" x14ac:dyDescent="0.3">
      <c r="A4934" s="3" t="s">
        <v>389</v>
      </c>
      <c r="B4934" s="3" t="s">
        <v>390</v>
      </c>
      <c r="C4934" s="3" t="s">
        <v>272</v>
      </c>
      <c r="D4934" s="3" t="s">
        <v>273</v>
      </c>
      <c r="E4934" s="4">
        <v>27</v>
      </c>
      <c r="F4934" s="4">
        <v>18</v>
      </c>
      <c r="G4934" s="3" t="s">
        <v>1127</v>
      </c>
      <c r="H4934" s="3" t="s">
        <v>1009</v>
      </c>
      <c r="I4934" s="3" t="s">
        <v>37719</v>
      </c>
      <c r="J4934" s="3" t="s">
        <v>5721</v>
      </c>
    </row>
    <row r="4935" spans="1:10" s="6" customFormat="1" ht="15" customHeight="1" x14ac:dyDescent="0.3">
      <c r="A4935" s="3" t="s">
        <v>389</v>
      </c>
      <c r="B4935" s="3" t="s">
        <v>390</v>
      </c>
      <c r="C4935" s="3" t="s">
        <v>322</v>
      </c>
      <c r="D4935" s="3" t="s">
        <v>323</v>
      </c>
      <c r="E4935" s="4">
        <v>27</v>
      </c>
      <c r="F4935" s="4">
        <v>22</v>
      </c>
      <c r="G4935" s="3" t="s">
        <v>1127</v>
      </c>
      <c r="H4935" s="3" t="s">
        <v>1065</v>
      </c>
      <c r="I4935" s="3" t="s">
        <v>37719</v>
      </c>
      <c r="J4935" s="3" t="s">
        <v>5721</v>
      </c>
    </row>
    <row r="4936" spans="1:10" s="6" customFormat="1" ht="15" customHeight="1" x14ac:dyDescent="0.3">
      <c r="A4936" s="3" t="s">
        <v>389</v>
      </c>
      <c r="B4936" s="3" t="s">
        <v>390</v>
      </c>
      <c r="C4936" s="3" t="s">
        <v>366</v>
      </c>
      <c r="D4936" s="3" t="s">
        <v>367</v>
      </c>
      <c r="E4936" s="4">
        <v>27</v>
      </c>
      <c r="F4936" s="4">
        <v>25</v>
      </c>
      <c r="G4936" s="3" t="s">
        <v>1127</v>
      </c>
      <c r="H4936" s="3" t="s">
        <v>1110</v>
      </c>
      <c r="I4936" s="3" t="s">
        <v>37719</v>
      </c>
      <c r="J4936" s="3" t="s">
        <v>5721</v>
      </c>
    </row>
    <row r="4937" spans="1:10" s="6" customFormat="1" ht="15" customHeight="1" x14ac:dyDescent="0.3">
      <c r="A4937" s="3" t="s">
        <v>389</v>
      </c>
      <c r="B4937" s="3" t="s">
        <v>390</v>
      </c>
      <c r="C4937" s="3" t="s">
        <v>568</v>
      </c>
      <c r="D4937" s="3" t="s">
        <v>569</v>
      </c>
      <c r="E4937" s="4">
        <v>27</v>
      </c>
      <c r="F4937" s="4">
        <v>42</v>
      </c>
      <c r="G4937" s="3" t="s">
        <v>1127</v>
      </c>
      <c r="H4937" s="3" t="s">
        <v>1302</v>
      </c>
      <c r="I4937" s="3" t="s">
        <v>37719</v>
      </c>
      <c r="J4937" s="3" t="s">
        <v>5721</v>
      </c>
    </row>
    <row r="4938" spans="1:10" s="6" customFormat="1" ht="15" customHeight="1" x14ac:dyDescent="0.3">
      <c r="A4938" s="3" t="s">
        <v>389</v>
      </c>
      <c r="B4938" s="3" t="s">
        <v>390</v>
      </c>
      <c r="C4938" s="3" t="s">
        <v>25</v>
      </c>
      <c r="D4938" s="3" t="s">
        <v>26</v>
      </c>
      <c r="E4938" s="4">
        <v>27</v>
      </c>
      <c r="F4938" s="4">
        <v>1</v>
      </c>
      <c r="G4938" s="3" t="s">
        <v>1127</v>
      </c>
      <c r="H4938" s="3" t="s">
        <v>623</v>
      </c>
      <c r="I4938" s="3" t="s">
        <v>37719</v>
      </c>
      <c r="J4938" s="3" t="s">
        <v>5728</v>
      </c>
    </row>
    <row r="4939" spans="1:10" s="6" customFormat="1" ht="15" customHeight="1" x14ac:dyDescent="0.3">
      <c r="A4939" s="3" t="s">
        <v>389</v>
      </c>
      <c r="B4939" s="3" t="s">
        <v>390</v>
      </c>
      <c r="C4939" s="3" t="s">
        <v>86</v>
      </c>
      <c r="D4939" s="3" t="s">
        <v>87</v>
      </c>
      <c r="E4939" s="4">
        <v>27</v>
      </c>
      <c r="F4939" s="4">
        <v>5</v>
      </c>
      <c r="G4939" s="3" t="s">
        <v>1127</v>
      </c>
      <c r="H4939" s="3" t="s">
        <v>731</v>
      </c>
      <c r="I4939" s="3" t="s">
        <v>37719</v>
      </c>
      <c r="J4939" s="3" t="s">
        <v>5728</v>
      </c>
    </row>
    <row r="4940" spans="1:10" s="6" customFormat="1" ht="15" customHeight="1" x14ac:dyDescent="0.3">
      <c r="A4940" s="3" t="s">
        <v>389</v>
      </c>
      <c r="B4940" s="3" t="s">
        <v>390</v>
      </c>
      <c r="C4940" s="3" t="s">
        <v>112</v>
      </c>
      <c r="D4940" s="3" t="s">
        <v>113</v>
      </c>
      <c r="E4940" s="4">
        <v>27</v>
      </c>
      <c r="F4940" s="4">
        <v>7</v>
      </c>
      <c r="G4940" s="3" t="s">
        <v>1127</v>
      </c>
      <c r="H4940" s="3" t="s">
        <v>749</v>
      </c>
      <c r="I4940" s="3" t="s">
        <v>37719</v>
      </c>
      <c r="J4940" s="3" t="s">
        <v>5728</v>
      </c>
    </row>
    <row r="4941" spans="1:10" s="6" customFormat="1" ht="15" customHeight="1" x14ac:dyDescent="0.3">
      <c r="A4941" s="3" t="s">
        <v>389</v>
      </c>
      <c r="B4941" s="3" t="s">
        <v>390</v>
      </c>
      <c r="C4941" s="3" t="s">
        <v>219</v>
      </c>
      <c r="D4941" s="3" t="s">
        <v>220</v>
      </c>
      <c r="E4941" s="4">
        <v>27</v>
      </c>
      <c r="F4941" s="4">
        <v>14</v>
      </c>
      <c r="G4941" s="3" t="s">
        <v>1127</v>
      </c>
      <c r="H4941" s="3" t="s">
        <v>977</v>
      </c>
      <c r="I4941" s="3" t="s">
        <v>37719</v>
      </c>
      <c r="J4941" s="3" t="s">
        <v>5721</v>
      </c>
    </row>
    <row r="4942" spans="1:10" s="6" customFormat="1" ht="15" customHeight="1" x14ac:dyDescent="0.3">
      <c r="A4942" s="3" t="s">
        <v>389</v>
      </c>
      <c r="B4942" s="3" t="s">
        <v>390</v>
      </c>
      <c r="C4942" s="3" t="s">
        <v>158</v>
      </c>
      <c r="D4942" s="3" t="s">
        <v>159</v>
      </c>
      <c r="E4942" s="4">
        <v>27</v>
      </c>
      <c r="F4942" s="4">
        <v>10</v>
      </c>
      <c r="G4942" s="3" t="s">
        <v>1127</v>
      </c>
      <c r="H4942" s="3" t="s">
        <v>854</v>
      </c>
      <c r="I4942" s="3" t="s">
        <v>37719</v>
      </c>
      <c r="J4942" s="3" t="s">
        <v>5728</v>
      </c>
    </row>
    <row r="4943" spans="1:10" s="6" customFormat="1" ht="15" customHeight="1" x14ac:dyDescent="0.3">
      <c r="A4943" s="3" t="s">
        <v>389</v>
      </c>
      <c r="B4943" s="3" t="s">
        <v>390</v>
      </c>
      <c r="C4943" s="3" t="s">
        <v>337</v>
      </c>
      <c r="D4943" s="3" t="s">
        <v>338</v>
      </c>
      <c r="E4943" s="4">
        <v>27</v>
      </c>
      <c r="F4943" s="4">
        <v>23</v>
      </c>
      <c r="G4943" s="3" t="s">
        <v>1127</v>
      </c>
      <c r="H4943" s="3" t="s">
        <v>1068</v>
      </c>
      <c r="I4943" s="3" t="s">
        <v>37719</v>
      </c>
      <c r="J4943" s="3" t="s">
        <v>5728</v>
      </c>
    </row>
    <row r="4944" spans="1:10" s="6" customFormat="1" ht="15" customHeight="1" x14ac:dyDescent="0.3">
      <c r="A4944" s="3" t="s">
        <v>389</v>
      </c>
      <c r="B4944" s="3" t="s">
        <v>390</v>
      </c>
      <c r="C4944" s="3" t="s">
        <v>352</v>
      </c>
      <c r="D4944" s="3" t="s">
        <v>353</v>
      </c>
      <c r="E4944" s="4">
        <v>27</v>
      </c>
      <c r="F4944" s="4">
        <v>24</v>
      </c>
      <c r="G4944" s="3" t="s">
        <v>1127</v>
      </c>
      <c r="H4944" s="3" t="s">
        <v>1092</v>
      </c>
      <c r="I4944" s="3" t="s">
        <v>37719</v>
      </c>
      <c r="J4944" s="3" t="s">
        <v>5728</v>
      </c>
    </row>
    <row r="4945" spans="1:10" s="6" customFormat="1" ht="15" customHeight="1" x14ac:dyDescent="0.3">
      <c r="A4945" s="3" t="s">
        <v>389</v>
      </c>
      <c r="B4945" s="3" t="s">
        <v>390</v>
      </c>
      <c r="C4945" s="3" t="s">
        <v>402</v>
      </c>
      <c r="D4945" s="3" t="s">
        <v>403</v>
      </c>
      <c r="E4945" s="4">
        <v>27</v>
      </c>
      <c r="F4945" s="4">
        <v>28</v>
      </c>
      <c r="G4945" s="3" t="s">
        <v>1127</v>
      </c>
      <c r="H4945" s="3" t="s">
        <v>1173</v>
      </c>
      <c r="I4945" s="3" t="s">
        <v>37719</v>
      </c>
      <c r="J4945" s="3" t="s">
        <v>5728</v>
      </c>
    </row>
    <row r="4946" spans="1:10" s="6" customFormat="1" ht="15" customHeight="1" x14ac:dyDescent="0.3">
      <c r="A4946" s="3" t="s">
        <v>389</v>
      </c>
      <c r="B4946" s="3" t="s">
        <v>390</v>
      </c>
      <c r="C4946" s="3" t="s">
        <v>493</v>
      </c>
      <c r="D4946" s="3" t="s">
        <v>494</v>
      </c>
      <c r="E4946" s="4">
        <v>27</v>
      </c>
      <c r="F4946" s="4">
        <v>36</v>
      </c>
      <c r="G4946" s="3" t="s">
        <v>1127</v>
      </c>
      <c r="H4946" s="3" t="s">
        <v>1241</v>
      </c>
      <c r="I4946" s="3" t="s">
        <v>37719</v>
      </c>
      <c r="J4946" s="3" t="s">
        <v>5728</v>
      </c>
    </row>
    <row r="4947" spans="1:10" s="6" customFormat="1" ht="15" customHeight="1" x14ac:dyDescent="0.3">
      <c r="A4947" s="3" t="s">
        <v>389</v>
      </c>
      <c r="B4947" s="3" t="s">
        <v>390</v>
      </c>
      <c r="C4947" s="3" t="s">
        <v>568</v>
      </c>
      <c r="D4947" s="3" t="s">
        <v>569</v>
      </c>
      <c r="E4947" s="4">
        <v>27</v>
      </c>
      <c r="F4947" s="4">
        <v>42</v>
      </c>
      <c r="G4947" s="3" t="s">
        <v>1127</v>
      </c>
      <c r="H4947" s="3" t="s">
        <v>1302</v>
      </c>
      <c r="I4947" s="3" t="s">
        <v>37719</v>
      </c>
      <c r="J4947" s="3" t="s">
        <v>5728</v>
      </c>
    </row>
    <row r="4948" spans="1:10" s="6" customFormat="1" ht="15" customHeight="1" x14ac:dyDescent="0.3">
      <c r="A4948" s="3" t="s">
        <v>402</v>
      </c>
      <c r="B4948" s="3" t="s">
        <v>403</v>
      </c>
      <c r="C4948" s="3" t="s">
        <v>554</v>
      </c>
      <c r="D4948" s="3" t="s">
        <v>555</v>
      </c>
      <c r="E4948" s="4">
        <v>28</v>
      </c>
      <c r="F4948" s="4">
        <v>41</v>
      </c>
      <c r="G4948" s="3" t="s">
        <v>1173</v>
      </c>
      <c r="H4948" s="3" t="s">
        <v>1296</v>
      </c>
      <c r="I4948" s="3" t="s">
        <v>37719</v>
      </c>
      <c r="J4948" s="3" t="s">
        <v>6750</v>
      </c>
    </row>
    <row r="4949" spans="1:10" s="6" customFormat="1" ht="15" customHeight="1" x14ac:dyDescent="0.3">
      <c r="A4949" s="3" t="s">
        <v>402</v>
      </c>
      <c r="B4949" s="3" t="s">
        <v>403</v>
      </c>
      <c r="C4949" s="3" t="s">
        <v>25</v>
      </c>
      <c r="D4949" s="3" t="s">
        <v>26</v>
      </c>
      <c r="E4949" s="4">
        <v>28</v>
      </c>
      <c r="F4949" s="4">
        <v>1</v>
      </c>
      <c r="G4949" s="3" t="s">
        <v>1173</v>
      </c>
      <c r="H4949" s="3" t="s">
        <v>623</v>
      </c>
      <c r="I4949" s="3" t="s">
        <v>37719</v>
      </c>
      <c r="J4949" s="3" t="s">
        <v>5728</v>
      </c>
    </row>
    <row r="4950" spans="1:10" s="6" customFormat="1" ht="15" customHeight="1" x14ac:dyDescent="0.3">
      <c r="A4950" s="3" t="s">
        <v>389</v>
      </c>
      <c r="B4950" s="3" t="s">
        <v>390</v>
      </c>
      <c r="C4950" s="3" t="s">
        <v>272</v>
      </c>
      <c r="D4950" s="3" t="s">
        <v>273</v>
      </c>
      <c r="E4950" s="4">
        <v>27</v>
      </c>
      <c r="F4950" s="4">
        <v>18</v>
      </c>
      <c r="G4950" s="3" t="s">
        <v>1127</v>
      </c>
      <c r="H4950" s="3" t="s">
        <v>1009</v>
      </c>
      <c r="I4950" s="3" t="s">
        <v>37719</v>
      </c>
      <c r="J4950" s="3" t="s">
        <v>5728</v>
      </c>
    </row>
    <row r="4951" spans="1:10" s="6" customFormat="1" ht="15" customHeight="1" x14ac:dyDescent="0.3">
      <c r="A4951" s="3" t="s">
        <v>389</v>
      </c>
      <c r="B4951" s="3" t="s">
        <v>390</v>
      </c>
      <c r="C4951" s="3" t="s">
        <v>204</v>
      </c>
      <c r="D4951" s="3" t="s">
        <v>205</v>
      </c>
      <c r="E4951" s="4">
        <v>27</v>
      </c>
      <c r="F4951" s="4">
        <v>13</v>
      </c>
      <c r="G4951" s="3" t="s">
        <v>1127</v>
      </c>
      <c r="H4951" s="3" t="s">
        <v>956</v>
      </c>
      <c r="I4951" s="3" t="s">
        <v>37719</v>
      </c>
      <c r="J4951" s="3" t="s">
        <v>5672</v>
      </c>
    </row>
    <row r="4952" spans="1:10" s="6" customFormat="1" ht="15" customHeight="1" x14ac:dyDescent="0.3">
      <c r="A4952" s="3" t="s">
        <v>389</v>
      </c>
      <c r="B4952" s="3" t="s">
        <v>390</v>
      </c>
      <c r="C4952" s="3" t="s">
        <v>86</v>
      </c>
      <c r="D4952" s="3" t="s">
        <v>87</v>
      </c>
      <c r="E4952" s="4">
        <v>27</v>
      </c>
      <c r="F4952" s="4">
        <v>5</v>
      </c>
      <c r="G4952" s="3" t="s">
        <v>1127</v>
      </c>
      <c r="H4952" s="3" t="s">
        <v>731</v>
      </c>
      <c r="I4952" s="3" t="s">
        <v>37719</v>
      </c>
      <c r="J4952" s="3" t="s">
        <v>5721</v>
      </c>
    </row>
    <row r="4953" spans="1:10" s="6" customFormat="1" ht="15" customHeight="1" x14ac:dyDescent="0.3">
      <c r="A4953" s="3" t="s">
        <v>389</v>
      </c>
      <c r="B4953" s="3" t="s">
        <v>390</v>
      </c>
      <c r="C4953" s="3" t="s">
        <v>272</v>
      </c>
      <c r="D4953" s="3" t="s">
        <v>273</v>
      </c>
      <c r="E4953" s="4">
        <v>27</v>
      </c>
      <c r="F4953" s="4">
        <v>18</v>
      </c>
      <c r="G4953" s="3" t="s">
        <v>1127</v>
      </c>
      <c r="H4953" s="3" t="s">
        <v>1009</v>
      </c>
      <c r="I4953" s="3" t="s">
        <v>37719</v>
      </c>
      <c r="J4953" s="3" t="s">
        <v>5890</v>
      </c>
    </row>
    <row r="4954" spans="1:10" s="6" customFormat="1" ht="15" customHeight="1" x14ac:dyDescent="0.3">
      <c r="A4954" s="3" t="s">
        <v>389</v>
      </c>
      <c r="B4954" s="3" t="s">
        <v>390</v>
      </c>
      <c r="C4954" s="3" t="s">
        <v>295</v>
      </c>
      <c r="D4954" s="3" t="s">
        <v>296</v>
      </c>
      <c r="E4954" s="4">
        <v>27</v>
      </c>
      <c r="F4954" s="4">
        <v>20</v>
      </c>
      <c r="G4954" s="3" t="s">
        <v>1127</v>
      </c>
      <c r="H4954" s="3" t="s">
        <v>1028</v>
      </c>
      <c r="I4954" s="3" t="s">
        <v>37719</v>
      </c>
      <c r="J4954" s="3" t="s">
        <v>5713</v>
      </c>
    </row>
    <row r="4955" spans="1:10" s="6" customFormat="1" ht="15" customHeight="1" x14ac:dyDescent="0.3">
      <c r="A4955" s="3" t="s">
        <v>389</v>
      </c>
      <c r="B4955" s="3" t="s">
        <v>390</v>
      </c>
      <c r="C4955" s="3" t="s">
        <v>307</v>
      </c>
      <c r="D4955" s="3" t="s">
        <v>308</v>
      </c>
      <c r="E4955" s="4">
        <v>27</v>
      </c>
      <c r="F4955" s="4">
        <v>21</v>
      </c>
      <c r="G4955" s="3" t="s">
        <v>1127</v>
      </c>
      <c r="H4955" s="3" t="s">
        <v>1051</v>
      </c>
      <c r="I4955" s="3" t="s">
        <v>37719</v>
      </c>
      <c r="J4955" s="3" t="s">
        <v>5713</v>
      </c>
    </row>
    <row r="4956" spans="1:10" s="6" customFormat="1" ht="15" customHeight="1" x14ac:dyDescent="0.3">
      <c r="A4956" s="3" t="s">
        <v>389</v>
      </c>
      <c r="B4956" s="3" t="s">
        <v>390</v>
      </c>
      <c r="C4956" s="3" t="s">
        <v>322</v>
      </c>
      <c r="D4956" s="3" t="s">
        <v>323</v>
      </c>
      <c r="E4956" s="4">
        <v>27</v>
      </c>
      <c r="F4956" s="4">
        <v>22</v>
      </c>
      <c r="G4956" s="3" t="s">
        <v>1127</v>
      </c>
      <c r="H4956" s="3" t="s">
        <v>1065</v>
      </c>
      <c r="I4956" s="3" t="s">
        <v>37719</v>
      </c>
      <c r="J4956" s="3" t="s">
        <v>5713</v>
      </c>
    </row>
    <row r="4957" spans="1:10" s="6" customFormat="1" ht="15" customHeight="1" x14ac:dyDescent="0.3">
      <c r="A4957" s="3" t="s">
        <v>389</v>
      </c>
      <c r="B4957" s="3" t="s">
        <v>390</v>
      </c>
      <c r="C4957" s="3" t="s">
        <v>352</v>
      </c>
      <c r="D4957" s="3" t="s">
        <v>353</v>
      </c>
      <c r="E4957" s="4">
        <v>27</v>
      </c>
      <c r="F4957" s="4">
        <v>24</v>
      </c>
      <c r="G4957" s="3" t="s">
        <v>1127</v>
      </c>
      <c r="H4957" s="3" t="s">
        <v>1092</v>
      </c>
      <c r="I4957" s="3" t="s">
        <v>37719</v>
      </c>
      <c r="J4957" s="3" t="s">
        <v>5713</v>
      </c>
    </row>
    <row r="4958" spans="1:10" s="6" customFormat="1" ht="15" customHeight="1" x14ac:dyDescent="0.3">
      <c r="A4958" s="3" t="s">
        <v>389</v>
      </c>
      <c r="B4958" s="3" t="s">
        <v>390</v>
      </c>
      <c r="C4958" s="3" t="s">
        <v>366</v>
      </c>
      <c r="D4958" s="3" t="s">
        <v>367</v>
      </c>
      <c r="E4958" s="4">
        <v>27</v>
      </c>
      <c r="F4958" s="4">
        <v>25</v>
      </c>
      <c r="G4958" s="3" t="s">
        <v>1127</v>
      </c>
      <c r="H4958" s="3" t="s">
        <v>1110</v>
      </c>
      <c r="I4958" s="3" t="s">
        <v>37719</v>
      </c>
      <c r="J4958" s="3" t="s">
        <v>5713</v>
      </c>
    </row>
    <row r="4959" spans="1:10" s="6" customFormat="1" ht="15" customHeight="1" x14ac:dyDescent="0.3">
      <c r="A4959" s="3" t="s">
        <v>389</v>
      </c>
      <c r="B4959" s="3" t="s">
        <v>390</v>
      </c>
      <c r="C4959" s="3" t="s">
        <v>415</v>
      </c>
      <c r="D4959" s="3" t="s">
        <v>416</v>
      </c>
      <c r="E4959" s="4">
        <v>27</v>
      </c>
      <c r="F4959" s="4">
        <v>29</v>
      </c>
      <c r="G4959" s="3" t="s">
        <v>1127</v>
      </c>
      <c r="H4959" s="3" t="s">
        <v>1177</v>
      </c>
      <c r="I4959" s="3" t="s">
        <v>37719</v>
      </c>
      <c r="J4959" s="3" t="s">
        <v>5713</v>
      </c>
    </row>
    <row r="4960" spans="1:10" s="6" customFormat="1" ht="15" customHeight="1" x14ac:dyDescent="0.3">
      <c r="A4960" s="3" t="s">
        <v>389</v>
      </c>
      <c r="B4960" s="3" t="s">
        <v>390</v>
      </c>
      <c r="C4960" s="3" t="s">
        <v>430</v>
      </c>
      <c r="D4960" s="3" t="s">
        <v>431</v>
      </c>
      <c r="E4960" s="4">
        <v>27</v>
      </c>
      <c r="F4960" s="4">
        <v>30</v>
      </c>
      <c r="G4960" s="3" t="s">
        <v>1127</v>
      </c>
      <c r="H4960" s="3" t="s">
        <v>1191</v>
      </c>
      <c r="I4960" s="3" t="s">
        <v>37719</v>
      </c>
      <c r="J4960" s="3" t="s">
        <v>5713</v>
      </c>
    </row>
    <row r="4961" spans="1:10" s="6" customFormat="1" ht="15" customHeight="1" x14ac:dyDescent="0.3">
      <c r="A4961" s="3" t="s">
        <v>389</v>
      </c>
      <c r="B4961" s="3" t="s">
        <v>390</v>
      </c>
      <c r="C4961" s="3" t="s">
        <v>25</v>
      </c>
      <c r="D4961" s="3" t="s">
        <v>26</v>
      </c>
      <c r="E4961" s="4">
        <v>27</v>
      </c>
      <c r="F4961" s="4">
        <v>1</v>
      </c>
      <c r="G4961" s="3" t="s">
        <v>1127</v>
      </c>
      <c r="H4961" s="3" t="s">
        <v>623</v>
      </c>
      <c r="I4961" s="3" t="s">
        <v>37719</v>
      </c>
      <c r="J4961" s="3" t="s">
        <v>5721</v>
      </c>
    </row>
    <row r="4962" spans="1:10" s="6" customFormat="1" ht="15" customHeight="1" x14ac:dyDescent="0.3">
      <c r="A4962" s="3" t="s">
        <v>389</v>
      </c>
      <c r="B4962" s="3" t="s">
        <v>390</v>
      </c>
      <c r="C4962" s="3" t="s">
        <v>440</v>
      </c>
      <c r="D4962" s="3" t="s">
        <v>441</v>
      </c>
      <c r="E4962" s="4">
        <v>27</v>
      </c>
      <c r="F4962" s="4">
        <v>31</v>
      </c>
      <c r="G4962" s="3" t="s">
        <v>1127</v>
      </c>
      <c r="H4962" s="3" t="s">
        <v>1199</v>
      </c>
      <c r="I4962" s="3" t="s">
        <v>37719</v>
      </c>
      <c r="J4962" s="3" t="s">
        <v>5713</v>
      </c>
    </row>
    <row r="4963" spans="1:10" s="6" customFormat="1" ht="15" customHeight="1" x14ac:dyDescent="0.3">
      <c r="A4963" s="3" t="s">
        <v>389</v>
      </c>
      <c r="B4963" s="3" t="s">
        <v>390</v>
      </c>
      <c r="C4963" s="3" t="s">
        <v>568</v>
      </c>
      <c r="D4963" s="3" t="s">
        <v>569</v>
      </c>
      <c r="E4963" s="4">
        <v>27</v>
      </c>
      <c r="F4963" s="4">
        <v>42</v>
      </c>
      <c r="G4963" s="3" t="s">
        <v>1127</v>
      </c>
      <c r="H4963" s="3" t="s">
        <v>1302</v>
      </c>
      <c r="I4963" s="3" t="s">
        <v>37719</v>
      </c>
      <c r="J4963" s="3" t="s">
        <v>5713</v>
      </c>
    </row>
    <row r="4964" spans="1:10" s="6" customFormat="1" ht="15" customHeight="1" x14ac:dyDescent="0.3">
      <c r="A4964" s="3" t="s">
        <v>389</v>
      </c>
      <c r="B4964" s="3" t="s">
        <v>390</v>
      </c>
      <c r="C4964" s="3" t="s">
        <v>581</v>
      </c>
      <c r="D4964" s="3" t="s">
        <v>582</v>
      </c>
      <c r="E4964" s="4">
        <v>27</v>
      </c>
      <c r="F4964" s="4">
        <v>43</v>
      </c>
      <c r="G4964" s="3" t="s">
        <v>1127</v>
      </c>
      <c r="H4964" s="3" t="s">
        <v>1321</v>
      </c>
      <c r="I4964" s="3" t="s">
        <v>37719</v>
      </c>
      <c r="J4964" s="3" t="s">
        <v>5713</v>
      </c>
    </row>
    <row r="4965" spans="1:10" s="6" customFormat="1" ht="15" customHeight="1" x14ac:dyDescent="0.3">
      <c r="A4965" s="3" t="s">
        <v>389</v>
      </c>
      <c r="B4965" s="3" t="s">
        <v>390</v>
      </c>
      <c r="C4965" s="3" t="s">
        <v>57</v>
      </c>
      <c r="D4965" s="3" t="s">
        <v>58</v>
      </c>
      <c r="E4965" s="4">
        <v>27</v>
      </c>
      <c r="F4965" s="4">
        <v>3</v>
      </c>
      <c r="G4965" s="3" t="s">
        <v>1127</v>
      </c>
      <c r="H4965" s="3" t="s">
        <v>705</v>
      </c>
      <c r="I4965" s="3" t="s">
        <v>37719</v>
      </c>
      <c r="J4965" s="3" t="s">
        <v>5890</v>
      </c>
    </row>
    <row r="4966" spans="1:10" s="6" customFormat="1" ht="15" customHeight="1" x14ac:dyDescent="0.3">
      <c r="A4966" s="3" t="s">
        <v>389</v>
      </c>
      <c r="B4966" s="3" t="s">
        <v>390</v>
      </c>
      <c r="C4966" s="3" t="s">
        <v>86</v>
      </c>
      <c r="D4966" s="3" t="s">
        <v>87</v>
      </c>
      <c r="E4966" s="4">
        <v>27</v>
      </c>
      <c r="F4966" s="4">
        <v>5</v>
      </c>
      <c r="G4966" s="3" t="s">
        <v>1127</v>
      </c>
      <c r="H4966" s="3" t="s">
        <v>731</v>
      </c>
      <c r="I4966" s="3" t="s">
        <v>37719</v>
      </c>
      <c r="J4966" s="3" t="s">
        <v>5890</v>
      </c>
    </row>
    <row r="4967" spans="1:10" s="6" customFormat="1" ht="15" customHeight="1" x14ac:dyDescent="0.3">
      <c r="A4967" s="3" t="s">
        <v>389</v>
      </c>
      <c r="B4967" s="3" t="s">
        <v>390</v>
      </c>
      <c r="C4967" s="3" t="s">
        <v>97</v>
      </c>
      <c r="D4967" s="3" t="s">
        <v>98</v>
      </c>
      <c r="E4967" s="4">
        <v>27</v>
      </c>
      <c r="F4967" s="4">
        <v>6</v>
      </c>
      <c r="G4967" s="3" t="s">
        <v>1127</v>
      </c>
      <c r="H4967" s="3" t="s">
        <v>742</v>
      </c>
      <c r="I4967" s="3" t="s">
        <v>37719</v>
      </c>
      <c r="J4967" s="3" t="s">
        <v>5890</v>
      </c>
    </row>
    <row r="4968" spans="1:10" s="6" customFormat="1" ht="15" customHeight="1" x14ac:dyDescent="0.3">
      <c r="A4968" s="3" t="s">
        <v>389</v>
      </c>
      <c r="B4968" s="3" t="s">
        <v>390</v>
      </c>
      <c r="C4968" s="3" t="s">
        <v>128</v>
      </c>
      <c r="D4968" s="3" t="s">
        <v>129</v>
      </c>
      <c r="E4968" s="4">
        <v>27</v>
      </c>
      <c r="F4968" s="4">
        <v>8</v>
      </c>
      <c r="G4968" s="3" t="s">
        <v>1127</v>
      </c>
      <c r="H4968" s="3" t="s">
        <v>803</v>
      </c>
      <c r="I4968" s="3" t="s">
        <v>37719</v>
      </c>
      <c r="J4968" s="3" t="s">
        <v>5890</v>
      </c>
    </row>
    <row r="4969" spans="1:10" s="6" customFormat="1" ht="15" customHeight="1" x14ac:dyDescent="0.3">
      <c r="A4969" s="3" t="s">
        <v>389</v>
      </c>
      <c r="B4969" s="3" t="s">
        <v>390</v>
      </c>
      <c r="C4969" s="3" t="s">
        <v>204</v>
      </c>
      <c r="D4969" s="3" t="s">
        <v>205</v>
      </c>
      <c r="E4969" s="4">
        <v>27</v>
      </c>
      <c r="F4969" s="4">
        <v>13</v>
      </c>
      <c r="G4969" s="3" t="s">
        <v>1127</v>
      </c>
      <c r="H4969" s="3" t="s">
        <v>956</v>
      </c>
      <c r="I4969" s="3" t="s">
        <v>37719</v>
      </c>
      <c r="J4969" s="3" t="s">
        <v>5890</v>
      </c>
    </row>
    <row r="4970" spans="1:10" s="6" customFormat="1" ht="15" customHeight="1" x14ac:dyDescent="0.3">
      <c r="A4970" s="3" t="s">
        <v>389</v>
      </c>
      <c r="B4970" s="3" t="s">
        <v>390</v>
      </c>
      <c r="C4970" s="3" t="s">
        <v>448</v>
      </c>
      <c r="D4970" s="3" t="s">
        <v>449</v>
      </c>
      <c r="E4970" s="4">
        <v>27</v>
      </c>
      <c r="F4970" s="4">
        <v>32</v>
      </c>
      <c r="G4970" s="3" t="s">
        <v>1127</v>
      </c>
      <c r="H4970" s="3" t="s">
        <v>1201</v>
      </c>
      <c r="I4970" s="3" t="s">
        <v>37719</v>
      </c>
      <c r="J4970" s="3" t="s">
        <v>5713</v>
      </c>
    </row>
    <row r="4971" spans="1:10" s="6" customFormat="1" ht="15" customHeight="1" x14ac:dyDescent="0.3">
      <c r="A4971" s="3" t="s">
        <v>389</v>
      </c>
      <c r="B4971" s="3" t="s">
        <v>390</v>
      </c>
      <c r="C4971" s="3" t="s">
        <v>189</v>
      </c>
      <c r="D4971" s="3" t="s">
        <v>190</v>
      </c>
      <c r="E4971" s="4">
        <v>27</v>
      </c>
      <c r="F4971" s="4">
        <v>12</v>
      </c>
      <c r="G4971" s="3" t="s">
        <v>1127</v>
      </c>
      <c r="H4971" s="3" t="s">
        <v>948</v>
      </c>
      <c r="I4971" s="3" t="s">
        <v>37719</v>
      </c>
      <c r="J4971" s="3" t="s">
        <v>5672</v>
      </c>
    </row>
    <row r="4972" spans="1:10" s="6" customFormat="1" ht="15" customHeight="1" x14ac:dyDescent="0.3">
      <c r="A4972" s="3" t="s">
        <v>389</v>
      </c>
      <c r="B4972" s="3" t="s">
        <v>390</v>
      </c>
      <c r="C4972" s="3" t="s">
        <v>173</v>
      </c>
      <c r="D4972" s="3" t="s">
        <v>174</v>
      </c>
      <c r="E4972" s="4">
        <v>27</v>
      </c>
      <c r="F4972" s="4">
        <v>11</v>
      </c>
      <c r="G4972" s="3" t="s">
        <v>1127</v>
      </c>
      <c r="H4972" s="3" t="s">
        <v>867</v>
      </c>
      <c r="I4972" s="3" t="s">
        <v>37719</v>
      </c>
      <c r="J4972" s="3" t="s">
        <v>5672</v>
      </c>
    </row>
    <row r="4973" spans="1:10" s="6" customFormat="1" ht="15" customHeight="1" x14ac:dyDescent="0.3">
      <c r="A4973" s="3" t="s">
        <v>389</v>
      </c>
      <c r="B4973" s="3" t="s">
        <v>390</v>
      </c>
      <c r="C4973" s="3" t="s">
        <v>158</v>
      </c>
      <c r="D4973" s="3" t="s">
        <v>159</v>
      </c>
      <c r="E4973" s="4">
        <v>27</v>
      </c>
      <c r="F4973" s="4">
        <v>10</v>
      </c>
      <c r="G4973" s="3" t="s">
        <v>1127</v>
      </c>
      <c r="H4973" s="3" t="s">
        <v>854</v>
      </c>
      <c r="I4973" s="3" t="s">
        <v>37719</v>
      </c>
      <c r="J4973" s="3" t="s">
        <v>5672</v>
      </c>
    </row>
    <row r="4974" spans="1:10" s="6" customFormat="1" ht="15" customHeight="1" x14ac:dyDescent="0.3">
      <c r="A4974" s="3" t="s">
        <v>389</v>
      </c>
      <c r="B4974" s="3" t="s">
        <v>390</v>
      </c>
      <c r="C4974" s="3" t="s">
        <v>97</v>
      </c>
      <c r="D4974" s="3" t="s">
        <v>98</v>
      </c>
      <c r="E4974" s="4">
        <v>27</v>
      </c>
      <c r="F4974" s="4">
        <v>6</v>
      </c>
      <c r="G4974" s="3" t="s">
        <v>1127</v>
      </c>
      <c r="H4974" s="3" t="s">
        <v>742</v>
      </c>
      <c r="I4974" s="3" t="s">
        <v>37719</v>
      </c>
      <c r="J4974" s="3" t="s">
        <v>5614</v>
      </c>
    </row>
    <row r="4975" spans="1:10" s="6" customFormat="1" ht="15" customHeight="1" x14ac:dyDescent="0.3">
      <c r="A4975" s="3" t="s">
        <v>389</v>
      </c>
      <c r="B4975" s="3" t="s">
        <v>390</v>
      </c>
      <c r="C4975" s="3" t="s">
        <v>112</v>
      </c>
      <c r="D4975" s="3" t="s">
        <v>113</v>
      </c>
      <c r="E4975" s="4">
        <v>27</v>
      </c>
      <c r="F4975" s="4">
        <v>7</v>
      </c>
      <c r="G4975" s="3" t="s">
        <v>1127</v>
      </c>
      <c r="H4975" s="3" t="s">
        <v>749</v>
      </c>
      <c r="I4975" s="3" t="s">
        <v>37719</v>
      </c>
      <c r="J4975" s="3" t="s">
        <v>5614</v>
      </c>
    </row>
    <row r="4976" spans="1:10" s="6" customFormat="1" ht="15" customHeight="1" x14ac:dyDescent="0.3">
      <c r="A4976" s="3" t="s">
        <v>389</v>
      </c>
      <c r="B4976" s="3" t="s">
        <v>390</v>
      </c>
      <c r="C4976" s="3" t="s">
        <v>128</v>
      </c>
      <c r="D4976" s="3" t="s">
        <v>129</v>
      </c>
      <c r="E4976" s="4">
        <v>27</v>
      </c>
      <c r="F4976" s="4">
        <v>8</v>
      </c>
      <c r="G4976" s="3" t="s">
        <v>1127</v>
      </c>
      <c r="H4976" s="3" t="s">
        <v>803</v>
      </c>
      <c r="I4976" s="3" t="s">
        <v>37719</v>
      </c>
      <c r="J4976" s="3" t="s">
        <v>5614</v>
      </c>
    </row>
    <row r="4977" spans="1:10" s="6" customFormat="1" ht="15" customHeight="1" x14ac:dyDescent="0.3">
      <c r="A4977" s="3" t="s">
        <v>389</v>
      </c>
      <c r="B4977" s="3" t="s">
        <v>390</v>
      </c>
      <c r="C4977" s="3" t="s">
        <v>142</v>
      </c>
      <c r="D4977" s="3" t="s">
        <v>143</v>
      </c>
      <c r="E4977" s="4">
        <v>27</v>
      </c>
      <c r="F4977" s="4">
        <v>9</v>
      </c>
      <c r="G4977" s="3" t="s">
        <v>1127</v>
      </c>
      <c r="H4977" s="3" t="s">
        <v>820</v>
      </c>
      <c r="I4977" s="3" t="s">
        <v>37719</v>
      </c>
      <c r="J4977" s="3" t="s">
        <v>5614</v>
      </c>
    </row>
    <row r="4978" spans="1:10" s="6" customFormat="1" ht="15" customHeight="1" x14ac:dyDescent="0.3">
      <c r="A4978" s="3" t="s">
        <v>389</v>
      </c>
      <c r="B4978" s="3" t="s">
        <v>390</v>
      </c>
      <c r="C4978" s="3" t="s">
        <v>158</v>
      </c>
      <c r="D4978" s="3" t="s">
        <v>159</v>
      </c>
      <c r="E4978" s="4">
        <v>27</v>
      </c>
      <c r="F4978" s="4">
        <v>10</v>
      </c>
      <c r="G4978" s="3" t="s">
        <v>1127</v>
      </c>
      <c r="H4978" s="3" t="s">
        <v>854</v>
      </c>
      <c r="I4978" s="3" t="s">
        <v>37719</v>
      </c>
      <c r="J4978" s="3" t="s">
        <v>5614</v>
      </c>
    </row>
    <row r="4979" spans="1:10" s="6" customFormat="1" ht="15" customHeight="1" x14ac:dyDescent="0.3">
      <c r="A4979" s="3" t="s">
        <v>389</v>
      </c>
      <c r="B4979" s="3" t="s">
        <v>390</v>
      </c>
      <c r="C4979" s="3" t="s">
        <v>173</v>
      </c>
      <c r="D4979" s="3" t="s">
        <v>174</v>
      </c>
      <c r="E4979" s="4">
        <v>27</v>
      </c>
      <c r="F4979" s="4">
        <v>11</v>
      </c>
      <c r="G4979" s="3" t="s">
        <v>1127</v>
      </c>
      <c r="H4979" s="3" t="s">
        <v>867</v>
      </c>
      <c r="I4979" s="3" t="s">
        <v>37719</v>
      </c>
      <c r="J4979" s="3" t="s">
        <v>5614</v>
      </c>
    </row>
    <row r="4980" spans="1:10" s="6" customFormat="1" ht="15" customHeight="1" x14ac:dyDescent="0.3">
      <c r="A4980" s="3" t="s">
        <v>389</v>
      </c>
      <c r="B4980" s="3" t="s">
        <v>390</v>
      </c>
      <c r="C4980" s="3" t="s">
        <v>189</v>
      </c>
      <c r="D4980" s="3" t="s">
        <v>190</v>
      </c>
      <c r="E4980" s="4">
        <v>27</v>
      </c>
      <c r="F4980" s="4">
        <v>12</v>
      </c>
      <c r="G4980" s="3" t="s">
        <v>1127</v>
      </c>
      <c r="H4980" s="3" t="s">
        <v>948</v>
      </c>
      <c r="I4980" s="3" t="s">
        <v>37719</v>
      </c>
      <c r="J4980" s="3" t="s">
        <v>5614</v>
      </c>
    </row>
    <row r="4981" spans="1:10" s="6" customFormat="1" ht="15" customHeight="1" x14ac:dyDescent="0.3">
      <c r="A4981" s="3" t="s">
        <v>389</v>
      </c>
      <c r="B4981" s="3" t="s">
        <v>390</v>
      </c>
      <c r="C4981" s="3" t="s">
        <v>86</v>
      </c>
      <c r="D4981" s="3" t="s">
        <v>87</v>
      </c>
      <c r="E4981" s="4">
        <v>27</v>
      </c>
      <c r="F4981" s="4">
        <v>5</v>
      </c>
      <c r="G4981" s="3" t="s">
        <v>1127</v>
      </c>
      <c r="H4981" s="3" t="s">
        <v>731</v>
      </c>
      <c r="I4981" s="3" t="s">
        <v>37719</v>
      </c>
      <c r="J4981" s="3" t="s">
        <v>5614</v>
      </c>
    </row>
    <row r="4982" spans="1:10" s="6" customFormat="1" ht="15" customHeight="1" x14ac:dyDescent="0.3">
      <c r="A4982" s="3" t="s">
        <v>389</v>
      </c>
      <c r="B4982" s="3" t="s">
        <v>390</v>
      </c>
      <c r="C4982" s="3" t="s">
        <v>204</v>
      </c>
      <c r="D4982" s="3" t="s">
        <v>205</v>
      </c>
      <c r="E4982" s="4">
        <v>27</v>
      </c>
      <c r="F4982" s="4">
        <v>13</v>
      </c>
      <c r="G4982" s="3" t="s">
        <v>1127</v>
      </c>
      <c r="H4982" s="3" t="s">
        <v>956</v>
      </c>
      <c r="I4982" s="3" t="s">
        <v>37719</v>
      </c>
      <c r="J4982" s="3" t="s">
        <v>5614</v>
      </c>
    </row>
    <row r="4983" spans="1:10" s="6" customFormat="1" ht="15" customHeight="1" x14ac:dyDescent="0.3">
      <c r="A4983" s="3" t="s">
        <v>389</v>
      </c>
      <c r="B4983" s="3" t="s">
        <v>390</v>
      </c>
      <c r="C4983" s="3" t="s">
        <v>246</v>
      </c>
      <c r="D4983" s="3" t="s">
        <v>247</v>
      </c>
      <c r="E4983" s="4">
        <v>27</v>
      </c>
      <c r="F4983" s="4">
        <v>16</v>
      </c>
      <c r="G4983" s="3" t="s">
        <v>1127</v>
      </c>
      <c r="H4983" s="3" t="s">
        <v>989</v>
      </c>
      <c r="I4983" s="3" t="s">
        <v>37719</v>
      </c>
      <c r="J4983" s="3" t="s">
        <v>5614</v>
      </c>
    </row>
    <row r="4984" spans="1:10" s="6" customFormat="1" ht="15" customHeight="1" x14ac:dyDescent="0.3">
      <c r="A4984" s="3" t="s">
        <v>389</v>
      </c>
      <c r="B4984" s="3" t="s">
        <v>390</v>
      </c>
      <c r="C4984" s="3" t="s">
        <v>260</v>
      </c>
      <c r="D4984" s="3" t="s">
        <v>261</v>
      </c>
      <c r="E4984" s="4">
        <v>27</v>
      </c>
      <c r="F4984" s="4">
        <v>17</v>
      </c>
      <c r="G4984" s="3" t="s">
        <v>1127</v>
      </c>
      <c r="H4984" s="3" t="s">
        <v>1005</v>
      </c>
      <c r="I4984" s="3" t="s">
        <v>37719</v>
      </c>
      <c r="J4984" s="3" t="s">
        <v>5614</v>
      </c>
    </row>
    <row r="4985" spans="1:10" s="6" customFormat="1" ht="15" customHeight="1" x14ac:dyDescent="0.3">
      <c r="A4985" s="3" t="s">
        <v>389</v>
      </c>
      <c r="B4985" s="3" t="s">
        <v>390</v>
      </c>
      <c r="C4985" s="3" t="s">
        <v>272</v>
      </c>
      <c r="D4985" s="3" t="s">
        <v>273</v>
      </c>
      <c r="E4985" s="4">
        <v>27</v>
      </c>
      <c r="F4985" s="4">
        <v>18</v>
      </c>
      <c r="G4985" s="3" t="s">
        <v>1127</v>
      </c>
      <c r="H4985" s="3" t="s">
        <v>1009</v>
      </c>
      <c r="I4985" s="3" t="s">
        <v>37719</v>
      </c>
      <c r="J4985" s="3" t="s">
        <v>5614</v>
      </c>
    </row>
    <row r="4986" spans="1:10" s="6" customFormat="1" ht="15" customHeight="1" x14ac:dyDescent="0.3">
      <c r="A4986" s="3" t="s">
        <v>389</v>
      </c>
      <c r="B4986" s="3" t="s">
        <v>390</v>
      </c>
      <c r="C4986" s="3" t="s">
        <v>283</v>
      </c>
      <c r="D4986" s="3" t="s">
        <v>284</v>
      </c>
      <c r="E4986" s="4">
        <v>27</v>
      </c>
      <c r="F4986" s="4">
        <v>19</v>
      </c>
      <c r="G4986" s="3" t="s">
        <v>1127</v>
      </c>
      <c r="H4986" s="3" t="s">
        <v>1019</v>
      </c>
      <c r="I4986" s="3" t="s">
        <v>37719</v>
      </c>
      <c r="J4986" s="3" t="s">
        <v>5614</v>
      </c>
    </row>
    <row r="4987" spans="1:10" s="6" customFormat="1" ht="15" customHeight="1" x14ac:dyDescent="0.3">
      <c r="A4987" s="3" t="s">
        <v>389</v>
      </c>
      <c r="B4987" s="3" t="s">
        <v>390</v>
      </c>
      <c r="C4987" s="3" t="s">
        <v>295</v>
      </c>
      <c r="D4987" s="3" t="s">
        <v>296</v>
      </c>
      <c r="E4987" s="4">
        <v>27</v>
      </c>
      <c r="F4987" s="4">
        <v>20</v>
      </c>
      <c r="G4987" s="3" t="s">
        <v>1127</v>
      </c>
      <c r="H4987" s="3" t="s">
        <v>1028</v>
      </c>
      <c r="I4987" s="3" t="s">
        <v>37719</v>
      </c>
      <c r="J4987" s="3" t="s">
        <v>5614</v>
      </c>
    </row>
    <row r="4988" spans="1:10" s="6" customFormat="1" ht="15" customHeight="1" x14ac:dyDescent="0.3">
      <c r="A4988" s="3" t="s">
        <v>389</v>
      </c>
      <c r="B4988" s="3" t="s">
        <v>390</v>
      </c>
      <c r="C4988" s="3" t="s">
        <v>307</v>
      </c>
      <c r="D4988" s="3" t="s">
        <v>308</v>
      </c>
      <c r="E4988" s="4">
        <v>27</v>
      </c>
      <c r="F4988" s="4">
        <v>21</v>
      </c>
      <c r="G4988" s="3" t="s">
        <v>1127</v>
      </c>
      <c r="H4988" s="3" t="s">
        <v>1051</v>
      </c>
      <c r="I4988" s="3" t="s">
        <v>37719</v>
      </c>
      <c r="J4988" s="3" t="s">
        <v>5614</v>
      </c>
    </row>
    <row r="4989" spans="1:10" s="6" customFormat="1" ht="15" customHeight="1" x14ac:dyDescent="0.3">
      <c r="A4989" s="3" t="s">
        <v>389</v>
      </c>
      <c r="B4989" s="3" t="s">
        <v>390</v>
      </c>
      <c r="C4989" s="3" t="s">
        <v>322</v>
      </c>
      <c r="D4989" s="3" t="s">
        <v>323</v>
      </c>
      <c r="E4989" s="4">
        <v>27</v>
      </c>
      <c r="F4989" s="4">
        <v>22</v>
      </c>
      <c r="G4989" s="3" t="s">
        <v>1127</v>
      </c>
      <c r="H4989" s="3" t="s">
        <v>1065</v>
      </c>
      <c r="I4989" s="3" t="s">
        <v>37719</v>
      </c>
      <c r="J4989" s="3" t="s">
        <v>5614</v>
      </c>
    </row>
    <row r="4990" spans="1:10" s="6" customFormat="1" ht="15" customHeight="1" x14ac:dyDescent="0.3">
      <c r="A4990" s="3" t="s">
        <v>389</v>
      </c>
      <c r="B4990" s="3" t="s">
        <v>390</v>
      </c>
      <c r="C4990" s="3" t="s">
        <v>232</v>
      </c>
      <c r="D4990" s="3" t="s">
        <v>233</v>
      </c>
      <c r="E4990" s="4">
        <v>27</v>
      </c>
      <c r="F4990" s="4">
        <v>15</v>
      </c>
      <c r="G4990" s="3" t="s">
        <v>1127</v>
      </c>
      <c r="H4990" s="3" t="s">
        <v>986</v>
      </c>
      <c r="I4990" s="3" t="s">
        <v>37719</v>
      </c>
      <c r="J4990" s="3" t="s">
        <v>5614</v>
      </c>
    </row>
    <row r="4991" spans="1:10" s="6" customFormat="1" ht="15" customHeight="1" x14ac:dyDescent="0.3">
      <c r="A4991" s="3" t="s">
        <v>389</v>
      </c>
      <c r="B4991" s="3" t="s">
        <v>390</v>
      </c>
      <c r="C4991" s="3" t="s">
        <v>337</v>
      </c>
      <c r="D4991" s="3" t="s">
        <v>338</v>
      </c>
      <c r="E4991" s="4">
        <v>27</v>
      </c>
      <c r="F4991" s="4">
        <v>23</v>
      </c>
      <c r="G4991" s="3" t="s">
        <v>1127</v>
      </c>
      <c r="H4991" s="3" t="s">
        <v>1068</v>
      </c>
      <c r="I4991" s="3" t="s">
        <v>37719</v>
      </c>
      <c r="J4991" s="3" t="s">
        <v>5614</v>
      </c>
    </row>
    <row r="4992" spans="1:10" s="6" customFormat="1" ht="15" customHeight="1" x14ac:dyDescent="0.3">
      <c r="A4992" s="3" t="s">
        <v>389</v>
      </c>
      <c r="B4992" s="3" t="s">
        <v>390</v>
      </c>
      <c r="C4992" s="3" t="s">
        <v>71</v>
      </c>
      <c r="D4992" s="3" t="s">
        <v>72</v>
      </c>
      <c r="E4992" s="4">
        <v>27</v>
      </c>
      <c r="F4992" s="4">
        <v>4</v>
      </c>
      <c r="G4992" s="3" t="s">
        <v>1127</v>
      </c>
      <c r="H4992" s="3" t="s">
        <v>718</v>
      </c>
      <c r="I4992" s="3" t="s">
        <v>37719</v>
      </c>
      <c r="J4992" s="3" t="s">
        <v>5614</v>
      </c>
    </row>
    <row r="4993" spans="1:10" s="6" customFormat="1" ht="15" customHeight="1" x14ac:dyDescent="0.3">
      <c r="A4993" s="3" t="s">
        <v>389</v>
      </c>
      <c r="B4993" s="3" t="s">
        <v>390</v>
      </c>
      <c r="C4993" s="3" t="s">
        <v>42</v>
      </c>
      <c r="D4993" s="3" t="s">
        <v>43</v>
      </c>
      <c r="E4993" s="4">
        <v>27</v>
      </c>
      <c r="F4993" s="4">
        <v>2</v>
      </c>
      <c r="G4993" s="3" t="s">
        <v>1127</v>
      </c>
      <c r="H4993" s="3" t="s">
        <v>686</v>
      </c>
      <c r="I4993" s="3" t="s">
        <v>37719</v>
      </c>
      <c r="J4993" s="3" t="s">
        <v>5614</v>
      </c>
    </row>
    <row r="4994" spans="1:10" s="6" customFormat="1" ht="15" customHeight="1" x14ac:dyDescent="0.3">
      <c r="A4994" s="3" t="s">
        <v>389</v>
      </c>
      <c r="B4994" s="3" t="s">
        <v>390</v>
      </c>
      <c r="C4994" s="3" t="s">
        <v>272</v>
      </c>
      <c r="D4994" s="3" t="s">
        <v>273</v>
      </c>
      <c r="E4994" s="4">
        <v>27</v>
      </c>
      <c r="F4994" s="4">
        <v>18</v>
      </c>
      <c r="G4994" s="3" t="s">
        <v>1127</v>
      </c>
      <c r="H4994" s="3" t="s">
        <v>1009</v>
      </c>
      <c r="I4994" s="3" t="s">
        <v>37719</v>
      </c>
      <c r="J4994" s="3" t="s">
        <v>5554</v>
      </c>
    </row>
    <row r="4995" spans="1:10" s="6" customFormat="1" ht="15" customHeight="1" x14ac:dyDescent="0.3">
      <c r="A4995" s="3" t="s">
        <v>389</v>
      </c>
      <c r="B4995" s="3" t="s">
        <v>390</v>
      </c>
      <c r="C4995" s="3" t="s">
        <v>283</v>
      </c>
      <c r="D4995" s="3" t="s">
        <v>284</v>
      </c>
      <c r="E4995" s="4">
        <v>27</v>
      </c>
      <c r="F4995" s="4">
        <v>19</v>
      </c>
      <c r="G4995" s="3" t="s">
        <v>1127</v>
      </c>
      <c r="H4995" s="3" t="s">
        <v>1019</v>
      </c>
      <c r="I4995" s="3" t="s">
        <v>37719</v>
      </c>
      <c r="J4995" s="3" t="s">
        <v>5554</v>
      </c>
    </row>
    <row r="4996" spans="1:10" s="6" customFormat="1" ht="15" customHeight="1" x14ac:dyDescent="0.3">
      <c r="A4996" s="3" t="s">
        <v>389</v>
      </c>
      <c r="B4996" s="3" t="s">
        <v>390</v>
      </c>
      <c r="C4996" s="3" t="s">
        <v>295</v>
      </c>
      <c r="D4996" s="3" t="s">
        <v>296</v>
      </c>
      <c r="E4996" s="4">
        <v>27</v>
      </c>
      <c r="F4996" s="4">
        <v>20</v>
      </c>
      <c r="G4996" s="3" t="s">
        <v>1127</v>
      </c>
      <c r="H4996" s="3" t="s">
        <v>1028</v>
      </c>
      <c r="I4996" s="3" t="s">
        <v>37719</v>
      </c>
      <c r="J4996" s="3" t="s">
        <v>5554</v>
      </c>
    </row>
    <row r="4997" spans="1:10" s="6" customFormat="1" ht="15" customHeight="1" x14ac:dyDescent="0.3">
      <c r="A4997" s="3" t="s">
        <v>389</v>
      </c>
      <c r="B4997" s="3" t="s">
        <v>390</v>
      </c>
      <c r="C4997" s="3" t="s">
        <v>307</v>
      </c>
      <c r="D4997" s="3" t="s">
        <v>308</v>
      </c>
      <c r="E4997" s="4">
        <v>27</v>
      </c>
      <c r="F4997" s="4">
        <v>21</v>
      </c>
      <c r="G4997" s="3" t="s">
        <v>1127</v>
      </c>
      <c r="H4997" s="3" t="s">
        <v>1051</v>
      </c>
      <c r="I4997" s="3" t="s">
        <v>37719</v>
      </c>
      <c r="J4997" s="3" t="s">
        <v>5554</v>
      </c>
    </row>
    <row r="4998" spans="1:10" s="6" customFormat="1" ht="15" customHeight="1" x14ac:dyDescent="0.3">
      <c r="A4998" s="3" t="s">
        <v>389</v>
      </c>
      <c r="B4998" s="3" t="s">
        <v>390</v>
      </c>
      <c r="C4998" s="3" t="s">
        <v>322</v>
      </c>
      <c r="D4998" s="3" t="s">
        <v>323</v>
      </c>
      <c r="E4998" s="4">
        <v>27</v>
      </c>
      <c r="F4998" s="4">
        <v>22</v>
      </c>
      <c r="G4998" s="3" t="s">
        <v>1127</v>
      </c>
      <c r="H4998" s="3" t="s">
        <v>1065</v>
      </c>
      <c r="I4998" s="3" t="s">
        <v>37719</v>
      </c>
      <c r="J4998" s="3" t="s">
        <v>5554</v>
      </c>
    </row>
    <row r="4999" spans="1:10" s="6" customFormat="1" ht="15" customHeight="1" x14ac:dyDescent="0.3">
      <c r="A4999" s="3" t="s">
        <v>389</v>
      </c>
      <c r="B4999" s="3" t="s">
        <v>390</v>
      </c>
      <c r="C4999" s="3" t="s">
        <v>352</v>
      </c>
      <c r="D4999" s="3" t="s">
        <v>353</v>
      </c>
      <c r="E4999" s="4">
        <v>27</v>
      </c>
      <c r="F4999" s="4">
        <v>24</v>
      </c>
      <c r="G4999" s="3" t="s">
        <v>1127</v>
      </c>
      <c r="H4999" s="3" t="s">
        <v>1092</v>
      </c>
      <c r="I4999" s="3" t="s">
        <v>37719</v>
      </c>
      <c r="J4999" s="3" t="s">
        <v>5554</v>
      </c>
    </row>
    <row r="5000" spans="1:10" s="6" customFormat="1" ht="15" customHeight="1" x14ac:dyDescent="0.3">
      <c r="A5000" s="3" t="s">
        <v>389</v>
      </c>
      <c r="B5000" s="3" t="s">
        <v>390</v>
      </c>
      <c r="C5000" s="3" t="s">
        <v>366</v>
      </c>
      <c r="D5000" s="3" t="s">
        <v>367</v>
      </c>
      <c r="E5000" s="4">
        <v>27</v>
      </c>
      <c r="F5000" s="4">
        <v>25</v>
      </c>
      <c r="G5000" s="3" t="s">
        <v>1127</v>
      </c>
      <c r="H5000" s="3" t="s">
        <v>1110</v>
      </c>
      <c r="I5000" s="3" t="s">
        <v>37719</v>
      </c>
      <c r="J5000" s="3" t="s">
        <v>5554</v>
      </c>
    </row>
    <row r="5001" spans="1:10" s="6" customFormat="1" ht="15" customHeight="1" x14ac:dyDescent="0.3">
      <c r="A5001" s="3" t="s">
        <v>389</v>
      </c>
      <c r="B5001" s="3" t="s">
        <v>390</v>
      </c>
      <c r="C5001" s="3" t="s">
        <v>57</v>
      </c>
      <c r="D5001" s="3" t="s">
        <v>58</v>
      </c>
      <c r="E5001" s="4">
        <v>27</v>
      </c>
      <c r="F5001" s="4">
        <v>3</v>
      </c>
      <c r="G5001" s="3" t="s">
        <v>1127</v>
      </c>
      <c r="H5001" s="3" t="s">
        <v>705</v>
      </c>
      <c r="I5001" s="3" t="s">
        <v>37719</v>
      </c>
      <c r="J5001" s="3" t="s">
        <v>5614</v>
      </c>
    </row>
    <row r="5002" spans="1:10" s="6" customFormat="1" ht="15" customHeight="1" x14ac:dyDescent="0.3">
      <c r="A5002" s="3" t="s">
        <v>389</v>
      </c>
      <c r="B5002" s="3" t="s">
        <v>390</v>
      </c>
      <c r="C5002" s="3" t="s">
        <v>376</v>
      </c>
      <c r="D5002" s="3" t="s">
        <v>377</v>
      </c>
      <c r="E5002" s="4">
        <v>27</v>
      </c>
      <c r="F5002" s="4">
        <v>26</v>
      </c>
      <c r="G5002" s="3" t="s">
        <v>1127</v>
      </c>
      <c r="H5002" s="3" t="s">
        <v>1119</v>
      </c>
      <c r="I5002" s="3" t="s">
        <v>37719</v>
      </c>
      <c r="J5002" s="3" t="s">
        <v>5554</v>
      </c>
    </row>
    <row r="5003" spans="1:10" s="6" customFormat="1" ht="15" customHeight="1" x14ac:dyDescent="0.3">
      <c r="A5003" s="3" t="s">
        <v>389</v>
      </c>
      <c r="B5003" s="3" t="s">
        <v>390</v>
      </c>
      <c r="C5003" s="3" t="s">
        <v>440</v>
      </c>
      <c r="D5003" s="3" t="s">
        <v>441</v>
      </c>
      <c r="E5003" s="4">
        <v>27</v>
      </c>
      <c r="F5003" s="4">
        <v>31</v>
      </c>
      <c r="G5003" s="3" t="s">
        <v>1127</v>
      </c>
      <c r="H5003" s="3" t="s">
        <v>1199</v>
      </c>
      <c r="I5003" s="3" t="s">
        <v>37719</v>
      </c>
      <c r="J5003" s="3" t="s">
        <v>5554</v>
      </c>
    </row>
    <row r="5004" spans="1:10" s="6" customFormat="1" ht="15" customHeight="1" x14ac:dyDescent="0.3">
      <c r="A5004" s="3" t="s">
        <v>389</v>
      </c>
      <c r="B5004" s="3" t="s">
        <v>390</v>
      </c>
      <c r="C5004" s="3" t="s">
        <v>448</v>
      </c>
      <c r="D5004" s="3" t="s">
        <v>449</v>
      </c>
      <c r="E5004" s="4">
        <v>27</v>
      </c>
      <c r="F5004" s="4">
        <v>32</v>
      </c>
      <c r="G5004" s="3" t="s">
        <v>1127</v>
      </c>
      <c r="H5004" s="3" t="s">
        <v>1201</v>
      </c>
      <c r="I5004" s="3" t="s">
        <v>37719</v>
      </c>
      <c r="J5004" s="3" t="s">
        <v>5554</v>
      </c>
    </row>
    <row r="5005" spans="1:10" s="6" customFormat="1" ht="15" customHeight="1" x14ac:dyDescent="0.3">
      <c r="A5005" s="3" t="s">
        <v>389</v>
      </c>
      <c r="B5005" s="3" t="s">
        <v>390</v>
      </c>
      <c r="C5005" s="3" t="s">
        <v>459</v>
      </c>
      <c r="D5005" s="3" t="s">
        <v>460</v>
      </c>
      <c r="E5005" s="4">
        <v>27</v>
      </c>
      <c r="F5005" s="4">
        <v>33</v>
      </c>
      <c r="G5005" s="3" t="s">
        <v>1127</v>
      </c>
      <c r="H5005" s="3" t="s">
        <v>1221</v>
      </c>
      <c r="I5005" s="3" t="s">
        <v>37719</v>
      </c>
      <c r="J5005" s="3" t="s">
        <v>5554</v>
      </c>
    </row>
    <row r="5006" spans="1:10" s="6" customFormat="1" ht="15" customHeight="1" x14ac:dyDescent="0.3">
      <c r="A5006" s="3" t="s">
        <v>389</v>
      </c>
      <c r="B5006" s="3" t="s">
        <v>390</v>
      </c>
      <c r="C5006" s="3" t="s">
        <v>493</v>
      </c>
      <c r="D5006" s="3" t="s">
        <v>494</v>
      </c>
      <c r="E5006" s="4">
        <v>27</v>
      </c>
      <c r="F5006" s="4">
        <v>36</v>
      </c>
      <c r="G5006" s="3" t="s">
        <v>1127</v>
      </c>
      <c r="H5006" s="3" t="s">
        <v>1241</v>
      </c>
      <c r="I5006" s="3" t="s">
        <v>37719</v>
      </c>
      <c r="J5006" s="3" t="s">
        <v>5554</v>
      </c>
    </row>
    <row r="5007" spans="1:10" s="6" customFormat="1" ht="15" customHeight="1" x14ac:dyDescent="0.3">
      <c r="A5007" s="3" t="s">
        <v>389</v>
      </c>
      <c r="B5007" s="3" t="s">
        <v>390</v>
      </c>
      <c r="C5007" s="3" t="s">
        <v>517</v>
      </c>
      <c r="D5007" s="3" t="s">
        <v>518</v>
      </c>
      <c r="E5007" s="4">
        <v>27</v>
      </c>
      <c r="F5007" s="4">
        <v>38</v>
      </c>
      <c r="G5007" s="3" t="s">
        <v>1127</v>
      </c>
      <c r="H5007" s="3" t="s">
        <v>1260</v>
      </c>
      <c r="I5007" s="3" t="s">
        <v>37719</v>
      </c>
      <c r="J5007" s="3" t="s">
        <v>5554</v>
      </c>
    </row>
    <row r="5008" spans="1:10" s="6" customFormat="1" ht="15" customHeight="1" x14ac:dyDescent="0.3">
      <c r="A5008" s="3" t="s">
        <v>389</v>
      </c>
      <c r="B5008" s="3" t="s">
        <v>390</v>
      </c>
      <c r="C5008" s="3" t="s">
        <v>545</v>
      </c>
      <c r="D5008" s="3" t="s">
        <v>546</v>
      </c>
      <c r="E5008" s="4">
        <v>27</v>
      </c>
      <c r="F5008" s="4">
        <v>40</v>
      </c>
      <c r="G5008" s="3" t="s">
        <v>1127</v>
      </c>
      <c r="H5008" s="3" t="s">
        <v>1276</v>
      </c>
      <c r="I5008" s="3" t="s">
        <v>37719</v>
      </c>
      <c r="J5008" s="3" t="s">
        <v>5554</v>
      </c>
    </row>
    <row r="5009" spans="1:10" s="6" customFormat="1" ht="15" customHeight="1" x14ac:dyDescent="0.3">
      <c r="A5009" s="3" t="s">
        <v>389</v>
      </c>
      <c r="B5009" s="3" t="s">
        <v>390</v>
      </c>
      <c r="C5009" s="3" t="s">
        <v>25</v>
      </c>
      <c r="D5009" s="3" t="s">
        <v>26</v>
      </c>
      <c r="E5009" s="4">
        <v>27</v>
      </c>
      <c r="F5009" s="4">
        <v>1</v>
      </c>
      <c r="G5009" s="3" t="s">
        <v>1127</v>
      </c>
      <c r="H5009" s="3" t="s">
        <v>623</v>
      </c>
      <c r="I5009" s="3" t="s">
        <v>37719</v>
      </c>
      <c r="J5009" s="3" t="s">
        <v>5614</v>
      </c>
    </row>
    <row r="5010" spans="1:10" s="6" customFormat="1" ht="15" customHeight="1" x14ac:dyDescent="0.3">
      <c r="A5010" s="3" t="s">
        <v>389</v>
      </c>
      <c r="B5010" s="3" t="s">
        <v>390</v>
      </c>
      <c r="C5010" s="3" t="s">
        <v>415</v>
      </c>
      <c r="D5010" s="3" t="s">
        <v>416</v>
      </c>
      <c r="E5010" s="4">
        <v>27</v>
      </c>
      <c r="F5010" s="4">
        <v>29</v>
      </c>
      <c r="G5010" s="3" t="s">
        <v>1127</v>
      </c>
      <c r="H5010" s="3" t="s">
        <v>1177</v>
      </c>
      <c r="I5010" s="3" t="s">
        <v>37719</v>
      </c>
      <c r="J5010" s="3" t="s">
        <v>5554</v>
      </c>
    </row>
    <row r="5011" spans="1:10" s="6" customFormat="1" ht="15" customHeight="1" x14ac:dyDescent="0.3">
      <c r="A5011" s="3" t="s">
        <v>402</v>
      </c>
      <c r="B5011" s="3" t="s">
        <v>403</v>
      </c>
      <c r="C5011" s="3" t="s">
        <v>86</v>
      </c>
      <c r="D5011" s="3" t="s">
        <v>87</v>
      </c>
      <c r="E5011" s="4">
        <v>28</v>
      </c>
      <c r="F5011" s="4">
        <v>5</v>
      </c>
      <c r="G5011" s="3" t="s">
        <v>1173</v>
      </c>
      <c r="H5011" s="3" t="s">
        <v>731</v>
      </c>
      <c r="I5011" s="3" t="s">
        <v>37719</v>
      </c>
      <c r="J5011" s="3" t="s">
        <v>5728</v>
      </c>
    </row>
    <row r="5012" spans="1:10" s="6" customFormat="1" ht="15" customHeight="1" x14ac:dyDescent="0.3">
      <c r="A5012" s="3" t="s">
        <v>389</v>
      </c>
      <c r="B5012" s="3" t="s">
        <v>390</v>
      </c>
      <c r="C5012" s="3" t="s">
        <v>352</v>
      </c>
      <c r="D5012" s="3" t="s">
        <v>353</v>
      </c>
      <c r="E5012" s="4">
        <v>27</v>
      </c>
      <c r="F5012" s="4">
        <v>24</v>
      </c>
      <c r="G5012" s="3" t="s">
        <v>1127</v>
      </c>
      <c r="H5012" s="3" t="s">
        <v>1092</v>
      </c>
      <c r="I5012" s="3" t="s">
        <v>37719</v>
      </c>
      <c r="J5012" s="3" t="s">
        <v>5614</v>
      </c>
    </row>
    <row r="5013" spans="1:10" s="6" customFormat="1" ht="15" customHeight="1" x14ac:dyDescent="0.3">
      <c r="A5013" s="3" t="s">
        <v>389</v>
      </c>
      <c r="B5013" s="3" t="s">
        <v>390</v>
      </c>
      <c r="C5013" s="3" t="s">
        <v>376</v>
      </c>
      <c r="D5013" s="3" t="s">
        <v>377</v>
      </c>
      <c r="E5013" s="4">
        <v>27</v>
      </c>
      <c r="F5013" s="4">
        <v>26</v>
      </c>
      <c r="G5013" s="3" t="s">
        <v>1127</v>
      </c>
      <c r="H5013" s="3" t="s">
        <v>1119</v>
      </c>
      <c r="I5013" s="3" t="s">
        <v>37719</v>
      </c>
      <c r="J5013" s="3" t="s">
        <v>5614</v>
      </c>
    </row>
    <row r="5014" spans="1:10" s="6" customFormat="1" ht="15" customHeight="1" x14ac:dyDescent="0.3">
      <c r="A5014" s="3" t="s">
        <v>389</v>
      </c>
      <c r="B5014" s="3" t="s">
        <v>390</v>
      </c>
      <c r="C5014" s="3" t="s">
        <v>307</v>
      </c>
      <c r="D5014" s="3" t="s">
        <v>308</v>
      </c>
      <c r="E5014" s="4">
        <v>27</v>
      </c>
      <c r="F5014" s="4">
        <v>21</v>
      </c>
      <c r="G5014" s="3" t="s">
        <v>1127</v>
      </c>
      <c r="H5014" s="3" t="s">
        <v>1051</v>
      </c>
      <c r="I5014" s="3" t="s">
        <v>37719</v>
      </c>
      <c r="J5014" s="3" t="s">
        <v>5665</v>
      </c>
    </row>
    <row r="5015" spans="1:10" s="6" customFormat="1" ht="15" customHeight="1" x14ac:dyDescent="0.3">
      <c r="A5015" s="3" t="s">
        <v>389</v>
      </c>
      <c r="B5015" s="3" t="s">
        <v>390</v>
      </c>
      <c r="C5015" s="3" t="s">
        <v>322</v>
      </c>
      <c r="D5015" s="3" t="s">
        <v>323</v>
      </c>
      <c r="E5015" s="4">
        <v>27</v>
      </c>
      <c r="F5015" s="4">
        <v>22</v>
      </c>
      <c r="G5015" s="3" t="s">
        <v>1127</v>
      </c>
      <c r="H5015" s="3" t="s">
        <v>1065</v>
      </c>
      <c r="I5015" s="3" t="s">
        <v>37719</v>
      </c>
      <c r="J5015" s="3" t="s">
        <v>5665</v>
      </c>
    </row>
    <row r="5016" spans="1:10" s="6" customFormat="1" ht="15" customHeight="1" x14ac:dyDescent="0.3">
      <c r="A5016" s="3" t="s">
        <v>389</v>
      </c>
      <c r="B5016" s="3" t="s">
        <v>390</v>
      </c>
      <c r="C5016" s="3" t="s">
        <v>352</v>
      </c>
      <c r="D5016" s="3" t="s">
        <v>353</v>
      </c>
      <c r="E5016" s="4">
        <v>27</v>
      </c>
      <c r="F5016" s="4">
        <v>24</v>
      </c>
      <c r="G5016" s="3" t="s">
        <v>1127</v>
      </c>
      <c r="H5016" s="3" t="s">
        <v>1092</v>
      </c>
      <c r="I5016" s="3" t="s">
        <v>37719</v>
      </c>
      <c r="J5016" s="3" t="s">
        <v>5665</v>
      </c>
    </row>
    <row r="5017" spans="1:10" s="6" customFormat="1" ht="15" customHeight="1" x14ac:dyDescent="0.3">
      <c r="A5017" s="3" t="s">
        <v>389</v>
      </c>
      <c r="B5017" s="3" t="s">
        <v>390</v>
      </c>
      <c r="C5017" s="3" t="s">
        <v>376</v>
      </c>
      <c r="D5017" s="3" t="s">
        <v>377</v>
      </c>
      <c r="E5017" s="4">
        <v>27</v>
      </c>
      <c r="F5017" s="4">
        <v>26</v>
      </c>
      <c r="G5017" s="3" t="s">
        <v>1127</v>
      </c>
      <c r="H5017" s="3" t="s">
        <v>1119</v>
      </c>
      <c r="I5017" s="3" t="s">
        <v>37719</v>
      </c>
      <c r="J5017" s="3" t="s">
        <v>5665</v>
      </c>
    </row>
    <row r="5018" spans="1:10" s="6" customFormat="1" ht="15" customHeight="1" x14ac:dyDescent="0.3">
      <c r="A5018" s="3" t="s">
        <v>389</v>
      </c>
      <c r="B5018" s="3" t="s">
        <v>390</v>
      </c>
      <c r="C5018" s="3" t="s">
        <v>415</v>
      </c>
      <c r="D5018" s="3" t="s">
        <v>416</v>
      </c>
      <c r="E5018" s="4">
        <v>27</v>
      </c>
      <c r="F5018" s="4">
        <v>29</v>
      </c>
      <c r="G5018" s="3" t="s">
        <v>1127</v>
      </c>
      <c r="H5018" s="3" t="s">
        <v>1177</v>
      </c>
      <c r="I5018" s="3" t="s">
        <v>37719</v>
      </c>
      <c r="J5018" s="3" t="s">
        <v>5665</v>
      </c>
    </row>
    <row r="5019" spans="1:10" s="6" customFormat="1" ht="15" customHeight="1" x14ac:dyDescent="0.3">
      <c r="A5019" s="3" t="s">
        <v>389</v>
      </c>
      <c r="B5019" s="3" t="s">
        <v>390</v>
      </c>
      <c r="C5019" s="3" t="s">
        <v>440</v>
      </c>
      <c r="D5019" s="3" t="s">
        <v>441</v>
      </c>
      <c r="E5019" s="4">
        <v>27</v>
      </c>
      <c r="F5019" s="4">
        <v>31</v>
      </c>
      <c r="G5019" s="3" t="s">
        <v>1127</v>
      </c>
      <c r="H5019" s="3" t="s">
        <v>1199</v>
      </c>
      <c r="I5019" s="3" t="s">
        <v>37719</v>
      </c>
      <c r="J5019" s="3" t="s">
        <v>5665</v>
      </c>
    </row>
    <row r="5020" spans="1:10" s="6" customFormat="1" ht="15" customHeight="1" x14ac:dyDescent="0.3">
      <c r="A5020" s="3" t="s">
        <v>389</v>
      </c>
      <c r="B5020" s="3" t="s">
        <v>390</v>
      </c>
      <c r="C5020" s="3" t="s">
        <v>448</v>
      </c>
      <c r="D5020" s="3" t="s">
        <v>449</v>
      </c>
      <c r="E5020" s="4">
        <v>27</v>
      </c>
      <c r="F5020" s="4">
        <v>32</v>
      </c>
      <c r="G5020" s="3" t="s">
        <v>1127</v>
      </c>
      <c r="H5020" s="3" t="s">
        <v>1201</v>
      </c>
      <c r="I5020" s="3" t="s">
        <v>37719</v>
      </c>
      <c r="J5020" s="3" t="s">
        <v>5665</v>
      </c>
    </row>
    <row r="5021" spans="1:10" s="6" customFormat="1" ht="15" customHeight="1" x14ac:dyDescent="0.3">
      <c r="A5021" s="3" t="s">
        <v>389</v>
      </c>
      <c r="B5021" s="3" t="s">
        <v>390</v>
      </c>
      <c r="C5021" s="3" t="s">
        <v>295</v>
      </c>
      <c r="D5021" s="3" t="s">
        <v>296</v>
      </c>
      <c r="E5021" s="4">
        <v>27</v>
      </c>
      <c r="F5021" s="4">
        <v>20</v>
      </c>
      <c r="G5021" s="3" t="s">
        <v>1127</v>
      </c>
      <c r="H5021" s="3" t="s">
        <v>1028</v>
      </c>
      <c r="I5021" s="3" t="s">
        <v>37719</v>
      </c>
      <c r="J5021" s="3" t="s">
        <v>5665</v>
      </c>
    </row>
    <row r="5022" spans="1:10" s="6" customFormat="1" ht="15" customHeight="1" x14ac:dyDescent="0.3">
      <c r="A5022" s="3" t="s">
        <v>389</v>
      </c>
      <c r="B5022" s="3" t="s">
        <v>390</v>
      </c>
      <c r="C5022" s="3" t="s">
        <v>517</v>
      </c>
      <c r="D5022" s="3" t="s">
        <v>518</v>
      </c>
      <c r="E5022" s="4">
        <v>27</v>
      </c>
      <c r="F5022" s="4">
        <v>38</v>
      </c>
      <c r="G5022" s="3" t="s">
        <v>1127</v>
      </c>
      <c r="H5022" s="3" t="s">
        <v>1260</v>
      </c>
      <c r="I5022" s="3" t="s">
        <v>37719</v>
      </c>
      <c r="J5022" s="3" t="s">
        <v>5665</v>
      </c>
    </row>
    <row r="5023" spans="1:10" s="6" customFormat="1" ht="15" customHeight="1" x14ac:dyDescent="0.3">
      <c r="A5023" s="3" t="s">
        <v>389</v>
      </c>
      <c r="B5023" s="3" t="s">
        <v>390</v>
      </c>
      <c r="C5023" s="3" t="s">
        <v>25</v>
      </c>
      <c r="D5023" s="3" t="s">
        <v>26</v>
      </c>
      <c r="E5023" s="4">
        <v>27</v>
      </c>
      <c r="F5023" s="4">
        <v>1</v>
      </c>
      <c r="G5023" s="3" t="s">
        <v>1127</v>
      </c>
      <c r="H5023" s="3" t="s">
        <v>623</v>
      </c>
      <c r="I5023" s="3" t="s">
        <v>37719</v>
      </c>
      <c r="J5023" s="3" t="s">
        <v>5672</v>
      </c>
    </row>
    <row r="5024" spans="1:10" s="6" customFormat="1" ht="15" customHeight="1" x14ac:dyDescent="0.3">
      <c r="A5024" s="3" t="s">
        <v>389</v>
      </c>
      <c r="B5024" s="3" t="s">
        <v>390</v>
      </c>
      <c r="C5024" s="3" t="s">
        <v>42</v>
      </c>
      <c r="D5024" s="3" t="s">
        <v>43</v>
      </c>
      <c r="E5024" s="4">
        <v>27</v>
      </c>
      <c r="F5024" s="4">
        <v>2</v>
      </c>
      <c r="G5024" s="3" t="s">
        <v>1127</v>
      </c>
      <c r="H5024" s="3" t="s">
        <v>686</v>
      </c>
      <c r="I5024" s="3" t="s">
        <v>37719</v>
      </c>
      <c r="J5024" s="3" t="s">
        <v>5672</v>
      </c>
    </row>
    <row r="5025" spans="1:10" s="6" customFormat="1" ht="15" customHeight="1" x14ac:dyDescent="0.3">
      <c r="A5025" s="3" t="s">
        <v>389</v>
      </c>
      <c r="B5025" s="3" t="s">
        <v>390</v>
      </c>
      <c r="C5025" s="3" t="s">
        <v>57</v>
      </c>
      <c r="D5025" s="3" t="s">
        <v>58</v>
      </c>
      <c r="E5025" s="4">
        <v>27</v>
      </c>
      <c r="F5025" s="4">
        <v>3</v>
      </c>
      <c r="G5025" s="3" t="s">
        <v>1127</v>
      </c>
      <c r="H5025" s="3" t="s">
        <v>705</v>
      </c>
      <c r="I5025" s="3" t="s">
        <v>37719</v>
      </c>
      <c r="J5025" s="3" t="s">
        <v>5672</v>
      </c>
    </row>
    <row r="5026" spans="1:10" s="6" customFormat="1" ht="15" customHeight="1" x14ac:dyDescent="0.3">
      <c r="A5026" s="3" t="s">
        <v>389</v>
      </c>
      <c r="B5026" s="3" t="s">
        <v>390</v>
      </c>
      <c r="C5026" s="3" t="s">
        <v>71</v>
      </c>
      <c r="D5026" s="3" t="s">
        <v>72</v>
      </c>
      <c r="E5026" s="4">
        <v>27</v>
      </c>
      <c r="F5026" s="4">
        <v>4</v>
      </c>
      <c r="G5026" s="3" t="s">
        <v>1127</v>
      </c>
      <c r="H5026" s="3" t="s">
        <v>718</v>
      </c>
      <c r="I5026" s="3" t="s">
        <v>37719</v>
      </c>
      <c r="J5026" s="3" t="s">
        <v>5672</v>
      </c>
    </row>
    <row r="5027" spans="1:10" s="6" customFormat="1" ht="15" customHeight="1" x14ac:dyDescent="0.3">
      <c r="A5027" s="3" t="s">
        <v>389</v>
      </c>
      <c r="B5027" s="3" t="s">
        <v>390</v>
      </c>
      <c r="C5027" s="3" t="s">
        <v>86</v>
      </c>
      <c r="D5027" s="3" t="s">
        <v>87</v>
      </c>
      <c r="E5027" s="4">
        <v>27</v>
      </c>
      <c r="F5027" s="4">
        <v>5</v>
      </c>
      <c r="G5027" s="3" t="s">
        <v>1127</v>
      </c>
      <c r="H5027" s="3" t="s">
        <v>731</v>
      </c>
      <c r="I5027" s="3" t="s">
        <v>37719</v>
      </c>
      <c r="J5027" s="3" t="s">
        <v>5672</v>
      </c>
    </row>
    <row r="5028" spans="1:10" s="6" customFormat="1" ht="15" customHeight="1" x14ac:dyDescent="0.3">
      <c r="A5028" s="3" t="s">
        <v>389</v>
      </c>
      <c r="B5028" s="3" t="s">
        <v>390</v>
      </c>
      <c r="C5028" s="3" t="s">
        <v>112</v>
      </c>
      <c r="D5028" s="3" t="s">
        <v>113</v>
      </c>
      <c r="E5028" s="4">
        <v>27</v>
      </c>
      <c r="F5028" s="4">
        <v>7</v>
      </c>
      <c r="G5028" s="3" t="s">
        <v>1127</v>
      </c>
      <c r="H5028" s="3" t="s">
        <v>749</v>
      </c>
      <c r="I5028" s="3" t="s">
        <v>37719</v>
      </c>
      <c r="J5028" s="3" t="s">
        <v>5672</v>
      </c>
    </row>
    <row r="5029" spans="1:10" s="6" customFormat="1" ht="15" customHeight="1" x14ac:dyDescent="0.3">
      <c r="A5029" s="3" t="s">
        <v>389</v>
      </c>
      <c r="B5029" s="3" t="s">
        <v>390</v>
      </c>
      <c r="C5029" s="3" t="s">
        <v>128</v>
      </c>
      <c r="D5029" s="3" t="s">
        <v>129</v>
      </c>
      <c r="E5029" s="4">
        <v>27</v>
      </c>
      <c r="F5029" s="4">
        <v>8</v>
      </c>
      <c r="G5029" s="3" t="s">
        <v>1127</v>
      </c>
      <c r="H5029" s="3" t="s">
        <v>803</v>
      </c>
      <c r="I5029" s="3" t="s">
        <v>37719</v>
      </c>
      <c r="J5029" s="3" t="s">
        <v>5672</v>
      </c>
    </row>
    <row r="5030" spans="1:10" s="6" customFormat="1" ht="15" customHeight="1" x14ac:dyDescent="0.3">
      <c r="A5030" s="3" t="s">
        <v>389</v>
      </c>
      <c r="B5030" s="3" t="s">
        <v>390</v>
      </c>
      <c r="C5030" s="3" t="s">
        <v>568</v>
      </c>
      <c r="D5030" s="3" t="s">
        <v>569</v>
      </c>
      <c r="E5030" s="4">
        <v>27</v>
      </c>
      <c r="F5030" s="4">
        <v>42</v>
      </c>
      <c r="G5030" s="3" t="s">
        <v>1127</v>
      </c>
      <c r="H5030" s="3" t="s">
        <v>1302</v>
      </c>
      <c r="I5030" s="3" t="s">
        <v>37719</v>
      </c>
      <c r="J5030" s="3" t="s">
        <v>5665</v>
      </c>
    </row>
    <row r="5031" spans="1:10" s="6" customFormat="1" ht="15" customHeight="1" x14ac:dyDescent="0.3">
      <c r="A5031" s="3" t="s">
        <v>389</v>
      </c>
      <c r="B5031" s="3" t="s">
        <v>390</v>
      </c>
      <c r="C5031" s="3" t="s">
        <v>366</v>
      </c>
      <c r="D5031" s="3" t="s">
        <v>367</v>
      </c>
      <c r="E5031" s="4">
        <v>27</v>
      </c>
      <c r="F5031" s="4">
        <v>25</v>
      </c>
      <c r="G5031" s="3" t="s">
        <v>1127</v>
      </c>
      <c r="H5031" s="3" t="s">
        <v>1110</v>
      </c>
      <c r="I5031" s="3" t="s">
        <v>37719</v>
      </c>
      <c r="J5031" s="3" t="s">
        <v>5614</v>
      </c>
    </row>
    <row r="5032" spans="1:10" s="6" customFormat="1" ht="15" customHeight="1" x14ac:dyDescent="0.3">
      <c r="A5032" s="3" t="s">
        <v>389</v>
      </c>
      <c r="B5032" s="3" t="s">
        <v>390</v>
      </c>
      <c r="C5032" s="3" t="s">
        <v>283</v>
      </c>
      <c r="D5032" s="3" t="s">
        <v>284</v>
      </c>
      <c r="E5032" s="4">
        <v>27</v>
      </c>
      <c r="F5032" s="4">
        <v>19</v>
      </c>
      <c r="G5032" s="3" t="s">
        <v>1127</v>
      </c>
      <c r="H5032" s="3" t="s">
        <v>1019</v>
      </c>
      <c r="I5032" s="3" t="s">
        <v>37719</v>
      </c>
      <c r="J5032" s="3" t="s">
        <v>5665</v>
      </c>
    </row>
    <row r="5033" spans="1:10" s="6" customFormat="1" ht="15" customHeight="1" x14ac:dyDescent="0.3">
      <c r="A5033" s="3" t="s">
        <v>389</v>
      </c>
      <c r="B5033" s="3" t="s">
        <v>390</v>
      </c>
      <c r="C5033" s="3" t="s">
        <v>260</v>
      </c>
      <c r="D5033" s="3" t="s">
        <v>261</v>
      </c>
      <c r="E5033" s="4">
        <v>27</v>
      </c>
      <c r="F5033" s="4">
        <v>17</v>
      </c>
      <c r="G5033" s="3" t="s">
        <v>1127</v>
      </c>
      <c r="H5033" s="3" t="s">
        <v>1005</v>
      </c>
      <c r="I5033" s="3" t="s">
        <v>37719</v>
      </c>
      <c r="J5033" s="3" t="s">
        <v>5665</v>
      </c>
    </row>
    <row r="5034" spans="1:10" s="6" customFormat="1" ht="15" customHeight="1" x14ac:dyDescent="0.3">
      <c r="A5034" s="3" t="s">
        <v>389</v>
      </c>
      <c r="B5034" s="3" t="s">
        <v>390</v>
      </c>
      <c r="C5034" s="3" t="s">
        <v>440</v>
      </c>
      <c r="D5034" s="3" t="s">
        <v>441</v>
      </c>
      <c r="E5034" s="4">
        <v>27</v>
      </c>
      <c r="F5034" s="4">
        <v>31</v>
      </c>
      <c r="G5034" s="3" t="s">
        <v>1127</v>
      </c>
      <c r="H5034" s="3" t="s">
        <v>1199</v>
      </c>
      <c r="I5034" s="3" t="s">
        <v>37719</v>
      </c>
      <c r="J5034" s="3" t="s">
        <v>5614</v>
      </c>
    </row>
    <row r="5035" spans="1:10" s="6" customFormat="1" ht="15" customHeight="1" x14ac:dyDescent="0.3">
      <c r="A5035" s="3" t="s">
        <v>389</v>
      </c>
      <c r="B5035" s="3" t="s">
        <v>390</v>
      </c>
      <c r="C5035" s="3" t="s">
        <v>448</v>
      </c>
      <c r="D5035" s="3" t="s">
        <v>449</v>
      </c>
      <c r="E5035" s="4">
        <v>27</v>
      </c>
      <c r="F5035" s="4">
        <v>32</v>
      </c>
      <c r="G5035" s="3" t="s">
        <v>1127</v>
      </c>
      <c r="H5035" s="3" t="s">
        <v>1201</v>
      </c>
      <c r="I5035" s="3" t="s">
        <v>37719</v>
      </c>
      <c r="J5035" s="3" t="s">
        <v>5614</v>
      </c>
    </row>
    <row r="5036" spans="1:10" s="6" customFormat="1" ht="15" customHeight="1" x14ac:dyDescent="0.3">
      <c r="A5036" s="3" t="s">
        <v>389</v>
      </c>
      <c r="B5036" s="3" t="s">
        <v>390</v>
      </c>
      <c r="C5036" s="3" t="s">
        <v>493</v>
      </c>
      <c r="D5036" s="3" t="s">
        <v>494</v>
      </c>
      <c r="E5036" s="4">
        <v>27</v>
      </c>
      <c r="F5036" s="4">
        <v>36</v>
      </c>
      <c r="G5036" s="3" t="s">
        <v>1127</v>
      </c>
      <c r="H5036" s="3" t="s">
        <v>1241</v>
      </c>
      <c r="I5036" s="3" t="s">
        <v>37719</v>
      </c>
      <c r="J5036" s="3" t="s">
        <v>5614</v>
      </c>
    </row>
    <row r="5037" spans="1:10" s="6" customFormat="1" ht="15" customHeight="1" x14ac:dyDescent="0.3">
      <c r="A5037" s="3" t="s">
        <v>389</v>
      </c>
      <c r="B5037" s="3" t="s">
        <v>390</v>
      </c>
      <c r="C5037" s="3" t="s">
        <v>25</v>
      </c>
      <c r="D5037" s="3" t="s">
        <v>26</v>
      </c>
      <c r="E5037" s="4">
        <v>27</v>
      </c>
      <c r="F5037" s="4">
        <v>1</v>
      </c>
      <c r="G5037" s="3" t="s">
        <v>1127</v>
      </c>
      <c r="H5037" s="3" t="s">
        <v>623</v>
      </c>
      <c r="I5037" s="3" t="s">
        <v>37719</v>
      </c>
      <c r="J5037" s="3" t="s">
        <v>5665</v>
      </c>
    </row>
    <row r="5038" spans="1:10" s="6" customFormat="1" ht="15" customHeight="1" x14ac:dyDescent="0.3">
      <c r="A5038" s="3" t="s">
        <v>389</v>
      </c>
      <c r="B5038" s="3" t="s">
        <v>390</v>
      </c>
      <c r="C5038" s="3" t="s">
        <v>42</v>
      </c>
      <c r="D5038" s="3" t="s">
        <v>43</v>
      </c>
      <c r="E5038" s="4">
        <v>27</v>
      </c>
      <c r="F5038" s="4">
        <v>2</v>
      </c>
      <c r="G5038" s="3" t="s">
        <v>1127</v>
      </c>
      <c r="H5038" s="3" t="s">
        <v>686</v>
      </c>
      <c r="I5038" s="3" t="s">
        <v>37719</v>
      </c>
      <c r="J5038" s="3" t="s">
        <v>5665</v>
      </c>
    </row>
    <row r="5039" spans="1:10" s="6" customFormat="1" ht="15" customHeight="1" x14ac:dyDescent="0.3">
      <c r="A5039" s="3" t="s">
        <v>389</v>
      </c>
      <c r="B5039" s="3" t="s">
        <v>390</v>
      </c>
      <c r="C5039" s="3" t="s">
        <v>57</v>
      </c>
      <c r="D5039" s="3" t="s">
        <v>58</v>
      </c>
      <c r="E5039" s="4">
        <v>27</v>
      </c>
      <c r="F5039" s="4">
        <v>3</v>
      </c>
      <c r="G5039" s="3" t="s">
        <v>1127</v>
      </c>
      <c r="H5039" s="3" t="s">
        <v>705</v>
      </c>
      <c r="I5039" s="3" t="s">
        <v>37719</v>
      </c>
      <c r="J5039" s="3" t="s">
        <v>5665</v>
      </c>
    </row>
    <row r="5040" spans="1:10" s="6" customFormat="1" ht="15" customHeight="1" x14ac:dyDescent="0.3">
      <c r="A5040" s="3" t="s">
        <v>389</v>
      </c>
      <c r="B5040" s="3" t="s">
        <v>390</v>
      </c>
      <c r="C5040" s="3" t="s">
        <v>86</v>
      </c>
      <c r="D5040" s="3" t="s">
        <v>87</v>
      </c>
      <c r="E5040" s="4">
        <v>27</v>
      </c>
      <c r="F5040" s="4">
        <v>5</v>
      </c>
      <c r="G5040" s="3" t="s">
        <v>1127</v>
      </c>
      <c r="H5040" s="3" t="s">
        <v>731</v>
      </c>
      <c r="I5040" s="3" t="s">
        <v>37719</v>
      </c>
      <c r="J5040" s="3" t="s">
        <v>5665</v>
      </c>
    </row>
    <row r="5041" spans="1:10" s="6" customFormat="1" ht="15" customHeight="1" x14ac:dyDescent="0.3">
      <c r="A5041" s="3" t="s">
        <v>389</v>
      </c>
      <c r="B5041" s="3" t="s">
        <v>390</v>
      </c>
      <c r="C5041" s="3" t="s">
        <v>272</v>
      </c>
      <c r="D5041" s="3" t="s">
        <v>273</v>
      </c>
      <c r="E5041" s="4">
        <v>27</v>
      </c>
      <c r="F5041" s="4">
        <v>18</v>
      </c>
      <c r="G5041" s="3" t="s">
        <v>1127</v>
      </c>
      <c r="H5041" s="3" t="s">
        <v>1009</v>
      </c>
      <c r="I5041" s="3" t="s">
        <v>37719</v>
      </c>
      <c r="J5041" s="3" t="s">
        <v>5665</v>
      </c>
    </row>
    <row r="5042" spans="1:10" s="6" customFormat="1" ht="15" customHeight="1" x14ac:dyDescent="0.3">
      <c r="A5042" s="3" t="s">
        <v>389</v>
      </c>
      <c r="B5042" s="3" t="s">
        <v>390</v>
      </c>
      <c r="C5042" s="3" t="s">
        <v>97</v>
      </c>
      <c r="D5042" s="3" t="s">
        <v>98</v>
      </c>
      <c r="E5042" s="4">
        <v>27</v>
      </c>
      <c r="F5042" s="4">
        <v>6</v>
      </c>
      <c r="G5042" s="3" t="s">
        <v>1127</v>
      </c>
      <c r="H5042" s="3" t="s">
        <v>742</v>
      </c>
      <c r="I5042" s="3" t="s">
        <v>37719</v>
      </c>
      <c r="J5042" s="3" t="s">
        <v>5665</v>
      </c>
    </row>
    <row r="5043" spans="1:10" s="6" customFormat="1" ht="15" customHeight="1" x14ac:dyDescent="0.3">
      <c r="A5043" s="3" t="s">
        <v>389</v>
      </c>
      <c r="B5043" s="3" t="s">
        <v>390</v>
      </c>
      <c r="C5043" s="3" t="s">
        <v>128</v>
      </c>
      <c r="D5043" s="3" t="s">
        <v>129</v>
      </c>
      <c r="E5043" s="4">
        <v>27</v>
      </c>
      <c r="F5043" s="4">
        <v>8</v>
      </c>
      <c r="G5043" s="3" t="s">
        <v>1127</v>
      </c>
      <c r="H5043" s="3" t="s">
        <v>803</v>
      </c>
      <c r="I5043" s="3" t="s">
        <v>37719</v>
      </c>
      <c r="J5043" s="3" t="s">
        <v>5665</v>
      </c>
    </row>
    <row r="5044" spans="1:10" s="6" customFormat="1" ht="15" customHeight="1" x14ac:dyDescent="0.3">
      <c r="A5044" s="3" t="s">
        <v>389</v>
      </c>
      <c r="B5044" s="3" t="s">
        <v>390</v>
      </c>
      <c r="C5044" s="3" t="s">
        <v>158</v>
      </c>
      <c r="D5044" s="3" t="s">
        <v>159</v>
      </c>
      <c r="E5044" s="4">
        <v>27</v>
      </c>
      <c r="F5044" s="4">
        <v>10</v>
      </c>
      <c r="G5044" s="3" t="s">
        <v>1127</v>
      </c>
      <c r="H5044" s="3" t="s">
        <v>854</v>
      </c>
      <c r="I5044" s="3" t="s">
        <v>37719</v>
      </c>
      <c r="J5044" s="3" t="s">
        <v>5665</v>
      </c>
    </row>
    <row r="5045" spans="1:10" s="6" customFormat="1" ht="15" customHeight="1" x14ac:dyDescent="0.3">
      <c r="A5045" s="3" t="s">
        <v>389</v>
      </c>
      <c r="B5045" s="3" t="s">
        <v>390</v>
      </c>
      <c r="C5045" s="3" t="s">
        <v>173</v>
      </c>
      <c r="D5045" s="3" t="s">
        <v>174</v>
      </c>
      <c r="E5045" s="4">
        <v>27</v>
      </c>
      <c r="F5045" s="4">
        <v>11</v>
      </c>
      <c r="G5045" s="3" t="s">
        <v>1127</v>
      </c>
      <c r="H5045" s="3" t="s">
        <v>867</v>
      </c>
      <c r="I5045" s="3" t="s">
        <v>37719</v>
      </c>
      <c r="J5045" s="3" t="s">
        <v>5665</v>
      </c>
    </row>
    <row r="5046" spans="1:10" s="6" customFormat="1" ht="15" customHeight="1" x14ac:dyDescent="0.3">
      <c r="A5046" s="3" t="s">
        <v>389</v>
      </c>
      <c r="B5046" s="3" t="s">
        <v>390</v>
      </c>
      <c r="C5046" s="3" t="s">
        <v>189</v>
      </c>
      <c r="D5046" s="3" t="s">
        <v>190</v>
      </c>
      <c r="E5046" s="4">
        <v>27</v>
      </c>
      <c r="F5046" s="4">
        <v>12</v>
      </c>
      <c r="G5046" s="3" t="s">
        <v>1127</v>
      </c>
      <c r="H5046" s="3" t="s">
        <v>948</v>
      </c>
      <c r="I5046" s="3" t="s">
        <v>37719</v>
      </c>
      <c r="J5046" s="3" t="s">
        <v>5665</v>
      </c>
    </row>
    <row r="5047" spans="1:10" s="6" customFormat="1" ht="15" customHeight="1" x14ac:dyDescent="0.3">
      <c r="A5047" s="3" t="s">
        <v>389</v>
      </c>
      <c r="B5047" s="3" t="s">
        <v>390</v>
      </c>
      <c r="C5047" s="3" t="s">
        <v>204</v>
      </c>
      <c r="D5047" s="3" t="s">
        <v>205</v>
      </c>
      <c r="E5047" s="4">
        <v>27</v>
      </c>
      <c r="F5047" s="4">
        <v>13</v>
      </c>
      <c r="G5047" s="3" t="s">
        <v>1127</v>
      </c>
      <c r="H5047" s="3" t="s">
        <v>956</v>
      </c>
      <c r="I5047" s="3" t="s">
        <v>37719</v>
      </c>
      <c r="J5047" s="3" t="s">
        <v>5665</v>
      </c>
    </row>
    <row r="5048" spans="1:10" s="6" customFormat="1" ht="15" customHeight="1" x14ac:dyDescent="0.3">
      <c r="A5048" s="3" t="s">
        <v>389</v>
      </c>
      <c r="B5048" s="3" t="s">
        <v>390</v>
      </c>
      <c r="C5048" s="3" t="s">
        <v>232</v>
      </c>
      <c r="D5048" s="3" t="s">
        <v>233</v>
      </c>
      <c r="E5048" s="4">
        <v>27</v>
      </c>
      <c r="F5048" s="4">
        <v>15</v>
      </c>
      <c r="G5048" s="3" t="s">
        <v>1127</v>
      </c>
      <c r="H5048" s="3" t="s">
        <v>986</v>
      </c>
      <c r="I5048" s="3" t="s">
        <v>37719</v>
      </c>
      <c r="J5048" s="3" t="s">
        <v>5665</v>
      </c>
    </row>
    <row r="5049" spans="1:10" s="6" customFormat="1" ht="15" customHeight="1" x14ac:dyDescent="0.3">
      <c r="A5049" s="3" t="s">
        <v>389</v>
      </c>
      <c r="B5049" s="3" t="s">
        <v>390</v>
      </c>
      <c r="C5049" s="3" t="s">
        <v>246</v>
      </c>
      <c r="D5049" s="3" t="s">
        <v>247</v>
      </c>
      <c r="E5049" s="4">
        <v>27</v>
      </c>
      <c r="F5049" s="4">
        <v>16</v>
      </c>
      <c r="G5049" s="3" t="s">
        <v>1127</v>
      </c>
      <c r="H5049" s="3" t="s">
        <v>989</v>
      </c>
      <c r="I5049" s="3" t="s">
        <v>37719</v>
      </c>
      <c r="J5049" s="3" t="s">
        <v>5665</v>
      </c>
    </row>
    <row r="5050" spans="1:10" s="6" customFormat="1" ht="15" customHeight="1" x14ac:dyDescent="0.3">
      <c r="A5050" s="3" t="s">
        <v>389</v>
      </c>
      <c r="B5050" s="3" t="s">
        <v>390</v>
      </c>
      <c r="C5050" s="3" t="s">
        <v>112</v>
      </c>
      <c r="D5050" s="3" t="s">
        <v>113</v>
      </c>
      <c r="E5050" s="4">
        <v>27</v>
      </c>
      <c r="F5050" s="4">
        <v>7</v>
      </c>
      <c r="G5050" s="3" t="s">
        <v>1127</v>
      </c>
      <c r="H5050" s="3" t="s">
        <v>749</v>
      </c>
      <c r="I5050" s="3" t="s">
        <v>37719</v>
      </c>
      <c r="J5050" s="3" t="s">
        <v>5665</v>
      </c>
    </row>
    <row r="5051" spans="1:10" s="6" customFormat="1" ht="15" customHeight="1" x14ac:dyDescent="0.3">
      <c r="A5051" s="3" t="s">
        <v>402</v>
      </c>
      <c r="B5051" s="3" t="s">
        <v>403</v>
      </c>
      <c r="C5051" s="3" t="s">
        <v>112</v>
      </c>
      <c r="D5051" s="3" t="s">
        <v>113</v>
      </c>
      <c r="E5051" s="4">
        <v>28</v>
      </c>
      <c r="F5051" s="4">
        <v>7</v>
      </c>
      <c r="G5051" s="3" t="s">
        <v>1173</v>
      </c>
      <c r="H5051" s="3" t="s">
        <v>749</v>
      </c>
      <c r="I5051" s="3" t="s">
        <v>37719</v>
      </c>
      <c r="J5051" s="3" t="s">
        <v>5728</v>
      </c>
    </row>
    <row r="5052" spans="1:10" s="6" customFormat="1" ht="15" customHeight="1" x14ac:dyDescent="0.3">
      <c r="A5052" s="3" t="s">
        <v>402</v>
      </c>
      <c r="B5052" s="3" t="s">
        <v>403</v>
      </c>
      <c r="C5052" s="3" t="s">
        <v>158</v>
      </c>
      <c r="D5052" s="3" t="s">
        <v>159</v>
      </c>
      <c r="E5052" s="4">
        <v>28</v>
      </c>
      <c r="F5052" s="4">
        <v>10</v>
      </c>
      <c r="G5052" s="3" t="s">
        <v>1173</v>
      </c>
      <c r="H5052" s="3" t="s">
        <v>854</v>
      </c>
      <c r="I5052" s="3" t="s">
        <v>37719</v>
      </c>
      <c r="J5052" s="3" t="s">
        <v>5728</v>
      </c>
    </row>
    <row r="5053" spans="1:10" s="6" customFormat="1" ht="15" customHeight="1" x14ac:dyDescent="0.3">
      <c r="A5053" s="3" t="s">
        <v>402</v>
      </c>
      <c r="B5053" s="3" t="s">
        <v>403</v>
      </c>
      <c r="C5053" s="3" t="s">
        <v>272</v>
      </c>
      <c r="D5053" s="3" t="s">
        <v>273</v>
      </c>
      <c r="E5053" s="4">
        <v>28</v>
      </c>
      <c r="F5053" s="4">
        <v>18</v>
      </c>
      <c r="G5053" s="3" t="s">
        <v>1173</v>
      </c>
      <c r="H5053" s="3" t="s">
        <v>1009</v>
      </c>
      <c r="I5053" s="3" t="s">
        <v>37719</v>
      </c>
      <c r="J5053" s="3" t="s">
        <v>5728</v>
      </c>
    </row>
    <row r="5054" spans="1:10" s="6" customFormat="1" ht="15" customHeight="1" x14ac:dyDescent="0.3">
      <c r="A5054" s="3" t="s">
        <v>415</v>
      </c>
      <c r="B5054" s="3" t="s">
        <v>416</v>
      </c>
      <c r="C5054" s="3" t="s">
        <v>173</v>
      </c>
      <c r="D5054" s="3" t="s">
        <v>174</v>
      </c>
      <c r="E5054" s="4">
        <v>29</v>
      </c>
      <c r="F5054" s="4">
        <v>11</v>
      </c>
      <c r="G5054" s="3" t="s">
        <v>1177</v>
      </c>
      <c r="H5054" s="3" t="s">
        <v>867</v>
      </c>
      <c r="I5054" s="3" t="s">
        <v>37719</v>
      </c>
      <c r="J5054" s="3" t="s">
        <v>37721</v>
      </c>
    </row>
    <row r="5055" spans="1:10" s="6" customFormat="1" ht="15" customHeight="1" x14ac:dyDescent="0.3">
      <c r="A5055" s="3" t="s">
        <v>415</v>
      </c>
      <c r="B5055" s="3" t="s">
        <v>416</v>
      </c>
      <c r="C5055" s="3" t="s">
        <v>189</v>
      </c>
      <c r="D5055" s="3" t="s">
        <v>190</v>
      </c>
      <c r="E5055" s="4">
        <v>29</v>
      </c>
      <c r="F5055" s="4">
        <v>12</v>
      </c>
      <c r="G5055" s="3" t="s">
        <v>1177</v>
      </c>
      <c r="H5055" s="3" t="s">
        <v>948</v>
      </c>
      <c r="I5055" s="3" t="s">
        <v>37719</v>
      </c>
      <c r="J5055" s="3" t="s">
        <v>37721</v>
      </c>
    </row>
    <row r="5056" spans="1:10" s="6" customFormat="1" ht="15" customHeight="1" x14ac:dyDescent="0.3">
      <c r="A5056" s="3" t="s">
        <v>415</v>
      </c>
      <c r="B5056" s="3" t="s">
        <v>416</v>
      </c>
      <c r="C5056" s="3" t="s">
        <v>204</v>
      </c>
      <c r="D5056" s="3" t="s">
        <v>205</v>
      </c>
      <c r="E5056" s="4">
        <v>29</v>
      </c>
      <c r="F5056" s="4">
        <v>13</v>
      </c>
      <c r="G5056" s="3" t="s">
        <v>1177</v>
      </c>
      <c r="H5056" s="3" t="s">
        <v>956</v>
      </c>
      <c r="I5056" s="3" t="s">
        <v>37719</v>
      </c>
      <c r="J5056" s="3" t="s">
        <v>37721</v>
      </c>
    </row>
    <row r="5057" spans="1:10" s="6" customFormat="1" ht="15" customHeight="1" x14ac:dyDescent="0.3">
      <c r="A5057" s="3" t="s">
        <v>415</v>
      </c>
      <c r="B5057" s="3" t="s">
        <v>416</v>
      </c>
      <c r="C5057" s="3" t="s">
        <v>219</v>
      </c>
      <c r="D5057" s="3" t="s">
        <v>220</v>
      </c>
      <c r="E5057" s="4">
        <v>29</v>
      </c>
      <c r="F5057" s="4">
        <v>14</v>
      </c>
      <c r="G5057" s="3" t="s">
        <v>1177</v>
      </c>
      <c r="H5057" s="3" t="s">
        <v>977</v>
      </c>
      <c r="I5057" s="3" t="s">
        <v>37719</v>
      </c>
      <c r="J5057" s="3" t="s">
        <v>37721</v>
      </c>
    </row>
    <row r="5058" spans="1:10" s="6" customFormat="1" ht="15" customHeight="1" x14ac:dyDescent="0.3">
      <c r="A5058" s="3" t="s">
        <v>415</v>
      </c>
      <c r="B5058" s="3" t="s">
        <v>416</v>
      </c>
      <c r="C5058" s="3" t="s">
        <v>232</v>
      </c>
      <c r="D5058" s="3" t="s">
        <v>233</v>
      </c>
      <c r="E5058" s="4">
        <v>29</v>
      </c>
      <c r="F5058" s="4">
        <v>15</v>
      </c>
      <c r="G5058" s="3" t="s">
        <v>1177</v>
      </c>
      <c r="H5058" s="3" t="s">
        <v>986</v>
      </c>
      <c r="I5058" s="3" t="s">
        <v>37719</v>
      </c>
      <c r="J5058" s="3" t="s">
        <v>37721</v>
      </c>
    </row>
    <row r="5059" spans="1:10" s="6" customFormat="1" ht="15" customHeight="1" x14ac:dyDescent="0.3">
      <c r="A5059" s="3" t="s">
        <v>415</v>
      </c>
      <c r="B5059" s="3" t="s">
        <v>416</v>
      </c>
      <c r="C5059" s="3" t="s">
        <v>246</v>
      </c>
      <c r="D5059" s="3" t="s">
        <v>247</v>
      </c>
      <c r="E5059" s="4">
        <v>29</v>
      </c>
      <c r="F5059" s="4">
        <v>16</v>
      </c>
      <c r="G5059" s="3" t="s">
        <v>1177</v>
      </c>
      <c r="H5059" s="3" t="s">
        <v>989</v>
      </c>
      <c r="I5059" s="3" t="s">
        <v>37719</v>
      </c>
      <c r="J5059" s="3" t="s">
        <v>37721</v>
      </c>
    </row>
    <row r="5060" spans="1:10" s="6" customFormat="1" ht="15" customHeight="1" x14ac:dyDescent="0.3">
      <c r="A5060" s="3" t="s">
        <v>415</v>
      </c>
      <c r="B5060" s="3" t="s">
        <v>416</v>
      </c>
      <c r="C5060" s="3" t="s">
        <v>260</v>
      </c>
      <c r="D5060" s="3" t="s">
        <v>261</v>
      </c>
      <c r="E5060" s="4">
        <v>29</v>
      </c>
      <c r="F5060" s="4">
        <v>17</v>
      </c>
      <c r="G5060" s="3" t="s">
        <v>1177</v>
      </c>
      <c r="H5060" s="3" t="s">
        <v>1005</v>
      </c>
      <c r="I5060" s="3" t="s">
        <v>37719</v>
      </c>
      <c r="J5060" s="3" t="s">
        <v>37721</v>
      </c>
    </row>
    <row r="5061" spans="1:10" s="6" customFormat="1" ht="15" customHeight="1" x14ac:dyDescent="0.3">
      <c r="A5061" s="3" t="s">
        <v>415</v>
      </c>
      <c r="B5061" s="3" t="s">
        <v>416</v>
      </c>
      <c r="C5061" s="3" t="s">
        <v>158</v>
      </c>
      <c r="D5061" s="3" t="s">
        <v>159</v>
      </c>
      <c r="E5061" s="4">
        <v>29</v>
      </c>
      <c r="F5061" s="4">
        <v>10</v>
      </c>
      <c r="G5061" s="3" t="s">
        <v>1177</v>
      </c>
      <c r="H5061" s="3" t="s">
        <v>854</v>
      </c>
      <c r="I5061" s="3" t="s">
        <v>37719</v>
      </c>
      <c r="J5061" s="3" t="s">
        <v>37721</v>
      </c>
    </row>
    <row r="5062" spans="1:10" s="6" customFormat="1" ht="15" customHeight="1" x14ac:dyDescent="0.3">
      <c r="A5062" s="3" t="s">
        <v>415</v>
      </c>
      <c r="B5062" s="3" t="s">
        <v>416</v>
      </c>
      <c r="C5062" s="3" t="s">
        <v>272</v>
      </c>
      <c r="D5062" s="3" t="s">
        <v>273</v>
      </c>
      <c r="E5062" s="4">
        <v>29</v>
      </c>
      <c r="F5062" s="4">
        <v>18</v>
      </c>
      <c r="G5062" s="3" t="s">
        <v>1177</v>
      </c>
      <c r="H5062" s="3" t="s">
        <v>1009</v>
      </c>
      <c r="I5062" s="3" t="s">
        <v>37719</v>
      </c>
      <c r="J5062" s="3" t="s">
        <v>37721</v>
      </c>
    </row>
    <row r="5063" spans="1:10" s="6" customFormat="1" ht="15" customHeight="1" x14ac:dyDescent="0.3">
      <c r="A5063" s="3" t="s">
        <v>415</v>
      </c>
      <c r="B5063" s="3" t="s">
        <v>416</v>
      </c>
      <c r="C5063" s="3" t="s">
        <v>295</v>
      </c>
      <c r="D5063" s="3" t="s">
        <v>296</v>
      </c>
      <c r="E5063" s="4">
        <v>29</v>
      </c>
      <c r="F5063" s="4">
        <v>20</v>
      </c>
      <c r="G5063" s="3" t="s">
        <v>1177</v>
      </c>
      <c r="H5063" s="3" t="s">
        <v>1028</v>
      </c>
      <c r="I5063" s="3" t="s">
        <v>37719</v>
      </c>
      <c r="J5063" s="3" t="s">
        <v>37721</v>
      </c>
    </row>
    <row r="5064" spans="1:10" s="6" customFormat="1" ht="15" customHeight="1" x14ac:dyDescent="0.3">
      <c r="A5064" s="3" t="s">
        <v>415</v>
      </c>
      <c r="B5064" s="3" t="s">
        <v>416</v>
      </c>
      <c r="C5064" s="3" t="s">
        <v>307</v>
      </c>
      <c r="D5064" s="3" t="s">
        <v>308</v>
      </c>
      <c r="E5064" s="4">
        <v>29</v>
      </c>
      <c r="F5064" s="4">
        <v>21</v>
      </c>
      <c r="G5064" s="3" t="s">
        <v>1177</v>
      </c>
      <c r="H5064" s="3" t="s">
        <v>1051</v>
      </c>
      <c r="I5064" s="3" t="s">
        <v>37719</v>
      </c>
      <c r="J5064" s="3" t="s">
        <v>37721</v>
      </c>
    </row>
    <row r="5065" spans="1:10" s="6" customFormat="1" ht="15" customHeight="1" x14ac:dyDescent="0.3">
      <c r="A5065" s="3" t="s">
        <v>415</v>
      </c>
      <c r="B5065" s="3" t="s">
        <v>416</v>
      </c>
      <c r="C5065" s="3" t="s">
        <v>322</v>
      </c>
      <c r="D5065" s="3" t="s">
        <v>323</v>
      </c>
      <c r="E5065" s="4">
        <v>29</v>
      </c>
      <c r="F5065" s="4">
        <v>22</v>
      </c>
      <c r="G5065" s="3" t="s">
        <v>1177</v>
      </c>
      <c r="H5065" s="3" t="s">
        <v>1065</v>
      </c>
      <c r="I5065" s="3" t="s">
        <v>37719</v>
      </c>
      <c r="J5065" s="3" t="s">
        <v>37721</v>
      </c>
    </row>
    <row r="5066" spans="1:10" s="6" customFormat="1" ht="15" customHeight="1" x14ac:dyDescent="0.3">
      <c r="A5066" s="3" t="s">
        <v>415</v>
      </c>
      <c r="B5066" s="3" t="s">
        <v>416</v>
      </c>
      <c r="C5066" s="3" t="s">
        <v>352</v>
      </c>
      <c r="D5066" s="3" t="s">
        <v>353</v>
      </c>
      <c r="E5066" s="4">
        <v>29</v>
      </c>
      <c r="F5066" s="4">
        <v>24</v>
      </c>
      <c r="G5066" s="3" t="s">
        <v>1177</v>
      </c>
      <c r="H5066" s="3" t="s">
        <v>1092</v>
      </c>
      <c r="I5066" s="3" t="s">
        <v>37719</v>
      </c>
      <c r="J5066" s="3" t="s">
        <v>37721</v>
      </c>
    </row>
    <row r="5067" spans="1:10" s="6" customFormat="1" ht="15" customHeight="1" x14ac:dyDescent="0.3">
      <c r="A5067" s="3" t="s">
        <v>415</v>
      </c>
      <c r="B5067" s="3" t="s">
        <v>416</v>
      </c>
      <c r="C5067" s="3" t="s">
        <v>366</v>
      </c>
      <c r="D5067" s="3" t="s">
        <v>367</v>
      </c>
      <c r="E5067" s="4">
        <v>29</v>
      </c>
      <c r="F5067" s="4">
        <v>25</v>
      </c>
      <c r="G5067" s="3" t="s">
        <v>1177</v>
      </c>
      <c r="H5067" s="3" t="s">
        <v>1110</v>
      </c>
      <c r="I5067" s="3" t="s">
        <v>37719</v>
      </c>
      <c r="J5067" s="3" t="s">
        <v>37721</v>
      </c>
    </row>
    <row r="5068" spans="1:10" s="6" customFormat="1" ht="15" customHeight="1" x14ac:dyDescent="0.3">
      <c r="A5068" s="3" t="s">
        <v>415</v>
      </c>
      <c r="B5068" s="3" t="s">
        <v>416</v>
      </c>
      <c r="C5068" s="3" t="s">
        <v>376</v>
      </c>
      <c r="D5068" s="3" t="s">
        <v>377</v>
      </c>
      <c r="E5068" s="4">
        <v>29</v>
      </c>
      <c r="F5068" s="4">
        <v>26</v>
      </c>
      <c r="G5068" s="3" t="s">
        <v>1177</v>
      </c>
      <c r="H5068" s="3" t="s">
        <v>1119</v>
      </c>
      <c r="I5068" s="3" t="s">
        <v>37719</v>
      </c>
      <c r="J5068" s="3" t="s">
        <v>37721</v>
      </c>
    </row>
    <row r="5069" spans="1:10" s="6" customFormat="1" ht="15" customHeight="1" x14ac:dyDescent="0.3">
      <c r="A5069" s="3" t="s">
        <v>415</v>
      </c>
      <c r="B5069" s="3" t="s">
        <v>416</v>
      </c>
      <c r="C5069" s="3" t="s">
        <v>430</v>
      </c>
      <c r="D5069" s="3" t="s">
        <v>431</v>
      </c>
      <c r="E5069" s="4">
        <v>29</v>
      </c>
      <c r="F5069" s="4">
        <v>30</v>
      </c>
      <c r="G5069" s="3" t="s">
        <v>1177</v>
      </c>
      <c r="H5069" s="3" t="s">
        <v>1191</v>
      </c>
      <c r="I5069" s="3" t="s">
        <v>37719</v>
      </c>
      <c r="J5069" s="3" t="s">
        <v>37721</v>
      </c>
    </row>
    <row r="5070" spans="1:10" s="6" customFormat="1" ht="15" customHeight="1" x14ac:dyDescent="0.3">
      <c r="A5070" s="3" t="s">
        <v>415</v>
      </c>
      <c r="B5070" s="3" t="s">
        <v>416</v>
      </c>
      <c r="C5070" s="3" t="s">
        <v>283</v>
      </c>
      <c r="D5070" s="3" t="s">
        <v>284</v>
      </c>
      <c r="E5070" s="4">
        <v>29</v>
      </c>
      <c r="F5070" s="4">
        <v>19</v>
      </c>
      <c r="G5070" s="3" t="s">
        <v>1177</v>
      </c>
      <c r="H5070" s="3" t="s">
        <v>1019</v>
      </c>
      <c r="I5070" s="3" t="s">
        <v>37719</v>
      </c>
      <c r="J5070" s="3" t="s">
        <v>37721</v>
      </c>
    </row>
    <row r="5071" spans="1:10" s="6" customFormat="1" ht="15" customHeight="1" x14ac:dyDescent="0.3">
      <c r="A5071" s="3" t="s">
        <v>415</v>
      </c>
      <c r="B5071" s="3" t="s">
        <v>416</v>
      </c>
      <c r="C5071" s="3" t="s">
        <v>459</v>
      </c>
      <c r="D5071" s="3" t="s">
        <v>460</v>
      </c>
      <c r="E5071" s="4">
        <v>29</v>
      </c>
      <c r="F5071" s="4">
        <v>33</v>
      </c>
      <c r="G5071" s="3" t="s">
        <v>1177</v>
      </c>
      <c r="H5071" s="3" t="s">
        <v>1221</v>
      </c>
      <c r="I5071" s="3" t="s">
        <v>37719</v>
      </c>
      <c r="J5071" s="3" t="s">
        <v>37721</v>
      </c>
    </row>
    <row r="5072" spans="1:10" s="6" customFormat="1" ht="15" customHeight="1" x14ac:dyDescent="0.3">
      <c r="A5072" s="3" t="s">
        <v>415</v>
      </c>
      <c r="B5072" s="3" t="s">
        <v>416</v>
      </c>
      <c r="C5072" s="3" t="s">
        <v>142</v>
      </c>
      <c r="D5072" s="3" t="s">
        <v>143</v>
      </c>
      <c r="E5072" s="4">
        <v>29</v>
      </c>
      <c r="F5072" s="4">
        <v>9</v>
      </c>
      <c r="G5072" s="3" t="s">
        <v>1177</v>
      </c>
      <c r="H5072" s="3" t="s">
        <v>820</v>
      </c>
      <c r="I5072" s="3" t="s">
        <v>37719</v>
      </c>
      <c r="J5072" s="3" t="s">
        <v>37721</v>
      </c>
    </row>
    <row r="5073" spans="1:10" s="6" customFormat="1" ht="15" customHeight="1" x14ac:dyDescent="0.3">
      <c r="A5073" s="3" t="s">
        <v>415</v>
      </c>
      <c r="B5073" s="3" t="s">
        <v>416</v>
      </c>
      <c r="C5073" s="3" t="s">
        <v>86</v>
      </c>
      <c r="D5073" s="3" t="s">
        <v>87</v>
      </c>
      <c r="E5073" s="4">
        <v>29</v>
      </c>
      <c r="F5073" s="4">
        <v>5</v>
      </c>
      <c r="G5073" s="3" t="s">
        <v>1177</v>
      </c>
      <c r="H5073" s="3" t="s">
        <v>731</v>
      </c>
      <c r="I5073" s="3" t="s">
        <v>37719</v>
      </c>
      <c r="J5073" s="3" t="s">
        <v>37721</v>
      </c>
    </row>
    <row r="5074" spans="1:10" s="6" customFormat="1" ht="15" customHeight="1" x14ac:dyDescent="0.3">
      <c r="A5074" s="3" t="s">
        <v>415</v>
      </c>
      <c r="B5074" s="3" t="s">
        <v>416</v>
      </c>
      <c r="C5074" s="3" t="s">
        <v>376</v>
      </c>
      <c r="D5074" s="3" t="s">
        <v>377</v>
      </c>
      <c r="E5074" s="4">
        <v>29</v>
      </c>
      <c r="F5074" s="4">
        <v>26</v>
      </c>
      <c r="G5074" s="3" t="s">
        <v>1177</v>
      </c>
      <c r="H5074" s="3" t="s">
        <v>1119</v>
      </c>
      <c r="I5074" s="3" t="s">
        <v>37719</v>
      </c>
      <c r="J5074" s="3" t="s">
        <v>37720</v>
      </c>
    </row>
    <row r="5075" spans="1:10" s="6" customFormat="1" ht="15" customHeight="1" x14ac:dyDescent="0.3">
      <c r="A5075" s="3" t="s">
        <v>415</v>
      </c>
      <c r="B5075" s="3" t="s">
        <v>416</v>
      </c>
      <c r="C5075" s="3" t="s">
        <v>389</v>
      </c>
      <c r="D5075" s="3" t="s">
        <v>390</v>
      </c>
      <c r="E5075" s="4">
        <v>29</v>
      </c>
      <c r="F5075" s="4">
        <v>27</v>
      </c>
      <c r="G5075" s="3" t="s">
        <v>1177</v>
      </c>
      <c r="H5075" s="3" t="s">
        <v>1127</v>
      </c>
      <c r="I5075" s="3" t="s">
        <v>37719</v>
      </c>
      <c r="J5075" s="3" t="s">
        <v>37720</v>
      </c>
    </row>
    <row r="5076" spans="1:10" s="6" customFormat="1" ht="15" customHeight="1" x14ac:dyDescent="0.3">
      <c r="A5076" s="3" t="s">
        <v>415</v>
      </c>
      <c r="B5076" s="3" t="s">
        <v>416</v>
      </c>
      <c r="C5076" s="3" t="s">
        <v>430</v>
      </c>
      <c r="D5076" s="3" t="s">
        <v>431</v>
      </c>
      <c r="E5076" s="4">
        <v>29</v>
      </c>
      <c r="F5076" s="4">
        <v>30</v>
      </c>
      <c r="G5076" s="3" t="s">
        <v>1177</v>
      </c>
      <c r="H5076" s="3" t="s">
        <v>1191</v>
      </c>
      <c r="I5076" s="3" t="s">
        <v>37719</v>
      </c>
      <c r="J5076" s="3" t="s">
        <v>37720</v>
      </c>
    </row>
    <row r="5077" spans="1:10" s="6" customFormat="1" ht="15" customHeight="1" x14ac:dyDescent="0.3">
      <c r="A5077" s="3" t="s">
        <v>415</v>
      </c>
      <c r="B5077" s="3" t="s">
        <v>416</v>
      </c>
      <c r="C5077" s="3" t="s">
        <v>440</v>
      </c>
      <c r="D5077" s="3" t="s">
        <v>441</v>
      </c>
      <c r="E5077" s="4">
        <v>29</v>
      </c>
      <c r="F5077" s="4">
        <v>31</v>
      </c>
      <c r="G5077" s="3" t="s">
        <v>1177</v>
      </c>
      <c r="H5077" s="3" t="s">
        <v>1199</v>
      </c>
      <c r="I5077" s="3" t="s">
        <v>37719</v>
      </c>
      <c r="J5077" s="3" t="s">
        <v>37720</v>
      </c>
    </row>
    <row r="5078" spans="1:10" s="6" customFormat="1" ht="15" customHeight="1" x14ac:dyDescent="0.3">
      <c r="A5078" s="3" t="s">
        <v>415</v>
      </c>
      <c r="B5078" s="3" t="s">
        <v>416</v>
      </c>
      <c r="C5078" s="3" t="s">
        <v>459</v>
      </c>
      <c r="D5078" s="3" t="s">
        <v>460</v>
      </c>
      <c r="E5078" s="4">
        <v>29</v>
      </c>
      <c r="F5078" s="4">
        <v>33</v>
      </c>
      <c r="G5078" s="3" t="s">
        <v>1177</v>
      </c>
      <c r="H5078" s="3" t="s">
        <v>1221</v>
      </c>
      <c r="I5078" s="3" t="s">
        <v>37719</v>
      </c>
      <c r="J5078" s="3" t="s">
        <v>37720</v>
      </c>
    </row>
    <row r="5079" spans="1:10" s="6" customFormat="1" ht="15" customHeight="1" x14ac:dyDescent="0.3">
      <c r="A5079" s="3" t="s">
        <v>415</v>
      </c>
      <c r="B5079" s="3" t="s">
        <v>416</v>
      </c>
      <c r="C5079" s="3" t="s">
        <v>504</v>
      </c>
      <c r="D5079" s="3" t="s">
        <v>505</v>
      </c>
      <c r="E5079" s="4">
        <v>29</v>
      </c>
      <c r="F5079" s="4">
        <v>37</v>
      </c>
      <c r="G5079" s="3" t="s">
        <v>1177</v>
      </c>
      <c r="H5079" s="3" t="s">
        <v>1246</v>
      </c>
      <c r="I5079" s="3" t="s">
        <v>37719</v>
      </c>
      <c r="J5079" s="3" t="s">
        <v>37720</v>
      </c>
    </row>
    <row r="5080" spans="1:10" s="6" customFormat="1" ht="15" customHeight="1" x14ac:dyDescent="0.3">
      <c r="A5080" s="3" t="s">
        <v>415</v>
      </c>
      <c r="B5080" s="3" t="s">
        <v>416</v>
      </c>
      <c r="C5080" s="3" t="s">
        <v>545</v>
      </c>
      <c r="D5080" s="3" t="s">
        <v>546</v>
      </c>
      <c r="E5080" s="4">
        <v>29</v>
      </c>
      <c r="F5080" s="4">
        <v>40</v>
      </c>
      <c r="G5080" s="3" t="s">
        <v>1177</v>
      </c>
      <c r="H5080" s="3" t="s">
        <v>1276</v>
      </c>
      <c r="I5080" s="3" t="s">
        <v>37719</v>
      </c>
      <c r="J5080" s="3" t="s">
        <v>37720</v>
      </c>
    </row>
    <row r="5081" spans="1:10" s="6" customFormat="1" ht="15" customHeight="1" x14ac:dyDescent="0.3">
      <c r="A5081" s="3" t="s">
        <v>415</v>
      </c>
      <c r="B5081" s="3" t="s">
        <v>416</v>
      </c>
      <c r="C5081" s="3" t="s">
        <v>112</v>
      </c>
      <c r="D5081" s="3" t="s">
        <v>113</v>
      </c>
      <c r="E5081" s="4">
        <v>29</v>
      </c>
      <c r="F5081" s="4">
        <v>7</v>
      </c>
      <c r="G5081" s="3" t="s">
        <v>1177</v>
      </c>
      <c r="H5081" s="3" t="s">
        <v>749</v>
      </c>
      <c r="I5081" s="3" t="s">
        <v>37719</v>
      </c>
      <c r="J5081" s="3" t="s">
        <v>37721</v>
      </c>
    </row>
    <row r="5082" spans="1:10" s="6" customFormat="1" ht="15" customHeight="1" x14ac:dyDescent="0.3">
      <c r="A5082" s="3" t="s">
        <v>415</v>
      </c>
      <c r="B5082" s="3" t="s">
        <v>416</v>
      </c>
      <c r="C5082" s="3" t="s">
        <v>568</v>
      </c>
      <c r="D5082" s="3" t="s">
        <v>569</v>
      </c>
      <c r="E5082" s="4">
        <v>29</v>
      </c>
      <c r="F5082" s="4">
        <v>42</v>
      </c>
      <c r="G5082" s="3" t="s">
        <v>1177</v>
      </c>
      <c r="H5082" s="3" t="s">
        <v>1302</v>
      </c>
      <c r="I5082" s="3" t="s">
        <v>37719</v>
      </c>
      <c r="J5082" s="3" t="s">
        <v>37720</v>
      </c>
    </row>
    <row r="5083" spans="1:10" s="6" customFormat="1" ht="15" customHeight="1" x14ac:dyDescent="0.3">
      <c r="A5083" s="3" t="s">
        <v>415</v>
      </c>
      <c r="B5083" s="3" t="s">
        <v>416</v>
      </c>
      <c r="C5083" s="3" t="s">
        <v>605</v>
      </c>
      <c r="D5083" s="3" t="s">
        <v>606</v>
      </c>
      <c r="E5083" s="4">
        <v>29</v>
      </c>
      <c r="F5083" s="4">
        <v>45</v>
      </c>
      <c r="G5083" s="3" t="s">
        <v>1177</v>
      </c>
      <c r="H5083" s="3" t="s">
        <v>1340</v>
      </c>
      <c r="I5083" s="3" t="s">
        <v>37719</v>
      </c>
      <c r="J5083" s="3" t="s">
        <v>37720</v>
      </c>
    </row>
    <row r="5084" spans="1:10" s="6" customFormat="1" ht="15" customHeight="1" x14ac:dyDescent="0.3">
      <c r="A5084" s="3" t="s">
        <v>415</v>
      </c>
      <c r="B5084" s="3" t="s">
        <v>416</v>
      </c>
      <c r="C5084" s="3" t="s">
        <v>25</v>
      </c>
      <c r="D5084" s="3" t="s">
        <v>26</v>
      </c>
      <c r="E5084" s="4">
        <v>29</v>
      </c>
      <c r="F5084" s="4">
        <v>1</v>
      </c>
      <c r="G5084" s="3" t="s">
        <v>1177</v>
      </c>
      <c r="H5084" s="3" t="s">
        <v>623</v>
      </c>
      <c r="I5084" s="3" t="s">
        <v>37719</v>
      </c>
      <c r="J5084" s="3" t="s">
        <v>5515</v>
      </c>
    </row>
    <row r="5085" spans="1:10" s="6" customFormat="1" ht="15" customHeight="1" x14ac:dyDescent="0.3">
      <c r="A5085" s="3" t="s">
        <v>415</v>
      </c>
      <c r="B5085" s="3" t="s">
        <v>416</v>
      </c>
      <c r="C5085" s="3" t="s">
        <v>128</v>
      </c>
      <c r="D5085" s="3" t="s">
        <v>129</v>
      </c>
      <c r="E5085" s="4">
        <v>29</v>
      </c>
      <c r="F5085" s="4">
        <v>8</v>
      </c>
      <c r="G5085" s="3" t="s">
        <v>1177</v>
      </c>
      <c r="H5085" s="3" t="s">
        <v>803</v>
      </c>
      <c r="I5085" s="3" t="s">
        <v>37719</v>
      </c>
      <c r="J5085" s="3" t="s">
        <v>5515</v>
      </c>
    </row>
    <row r="5086" spans="1:10" s="6" customFormat="1" ht="15" customHeight="1" x14ac:dyDescent="0.3">
      <c r="A5086" s="3" t="s">
        <v>415</v>
      </c>
      <c r="B5086" s="3" t="s">
        <v>416</v>
      </c>
      <c r="C5086" s="3" t="s">
        <v>204</v>
      </c>
      <c r="D5086" s="3" t="s">
        <v>205</v>
      </c>
      <c r="E5086" s="4">
        <v>29</v>
      </c>
      <c r="F5086" s="4">
        <v>13</v>
      </c>
      <c r="G5086" s="3" t="s">
        <v>1177</v>
      </c>
      <c r="H5086" s="3" t="s">
        <v>956</v>
      </c>
      <c r="I5086" s="3" t="s">
        <v>37719</v>
      </c>
      <c r="J5086" s="3" t="s">
        <v>5515</v>
      </c>
    </row>
    <row r="5087" spans="1:10" s="6" customFormat="1" ht="15" customHeight="1" x14ac:dyDescent="0.3">
      <c r="A5087" s="3" t="s">
        <v>415</v>
      </c>
      <c r="B5087" s="3" t="s">
        <v>416</v>
      </c>
      <c r="C5087" s="3" t="s">
        <v>25</v>
      </c>
      <c r="D5087" s="3" t="s">
        <v>26</v>
      </c>
      <c r="E5087" s="4">
        <v>29</v>
      </c>
      <c r="F5087" s="4">
        <v>1</v>
      </c>
      <c r="G5087" s="3" t="s">
        <v>1177</v>
      </c>
      <c r="H5087" s="3" t="s">
        <v>623</v>
      </c>
      <c r="I5087" s="3" t="s">
        <v>37719</v>
      </c>
      <c r="J5087" s="3" t="s">
        <v>37721</v>
      </c>
    </row>
    <row r="5088" spans="1:10" s="6" customFormat="1" ht="15" customHeight="1" x14ac:dyDescent="0.3">
      <c r="A5088" s="3" t="s">
        <v>415</v>
      </c>
      <c r="B5088" s="3" t="s">
        <v>416</v>
      </c>
      <c r="C5088" s="3" t="s">
        <v>57</v>
      </c>
      <c r="D5088" s="3" t="s">
        <v>58</v>
      </c>
      <c r="E5088" s="4">
        <v>29</v>
      </c>
      <c r="F5088" s="4">
        <v>3</v>
      </c>
      <c r="G5088" s="3" t="s">
        <v>1177</v>
      </c>
      <c r="H5088" s="3" t="s">
        <v>705</v>
      </c>
      <c r="I5088" s="3" t="s">
        <v>37719</v>
      </c>
      <c r="J5088" s="3" t="s">
        <v>37721</v>
      </c>
    </row>
    <row r="5089" spans="1:10" s="6" customFormat="1" ht="15" customHeight="1" x14ac:dyDescent="0.3">
      <c r="A5089" s="3" t="s">
        <v>415</v>
      </c>
      <c r="B5089" s="3" t="s">
        <v>416</v>
      </c>
      <c r="C5089" s="3" t="s">
        <v>71</v>
      </c>
      <c r="D5089" s="3" t="s">
        <v>72</v>
      </c>
      <c r="E5089" s="4">
        <v>29</v>
      </c>
      <c r="F5089" s="4">
        <v>4</v>
      </c>
      <c r="G5089" s="3" t="s">
        <v>1177</v>
      </c>
      <c r="H5089" s="3" t="s">
        <v>718</v>
      </c>
      <c r="I5089" s="3" t="s">
        <v>37719</v>
      </c>
      <c r="J5089" s="3" t="s">
        <v>37721</v>
      </c>
    </row>
    <row r="5090" spans="1:10" s="6" customFormat="1" ht="15" customHeight="1" x14ac:dyDescent="0.3">
      <c r="A5090" s="3" t="s">
        <v>415</v>
      </c>
      <c r="B5090" s="3" t="s">
        <v>416</v>
      </c>
      <c r="C5090" s="3" t="s">
        <v>581</v>
      </c>
      <c r="D5090" s="3" t="s">
        <v>582</v>
      </c>
      <c r="E5090" s="4">
        <v>29</v>
      </c>
      <c r="F5090" s="4">
        <v>43</v>
      </c>
      <c r="G5090" s="3" t="s">
        <v>1177</v>
      </c>
      <c r="H5090" s="3" t="s">
        <v>1321</v>
      </c>
      <c r="I5090" s="3" t="s">
        <v>37719</v>
      </c>
      <c r="J5090" s="3" t="s">
        <v>37720</v>
      </c>
    </row>
    <row r="5091" spans="1:10" s="6" customFormat="1" ht="15" customHeight="1" x14ac:dyDescent="0.3">
      <c r="A5091" s="3" t="s">
        <v>415</v>
      </c>
      <c r="B5091" s="3" t="s">
        <v>416</v>
      </c>
      <c r="C5091" s="3" t="s">
        <v>366</v>
      </c>
      <c r="D5091" s="3" t="s">
        <v>367</v>
      </c>
      <c r="E5091" s="4">
        <v>29</v>
      </c>
      <c r="F5091" s="4">
        <v>25</v>
      </c>
      <c r="G5091" s="3" t="s">
        <v>1177</v>
      </c>
      <c r="H5091" s="3" t="s">
        <v>1110</v>
      </c>
      <c r="I5091" s="3" t="s">
        <v>37719</v>
      </c>
      <c r="J5091" s="3" t="s">
        <v>37720</v>
      </c>
    </row>
    <row r="5092" spans="1:10" s="6" customFormat="1" ht="15" customHeight="1" x14ac:dyDescent="0.3">
      <c r="A5092" s="3" t="s">
        <v>415</v>
      </c>
      <c r="B5092" s="3" t="s">
        <v>416</v>
      </c>
      <c r="C5092" s="3" t="s">
        <v>493</v>
      </c>
      <c r="D5092" s="3" t="s">
        <v>494</v>
      </c>
      <c r="E5092" s="4">
        <v>29</v>
      </c>
      <c r="F5092" s="4">
        <v>36</v>
      </c>
      <c r="G5092" s="3" t="s">
        <v>1177</v>
      </c>
      <c r="H5092" s="3" t="s">
        <v>1241</v>
      </c>
      <c r="I5092" s="3" t="s">
        <v>37719</v>
      </c>
      <c r="J5092" s="3" t="s">
        <v>37721</v>
      </c>
    </row>
    <row r="5093" spans="1:10" s="6" customFormat="1" ht="15" customHeight="1" x14ac:dyDescent="0.3">
      <c r="A5093" s="3" t="s">
        <v>415</v>
      </c>
      <c r="B5093" s="3" t="s">
        <v>416</v>
      </c>
      <c r="C5093" s="3" t="s">
        <v>581</v>
      </c>
      <c r="D5093" s="3" t="s">
        <v>582</v>
      </c>
      <c r="E5093" s="4">
        <v>29</v>
      </c>
      <c r="F5093" s="4">
        <v>43</v>
      </c>
      <c r="G5093" s="3" t="s">
        <v>1177</v>
      </c>
      <c r="H5093" s="3" t="s">
        <v>1321</v>
      </c>
      <c r="I5093" s="3" t="s">
        <v>37719</v>
      </c>
      <c r="J5093" s="3" t="s">
        <v>37721</v>
      </c>
    </row>
    <row r="5094" spans="1:10" s="6" customFormat="1" ht="15" customHeight="1" x14ac:dyDescent="0.3">
      <c r="A5094" s="3" t="s">
        <v>415</v>
      </c>
      <c r="B5094" s="3" t="s">
        <v>416</v>
      </c>
      <c r="C5094" s="3" t="s">
        <v>307</v>
      </c>
      <c r="D5094" s="3" t="s">
        <v>308</v>
      </c>
      <c r="E5094" s="4">
        <v>29</v>
      </c>
      <c r="F5094" s="4">
        <v>21</v>
      </c>
      <c r="G5094" s="3" t="s">
        <v>1177</v>
      </c>
      <c r="H5094" s="3" t="s">
        <v>1051</v>
      </c>
      <c r="I5094" s="3" t="s">
        <v>37719</v>
      </c>
      <c r="J5094" s="3" t="s">
        <v>5554</v>
      </c>
    </row>
    <row r="5095" spans="1:10" s="6" customFormat="1" ht="15" customHeight="1" x14ac:dyDescent="0.3">
      <c r="A5095" s="3" t="s">
        <v>415</v>
      </c>
      <c r="B5095" s="3" t="s">
        <v>416</v>
      </c>
      <c r="C5095" s="3" t="s">
        <v>322</v>
      </c>
      <c r="D5095" s="3" t="s">
        <v>323</v>
      </c>
      <c r="E5095" s="4">
        <v>29</v>
      </c>
      <c r="F5095" s="4">
        <v>22</v>
      </c>
      <c r="G5095" s="3" t="s">
        <v>1177</v>
      </c>
      <c r="H5095" s="3" t="s">
        <v>1065</v>
      </c>
      <c r="I5095" s="3" t="s">
        <v>37719</v>
      </c>
      <c r="J5095" s="3" t="s">
        <v>5554</v>
      </c>
    </row>
    <row r="5096" spans="1:10" s="6" customFormat="1" ht="15" customHeight="1" x14ac:dyDescent="0.3">
      <c r="A5096" s="3" t="s">
        <v>415</v>
      </c>
      <c r="B5096" s="3" t="s">
        <v>416</v>
      </c>
      <c r="C5096" s="3" t="s">
        <v>352</v>
      </c>
      <c r="D5096" s="3" t="s">
        <v>353</v>
      </c>
      <c r="E5096" s="4">
        <v>29</v>
      </c>
      <c r="F5096" s="4">
        <v>24</v>
      </c>
      <c r="G5096" s="3" t="s">
        <v>1177</v>
      </c>
      <c r="H5096" s="3" t="s">
        <v>1092</v>
      </c>
      <c r="I5096" s="3" t="s">
        <v>37719</v>
      </c>
      <c r="J5096" s="3" t="s">
        <v>5554</v>
      </c>
    </row>
    <row r="5097" spans="1:10" s="6" customFormat="1" ht="15" customHeight="1" x14ac:dyDescent="0.3">
      <c r="A5097" s="3" t="s">
        <v>415</v>
      </c>
      <c r="B5097" s="3" t="s">
        <v>416</v>
      </c>
      <c r="C5097" s="3" t="s">
        <v>366</v>
      </c>
      <c r="D5097" s="3" t="s">
        <v>367</v>
      </c>
      <c r="E5097" s="4">
        <v>29</v>
      </c>
      <c r="F5097" s="4">
        <v>25</v>
      </c>
      <c r="G5097" s="3" t="s">
        <v>1177</v>
      </c>
      <c r="H5097" s="3" t="s">
        <v>1110</v>
      </c>
      <c r="I5097" s="3" t="s">
        <v>37719</v>
      </c>
      <c r="J5097" s="3" t="s">
        <v>5554</v>
      </c>
    </row>
    <row r="5098" spans="1:10" s="6" customFormat="1" ht="15" customHeight="1" x14ac:dyDescent="0.3">
      <c r="A5098" s="3" t="s">
        <v>415</v>
      </c>
      <c r="B5098" s="3" t="s">
        <v>416</v>
      </c>
      <c r="C5098" s="3" t="s">
        <v>376</v>
      </c>
      <c r="D5098" s="3" t="s">
        <v>377</v>
      </c>
      <c r="E5098" s="4">
        <v>29</v>
      </c>
      <c r="F5098" s="4">
        <v>26</v>
      </c>
      <c r="G5098" s="3" t="s">
        <v>1177</v>
      </c>
      <c r="H5098" s="3" t="s">
        <v>1119</v>
      </c>
      <c r="I5098" s="3" t="s">
        <v>37719</v>
      </c>
      <c r="J5098" s="3" t="s">
        <v>5554</v>
      </c>
    </row>
    <row r="5099" spans="1:10" s="6" customFormat="1" ht="15" customHeight="1" x14ac:dyDescent="0.3">
      <c r="A5099" s="3" t="s">
        <v>415</v>
      </c>
      <c r="B5099" s="3" t="s">
        <v>416</v>
      </c>
      <c r="C5099" s="3" t="s">
        <v>389</v>
      </c>
      <c r="D5099" s="3" t="s">
        <v>390</v>
      </c>
      <c r="E5099" s="4">
        <v>29</v>
      </c>
      <c r="F5099" s="4">
        <v>27</v>
      </c>
      <c r="G5099" s="3" t="s">
        <v>1177</v>
      </c>
      <c r="H5099" s="3" t="s">
        <v>1127</v>
      </c>
      <c r="I5099" s="3" t="s">
        <v>37719</v>
      </c>
      <c r="J5099" s="3" t="s">
        <v>5554</v>
      </c>
    </row>
    <row r="5100" spans="1:10" s="6" customFormat="1" ht="15" customHeight="1" x14ac:dyDescent="0.3">
      <c r="A5100" s="3" t="s">
        <v>415</v>
      </c>
      <c r="B5100" s="3" t="s">
        <v>416</v>
      </c>
      <c r="C5100" s="3" t="s">
        <v>440</v>
      </c>
      <c r="D5100" s="3" t="s">
        <v>441</v>
      </c>
      <c r="E5100" s="4">
        <v>29</v>
      </c>
      <c r="F5100" s="4">
        <v>31</v>
      </c>
      <c r="G5100" s="3" t="s">
        <v>1177</v>
      </c>
      <c r="H5100" s="3" t="s">
        <v>1199</v>
      </c>
      <c r="I5100" s="3" t="s">
        <v>37719</v>
      </c>
      <c r="J5100" s="3" t="s">
        <v>5554</v>
      </c>
    </row>
    <row r="5101" spans="1:10" s="6" customFormat="1" ht="15" customHeight="1" x14ac:dyDescent="0.3">
      <c r="A5101" s="3" t="s">
        <v>415</v>
      </c>
      <c r="B5101" s="3" t="s">
        <v>416</v>
      </c>
      <c r="C5101" s="3" t="s">
        <v>295</v>
      </c>
      <c r="D5101" s="3" t="s">
        <v>296</v>
      </c>
      <c r="E5101" s="4">
        <v>29</v>
      </c>
      <c r="F5101" s="4">
        <v>20</v>
      </c>
      <c r="G5101" s="3" t="s">
        <v>1177</v>
      </c>
      <c r="H5101" s="3" t="s">
        <v>1028</v>
      </c>
      <c r="I5101" s="3" t="s">
        <v>37719</v>
      </c>
      <c r="J5101" s="3" t="s">
        <v>5554</v>
      </c>
    </row>
    <row r="5102" spans="1:10" s="6" customFormat="1" ht="15" customHeight="1" x14ac:dyDescent="0.3">
      <c r="A5102" s="3" t="s">
        <v>415</v>
      </c>
      <c r="B5102" s="3" t="s">
        <v>416</v>
      </c>
      <c r="C5102" s="3" t="s">
        <v>448</v>
      </c>
      <c r="D5102" s="3" t="s">
        <v>449</v>
      </c>
      <c r="E5102" s="4">
        <v>29</v>
      </c>
      <c r="F5102" s="4">
        <v>32</v>
      </c>
      <c r="G5102" s="3" t="s">
        <v>1177</v>
      </c>
      <c r="H5102" s="3" t="s">
        <v>1201</v>
      </c>
      <c r="I5102" s="3" t="s">
        <v>37719</v>
      </c>
      <c r="J5102" s="3" t="s">
        <v>5554</v>
      </c>
    </row>
    <row r="5103" spans="1:10" s="6" customFormat="1" ht="15" customHeight="1" x14ac:dyDescent="0.3">
      <c r="A5103" s="3" t="s">
        <v>415</v>
      </c>
      <c r="B5103" s="3" t="s">
        <v>416</v>
      </c>
      <c r="C5103" s="3" t="s">
        <v>493</v>
      </c>
      <c r="D5103" s="3" t="s">
        <v>494</v>
      </c>
      <c r="E5103" s="4">
        <v>29</v>
      </c>
      <c r="F5103" s="4">
        <v>36</v>
      </c>
      <c r="G5103" s="3" t="s">
        <v>1177</v>
      </c>
      <c r="H5103" s="3" t="s">
        <v>1241</v>
      </c>
      <c r="I5103" s="3" t="s">
        <v>37719</v>
      </c>
      <c r="J5103" s="3" t="s">
        <v>5554</v>
      </c>
    </row>
    <row r="5104" spans="1:10" s="6" customFormat="1" ht="15" customHeight="1" x14ac:dyDescent="0.3">
      <c r="A5104" s="3" t="s">
        <v>415</v>
      </c>
      <c r="B5104" s="3" t="s">
        <v>416</v>
      </c>
      <c r="C5104" s="3" t="s">
        <v>517</v>
      </c>
      <c r="D5104" s="3" t="s">
        <v>518</v>
      </c>
      <c r="E5104" s="4">
        <v>29</v>
      </c>
      <c r="F5104" s="4">
        <v>38</v>
      </c>
      <c r="G5104" s="3" t="s">
        <v>1177</v>
      </c>
      <c r="H5104" s="3" t="s">
        <v>1260</v>
      </c>
      <c r="I5104" s="3" t="s">
        <v>37719</v>
      </c>
      <c r="J5104" s="3" t="s">
        <v>5554</v>
      </c>
    </row>
    <row r="5105" spans="1:10" s="6" customFormat="1" ht="15" customHeight="1" x14ac:dyDescent="0.3">
      <c r="A5105" s="3" t="s">
        <v>415</v>
      </c>
      <c r="B5105" s="3" t="s">
        <v>416</v>
      </c>
      <c r="C5105" s="3" t="s">
        <v>545</v>
      </c>
      <c r="D5105" s="3" t="s">
        <v>546</v>
      </c>
      <c r="E5105" s="4">
        <v>29</v>
      </c>
      <c r="F5105" s="4">
        <v>40</v>
      </c>
      <c r="G5105" s="3" t="s">
        <v>1177</v>
      </c>
      <c r="H5105" s="3" t="s">
        <v>1276</v>
      </c>
      <c r="I5105" s="3" t="s">
        <v>37719</v>
      </c>
      <c r="J5105" s="3" t="s">
        <v>5554</v>
      </c>
    </row>
    <row r="5106" spans="1:10" s="6" customFormat="1" ht="15" customHeight="1" x14ac:dyDescent="0.3">
      <c r="A5106" s="3" t="s">
        <v>415</v>
      </c>
      <c r="B5106" s="3" t="s">
        <v>416</v>
      </c>
      <c r="C5106" s="3" t="s">
        <v>25</v>
      </c>
      <c r="D5106" s="3" t="s">
        <v>26</v>
      </c>
      <c r="E5106" s="4">
        <v>29</v>
      </c>
      <c r="F5106" s="4">
        <v>1</v>
      </c>
      <c r="G5106" s="3" t="s">
        <v>1177</v>
      </c>
      <c r="H5106" s="3" t="s">
        <v>623</v>
      </c>
      <c r="I5106" s="3" t="s">
        <v>37719</v>
      </c>
      <c r="J5106" s="3" t="s">
        <v>5665</v>
      </c>
    </row>
    <row r="5107" spans="1:10" s="6" customFormat="1" ht="15" customHeight="1" x14ac:dyDescent="0.3">
      <c r="A5107" s="3" t="s">
        <v>415</v>
      </c>
      <c r="B5107" s="3" t="s">
        <v>416</v>
      </c>
      <c r="C5107" s="3" t="s">
        <v>42</v>
      </c>
      <c r="D5107" s="3" t="s">
        <v>43</v>
      </c>
      <c r="E5107" s="4">
        <v>29</v>
      </c>
      <c r="F5107" s="4">
        <v>2</v>
      </c>
      <c r="G5107" s="3" t="s">
        <v>1177</v>
      </c>
      <c r="H5107" s="3" t="s">
        <v>686</v>
      </c>
      <c r="I5107" s="3" t="s">
        <v>37719</v>
      </c>
      <c r="J5107" s="3" t="s">
        <v>5665</v>
      </c>
    </row>
    <row r="5108" spans="1:10" s="6" customFormat="1" ht="15" customHeight="1" x14ac:dyDescent="0.3">
      <c r="A5108" s="3" t="s">
        <v>415</v>
      </c>
      <c r="B5108" s="3" t="s">
        <v>416</v>
      </c>
      <c r="C5108" s="3" t="s">
        <v>57</v>
      </c>
      <c r="D5108" s="3" t="s">
        <v>58</v>
      </c>
      <c r="E5108" s="4">
        <v>29</v>
      </c>
      <c r="F5108" s="4">
        <v>3</v>
      </c>
      <c r="G5108" s="3" t="s">
        <v>1177</v>
      </c>
      <c r="H5108" s="3" t="s">
        <v>705</v>
      </c>
      <c r="I5108" s="3" t="s">
        <v>37719</v>
      </c>
      <c r="J5108" s="3" t="s">
        <v>5665</v>
      </c>
    </row>
    <row r="5109" spans="1:10" s="6" customFormat="1" ht="15" customHeight="1" x14ac:dyDescent="0.3">
      <c r="A5109" s="3" t="s">
        <v>415</v>
      </c>
      <c r="B5109" s="3" t="s">
        <v>416</v>
      </c>
      <c r="C5109" s="3" t="s">
        <v>86</v>
      </c>
      <c r="D5109" s="3" t="s">
        <v>87</v>
      </c>
      <c r="E5109" s="4">
        <v>29</v>
      </c>
      <c r="F5109" s="4">
        <v>5</v>
      </c>
      <c r="G5109" s="3" t="s">
        <v>1177</v>
      </c>
      <c r="H5109" s="3" t="s">
        <v>731</v>
      </c>
      <c r="I5109" s="3" t="s">
        <v>37719</v>
      </c>
      <c r="J5109" s="3" t="s">
        <v>5665</v>
      </c>
    </row>
    <row r="5110" spans="1:10" s="6" customFormat="1" ht="15" customHeight="1" x14ac:dyDescent="0.3">
      <c r="A5110" s="3" t="s">
        <v>415</v>
      </c>
      <c r="B5110" s="3" t="s">
        <v>416</v>
      </c>
      <c r="C5110" s="3" t="s">
        <v>459</v>
      </c>
      <c r="D5110" s="3" t="s">
        <v>460</v>
      </c>
      <c r="E5110" s="4">
        <v>29</v>
      </c>
      <c r="F5110" s="4">
        <v>33</v>
      </c>
      <c r="G5110" s="3" t="s">
        <v>1177</v>
      </c>
      <c r="H5110" s="3" t="s">
        <v>1221</v>
      </c>
      <c r="I5110" s="3" t="s">
        <v>37719</v>
      </c>
      <c r="J5110" s="3" t="s">
        <v>5554</v>
      </c>
    </row>
    <row r="5111" spans="1:10" s="6" customFormat="1" ht="15" customHeight="1" x14ac:dyDescent="0.3">
      <c r="A5111" s="3" t="s">
        <v>415</v>
      </c>
      <c r="B5111" s="3" t="s">
        <v>416</v>
      </c>
      <c r="C5111" s="3" t="s">
        <v>545</v>
      </c>
      <c r="D5111" s="3" t="s">
        <v>546</v>
      </c>
      <c r="E5111" s="4">
        <v>29</v>
      </c>
      <c r="F5111" s="4">
        <v>40</v>
      </c>
      <c r="G5111" s="3" t="s">
        <v>1177</v>
      </c>
      <c r="H5111" s="3" t="s">
        <v>1276</v>
      </c>
      <c r="I5111" s="3" t="s">
        <v>37719</v>
      </c>
      <c r="J5111" s="3" t="s">
        <v>37721</v>
      </c>
    </row>
    <row r="5112" spans="1:10" s="6" customFormat="1" ht="15" customHeight="1" x14ac:dyDescent="0.3">
      <c r="A5112" s="3" t="s">
        <v>415</v>
      </c>
      <c r="B5112" s="3" t="s">
        <v>416</v>
      </c>
      <c r="C5112" s="3" t="s">
        <v>283</v>
      </c>
      <c r="D5112" s="3" t="s">
        <v>284</v>
      </c>
      <c r="E5112" s="4">
        <v>29</v>
      </c>
      <c r="F5112" s="4">
        <v>19</v>
      </c>
      <c r="G5112" s="3" t="s">
        <v>1177</v>
      </c>
      <c r="H5112" s="3" t="s">
        <v>1019</v>
      </c>
      <c r="I5112" s="3" t="s">
        <v>37719</v>
      </c>
      <c r="J5112" s="3" t="s">
        <v>5554</v>
      </c>
    </row>
    <row r="5113" spans="1:10" s="6" customFormat="1" ht="15" customHeight="1" x14ac:dyDescent="0.3">
      <c r="A5113" s="3" t="s">
        <v>415</v>
      </c>
      <c r="B5113" s="3" t="s">
        <v>416</v>
      </c>
      <c r="C5113" s="3" t="s">
        <v>260</v>
      </c>
      <c r="D5113" s="3" t="s">
        <v>261</v>
      </c>
      <c r="E5113" s="4">
        <v>29</v>
      </c>
      <c r="F5113" s="4">
        <v>17</v>
      </c>
      <c r="G5113" s="3" t="s">
        <v>1177</v>
      </c>
      <c r="H5113" s="3" t="s">
        <v>1005</v>
      </c>
      <c r="I5113" s="3" t="s">
        <v>37719</v>
      </c>
      <c r="J5113" s="3" t="s">
        <v>5554</v>
      </c>
    </row>
    <row r="5114" spans="1:10" s="6" customFormat="1" ht="15" customHeight="1" x14ac:dyDescent="0.3">
      <c r="A5114" s="3" t="s">
        <v>415</v>
      </c>
      <c r="B5114" s="3" t="s">
        <v>416</v>
      </c>
      <c r="C5114" s="3" t="s">
        <v>25</v>
      </c>
      <c r="D5114" s="3" t="s">
        <v>26</v>
      </c>
      <c r="E5114" s="4">
        <v>29</v>
      </c>
      <c r="F5114" s="4">
        <v>1</v>
      </c>
      <c r="G5114" s="3" t="s">
        <v>1177</v>
      </c>
      <c r="H5114" s="3" t="s">
        <v>623</v>
      </c>
      <c r="I5114" s="3" t="s">
        <v>37719</v>
      </c>
      <c r="J5114" s="3" t="s">
        <v>5554</v>
      </c>
    </row>
    <row r="5115" spans="1:10" s="6" customFormat="1" ht="15" customHeight="1" x14ac:dyDescent="0.3">
      <c r="A5115" s="3" t="s">
        <v>415</v>
      </c>
      <c r="B5115" s="3" t="s">
        <v>416</v>
      </c>
      <c r="C5115" s="3" t="s">
        <v>42</v>
      </c>
      <c r="D5115" s="3" t="s">
        <v>43</v>
      </c>
      <c r="E5115" s="4">
        <v>29</v>
      </c>
      <c r="F5115" s="4">
        <v>2</v>
      </c>
      <c r="G5115" s="3" t="s">
        <v>1177</v>
      </c>
      <c r="H5115" s="3" t="s">
        <v>686</v>
      </c>
      <c r="I5115" s="3" t="s">
        <v>37719</v>
      </c>
      <c r="J5115" s="3" t="s">
        <v>5554</v>
      </c>
    </row>
    <row r="5116" spans="1:10" s="6" customFormat="1" ht="15" customHeight="1" x14ac:dyDescent="0.3">
      <c r="A5116" s="3" t="s">
        <v>415</v>
      </c>
      <c r="B5116" s="3" t="s">
        <v>416</v>
      </c>
      <c r="C5116" s="3" t="s">
        <v>57</v>
      </c>
      <c r="D5116" s="3" t="s">
        <v>58</v>
      </c>
      <c r="E5116" s="4">
        <v>29</v>
      </c>
      <c r="F5116" s="4">
        <v>3</v>
      </c>
      <c r="G5116" s="3" t="s">
        <v>1177</v>
      </c>
      <c r="H5116" s="3" t="s">
        <v>705</v>
      </c>
      <c r="I5116" s="3" t="s">
        <v>37719</v>
      </c>
      <c r="J5116" s="3" t="s">
        <v>5554</v>
      </c>
    </row>
    <row r="5117" spans="1:10" s="6" customFormat="1" ht="15" customHeight="1" x14ac:dyDescent="0.3">
      <c r="A5117" s="3" t="s">
        <v>415</v>
      </c>
      <c r="B5117" s="3" t="s">
        <v>416</v>
      </c>
      <c r="C5117" s="3" t="s">
        <v>71</v>
      </c>
      <c r="D5117" s="3" t="s">
        <v>72</v>
      </c>
      <c r="E5117" s="4">
        <v>29</v>
      </c>
      <c r="F5117" s="4">
        <v>4</v>
      </c>
      <c r="G5117" s="3" t="s">
        <v>1177</v>
      </c>
      <c r="H5117" s="3" t="s">
        <v>718</v>
      </c>
      <c r="I5117" s="3" t="s">
        <v>37719</v>
      </c>
      <c r="J5117" s="3" t="s">
        <v>5554</v>
      </c>
    </row>
    <row r="5118" spans="1:10" s="6" customFormat="1" ht="15" customHeight="1" x14ac:dyDescent="0.3">
      <c r="A5118" s="3" t="s">
        <v>415</v>
      </c>
      <c r="B5118" s="3" t="s">
        <v>416</v>
      </c>
      <c r="C5118" s="3" t="s">
        <v>86</v>
      </c>
      <c r="D5118" s="3" t="s">
        <v>87</v>
      </c>
      <c r="E5118" s="4">
        <v>29</v>
      </c>
      <c r="F5118" s="4">
        <v>5</v>
      </c>
      <c r="G5118" s="3" t="s">
        <v>1177</v>
      </c>
      <c r="H5118" s="3" t="s">
        <v>731</v>
      </c>
      <c r="I5118" s="3" t="s">
        <v>37719</v>
      </c>
      <c r="J5118" s="3" t="s">
        <v>5554</v>
      </c>
    </row>
    <row r="5119" spans="1:10" s="6" customFormat="1" ht="15" customHeight="1" x14ac:dyDescent="0.3">
      <c r="A5119" s="3" t="s">
        <v>415</v>
      </c>
      <c r="B5119" s="3" t="s">
        <v>416</v>
      </c>
      <c r="C5119" s="3" t="s">
        <v>97</v>
      </c>
      <c r="D5119" s="3" t="s">
        <v>98</v>
      </c>
      <c r="E5119" s="4">
        <v>29</v>
      </c>
      <c r="F5119" s="4">
        <v>6</v>
      </c>
      <c r="G5119" s="3" t="s">
        <v>1177</v>
      </c>
      <c r="H5119" s="3" t="s">
        <v>742</v>
      </c>
      <c r="I5119" s="3" t="s">
        <v>37719</v>
      </c>
      <c r="J5119" s="3" t="s">
        <v>5554</v>
      </c>
    </row>
    <row r="5120" spans="1:10" s="6" customFormat="1" ht="15" customHeight="1" x14ac:dyDescent="0.3">
      <c r="A5120" s="3" t="s">
        <v>415</v>
      </c>
      <c r="B5120" s="3" t="s">
        <v>416</v>
      </c>
      <c r="C5120" s="3" t="s">
        <v>112</v>
      </c>
      <c r="D5120" s="3" t="s">
        <v>113</v>
      </c>
      <c r="E5120" s="4">
        <v>29</v>
      </c>
      <c r="F5120" s="4">
        <v>7</v>
      </c>
      <c r="G5120" s="3" t="s">
        <v>1177</v>
      </c>
      <c r="H5120" s="3" t="s">
        <v>749</v>
      </c>
      <c r="I5120" s="3" t="s">
        <v>37719</v>
      </c>
      <c r="J5120" s="3" t="s">
        <v>5554</v>
      </c>
    </row>
    <row r="5121" spans="1:10" s="6" customFormat="1" ht="15" customHeight="1" x14ac:dyDescent="0.3">
      <c r="A5121" s="3" t="s">
        <v>415</v>
      </c>
      <c r="B5121" s="3" t="s">
        <v>416</v>
      </c>
      <c r="C5121" s="3" t="s">
        <v>272</v>
      </c>
      <c r="D5121" s="3" t="s">
        <v>273</v>
      </c>
      <c r="E5121" s="4">
        <v>29</v>
      </c>
      <c r="F5121" s="4">
        <v>18</v>
      </c>
      <c r="G5121" s="3" t="s">
        <v>1177</v>
      </c>
      <c r="H5121" s="3" t="s">
        <v>1009</v>
      </c>
      <c r="I5121" s="3" t="s">
        <v>37719</v>
      </c>
      <c r="J5121" s="3" t="s">
        <v>5554</v>
      </c>
    </row>
    <row r="5122" spans="1:10" s="6" customFormat="1" ht="15" customHeight="1" x14ac:dyDescent="0.3">
      <c r="A5122" s="3" t="s">
        <v>415</v>
      </c>
      <c r="B5122" s="3" t="s">
        <v>416</v>
      </c>
      <c r="C5122" s="3" t="s">
        <v>128</v>
      </c>
      <c r="D5122" s="3" t="s">
        <v>129</v>
      </c>
      <c r="E5122" s="4">
        <v>29</v>
      </c>
      <c r="F5122" s="4">
        <v>8</v>
      </c>
      <c r="G5122" s="3" t="s">
        <v>1177</v>
      </c>
      <c r="H5122" s="3" t="s">
        <v>803</v>
      </c>
      <c r="I5122" s="3" t="s">
        <v>37719</v>
      </c>
      <c r="J5122" s="3" t="s">
        <v>5554</v>
      </c>
    </row>
    <row r="5123" spans="1:10" s="6" customFormat="1" ht="15" customHeight="1" x14ac:dyDescent="0.3">
      <c r="A5123" s="3" t="s">
        <v>415</v>
      </c>
      <c r="B5123" s="3" t="s">
        <v>416</v>
      </c>
      <c r="C5123" s="3" t="s">
        <v>158</v>
      </c>
      <c r="D5123" s="3" t="s">
        <v>159</v>
      </c>
      <c r="E5123" s="4">
        <v>29</v>
      </c>
      <c r="F5123" s="4">
        <v>10</v>
      </c>
      <c r="G5123" s="3" t="s">
        <v>1177</v>
      </c>
      <c r="H5123" s="3" t="s">
        <v>854</v>
      </c>
      <c r="I5123" s="3" t="s">
        <v>37719</v>
      </c>
      <c r="J5123" s="3" t="s">
        <v>5554</v>
      </c>
    </row>
    <row r="5124" spans="1:10" s="6" customFormat="1" ht="15" customHeight="1" x14ac:dyDescent="0.3">
      <c r="A5124" s="3" t="s">
        <v>415</v>
      </c>
      <c r="B5124" s="3" t="s">
        <v>416</v>
      </c>
      <c r="C5124" s="3" t="s">
        <v>173</v>
      </c>
      <c r="D5124" s="3" t="s">
        <v>174</v>
      </c>
      <c r="E5124" s="4">
        <v>29</v>
      </c>
      <c r="F5124" s="4">
        <v>11</v>
      </c>
      <c r="G5124" s="3" t="s">
        <v>1177</v>
      </c>
      <c r="H5124" s="3" t="s">
        <v>867</v>
      </c>
      <c r="I5124" s="3" t="s">
        <v>37719</v>
      </c>
      <c r="J5124" s="3" t="s">
        <v>5554</v>
      </c>
    </row>
    <row r="5125" spans="1:10" s="6" customFormat="1" ht="15" customHeight="1" x14ac:dyDescent="0.3">
      <c r="A5125" s="3" t="s">
        <v>415</v>
      </c>
      <c r="B5125" s="3" t="s">
        <v>416</v>
      </c>
      <c r="C5125" s="3" t="s">
        <v>189</v>
      </c>
      <c r="D5125" s="3" t="s">
        <v>190</v>
      </c>
      <c r="E5125" s="4">
        <v>29</v>
      </c>
      <c r="F5125" s="4">
        <v>12</v>
      </c>
      <c r="G5125" s="3" t="s">
        <v>1177</v>
      </c>
      <c r="H5125" s="3" t="s">
        <v>948</v>
      </c>
      <c r="I5125" s="3" t="s">
        <v>37719</v>
      </c>
      <c r="J5125" s="3" t="s">
        <v>5554</v>
      </c>
    </row>
    <row r="5126" spans="1:10" s="6" customFormat="1" ht="15" customHeight="1" x14ac:dyDescent="0.3">
      <c r="A5126" s="3" t="s">
        <v>415</v>
      </c>
      <c r="B5126" s="3" t="s">
        <v>416</v>
      </c>
      <c r="C5126" s="3" t="s">
        <v>204</v>
      </c>
      <c r="D5126" s="3" t="s">
        <v>205</v>
      </c>
      <c r="E5126" s="4">
        <v>29</v>
      </c>
      <c r="F5126" s="4">
        <v>13</v>
      </c>
      <c r="G5126" s="3" t="s">
        <v>1177</v>
      </c>
      <c r="H5126" s="3" t="s">
        <v>956</v>
      </c>
      <c r="I5126" s="3" t="s">
        <v>37719</v>
      </c>
      <c r="J5126" s="3" t="s">
        <v>5554</v>
      </c>
    </row>
    <row r="5127" spans="1:10" s="6" customFormat="1" ht="15" customHeight="1" x14ac:dyDescent="0.3">
      <c r="A5127" s="3" t="s">
        <v>415</v>
      </c>
      <c r="B5127" s="3" t="s">
        <v>416</v>
      </c>
      <c r="C5127" s="3" t="s">
        <v>219</v>
      </c>
      <c r="D5127" s="3" t="s">
        <v>220</v>
      </c>
      <c r="E5127" s="4">
        <v>29</v>
      </c>
      <c r="F5127" s="4">
        <v>14</v>
      </c>
      <c r="G5127" s="3" t="s">
        <v>1177</v>
      </c>
      <c r="H5127" s="3" t="s">
        <v>977</v>
      </c>
      <c r="I5127" s="3" t="s">
        <v>37719</v>
      </c>
      <c r="J5127" s="3" t="s">
        <v>5554</v>
      </c>
    </row>
    <row r="5128" spans="1:10" s="6" customFormat="1" ht="15" customHeight="1" x14ac:dyDescent="0.3">
      <c r="A5128" s="3" t="s">
        <v>415</v>
      </c>
      <c r="B5128" s="3" t="s">
        <v>416</v>
      </c>
      <c r="C5128" s="3" t="s">
        <v>232</v>
      </c>
      <c r="D5128" s="3" t="s">
        <v>233</v>
      </c>
      <c r="E5128" s="4">
        <v>29</v>
      </c>
      <c r="F5128" s="4">
        <v>15</v>
      </c>
      <c r="G5128" s="3" t="s">
        <v>1177</v>
      </c>
      <c r="H5128" s="3" t="s">
        <v>986</v>
      </c>
      <c r="I5128" s="3" t="s">
        <v>37719</v>
      </c>
      <c r="J5128" s="3" t="s">
        <v>5554</v>
      </c>
    </row>
    <row r="5129" spans="1:10" s="6" customFormat="1" ht="15" customHeight="1" x14ac:dyDescent="0.3">
      <c r="A5129" s="3" t="s">
        <v>415</v>
      </c>
      <c r="B5129" s="3" t="s">
        <v>416</v>
      </c>
      <c r="C5129" s="3" t="s">
        <v>246</v>
      </c>
      <c r="D5129" s="3" t="s">
        <v>247</v>
      </c>
      <c r="E5129" s="4">
        <v>29</v>
      </c>
      <c r="F5129" s="4">
        <v>16</v>
      </c>
      <c r="G5129" s="3" t="s">
        <v>1177</v>
      </c>
      <c r="H5129" s="3" t="s">
        <v>989</v>
      </c>
      <c r="I5129" s="3" t="s">
        <v>37719</v>
      </c>
      <c r="J5129" s="3" t="s">
        <v>5554</v>
      </c>
    </row>
    <row r="5130" spans="1:10" s="6" customFormat="1" ht="15" customHeight="1" x14ac:dyDescent="0.3">
      <c r="A5130" s="3" t="s">
        <v>415</v>
      </c>
      <c r="B5130" s="3" t="s">
        <v>416</v>
      </c>
      <c r="C5130" s="3" t="s">
        <v>142</v>
      </c>
      <c r="D5130" s="3" t="s">
        <v>143</v>
      </c>
      <c r="E5130" s="4">
        <v>29</v>
      </c>
      <c r="F5130" s="4">
        <v>9</v>
      </c>
      <c r="G5130" s="3" t="s">
        <v>1177</v>
      </c>
      <c r="H5130" s="3" t="s">
        <v>820</v>
      </c>
      <c r="I5130" s="3" t="s">
        <v>37719</v>
      </c>
      <c r="J5130" s="3" t="s">
        <v>5554</v>
      </c>
    </row>
    <row r="5131" spans="1:10" s="6" customFormat="1" ht="15" customHeight="1" x14ac:dyDescent="0.3">
      <c r="A5131" s="3" t="s">
        <v>389</v>
      </c>
      <c r="B5131" s="3" t="s">
        <v>390</v>
      </c>
      <c r="C5131" s="3" t="s">
        <v>260</v>
      </c>
      <c r="D5131" s="3" t="s">
        <v>261</v>
      </c>
      <c r="E5131" s="4">
        <v>27</v>
      </c>
      <c r="F5131" s="4">
        <v>17</v>
      </c>
      <c r="G5131" s="3" t="s">
        <v>1127</v>
      </c>
      <c r="H5131" s="3" t="s">
        <v>1005</v>
      </c>
      <c r="I5131" s="3" t="s">
        <v>37719</v>
      </c>
      <c r="J5131" s="3" t="s">
        <v>5554</v>
      </c>
    </row>
    <row r="5132" spans="1:10" s="6" customFormat="1" ht="15" customHeight="1" x14ac:dyDescent="0.3">
      <c r="A5132" s="3" t="s">
        <v>415</v>
      </c>
      <c r="B5132" s="3" t="s">
        <v>416</v>
      </c>
      <c r="C5132" s="3" t="s">
        <v>352</v>
      </c>
      <c r="D5132" s="3" t="s">
        <v>353</v>
      </c>
      <c r="E5132" s="4">
        <v>29</v>
      </c>
      <c r="F5132" s="4">
        <v>24</v>
      </c>
      <c r="G5132" s="3" t="s">
        <v>1177</v>
      </c>
      <c r="H5132" s="3" t="s">
        <v>1092</v>
      </c>
      <c r="I5132" s="3" t="s">
        <v>37719</v>
      </c>
      <c r="J5132" s="3" t="s">
        <v>37720</v>
      </c>
    </row>
    <row r="5133" spans="1:10" s="6" customFormat="1" ht="15" customHeight="1" x14ac:dyDescent="0.3">
      <c r="A5133" s="3" t="s">
        <v>415</v>
      </c>
      <c r="B5133" s="3" t="s">
        <v>416</v>
      </c>
      <c r="C5133" s="3" t="s">
        <v>322</v>
      </c>
      <c r="D5133" s="3" t="s">
        <v>323</v>
      </c>
      <c r="E5133" s="4">
        <v>29</v>
      </c>
      <c r="F5133" s="4">
        <v>22</v>
      </c>
      <c r="G5133" s="3" t="s">
        <v>1177</v>
      </c>
      <c r="H5133" s="3" t="s">
        <v>1065</v>
      </c>
      <c r="I5133" s="3" t="s">
        <v>37719</v>
      </c>
      <c r="J5133" s="3" t="s">
        <v>37720</v>
      </c>
    </row>
    <row r="5134" spans="1:10" s="6" customFormat="1" ht="15" customHeight="1" x14ac:dyDescent="0.3">
      <c r="A5134" s="3" t="s">
        <v>415</v>
      </c>
      <c r="B5134" s="3" t="s">
        <v>416</v>
      </c>
      <c r="C5134" s="3" t="s">
        <v>128</v>
      </c>
      <c r="D5134" s="3" t="s">
        <v>129</v>
      </c>
      <c r="E5134" s="4">
        <v>29</v>
      </c>
      <c r="F5134" s="4">
        <v>8</v>
      </c>
      <c r="G5134" s="3" t="s">
        <v>1177</v>
      </c>
      <c r="H5134" s="3" t="s">
        <v>803</v>
      </c>
      <c r="I5134" s="3" t="s">
        <v>37719</v>
      </c>
      <c r="J5134" s="3" t="s">
        <v>5436</v>
      </c>
    </row>
    <row r="5135" spans="1:10" s="6" customFormat="1" ht="15" customHeight="1" x14ac:dyDescent="0.3">
      <c r="A5135" s="3" t="s">
        <v>415</v>
      </c>
      <c r="B5135" s="3" t="s">
        <v>416</v>
      </c>
      <c r="C5135" s="3" t="s">
        <v>142</v>
      </c>
      <c r="D5135" s="3" t="s">
        <v>143</v>
      </c>
      <c r="E5135" s="4">
        <v>29</v>
      </c>
      <c r="F5135" s="4">
        <v>9</v>
      </c>
      <c r="G5135" s="3" t="s">
        <v>1177</v>
      </c>
      <c r="H5135" s="3" t="s">
        <v>820</v>
      </c>
      <c r="I5135" s="3" t="s">
        <v>37719</v>
      </c>
      <c r="J5135" s="3" t="s">
        <v>5436</v>
      </c>
    </row>
    <row r="5136" spans="1:10" s="6" customFormat="1" ht="15" customHeight="1" x14ac:dyDescent="0.3">
      <c r="A5136" s="3" t="s">
        <v>415</v>
      </c>
      <c r="B5136" s="3" t="s">
        <v>416</v>
      </c>
      <c r="C5136" s="3" t="s">
        <v>158</v>
      </c>
      <c r="D5136" s="3" t="s">
        <v>159</v>
      </c>
      <c r="E5136" s="4">
        <v>29</v>
      </c>
      <c r="F5136" s="4">
        <v>10</v>
      </c>
      <c r="G5136" s="3" t="s">
        <v>1177</v>
      </c>
      <c r="H5136" s="3" t="s">
        <v>854</v>
      </c>
      <c r="I5136" s="3" t="s">
        <v>37719</v>
      </c>
      <c r="J5136" s="3" t="s">
        <v>5436</v>
      </c>
    </row>
    <row r="5137" spans="1:10" s="6" customFormat="1" ht="15" customHeight="1" x14ac:dyDescent="0.3">
      <c r="A5137" s="3" t="s">
        <v>415</v>
      </c>
      <c r="B5137" s="3" t="s">
        <v>416</v>
      </c>
      <c r="C5137" s="3" t="s">
        <v>173</v>
      </c>
      <c r="D5137" s="3" t="s">
        <v>174</v>
      </c>
      <c r="E5137" s="4">
        <v>29</v>
      </c>
      <c r="F5137" s="4">
        <v>11</v>
      </c>
      <c r="G5137" s="3" t="s">
        <v>1177</v>
      </c>
      <c r="H5137" s="3" t="s">
        <v>867</v>
      </c>
      <c r="I5137" s="3" t="s">
        <v>37719</v>
      </c>
      <c r="J5137" s="3" t="s">
        <v>5436</v>
      </c>
    </row>
    <row r="5138" spans="1:10" s="6" customFormat="1" ht="15" customHeight="1" x14ac:dyDescent="0.3">
      <c r="A5138" s="3" t="s">
        <v>415</v>
      </c>
      <c r="B5138" s="3" t="s">
        <v>416</v>
      </c>
      <c r="C5138" s="3" t="s">
        <v>189</v>
      </c>
      <c r="D5138" s="3" t="s">
        <v>190</v>
      </c>
      <c r="E5138" s="4">
        <v>29</v>
      </c>
      <c r="F5138" s="4">
        <v>12</v>
      </c>
      <c r="G5138" s="3" t="s">
        <v>1177</v>
      </c>
      <c r="H5138" s="3" t="s">
        <v>948</v>
      </c>
      <c r="I5138" s="3" t="s">
        <v>37719</v>
      </c>
      <c r="J5138" s="3" t="s">
        <v>5436</v>
      </c>
    </row>
    <row r="5139" spans="1:10" s="6" customFormat="1" ht="15" customHeight="1" x14ac:dyDescent="0.3">
      <c r="A5139" s="3" t="s">
        <v>415</v>
      </c>
      <c r="B5139" s="3" t="s">
        <v>416</v>
      </c>
      <c r="C5139" s="3" t="s">
        <v>219</v>
      </c>
      <c r="D5139" s="3" t="s">
        <v>220</v>
      </c>
      <c r="E5139" s="4">
        <v>29</v>
      </c>
      <c r="F5139" s="4">
        <v>14</v>
      </c>
      <c r="G5139" s="3" t="s">
        <v>1177</v>
      </c>
      <c r="H5139" s="3" t="s">
        <v>977</v>
      </c>
      <c r="I5139" s="3" t="s">
        <v>37719</v>
      </c>
      <c r="J5139" s="3" t="s">
        <v>5436</v>
      </c>
    </row>
    <row r="5140" spans="1:10" s="6" customFormat="1" ht="15" customHeight="1" x14ac:dyDescent="0.3">
      <c r="A5140" s="3" t="s">
        <v>415</v>
      </c>
      <c r="B5140" s="3" t="s">
        <v>416</v>
      </c>
      <c r="C5140" s="3" t="s">
        <v>232</v>
      </c>
      <c r="D5140" s="3" t="s">
        <v>233</v>
      </c>
      <c r="E5140" s="4">
        <v>29</v>
      </c>
      <c r="F5140" s="4">
        <v>15</v>
      </c>
      <c r="G5140" s="3" t="s">
        <v>1177</v>
      </c>
      <c r="H5140" s="3" t="s">
        <v>986</v>
      </c>
      <c r="I5140" s="3" t="s">
        <v>37719</v>
      </c>
      <c r="J5140" s="3" t="s">
        <v>5436</v>
      </c>
    </row>
    <row r="5141" spans="1:10" s="6" customFormat="1" ht="15" customHeight="1" x14ac:dyDescent="0.3">
      <c r="A5141" s="3" t="s">
        <v>415</v>
      </c>
      <c r="B5141" s="3" t="s">
        <v>416</v>
      </c>
      <c r="C5141" s="3" t="s">
        <v>112</v>
      </c>
      <c r="D5141" s="3" t="s">
        <v>113</v>
      </c>
      <c r="E5141" s="4">
        <v>29</v>
      </c>
      <c r="F5141" s="4">
        <v>7</v>
      </c>
      <c r="G5141" s="3" t="s">
        <v>1177</v>
      </c>
      <c r="H5141" s="3" t="s">
        <v>749</v>
      </c>
      <c r="I5141" s="3" t="s">
        <v>37719</v>
      </c>
      <c r="J5141" s="3" t="s">
        <v>5436</v>
      </c>
    </row>
    <row r="5142" spans="1:10" s="6" customFormat="1" ht="15" customHeight="1" x14ac:dyDescent="0.3">
      <c r="A5142" s="3" t="s">
        <v>415</v>
      </c>
      <c r="B5142" s="3" t="s">
        <v>416</v>
      </c>
      <c r="C5142" s="3" t="s">
        <v>246</v>
      </c>
      <c r="D5142" s="3" t="s">
        <v>247</v>
      </c>
      <c r="E5142" s="4">
        <v>29</v>
      </c>
      <c r="F5142" s="4">
        <v>16</v>
      </c>
      <c r="G5142" s="3" t="s">
        <v>1177</v>
      </c>
      <c r="H5142" s="3" t="s">
        <v>989</v>
      </c>
      <c r="I5142" s="3" t="s">
        <v>37719</v>
      </c>
      <c r="J5142" s="3" t="s">
        <v>5436</v>
      </c>
    </row>
    <row r="5143" spans="1:10" s="6" customFormat="1" ht="15" customHeight="1" x14ac:dyDescent="0.3">
      <c r="A5143" s="3" t="s">
        <v>415</v>
      </c>
      <c r="B5143" s="3" t="s">
        <v>416</v>
      </c>
      <c r="C5143" s="3" t="s">
        <v>272</v>
      </c>
      <c r="D5143" s="3" t="s">
        <v>273</v>
      </c>
      <c r="E5143" s="4">
        <v>29</v>
      </c>
      <c r="F5143" s="4">
        <v>18</v>
      </c>
      <c r="G5143" s="3" t="s">
        <v>1177</v>
      </c>
      <c r="H5143" s="3" t="s">
        <v>1009</v>
      </c>
      <c r="I5143" s="3" t="s">
        <v>37719</v>
      </c>
      <c r="J5143" s="3" t="s">
        <v>5436</v>
      </c>
    </row>
    <row r="5144" spans="1:10" s="6" customFormat="1" ht="15" customHeight="1" x14ac:dyDescent="0.3">
      <c r="A5144" s="3" t="s">
        <v>415</v>
      </c>
      <c r="B5144" s="3" t="s">
        <v>416</v>
      </c>
      <c r="C5144" s="3" t="s">
        <v>283</v>
      </c>
      <c r="D5144" s="3" t="s">
        <v>284</v>
      </c>
      <c r="E5144" s="4">
        <v>29</v>
      </c>
      <c r="F5144" s="4">
        <v>19</v>
      </c>
      <c r="G5144" s="3" t="s">
        <v>1177</v>
      </c>
      <c r="H5144" s="3" t="s">
        <v>1019</v>
      </c>
      <c r="I5144" s="3" t="s">
        <v>37719</v>
      </c>
      <c r="J5144" s="3" t="s">
        <v>5436</v>
      </c>
    </row>
    <row r="5145" spans="1:10" s="6" customFormat="1" ht="15" customHeight="1" x14ac:dyDescent="0.3">
      <c r="A5145" s="3" t="s">
        <v>415</v>
      </c>
      <c r="B5145" s="3" t="s">
        <v>416</v>
      </c>
      <c r="C5145" s="3" t="s">
        <v>295</v>
      </c>
      <c r="D5145" s="3" t="s">
        <v>296</v>
      </c>
      <c r="E5145" s="4">
        <v>29</v>
      </c>
      <c r="F5145" s="4">
        <v>20</v>
      </c>
      <c r="G5145" s="3" t="s">
        <v>1177</v>
      </c>
      <c r="H5145" s="3" t="s">
        <v>1028</v>
      </c>
      <c r="I5145" s="3" t="s">
        <v>37719</v>
      </c>
      <c r="J5145" s="3" t="s">
        <v>5436</v>
      </c>
    </row>
    <row r="5146" spans="1:10" s="6" customFormat="1" ht="15" customHeight="1" x14ac:dyDescent="0.3">
      <c r="A5146" s="3" t="s">
        <v>415</v>
      </c>
      <c r="B5146" s="3" t="s">
        <v>416</v>
      </c>
      <c r="C5146" s="3" t="s">
        <v>307</v>
      </c>
      <c r="D5146" s="3" t="s">
        <v>308</v>
      </c>
      <c r="E5146" s="4">
        <v>29</v>
      </c>
      <c r="F5146" s="4">
        <v>21</v>
      </c>
      <c r="G5146" s="3" t="s">
        <v>1177</v>
      </c>
      <c r="H5146" s="3" t="s">
        <v>1051</v>
      </c>
      <c r="I5146" s="3" t="s">
        <v>37719</v>
      </c>
      <c r="J5146" s="3" t="s">
        <v>5436</v>
      </c>
    </row>
    <row r="5147" spans="1:10" s="6" customFormat="1" ht="15" customHeight="1" x14ac:dyDescent="0.3">
      <c r="A5147" s="3" t="s">
        <v>415</v>
      </c>
      <c r="B5147" s="3" t="s">
        <v>416</v>
      </c>
      <c r="C5147" s="3" t="s">
        <v>322</v>
      </c>
      <c r="D5147" s="3" t="s">
        <v>323</v>
      </c>
      <c r="E5147" s="4">
        <v>29</v>
      </c>
      <c r="F5147" s="4">
        <v>22</v>
      </c>
      <c r="G5147" s="3" t="s">
        <v>1177</v>
      </c>
      <c r="H5147" s="3" t="s">
        <v>1065</v>
      </c>
      <c r="I5147" s="3" t="s">
        <v>37719</v>
      </c>
      <c r="J5147" s="3" t="s">
        <v>5436</v>
      </c>
    </row>
    <row r="5148" spans="1:10" s="6" customFormat="1" ht="15" customHeight="1" x14ac:dyDescent="0.3">
      <c r="A5148" s="3" t="s">
        <v>415</v>
      </c>
      <c r="B5148" s="3" t="s">
        <v>416</v>
      </c>
      <c r="C5148" s="3" t="s">
        <v>337</v>
      </c>
      <c r="D5148" s="3" t="s">
        <v>338</v>
      </c>
      <c r="E5148" s="4">
        <v>29</v>
      </c>
      <c r="F5148" s="4">
        <v>23</v>
      </c>
      <c r="G5148" s="3" t="s">
        <v>1177</v>
      </c>
      <c r="H5148" s="3" t="s">
        <v>1068</v>
      </c>
      <c r="I5148" s="3" t="s">
        <v>37719</v>
      </c>
      <c r="J5148" s="3" t="s">
        <v>5436</v>
      </c>
    </row>
    <row r="5149" spans="1:10" s="6" customFormat="1" ht="15" customHeight="1" x14ac:dyDescent="0.3">
      <c r="A5149" s="3" t="s">
        <v>415</v>
      </c>
      <c r="B5149" s="3" t="s">
        <v>416</v>
      </c>
      <c r="C5149" s="3" t="s">
        <v>352</v>
      </c>
      <c r="D5149" s="3" t="s">
        <v>353</v>
      </c>
      <c r="E5149" s="4">
        <v>29</v>
      </c>
      <c r="F5149" s="4">
        <v>24</v>
      </c>
      <c r="G5149" s="3" t="s">
        <v>1177</v>
      </c>
      <c r="H5149" s="3" t="s">
        <v>1092</v>
      </c>
      <c r="I5149" s="3" t="s">
        <v>37719</v>
      </c>
      <c r="J5149" s="3" t="s">
        <v>5436</v>
      </c>
    </row>
    <row r="5150" spans="1:10" s="6" customFormat="1" ht="15" customHeight="1" x14ac:dyDescent="0.3">
      <c r="A5150" s="3" t="s">
        <v>415</v>
      </c>
      <c r="B5150" s="3" t="s">
        <v>416</v>
      </c>
      <c r="C5150" s="3" t="s">
        <v>260</v>
      </c>
      <c r="D5150" s="3" t="s">
        <v>261</v>
      </c>
      <c r="E5150" s="4">
        <v>29</v>
      </c>
      <c r="F5150" s="4">
        <v>17</v>
      </c>
      <c r="G5150" s="3" t="s">
        <v>1177</v>
      </c>
      <c r="H5150" s="3" t="s">
        <v>1005</v>
      </c>
      <c r="I5150" s="3" t="s">
        <v>37719</v>
      </c>
      <c r="J5150" s="3" t="s">
        <v>5436</v>
      </c>
    </row>
    <row r="5151" spans="1:10" s="6" customFormat="1" ht="15" customHeight="1" x14ac:dyDescent="0.3">
      <c r="A5151" s="3" t="s">
        <v>415</v>
      </c>
      <c r="B5151" s="3" t="s">
        <v>416</v>
      </c>
      <c r="C5151" s="3" t="s">
        <v>366</v>
      </c>
      <c r="D5151" s="3" t="s">
        <v>367</v>
      </c>
      <c r="E5151" s="4">
        <v>29</v>
      </c>
      <c r="F5151" s="4">
        <v>25</v>
      </c>
      <c r="G5151" s="3" t="s">
        <v>1177</v>
      </c>
      <c r="H5151" s="3" t="s">
        <v>1110</v>
      </c>
      <c r="I5151" s="3" t="s">
        <v>37719</v>
      </c>
      <c r="J5151" s="3" t="s">
        <v>5436</v>
      </c>
    </row>
    <row r="5152" spans="1:10" s="6" customFormat="1" ht="15" customHeight="1" x14ac:dyDescent="0.3">
      <c r="A5152" s="3" t="s">
        <v>415</v>
      </c>
      <c r="B5152" s="3" t="s">
        <v>416</v>
      </c>
      <c r="C5152" s="3" t="s">
        <v>86</v>
      </c>
      <c r="D5152" s="3" t="s">
        <v>87</v>
      </c>
      <c r="E5152" s="4">
        <v>29</v>
      </c>
      <c r="F5152" s="4">
        <v>5</v>
      </c>
      <c r="G5152" s="3" t="s">
        <v>1177</v>
      </c>
      <c r="H5152" s="3" t="s">
        <v>731</v>
      </c>
      <c r="I5152" s="3" t="s">
        <v>37719</v>
      </c>
      <c r="J5152" s="3" t="s">
        <v>5436</v>
      </c>
    </row>
    <row r="5153" spans="1:10" s="6" customFormat="1" ht="15" customHeight="1" x14ac:dyDescent="0.3">
      <c r="A5153" s="3" t="s">
        <v>415</v>
      </c>
      <c r="B5153" s="3" t="s">
        <v>416</v>
      </c>
      <c r="C5153" s="3" t="s">
        <v>57</v>
      </c>
      <c r="D5153" s="3" t="s">
        <v>58</v>
      </c>
      <c r="E5153" s="4">
        <v>29</v>
      </c>
      <c r="F5153" s="4">
        <v>3</v>
      </c>
      <c r="G5153" s="3" t="s">
        <v>1177</v>
      </c>
      <c r="H5153" s="3" t="s">
        <v>705</v>
      </c>
      <c r="I5153" s="3" t="s">
        <v>37719</v>
      </c>
      <c r="J5153" s="3" t="s">
        <v>5436</v>
      </c>
    </row>
    <row r="5154" spans="1:10" s="6" customFormat="1" ht="15" customHeight="1" x14ac:dyDescent="0.3">
      <c r="A5154" s="3" t="s">
        <v>402</v>
      </c>
      <c r="B5154" s="3" t="s">
        <v>403</v>
      </c>
      <c r="C5154" s="3" t="s">
        <v>337</v>
      </c>
      <c r="D5154" s="3" t="s">
        <v>338</v>
      </c>
      <c r="E5154" s="4">
        <v>28</v>
      </c>
      <c r="F5154" s="4">
        <v>23</v>
      </c>
      <c r="G5154" s="3" t="s">
        <v>1173</v>
      </c>
      <c r="H5154" s="3" t="s">
        <v>1068</v>
      </c>
      <c r="I5154" s="3" t="s">
        <v>37719</v>
      </c>
      <c r="J5154" s="3" t="s">
        <v>5728</v>
      </c>
    </row>
    <row r="5155" spans="1:10" s="6" customFormat="1" ht="15" customHeight="1" x14ac:dyDescent="0.3">
      <c r="A5155" s="3" t="s">
        <v>402</v>
      </c>
      <c r="B5155" s="3" t="s">
        <v>403</v>
      </c>
      <c r="C5155" s="3" t="s">
        <v>352</v>
      </c>
      <c r="D5155" s="3" t="s">
        <v>353</v>
      </c>
      <c r="E5155" s="4">
        <v>28</v>
      </c>
      <c r="F5155" s="4">
        <v>24</v>
      </c>
      <c r="G5155" s="3" t="s">
        <v>1173</v>
      </c>
      <c r="H5155" s="3" t="s">
        <v>1092</v>
      </c>
      <c r="I5155" s="3" t="s">
        <v>37719</v>
      </c>
      <c r="J5155" s="3" t="s">
        <v>5728</v>
      </c>
    </row>
    <row r="5156" spans="1:10" s="6" customFormat="1" ht="15" customHeight="1" x14ac:dyDescent="0.3">
      <c r="A5156" s="3" t="s">
        <v>402</v>
      </c>
      <c r="B5156" s="3" t="s">
        <v>403</v>
      </c>
      <c r="C5156" s="3" t="s">
        <v>389</v>
      </c>
      <c r="D5156" s="3" t="s">
        <v>390</v>
      </c>
      <c r="E5156" s="4">
        <v>28</v>
      </c>
      <c r="F5156" s="4">
        <v>27</v>
      </c>
      <c r="G5156" s="3" t="s">
        <v>1173</v>
      </c>
      <c r="H5156" s="3" t="s">
        <v>1127</v>
      </c>
      <c r="I5156" s="3" t="s">
        <v>37719</v>
      </c>
      <c r="J5156" s="3" t="s">
        <v>5728</v>
      </c>
    </row>
    <row r="5157" spans="1:10" s="6" customFormat="1" ht="15" customHeight="1" x14ac:dyDescent="0.3">
      <c r="A5157" s="3" t="s">
        <v>402</v>
      </c>
      <c r="B5157" s="3" t="s">
        <v>403</v>
      </c>
      <c r="C5157" s="3" t="s">
        <v>493</v>
      </c>
      <c r="D5157" s="3" t="s">
        <v>494</v>
      </c>
      <c r="E5157" s="4">
        <v>28</v>
      </c>
      <c r="F5157" s="4">
        <v>36</v>
      </c>
      <c r="G5157" s="3" t="s">
        <v>1173</v>
      </c>
      <c r="H5157" s="3" t="s">
        <v>1241</v>
      </c>
      <c r="I5157" s="3" t="s">
        <v>37719</v>
      </c>
      <c r="J5157" s="3" t="s">
        <v>5728</v>
      </c>
    </row>
    <row r="5158" spans="1:10" s="6" customFormat="1" ht="15" customHeight="1" x14ac:dyDescent="0.3">
      <c r="A5158" s="3" t="s">
        <v>402</v>
      </c>
      <c r="B5158" s="3" t="s">
        <v>403</v>
      </c>
      <c r="C5158" s="3" t="s">
        <v>568</v>
      </c>
      <c r="D5158" s="3" t="s">
        <v>569</v>
      </c>
      <c r="E5158" s="4">
        <v>28</v>
      </c>
      <c r="F5158" s="4">
        <v>42</v>
      </c>
      <c r="G5158" s="3" t="s">
        <v>1173</v>
      </c>
      <c r="H5158" s="3" t="s">
        <v>1302</v>
      </c>
      <c r="I5158" s="3" t="s">
        <v>37719</v>
      </c>
      <c r="J5158" s="3" t="s">
        <v>5728</v>
      </c>
    </row>
    <row r="5159" spans="1:10" s="6" customFormat="1" ht="15" customHeight="1" x14ac:dyDescent="0.3">
      <c r="A5159" s="3" t="s">
        <v>402</v>
      </c>
      <c r="B5159" s="3" t="s">
        <v>403</v>
      </c>
      <c r="C5159" s="3" t="s">
        <v>25</v>
      </c>
      <c r="D5159" s="3" t="s">
        <v>26</v>
      </c>
      <c r="E5159" s="4">
        <v>28</v>
      </c>
      <c r="F5159" s="4">
        <v>1</v>
      </c>
      <c r="G5159" s="3" t="s">
        <v>1173</v>
      </c>
      <c r="H5159" s="3" t="s">
        <v>623</v>
      </c>
      <c r="I5159" s="3" t="s">
        <v>37719</v>
      </c>
      <c r="J5159" s="3" t="s">
        <v>5735</v>
      </c>
    </row>
    <row r="5160" spans="1:10" s="6" customFormat="1" ht="15" customHeight="1" x14ac:dyDescent="0.3">
      <c r="A5160" s="3" t="s">
        <v>402</v>
      </c>
      <c r="B5160" s="3" t="s">
        <v>403</v>
      </c>
      <c r="C5160" s="3" t="s">
        <v>42</v>
      </c>
      <c r="D5160" s="3" t="s">
        <v>43</v>
      </c>
      <c r="E5160" s="4">
        <v>28</v>
      </c>
      <c r="F5160" s="4">
        <v>2</v>
      </c>
      <c r="G5160" s="3" t="s">
        <v>1173</v>
      </c>
      <c r="H5160" s="3" t="s">
        <v>686</v>
      </c>
      <c r="I5160" s="3" t="s">
        <v>37719</v>
      </c>
      <c r="J5160" s="3" t="s">
        <v>5735</v>
      </c>
    </row>
    <row r="5161" spans="1:10" s="6" customFormat="1" ht="15" customHeight="1" x14ac:dyDescent="0.3">
      <c r="A5161" s="3" t="s">
        <v>415</v>
      </c>
      <c r="B5161" s="3" t="s">
        <v>416</v>
      </c>
      <c r="C5161" s="3" t="s">
        <v>71</v>
      </c>
      <c r="D5161" s="3" t="s">
        <v>72</v>
      </c>
      <c r="E5161" s="4">
        <v>29</v>
      </c>
      <c r="F5161" s="4">
        <v>4</v>
      </c>
      <c r="G5161" s="3" t="s">
        <v>1177</v>
      </c>
      <c r="H5161" s="3" t="s">
        <v>718</v>
      </c>
      <c r="I5161" s="3" t="s">
        <v>37719</v>
      </c>
      <c r="J5161" s="3" t="s">
        <v>5436</v>
      </c>
    </row>
    <row r="5162" spans="1:10" s="6" customFormat="1" ht="15" customHeight="1" x14ac:dyDescent="0.3">
      <c r="A5162" s="3" t="s">
        <v>402</v>
      </c>
      <c r="B5162" s="3" t="s">
        <v>403</v>
      </c>
      <c r="C5162" s="3" t="s">
        <v>112</v>
      </c>
      <c r="D5162" s="3" t="s">
        <v>113</v>
      </c>
      <c r="E5162" s="4">
        <v>28</v>
      </c>
      <c r="F5162" s="4">
        <v>7</v>
      </c>
      <c r="G5162" s="3" t="s">
        <v>1173</v>
      </c>
      <c r="H5162" s="3" t="s">
        <v>749</v>
      </c>
      <c r="I5162" s="3" t="s">
        <v>37719</v>
      </c>
      <c r="J5162" s="3" t="s">
        <v>5735</v>
      </c>
    </row>
    <row r="5163" spans="1:10" s="6" customFormat="1" ht="15" customHeight="1" x14ac:dyDescent="0.3">
      <c r="A5163" s="3" t="s">
        <v>402</v>
      </c>
      <c r="B5163" s="3" t="s">
        <v>403</v>
      </c>
      <c r="C5163" s="3" t="s">
        <v>322</v>
      </c>
      <c r="D5163" s="3" t="s">
        <v>323</v>
      </c>
      <c r="E5163" s="4">
        <v>28</v>
      </c>
      <c r="F5163" s="4">
        <v>22</v>
      </c>
      <c r="G5163" s="3" t="s">
        <v>1173</v>
      </c>
      <c r="H5163" s="3" t="s">
        <v>1065</v>
      </c>
      <c r="I5163" s="3" t="s">
        <v>37719</v>
      </c>
      <c r="J5163" s="3" t="s">
        <v>5735</v>
      </c>
    </row>
    <row r="5164" spans="1:10" s="6" customFormat="1" ht="15" customHeight="1" x14ac:dyDescent="0.3">
      <c r="A5164" s="3" t="s">
        <v>402</v>
      </c>
      <c r="B5164" s="3" t="s">
        <v>403</v>
      </c>
      <c r="C5164" s="3" t="s">
        <v>337</v>
      </c>
      <c r="D5164" s="3" t="s">
        <v>338</v>
      </c>
      <c r="E5164" s="4">
        <v>28</v>
      </c>
      <c r="F5164" s="4">
        <v>23</v>
      </c>
      <c r="G5164" s="3" t="s">
        <v>1173</v>
      </c>
      <c r="H5164" s="3" t="s">
        <v>1068</v>
      </c>
      <c r="I5164" s="3" t="s">
        <v>37719</v>
      </c>
      <c r="J5164" s="3" t="s">
        <v>5735</v>
      </c>
    </row>
    <row r="5165" spans="1:10" s="6" customFormat="1" ht="15" customHeight="1" x14ac:dyDescent="0.3">
      <c r="A5165" s="3" t="s">
        <v>402</v>
      </c>
      <c r="B5165" s="3" t="s">
        <v>403</v>
      </c>
      <c r="C5165" s="3" t="s">
        <v>493</v>
      </c>
      <c r="D5165" s="3" t="s">
        <v>494</v>
      </c>
      <c r="E5165" s="4">
        <v>28</v>
      </c>
      <c r="F5165" s="4">
        <v>36</v>
      </c>
      <c r="G5165" s="3" t="s">
        <v>1173</v>
      </c>
      <c r="H5165" s="3" t="s">
        <v>1241</v>
      </c>
      <c r="I5165" s="3" t="s">
        <v>37719</v>
      </c>
      <c r="J5165" s="3" t="s">
        <v>5735</v>
      </c>
    </row>
    <row r="5166" spans="1:10" s="6" customFormat="1" ht="15" customHeight="1" x14ac:dyDescent="0.3">
      <c r="A5166" s="3" t="s">
        <v>402</v>
      </c>
      <c r="B5166" s="3" t="s">
        <v>403</v>
      </c>
      <c r="C5166" s="3" t="s">
        <v>554</v>
      </c>
      <c r="D5166" s="3" t="s">
        <v>555</v>
      </c>
      <c r="E5166" s="4">
        <v>28</v>
      </c>
      <c r="F5166" s="4">
        <v>41</v>
      </c>
      <c r="G5166" s="3" t="s">
        <v>1173</v>
      </c>
      <c r="H5166" s="3" t="s">
        <v>1296</v>
      </c>
      <c r="I5166" s="3" t="s">
        <v>37719</v>
      </c>
      <c r="J5166" s="3" t="s">
        <v>5735</v>
      </c>
    </row>
    <row r="5167" spans="1:10" s="6" customFormat="1" ht="15" customHeight="1" x14ac:dyDescent="0.3">
      <c r="A5167" s="3" t="s">
        <v>402</v>
      </c>
      <c r="B5167" s="3" t="s">
        <v>403</v>
      </c>
      <c r="C5167" s="3" t="s">
        <v>568</v>
      </c>
      <c r="D5167" s="3" t="s">
        <v>569</v>
      </c>
      <c r="E5167" s="4">
        <v>28</v>
      </c>
      <c r="F5167" s="4">
        <v>42</v>
      </c>
      <c r="G5167" s="3" t="s">
        <v>1173</v>
      </c>
      <c r="H5167" s="3" t="s">
        <v>1302</v>
      </c>
      <c r="I5167" s="3" t="s">
        <v>37719</v>
      </c>
      <c r="J5167" s="3" t="s">
        <v>5735</v>
      </c>
    </row>
    <row r="5168" spans="1:10" s="6" customFormat="1" ht="15" customHeight="1" x14ac:dyDescent="0.3">
      <c r="A5168" s="3" t="s">
        <v>415</v>
      </c>
      <c r="B5168" s="3" t="s">
        <v>416</v>
      </c>
      <c r="C5168" s="3" t="s">
        <v>25</v>
      </c>
      <c r="D5168" s="3" t="s">
        <v>26</v>
      </c>
      <c r="E5168" s="4">
        <v>29</v>
      </c>
      <c r="F5168" s="4">
        <v>1</v>
      </c>
      <c r="G5168" s="3" t="s">
        <v>1177</v>
      </c>
      <c r="H5168" s="3" t="s">
        <v>623</v>
      </c>
      <c r="I5168" s="3" t="s">
        <v>37719</v>
      </c>
      <c r="J5168" s="3" t="s">
        <v>5436</v>
      </c>
    </row>
    <row r="5169" spans="1:10" s="6" customFormat="1" ht="15" customHeight="1" x14ac:dyDescent="0.3">
      <c r="A5169" s="3" t="s">
        <v>415</v>
      </c>
      <c r="B5169" s="3" t="s">
        <v>416</v>
      </c>
      <c r="C5169" s="3" t="s">
        <v>42</v>
      </c>
      <c r="D5169" s="3" t="s">
        <v>43</v>
      </c>
      <c r="E5169" s="4">
        <v>29</v>
      </c>
      <c r="F5169" s="4">
        <v>2</v>
      </c>
      <c r="G5169" s="3" t="s">
        <v>1177</v>
      </c>
      <c r="H5169" s="3" t="s">
        <v>686</v>
      </c>
      <c r="I5169" s="3" t="s">
        <v>37719</v>
      </c>
      <c r="J5169" s="3" t="s">
        <v>5436</v>
      </c>
    </row>
    <row r="5170" spans="1:10" s="6" customFormat="1" ht="15" customHeight="1" x14ac:dyDescent="0.3">
      <c r="A5170" s="3" t="s">
        <v>402</v>
      </c>
      <c r="B5170" s="3" t="s">
        <v>403</v>
      </c>
      <c r="C5170" s="3" t="s">
        <v>272</v>
      </c>
      <c r="D5170" s="3" t="s">
        <v>273</v>
      </c>
      <c r="E5170" s="4">
        <v>28</v>
      </c>
      <c r="F5170" s="4">
        <v>18</v>
      </c>
      <c r="G5170" s="3" t="s">
        <v>1173</v>
      </c>
      <c r="H5170" s="3" t="s">
        <v>1009</v>
      </c>
      <c r="I5170" s="3" t="s">
        <v>37719</v>
      </c>
      <c r="J5170" s="3" t="s">
        <v>5735</v>
      </c>
    </row>
    <row r="5171" spans="1:10" s="6" customFormat="1" ht="15" customHeight="1" x14ac:dyDescent="0.3">
      <c r="A5171" s="3" t="s">
        <v>415</v>
      </c>
      <c r="B5171" s="3" t="s">
        <v>416</v>
      </c>
      <c r="C5171" s="3" t="s">
        <v>337</v>
      </c>
      <c r="D5171" s="3" t="s">
        <v>338</v>
      </c>
      <c r="E5171" s="4">
        <v>29</v>
      </c>
      <c r="F5171" s="4">
        <v>23</v>
      </c>
      <c r="G5171" s="3" t="s">
        <v>1177</v>
      </c>
      <c r="H5171" s="3" t="s">
        <v>1068</v>
      </c>
      <c r="I5171" s="3" t="s">
        <v>37719</v>
      </c>
      <c r="J5171" s="3" t="s">
        <v>37720</v>
      </c>
    </row>
    <row r="5172" spans="1:10" s="6" customFormat="1" ht="15" customHeight="1" x14ac:dyDescent="0.3">
      <c r="A5172" s="3" t="s">
        <v>415</v>
      </c>
      <c r="B5172" s="3" t="s">
        <v>416</v>
      </c>
      <c r="C5172" s="3" t="s">
        <v>376</v>
      </c>
      <c r="D5172" s="3" t="s">
        <v>377</v>
      </c>
      <c r="E5172" s="4">
        <v>29</v>
      </c>
      <c r="F5172" s="4">
        <v>26</v>
      </c>
      <c r="G5172" s="3" t="s">
        <v>1177</v>
      </c>
      <c r="H5172" s="3" t="s">
        <v>1119</v>
      </c>
      <c r="I5172" s="3" t="s">
        <v>37719</v>
      </c>
      <c r="J5172" s="3" t="s">
        <v>5436</v>
      </c>
    </row>
    <row r="5173" spans="1:10" s="6" customFormat="1" ht="15" customHeight="1" x14ac:dyDescent="0.3">
      <c r="A5173" s="3" t="s">
        <v>415</v>
      </c>
      <c r="B5173" s="3" t="s">
        <v>416</v>
      </c>
      <c r="C5173" s="3" t="s">
        <v>440</v>
      </c>
      <c r="D5173" s="3" t="s">
        <v>441</v>
      </c>
      <c r="E5173" s="4">
        <v>29</v>
      </c>
      <c r="F5173" s="4">
        <v>31</v>
      </c>
      <c r="G5173" s="3" t="s">
        <v>1177</v>
      </c>
      <c r="H5173" s="3" t="s">
        <v>1199</v>
      </c>
      <c r="I5173" s="3" t="s">
        <v>37719</v>
      </c>
      <c r="J5173" s="3" t="s">
        <v>5436</v>
      </c>
    </row>
    <row r="5174" spans="1:10" s="6" customFormat="1" ht="15" customHeight="1" x14ac:dyDescent="0.3">
      <c r="A5174" s="3" t="s">
        <v>415</v>
      </c>
      <c r="B5174" s="3" t="s">
        <v>416</v>
      </c>
      <c r="C5174" s="3" t="s">
        <v>86</v>
      </c>
      <c r="D5174" s="3" t="s">
        <v>87</v>
      </c>
      <c r="E5174" s="4">
        <v>29</v>
      </c>
      <c r="F5174" s="4">
        <v>5</v>
      </c>
      <c r="G5174" s="3" t="s">
        <v>1177</v>
      </c>
      <c r="H5174" s="3" t="s">
        <v>731</v>
      </c>
      <c r="I5174" s="3" t="s">
        <v>37719</v>
      </c>
      <c r="J5174" s="3" t="s">
        <v>37720</v>
      </c>
    </row>
    <row r="5175" spans="1:10" s="6" customFormat="1" ht="15" customHeight="1" x14ac:dyDescent="0.3">
      <c r="A5175" s="3" t="s">
        <v>415</v>
      </c>
      <c r="B5175" s="3" t="s">
        <v>416</v>
      </c>
      <c r="C5175" s="3" t="s">
        <v>97</v>
      </c>
      <c r="D5175" s="3" t="s">
        <v>98</v>
      </c>
      <c r="E5175" s="4">
        <v>29</v>
      </c>
      <c r="F5175" s="4">
        <v>6</v>
      </c>
      <c r="G5175" s="3" t="s">
        <v>1177</v>
      </c>
      <c r="H5175" s="3" t="s">
        <v>742</v>
      </c>
      <c r="I5175" s="3" t="s">
        <v>37719</v>
      </c>
      <c r="J5175" s="3" t="s">
        <v>37720</v>
      </c>
    </row>
    <row r="5176" spans="1:10" s="6" customFormat="1" ht="15" customHeight="1" x14ac:dyDescent="0.3">
      <c r="A5176" s="3" t="s">
        <v>415</v>
      </c>
      <c r="B5176" s="3" t="s">
        <v>416</v>
      </c>
      <c r="C5176" s="3" t="s">
        <v>112</v>
      </c>
      <c r="D5176" s="3" t="s">
        <v>113</v>
      </c>
      <c r="E5176" s="4">
        <v>29</v>
      </c>
      <c r="F5176" s="4">
        <v>7</v>
      </c>
      <c r="G5176" s="3" t="s">
        <v>1177</v>
      </c>
      <c r="H5176" s="3" t="s">
        <v>749</v>
      </c>
      <c r="I5176" s="3" t="s">
        <v>37719</v>
      </c>
      <c r="J5176" s="3" t="s">
        <v>37720</v>
      </c>
    </row>
    <row r="5177" spans="1:10" s="6" customFormat="1" ht="15" customHeight="1" x14ac:dyDescent="0.3">
      <c r="A5177" s="3" t="s">
        <v>415</v>
      </c>
      <c r="B5177" s="3" t="s">
        <v>416</v>
      </c>
      <c r="C5177" s="3" t="s">
        <v>128</v>
      </c>
      <c r="D5177" s="3" t="s">
        <v>129</v>
      </c>
      <c r="E5177" s="4">
        <v>29</v>
      </c>
      <c r="F5177" s="4">
        <v>8</v>
      </c>
      <c r="G5177" s="3" t="s">
        <v>1177</v>
      </c>
      <c r="H5177" s="3" t="s">
        <v>803</v>
      </c>
      <c r="I5177" s="3" t="s">
        <v>37719</v>
      </c>
      <c r="J5177" s="3" t="s">
        <v>37720</v>
      </c>
    </row>
    <row r="5178" spans="1:10" s="6" customFormat="1" ht="15" customHeight="1" x14ac:dyDescent="0.3">
      <c r="A5178" s="3" t="s">
        <v>415</v>
      </c>
      <c r="B5178" s="3" t="s">
        <v>416</v>
      </c>
      <c r="C5178" s="3" t="s">
        <v>142</v>
      </c>
      <c r="D5178" s="3" t="s">
        <v>143</v>
      </c>
      <c r="E5178" s="4">
        <v>29</v>
      </c>
      <c r="F5178" s="4">
        <v>9</v>
      </c>
      <c r="G5178" s="3" t="s">
        <v>1177</v>
      </c>
      <c r="H5178" s="3" t="s">
        <v>820</v>
      </c>
      <c r="I5178" s="3" t="s">
        <v>37719</v>
      </c>
      <c r="J5178" s="3" t="s">
        <v>37720</v>
      </c>
    </row>
    <row r="5179" spans="1:10" s="6" customFormat="1" ht="15" customHeight="1" x14ac:dyDescent="0.3">
      <c r="A5179" s="3" t="s">
        <v>415</v>
      </c>
      <c r="B5179" s="3" t="s">
        <v>416</v>
      </c>
      <c r="C5179" s="3" t="s">
        <v>158</v>
      </c>
      <c r="D5179" s="3" t="s">
        <v>159</v>
      </c>
      <c r="E5179" s="4">
        <v>29</v>
      </c>
      <c r="F5179" s="4">
        <v>10</v>
      </c>
      <c r="G5179" s="3" t="s">
        <v>1177</v>
      </c>
      <c r="H5179" s="3" t="s">
        <v>854</v>
      </c>
      <c r="I5179" s="3" t="s">
        <v>37719</v>
      </c>
      <c r="J5179" s="3" t="s">
        <v>37720</v>
      </c>
    </row>
    <row r="5180" spans="1:10" s="6" customFormat="1" ht="15" customHeight="1" x14ac:dyDescent="0.3">
      <c r="A5180" s="3" t="s">
        <v>415</v>
      </c>
      <c r="B5180" s="3" t="s">
        <v>416</v>
      </c>
      <c r="C5180" s="3" t="s">
        <v>173</v>
      </c>
      <c r="D5180" s="3" t="s">
        <v>174</v>
      </c>
      <c r="E5180" s="4">
        <v>29</v>
      </c>
      <c r="F5180" s="4">
        <v>11</v>
      </c>
      <c r="G5180" s="3" t="s">
        <v>1177</v>
      </c>
      <c r="H5180" s="3" t="s">
        <v>867</v>
      </c>
      <c r="I5180" s="3" t="s">
        <v>37719</v>
      </c>
      <c r="J5180" s="3" t="s">
        <v>37720</v>
      </c>
    </row>
    <row r="5181" spans="1:10" s="6" customFormat="1" ht="15" customHeight="1" x14ac:dyDescent="0.3">
      <c r="A5181" s="3" t="s">
        <v>415</v>
      </c>
      <c r="B5181" s="3" t="s">
        <v>416</v>
      </c>
      <c r="C5181" s="3" t="s">
        <v>71</v>
      </c>
      <c r="D5181" s="3" t="s">
        <v>72</v>
      </c>
      <c r="E5181" s="4">
        <v>29</v>
      </c>
      <c r="F5181" s="4">
        <v>4</v>
      </c>
      <c r="G5181" s="3" t="s">
        <v>1177</v>
      </c>
      <c r="H5181" s="3" t="s">
        <v>718</v>
      </c>
      <c r="I5181" s="3" t="s">
        <v>37719</v>
      </c>
      <c r="J5181" s="3" t="s">
        <v>37720</v>
      </c>
    </row>
    <row r="5182" spans="1:10" s="6" customFormat="1" ht="15" customHeight="1" x14ac:dyDescent="0.3">
      <c r="A5182" s="3" t="s">
        <v>415</v>
      </c>
      <c r="B5182" s="3" t="s">
        <v>416</v>
      </c>
      <c r="C5182" s="3" t="s">
        <v>189</v>
      </c>
      <c r="D5182" s="3" t="s">
        <v>190</v>
      </c>
      <c r="E5182" s="4">
        <v>29</v>
      </c>
      <c r="F5182" s="4">
        <v>12</v>
      </c>
      <c r="G5182" s="3" t="s">
        <v>1177</v>
      </c>
      <c r="H5182" s="3" t="s">
        <v>948</v>
      </c>
      <c r="I5182" s="3" t="s">
        <v>37719</v>
      </c>
      <c r="J5182" s="3" t="s">
        <v>37720</v>
      </c>
    </row>
    <row r="5183" spans="1:10" s="6" customFormat="1" ht="15" customHeight="1" x14ac:dyDescent="0.3">
      <c r="A5183" s="3" t="s">
        <v>415</v>
      </c>
      <c r="B5183" s="3" t="s">
        <v>416</v>
      </c>
      <c r="C5183" s="3" t="s">
        <v>219</v>
      </c>
      <c r="D5183" s="3" t="s">
        <v>220</v>
      </c>
      <c r="E5183" s="4">
        <v>29</v>
      </c>
      <c r="F5183" s="4">
        <v>14</v>
      </c>
      <c r="G5183" s="3" t="s">
        <v>1177</v>
      </c>
      <c r="H5183" s="3" t="s">
        <v>977</v>
      </c>
      <c r="I5183" s="3" t="s">
        <v>37719</v>
      </c>
      <c r="J5183" s="3" t="s">
        <v>37720</v>
      </c>
    </row>
    <row r="5184" spans="1:10" s="6" customFormat="1" ht="15" customHeight="1" x14ac:dyDescent="0.3">
      <c r="A5184" s="3" t="s">
        <v>415</v>
      </c>
      <c r="B5184" s="3" t="s">
        <v>416</v>
      </c>
      <c r="C5184" s="3" t="s">
        <v>232</v>
      </c>
      <c r="D5184" s="3" t="s">
        <v>233</v>
      </c>
      <c r="E5184" s="4">
        <v>29</v>
      </c>
      <c r="F5184" s="4">
        <v>15</v>
      </c>
      <c r="G5184" s="3" t="s">
        <v>1177</v>
      </c>
      <c r="H5184" s="3" t="s">
        <v>986</v>
      </c>
      <c r="I5184" s="3" t="s">
        <v>37719</v>
      </c>
      <c r="J5184" s="3" t="s">
        <v>37720</v>
      </c>
    </row>
    <row r="5185" spans="1:10" s="6" customFormat="1" ht="15" customHeight="1" x14ac:dyDescent="0.3">
      <c r="A5185" s="3" t="s">
        <v>415</v>
      </c>
      <c r="B5185" s="3" t="s">
        <v>416</v>
      </c>
      <c r="C5185" s="3" t="s">
        <v>246</v>
      </c>
      <c r="D5185" s="3" t="s">
        <v>247</v>
      </c>
      <c r="E5185" s="4">
        <v>29</v>
      </c>
      <c r="F5185" s="4">
        <v>16</v>
      </c>
      <c r="G5185" s="3" t="s">
        <v>1177</v>
      </c>
      <c r="H5185" s="3" t="s">
        <v>989</v>
      </c>
      <c r="I5185" s="3" t="s">
        <v>37719</v>
      </c>
      <c r="J5185" s="3" t="s">
        <v>37720</v>
      </c>
    </row>
    <row r="5186" spans="1:10" s="6" customFormat="1" ht="15" customHeight="1" x14ac:dyDescent="0.3">
      <c r="A5186" s="3" t="s">
        <v>415</v>
      </c>
      <c r="B5186" s="3" t="s">
        <v>416</v>
      </c>
      <c r="C5186" s="3" t="s">
        <v>260</v>
      </c>
      <c r="D5186" s="3" t="s">
        <v>261</v>
      </c>
      <c r="E5186" s="4">
        <v>29</v>
      </c>
      <c r="F5186" s="4">
        <v>17</v>
      </c>
      <c r="G5186" s="3" t="s">
        <v>1177</v>
      </c>
      <c r="H5186" s="3" t="s">
        <v>1005</v>
      </c>
      <c r="I5186" s="3" t="s">
        <v>37719</v>
      </c>
      <c r="J5186" s="3" t="s">
        <v>37720</v>
      </c>
    </row>
    <row r="5187" spans="1:10" s="6" customFormat="1" ht="15" customHeight="1" x14ac:dyDescent="0.3">
      <c r="A5187" s="3" t="s">
        <v>415</v>
      </c>
      <c r="B5187" s="3" t="s">
        <v>416</v>
      </c>
      <c r="C5187" s="3" t="s">
        <v>272</v>
      </c>
      <c r="D5187" s="3" t="s">
        <v>273</v>
      </c>
      <c r="E5187" s="4">
        <v>29</v>
      </c>
      <c r="F5187" s="4">
        <v>18</v>
      </c>
      <c r="G5187" s="3" t="s">
        <v>1177</v>
      </c>
      <c r="H5187" s="3" t="s">
        <v>1009</v>
      </c>
      <c r="I5187" s="3" t="s">
        <v>37719</v>
      </c>
      <c r="J5187" s="3" t="s">
        <v>37720</v>
      </c>
    </row>
    <row r="5188" spans="1:10" s="6" customFormat="1" ht="15" customHeight="1" x14ac:dyDescent="0.3">
      <c r="A5188" s="3" t="s">
        <v>415</v>
      </c>
      <c r="B5188" s="3" t="s">
        <v>416</v>
      </c>
      <c r="C5188" s="3" t="s">
        <v>295</v>
      </c>
      <c r="D5188" s="3" t="s">
        <v>296</v>
      </c>
      <c r="E5188" s="4">
        <v>29</v>
      </c>
      <c r="F5188" s="4">
        <v>20</v>
      </c>
      <c r="G5188" s="3" t="s">
        <v>1177</v>
      </c>
      <c r="H5188" s="3" t="s">
        <v>1028</v>
      </c>
      <c r="I5188" s="3" t="s">
        <v>37719</v>
      </c>
      <c r="J5188" s="3" t="s">
        <v>37720</v>
      </c>
    </row>
    <row r="5189" spans="1:10" s="6" customFormat="1" ht="15" customHeight="1" x14ac:dyDescent="0.3">
      <c r="A5189" s="3" t="s">
        <v>415</v>
      </c>
      <c r="B5189" s="3" t="s">
        <v>416</v>
      </c>
      <c r="C5189" s="3" t="s">
        <v>307</v>
      </c>
      <c r="D5189" s="3" t="s">
        <v>308</v>
      </c>
      <c r="E5189" s="4">
        <v>29</v>
      </c>
      <c r="F5189" s="4">
        <v>21</v>
      </c>
      <c r="G5189" s="3" t="s">
        <v>1177</v>
      </c>
      <c r="H5189" s="3" t="s">
        <v>1051</v>
      </c>
      <c r="I5189" s="3" t="s">
        <v>37719</v>
      </c>
      <c r="J5189" s="3" t="s">
        <v>37720</v>
      </c>
    </row>
    <row r="5190" spans="1:10" s="6" customFormat="1" ht="15" customHeight="1" x14ac:dyDescent="0.3">
      <c r="A5190" s="3" t="s">
        <v>415</v>
      </c>
      <c r="B5190" s="3" t="s">
        <v>416</v>
      </c>
      <c r="C5190" s="3" t="s">
        <v>204</v>
      </c>
      <c r="D5190" s="3" t="s">
        <v>205</v>
      </c>
      <c r="E5190" s="4">
        <v>29</v>
      </c>
      <c r="F5190" s="4">
        <v>13</v>
      </c>
      <c r="G5190" s="3" t="s">
        <v>1177</v>
      </c>
      <c r="H5190" s="3" t="s">
        <v>956</v>
      </c>
      <c r="I5190" s="3" t="s">
        <v>37719</v>
      </c>
      <c r="J5190" s="3" t="s">
        <v>37720</v>
      </c>
    </row>
    <row r="5191" spans="1:10" s="6" customFormat="1" ht="15" customHeight="1" x14ac:dyDescent="0.3">
      <c r="A5191" s="3" t="s">
        <v>415</v>
      </c>
      <c r="B5191" s="3" t="s">
        <v>416</v>
      </c>
      <c r="C5191" s="3" t="s">
        <v>389</v>
      </c>
      <c r="D5191" s="3" t="s">
        <v>390</v>
      </c>
      <c r="E5191" s="4">
        <v>29</v>
      </c>
      <c r="F5191" s="4">
        <v>27</v>
      </c>
      <c r="G5191" s="3" t="s">
        <v>1177</v>
      </c>
      <c r="H5191" s="3" t="s">
        <v>1127</v>
      </c>
      <c r="I5191" s="3" t="s">
        <v>37719</v>
      </c>
      <c r="J5191" s="3" t="s">
        <v>5436</v>
      </c>
    </row>
    <row r="5192" spans="1:10" s="6" customFormat="1" ht="15" customHeight="1" x14ac:dyDescent="0.3">
      <c r="A5192" s="3" t="s">
        <v>415</v>
      </c>
      <c r="B5192" s="3" t="s">
        <v>416</v>
      </c>
      <c r="C5192" s="3" t="s">
        <v>57</v>
      </c>
      <c r="D5192" s="3" t="s">
        <v>58</v>
      </c>
      <c r="E5192" s="4">
        <v>29</v>
      </c>
      <c r="F5192" s="4">
        <v>3</v>
      </c>
      <c r="G5192" s="3" t="s">
        <v>1177</v>
      </c>
      <c r="H5192" s="3" t="s">
        <v>705</v>
      </c>
      <c r="I5192" s="3" t="s">
        <v>37719</v>
      </c>
      <c r="J5192" s="3" t="s">
        <v>37720</v>
      </c>
    </row>
    <row r="5193" spans="1:10" s="6" customFormat="1" ht="15" customHeight="1" x14ac:dyDescent="0.3">
      <c r="A5193" s="3" t="s">
        <v>415</v>
      </c>
      <c r="B5193" s="3" t="s">
        <v>416</v>
      </c>
      <c r="C5193" s="3" t="s">
        <v>295</v>
      </c>
      <c r="D5193" s="3" t="s">
        <v>296</v>
      </c>
      <c r="E5193" s="4">
        <v>29</v>
      </c>
      <c r="F5193" s="4">
        <v>20</v>
      </c>
      <c r="G5193" s="3" t="s">
        <v>1177</v>
      </c>
      <c r="H5193" s="3" t="s">
        <v>1028</v>
      </c>
      <c r="I5193" s="3" t="s">
        <v>37719</v>
      </c>
      <c r="J5193" s="3" t="s">
        <v>5447</v>
      </c>
    </row>
    <row r="5194" spans="1:10" s="6" customFormat="1" ht="15" customHeight="1" x14ac:dyDescent="0.3">
      <c r="A5194" s="3" t="s">
        <v>415</v>
      </c>
      <c r="B5194" s="3" t="s">
        <v>416</v>
      </c>
      <c r="C5194" s="3" t="s">
        <v>459</v>
      </c>
      <c r="D5194" s="3" t="s">
        <v>460</v>
      </c>
      <c r="E5194" s="4">
        <v>29</v>
      </c>
      <c r="F5194" s="4">
        <v>33</v>
      </c>
      <c r="G5194" s="3" t="s">
        <v>1177</v>
      </c>
      <c r="H5194" s="3" t="s">
        <v>1221</v>
      </c>
      <c r="I5194" s="3" t="s">
        <v>37719</v>
      </c>
      <c r="J5194" s="3" t="s">
        <v>5436</v>
      </c>
    </row>
    <row r="5195" spans="1:10" s="6" customFormat="1" ht="15" customHeight="1" x14ac:dyDescent="0.3">
      <c r="A5195" s="3" t="s">
        <v>415</v>
      </c>
      <c r="B5195" s="3" t="s">
        <v>416</v>
      </c>
      <c r="C5195" s="3" t="s">
        <v>493</v>
      </c>
      <c r="D5195" s="3" t="s">
        <v>494</v>
      </c>
      <c r="E5195" s="4">
        <v>29</v>
      </c>
      <c r="F5195" s="4">
        <v>36</v>
      </c>
      <c r="G5195" s="3" t="s">
        <v>1177</v>
      </c>
      <c r="H5195" s="3" t="s">
        <v>1241</v>
      </c>
      <c r="I5195" s="3" t="s">
        <v>37719</v>
      </c>
      <c r="J5195" s="3" t="s">
        <v>5436</v>
      </c>
    </row>
    <row r="5196" spans="1:10" s="6" customFormat="1" ht="15" customHeight="1" x14ac:dyDescent="0.3">
      <c r="A5196" s="3" t="s">
        <v>415</v>
      </c>
      <c r="B5196" s="3" t="s">
        <v>416</v>
      </c>
      <c r="C5196" s="3" t="s">
        <v>504</v>
      </c>
      <c r="D5196" s="3" t="s">
        <v>505</v>
      </c>
      <c r="E5196" s="4">
        <v>29</v>
      </c>
      <c r="F5196" s="4">
        <v>37</v>
      </c>
      <c r="G5196" s="3" t="s">
        <v>1177</v>
      </c>
      <c r="H5196" s="3" t="s">
        <v>1246</v>
      </c>
      <c r="I5196" s="3" t="s">
        <v>37719</v>
      </c>
      <c r="J5196" s="3" t="s">
        <v>5436</v>
      </c>
    </row>
    <row r="5197" spans="1:10" s="6" customFormat="1" ht="15" customHeight="1" x14ac:dyDescent="0.3">
      <c r="A5197" s="3" t="s">
        <v>415</v>
      </c>
      <c r="B5197" s="3" t="s">
        <v>416</v>
      </c>
      <c r="C5197" s="3" t="s">
        <v>517</v>
      </c>
      <c r="D5197" s="3" t="s">
        <v>518</v>
      </c>
      <c r="E5197" s="4">
        <v>29</v>
      </c>
      <c r="F5197" s="4">
        <v>38</v>
      </c>
      <c r="G5197" s="3" t="s">
        <v>1177</v>
      </c>
      <c r="H5197" s="3" t="s">
        <v>1260</v>
      </c>
      <c r="I5197" s="3" t="s">
        <v>37719</v>
      </c>
      <c r="J5197" s="3" t="s">
        <v>5436</v>
      </c>
    </row>
    <row r="5198" spans="1:10" s="6" customFormat="1" ht="15" customHeight="1" x14ac:dyDescent="0.3">
      <c r="A5198" s="3" t="s">
        <v>415</v>
      </c>
      <c r="B5198" s="3" t="s">
        <v>416</v>
      </c>
      <c r="C5198" s="3" t="s">
        <v>532</v>
      </c>
      <c r="D5198" s="3" t="s">
        <v>533</v>
      </c>
      <c r="E5198" s="4">
        <v>29</v>
      </c>
      <c r="F5198" s="4">
        <v>39</v>
      </c>
      <c r="G5198" s="3" t="s">
        <v>1177</v>
      </c>
      <c r="H5198" s="3" t="s">
        <v>1265</v>
      </c>
      <c r="I5198" s="3" t="s">
        <v>37719</v>
      </c>
      <c r="J5198" s="3" t="s">
        <v>5436</v>
      </c>
    </row>
    <row r="5199" spans="1:10" s="6" customFormat="1" ht="15" customHeight="1" x14ac:dyDescent="0.3">
      <c r="A5199" s="3" t="s">
        <v>415</v>
      </c>
      <c r="B5199" s="3" t="s">
        <v>416</v>
      </c>
      <c r="C5199" s="3" t="s">
        <v>545</v>
      </c>
      <c r="D5199" s="3" t="s">
        <v>546</v>
      </c>
      <c r="E5199" s="4">
        <v>29</v>
      </c>
      <c r="F5199" s="4">
        <v>40</v>
      </c>
      <c r="G5199" s="3" t="s">
        <v>1177</v>
      </c>
      <c r="H5199" s="3" t="s">
        <v>1276</v>
      </c>
      <c r="I5199" s="3" t="s">
        <v>37719</v>
      </c>
      <c r="J5199" s="3" t="s">
        <v>5436</v>
      </c>
    </row>
    <row r="5200" spans="1:10" s="6" customFormat="1" ht="15" customHeight="1" x14ac:dyDescent="0.3">
      <c r="A5200" s="3" t="s">
        <v>415</v>
      </c>
      <c r="B5200" s="3" t="s">
        <v>416</v>
      </c>
      <c r="C5200" s="3" t="s">
        <v>581</v>
      </c>
      <c r="D5200" s="3" t="s">
        <v>582</v>
      </c>
      <c r="E5200" s="4">
        <v>29</v>
      </c>
      <c r="F5200" s="4">
        <v>43</v>
      </c>
      <c r="G5200" s="3" t="s">
        <v>1177</v>
      </c>
      <c r="H5200" s="3" t="s">
        <v>1321</v>
      </c>
      <c r="I5200" s="3" t="s">
        <v>37719</v>
      </c>
      <c r="J5200" s="3" t="s">
        <v>5436</v>
      </c>
    </row>
    <row r="5201" spans="1:10" s="6" customFormat="1" ht="15" customHeight="1" x14ac:dyDescent="0.3">
      <c r="A5201" s="3" t="s">
        <v>415</v>
      </c>
      <c r="B5201" s="3" t="s">
        <v>416</v>
      </c>
      <c r="C5201" s="3" t="s">
        <v>25</v>
      </c>
      <c r="D5201" s="3" t="s">
        <v>26</v>
      </c>
      <c r="E5201" s="4">
        <v>29</v>
      </c>
      <c r="F5201" s="4">
        <v>1</v>
      </c>
      <c r="G5201" s="3" t="s">
        <v>1177</v>
      </c>
      <c r="H5201" s="3" t="s">
        <v>623</v>
      </c>
      <c r="I5201" s="3" t="s">
        <v>37719</v>
      </c>
      <c r="J5201" s="3" t="s">
        <v>37720</v>
      </c>
    </row>
    <row r="5202" spans="1:10" s="6" customFormat="1" ht="15" customHeight="1" x14ac:dyDescent="0.3">
      <c r="A5202" s="3" t="s">
        <v>415</v>
      </c>
      <c r="B5202" s="3" t="s">
        <v>416</v>
      </c>
      <c r="C5202" s="3" t="s">
        <v>593</v>
      </c>
      <c r="D5202" s="3" t="s">
        <v>594</v>
      </c>
      <c r="E5202" s="4">
        <v>29</v>
      </c>
      <c r="F5202" s="4">
        <v>44</v>
      </c>
      <c r="G5202" s="3" t="s">
        <v>1177</v>
      </c>
      <c r="H5202" s="3" t="s">
        <v>1333</v>
      </c>
      <c r="I5202" s="3" t="s">
        <v>37719</v>
      </c>
      <c r="J5202" s="3" t="s">
        <v>5436</v>
      </c>
    </row>
    <row r="5203" spans="1:10" s="6" customFormat="1" ht="15" customHeight="1" x14ac:dyDescent="0.3">
      <c r="A5203" s="3" t="s">
        <v>415</v>
      </c>
      <c r="B5203" s="3" t="s">
        <v>416</v>
      </c>
      <c r="C5203" s="3" t="s">
        <v>42</v>
      </c>
      <c r="D5203" s="3" t="s">
        <v>43</v>
      </c>
      <c r="E5203" s="4">
        <v>29</v>
      </c>
      <c r="F5203" s="4">
        <v>2</v>
      </c>
      <c r="G5203" s="3" t="s">
        <v>1177</v>
      </c>
      <c r="H5203" s="3" t="s">
        <v>686</v>
      </c>
      <c r="I5203" s="3" t="s">
        <v>37719</v>
      </c>
      <c r="J5203" s="3" t="s">
        <v>5447</v>
      </c>
    </row>
    <row r="5204" spans="1:10" s="6" customFormat="1" ht="15" customHeight="1" x14ac:dyDescent="0.3">
      <c r="A5204" s="3" t="s">
        <v>415</v>
      </c>
      <c r="B5204" s="3" t="s">
        <v>416</v>
      </c>
      <c r="C5204" s="3" t="s">
        <v>57</v>
      </c>
      <c r="D5204" s="3" t="s">
        <v>58</v>
      </c>
      <c r="E5204" s="4">
        <v>29</v>
      </c>
      <c r="F5204" s="4">
        <v>3</v>
      </c>
      <c r="G5204" s="3" t="s">
        <v>1177</v>
      </c>
      <c r="H5204" s="3" t="s">
        <v>705</v>
      </c>
      <c r="I5204" s="3" t="s">
        <v>37719</v>
      </c>
      <c r="J5204" s="3" t="s">
        <v>5447</v>
      </c>
    </row>
    <row r="5205" spans="1:10" s="6" customFormat="1" ht="15" customHeight="1" x14ac:dyDescent="0.3">
      <c r="A5205" s="3" t="s">
        <v>415</v>
      </c>
      <c r="B5205" s="3" t="s">
        <v>416</v>
      </c>
      <c r="C5205" s="3" t="s">
        <v>71</v>
      </c>
      <c r="D5205" s="3" t="s">
        <v>72</v>
      </c>
      <c r="E5205" s="4">
        <v>29</v>
      </c>
      <c r="F5205" s="4">
        <v>4</v>
      </c>
      <c r="G5205" s="3" t="s">
        <v>1177</v>
      </c>
      <c r="H5205" s="3" t="s">
        <v>718</v>
      </c>
      <c r="I5205" s="3" t="s">
        <v>37719</v>
      </c>
      <c r="J5205" s="3" t="s">
        <v>5447</v>
      </c>
    </row>
    <row r="5206" spans="1:10" s="6" customFormat="1" ht="15" customHeight="1" x14ac:dyDescent="0.3">
      <c r="A5206" s="3" t="s">
        <v>415</v>
      </c>
      <c r="B5206" s="3" t="s">
        <v>416</v>
      </c>
      <c r="C5206" s="3" t="s">
        <v>86</v>
      </c>
      <c r="D5206" s="3" t="s">
        <v>87</v>
      </c>
      <c r="E5206" s="4">
        <v>29</v>
      </c>
      <c r="F5206" s="4">
        <v>5</v>
      </c>
      <c r="G5206" s="3" t="s">
        <v>1177</v>
      </c>
      <c r="H5206" s="3" t="s">
        <v>731</v>
      </c>
      <c r="I5206" s="3" t="s">
        <v>37719</v>
      </c>
      <c r="J5206" s="3" t="s">
        <v>5447</v>
      </c>
    </row>
    <row r="5207" spans="1:10" s="6" customFormat="1" ht="15" customHeight="1" x14ac:dyDescent="0.3">
      <c r="A5207" s="3" t="s">
        <v>415</v>
      </c>
      <c r="B5207" s="3" t="s">
        <v>416</v>
      </c>
      <c r="C5207" s="3" t="s">
        <v>158</v>
      </c>
      <c r="D5207" s="3" t="s">
        <v>159</v>
      </c>
      <c r="E5207" s="4">
        <v>29</v>
      </c>
      <c r="F5207" s="4">
        <v>10</v>
      </c>
      <c r="G5207" s="3" t="s">
        <v>1177</v>
      </c>
      <c r="H5207" s="3" t="s">
        <v>854</v>
      </c>
      <c r="I5207" s="3" t="s">
        <v>37719</v>
      </c>
      <c r="J5207" s="3" t="s">
        <v>5447</v>
      </c>
    </row>
    <row r="5208" spans="1:10" s="6" customFormat="1" ht="15" customHeight="1" x14ac:dyDescent="0.3">
      <c r="A5208" s="3" t="s">
        <v>415</v>
      </c>
      <c r="B5208" s="3" t="s">
        <v>416</v>
      </c>
      <c r="C5208" s="3" t="s">
        <v>204</v>
      </c>
      <c r="D5208" s="3" t="s">
        <v>205</v>
      </c>
      <c r="E5208" s="4">
        <v>29</v>
      </c>
      <c r="F5208" s="4">
        <v>13</v>
      </c>
      <c r="G5208" s="3" t="s">
        <v>1177</v>
      </c>
      <c r="H5208" s="3" t="s">
        <v>956</v>
      </c>
      <c r="I5208" s="3" t="s">
        <v>37719</v>
      </c>
      <c r="J5208" s="3" t="s">
        <v>5447</v>
      </c>
    </row>
    <row r="5209" spans="1:10" s="6" customFormat="1" ht="15" customHeight="1" x14ac:dyDescent="0.3">
      <c r="A5209" s="3" t="s">
        <v>415</v>
      </c>
      <c r="B5209" s="3" t="s">
        <v>416</v>
      </c>
      <c r="C5209" s="3" t="s">
        <v>219</v>
      </c>
      <c r="D5209" s="3" t="s">
        <v>220</v>
      </c>
      <c r="E5209" s="4">
        <v>29</v>
      </c>
      <c r="F5209" s="4">
        <v>14</v>
      </c>
      <c r="G5209" s="3" t="s">
        <v>1177</v>
      </c>
      <c r="H5209" s="3" t="s">
        <v>977</v>
      </c>
      <c r="I5209" s="3" t="s">
        <v>37719</v>
      </c>
      <c r="J5209" s="3" t="s">
        <v>5447</v>
      </c>
    </row>
    <row r="5210" spans="1:10" s="6" customFormat="1" ht="15" customHeight="1" x14ac:dyDescent="0.3">
      <c r="A5210" s="3" t="s">
        <v>415</v>
      </c>
      <c r="B5210" s="3" t="s">
        <v>416</v>
      </c>
      <c r="C5210" s="3" t="s">
        <v>25</v>
      </c>
      <c r="D5210" s="3" t="s">
        <v>26</v>
      </c>
      <c r="E5210" s="4">
        <v>29</v>
      </c>
      <c r="F5210" s="4">
        <v>1</v>
      </c>
      <c r="G5210" s="3" t="s">
        <v>1177</v>
      </c>
      <c r="H5210" s="3" t="s">
        <v>623</v>
      </c>
      <c r="I5210" s="3" t="s">
        <v>37719</v>
      </c>
      <c r="J5210" s="3" t="s">
        <v>5447</v>
      </c>
    </row>
    <row r="5211" spans="1:10" s="6" customFormat="1" ht="15" customHeight="1" x14ac:dyDescent="0.3">
      <c r="A5211" s="3" t="s">
        <v>415</v>
      </c>
      <c r="B5211" s="3" t="s">
        <v>416</v>
      </c>
      <c r="C5211" s="3" t="s">
        <v>97</v>
      </c>
      <c r="D5211" s="3" t="s">
        <v>98</v>
      </c>
      <c r="E5211" s="4">
        <v>29</v>
      </c>
      <c r="F5211" s="4">
        <v>6</v>
      </c>
      <c r="G5211" s="3" t="s">
        <v>1177</v>
      </c>
      <c r="H5211" s="3" t="s">
        <v>742</v>
      </c>
      <c r="I5211" s="3" t="s">
        <v>37719</v>
      </c>
      <c r="J5211" s="3" t="s">
        <v>5665</v>
      </c>
    </row>
    <row r="5212" spans="1:10" s="6" customFormat="1" ht="15" customHeight="1" x14ac:dyDescent="0.3">
      <c r="A5212" s="3" t="s">
        <v>389</v>
      </c>
      <c r="B5212" s="3" t="s">
        <v>390</v>
      </c>
      <c r="C5212" s="3" t="s">
        <v>246</v>
      </c>
      <c r="D5212" s="3" t="s">
        <v>247</v>
      </c>
      <c r="E5212" s="4">
        <v>27</v>
      </c>
      <c r="F5212" s="4">
        <v>16</v>
      </c>
      <c r="G5212" s="3" t="s">
        <v>1127</v>
      </c>
      <c r="H5212" s="3" t="s">
        <v>989</v>
      </c>
      <c r="I5212" s="3" t="s">
        <v>37719</v>
      </c>
      <c r="J5212" s="3" t="s">
        <v>5554</v>
      </c>
    </row>
    <row r="5213" spans="1:10" s="6" customFormat="1" ht="15" customHeight="1" x14ac:dyDescent="0.3">
      <c r="A5213" s="3" t="s">
        <v>389</v>
      </c>
      <c r="B5213" s="3" t="s">
        <v>390</v>
      </c>
      <c r="C5213" s="3" t="s">
        <v>219</v>
      </c>
      <c r="D5213" s="3" t="s">
        <v>220</v>
      </c>
      <c r="E5213" s="4">
        <v>27</v>
      </c>
      <c r="F5213" s="4">
        <v>14</v>
      </c>
      <c r="G5213" s="3" t="s">
        <v>1127</v>
      </c>
      <c r="H5213" s="3" t="s">
        <v>977</v>
      </c>
      <c r="I5213" s="3" t="s">
        <v>37719</v>
      </c>
      <c r="J5213" s="3" t="s">
        <v>5554</v>
      </c>
    </row>
    <row r="5214" spans="1:10" s="6" customFormat="1" ht="15" customHeight="1" x14ac:dyDescent="0.3">
      <c r="A5214" s="3" t="s">
        <v>376</v>
      </c>
      <c r="B5214" s="3" t="s">
        <v>377</v>
      </c>
      <c r="C5214" s="3" t="s">
        <v>272</v>
      </c>
      <c r="D5214" s="3" t="s">
        <v>273</v>
      </c>
      <c r="E5214" s="4">
        <v>26</v>
      </c>
      <c r="F5214" s="4">
        <v>18</v>
      </c>
      <c r="G5214" s="3" t="s">
        <v>1119</v>
      </c>
      <c r="H5214" s="3" t="s">
        <v>1009</v>
      </c>
      <c r="I5214" s="3" t="s">
        <v>37719</v>
      </c>
      <c r="J5214" s="3" t="s">
        <v>37720</v>
      </c>
    </row>
    <row r="5215" spans="1:10" s="6" customFormat="1" ht="15" customHeight="1" x14ac:dyDescent="0.3">
      <c r="A5215" s="3" t="s">
        <v>376</v>
      </c>
      <c r="B5215" s="3" t="s">
        <v>377</v>
      </c>
      <c r="C5215" s="3" t="s">
        <v>295</v>
      </c>
      <c r="D5215" s="3" t="s">
        <v>296</v>
      </c>
      <c r="E5215" s="4">
        <v>26</v>
      </c>
      <c r="F5215" s="4">
        <v>20</v>
      </c>
      <c r="G5215" s="3" t="s">
        <v>1119</v>
      </c>
      <c r="H5215" s="3" t="s">
        <v>1028</v>
      </c>
      <c r="I5215" s="3" t="s">
        <v>37719</v>
      </c>
      <c r="J5215" s="3" t="s">
        <v>37720</v>
      </c>
    </row>
    <row r="5216" spans="1:10" s="6" customFormat="1" ht="15" customHeight="1" x14ac:dyDescent="0.3">
      <c r="A5216" s="3" t="s">
        <v>376</v>
      </c>
      <c r="B5216" s="3" t="s">
        <v>377</v>
      </c>
      <c r="C5216" s="3" t="s">
        <v>307</v>
      </c>
      <c r="D5216" s="3" t="s">
        <v>308</v>
      </c>
      <c r="E5216" s="4">
        <v>26</v>
      </c>
      <c r="F5216" s="4">
        <v>21</v>
      </c>
      <c r="G5216" s="3" t="s">
        <v>1119</v>
      </c>
      <c r="H5216" s="3" t="s">
        <v>1051</v>
      </c>
      <c r="I5216" s="3" t="s">
        <v>37719</v>
      </c>
      <c r="J5216" s="3" t="s">
        <v>37720</v>
      </c>
    </row>
    <row r="5217" spans="1:10" s="6" customFormat="1" ht="15" customHeight="1" x14ac:dyDescent="0.3">
      <c r="A5217" s="3" t="s">
        <v>376</v>
      </c>
      <c r="B5217" s="3" t="s">
        <v>377</v>
      </c>
      <c r="C5217" s="3" t="s">
        <v>322</v>
      </c>
      <c r="D5217" s="3" t="s">
        <v>323</v>
      </c>
      <c r="E5217" s="4">
        <v>26</v>
      </c>
      <c r="F5217" s="4">
        <v>22</v>
      </c>
      <c r="G5217" s="3" t="s">
        <v>1119</v>
      </c>
      <c r="H5217" s="3" t="s">
        <v>1065</v>
      </c>
      <c r="I5217" s="3" t="s">
        <v>37719</v>
      </c>
      <c r="J5217" s="3" t="s">
        <v>37720</v>
      </c>
    </row>
    <row r="5218" spans="1:10" s="6" customFormat="1" ht="15" customHeight="1" x14ac:dyDescent="0.3">
      <c r="A5218" s="3" t="s">
        <v>376</v>
      </c>
      <c r="B5218" s="3" t="s">
        <v>377</v>
      </c>
      <c r="C5218" s="3" t="s">
        <v>337</v>
      </c>
      <c r="D5218" s="3" t="s">
        <v>338</v>
      </c>
      <c r="E5218" s="4">
        <v>26</v>
      </c>
      <c r="F5218" s="4">
        <v>23</v>
      </c>
      <c r="G5218" s="3" t="s">
        <v>1119</v>
      </c>
      <c r="H5218" s="3" t="s">
        <v>1068</v>
      </c>
      <c r="I5218" s="3" t="s">
        <v>37719</v>
      </c>
      <c r="J5218" s="3" t="s">
        <v>37720</v>
      </c>
    </row>
    <row r="5219" spans="1:10" s="6" customFormat="1" ht="15" customHeight="1" x14ac:dyDescent="0.3">
      <c r="A5219" s="3" t="s">
        <v>376</v>
      </c>
      <c r="B5219" s="3" t="s">
        <v>377</v>
      </c>
      <c r="C5219" s="3" t="s">
        <v>352</v>
      </c>
      <c r="D5219" s="3" t="s">
        <v>353</v>
      </c>
      <c r="E5219" s="4">
        <v>26</v>
      </c>
      <c r="F5219" s="4">
        <v>24</v>
      </c>
      <c r="G5219" s="3" t="s">
        <v>1119</v>
      </c>
      <c r="H5219" s="3" t="s">
        <v>1092</v>
      </c>
      <c r="I5219" s="3" t="s">
        <v>37719</v>
      </c>
      <c r="J5219" s="3" t="s">
        <v>37720</v>
      </c>
    </row>
    <row r="5220" spans="1:10" s="6" customFormat="1" ht="15" customHeight="1" x14ac:dyDescent="0.3">
      <c r="A5220" s="3" t="s">
        <v>376</v>
      </c>
      <c r="B5220" s="3" t="s">
        <v>377</v>
      </c>
      <c r="C5220" s="3" t="s">
        <v>366</v>
      </c>
      <c r="D5220" s="3" t="s">
        <v>367</v>
      </c>
      <c r="E5220" s="4">
        <v>26</v>
      </c>
      <c r="F5220" s="4">
        <v>25</v>
      </c>
      <c r="G5220" s="3" t="s">
        <v>1119</v>
      </c>
      <c r="H5220" s="3" t="s">
        <v>1110</v>
      </c>
      <c r="I5220" s="3" t="s">
        <v>37719</v>
      </c>
      <c r="J5220" s="3" t="s">
        <v>37720</v>
      </c>
    </row>
    <row r="5221" spans="1:10" s="6" customFormat="1" ht="15" customHeight="1" x14ac:dyDescent="0.3">
      <c r="A5221" s="3" t="s">
        <v>376</v>
      </c>
      <c r="B5221" s="3" t="s">
        <v>377</v>
      </c>
      <c r="C5221" s="3" t="s">
        <v>389</v>
      </c>
      <c r="D5221" s="3" t="s">
        <v>390</v>
      </c>
      <c r="E5221" s="4">
        <v>26</v>
      </c>
      <c r="F5221" s="4">
        <v>27</v>
      </c>
      <c r="G5221" s="3" t="s">
        <v>1119</v>
      </c>
      <c r="H5221" s="3" t="s">
        <v>1127</v>
      </c>
      <c r="I5221" s="3" t="s">
        <v>37719</v>
      </c>
      <c r="J5221" s="3" t="s">
        <v>37720</v>
      </c>
    </row>
    <row r="5222" spans="1:10" s="6" customFormat="1" ht="15" customHeight="1" x14ac:dyDescent="0.3">
      <c r="A5222" s="3" t="s">
        <v>376</v>
      </c>
      <c r="B5222" s="3" t="s">
        <v>377</v>
      </c>
      <c r="C5222" s="3" t="s">
        <v>415</v>
      </c>
      <c r="D5222" s="3" t="s">
        <v>416</v>
      </c>
      <c r="E5222" s="4">
        <v>26</v>
      </c>
      <c r="F5222" s="4">
        <v>29</v>
      </c>
      <c r="G5222" s="3" t="s">
        <v>1119</v>
      </c>
      <c r="H5222" s="3" t="s">
        <v>1177</v>
      </c>
      <c r="I5222" s="3" t="s">
        <v>37719</v>
      </c>
      <c r="J5222" s="3" t="s">
        <v>37720</v>
      </c>
    </row>
    <row r="5223" spans="1:10" s="6" customFormat="1" ht="15" customHeight="1" x14ac:dyDescent="0.3">
      <c r="A5223" s="3" t="s">
        <v>376</v>
      </c>
      <c r="B5223" s="3" t="s">
        <v>377</v>
      </c>
      <c r="C5223" s="3" t="s">
        <v>430</v>
      </c>
      <c r="D5223" s="3" t="s">
        <v>431</v>
      </c>
      <c r="E5223" s="4">
        <v>26</v>
      </c>
      <c r="F5223" s="4">
        <v>30</v>
      </c>
      <c r="G5223" s="3" t="s">
        <v>1119</v>
      </c>
      <c r="H5223" s="3" t="s">
        <v>1191</v>
      </c>
      <c r="I5223" s="3" t="s">
        <v>37719</v>
      </c>
      <c r="J5223" s="3" t="s">
        <v>37720</v>
      </c>
    </row>
    <row r="5224" spans="1:10" s="6" customFormat="1" ht="15" customHeight="1" x14ac:dyDescent="0.3">
      <c r="A5224" s="3" t="s">
        <v>376</v>
      </c>
      <c r="B5224" s="3" t="s">
        <v>377</v>
      </c>
      <c r="C5224" s="3" t="s">
        <v>440</v>
      </c>
      <c r="D5224" s="3" t="s">
        <v>441</v>
      </c>
      <c r="E5224" s="4">
        <v>26</v>
      </c>
      <c r="F5224" s="4">
        <v>31</v>
      </c>
      <c r="G5224" s="3" t="s">
        <v>1119</v>
      </c>
      <c r="H5224" s="3" t="s">
        <v>1199</v>
      </c>
      <c r="I5224" s="3" t="s">
        <v>37719</v>
      </c>
      <c r="J5224" s="3" t="s">
        <v>37720</v>
      </c>
    </row>
    <row r="5225" spans="1:10" s="6" customFormat="1" ht="15" customHeight="1" x14ac:dyDescent="0.3">
      <c r="A5225" s="3" t="s">
        <v>376</v>
      </c>
      <c r="B5225" s="3" t="s">
        <v>377</v>
      </c>
      <c r="C5225" s="3" t="s">
        <v>459</v>
      </c>
      <c r="D5225" s="3" t="s">
        <v>460</v>
      </c>
      <c r="E5225" s="4">
        <v>26</v>
      </c>
      <c r="F5225" s="4">
        <v>33</v>
      </c>
      <c r="G5225" s="3" t="s">
        <v>1119</v>
      </c>
      <c r="H5225" s="3" t="s">
        <v>1221</v>
      </c>
      <c r="I5225" s="3" t="s">
        <v>37719</v>
      </c>
      <c r="J5225" s="3" t="s">
        <v>37720</v>
      </c>
    </row>
    <row r="5226" spans="1:10" s="6" customFormat="1" ht="15" customHeight="1" x14ac:dyDescent="0.3">
      <c r="A5226" s="3" t="s">
        <v>376</v>
      </c>
      <c r="B5226" s="3" t="s">
        <v>377</v>
      </c>
      <c r="C5226" s="3" t="s">
        <v>504</v>
      </c>
      <c r="D5226" s="3" t="s">
        <v>505</v>
      </c>
      <c r="E5226" s="4">
        <v>26</v>
      </c>
      <c r="F5226" s="4">
        <v>37</v>
      </c>
      <c r="G5226" s="3" t="s">
        <v>1119</v>
      </c>
      <c r="H5226" s="3" t="s">
        <v>1246</v>
      </c>
      <c r="I5226" s="3" t="s">
        <v>37719</v>
      </c>
      <c r="J5226" s="3" t="s">
        <v>37720</v>
      </c>
    </row>
    <row r="5227" spans="1:10" s="6" customFormat="1" ht="15" customHeight="1" x14ac:dyDescent="0.3">
      <c r="A5227" s="3" t="s">
        <v>376</v>
      </c>
      <c r="B5227" s="3" t="s">
        <v>377</v>
      </c>
      <c r="C5227" s="3" t="s">
        <v>545</v>
      </c>
      <c r="D5227" s="3" t="s">
        <v>546</v>
      </c>
      <c r="E5227" s="4">
        <v>26</v>
      </c>
      <c r="F5227" s="4">
        <v>40</v>
      </c>
      <c r="G5227" s="3" t="s">
        <v>1119</v>
      </c>
      <c r="H5227" s="3" t="s">
        <v>1276</v>
      </c>
      <c r="I5227" s="3" t="s">
        <v>37719</v>
      </c>
      <c r="J5227" s="3" t="s">
        <v>37720</v>
      </c>
    </row>
    <row r="5228" spans="1:10" s="6" customFormat="1" ht="15" customHeight="1" x14ac:dyDescent="0.3">
      <c r="A5228" s="3" t="s">
        <v>376</v>
      </c>
      <c r="B5228" s="3" t="s">
        <v>377</v>
      </c>
      <c r="C5228" s="3" t="s">
        <v>568</v>
      </c>
      <c r="D5228" s="3" t="s">
        <v>569</v>
      </c>
      <c r="E5228" s="4">
        <v>26</v>
      </c>
      <c r="F5228" s="4">
        <v>42</v>
      </c>
      <c r="G5228" s="3" t="s">
        <v>1119</v>
      </c>
      <c r="H5228" s="3" t="s">
        <v>1302</v>
      </c>
      <c r="I5228" s="3" t="s">
        <v>37719</v>
      </c>
      <c r="J5228" s="3" t="s">
        <v>37720</v>
      </c>
    </row>
    <row r="5229" spans="1:10" s="6" customFormat="1" ht="15" customHeight="1" x14ac:dyDescent="0.3">
      <c r="A5229" s="3" t="s">
        <v>376</v>
      </c>
      <c r="B5229" s="3" t="s">
        <v>377</v>
      </c>
      <c r="C5229" s="3" t="s">
        <v>260</v>
      </c>
      <c r="D5229" s="3" t="s">
        <v>261</v>
      </c>
      <c r="E5229" s="4">
        <v>26</v>
      </c>
      <c r="F5229" s="4">
        <v>17</v>
      </c>
      <c r="G5229" s="3" t="s">
        <v>1119</v>
      </c>
      <c r="H5229" s="3" t="s">
        <v>1005</v>
      </c>
      <c r="I5229" s="3" t="s">
        <v>37719</v>
      </c>
      <c r="J5229" s="3" t="s">
        <v>37720</v>
      </c>
    </row>
    <row r="5230" spans="1:10" s="6" customFormat="1" ht="15" customHeight="1" x14ac:dyDescent="0.3">
      <c r="A5230" s="3" t="s">
        <v>376</v>
      </c>
      <c r="B5230" s="3" t="s">
        <v>377</v>
      </c>
      <c r="C5230" s="3" t="s">
        <v>246</v>
      </c>
      <c r="D5230" s="3" t="s">
        <v>247</v>
      </c>
      <c r="E5230" s="4">
        <v>26</v>
      </c>
      <c r="F5230" s="4">
        <v>16</v>
      </c>
      <c r="G5230" s="3" t="s">
        <v>1119</v>
      </c>
      <c r="H5230" s="3" t="s">
        <v>989</v>
      </c>
      <c r="I5230" s="3" t="s">
        <v>37719</v>
      </c>
      <c r="J5230" s="3" t="s">
        <v>37720</v>
      </c>
    </row>
    <row r="5231" spans="1:10" s="6" customFormat="1" ht="15" customHeight="1" x14ac:dyDescent="0.3">
      <c r="A5231" s="3" t="s">
        <v>376</v>
      </c>
      <c r="B5231" s="3" t="s">
        <v>377</v>
      </c>
      <c r="C5231" s="3" t="s">
        <v>232</v>
      </c>
      <c r="D5231" s="3" t="s">
        <v>233</v>
      </c>
      <c r="E5231" s="4">
        <v>26</v>
      </c>
      <c r="F5231" s="4">
        <v>15</v>
      </c>
      <c r="G5231" s="3" t="s">
        <v>1119</v>
      </c>
      <c r="H5231" s="3" t="s">
        <v>986</v>
      </c>
      <c r="I5231" s="3" t="s">
        <v>37719</v>
      </c>
      <c r="J5231" s="3" t="s">
        <v>37720</v>
      </c>
    </row>
    <row r="5232" spans="1:10" s="6" customFormat="1" ht="15" customHeight="1" x14ac:dyDescent="0.3">
      <c r="A5232" s="3" t="s">
        <v>376</v>
      </c>
      <c r="B5232" s="3" t="s">
        <v>377</v>
      </c>
      <c r="C5232" s="3" t="s">
        <v>219</v>
      </c>
      <c r="D5232" s="3" t="s">
        <v>220</v>
      </c>
      <c r="E5232" s="4">
        <v>26</v>
      </c>
      <c r="F5232" s="4">
        <v>14</v>
      </c>
      <c r="G5232" s="3" t="s">
        <v>1119</v>
      </c>
      <c r="H5232" s="3" t="s">
        <v>977</v>
      </c>
      <c r="I5232" s="3" t="s">
        <v>37719</v>
      </c>
      <c r="J5232" s="3" t="s">
        <v>37720</v>
      </c>
    </row>
    <row r="5233" spans="1:10" s="6" customFormat="1" ht="15" customHeight="1" x14ac:dyDescent="0.3">
      <c r="A5233" s="3" t="s">
        <v>376</v>
      </c>
      <c r="B5233" s="3" t="s">
        <v>377</v>
      </c>
      <c r="C5233" s="3" t="s">
        <v>532</v>
      </c>
      <c r="D5233" s="3" t="s">
        <v>533</v>
      </c>
      <c r="E5233" s="4">
        <v>26</v>
      </c>
      <c r="F5233" s="4">
        <v>39</v>
      </c>
      <c r="G5233" s="3" t="s">
        <v>1119</v>
      </c>
      <c r="H5233" s="3" t="s">
        <v>1265</v>
      </c>
      <c r="I5233" s="3" t="s">
        <v>37719</v>
      </c>
      <c r="J5233" s="3" t="s">
        <v>5436</v>
      </c>
    </row>
    <row r="5234" spans="1:10" s="6" customFormat="1" ht="15" customHeight="1" x14ac:dyDescent="0.3">
      <c r="A5234" s="3" t="s">
        <v>376</v>
      </c>
      <c r="B5234" s="3" t="s">
        <v>377</v>
      </c>
      <c r="C5234" s="3" t="s">
        <v>545</v>
      </c>
      <c r="D5234" s="3" t="s">
        <v>546</v>
      </c>
      <c r="E5234" s="4">
        <v>26</v>
      </c>
      <c r="F5234" s="4">
        <v>40</v>
      </c>
      <c r="G5234" s="3" t="s">
        <v>1119</v>
      </c>
      <c r="H5234" s="3" t="s">
        <v>1276</v>
      </c>
      <c r="I5234" s="3" t="s">
        <v>37719</v>
      </c>
      <c r="J5234" s="3" t="s">
        <v>5436</v>
      </c>
    </row>
    <row r="5235" spans="1:10" s="6" customFormat="1" ht="15" customHeight="1" x14ac:dyDescent="0.3">
      <c r="A5235" s="3" t="s">
        <v>376</v>
      </c>
      <c r="B5235" s="3" t="s">
        <v>377</v>
      </c>
      <c r="C5235" s="3" t="s">
        <v>581</v>
      </c>
      <c r="D5235" s="3" t="s">
        <v>582</v>
      </c>
      <c r="E5235" s="4">
        <v>26</v>
      </c>
      <c r="F5235" s="4">
        <v>43</v>
      </c>
      <c r="G5235" s="3" t="s">
        <v>1119</v>
      </c>
      <c r="H5235" s="3" t="s">
        <v>1321</v>
      </c>
      <c r="I5235" s="3" t="s">
        <v>37719</v>
      </c>
      <c r="J5235" s="3" t="s">
        <v>5436</v>
      </c>
    </row>
    <row r="5236" spans="1:10" s="6" customFormat="1" ht="15" customHeight="1" x14ac:dyDescent="0.3">
      <c r="A5236" s="3" t="s">
        <v>376</v>
      </c>
      <c r="B5236" s="3" t="s">
        <v>377</v>
      </c>
      <c r="C5236" s="3" t="s">
        <v>593</v>
      </c>
      <c r="D5236" s="3" t="s">
        <v>594</v>
      </c>
      <c r="E5236" s="4">
        <v>26</v>
      </c>
      <c r="F5236" s="4">
        <v>44</v>
      </c>
      <c r="G5236" s="3" t="s">
        <v>1119</v>
      </c>
      <c r="H5236" s="3" t="s">
        <v>1333</v>
      </c>
      <c r="I5236" s="3" t="s">
        <v>37719</v>
      </c>
      <c r="J5236" s="3" t="s">
        <v>5436</v>
      </c>
    </row>
    <row r="5237" spans="1:10" s="6" customFormat="1" ht="15" customHeight="1" x14ac:dyDescent="0.3">
      <c r="A5237" s="3" t="s">
        <v>376</v>
      </c>
      <c r="B5237" s="3" t="s">
        <v>377</v>
      </c>
      <c r="C5237" s="3" t="s">
        <v>25</v>
      </c>
      <c r="D5237" s="3" t="s">
        <v>26</v>
      </c>
      <c r="E5237" s="4">
        <v>26</v>
      </c>
      <c r="F5237" s="4">
        <v>1</v>
      </c>
      <c r="G5237" s="3" t="s">
        <v>1119</v>
      </c>
      <c r="H5237" s="3" t="s">
        <v>623</v>
      </c>
      <c r="I5237" s="3" t="s">
        <v>37719</v>
      </c>
      <c r="J5237" s="3" t="s">
        <v>37720</v>
      </c>
    </row>
    <row r="5238" spans="1:10" s="6" customFormat="1" ht="15" customHeight="1" x14ac:dyDescent="0.3">
      <c r="A5238" s="3" t="s">
        <v>376</v>
      </c>
      <c r="B5238" s="3" t="s">
        <v>377</v>
      </c>
      <c r="C5238" s="3" t="s">
        <v>57</v>
      </c>
      <c r="D5238" s="3" t="s">
        <v>58</v>
      </c>
      <c r="E5238" s="4">
        <v>26</v>
      </c>
      <c r="F5238" s="4">
        <v>3</v>
      </c>
      <c r="G5238" s="3" t="s">
        <v>1119</v>
      </c>
      <c r="H5238" s="3" t="s">
        <v>705</v>
      </c>
      <c r="I5238" s="3" t="s">
        <v>37719</v>
      </c>
      <c r="J5238" s="3" t="s">
        <v>37720</v>
      </c>
    </row>
    <row r="5239" spans="1:10" s="6" customFormat="1" ht="15" customHeight="1" x14ac:dyDescent="0.3">
      <c r="A5239" s="3" t="s">
        <v>376</v>
      </c>
      <c r="B5239" s="3" t="s">
        <v>377</v>
      </c>
      <c r="C5239" s="3" t="s">
        <v>71</v>
      </c>
      <c r="D5239" s="3" t="s">
        <v>72</v>
      </c>
      <c r="E5239" s="4">
        <v>26</v>
      </c>
      <c r="F5239" s="4">
        <v>4</v>
      </c>
      <c r="G5239" s="3" t="s">
        <v>1119</v>
      </c>
      <c r="H5239" s="3" t="s">
        <v>718</v>
      </c>
      <c r="I5239" s="3" t="s">
        <v>37719</v>
      </c>
      <c r="J5239" s="3" t="s">
        <v>37720</v>
      </c>
    </row>
    <row r="5240" spans="1:10" s="6" customFormat="1" ht="15" customHeight="1" x14ac:dyDescent="0.3">
      <c r="A5240" s="3" t="s">
        <v>376</v>
      </c>
      <c r="B5240" s="3" t="s">
        <v>377</v>
      </c>
      <c r="C5240" s="3" t="s">
        <v>581</v>
      </c>
      <c r="D5240" s="3" t="s">
        <v>582</v>
      </c>
      <c r="E5240" s="4">
        <v>26</v>
      </c>
      <c r="F5240" s="4">
        <v>43</v>
      </c>
      <c r="G5240" s="3" t="s">
        <v>1119</v>
      </c>
      <c r="H5240" s="3" t="s">
        <v>1321</v>
      </c>
      <c r="I5240" s="3" t="s">
        <v>37719</v>
      </c>
      <c r="J5240" s="3" t="s">
        <v>37720</v>
      </c>
    </row>
    <row r="5241" spans="1:10" s="6" customFormat="1" ht="15" customHeight="1" x14ac:dyDescent="0.3">
      <c r="A5241" s="3" t="s">
        <v>376</v>
      </c>
      <c r="B5241" s="3" t="s">
        <v>377</v>
      </c>
      <c r="C5241" s="3" t="s">
        <v>86</v>
      </c>
      <c r="D5241" s="3" t="s">
        <v>87</v>
      </c>
      <c r="E5241" s="4">
        <v>26</v>
      </c>
      <c r="F5241" s="4">
        <v>5</v>
      </c>
      <c r="G5241" s="3" t="s">
        <v>1119</v>
      </c>
      <c r="H5241" s="3" t="s">
        <v>731</v>
      </c>
      <c r="I5241" s="3" t="s">
        <v>37719</v>
      </c>
      <c r="J5241" s="3" t="s">
        <v>37720</v>
      </c>
    </row>
    <row r="5242" spans="1:10" s="6" customFormat="1" ht="15" customHeight="1" x14ac:dyDescent="0.3">
      <c r="A5242" s="3" t="s">
        <v>376</v>
      </c>
      <c r="B5242" s="3" t="s">
        <v>377</v>
      </c>
      <c r="C5242" s="3" t="s">
        <v>112</v>
      </c>
      <c r="D5242" s="3" t="s">
        <v>113</v>
      </c>
      <c r="E5242" s="4">
        <v>26</v>
      </c>
      <c r="F5242" s="4">
        <v>7</v>
      </c>
      <c r="G5242" s="3" t="s">
        <v>1119</v>
      </c>
      <c r="H5242" s="3" t="s">
        <v>749</v>
      </c>
      <c r="I5242" s="3" t="s">
        <v>37719</v>
      </c>
      <c r="J5242" s="3" t="s">
        <v>37720</v>
      </c>
    </row>
    <row r="5243" spans="1:10" s="6" customFormat="1" ht="15" customHeight="1" x14ac:dyDescent="0.3">
      <c r="A5243" s="3" t="s">
        <v>376</v>
      </c>
      <c r="B5243" s="3" t="s">
        <v>377</v>
      </c>
      <c r="C5243" s="3" t="s">
        <v>128</v>
      </c>
      <c r="D5243" s="3" t="s">
        <v>129</v>
      </c>
      <c r="E5243" s="4">
        <v>26</v>
      </c>
      <c r="F5243" s="4">
        <v>8</v>
      </c>
      <c r="G5243" s="3" t="s">
        <v>1119</v>
      </c>
      <c r="H5243" s="3" t="s">
        <v>803</v>
      </c>
      <c r="I5243" s="3" t="s">
        <v>37719</v>
      </c>
      <c r="J5243" s="3" t="s">
        <v>37720</v>
      </c>
    </row>
    <row r="5244" spans="1:10" s="6" customFormat="1" ht="15" customHeight="1" x14ac:dyDescent="0.3">
      <c r="A5244" s="3" t="s">
        <v>376</v>
      </c>
      <c r="B5244" s="3" t="s">
        <v>377</v>
      </c>
      <c r="C5244" s="3" t="s">
        <v>142</v>
      </c>
      <c r="D5244" s="3" t="s">
        <v>143</v>
      </c>
      <c r="E5244" s="4">
        <v>26</v>
      </c>
      <c r="F5244" s="4">
        <v>9</v>
      </c>
      <c r="G5244" s="3" t="s">
        <v>1119</v>
      </c>
      <c r="H5244" s="3" t="s">
        <v>820</v>
      </c>
      <c r="I5244" s="3" t="s">
        <v>37719</v>
      </c>
      <c r="J5244" s="3" t="s">
        <v>37720</v>
      </c>
    </row>
    <row r="5245" spans="1:10" s="6" customFormat="1" ht="15" customHeight="1" x14ac:dyDescent="0.3">
      <c r="A5245" s="3" t="s">
        <v>376</v>
      </c>
      <c r="B5245" s="3" t="s">
        <v>377</v>
      </c>
      <c r="C5245" s="3" t="s">
        <v>158</v>
      </c>
      <c r="D5245" s="3" t="s">
        <v>159</v>
      </c>
      <c r="E5245" s="4">
        <v>26</v>
      </c>
      <c r="F5245" s="4">
        <v>10</v>
      </c>
      <c r="G5245" s="3" t="s">
        <v>1119</v>
      </c>
      <c r="H5245" s="3" t="s">
        <v>854</v>
      </c>
      <c r="I5245" s="3" t="s">
        <v>37719</v>
      </c>
      <c r="J5245" s="3" t="s">
        <v>37720</v>
      </c>
    </row>
    <row r="5246" spans="1:10" s="6" customFormat="1" ht="15" customHeight="1" x14ac:dyDescent="0.3">
      <c r="A5246" s="3" t="s">
        <v>376</v>
      </c>
      <c r="B5246" s="3" t="s">
        <v>377</v>
      </c>
      <c r="C5246" s="3" t="s">
        <v>173</v>
      </c>
      <c r="D5246" s="3" t="s">
        <v>174</v>
      </c>
      <c r="E5246" s="4">
        <v>26</v>
      </c>
      <c r="F5246" s="4">
        <v>11</v>
      </c>
      <c r="G5246" s="3" t="s">
        <v>1119</v>
      </c>
      <c r="H5246" s="3" t="s">
        <v>867</v>
      </c>
      <c r="I5246" s="3" t="s">
        <v>37719</v>
      </c>
      <c r="J5246" s="3" t="s">
        <v>37720</v>
      </c>
    </row>
    <row r="5247" spans="1:10" s="6" customFormat="1" ht="15" customHeight="1" x14ac:dyDescent="0.3">
      <c r="A5247" s="3" t="s">
        <v>376</v>
      </c>
      <c r="B5247" s="3" t="s">
        <v>377</v>
      </c>
      <c r="C5247" s="3" t="s">
        <v>189</v>
      </c>
      <c r="D5247" s="3" t="s">
        <v>190</v>
      </c>
      <c r="E5247" s="4">
        <v>26</v>
      </c>
      <c r="F5247" s="4">
        <v>12</v>
      </c>
      <c r="G5247" s="3" t="s">
        <v>1119</v>
      </c>
      <c r="H5247" s="3" t="s">
        <v>948</v>
      </c>
      <c r="I5247" s="3" t="s">
        <v>37719</v>
      </c>
      <c r="J5247" s="3" t="s">
        <v>37720</v>
      </c>
    </row>
    <row r="5248" spans="1:10" s="6" customFormat="1" ht="15" customHeight="1" x14ac:dyDescent="0.3">
      <c r="A5248" s="3" t="s">
        <v>376</v>
      </c>
      <c r="B5248" s="3" t="s">
        <v>377</v>
      </c>
      <c r="C5248" s="3" t="s">
        <v>204</v>
      </c>
      <c r="D5248" s="3" t="s">
        <v>205</v>
      </c>
      <c r="E5248" s="4">
        <v>26</v>
      </c>
      <c r="F5248" s="4">
        <v>13</v>
      </c>
      <c r="G5248" s="3" t="s">
        <v>1119</v>
      </c>
      <c r="H5248" s="3" t="s">
        <v>956</v>
      </c>
      <c r="I5248" s="3" t="s">
        <v>37719</v>
      </c>
      <c r="J5248" s="3" t="s">
        <v>37720</v>
      </c>
    </row>
    <row r="5249" spans="1:10" s="6" customFormat="1" ht="15" customHeight="1" x14ac:dyDescent="0.3">
      <c r="A5249" s="3" t="s">
        <v>376</v>
      </c>
      <c r="B5249" s="3" t="s">
        <v>377</v>
      </c>
      <c r="C5249" s="3" t="s">
        <v>97</v>
      </c>
      <c r="D5249" s="3" t="s">
        <v>98</v>
      </c>
      <c r="E5249" s="4">
        <v>26</v>
      </c>
      <c r="F5249" s="4">
        <v>6</v>
      </c>
      <c r="G5249" s="3" t="s">
        <v>1119</v>
      </c>
      <c r="H5249" s="3" t="s">
        <v>742</v>
      </c>
      <c r="I5249" s="3" t="s">
        <v>37719</v>
      </c>
      <c r="J5249" s="3" t="s">
        <v>37720</v>
      </c>
    </row>
    <row r="5250" spans="1:10" s="6" customFormat="1" ht="15" customHeight="1" x14ac:dyDescent="0.3">
      <c r="A5250" s="3" t="s">
        <v>376</v>
      </c>
      <c r="B5250" s="3" t="s">
        <v>377</v>
      </c>
      <c r="C5250" s="3" t="s">
        <v>605</v>
      </c>
      <c r="D5250" s="3" t="s">
        <v>606</v>
      </c>
      <c r="E5250" s="4">
        <v>26</v>
      </c>
      <c r="F5250" s="4">
        <v>45</v>
      </c>
      <c r="G5250" s="3" t="s">
        <v>1119</v>
      </c>
      <c r="H5250" s="3" t="s">
        <v>1340</v>
      </c>
      <c r="I5250" s="3" t="s">
        <v>37719</v>
      </c>
      <c r="J5250" s="3" t="s">
        <v>37720</v>
      </c>
    </row>
    <row r="5251" spans="1:10" s="6" customFormat="1" ht="15" customHeight="1" x14ac:dyDescent="0.3">
      <c r="A5251" s="3" t="s">
        <v>376</v>
      </c>
      <c r="B5251" s="3" t="s">
        <v>377</v>
      </c>
      <c r="C5251" s="3" t="s">
        <v>25</v>
      </c>
      <c r="D5251" s="3" t="s">
        <v>26</v>
      </c>
      <c r="E5251" s="4">
        <v>26</v>
      </c>
      <c r="F5251" s="4">
        <v>1</v>
      </c>
      <c r="G5251" s="3" t="s">
        <v>1119</v>
      </c>
      <c r="H5251" s="3" t="s">
        <v>623</v>
      </c>
      <c r="I5251" s="3" t="s">
        <v>37719</v>
      </c>
      <c r="J5251" s="3" t="s">
        <v>37721</v>
      </c>
    </row>
    <row r="5252" spans="1:10" s="6" customFormat="1" ht="15" customHeight="1" x14ac:dyDescent="0.3">
      <c r="A5252" s="3" t="s">
        <v>376</v>
      </c>
      <c r="B5252" s="3" t="s">
        <v>377</v>
      </c>
      <c r="C5252" s="3" t="s">
        <v>57</v>
      </c>
      <c r="D5252" s="3" t="s">
        <v>58</v>
      </c>
      <c r="E5252" s="4">
        <v>26</v>
      </c>
      <c r="F5252" s="4">
        <v>3</v>
      </c>
      <c r="G5252" s="3" t="s">
        <v>1119</v>
      </c>
      <c r="H5252" s="3" t="s">
        <v>705</v>
      </c>
      <c r="I5252" s="3" t="s">
        <v>37719</v>
      </c>
      <c r="J5252" s="3" t="s">
        <v>37721</v>
      </c>
    </row>
    <row r="5253" spans="1:10" s="6" customFormat="1" ht="15" customHeight="1" x14ac:dyDescent="0.3">
      <c r="A5253" s="3" t="s">
        <v>376</v>
      </c>
      <c r="B5253" s="3" t="s">
        <v>377</v>
      </c>
      <c r="C5253" s="3" t="s">
        <v>430</v>
      </c>
      <c r="D5253" s="3" t="s">
        <v>431</v>
      </c>
      <c r="E5253" s="4">
        <v>26</v>
      </c>
      <c r="F5253" s="4">
        <v>30</v>
      </c>
      <c r="G5253" s="3" t="s">
        <v>1119</v>
      </c>
      <c r="H5253" s="3" t="s">
        <v>1191</v>
      </c>
      <c r="I5253" s="3" t="s">
        <v>37719</v>
      </c>
      <c r="J5253" s="3" t="s">
        <v>37721</v>
      </c>
    </row>
    <row r="5254" spans="1:10" s="6" customFormat="1" ht="15" customHeight="1" x14ac:dyDescent="0.3">
      <c r="A5254" s="3" t="s">
        <v>376</v>
      </c>
      <c r="B5254" s="3" t="s">
        <v>377</v>
      </c>
      <c r="C5254" s="3" t="s">
        <v>459</v>
      </c>
      <c r="D5254" s="3" t="s">
        <v>460</v>
      </c>
      <c r="E5254" s="4">
        <v>26</v>
      </c>
      <c r="F5254" s="4">
        <v>33</v>
      </c>
      <c r="G5254" s="3" t="s">
        <v>1119</v>
      </c>
      <c r="H5254" s="3" t="s">
        <v>1221</v>
      </c>
      <c r="I5254" s="3" t="s">
        <v>37719</v>
      </c>
      <c r="J5254" s="3" t="s">
        <v>37721</v>
      </c>
    </row>
    <row r="5255" spans="1:10" s="6" customFormat="1" ht="15" customHeight="1" x14ac:dyDescent="0.3">
      <c r="A5255" s="3" t="s">
        <v>376</v>
      </c>
      <c r="B5255" s="3" t="s">
        <v>377</v>
      </c>
      <c r="C5255" s="3" t="s">
        <v>493</v>
      </c>
      <c r="D5255" s="3" t="s">
        <v>494</v>
      </c>
      <c r="E5255" s="4">
        <v>26</v>
      </c>
      <c r="F5255" s="4">
        <v>36</v>
      </c>
      <c r="G5255" s="3" t="s">
        <v>1119</v>
      </c>
      <c r="H5255" s="3" t="s">
        <v>1241</v>
      </c>
      <c r="I5255" s="3" t="s">
        <v>37719</v>
      </c>
      <c r="J5255" s="3" t="s">
        <v>37721</v>
      </c>
    </row>
    <row r="5256" spans="1:10" s="6" customFormat="1" ht="15" customHeight="1" x14ac:dyDescent="0.3">
      <c r="A5256" s="3" t="s">
        <v>376</v>
      </c>
      <c r="B5256" s="3" t="s">
        <v>377</v>
      </c>
      <c r="C5256" s="3" t="s">
        <v>545</v>
      </c>
      <c r="D5256" s="3" t="s">
        <v>546</v>
      </c>
      <c r="E5256" s="4">
        <v>26</v>
      </c>
      <c r="F5256" s="4">
        <v>40</v>
      </c>
      <c r="G5256" s="3" t="s">
        <v>1119</v>
      </c>
      <c r="H5256" s="3" t="s">
        <v>1276</v>
      </c>
      <c r="I5256" s="3" t="s">
        <v>37719</v>
      </c>
      <c r="J5256" s="3" t="s">
        <v>37721</v>
      </c>
    </row>
    <row r="5257" spans="1:10" s="6" customFormat="1" ht="15" customHeight="1" x14ac:dyDescent="0.3">
      <c r="A5257" s="3" t="s">
        <v>376</v>
      </c>
      <c r="B5257" s="3" t="s">
        <v>377</v>
      </c>
      <c r="C5257" s="3" t="s">
        <v>581</v>
      </c>
      <c r="D5257" s="3" t="s">
        <v>582</v>
      </c>
      <c r="E5257" s="4">
        <v>26</v>
      </c>
      <c r="F5257" s="4">
        <v>43</v>
      </c>
      <c r="G5257" s="3" t="s">
        <v>1119</v>
      </c>
      <c r="H5257" s="3" t="s">
        <v>1321</v>
      </c>
      <c r="I5257" s="3" t="s">
        <v>37719</v>
      </c>
      <c r="J5257" s="3" t="s">
        <v>37721</v>
      </c>
    </row>
    <row r="5258" spans="1:10" s="6" customFormat="1" ht="15" customHeight="1" x14ac:dyDescent="0.3">
      <c r="A5258" s="3" t="s">
        <v>376</v>
      </c>
      <c r="B5258" s="3" t="s">
        <v>377</v>
      </c>
      <c r="C5258" s="3" t="s">
        <v>25</v>
      </c>
      <c r="D5258" s="3" t="s">
        <v>26</v>
      </c>
      <c r="E5258" s="4">
        <v>26</v>
      </c>
      <c r="F5258" s="4">
        <v>1</v>
      </c>
      <c r="G5258" s="3" t="s">
        <v>1119</v>
      </c>
      <c r="H5258" s="3" t="s">
        <v>623</v>
      </c>
      <c r="I5258" s="3" t="s">
        <v>37719</v>
      </c>
      <c r="J5258" s="3" t="s">
        <v>5554</v>
      </c>
    </row>
    <row r="5259" spans="1:10" s="6" customFormat="1" ht="15" customHeight="1" x14ac:dyDescent="0.3">
      <c r="A5259" s="3" t="s">
        <v>376</v>
      </c>
      <c r="B5259" s="3" t="s">
        <v>377</v>
      </c>
      <c r="C5259" s="3" t="s">
        <v>42</v>
      </c>
      <c r="D5259" s="3" t="s">
        <v>43</v>
      </c>
      <c r="E5259" s="4">
        <v>26</v>
      </c>
      <c r="F5259" s="4">
        <v>2</v>
      </c>
      <c r="G5259" s="3" t="s">
        <v>1119</v>
      </c>
      <c r="H5259" s="3" t="s">
        <v>686</v>
      </c>
      <c r="I5259" s="3" t="s">
        <v>37719</v>
      </c>
      <c r="J5259" s="3" t="s">
        <v>5554</v>
      </c>
    </row>
    <row r="5260" spans="1:10" s="6" customFormat="1" ht="15" customHeight="1" x14ac:dyDescent="0.3">
      <c r="A5260" s="3" t="s">
        <v>376</v>
      </c>
      <c r="B5260" s="3" t="s">
        <v>377</v>
      </c>
      <c r="C5260" s="3" t="s">
        <v>415</v>
      </c>
      <c r="D5260" s="3" t="s">
        <v>416</v>
      </c>
      <c r="E5260" s="4">
        <v>26</v>
      </c>
      <c r="F5260" s="4">
        <v>29</v>
      </c>
      <c r="G5260" s="3" t="s">
        <v>1119</v>
      </c>
      <c r="H5260" s="3" t="s">
        <v>1177</v>
      </c>
      <c r="I5260" s="3" t="s">
        <v>37719</v>
      </c>
      <c r="J5260" s="3" t="s">
        <v>37721</v>
      </c>
    </row>
    <row r="5261" spans="1:10" s="6" customFormat="1" ht="15" customHeight="1" x14ac:dyDescent="0.3">
      <c r="A5261" s="3" t="s">
        <v>376</v>
      </c>
      <c r="B5261" s="3" t="s">
        <v>377</v>
      </c>
      <c r="C5261" s="3" t="s">
        <v>57</v>
      </c>
      <c r="D5261" s="3" t="s">
        <v>58</v>
      </c>
      <c r="E5261" s="4">
        <v>26</v>
      </c>
      <c r="F5261" s="4">
        <v>3</v>
      </c>
      <c r="G5261" s="3" t="s">
        <v>1119</v>
      </c>
      <c r="H5261" s="3" t="s">
        <v>705</v>
      </c>
      <c r="I5261" s="3" t="s">
        <v>37719</v>
      </c>
      <c r="J5261" s="3" t="s">
        <v>5554</v>
      </c>
    </row>
    <row r="5262" spans="1:10" s="6" customFormat="1" ht="15" customHeight="1" x14ac:dyDescent="0.3">
      <c r="A5262" s="3" t="s">
        <v>376</v>
      </c>
      <c r="B5262" s="3" t="s">
        <v>377</v>
      </c>
      <c r="C5262" s="3" t="s">
        <v>86</v>
      </c>
      <c r="D5262" s="3" t="s">
        <v>87</v>
      </c>
      <c r="E5262" s="4">
        <v>26</v>
      </c>
      <c r="F5262" s="4">
        <v>5</v>
      </c>
      <c r="G5262" s="3" t="s">
        <v>1119</v>
      </c>
      <c r="H5262" s="3" t="s">
        <v>731</v>
      </c>
      <c r="I5262" s="3" t="s">
        <v>37719</v>
      </c>
      <c r="J5262" s="3" t="s">
        <v>5554</v>
      </c>
    </row>
    <row r="5263" spans="1:10" s="6" customFormat="1" ht="15" customHeight="1" x14ac:dyDescent="0.3">
      <c r="A5263" s="3" t="s">
        <v>376</v>
      </c>
      <c r="B5263" s="3" t="s">
        <v>377</v>
      </c>
      <c r="C5263" s="3" t="s">
        <v>97</v>
      </c>
      <c r="D5263" s="3" t="s">
        <v>98</v>
      </c>
      <c r="E5263" s="4">
        <v>26</v>
      </c>
      <c r="F5263" s="4">
        <v>6</v>
      </c>
      <c r="G5263" s="3" t="s">
        <v>1119</v>
      </c>
      <c r="H5263" s="3" t="s">
        <v>742</v>
      </c>
      <c r="I5263" s="3" t="s">
        <v>37719</v>
      </c>
      <c r="J5263" s="3" t="s">
        <v>5554</v>
      </c>
    </row>
    <row r="5264" spans="1:10" s="6" customFormat="1" ht="15" customHeight="1" x14ac:dyDescent="0.3">
      <c r="A5264" s="3" t="s">
        <v>376</v>
      </c>
      <c r="B5264" s="3" t="s">
        <v>377</v>
      </c>
      <c r="C5264" s="3" t="s">
        <v>112</v>
      </c>
      <c r="D5264" s="3" t="s">
        <v>113</v>
      </c>
      <c r="E5264" s="4">
        <v>26</v>
      </c>
      <c r="F5264" s="4">
        <v>7</v>
      </c>
      <c r="G5264" s="3" t="s">
        <v>1119</v>
      </c>
      <c r="H5264" s="3" t="s">
        <v>749</v>
      </c>
      <c r="I5264" s="3" t="s">
        <v>37719</v>
      </c>
      <c r="J5264" s="3" t="s">
        <v>5554</v>
      </c>
    </row>
    <row r="5265" spans="1:10" s="6" customFormat="1" ht="15" customHeight="1" x14ac:dyDescent="0.3">
      <c r="A5265" s="3" t="s">
        <v>376</v>
      </c>
      <c r="B5265" s="3" t="s">
        <v>377</v>
      </c>
      <c r="C5265" s="3" t="s">
        <v>128</v>
      </c>
      <c r="D5265" s="3" t="s">
        <v>129</v>
      </c>
      <c r="E5265" s="4">
        <v>26</v>
      </c>
      <c r="F5265" s="4">
        <v>8</v>
      </c>
      <c r="G5265" s="3" t="s">
        <v>1119</v>
      </c>
      <c r="H5265" s="3" t="s">
        <v>803</v>
      </c>
      <c r="I5265" s="3" t="s">
        <v>37719</v>
      </c>
      <c r="J5265" s="3" t="s">
        <v>5554</v>
      </c>
    </row>
    <row r="5266" spans="1:10" s="6" customFormat="1" ht="15" customHeight="1" x14ac:dyDescent="0.3">
      <c r="A5266" s="3" t="s">
        <v>376</v>
      </c>
      <c r="B5266" s="3" t="s">
        <v>377</v>
      </c>
      <c r="C5266" s="3" t="s">
        <v>142</v>
      </c>
      <c r="D5266" s="3" t="s">
        <v>143</v>
      </c>
      <c r="E5266" s="4">
        <v>26</v>
      </c>
      <c r="F5266" s="4">
        <v>9</v>
      </c>
      <c r="G5266" s="3" t="s">
        <v>1119</v>
      </c>
      <c r="H5266" s="3" t="s">
        <v>820</v>
      </c>
      <c r="I5266" s="3" t="s">
        <v>37719</v>
      </c>
      <c r="J5266" s="3" t="s">
        <v>5554</v>
      </c>
    </row>
    <row r="5267" spans="1:10" s="6" customFormat="1" ht="15" customHeight="1" x14ac:dyDescent="0.3">
      <c r="A5267" s="3" t="s">
        <v>376</v>
      </c>
      <c r="B5267" s="3" t="s">
        <v>377</v>
      </c>
      <c r="C5267" s="3" t="s">
        <v>158</v>
      </c>
      <c r="D5267" s="3" t="s">
        <v>159</v>
      </c>
      <c r="E5267" s="4">
        <v>26</v>
      </c>
      <c r="F5267" s="4">
        <v>10</v>
      </c>
      <c r="G5267" s="3" t="s">
        <v>1119</v>
      </c>
      <c r="H5267" s="3" t="s">
        <v>854</v>
      </c>
      <c r="I5267" s="3" t="s">
        <v>37719</v>
      </c>
      <c r="J5267" s="3" t="s">
        <v>5554</v>
      </c>
    </row>
    <row r="5268" spans="1:10" s="6" customFormat="1" ht="15" customHeight="1" x14ac:dyDescent="0.3">
      <c r="A5268" s="3" t="s">
        <v>376</v>
      </c>
      <c r="B5268" s="3" t="s">
        <v>377</v>
      </c>
      <c r="C5268" s="3" t="s">
        <v>173</v>
      </c>
      <c r="D5268" s="3" t="s">
        <v>174</v>
      </c>
      <c r="E5268" s="4">
        <v>26</v>
      </c>
      <c r="F5268" s="4">
        <v>11</v>
      </c>
      <c r="G5268" s="3" t="s">
        <v>1119</v>
      </c>
      <c r="H5268" s="3" t="s">
        <v>867</v>
      </c>
      <c r="I5268" s="3" t="s">
        <v>37719</v>
      </c>
      <c r="J5268" s="3" t="s">
        <v>5554</v>
      </c>
    </row>
    <row r="5269" spans="1:10" s="6" customFormat="1" ht="15" customHeight="1" x14ac:dyDescent="0.3">
      <c r="A5269" s="3" t="s">
        <v>376</v>
      </c>
      <c r="B5269" s="3" t="s">
        <v>377</v>
      </c>
      <c r="C5269" s="3" t="s">
        <v>71</v>
      </c>
      <c r="D5269" s="3" t="s">
        <v>72</v>
      </c>
      <c r="E5269" s="4">
        <v>26</v>
      </c>
      <c r="F5269" s="4">
        <v>4</v>
      </c>
      <c r="G5269" s="3" t="s">
        <v>1119</v>
      </c>
      <c r="H5269" s="3" t="s">
        <v>718</v>
      </c>
      <c r="I5269" s="3" t="s">
        <v>37719</v>
      </c>
      <c r="J5269" s="3" t="s">
        <v>5554</v>
      </c>
    </row>
    <row r="5270" spans="1:10" s="6" customFormat="1" ht="15" customHeight="1" x14ac:dyDescent="0.3">
      <c r="A5270" s="3" t="s">
        <v>376</v>
      </c>
      <c r="B5270" s="3" t="s">
        <v>377</v>
      </c>
      <c r="C5270" s="3" t="s">
        <v>517</v>
      </c>
      <c r="D5270" s="3" t="s">
        <v>518</v>
      </c>
      <c r="E5270" s="4">
        <v>26</v>
      </c>
      <c r="F5270" s="4">
        <v>38</v>
      </c>
      <c r="G5270" s="3" t="s">
        <v>1119</v>
      </c>
      <c r="H5270" s="3" t="s">
        <v>1260</v>
      </c>
      <c r="I5270" s="3" t="s">
        <v>37719</v>
      </c>
      <c r="J5270" s="3" t="s">
        <v>5436</v>
      </c>
    </row>
    <row r="5271" spans="1:10" s="6" customFormat="1" ht="15" customHeight="1" x14ac:dyDescent="0.3">
      <c r="A5271" s="3" t="s">
        <v>376</v>
      </c>
      <c r="B5271" s="3" t="s">
        <v>377</v>
      </c>
      <c r="C5271" s="3" t="s">
        <v>366</v>
      </c>
      <c r="D5271" s="3" t="s">
        <v>367</v>
      </c>
      <c r="E5271" s="4">
        <v>26</v>
      </c>
      <c r="F5271" s="4">
        <v>25</v>
      </c>
      <c r="G5271" s="3" t="s">
        <v>1119</v>
      </c>
      <c r="H5271" s="3" t="s">
        <v>1110</v>
      </c>
      <c r="I5271" s="3" t="s">
        <v>37719</v>
      </c>
      <c r="J5271" s="3" t="s">
        <v>37721</v>
      </c>
    </row>
    <row r="5272" spans="1:10" s="6" customFormat="1" ht="15" customHeight="1" x14ac:dyDescent="0.3">
      <c r="A5272" s="3" t="s">
        <v>376</v>
      </c>
      <c r="B5272" s="3" t="s">
        <v>377</v>
      </c>
      <c r="C5272" s="3" t="s">
        <v>322</v>
      </c>
      <c r="D5272" s="3" t="s">
        <v>323</v>
      </c>
      <c r="E5272" s="4">
        <v>26</v>
      </c>
      <c r="F5272" s="4">
        <v>22</v>
      </c>
      <c r="G5272" s="3" t="s">
        <v>1119</v>
      </c>
      <c r="H5272" s="3" t="s">
        <v>1065</v>
      </c>
      <c r="I5272" s="3" t="s">
        <v>37719</v>
      </c>
      <c r="J5272" s="3" t="s">
        <v>37721</v>
      </c>
    </row>
    <row r="5273" spans="1:10" s="6" customFormat="1" ht="15" customHeight="1" x14ac:dyDescent="0.3">
      <c r="A5273" s="3" t="s">
        <v>376</v>
      </c>
      <c r="B5273" s="3" t="s">
        <v>377</v>
      </c>
      <c r="C5273" s="3" t="s">
        <v>71</v>
      </c>
      <c r="D5273" s="3" t="s">
        <v>72</v>
      </c>
      <c r="E5273" s="4">
        <v>26</v>
      </c>
      <c r="F5273" s="4">
        <v>4</v>
      </c>
      <c r="G5273" s="3" t="s">
        <v>1119</v>
      </c>
      <c r="H5273" s="3" t="s">
        <v>718</v>
      </c>
      <c r="I5273" s="3" t="s">
        <v>37719</v>
      </c>
      <c r="J5273" s="3" t="s">
        <v>37721</v>
      </c>
    </row>
    <row r="5274" spans="1:10" s="6" customFormat="1" ht="15" customHeight="1" x14ac:dyDescent="0.3">
      <c r="A5274" s="3" t="s">
        <v>376</v>
      </c>
      <c r="B5274" s="3" t="s">
        <v>377</v>
      </c>
      <c r="C5274" s="3" t="s">
        <v>86</v>
      </c>
      <c r="D5274" s="3" t="s">
        <v>87</v>
      </c>
      <c r="E5274" s="4">
        <v>26</v>
      </c>
      <c r="F5274" s="4">
        <v>5</v>
      </c>
      <c r="G5274" s="3" t="s">
        <v>1119</v>
      </c>
      <c r="H5274" s="3" t="s">
        <v>731</v>
      </c>
      <c r="I5274" s="3" t="s">
        <v>37719</v>
      </c>
      <c r="J5274" s="3" t="s">
        <v>37721</v>
      </c>
    </row>
    <row r="5275" spans="1:10" s="6" customFormat="1" ht="15" customHeight="1" x14ac:dyDescent="0.3">
      <c r="A5275" s="3" t="s">
        <v>376</v>
      </c>
      <c r="B5275" s="3" t="s">
        <v>377</v>
      </c>
      <c r="C5275" s="3" t="s">
        <v>112</v>
      </c>
      <c r="D5275" s="3" t="s">
        <v>113</v>
      </c>
      <c r="E5275" s="4">
        <v>26</v>
      </c>
      <c r="F5275" s="4">
        <v>7</v>
      </c>
      <c r="G5275" s="3" t="s">
        <v>1119</v>
      </c>
      <c r="H5275" s="3" t="s">
        <v>749</v>
      </c>
      <c r="I5275" s="3" t="s">
        <v>37719</v>
      </c>
      <c r="J5275" s="3" t="s">
        <v>37721</v>
      </c>
    </row>
    <row r="5276" spans="1:10" s="6" customFormat="1" ht="15" customHeight="1" x14ac:dyDescent="0.3">
      <c r="A5276" s="3" t="s">
        <v>376</v>
      </c>
      <c r="B5276" s="3" t="s">
        <v>377</v>
      </c>
      <c r="C5276" s="3" t="s">
        <v>142</v>
      </c>
      <c r="D5276" s="3" t="s">
        <v>143</v>
      </c>
      <c r="E5276" s="4">
        <v>26</v>
      </c>
      <c r="F5276" s="4">
        <v>9</v>
      </c>
      <c r="G5276" s="3" t="s">
        <v>1119</v>
      </c>
      <c r="H5276" s="3" t="s">
        <v>820</v>
      </c>
      <c r="I5276" s="3" t="s">
        <v>37719</v>
      </c>
      <c r="J5276" s="3" t="s">
        <v>37721</v>
      </c>
    </row>
    <row r="5277" spans="1:10" s="6" customFormat="1" ht="15" customHeight="1" x14ac:dyDescent="0.3">
      <c r="A5277" s="3" t="s">
        <v>376</v>
      </c>
      <c r="B5277" s="3" t="s">
        <v>377</v>
      </c>
      <c r="C5277" s="3" t="s">
        <v>158</v>
      </c>
      <c r="D5277" s="3" t="s">
        <v>159</v>
      </c>
      <c r="E5277" s="4">
        <v>26</v>
      </c>
      <c r="F5277" s="4">
        <v>10</v>
      </c>
      <c r="G5277" s="3" t="s">
        <v>1119</v>
      </c>
      <c r="H5277" s="3" t="s">
        <v>854</v>
      </c>
      <c r="I5277" s="3" t="s">
        <v>37719</v>
      </c>
      <c r="J5277" s="3" t="s">
        <v>37721</v>
      </c>
    </row>
    <row r="5278" spans="1:10" s="6" customFormat="1" ht="15" customHeight="1" x14ac:dyDescent="0.3">
      <c r="A5278" s="3" t="s">
        <v>376</v>
      </c>
      <c r="B5278" s="3" t="s">
        <v>377</v>
      </c>
      <c r="C5278" s="3" t="s">
        <v>173</v>
      </c>
      <c r="D5278" s="3" t="s">
        <v>174</v>
      </c>
      <c r="E5278" s="4">
        <v>26</v>
      </c>
      <c r="F5278" s="4">
        <v>11</v>
      </c>
      <c r="G5278" s="3" t="s">
        <v>1119</v>
      </c>
      <c r="H5278" s="3" t="s">
        <v>867</v>
      </c>
      <c r="I5278" s="3" t="s">
        <v>37719</v>
      </c>
      <c r="J5278" s="3" t="s">
        <v>37721</v>
      </c>
    </row>
    <row r="5279" spans="1:10" s="6" customFormat="1" ht="15" customHeight="1" x14ac:dyDescent="0.3">
      <c r="A5279" s="3" t="s">
        <v>376</v>
      </c>
      <c r="B5279" s="3" t="s">
        <v>377</v>
      </c>
      <c r="C5279" s="3" t="s">
        <v>189</v>
      </c>
      <c r="D5279" s="3" t="s">
        <v>190</v>
      </c>
      <c r="E5279" s="4">
        <v>26</v>
      </c>
      <c r="F5279" s="4">
        <v>12</v>
      </c>
      <c r="G5279" s="3" t="s">
        <v>1119</v>
      </c>
      <c r="H5279" s="3" t="s">
        <v>948</v>
      </c>
      <c r="I5279" s="3" t="s">
        <v>37719</v>
      </c>
      <c r="J5279" s="3" t="s">
        <v>37721</v>
      </c>
    </row>
    <row r="5280" spans="1:10" s="6" customFormat="1" ht="15" customHeight="1" x14ac:dyDescent="0.3">
      <c r="A5280" s="3" t="s">
        <v>376</v>
      </c>
      <c r="B5280" s="3" t="s">
        <v>377</v>
      </c>
      <c r="C5280" s="3" t="s">
        <v>352</v>
      </c>
      <c r="D5280" s="3" t="s">
        <v>353</v>
      </c>
      <c r="E5280" s="4">
        <v>26</v>
      </c>
      <c r="F5280" s="4">
        <v>24</v>
      </c>
      <c r="G5280" s="3" t="s">
        <v>1119</v>
      </c>
      <c r="H5280" s="3" t="s">
        <v>1092</v>
      </c>
      <c r="I5280" s="3" t="s">
        <v>37719</v>
      </c>
      <c r="J5280" s="3" t="s">
        <v>37721</v>
      </c>
    </row>
    <row r="5281" spans="1:10" s="6" customFormat="1" ht="15" customHeight="1" x14ac:dyDescent="0.3">
      <c r="A5281" s="3" t="s">
        <v>376</v>
      </c>
      <c r="B5281" s="3" t="s">
        <v>377</v>
      </c>
      <c r="C5281" s="3" t="s">
        <v>204</v>
      </c>
      <c r="D5281" s="3" t="s">
        <v>205</v>
      </c>
      <c r="E5281" s="4">
        <v>26</v>
      </c>
      <c r="F5281" s="4">
        <v>13</v>
      </c>
      <c r="G5281" s="3" t="s">
        <v>1119</v>
      </c>
      <c r="H5281" s="3" t="s">
        <v>956</v>
      </c>
      <c r="I5281" s="3" t="s">
        <v>37719</v>
      </c>
      <c r="J5281" s="3" t="s">
        <v>37721</v>
      </c>
    </row>
    <row r="5282" spans="1:10" s="6" customFormat="1" ht="15" customHeight="1" x14ac:dyDescent="0.3">
      <c r="A5282" s="3" t="s">
        <v>376</v>
      </c>
      <c r="B5282" s="3" t="s">
        <v>377</v>
      </c>
      <c r="C5282" s="3" t="s">
        <v>232</v>
      </c>
      <c r="D5282" s="3" t="s">
        <v>233</v>
      </c>
      <c r="E5282" s="4">
        <v>26</v>
      </c>
      <c r="F5282" s="4">
        <v>15</v>
      </c>
      <c r="G5282" s="3" t="s">
        <v>1119</v>
      </c>
      <c r="H5282" s="3" t="s">
        <v>986</v>
      </c>
      <c r="I5282" s="3" t="s">
        <v>37719</v>
      </c>
      <c r="J5282" s="3" t="s">
        <v>37721</v>
      </c>
    </row>
    <row r="5283" spans="1:10" s="6" customFormat="1" ht="15" customHeight="1" x14ac:dyDescent="0.3">
      <c r="A5283" s="3" t="s">
        <v>376</v>
      </c>
      <c r="B5283" s="3" t="s">
        <v>377</v>
      </c>
      <c r="C5283" s="3" t="s">
        <v>246</v>
      </c>
      <c r="D5283" s="3" t="s">
        <v>247</v>
      </c>
      <c r="E5283" s="4">
        <v>26</v>
      </c>
      <c r="F5283" s="4">
        <v>16</v>
      </c>
      <c r="G5283" s="3" t="s">
        <v>1119</v>
      </c>
      <c r="H5283" s="3" t="s">
        <v>989</v>
      </c>
      <c r="I5283" s="3" t="s">
        <v>37719</v>
      </c>
      <c r="J5283" s="3" t="s">
        <v>37721</v>
      </c>
    </row>
    <row r="5284" spans="1:10" s="6" customFormat="1" ht="15" customHeight="1" x14ac:dyDescent="0.3">
      <c r="A5284" s="3" t="s">
        <v>376</v>
      </c>
      <c r="B5284" s="3" t="s">
        <v>377</v>
      </c>
      <c r="C5284" s="3" t="s">
        <v>260</v>
      </c>
      <c r="D5284" s="3" t="s">
        <v>261</v>
      </c>
      <c r="E5284" s="4">
        <v>26</v>
      </c>
      <c r="F5284" s="4">
        <v>17</v>
      </c>
      <c r="G5284" s="3" t="s">
        <v>1119</v>
      </c>
      <c r="H5284" s="3" t="s">
        <v>1005</v>
      </c>
      <c r="I5284" s="3" t="s">
        <v>37719</v>
      </c>
      <c r="J5284" s="3" t="s">
        <v>37721</v>
      </c>
    </row>
    <row r="5285" spans="1:10" s="6" customFormat="1" ht="15" customHeight="1" x14ac:dyDescent="0.3">
      <c r="A5285" s="3" t="s">
        <v>376</v>
      </c>
      <c r="B5285" s="3" t="s">
        <v>377</v>
      </c>
      <c r="C5285" s="3" t="s">
        <v>272</v>
      </c>
      <c r="D5285" s="3" t="s">
        <v>273</v>
      </c>
      <c r="E5285" s="4">
        <v>26</v>
      </c>
      <c r="F5285" s="4">
        <v>18</v>
      </c>
      <c r="G5285" s="3" t="s">
        <v>1119</v>
      </c>
      <c r="H5285" s="3" t="s">
        <v>1009</v>
      </c>
      <c r="I5285" s="3" t="s">
        <v>37719</v>
      </c>
      <c r="J5285" s="3" t="s">
        <v>37721</v>
      </c>
    </row>
    <row r="5286" spans="1:10" s="6" customFormat="1" ht="15" customHeight="1" x14ac:dyDescent="0.3">
      <c r="A5286" s="3" t="s">
        <v>376</v>
      </c>
      <c r="B5286" s="3" t="s">
        <v>377</v>
      </c>
      <c r="C5286" s="3" t="s">
        <v>283</v>
      </c>
      <c r="D5286" s="3" t="s">
        <v>284</v>
      </c>
      <c r="E5286" s="4">
        <v>26</v>
      </c>
      <c r="F5286" s="4">
        <v>19</v>
      </c>
      <c r="G5286" s="3" t="s">
        <v>1119</v>
      </c>
      <c r="H5286" s="3" t="s">
        <v>1019</v>
      </c>
      <c r="I5286" s="3" t="s">
        <v>37719</v>
      </c>
      <c r="J5286" s="3" t="s">
        <v>37721</v>
      </c>
    </row>
    <row r="5287" spans="1:10" s="6" customFormat="1" ht="15" customHeight="1" x14ac:dyDescent="0.3">
      <c r="A5287" s="3" t="s">
        <v>376</v>
      </c>
      <c r="B5287" s="3" t="s">
        <v>377</v>
      </c>
      <c r="C5287" s="3" t="s">
        <v>295</v>
      </c>
      <c r="D5287" s="3" t="s">
        <v>296</v>
      </c>
      <c r="E5287" s="4">
        <v>26</v>
      </c>
      <c r="F5287" s="4">
        <v>20</v>
      </c>
      <c r="G5287" s="3" t="s">
        <v>1119</v>
      </c>
      <c r="H5287" s="3" t="s">
        <v>1028</v>
      </c>
      <c r="I5287" s="3" t="s">
        <v>37719</v>
      </c>
      <c r="J5287" s="3" t="s">
        <v>37721</v>
      </c>
    </row>
    <row r="5288" spans="1:10" s="6" customFormat="1" ht="15" customHeight="1" x14ac:dyDescent="0.3">
      <c r="A5288" s="3" t="s">
        <v>376</v>
      </c>
      <c r="B5288" s="3" t="s">
        <v>377</v>
      </c>
      <c r="C5288" s="3" t="s">
        <v>307</v>
      </c>
      <c r="D5288" s="3" t="s">
        <v>308</v>
      </c>
      <c r="E5288" s="4">
        <v>26</v>
      </c>
      <c r="F5288" s="4">
        <v>21</v>
      </c>
      <c r="G5288" s="3" t="s">
        <v>1119</v>
      </c>
      <c r="H5288" s="3" t="s">
        <v>1051</v>
      </c>
      <c r="I5288" s="3" t="s">
        <v>37719</v>
      </c>
      <c r="J5288" s="3" t="s">
        <v>37721</v>
      </c>
    </row>
    <row r="5289" spans="1:10" s="6" customFormat="1" ht="15" customHeight="1" x14ac:dyDescent="0.3">
      <c r="A5289" s="3" t="s">
        <v>376</v>
      </c>
      <c r="B5289" s="3" t="s">
        <v>377</v>
      </c>
      <c r="C5289" s="3" t="s">
        <v>219</v>
      </c>
      <c r="D5289" s="3" t="s">
        <v>220</v>
      </c>
      <c r="E5289" s="4">
        <v>26</v>
      </c>
      <c r="F5289" s="4">
        <v>14</v>
      </c>
      <c r="G5289" s="3" t="s">
        <v>1119</v>
      </c>
      <c r="H5289" s="3" t="s">
        <v>977</v>
      </c>
      <c r="I5289" s="3" t="s">
        <v>37719</v>
      </c>
      <c r="J5289" s="3" t="s">
        <v>37721</v>
      </c>
    </row>
    <row r="5290" spans="1:10" s="6" customFormat="1" ht="15" customHeight="1" x14ac:dyDescent="0.3">
      <c r="A5290" s="3" t="s">
        <v>376</v>
      </c>
      <c r="B5290" s="3" t="s">
        <v>377</v>
      </c>
      <c r="C5290" s="3" t="s">
        <v>504</v>
      </c>
      <c r="D5290" s="3" t="s">
        <v>505</v>
      </c>
      <c r="E5290" s="4">
        <v>26</v>
      </c>
      <c r="F5290" s="4">
        <v>37</v>
      </c>
      <c r="G5290" s="3" t="s">
        <v>1119</v>
      </c>
      <c r="H5290" s="3" t="s">
        <v>1246</v>
      </c>
      <c r="I5290" s="3" t="s">
        <v>37719</v>
      </c>
      <c r="J5290" s="3" t="s">
        <v>5436</v>
      </c>
    </row>
    <row r="5291" spans="1:10" s="6" customFormat="1" ht="15" customHeight="1" x14ac:dyDescent="0.3">
      <c r="A5291" s="3" t="s">
        <v>376</v>
      </c>
      <c r="B5291" s="3" t="s">
        <v>377</v>
      </c>
      <c r="C5291" s="3" t="s">
        <v>493</v>
      </c>
      <c r="D5291" s="3" t="s">
        <v>494</v>
      </c>
      <c r="E5291" s="4">
        <v>26</v>
      </c>
      <c r="F5291" s="4">
        <v>36</v>
      </c>
      <c r="G5291" s="3" t="s">
        <v>1119</v>
      </c>
      <c r="H5291" s="3" t="s">
        <v>1241</v>
      </c>
      <c r="I5291" s="3" t="s">
        <v>37719</v>
      </c>
      <c r="J5291" s="3" t="s">
        <v>5436</v>
      </c>
    </row>
    <row r="5292" spans="1:10" s="6" customFormat="1" ht="15" customHeight="1" x14ac:dyDescent="0.3">
      <c r="A5292" s="3" t="s">
        <v>376</v>
      </c>
      <c r="B5292" s="3" t="s">
        <v>377</v>
      </c>
      <c r="C5292" s="3" t="s">
        <v>459</v>
      </c>
      <c r="D5292" s="3" t="s">
        <v>460</v>
      </c>
      <c r="E5292" s="4">
        <v>26</v>
      </c>
      <c r="F5292" s="4">
        <v>33</v>
      </c>
      <c r="G5292" s="3" t="s">
        <v>1119</v>
      </c>
      <c r="H5292" s="3" t="s">
        <v>1221</v>
      </c>
      <c r="I5292" s="3" t="s">
        <v>37719</v>
      </c>
      <c r="J5292" s="3" t="s">
        <v>5436</v>
      </c>
    </row>
    <row r="5293" spans="1:10" s="6" customFormat="1" ht="15" customHeight="1" x14ac:dyDescent="0.3">
      <c r="A5293" s="3" t="s">
        <v>366</v>
      </c>
      <c r="B5293" s="3" t="s">
        <v>367</v>
      </c>
      <c r="C5293" s="3" t="s">
        <v>57</v>
      </c>
      <c r="D5293" s="3" t="s">
        <v>58</v>
      </c>
      <c r="E5293" s="4">
        <v>25</v>
      </c>
      <c r="F5293" s="4">
        <v>3</v>
      </c>
      <c r="G5293" s="3" t="s">
        <v>1110</v>
      </c>
      <c r="H5293" s="3" t="s">
        <v>705</v>
      </c>
      <c r="I5293" s="3" t="s">
        <v>37719</v>
      </c>
      <c r="J5293" s="3" t="s">
        <v>5713</v>
      </c>
    </row>
    <row r="5294" spans="1:10" s="6" customFormat="1" ht="15" customHeight="1" x14ac:dyDescent="0.3">
      <c r="A5294" s="3" t="s">
        <v>366</v>
      </c>
      <c r="B5294" s="3" t="s">
        <v>367</v>
      </c>
      <c r="C5294" s="3" t="s">
        <v>71</v>
      </c>
      <c r="D5294" s="3" t="s">
        <v>72</v>
      </c>
      <c r="E5294" s="4">
        <v>25</v>
      </c>
      <c r="F5294" s="4">
        <v>4</v>
      </c>
      <c r="G5294" s="3" t="s">
        <v>1110</v>
      </c>
      <c r="H5294" s="3" t="s">
        <v>718</v>
      </c>
      <c r="I5294" s="3" t="s">
        <v>37719</v>
      </c>
      <c r="J5294" s="3" t="s">
        <v>5713</v>
      </c>
    </row>
    <row r="5295" spans="1:10" s="6" customFormat="1" ht="15" customHeight="1" x14ac:dyDescent="0.3">
      <c r="A5295" s="3" t="s">
        <v>366</v>
      </c>
      <c r="B5295" s="3" t="s">
        <v>367</v>
      </c>
      <c r="C5295" s="3" t="s">
        <v>112</v>
      </c>
      <c r="D5295" s="3" t="s">
        <v>113</v>
      </c>
      <c r="E5295" s="4">
        <v>25</v>
      </c>
      <c r="F5295" s="4">
        <v>7</v>
      </c>
      <c r="G5295" s="3" t="s">
        <v>1110</v>
      </c>
      <c r="H5295" s="3" t="s">
        <v>749</v>
      </c>
      <c r="I5295" s="3" t="s">
        <v>37719</v>
      </c>
      <c r="J5295" s="3" t="s">
        <v>5713</v>
      </c>
    </row>
    <row r="5296" spans="1:10" s="6" customFormat="1" ht="15" customHeight="1" x14ac:dyDescent="0.3">
      <c r="A5296" s="3" t="s">
        <v>366</v>
      </c>
      <c r="B5296" s="3" t="s">
        <v>367</v>
      </c>
      <c r="C5296" s="3" t="s">
        <v>128</v>
      </c>
      <c r="D5296" s="3" t="s">
        <v>129</v>
      </c>
      <c r="E5296" s="4">
        <v>25</v>
      </c>
      <c r="F5296" s="4">
        <v>8</v>
      </c>
      <c r="G5296" s="3" t="s">
        <v>1110</v>
      </c>
      <c r="H5296" s="3" t="s">
        <v>803</v>
      </c>
      <c r="I5296" s="3" t="s">
        <v>37719</v>
      </c>
      <c r="J5296" s="3" t="s">
        <v>5713</v>
      </c>
    </row>
    <row r="5297" spans="1:10" s="6" customFormat="1" ht="15" customHeight="1" x14ac:dyDescent="0.3">
      <c r="A5297" s="3" t="s">
        <v>366</v>
      </c>
      <c r="B5297" s="3" t="s">
        <v>367</v>
      </c>
      <c r="C5297" s="3" t="s">
        <v>158</v>
      </c>
      <c r="D5297" s="3" t="s">
        <v>159</v>
      </c>
      <c r="E5297" s="4">
        <v>25</v>
      </c>
      <c r="F5297" s="4">
        <v>10</v>
      </c>
      <c r="G5297" s="3" t="s">
        <v>1110</v>
      </c>
      <c r="H5297" s="3" t="s">
        <v>854</v>
      </c>
      <c r="I5297" s="3" t="s">
        <v>37719</v>
      </c>
      <c r="J5297" s="3" t="s">
        <v>5713</v>
      </c>
    </row>
    <row r="5298" spans="1:10" s="6" customFormat="1" ht="15" customHeight="1" x14ac:dyDescent="0.3">
      <c r="A5298" s="3" t="s">
        <v>366</v>
      </c>
      <c r="B5298" s="3" t="s">
        <v>367</v>
      </c>
      <c r="C5298" s="3" t="s">
        <v>173</v>
      </c>
      <c r="D5298" s="3" t="s">
        <v>174</v>
      </c>
      <c r="E5298" s="4">
        <v>25</v>
      </c>
      <c r="F5298" s="4">
        <v>11</v>
      </c>
      <c r="G5298" s="3" t="s">
        <v>1110</v>
      </c>
      <c r="H5298" s="3" t="s">
        <v>867</v>
      </c>
      <c r="I5298" s="3" t="s">
        <v>37719</v>
      </c>
      <c r="J5298" s="3" t="s">
        <v>5713</v>
      </c>
    </row>
    <row r="5299" spans="1:10" s="6" customFormat="1" ht="15" customHeight="1" x14ac:dyDescent="0.3">
      <c r="A5299" s="3" t="s">
        <v>366</v>
      </c>
      <c r="B5299" s="3" t="s">
        <v>367</v>
      </c>
      <c r="C5299" s="3" t="s">
        <v>204</v>
      </c>
      <c r="D5299" s="3" t="s">
        <v>205</v>
      </c>
      <c r="E5299" s="4">
        <v>25</v>
      </c>
      <c r="F5299" s="4">
        <v>13</v>
      </c>
      <c r="G5299" s="3" t="s">
        <v>1110</v>
      </c>
      <c r="H5299" s="3" t="s">
        <v>956</v>
      </c>
      <c r="I5299" s="3" t="s">
        <v>37719</v>
      </c>
      <c r="J5299" s="3" t="s">
        <v>5713</v>
      </c>
    </row>
    <row r="5300" spans="1:10" s="6" customFormat="1" ht="15" customHeight="1" x14ac:dyDescent="0.3">
      <c r="A5300" s="3" t="s">
        <v>366</v>
      </c>
      <c r="B5300" s="3" t="s">
        <v>367</v>
      </c>
      <c r="C5300" s="3" t="s">
        <v>42</v>
      </c>
      <c r="D5300" s="3" t="s">
        <v>43</v>
      </c>
      <c r="E5300" s="4">
        <v>25</v>
      </c>
      <c r="F5300" s="4">
        <v>2</v>
      </c>
      <c r="G5300" s="3" t="s">
        <v>1110</v>
      </c>
      <c r="H5300" s="3" t="s">
        <v>686</v>
      </c>
      <c r="I5300" s="3" t="s">
        <v>37719</v>
      </c>
      <c r="J5300" s="3" t="s">
        <v>5713</v>
      </c>
    </row>
    <row r="5301" spans="1:10" s="6" customFormat="1" ht="15" customHeight="1" x14ac:dyDescent="0.3">
      <c r="A5301" s="3" t="s">
        <v>366</v>
      </c>
      <c r="B5301" s="3" t="s">
        <v>367</v>
      </c>
      <c r="C5301" s="3" t="s">
        <v>219</v>
      </c>
      <c r="D5301" s="3" t="s">
        <v>220</v>
      </c>
      <c r="E5301" s="4">
        <v>25</v>
      </c>
      <c r="F5301" s="4">
        <v>14</v>
      </c>
      <c r="G5301" s="3" t="s">
        <v>1110</v>
      </c>
      <c r="H5301" s="3" t="s">
        <v>977</v>
      </c>
      <c r="I5301" s="3" t="s">
        <v>37719</v>
      </c>
      <c r="J5301" s="3" t="s">
        <v>5713</v>
      </c>
    </row>
    <row r="5302" spans="1:10" s="6" customFormat="1" ht="15" customHeight="1" x14ac:dyDescent="0.3">
      <c r="A5302" s="3" t="s">
        <v>366</v>
      </c>
      <c r="B5302" s="3" t="s">
        <v>367</v>
      </c>
      <c r="C5302" s="3" t="s">
        <v>246</v>
      </c>
      <c r="D5302" s="3" t="s">
        <v>247</v>
      </c>
      <c r="E5302" s="4">
        <v>25</v>
      </c>
      <c r="F5302" s="4">
        <v>16</v>
      </c>
      <c r="G5302" s="3" t="s">
        <v>1110</v>
      </c>
      <c r="H5302" s="3" t="s">
        <v>989</v>
      </c>
      <c r="I5302" s="3" t="s">
        <v>37719</v>
      </c>
      <c r="J5302" s="3" t="s">
        <v>5713</v>
      </c>
    </row>
    <row r="5303" spans="1:10" s="6" customFormat="1" ht="15" customHeight="1" x14ac:dyDescent="0.3">
      <c r="A5303" s="3" t="s">
        <v>366</v>
      </c>
      <c r="B5303" s="3" t="s">
        <v>367</v>
      </c>
      <c r="C5303" s="3" t="s">
        <v>260</v>
      </c>
      <c r="D5303" s="3" t="s">
        <v>261</v>
      </c>
      <c r="E5303" s="4">
        <v>25</v>
      </c>
      <c r="F5303" s="4">
        <v>17</v>
      </c>
      <c r="G5303" s="3" t="s">
        <v>1110</v>
      </c>
      <c r="H5303" s="3" t="s">
        <v>1005</v>
      </c>
      <c r="I5303" s="3" t="s">
        <v>37719</v>
      </c>
      <c r="J5303" s="3" t="s">
        <v>5713</v>
      </c>
    </row>
    <row r="5304" spans="1:10" s="6" customFormat="1" ht="15" customHeight="1" x14ac:dyDescent="0.3">
      <c r="A5304" s="3" t="s">
        <v>366</v>
      </c>
      <c r="B5304" s="3" t="s">
        <v>367</v>
      </c>
      <c r="C5304" s="3" t="s">
        <v>272</v>
      </c>
      <c r="D5304" s="3" t="s">
        <v>273</v>
      </c>
      <c r="E5304" s="4">
        <v>25</v>
      </c>
      <c r="F5304" s="4">
        <v>18</v>
      </c>
      <c r="G5304" s="3" t="s">
        <v>1110</v>
      </c>
      <c r="H5304" s="3" t="s">
        <v>1009</v>
      </c>
      <c r="I5304" s="3" t="s">
        <v>37719</v>
      </c>
      <c r="J5304" s="3" t="s">
        <v>5713</v>
      </c>
    </row>
    <row r="5305" spans="1:10" s="6" customFormat="1" ht="15" customHeight="1" x14ac:dyDescent="0.3">
      <c r="A5305" s="3" t="s">
        <v>366</v>
      </c>
      <c r="B5305" s="3" t="s">
        <v>367</v>
      </c>
      <c r="C5305" s="3" t="s">
        <v>295</v>
      </c>
      <c r="D5305" s="3" t="s">
        <v>296</v>
      </c>
      <c r="E5305" s="4">
        <v>25</v>
      </c>
      <c r="F5305" s="4">
        <v>20</v>
      </c>
      <c r="G5305" s="3" t="s">
        <v>1110</v>
      </c>
      <c r="H5305" s="3" t="s">
        <v>1028</v>
      </c>
      <c r="I5305" s="3" t="s">
        <v>37719</v>
      </c>
      <c r="J5305" s="3" t="s">
        <v>5713</v>
      </c>
    </row>
    <row r="5306" spans="1:10" s="6" customFormat="1" ht="15" customHeight="1" x14ac:dyDescent="0.3">
      <c r="A5306" s="3" t="s">
        <v>366</v>
      </c>
      <c r="B5306" s="3" t="s">
        <v>367</v>
      </c>
      <c r="C5306" s="3" t="s">
        <v>307</v>
      </c>
      <c r="D5306" s="3" t="s">
        <v>308</v>
      </c>
      <c r="E5306" s="4">
        <v>25</v>
      </c>
      <c r="F5306" s="4">
        <v>21</v>
      </c>
      <c r="G5306" s="3" t="s">
        <v>1110</v>
      </c>
      <c r="H5306" s="3" t="s">
        <v>1051</v>
      </c>
      <c r="I5306" s="3" t="s">
        <v>37719</v>
      </c>
      <c r="J5306" s="3" t="s">
        <v>5713</v>
      </c>
    </row>
    <row r="5307" spans="1:10" s="6" customFormat="1" ht="15" customHeight="1" x14ac:dyDescent="0.3">
      <c r="A5307" s="3" t="s">
        <v>366</v>
      </c>
      <c r="B5307" s="3" t="s">
        <v>367</v>
      </c>
      <c r="C5307" s="3" t="s">
        <v>322</v>
      </c>
      <c r="D5307" s="3" t="s">
        <v>323</v>
      </c>
      <c r="E5307" s="4">
        <v>25</v>
      </c>
      <c r="F5307" s="4">
        <v>22</v>
      </c>
      <c r="G5307" s="3" t="s">
        <v>1110</v>
      </c>
      <c r="H5307" s="3" t="s">
        <v>1065</v>
      </c>
      <c r="I5307" s="3" t="s">
        <v>37719</v>
      </c>
      <c r="J5307" s="3" t="s">
        <v>5713</v>
      </c>
    </row>
    <row r="5308" spans="1:10" s="6" customFormat="1" ht="15" customHeight="1" x14ac:dyDescent="0.3">
      <c r="A5308" s="3" t="s">
        <v>366</v>
      </c>
      <c r="B5308" s="3" t="s">
        <v>367</v>
      </c>
      <c r="C5308" s="3" t="s">
        <v>352</v>
      </c>
      <c r="D5308" s="3" t="s">
        <v>353</v>
      </c>
      <c r="E5308" s="4">
        <v>25</v>
      </c>
      <c r="F5308" s="4">
        <v>24</v>
      </c>
      <c r="G5308" s="3" t="s">
        <v>1110</v>
      </c>
      <c r="H5308" s="3" t="s">
        <v>1092</v>
      </c>
      <c r="I5308" s="3" t="s">
        <v>37719</v>
      </c>
      <c r="J5308" s="3" t="s">
        <v>5713</v>
      </c>
    </row>
    <row r="5309" spans="1:10" s="6" customFormat="1" ht="15" customHeight="1" x14ac:dyDescent="0.3">
      <c r="A5309" s="3" t="s">
        <v>366</v>
      </c>
      <c r="B5309" s="3" t="s">
        <v>367</v>
      </c>
      <c r="C5309" s="3" t="s">
        <v>232</v>
      </c>
      <c r="D5309" s="3" t="s">
        <v>233</v>
      </c>
      <c r="E5309" s="4">
        <v>25</v>
      </c>
      <c r="F5309" s="4">
        <v>15</v>
      </c>
      <c r="G5309" s="3" t="s">
        <v>1110</v>
      </c>
      <c r="H5309" s="3" t="s">
        <v>986</v>
      </c>
      <c r="I5309" s="3" t="s">
        <v>37719</v>
      </c>
      <c r="J5309" s="3" t="s">
        <v>5713</v>
      </c>
    </row>
    <row r="5310" spans="1:10" s="6" customFormat="1" ht="15" customHeight="1" x14ac:dyDescent="0.3">
      <c r="A5310" s="3" t="s">
        <v>366</v>
      </c>
      <c r="B5310" s="3" t="s">
        <v>367</v>
      </c>
      <c r="C5310" s="3" t="s">
        <v>389</v>
      </c>
      <c r="D5310" s="3" t="s">
        <v>390</v>
      </c>
      <c r="E5310" s="4">
        <v>25</v>
      </c>
      <c r="F5310" s="4">
        <v>27</v>
      </c>
      <c r="G5310" s="3" t="s">
        <v>1110</v>
      </c>
      <c r="H5310" s="3" t="s">
        <v>1127</v>
      </c>
      <c r="I5310" s="3" t="s">
        <v>37719</v>
      </c>
      <c r="J5310" s="3" t="s">
        <v>5713</v>
      </c>
    </row>
    <row r="5311" spans="1:10" s="6" customFormat="1" ht="15" customHeight="1" x14ac:dyDescent="0.3">
      <c r="A5311" s="3" t="s">
        <v>366</v>
      </c>
      <c r="B5311" s="3" t="s">
        <v>367</v>
      </c>
      <c r="C5311" s="3" t="s">
        <v>25</v>
      </c>
      <c r="D5311" s="3" t="s">
        <v>26</v>
      </c>
      <c r="E5311" s="4">
        <v>25</v>
      </c>
      <c r="F5311" s="4">
        <v>1</v>
      </c>
      <c r="G5311" s="3" t="s">
        <v>1110</v>
      </c>
      <c r="H5311" s="3" t="s">
        <v>623</v>
      </c>
      <c r="I5311" s="3" t="s">
        <v>37719</v>
      </c>
      <c r="J5311" s="3" t="s">
        <v>5713</v>
      </c>
    </row>
    <row r="5312" spans="1:10" s="6" customFormat="1" ht="15" customHeight="1" x14ac:dyDescent="0.3">
      <c r="A5312" s="3" t="s">
        <v>366</v>
      </c>
      <c r="B5312" s="3" t="s">
        <v>367</v>
      </c>
      <c r="C5312" s="3" t="s">
        <v>86</v>
      </c>
      <c r="D5312" s="3" t="s">
        <v>87</v>
      </c>
      <c r="E5312" s="4">
        <v>25</v>
      </c>
      <c r="F5312" s="4">
        <v>5</v>
      </c>
      <c r="G5312" s="3" t="s">
        <v>1110</v>
      </c>
      <c r="H5312" s="3" t="s">
        <v>731</v>
      </c>
      <c r="I5312" s="3" t="s">
        <v>37719</v>
      </c>
      <c r="J5312" s="3" t="s">
        <v>5649</v>
      </c>
    </row>
    <row r="5313" spans="1:10" s="6" customFormat="1" ht="15" customHeight="1" x14ac:dyDescent="0.3">
      <c r="A5313" s="3" t="s">
        <v>366</v>
      </c>
      <c r="B5313" s="3" t="s">
        <v>367</v>
      </c>
      <c r="C5313" s="3" t="s">
        <v>246</v>
      </c>
      <c r="D5313" s="3" t="s">
        <v>247</v>
      </c>
      <c r="E5313" s="4">
        <v>25</v>
      </c>
      <c r="F5313" s="4">
        <v>16</v>
      </c>
      <c r="G5313" s="3" t="s">
        <v>1110</v>
      </c>
      <c r="H5313" s="3" t="s">
        <v>989</v>
      </c>
      <c r="I5313" s="3" t="s">
        <v>37719</v>
      </c>
      <c r="J5313" s="3" t="s">
        <v>5614</v>
      </c>
    </row>
    <row r="5314" spans="1:10" s="6" customFormat="1" ht="15" customHeight="1" x14ac:dyDescent="0.3">
      <c r="A5314" s="3" t="s">
        <v>366</v>
      </c>
      <c r="B5314" s="3" t="s">
        <v>367</v>
      </c>
      <c r="C5314" s="3" t="s">
        <v>260</v>
      </c>
      <c r="D5314" s="3" t="s">
        <v>261</v>
      </c>
      <c r="E5314" s="4">
        <v>25</v>
      </c>
      <c r="F5314" s="4">
        <v>17</v>
      </c>
      <c r="G5314" s="3" t="s">
        <v>1110</v>
      </c>
      <c r="H5314" s="3" t="s">
        <v>1005</v>
      </c>
      <c r="I5314" s="3" t="s">
        <v>37719</v>
      </c>
      <c r="J5314" s="3" t="s">
        <v>5614</v>
      </c>
    </row>
    <row r="5315" spans="1:10" s="6" customFormat="1" ht="15" customHeight="1" x14ac:dyDescent="0.3">
      <c r="A5315" s="3" t="s">
        <v>366</v>
      </c>
      <c r="B5315" s="3" t="s">
        <v>367</v>
      </c>
      <c r="C5315" s="3" t="s">
        <v>272</v>
      </c>
      <c r="D5315" s="3" t="s">
        <v>273</v>
      </c>
      <c r="E5315" s="4">
        <v>25</v>
      </c>
      <c r="F5315" s="4">
        <v>18</v>
      </c>
      <c r="G5315" s="3" t="s">
        <v>1110</v>
      </c>
      <c r="H5315" s="3" t="s">
        <v>1009</v>
      </c>
      <c r="I5315" s="3" t="s">
        <v>37719</v>
      </c>
      <c r="J5315" s="3" t="s">
        <v>5614</v>
      </c>
    </row>
    <row r="5316" spans="1:10" s="6" customFormat="1" ht="15" customHeight="1" x14ac:dyDescent="0.3">
      <c r="A5316" s="3" t="s">
        <v>366</v>
      </c>
      <c r="B5316" s="3" t="s">
        <v>367</v>
      </c>
      <c r="C5316" s="3" t="s">
        <v>283</v>
      </c>
      <c r="D5316" s="3" t="s">
        <v>284</v>
      </c>
      <c r="E5316" s="4">
        <v>25</v>
      </c>
      <c r="F5316" s="4">
        <v>19</v>
      </c>
      <c r="G5316" s="3" t="s">
        <v>1110</v>
      </c>
      <c r="H5316" s="3" t="s">
        <v>1019</v>
      </c>
      <c r="I5316" s="3" t="s">
        <v>37719</v>
      </c>
      <c r="J5316" s="3" t="s">
        <v>5614</v>
      </c>
    </row>
    <row r="5317" spans="1:10" s="6" customFormat="1" ht="15" customHeight="1" x14ac:dyDescent="0.3">
      <c r="A5317" s="3" t="s">
        <v>366</v>
      </c>
      <c r="B5317" s="3" t="s">
        <v>367</v>
      </c>
      <c r="C5317" s="3" t="s">
        <v>295</v>
      </c>
      <c r="D5317" s="3" t="s">
        <v>296</v>
      </c>
      <c r="E5317" s="4">
        <v>25</v>
      </c>
      <c r="F5317" s="4">
        <v>20</v>
      </c>
      <c r="G5317" s="3" t="s">
        <v>1110</v>
      </c>
      <c r="H5317" s="3" t="s">
        <v>1028</v>
      </c>
      <c r="I5317" s="3" t="s">
        <v>37719</v>
      </c>
      <c r="J5317" s="3" t="s">
        <v>5614</v>
      </c>
    </row>
    <row r="5318" spans="1:10" s="6" customFormat="1" ht="15" customHeight="1" x14ac:dyDescent="0.3">
      <c r="A5318" s="3" t="s">
        <v>366</v>
      </c>
      <c r="B5318" s="3" t="s">
        <v>367</v>
      </c>
      <c r="C5318" s="3" t="s">
        <v>307</v>
      </c>
      <c r="D5318" s="3" t="s">
        <v>308</v>
      </c>
      <c r="E5318" s="4">
        <v>25</v>
      </c>
      <c r="F5318" s="4">
        <v>21</v>
      </c>
      <c r="G5318" s="3" t="s">
        <v>1110</v>
      </c>
      <c r="H5318" s="3" t="s">
        <v>1051</v>
      </c>
      <c r="I5318" s="3" t="s">
        <v>37719</v>
      </c>
      <c r="J5318" s="3" t="s">
        <v>5614</v>
      </c>
    </row>
    <row r="5319" spans="1:10" s="6" customFormat="1" ht="15" customHeight="1" x14ac:dyDescent="0.3">
      <c r="A5319" s="3" t="s">
        <v>366</v>
      </c>
      <c r="B5319" s="3" t="s">
        <v>367</v>
      </c>
      <c r="C5319" s="3" t="s">
        <v>322</v>
      </c>
      <c r="D5319" s="3" t="s">
        <v>323</v>
      </c>
      <c r="E5319" s="4">
        <v>25</v>
      </c>
      <c r="F5319" s="4">
        <v>22</v>
      </c>
      <c r="G5319" s="3" t="s">
        <v>1110</v>
      </c>
      <c r="H5319" s="3" t="s">
        <v>1065</v>
      </c>
      <c r="I5319" s="3" t="s">
        <v>37719</v>
      </c>
      <c r="J5319" s="3" t="s">
        <v>5614</v>
      </c>
    </row>
    <row r="5320" spans="1:10" s="6" customFormat="1" ht="15" customHeight="1" x14ac:dyDescent="0.3">
      <c r="A5320" s="3" t="s">
        <v>366</v>
      </c>
      <c r="B5320" s="3" t="s">
        <v>367</v>
      </c>
      <c r="C5320" s="3" t="s">
        <v>272</v>
      </c>
      <c r="D5320" s="3" t="s">
        <v>273</v>
      </c>
      <c r="E5320" s="4">
        <v>25</v>
      </c>
      <c r="F5320" s="4">
        <v>18</v>
      </c>
      <c r="G5320" s="3" t="s">
        <v>1110</v>
      </c>
      <c r="H5320" s="3" t="s">
        <v>1009</v>
      </c>
      <c r="I5320" s="3" t="s">
        <v>37719</v>
      </c>
      <c r="J5320" s="3" t="s">
        <v>5649</v>
      </c>
    </row>
    <row r="5321" spans="1:10" s="6" customFormat="1" ht="15" customHeight="1" x14ac:dyDescent="0.3">
      <c r="A5321" s="3" t="s">
        <v>366</v>
      </c>
      <c r="B5321" s="3" t="s">
        <v>367</v>
      </c>
      <c r="C5321" s="3" t="s">
        <v>337</v>
      </c>
      <c r="D5321" s="3" t="s">
        <v>338</v>
      </c>
      <c r="E5321" s="4">
        <v>25</v>
      </c>
      <c r="F5321" s="4">
        <v>23</v>
      </c>
      <c r="G5321" s="3" t="s">
        <v>1110</v>
      </c>
      <c r="H5321" s="3" t="s">
        <v>1068</v>
      </c>
      <c r="I5321" s="3" t="s">
        <v>37719</v>
      </c>
      <c r="J5321" s="3" t="s">
        <v>5614</v>
      </c>
    </row>
    <row r="5322" spans="1:10" s="6" customFormat="1" ht="15" customHeight="1" x14ac:dyDescent="0.3">
      <c r="A5322" s="3" t="s">
        <v>366</v>
      </c>
      <c r="B5322" s="3" t="s">
        <v>367</v>
      </c>
      <c r="C5322" s="3" t="s">
        <v>376</v>
      </c>
      <c r="D5322" s="3" t="s">
        <v>377</v>
      </c>
      <c r="E5322" s="4">
        <v>25</v>
      </c>
      <c r="F5322" s="4">
        <v>26</v>
      </c>
      <c r="G5322" s="3" t="s">
        <v>1110</v>
      </c>
      <c r="H5322" s="3" t="s">
        <v>1119</v>
      </c>
      <c r="I5322" s="3" t="s">
        <v>37719</v>
      </c>
      <c r="J5322" s="3" t="s">
        <v>5614</v>
      </c>
    </row>
    <row r="5323" spans="1:10" s="6" customFormat="1" ht="15" customHeight="1" x14ac:dyDescent="0.3">
      <c r="A5323" s="3" t="s">
        <v>366</v>
      </c>
      <c r="B5323" s="3" t="s">
        <v>367</v>
      </c>
      <c r="C5323" s="3" t="s">
        <v>389</v>
      </c>
      <c r="D5323" s="3" t="s">
        <v>390</v>
      </c>
      <c r="E5323" s="4">
        <v>25</v>
      </c>
      <c r="F5323" s="4">
        <v>27</v>
      </c>
      <c r="G5323" s="3" t="s">
        <v>1110</v>
      </c>
      <c r="H5323" s="3" t="s">
        <v>1127</v>
      </c>
      <c r="I5323" s="3" t="s">
        <v>37719</v>
      </c>
      <c r="J5323" s="3" t="s">
        <v>5614</v>
      </c>
    </row>
    <row r="5324" spans="1:10" s="6" customFormat="1" ht="15" customHeight="1" x14ac:dyDescent="0.3">
      <c r="A5324" s="3" t="s">
        <v>366</v>
      </c>
      <c r="B5324" s="3" t="s">
        <v>367</v>
      </c>
      <c r="C5324" s="3" t="s">
        <v>440</v>
      </c>
      <c r="D5324" s="3" t="s">
        <v>441</v>
      </c>
      <c r="E5324" s="4">
        <v>25</v>
      </c>
      <c r="F5324" s="4">
        <v>31</v>
      </c>
      <c r="G5324" s="3" t="s">
        <v>1110</v>
      </c>
      <c r="H5324" s="3" t="s">
        <v>1199</v>
      </c>
      <c r="I5324" s="3" t="s">
        <v>37719</v>
      </c>
      <c r="J5324" s="3" t="s">
        <v>5614</v>
      </c>
    </row>
    <row r="5325" spans="1:10" s="6" customFormat="1" ht="15" customHeight="1" x14ac:dyDescent="0.3">
      <c r="A5325" s="3" t="s">
        <v>366</v>
      </c>
      <c r="B5325" s="3" t="s">
        <v>367</v>
      </c>
      <c r="C5325" s="3" t="s">
        <v>448</v>
      </c>
      <c r="D5325" s="3" t="s">
        <v>449</v>
      </c>
      <c r="E5325" s="4">
        <v>25</v>
      </c>
      <c r="F5325" s="4">
        <v>32</v>
      </c>
      <c r="G5325" s="3" t="s">
        <v>1110</v>
      </c>
      <c r="H5325" s="3" t="s">
        <v>1201</v>
      </c>
      <c r="I5325" s="3" t="s">
        <v>37719</v>
      </c>
      <c r="J5325" s="3" t="s">
        <v>5614</v>
      </c>
    </row>
    <row r="5326" spans="1:10" s="6" customFormat="1" ht="15" customHeight="1" x14ac:dyDescent="0.3">
      <c r="A5326" s="3" t="s">
        <v>366</v>
      </c>
      <c r="B5326" s="3" t="s">
        <v>367</v>
      </c>
      <c r="C5326" s="3" t="s">
        <v>493</v>
      </c>
      <c r="D5326" s="3" t="s">
        <v>494</v>
      </c>
      <c r="E5326" s="4">
        <v>25</v>
      </c>
      <c r="F5326" s="4">
        <v>36</v>
      </c>
      <c r="G5326" s="3" t="s">
        <v>1110</v>
      </c>
      <c r="H5326" s="3" t="s">
        <v>1241</v>
      </c>
      <c r="I5326" s="3" t="s">
        <v>37719</v>
      </c>
      <c r="J5326" s="3" t="s">
        <v>5614</v>
      </c>
    </row>
    <row r="5327" spans="1:10" s="6" customFormat="1" ht="15" customHeight="1" x14ac:dyDescent="0.3">
      <c r="A5327" s="3" t="s">
        <v>366</v>
      </c>
      <c r="B5327" s="3" t="s">
        <v>367</v>
      </c>
      <c r="C5327" s="3" t="s">
        <v>25</v>
      </c>
      <c r="D5327" s="3" t="s">
        <v>26</v>
      </c>
      <c r="E5327" s="4">
        <v>25</v>
      </c>
      <c r="F5327" s="4">
        <v>1</v>
      </c>
      <c r="G5327" s="3" t="s">
        <v>1110</v>
      </c>
      <c r="H5327" s="3" t="s">
        <v>623</v>
      </c>
      <c r="I5327" s="3" t="s">
        <v>37719</v>
      </c>
      <c r="J5327" s="3" t="s">
        <v>5649</v>
      </c>
    </row>
    <row r="5328" spans="1:10" s="6" customFormat="1" ht="15" customHeight="1" x14ac:dyDescent="0.3">
      <c r="A5328" s="3" t="s">
        <v>366</v>
      </c>
      <c r="B5328" s="3" t="s">
        <v>367</v>
      </c>
      <c r="C5328" s="3" t="s">
        <v>57</v>
      </c>
      <c r="D5328" s="3" t="s">
        <v>58</v>
      </c>
      <c r="E5328" s="4">
        <v>25</v>
      </c>
      <c r="F5328" s="4">
        <v>3</v>
      </c>
      <c r="G5328" s="3" t="s">
        <v>1110</v>
      </c>
      <c r="H5328" s="3" t="s">
        <v>705</v>
      </c>
      <c r="I5328" s="3" t="s">
        <v>37719</v>
      </c>
      <c r="J5328" s="3" t="s">
        <v>5649</v>
      </c>
    </row>
    <row r="5329" spans="1:10" s="6" customFormat="1" ht="15" customHeight="1" x14ac:dyDescent="0.3">
      <c r="A5329" s="3" t="s">
        <v>366</v>
      </c>
      <c r="B5329" s="3" t="s">
        <v>367</v>
      </c>
      <c r="C5329" s="3" t="s">
        <v>352</v>
      </c>
      <c r="D5329" s="3" t="s">
        <v>353</v>
      </c>
      <c r="E5329" s="4">
        <v>25</v>
      </c>
      <c r="F5329" s="4">
        <v>24</v>
      </c>
      <c r="G5329" s="3" t="s">
        <v>1110</v>
      </c>
      <c r="H5329" s="3" t="s">
        <v>1092</v>
      </c>
      <c r="I5329" s="3" t="s">
        <v>37719</v>
      </c>
      <c r="J5329" s="3" t="s">
        <v>5614</v>
      </c>
    </row>
    <row r="5330" spans="1:10" s="6" customFormat="1" ht="15" customHeight="1" x14ac:dyDescent="0.3">
      <c r="A5330" s="3" t="s">
        <v>376</v>
      </c>
      <c r="B5330" s="3" t="s">
        <v>377</v>
      </c>
      <c r="C5330" s="3" t="s">
        <v>189</v>
      </c>
      <c r="D5330" s="3" t="s">
        <v>190</v>
      </c>
      <c r="E5330" s="4">
        <v>26</v>
      </c>
      <c r="F5330" s="4">
        <v>12</v>
      </c>
      <c r="G5330" s="3" t="s">
        <v>1119</v>
      </c>
      <c r="H5330" s="3" t="s">
        <v>948</v>
      </c>
      <c r="I5330" s="3" t="s">
        <v>37719</v>
      </c>
      <c r="J5330" s="3" t="s">
        <v>5554</v>
      </c>
    </row>
    <row r="5331" spans="1:10" s="6" customFormat="1" ht="15" customHeight="1" x14ac:dyDescent="0.3">
      <c r="A5331" s="3" t="s">
        <v>366</v>
      </c>
      <c r="B5331" s="3" t="s">
        <v>367</v>
      </c>
      <c r="C5331" s="3" t="s">
        <v>415</v>
      </c>
      <c r="D5331" s="3" t="s">
        <v>416</v>
      </c>
      <c r="E5331" s="4">
        <v>25</v>
      </c>
      <c r="F5331" s="4">
        <v>29</v>
      </c>
      <c r="G5331" s="3" t="s">
        <v>1110</v>
      </c>
      <c r="H5331" s="3" t="s">
        <v>1177</v>
      </c>
      <c r="I5331" s="3" t="s">
        <v>37719</v>
      </c>
      <c r="J5331" s="3" t="s">
        <v>5713</v>
      </c>
    </row>
    <row r="5332" spans="1:10" s="6" customFormat="1" ht="15" customHeight="1" x14ac:dyDescent="0.3">
      <c r="A5332" s="3" t="s">
        <v>366</v>
      </c>
      <c r="B5332" s="3" t="s">
        <v>367</v>
      </c>
      <c r="C5332" s="3" t="s">
        <v>440</v>
      </c>
      <c r="D5332" s="3" t="s">
        <v>441</v>
      </c>
      <c r="E5332" s="4">
        <v>25</v>
      </c>
      <c r="F5332" s="4">
        <v>31</v>
      </c>
      <c r="G5332" s="3" t="s">
        <v>1110</v>
      </c>
      <c r="H5332" s="3" t="s">
        <v>1199</v>
      </c>
      <c r="I5332" s="3" t="s">
        <v>37719</v>
      </c>
      <c r="J5332" s="3" t="s">
        <v>5713</v>
      </c>
    </row>
    <row r="5333" spans="1:10" s="6" customFormat="1" ht="15" customHeight="1" x14ac:dyDescent="0.3">
      <c r="A5333" s="3" t="s">
        <v>376</v>
      </c>
      <c r="B5333" s="3" t="s">
        <v>377</v>
      </c>
      <c r="C5333" s="3" t="s">
        <v>189</v>
      </c>
      <c r="D5333" s="3" t="s">
        <v>190</v>
      </c>
      <c r="E5333" s="4">
        <v>26</v>
      </c>
      <c r="F5333" s="4">
        <v>12</v>
      </c>
      <c r="G5333" s="3" t="s">
        <v>1119</v>
      </c>
      <c r="H5333" s="3" t="s">
        <v>948</v>
      </c>
      <c r="I5333" s="3" t="s">
        <v>37719</v>
      </c>
      <c r="J5333" s="3" t="s">
        <v>5436</v>
      </c>
    </row>
    <row r="5334" spans="1:10" s="6" customFormat="1" ht="15" customHeight="1" x14ac:dyDescent="0.3">
      <c r="A5334" s="3" t="s">
        <v>376</v>
      </c>
      <c r="B5334" s="3" t="s">
        <v>377</v>
      </c>
      <c r="C5334" s="3" t="s">
        <v>219</v>
      </c>
      <c r="D5334" s="3" t="s">
        <v>220</v>
      </c>
      <c r="E5334" s="4">
        <v>26</v>
      </c>
      <c r="F5334" s="4">
        <v>14</v>
      </c>
      <c r="G5334" s="3" t="s">
        <v>1119</v>
      </c>
      <c r="H5334" s="3" t="s">
        <v>977</v>
      </c>
      <c r="I5334" s="3" t="s">
        <v>37719</v>
      </c>
      <c r="J5334" s="3" t="s">
        <v>5436</v>
      </c>
    </row>
    <row r="5335" spans="1:10" s="6" customFormat="1" ht="15" customHeight="1" x14ac:dyDescent="0.3">
      <c r="A5335" s="3" t="s">
        <v>376</v>
      </c>
      <c r="B5335" s="3" t="s">
        <v>377</v>
      </c>
      <c r="C5335" s="3" t="s">
        <v>232</v>
      </c>
      <c r="D5335" s="3" t="s">
        <v>233</v>
      </c>
      <c r="E5335" s="4">
        <v>26</v>
      </c>
      <c r="F5335" s="4">
        <v>15</v>
      </c>
      <c r="G5335" s="3" t="s">
        <v>1119</v>
      </c>
      <c r="H5335" s="3" t="s">
        <v>986</v>
      </c>
      <c r="I5335" s="3" t="s">
        <v>37719</v>
      </c>
      <c r="J5335" s="3" t="s">
        <v>5436</v>
      </c>
    </row>
    <row r="5336" spans="1:10" s="6" customFormat="1" ht="15" customHeight="1" x14ac:dyDescent="0.3">
      <c r="A5336" s="3" t="s">
        <v>376</v>
      </c>
      <c r="B5336" s="3" t="s">
        <v>377</v>
      </c>
      <c r="C5336" s="3" t="s">
        <v>246</v>
      </c>
      <c r="D5336" s="3" t="s">
        <v>247</v>
      </c>
      <c r="E5336" s="4">
        <v>26</v>
      </c>
      <c r="F5336" s="4">
        <v>16</v>
      </c>
      <c r="G5336" s="3" t="s">
        <v>1119</v>
      </c>
      <c r="H5336" s="3" t="s">
        <v>989</v>
      </c>
      <c r="I5336" s="3" t="s">
        <v>37719</v>
      </c>
      <c r="J5336" s="3" t="s">
        <v>5436</v>
      </c>
    </row>
    <row r="5337" spans="1:10" s="6" customFormat="1" ht="15" customHeight="1" x14ac:dyDescent="0.3">
      <c r="A5337" s="3" t="s">
        <v>376</v>
      </c>
      <c r="B5337" s="3" t="s">
        <v>377</v>
      </c>
      <c r="C5337" s="3" t="s">
        <v>260</v>
      </c>
      <c r="D5337" s="3" t="s">
        <v>261</v>
      </c>
      <c r="E5337" s="4">
        <v>26</v>
      </c>
      <c r="F5337" s="4">
        <v>17</v>
      </c>
      <c r="G5337" s="3" t="s">
        <v>1119</v>
      </c>
      <c r="H5337" s="3" t="s">
        <v>1005</v>
      </c>
      <c r="I5337" s="3" t="s">
        <v>37719</v>
      </c>
      <c r="J5337" s="3" t="s">
        <v>5436</v>
      </c>
    </row>
    <row r="5338" spans="1:10" s="6" customFormat="1" ht="15" customHeight="1" x14ac:dyDescent="0.3">
      <c r="A5338" s="3" t="s">
        <v>376</v>
      </c>
      <c r="B5338" s="3" t="s">
        <v>377</v>
      </c>
      <c r="C5338" s="3" t="s">
        <v>272</v>
      </c>
      <c r="D5338" s="3" t="s">
        <v>273</v>
      </c>
      <c r="E5338" s="4">
        <v>26</v>
      </c>
      <c r="F5338" s="4">
        <v>18</v>
      </c>
      <c r="G5338" s="3" t="s">
        <v>1119</v>
      </c>
      <c r="H5338" s="3" t="s">
        <v>1009</v>
      </c>
      <c r="I5338" s="3" t="s">
        <v>37719</v>
      </c>
      <c r="J5338" s="3" t="s">
        <v>5436</v>
      </c>
    </row>
    <row r="5339" spans="1:10" s="6" customFormat="1" ht="15" customHeight="1" x14ac:dyDescent="0.3">
      <c r="A5339" s="3" t="s">
        <v>376</v>
      </c>
      <c r="B5339" s="3" t="s">
        <v>377</v>
      </c>
      <c r="C5339" s="3" t="s">
        <v>283</v>
      </c>
      <c r="D5339" s="3" t="s">
        <v>284</v>
      </c>
      <c r="E5339" s="4">
        <v>26</v>
      </c>
      <c r="F5339" s="4">
        <v>19</v>
      </c>
      <c r="G5339" s="3" t="s">
        <v>1119</v>
      </c>
      <c r="H5339" s="3" t="s">
        <v>1019</v>
      </c>
      <c r="I5339" s="3" t="s">
        <v>37719</v>
      </c>
      <c r="J5339" s="3" t="s">
        <v>5436</v>
      </c>
    </row>
    <row r="5340" spans="1:10" s="6" customFormat="1" ht="15" customHeight="1" x14ac:dyDescent="0.3">
      <c r="A5340" s="3" t="s">
        <v>376</v>
      </c>
      <c r="B5340" s="3" t="s">
        <v>377</v>
      </c>
      <c r="C5340" s="3" t="s">
        <v>173</v>
      </c>
      <c r="D5340" s="3" t="s">
        <v>174</v>
      </c>
      <c r="E5340" s="4">
        <v>26</v>
      </c>
      <c r="F5340" s="4">
        <v>11</v>
      </c>
      <c r="G5340" s="3" t="s">
        <v>1119</v>
      </c>
      <c r="H5340" s="3" t="s">
        <v>867</v>
      </c>
      <c r="I5340" s="3" t="s">
        <v>37719</v>
      </c>
      <c r="J5340" s="3" t="s">
        <v>5436</v>
      </c>
    </row>
    <row r="5341" spans="1:10" s="6" customFormat="1" ht="15" customHeight="1" x14ac:dyDescent="0.3">
      <c r="A5341" s="3" t="s">
        <v>376</v>
      </c>
      <c r="B5341" s="3" t="s">
        <v>377</v>
      </c>
      <c r="C5341" s="3" t="s">
        <v>295</v>
      </c>
      <c r="D5341" s="3" t="s">
        <v>296</v>
      </c>
      <c r="E5341" s="4">
        <v>26</v>
      </c>
      <c r="F5341" s="4">
        <v>20</v>
      </c>
      <c r="G5341" s="3" t="s">
        <v>1119</v>
      </c>
      <c r="H5341" s="3" t="s">
        <v>1028</v>
      </c>
      <c r="I5341" s="3" t="s">
        <v>37719</v>
      </c>
      <c r="J5341" s="3" t="s">
        <v>5436</v>
      </c>
    </row>
    <row r="5342" spans="1:10" s="6" customFormat="1" ht="15" customHeight="1" x14ac:dyDescent="0.3">
      <c r="A5342" s="3" t="s">
        <v>376</v>
      </c>
      <c r="B5342" s="3" t="s">
        <v>377</v>
      </c>
      <c r="C5342" s="3" t="s">
        <v>322</v>
      </c>
      <c r="D5342" s="3" t="s">
        <v>323</v>
      </c>
      <c r="E5342" s="4">
        <v>26</v>
      </c>
      <c r="F5342" s="4">
        <v>22</v>
      </c>
      <c r="G5342" s="3" t="s">
        <v>1119</v>
      </c>
      <c r="H5342" s="3" t="s">
        <v>1065</v>
      </c>
      <c r="I5342" s="3" t="s">
        <v>37719</v>
      </c>
      <c r="J5342" s="3" t="s">
        <v>5436</v>
      </c>
    </row>
    <row r="5343" spans="1:10" s="6" customFormat="1" ht="15" customHeight="1" x14ac:dyDescent="0.3">
      <c r="A5343" s="3" t="s">
        <v>376</v>
      </c>
      <c r="B5343" s="3" t="s">
        <v>377</v>
      </c>
      <c r="C5343" s="3" t="s">
        <v>337</v>
      </c>
      <c r="D5343" s="3" t="s">
        <v>338</v>
      </c>
      <c r="E5343" s="4">
        <v>26</v>
      </c>
      <c r="F5343" s="4">
        <v>23</v>
      </c>
      <c r="G5343" s="3" t="s">
        <v>1119</v>
      </c>
      <c r="H5343" s="3" t="s">
        <v>1068</v>
      </c>
      <c r="I5343" s="3" t="s">
        <v>37719</v>
      </c>
      <c r="J5343" s="3" t="s">
        <v>5436</v>
      </c>
    </row>
    <row r="5344" spans="1:10" s="6" customFormat="1" ht="15" customHeight="1" x14ac:dyDescent="0.3">
      <c r="A5344" s="3" t="s">
        <v>376</v>
      </c>
      <c r="B5344" s="3" t="s">
        <v>377</v>
      </c>
      <c r="C5344" s="3" t="s">
        <v>352</v>
      </c>
      <c r="D5344" s="3" t="s">
        <v>353</v>
      </c>
      <c r="E5344" s="4">
        <v>26</v>
      </c>
      <c r="F5344" s="4">
        <v>24</v>
      </c>
      <c r="G5344" s="3" t="s">
        <v>1119</v>
      </c>
      <c r="H5344" s="3" t="s">
        <v>1092</v>
      </c>
      <c r="I5344" s="3" t="s">
        <v>37719</v>
      </c>
      <c r="J5344" s="3" t="s">
        <v>5436</v>
      </c>
    </row>
    <row r="5345" spans="1:10" s="6" customFormat="1" ht="15" customHeight="1" x14ac:dyDescent="0.3">
      <c r="A5345" s="3" t="s">
        <v>376</v>
      </c>
      <c r="B5345" s="3" t="s">
        <v>377</v>
      </c>
      <c r="C5345" s="3" t="s">
        <v>366</v>
      </c>
      <c r="D5345" s="3" t="s">
        <v>367</v>
      </c>
      <c r="E5345" s="4">
        <v>26</v>
      </c>
      <c r="F5345" s="4">
        <v>25</v>
      </c>
      <c r="G5345" s="3" t="s">
        <v>1119</v>
      </c>
      <c r="H5345" s="3" t="s">
        <v>1110</v>
      </c>
      <c r="I5345" s="3" t="s">
        <v>37719</v>
      </c>
      <c r="J5345" s="3" t="s">
        <v>5436</v>
      </c>
    </row>
    <row r="5346" spans="1:10" s="6" customFormat="1" ht="15" customHeight="1" x14ac:dyDescent="0.3">
      <c r="A5346" s="3" t="s">
        <v>376</v>
      </c>
      <c r="B5346" s="3" t="s">
        <v>377</v>
      </c>
      <c r="C5346" s="3" t="s">
        <v>389</v>
      </c>
      <c r="D5346" s="3" t="s">
        <v>390</v>
      </c>
      <c r="E5346" s="4">
        <v>26</v>
      </c>
      <c r="F5346" s="4">
        <v>27</v>
      </c>
      <c r="G5346" s="3" t="s">
        <v>1119</v>
      </c>
      <c r="H5346" s="3" t="s">
        <v>1127</v>
      </c>
      <c r="I5346" s="3" t="s">
        <v>37719</v>
      </c>
      <c r="J5346" s="3" t="s">
        <v>5436</v>
      </c>
    </row>
    <row r="5347" spans="1:10" s="6" customFormat="1" ht="15" customHeight="1" x14ac:dyDescent="0.3">
      <c r="A5347" s="3" t="s">
        <v>376</v>
      </c>
      <c r="B5347" s="3" t="s">
        <v>377</v>
      </c>
      <c r="C5347" s="3" t="s">
        <v>415</v>
      </c>
      <c r="D5347" s="3" t="s">
        <v>416</v>
      </c>
      <c r="E5347" s="4">
        <v>26</v>
      </c>
      <c r="F5347" s="4">
        <v>29</v>
      </c>
      <c r="G5347" s="3" t="s">
        <v>1119</v>
      </c>
      <c r="H5347" s="3" t="s">
        <v>1177</v>
      </c>
      <c r="I5347" s="3" t="s">
        <v>37719</v>
      </c>
      <c r="J5347" s="3" t="s">
        <v>5436</v>
      </c>
    </row>
    <row r="5348" spans="1:10" s="6" customFormat="1" ht="15" customHeight="1" x14ac:dyDescent="0.3">
      <c r="A5348" s="3" t="s">
        <v>376</v>
      </c>
      <c r="B5348" s="3" t="s">
        <v>377</v>
      </c>
      <c r="C5348" s="3" t="s">
        <v>440</v>
      </c>
      <c r="D5348" s="3" t="s">
        <v>441</v>
      </c>
      <c r="E5348" s="4">
        <v>26</v>
      </c>
      <c r="F5348" s="4">
        <v>31</v>
      </c>
      <c r="G5348" s="3" t="s">
        <v>1119</v>
      </c>
      <c r="H5348" s="3" t="s">
        <v>1199</v>
      </c>
      <c r="I5348" s="3" t="s">
        <v>37719</v>
      </c>
      <c r="J5348" s="3" t="s">
        <v>5436</v>
      </c>
    </row>
    <row r="5349" spans="1:10" s="6" customFormat="1" ht="15" customHeight="1" x14ac:dyDescent="0.3">
      <c r="A5349" s="3" t="s">
        <v>376</v>
      </c>
      <c r="B5349" s="3" t="s">
        <v>377</v>
      </c>
      <c r="C5349" s="3" t="s">
        <v>307</v>
      </c>
      <c r="D5349" s="3" t="s">
        <v>308</v>
      </c>
      <c r="E5349" s="4">
        <v>26</v>
      </c>
      <c r="F5349" s="4">
        <v>21</v>
      </c>
      <c r="G5349" s="3" t="s">
        <v>1119</v>
      </c>
      <c r="H5349" s="3" t="s">
        <v>1051</v>
      </c>
      <c r="I5349" s="3" t="s">
        <v>37719</v>
      </c>
      <c r="J5349" s="3" t="s">
        <v>5436</v>
      </c>
    </row>
    <row r="5350" spans="1:10" s="6" customFormat="1" ht="15" customHeight="1" x14ac:dyDescent="0.3">
      <c r="A5350" s="3" t="s">
        <v>366</v>
      </c>
      <c r="B5350" s="3" t="s">
        <v>367</v>
      </c>
      <c r="C5350" s="3" t="s">
        <v>430</v>
      </c>
      <c r="D5350" s="3" t="s">
        <v>431</v>
      </c>
      <c r="E5350" s="4">
        <v>25</v>
      </c>
      <c r="F5350" s="4">
        <v>30</v>
      </c>
      <c r="G5350" s="3" t="s">
        <v>1110</v>
      </c>
      <c r="H5350" s="3" t="s">
        <v>1191</v>
      </c>
      <c r="I5350" s="3" t="s">
        <v>37719</v>
      </c>
      <c r="J5350" s="3" t="s">
        <v>5713</v>
      </c>
    </row>
    <row r="5351" spans="1:10" s="6" customFormat="1" ht="15" customHeight="1" x14ac:dyDescent="0.3">
      <c r="A5351" s="3" t="s">
        <v>376</v>
      </c>
      <c r="B5351" s="3" t="s">
        <v>377</v>
      </c>
      <c r="C5351" s="3" t="s">
        <v>158</v>
      </c>
      <c r="D5351" s="3" t="s">
        <v>159</v>
      </c>
      <c r="E5351" s="4">
        <v>26</v>
      </c>
      <c r="F5351" s="4">
        <v>10</v>
      </c>
      <c r="G5351" s="3" t="s">
        <v>1119</v>
      </c>
      <c r="H5351" s="3" t="s">
        <v>854</v>
      </c>
      <c r="I5351" s="3" t="s">
        <v>37719</v>
      </c>
      <c r="J5351" s="3" t="s">
        <v>5436</v>
      </c>
    </row>
    <row r="5352" spans="1:10" s="6" customFormat="1" ht="15" customHeight="1" x14ac:dyDescent="0.3">
      <c r="A5352" s="3" t="s">
        <v>376</v>
      </c>
      <c r="B5352" s="3" t="s">
        <v>377</v>
      </c>
      <c r="C5352" s="3" t="s">
        <v>128</v>
      </c>
      <c r="D5352" s="3" t="s">
        <v>129</v>
      </c>
      <c r="E5352" s="4">
        <v>26</v>
      </c>
      <c r="F5352" s="4">
        <v>8</v>
      </c>
      <c r="G5352" s="3" t="s">
        <v>1119</v>
      </c>
      <c r="H5352" s="3" t="s">
        <v>803</v>
      </c>
      <c r="I5352" s="3" t="s">
        <v>37719</v>
      </c>
      <c r="J5352" s="3" t="s">
        <v>5436</v>
      </c>
    </row>
    <row r="5353" spans="1:10" s="6" customFormat="1" ht="15" customHeight="1" x14ac:dyDescent="0.3">
      <c r="A5353" s="3" t="s">
        <v>366</v>
      </c>
      <c r="B5353" s="3" t="s">
        <v>367</v>
      </c>
      <c r="C5353" s="3" t="s">
        <v>448</v>
      </c>
      <c r="D5353" s="3" t="s">
        <v>449</v>
      </c>
      <c r="E5353" s="4">
        <v>25</v>
      </c>
      <c r="F5353" s="4">
        <v>32</v>
      </c>
      <c r="G5353" s="3" t="s">
        <v>1110</v>
      </c>
      <c r="H5353" s="3" t="s">
        <v>1201</v>
      </c>
      <c r="I5353" s="3" t="s">
        <v>37719</v>
      </c>
      <c r="J5353" s="3" t="s">
        <v>5713</v>
      </c>
    </row>
    <row r="5354" spans="1:10" s="6" customFormat="1" ht="15" customHeight="1" x14ac:dyDescent="0.3">
      <c r="A5354" s="3" t="s">
        <v>366</v>
      </c>
      <c r="B5354" s="3" t="s">
        <v>367</v>
      </c>
      <c r="C5354" s="3" t="s">
        <v>568</v>
      </c>
      <c r="D5354" s="3" t="s">
        <v>569</v>
      </c>
      <c r="E5354" s="4">
        <v>25</v>
      </c>
      <c r="F5354" s="4">
        <v>42</v>
      </c>
      <c r="G5354" s="3" t="s">
        <v>1110</v>
      </c>
      <c r="H5354" s="3" t="s">
        <v>1302</v>
      </c>
      <c r="I5354" s="3" t="s">
        <v>37719</v>
      </c>
      <c r="J5354" s="3" t="s">
        <v>5713</v>
      </c>
    </row>
    <row r="5355" spans="1:10" s="6" customFormat="1" ht="15" customHeight="1" x14ac:dyDescent="0.3">
      <c r="A5355" s="3" t="s">
        <v>366</v>
      </c>
      <c r="B5355" s="3" t="s">
        <v>367</v>
      </c>
      <c r="C5355" s="3" t="s">
        <v>581</v>
      </c>
      <c r="D5355" s="3" t="s">
        <v>582</v>
      </c>
      <c r="E5355" s="4">
        <v>25</v>
      </c>
      <c r="F5355" s="4">
        <v>43</v>
      </c>
      <c r="G5355" s="3" t="s">
        <v>1110</v>
      </c>
      <c r="H5355" s="3" t="s">
        <v>1321</v>
      </c>
      <c r="I5355" s="3" t="s">
        <v>37719</v>
      </c>
      <c r="J5355" s="3" t="s">
        <v>5713</v>
      </c>
    </row>
    <row r="5356" spans="1:10" s="6" customFormat="1" ht="15" customHeight="1" x14ac:dyDescent="0.3">
      <c r="A5356" s="3" t="s">
        <v>366</v>
      </c>
      <c r="B5356" s="3" t="s">
        <v>367</v>
      </c>
      <c r="C5356" s="3" t="s">
        <v>25</v>
      </c>
      <c r="D5356" s="3" t="s">
        <v>26</v>
      </c>
      <c r="E5356" s="4">
        <v>25</v>
      </c>
      <c r="F5356" s="4">
        <v>1</v>
      </c>
      <c r="G5356" s="3" t="s">
        <v>1110</v>
      </c>
      <c r="H5356" s="3" t="s">
        <v>623</v>
      </c>
      <c r="I5356" s="3" t="s">
        <v>37719</v>
      </c>
      <c r="J5356" s="3" t="s">
        <v>5721</v>
      </c>
    </row>
    <row r="5357" spans="1:10" s="6" customFormat="1" ht="15" customHeight="1" x14ac:dyDescent="0.3">
      <c r="A5357" s="3" t="s">
        <v>366</v>
      </c>
      <c r="B5357" s="3" t="s">
        <v>367</v>
      </c>
      <c r="C5357" s="3" t="s">
        <v>86</v>
      </c>
      <c r="D5357" s="3" t="s">
        <v>87</v>
      </c>
      <c r="E5357" s="4">
        <v>25</v>
      </c>
      <c r="F5357" s="4">
        <v>5</v>
      </c>
      <c r="G5357" s="3" t="s">
        <v>1110</v>
      </c>
      <c r="H5357" s="3" t="s">
        <v>731</v>
      </c>
      <c r="I5357" s="3" t="s">
        <v>37719</v>
      </c>
      <c r="J5357" s="3" t="s">
        <v>5721</v>
      </c>
    </row>
    <row r="5358" spans="1:10" s="6" customFormat="1" ht="15" customHeight="1" x14ac:dyDescent="0.3">
      <c r="A5358" s="3" t="s">
        <v>366</v>
      </c>
      <c r="B5358" s="3" t="s">
        <v>367</v>
      </c>
      <c r="C5358" s="3" t="s">
        <v>219</v>
      </c>
      <c r="D5358" s="3" t="s">
        <v>220</v>
      </c>
      <c r="E5358" s="4">
        <v>25</v>
      </c>
      <c r="F5358" s="4">
        <v>14</v>
      </c>
      <c r="G5358" s="3" t="s">
        <v>1110</v>
      </c>
      <c r="H5358" s="3" t="s">
        <v>977</v>
      </c>
      <c r="I5358" s="3" t="s">
        <v>37719</v>
      </c>
      <c r="J5358" s="3" t="s">
        <v>5721</v>
      </c>
    </row>
    <row r="5359" spans="1:10" s="6" customFormat="1" ht="15" customHeight="1" x14ac:dyDescent="0.3">
      <c r="A5359" s="3" t="s">
        <v>366</v>
      </c>
      <c r="B5359" s="3" t="s">
        <v>367</v>
      </c>
      <c r="C5359" s="3" t="s">
        <v>272</v>
      </c>
      <c r="D5359" s="3" t="s">
        <v>273</v>
      </c>
      <c r="E5359" s="4">
        <v>25</v>
      </c>
      <c r="F5359" s="4">
        <v>18</v>
      </c>
      <c r="G5359" s="3" t="s">
        <v>1110</v>
      </c>
      <c r="H5359" s="3" t="s">
        <v>1009</v>
      </c>
      <c r="I5359" s="3" t="s">
        <v>37719</v>
      </c>
      <c r="J5359" s="3" t="s">
        <v>5721</v>
      </c>
    </row>
    <row r="5360" spans="1:10" s="6" customFormat="1" ht="15" customHeight="1" x14ac:dyDescent="0.3">
      <c r="A5360" s="3" t="s">
        <v>376</v>
      </c>
      <c r="B5360" s="3" t="s">
        <v>377</v>
      </c>
      <c r="C5360" s="3" t="s">
        <v>142</v>
      </c>
      <c r="D5360" s="3" t="s">
        <v>143</v>
      </c>
      <c r="E5360" s="4">
        <v>26</v>
      </c>
      <c r="F5360" s="4">
        <v>9</v>
      </c>
      <c r="G5360" s="3" t="s">
        <v>1119</v>
      </c>
      <c r="H5360" s="3" t="s">
        <v>820</v>
      </c>
      <c r="I5360" s="3" t="s">
        <v>37719</v>
      </c>
      <c r="J5360" s="3" t="s">
        <v>5436</v>
      </c>
    </row>
    <row r="5361" spans="1:10" s="6" customFormat="1" ht="15" customHeight="1" x14ac:dyDescent="0.3">
      <c r="A5361" s="3" t="s">
        <v>366</v>
      </c>
      <c r="B5361" s="3" t="s">
        <v>367</v>
      </c>
      <c r="C5361" s="3" t="s">
        <v>322</v>
      </c>
      <c r="D5361" s="3" t="s">
        <v>323</v>
      </c>
      <c r="E5361" s="4">
        <v>25</v>
      </c>
      <c r="F5361" s="4">
        <v>22</v>
      </c>
      <c r="G5361" s="3" t="s">
        <v>1110</v>
      </c>
      <c r="H5361" s="3" t="s">
        <v>1065</v>
      </c>
      <c r="I5361" s="3" t="s">
        <v>37719</v>
      </c>
      <c r="J5361" s="3" t="s">
        <v>5721</v>
      </c>
    </row>
    <row r="5362" spans="1:10" s="6" customFormat="1" ht="15" customHeight="1" x14ac:dyDescent="0.3">
      <c r="A5362" s="3" t="s">
        <v>366</v>
      </c>
      <c r="B5362" s="3" t="s">
        <v>367</v>
      </c>
      <c r="C5362" s="3" t="s">
        <v>568</v>
      </c>
      <c r="D5362" s="3" t="s">
        <v>569</v>
      </c>
      <c r="E5362" s="4">
        <v>25</v>
      </c>
      <c r="F5362" s="4">
        <v>42</v>
      </c>
      <c r="G5362" s="3" t="s">
        <v>1110</v>
      </c>
      <c r="H5362" s="3" t="s">
        <v>1302</v>
      </c>
      <c r="I5362" s="3" t="s">
        <v>37719</v>
      </c>
      <c r="J5362" s="3" t="s">
        <v>5721</v>
      </c>
    </row>
    <row r="5363" spans="1:10" s="6" customFormat="1" ht="15" customHeight="1" x14ac:dyDescent="0.3">
      <c r="A5363" s="3" t="s">
        <v>376</v>
      </c>
      <c r="B5363" s="3" t="s">
        <v>377</v>
      </c>
      <c r="C5363" s="3" t="s">
        <v>25</v>
      </c>
      <c r="D5363" s="3" t="s">
        <v>26</v>
      </c>
      <c r="E5363" s="4">
        <v>26</v>
      </c>
      <c r="F5363" s="4">
        <v>1</v>
      </c>
      <c r="G5363" s="3" t="s">
        <v>1119</v>
      </c>
      <c r="H5363" s="3" t="s">
        <v>623</v>
      </c>
      <c r="I5363" s="3" t="s">
        <v>37719</v>
      </c>
      <c r="J5363" s="3" t="s">
        <v>5436</v>
      </c>
    </row>
    <row r="5364" spans="1:10" s="6" customFormat="1" ht="15" customHeight="1" x14ac:dyDescent="0.3">
      <c r="A5364" s="3" t="s">
        <v>376</v>
      </c>
      <c r="B5364" s="3" t="s">
        <v>377</v>
      </c>
      <c r="C5364" s="3" t="s">
        <v>42</v>
      </c>
      <c r="D5364" s="3" t="s">
        <v>43</v>
      </c>
      <c r="E5364" s="4">
        <v>26</v>
      </c>
      <c r="F5364" s="4">
        <v>2</v>
      </c>
      <c r="G5364" s="3" t="s">
        <v>1119</v>
      </c>
      <c r="H5364" s="3" t="s">
        <v>686</v>
      </c>
      <c r="I5364" s="3" t="s">
        <v>37719</v>
      </c>
      <c r="J5364" s="3" t="s">
        <v>5436</v>
      </c>
    </row>
    <row r="5365" spans="1:10" s="6" customFormat="1" ht="15" customHeight="1" x14ac:dyDescent="0.3">
      <c r="A5365" s="3" t="s">
        <v>376</v>
      </c>
      <c r="B5365" s="3" t="s">
        <v>377</v>
      </c>
      <c r="C5365" s="3" t="s">
        <v>57</v>
      </c>
      <c r="D5365" s="3" t="s">
        <v>58</v>
      </c>
      <c r="E5365" s="4">
        <v>26</v>
      </c>
      <c r="F5365" s="4">
        <v>3</v>
      </c>
      <c r="G5365" s="3" t="s">
        <v>1119</v>
      </c>
      <c r="H5365" s="3" t="s">
        <v>705</v>
      </c>
      <c r="I5365" s="3" t="s">
        <v>37719</v>
      </c>
      <c r="J5365" s="3" t="s">
        <v>5436</v>
      </c>
    </row>
    <row r="5366" spans="1:10" s="6" customFormat="1" ht="15" customHeight="1" x14ac:dyDescent="0.3">
      <c r="A5366" s="3" t="s">
        <v>376</v>
      </c>
      <c r="B5366" s="3" t="s">
        <v>377</v>
      </c>
      <c r="C5366" s="3" t="s">
        <v>71</v>
      </c>
      <c r="D5366" s="3" t="s">
        <v>72</v>
      </c>
      <c r="E5366" s="4">
        <v>26</v>
      </c>
      <c r="F5366" s="4">
        <v>4</v>
      </c>
      <c r="G5366" s="3" t="s">
        <v>1119</v>
      </c>
      <c r="H5366" s="3" t="s">
        <v>718</v>
      </c>
      <c r="I5366" s="3" t="s">
        <v>37719</v>
      </c>
      <c r="J5366" s="3" t="s">
        <v>5436</v>
      </c>
    </row>
    <row r="5367" spans="1:10" s="6" customFormat="1" ht="15" customHeight="1" x14ac:dyDescent="0.3">
      <c r="A5367" s="3" t="s">
        <v>376</v>
      </c>
      <c r="B5367" s="3" t="s">
        <v>377</v>
      </c>
      <c r="C5367" s="3" t="s">
        <v>86</v>
      </c>
      <c r="D5367" s="3" t="s">
        <v>87</v>
      </c>
      <c r="E5367" s="4">
        <v>26</v>
      </c>
      <c r="F5367" s="4">
        <v>5</v>
      </c>
      <c r="G5367" s="3" t="s">
        <v>1119</v>
      </c>
      <c r="H5367" s="3" t="s">
        <v>731</v>
      </c>
      <c r="I5367" s="3" t="s">
        <v>37719</v>
      </c>
      <c r="J5367" s="3" t="s">
        <v>5436</v>
      </c>
    </row>
    <row r="5368" spans="1:10" s="6" customFormat="1" ht="15" customHeight="1" x14ac:dyDescent="0.3">
      <c r="A5368" s="3" t="s">
        <v>376</v>
      </c>
      <c r="B5368" s="3" t="s">
        <v>377</v>
      </c>
      <c r="C5368" s="3" t="s">
        <v>112</v>
      </c>
      <c r="D5368" s="3" t="s">
        <v>113</v>
      </c>
      <c r="E5368" s="4">
        <v>26</v>
      </c>
      <c r="F5368" s="4">
        <v>7</v>
      </c>
      <c r="G5368" s="3" t="s">
        <v>1119</v>
      </c>
      <c r="H5368" s="3" t="s">
        <v>749</v>
      </c>
      <c r="I5368" s="3" t="s">
        <v>37719</v>
      </c>
      <c r="J5368" s="3" t="s">
        <v>5436</v>
      </c>
    </row>
    <row r="5369" spans="1:10" s="6" customFormat="1" ht="15" customHeight="1" x14ac:dyDescent="0.3">
      <c r="A5369" s="3" t="s">
        <v>366</v>
      </c>
      <c r="B5369" s="3" t="s">
        <v>367</v>
      </c>
      <c r="C5369" s="3" t="s">
        <v>389</v>
      </c>
      <c r="D5369" s="3" t="s">
        <v>390</v>
      </c>
      <c r="E5369" s="4">
        <v>25</v>
      </c>
      <c r="F5369" s="4">
        <v>27</v>
      </c>
      <c r="G5369" s="3" t="s">
        <v>1110</v>
      </c>
      <c r="H5369" s="3" t="s">
        <v>1127</v>
      </c>
      <c r="I5369" s="3" t="s">
        <v>37719</v>
      </c>
      <c r="J5369" s="3" t="s">
        <v>5721</v>
      </c>
    </row>
    <row r="5370" spans="1:10" s="6" customFormat="1" ht="15" customHeight="1" x14ac:dyDescent="0.3">
      <c r="A5370" s="3" t="s">
        <v>376</v>
      </c>
      <c r="B5370" s="3" t="s">
        <v>377</v>
      </c>
      <c r="C5370" s="3" t="s">
        <v>204</v>
      </c>
      <c r="D5370" s="3" t="s">
        <v>205</v>
      </c>
      <c r="E5370" s="4">
        <v>26</v>
      </c>
      <c r="F5370" s="4">
        <v>13</v>
      </c>
      <c r="G5370" s="3" t="s">
        <v>1119</v>
      </c>
      <c r="H5370" s="3" t="s">
        <v>956</v>
      </c>
      <c r="I5370" s="3" t="s">
        <v>37719</v>
      </c>
      <c r="J5370" s="3" t="s">
        <v>5554</v>
      </c>
    </row>
    <row r="5371" spans="1:10" s="6" customFormat="1" ht="15" customHeight="1" x14ac:dyDescent="0.3">
      <c r="A5371" s="3" t="s">
        <v>376</v>
      </c>
      <c r="B5371" s="3" t="s">
        <v>377</v>
      </c>
      <c r="C5371" s="3" t="s">
        <v>219</v>
      </c>
      <c r="D5371" s="3" t="s">
        <v>220</v>
      </c>
      <c r="E5371" s="4">
        <v>26</v>
      </c>
      <c r="F5371" s="4">
        <v>14</v>
      </c>
      <c r="G5371" s="3" t="s">
        <v>1119</v>
      </c>
      <c r="H5371" s="3" t="s">
        <v>977</v>
      </c>
      <c r="I5371" s="3" t="s">
        <v>37719</v>
      </c>
      <c r="J5371" s="3" t="s">
        <v>5554</v>
      </c>
    </row>
    <row r="5372" spans="1:10" s="6" customFormat="1" ht="15" customHeight="1" x14ac:dyDescent="0.3">
      <c r="A5372" s="3" t="s">
        <v>376</v>
      </c>
      <c r="B5372" s="3" t="s">
        <v>377</v>
      </c>
      <c r="C5372" s="3" t="s">
        <v>232</v>
      </c>
      <c r="D5372" s="3" t="s">
        <v>233</v>
      </c>
      <c r="E5372" s="4">
        <v>26</v>
      </c>
      <c r="F5372" s="4">
        <v>15</v>
      </c>
      <c r="G5372" s="3" t="s">
        <v>1119</v>
      </c>
      <c r="H5372" s="3" t="s">
        <v>986</v>
      </c>
      <c r="I5372" s="3" t="s">
        <v>37719</v>
      </c>
      <c r="J5372" s="3" t="s">
        <v>5554</v>
      </c>
    </row>
    <row r="5373" spans="1:10" s="6" customFormat="1" ht="15" customHeight="1" x14ac:dyDescent="0.3">
      <c r="A5373" s="3" t="s">
        <v>389</v>
      </c>
      <c r="B5373" s="3" t="s">
        <v>390</v>
      </c>
      <c r="C5373" s="3" t="s">
        <v>504</v>
      </c>
      <c r="D5373" s="3" t="s">
        <v>505</v>
      </c>
      <c r="E5373" s="4">
        <v>27</v>
      </c>
      <c r="F5373" s="4">
        <v>37</v>
      </c>
      <c r="G5373" s="3" t="s">
        <v>1127</v>
      </c>
      <c r="H5373" s="3" t="s">
        <v>1246</v>
      </c>
      <c r="I5373" s="3" t="s">
        <v>37719</v>
      </c>
      <c r="J5373" s="3" t="s">
        <v>5436</v>
      </c>
    </row>
    <row r="5374" spans="1:10" s="6" customFormat="1" ht="15" customHeight="1" x14ac:dyDescent="0.3">
      <c r="A5374" s="3" t="s">
        <v>389</v>
      </c>
      <c r="B5374" s="3" t="s">
        <v>390</v>
      </c>
      <c r="C5374" s="3" t="s">
        <v>517</v>
      </c>
      <c r="D5374" s="3" t="s">
        <v>518</v>
      </c>
      <c r="E5374" s="4">
        <v>27</v>
      </c>
      <c r="F5374" s="4">
        <v>38</v>
      </c>
      <c r="G5374" s="3" t="s">
        <v>1127</v>
      </c>
      <c r="H5374" s="3" t="s">
        <v>1260</v>
      </c>
      <c r="I5374" s="3" t="s">
        <v>37719</v>
      </c>
      <c r="J5374" s="3" t="s">
        <v>5436</v>
      </c>
    </row>
    <row r="5375" spans="1:10" s="6" customFormat="1" ht="15" customHeight="1" x14ac:dyDescent="0.3">
      <c r="A5375" s="3" t="s">
        <v>389</v>
      </c>
      <c r="B5375" s="3" t="s">
        <v>390</v>
      </c>
      <c r="C5375" s="3" t="s">
        <v>532</v>
      </c>
      <c r="D5375" s="3" t="s">
        <v>533</v>
      </c>
      <c r="E5375" s="4">
        <v>27</v>
      </c>
      <c r="F5375" s="4">
        <v>39</v>
      </c>
      <c r="G5375" s="3" t="s">
        <v>1127</v>
      </c>
      <c r="H5375" s="3" t="s">
        <v>1265</v>
      </c>
      <c r="I5375" s="3" t="s">
        <v>37719</v>
      </c>
      <c r="J5375" s="3" t="s">
        <v>5436</v>
      </c>
    </row>
    <row r="5376" spans="1:10" s="6" customFormat="1" ht="15" customHeight="1" x14ac:dyDescent="0.3">
      <c r="A5376" s="3" t="s">
        <v>389</v>
      </c>
      <c r="B5376" s="3" t="s">
        <v>390</v>
      </c>
      <c r="C5376" s="3" t="s">
        <v>545</v>
      </c>
      <c r="D5376" s="3" t="s">
        <v>546</v>
      </c>
      <c r="E5376" s="4">
        <v>27</v>
      </c>
      <c r="F5376" s="4">
        <v>40</v>
      </c>
      <c r="G5376" s="3" t="s">
        <v>1127</v>
      </c>
      <c r="H5376" s="3" t="s">
        <v>1276</v>
      </c>
      <c r="I5376" s="3" t="s">
        <v>37719</v>
      </c>
      <c r="J5376" s="3" t="s">
        <v>5436</v>
      </c>
    </row>
    <row r="5377" spans="1:10" s="6" customFormat="1" ht="15" customHeight="1" x14ac:dyDescent="0.3">
      <c r="A5377" s="3" t="s">
        <v>389</v>
      </c>
      <c r="B5377" s="3" t="s">
        <v>390</v>
      </c>
      <c r="C5377" s="3" t="s">
        <v>581</v>
      </c>
      <c r="D5377" s="3" t="s">
        <v>582</v>
      </c>
      <c r="E5377" s="4">
        <v>27</v>
      </c>
      <c r="F5377" s="4">
        <v>43</v>
      </c>
      <c r="G5377" s="3" t="s">
        <v>1127</v>
      </c>
      <c r="H5377" s="3" t="s">
        <v>1321</v>
      </c>
      <c r="I5377" s="3" t="s">
        <v>37719</v>
      </c>
      <c r="J5377" s="3" t="s">
        <v>5436</v>
      </c>
    </row>
    <row r="5378" spans="1:10" s="6" customFormat="1" ht="15" customHeight="1" x14ac:dyDescent="0.3">
      <c r="A5378" s="3" t="s">
        <v>389</v>
      </c>
      <c r="B5378" s="3" t="s">
        <v>390</v>
      </c>
      <c r="C5378" s="3" t="s">
        <v>593</v>
      </c>
      <c r="D5378" s="3" t="s">
        <v>594</v>
      </c>
      <c r="E5378" s="4">
        <v>27</v>
      </c>
      <c r="F5378" s="4">
        <v>44</v>
      </c>
      <c r="G5378" s="3" t="s">
        <v>1127</v>
      </c>
      <c r="H5378" s="3" t="s">
        <v>1333</v>
      </c>
      <c r="I5378" s="3" t="s">
        <v>37719</v>
      </c>
      <c r="J5378" s="3" t="s">
        <v>5436</v>
      </c>
    </row>
    <row r="5379" spans="1:10" s="6" customFormat="1" ht="15" customHeight="1" x14ac:dyDescent="0.3">
      <c r="A5379" s="3" t="s">
        <v>389</v>
      </c>
      <c r="B5379" s="3" t="s">
        <v>390</v>
      </c>
      <c r="C5379" s="3" t="s">
        <v>25</v>
      </c>
      <c r="D5379" s="3" t="s">
        <v>26</v>
      </c>
      <c r="E5379" s="4">
        <v>27</v>
      </c>
      <c r="F5379" s="4">
        <v>1</v>
      </c>
      <c r="G5379" s="3" t="s">
        <v>1127</v>
      </c>
      <c r="H5379" s="3" t="s">
        <v>623</v>
      </c>
      <c r="I5379" s="3" t="s">
        <v>37719</v>
      </c>
      <c r="J5379" s="3" t="s">
        <v>5483</v>
      </c>
    </row>
    <row r="5380" spans="1:10" s="6" customFormat="1" ht="15" customHeight="1" x14ac:dyDescent="0.3">
      <c r="A5380" s="3" t="s">
        <v>389</v>
      </c>
      <c r="B5380" s="3" t="s">
        <v>390</v>
      </c>
      <c r="C5380" s="3" t="s">
        <v>493</v>
      </c>
      <c r="D5380" s="3" t="s">
        <v>494</v>
      </c>
      <c r="E5380" s="4">
        <v>27</v>
      </c>
      <c r="F5380" s="4">
        <v>36</v>
      </c>
      <c r="G5380" s="3" t="s">
        <v>1127</v>
      </c>
      <c r="H5380" s="3" t="s">
        <v>1241</v>
      </c>
      <c r="I5380" s="3" t="s">
        <v>37719</v>
      </c>
      <c r="J5380" s="3" t="s">
        <v>5436</v>
      </c>
    </row>
    <row r="5381" spans="1:10" s="6" customFormat="1" ht="15" customHeight="1" x14ac:dyDescent="0.3">
      <c r="A5381" s="3" t="s">
        <v>389</v>
      </c>
      <c r="B5381" s="3" t="s">
        <v>390</v>
      </c>
      <c r="C5381" s="3" t="s">
        <v>128</v>
      </c>
      <c r="D5381" s="3" t="s">
        <v>129</v>
      </c>
      <c r="E5381" s="4">
        <v>27</v>
      </c>
      <c r="F5381" s="4">
        <v>8</v>
      </c>
      <c r="G5381" s="3" t="s">
        <v>1127</v>
      </c>
      <c r="H5381" s="3" t="s">
        <v>803</v>
      </c>
      <c r="I5381" s="3" t="s">
        <v>37719</v>
      </c>
      <c r="J5381" s="3" t="s">
        <v>5483</v>
      </c>
    </row>
    <row r="5382" spans="1:10" s="6" customFormat="1" ht="15" customHeight="1" x14ac:dyDescent="0.3">
      <c r="A5382" s="3" t="s">
        <v>389</v>
      </c>
      <c r="B5382" s="3" t="s">
        <v>390</v>
      </c>
      <c r="C5382" s="3" t="s">
        <v>272</v>
      </c>
      <c r="D5382" s="3" t="s">
        <v>273</v>
      </c>
      <c r="E5382" s="4">
        <v>27</v>
      </c>
      <c r="F5382" s="4">
        <v>18</v>
      </c>
      <c r="G5382" s="3" t="s">
        <v>1127</v>
      </c>
      <c r="H5382" s="3" t="s">
        <v>1009</v>
      </c>
      <c r="I5382" s="3" t="s">
        <v>37719</v>
      </c>
      <c r="J5382" s="3" t="s">
        <v>5483</v>
      </c>
    </row>
    <row r="5383" spans="1:10" s="6" customFormat="1" ht="15" customHeight="1" x14ac:dyDescent="0.3">
      <c r="A5383" s="3" t="s">
        <v>389</v>
      </c>
      <c r="B5383" s="3" t="s">
        <v>390</v>
      </c>
      <c r="C5383" s="3" t="s">
        <v>25</v>
      </c>
      <c r="D5383" s="3" t="s">
        <v>26</v>
      </c>
      <c r="E5383" s="4">
        <v>27</v>
      </c>
      <c r="F5383" s="4">
        <v>1</v>
      </c>
      <c r="G5383" s="3" t="s">
        <v>1127</v>
      </c>
      <c r="H5383" s="3" t="s">
        <v>623</v>
      </c>
      <c r="I5383" s="3" t="s">
        <v>37719</v>
      </c>
      <c r="J5383" s="3" t="s">
        <v>37720</v>
      </c>
    </row>
    <row r="5384" spans="1:10" s="6" customFormat="1" ht="15" customHeight="1" x14ac:dyDescent="0.3">
      <c r="A5384" s="3" t="s">
        <v>389</v>
      </c>
      <c r="B5384" s="3" t="s">
        <v>390</v>
      </c>
      <c r="C5384" s="3" t="s">
        <v>57</v>
      </c>
      <c r="D5384" s="3" t="s">
        <v>58</v>
      </c>
      <c r="E5384" s="4">
        <v>27</v>
      </c>
      <c r="F5384" s="4">
        <v>3</v>
      </c>
      <c r="G5384" s="3" t="s">
        <v>1127</v>
      </c>
      <c r="H5384" s="3" t="s">
        <v>705</v>
      </c>
      <c r="I5384" s="3" t="s">
        <v>37719</v>
      </c>
      <c r="J5384" s="3" t="s">
        <v>37720</v>
      </c>
    </row>
    <row r="5385" spans="1:10" s="6" customFormat="1" ht="15" customHeight="1" x14ac:dyDescent="0.3">
      <c r="A5385" s="3" t="s">
        <v>389</v>
      </c>
      <c r="B5385" s="3" t="s">
        <v>390</v>
      </c>
      <c r="C5385" s="3" t="s">
        <v>71</v>
      </c>
      <c r="D5385" s="3" t="s">
        <v>72</v>
      </c>
      <c r="E5385" s="4">
        <v>27</v>
      </c>
      <c r="F5385" s="4">
        <v>4</v>
      </c>
      <c r="G5385" s="3" t="s">
        <v>1127</v>
      </c>
      <c r="H5385" s="3" t="s">
        <v>718</v>
      </c>
      <c r="I5385" s="3" t="s">
        <v>37719</v>
      </c>
      <c r="J5385" s="3" t="s">
        <v>37720</v>
      </c>
    </row>
    <row r="5386" spans="1:10" s="6" customFormat="1" ht="15" customHeight="1" x14ac:dyDescent="0.3">
      <c r="A5386" s="3" t="s">
        <v>389</v>
      </c>
      <c r="B5386" s="3" t="s">
        <v>390</v>
      </c>
      <c r="C5386" s="3" t="s">
        <v>86</v>
      </c>
      <c r="D5386" s="3" t="s">
        <v>87</v>
      </c>
      <c r="E5386" s="4">
        <v>27</v>
      </c>
      <c r="F5386" s="4">
        <v>5</v>
      </c>
      <c r="G5386" s="3" t="s">
        <v>1127</v>
      </c>
      <c r="H5386" s="3" t="s">
        <v>731</v>
      </c>
      <c r="I5386" s="3" t="s">
        <v>37719</v>
      </c>
      <c r="J5386" s="3" t="s">
        <v>37720</v>
      </c>
    </row>
    <row r="5387" spans="1:10" s="6" customFormat="1" ht="15" customHeight="1" x14ac:dyDescent="0.3">
      <c r="A5387" s="3" t="s">
        <v>389</v>
      </c>
      <c r="B5387" s="3" t="s">
        <v>390</v>
      </c>
      <c r="C5387" s="3" t="s">
        <v>97</v>
      </c>
      <c r="D5387" s="3" t="s">
        <v>98</v>
      </c>
      <c r="E5387" s="4">
        <v>27</v>
      </c>
      <c r="F5387" s="4">
        <v>6</v>
      </c>
      <c r="G5387" s="3" t="s">
        <v>1127</v>
      </c>
      <c r="H5387" s="3" t="s">
        <v>742</v>
      </c>
      <c r="I5387" s="3" t="s">
        <v>37719</v>
      </c>
      <c r="J5387" s="3" t="s">
        <v>37720</v>
      </c>
    </row>
    <row r="5388" spans="1:10" s="6" customFormat="1" ht="15" customHeight="1" x14ac:dyDescent="0.3">
      <c r="A5388" s="3" t="s">
        <v>389</v>
      </c>
      <c r="B5388" s="3" t="s">
        <v>390</v>
      </c>
      <c r="C5388" s="3" t="s">
        <v>112</v>
      </c>
      <c r="D5388" s="3" t="s">
        <v>113</v>
      </c>
      <c r="E5388" s="4">
        <v>27</v>
      </c>
      <c r="F5388" s="4">
        <v>7</v>
      </c>
      <c r="G5388" s="3" t="s">
        <v>1127</v>
      </c>
      <c r="H5388" s="3" t="s">
        <v>749</v>
      </c>
      <c r="I5388" s="3" t="s">
        <v>37719</v>
      </c>
      <c r="J5388" s="3" t="s">
        <v>37720</v>
      </c>
    </row>
    <row r="5389" spans="1:10" s="6" customFormat="1" ht="15" customHeight="1" x14ac:dyDescent="0.3">
      <c r="A5389" s="3" t="s">
        <v>389</v>
      </c>
      <c r="B5389" s="3" t="s">
        <v>390</v>
      </c>
      <c r="C5389" s="3" t="s">
        <v>219</v>
      </c>
      <c r="D5389" s="3" t="s">
        <v>220</v>
      </c>
      <c r="E5389" s="4">
        <v>27</v>
      </c>
      <c r="F5389" s="4">
        <v>14</v>
      </c>
      <c r="G5389" s="3" t="s">
        <v>1127</v>
      </c>
      <c r="H5389" s="3" t="s">
        <v>977</v>
      </c>
      <c r="I5389" s="3" t="s">
        <v>37719</v>
      </c>
      <c r="J5389" s="3" t="s">
        <v>5483</v>
      </c>
    </row>
    <row r="5390" spans="1:10" s="6" customFormat="1" ht="15" customHeight="1" x14ac:dyDescent="0.3">
      <c r="A5390" s="3" t="s">
        <v>389</v>
      </c>
      <c r="B5390" s="3" t="s">
        <v>390</v>
      </c>
      <c r="C5390" s="3" t="s">
        <v>128</v>
      </c>
      <c r="D5390" s="3" t="s">
        <v>129</v>
      </c>
      <c r="E5390" s="4">
        <v>27</v>
      </c>
      <c r="F5390" s="4">
        <v>8</v>
      </c>
      <c r="G5390" s="3" t="s">
        <v>1127</v>
      </c>
      <c r="H5390" s="3" t="s">
        <v>803</v>
      </c>
      <c r="I5390" s="3" t="s">
        <v>37719</v>
      </c>
      <c r="J5390" s="3" t="s">
        <v>37720</v>
      </c>
    </row>
    <row r="5391" spans="1:10" s="6" customFormat="1" ht="15" customHeight="1" x14ac:dyDescent="0.3">
      <c r="A5391" s="3" t="s">
        <v>389</v>
      </c>
      <c r="B5391" s="3" t="s">
        <v>390</v>
      </c>
      <c r="C5391" s="3" t="s">
        <v>459</v>
      </c>
      <c r="D5391" s="3" t="s">
        <v>460</v>
      </c>
      <c r="E5391" s="4">
        <v>27</v>
      </c>
      <c r="F5391" s="4">
        <v>33</v>
      </c>
      <c r="G5391" s="3" t="s">
        <v>1127</v>
      </c>
      <c r="H5391" s="3" t="s">
        <v>1221</v>
      </c>
      <c r="I5391" s="3" t="s">
        <v>37719</v>
      </c>
      <c r="J5391" s="3" t="s">
        <v>5436</v>
      </c>
    </row>
    <row r="5392" spans="1:10" s="6" customFormat="1" ht="15" customHeight="1" x14ac:dyDescent="0.3">
      <c r="A5392" s="3" t="s">
        <v>389</v>
      </c>
      <c r="B5392" s="3" t="s">
        <v>390</v>
      </c>
      <c r="C5392" s="3" t="s">
        <v>415</v>
      </c>
      <c r="D5392" s="3" t="s">
        <v>416</v>
      </c>
      <c r="E5392" s="4">
        <v>27</v>
      </c>
      <c r="F5392" s="4">
        <v>29</v>
      </c>
      <c r="G5392" s="3" t="s">
        <v>1127</v>
      </c>
      <c r="H5392" s="3" t="s">
        <v>1177</v>
      </c>
      <c r="I5392" s="3" t="s">
        <v>37719</v>
      </c>
      <c r="J5392" s="3" t="s">
        <v>5436</v>
      </c>
    </row>
    <row r="5393" spans="1:10" s="6" customFormat="1" ht="15" customHeight="1" x14ac:dyDescent="0.3">
      <c r="A5393" s="3" t="s">
        <v>389</v>
      </c>
      <c r="B5393" s="3" t="s">
        <v>390</v>
      </c>
      <c r="C5393" s="3" t="s">
        <v>158</v>
      </c>
      <c r="D5393" s="3" t="s">
        <v>159</v>
      </c>
      <c r="E5393" s="4">
        <v>27</v>
      </c>
      <c r="F5393" s="4">
        <v>10</v>
      </c>
      <c r="G5393" s="3" t="s">
        <v>1127</v>
      </c>
      <c r="H5393" s="3" t="s">
        <v>854</v>
      </c>
      <c r="I5393" s="3" t="s">
        <v>37719</v>
      </c>
      <c r="J5393" s="3" t="s">
        <v>5436</v>
      </c>
    </row>
    <row r="5394" spans="1:10" s="6" customFormat="1" ht="15" customHeight="1" x14ac:dyDescent="0.3">
      <c r="A5394" s="3" t="s">
        <v>389</v>
      </c>
      <c r="B5394" s="3" t="s">
        <v>390</v>
      </c>
      <c r="C5394" s="3" t="s">
        <v>173</v>
      </c>
      <c r="D5394" s="3" t="s">
        <v>174</v>
      </c>
      <c r="E5394" s="4">
        <v>27</v>
      </c>
      <c r="F5394" s="4">
        <v>11</v>
      </c>
      <c r="G5394" s="3" t="s">
        <v>1127</v>
      </c>
      <c r="H5394" s="3" t="s">
        <v>867</v>
      </c>
      <c r="I5394" s="3" t="s">
        <v>37719</v>
      </c>
      <c r="J5394" s="3" t="s">
        <v>5436</v>
      </c>
    </row>
    <row r="5395" spans="1:10" s="6" customFormat="1" ht="15" customHeight="1" x14ac:dyDescent="0.3">
      <c r="A5395" s="3" t="s">
        <v>389</v>
      </c>
      <c r="B5395" s="3" t="s">
        <v>390</v>
      </c>
      <c r="C5395" s="3" t="s">
        <v>189</v>
      </c>
      <c r="D5395" s="3" t="s">
        <v>190</v>
      </c>
      <c r="E5395" s="4">
        <v>27</v>
      </c>
      <c r="F5395" s="4">
        <v>12</v>
      </c>
      <c r="G5395" s="3" t="s">
        <v>1127</v>
      </c>
      <c r="H5395" s="3" t="s">
        <v>948</v>
      </c>
      <c r="I5395" s="3" t="s">
        <v>37719</v>
      </c>
      <c r="J5395" s="3" t="s">
        <v>5436</v>
      </c>
    </row>
    <row r="5396" spans="1:10" s="6" customFormat="1" ht="15" customHeight="1" x14ac:dyDescent="0.3">
      <c r="A5396" s="3" t="s">
        <v>389</v>
      </c>
      <c r="B5396" s="3" t="s">
        <v>390</v>
      </c>
      <c r="C5396" s="3" t="s">
        <v>219</v>
      </c>
      <c r="D5396" s="3" t="s">
        <v>220</v>
      </c>
      <c r="E5396" s="4">
        <v>27</v>
      </c>
      <c r="F5396" s="4">
        <v>14</v>
      </c>
      <c r="G5396" s="3" t="s">
        <v>1127</v>
      </c>
      <c r="H5396" s="3" t="s">
        <v>977</v>
      </c>
      <c r="I5396" s="3" t="s">
        <v>37719</v>
      </c>
      <c r="J5396" s="3" t="s">
        <v>5436</v>
      </c>
    </row>
    <row r="5397" spans="1:10" s="6" customFormat="1" ht="15" customHeight="1" x14ac:dyDescent="0.3">
      <c r="A5397" s="3" t="s">
        <v>389</v>
      </c>
      <c r="B5397" s="3" t="s">
        <v>390</v>
      </c>
      <c r="C5397" s="3" t="s">
        <v>232</v>
      </c>
      <c r="D5397" s="3" t="s">
        <v>233</v>
      </c>
      <c r="E5397" s="4">
        <v>27</v>
      </c>
      <c r="F5397" s="4">
        <v>15</v>
      </c>
      <c r="G5397" s="3" t="s">
        <v>1127</v>
      </c>
      <c r="H5397" s="3" t="s">
        <v>986</v>
      </c>
      <c r="I5397" s="3" t="s">
        <v>37719</v>
      </c>
      <c r="J5397" s="3" t="s">
        <v>5436</v>
      </c>
    </row>
    <row r="5398" spans="1:10" s="6" customFormat="1" ht="15" customHeight="1" x14ac:dyDescent="0.3">
      <c r="A5398" s="3" t="s">
        <v>389</v>
      </c>
      <c r="B5398" s="3" t="s">
        <v>390</v>
      </c>
      <c r="C5398" s="3" t="s">
        <v>246</v>
      </c>
      <c r="D5398" s="3" t="s">
        <v>247</v>
      </c>
      <c r="E5398" s="4">
        <v>27</v>
      </c>
      <c r="F5398" s="4">
        <v>16</v>
      </c>
      <c r="G5398" s="3" t="s">
        <v>1127</v>
      </c>
      <c r="H5398" s="3" t="s">
        <v>989</v>
      </c>
      <c r="I5398" s="3" t="s">
        <v>37719</v>
      </c>
      <c r="J5398" s="3" t="s">
        <v>5436</v>
      </c>
    </row>
    <row r="5399" spans="1:10" s="6" customFormat="1" ht="15" customHeight="1" x14ac:dyDescent="0.3">
      <c r="A5399" s="3" t="s">
        <v>389</v>
      </c>
      <c r="B5399" s="3" t="s">
        <v>390</v>
      </c>
      <c r="C5399" s="3" t="s">
        <v>260</v>
      </c>
      <c r="D5399" s="3" t="s">
        <v>261</v>
      </c>
      <c r="E5399" s="4">
        <v>27</v>
      </c>
      <c r="F5399" s="4">
        <v>17</v>
      </c>
      <c r="G5399" s="3" t="s">
        <v>1127</v>
      </c>
      <c r="H5399" s="3" t="s">
        <v>1005</v>
      </c>
      <c r="I5399" s="3" t="s">
        <v>37719</v>
      </c>
      <c r="J5399" s="3" t="s">
        <v>5436</v>
      </c>
    </row>
    <row r="5400" spans="1:10" s="6" customFormat="1" ht="15" customHeight="1" x14ac:dyDescent="0.3">
      <c r="A5400" s="3" t="s">
        <v>389</v>
      </c>
      <c r="B5400" s="3" t="s">
        <v>390</v>
      </c>
      <c r="C5400" s="3" t="s">
        <v>440</v>
      </c>
      <c r="D5400" s="3" t="s">
        <v>441</v>
      </c>
      <c r="E5400" s="4">
        <v>27</v>
      </c>
      <c r="F5400" s="4">
        <v>31</v>
      </c>
      <c r="G5400" s="3" t="s">
        <v>1127</v>
      </c>
      <c r="H5400" s="3" t="s">
        <v>1199</v>
      </c>
      <c r="I5400" s="3" t="s">
        <v>37719</v>
      </c>
      <c r="J5400" s="3" t="s">
        <v>5436</v>
      </c>
    </row>
    <row r="5401" spans="1:10" s="6" customFormat="1" ht="15" customHeight="1" x14ac:dyDescent="0.3">
      <c r="A5401" s="3" t="s">
        <v>389</v>
      </c>
      <c r="B5401" s="3" t="s">
        <v>390</v>
      </c>
      <c r="C5401" s="3" t="s">
        <v>272</v>
      </c>
      <c r="D5401" s="3" t="s">
        <v>273</v>
      </c>
      <c r="E5401" s="4">
        <v>27</v>
      </c>
      <c r="F5401" s="4">
        <v>18</v>
      </c>
      <c r="G5401" s="3" t="s">
        <v>1127</v>
      </c>
      <c r="H5401" s="3" t="s">
        <v>1009</v>
      </c>
      <c r="I5401" s="3" t="s">
        <v>37719</v>
      </c>
      <c r="J5401" s="3" t="s">
        <v>5436</v>
      </c>
    </row>
    <row r="5402" spans="1:10" s="6" customFormat="1" ht="15" customHeight="1" x14ac:dyDescent="0.3">
      <c r="A5402" s="3" t="s">
        <v>389</v>
      </c>
      <c r="B5402" s="3" t="s">
        <v>390</v>
      </c>
      <c r="C5402" s="3" t="s">
        <v>295</v>
      </c>
      <c r="D5402" s="3" t="s">
        <v>296</v>
      </c>
      <c r="E5402" s="4">
        <v>27</v>
      </c>
      <c r="F5402" s="4">
        <v>20</v>
      </c>
      <c r="G5402" s="3" t="s">
        <v>1127</v>
      </c>
      <c r="H5402" s="3" t="s">
        <v>1028</v>
      </c>
      <c r="I5402" s="3" t="s">
        <v>37719</v>
      </c>
      <c r="J5402" s="3" t="s">
        <v>5436</v>
      </c>
    </row>
    <row r="5403" spans="1:10" s="6" customFormat="1" ht="15" customHeight="1" x14ac:dyDescent="0.3">
      <c r="A5403" s="3" t="s">
        <v>389</v>
      </c>
      <c r="B5403" s="3" t="s">
        <v>390</v>
      </c>
      <c r="C5403" s="3" t="s">
        <v>307</v>
      </c>
      <c r="D5403" s="3" t="s">
        <v>308</v>
      </c>
      <c r="E5403" s="4">
        <v>27</v>
      </c>
      <c r="F5403" s="4">
        <v>21</v>
      </c>
      <c r="G5403" s="3" t="s">
        <v>1127</v>
      </c>
      <c r="H5403" s="3" t="s">
        <v>1051</v>
      </c>
      <c r="I5403" s="3" t="s">
        <v>37719</v>
      </c>
      <c r="J5403" s="3" t="s">
        <v>5436</v>
      </c>
    </row>
    <row r="5404" spans="1:10" s="6" customFormat="1" ht="15" customHeight="1" x14ac:dyDescent="0.3">
      <c r="A5404" s="3" t="s">
        <v>389</v>
      </c>
      <c r="B5404" s="3" t="s">
        <v>390</v>
      </c>
      <c r="C5404" s="3" t="s">
        <v>322</v>
      </c>
      <c r="D5404" s="3" t="s">
        <v>323</v>
      </c>
      <c r="E5404" s="4">
        <v>27</v>
      </c>
      <c r="F5404" s="4">
        <v>22</v>
      </c>
      <c r="G5404" s="3" t="s">
        <v>1127</v>
      </c>
      <c r="H5404" s="3" t="s">
        <v>1065</v>
      </c>
      <c r="I5404" s="3" t="s">
        <v>37719</v>
      </c>
      <c r="J5404" s="3" t="s">
        <v>5436</v>
      </c>
    </row>
    <row r="5405" spans="1:10" s="6" customFormat="1" ht="15" customHeight="1" x14ac:dyDescent="0.3">
      <c r="A5405" s="3" t="s">
        <v>389</v>
      </c>
      <c r="B5405" s="3" t="s">
        <v>390</v>
      </c>
      <c r="C5405" s="3" t="s">
        <v>337</v>
      </c>
      <c r="D5405" s="3" t="s">
        <v>338</v>
      </c>
      <c r="E5405" s="4">
        <v>27</v>
      </c>
      <c r="F5405" s="4">
        <v>23</v>
      </c>
      <c r="G5405" s="3" t="s">
        <v>1127</v>
      </c>
      <c r="H5405" s="3" t="s">
        <v>1068</v>
      </c>
      <c r="I5405" s="3" t="s">
        <v>37719</v>
      </c>
      <c r="J5405" s="3" t="s">
        <v>5436</v>
      </c>
    </row>
    <row r="5406" spans="1:10" s="6" customFormat="1" ht="15" customHeight="1" x14ac:dyDescent="0.3">
      <c r="A5406" s="3" t="s">
        <v>389</v>
      </c>
      <c r="B5406" s="3" t="s">
        <v>390</v>
      </c>
      <c r="C5406" s="3" t="s">
        <v>352</v>
      </c>
      <c r="D5406" s="3" t="s">
        <v>353</v>
      </c>
      <c r="E5406" s="4">
        <v>27</v>
      </c>
      <c r="F5406" s="4">
        <v>24</v>
      </c>
      <c r="G5406" s="3" t="s">
        <v>1127</v>
      </c>
      <c r="H5406" s="3" t="s">
        <v>1092</v>
      </c>
      <c r="I5406" s="3" t="s">
        <v>37719</v>
      </c>
      <c r="J5406" s="3" t="s">
        <v>5436</v>
      </c>
    </row>
    <row r="5407" spans="1:10" s="6" customFormat="1" ht="15" customHeight="1" x14ac:dyDescent="0.3">
      <c r="A5407" s="3" t="s">
        <v>389</v>
      </c>
      <c r="B5407" s="3" t="s">
        <v>390</v>
      </c>
      <c r="C5407" s="3" t="s">
        <v>366</v>
      </c>
      <c r="D5407" s="3" t="s">
        <v>367</v>
      </c>
      <c r="E5407" s="4">
        <v>27</v>
      </c>
      <c r="F5407" s="4">
        <v>25</v>
      </c>
      <c r="G5407" s="3" t="s">
        <v>1127</v>
      </c>
      <c r="H5407" s="3" t="s">
        <v>1110</v>
      </c>
      <c r="I5407" s="3" t="s">
        <v>37719</v>
      </c>
      <c r="J5407" s="3" t="s">
        <v>5436</v>
      </c>
    </row>
    <row r="5408" spans="1:10" s="6" customFormat="1" ht="15" customHeight="1" x14ac:dyDescent="0.3">
      <c r="A5408" s="3" t="s">
        <v>389</v>
      </c>
      <c r="B5408" s="3" t="s">
        <v>390</v>
      </c>
      <c r="C5408" s="3" t="s">
        <v>376</v>
      </c>
      <c r="D5408" s="3" t="s">
        <v>377</v>
      </c>
      <c r="E5408" s="4">
        <v>27</v>
      </c>
      <c r="F5408" s="4">
        <v>26</v>
      </c>
      <c r="G5408" s="3" t="s">
        <v>1127</v>
      </c>
      <c r="H5408" s="3" t="s">
        <v>1119</v>
      </c>
      <c r="I5408" s="3" t="s">
        <v>37719</v>
      </c>
      <c r="J5408" s="3" t="s">
        <v>5436</v>
      </c>
    </row>
    <row r="5409" spans="1:10" s="6" customFormat="1" ht="15" customHeight="1" x14ac:dyDescent="0.3">
      <c r="A5409" s="3" t="s">
        <v>389</v>
      </c>
      <c r="B5409" s="3" t="s">
        <v>390</v>
      </c>
      <c r="C5409" s="3" t="s">
        <v>283</v>
      </c>
      <c r="D5409" s="3" t="s">
        <v>284</v>
      </c>
      <c r="E5409" s="4">
        <v>27</v>
      </c>
      <c r="F5409" s="4">
        <v>19</v>
      </c>
      <c r="G5409" s="3" t="s">
        <v>1127</v>
      </c>
      <c r="H5409" s="3" t="s">
        <v>1019</v>
      </c>
      <c r="I5409" s="3" t="s">
        <v>37719</v>
      </c>
      <c r="J5409" s="3" t="s">
        <v>5436</v>
      </c>
    </row>
    <row r="5410" spans="1:10" s="6" customFormat="1" ht="15" customHeight="1" x14ac:dyDescent="0.3">
      <c r="A5410" s="3" t="s">
        <v>389</v>
      </c>
      <c r="B5410" s="3" t="s">
        <v>390</v>
      </c>
      <c r="C5410" s="3" t="s">
        <v>142</v>
      </c>
      <c r="D5410" s="3" t="s">
        <v>143</v>
      </c>
      <c r="E5410" s="4">
        <v>27</v>
      </c>
      <c r="F5410" s="4">
        <v>9</v>
      </c>
      <c r="G5410" s="3" t="s">
        <v>1127</v>
      </c>
      <c r="H5410" s="3" t="s">
        <v>820</v>
      </c>
      <c r="I5410" s="3" t="s">
        <v>37719</v>
      </c>
      <c r="J5410" s="3" t="s">
        <v>5436</v>
      </c>
    </row>
    <row r="5411" spans="1:10" s="6" customFormat="1" ht="15" customHeight="1" x14ac:dyDescent="0.3">
      <c r="A5411" s="3" t="s">
        <v>389</v>
      </c>
      <c r="B5411" s="3" t="s">
        <v>390</v>
      </c>
      <c r="C5411" s="3" t="s">
        <v>142</v>
      </c>
      <c r="D5411" s="3" t="s">
        <v>143</v>
      </c>
      <c r="E5411" s="4">
        <v>27</v>
      </c>
      <c r="F5411" s="4">
        <v>9</v>
      </c>
      <c r="G5411" s="3" t="s">
        <v>1127</v>
      </c>
      <c r="H5411" s="3" t="s">
        <v>820</v>
      </c>
      <c r="I5411" s="3" t="s">
        <v>37719</v>
      </c>
      <c r="J5411" s="3" t="s">
        <v>37720</v>
      </c>
    </row>
    <row r="5412" spans="1:10" s="6" customFormat="1" ht="15" customHeight="1" x14ac:dyDescent="0.3">
      <c r="A5412" s="3" t="s">
        <v>389</v>
      </c>
      <c r="B5412" s="3" t="s">
        <v>390</v>
      </c>
      <c r="C5412" s="3" t="s">
        <v>173</v>
      </c>
      <c r="D5412" s="3" t="s">
        <v>174</v>
      </c>
      <c r="E5412" s="4">
        <v>27</v>
      </c>
      <c r="F5412" s="4">
        <v>11</v>
      </c>
      <c r="G5412" s="3" t="s">
        <v>1127</v>
      </c>
      <c r="H5412" s="3" t="s">
        <v>867</v>
      </c>
      <c r="I5412" s="3" t="s">
        <v>37719</v>
      </c>
      <c r="J5412" s="3" t="s">
        <v>37720</v>
      </c>
    </row>
    <row r="5413" spans="1:10" s="6" customFormat="1" ht="15" customHeight="1" x14ac:dyDescent="0.3">
      <c r="A5413" s="3" t="s">
        <v>389</v>
      </c>
      <c r="B5413" s="3" t="s">
        <v>390</v>
      </c>
      <c r="C5413" s="3" t="s">
        <v>568</v>
      </c>
      <c r="D5413" s="3" t="s">
        <v>569</v>
      </c>
      <c r="E5413" s="4">
        <v>27</v>
      </c>
      <c r="F5413" s="4">
        <v>42</v>
      </c>
      <c r="G5413" s="3" t="s">
        <v>1127</v>
      </c>
      <c r="H5413" s="3" t="s">
        <v>1302</v>
      </c>
      <c r="I5413" s="3" t="s">
        <v>37719</v>
      </c>
      <c r="J5413" s="3" t="s">
        <v>37720</v>
      </c>
    </row>
    <row r="5414" spans="1:10" s="6" customFormat="1" ht="15" customHeight="1" x14ac:dyDescent="0.3">
      <c r="A5414" s="3" t="s">
        <v>389</v>
      </c>
      <c r="B5414" s="3" t="s">
        <v>390</v>
      </c>
      <c r="C5414" s="3" t="s">
        <v>581</v>
      </c>
      <c r="D5414" s="3" t="s">
        <v>582</v>
      </c>
      <c r="E5414" s="4">
        <v>27</v>
      </c>
      <c r="F5414" s="4">
        <v>43</v>
      </c>
      <c r="G5414" s="3" t="s">
        <v>1127</v>
      </c>
      <c r="H5414" s="3" t="s">
        <v>1321</v>
      </c>
      <c r="I5414" s="3" t="s">
        <v>37719</v>
      </c>
      <c r="J5414" s="3" t="s">
        <v>37720</v>
      </c>
    </row>
    <row r="5415" spans="1:10" s="6" customFormat="1" ht="15" customHeight="1" x14ac:dyDescent="0.3">
      <c r="A5415" s="3" t="s">
        <v>389</v>
      </c>
      <c r="B5415" s="3" t="s">
        <v>390</v>
      </c>
      <c r="C5415" s="3" t="s">
        <v>605</v>
      </c>
      <c r="D5415" s="3" t="s">
        <v>606</v>
      </c>
      <c r="E5415" s="4">
        <v>27</v>
      </c>
      <c r="F5415" s="4">
        <v>45</v>
      </c>
      <c r="G5415" s="3" t="s">
        <v>1127</v>
      </c>
      <c r="H5415" s="3" t="s">
        <v>1340</v>
      </c>
      <c r="I5415" s="3" t="s">
        <v>37719</v>
      </c>
      <c r="J5415" s="3" t="s">
        <v>37720</v>
      </c>
    </row>
    <row r="5416" spans="1:10" s="6" customFormat="1" ht="15" customHeight="1" x14ac:dyDescent="0.3">
      <c r="A5416" s="3" t="s">
        <v>389</v>
      </c>
      <c r="B5416" s="3" t="s">
        <v>390</v>
      </c>
      <c r="C5416" s="3" t="s">
        <v>25</v>
      </c>
      <c r="D5416" s="3" t="s">
        <v>26</v>
      </c>
      <c r="E5416" s="4">
        <v>27</v>
      </c>
      <c r="F5416" s="4">
        <v>1</v>
      </c>
      <c r="G5416" s="3" t="s">
        <v>1127</v>
      </c>
      <c r="H5416" s="3" t="s">
        <v>623</v>
      </c>
      <c r="I5416" s="3" t="s">
        <v>37719</v>
      </c>
      <c r="J5416" s="3" t="s">
        <v>5554</v>
      </c>
    </row>
    <row r="5417" spans="1:10" s="6" customFormat="1" ht="15" customHeight="1" x14ac:dyDescent="0.3">
      <c r="A5417" s="3" t="s">
        <v>389</v>
      </c>
      <c r="B5417" s="3" t="s">
        <v>390</v>
      </c>
      <c r="C5417" s="3" t="s">
        <v>42</v>
      </c>
      <c r="D5417" s="3" t="s">
        <v>43</v>
      </c>
      <c r="E5417" s="4">
        <v>27</v>
      </c>
      <c r="F5417" s="4">
        <v>2</v>
      </c>
      <c r="G5417" s="3" t="s">
        <v>1127</v>
      </c>
      <c r="H5417" s="3" t="s">
        <v>686</v>
      </c>
      <c r="I5417" s="3" t="s">
        <v>37719</v>
      </c>
      <c r="J5417" s="3" t="s">
        <v>5554</v>
      </c>
    </row>
    <row r="5418" spans="1:10" s="6" customFormat="1" ht="15" customHeight="1" x14ac:dyDescent="0.3">
      <c r="A5418" s="3" t="s">
        <v>389</v>
      </c>
      <c r="B5418" s="3" t="s">
        <v>390</v>
      </c>
      <c r="C5418" s="3" t="s">
        <v>57</v>
      </c>
      <c r="D5418" s="3" t="s">
        <v>58</v>
      </c>
      <c r="E5418" s="4">
        <v>27</v>
      </c>
      <c r="F5418" s="4">
        <v>3</v>
      </c>
      <c r="G5418" s="3" t="s">
        <v>1127</v>
      </c>
      <c r="H5418" s="3" t="s">
        <v>705</v>
      </c>
      <c r="I5418" s="3" t="s">
        <v>37719</v>
      </c>
      <c r="J5418" s="3" t="s">
        <v>5554</v>
      </c>
    </row>
    <row r="5419" spans="1:10" s="6" customFormat="1" ht="15" customHeight="1" x14ac:dyDescent="0.3">
      <c r="A5419" s="3" t="s">
        <v>389</v>
      </c>
      <c r="B5419" s="3" t="s">
        <v>390</v>
      </c>
      <c r="C5419" s="3" t="s">
        <v>71</v>
      </c>
      <c r="D5419" s="3" t="s">
        <v>72</v>
      </c>
      <c r="E5419" s="4">
        <v>27</v>
      </c>
      <c r="F5419" s="4">
        <v>4</v>
      </c>
      <c r="G5419" s="3" t="s">
        <v>1127</v>
      </c>
      <c r="H5419" s="3" t="s">
        <v>718</v>
      </c>
      <c r="I5419" s="3" t="s">
        <v>37719</v>
      </c>
      <c r="J5419" s="3" t="s">
        <v>5554</v>
      </c>
    </row>
    <row r="5420" spans="1:10" s="6" customFormat="1" ht="15" customHeight="1" x14ac:dyDescent="0.3">
      <c r="A5420" s="3" t="s">
        <v>389</v>
      </c>
      <c r="B5420" s="3" t="s">
        <v>390</v>
      </c>
      <c r="C5420" s="3" t="s">
        <v>545</v>
      </c>
      <c r="D5420" s="3" t="s">
        <v>546</v>
      </c>
      <c r="E5420" s="4">
        <v>27</v>
      </c>
      <c r="F5420" s="4">
        <v>40</v>
      </c>
      <c r="G5420" s="3" t="s">
        <v>1127</v>
      </c>
      <c r="H5420" s="3" t="s">
        <v>1276</v>
      </c>
      <c r="I5420" s="3" t="s">
        <v>37719</v>
      </c>
      <c r="J5420" s="3" t="s">
        <v>37720</v>
      </c>
    </row>
    <row r="5421" spans="1:10" s="6" customFormat="1" ht="15" customHeight="1" x14ac:dyDescent="0.3">
      <c r="A5421" s="3" t="s">
        <v>389</v>
      </c>
      <c r="B5421" s="3" t="s">
        <v>390</v>
      </c>
      <c r="C5421" s="3" t="s">
        <v>86</v>
      </c>
      <c r="D5421" s="3" t="s">
        <v>87</v>
      </c>
      <c r="E5421" s="4">
        <v>27</v>
      </c>
      <c r="F5421" s="4">
        <v>5</v>
      </c>
      <c r="G5421" s="3" t="s">
        <v>1127</v>
      </c>
      <c r="H5421" s="3" t="s">
        <v>731</v>
      </c>
      <c r="I5421" s="3" t="s">
        <v>37719</v>
      </c>
      <c r="J5421" s="3" t="s">
        <v>5554</v>
      </c>
    </row>
    <row r="5422" spans="1:10" s="6" customFormat="1" ht="15" customHeight="1" x14ac:dyDescent="0.3">
      <c r="A5422" s="3" t="s">
        <v>389</v>
      </c>
      <c r="B5422" s="3" t="s">
        <v>390</v>
      </c>
      <c r="C5422" s="3" t="s">
        <v>112</v>
      </c>
      <c r="D5422" s="3" t="s">
        <v>113</v>
      </c>
      <c r="E5422" s="4">
        <v>27</v>
      </c>
      <c r="F5422" s="4">
        <v>7</v>
      </c>
      <c r="G5422" s="3" t="s">
        <v>1127</v>
      </c>
      <c r="H5422" s="3" t="s">
        <v>749</v>
      </c>
      <c r="I5422" s="3" t="s">
        <v>37719</v>
      </c>
      <c r="J5422" s="3" t="s">
        <v>5554</v>
      </c>
    </row>
    <row r="5423" spans="1:10" s="6" customFormat="1" ht="15" customHeight="1" x14ac:dyDescent="0.3">
      <c r="A5423" s="3" t="s">
        <v>389</v>
      </c>
      <c r="B5423" s="3" t="s">
        <v>390</v>
      </c>
      <c r="C5423" s="3" t="s">
        <v>128</v>
      </c>
      <c r="D5423" s="3" t="s">
        <v>129</v>
      </c>
      <c r="E5423" s="4">
        <v>27</v>
      </c>
      <c r="F5423" s="4">
        <v>8</v>
      </c>
      <c r="G5423" s="3" t="s">
        <v>1127</v>
      </c>
      <c r="H5423" s="3" t="s">
        <v>803</v>
      </c>
      <c r="I5423" s="3" t="s">
        <v>37719</v>
      </c>
      <c r="J5423" s="3" t="s">
        <v>5554</v>
      </c>
    </row>
    <row r="5424" spans="1:10" s="6" customFormat="1" ht="15" customHeight="1" x14ac:dyDescent="0.3">
      <c r="A5424" s="3" t="s">
        <v>389</v>
      </c>
      <c r="B5424" s="3" t="s">
        <v>390</v>
      </c>
      <c r="C5424" s="3" t="s">
        <v>142</v>
      </c>
      <c r="D5424" s="3" t="s">
        <v>143</v>
      </c>
      <c r="E5424" s="4">
        <v>27</v>
      </c>
      <c r="F5424" s="4">
        <v>9</v>
      </c>
      <c r="G5424" s="3" t="s">
        <v>1127</v>
      </c>
      <c r="H5424" s="3" t="s">
        <v>820</v>
      </c>
      <c r="I5424" s="3" t="s">
        <v>37719</v>
      </c>
      <c r="J5424" s="3" t="s">
        <v>5554</v>
      </c>
    </row>
    <row r="5425" spans="1:10" s="6" customFormat="1" ht="15" customHeight="1" x14ac:dyDescent="0.3">
      <c r="A5425" s="3" t="s">
        <v>389</v>
      </c>
      <c r="B5425" s="3" t="s">
        <v>390</v>
      </c>
      <c r="C5425" s="3" t="s">
        <v>158</v>
      </c>
      <c r="D5425" s="3" t="s">
        <v>159</v>
      </c>
      <c r="E5425" s="4">
        <v>27</v>
      </c>
      <c r="F5425" s="4">
        <v>10</v>
      </c>
      <c r="G5425" s="3" t="s">
        <v>1127</v>
      </c>
      <c r="H5425" s="3" t="s">
        <v>854</v>
      </c>
      <c r="I5425" s="3" t="s">
        <v>37719</v>
      </c>
      <c r="J5425" s="3" t="s">
        <v>5554</v>
      </c>
    </row>
    <row r="5426" spans="1:10" s="6" customFormat="1" ht="15" customHeight="1" x14ac:dyDescent="0.3">
      <c r="A5426" s="3" t="s">
        <v>389</v>
      </c>
      <c r="B5426" s="3" t="s">
        <v>390</v>
      </c>
      <c r="C5426" s="3" t="s">
        <v>173</v>
      </c>
      <c r="D5426" s="3" t="s">
        <v>174</v>
      </c>
      <c r="E5426" s="4">
        <v>27</v>
      </c>
      <c r="F5426" s="4">
        <v>11</v>
      </c>
      <c r="G5426" s="3" t="s">
        <v>1127</v>
      </c>
      <c r="H5426" s="3" t="s">
        <v>867</v>
      </c>
      <c r="I5426" s="3" t="s">
        <v>37719</v>
      </c>
      <c r="J5426" s="3" t="s">
        <v>5554</v>
      </c>
    </row>
    <row r="5427" spans="1:10" s="6" customFormat="1" ht="15" customHeight="1" x14ac:dyDescent="0.3">
      <c r="A5427" s="3" t="s">
        <v>389</v>
      </c>
      <c r="B5427" s="3" t="s">
        <v>390</v>
      </c>
      <c r="C5427" s="3" t="s">
        <v>189</v>
      </c>
      <c r="D5427" s="3" t="s">
        <v>190</v>
      </c>
      <c r="E5427" s="4">
        <v>27</v>
      </c>
      <c r="F5427" s="4">
        <v>12</v>
      </c>
      <c r="G5427" s="3" t="s">
        <v>1127</v>
      </c>
      <c r="H5427" s="3" t="s">
        <v>948</v>
      </c>
      <c r="I5427" s="3" t="s">
        <v>37719</v>
      </c>
      <c r="J5427" s="3" t="s">
        <v>5554</v>
      </c>
    </row>
    <row r="5428" spans="1:10" s="6" customFormat="1" ht="15" customHeight="1" x14ac:dyDescent="0.3">
      <c r="A5428" s="3" t="s">
        <v>389</v>
      </c>
      <c r="B5428" s="3" t="s">
        <v>390</v>
      </c>
      <c r="C5428" s="3" t="s">
        <v>204</v>
      </c>
      <c r="D5428" s="3" t="s">
        <v>205</v>
      </c>
      <c r="E5428" s="4">
        <v>27</v>
      </c>
      <c r="F5428" s="4">
        <v>13</v>
      </c>
      <c r="G5428" s="3" t="s">
        <v>1127</v>
      </c>
      <c r="H5428" s="3" t="s">
        <v>956</v>
      </c>
      <c r="I5428" s="3" t="s">
        <v>37719</v>
      </c>
      <c r="J5428" s="3" t="s">
        <v>5554</v>
      </c>
    </row>
    <row r="5429" spans="1:10" s="6" customFormat="1" ht="15" customHeight="1" x14ac:dyDescent="0.3">
      <c r="A5429" s="3" t="s">
        <v>389</v>
      </c>
      <c r="B5429" s="3" t="s">
        <v>390</v>
      </c>
      <c r="C5429" s="3" t="s">
        <v>97</v>
      </c>
      <c r="D5429" s="3" t="s">
        <v>98</v>
      </c>
      <c r="E5429" s="4">
        <v>27</v>
      </c>
      <c r="F5429" s="4">
        <v>6</v>
      </c>
      <c r="G5429" s="3" t="s">
        <v>1127</v>
      </c>
      <c r="H5429" s="3" t="s">
        <v>742</v>
      </c>
      <c r="I5429" s="3" t="s">
        <v>37719</v>
      </c>
      <c r="J5429" s="3" t="s">
        <v>5554</v>
      </c>
    </row>
    <row r="5430" spans="1:10" s="6" customFormat="1" ht="15" customHeight="1" x14ac:dyDescent="0.3">
      <c r="A5430" s="3" t="s">
        <v>389</v>
      </c>
      <c r="B5430" s="3" t="s">
        <v>390</v>
      </c>
      <c r="C5430" s="3" t="s">
        <v>158</v>
      </c>
      <c r="D5430" s="3" t="s">
        <v>159</v>
      </c>
      <c r="E5430" s="4">
        <v>27</v>
      </c>
      <c r="F5430" s="4">
        <v>10</v>
      </c>
      <c r="G5430" s="3" t="s">
        <v>1127</v>
      </c>
      <c r="H5430" s="3" t="s">
        <v>854</v>
      </c>
      <c r="I5430" s="3" t="s">
        <v>37719</v>
      </c>
      <c r="J5430" s="3" t="s">
        <v>37720</v>
      </c>
    </row>
    <row r="5431" spans="1:10" s="6" customFormat="1" ht="15" customHeight="1" x14ac:dyDescent="0.3">
      <c r="A5431" s="3" t="s">
        <v>389</v>
      </c>
      <c r="B5431" s="3" t="s">
        <v>390</v>
      </c>
      <c r="C5431" s="3" t="s">
        <v>504</v>
      </c>
      <c r="D5431" s="3" t="s">
        <v>505</v>
      </c>
      <c r="E5431" s="4">
        <v>27</v>
      </c>
      <c r="F5431" s="4">
        <v>37</v>
      </c>
      <c r="G5431" s="3" t="s">
        <v>1127</v>
      </c>
      <c r="H5431" s="3" t="s">
        <v>1246</v>
      </c>
      <c r="I5431" s="3" t="s">
        <v>37719</v>
      </c>
      <c r="J5431" s="3" t="s">
        <v>37720</v>
      </c>
    </row>
    <row r="5432" spans="1:10" s="6" customFormat="1" ht="15" customHeight="1" x14ac:dyDescent="0.3">
      <c r="A5432" s="3" t="s">
        <v>389</v>
      </c>
      <c r="B5432" s="3" t="s">
        <v>390</v>
      </c>
      <c r="C5432" s="3" t="s">
        <v>440</v>
      </c>
      <c r="D5432" s="3" t="s">
        <v>441</v>
      </c>
      <c r="E5432" s="4">
        <v>27</v>
      </c>
      <c r="F5432" s="4">
        <v>31</v>
      </c>
      <c r="G5432" s="3" t="s">
        <v>1127</v>
      </c>
      <c r="H5432" s="3" t="s">
        <v>1199</v>
      </c>
      <c r="I5432" s="3" t="s">
        <v>37719</v>
      </c>
      <c r="J5432" s="3" t="s">
        <v>37720</v>
      </c>
    </row>
    <row r="5433" spans="1:10" s="6" customFormat="1" ht="15" customHeight="1" x14ac:dyDescent="0.3">
      <c r="A5433" s="3" t="s">
        <v>389</v>
      </c>
      <c r="B5433" s="3" t="s">
        <v>390</v>
      </c>
      <c r="C5433" s="3" t="s">
        <v>189</v>
      </c>
      <c r="D5433" s="3" t="s">
        <v>190</v>
      </c>
      <c r="E5433" s="4">
        <v>27</v>
      </c>
      <c r="F5433" s="4">
        <v>12</v>
      </c>
      <c r="G5433" s="3" t="s">
        <v>1127</v>
      </c>
      <c r="H5433" s="3" t="s">
        <v>948</v>
      </c>
      <c r="I5433" s="3" t="s">
        <v>37719</v>
      </c>
      <c r="J5433" s="3" t="s">
        <v>37720</v>
      </c>
    </row>
    <row r="5434" spans="1:10" s="6" customFormat="1" ht="15" customHeight="1" x14ac:dyDescent="0.3">
      <c r="A5434" s="3" t="s">
        <v>389</v>
      </c>
      <c r="B5434" s="3" t="s">
        <v>390</v>
      </c>
      <c r="C5434" s="3" t="s">
        <v>204</v>
      </c>
      <c r="D5434" s="3" t="s">
        <v>205</v>
      </c>
      <c r="E5434" s="4">
        <v>27</v>
      </c>
      <c r="F5434" s="4">
        <v>13</v>
      </c>
      <c r="G5434" s="3" t="s">
        <v>1127</v>
      </c>
      <c r="H5434" s="3" t="s">
        <v>956</v>
      </c>
      <c r="I5434" s="3" t="s">
        <v>37719</v>
      </c>
      <c r="J5434" s="3" t="s">
        <v>37720</v>
      </c>
    </row>
    <row r="5435" spans="1:10" s="6" customFormat="1" ht="15" customHeight="1" x14ac:dyDescent="0.3">
      <c r="A5435" s="3" t="s">
        <v>389</v>
      </c>
      <c r="B5435" s="3" t="s">
        <v>390</v>
      </c>
      <c r="C5435" s="3" t="s">
        <v>219</v>
      </c>
      <c r="D5435" s="3" t="s">
        <v>220</v>
      </c>
      <c r="E5435" s="4">
        <v>27</v>
      </c>
      <c r="F5435" s="4">
        <v>14</v>
      </c>
      <c r="G5435" s="3" t="s">
        <v>1127</v>
      </c>
      <c r="H5435" s="3" t="s">
        <v>977</v>
      </c>
      <c r="I5435" s="3" t="s">
        <v>37719</v>
      </c>
      <c r="J5435" s="3" t="s">
        <v>37720</v>
      </c>
    </row>
    <row r="5436" spans="1:10" s="6" customFormat="1" ht="15" customHeight="1" x14ac:dyDescent="0.3">
      <c r="A5436" s="3" t="s">
        <v>389</v>
      </c>
      <c r="B5436" s="3" t="s">
        <v>390</v>
      </c>
      <c r="C5436" s="3" t="s">
        <v>232</v>
      </c>
      <c r="D5436" s="3" t="s">
        <v>233</v>
      </c>
      <c r="E5436" s="4">
        <v>27</v>
      </c>
      <c r="F5436" s="4">
        <v>15</v>
      </c>
      <c r="G5436" s="3" t="s">
        <v>1127</v>
      </c>
      <c r="H5436" s="3" t="s">
        <v>986</v>
      </c>
      <c r="I5436" s="3" t="s">
        <v>37719</v>
      </c>
      <c r="J5436" s="3" t="s">
        <v>37720</v>
      </c>
    </row>
    <row r="5437" spans="1:10" s="6" customFormat="1" ht="15" customHeight="1" x14ac:dyDescent="0.3">
      <c r="A5437" s="3" t="s">
        <v>389</v>
      </c>
      <c r="B5437" s="3" t="s">
        <v>390</v>
      </c>
      <c r="C5437" s="3" t="s">
        <v>246</v>
      </c>
      <c r="D5437" s="3" t="s">
        <v>247</v>
      </c>
      <c r="E5437" s="4">
        <v>27</v>
      </c>
      <c r="F5437" s="4">
        <v>16</v>
      </c>
      <c r="G5437" s="3" t="s">
        <v>1127</v>
      </c>
      <c r="H5437" s="3" t="s">
        <v>989</v>
      </c>
      <c r="I5437" s="3" t="s">
        <v>37719</v>
      </c>
      <c r="J5437" s="3" t="s">
        <v>37720</v>
      </c>
    </row>
    <row r="5438" spans="1:10" s="6" customFormat="1" ht="15" customHeight="1" x14ac:dyDescent="0.3">
      <c r="A5438" s="3" t="s">
        <v>389</v>
      </c>
      <c r="B5438" s="3" t="s">
        <v>390</v>
      </c>
      <c r="C5438" s="3" t="s">
        <v>260</v>
      </c>
      <c r="D5438" s="3" t="s">
        <v>261</v>
      </c>
      <c r="E5438" s="4">
        <v>27</v>
      </c>
      <c r="F5438" s="4">
        <v>17</v>
      </c>
      <c r="G5438" s="3" t="s">
        <v>1127</v>
      </c>
      <c r="H5438" s="3" t="s">
        <v>1005</v>
      </c>
      <c r="I5438" s="3" t="s">
        <v>37719</v>
      </c>
      <c r="J5438" s="3" t="s">
        <v>37720</v>
      </c>
    </row>
    <row r="5439" spans="1:10" s="6" customFormat="1" ht="15" customHeight="1" x14ac:dyDescent="0.3">
      <c r="A5439" s="3" t="s">
        <v>389</v>
      </c>
      <c r="B5439" s="3" t="s">
        <v>390</v>
      </c>
      <c r="C5439" s="3" t="s">
        <v>272</v>
      </c>
      <c r="D5439" s="3" t="s">
        <v>273</v>
      </c>
      <c r="E5439" s="4">
        <v>27</v>
      </c>
      <c r="F5439" s="4">
        <v>18</v>
      </c>
      <c r="G5439" s="3" t="s">
        <v>1127</v>
      </c>
      <c r="H5439" s="3" t="s">
        <v>1009</v>
      </c>
      <c r="I5439" s="3" t="s">
        <v>37719</v>
      </c>
      <c r="J5439" s="3" t="s">
        <v>37720</v>
      </c>
    </row>
    <row r="5440" spans="1:10" s="6" customFormat="1" ht="15" customHeight="1" x14ac:dyDescent="0.3">
      <c r="A5440" s="3" t="s">
        <v>389</v>
      </c>
      <c r="B5440" s="3" t="s">
        <v>390</v>
      </c>
      <c r="C5440" s="3" t="s">
        <v>459</v>
      </c>
      <c r="D5440" s="3" t="s">
        <v>460</v>
      </c>
      <c r="E5440" s="4">
        <v>27</v>
      </c>
      <c r="F5440" s="4">
        <v>33</v>
      </c>
      <c r="G5440" s="3" t="s">
        <v>1127</v>
      </c>
      <c r="H5440" s="3" t="s">
        <v>1221</v>
      </c>
      <c r="I5440" s="3" t="s">
        <v>37719</v>
      </c>
      <c r="J5440" s="3" t="s">
        <v>37720</v>
      </c>
    </row>
    <row r="5441" spans="1:10" s="6" customFormat="1" ht="15" customHeight="1" x14ac:dyDescent="0.3">
      <c r="A5441" s="3" t="s">
        <v>389</v>
      </c>
      <c r="B5441" s="3" t="s">
        <v>390</v>
      </c>
      <c r="C5441" s="3" t="s">
        <v>295</v>
      </c>
      <c r="D5441" s="3" t="s">
        <v>296</v>
      </c>
      <c r="E5441" s="4">
        <v>27</v>
      </c>
      <c r="F5441" s="4">
        <v>20</v>
      </c>
      <c r="G5441" s="3" t="s">
        <v>1127</v>
      </c>
      <c r="H5441" s="3" t="s">
        <v>1028</v>
      </c>
      <c r="I5441" s="3" t="s">
        <v>37719</v>
      </c>
      <c r="J5441" s="3" t="s">
        <v>37720</v>
      </c>
    </row>
    <row r="5442" spans="1:10" s="6" customFormat="1" ht="15" customHeight="1" x14ac:dyDescent="0.3">
      <c r="A5442" s="3" t="s">
        <v>389</v>
      </c>
      <c r="B5442" s="3" t="s">
        <v>390</v>
      </c>
      <c r="C5442" s="3" t="s">
        <v>322</v>
      </c>
      <c r="D5442" s="3" t="s">
        <v>323</v>
      </c>
      <c r="E5442" s="4">
        <v>27</v>
      </c>
      <c r="F5442" s="4">
        <v>22</v>
      </c>
      <c r="G5442" s="3" t="s">
        <v>1127</v>
      </c>
      <c r="H5442" s="3" t="s">
        <v>1065</v>
      </c>
      <c r="I5442" s="3" t="s">
        <v>37719</v>
      </c>
      <c r="J5442" s="3" t="s">
        <v>37720</v>
      </c>
    </row>
    <row r="5443" spans="1:10" s="6" customFormat="1" ht="15" customHeight="1" x14ac:dyDescent="0.3">
      <c r="A5443" s="3" t="s">
        <v>389</v>
      </c>
      <c r="B5443" s="3" t="s">
        <v>390</v>
      </c>
      <c r="C5443" s="3" t="s">
        <v>337</v>
      </c>
      <c r="D5443" s="3" t="s">
        <v>338</v>
      </c>
      <c r="E5443" s="4">
        <v>27</v>
      </c>
      <c r="F5443" s="4">
        <v>23</v>
      </c>
      <c r="G5443" s="3" t="s">
        <v>1127</v>
      </c>
      <c r="H5443" s="3" t="s">
        <v>1068</v>
      </c>
      <c r="I5443" s="3" t="s">
        <v>37719</v>
      </c>
      <c r="J5443" s="3" t="s">
        <v>37720</v>
      </c>
    </row>
    <row r="5444" spans="1:10" s="6" customFormat="1" ht="15" customHeight="1" x14ac:dyDescent="0.3">
      <c r="A5444" s="3" t="s">
        <v>389</v>
      </c>
      <c r="B5444" s="3" t="s">
        <v>390</v>
      </c>
      <c r="C5444" s="3" t="s">
        <v>352</v>
      </c>
      <c r="D5444" s="3" t="s">
        <v>353</v>
      </c>
      <c r="E5444" s="4">
        <v>27</v>
      </c>
      <c r="F5444" s="4">
        <v>24</v>
      </c>
      <c r="G5444" s="3" t="s">
        <v>1127</v>
      </c>
      <c r="H5444" s="3" t="s">
        <v>1092</v>
      </c>
      <c r="I5444" s="3" t="s">
        <v>37719</v>
      </c>
      <c r="J5444" s="3" t="s">
        <v>37720</v>
      </c>
    </row>
    <row r="5445" spans="1:10" s="6" customFormat="1" ht="15" customHeight="1" x14ac:dyDescent="0.3">
      <c r="A5445" s="3" t="s">
        <v>389</v>
      </c>
      <c r="B5445" s="3" t="s">
        <v>390</v>
      </c>
      <c r="C5445" s="3" t="s">
        <v>366</v>
      </c>
      <c r="D5445" s="3" t="s">
        <v>367</v>
      </c>
      <c r="E5445" s="4">
        <v>27</v>
      </c>
      <c r="F5445" s="4">
        <v>25</v>
      </c>
      <c r="G5445" s="3" t="s">
        <v>1127</v>
      </c>
      <c r="H5445" s="3" t="s">
        <v>1110</v>
      </c>
      <c r="I5445" s="3" t="s">
        <v>37719</v>
      </c>
      <c r="J5445" s="3" t="s">
        <v>37720</v>
      </c>
    </row>
    <row r="5446" spans="1:10" s="6" customFormat="1" ht="15" customHeight="1" x14ac:dyDescent="0.3">
      <c r="A5446" s="3" t="s">
        <v>389</v>
      </c>
      <c r="B5446" s="3" t="s">
        <v>390</v>
      </c>
      <c r="C5446" s="3" t="s">
        <v>376</v>
      </c>
      <c r="D5446" s="3" t="s">
        <v>377</v>
      </c>
      <c r="E5446" s="4">
        <v>27</v>
      </c>
      <c r="F5446" s="4">
        <v>26</v>
      </c>
      <c r="G5446" s="3" t="s">
        <v>1127</v>
      </c>
      <c r="H5446" s="3" t="s">
        <v>1119</v>
      </c>
      <c r="I5446" s="3" t="s">
        <v>37719</v>
      </c>
      <c r="J5446" s="3" t="s">
        <v>37720</v>
      </c>
    </row>
    <row r="5447" spans="1:10" s="6" customFormat="1" ht="15" customHeight="1" x14ac:dyDescent="0.3">
      <c r="A5447" s="3" t="s">
        <v>389</v>
      </c>
      <c r="B5447" s="3" t="s">
        <v>390</v>
      </c>
      <c r="C5447" s="3" t="s">
        <v>415</v>
      </c>
      <c r="D5447" s="3" t="s">
        <v>416</v>
      </c>
      <c r="E5447" s="4">
        <v>27</v>
      </c>
      <c r="F5447" s="4">
        <v>29</v>
      </c>
      <c r="G5447" s="3" t="s">
        <v>1127</v>
      </c>
      <c r="H5447" s="3" t="s">
        <v>1177</v>
      </c>
      <c r="I5447" s="3" t="s">
        <v>37719</v>
      </c>
      <c r="J5447" s="3" t="s">
        <v>37720</v>
      </c>
    </row>
    <row r="5448" spans="1:10" s="6" customFormat="1" ht="15" customHeight="1" x14ac:dyDescent="0.3">
      <c r="A5448" s="3" t="s">
        <v>389</v>
      </c>
      <c r="B5448" s="3" t="s">
        <v>390</v>
      </c>
      <c r="C5448" s="3" t="s">
        <v>430</v>
      </c>
      <c r="D5448" s="3" t="s">
        <v>431</v>
      </c>
      <c r="E5448" s="4">
        <v>27</v>
      </c>
      <c r="F5448" s="4">
        <v>30</v>
      </c>
      <c r="G5448" s="3" t="s">
        <v>1127</v>
      </c>
      <c r="H5448" s="3" t="s">
        <v>1191</v>
      </c>
      <c r="I5448" s="3" t="s">
        <v>37719</v>
      </c>
      <c r="J5448" s="3" t="s">
        <v>37720</v>
      </c>
    </row>
    <row r="5449" spans="1:10" s="6" customFormat="1" ht="15" customHeight="1" x14ac:dyDescent="0.3">
      <c r="A5449" s="3" t="s">
        <v>389</v>
      </c>
      <c r="B5449" s="3" t="s">
        <v>390</v>
      </c>
      <c r="C5449" s="3" t="s">
        <v>307</v>
      </c>
      <c r="D5449" s="3" t="s">
        <v>308</v>
      </c>
      <c r="E5449" s="4">
        <v>27</v>
      </c>
      <c r="F5449" s="4">
        <v>21</v>
      </c>
      <c r="G5449" s="3" t="s">
        <v>1127</v>
      </c>
      <c r="H5449" s="3" t="s">
        <v>1051</v>
      </c>
      <c r="I5449" s="3" t="s">
        <v>37719</v>
      </c>
      <c r="J5449" s="3" t="s">
        <v>37720</v>
      </c>
    </row>
    <row r="5450" spans="1:10" s="6" customFormat="1" ht="15" customHeight="1" x14ac:dyDescent="0.3">
      <c r="A5450" s="3" t="s">
        <v>389</v>
      </c>
      <c r="B5450" s="3" t="s">
        <v>390</v>
      </c>
      <c r="C5450" s="3" t="s">
        <v>232</v>
      </c>
      <c r="D5450" s="3" t="s">
        <v>233</v>
      </c>
      <c r="E5450" s="4">
        <v>27</v>
      </c>
      <c r="F5450" s="4">
        <v>15</v>
      </c>
      <c r="G5450" s="3" t="s">
        <v>1127</v>
      </c>
      <c r="H5450" s="3" t="s">
        <v>986</v>
      </c>
      <c r="I5450" s="3" t="s">
        <v>37719</v>
      </c>
      <c r="J5450" s="3" t="s">
        <v>5554</v>
      </c>
    </row>
    <row r="5451" spans="1:10" s="6" customFormat="1" ht="15" customHeight="1" x14ac:dyDescent="0.3">
      <c r="A5451" s="3" t="s">
        <v>389</v>
      </c>
      <c r="B5451" s="3" t="s">
        <v>390</v>
      </c>
      <c r="C5451" s="3" t="s">
        <v>128</v>
      </c>
      <c r="D5451" s="3" t="s">
        <v>129</v>
      </c>
      <c r="E5451" s="4">
        <v>27</v>
      </c>
      <c r="F5451" s="4">
        <v>8</v>
      </c>
      <c r="G5451" s="3" t="s">
        <v>1127</v>
      </c>
      <c r="H5451" s="3" t="s">
        <v>803</v>
      </c>
      <c r="I5451" s="3" t="s">
        <v>37719</v>
      </c>
      <c r="J5451" s="3" t="s">
        <v>5436</v>
      </c>
    </row>
    <row r="5452" spans="1:10" s="6" customFormat="1" ht="15" customHeight="1" x14ac:dyDescent="0.3">
      <c r="A5452" s="3" t="s">
        <v>389</v>
      </c>
      <c r="B5452" s="3" t="s">
        <v>390</v>
      </c>
      <c r="C5452" s="3" t="s">
        <v>86</v>
      </c>
      <c r="D5452" s="3" t="s">
        <v>87</v>
      </c>
      <c r="E5452" s="4">
        <v>27</v>
      </c>
      <c r="F5452" s="4">
        <v>5</v>
      </c>
      <c r="G5452" s="3" t="s">
        <v>1127</v>
      </c>
      <c r="H5452" s="3" t="s">
        <v>731</v>
      </c>
      <c r="I5452" s="3" t="s">
        <v>37719</v>
      </c>
      <c r="J5452" s="3" t="s">
        <v>5436</v>
      </c>
    </row>
    <row r="5453" spans="1:10" s="6" customFormat="1" ht="15" customHeight="1" x14ac:dyDescent="0.3">
      <c r="A5453" s="3" t="s">
        <v>376</v>
      </c>
      <c r="B5453" s="3" t="s">
        <v>377</v>
      </c>
      <c r="C5453" s="3" t="s">
        <v>71</v>
      </c>
      <c r="D5453" s="3" t="s">
        <v>72</v>
      </c>
      <c r="E5453" s="4">
        <v>26</v>
      </c>
      <c r="F5453" s="4">
        <v>4</v>
      </c>
      <c r="G5453" s="3" t="s">
        <v>1119</v>
      </c>
      <c r="H5453" s="3" t="s">
        <v>718</v>
      </c>
      <c r="I5453" s="3" t="s">
        <v>37719</v>
      </c>
      <c r="J5453" s="3" t="s">
        <v>5614</v>
      </c>
    </row>
    <row r="5454" spans="1:10" s="6" customFormat="1" ht="15" customHeight="1" x14ac:dyDescent="0.3">
      <c r="A5454" s="3" t="s">
        <v>376</v>
      </c>
      <c r="B5454" s="3" t="s">
        <v>377</v>
      </c>
      <c r="C5454" s="3" t="s">
        <v>86</v>
      </c>
      <c r="D5454" s="3" t="s">
        <v>87</v>
      </c>
      <c r="E5454" s="4">
        <v>26</v>
      </c>
      <c r="F5454" s="4">
        <v>5</v>
      </c>
      <c r="G5454" s="3" t="s">
        <v>1119</v>
      </c>
      <c r="H5454" s="3" t="s">
        <v>731</v>
      </c>
      <c r="I5454" s="3" t="s">
        <v>37719</v>
      </c>
      <c r="J5454" s="3" t="s">
        <v>5614</v>
      </c>
    </row>
    <row r="5455" spans="1:10" s="6" customFormat="1" ht="15" customHeight="1" x14ac:dyDescent="0.3">
      <c r="A5455" s="3" t="s">
        <v>376</v>
      </c>
      <c r="B5455" s="3" t="s">
        <v>377</v>
      </c>
      <c r="C5455" s="3" t="s">
        <v>97</v>
      </c>
      <c r="D5455" s="3" t="s">
        <v>98</v>
      </c>
      <c r="E5455" s="4">
        <v>26</v>
      </c>
      <c r="F5455" s="4">
        <v>6</v>
      </c>
      <c r="G5455" s="3" t="s">
        <v>1119</v>
      </c>
      <c r="H5455" s="3" t="s">
        <v>742</v>
      </c>
      <c r="I5455" s="3" t="s">
        <v>37719</v>
      </c>
      <c r="J5455" s="3" t="s">
        <v>5614</v>
      </c>
    </row>
    <row r="5456" spans="1:10" s="6" customFormat="1" ht="15" customHeight="1" x14ac:dyDescent="0.3">
      <c r="A5456" s="3" t="s">
        <v>376</v>
      </c>
      <c r="B5456" s="3" t="s">
        <v>377</v>
      </c>
      <c r="C5456" s="3" t="s">
        <v>112</v>
      </c>
      <c r="D5456" s="3" t="s">
        <v>113</v>
      </c>
      <c r="E5456" s="4">
        <v>26</v>
      </c>
      <c r="F5456" s="4">
        <v>7</v>
      </c>
      <c r="G5456" s="3" t="s">
        <v>1119</v>
      </c>
      <c r="H5456" s="3" t="s">
        <v>749</v>
      </c>
      <c r="I5456" s="3" t="s">
        <v>37719</v>
      </c>
      <c r="J5456" s="3" t="s">
        <v>5614</v>
      </c>
    </row>
    <row r="5457" spans="1:10" s="6" customFormat="1" ht="15" customHeight="1" x14ac:dyDescent="0.3">
      <c r="A5457" s="3" t="s">
        <v>376</v>
      </c>
      <c r="B5457" s="3" t="s">
        <v>377</v>
      </c>
      <c r="C5457" s="3" t="s">
        <v>128</v>
      </c>
      <c r="D5457" s="3" t="s">
        <v>129</v>
      </c>
      <c r="E5457" s="4">
        <v>26</v>
      </c>
      <c r="F5457" s="4">
        <v>8</v>
      </c>
      <c r="G5457" s="3" t="s">
        <v>1119</v>
      </c>
      <c r="H5457" s="3" t="s">
        <v>803</v>
      </c>
      <c r="I5457" s="3" t="s">
        <v>37719</v>
      </c>
      <c r="J5457" s="3" t="s">
        <v>5614</v>
      </c>
    </row>
    <row r="5458" spans="1:10" s="6" customFormat="1" ht="15" customHeight="1" x14ac:dyDescent="0.3">
      <c r="A5458" s="3" t="s">
        <v>376</v>
      </c>
      <c r="B5458" s="3" t="s">
        <v>377</v>
      </c>
      <c r="C5458" s="3" t="s">
        <v>142</v>
      </c>
      <c r="D5458" s="3" t="s">
        <v>143</v>
      </c>
      <c r="E5458" s="4">
        <v>26</v>
      </c>
      <c r="F5458" s="4">
        <v>9</v>
      </c>
      <c r="G5458" s="3" t="s">
        <v>1119</v>
      </c>
      <c r="H5458" s="3" t="s">
        <v>820</v>
      </c>
      <c r="I5458" s="3" t="s">
        <v>37719</v>
      </c>
      <c r="J5458" s="3" t="s">
        <v>5614</v>
      </c>
    </row>
    <row r="5459" spans="1:10" s="6" customFormat="1" ht="15" customHeight="1" x14ac:dyDescent="0.3">
      <c r="A5459" s="3" t="s">
        <v>376</v>
      </c>
      <c r="B5459" s="3" t="s">
        <v>377</v>
      </c>
      <c r="C5459" s="3" t="s">
        <v>158</v>
      </c>
      <c r="D5459" s="3" t="s">
        <v>159</v>
      </c>
      <c r="E5459" s="4">
        <v>26</v>
      </c>
      <c r="F5459" s="4">
        <v>10</v>
      </c>
      <c r="G5459" s="3" t="s">
        <v>1119</v>
      </c>
      <c r="H5459" s="3" t="s">
        <v>854</v>
      </c>
      <c r="I5459" s="3" t="s">
        <v>37719</v>
      </c>
      <c r="J5459" s="3" t="s">
        <v>5614</v>
      </c>
    </row>
    <row r="5460" spans="1:10" s="6" customFormat="1" ht="15" customHeight="1" x14ac:dyDescent="0.3">
      <c r="A5460" s="3" t="s">
        <v>376</v>
      </c>
      <c r="B5460" s="3" t="s">
        <v>377</v>
      </c>
      <c r="C5460" s="3" t="s">
        <v>57</v>
      </c>
      <c r="D5460" s="3" t="s">
        <v>58</v>
      </c>
      <c r="E5460" s="4">
        <v>26</v>
      </c>
      <c r="F5460" s="4">
        <v>3</v>
      </c>
      <c r="G5460" s="3" t="s">
        <v>1119</v>
      </c>
      <c r="H5460" s="3" t="s">
        <v>705</v>
      </c>
      <c r="I5460" s="3" t="s">
        <v>37719</v>
      </c>
      <c r="J5460" s="3" t="s">
        <v>5614</v>
      </c>
    </row>
    <row r="5461" spans="1:10" s="6" customFormat="1" ht="15" customHeight="1" x14ac:dyDescent="0.3">
      <c r="A5461" s="3" t="s">
        <v>376</v>
      </c>
      <c r="B5461" s="3" t="s">
        <v>377</v>
      </c>
      <c r="C5461" s="3" t="s">
        <v>173</v>
      </c>
      <c r="D5461" s="3" t="s">
        <v>174</v>
      </c>
      <c r="E5461" s="4">
        <v>26</v>
      </c>
      <c r="F5461" s="4">
        <v>11</v>
      </c>
      <c r="G5461" s="3" t="s">
        <v>1119</v>
      </c>
      <c r="H5461" s="3" t="s">
        <v>867</v>
      </c>
      <c r="I5461" s="3" t="s">
        <v>37719</v>
      </c>
      <c r="J5461" s="3" t="s">
        <v>5614</v>
      </c>
    </row>
    <row r="5462" spans="1:10" s="6" customFormat="1" ht="15" customHeight="1" x14ac:dyDescent="0.3">
      <c r="A5462" s="3" t="s">
        <v>376</v>
      </c>
      <c r="B5462" s="3" t="s">
        <v>377</v>
      </c>
      <c r="C5462" s="3" t="s">
        <v>204</v>
      </c>
      <c r="D5462" s="3" t="s">
        <v>205</v>
      </c>
      <c r="E5462" s="4">
        <v>26</v>
      </c>
      <c r="F5462" s="4">
        <v>13</v>
      </c>
      <c r="G5462" s="3" t="s">
        <v>1119</v>
      </c>
      <c r="H5462" s="3" t="s">
        <v>956</v>
      </c>
      <c r="I5462" s="3" t="s">
        <v>37719</v>
      </c>
      <c r="J5462" s="3" t="s">
        <v>5614</v>
      </c>
    </row>
    <row r="5463" spans="1:10" s="6" customFormat="1" ht="15" customHeight="1" x14ac:dyDescent="0.3">
      <c r="A5463" s="3" t="s">
        <v>376</v>
      </c>
      <c r="B5463" s="3" t="s">
        <v>377</v>
      </c>
      <c r="C5463" s="3" t="s">
        <v>232</v>
      </c>
      <c r="D5463" s="3" t="s">
        <v>233</v>
      </c>
      <c r="E5463" s="4">
        <v>26</v>
      </c>
      <c r="F5463" s="4">
        <v>15</v>
      </c>
      <c r="G5463" s="3" t="s">
        <v>1119</v>
      </c>
      <c r="H5463" s="3" t="s">
        <v>986</v>
      </c>
      <c r="I5463" s="3" t="s">
        <v>37719</v>
      </c>
      <c r="J5463" s="3" t="s">
        <v>5614</v>
      </c>
    </row>
    <row r="5464" spans="1:10" s="6" customFormat="1" ht="15" customHeight="1" x14ac:dyDescent="0.3">
      <c r="A5464" s="3" t="s">
        <v>376</v>
      </c>
      <c r="B5464" s="3" t="s">
        <v>377</v>
      </c>
      <c r="C5464" s="3" t="s">
        <v>246</v>
      </c>
      <c r="D5464" s="3" t="s">
        <v>247</v>
      </c>
      <c r="E5464" s="4">
        <v>26</v>
      </c>
      <c r="F5464" s="4">
        <v>16</v>
      </c>
      <c r="G5464" s="3" t="s">
        <v>1119</v>
      </c>
      <c r="H5464" s="3" t="s">
        <v>989</v>
      </c>
      <c r="I5464" s="3" t="s">
        <v>37719</v>
      </c>
      <c r="J5464" s="3" t="s">
        <v>5614</v>
      </c>
    </row>
    <row r="5465" spans="1:10" s="6" customFormat="1" ht="15" customHeight="1" x14ac:dyDescent="0.3">
      <c r="A5465" s="3" t="s">
        <v>376</v>
      </c>
      <c r="B5465" s="3" t="s">
        <v>377</v>
      </c>
      <c r="C5465" s="3" t="s">
        <v>260</v>
      </c>
      <c r="D5465" s="3" t="s">
        <v>261</v>
      </c>
      <c r="E5465" s="4">
        <v>26</v>
      </c>
      <c r="F5465" s="4">
        <v>17</v>
      </c>
      <c r="G5465" s="3" t="s">
        <v>1119</v>
      </c>
      <c r="H5465" s="3" t="s">
        <v>1005</v>
      </c>
      <c r="I5465" s="3" t="s">
        <v>37719</v>
      </c>
      <c r="J5465" s="3" t="s">
        <v>5614</v>
      </c>
    </row>
    <row r="5466" spans="1:10" s="6" customFormat="1" ht="15" customHeight="1" x14ac:dyDescent="0.3">
      <c r="A5466" s="3" t="s">
        <v>376</v>
      </c>
      <c r="B5466" s="3" t="s">
        <v>377</v>
      </c>
      <c r="C5466" s="3" t="s">
        <v>272</v>
      </c>
      <c r="D5466" s="3" t="s">
        <v>273</v>
      </c>
      <c r="E5466" s="4">
        <v>26</v>
      </c>
      <c r="F5466" s="4">
        <v>18</v>
      </c>
      <c r="G5466" s="3" t="s">
        <v>1119</v>
      </c>
      <c r="H5466" s="3" t="s">
        <v>1009</v>
      </c>
      <c r="I5466" s="3" t="s">
        <v>37719</v>
      </c>
      <c r="J5466" s="3" t="s">
        <v>5614</v>
      </c>
    </row>
    <row r="5467" spans="1:10" s="6" customFormat="1" ht="15" customHeight="1" x14ac:dyDescent="0.3">
      <c r="A5467" s="3" t="s">
        <v>376</v>
      </c>
      <c r="B5467" s="3" t="s">
        <v>377</v>
      </c>
      <c r="C5467" s="3" t="s">
        <v>283</v>
      </c>
      <c r="D5467" s="3" t="s">
        <v>284</v>
      </c>
      <c r="E5467" s="4">
        <v>26</v>
      </c>
      <c r="F5467" s="4">
        <v>19</v>
      </c>
      <c r="G5467" s="3" t="s">
        <v>1119</v>
      </c>
      <c r="H5467" s="3" t="s">
        <v>1019</v>
      </c>
      <c r="I5467" s="3" t="s">
        <v>37719</v>
      </c>
      <c r="J5467" s="3" t="s">
        <v>5614</v>
      </c>
    </row>
    <row r="5468" spans="1:10" s="6" customFormat="1" ht="15" customHeight="1" x14ac:dyDescent="0.3">
      <c r="A5468" s="3" t="s">
        <v>376</v>
      </c>
      <c r="B5468" s="3" t="s">
        <v>377</v>
      </c>
      <c r="C5468" s="3" t="s">
        <v>295</v>
      </c>
      <c r="D5468" s="3" t="s">
        <v>296</v>
      </c>
      <c r="E5468" s="4">
        <v>26</v>
      </c>
      <c r="F5468" s="4">
        <v>20</v>
      </c>
      <c r="G5468" s="3" t="s">
        <v>1119</v>
      </c>
      <c r="H5468" s="3" t="s">
        <v>1028</v>
      </c>
      <c r="I5468" s="3" t="s">
        <v>37719</v>
      </c>
      <c r="J5468" s="3" t="s">
        <v>5614</v>
      </c>
    </row>
    <row r="5469" spans="1:10" s="6" customFormat="1" ht="15" customHeight="1" x14ac:dyDescent="0.3">
      <c r="A5469" s="3" t="s">
        <v>376</v>
      </c>
      <c r="B5469" s="3" t="s">
        <v>377</v>
      </c>
      <c r="C5469" s="3" t="s">
        <v>189</v>
      </c>
      <c r="D5469" s="3" t="s">
        <v>190</v>
      </c>
      <c r="E5469" s="4">
        <v>26</v>
      </c>
      <c r="F5469" s="4">
        <v>12</v>
      </c>
      <c r="G5469" s="3" t="s">
        <v>1119</v>
      </c>
      <c r="H5469" s="3" t="s">
        <v>948</v>
      </c>
      <c r="I5469" s="3" t="s">
        <v>37719</v>
      </c>
      <c r="J5469" s="3" t="s">
        <v>5614</v>
      </c>
    </row>
    <row r="5470" spans="1:10" s="6" customFormat="1" ht="15" customHeight="1" x14ac:dyDescent="0.3">
      <c r="A5470" s="3" t="s">
        <v>376</v>
      </c>
      <c r="B5470" s="3" t="s">
        <v>377</v>
      </c>
      <c r="C5470" s="3" t="s">
        <v>307</v>
      </c>
      <c r="D5470" s="3" t="s">
        <v>308</v>
      </c>
      <c r="E5470" s="4">
        <v>26</v>
      </c>
      <c r="F5470" s="4">
        <v>21</v>
      </c>
      <c r="G5470" s="3" t="s">
        <v>1119</v>
      </c>
      <c r="H5470" s="3" t="s">
        <v>1051</v>
      </c>
      <c r="I5470" s="3" t="s">
        <v>37719</v>
      </c>
      <c r="J5470" s="3" t="s">
        <v>5614</v>
      </c>
    </row>
    <row r="5471" spans="1:10" s="6" customFormat="1" ht="15" customHeight="1" x14ac:dyDescent="0.3">
      <c r="A5471" s="3" t="s">
        <v>376</v>
      </c>
      <c r="B5471" s="3" t="s">
        <v>377</v>
      </c>
      <c r="C5471" s="3" t="s">
        <v>42</v>
      </c>
      <c r="D5471" s="3" t="s">
        <v>43</v>
      </c>
      <c r="E5471" s="4">
        <v>26</v>
      </c>
      <c r="F5471" s="4">
        <v>2</v>
      </c>
      <c r="G5471" s="3" t="s">
        <v>1119</v>
      </c>
      <c r="H5471" s="3" t="s">
        <v>686</v>
      </c>
      <c r="I5471" s="3" t="s">
        <v>37719</v>
      </c>
      <c r="J5471" s="3" t="s">
        <v>5614</v>
      </c>
    </row>
    <row r="5472" spans="1:10" s="6" customFormat="1" ht="15" customHeight="1" x14ac:dyDescent="0.3">
      <c r="A5472" s="3" t="s">
        <v>376</v>
      </c>
      <c r="B5472" s="3" t="s">
        <v>377</v>
      </c>
      <c r="C5472" s="3" t="s">
        <v>545</v>
      </c>
      <c r="D5472" s="3" t="s">
        <v>546</v>
      </c>
      <c r="E5472" s="4">
        <v>26</v>
      </c>
      <c r="F5472" s="4">
        <v>40</v>
      </c>
      <c r="G5472" s="3" t="s">
        <v>1119</v>
      </c>
      <c r="H5472" s="3" t="s">
        <v>1276</v>
      </c>
      <c r="I5472" s="3" t="s">
        <v>37719</v>
      </c>
      <c r="J5472" s="3" t="s">
        <v>5554</v>
      </c>
    </row>
    <row r="5473" spans="1:10" s="6" customFormat="1" ht="15" customHeight="1" x14ac:dyDescent="0.3">
      <c r="A5473" s="3" t="s">
        <v>376</v>
      </c>
      <c r="B5473" s="3" t="s">
        <v>377</v>
      </c>
      <c r="C5473" s="3" t="s">
        <v>246</v>
      </c>
      <c r="D5473" s="3" t="s">
        <v>247</v>
      </c>
      <c r="E5473" s="4">
        <v>26</v>
      </c>
      <c r="F5473" s="4">
        <v>16</v>
      </c>
      <c r="G5473" s="3" t="s">
        <v>1119</v>
      </c>
      <c r="H5473" s="3" t="s">
        <v>989</v>
      </c>
      <c r="I5473" s="3" t="s">
        <v>37719</v>
      </c>
      <c r="J5473" s="3" t="s">
        <v>5554</v>
      </c>
    </row>
    <row r="5474" spans="1:10" s="6" customFormat="1" ht="15" customHeight="1" x14ac:dyDescent="0.3">
      <c r="A5474" s="3" t="s">
        <v>376</v>
      </c>
      <c r="B5474" s="3" t="s">
        <v>377</v>
      </c>
      <c r="C5474" s="3" t="s">
        <v>260</v>
      </c>
      <c r="D5474" s="3" t="s">
        <v>261</v>
      </c>
      <c r="E5474" s="4">
        <v>26</v>
      </c>
      <c r="F5474" s="4">
        <v>17</v>
      </c>
      <c r="G5474" s="3" t="s">
        <v>1119</v>
      </c>
      <c r="H5474" s="3" t="s">
        <v>1005</v>
      </c>
      <c r="I5474" s="3" t="s">
        <v>37719</v>
      </c>
      <c r="J5474" s="3" t="s">
        <v>5554</v>
      </c>
    </row>
    <row r="5475" spans="1:10" s="6" customFormat="1" ht="15" customHeight="1" x14ac:dyDescent="0.3">
      <c r="A5475" s="3" t="s">
        <v>376</v>
      </c>
      <c r="B5475" s="3" t="s">
        <v>377</v>
      </c>
      <c r="C5475" s="3" t="s">
        <v>272</v>
      </c>
      <c r="D5475" s="3" t="s">
        <v>273</v>
      </c>
      <c r="E5475" s="4">
        <v>26</v>
      </c>
      <c r="F5475" s="4">
        <v>18</v>
      </c>
      <c r="G5475" s="3" t="s">
        <v>1119</v>
      </c>
      <c r="H5475" s="3" t="s">
        <v>1009</v>
      </c>
      <c r="I5475" s="3" t="s">
        <v>37719</v>
      </c>
      <c r="J5475" s="3" t="s">
        <v>5554</v>
      </c>
    </row>
    <row r="5476" spans="1:10" s="6" customFormat="1" ht="15" customHeight="1" x14ac:dyDescent="0.3">
      <c r="A5476" s="3" t="s">
        <v>376</v>
      </c>
      <c r="B5476" s="3" t="s">
        <v>377</v>
      </c>
      <c r="C5476" s="3" t="s">
        <v>283</v>
      </c>
      <c r="D5476" s="3" t="s">
        <v>284</v>
      </c>
      <c r="E5476" s="4">
        <v>26</v>
      </c>
      <c r="F5476" s="4">
        <v>19</v>
      </c>
      <c r="G5476" s="3" t="s">
        <v>1119</v>
      </c>
      <c r="H5476" s="3" t="s">
        <v>1019</v>
      </c>
      <c r="I5476" s="3" t="s">
        <v>37719</v>
      </c>
      <c r="J5476" s="3" t="s">
        <v>5554</v>
      </c>
    </row>
    <row r="5477" spans="1:10" s="6" customFormat="1" ht="15" customHeight="1" x14ac:dyDescent="0.3">
      <c r="A5477" s="3" t="s">
        <v>376</v>
      </c>
      <c r="B5477" s="3" t="s">
        <v>377</v>
      </c>
      <c r="C5477" s="3" t="s">
        <v>295</v>
      </c>
      <c r="D5477" s="3" t="s">
        <v>296</v>
      </c>
      <c r="E5477" s="4">
        <v>26</v>
      </c>
      <c r="F5477" s="4">
        <v>20</v>
      </c>
      <c r="G5477" s="3" t="s">
        <v>1119</v>
      </c>
      <c r="H5477" s="3" t="s">
        <v>1028</v>
      </c>
      <c r="I5477" s="3" t="s">
        <v>37719</v>
      </c>
      <c r="J5477" s="3" t="s">
        <v>5554</v>
      </c>
    </row>
    <row r="5478" spans="1:10" s="6" customFormat="1" ht="15" customHeight="1" x14ac:dyDescent="0.3">
      <c r="A5478" s="3" t="s">
        <v>376</v>
      </c>
      <c r="B5478" s="3" t="s">
        <v>377</v>
      </c>
      <c r="C5478" s="3" t="s">
        <v>307</v>
      </c>
      <c r="D5478" s="3" t="s">
        <v>308</v>
      </c>
      <c r="E5478" s="4">
        <v>26</v>
      </c>
      <c r="F5478" s="4">
        <v>21</v>
      </c>
      <c r="G5478" s="3" t="s">
        <v>1119</v>
      </c>
      <c r="H5478" s="3" t="s">
        <v>1051</v>
      </c>
      <c r="I5478" s="3" t="s">
        <v>37719</v>
      </c>
      <c r="J5478" s="3" t="s">
        <v>5554</v>
      </c>
    </row>
    <row r="5479" spans="1:10" s="6" customFormat="1" ht="15" customHeight="1" x14ac:dyDescent="0.3">
      <c r="A5479" s="3" t="s">
        <v>376</v>
      </c>
      <c r="B5479" s="3" t="s">
        <v>377</v>
      </c>
      <c r="C5479" s="3" t="s">
        <v>322</v>
      </c>
      <c r="D5479" s="3" t="s">
        <v>323</v>
      </c>
      <c r="E5479" s="4">
        <v>26</v>
      </c>
      <c r="F5479" s="4">
        <v>22</v>
      </c>
      <c r="G5479" s="3" t="s">
        <v>1119</v>
      </c>
      <c r="H5479" s="3" t="s">
        <v>1065</v>
      </c>
      <c r="I5479" s="3" t="s">
        <v>37719</v>
      </c>
      <c r="J5479" s="3" t="s">
        <v>5554</v>
      </c>
    </row>
    <row r="5480" spans="1:10" s="6" customFormat="1" ht="15" customHeight="1" x14ac:dyDescent="0.3">
      <c r="A5480" s="3" t="s">
        <v>376</v>
      </c>
      <c r="B5480" s="3" t="s">
        <v>377</v>
      </c>
      <c r="C5480" s="3" t="s">
        <v>25</v>
      </c>
      <c r="D5480" s="3" t="s">
        <v>26</v>
      </c>
      <c r="E5480" s="4">
        <v>26</v>
      </c>
      <c r="F5480" s="4">
        <v>1</v>
      </c>
      <c r="G5480" s="3" t="s">
        <v>1119</v>
      </c>
      <c r="H5480" s="3" t="s">
        <v>623</v>
      </c>
      <c r="I5480" s="3" t="s">
        <v>37719</v>
      </c>
      <c r="J5480" s="3" t="s">
        <v>5614</v>
      </c>
    </row>
    <row r="5481" spans="1:10" s="6" customFormat="1" ht="15" customHeight="1" x14ac:dyDescent="0.3">
      <c r="A5481" s="3" t="s">
        <v>376</v>
      </c>
      <c r="B5481" s="3" t="s">
        <v>377</v>
      </c>
      <c r="C5481" s="3" t="s">
        <v>352</v>
      </c>
      <c r="D5481" s="3" t="s">
        <v>353</v>
      </c>
      <c r="E5481" s="4">
        <v>26</v>
      </c>
      <c r="F5481" s="4">
        <v>24</v>
      </c>
      <c r="G5481" s="3" t="s">
        <v>1119</v>
      </c>
      <c r="H5481" s="3" t="s">
        <v>1092</v>
      </c>
      <c r="I5481" s="3" t="s">
        <v>37719</v>
      </c>
      <c r="J5481" s="3" t="s">
        <v>5554</v>
      </c>
    </row>
    <row r="5482" spans="1:10" s="6" customFormat="1" ht="15" customHeight="1" x14ac:dyDescent="0.3">
      <c r="A5482" s="3" t="s">
        <v>376</v>
      </c>
      <c r="B5482" s="3" t="s">
        <v>377</v>
      </c>
      <c r="C5482" s="3" t="s">
        <v>389</v>
      </c>
      <c r="D5482" s="3" t="s">
        <v>390</v>
      </c>
      <c r="E5482" s="4">
        <v>26</v>
      </c>
      <c r="F5482" s="4">
        <v>27</v>
      </c>
      <c r="G5482" s="3" t="s">
        <v>1119</v>
      </c>
      <c r="H5482" s="3" t="s">
        <v>1127</v>
      </c>
      <c r="I5482" s="3" t="s">
        <v>37719</v>
      </c>
      <c r="J5482" s="3" t="s">
        <v>5554</v>
      </c>
    </row>
    <row r="5483" spans="1:10" s="6" customFormat="1" ht="15" customHeight="1" x14ac:dyDescent="0.3">
      <c r="A5483" s="3" t="s">
        <v>376</v>
      </c>
      <c r="B5483" s="3" t="s">
        <v>377</v>
      </c>
      <c r="C5483" s="3" t="s">
        <v>415</v>
      </c>
      <c r="D5483" s="3" t="s">
        <v>416</v>
      </c>
      <c r="E5483" s="4">
        <v>26</v>
      </c>
      <c r="F5483" s="4">
        <v>29</v>
      </c>
      <c r="G5483" s="3" t="s">
        <v>1119</v>
      </c>
      <c r="H5483" s="3" t="s">
        <v>1177</v>
      </c>
      <c r="I5483" s="3" t="s">
        <v>37719</v>
      </c>
      <c r="J5483" s="3" t="s">
        <v>5554</v>
      </c>
    </row>
    <row r="5484" spans="1:10" s="6" customFormat="1" ht="15" customHeight="1" x14ac:dyDescent="0.3">
      <c r="A5484" s="3" t="s">
        <v>376</v>
      </c>
      <c r="B5484" s="3" t="s">
        <v>377</v>
      </c>
      <c r="C5484" s="3" t="s">
        <v>440</v>
      </c>
      <c r="D5484" s="3" t="s">
        <v>441</v>
      </c>
      <c r="E5484" s="4">
        <v>26</v>
      </c>
      <c r="F5484" s="4">
        <v>31</v>
      </c>
      <c r="G5484" s="3" t="s">
        <v>1119</v>
      </c>
      <c r="H5484" s="3" t="s">
        <v>1199</v>
      </c>
      <c r="I5484" s="3" t="s">
        <v>37719</v>
      </c>
      <c r="J5484" s="3" t="s">
        <v>5554</v>
      </c>
    </row>
    <row r="5485" spans="1:10" s="6" customFormat="1" ht="15" customHeight="1" x14ac:dyDescent="0.3">
      <c r="A5485" s="3" t="s">
        <v>376</v>
      </c>
      <c r="B5485" s="3" t="s">
        <v>377</v>
      </c>
      <c r="C5485" s="3" t="s">
        <v>448</v>
      </c>
      <c r="D5485" s="3" t="s">
        <v>449</v>
      </c>
      <c r="E5485" s="4">
        <v>26</v>
      </c>
      <c r="F5485" s="4">
        <v>32</v>
      </c>
      <c r="G5485" s="3" t="s">
        <v>1119</v>
      </c>
      <c r="H5485" s="3" t="s">
        <v>1201</v>
      </c>
      <c r="I5485" s="3" t="s">
        <v>37719</v>
      </c>
      <c r="J5485" s="3" t="s">
        <v>5554</v>
      </c>
    </row>
    <row r="5486" spans="1:10" s="6" customFormat="1" ht="15" customHeight="1" x14ac:dyDescent="0.3">
      <c r="A5486" s="3" t="s">
        <v>376</v>
      </c>
      <c r="B5486" s="3" t="s">
        <v>377</v>
      </c>
      <c r="C5486" s="3" t="s">
        <v>459</v>
      </c>
      <c r="D5486" s="3" t="s">
        <v>460</v>
      </c>
      <c r="E5486" s="4">
        <v>26</v>
      </c>
      <c r="F5486" s="4">
        <v>33</v>
      </c>
      <c r="G5486" s="3" t="s">
        <v>1119</v>
      </c>
      <c r="H5486" s="3" t="s">
        <v>1221</v>
      </c>
      <c r="I5486" s="3" t="s">
        <v>37719</v>
      </c>
      <c r="J5486" s="3" t="s">
        <v>5554</v>
      </c>
    </row>
    <row r="5487" spans="1:10" s="6" customFormat="1" ht="15" customHeight="1" x14ac:dyDescent="0.3">
      <c r="A5487" s="3" t="s">
        <v>376</v>
      </c>
      <c r="B5487" s="3" t="s">
        <v>377</v>
      </c>
      <c r="C5487" s="3" t="s">
        <v>493</v>
      </c>
      <c r="D5487" s="3" t="s">
        <v>494</v>
      </c>
      <c r="E5487" s="4">
        <v>26</v>
      </c>
      <c r="F5487" s="4">
        <v>36</v>
      </c>
      <c r="G5487" s="3" t="s">
        <v>1119</v>
      </c>
      <c r="H5487" s="3" t="s">
        <v>1241</v>
      </c>
      <c r="I5487" s="3" t="s">
        <v>37719</v>
      </c>
      <c r="J5487" s="3" t="s">
        <v>5554</v>
      </c>
    </row>
    <row r="5488" spans="1:10" s="6" customFormat="1" ht="15" customHeight="1" x14ac:dyDescent="0.3">
      <c r="A5488" s="3" t="s">
        <v>376</v>
      </c>
      <c r="B5488" s="3" t="s">
        <v>377</v>
      </c>
      <c r="C5488" s="3" t="s">
        <v>517</v>
      </c>
      <c r="D5488" s="3" t="s">
        <v>518</v>
      </c>
      <c r="E5488" s="4">
        <v>26</v>
      </c>
      <c r="F5488" s="4">
        <v>38</v>
      </c>
      <c r="G5488" s="3" t="s">
        <v>1119</v>
      </c>
      <c r="H5488" s="3" t="s">
        <v>1260</v>
      </c>
      <c r="I5488" s="3" t="s">
        <v>37719</v>
      </c>
      <c r="J5488" s="3" t="s">
        <v>5554</v>
      </c>
    </row>
    <row r="5489" spans="1:10" s="6" customFormat="1" ht="15" customHeight="1" x14ac:dyDescent="0.3">
      <c r="A5489" s="3" t="s">
        <v>376</v>
      </c>
      <c r="B5489" s="3" t="s">
        <v>377</v>
      </c>
      <c r="C5489" s="3" t="s">
        <v>366</v>
      </c>
      <c r="D5489" s="3" t="s">
        <v>367</v>
      </c>
      <c r="E5489" s="4">
        <v>26</v>
      </c>
      <c r="F5489" s="4">
        <v>25</v>
      </c>
      <c r="G5489" s="3" t="s">
        <v>1119</v>
      </c>
      <c r="H5489" s="3" t="s">
        <v>1110</v>
      </c>
      <c r="I5489" s="3" t="s">
        <v>37719</v>
      </c>
      <c r="J5489" s="3" t="s">
        <v>5554</v>
      </c>
    </row>
    <row r="5490" spans="1:10" s="6" customFormat="1" ht="15" customHeight="1" x14ac:dyDescent="0.3">
      <c r="A5490" s="3" t="s">
        <v>389</v>
      </c>
      <c r="B5490" s="3" t="s">
        <v>390</v>
      </c>
      <c r="C5490" s="3" t="s">
        <v>112</v>
      </c>
      <c r="D5490" s="3" t="s">
        <v>113</v>
      </c>
      <c r="E5490" s="4">
        <v>27</v>
      </c>
      <c r="F5490" s="4">
        <v>7</v>
      </c>
      <c r="G5490" s="3" t="s">
        <v>1127</v>
      </c>
      <c r="H5490" s="3" t="s">
        <v>749</v>
      </c>
      <c r="I5490" s="3" t="s">
        <v>37719</v>
      </c>
      <c r="J5490" s="3" t="s">
        <v>5436</v>
      </c>
    </row>
    <row r="5491" spans="1:10" s="6" customFormat="1" ht="15" customHeight="1" x14ac:dyDescent="0.3">
      <c r="A5491" s="3" t="s">
        <v>376</v>
      </c>
      <c r="B5491" s="3" t="s">
        <v>377</v>
      </c>
      <c r="C5491" s="3" t="s">
        <v>322</v>
      </c>
      <c r="D5491" s="3" t="s">
        <v>323</v>
      </c>
      <c r="E5491" s="4">
        <v>26</v>
      </c>
      <c r="F5491" s="4">
        <v>22</v>
      </c>
      <c r="G5491" s="3" t="s">
        <v>1119</v>
      </c>
      <c r="H5491" s="3" t="s">
        <v>1065</v>
      </c>
      <c r="I5491" s="3" t="s">
        <v>37719</v>
      </c>
      <c r="J5491" s="3" t="s">
        <v>5614</v>
      </c>
    </row>
    <row r="5492" spans="1:10" s="6" customFormat="1" ht="15" customHeight="1" x14ac:dyDescent="0.3">
      <c r="A5492" s="3" t="s">
        <v>376</v>
      </c>
      <c r="B5492" s="3" t="s">
        <v>377</v>
      </c>
      <c r="C5492" s="3" t="s">
        <v>352</v>
      </c>
      <c r="D5492" s="3" t="s">
        <v>353</v>
      </c>
      <c r="E5492" s="4">
        <v>26</v>
      </c>
      <c r="F5492" s="4">
        <v>24</v>
      </c>
      <c r="G5492" s="3" t="s">
        <v>1119</v>
      </c>
      <c r="H5492" s="3" t="s">
        <v>1092</v>
      </c>
      <c r="I5492" s="3" t="s">
        <v>37719</v>
      </c>
      <c r="J5492" s="3" t="s">
        <v>5614</v>
      </c>
    </row>
    <row r="5493" spans="1:10" s="6" customFormat="1" ht="15" customHeight="1" x14ac:dyDescent="0.3">
      <c r="A5493" s="3" t="s">
        <v>376</v>
      </c>
      <c r="B5493" s="3" t="s">
        <v>377</v>
      </c>
      <c r="C5493" s="3" t="s">
        <v>283</v>
      </c>
      <c r="D5493" s="3" t="s">
        <v>284</v>
      </c>
      <c r="E5493" s="4">
        <v>26</v>
      </c>
      <c r="F5493" s="4">
        <v>19</v>
      </c>
      <c r="G5493" s="3" t="s">
        <v>1119</v>
      </c>
      <c r="H5493" s="3" t="s">
        <v>1019</v>
      </c>
      <c r="I5493" s="3" t="s">
        <v>37719</v>
      </c>
      <c r="J5493" s="3" t="s">
        <v>5665</v>
      </c>
    </row>
    <row r="5494" spans="1:10" s="6" customFormat="1" ht="15" customHeight="1" x14ac:dyDescent="0.3">
      <c r="A5494" s="3" t="s">
        <v>376</v>
      </c>
      <c r="B5494" s="3" t="s">
        <v>377</v>
      </c>
      <c r="C5494" s="3" t="s">
        <v>295</v>
      </c>
      <c r="D5494" s="3" t="s">
        <v>296</v>
      </c>
      <c r="E5494" s="4">
        <v>26</v>
      </c>
      <c r="F5494" s="4">
        <v>20</v>
      </c>
      <c r="G5494" s="3" t="s">
        <v>1119</v>
      </c>
      <c r="H5494" s="3" t="s">
        <v>1028</v>
      </c>
      <c r="I5494" s="3" t="s">
        <v>37719</v>
      </c>
      <c r="J5494" s="3" t="s">
        <v>5665</v>
      </c>
    </row>
    <row r="5495" spans="1:10" s="6" customFormat="1" ht="15" customHeight="1" x14ac:dyDescent="0.3">
      <c r="A5495" s="3" t="s">
        <v>376</v>
      </c>
      <c r="B5495" s="3" t="s">
        <v>377</v>
      </c>
      <c r="C5495" s="3" t="s">
        <v>307</v>
      </c>
      <c r="D5495" s="3" t="s">
        <v>308</v>
      </c>
      <c r="E5495" s="4">
        <v>26</v>
      </c>
      <c r="F5495" s="4">
        <v>21</v>
      </c>
      <c r="G5495" s="3" t="s">
        <v>1119</v>
      </c>
      <c r="H5495" s="3" t="s">
        <v>1051</v>
      </c>
      <c r="I5495" s="3" t="s">
        <v>37719</v>
      </c>
      <c r="J5495" s="3" t="s">
        <v>5665</v>
      </c>
    </row>
    <row r="5496" spans="1:10" s="6" customFormat="1" ht="15" customHeight="1" x14ac:dyDescent="0.3">
      <c r="A5496" s="3" t="s">
        <v>376</v>
      </c>
      <c r="B5496" s="3" t="s">
        <v>377</v>
      </c>
      <c r="C5496" s="3" t="s">
        <v>322</v>
      </c>
      <c r="D5496" s="3" t="s">
        <v>323</v>
      </c>
      <c r="E5496" s="4">
        <v>26</v>
      </c>
      <c r="F5496" s="4">
        <v>22</v>
      </c>
      <c r="G5496" s="3" t="s">
        <v>1119</v>
      </c>
      <c r="H5496" s="3" t="s">
        <v>1065</v>
      </c>
      <c r="I5496" s="3" t="s">
        <v>37719</v>
      </c>
      <c r="J5496" s="3" t="s">
        <v>5665</v>
      </c>
    </row>
    <row r="5497" spans="1:10" s="6" customFormat="1" ht="15" customHeight="1" x14ac:dyDescent="0.3">
      <c r="A5497" s="3" t="s">
        <v>376</v>
      </c>
      <c r="B5497" s="3" t="s">
        <v>377</v>
      </c>
      <c r="C5497" s="3" t="s">
        <v>352</v>
      </c>
      <c r="D5497" s="3" t="s">
        <v>353</v>
      </c>
      <c r="E5497" s="4">
        <v>26</v>
      </c>
      <c r="F5497" s="4">
        <v>24</v>
      </c>
      <c r="G5497" s="3" t="s">
        <v>1119</v>
      </c>
      <c r="H5497" s="3" t="s">
        <v>1092</v>
      </c>
      <c r="I5497" s="3" t="s">
        <v>37719</v>
      </c>
      <c r="J5497" s="3" t="s">
        <v>5665</v>
      </c>
    </row>
    <row r="5498" spans="1:10" s="6" customFormat="1" ht="15" customHeight="1" x14ac:dyDescent="0.3">
      <c r="A5498" s="3" t="s">
        <v>376</v>
      </c>
      <c r="B5498" s="3" t="s">
        <v>377</v>
      </c>
      <c r="C5498" s="3" t="s">
        <v>389</v>
      </c>
      <c r="D5498" s="3" t="s">
        <v>390</v>
      </c>
      <c r="E5498" s="4">
        <v>26</v>
      </c>
      <c r="F5498" s="4">
        <v>27</v>
      </c>
      <c r="G5498" s="3" t="s">
        <v>1119</v>
      </c>
      <c r="H5498" s="3" t="s">
        <v>1127</v>
      </c>
      <c r="I5498" s="3" t="s">
        <v>37719</v>
      </c>
      <c r="J5498" s="3" t="s">
        <v>5665</v>
      </c>
    </row>
    <row r="5499" spans="1:10" s="6" customFormat="1" ht="15" customHeight="1" x14ac:dyDescent="0.3">
      <c r="A5499" s="3" t="s">
        <v>376</v>
      </c>
      <c r="B5499" s="3" t="s">
        <v>377</v>
      </c>
      <c r="C5499" s="3" t="s">
        <v>415</v>
      </c>
      <c r="D5499" s="3" t="s">
        <v>416</v>
      </c>
      <c r="E5499" s="4">
        <v>26</v>
      </c>
      <c r="F5499" s="4">
        <v>29</v>
      </c>
      <c r="G5499" s="3" t="s">
        <v>1119</v>
      </c>
      <c r="H5499" s="3" t="s">
        <v>1177</v>
      </c>
      <c r="I5499" s="3" t="s">
        <v>37719</v>
      </c>
      <c r="J5499" s="3" t="s">
        <v>5665</v>
      </c>
    </row>
    <row r="5500" spans="1:10" s="6" customFormat="1" ht="15" customHeight="1" x14ac:dyDescent="0.3">
      <c r="A5500" s="3" t="s">
        <v>376</v>
      </c>
      <c r="B5500" s="3" t="s">
        <v>377</v>
      </c>
      <c r="C5500" s="3" t="s">
        <v>272</v>
      </c>
      <c r="D5500" s="3" t="s">
        <v>273</v>
      </c>
      <c r="E5500" s="4">
        <v>26</v>
      </c>
      <c r="F5500" s="4">
        <v>18</v>
      </c>
      <c r="G5500" s="3" t="s">
        <v>1119</v>
      </c>
      <c r="H5500" s="3" t="s">
        <v>1009</v>
      </c>
      <c r="I5500" s="3" t="s">
        <v>37719</v>
      </c>
      <c r="J5500" s="3" t="s">
        <v>5665</v>
      </c>
    </row>
    <row r="5501" spans="1:10" s="6" customFormat="1" ht="15" customHeight="1" x14ac:dyDescent="0.3">
      <c r="A5501" s="3" t="s">
        <v>376</v>
      </c>
      <c r="B5501" s="3" t="s">
        <v>377</v>
      </c>
      <c r="C5501" s="3" t="s">
        <v>440</v>
      </c>
      <c r="D5501" s="3" t="s">
        <v>441</v>
      </c>
      <c r="E5501" s="4">
        <v>26</v>
      </c>
      <c r="F5501" s="4">
        <v>31</v>
      </c>
      <c r="G5501" s="3" t="s">
        <v>1119</v>
      </c>
      <c r="H5501" s="3" t="s">
        <v>1199</v>
      </c>
      <c r="I5501" s="3" t="s">
        <v>37719</v>
      </c>
      <c r="J5501" s="3" t="s">
        <v>5665</v>
      </c>
    </row>
    <row r="5502" spans="1:10" s="6" customFormat="1" ht="15" customHeight="1" x14ac:dyDescent="0.3">
      <c r="A5502" s="3" t="s">
        <v>376</v>
      </c>
      <c r="B5502" s="3" t="s">
        <v>377</v>
      </c>
      <c r="C5502" s="3" t="s">
        <v>517</v>
      </c>
      <c r="D5502" s="3" t="s">
        <v>518</v>
      </c>
      <c r="E5502" s="4">
        <v>26</v>
      </c>
      <c r="F5502" s="4">
        <v>38</v>
      </c>
      <c r="G5502" s="3" t="s">
        <v>1119</v>
      </c>
      <c r="H5502" s="3" t="s">
        <v>1260</v>
      </c>
      <c r="I5502" s="3" t="s">
        <v>37719</v>
      </c>
      <c r="J5502" s="3" t="s">
        <v>5665</v>
      </c>
    </row>
    <row r="5503" spans="1:10" s="6" customFormat="1" ht="15" customHeight="1" x14ac:dyDescent="0.3">
      <c r="A5503" s="3" t="s">
        <v>376</v>
      </c>
      <c r="B5503" s="3" t="s">
        <v>377</v>
      </c>
      <c r="C5503" s="3" t="s">
        <v>568</v>
      </c>
      <c r="D5503" s="3" t="s">
        <v>569</v>
      </c>
      <c r="E5503" s="4">
        <v>26</v>
      </c>
      <c r="F5503" s="4">
        <v>42</v>
      </c>
      <c r="G5503" s="3" t="s">
        <v>1119</v>
      </c>
      <c r="H5503" s="3" t="s">
        <v>1302</v>
      </c>
      <c r="I5503" s="3" t="s">
        <v>37719</v>
      </c>
      <c r="J5503" s="3" t="s">
        <v>5665</v>
      </c>
    </row>
    <row r="5504" spans="1:10" s="6" customFormat="1" ht="15" customHeight="1" x14ac:dyDescent="0.3">
      <c r="A5504" s="3" t="s">
        <v>389</v>
      </c>
      <c r="B5504" s="3" t="s">
        <v>390</v>
      </c>
      <c r="C5504" s="3" t="s">
        <v>42</v>
      </c>
      <c r="D5504" s="3" t="s">
        <v>43</v>
      </c>
      <c r="E5504" s="4">
        <v>27</v>
      </c>
      <c r="F5504" s="4">
        <v>2</v>
      </c>
      <c r="G5504" s="3" t="s">
        <v>1127</v>
      </c>
      <c r="H5504" s="3" t="s">
        <v>686</v>
      </c>
      <c r="I5504" s="3" t="s">
        <v>37719</v>
      </c>
      <c r="J5504" s="3" t="s">
        <v>5743</v>
      </c>
    </row>
    <row r="5505" spans="1:10" s="6" customFormat="1" ht="15" customHeight="1" x14ac:dyDescent="0.3">
      <c r="A5505" s="3" t="s">
        <v>389</v>
      </c>
      <c r="B5505" s="3" t="s">
        <v>390</v>
      </c>
      <c r="C5505" s="3" t="s">
        <v>25</v>
      </c>
      <c r="D5505" s="3" t="s">
        <v>26</v>
      </c>
      <c r="E5505" s="4">
        <v>27</v>
      </c>
      <c r="F5505" s="4">
        <v>1</v>
      </c>
      <c r="G5505" s="3" t="s">
        <v>1127</v>
      </c>
      <c r="H5505" s="3" t="s">
        <v>623</v>
      </c>
      <c r="I5505" s="3" t="s">
        <v>37719</v>
      </c>
      <c r="J5505" s="3" t="s">
        <v>5436</v>
      </c>
    </row>
    <row r="5506" spans="1:10" s="6" customFormat="1" ht="15" customHeight="1" x14ac:dyDescent="0.3">
      <c r="A5506" s="3" t="s">
        <v>389</v>
      </c>
      <c r="B5506" s="3" t="s">
        <v>390</v>
      </c>
      <c r="C5506" s="3" t="s">
        <v>42</v>
      </c>
      <c r="D5506" s="3" t="s">
        <v>43</v>
      </c>
      <c r="E5506" s="4">
        <v>27</v>
      </c>
      <c r="F5506" s="4">
        <v>2</v>
      </c>
      <c r="G5506" s="3" t="s">
        <v>1127</v>
      </c>
      <c r="H5506" s="3" t="s">
        <v>686</v>
      </c>
      <c r="I5506" s="3" t="s">
        <v>37719</v>
      </c>
      <c r="J5506" s="3" t="s">
        <v>5436</v>
      </c>
    </row>
    <row r="5507" spans="1:10" s="6" customFormat="1" ht="15" customHeight="1" x14ac:dyDescent="0.3">
      <c r="A5507" s="3" t="s">
        <v>389</v>
      </c>
      <c r="B5507" s="3" t="s">
        <v>390</v>
      </c>
      <c r="C5507" s="3" t="s">
        <v>57</v>
      </c>
      <c r="D5507" s="3" t="s">
        <v>58</v>
      </c>
      <c r="E5507" s="4">
        <v>27</v>
      </c>
      <c r="F5507" s="4">
        <v>3</v>
      </c>
      <c r="G5507" s="3" t="s">
        <v>1127</v>
      </c>
      <c r="H5507" s="3" t="s">
        <v>705</v>
      </c>
      <c r="I5507" s="3" t="s">
        <v>37719</v>
      </c>
      <c r="J5507" s="3" t="s">
        <v>5436</v>
      </c>
    </row>
    <row r="5508" spans="1:10" s="6" customFormat="1" ht="15" customHeight="1" x14ac:dyDescent="0.3">
      <c r="A5508" s="3" t="s">
        <v>389</v>
      </c>
      <c r="B5508" s="3" t="s">
        <v>390</v>
      </c>
      <c r="C5508" s="3" t="s">
        <v>71</v>
      </c>
      <c r="D5508" s="3" t="s">
        <v>72</v>
      </c>
      <c r="E5508" s="4">
        <v>27</v>
      </c>
      <c r="F5508" s="4">
        <v>4</v>
      </c>
      <c r="G5508" s="3" t="s">
        <v>1127</v>
      </c>
      <c r="H5508" s="3" t="s">
        <v>718</v>
      </c>
      <c r="I5508" s="3" t="s">
        <v>37719</v>
      </c>
      <c r="J5508" s="3" t="s">
        <v>5436</v>
      </c>
    </row>
    <row r="5509" spans="1:10" s="6" customFormat="1" ht="15" customHeight="1" x14ac:dyDescent="0.3">
      <c r="A5509" s="3" t="s">
        <v>376</v>
      </c>
      <c r="B5509" s="3" t="s">
        <v>377</v>
      </c>
      <c r="C5509" s="3" t="s">
        <v>448</v>
      </c>
      <c r="D5509" s="3" t="s">
        <v>449</v>
      </c>
      <c r="E5509" s="4">
        <v>26</v>
      </c>
      <c r="F5509" s="4">
        <v>32</v>
      </c>
      <c r="G5509" s="3" t="s">
        <v>1119</v>
      </c>
      <c r="H5509" s="3" t="s">
        <v>1201</v>
      </c>
      <c r="I5509" s="3" t="s">
        <v>37719</v>
      </c>
      <c r="J5509" s="3" t="s">
        <v>5665</v>
      </c>
    </row>
    <row r="5510" spans="1:10" s="6" customFormat="1" ht="15" customHeight="1" x14ac:dyDescent="0.3">
      <c r="A5510" s="3" t="s">
        <v>376</v>
      </c>
      <c r="B5510" s="3" t="s">
        <v>377</v>
      </c>
      <c r="C5510" s="3" t="s">
        <v>337</v>
      </c>
      <c r="D5510" s="3" t="s">
        <v>338</v>
      </c>
      <c r="E5510" s="4">
        <v>26</v>
      </c>
      <c r="F5510" s="4">
        <v>23</v>
      </c>
      <c r="G5510" s="3" t="s">
        <v>1119</v>
      </c>
      <c r="H5510" s="3" t="s">
        <v>1068</v>
      </c>
      <c r="I5510" s="3" t="s">
        <v>37719</v>
      </c>
      <c r="J5510" s="3" t="s">
        <v>5614</v>
      </c>
    </row>
    <row r="5511" spans="1:10" s="6" customFormat="1" ht="15" customHeight="1" x14ac:dyDescent="0.3">
      <c r="A5511" s="3" t="s">
        <v>376</v>
      </c>
      <c r="B5511" s="3" t="s">
        <v>377</v>
      </c>
      <c r="C5511" s="3" t="s">
        <v>260</v>
      </c>
      <c r="D5511" s="3" t="s">
        <v>261</v>
      </c>
      <c r="E5511" s="4">
        <v>26</v>
      </c>
      <c r="F5511" s="4">
        <v>17</v>
      </c>
      <c r="G5511" s="3" t="s">
        <v>1119</v>
      </c>
      <c r="H5511" s="3" t="s">
        <v>1005</v>
      </c>
      <c r="I5511" s="3" t="s">
        <v>37719</v>
      </c>
      <c r="J5511" s="3" t="s">
        <v>5665</v>
      </c>
    </row>
    <row r="5512" spans="1:10" s="6" customFormat="1" ht="15" customHeight="1" x14ac:dyDescent="0.3">
      <c r="A5512" s="3" t="s">
        <v>376</v>
      </c>
      <c r="B5512" s="3" t="s">
        <v>377</v>
      </c>
      <c r="C5512" s="3" t="s">
        <v>232</v>
      </c>
      <c r="D5512" s="3" t="s">
        <v>233</v>
      </c>
      <c r="E5512" s="4">
        <v>26</v>
      </c>
      <c r="F5512" s="4">
        <v>15</v>
      </c>
      <c r="G5512" s="3" t="s">
        <v>1119</v>
      </c>
      <c r="H5512" s="3" t="s">
        <v>986</v>
      </c>
      <c r="I5512" s="3" t="s">
        <v>37719</v>
      </c>
      <c r="J5512" s="3" t="s">
        <v>5665</v>
      </c>
    </row>
    <row r="5513" spans="1:10" s="6" customFormat="1" ht="15" customHeight="1" x14ac:dyDescent="0.3">
      <c r="A5513" s="3" t="s">
        <v>376</v>
      </c>
      <c r="B5513" s="3" t="s">
        <v>377</v>
      </c>
      <c r="C5513" s="3" t="s">
        <v>366</v>
      </c>
      <c r="D5513" s="3" t="s">
        <v>367</v>
      </c>
      <c r="E5513" s="4">
        <v>26</v>
      </c>
      <c r="F5513" s="4">
        <v>25</v>
      </c>
      <c r="G5513" s="3" t="s">
        <v>1119</v>
      </c>
      <c r="H5513" s="3" t="s">
        <v>1110</v>
      </c>
      <c r="I5513" s="3" t="s">
        <v>37719</v>
      </c>
      <c r="J5513" s="3" t="s">
        <v>5614</v>
      </c>
    </row>
    <row r="5514" spans="1:10" s="6" customFormat="1" ht="15" customHeight="1" x14ac:dyDescent="0.3">
      <c r="A5514" s="3" t="s">
        <v>376</v>
      </c>
      <c r="B5514" s="3" t="s">
        <v>377</v>
      </c>
      <c r="C5514" s="3" t="s">
        <v>389</v>
      </c>
      <c r="D5514" s="3" t="s">
        <v>390</v>
      </c>
      <c r="E5514" s="4">
        <v>26</v>
      </c>
      <c r="F5514" s="4">
        <v>27</v>
      </c>
      <c r="G5514" s="3" t="s">
        <v>1119</v>
      </c>
      <c r="H5514" s="3" t="s">
        <v>1127</v>
      </c>
      <c r="I5514" s="3" t="s">
        <v>37719</v>
      </c>
      <c r="J5514" s="3" t="s">
        <v>5614</v>
      </c>
    </row>
    <row r="5515" spans="1:10" s="6" customFormat="1" ht="15" customHeight="1" x14ac:dyDescent="0.3">
      <c r="A5515" s="3" t="s">
        <v>376</v>
      </c>
      <c r="B5515" s="3" t="s">
        <v>377</v>
      </c>
      <c r="C5515" s="3" t="s">
        <v>440</v>
      </c>
      <c r="D5515" s="3" t="s">
        <v>441</v>
      </c>
      <c r="E5515" s="4">
        <v>26</v>
      </c>
      <c r="F5515" s="4">
        <v>31</v>
      </c>
      <c r="G5515" s="3" t="s">
        <v>1119</v>
      </c>
      <c r="H5515" s="3" t="s">
        <v>1199</v>
      </c>
      <c r="I5515" s="3" t="s">
        <v>37719</v>
      </c>
      <c r="J5515" s="3" t="s">
        <v>5614</v>
      </c>
    </row>
    <row r="5516" spans="1:10" s="6" customFormat="1" ht="15" customHeight="1" x14ac:dyDescent="0.3">
      <c r="A5516" s="3" t="s">
        <v>376</v>
      </c>
      <c r="B5516" s="3" t="s">
        <v>377</v>
      </c>
      <c r="C5516" s="3" t="s">
        <v>448</v>
      </c>
      <c r="D5516" s="3" t="s">
        <v>449</v>
      </c>
      <c r="E5516" s="4">
        <v>26</v>
      </c>
      <c r="F5516" s="4">
        <v>32</v>
      </c>
      <c r="G5516" s="3" t="s">
        <v>1119</v>
      </c>
      <c r="H5516" s="3" t="s">
        <v>1201</v>
      </c>
      <c r="I5516" s="3" t="s">
        <v>37719</v>
      </c>
      <c r="J5516" s="3" t="s">
        <v>5614</v>
      </c>
    </row>
    <row r="5517" spans="1:10" s="6" customFormat="1" ht="15" customHeight="1" x14ac:dyDescent="0.3">
      <c r="A5517" s="3" t="s">
        <v>376</v>
      </c>
      <c r="B5517" s="3" t="s">
        <v>377</v>
      </c>
      <c r="C5517" s="3" t="s">
        <v>493</v>
      </c>
      <c r="D5517" s="3" t="s">
        <v>494</v>
      </c>
      <c r="E5517" s="4">
        <v>26</v>
      </c>
      <c r="F5517" s="4">
        <v>36</v>
      </c>
      <c r="G5517" s="3" t="s">
        <v>1119</v>
      </c>
      <c r="H5517" s="3" t="s">
        <v>1241</v>
      </c>
      <c r="I5517" s="3" t="s">
        <v>37719</v>
      </c>
      <c r="J5517" s="3" t="s">
        <v>5614</v>
      </c>
    </row>
    <row r="5518" spans="1:10" s="6" customFormat="1" ht="15" customHeight="1" x14ac:dyDescent="0.3">
      <c r="A5518" s="3" t="s">
        <v>376</v>
      </c>
      <c r="B5518" s="3" t="s">
        <v>377</v>
      </c>
      <c r="C5518" s="3" t="s">
        <v>25</v>
      </c>
      <c r="D5518" s="3" t="s">
        <v>26</v>
      </c>
      <c r="E5518" s="4">
        <v>26</v>
      </c>
      <c r="F5518" s="4">
        <v>1</v>
      </c>
      <c r="G5518" s="3" t="s">
        <v>1119</v>
      </c>
      <c r="H5518" s="3" t="s">
        <v>623</v>
      </c>
      <c r="I5518" s="3" t="s">
        <v>37719</v>
      </c>
      <c r="J5518" s="3" t="s">
        <v>5665</v>
      </c>
    </row>
    <row r="5519" spans="1:10" s="6" customFormat="1" ht="15" customHeight="1" x14ac:dyDescent="0.3">
      <c r="A5519" s="3" t="s">
        <v>376</v>
      </c>
      <c r="B5519" s="3" t="s">
        <v>377</v>
      </c>
      <c r="C5519" s="3" t="s">
        <v>42</v>
      </c>
      <c r="D5519" s="3" t="s">
        <v>43</v>
      </c>
      <c r="E5519" s="4">
        <v>26</v>
      </c>
      <c r="F5519" s="4">
        <v>2</v>
      </c>
      <c r="G5519" s="3" t="s">
        <v>1119</v>
      </c>
      <c r="H5519" s="3" t="s">
        <v>686</v>
      </c>
      <c r="I5519" s="3" t="s">
        <v>37719</v>
      </c>
      <c r="J5519" s="3" t="s">
        <v>5665</v>
      </c>
    </row>
    <row r="5520" spans="1:10" s="6" customFormat="1" ht="15" customHeight="1" x14ac:dyDescent="0.3">
      <c r="A5520" s="3" t="s">
        <v>376</v>
      </c>
      <c r="B5520" s="3" t="s">
        <v>377</v>
      </c>
      <c r="C5520" s="3" t="s">
        <v>246</v>
      </c>
      <c r="D5520" s="3" t="s">
        <v>247</v>
      </c>
      <c r="E5520" s="4">
        <v>26</v>
      </c>
      <c r="F5520" s="4">
        <v>16</v>
      </c>
      <c r="G5520" s="3" t="s">
        <v>1119</v>
      </c>
      <c r="H5520" s="3" t="s">
        <v>989</v>
      </c>
      <c r="I5520" s="3" t="s">
        <v>37719</v>
      </c>
      <c r="J5520" s="3" t="s">
        <v>5665</v>
      </c>
    </row>
    <row r="5521" spans="1:10" s="6" customFormat="1" ht="15" customHeight="1" x14ac:dyDescent="0.3">
      <c r="A5521" s="3" t="s">
        <v>376</v>
      </c>
      <c r="B5521" s="3" t="s">
        <v>377</v>
      </c>
      <c r="C5521" s="3" t="s">
        <v>57</v>
      </c>
      <c r="D5521" s="3" t="s">
        <v>58</v>
      </c>
      <c r="E5521" s="4">
        <v>26</v>
      </c>
      <c r="F5521" s="4">
        <v>3</v>
      </c>
      <c r="G5521" s="3" t="s">
        <v>1119</v>
      </c>
      <c r="H5521" s="3" t="s">
        <v>705</v>
      </c>
      <c r="I5521" s="3" t="s">
        <v>37719</v>
      </c>
      <c r="J5521" s="3" t="s">
        <v>5665</v>
      </c>
    </row>
    <row r="5522" spans="1:10" s="6" customFormat="1" ht="15" customHeight="1" x14ac:dyDescent="0.3">
      <c r="A5522" s="3" t="s">
        <v>376</v>
      </c>
      <c r="B5522" s="3" t="s">
        <v>377</v>
      </c>
      <c r="C5522" s="3" t="s">
        <v>97</v>
      </c>
      <c r="D5522" s="3" t="s">
        <v>98</v>
      </c>
      <c r="E5522" s="4">
        <v>26</v>
      </c>
      <c r="F5522" s="4">
        <v>6</v>
      </c>
      <c r="G5522" s="3" t="s">
        <v>1119</v>
      </c>
      <c r="H5522" s="3" t="s">
        <v>742</v>
      </c>
      <c r="I5522" s="3" t="s">
        <v>37719</v>
      </c>
      <c r="J5522" s="3" t="s">
        <v>5665</v>
      </c>
    </row>
    <row r="5523" spans="1:10" s="6" customFormat="1" ht="15" customHeight="1" x14ac:dyDescent="0.3">
      <c r="A5523" s="3" t="s">
        <v>376</v>
      </c>
      <c r="B5523" s="3" t="s">
        <v>377</v>
      </c>
      <c r="C5523" s="3" t="s">
        <v>112</v>
      </c>
      <c r="D5523" s="3" t="s">
        <v>113</v>
      </c>
      <c r="E5523" s="4">
        <v>26</v>
      </c>
      <c r="F5523" s="4">
        <v>7</v>
      </c>
      <c r="G5523" s="3" t="s">
        <v>1119</v>
      </c>
      <c r="H5523" s="3" t="s">
        <v>749</v>
      </c>
      <c r="I5523" s="3" t="s">
        <v>37719</v>
      </c>
      <c r="J5523" s="3" t="s">
        <v>5665</v>
      </c>
    </row>
    <row r="5524" spans="1:10" s="6" customFormat="1" ht="15" customHeight="1" x14ac:dyDescent="0.3">
      <c r="A5524" s="3" t="s">
        <v>376</v>
      </c>
      <c r="B5524" s="3" t="s">
        <v>377</v>
      </c>
      <c r="C5524" s="3" t="s">
        <v>128</v>
      </c>
      <c r="D5524" s="3" t="s">
        <v>129</v>
      </c>
      <c r="E5524" s="4">
        <v>26</v>
      </c>
      <c r="F5524" s="4">
        <v>8</v>
      </c>
      <c r="G5524" s="3" t="s">
        <v>1119</v>
      </c>
      <c r="H5524" s="3" t="s">
        <v>803</v>
      </c>
      <c r="I5524" s="3" t="s">
        <v>37719</v>
      </c>
      <c r="J5524" s="3" t="s">
        <v>5665</v>
      </c>
    </row>
    <row r="5525" spans="1:10" s="6" customFormat="1" ht="15" customHeight="1" x14ac:dyDescent="0.3">
      <c r="A5525" s="3" t="s">
        <v>376</v>
      </c>
      <c r="B5525" s="3" t="s">
        <v>377</v>
      </c>
      <c r="C5525" s="3" t="s">
        <v>158</v>
      </c>
      <c r="D5525" s="3" t="s">
        <v>159</v>
      </c>
      <c r="E5525" s="4">
        <v>26</v>
      </c>
      <c r="F5525" s="4">
        <v>10</v>
      </c>
      <c r="G5525" s="3" t="s">
        <v>1119</v>
      </c>
      <c r="H5525" s="3" t="s">
        <v>854</v>
      </c>
      <c r="I5525" s="3" t="s">
        <v>37719</v>
      </c>
      <c r="J5525" s="3" t="s">
        <v>5665</v>
      </c>
    </row>
    <row r="5526" spans="1:10" s="6" customFormat="1" ht="15" customHeight="1" x14ac:dyDescent="0.3">
      <c r="A5526" s="3" t="s">
        <v>376</v>
      </c>
      <c r="B5526" s="3" t="s">
        <v>377</v>
      </c>
      <c r="C5526" s="3" t="s">
        <v>173</v>
      </c>
      <c r="D5526" s="3" t="s">
        <v>174</v>
      </c>
      <c r="E5526" s="4">
        <v>26</v>
      </c>
      <c r="F5526" s="4">
        <v>11</v>
      </c>
      <c r="G5526" s="3" t="s">
        <v>1119</v>
      </c>
      <c r="H5526" s="3" t="s">
        <v>867</v>
      </c>
      <c r="I5526" s="3" t="s">
        <v>37719</v>
      </c>
      <c r="J5526" s="3" t="s">
        <v>5665</v>
      </c>
    </row>
    <row r="5527" spans="1:10" s="6" customFormat="1" ht="15" customHeight="1" x14ac:dyDescent="0.3">
      <c r="A5527" s="3" t="s">
        <v>376</v>
      </c>
      <c r="B5527" s="3" t="s">
        <v>377</v>
      </c>
      <c r="C5527" s="3" t="s">
        <v>189</v>
      </c>
      <c r="D5527" s="3" t="s">
        <v>190</v>
      </c>
      <c r="E5527" s="4">
        <v>26</v>
      </c>
      <c r="F5527" s="4">
        <v>12</v>
      </c>
      <c r="G5527" s="3" t="s">
        <v>1119</v>
      </c>
      <c r="H5527" s="3" t="s">
        <v>948</v>
      </c>
      <c r="I5527" s="3" t="s">
        <v>37719</v>
      </c>
      <c r="J5527" s="3" t="s">
        <v>5665</v>
      </c>
    </row>
    <row r="5528" spans="1:10" s="6" customFormat="1" ht="15" customHeight="1" x14ac:dyDescent="0.3">
      <c r="A5528" s="3" t="s">
        <v>376</v>
      </c>
      <c r="B5528" s="3" t="s">
        <v>377</v>
      </c>
      <c r="C5528" s="3" t="s">
        <v>204</v>
      </c>
      <c r="D5528" s="3" t="s">
        <v>205</v>
      </c>
      <c r="E5528" s="4">
        <v>26</v>
      </c>
      <c r="F5528" s="4">
        <v>13</v>
      </c>
      <c r="G5528" s="3" t="s">
        <v>1119</v>
      </c>
      <c r="H5528" s="3" t="s">
        <v>956</v>
      </c>
      <c r="I5528" s="3" t="s">
        <v>37719</v>
      </c>
      <c r="J5528" s="3" t="s">
        <v>5665</v>
      </c>
    </row>
    <row r="5529" spans="1:10" s="6" customFormat="1" ht="15" customHeight="1" x14ac:dyDescent="0.3">
      <c r="A5529" s="3" t="s">
        <v>376</v>
      </c>
      <c r="B5529" s="3" t="s">
        <v>377</v>
      </c>
      <c r="C5529" s="3" t="s">
        <v>86</v>
      </c>
      <c r="D5529" s="3" t="s">
        <v>87</v>
      </c>
      <c r="E5529" s="4">
        <v>26</v>
      </c>
      <c r="F5529" s="4">
        <v>5</v>
      </c>
      <c r="G5529" s="3" t="s">
        <v>1119</v>
      </c>
      <c r="H5529" s="3" t="s">
        <v>731</v>
      </c>
      <c r="I5529" s="3" t="s">
        <v>37719</v>
      </c>
      <c r="J5529" s="3" t="s">
        <v>5665</v>
      </c>
    </row>
    <row r="5530" spans="1:10" s="6" customFormat="1" ht="15" customHeight="1" x14ac:dyDescent="0.3">
      <c r="A5530" s="3" t="s">
        <v>415</v>
      </c>
      <c r="B5530" s="3" t="s">
        <v>416</v>
      </c>
      <c r="C5530" s="3" t="s">
        <v>112</v>
      </c>
      <c r="D5530" s="3" t="s">
        <v>113</v>
      </c>
      <c r="E5530" s="4">
        <v>29</v>
      </c>
      <c r="F5530" s="4">
        <v>7</v>
      </c>
      <c r="G5530" s="3" t="s">
        <v>1177</v>
      </c>
      <c r="H5530" s="3" t="s">
        <v>749</v>
      </c>
      <c r="I5530" s="3" t="s">
        <v>37719</v>
      </c>
      <c r="J5530" s="3" t="s">
        <v>5665</v>
      </c>
    </row>
    <row r="5531" spans="1:10" s="6" customFormat="1" ht="15" customHeight="1" x14ac:dyDescent="0.3">
      <c r="A5531" s="3" t="s">
        <v>415</v>
      </c>
      <c r="B5531" s="3" t="s">
        <v>416</v>
      </c>
      <c r="C5531" s="3" t="s">
        <v>128</v>
      </c>
      <c r="D5531" s="3" t="s">
        <v>129</v>
      </c>
      <c r="E5531" s="4">
        <v>29</v>
      </c>
      <c r="F5531" s="4">
        <v>8</v>
      </c>
      <c r="G5531" s="3" t="s">
        <v>1177</v>
      </c>
      <c r="H5531" s="3" t="s">
        <v>803</v>
      </c>
      <c r="I5531" s="3" t="s">
        <v>37719</v>
      </c>
      <c r="J5531" s="3" t="s">
        <v>5665</v>
      </c>
    </row>
    <row r="5532" spans="1:10" s="6" customFormat="1" ht="15" customHeight="1" x14ac:dyDescent="0.3">
      <c r="A5532" s="3" t="s">
        <v>415</v>
      </c>
      <c r="B5532" s="3" t="s">
        <v>416</v>
      </c>
      <c r="C5532" s="3" t="s">
        <v>158</v>
      </c>
      <c r="D5532" s="3" t="s">
        <v>159</v>
      </c>
      <c r="E5532" s="4">
        <v>29</v>
      </c>
      <c r="F5532" s="4">
        <v>10</v>
      </c>
      <c r="G5532" s="3" t="s">
        <v>1177</v>
      </c>
      <c r="H5532" s="3" t="s">
        <v>854</v>
      </c>
      <c r="I5532" s="3" t="s">
        <v>37719</v>
      </c>
      <c r="J5532" s="3" t="s">
        <v>5665</v>
      </c>
    </row>
    <row r="5533" spans="1:10" s="6" customFormat="1" ht="15" customHeight="1" x14ac:dyDescent="0.3">
      <c r="A5533" s="3" t="s">
        <v>448</v>
      </c>
      <c r="B5533" s="3" t="s">
        <v>449</v>
      </c>
      <c r="C5533" s="3" t="s">
        <v>158</v>
      </c>
      <c r="D5533" s="3" t="s">
        <v>159</v>
      </c>
      <c r="E5533" s="4">
        <v>32</v>
      </c>
      <c r="F5533" s="4">
        <v>10</v>
      </c>
      <c r="G5533" s="3" t="s">
        <v>1201</v>
      </c>
      <c r="H5533" s="3" t="s">
        <v>854</v>
      </c>
      <c r="I5533" s="3" t="s">
        <v>37719</v>
      </c>
      <c r="J5533" s="3" t="s">
        <v>5614</v>
      </c>
    </row>
    <row r="5534" spans="1:10" s="6" customFormat="1" ht="15" customHeight="1" x14ac:dyDescent="0.3">
      <c r="A5534" s="3" t="s">
        <v>448</v>
      </c>
      <c r="B5534" s="3" t="s">
        <v>449</v>
      </c>
      <c r="C5534" s="3" t="s">
        <v>173</v>
      </c>
      <c r="D5534" s="3" t="s">
        <v>174</v>
      </c>
      <c r="E5534" s="4">
        <v>32</v>
      </c>
      <c r="F5534" s="4">
        <v>11</v>
      </c>
      <c r="G5534" s="3" t="s">
        <v>1201</v>
      </c>
      <c r="H5534" s="3" t="s">
        <v>867</v>
      </c>
      <c r="I5534" s="3" t="s">
        <v>37719</v>
      </c>
      <c r="J5534" s="3" t="s">
        <v>5614</v>
      </c>
    </row>
    <row r="5535" spans="1:10" s="6" customFormat="1" ht="15" customHeight="1" x14ac:dyDescent="0.3">
      <c r="A5535" s="3" t="s">
        <v>448</v>
      </c>
      <c r="B5535" s="3" t="s">
        <v>449</v>
      </c>
      <c r="C5535" s="3" t="s">
        <v>189</v>
      </c>
      <c r="D5535" s="3" t="s">
        <v>190</v>
      </c>
      <c r="E5535" s="4">
        <v>32</v>
      </c>
      <c r="F5535" s="4">
        <v>12</v>
      </c>
      <c r="G5535" s="3" t="s">
        <v>1201</v>
      </c>
      <c r="H5535" s="3" t="s">
        <v>948</v>
      </c>
      <c r="I5535" s="3" t="s">
        <v>37719</v>
      </c>
      <c r="J5535" s="3" t="s">
        <v>5614</v>
      </c>
    </row>
    <row r="5536" spans="1:10" s="6" customFormat="1" ht="15" customHeight="1" x14ac:dyDescent="0.3">
      <c r="A5536" s="3" t="s">
        <v>448</v>
      </c>
      <c r="B5536" s="3" t="s">
        <v>449</v>
      </c>
      <c r="C5536" s="3" t="s">
        <v>204</v>
      </c>
      <c r="D5536" s="3" t="s">
        <v>205</v>
      </c>
      <c r="E5536" s="4">
        <v>32</v>
      </c>
      <c r="F5536" s="4">
        <v>13</v>
      </c>
      <c r="G5536" s="3" t="s">
        <v>1201</v>
      </c>
      <c r="H5536" s="3" t="s">
        <v>956</v>
      </c>
      <c r="I5536" s="3" t="s">
        <v>37719</v>
      </c>
      <c r="J5536" s="3" t="s">
        <v>5614</v>
      </c>
    </row>
    <row r="5537" spans="1:10" s="6" customFormat="1" ht="15" customHeight="1" x14ac:dyDescent="0.3">
      <c r="A5537" s="3" t="s">
        <v>448</v>
      </c>
      <c r="B5537" s="3" t="s">
        <v>449</v>
      </c>
      <c r="C5537" s="3" t="s">
        <v>232</v>
      </c>
      <c r="D5537" s="3" t="s">
        <v>233</v>
      </c>
      <c r="E5537" s="4">
        <v>32</v>
      </c>
      <c r="F5537" s="4">
        <v>15</v>
      </c>
      <c r="G5537" s="3" t="s">
        <v>1201</v>
      </c>
      <c r="H5537" s="3" t="s">
        <v>986</v>
      </c>
      <c r="I5537" s="3" t="s">
        <v>37719</v>
      </c>
      <c r="J5537" s="3" t="s">
        <v>5614</v>
      </c>
    </row>
    <row r="5538" spans="1:10" s="6" customFormat="1" ht="15" customHeight="1" x14ac:dyDescent="0.3">
      <c r="A5538" s="3" t="s">
        <v>448</v>
      </c>
      <c r="B5538" s="3" t="s">
        <v>449</v>
      </c>
      <c r="C5538" s="3" t="s">
        <v>246</v>
      </c>
      <c r="D5538" s="3" t="s">
        <v>247</v>
      </c>
      <c r="E5538" s="4">
        <v>32</v>
      </c>
      <c r="F5538" s="4">
        <v>16</v>
      </c>
      <c r="G5538" s="3" t="s">
        <v>1201</v>
      </c>
      <c r="H5538" s="3" t="s">
        <v>989</v>
      </c>
      <c r="I5538" s="3" t="s">
        <v>37719</v>
      </c>
      <c r="J5538" s="3" t="s">
        <v>5614</v>
      </c>
    </row>
    <row r="5539" spans="1:10" s="6" customFormat="1" ht="15" customHeight="1" x14ac:dyDescent="0.3">
      <c r="A5539" s="3" t="s">
        <v>448</v>
      </c>
      <c r="B5539" s="3" t="s">
        <v>449</v>
      </c>
      <c r="C5539" s="3" t="s">
        <v>260</v>
      </c>
      <c r="D5539" s="3" t="s">
        <v>261</v>
      </c>
      <c r="E5539" s="4">
        <v>32</v>
      </c>
      <c r="F5539" s="4">
        <v>17</v>
      </c>
      <c r="G5539" s="3" t="s">
        <v>1201</v>
      </c>
      <c r="H5539" s="3" t="s">
        <v>1005</v>
      </c>
      <c r="I5539" s="3" t="s">
        <v>37719</v>
      </c>
      <c r="J5539" s="3" t="s">
        <v>5614</v>
      </c>
    </row>
    <row r="5540" spans="1:10" s="6" customFormat="1" ht="15" customHeight="1" x14ac:dyDescent="0.3">
      <c r="A5540" s="3" t="s">
        <v>448</v>
      </c>
      <c r="B5540" s="3" t="s">
        <v>449</v>
      </c>
      <c r="C5540" s="3" t="s">
        <v>272</v>
      </c>
      <c r="D5540" s="3" t="s">
        <v>273</v>
      </c>
      <c r="E5540" s="4">
        <v>32</v>
      </c>
      <c r="F5540" s="4">
        <v>18</v>
      </c>
      <c r="G5540" s="3" t="s">
        <v>1201</v>
      </c>
      <c r="H5540" s="3" t="s">
        <v>1009</v>
      </c>
      <c r="I5540" s="3" t="s">
        <v>37719</v>
      </c>
      <c r="J5540" s="3" t="s">
        <v>5614</v>
      </c>
    </row>
    <row r="5541" spans="1:10" s="6" customFormat="1" ht="15" customHeight="1" x14ac:dyDescent="0.3">
      <c r="A5541" s="3" t="s">
        <v>448</v>
      </c>
      <c r="B5541" s="3" t="s">
        <v>449</v>
      </c>
      <c r="C5541" s="3" t="s">
        <v>283</v>
      </c>
      <c r="D5541" s="3" t="s">
        <v>284</v>
      </c>
      <c r="E5541" s="4">
        <v>32</v>
      </c>
      <c r="F5541" s="4">
        <v>19</v>
      </c>
      <c r="G5541" s="3" t="s">
        <v>1201</v>
      </c>
      <c r="H5541" s="3" t="s">
        <v>1019</v>
      </c>
      <c r="I5541" s="3" t="s">
        <v>37719</v>
      </c>
      <c r="J5541" s="3" t="s">
        <v>5614</v>
      </c>
    </row>
    <row r="5542" spans="1:10" s="6" customFormat="1" ht="15" customHeight="1" x14ac:dyDescent="0.3">
      <c r="A5542" s="3" t="s">
        <v>448</v>
      </c>
      <c r="B5542" s="3" t="s">
        <v>449</v>
      </c>
      <c r="C5542" s="3" t="s">
        <v>295</v>
      </c>
      <c r="D5542" s="3" t="s">
        <v>296</v>
      </c>
      <c r="E5542" s="4">
        <v>32</v>
      </c>
      <c r="F5542" s="4">
        <v>20</v>
      </c>
      <c r="G5542" s="3" t="s">
        <v>1201</v>
      </c>
      <c r="H5542" s="3" t="s">
        <v>1028</v>
      </c>
      <c r="I5542" s="3" t="s">
        <v>37719</v>
      </c>
      <c r="J5542" s="3" t="s">
        <v>5614</v>
      </c>
    </row>
    <row r="5543" spans="1:10" s="6" customFormat="1" ht="15" customHeight="1" x14ac:dyDescent="0.3">
      <c r="A5543" s="3" t="s">
        <v>448</v>
      </c>
      <c r="B5543" s="3" t="s">
        <v>449</v>
      </c>
      <c r="C5543" s="3" t="s">
        <v>307</v>
      </c>
      <c r="D5543" s="3" t="s">
        <v>308</v>
      </c>
      <c r="E5543" s="4">
        <v>32</v>
      </c>
      <c r="F5543" s="4">
        <v>21</v>
      </c>
      <c r="G5543" s="3" t="s">
        <v>1201</v>
      </c>
      <c r="H5543" s="3" t="s">
        <v>1051</v>
      </c>
      <c r="I5543" s="3" t="s">
        <v>37719</v>
      </c>
      <c r="J5543" s="3" t="s">
        <v>5614</v>
      </c>
    </row>
    <row r="5544" spans="1:10" s="6" customFormat="1" ht="15" customHeight="1" x14ac:dyDescent="0.3">
      <c r="A5544" s="3" t="s">
        <v>448</v>
      </c>
      <c r="B5544" s="3" t="s">
        <v>449</v>
      </c>
      <c r="C5544" s="3" t="s">
        <v>322</v>
      </c>
      <c r="D5544" s="3" t="s">
        <v>323</v>
      </c>
      <c r="E5544" s="4">
        <v>32</v>
      </c>
      <c r="F5544" s="4">
        <v>22</v>
      </c>
      <c r="G5544" s="3" t="s">
        <v>1201</v>
      </c>
      <c r="H5544" s="3" t="s">
        <v>1065</v>
      </c>
      <c r="I5544" s="3" t="s">
        <v>37719</v>
      </c>
      <c r="J5544" s="3" t="s">
        <v>5614</v>
      </c>
    </row>
    <row r="5545" spans="1:10" s="6" customFormat="1" ht="15" customHeight="1" x14ac:dyDescent="0.3">
      <c r="A5545" s="3" t="s">
        <v>448</v>
      </c>
      <c r="B5545" s="3" t="s">
        <v>449</v>
      </c>
      <c r="C5545" s="3" t="s">
        <v>337</v>
      </c>
      <c r="D5545" s="3" t="s">
        <v>338</v>
      </c>
      <c r="E5545" s="4">
        <v>32</v>
      </c>
      <c r="F5545" s="4">
        <v>23</v>
      </c>
      <c r="G5545" s="3" t="s">
        <v>1201</v>
      </c>
      <c r="H5545" s="3" t="s">
        <v>1068</v>
      </c>
      <c r="I5545" s="3" t="s">
        <v>37719</v>
      </c>
      <c r="J5545" s="3" t="s">
        <v>5614</v>
      </c>
    </row>
    <row r="5546" spans="1:10" s="6" customFormat="1" ht="15" customHeight="1" x14ac:dyDescent="0.3">
      <c r="A5546" s="3" t="s">
        <v>448</v>
      </c>
      <c r="B5546" s="3" t="s">
        <v>449</v>
      </c>
      <c r="C5546" s="3" t="s">
        <v>352</v>
      </c>
      <c r="D5546" s="3" t="s">
        <v>353</v>
      </c>
      <c r="E5546" s="4">
        <v>32</v>
      </c>
      <c r="F5546" s="4">
        <v>24</v>
      </c>
      <c r="G5546" s="3" t="s">
        <v>1201</v>
      </c>
      <c r="H5546" s="3" t="s">
        <v>1092</v>
      </c>
      <c r="I5546" s="3" t="s">
        <v>37719</v>
      </c>
      <c r="J5546" s="3" t="s">
        <v>5614</v>
      </c>
    </row>
    <row r="5547" spans="1:10" s="6" customFormat="1" ht="15" customHeight="1" x14ac:dyDescent="0.3">
      <c r="A5547" s="3" t="s">
        <v>448</v>
      </c>
      <c r="B5547" s="3" t="s">
        <v>449</v>
      </c>
      <c r="C5547" s="3" t="s">
        <v>366</v>
      </c>
      <c r="D5547" s="3" t="s">
        <v>367</v>
      </c>
      <c r="E5547" s="4">
        <v>32</v>
      </c>
      <c r="F5547" s="4">
        <v>25</v>
      </c>
      <c r="G5547" s="3" t="s">
        <v>1201</v>
      </c>
      <c r="H5547" s="3" t="s">
        <v>1110</v>
      </c>
      <c r="I5547" s="3" t="s">
        <v>37719</v>
      </c>
      <c r="J5547" s="3" t="s">
        <v>5614</v>
      </c>
    </row>
    <row r="5548" spans="1:10" s="6" customFormat="1" ht="15" customHeight="1" x14ac:dyDescent="0.3">
      <c r="A5548" s="3" t="s">
        <v>448</v>
      </c>
      <c r="B5548" s="3" t="s">
        <v>449</v>
      </c>
      <c r="C5548" s="3" t="s">
        <v>142</v>
      </c>
      <c r="D5548" s="3" t="s">
        <v>143</v>
      </c>
      <c r="E5548" s="4">
        <v>32</v>
      </c>
      <c r="F5548" s="4">
        <v>9</v>
      </c>
      <c r="G5548" s="3" t="s">
        <v>1201</v>
      </c>
      <c r="H5548" s="3" t="s">
        <v>820</v>
      </c>
      <c r="I5548" s="3" t="s">
        <v>37719</v>
      </c>
      <c r="J5548" s="3" t="s">
        <v>5614</v>
      </c>
    </row>
    <row r="5549" spans="1:10" s="6" customFormat="1" ht="15" customHeight="1" x14ac:dyDescent="0.3">
      <c r="A5549" s="3" t="s">
        <v>448</v>
      </c>
      <c r="B5549" s="3" t="s">
        <v>449</v>
      </c>
      <c r="C5549" s="3" t="s">
        <v>128</v>
      </c>
      <c r="D5549" s="3" t="s">
        <v>129</v>
      </c>
      <c r="E5549" s="4">
        <v>32</v>
      </c>
      <c r="F5549" s="4">
        <v>8</v>
      </c>
      <c r="G5549" s="3" t="s">
        <v>1201</v>
      </c>
      <c r="H5549" s="3" t="s">
        <v>803</v>
      </c>
      <c r="I5549" s="3" t="s">
        <v>37719</v>
      </c>
      <c r="J5549" s="3" t="s">
        <v>5614</v>
      </c>
    </row>
    <row r="5550" spans="1:10" s="6" customFormat="1" ht="15" customHeight="1" x14ac:dyDescent="0.3">
      <c r="A5550" s="3" t="s">
        <v>448</v>
      </c>
      <c r="B5550" s="3" t="s">
        <v>449</v>
      </c>
      <c r="C5550" s="3" t="s">
        <v>112</v>
      </c>
      <c r="D5550" s="3" t="s">
        <v>113</v>
      </c>
      <c r="E5550" s="4">
        <v>32</v>
      </c>
      <c r="F5550" s="4">
        <v>7</v>
      </c>
      <c r="G5550" s="3" t="s">
        <v>1201</v>
      </c>
      <c r="H5550" s="3" t="s">
        <v>749</v>
      </c>
      <c r="I5550" s="3" t="s">
        <v>37719</v>
      </c>
      <c r="J5550" s="3" t="s">
        <v>5614</v>
      </c>
    </row>
    <row r="5551" spans="1:10" s="6" customFormat="1" ht="15" customHeight="1" x14ac:dyDescent="0.3">
      <c r="A5551" s="3" t="s">
        <v>448</v>
      </c>
      <c r="B5551" s="3" t="s">
        <v>449</v>
      </c>
      <c r="C5551" s="3" t="s">
        <v>97</v>
      </c>
      <c r="D5551" s="3" t="s">
        <v>98</v>
      </c>
      <c r="E5551" s="4">
        <v>32</v>
      </c>
      <c r="F5551" s="4">
        <v>6</v>
      </c>
      <c r="G5551" s="3" t="s">
        <v>1201</v>
      </c>
      <c r="H5551" s="3" t="s">
        <v>742</v>
      </c>
      <c r="I5551" s="3" t="s">
        <v>37719</v>
      </c>
      <c r="J5551" s="3" t="s">
        <v>5614</v>
      </c>
    </row>
    <row r="5552" spans="1:10" s="6" customFormat="1" ht="15" customHeight="1" x14ac:dyDescent="0.3">
      <c r="A5552" s="3" t="s">
        <v>448</v>
      </c>
      <c r="B5552" s="3" t="s">
        <v>449</v>
      </c>
      <c r="C5552" s="3" t="s">
        <v>42</v>
      </c>
      <c r="D5552" s="3" t="s">
        <v>43</v>
      </c>
      <c r="E5552" s="4">
        <v>32</v>
      </c>
      <c r="F5552" s="4">
        <v>2</v>
      </c>
      <c r="G5552" s="3" t="s">
        <v>1201</v>
      </c>
      <c r="H5552" s="3" t="s">
        <v>686</v>
      </c>
      <c r="I5552" s="3" t="s">
        <v>37719</v>
      </c>
      <c r="J5552" s="3" t="s">
        <v>5605</v>
      </c>
    </row>
    <row r="5553" spans="1:10" s="6" customFormat="1" ht="15" customHeight="1" x14ac:dyDescent="0.3">
      <c r="A5553" s="3" t="s">
        <v>448</v>
      </c>
      <c r="B5553" s="3" t="s">
        <v>449</v>
      </c>
      <c r="C5553" s="3" t="s">
        <v>57</v>
      </c>
      <c r="D5553" s="3" t="s">
        <v>58</v>
      </c>
      <c r="E5553" s="4">
        <v>32</v>
      </c>
      <c r="F5553" s="4">
        <v>3</v>
      </c>
      <c r="G5553" s="3" t="s">
        <v>1201</v>
      </c>
      <c r="H5553" s="3" t="s">
        <v>705</v>
      </c>
      <c r="I5553" s="3" t="s">
        <v>37719</v>
      </c>
      <c r="J5553" s="3" t="s">
        <v>5605</v>
      </c>
    </row>
    <row r="5554" spans="1:10" s="6" customFormat="1" ht="15" customHeight="1" x14ac:dyDescent="0.3">
      <c r="A5554" s="3" t="s">
        <v>448</v>
      </c>
      <c r="B5554" s="3" t="s">
        <v>449</v>
      </c>
      <c r="C5554" s="3" t="s">
        <v>71</v>
      </c>
      <c r="D5554" s="3" t="s">
        <v>72</v>
      </c>
      <c r="E5554" s="4">
        <v>32</v>
      </c>
      <c r="F5554" s="4">
        <v>4</v>
      </c>
      <c r="G5554" s="3" t="s">
        <v>1201</v>
      </c>
      <c r="H5554" s="3" t="s">
        <v>718</v>
      </c>
      <c r="I5554" s="3" t="s">
        <v>37719</v>
      </c>
      <c r="J5554" s="3" t="s">
        <v>5605</v>
      </c>
    </row>
    <row r="5555" spans="1:10" s="6" customFormat="1" ht="15" customHeight="1" x14ac:dyDescent="0.3">
      <c r="A5555" s="3" t="s">
        <v>448</v>
      </c>
      <c r="B5555" s="3" t="s">
        <v>449</v>
      </c>
      <c r="C5555" s="3" t="s">
        <v>112</v>
      </c>
      <c r="D5555" s="3" t="s">
        <v>113</v>
      </c>
      <c r="E5555" s="4">
        <v>32</v>
      </c>
      <c r="F5555" s="4">
        <v>7</v>
      </c>
      <c r="G5555" s="3" t="s">
        <v>1201</v>
      </c>
      <c r="H5555" s="3" t="s">
        <v>749</v>
      </c>
      <c r="I5555" s="3" t="s">
        <v>37719</v>
      </c>
      <c r="J5555" s="3" t="s">
        <v>5605</v>
      </c>
    </row>
    <row r="5556" spans="1:10" s="6" customFormat="1" ht="15" customHeight="1" x14ac:dyDescent="0.3">
      <c r="A5556" s="3" t="s">
        <v>448</v>
      </c>
      <c r="B5556" s="3" t="s">
        <v>449</v>
      </c>
      <c r="C5556" s="3" t="s">
        <v>128</v>
      </c>
      <c r="D5556" s="3" t="s">
        <v>129</v>
      </c>
      <c r="E5556" s="4">
        <v>32</v>
      </c>
      <c r="F5556" s="4">
        <v>8</v>
      </c>
      <c r="G5556" s="3" t="s">
        <v>1201</v>
      </c>
      <c r="H5556" s="3" t="s">
        <v>803</v>
      </c>
      <c r="I5556" s="3" t="s">
        <v>37719</v>
      </c>
      <c r="J5556" s="3" t="s">
        <v>5605</v>
      </c>
    </row>
    <row r="5557" spans="1:10" s="6" customFormat="1" ht="15" customHeight="1" x14ac:dyDescent="0.3">
      <c r="A5557" s="3" t="s">
        <v>448</v>
      </c>
      <c r="B5557" s="3" t="s">
        <v>449</v>
      </c>
      <c r="C5557" s="3" t="s">
        <v>142</v>
      </c>
      <c r="D5557" s="3" t="s">
        <v>143</v>
      </c>
      <c r="E5557" s="4">
        <v>32</v>
      </c>
      <c r="F5557" s="4">
        <v>9</v>
      </c>
      <c r="G5557" s="3" t="s">
        <v>1201</v>
      </c>
      <c r="H5557" s="3" t="s">
        <v>820</v>
      </c>
      <c r="I5557" s="3" t="s">
        <v>37719</v>
      </c>
      <c r="J5557" s="3" t="s">
        <v>5605</v>
      </c>
    </row>
    <row r="5558" spans="1:10" s="6" customFormat="1" ht="15" customHeight="1" x14ac:dyDescent="0.3">
      <c r="A5558" s="3" t="s">
        <v>448</v>
      </c>
      <c r="B5558" s="3" t="s">
        <v>449</v>
      </c>
      <c r="C5558" s="3" t="s">
        <v>158</v>
      </c>
      <c r="D5558" s="3" t="s">
        <v>159</v>
      </c>
      <c r="E5558" s="4">
        <v>32</v>
      </c>
      <c r="F5558" s="4">
        <v>10</v>
      </c>
      <c r="G5558" s="3" t="s">
        <v>1201</v>
      </c>
      <c r="H5558" s="3" t="s">
        <v>854</v>
      </c>
      <c r="I5558" s="3" t="s">
        <v>37719</v>
      </c>
      <c r="J5558" s="3" t="s">
        <v>5605</v>
      </c>
    </row>
    <row r="5559" spans="1:10" s="6" customFormat="1" ht="15" customHeight="1" x14ac:dyDescent="0.3">
      <c r="A5559" s="3" t="s">
        <v>448</v>
      </c>
      <c r="B5559" s="3" t="s">
        <v>449</v>
      </c>
      <c r="C5559" s="3" t="s">
        <v>376</v>
      </c>
      <c r="D5559" s="3" t="s">
        <v>377</v>
      </c>
      <c r="E5559" s="4">
        <v>32</v>
      </c>
      <c r="F5559" s="4">
        <v>26</v>
      </c>
      <c r="G5559" s="3" t="s">
        <v>1201</v>
      </c>
      <c r="H5559" s="3" t="s">
        <v>1119</v>
      </c>
      <c r="I5559" s="3" t="s">
        <v>37719</v>
      </c>
      <c r="J5559" s="3" t="s">
        <v>5614</v>
      </c>
    </row>
    <row r="5560" spans="1:10" s="6" customFormat="1" ht="15" customHeight="1" x14ac:dyDescent="0.3">
      <c r="A5560" s="3" t="s">
        <v>448</v>
      </c>
      <c r="B5560" s="3" t="s">
        <v>449</v>
      </c>
      <c r="C5560" s="3" t="s">
        <v>219</v>
      </c>
      <c r="D5560" s="3" t="s">
        <v>220</v>
      </c>
      <c r="E5560" s="4">
        <v>32</v>
      </c>
      <c r="F5560" s="4">
        <v>14</v>
      </c>
      <c r="G5560" s="3" t="s">
        <v>1201</v>
      </c>
      <c r="H5560" s="3" t="s">
        <v>977</v>
      </c>
      <c r="I5560" s="3" t="s">
        <v>37719</v>
      </c>
      <c r="J5560" s="3" t="s">
        <v>5605</v>
      </c>
    </row>
    <row r="5561" spans="1:10" s="6" customFormat="1" ht="15" customHeight="1" x14ac:dyDescent="0.3">
      <c r="A5561" s="3" t="s">
        <v>448</v>
      </c>
      <c r="B5561" s="3" t="s">
        <v>449</v>
      </c>
      <c r="C5561" s="3" t="s">
        <v>337</v>
      </c>
      <c r="D5561" s="3" t="s">
        <v>338</v>
      </c>
      <c r="E5561" s="4">
        <v>32</v>
      </c>
      <c r="F5561" s="4">
        <v>23</v>
      </c>
      <c r="G5561" s="3" t="s">
        <v>1201</v>
      </c>
      <c r="H5561" s="3" t="s">
        <v>1068</v>
      </c>
      <c r="I5561" s="3" t="s">
        <v>37719</v>
      </c>
      <c r="J5561" s="3" t="s">
        <v>5605</v>
      </c>
    </row>
    <row r="5562" spans="1:10" s="6" customFormat="1" ht="15" customHeight="1" x14ac:dyDescent="0.3">
      <c r="A5562" s="3" t="s">
        <v>448</v>
      </c>
      <c r="B5562" s="3" t="s">
        <v>449</v>
      </c>
      <c r="C5562" s="3" t="s">
        <v>366</v>
      </c>
      <c r="D5562" s="3" t="s">
        <v>367</v>
      </c>
      <c r="E5562" s="4">
        <v>32</v>
      </c>
      <c r="F5562" s="4">
        <v>25</v>
      </c>
      <c r="G5562" s="3" t="s">
        <v>1201</v>
      </c>
      <c r="H5562" s="3" t="s">
        <v>1110</v>
      </c>
      <c r="I5562" s="3" t="s">
        <v>37719</v>
      </c>
      <c r="J5562" s="3" t="s">
        <v>5605</v>
      </c>
    </row>
    <row r="5563" spans="1:10" s="6" customFormat="1" ht="15" customHeight="1" x14ac:dyDescent="0.3">
      <c r="A5563" s="3" t="s">
        <v>448</v>
      </c>
      <c r="B5563" s="3" t="s">
        <v>449</v>
      </c>
      <c r="C5563" s="3" t="s">
        <v>25</v>
      </c>
      <c r="D5563" s="3" t="s">
        <v>26</v>
      </c>
      <c r="E5563" s="4">
        <v>32</v>
      </c>
      <c r="F5563" s="4">
        <v>1</v>
      </c>
      <c r="G5563" s="3" t="s">
        <v>1201</v>
      </c>
      <c r="H5563" s="3" t="s">
        <v>623</v>
      </c>
      <c r="I5563" s="3" t="s">
        <v>37719</v>
      </c>
      <c r="J5563" s="3" t="s">
        <v>5614</v>
      </c>
    </row>
    <row r="5564" spans="1:10" s="6" customFormat="1" ht="15" customHeight="1" x14ac:dyDescent="0.3">
      <c r="A5564" s="3" t="s">
        <v>448</v>
      </c>
      <c r="B5564" s="3" t="s">
        <v>449</v>
      </c>
      <c r="C5564" s="3" t="s">
        <v>42</v>
      </c>
      <c r="D5564" s="3" t="s">
        <v>43</v>
      </c>
      <c r="E5564" s="4">
        <v>32</v>
      </c>
      <c r="F5564" s="4">
        <v>2</v>
      </c>
      <c r="G5564" s="3" t="s">
        <v>1201</v>
      </c>
      <c r="H5564" s="3" t="s">
        <v>686</v>
      </c>
      <c r="I5564" s="3" t="s">
        <v>37719</v>
      </c>
      <c r="J5564" s="3" t="s">
        <v>5614</v>
      </c>
    </row>
    <row r="5565" spans="1:10" s="6" customFormat="1" ht="15" customHeight="1" x14ac:dyDescent="0.3">
      <c r="A5565" s="3" t="s">
        <v>448</v>
      </c>
      <c r="B5565" s="3" t="s">
        <v>449</v>
      </c>
      <c r="C5565" s="3" t="s">
        <v>57</v>
      </c>
      <c r="D5565" s="3" t="s">
        <v>58</v>
      </c>
      <c r="E5565" s="4">
        <v>32</v>
      </c>
      <c r="F5565" s="4">
        <v>3</v>
      </c>
      <c r="G5565" s="3" t="s">
        <v>1201</v>
      </c>
      <c r="H5565" s="3" t="s">
        <v>705</v>
      </c>
      <c r="I5565" s="3" t="s">
        <v>37719</v>
      </c>
      <c r="J5565" s="3" t="s">
        <v>5614</v>
      </c>
    </row>
    <row r="5566" spans="1:10" s="6" customFormat="1" ht="15" customHeight="1" x14ac:dyDescent="0.3">
      <c r="A5566" s="3" t="s">
        <v>448</v>
      </c>
      <c r="B5566" s="3" t="s">
        <v>449</v>
      </c>
      <c r="C5566" s="3" t="s">
        <v>71</v>
      </c>
      <c r="D5566" s="3" t="s">
        <v>72</v>
      </c>
      <c r="E5566" s="4">
        <v>32</v>
      </c>
      <c r="F5566" s="4">
        <v>4</v>
      </c>
      <c r="G5566" s="3" t="s">
        <v>1201</v>
      </c>
      <c r="H5566" s="3" t="s">
        <v>718</v>
      </c>
      <c r="I5566" s="3" t="s">
        <v>37719</v>
      </c>
      <c r="J5566" s="3" t="s">
        <v>5614</v>
      </c>
    </row>
    <row r="5567" spans="1:10" s="6" customFormat="1" ht="15" customHeight="1" x14ac:dyDescent="0.3">
      <c r="A5567" s="3" t="s">
        <v>448</v>
      </c>
      <c r="B5567" s="3" t="s">
        <v>449</v>
      </c>
      <c r="C5567" s="3" t="s">
        <v>86</v>
      </c>
      <c r="D5567" s="3" t="s">
        <v>87</v>
      </c>
      <c r="E5567" s="4">
        <v>32</v>
      </c>
      <c r="F5567" s="4">
        <v>5</v>
      </c>
      <c r="G5567" s="3" t="s">
        <v>1201</v>
      </c>
      <c r="H5567" s="3" t="s">
        <v>731</v>
      </c>
      <c r="I5567" s="3" t="s">
        <v>37719</v>
      </c>
      <c r="J5567" s="3" t="s">
        <v>5614</v>
      </c>
    </row>
    <row r="5568" spans="1:10" s="6" customFormat="1" ht="15" customHeight="1" x14ac:dyDescent="0.3">
      <c r="A5568" s="3" t="s">
        <v>448</v>
      </c>
      <c r="B5568" s="3" t="s">
        <v>449</v>
      </c>
      <c r="C5568" s="3" t="s">
        <v>295</v>
      </c>
      <c r="D5568" s="3" t="s">
        <v>296</v>
      </c>
      <c r="E5568" s="4">
        <v>32</v>
      </c>
      <c r="F5568" s="4">
        <v>20</v>
      </c>
      <c r="G5568" s="3" t="s">
        <v>1201</v>
      </c>
      <c r="H5568" s="3" t="s">
        <v>1028</v>
      </c>
      <c r="I5568" s="3" t="s">
        <v>37719</v>
      </c>
      <c r="J5568" s="3" t="s">
        <v>5605</v>
      </c>
    </row>
    <row r="5569" spans="1:10" s="6" customFormat="1" ht="15" customHeight="1" x14ac:dyDescent="0.3">
      <c r="A5569" s="3" t="s">
        <v>448</v>
      </c>
      <c r="B5569" s="3" t="s">
        <v>449</v>
      </c>
      <c r="C5569" s="3" t="s">
        <v>389</v>
      </c>
      <c r="D5569" s="3" t="s">
        <v>390</v>
      </c>
      <c r="E5569" s="4">
        <v>32</v>
      </c>
      <c r="F5569" s="4">
        <v>27</v>
      </c>
      <c r="G5569" s="3" t="s">
        <v>1201</v>
      </c>
      <c r="H5569" s="3" t="s">
        <v>1127</v>
      </c>
      <c r="I5569" s="3" t="s">
        <v>37719</v>
      </c>
      <c r="J5569" s="3" t="s">
        <v>5614</v>
      </c>
    </row>
    <row r="5570" spans="1:10" s="6" customFormat="1" ht="15" customHeight="1" x14ac:dyDescent="0.3">
      <c r="A5570" s="3" t="s">
        <v>448</v>
      </c>
      <c r="B5570" s="3" t="s">
        <v>449</v>
      </c>
      <c r="C5570" s="3" t="s">
        <v>440</v>
      </c>
      <c r="D5570" s="3" t="s">
        <v>441</v>
      </c>
      <c r="E5570" s="4">
        <v>32</v>
      </c>
      <c r="F5570" s="4">
        <v>31</v>
      </c>
      <c r="G5570" s="3" t="s">
        <v>1201</v>
      </c>
      <c r="H5570" s="3" t="s">
        <v>1199</v>
      </c>
      <c r="I5570" s="3" t="s">
        <v>37719</v>
      </c>
      <c r="J5570" s="3" t="s">
        <v>5614</v>
      </c>
    </row>
    <row r="5571" spans="1:10" s="6" customFormat="1" ht="15" customHeight="1" x14ac:dyDescent="0.3">
      <c r="A5571" s="3" t="s">
        <v>448</v>
      </c>
      <c r="B5571" s="3" t="s">
        <v>449</v>
      </c>
      <c r="C5571" s="3" t="s">
        <v>493</v>
      </c>
      <c r="D5571" s="3" t="s">
        <v>494</v>
      </c>
      <c r="E5571" s="4">
        <v>32</v>
      </c>
      <c r="F5571" s="4">
        <v>36</v>
      </c>
      <c r="G5571" s="3" t="s">
        <v>1201</v>
      </c>
      <c r="H5571" s="3" t="s">
        <v>1241</v>
      </c>
      <c r="I5571" s="3" t="s">
        <v>37719</v>
      </c>
      <c r="J5571" s="3" t="s">
        <v>5614</v>
      </c>
    </row>
    <row r="5572" spans="1:10" s="6" customFormat="1" ht="15" customHeight="1" x14ac:dyDescent="0.3">
      <c r="A5572" s="3" t="s">
        <v>448</v>
      </c>
      <c r="B5572" s="3" t="s">
        <v>449</v>
      </c>
      <c r="C5572" s="3" t="s">
        <v>376</v>
      </c>
      <c r="D5572" s="3" t="s">
        <v>377</v>
      </c>
      <c r="E5572" s="4">
        <v>32</v>
      </c>
      <c r="F5572" s="4">
        <v>26</v>
      </c>
      <c r="G5572" s="3" t="s">
        <v>1201</v>
      </c>
      <c r="H5572" s="3" t="s">
        <v>1119</v>
      </c>
      <c r="I5572" s="3" t="s">
        <v>37719</v>
      </c>
      <c r="J5572" s="3" t="s">
        <v>5665</v>
      </c>
    </row>
    <row r="5573" spans="1:10" s="6" customFormat="1" ht="15" customHeight="1" x14ac:dyDescent="0.3">
      <c r="A5573" s="3" t="s">
        <v>448</v>
      </c>
      <c r="B5573" s="3" t="s">
        <v>449</v>
      </c>
      <c r="C5573" s="3" t="s">
        <v>389</v>
      </c>
      <c r="D5573" s="3" t="s">
        <v>390</v>
      </c>
      <c r="E5573" s="4">
        <v>32</v>
      </c>
      <c r="F5573" s="4">
        <v>27</v>
      </c>
      <c r="G5573" s="3" t="s">
        <v>1201</v>
      </c>
      <c r="H5573" s="3" t="s">
        <v>1127</v>
      </c>
      <c r="I5573" s="3" t="s">
        <v>37719</v>
      </c>
      <c r="J5573" s="3" t="s">
        <v>5665</v>
      </c>
    </row>
    <row r="5574" spans="1:10" s="6" customFormat="1" ht="15" customHeight="1" x14ac:dyDescent="0.3">
      <c r="A5574" s="3" t="s">
        <v>448</v>
      </c>
      <c r="B5574" s="3" t="s">
        <v>449</v>
      </c>
      <c r="C5574" s="3" t="s">
        <v>415</v>
      </c>
      <c r="D5574" s="3" t="s">
        <v>416</v>
      </c>
      <c r="E5574" s="4">
        <v>32</v>
      </c>
      <c r="F5574" s="4">
        <v>29</v>
      </c>
      <c r="G5574" s="3" t="s">
        <v>1201</v>
      </c>
      <c r="H5574" s="3" t="s">
        <v>1177</v>
      </c>
      <c r="I5574" s="3" t="s">
        <v>37719</v>
      </c>
      <c r="J5574" s="3" t="s">
        <v>5665</v>
      </c>
    </row>
    <row r="5575" spans="1:10" s="6" customFormat="1" ht="15" customHeight="1" x14ac:dyDescent="0.3">
      <c r="A5575" s="3" t="s">
        <v>448</v>
      </c>
      <c r="B5575" s="3" t="s">
        <v>449</v>
      </c>
      <c r="C5575" s="3" t="s">
        <v>440</v>
      </c>
      <c r="D5575" s="3" t="s">
        <v>441</v>
      </c>
      <c r="E5575" s="4">
        <v>32</v>
      </c>
      <c r="F5575" s="4">
        <v>31</v>
      </c>
      <c r="G5575" s="3" t="s">
        <v>1201</v>
      </c>
      <c r="H5575" s="3" t="s">
        <v>1199</v>
      </c>
      <c r="I5575" s="3" t="s">
        <v>37719</v>
      </c>
      <c r="J5575" s="3" t="s">
        <v>5665</v>
      </c>
    </row>
    <row r="5576" spans="1:10" s="6" customFormat="1" ht="15" customHeight="1" x14ac:dyDescent="0.3">
      <c r="A5576" s="3" t="s">
        <v>448</v>
      </c>
      <c r="B5576" s="3" t="s">
        <v>449</v>
      </c>
      <c r="C5576" s="3" t="s">
        <v>517</v>
      </c>
      <c r="D5576" s="3" t="s">
        <v>518</v>
      </c>
      <c r="E5576" s="4">
        <v>32</v>
      </c>
      <c r="F5576" s="4">
        <v>38</v>
      </c>
      <c r="G5576" s="3" t="s">
        <v>1201</v>
      </c>
      <c r="H5576" s="3" t="s">
        <v>1260</v>
      </c>
      <c r="I5576" s="3" t="s">
        <v>37719</v>
      </c>
      <c r="J5576" s="3" t="s">
        <v>5665</v>
      </c>
    </row>
    <row r="5577" spans="1:10" s="6" customFormat="1" ht="15" customHeight="1" x14ac:dyDescent="0.3">
      <c r="A5577" s="3" t="s">
        <v>448</v>
      </c>
      <c r="B5577" s="3" t="s">
        <v>449</v>
      </c>
      <c r="C5577" s="3" t="s">
        <v>568</v>
      </c>
      <c r="D5577" s="3" t="s">
        <v>569</v>
      </c>
      <c r="E5577" s="4">
        <v>32</v>
      </c>
      <c r="F5577" s="4">
        <v>42</v>
      </c>
      <c r="G5577" s="3" t="s">
        <v>1201</v>
      </c>
      <c r="H5577" s="3" t="s">
        <v>1302</v>
      </c>
      <c r="I5577" s="3" t="s">
        <v>37719</v>
      </c>
      <c r="J5577" s="3" t="s">
        <v>5665</v>
      </c>
    </row>
    <row r="5578" spans="1:10" s="6" customFormat="1" ht="15" customHeight="1" x14ac:dyDescent="0.3">
      <c r="A5578" s="3" t="s">
        <v>448</v>
      </c>
      <c r="B5578" s="3" t="s">
        <v>449</v>
      </c>
      <c r="C5578" s="3" t="s">
        <v>25</v>
      </c>
      <c r="D5578" s="3" t="s">
        <v>26</v>
      </c>
      <c r="E5578" s="4">
        <v>32</v>
      </c>
      <c r="F5578" s="4">
        <v>1</v>
      </c>
      <c r="G5578" s="3" t="s">
        <v>1201</v>
      </c>
      <c r="H5578" s="3" t="s">
        <v>623</v>
      </c>
      <c r="I5578" s="3" t="s">
        <v>37719</v>
      </c>
      <c r="J5578" s="3" t="s">
        <v>5672</v>
      </c>
    </row>
    <row r="5579" spans="1:10" s="6" customFormat="1" ht="15" customHeight="1" x14ac:dyDescent="0.3">
      <c r="A5579" s="3" t="s">
        <v>448</v>
      </c>
      <c r="B5579" s="3" t="s">
        <v>449</v>
      </c>
      <c r="C5579" s="3" t="s">
        <v>352</v>
      </c>
      <c r="D5579" s="3" t="s">
        <v>353</v>
      </c>
      <c r="E5579" s="4">
        <v>32</v>
      </c>
      <c r="F5579" s="4">
        <v>24</v>
      </c>
      <c r="G5579" s="3" t="s">
        <v>1201</v>
      </c>
      <c r="H5579" s="3" t="s">
        <v>1092</v>
      </c>
      <c r="I5579" s="3" t="s">
        <v>37719</v>
      </c>
      <c r="J5579" s="3" t="s">
        <v>5665</v>
      </c>
    </row>
    <row r="5580" spans="1:10" s="6" customFormat="1" ht="15" customHeight="1" x14ac:dyDescent="0.3">
      <c r="A5580" s="3" t="s">
        <v>448</v>
      </c>
      <c r="B5580" s="3" t="s">
        <v>449</v>
      </c>
      <c r="C5580" s="3" t="s">
        <v>42</v>
      </c>
      <c r="D5580" s="3" t="s">
        <v>43</v>
      </c>
      <c r="E5580" s="4">
        <v>32</v>
      </c>
      <c r="F5580" s="4">
        <v>2</v>
      </c>
      <c r="G5580" s="3" t="s">
        <v>1201</v>
      </c>
      <c r="H5580" s="3" t="s">
        <v>686</v>
      </c>
      <c r="I5580" s="3" t="s">
        <v>37719</v>
      </c>
      <c r="J5580" s="3" t="s">
        <v>5672</v>
      </c>
    </row>
    <row r="5581" spans="1:10" s="6" customFormat="1" ht="15" customHeight="1" x14ac:dyDescent="0.3">
      <c r="A5581" s="3" t="s">
        <v>448</v>
      </c>
      <c r="B5581" s="3" t="s">
        <v>449</v>
      </c>
      <c r="C5581" s="3" t="s">
        <v>71</v>
      </c>
      <c r="D5581" s="3" t="s">
        <v>72</v>
      </c>
      <c r="E5581" s="4">
        <v>32</v>
      </c>
      <c r="F5581" s="4">
        <v>4</v>
      </c>
      <c r="G5581" s="3" t="s">
        <v>1201</v>
      </c>
      <c r="H5581" s="3" t="s">
        <v>718</v>
      </c>
      <c r="I5581" s="3" t="s">
        <v>37719</v>
      </c>
      <c r="J5581" s="3" t="s">
        <v>5672</v>
      </c>
    </row>
    <row r="5582" spans="1:10" s="6" customFormat="1" ht="15" customHeight="1" x14ac:dyDescent="0.3">
      <c r="A5582" s="3" t="s">
        <v>448</v>
      </c>
      <c r="B5582" s="3" t="s">
        <v>449</v>
      </c>
      <c r="C5582" s="3" t="s">
        <v>86</v>
      </c>
      <c r="D5582" s="3" t="s">
        <v>87</v>
      </c>
      <c r="E5582" s="4">
        <v>32</v>
      </c>
      <c r="F5582" s="4">
        <v>5</v>
      </c>
      <c r="G5582" s="3" t="s">
        <v>1201</v>
      </c>
      <c r="H5582" s="3" t="s">
        <v>731</v>
      </c>
      <c r="I5582" s="3" t="s">
        <v>37719</v>
      </c>
      <c r="J5582" s="3" t="s">
        <v>5672</v>
      </c>
    </row>
    <row r="5583" spans="1:10" s="6" customFormat="1" ht="15" customHeight="1" x14ac:dyDescent="0.3">
      <c r="A5583" s="3" t="s">
        <v>448</v>
      </c>
      <c r="B5583" s="3" t="s">
        <v>449</v>
      </c>
      <c r="C5583" s="3" t="s">
        <v>112</v>
      </c>
      <c r="D5583" s="3" t="s">
        <v>113</v>
      </c>
      <c r="E5583" s="4">
        <v>32</v>
      </c>
      <c r="F5583" s="4">
        <v>7</v>
      </c>
      <c r="G5583" s="3" t="s">
        <v>1201</v>
      </c>
      <c r="H5583" s="3" t="s">
        <v>749</v>
      </c>
      <c r="I5583" s="3" t="s">
        <v>37719</v>
      </c>
      <c r="J5583" s="3" t="s">
        <v>5672</v>
      </c>
    </row>
    <row r="5584" spans="1:10" s="6" customFormat="1" ht="15" customHeight="1" x14ac:dyDescent="0.3">
      <c r="A5584" s="3" t="s">
        <v>448</v>
      </c>
      <c r="B5584" s="3" t="s">
        <v>449</v>
      </c>
      <c r="C5584" s="3" t="s">
        <v>128</v>
      </c>
      <c r="D5584" s="3" t="s">
        <v>129</v>
      </c>
      <c r="E5584" s="4">
        <v>32</v>
      </c>
      <c r="F5584" s="4">
        <v>8</v>
      </c>
      <c r="G5584" s="3" t="s">
        <v>1201</v>
      </c>
      <c r="H5584" s="3" t="s">
        <v>803</v>
      </c>
      <c r="I5584" s="3" t="s">
        <v>37719</v>
      </c>
      <c r="J5584" s="3" t="s">
        <v>5672</v>
      </c>
    </row>
    <row r="5585" spans="1:10" s="6" customFormat="1" ht="15" customHeight="1" x14ac:dyDescent="0.3">
      <c r="A5585" s="3" t="s">
        <v>448</v>
      </c>
      <c r="B5585" s="3" t="s">
        <v>449</v>
      </c>
      <c r="C5585" s="3" t="s">
        <v>158</v>
      </c>
      <c r="D5585" s="3" t="s">
        <v>159</v>
      </c>
      <c r="E5585" s="4">
        <v>32</v>
      </c>
      <c r="F5585" s="4">
        <v>10</v>
      </c>
      <c r="G5585" s="3" t="s">
        <v>1201</v>
      </c>
      <c r="H5585" s="3" t="s">
        <v>854</v>
      </c>
      <c r="I5585" s="3" t="s">
        <v>37719</v>
      </c>
      <c r="J5585" s="3" t="s">
        <v>5672</v>
      </c>
    </row>
    <row r="5586" spans="1:10" s="6" customFormat="1" ht="15" customHeight="1" x14ac:dyDescent="0.3">
      <c r="A5586" s="3" t="s">
        <v>448</v>
      </c>
      <c r="B5586" s="3" t="s">
        <v>449</v>
      </c>
      <c r="C5586" s="3" t="s">
        <v>173</v>
      </c>
      <c r="D5586" s="3" t="s">
        <v>174</v>
      </c>
      <c r="E5586" s="4">
        <v>32</v>
      </c>
      <c r="F5586" s="4">
        <v>11</v>
      </c>
      <c r="G5586" s="3" t="s">
        <v>1201</v>
      </c>
      <c r="H5586" s="3" t="s">
        <v>867</v>
      </c>
      <c r="I5586" s="3" t="s">
        <v>37719</v>
      </c>
      <c r="J5586" s="3" t="s">
        <v>5672</v>
      </c>
    </row>
    <row r="5587" spans="1:10" s="6" customFormat="1" ht="15" customHeight="1" x14ac:dyDescent="0.3">
      <c r="A5587" s="3" t="s">
        <v>448</v>
      </c>
      <c r="B5587" s="3" t="s">
        <v>449</v>
      </c>
      <c r="C5587" s="3" t="s">
        <v>189</v>
      </c>
      <c r="D5587" s="3" t="s">
        <v>190</v>
      </c>
      <c r="E5587" s="4">
        <v>32</v>
      </c>
      <c r="F5587" s="4">
        <v>12</v>
      </c>
      <c r="G5587" s="3" t="s">
        <v>1201</v>
      </c>
      <c r="H5587" s="3" t="s">
        <v>948</v>
      </c>
      <c r="I5587" s="3" t="s">
        <v>37719</v>
      </c>
      <c r="J5587" s="3" t="s">
        <v>5672</v>
      </c>
    </row>
    <row r="5588" spans="1:10" s="6" customFormat="1" ht="15" customHeight="1" x14ac:dyDescent="0.3">
      <c r="A5588" s="3" t="s">
        <v>448</v>
      </c>
      <c r="B5588" s="3" t="s">
        <v>449</v>
      </c>
      <c r="C5588" s="3" t="s">
        <v>57</v>
      </c>
      <c r="D5588" s="3" t="s">
        <v>58</v>
      </c>
      <c r="E5588" s="4">
        <v>32</v>
      </c>
      <c r="F5588" s="4">
        <v>3</v>
      </c>
      <c r="G5588" s="3" t="s">
        <v>1201</v>
      </c>
      <c r="H5588" s="3" t="s">
        <v>705</v>
      </c>
      <c r="I5588" s="3" t="s">
        <v>37719</v>
      </c>
      <c r="J5588" s="3" t="s">
        <v>5672</v>
      </c>
    </row>
    <row r="5589" spans="1:10" s="6" customFormat="1" ht="15" customHeight="1" x14ac:dyDescent="0.3">
      <c r="A5589" s="3" t="s">
        <v>448</v>
      </c>
      <c r="B5589" s="3" t="s">
        <v>449</v>
      </c>
      <c r="C5589" s="3" t="s">
        <v>25</v>
      </c>
      <c r="D5589" s="3" t="s">
        <v>26</v>
      </c>
      <c r="E5589" s="4">
        <v>32</v>
      </c>
      <c r="F5589" s="4">
        <v>1</v>
      </c>
      <c r="G5589" s="3" t="s">
        <v>1201</v>
      </c>
      <c r="H5589" s="3" t="s">
        <v>623</v>
      </c>
      <c r="I5589" s="3" t="s">
        <v>37719</v>
      </c>
      <c r="J5589" s="3" t="s">
        <v>5605</v>
      </c>
    </row>
    <row r="5590" spans="1:10" s="6" customFormat="1" ht="15" customHeight="1" x14ac:dyDescent="0.3">
      <c r="A5590" s="3" t="s">
        <v>448</v>
      </c>
      <c r="B5590" s="3" t="s">
        <v>449</v>
      </c>
      <c r="C5590" s="3" t="s">
        <v>322</v>
      </c>
      <c r="D5590" s="3" t="s">
        <v>323</v>
      </c>
      <c r="E5590" s="4">
        <v>32</v>
      </c>
      <c r="F5590" s="4">
        <v>22</v>
      </c>
      <c r="G5590" s="3" t="s">
        <v>1201</v>
      </c>
      <c r="H5590" s="3" t="s">
        <v>1065</v>
      </c>
      <c r="I5590" s="3" t="s">
        <v>37719</v>
      </c>
      <c r="J5590" s="3" t="s">
        <v>5665</v>
      </c>
    </row>
    <row r="5591" spans="1:10" s="6" customFormat="1" ht="15" customHeight="1" x14ac:dyDescent="0.3">
      <c r="A5591" s="3" t="s">
        <v>448</v>
      </c>
      <c r="B5591" s="3" t="s">
        <v>449</v>
      </c>
      <c r="C5591" s="3" t="s">
        <v>295</v>
      </c>
      <c r="D5591" s="3" t="s">
        <v>296</v>
      </c>
      <c r="E5591" s="4">
        <v>32</v>
      </c>
      <c r="F5591" s="4">
        <v>20</v>
      </c>
      <c r="G5591" s="3" t="s">
        <v>1201</v>
      </c>
      <c r="H5591" s="3" t="s">
        <v>1028</v>
      </c>
      <c r="I5591" s="3" t="s">
        <v>37719</v>
      </c>
      <c r="J5591" s="3" t="s">
        <v>5665</v>
      </c>
    </row>
    <row r="5592" spans="1:10" s="6" customFormat="1" ht="15" customHeight="1" x14ac:dyDescent="0.3">
      <c r="A5592" s="3" t="s">
        <v>448</v>
      </c>
      <c r="B5592" s="3" t="s">
        <v>449</v>
      </c>
      <c r="C5592" s="3" t="s">
        <v>25</v>
      </c>
      <c r="D5592" s="3" t="s">
        <v>26</v>
      </c>
      <c r="E5592" s="4">
        <v>32</v>
      </c>
      <c r="F5592" s="4">
        <v>1</v>
      </c>
      <c r="G5592" s="3" t="s">
        <v>1201</v>
      </c>
      <c r="H5592" s="3" t="s">
        <v>623</v>
      </c>
      <c r="I5592" s="3" t="s">
        <v>37719</v>
      </c>
      <c r="J5592" s="3" t="s">
        <v>5665</v>
      </c>
    </row>
    <row r="5593" spans="1:10" s="6" customFormat="1" ht="15" customHeight="1" x14ac:dyDescent="0.3">
      <c r="A5593" s="3" t="s">
        <v>448</v>
      </c>
      <c r="B5593" s="3" t="s">
        <v>449</v>
      </c>
      <c r="C5593" s="3" t="s">
        <v>42</v>
      </c>
      <c r="D5593" s="3" t="s">
        <v>43</v>
      </c>
      <c r="E5593" s="4">
        <v>32</v>
      </c>
      <c r="F5593" s="4">
        <v>2</v>
      </c>
      <c r="G5593" s="3" t="s">
        <v>1201</v>
      </c>
      <c r="H5593" s="3" t="s">
        <v>686</v>
      </c>
      <c r="I5593" s="3" t="s">
        <v>37719</v>
      </c>
      <c r="J5593" s="3" t="s">
        <v>5665</v>
      </c>
    </row>
    <row r="5594" spans="1:10" s="6" customFormat="1" ht="15" customHeight="1" x14ac:dyDescent="0.3">
      <c r="A5594" s="3" t="s">
        <v>448</v>
      </c>
      <c r="B5594" s="3" t="s">
        <v>449</v>
      </c>
      <c r="C5594" s="3" t="s">
        <v>57</v>
      </c>
      <c r="D5594" s="3" t="s">
        <v>58</v>
      </c>
      <c r="E5594" s="4">
        <v>32</v>
      </c>
      <c r="F5594" s="4">
        <v>3</v>
      </c>
      <c r="G5594" s="3" t="s">
        <v>1201</v>
      </c>
      <c r="H5594" s="3" t="s">
        <v>705</v>
      </c>
      <c r="I5594" s="3" t="s">
        <v>37719</v>
      </c>
      <c r="J5594" s="3" t="s">
        <v>5665</v>
      </c>
    </row>
    <row r="5595" spans="1:10" s="6" customFormat="1" ht="15" customHeight="1" x14ac:dyDescent="0.3">
      <c r="A5595" s="3" t="s">
        <v>448</v>
      </c>
      <c r="B5595" s="3" t="s">
        <v>449</v>
      </c>
      <c r="C5595" s="3" t="s">
        <v>86</v>
      </c>
      <c r="D5595" s="3" t="s">
        <v>87</v>
      </c>
      <c r="E5595" s="4">
        <v>32</v>
      </c>
      <c r="F5595" s="4">
        <v>5</v>
      </c>
      <c r="G5595" s="3" t="s">
        <v>1201</v>
      </c>
      <c r="H5595" s="3" t="s">
        <v>731</v>
      </c>
      <c r="I5595" s="3" t="s">
        <v>37719</v>
      </c>
      <c r="J5595" s="3" t="s">
        <v>5665</v>
      </c>
    </row>
    <row r="5596" spans="1:10" s="6" customFormat="1" ht="15" customHeight="1" x14ac:dyDescent="0.3">
      <c r="A5596" s="3" t="s">
        <v>448</v>
      </c>
      <c r="B5596" s="3" t="s">
        <v>449</v>
      </c>
      <c r="C5596" s="3" t="s">
        <v>97</v>
      </c>
      <c r="D5596" s="3" t="s">
        <v>98</v>
      </c>
      <c r="E5596" s="4">
        <v>32</v>
      </c>
      <c r="F5596" s="4">
        <v>6</v>
      </c>
      <c r="G5596" s="3" t="s">
        <v>1201</v>
      </c>
      <c r="H5596" s="3" t="s">
        <v>742</v>
      </c>
      <c r="I5596" s="3" t="s">
        <v>37719</v>
      </c>
      <c r="J5596" s="3" t="s">
        <v>5665</v>
      </c>
    </row>
    <row r="5597" spans="1:10" s="6" customFormat="1" ht="15" customHeight="1" x14ac:dyDescent="0.3">
      <c r="A5597" s="3" t="s">
        <v>448</v>
      </c>
      <c r="B5597" s="3" t="s">
        <v>449</v>
      </c>
      <c r="C5597" s="3" t="s">
        <v>112</v>
      </c>
      <c r="D5597" s="3" t="s">
        <v>113</v>
      </c>
      <c r="E5597" s="4">
        <v>32</v>
      </c>
      <c r="F5597" s="4">
        <v>7</v>
      </c>
      <c r="G5597" s="3" t="s">
        <v>1201</v>
      </c>
      <c r="H5597" s="3" t="s">
        <v>749</v>
      </c>
      <c r="I5597" s="3" t="s">
        <v>37719</v>
      </c>
      <c r="J5597" s="3" t="s">
        <v>5665</v>
      </c>
    </row>
    <row r="5598" spans="1:10" s="6" customFormat="1" ht="15" customHeight="1" x14ac:dyDescent="0.3">
      <c r="A5598" s="3" t="s">
        <v>448</v>
      </c>
      <c r="B5598" s="3" t="s">
        <v>449</v>
      </c>
      <c r="C5598" s="3" t="s">
        <v>128</v>
      </c>
      <c r="D5598" s="3" t="s">
        <v>129</v>
      </c>
      <c r="E5598" s="4">
        <v>32</v>
      </c>
      <c r="F5598" s="4">
        <v>8</v>
      </c>
      <c r="G5598" s="3" t="s">
        <v>1201</v>
      </c>
      <c r="H5598" s="3" t="s">
        <v>803</v>
      </c>
      <c r="I5598" s="3" t="s">
        <v>37719</v>
      </c>
      <c r="J5598" s="3" t="s">
        <v>5665</v>
      </c>
    </row>
    <row r="5599" spans="1:10" s="6" customFormat="1" ht="15" customHeight="1" x14ac:dyDescent="0.3">
      <c r="A5599" s="3" t="s">
        <v>448</v>
      </c>
      <c r="B5599" s="3" t="s">
        <v>449</v>
      </c>
      <c r="C5599" s="3" t="s">
        <v>307</v>
      </c>
      <c r="D5599" s="3" t="s">
        <v>308</v>
      </c>
      <c r="E5599" s="4">
        <v>32</v>
      </c>
      <c r="F5599" s="4">
        <v>21</v>
      </c>
      <c r="G5599" s="3" t="s">
        <v>1201</v>
      </c>
      <c r="H5599" s="3" t="s">
        <v>1051</v>
      </c>
      <c r="I5599" s="3" t="s">
        <v>37719</v>
      </c>
      <c r="J5599" s="3" t="s">
        <v>5665</v>
      </c>
    </row>
    <row r="5600" spans="1:10" s="6" customFormat="1" ht="15" customHeight="1" x14ac:dyDescent="0.3">
      <c r="A5600" s="3" t="s">
        <v>448</v>
      </c>
      <c r="B5600" s="3" t="s">
        <v>449</v>
      </c>
      <c r="C5600" s="3" t="s">
        <v>158</v>
      </c>
      <c r="D5600" s="3" t="s">
        <v>159</v>
      </c>
      <c r="E5600" s="4">
        <v>32</v>
      </c>
      <c r="F5600" s="4">
        <v>10</v>
      </c>
      <c r="G5600" s="3" t="s">
        <v>1201</v>
      </c>
      <c r="H5600" s="3" t="s">
        <v>854</v>
      </c>
      <c r="I5600" s="3" t="s">
        <v>37719</v>
      </c>
      <c r="J5600" s="3" t="s">
        <v>5665</v>
      </c>
    </row>
    <row r="5601" spans="1:10" s="6" customFormat="1" ht="15" customHeight="1" x14ac:dyDescent="0.3">
      <c r="A5601" s="3" t="s">
        <v>448</v>
      </c>
      <c r="B5601" s="3" t="s">
        <v>449</v>
      </c>
      <c r="C5601" s="3" t="s">
        <v>189</v>
      </c>
      <c r="D5601" s="3" t="s">
        <v>190</v>
      </c>
      <c r="E5601" s="4">
        <v>32</v>
      </c>
      <c r="F5601" s="4">
        <v>12</v>
      </c>
      <c r="G5601" s="3" t="s">
        <v>1201</v>
      </c>
      <c r="H5601" s="3" t="s">
        <v>948</v>
      </c>
      <c r="I5601" s="3" t="s">
        <v>37719</v>
      </c>
      <c r="J5601" s="3" t="s">
        <v>5665</v>
      </c>
    </row>
    <row r="5602" spans="1:10" s="6" customFormat="1" ht="15" customHeight="1" x14ac:dyDescent="0.3">
      <c r="A5602" s="3" t="s">
        <v>448</v>
      </c>
      <c r="B5602" s="3" t="s">
        <v>449</v>
      </c>
      <c r="C5602" s="3" t="s">
        <v>204</v>
      </c>
      <c r="D5602" s="3" t="s">
        <v>205</v>
      </c>
      <c r="E5602" s="4">
        <v>32</v>
      </c>
      <c r="F5602" s="4">
        <v>13</v>
      </c>
      <c r="G5602" s="3" t="s">
        <v>1201</v>
      </c>
      <c r="H5602" s="3" t="s">
        <v>956</v>
      </c>
      <c r="I5602" s="3" t="s">
        <v>37719</v>
      </c>
      <c r="J5602" s="3" t="s">
        <v>5665</v>
      </c>
    </row>
    <row r="5603" spans="1:10" s="6" customFormat="1" ht="15" customHeight="1" x14ac:dyDescent="0.3">
      <c r="A5603" s="3" t="s">
        <v>448</v>
      </c>
      <c r="B5603" s="3" t="s">
        <v>449</v>
      </c>
      <c r="C5603" s="3" t="s">
        <v>232</v>
      </c>
      <c r="D5603" s="3" t="s">
        <v>233</v>
      </c>
      <c r="E5603" s="4">
        <v>32</v>
      </c>
      <c r="F5603" s="4">
        <v>15</v>
      </c>
      <c r="G5603" s="3" t="s">
        <v>1201</v>
      </c>
      <c r="H5603" s="3" t="s">
        <v>986</v>
      </c>
      <c r="I5603" s="3" t="s">
        <v>37719</v>
      </c>
      <c r="J5603" s="3" t="s">
        <v>5665</v>
      </c>
    </row>
    <row r="5604" spans="1:10" s="6" customFormat="1" ht="15" customHeight="1" x14ac:dyDescent="0.3">
      <c r="A5604" s="3" t="s">
        <v>448</v>
      </c>
      <c r="B5604" s="3" t="s">
        <v>449</v>
      </c>
      <c r="C5604" s="3" t="s">
        <v>246</v>
      </c>
      <c r="D5604" s="3" t="s">
        <v>247</v>
      </c>
      <c r="E5604" s="4">
        <v>32</v>
      </c>
      <c r="F5604" s="4">
        <v>16</v>
      </c>
      <c r="G5604" s="3" t="s">
        <v>1201</v>
      </c>
      <c r="H5604" s="3" t="s">
        <v>989</v>
      </c>
      <c r="I5604" s="3" t="s">
        <v>37719</v>
      </c>
      <c r="J5604" s="3" t="s">
        <v>5665</v>
      </c>
    </row>
    <row r="5605" spans="1:10" s="6" customFormat="1" ht="15" customHeight="1" x14ac:dyDescent="0.3">
      <c r="A5605" s="3" t="s">
        <v>448</v>
      </c>
      <c r="B5605" s="3" t="s">
        <v>449</v>
      </c>
      <c r="C5605" s="3" t="s">
        <v>260</v>
      </c>
      <c r="D5605" s="3" t="s">
        <v>261</v>
      </c>
      <c r="E5605" s="4">
        <v>32</v>
      </c>
      <c r="F5605" s="4">
        <v>17</v>
      </c>
      <c r="G5605" s="3" t="s">
        <v>1201</v>
      </c>
      <c r="H5605" s="3" t="s">
        <v>1005</v>
      </c>
      <c r="I5605" s="3" t="s">
        <v>37719</v>
      </c>
      <c r="J5605" s="3" t="s">
        <v>5665</v>
      </c>
    </row>
    <row r="5606" spans="1:10" s="6" customFormat="1" ht="15" customHeight="1" x14ac:dyDescent="0.3">
      <c r="A5606" s="3" t="s">
        <v>448</v>
      </c>
      <c r="B5606" s="3" t="s">
        <v>449</v>
      </c>
      <c r="C5606" s="3" t="s">
        <v>272</v>
      </c>
      <c r="D5606" s="3" t="s">
        <v>273</v>
      </c>
      <c r="E5606" s="4">
        <v>32</v>
      </c>
      <c r="F5606" s="4">
        <v>18</v>
      </c>
      <c r="G5606" s="3" t="s">
        <v>1201</v>
      </c>
      <c r="H5606" s="3" t="s">
        <v>1009</v>
      </c>
      <c r="I5606" s="3" t="s">
        <v>37719</v>
      </c>
      <c r="J5606" s="3" t="s">
        <v>5665</v>
      </c>
    </row>
    <row r="5607" spans="1:10" s="6" customFormat="1" ht="15" customHeight="1" x14ac:dyDescent="0.3">
      <c r="A5607" s="3" t="s">
        <v>448</v>
      </c>
      <c r="B5607" s="3" t="s">
        <v>449</v>
      </c>
      <c r="C5607" s="3" t="s">
        <v>283</v>
      </c>
      <c r="D5607" s="3" t="s">
        <v>284</v>
      </c>
      <c r="E5607" s="4">
        <v>32</v>
      </c>
      <c r="F5607" s="4">
        <v>19</v>
      </c>
      <c r="G5607" s="3" t="s">
        <v>1201</v>
      </c>
      <c r="H5607" s="3" t="s">
        <v>1019</v>
      </c>
      <c r="I5607" s="3" t="s">
        <v>37719</v>
      </c>
      <c r="J5607" s="3" t="s">
        <v>5665</v>
      </c>
    </row>
    <row r="5608" spans="1:10" s="6" customFormat="1" ht="15" customHeight="1" x14ac:dyDescent="0.3">
      <c r="A5608" s="3" t="s">
        <v>448</v>
      </c>
      <c r="B5608" s="3" t="s">
        <v>449</v>
      </c>
      <c r="C5608" s="3" t="s">
        <v>173</v>
      </c>
      <c r="D5608" s="3" t="s">
        <v>174</v>
      </c>
      <c r="E5608" s="4">
        <v>32</v>
      </c>
      <c r="F5608" s="4">
        <v>11</v>
      </c>
      <c r="G5608" s="3" t="s">
        <v>1201</v>
      </c>
      <c r="H5608" s="3" t="s">
        <v>867</v>
      </c>
      <c r="I5608" s="3" t="s">
        <v>37719</v>
      </c>
      <c r="J5608" s="3" t="s">
        <v>5665</v>
      </c>
    </row>
    <row r="5609" spans="1:10" s="6" customFormat="1" ht="15" customHeight="1" x14ac:dyDescent="0.3">
      <c r="A5609" s="3" t="s">
        <v>448</v>
      </c>
      <c r="B5609" s="3" t="s">
        <v>449</v>
      </c>
      <c r="C5609" s="3" t="s">
        <v>545</v>
      </c>
      <c r="D5609" s="3" t="s">
        <v>546</v>
      </c>
      <c r="E5609" s="4">
        <v>32</v>
      </c>
      <c r="F5609" s="4">
        <v>40</v>
      </c>
      <c r="G5609" s="3" t="s">
        <v>1201</v>
      </c>
      <c r="H5609" s="3" t="s">
        <v>1276</v>
      </c>
      <c r="I5609" s="3" t="s">
        <v>37719</v>
      </c>
      <c r="J5609" s="3" t="s">
        <v>5554</v>
      </c>
    </row>
    <row r="5610" spans="1:10" s="6" customFormat="1" ht="15" customHeight="1" x14ac:dyDescent="0.3">
      <c r="A5610" s="3" t="s">
        <v>448</v>
      </c>
      <c r="B5610" s="3" t="s">
        <v>449</v>
      </c>
      <c r="C5610" s="3" t="s">
        <v>517</v>
      </c>
      <c r="D5610" s="3" t="s">
        <v>518</v>
      </c>
      <c r="E5610" s="4">
        <v>32</v>
      </c>
      <c r="F5610" s="4">
        <v>38</v>
      </c>
      <c r="G5610" s="3" t="s">
        <v>1201</v>
      </c>
      <c r="H5610" s="3" t="s">
        <v>1260</v>
      </c>
      <c r="I5610" s="3" t="s">
        <v>37719</v>
      </c>
      <c r="J5610" s="3" t="s">
        <v>5554</v>
      </c>
    </row>
    <row r="5611" spans="1:10" s="6" customFormat="1" ht="15" customHeight="1" x14ac:dyDescent="0.3">
      <c r="A5611" s="3" t="s">
        <v>448</v>
      </c>
      <c r="B5611" s="3" t="s">
        <v>449</v>
      </c>
      <c r="C5611" s="3" t="s">
        <v>493</v>
      </c>
      <c r="D5611" s="3" t="s">
        <v>494</v>
      </c>
      <c r="E5611" s="4">
        <v>32</v>
      </c>
      <c r="F5611" s="4">
        <v>36</v>
      </c>
      <c r="G5611" s="3" t="s">
        <v>1201</v>
      </c>
      <c r="H5611" s="3" t="s">
        <v>1241</v>
      </c>
      <c r="I5611" s="3" t="s">
        <v>37719</v>
      </c>
      <c r="J5611" s="3" t="s">
        <v>5554</v>
      </c>
    </row>
    <row r="5612" spans="1:10" s="6" customFormat="1" ht="15" customHeight="1" x14ac:dyDescent="0.3">
      <c r="A5612" s="3" t="s">
        <v>440</v>
      </c>
      <c r="B5612" s="3" t="s">
        <v>441</v>
      </c>
      <c r="C5612" s="3" t="s">
        <v>260</v>
      </c>
      <c r="D5612" s="3" t="s">
        <v>261</v>
      </c>
      <c r="E5612" s="4">
        <v>31</v>
      </c>
      <c r="F5612" s="4">
        <v>17</v>
      </c>
      <c r="G5612" s="3" t="s">
        <v>1199</v>
      </c>
      <c r="H5612" s="3" t="s">
        <v>1005</v>
      </c>
      <c r="I5612" s="3" t="s">
        <v>37719</v>
      </c>
      <c r="J5612" s="3" t="s">
        <v>5713</v>
      </c>
    </row>
    <row r="5613" spans="1:10" s="6" customFormat="1" ht="15" customHeight="1" x14ac:dyDescent="0.3">
      <c r="A5613" s="3" t="s">
        <v>440</v>
      </c>
      <c r="B5613" s="3" t="s">
        <v>441</v>
      </c>
      <c r="C5613" s="3" t="s">
        <v>272</v>
      </c>
      <c r="D5613" s="3" t="s">
        <v>273</v>
      </c>
      <c r="E5613" s="4">
        <v>31</v>
      </c>
      <c r="F5613" s="4">
        <v>18</v>
      </c>
      <c r="G5613" s="3" t="s">
        <v>1199</v>
      </c>
      <c r="H5613" s="3" t="s">
        <v>1009</v>
      </c>
      <c r="I5613" s="3" t="s">
        <v>37719</v>
      </c>
      <c r="J5613" s="3" t="s">
        <v>5713</v>
      </c>
    </row>
    <row r="5614" spans="1:10" s="6" customFormat="1" ht="15" customHeight="1" x14ac:dyDescent="0.3">
      <c r="A5614" s="3" t="s">
        <v>440</v>
      </c>
      <c r="B5614" s="3" t="s">
        <v>441</v>
      </c>
      <c r="C5614" s="3" t="s">
        <v>295</v>
      </c>
      <c r="D5614" s="3" t="s">
        <v>296</v>
      </c>
      <c r="E5614" s="4">
        <v>31</v>
      </c>
      <c r="F5614" s="4">
        <v>20</v>
      </c>
      <c r="G5614" s="3" t="s">
        <v>1199</v>
      </c>
      <c r="H5614" s="3" t="s">
        <v>1028</v>
      </c>
      <c r="I5614" s="3" t="s">
        <v>37719</v>
      </c>
      <c r="J5614" s="3" t="s">
        <v>5713</v>
      </c>
    </row>
    <row r="5615" spans="1:10" s="6" customFormat="1" ht="15" customHeight="1" x14ac:dyDescent="0.3">
      <c r="A5615" s="3" t="s">
        <v>440</v>
      </c>
      <c r="B5615" s="3" t="s">
        <v>441</v>
      </c>
      <c r="C5615" s="3" t="s">
        <v>307</v>
      </c>
      <c r="D5615" s="3" t="s">
        <v>308</v>
      </c>
      <c r="E5615" s="4">
        <v>31</v>
      </c>
      <c r="F5615" s="4">
        <v>21</v>
      </c>
      <c r="G5615" s="3" t="s">
        <v>1199</v>
      </c>
      <c r="H5615" s="3" t="s">
        <v>1051</v>
      </c>
      <c r="I5615" s="3" t="s">
        <v>37719</v>
      </c>
      <c r="J5615" s="3" t="s">
        <v>5713</v>
      </c>
    </row>
    <row r="5616" spans="1:10" s="6" customFormat="1" ht="15" customHeight="1" x14ac:dyDescent="0.3">
      <c r="A5616" s="3" t="s">
        <v>440</v>
      </c>
      <c r="B5616" s="3" t="s">
        <v>441</v>
      </c>
      <c r="C5616" s="3" t="s">
        <v>322</v>
      </c>
      <c r="D5616" s="3" t="s">
        <v>323</v>
      </c>
      <c r="E5616" s="4">
        <v>31</v>
      </c>
      <c r="F5616" s="4">
        <v>22</v>
      </c>
      <c r="G5616" s="3" t="s">
        <v>1199</v>
      </c>
      <c r="H5616" s="3" t="s">
        <v>1065</v>
      </c>
      <c r="I5616" s="3" t="s">
        <v>37719</v>
      </c>
      <c r="J5616" s="3" t="s">
        <v>5713</v>
      </c>
    </row>
    <row r="5617" spans="1:10" s="6" customFormat="1" ht="15" customHeight="1" x14ac:dyDescent="0.3">
      <c r="A5617" s="3" t="s">
        <v>440</v>
      </c>
      <c r="B5617" s="3" t="s">
        <v>441</v>
      </c>
      <c r="C5617" s="3" t="s">
        <v>352</v>
      </c>
      <c r="D5617" s="3" t="s">
        <v>353</v>
      </c>
      <c r="E5617" s="4">
        <v>31</v>
      </c>
      <c r="F5617" s="4">
        <v>24</v>
      </c>
      <c r="G5617" s="3" t="s">
        <v>1199</v>
      </c>
      <c r="H5617" s="3" t="s">
        <v>1092</v>
      </c>
      <c r="I5617" s="3" t="s">
        <v>37719</v>
      </c>
      <c r="J5617" s="3" t="s">
        <v>5713</v>
      </c>
    </row>
    <row r="5618" spans="1:10" s="6" customFormat="1" ht="15" customHeight="1" x14ac:dyDescent="0.3">
      <c r="A5618" s="3" t="s">
        <v>440</v>
      </c>
      <c r="B5618" s="3" t="s">
        <v>441</v>
      </c>
      <c r="C5618" s="3" t="s">
        <v>366</v>
      </c>
      <c r="D5618" s="3" t="s">
        <v>367</v>
      </c>
      <c r="E5618" s="4">
        <v>31</v>
      </c>
      <c r="F5618" s="4">
        <v>25</v>
      </c>
      <c r="G5618" s="3" t="s">
        <v>1199</v>
      </c>
      <c r="H5618" s="3" t="s">
        <v>1110</v>
      </c>
      <c r="I5618" s="3" t="s">
        <v>37719</v>
      </c>
      <c r="J5618" s="3" t="s">
        <v>5713</v>
      </c>
    </row>
    <row r="5619" spans="1:10" s="6" customFormat="1" ht="15" customHeight="1" x14ac:dyDescent="0.3">
      <c r="A5619" s="3" t="s">
        <v>440</v>
      </c>
      <c r="B5619" s="3" t="s">
        <v>441</v>
      </c>
      <c r="C5619" s="3" t="s">
        <v>246</v>
      </c>
      <c r="D5619" s="3" t="s">
        <v>247</v>
      </c>
      <c r="E5619" s="4">
        <v>31</v>
      </c>
      <c r="F5619" s="4">
        <v>16</v>
      </c>
      <c r="G5619" s="3" t="s">
        <v>1199</v>
      </c>
      <c r="H5619" s="3" t="s">
        <v>989</v>
      </c>
      <c r="I5619" s="3" t="s">
        <v>37719</v>
      </c>
      <c r="J5619" s="3" t="s">
        <v>5713</v>
      </c>
    </row>
    <row r="5620" spans="1:10" s="6" customFormat="1" ht="15" customHeight="1" x14ac:dyDescent="0.3">
      <c r="A5620" s="3" t="s">
        <v>440</v>
      </c>
      <c r="B5620" s="3" t="s">
        <v>441</v>
      </c>
      <c r="C5620" s="3" t="s">
        <v>389</v>
      </c>
      <c r="D5620" s="3" t="s">
        <v>390</v>
      </c>
      <c r="E5620" s="4">
        <v>31</v>
      </c>
      <c r="F5620" s="4">
        <v>27</v>
      </c>
      <c r="G5620" s="3" t="s">
        <v>1199</v>
      </c>
      <c r="H5620" s="3" t="s">
        <v>1127</v>
      </c>
      <c r="I5620" s="3" t="s">
        <v>37719</v>
      </c>
      <c r="J5620" s="3" t="s">
        <v>5713</v>
      </c>
    </row>
    <row r="5621" spans="1:10" s="6" customFormat="1" ht="15" customHeight="1" x14ac:dyDescent="0.3">
      <c r="A5621" s="3" t="s">
        <v>440</v>
      </c>
      <c r="B5621" s="3" t="s">
        <v>441</v>
      </c>
      <c r="C5621" s="3" t="s">
        <v>430</v>
      </c>
      <c r="D5621" s="3" t="s">
        <v>431</v>
      </c>
      <c r="E5621" s="4">
        <v>31</v>
      </c>
      <c r="F5621" s="4">
        <v>30</v>
      </c>
      <c r="G5621" s="3" t="s">
        <v>1199</v>
      </c>
      <c r="H5621" s="3" t="s">
        <v>1191</v>
      </c>
      <c r="I5621" s="3" t="s">
        <v>37719</v>
      </c>
      <c r="J5621" s="3" t="s">
        <v>5713</v>
      </c>
    </row>
    <row r="5622" spans="1:10" s="6" customFormat="1" ht="15" customHeight="1" x14ac:dyDescent="0.3">
      <c r="A5622" s="3" t="s">
        <v>440</v>
      </c>
      <c r="B5622" s="3" t="s">
        <v>441</v>
      </c>
      <c r="C5622" s="3" t="s">
        <v>448</v>
      </c>
      <c r="D5622" s="3" t="s">
        <v>449</v>
      </c>
      <c r="E5622" s="4">
        <v>31</v>
      </c>
      <c r="F5622" s="4">
        <v>32</v>
      </c>
      <c r="G5622" s="3" t="s">
        <v>1199</v>
      </c>
      <c r="H5622" s="3" t="s">
        <v>1201</v>
      </c>
      <c r="I5622" s="3" t="s">
        <v>37719</v>
      </c>
      <c r="J5622" s="3" t="s">
        <v>5713</v>
      </c>
    </row>
    <row r="5623" spans="1:10" s="6" customFormat="1" ht="15" customHeight="1" x14ac:dyDescent="0.3">
      <c r="A5623" s="3" t="s">
        <v>440</v>
      </c>
      <c r="B5623" s="3" t="s">
        <v>441</v>
      </c>
      <c r="C5623" s="3" t="s">
        <v>568</v>
      </c>
      <c r="D5623" s="3" t="s">
        <v>569</v>
      </c>
      <c r="E5623" s="4">
        <v>31</v>
      </c>
      <c r="F5623" s="4">
        <v>42</v>
      </c>
      <c r="G5623" s="3" t="s">
        <v>1199</v>
      </c>
      <c r="H5623" s="3" t="s">
        <v>1302</v>
      </c>
      <c r="I5623" s="3" t="s">
        <v>37719</v>
      </c>
      <c r="J5623" s="3" t="s">
        <v>5713</v>
      </c>
    </row>
    <row r="5624" spans="1:10" s="6" customFormat="1" ht="15" customHeight="1" x14ac:dyDescent="0.3">
      <c r="A5624" s="3" t="s">
        <v>440</v>
      </c>
      <c r="B5624" s="3" t="s">
        <v>441</v>
      </c>
      <c r="C5624" s="3" t="s">
        <v>581</v>
      </c>
      <c r="D5624" s="3" t="s">
        <v>582</v>
      </c>
      <c r="E5624" s="4">
        <v>31</v>
      </c>
      <c r="F5624" s="4">
        <v>43</v>
      </c>
      <c r="G5624" s="3" t="s">
        <v>1199</v>
      </c>
      <c r="H5624" s="3" t="s">
        <v>1321</v>
      </c>
      <c r="I5624" s="3" t="s">
        <v>37719</v>
      </c>
      <c r="J5624" s="3" t="s">
        <v>5713</v>
      </c>
    </row>
    <row r="5625" spans="1:10" s="6" customFormat="1" ht="15" customHeight="1" x14ac:dyDescent="0.3">
      <c r="A5625" s="3" t="s">
        <v>448</v>
      </c>
      <c r="B5625" s="3" t="s">
        <v>449</v>
      </c>
      <c r="C5625" s="3" t="s">
        <v>25</v>
      </c>
      <c r="D5625" s="3" t="s">
        <v>26</v>
      </c>
      <c r="E5625" s="4">
        <v>32</v>
      </c>
      <c r="F5625" s="4">
        <v>1</v>
      </c>
      <c r="G5625" s="3" t="s">
        <v>1201</v>
      </c>
      <c r="H5625" s="3" t="s">
        <v>623</v>
      </c>
      <c r="I5625" s="3" t="s">
        <v>37719</v>
      </c>
      <c r="J5625" s="3" t="s">
        <v>5528</v>
      </c>
    </row>
    <row r="5626" spans="1:10" s="6" customFormat="1" ht="15" customHeight="1" x14ac:dyDescent="0.3">
      <c r="A5626" s="3" t="s">
        <v>448</v>
      </c>
      <c r="B5626" s="3" t="s">
        <v>449</v>
      </c>
      <c r="C5626" s="3" t="s">
        <v>42</v>
      </c>
      <c r="D5626" s="3" t="s">
        <v>43</v>
      </c>
      <c r="E5626" s="4">
        <v>32</v>
      </c>
      <c r="F5626" s="4">
        <v>2</v>
      </c>
      <c r="G5626" s="3" t="s">
        <v>1201</v>
      </c>
      <c r="H5626" s="3" t="s">
        <v>686</v>
      </c>
      <c r="I5626" s="3" t="s">
        <v>37719</v>
      </c>
      <c r="J5626" s="3" t="s">
        <v>5528</v>
      </c>
    </row>
    <row r="5627" spans="1:10" s="6" customFormat="1" ht="15" customHeight="1" x14ac:dyDescent="0.3">
      <c r="A5627" s="3" t="s">
        <v>448</v>
      </c>
      <c r="B5627" s="3" t="s">
        <v>449</v>
      </c>
      <c r="C5627" s="3" t="s">
        <v>57</v>
      </c>
      <c r="D5627" s="3" t="s">
        <v>58</v>
      </c>
      <c r="E5627" s="4">
        <v>32</v>
      </c>
      <c r="F5627" s="4">
        <v>3</v>
      </c>
      <c r="G5627" s="3" t="s">
        <v>1201</v>
      </c>
      <c r="H5627" s="3" t="s">
        <v>705</v>
      </c>
      <c r="I5627" s="3" t="s">
        <v>37719</v>
      </c>
      <c r="J5627" s="3" t="s">
        <v>5528</v>
      </c>
    </row>
    <row r="5628" spans="1:10" s="6" customFormat="1" ht="15" customHeight="1" x14ac:dyDescent="0.3">
      <c r="A5628" s="3" t="s">
        <v>440</v>
      </c>
      <c r="B5628" s="3" t="s">
        <v>441</v>
      </c>
      <c r="C5628" s="3" t="s">
        <v>415</v>
      </c>
      <c r="D5628" s="3" t="s">
        <v>416</v>
      </c>
      <c r="E5628" s="4">
        <v>31</v>
      </c>
      <c r="F5628" s="4">
        <v>29</v>
      </c>
      <c r="G5628" s="3" t="s">
        <v>1199</v>
      </c>
      <c r="H5628" s="3" t="s">
        <v>1177</v>
      </c>
      <c r="I5628" s="3" t="s">
        <v>37719</v>
      </c>
      <c r="J5628" s="3" t="s">
        <v>5713</v>
      </c>
    </row>
    <row r="5629" spans="1:10" s="6" customFormat="1" ht="15" customHeight="1" x14ac:dyDescent="0.3">
      <c r="A5629" s="3" t="s">
        <v>448</v>
      </c>
      <c r="B5629" s="3" t="s">
        <v>449</v>
      </c>
      <c r="C5629" s="3" t="s">
        <v>71</v>
      </c>
      <c r="D5629" s="3" t="s">
        <v>72</v>
      </c>
      <c r="E5629" s="4">
        <v>32</v>
      </c>
      <c r="F5629" s="4">
        <v>4</v>
      </c>
      <c r="G5629" s="3" t="s">
        <v>1201</v>
      </c>
      <c r="H5629" s="3" t="s">
        <v>718</v>
      </c>
      <c r="I5629" s="3" t="s">
        <v>37719</v>
      </c>
      <c r="J5629" s="3" t="s">
        <v>5528</v>
      </c>
    </row>
    <row r="5630" spans="1:10" s="6" customFormat="1" ht="15" customHeight="1" x14ac:dyDescent="0.3">
      <c r="A5630" s="3" t="s">
        <v>440</v>
      </c>
      <c r="B5630" s="3" t="s">
        <v>441</v>
      </c>
      <c r="C5630" s="3" t="s">
        <v>232</v>
      </c>
      <c r="D5630" s="3" t="s">
        <v>233</v>
      </c>
      <c r="E5630" s="4">
        <v>31</v>
      </c>
      <c r="F5630" s="4">
        <v>15</v>
      </c>
      <c r="G5630" s="3" t="s">
        <v>1199</v>
      </c>
      <c r="H5630" s="3" t="s">
        <v>986</v>
      </c>
      <c r="I5630" s="3" t="s">
        <v>37719</v>
      </c>
      <c r="J5630" s="3" t="s">
        <v>5713</v>
      </c>
    </row>
    <row r="5631" spans="1:10" s="6" customFormat="1" ht="15" customHeight="1" x14ac:dyDescent="0.3">
      <c r="A5631" s="3" t="s">
        <v>440</v>
      </c>
      <c r="B5631" s="3" t="s">
        <v>441</v>
      </c>
      <c r="C5631" s="3" t="s">
        <v>204</v>
      </c>
      <c r="D5631" s="3" t="s">
        <v>205</v>
      </c>
      <c r="E5631" s="4">
        <v>31</v>
      </c>
      <c r="F5631" s="4">
        <v>13</v>
      </c>
      <c r="G5631" s="3" t="s">
        <v>1199</v>
      </c>
      <c r="H5631" s="3" t="s">
        <v>956</v>
      </c>
      <c r="I5631" s="3" t="s">
        <v>37719</v>
      </c>
      <c r="J5631" s="3" t="s">
        <v>5713</v>
      </c>
    </row>
    <row r="5632" spans="1:10" s="6" customFormat="1" ht="15" customHeight="1" x14ac:dyDescent="0.3">
      <c r="A5632" s="3" t="s">
        <v>440</v>
      </c>
      <c r="B5632" s="3" t="s">
        <v>441</v>
      </c>
      <c r="C5632" s="3" t="s">
        <v>246</v>
      </c>
      <c r="D5632" s="3" t="s">
        <v>247</v>
      </c>
      <c r="E5632" s="4">
        <v>31</v>
      </c>
      <c r="F5632" s="4">
        <v>16</v>
      </c>
      <c r="G5632" s="3" t="s">
        <v>1199</v>
      </c>
      <c r="H5632" s="3" t="s">
        <v>989</v>
      </c>
      <c r="I5632" s="3" t="s">
        <v>37719</v>
      </c>
      <c r="J5632" s="3" t="s">
        <v>5672</v>
      </c>
    </row>
    <row r="5633" spans="1:10" s="6" customFormat="1" ht="15" customHeight="1" x14ac:dyDescent="0.3">
      <c r="A5633" s="3" t="s">
        <v>440</v>
      </c>
      <c r="B5633" s="3" t="s">
        <v>441</v>
      </c>
      <c r="C5633" s="3" t="s">
        <v>272</v>
      </c>
      <c r="D5633" s="3" t="s">
        <v>273</v>
      </c>
      <c r="E5633" s="4">
        <v>31</v>
      </c>
      <c r="F5633" s="4">
        <v>18</v>
      </c>
      <c r="G5633" s="3" t="s">
        <v>1199</v>
      </c>
      <c r="H5633" s="3" t="s">
        <v>1009</v>
      </c>
      <c r="I5633" s="3" t="s">
        <v>37719</v>
      </c>
      <c r="J5633" s="3" t="s">
        <v>5672</v>
      </c>
    </row>
    <row r="5634" spans="1:10" s="6" customFormat="1" ht="15" customHeight="1" x14ac:dyDescent="0.3">
      <c r="A5634" s="3" t="s">
        <v>440</v>
      </c>
      <c r="B5634" s="3" t="s">
        <v>441</v>
      </c>
      <c r="C5634" s="3" t="s">
        <v>295</v>
      </c>
      <c r="D5634" s="3" t="s">
        <v>296</v>
      </c>
      <c r="E5634" s="4">
        <v>31</v>
      </c>
      <c r="F5634" s="4">
        <v>20</v>
      </c>
      <c r="G5634" s="3" t="s">
        <v>1199</v>
      </c>
      <c r="H5634" s="3" t="s">
        <v>1028</v>
      </c>
      <c r="I5634" s="3" t="s">
        <v>37719</v>
      </c>
      <c r="J5634" s="3" t="s">
        <v>5672</v>
      </c>
    </row>
    <row r="5635" spans="1:10" s="6" customFormat="1" ht="15" customHeight="1" x14ac:dyDescent="0.3">
      <c r="A5635" s="3" t="s">
        <v>440</v>
      </c>
      <c r="B5635" s="3" t="s">
        <v>441</v>
      </c>
      <c r="C5635" s="3" t="s">
        <v>307</v>
      </c>
      <c r="D5635" s="3" t="s">
        <v>308</v>
      </c>
      <c r="E5635" s="4">
        <v>31</v>
      </c>
      <c r="F5635" s="4">
        <v>21</v>
      </c>
      <c r="G5635" s="3" t="s">
        <v>1199</v>
      </c>
      <c r="H5635" s="3" t="s">
        <v>1051</v>
      </c>
      <c r="I5635" s="3" t="s">
        <v>37719</v>
      </c>
      <c r="J5635" s="3" t="s">
        <v>5672</v>
      </c>
    </row>
    <row r="5636" spans="1:10" s="6" customFormat="1" ht="15" customHeight="1" x14ac:dyDescent="0.3">
      <c r="A5636" s="3" t="s">
        <v>440</v>
      </c>
      <c r="B5636" s="3" t="s">
        <v>441</v>
      </c>
      <c r="C5636" s="3" t="s">
        <v>352</v>
      </c>
      <c r="D5636" s="3" t="s">
        <v>353</v>
      </c>
      <c r="E5636" s="4">
        <v>31</v>
      </c>
      <c r="F5636" s="4">
        <v>24</v>
      </c>
      <c r="G5636" s="3" t="s">
        <v>1199</v>
      </c>
      <c r="H5636" s="3" t="s">
        <v>1092</v>
      </c>
      <c r="I5636" s="3" t="s">
        <v>37719</v>
      </c>
      <c r="J5636" s="3" t="s">
        <v>5672</v>
      </c>
    </row>
    <row r="5637" spans="1:10" s="6" customFormat="1" ht="15" customHeight="1" x14ac:dyDescent="0.3">
      <c r="A5637" s="3" t="s">
        <v>440</v>
      </c>
      <c r="B5637" s="3" t="s">
        <v>441</v>
      </c>
      <c r="C5637" s="3" t="s">
        <v>389</v>
      </c>
      <c r="D5637" s="3" t="s">
        <v>390</v>
      </c>
      <c r="E5637" s="4">
        <v>31</v>
      </c>
      <c r="F5637" s="4">
        <v>27</v>
      </c>
      <c r="G5637" s="3" t="s">
        <v>1199</v>
      </c>
      <c r="H5637" s="3" t="s">
        <v>1127</v>
      </c>
      <c r="I5637" s="3" t="s">
        <v>37719</v>
      </c>
      <c r="J5637" s="3" t="s">
        <v>5672</v>
      </c>
    </row>
    <row r="5638" spans="1:10" s="6" customFormat="1" ht="15" customHeight="1" x14ac:dyDescent="0.3">
      <c r="A5638" s="3" t="s">
        <v>440</v>
      </c>
      <c r="B5638" s="3" t="s">
        <v>441</v>
      </c>
      <c r="C5638" s="3" t="s">
        <v>448</v>
      </c>
      <c r="D5638" s="3" t="s">
        <v>449</v>
      </c>
      <c r="E5638" s="4">
        <v>31</v>
      </c>
      <c r="F5638" s="4">
        <v>32</v>
      </c>
      <c r="G5638" s="3" t="s">
        <v>1199</v>
      </c>
      <c r="H5638" s="3" t="s">
        <v>1201</v>
      </c>
      <c r="I5638" s="3" t="s">
        <v>37719</v>
      </c>
      <c r="J5638" s="3" t="s">
        <v>5672</v>
      </c>
    </row>
    <row r="5639" spans="1:10" s="6" customFormat="1" ht="15" customHeight="1" x14ac:dyDescent="0.3">
      <c r="A5639" s="3" t="s">
        <v>440</v>
      </c>
      <c r="B5639" s="3" t="s">
        <v>441</v>
      </c>
      <c r="C5639" s="3" t="s">
        <v>219</v>
      </c>
      <c r="D5639" s="3" t="s">
        <v>220</v>
      </c>
      <c r="E5639" s="4">
        <v>31</v>
      </c>
      <c r="F5639" s="4">
        <v>14</v>
      </c>
      <c r="G5639" s="3" t="s">
        <v>1199</v>
      </c>
      <c r="H5639" s="3" t="s">
        <v>977</v>
      </c>
      <c r="I5639" s="3" t="s">
        <v>37719</v>
      </c>
      <c r="J5639" s="3" t="s">
        <v>5713</v>
      </c>
    </row>
    <row r="5640" spans="1:10" s="6" customFormat="1" ht="15" customHeight="1" x14ac:dyDescent="0.3">
      <c r="A5640" s="3" t="s">
        <v>440</v>
      </c>
      <c r="B5640" s="3" t="s">
        <v>441</v>
      </c>
      <c r="C5640" s="3" t="s">
        <v>568</v>
      </c>
      <c r="D5640" s="3" t="s">
        <v>569</v>
      </c>
      <c r="E5640" s="4">
        <v>31</v>
      </c>
      <c r="F5640" s="4">
        <v>42</v>
      </c>
      <c r="G5640" s="3" t="s">
        <v>1199</v>
      </c>
      <c r="H5640" s="3" t="s">
        <v>1302</v>
      </c>
      <c r="I5640" s="3" t="s">
        <v>37719</v>
      </c>
      <c r="J5640" s="3" t="s">
        <v>5672</v>
      </c>
    </row>
    <row r="5641" spans="1:10" s="6" customFormat="1" ht="15" customHeight="1" x14ac:dyDescent="0.3">
      <c r="A5641" s="3" t="s">
        <v>440</v>
      </c>
      <c r="B5641" s="3" t="s">
        <v>441</v>
      </c>
      <c r="C5641" s="3" t="s">
        <v>42</v>
      </c>
      <c r="D5641" s="3" t="s">
        <v>43</v>
      </c>
      <c r="E5641" s="4">
        <v>31</v>
      </c>
      <c r="F5641" s="4">
        <v>2</v>
      </c>
      <c r="G5641" s="3" t="s">
        <v>1199</v>
      </c>
      <c r="H5641" s="3" t="s">
        <v>686</v>
      </c>
      <c r="I5641" s="3" t="s">
        <v>37719</v>
      </c>
      <c r="J5641" s="3" t="s">
        <v>5713</v>
      </c>
    </row>
    <row r="5642" spans="1:10" s="6" customFormat="1" ht="15" customHeight="1" x14ac:dyDescent="0.3">
      <c r="A5642" s="3" t="s">
        <v>440</v>
      </c>
      <c r="B5642" s="3" t="s">
        <v>441</v>
      </c>
      <c r="C5642" s="3" t="s">
        <v>57</v>
      </c>
      <c r="D5642" s="3" t="s">
        <v>58</v>
      </c>
      <c r="E5642" s="4">
        <v>31</v>
      </c>
      <c r="F5642" s="4">
        <v>3</v>
      </c>
      <c r="G5642" s="3" t="s">
        <v>1199</v>
      </c>
      <c r="H5642" s="3" t="s">
        <v>705</v>
      </c>
      <c r="I5642" s="3" t="s">
        <v>37719</v>
      </c>
      <c r="J5642" s="3" t="s">
        <v>5713</v>
      </c>
    </row>
    <row r="5643" spans="1:10" s="6" customFormat="1" ht="15" customHeight="1" x14ac:dyDescent="0.3">
      <c r="A5643" s="3" t="s">
        <v>440</v>
      </c>
      <c r="B5643" s="3" t="s">
        <v>441</v>
      </c>
      <c r="C5643" s="3" t="s">
        <v>71</v>
      </c>
      <c r="D5643" s="3" t="s">
        <v>72</v>
      </c>
      <c r="E5643" s="4">
        <v>31</v>
      </c>
      <c r="F5643" s="4">
        <v>4</v>
      </c>
      <c r="G5643" s="3" t="s">
        <v>1199</v>
      </c>
      <c r="H5643" s="3" t="s">
        <v>718</v>
      </c>
      <c r="I5643" s="3" t="s">
        <v>37719</v>
      </c>
      <c r="J5643" s="3" t="s">
        <v>5713</v>
      </c>
    </row>
    <row r="5644" spans="1:10" s="6" customFormat="1" ht="15" customHeight="1" x14ac:dyDescent="0.3">
      <c r="A5644" s="3" t="s">
        <v>440</v>
      </c>
      <c r="B5644" s="3" t="s">
        <v>441</v>
      </c>
      <c r="C5644" s="3" t="s">
        <v>112</v>
      </c>
      <c r="D5644" s="3" t="s">
        <v>113</v>
      </c>
      <c r="E5644" s="4">
        <v>31</v>
      </c>
      <c r="F5644" s="4">
        <v>7</v>
      </c>
      <c r="G5644" s="3" t="s">
        <v>1199</v>
      </c>
      <c r="H5644" s="3" t="s">
        <v>749</v>
      </c>
      <c r="I5644" s="3" t="s">
        <v>37719</v>
      </c>
      <c r="J5644" s="3" t="s">
        <v>5713</v>
      </c>
    </row>
    <row r="5645" spans="1:10" s="6" customFormat="1" ht="15" customHeight="1" x14ac:dyDescent="0.3">
      <c r="A5645" s="3" t="s">
        <v>440</v>
      </c>
      <c r="B5645" s="3" t="s">
        <v>441</v>
      </c>
      <c r="C5645" s="3" t="s">
        <v>128</v>
      </c>
      <c r="D5645" s="3" t="s">
        <v>129</v>
      </c>
      <c r="E5645" s="4">
        <v>31</v>
      </c>
      <c r="F5645" s="4">
        <v>8</v>
      </c>
      <c r="G5645" s="3" t="s">
        <v>1199</v>
      </c>
      <c r="H5645" s="3" t="s">
        <v>803</v>
      </c>
      <c r="I5645" s="3" t="s">
        <v>37719</v>
      </c>
      <c r="J5645" s="3" t="s">
        <v>5713</v>
      </c>
    </row>
    <row r="5646" spans="1:10" s="6" customFormat="1" ht="15" customHeight="1" x14ac:dyDescent="0.3">
      <c r="A5646" s="3" t="s">
        <v>440</v>
      </c>
      <c r="B5646" s="3" t="s">
        <v>441</v>
      </c>
      <c r="C5646" s="3" t="s">
        <v>158</v>
      </c>
      <c r="D5646" s="3" t="s">
        <v>159</v>
      </c>
      <c r="E5646" s="4">
        <v>31</v>
      </c>
      <c r="F5646" s="4">
        <v>10</v>
      </c>
      <c r="G5646" s="3" t="s">
        <v>1199</v>
      </c>
      <c r="H5646" s="3" t="s">
        <v>854</v>
      </c>
      <c r="I5646" s="3" t="s">
        <v>37719</v>
      </c>
      <c r="J5646" s="3" t="s">
        <v>5713</v>
      </c>
    </row>
    <row r="5647" spans="1:10" s="6" customFormat="1" ht="15" customHeight="1" x14ac:dyDescent="0.3">
      <c r="A5647" s="3" t="s">
        <v>440</v>
      </c>
      <c r="B5647" s="3" t="s">
        <v>441</v>
      </c>
      <c r="C5647" s="3" t="s">
        <v>173</v>
      </c>
      <c r="D5647" s="3" t="s">
        <v>174</v>
      </c>
      <c r="E5647" s="4">
        <v>31</v>
      </c>
      <c r="F5647" s="4">
        <v>11</v>
      </c>
      <c r="G5647" s="3" t="s">
        <v>1199</v>
      </c>
      <c r="H5647" s="3" t="s">
        <v>867</v>
      </c>
      <c r="I5647" s="3" t="s">
        <v>37719</v>
      </c>
      <c r="J5647" s="3" t="s">
        <v>5713</v>
      </c>
    </row>
    <row r="5648" spans="1:10" s="6" customFormat="1" ht="15" customHeight="1" x14ac:dyDescent="0.3">
      <c r="A5648" s="3" t="s">
        <v>440</v>
      </c>
      <c r="B5648" s="3" t="s">
        <v>441</v>
      </c>
      <c r="C5648" s="3" t="s">
        <v>25</v>
      </c>
      <c r="D5648" s="3" t="s">
        <v>26</v>
      </c>
      <c r="E5648" s="4">
        <v>31</v>
      </c>
      <c r="F5648" s="4">
        <v>1</v>
      </c>
      <c r="G5648" s="3" t="s">
        <v>1199</v>
      </c>
      <c r="H5648" s="3" t="s">
        <v>623</v>
      </c>
      <c r="I5648" s="3" t="s">
        <v>37719</v>
      </c>
      <c r="J5648" s="3" t="s">
        <v>5713</v>
      </c>
    </row>
    <row r="5649" spans="1:10" s="6" customFormat="1" ht="15" customHeight="1" x14ac:dyDescent="0.3">
      <c r="A5649" s="3" t="s">
        <v>448</v>
      </c>
      <c r="B5649" s="3" t="s">
        <v>449</v>
      </c>
      <c r="C5649" s="3" t="s">
        <v>204</v>
      </c>
      <c r="D5649" s="3" t="s">
        <v>205</v>
      </c>
      <c r="E5649" s="4">
        <v>32</v>
      </c>
      <c r="F5649" s="4">
        <v>13</v>
      </c>
      <c r="G5649" s="3" t="s">
        <v>1201</v>
      </c>
      <c r="H5649" s="3" t="s">
        <v>956</v>
      </c>
      <c r="I5649" s="3" t="s">
        <v>37719</v>
      </c>
      <c r="J5649" s="3" t="s">
        <v>5672</v>
      </c>
    </row>
    <row r="5650" spans="1:10" s="6" customFormat="1" ht="15" customHeight="1" x14ac:dyDescent="0.3">
      <c r="A5650" s="3" t="s">
        <v>448</v>
      </c>
      <c r="B5650" s="3" t="s">
        <v>449</v>
      </c>
      <c r="C5650" s="3" t="s">
        <v>86</v>
      </c>
      <c r="D5650" s="3" t="s">
        <v>87</v>
      </c>
      <c r="E5650" s="4">
        <v>32</v>
      </c>
      <c r="F5650" s="4">
        <v>5</v>
      </c>
      <c r="G5650" s="3" t="s">
        <v>1201</v>
      </c>
      <c r="H5650" s="3" t="s">
        <v>731</v>
      </c>
      <c r="I5650" s="3" t="s">
        <v>37719</v>
      </c>
      <c r="J5650" s="3" t="s">
        <v>5528</v>
      </c>
    </row>
    <row r="5651" spans="1:10" s="6" customFormat="1" ht="15" customHeight="1" x14ac:dyDescent="0.3">
      <c r="A5651" s="3" t="s">
        <v>448</v>
      </c>
      <c r="B5651" s="3" t="s">
        <v>449</v>
      </c>
      <c r="C5651" s="3" t="s">
        <v>128</v>
      </c>
      <c r="D5651" s="3" t="s">
        <v>129</v>
      </c>
      <c r="E5651" s="4">
        <v>32</v>
      </c>
      <c r="F5651" s="4">
        <v>8</v>
      </c>
      <c r="G5651" s="3" t="s">
        <v>1201</v>
      </c>
      <c r="H5651" s="3" t="s">
        <v>803</v>
      </c>
      <c r="I5651" s="3" t="s">
        <v>37719</v>
      </c>
      <c r="J5651" s="3" t="s">
        <v>5528</v>
      </c>
    </row>
    <row r="5652" spans="1:10" s="6" customFormat="1" ht="15" customHeight="1" x14ac:dyDescent="0.3">
      <c r="A5652" s="3" t="s">
        <v>448</v>
      </c>
      <c r="B5652" s="3" t="s">
        <v>449</v>
      </c>
      <c r="C5652" s="3" t="s">
        <v>219</v>
      </c>
      <c r="D5652" s="3" t="s">
        <v>220</v>
      </c>
      <c r="E5652" s="4">
        <v>32</v>
      </c>
      <c r="F5652" s="4">
        <v>14</v>
      </c>
      <c r="G5652" s="3" t="s">
        <v>1201</v>
      </c>
      <c r="H5652" s="3" t="s">
        <v>977</v>
      </c>
      <c r="I5652" s="3" t="s">
        <v>37719</v>
      </c>
      <c r="J5652" s="3" t="s">
        <v>5554</v>
      </c>
    </row>
    <row r="5653" spans="1:10" s="6" customFormat="1" ht="15" customHeight="1" x14ac:dyDescent="0.3">
      <c r="A5653" s="3" t="s">
        <v>448</v>
      </c>
      <c r="B5653" s="3" t="s">
        <v>449</v>
      </c>
      <c r="C5653" s="3" t="s">
        <v>232</v>
      </c>
      <c r="D5653" s="3" t="s">
        <v>233</v>
      </c>
      <c r="E5653" s="4">
        <v>32</v>
      </c>
      <c r="F5653" s="4">
        <v>15</v>
      </c>
      <c r="G5653" s="3" t="s">
        <v>1201</v>
      </c>
      <c r="H5653" s="3" t="s">
        <v>986</v>
      </c>
      <c r="I5653" s="3" t="s">
        <v>37719</v>
      </c>
      <c r="J5653" s="3" t="s">
        <v>5554</v>
      </c>
    </row>
    <row r="5654" spans="1:10" s="6" customFormat="1" ht="15" customHeight="1" x14ac:dyDescent="0.3">
      <c r="A5654" s="3" t="s">
        <v>448</v>
      </c>
      <c r="B5654" s="3" t="s">
        <v>449</v>
      </c>
      <c r="C5654" s="3" t="s">
        <v>246</v>
      </c>
      <c r="D5654" s="3" t="s">
        <v>247</v>
      </c>
      <c r="E5654" s="4">
        <v>32</v>
      </c>
      <c r="F5654" s="4">
        <v>16</v>
      </c>
      <c r="G5654" s="3" t="s">
        <v>1201</v>
      </c>
      <c r="H5654" s="3" t="s">
        <v>989</v>
      </c>
      <c r="I5654" s="3" t="s">
        <v>37719</v>
      </c>
      <c r="J5654" s="3" t="s">
        <v>5554</v>
      </c>
    </row>
    <row r="5655" spans="1:10" s="6" customFormat="1" ht="15" customHeight="1" x14ac:dyDescent="0.3">
      <c r="A5655" s="3" t="s">
        <v>448</v>
      </c>
      <c r="B5655" s="3" t="s">
        <v>449</v>
      </c>
      <c r="C5655" s="3" t="s">
        <v>260</v>
      </c>
      <c r="D5655" s="3" t="s">
        <v>261</v>
      </c>
      <c r="E5655" s="4">
        <v>32</v>
      </c>
      <c r="F5655" s="4">
        <v>17</v>
      </c>
      <c r="G5655" s="3" t="s">
        <v>1201</v>
      </c>
      <c r="H5655" s="3" t="s">
        <v>1005</v>
      </c>
      <c r="I5655" s="3" t="s">
        <v>37719</v>
      </c>
      <c r="J5655" s="3" t="s">
        <v>5554</v>
      </c>
    </row>
    <row r="5656" spans="1:10" s="6" customFormat="1" ht="15" customHeight="1" x14ac:dyDescent="0.3">
      <c r="A5656" s="3" t="s">
        <v>448</v>
      </c>
      <c r="B5656" s="3" t="s">
        <v>449</v>
      </c>
      <c r="C5656" s="3" t="s">
        <v>272</v>
      </c>
      <c r="D5656" s="3" t="s">
        <v>273</v>
      </c>
      <c r="E5656" s="4">
        <v>32</v>
      </c>
      <c r="F5656" s="4">
        <v>18</v>
      </c>
      <c r="G5656" s="3" t="s">
        <v>1201</v>
      </c>
      <c r="H5656" s="3" t="s">
        <v>1009</v>
      </c>
      <c r="I5656" s="3" t="s">
        <v>37719</v>
      </c>
      <c r="J5656" s="3" t="s">
        <v>5554</v>
      </c>
    </row>
    <row r="5657" spans="1:10" s="6" customFormat="1" ht="15" customHeight="1" x14ac:dyDescent="0.3">
      <c r="A5657" s="3" t="s">
        <v>448</v>
      </c>
      <c r="B5657" s="3" t="s">
        <v>449</v>
      </c>
      <c r="C5657" s="3" t="s">
        <v>283</v>
      </c>
      <c r="D5657" s="3" t="s">
        <v>284</v>
      </c>
      <c r="E5657" s="4">
        <v>32</v>
      </c>
      <c r="F5657" s="4">
        <v>19</v>
      </c>
      <c r="G5657" s="3" t="s">
        <v>1201</v>
      </c>
      <c r="H5657" s="3" t="s">
        <v>1019</v>
      </c>
      <c r="I5657" s="3" t="s">
        <v>37719</v>
      </c>
      <c r="J5657" s="3" t="s">
        <v>5554</v>
      </c>
    </row>
    <row r="5658" spans="1:10" s="6" customFormat="1" ht="15" customHeight="1" x14ac:dyDescent="0.3">
      <c r="A5658" s="3" t="s">
        <v>448</v>
      </c>
      <c r="B5658" s="3" t="s">
        <v>449</v>
      </c>
      <c r="C5658" s="3" t="s">
        <v>295</v>
      </c>
      <c r="D5658" s="3" t="s">
        <v>296</v>
      </c>
      <c r="E5658" s="4">
        <v>32</v>
      </c>
      <c r="F5658" s="4">
        <v>20</v>
      </c>
      <c r="G5658" s="3" t="s">
        <v>1201</v>
      </c>
      <c r="H5658" s="3" t="s">
        <v>1028</v>
      </c>
      <c r="I5658" s="3" t="s">
        <v>37719</v>
      </c>
      <c r="J5658" s="3" t="s">
        <v>5554</v>
      </c>
    </row>
    <row r="5659" spans="1:10" s="6" customFormat="1" ht="15" customHeight="1" x14ac:dyDescent="0.3">
      <c r="A5659" s="3" t="s">
        <v>448</v>
      </c>
      <c r="B5659" s="3" t="s">
        <v>449</v>
      </c>
      <c r="C5659" s="3" t="s">
        <v>204</v>
      </c>
      <c r="D5659" s="3" t="s">
        <v>205</v>
      </c>
      <c r="E5659" s="4">
        <v>32</v>
      </c>
      <c r="F5659" s="4">
        <v>13</v>
      </c>
      <c r="G5659" s="3" t="s">
        <v>1201</v>
      </c>
      <c r="H5659" s="3" t="s">
        <v>956</v>
      </c>
      <c r="I5659" s="3" t="s">
        <v>37719</v>
      </c>
      <c r="J5659" s="3" t="s">
        <v>5554</v>
      </c>
    </row>
    <row r="5660" spans="1:10" s="6" customFormat="1" ht="15" customHeight="1" x14ac:dyDescent="0.3">
      <c r="A5660" s="3" t="s">
        <v>448</v>
      </c>
      <c r="B5660" s="3" t="s">
        <v>449</v>
      </c>
      <c r="C5660" s="3" t="s">
        <v>307</v>
      </c>
      <c r="D5660" s="3" t="s">
        <v>308</v>
      </c>
      <c r="E5660" s="4">
        <v>32</v>
      </c>
      <c r="F5660" s="4">
        <v>21</v>
      </c>
      <c r="G5660" s="3" t="s">
        <v>1201</v>
      </c>
      <c r="H5660" s="3" t="s">
        <v>1051</v>
      </c>
      <c r="I5660" s="3" t="s">
        <v>37719</v>
      </c>
      <c r="J5660" s="3" t="s">
        <v>5554</v>
      </c>
    </row>
    <row r="5661" spans="1:10" s="6" customFormat="1" ht="15" customHeight="1" x14ac:dyDescent="0.3">
      <c r="A5661" s="3" t="s">
        <v>448</v>
      </c>
      <c r="B5661" s="3" t="s">
        <v>449</v>
      </c>
      <c r="C5661" s="3" t="s">
        <v>352</v>
      </c>
      <c r="D5661" s="3" t="s">
        <v>353</v>
      </c>
      <c r="E5661" s="4">
        <v>32</v>
      </c>
      <c r="F5661" s="4">
        <v>24</v>
      </c>
      <c r="G5661" s="3" t="s">
        <v>1201</v>
      </c>
      <c r="H5661" s="3" t="s">
        <v>1092</v>
      </c>
      <c r="I5661" s="3" t="s">
        <v>37719</v>
      </c>
      <c r="J5661" s="3" t="s">
        <v>5554</v>
      </c>
    </row>
    <row r="5662" spans="1:10" s="6" customFormat="1" ht="15" customHeight="1" x14ac:dyDescent="0.3">
      <c r="A5662" s="3" t="s">
        <v>448</v>
      </c>
      <c r="B5662" s="3" t="s">
        <v>449</v>
      </c>
      <c r="C5662" s="3" t="s">
        <v>366</v>
      </c>
      <c r="D5662" s="3" t="s">
        <v>367</v>
      </c>
      <c r="E5662" s="4">
        <v>32</v>
      </c>
      <c r="F5662" s="4">
        <v>25</v>
      </c>
      <c r="G5662" s="3" t="s">
        <v>1201</v>
      </c>
      <c r="H5662" s="3" t="s">
        <v>1110</v>
      </c>
      <c r="I5662" s="3" t="s">
        <v>37719</v>
      </c>
      <c r="J5662" s="3" t="s">
        <v>5554</v>
      </c>
    </row>
    <row r="5663" spans="1:10" s="6" customFormat="1" ht="15" customHeight="1" x14ac:dyDescent="0.3">
      <c r="A5663" s="3" t="s">
        <v>448</v>
      </c>
      <c r="B5663" s="3" t="s">
        <v>449</v>
      </c>
      <c r="C5663" s="3" t="s">
        <v>376</v>
      </c>
      <c r="D5663" s="3" t="s">
        <v>377</v>
      </c>
      <c r="E5663" s="4">
        <v>32</v>
      </c>
      <c r="F5663" s="4">
        <v>26</v>
      </c>
      <c r="G5663" s="3" t="s">
        <v>1201</v>
      </c>
      <c r="H5663" s="3" t="s">
        <v>1119</v>
      </c>
      <c r="I5663" s="3" t="s">
        <v>37719</v>
      </c>
      <c r="J5663" s="3" t="s">
        <v>5554</v>
      </c>
    </row>
    <row r="5664" spans="1:10" s="6" customFormat="1" ht="15" customHeight="1" x14ac:dyDescent="0.3">
      <c r="A5664" s="3" t="s">
        <v>448</v>
      </c>
      <c r="B5664" s="3" t="s">
        <v>449</v>
      </c>
      <c r="C5664" s="3" t="s">
        <v>389</v>
      </c>
      <c r="D5664" s="3" t="s">
        <v>390</v>
      </c>
      <c r="E5664" s="4">
        <v>32</v>
      </c>
      <c r="F5664" s="4">
        <v>27</v>
      </c>
      <c r="G5664" s="3" t="s">
        <v>1201</v>
      </c>
      <c r="H5664" s="3" t="s">
        <v>1127</v>
      </c>
      <c r="I5664" s="3" t="s">
        <v>37719</v>
      </c>
      <c r="J5664" s="3" t="s">
        <v>5554</v>
      </c>
    </row>
    <row r="5665" spans="1:10" s="6" customFormat="1" ht="15" customHeight="1" x14ac:dyDescent="0.3">
      <c r="A5665" s="3" t="s">
        <v>448</v>
      </c>
      <c r="B5665" s="3" t="s">
        <v>449</v>
      </c>
      <c r="C5665" s="3" t="s">
        <v>415</v>
      </c>
      <c r="D5665" s="3" t="s">
        <v>416</v>
      </c>
      <c r="E5665" s="4">
        <v>32</v>
      </c>
      <c r="F5665" s="4">
        <v>29</v>
      </c>
      <c r="G5665" s="3" t="s">
        <v>1201</v>
      </c>
      <c r="H5665" s="3" t="s">
        <v>1177</v>
      </c>
      <c r="I5665" s="3" t="s">
        <v>37719</v>
      </c>
      <c r="J5665" s="3" t="s">
        <v>5554</v>
      </c>
    </row>
    <row r="5666" spans="1:10" s="6" customFormat="1" ht="15" customHeight="1" x14ac:dyDescent="0.3">
      <c r="A5666" s="3" t="s">
        <v>448</v>
      </c>
      <c r="B5666" s="3" t="s">
        <v>449</v>
      </c>
      <c r="C5666" s="3" t="s">
        <v>440</v>
      </c>
      <c r="D5666" s="3" t="s">
        <v>441</v>
      </c>
      <c r="E5666" s="4">
        <v>32</v>
      </c>
      <c r="F5666" s="4">
        <v>31</v>
      </c>
      <c r="G5666" s="3" t="s">
        <v>1201</v>
      </c>
      <c r="H5666" s="3" t="s">
        <v>1199</v>
      </c>
      <c r="I5666" s="3" t="s">
        <v>37719</v>
      </c>
      <c r="J5666" s="3" t="s">
        <v>5554</v>
      </c>
    </row>
    <row r="5667" spans="1:10" s="6" customFormat="1" ht="15" customHeight="1" x14ac:dyDescent="0.3">
      <c r="A5667" s="3" t="s">
        <v>448</v>
      </c>
      <c r="B5667" s="3" t="s">
        <v>449</v>
      </c>
      <c r="C5667" s="3" t="s">
        <v>459</v>
      </c>
      <c r="D5667" s="3" t="s">
        <v>460</v>
      </c>
      <c r="E5667" s="4">
        <v>32</v>
      </c>
      <c r="F5667" s="4">
        <v>33</v>
      </c>
      <c r="G5667" s="3" t="s">
        <v>1201</v>
      </c>
      <c r="H5667" s="3" t="s">
        <v>1221</v>
      </c>
      <c r="I5667" s="3" t="s">
        <v>37719</v>
      </c>
      <c r="J5667" s="3" t="s">
        <v>5554</v>
      </c>
    </row>
    <row r="5668" spans="1:10" s="6" customFormat="1" ht="15" customHeight="1" x14ac:dyDescent="0.3">
      <c r="A5668" s="3" t="s">
        <v>448</v>
      </c>
      <c r="B5668" s="3" t="s">
        <v>449</v>
      </c>
      <c r="C5668" s="3" t="s">
        <v>322</v>
      </c>
      <c r="D5668" s="3" t="s">
        <v>323</v>
      </c>
      <c r="E5668" s="4">
        <v>32</v>
      </c>
      <c r="F5668" s="4">
        <v>22</v>
      </c>
      <c r="G5668" s="3" t="s">
        <v>1201</v>
      </c>
      <c r="H5668" s="3" t="s">
        <v>1065</v>
      </c>
      <c r="I5668" s="3" t="s">
        <v>37719</v>
      </c>
      <c r="J5668" s="3" t="s">
        <v>5554</v>
      </c>
    </row>
    <row r="5669" spans="1:10" s="6" customFormat="1" ht="15" customHeight="1" x14ac:dyDescent="0.3">
      <c r="A5669" s="3" t="s">
        <v>448</v>
      </c>
      <c r="B5669" s="3" t="s">
        <v>449</v>
      </c>
      <c r="C5669" s="3" t="s">
        <v>112</v>
      </c>
      <c r="D5669" s="3" t="s">
        <v>113</v>
      </c>
      <c r="E5669" s="4">
        <v>32</v>
      </c>
      <c r="F5669" s="4">
        <v>7</v>
      </c>
      <c r="G5669" s="3" t="s">
        <v>1201</v>
      </c>
      <c r="H5669" s="3" t="s">
        <v>749</v>
      </c>
      <c r="I5669" s="3" t="s">
        <v>37719</v>
      </c>
      <c r="J5669" s="3" t="s">
        <v>5528</v>
      </c>
    </row>
    <row r="5670" spans="1:10" s="6" customFormat="1" ht="15" customHeight="1" x14ac:dyDescent="0.3">
      <c r="A5670" s="3" t="s">
        <v>448</v>
      </c>
      <c r="B5670" s="3" t="s">
        <v>449</v>
      </c>
      <c r="C5670" s="3" t="s">
        <v>189</v>
      </c>
      <c r="D5670" s="3" t="s">
        <v>190</v>
      </c>
      <c r="E5670" s="4">
        <v>32</v>
      </c>
      <c r="F5670" s="4">
        <v>12</v>
      </c>
      <c r="G5670" s="3" t="s">
        <v>1201</v>
      </c>
      <c r="H5670" s="3" t="s">
        <v>948</v>
      </c>
      <c r="I5670" s="3" t="s">
        <v>37719</v>
      </c>
      <c r="J5670" s="3" t="s">
        <v>5554</v>
      </c>
    </row>
    <row r="5671" spans="1:10" s="6" customFormat="1" ht="15" customHeight="1" x14ac:dyDescent="0.3">
      <c r="A5671" s="3" t="s">
        <v>448</v>
      </c>
      <c r="B5671" s="3" t="s">
        <v>449</v>
      </c>
      <c r="C5671" s="3" t="s">
        <v>158</v>
      </c>
      <c r="D5671" s="3" t="s">
        <v>159</v>
      </c>
      <c r="E5671" s="4">
        <v>32</v>
      </c>
      <c r="F5671" s="4">
        <v>10</v>
      </c>
      <c r="G5671" s="3" t="s">
        <v>1201</v>
      </c>
      <c r="H5671" s="3" t="s">
        <v>854</v>
      </c>
      <c r="I5671" s="3" t="s">
        <v>37719</v>
      </c>
      <c r="J5671" s="3" t="s">
        <v>5554</v>
      </c>
    </row>
    <row r="5672" spans="1:10" s="6" customFormat="1" ht="15" customHeight="1" x14ac:dyDescent="0.3">
      <c r="A5672" s="3" t="s">
        <v>448</v>
      </c>
      <c r="B5672" s="3" t="s">
        <v>449</v>
      </c>
      <c r="C5672" s="3" t="s">
        <v>219</v>
      </c>
      <c r="D5672" s="3" t="s">
        <v>220</v>
      </c>
      <c r="E5672" s="4">
        <v>32</v>
      </c>
      <c r="F5672" s="4">
        <v>14</v>
      </c>
      <c r="G5672" s="3" t="s">
        <v>1201</v>
      </c>
      <c r="H5672" s="3" t="s">
        <v>977</v>
      </c>
      <c r="I5672" s="3" t="s">
        <v>37719</v>
      </c>
      <c r="J5672" s="3" t="s">
        <v>5528</v>
      </c>
    </row>
    <row r="5673" spans="1:10" s="6" customFormat="1" ht="15" customHeight="1" x14ac:dyDescent="0.3">
      <c r="A5673" s="3" t="s">
        <v>448</v>
      </c>
      <c r="B5673" s="3" t="s">
        <v>449</v>
      </c>
      <c r="C5673" s="3" t="s">
        <v>260</v>
      </c>
      <c r="D5673" s="3" t="s">
        <v>261</v>
      </c>
      <c r="E5673" s="4">
        <v>32</v>
      </c>
      <c r="F5673" s="4">
        <v>17</v>
      </c>
      <c r="G5673" s="3" t="s">
        <v>1201</v>
      </c>
      <c r="H5673" s="3" t="s">
        <v>1005</v>
      </c>
      <c r="I5673" s="3" t="s">
        <v>37719</v>
      </c>
      <c r="J5673" s="3" t="s">
        <v>5528</v>
      </c>
    </row>
    <row r="5674" spans="1:10" s="6" customFormat="1" ht="15" customHeight="1" x14ac:dyDescent="0.3">
      <c r="A5674" s="3" t="s">
        <v>448</v>
      </c>
      <c r="B5674" s="3" t="s">
        <v>449</v>
      </c>
      <c r="C5674" s="3" t="s">
        <v>295</v>
      </c>
      <c r="D5674" s="3" t="s">
        <v>296</v>
      </c>
      <c r="E5674" s="4">
        <v>32</v>
      </c>
      <c r="F5674" s="4">
        <v>20</v>
      </c>
      <c r="G5674" s="3" t="s">
        <v>1201</v>
      </c>
      <c r="H5674" s="3" t="s">
        <v>1028</v>
      </c>
      <c r="I5674" s="3" t="s">
        <v>37719</v>
      </c>
      <c r="J5674" s="3" t="s">
        <v>5528</v>
      </c>
    </row>
    <row r="5675" spans="1:10" s="6" customFormat="1" ht="15" customHeight="1" x14ac:dyDescent="0.3">
      <c r="A5675" s="3" t="s">
        <v>448</v>
      </c>
      <c r="B5675" s="3" t="s">
        <v>449</v>
      </c>
      <c r="C5675" s="3" t="s">
        <v>322</v>
      </c>
      <c r="D5675" s="3" t="s">
        <v>323</v>
      </c>
      <c r="E5675" s="4">
        <v>32</v>
      </c>
      <c r="F5675" s="4">
        <v>22</v>
      </c>
      <c r="G5675" s="3" t="s">
        <v>1201</v>
      </c>
      <c r="H5675" s="3" t="s">
        <v>1065</v>
      </c>
      <c r="I5675" s="3" t="s">
        <v>37719</v>
      </c>
      <c r="J5675" s="3" t="s">
        <v>5528</v>
      </c>
    </row>
    <row r="5676" spans="1:10" s="6" customFormat="1" ht="15" customHeight="1" x14ac:dyDescent="0.3">
      <c r="A5676" s="3" t="s">
        <v>448</v>
      </c>
      <c r="B5676" s="3" t="s">
        <v>449</v>
      </c>
      <c r="C5676" s="3" t="s">
        <v>337</v>
      </c>
      <c r="D5676" s="3" t="s">
        <v>338</v>
      </c>
      <c r="E5676" s="4">
        <v>32</v>
      </c>
      <c r="F5676" s="4">
        <v>23</v>
      </c>
      <c r="G5676" s="3" t="s">
        <v>1201</v>
      </c>
      <c r="H5676" s="3" t="s">
        <v>1068</v>
      </c>
      <c r="I5676" s="3" t="s">
        <v>37719</v>
      </c>
      <c r="J5676" s="3" t="s">
        <v>5528</v>
      </c>
    </row>
    <row r="5677" spans="1:10" s="6" customFormat="1" ht="15" customHeight="1" x14ac:dyDescent="0.3">
      <c r="A5677" s="3" t="s">
        <v>448</v>
      </c>
      <c r="B5677" s="3" t="s">
        <v>449</v>
      </c>
      <c r="C5677" s="3" t="s">
        <v>25</v>
      </c>
      <c r="D5677" s="3" t="s">
        <v>26</v>
      </c>
      <c r="E5677" s="4">
        <v>32</v>
      </c>
      <c r="F5677" s="4">
        <v>1</v>
      </c>
      <c r="G5677" s="3" t="s">
        <v>1201</v>
      </c>
      <c r="H5677" s="3" t="s">
        <v>623</v>
      </c>
      <c r="I5677" s="3" t="s">
        <v>37719</v>
      </c>
      <c r="J5677" s="3" t="s">
        <v>5541</v>
      </c>
    </row>
    <row r="5678" spans="1:10" s="6" customFormat="1" ht="15" customHeight="1" x14ac:dyDescent="0.3">
      <c r="A5678" s="3" t="s">
        <v>448</v>
      </c>
      <c r="B5678" s="3" t="s">
        <v>449</v>
      </c>
      <c r="C5678" s="3" t="s">
        <v>128</v>
      </c>
      <c r="D5678" s="3" t="s">
        <v>129</v>
      </c>
      <c r="E5678" s="4">
        <v>32</v>
      </c>
      <c r="F5678" s="4">
        <v>8</v>
      </c>
      <c r="G5678" s="3" t="s">
        <v>1201</v>
      </c>
      <c r="H5678" s="3" t="s">
        <v>803</v>
      </c>
      <c r="I5678" s="3" t="s">
        <v>37719</v>
      </c>
      <c r="J5678" s="3" t="s">
        <v>5541</v>
      </c>
    </row>
    <row r="5679" spans="1:10" s="6" customFormat="1" ht="15" customHeight="1" x14ac:dyDescent="0.3">
      <c r="A5679" s="3" t="s">
        <v>448</v>
      </c>
      <c r="B5679" s="3" t="s">
        <v>449</v>
      </c>
      <c r="C5679" s="3" t="s">
        <v>173</v>
      </c>
      <c r="D5679" s="3" t="s">
        <v>174</v>
      </c>
      <c r="E5679" s="4">
        <v>32</v>
      </c>
      <c r="F5679" s="4">
        <v>11</v>
      </c>
      <c r="G5679" s="3" t="s">
        <v>1201</v>
      </c>
      <c r="H5679" s="3" t="s">
        <v>867</v>
      </c>
      <c r="I5679" s="3" t="s">
        <v>37719</v>
      </c>
      <c r="J5679" s="3" t="s">
        <v>5554</v>
      </c>
    </row>
    <row r="5680" spans="1:10" s="6" customFormat="1" ht="15" customHeight="1" x14ac:dyDescent="0.3">
      <c r="A5680" s="3" t="s">
        <v>448</v>
      </c>
      <c r="B5680" s="3" t="s">
        <v>449</v>
      </c>
      <c r="C5680" s="3" t="s">
        <v>25</v>
      </c>
      <c r="D5680" s="3" t="s">
        <v>26</v>
      </c>
      <c r="E5680" s="4">
        <v>32</v>
      </c>
      <c r="F5680" s="4">
        <v>1</v>
      </c>
      <c r="G5680" s="3" t="s">
        <v>1201</v>
      </c>
      <c r="H5680" s="3" t="s">
        <v>623</v>
      </c>
      <c r="I5680" s="3" t="s">
        <v>37719</v>
      </c>
      <c r="J5680" s="3" t="s">
        <v>5554</v>
      </c>
    </row>
    <row r="5681" spans="1:10" s="6" customFormat="1" ht="15" customHeight="1" x14ac:dyDescent="0.3">
      <c r="A5681" s="3" t="s">
        <v>448</v>
      </c>
      <c r="B5681" s="3" t="s">
        <v>449</v>
      </c>
      <c r="C5681" s="3" t="s">
        <v>57</v>
      </c>
      <c r="D5681" s="3" t="s">
        <v>58</v>
      </c>
      <c r="E5681" s="4">
        <v>32</v>
      </c>
      <c r="F5681" s="4">
        <v>3</v>
      </c>
      <c r="G5681" s="3" t="s">
        <v>1201</v>
      </c>
      <c r="H5681" s="3" t="s">
        <v>705</v>
      </c>
      <c r="I5681" s="3" t="s">
        <v>37719</v>
      </c>
      <c r="J5681" s="3" t="s">
        <v>5554</v>
      </c>
    </row>
    <row r="5682" spans="1:10" s="6" customFormat="1" ht="15" customHeight="1" x14ac:dyDescent="0.3">
      <c r="A5682" s="3" t="s">
        <v>448</v>
      </c>
      <c r="B5682" s="3" t="s">
        <v>449</v>
      </c>
      <c r="C5682" s="3" t="s">
        <v>71</v>
      </c>
      <c r="D5682" s="3" t="s">
        <v>72</v>
      </c>
      <c r="E5682" s="4">
        <v>32</v>
      </c>
      <c r="F5682" s="4">
        <v>4</v>
      </c>
      <c r="G5682" s="3" t="s">
        <v>1201</v>
      </c>
      <c r="H5682" s="3" t="s">
        <v>718</v>
      </c>
      <c r="I5682" s="3" t="s">
        <v>37719</v>
      </c>
      <c r="J5682" s="3" t="s">
        <v>5554</v>
      </c>
    </row>
    <row r="5683" spans="1:10" s="6" customFormat="1" ht="15" customHeight="1" x14ac:dyDescent="0.3">
      <c r="A5683" s="3" t="s">
        <v>448</v>
      </c>
      <c r="B5683" s="3" t="s">
        <v>449</v>
      </c>
      <c r="C5683" s="3" t="s">
        <v>86</v>
      </c>
      <c r="D5683" s="3" t="s">
        <v>87</v>
      </c>
      <c r="E5683" s="4">
        <v>32</v>
      </c>
      <c r="F5683" s="4">
        <v>5</v>
      </c>
      <c r="G5683" s="3" t="s">
        <v>1201</v>
      </c>
      <c r="H5683" s="3" t="s">
        <v>731</v>
      </c>
      <c r="I5683" s="3" t="s">
        <v>37719</v>
      </c>
      <c r="J5683" s="3" t="s">
        <v>5554</v>
      </c>
    </row>
    <row r="5684" spans="1:10" s="6" customFormat="1" ht="15" customHeight="1" x14ac:dyDescent="0.3">
      <c r="A5684" s="3" t="s">
        <v>448</v>
      </c>
      <c r="B5684" s="3" t="s">
        <v>449</v>
      </c>
      <c r="C5684" s="3" t="s">
        <v>97</v>
      </c>
      <c r="D5684" s="3" t="s">
        <v>98</v>
      </c>
      <c r="E5684" s="4">
        <v>32</v>
      </c>
      <c r="F5684" s="4">
        <v>6</v>
      </c>
      <c r="G5684" s="3" t="s">
        <v>1201</v>
      </c>
      <c r="H5684" s="3" t="s">
        <v>742</v>
      </c>
      <c r="I5684" s="3" t="s">
        <v>37719</v>
      </c>
      <c r="J5684" s="3" t="s">
        <v>5554</v>
      </c>
    </row>
    <row r="5685" spans="1:10" s="6" customFormat="1" ht="15" customHeight="1" x14ac:dyDescent="0.3">
      <c r="A5685" s="3" t="s">
        <v>448</v>
      </c>
      <c r="B5685" s="3" t="s">
        <v>449</v>
      </c>
      <c r="C5685" s="3" t="s">
        <v>112</v>
      </c>
      <c r="D5685" s="3" t="s">
        <v>113</v>
      </c>
      <c r="E5685" s="4">
        <v>32</v>
      </c>
      <c r="F5685" s="4">
        <v>7</v>
      </c>
      <c r="G5685" s="3" t="s">
        <v>1201</v>
      </c>
      <c r="H5685" s="3" t="s">
        <v>749</v>
      </c>
      <c r="I5685" s="3" t="s">
        <v>37719</v>
      </c>
      <c r="J5685" s="3" t="s">
        <v>5554</v>
      </c>
    </row>
    <row r="5686" spans="1:10" s="6" customFormat="1" ht="15" customHeight="1" x14ac:dyDescent="0.3">
      <c r="A5686" s="3" t="s">
        <v>448</v>
      </c>
      <c r="B5686" s="3" t="s">
        <v>449</v>
      </c>
      <c r="C5686" s="3" t="s">
        <v>128</v>
      </c>
      <c r="D5686" s="3" t="s">
        <v>129</v>
      </c>
      <c r="E5686" s="4">
        <v>32</v>
      </c>
      <c r="F5686" s="4">
        <v>8</v>
      </c>
      <c r="G5686" s="3" t="s">
        <v>1201</v>
      </c>
      <c r="H5686" s="3" t="s">
        <v>803</v>
      </c>
      <c r="I5686" s="3" t="s">
        <v>37719</v>
      </c>
      <c r="J5686" s="3" t="s">
        <v>5554</v>
      </c>
    </row>
    <row r="5687" spans="1:10" s="6" customFormat="1" ht="15" customHeight="1" x14ac:dyDescent="0.3">
      <c r="A5687" s="3" t="s">
        <v>448</v>
      </c>
      <c r="B5687" s="3" t="s">
        <v>449</v>
      </c>
      <c r="C5687" s="3" t="s">
        <v>142</v>
      </c>
      <c r="D5687" s="3" t="s">
        <v>143</v>
      </c>
      <c r="E5687" s="4">
        <v>32</v>
      </c>
      <c r="F5687" s="4">
        <v>9</v>
      </c>
      <c r="G5687" s="3" t="s">
        <v>1201</v>
      </c>
      <c r="H5687" s="3" t="s">
        <v>820</v>
      </c>
      <c r="I5687" s="3" t="s">
        <v>37719</v>
      </c>
      <c r="J5687" s="3" t="s">
        <v>5554</v>
      </c>
    </row>
    <row r="5688" spans="1:10" s="6" customFormat="1" ht="15" customHeight="1" x14ac:dyDescent="0.3">
      <c r="A5688" s="3" t="s">
        <v>448</v>
      </c>
      <c r="B5688" s="3" t="s">
        <v>449</v>
      </c>
      <c r="C5688" s="3" t="s">
        <v>42</v>
      </c>
      <c r="D5688" s="3" t="s">
        <v>43</v>
      </c>
      <c r="E5688" s="4">
        <v>32</v>
      </c>
      <c r="F5688" s="4">
        <v>2</v>
      </c>
      <c r="G5688" s="3" t="s">
        <v>1201</v>
      </c>
      <c r="H5688" s="3" t="s">
        <v>686</v>
      </c>
      <c r="I5688" s="3" t="s">
        <v>37719</v>
      </c>
      <c r="J5688" s="3" t="s">
        <v>5554</v>
      </c>
    </row>
    <row r="5689" spans="1:10" s="6" customFormat="1" ht="15" customHeight="1" x14ac:dyDescent="0.3">
      <c r="A5689" s="3" t="s">
        <v>448</v>
      </c>
      <c r="B5689" s="3" t="s">
        <v>449</v>
      </c>
      <c r="C5689" s="3" t="s">
        <v>219</v>
      </c>
      <c r="D5689" s="3" t="s">
        <v>220</v>
      </c>
      <c r="E5689" s="4">
        <v>32</v>
      </c>
      <c r="F5689" s="4">
        <v>14</v>
      </c>
      <c r="G5689" s="3" t="s">
        <v>1201</v>
      </c>
      <c r="H5689" s="3" t="s">
        <v>977</v>
      </c>
      <c r="I5689" s="3" t="s">
        <v>37719</v>
      </c>
      <c r="J5689" s="3" t="s">
        <v>5672</v>
      </c>
    </row>
    <row r="5690" spans="1:10" s="6" customFormat="1" ht="15" customHeight="1" x14ac:dyDescent="0.3">
      <c r="A5690" s="3" t="s">
        <v>448</v>
      </c>
      <c r="B5690" s="3" t="s">
        <v>449</v>
      </c>
      <c r="C5690" s="3" t="s">
        <v>246</v>
      </c>
      <c r="D5690" s="3" t="s">
        <v>247</v>
      </c>
      <c r="E5690" s="4">
        <v>32</v>
      </c>
      <c r="F5690" s="4">
        <v>16</v>
      </c>
      <c r="G5690" s="3" t="s">
        <v>1201</v>
      </c>
      <c r="H5690" s="3" t="s">
        <v>989</v>
      </c>
      <c r="I5690" s="3" t="s">
        <v>37719</v>
      </c>
      <c r="J5690" s="3" t="s">
        <v>5672</v>
      </c>
    </row>
    <row r="5691" spans="1:10" s="6" customFormat="1" ht="15" customHeight="1" x14ac:dyDescent="0.3">
      <c r="A5691" s="3" t="s">
        <v>448</v>
      </c>
      <c r="B5691" s="3" t="s">
        <v>449</v>
      </c>
      <c r="C5691" s="3" t="s">
        <v>272</v>
      </c>
      <c r="D5691" s="3" t="s">
        <v>273</v>
      </c>
      <c r="E5691" s="4">
        <v>32</v>
      </c>
      <c r="F5691" s="4">
        <v>18</v>
      </c>
      <c r="G5691" s="3" t="s">
        <v>1201</v>
      </c>
      <c r="H5691" s="3" t="s">
        <v>1009</v>
      </c>
      <c r="I5691" s="3" t="s">
        <v>37719</v>
      </c>
      <c r="J5691" s="3" t="s">
        <v>5672</v>
      </c>
    </row>
    <row r="5692" spans="1:10" s="6" customFormat="1" ht="15" customHeight="1" x14ac:dyDescent="0.3">
      <c r="A5692" s="3" t="s">
        <v>493</v>
      </c>
      <c r="B5692" s="3" t="s">
        <v>494</v>
      </c>
      <c r="C5692" s="3" t="s">
        <v>352</v>
      </c>
      <c r="D5692" s="3" t="s">
        <v>353</v>
      </c>
      <c r="E5692" s="4">
        <v>36</v>
      </c>
      <c r="F5692" s="4">
        <v>24</v>
      </c>
      <c r="G5692" s="3" t="s">
        <v>1241</v>
      </c>
      <c r="H5692" s="3" t="s">
        <v>1092</v>
      </c>
      <c r="I5692" s="3" t="s">
        <v>37719</v>
      </c>
      <c r="J5692" s="3" t="s">
        <v>37721</v>
      </c>
    </row>
    <row r="5693" spans="1:10" s="6" customFormat="1" ht="15" customHeight="1" x14ac:dyDescent="0.3">
      <c r="A5693" s="3" t="s">
        <v>493</v>
      </c>
      <c r="B5693" s="3" t="s">
        <v>494</v>
      </c>
      <c r="C5693" s="3" t="s">
        <v>366</v>
      </c>
      <c r="D5693" s="3" t="s">
        <v>367</v>
      </c>
      <c r="E5693" s="4">
        <v>36</v>
      </c>
      <c r="F5693" s="4">
        <v>25</v>
      </c>
      <c r="G5693" s="3" t="s">
        <v>1241</v>
      </c>
      <c r="H5693" s="3" t="s">
        <v>1110</v>
      </c>
      <c r="I5693" s="3" t="s">
        <v>37719</v>
      </c>
      <c r="J5693" s="3" t="s">
        <v>37721</v>
      </c>
    </row>
    <row r="5694" spans="1:10" s="6" customFormat="1" ht="15" customHeight="1" x14ac:dyDescent="0.3">
      <c r="A5694" s="3" t="s">
        <v>493</v>
      </c>
      <c r="B5694" s="3" t="s">
        <v>494</v>
      </c>
      <c r="C5694" s="3" t="s">
        <v>376</v>
      </c>
      <c r="D5694" s="3" t="s">
        <v>377</v>
      </c>
      <c r="E5694" s="4">
        <v>36</v>
      </c>
      <c r="F5694" s="4">
        <v>26</v>
      </c>
      <c r="G5694" s="3" t="s">
        <v>1241</v>
      </c>
      <c r="H5694" s="3" t="s">
        <v>1119</v>
      </c>
      <c r="I5694" s="3" t="s">
        <v>37719</v>
      </c>
      <c r="J5694" s="3" t="s">
        <v>37721</v>
      </c>
    </row>
    <row r="5695" spans="1:10" s="6" customFormat="1" ht="15" customHeight="1" x14ac:dyDescent="0.3">
      <c r="A5695" s="3" t="s">
        <v>493</v>
      </c>
      <c r="B5695" s="3" t="s">
        <v>494</v>
      </c>
      <c r="C5695" s="3" t="s">
        <v>415</v>
      </c>
      <c r="D5695" s="3" t="s">
        <v>416</v>
      </c>
      <c r="E5695" s="4">
        <v>36</v>
      </c>
      <c r="F5695" s="4">
        <v>29</v>
      </c>
      <c r="G5695" s="3" t="s">
        <v>1241</v>
      </c>
      <c r="H5695" s="3" t="s">
        <v>1177</v>
      </c>
      <c r="I5695" s="3" t="s">
        <v>37719</v>
      </c>
      <c r="J5695" s="3" t="s">
        <v>37721</v>
      </c>
    </row>
    <row r="5696" spans="1:10" s="6" customFormat="1" ht="15" customHeight="1" x14ac:dyDescent="0.3">
      <c r="A5696" s="3" t="s">
        <v>493</v>
      </c>
      <c r="B5696" s="3" t="s">
        <v>494</v>
      </c>
      <c r="C5696" s="3" t="s">
        <v>430</v>
      </c>
      <c r="D5696" s="3" t="s">
        <v>431</v>
      </c>
      <c r="E5696" s="4">
        <v>36</v>
      </c>
      <c r="F5696" s="4">
        <v>30</v>
      </c>
      <c r="G5696" s="3" t="s">
        <v>1241</v>
      </c>
      <c r="H5696" s="3" t="s">
        <v>1191</v>
      </c>
      <c r="I5696" s="3" t="s">
        <v>37719</v>
      </c>
      <c r="J5696" s="3" t="s">
        <v>37721</v>
      </c>
    </row>
    <row r="5697" spans="1:10" s="6" customFormat="1" ht="15" customHeight="1" x14ac:dyDescent="0.3">
      <c r="A5697" s="3" t="s">
        <v>493</v>
      </c>
      <c r="B5697" s="3" t="s">
        <v>494</v>
      </c>
      <c r="C5697" s="3" t="s">
        <v>459</v>
      </c>
      <c r="D5697" s="3" t="s">
        <v>460</v>
      </c>
      <c r="E5697" s="4">
        <v>36</v>
      </c>
      <c r="F5697" s="4">
        <v>33</v>
      </c>
      <c r="G5697" s="3" t="s">
        <v>1241</v>
      </c>
      <c r="H5697" s="3" t="s">
        <v>1221</v>
      </c>
      <c r="I5697" s="3" t="s">
        <v>37719</v>
      </c>
      <c r="J5697" s="3" t="s">
        <v>37721</v>
      </c>
    </row>
    <row r="5698" spans="1:10" s="6" customFormat="1" ht="15" customHeight="1" x14ac:dyDescent="0.3">
      <c r="A5698" s="3" t="s">
        <v>493</v>
      </c>
      <c r="B5698" s="3" t="s">
        <v>494</v>
      </c>
      <c r="C5698" s="3" t="s">
        <v>545</v>
      </c>
      <c r="D5698" s="3" t="s">
        <v>546</v>
      </c>
      <c r="E5698" s="4">
        <v>36</v>
      </c>
      <c r="F5698" s="4">
        <v>40</v>
      </c>
      <c r="G5698" s="3" t="s">
        <v>1241</v>
      </c>
      <c r="H5698" s="3" t="s">
        <v>1276</v>
      </c>
      <c r="I5698" s="3" t="s">
        <v>37719</v>
      </c>
      <c r="J5698" s="3" t="s">
        <v>37721</v>
      </c>
    </row>
    <row r="5699" spans="1:10" s="6" customFormat="1" ht="15" customHeight="1" x14ac:dyDescent="0.3">
      <c r="A5699" s="3" t="s">
        <v>493</v>
      </c>
      <c r="B5699" s="3" t="s">
        <v>494</v>
      </c>
      <c r="C5699" s="3" t="s">
        <v>322</v>
      </c>
      <c r="D5699" s="3" t="s">
        <v>323</v>
      </c>
      <c r="E5699" s="4">
        <v>36</v>
      </c>
      <c r="F5699" s="4">
        <v>22</v>
      </c>
      <c r="G5699" s="3" t="s">
        <v>1241</v>
      </c>
      <c r="H5699" s="3" t="s">
        <v>1065</v>
      </c>
      <c r="I5699" s="3" t="s">
        <v>37719</v>
      </c>
      <c r="J5699" s="3" t="s">
        <v>37721</v>
      </c>
    </row>
    <row r="5700" spans="1:10" s="6" customFormat="1" ht="15" customHeight="1" x14ac:dyDescent="0.3">
      <c r="A5700" s="3" t="s">
        <v>493</v>
      </c>
      <c r="B5700" s="3" t="s">
        <v>494</v>
      </c>
      <c r="C5700" s="3" t="s">
        <v>581</v>
      </c>
      <c r="D5700" s="3" t="s">
        <v>582</v>
      </c>
      <c r="E5700" s="4">
        <v>36</v>
      </c>
      <c r="F5700" s="4">
        <v>43</v>
      </c>
      <c r="G5700" s="3" t="s">
        <v>1241</v>
      </c>
      <c r="H5700" s="3" t="s">
        <v>1321</v>
      </c>
      <c r="I5700" s="3" t="s">
        <v>37719</v>
      </c>
      <c r="J5700" s="3" t="s">
        <v>37721</v>
      </c>
    </row>
    <row r="5701" spans="1:10" s="6" customFormat="1" ht="15" customHeight="1" x14ac:dyDescent="0.3">
      <c r="A5701" s="3" t="s">
        <v>493</v>
      </c>
      <c r="B5701" s="3" t="s">
        <v>494</v>
      </c>
      <c r="C5701" s="3" t="s">
        <v>42</v>
      </c>
      <c r="D5701" s="3" t="s">
        <v>43</v>
      </c>
      <c r="E5701" s="4">
        <v>36</v>
      </c>
      <c r="F5701" s="4">
        <v>2</v>
      </c>
      <c r="G5701" s="3" t="s">
        <v>1241</v>
      </c>
      <c r="H5701" s="3" t="s">
        <v>686</v>
      </c>
      <c r="I5701" s="3" t="s">
        <v>37719</v>
      </c>
      <c r="J5701" s="3" t="s">
        <v>5554</v>
      </c>
    </row>
    <row r="5702" spans="1:10" s="6" customFormat="1" ht="15" customHeight="1" x14ac:dyDescent="0.3">
      <c r="A5702" s="3" t="s">
        <v>493</v>
      </c>
      <c r="B5702" s="3" t="s">
        <v>494</v>
      </c>
      <c r="C5702" s="3" t="s">
        <v>57</v>
      </c>
      <c r="D5702" s="3" t="s">
        <v>58</v>
      </c>
      <c r="E5702" s="4">
        <v>36</v>
      </c>
      <c r="F5702" s="4">
        <v>3</v>
      </c>
      <c r="G5702" s="3" t="s">
        <v>1241</v>
      </c>
      <c r="H5702" s="3" t="s">
        <v>705</v>
      </c>
      <c r="I5702" s="3" t="s">
        <v>37719</v>
      </c>
      <c r="J5702" s="3" t="s">
        <v>5554</v>
      </c>
    </row>
    <row r="5703" spans="1:10" s="6" customFormat="1" ht="15" customHeight="1" x14ac:dyDescent="0.3">
      <c r="A5703" s="3" t="s">
        <v>493</v>
      </c>
      <c r="B5703" s="3" t="s">
        <v>494</v>
      </c>
      <c r="C5703" s="3" t="s">
        <v>71</v>
      </c>
      <c r="D5703" s="3" t="s">
        <v>72</v>
      </c>
      <c r="E5703" s="4">
        <v>36</v>
      </c>
      <c r="F5703" s="4">
        <v>4</v>
      </c>
      <c r="G5703" s="3" t="s">
        <v>1241</v>
      </c>
      <c r="H5703" s="3" t="s">
        <v>718</v>
      </c>
      <c r="I5703" s="3" t="s">
        <v>37719</v>
      </c>
      <c r="J5703" s="3" t="s">
        <v>5554</v>
      </c>
    </row>
    <row r="5704" spans="1:10" s="6" customFormat="1" ht="15" customHeight="1" x14ac:dyDescent="0.3">
      <c r="A5704" s="3" t="s">
        <v>493</v>
      </c>
      <c r="B5704" s="3" t="s">
        <v>494</v>
      </c>
      <c r="C5704" s="3" t="s">
        <v>86</v>
      </c>
      <c r="D5704" s="3" t="s">
        <v>87</v>
      </c>
      <c r="E5704" s="4">
        <v>36</v>
      </c>
      <c r="F5704" s="4">
        <v>5</v>
      </c>
      <c r="G5704" s="3" t="s">
        <v>1241</v>
      </c>
      <c r="H5704" s="3" t="s">
        <v>731</v>
      </c>
      <c r="I5704" s="3" t="s">
        <v>37719</v>
      </c>
      <c r="J5704" s="3" t="s">
        <v>5554</v>
      </c>
    </row>
    <row r="5705" spans="1:10" s="6" customFormat="1" ht="15" customHeight="1" x14ac:dyDescent="0.3">
      <c r="A5705" s="3" t="s">
        <v>493</v>
      </c>
      <c r="B5705" s="3" t="s">
        <v>494</v>
      </c>
      <c r="C5705" s="3" t="s">
        <v>97</v>
      </c>
      <c r="D5705" s="3" t="s">
        <v>98</v>
      </c>
      <c r="E5705" s="4">
        <v>36</v>
      </c>
      <c r="F5705" s="4">
        <v>6</v>
      </c>
      <c r="G5705" s="3" t="s">
        <v>1241</v>
      </c>
      <c r="H5705" s="3" t="s">
        <v>742</v>
      </c>
      <c r="I5705" s="3" t="s">
        <v>37719</v>
      </c>
      <c r="J5705" s="3" t="s">
        <v>5554</v>
      </c>
    </row>
    <row r="5706" spans="1:10" s="6" customFormat="1" ht="15" customHeight="1" x14ac:dyDescent="0.3">
      <c r="A5706" s="3" t="s">
        <v>493</v>
      </c>
      <c r="B5706" s="3" t="s">
        <v>494</v>
      </c>
      <c r="C5706" s="3" t="s">
        <v>112</v>
      </c>
      <c r="D5706" s="3" t="s">
        <v>113</v>
      </c>
      <c r="E5706" s="4">
        <v>36</v>
      </c>
      <c r="F5706" s="4">
        <v>7</v>
      </c>
      <c r="G5706" s="3" t="s">
        <v>1241</v>
      </c>
      <c r="H5706" s="3" t="s">
        <v>749</v>
      </c>
      <c r="I5706" s="3" t="s">
        <v>37719</v>
      </c>
      <c r="J5706" s="3" t="s">
        <v>5554</v>
      </c>
    </row>
    <row r="5707" spans="1:10" s="6" customFormat="1" ht="15" customHeight="1" x14ac:dyDescent="0.3">
      <c r="A5707" s="3" t="s">
        <v>493</v>
      </c>
      <c r="B5707" s="3" t="s">
        <v>494</v>
      </c>
      <c r="C5707" s="3" t="s">
        <v>128</v>
      </c>
      <c r="D5707" s="3" t="s">
        <v>129</v>
      </c>
      <c r="E5707" s="4">
        <v>36</v>
      </c>
      <c r="F5707" s="4">
        <v>8</v>
      </c>
      <c r="G5707" s="3" t="s">
        <v>1241</v>
      </c>
      <c r="H5707" s="3" t="s">
        <v>803</v>
      </c>
      <c r="I5707" s="3" t="s">
        <v>37719</v>
      </c>
      <c r="J5707" s="3" t="s">
        <v>5554</v>
      </c>
    </row>
    <row r="5708" spans="1:10" s="6" customFormat="1" ht="15" customHeight="1" x14ac:dyDescent="0.3">
      <c r="A5708" s="3" t="s">
        <v>493</v>
      </c>
      <c r="B5708" s="3" t="s">
        <v>494</v>
      </c>
      <c r="C5708" s="3" t="s">
        <v>25</v>
      </c>
      <c r="D5708" s="3" t="s">
        <v>26</v>
      </c>
      <c r="E5708" s="4">
        <v>36</v>
      </c>
      <c r="F5708" s="4">
        <v>1</v>
      </c>
      <c r="G5708" s="3" t="s">
        <v>1241</v>
      </c>
      <c r="H5708" s="3" t="s">
        <v>623</v>
      </c>
      <c r="I5708" s="3" t="s">
        <v>37719</v>
      </c>
      <c r="J5708" s="3" t="s">
        <v>5554</v>
      </c>
    </row>
    <row r="5709" spans="1:10" s="6" customFormat="1" ht="15" customHeight="1" x14ac:dyDescent="0.3">
      <c r="A5709" s="3" t="s">
        <v>493</v>
      </c>
      <c r="B5709" s="3" t="s">
        <v>494</v>
      </c>
      <c r="C5709" s="3" t="s">
        <v>142</v>
      </c>
      <c r="D5709" s="3" t="s">
        <v>143</v>
      </c>
      <c r="E5709" s="4">
        <v>36</v>
      </c>
      <c r="F5709" s="4">
        <v>9</v>
      </c>
      <c r="G5709" s="3" t="s">
        <v>1241</v>
      </c>
      <c r="H5709" s="3" t="s">
        <v>820</v>
      </c>
      <c r="I5709" s="3" t="s">
        <v>37719</v>
      </c>
      <c r="J5709" s="3" t="s">
        <v>5554</v>
      </c>
    </row>
    <row r="5710" spans="1:10" s="6" customFormat="1" ht="15" customHeight="1" x14ac:dyDescent="0.3">
      <c r="A5710" s="3" t="s">
        <v>493</v>
      </c>
      <c r="B5710" s="3" t="s">
        <v>494</v>
      </c>
      <c r="C5710" s="3" t="s">
        <v>307</v>
      </c>
      <c r="D5710" s="3" t="s">
        <v>308</v>
      </c>
      <c r="E5710" s="4">
        <v>36</v>
      </c>
      <c r="F5710" s="4">
        <v>21</v>
      </c>
      <c r="G5710" s="3" t="s">
        <v>1241</v>
      </c>
      <c r="H5710" s="3" t="s">
        <v>1051</v>
      </c>
      <c r="I5710" s="3" t="s">
        <v>37719</v>
      </c>
      <c r="J5710" s="3" t="s">
        <v>37721</v>
      </c>
    </row>
    <row r="5711" spans="1:10" s="6" customFormat="1" ht="15" customHeight="1" x14ac:dyDescent="0.3">
      <c r="A5711" s="3" t="s">
        <v>493</v>
      </c>
      <c r="B5711" s="3" t="s">
        <v>494</v>
      </c>
      <c r="C5711" s="3" t="s">
        <v>283</v>
      </c>
      <c r="D5711" s="3" t="s">
        <v>284</v>
      </c>
      <c r="E5711" s="4">
        <v>36</v>
      </c>
      <c r="F5711" s="4">
        <v>19</v>
      </c>
      <c r="G5711" s="3" t="s">
        <v>1241</v>
      </c>
      <c r="H5711" s="3" t="s">
        <v>1019</v>
      </c>
      <c r="I5711" s="3" t="s">
        <v>37719</v>
      </c>
      <c r="J5711" s="3" t="s">
        <v>37721</v>
      </c>
    </row>
    <row r="5712" spans="1:10" s="6" customFormat="1" ht="15" customHeight="1" x14ac:dyDescent="0.3">
      <c r="A5712" s="3" t="s">
        <v>493</v>
      </c>
      <c r="B5712" s="3" t="s">
        <v>494</v>
      </c>
      <c r="C5712" s="3" t="s">
        <v>593</v>
      </c>
      <c r="D5712" s="3" t="s">
        <v>594</v>
      </c>
      <c r="E5712" s="4">
        <v>36</v>
      </c>
      <c r="F5712" s="4">
        <v>44</v>
      </c>
      <c r="G5712" s="3" t="s">
        <v>1241</v>
      </c>
      <c r="H5712" s="3" t="s">
        <v>1333</v>
      </c>
      <c r="I5712" s="3" t="s">
        <v>37719</v>
      </c>
      <c r="J5712" s="3" t="s">
        <v>5436</v>
      </c>
    </row>
    <row r="5713" spans="1:10" s="6" customFormat="1" ht="15" customHeight="1" x14ac:dyDescent="0.3">
      <c r="A5713" s="3" t="s">
        <v>493</v>
      </c>
      <c r="B5713" s="3" t="s">
        <v>494</v>
      </c>
      <c r="C5713" s="3" t="s">
        <v>25</v>
      </c>
      <c r="D5713" s="3" t="s">
        <v>26</v>
      </c>
      <c r="E5713" s="4">
        <v>36</v>
      </c>
      <c r="F5713" s="4">
        <v>1</v>
      </c>
      <c r="G5713" s="3" t="s">
        <v>1241</v>
      </c>
      <c r="H5713" s="3" t="s">
        <v>623</v>
      </c>
      <c r="I5713" s="3" t="s">
        <v>37719</v>
      </c>
      <c r="J5713" s="3" t="s">
        <v>37721</v>
      </c>
    </row>
    <row r="5714" spans="1:10" s="6" customFormat="1" ht="15" customHeight="1" x14ac:dyDescent="0.3">
      <c r="A5714" s="3" t="s">
        <v>493</v>
      </c>
      <c r="B5714" s="3" t="s">
        <v>494</v>
      </c>
      <c r="C5714" s="3" t="s">
        <v>57</v>
      </c>
      <c r="D5714" s="3" t="s">
        <v>58</v>
      </c>
      <c r="E5714" s="4">
        <v>36</v>
      </c>
      <c r="F5714" s="4">
        <v>3</v>
      </c>
      <c r="G5714" s="3" t="s">
        <v>1241</v>
      </c>
      <c r="H5714" s="3" t="s">
        <v>705</v>
      </c>
      <c r="I5714" s="3" t="s">
        <v>37719</v>
      </c>
      <c r="J5714" s="3" t="s">
        <v>37721</v>
      </c>
    </row>
    <row r="5715" spans="1:10" s="6" customFormat="1" ht="15" customHeight="1" x14ac:dyDescent="0.3">
      <c r="A5715" s="3" t="s">
        <v>493</v>
      </c>
      <c r="B5715" s="3" t="s">
        <v>494</v>
      </c>
      <c r="C5715" s="3" t="s">
        <v>71</v>
      </c>
      <c r="D5715" s="3" t="s">
        <v>72</v>
      </c>
      <c r="E5715" s="4">
        <v>36</v>
      </c>
      <c r="F5715" s="4">
        <v>4</v>
      </c>
      <c r="G5715" s="3" t="s">
        <v>1241</v>
      </c>
      <c r="H5715" s="3" t="s">
        <v>718</v>
      </c>
      <c r="I5715" s="3" t="s">
        <v>37719</v>
      </c>
      <c r="J5715" s="3" t="s">
        <v>37721</v>
      </c>
    </row>
    <row r="5716" spans="1:10" s="6" customFormat="1" ht="15" customHeight="1" x14ac:dyDescent="0.3">
      <c r="A5716" s="3" t="s">
        <v>493</v>
      </c>
      <c r="B5716" s="3" t="s">
        <v>494</v>
      </c>
      <c r="C5716" s="3" t="s">
        <v>86</v>
      </c>
      <c r="D5716" s="3" t="s">
        <v>87</v>
      </c>
      <c r="E5716" s="4">
        <v>36</v>
      </c>
      <c r="F5716" s="4">
        <v>5</v>
      </c>
      <c r="G5716" s="3" t="s">
        <v>1241</v>
      </c>
      <c r="H5716" s="3" t="s">
        <v>731</v>
      </c>
      <c r="I5716" s="3" t="s">
        <v>37719</v>
      </c>
      <c r="J5716" s="3" t="s">
        <v>37721</v>
      </c>
    </row>
    <row r="5717" spans="1:10" s="6" customFormat="1" ht="15" customHeight="1" x14ac:dyDescent="0.3">
      <c r="A5717" s="3" t="s">
        <v>493</v>
      </c>
      <c r="B5717" s="3" t="s">
        <v>494</v>
      </c>
      <c r="C5717" s="3" t="s">
        <v>112</v>
      </c>
      <c r="D5717" s="3" t="s">
        <v>113</v>
      </c>
      <c r="E5717" s="4">
        <v>36</v>
      </c>
      <c r="F5717" s="4">
        <v>7</v>
      </c>
      <c r="G5717" s="3" t="s">
        <v>1241</v>
      </c>
      <c r="H5717" s="3" t="s">
        <v>749</v>
      </c>
      <c r="I5717" s="3" t="s">
        <v>37719</v>
      </c>
      <c r="J5717" s="3" t="s">
        <v>37721</v>
      </c>
    </row>
    <row r="5718" spans="1:10" s="6" customFormat="1" ht="15" customHeight="1" x14ac:dyDescent="0.3">
      <c r="A5718" s="3" t="s">
        <v>493</v>
      </c>
      <c r="B5718" s="3" t="s">
        <v>494</v>
      </c>
      <c r="C5718" s="3" t="s">
        <v>142</v>
      </c>
      <c r="D5718" s="3" t="s">
        <v>143</v>
      </c>
      <c r="E5718" s="4">
        <v>36</v>
      </c>
      <c r="F5718" s="4">
        <v>9</v>
      </c>
      <c r="G5718" s="3" t="s">
        <v>1241</v>
      </c>
      <c r="H5718" s="3" t="s">
        <v>820</v>
      </c>
      <c r="I5718" s="3" t="s">
        <v>37719</v>
      </c>
      <c r="J5718" s="3" t="s">
        <v>37721</v>
      </c>
    </row>
    <row r="5719" spans="1:10" s="6" customFormat="1" ht="15" customHeight="1" x14ac:dyDescent="0.3">
      <c r="A5719" s="3" t="s">
        <v>493</v>
      </c>
      <c r="B5719" s="3" t="s">
        <v>494</v>
      </c>
      <c r="C5719" s="3" t="s">
        <v>295</v>
      </c>
      <c r="D5719" s="3" t="s">
        <v>296</v>
      </c>
      <c r="E5719" s="4">
        <v>36</v>
      </c>
      <c r="F5719" s="4">
        <v>20</v>
      </c>
      <c r="G5719" s="3" t="s">
        <v>1241</v>
      </c>
      <c r="H5719" s="3" t="s">
        <v>1028</v>
      </c>
      <c r="I5719" s="3" t="s">
        <v>37719</v>
      </c>
      <c r="J5719" s="3" t="s">
        <v>37721</v>
      </c>
    </row>
    <row r="5720" spans="1:10" s="6" customFormat="1" ht="15" customHeight="1" x14ac:dyDescent="0.3">
      <c r="A5720" s="3" t="s">
        <v>493</v>
      </c>
      <c r="B5720" s="3" t="s">
        <v>494</v>
      </c>
      <c r="C5720" s="3" t="s">
        <v>158</v>
      </c>
      <c r="D5720" s="3" t="s">
        <v>159</v>
      </c>
      <c r="E5720" s="4">
        <v>36</v>
      </c>
      <c r="F5720" s="4">
        <v>10</v>
      </c>
      <c r="G5720" s="3" t="s">
        <v>1241</v>
      </c>
      <c r="H5720" s="3" t="s">
        <v>854</v>
      </c>
      <c r="I5720" s="3" t="s">
        <v>37719</v>
      </c>
      <c r="J5720" s="3" t="s">
        <v>37721</v>
      </c>
    </row>
    <row r="5721" spans="1:10" s="6" customFormat="1" ht="15" customHeight="1" x14ac:dyDescent="0.3">
      <c r="A5721" s="3" t="s">
        <v>493</v>
      </c>
      <c r="B5721" s="3" t="s">
        <v>494</v>
      </c>
      <c r="C5721" s="3" t="s">
        <v>189</v>
      </c>
      <c r="D5721" s="3" t="s">
        <v>190</v>
      </c>
      <c r="E5721" s="4">
        <v>36</v>
      </c>
      <c r="F5721" s="4">
        <v>12</v>
      </c>
      <c r="G5721" s="3" t="s">
        <v>1241</v>
      </c>
      <c r="H5721" s="3" t="s">
        <v>948</v>
      </c>
      <c r="I5721" s="3" t="s">
        <v>37719</v>
      </c>
      <c r="J5721" s="3" t="s">
        <v>37721</v>
      </c>
    </row>
    <row r="5722" spans="1:10" s="6" customFormat="1" ht="15" customHeight="1" x14ac:dyDescent="0.3">
      <c r="A5722" s="3" t="s">
        <v>493</v>
      </c>
      <c r="B5722" s="3" t="s">
        <v>494</v>
      </c>
      <c r="C5722" s="3" t="s">
        <v>204</v>
      </c>
      <c r="D5722" s="3" t="s">
        <v>205</v>
      </c>
      <c r="E5722" s="4">
        <v>36</v>
      </c>
      <c r="F5722" s="4">
        <v>13</v>
      </c>
      <c r="G5722" s="3" t="s">
        <v>1241</v>
      </c>
      <c r="H5722" s="3" t="s">
        <v>956</v>
      </c>
      <c r="I5722" s="3" t="s">
        <v>37719</v>
      </c>
      <c r="J5722" s="3" t="s">
        <v>37721</v>
      </c>
    </row>
    <row r="5723" spans="1:10" s="6" customFormat="1" ht="15" customHeight="1" x14ac:dyDescent="0.3">
      <c r="A5723" s="3" t="s">
        <v>493</v>
      </c>
      <c r="B5723" s="3" t="s">
        <v>494</v>
      </c>
      <c r="C5723" s="3" t="s">
        <v>219</v>
      </c>
      <c r="D5723" s="3" t="s">
        <v>220</v>
      </c>
      <c r="E5723" s="4">
        <v>36</v>
      </c>
      <c r="F5723" s="4">
        <v>14</v>
      </c>
      <c r="G5723" s="3" t="s">
        <v>1241</v>
      </c>
      <c r="H5723" s="3" t="s">
        <v>977</v>
      </c>
      <c r="I5723" s="3" t="s">
        <v>37719</v>
      </c>
      <c r="J5723" s="3" t="s">
        <v>37721</v>
      </c>
    </row>
    <row r="5724" spans="1:10" s="6" customFormat="1" ht="15" customHeight="1" x14ac:dyDescent="0.3">
      <c r="A5724" s="3" t="s">
        <v>493</v>
      </c>
      <c r="B5724" s="3" t="s">
        <v>494</v>
      </c>
      <c r="C5724" s="3" t="s">
        <v>232</v>
      </c>
      <c r="D5724" s="3" t="s">
        <v>233</v>
      </c>
      <c r="E5724" s="4">
        <v>36</v>
      </c>
      <c r="F5724" s="4">
        <v>15</v>
      </c>
      <c r="G5724" s="3" t="s">
        <v>1241</v>
      </c>
      <c r="H5724" s="3" t="s">
        <v>986</v>
      </c>
      <c r="I5724" s="3" t="s">
        <v>37719</v>
      </c>
      <c r="J5724" s="3" t="s">
        <v>37721</v>
      </c>
    </row>
    <row r="5725" spans="1:10" s="6" customFormat="1" ht="15" customHeight="1" x14ac:dyDescent="0.3">
      <c r="A5725" s="3" t="s">
        <v>493</v>
      </c>
      <c r="B5725" s="3" t="s">
        <v>494</v>
      </c>
      <c r="C5725" s="3" t="s">
        <v>246</v>
      </c>
      <c r="D5725" s="3" t="s">
        <v>247</v>
      </c>
      <c r="E5725" s="4">
        <v>36</v>
      </c>
      <c r="F5725" s="4">
        <v>16</v>
      </c>
      <c r="G5725" s="3" t="s">
        <v>1241</v>
      </c>
      <c r="H5725" s="3" t="s">
        <v>989</v>
      </c>
      <c r="I5725" s="3" t="s">
        <v>37719</v>
      </c>
      <c r="J5725" s="3" t="s">
        <v>37721</v>
      </c>
    </row>
    <row r="5726" spans="1:10" s="6" customFormat="1" ht="15" customHeight="1" x14ac:dyDescent="0.3">
      <c r="A5726" s="3" t="s">
        <v>493</v>
      </c>
      <c r="B5726" s="3" t="s">
        <v>494</v>
      </c>
      <c r="C5726" s="3" t="s">
        <v>260</v>
      </c>
      <c r="D5726" s="3" t="s">
        <v>261</v>
      </c>
      <c r="E5726" s="4">
        <v>36</v>
      </c>
      <c r="F5726" s="4">
        <v>17</v>
      </c>
      <c r="G5726" s="3" t="s">
        <v>1241</v>
      </c>
      <c r="H5726" s="3" t="s">
        <v>1005</v>
      </c>
      <c r="I5726" s="3" t="s">
        <v>37719</v>
      </c>
      <c r="J5726" s="3" t="s">
        <v>37721</v>
      </c>
    </row>
    <row r="5727" spans="1:10" s="6" customFormat="1" ht="15" customHeight="1" x14ac:dyDescent="0.3">
      <c r="A5727" s="3" t="s">
        <v>493</v>
      </c>
      <c r="B5727" s="3" t="s">
        <v>494</v>
      </c>
      <c r="C5727" s="3" t="s">
        <v>272</v>
      </c>
      <c r="D5727" s="3" t="s">
        <v>273</v>
      </c>
      <c r="E5727" s="4">
        <v>36</v>
      </c>
      <c r="F5727" s="4">
        <v>18</v>
      </c>
      <c r="G5727" s="3" t="s">
        <v>1241</v>
      </c>
      <c r="H5727" s="3" t="s">
        <v>1009</v>
      </c>
      <c r="I5727" s="3" t="s">
        <v>37719</v>
      </c>
      <c r="J5727" s="3" t="s">
        <v>37721</v>
      </c>
    </row>
    <row r="5728" spans="1:10" s="6" customFormat="1" ht="15" customHeight="1" x14ac:dyDescent="0.3">
      <c r="A5728" s="3" t="s">
        <v>493</v>
      </c>
      <c r="B5728" s="3" t="s">
        <v>494</v>
      </c>
      <c r="C5728" s="3" t="s">
        <v>173</v>
      </c>
      <c r="D5728" s="3" t="s">
        <v>174</v>
      </c>
      <c r="E5728" s="4">
        <v>36</v>
      </c>
      <c r="F5728" s="4">
        <v>11</v>
      </c>
      <c r="G5728" s="3" t="s">
        <v>1241</v>
      </c>
      <c r="H5728" s="3" t="s">
        <v>867</v>
      </c>
      <c r="I5728" s="3" t="s">
        <v>37719</v>
      </c>
      <c r="J5728" s="3" t="s">
        <v>37721</v>
      </c>
    </row>
    <row r="5729" spans="1:10" s="6" customFormat="1" ht="15" customHeight="1" x14ac:dyDescent="0.3">
      <c r="A5729" s="3" t="s">
        <v>493</v>
      </c>
      <c r="B5729" s="3" t="s">
        <v>494</v>
      </c>
      <c r="C5729" s="3" t="s">
        <v>581</v>
      </c>
      <c r="D5729" s="3" t="s">
        <v>582</v>
      </c>
      <c r="E5729" s="4">
        <v>36</v>
      </c>
      <c r="F5729" s="4">
        <v>43</v>
      </c>
      <c r="G5729" s="3" t="s">
        <v>1241</v>
      </c>
      <c r="H5729" s="3" t="s">
        <v>1321</v>
      </c>
      <c r="I5729" s="3" t="s">
        <v>37719</v>
      </c>
      <c r="J5729" s="3" t="s">
        <v>5436</v>
      </c>
    </row>
    <row r="5730" spans="1:10" s="6" customFormat="1" ht="15" customHeight="1" x14ac:dyDescent="0.3">
      <c r="A5730" s="3" t="s">
        <v>493</v>
      </c>
      <c r="B5730" s="3" t="s">
        <v>494</v>
      </c>
      <c r="C5730" s="3" t="s">
        <v>158</v>
      </c>
      <c r="D5730" s="3" t="s">
        <v>159</v>
      </c>
      <c r="E5730" s="4">
        <v>36</v>
      </c>
      <c r="F5730" s="4">
        <v>10</v>
      </c>
      <c r="G5730" s="3" t="s">
        <v>1241</v>
      </c>
      <c r="H5730" s="3" t="s">
        <v>854</v>
      </c>
      <c r="I5730" s="3" t="s">
        <v>37719</v>
      </c>
      <c r="J5730" s="3" t="s">
        <v>5554</v>
      </c>
    </row>
    <row r="5731" spans="1:10" s="6" customFormat="1" ht="15" customHeight="1" x14ac:dyDescent="0.3">
      <c r="A5731" s="3" t="s">
        <v>493</v>
      </c>
      <c r="B5731" s="3" t="s">
        <v>494</v>
      </c>
      <c r="C5731" s="3" t="s">
        <v>189</v>
      </c>
      <c r="D5731" s="3" t="s">
        <v>190</v>
      </c>
      <c r="E5731" s="4">
        <v>36</v>
      </c>
      <c r="F5731" s="4">
        <v>12</v>
      </c>
      <c r="G5731" s="3" t="s">
        <v>1241</v>
      </c>
      <c r="H5731" s="3" t="s">
        <v>948</v>
      </c>
      <c r="I5731" s="3" t="s">
        <v>37719</v>
      </c>
      <c r="J5731" s="3" t="s">
        <v>5554</v>
      </c>
    </row>
    <row r="5732" spans="1:10" s="6" customFormat="1" ht="15" customHeight="1" x14ac:dyDescent="0.3">
      <c r="A5732" s="3" t="s">
        <v>493</v>
      </c>
      <c r="B5732" s="3" t="s">
        <v>494</v>
      </c>
      <c r="C5732" s="3" t="s">
        <v>25</v>
      </c>
      <c r="D5732" s="3" t="s">
        <v>26</v>
      </c>
      <c r="E5732" s="4">
        <v>36</v>
      </c>
      <c r="F5732" s="4">
        <v>1</v>
      </c>
      <c r="G5732" s="3" t="s">
        <v>1241</v>
      </c>
      <c r="H5732" s="3" t="s">
        <v>623</v>
      </c>
      <c r="I5732" s="3" t="s">
        <v>37719</v>
      </c>
      <c r="J5732" s="3" t="s">
        <v>5614</v>
      </c>
    </row>
    <row r="5733" spans="1:10" s="6" customFormat="1" ht="15" customHeight="1" x14ac:dyDescent="0.3">
      <c r="A5733" s="3" t="s">
        <v>493</v>
      </c>
      <c r="B5733" s="3" t="s">
        <v>494</v>
      </c>
      <c r="C5733" s="3" t="s">
        <v>42</v>
      </c>
      <c r="D5733" s="3" t="s">
        <v>43</v>
      </c>
      <c r="E5733" s="4">
        <v>36</v>
      </c>
      <c r="F5733" s="4">
        <v>2</v>
      </c>
      <c r="G5733" s="3" t="s">
        <v>1241</v>
      </c>
      <c r="H5733" s="3" t="s">
        <v>686</v>
      </c>
      <c r="I5733" s="3" t="s">
        <v>37719</v>
      </c>
      <c r="J5733" s="3" t="s">
        <v>5614</v>
      </c>
    </row>
    <row r="5734" spans="1:10" s="6" customFormat="1" ht="15" customHeight="1" x14ac:dyDescent="0.3">
      <c r="A5734" s="3" t="s">
        <v>493</v>
      </c>
      <c r="B5734" s="3" t="s">
        <v>494</v>
      </c>
      <c r="C5734" s="3" t="s">
        <v>57</v>
      </c>
      <c r="D5734" s="3" t="s">
        <v>58</v>
      </c>
      <c r="E5734" s="4">
        <v>36</v>
      </c>
      <c r="F5734" s="4">
        <v>3</v>
      </c>
      <c r="G5734" s="3" t="s">
        <v>1241</v>
      </c>
      <c r="H5734" s="3" t="s">
        <v>705</v>
      </c>
      <c r="I5734" s="3" t="s">
        <v>37719</v>
      </c>
      <c r="J5734" s="3" t="s">
        <v>5614</v>
      </c>
    </row>
    <row r="5735" spans="1:10" s="6" customFormat="1" ht="15" customHeight="1" x14ac:dyDescent="0.3">
      <c r="A5735" s="3" t="s">
        <v>493</v>
      </c>
      <c r="B5735" s="3" t="s">
        <v>494</v>
      </c>
      <c r="C5735" s="3" t="s">
        <v>71</v>
      </c>
      <c r="D5735" s="3" t="s">
        <v>72</v>
      </c>
      <c r="E5735" s="4">
        <v>36</v>
      </c>
      <c r="F5735" s="4">
        <v>4</v>
      </c>
      <c r="G5735" s="3" t="s">
        <v>1241</v>
      </c>
      <c r="H5735" s="3" t="s">
        <v>718</v>
      </c>
      <c r="I5735" s="3" t="s">
        <v>37719</v>
      </c>
      <c r="J5735" s="3" t="s">
        <v>5614</v>
      </c>
    </row>
    <row r="5736" spans="1:10" s="6" customFormat="1" ht="15" customHeight="1" x14ac:dyDescent="0.3">
      <c r="A5736" s="3" t="s">
        <v>493</v>
      </c>
      <c r="B5736" s="3" t="s">
        <v>494</v>
      </c>
      <c r="C5736" s="3" t="s">
        <v>86</v>
      </c>
      <c r="D5736" s="3" t="s">
        <v>87</v>
      </c>
      <c r="E5736" s="4">
        <v>36</v>
      </c>
      <c r="F5736" s="4">
        <v>5</v>
      </c>
      <c r="G5736" s="3" t="s">
        <v>1241</v>
      </c>
      <c r="H5736" s="3" t="s">
        <v>731</v>
      </c>
      <c r="I5736" s="3" t="s">
        <v>37719</v>
      </c>
      <c r="J5736" s="3" t="s">
        <v>5614</v>
      </c>
    </row>
    <row r="5737" spans="1:10" s="6" customFormat="1" ht="15" customHeight="1" x14ac:dyDescent="0.3">
      <c r="A5737" s="3" t="s">
        <v>493</v>
      </c>
      <c r="B5737" s="3" t="s">
        <v>494</v>
      </c>
      <c r="C5737" s="3" t="s">
        <v>97</v>
      </c>
      <c r="D5737" s="3" t="s">
        <v>98</v>
      </c>
      <c r="E5737" s="4">
        <v>36</v>
      </c>
      <c r="F5737" s="4">
        <v>6</v>
      </c>
      <c r="G5737" s="3" t="s">
        <v>1241</v>
      </c>
      <c r="H5737" s="3" t="s">
        <v>742</v>
      </c>
      <c r="I5737" s="3" t="s">
        <v>37719</v>
      </c>
      <c r="J5737" s="3" t="s">
        <v>5614</v>
      </c>
    </row>
    <row r="5738" spans="1:10" s="6" customFormat="1" ht="15" customHeight="1" x14ac:dyDescent="0.3">
      <c r="A5738" s="3" t="s">
        <v>493</v>
      </c>
      <c r="B5738" s="3" t="s">
        <v>494</v>
      </c>
      <c r="C5738" s="3" t="s">
        <v>112</v>
      </c>
      <c r="D5738" s="3" t="s">
        <v>113</v>
      </c>
      <c r="E5738" s="4">
        <v>36</v>
      </c>
      <c r="F5738" s="4">
        <v>7</v>
      </c>
      <c r="G5738" s="3" t="s">
        <v>1241</v>
      </c>
      <c r="H5738" s="3" t="s">
        <v>749</v>
      </c>
      <c r="I5738" s="3" t="s">
        <v>37719</v>
      </c>
      <c r="J5738" s="3" t="s">
        <v>5614</v>
      </c>
    </row>
    <row r="5739" spans="1:10" s="6" customFormat="1" ht="15" customHeight="1" x14ac:dyDescent="0.3">
      <c r="A5739" s="3" t="s">
        <v>493</v>
      </c>
      <c r="B5739" s="3" t="s">
        <v>494</v>
      </c>
      <c r="C5739" s="3" t="s">
        <v>545</v>
      </c>
      <c r="D5739" s="3" t="s">
        <v>546</v>
      </c>
      <c r="E5739" s="4">
        <v>36</v>
      </c>
      <c r="F5739" s="4">
        <v>40</v>
      </c>
      <c r="G5739" s="3" t="s">
        <v>1241</v>
      </c>
      <c r="H5739" s="3" t="s">
        <v>1276</v>
      </c>
      <c r="I5739" s="3" t="s">
        <v>37719</v>
      </c>
      <c r="J5739" s="3" t="s">
        <v>5554</v>
      </c>
    </row>
    <row r="5740" spans="1:10" s="6" customFormat="1" ht="15" customHeight="1" x14ac:dyDescent="0.3">
      <c r="A5740" s="3" t="s">
        <v>493</v>
      </c>
      <c r="B5740" s="3" t="s">
        <v>494</v>
      </c>
      <c r="C5740" s="3" t="s">
        <v>128</v>
      </c>
      <c r="D5740" s="3" t="s">
        <v>129</v>
      </c>
      <c r="E5740" s="4">
        <v>36</v>
      </c>
      <c r="F5740" s="4">
        <v>8</v>
      </c>
      <c r="G5740" s="3" t="s">
        <v>1241</v>
      </c>
      <c r="H5740" s="3" t="s">
        <v>803</v>
      </c>
      <c r="I5740" s="3" t="s">
        <v>37719</v>
      </c>
      <c r="J5740" s="3" t="s">
        <v>5614</v>
      </c>
    </row>
    <row r="5741" spans="1:10" s="6" customFormat="1" ht="15" customHeight="1" x14ac:dyDescent="0.3">
      <c r="A5741" s="3" t="s">
        <v>493</v>
      </c>
      <c r="B5741" s="3" t="s">
        <v>494</v>
      </c>
      <c r="C5741" s="3" t="s">
        <v>158</v>
      </c>
      <c r="D5741" s="3" t="s">
        <v>159</v>
      </c>
      <c r="E5741" s="4">
        <v>36</v>
      </c>
      <c r="F5741" s="4">
        <v>10</v>
      </c>
      <c r="G5741" s="3" t="s">
        <v>1241</v>
      </c>
      <c r="H5741" s="3" t="s">
        <v>854</v>
      </c>
      <c r="I5741" s="3" t="s">
        <v>37719</v>
      </c>
      <c r="J5741" s="3" t="s">
        <v>5614</v>
      </c>
    </row>
    <row r="5742" spans="1:10" s="6" customFormat="1" ht="15" customHeight="1" x14ac:dyDescent="0.3">
      <c r="A5742" s="3" t="s">
        <v>493</v>
      </c>
      <c r="B5742" s="3" t="s">
        <v>494</v>
      </c>
      <c r="C5742" s="3" t="s">
        <v>173</v>
      </c>
      <c r="D5742" s="3" t="s">
        <v>174</v>
      </c>
      <c r="E5742" s="4">
        <v>36</v>
      </c>
      <c r="F5742" s="4">
        <v>11</v>
      </c>
      <c r="G5742" s="3" t="s">
        <v>1241</v>
      </c>
      <c r="H5742" s="3" t="s">
        <v>867</v>
      </c>
      <c r="I5742" s="3" t="s">
        <v>37719</v>
      </c>
      <c r="J5742" s="3" t="s">
        <v>5614</v>
      </c>
    </row>
    <row r="5743" spans="1:10" s="6" customFormat="1" ht="15" customHeight="1" x14ac:dyDescent="0.3">
      <c r="A5743" s="3" t="s">
        <v>493</v>
      </c>
      <c r="B5743" s="3" t="s">
        <v>494</v>
      </c>
      <c r="C5743" s="3" t="s">
        <v>189</v>
      </c>
      <c r="D5743" s="3" t="s">
        <v>190</v>
      </c>
      <c r="E5743" s="4">
        <v>36</v>
      </c>
      <c r="F5743" s="4">
        <v>12</v>
      </c>
      <c r="G5743" s="3" t="s">
        <v>1241</v>
      </c>
      <c r="H5743" s="3" t="s">
        <v>948</v>
      </c>
      <c r="I5743" s="3" t="s">
        <v>37719</v>
      </c>
      <c r="J5743" s="3" t="s">
        <v>5614</v>
      </c>
    </row>
    <row r="5744" spans="1:10" s="6" customFormat="1" ht="15" customHeight="1" x14ac:dyDescent="0.3">
      <c r="A5744" s="3" t="s">
        <v>493</v>
      </c>
      <c r="B5744" s="3" t="s">
        <v>494</v>
      </c>
      <c r="C5744" s="3" t="s">
        <v>204</v>
      </c>
      <c r="D5744" s="3" t="s">
        <v>205</v>
      </c>
      <c r="E5744" s="4">
        <v>36</v>
      </c>
      <c r="F5744" s="4">
        <v>13</v>
      </c>
      <c r="G5744" s="3" t="s">
        <v>1241</v>
      </c>
      <c r="H5744" s="3" t="s">
        <v>956</v>
      </c>
      <c r="I5744" s="3" t="s">
        <v>37719</v>
      </c>
      <c r="J5744" s="3" t="s">
        <v>5614</v>
      </c>
    </row>
    <row r="5745" spans="1:10" s="6" customFormat="1" ht="15" customHeight="1" x14ac:dyDescent="0.3">
      <c r="A5745" s="3" t="s">
        <v>493</v>
      </c>
      <c r="B5745" s="3" t="s">
        <v>494</v>
      </c>
      <c r="C5745" s="3" t="s">
        <v>232</v>
      </c>
      <c r="D5745" s="3" t="s">
        <v>233</v>
      </c>
      <c r="E5745" s="4">
        <v>36</v>
      </c>
      <c r="F5745" s="4">
        <v>15</v>
      </c>
      <c r="G5745" s="3" t="s">
        <v>1241</v>
      </c>
      <c r="H5745" s="3" t="s">
        <v>986</v>
      </c>
      <c r="I5745" s="3" t="s">
        <v>37719</v>
      </c>
      <c r="J5745" s="3" t="s">
        <v>5614</v>
      </c>
    </row>
    <row r="5746" spans="1:10" s="6" customFormat="1" ht="15" customHeight="1" x14ac:dyDescent="0.3">
      <c r="A5746" s="3" t="s">
        <v>493</v>
      </c>
      <c r="B5746" s="3" t="s">
        <v>494</v>
      </c>
      <c r="C5746" s="3" t="s">
        <v>246</v>
      </c>
      <c r="D5746" s="3" t="s">
        <v>247</v>
      </c>
      <c r="E5746" s="4">
        <v>36</v>
      </c>
      <c r="F5746" s="4">
        <v>16</v>
      </c>
      <c r="G5746" s="3" t="s">
        <v>1241</v>
      </c>
      <c r="H5746" s="3" t="s">
        <v>989</v>
      </c>
      <c r="I5746" s="3" t="s">
        <v>37719</v>
      </c>
      <c r="J5746" s="3" t="s">
        <v>5614</v>
      </c>
    </row>
    <row r="5747" spans="1:10" s="6" customFormat="1" ht="15" customHeight="1" x14ac:dyDescent="0.3">
      <c r="A5747" s="3" t="s">
        <v>493</v>
      </c>
      <c r="B5747" s="3" t="s">
        <v>494</v>
      </c>
      <c r="C5747" s="3" t="s">
        <v>260</v>
      </c>
      <c r="D5747" s="3" t="s">
        <v>261</v>
      </c>
      <c r="E5747" s="4">
        <v>36</v>
      </c>
      <c r="F5747" s="4">
        <v>17</v>
      </c>
      <c r="G5747" s="3" t="s">
        <v>1241</v>
      </c>
      <c r="H5747" s="3" t="s">
        <v>1005</v>
      </c>
      <c r="I5747" s="3" t="s">
        <v>37719</v>
      </c>
      <c r="J5747" s="3" t="s">
        <v>5614</v>
      </c>
    </row>
    <row r="5748" spans="1:10" s="6" customFormat="1" ht="15" customHeight="1" x14ac:dyDescent="0.3">
      <c r="A5748" s="3" t="s">
        <v>493</v>
      </c>
      <c r="B5748" s="3" t="s">
        <v>494</v>
      </c>
      <c r="C5748" s="3" t="s">
        <v>142</v>
      </c>
      <c r="D5748" s="3" t="s">
        <v>143</v>
      </c>
      <c r="E5748" s="4">
        <v>36</v>
      </c>
      <c r="F5748" s="4">
        <v>9</v>
      </c>
      <c r="G5748" s="3" t="s">
        <v>1241</v>
      </c>
      <c r="H5748" s="3" t="s">
        <v>820</v>
      </c>
      <c r="I5748" s="3" t="s">
        <v>37719</v>
      </c>
      <c r="J5748" s="3" t="s">
        <v>5614</v>
      </c>
    </row>
    <row r="5749" spans="1:10" s="6" customFormat="1" ht="15" customHeight="1" x14ac:dyDescent="0.3">
      <c r="A5749" s="3" t="s">
        <v>493</v>
      </c>
      <c r="B5749" s="3" t="s">
        <v>494</v>
      </c>
      <c r="C5749" s="3" t="s">
        <v>173</v>
      </c>
      <c r="D5749" s="3" t="s">
        <v>174</v>
      </c>
      <c r="E5749" s="4">
        <v>36</v>
      </c>
      <c r="F5749" s="4">
        <v>11</v>
      </c>
      <c r="G5749" s="3" t="s">
        <v>1241</v>
      </c>
      <c r="H5749" s="3" t="s">
        <v>867</v>
      </c>
      <c r="I5749" s="3" t="s">
        <v>37719</v>
      </c>
      <c r="J5749" s="3" t="s">
        <v>5554</v>
      </c>
    </row>
    <row r="5750" spans="1:10" s="6" customFormat="1" ht="15" customHeight="1" x14ac:dyDescent="0.3">
      <c r="A5750" s="3" t="s">
        <v>493</v>
      </c>
      <c r="B5750" s="3" t="s">
        <v>494</v>
      </c>
      <c r="C5750" s="3" t="s">
        <v>517</v>
      </c>
      <c r="D5750" s="3" t="s">
        <v>518</v>
      </c>
      <c r="E5750" s="4">
        <v>36</v>
      </c>
      <c r="F5750" s="4">
        <v>38</v>
      </c>
      <c r="G5750" s="3" t="s">
        <v>1241</v>
      </c>
      <c r="H5750" s="3" t="s">
        <v>1260</v>
      </c>
      <c r="I5750" s="3" t="s">
        <v>37719</v>
      </c>
      <c r="J5750" s="3" t="s">
        <v>5554</v>
      </c>
    </row>
    <row r="5751" spans="1:10" s="6" customFormat="1" ht="15" customHeight="1" x14ac:dyDescent="0.3">
      <c r="A5751" s="3" t="s">
        <v>493</v>
      </c>
      <c r="B5751" s="3" t="s">
        <v>494</v>
      </c>
      <c r="C5751" s="3" t="s">
        <v>448</v>
      </c>
      <c r="D5751" s="3" t="s">
        <v>449</v>
      </c>
      <c r="E5751" s="4">
        <v>36</v>
      </c>
      <c r="F5751" s="4">
        <v>32</v>
      </c>
      <c r="G5751" s="3" t="s">
        <v>1241</v>
      </c>
      <c r="H5751" s="3" t="s">
        <v>1201</v>
      </c>
      <c r="I5751" s="3" t="s">
        <v>37719</v>
      </c>
      <c r="J5751" s="3" t="s">
        <v>5554</v>
      </c>
    </row>
    <row r="5752" spans="1:10" s="6" customFormat="1" ht="15" customHeight="1" x14ac:dyDescent="0.3">
      <c r="A5752" s="3" t="s">
        <v>493</v>
      </c>
      <c r="B5752" s="3" t="s">
        <v>494</v>
      </c>
      <c r="C5752" s="3" t="s">
        <v>204</v>
      </c>
      <c r="D5752" s="3" t="s">
        <v>205</v>
      </c>
      <c r="E5752" s="4">
        <v>36</v>
      </c>
      <c r="F5752" s="4">
        <v>13</v>
      </c>
      <c r="G5752" s="3" t="s">
        <v>1241</v>
      </c>
      <c r="H5752" s="3" t="s">
        <v>956</v>
      </c>
      <c r="I5752" s="3" t="s">
        <v>37719</v>
      </c>
      <c r="J5752" s="3" t="s">
        <v>5554</v>
      </c>
    </row>
    <row r="5753" spans="1:10" s="6" customFormat="1" ht="15" customHeight="1" x14ac:dyDescent="0.3">
      <c r="A5753" s="3" t="s">
        <v>493</v>
      </c>
      <c r="B5753" s="3" t="s">
        <v>494</v>
      </c>
      <c r="C5753" s="3" t="s">
        <v>219</v>
      </c>
      <c r="D5753" s="3" t="s">
        <v>220</v>
      </c>
      <c r="E5753" s="4">
        <v>36</v>
      </c>
      <c r="F5753" s="4">
        <v>14</v>
      </c>
      <c r="G5753" s="3" t="s">
        <v>1241</v>
      </c>
      <c r="H5753" s="3" t="s">
        <v>977</v>
      </c>
      <c r="I5753" s="3" t="s">
        <v>37719</v>
      </c>
      <c r="J5753" s="3" t="s">
        <v>5554</v>
      </c>
    </row>
    <row r="5754" spans="1:10" s="6" customFormat="1" ht="15" customHeight="1" x14ac:dyDescent="0.3">
      <c r="A5754" s="3" t="s">
        <v>493</v>
      </c>
      <c r="B5754" s="3" t="s">
        <v>494</v>
      </c>
      <c r="C5754" s="3" t="s">
        <v>232</v>
      </c>
      <c r="D5754" s="3" t="s">
        <v>233</v>
      </c>
      <c r="E5754" s="4">
        <v>36</v>
      </c>
      <c r="F5754" s="4">
        <v>15</v>
      </c>
      <c r="G5754" s="3" t="s">
        <v>1241</v>
      </c>
      <c r="H5754" s="3" t="s">
        <v>986</v>
      </c>
      <c r="I5754" s="3" t="s">
        <v>37719</v>
      </c>
      <c r="J5754" s="3" t="s">
        <v>5554</v>
      </c>
    </row>
    <row r="5755" spans="1:10" s="6" customFormat="1" ht="15" customHeight="1" x14ac:dyDescent="0.3">
      <c r="A5755" s="3" t="s">
        <v>493</v>
      </c>
      <c r="B5755" s="3" t="s">
        <v>494</v>
      </c>
      <c r="C5755" s="3" t="s">
        <v>246</v>
      </c>
      <c r="D5755" s="3" t="s">
        <v>247</v>
      </c>
      <c r="E5755" s="4">
        <v>36</v>
      </c>
      <c r="F5755" s="4">
        <v>16</v>
      </c>
      <c r="G5755" s="3" t="s">
        <v>1241</v>
      </c>
      <c r="H5755" s="3" t="s">
        <v>989</v>
      </c>
      <c r="I5755" s="3" t="s">
        <v>37719</v>
      </c>
      <c r="J5755" s="3" t="s">
        <v>5554</v>
      </c>
    </row>
    <row r="5756" spans="1:10" s="6" customFormat="1" ht="15" customHeight="1" x14ac:dyDescent="0.3">
      <c r="A5756" s="3" t="s">
        <v>493</v>
      </c>
      <c r="B5756" s="3" t="s">
        <v>494</v>
      </c>
      <c r="C5756" s="3" t="s">
        <v>260</v>
      </c>
      <c r="D5756" s="3" t="s">
        <v>261</v>
      </c>
      <c r="E5756" s="4">
        <v>36</v>
      </c>
      <c r="F5756" s="4">
        <v>17</v>
      </c>
      <c r="G5756" s="3" t="s">
        <v>1241</v>
      </c>
      <c r="H5756" s="3" t="s">
        <v>1005</v>
      </c>
      <c r="I5756" s="3" t="s">
        <v>37719</v>
      </c>
      <c r="J5756" s="3" t="s">
        <v>5554</v>
      </c>
    </row>
    <row r="5757" spans="1:10" s="6" customFormat="1" ht="15" customHeight="1" x14ac:dyDescent="0.3">
      <c r="A5757" s="3" t="s">
        <v>493</v>
      </c>
      <c r="B5757" s="3" t="s">
        <v>494</v>
      </c>
      <c r="C5757" s="3" t="s">
        <v>272</v>
      </c>
      <c r="D5757" s="3" t="s">
        <v>273</v>
      </c>
      <c r="E5757" s="4">
        <v>36</v>
      </c>
      <c r="F5757" s="4">
        <v>18</v>
      </c>
      <c r="G5757" s="3" t="s">
        <v>1241</v>
      </c>
      <c r="H5757" s="3" t="s">
        <v>1009</v>
      </c>
      <c r="I5757" s="3" t="s">
        <v>37719</v>
      </c>
      <c r="J5757" s="3" t="s">
        <v>5554</v>
      </c>
    </row>
    <row r="5758" spans="1:10" s="6" customFormat="1" ht="15" customHeight="1" x14ac:dyDescent="0.3">
      <c r="A5758" s="3" t="s">
        <v>493</v>
      </c>
      <c r="B5758" s="3" t="s">
        <v>494</v>
      </c>
      <c r="C5758" s="3" t="s">
        <v>283</v>
      </c>
      <c r="D5758" s="3" t="s">
        <v>284</v>
      </c>
      <c r="E5758" s="4">
        <v>36</v>
      </c>
      <c r="F5758" s="4">
        <v>19</v>
      </c>
      <c r="G5758" s="3" t="s">
        <v>1241</v>
      </c>
      <c r="H5758" s="3" t="s">
        <v>1019</v>
      </c>
      <c r="I5758" s="3" t="s">
        <v>37719</v>
      </c>
      <c r="J5758" s="3" t="s">
        <v>5554</v>
      </c>
    </row>
    <row r="5759" spans="1:10" s="6" customFormat="1" ht="15" customHeight="1" x14ac:dyDescent="0.3">
      <c r="A5759" s="3" t="s">
        <v>493</v>
      </c>
      <c r="B5759" s="3" t="s">
        <v>494</v>
      </c>
      <c r="C5759" s="3" t="s">
        <v>459</v>
      </c>
      <c r="D5759" s="3" t="s">
        <v>460</v>
      </c>
      <c r="E5759" s="4">
        <v>36</v>
      </c>
      <c r="F5759" s="4">
        <v>33</v>
      </c>
      <c r="G5759" s="3" t="s">
        <v>1241</v>
      </c>
      <c r="H5759" s="3" t="s">
        <v>1221</v>
      </c>
      <c r="I5759" s="3" t="s">
        <v>37719</v>
      </c>
      <c r="J5759" s="3" t="s">
        <v>5554</v>
      </c>
    </row>
    <row r="5760" spans="1:10" s="6" customFormat="1" ht="15" customHeight="1" x14ac:dyDescent="0.3">
      <c r="A5760" s="3" t="s">
        <v>493</v>
      </c>
      <c r="B5760" s="3" t="s">
        <v>494</v>
      </c>
      <c r="C5760" s="3" t="s">
        <v>295</v>
      </c>
      <c r="D5760" s="3" t="s">
        <v>296</v>
      </c>
      <c r="E5760" s="4">
        <v>36</v>
      </c>
      <c r="F5760" s="4">
        <v>20</v>
      </c>
      <c r="G5760" s="3" t="s">
        <v>1241</v>
      </c>
      <c r="H5760" s="3" t="s">
        <v>1028</v>
      </c>
      <c r="I5760" s="3" t="s">
        <v>37719</v>
      </c>
      <c r="J5760" s="3" t="s">
        <v>5554</v>
      </c>
    </row>
    <row r="5761" spans="1:10" s="6" customFormat="1" ht="15" customHeight="1" x14ac:dyDescent="0.3">
      <c r="A5761" s="3" t="s">
        <v>493</v>
      </c>
      <c r="B5761" s="3" t="s">
        <v>494</v>
      </c>
      <c r="C5761" s="3" t="s">
        <v>322</v>
      </c>
      <c r="D5761" s="3" t="s">
        <v>323</v>
      </c>
      <c r="E5761" s="4">
        <v>36</v>
      </c>
      <c r="F5761" s="4">
        <v>22</v>
      </c>
      <c r="G5761" s="3" t="s">
        <v>1241</v>
      </c>
      <c r="H5761" s="3" t="s">
        <v>1065</v>
      </c>
      <c r="I5761" s="3" t="s">
        <v>37719</v>
      </c>
      <c r="J5761" s="3" t="s">
        <v>5554</v>
      </c>
    </row>
    <row r="5762" spans="1:10" s="6" customFormat="1" ht="15" customHeight="1" x14ac:dyDescent="0.3">
      <c r="A5762" s="3" t="s">
        <v>493</v>
      </c>
      <c r="B5762" s="3" t="s">
        <v>494</v>
      </c>
      <c r="C5762" s="3" t="s">
        <v>352</v>
      </c>
      <c r="D5762" s="3" t="s">
        <v>353</v>
      </c>
      <c r="E5762" s="4">
        <v>36</v>
      </c>
      <c r="F5762" s="4">
        <v>24</v>
      </c>
      <c r="G5762" s="3" t="s">
        <v>1241</v>
      </c>
      <c r="H5762" s="3" t="s">
        <v>1092</v>
      </c>
      <c r="I5762" s="3" t="s">
        <v>37719</v>
      </c>
      <c r="J5762" s="3" t="s">
        <v>5554</v>
      </c>
    </row>
    <row r="5763" spans="1:10" s="6" customFormat="1" ht="15" customHeight="1" x14ac:dyDescent="0.3">
      <c r="A5763" s="3" t="s">
        <v>493</v>
      </c>
      <c r="B5763" s="3" t="s">
        <v>494</v>
      </c>
      <c r="C5763" s="3" t="s">
        <v>366</v>
      </c>
      <c r="D5763" s="3" t="s">
        <v>367</v>
      </c>
      <c r="E5763" s="4">
        <v>36</v>
      </c>
      <c r="F5763" s="4">
        <v>25</v>
      </c>
      <c r="G5763" s="3" t="s">
        <v>1241</v>
      </c>
      <c r="H5763" s="3" t="s">
        <v>1110</v>
      </c>
      <c r="I5763" s="3" t="s">
        <v>37719</v>
      </c>
      <c r="J5763" s="3" t="s">
        <v>5554</v>
      </c>
    </row>
    <row r="5764" spans="1:10" s="6" customFormat="1" ht="15" customHeight="1" x14ac:dyDescent="0.3">
      <c r="A5764" s="3" t="s">
        <v>493</v>
      </c>
      <c r="B5764" s="3" t="s">
        <v>494</v>
      </c>
      <c r="C5764" s="3" t="s">
        <v>376</v>
      </c>
      <c r="D5764" s="3" t="s">
        <v>377</v>
      </c>
      <c r="E5764" s="4">
        <v>36</v>
      </c>
      <c r="F5764" s="4">
        <v>26</v>
      </c>
      <c r="G5764" s="3" t="s">
        <v>1241</v>
      </c>
      <c r="H5764" s="3" t="s">
        <v>1119</v>
      </c>
      <c r="I5764" s="3" t="s">
        <v>37719</v>
      </c>
      <c r="J5764" s="3" t="s">
        <v>5554</v>
      </c>
    </row>
    <row r="5765" spans="1:10" s="6" customFormat="1" ht="15" customHeight="1" x14ac:dyDescent="0.3">
      <c r="A5765" s="3" t="s">
        <v>493</v>
      </c>
      <c r="B5765" s="3" t="s">
        <v>494</v>
      </c>
      <c r="C5765" s="3" t="s">
        <v>389</v>
      </c>
      <c r="D5765" s="3" t="s">
        <v>390</v>
      </c>
      <c r="E5765" s="4">
        <v>36</v>
      </c>
      <c r="F5765" s="4">
        <v>27</v>
      </c>
      <c r="G5765" s="3" t="s">
        <v>1241</v>
      </c>
      <c r="H5765" s="3" t="s">
        <v>1127</v>
      </c>
      <c r="I5765" s="3" t="s">
        <v>37719</v>
      </c>
      <c r="J5765" s="3" t="s">
        <v>5554</v>
      </c>
    </row>
    <row r="5766" spans="1:10" s="6" customFormat="1" ht="15" customHeight="1" x14ac:dyDescent="0.3">
      <c r="A5766" s="3" t="s">
        <v>493</v>
      </c>
      <c r="B5766" s="3" t="s">
        <v>494</v>
      </c>
      <c r="C5766" s="3" t="s">
        <v>415</v>
      </c>
      <c r="D5766" s="3" t="s">
        <v>416</v>
      </c>
      <c r="E5766" s="4">
        <v>36</v>
      </c>
      <c r="F5766" s="4">
        <v>29</v>
      </c>
      <c r="G5766" s="3" t="s">
        <v>1241</v>
      </c>
      <c r="H5766" s="3" t="s">
        <v>1177</v>
      </c>
      <c r="I5766" s="3" t="s">
        <v>37719</v>
      </c>
      <c r="J5766" s="3" t="s">
        <v>5554</v>
      </c>
    </row>
    <row r="5767" spans="1:10" s="6" customFormat="1" ht="15" customHeight="1" x14ac:dyDescent="0.3">
      <c r="A5767" s="3" t="s">
        <v>493</v>
      </c>
      <c r="B5767" s="3" t="s">
        <v>494</v>
      </c>
      <c r="C5767" s="3" t="s">
        <v>440</v>
      </c>
      <c r="D5767" s="3" t="s">
        <v>441</v>
      </c>
      <c r="E5767" s="4">
        <v>36</v>
      </c>
      <c r="F5767" s="4">
        <v>31</v>
      </c>
      <c r="G5767" s="3" t="s">
        <v>1241</v>
      </c>
      <c r="H5767" s="3" t="s">
        <v>1199</v>
      </c>
      <c r="I5767" s="3" t="s">
        <v>37719</v>
      </c>
      <c r="J5767" s="3" t="s">
        <v>5554</v>
      </c>
    </row>
    <row r="5768" spans="1:10" s="6" customFormat="1" ht="15" customHeight="1" x14ac:dyDescent="0.3">
      <c r="A5768" s="3" t="s">
        <v>493</v>
      </c>
      <c r="B5768" s="3" t="s">
        <v>494</v>
      </c>
      <c r="C5768" s="3" t="s">
        <v>307</v>
      </c>
      <c r="D5768" s="3" t="s">
        <v>308</v>
      </c>
      <c r="E5768" s="4">
        <v>36</v>
      </c>
      <c r="F5768" s="4">
        <v>21</v>
      </c>
      <c r="G5768" s="3" t="s">
        <v>1241</v>
      </c>
      <c r="H5768" s="3" t="s">
        <v>1051</v>
      </c>
      <c r="I5768" s="3" t="s">
        <v>37719</v>
      </c>
      <c r="J5768" s="3" t="s">
        <v>5554</v>
      </c>
    </row>
    <row r="5769" spans="1:10" s="6" customFormat="1" ht="15" customHeight="1" x14ac:dyDescent="0.3">
      <c r="A5769" s="3" t="s">
        <v>440</v>
      </c>
      <c r="B5769" s="3" t="s">
        <v>441</v>
      </c>
      <c r="C5769" s="3" t="s">
        <v>219</v>
      </c>
      <c r="D5769" s="3" t="s">
        <v>220</v>
      </c>
      <c r="E5769" s="4">
        <v>31</v>
      </c>
      <c r="F5769" s="4">
        <v>14</v>
      </c>
      <c r="G5769" s="3" t="s">
        <v>1199</v>
      </c>
      <c r="H5769" s="3" t="s">
        <v>977</v>
      </c>
      <c r="I5769" s="3" t="s">
        <v>37719</v>
      </c>
      <c r="J5769" s="3" t="s">
        <v>5672</v>
      </c>
    </row>
    <row r="5770" spans="1:10" s="6" customFormat="1" ht="15" customHeight="1" x14ac:dyDescent="0.3">
      <c r="A5770" s="3" t="s">
        <v>493</v>
      </c>
      <c r="B5770" s="3" t="s">
        <v>494</v>
      </c>
      <c r="C5770" s="3" t="s">
        <v>545</v>
      </c>
      <c r="D5770" s="3" t="s">
        <v>546</v>
      </c>
      <c r="E5770" s="4">
        <v>36</v>
      </c>
      <c r="F5770" s="4">
        <v>40</v>
      </c>
      <c r="G5770" s="3" t="s">
        <v>1241</v>
      </c>
      <c r="H5770" s="3" t="s">
        <v>1276</v>
      </c>
      <c r="I5770" s="3" t="s">
        <v>37719</v>
      </c>
      <c r="J5770" s="3" t="s">
        <v>5436</v>
      </c>
    </row>
    <row r="5771" spans="1:10" s="6" customFormat="1" ht="15" customHeight="1" x14ac:dyDescent="0.3">
      <c r="A5771" s="3" t="s">
        <v>493</v>
      </c>
      <c r="B5771" s="3" t="s">
        <v>494</v>
      </c>
      <c r="C5771" s="3" t="s">
        <v>517</v>
      </c>
      <c r="D5771" s="3" t="s">
        <v>518</v>
      </c>
      <c r="E5771" s="4">
        <v>36</v>
      </c>
      <c r="F5771" s="4">
        <v>38</v>
      </c>
      <c r="G5771" s="3" t="s">
        <v>1241</v>
      </c>
      <c r="H5771" s="3" t="s">
        <v>1260</v>
      </c>
      <c r="I5771" s="3" t="s">
        <v>37719</v>
      </c>
      <c r="J5771" s="3" t="s">
        <v>5436</v>
      </c>
    </row>
    <row r="5772" spans="1:10" s="6" customFormat="1" ht="15" customHeight="1" x14ac:dyDescent="0.3">
      <c r="A5772" s="3" t="s">
        <v>448</v>
      </c>
      <c r="B5772" s="3" t="s">
        <v>449</v>
      </c>
      <c r="C5772" s="3" t="s">
        <v>389</v>
      </c>
      <c r="D5772" s="3" t="s">
        <v>390</v>
      </c>
      <c r="E5772" s="4">
        <v>32</v>
      </c>
      <c r="F5772" s="4">
        <v>27</v>
      </c>
      <c r="G5772" s="3" t="s">
        <v>1201</v>
      </c>
      <c r="H5772" s="3" t="s">
        <v>1127</v>
      </c>
      <c r="I5772" s="3" t="s">
        <v>37719</v>
      </c>
      <c r="J5772" s="3" t="s">
        <v>5687</v>
      </c>
    </row>
    <row r="5773" spans="1:10" s="6" customFormat="1" ht="15" customHeight="1" x14ac:dyDescent="0.3">
      <c r="A5773" s="3" t="s">
        <v>448</v>
      </c>
      <c r="B5773" s="3" t="s">
        <v>449</v>
      </c>
      <c r="C5773" s="3" t="s">
        <v>415</v>
      </c>
      <c r="D5773" s="3" t="s">
        <v>416</v>
      </c>
      <c r="E5773" s="4">
        <v>32</v>
      </c>
      <c r="F5773" s="4">
        <v>29</v>
      </c>
      <c r="G5773" s="3" t="s">
        <v>1201</v>
      </c>
      <c r="H5773" s="3" t="s">
        <v>1177</v>
      </c>
      <c r="I5773" s="3" t="s">
        <v>37719</v>
      </c>
      <c r="J5773" s="3" t="s">
        <v>5687</v>
      </c>
    </row>
    <row r="5774" spans="1:10" s="6" customFormat="1" ht="15" customHeight="1" x14ac:dyDescent="0.3">
      <c r="A5774" s="3" t="s">
        <v>448</v>
      </c>
      <c r="B5774" s="3" t="s">
        <v>449</v>
      </c>
      <c r="C5774" s="3" t="s">
        <v>25</v>
      </c>
      <c r="D5774" s="3" t="s">
        <v>26</v>
      </c>
      <c r="E5774" s="4">
        <v>32</v>
      </c>
      <c r="F5774" s="4">
        <v>1</v>
      </c>
      <c r="G5774" s="3" t="s">
        <v>1201</v>
      </c>
      <c r="H5774" s="3" t="s">
        <v>623</v>
      </c>
      <c r="I5774" s="3" t="s">
        <v>37719</v>
      </c>
      <c r="J5774" s="3" t="s">
        <v>5713</v>
      </c>
    </row>
    <row r="5775" spans="1:10" s="6" customFormat="1" ht="15" customHeight="1" x14ac:dyDescent="0.3">
      <c r="A5775" s="3" t="s">
        <v>448</v>
      </c>
      <c r="B5775" s="3" t="s">
        <v>449</v>
      </c>
      <c r="C5775" s="3" t="s">
        <v>42</v>
      </c>
      <c r="D5775" s="3" t="s">
        <v>43</v>
      </c>
      <c r="E5775" s="4">
        <v>32</v>
      </c>
      <c r="F5775" s="4">
        <v>2</v>
      </c>
      <c r="G5775" s="3" t="s">
        <v>1201</v>
      </c>
      <c r="H5775" s="3" t="s">
        <v>686</v>
      </c>
      <c r="I5775" s="3" t="s">
        <v>37719</v>
      </c>
      <c r="J5775" s="3" t="s">
        <v>5713</v>
      </c>
    </row>
    <row r="5776" spans="1:10" s="6" customFormat="1" ht="15" customHeight="1" x14ac:dyDescent="0.3">
      <c r="A5776" s="3" t="s">
        <v>448</v>
      </c>
      <c r="B5776" s="3" t="s">
        <v>449</v>
      </c>
      <c r="C5776" s="3" t="s">
        <v>57</v>
      </c>
      <c r="D5776" s="3" t="s">
        <v>58</v>
      </c>
      <c r="E5776" s="4">
        <v>32</v>
      </c>
      <c r="F5776" s="4">
        <v>3</v>
      </c>
      <c r="G5776" s="3" t="s">
        <v>1201</v>
      </c>
      <c r="H5776" s="3" t="s">
        <v>705</v>
      </c>
      <c r="I5776" s="3" t="s">
        <v>37719</v>
      </c>
      <c r="J5776" s="3" t="s">
        <v>5713</v>
      </c>
    </row>
    <row r="5777" spans="1:10" s="6" customFormat="1" ht="15" customHeight="1" x14ac:dyDescent="0.3">
      <c r="A5777" s="3" t="s">
        <v>448</v>
      </c>
      <c r="B5777" s="3" t="s">
        <v>449</v>
      </c>
      <c r="C5777" s="3" t="s">
        <v>71</v>
      </c>
      <c r="D5777" s="3" t="s">
        <v>72</v>
      </c>
      <c r="E5777" s="4">
        <v>32</v>
      </c>
      <c r="F5777" s="4">
        <v>4</v>
      </c>
      <c r="G5777" s="3" t="s">
        <v>1201</v>
      </c>
      <c r="H5777" s="3" t="s">
        <v>718</v>
      </c>
      <c r="I5777" s="3" t="s">
        <v>37719</v>
      </c>
      <c r="J5777" s="3" t="s">
        <v>5713</v>
      </c>
    </row>
    <row r="5778" spans="1:10" s="6" customFormat="1" ht="15" customHeight="1" x14ac:dyDescent="0.3">
      <c r="A5778" s="3" t="s">
        <v>448</v>
      </c>
      <c r="B5778" s="3" t="s">
        <v>449</v>
      </c>
      <c r="C5778" s="3" t="s">
        <v>112</v>
      </c>
      <c r="D5778" s="3" t="s">
        <v>113</v>
      </c>
      <c r="E5778" s="4">
        <v>32</v>
      </c>
      <c r="F5778" s="4">
        <v>7</v>
      </c>
      <c r="G5778" s="3" t="s">
        <v>1201</v>
      </c>
      <c r="H5778" s="3" t="s">
        <v>749</v>
      </c>
      <c r="I5778" s="3" t="s">
        <v>37719</v>
      </c>
      <c r="J5778" s="3" t="s">
        <v>5713</v>
      </c>
    </row>
    <row r="5779" spans="1:10" s="6" customFormat="1" ht="15" customHeight="1" x14ac:dyDescent="0.3">
      <c r="A5779" s="3" t="s">
        <v>448</v>
      </c>
      <c r="B5779" s="3" t="s">
        <v>449</v>
      </c>
      <c r="C5779" s="3" t="s">
        <v>337</v>
      </c>
      <c r="D5779" s="3" t="s">
        <v>338</v>
      </c>
      <c r="E5779" s="4">
        <v>32</v>
      </c>
      <c r="F5779" s="4">
        <v>23</v>
      </c>
      <c r="G5779" s="3" t="s">
        <v>1201</v>
      </c>
      <c r="H5779" s="3" t="s">
        <v>1068</v>
      </c>
      <c r="I5779" s="3" t="s">
        <v>37719</v>
      </c>
      <c r="J5779" s="3" t="s">
        <v>5687</v>
      </c>
    </row>
    <row r="5780" spans="1:10" s="6" customFormat="1" ht="15" customHeight="1" x14ac:dyDescent="0.3">
      <c r="A5780" s="3" t="s">
        <v>448</v>
      </c>
      <c r="B5780" s="3" t="s">
        <v>449</v>
      </c>
      <c r="C5780" s="3" t="s">
        <v>128</v>
      </c>
      <c r="D5780" s="3" t="s">
        <v>129</v>
      </c>
      <c r="E5780" s="4">
        <v>32</v>
      </c>
      <c r="F5780" s="4">
        <v>8</v>
      </c>
      <c r="G5780" s="3" t="s">
        <v>1201</v>
      </c>
      <c r="H5780" s="3" t="s">
        <v>803</v>
      </c>
      <c r="I5780" s="3" t="s">
        <v>37719</v>
      </c>
      <c r="J5780" s="3" t="s">
        <v>5713</v>
      </c>
    </row>
    <row r="5781" spans="1:10" s="6" customFormat="1" ht="15" customHeight="1" x14ac:dyDescent="0.3">
      <c r="A5781" s="3" t="s">
        <v>448</v>
      </c>
      <c r="B5781" s="3" t="s">
        <v>449</v>
      </c>
      <c r="C5781" s="3" t="s">
        <v>173</v>
      </c>
      <c r="D5781" s="3" t="s">
        <v>174</v>
      </c>
      <c r="E5781" s="4">
        <v>32</v>
      </c>
      <c r="F5781" s="4">
        <v>11</v>
      </c>
      <c r="G5781" s="3" t="s">
        <v>1201</v>
      </c>
      <c r="H5781" s="3" t="s">
        <v>867</v>
      </c>
      <c r="I5781" s="3" t="s">
        <v>37719</v>
      </c>
      <c r="J5781" s="3" t="s">
        <v>5713</v>
      </c>
    </row>
    <row r="5782" spans="1:10" s="6" customFormat="1" ht="15" customHeight="1" x14ac:dyDescent="0.3">
      <c r="A5782" s="3" t="s">
        <v>448</v>
      </c>
      <c r="B5782" s="3" t="s">
        <v>449</v>
      </c>
      <c r="C5782" s="3" t="s">
        <v>204</v>
      </c>
      <c r="D5782" s="3" t="s">
        <v>205</v>
      </c>
      <c r="E5782" s="4">
        <v>32</v>
      </c>
      <c r="F5782" s="4">
        <v>13</v>
      </c>
      <c r="G5782" s="3" t="s">
        <v>1201</v>
      </c>
      <c r="H5782" s="3" t="s">
        <v>956</v>
      </c>
      <c r="I5782" s="3" t="s">
        <v>37719</v>
      </c>
      <c r="J5782" s="3" t="s">
        <v>5713</v>
      </c>
    </row>
    <row r="5783" spans="1:10" s="6" customFormat="1" ht="15" customHeight="1" x14ac:dyDescent="0.3">
      <c r="A5783" s="3" t="s">
        <v>448</v>
      </c>
      <c r="B5783" s="3" t="s">
        <v>449</v>
      </c>
      <c r="C5783" s="3" t="s">
        <v>219</v>
      </c>
      <c r="D5783" s="3" t="s">
        <v>220</v>
      </c>
      <c r="E5783" s="4">
        <v>32</v>
      </c>
      <c r="F5783" s="4">
        <v>14</v>
      </c>
      <c r="G5783" s="3" t="s">
        <v>1201</v>
      </c>
      <c r="H5783" s="3" t="s">
        <v>977</v>
      </c>
      <c r="I5783" s="3" t="s">
        <v>37719</v>
      </c>
      <c r="J5783" s="3" t="s">
        <v>5713</v>
      </c>
    </row>
    <row r="5784" spans="1:10" s="6" customFormat="1" ht="15" customHeight="1" x14ac:dyDescent="0.3">
      <c r="A5784" s="3" t="s">
        <v>448</v>
      </c>
      <c r="B5784" s="3" t="s">
        <v>449</v>
      </c>
      <c r="C5784" s="3" t="s">
        <v>232</v>
      </c>
      <c r="D5784" s="3" t="s">
        <v>233</v>
      </c>
      <c r="E5784" s="4">
        <v>32</v>
      </c>
      <c r="F5784" s="4">
        <v>15</v>
      </c>
      <c r="G5784" s="3" t="s">
        <v>1201</v>
      </c>
      <c r="H5784" s="3" t="s">
        <v>986</v>
      </c>
      <c r="I5784" s="3" t="s">
        <v>37719</v>
      </c>
      <c r="J5784" s="3" t="s">
        <v>5713</v>
      </c>
    </row>
    <row r="5785" spans="1:10" s="6" customFormat="1" ht="15" customHeight="1" x14ac:dyDescent="0.3">
      <c r="A5785" s="3" t="s">
        <v>448</v>
      </c>
      <c r="B5785" s="3" t="s">
        <v>449</v>
      </c>
      <c r="C5785" s="3" t="s">
        <v>246</v>
      </c>
      <c r="D5785" s="3" t="s">
        <v>247</v>
      </c>
      <c r="E5785" s="4">
        <v>32</v>
      </c>
      <c r="F5785" s="4">
        <v>16</v>
      </c>
      <c r="G5785" s="3" t="s">
        <v>1201</v>
      </c>
      <c r="H5785" s="3" t="s">
        <v>989</v>
      </c>
      <c r="I5785" s="3" t="s">
        <v>37719</v>
      </c>
      <c r="J5785" s="3" t="s">
        <v>5713</v>
      </c>
    </row>
    <row r="5786" spans="1:10" s="6" customFormat="1" ht="15" customHeight="1" x14ac:dyDescent="0.3">
      <c r="A5786" s="3" t="s">
        <v>448</v>
      </c>
      <c r="B5786" s="3" t="s">
        <v>449</v>
      </c>
      <c r="C5786" s="3" t="s">
        <v>260</v>
      </c>
      <c r="D5786" s="3" t="s">
        <v>261</v>
      </c>
      <c r="E5786" s="4">
        <v>32</v>
      </c>
      <c r="F5786" s="4">
        <v>17</v>
      </c>
      <c r="G5786" s="3" t="s">
        <v>1201</v>
      </c>
      <c r="H5786" s="3" t="s">
        <v>1005</v>
      </c>
      <c r="I5786" s="3" t="s">
        <v>37719</v>
      </c>
      <c r="J5786" s="3" t="s">
        <v>5713</v>
      </c>
    </row>
    <row r="5787" spans="1:10" s="6" customFormat="1" ht="15" customHeight="1" x14ac:dyDescent="0.3">
      <c r="A5787" s="3" t="s">
        <v>448</v>
      </c>
      <c r="B5787" s="3" t="s">
        <v>449</v>
      </c>
      <c r="C5787" s="3" t="s">
        <v>272</v>
      </c>
      <c r="D5787" s="3" t="s">
        <v>273</v>
      </c>
      <c r="E5787" s="4">
        <v>32</v>
      </c>
      <c r="F5787" s="4">
        <v>18</v>
      </c>
      <c r="G5787" s="3" t="s">
        <v>1201</v>
      </c>
      <c r="H5787" s="3" t="s">
        <v>1009</v>
      </c>
      <c r="I5787" s="3" t="s">
        <v>37719</v>
      </c>
      <c r="J5787" s="3" t="s">
        <v>5713</v>
      </c>
    </row>
    <row r="5788" spans="1:10" s="6" customFormat="1" ht="15" customHeight="1" x14ac:dyDescent="0.3">
      <c r="A5788" s="3" t="s">
        <v>448</v>
      </c>
      <c r="B5788" s="3" t="s">
        <v>449</v>
      </c>
      <c r="C5788" s="3" t="s">
        <v>158</v>
      </c>
      <c r="D5788" s="3" t="s">
        <v>159</v>
      </c>
      <c r="E5788" s="4">
        <v>32</v>
      </c>
      <c r="F5788" s="4">
        <v>10</v>
      </c>
      <c r="G5788" s="3" t="s">
        <v>1201</v>
      </c>
      <c r="H5788" s="3" t="s">
        <v>854</v>
      </c>
      <c r="I5788" s="3" t="s">
        <v>37719</v>
      </c>
      <c r="J5788" s="3" t="s">
        <v>5713</v>
      </c>
    </row>
    <row r="5789" spans="1:10" s="6" customFormat="1" ht="15" customHeight="1" x14ac:dyDescent="0.3">
      <c r="A5789" s="3" t="s">
        <v>448</v>
      </c>
      <c r="B5789" s="3" t="s">
        <v>449</v>
      </c>
      <c r="C5789" s="3" t="s">
        <v>295</v>
      </c>
      <c r="D5789" s="3" t="s">
        <v>296</v>
      </c>
      <c r="E5789" s="4">
        <v>32</v>
      </c>
      <c r="F5789" s="4">
        <v>20</v>
      </c>
      <c r="G5789" s="3" t="s">
        <v>1201</v>
      </c>
      <c r="H5789" s="3" t="s">
        <v>1028</v>
      </c>
      <c r="I5789" s="3" t="s">
        <v>37719</v>
      </c>
      <c r="J5789" s="3" t="s">
        <v>5713</v>
      </c>
    </row>
    <row r="5790" spans="1:10" s="6" customFormat="1" ht="15" customHeight="1" x14ac:dyDescent="0.3">
      <c r="A5790" s="3" t="s">
        <v>448</v>
      </c>
      <c r="B5790" s="3" t="s">
        <v>449</v>
      </c>
      <c r="C5790" s="3" t="s">
        <v>307</v>
      </c>
      <c r="D5790" s="3" t="s">
        <v>308</v>
      </c>
      <c r="E5790" s="4">
        <v>32</v>
      </c>
      <c r="F5790" s="4">
        <v>21</v>
      </c>
      <c r="G5790" s="3" t="s">
        <v>1201</v>
      </c>
      <c r="H5790" s="3" t="s">
        <v>1051</v>
      </c>
      <c r="I5790" s="3" t="s">
        <v>37719</v>
      </c>
      <c r="J5790" s="3" t="s">
        <v>5687</v>
      </c>
    </row>
    <row r="5791" spans="1:10" s="6" customFormat="1" ht="15" customHeight="1" x14ac:dyDescent="0.3">
      <c r="A5791" s="3" t="s">
        <v>448</v>
      </c>
      <c r="B5791" s="3" t="s">
        <v>449</v>
      </c>
      <c r="C5791" s="3" t="s">
        <v>272</v>
      </c>
      <c r="D5791" s="3" t="s">
        <v>273</v>
      </c>
      <c r="E5791" s="4">
        <v>32</v>
      </c>
      <c r="F5791" s="4">
        <v>18</v>
      </c>
      <c r="G5791" s="3" t="s">
        <v>1201</v>
      </c>
      <c r="H5791" s="3" t="s">
        <v>1009</v>
      </c>
      <c r="I5791" s="3" t="s">
        <v>37719</v>
      </c>
      <c r="J5791" s="3" t="s">
        <v>5687</v>
      </c>
    </row>
    <row r="5792" spans="1:10" s="6" customFormat="1" ht="15" customHeight="1" x14ac:dyDescent="0.3">
      <c r="A5792" s="3" t="s">
        <v>448</v>
      </c>
      <c r="B5792" s="3" t="s">
        <v>449</v>
      </c>
      <c r="C5792" s="3" t="s">
        <v>295</v>
      </c>
      <c r="D5792" s="3" t="s">
        <v>296</v>
      </c>
      <c r="E5792" s="4">
        <v>32</v>
      </c>
      <c r="F5792" s="4">
        <v>20</v>
      </c>
      <c r="G5792" s="3" t="s">
        <v>1201</v>
      </c>
      <c r="H5792" s="3" t="s">
        <v>1028</v>
      </c>
      <c r="I5792" s="3" t="s">
        <v>37719</v>
      </c>
      <c r="J5792" s="3" t="s">
        <v>5672</v>
      </c>
    </row>
    <row r="5793" spans="1:10" s="6" customFormat="1" ht="15" customHeight="1" x14ac:dyDescent="0.3">
      <c r="A5793" s="3" t="s">
        <v>448</v>
      </c>
      <c r="B5793" s="3" t="s">
        <v>449</v>
      </c>
      <c r="C5793" s="3" t="s">
        <v>307</v>
      </c>
      <c r="D5793" s="3" t="s">
        <v>308</v>
      </c>
      <c r="E5793" s="4">
        <v>32</v>
      </c>
      <c r="F5793" s="4">
        <v>21</v>
      </c>
      <c r="G5793" s="3" t="s">
        <v>1201</v>
      </c>
      <c r="H5793" s="3" t="s">
        <v>1051</v>
      </c>
      <c r="I5793" s="3" t="s">
        <v>37719</v>
      </c>
      <c r="J5793" s="3" t="s">
        <v>5672</v>
      </c>
    </row>
    <row r="5794" spans="1:10" s="6" customFormat="1" ht="15" customHeight="1" x14ac:dyDescent="0.3">
      <c r="A5794" s="3" t="s">
        <v>448</v>
      </c>
      <c r="B5794" s="3" t="s">
        <v>449</v>
      </c>
      <c r="C5794" s="3" t="s">
        <v>352</v>
      </c>
      <c r="D5794" s="3" t="s">
        <v>353</v>
      </c>
      <c r="E5794" s="4">
        <v>32</v>
      </c>
      <c r="F5794" s="4">
        <v>24</v>
      </c>
      <c r="G5794" s="3" t="s">
        <v>1201</v>
      </c>
      <c r="H5794" s="3" t="s">
        <v>1092</v>
      </c>
      <c r="I5794" s="3" t="s">
        <v>37719</v>
      </c>
      <c r="J5794" s="3" t="s">
        <v>5672</v>
      </c>
    </row>
    <row r="5795" spans="1:10" s="6" customFormat="1" ht="15" customHeight="1" x14ac:dyDescent="0.3">
      <c r="A5795" s="3" t="s">
        <v>448</v>
      </c>
      <c r="B5795" s="3" t="s">
        <v>449</v>
      </c>
      <c r="C5795" s="3" t="s">
        <v>389</v>
      </c>
      <c r="D5795" s="3" t="s">
        <v>390</v>
      </c>
      <c r="E5795" s="4">
        <v>32</v>
      </c>
      <c r="F5795" s="4">
        <v>27</v>
      </c>
      <c r="G5795" s="3" t="s">
        <v>1201</v>
      </c>
      <c r="H5795" s="3" t="s">
        <v>1127</v>
      </c>
      <c r="I5795" s="3" t="s">
        <v>37719</v>
      </c>
      <c r="J5795" s="3" t="s">
        <v>5672</v>
      </c>
    </row>
    <row r="5796" spans="1:10" s="6" customFormat="1" ht="15" customHeight="1" x14ac:dyDescent="0.3">
      <c r="A5796" s="3" t="s">
        <v>448</v>
      </c>
      <c r="B5796" s="3" t="s">
        <v>449</v>
      </c>
      <c r="C5796" s="3" t="s">
        <v>440</v>
      </c>
      <c r="D5796" s="3" t="s">
        <v>441</v>
      </c>
      <c r="E5796" s="4">
        <v>32</v>
      </c>
      <c r="F5796" s="4">
        <v>31</v>
      </c>
      <c r="G5796" s="3" t="s">
        <v>1201</v>
      </c>
      <c r="H5796" s="3" t="s">
        <v>1199</v>
      </c>
      <c r="I5796" s="3" t="s">
        <v>37719</v>
      </c>
      <c r="J5796" s="3" t="s">
        <v>5672</v>
      </c>
    </row>
    <row r="5797" spans="1:10" s="6" customFormat="1" ht="15" customHeight="1" x14ac:dyDescent="0.3">
      <c r="A5797" s="3" t="s">
        <v>448</v>
      </c>
      <c r="B5797" s="3" t="s">
        <v>449</v>
      </c>
      <c r="C5797" s="3" t="s">
        <v>568</v>
      </c>
      <c r="D5797" s="3" t="s">
        <v>569</v>
      </c>
      <c r="E5797" s="4">
        <v>32</v>
      </c>
      <c r="F5797" s="4">
        <v>42</v>
      </c>
      <c r="G5797" s="3" t="s">
        <v>1201</v>
      </c>
      <c r="H5797" s="3" t="s">
        <v>1302</v>
      </c>
      <c r="I5797" s="3" t="s">
        <v>37719</v>
      </c>
      <c r="J5797" s="3" t="s">
        <v>5672</v>
      </c>
    </row>
    <row r="5798" spans="1:10" s="6" customFormat="1" ht="15" customHeight="1" x14ac:dyDescent="0.3">
      <c r="A5798" s="3" t="s">
        <v>448</v>
      </c>
      <c r="B5798" s="3" t="s">
        <v>449</v>
      </c>
      <c r="C5798" s="3" t="s">
        <v>25</v>
      </c>
      <c r="D5798" s="3" t="s">
        <v>26</v>
      </c>
      <c r="E5798" s="4">
        <v>32</v>
      </c>
      <c r="F5798" s="4">
        <v>1</v>
      </c>
      <c r="G5798" s="3" t="s">
        <v>1201</v>
      </c>
      <c r="H5798" s="3" t="s">
        <v>623</v>
      </c>
      <c r="I5798" s="3" t="s">
        <v>37719</v>
      </c>
      <c r="J5798" s="3" t="s">
        <v>5687</v>
      </c>
    </row>
    <row r="5799" spans="1:10" s="6" customFormat="1" ht="15" customHeight="1" x14ac:dyDescent="0.3">
      <c r="A5799" s="3" t="s">
        <v>448</v>
      </c>
      <c r="B5799" s="3" t="s">
        <v>449</v>
      </c>
      <c r="C5799" s="3" t="s">
        <v>295</v>
      </c>
      <c r="D5799" s="3" t="s">
        <v>296</v>
      </c>
      <c r="E5799" s="4">
        <v>32</v>
      </c>
      <c r="F5799" s="4">
        <v>20</v>
      </c>
      <c r="G5799" s="3" t="s">
        <v>1201</v>
      </c>
      <c r="H5799" s="3" t="s">
        <v>1028</v>
      </c>
      <c r="I5799" s="3" t="s">
        <v>37719</v>
      </c>
      <c r="J5799" s="3" t="s">
        <v>5687</v>
      </c>
    </row>
    <row r="5800" spans="1:10" s="6" customFormat="1" ht="15" customHeight="1" x14ac:dyDescent="0.3">
      <c r="A5800" s="3" t="s">
        <v>448</v>
      </c>
      <c r="B5800" s="3" t="s">
        <v>449</v>
      </c>
      <c r="C5800" s="3" t="s">
        <v>42</v>
      </c>
      <c r="D5800" s="3" t="s">
        <v>43</v>
      </c>
      <c r="E5800" s="4">
        <v>32</v>
      </c>
      <c r="F5800" s="4">
        <v>2</v>
      </c>
      <c r="G5800" s="3" t="s">
        <v>1201</v>
      </c>
      <c r="H5800" s="3" t="s">
        <v>686</v>
      </c>
      <c r="I5800" s="3" t="s">
        <v>37719</v>
      </c>
      <c r="J5800" s="3" t="s">
        <v>5687</v>
      </c>
    </row>
    <row r="5801" spans="1:10" s="6" customFormat="1" ht="15" customHeight="1" x14ac:dyDescent="0.3">
      <c r="A5801" s="3" t="s">
        <v>448</v>
      </c>
      <c r="B5801" s="3" t="s">
        <v>449</v>
      </c>
      <c r="C5801" s="3" t="s">
        <v>71</v>
      </c>
      <c r="D5801" s="3" t="s">
        <v>72</v>
      </c>
      <c r="E5801" s="4">
        <v>32</v>
      </c>
      <c r="F5801" s="4">
        <v>4</v>
      </c>
      <c r="G5801" s="3" t="s">
        <v>1201</v>
      </c>
      <c r="H5801" s="3" t="s">
        <v>718</v>
      </c>
      <c r="I5801" s="3" t="s">
        <v>37719</v>
      </c>
      <c r="J5801" s="3" t="s">
        <v>5687</v>
      </c>
    </row>
    <row r="5802" spans="1:10" s="6" customFormat="1" ht="15" customHeight="1" x14ac:dyDescent="0.3">
      <c r="A5802" s="3" t="s">
        <v>448</v>
      </c>
      <c r="B5802" s="3" t="s">
        <v>449</v>
      </c>
      <c r="C5802" s="3" t="s">
        <v>86</v>
      </c>
      <c r="D5802" s="3" t="s">
        <v>87</v>
      </c>
      <c r="E5802" s="4">
        <v>32</v>
      </c>
      <c r="F5802" s="4">
        <v>5</v>
      </c>
      <c r="G5802" s="3" t="s">
        <v>1201</v>
      </c>
      <c r="H5802" s="3" t="s">
        <v>731</v>
      </c>
      <c r="I5802" s="3" t="s">
        <v>37719</v>
      </c>
      <c r="J5802" s="3" t="s">
        <v>5687</v>
      </c>
    </row>
    <row r="5803" spans="1:10" s="6" customFormat="1" ht="15" customHeight="1" x14ac:dyDescent="0.3">
      <c r="A5803" s="3" t="s">
        <v>448</v>
      </c>
      <c r="B5803" s="3" t="s">
        <v>449</v>
      </c>
      <c r="C5803" s="3" t="s">
        <v>112</v>
      </c>
      <c r="D5803" s="3" t="s">
        <v>113</v>
      </c>
      <c r="E5803" s="4">
        <v>32</v>
      </c>
      <c r="F5803" s="4">
        <v>7</v>
      </c>
      <c r="G5803" s="3" t="s">
        <v>1201</v>
      </c>
      <c r="H5803" s="3" t="s">
        <v>749</v>
      </c>
      <c r="I5803" s="3" t="s">
        <v>37719</v>
      </c>
      <c r="J5803" s="3" t="s">
        <v>5687</v>
      </c>
    </row>
    <row r="5804" spans="1:10" s="6" customFormat="1" ht="15" customHeight="1" x14ac:dyDescent="0.3">
      <c r="A5804" s="3" t="s">
        <v>448</v>
      </c>
      <c r="B5804" s="3" t="s">
        <v>449</v>
      </c>
      <c r="C5804" s="3" t="s">
        <v>128</v>
      </c>
      <c r="D5804" s="3" t="s">
        <v>129</v>
      </c>
      <c r="E5804" s="4">
        <v>32</v>
      </c>
      <c r="F5804" s="4">
        <v>8</v>
      </c>
      <c r="G5804" s="3" t="s">
        <v>1201</v>
      </c>
      <c r="H5804" s="3" t="s">
        <v>803</v>
      </c>
      <c r="I5804" s="3" t="s">
        <v>37719</v>
      </c>
      <c r="J5804" s="3" t="s">
        <v>5687</v>
      </c>
    </row>
    <row r="5805" spans="1:10" s="6" customFormat="1" ht="15" customHeight="1" x14ac:dyDescent="0.3">
      <c r="A5805" s="3" t="s">
        <v>448</v>
      </c>
      <c r="B5805" s="3" t="s">
        <v>449</v>
      </c>
      <c r="C5805" s="3" t="s">
        <v>142</v>
      </c>
      <c r="D5805" s="3" t="s">
        <v>143</v>
      </c>
      <c r="E5805" s="4">
        <v>32</v>
      </c>
      <c r="F5805" s="4">
        <v>9</v>
      </c>
      <c r="G5805" s="3" t="s">
        <v>1201</v>
      </c>
      <c r="H5805" s="3" t="s">
        <v>820</v>
      </c>
      <c r="I5805" s="3" t="s">
        <v>37719</v>
      </c>
      <c r="J5805" s="3" t="s">
        <v>5687</v>
      </c>
    </row>
    <row r="5806" spans="1:10" s="6" customFormat="1" ht="15" customHeight="1" x14ac:dyDescent="0.3">
      <c r="A5806" s="3" t="s">
        <v>448</v>
      </c>
      <c r="B5806" s="3" t="s">
        <v>449</v>
      </c>
      <c r="C5806" s="3" t="s">
        <v>158</v>
      </c>
      <c r="D5806" s="3" t="s">
        <v>159</v>
      </c>
      <c r="E5806" s="4">
        <v>32</v>
      </c>
      <c r="F5806" s="4">
        <v>10</v>
      </c>
      <c r="G5806" s="3" t="s">
        <v>1201</v>
      </c>
      <c r="H5806" s="3" t="s">
        <v>854</v>
      </c>
      <c r="I5806" s="3" t="s">
        <v>37719</v>
      </c>
      <c r="J5806" s="3" t="s">
        <v>5687</v>
      </c>
    </row>
    <row r="5807" spans="1:10" s="6" customFormat="1" ht="15" customHeight="1" x14ac:dyDescent="0.3">
      <c r="A5807" s="3" t="s">
        <v>448</v>
      </c>
      <c r="B5807" s="3" t="s">
        <v>449</v>
      </c>
      <c r="C5807" s="3" t="s">
        <v>219</v>
      </c>
      <c r="D5807" s="3" t="s">
        <v>220</v>
      </c>
      <c r="E5807" s="4">
        <v>32</v>
      </c>
      <c r="F5807" s="4">
        <v>14</v>
      </c>
      <c r="G5807" s="3" t="s">
        <v>1201</v>
      </c>
      <c r="H5807" s="3" t="s">
        <v>977</v>
      </c>
      <c r="I5807" s="3" t="s">
        <v>37719</v>
      </c>
      <c r="J5807" s="3" t="s">
        <v>5687</v>
      </c>
    </row>
    <row r="5808" spans="1:10" s="6" customFormat="1" ht="15" customHeight="1" x14ac:dyDescent="0.3">
      <c r="A5808" s="3" t="s">
        <v>448</v>
      </c>
      <c r="B5808" s="3" t="s">
        <v>449</v>
      </c>
      <c r="C5808" s="3" t="s">
        <v>57</v>
      </c>
      <c r="D5808" s="3" t="s">
        <v>58</v>
      </c>
      <c r="E5808" s="4">
        <v>32</v>
      </c>
      <c r="F5808" s="4">
        <v>3</v>
      </c>
      <c r="G5808" s="3" t="s">
        <v>1201</v>
      </c>
      <c r="H5808" s="3" t="s">
        <v>705</v>
      </c>
      <c r="I5808" s="3" t="s">
        <v>37719</v>
      </c>
      <c r="J5808" s="3" t="s">
        <v>5687</v>
      </c>
    </row>
    <row r="5809" spans="1:10" s="6" customFormat="1" ht="15" customHeight="1" x14ac:dyDescent="0.3">
      <c r="A5809" s="3" t="s">
        <v>493</v>
      </c>
      <c r="B5809" s="3" t="s">
        <v>494</v>
      </c>
      <c r="C5809" s="3" t="s">
        <v>532</v>
      </c>
      <c r="D5809" s="3" t="s">
        <v>533</v>
      </c>
      <c r="E5809" s="4">
        <v>36</v>
      </c>
      <c r="F5809" s="4">
        <v>39</v>
      </c>
      <c r="G5809" s="3" t="s">
        <v>1241</v>
      </c>
      <c r="H5809" s="3" t="s">
        <v>1265</v>
      </c>
      <c r="I5809" s="3" t="s">
        <v>37719</v>
      </c>
      <c r="J5809" s="3" t="s">
        <v>5436</v>
      </c>
    </row>
    <row r="5810" spans="1:10" s="6" customFormat="1" ht="15" customHeight="1" x14ac:dyDescent="0.3">
      <c r="A5810" s="3" t="s">
        <v>448</v>
      </c>
      <c r="B5810" s="3" t="s">
        <v>449</v>
      </c>
      <c r="C5810" s="3" t="s">
        <v>307</v>
      </c>
      <c r="D5810" s="3" t="s">
        <v>308</v>
      </c>
      <c r="E5810" s="4">
        <v>32</v>
      </c>
      <c r="F5810" s="4">
        <v>21</v>
      </c>
      <c r="G5810" s="3" t="s">
        <v>1201</v>
      </c>
      <c r="H5810" s="3" t="s">
        <v>1051</v>
      </c>
      <c r="I5810" s="3" t="s">
        <v>37719</v>
      </c>
      <c r="J5810" s="3" t="s">
        <v>5713</v>
      </c>
    </row>
    <row r="5811" spans="1:10" s="6" customFormat="1" ht="15" customHeight="1" x14ac:dyDescent="0.3">
      <c r="A5811" s="3" t="s">
        <v>448</v>
      </c>
      <c r="B5811" s="3" t="s">
        <v>449</v>
      </c>
      <c r="C5811" s="3" t="s">
        <v>352</v>
      </c>
      <c r="D5811" s="3" t="s">
        <v>353</v>
      </c>
      <c r="E5811" s="4">
        <v>32</v>
      </c>
      <c r="F5811" s="4">
        <v>24</v>
      </c>
      <c r="G5811" s="3" t="s">
        <v>1201</v>
      </c>
      <c r="H5811" s="3" t="s">
        <v>1092</v>
      </c>
      <c r="I5811" s="3" t="s">
        <v>37719</v>
      </c>
      <c r="J5811" s="3" t="s">
        <v>5713</v>
      </c>
    </row>
    <row r="5812" spans="1:10" s="6" customFormat="1" ht="15" customHeight="1" x14ac:dyDescent="0.3">
      <c r="A5812" s="3" t="s">
        <v>493</v>
      </c>
      <c r="B5812" s="3" t="s">
        <v>494</v>
      </c>
      <c r="C5812" s="3" t="s">
        <v>246</v>
      </c>
      <c r="D5812" s="3" t="s">
        <v>247</v>
      </c>
      <c r="E5812" s="4">
        <v>36</v>
      </c>
      <c r="F5812" s="4">
        <v>16</v>
      </c>
      <c r="G5812" s="3" t="s">
        <v>1241</v>
      </c>
      <c r="H5812" s="3" t="s">
        <v>989</v>
      </c>
      <c r="I5812" s="3" t="s">
        <v>37719</v>
      </c>
      <c r="J5812" s="3" t="s">
        <v>5436</v>
      </c>
    </row>
    <row r="5813" spans="1:10" s="6" customFormat="1" ht="15" customHeight="1" x14ac:dyDescent="0.3">
      <c r="A5813" s="3" t="s">
        <v>493</v>
      </c>
      <c r="B5813" s="3" t="s">
        <v>494</v>
      </c>
      <c r="C5813" s="3" t="s">
        <v>260</v>
      </c>
      <c r="D5813" s="3" t="s">
        <v>261</v>
      </c>
      <c r="E5813" s="4">
        <v>36</v>
      </c>
      <c r="F5813" s="4">
        <v>17</v>
      </c>
      <c r="G5813" s="3" t="s">
        <v>1241</v>
      </c>
      <c r="H5813" s="3" t="s">
        <v>1005</v>
      </c>
      <c r="I5813" s="3" t="s">
        <v>37719</v>
      </c>
      <c r="J5813" s="3" t="s">
        <v>5436</v>
      </c>
    </row>
    <row r="5814" spans="1:10" s="6" customFormat="1" ht="15" customHeight="1" x14ac:dyDescent="0.3">
      <c r="A5814" s="3" t="s">
        <v>493</v>
      </c>
      <c r="B5814" s="3" t="s">
        <v>494</v>
      </c>
      <c r="C5814" s="3" t="s">
        <v>272</v>
      </c>
      <c r="D5814" s="3" t="s">
        <v>273</v>
      </c>
      <c r="E5814" s="4">
        <v>36</v>
      </c>
      <c r="F5814" s="4">
        <v>18</v>
      </c>
      <c r="G5814" s="3" t="s">
        <v>1241</v>
      </c>
      <c r="H5814" s="3" t="s">
        <v>1009</v>
      </c>
      <c r="I5814" s="3" t="s">
        <v>37719</v>
      </c>
      <c r="J5814" s="3" t="s">
        <v>5436</v>
      </c>
    </row>
    <row r="5815" spans="1:10" s="6" customFormat="1" ht="15" customHeight="1" x14ac:dyDescent="0.3">
      <c r="A5815" s="3" t="s">
        <v>493</v>
      </c>
      <c r="B5815" s="3" t="s">
        <v>494</v>
      </c>
      <c r="C5815" s="3" t="s">
        <v>283</v>
      </c>
      <c r="D5815" s="3" t="s">
        <v>284</v>
      </c>
      <c r="E5815" s="4">
        <v>36</v>
      </c>
      <c r="F5815" s="4">
        <v>19</v>
      </c>
      <c r="G5815" s="3" t="s">
        <v>1241</v>
      </c>
      <c r="H5815" s="3" t="s">
        <v>1019</v>
      </c>
      <c r="I5815" s="3" t="s">
        <v>37719</v>
      </c>
      <c r="J5815" s="3" t="s">
        <v>5436</v>
      </c>
    </row>
    <row r="5816" spans="1:10" s="6" customFormat="1" ht="15" customHeight="1" x14ac:dyDescent="0.3">
      <c r="A5816" s="3" t="s">
        <v>493</v>
      </c>
      <c r="B5816" s="3" t="s">
        <v>494</v>
      </c>
      <c r="C5816" s="3" t="s">
        <v>295</v>
      </c>
      <c r="D5816" s="3" t="s">
        <v>296</v>
      </c>
      <c r="E5816" s="4">
        <v>36</v>
      </c>
      <c r="F5816" s="4">
        <v>20</v>
      </c>
      <c r="G5816" s="3" t="s">
        <v>1241</v>
      </c>
      <c r="H5816" s="3" t="s">
        <v>1028</v>
      </c>
      <c r="I5816" s="3" t="s">
        <v>37719</v>
      </c>
      <c r="J5816" s="3" t="s">
        <v>5436</v>
      </c>
    </row>
    <row r="5817" spans="1:10" s="6" customFormat="1" ht="15" customHeight="1" x14ac:dyDescent="0.3">
      <c r="A5817" s="3" t="s">
        <v>493</v>
      </c>
      <c r="B5817" s="3" t="s">
        <v>494</v>
      </c>
      <c r="C5817" s="3" t="s">
        <v>307</v>
      </c>
      <c r="D5817" s="3" t="s">
        <v>308</v>
      </c>
      <c r="E5817" s="4">
        <v>36</v>
      </c>
      <c r="F5817" s="4">
        <v>21</v>
      </c>
      <c r="G5817" s="3" t="s">
        <v>1241</v>
      </c>
      <c r="H5817" s="3" t="s">
        <v>1051</v>
      </c>
      <c r="I5817" s="3" t="s">
        <v>37719</v>
      </c>
      <c r="J5817" s="3" t="s">
        <v>5436</v>
      </c>
    </row>
    <row r="5818" spans="1:10" s="6" customFormat="1" ht="15" customHeight="1" x14ac:dyDescent="0.3">
      <c r="A5818" s="3" t="s">
        <v>493</v>
      </c>
      <c r="B5818" s="3" t="s">
        <v>494</v>
      </c>
      <c r="C5818" s="3" t="s">
        <v>322</v>
      </c>
      <c r="D5818" s="3" t="s">
        <v>323</v>
      </c>
      <c r="E5818" s="4">
        <v>36</v>
      </c>
      <c r="F5818" s="4">
        <v>22</v>
      </c>
      <c r="G5818" s="3" t="s">
        <v>1241</v>
      </c>
      <c r="H5818" s="3" t="s">
        <v>1065</v>
      </c>
      <c r="I5818" s="3" t="s">
        <v>37719</v>
      </c>
      <c r="J5818" s="3" t="s">
        <v>5436</v>
      </c>
    </row>
    <row r="5819" spans="1:10" s="6" customFormat="1" ht="15" customHeight="1" x14ac:dyDescent="0.3">
      <c r="A5819" s="3" t="s">
        <v>493</v>
      </c>
      <c r="B5819" s="3" t="s">
        <v>494</v>
      </c>
      <c r="C5819" s="3" t="s">
        <v>232</v>
      </c>
      <c r="D5819" s="3" t="s">
        <v>233</v>
      </c>
      <c r="E5819" s="4">
        <v>36</v>
      </c>
      <c r="F5819" s="4">
        <v>15</v>
      </c>
      <c r="G5819" s="3" t="s">
        <v>1241</v>
      </c>
      <c r="H5819" s="3" t="s">
        <v>986</v>
      </c>
      <c r="I5819" s="3" t="s">
        <v>37719</v>
      </c>
      <c r="J5819" s="3" t="s">
        <v>5436</v>
      </c>
    </row>
    <row r="5820" spans="1:10" s="6" customFormat="1" ht="15" customHeight="1" x14ac:dyDescent="0.3">
      <c r="A5820" s="3" t="s">
        <v>493</v>
      </c>
      <c r="B5820" s="3" t="s">
        <v>494</v>
      </c>
      <c r="C5820" s="3" t="s">
        <v>337</v>
      </c>
      <c r="D5820" s="3" t="s">
        <v>338</v>
      </c>
      <c r="E5820" s="4">
        <v>36</v>
      </c>
      <c r="F5820" s="4">
        <v>23</v>
      </c>
      <c r="G5820" s="3" t="s">
        <v>1241</v>
      </c>
      <c r="H5820" s="3" t="s">
        <v>1068</v>
      </c>
      <c r="I5820" s="3" t="s">
        <v>37719</v>
      </c>
      <c r="J5820" s="3" t="s">
        <v>5436</v>
      </c>
    </row>
    <row r="5821" spans="1:10" s="6" customFormat="1" ht="15" customHeight="1" x14ac:dyDescent="0.3">
      <c r="A5821" s="3" t="s">
        <v>493</v>
      </c>
      <c r="B5821" s="3" t="s">
        <v>494</v>
      </c>
      <c r="C5821" s="3" t="s">
        <v>366</v>
      </c>
      <c r="D5821" s="3" t="s">
        <v>367</v>
      </c>
      <c r="E5821" s="4">
        <v>36</v>
      </c>
      <c r="F5821" s="4">
        <v>25</v>
      </c>
      <c r="G5821" s="3" t="s">
        <v>1241</v>
      </c>
      <c r="H5821" s="3" t="s">
        <v>1110</v>
      </c>
      <c r="I5821" s="3" t="s">
        <v>37719</v>
      </c>
      <c r="J5821" s="3" t="s">
        <v>5436</v>
      </c>
    </row>
    <row r="5822" spans="1:10" s="6" customFormat="1" ht="15" customHeight="1" x14ac:dyDescent="0.3">
      <c r="A5822" s="3" t="s">
        <v>493</v>
      </c>
      <c r="B5822" s="3" t="s">
        <v>494</v>
      </c>
      <c r="C5822" s="3" t="s">
        <v>376</v>
      </c>
      <c r="D5822" s="3" t="s">
        <v>377</v>
      </c>
      <c r="E5822" s="4">
        <v>36</v>
      </c>
      <c r="F5822" s="4">
        <v>26</v>
      </c>
      <c r="G5822" s="3" t="s">
        <v>1241</v>
      </c>
      <c r="H5822" s="3" t="s">
        <v>1119</v>
      </c>
      <c r="I5822" s="3" t="s">
        <v>37719</v>
      </c>
      <c r="J5822" s="3" t="s">
        <v>5436</v>
      </c>
    </row>
    <row r="5823" spans="1:10" s="6" customFormat="1" ht="15" customHeight="1" x14ac:dyDescent="0.3">
      <c r="A5823" s="3" t="s">
        <v>493</v>
      </c>
      <c r="B5823" s="3" t="s">
        <v>494</v>
      </c>
      <c r="C5823" s="3" t="s">
        <v>389</v>
      </c>
      <c r="D5823" s="3" t="s">
        <v>390</v>
      </c>
      <c r="E5823" s="4">
        <v>36</v>
      </c>
      <c r="F5823" s="4">
        <v>27</v>
      </c>
      <c r="G5823" s="3" t="s">
        <v>1241</v>
      </c>
      <c r="H5823" s="3" t="s">
        <v>1127</v>
      </c>
      <c r="I5823" s="3" t="s">
        <v>37719</v>
      </c>
      <c r="J5823" s="3" t="s">
        <v>5436</v>
      </c>
    </row>
    <row r="5824" spans="1:10" s="6" customFormat="1" ht="15" customHeight="1" x14ac:dyDescent="0.3">
      <c r="A5824" s="3" t="s">
        <v>493</v>
      </c>
      <c r="B5824" s="3" t="s">
        <v>494</v>
      </c>
      <c r="C5824" s="3" t="s">
        <v>415</v>
      </c>
      <c r="D5824" s="3" t="s">
        <v>416</v>
      </c>
      <c r="E5824" s="4">
        <v>36</v>
      </c>
      <c r="F5824" s="4">
        <v>29</v>
      </c>
      <c r="G5824" s="3" t="s">
        <v>1241</v>
      </c>
      <c r="H5824" s="3" t="s">
        <v>1177</v>
      </c>
      <c r="I5824" s="3" t="s">
        <v>37719</v>
      </c>
      <c r="J5824" s="3" t="s">
        <v>5436</v>
      </c>
    </row>
    <row r="5825" spans="1:10" s="6" customFormat="1" ht="15" customHeight="1" x14ac:dyDescent="0.3">
      <c r="A5825" s="3" t="s">
        <v>493</v>
      </c>
      <c r="B5825" s="3" t="s">
        <v>494</v>
      </c>
      <c r="C5825" s="3" t="s">
        <v>440</v>
      </c>
      <c r="D5825" s="3" t="s">
        <v>441</v>
      </c>
      <c r="E5825" s="4">
        <v>36</v>
      </c>
      <c r="F5825" s="4">
        <v>31</v>
      </c>
      <c r="G5825" s="3" t="s">
        <v>1241</v>
      </c>
      <c r="H5825" s="3" t="s">
        <v>1199</v>
      </c>
      <c r="I5825" s="3" t="s">
        <v>37719</v>
      </c>
      <c r="J5825" s="3" t="s">
        <v>5436</v>
      </c>
    </row>
    <row r="5826" spans="1:10" s="6" customFormat="1" ht="15" customHeight="1" x14ac:dyDescent="0.3">
      <c r="A5826" s="3" t="s">
        <v>493</v>
      </c>
      <c r="B5826" s="3" t="s">
        <v>494</v>
      </c>
      <c r="C5826" s="3" t="s">
        <v>459</v>
      </c>
      <c r="D5826" s="3" t="s">
        <v>460</v>
      </c>
      <c r="E5826" s="4">
        <v>36</v>
      </c>
      <c r="F5826" s="4">
        <v>33</v>
      </c>
      <c r="G5826" s="3" t="s">
        <v>1241</v>
      </c>
      <c r="H5826" s="3" t="s">
        <v>1221</v>
      </c>
      <c r="I5826" s="3" t="s">
        <v>37719</v>
      </c>
      <c r="J5826" s="3" t="s">
        <v>5436</v>
      </c>
    </row>
    <row r="5827" spans="1:10" s="6" customFormat="1" ht="15" customHeight="1" x14ac:dyDescent="0.3">
      <c r="A5827" s="3" t="s">
        <v>493</v>
      </c>
      <c r="B5827" s="3" t="s">
        <v>494</v>
      </c>
      <c r="C5827" s="3" t="s">
        <v>504</v>
      </c>
      <c r="D5827" s="3" t="s">
        <v>505</v>
      </c>
      <c r="E5827" s="4">
        <v>36</v>
      </c>
      <c r="F5827" s="4">
        <v>37</v>
      </c>
      <c r="G5827" s="3" t="s">
        <v>1241</v>
      </c>
      <c r="H5827" s="3" t="s">
        <v>1246</v>
      </c>
      <c r="I5827" s="3" t="s">
        <v>37719</v>
      </c>
      <c r="J5827" s="3" t="s">
        <v>5436</v>
      </c>
    </row>
    <row r="5828" spans="1:10" s="6" customFormat="1" ht="15" customHeight="1" x14ac:dyDescent="0.3">
      <c r="A5828" s="3" t="s">
        <v>493</v>
      </c>
      <c r="B5828" s="3" t="s">
        <v>494</v>
      </c>
      <c r="C5828" s="3" t="s">
        <v>352</v>
      </c>
      <c r="D5828" s="3" t="s">
        <v>353</v>
      </c>
      <c r="E5828" s="4">
        <v>36</v>
      </c>
      <c r="F5828" s="4">
        <v>24</v>
      </c>
      <c r="G5828" s="3" t="s">
        <v>1241</v>
      </c>
      <c r="H5828" s="3" t="s">
        <v>1092</v>
      </c>
      <c r="I5828" s="3" t="s">
        <v>37719</v>
      </c>
      <c r="J5828" s="3" t="s">
        <v>5436</v>
      </c>
    </row>
    <row r="5829" spans="1:10" s="6" customFormat="1" ht="15" customHeight="1" x14ac:dyDescent="0.3">
      <c r="A5829" s="3" t="s">
        <v>448</v>
      </c>
      <c r="B5829" s="3" t="s">
        <v>449</v>
      </c>
      <c r="C5829" s="3" t="s">
        <v>322</v>
      </c>
      <c r="D5829" s="3" t="s">
        <v>323</v>
      </c>
      <c r="E5829" s="4">
        <v>32</v>
      </c>
      <c r="F5829" s="4">
        <v>22</v>
      </c>
      <c r="G5829" s="3" t="s">
        <v>1201</v>
      </c>
      <c r="H5829" s="3" t="s">
        <v>1065</v>
      </c>
      <c r="I5829" s="3" t="s">
        <v>37719</v>
      </c>
      <c r="J5829" s="3" t="s">
        <v>5713</v>
      </c>
    </row>
    <row r="5830" spans="1:10" s="6" customFormat="1" ht="15" customHeight="1" x14ac:dyDescent="0.3">
      <c r="A5830" s="3" t="s">
        <v>493</v>
      </c>
      <c r="B5830" s="3" t="s">
        <v>494</v>
      </c>
      <c r="C5830" s="3" t="s">
        <v>219</v>
      </c>
      <c r="D5830" s="3" t="s">
        <v>220</v>
      </c>
      <c r="E5830" s="4">
        <v>36</v>
      </c>
      <c r="F5830" s="4">
        <v>14</v>
      </c>
      <c r="G5830" s="3" t="s">
        <v>1241</v>
      </c>
      <c r="H5830" s="3" t="s">
        <v>977</v>
      </c>
      <c r="I5830" s="3" t="s">
        <v>37719</v>
      </c>
      <c r="J5830" s="3" t="s">
        <v>5436</v>
      </c>
    </row>
    <row r="5831" spans="1:10" s="6" customFormat="1" ht="15" customHeight="1" x14ac:dyDescent="0.3">
      <c r="A5831" s="3" t="s">
        <v>493</v>
      </c>
      <c r="B5831" s="3" t="s">
        <v>494</v>
      </c>
      <c r="C5831" s="3" t="s">
        <v>173</v>
      </c>
      <c r="D5831" s="3" t="s">
        <v>174</v>
      </c>
      <c r="E5831" s="4">
        <v>36</v>
      </c>
      <c r="F5831" s="4">
        <v>11</v>
      </c>
      <c r="G5831" s="3" t="s">
        <v>1241</v>
      </c>
      <c r="H5831" s="3" t="s">
        <v>867</v>
      </c>
      <c r="I5831" s="3" t="s">
        <v>37719</v>
      </c>
      <c r="J5831" s="3" t="s">
        <v>5436</v>
      </c>
    </row>
    <row r="5832" spans="1:10" s="6" customFormat="1" ht="15" customHeight="1" x14ac:dyDescent="0.3">
      <c r="A5832" s="3" t="s">
        <v>448</v>
      </c>
      <c r="B5832" s="3" t="s">
        <v>449</v>
      </c>
      <c r="C5832" s="3" t="s">
        <v>366</v>
      </c>
      <c r="D5832" s="3" t="s">
        <v>367</v>
      </c>
      <c r="E5832" s="4">
        <v>32</v>
      </c>
      <c r="F5832" s="4">
        <v>25</v>
      </c>
      <c r="G5832" s="3" t="s">
        <v>1201</v>
      </c>
      <c r="H5832" s="3" t="s">
        <v>1110</v>
      </c>
      <c r="I5832" s="3" t="s">
        <v>37719</v>
      </c>
      <c r="J5832" s="3" t="s">
        <v>5713</v>
      </c>
    </row>
    <row r="5833" spans="1:10" s="6" customFormat="1" ht="15" customHeight="1" x14ac:dyDescent="0.3">
      <c r="A5833" s="3" t="s">
        <v>448</v>
      </c>
      <c r="B5833" s="3" t="s">
        <v>449</v>
      </c>
      <c r="C5833" s="3" t="s">
        <v>389</v>
      </c>
      <c r="D5833" s="3" t="s">
        <v>390</v>
      </c>
      <c r="E5833" s="4">
        <v>32</v>
      </c>
      <c r="F5833" s="4">
        <v>27</v>
      </c>
      <c r="G5833" s="3" t="s">
        <v>1201</v>
      </c>
      <c r="H5833" s="3" t="s">
        <v>1127</v>
      </c>
      <c r="I5833" s="3" t="s">
        <v>37719</v>
      </c>
      <c r="J5833" s="3" t="s">
        <v>5713</v>
      </c>
    </row>
    <row r="5834" spans="1:10" s="6" customFormat="1" ht="15" customHeight="1" x14ac:dyDescent="0.3">
      <c r="A5834" s="3" t="s">
        <v>448</v>
      </c>
      <c r="B5834" s="3" t="s">
        <v>449</v>
      </c>
      <c r="C5834" s="3" t="s">
        <v>415</v>
      </c>
      <c r="D5834" s="3" t="s">
        <v>416</v>
      </c>
      <c r="E5834" s="4">
        <v>32</v>
      </c>
      <c r="F5834" s="4">
        <v>29</v>
      </c>
      <c r="G5834" s="3" t="s">
        <v>1201</v>
      </c>
      <c r="H5834" s="3" t="s">
        <v>1177</v>
      </c>
      <c r="I5834" s="3" t="s">
        <v>37719</v>
      </c>
      <c r="J5834" s="3" t="s">
        <v>5713</v>
      </c>
    </row>
    <row r="5835" spans="1:10" s="6" customFormat="1" ht="15" customHeight="1" x14ac:dyDescent="0.3">
      <c r="A5835" s="3" t="s">
        <v>448</v>
      </c>
      <c r="B5835" s="3" t="s">
        <v>449</v>
      </c>
      <c r="C5835" s="3" t="s">
        <v>430</v>
      </c>
      <c r="D5835" s="3" t="s">
        <v>431</v>
      </c>
      <c r="E5835" s="4">
        <v>32</v>
      </c>
      <c r="F5835" s="4">
        <v>30</v>
      </c>
      <c r="G5835" s="3" t="s">
        <v>1201</v>
      </c>
      <c r="H5835" s="3" t="s">
        <v>1191</v>
      </c>
      <c r="I5835" s="3" t="s">
        <v>37719</v>
      </c>
      <c r="J5835" s="3" t="s">
        <v>5713</v>
      </c>
    </row>
    <row r="5836" spans="1:10" s="6" customFormat="1" ht="15" customHeight="1" x14ac:dyDescent="0.3">
      <c r="A5836" s="3" t="s">
        <v>448</v>
      </c>
      <c r="B5836" s="3" t="s">
        <v>449</v>
      </c>
      <c r="C5836" s="3" t="s">
        <v>440</v>
      </c>
      <c r="D5836" s="3" t="s">
        <v>441</v>
      </c>
      <c r="E5836" s="4">
        <v>32</v>
      </c>
      <c r="F5836" s="4">
        <v>31</v>
      </c>
      <c r="G5836" s="3" t="s">
        <v>1201</v>
      </c>
      <c r="H5836" s="3" t="s">
        <v>1199</v>
      </c>
      <c r="I5836" s="3" t="s">
        <v>37719</v>
      </c>
      <c r="J5836" s="3" t="s">
        <v>5713</v>
      </c>
    </row>
    <row r="5837" spans="1:10" s="6" customFormat="1" ht="15" customHeight="1" x14ac:dyDescent="0.3">
      <c r="A5837" s="3" t="s">
        <v>448</v>
      </c>
      <c r="B5837" s="3" t="s">
        <v>449</v>
      </c>
      <c r="C5837" s="3" t="s">
        <v>568</v>
      </c>
      <c r="D5837" s="3" t="s">
        <v>569</v>
      </c>
      <c r="E5837" s="4">
        <v>32</v>
      </c>
      <c r="F5837" s="4">
        <v>42</v>
      </c>
      <c r="G5837" s="3" t="s">
        <v>1201</v>
      </c>
      <c r="H5837" s="3" t="s">
        <v>1302</v>
      </c>
      <c r="I5837" s="3" t="s">
        <v>37719</v>
      </c>
      <c r="J5837" s="3" t="s">
        <v>5713</v>
      </c>
    </row>
    <row r="5838" spans="1:10" s="6" customFormat="1" ht="15" customHeight="1" x14ac:dyDescent="0.3">
      <c r="A5838" s="3" t="s">
        <v>448</v>
      </c>
      <c r="B5838" s="3" t="s">
        <v>449</v>
      </c>
      <c r="C5838" s="3" t="s">
        <v>581</v>
      </c>
      <c r="D5838" s="3" t="s">
        <v>582</v>
      </c>
      <c r="E5838" s="4">
        <v>32</v>
      </c>
      <c r="F5838" s="4">
        <v>43</v>
      </c>
      <c r="G5838" s="3" t="s">
        <v>1201</v>
      </c>
      <c r="H5838" s="3" t="s">
        <v>1321</v>
      </c>
      <c r="I5838" s="3" t="s">
        <v>37719</v>
      </c>
      <c r="J5838" s="3" t="s">
        <v>5713</v>
      </c>
    </row>
    <row r="5839" spans="1:10" s="6" customFormat="1" ht="15" customHeight="1" x14ac:dyDescent="0.3">
      <c r="A5839" s="3" t="s">
        <v>493</v>
      </c>
      <c r="B5839" s="3" t="s">
        <v>494</v>
      </c>
      <c r="C5839" s="3" t="s">
        <v>189</v>
      </c>
      <c r="D5839" s="3" t="s">
        <v>190</v>
      </c>
      <c r="E5839" s="4">
        <v>36</v>
      </c>
      <c r="F5839" s="4">
        <v>12</v>
      </c>
      <c r="G5839" s="3" t="s">
        <v>1241</v>
      </c>
      <c r="H5839" s="3" t="s">
        <v>948</v>
      </c>
      <c r="I5839" s="3" t="s">
        <v>37719</v>
      </c>
      <c r="J5839" s="3" t="s">
        <v>5436</v>
      </c>
    </row>
    <row r="5840" spans="1:10" s="6" customFormat="1" ht="15" customHeight="1" x14ac:dyDescent="0.3">
      <c r="A5840" s="3" t="s">
        <v>493</v>
      </c>
      <c r="B5840" s="3" t="s">
        <v>494</v>
      </c>
      <c r="C5840" s="3" t="s">
        <v>25</v>
      </c>
      <c r="D5840" s="3" t="s">
        <v>26</v>
      </c>
      <c r="E5840" s="4">
        <v>36</v>
      </c>
      <c r="F5840" s="4">
        <v>1</v>
      </c>
      <c r="G5840" s="3" t="s">
        <v>1241</v>
      </c>
      <c r="H5840" s="3" t="s">
        <v>623</v>
      </c>
      <c r="I5840" s="3" t="s">
        <v>37719</v>
      </c>
      <c r="J5840" s="3" t="s">
        <v>5436</v>
      </c>
    </row>
    <row r="5841" spans="1:10" s="6" customFormat="1" ht="15" customHeight="1" x14ac:dyDescent="0.3">
      <c r="A5841" s="3" t="s">
        <v>493</v>
      </c>
      <c r="B5841" s="3" t="s">
        <v>494</v>
      </c>
      <c r="C5841" s="3" t="s">
        <v>57</v>
      </c>
      <c r="D5841" s="3" t="s">
        <v>58</v>
      </c>
      <c r="E5841" s="4">
        <v>36</v>
      </c>
      <c r="F5841" s="4">
        <v>3</v>
      </c>
      <c r="G5841" s="3" t="s">
        <v>1241</v>
      </c>
      <c r="H5841" s="3" t="s">
        <v>705</v>
      </c>
      <c r="I5841" s="3" t="s">
        <v>37719</v>
      </c>
      <c r="J5841" s="3" t="s">
        <v>5436</v>
      </c>
    </row>
    <row r="5842" spans="1:10" s="6" customFormat="1" ht="15" customHeight="1" x14ac:dyDescent="0.3">
      <c r="A5842" s="3" t="s">
        <v>493</v>
      </c>
      <c r="B5842" s="3" t="s">
        <v>494</v>
      </c>
      <c r="C5842" s="3" t="s">
        <v>71</v>
      </c>
      <c r="D5842" s="3" t="s">
        <v>72</v>
      </c>
      <c r="E5842" s="4">
        <v>36</v>
      </c>
      <c r="F5842" s="4">
        <v>4</v>
      </c>
      <c r="G5842" s="3" t="s">
        <v>1241</v>
      </c>
      <c r="H5842" s="3" t="s">
        <v>718</v>
      </c>
      <c r="I5842" s="3" t="s">
        <v>37719</v>
      </c>
      <c r="J5842" s="3" t="s">
        <v>5436</v>
      </c>
    </row>
    <row r="5843" spans="1:10" s="6" customFormat="1" ht="15" customHeight="1" x14ac:dyDescent="0.3">
      <c r="A5843" s="3" t="s">
        <v>493</v>
      </c>
      <c r="B5843" s="3" t="s">
        <v>494</v>
      </c>
      <c r="C5843" s="3" t="s">
        <v>86</v>
      </c>
      <c r="D5843" s="3" t="s">
        <v>87</v>
      </c>
      <c r="E5843" s="4">
        <v>36</v>
      </c>
      <c r="F5843" s="4">
        <v>5</v>
      </c>
      <c r="G5843" s="3" t="s">
        <v>1241</v>
      </c>
      <c r="H5843" s="3" t="s">
        <v>731</v>
      </c>
      <c r="I5843" s="3" t="s">
        <v>37719</v>
      </c>
      <c r="J5843" s="3" t="s">
        <v>5436</v>
      </c>
    </row>
    <row r="5844" spans="1:10" s="6" customFormat="1" ht="15" customHeight="1" x14ac:dyDescent="0.3">
      <c r="A5844" s="3" t="s">
        <v>493</v>
      </c>
      <c r="B5844" s="3" t="s">
        <v>494</v>
      </c>
      <c r="C5844" s="3" t="s">
        <v>112</v>
      </c>
      <c r="D5844" s="3" t="s">
        <v>113</v>
      </c>
      <c r="E5844" s="4">
        <v>36</v>
      </c>
      <c r="F5844" s="4">
        <v>7</v>
      </c>
      <c r="G5844" s="3" t="s">
        <v>1241</v>
      </c>
      <c r="H5844" s="3" t="s">
        <v>749</v>
      </c>
      <c r="I5844" s="3" t="s">
        <v>37719</v>
      </c>
      <c r="J5844" s="3" t="s">
        <v>5436</v>
      </c>
    </row>
    <row r="5845" spans="1:10" s="6" customFormat="1" ht="15" customHeight="1" x14ac:dyDescent="0.3">
      <c r="A5845" s="3" t="s">
        <v>493</v>
      </c>
      <c r="B5845" s="3" t="s">
        <v>494</v>
      </c>
      <c r="C5845" s="3" t="s">
        <v>128</v>
      </c>
      <c r="D5845" s="3" t="s">
        <v>129</v>
      </c>
      <c r="E5845" s="4">
        <v>36</v>
      </c>
      <c r="F5845" s="4">
        <v>8</v>
      </c>
      <c r="G5845" s="3" t="s">
        <v>1241</v>
      </c>
      <c r="H5845" s="3" t="s">
        <v>803</v>
      </c>
      <c r="I5845" s="3" t="s">
        <v>37719</v>
      </c>
      <c r="J5845" s="3" t="s">
        <v>5436</v>
      </c>
    </row>
    <row r="5846" spans="1:10" s="6" customFormat="1" ht="15" customHeight="1" x14ac:dyDescent="0.3">
      <c r="A5846" s="3" t="s">
        <v>493</v>
      </c>
      <c r="B5846" s="3" t="s">
        <v>494</v>
      </c>
      <c r="C5846" s="3" t="s">
        <v>142</v>
      </c>
      <c r="D5846" s="3" t="s">
        <v>143</v>
      </c>
      <c r="E5846" s="4">
        <v>36</v>
      </c>
      <c r="F5846" s="4">
        <v>9</v>
      </c>
      <c r="G5846" s="3" t="s">
        <v>1241</v>
      </c>
      <c r="H5846" s="3" t="s">
        <v>820</v>
      </c>
      <c r="I5846" s="3" t="s">
        <v>37719</v>
      </c>
      <c r="J5846" s="3" t="s">
        <v>5436</v>
      </c>
    </row>
    <row r="5847" spans="1:10" s="6" customFormat="1" ht="15" customHeight="1" x14ac:dyDescent="0.3">
      <c r="A5847" s="3" t="s">
        <v>493</v>
      </c>
      <c r="B5847" s="3" t="s">
        <v>494</v>
      </c>
      <c r="C5847" s="3" t="s">
        <v>158</v>
      </c>
      <c r="D5847" s="3" t="s">
        <v>159</v>
      </c>
      <c r="E5847" s="4">
        <v>36</v>
      </c>
      <c r="F5847" s="4">
        <v>10</v>
      </c>
      <c r="G5847" s="3" t="s">
        <v>1241</v>
      </c>
      <c r="H5847" s="3" t="s">
        <v>854</v>
      </c>
      <c r="I5847" s="3" t="s">
        <v>37719</v>
      </c>
      <c r="J5847" s="3" t="s">
        <v>5436</v>
      </c>
    </row>
    <row r="5848" spans="1:10" s="6" customFormat="1" ht="15" customHeight="1" x14ac:dyDescent="0.3">
      <c r="A5848" s="3" t="s">
        <v>493</v>
      </c>
      <c r="B5848" s="3" t="s">
        <v>494</v>
      </c>
      <c r="C5848" s="3" t="s">
        <v>42</v>
      </c>
      <c r="D5848" s="3" t="s">
        <v>43</v>
      </c>
      <c r="E5848" s="4">
        <v>36</v>
      </c>
      <c r="F5848" s="4">
        <v>2</v>
      </c>
      <c r="G5848" s="3" t="s">
        <v>1241</v>
      </c>
      <c r="H5848" s="3" t="s">
        <v>686</v>
      </c>
      <c r="I5848" s="3" t="s">
        <v>37719</v>
      </c>
      <c r="J5848" s="3" t="s">
        <v>5436</v>
      </c>
    </row>
    <row r="5849" spans="1:10" s="6" customFormat="1" ht="15" customHeight="1" x14ac:dyDescent="0.3">
      <c r="A5849" s="3" t="s">
        <v>440</v>
      </c>
      <c r="B5849" s="3" t="s">
        <v>441</v>
      </c>
      <c r="C5849" s="3" t="s">
        <v>204</v>
      </c>
      <c r="D5849" s="3" t="s">
        <v>205</v>
      </c>
      <c r="E5849" s="4">
        <v>31</v>
      </c>
      <c r="F5849" s="4">
        <v>13</v>
      </c>
      <c r="G5849" s="3" t="s">
        <v>1199</v>
      </c>
      <c r="H5849" s="3" t="s">
        <v>956</v>
      </c>
      <c r="I5849" s="3" t="s">
        <v>37719</v>
      </c>
      <c r="J5849" s="3" t="s">
        <v>5672</v>
      </c>
    </row>
    <row r="5850" spans="1:10" s="6" customFormat="1" ht="15" customHeight="1" x14ac:dyDescent="0.3">
      <c r="A5850" s="3" t="s">
        <v>440</v>
      </c>
      <c r="B5850" s="3" t="s">
        <v>441</v>
      </c>
      <c r="C5850" s="3" t="s">
        <v>189</v>
      </c>
      <c r="D5850" s="3" t="s">
        <v>190</v>
      </c>
      <c r="E5850" s="4">
        <v>31</v>
      </c>
      <c r="F5850" s="4">
        <v>12</v>
      </c>
      <c r="G5850" s="3" t="s">
        <v>1199</v>
      </c>
      <c r="H5850" s="3" t="s">
        <v>948</v>
      </c>
      <c r="I5850" s="3" t="s">
        <v>37719</v>
      </c>
      <c r="J5850" s="3" t="s">
        <v>5672</v>
      </c>
    </row>
    <row r="5851" spans="1:10" s="6" customFormat="1" ht="15" customHeight="1" x14ac:dyDescent="0.3">
      <c r="A5851" s="3" t="s">
        <v>440</v>
      </c>
      <c r="B5851" s="3" t="s">
        <v>441</v>
      </c>
      <c r="C5851" s="3" t="s">
        <v>173</v>
      </c>
      <c r="D5851" s="3" t="s">
        <v>174</v>
      </c>
      <c r="E5851" s="4">
        <v>31</v>
      </c>
      <c r="F5851" s="4">
        <v>11</v>
      </c>
      <c r="G5851" s="3" t="s">
        <v>1199</v>
      </c>
      <c r="H5851" s="3" t="s">
        <v>867</v>
      </c>
      <c r="I5851" s="3" t="s">
        <v>37719</v>
      </c>
      <c r="J5851" s="3" t="s">
        <v>5672</v>
      </c>
    </row>
    <row r="5852" spans="1:10" s="6" customFormat="1" ht="15" customHeight="1" x14ac:dyDescent="0.3">
      <c r="A5852" s="3" t="s">
        <v>430</v>
      </c>
      <c r="B5852" s="3" t="s">
        <v>431</v>
      </c>
      <c r="C5852" s="3" t="s">
        <v>189</v>
      </c>
      <c r="D5852" s="3" t="s">
        <v>190</v>
      </c>
      <c r="E5852" s="4">
        <v>30</v>
      </c>
      <c r="F5852" s="4">
        <v>12</v>
      </c>
      <c r="G5852" s="3" t="s">
        <v>1191</v>
      </c>
      <c r="H5852" s="3" t="s">
        <v>948</v>
      </c>
      <c r="I5852" s="3" t="s">
        <v>37719</v>
      </c>
      <c r="J5852" s="3" t="s">
        <v>37721</v>
      </c>
    </row>
    <row r="5853" spans="1:10" s="6" customFormat="1" ht="15" customHeight="1" x14ac:dyDescent="0.3">
      <c r="A5853" s="3" t="s">
        <v>430</v>
      </c>
      <c r="B5853" s="3" t="s">
        <v>431</v>
      </c>
      <c r="C5853" s="3" t="s">
        <v>204</v>
      </c>
      <c r="D5853" s="3" t="s">
        <v>205</v>
      </c>
      <c r="E5853" s="4">
        <v>30</v>
      </c>
      <c r="F5853" s="4">
        <v>13</v>
      </c>
      <c r="G5853" s="3" t="s">
        <v>1191</v>
      </c>
      <c r="H5853" s="3" t="s">
        <v>956</v>
      </c>
      <c r="I5853" s="3" t="s">
        <v>37719</v>
      </c>
      <c r="J5853" s="3" t="s">
        <v>37721</v>
      </c>
    </row>
    <row r="5854" spans="1:10" s="6" customFormat="1" ht="15" customHeight="1" x14ac:dyDescent="0.3">
      <c r="A5854" s="3" t="s">
        <v>430</v>
      </c>
      <c r="B5854" s="3" t="s">
        <v>431</v>
      </c>
      <c r="C5854" s="3" t="s">
        <v>219</v>
      </c>
      <c r="D5854" s="3" t="s">
        <v>220</v>
      </c>
      <c r="E5854" s="4">
        <v>30</v>
      </c>
      <c r="F5854" s="4">
        <v>14</v>
      </c>
      <c r="G5854" s="3" t="s">
        <v>1191</v>
      </c>
      <c r="H5854" s="3" t="s">
        <v>977</v>
      </c>
      <c r="I5854" s="3" t="s">
        <v>37719</v>
      </c>
      <c r="J5854" s="3" t="s">
        <v>37721</v>
      </c>
    </row>
    <row r="5855" spans="1:10" s="6" customFormat="1" ht="15" customHeight="1" x14ac:dyDescent="0.3">
      <c r="A5855" s="3" t="s">
        <v>430</v>
      </c>
      <c r="B5855" s="3" t="s">
        <v>431</v>
      </c>
      <c r="C5855" s="3" t="s">
        <v>232</v>
      </c>
      <c r="D5855" s="3" t="s">
        <v>233</v>
      </c>
      <c r="E5855" s="4">
        <v>30</v>
      </c>
      <c r="F5855" s="4">
        <v>15</v>
      </c>
      <c r="G5855" s="3" t="s">
        <v>1191</v>
      </c>
      <c r="H5855" s="3" t="s">
        <v>986</v>
      </c>
      <c r="I5855" s="3" t="s">
        <v>37719</v>
      </c>
      <c r="J5855" s="3" t="s">
        <v>37721</v>
      </c>
    </row>
    <row r="5856" spans="1:10" s="6" customFormat="1" ht="15" customHeight="1" x14ac:dyDescent="0.3">
      <c r="A5856" s="3" t="s">
        <v>430</v>
      </c>
      <c r="B5856" s="3" t="s">
        <v>431</v>
      </c>
      <c r="C5856" s="3" t="s">
        <v>246</v>
      </c>
      <c r="D5856" s="3" t="s">
        <v>247</v>
      </c>
      <c r="E5856" s="4">
        <v>30</v>
      </c>
      <c r="F5856" s="4">
        <v>16</v>
      </c>
      <c r="G5856" s="3" t="s">
        <v>1191</v>
      </c>
      <c r="H5856" s="3" t="s">
        <v>989</v>
      </c>
      <c r="I5856" s="3" t="s">
        <v>37719</v>
      </c>
      <c r="J5856" s="3" t="s">
        <v>37721</v>
      </c>
    </row>
    <row r="5857" spans="1:10" s="6" customFormat="1" ht="15" customHeight="1" x14ac:dyDescent="0.3">
      <c r="A5857" s="3" t="s">
        <v>430</v>
      </c>
      <c r="B5857" s="3" t="s">
        <v>431</v>
      </c>
      <c r="C5857" s="3" t="s">
        <v>260</v>
      </c>
      <c r="D5857" s="3" t="s">
        <v>261</v>
      </c>
      <c r="E5857" s="4">
        <v>30</v>
      </c>
      <c r="F5857" s="4">
        <v>17</v>
      </c>
      <c r="G5857" s="3" t="s">
        <v>1191</v>
      </c>
      <c r="H5857" s="3" t="s">
        <v>1005</v>
      </c>
      <c r="I5857" s="3" t="s">
        <v>37719</v>
      </c>
      <c r="J5857" s="3" t="s">
        <v>37721</v>
      </c>
    </row>
    <row r="5858" spans="1:10" s="6" customFormat="1" ht="15" customHeight="1" x14ac:dyDescent="0.3">
      <c r="A5858" s="3" t="s">
        <v>430</v>
      </c>
      <c r="B5858" s="3" t="s">
        <v>431</v>
      </c>
      <c r="C5858" s="3" t="s">
        <v>272</v>
      </c>
      <c r="D5858" s="3" t="s">
        <v>273</v>
      </c>
      <c r="E5858" s="4">
        <v>30</v>
      </c>
      <c r="F5858" s="4">
        <v>18</v>
      </c>
      <c r="G5858" s="3" t="s">
        <v>1191</v>
      </c>
      <c r="H5858" s="3" t="s">
        <v>1009</v>
      </c>
      <c r="I5858" s="3" t="s">
        <v>37719</v>
      </c>
      <c r="J5858" s="3" t="s">
        <v>37721</v>
      </c>
    </row>
    <row r="5859" spans="1:10" s="6" customFormat="1" ht="15" customHeight="1" x14ac:dyDescent="0.3">
      <c r="A5859" s="3" t="s">
        <v>430</v>
      </c>
      <c r="B5859" s="3" t="s">
        <v>431</v>
      </c>
      <c r="C5859" s="3" t="s">
        <v>173</v>
      </c>
      <c r="D5859" s="3" t="s">
        <v>174</v>
      </c>
      <c r="E5859" s="4">
        <v>30</v>
      </c>
      <c r="F5859" s="4">
        <v>11</v>
      </c>
      <c r="G5859" s="3" t="s">
        <v>1191</v>
      </c>
      <c r="H5859" s="3" t="s">
        <v>867</v>
      </c>
      <c r="I5859" s="3" t="s">
        <v>37719</v>
      </c>
      <c r="J5859" s="3" t="s">
        <v>37721</v>
      </c>
    </row>
    <row r="5860" spans="1:10" s="6" customFormat="1" ht="15" customHeight="1" x14ac:dyDescent="0.3">
      <c r="A5860" s="3" t="s">
        <v>430</v>
      </c>
      <c r="B5860" s="3" t="s">
        <v>431</v>
      </c>
      <c r="C5860" s="3" t="s">
        <v>283</v>
      </c>
      <c r="D5860" s="3" t="s">
        <v>284</v>
      </c>
      <c r="E5860" s="4">
        <v>30</v>
      </c>
      <c r="F5860" s="4">
        <v>19</v>
      </c>
      <c r="G5860" s="3" t="s">
        <v>1191</v>
      </c>
      <c r="H5860" s="3" t="s">
        <v>1019</v>
      </c>
      <c r="I5860" s="3" t="s">
        <v>37719</v>
      </c>
      <c r="J5860" s="3" t="s">
        <v>37721</v>
      </c>
    </row>
    <row r="5861" spans="1:10" s="6" customFormat="1" ht="15" customHeight="1" x14ac:dyDescent="0.3">
      <c r="A5861" s="3" t="s">
        <v>430</v>
      </c>
      <c r="B5861" s="3" t="s">
        <v>431</v>
      </c>
      <c r="C5861" s="3" t="s">
        <v>307</v>
      </c>
      <c r="D5861" s="3" t="s">
        <v>308</v>
      </c>
      <c r="E5861" s="4">
        <v>30</v>
      </c>
      <c r="F5861" s="4">
        <v>21</v>
      </c>
      <c r="G5861" s="3" t="s">
        <v>1191</v>
      </c>
      <c r="H5861" s="3" t="s">
        <v>1051</v>
      </c>
      <c r="I5861" s="3" t="s">
        <v>37719</v>
      </c>
      <c r="J5861" s="3" t="s">
        <v>37721</v>
      </c>
    </row>
    <row r="5862" spans="1:10" s="6" customFormat="1" ht="15" customHeight="1" x14ac:dyDescent="0.3">
      <c r="A5862" s="3" t="s">
        <v>430</v>
      </c>
      <c r="B5862" s="3" t="s">
        <v>431</v>
      </c>
      <c r="C5862" s="3" t="s">
        <v>322</v>
      </c>
      <c r="D5862" s="3" t="s">
        <v>323</v>
      </c>
      <c r="E5862" s="4">
        <v>30</v>
      </c>
      <c r="F5862" s="4">
        <v>22</v>
      </c>
      <c r="G5862" s="3" t="s">
        <v>1191</v>
      </c>
      <c r="H5862" s="3" t="s">
        <v>1065</v>
      </c>
      <c r="I5862" s="3" t="s">
        <v>37719</v>
      </c>
      <c r="J5862" s="3" t="s">
        <v>37721</v>
      </c>
    </row>
    <row r="5863" spans="1:10" s="6" customFormat="1" ht="15" customHeight="1" x14ac:dyDescent="0.3">
      <c r="A5863" s="3" t="s">
        <v>430</v>
      </c>
      <c r="B5863" s="3" t="s">
        <v>431</v>
      </c>
      <c r="C5863" s="3" t="s">
        <v>352</v>
      </c>
      <c r="D5863" s="3" t="s">
        <v>353</v>
      </c>
      <c r="E5863" s="4">
        <v>30</v>
      </c>
      <c r="F5863" s="4">
        <v>24</v>
      </c>
      <c r="G5863" s="3" t="s">
        <v>1191</v>
      </c>
      <c r="H5863" s="3" t="s">
        <v>1092</v>
      </c>
      <c r="I5863" s="3" t="s">
        <v>37719</v>
      </c>
      <c r="J5863" s="3" t="s">
        <v>37721</v>
      </c>
    </row>
    <row r="5864" spans="1:10" s="6" customFormat="1" ht="15" customHeight="1" x14ac:dyDescent="0.3">
      <c r="A5864" s="3" t="s">
        <v>430</v>
      </c>
      <c r="B5864" s="3" t="s">
        <v>431</v>
      </c>
      <c r="C5864" s="3" t="s">
        <v>366</v>
      </c>
      <c r="D5864" s="3" t="s">
        <v>367</v>
      </c>
      <c r="E5864" s="4">
        <v>30</v>
      </c>
      <c r="F5864" s="4">
        <v>25</v>
      </c>
      <c r="G5864" s="3" t="s">
        <v>1191</v>
      </c>
      <c r="H5864" s="3" t="s">
        <v>1110</v>
      </c>
      <c r="I5864" s="3" t="s">
        <v>37719</v>
      </c>
      <c r="J5864" s="3" t="s">
        <v>37721</v>
      </c>
    </row>
    <row r="5865" spans="1:10" s="6" customFormat="1" ht="15" customHeight="1" x14ac:dyDescent="0.3">
      <c r="A5865" s="3" t="s">
        <v>430</v>
      </c>
      <c r="B5865" s="3" t="s">
        <v>431</v>
      </c>
      <c r="C5865" s="3" t="s">
        <v>376</v>
      </c>
      <c r="D5865" s="3" t="s">
        <v>377</v>
      </c>
      <c r="E5865" s="4">
        <v>30</v>
      </c>
      <c r="F5865" s="4">
        <v>26</v>
      </c>
      <c r="G5865" s="3" t="s">
        <v>1191</v>
      </c>
      <c r="H5865" s="3" t="s">
        <v>1119</v>
      </c>
      <c r="I5865" s="3" t="s">
        <v>37719</v>
      </c>
      <c r="J5865" s="3" t="s">
        <v>37721</v>
      </c>
    </row>
    <row r="5866" spans="1:10" s="6" customFormat="1" ht="15" customHeight="1" x14ac:dyDescent="0.3">
      <c r="A5866" s="3" t="s">
        <v>430</v>
      </c>
      <c r="B5866" s="3" t="s">
        <v>431</v>
      </c>
      <c r="C5866" s="3" t="s">
        <v>415</v>
      </c>
      <c r="D5866" s="3" t="s">
        <v>416</v>
      </c>
      <c r="E5866" s="4">
        <v>30</v>
      </c>
      <c r="F5866" s="4">
        <v>29</v>
      </c>
      <c r="G5866" s="3" t="s">
        <v>1191</v>
      </c>
      <c r="H5866" s="3" t="s">
        <v>1177</v>
      </c>
      <c r="I5866" s="3" t="s">
        <v>37719</v>
      </c>
      <c r="J5866" s="3" t="s">
        <v>37721</v>
      </c>
    </row>
    <row r="5867" spans="1:10" s="6" customFormat="1" ht="15" customHeight="1" x14ac:dyDescent="0.3">
      <c r="A5867" s="3" t="s">
        <v>430</v>
      </c>
      <c r="B5867" s="3" t="s">
        <v>431</v>
      </c>
      <c r="C5867" s="3" t="s">
        <v>459</v>
      </c>
      <c r="D5867" s="3" t="s">
        <v>460</v>
      </c>
      <c r="E5867" s="4">
        <v>30</v>
      </c>
      <c r="F5867" s="4">
        <v>33</v>
      </c>
      <c r="G5867" s="3" t="s">
        <v>1191</v>
      </c>
      <c r="H5867" s="3" t="s">
        <v>1221</v>
      </c>
      <c r="I5867" s="3" t="s">
        <v>37719</v>
      </c>
      <c r="J5867" s="3" t="s">
        <v>37721</v>
      </c>
    </row>
    <row r="5868" spans="1:10" s="6" customFormat="1" ht="15" customHeight="1" x14ac:dyDescent="0.3">
      <c r="A5868" s="3" t="s">
        <v>430</v>
      </c>
      <c r="B5868" s="3" t="s">
        <v>431</v>
      </c>
      <c r="C5868" s="3" t="s">
        <v>295</v>
      </c>
      <c r="D5868" s="3" t="s">
        <v>296</v>
      </c>
      <c r="E5868" s="4">
        <v>30</v>
      </c>
      <c r="F5868" s="4">
        <v>20</v>
      </c>
      <c r="G5868" s="3" t="s">
        <v>1191</v>
      </c>
      <c r="H5868" s="3" t="s">
        <v>1028</v>
      </c>
      <c r="I5868" s="3" t="s">
        <v>37719</v>
      </c>
      <c r="J5868" s="3" t="s">
        <v>37721</v>
      </c>
    </row>
    <row r="5869" spans="1:10" s="6" customFormat="1" ht="15" customHeight="1" x14ac:dyDescent="0.3">
      <c r="A5869" s="3" t="s">
        <v>430</v>
      </c>
      <c r="B5869" s="3" t="s">
        <v>431</v>
      </c>
      <c r="C5869" s="3" t="s">
        <v>493</v>
      </c>
      <c r="D5869" s="3" t="s">
        <v>494</v>
      </c>
      <c r="E5869" s="4">
        <v>30</v>
      </c>
      <c r="F5869" s="4">
        <v>36</v>
      </c>
      <c r="G5869" s="3" t="s">
        <v>1191</v>
      </c>
      <c r="H5869" s="3" t="s">
        <v>1241</v>
      </c>
      <c r="I5869" s="3" t="s">
        <v>37719</v>
      </c>
      <c r="J5869" s="3" t="s">
        <v>37721</v>
      </c>
    </row>
    <row r="5870" spans="1:10" s="6" customFormat="1" ht="15" customHeight="1" x14ac:dyDescent="0.3">
      <c r="A5870" s="3" t="s">
        <v>430</v>
      </c>
      <c r="B5870" s="3" t="s">
        <v>431</v>
      </c>
      <c r="C5870" s="3" t="s">
        <v>158</v>
      </c>
      <c r="D5870" s="3" t="s">
        <v>159</v>
      </c>
      <c r="E5870" s="4">
        <v>30</v>
      </c>
      <c r="F5870" s="4">
        <v>10</v>
      </c>
      <c r="G5870" s="3" t="s">
        <v>1191</v>
      </c>
      <c r="H5870" s="3" t="s">
        <v>854</v>
      </c>
      <c r="I5870" s="3" t="s">
        <v>37719</v>
      </c>
      <c r="J5870" s="3" t="s">
        <v>37721</v>
      </c>
    </row>
    <row r="5871" spans="1:10" s="6" customFormat="1" ht="15" customHeight="1" x14ac:dyDescent="0.3">
      <c r="A5871" s="3" t="s">
        <v>430</v>
      </c>
      <c r="B5871" s="3" t="s">
        <v>431</v>
      </c>
      <c r="C5871" s="3" t="s">
        <v>112</v>
      </c>
      <c r="D5871" s="3" t="s">
        <v>113</v>
      </c>
      <c r="E5871" s="4">
        <v>30</v>
      </c>
      <c r="F5871" s="4">
        <v>7</v>
      </c>
      <c r="G5871" s="3" t="s">
        <v>1191</v>
      </c>
      <c r="H5871" s="3" t="s">
        <v>749</v>
      </c>
      <c r="I5871" s="3" t="s">
        <v>37719</v>
      </c>
      <c r="J5871" s="3" t="s">
        <v>37721</v>
      </c>
    </row>
    <row r="5872" spans="1:10" s="6" customFormat="1" ht="15" customHeight="1" x14ac:dyDescent="0.3">
      <c r="A5872" s="3" t="s">
        <v>430</v>
      </c>
      <c r="B5872" s="3" t="s">
        <v>431</v>
      </c>
      <c r="C5872" s="3" t="s">
        <v>352</v>
      </c>
      <c r="D5872" s="3" t="s">
        <v>353</v>
      </c>
      <c r="E5872" s="4">
        <v>30</v>
      </c>
      <c r="F5872" s="4">
        <v>24</v>
      </c>
      <c r="G5872" s="3" t="s">
        <v>1191</v>
      </c>
      <c r="H5872" s="3" t="s">
        <v>1092</v>
      </c>
      <c r="I5872" s="3" t="s">
        <v>37719</v>
      </c>
      <c r="J5872" s="3" t="s">
        <v>37720</v>
      </c>
    </row>
    <row r="5873" spans="1:10" s="6" customFormat="1" ht="15" customHeight="1" x14ac:dyDescent="0.3">
      <c r="A5873" s="3" t="s">
        <v>430</v>
      </c>
      <c r="B5873" s="3" t="s">
        <v>431</v>
      </c>
      <c r="C5873" s="3" t="s">
        <v>366</v>
      </c>
      <c r="D5873" s="3" t="s">
        <v>367</v>
      </c>
      <c r="E5873" s="4">
        <v>30</v>
      </c>
      <c r="F5873" s="4">
        <v>25</v>
      </c>
      <c r="G5873" s="3" t="s">
        <v>1191</v>
      </c>
      <c r="H5873" s="3" t="s">
        <v>1110</v>
      </c>
      <c r="I5873" s="3" t="s">
        <v>37719</v>
      </c>
      <c r="J5873" s="3" t="s">
        <v>37720</v>
      </c>
    </row>
    <row r="5874" spans="1:10" s="6" customFormat="1" ht="15" customHeight="1" x14ac:dyDescent="0.3">
      <c r="A5874" s="3" t="s">
        <v>430</v>
      </c>
      <c r="B5874" s="3" t="s">
        <v>431</v>
      </c>
      <c r="C5874" s="3" t="s">
        <v>376</v>
      </c>
      <c r="D5874" s="3" t="s">
        <v>377</v>
      </c>
      <c r="E5874" s="4">
        <v>30</v>
      </c>
      <c r="F5874" s="4">
        <v>26</v>
      </c>
      <c r="G5874" s="3" t="s">
        <v>1191</v>
      </c>
      <c r="H5874" s="3" t="s">
        <v>1119</v>
      </c>
      <c r="I5874" s="3" t="s">
        <v>37719</v>
      </c>
      <c r="J5874" s="3" t="s">
        <v>37720</v>
      </c>
    </row>
    <row r="5875" spans="1:10" s="6" customFormat="1" ht="15" customHeight="1" x14ac:dyDescent="0.3">
      <c r="A5875" s="3" t="s">
        <v>430</v>
      </c>
      <c r="B5875" s="3" t="s">
        <v>431</v>
      </c>
      <c r="C5875" s="3" t="s">
        <v>389</v>
      </c>
      <c r="D5875" s="3" t="s">
        <v>390</v>
      </c>
      <c r="E5875" s="4">
        <v>30</v>
      </c>
      <c r="F5875" s="4">
        <v>27</v>
      </c>
      <c r="G5875" s="3" t="s">
        <v>1191</v>
      </c>
      <c r="H5875" s="3" t="s">
        <v>1127</v>
      </c>
      <c r="I5875" s="3" t="s">
        <v>37719</v>
      </c>
      <c r="J5875" s="3" t="s">
        <v>37720</v>
      </c>
    </row>
    <row r="5876" spans="1:10" s="6" customFormat="1" ht="15" customHeight="1" x14ac:dyDescent="0.3">
      <c r="A5876" s="3" t="s">
        <v>430</v>
      </c>
      <c r="B5876" s="3" t="s">
        <v>431</v>
      </c>
      <c r="C5876" s="3" t="s">
        <v>415</v>
      </c>
      <c r="D5876" s="3" t="s">
        <v>416</v>
      </c>
      <c r="E5876" s="4">
        <v>30</v>
      </c>
      <c r="F5876" s="4">
        <v>29</v>
      </c>
      <c r="G5876" s="3" t="s">
        <v>1191</v>
      </c>
      <c r="H5876" s="3" t="s">
        <v>1177</v>
      </c>
      <c r="I5876" s="3" t="s">
        <v>37719</v>
      </c>
      <c r="J5876" s="3" t="s">
        <v>37720</v>
      </c>
    </row>
    <row r="5877" spans="1:10" s="6" customFormat="1" ht="15" customHeight="1" x14ac:dyDescent="0.3">
      <c r="A5877" s="3" t="s">
        <v>430</v>
      </c>
      <c r="B5877" s="3" t="s">
        <v>431</v>
      </c>
      <c r="C5877" s="3" t="s">
        <v>440</v>
      </c>
      <c r="D5877" s="3" t="s">
        <v>441</v>
      </c>
      <c r="E5877" s="4">
        <v>30</v>
      </c>
      <c r="F5877" s="4">
        <v>31</v>
      </c>
      <c r="G5877" s="3" t="s">
        <v>1191</v>
      </c>
      <c r="H5877" s="3" t="s">
        <v>1199</v>
      </c>
      <c r="I5877" s="3" t="s">
        <v>37719</v>
      </c>
      <c r="J5877" s="3" t="s">
        <v>37720</v>
      </c>
    </row>
    <row r="5878" spans="1:10" s="6" customFormat="1" ht="15" customHeight="1" x14ac:dyDescent="0.3">
      <c r="A5878" s="3" t="s">
        <v>430</v>
      </c>
      <c r="B5878" s="3" t="s">
        <v>431</v>
      </c>
      <c r="C5878" s="3" t="s">
        <v>459</v>
      </c>
      <c r="D5878" s="3" t="s">
        <v>460</v>
      </c>
      <c r="E5878" s="4">
        <v>30</v>
      </c>
      <c r="F5878" s="4">
        <v>33</v>
      </c>
      <c r="G5878" s="3" t="s">
        <v>1191</v>
      </c>
      <c r="H5878" s="3" t="s">
        <v>1221</v>
      </c>
      <c r="I5878" s="3" t="s">
        <v>37719</v>
      </c>
      <c r="J5878" s="3" t="s">
        <v>37720</v>
      </c>
    </row>
    <row r="5879" spans="1:10" s="6" customFormat="1" ht="15" customHeight="1" x14ac:dyDescent="0.3">
      <c r="A5879" s="3" t="s">
        <v>430</v>
      </c>
      <c r="B5879" s="3" t="s">
        <v>431</v>
      </c>
      <c r="C5879" s="3" t="s">
        <v>142</v>
      </c>
      <c r="D5879" s="3" t="s">
        <v>143</v>
      </c>
      <c r="E5879" s="4">
        <v>30</v>
      </c>
      <c r="F5879" s="4">
        <v>9</v>
      </c>
      <c r="G5879" s="3" t="s">
        <v>1191</v>
      </c>
      <c r="H5879" s="3" t="s">
        <v>820</v>
      </c>
      <c r="I5879" s="3" t="s">
        <v>37719</v>
      </c>
      <c r="J5879" s="3" t="s">
        <v>37721</v>
      </c>
    </row>
    <row r="5880" spans="1:10" s="6" customFormat="1" ht="15" customHeight="1" x14ac:dyDescent="0.3">
      <c r="A5880" s="3" t="s">
        <v>430</v>
      </c>
      <c r="B5880" s="3" t="s">
        <v>431</v>
      </c>
      <c r="C5880" s="3" t="s">
        <v>504</v>
      </c>
      <c r="D5880" s="3" t="s">
        <v>505</v>
      </c>
      <c r="E5880" s="4">
        <v>30</v>
      </c>
      <c r="F5880" s="4">
        <v>37</v>
      </c>
      <c r="G5880" s="3" t="s">
        <v>1191</v>
      </c>
      <c r="H5880" s="3" t="s">
        <v>1246</v>
      </c>
      <c r="I5880" s="3" t="s">
        <v>37719</v>
      </c>
      <c r="J5880" s="3" t="s">
        <v>37720</v>
      </c>
    </row>
    <row r="5881" spans="1:10" s="6" customFormat="1" ht="15" customHeight="1" x14ac:dyDescent="0.3">
      <c r="A5881" s="3" t="s">
        <v>430</v>
      </c>
      <c r="B5881" s="3" t="s">
        <v>431</v>
      </c>
      <c r="C5881" s="3" t="s">
        <v>568</v>
      </c>
      <c r="D5881" s="3" t="s">
        <v>569</v>
      </c>
      <c r="E5881" s="4">
        <v>30</v>
      </c>
      <c r="F5881" s="4">
        <v>42</v>
      </c>
      <c r="G5881" s="3" t="s">
        <v>1191</v>
      </c>
      <c r="H5881" s="3" t="s">
        <v>1302</v>
      </c>
      <c r="I5881" s="3" t="s">
        <v>37719</v>
      </c>
      <c r="J5881" s="3" t="s">
        <v>37720</v>
      </c>
    </row>
    <row r="5882" spans="1:10" s="6" customFormat="1" ht="15" customHeight="1" x14ac:dyDescent="0.3">
      <c r="A5882" s="3" t="s">
        <v>430</v>
      </c>
      <c r="B5882" s="3" t="s">
        <v>431</v>
      </c>
      <c r="C5882" s="3" t="s">
        <v>581</v>
      </c>
      <c r="D5882" s="3" t="s">
        <v>582</v>
      </c>
      <c r="E5882" s="4">
        <v>30</v>
      </c>
      <c r="F5882" s="4">
        <v>43</v>
      </c>
      <c r="G5882" s="3" t="s">
        <v>1191</v>
      </c>
      <c r="H5882" s="3" t="s">
        <v>1321</v>
      </c>
      <c r="I5882" s="3" t="s">
        <v>37719</v>
      </c>
      <c r="J5882" s="3" t="s">
        <v>37720</v>
      </c>
    </row>
    <row r="5883" spans="1:10" s="6" customFormat="1" ht="15" customHeight="1" x14ac:dyDescent="0.3">
      <c r="A5883" s="3" t="s">
        <v>430</v>
      </c>
      <c r="B5883" s="3" t="s">
        <v>431</v>
      </c>
      <c r="C5883" s="3" t="s">
        <v>605</v>
      </c>
      <c r="D5883" s="3" t="s">
        <v>606</v>
      </c>
      <c r="E5883" s="4">
        <v>30</v>
      </c>
      <c r="F5883" s="4">
        <v>45</v>
      </c>
      <c r="G5883" s="3" t="s">
        <v>1191</v>
      </c>
      <c r="H5883" s="3" t="s">
        <v>1340</v>
      </c>
      <c r="I5883" s="3" t="s">
        <v>37719</v>
      </c>
      <c r="J5883" s="3" t="s">
        <v>37720</v>
      </c>
    </row>
    <row r="5884" spans="1:10" s="6" customFormat="1" ht="15" customHeight="1" x14ac:dyDescent="0.3">
      <c r="A5884" s="3" t="s">
        <v>430</v>
      </c>
      <c r="B5884" s="3" t="s">
        <v>431</v>
      </c>
      <c r="C5884" s="3" t="s">
        <v>25</v>
      </c>
      <c r="D5884" s="3" t="s">
        <v>26</v>
      </c>
      <c r="E5884" s="4">
        <v>30</v>
      </c>
      <c r="F5884" s="4">
        <v>1</v>
      </c>
      <c r="G5884" s="3" t="s">
        <v>1191</v>
      </c>
      <c r="H5884" s="3" t="s">
        <v>623</v>
      </c>
      <c r="I5884" s="3" t="s">
        <v>37719</v>
      </c>
      <c r="J5884" s="3" t="s">
        <v>37721</v>
      </c>
    </row>
    <row r="5885" spans="1:10" s="6" customFormat="1" ht="15" customHeight="1" x14ac:dyDescent="0.3">
      <c r="A5885" s="3" t="s">
        <v>430</v>
      </c>
      <c r="B5885" s="3" t="s">
        <v>431</v>
      </c>
      <c r="C5885" s="3" t="s">
        <v>57</v>
      </c>
      <c r="D5885" s="3" t="s">
        <v>58</v>
      </c>
      <c r="E5885" s="4">
        <v>30</v>
      </c>
      <c r="F5885" s="4">
        <v>3</v>
      </c>
      <c r="G5885" s="3" t="s">
        <v>1191</v>
      </c>
      <c r="H5885" s="3" t="s">
        <v>705</v>
      </c>
      <c r="I5885" s="3" t="s">
        <v>37719</v>
      </c>
      <c r="J5885" s="3" t="s">
        <v>37721</v>
      </c>
    </row>
    <row r="5886" spans="1:10" s="6" customFormat="1" ht="15" customHeight="1" x14ac:dyDescent="0.3">
      <c r="A5886" s="3" t="s">
        <v>430</v>
      </c>
      <c r="B5886" s="3" t="s">
        <v>431</v>
      </c>
      <c r="C5886" s="3" t="s">
        <v>71</v>
      </c>
      <c r="D5886" s="3" t="s">
        <v>72</v>
      </c>
      <c r="E5886" s="4">
        <v>30</v>
      </c>
      <c r="F5886" s="4">
        <v>4</v>
      </c>
      <c r="G5886" s="3" t="s">
        <v>1191</v>
      </c>
      <c r="H5886" s="3" t="s">
        <v>718</v>
      </c>
      <c r="I5886" s="3" t="s">
        <v>37719</v>
      </c>
      <c r="J5886" s="3" t="s">
        <v>37721</v>
      </c>
    </row>
    <row r="5887" spans="1:10" s="6" customFormat="1" ht="15" customHeight="1" x14ac:dyDescent="0.3">
      <c r="A5887" s="3" t="s">
        <v>430</v>
      </c>
      <c r="B5887" s="3" t="s">
        <v>431</v>
      </c>
      <c r="C5887" s="3" t="s">
        <v>86</v>
      </c>
      <c r="D5887" s="3" t="s">
        <v>87</v>
      </c>
      <c r="E5887" s="4">
        <v>30</v>
      </c>
      <c r="F5887" s="4">
        <v>5</v>
      </c>
      <c r="G5887" s="3" t="s">
        <v>1191</v>
      </c>
      <c r="H5887" s="3" t="s">
        <v>731</v>
      </c>
      <c r="I5887" s="3" t="s">
        <v>37719</v>
      </c>
      <c r="J5887" s="3" t="s">
        <v>37721</v>
      </c>
    </row>
    <row r="5888" spans="1:10" s="6" customFormat="1" ht="15" customHeight="1" x14ac:dyDescent="0.3">
      <c r="A5888" s="3" t="s">
        <v>430</v>
      </c>
      <c r="B5888" s="3" t="s">
        <v>431</v>
      </c>
      <c r="C5888" s="3" t="s">
        <v>545</v>
      </c>
      <c r="D5888" s="3" t="s">
        <v>546</v>
      </c>
      <c r="E5888" s="4">
        <v>30</v>
      </c>
      <c r="F5888" s="4">
        <v>40</v>
      </c>
      <c r="G5888" s="3" t="s">
        <v>1191</v>
      </c>
      <c r="H5888" s="3" t="s">
        <v>1276</v>
      </c>
      <c r="I5888" s="3" t="s">
        <v>37719</v>
      </c>
      <c r="J5888" s="3" t="s">
        <v>37720</v>
      </c>
    </row>
    <row r="5889" spans="1:10" s="6" customFormat="1" ht="15" customHeight="1" x14ac:dyDescent="0.3">
      <c r="A5889" s="3" t="s">
        <v>430</v>
      </c>
      <c r="B5889" s="3" t="s">
        <v>431</v>
      </c>
      <c r="C5889" s="3" t="s">
        <v>337</v>
      </c>
      <c r="D5889" s="3" t="s">
        <v>338</v>
      </c>
      <c r="E5889" s="4">
        <v>30</v>
      </c>
      <c r="F5889" s="4">
        <v>23</v>
      </c>
      <c r="G5889" s="3" t="s">
        <v>1191</v>
      </c>
      <c r="H5889" s="3" t="s">
        <v>1068</v>
      </c>
      <c r="I5889" s="3" t="s">
        <v>37719</v>
      </c>
      <c r="J5889" s="3" t="s">
        <v>37720</v>
      </c>
    </row>
    <row r="5890" spans="1:10" s="6" customFormat="1" ht="15" customHeight="1" x14ac:dyDescent="0.3">
      <c r="A5890" s="3" t="s">
        <v>430</v>
      </c>
      <c r="B5890" s="3" t="s">
        <v>431</v>
      </c>
      <c r="C5890" s="3" t="s">
        <v>545</v>
      </c>
      <c r="D5890" s="3" t="s">
        <v>546</v>
      </c>
      <c r="E5890" s="4">
        <v>30</v>
      </c>
      <c r="F5890" s="4">
        <v>40</v>
      </c>
      <c r="G5890" s="3" t="s">
        <v>1191</v>
      </c>
      <c r="H5890" s="3" t="s">
        <v>1276</v>
      </c>
      <c r="I5890" s="3" t="s">
        <v>37719</v>
      </c>
      <c r="J5890" s="3" t="s">
        <v>37721</v>
      </c>
    </row>
    <row r="5891" spans="1:10" s="6" customFormat="1" ht="15" customHeight="1" x14ac:dyDescent="0.3">
      <c r="A5891" s="3" t="s">
        <v>430</v>
      </c>
      <c r="B5891" s="3" t="s">
        <v>431</v>
      </c>
      <c r="C5891" s="3" t="s">
        <v>25</v>
      </c>
      <c r="D5891" s="3" t="s">
        <v>26</v>
      </c>
      <c r="E5891" s="4">
        <v>30</v>
      </c>
      <c r="F5891" s="4">
        <v>1</v>
      </c>
      <c r="G5891" s="3" t="s">
        <v>1191</v>
      </c>
      <c r="H5891" s="3" t="s">
        <v>623</v>
      </c>
      <c r="I5891" s="3" t="s">
        <v>37719</v>
      </c>
      <c r="J5891" s="3" t="s">
        <v>5705</v>
      </c>
    </row>
    <row r="5892" spans="1:10" s="6" customFormat="1" ht="15" customHeight="1" x14ac:dyDescent="0.3">
      <c r="A5892" s="3" t="s">
        <v>430</v>
      </c>
      <c r="B5892" s="3" t="s">
        <v>431</v>
      </c>
      <c r="C5892" s="3" t="s">
        <v>366</v>
      </c>
      <c r="D5892" s="3" t="s">
        <v>367</v>
      </c>
      <c r="E5892" s="4">
        <v>30</v>
      </c>
      <c r="F5892" s="4">
        <v>25</v>
      </c>
      <c r="G5892" s="3" t="s">
        <v>1191</v>
      </c>
      <c r="H5892" s="3" t="s">
        <v>1110</v>
      </c>
      <c r="I5892" s="3" t="s">
        <v>37719</v>
      </c>
      <c r="J5892" s="3" t="s">
        <v>5713</v>
      </c>
    </row>
    <row r="5893" spans="1:10" s="6" customFormat="1" ht="15" customHeight="1" x14ac:dyDescent="0.3">
      <c r="A5893" s="3" t="s">
        <v>430</v>
      </c>
      <c r="B5893" s="3" t="s">
        <v>431</v>
      </c>
      <c r="C5893" s="3" t="s">
        <v>389</v>
      </c>
      <c r="D5893" s="3" t="s">
        <v>390</v>
      </c>
      <c r="E5893" s="4">
        <v>30</v>
      </c>
      <c r="F5893" s="4">
        <v>27</v>
      </c>
      <c r="G5893" s="3" t="s">
        <v>1191</v>
      </c>
      <c r="H5893" s="3" t="s">
        <v>1127</v>
      </c>
      <c r="I5893" s="3" t="s">
        <v>37719</v>
      </c>
      <c r="J5893" s="3" t="s">
        <v>5713</v>
      </c>
    </row>
    <row r="5894" spans="1:10" s="6" customFormat="1" ht="15" customHeight="1" x14ac:dyDescent="0.3">
      <c r="A5894" s="3" t="s">
        <v>430</v>
      </c>
      <c r="B5894" s="3" t="s">
        <v>431</v>
      </c>
      <c r="C5894" s="3" t="s">
        <v>415</v>
      </c>
      <c r="D5894" s="3" t="s">
        <v>416</v>
      </c>
      <c r="E5894" s="4">
        <v>30</v>
      </c>
      <c r="F5894" s="4">
        <v>29</v>
      </c>
      <c r="G5894" s="3" t="s">
        <v>1191</v>
      </c>
      <c r="H5894" s="3" t="s">
        <v>1177</v>
      </c>
      <c r="I5894" s="3" t="s">
        <v>37719</v>
      </c>
      <c r="J5894" s="3" t="s">
        <v>5713</v>
      </c>
    </row>
    <row r="5895" spans="1:10" s="6" customFormat="1" ht="15" customHeight="1" x14ac:dyDescent="0.3">
      <c r="A5895" s="3" t="s">
        <v>430</v>
      </c>
      <c r="B5895" s="3" t="s">
        <v>431</v>
      </c>
      <c r="C5895" s="3" t="s">
        <v>440</v>
      </c>
      <c r="D5895" s="3" t="s">
        <v>441</v>
      </c>
      <c r="E5895" s="4">
        <v>30</v>
      </c>
      <c r="F5895" s="4">
        <v>31</v>
      </c>
      <c r="G5895" s="3" t="s">
        <v>1191</v>
      </c>
      <c r="H5895" s="3" t="s">
        <v>1199</v>
      </c>
      <c r="I5895" s="3" t="s">
        <v>37719</v>
      </c>
      <c r="J5895" s="3" t="s">
        <v>5713</v>
      </c>
    </row>
    <row r="5896" spans="1:10" s="6" customFormat="1" ht="15" customHeight="1" x14ac:dyDescent="0.3">
      <c r="A5896" s="3" t="s">
        <v>430</v>
      </c>
      <c r="B5896" s="3" t="s">
        <v>431</v>
      </c>
      <c r="C5896" s="3" t="s">
        <v>448</v>
      </c>
      <c r="D5896" s="3" t="s">
        <v>449</v>
      </c>
      <c r="E5896" s="4">
        <v>30</v>
      </c>
      <c r="F5896" s="4">
        <v>32</v>
      </c>
      <c r="G5896" s="3" t="s">
        <v>1191</v>
      </c>
      <c r="H5896" s="3" t="s">
        <v>1201</v>
      </c>
      <c r="I5896" s="3" t="s">
        <v>37719</v>
      </c>
      <c r="J5896" s="3" t="s">
        <v>5713</v>
      </c>
    </row>
    <row r="5897" spans="1:10" s="6" customFormat="1" ht="15" customHeight="1" x14ac:dyDescent="0.3">
      <c r="A5897" s="3" t="s">
        <v>430</v>
      </c>
      <c r="B5897" s="3" t="s">
        <v>431</v>
      </c>
      <c r="C5897" s="3" t="s">
        <v>568</v>
      </c>
      <c r="D5897" s="3" t="s">
        <v>569</v>
      </c>
      <c r="E5897" s="4">
        <v>30</v>
      </c>
      <c r="F5897" s="4">
        <v>42</v>
      </c>
      <c r="G5897" s="3" t="s">
        <v>1191</v>
      </c>
      <c r="H5897" s="3" t="s">
        <v>1302</v>
      </c>
      <c r="I5897" s="3" t="s">
        <v>37719</v>
      </c>
      <c r="J5897" s="3" t="s">
        <v>5713</v>
      </c>
    </row>
    <row r="5898" spans="1:10" s="6" customFormat="1" ht="15" customHeight="1" x14ac:dyDescent="0.3">
      <c r="A5898" s="3" t="s">
        <v>430</v>
      </c>
      <c r="B5898" s="3" t="s">
        <v>431</v>
      </c>
      <c r="C5898" s="3" t="s">
        <v>581</v>
      </c>
      <c r="D5898" s="3" t="s">
        <v>582</v>
      </c>
      <c r="E5898" s="4">
        <v>30</v>
      </c>
      <c r="F5898" s="4">
        <v>43</v>
      </c>
      <c r="G5898" s="3" t="s">
        <v>1191</v>
      </c>
      <c r="H5898" s="3" t="s">
        <v>1321</v>
      </c>
      <c r="I5898" s="3" t="s">
        <v>37719</v>
      </c>
      <c r="J5898" s="3" t="s">
        <v>5713</v>
      </c>
    </row>
    <row r="5899" spans="1:10" s="6" customFormat="1" ht="15" customHeight="1" x14ac:dyDescent="0.3">
      <c r="A5899" s="3" t="s">
        <v>430</v>
      </c>
      <c r="B5899" s="3" t="s">
        <v>431</v>
      </c>
      <c r="C5899" s="3" t="s">
        <v>352</v>
      </c>
      <c r="D5899" s="3" t="s">
        <v>353</v>
      </c>
      <c r="E5899" s="4">
        <v>30</v>
      </c>
      <c r="F5899" s="4">
        <v>24</v>
      </c>
      <c r="G5899" s="3" t="s">
        <v>1191</v>
      </c>
      <c r="H5899" s="3" t="s">
        <v>1092</v>
      </c>
      <c r="I5899" s="3" t="s">
        <v>37719</v>
      </c>
      <c r="J5899" s="3" t="s">
        <v>5713</v>
      </c>
    </row>
    <row r="5900" spans="1:10" s="6" customFormat="1" ht="15" customHeight="1" x14ac:dyDescent="0.3">
      <c r="A5900" s="3" t="s">
        <v>440</v>
      </c>
      <c r="B5900" s="3" t="s">
        <v>441</v>
      </c>
      <c r="C5900" s="3" t="s">
        <v>25</v>
      </c>
      <c r="D5900" s="3" t="s">
        <v>26</v>
      </c>
      <c r="E5900" s="4">
        <v>31</v>
      </c>
      <c r="F5900" s="4">
        <v>1</v>
      </c>
      <c r="G5900" s="3" t="s">
        <v>1199</v>
      </c>
      <c r="H5900" s="3" t="s">
        <v>623</v>
      </c>
      <c r="I5900" s="3" t="s">
        <v>37719</v>
      </c>
      <c r="J5900" s="3" t="s">
        <v>5436</v>
      </c>
    </row>
    <row r="5901" spans="1:10" s="6" customFormat="1" ht="15" customHeight="1" x14ac:dyDescent="0.3">
      <c r="A5901" s="3" t="s">
        <v>440</v>
      </c>
      <c r="B5901" s="3" t="s">
        <v>441</v>
      </c>
      <c r="C5901" s="3" t="s">
        <v>57</v>
      </c>
      <c r="D5901" s="3" t="s">
        <v>58</v>
      </c>
      <c r="E5901" s="4">
        <v>31</v>
      </c>
      <c r="F5901" s="4">
        <v>3</v>
      </c>
      <c r="G5901" s="3" t="s">
        <v>1199</v>
      </c>
      <c r="H5901" s="3" t="s">
        <v>705</v>
      </c>
      <c r="I5901" s="3" t="s">
        <v>37719</v>
      </c>
      <c r="J5901" s="3" t="s">
        <v>5436</v>
      </c>
    </row>
    <row r="5902" spans="1:10" s="6" customFormat="1" ht="15" customHeight="1" x14ac:dyDescent="0.3">
      <c r="A5902" s="3" t="s">
        <v>440</v>
      </c>
      <c r="B5902" s="3" t="s">
        <v>441</v>
      </c>
      <c r="C5902" s="3" t="s">
        <v>71</v>
      </c>
      <c r="D5902" s="3" t="s">
        <v>72</v>
      </c>
      <c r="E5902" s="4">
        <v>31</v>
      </c>
      <c r="F5902" s="4">
        <v>4</v>
      </c>
      <c r="G5902" s="3" t="s">
        <v>1199</v>
      </c>
      <c r="H5902" s="3" t="s">
        <v>718</v>
      </c>
      <c r="I5902" s="3" t="s">
        <v>37719</v>
      </c>
      <c r="J5902" s="3" t="s">
        <v>5436</v>
      </c>
    </row>
    <row r="5903" spans="1:10" s="6" customFormat="1" ht="15" customHeight="1" x14ac:dyDescent="0.3">
      <c r="A5903" s="3" t="s">
        <v>440</v>
      </c>
      <c r="B5903" s="3" t="s">
        <v>441</v>
      </c>
      <c r="C5903" s="3" t="s">
        <v>86</v>
      </c>
      <c r="D5903" s="3" t="s">
        <v>87</v>
      </c>
      <c r="E5903" s="4">
        <v>31</v>
      </c>
      <c r="F5903" s="4">
        <v>5</v>
      </c>
      <c r="G5903" s="3" t="s">
        <v>1199</v>
      </c>
      <c r="H5903" s="3" t="s">
        <v>731</v>
      </c>
      <c r="I5903" s="3" t="s">
        <v>37719</v>
      </c>
      <c r="J5903" s="3" t="s">
        <v>5436</v>
      </c>
    </row>
    <row r="5904" spans="1:10" s="6" customFormat="1" ht="15" customHeight="1" x14ac:dyDescent="0.3">
      <c r="A5904" s="3" t="s">
        <v>440</v>
      </c>
      <c r="B5904" s="3" t="s">
        <v>441</v>
      </c>
      <c r="C5904" s="3" t="s">
        <v>112</v>
      </c>
      <c r="D5904" s="3" t="s">
        <v>113</v>
      </c>
      <c r="E5904" s="4">
        <v>31</v>
      </c>
      <c r="F5904" s="4">
        <v>7</v>
      </c>
      <c r="G5904" s="3" t="s">
        <v>1199</v>
      </c>
      <c r="H5904" s="3" t="s">
        <v>749</v>
      </c>
      <c r="I5904" s="3" t="s">
        <v>37719</v>
      </c>
      <c r="J5904" s="3" t="s">
        <v>5436</v>
      </c>
    </row>
    <row r="5905" spans="1:10" s="6" customFormat="1" ht="15" customHeight="1" x14ac:dyDescent="0.3">
      <c r="A5905" s="3" t="s">
        <v>440</v>
      </c>
      <c r="B5905" s="3" t="s">
        <v>441</v>
      </c>
      <c r="C5905" s="3" t="s">
        <v>128</v>
      </c>
      <c r="D5905" s="3" t="s">
        <v>129</v>
      </c>
      <c r="E5905" s="4">
        <v>31</v>
      </c>
      <c r="F5905" s="4">
        <v>8</v>
      </c>
      <c r="G5905" s="3" t="s">
        <v>1199</v>
      </c>
      <c r="H5905" s="3" t="s">
        <v>803</v>
      </c>
      <c r="I5905" s="3" t="s">
        <v>37719</v>
      </c>
      <c r="J5905" s="3" t="s">
        <v>5436</v>
      </c>
    </row>
    <row r="5906" spans="1:10" s="6" customFormat="1" ht="15" customHeight="1" x14ac:dyDescent="0.3">
      <c r="A5906" s="3" t="s">
        <v>440</v>
      </c>
      <c r="B5906" s="3" t="s">
        <v>441</v>
      </c>
      <c r="C5906" s="3" t="s">
        <v>142</v>
      </c>
      <c r="D5906" s="3" t="s">
        <v>143</v>
      </c>
      <c r="E5906" s="4">
        <v>31</v>
      </c>
      <c r="F5906" s="4">
        <v>9</v>
      </c>
      <c r="G5906" s="3" t="s">
        <v>1199</v>
      </c>
      <c r="H5906" s="3" t="s">
        <v>820</v>
      </c>
      <c r="I5906" s="3" t="s">
        <v>37719</v>
      </c>
      <c r="J5906" s="3" t="s">
        <v>5436</v>
      </c>
    </row>
    <row r="5907" spans="1:10" s="6" customFormat="1" ht="15" customHeight="1" x14ac:dyDescent="0.3">
      <c r="A5907" s="3" t="s">
        <v>440</v>
      </c>
      <c r="B5907" s="3" t="s">
        <v>441</v>
      </c>
      <c r="C5907" s="3" t="s">
        <v>158</v>
      </c>
      <c r="D5907" s="3" t="s">
        <v>159</v>
      </c>
      <c r="E5907" s="4">
        <v>31</v>
      </c>
      <c r="F5907" s="4">
        <v>10</v>
      </c>
      <c r="G5907" s="3" t="s">
        <v>1199</v>
      </c>
      <c r="H5907" s="3" t="s">
        <v>854</v>
      </c>
      <c r="I5907" s="3" t="s">
        <v>37719</v>
      </c>
      <c r="J5907" s="3" t="s">
        <v>5436</v>
      </c>
    </row>
    <row r="5908" spans="1:10" s="6" customFormat="1" ht="15" customHeight="1" x14ac:dyDescent="0.3">
      <c r="A5908" s="3" t="s">
        <v>440</v>
      </c>
      <c r="B5908" s="3" t="s">
        <v>441</v>
      </c>
      <c r="C5908" s="3" t="s">
        <v>42</v>
      </c>
      <c r="D5908" s="3" t="s">
        <v>43</v>
      </c>
      <c r="E5908" s="4">
        <v>31</v>
      </c>
      <c r="F5908" s="4">
        <v>2</v>
      </c>
      <c r="G5908" s="3" t="s">
        <v>1199</v>
      </c>
      <c r="H5908" s="3" t="s">
        <v>686</v>
      </c>
      <c r="I5908" s="3" t="s">
        <v>37719</v>
      </c>
      <c r="J5908" s="3" t="s">
        <v>5436</v>
      </c>
    </row>
    <row r="5909" spans="1:10" s="6" customFormat="1" ht="15" customHeight="1" x14ac:dyDescent="0.3">
      <c r="A5909" s="3" t="s">
        <v>430</v>
      </c>
      <c r="B5909" s="3" t="s">
        <v>431</v>
      </c>
      <c r="C5909" s="3" t="s">
        <v>581</v>
      </c>
      <c r="D5909" s="3" t="s">
        <v>582</v>
      </c>
      <c r="E5909" s="4">
        <v>30</v>
      </c>
      <c r="F5909" s="4">
        <v>43</v>
      </c>
      <c r="G5909" s="3" t="s">
        <v>1191</v>
      </c>
      <c r="H5909" s="3" t="s">
        <v>1321</v>
      </c>
      <c r="I5909" s="3" t="s">
        <v>37719</v>
      </c>
      <c r="J5909" s="3" t="s">
        <v>37721</v>
      </c>
    </row>
    <row r="5910" spans="1:10" s="6" customFormat="1" ht="15" customHeight="1" x14ac:dyDescent="0.3">
      <c r="A5910" s="3" t="s">
        <v>430</v>
      </c>
      <c r="B5910" s="3" t="s">
        <v>431</v>
      </c>
      <c r="C5910" s="3" t="s">
        <v>322</v>
      </c>
      <c r="D5910" s="3" t="s">
        <v>323</v>
      </c>
      <c r="E5910" s="4">
        <v>30</v>
      </c>
      <c r="F5910" s="4">
        <v>22</v>
      </c>
      <c r="G5910" s="3" t="s">
        <v>1191</v>
      </c>
      <c r="H5910" s="3" t="s">
        <v>1065</v>
      </c>
      <c r="I5910" s="3" t="s">
        <v>37719</v>
      </c>
      <c r="J5910" s="3" t="s">
        <v>5713</v>
      </c>
    </row>
    <row r="5911" spans="1:10" s="6" customFormat="1" ht="15" customHeight="1" x14ac:dyDescent="0.3">
      <c r="A5911" s="3" t="s">
        <v>430</v>
      </c>
      <c r="B5911" s="3" t="s">
        <v>431</v>
      </c>
      <c r="C5911" s="3" t="s">
        <v>295</v>
      </c>
      <c r="D5911" s="3" t="s">
        <v>296</v>
      </c>
      <c r="E5911" s="4">
        <v>30</v>
      </c>
      <c r="F5911" s="4">
        <v>20</v>
      </c>
      <c r="G5911" s="3" t="s">
        <v>1191</v>
      </c>
      <c r="H5911" s="3" t="s">
        <v>1028</v>
      </c>
      <c r="I5911" s="3" t="s">
        <v>37719</v>
      </c>
      <c r="J5911" s="3" t="s">
        <v>5713</v>
      </c>
    </row>
    <row r="5912" spans="1:10" s="6" customFormat="1" ht="15" customHeight="1" x14ac:dyDescent="0.3">
      <c r="A5912" s="3" t="s">
        <v>430</v>
      </c>
      <c r="B5912" s="3" t="s">
        <v>431</v>
      </c>
      <c r="C5912" s="3" t="s">
        <v>42</v>
      </c>
      <c r="D5912" s="3" t="s">
        <v>43</v>
      </c>
      <c r="E5912" s="4">
        <v>30</v>
      </c>
      <c r="F5912" s="4">
        <v>2</v>
      </c>
      <c r="G5912" s="3" t="s">
        <v>1191</v>
      </c>
      <c r="H5912" s="3" t="s">
        <v>686</v>
      </c>
      <c r="I5912" s="3" t="s">
        <v>37719</v>
      </c>
      <c r="J5912" s="3" t="s">
        <v>5705</v>
      </c>
    </row>
    <row r="5913" spans="1:10" s="6" customFormat="1" ht="15" customHeight="1" x14ac:dyDescent="0.3">
      <c r="A5913" s="3" t="s">
        <v>430</v>
      </c>
      <c r="B5913" s="3" t="s">
        <v>431</v>
      </c>
      <c r="C5913" s="3" t="s">
        <v>128</v>
      </c>
      <c r="D5913" s="3" t="s">
        <v>129</v>
      </c>
      <c r="E5913" s="4">
        <v>30</v>
      </c>
      <c r="F5913" s="4">
        <v>8</v>
      </c>
      <c r="G5913" s="3" t="s">
        <v>1191</v>
      </c>
      <c r="H5913" s="3" t="s">
        <v>803</v>
      </c>
      <c r="I5913" s="3" t="s">
        <v>37719</v>
      </c>
      <c r="J5913" s="3" t="s">
        <v>5705</v>
      </c>
    </row>
    <row r="5914" spans="1:10" s="6" customFormat="1" ht="15" customHeight="1" x14ac:dyDescent="0.3">
      <c r="A5914" s="3" t="s">
        <v>430</v>
      </c>
      <c r="B5914" s="3" t="s">
        <v>431</v>
      </c>
      <c r="C5914" s="3" t="s">
        <v>25</v>
      </c>
      <c r="D5914" s="3" t="s">
        <v>26</v>
      </c>
      <c r="E5914" s="4">
        <v>30</v>
      </c>
      <c r="F5914" s="4">
        <v>1</v>
      </c>
      <c r="G5914" s="3" t="s">
        <v>1191</v>
      </c>
      <c r="H5914" s="3" t="s">
        <v>623</v>
      </c>
      <c r="I5914" s="3" t="s">
        <v>37719</v>
      </c>
      <c r="J5914" s="3" t="s">
        <v>5713</v>
      </c>
    </row>
    <row r="5915" spans="1:10" s="6" customFormat="1" ht="15" customHeight="1" x14ac:dyDescent="0.3">
      <c r="A5915" s="3" t="s">
        <v>430</v>
      </c>
      <c r="B5915" s="3" t="s">
        <v>431</v>
      </c>
      <c r="C5915" s="3" t="s">
        <v>42</v>
      </c>
      <c r="D5915" s="3" t="s">
        <v>43</v>
      </c>
      <c r="E5915" s="4">
        <v>30</v>
      </c>
      <c r="F5915" s="4">
        <v>2</v>
      </c>
      <c r="G5915" s="3" t="s">
        <v>1191</v>
      </c>
      <c r="H5915" s="3" t="s">
        <v>686</v>
      </c>
      <c r="I5915" s="3" t="s">
        <v>37719</v>
      </c>
      <c r="J5915" s="3" t="s">
        <v>5713</v>
      </c>
    </row>
    <row r="5916" spans="1:10" s="6" customFormat="1" ht="15" customHeight="1" x14ac:dyDescent="0.3">
      <c r="A5916" s="3" t="s">
        <v>430</v>
      </c>
      <c r="B5916" s="3" t="s">
        <v>431</v>
      </c>
      <c r="C5916" s="3" t="s">
        <v>57</v>
      </c>
      <c r="D5916" s="3" t="s">
        <v>58</v>
      </c>
      <c r="E5916" s="4">
        <v>30</v>
      </c>
      <c r="F5916" s="4">
        <v>3</v>
      </c>
      <c r="G5916" s="3" t="s">
        <v>1191</v>
      </c>
      <c r="H5916" s="3" t="s">
        <v>705</v>
      </c>
      <c r="I5916" s="3" t="s">
        <v>37719</v>
      </c>
      <c r="J5916" s="3" t="s">
        <v>5713</v>
      </c>
    </row>
    <row r="5917" spans="1:10" s="6" customFormat="1" ht="15" customHeight="1" x14ac:dyDescent="0.3">
      <c r="A5917" s="3" t="s">
        <v>430</v>
      </c>
      <c r="B5917" s="3" t="s">
        <v>431</v>
      </c>
      <c r="C5917" s="3" t="s">
        <v>71</v>
      </c>
      <c r="D5917" s="3" t="s">
        <v>72</v>
      </c>
      <c r="E5917" s="4">
        <v>30</v>
      </c>
      <c r="F5917" s="4">
        <v>4</v>
      </c>
      <c r="G5917" s="3" t="s">
        <v>1191</v>
      </c>
      <c r="H5917" s="3" t="s">
        <v>718</v>
      </c>
      <c r="I5917" s="3" t="s">
        <v>37719</v>
      </c>
      <c r="J5917" s="3" t="s">
        <v>5713</v>
      </c>
    </row>
    <row r="5918" spans="1:10" s="6" customFormat="1" ht="15" customHeight="1" x14ac:dyDescent="0.3">
      <c r="A5918" s="3" t="s">
        <v>430</v>
      </c>
      <c r="B5918" s="3" t="s">
        <v>431</v>
      </c>
      <c r="C5918" s="3" t="s">
        <v>112</v>
      </c>
      <c r="D5918" s="3" t="s">
        <v>113</v>
      </c>
      <c r="E5918" s="4">
        <v>30</v>
      </c>
      <c r="F5918" s="4">
        <v>7</v>
      </c>
      <c r="G5918" s="3" t="s">
        <v>1191</v>
      </c>
      <c r="H5918" s="3" t="s">
        <v>749</v>
      </c>
      <c r="I5918" s="3" t="s">
        <v>37719</v>
      </c>
      <c r="J5918" s="3" t="s">
        <v>5713</v>
      </c>
    </row>
    <row r="5919" spans="1:10" s="6" customFormat="1" ht="15" customHeight="1" x14ac:dyDescent="0.3">
      <c r="A5919" s="3" t="s">
        <v>430</v>
      </c>
      <c r="B5919" s="3" t="s">
        <v>431</v>
      </c>
      <c r="C5919" s="3" t="s">
        <v>307</v>
      </c>
      <c r="D5919" s="3" t="s">
        <v>308</v>
      </c>
      <c r="E5919" s="4">
        <v>30</v>
      </c>
      <c r="F5919" s="4">
        <v>21</v>
      </c>
      <c r="G5919" s="3" t="s">
        <v>1191</v>
      </c>
      <c r="H5919" s="3" t="s">
        <v>1051</v>
      </c>
      <c r="I5919" s="3" t="s">
        <v>37719</v>
      </c>
      <c r="J5919" s="3" t="s">
        <v>5713</v>
      </c>
    </row>
    <row r="5920" spans="1:10" s="6" customFormat="1" ht="15" customHeight="1" x14ac:dyDescent="0.3">
      <c r="A5920" s="3" t="s">
        <v>430</v>
      </c>
      <c r="B5920" s="3" t="s">
        <v>431</v>
      </c>
      <c r="C5920" s="3" t="s">
        <v>128</v>
      </c>
      <c r="D5920" s="3" t="s">
        <v>129</v>
      </c>
      <c r="E5920" s="4">
        <v>30</v>
      </c>
      <c r="F5920" s="4">
        <v>8</v>
      </c>
      <c r="G5920" s="3" t="s">
        <v>1191</v>
      </c>
      <c r="H5920" s="3" t="s">
        <v>803</v>
      </c>
      <c r="I5920" s="3" t="s">
        <v>37719</v>
      </c>
      <c r="J5920" s="3" t="s">
        <v>5713</v>
      </c>
    </row>
    <row r="5921" spans="1:10" s="6" customFormat="1" ht="15" customHeight="1" x14ac:dyDescent="0.3">
      <c r="A5921" s="3" t="s">
        <v>430</v>
      </c>
      <c r="B5921" s="3" t="s">
        <v>431</v>
      </c>
      <c r="C5921" s="3" t="s">
        <v>173</v>
      </c>
      <c r="D5921" s="3" t="s">
        <v>174</v>
      </c>
      <c r="E5921" s="4">
        <v>30</v>
      </c>
      <c r="F5921" s="4">
        <v>11</v>
      </c>
      <c r="G5921" s="3" t="s">
        <v>1191</v>
      </c>
      <c r="H5921" s="3" t="s">
        <v>867</v>
      </c>
      <c r="I5921" s="3" t="s">
        <v>37719</v>
      </c>
      <c r="J5921" s="3" t="s">
        <v>5713</v>
      </c>
    </row>
    <row r="5922" spans="1:10" s="6" customFormat="1" ht="15" customHeight="1" x14ac:dyDescent="0.3">
      <c r="A5922" s="3" t="s">
        <v>430</v>
      </c>
      <c r="B5922" s="3" t="s">
        <v>431</v>
      </c>
      <c r="C5922" s="3" t="s">
        <v>204</v>
      </c>
      <c r="D5922" s="3" t="s">
        <v>205</v>
      </c>
      <c r="E5922" s="4">
        <v>30</v>
      </c>
      <c r="F5922" s="4">
        <v>13</v>
      </c>
      <c r="G5922" s="3" t="s">
        <v>1191</v>
      </c>
      <c r="H5922" s="3" t="s">
        <v>956</v>
      </c>
      <c r="I5922" s="3" t="s">
        <v>37719</v>
      </c>
      <c r="J5922" s="3" t="s">
        <v>5713</v>
      </c>
    </row>
    <row r="5923" spans="1:10" s="6" customFormat="1" ht="15" customHeight="1" x14ac:dyDescent="0.3">
      <c r="A5923" s="3" t="s">
        <v>430</v>
      </c>
      <c r="B5923" s="3" t="s">
        <v>431</v>
      </c>
      <c r="C5923" s="3" t="s">
        <v>219</v>
      </c>
      <c r="D5923" s="3" t="s">
        <v>220</v>
      </c>
      <c r="E5923" s="4">
        <v>30</v>
      </c>
      <c r="F5923" s="4">
        <v>14</v>
      </c>
      <c r="G5923" s="3" t="s">
        <v>1191</v>
      </c>
      <c r="H5923" s="3" t="s">
        <v>977</v>
      </c>
      <c r="I5923" s="3" t="s">
        <v>37719</v>
      </c>
      <c r="J5923" s="3" t="s">
        <v>5713</v>
      </c>
    </row>
    <row r="5924" spans="1:10" s="6" customFormat="1" ht="15" customHeight="1" x14ac:dyDescent="0.3">
      <c r="A5924" s="3" t="s">
        <v>430</v>
      </c>
      <c r="B5924" s="3" t="s">
        <v>431</v>
      </c>
      <c r="C5924" s="3" t="s">
        <v>232</v>
      </c>
      <c r="D5924" s="3" t="s">
        <v>233</v>
      </c>
      <c r="E5924" s="4">
        <v>30</v>
      </c>
      <c r="F5924" s="4">
        <v>15</v>
      </c>
      <c r="G5924" s="3" t="s">
        <v>1191</v>
      </c>
      <c r="H5924" s="3" t="s">
        <v>986</v>
      </c>
      <c r="I5924" s="3" t="s">
        <v>37719</v>
      </c>
      <c r="J5924" s="3" t="s">
        <v>5713</v>
      </c>
    </row>
    <row r="5925" spans="1:10" s="6" customFormat="1" ht="15" customHeight="1" x14ac:dyDescent="0.3">
      <c r="A5925" s="3" t="s">
        <v>430</v>
      </c>
      <c r="B5925" s="3" t="s">
        <v>431</v>
      </c>
      <c r="C5925" s="3" t="s">
        <v>246</v>
      </c>
      <c r="D5925" s="3" t="s">
        <v>247</v>
      </c>
      <c r="E5925" s="4">
        <v>30</v>
      </c>
      <c r="F5925" s="4">
        <v>16</v>
      </c>
      <c r="G5925" s="3" t="s">
        <v>1191</v>
      </c>
      <c r="H5925" s="3" t="s">
        <v>989</v>
      </c>
      <c r="I5925" s="3" t="s">
        <v>37719</v>
      </c>
      <c r="J5925" s="3" t="s">
        <v>5713</v>
      </c>
    </row>
    <row r="5926" spans="1:10" s="6" customFormat="1" ht="15" customHeight="1" x14ac:dyDescent="0.3">
      <c r="A5926" s="3" t="s">
        <v>430</v>
      </c>
      <c r="B5926" s="3" t="s">
        <v>431</v>
      </c>
      <c r="C5926" s="3" t="s">
        <v>260</v>
      </c>
      <c r="D5926" s="3" t="s">
        <v>261</v>
      </c>
      <c r="E5926" s="4">
        <v>30</v>
      </c>
      <c r="F5926" s="4">
        <v>17</v>
      </c>
      <c r="G5926" s="3" t="s">
        <v>1191</v>
      </c>
      <c r="H5926" s="3" t="s">
        <v>1005</v>
      </c>
      <c r="I5926" s="3" t="s">
        <v>37719</v>
      </c>
      <c r="J5926" s="3" t="s">
        <v>5713</v>
      </c>
    </row>
    <row r="5927" spans="1:10" s="6" customFormat="1" ht="15" customHeight="1" x14ac:dyDescent="0.3">
      <c r="A5927" s="3" t="s">
        <v>430</v>
      </c>
      <c r="B5927" s="3" t="s">
        <v>431</v>
      </c>
      <c r="C5927" s="3" t="s">
        <v>272</v>
      </c>
      <c r="D5927" s="3" t="s">
        <v>273</v>
      </c>
      <c r="E5927" s="4">
        <v>30</v>
      </c>
      <c r="F5927" s="4">
        <v>18</v>
      </c>
      <c r="G5927" s="3" t="s">
        <v>1191</v>
      </c>
      <c r="H5927" s="3" t="s">
        <v>1009</v>
      </c>
      <c r="I5927" s="3" t="s">
        <v>37719</v>
      </c>
      <c r="J5927" s="3" t="s">
        <v>5713</v>
      </c>
    </row>
    <row r="5928" spans="1:10" s="6" customFormat="1" ht="15" customHeight="1" x14ac:dyDescent="0.3">
      <c r="A5928" s="3" t="s">
        <v>430</v>
      </c>
      <c r="B5928" s="3" t="s">
        <v>431</v>
      </c>
      <c r="C5928" s="3" t="s">
        <v>158</v>
      </c>
      <c r="D5928" s="3" t="s">
        <v>159</v>
      </c>
      <c r="E5928" s="4">
        <v>30</v>
      </c>
      <c r="F5928" s="4">
        <v>10</v>
      </c>
      <c r="G5928" s="3" t="s">
        <v>1191</v>
      </c>
      <c r="H5928" s="3" t="s">
        <v>854</v>
      </c>
      <c r="I5928" s="3" t="s">
        <v>37719</v>
      </c>
      <c r="J5928" s="3" t="s">
        <v>5713</v>
      </c>
    </row>
    <row r="5929" spans="1:10" s="6" customFormat="1" ht="15" customHeight="1" x14ac:dyDescent="0.3">
      <c r="A5929" s="3" t="s">
        <v>440</v>
      </c>
      <c r="B5929" s="3" t="s">
        <v>441</v>
      </c>
      <c r="C5929" s="3" t="s">
        <v>173</v>
      </c>
      <c r="D5929" s="3" t="s">
        <v>174</v>
      </c>
      <c r="E5929" s="4">
        <v>31</v>
      </c>
      <c r="F5929" s="4">
        <v>11</v>
      </c>
      <c r="G5929" s="3" t="s">
        <v>1199</v>
      </c>
      <c r="H5929" s="3" t="s">
        <v>867</v>
      </c>
      <c r="I5929" s="3" t="s">
        <v>37719</v>
      </c>
      <c r="J5929" s="3" t="s">
        <v>5436</v>
      </c>
    </row>
    <row r="5930" spans="1:10" s="6" customFormat="1" ht="15" customHeight="1" x14ac:dyDescent="0.3">
      <c r="A5930" s="3" t="s">
        <v>430</v>
      </c>
      <c r="B5930" s="3" t="s">
        <v>431</v>
      </c>
      <c r="C5930" s="3" t="s">
        <v>322</v>
      </c>
      <c r="D5930" s="3" t="s">
        <v>323</v>
      </c>
      <c r="E5930" s="4">
        <v>30</v>
      </c>
      <c r="F5930" s="4">
        <v>22</v>
      </c>
      <c r="G5930" s="3" t="s">
        <v>1191</v>
      </c>
      <c r="H5930" s="3" t="s">
        <v>1065</v>
      </c>
      <c r="I5930" s="3" t="s">
        <v>37719</v>
      </c>
      <c r="J5930" s="3" t="s">
        <v>37720</v>
      </c>
    </row>
    <row r="5931" spans="1:10" s="6" customFormat="1" ht="15" customHeight="1" x14ac:dyDescent="0.3">
      <c r="A5931" s="3" t="s">
        <v>430</v>
      </c>
      <c r="B5931" s="3" t="s">
        <v>431</v>
      </c>
      <c r="C5931" s="3" t="s">
        <v>295</v>
      </c>
      <c r="D5931" s="3" t="s">
        <v>296</v>
      </c>
      <c r="E5931" s="4">
        <v>30</v>
      </c>
      <c r="F5931" s="4">
        <v>20</v>
      </c>
      <c r="G5931" s="3" t="s">
        <v>1191</v>
      </c>
      <c r="H5931" s="3" t="s">
        <v>1028</v>
      </c>
      <c r="I5931" s="3" t="s">
        <v>37719</v>
      </c>
      <c r="J5931" s="3" t="s">
        <v>37720</v>
      </c>
    </row>
    <row r="5932" spans="1:10" s="6" customFormat="1" ht="15" customHeight="1" x14ac:dyDescent="0.3">
      <c r="A5932" s="3" t="s">
        <v>415</v>
      </c>
      <c r="B5932" s="3" t="s">
        <v>416</v>
      </c>
      <c r="C5932" s="3" t="s">
        <v>57</v>
      </c>
      <c r="D5932" s="3" t="s">
        <v>58</v>
      </c>
      <c r="E5932" s="4">
        <v>29</v>
      </c>
      <c r="F5932" s="4">
        <v>3</v>
      </c>
      <c r="G5932" s="3" t="s">
        <v>1177</v>
      </c>
      <c r="H5932" s="3" t="s">
        <v>705</v>
      </c>
      <c r="I5932" s="3" t="s">
        <v>37719</v>
      </c>
      <c r="J5932" s="3" t="s">
        <v>5687</v>
      </c>
    </row>
    <row r="5933" spans="1:10" s="6" customFormat="1" ht="15" customHeight="1" x14ac:dyDescent="0.3">
      <c r="A5933" s="3" t="s">
        <v>415</v>
      </c>
      <c r="B5933" s="3" t="s">
        <v>416</v>
      </c>
      <c r="C5933" s="3" t="s">
        <v>71</v>
      </c>
      <c r="D5933" s="3" t="s">
        <v>72</v>
      </c>
      <c r="E5933" s="4">
        <v>29</v>
      </c>
      <c r="F5933" s="4">
        <v>4</v>
      </c>
      <c r="G5933" s="3" t="s">
        <v>1177</v>
      </c>
      <c r="H5933" s="3" t="s">
        <v>718</v>
      </c>
      <c r="I5933" s="3" t="s">
        <v>37719</v>
      </c>
      <c r="J5933" s="3" t="s">
        <v>5687</v>
      </c>
    </row>
    <row r="5934" spans="1:10" s="6" customFormat="1" ht="15" customHeight="1" x14ac:dyDescent="0.3">
      <c r="A5934" s="3" t="s">
        <v>415</v>
      </c>
      <c r="B5934" s="3" t="s">
        <v>416</v>
      </c>
      <c r="C5934" s="3" t="s">
        <v>86</v>
      </c>
      <c r="D5934" s="3" t="s">
        <v>87</v>
      </c>
      <c r="E5934" s="4">
        <v>29</v>
      </c>
      <c r="F5934" s="4">
        <v>5</v>
      </c>
      <c r="G5934" s="3" t="s">
        <v>1177</v>
      </c>
      <c r="H5934" s="3" t="s">
        <v>731</v>
      </c>
      <c r="I5934" s="3" t="s">
        <v>37719</v>
      </c>
      <c r="J5934" s="3" t="s">
        <v>5687</v>
      </c>
    </row>
    <row r="5935" spans="1:10" s="6" customFormat="1" ht="15" customHeight="1" x14ac:dyDescent="0.3">
      <c r="A5935" s="3" t="s">
        <v>415</v>
      </c>
      <c r="B5935" s="3" t="s">
        <v>416</v>
      </c>
      <c r="C5935" s="3" t="s">
        <v>112</v>
      </c>
      <c r="D5935" s="3" t="s">
        <v>113</v>
      </c>
      <c r="E5935" s="4">
        <v>29</v>
      </c>
      <c r="F5935" s="4">
        <v>7</v>
      </c>
      <c r="G5935" s="3" t="s">
        <v>1177</v>
      </c>
      <c r="H5935" s="3" t="s">
        <v>749</v>
      </c>
      <c r="I5935" s="3" t="s">
        <v>37719</v>
      </c>
      <c r="J5935" s="3" t="s">
        <v>5687</v>
      </c>
    </row>
    <row r="5936" spans="1:10" s="6" customFormat="1" ht="15" customHeight="1" x14ac:dyDescent="0.3">
      <c r="A5936" s="3" t="s">
        <v>415</v>
      </c>
      <c r="B5936" s="3" t="s">
        <v>416</v>
      </c>
      <c r="C5936" s="3" t="s">
        <v>128</v>
      </c>
      <c r="D5936" s="3" t="s">
        <v>129</v>
      </c>
      <c r="E5936" s="4">
        <v>29</v>
      </c>
      <c r="F5936" s="4">
        <v>8</v>
      </c>
      <c r="G5936" s="3" t="s">
        <v>1177</v>
      </c>
      <c r="H5936" s="3" t="s">
        <v>803</v>
      </c>
      <c r="I5936" s="3" t="s">
        <v>37719</v>
      </c>
      <c r="J5936" s="3" t="s">
        <v>5687</v>
      </c>
    </row>
    <row r="5937" spans="1:10" s="6" customFormat="1" ht="15" customHeight="1" x14ac:dyDescent="0.3">
      <c r="A5937" s="3" t="s">
        <v>415</v>
      </c>
      <c r="B5937" s="3" t="s">
        <v>416</v>
      </c>
      <c r="C5937" s="3" t="s">
        <v>142</v>
      </c>
      <c r="D5937" s="3" t="s">
        <v>143</v>
      </c>
      <c r="E5937" s="4">
        <v>29</v>
      </c>
      <c r="F5937" s="4">
        <v>9</v>
      </c>
      <c r="G5937" s="3" t="s">
        <v>1177</v>
      </c>
      <c r="H5937" s="3" t="s">
        <v>820</v>
      </c>
      <c r="I5937" s="3" t="s">
        <v>37719</v>
      </c>
      <c r="J5937" s="3" t="s">
        <v>5687</v>
      </c>
    </row>
    <row r="5938" spans="1:10" s="6" customFormat="1" ht="15" customHeight="1" x14ac:dyDescent="0.3">
      <c r="A5938" s="3" t="s">
        <v>415</v>
      </c>
      <c r="B5938" s="3" t="s">
        <v>416</v>
      </c>
      <c r="C5938" s="3" t="s">
        <v>158</v>
      </c>
      <c r="D5938" s="3" t="s">
        <v>159</v>
      </c>
      <c r="E5938" s="4">
        <v>29</v>
      </c>
      <c r="F5938" s="4">
        <v>10</v>
      </c>
      <c r="G5938" s="3" t="s">
        <v>1177</v>
      </c>
      <c r="H5938" s="3" t="s">
        <v>854</v>
      </c>
      <c r="I5938" s="3" t="s">
        <v>37719</v>
      </c>
      <c r="J5938" s="3" t="s">
        <v>5687</v>
      </c>
    </row>
    <row r="5939" spans="1:10" s="6" customFormat="1" ht="15" customHeight="1" x14ac:dyDescent="0.3">
      <c r="A5939" s="3" t="s">
        <v>415</v>
      </c>
      <c r="B5939" s="3" t="s">
        <v>416</v>
      </c>
      <c r="C5939" s="3" t="s">
        <v>42</v>
      </c>
      <c r="D5939" s="3" t="s">
        <v>43</v>
      </c>
      <c r="E5939" s="4">
        <v>29</v>
      </c>
      <c r="F5939" s="4">
        <v>2</v>
      </c>
      <c r="G5939" s="3" t="s">
        <v>1177</v>
      </c>
      <c r="H5939" s="3" t="s">
        <v>686</v>
      </c>
      <c r="I5939" s="3" t="s">
        <v>37719</v>
      </c>
      <c r="J5939" s="3" t="s">
        <v>5687</v>
      </c>
    </row>
    <row r="5940" spans="1:10" s="6" customFormat="1" ht="15" customHeight="1" x14ac:dyDescent="0.3">
      <c r="A5940" s="3" t="s">
        <v>415</v>
      </c>
      <c r="B5940" s="3" t="s">
        <v>416</v>
      </c>
      <c r="C5940" s="3" t="s">
        <v>219</v>
      </c>
      <c r="D5940" s="3" t="s">
        <v>220</v>
      </c>
      <c r="E5940" s="4">
        <v>29</v>
      </c>
      <c r="F5940" s="4">
        <v>14</v>
      </c>
      <c r="G5940" s="3" t="s">
        <v>1177</v>
      </c>
      <c r="H5940" s="3" t="s">
        <v>977</v>
      </c>
      <c r="I5940" s="3" t="s">
        <v>37719</v>
      </c>
      <c r="J5940" s="3" t="s">
        <v>5687</v>
      </c>
    </row>
    <row r="5941" spans="1:10" s="6" customFormat="1" ht="15" customHeight="1" x14ac:dyDescent="0.3">
      <c r="A5941" s="3" t="s">
        <v>415</v>
      </c>
      <c r="B5941" s="3" t="s">
        <v>416</v>
      </c>
      <c r="C5941" s="3" t="s">
        <v>295</v>
      </c>
      <c r="D5941" s="3" t="s">
        <v>296</v>
      </c>
      <c r="E5941" s="4">
        <v>29</v>
      </c>
      <c r="F5941" s="4">
        <v>20</v>
      </c>
      <c r="G5941" s="3" t="s">
        <v>1177</v>
      </c>
      <c r="H5941" s="3" t="s">
        <v>1028</v>
      </c>
      <c r="I5941" s="3" t="s">
        <v>37719</v>
      </c>
      <c r="J5941" s="3" t="s">
        <v>5687</v>
      </c>
    </row>
    <row r="5942" spans="1:10" s="6" customFormat="1" ht="15" customHeight="1" x14ac:dyDescent="0.3">
      <c r="A5942" s="3" t="s">
        <v>415</v>
      </c>
      <c r="B5942" s="3" t="s">
        <v>416</v>
      </c>
      <c r="C5942" s="3" t="s">
        <v>307</v>
      </c>
      <c r="D5942" s="3" t="s">
        <v>308</v>
      </c>
      <c r="E5942" s="4">
        <v>29</v>
      </c>
      <c r="F5942" s="4">
        <v>21</v>
      </c>
      <c r="G5942" s="3" t="s">
        <v>1177</v>
      </c>
      <c r="H5942" s="3" t="s">
        <v>1051</v>
      </c>
      <c r="I5942" s="3" t="s">
        <v>37719</v>
      </c>
      <c r="J5942" s="3" t="s">
        <v>5687</v>
      </c>
    </row>
    <row r="5943" spans="1:10" s="6" customFormat="1" ht="15" customHeight="1" x14ac:dyDescent="0.3">
      <c r="A5943" s="3" t="s">
        <v>415</v>
      </c>
      <c r="B5943" s="3" t="s">
        <v>416</v>
      </c>
      <c r="C5943" s="3" t="s">
        <v>337</v>
      </c>
      <c r="D5943" s="3" t="s">
        <v>338</v>
      </c>
      <c r="E5943" s="4">
        <v>29</v>
      </c>
      <c r="F5943" s="4">
        <v>23</v>
      </c>
      <c r="G5943" s="3" t="s">
        <v>1177</v>
      </c>
      <c r="H5943" s="3" t="s">
        <v>1068</v>
      </c>
      <c r="I5943" s="3" t="s">
        <v>37719</v>
      </c>
      <c r="J5943" s="3" t="s">
        <v>5687</v>
      </c>
    </row>
    <row r="5944" spans="1:10" s="6" customFormat="1" ht="15" customHeight="1" x14ac:dyDescent="0.3">
      <c r="A5944" s="3" t="s">
        <v>415</v>
      </c>
      <c r="B5944" s="3" t="s">
        <v>416</v>
      </c>
      <c r="C5944" s="3" t="s">
        <v>389</v>
      </c>
      <c r="D5944" s="3" t="s">
        <v>390</v>
      </c>
      <c r="E5944" s="4">
        <v>29</v>
      </c>
      <c r="F5944" s="4">
        <v>27</v>
      </c>
      <c r="G5944" s="3" t="s">
        <v>1177</v>
      </c>
      <c r="H5944" s="3" t="s">
        <v>1127</v>
      </c>
      <c r="I5944" s="3" t="s">
        <v>37719</v>
      </c>
      <c r="J5944" s="3" t="s">
        <v>5687</v>
      </c>
    </row>
    <row r="5945" spans="1:10" s="6" customFormat="1" ht="15" customHeight="1" x14ac:dyDescent="0.3">
      <c r="A5945" s="3" t="s">
        <v>415</v>
      </c>
      <c r="B5945" s="3" t="s">
        <v>416</v>
      </c>
      <c r="C5945" s="3" t="s">
        <v>448</v>
      </c>
      <c r="D5945" s="3" t="s">
        <v>449</v>
      </c>
      <c r="E5945" s="4">
        <v>29</v>
      </c>
      <c r="F5945" s="4">
        <v>32</v>
      </c>
      <c r="G5945" s="3" t="s">
        <v>1177</v>
      </c>
      <c r="H5945" s="3" t="s">
        <v>1201</v>
      </c>
      <c r="I5945" s="3" t="s">
        <v>37719</v>
      </c>
      <c r="J5945" s="3" t="s">
        <v>5687</v>
      </c>
    </row>
    <row r="5946" spans="1:10" s="6" customFormat="1" ht="15" customHeight="1" x14ac:dyDescent="0.3">
      <c r="A5946" s="3" t="s">
        <v>415</v>
      </c>
      <c r="B5946" s="3" t="s">
        <v>416</v>
      </c>
      <c r="C5946" s="3" t="s">
        <v>25</v>
      </c>
      <c r="D5946" s="3" t="s">
        <v>26</v>
      </c>
      <c r="E5946" s="4">
        <v>29</v>
      </c>
      <c r="F5946" s="4">
        <v>1</v>
      </c>
      <c r="G5946" s="3" t="s">
        <v>1177</v>
      </c>
      <c r="H5946" s="3" t="s">
        <v>623</v>
      </c>
      <c r="I5946" s="3" t="s">
        <v>37719</v>
      </c>
      <c r="J5946" s="3" t="s">
        <v>5713</v>
      </c>
    </row>
    <row r="5947" spans="1:10" s="6" customFormat="1" ht="15" customHeight="1" x14ac:dyDescent="0.3">
      <c r="A5947" s="3" t="s">
        <v>415</v>
      </c>
      <c r="B5947" s="3" t="s">
        <v>416</v>
      </c>
      <c r="C5947" s="3" t="s">
        <v>42</v>
      </c>
      <c r="D5947" s="3" t="s">
        <v>43</v>
      </c>
      <c r="E5947" s="4">
        <v>29</v>
      </c>
      <c r="F5947" s="4">
        <v>2</v>
      </c>
      <c r="G5947" s="3" t="s">
        <v>1177</v>
      </c>
      <c r="H5947" s="3" t="s">
        <v>686</v>
      </c>
      <c r="I5947" s="3" t="s">
        <v>37719</v>
      </c>
      <c r="J5947" s="3" t="s">
        <v>5713</v>
      </c>
    </row>
    <row r="5948" spans="1:10" s="6" customFormat="1" ht="15" customHeight="1" x14ac:dyDescent="0.3">
      <c r="A5948" s="3" t="s">
        <v>415</v>
      </c>
      <c r="B5948" s="3" t="s">
        <v>416</v>
      </c>
      <c r="C5948" s="3" t="s">
        <v>272</v>
      </c>
      <c r="D5948" s="3" t="s">
        <v>273</v>
      </c>
      <c r="E5948" s="4">
        <v>29</v>
      </c>
      <c r="F5948" s="4">
        <v>18</v>
      </c>
      <c r="G5948" s="3" t="s">
        <v>1177</v>
      </c>
      <c r="H5948" s="3" t="s">
        <v>1009</v>
      </c>
      <c r="I5948" s="3" t="s">
        <v>37719</v>
      </c>
      <c r="J5948" s="3" t="s">
        <v>5687</v>
      </c>
    </row>
    <row r="5949" spans="1:10" s="6" customFormat="1" ht="15" customHeight="1" x14ac:dyDescent="0.3">
      <c r="A5949" s="3" t="s">
        <v>415</v>
      </c>
      <c r="B5949" s="3" t="s">
        <v>416</v>
      </c>
      <c r="C5949" s="3" t="s">
        <v>57</v>
      </c>
      <c r="D5949" s="3" t="s">
        <v>58</v>
      </c>
      <c r="E5949" s="4">
        <v>29</v>
      </c>
      <c r="F5949" s="4">
        <v>3</v>
      </c>
      <c r="G5949" s="3" t="s">
        <v>1177</v>
      </c>
      <c r="H5949" s="3" t="s">
        <v>705</v>
      </c>
      <c r="I5949" s="3" t="s">
        <v>37719</v>
      </c>
      <c r="J5949" s="3" t="s">
        <v>5713</v>
      </c>
    </row>
    <row r="5950" spans="1:10" s="6" customFormat="1" ht="15" customHeight="1" x14ac:dyDescent="0.3">
      <c r="A5950" s="3" t="s">
        <v>415</v>
      </c>
      <c r="B5950" s="3" t="s">
        <v>416</v>
      </c>
      <c r="C5950" s="3" t="s">
        <v>25</v>
      </c>
      <c r="D5950" s="3" t="s">
        <v>26</v>
      </c>
      <c r="E5950" s="4">
        <v>29</v>
      </c>
      <c r="F5950" s="4">
        <v>1</v>
      </c>
      <c r="G5950" s="3" t="s">
        <v>1177</v>
      </c>
      <c r="H5950" s="3" t="s">
        <v>623</v>
      </c>
      <c r="I5950" s="3" t="s">
        <v>37719</v>
      </c>
      <c r="J5950" s="3" t="s">
        <v>5687</v>
      </c>
    </row>
    <row r="5951" spans="1:10" s="6" customFormat="1" ht="15" customHeight="1" x14ac:dyDescent="0.3">
      <c r="A5951" s="3" t="s">
        <v>415</v>
      </c>
      <c r="B5951" s="3" t="s">
        <v>416</v>
      </c>
      <c r="C5951" s="3" t="s">
        <v>517</v>
      </c>
      <c r="D5951" s="3" t="s">
        <v>518</v>
      </c>
      <c r="E5951" s="4">
        <v>29</v>
      </c>
      <c r="F5951" s="4">
        <v>38</v>
      </c>
      <c r="G5951" s="3" t="s">
        <v>1177</v>
      </c>
      <c r="H5951" s="3" t="s">
        <v>1260</v>
      </c>
      <c r="I5951" s="3" t="s">
        <v>37719</v>
      </c>
      <c r="J5951" s="3" t="s">
        <v>5665</v>
      </c>
    </row>
    <row r="5952" spans="1:10" s="6" customFormat="1" ht="15" customHeight="1" x14ac:dyDescent="0.3">
      <c r="A5952" s="3" t="s">
        <v>415</v>
      </c>
      <c r="B5952" s="3" t="s">
        <v>416</v>
      </c>
      <c r="C5952" s="3" t="s">
        <v>173</v>
      </c>
      <c r="D5952" s="3" t="s">
        <v>174</v>
      </c>
      <c r="E5952" s="4">
        <v>29</v>
      </c>
      <c r="F5952" s="4">
        <v>11</v>
      </c>
      <c r="G5952" s="3" t="s">
        <v>1177</v>
      </c>
      <c r="H5952" s="3" t="s">
        <v>867</v>
      </c>
      <c r="I5952" s="3" t="s">
        <v>37719</v>
      </c>
      <c r="J5952" s="3" t="s">
        <v>5665</v>
      </c>
    </row>
    <row r="5953" spans="1:10" s="6" customFormat="1" ht="15" customHeight="1" x14ac:dyDescent="0.3">
      <c r="A5953" s="3" t="s">
        <v>415</v>
      </c>
      <c r="B5953" s="3" t="s">
        <v>416</v>
      </c>
      <c r="C5953" s="3" t="s">
        <v>189</v>
      </c>
      <c r="D5953" s="3" t="s">
        <v>190</v>
      </c>
      <c r="E5953" s="4">
        <v>29</v>
      </c>
      <c r="F5953" s="4">
        <v>12</v>
      </c>
      <c r="G5953" s="3" t="s">
        <v>1177</v>
      </c>
      <c r="H5953" s="3" t="s">
        <v>948</v>
      </c>
      <c r="I5953" s="3" t="s">
        <v>37719</v>
      </c>
      <c r="J5953" s="3" t="s">
        <v>5665</v>
      </c>
    </row>
    <row r="5954" spans="1:10" s="6" customFormat="1" ht="15" customHeight="1" x14ac:dyDescent="0.3">
      <c r="A5954" s="3" t="s">
        <v>415</v>
      </c>
      <c r="B5954" s="3" t="s">
        <v>416</v>
      </c>
      <c r="C5954" s="3" t="s">
        <v>204</v>
      </c>
      <c r="D5954" s="3" t="s">
        <v>205</v>
      </c>
      <c r="E5954" s="4">
        <v>29</v>
      </c>
      <c r="F5954" s="4">
        <v>13</v>
      </c>
      <c r="G5954" s="3" t="s">
        <v>1177</v>
      </c>
      <c r="H5954" s="3" t="s">
        <v>956</v>
      </c>
      <c r="I5954" s="3" t="s">
        <v>37719</v>
      </c>
      <c r="J5954" s="3" t="s">
        <v>5665</v>
      </c>
    </row>
    <row r="5955" spans="1:10" s="6" customFormat="1" ht="15" customHeight="1" x14ac:dyDescent="0.3">
      <c r="A5955" s="3" t="s">
        <v>415</v>
      </c>
      <c r="B5955" s="3" t="s">
        <v>416</v>
      </c>
      <c r="C5955" s="3" t="s">
        <v>232</v>
      </c>
      <c r="D5955" s="3" t="s">
        <v>233</v>
      </c>
      <c r="E5955" s="4">
        <v>29</v>
      </c>
      <c r="F5955" s="4">
        <v>15</v>
      </c>
      <c r="G5955" s="3" t="s">
        <v>1177</v>
      </c>
      <c r="H5955" s="3" t="s">
        <v>986</v>
      </c>
      <c r="I5955" s="3" t="s">
        <v>37719</v>
      </c>
      <c r="J5955" s="3" t="s">
        <v>5665</v>
      </c>
    </row>
    <row r="5956" spans="1:10" s="6" customFormat="1" ht="15" customHeight="1" x14ac:dyDescent="0.3">
      <c r="A5956" s="3" t="s">
        <v>415</v>
      </c>
      <c r="B5956" s="3" t="s">
        <v>416</v>
      </c>
      <c r="C5956" s="3" t="s">
        <v>246</v>
      </c>
      <c r="D5956" s="3" t="s">
        <v>247</v>
      </c>
      <c r="E5956" s="4">
        <v>29</v>
      </c>
      <c r="F5956" s="4">
        <v>16</v>
      </c>
      <c r="G5956" s="3" t="s">
        <v>1177</v>
      </c>
      <c r="H5956" s="3" t="s">
        <v>989</v>
      </c>
      <c r="I5956" s="3" t="s">
        <v>37719</v>
      </c>
      <c r="J5956" s="3" t="s">
        <v>5665</v>
      </c>
    </row>
    <row r="5957" spans="1:10" s="6" customFormat="1" ht="15" customHeight="1" x14ac:dyDescent="0.3">
      <c r="A5957" s="3" t="s">
        <v>415</v>
      </c>
      <c r="B5957" s="3" t="s">
        <v>416</v>
      </c>
      <c r="C5957" s="3" t="s">
        <v>260</v>
      </c>
      <c r="D5957" s="3" t="s">
        <v>261</v>
      </c>
      <c r="E5957" s="4">
        <v>29</v>
      </c>
      <c r="F5957" s="4">
        <v>17</v>
      </c>
      <c r="G5957" s="3" t="s">
        <v>1177</v>
      </c>
      <c r="H5957" s="3" t="s">
        <v>1005</v>
      </c>
      <c r="I5957" s="3" t="s">
        <v>37719</v>
      </c>
      <c r="J5957" s="3" t="s">
        <v>5665</v>
      </c>
    </row>
    <row r="5958" spans="1:10" s="6" customFormat="1" ht="15" customHeight="1" x14ac:dyDescent="0.3">
      <c r="A5958" s="3" t="s">
        <v>415</v>
      </c>
      <c r="B5958" s="3" t="s">
        <v>416</v>
      </c>
      <c r="C5958" s="3" t="s">
        <v>272</v>
      </c>
      <c r="D5958" s="3" t="s">
        <v>273</v>
      </c>
      <c r="E5958" s="4">
        <v>29</v>
      </c>
      <c r="F5958" s="4">
        <v>18</v>
      </c>
      <c r="G5958" s="3" t="s">
        <v>1177</v>
      </c>
      <c r="H5958" s="3" t="s">
        <v>1009</v>
      </c>
      <c r="I5958" s="3" t="s">
        <v>37719</v>
      </c>
      <c r="J5958" s="3" t="s">
        <v>5665</v>
      </c>
    </row>
    <row r="5959" spans="1:10" s="6" customFormat="1" ht="15" customHeight="1" x14ac:dyDescent="0.3">
      <c r="A5959" s="3" t="s">
        <v>415</v>
      </c>
      <c r="B5959" s="3" t="s">
        <v>416</v>
      </c>
      <c r="C5959" s="3" t="s">
        <v>568</v>
      </c>
      <c r="D5959" s="3" t="s">
        <v>569</v>
      </c>
      <c r="E5959" s="4">
        <v>29</v>
      </c>
      <c r="F5959" s="4">
        <v>42</v>
      </c>
      <c r="G5959" s="3" t="s">
        <v>1177</v>
      </c>
      <c r="H5959" s="3" t="s">
        <v>1302</v>
      </c>
      <c r="I5959" s="3" t="s">
        <v>37719</v>
      </c>
      <c r="J5959" s="3" t="s">
        <v>5665</v>
      </c>
    </row>
    <row r="5960" spans="1:10" s="6" customFormat="1" ht="15" customHeight="1" x14ac:dyDescent="0.3">
      <c r="A5960" s="3" t="s">
        <v>415</v>
      </c>
      <c r="B5960" s="3" t="s">
        <v>416</v>
      </c>
      <c r="C5960" s="3" t="s">
        <v>283</v>
      </c>
      <c r="D5960" s="3" t="s">
        <v>284</v>
      </c>
      <c r="E5960" s="4">
        <v>29</v>
      </c>
      <c r="F5960" s="4">
        <v>19</v>
      </c>
      <c r="G5960" s="3" t="s">
        <v>1177</v>
      </c>
      <c r="H5960" s="3" t="s">
        <v>1019</v>
      </c>
      <c r="I5960" s="3" t="s">
        <v>37719</v>
      </c>
      <c r="J5960" s="3" t="s">
        <v>5665</v>
      </c>
    </row>
    <row r="5961" spans="1:10" s="6" customFormat="1" ht="15" customHeight="1" x14ac:dyDescent="0.3">
      <c r="A5961" s="3" t="s">
        <v>415</v>
      </c>
      <c r="B5961" s="3" t="s">
        <v>416</v>
      </c>
      <c r="C5961" s="3" t="s">
        <v>307</v>
      </c>
      <c r="D5961" s="3" t="s">
        <v>308</v>
      </c>
      <c r="E5961" s="4">
        <v>29</v>
      </c>
      <c r="F5961" s="4">
        <v>21</v>
      </c>
      <c r="G5961" s="3" t="s">
        <v>1177</v>
      </c>
      <c r="H5961" s="3" t="s">
        <v>1051</v>
      </c>
      <c r="I5961" s="3" t="s">
        <v>37719</v>
      </c>
      <c r="J5961" s="3" t="s">
        <v>5665</v>
      </c>
    </row>
    <row r="5962" spans="1:10" s="6" customFormat="1" ht="15" customHeight="1" x14ac:dyDescent="0.3">
      <c r="A5962" s="3" t="s">
        <v>415</v>
      </c>
      <c r="B5962" s="3" t="s">
        <v>416</v>
      </c>
      <c r="C5962" s="3" t="s">
        <v>322</v>
      </c>
      <c r="D5962" s="3" t="s">
        <v>323</v>
      </c>
      <c r="E5962" s="4">
        <v>29</v>
      </c>
      <c r="F5962" s="4">
        <v>22</v>
      </c>
      <c r="G5962" s="3" t="s">
        <v>1177</v>
      </c>
      <c r="H5962" s="3" t="s">
        <v>1065</v>
      </c>
      <c r="I5962" s="3" t="s">
        <v>37719</v>
      </c>
      <c r="J5962" s="3" t="s">
        <v>5665</v>
      </c>
    </row>
    <row r="5963" spans="1:10" s="6" customFormat="1" ht="15" customHeight="1" x14ac:dyDescent="0.3">
      <c r="A5963" s="3" t="s">
        <v>415</v>
      </c>
      <c r="B5963" s="3" t="s">
        <v>416</v>
      </c>
      <c r="C5963" s="3" t="s">
        <v>352</v>
      </c>
      <c r="D5963" s="3" t="s">
        <v>353</v>
      </c>
      <c r="E5963" s="4">
        <v>29</v>
      </c>
      <c r="F5963" s="4">
        <v>24</v>
      </c>
      <c r="G5963" s="3" t="s">
        <v>1177</v>
      </c>
      <c r="H5963" s="3" t="s">
        <v>1092</v>
      </c>
      <c r="I5963" s="3" t="s">
        <v>37719</v>
      </c>
      <c r="J5963" s="3" t="s">
        <v>5665</v>
      </c>
    </row>
    <row r="5964" spans="1:10" s="6" customFormat="1" ht="15" customHeight="1" x14ac:dyDescent="0.3">
      <c r="A5964" s="3" t="s">
        <v>415</v>
      </c>
      <c r="B5964" s="3" t="s">
        <v>416</v>
      </c>
      <c r="C5964" s="3" t="s">
        <v>376</v>
      </c>
      <c r="D5964" s="3" t="s">
        <v>377</v>
      </c>
      <c r="E5964" s="4">
        <v>29</v>
      </c>
      <c r="F5964" s="4">
        <v>26</v>
      </c>
      <c r="G5964" s="3" t="s">
        <v>1177</v>
      </c>
      <c r="H5964" s="3" t="s">
        <v>1119</v>
      </c>
      <c r="I5964" s="3" t="s">
        <v>37719</v>
      </c>
      <c r="J5964" s="3" t="s">
        <v>5665</v>
      </c>
    </row>
    <row r="5965" spans="1:10" s="6" customFormat="1" ht="15" customHeight="1" x14ac:dyDescent="0.3">
      <c r="A5965" s="3" t="s">
        <v>415</v>
      </c>
      <c r="B5965" s="3" t="s">
        <v>416</v>
      </c>
      <c r="C5965" s="3" t="s">
        <v>389</v>
      </c>
      <c r="D5965" s="3" t="s">
        <v>390</v>
      </c>
      <c r="E5965" s="4">
        <v>29</v>
      </c>
      <c r="F5965" s="4">
        <v>27</v>
      </c>
      <c r="G5965" s="3" t="s">
        <v>1177</v>
      </c>
      <c r="H5965" s="3" t="s">
        <v>1127</v>
      </c>
      <c r="I5965" s="3" t="s">
        <v>37719</v>
      </c>
      <c r="J5965" s="3" t="s">
        <v>5665</v>
      </c>
    </row>
    <row r="5966" spans="1:10" s="6" customFormat="1" ht="15" customHeight="1" x14ac:dyDescent="0.3">
      <c r="A5966" s="3" t="s">
        <v>415</v>
      </c>
      <c r="B5966" s="3" t="s">
        <v>416</v>
      </c>
      <c r="C5966" s="3" t="s">
        <v>440</v>
      </c>
      <c r="D5966" s="3" t="s">
        <v>441</v>
      </c>
      <c r="E5966" s="4">
        <v>29</v>
      </c>
      <c r="F5966" s="4">
        <v>31</v>
      </c>
      <c r="G5966" s="3" t="s">
        <v>1177</v>
      </c>
      <c r="H5966" s="3" t="s">
        <v>1199</v>
      </c>
      <c r="I5966" s="3" t="s">
        <v>37719</v>
      </c>
      <c r="J5966" s="3" t="s">
        <v>5665</v>
      </c>
    </row>
    <row r="5967" spans="1:10" s="6" customFormat="1" ht="15" customHeight="1" x14ac:dyDescent="0.3">
      <c r="A5967" s="3" t="s">
        <v>415</v>
      </c>
      <c r="B5967" s="3" t="s">
        <v>416</v>
      </c>
      <c r="C5967" s="3" t="s">
        <v>448</v>
      </c>
      <c r="D5967" s="3" t="s">
        <v>449</v>
      </c>
      <c r="E5967" s="4">
        <v>29</v>
      </c>
      <c r="F5967" s="4">
        <v>32</v>
      </c>
      <c r="G5967" s="3" t="s">
        <v>1177</v>
      </c>
      <c r="H5967" s="3" t="s">
        <v>1201</v>
      </c>
      <c r="I5967" s="3" t="s">
        <v>37719</v>
      </c>
      <c r="J5967" s="3" t="s">
        <v>5665</v>
      </c>
    </row>
    <row r="5968" spans="1:10" s="6" customFormat="1" ht="15" customHeight="1" x14ac:dyDescent="0.3">
      <c r="A5968" s="3" t="s">
        <v>415</v>
      </c>
      <c r="B5968" s="3" t="s">
        <v>416</v>
      </c>
      <c r="C5968" s="3" t="s">
        <v>295</v>
      </c>
      <c r="D5968" s="3" t="s">
        <v>296</v>
      </c>
      <c r="E5968" s="4">
        <v>29</v>
      </c>
      <c r="F5968" s="4">
        <v>20</v>
      </c>
      <c r="G5968" s="3" t="s">
        <v>1177</v>
      </c>
      <c r="H5968" s="3" t="s">
        <v>1028</v>
      </c>
      <c r="I5968" s="3" t="s">
        <v>37719</v>
      </c>
      <c r="J5968" s="3" t="s">
        <v>5665</v>
      </c>
    </row>
    <row r="5969" spans="1:10" s="6" customFormat="1" ht="15" customHeight="1" x14ac:dyDescent="0.3">
      <c r="A5969" s="3" t="s">
        <v>430</v>
      </c>
      <c r="B5969" s="3" t="s">
        <v>431</v>
      </c>
      <c r="C5969" s="3" t="s">
        <v>307</v>
      </c>
      <c r="D5969" s="3" t="s">
        <v>308</v>
      </c>
      <c r="E5969" s="4">
        <v>30</v>
      </c>
      <c r="F5969" s="4">
        <v>21</v>
      </c>
      <c r="G5969" s="3" t="s">
        <v>1191</v>
      </c>
      <c r="H5969" s="3" t="s">
        <v>1051</v>
      </c>
      <c r="I5969" s="3" t="s">
        <v>37719</v>
      </c>
      <c r="J5969" s="3" t="s">
        <v>37720</v>
      </c>
    </row>
    <row r="5970" spans="1:10" s="6" customFormat="1" ht="15" customHeight="1" x14ac:dyDescent="0.3">
      <c r="A5970" s="3" t="s">
        <v>415</v>
      </c>
      <c r="B5970" s="3" t="s">
        <v>416</v>
      </c>
      <c r="C5970" s="3" t="s">
        <v>71</v>
      </c>
      <c r="D5970" s="3" t="s">
        <v>72</v>
      </c>
      <c r="E5970" s="4">
        <v>29</v>
      </c>
      <c r="F5970" s="4">
        <v>4</v>
      </c>
      <c r="G5970" s="3" t="s">
        <v>1177</v>
      </c>
      <c r="H5970" s="3" t="s">
        <v>718</v>
      </c>
      <c r="I5970" s="3" t="s">
        <v>37719</v>
      </c>
      <c r="J5970" s="3" t="s">
        <v>5713</v>
      </c>
    </row>
    <row r="5971" spans="1:10" s="6" customFormat="1" ht="15" customHeight="1" x14ac:dyDescent="0.3">
      <c r="A5971" s="3" t="s">
        <v>415</v>
      </c>
      <c r="B5971" s="3" t="s">
        <v>416</v>
      </c>
      <c r="C5971" s="3" t="s">
        <v>128</v>
      </c>
      <c r="D5971" s="3" t="s">
        <v>129</v>
      </c>
      <c r="E5971" s="4">
        <v>29</v>
      </c>
      <c r="F5971" s="4">
        <v>8</v>
      </c>
      <c r="G5971" s="3" t="s">
        <v>1177</v>
      </c>
      <c r="H5971" s="3" t="s">
        <v>803</v>
      </c>
      <c r="I5971" s="3" t="s">
        <v>37719</v>
      </c>
      <c r="J5971" s="3" t="s">
        <v>5713</v>
      </c>
    </row>
    <row r="5972" spans="1:10" s="6" customFormat="1" ht="15" customHeight="1" x14ac:dyDescent="0.3">
      <c r="A5972" s="3" t="s">
        <v>430</v>
      </c>
      <c r="B5972" s="3" t="s">
        <v>431</v>
      </c>
      <c r="C5972" s="3" t="s">
        <v>57</v>
      </c>
      <c r="D5972" s="3" t="s">
        <v>58</v>
      </c>
      <c r="E5972" s="4">
        <v>30</v>
      </c>
      <c r="F5972" s="4">
        <v>3</v>
      </c>
      <c r="G5972" s="3" t="s">
        <v>1191</v>
      </c>
      <c r="H5972" s="3" t="s">
        <v>705</v>
      </c>
      <c r="I5972" s="3" t="s">
        <v>37719</v>
      </c>
      <c r="J5972" s="3" t="s">
        <v>37720</v>
      </c>
    </row>
    <row r="5973" spans="1:10" s="6" customFormat="1" ht="15" customHeight="1" x14ac:dyDescent="0.3">
      <c r="A5973" s="3" t="s">
        <v>430</v>
      </c>
      <c r="B5973" s="3" t="s">
        <v>431</v>
      </c>
      <c r="C5973" s="3" t="s">
        <v>71</v>
      </c>
      <c r="D5973" s="3" t="s">
        <v>72</v>
      </c>
      <c r="E5973" s="4">
        <v>30</v>
      </c>
      <c r="F5973" s="4">
        <v>4</v>
      </c>
      <c r="G5973" s="3" t="s">
        <v>1191</v>
      </c>
      <c r="H5973" s="3" t="s">
        <v>718</v>
      </c>
      <c r="I5973" s="3" t="s">
        <v>37719</v>
      </c>
      <c r="J5973" s="3" t="s">
        <v>37720</v>
      </c>
    </row>
    <row r="5974" spans="1:10" s="6" customFormat="1" ht="15" customHeight="1" x14ac:dyDescent="0.3">
      <c r="A5974" s="3" t="s">
        <v>430</v>
      </c>
      <c r="B5974" s="3" t="s">
        <v>431</v>
      </c>
      <c r="C5974" s="3" t="s">
        <v>86</v>
      </c>
      <c r="D5974" s="3" t="s">
        <v>87</v>
      </c>
      <c r="E5974" s="4">
        <v>30</v>
      </c>
      <c r="F5974" s="4">
        <v>5</v>
      </c>
      <c r="G5974" s="3" t="s">
        <v>1191</v>
      </c>
      <c r="H5974" s="3" t="s">
        <v>731</v>
      </c>
      <c r="I5974" s="3" t="s">
        <v>37719</v>
      </c>
      <c r="J5974" s="3" t="s">
        <v>37720</v>
      </c>
    </row>
    <row r="5975" spans="1:10" s="6" customFormat="1" ht="15" customHeight="1" x14ac:dyDescent="0.3">
      <c r="A5975" s="3" t="s">
        <v>430</v>
      </c>
      <c r="B5975" s="3" t="s">
        <v>431</v>
      </c>
      <c r="C5975" s="3" t="s">
        <v>97</v>
      </c>
      <c r="D5975" s="3" t="s">
        <v>98</v>
      </c>
      <c r="E5975" s="4">
        <v>30</v>
      </c>
      <c r="F5975" s="4">
        <v>6</v>
      </c>
      <c r="G5975" s="3" t="s">
        <v>1191</v>
      </c>
      <c r="H5975" s="3" t="s">
        <v>742</v>
      </c>
      <c r="I5975" s="3" t="s">
        <v>37719</v>
      </c>
      <c r="J5975" s="3" t="s">
        <v>37720</v>
      </c>
    </row>
    <row r="5976" spans="1:10" s="6" customFormat="1" ht="15" customHeight="1" x14ac:dyDescent="0.3">
      <c r="A5976" s="3" t="s">
        <v>430</v>
      </c>
      <c r="B5976" s="3" t="s">
        <v>431</v>
      </c>
      <c r="C5976" s="3" t="s">
        <v>112</v>
      </c>
      <c r="D5976" s="3" t="s">
        <v>113</v>
      </c>
      <c r="E5976" s="4">
        <v>30</v>
      </c>
      <c r="F5976" s="4">
        <v>7</v>
      </c>
      <c r="G5976" s="3" t="s">
        <v>1191</v>
      </c>
      <c r="H5976" s="3" t="s">
        <v>749</v>
      </c>
      <c r="I5976" s="3" t="s">
        <v>37719</v>
      </c>
      <c r="J5976" s="3" t="s">
        <v>37720</v>
      </c>
    </row>
    <row r="5977" spans="1:10" s="6" customFormat="1" ht="15" customHeight="1" x14ac:dyDescent="0.3">
      <c r="A5977" s="3" t="s">
        <v>430</v>
      </c>
      <c r="B5977" s="3" t="s">
        <v>431</v>
      </c>
      <c r="C5977" s="3" t="s">
        <v>128</v>
      </c>
      <c r="D5977" s="3" t="s">
        <v>129</v>
      </c>
      <c r="E5977" s="4">
        <v>30</v>
      </c>
      <c r="F5977" s="4">
        <v>8</v>
      </c>
      <c r="G5977" s="3" t="s">
        <v>1191</v>
      </c>
      <c r="H5977" s="3" t="s">
        <v>803</v>
      </c>
      <c r="I5977" s="3" t="s">
        <v>37719</v>
      </c>
      <c r="J5977" s="3" t="s">
        <v>37720</v>
      </c>
    </row>
    <row r="5978" spans="1:10" s="6" customFormat="1" ht="15" customHeight="1" x14ac:dyDescent="0.3">
      <c r="A5978" s="3" t="s">
        <v>430</v>
      </c>
      <c r="B5978" s="3" t="s">
        <v>431</v>
      </c>
      <c r="C5978" s="3" t="s">
        <v>142</v>
      </c>
      <c r="D5978" s="3" t="s">
        <v>143</v>
      </c>
      <c r="E5978" s="4">
        <v>30</v>
      </c>
      <c r="F5978" s="4">
        <v>9</v>
      </c>
      <c r="G5978" s="3" t="s">
        <v>1191</v>
      </c>
      <c r="H5978" s="3" t="s">
        <v>820</v>
      </c>
      <c r="I5978" s="3" t="s">
        <v>37719</v>
      </c>
      <c r="J5978" s="3" t="s">
        <v>37720</v>
      </c>
    </row>
    <row r="5979" spans="1:10" s="6" customFormat="1" ht="15" customHeight="1" x14ac:dyDescent="0.3">
      <c r="A5979" s="3" t="s">
        <v>430</v>
      </c>
      <c r="B5979" s="3" t="s">
        <v>431</v>
      </c>
      <c r="C5979" s="3" t="s">
        <v>25</v>
      </c>
      <c r="D5979" s="3" t="s">
        <v>26</v>
      </c>
      <c r="E5979" s="4">
        <v>30</v>
      </c>
      <c r="F5979" s="4">
        <v>1</v>
      </c>
      <c r="G5979" s="3" t="s">
        <v>1191</v>
      </c>
      <c r="H5979" s="3" t="s">
        <v>623</v>
      </c>
      <c r="I5979" s="3" t="s">
        <v>37719</v>
      </c>
      <c r="J5979" s="3" t="s">
        <v>37720</v>
      </c>
    </row>
    <row r="5980" spans="1:10" s="6" customFormat="1" ht="15" customHeight="1" x14ac:dyDescent="0.3">
      <c r="A5980" s="3" t="s">
        <v>430</v>
      </c>
      <c r="B5980" s="3" t="s">
        <v>431</v>
      </c>
      <c r="C5980" s="3" t="s">
        <v>158</v>
      </c>
      <c r="D5980" s="3" t="s">
        <v>159</v>
      </c>
      <c r="E5980" s="4">
        <v>30</v>
      </c>
      <c r="F5980" s="4">
        <v>10</v>
      </c>
      <c r="G5980" s="3" t="s">
        <v>1191</v>
      </c>
      <c r="H5980" s="3" t="s">
        <v>854</v>
      </c>
      <c r="I5980" s="3" t="s">
        <v>37719</v>
      </c>
      <c r="J5980" s="3" t="s">
        <v>37720</v>
      </c>
    </row>
    <row r="5981" spans="1:10" s="6" customFormat="1" ht="15" customHeight="1" x14ac:dyDescent="0.3">
      <c r="A5981" s="3" t="s">
        <v>430</v>
      </c>
      <c r="B5981" s="3" t="s">
        <v>431</v>
      </c>
      <c r="C5981" s="3" t="s">
        <v>189</v>
      </c>
      <c r="D5981" s="3" t="s">
        <v>190</v>
      </c>
      <c r="E5981" s="4">
        <v>30</v>
      </c>
      <c r="F5981" s="4">
        <v>12</v>
      </c>
      <c r="G5981" s="3" t="s">
        <v>1191</v>
      </c>
      <c r="H5981" s="3" t="s">
        <v>948</v>
      </c>
      <c r="I5981" s="3" t="s">
        <v>37719</v>
      </c>
      <c r="J5981" s="3" t="s">
        <v>37720</v>
      </c>
    </row>
    <row r="5982" spans="1:10" s="6" customFormat="1" ht="15" customHeight="1" x14ac:dyDescent="0.3">
      <c r="A5982" s="3" t="s">
        <v>430</v>
      </c>
      <c r="B5982" s="3" t="s">
        <v>431</v>
      </c>
      <c r="C5982" s="3" t="s">
        <v>204</v>
      </c>
      <c r="D5982" s="3" t="s">
        <v>205</v>
      </c>
      <c r="E5982" s="4">
        <v>30</v>
      </c>
      <c r="F5982" s="4">
        <v>13</v>
      </c>
      <c r="G5982" s="3" t="s">
        <v>1191</v>
      </c>
      <c r="H5982" s="3" t="s">
        <v>956</v>
      </c>
      <c r="I5982" s="3" t="s">
        <v>37719</v>
      </c>
      <c r="J5982" s="3" t="s">
        <v>37720</v>
      </c>
    </row>
    <row r="5983" spans="1:10" s="6" customFormat="1" ht="15" customHeight="1" x14ac:dyDescent="0.3">
      <c r="A5983" s="3" t="s">
        <v>430</v>
      </c>
      <c r="B5983" s="3" t="s">
        <v>431</v>
      </c>
      <c r="C5983" s="3" t="s">
        <v>219</v>
      </c>
      <c r="D5983" s="3" t="s">
        <v>220</v>
      </c>
      <c r="E5983" s="4">
        <v>30</v>
      </c>
      <c r="F5983" s="4">
        <v>14</v>
      </c>
      <c r="G5983" s="3" t="s">
        <v>1191</v>
      </c>
      <c r="H5983" s="3" t="s">
        <v>977</v>
      </c>
      <c r="I5983" s="3" t="s">
        <v>37719</v>
      </c>
      <c r="J5983" s="3" t="s">
        <v>37720</v>
      </c>
    </row>
    <row r="5984" spans="1:10" s="6" customFormat="1" ht="15" customHeight="1" x14ac:dyDescent="0.3">
      <c r="A5984" s="3" t="s">
        <v>430</v>
      </c>
      <c r="B5984" s="3" t="s">
        <v>431</v>
      </c>
      <c r="C5984" s="3" t="s">
        <v>232</v>
      </c>
      <c r="D5984" s="3" t="s">
        <v>233</v>
      </c>
      <c r="E5984" s="4">
        <v>30</v>
      </c>
      <c r="F5984" s="4">
        <v>15</v>
      </c>
      <c r="G5984" s="3" t="s">
        <v>1191</v>
      </c>
      <c r="H5984" s="3" t="s">
        <v>986</v>
      </c>
      <c r="I5984" s="3" t="s">
        <v>37719</v>
      </c>
      <c r="J5984" s="3" t="s">
        <v>37720</v>
      </c>
    </row>
    <row r="5985" spans="1:10" s="6" customFormat="1" ht="15" customHeight="1" x14ac:dyDescent="0.3">
      <c r="A5985" s="3" t="s">
        <v>430</v>
      </c>
      <c r="B5985" s="3" t="s">
        <v>431</v>
      </c>
      <c r="C5985" s="3" t="s">
        <v>246</v>
      </c>
      <c r="D5985" s="3" t="s">
        <v>247</v>
      </c>
      <c r="E5985" s="4">
        <v>30</v>
      </c>
      <c r="F5985" s="4">
        <v>16</v>
      </c>
      <c r="G5985" s="3" t="s">
        <v>1191</v>
      </c>
      <c r="H5985" s="3" t="s">
        <v>989</v>
      </c>
      <c r="I5985" s="3" t="s">
        <v>37719</v>
      </c>
      <c r="J5985" s="3" t="s">
        <v>37720</v>
      </c>
    </row>
    <row r="5986" spans="1:10" s="6" customFormat="1" ht="15" customHeight="1" x14ac:dyDescent="0.3">
      <c r="A5986" s="3" t="s">
        <v>430</v>
      </c>
      <c r="B5986" s="3" t="s">
        <v>431</v>
      </c>
      <c r="C5986" s="3" t="s">
        <v>260</v>
      </c>
      <c r="D5986" s="3" t="s">
        <v>261</v>
      </c>
      <c r="E5986" s="4">
        <v>30</v>
      </c>
      <c r="F5986" s="4">
        <v>17</v>
      </c>
      <c r="G5986" s="3" t="s">
        <v>1191</v>
      </c>
      <c r="H5986" s="3" t="s">
        <v>1005</v>
      </c>
      <c r="I5986" s="3" t="s">
        <v>37719</v>
      </c>
      <c r="J5986" s="3" t="s">
        <v>37720</v>
      </c>
    </row>
    <row r="5987" spans="1:10" s="6" customFormat="1" ht="15" customHeight="1" x14ac:dyDescent="0.3">
      <c r="A5987" s="3" t="s">
        <v>430</v>
      </c>
      <c r="B5987" s="3" t="s">
        <v>431</v>
      </c>
      <c r="C5987" s="3" t="s">
        <v>272</v>
      </c>
      <c r="D5987" s="3" t="s">
        <v>273</v>
      </c>
      <c r="E5987" s="4">
        <v>30</v>
      </c>
      <c r="F5987" s="4">
        <v>18</v>
      </c>
      <c r="G5987" s="3" t="s">
        <v>1191</v>
      </c>
      <c r="H5987" s="3" t="s">
        <v>1009</v>
      </c>
      <c r="I5987" s="3" t="s">
        <v>37719</v>
      </c>
      <c r="J5987" s="3" t="s">
        <v>37720</v>
      </c>
    </row>
    <row r="5988" spans="1:10" s="6" customFormat="1" ht="15" customHeight="1" x14ac:dyDescent="0.3">
      <c r="A5988" s="3" t="s">
        <v>430</v>
      </c>
      <c r="B5988" s="3" t="s">
        <v>431</v>
      </c>
      <c r="C5988" s="3" t="s">
        <v>173</v>
      </c>
      <c r="D5988" s="3" t="s">
        <v>174</v>
      </c>
      <c r="E5988" s="4">
        <v>30</v>
      </c>
      <c r="F5988" s="4">
        <v>11</v>
      </c>
      <c r="G5988" s="3" t="s">
        <v>1191</v>
      </c>
      <c r="H5988" s="3" t="s">
        <v>867</v>
      </c>
      <c r="I5988" s="3" t="s">
        <v>37719</v>
      </c>
      <c r="J5988" s="3" t="s">
        <v>37720</v>
      </c>
    </row>
    <row r="5989" spans="1:10" s="6" customFormat="1" ht="15" customHeight="1" x14ac:dyDescent="0.3">
      <c r="A5989" s="3" t="s">
        <v>415</v>
      </c>
      <c r="B5989" s="3" t="s">
        <v>416</v>
      </c>
      <c r="C5989" s="3" t="s">
        <v>112</v>
      </c>
      <c r="D5989" s="3" t="s">
        <v>113</v>
      </c>
      <c r="E5989" s="4">
        <v>29</v>
      </c>
      <c r="F5989" s="4">
        <v>7</v>
      </c>
      <c r="G5989" s="3" t="s">
        <v>1177</v>
      </c>
      <c r="H5989" s="3" t="s">
        <v>749</v>
      </c>
      <c r="I5989" s="3" t="s">
        <v>37719</v>
      </c>
      <c r="J5989" s="3" t="s">
        <v>5713</v>
      </c>
    </row>
    <row r="5990" spans="1:10" s="6" customFormat="1" ht="15" customHeight="1" x14ac:dyDescent="0.3">
      <c r="A5990" s="3" t="s">
        <v>415</v>
      </c>
      <c r="B5990" s="3" t="s">
        <v>416</v>
      </c>
      <c r="C5990" s="3" t="s">
        <v>581</v>
      </c>
      <c r="D5990" s="3" t="s">
        <v>582</v>
      </c>
      <c r="E5990" s="4">
        <v>29</v>
      </c>
      <c r="F5990" s="4">
        <v>43</v>
      </c>
      <c r="G5990" s="3" t="s">
        <v>1177</v>
      </c>
      <c r="H5990" s="3" t="s">
        <v>1321</v>
      </c>
      <c r="I5990" s="3" t="s">
        <v>37719</v>
      </c>
      <c r="J5990" s="3" t="s">
        <v>5713</v>
      </c>
    </row>
    <row r="5991" spans="1:10" s="6" customFormat="1" ht="15" customHeight="1" x14ac:dyDescent="0.3">
      <c r="A5991" s="3" t="s">
        <v>415</v>
      </c>
      <c r="B5991" s="3" t="s">
        <v>416</v>
      </c>
      <c r="C5991" s="3" t="s">
        <v>448</v>
      </c>
      <c r="D5991" s="3" t="s">
        <v>449</v>
      </c>
      <c r="E5991" s="4">
        <v>29</v>
      </c>
      <c r="F5991" s="4">
        <v>32</v>
      </c>
      <c r="G5991" s="3" t="s">
        <v>1177</v>
      </c>
      <c r="H5991" s="3" t="s">
        <v>1201</v>
      </c>
      <c r="I5991" s="3" t="s">
        <v>37719</v>
      </c>
      <c r="J5991" s="3" t="s">
        <v>5713</v>
      </c>
    </row>
    <row r="5992" spans="1:10" s="6" customFormat="1" ht="15" customHeight="1" x14ac:dyDescent="0.3">
      <c r="A5992" s="3" t="s">
        <v>415</v>
      </c>
      <c r="B5992" s="3" t="s">
        <v>416</v>
      </c>
      <c r="C5992" s="3" t="s">
        <v>158</v>
      </c>
      <c r="D5992" s="3" t="s">
        <v>159</v>
      </c>
      <c r="E5992" s="4">
        <v>29</v>
      </c>
      <c r="F5992" s="4">
        <v>10</v>
      </c>
      <c r="G5992" s="3" t="s">
        <v>1177</v>
      </c>
      <c r="H5992" s="3" t="s">
        <v>854</v>
      </c>
      <c r="I5992" s="3" t="s">
        <v>37719</v>
      </c>
      <c r="J5992" s="3" t="s">
        <v>5713</v>
      </c>
    </row>
    <row r="5993" spans="1:10" s="6" customFormat="1" ht="15" customHeight="1" x14ac:dyDescent="0.3">
      <c r="A5993" s="3" t="s">
        <v>415</v>
      </c>
      <c r="B5993" s="3" t="s">
        <v>416</v>
      </c>
      <c r="C5993" s="3" t="s">
        <v>173</v>
      </c>
      <c r="D5993" s="3" t="s">
        <v>174</v>
      </c>
      <c r="E5993" s="4">
        <v>29</v>
      </c>
      <c r="F5993" s="4">
        <v>11</v>
      </c>
      <c r="G5993" s="3" t="s">
        <v>1177</v>
      </c>
      <c r="H5993" s="3" t="s">
        <v>867</v>
      </c>
      <c r="I5993" s="3" t="s">
        <v>37719</v>
      </c>
      <c r="J5993" s="3" t="s">
        <v>5713</v>
      </c>
    </row>
    <row r="5994" spans="1:10" s="6" customFormat="1" ht="15" customHeight="1" x14ac:dyDescent="0.3">
      <c r="A5994" s="3" t="s">
        <v>415</v>
      </c>
      <c r="B5994" s="3" t="s">
        <v>416</v>
      </c>
      <c r="C5994" s="3" t="s">
        <v>204</v>
      </c>
      <c r="D5994" s="3" t="s">
        <v>205</v>
      </c>
      <c r="E5994" s="4">
        <v>29</v>
      </c>
      <c r="F5994" s="4">
        <v>13</v>
      </c>
      <c r="G5994" s="3" t="s">
        <v>1177</v>
      </c>
      <c r="H5994" s="3" t="s">
        <v>956</v>
      </c>
      <c r="I5994" s="3" t="s">
        <v>37719</v>
      </c>
      <c r="J5994" s="3" t="s">
        <v>5713</v>
      </c>
    </row>
    <row r="5995" spans="1:10" s="6" customFormat="1" ht="15" customHeight="1" x14ac:dyDescent="0.3">
      <c r="A5995" s="3" t="s">
        <v>415</v>
      </c>
      <c r="B5995" s="3" t="s">
        <v>416</v>
      </c>
      <c r="C5995" s="3" t="s">
        <v>219</v>
      </c>
      <c r="D5995" s="3" t="s">
        <v>220</v>
      </c>
      <c r="E5995" s="4">
        <v>29</v>
      </c>
      <c r="F5995" s="4">
        <v>14</v>
      </c>
      <c r="G5995" s="3" t="s">
        <v>1177</v>
      </c>
      <c r="H5995" s="3" t="s">
        <v>977</v>
      </c>
      <c r="I5995" s="3" t="s">
        <v>37719</v>
      </c>
      <c r="J5995" s="3" t="s">
        <v>5713</v>
      </c>
    </row>
    <row r="5996" spans="1:10" s="6" customFormat="1" ht="15" customHeight="1" x14ac:dyDescent="0.3">
      <c r="A5996" s="3" t="s">
        <v>415</v>
      </c>
      <c r="B5996" s="3" t="s">
        <v>416</v>
      </c>
      <c r="C5996" s="3" t="s">
        <v>232</v>
      </c>
      <c r="D5996" s="3" t="s">
        <v>233</v>
      </c>
      <c r="E5996" s="4">
        <v>29</v>
      </c>
      <c r="F5996" s="4">
        <v>15</v>
      </c>
      <c r="G5996" s="3" t="s">
        <v>1177</v>
      </c>
      <c r="H5996" s="3" t="s">
        <v>986</v>
      </c>
      <c r="I5996" s="3" t="s">
        <v>37719</v>
      </c>
      <c r="J5996" s="3" t="s">
        <v>5713</v>
      </c>
    </row>
    <row r="5997" spans="1:10" s="6" customFormat="1" ht="15" customHeight="1" x14ac:dyDescent="0.3">
      <c r="A5997" s="3" t="s">
        <v>415</v>
      </c>
      <c r="B5997" s="3" t="s">
        <v>416</v>
      </c>
      <c r="C5997" s="3" t="s">
        <v>246</v>
      </c>
      <c r="D5997" s="3" t="s">
        <v>247</v>
      </c>
      <c r="E5997" s="4">
        <v>29</v>
      </c>
      <c r="F5997" s="4">
        <v>16</v>
      </c>
      <c r="G5997" s="3" t="s">
        <v>1177</v>
      </c>
      <c r="H5997" s="3" t="s">
        <v>989</v>
      </c>
      <c r="I5997" s="3" t="s">
        <v>37719</v>
      </c>
      <c r="J5997" s="3" t="s">
        <v>5713</v>
      </c>
    </row>
    <row r="5998" spans="1:10" s="6" customFormat="1" ht="15" customHeight="1" x14ac:dyDescent="0.3">
      <c r="A5998" s="3" t="s">
        <v>415</v>
      </c>
      <c r="B5998" s="3" t="s">
        <v>416</v>
      </c>
      <c r="C5998" s="3" t="s">
        <v>260</v>
      </c>
      <c r="D5998" s="3" t="s">
        <v>261</v>
      </c>
      <c r="E5998" s="4">
        <v>29</v>
      </c>
      <c r="F5998" s="4">
        <v>17</v>
      </c>
      <c r="G5998" s="3" t="s">
        <v>1177</v>
      </c>
      <c r="H5998" s="3" t="s">
        <v>1005</v>
      </c>
      <c r="I5998" s="3" t="s">
        <v>37719</v>
      </c>
      <c r="J5998" s="3" t="s">
        <v>5713</v>
      </c>
    </row>
    <row r="5999" spans="1:10" s="6" customFormat="1" ht="15" customHeight="1" x14ac:dyDescent="0.3">
      <c r="A5999" s="3" t="s">
        <v>415</v>
      </c>
      <c r="B5999" s="3" t="s">
        <v>416</v>
      </c>
      <c r="C5999" s="3" t="s">
        <v>568</v>
      </c>
      <c r="D5999" s="3" t="s">
        <v>569</v>
      </c>
      <c r="E5999" s="4">
        <v>29</v>
      </c>
      <c r="F5999" s="4">
        <v>42</v>
      </c>
      <c r="G5999" s="3" t="s">
        <v>1177</v>
      </c>
      <c r="H5999" s="3" t="s">
        <v>1302</v>
      </c>
      <c r="I5999" s="3" t="s">
        <v>37719</v>
      </c>
      <c r="J5999" s="3" t="s">
        <v>5713</v>
      </c>
    </row>
    <row r="6000" spans="1:10" s="6" customFormat="1" ht="15" customHeight="1" x14ac:dyDescent="0.3">
      <c r="A6000" s="3" t="s">
        <v>415</v>
      </c>
      <c r="B6000" s="3" t="s">
        <v>416</v>
      </c>
      <c r="C6000" s="3" t="s">
        <v>272</v>
      </c>
      <c r="D6000" s="3" t="s">
        <v>273</v>
      </c>
      <c r="E6000" s="4">
        <v>29</v>
      </c>
      <c r="F6000" s="4">
        <v>18</v>
      </c>
      <c r="G6000" s="3" t="s">
        <v>1177</v>
      </c>
      <c r="H6000" s="3" t="s">
        <v>1009</v>
      </c>
      <c r="I6000" s="3" t="s">
        <v>37719</v>
      </c>
      <c r="J6000" s="3" t="s">
        <v>5713</v>
      </c>
    </row>
    <row r="6001" spans="1:10" s="6" customFormat="1" ht="15" customHeight="1" x14ac:dyDescent="0.3">
      <c r="A6001" s="3" t="s">
        <v>415</v>
      </c>
      <c r="B6001" s="3" t="s">
        <v>416</v>
      </c>
      <c r="C6001" s="3" t="s">
        <v>307</v>
      </c>
      <c r="D6001" s="3" t="s">
        <v>308</v>
      </c>
      <c r="E6001" s="4">
        <v>29</v>
      </c>
      <c r="F6001" s="4">
        <v>21</v>
      </c>
      <c r="G6001" s="3" t="s">
        <v>1177</v>
      </c>
      <c r="H6001" s="3" t="s">
        <v>1051</v>
      </c>
      <c r="I6001" s="3" t="s">
        <v>37719</v>
      </c>
      <c r="J6001" s="3" t="s">
        <v>5713</v>
      </c>
    </row>
    <row r="6002" spans="1:10" s="6" customFormat="1" ht="15" customHeight="1" x14ac:dyDescent="0.3">
      <c r="A6002" s="3" t="s">
        <v>415</v>
      </c>
      <c r="B6002" s="3" t="s">
        <v>416</v>
      </c>
      <c r="C6002" s="3" t="s">
        <v>322</v>
      </c>
      <c r="D6002" s="3" t="s">
        <v>323</v>
      </c>
      <c r="E6002" s="4">
        <v>29</v>
      </c>
      <c r="F6002" s="4">
        <v>22</v>
      </c>
      <c r="G6002" s="3" t="s">
        <v>1177</v>
      </c>
      <c r="H6002" s="3" t="s">
        <v>1065</v>
      </c>
      <c r="I6002" s="3" t="s">
        <v>37719</v>
      </c>
      <c r="J6002" s="3" t="s">
        <v>5713</v>
      </c>
    </row>
    <row r="6003" spans="1:10" s="6" customFormat="1" ht="15" customHeight="1" x14ac:dyDescent="0.3">
      <c r="A6003" s="3" t="s">
        <v>415</v>
      </c>
      <c r="B6003" s="3" t="s">
        <v>416</v>
      </c>
      <c r="C6003" s="3" t="s">
        <v>352</v>
      </c>
      <c r="D6003" s="3" t="s">
        <v>353</v>
      </c>
      <c r="E6003" s="4">
        <v>29</v>
      </c>
      <c r="F6003" s="4">
        <v>24</v>
      </c>
      <c r="G6003" s="3" t="s">
        <v>1177</v>
      </c>
      <c r="H6003" s="3" t="s">
        <v>1092</v>
      </c>
      <c r="I6003" s="3" t="s">
        <v>37719</v>
      </c>
      <c r="J6003" s="3" t="s">
        <v>5713</v>
      </c>
    </row>
    <row r="6004" spans="1:10" s="6" customFormat="1" ht="15" customHeight="1" x14ac:dyDescent="0.3">
      <c r="A6004" s="3" t="s">
        <v>415</v>
      </c>
      <c r="B6004" s="3" t="s">
        <v>416</v>
      </c>
      <c r="C6004" s="3" t="s">
        <v>366</v>
      </c>
      <c r="D6004" s="3" t="s">
        <v>367</v>
      </c>
      <c r="E6004" s="4">
        <v>29</v>
      </c>
      <c r="F6004" s="4">
        <v>25</v>
      </c>
      <c r="G6004" s="3" t="s">
        <v>1177</v>
      </c>
      <c r="H6004" s="3" t="s">
        <v>1110</v>
      </c>
      <c r="I6004" s="3" t="s">
        <v>37719</v>
      </c>
      <c r="J6004" s="3" t="s">
        <v>5713</v>
      </c>
    </row>
    <row r="6005" spans="1:10" s="6" customFormat="1" ht="15" customHeight="1" x14ac:dyDescent="0.3">
      <c r="A6005" s="3" t="s">
        <v>415</v>
      </c>
      <c r="B6005" s="3" t="s">
        <v>416</v>
      </c>
      <c r="C6005" s="3" t="s">
        <v>389</v>
      </c>
      <c r="D6005" s="3" t="s">
        <v>390</v>
      </c>
      <c r="E6005" s="4">
        <v>29</v>
      </c>
      <c r="F6005" s="4">
        <v>27</v>
      </c>
      <c r="G6005" s="3" t="s">
        <v>1177</v>
      </c>
      <c r="H6005" s="3" t="s">
        <v>1127</v>
      </c>
      <c r="I6005" s="3" t="s">
        <v>37719</v>
      </c>
      <c r="J6005" s="3" t="s">
        <v>5713</v>
      </c>
    </row>
    <row r="6006" spans="1:10" s="6" customFormat="1" ht="15" customHeight="1" x14ac:dyDescent="0.3">
      <c r="A6006" s="3" t="s">
        <v>415</v>
      </c>
      <c r="B6006" s="3" t="s">
        <v>416</v>
      </c>
      <c r="C6006" s="3" t="s">
        <v>430</v>
      </c>
      <c r="D6006" s="3" t="s">
        <v>431</v>
      </c>
      <c r="E6006" s="4">
        <v>29</v>
      </c>
      <c r="F6006" s="4">
        <v>30</v>
      </c>
      <c r="G6006" s="3" t="s">
        <v>1177</v>
      </c>
      <c r="H6006" s="3" t="s">
        <v>1191</v>
      </c>
      <c r="I6006" s="3" t="s">
        <v>37719</v>
      </c>
      <c r="J6006" s="3" t="s">
        <v>5713</v>
      </c>
    </row>
    <row r="6007" spans="1:10" s="6" customFormat="1" ht="15" customHeight="1" x14ac:dyDescent="0.3">
      <c r="A6007" s="3" t="s">
        <v>415</v>
      </c>
      <c r="B6007" s="3" t="s">
        <v>416</v>
      </c>
      <c r="C6007" s="3" t="s">
        <v>440</v>
      </c>
      <c r="D6007" s="3" t="s">
        <v>441</v>
      </c>
      <c r="E6007" s="4">
        <v>29</v>
      </c>
      <c r="F6007" s="4">
        <v>31</v>
      </c>
      <c r="G6007" s="3" t="s">
        <v>1177</v>
      </c>
      <c r="H6007" s="3" t="s">
        <v>1199</v>
      </c>
      <c r="I6007" s="3" t="s">
        <v>37719</v>
      </c>
      <c r="J6007" s="3" t="s">
        <v>5713</v>
      </c>
    </row>
    <row r="6008" spans="1:10" s="6" customFormat="1" ht="15" customHeight="1" x14ac:dyDescent="0.3">
      <c r="A6008" s="3" t="s">
        <v>415</v>
      </c>
      <c r="B6008" s="3" t="s">
        <v>416</v>
      </c>
      <c r="C6008" s="3" t="s">
        <v>295</v>
      </c>
      <c r="D6008" s="3" t="s">
        <v>296</v>
      </c>
      <c r="E6008" s="4">
        <v>29</v>
      </c>
      <c r="F6008" s="4">
        <v>20</v>
      </c>
      <c r="G6008" s="3" t="s">
        <v>1177</v>
      </c>
      <c r="H6008" s="3" t="s">
        <v>1028</v>
      </c>
      <c r="I6008" s="3" t="s">
        <v>37719</v>
      </c>
      <c r="J6008" s="3" t="s">
        <v>5713</v>
      </c>
    </row>
    <row r="6009" spans="1:10" s="6" customFormat="1" ht="15" customHeight="1" x14ac:dyDescent="0.3">
      <c r="A6009" s="3" t="s">
        <v>366</v>
      </c>
      <c r="B6009" s="3" t="s">
        <v>367</v>
      </c>
      <c r="C6009" s="3" t="s">
        <v>204</v>
      </c>
      <c r="D6009" s="3" t="s">
        <v>205</v>
      </c>
      <c r="E6009" s="4">
        <v>25</v>
      </c>
      <c r="F6009" s="4">
        <v>13</v>
      </c>
      <c r="G6009" s="3" t="s">
        <v>1110</v>
      </c>
      <c r="H6009" s="3" t="s">
        <v>956</v>
      </c>
      <c r="I6009" s="3" t="s">
        <v>37719</v>
      </c>
      <c r="J6009" s="3" t="s">
        <v>5614</v>
      </c>
    </row>
    <row r="6010" spans="1:10" s="6" customFormat="1" ht="15" customHeight="1" x14ac:dyDescent="0.3">
      <c r="A6010" s="3" t="s">
        <v>440</v>
      </c>
      <c r="B6010" s="3" t="s">
        <v>441</v>
      </c>
      <c r="C6010" s="3" t="s">
        <v>189</v>
      </c>
      <c r="D6010" s="3" t="s">
        <v>190</v>
      </c>
      <c r="E6010" s="4">
        <v>31</v>
      </c>
      <c r="F6010" s="4">
        <v>12</v>
      </c>
      <c r="G6010" s="3" t="s">
        <v>1199</v>
      </c>
      <c r="H6010" s="3" t="s">
        <v>948</v>
      </c>
      <c r="I6010" s="3" t="s">
        <v>37719</v>
      </c>
      <c r="J6010" s="3" t="s">
        <v>5436</v>
      </c>
    </row>
    <row r="6011" spans="1:10" s="6" customFormat="1" ht="15" customHeight="1" x14ac:dyDescent="0.3">
      <c r="A6011" s="3" t="s">
        <v>440</v>
      </c>
      <c r="B6011" s="3" t="s">
        <v>441</v>
      </c>
      <c r="C6011" s="3" t="s">
        <v>232</v>
      </c>
      <c r="D6011" s="3" t="s">
        <v>233</v>
      </c>
      <c r="E6011" s="4">
        <v>31</v>
      </c>
      <c r="F6011" s="4">
        <v>15</v>
      </c>
      <c r="G6011" s="3" t="s">
        <v>1199</v>
      </c>
      <c r="H6011" s="3" t="s">
        <v>986</v>
      </c>
      <c r="I6011" s="3" t="s">
        <v>37719</v>
      </c>
      <c r="J6011" s="3" t="s">
        <v>5436</v>
      </c>
    </row>
    <row r="6012" spans="1:10" s="6" customFormat="1" ht="15" customHeight="1" x14ac:dyDescent="0.3">
      <c r="A6012" s="3" t="s">
        <v>440</v>
      </c>
      <c r="B6012" s="3" t="s">
        <v>441</v>
      </c>
      <c r="C6012" s="3" t="s">
        <v>112</v>
      </c>
      <c r="D6012" s="3" t="s">
        <v>113</v>
      </c>
      <c r="E6012" s="4">
        <v>31</v>
      </c>
      <c r="F6012" s="4">
        <v>7</v>
      </c>
      <c r="G6012" s="3" t="s">
        <v>1199</v>
      </c>
      <c r="H6012" s="3" t="s">
        <v>749</v>
      </c>
      <c r="I6012" s="3" t="s">
        <v>37719</v>
      </c>
      <c r="J6012" s="3" t="s">
        <v>5614</v>
      </c>
    </row>
    <row r="6013" spans="1:10" s="6" customFormat="1" ht="15" customHeight="1" x14ac:dyDescent="0.3">
      <c r="A6013" s="3" t="s">
        <v>440</v>
      </c>
      <c r="B6013" s="3" t="s">
        <v>441</v>
      </c>
      <c r="C6013" s="3" t="s">
        <v>128</v>
      </c>
      <c r="D6013" s="3" t="s">
        <v>129</v>
      </c>
      <c r="E6013" s="4">
        <v>31</v>
      </c>
      <c r="F6013" s="4">
        <v>8</v>
      </c>
      <c r="G6013" s="3" t="s">
        <v>1199</v>
      </c>
      <c r="H6013" s="3" t="s">
        <v>803</v>
      </c>
      <c r="I6013" s="3" t="s">
        <v>37719</v>
      </c>
      <c r="J6013" s="3" t="s">
        <v>5614</v>
      </c>
    </row>
    <row r="6014" spans="1:10" s="6" customFormat="1" ht="15" customHeight="1" x14ac:dyDescent="0.3">
      <c r="A6014" s="3" t="s">
        <v>440</v>
      </c>
      <c r="B6014" s="3" t="s">
        <v>441</v>
      </c>
      <c r="C6014" s="3" t="s">
        <v>142</v>
      </c>
      <c r="D6014" s="3" t="s">
        <v>143</v>
      </c>
      <c r="E6014" s="4">
        <v>31</v>
      </c>
      <c r="F6014" s="4">
        <v>9</v>
      </c>
      <c r="G6014" s="3" t="s">
        <v>1199</v>
      </c>
      <c r="H6014" s="3" t="s">
        <v>820</v>
      </c>
      <c r="I6014" s="3" t="s">
        <v>37719</v>
      </c>
      <c r="J6014" s="3" t="s">
        <v>5614</v>
      </c>
    </row>
    <row r="6015" spans="1:10" s="6" customFormat="1" ht="15" customHeight="1" x14ac:dyDescent="0.3">
      <c r="A6015" s="3" t="s">
        <v>440</v>
      </c>
      <c r="B6015" s="3" t="s">
        <v>441</v>
      </c>
      <c r="C6015" s="3" t="s">
        <v>158</v>
      </c>
      <c r="D6015" s="3" t="s">
        <v>159</v>
      </c>
      <c r="E6015" s="4">
        <v>31</v>
      </c>
      <c r="F6015" s="4">
        <v>10</v>
      </c>
      <c r="G6015" s="3" t="s">
        <v>1199</v>
      </c>
      <c r="H6015" s="3" t="s">
        <v>854</v>
      </c>
      <c r="I6015" s="3" t="s">
        <v>37719</v>
      </c>
      <c r="J6015" s="3" t="s">
        <v>5614</v>
      </c>
    </row>
    <row r="6016" spans="1:10" s="6" customFormat="1" ht="15" customHeight="1" x14ac:dyDescent="0.3">
      <c r="A6016" s="3" t="s">
        <v>440</v>
      </c>
      <c r="B6016" s="3" t="s">
        <v>441</v>
      </c>
      <c r="C6016" s="3" t="s">
        <v>173</v>
      </c>
      <c r="D6016" s="3" t="s">
        <v>174</v>
      </c>
      <c r="E6016" s="4">
        <v>31</v>
      </c>
      <c r="F6016" s="4">
        <v>11</v>
      </c>
      <c r="G6016" s="3" t="s">
        <v>1199</v>
      </c>
      <c r="H6016" s="3" t="s">
        <v>867</v>
      </c>
      <c r="I6016" s="3" t="s">
        <v>37719</v>
      </c>
      <c r="J6016" s="3" t="s">
        <v>5614</v>
      </c>
    </row>
    <row r="6017" spans="1:10" s="6" customFormat="1" ht="15" customHeight="1" x14ac:dyDescent="0.3">
      <c r="A6017" s="3" t="s">
        <v>440</v>
      </c>
      <c r="B6017" s="3" t="s">
        <v>441</v>
      </c>
      <c r="C6017" s="3" t="s">
        <v>189</v>
      </c>
      <c r="D6017" s="3" t="s">
        <v>190</v>
      </c>
      <c r="E6017" s="4">
        <v>31</v>
      </c>
      <c r="F6017" s="4">
        <v>12</v>
      </c>
      <c r="G6017" s="3" t="s">
        <v>1199</v>
      </c>
      <c r="H6017" s="3" t="s">
        <v>948</v>
      </c>
      <c r="I6017" s="3" t="s">
        <v>37719</v>
      </c>
      <c r="J6017" s="3" t="s">
        <v>5614</v>
      </c>
    </row>
    <row r="6018" spans="1:10" s="6" customFormat="1" ht="15" customHeight="1" x14ac:dyDescent="0.3">
      <c r="A6018" s="3" t="s">
        <v>440</v>
      </c>
      <c r="B6018" s="3" t="s">
        <v>441</v>
      </c>
      <c r="C6018" s="3" t="s">
        <v>204</v>
      </c>
      <c r="D6018" s="3" t="s">
        <v>205</v>
      </c>
      <c r="E6018" s="4">
        <v>31</v>
      </c>
      <c r="F6018" s="4">
        <v>13</v>
      </c>
      <c r="G6018" s="3" t="s">
        <v>1199</v>
      </c>
      <c r="H6018" s="3" t="s">
        <v>956</v>
      </c>
      <c r="I6018" s="3" t="s">
        <v>37719</v>
      </c>
      <c r="J6018" s="3" t="s">
        <v>5614</v>
      </c>
    </row>
    <row r="6019" spans="1:10" s="6" customFormat="1" ht="15" customHeight="1" x14ac:dyDescent="0.3">
      <c r="A6019" s="3" t="s">
        <v>440</v>
      </c>
      <c r="B6019" s="3" t="s">
        <v>441</v>
      </c>
      <c r="C6019" s="3" t="s">
        <v>97</v>
      </c>
      <c r="D6019" s="3" t="s">
        <v>98</v>
      </c>
      <c r="E6019" s="4">
        <v>31</v>
      </c>
      <c r="F6019" s="4">
        <v>6</v>
      </c>
      <c r="G6019" s="3" t="s">
        <v>1199</v>
      </c>
      <c r="H6019" s="3" t="s">
        <v>742</v>
      </c>
      <c r="I6019" s="3" t="s">
        <v>37719</v>
      </c>
      <c r="J6019" s="3" t="s">
        <v>5614</v>
      </c>
    </row>
    <row r="6020" spans="1:10" s="6" customFormat="1" ht="15" customHeight="1" x14ac:dyDescent="0.3">
      <c r="A6020" s="3" t="s">
        <v>440</v>
      </c>
      <c r="B6020" s="3" t="s">
        <v>441</v>
      </c>
      <c r="C6020" s="3" t="s">
        <v>232</v>
      </c>
      <c r="D6020" s="3" t="s">
        <v>233</v>
      </c>
      <c r="E6020" s="4">
        <v>31</v>
      </c>
      <c r="F6020" s="4">
        <v>15</v>
      </c>
      <c r="G6020" s="3" t="s">
        <v>1199</v>
      </c>
      <c r="H6020" s="3" t="s">
        <v>986</v>
      </c>
      <c r="I6020" s="3" t="s">
        <v>37719</v>
      </c>
      <c r="J6020" s="3" t="s">
        <v>5614</v>
      </c>
    </row>
    <row r="6021" spans="1:10" s="6" customFormat="1" ht="15" customHeight="1" x14ac:dyDescent="0.3">
      <c r="A6021" s="3" t="s">
        <v>440</v>
      </c>
      <c r="B6021" s="3" t="s">
        <v>441</v>
      </c>
      <c r="C6021" s="3" t="s">
        <v>260</v>
      </c>
      <c r="D6021" s="3" t="s">
        <v>261</v>
      </c>
      <c r="E6021" s="4">
        <v>31</v>
      </c>
      <c r="F6021" s="4">
        <v>17</v>
      </c>
      <c r="G6021" s="3" t="s">
        <v>1199</v>
      </c>
      <c r="H6021" s="3" t="s">
        <v>1005</v>
      </c>
      <c r="I6021" s="3" t="s">
        <v>37719</v>
      </c>
      <c r="J6021" s="3" t="s">
        <v>5614</v>
      </c>
    </row>
    <row r="6022" spans="1:10" s="6" customFormat="1" ht="15" customHeight="1" x14ac:dyDescent="0.3">
      <c r="A6022" s="3" t="s">
        <v>440</v>
      </c>
      <c r="B6022" s="3" t="s">
        <v>441</v>
      </c>
      <c r="C6022" s="3" t="s">
        <v>272</v>
      </c>
      <c r="D6022" s="3" t="s">
        <v>273</v>
      </c>
      <c r="E6022" s="4">
        <v>31</v>
      </c>
      <c r="F6022" s="4">
        <v>18</v>
      </c>
      <c r="G6022" s="3" t="s">
        <v>1199</v>
      </c>
      <c r="H6022" s="3" t="s">
        <v>1009</v>
      </c>
      <c r="I6022" s="3" t="s">
        <v>37719</v>
      </c>
      <c r="J6022" s="3" t="s">
        <v>5614</v>
      </c>
    </row>
    <row r="6023" spans="1:10" s="6" customFormat="1" ht="15" customHeight="1" x14ac:dyDescent="0.3">
      <c r="A6023" s="3" t="s">
        <v>440</v>
      </c>
      <c r="B6023" s="3" t="s">
        <v>441</v>
      </c>
      <c r="C6023" s="3" t="s">
        <v>283</v>
      </c>
      <c r="D6023" s="3" t="s">
        <v>284</v>
      </c>
      <c r="E6023" s="4">
        <v>31</v>
      </c>
      <c r="F6023" s="4">
        <v>19</v>
      </c>
      <c r="G6023" s="3" t="s">
        <v>1199</v>
      </c>
      <c r="H6023" s="3" t="s">
        <v>1019</v>
      </c>
      <c r="I6023" s="3" t="s">
        <v>37719</v>
      </c>
      <c r="J6023" s="3" t="s">
        <v>5614</v>
      </c>
    </row>
    <row r="6024" spans="1:10" s="6" customFormat="1" ht="15" customHeight="1" x14ac:dyDescent="0.3">
      <c r="A6024" s="3" t="s">
        <v>440</v>
      </c>
      <c r="B6024" s="3" t="s">
        <v>441</v>
      </c>
      <c r="C6024" s="3" t="s">
        <v>295</v>
      </c>
      <c r="D6024" s="3" t="s">
        <v>296</v>
      </c>
      <c r="E6024" s="4">
        <v>31</v>
      </c>
      <c r="F6024" s="4">
        <v>20</v>
      </c>
      <c r="G6024" s="3" t="s">
        <v>1199</v>
      </c>
      <c r="H6024" s="3" t="s">
        <v>1028</v>
      </c>
      <c r="I6024" s="3" t="s">
        <v>37719</v>
      </c>
      <c r="J6024" s="3" t="s">
        <v>5614</v>
      </c>
    </row>
    <row r="6025" spans="1:10" s="6" customFormat="1" ht="15" customHeight="1" x14ac:dyDescent="0.3">
      <c r="A6025" s="3" t="s">
        <v>440</v>
      </c>
      <c r="B6025" s="3" t="s">
        <v>441</v>
      </c>
      <c r="C6025" s="3" t="s">
        <v>307</v>
      </c>
      <c r="D6025" s="3" t="s">
        <v>308</v>
      </c>
      <c r="E6025" s="4">
        <v>31</v>
      </c>
      <c r="F6025" s="4">
        <v>21</v>
      </c>
      <c r="G6025" s="3" t="s">
        <v>1199</v>
      </c>
      <c r="H6025" s="3" t="s">
        <v>1051</v>
      </c>
      <c r="I6025" s="3" t="s">
        <v>37719</v>
      </c>
      <c r="J6025" s="3" t="s">
        <v>5614</v>
      </c>
    </row>
    <row r="6026" spans="1:10" s="6" customFormat="1" ht="15" customHeight="1" x14ac:dyDescent="0.3">
      <c r="A6026" s="3" t="s">
        <v>440</v>
      </c>
      <c r="B6026" s="3" t="s">
        <v>441</v>
      </c>
      <c r="C6026" s="3" t="s">
        <v>322</v>
      </c>
      <c r="D6026" s="3" t="s">
        <v>323</v>
      </c>
      <c r="E6026" s="4">
        <v>31</v>
      </c>
      <c r="F6026" s="4">
        <v>22</v>
      </c>
      <c r="G6026" s="3" t="s">
        <v>1199</v>
      </c>
      <c r="H6026" s="3" t="s">
        <v>1065</v>
      </c>
      <c r="I6026" s="3" t="s">
        <v>37719</v>
      </c>
      <c r="J6026" s="3" t="s">
        <v>5614</v>
      </c>
    </row>
    <row r="6027" spans="1:10" s="6" customFormat="1" ht="15" customHeight="1" x14ac:dyDescent="0.3">
      <c r="A6027" s="3" t="s">
        <v>440</v>
      </c>
      <c r="B6027" s="3" t="s">
        <v>441</v>
      </c>
      <c r="C6027" s="3" t="s">
        <v>337</v>
      </c>
      <c r="D6027" s="3" t="s">
        <v>338</v>
      </c>
      <c r="E6027" s="4">
        <v>31</v>
      </c>
      <c r="F6027" s="4">
        <v>23</v>
      </c>
      <c r="G6027" s="3" t="s">
        <v>1199</v>
      </c>
      <c r="H6027" s="3" t="s">
        <v>1068</v>
      </c>
      <c r="I6027" s="3" t="s">
        <v>37719</v>
      </c>
      <c r="J6027" s="3" t="s">
        <v>5614</v>
      </c>
    </row>
    <row r="6028" spans="1:10" s="6" customFormat="1" ht="15" customHeight="1" x14ac:dyDescent="0.3">
      <c r="A6028" s="3" t="s">
        <v>440</v>
      </c>
      <c r="B6028" s="3" t="s">
        <v>441</v>
      </c>
      <c r="C6028" s="3" t="s">
        <v>246</v>
      </c>
      <c r="D6028" s="3" t="s">
        <v>247</v>
      </c>
      <c r="E6028" s="4">
        <v>31</v>
      </c>
      <c r="F6028" s="4">
        <v>16</v>
      </c>
      <c r="G6028" s="3" t="s">
        <v>1199</v>
      </c>
      <c r="H6028" s="3" t="s">
        <v>989</v>
      </c>
      <c r="I6028" s="3" t="s">
        <v>37719</v>
      </c>
      <c r="J6028" s="3" t="s">
        <v>5614</v>
      </c>
    </row>
    <row r="6029" spans="1:10" s="6" customFormat="1" ht="15" customHeight="1" x14ac:dyDescent="0.3">
      <c r="A6029" s="3" t="s">
        <v>440</v>
      </c>
      <c r="B6029" s="3" t="s">
        <v>441</v>
      </c>
      <c r="C6029" s="3" t="s">
        <v>352</v>
      </c>
      <c r="D6029" s="3" t="s">
        <v>353</v>
      </c>
      <c r="E6029" s="4">
        <v>31</v>
      </c>
      <c r="F6029" s="4">
        <v>24</v>
      </c>
      <c r="G6029" s="3" t="s">
        <v>1199</v>
      </c>
      <c r="H6029" s="3" t="s">
        <v>1092</v>
      </c>
      <c r="I6029" s="3" t="s">
        <v>37719</v>
      </c>
      <c r="J6029" s="3" t="s">
        <v>5614</v>
      </c>
    </row>
    <row r="6030" spans="1:10" s="6" customFormat="1" ht="15" customHeight="1" x14ac:dyDescent="0.3">
      <c r="A6030" s="3" t="s">
        <v>440</v>
      </c>
      <c r="B6030" s="3" t="s">
        <v>441</v>
      </c>
      <c r="C6030" s="3" t="s">
        <v>86</v>
      </c>
      <c r="D6030" s="3" t="s">
        <v>87</v>
      </c>
      <c r="E6030" s="4">
        <v>31</v>
      </c>
      <c r="F6030" s="4">
        <v>5</v>
      </c>
      <c r="G6030" s="3" t="s">
        <v>1199</v>
      </c>
      <c r="H6030" s="3" t="s">
        <v>731</v>
      </c>
      <c r="I6030" s="3" t="s">
        <v>37719</v>
      </c>
      <c r="J6030" s="3" t="s">
        <v>5614</v>
      </c>
    </row>
    <row r="6031" spans="1:10" s="6" customFormat="1" ht="15" customHeight="1" x14ac:dyDescent="0.3">
      <c r="A6031" s="3" t="s">
        <v>440</v>
      </c>
      <c r="B6031" s="3" t="s">
        <v>441</v>
      </c>
      <c r="C6031" s="3" t="s">
        <v>57</v>
      </c>
      <c r="D6031" s="3" t="s">
        <v>58</v>
      </c>
      <c r="E6031" s="4">
        <v>31</v>
      </c>
      <c r="F6031" s="4">
        <v>3</v>
      </c>
      <c r="G6031" s="3" t="s">
        <v>1199</v>
      </c>
      <c r="H6031" s="3" t="s">
        <v>705</v>
      </c>
      <c r="I6031" s="3" t="s">
        <v>37719</v>
      </c>
      <c r="J6031" s="3" t="s">
        <v>5614</v>
      </c>
    </row>
    <row r="6032" spans="1:10" s="6" customFormat="1" ht="15" customHeight="1" x14ac:dyDescent="0.3">
      <c r="A6032" s="3" t="s">
        <v>440</v>
      </c>
      <c r="B6032" s="3" t="s">
        <v>441</v>
      </c>
      <c r="C6032" s="3" t="s">
        <v>352</v>
      </c>
      <c r="D6032" s="3" t="s">
        <v>353</v>
      </c>
      <c r="E6032" s="4">
        <v>31</v>
      </c>
      <c r="F6032" s="4">
        <v>24</v>
      </c>
      <c r="G6032" s="3" t="s">
        <v>1199</v>
      </c>
      <c r="H6032" s="3" t="s">
        <v>1092</v>
      </c>
      <c r="I6032" s="3" t="s">
        <v>37719</v>
      </c>
      <c r="J6032" s="3" t="s">
        <v>5554</v>
      </c>
    </row>
    <row r="6033" spans="1:10" s="6" customFormat="1" ht="15" customHeight="1" x14ac:dyDescent="0.3">
      <c r="A6033" s="3" t="s">
        <v>440</v>
      </c>
      <c r="B6033" s="3" t="s">
        <v>441</v>
      </c>
      <c r="C6033" s="3" t="s">
        <v>366</v>
      </c>
      <c r="D6033" s="3" t="s">
        <v>367</v>
      </c>
      <c r="E6033" s="4">
        <v>31</v>
      </c>
      <c r="F6033" s="4">
        <v>25</v>
      </c>
      <c r="G6033" s="3" t="s">
        <v>1199</v>
      </c>
      <c r="H6033" s="3" t="s">
        <v>1110</v>
      </c>
      <c r="I6033" s="3" t="s">
        <v>37719</v>
      </c>
      <c r="J6033" s="3" t="s">
        <v>5554</v>
      </c>
    </row>
    <row r="6034" spans="1:10" s="6" customFormat="1" ht="15" customHeight="1" x14ac:dyDescent="0.3">
      <c r="A6034" s="3" t="s">
        <v>440</v>
      </c>
      <c r="B6034" s="3" t="s">
        <v>441</v>
      </c>
      <c r="C6034" s="3" t="s">
        <v>376</v>
      </c>
      <c r="D6034" s="3" t="s">
        <v>377</v>
      </c>
      <c r="E6034" s="4">
        <v>31</v>
      </c>
      <c r="F6034" s="4">
        <v>26</v>
      </c>
      <c r="G6034" s="3" t="s">
        <v>1199</v>
      </c>
      <c r="H6034" s="3" t="s">
        <v>1119</v>
      </c>
      <c r="I6034" s="3" t="s">
        <v>37719</v>
      </c>
      <c r="J6034" s="3" t="s">
        <v>5554</v>
      </c>
    </row>
    <row r="6035" spans="1:10" s="6" customFormat="1" ht="15" customHeight="1" x14ac:dyDescent="0.3">
      <c r="A6035" s="3" t="s">
        <v>440</v>
      </c>
      <c r="B6035" s="3" t="s">
        <v>441</v>
      </c>
      <c r="C6035" s="3" t="s">
        <v>389</v>
      </c>
      <c r="D6035" s="3" t="s">
        <v>390</v>
      </c>
      <c r="E6035" s="4">
        <v>31</v>
      </c>
      <c r="F6035" s="4">
        <v>27</v>
      </c>
      <c r="G6035" s="3" t="s">
        <v>1199</v>
      </c>
      <c r="H6035" s="3" t="s">
        <v>1127</v>
      </c>
      <c r="I6035" s="3" t="s">
        <v>37719</v>
      </c>
      <c r="J6035" s="3" t="s">
        <v>5554</v>
      </c>
    </row>
    <row r="6036" spans="1:10" s="6" customFormat="1" ht="15" customHeight="1" x14ac:dyDescent="0.3">
      <c r="A6036" s="3" t="s">
        <v>440</v>
      </c>
      <c r="B6036" s="3" t="s">
        <v>441</v>
      </c>
      <c r="C6036" s="3" t="s">
        <v>415</v>
      </c>
      <c r="D6036" s="3" t="s">
        <v>416</v>
      </c>
      <c r="E6036" s="4">
        <v>31</v>
      </c>
      <c r="F6036" s="4">
        <v>29</v>
      </c>
      <c r="G6036" s="3" t="s">
        <v>1199</v>
      </c>
      <c r="H6036" s="3" t="s">
        <v>1177</v>
      </c>
      <c r="I6036" s="3" t="s">
        <v>37719</v>
      </c>
      <c r="J6036" s="3" t="s">
        <v>5554</v>
      </c>
    </row>
    <row r="6037" spans="1:10" s="6" customFormat="1" ht="15" customHeight="1" x14ac:dyDescent="0.3">
      <c r="A6037" s="3" t="s">
        <v>440</v>
      </c>
      <c r="B6037" s="3" t="s">
        <v>441</v>
      </c>
      <c r="C6037" s="3" t="s">
        <v>448</v>
      </c>
      <c r="D6037" s="3" t="s">
        <v>449</v>
      </c>
      <c r="E6037" s="4">
        <v>31</v>
      </c>
      <c r="F6037" s="4">
        <v>32</v>
      </c>
      <c r="G6037" s="3" t="s">
        <v>1199</v>
      </c>
      <c r="H6037" s="3" t="s">
        <v>1201</v>
      </c>
      <c r="I6037" s="3" t="s">
        <v>37719</v>
      </c>
      <c r="J6037" s="3" t="s">
        <v>5554</v>
      </c>
    </row>
    <row r="6038" spans="1:10" s="6" customFormat="1" ht="15" customHeight="1" x14ac:dyDescent="0.3">
      <c r="A6038" s="3" t="s">
        <v>440</v>
      </c>
      <c r="B6038" s="3" t="s">
        <v>441</v>
      </c>
      <c r="C6038" s="3" t="s">
        <v>459</v>
      </c>
      <c r="D6038" s="3" t="s">
        <v>460</v>
      </c>
      <c r="E6038" s="4">
        <v>31</v>
      </c>
      <c r="F6038" s="4">
        <v>33</v>
      </c>
      <c r="G6038" s="3" t="s">
        <v>1199</v>
      </c>
      <c r="H6038" s="3" t="s">
        <v>1221</v>
      </c>
      <c r="I6038" s="3" t="s">
        <v>37719</v>
      </c>
      <c r="J6038" s="3" t="s">
        <v>5554</v>
      </c>
    </row>
    <row r="6039" spans="1:10" s="6" customFormat="1" ht="15" customHeight="1" x14ac:dyDescent="0.3">
      <c r="A6039" s="3" t="s">
        <v>440</v>
      </c>
      <c r="B6039" s="3" t="s">
        <v>441</v>
      </c>
      <c r="C6039" s="3" t="s">
        <v>71</v>
      </c>
      <c r="D6039" s="3" t="s">
        <v>72</v>
      </c>
      <c r="E6039" s="4">
        <v>31</v>
      </c>
      <c r="F6039" s="4">
        <v>4</v>
      </c>
      <c r="G6039" s="3" t="s">
        <v>1199</v>
      </c>
      <c r="H6039" s="3" t="s">
        <v>718</v>
      </c>
      <c r="I6039" s="3" t="s">
        <v>37719</v>
      </c>
      <c r="J6039" s="3" t="s">
        <v>5614</v>
      </c>
    </row>
    <row r="6040" spans="1:10" s="6" customFormat="1" ht="15" customHeight="1" x14ac:dyDescent="0.3">
      <c r="A6040" s="3" t="s">
        <v>440</v>
      </c>
      <c r="B6040" s="3" t="s">
        <v>441</v>
      </c>
      <c r="C6040" s="3" t="s">
        <v>493</v>
      </c>
      <c r="D6040" s="3" t="s">
        <v>494</v>
      </c>
      <c r="E6040" s="4">
        <v>31</v>
      </c>
      <c r="F6040" s="4">
        <v>36</v>
      </c>
      <c r="G6040" s="3" t="s">
        <v>1199</v>
      </c>
      <c r="H6040" s="3" t="s">
        <v>1241</v>
      </c>
      <c r="I6040" s="3" t="s">
        <v>37719</v>
      </c>
      <c r="J6040" s="3" t="s">
        <v>5554</v>
      </c>
    </row>
    <row r="6041" spans="1:10" s="6" customFormat="1" ht="15" customHeight="1" x14ac:dyDescent="0.3">
      <c r="A6041" s="3" t="s">
        <v>440</v>
      </c>
      <c r="B6041" s="3" t="s">
        <v>441</v>
      </c>
      <c r="C6041" s="3" t="s">
        <v>545</v>
      </c>
      <c r="D6041" s="3" t="s">
        <v>546</v>
      </c>
      <c r="E6041" s="4">
        <v>31</v>
      </c>
      <c r="F6041" s="4">
        <v>40</v>
      </c>
      <c r="G6041" s="3" t="s">
        <v>1199</v>
      </c>
      <c r="H6041" s="3" t="s">
        <v>1276</v>
      </c>
      <c r="I6041" s="3" t="s">
        <v>37719</v>
      </c>
      <c r="J6041" s="3" t="s">
        <v>5554</v>
      </c>
    </row>
    <row r="6042" spans="1:10" s="6" customFormat="1" ht="15" customHeight="1" x14ac:dyDescent="0.3">
      <c r="A6042" s="3" t="s">
        <v>440</v>
      </c>
      <c r="B6042" s="3" t="s">
        <v>441</v>
      </c>
      <c r="C6042" s="3" t="s">
        <v>173</v>
      </c>
      <c r="D6042" s="3" t="s">
        <v>174</v>
      </c>
      <c r="E6042" s="4">
        <v>31</v>
      </c>
      <c r="F6042" s="4">
        <v>11</v>
      </c>
      <c r="G6042" s="3" t="s">
        <v>1199</v>
      </c>
      <c r="H6042" s="3" t="s">
        <v>867</v>
      </c>
      <c r="I6042" s="3" t="s">
        <v>37719</v>
      </c>
      <c r="J6042" s="3" t="s">
        <v>6312</v>
      </c>
    </row>
    <row r="6043" spans="1:10" s="6" customFormat="1" ht="15" customHeight="1" x14ac:dyDescent="0.3">
      <c r="A6043" s="3" t="s">
        <v>440</v>
      </c>
      <c r="B6043" s="3" t="s">
        <v>441</v>
      </c>
      <c r="C6043" s="3" t="s">
        <v>246</v>
      </c>
      <c r="D6043" s="3" t="s">
        <v>247</v>
      </c>
      <c r="E6043" s="4">
        <v>31</v>
      </c>
      <c r="F6043" s="4">
        <v>16</v>
      </c>
      <c r="G6043" s="3" t="s">
        <v>1199</v>
      </c>
      <c r="H6043" s="3" t="s">
        <v>989</v>
      </c>
      <c r="I6043" s="3" t="s">
        <v>37719</v>
      </c>
      <c r="J6043" s="3" t="s">
        <v>6312</v>
      </c>
    </row>
    <row r="6044" spans="1:10" s="6" customFormat="1" ht="15" customHeight="1" x14ac:dyDescent="0.3">
      <c r="A6044" s="3" t="s">
        <v>440</v>
      </c>
      <c r="B6044" s="3" t="s">
        <v>441</v>
      </c>
      <c r="C6044" s="3" t="s">
        <v>307</v>
      </c>
      <c r="D6044" s="3" t="s">
        <v>308</v>
      </c>
      <c r="E6044" s="4">
        <v>31</v>
      </c>
      <c r="F6044" s="4">
        <v>21</v>
      </c>
      <c r="G6044" s="3" t="s">
        <v>1199</v>
      </c>
      <c r="H6044" s="3" t="s">
        <v>1051</v>
      </c>
      <c r="I6044" s="3" t="s">
        <v>37719</v>
      </c>
      <c r="J6044" s="3" t="s">
        <v>6312</v>
      </c>
    </row>
    <row r="6045" spans="1:10" s="6" customFormat="1" ht="15" customHeight="1" x14ac:dyDescent="0.3">
      <c r="A6045" s="3" t="s">
        <v>440</v>
      </c>
      <c r="B6045" s="3" t="s">
        <v>441</v>
      </c>
      <c r="C6045" s="3" t="s">
        <v>322</v>
      </c>
      <c r="D6045" s="3" t="s">
        <v>323</v>
      </c>
      <c r="E6045" s="4">
        <v>31</v>
      </c>
      <c r="F6045" s="4">
        <v>22</v>
      </c>
      <c r="G6045" s="3" t="s">
        <v>1199</v>
      </c>
      <c r="H6045" s="3" t="s">
        <v>1065</v>
      </c>
      <c r="I6045" s="3" t="s">
        <v>37719</v>
      </c>
      <c r="J6045" s="3" t="s">
        <v>6312</v>
      </c>
    </row>
    <row r="6046" spans="1:10" s="6" customFormat="1" ht="15" customHeight="1" x14ac:dyDescent="0.3">
      <c r="A6046" s="3" t="s">
        <v>440</v>
      </c>
      <c r="B6046" s="3" t="s">
        <v>441</v>
      </c>
      <c r="C6046" s="3" t="s">
        <v>25</v>
      </c>
      <c r="D6046" s="3" t="s">
        <v>26</v>
      </c>
      <c r="E6046" s="4">
        <v>31</v>
      </c>
      <c r="F6046" s="4">
        <v>1</v>
      </c>
      <c r="G6046" s="3" t="s">
        <v>1199</v>
      </c>
      <c r="H6046" s="3" t="s">
        <v>623</v>
      </c>
      <c r="I6046" s="3" t="s">
        <v>37719</v>
      </c>
      <c r="J6046" s="3" t="s">
        <v>5614</v>
      </c>
    </row>
    <row r="6047" spans="1:10" s="6" customFormat="1" ht="15" customHeight="1" x14ac:dyDescent="0.3">
      <c r="A6047" s="3" t="s">
        <v>440</v>
      </c>
      <c r="B6047" s="3" t="s">
        <v>441</v>
      </c>
      <c r="C6047" s="3" t="s">
        <v>42</v>
      </c>
      <c r="D6047" s="3" t="s">
        <v>43</v>
      </c>
      <c r="E6047" s="4">
        <v>31</v>
      </c>
      <c r="F6047" s="4">
        <v>2</v>
      </c>
      <c r="G6047" s="3" t="s">
        <v>1199</v>
      </c>
      <c r="H6047" s="3" t="s">
        <v>686</v>
      </c>
      <c r="I6047" s="3" t="s">
        <v>37719</v>
      </c>
      <c r="J6047" s="3" t="s">
        <v>5614</v>
      </c>
    </row>
    <row r="6048" spans="1:10" s="6" customFormat="1" ht="15" customHeight="1" x14ac:dyDescent="0.3">
      <c r="A6048" s="3" t="s">
        <v>440</v>
      </c>
      <c r="B6048" s="3" t="s">
        <v>441</v>
      </c>
      <c r="C6048" s="3" t="s">
        <v>517</v>
      </c>
      <c r="D6048" s="3" t="s">
        <v>518</v>
      </c>
      <c r="E6048" s="4">
        <v>31</v>
      </c>
      <c r="F6048" s="4">
        <v>38</v>
      </c>
      <c r="G6048" s="3" t="s">
        <v>1199</v>
      </c>
      <c r="H6048" s="3" t="s">
        <v>1260</v>
      </c>
      <c r="I6048" s="3" t="s">
        <v>37719</v>
      </c>
      <c r="J6048" s="3" t="s">
        <v>5554</v>
      </c>
    </row>
    <row r="6049" spans="1:10" s="6" customFormat="1" ht="15" customHeight="1" x14ac:dyDescent="0.3">
      <c r="A6049" s="3" t="s">
        <v>440</v>
      </c>
      <c r="B6049" s="3" t="s">
        <v>441</v>
      </c>
      <c r="C6049" s="3" t="s">
        <v>322</v>
      </c>
      <c r="D6049" s="3" t="s">
        <v>323</v>
      </c>
      <c r="E6049" s="4">
        <v>31</v>
      </c>
      <c r="F6049" s="4">
        <v>22</v>
      </c>
      <c r="G6049" s="3" t="s">
        <v>1199</v>
      </c>
      <c r="H6049" s="3" t="s">
        <v>1065</v>
      </c>
      <c r="I6049" s="3" t="s">
        <v>37719</v>
      </c>
      <c r="J6049" s="3" t="s">
        <v>5554</v>
      </c>
    </row>
    <row r="6050" spans="1:10" s="6" customFormat="1" ht="15" customHeight="1" x14ac:dyDescent="0.3">
      <c r="A6050" s="3" t="s">
        <v>440</v>
      </c>
      <c r="B6050" s="3" t="s">
        <v>441</v>
      </c>
      <c r="C6050" s="3" t="s">
        <v>366</v>
      </c>
      <c r="D6050" s="3" t="s">
        <v>367</v>
      </c>
      <c r="E6050" s="4">
        <v>31</v>
      </c>
      <c r="F6050" s="4">
        <v>25</v>
      </c>
      <c r="G6050" s="3" t="s">
        <v>1199</v>
      </c>
      <c r="H6050" s="3" t="s">
        <v>1110</v>
      </c>
      <c r="I6050" s="3" t="s">
        <v>37719</v>
      </c>
      <c r="J6050" s="3" t="s">
        <v>5614</v>
      </c>
    </row>
    <row r="6051" spans="1:10" s="6" customFormat="1" ht="15" customHeight="1" x14ac:dyDescent="0.3">
      <c r="A6051" s="3" t="s">
        <v>440</v>
      </c>
      <c r="B6051" s="3" t="s">
        <v>441</v>
      </c>
      <c r="C6051" s="3" t="s">
        <v>389</v>
      </c>
      <c r="D6051" s="3" t="s">
        <v>390</v>
      </c>
      <c r="E6051" s="4">
        <v>31</v>
      </c>
      <c r="F6051" s="4">
        <v>27</v>
      </c>
      <c r="G6051" s="3" t="s">
        <v>1199</v>
      </c>
      <c r="H6051" s="3" t="s">
        <v>1127</v>
      </c>
      <c r="I6051" s="3" t="s">
        <v>37719</v>
      </c>
      <c r="J6051" s="3" t="s">
        <v>5614</v>
      </c>
    </row>
    <row r="6052" spans="1:10" s="6" customFormat="1" ht="15" customHeight="1" x14ac:dyDescent="0.3">
      <c r="A6052" s="3" t="s">
        <v>440</v>
      </c>
      <c r="B6052" s="3" t="s">
        <v>441</v>
      </c>
      <c r="C6052" s="3" t="s">
        <v>322</v>
      </c>
      <c r="D6052" s="3" t="s">
        <v>323</v>
      </c>
      <c r="E6052" s="4">
        <v>31</v>
      </c>
      <c r="F6052" s="4">
        <v>22</v>
      </c>
      <c r="G6052" s="3" t="s">
        <v>1199</v>
      </c>
      <c r="H6052" s="3" t="s">
        <v>1065</v>
      </c>
      <c r="I6052" s="3" t="s">
        <v>37719</v>
      </c>
      <c r="J6052" s="3" t="s">
        <v>5665</v>
      </c>
    </row>
    <row r="6053" spans="1:10" s="6" customFormat="1" ht="15" customHeight="1" x14ac:dyDescent="0.3">
      <c r="A6053" s="3" t="s">
        <v>440</v>
      </c>
      <c r="B6053" s="3" t="s">
        <v>441</v>
      </c>
      <c r="C6053" s="3" t="s">
        <v>352</v>
      </c>
      <c r="D6053" s="3" t="s">
        <v>353</v>
      </c>
      <c r="E6053" s="4">
        <v>31</v>
      </c>
      <c r="F6053" s="4">
        <v>24</v>
      </c>
      <c r="G6053" s="3" t="s">
        <v>1199</v>
      </c>
      <c r="H6053" s="3" t="s">
        <v>1092</v>
      </c>
      <c r="I6053" s="3" t="s">
        <v>37719</v>
      </c>
      <c r="J6053" s="3" t="s">
        <v>5665</v>
      </c>
    </row>
    <row r="6054" spans="1:10" s="6" customFormat="1" ht="15" customHeight="1" x14ac:dyDescent="0.3">
      <c r="A6054" s="3" t="s">
        <v>440</v>
      </c>
      <c r="B6054" s="3" t="s">
        <v>441</v>
      </c>
      <c r="C6054" s="3" t="s">
        <v>376</v>
      </c>
      <c r="D6054" s="3" t="s">
        <v>377</v>
      </c>
      <c r="E6054" s="4">
        <v>31</v>
      </c>
      <c r="F6054" s="4">
        <v>26</v>
      </c>
      <c r="G6054" s="3" t="s">
        <v>1199</v>
      </c>
      <c r="H6054" s="3" t="s">
        <v>1119</v>
      </c>
      <c r="I6054" s="3" t="s">
        <v>37719</v>
      </c>
      <c r="J6054" s="3" t="s">
        <v>5665</v>
      </c>
    </row>
    <row r="6055" spans="1:10" s="6" customFormat="1" ht="15" customHeight="1" x14ac:dyDescent="0.3">
      <c r="A6055" s="3" t="s">
        <v>440</v>
      </c>
      <c r="B6055" s="3" t="s">
        <v>441</v>
      </c>
      <c r="C6055" s="3" t="s">
        <v>389</v>
      </c>
      <c r="D6055" s="3" t="s">
        <v>390</v>
      </c>
      <c r="E6055" s="4">
        <v>31</v>
      </c>
      <c r="F6055" s="4">
        <v>27</v>
      </c>
      <c r="G6055" s="3" t="s">
        <v>1199</v>
      </c>
      <c r="H6055" s="3" t="s">
        <v>1127</v>
      </c>
      <c r="I6055" s="3" t="s">
        <v>37719</v>
      </c>
      <c r="J6055" s="3" t="s">
        <v>5665</v>
      </c>
    </row>
    <row r="6056" spans="1:10" s="6" customFormat="1" ht="15" customHeight="1" x14ac:dyDescent="0.3">
      <c r="A6056" s="3" t="s">
        <v>440</v>
      </c>
      <c r="B6056" s="3" t="s">
        <v>441</v>
      </c>
      <c r="C6056" s="3" t="s">
        <v>415</v>
      </c>
      <c r="D6056" s="3" t="s">
        <v>416</v>
      </c>
      <c r="E6056" s="4">
        <v>31</v>
      </c>
      <c r="F6056" s="4">
        <v>29</v>
      </c>
      <c r="G6056" s="3" t="s">
        <v>1199</v>
      </c>
      <c r="H6056" s="3" t="s">
        <v>1177</v>
      </c>
      <c r="I6056" s="3" t="s">
        <v>37719</v>
      </c>
      <c r="J6056" s="3" t="s">
        <v>5665</v>
      </c>
    </row>
    <row r="6057" spans="1:10" s="6" customFormat="1" ht="15" customHeight="1" x14ac:dyDescent="0.3">
      <c r="A6057" s="3" t="s">
        <v>440</v>
      </c>
      <c r="B6057" s="3" t="s">
        <v>441</v>
      </c>
      <c r="C6057" s="3" t="s">
        <v>448</v>
      </c>
      <c r="D6057" s="3" t="s">
        <v>449</v>
      </c>
      <c r="E6057" s="4">
        <v>31</v>
      </c>
      <c r="F6057" s="4">
        <v>32</v>
      </c>
      <c r="G6057" s="3" t="s">
        <v>1199</v>
      </c>
      <c r="H6057" s="3" t="s">
        <v>1201</v>
      </c>
      <c r="I6057" s="3" t="s">
        <v>37719</v>
      </c>
      <c r="J6057" s="3" t="s">
        <v>5665</v>
      </c>
    </row>
    <row r="6058" spans="1:10" s="6" customFormat="1" ht="15" customHeight="1" x14ac:dyDescent="0.3">
      <c r="A6058" s="3" t="s">
        <v>440</v>
      </c>
      <c r="B6058" s="3" t="s">
        <v>441</v>
      </c>
      <c r="C6058" s="3" t="s">
        <v>517</v>
      </c>
      <c r="D6058" s="3" t="s">
        <v>518</v>
      </c>
      <c r="E6058" s="4">
        <v>31</v>
      </c>
      <c r="F6058" s="4">
        <v>38</v>
      </c>
      <c r="G6058" s="3" t="s">
        <v>1199</v>
      </c>
      <c r="H6058" s="3" t="s">
        <v>1260</v>
      </c>
      <c r="I6058" s="3" t="s">
        <v>37719</v>
      </c>
      <c r="J6058" s="3" t="s">
        <v>5665</v>
      </c>
    </row>
    <row r="6059" spans="1:10" s="6" customFormat="1" ht="15" customHeight="1" x14ac:dyDescent="0.3">
      <c r="A6059" s="3" t="s">
        <v>440</v>
      </c>
      <c r="B6059" s="3" t="s">
        <v>441</v>
      </c>
      <c r="C6059" s="3" t="s">
        <v>307</v>
      </c>
      <c r="D6059" s="3" t="s">
        <v>308</v>
      </c>
      <c r="E6059" s="4">
        <v>31</v>
      </c>
      <c r="F6059" s="4">
        <v>21</v>
      </c>
      <c r="G6059" s="3" t="s">
        <v>1199</v>
      </c>
      <c r="H6059" s="3" t="s">
        <v>1051</v>
      </c>
      <c r="I6059" s="3" t="s">
        <v>37719</v>
      </c>
      <c r="J6059" s="3" t="s">
        <v>5665</v>
      </c>
    </row>
    <row r="6060" spans="1:10" s="6" customFormat="1" ht="15" customHeight="1" x14ac:dyDescent="0.3">
      <c r="A6060" s="3" t="s">
        <v>440</v>
      </c>
      <c r="B6060" s="3" t="s">
        <v>441</v>
      </c>
      <c r="C6060" s="3" t="s">
        <v>568</v>
      </c>
      <c r="D6060" s="3" t="s">
        <v>569</v>
      </c>
      <c r="E6060" s="4">
        <v>31</v>
      </c>
      <c r="F6060" s="4">
        <v>42</v>
      </c>
      <c r="G6060" s="3" t="s">
        <v>1199</v>
      </c>
      <c r="H6060" s="3" t="s">
        <v>1302</v>
      </c>
      <c r="I6060" s="3" t="s">
        <v>37719</v>
      </c>
      <c r="J6060" s="3" t="s">
        <v>5665</v>
      </c>
    </row>
    <row r="6061" spans="1:10" s="6" customFormat="1" ht="15" customHeight="1" x14ac:dyDescent="0.3">
      <c r="A6061" s="3" t="s">
        <v>440</v>
      </c>
      <c r="B6061" s="3" t="s">
        <v>441</v>
      </c>
      <c r="C6061" s="3" t="s">
        <v>42</v>
      </c>
      <c r="D6061" s="3" t="s">
        <v>43</v>
      </c>
      <c r="E6061" s="4">
        <v>31</v>
      </c>
      <c r="F6061" s="4">
        <v>2</v>
      </c>
      <c r="G6061" s="3" t="s">
        <v>1199</v>
      </c>
      <c r="H6061" s="3" t="s">
        <v>686</v>
      </c>
      <c r="I6061" s="3" t="s">
        <v>37719</v>
      </c>
      <c r="J6061" s="3" t="s">
        <v>5672</v>
      </c>
    </row>
    <row r="6062" spans="1:10" s="6" customFormat="1" ht="15" customHeight="1" x14ac:dyDescent="0.3">
      <c r="A6062" s="3" t="s">
        <v>440</v>
      </c>
      <c r="B6062" s="3" t="s">
        <v>441</v>
      </c>
      <c r="C6062" s="3" t="s">
        <v>57</v>
      </c>
      <c r="D6062" s="3" t="s">
        <v>58</v>
      </c>
      <c r="E6062" s="4">
        <v>31</v>
      </c>
      <c r="F6062" s="4">
        <v>3</v>
      </c>
      <c r="G6062" s="3" t="s">
        <v>1199</v>
      </c>
      <c r="H6062" s="3" t="s">
        <v>705</v>
      </c>
      <c r="I6062" s="3" t="s">
        <v>37719</v>
      </c>
      <c r="J6062" s="3" t="s">
        <v>5672</v>
      </c>
    </row>
    <row r="6063" spans="1:10" s="6" customFormat="1" ht="15" customHeight="1" x14ac:dyDescent="0.3">
      <c r="A6063" s="3" t="s">
        <v>440</v>
      </c>
      <c r="B6063" s="3" t="s">
        <v>441</v>
      </c>
      <c r="C6063" s="3" t="s">
        <v>71</v>
      </c>
      <c r="D6063" s="3" t="s">
        <v>72</v>
      </c>
      <c r="E6063" s="4">
        <v>31</v>
      </c>
      <c r="F6063" s="4">
        <v>4</v>
      </c>
      <c r="G6063" s="3" t="s">
        <v>1199</v>
      </c>
      <c r="H6063" s="3" t="s">
        <v>718</v>
      </c>
      <c r="I6063" s="3" t="s">
        <v>37719</v>
      </c>
      <c r="J6063" s="3" t="s">
        <v>5672</v>
      </c>
    </row>
    <row r="6064" spans="1:10" s="6" customFormat="1" ht="15" customHeight="1" x14ac:dyDescent="0.3">
      <c r="A6064" s="3" t="s">
        <v>440</v>
      </c>
      <c r="B6064" s="3" t="s">
        <v>441</v>
      </c>
      <c r="C6064" s="3" t="s">
        <v>86</v>
      </c>
      <c r="D6064" s="3" t="s">
        <v>87</v>
      </c>
      <c r="E6064" s="4">
        <v>31</v>
      </c>
      <c r="F6064" s="4">
        <v>5</v>
      </c>
      <c r="G6064" s="3" t="s">
        <v>1199</v>
      </c>
      <c r="H6064" s="3" t="s">
        <v>731</v>
      </c>
      <c r="I6064" s="3" t="s">
        <v>37719</v>
      </c>
      <c r="J6064" s="3" t="s">
        <v>5672</v>
      </c>
    </row>
    <row r="6065" spans="1:10" s="6" customFormat="1" ht="15" customHeight="1" x14ac:dyDescent="0.3">
      <c r="A6065" s="3" t="s">
        <v>440</v>
      </c>
      <c r="B6065" s="3" t="s">
        <v>441</v>
      </c>
      <c r="C6065" s="3" t="s">
        <v>112</v>
      </c>
      <c r="D6065" s="3" t="s">
        <v>113</v>
      </c>
      <c r="E6065" s="4">
        <v>31</v>
      </c>
      <c r="F6065" s="4">
        <v>7</v>
      </c>
      <c r="G6065" s="3" t="s">
        <v>1199</v>
      </c>
      <c r="H6065" s="3" t="s">
        <v>749</v>
      </c>
      <c r="I6065" s="3" t="s">
        <v>37719</v>
      </c>
      <c r="J6065" s="3" t="s">
        <v>5672</v>
      </c>
    </row>
    <row r="6066" spans="1:10" s="6" customFormat="1" ht="15" customHeight="1" x14ac:dyDescent="0.3">
      <c r="A6066" s="3" t="s">
        <v>440</v>
      </c>
      <c r="B6066" s="3" t="s">
        <v>441</v>
      </c>
      <c r="C6066" s="3" t="s">
        <v>128</v>
      </c>
      <c r="D6066" s="3" t="s">
        <v>129</v>
      </c>
      <c r="E6066" s="4">
        <v>31</v>
      </c>
      <c r="F6066" s="4">
        <v>8</v>
      </c>
      <c r="G6066" s="3" t="s">
        <v>1199</v>
      </c>
      <c r="H6066" s="3" t="s">
        <v>803</v>
      </c>
      <c r="I6066" s="3" t="s">
        <v>37719</v>
      </c>
      <c r="J6066" s="3" t="s">
        <v>5672</v>
      </c>
    </row>
    <row r="6067" spans="1:10" s="6" customFormat="1" ht="15" customHeight="1" x14ac:dyDescent="0.3">
      <c r="A6067" s="3" t="s">
        <v>440</v>
      </c>
      <c r="B6067" s="3" t="s">
        <v>441</v>
      </c>
      <c r="C6067" s="3" t="s">
        <v>158</v>
      </c>
      <c r="D6067" s="3" t="s">
        <v>159</v>
      </c>
      <c r="E6067" s="4">
        <v>31</v>
      </c>
      <c r="F6067" s="4">
        <v>10</v>
      </c>
      <c r="G6067" s="3" t="s">
        <v>1199</v>
      </c>
      <c r="H6067" s="3" t="s">
        <v>854</v>
      </c>
      <c r="I6067" s="3" t="s">
        <v>37719</v>
      </c>
      <c r="J6067" s="3" t="s">
        <v>5672</v>
      </c>
    </row>
    <row r="6068" spans="1:10" s="6" customFormat="1" ht="15" customHeight="1" x14ac:dyDescent="0.3">
      <c r="A6068" s="3" t="s">
        <v>440</v>
      </c>
      <c r="B6068" s="3" t="s">
        <v>441</v>
      </c>
      <c r="C6068" s="3" t="s">
        <v>25</v>
      </c>
      <c r="D6068" s="3" t="s">
        <v>26</v>
      </c>
      <c r="E6068" s="4">
        <v>31</v>
      </c>
      <c r="F6068" s="4">
        <v>1</v>
      </c>
      <c r="G6068" s="3" t="s">
        <v>1199</v>
      </c>
      <c r="H6068" s="3" t="s">
        <v>623</v>
      </c>
      <c r="I6068" s="3" t="s">
        <v>37719</v>
      </c>
      <c r="J6068" s="3" t="s">
        <v>5672</v>
      </c>
    </row>
    <row r="6069" spans="1:10" s="6" customFormat="1" ht="15" customHeight="1" x14ac:dyDescent="0.3">
      <c r="A6069" s="3" t="s">
        <v>440</v>
      </c>
      <c r="B6069" s="3" t="s">
        <v>441</v>
      </c>
      <c r="C6069" s="3" t="s">
        <v>376</v>
      </c>
      <c r="D6069" s="3" t="s">
        <v>377</v>
      </c>
      <c r="E6069" s="4">
        <v>31</v>
      </c>
      <c r="F6069" s="4">
        <v>26</v>
      </c>
      <c r="G6069" s="3" t="s">
        <v>1199</v>
      </c>
      <c r="H6069" s="3" t="s">
        <v>1119</v>
      </c>
      <c r="I6069" s="3" t="s">
        <v>37719</v>
      </c>
      <c r="J6069" s="3" t="s">
        <v>5614</v>
      </c>
    </row>
    <row r="6070" spans="1:10" s="6" customFormat="1" ht="15" customHeight="1" x14ac:dyDescent="0.3">
      <c r="A6070" s="3" t="s">
        <v>440</v>
      </c>
      <c r="B6070" s="3" t="s">
        <v>441</v>
      </c>
      <c r="C6070" s="3" t="s">
        <v>295</v>
      </c>
      <c r="D6070" s="3" t="s">
        <v>296</v>
      </c>
      <c r="E6070" s="4">
        <v>31</v>
      </c>
      <c r="F6070" s="4">
        <v>20</v>
      </c>
      <c r="G6070" s="3" t="s">
        <v>1199</v>
      </c>
      <c r="H6070" s="3" t="s">
        <v>1028</v>
      </c>
      <c r="I6070" s="3" t="s">
        <v>37719</v>
      </c>
      <c r="J6070" s="3" t="s">
        <v>5665</v>
      </c>
    </row>
    <row r="6071" spans="1:10" s="6" customFormat="1" ht="15" customHeight="1" x14ac:dyDescent="0.3">
      <c r="A6071" s="3" t="s">
        <v>440</v>
      </c>
      <c r="B6071" s="3" t="s">
        <v>441</v>
      </c>
      <c r="C6071" s="3" t="s">
        <v>272</v>
      </c>
      <c r="D6071" s="3" t="s">
        <v>273</v>
      </c>
      <c r="E6071" s="4">
        <v>31</v>
      </c>
      <c r="F6071" s="4">
        <v>18</v>
      </c>
      <c r="G6071" s="3" t="s">
        <v>1199</v>
      </c>
      <c r="H6071" s="3" t="s">
        <v>1009</v>
      </c>
      <c r="I6071" s="3" t="s">
        <v>37719</v>
      </c>
      <c r="J6071" s="3" t="s">
        <v>5665</v>
      </c>
    </row>
    <row r="6072" spans="1:10" s="6" customFormat="1" ht="15" customHeight="1" x14ac:dyDescent="0.3">
      <c r="A6072" s="3" t="s">
        <v>440</v>
      </c>
      <c r="B6072" s="3" t="s">
        <v>441</v>
      </c>
      <c r="C6072" s="3" t="s">
        <v>448</v>
      </c>
      <c r="D6072" s="3" t="s">
        <v>449</v>
      </c>
      <c r="E6072" s="4">
        <v>31</v>
      </c>
      <c r="F6072" s="4">
        <v>32</v>
      </c>
      <c r="G6072" s="3" t="s">
        <v>1199</v>
      </c>
      <c r="H6072" s="3" t="s">
        <v>1201</v>
      </c>
      <c r="I6072" s="3" t="s">
        <v>37719</v>
      </c>
      <c r="J6072" s="3" t="s">
        <v>5614</v>
      </c>
    </row>
    <row r="6073" spans="1:10" s="6" customFormat="1" ht="15" customHeight="1" x14ac:dyDescent="0.3">
      <c r="A6073" s="3" t="s">
        <v>440</v>
      </c>
      <c r="B6073" s="3" t="s">
        <v>441</v>
      </c>
      <c r="C6073" s="3" t="s">
        <v>493</v>
      </c>
      <c r="D6073" s="3" t="s">
        <v>494</v>
      </c>
      <c r="E6073" s="4">
        <v>31</v>
      </c>
      <c r="F6073" s="4">
        <v>36</v>
      </c>
      <c r="G6073" s="3" t="s">
        <v>1199</v>
      </c>
      <c r="H6073" s="3" t="s">
        <v>1241</v>
      </c>
      <c r="I6073" s="3" t="s">
        <v>37719</v>
      </c>
      <c r="J6073" s="3" t="s">
        <v>5614</v>
      </c>
    </row>
    <row r="6074" spans="1:10" s="6" customFormat="1" ht="15" customHeight="1" x14ac:dyDescent="0.3">
      <c r="A6074" s="3" t="s">
        <v>440</v>
      </c>
      <c r="B6074" s="3" t="s">
        <v>441</v>
      </c>
      <c r="C6074" s="3" t="s">
        <v>25</v>
      </c>
      <c r="D6074" s="3" t="s">
        <v>26</v>
      </c>
      <c r="E6074" s="4">
        <v>31</v>
      </c>
      <c r="F6074" s="4">
        <v>1</v>
      </c>
      <c r="G6074" s="3" t="s">
        <v>1199</v>
      </c>
      <c r="H6074" s="3" t="s">
        <v>623</v>
      </c>
      <c r="I6074" s="3" t="s">
        <v>37719</v>
      </c>
      <c r="J6074" s="3" t="s">
        <v>5665</v>
      </c>
    </row>
    <row r="6075" spans="1:10" s="6" customFormat="1" ht="15" customHeight="1" x14ac:dyDescent="0.3">
      <c r="A6075" s="3" t="s">
        <v>440</v>
      </c>
      <c r="B6075" s="3" t="s">
        <v>441</v>
      </c>
      <c r="C6075" s="3" t="s">
        <v>42</v>
      </c>
      <c r="D6075" s="3" t="s">
        <v>43</v>
      </c>
      <c r="E6075" s="4">
        <v>31</v>
      </c>
      <c r="F6075" s="4">
        <v>2</v>
      </c>
      <c r="G6075" s="3" t="s">
        <v>1199</v>
      </c>
      <c r="H6075" s="3" t="s">
        <v>686</v>
      </c>
      <c r="I6075" s="3" t="s">
        <v>37719</v>
      </c>
      <c r="J6075" s="3" t="s">
        <v>5665</v>
      </c>
    </row>
    <row r="6076" spans="1:10" s="6" customFormat="1" ht="15" customHeight="1" x14ac:dyDescent="0.3">
      <c r="A6076" s="3" t="s">
        <v>440</v>
      </c>
      <c r="B6076" s="3" t="s">
        <v>441</v>
      </c>
      <c r="C6076" s="3" t="s">
        <v>57</v>
      </c>
      <c r="D6076" s="3" t="s">
        <v>58</v>
      </c>
      <c r="E6076" s="4">
        <v>31</v>
      </c>
      <c r="F6076" s="4">
        <v>3</v>
      </c>
      <c r="G6076" s="3" t="s">
        <v>1199</v>
      </c>
      <c r="H6076" s="3" t="s">
        <v>705</v>
      </c>
      <c r="I6076" s="3" t="s">
        <v>37719</v>
      </c>
      <c r="J6076" s="3" t="s">
        <v>5665</v>
      </c>
    </row>
    <row r="6077" spans="1:10" s="6" customFormat="1" ht="15" customHeight="1" x14ac:dyDescent="0.3">
      <c r="A6077" s="3" t="s">
        <v>440</v>
      </c>
      <c r="B6077" s="3" t="s">
        <v>441</v>
      </c>
      <c r="C6077" s="3" t="s">
        <v>86</v>
      </c>
      <c r="D6077" s="3" t="s">
        <v>87</v>
      </c>
      <c r="E6077" s="4">
        <v>31</v>
      </c>
      <c r="F6077" s="4">
        <v>5</v>
      </c>
      <c r="G6077" s="3" t="s">
        <v>1199</v>
      </c>
      <c r="H6077" s="3" t="s">
        <v>731</v>
      </c>
      <c r="I6077" s="3" t="s">
        <v>37719</v>
      </c>
      <c r="J6077" s="3" t="s">
        <v>5665</v>
      </c>
    </row>
    <row r="6078" spans="1:10" s="6" customFormat="1" ht="15" customHeight="1" x14ac:dyDescent="0.3">
      <c r="A6078" s="3" t="s">
        <v>440</v>
      </c>
      <c r="B6078" s="3" t="s">
        <v>441</v>
      </c>
      <c r="C6078" s="3" t="s">
        <v>97</v>
      </c>
      <c r="D6078" s="3" t="s">
        <v>98</v>
      </c>
      <c r="E6078" s="4">
        <v>31</v>
      </c>
      <c r="F6078" s="4">
        <v>6</v>
      </c>
      <c r="G6078" s="3" t="s">
        <v>1199</v>
      </c>
      <c r="H6078" s="3" t="s">
        <v>742</v>
      </c>
      <c r="I6078" s="3" t="s">
        <v>37719</v>
      </c>
      <c r="J6078" s="3" t="s">
        <v>5665</v>
      </c>
    </row>
    <row r="6079" spans="1:10" s="6" customFormat="1" ht="15" customHeight="1" x14ac:dyDescent="0.3">
      <c r="A6079" s="3" t="s">
        <v>440</v>
      </c>
      <c r="B6079" s="3" t="s">
        <v>441</v>
      </c>
      <c r="C6079" s="3" t="s">
        <v>283</v>
      </c>
      <c r="D6079" s="3" t="s">
        <v>284</v>
      </c>
      <c r="E6079" s="4">
        <v>31</v>
      </c>
      <c r="F6079" s="4">
        <v>19</v>
      </c>
      <c r="G6079" s="3" t="s">
        <v>1199</v>
      </c>
      <c r="H6079" s="3" t="s">
        <v>1019</v>
      </c>
      <c r="I6079" s="3" t="s">
        <v>37719</v>
      </c>
      <c r="J6079" s="3" t="s">
        <v>5665</v>
      </c>
    </row>
    <row r="6080" spans="1:10" s="6" customFormat="1" ht="15" customHeight="1" x14ac:dyDescent="0.3">
      <c r="A6080" s="3" t="s">
        <v>440</v>
      </c>
      <c r="B6080" s="3" t="s">
        <v>441</v>
      </c>
      <c r="C6080" s="3" t="s">
        <v>112</v>
      </c>
      <c r="D6080" s="3" t="s">
        <v>113</v>
      </c>
      <c r="E6080" s="4">
        <v>31</v>
      </c>
      <c r="F6080" s="4">
        <v>7</v>
      </c>
      <c r="G6080" s="3" t="s">
        <v>1199</v>
      </c>
      <c r="H6080" s="3" t="s">
        <v>749</v>
      </c>
      <c r="I6080" s="3" t="s">
        <v>37719</v>
      </c>
      <c r="J6080" s="3" t="s">
        <v>5665</v>
      </c>
    </row>
    <row r="6081" spans="1:10" s="6" customFormat="1" ht="15" customHeight="1" x14ac:dyDescent="0.3">
      <c r="A6081" s="3" t="s">
        <v>440</v>
      </c>
      <c r="B6081" s="3" t="s">
        <v>441</v>
      </c>
      <c r="C6081" s="3" t="s">
        <v>158</v>
      </c>
      <c r="D6081" s="3" t="s">
        <v>159</v>
      </c>
      <c r="E6081" s="4">
        <v>31</v>
      </c>
      <c r="F6081" s="4">
        <v>10</v>
      </c>
      <c r="G6081" s="3" t="s">
        <v>1199</v>
      </c>
      <c r="H6081" s="3" t="s">
        <v>854</v>
      </c>
      <c r="I6081" s="3" t="s">
        <v>37719</v>
      </c>
      <c r="J6081" s="3" t="s">
        <v>5665</v>
      </c>
    </row>
    <row r="6082" spans="1:10" s="6" customFormat="1" ht="15" customHeight="1" x14ac:dyDescent="0.3">
      <c r="A6082" s="3" t="s">
        <v>440</v>
      </c>
      <c r="B6082" s="3" t="s">
        <v>441</v>
      </c>
      <c r="C6082" s="3" t="s">
        <v>173</v>
      </c>
      <c r="D6082" s="3" t="s">
        <v>174</v>
      </c>
      <c r="E6082" s="4">
        <v>31</v>
      </c>
      <c r="F6082" s="4">
        <v>11</v>
      </c>
      <c r="G6082" s="3" t="s">
        <v>1199</v>
      </c>
      <c r="H6082" s="3" t="s">
        <v>867</v>
      </c>
      <c r="I6082" s="3" t="s">
        <v>37719</v>
      </c>
      <c r="J6082" s="3" t="s">
        <v>5665</v>
      </c>
    </row>
    <row r="6083" spans="1:10" s="6" customFormat="1" ht="15" customHeight="1" x14ac:dyDescent="0.3">
      <c r="A6083" s="3" t="s">
        <v>440</v>
      </c>
      <c r="B6083" s="3" t="s">
        <v>441</v>
      </c>
      <c r="C6083" s="3" t="s">
        <v>189</v>
      </c>
      <c r="D6083" s="3" t="s">
        <v>190</v>
      </c>
      <c r="E6083" s="4">
        <v>31</v>
      </c>
      <c r="F6083" s="4">
        <v>12</v>
      </c>
      <c r="G6083" s="3" t="s">
        <v>1199</v>
      </c>
      <c r="H6083" s="3" t="s">
        <v>948</v>
      </c>
      <c r="I6083" s="3" t="s">
        <v>37719</v>
      </c>
      <c r="J6083" s="3" t="s">
        <v>5665</v>
      </c>
    </row>
    <row r="6084" spans="1:10" s="6" customFormat="1" ht="15" customHeight="1" x14ac:dyDescent="0.3">
      <c r="A6084" s="3" t="s">
        <v>440</v>
      </c>
      <c r="B6084" s="3" t="s">
        <v>441</v>
      </c>
      <c r="C6084" s="3" t="s">
        <v>204</v>
      </c>
      <c r="D6084" s="3" t="s">
        <v>205</v>
      </c>
      <c r="E6084" s="4">
        <v>31</v>
      </c>
      <c r="F6084" s="4">
        <v>13</v>
      </c>
      <c r="G6084" s="3" t="s">
        <v>1199</v>
      </c>
      <c r="H6084" s="3" t="s">
        <v>956</v>
      </c>
      <c r="I6084" s="3" t="s">
        <v>37719</v>
      </c>
      <c r="J6084" s="3" t="s">
        <v>5665</v>
      </c>
    </row>
    <row r="6085" spans="1:10" s="6" customFormat="1" ht="15" customHeight="1" x14ac:dyDescent="0.3">
      <c r="A6085" s="3" t="s">
        <v>440</v>
      </c>
      <c r="B6085" s="3" t="s">
        <v>441</v>
      </c>
      <c r="C6085" s="3" t="s">
        <v>232</v>
      </c>
      <c r="D6085" s="3" t="s">
        <v>233</v>
      </c>
      <c r="E6085" s="4">
        <v>31</v>
      </c>
      <c r="F6085" s="4">
        <v>15</v>
      </c>
      <c r="G6085" s="3" t="s">
        <v>1199</v>
      </c>
      <c r="H6085" s="3" t="s">
        <v>986</v>
      </c>
      <c r="I6085" s="3" t="s">
        <v>37719</v>
      </c>
      <c r="J6085" s="3" t="s">
        <v>5665</v>
      </c>
    </row>
    <row r="6086" spans="1:10" s="6" customFormat="1" ht="15" customHeight="1" x14ac:dyDescent="0.3">
      <c r="A6086" s="3" t="s">
        <v>440</v>
      </c>
      <c r="B6086" s="3" t="s">
        <v>441</v>
      </c>
      <c r="C6086" s="3" t="s">
        <v>246</v>
      </c>
      <c r="D6086" s="3" t="s">
        <v>247</v>
      </c>
      <c r="E6086" s="4">
        <v>31</v>
      </c>
      <c r="F6086" s="4">
        <v>16</v>
      </c>
      <c r="G6086" s="3" t="s">
        <v>1199</v>
      </c>
      <c r="H6086" s="3" t="s">
        <v>989</v>
      </c>
      <c r="I6086" s="3" t="s">
        <v>37719</v>
      </c>
      <c r="J6086" s="3" t="s">
        <v>5665</v>
      </c>
    </row>
    <row r="6087" spans="1:10" s="6" customFormat="1" ht="15" customHeight="1" x14ac:dyDescent="0.3">
      <c r="A6087" s="3" t="s">
        <v>440</v>
      </c>
      <c r="B6087" s="3" t="s">
        <v>441</v>
      </c>
      <c r="C6087" s="3" t="s">
        <v>260</v>
      </c>
      <c r="D6087" s="3" t="s">
        <v>261</v>
      </c>
      <c r="E6087" s="4">
        <v>31</v>
      </c>
      <c r="F6087" s="4">
        <v>17</v>
      </c>
      <c r="G6087" s="3" t="s">
        <v>1199</v>
      </c>
      <c r="H6087" s="3" t="s">
        <v>1005</v>
      </c>
      <c r="I6087" s="3" t="s">
        <v>37719</v>
      </c>
      <c r="J6087" s="3" t="s">
        <v>5665</v>
      </c>
    </row>
    <row r="6088" spans="1:10" s="6" customFormat="1" ht="15" customHeight="1" x14ac:dyDescent="0.3">
      <c r="A6088" s="3" t="s">
        <v>440</v>
      </c>
      <c r="B6088" s="3" t="s">
        <v>441</v>
      </c>
      <c r="C6088" s="3" t="s">
        <v>128</v>
      </c>
      <c r="D6088" s="3" t="s">
        <v>129</v>
      </c>
      <c r="E6088" s="4">
        <v>31</v>
      </c>
      <c r="F6088" s="4">
        <v>8</v>
      </c>
      <c r="G6088" s="3" t="s">
        <v>1199</v>
      </c>
      <c r="H6088" s="3" t="s">
        <v>803</v>
      </c>
      <c r="I6088" s="3" t="s">
        <v>37719</v>
      </c>
      <c r="J6088" s="3" t="s">
        <v>5665</v>
      </c>
    </row>
    <row r="6089" spans="1:10" s="6" customFormat="1" ht="15" customHeight="1" x14ac:dyDescent="0.3">
      <c r="A6089" s="3" t="s">
        <v>440</v>
      </c>
      <c r="B6089" s="3" t="s">
        <v>441</v>
      </c>
      <c r="C6089" s="3" t="s">
        <v>219</v>
      </c>
      <c r="D6089" s="3" t="s">
        <v>220</v>
      </c>
      <c r="E6089" s="4">
        <v>31</v>
      </c>
      <c r="F6089" s="4">
        <v>14</v>
      </c>
      <c r="G6089" s="3" t="s">
        <v>1199</v>
      </c>
      <c r="H6089" s="3" t="s">
        <v>977</v>
      </c>
      <c r="I6089" s="3" t="s">
        <v>37719</v>
      </c>
      <c r="J6089" s="3" t="s">
        <v>5436</v>
      </c>
    </row>
    <row r="6090" spans="1:10" s="6" customFormat="1" ht="15" customHeight="1" x14ac:dyDescent="0.3">
      <c r="A6090" s="3" t="s">
        <v>440</v>
      </c>
      <c r="B6090" s="3" t="s">
        <v>441</v>
      </c>
      <c r="C6090" s="3" t="s">
        <v>307</v>
      </c>
      <c r="D6090" s="3" t="s">
        <v>308</v>
      </c>
      <c r="E6090" s="4">
        <v>31</v>
      </c>
      <c r="F6090" s="4">
        <v>21</v>
      </c>
      <c r="G6090" s="3" t="s">
        <v>1199</v>
      </c>
      <c r="H6090" s="3" t="s">
        <v>1051</v>
      </c>
      <c r="I6090" s="3" t="s">
        <v>37719</v>
      </c>
      <c r="J6090" s="3" t="s">
        <v>5554</v>
      </c>
    </row>
    <row r="6091" spans="1:10" s="6" customFormat="1" ht="15" customHeight="1" x14ac:dyDescent="0.3">
      <c r="A6091" s="3" t="s">
        <v>440</v>
      </c>
      <c r="B6091" s="3" t="s">
        <v>441</v>
      </c>
      <c r="C6091" s="3" t="s">
        <v>283</v>
      </c>
      <c r="D6091" s="3" t="s">
        <v>284</v>
      </c>
      <c r="E6091" s="4">
        <v>31</v>
      </c>
      <c r="F6091" s="4">
        <v>19</v>
      </c>
      <c r="G6091" s="3" t="s">
        <v>1199</v>
      </c>
      <c r="H6091" s="3" t="s">
        <v>1019</v>
      </c>
      <c r="I6091" s="3" t="s">
        <v>37719</v>
      </c>
      <c r="J6091" s="3" t="s">
        <v>5554</v>
      </c>
    </row>
    <row r="6092" spans="1:10" s="6" customFormat="1" ht="15" customHeight="1" x14ac:dyDescent="0.3">
      <c r="A6092" s="3" t="s">
        <v>440</v>
      </c>
      <c r="B6092" s="3" t="s">
        <v>441</v>
      </c>
      <c r="C6092" s="3" t="s">
        <v>593</v>
      </c>
      <c r="D6092" s="3" t="s">
        <v>594</v>
      </c>
      <c r="E6092" s="4">
        <v>31</v>
      </c>
      <c r="F6092" s="4">
        <v>44</v>
      </c>
      <c r="G6092" s="3" t="s">
        <v>1199</v>
      </c>
      <c r="H6092" s="3" t="s">
        <v>1333</v>
      </c>
      <c r="I6092" s="3" t="s">
        <v>37719</v>
      </c>
      <c r="J6092" s="3" t="s">
        <v>5436</v>
      </c>
    </row>
    <row r="6093" spans="1:10" s="6" customFormat="1" ht="15" customHeight="1" x14ac:dyDescent="0.3">
      <c r="A6093" s="3" t="s">
        <v>440</v>
      </c>
      <c r="B6093" s="3" t="s">
        <v>441</v>
      </c>
      <c r="C6093" s="3" t="s">
        <v>25</v>
      </c>
      <c r="D6093" s="3" t="s">
        <v>26</v>
      </c>
      <c r="E6093" s="4">
        <v>31</v>
      </c>
      <c r="F6093" s="4">
        <v>1</v>
      </c>
      <c r="G6093" s="3" t="s">
        <v>1199</v>
      </c>
      <c r="H6093" s="3" t="s">
        <v>623</v>
      </c>
      <c r="I6093" s="3" t="s">
        <v>37719</v>
      </c>
      <c r="J6093" s="3" t="s">
        <v>37720</v>
      </c>
    </row>
    <row r="6094" spans="1:10" s="6" customFormat="1" ht="15" customHeight="1" x14ac:dyDescent="0.3">
      <c r="A6094" s="3" t="s">
        <v>440</v>
      </c>
      <c r="B6094" s="3" t="s">
        <v>441</v>
      </c>
      <c r="C6094" s="3" t="s">
        <v>57</v>
      </c>
      <c r="D6094" s="3" t="s">
        <v>58</v>
      </c>
      <c r="E6094" s="4">
        <v>31</v>
      </c>
      <c r="F6094" s="4">
        <v>3</v>
      </c>
      <c r="G6094" s="3" t="s">
        <v>1199</v>
      </c>
      <c r="H6094" s="3" t="s">
        <v>705</v>
      </c>
      <c r="I6094" s="3" t="s">
        <v>37719</v>
      </c>
      <c r="J6094" s="3" t="s">
        <v>37720</v>
      </c>
    </row>
    <row r="6095" spans="1:10" s="6" customFormat="1" ht="15" customHeight="1" x14ac:dyDescent="0.3">
      <c r="A6095" s="3" t="s">
        <v>440</v>
      </c>
      <c r="B6095" s="3" t="s">
        <v>441</v>
      </c>
      <c r="C6095" s="3" t="s">
        <v>71</v>
      </c>
      <c r="D6095" s="3" t="s">
        <v>72</v>
      </c>
      <c r="E6095" s="4">
        <v>31</v>
      </c>
      <c r="F6095" s="4">
        <v>4</v>
      </c>
      <c r="G6095" s="3" t="s">
        <v>1199</v>
      </c>
      <c r="H6095" s="3" t="s">
        <v>718</v>
      </c>
      <c r="I6095" s="3" t="s">
        <v>37719</v>
      </c>
      <c r="J6095" s="3" t="s">
        <v>37720</v>
      </c>
    </row>
    <row r="6096" spans="1:10" s="6" customFormat="1" ht="15" customHeight="1" x14ac:dyDescent="0.3">
      <c r="A6096" s="3" t="s">
        <v>440</v>
      </c>
      <c r="B6096" s="3" t="s">
        <v>441</v>
      </c>
      <c r="C6096" s="3" t="s">
        <v>86</v>
      </c>
      <c r="D6096" s="3" t="s">
        <v>87</v>
      </c>
      <c r="E6096" s="4">
        <v>31</v>
      </c>
      <c r="F6096" s="4">
        <v>5</v>
      </c>
      <c r="G6096" s="3" t="s">
        <v>1199</v>
      </c>
      <c r="H6096" s="3" t="s">
        <v>731</v>
      </c>
      <c r="I6096" s="3" t="s">
        <v>37719</v>
      </c>
      <c r="J6096" s="3" t="s">
        <v>37720</v>
      </c>
    </row>
    <row r="6097" spans="1:10" s="6" customFormat="1" ht="15" customHeight="1" x14ac:dyDescent="0.3">
      <c r="A6097" s="3" t="s">
        <v>440</v>
      </c>
      <c r="B6097" s="3" t="s">
        <v>441</v>
      </c>
      <c r="C6097" s="3" t="s">
        <v>97</v>
      </c>
      <c r="D6097" s="3" t="s">
        <v>98</v>
      </c>
      <c r="E6097" s="4">
        <v>31</v>
      </c>
      <c r="F6097" s="4">
        <v>6</v>
      </c>
      <c r="G6097" s="3" t="s">
        <v>1199</v>
      </c>
      <c r="H6097" s="3" t="s">
        <v>742</v>
      </c>
      <c r="I6097" s="3" t="s">
        <v>37719</v>
      </c>
      <c r="J6097" s="3" t="s">
        <v>37720</v>
      </c>
    </row>
    <row r="6098" spans="1:10" s="6" customFormat="1" ht="15" customHeight="1" x14ac:dyDescent="0.3">
      <c r="A6098" s="3" t="s">
        <v>440</v>
      </c>
      <c r="B6098" s="3" t="s">
        <v>441</v>
      </c>
      <c r="C6098" s="3" t="s">
        <v>112</v>
      </c>
      <c r="D6098" s="3" t="s">
        <v>113</v>
      </c>
      <c r="E6098" s="4">
        <v>31</v>
      </c>
      <c r="F6098" s="4">
        <v>7</v>
      </c>
      <c r="G6098" s="3" t="s">
        <v>1199</v>
      </c>
      <c r="H6098" s="3" t="s">
        <v>749</v>
      </c>
      <c r="I6098" s="3" t="s">
        <v>37719</v>
      </c>
      <c r="J6098" s="3" t="s">
        <v>37720</v>
      </c>
    </row>
    <row r="6099" spans="1:10" s="6" customFormat="1" ht="15" customHeight="1" x14ac:dyDescent="0.3">
      <c r="A6099" s="3" t="s">
        <v>440</v>
      </c>
      <c r="B6099" s="3" t="s">
        <v>441</v>
      </c>
      <c r="C6099" s="3" t="s">
        <v>581</v>
      </c>
      <c r="D6099" s="3" t="s">
        <v>582</v>
      </c>
      <c r="E6099" s="4">
        <v>31</v>
      </c>
      <c r="F6099" s="4">
        <v>43</v>
      </c>
      <c r="G6099" s="3" t="s">
        <v>1199</v>
      </c>
      <c r="H6099" s="3" t="s">
        <v>1321</v>
      </c>
      <c r="I6099" s="3" t="s">
        <v>37719</v>
      </c>
      <c r="J6099" s="3" t="s">
        <v>5436</v>
      </c>
    </row>
    <row r="6100" spans="1:10" s="6" customFormat="1" ht="15" customHeight="1" x14ac:dyDescent="0.3">
      <c r="A6100" s="3" t="s">
        <v>440</v>
      </c>
      <c r="B6100" s="3" t="s">
        <v>441</v>
      </c>
      <c r="C6100" s="3" t="s">
        <v>128</v>
      </c>
      <c r="D6100" s="3" t="s">
        <v>129</v>
      </c>
      <c r="E6100" s="4">
        <v>31</v>
      </c>
      <c r="F6100" s="4">
        <v>8</v>
      </c>
      <c r="G6100" s="3" t="s">
        <v>1199</v>
      </c>
      <c r="H6100" s="3" t="s">
        <v>803</v>
      </c>
      <c r="I6100" s="3" t="s">
        <v>37719</v>
      </c>
      <c r="J6100" s="3" t="s">
        <v>37720</v>
      </c>
    </row>
    <row r="6101" spans="1:10" s="6" customFormat="1" ht="15" customHeight="1" x14ac:dyDescent="0.3">
      <c r="A6101" s="3" t="s">
        <v>440</v>
      </c>
      <c r="B6101" s="3" t="s">
        <v>441</v>
      </c>
      <c r="C6101" s="3" t="s">
        <v>158</v>
      </c>
      <c r="D6101" s="3" t="s">
        <v>159</v>
      </c>
      <c r="E6101" s="4">
        <v>31</v>
      </c>
      <c r="F6101" s="4">
        <v>10</v>
      </c>
      <c r="G6101" s="3" t="s">
        <v>1199</v>
      </c>
      <c r="H6101" s="3" t="s">
        <v>854</v>
      </c>
      <c r="I6101" s="3" t="s">
        <v>37719</v>
      </c>
      <c r="J6101" s="3" t="s">
        <v>37720</v>
      </c>
    </row>
    <row r="6102" spans="1:10" s="6" customFormat="1" ht="15" customHeight="1" x14ac:dyDescent="0.3">
      <c r="A6102" s="3" t="s">
        <v>440</v>
      </c>
      <c r="B6102" s="3" t="s">
        <v>441</v>
      </c>
      <c r="C6102" s="3" t="s">
        <v>173</v>
      </c>
      <c r="D6102" s="3" t="s">
        <v>174</v>
      </c>
      <c r="E6102" s="4">
        <v>31</v>
      </c>
      <c r="F6102" s="4">
        <v>11</v>
      </c>
      <c r="G6102" s="3" t="s">
        <v>1199</v>
      </c>
      <c r="H6102" s="3" t="s">
        <v>867</v>
      </c>
      <c r="I6102" s="3" t="s">
        <v>37719</v>
      </c>
      <c r="J6102" s="3" t="s">
        <v>37720</v>
      </c>
    </row>
    <row r="6103" spans="1:10" s="6" customFormat="1" ht="15" customHeight="1" x14ac:dyDescent="0.3">
      <c r="A6103" s="3" t="s">
        <v>440</v>
      </c>
      <c r="B6103" s="3" t="s">
        <v>441</v>
      </c>
      <c r="C6103" s="3" t="s">
        <v>189</v>
      </c>
      <c r="D6103" s="3" t="s">
        <v>190</v>
      </c>
      <c r="E6103" s="4">
        <v>31</v>
      </c>
      <c r="F6103" s="4">
        <v>12</v>
      </c>
      <c r="G6103" s="3" t="s">
        <v>1199</v>
      </c>
      <c r="H6103" s="3" t="s">
        <v>948</v>
      </c>
      <c r="I6103" s="3" t="s">
        <v>37719</v>
      </c>
      <c r="J6103" s="3" t="s">
        <v>37720</v>
      </c>
    </row>
    <row r="6104" spans="1:10" s="6" customFormat="1" ht="15" customHeight="1" x14ac:dyDescent="0.3">
      <c r="A6104" s="3" t="s">
        <v>440</v>
      </c>
      <c r="B6104" s="3" t="s">
        <v>441</v>
      </c>
      <c r="C6104" s="3" t="s">
        <v>204</v>
      </c>
      <c r="D6104" s="3" t="s">
        <v>205</v>
      </c>
      <c r="E6104" s="4">
        <v>31</v>
      </c>
      <c r="F6104" s="4">
        <v>13</v>
      </c>
      <c r="G6104" s="3" t="s">
        <v>1199</v>
      </c>
      <c r="H6104" s="3" t="s">
        <v>956</v>
      </c>
      <c r="I6104" s="3" t="s">
        <v>37719</v>
      </c>
      <c r="J6104" s="3" t="s">
        <v>37720</v>
      </c>
    </row>
    <row r="6105" spans="1:10" s="6" customFormat="1" ht="15" customHeight="1" x14ac:dyDescent="0.3">
      <c r="A6105" s="3" t="s">
        <v>440</v>
      </c>
      <c r="B6105" s="3" t="s">
        <v>441</v>
      </c>
      <c r="C6105" s="3" t="s">
        <v>219</v>
      </c>
      <c r="D6105" s="3" t="s">
        <v>220</v>
      </c>
      <c r="E6105" s="4">
        <v>31</v>
      </c>
      <c r="F6105" s="4">
        <v>14</v>
      </c>
      <c r="G6105" s="3" t="s">
        <v>1199</v>
      </c>
      <c r="H6105" s="3" t="s">
        <v>977</v>
      </c>
      <c r="I6105" s="3" t="s">
        <v>37719</v>
      </c>
      <c r="J6105" s="3" t="s">
        <v>37720</v>
      </c>
    </row>
    <row r="6106" spans="1:10" s="6" customFormat="1" ht="15" customHeight="1" x14ac:dyDescent="0.3">
      <c r="A6106" s="3" t="s">
        <v>440</v>
      </c>
      <c r="B6106" s="3" t="s">
        <v>441</v>
      </c>
      <c r="C6106" s="3" t="s">
        <v>232</v>
      </c>
      <c r="D6106" s="3" t="s">
        <v>233</v>
      </c>
      <c r="E6106" s="4">
        <v>31</v>
      </c>
      <c r="F6106" s="4">
        <v>15</v>
      </c>
      <c r="G6106" s="3" t="s">
        <v>1199</v>
      </c>
      <c r="H6106" s="3" t="s">
        <v>986</v>
      </c>
      <c r="I6106" s="3" t="s">
        <v>37719</v>
      </c>
      <c r="J6106" s="3" t="s">
        <v>37720</v>
      </c>
    </row>
    <row r="6107" spans="1:10" s="6" customFormat="1" ht="15" customHeight="1" x14ac:dyDescent="0.3">
      <c r="A6107" s="3" t="s">
        <v>440</v>
      </c>
      <c r="B6107" s="3" t="s">
        <v>441</v>
      </c>
      <c r="C6107" s="3" t="s">
        <v>246</v>
      </c>
      <c r="D6107" s="3" t="s">
        <v>247</v>
      </c>
      <c r="E6107" s="4">
        <v>31</v>
      </c>
      <c r="F6107" s="4">
        <v>16</v>
      </c>
      <c r="G6107" s="3" t="s">
        <v>1199</v>
      </c>
      <c r="H6107" s="3" t="s">
        <v>989</v>
      </c>
      <c r="I6107" s="3" t="s">
        <v>37719</v>
      </c>
      <c r="J6107" s="3" t="s">
        <v>37720</v>
      </c>
    </row>
    <row r="6108" spans="1:10" s="6" customFormat="1" ht="15" customHeight="1" x14ac:dyDescent="0.3">
      <c r="A6108" s="3" t="s">
        <v>440</v>
      </c>
      <c r="B6108" s="3" t="s">
        <v>441</v>
      </c>
      <c r="C6108" s="3" t="s">
        <v>142</v>
      </c>
      <c r="D6108" s="3" t="s">
        <v>143</v>
      </c>
      <c r="E6108" s="4">
        <v>31</v>
      </c>
      <c r="F6108" s="4">
        <v>9</v>
      </c>
      <c r="G6108" s="3" t="s">
        <v>1199</v>
      </c>
      <c r="H6108" s="3" t="s">
        <v>820</v>
      </c>
      <c r="I6108" s="3" t="s">
        <v>37719</v>
      </c>
      <c r="J6108" s="3" t="s">
        <v>37720</v>
      </c>
    </row>
    <row r="6109" spans="1:10" s="6" customFormat="1" ht="15" customHeight="1" x14ac:dyDescent="0.3">
      <c r="A6109" s="3" t="s">
        <v>440</v>
      </c>
      <c r="B6109" s="3" t="s">
        <v>441</v>
      </c>
      <c r="C6109" s="3" t="s">
        <v>260</v>
      </c>
      <c r="D6109" s="3" t="s">
        <v>261</v>
      </c>
      <c r="E6109" s="4">
        <v>31</v>
      </c>
      <c r="F6109" s="4">
        <v>17</v>
      </c>
      <c r="G6109" s="3" t="s">
        <v>1199</v>
      </c>
      <c r="H6109" s="3" t="s">
        <v>1005</v>
      </c>
      <c r="I6109" s="3" t="s">
        <v>37719</v>
      </c>
      <c r="J6109" s="3" t="s">
        <v>37720</v>
      </c>
    </row>
    <row r="6110" spans="1:10" s="6" customFormat="1" ht="15" customHeight="1" x14ac:dyDescent="0.3">
      <c r="A6110" s="3" t="s">
        <v>440</v>
      </c>
      <c r="B6110" s="3" t="s">
        <v>441</v>
      </c>
      <c r="C6110" s="3" t="s">
        <v>545</v>
      </c>
      <c r="D6110" s="3" t="s">
        <v>546</v>
      </c>
      <c r="E6110" s="4">
        <v>31</v>
      </c>
      <c r="F6110" s="4">
        <v>40</v>
      </c>
      <c r="G6110" s="3" t="s">
        <v>1199</v>
      </c>
      <c r="H6110" s="3" t="s">
        <v>1276</v>
      </c>
      <c r="I6110" s="3" t="s">
        <v>37719</v>
      </c>
      <c r="J6110" s="3" t="s">
        <v>5436</v>
      </c>
    </row>
    <row r="6111" spans="1:10" s="6" customFormat="1" ht="15" customHeight="1" x14ac:dyDescent="0.3">
      <c r="A6111" s="3" t="s">
        <v>440</v>
      </c>
      <c r="B6111" s="3" t="s">
        <v>441</v>
      </c>
      <c r="C6111" s="3" t="s">
        <v>517</v>
      </c>
      <c r="D6111" s="3" t="s">
        <v>518</v>
      </c>
      <c r="E6111" s="4">
        <v>31</v>
      </c>
      <c r="F6111" s="4">
        <v>38</v>
      </c>
      <c r="G6111" s="3" t="s">
        <v>1199</v>
      </c>
      <c r="H6111" s="3" t="s">
        <v>1260</v>
      </c>
      <c r="I6111" s="3" t="s">
        <v>37719</v>
      </c>
      <c r="J6111" s="3" t="s">
        <v>5436</v>
      </c>
    </row>
    <row r="6112" spans="1:10" s="6" customFormat="1" ht="15" customHeight="1" x14ac:dyDescent="0.3">
      <c r="A6112" s="3" t="s">
        <v>440</v>
      </c>
      <c r="B6112" s="3" t="s">
        <v>441</v>
      </c>
      <c r="C6112" s="3" t="s">
        <v>246</v>
      </c>
      <c r="D6112" s="3" t="s">
        <v>247</v>
      </c>
      <c r="E6112" s="4">
        <v>31</v>
      </c>
      <c r="F6112" s="4">
        <v>16</v>
      </c>
      <c r="G6112" s="3" t="s">
        <v>1199</v>
      </c>
      <c r="H6112" s="3" t="s">
        <v>989</v>
      </c>
      <c r="I6112" s="3" t="s">
        <v>37719</v>
      </c>
      <c r="J6112" s="3" t="s">
        <v>5436</v>
      </c>
    </row>
    <row r="6113" spans="1:10" s="6" customFormat="1" ht="15" customHeight="1" x14ac:dyDescent="0.3">
      <c r="A6113" s="3" t="s">
        <v>440</v>
      </c>
      <c r="B6113" s="3" t="s">
        <v>441</v>
      </c>
      <c r="C6113" s="3" t="s">
        <v>260</v>
      </c>
      <c r="D6113" s="3" t="s">
        <v>261</v>
      </c>
      <c r="E6113" s="4">
        <v>31</v>
      </c>
      <c r="F6113" s="4">
        <v>17</v>
      </c>
      <c r="G6113" s="3" t="s">
        <v>1199</v>
      </c>
      <c r="H6113" s="3" t="s">
        <v>1005</v>
      </c>
      <c r="I6113" s="3" t="s">
        <v>37719</v>
      </c>
      <c r="J6113" s="3" t="s">
        <v>5436</v>
      </c>
    </row>
    <row r="6114" spans="1:10" s="6" customFormat="1" ht="15" customHeight="1" x14ac:dyDescent="0.3">
      <c r="A6114" s="3" t="s">
        <v>440</v>
      </c>
      <c r="B6114" s="3" t="s">
        <v>441</v>
      </c>
      <c r="C6114" s="3" t="s">
        <v>272</v>
      </c>
      <c r="D6114" s="3" t="s">
        <v>273</v>
      </c>
      <c r="E6114" s="4">
        <v>31</v>
      </c>
      <c r="F6114" s="4">
        <v>18</v>
      </c>
      <c r="G6114" s="3" t="s">
        <v>1199</v>
      </c>
      <c r="H6114" s="3" t="s">
        <v>1009</v>
      </c>
      <c r="I6114" s="3" t="s">
        <v>37719</v>
      </c>
      <c r="J6114" s="3" t="s">
        <v>5436</v>
      </c>
    </row>
    <row r="6115" spans="1:10" s="6" customFormat="1" ht="15" customHeight="1" x14ac:dyDescent="0.3">
      <c r="A6115" s="3" t="s">
        <v>440</v>
      </c>
      <c r="B6115" s="3" t="s">
        <v>441</v>
      </c>
      <c r="C6115" s="3" t="s">
        <v>283</v>
      </c>
      <c r="D6115" s="3" t="s">
        <v>284</v>
      </c>
      <c r="E6115" s="4">
        <v>31</v>
      </c>
      <c r="F6115" s="4">
        <v>19</v>
      </c>
      <c r="G6115" s="3" t="s">
        <v>1199</v>
      </c>
      <c r="H6115" s="3" t="s">
        <v>1019</v>
      </c>
      <c r="I6115" s="3" t="s">
        <v>37719</v>
      </c>
      <c r="J6115" s="3" t="s">
        <v>5436</v>
      </c>
    </row>
    <row r="6116" spans="1:10" s="6" customFormat="1" ht="15" customHeight="1" x14ac:dyDescent="0.3">
      <c r="A6116" s="3" t="s">
        <v>440</v>
      </c>
      <c r="B6116" s="3" t="s">
        <v>441</v>
      </c>
      <c r="C6116" s="3" t="s">
        <v>295</v>
      </c>
      <c r="D6116" s="3" t="s">
        <v>296</v>
      </c>
      <c r="E6116" s="4">
        <v>31</v>
      </c>
      <c r="F6116" s="4">
        <v>20</v>
      </c>
      <c r="G6116" s="3" t="s">
        <v>1199</v>
      </c>
      <c r="H6116" s="3" t="s">
        <v>1028</v>
      </c>
      <c r="I6116" s="3" t="s">
        <v>37719</v>
      </c>
      <c r="J6116" s="3" t="s">
        <v>5436</v>
      </c>
    </row>
    <row r="6117" spans="1:10" s="6" customFormat="1" ht="15" customHeight="1" x14ac:dyDescent="0.3">
      <c r="A6117" s="3" t="s">
        <v>440</v>
      </c>
      <c r="B6117" s="3" t="s">
        <v>441</v>
      </c>
      <c r="C6117" s="3" t="s">
        <v>307</v>
      </c>
      <c r="D6117" s="3" t="s">
        <v>308</v>
      </c>
      <c r="E6117" s="4">
        <v>31</v>
      </c>
      <c r="F6117" s="4">
        <v>21</v>
      </c>
      <c r="G6117" s="3" t="s">
        <v>1199</v>
      </c>
      <c r="H6117" s="3" t="s">
        <v>1051</v>
      </c>
      <c r="I6117" s="3" t="s">
        <v>37719</v>
      </c>
      <c r="J6117" s="3" t="s">
        <v>5436</v>
      </c>
    </row>
    <row r="6118" spans="1:10" s="6" customFormat="1" ht="15" customHeight="1" x14ac:dyDescent="0.3">
      <c r="A6118" s="3" t="s">
        <v>440</v>
      </c>
      <c r="B6118" s="3" t="s">
        <v>441</v>
      </c>
      <c r="C6118" s="3" t="s">
        <v>322</v>
      </c>
      <c r="D6118" s="3" t="s">
        <v>323</v>
      </c>
      <c r="E6118" s="4">
        <v>31</v>
      </c>
      <c r="F6118" s="4">
        <v>22</v>
      </c>
      <c r="G6118" s="3" t="s">
        <v>1199</v>
      </c>
      <c r="H6118" s="3" t="s">
        <v>1065</v>
      </c>
      <c r="I6118" s="3" t="s">
        <v>37719</v>
      </c>
      <c r="J6118" s="3" t="s">
        <v>5436</v>
      </c>
    </row>
    <row r="6119" spans="1:10" s="6" customFormat="1" ht="15" customHeight="1" x14ac:dyDescent="0.3">
      <c r="A6119" s="3" t="s">
        <v>440</v>
      </c>
      <c r="B6119" s="3" t="s">
        <v>441</v>
      </c>
      <c r="C6119" s="3" t="s">
        <v>532</v>
      </c>
      <c r="D6119" s="3" t="s">
        <v>533</v>
      </c>
      <c r="E6119" s="4">
        <v>31</v>
      </c>
      <c r="F6119" s="4">
        <v>39</v>
      </c>
      <c r="G6119" s="3" t="s">
        <v>1199</v>
      </c>
      <c r="H6119" s="3" t="s">
        <v>1265</v>
      </c>
      <c r="I6119" s="3" t="s">
        <v>37719</v>
      </c>
      <c r="J6119" s="3" t="s">
        <v>5436</v>
      </c>
    </row>
    <row r="6120" spans="1:10" s="6" customFormat="1" ht="15" customHeight="1" x14ac:dyDescent="0.3">
      <c r="A6120" s="3" t="s">
        <v>440</v>
      </c>
      <c r="B6120" s="3" t="s">
        <v>441</v>
      </c>
      <c r="C6120" s="3" t="s">
        <v>337</v>
      </c>
      <c r="D6120" s="3" t="s">
        <v>338</v>
      </c>
      <c r="E6120" s="4">
        <v>31</v>
      </c>
      <c r="F6120" s="4">
        <v>23</v>
      </c>
      <c r="G6120" s="3" t="s">
        <v>1199</v>
      </c>
      <c r="H6120" s="3" t="s">
        <v>1068</v>
      </c>
      <c r="I6120" s="3" t="s">
        <v>37719</v>
      </c>
      <c r="J6120" s="3" t="s">
        <v>5436</v>
      </c>
    </row>
    <row r="6121" spans="1:10" s="6" customFormat="1" ht="15" customHeight="1" x14ac:dyDescent="0.3">
      <c r="A6121" s="3" t="s">
        <v>440</v>
      </c>
      <c r="B6121" s="3" t="s">
        <v>441</v>
      </c>
      <c r="C6121" s="3" t="s">
        <v>366</v>
      </c>
      <c r="D6121" s="3" t="s">
        <v>367</v>
      </c>
      <c r="E6121" s="4">
        <v>31</v>
      </c>
      <c r="F6121" s="4">
        <v>25</v>
      </c>
      <c r="G6121" s="3" t="s">
        <v>1199</v>
      </c>
      <c r="H6121" s="3" t="s">
        <v>1110</v>
      </c>
      <c r="I6121" s="3" t="s">
        <v>37719</v>
      </c>
      <c r="J6121" s="3" t="s">
        <v>5436</v>
      </c>
    </row>
    <row r="6122" spans="1:10" s="6" customFormat="1" ht="15" customHeight="1" x14ac:dyDescent="0.3">
      <c r="A6122" s="3" t="s">
        <v>440</v>
      </c>
      <c r="B6122" s="3" t="s">
        <v>441</v>
      </c>
      <c r="C6122" s="3" t="s">
        <v>376</v>
      </c>
      <c r="D6122" s="3" t="s">
        <v>377</v>
      </c>
      <c r="E6122" s="4">
        <v>31</v>
      </c>
      <c r="F6122" s="4">
        <v>26</v>
      </c>
      <c r="G6122" s="3" t="s">
        <v>1199</v>
      </c>
      <c r="H6122" s="3" t="s">
        <v>1119</v>
      </c>
      <c r="I6122" s="3" t="s">
        <v>37719</v>
      </c>
      <c r="J6122" s="3" t="s">
        <v>5436</v>
      </c>
    </row>
    <row r="6123" spans="1:10" s="6" customFormat="1" ht="15" customHeight="1" x14ac:dyDescent="0.3">
      <c r="A6123" s="3" t="s">
        <v>440</v>
      </c>
      <c r="B6123" s="3" t="s">
        <v>441</v>
      </c>
      <c r="C6123" s="3" t="s">
        <v>389</v>
      </c>
      <c r="D6123" s="3" t="s">
        <v>390</v>
      </c>
      <c r="E6123" s="4">
        <v>31</v>
      </c>
      <c r="F6123" s="4">
        <v>27</v>
      </c>
      <c r="G6123" s="3" t="s">
        <v>1199</v>
      </c>
      <c r="H6123" s="3" t="s">
        <v>1127</v>
      </c>
      <c r="I6123" s="3" t="s">
        <v>37719</v>
      </c>
      <c r="J6123" s="3" t="s">
        <v>5436</v>
      </c>
    </row>
    <row r="6124" spans="1:10" s="6" customFormat="1" ht="15" customHeight="1" x14ac:dyDescent="0.3">
      <c r="A6124" s="3" t="s">
        <v>440</v>
      </c>
      <c r="B6124" s="3" t="s">
        <v>441</v>
      </c>
      <c r="C6124" s="3" t="s">
        <v>415</v>
      </c>
      <c r="D6124" s="3" t="s">
        <v>416</v>
      </c>
      <c r="E6124" s="4">
        <v>31</v>
      </c>
      <c r="F6124" s="4">
        <v>29</v>
      </c>
      <c r="G6124" s="3" t="s">
        <v>1199</v>
      </c>
      <c r="H6124" s="3" t="s">
        <v>1177</v>
      </c>
      <c r="I6124" s="3" t="s">
        <v>37719</v>
      </c>
      <c r="J6124" s="3" t="s">
        <v>5436</v>
      </c>
    </row>
    <row r="6125" spans="1:10" s="6" customFormat="1" ht="15" customHeight="1" x14ac:dyDescent="0.3">
      <c r="A6125" s="3" t="s">
        <v>440</v>
      </c>
      <c r="B6125" s="3" t="s">
        <v>441</v>
      </c>
      <c r="C6125" s="3" t="s">
        <v>459</v>
      </c>
      <c r="D6125" s="3" t="s">
        <v>460</v>
      </c>
      <c r="E6125" s="4">
        <v>31</v>
      </c>
      <c r="F6125" s="4">
        <v>33</v>
      </c>
      <c r="G6125" s="3" t="s">
        <v>1199</v>
      </c>
      <c r="H6125" s="3" t="s">
        <v>1221</v>
      </c>
      <c r="I6125" s="3" t="s">
        <v>37719</v>
      </c>
      <c r="J6125" s="3" t="s">
        <v>5436</v>
      </c>
    </row>
    <row r="6126" spans="1:10" s="6" customFormat="1" ht="15" customHeight="1" x14ac:dyDescent="0.3">
      <c r="A6126" s="3" t="s">
        <v>440</v>
      </c>
      <c r="B6126" s="3" t="s">
        <v>441</v>
      </c>
      <c r="C6126" s="3" t="s">
        <v>493</v>
      </c>
      <c r="D6126" s="3" t="s">
        <v>494</v>
      </c>
      <c r="E6126" s="4">
        <v>31</v>
      </c>
      <c r="F6126" s="4">
        <v>36</v>
      </c>
      <c r="G6126" s="3" t="s">
        <v>1199</v>
      </c>
      <c r="H6126" s="3" t="s">
        <v>1241</v>
      </c>
      <c r="I6126" s="3" t="s">
        <v>37719</v>
      </c>
      <c r="J6126" s="3" t="s">
        <v>5436</v>
      </c>
    </row>
    <row r="6127" spans="1:10" s="6" customFormat="1" ht="15" customHeight="1" x14ac:dyDescent="0.3">
      <c r="A6127" s="3" t="s">
        <v>440</v>
      </c>
      <c r="B6127" s="3" t="s">
        <v>441</v>
      </c>
      <c r="C6127" s="3" t="s">
        <v>504</v>
      </c>
      <c r="D6127" s="3" t="s">
        <v>505</v>
      </c>
      <c r="E6127" s="4">
        <v>31</v>
      </c>
      <c r="F6127" s="4">
        <v>37</v>
      </c>
      <c r="G6127" s="3" t="s">
        <v>1199</v>
      </c>
      <c r="H6127" s="3" t="s">
        <v>1246</v>
      </c>
      <c r="I6127" s="3" t="s">
        <v>37719</v>
      </c>
      <c r="J6127" s="3" t="s">
        <v>5436</v>
      </c>
    </row>
    <row r="6128" spans="1:10" s="6" customFormat="1" ht="15" customHeight="1" x14ac:dyDescent="0.3">
      <c r="A6128" s="3" t="s">
        <v>440</v>
      </c>
      <c r="B6128" s="3" t="s">
        <v>441</v>
      </c>
      <c r="C6128" s="3" t="s">
        <v>352</v>
      </c>
      <c r="D6128" s="3" t="s">
        <v>353</v>
      </c>
      <c r="E6128" s="4">
        <v>31</v>
      </c>
      <c r="F6128" s="4">
        <v>24</v>
      </c>
      <c r="G6128" s="3" t="s">
        <v>1199</v>
      </c>
      <c r="H6128" s="3" t="s">
        <v>1092</v>
      </c>
      <c r="I6128" s="3" t="s">
        <v>37719</v>
      </c>
      <c r="J6128" s="3" t="s">
        <v>5436</v>
      </c>
    </row>
    <row r="6129" spans="1:10" s="6" customFormat="1" ht="15" customHeight="1" x14ac:dyDescent="0.3">
      <c r="A6129" s="3" t="s">
        <v>440</v>
      </c>
      <c r="B6129" s="3" t="s">
        <v>441</v>
      </c>
      <c r="C6129" s="3" t="s">
        <v>295</v>
      </c>
      <c r="D6129" s="3" t="s">
        <v>296</v>
      </c>
      <c r="E6129" s="4">
        <v>31</v>
      </c>
      <c r="F6129" s="4">
        <v>20</v>
      </c>
      <c r="G6129" s="3" t="s">
        <v>1199</v>
      </c>
      <c r="H6129" s="3" t="s">
        <v>1028</v>
      </c>
      <c r="I6129" s="3" t="s">
        <v>37719</v>
      </c>
      <c r="J6129" s="3" t="s">
        <v>5554</v>
      </c>
    </row>
    <row r="6130" spans="1:10" s="6" customFormat="1" ht="15" customHeight="1" x14ac:dyDescent="0.3">
      <c r="A6130" s="3" t="s">
        <v>440</v>
      </c>
      <c r="B6130" s="3" t="s">
        <v>441</v>
      </c>
      <c r="C6130" s="3" t="s">
        <v>272</v>
      </c>
      <c r="D6130" s="3" t="s">
        <v>273</v>
      </c>
      <c r="E6130" s="4">
        <v>31</v>
      </c>
      <c r="F6130" s="4">
        <v>18</v>
      </c>
      <c r="G6130" s="3" t="s">
        <v>1199</v>
      </c>
      <c r="H6130" s="3" t="s">
        <v>1009</v>
      </c>
      <c r="I6130" s="3" t="s">
        <v>37719</v>
      </c>
      <c r="J6130" s="3" t="s">
        <v>37720</v>
      </c>
    </row>
    <row r="6131" spans="1:10" s="6" customFormat="1" ht="15" customHeight="1" x14ac:dyDescent="0.3">
      <c r="A6131" s="3" t="s">
        <v>440</v>
      </c>
      <c r="B6131" s="3" t="s">
        <v>441</v>
      </c>
      <c r="C6131" s="3" t="s">
        <v>307</v>
      </c>
      <c r="D6131" s="3" t="s">
        <v>308</v>
      </c>
      <c r="E6131" s="4">
        <v>31</v>
      </c>
      <c r="F6131" s="4">
        <v>21</v>
      </c>
      <c r="G6131" s="3" t="s">
        <v>1199</v>
      </c>
      <c r="H6131" s="3" t="s">
        <v>1051</v>
      </c>
      <c r="I6131" s="3" t="s">
        <v>37719</v>
      </c>
      <c r="J6131" s="3" t="s">
        <v>37720</v>
      </c>
    </row>
    <row r="6132" spans="1:10" s="6" customFormat="1" ht="15" customHeight="1" x14ac:dyDescent="0.3">
      <c r="A6132" s="3" t="s">
        <v>440</v>
      </c>
      <c r="B6132" s="3" t="s">
        <v>441</v>
      </c>
      <c r="C6132" s="3" t="s">
        <v>57</v>
      </c>
      <c r="D6132" s="3" t="s">
        <v>58</v>
      </c>
      <c r="E6132" s="4">
        <v>31</v>
      </c>
      <c r="F6132" s="4">
        <v>3</v>
      </c>
      <c r="G6132" s="3" t="s">
        <v>1199</v>
      </c>
      <c r="H6132" s="3" t="s">
        <v>705</v>
      </c>
      <c r="I6132" s="3" t="s">
        <v>37719</v>
      </c>
      <c r="J6132" s="3" t="s">
        <v>5554</v>
      </c>
    </row>
    <row r="6133" spans="1:10" s="6" customFormat="1" ht="15" customHeight="1" x14ac:dyDescent="0.3">
      <c r="A6133" s="3" t="s">
        <v>440</v>
      </c>
      <c r="B6133" s="3" t="s">
        <v>441</v>
      </c>
      <c r="C6133" s="3" t="s">
        <v>71</v>
      </c>
      <c r="D6133" s="3" t="s">
        <v>72</v>
      </c>
      <c r="E6133" s="4">
        <v>31</v>
      </c>
      <c r="F6133" s="4">
        <v>4</v>
      </c>
      <c r="G6133" s="3" t="s">
        <v>1199</v>
      </c>
      <c r="H6133" s="3" t="s">
        <v>718</v>
      </c>
      <c r="I6133" s="3" t="s">
        <v>37719</v>
      </c>
      <c r="J6133" s="3" t="s">
        <v>5554</v>
      </c>
    </row>
    <row r="6134" spans="1:10" s="6" customFormat="1" ht="15" customHeight="1" x14ac:dyDescent="0.3">
      <c r="A6134" s="3" t="s">
        <v>440</v>
      </c>
      <c r="B6134" s="3" t="s">
        <v>441</v>
      </c>
      <c r="C6134" s="3" t="s">
        <v>86</v>
      </c>
      <c r="D6134" s="3" t="s">
        <v>87</v>
      </c>
      <c r="E6134" s="4">
        <v>31</v>
      </c>
      <c r="F6134" s="4">
        <v>5</v>
      </c>
      <c r="G6134" s="3" t="s">
        <v>1199</v>
      </c>
      <c r="H6134" s="3" t="s">
        <v>731</v>
      </c>
      <c r="I6134" s="3" t="s">
        <v>37719</v>
      </c>
      <c r="J6134" s="3" t="s">
        <v>5554</v>
      </c>
    </row>
    <row r="6135" spans="1:10" s="6" customFormat="1" ht="15" customHeight="1" x14ac:dyDescent="0.3">
      <c r="A6135" s="3" t="s">
        <v>440</v>
      </c>
      <c r="B6135" s="3" t="s">
        <v>441</v>
      </c>
      <c r="C6135" s="3" t="s">
        <v>97</v>
      </c>
      <c r="D6135" s="3" t="s">
        <v>98</v>
      </c>
      <c r="E6135" s="4">
        <v>31</v>
      </c>
      <c r="F6135" s="4">
        <v>6</v>
      </c>
      <c r="G6135" s="3" t="s">
        <v>1199</v>
      </c>
      <c r="H6135" s="3" t="s">
        <v>742</v>
      </c>
      <c r="I6135" s="3" t="s">
        <v>37719</v>
      </c>
      <c r="J6135" s="3" t="s">
        <v>5554</v>
      </c>
    </row>
    <row r="6136" spans="1:10" s="6" customFormat="1" ht="15" customHeight="1" x14ac:dyDescent="0.3">
      <c r="A6136" s="3" t="s">
        <v>440</v>
      </c>
      <c r="B6136" s="3" t="s">
        <v>441</v>
      </c>
      <c r="C6136" s="3" t="s">
        <v>112</v>
      </c>
      <c r="D6136" s="3" t="s">
        <v>113</v>
      </c>
      <c r="E6136" s="4">
        <v>31</v>
      </c>
      <c r="F6136" s="4">
        <v>7</v>
      </c>
      <c r="G6136" s="3" t="s">
        <v>1199</v>
      </c>
      <c r="H6136" s="3" t="s">
        <v>749</v>
      </c>
      <c r="I6136" s="3" t="s">
        <v>37719</v>
      </c>
      <c r="J6136" s="3" t="s">
        <v>5554</v>
      </c>
    </row>
    <row r="6137" spans="1:10" s="6" customFormat="1" ht="15" customHeight="1" x14ac:dyDescent="0.3">
      <c r="A6137" s="3" t="s">
        <v>440</v>
      </c>
      <c r="B6137" s="3" t="s">
        <v>441</v>
      </c>
      <c r="C6137" s="3" t="s">
        <v>128</v>
      </c>
      <c r="D6137" s="3" t="s">
        <v>129</v>
      </c>
      <c r="E6137" s="4">
        <v>31</v>
      </c>
      <c r="F6137" s="4">
        <v>8</v>
      </c>
      <c r="G6137" s="3" t="s">
        <v>1199</v>
      </c>
      <c r="H6137" s="3" t="s">
        <v>803</v>
      </c>
      <c r="I6137" s="3" t="s">
        <v>37719</v>
      </c>
      <c r="J6137" s="3" t="s">
        <v>5554</v>
      </c>
    </row>
    <row r="6138" spans="1:10" s="6" customFormat="1" ht="15" customHeight="1" x14ac:dyDescent="0.3">
      <c r="A6138" s="3" t="s">
        <v>440</v>
      </c>
      <c r="B6138" s="3" t="s">
        <v>441</v>
      </c>
      <c r="C6138" s="3" t="s">
        <v>142</v>
      </c>
      <c r="D6138" s="3" t="s">
        <v>143</v>
      </c>
      <c r="E6138" s="4">
        <v>31</v>
      </c>
      <c r="F6138" s="4">
        <v>9</v>
      </c>
      <c r="G6138" s="3" t="s">
        <v>1199</v>
      </c>
      <c r="H6138" s="3" t="s">
        <v>820</v>
      </c>
      <c r="I6138" s="3" t="s">
        <v>37719</v>
      </c>
      <c r="J6138" s="3" t="s">
        <v>5554</v>
      </c>
    </row>
    <row r="6139" spans="1:10" s="6" customFormat="1" ht="15" customHeight="1" x14ac:dyDescent="0.3">
      <c r="A6139" s="3" t="s">
        <v>440</v>
      </c>
      <c r="B6139" s="3" t="s">
        <v>441</v>
      </c>
      <c r="C6139" s="3" t="s">
        <v>42</v>
      </c>
      <c r="D6139" s="3" t="s">
        <v>43</v>
      </c>
      <c r="E6139" s="4">
        <v>31</v>
      </c>
      <c r="F6139" s="4">
        <v>2</v>
      </c>
      <c r="G6139" s="3" t="s">
        <v>1199</v>
      </c>
      <c r="H6139" s="3" t="s">
        <v>686</v>
      </c>
      <c r="I6139" s="3" t="s">
        <v>37719</v>
      </c>
      <c r="J6139" s="3" t="s">
        <v>5554</v>
      </c>
    </row>
    <row r="6140" spans="1:10" s="6" customFormat="1" ht="15" customHeight="1" x14ac:dyDescent="0.3">
      <c r="A6140" s="3" t="s">
        <v>440</v>
      </c>
      <c r="B6140" s="3" t="s">
        <v>441</v>
      </c>
      <c r="C6140" s="3" t="s">
        <v>158</v>
      </c>
      <c r="D6140" s="3" t="s">
        <v>159</v>
      </c>
      <c r="E6140" s="4">
        <v>31</v>
      </c>
      <c r="F6140" s="4">
        <v>10</v>
      </c>
      <c r="G6140" s="3" t="s">
        <v>1199</v>
      </c>
      <c r="H6140" s="3" t="s">
        <v>854</v>
      </c>
      <c r="I6140" s="3" t="s">
        <v>37719</v>
      </c>
      <c r="J6140" s="3" t="s">
        <v>5554</v>
      </c>
    </row>
    <row r="6141" spans="1:10" s="6" customFormat="1" ht="15" customHeight="1" x14ac:dyDescent="0.3">
      <c r="A6141" s="3" t="s">
        <v>440</v>
      </c>
      <c r="B6141" s="3" t="s">
        <v>441</v>
      </c>
      <c r="C6141" s="3" t="s">
        <v>189</v>
      </c>
      <c r="D6141" s="3" t="s">
        <v>190</v>
      </c>
      <c r="E6141" s="4">
        <v>31</v>
      </c>
      <c r="F6141" s="4">
        <v>12</v>
      </c>
      <c r="G6141" s="3" t="s">
        <v>1199</v>
      </c>
      <c r="H6141" s="3" t="s">
        <v>948</v>
      </c>
      <c r="I6141" s="3" t="s">
        <v>37719</v>
      </c>
      <c r="J6141" s="3" t="s">
        <v>5554</v>
      </c>
    </row>
    <row r="6142" spans="1:10" s="6" customFormat="1" ht="15" customHeight="1" x14ac:dyDescent="0.3">
      <c r="A6142" s="3" t="s">
        <v>440</v>
      </c>
      <c r="B6142" s="3" t="s">
        <v>441</v>
      </c>
      <c r="C6142" s="3" t="s">
        <v>204</v>
      </c>
      <c r="D6142" s="3" t="s">
        <v>205</v>
      </c>
      <c r="E6142" s="4">
        <v>31</v>
      </c>
      <c r="F6142" s="4">
        <v>13</v>
      </c>
      <c r="G6142" s="3" t="s">
        <v>1199</v>
      </c>
      <c r="H6142" s="3" t="s">
        <v>956</v>
      </c>
      <c r="I6142" s="3" t="s">
        <v>37719</v>
      </c>
      <c r="J6142" s="3" t="s">
        <v>5554</v>
      </c>
    </row>
    <row r="6143" spans="1:10" s="6" customFormat="1" ht="15" customHeight="1" x14ac:dyDescent="0.3">
      <c r="A6143" s="3" t="s">
        <v>440</v>
      </c>
      <c r="B6143" s="3" t="s">
        <v>441</v>
      </c>
      <c r="C6143" s="3" t="s">
        <v>219</v>
      </c>
      <c r="D6143" s="3" t="s">
        <v>220</v>
      </c>
      <c r="E6143" s="4">
        <v>31</v>
      </c>
      <c r="F6143" s="4">
        <v>14</v>
      </c>
      <c r="G6143" s="3" t="s">
        <v>1199</v>
      </c>
      <c r="H6143" s="3" t="s">
        <v>977</v>
      </c>
      <c r="I6143" s="3" t="s">
        <v>37719</v>
      </c>
      <c r="J6143" s="3" t="s">
        <v>5554</v>
      </c>
    </row>
    <row r="6144" spans="1:10" s="6" customFormat="1" ht="15" customHeight="1" x14ac:dyDescent="0.3">
      <c r="A6144" s="3" t="s">
        <v>440</v>
      </c>
      <c r="B6144" s="3" t="s">
        <v>441</v>
      </c>
      <c r="C6144" s="3" t="s">
        <v>232</v>
      </c>
      <c r="D6144" s="3" t="s">
        <v>233</v>
      </c>
      <c r="E6144" s="4">
        <v>31</v>
      </c>
      <c r="F6144" s="4">
        <v>15</v>
      </c>
      <c r="G6144" s="3" t="s">
        <v>1199</v>
      </c>
      <c r="H6144" s="3" t="s">
        <v>986</v>
      </c>
      <c r="I6144" s="3" t="s">
        <v>37719</v>
      </c>
      <c r="J6144" s="3" t="s">
        <v>5554</v>
      </c>
    </row>
    <row r="6145" spans="1:10" s="6" customFormat="1" ht="15" customHeight="1" x14ac:dyDescent="0.3">
      <c r="A6145" s="3" t="s">
        <v>440</v>
      </c>
      <c r="B6145" s="3" t="s">
        <v>441</v>
      </c>
      <c r="C6145" s="3" t="s">
        <v>246</v>
      </c>
      <c r="D6145" s="3" t="s">
        <v>247</v>
      </c>
      <c r="E6145" s="4">
        <v>31</v>
      </c>
      <c r="F6145" s="4">
        <v>16</v>
      </c>
      <c r="G6145" s="3" t="s">
        <v>1199</v>
      </c>
      <c r="H6145" s="3" t="s">
        <v>989</v>
      </c>
      <c r="I6145" s="3" t="s">
        <v>37719</v>
      </c>
      <c r="J6145" s="3" t="s">
        <v>5554</v>
      </c>
    </row>
    <row r="6146" spans="1:10" s="6" customFormat="1" ht="15" customHeight="1" x14ac:dyDescent="0.3">
      <c r="A6146" s="3" t="s">
        <v>440</v>
      </c>
      <c r="B6146" s="3" t="s">
        <v>441</v>
      </c>
      <c r="C6146" s="3" t="s">
        <v>260</v>
      </c>
      <c r="D6146" s="3" t="s">
        <v>261</v>
      </c>
      <c r="E6146" s="4">
        <v>31</v>
      </c>
      <c r="F6146" s="4">
        <v>17</v>
      </c>
      <c r="G6146" s="3" t="s">
        <v>1199</v>
      </c>
      <c r="H6146" s="3" t="s">
        <v>1005</v>
      </c>
      <c r="I6146" s="3" t="s">
        <v>37719</v>
      </c>
      <c r="J6146" s="3" t="s">
        <v>5554</v>
      </c>
    </row>
    <row r="6147" spans="1:10" s="6" customFormat="1" ht="15" customHeight="1" x14ac:dyDescent="0.3">
      <c r="A6147" s="3" t="s">
        <v>440</v>
      </c>
      <c r="B6147" s="3" t="s">
        <v>441</v>
      </c>
      <c r="C6147" s="3" t="s">
        <v>272</v>
      </c>
      <c r="D6147" s="3" t="s">
        <v>273</v>
      </c>
      <c r="E6147" s="4">
        <v>31</v>
      </c>
      <c r="F6147" s="4">
        <v>18</v>
      </c>
      <c r="G6147" s="3" t="s">
        <v>1199</v>
      </c>
      <c r="H6147" s="3" t="s">
        <v>1009</v>
      </c>
      <c r="I6147" s="3" t="s">
        <v>37719</v>
      </c>
      <c r="J6147" s="3" t="s">
        <v>5554</v>
      </c>
    </row>
    <row r="6148" spans="1:10" s="6" customFormat="1" ht="15" customHeight="1" x14ac:dyDescent="0.3">
      <c r="A6148" s="3" t="s">
        <v>440</v>
      </c>
      <c r="B6148" s="3" t="s">
        <v>441</v>
      </c>
      <c r="C6148" s="3" t="s">
        <v>173</v>
      </c>
      <c r="D6148" s="3" t="s">
        <v>174</v>
      </c>
      <c r="E6148" s="4">
        <v>31</v>
      </c>
      <c r="F6148" s="4">
        <v>11</v>
      </c>
      <c r="G6148" s="3" t="s">
        <v>1199</v>
      </c>
      <c r="H6148" s="3" t="s">
        <v>867</v>
      </c>
      <c r="I6148" s="3" t="s">
        <v>37719</v>
      </c>
      <c r="J6148" s="3" t="s">
        <v>5554</v>
      </c>
    </row>
    <row r="6149" spans="1:10" s="6" customFormat="1" ht="15" customHeight="1" x14ac:dyDescent="0.3">
      <c r="A6149" s="3" t="s">
        <v>440</v>
      </c>
      <c r="B6149" s="3" t="s">
        <v>441</v>
      </c>
      <c r="C6149" s="3" t="s">
        <v>295</v>
      </c>
      <c r="D6149" s="3" t="s">
        <v>296</v>
      </c>
      <c r="E6149" s="4">
        <v>31</v>
      </c>
      <c r="F6149" s="4">
        <v>20</v>
      </c>
      <c r="G6149" s="3" t="s">
        <v>1199</v>
      </c>
      <c r="H6149" s="3" t="s">
        <v>1028</v>
      </c>
      <c r="I6149" s="3" t="s">
        <v>37719</v>
      </c>
      <c r="J6149" s="3" t="s">
        <v>37720</v>
      </c>
    </row>
    <row r="6150" spans="1:10" s="6" customFormat="1" ht="15" customHeight="1" x14ac:dyDescent="0.3">
      <c r="A6150" s="3" t="s">
        <v>440</v>
      </c>
      <c r="B6150" s="3" t="s">
        <v>441</v>
      </c>
      <c r="C6150" s="3" t="s">
        <v>25</v>
      </c>
      <c r="D6150" s="3" t="s">
        <v>26</v>
      </c>
      <c r="E6150" s="4">
        <v>31</v>
      </c>
      <c r="F6150" s="4">
        <v>1</v>
      </c>
      <c r="G6150" s="3" t="s">
        <v>1199</v>
      </c>
      <c r="H6150" s="3" t="s">
        <v>623</v>
      </c>
      <c r="I6150" s="3" t="s">
        <v>37719</v>
      </c>
      <c r="J6150" s="3" t="s">
        <v>5554</v>
      </c>
    </row>
    <row r="6151" spans="1:10" s="6" customFormat="1" ht="15" customHeight="1" x14ac:dyDescent="0.3">
      <c r="A6151" s="3" t="s">
        <v>440</v>
      </c>
      <c r="B6151" s="3" t="s">
        <v>441</v>
      </c>
      <c r="C6151" s="3" t="s">
        <v>307</v>
      </c>
      <c r="D6151" s="3" t="s">
        <v>308</v>
      </c>
      <c r="E6151" s="4">
        <v>31</v>
      </c>
      <c r="F6151" s="4">
        <v>21</v>
      </c>
      <c r="G6151" s="3" t="s">
        <v>1199</v>
      </c>
      <c r="H6151" s="3" t="s">
        <v>1051</v>
      </c>
      <c r="I6151" s="3" t="s">
        <v>37719</v>
      </c>
      <c r="J6151" s="3" t="s">
        <v>6298</v>
      </c>
    </row>
    <row r="6152" spans="1:10" s="6" customFormat="1" ht="15" customHeight="1" x14ac:dyDescent="0.3">
      <c r="A6152" s="3" t="s">
        <v>440</v>
      </c>
      <c r="B6152" s="3" t="s">
        <v>441</v>
      </c>
      <c r="C6152" s="3" t="s">
        <v>322</v>
      </c>
      <c r="D6152" s="3" t="s">
        <v>323</v>
      </c>
      <c r="E6152" s="4">
        <v>31</v>
      </c>
      <c r="F6152" s="4">
        <v>22</v>
      </c>
      <c r="G6152" s="3" t="s">
        <v>1199</v>
      </c>
      <c r="H6152" s="3" t="s">
        <v>1065</v>
      </c>
      <c r="I6152" s="3" t="s">
        <v>37719</v>
      </c>
      <c r="J6152" s="3" t="s">
        <v>37720</v>
      </c>
    </row>
    <row r="6153" spans="1:10" s="6" customFormat="1" ht="15" customHeight="1" x14ac:dyDescent="0.3">
      <c r="A6153" s="3" t="s">
        <v>440</v>
      </c>
      <c r="B6153" s="3" t="s">
        <v>441</v>
      </c>
      <c r="C6153" s="3" t="s">
        <v>337</v>
      </c>
      <c r="D6153" s="3" t="s">
        <v>338</v>
      </c>
      <c r="E6153" s="4">
        <v>31</v>
      </c>
      <c r="F6153" s="4">
        <v>23</v>
      </c>
      <c r="G6153" s="3" t="s">
        <v>1199</v>
      </c>
      <c r="H6153" s="3" t="s">
        <v>1068</v>
      </c>
      <c r="I6153" s="3" t="s">
        <v>37719</v>
      </c>
      <c r="J6153" s="3" t="s">
        <v>37720</v>
      </c>
    </row>
    <row r="6154" spans="1:10" s="6" customFormat="1" ht="15" customHeight="1" x14ac:dyDescent="0.3">
      <c r="A6154" s="3" t="s">
        <v>440</v>
      </c>
      <c r="B6154" s="3" t="s">
        <v>441</v>
      </c>
      <c r="C6154" s="3" t="s">
        <v>352</v>
      </c>
      <c r="D6154" s="3" t="s">
        <v>353</v>
      </c>
      <c r="E6154" s="4">
        <v>31</v>
      </c>
      <c r="F6154" s="4">
        <v>24</v>
      </c>
      <c r="G6154" s="3" t="s">
        <v>1199</v>
      </c>
      <c r="H6154" s="3" t="s">
        <v>1092</v>
      </c>
      <c r="I6154" s="3" t="s">
        <v>37719</v>
      </c>
      <c r="J6154" s="3" t="s">
        <v>37720</v>
      </c>
    </row>
    <row r="6155" spans="1:10" s="6" customFormat="1" ht="15" customHeight="1" x14ac:dyDescent="0.3">
      <c r="A6155" s="3" t="s">
        <v>440</v>
      </c>
      <c r="B6155" s="3" t="s">
        <v>441</v>
      </c>
      <c r="C6155" s="3" t="s">
        <v>366</v>
      </c>
      <c r="D6155" s="3" t="s">
        <v>367</v>
      </c>
      <c r="E6155" s="4">
        <v>31</v>
      </c>
      <c r="F6155" s="4">
        <v>25</v>
      </c>
      <c r="G6155" s="3" t="s">
        <v>1199</v>
      </c>
      <c r="H6155" s="3" t="s">
        <v>1110</v>
      </c>
      <c r="I6155" s="3" t="s">
        <v>37719</v>
      </c>
      <c r="J6155" s="3" t="s">
        <v>37720</v>
      </c>
    </row>
    <row r="6156" spans="1:10" s="6" customFormat="1" ht="15" customHeight="1" x14ac:dyDescent="0.3">
      <c r="A6156" s="3" t="s">
        <v>440</v>
      </c>
      <c r="B6156" s="3" t="s">
        <v>441</v>
      </c>
      <c r="C6156" s="3" t="s">
        <v>376</v>
      </c>
      <c r="D6156" s="3" t="s">
        <v>377</v>
      </c>
      <c r="E6156" s="4">
        <v>31</v>
      </c>
      <c r="F6156" s="4">
        <v>26</v>
      </c>
      <c r="G6156" s="3" t="s">
        <v>1199</v>
      </c>
      <c r="H6156" s="3" t="s">
        <v>1119</v>
      </c>
      <c r="I6156" s="3" t="s">
        <v>37719</v>
      </c>
      <c r="J6156" s="3" t="s">
        <v>37720</v>
      </c>
    </row>
    <row r="6157" spans="1:10" s="6" customFormat="1" ht="15" customHeight="1" x14ac:dyDescent="0.3">
      <c r="A6157" s="3" t="s">
        <v>440</v>
      </c>
      <c r="B6157" s="3" t="s">
        <v>441</v>
      </c>
      <c r="C6157" s="3" t="s">
        <v>389</v>
      </c>
      <c r="D6157" s="3" t="s">
        <v>390</v>
      </c>
      <c r="E6157" s="4">
        <v>31</v>
      </c>
      <c r="F6157" s="4">
        <v>27</v>
      </c>
      <c r="G6157" s="3" t="s">
        <v>1199</v>
      </c>
      <c r="H6157" s="3" t="s">
        <v>1127</v>
      </c>
      <c r="I6157" s="3" t="s">
        <v>37719</v>
      </c>
      <c r="J6157" s="3" t="s">
        <v>37720</v>
      </c>
    </row>
    <row r="6158" spans="1:10" s="6" customFormat="1" ht="15" customHeight="1" x14ac:dyDescent="0.3">
      <c r="A6158" s="3" t="s">
        <v>440</v>
      </c>
      <c r="B6158" s="3" t="s">
        <v>441</v>
      </c>
      <c r="C6158" s="3" t="s">
        <v>415</v>
      </c>
      <c r="D6158" s="3" t="s">
        <v>416</v>
      </c>
      <c r="E6158" s="4">
        <v>31</v>
      </c>
      <c r="F6158" s="4">
        <v>29</v>
      </c>
      <c r="G6158" s="3" t="s">
        <v>1199</v>
      </c>
      <c r="H6158" s="3" t="s">
        <v>1177</v>
      </c>
      <c r="I6158" s="3" t="s">
        <v>37719</v>
      </c>
      <c r="J6158" s="3" t="s">
        <v>37720</v>
      </c>
    </row>
    <row r="6159" spans="1:10" s="6" customFormat="1" ht="15" customHeight="1" x14ac:dyDescent="0.3">
      <c r="A6159" s="3" t="s">
        <v>440</v>
      </c>
      <c r="B6159" s="3" t="s">
        <v>441</v>
      </c>
      <c r="C6159" s="3" t="s">
        <v>517</v>
      </c>
      <c r="D6159" s="3" t="s">
        <v>518</v>
      </c>
      <c r="E6159" s="4">
        <v>31</v>
      </c>
      <c r="F6159" s="4">
        <v>38</v>
      </c>
      <c r="G6159" s="3" t="s">
        <v>1199</v>
      </c>
      <c r="H6159" s="3" t="s">
        <v>1260</v>
      </c>
      <c r="I6159" s="3" t="s">
        <v>37719</v>
      </c>
      <c r="J6159" s="3" t="s">
        <v>6298</v>
      </c>
    </row>
    <row r="6160" spans="1:10" s="6" customFormat="1" ht="15" customHeight="1" x14ac:dyDescent="0.3">
      <c r="A6160" s="3" t="s">
        <v>440</v>
      </c>
      <c r="B6160" s="3" t="s">
        <v>441</v>
      </c>
      <c r="C6160" s="3" t="s">
        <v>430</v>
      </c>
      <c r="D6160" s="3" t="s">
        <v>431</v>
      </c>
      <c r="E6160" s="4">
        <v>31</v>
      </c>
      <c r="F6160" s="4">
        <v>30</v>
      </c>
      <c r="G6160" s="3" t="s">
        <v>1199</v>
      </c>
      <c r="H6160" s="3" t="s">
        <v>1191</v>
      </c>
      <c r="I6160" s="3" t="s">
        <v>37719</v>
      </c>
      <c r="J6160" s="3" t="s">
        <v>37720</v>
      </c>
    </row>
    <row r="6161" spans="1:10" s="6" customFormat="1" ht="15" customHeight="1" x14ac:dyDescent="0.3">
      <c r="A6161" s="3" t="s">
        <v>440</v>
      </c>
      <c r="B6161" s="3" t="s">
        <v>441</v>
      </c>
      <c r="C6161" s="3" t="s">
        <v>504</v>
      </c>
      <c r="D6161" s="3" t="s">
        <v>505</v>
      </c>
      <c r="E6161" s="4">
        <v>31</v>
      </c>
      <c r="F6161" s="4">
        <v>37</v>
      </c>
      <c r="G6161" s="3" t="s">
        <v>1199</v>
      </c>
      <c r="H6161" s="3" t="s">
        <v>1246</v>
      </c>
      <c r="I6161" s="3" t="s">
        <v>37719</v>
      </c>
      <c r="J6161" s="3" t="s">
        <v>37720</v>
      </c>
    </row>
    <row r="6162" spans="1:10" s="6" customFormat="1" ht="15" customHeight="1" x14ac:dyDescent="0.3">
      <c r="A6162" s="3" t="s">
        <v>440</v>
      </c>
      <c r="B6162" s="3" t="s">
        <v>441</v>
      </c>
      <c r="C6162" s="3" t="s">
        <v>545</v>
      </c>
      <c r="D6162" s="3" t="s">
        <v>546</v>
      </c>
      <c r="E6162" s="4">
        <v>31</v>
      </c>
      <c r="F6162" s="4">
        <v>40</v>
      </c>
      <c r="G6162" s="3" t="s">
        <v>1199</v>
      </c>
      <c r="H6162" s="3" t="s">
        <v>1276</v>
      </c>
      <c r="I6162" s="3" t="s">
        <v>37719</v>
      </c>
      <c r="J6162" s="3" t="s">
        <v>37720</v>
      </c>
    </row>
    <row r="6163" spans="1:10" s="6" customFormat="1" ht="15" customHeight="1" x14ac:dyDescent="0.3">
      <c r="A6163" s="3" t="s">
        <v>440</v>
      </c>
      <c r="B6163" s="3" t="s">
        <v>441</v>
      </c>
      <c r="C6163" s="3" t="s">
        <v>568</v>
      </c>
      <c r="D6163" s="3" t="s">
        <v>569</v>
      </c>
      <c r="E6163" s="4">
        <v>31</v>
      </c>
      <c r="F6163" s="4">
        <v>42</v>
      </c>
      <c r="G6163" s="3" t="s">
        <v>1199</v>
      </c>
      <c r="H6163" s="3" t="s">
        <v>1302</v>
      </c>
      <c r="I6163" s="3" t="s">
        <v>37719</v>
      </c>
      <c r="J6163" s="3" t="s">
        <v>37720</v>
      </c>
    </row>
    <row r="6164" spans="1:10" s="6" customFormat="1" ht="15" customHeight="1" x14ac:dyDescent="0.3">
      <c r="A6164" s="3" t="s">
        <v>440</v>
      </c>
      <c r="B6164" s="3" t="s">
        <v>441</v>
      </c>
      <c r="C6164" s="3" t="s">
        <v>581</v>
      </c>
      <c r="D6164" s="3" t="s">
        <v>582</v>
      </c>
      <c r="E6164" s="4">
        <v>31</v>
      </c>
      <c r="F6164" s="4">
        <v>43</v>
      </c>
      <c r="G6164" s="3" t="s">
        <v>1199</v>
      </c>
      <c r="H6164" s="3" t="s">
        <v>1321</v>
      </c>
      <c r="I6164" s="3" t="s">
        <v>37719</v>
      </c>
      <c r="J6164" s="3" t="s">
        <v>37720</v>
      </c>
    </row>
    <row r="6165" spans="1:10" s="6" customFormat="1" ht="15" customHeight="1" x14ac:dyDescent="0.3">
      <c r="A6165" s="3" t="s">
        <v>440</v>
      </c>
      <c r="B6165" s="3" t="s">
        <v>441</v>
      </c>
      <c r="C6165" s="3" t="s">
        <v>605</v>
      </c>
      <c r="D6165" s="3" t="s">
        <v>606</v>
      </c>
      <c r="E6165" s="4">
        <v>31</v>
      </c>
      <c r="F6165" s="4">
        <v>45</v>
      </c>
      <c r="G6165" s="3" t="s">
        <v>1199</v>
      </c>
      <c r="H6165" s="3" t="s">
        <v>1340</v>
      </c>
      <c r="I6165" s="3" t="s">
        <v>37719</v>
      </c>
      <c r="J6165" s="3" t="s">
        <v>37720</v>
      </c>
    </row>
    <row r="6166" spans="1:10" s="6" customFormat="1" ht="15" customHeight="1" x14ac:dyDescent="0.3">
      <c r="A6166" s="3" t="s">
        <v>440</v>
      </c>
      <c r="B6166" s="3" t="s">
        <v>441</v>
      </c>
      <c r="C6166" s="3" t="s">
        <v>173</v>
      </c>
      <c r="D6166" s="3" t="s">
        <v>174</v>
      </c>
      <c r="E6166" s="4">
        <v>31</v>
      </c>
      <c r="F6166" s="4">
        <v>11</v>
      </c>
      <c r="G6166" s="3" t="s">
        <v>1199</v>
      </c>
      <c r="H6166" s="3" t="s">
        <v>867</v>
      </c>
      <c r="I6166" s="3" t="s">
        <v>37719</v>
      </c>
      <c r="J6166" s="3" t="s">
        <v>6298</v>
      </c>
    </row>
    <row r="6167" spans="1:10" s="6" customFormat="1" ht="15" customHeight="1" x14ac:dyDescent="0.3">
      <c r="A6167" s="3" t="s">
        <v>440</v>
      </c>
      <c r="B6167" s="3" t="s">
        <v>441</v>
      </c>
      <c r="C6167" s="3" t="s">
        <v>246</v>
      </c>
      <c r="D6167" s="3" t="s">
        <v>247</v>
      </c>
      <c r="E6167" s="4">
        <v>31</v>
      </c>
      <c r="F6167" s="4">
        <v>16</v>
      </c>
      <c r="G6167" s="3" t="s">
        <v>1199</v>
      </c>
      <c r="H6167" s="3" t="s">
        <v>989</v>
      </c>
      <c r="I6167" s="3" t="s">
        <v>37719</v>
      </c>
      <c r="J6167" s="3" t="s">
        <v>6298</v>
      </c>
    </row>
    <row r="6168" spans="1:10" s="6" customFormat="1" ht="15" customHeight="1" x14ac:dyDescent="0.3">
      <c r="A6168" s="3" t="s">
        <v>440</v>
      </c>
      <c r="B6168" s="3" t="s">
        <v>441</v>
      </c>
      <c r="C6168" s="3" t="s">
        <v>459</v>
      </c>
      <c r="D6168" s="3" t="s">
        <v>460</v>
      </c>
      <c r="E6168" s="4">
        <v>31</v>
      </c>
      <c r="F6168" s="4">
        <v>33</v>
      </c>
      <c r="G6168" s="3" t="s">
        <v>1199</v>
      </c>
      <c r="H6168" s="3" t="s">
        <v>1221</v>
      </c>
      <c r="I6168" s="3" t="s">
        <v>37719</v>
      </c>
      <c r="J6168" s="3" t="s">
        <v>37720</v>
      </c>
    </row>
    <row r="6169" spans="1:10" s="6" customFormat="1" ht="15" customHeight="1" x14ac:dyDescent="0.3">
      <c r="A6169" s="3" t="s">
        <v>272</v>
      </c>
      <c r="B6169" s="3" t="s">
        <v>273</v>
      </c>
      <c r="C6169" s="3" t="s">
        <v>232</v>
      </c>
      <c r="D6169" s="3" t="s">
        <v>233</v>
      </c>
      <c r="E6169" s="4">
        <v>18</v>
      </c>
      <c r="F6169" s="4">
        <v>15</v>
      </c>
      <c r="G6169" s="3" t="s">
        <v>1009</v>
      </c>
      <c r="H6169" s="3" t="s">
        <v>986</v>
      </c>
      <c r="I6169" s="3" t="s">
        <v>37719</v>
      </c>
      <c r="J6169" s="3" t="s">
        <v>5436</v>
      </c>
    </row>
    <row r="6170" spans="1:10" s="6" customFormat="1" ht="15" customHeight="1" x14ac:dyDescent="0.3">
      <c r="A6170" s="3" t="s">
        <v>272</v>
      </c>
      <c r="B6170" s="3" t="s">
        <v>273</v>
      </c>
      <c r="C6170" s="3" t="s">
        <v>173</v>
      </c>
      <c r="D6170" s="3" t="s">
        <v>174</v>
      </c>
      <c r="E6170" s="4">
        <v>18</v>
      </c>
      <c r="F6170" s="4">
        <v>11</v>
      </c>
      <c r="G6170" s="3" t="s">
        <v>1009</v>
      </c>
      <c r="H6170" s="3" t="s">
        <v>867</v>
      </c>
      <c r="I6170" s="3" t="s">
        <v>37719</v>
      </c>
      <c r="J6170" s="3" t="s">
        <v>5554</v>
      </c>
    </row>
    <row r="6171" spans="1:10" s="6" customFormat="1" ht="15" customHeight="1" x14ac:dyDescent="0.3">
      <c r="A6171" s="3" t="s">
        <v>272</v>
      </c>
      <c r="B6171" s="3" t="s">
        <v>273</v>
      </c>
      <c r="C6171" s="3" t="s">
        <v>189</v>
      </c>
      <c r="D6171" s="3" t="s">
        <v>190</v>
      </c>
      <c r="E6171" s="4">
        <v>18</v>
      </c>
      <c r="F6171" s="4">
        <v>12</v>
      </c>
      <c r="G6171" s="3" t="s">
        <v>1009</v>
      </c>
      <c r="H6171" s="3" t="s">
        <v>948</v>
      </c>
      <c r="I6171" s="3" t="s">
        <v>37719</v>
      </c>
      <c r="J6171" s="3" t="s">
        <v>5436</v>
      </c>
    </row>
    <row r="6172" spans="1:10" s="6" customFormat="1" ht="15" customHeight="1" x14ac:dyDescent="0.3">
      <c r="A6172" s="3" t="s">
        <v>97</v>
      </c>
      <c r="B6172" s="3" t="s">
        <v>98</v>
      </c>
      <c r="C6172" s="3" t="s">
        <v>545</v>
      </c>
      <c r="D6172" s="3" t="s">
        <v>546</v>
      </c>
      <c r="E6172" s="4">
        <v>6</v>
      </c>
      <c r="F6172" s="4">
        <v>40</v>
      </c>
      <c r="G6172" s="3" t="s">
        <v>742</v>
      </c>
      <c r="H6172" s="3" t="s">
        <v>1276</v>
      </c>
      <c r="I6172" s="3" t="s">
        <v>37719</v>
      </c>
      <c r="J6172" s="3" t="s">
        <v>5554</v>
      </c>
    </row>
    <row r="6173" spans="1:10" s="6" customFormat="1" ht="15" customHeight="1" x14ac:dyDescent="0.3">
      <c r="A6173" s="3" t="s">
        <v>97</v>
      </c>
      <c r="B6173" s="3" t="s">
        <v>98</v>
      </c>
      <c r="C6173" s="3" t="s">
        <v>25</v>
      </c>
      <c r="D6173" s="3" t="s">
        <v>26</v>
      </c>
      <c r="E6173" s="4">
        <v>6</v>
      </c>
      <c r="F6173" s="4">
        <v>1</v>
      </c>
      <c r="G6173" s="3" t="s">
        <v>742</v>
      </c>
      <c r="H6173" s="3" t="s">
        <v>623</v>
      </c>
      <c r="I6173" s="3" t="s">
        <v>37719</v>
      </c>
      <c r="J6173" s="3" t="s">
        <v>5614</v>
      </c>
    </row>
    <row r="6174" spans="1:10" s="6" customFormat="1" ht="15" customHeight="1" x14ac:dyDescent="0.3">
      <c r="A6174" s="3" t="s">
        <v>97</v>
      </c>
      <c r="B6174" s="3" t="s">
        <v>98</v>
      </c>
      <c r="C6174" s="3" t="s">
        <v>42</v>
      </c>
      <c r="D6174" s="3" t="s">
        <v>43</v>
      </c>
      <c r="E6174" s="4">
        <v>6</v>
      </c>
      <c r="F6174" s="4">
        <v>2</v>
      </c>
      <c r="G6174" s="3" t="s">
        <v>742</v>
      </c>
      <c r="H6174" s="3" t="s">
        <v>686</v>
      </c>
      <c r="I6174" s="3" t="s">
        <v>37719</v>
      </c>
      <c r="J6174" s="3" t="s">
        <v>5614</v>
      </c>
    </row>
    <row r="6175" spans="1:10" s="6" customFormat="1" ht="15" customHeight="1" x14ac:dyDescent="0.3">
      <c r="A6175" s="3" t="s">
        <v>97</v>
      </c>
      <c r="B6175" s="3" t="s">
        <v>98</v>
      </c>
      <c r="C6175" s="3" t="s">
        <v>57</v>
      </c>
      <c r="D6175" s="3" t="s">
        <v>58</v>
      </c>
      <c r="E6175" s="4">
        <v>6</v>
      </c>
      <c r="F6175" s="4">
        <v>3</v>
      </c>
      <c r="G6175" s="3" t="s">
        <v>742</v>
      </c>
      <c r="H6175" s="3" t="s">
        <v>705</v>
      </c>
      <c r="I6175" s="3" t="s">
        <v>37719</v>
      </c>
      <c r="J6175" s="3" t="s">
        <v>5614</v>
      </c>
    </row>
    <row r="6176" spans="1:10" s="6" customFormat="1" ht="15" customHeight="1" x14ac:dyDescent="0.3">
      <c r="A6176" s="3" t="s">
        <v>97</v>
      </c>
      <c r="B6176" s="3" t="s">
        <v>98</v>
      </c>
      <c r="C6176" s="3" t="s">
        <v>71</v>
      </c>
      <c r="D6176" s="3" t="s">
        <v>72</v>
      </c>
      <c r="E6176" s="4">
        <v>6</v>
      </c>
      <c r="F6176" s="4">
        <v>4</v>
      </c>
      <c r="G6176" s="3" t="s">
        <v>742</v>
      </c>
      <c r="H6176" s="3" t="s">
        <v>718</v>
      </c>
      <c r="I6176" s="3" t="s">
        <v>37719</v>
      </c>
      <c r="J6176" s="3" t="s">
        <v>5614</v>
      </c>
    </row>
    <row r="6177" spans="1:10" s="6" customFormat="1" ht="15" customHeight="1" x14ac:dyDescent="0.3">
      <c r="A6177" s="3" t="s">
        <v>97</v>
      </c>
      <c r="B6177" s="3" t="s">
        <v>98</v>
      </c>
      <c r="C6177" s="3" t="s">
        <v>86</v>
      </c>
      <c r="D6177" s="3" t="s">
        <v>87</v>
      </c>
      <c r="E6177" s="4">
        <v>6</v>
      </c>
      <c r="F6177" s="4">
        <v>5</v>
      </c>
      <c r="G6177" s="3" t="s">
        <v>742</v>
      </c>
      <c r="H6177" s="3" t="s">
        <v>731</v>
      </c>
      <c r="I6177" s="3" t="s">
        <v>37719</v>
      </c>
      <c r="J6177" s="3" t="s">
        <v>5614</v>
      </c>
    </row>
    <row r="6178" spans="1:10" s="6" customFormat="1" ht="15" customHeight="1" x14ac:dyDescent="0.3">
      <c r="A6178" s="3" t="s">
        <v>97</v>
      </c>
      <c r="B6178" s="3" t="s">
        <v>98</v>
      </c>
      <c r="C6178" s="3" t="s">
        <v>112</v>
      </c>
      <c r="D6178" s="3" t="s">
        <v>113</v>
      </c>
      <c r="E6178" s="4">
        <v>6</v>
      </c>
      <c r="F6178" s="4">
        <v>7</v>
      </c>
      <c r="G6178" s="3" t="s">
        <v>742</v>
      </c>
      <c r="H6178" s="3" t="s">
        <v>749</v>
      </c>
      <c r="I6178" s="3" t="s">
        <v>37719</v>
      </c>
      <c r="J6178" s="3" t="s">
        <v>5614</v>
      </c>
    </row>
    <row r="6179" spans="1:10" s="6" customFormat="1" ht="15" customHeight="1" x14ac:dyDescent="0.3">
      <c r="A6179" s="3" t="s">
        <v>97</v>
      </c>
      <c r="B6179" s="3" t="s">
        <v>98</v>
      </c>
      <c r="C6179" s="3" t="s">
        <v>128</v>
      </c>
      <c r="D6179" s="3" t="s">
        <v>129</v>
      </c>
      <c r="E6179" s="4">
        <v>6</v>
      </c>
      <c r="F6179" s="4">
        <v>8</v>
      </c>
      <c r="G6179" s="3" t="s">
        <v>742</v>
      </c>
      <c r="H6179" s="3" t="s">
        <v>803</v>
      </c>
      <c r="I6179" s="3" t="s">
        <v>37719</v>
      </c>
      <c r="J6179" s="3" t="s">
        <v>5614</v>
      </c>
    </row>
    <row r="6180" spans="1:10" s="6" customFormat="1" ht="15" customHeight="1" x14ac:dyDescent="0.3">
      <c r="A6180" s="3" t="s">
        <v>97</v>
      </c>
      <c r="B6180" s="3" t="s">
        <v>98</v>
      </c>
      <c r="C6180" s="3" t="s">
        <v>142</v>
      </c>
      <c r="D6180" s="3" t="s">
        <v>143</v>
      </c>
      <c r="E6180" s="4">
        <v>6</v>
      </c>
      <c r="F6180" s="4">
        <v>9</v>
      </c>
      <c r="G6180" s="3" t="s">
        <v>742</v>
      </c>
      <c r="H6180" s="3" t="s">
        <v>820</v>
      </c>
      <c r="I6180" s="3" t="s">
        <v>37719</v>
      </c>
      <c r="J6180" s="3" t="s">
        <v>5614</v>
      </c>
    </row>
    <row r="6181" spans="1:10" s="6" customFormat="1" ht="15" customHeight="1" x14ac:dyDescent="0.3">
      <c r="A6181" s="3" t="s">
        <v>97</v>
      </c>
      <c r="B6181" s="3" t="s">
        <v>98</v>
      </c>
      <c r="C6181" s="3" t="s">
        <v>158</v>
      </c>
      <c r="D6181" s="3" t="s">
        <v>159</v>
      </c>
      <c r="E6181" s="4">
        <v>6</v>
      </c>
      <c r="F6181" s="4">
        <v>10</v>
      </c>
      <c r="G6181" s="3" t="s">
        <v>742</v>
      </c>
      <c r="H6181" s="3" t="s">
        <v>854</v>
      </c>
      <c r="I6181" s="3" t="s">
        <v>37719</v>
      </c>
      <c r="J6181" s="3" t="s">
        <v>5614</v>
      </c>
    </row>
    <row r="6182" spans="1:10" s="6" customFormat="1" ht="15" customHeight="1" x14ac:dyDescent="0.3">
      <c r="A6182" s="3" t="s">
        <v>97</v>
      </c>
      <c r="B6182" s="3" t="s">
        <v>98</v>
      </c>
      <c r="C6182" s="3" t="s">
        <v>173</v>
      </c>
      <c r="D6182" s="3" t="s">
        <v>174</v>
      </c>
      <c r="E6182" s="4">
        <v>6</v>
      </c>
      <c r="F6182" s="4">
        <v>11</v>
      </c>
      <c r="G6182" s="3" t="s">
        <v>742</v>
      </c>
      <c r="H6182" s="3" t="s">
        <v>867</v>
      </c>
      <c r="I6182" s="3" t="s">
        <v>37719</v>
      </c>
      <c r="J6182" s="3" t="s">
        <v>5614</v>
      </c>
    </row>
    <row r="6183" spans="1:10" s="6" customFormat="1" ht="15" customHeight="1" x14ac:dyDescent="0.3">
      <c r="A6183" s="3" t="s">
        <v>97</v>
      </c>
      <c r="B6183" s="3" t="s">
        <v>98</v>
      </c>
      <c r="C6183" s="3" t="s">
        <v>189</v>
      </c>
      <c r="D6183" s="3" t="s">
        <v>190</v>
      </c>
      <c r="E6183" s="4">
        <v>6</v>
      </c>
      <c r="F6183" s="4">
        <v>12</v>
      </c>
      <c r="G6183" s="3" t="s">
        <v>742</v>
      </c>
      <c r="H6183" s="3" t="s">
        <v>948</v>
      </c>
      <c r="I6183" s="3" t="s">
        <v>37719</v>
      </c>
      <c r="J6183" s="3" t="s">
        <v>5614</v>
      </c>
    </row>
    <row r="6184" spans="1:10" s="6" customFormat="1" ht="15" customHeight="1" x14ac:dyDescent="0.3">
      <c r="A6184" s="3" t="s">
        <v>97</v>
      </c>
      <c r="B6184" s="3" t="s">
        <v>98</v>
      </c>
      <c r="C6184" s="3" t="s">
        <v>204</v>
      </c>
      <c r="D6184" s="3" t="s">
        <v>205</v>
      </c>
      <c r="E6184" s="4">
        <v>6</v>
      </c>
      <c r="F6184" s="4">
        <v>13</v>
      </c>
      <c r="G6184" s="3" t="s">
        <v>742</v>
      </c>
      <c r="H6184" s="3" t="s">
        <v>956</v>
      </c>
      <c r="I6184" s="3" t="s">
        <v>37719</v>
      </c>
      <c r="J6184" s="3" t="s">
        <v>5614</v>
      </c>
    </row>
    <row r="6185" spans="1:10" s="6" customFormat="1" ht="15" customHeight="1" x14ac:dyDescent="0.3">
      <c r="A6185" s="3" t="s">
        <v>97</v>
      </c>
      <c r="B6185" s="3" t="s">
        <v>98</v>
      </c>
      <c r="C6185" s="3" t="s">
        <v>232</v>
      </c>
      <c r="D6185" s="3" t="s">
        <v>233</v>
      </c>
      <c r="E6185" s="4">
        <v>6</v>
      </c>
      <c r="F6185" s="4">
        <v>15</v>
      </c>
      <c r="G6185" s="3" t="s">
        <v>742</v>
      </c>
      <c r="H6185" s="3" t="s">
        <v>986</v>
      </c>
      <c r="I6185" s="3" t="s">
        <v>37719</v>
      </c>
      <c r="J6185" s="3" t="s">
        <v>5614</v>
      </c>
    </row>
    <row r="6186" spans="1:10" s="6" customFormat="1" ht="15" customHeight="1" x14ac:dyDescent="0.3">
      <c r="A6186" s="3" t="s">
        <v>97</v>
      </c>
      <c r="B6186" s="3" t="s">
        <v>98</v>
      </c>
      <c r="C6186" s="3" t="s">
        <v>246</v>
      </c>
      <c r="D6186" s="3" t="s">
        <v>247</v>
      </c>
      <c r="E6186" s="4">
        <v>6</v>
      </c>
      <c r="F6186" s="4">
        <v>16</v>
      </c>
      <c r="G6186" s="3" t="s">
        <v>742</v>
      </c>
      <c r="H6186" s="3" t="s">
        <v>989</v>
      </c>
      <c r="I6186" s="3" t="s">
        <v>37719</v>
      </c>
      <c r="J6186" s="3" t="s">
        <v>5614</v>
      </c>
    </row>
    <row r="6187" spans="1:10" s="6" customFormat="1" ht="15" customHeight="1" x14ac:dyDescent="0.3">
      <c r="A6187" s="3" t="s">
        <v>97</v>
      </c>
      <c r="B6187" s="3" t="s">
        <v>98</v>
      </c>
      <c r="C6187" s="3" t="s">
        <v>517</v>
      </c>
      <c r="D6187" s="3" t="s">
        <v>518</v>
      </c>
      <c r="E6187" s="4">
        <v>6</v>
      </c>
      <c r="F6187" s="4">
        <v>38</v>
      </c>
      <c r="G6187" s="3" t="s">
        <v>742</v>
      </c>
      <c r="H6187" s="3" t="s">
        <v>1260</v>
      </c>
      <c r="I6187" s="3" t="s">
        <v>37719</v>
      </c>
      <c r="J6187" s="3" t="s">
        <v>5554</v>
      </c>
    </row>
    <row r="6188" spans="1:10" s="6" customFormat="1" ht="15" customHeight="1" x14ac:dyDescent="0.3">
      <c r="A6188" s="3" t="s">
        <v>97</v>
      </c>
      <c r="B6188" s="3" t="s">
        <v>98</v>
      </c>
      <c r="C6188" s="3" t="s">
        <v>260</v>
      </c>
      <c r="D6188" s="3" t="s">
        <v>261</v>
      </c>
      <c r="E6188" s="4">
        <v>6</v>
      </c>
      <c r="F6188" s="4">
        <v>17</v>
      </c>
      <c r="G6188" s="3" t="s">
        <v>742</v>
      </c>
      <c r="H6188" s="3" t="s">
        <v>1005</v>
      </c>
      <c r="I6188" s="3" t="s">
        <v>37719</v>
      </c>
      <c r="J6188" s="3" t="s">
        <v>5614</v>
      </c>
    </row>
    <row r="6189" spans="1:10" s="6" customFormat="1" ht="15" customHeight="1" x14ac:dyDescent="0.3">
      <c r="A6189" s="3" t="s">
        <v>97</v>
      </c>
      <c r="B6189" s="3" t="s">
        <v>98</v>
      </c>
      <c r="C6189" s="3" t="s">
        <v>493</v>
      </c>
      <c r="D6189" s="3" t="s">
        <v>494</v>
      </c>
      <c r="E6189" s="4">
        <v>6</v>
      </c>
      <c r="F6189" s="4">
        <v>36</v>
      </c>
      <c r="G6189" s="3" t="s">
        <v>742</v>
      </c>
      <c r="H6189" s="3" t="s">
        <v>1241</v>
      </c>
      <c r="I6189" s="3" t="s">
        <v>37719</v>
      </c>
      <c r="J6189" s="3" t="s">
        <v>5554</v>
      </c>
    </row>
    <row r="6190" spans="1:10" s="6" customFormat="1" ht="15" customHeight="1" x14ac:dyDescent="0.3">
      <c r="A6190" s="3" t="s">
        <v>97</v>
      </c>
      <c r="B6190" s="3" t="s">
        <v>98</v>
      </c>
      <c r="C6190" s="3" t="s">
        <v>448</v>
      </c>
      <c r="D6190" s="3" t="s">
        <v>449</v>
      </c>
      <c r="E6190" s="4">
        <v>6</v>
      </c>
      <c r="F6190" s="4">
        <v>32</v>
      </c>
      <c r="G6190" s="3" t="s">
        <v>742</v>
      </c>
      <c r="H6190" s="3" t="s">
        <v>1201</v>
      </c>
      <c r="I6190" s="3" t="s">
        <v>37719</v>
      </c>
      <c r="J6190" s="3" t="s">
        <v>5554</v>
      </c>
    </row>
    <row r="6191" spans="1:10" s="6" customFormat="1" ht="15" customHeight="1" x14ac:dyDescent="0.3">
      <c r="A6191" s="3" t="s">
        <v>97</v>
      </c>
      <c r="B6191" s="3" t="s">
        <v>98</v>
      </c>
      <c r="C6191" s="3" t="s">
        <v>219</v>
      </c>
      <c r="D6191" s="3" t="s">
        <v>220</v>
      </c>
      <c r="E6191" s="4">
        <v>6</v>
      </c>
      <c r="F6191" s="4">
        <v>14</v>
      </c>
      <c r="G6191" s="3" t="s">
        <v>742</v>
      </c>
      <c r="H6191" s="3" t="s">
        <v>977</v>
      </c>
      <c r="I6191" s="3" t="s">
        <v>37719</v>
      </c>
      <c r="J6191" s="3" t="s">
        <v>5554</v>
      </c>
    </row>
    <row r="6192" spans="1:10" s="6" customFormat="1" ht="15" customHeight="1" x14ac:dyDescent="0.3">
      <c r="A6192" s="3" t="s">
        <v>97</v>
      </c>
      <c r="B6192" s="3" t="s">
        <v>98</v>
      </c>
      <c r="C6192" s="3" t="s">
        <v>232</v>
      </c>
      <c r="D6192" s="3" t="s">
        <v>233</v>
      </c>
      <c r="E6192" s="4">
        <v>6</v>
      </c>
      <c r="F6192" s="4">
        <v>15</v>
      </c>
      <c r="G6192" s="3" t="s">
        <v>742</v>
      </c>
      <c r="H6192" s="3" t="s">
        <v>986</v>
      </c>
      <c r="I6192" s="3" t="s">
        <v>37719</v>
      </c>
      <c r="J6192" s="3" t="s">
        <v>5554</v>
      </c>
    </row>
    <row r="6193" spans="1:10" s="6" customFormat="1" ht="15" customHeight="1" x14ac:dyDescent="0.3">
      <c r="A6193" s="3" t="s">
        <v>97</v>
      </c>
      <c r="B6193" s="3" t="s">
        <v>98</v>
      </c>
      <c r="C6193" s="3" t="s">
        <v>246</v>
      </c>
      <c r="D6193" s="3" t="s">
        <v>247</v>
      </c>
      <c r="E6193" s="4">
        <v>6</v>
      </c>
      <c r="F6193" s="4">
        <v>16</v>
      </c>
      <c r="G6193" s="3" t="s">
        <v>742</v>
      </c>
      <c r="H6193" s="3" t="s">
        <v>989</v>
      </c>
      <c r="I6193" s="3" t="s">
        <v>37719</v>
      </c>
      <c r="J6193" s="3" t="s">
        <v>5554</v>
      </c>
    </row>
    <row r="6194" spans="1:10" s="6" customFormat="1" ht="15" customHeight="1" x14ac:dyDescent="0.3">
      <c r="A6194" s="3" t="s">
        <v>97</v>
      </c>
      <c r="B6194" s="3" t="s">
        <v>98</v>
      </c>
      <c r="C6194" s="3" t="s">
        <v>260</v>
      </c>
      <c r="D6194" s="3" t="s">
        <v>261</v>
      </c>
      <c r="E6194" s="4">
        <v>6</v>
      </c>
      <c r="F6194" s="4">
        <v>17</v>
      </c>
      <c r="G6194" s="3" t="s">
        <v>742</v>
      </c>
      <c r="H6194" s="3" t="s">
        <v>1005</v>
      </c>
      <c r="I6194" s="3" t="s">
        <v>37719</v>
      </c>
      <c r="J6194" s="3" t="s">
        <v>5554</v>
      </c>
    </row>
    <row r="6195" spans="1:10" s="6" customFormat="1" ht="15" customHeight="1" x14ac:dyDescent="0.3">
      <c r="A6195" s="3" t="s">
        <v>97</v>
      </c>
      <c r="B6195" s="3" t="s">
        <v>98</v>
      </c>
      <c r="C6195" s="3" t="s">
        <v>272</v>
      </c>
      <c r="D6195" s="3" t="s">
        <v>273</v>
      </c>
      <c r="E6195" s="4">
        <v>6</v>
      </c>
      <c r="F6195" s="4">
        <v>18</v>
      </c>
      <c r="G6195" s="3" t="s">
        <v>742</v>
      </c>
      <c r="H6195" s="3" t="s">
        <v>1009</v>
      </c>
      <c r="I6195" s="3" t="s">
        <v>37719</v>
      </c>
      <c r="J6195" s="3" t="s">
        <v>5554</v>
      </c>
    </row>
    <row r="6196" spans="1:10" s="6" customFormat="1" ht="15" customHeight="1" x14ac:dyDescent="0.3">
      <c r="A6196" s="3" t="s">
        <v>97</v>
      </c>
      <c r="B6196" s="3" t="s">
        <v>98</v>
      </c>
      <c r="C6196" s="3" t="s">
        <v>283</v>
      </c>
      <c r="D6196" s="3" t="s">
        <v>284</v>
      </c>
      <c r="E6196" s="4">
        <v>6</v>
      </c>
      <c r="F6196" s="4">
        <v>19</v>
      </c>
      <c r="G6196" s="3" t="s">
        <v>742</v>
      </c>
      <c r="H6196" s="3" t="s">
        <v>1019</v>
      </c>
      <c r="I6196" s="3" t="s">
        <v>37719</v>
      </c>
      <c r="J6196" s="3" t="s">
        <v>5554</v>
      </c>
    </row>
    <row r="6197" spans="1:10" s="6" customFormat="1" ht="15" customHeight="1" x14ac:dyDescent="0.3">
      <c r="A6197" s="3" t="s">
        <v>97</v>
      </c>
      <c r="B6197" s="3" t="s">
        <v>98</v>
      </c>
      <c r="C6197" s="3" t="s">
        <v>295</v>
      </c>
      <c r="D6197" s="3" t="s">
        <v>296</v>
      </c>
      <c r="E6197" s="4">
        <v>6</v>
      </c>
      <c r="F6197" s="4">
        <v>20</v>
      </c>
      <c r="G6197" s="3" t="s">
        <v>742</v>
      </c>
      <c r="H6197" s="3" t="s">
        <v>1028</v>
      </c>
      <c r="I6197" s="3" t="s">
        <v>37719</v>
      </c>
      <c r="J6197" s="3" t="s">
        <v>5554</v>
      </c>
    </row>
    <row r="6198" spans="1:10" s="6" customFormat="1" ht="15" customHeight="1" x14ac:dyDescent="0.3">
      <c r="A6198" s="3" t="s">
        <v>97</v>
      </c>
      <c r="B6198" s="3" t="s">
        <v>98</v>
      </c>
      <c r="C6198" s="3" t="s">
        <v>307</v>
      </c>
      <c r="D6198" s="3" t="s">
        <v>308</v>
      </c>
      <c r="E6198" s="4">
        <v>6</v>
      </c>
      <c r="F6198" s="4">
        <v>21</v>
      </c>
      <c r="G6198" s="3" t="s">
        <v>742</v>
      </c>
      <c r="H6198" s="3" t="s">
        <v>1051</v>
      </c>
      <c r="I6198" s="3" t="s">
        <v>37719</v>
      </c>
      <c r="J6198" s="3" t="s">
        <v>5554</v>
      </c>
    </row>
    <row r="6199" spans="1:10" s="6" customFormat="1" ht="15" customHeight="1" x14ac:dyDescent="0.3">
      <c r="A6199" s="3" t="s">
        <v>97</v>
      </c>
      <c r="B6199" s="3" t="s">
        <v>98</v>
      </c>
      <c r="C6199" s="3" t="s">
        <v>322</v>
      </c>
      <c r="D6199" s="3" t="s">
        <v>323</v>
      </c>
      <c r="E6199" s="4">
        <v>6</v>
      </c>
      <c r="F6199" s="4">
        <v>22</v>
      </c>
      <c r="G6199" s="3" t="s">
        <v>742</v>
      </c>
      <c r="H6199" s="3" t="s">
        <v>1065</v>
      </c>
      <c r="I6199" s="3" t="s">
        <v>37719</v>
      </c>
      <c r="J6199" s="3" t="s">
        <v>5554</v>
      </c>
    </row>
    <row r="6200" spans="1:10" s="6" customFormat="1" ht="15" customHeight="1" x14ac:dyDescent="0.3">
      <c r="A6200" s="3" t="s">
        <v>97</v>
      </c>
      <c r="B6200" s="3" t="s">
        <v>98</v>
      </c>
      <c r="C6200" s="3" t="s">
        <v>352</v>
      </c>
      <c r="D6200" s="3" t="s">
        <v>353</v>
      </c>
      <c r="E6200" s="4">
        <v>6</v>
      </c>
      <c r="F6200" s="4">
        <v>24</v>
      </c>
      <c r="G6200" s="3" t="s">
        <v>742</v>
      </c>
      <c r="H6200" s="3" t="s">
        <v>1092</v>
      </c>
      <c r="I6200" s="3" t="s">
        <v>37719</v>
      </c>
      <c r="J6200" s="3" t="s">
        <v>5554</v>
      </c>
    </row>
    <row r="6201" spans="1:10" s="6" customFormat="1" ht="15" customHeight="1" x14ac:dyDescent="0.3">
      <c r="A6201" s="3" t="s">
        <v>97</v>
      </c>
      <c r="B6201" s="3" t="s">
        <v>98</v>
      </c>
      <c r="C6201" s="3" t="s">
        <v>366</v>
      </c>
      <c r="D6201" s="3" t="s">
        <v>367</v>
      </c>
      <c r="E6201" s="4">
        <v>6</v>
      </c>
      <c r="F6201" s="4">
        <v>25</v>
      </c>
      <c r="G6201" s="3" t="s">
        <v>742</v>
      </c>
      <c r="H6201" s="3" t="s">
        <v>1110</v>
      </c>
      <c r="I6201" s="3" t="s">
        <v>37719</v>
      </c>
      <c r="J6201" s="3" t="s">
        <v>5554</v>
      </c>
    </row>
    <row r="6202" spans="1:10" s="6" customFormat="1" ht="15" customHeight="1" x14ac:dyDescent="0.3">
      <c r="A6202" s="3" t="s">
        <v>97</v>
      </c>
      <c r="B6202" s="3" t="s">
        <v>98</v>
      </c>
      <c r="C6202" s="3" t="s">
        <v>376</v>
      </c>
      <c r="D6202" s="3" t="s">
        <v>377</v>
      </c>
      <c r="E6202" s="4">
        <v>6</v>
      </c>
      <c r="F6202" s="4">
        <v>26</v>
      </c>
      <c r="G6202" s="3" t="s">
        <v>742</v>
      </c>
      <c r="H6202" s="3" t="s">
        <v>1119</v>
      </c>
      <c r="I6202" s="3" t="s">
        <v>37719</v>
      </c>
      <c r="J6202" s="3" t="s">
        <v>5554</v>
      </c>
    </row>
    <row r="6203" spans="1:10" s="6" customFormat="1" ht="15" customHeight="1" x14ac:dyDescent="0.3">
      <c r="A6203" s="3" t="s">
        <v>97</v>
      </c>
      <c r="B6203" s="3" t="s">
        <v>98</v>
      </c>
      <c r="C6203" s="3" t="s">
        <v>389</v>
      </c>
      <c r="D6203" s="3" t="s">
        <v>390</v>
      </c>
      <c r="E6203" s="4">
        <v>6</v>
      </c>
      <c r="F6203" s="4">
        <v>27</v>
      </c>
      <c r="G6203" s="3" t="s">
        <v>742</v>
      </c>
      <c r="H6203" s="3" t="s">
        <v>1127</v>
      </c>
      <c r="I6203" s="3" t="s">
        <v>37719</v>
      </c>
      <c r="J6203" s="3" t="s">
        <v>5554</v>
      </c>
    </row>
    <row r="6204" spans="1:10" s="6" customFormat="1" ht="15" customHeight="1" x14ac:dyDescent="0.3">
      <c r="A6204" s="3" t="s">
        <v>97</v>
      </c>
      <c r="B6204" s="3" t="s">
        <v>98</v>
      </c>
      <c r="C6204" s="3" t="s">
        <v>415</v>
      </c>
      <c r="D6204" s="3" t="s">
        <v>416</v>
      </c>
      <c r="E6204" s="4">
        <v>6</v>
      </c>
      <c r="F6204" s="4">
        <v>29</v>
      </c>
      <c r="G6204" s="3" t="s">
        <v>742</v>
      </c>
      <c r="H6204" s="3" t="s">
        <v>1177</v>
      </c>
      <c r="I6204" s="3" t="s">
        <v>37719</v>
      </c>
      <c r="J6204" s="3" t="s">
        <v>5554</v>
      </c>
    </row>
    <row r="6205" spans="1:10" s="6" customFormat="1" ht="15" customHeight="1" x14ac:dyDescent="0.3">
      <c r="A6205" s="3" t="s">
        <v>97</v>
      </c>
      <c r="B6205" s="3" t="s">
        <v>98</v>
      </c>
      <c r="C6205" s="3" t="s">
        <v>440</v>
      </c>
      <c r="D6205" s="3" t="s">
        <v>441</v>
      </c>
      <c r="E6205" s="4">
        <v>6</v>
      </c>
      <c r="F6205" s="4">
        <v>31</v>
      </c>
      <c r="G6205" s="3" t="s">
        <v>742</v>
      </c>
      <c r="H6205" s="3" t="s">
        <v>1199</v>
      </c>
      <c r="I6205" s="3" t="s">
        <v>37719</v>
      </c>
      <c r="J6205" s="3" t="s">
        <v>5554</v>
      </c>
    </row>
    <row r="6206" spans="1:10" s="6" customFormat="1" ht="15" customHeight="1" x14ac:dyDescent="0.3">
      <c r="A6206" s="3" t="s">
        <v>97</v>
      </c>
      <c r="B6206" s="3" t="s">
        <v>98</v>
      </c>
      <c r="C6206" s="3" t="s">
        <v>459</v>
      </c>
      <c r="D6206" s="3" t="s">
        <v>460</v>
      </c>
      <c r="E6206" s="4">
        <v>6</v>
      </c>
      <c r="F6206" s="4">
        <v>33</v>
      </c>
      <c r="G6206" s="3" t="s">
        <v>742</v>
      </c>
      <c r="H6206" s="3" t="s">
        <v>1221</v>
      </c>
      <c r="I6206" s="3" t="s">
        <v>37719</v>
      </c>
      <c r="J6206" s="3" t="s">
        <v>5554</v>
      </c>
    </row>
    <row r="6207" spans="1:10" s="6" customFormat="1" ht="15" customHeight="1" x14ac:dyDescent="0.3">
      <c r="A6207" s="3" t="s">
        <v>97</v>
      </c>
      <c r="B6207" s="3" t="s">
        <v>98</v>
      </c>
      <c r="C6207" s="3" t="s">
        <v>272</v>
      </c>
      <c r="D6207" s="3" t="s">
        <v>273</v>
      </c>
      <c r="E6207" s="4">
        <v>6</v>
      </c>
      <c r="F6207" s="4">
        <v>18</v>
      </c>
      <c r="G6207" s="3" t="s">
        <v>742</v>
      </c>
      <c r="H6207" s="3" t="s">
        <v>1009</v>
      </c>
      <c r="I6207" s="3" t="s">
        <v>37719</v>
      </c>
      <c r="J6207" s="3" t="s">
        <v>5614</v>
      </c>
    </row>
    <row r="6208" spans="1:10" s="6" customFormat="1" ht="15" customHeight="1" x14ac:dyDescent="0.3">
      <c r="A6208" s="3" t="s">
        <v>97</v>
      </c>
      <c r="B6208" s="3" t="s">
        <v>98</v>
      </c>
      <c r="C6208" s="3" t="s">
        <v>283</v>
      </c>
      <c r="D6208" s="3" t="s">
        <v>284</v>
      </c>
      <c r="E6208" s="4">
        <v>6</v>
      </c>
      <c r="F6208" s="4">
        <v>19</v>
      </c>
      <c r="G6208" s="3" t="s">
        <v>742</v>
      </c>
      <c r="H6208" s="3" t="s">
        <v>1019</v>
      </c>
      <c r="I6208" s="3" t="s">
        <v>37719</v>
      </c>
      <c r="J6208" s="3" t="s">
        <v>5614</v>
      </c>
    </row>
    <row r="6209" spans="1:10" s="6" customFormat="1" ht="15" customHeight="1" x14ac:dyDescent="0.3">
      <c r="A6209" s="3" t="s">
        <v>97</v>
      </c>
      <c r="B6209" s="3" t="s">
        <v>98</v>
      </c>
      <c r="C6209" s="3" t="s">
        <v>295</v>
      </c>
      <c r="D6209" s="3" t="s">
        <v>296</v>
      </c>
      <c r="E6209" s="4">
        <v>6</v>
      </c>
      <c r="F6209" s="4">
        <v>20</v>
      </c>
      <c r="G6209" s="3" t="s">
        <v>742</v>
      </c>
      <c r="H6209" s="3" t="s">
        <v>1028</v>
      </c>
      <c r="I6209" s="3" t="s">
        <v>37719</v>
      </c>
      <c r="J6209" s="3" t="s">
        <v>5614</v>
      </c>
    </row>
    <row r="6210" spans="1:10" s="6" customFormat="1" ht="15" customHeight="1" x14ac:dyDescent="0.3">
      <c r="A6210" s="3" t="s">
        <v>97</v>
      </c>
      <c r="B6210" s="3" t="s">
        <v>98</v>
      </c>
      <c r="C6210" s="3" t="s">
        <v>232</v>
      </c>
      <c r="D6210" s="3" t="s">
        <v>233</v>
      </c>
      <c r="E6210" s="4">
        <v>6</v>
      </c>
      <c r="F6210" s="4">
        <v>15</v>
      </c>
      <c r="G6210" s="3" t="s">
        <v>742</v>
      </c>
      <c r="H6210" s="3" t="s">
        <v>986</v>
      </c>
      <c r="I6210" s="3" t="s">
        <v>37719</v>
      </c>
      <c r="J6210" s="3" t="s">
        <v>5665</v>
      </c>
    </row>
    <row r="6211" spans="1:10" s="6" customFormat="1" ht="15" customHeight="1" x14ac:dyDescent="0.3">
      <c r="A6211" s="3" t="s">
        <v>97</v>
      </c>
      <c r="B6211" s="3" t="s">
        <v>98</v>
      </c>
      <c r="C6211" s="3" t="s">
        <v>246</v>
      </c>
      <c r="D6211" s="3" t="s">
        <v>247</v>
      </c>
      <c r="E6211" s="4">
        <v>6</v>
      </c>
      <c r="F6211" s="4">
        <v>16</v>
      </c>
      <c r="G6211" s="3" t="s">
        <v>742</v>
      </c>
      <c r="H6211" s="3" t="s">
        <v>989</v>
      </c>
      <c r="I6211" s="3" t="s">
        <v>37719</v>
      </c>
      <c r="J6211" s="3" t="s">
        <v>5665</v>
      </c>
    </row>
    <row r="6212" spans="1:10" s="6" customFormat="1" ht="15" customHeight="1" x14ac:dyDescent="0.3">
      <c r="A6212" s="3" t="s">
        <v>97</v>
      </c>
      <c r="B6212" s="3" t="s">
        <v>98</v>
      </c>
      <c r="C6212" s="3" t="s">
        <v>260</v>
      </c>
      <c r="D6212" s="3" t="s">
        <v>261</v>
      </c>
      <c r="E6212" s="4">
        <v>6</v>
      </c>
      <c r="F6212" s="4">
        <v>17</v>
      </c>
      <c r="G6212" s="3" t="s">
        <v>742</v>
      </c>
      <c r="H6212" s="3" t="s">
        <v>1005</v>
      </c>
      <c r="I6212" s="3" t="s">
        <v>37719</v>
      </c>
      <c r="J6212" s="3" t="s">
        <v>5665</v>
      </c>
    </row>
    <row r="6213" spans="1:10" s="6" customFormat="1" ht="15" customHeight="1" x14ac:dyDescent="0.3">
      <c r="A6213" s="3" t="s">
        <v>97</v>
      </c>
      <c r="B6213" s="3" t="s">
        <v>98</v>
      </c>
      <c r="C6213" s="3" t="s">
        <v>272</v>
      </c>
      <c r="D6213" s="3" t="s">
        <v>273</v>
      </c>
      <c r="E6213" s="4">
        <v>6</v>
      </c>
      <c r="F6213" s="4">
        <v>18</v>
      </c>
      <c r="G6213" s="3" t="s">
        <v>742</v>
      </c>
      <c r="H6213" s="3" t="s">
        <v>1009</v>
      </c>
      <c r="I6213" s="3" t="s">
        <v>37719</v>
      </c>
      <c r="J6213" s="3" t="s">
        <v>5665</v>
      </c>
    </row>
    <row r="6214" spans="1:10" s="6" customFormat="1" ht="15" customHeight="1" x14ac:dyDescent="0.3">
      <c r="A6214" s="3" t="s">
        <v>97</v>
      </c>
      <c r="B6214" s="3" t="s">
        <v>98</v>
      </c>
      <c r="C6214" s="3" t="s">
        <v>283</v>
      </c>
      <c r="D6214" s="3" t="s">
        <v>284</v>
      </c>
      <c r="E6214" s="4">
        <v>6</v>
      </c>
      <c r="F6214" s="4">
        <v>19</v>
      </c>
      <c r="G6214" s="3" t="s">
        <v>742</v>
      </c>
      <c r="H6214" s="3" t="s">
        <v>1019</v>
      </c>
      <c r="I6214" s="3" t="s">
        <v>37719</v>
      </c>
      <c r="J6214" s="3" t="s">
        <v>5665</v>
      </c>
    </row>
    <row r="6215" spans="1:10" s="6" customFormat="1" ht="15" customHeight="1" x14ac:dyDescent="0.3">
      <c r="A6215" s="3" t="s">
        <v>97</v>
      </c>
      <c r="B6215" s="3" t="s">
        <v>98</v>
      </c>
      <c r="C6215" s="3" t="s">
        <v>295</v>
      </c>
      <c r="D6215" s="3" t="s">
        <v>296</v>
      </c>
      <c r="E6215" s="4">
        <v>6</v>
      </c>
      <c r="F6215" s="4">
        <v>20</v>
      </c>
      <c r="G6215" s="3" t="s">
        <v>742</v>
      </c>
      <c r="H6215" s="3" t="s">
        <v>1028</v>
      </c>
      <c r="I6215" s="3" t="s">
        <v>37719</v>
      </c>
      <c r="J6215" s="3" t="s">
        <v>5665</v>
      </c>
    </row>
    <row r="6216" spans="1:10" s="6" customFormat="1" ht="15" customHeight="1" x14ac:dyDescent="0.3">
      <c r="A6216" s="3" t="s">
        <v>97</v>
      </c>
      <c r="B6216" s="3" t="s">
        <v>98</v>
      </c>
      <c r="C6216" s="3" t="s">
        <v>307</v>
      </c>
      <c r="D6216" s="3" t="s">
        <v>308</v>
      </c>
      <c r="E6216" s="4">
        <v>6</v>
      </c>
      <c r="F6216" s="4">
        <v>21</v>
      </c>
      <c r="G6216" s="3" t="s">
        <v>742</v>
      </c>
      <c r="H6216" s="3" t="s">
        <v>1051</v>
      </c>
      <c r="I6216" s="3" t="s">
        <v>37719</v>
      </c>
      <c r="J6216" s="3" t="s">
        <v>5665</v>
      </c>
    </row>
    <row r="6217" spans="1:10" s="6" customFormat="1" ht="15" customHeight="1" x14ac:dyDescent="0.3">
      <c r="A6217" s="3" t="s">
        <v>97</v>
      </c>
      <c r="B6217" s="3" t="s">
        <v>98</v>
      </c>
      <c r="C6217" s="3" t="s">
        <v>322</v>
      </c>
      <c r="D6217" s="3" t="s">
        <v>323</v>
      </c>
      <c r="E6217" s="4">
        <v>6</v>
      </c>
      <c r="F6217" s="4">
        <v>22</v>
      </c>
      <c r="G6217" s="3" t="s">
        <v>742</v>
      </c>
      <c r="H6217" s="3" t="s">
        <v>1065</v>
      </c>
      <c r="I6217" s="3" t="s">
        <v>37719</v>
      </c>
      <c r="J6217" s="3" t="s">
        <v>5665</v>
      </c>
    </row>
    <row r="6218" spans="1:10" s="6" customFormat="1" ht="15" customHeight="1" x14ac:dyDescent="0.3">
      <c r="A6218" s="3" t="s">
        <v>97</v>
      </c>
      <c r="B6218" s="3" t="s">
        <v>98</v>
      </c>
      <c r="C6218" s="3" t="s">
        <v>352</v>
      </c>
      <c r="D6218" s="3" t="s">
        <v>353</v>
      </c>
      <c r="E6218" s="4">
        <v>6</v>
      </c>
      <c r="F6218" s="4">
        <v>24</v>
      </c>
      <c r="G6218" s="3" t="s">
        <v>742</v>
      </c>
      <c r="H6218" s="3" t="s">
        <v>1092</v>
      </c>
      <c r="I6218" s="3" t="s">
        <v>37719</v>
      </c>
      <c r="J6218" s="3" t="s">
        <v>5665</v>
      </c>
    </row>
    <row r="6219" spans="1:10" s="6" customFormat="1" ht="15" customHeight="1" x14ac:dyDescent="0.3">
      <c r="A6219" s="3" t="s">
        <v>97</v>
      </c>
      <c r="B6219" s="3" t="s">
        <v>98</v>
      </c>
      <c r="C6219" s="3" t="s">
        <v>376</v>
      </c>
      <c r="D6219" s="3" t="s">
        <v>377</v>
      </c>
      <c r="E6219" s="4">
        <v>6</v>
      </c>
      <c r="F6219" s="4">
        <v>26</v>
      </c>
      <c r="G6219" s="3" t="s">
        <v>742</v>
      </c>
      <c r="H6219" s="3" t="s">
        <v>1119</v>
      </c>
      <c r="I6219" s="3" t="s">
        <v>37719</v>
      </c>
      <c r="J6219" s="3" t="s">
        <v>5665</v>
      </c>
    </row>
    <row r="6220" spans="1:10" s="6" customFormat="1" ht="15" customHeight="1" x14ac:dyDescent="0.3">
      <c r="A6220" s="3" t="s">
        <v>97</v>
      </c>
      <c r="B6220" s="3" t="s">
        <v>98</v>
      </c>
      <c r="C6220" s="3" t="s">
        <v>389</v>
      </c>
      <c r="D6220" s="3" t="s">
        <v>390</v>
      </c>
      <c r="E6220" s="4">
        <v>6</v>
      </c>
      <c r="F6220" s="4">
        <v>27</v>
      </c>
      <c r="G6220" s="3" t="s">
        <v>742</v>
      </c>
      <c r="H6220" s="3" t="s">
        <v>1127</v>
      </c>
      <c r="I6220" s="3" t="s">
        <v>37719</v>
      </c>
      <c r="J6220" s="3" t="s">
        <v>5665</v>
      </c>
    </row>
    <row r="6221" spans="1:10" s="6" customFormat="1" ht="15" customHeight="1" x14ac:dyDescent="0.3">
      <c r="A6221" s="3" t="s">
        <v>97</v>
      </c>
      <c r="B6221" s="3" t="s">
        <v>98</v>
      </c>
      <c r="C6221" s="3" t="s">
        <v>415</v>
      </c>
      <c r="D6221" s="3" t="s">
        <v>416</v>
      </c>
      <c r="E6221" s="4">
        <v>6</v>
      </c>
      <c r="F6221" s="4">
        <v>29</v>
      </c>
      <c r="G6221" s="3" t="s">
        <v>742</v>
      </c>
      <c r="H6221" s="3" t="s">
        <v>1177</v>
      </c>
      <c r="I6221" s="3" t="s">
        <v>37719</v>
      </c>
      <c r="J6221" s="3" t="s">
        <v>5665</v>
      </c>
    </row>
    <row r="6222" spans="1:10" s="6" customFormat="1" ht="15" customHeight="1" x14ac:dyDescent="0.3">
      <c r="A6222" s="3" t="s">
        <v>97</v>
      </c>
      <c r="B6222" s="3" t="s">
        <v>98</v>
      </c>
      <c r="C6222" s="3" t="s">
        <v>440</v>
      </c>
      <c r="D6222" s="3" t="s">
        <v>441</v>
      </c>
      <c r="E6222" s="4">
        <v>6</v>
      </c>
      <c r="F6222" s="4">
        <v>31</v>
      </c>
      <c r="G6222" s="3" t="s">
        <v>742</v>
      </c>
      <c r="H6222" s="3" t="s">
        <v>1199</v>
      </c>
      <c r="I6222" s="3" t="s">
        <v>37719</v>
      </c>
      <c r="J6222" s="3" t="s">
        <v>5665</v>
      </c>
    </row>
    <row r="6223" spans="1:10" s="6" customFormat="1" ht="15" customHeight="1" x14ac:dyDescent="0.3">
      <c r="A6223" s="3" t="s">
        <v>97</v>
      </c>
      <c r="B6223" s="3" t="s">
        <v>98</v>
      </c>
      <c r="C6223" s="3" t="s">
        <v>448</v>
      </c>
      <c r="D6223" s="3" t="s">
        <v>449</v>
      </c>
      <c r="E6223" s="4">
        <v>6</v>
      </c>
      <c r="F6223" s="4">
        <v>32</v>
      </c>
      <c r="G6223" s="3" t="s">
        <v>742</v>
      </c>
      <c r="H6223" s="3" t="s">
        <v>1201</v>
      </c>
      <c r="I6223" s="3" t="s">
        <v>37719</v>
      </c>
      <c r="J6223" s="3" t="s">
        <v>5665</v>
      </c>
    </row>
    <row r="6224" spans="1:10" s="6" customFormat="1" ht="15" customHeight="1" x14ac:dyDescent="0.3">
      <c r="A6224" s="3" t="s">
        <v>97</v>
      </c>
      <c r="B6224" s="3" t="s">
        <v>98</v>
      </c>
      <c r="C6224" s="3" t="s">
        <v>517</v>
      </c>
      <c r="D6224" s="3" t="s">
        <v>518</v>
      </c>
      <c r="E6224" s="4">
        <v>6</v>
      </c>
      <c r="F6224" s="4">
        <v>38</v>
      </c>
      <c r="G6224" s="3" t="s">
        <v>742</v>
      </c>
      <c r="H6224" s="3" t="s">
        <v>1260</v>
      </c>
      <c r="I6224" s="3" t="s">
        <v>37719</v>
      </c>
      <c r="J6224" s="3" t="s">
        <v>5665</v>
      </c>
    </row>
    <row r="6225" spans="1:10" s="6" customFormat="1" ht="15" customHeight="1" x14ac:dyDescent="0.3">
      <c r="A6225" s="3" t="s">
        <v>97</v>
      </c>
      <c r="B6225" s="3" t="s">
        <v>98</v>
      </c>
      <c r="C6225" s="3" t="s">
        <v>204</v>
      </c>
      <c r="D6225" s="3" t="s">
        <v>205</v>
      </c>
      <c r="E6225" s="4">
        <v>6</v>
      </c>
      <c r="F6225" s="4">
        <v>13</v>
      </c>
      <c r="G6225" s="3" t="s">
        <v>742</v>
      </c>
      <c r="H6225" s="3" t="s">
        <v>956</v>
      </c>
      <c r="I6225" s="3" t="s">
        <v>37719</v>
      </c>
      <c r="J6225" s="3" t="s">
        <v>5665</v>
      </c>
    </row>
    <row r="6226" spans="1:10" s="6" customFormat="1" ht="15" customHeight="1" x14ac:dyDescent="0.3">
      <c r="A6226" s="3" t="s">
        <v>97</v>
      </c>
      <c r="B6226" s="3" t="s">
        <v>98</v>
      </c>
      <c r="C6226" s="3" t="s">
        <v>189</v>
      </c>
      <c r="D6226" s="3" t="s">
        <v>190</v>
      </c>
      <c r="E6226" s="4">
        <v>6</v>
      </c>
      <c r="F6226" s="4">
        <v>12</v>
      </c>
      <c r="G6226" s="3" t="s">
        <v>742</v>
      </c>
      <c r="H6226" s="3" t="s">
        <v>948</v>
      </c>
      <c r="I6226" s="3" t="s">
        <v>37719</v>
      </c>
      <c r="J6226" s="3" t="s">
        <v>5665</v>
      </c>
    </row>
    <row r="6227" spans="1:10" s="6" customFormat="1" ht="15" customHeight="1" x14ac:dyDescent="0.3">
      <c r="A6227" s="3" t="s">
        <v>97</v>
      </c>
      <c r="B6227" s="3" t="s">
        <v>98</v>
      </c>
      <c r="C6227" s="3" t="s">
        <v>173</v>
      </c>
      <c r="D6227" s="3" t="s">
        <v>174</v>
      </c>
      <c r="E6227" s="4">
        <v>6</v>
      </c>
      <c r="F6227" s="4">
        <v>11</v>
      </c>
      <c r="G6227" s="3" t="s">
        <v>742</v>
      </c>
      <c r="H6227" s="3" t="s">
        <v>867</v>
      </c>
      <c r="I6227" s="3" t="s">
        <v>37719</v>
      </c>
      <c r="J6227" s="3" t="s">
        <v>5665</v>
      </c>
    </row>
    <row r="6228" spans="1:10" s="6" customFormat="1" ht="15" customHeight="1" x14ac:dyDescent="0.3">
      <c r="A6228" s="3" t="s">
        <v>97</v>
      </c>
      <c r="B6228" s="3" t="s">
        <v>98</v>
      </c>
      <c r="C6228" s="3" t="s">
        <v>158</v>
      </c>
      <c r="D6228" s="3" t="s">
        <v>159</v>
      </c>
      <c r="E6228" s="4">
        <v>6</v>
      </c>
      <c r="F6228" s="4">
        <v>10</v>
      </c>
      <c r="G6228" s="3" t="s">
        <v>742</v>
      </c>
      <c r="H6228" s="3" t="s">
        <v>854</v>
      </c>
      <c r="I6228" s="3" t="s">
        <v>37719</v>
      </c>
      <c r="J6228" s="3" t="s">
        <v>5665</v>
      </c>
    </row>
    <row r="6229" spans="1:10" s="6" customFormat="1" ht="15" customHeight="1" x14ac:dyDescent="0.3">
      <c r="A6229" s="3" t="s">
        <v>97</v>
      </c>
      <c r="B6229" s="3" t="s">
        <v>98</v>
      </c>
      <c r="C6229" s="3" t="s">
        <v>307</v>
      </c>
      <c r="D6229" s="3" t="s">
        <v>308</v>
      </c>
      <c r="E6229" s="4">
        <v>6</v>
      </c>
      <c r="F6229" s="4">
        <v>21</v>
      </c>
      <c r="G6229" s="3" t="s">
        <v>742</v>
      </c>
      <c r="H6229" s="3" t="s">
        <v>1051</v>
      </c>
      <c r="I6229" s="3" t="s">
        <v>37719</v>
      </c>
      <c r="J6229" s="3" t="s">
        <v>5614</v>
      </c>
    </row>
    <row r="6230" spans="1:10" s="6" customFormat="1" ht="15" customHeight="1" x14ac:dyDescent="0.3">
      <c r="A6230" s="3" t="s">
        <v>97</v>
      </c>
      <c r="B6230" s="3" t="s">
        <v>98</v>
      </c>
      <c r="C6230" s="3" t="s">
        <v>322</v>
      </c>
      <c r="D6230" s="3" t="s">
        <v>323</v>
      </c>
      <c r="E6230" s="4">
        <v>6</v>
      </c>
      <c r="F6230" s="4">
        <v>22</v>
      </c>
      <c r="G6230" s="3" t="s">
        <v>742</v>
      </c>
      <c r="H6230" s="3" t="s">
        <v>1065</v>
      </c>
      <c r="I6230" s="3" t="s">
        <v>37719</v>
      </c>
      <c r="J6230" s="3" t="s">
        <v>5614</v>
      </c>
    </row>
    <row r="6231" spans="1:10" s="6" customFormat="1" ht="15" customHeight="1" x14ac:dyDescent="0.3">
      <c r="A6231" s="3" t="s">
        <v>97</v>
      </c>
      <c r="B6231" s="3" t="s">
        <v>98</v>
      </c>
      <c r="C6231" s="3" t="s">
        <v>337</v>
      </c>
      <c r="D6231" s="3" t="s">
        <v>338</v>
      </c>
      <c r="E6231" s="4">
        <v>6</v>
      </c>
      <c r="F6231" s="4">
        <v>23</v>
      </c>
      <c r="G6231" s="3" t="s">
        <v>742</v>
      </c>
      <c r="H6231" s="3" t="s">
        <v>1068</v>
      </c>
      <c r="I6231" s="3" t="s">
        <v>37719</v>
      </c>
      <c r="J6231" s="3" t="s">
        <v>5614</v>
      </c>
    </row>
    <row r="6232" spans="1:10" s="6" customFormat="1" ht="15" customHeight="1" x14ac:dyDescent="0.3">
      <c r="A6232" s="3" t="s">
        <v>97</v>
      </c>
      <c r="B6232" s="3" t="s">
        <v>98</v>
      </c>
      <c r="C6232" s="3" t="s">
        <v>352</v>
      </c>
      <c r="D6232" s="3" t="s">
        <v>353</v>
      </c>
      <c r="E6232" s="4">
        <v>6</v>
      </c>
      <c r="F6232" s="4">
        <v>24</v>
      </c>
      <c r="G6232" s="3" t="s">
        <v>742</v>
      </c>
      <c r="H6232" s="3" t="s">
        <v>1092</v>
      </c>
      <c r="I6232" s="3" t="s">
        <v>37719</v>
      </c>
      <c r="J6232" s="3" t="s">
        <v>5614</v>
      </c>
    </row>
    <row r="6233" spans="1:10" s="6" customFormat="1" ht="15" customHeight="1" x14ac:dyDescent="0.3">
      <c r="A6233" s="3" t="s">
        <v>97</v>
      </c>
      <c r="B6233" s="3" t="s">
        <v>98</v>
      </c>
      <c r="C6233" s="3" t="s">
        <v>366</v>
      </c>
      <c r="D6233" s="3" t="s">
        <v>367</v>
      </c>
      <c r="E6233" s="4">
        <v>6</v>
      </c>
      <c r="F6233" s="4">
        <v>25</v>
      </c>
      <c r="G6233" s="3" t="s">
        <v>742</v>
      </c>
      <c r="H6233" s="3" t="s">
        <v>1110</v>
      </c>
      <c r="I6233" s="3" t="s">
        <v>37719</v>
      </c>
      <c r="J6233" s="3" t="s">
        <v>5614</v>
      </c>
    </row>
    <row r="6234" spans="1:10" s="6" customFormat="1" ht="15" customHeight="1" x14ac:dyDescent="0.3">
      <c r="A6234" s="3" t="s">
        <v>97</v>
      </c>
      <c r="B6234" s="3" t="s">
        <v>98</v>
      </c>
      <c r="C6234" s="3" t="s">
        <v>376</v>
      </c>
      <c r="D6234" s="3" t="s">
        <v>377</v>
      </c>
      <c r="E6234" s="4">
        <v>6</v>
      </c>
      <c r="F6234" s="4">
        <v>26</v>
      </c>
      <c r="G6234" s="3" t="s">
        <v>742</v>
      </c>
      <c r="H6234" s="3" t="s">
        <v>1119</v>
      </c>
      <c r="I6234" s="3" t="s">
        <v>37719</v>
      </c>
      <c r="J6234" s="3" t="s">
        <v>5614</v>
      </c>
    </row>
    <row r="6235" spans="1:10" s="6" customFormat="1" ht="15" customHeight="1" x14ac:dyDescent="0.3">
      <c r="A6235" s="3" t="s">
        <v>97</v>
      </c>
      <c r="B6235" s="3" t="s">
        <v>98</v>
      </c>
      <c r="C6235" s="3" t="s">
        <v>389</v>
      </c>
      <c r="D6235" s="3" t="s">
        <v>390</v>
      </c>
      <c r="E6235" s="4">
        <v>6</v>
      </c>
      <c r="F6235" s="4">
        <v>27</v>
      </c>
      <c r="G6235" s="3" t="s">
        <v>742</v>
      </c>
      <c r="H6235" s="3" t="s">
        <v>1127</v>
      </c>
      <c r="I6235" s="3" t="s">
        <v>37719</v>
      </c>
      <c r="J6235" s="3" t="s">
        <v>5614</v>
      </c>
    </row>
    <row r="6236" spans="1:10" s="6" customFormat="1" ht="15" customHeight="1" x14ac:dyDescent="0.3">
      <c r="A6236" s="3" t="s">
        <v>97</v>
      </c>
      <c r="B6236" s="3" t="s">
        <v>98</v>
      </c>
      <c r="C6236" s="3" t="s">
        <v>204</v>
      </c>
      <c r="D6236" s="3" t="s">
        <v>205</v>
      </c>
      <c r="E6236" s="4">
        <v>6</v>
      </c>
      <c r="F6236" s="4">
        <v>13</v>
      </c>
      <c r="G6236" s="3" t="s">
        <v>742</v>
      </c>
      <c r="H6236" s="3" t="s">
        <v>956</v>
      </c>
      <c r="I6236" s="3" t="s">
        <v>37719</v>
      </c>
      <c r="J6236" s="3" t="s">
        <v>5554</v>
      </c>
    </row>
    <row r="6237" spans="1:10" s="6" customFormat="1" ht="15" customHeight="1" x14ac:dyDescent="0.3">
      <c r="A6237" s="3" t="s">
        <v>97</v>
      </c>
      <c r="B6237" s="3" t="s">
        <v>98</v>
      </c>
      <c r="C6237" s="3" t="s">
        <v>440</v>
      </c>
      <c r="D6237" s="3" t="s">
        <v>441</v>
      </c>
      <c r="E6237" s="4">
        <v>6</v>
      </c>
      <c r="F6237" s="4">
        <v>31</v>
      </c>
      <c r="G6237" s="3" t="s">
        <v>742</v>
      </c>
      <c r="H6237" s="3" t="s">
        <v>1199</v>
      </c>
      <c r="I6237" s="3" t="s">
        <v>37719</v>
      </c>
      <c r="J6237" s="3" t="s">
        <v>5614</v>
      </c>
    </row>
    <row r="6238" spans="1:10" s="6" customFormat="1" ht="15" customHeight="1" x14ac:dyDescent="0.3">
      <c r="A6238" s="3" t="s">
        <v>97</v>
      </c>
      <c r="B6238" s="3" t="s">
        <v>98</v>
      </c>
      <c r="C6238" s="3" t="s">
        <v>493</v>
      </c>
      <c r="D6238" s="3" t="s">
        <v>494</v>
      </c>
      <c r="E6238" s="4">
        <v>6</v>
      </c>
      <c r="F6238" s="4">
        <v>36</v>
      </c>
      <c r="G6238" s="3" t="s">
        <v>742</v>
      </c>
      <c r="H6238" s="3" t="s">
        <v>1241</v>
      </c>
      <c r="I6238" s="3" t="s">
        <v>37719</v>
      </c>
      <c r="J6238" s="3" t="s">
        <v>5614</v>
      </c>
    </row>
    <row r="6239" spans="1:10" s="6" customFormat="1" ht="15" customHeight="1" x14ac:dyDescent="0.3">
      <c r="A6239" s="3" t="s">
        <v>97</v>
      </c>
      <c r="B6239" s="3" t="s">
        <v>98</v>
      </c>
      <c r="C6239" s="3" t="s">
        <v>25</v>
      </c>
      <c r="D6239" s="3" t="s">
        <v>26</v>
      </c>
      <c r="E6239" s="4">
        <v>6</v>
      </c>
      <c r="F6239" s="4">
        <v>1</v>
      </c>
      <c r="G6239" s="3" t="s">
        <v>742</v>
      </c>
      <c r="H6239" s="3" t="s">
        <v>623</v>
      </c>
      <c r="I6239" s="3" t="s">
        <v>37719</v>
      </c>
      <c r="J6239" s="3" t="s">
        <v>5665</v>
      </c>
    </row>
    <row r="6240" spans="1:10" s="6" customFormat="1" ht="15" customHeight="1" x14ac:dyDescent="0.3">
      <c r="A6240" s="3" t="s">
        <v>97</v>
      </c>
      <c r="B6240" s="3" t="s">
        <v>98</v>
      </c>
      <c r="C6240" s="3" t="s">
        <v>42</v>
      </c>
      <c r="D6240" s="3" t="s">
        <v>43</v>
      </c>
      <c r="E6240" s="4">
        <v>6</v>
      </c>
      <c r="F6240" s="4">
        <v>2</v>
      </c>
      <c r="G6240" s="3" t="s">
        <v>742</v>
      </c>
      <c r="H6240" s="3" t="s">
        <v>686</v>
      </c>
      <c r="I6240" s="3" t="s">
        <v>37719</v>
      </c>
      <c r="J6240" s="3" t="s">
        <v>5665</v>
      </c>
    </row>
    <row r="6241" spans="1:10" s="6" customFormat="1" ht="15" customHeight="1" x14ac:dyDescent="0.3">
      <c r="A6241" s="3" t="s">
        <v>97</v>
      </c>
      <c r="B6241" s="3" t="s">
        <v>98</v>
      </c>
      <c r="C6241" s="3" t="s">
        <v>57</v>
      </c>
      <c r="D6241" s="3" t="s">
        <v>58</v>
      </c>
      <c r="E6241" s="4">
        <v>6</v>
      </c>
      <c r="F6241" s="4">
        <v>3</v>
      </c>
      <c r="G6241" s="3" t="s">
        <v>742</v>
      </c>
      <c r="H6241" s="3" t="s">
        <v>705</v>
      </c>
      <c r="I6241" s="3" t="s">
        <v>37719</v>
      </c>
      <c r="J6241" s="3" t="s">
        <v>5665</v>
      </c>
    </row>
    <row r="6242" spans="1:10" s="6" customFormat="1" ht="15" customHeight="1" x14ac:dyDescent="0.3">
      <c r="A6242" s="3" t="s">
        <v>97</v>
      </c>
      <c r="B6242" s="3" t="s">
        <v>98</v>
      </c>
      <c r="C6242" s="3" t="s">
        <v>86</v>
      </c>
      <c r="D6242" s="3" t="s">
        <v>87</v>
      </c>
      <c r="E6242" s="4">
        <v>6</v>
      </c>
      <c r="F6242" s="4">
        <v>5</v>
      </c>
      <c r="G6242" s="3" t="s">
        <v>742</v>
      </c>
      <c r="H6242" s="3" t="s">
        <v>731</v>
      </c>
      <c r="I6242" s="3" t="s">
        <v>37719</v>
      </c>
      <c r="J6242" s="3" t="s">
        <v>5665</v>
      </c>
    </row>
    <row r="6243" spans="1:10" s="6" customFormat="1" ht="15" customHeight="1" x14ac:dyDescent="0.3">
      <c r="A6243" s="3" t="s">
        <v>97</v>
      </c>
      <c r="B6243" s="3" t="s">
        <v>98</v>
      </c>
      <c r="C6243" s="3" t="s">
        <v>112</v>
      </c>
      <c r="D6243" s="3" t="s">
        <v>113</v>
      </c>
      <c r="E6243" s="4">
        <v>6</v>
      </c>
      <c r="F6243" s="4">
        <v>7</v>
      </c>
      <c r="G6243" s="3" t="s">
        <v>742</v>
      </c>
      <c r="H6243" s="3" t="s">
        <v>749</v>
      </c>
      <c r="I6243" s="3" t="s">
        <v>37719</v>
      </c>
      <c r="J6243" s="3" t="s">
        <v>5665</v>
      </c>
    </row>
    <row r="6244" spans="1:10" s="6" customFormat="1" ht="15" customHeight="1" x14ac:dyDescent="0.3">
      <c r="A6244" s="3" t="s">
        <v>97</v>
      </c>
      <c r="B6244" s="3" t="s">
        <v>98</v>
      </c>
      <c r="C6244" s="3" t="s">
        <v>128</v>
      </c>
      <c r="D6244" s="3" t="s">
        <v>129</v>
      </c>
      <c r="E6244" s="4">
        <v>6</v>
      </c>
      <c r="F6244" s="4">
        <v>8</v>
      </c>
      <c r="G6244" s="3" t="s">
        <v>742</v>
      </c>
      <c r="H6244" s="3" t="s">
        <v>803</v>
      </c>
      <c r="I6244" s="3" t="s">
        <v>37719</v>
      </c>
      <c r="J6244" s="3" t="s">
        <v>5665</v>
      </c>
    </row>
    <row r="6245" spans="1:10" s="6" customFormat="1" ht="15" customHeight="1" x14ac:dyDescent="0.3">
      <c r="A6245" s="3" t="s">
        <v>97</v>
      </c>
      <c r="B6245" s="3" t="s">
        <v>98</v>
      </c>
      <c r="C6245" s="3" t="s">
        <v>448</v>
      </c>
      <c r="D6245" s="3" t="s">
        <v>449</v>
      </c>
      <c r="E6245" s="4">
        <v>6</v>
      </c>
      <c r="F6245" s="4">
        <v>32</v>
      </c>
      <c r="G6245" s="3" t="s">
        <v>742</v>
      </c>
      <c r="H6245" s="3" t="s">
        <v>1201</v>
      </c>
      <c r="I6245" s="3" t="s">
        <v>37719</v>
      </c>
      <c r="J6245" s="3" t="s">
        <v>5614</v>
      </c>
    </row>
    <row r="6246" spans="1:10" s="6" customFormat="1" ht="15" customHeight="1" x14ac:dyDescent="0.3">
      <c r="A6246" s="3" t="s">
        <v>97</v>
      </c>
      <c r="B6246" s="3" t="s">
        <v>98</v>
      </c>
      <c r="C6246" s="3" t="s">
        <v>568</v>
      </c>
      <c r="D6246" s="3" t="s">
        <v>569</v>
      </c>
      <c r="E6246" s="4">
        <v>6</v>
      </c>
      <c r="F6246" s="4">
        <v>42</v>
      </c>
      <c r="G6246" s="3" t="s">
        <v>742</v>
      </c>
      <c r="H6246" s="3" t="s">
        <v>1302</v>
      </c>
      <c r="I6246" s="3" t="s">
        <v>37719</v>
      </c>
      <c r="J6246" s="3" t="s">
        <v>5665</v>
      </c>
    </row>
    <row r="6247" spans="1:10" s="6" customFormat="1" ht="15" customHeight="1" x14ac:dyDescent="0.3">
      <c r="A6247" s="3" t="s">
        <v>97</v>
      </c>
      <c r="B6247" s="3" t="s">
        <v>98</v>
      </c>
      <c r="C6247" s="3" t="s">
        <v>189</v>
      </c>
      <c r="D6247" s="3" t="s">
        <v>190</v>
      </c>
      <c r="E6247" s="4">
        <v>6</v>
      </c>
      <c r="F6247" s="4">
        <v>12</v>
      </c>
      <c r="G6247" s="3" t="s">
        <v>742</v>
      </c>
      <c r="H6247" s="3" t="s">
        <v>948</v>
      </c>
      <c r="I6247" s="3" t="s">
        <v>37719</v>
      </c>
      <c r="J6247" s="3" t="s">
        <v>5554</v>
      </c>
    </row>
    <row r="6248" spans="1:10" s="6" customFormat="1" ht="15" customHeight="1" x14ac:dyDescent="0.3">
      <c r="A6248" s="3" t="s">
        <v>97</v>
      </c>
      <c r="B6248" s="3" t="s">
        <v>98</v>
      </c>
      <c r="C6248" s="3" t="s">
        <v>158</v>
      </c>
      <c r="D6248" s="3" t="s">
        <v>159</v>
      </c>
      <c r="E6248" s="4">
        <v>6</v>
      </c>
      <c r="F6248" s="4">
        <v>10</v>
      </c>
      <c r="G6248" s="3" t="s">
        <v>742</v>
      </c>
      <c r="H6248" s="3" t="s">
        <v>854</v>
      </c>
      <c r="I6248" s="3" t="s">
        <v>37719</v>
      </c>
      <c r="J6248" s="3" t="s">
        <v>5554</v>
      </c>
    </row>
    <row r="6249" spans="1:10" s="6" customFormat="1" ht="15" customHeight="1" x14ac:dyDescent="0.3">
      <c r="A6249" s="3" t="s">
        <v>86</v>
      </c>
      <c r="B6249" s="3" t="s">
        <v>87</v>
      </c>
      <c r="C6249" s="3" t="s">
        <v>402</v>
      </c>
      <c r="D6249" s="3" t="s">
        <v>403</v>
      </c>
      <c r="E6249" s="4">
        <v>5</v>
      </c>
      <c r="F6249" s="4">
        <v>28</v>
      </c>
      <c r="G6249" s="3" t="s">
        <v>731</v>
      </c>
      <c r="H6249" s="3" t="s">
        <v>1173</v>
      </c>
      <c r="I6249" s="3" t="s">
        <v>37719</v>
      </c>
      <c r="J6249" s="3" t="s">
        <v>5728</v>
      </c>
    </row>
    <row r="6250" spans="1:10" s="6" customFormat="1" ht="15" customHeight="1" x14ac:dyDescent="0.3">
      <c r="A6250" s="3" t="s">
        <v>86</v>
      </c>
      <c r="B6250" s="3" t="s">
        <v>87</v>
      </c>
      <c r="C6250" s="3" t="s">
        <v>493</v>
      </c>
      <c r="D6250" s="3" t="s">
        <v>494</v>
      </c>
      <c r="E6250" s="4">
        <v>5</v>
      </c>
      <c r="F6250" s="4">
        <v>36</v>
      </c>
      <c r="G6250" s="3" t="s">
        <v>731</v>
      </c>
      <c r="H6250" s="3" t="s">
        <v>1241</v>
      </c>
      <c r="I6250" s="3" t="s">
        <v>37719</v>
      </c>
      <c r="J6250" s="3" t="s">
        <v>5728</v>
      </c>
    </row>
    <row r="6251" spans="1:10" s="6" customFormat="1" ht="15" customHeight="1" x14ac:dyDescent="0.3">
      <c r="A6251" s="3" t="s">
        <v>86</v>
      </c>
      <c r="B6251" s="3" t="s">
        <v>87</v>
      </c>
      <c r="C6251" s="3" t="s">
        <v>568</v>
      </c>
      <c r="D6251" s="3" t="s">
        <v>569</v>
      </c>
      <c r="E6251" s="4">
        <v>5</v>
      </c>
      <c r="F6251" s="4">
        <v>42</v>
      </c>
      <c r="G6251" s="3" t="s">
        <v>731</v>
      </c>
      <c r="H6251" s="3" t="s">
        <v>1302</v>
      </c>
      <c r="I6251" s="3" t="s">
        <v>37719</v>
      </c>
      <c r="J6251" s="3" t="s">
        <v>5728</v>
      </c>
    </row>
    <row r="6252" spans="1:10" s="6" customFormat="1" ht="15" customHeight="1" x14ac:dyDescent="0.3">
      <c r="A6252" s="3" t="s">
        <v>97</v>
      </c>
      <c r="B6252" s="3" t="s">
        <v>98</v>
      </c>
      <c r="C6252" s="3" t="s">
        <v>42</v>
      </c>
      <c r="D6252" s="3" t="s">
        <v>43</v>
      </c>
      <c r="E6252" s="4">
        <v>6</v>
      </c>
      <c r="F6252" s="4">
        <v>2</v>
      </c>
      <c r="G6252" s="3" t="s">
        <v>742</v>
      </c>
      <c r="H6252" s="3" t="s">
        <v>686</v>
      </c>
      <c r="I6252" s="3" t="s">
        <v>37719</v>
      </c>
      <c r="J6252" s="3" t="s">
        <v>5776</v>
      </c>
    </row>
    <row r="6253" spans="1:10" s="6" customFormat="1" ht="15" customHeight="1" x14ac:dyDescent="0.3">
      <c r="A6253" s="3" t="s">
        <v>97</v>
      </c>
      <c r="B6253" s="3" t="s">
        <v>98</v>
      </c>
      <c r="C6253" s="3" t="s">
        <v>57</v>
      </c>
      <c r="D6253" s="3" t="s">
        <v>58</v>
      </c>
      <c r="E6253" s="4">
        <v>6</v>
      </c>
      <c r="F6253" s="4">
        <v>3</v>
      </c>
      <c r="G6253" s="3" t="s">
        <v>742</v>
      </c>
      <c r="H6253" s="3" t="s">
        <v>705</v>
      </c>
      <c r="I6253" s="3" t="s">
        <v>37719</v>
      </c>
      <c r="J6253" s="3" t="s">
        <v>5776</v>
      </c>
    </row>
    <row r="6254" spans="1:10" s="6" customFormat="1" ht="15" customHeight="1" x14ac:dyDescent="0.3">
      <c r="A6254" s="3" t="s">
        <v>97</v>
      </c>
      <c r="B6254" s="3" t="s">
        <v>98</v>
      </c>
      <c r="C6254" s="3" t="s">
        <v>25</v>
      </c>
      <c r="D6254" s="3" t="s">
        <v>26</v>
      </c>
      <c r="E6254" s="4">
        <v>6</v>
      </c>
      <c r="F6254" s="4">
        <v>1</v>
      </c>
      <c r="G6254" s="3" t="s">
        <v>742</v>
      </c>
      <c r="H6254" s="3" t="s">
        <v>623</v>
      </c>
      <c r="I6254" s="3" t="s">
        <v>37719</v>
      </c>
      <c r="J6254" s="3" t="s">
        <v>37720</v>
      </c>
    </row>
    <row r="6255" spans="1:10" s="6" customFormat="1" ht="15" customHeight="1" x14ac:dyDescent="0.3">
      <c r="A6255" s="3" t="s">
        <v>97</v>
      </c>
      <c r="B6255" s="3" t="s">
        <v>98</v>
      </c>
      <c r="C6255" s="3" t="s">
        <v>57</v>
      </c>
      <c r="D6255" s="3" t="s">
        <v>58</v>
      </c>
      <c r="E6255" s="4">
        <v>6</v>
      </c>
      <c r="F6255" s="4">
        <v>3</v>
      </c>
      <c r="G6255" s="3" t="s">
        <v>742</v>
      </c>
      <c r="H6255" s="3" t="s">
        <v>705</v>
      </c>
      <c r="I6255" s="3" t="s">
        <v>37719</v>
      </c>
      <c r="J6255" s="3" t="s">
        <v>37720</v>
      </c>
    </row>
    <row r="6256" spans="1:10" s="6" customFormat="1" ht="15" customHeight="1" x14ac:dyDescent="0.3">
      <c r="A6256" s="3" t="s">
        <v>97</v>
      </c>
      <c r="B6256" s="3" t="s">
        <v>98</v>
      </c>
      <c r="C6256" s="3" t="s">
        <v>71</v>
      </c>
      <c r="D6256" s="3" t="s">
        <v>72</v>
      </c>
      <c r="E6256" s="4">
        <v>6</v>
      </c>
      <c r="F6256" s="4">
        <v>4</v>
      </c>
      <c r="G6256" s="3" t="s">
        <v>742</v>
      </c>
      <c r="H6256" s="3" t="s">
        <v>718</v>
      </c>
      <c r="I6256" s="3" t="s">
        <v>37719</v>
      </c>
      <c r="J6256" s="3" t="s">
        <v>37720</v>
      </c>
    </row>
    <row r="6257" spans="1:10" s="6" customFormat="1" ht="15" customHeight="1" x14ac:dyDescent="0.3">
      <c r="A6257" s="3" t="s">
        <v>97</v>
      </c>
      <c r="B6257" s="3" t="s">
        <v>98</v>
      </c>
      <c r="C6257" s="3" t="s">
        <v>86</v>
      </c>
      <c r="D6257" s="3" t="s">
        <v>87</v>
      </c>
      <c r="E6257" s="4">
        <v>6</v>
      </c>
      <c r="F6257" s="4">
        <v>5</v>
      </c>
      <c r="G6257" s="3" t="s">
        <v>742</v>
      </c>
      <c r="H6257" s="3" t="s">
        <v>731</v>
      </c>
      <c r="I6257" s="3" t="s">
        <v>37719</v>
      </c>
      <c r="J6257" s="3" t="s">
        <v>37720</v>
      </c>
    </row>
    <row r="6258" spans="1:10" s="6" customFormat="1" ht="15" customHeight="1" x14ac:dyDescent="0.3">
      <c r="A6258" s="3" t="s">
        <v>97</v>
      </c>
      <c r="B6258" s="3" t="s">
        <v>98</v>
      </c>
      <c r="C6258" s="3" t="s">
        <v>112</v>
      </c>
      <c r="D6258" s="3" t="s">
        <v>113</v>
      </c>
      <c r="E6258" s="4">
        <v>6</v>
      </c>
      <c r="F6258" s="4">
        <v>7</v>
      </c>
      <c r="G6258" s="3" t="s">
        <v>742</v>
      </c>
      <c r="H6258" s="3" t="s">
        <v>749</v>
      </c>
      <c r="I6258" s="3" t="s">
        <v>37719</v>
      </c>
      <c r="J6258" s="3" t="s">
        <v>37720</v>
      </c>
    </row>
    <row r="6259" spans="1:10" s="6" customFormat="1" ht="15" customHeight="1" x14ac:dyDescent="0.3">
      <c r="A6259" s="3" t="s">
        <v>97</v>
      </c>
      <c r="B6259" s="3" t="s">
        <v>98</v>
      </c>
      <c r="C6259" s="3" t="s">
        <v>128</v>
      </c>
      <c r="D6259" s="3" t="s">
        <v>129</v>
      </c>
      <c r="E6259" s="4">
        <v>6</v>
      </c>
      <c r="F6259" s="4">
        <v>8</v>
      </c>
      <c r="G6259" s="3" t="s">
        <v>742</v>
      </c>
      <c r="H6259" s="3" t="s">
        <v>803</v>
      </c>
      <c r="I6259" s="3" t="s">
        <v>37719</v>
      </c>
      <c r="J6259" s="3" t="s">
        <v>37720</v>
      </c>
    </row>
    <row r="6260" spans="1:10" s="6" customFormat="1" ht="15" customHeight="1" x14ac:dyDescent="0.3">
      <c r="A6260" s="3" t="s">
        <v>97</v>
      </c>
      <c r="B6260" s="3" t="s">
        <v>98</v>
      </c>
      <c r="C6260" s="3" t="s">
        <v>142</v>
      </c>
      <c r="D6260" s="3" t="s">
        <v>143</v>
      </c>
      <c r="E6260" s="4">
        <v>6</v>
      </c>
      <c r="F6260" s="4">
        <v>9</v>
      </c>
      <c r="G6260" s="3" t="s">
        <v>742</v>
      </c>
      <c r="H6260" s="3" t="s">
        <v>820</v>
      </c>
      <c r="I6260" s="3" t="s">
        <v>37719</v>
      </c>
      <c r="J6260" s="3" t="s">
        <v>37720</v>
      </c>
    </row>
    <row r="6261" spans="1:10" s="6" customFormat="1" ht="15" customHeight="1" x14ac:dyDescent="0.3">
      <c r="A6261" s="3" t="s">
        <v>97</v>
      </c>
      <c r="B6261" s="3" t="s">
        <v>98</v>
      </c>
      <c r="C6261" s="3" t="s">
        <v>158</v>
      </c>
      <c r="D6261" s="3" t="s">
        <v>159</v>
      </c>
      <c r="E6261" s="4">
        <v>6</v>
      </c>
      <c r="F6261" s="4">
        <v>10</v>
      </c>
      <c r="G6261" s="3" t="s">
        <v>742</v>
      </c>
      <c r="H6261" s="3" t="s">
        <v>854</v>
      </c>
      <c r="I6261" s="3" t="s">
        <v>37719</v>
      </c>
      <c r="J6261" s="3" t="s">
        <v>37720</v>
      </c>
    </row>
    <row r="6262" spans="1:10" s="6" customFormat="1" ht="15" customHeight="1" x14ac:dyDescent="0.3">
      <c r="A6262" s="3" t="s">
        <v>97</v>
      </c>
      <c r="B6262" s="3" t="s">
        <v>98</v>
      </c>
      <c r="C6262" s="3" t="s">
        <v>173</v>
      </c>
      <c r="D6262" s="3" t="s">
        <v>174</v>
      </c>
      <c r="E6262" s="4">
        <v>6</v>
      </c>
      <c r="F6262" s="4">
        <v>11</v>
      </c>
      <c r="G6262" s="3" t="s">
        <v>742</v>
      </c>
      <c r="H6262" s="3" t="s">
        <v>867</v>
      </c>
      <c r="I6262" s="3" t="s">
        <v>37719</v>
      </c>
      <c r="J6262" s="3" t="s">
        <v>37720</v>
      </c>
    </row>
    <row r="6263" spans="1:10" s="6" customFormat="1" ht="15" customHeight="1" x14ac:dyDescent="0.3">
      <c r="A6263" s="3" t="s">
        <v>97</v>
      </c>
      <c r="B6263" s="3" t="s">
        <v>98</v>
      </c>
      <c r="C6263" s="3" t="s">
        <v>189</v>
      </c>
      <c r="D6263" s="3" t="s">
        <v>190</v>
      </c>
      <c r="E6263" s="4">
        <v>6</v>
      </c>
      <c r="F6263" s="4">
        <v>12</v>
      </c>
      <c r="G6263" s="3" t="s">
        <v>742</v>
      </c>
      <c r="H6263" s="3" t="s">
        <v>948</v>
      </c>
      <c r="I6263" s="3" t="s">
        <v>37719</v>
      </c>
      <c r="J6263" s="3" t="s">
        <v>37720</v>
      </c>
    </row>
    <row r="6264" spans="1:10" s="6" customFormat="1" ht="15" customHeight="1" x14ac:dyDescent="0.3">
      <c r="A6264" s="3" t="s">
        <v>86</v>
      </c>
      <c r="B6264" s="3" t="s">
        <v>87</v>
      </c>
      <c r="C6264" s="3" t="s">
        <v>389</v>
      </c>
      <c r="D6264" s="3" t="s">
        <v>390</v>
      </c>
      <c r="E6264" s="4">
        <v>5</v>
      </c>
      <c r="F6264" s="4">
        <v>27</v>
      </c>
      <c r="G6264" s="3" t="s">
        <v>731</v>
      </c>
      <c r="H6264" s="3" t="s">
        <v>1127</v>
      </c>
      <c r="I6264" s="3" t="s">
        <v>37719</v>
      </c>
      <c r="J6264" s="3" t="s">
        <v>5728</v>
      </c>
    </row>
    <row r="6265" spans="1:10" s="6" customFormat="1" ht="15" customHeight="1" x14ac:dyDescent="0.3">
      <c r="A6265" s="3" t="s">
        <v>97</v>
      </c>
      <c r="B6265" s="3" t="s">
        <v>98</v>
      </c>
      <c r="C6265" s="3" t="s">
        <v>204</v>
      </c>
      <c r="D6265" s="3" t="s">
        <v>205</v>
      </c>
      <c r="E6265" s="4">
        <v>6</v>
      </c>
      <c r="F6265" s="4">
        <v>13</v>
      </c>
      <c r="G6265" s="3" t="s">
        <v>742</v>
      </c>
      <c r="H6265" s="3" t="s">
        <v>956</v>
      </c>
      <c r="I6265" s="3" t="s">
        <v>37719</v>
      </c>
      <c r="J6265" s="3" t="s">
        <v>37720</v>
      </c>
    </row>
    <row r="6266" spans="1:10" s="6" customFormat="1" ht="15" customHeight="1" x14ac:dyDescent="0.3">
      <c r="A6266" s="3" t="s">
        <v>86</v>
      </c>
      <c r="B6266" s="3" t="s">
        <v>87</v>
      </c>
      <c r="C6266" s="3" t="s">
        <v>352</v>
      </c>
      <c r="D6266" s="3" t="s">
        <v>353</v>
      </c>
      <c r="E6266" s="4">
        <v>5</v>
      </c>
      <c r="F6266" s="4">
        <v>24</v>
      </c>
      <c r="G6266" s="3" t="s">
        <v>731</v>
      </c>
      <c r="H6266" s="3" t="s">
        <v>1092</v>
      </c>
      <c r="I6266" s="3" t="s">
        <v>37719</v>
      </c>
      <c r="J6266" s="3" t="s">
        <v>5728</v>
      </c>
    </row>
    <row r="6267" spans="1:10" s="6" customFormat="1" ht="15" customHeight="1" x14ac:dyDescent="0.3">
      <c r="A6267" s="3" t="s">
        <v>86</v>
      </c>
      <c r="B6267" s="3" t="s">
        <v>87</v>
      </c>
      <c r="C6267" s="3" t="s">
        <v>272</v>
      </c>
      <c r="D6267" s="3" t="s">
        <v>273</v>
      </c>
      <c r="E6267" s="4">
        <v>5</v>
      </c>
      <c r="F6267" s="4">
        <v>18</v>
      </c>
      <c r="G6267" s="3" t="s">
        <v>731</v>
      </c>
      <c r="H6267" s="3" t="s">
        <v>1009</v>
      </c>
      <c r="I6267" s="3" t="s">
        <v>37719</v>
      </c>
      <c r="J6267" s="3" t="s">
        <v>5728</v>
      </c>
    </row>
    <row r="6268" spans="1:10" s="6" customFormat="1" ht="15" customHeight="1" x14ac:dyDescent="0.3">
      <c r="A6268" s="3" t="s">
        <v>86</v>
      </c>
      <c r="B6268" s="3" t="s">
        <v>87</v>
      </c>
      <c r="C6268" s="3" t="s">
        <v>97</v>
      </c>
      <c r="D6268" s="3" t="s">
        <v>98</v>
      </c>
      <c r="E6268" s="4">
        <v>5</v>
      </c>
      <c r="F6268" s="4">
        <v>6</v>
      </c>
      <c r="G6268" s="3" t="s">
        <v>731</v>
      </c>
      <c r="H6268" s="3" t="s">
        <v>742</v>
      </c>
      <c r="I6268" s="3" t="s">
        <v>37719</v>
      </c>
      <c r="J6268" s="3" t="s">
        <v>5890</v>
      </c>
    </row>
    <row r="6269" spans="1:10" s="6" customFormat="1" ht="15" customHeight="1" x14ac:dyDescent="0.3">
      <c r="A6269" s="3" t="s">
        <v>86</v>
      </c>
      <c r="B6269" s="3" t="s">
        <v>87</v>
      </c>
      <c r="C6269" s="3" t="s">
        <v>128</v>
      </c>
      <c r="D6269" s="3" t="s">
        <v>129</v>
      </c>
      <c r="E6269" s="4">
        <v>5</v>
      </c>
      <c r="F6269" s="4">
        <v>8</v>
      </c>
      <c r="G6269" s="3" t="s">
        <v>731</v>
      </c>
      <c r="H6269" s="3" t="s">
        <v>803</v>
      </c>
      <c r="I6269" s="3" t="s">
        <v>37719</v>
      </c>
      <c r="J6269" s="3" t="s">
        <v>5890</v>
      </c>
    </row>
    <row r="6270" spans="1:10" s="6" customFormat="1" ht="15" customHeight="1" x14ac:dyDescent="0.3">
      <c r="A6270" s="3" t="s">
        <v>86</v>
      </c>
      <c r="B6270" s="3" t="s">
        <v>87</v>
      </c>
      <c r="C6270" s="3" t="s">
        <v>204</v>
      </c>
      <c r="D6270" s="3" t="s">
        <v>205</v>
      </c>
      <c r="E6270" s="4">
        <v>5</v>
      </c>
      <c r="F6270" s="4">
        <v>13</v>
      </c>
      <c r="G6270" s="3" t="s">
        <v>731</v>
      </c>
      <c r="H6270" s="3" t="s">
        <v>956</v>
      </c>
      <c r="I6270" s="3" t="s">
        <v>37719</v>
      </c>
      <c r="J6270" s="3" t="s">
        <v>5890</v>
      </c>
    </row>
    <row r="6271" spans="1:10" s="6" customFormat="1" ht="15" customHeight="1" x14ac:dyDescent="0.3">
      <c r="A6271" s="3" t="s">
        <v>86</v>
      </c>
      <c r="B6271" s="3" t="s">
        <v>87</v>
      </c>
      <c r="C6271" s="3" t="s">
        <v>272</v>
      </c>
      <c r="D6271" s="3" t="s">
        <v>273</v>
      </c>
      <c r="E6271" s="4">
        <v>5</v>
      </c>
      <c r="F6271" s="4">
        <v>18</v>
      </c>
      <c r="G6271" s="3" t="s">
        <v>731</v>
      </c>
      <c r="H6271" s="3" t="s">
        <v>1009</v>
      </c>
      <c r="I6271" s="3" t="s">
        <v>37719</v>
      </c>
      <c r="J6271" s="3" t="s">
        <v>5890</v>
      </c>
    </row>
    <row r="6272" spans="1:10" s="6" customFormat="1" ht="15" customHeight="1" x14ac:dyDescent="0.3">
      <c r="A6272" s="3" t="s">
        <v>86</v>
      </c>
      <c r="B6272" s="3" t="s">
        <v>87</v>
      </c>
      <c r="C6272" s="3" t="s">
        <v>389</v>
      </c>
      <c r="D6272" s="3" t="s">
        <v>390</v>
      </c>
      <c r="E6272" s="4">
        <v>5</v>
      </c>
      <c r="F6272" s="4">
        <v>27</v>
      </c>
      <c r="G6272" s="3" t="s">
        <v>731</v>
      </c>
      <c r="H6272" s="3" t="s">
        <v>1127</v>
      </c>
      <c r="I6272" s="3" t="s">
        <v>37719</v>
      </c>
      <c r="J6272" s="3" t="s">
        <v>5890</v>
      </c>
    </row>
    <row r="6273" spans="1:10" s="6" customFormat="1" ht="15" customHeight="1" x14ac:dyDescent="0.3">
      <c r="A6273" s="3" t="s">
        <v>86</v>
      </c>
      <c r="B6273" s="3" t="s">
        <v>87</v>
      </c>
      <c r="C6273" s="3" t="s">
        <v>25</v>
      </c>
      <c r="D6273" s="3" t="s">
        <v>26</v>
      </c>
      <c r="E6273" s="4">
        <v>5</v>
      </c>
      <c r="F6273" s="4">
        <v>1</v>
      </c>
      <c r="G6273" s="3" t="s">
        <v>731</v>
      </c>
      <c r="H6273" s="3" t="s">
        <v>623</v>
      </c>
      <c r="I6273" s="3" t="s">
        <v>37719</v>
      </c>
      <c r="J6273" s="3" t="s">
        <v>5721</v>
      </c>
    </row>
    <row r="6274" spans="1:10" s="6" customFormat="1" ht="15" customHeight="1" x14ac:dyDescent="0.3">
      <c r="A6274" s="3" t="s">
        <v>86</v>
      </c>
      <c r="B6274" s="3" t="s">
        <v>87</v>
      </c>
      <c r="C6274" s="3" t="s">
        <v>219</v>
      </c>
      <c r="D6274" s="3" t="s">
        <v>220</v>
      </c>
      <c r="E6274" s="4">
        <v>5</v>
      </c>
      <c r="F6274" s="4">
        <v>14</v>
      </c>
      <c r="G6274" s="3" t="s">
        <v>731</v>
      </c>
      <c r="H6274" s="3" t="s">
        <v>977</v>
      </c>
      <c r="I6274" s="3" t="s">
        <v>37719</v>
      </c>
      <c r="J6274" s="3" t="s">
        <v>5721</v>
      </c>
    </row>
    <row r="6275" spans="1:10" s="6" customFormat="1" ht="15" customHeight="1" x14ac:dyDescent="0.3">
      <c r="A6275" s="3" t="s">
        <v>86</v>
      </c>
      <c r="B6275" s="3" t="s">
        <v>87</v>
      </c>
      <c r="C6275" s="3" t="s">
        <v>272</v>
      </c>
      <c r="D6275" s="3" t="s">
        <v>273</v>
      </c>
      <c r="E6275" s="4">
        <v>5</v>
      </c>
      <c r="F6275" s="4">
        <v>18</v>
      </c>
      <c r="G6275" s="3" t="s">
        <v>731</v>
      </c>
      <c r="H6275" s="3" t="s">
        <v>1009</v>
      </c>
      <c r="I6275" s="3" t="s">
        <v>37719</v>
      </c>
      <c r="J6275" s="3" t="s">
        <v>5721</v>
      </c>
    </row>
    <row r="6276" spans="1:10" s="6" customFormat="1" ht="15" customHeight="1" x14ac:dyDescent="0.3">
      <c r="A6276" s="3" t="s">
        <v>86</v>
      </c>
      <c r="B6276" s="3" t="s">
        <v>87</v>
      </c>
      <c r="C6276" s="3" t="s">
        <v>322</v>
      </c>
      <c r="D6276" s="3" t="s">
        <v>323</v>
      </c>
      <c r="E6276" s="4">
        <v>5</v>
      </c>
      <c r="F6276" s="4">
        <v>22</v>
      </c>
      <c r="G6276" s="3" t="s">
        <v>731</v>
      </c>
      <c r="H6276" s="3" t="s">
        <v>1065</v>
      </c>
      <c r="I6276" s="3" t="s">
        <v>37719</v>
      </c>
      <c r="J6276" s="3" t="s">
        <v>5721</v>
      </c>
    </row>
    <row r="6277" spans="1:10" s="6" customFormat="1" ht="15" customHeight="1" x14ac:dyDescent="0.3">
      <c r="A6277" s="3" t="s">
        <v>86</v>
      </c>
      <c r="B6277" s="3" t="s">
        <v>87</v>
      </c>
      <c r="C6277" s="3" t="s">
        <v>366</v>
      </c>
      <c r="D6277" s="3" t="s">
        <v>367</v>
      </c>
      <c r="E6277" s="4">
        <v>5</v>
      </c>
      <c r="F6277" s="4">
        <v>25</v>
      </c>
      <c r="G6277" s="3" t="s">
        <v>731</v>
      </c>
      <c r="H6277" s="3" t="s">
        <v>1110</v>
      </c>
      <c r="I6277" s="3" t="s">
        <v>37719</v>
      </c>
      <c r="J6277" s="3" t="s">
        <v>5721</v>
      </c>
    </row>
    <row r="6278" spans="1:10" s="6" customFormat="1" ht="15" customHeight="1" x14ac:dyDescent="0.3">
      <c r="A6278" s="3" t="s">
        <v>86</v>
      </c>
      <c r="B6278" s="3" t="s">
        <v>87</v>
      </c>
      <c r="C6278" s="3" t="s">
        <v>389</v>
      </c>
      <c r="D6278" s="3" t="s">
        <v>390</v>
      </c>
      <c r="E6278" s="4">
        <v>5</v>
      </c>
      <c r="F6278" s="4">
        <v>27</v>
      </c>
      <c r="G6278" s="3" t="s">
        <v>731</v>
      </c>
      <c r="H6278" s="3" t="s">
        <v>1127</v>
      </c>
      <c r="I6278" s="3" t="s">
        <v>37719</v>
      </c>
      <c r="J6278" s="3" t="s">
        <v>5721</v>
      </c>
    </row>
    <row r="6279" spans="1:10" s="6" customFormat="1" ht="15" customHeight="1" x14ac:dyDescent="0.3">
      <c r="A6279" s="3" t="s">
        <v>86</v>
      </c>
      <c r="B6279" s="3" t="s">
        <v>87</v>
      </c>
      <c r="C6279" s="3" t="s">
        <v>568</v>
      </c>
      <c r="D6279" s="3" t="s">
        <v>569</v>
      </c>
      <c r="E6279" s="4">
        <v>5</v>
      </c>
      <c r="F6279" s="4">
        <v>42</v>
      </c>
      <c r="G6279" s="3" t="s">
        <v>731</v>
      </c>
      <c r="H6279" s="3" t="s">
        <v>1302</v>
      </c>
      <c r="I6279" s="3" t="s">
        <v>37719</v>
      </c>
      <c r="J6279" s="3" t="s">
        <v>5721</v>
      </c>
    </row>
    <row r="6280" spans="1:10" s="6" customFormat="1" ht="15" customHeight="1" x14ac:dyDescent="0.3">
      <c r="A6280" s="3" t="s">
        <v>86</v>
      </c>
      <c r="B6280" s="3" t="s">
        <v>87</v>
      </c>
      <c r="C6280" s="3" t="s">
        <v>25</v>
      </c>
      <c r="D6280" s="3" t="s">
        <v>26</v>
      </c>
      <c r="E6280" s="4">
        <v>5</v>
      </c>
      <c r="F6280" s="4">
        <v>1</v>
      </c>
      <c r="G6280" s="3" t="s">
        <v>731</v>
      </c>
      <c r="H6280" s="3" t="s">
        <v>623</v>
      </c>
      <c r="I6280" s="3" t="s">
        <v>37719</v>
      </c>
      <c r="J6280" s="3" t="s">
        <v>5728</v>
      </c>
    </row>
    <row r="6281" spans="1:10" s="6" customFormat="1" ht="15" customHeight="1" x14ac:dyDescent="0.3">
      <c r="A6281" s="3" t="s">
        <v>86</v>
      </c>
      <c r="B6281" s="3" t="s">
        <v>87</v>
      </c>
      <c r="C6281" s="3" t="s">
        <v>112</v>
      </c>
      <c r="D6281" s="3" t="s">
        <v>113</v>
      </c>
      <c r="E6281" s="4">
        <v>5</v>
      </c>
      <c r="F6281" s="4">
        <v>7</v>
      </c>
      <c r="G6281" s="3" t="s">
        <v>731</v>
      </c>
      <c r="H6281" s="3" t="s">
        <v>749</v>
      </c>
      <c r="I6281" s="3" t="s">
        <v>37719</v>
      </c>
      <c r="J6281" s="3" t="s">
        <v>5728</v>
      </c>
    </row>
    <row r="6282" spans="1:10" s="6" customFormat="1" ht="15" customHeight="1" x14ac:dyDescent="0.3">
      <c r="A6282" s="3" t="s">
        <v>86</v>
      </c>
      <c r="B6282" s="3" t="s">
        <v>87</v>
      </c>
      <c r="C6282" s="3" t="s">
        <v>158</v>
      </c>
      <c r="D6282" s="3" t="s">
        <v>159</v>
      </c>
      <c r="E6282" s="4">
        <v>5</v>
      </c>
      <c r="F6282" s="4">
        <v>10</v>
      </c>
      <c r="G6282" s="3" t="s">
        <v>731</v>
      </c>
      <c r="H6282" s="3" t="s">
        <v>854</v>
      </c>
      <c r="I6282" s="3" t="s">
        <v>37719</v>
      </c>
      <c r="J6282" s="3" t="s">
        <v>5728</v>
      </c>
    </row>
    <row r="6283" spans="1:10" s="6" customFormat="1" ht="15" customHeight="1" x14ac:dyDescent="0.3">
      <c r="A6283" s="3" t="s">
        <v>86</v>
      </c>
      <c r="B6283" s="3" t="s">
        <v>87</v>
      </c>
      <c r="C6283" s="3" t="s">
        <v>337</v>
      </c>
      <c r="D6283" s="3" t="s">
        <v>338</v>
      </c>
      <c r="E6283" s="4">
        <v>5</v>
      </c>
      <c r="F6283" s="4">
        <v>23</v>
      </c>
      <c r="G6283" s="3" t="s">
        <v>731</v>
      </c>
      <c r="H6283" s="3" t="s">
        <v>1068</v>
      </c>
      <c r="I6283" s="3" t="s">
        <v>37719</v>
      </c>
      <c r="J6283" s="3" t="s">
        <v>5728</v>
      </c>
    </row>
    <row r="6284" spans="1:10" s="6" customFormat="1" ht="15" customHeight="1" x14ac:dyDescent="0.3">
      <c r="A6284" s="3" t="s">
        <v>97</v>
      </c>
      <c r="B6284" s="3" t="s">
        <v>98</v>
      </c>
      <c r="C6284" s="3" t="s">
        <v>219</v>
      </c>
      <c r="D6284" s="3" t="s">
        <v>220</v>
      </c>
      <c r="E6284" s="4">
        <v>6</v>
      </c>
      <c r="F6284" s="4">
        <v>14</v>
      </c>
      <c r="G6284" s="3" t="s">
        <v>742</v>
      </c>
      <c r="H6284" s="3" t="s">
        <v>977</v>
      </c>
      <c r="I6284" s="3" t="s">
        <v>37719</v>
      </c>
      <c r="J6284" s="3" t="s">
        <v>37720</v>
      </c>
    </row>
    <row r="6285" spans="1:10" s="6" customFormat="1" ht="15" customHeight="1" x14ac:dyDescent="0.3">
      <c r="A6285" s="3" t="s">
        <v>97</v>
      </c>
      <c r="B6285" s="3" t="s">
        <v>98</v>
      </c>
      <c r="C6285" s="3" t="s">
        <v>232</v>
      </c>
      <c r="D6285" s="3" t="s">
        <v>233</v>
      </c>
      <c r="E6285" s="4">
        <v>6</v>
      </c>
      <c r="F6285" s="4">
        <v>15</v>
      </c>
      <c r="G6285" s="3" t="s">
        <v>742</v>
      </c>
      <c r="H6285" s="3" t="s">
        <v>986</v>
      </c>
      <c r="I6285" s="3" t="s">
        <v>37719</v>
      </c>
      <c r="J6285" s="3" t="s">
        <v>37720</v>
      </c>
    </row>
    <row r="6286" spans="1:10" s="6" customFormat="1" ht="15" customHeight="1" x14ac:dyDescent="0.3">
      <c r="A6286" s="3" t="s">
        <v>97</v>
      </c>
      <c r="B6286" s="3" t="s">
        <v>98</v>
      </c>
      <c r="C6286" s="3" t="s">
        <v>246</v>
      </c>
      <c r="D6286" s="3" t="s">
        <v>247</v>
      </c>
      <c r="E6286" s="4">
        <v>6</v>
      </c>
      <c r="F6286" s="4">
        <v>16</v>
      </c>
      <c r="G6286" s="3" t="s">
        <v>742</v>
      </c>
      <c r="H6286" s="3" t="s">
        <v>989</v>
      </c>
      <c r="I6286" s="3" t="s">
        <v>37719</v>
      </c>
      <c r="J6286" s="3" t="s">
        <v>37720</v>
      </c>
    </row>
    <row r="6287" spans="1:10" s="6" customFormat="1" ht="15" customHeight="1" x14ac:dyDescent="0.3">
      <c r="A6287" s="3" t="s">
        <v>97</v>
      </c>
      <c r="B6287" s="3" t="s">
        <v>98</v>
      </c>
      <c r="C6287" s="3" t="s">
        <v>57</v>
      </c>
      <c r="D6287" s="3" t="s">
        <v>58</v>
      </c>
      <c r="E6287" s="4">
        <v>6</v>
      </c>
      <c r="F6287" s="4">
        <v>3</v>
      </c>
      <c r="G6287" s="3" t="s">
        <v>742</v>
      </c>
      <c r="H6287" s="3" t="s">
        <v>705</v>
      </c>
      <c r="I6287" s="3" t="s">
        <v>37719</v>
      </c>
      <c r="J6287" s="3" t="s">
        <v>5782</v>
      </c>
    </row>
    <row r="6288" spans="1:10" s="6" customFormat="1" ht="15" customHeight="1" x14ac:dyDescent="0.3">
      <c r="A6288" s="3" t="s">
        <v>97</v>
      </c>
      <c r="B6288" s="3" t="s">
        <v>98</v>
      </c>
      <c r="C6288" s="3" t="s">
        <v>142</v>
      </c>
      <c r="D6288" s="3" t="s">
        <v>143</v>
      </c>
      <c r="E6288" s="4">
        <v>6</v>
      </c>
      <c r="F6288" s="4">
        <v>9</v>
      </c>
      <c r="G6288" s="3" t="s">
        <v>742</v>
      </c>
      <c r="H6288" s="3" t="s">
        <v>820</v>
      </c>
      <c r="I6288" s="3" t="s">
        <v>37719</v>
      </c>
      <c r="J6288" s="3" t="s">
        <v>5782</v>
      </c>
    </row>
    <row r="6289" spans="1:10" s="6" customFormat="1" ht="15" customHeight="1" x14ac:dyDescent="0.3">
      <c r="A6289" s="3" t="s">
        <v>97</v>
      </c>
      <c r="B6289" s="3" t="s">
        <v>98</v>
      </c>
      <c r="C6289" s="3" t="s">
        <v>204</v>
      </c>
      <c r="D6289" s="3" t="s">
        <v>205</v>
      </c>
      <c r="E6289" s="4">
        <v>6</v>
      </c>
      <c r="F6289" s="4">
        <v>13</v>
      </c>
      <c r="G6289" s="3" t="s">
        <v>742</v>
      </c>
      <c r="H6289" s="3" t="s">
        <v>956</v>
      </c>
      <c r="I6289" s="3" t="s">
        <v>37719</v>
      </c>
      <c r="J6289" s="3" t="s">
        <v>5782</v>
      </c>
    </row>
    <row r="6290" spans="1:10" s="6" customFormat="1" ht="15" customHeight="1" x14ac:dyDescent="0.3">
      <c r="A6290" s="3" t="s">
        <v>97</v>
      </c>
      <c r="B6290" s="3" t="s">
        <v>98</v>
      </c>
      <c r="C6290" s="3" t="s">
        <v>295</v>
      </c>
      <c r="D6290" s="3" t="s">
        <v>296</v>
      </c>
      <c r="E6290" s="4">
        <v>6</v>
      </c>
      <c r="F6290" s="4">
        <v>20</v>
      </c>
      <c r="G6290" s="3" t="s">
        <v>742</v>
      </c>
      <c r="H6290" s="3" t="s">
        <v>1028</v>
      </c>
      <c r="I6290" s="3" t="s">
        <v>37719</v>
      </c>
      <c r="J6290" s="3" t="s">
        <v>5782</v>
      </c>
    </row>
    <row r="6291" spans="1:10" s="6" customFormat="1" ht="15" customHeight="1" x14ac:dyDescent="0.3">
      <c r="A6291" s="3" t="s">
        <v>97</v>
      </c>
      <c r="B6291" s="3" t="s">
        <v>98</v>
      </c>
      <c r="C6291" s="3" t="s">
        <v>232</v>
      </c>
      <c r="D6291" s="3" t="s">
        <v>233</v>
      </c>
      <c r="E6291" s="4">
        <v>6</v>
      </c>
      <c r="F6291" s="4">
        <v>15</v>
      </c>
      <c r="G6291" s="3" t="s">
        <v>742</v>
      </c>
      <c r="H6291" s="3" t="s">
        <v>986</v>
      </c>
      <c r="I6291" s="3" t="s">
        <v>37719</v>
      </c>
      <c r="J6291" s="3" t="s">
        <v>6052</v>
      </c>
    </row>
    <row r="6292" spans="1:10" s="6" customFormat="1" ht="15" customHeight="1" x14ac:dyDescent="0.3">
      <c r="A6292" s="3" t="s">
        <v>97</v>
      </c>
      <c r="B6292" s="3" t="s">
        <v>98</v>
      </c>
      <c r="C6292" s="3" t="s">
        <v>42</v>
      </c>
      <c r="D6292" s="3" t="s">
        <v>43</v>
      </c>
      <c r="E6292" s="4">
        <v>6</v>
      </c>
      <c r="F6292" s="4">
        <v>2</v>
      </c>
      <c r="G6292" s="3" t="s">
        <v>742</v>
      </c>
      <c r="H6292" s="3" t="s">
        <v>686</v>
      </c>
      <c r="I6292" s="3" t="s">
        <v>37719</v>
      </c>
      <c r="J6292" s="3" t="s">
        <v>5787</v>
      </c>
    </row>
    <row r="6293" spans="1:10" s="6" customFormat="1" ht="15" customHeight="1" x14ac:dyDescent="0.3">
      <c r="A6293" s="3" t="s">
        <v>97</v>
      </c>
      <c r="B6293" s="3" t="s">
        <v>98</v>
      </c>
      <c r="C6293" s="3" t="s">
        <v>57</v>
      </c>
      <c r="D6293" s="3" t="s">
        <v>58</v>
      </c>
      <c r="E6293" s="4">
        <v>6</v>
      </c>
      <c r="F6293" s="4">
        <v>3</v>
      </c>
      <c r="G6293" s="3" t="s">
        <v>742</v>
      </c>
      <c r="H6293" s="3" t="s">
        <v>705</v>
      </c>
      <c r="I6293" s="3" t="s">
        <v>37719</v>
      </c>
      <c r="J6293" s="3" t="s">
        <v>5787</v>
      </c>
    </row>
    <row r="6294" spans="1:10" s="6" customFormat="1" ht="15" customHeight="1" x14ac:dyDescent="0.3">
      <c r="A6294" s="3" t="s">
        <v>97</v>
      </c>
      <c r="B6294" s="3" t="s">
        <v>98</v>
      </c>
      <c r="C6294" s="3" t="s">
        <v>25</v>
      </c>
      <c r="D6294" s="3" t="s">
        <v>26</v>
      </c>
      <c r="E6294" s="4">
        <v>6</v>
      </c>
      <c r="F6294" s="4">
        <v>1</v>
      </c>
      <c r="G6294" s="3" t="s">
        <v>742</v>
      </c>
      <c r="H6294" s="3" t="s">
        <v>623</v>
      </c>
      <c r="I6294" s="3" t="s">
        <v>37719</v>
      </c>
      <c r="J6294" s="3" t="s">
        <v>5554</v>
      </c>
    </row>
    <row r="6295" spans="1:10" s="6" customFormat="1" ht="15" customHeight="1" x14ac:dyDescent="0.3">
      <c r="A6295" s="3" t="s">
        <v>97</v>
      </c>
      <c r="B6295" s="3" t="s">
        <v>98</v>
      </c>
      <c r="C6295" s="3" t="s">
        <v>42</v>
      </c>
      <c r="D6295" s="3" t="s">
        <v>43</v>
      </c>
      <c r="E6295" s="4">
        <v>6</v>
      </c>
      <c r="F6295" s="4">
        <v>2</v>
      </c>
      <c r="G6295" s="3" t="s">
        <v>742</v>
      </c>
      <c r="H6295" s="3" t="s">
        <v>686</v>
      </c>
      <c r="I6295" s="3" t="s">
        <v>37719</v>
      </c>
      <c r="J6295" s="3" t="s">
        <v>5554</v>
      </c>
    </row>
    <row r="6296" spans="1:10" s="6" customFormat="1" ht="15" customHeight="1" x14ac:dyDescent="0.3">
      <c r="A6296" s="3" t="s">
        <v>97</v>
      </c>
      <c r="B6296" s="3" t="s">
        <v>98</v>
      </c>
      <c r="C6296" s="3" t="s">
        <v>57</v>
      </c>
      <c r="D6296" s="3" t="s">
        <v>58</v>
      </c>
      <c r="E6296" s="4">
        <v>6</v>
      </c>
      <c r="F6296" s="4">
        <v>3</v>
      </c>
      <c r="G6296" s="3" t="s">
        <v>742</v>
      </c>
      <c r="H6296" s="3" t="s">
        <v>705</v>
      </c>
      <c r="I6296" s="3" t="s">
        <v>37719</v>
      </c>
      <c r="J6296" s="3" t="s">
        <v>5554</v>
      </c>
    </row>
    <row r="6297" spans="1:10" s="6" customFormat="1" ht="15" customHeight="1" x14ac:dyDescent="0.3">
      <c r="A6297" s="3" t="s">
        <v>97</v>
      </c>
      <c r="B6297" s="3" t="s">
        <v>98</v>
      </c>
      <c r="C6297" s="3" t="s">
        <v>71</v>
      </c>
      <c r="D6297" s="3" t="s">
        <v>72</v>
      </c>
      <c r="E6297" s="4">
        <v>6</v>
      </c>
      <c r="F6297" s="4">
        <v>4</v>
      </c>
      <c r="G6297" s="3" t="s">
        <v>742</v>
      </c>
      <c r="H6297" s="3" t="s">
        <v>718</v>
      </c>
      <c r="I6297" s="3" t="s">
        <v>37719</v>
      </c>
      <c r="J6297" s="3" t="s">
        <v>5554</v>
      </c>
    </row>
    <row r="6298" spans="1:10" s="6" customFormat="1" ht="15" customHeight="1" x14ac:dyDescent="0.3">
      <c r="A6298" s="3" t="s">
        <v>97</v>
      </c>
      <c r="B6298" s="3" t="s">
        <v>98</v>
      </c>
      <c r="C6298" s="3" t="s">
        <v>86</v>
      </c>
      <c r="D6298" s="3" t="s">
        <v>87</v>
      </c>
      <c r="E6298" s="4">
        <v>6</v>
      </c>
      <c r="F6298" s="4">
        <v>5</v>
      </c>
      <c r="G6298" s="3" t="s">
        <v>742</v>
      </c>
      <c r="H6298" s="3" t="s">
        <v>731</v>
      </c>
      <c r="I6298" s="3" t="s">
        <v>37719</v>
      </c>
      <c r="J6298" s="3" t="s">
        <v>5554</v>
      </c>
    </row>
    <row r="6299" spans="1:10" s="6" customFormat="1" ht="15" customHeight="1" x14ac:dyDescent="0.3">
      <c r="A6299" s="3" t="s">
        <v>97</v>
      </c>
      <c r="B6299" s="3" t="s">
        <v>98</v>
      </c>
      <c r="C6299" s="3" t="s">
        <v>112</v>
      </c>
      <c r="D6299" s="3" t="s">
        <v>113</v>
      </c>
      <c r="E6299" s="4">
        <v>6</v>
      </c>
      <c r="F6299" s="4">
        <v>7</v>
      </c>
      <c r="G6299" s="3" t="s">
        <v>742</v>
      </c>
      <c r="H6299" s="3" t="s">
        <v>749</v>
      </c>
      <c r="I6299" s="3" t="s">
        <v>37719</v>
      </c>
      <c r="J6299" s="3" t="s">
        <v>5554</v>
      </c>
    </row>
    <row r="6300" spans="1:10" s="6" customFormat="1" ht="15" customHeight="1" x14ac:dyDescent="0.3">
      <c r="A6300" s="3" t="s">
        <v>97</v>
      </c>
      <c r="B6300" s="3" t="s">
        <v>98</v>
      </c>
      <c r="C6300" s="3" t="s">
        <v>128</v>
      </c>
      <c r="D6300" s="3" t="s">
        <v>129</v>
      </c>
      <c r="E6300" s="4">
        <v>6</v>
      </c>
      <c r="F6300" s="4">
        <v>8</v>
      </c>
      <c r="G6300" s="3" t="s">
        <v>742</v>
      </c>
      <c r="H6300" s="3" t="s">
        <v>803</v>
      </c>
      <c r="I6300" s="3" t="s">
        <v>37719</v>
      </c>
      <c r="J6300" s="3" t="s">
        <v>5554</v>
      </c>
    </row>
    <row r="6301" spans="1:10" s="6" customFormat="1" ht="15" customHeight="1" x14ac:dyDescent="0.3">
      <c r="A6301" s="3" t="s">
        <v>97</v>
      </c>
      <c r="B6301" s="3" t="s">
        <v>98</v>
      </c>
      <c r="C6301" s="3" t="s">
        <v>142</v>
      </c>
      <c r="D6301" s="3" t="s">
        <v>143</v>
      </c>
      <c r="E6301" s="4">
        <v>6</v>
      </c>
      <c r="F6301" s="4">
        <v>9</v>
      </c>
      <c r="G6301" s="3" t="s">
        <v>742</v>
      </c>
      <c r="H6301" s="3" t="s">
        <v>820</v>
      </c>
      <c r="I6301" s="3" t="s">
        <v>37719</v>
      </c>
      <c r="J6301" s="3" t="s">
        <v>5554</v>
      </c>
    </row>
    <row r="6302" spans="1:10" s="6" customFormat="1" ht="15" customHeight="1" x14ac:dyDescent="0.3">
      <c r="A6302" s="3" t="s">
        <v>97</v>
      </c>
      <c r="B6302" s="3" t="s">
        <v>98</v>
      </c>
      <c r="C6302" s="3" t="s">
        <v>42</v>
      </c>
      <c r="D6302" s="3" t="s">
        <v>43</v>
      </c>
      <c r="E6302" s="4">
        <v>6</v>
      </c>
      <c r="F6302" s="4">
        <v>2</v>
      </c>
      <c r="G6302" s="3" t="s">
        <v>742</v>
      </c>
      <c r="H6302" s="3" t="s">
        <v>686</v>
      </c>
      <c r="I6302" s="3" t="s">
        <v>37719</v>
      </c>
      <c r="J6302" s="3" t="s">
        <v>5782</v>
      </c>
    </row>
    <row r="6303" spans="1:10" s="6" customFormat="1" ht="15" customHeight="1" x14ac:dyDescent="0.3">
      <c r="A6303" s="3" t="s">
        <v>97</v>
      </c>
      <c r="B6303" s="3" t="s">
        <v>98</v>
      </c>
      <c r="C6303" s="3" t="s">
        <v>605</v>
      </c>
      <c r="D6303" s="3" t="s">
        <v>606</v>
      </c>
      <c r="E6303" s="4">
        <v>6</v>
      </c>
      <c r="F6303" s="4">
        <v>45</v>
      </c>
      <c r="G6303" s="3" t="s">
        <v>742</v>
      </c>
      <c r="H6303" s="3" t="s">
        <v>1340</v>
      </c>
      <c r="I6303" s="3" t="s">
        <v>37719</v>
      </c>
      <c r="J6303" s="3" t="s">
        <v>37720</v>
      </c>
    </row>
    <row r="6304" spans="1:10" s="6" customFormat="1" ht="15" customHeight="1" x14ac:dyDescent="0.3">
      <c r="A6304" s="3" t="s">
        <v>97</v>
      </c>
      <c r="B6304" s="3" t="s">
        <v>98</v>
      </c>
      <c r="C6304" s="3" t="s">
        <v>581</v>
      </c>
      <c r="D6304" s="3" t="s">
        <v>582</v>
      </c>
      <c r="E6304" s="4">
        <v>6</v>
      </c>
      <c r="F6304" s="4">
        <v>43</v>
      </c>
      <c r="G6304" s="3" t="s">
        <v>742</v>
      </c>
      <c r="H6304" s="3" t="s">
        <v>1321</v>
      </c>
      <c r="I6304" s="3" t="s">
        <v>37719</v>
      </c>
      <c r="J6304" s="3" t="s">
        <v>37720</v>
      </c>
    </row>
    <row r="6305" spans="1:10" s="6" customFormat="1" ht="15" customHeight="1" x14ac:dyDescent="0.3">
      <c r="A6305" s="3" t="s">
        <v>97</v>
      </c>
      <c r="B6305" s="3" t="s">
        <v>98</v>
      </c>
      <c r="C6305" s="3" t="s">
        <v>568</v>
      </c>
      <c r="D6305" s="3" t="s">
        <v>569</v>
      </c>
      <c r="E6305" s="4">
        <v>6</v>
      </c>
      <c r="F6305" s="4">
        <v>42</v>
      </c>
      <c r="G6305" s="3" t="s">
        <v>742</v>
      </c>
      <c r="H6305" s="3" t="s">
        <v>1302</v>
      </c>
      <c r="I6305" s="3" t="s">
        <v>37719</v>
      </c>
      <c r="J6305" s="3" t="s">
        <v>37720</v>
      </c>
    </row>
    <row r="6306" spans="1:10" s="6" customFormat="1" ht="15" customHeight="1" x14ac:dyDescent="0.3">
      <c r="A6306" s="3" t="s">
        <v>97</v>
      </c>
      <c r="B6306" s="3" t="s">
        <v>98</v>
      </c>
      <c r="C6306" s="3" t="s">
        <v>260</v>
      </c>
      <c r="D6306" s="3" t="s">
        <v>261</v>
      </c>
      <c r="E6306" s="4">
        <v>6</v>
      </c>
      <c r="F6306" s="4">
        <v>17</v>
      </c>
      <c r="G6306" s="3" t="s">
        <v>742</v>
      </c>
      <c r="H6306" s="3" t="s">
        <v>1005</v>
      </c>
      <c r="I6306" s="3" t="s">
        <v>37719</v>
      </c>
      <c r="J6306" s="3" t="s">
        <v>37720</v>
      </c>
    </row>
    <row r="6307" spans="1:10" s="6" customFormat="1" ht="15" customHeight="1" x14ac:dyDescent="0.3">
      <c r="A6307" s="3" t="s">
        <v>97</v>
      </c>
      <c r="B6307" s="3" t="s">
        <v>98</v>
      </c>
      <c r="C6307" s="3" t="s">
        <v>272</v>
      </c>
      <c r="D6307" s="3" t="s">
        <v>273</v>
      </c>
      <c r="E6307" s="4">
        <v>6</v>
      </c>
      <c r="F6307" s="4">
        <v>18</v>
      </c>
      <c r="G6307" s="3" t="s">
        <v>742</v>
      </c>
      <c r="H6307" s="3" t="s">
        <v>1009</v>
      </c>
      <c r="I6307" s="3" t="s">
        <v>37719</v>
      </c>
      <c r="J6307" s="3" t="s">
        <v>37720</v>
      </c>
    </row>
    <row r="6308" spans="1:10" s="6" customFormat="1" ht="15" customHeight="1" x14ac:dyDescent="0.3">
      <c r="A6308" s="3" t="s">
        <v>97</v>
      </c>
      <c r="B6308" s="3" t="s">
        <v>98</v>
      </c>
      <c r="C6308" s="3" t="s">
        <v>295</v>
      </c>
      <c r="D6308" s="3" t="s">
        <v>296</v>
      </c>
      <c r="E6308" s="4">
        <v>6</v>
      </c>
      <c r="F6308" s="4">
        <v>20</v>
      </c>
      <c r="G6308" s="3" t="s">
        <v>742</v>
      </c>
      <c r="H6308" s="3" t="s">
        <v>1028</v>
      </c>
      <c r="I6308" s="3" t="s">
        <v>37719</v>
      </c>
      <c r="J6308" s="3" t="s">
        <v>37720</v>
      </c>
    </row>
    <row r="6309" spans="1:10" s="6" customFormat="1" ht="15" customHeight="1" x14ac:dyDescent="0.3">
      <c r="A6309" s="3" t="s">
        <v>97</v>
      </c>
      <c r="B6309" s="3" t="s">
        <v>98</v>
      </c>
      <c r="C6309" s="3" t="s">
        <v>307</v>
      </c>
      <c r="D6309" s="3" t="s">
        <v>308</v>
      </c>
      <c r="E6309" s="4">
        <v>6</v>
      </c>
      <c r="F6309" s="4">
        <v>21</v>
      </c>
      <c r="G6309" s="3" t="s">
        <v>742</v>
      </c>
      <c r="H6309" s="3" t="s">
        <v>1051</v>
      </c>
      <c r="I6309" s="3" t="s">
        <v>37719</v>
      </c>
      <c r="J6309" s="3" t="s">
        <v>37720</v>
      </c>
    </row>
    <row r="6310" spans="1:10" s="6" customFormat="1" ht="15" customHeight="1" x14ac:dyDescent="0.3">
      <c r="A6310" s="3" t="s">
        <v>97</v>
      </c>
      <c r="B6310" s="3" t="s">
        <v>98</v>
      </c>
      <c r="C6310" s="3" t="s">
        <v>322</v>
      </c>
      <c r="D6310" s="3" t="s">
        <v>323</v>
      </c>
      <c r="E6310" s="4">
        <v>6</v>
      </c>
      <c r="F6310" s="4">
        <v>22</v>
      </c>
      <c r="G6310" s="3" t="s">
        <v>742</v>
      </c>
      <c r="H6310" s="3" t="s">
        <v>1065</v>
      </c>
      <c r="I6310" s="3" t="s">
        <v>37719</v>
      </c>
      <c r="J6310" s="3" t="s">
        <v>37720</v>
      </c>
    </row>
    <row r="6311" spans="1:10" s="6" customFormat="1" ht="15" customHeight="1" x14ac:dyDescent="0.3">
      <c r="A6311" s="3" t="s">
        <v>97</v>
      </c>
      <c r="B6311" s="3" t="s">
        <v>98</v>
      </c>
      <c r="C6311" s="3" t="s">
        <v>337</v>
      </c>
      <c r="D6311" s="3" t="s">
        <v>338</v>
      </c>
      <c r="E6311" s="4">
        <v>6</v>
      </c>
      <c r="F6311" s="4">
        <v>23</v>
      </c>
      <c r="G6311" s="3" t="s">
        <v>742</v>
      </c>
      <c r="H6311" s="3" t="s">
        <v>1068</v>
      </c>
      <c r="I6311" s="3" t="s">
        <v>37719</v>
      </c>
      <c r="J6311" s="3" t="s">
        <v>37720</v>
      </c>
    </row>
    <row r="6312" spans="1:10" s="6" customFormat="1" ht="15" customHeight="1" x14ac:dyDescent="0.3">
      <c r="A6312" s="3" t="s">
        <v>97</v>
      </c>
      <c r="B6312" s="3" t="s">
        <v>98</v>
      </c>
      <c r="C6312" s="3" t="s">
        <v>352</v>
      </c>
      <c r="D6312" s="3" t="s">
        <v>353</v>
      </c>
      <c r="E6312" s="4">
        <v>6</v>
      </c>
      <c r="F6312" s="4">
        <v>24</v>
      </c>
      <c r="G6312" s="3" t="s">
        <v>742</v>
      </c>
      <c r="H6312" s="3" t="s">
        <v>1092</v>
      </c>
      <c r="I6312" s="3" t="s">
        <v>37719</v>
      </c>
      <c r="J6312" s="3" t="s">
        <v>37720</v>
      </c>
    </row>
    <row r="6313" spans="1:10" s="6" customFormat="1" ht="15" customHeight="1" x14ac:dyDescent="0.3">
      <c r="A6313" s="3" t="s">
        <v>97</v>
      </c>
      <c r="B6313" s="3" t="s">
        <v>98</v>
      </c>
      <c r="C6313" s="3" t="s">
        <v>173</v>
      </c>
      <c r="D6313" s="3" t="s">
        <v>174</v>
      </c>
      <c r="E6313" s="4">
        <v>6</v>
      </c>
      <c r="F6313" s="4">
        <v>11</v>
      </c>
      <c r="G6313" s="3" t="s">
        <v>742</v>
      </c>
      <c r="H6313" s="3" t="s">
        <v>867</v>
      </c>
      <c r="I6313" s="3" t="s">
        <v>37719</v>
      </c>
      <c r="J6313" s="3" t="s">
        <v>5554</v>
      </c>
    </row>
    <row r="6314" spans="1:10" s="6" customFormat="1" ht="15" customHeight="1" x14ac:dyDescent="0.3">
      <c r="A6314" s="3" t="s">
        <v>97</v>
      </c>
      <c r="B6314" s="3" t="s">
        <v>98</v>
      </c>
      <c r="C6314" s="3" t="s">
        <v>366</v>
      </c>
      <c r="D6314" s="3" t="s">
        <v>367</v>
      </c>
      <c r="E6314" s="4">
        <v>6</v>
      </c>
      <c r="F6314" s="4">
        <v>25</v>
      </c>
      <c r="G6314" s="3" t="s">
        <v>742</v>
      </c>
      <c r="H6314" s="3" t="s">
        <v>1110</v>
      </c>
      <c r="I6314" s="3" t="s">
        <v>37719</v>
      </c>
      <c r="J6314" s="3" t="s">
        <v>37720</v>
      </c>
    </row>
    <row r="6315" spans="1:10" s="6" customFormat="1" ht="15" customHeight="1" x14ac:dyDescent="0.3">
      <c r="A6315" s="3" t="s">
        <v>97</v>
      </c>
      <c r="B6315" s="3" t="s">
        <v>98</v>
      </c>
      <c r="C6315" s="3" t="s">
        <v>389</v>
      </c>
      <c r="D6315" s="3" t="s">
        <v>390</v>
      </c>
      <c r="E6315" s="4">
        <v>6</v>
      </c>
      <c r="F6315" s="4">
        <v>27</v>
      </c>
      <c r="G6315" s="3" t="s">
        <v>742</v>
      </c>
      <c r="H6315" s="3" t="s">
        <v>1127</v>
      </c>
      <c r="I6315" s="3" t="s">
        <v>37719</v>
      </c>
      <c r="J6315" s="3" t="s">
        <v>37720</v>
      </c>
    </row>
    <row r="6316" spans="1:10" s="6" customFormat="1" ht="15" customHeight="1" x14ac:dyDescent="0.3">
      <c r="A6316" s="3" t="s">
        <v>97</v>
      </c>
      <c r="B6316" s="3" t="s">
        <v>98</v>
      </c>
      <c r="C6316" s="3" t="s">
        <v>415</v>
      </c>
      <c r="D6316" s="3" t="s">
        <v>416</v>
      </c>
      <c r="E6316" s="4">
        <v>6</v>
      </c>
      <c r="F6316" s="4">
        <v>29</v>
      </c>
      <c r="G6316" s="3" t="s">
        <v>742</v>
      </c>
      <c r="H6316" s="3" t="s">
        <v>1177</v>
      </c>
      <c r="I6316" s="3" t="s">
        <v>37719</v>
      </c>
      <c r="J6316" s="3" t="s">
        <v>37720</v>
      </c>
    </row>
    <row r="6317" spans="1:10" s="6" customFormat="1" ht="15" customHeight="1" x14ac:dyDescent="0.3">
      <c r="A6317" s="3" t="s">
        <v>97</v>
      </c>
      <c r="B6317" s="3" t="s">
        <v>98</v>
      </c>
      <c r="C6317" s="3" t="s">
        <v>430</v>
      </c>
      <c r="D6317" s="3" t="s">
        <v>431</v>
      </c>
      <c r="E6317" s="4">
        <v>6</v>
      </c>
      <c r="F6317" s="4">
        <v>30</v>
      </c>
      <c r="G6317" s="3" t="s">
        <v>742</v>
      </c>
      <c r="H6317" s="3" t="s">
        <v>1191</v>
      </c>
      <c r="I6317" s="3" t="s">
        <v>37719</v>
      </c>
      <c r="J6317" s="3" t="s">
        <v>37720</v>
      </c>
    </row>
    <row r="6318" spans="1:10" s="6" customFormat="1" ht="15" customHeight="1" x14ac:dyDescent="0.3">
      <c r="A6318" s="3" t="s">
        <v>97</v>
      </c>
      <c r="B6318" s="3" t="s">
        <v>98</v>
      </c>
      <c r="C6318" s="3" t="s">
        <v>440</v>
      </c>
      <c r="D6318" s="3" t="s">
        <v>441</v>
      </c>
      <c r="E6318" s="4">
        <v>6</v>
      </c>
      <c r="F6318" s="4">
        <v>31</v>
      </c>
      <c r="G6318" s="3" t="s">
        <v>742</v>
      </c>
      <c r="H6318" s="3" t="s">
        <v>1199</v>
      </c>
      <c r="I6318" s="3" t="s">
        <v>37719</v>
      </c>
      <c r="J6318" s="3" t="s">
        <v>37720</v>
      </c>
    </row>
    <row r="6319" spans="1:10" s="6" customFormat="1" ht="15" customHeight="1" x14ac:dyDescent="0.3">
      <c r="A6319" s="3" t="s">
        <v>97</v>
      </c>
      <c r="B6319" s="3" t="s">
        <v>98</v>
      </c>
      <c r="C6319" s="3" t="s">
        <v>459</v>
      </c>
      <c r="D6319" s="3" t="s">
        <v>460</v>
      </c>
      <c r="E6319" s="4">
        <v>6</v>
      </c>
      <c r="F6319" s="4">
        <v>33</v>
      </c>
      <c r="G6319" s="3" t="s">
        <v>742</v>
      </c>
      <c r="H6319" s="3" t="s">
        <v>1221</v>
      </c>
      <c r="I6319" s="3" t="s">
        <v>37719</v>
      </c>
      <c r="J6319" s="3" t="s">
        <v>37720</v>
      </c>
    </row>
    <row r="6320" spans="1:10" s="6" customFormat="1" ht="15" customHeight="1" x14ac:dyDescent="0.3">
      <c r="A6320" s="3" t="s">
        <v>97</v>
      </c>
      <c r="B6320" s="3" t="s">
        <v>98</v>
      </c>
      <c r="C6320" s="3" t="s">
        <v>504</v>
      </c>
      <c r="D6320" s="3" t="s">
        <v>505</v>
      </c>
      <c r="E6320" s="4">
        <v>6</v>
      </c>
      <c r="F6320" s="4">
        <v>37</v>
      </c>
      <c r="G6320" s="3" t="s">
        <v>742</v>
      </c>
      <c r="H6320" s="3" t="s">
        <v>1246</v>
      </c>
      <c r="I6320" s="3" t="s">
        <v>37719</v>
      </c>
      <c r="J6320" s="3" t="s">
        <v>37720</v>
      </c>
    </row>
    <row r="6321" spans="1:10" s="6" customFormat="1" ht="15" customHeight="1" x14ac:dyDescent="0.3">
      <c r="A6321" s="3" t="s">
        <v>97</v>
      </c>
      <c r="B6321" s="3" t="s">
        <v>98</v>
      </c>
      <c r="C6321" s="3" t="s">
        <v>545</v>
      </c>
      <c r="D6321" s="3" t="s">
        <v>546</v>
      </c>
      <c r="E6321" s="4">
        <v>6</v>
      </c>
      <c r="F6321" s="4">
        <v>40</v>
      </c>
      <c r="G6321" s="3" t="s">
        <v>742</v>
      </c>
      <c r="H6321" s="3" t="s">
        <v>1276</v>
      </c>
      <c r="I6321" s="3" t="s">
        <v>37719</v>
      </c>
      <c r="J6321" s="3" t="s">
        <v>37720</v>
      </c>
    </row>
    <row r="6322" spans="1:10" s="6" customFormat="1" ht="15" customHeight="1" x14ac:dyDescent="0.3">
      <c r="A6322" s="3" t="s">
        <v>97</v>
      </c>
      <c r="B6322" s="3" t="s">
        <v>98</v>
      </c>
      <c r="C6322" s="3" t="s">
        <v>376</v>
      </c>
      <c r="D6322" s="3" t="s">
        <v>377</v>
      </c>
      <c r="E6322" s="4">
        <v>6</v>
      </c>
      <c r="F6322" s="4">
        <v>26</v>
      </c>
      <c r="G6322" s="3" t="s">
        <v>742</v>
      </c>
      <c r="H6322" s="3" t="s">
        <v>1119</v>
      </c>
      <c r="I6322" s="3" t="s">
        <v>37719</v>
      </c>
      <c r="J6322" s="3" t="s">
        <v>37720</v>
      </c>
    </row>
    <row r="6323" spans="1:10" s="6" customFormat="1" ht="15" customHeight="1" x14ac:dyDescent="0.3">
      <c r="A6323" s="3" t="s">
        <v>97</v>
      </c>
      <c r="B6323" s="3" t="s">
        <v>98</v>
      </c>
      <c r="C6323" s="3" t="s">
        <v>57</v>
      </c>
      <c r="D6323" s="3" t="s">
        <v>58</v>
      </c>
      <c r="E6323" s="4">
        <v>6</v>
      </c>
      <c r="F6323" s="4">
        <v>3</v>
      </c>
      <c r="G6323" s="3" t="s">
        <v>742</v>
      </c>
      <c r="H6323" s="3" t="s">
        <v>705</v>
      </c>
      <c r="I6323" s="3" t="s">
        <v>37719</v>
      </c>
      <c r="J6323" s="3" t="s">
        <v>5890</v>
      </c>
    </row>
    <row r="6324" spans="1:10" s="6" customFormat="1" ht="15" customHeight="1" x14ac:dyDescent="0.3">
      <c r="A6324" s="3" t="s">
        <v>97</v>
      </c>
      <c r="B6324" s="3" t="s">
        <v>98</v>
      </c>
      <c r="C6324" s="3" t="s">
        <v>86</v>
      </c>
      <c r="D6324" s="3" t="s">
        <v>87</v>
      </c>
      <c r="E6324" s="4">
        <v>6</v>
      </c>
      <c r="F6324" s="4">
        <v>5</v>
      </c>
      <c r="G6324" s="3" t="s">
        <v>742</v>
      </c>
      <c r="H6324" s="3" t="s">
        <v>731</v>
      </c>
      <c r="I6324" s="3" t="s">
        <v>37719</v>
      </c>
      <c r="J6324" s="3" t="s">
        <v>5890</v>
      </c>
    </row>
    <row r="6325" spans="1:10" s="6" customFormat="1" ht="15" customHeight="1" x14ac:dyDescent="0.3">
      <c r="A6325" s="3" t="s">
        <v>97</v>
      </c>
      <c r="B6325" s="3" t="s">
        <v>98</v>
      </c>
      <c r="C6325" s="3" t="s">
        <v>128</v>
      </c>
      <c r="D6325" s="3" t="s">
        <v>129</v>
      </c>
      <c r="E6325" s="4">
        <v>6</v>
      </c>
      <c r="F6325" s="4">
        <v>8</v>
      </c>
      <c r="G6325" s="3" t="s">
        <v>742</v>
      </c>
      <c r="H6325" s="3" t="s">
        <v>803</v>
      </c>
      <c r="I6325" s="3" t="s">
        <v>37719</v>
      </c>
      <c r="J6325" s="3" t="s">
        <v>5890</v>
      </c>
    </row>
    <row r="6326" spans="1:10" s="6" customFormat="1" ht="15" customHeight="1" x14ac:dyDescent="0.3">
      <c r="A6326" s="3" t="s">
        <v>112</v>
      </c>
      <c r="B6326" s="3" t="s">
        <v>113</v>
      </c>
      <c r="C6326" s="3" t="s">
        <v>42</v>
      </c>
      <c r="D6326" s="3" t="s">
        <v>43</v>
      </c>
      <c r="E6326" s="4">
        <v>7</v>
      </c>
      <c r="F6326" s="4">
        <v>2</v>
      </c>
      <c r="G6326" s="3" t="s">
        <v>749</v>
      </c>
      <c r="H6326" s="3" t="s">
        <v>686</v>
      </c>
      <c r="I6326" s="3" t="s">
        <v>37719</v>
      </c>
      <c r="J6326" s="3" t="s">
        <v>5528</v>
      </c>
    </row>
    <row r="6327" spans="1:10" s="6" customFormat="1" ht="15" customHeight="1" x14ac:dyDescent="0.3">
      <c r="A6327" s="3" t="s">
        <v>112</v>
      </c>
      <c r="B6327" s="3" t="s">
        <v>113</v>
      </c>
      <c r="C6327" s="3" t="s">
        <v>57</v>
      </c>
      <c r="D6327" s="3" t="s">
        <v>58</v>
      </c>
      <c r="E6327" s="4">
        <v>7</v>
      </c>
      <c r="F6327" s="4">
        <v>3</v>
      </c>
      <c r="G6327" s="3" t="s">
        <v>749</v>
      </c>
      <c r="H6327" s="3" t="s">
        <v>705</v>
      </c>
      <c r="I6327" s="3" t="s">
        <v>37719</v>
      </c>
      <c r="J6327" s="3" t="s">
        <v>5528</v>
      </c>
    </row>
    <row r="6328" spans="1:10" s="6" customFormat="1" ht="15" customHeight="1" x14ac:dyDescent="0.3">
      <c r="A6328" s="3" t="s">
        <v>112</v>
      </c>
      <c r="B6328" s="3" t="s">
        <v>113</v>
      </c>
      <c r="C6328" s="3" t="s">
        <v>71</v>
      </c>
      <c r="D6328" s="3" t="s">
        <v>72</v>
      </c>
      <c r="E6328" s="4">
        <v>7</v>
      </c>
      <c r="F6328" s="4">
        <v>4</v>
      </c>
      <c r="G6328" s="3" t="s">
        <v>749</v>
      </c>
      <c r="H6328" s="3" t="s">
        <v>718</v>
      </c>
      <c r="I6328" s="3" t="s">
        <v>37719</v>
      </c>
      <c r="J6328" s="3" t="s">
        <v>5528</v>
      </c>
    </row>
    <row r="6329" spans="1:10" s="6" customFormat="1" ht="15" customHeight="1" x14ac:dyDescent="0.3">
      <c r="A6329" s="3" t="s">
        <v>112</v>
      </c>
      <c r="B6329" s="3" t="s">
        <v>113</v>
      </c>
      <c r="C6329" s="3" t="s">
        <v>86</v>
      </c>
      <c r="D6329" s="3" t="s">
        <v>87</v>
      </c>
      <c r="E6329" s="4">
        <v>7</v>
      </c>
      <c r="F6329" s="4">
        <v>5</v>
      </c>
      <c r="G6329" s="3" t="s">
        <v>749</v>
      </c>
      <c r="H6329" s="3" t="s">
        <v>731</v>
      </c>
      <c r="I6329" s="3" t="s">
        <v>37719</v>
      </c>
      <c r="J6329" s="3" t="s">
        <v>5528</v>
      </c>
    </row>
    <row r="6330" spans="1:10" s="6" customFormat="1" ht="15" customHeight="1" x14ac:dyDescent="0.3">
      <c r="A6330" s="3" t="s">
        <v>112</v>
      </c>
      <c r="B6330" s="3" t="s">
        <v>113</v>
      </c>
      <c r="C6330" s="3" t="s">
        <v>128</v>
      </c>
      <c r="D6330" s="3" t="s">
        <v>129</v>
      </c>
      <c r="E6330" s="4">
        <v>7</v>
      </c>
      <c r="F6330" s="4">
        <v>8</v>
      </c>
      <c r="G6330" s="3" t="s">
        <v>749</v>
      </c>
      <c r="H6330" s="3" t="s">
        <v>803</v>
      </c>
      <c r="I6330" s="3" t="s">
        <v>37719</v>
      </c>
      <c r="J6330" s="3" t="s">
        <v>5528</v>
      </c>
    </row>
    <row r="6331" spans="1:10" s="6" customFormat="1" ht="15" customHeight="1" x14ac:dyDescent="0.3">
      <c r="A6331" s="3" t="s">
        <v>112</v>
      </c>
      <c r="B6331" s="3" t="s">
        <v>113</v>
      </c>
      <c r="C6331" s="3" t="s">
        <v>219</v>
      </c>
      <c r="D6331" s="3" t="s">
        <v>220</v>
      </c>
      <c r="E6331" s="4">
        <v>7</v>
      </c>
      <c r="F6331" s="4">
        <v>14</v>
      </c>
      <c r="G6331" s="3" t="s">
        <v>749</v>
      </c>
      <c r="H6331" s="3" t="s">
        <v>977</v>
      </c>
      <c r="I6331" s="3" t="s">
        <v>37719</v>
      </c>
      <c r="J6331" s="3" t="s">
        <v>5528</v>
      </c>
    </row>
    <row r="6332" spans="1:10" s="6" customFormat="1" ht="15" customHeight="1" x14ac:dyDescent="0.3">
      <c r="A6332" s="3" t="s">
        <v>112</v>
      </c>
      <c r="B6332" s="3" t="s">
        <v>113</v>
      </c>
      <c r="C6332" s="3" t="s">
        <v>260</v>
      </c>
      <c r="D6332" s="3" t="s">
        <v>261</v>
      </c>
      <c r="E6332" s="4">
        <v>7</v>
      </c>
      <c r="F6332" s="4">
        <v>17</v>
      </c>
      <c r="G6332" s="3" t="s">
        <v>749</v>
      </c>
      <c r="H6332" s="3" t="s">
        <v>1005</v>
      </c>
      <c r="I6332" s="3" t="s">
        <v>37719</v>
      </c>
      <c r="J6332" s="3" t="s">
        <v>5528</v>
      </c>
    </row>
    <row r="6333" spans="1:10" s="6" customFormat="1" ht="15" customHeight="1" x14ac:dyDescent="0.3">
      <c r="A6333" s="3" t="s">
        <v>112</v>
      </c>
      <c r="B6333" s="3" t="s">
        <v>113</v>
      </c>
      <c r="C6333" s="3" t="s">
        <v>295</v>
      </c>
      <c r="D6333" s="3" t="s">
        <v>296</v>
      </c>
      <c r="E6333" s="4">
        <v>7</v>
      </c>
      <c r="F6333" s="4">
        <v>20</v>
      </c>
      <c r="G6333" s="3" t="s">
        <v>749</v>
      </c>
      <c r="H6333" s="3" t="s">
        <v>1028</v>
      </c>
      <c r="I6333" s="3" t="s">
        <v>37719</v>
      </c>
      <c r="J6333" s="3" t="s">
        <v>5528</v>
      </c>
    </row>
    <row r="6334" spans="1:10" s="6" customFormat="1" ht="15" customHeight="1" x14ac:dyDescent="0.3">
      <c r="A6334" s="3" t="s">
        <v>112</v>
      </c>
      <c r="B6334" s="3" t="s">
        <v>113</v>
      </c>
      <c r="C6334" s="3" t="s">
        <v>322</v>
      </c>
      <c r="D6334" s="3" t="s">
        <v>323</v>
      </c>
      <c r="E6334" s="4">
        <v>7</v>
      </c>
      <c r="F6334" s="4">
        <v>22</v>
      </c>
      <c r="G6334" s="3" t="s">
        <v>749</v>
      </c>
      <c r="H6334" s="3" t="s">
        <v>1065</v>
      </c>
      <c r="I6334" s="3" t="s">
        <v>37719</v>
      </c>
      <c r="J6334" s="3" t="s">
        <v>5528</v>
      </c>
    </row>
    <row r="6335" spans="1:10" s="6" customFormat="1" ht="15" customHeight="1" x14ac:dyDescent="0.3">
      <c r="A6335" s="3" t="s">
        <v>112</v>
      </c>
      <c r="B6335" s="3" t="s">
        <v>113</v>
      </c>
      <c r="C6335" s="3" t="s">
        <v>337</v>
      </c>
      <c r="D6335" s="3" t="s">
        <v>338</v>
      </c>
      <c r="E6335" s="4">
        <v>7</v>
      </c>
      <c r="F6335" s="4">
        <v>23</v>
      </c>
      <c r="G6335" s="3" t="s">
        <v>749</v>
      </c>
      <c r="H6335" s="3" t="s">
        <v>1068</v>
      </c>
      <c r="I6335" s="3" t="s">
        <v>37719</v>
      </c>
      <c r="J6335" s="3" t="s">
        <v>5528</v>
      </c>
    </row>
    <row r="6336" spans="1:10" s="6" customFormat="1" ht="15" customHeight="1" x14ac:dyDescent="0.3">
      <c r="A6336" s="3" t="s">
        <v>112</v>
      </c>
      <c r="B6336" s="3" t="s">
        <v>113</v>
      </c>
      <c r="C6336" s="3" t="s">
        <v>448</v>
      </c>
      <c r="D6336" s="3" t="s">
        <v>449</v>
      </c>
      <c r="E6336" s="4">
        <v>7</v>
      </c>
      <c r="F6336" s="4">
        <v>32</v>
      </c>
      <c r="G6336" s="3" t="s">
        <v>749</v>
      </c>
      <c r="H6336" s="3" t="s">
        <v>1201</v>
      </c>
      <c r="I6336" s="3" t="s">
        <v>37719</v>
      </c>
      <c r="J6336" s="3" t="s">
        <v>5528</v>
      </c>
    </row>
    <row r="6337" spans="1:10" s="6" customFormat="1" ht="15" customHeight="1" x14ac:dyDescent="0.3">
      <c r="A6337" s="3" t="s">
        <v>112</v>
      </c>
      <c r="B6337" s="3" t="s">
        <v>113</v>
      </c>
      <c r="C6337" s="3" t="s">
        <v>25</v>
      </c>
      <c r="D6337" s="3" t="s">
        <v>26</v>
      </c>
      <c r="E6337" s="4">
        <v>7</v>
      </c>
      <c r="F6337" s="4">
        <v>1</v>
      </c>
      <c r="G6337" s="3" t="s">
        <v>749</v>
      </c>
      <c r="H6337" s="3" t="s">
        <v>623</v>
      </c>
      <c r="I6337" s="3" t="s">
        <v>37719</v>
      </c>
      <c r="J6337" s="3" t="s">
        <v>37721</v>
      </c>
    </row>
    <row r="6338" spans="1:10" s="6" customFormat="1" ht="15" customHeight="1" x14ac:dyDescent="0.3">
      <c r="A6338" s="3" t="s">
        <v>112</v>
      </c>
      <c r="B6338" s="3" t="s">
        <v>113</v>
      </c>
      <c r="C6338" s="3" t="s">
        <v>57</v>
      </c>
      <c r="D6338" s="3" t="s">
        <v>58</v>
      </c>
      <c r="E6338" s="4">
        <v>7</v>
      </c>
      <c r="F6338" s="4">
        <v>3</v>
      </c>
      <c r="G6338" s="3" t="s">
        <v>749</v>
      </c>
      <c r="H6338" s="3" t="s">
        <v>705</v>
      </c>
      <c r="I6338" s="3" t="s">
        <v>37719</v>
      </c>
      <c r="J6338" s="3" t="s">
        <v>37721</v>
      </c>
    </row>
    <row r="6339" spans="1:10" s="6" customFormat="1" ht="15" customHeight="1" x14ac:dyDescent="0.3">
      <c r="A6339" s="3" t="s">
        <v>112</v>
      </c>
      <c r="B6339" s="3" t="s">
        <v>113</v>
      </c>
      <c r="C6339" s="3" t="s">
        <v>71</v>
      </c>
      <c r="D6339" s="3" t="s">
        <v>72</v>
      </c>
      <c r="E6339" s="4">
        <v>7</v>
      </c>
      <c r="F6339" s="4">
        <v>4</v>
      </c>
      <c r="G6339" s="3" t="s">
        <v>749</v>
      </c>
      <c r="H6339" s="3" t="s">
        <v>718</v>
      </c>
      <c r="I6339" s="3" t="s">
        <v>37719</v>
      </c>
      <c r="J6339" s="3" t="s">
        <v>37721</v>
      </c>
    </row>
    <row r="6340" spans="1:10" s="6" customFormat="1" ht="15" customHeight="1" x14ac:dyDescent="0.3">
      <c r="A6340" s="3" t="s">
        <v>112</v>
      </c>
      <c r="B6340" s="3" t="s">
        <v>113</v>
      </c>
      <c r="C6340" s="3" t="s">
        <v>86</v>
      </c>
      <c r="D6340" s="3" t="s">
        <v>87</v>
      </c>
      <c r="E6340" s="4">
        <v>7</v>
      </c>
      <c r="F6340" s="4">
        <v>5</v>
      </c>
      <c r="G6340" s="3" t="s">
        <v>749</v>
      </c>
      <c r="H6340" s="3" t="s">
        <v>731</v>
      </c>
      <c r="I6340" s="3" t="s">
        <v>37719</v>
      </c>
      <c r="J6340" s="3" t="s">
        <v>37721</v>
      </c>
    </row>
    <row r="6341" spans="1:10" s="6" customFormat="1" ht="15" customHeight="1" x14ac:dyDescent="0.3">
      <c r="A6341" s="3" t="s">
        <v>112</v>
      </c>
      <c r="B6341" s="3" t="s">
        <v>113</v>
      </c>
      <c r="C6341" s="3" t="s">
        <v>25</v>
      </c>
      <c r="D6341" s="3" t="s">
        <v>26</v>
      </c>
      <c r="E6341" s="4">
        <v>7</v>
      </c>
      <c r="F6341" s="4">
        <v>1</v>
      </c>
      <c r="G6341" s="3" t="s">
        <v>749</v>
      </c>
      <c r="H6341" s="3" t="s">
        <v>623</v>
      </c>
      <c r="I6341" s="3" t="s">
        <v>37719</v>
      </c>
      <c r="J6341" s="3" t="s">
        <v>5528</v>
      </c>
    </row>
    <row r="6342" spans="1:10" s="6" customFormat="1" ht="15" customHeight="1" x14ac:dyDescent="0.3">
      <c r="A6342" s="3" t="s">
        <v>112</v>
      </c>
      <c r="B6342" s="3" t="s">
        <v>113</v>
      </c>
      <c r="C6342" s="3" t="s">
        <v>142</v>
      </c>
      <c r="D6342" s="3" t="s">
        <v>143</v>
      </c>
      <c r="E6342" s="4">
        <v>7</v>
      </c>
      <c r="F6342" s="4">
        <v>9</v>
      </c>
      <c r="G6342" s="3" t="s">
        <v>749</v>
      </c>
      <c r="H6342" s="3" t="s">
        <v>820</v>
      </c>
      <c r="I6342" s="3" t="s">
        <v>37719</v>
      </c>
      <c r="J6342" s="3" t="s">
        <v>37721</v>
      </c>
    </row>
    <row r="6343" spans="1:10" s="6" customFormat="1" ht="15" customHeight="1" x14ac:dyDescent="0.3">
      <c r="A6343" s="3" t="s">
        <v>112</v>
      </c>
      <c r="B6343" s="3" t="s">
        <v>113</v>
      </c>
      <c r="C6343" s="3" t="s">
        <v>605</v>
      </c>
      <c r="D6343" s="3" t="s">
        <v>606</v>
      </c>
      <c r="E6343" s="4">
        <v>7</v>
      </c>
      <c r="F6343" s="4">
        <v>45</v>
      </c>
      <c r="G6343" s="3" t="s">
        <v>749</v>
      </c>
      <c r="H6343" s="3" t="s">
        <v>1340</v>
      </c>
      <c r="I6343" s="3" t="s">
        <v>37719</v>
      </c>
      <c r="J6343" s="3" t="s">
        <v>37720</v>
      </c>
    </row>
    <row r="6344" spans="1:10" s="6" customFormat="1" ht="15" customHeight="1" x14ac:dyDescent="0.3">
      <c r="A6344" s="3" t="s">
        <v>112</v>
      </c>
      <c r="B6344" s="3" t="s">
        <v>113</v>
      </c>
      <c r="C6344" s="3" t="s">
        <v>568</v>
      </c>
      <c r="D6344" s="3" t="s">
        <v>569</v>
      </c>
      <c r="E6344" s="4">
        <v>7</v>
      </c>
      <c r="F6344" s="4">
        <v>42</v>
      </c>
      <c r="G6344" s="3" t="s">
        <v>749</v>
      </c>
      <c r="H6344" s="3" t="s">
        <v>1302</v>
      </c>
      <c r="I6344" s="3" t="s">
        <v>37719</v>
      </c>
      <c r="J6344" s="3" t="s">
        <v>37720</v>
      </c>
    </row>
    <row r="6345" spans="1:10" s="6" customFormat="1" ht="15" customHeight="1" x14ac:dyDescent="0.3">
      <c r="A6345" s="3" t="s">
        <v>112</v>
      </c>
      <c r="B6345" s="3" t="s">
        <v>113</v>
      </c>
      <c r="C6345" s="3" t="s">
        <v>272</v>
      </c>
      <c r="D6345" s="3" t="s">
        <v>273</v>
      </c>
      <c r="E6345" s="4">
        <v>7</v>
      </c>
      <c r="F6345" s="4">
        <v>18</v>
      </c>
      <c r="G6345" s="3" t="s">
        <v>749</v>
      </c>
      <c r="H6345" s="3" t="s">
        <v>1009</v>
      </c>
      <c r="I6345" s="3" t="s">
        <v>37719</v>
      </c>
      <c r="J6345" s="3" t="s">
        <v>37720</v>
      </c>
    </row>
    <row r="6346" spans="1:10" s="6" customFormat="1" ht="15" customHeight="1" x14ac:dyDescent="0.3">
      <c r="A6346" s="3" t="s">
        <v>112</v>
      </c>
      <c r="B6346" s="3" t="s">
        <v>113</v>
      </c>
      <c r="C6346" s="3" t="s">
        <v>295</v>
      </c>
      <c r="D6346" s="3" t="s">
        <v>296</v>
      </c>
      <c r="E6346" s="4">
        <v>7</v>
      </c>
      <c r="F6346" s="4">
        <v>20</v>
      </c>
      <c r="G6346" s="3" t="s">
        <v>749</v>
      </c>
      <c r="H6346" s="3" t="s">
        <v>1028</v>
      </c>
      <c r="I6346" s="3" t="s">
        <v>37719</v>
      </c>
      <c r="J6346" s="3" t="s">
        <v>37720</v>
      </c>
    </row>
    <row r="6347" spans="1:10" s="6" customFormat="1" ht="15" customHeight="1" x14ac:dyDescent="0.3">
      <c r="A6347" s="3" t="s">
        <v>112</v>
      </c>
      <c r="B6347" s="3" t="s">
        <v>113</v>
      </c>
      <c r="C6347" s="3" t="s">
        <v>307</v>
      </c>
      <c r="D6347" s="3" t="s">
        <v>308</v>
      </c>
      <c r="E6347" s="4">
        <v>7</v>
      </c>
      <c r="F6347" s="4">
        <v>21</v>
      </c>
      <c r="G6347" s="3" t="s">
        <v>749</v>
      </c>
      <c r="H6347" s="3" t="s">
        <v>1051</v>
      </c>
      <c r="I6347" s="3" t="s">
        <v>37719</v>
      </c>
      <c r="J6347" s="3" t="s">
        <v>37720</v>
      </c>
    </row>
    <row r="6348" spans="1:10" s="6" customFormat="1" ht="15" customHeight="1" x14ac:dyDescent="0.3">
      <c r="A6348" s="3" t="s">
        <v>112</v>
      </c>
      <c r="B6348" s="3" t="s">
        <v>113</v>
      </c>
      <c r="C6348" s="3" t="s">
        <v>322</v>
      </c>
      <c r="D6348" s="3" t="s">
        <v>323</v>
      </c>
      <c r="E6348" s="4">
        <v>7</v>
      </c>
      <c r="F6348" s="4">
        <v>22</v>
      </c>
      <c r="G6348" s="3" t="s">
        <v>749</v>
      </c>
      <c r="H6348" s="3" t="s">
        <v>1065</v>
      </c>
      <c r="I6348" s="3" t="s">
        <v>37719</v>
      </c>
      <c r="J6348" s="3" t="s">
        <v>37720</v>
      </c>
    </row>
    <row r="6349" spans="1:10" s="6" customFormat="1" ht="15" customHeight="1" x14ac:dyDescent="0.3">
      <c r="A6349" s="3" t="s">
        <v>112</v>
      </c>
      <c r="B6349" s="3" t="s">
        <v>113</v>
      </c>
      <c r="C6349" s="3" t="s">
        <v>337</v>
      </c>
      <c r="D6349" s="3" t="s">
        <v>338</v>
      </c>
      <c r="E6349" s="4">
        <v>7</v>
      </c>
      <c r="F6349" s="4">
        <v>23</v>
      </c>
      <c r="G6349" s="3" t="s">
        <v>749</v>
      </c>
      <c r="H6349" s="3" t="s">
        <v>1068</v>
      </c>
      <c r="I6349" s="3" t="s">
        <v>37719</v>
      </c>
      <c r="J6349" s="3" t="s">
        <v>37720</v>
      </c>
    </row>
    <row r="6350" spans="1:10" s="6" customFormat="1" ht="15" customHeight="1" x14ac:dyDescent="0.3">
      <c r="A6350" s="3" t="s">
        <v>112</v>
      </c>
      <c r="B6350" s="3" t="s">
        <v>113</v>
      </c>
      <c r="C6350" s="3" t="s">
        <v>352</v>
      </c>
      <c r="D6350" s="3" t="s">
        <v>353</v>
      </c>
      <c r="E6350" s="4">
        <v>7</v>
      </c>
      <c r="F6350" s="4">
        <v>24</v>
      </c>
      <c r="G6350" s="3" t="s">
        <v>749</v>
      </c>
      <c r="H6350" s="3" t="s">
        <v>1092</v>
      </c>
      <c r="I6350" s="3" t="s">
        <v>37719</v>
      </c>
      <c r="J6350" s="3" t="s">
        <v>37720</v>
      </c>
    </row>
    <row r="6351" spans="1:10" s="6" customFormat="1" ht="15" customHeight="1" x14ac:dyDescent="0.3">
      <c r="A6351" s="3" t="s">
        <v>112</v>
      </c>
      <c r="B6351" s="3" t="s">
        <v>113</v>
      </c>
      <c r="C6351" s="3" t="s">
        <v>366</v>
      </c>
      <c r="D6351" s="3" t="s">
        <v>367</v>
      </c>
      <c r="E6351" s="4">
        <v>7</v>
      </c>
      <c r="F6351" s="4">
        <v>25</v>
      </c>
      <c r="G6351" s="3" t="s">
        <v>749</v>
      </c>
      <c r="H6351" s="3" t="s">
        <v>1110</v>
      </c>
      <c r="I6351" s="3" t="s">
        <v>37719</v>
      </c>
      <c r="J6351" s="3" t="s">
        <v>37720</v>
      </c>
    </row>
    <row r="6352" spans="1:10" s="6" customFormat="1" ht="15" customHeight="1" x14ac:dyDescent="0.3">
      <c r="A6352" s="3" t="s">
        <v>112</v>
      </c>
      <c r="B6352" s="3" t="s">
        <v>113</v>
      </c>
      <c r="C6352" s="3" t="s">
        <v>376</v>
      </c>
      <c r="D6352" s="3" t="s">
        <v>377</v>
      </c>
      <c r="E6352" s="4">
        <v>7</v>
      </c>
      <c r="F6352" s="4">
        <v>26</v>
      </c>
      <c r="G6352" s="3" t="s">
        <v>749</v>
      </c>
      <c r="H6352" s="3" t="s">
        <v>1119</v>
      </c>
      <c r="I6352" s="3" t="s">
        <v>37719</v>
      </c>
      <c r="J6352" s="3" t="s">
        <v>37720</v>
      </c>
    </row>
    <row r="6353" spans="1:10" s="6" customFormat="1" ht="15" customHeight="1" x14ac:dyDescent="0.3">
      <c r="A6353" s="3" t="s">
        <v>112</v>
      </c>
      <c r="B6353" s="3" t="s">
        <v>113</v>
      </c>
      <c r="C6353" s="3" t="s">
        <v>389</v>
      </c>
      <c r="D6353" s="3" t="s">
        <v>390</v>
      </c>
      <c r="E6353" s="4">
        <v>7</v>
      </c>
      <c r="F6353" s="4">
        <v>27</v>
      </c>
      <c r="G6353" s="3" t="s">
        <v>749</v>
      </c>
      <c r="H6353" s="3" t="s">
        <v>1127</v>
      </c>
      <c r="I6353" s="3" t="s">
        <v>37719</v>
      </c>
      <c r="J6353" s="3" t="s">
        <v>37720</v>
      </c>
    </row>
    <row r="6354" spans="1:10" s="6" customFormat="1" ht="15" customHeight="1" x14ac:dyDescent="0.3">
      <c r="A6354" s="3" t="s">
        <v>112</v>
      </c>
      <c r="B6354" s="3" t="s">
        <v>113</v>
      </c>
      <c r="C6354" s="3" t="s">
        <v>415</v>
      </c>
      <c r="D6354" s="3" t="s">
        <v>416</v>
      </c>
      <c r="E6354" s="4">
        <v>7</v>
      </c>
      <c r="F6354" s="4">
        <v>29</v>
      </c>
      <c r="G6354" s="3" t="s">
        <v>749</v>
      </c>
      <c r="H6354" s="3" t="s">
        <v>1177</v>
      </c>
      <c r="I6354" s="3" t="s">
        <v>37719</v>
      </c>
      <c r="J6354" s="3" t="s">
        <v>37720</v>
      </c>
    </row>
    <row r="6355" spans="1:10" s="6" customFormat="1" ht="15" customHeight="1" x14ac:dyDescent="0.3">
      <c r="A6355" s="3" t="s">
        <v>112</v>
      </c>
      <c r="B6355" s="3" t="s">
        <v>113</v>
      </c>
      <c r="C6355" s="3" t="s">
        <v>430</v>
      </c>
      <c r="D6355" s="3" t="s">
        <v>431</v>
      </c>
      <c r="E6355" s="4">
        <v>7</v>
      </c>
      <c r="F6355" s="4">
        <v>30</v>
      </c>
      <c r="G6355" s="3" t="s">
        <v>749</v>
      </c>
      <c r="H6355" s="3" t="s">
        <v>1191</v>
      </c>
      <c r="I6355" s="3" t="s">
        <v>37719</v>
      </c>
      <c r="J6355" s="3" t="s">
        <v>37720</v>
      </c>
    </row>
    <row r="6356" spans="1:10" s="6" customFormat="1" ht="15" customHeight="1" x14ac:dyDescent="0.3">
      <c r="A6356" s="3" t="s">
        <v>112</v>
      </c>
      <c r="B6356" s="3" t="s">
        <v>113</v>
      </c>
      <c r="C6356" s="3" t="s">
        <v>440</v>
      </c>
      <c r="D6356" s="3" t="s">
        <v>441</v>
      </c>
      <c r="E6356" s="4">
        <v>7</v>
      </c>
      <c r="F6356" s="4">
        <v>31</v>
      </c>
      <c r="G6356" s="3" t="s">
        <v>749</v>
      </c>
      <c r="H6356" s="3" t="s">
        <v>1199</v>
      </c>
      <c r="I6356" s="3" t="s">
        <v>37719</v>
      </c>
      <c r="J6356" s="3" t="s">
        <v>37720</v>
      </c>
    </row>
    <row r="6357" spans="1:10" s="6" customFormat="1" ht="15" customHeight="1" x14ac:dyDescent="0.3">
      <c r="A6357" s="3" t="s">
        <v>112</v>
      </c>
      <c r="B6357" s="3" t="s">
        <v>113</v>
      </c>
      <c r="C6357" s="3" t="s">
        <v>459</v>
      </c>
      <c r="D6357" s="3" t="s">
        <v>460</v>
      </c>
      <c r="E6357" s="4">
        <v>7</v>
      </c>
      <c r="F6357" s="4">
        <v>33</v>
      </c>
      <c r="G6357" s="3" t="s">
        <v>749</v>
      </c>
      <c r="H6357" s="3" t="s">
        <v>1221</v>
      </c>
      <c r="I6357" s="3" t="s">
        <v>37719</v>
      </c>
      <c r="J6357" s="3" t="s">
        <v>37720</v>
      </c>
    </row>
    <row r="6358" spans="1:10" s="6" customFormat="1" ht="15" customHeight="1" x14ac:dyDescent="0.3">
      <c r="A6358" s="3" t="s">
        <v>112</v>
      </c>
      <c r="B6358" s="3" t="s">
        <v>113</v>
      </c>
      <c r="C6358" s="3" t="s">
        <v>504</v>
      </c>
      <c r="D6358" s="3" t="s">
        <v>505</v>
      </c>
      <c r="E6358" s="4">
        <v>7</v>
      </c>
      <c r="F6358" s="4">
        <v>37</v>
      </c>
      <c r="G6358" s="3" t="s">
        <v>749</v>
      </c>
      <c r="H6358" s="3" t="s">
        <v>1246</v>
      </c>
      <c r="I6358" s="3" t="s">
        <v>37719</v>
      </c>
      <c r="J6358" s="3" t="s">
        <v>37720</v>
      </c>
    </row>
    <row r="6359" spans="1:10" s="6" customFormat="1" ht="15" customHeight="1" x14ac:dyDescent="0.3">
      <c r="A6359" s="3" t="s">
        <v>112</v>
      </c>
      <c r="B6359" s="3" t="s">
        <v>113</v>
      </c>
      <c r="C6359" s="3" t="s">
        <v>545</v>
      </c>
      <c r="D6359" s="3" t="s">
        <v>546</v>
      </c>
      <c r="E6359" s="4">
        <v>7</v>
      </c>
      <c r="F6359" s="4">
        <v>40</v>
      </c>
      <c r="G6359" s="3" t="s">
        <v>749</v>
      </c>
      <c r="H6359" s="3" t="s">
        <v>1276</v>
      </c>
      <c r="I6359" s="3" t="s">
        <v>37719</v>
      </c>
      <c r="J6359" s="3" t="s">
        <v>37720</v>
      </c>
    </row>
    <row r="6360" spans="1:10" s="6" customFormat="1" ht="15" customHeight="1" x14ac:dyDescent="0.3">
      <c r="A6360" s="3" t="s">
        <v>112</v>
      </c>
      <c r="B6360" s="3" t="s">
        <v>113</v>
      </c>
      <c r="C6360" s="3" t="s">
        <v>581</v>
      </c>
      <c r="D6360" s="3" t="s">
        <v>582</v>
      </c>
      <c r="E6360" s="4">
        <v>7</v>
      </c>
      <c r="F6360" s="4">
        <v>43</v>
      </c>
      <c r="G6360" s="3" t="s">
        <v>749</v>
      </c>
      <c r="H6360" s="3" t="s">
        <v>1321</v>
      </c>
      <c r="I6360" s="3" t="s">
        <v>37719</v>
      </c>
      <c r="J6360" s="3" t="s">
        <v>37720</v>
      </c>
    </row>
    <row r="6361" spans="1:10" s="6" customFormat="1" ht="15" customHeight="1" x14ac:dyDescent="0.3">
      <c r="A6361" s="3" t="s">
        <v>112</v>
      </c>
      <c r="B6361" s="3" t="s">
        <v>113</v>
      </c>
      <c r="C6361" s="3" t="s">
        <v>158</v>
      </c>
      <c r="D6361" s="3" t="s">
        <v>159</v>
      </c>
      <c r="E6361" s="4">
        <v>7</v>
      </c>
      <c r="F6361" s="4">
        <v>10</v>
      </c>
      <c r="G6361" s="3" t="s">
        <v>749</v>
      </c>
      <c r="H6361" s="3" t="s">
        <v>854</v>
      </c>
      <c r="I6361" s="3" t="s">
        <v>37719</v>
      </c>
      <c r="J6361" s="3" t="s">
        <v>37721</v>
      </c>
    </row>
    <row r="6362" spans="1:10" s="6" customFormat="1" ht="15" customHeight="1" x14ac:dyDescent="0.3">
      <c r="A6362" s="3" t="s">
        <v>112</v>
      </c>
      <c r="B6362" s="3" t="s">
        <v>113</v>
      </c>
      <c r="C6362" s="3" t="s">
        <v>173</v>
      </c>
      <c r="D6362" s="3" t="s">
        <v>174</v>
      </c>
      <c r="E6362" s="4">
        <v>7</v>
      </c>
      <c r="F6362" s="4">
        <v>11</v>
      </c>
      <c r="G6362" s="3" t="s">
        <v>749</v>
      </c>
      <c r="H6362" s="3" t="s">
        <v>867</v>
      </c>
      <c r="I6362" s="3" t="s">
        <v>37719</v>
      </c>
      <c r="J6362" s="3" t="s">
        <v>37721</v>
      </c>
    </row>
    <row r="6363" spans="1:10" s="6" customFormat="1" ht="15" customHeight="1" x14ac:dyDescent="0.3">
      <c r="A6363" s="3" t="s">
        <v>112</v>
      </c>
      <c r="B6363" s="3" t="s">
        <v>113</v>
      </c>
      <c r="C6363" s="3" t="s">
        <v>189</v>
      </c>
      <c r="D6363" s="3" t="s">
        <v>190</v>
      </c>
      <c r="E6363" s="4">
        <v>7</v>
      </c>
      <c r="F6363" s="4">
        <v>12</v>
      </c>
      <c r="G6363" s="3" t="s">
        <v>749</v>
      </c>
      <c r="H6363" s="3" t="s">
        <v>948</v>
      </c>
      <c r="I6363" s="3" t="s">
        <v>37719</v>
      </c>
      <c r="J6363" s="3" t="s">
        <v>37721</v>
      </c>
    </row>
    <row r="6364" spans="1:10" s="6" customFormat="1" ht="15" customHeight="1" x14ac:dyDescent="0.3">
      <c r="A6364" s="3" t="s">
        <v>112</v>
      </c>
      <c r="B6364" s="3" t="s">
        <v>113</v>
      </c>
      <c r="C6364" s="3" t="s">
        <v>42</v>
      </c>
      <c r="D6364" s="3" t="s">
        <v>43</v>
      </c>
      <c r="E6364" s="4">
        <v>7</v>
      </c>
      <c r="F6364" s="4">
        <v>2</v>
      </c>
      <c r="G6364" s="3" t="s">
        <v>749</v>
      </c>
      <c r="H6364" s="3" t="s">
        <v>686</v>
      </c>
      <c r="I6364" s="3" t="s">
        <v>37719</v>
      </c>
      <c r="J6364" s="3" t="s">
        <v>5554</v>
      </c>
    </row>
    <row r="6365" spans="1:10" s="6" customFormat="1" ht="15" customHeight="1" x14ac:dyDescent="0.3">
      <c r="A6365" s="3" t="s">
        <v>112</v>
      </c>
      <c r="B6365" s="3" t="s">
        <v>113</v>
      </c>
      <c r="C6365" s="3" t="s">
        <v>57</v>
      </c>
      <c r="D6365" s="3" t="s">
        <v>58</v>
      </c>
      <c r="E6365" s="4">
        <v>7</v>
      </c>
      <c r="F6365" s="4">
        <v>3</v>
      </c>
      <c r="G6365" s="3" t="s">
        <v>749</v>
      </c>
      <c r="H6365" s="3" t="s">
        <v>705</v>
      </c>
      <c r="I6365" s="3" t="s">
        <v>37719</v>
      </c>
      <c r="J6365" s="3" t="s">
        <v>5554</v>
      </c>
    </row>
    <row r="6366" spans="1:10" s="6" customFormat="1" ht="15" customHeight="1" x14ac:dyDescent="0.3">
      <c r="A6366" s="3" t="s">
        <v>112</v>
      </c>
      <c r="B6366" s="3" t="s">
        <v>113</v>
      </c>
      <c r="C6366" s="3" t="s">
        <v>71</v>
      </c>
      <c r="D6366" s="3" t="s">
        <v>72</v>
      </c>
      <c r="E6366" s="4">
        <v>7</v>
      </c>
      <c r="F6366" s="4">
        <v>4</v>
      </c>
      <c r="G6366" s="3" t="s">
        <v>749</v>
      </c>
      <c r="H6366" s="3" t="s">
        <v>718</v>
      </c>
      <c r="I6366" s="3" t="s">
        <v>37719</v>
      </c>
      <c r="J6366" s="3" t="s">
        <v>5554</v>
      </c>
    </row>
    <row r="6367" spans="1:10" s="6" customFormat="1" ht="15" customHeight="1" x14ac:dyDescent="0.3">
      <c r="A6367" s="3" t="s">
        <v>112</v>
      </c>
      <c r="B6367" s="3" t="s">
        <v>113</v>
      </c>
      <c r="C6367" s="3" t="s">
        <v>86</v>
      </c>
      <c r="D6367" s="3" t="s">
        <v>87</v>
      </c>
      <c r="E6367" s="4">
        <v>7</v>
      </c>
      <c r="F6367" s="4">
        <v>5</v>
      </c>
      <c r="G6367" s="3" t="s">
        <v>749</v>
      </c>
      <c r="H6367" s="3" t="s">
        <v>731</v>
      </c>
      <c r="I6367" s="3" t="s">
        <v>37719</v>
      </c>
      <c r="J6367" s="3" t="s">
        <v>5554</v>
      </c>
    </row>
    <row r="6368" spans="1:10" s="6" customFormat="1" ht="15" customHeight="1" x14ac:dyDescent="0.3">
      <c r="A6368" s="3" t="s">
        <v>112</v>
      </c>
      <c r="B6368" s="3" t="s">
        <v>113</v>
      </c>
      <c r="C6368" s="3" t="s">
        <v>97</v>
      </c>
      <c r="D6368" s="3" t="s">
        <v>98</v>
      </c>
      <c r="E6368" s="4">
        <v>7</v>
      </c>
      <c r="F6368" s="4">
        <v>6</v>
      </c>
      <c r="G6368" s="3" t="s">
        <v>749</v>
      </c>
      <c r="H6368" s="3" t="s">
        <v>742</v>
      </c>
      <c r="I6368" s="3" t="s">
        <v>37719</v>
      </c>
      <c r="J6368" s="3" t="s">
        <v>5554</v>
      </c>
    </row>
    <row r="6369" spans="1:10" s="6" customFormat="1" ht="15" customHeight="1" x14ac:dyDescent="0.3">
      <c r="A6369" s="3" t="s">
        <v>112</v>
      </c>
      <c r="B6369" s="3" t="s">
        <v>113</v>
      </c>
      <c r="C6369" s="3" t="s">
        <v>128</v>
      </c>
      <c r="D6369" s="3" t="s">
        <v>129</v>
      </c>
      <c r="E6369" s="4">
        <v>7</v>
      </c>
      <c r="F6369" s="4">
        <v>8</v>
      </c>
      <c r="G6369" s="3" t="s">
        <v>749</v>
      </c>
      <c r="H6369" s="3" t="s">
        <v>803</v>
      </c>
      <c r="I6369" s="3" t="s">
        <v>37719</v>
      </c>
      <c r="J6369" s="3" t="s">
        <v>5554</v>
      </c>
    </row>
    <row r="6370" spans="1:10" s="6" customFormat="1" ht="15" customHeight="1" x14ac:dyDescent="0.3">
      <c r="A6370" s="3" t="s">
        <v>112</v>
      </c>
      <c r="B6370" s="3" t="s">
        <v>113</v>
      </c>
      <c r="C6370" s="3" t="s">
        <v>142</v>
      </c>
      <c r="D6370" s="3" t="s">
        <v>143</v>
      </c>
      <c r="E6370" s="4">
        <v>7</v>
      </c>
      <c r="F6370" s="4">
        <v>9</v>
      </c>
      <c r="G6370" s="3" t="s">
        <v>749</v>
      </c>
      <c r="H6370" s="3" t="s">
        <v>820</v>
      </c>
      <c r="I6370" s="3" t="s">
        <v>37719</v>
      </c>
      <c r="J6370" s="3" t="s">
        <v>5554</v>
      </c>
    </row>
    <row r="6371" spans="1:10" s="6" customFormat="1" ht="15" customHeight="1" x14ac:dyDescent="0.3">
      <c r="A6371" s="3" t="s">
        <v>112</v>
      </c>
      <c r="B6371" s="3" t="s">
        <v>113</v>
      </c>
      <c r="C6371" s="3" t="s">
        <v>158</v>
      </c>
      <c r="D6371" s="3" t="s">
        <v>159</v>
      </c>
      <c r="E6371" s="4">
        <v>7</v>
      </c>
      <c r="F6371" s="4">
        <v>10</v>
      </c>
      <c r="G6371" s="3" t="s">
        <v>749</v>
      </c>
      <c r="H6371" s="3" t="s">
        <v>854</v>
      </c>
      <c r="I6371" s="3" t="s">
        <v>37719</v>
      </c>
      <c r="J6371" s="3" t="s">
        <v>5554</v>
      </c>
    </row>
    <row r="6372" spans="1:10" s="6" customFormat="1" ht="15" customHeight="1" x14ac:dyDescent="0.3">
      <c r="A6372" s="3" t="s">
        <v>112</v>
      </c>
      <c r="B6372" s="3" t="s">
        <v>113</v>
      </c>
      <c r="C6372" s="3" t="s">
        <v>173</v>
      </c>
      <c r="D6372" s="3" t="s">
        <v>174</v>
      </c>
      <c r="E6372" s="4">
        <v>7</v>
      </c>
      <c r="F6372" s="4">
        <v>11</v>
      </c>
      <c r="G6372" s="3" t="s">
        <v>749</v>
      </c>
      <c r="H6372" s="3" t="s">
        <v>867</v>
      </c>
      <c r="I6372" s="3" t="s">
        <v>37719</v>
      </c>
      <c r="J6372" s="3" t="s">
        <v>5554</v>
      </c>
    </row>
    <row r="6373" spans="1:10" s="6" customFormat="1" ht="15" customHeight="1" x14ac:dyDescent="0.3">
      <c r="A6373" s="3" t="s">
        <v>112</v>
      </c>
      <c r="B6373" s="3" t="s">
        <v>113</v>
      </c>
      <c r="C6373" s="3" t="s">
        <v>189</v>
      </c>
      <c r="D6373" s="3" t="s">
        <v>190</v>
      </c>
      <c r="E6373" s="4">
        <v>7</v>
      </c>
      <c r="F6373" s="4">
        <v>12</v>
      </c>
      <c r="G6373" s="3" t="s">
        <v>749</v>
      </c>
      <c r="H6373" s="3" t="s">
        <v>948</v>
      </c>
      <c r="I6373" s="3" t="s">
        <v>37719</v>
      </c>
      <c r="J6373" s="3" t="s">
        <v>5554</v>
      </c>
    </row>
    <row r="6374" spans="1:10" s="6" customFormat="1" ht="15" customHeight="1" x14ac:dyDescent="0.3">
      <c r="A6374" s="3" t="s">
        <v>112</v>
      </c>
      <c r="B6374" s="3" t="s">
        <v>113</v>
      </c>
      <c r="C6374" s="3" t="s">
        <v>204</v>
      </c>
      <c r="D6374" s="3" t="s">
        <v>205</v>
      </c>
      <c r="E6374" s="4">
        <v>7</v>
      </c>
      <c r="F6374" s="4">
        <v>13</v>
      </c>
      <c r="G6374" s="3" t="s">
        <v>749</v>
      </c>
      <c r="H6374" s="3" t="s">
        <v>956</v>
      </c>
      <c r="I6374" s="3" t="s">
        <v>37719</v>
      </c>
      <c r="J6374" s="3" t="s">
        <v>5554</v>
      </c>
    </row>
    <row r="6375" spans="1:10" s="6" customFormat="1" ht="15" customHeight="1" x14ac:dyDescent="0.3">
      <c r="A6375" s="3" t="s">
        <v>112</v>
      </c>
      <c r="B6375" s="3" t="s">
        <v>113</v>
      </c>
      <c r="C6375" s="3" t="s">
        <v>219</v>
      </c>
      <c r="D6375" s="3" t="s">
        <v>220</v>
      </c>
      <c r="E6375" s="4">
        <v>7</v>
      </c>
      <c r="F6375" s="4">
        <v>14</v>
      </c>
      <c r="G6375" s="3" t="s">
        <v>749</v>
      </c>
      <c r="H6375" s="3" t="s">
        <v>977</v>
      </c>
      <c r="I6375" s="3" t="s">
        <v>37719</v>
      </c>
      <c r="J6375" s="3" t="s">
        <v>5554</v>
      </c>
    </row>
    <row r="6376" spans="1:10" s="6" customFormat="1" ht="15" customHeight="1" x14ac:dyDescent="0.3">
      <c r="A6376" s="3" t="s">
        <v>112</v>
      </c>
      <c r="B6376" s="3" t="s">
        <v>113</v>
      </c>
      <c r="C6376" s="3" t="s">
        <v>232</v>
      </c>
      <c r="D6376" s="3" t="s">
        <v>233</v>
      </c>
      <c r="E6376" s="4">
        <v>7</v>
      </c>
      <c r="F6376" s="4">
        <v>15</v>
      </c>
      <c r="G6376" s="3" t="s">
        <v>749</v>
      </c>
      <c r="H6376" s="3" t="s">
        <v>986</v>
      </c>
      <c r="I6376" s="3" t="s">
        <v>37719</v>
      </c>
      <c r="J6376" s="3" t="s">
        <v>5554</v>
      </c>
    </row>
    <row r="6377" spans="1:10" s="6" customFormat="1" ht="15" customHeight="1" x14ac:dyDescent="0.3">
      <c r="A6377" s="3" t="s">
        <v>112</v>
      </c>
      <c r="B6377" s="3" t="s">
        <v>113</v>
      </c>
      <c r="C6377" s="3" t="s">
        <v>246</v>
      </c>
      <c r="D6377" s="3" t="s">
        <v>247</v>
      </c>
      <c r="E6377" s="4">
        <v>7</v>
      </c>
      <c r="F6377" s="4">
        <v>16</v>
      </c>
      <c r="G6377" s="3" t="s">
        <v>749</v>
      </c>
      <c r="H6377" s="3" t="s">
        <v>989</v>
      </c>
      <c r="I6377" s="3" t="s">
        <v>37719</v>
      </c>
      <c r="J6377" s="3" t="s">
        <v>5554</v>
      </c>
    </row>
    <row r="6378" spans="1:10" s="6" customFormat="1" ht="15" customHeight="1" x14ac:dyDescent="0.3">
      <c r="A6378" s="3" t="s">
        <v>112</v>
      </c>
      <c r="B6378" s="3" t="s">
        <v>113</v>
      </c>
      <c r="C6378" s="3" t="s">
        <v>260</v>
      </c>
      <c r="D6378" s="3" t="s">
        <v>261</v>
      </c>
      <c r="E6378" s="4">
        <v>7</v>
      </c>
      <c r="F6378" s="4">
        <v>17</v>
      </c>
      <c r="G6378" s="3" t="s">
        <v>749</v>
      </c>
      <c r="H6378" s="3" t="s">
        <v>1005</v>
      </c>
      <c r="I6378" s="3" t="s">
        <v>37719</v>
      </c>
      <c r="J6378" s="3" t="s">
        <v>5554</v>
      </c>
    </row>
    <row r="6379" spans="1:10" s="6" customFormat="1" ht="15" customHeight="1" x14ac:dyDescent="0.3">
      <c r="A6379" s="3" t="s">
        <v>112</v>
      </c>
      <c r="B6379" s="3" t="s">
        <v>113</v>
      </c>
      <c r="C6379" s="3" t="s">
        <v>25</v>
      </c>
      <c r="D6379" s="3" t="s">
        <v>26</v>
      </c>
      <c r="E6379" s="4">
        <v>7</v>
      </c>
      <c r="F6379" s="4">
        <v>1</v>
      </c>
      <c r="G6379" s="3" t="s">
        <v>749</v>
      </c>
      <c r="H6379" s="3" t="s">
        <v>623</v>
      </c>
      <c r="I6379" s="3" t="s">
        <v>37719</v>
      </c>
      <c r="J6379" s="3" t="s">
        <v>5554</v>
      </c>
    </row>
    <row r="6380" spans="1:10" s="6" customFormat="1" ht="15" customHeight="1" x14ac:dyDescent="0.3">
      <c r="A6380" s="3" t="s">
        <v>112</v>
      </c>
      <c r="B6380" s="3" t="s">
        <v>113</v>
      </c>
      <c r="C6380" s="3" t="s">
        <v>581</v>
      </c>
      <c r="D6380" s="3" t="s">
        <v>582</v>
      </c>
      <c r="E6380" s="4">
        <v>7</v>
      </c>
      <c r="F6380" s="4">
        <v>43</v>
      </c>
      <c r="G6380" s="3" t="s">
        <v>749</v>
      </c>
      <c r="H6380" s="3" t="s">
        <v>1321</v>
      </c>
      <c r="I6380" s="3" t="s">
        <v>37719</v>
      </c>
      <c r="J6380" s="3" t="s">
        <v>37721</v>
      </c>
    </row>
    <row r="6381" spans="1:10" s="6" customFormat="1" ht="15" customHeight="1" x14ac:dyDescent="0.3">
      <c r="A6381" s="3" t="s">
        <v>112</v>
      </c>
      <c r="B6381" s="3" t="s">
        <v>113</v>
      </c>
      <c r="C6381" s="3" t="s">
        <v>545</v>
      </c>
      <c r="D6381" s="3" t="s">
        <v>546</v>
      </c>
      <c r="E6381" s="4">
        <v>7</v>
      </c>
      <c r="F6381" s="4">
        <v>40</v>
      </c>
      <c r="G6381" s="3" t="s">
        <v>749</v>
      </c>
      <c r="H6381" s="3" t="s">
        <v>1276</v>
      </c>
      <c r="I6381" s="3" t="s">
        <v>37719</v>
      </c>
      <c r="J6381" s="3" t="s">
        <v>37721</v>
      </c>
    </row>
    <row r="6382" spans="1:10" s="6" customFormat="1" ht="15" customHeight="1" x14ac:dyDescent="0.3">
      <c r="A6382" s="3" t="s">
        <v>112</v>
      </c>
      <c r="B6382" s="3" t="s">
        <v>113</v>
      </c>
      <c r="C6382" s="3" t="s">
        <v>493</v>
      </c>
      <c r="D6382" s="3" t="s">
        <v>494</v>
      </c>
      <c r="E6382" s="4">
        <v>7</v>
      </c>
      <c r="F6382" s="4">
        <v>36</v>
      </c>
      <c r="G6382" s="3" t="s">
        <v>749</v>
      </c>
      <c r="H6382" s="3" t="s">
        <v>1241</v>
      </c>
      <c r="I6382" s="3" t="s">
        <v>37719</v>
      </c>
      <c r="J6382" s="3" t="s">
        <v>37721</v>
      </c>
    </row>
    <row r="6383" spans="1:10" s="6" customFormat="1" ht="15" customHeight="1" x14ac:dyDescent="0.3">
      <c r="A6383" s="3" t="s">
        <v>112</v>
      </c>
      <c r="B6383" s="3" t="s">
        <v>113</v>
      </c>
      <c r="C6383" s="3" t="s">
        <v>204</v>
      </c>
      <c r="D6383" s="3" t="s">
        <v>205</v>
      </c>
      <c r="E6383" s="4">
        <v>7</v>
      </c>
      <c r="F6383" s="4">
        <v>13</v>
      </c>
      <c r="G6383" s="3" t="s">
        <v>749</v>
      </c>
      <c r="H6383" s="3" t="s">
        <v>956</v>
      </c>
      <c r="I6383" s="3" t="s">
        <v>37719</v>
      </c>
      <c r="J6383" s="3" t="s">
        <v>37721</v>
      </c>
    </row>
    <row r="6384" spans="1:10" s="6" customFormat="1" ht="15" customHeight="1" x14ac:dyDescent="0.3">
      <c r="A6384" s="3" t="s">
        <v>112</v>
      </c>
      <c r="B6384" s="3" t="s">
        <v>113</v>
      </c>
      <c r="C6384" s="3" t="s">
        <v>219</v>
      </c>
      <c r="D6384" s="3" t="s">
        <v>220</v>
      </c>
      <c r="E6384" s="4">
        <v>7</v>
      </c>
      <c r="F6384" s="4">
        <v>14</v>
      </c>
      <c r="G6384" s="3" t="s">
        <v>749</v>
      </c>
      <c r="H6384" s="3" t="s">
        <v>977</v>
      </c>
      <c r="I6384" s="3" t="s">
        <v>37719</v>
      </c>
      <c r="J6384" s="3" t="s">
        <v>37721</v>
      </c>
    </row>
    <row r="6385" spans="1:10" s="6" customFormat="1" ht="15" customHeight="1" x14ac:dyDescent="0.3">
      <c r="A6385" s="3" t="s">
        <v>112</v>
      </c>
      <c r="B6385" s="3" t="s">
        <v>113</v>
      </c>
      <c r="C6385" s="3" t="s">
        <v>232</v>
      </c>
      <c r="D6385" s="3" t="s">
        <v>233</v>
      </c>
      <c r="E6385" s="4">
        <v>7</v>
      </c>
      <c r="F6385" s="4">
        <v>15</v>
      </c>
      <c r="G6385" s="3" t="s">
        <v>749</v>
      </c>
      <c r="H6385" s="3" t="s">
        <v>986</v>
      </c>
      <c r="I6385" s="3" t="s">
        <v>37719</v>
      </c>
      <c r="J6385" s="3" t="s">
        <v>37721</v>
      </c>
    </row>
    <row r="6386" spans="1:10" s="6" customFormat="1" ht="15" customHeight="1" x14ac:dyDescent="0.3">
      <c r="A6386" s="3" t="s">
        <v>112</v>
      </c>
      <c r="B6386" s="3" t="s">
        <v>113</v>
      </c>
      <c r="C6386" s="3" t="s">
        <v>246</v>
      </c>
      <c r="D6386" s="3" t="s">
        <v>247</v>
      </c>
      <c r="E6386" s="4">
        <v>7</v>
      </c>
      <c r="F6386" s="4">
        <v>16</v>
      </c>
      <c r="G6386" s="3" t="s">
        <v>749</v>
      </c>
      <c r="H6386" s="3" t="s">
        <v>989</v>
      </c>
      <c r="I6386" s="3" t="s">
        <v>37719</v>
      </c>
      <c r="J6386" s="3" t="s">
        <v>37721</v>
      </c>
    </row>
    <row r="6387" spans="1:10" s="6" customFormat="1" ht="15" customHeight="1" x14ac:dyDescent="0.3">
      <c r="A6387" s="3" t="s">
        <v>112</v>
      </c>
      <c r="B6387" s="3" t="s">
        <v>113</v>
      </c>
      <c r="C6387" s="3" t="s">
        <v>260</v>
      </c>
      <c r="D6387" s="3" t="s">
        <v>261</v>
      </c>
      <c r="E6387" s="4">
        <v>7</v>
      </c>
      <c r="F6387" s="4">
        <v>17</v>
      </c>
      <c r="G6387" s="3" t="s">
        <v>749</v>
      </c>
      <c r="H6387" s="3" t="s">
        <v>1005</v>
      </c>
      <c r="I6387" s="3" t="s">
        <v>37719</v>
      </c>
      <c r="J6387" s="3" t="s">
        <v>37721</v>
      </c>
    </row>
    <row r="6388" spans="1:10" s="6" customFormat="1" ht="15" customHeight="1" x14ac:dyDescent="0.3">
      <c r="A6388" s="3" t="s">
        <v>112</v>
      </c>
      <c r="B6388" s="3" t="s">
        <v>113</v>
      </c>
      <c r="C6388" s="3" t="s">
        <v>272</v>
      </c>
      <c r="D6388" s="3" t="s">
        <v>273</v>
      </c>
      <c r="E6388" s="4">
        <v>7</v>
      </c>
      <c r="F6388" s="4">
        <v>18</v>
      </c>
      <c r="G6388" s="3" t="s">
        <v>749</v>
      </c>
      <c r="H6388" s="3" t="s">
        <v>1009</v>
      </c>
      <c r="I6388" s="3" t="s">
        <v>37719</v>
      </c>
      <c r="J6388" s="3" t="s">
        <v>37721</v>
      </c>
    </row>
    <row r="6389" spans="1:10" s="6" customFormat="1" ht="15" customHeight="1" x14ac:dyDescent="0.3">
      <c r="A6389" s="3" t="s">
        <v>112</v>
      </c>
      <c r="B6389" s="3" t="s">
        <v>113</v>
      </c>
      <c r="C6389" s="3" t="s">
        <v>283</v>
      </c>
      <c r="D6389" s="3" t="s">
        <v>284</v>
      </c>
      <c r="E6389" s="4">
        <v>7</v>
      </c>
      <c r="F6389" s="4">
        <v>19</v>
      </c>
      <c r="G6389" s="3" t="s">
        <v>749</v>
      </c>
      <c r="H6389" s="3" t="s">
        <v>1019</v>
      </c>
      <c r="I6389" s="3" t="s">
        <v>37719</v>
      </c>
      <c r="J6389" s="3" t="s">
        <v>37721</v>
      </c>
    </row>
    <row r="6390" spans="1:10" s="6" customFormat="1" ht="15" customHeight="1" x14ac:dyDescent="0.3">
      <c r="A6390" s="3" t="s">
        <v>112</v>
      </c>
      <c r="B6390" s="3" t="s">
        <v>113</v>
      </c>
      <c r="C6390" s="3" t="s">
        <v>260</v>
      </c>
      <c r="D6390" s="3" t="s">
        <v>261</v>
      </c>
      <c r="E6390" s="4">
        <v>7</v>
      </c>
      <c r="F6390" s="4">
        <v>17</v>
      </c>
      <c r="G6390" s="3" t="s">
        <v>749</v>
      </c>
      <c r="H6390" s="3" t="s">
        <v>1005</v>
      </c>
      <c r="I6390" s="3" t="s">
        <v>37719</v>
      </c>
      <c r="J6390" s="3" t="s">
        <v>37720</v>
      </c>
    </row>
    <row r="6391" spans="1:10" s="6" customFormat="1" ht="15" customHeight="1" x14ac:dyDescent="0.3">
      <c r="A6391" s="3" t="s">
        <v>112</v>
      </c>
      <c r="B6391" s="3" t="s">
        <v>113</v>
      </c>
      <c r="C6391" s="3" t="s">
        <v>295</v>
      </c>
      <c r="D6391" s="3" t="s">
        <v>296</v>
      </c>
      <c r="E6391" s="4">
        <v>7</v>
      </c>
      <c r="F6391" s="4">
        <v>20</v>
      </c>
      <c r="G6391" s="3" t="s">
        <v>749</v>
      </c>
      <c r="H6391" s="3" t="s">
        <v>1028</v>
      </c>
      <c r="I6391" s="3" t="s">
        <v>37719</v>
      </c>
      <c r="J6391" s="3" t="s">
        <v>37721</v>
      </c>
    </row>
    <row r="6392" spans="1:10" s="6" customFormat="1" ht="15" customHeight="1" x14ac:dyDescent="0.3">
      <c r="A6392" s="3" t="s">
        <v>112</v>
      </c>
      <c r="B6392" s="3" t="s">
        <v>113</v>
      </c>
      <c r="C6392" s="3" t="s">
        <v>322</v>
      </c>
      <c r="D6392" s="3" t="s">
        <v>323</v>
      </c>
      <c r="E6392" s="4">
        <v>7</v>
      </c>
      <c r="F6392" s="4">
        <v>22</v>
      </c>
      <c r="G6392" s="3" t="s">
        <v>749</v>
      </c>
      <c r="H6392" s="3" t="s">
        <v>1065</v>
      </c>
      <c r="I6392" s="3" t="s">
        <v>37719</v>
      </c>
      <c r="J6392" s="3" t="s">
        <v>37721</v>
      </c>
    </row>
    <row r="6393" spans="1:10" s="6" customFormat="1" ht="15" customHeight="1" x14ac:dyDescent="0.3">
      <c r="A6393" s="3" t="s">
        <v>112</v>
      </c>
      <c r="B6393" s="3" t="s">
        <v>113</v>
      </c>
      <c r="C6393" s="3" t="s">
        <v>352</v>
      </c>
      <c r="D6393" s="3" t="s">
        <v>353</v>
      </c>
      <c r="E6393" s="4">
        <v>7</v>
      </c>
      <c r="F6393" s="4">
        <v>24</v>
      </c>
      <c r="G6393" s="3" t="s">
        <v>749</v>
      </c>
      <c r="H6393" s="3" t="s">
        <v>1092</v>
      </c>
      <c r="I6393" s="3" t="s">
        <v>37719</v>
      </c>
      <c r="J6393" s="3" t="s">
        <v>37721</v>
      </c>
    </row>
    <row r="6394" spans="1:10" s="6" customFormat="1" ht="15" customHeight="1" x14ac:dyDescent="0.3">
      <c r="A6394" s="3" t="s">
        <v>112</v>
      </c>
      <c r="B6394" s="3" t="s">
        <v>113</v>
      </c>
      <c r="C6394" s="3" t="s">
        <v>366</v>
      </c>
      <c r="D6394" s="3" t="s">
        <v>367</v>
      </c>
      <c r="E6394" s="4">
        <v>7</v>
      </c>
      <c r="F6394" s="4">
        <v>25</v>
      </c>
      <c r="G6394" s="3" t="s">
        <v>749</v>
      </c>
      <c r="H6394" s="3" t="s">
        <v>1110</v>
      </c>
      <c r="I6394" s="3" t="s">
        <v>37719</v>
      </c>
      <c r="J6394" s="3" t="s">
        <v>37721</v>
      </c>
    </row>
    <row r="6395" spans="1:10" s="6" customFormat="1" ht="15" customHeight="1" x14ac:dyDescent="0.3">
      <c r="A6395" s="3" t="s">
        <v>112</v>
      </c>
      <c r="B6395" s="3" t="s">
        <v>113</v>
      </c>
      <c r="C6395" s="3" t="s">
        <v>376</v>
      </c>
      <c r="D6395" s="3" t="s">
        <v>377</v>
      </c>
      <c r="E6395" s="4">
        <v>7</v>
      </c>
      <c r="F6395" s="4">
        <v>26</v>
      </c>
      <c r="G6395" s="3" t="s">
        <v>749</v>
      </c>
      <c r="H6395" s="3" t="s">
        <v>1119</v>
      </c>
      <c r="I6395" s="3" t="s">
        <v>37719</v>
      </c>
      <c r="J6395" s="3" t="s">
        <v>37721</v>
      </c>
    </row>
    <row r="6396" spans="1:10" s="6" customFormat="1" ht="15" customHeight="1" x14ac:dyDescent="0.3">
      <c r="A6396" s="3" t="s">
        <v>112</v>
      </c>
      <c r="B6396" s="3" t="s">
        <v>113</v>
      </c>
      <c r="C6396" s="3" t="s">
        <v>415</v>
      </c>
      <c r="D6396" s="3" t="s">
        <v>416</v>
      </c>
      <c r="E6396" s="4">
        <v>7</v>
      </c>
      <c r="F6396" s="4">
        <v>29</v>
      </c>
      <c r="G6396" s="3" t="s">
        <v>749</v>
      </c>
      <c r="H6396" s="3" t="s">
        <v>1177</v>
      </c>
      <c r="I6396" s="3" t="s">
        <v>37719</v>
      </c>
      <c r="J6396" s="3" t="s">
        <v>37721</v>
      </c>
    </row>
    <row r="6397" spans="1:10" s="6" customFormat="1" ht="15" customHeight="1" x14ac:dyDescent="0.3">
      <c r="A6397" s="3" t="s">
        <v>112</v>
      </c>
      <c r="B6397" s="3" t="s">
        <v>113</v>
      </c>
      <c r="C6397" s="3" t="s">
        <v>430</v>
      </c>
      <c r="D6397" s="3" t="s">
        <v>431</v>
      </c>
      <c r="E6397" s="4">
        <v>7</v>
      </c>
      <c r="F6397" s="4">
        <v>30</v>
      </c>
      <c r="G6397" s="3" t="s">
        <v>749</v>
      </c>
      <c r="H6397" s="3" t="s">
        <v>1191</v>
      </c>
      <c r="I6397" s="3" t="s">
        <v>37719</v>
      </c>
      <c r="J6397" s="3" t="s">
        <v>37721</v>
      </c>
    </row>
    <row r="6398" spans="1:10" s="6" customFormat="1" ht="15" customHeight="1" x14ac:dyDescent="0.3">
      <c r="A6398" s="3" t="s">
        <v>112</v>
      </c>
      <c r="B6398" s="3" t="s">
        <v>113</v>
      </c>
      <c r="C6398" s="3" t="s">
        <v>459</v>
      </c>
      <c r="D6398" s="3" t="s">
        <v>460</v>
      </c>
      <c r="E6398" s="4">
        <v>7</v>
      </c>
      <c r="F6398" s="4">
        <v>33</v>
      </c>
      <c r="G6398" s="3" t="s">
        <v>749</v>
      </c>
      <c r="H6398" s="3" t="s">
        <v>1221</v>
      </c>
      <c r="I6398" s="3" t="s">
        <v>37719</v>
      </c>
      <c r="J6398" s="3" t="s">
        <v>37721</v>
      </c>
    </row>
    <row r="6399" spans="1:10" s="6" customFormat="1" ht="15" customHeight="1" x14ac:dyDescent="0.3">
      <c r="A6399" s="3" t="s">
        <v>112</v>
      </c>
      <c r="B6399" s="3" t="s">
        <v>113</v>
      </c>
      <c r="C6399" s="3" t="s">
        <v>307</v>
      </c>
      <c r="D6399" s="3" t="s">
        <v>308</v>
      </c>
      <c r="E6399" s="4">
        <v>7</v>
      </c>
      <c r="F6399" s="4">
        <v>21</v>
      </c>
      <c r="G6399" s="3" t="s">
        <v>749</v>
      </c>
      <c r="H6399" s="3" t="s">
        <v>1051</v>
      </c>
      <c r="I6399" s="3" t="s">
        <v>37719</v>
      </c>
      <c r="J6399" s="3" t="s">
        <v>37721</v>
      </c>
    </row>
    <row r="6400" spans="1:10" s="6" customFormat="1" ht="15" customHeight="1" x14ac:dyDescent="0.3">
      <c r="A6400" s="3" t="s">
        <v>112</v>
      </c>
      <c r="B6400" s="3" t="s">
        <v>113</v>
      </c>
      <c r="C6400" s="3" t="s">
        <v>246</v>
      </c>
      <c r="D6400" s="3" t="s">
        <v>247</v>
      </c>
      <c r="E6400" s="4">
        <v>7</v>
      </c>
      <c r="F6400" s="4">
        <v>16</v>
      </c>
      <c r="G6400" s="3" t="s">
        <v>749</v>
      </c>
      <c r="H6400" s="3" t="s">
        <v>989</v>
      </c>
      <c r="I6400" s="3" t="s">
        <v>37719</v>
      </c>
      <c r="J6400" s="3" t="s">
        <v>37720</v>
      </c>
    </row>
    <row r="6401" spans="1:10" s="6" customFormat="1" ht="15" customHeight="1" x14ac:dyDescent="0.3">
      <c r="A6401" s="3" t="s">
        <v>112</v>
      </c>
      <c r="B6401" s="3" t="s">
        <v>113</v>
      </c>
      <c r="C6401" s="3" t="s">
        <v>232</v>
      </c>
      <c r="D6401" s="3" t="s">
        <v>233</v>
      </c>
      <c r="E6401" s="4">
        <v>7</v>
      </c>
      <c r="F6401" s="4">
        <v>15</v>
      </c>
      <c r="G6401" s="3" t="s">
        <v>749</v>
      </c>
      <c r="H6401" s="3" t="s">
        <v>986</v>
      </c>
      <c r="I6401" s="3" t="s">
        <v>37719</v>
      </c>
      <c r="J6401" s="3" t="s">
        <v>37720</v>
      </c>
    </row>
    <row r="6402" spans="1:10" s="6" customFormat="1" ht="15" customHeight="1" x14ac:dyDescent="0.3">
      <c r="A6402" s="3" t="s">
        <v>112</v>
      </c>
      <c r="B6402" s="3" t="s">
        <v>113</v>
      </c>
      <c r="C6402" s="3" t="s">
        <v>219</v>
      </c>
      <c r="D6402" s="3" t="s">
        <v>220</v>
      </c>
      <c r="E6402" s="4">
        <v>7</v>
      </c>
      <c r="F6402" s="4">
        <v>14</v>
      </c>
      <c r="G6402" s="3" t="s">
        <v>749</v>
      </c>
      <c r="H6402" s="3" t="s">
        <v>977</v>
      </c>
      <c r="I6402" s="3" t="s">
        <v>37719</v>
      </c>
      <c r="J6402" s="3" t="s">
        <v>37720</v>
      </c>
    </row>
    <row r="6403" spans="1:10" s="6" customFormat="1" ht="15" customHeight="1" x14ac:dyDescent="0.3">
      <c r="A6403" s="3" t="s">
        <v>112</v>
      </c>
      <c r="B6403" s="3" t="s">
        <v>113</v>
      </c>
      <c r="C6403" s="3" t="s">
        <v>42</v>
      </c>
      <c r="D6403" s="3" t="s">
        <v>43</v>
      </c>
      <c r="E6403" s="4">
        <v>7</v>
      </c>
      <c r="F6403" s="4">
        <v>2</v>
      </c>
      <c r="G6403" s="3" t="s">
        <v>749</v>
      </c>
      <c r="H6403" s="3" t="s">
        <v>686</v>
      </c>
      <c r="I6403" s="3" t="s">
        <v>37719</v>
      </c>
      <c r="J6403" s="3" t="s">
        <v>5436</v>
      </c>
    </row>
    <row r="6404" spans="1:10" s="6" customFormat="1" ht="15" customHeight="1" x14ac:dyDescent="0.3">
      <c r="A6404" s="3" t="s">
        <v>112</v>
      </c>
      <c r="B6404" s="3" t="s">
        <v>113</v>
      </c>
      <c r="C6404" s="3" t="s">
        <v>57</v>
      </c>
      <c r="D6404" s="3" t="s">
        <v>58</v>
      </c>
      <c r="E6404" s="4">
        <v>7</v>
      </c>
      <c r="F6404" s="4">
        <v>3</v>
      </c>
      <c r="G6404" s="3" t="s">
        <v>749</v>
      </c>
      <c r="H6404" s="3" t="s">
        <v>705</v>
      </c>
      <c r="I6404" s="3" t="s">
        <v>37719</v>
      </c>
      <c r="J6404" s="3" t="s">
        <v>5436</v>
      </c>
    </row>
    <row r="6405" spans="1:10" s="6" customFormat="1" ht="15" customHeight="1" x14ac:dyDescent="0.3">
      <c r="A6405" s="3" t="s">
        <v>112</v>
      </c>
      <c r="B6405" s="3" t="s">
        <v>113</v>
      </c>
      <c r="C6405" s="3" t="s">
        <v>71</v>
      </c>
      <c r="D6405" s="3" t="s">
        <v>72</v>
      </c>
      <c r="E6405" s="4">
        <v>7</v>
      </c>
      <c r="F6405" s="4">
        <v>4</v>
      </c>
      <c r="G6405" s="3" t="s">
        <v>749</v>
      </c>
      <c r="H6405" s="3" t="s">
        <v>718</v>
      </c>
      <c r="I6405" s="3" t="s">
        <v>37719</v>
      </c>
      <c r="J6405" s="3" t="s">
        <v>5436</v>
      </c>
    </row>
    <row r="6406" spans="1:10" s="6" customFormat="1" ht="15" customHeight="1" x14ac:dyDescent="0.3">
      <c r="A6406" s="3" t="s">
        <v>112</v>
      </c>
      <c r="B6406" s="3" t="s">
        <v>113</v>
      </c>
      <c r="C6406" s="3" t="s">
        <v>86</v>
      </c>
      <c r="D6406" s="3" t="s">
        <v>87</v>
      </c>
      <c r="E6406" s="4">
        <v>7</v>
      </c>
      <c r="F6406" s="4">
        <v>5</v>
      </c>
      <c r="G6406" s="3" t="s">
        <v>749</v>
      </c>
      <c r="H6406" s="3" t="s">
        <v>731</v>
      </c>
      <c r="I6406" s="3" t="s">
        <v>37719</v>
      </c>
      <c r="J6406" s="3" t="s">
        <v>5436</v>
      </c>
    </row>
    <row r="6407" spans="1:10" s="6" customFormat="1" ht="15" customHeight="1" x14ac:dyDescent="0.3">
      <c r="A6407" s="3" t="s">
        <v>112</v>
      </c>
      <c r="B6407" s="3" t="s">
        <v>113</v>
      </c>
      <c r="C6407" s="3" t="s">
        <v>128</v>
      </c>
      <c r="D6407" s="3" t="s">
        <v>129</v>
      </c>
      <c r="E6407" s="4">
        <v>7</v>
      </c>
      <c r="F6407" s="4">
        <v>8</v>
      </c>
      <c r="G6407" s="3" t="s">
        <v>749</v>
      </c>
      <c r="H6407" s="3" t="s">
        <v>803</v>
      </c>
      <c r="I6407" s="3" t="s">
        <v>37719</v>
      </c>
      <c r="J6407" s="3" t="s">
        <v>5436</v>
      </c>
    </row>
    <row r="6408" spans="1:10" s="6" customFormat="1" ht="15" customHeight="1" x14ac:dyDescent="0.3">
      <c r="A6408" s="3" t="s">
        <v>112</v>
      </c>
      <c r="B6408" s="3" t="s">
        <v>113</v>
      </c>
      <c r="C6408" s="3" t="s">
        <v>142</v>
      </c>
      <c r="D6408" s="3" t="s">
        <v>143</v>
      </c>
      <c r="E6408" s="4">
        <v>7</v>
      </c>
      <c r="F6408" s="4">
        <v>9</v>
      </c>
      <c r="G6408" s="3" t="s">
        <v>749</v>
      </c>
      <c r="H6408" s="3" t="s">
        <v>820</v>
      </c>
      <c r="I6408" s="3" t="s">
        <v>37719</v>
      </c>
      <c r="J6408" s="3" t="s">
        <v>5436</v>
      </c>
    </row>
    <row r="6409" spans="1:10" s="6" customFormat="1" ht="15" customHeight="1" x14ac:dyDescent="0.3">
      <c r="A6409" s="3" t="s">
        <v>112</v>
      </c>
      <c r="B6409" s="3" t="s">
        <v>113</v>
      </c>
      <c r="C6409" s="3" t="s">
        <v>158</v>
      </c>
      <c r="D6409" s="3" t="s">
        <v>159</v>
      </c>
      <c r="E6409" s="4">
        <v>7</v>
      </c>
      <c r="F6409" s="4">
        <v>10</v>
      </c>
      <c r="G6409" s="3" t="s">
        <v>749</v>
      </c>
      <c r="H6409" s="3" t="s">
        <v>854</v>
      </c>
      <c r="I6409" s="3" t="s">
        <v>37719</v>
      </c>
      <c r="J6409" s="3" t="s">
        <v>5436</v>
      </c>
    </row>
    <row r="6410" spans="1:10" s="6" customFormat="1" ht="15" customHeight="1" x14ac:dyDescent="0.3">
      <c r="A6410" s="3" t="s">
        <v>112</v>
      </c>
      <c r="B6410" s="3" t="s">
        <v>113</v>
      </c>
      <c r="C6410" s="3" t="s">
        <v>173</v>
      </c>
      <c r="D6410" s="3" t="s">
        <v>174</v>
      </c>
      <c r="E6410" s="4">
        <v>7</v>
      </c>
      <c r="F6410" s="4">
        <v>11</v>
      </c>
      <c r="G6410" s="3" t="s">
        <v>749</v>
      </c>
      <c r="H6410" s="3" t="s">
        <v>867</v>
      </c>
      <c r="I6410" s="3" t="s">
        <v>37719</v>
      </c>
      <c r="J6410" s="3" t="s">
        <v>5436</v>
      </c>
    </row>
    <row r="6411" spans="1:10" s="6" customFormat="1" ht="15" customHeight="1" x14ac:dyDescent="0.3">
      <c r="A6411" s="3" t="s">
        <v>112</v>
      </c>
      <c r="B6411" s="3" t="s">
        <v>113</v>
      </c>
      <c r="C6411" s="3" t="s">
        <v>189</v>
      </c>
      <c r="D6411" s="3" t="s">
        <v>190</v>
      </c>
      <c r="E6411" s="4">
        <v>7</v>
      </c>
      <c r="F6411" s="4">
        <v>12</v>
      </c>
      <c r="G6411" s="3" t="s">
        <v>749</v>
      </c>
      <c r="H6411" s="3" t="s">
        <v>948</v>
      </c>
      <c r="I6411" s="3" t="s">
        <v>37719</v>
      </c>
      <c r="J6411" s="3" t="s">
        <v>5436</v>
      </c>
    </row>
    <row r="6412" spans="1:10" s="6" customFormat="1" ht="15" customHeight="1" x14ac:dyDescent="0.3">
      <c r="A6412" s="3" t="s">
        <v>112</v>
      </c>
      <c r="B6412" s="3" t="s">
        <v>113</v>
      </c>
      <c r="C6412" s="3" t="s">
        <v>219</v>
      </c>
      <c r="D6412" s="3" t="s">
        <v>220</v>
      </c>
      <c r="E6412" s="4">
        <v>7</v>
      </c>
      <c r="F6412" s="4">
        <v>14</v>
      </c>
      <c r="G6412" s="3" t="s">
        <v>749</v>
      </c>
      <c r="H6412" s="3" t="s">
        <v>977</v>
      </c>
      <c r="I6412" s="3" t="s">
        <v>37719</v>
      </c>
      <c r="J6412" s="3" t="s">
        <v>5436</v>
      </c>
    </row>
    <row r="6413" spans="1:10" s="6" customFormat="1" ht="15" customHeight="1" x14ac:dyDescent="0.3">
      <c r="A6413" s="3" t="s">
        <v>112</v>
      </c>
      <c r="B6413" s="3" t="s">
        <v>113</v>
      </c>
      <c r="C6413" s="3" t="s">
        <v>232</v>
      </c>
      <c r="D6413" s="3" t="s">
        <v>233</v>
      </c>
      <c r="E6413" s="4">
        <v>7</v>
      </c>
      <c r="F6413" s="4">
        <v>15</v>
      </c>
      <c r="G6413" s="3" t="s">
        <v>749</v>
      </c>
      <c r="H6413" s="3" t="s">
        <v>986</v>
      </c>
      <c r="I6413" s="3" t="s">
        <v>37719</v>
      </c>
      <c r="J6413" s="3" t="s">
        <v>5436</v>
      </c>
    </row>
    <row r="6414" spans="1:10" s="6" customFormat="1" ht="15" customHeight="1" x14ac:dyDescent="0.3">
      <c r="A6414" s="3" t="s">
        <v>112</v>
      </c>
      <c r="B6414" s="3" t="s">
        <v>113</v>
      </c>
      <c r="C6414" s="3" t="s">
        <v>246</v>
      </c>
      <c r="D6414" s="3" t="s">
        <v>247</v>
      </c>
      <c r="E6414" s="4">
        <v>7</v>
      </c>
      <c r="F6414" s="4">
        <v>16</v>
      </c>
      <c r="G6414" s="3" t="s">
        <v>749</v>
      </c>
      <c r="H6414" s="3" t="s">
        <v>989</v>
      </c>
      <c r="I6414" s="3" t="s">
        <v>37719</v>
      </c>
      <c r="J6414" s="3" t="s">
        <v>5436</v>
      </c>
    </row>
    <row r="6415" spans="1:10" s="6" customFormat="1" ht="15" customHeight="1" x14ac:dyDescent="0.3">
      <c r="A6415" s="3" t="s">
        <v>112</v>
      </c>
      <c r="B6415" s="3" t="s">
        <v>113</v>
      </c>
      <c r="C6415" s="3" t="s">
        <v>260</v>
      </c>
      <c r="D6415" s="3" t="s">
        <v>261</v>
      </c>
      <c r="E6415" s="4">
        <v>7</v>
      </c>
      <c r="F6415" s="4">
        <v>17</v>
      </c>
      <c r="G6415" s="3" t="s">
        <v>749</v>
      </c>
      <c r="H6415" s="3" t="s">
        <v>1005</v>
      </c>
      <c r="I6415" s="3" t="s">
        <v>37719</v>
      </c>
      <c r="J6415" s="3" t="s">
        <v>5436</v>
      </c>
    </row>
    <row r="6416" spans="1:10" s="6" customFormat="1" ht="15" customHeight="1" x14ac:dyDescent="0.3">
      <c r="A6416" s="3" t="s">
        <v>112</v>
      </c>
      <c r="B6416" s="3" t="s">
        <v>113</v>
      </c>
      <c r="C6416" s="3" t="s">
        <v>272</v>
      </c>
      <c r="D6416" s="3" t="s">
        <v>273</v>
      </c>
      <c r="E6416" s="4">
        <v>7</v>
      </c>
      <c r="F6416" s="4">
        <v>18</v>
      </c>
      <c r="G6416" s="3" t="s">
        <v>749</v>
      </c>
      <c r="H6416" s="3" t="s">
        <v>1009</v>
      </c>
      <c r="I6416" s="3" t="s">
        <v>37719</v>
      </c>
      <c r="J6416" s="3" t="s">
        <v>5436</v>
      </c>
    </row>
    <row r="6417" spans="1:10" s="6" customFormat="1" ht="15" customHeight="1" x14ac:dyDescent="0.3">
      <c r="A6417" s="3" t="s">
        <v>112</v>
      </c>
      <c r="B6417" s="3" t="s">
        <v>113</v>
      </c>
      <c r="C6417" s="3" t="s">
        <v>283</v>
      </c>
      <c r="D6417" s="3" t="s">
        <v>284</v>
      </c>
      <c r="E6417" s="4">
        <v>7</v>
      </c>
      <c r="F6417" s="4">
        <v>19</v>
      </c>
      <c r="G6417" s="3" t="s">
        <v>749</v>
      </c>
      <c r="H6417" s="3" t="s">
        <v>1019</v>
      </c>
      <c r="I6417" s="3" t="s">
        <v>37719</v>
      </c>
      <c r="J6417" s="3" t="s">
        <v>5436</v>
      </c>
    </row>
    <row r="6418" spans="1:10" s="6" customFormat="1" ht="15" customHeight="1" x14ac:dyDescent="0.3">
      <c r="A6418" s="3" t="s">
        <v>112</v>
      </c>
      <c r="B6418" s="3" t="s">
        <v>113</v>
      </c>
      <c r="C6418" s="3" t="s">
        <v>25</v>
      </c>
      <c r="D6418" s="3" t="s">
        <v>26</v>
      </c>
      <c r="E6418" s="4">
        <v>7</v>
      </c>
      <c r="F6418" s="4">
        <v>1</v>
      </c>
      <c r="G6418" s="3" t="s">
        <v>749</v>
      </c>
      <c r="H6418" s="3" t="s">
        <v>623</v>
      </c>
      <c r="I6418" s="3" t="s">
        <v>37719</v>
      </c>
      <c r="J6418" s="3" t="s">
        <v>5436</v>
      </c>
    </row>
    <row r="6419" spans="1:10" s="6" customFormat="1" ht="15" customHeight="1" x14ac:dyDescent="0.3">
      <c r="A6419" s="3" t="s">
        <v>112</v>
      </c>
      <c r="B6419" s="3" t="s">
        <v>113</v>
      </c>
      <c r="C6419" s="3" t="s">
        <v>272</v>
      </c>
      <c r="D6419" s="3" t="s">
        <v>273</v>
      </c>
      <c r="E6419" s="4">
        <v>7</v>
      </c>
      <c r="F6419" s="4">
        <v>18</v>
      </c>
      <c r="G6419" s="3" t="s">
        <v>749</v>
      </c>
      <c r="H6419" s="3" t="s">
        <v>1009</v>
      </c>
      <c r="I6419" s="3" t="s">
        <v>37719</v>
      </c>
      <c r="J6419" s="3" t="s">
        <v>5420</v>
      </c>
    </row>
    <row r="6420" spans="1:10" s="6" customFormat="1" ht="15" customHeight="1" x14ac:dyDescent="0.3">
      <c r="A6420" s="3" t="s">
        <v>112</v>
      </c>
      <c r="B6420" s="3" t="s">
        <v>113</v>
      </c>
      <c r="C6420" s="3" t="s">
        <v>204</v>
      </c>
      <c r="D6420" s="3" t="s">
        <v>205</v>
      </c>
      <c r="E6420" s="4">
        <v>7</v>
      </c>
      <c r="F6420" s="4">
        <v>13</v>
      </c>
      <c r="G6420" s="3" t="s">
        <v>749</v>
      </c>
      <c r="H6420" s="3" t="s">
        <v>956</v>
      </c>
      <c r="I6420" s="3" t="s">
        <v>37719</v>
      </c>
      <c r="J6420" s="3" t="s">
        <v>5420</v>
      </c>
    </row>
    <row r="6421" spans="1:10" s="6" customFormat="1" ht="15" customHeight="1" x14ac:dyDescent="0.3">
      <c r="A6421" s="3" t="s">
        <v>112</v>
      </c>
      <c r="B6421" s="3" t="s">
        <v>113</v>
      </c>
      <c r="C6421" s="3" t="s">
        <v>128</v>
      </c>
      <c r="D6421" s="3" t="s">
        <v>129</v>
      </c>
      <c r="E6421" s="4">
        <v>7</v>
      </c>
      <c r="F6421" s="4">
        <v>8</v>
      </c>
      <c r="G6421" s="3" t="s">
        <v>749</v>
      </c>
      <c r="H6421" s="3" t="s">
        <v>803</v>
      </c>
      <c r="I6421" s="3" t="s">
        <v>37719</v>
      </c>
      <c r="J6421" s="3" t="s">
        <v>5420</v>
      </c>
    </row>
    <row r="6422" spans="1:10" s="6" customFormat="1" ht="15" customHeight="1" x14ac:dyDescent="0.3">
      <c r="A6422" s="3" t="s">
        <v>97</v>
      </c>
      <c r="B6422" s="3" t="s">
        <v>98</v>
      </c>
      <c r="C6422" s="3" t="s">
        <v>204</v>
      </c>
      <c r="D6422" s="3" t="s">
        <v>205</v>
      </c>
      <c r="E6422" s="4">
        <v>6</v>
      </c>
      <c r="F6422" s="4">
        <v>13</v>
      </c>
      <c r="G6422" s="3" t="s">
        <v>742</v>
      </c>
      <c r="H6422" s="3" t="s">
        <v>956</v>
      </c>
      <c r="I6422" s="3" t="s">
        <v>37719</v>
      </c>
      <c r="J6422" s="3" t="s">
        <v>5890</v>
      </c>
    </row>
    <row r="6423" spans="1:10" s="6" customFormat="1" ht="15" customHeight="1" x14ac:dyDescent="0.3">
      <c r="A6423" s="3" t="s">
        <v>97</v>
      </c>
      <c r="B6423" s="3" t="s">
        <v>98</v>
      </c>
      <c r="C6423" s="3" t="s">
        <v>272</v>
      </c>
      <c r="D6423" s="3" t="s">
        <v>273</v>
      </c>
      <c r="E6423" s="4">
        <v>6</v>
      </c>
      <c r="F6423" s="4">
        <v>18</v>
      </c>
      <c r="G6423" s="3" t="s">
        <v>742</v>
      </c>
      <c r="H6423" s="3" t="s">
        <v>1009</v>
      </c>
      <c r="I6423" s="3" t="s">
        <v>37719</v>
      </c>
      <c r="J6423" s="3" t="s">
        <v>5890</v>
      </c>
    </row>
    <row r="6424" spans="1:10" s="6" customFormat="1" ht="15" customHeight="1" x14ac:dyDescent="0.3">
      <c r="A6424" s="3" t="s">
        <v>97</v>
      </c>
      <c r="B6424" s="3" t="s">
        <v>98</v>
      </c>
      <c r="C6424" s="3" t="s">
        <v>389</v>
      </c>
      <c r="D6424" s="3" t="s">
        <v>390</v>
      </c>
      <c r="E6424" s="4">
        <v>6</v>
      </c>
      <c r="F6424" s="4">
        <v>27</v>
      </c>
      <c r="G6424" s="3" t="s">
        <v>742</v>
      </c>
      <c r="H6424" s="3" t="s">
        <v>1127</v>
      </c>
      <c r="I6424" s="3" t="s">
        <v>37719</v>
      </c>
      <c r="J6424" s="3" t="s">
        <v>5890</v>
      </c>
    </row>
    <row r="6425" spans="1:10" s="6" customFormat="1" ht="15" customHeight="1" x14ac:dyDescent="0.3">
      <c r="A6425" s="3" t="s">
        <v>112</v>
      </c>
      <c r="B6425" s="3" t="s">
        <v>113</v>
      </c>
      <c r="C6425" s="3" t="s">
        <v>42</v>
      </c>
      <c r="D6425" s="3" t="s">
        <v>43</v>
      </c>
      <c r="E6425" s="4">
        <v>7</v>
      </c>
      <c r="F6425" s="4">
        <v>2</v>
      </c>
      <c r="G6425" s="3" t="s">
        <v>749</v>
      </c>
      <c r="H6425" s="3" t="s">
        <v>686</v>
      </c>
      <c r="I6425" s="3" t="s">
        <v>37719</v>
      </c>
      <c r="J6425" s="3" t="s">
        <v>5762</v>
      </c>
    </row>
    <row r="6426" spans="1:10" s="6" customFormat="1" ht="15" customHeight="1" x14ac:dyDescent="0.3">
      <c r="A6426" s="3" t="s">
        <v>112</v>
      </c>
      <c r="B6426" s="3" t="s">
        <v>113</v>
      </c>
      <c r="C6426" s="3" t="s">
        <v>57</v>
      </c>
      <c r="D6426" s="3" t="s">
        <v>58</v>
      </c>
      <c r="E6426" s="4">
        <v>7</v>
      </c>
      <c r="F6426" s="4">
        <v>3</v>
      </c>
      <c r="G6426" s="3" t="s">
        <v>749</v>
      </c>
      <c r="H6426" s="3" t="s">
        <v>705</v>
      </c>
      <c r="I6426" s="3" t="s">
        <v>37719</v>
      </c>
      <c r="J6426" s="3" t="s">
        <v>5762</v>
      </c>
    </row>
    <row r="6427" spans="1:10" s="6" customFormat="1" ht="15" customHeight="1" x14ac:dyDescent="0.3">
      <c r="A6427" s="3" t="s">
        <v>112</v>
      </c>
      <c r="B6427" s="3" t="s">
        <v>113</v>
      </c>
      <c r="C6427" s="3" t="s">
        <v>71</v>
      </c>
      <c r="D6427" s="3" t="s">
        <v>72</v>
      </c>
      <c r="E6427" s="4">
        <v>7</v>
      </c>
      <c r="F6427" s="4">
        <v>4</v>
      </c>
      <c r="G6427" s="3" t="s">
        <v>749</v>
      </c>
      <c r="H6427" s="3" t="s">
        <v>718</v>
      </c>
      <c r="I6427" s="3" t="s">
        <v>37719</v>
      </c>
      <c r="J6427" s="3" t="s">
        <v>5762</v>
      </c>
    </row>
    <row r="6428" spans="1:10" s="6" customFormat="1" ht="15" customHeight="1" x14ac:dyDescent="0.3">
      <c r="A6428" s="3" t="s">
        <v>112</v>
      </c>
      <c r="B6428" s="3" t="s">
        <v>113</v>
      </c>
      <c r="C6428" s="3" t="s">
        <v>86</v>
      </c>
      <c r="D6428" s="3" t="s">
        <v>87</v>
      </c>
      <c r="E6428" s="4">
        <v>7</v>
      </c>
      <c r="F6428" s="4">
        <v>5</v>
      </c>
      <c r="G6428" s="3" t="s">
        <v>749</v>
      </c>
      <c r="H6428" s="3" t="s">
        <v>731</v>
      </c>
      <c r="I6428" s="3" t="s">
        <v>37719</v>
      </c>
      <c r="J6428" s="3" t="s">
        <v>5762</v>
      </c>
    </row>
    <row r="6429" spans="1:10" s="6" customFormat="1" ht="15" customHeight="1" x14ac:dyDescent="0.3">
      <c r="A6429" s="3" t="s">
        <v>112</v>
      </c>
      <c r="B6429" s="3" t="s">
        <v>113</v>
      </c>
      <c r="C6429" s="3" t="s">
        <v>295</v>
      </c>
      <c r="D6429" s="3" t="s">
        <v>296</v>
      </c>
      <c r="E6429" s="4">
        <v>7</v>
      </c>
      <c r="F6429" s="4">
        <v>20</v>
      </c>
      <c r="G6429" s="3" t="s">
        <v>749</v>
      </c>
      <c r="H6429" s="3" t="s">
        <v>1028</v>
      </c>
      <c r="I6429" s="3" t="s">
        <v>37719</v>
      </c>
      <c r="J6429" s="3" t="s">
        <v>5436</v>
      </c>
    </row>
    <row r="6430" spans="1:10" s="6" customFormat="1" ht="15" customHeight="1" x14ac:dyDescent="0.3">
      <c r="A6430" s="3" t="s">
        <v>112</v>
      </c>
      <c r="B6430" s="3" t="s">
        <v>113</v>
      </c>
      <c r="C6430" s="3" t="s">
        <v>128</v>
      </c>
      <c r="D6430" s="3" t="s">
        <v>129</v>
      </c>
      <c r="E6430" s="4">
        <v>7</v>
      </c>
      <c r="F6430" s="4">
        <v>8</v>
      </c>
      <c r="G6430" s="3" t="s">
        <v>749</v>
      </c>
      <c r="H6430" s="3" t="s">
        <v>803</v>
      </c>
      <c r="I6430" s="3" t="s">
        <v>37719</v>
      </c>
      <c r="J6430" s="3" t="s">
        <v>5762</v>
      </c>
    </row>
    <row r="6431" spans="1:10" s="6" customFormat="1" ht="15" customHeight="1" x14ac:dyDescent="0.3">
      <c r="A6431" s="3" t="s">
        <v>112</v>
      </c>
      <c r="B6431" s="3" t="s">
        <v>113</v>
      </c>
      <c r="C6431" s="3" t="s">
        <v>158</v>
      </c>
      <c r="D6431" s="3" t="s">
        <v>159</v>
      </c>
      <c r="E6431" s="4">
        <v>7</v>
      </c>
      <c r="F6431" s="4">
        <v>10</v>
      </c>
      <c r="G6431" s="3" t="s">
        <v>749</v>
      </c>
      <c r="H6431" s="3" t="s">
        <v>854</v>
      </c>
      <c r="I6431" s="3" t="s">
        <v>37719</v>
      </c>
      <c r="J6431" s="3" t="s">
        <v>5762</v>
      </c>
    </row>
    <row r="6432" spans="1:10" s="6" customFormat="1" ht="15" customHeight="1" x14ac:dyDescent="0.3">
      <c r="A6432" s="3" t="s">
        <v>112</v>
      </c>
      <c r="B6432" s="3" t="s">
        <v>113</v>
      </c>
      <c r="C6432" s="3" t="s">
        <v>219</v>
      </c>
      <c r="D6432" s="3" t="s">
        <v>220</v>
      </c>
      <c r="E6432" s="4">
        <v>7</v>
      </c>
      <c r="F6432" s="4">
        <v>14</v>
      </c>
      <c r="G6432" s="3" t="s">
        <v>749</v>
      </c>
      <c r="H6432" s="3" t="s">
        <v>977</v>
      </c>
      <c r="I6432" s="3" t="s">
        <v>37719</v>
      </c>
      <c r="J6432" s="3" t="s">
        <v>5762</v>
      </c>
    </row>
    <row r="6433" spans="1:10" s="6" customFormat="1" ht="15" customHeight="1" x14ac:dyDescent="0.3">
      <c r="A6433" s="3" t="s">
        <v>112</v>
      </c>
      <c r="B6433" s="3" t="s">
        <v>113</v>
      </c>
      <c r="C6433" s="3" t="s">
        <v>260</v>
      </c>
      <c r="D6433" s="3" t="s">
        <v>261</v>
      </c>
      <c r="E6433" s="4">
        <v>7</v>
      </c>
      <c r="F6433" s="4">
        <v>17</v>
      </c>
      <c r="G6433" s="3" t="s">
        <v>749</v>
      </c>
      <c r="H6433" s="3" t="s">
        <v>1005</v>
      </c>
      <c r="I6433" s="3" t="s">
        <v>37719</v>
      </c>
      <c r="J6433" s="3" t="s">
        <v>5762</v>
      </c>
    </row>
    <row r="6434" spans="1:10" s="6" customFormat="1" ht="15" customHeight="1" x14ac:dyDescent="0.3">
      <c r="A6434" s="3" t="s">
        <v>112</v>
      </c>
      <c r="B6434" s="3" t="s">
        <v>113</v>
      </c>
      <c r="C6434" s="3" t="s">
        <v>295</v>
      </c>
      <c r="D6434" s="3" t="s">
        <v>296</v>
      </c>
      <c r="E6434" s="4">
        <v>7</v>
      </c>
      <c r="F6434" s="4">
        <v>20</v>
      </c>
      <c r="G6434" s="3" t="s">
        <v>749</v>
      </c>
      <c r="H6434" s="3" t="s">
        <v>1028</v>
      </c>
      <c r="I6434" s="3" t="s">
        <v>37719</v>
      </c>
      <c r="J6434" s="3" t="s">
        <v>5762</v>
      </c>
    </row>
    <row r="6435" spans="1:10" s="6" customFormat="1" ht="15" customHeight="1" x14ac:dyDescent="0.3">
      <c r="A6435" s="3" t="s">
        <v>112</v>
      </c>
      <c r="B6435" s="3" t="s">
        <v>113</v>
      </c>
      <c r="C6435" s="3" t="s">
        <v>337</v>
      </c>
      <c r="D6435" s="3" t="s">
        <v>338</v>
      </c>
      <c r="E6435" s="4">
        <v>7</v>
      </c>
      <c r="F6435" s="4">
        <v>23</v>
      </c>
      <c r="G6435" s="3" t="s">
        <v>749</v>
      </c>
      <c r="H6435" s="3" t="s">
        <v>1068</v>
      </c>
      <c r="I6435" s="3" t="s">
        <v>37719</v>
      </c>
      <c r="J6435" s="3" t="s">
        <v>5762</v>
      </c>
    </row>
    <row r="6436" spans="1:10" s="6" customFormat="1" ht="15" customHeight="1" x14ac:dyDescent="0.3">
      <c r="A6436" s="3" t="s">
        <v>112</v>
      </c>
      <c r="B6436" s="3" t="s">
        <v>113</v>
      </c>
      <c r="C6436" s="3" t="s">
        <v>25</v>
      </c>
      <c r="D6436" s="3" t="s">
        <v>26</v>
      </c>
      <c r="E6436" s="4">
        <v>7</v>
      </c>
      <c r="F6436" s="4">
        <v>1</v>
      </c>
      <c r="G6436" s="3" t="s">
        <v>749</v>
      </c>
      <c r="H6436" s="3" t="s">
        <v>623</v>
      </c>
      <c r="I6436" s="3" t="s">
        <v>37719</v>
      </c>
      <c r="J6436" s="3" t="s">
        <v>5420</v>
      </c>
    </row>
    <row r="6437" spans="1:10" s="6" customFormat="1" ht="15" customHeight="1" x14ac:dyDescent="0.3">
      <c r="A6437" s="3" t="s">
        <v>112</v>
      </c>
      <c r="B6437" s="3" t="s">
        <v>113</v>
      </c>
      <c r="C6437" s="3" t="s">
        <v>86</v>
      </c>
      <c r="D6437" s="3" t="s">
        <v>87</v>
      </c>
      <c r="E6437" s="4">
        <v>7</v>
      </c>
      <c r="F6437" s="4">
        <v>5</v>
      </c>
      <c r="G6437" s="3" t="s">
        <v>749</v>
      </c>
      <c r="H6437" s="3" t="s">
        <v>731</v>
      </c>
      <c r="I6437" s="3" t="s">
        <v>37719</v>
      </c>
      <c r="J6437" s="3" t="s">
        <v>5420</v>
      </c>
    </row>
    <row r="6438" spans="1:10" s="6" customFormat="1" ht="15" customHeight="1" x14ac:dyDescent="0.3">
      <c r="A6438" s="3" t="s">
        <v>112</v>
      </c>
      <c r="B6438" s="3" t="s">
        <v>113</v>
      </c>
      <c r="C6438" s="3" t="s">
        <v>142</v>
      </c>
      <c r="D6438" s="3" t="s">
        <v>143</v>
      </c>
      <c r="E6438" s="4">
        <v>7</v>
      </c>
      <c r="F6438" s="4">
        <v>9</v>
      </c>
      <c r="G6438" s="3" t="s">
        <v>749</v>
      </c>
      <c r="H6438" s="3" t="s">
        <v>820</v>
      </c>
      <c r="I6438" s="3" t="s">
        <v>37719</v>
      </c>
      <c r="J6438" s="3" t="s">
        <v>5762</v>
      </c>
    </row>
    <row r="6439" spans="1:10" s="6" customFormat="1" ht="15" customHeight="1" x14ac:dyDescent="0.3">
      <c r="A6439" s="3" t="s">
        <v>86</v>
      </c>
      <c r="B6439" s="3" t="s">
        <v>87</v>
      </c>
      <c r="C6439" s="3" t="s">
        <v>57</v>
      </c>
      <c r="D6439" s="3" t="s">
        <v>58</v>
      </c>
      <c r="E6439" s="4">
        <v>5</v>
      </c>
      <c r="F6439" s="4">
        <v>3</v>
      </c>
      <c r="G6439" s="3" t="s">
        <v>731</v>
      </c>
      <c r="H6439" s="3" t="s">
        <v>705</v>
      </c>
      <c r="I6439" s="3" t="s">
        <v>37719</v>
      </c>
      <c r="J6439" s="3" t="s">
        <v>5890</v>
      </c>
    </row>
    <row r="6440" spans="1:10" s="6" customFormat="1" ht="15" customHeight="1" x14ac:dyDescent="0.3">
      <c r="A6440" s="3" t="s">
        <v>112</v>
      </c>
      <c r="B6440" s="3" t="s">
        <v>113</v>
      </c>
      <c r="C6440" s="3" t="s">
        <v>307</v>
      </c>
      <c r="D6440" s="3" t="s">
        <v>308</v>
      </c>
      <c r="E6440" s="4">
        <v>7</v>
      </c>
      <c r="F6440" s="4">
        <v>21</v>
      </c>
      <c r="G6440" s="3" t="s">
        <v>749</v>
      </c>
      <c r="H6440" s="3" t="s">
        <v>1051</v>
      </c>
      <c r="I6440" s="3" t="s">
        <v>37719</v>
      </c>
      <c r="J6440" s="3" t="s">
        <v>5436</v>
      </c>
    </row>
    <row r="6441" spans="1:10" s="6" customFormat="1" ht="15" customHeight="1" x14ac:dyDescent="0.3">
      <c r="A6441" s="3" t="s">
        <v>112</v>
      </c>
      <c r="B6441" s="3" t="s">
        <v>113</v>
      </c>
      <c r="C6441" s="3" t="s">
        <v>337</v>
      </c>
      <c r="D6441" s="3" t="s">
        <v>338</v>
      </c>
      <c r="E6441" s="4">
        <v>7</v>
      </c>
      <c r="F6441" s="4">
        <v>23</v>
      </c>
      <c r="G6441" s="3" t="s">
        <v>749</v>
      </c>
      <c r="H6441" s="3" t="s">
        <v>1068</v>
      </c>
      <c r="I6441" s="3" t="s">
        <v>37719</v>
      </c>
      <c r="J6441" s="3" t="s">
        <v>5436</v>
      </c>
    </row>
    <row r="6442" spans="1:10" s="6" customFormat="1" ht="15" customHeight="1" x14ac:dyDescent="0.3">
      <c r="A6442" s="3" t="s">
        <v>112</v>
      </c>
      <c r="B6442" s="3" t="s">
        <v>113</v>
      </c>
      <c r="C6442" s="3" t="s">
        <v>142</v>
      </c>
      <c r="D6442" s="3" t="s">
        <v>143</v>
      </c>
      <c r="E6442" s="4">
        <v>7</v>
      </c>
      <c r="F6442" s="4">
        <v>9</v>
      </c>
      <c r="G6442" s="3" t="s">
        <v>749</v>
      </c>
      <c r="H6442" s="3" t="s">
        <v>820</v>
      </c>
      <c r="I6442" s="3" t="s">
        <v>37719</v>
      </c>
      <c r="J6442" s="3" t="s">
        <v>5466</v>
      </c>
    </row>
    <row r="6443" spans="1:10" s="6" customFormat="1" ht="15" customHeight="1" x14ac:dyDescent="0.3">
      <c r="A6443" s="3" t="s">
        <v>112</v>
      </c>
      <c r="B6443" s="3" t="s">
        <v>113</v>
      </c>
      <c r="C6443" s="3" t="s">
        <v>158</v>
      </c>
      <c r="D6443" s="3" t="s">
        <v>159</v>
      </c>
      <c r="E6443" s="4">
        <v>7</v>
      </c>
      <c r="F6443" s="4">
        <v>10</v>
      </c>
      <c r="G6443" s="3" t="s">
        <v>749</v>
      </c>
      <c r="H6443" s="3" t="s">
        <v>854</v>
      </c>
      <c r="I6443" s="3" t="s">
        <v>37719</v>
      </c>
      <c r="J6443" s="3" t="s">
        <v>5466</v>
      </c>
    </row>
    <row r="6444" spans="1:10" s="6" customFormat="1" ht="15" customHeight="1" x14ac:dyDescent="0.3">
      <c r="A6444" s="3" t="s">
        <v>112</v>
      </c>
      <c r="B6444" s="3" t="s">
        <v>113</v>
      </c>
      <c r="C6444" s="3" t="s">
        <v>272</v>
      </c>
      <c r="D6444" s="3" t="s">
        <v>273</v>
      </c>
      <c r="E6444" s="4">
        <v>7</v>
      </c>
      <c r="F6444" s="4">
        <v>18</v>
      </c>
      <c r="G6444" s="3" t="s">
        <v>749</v>
      </c>
      <c r="H6444" s="3" t="s">
        <v>1009</v>
      </c>
      <c r="I6444" s="3" t="s">
        <v>37719</v>
      </c>
      <c r="J6444" s="3" t="s">
        <v>5466</v>
      </c>
    </row>
    <row r="6445" spans="1:10" s="6" customFormat="1" ht="15" customHeight="1" x14ac:dyDescent="0.3">
      <c r="A6445" s="3" t="s">
        <v>112</v>
      </c>
      <c r="B6445" s="3" t="s">
        <v>113</v>
      </c>
      <c r="C6445" s="3" t="s">
        <v>337</v>
      </c>
      <c r="D6445" s="3" t="s">
        <v>338</v>
      </c>
      <c r="E6445" s="4">
        <v>7</v>
      </c>
      <c r="F6445" s="4">
        <v>23</v>
      </c>
      <c r="G6445" s="3" t="s">
        <v>749</v>
      </c>
      <c r="H6445" s="3" t="s">
        <v>1068</v>
      </c>
      <c r="I6445" s="3" t="s">
        <v>37719</v>
      </c>
      <c r="J6445" s="3" t="s">
        <v>5466</v>
      </c>
    </row>
    <row r="6446" spans="1:10" s="6" customFormat="1" ht="15" customHeight="1" x14ac:dyDescent="0.3">
      <c r="A6446" s="3" t="s">
        <v>112</v>
      </c>
      <c r="B6446" s="3" t="s">
        <v>113</v>
      </c>
      <c r="C6446" s="3" t="s">
        <v>25</v>
      </c>
      <c r="D6446" s="3" t="s">
        <v>26</v>
      </c>
      <c r="E6446" s="4">
        <v>7</v>
      </c>
      <c r="F6446" s="4">
        <v>1</v>
      </c>
      <c r="G6446" s="3" t="s">
        <v>749</v>
      </c>
      <c r="H6446" s="3" t="s">
        <v>623</v>
      </c>
      <c r="I6446" s="3" t="s">
        <v>37719</v>
      </c>
      <c r="J6446" s="3" t="s">
        <v>37720</v>
      </c>
    </row>
    <row r="6447" spans="1:10" s="6" customFormat="1" ht="15" customHeight="1" x14ac:dyDescent="0.3">
      <c r="A6447" s="3" t="s">
        <v>112</v>
      </c>
      <c r="B6447" s="3" t="s">
        <v>113</v>
      </c>
      <c r="C6447" s="3" t="s">
        <v>57</v>
      </c>
      <c r="D6447" s="3" t="s">
        <v>58</v>
      </c>
      <c r="E6447" s="4">
        <v>7</v>
      </c>
      <c r="F6447" s="4">
        <v>3</v>
      </c>
      <c r="G6447" s="3" t="s">
        <v>749</v>
      </c>
      <c r="H6447" s="3" t="s">
        <v>705</v>
      </c>
      <c r="I6447" s="3" t="s">
        <v>37719</v>
      </c>
      <c r="J6447" s="3" t="s">
        <v>37720</v>
      </c>
    </row>
    <row r="6448" spans="1:10" s="6" customFormat="1" ht="15" customHeight="1" x14ac:dyDescent="0.3">
      <c r="A6448" s="3" t="s">
        <v>112</v>
      </c>
      <c r="B6448" s="3" t="s">
        <v>113</v>
      </c>
      <c r="C6448" s="3" t="s">
        <v>71</v>
      </c>
      <c r="D6448" s="3" t="s">
        <v>72</v>
      </c>
      <c r="E6448" s="4">
        <v>7</v>
      </c>
      <c r="F6448" s="4">
        <v>4</v>
      </c>
      <c r="G6448" s="3" t="s">
        <v>749</v>
      </c>
      <c r="H6448" s="3" t="s">
        <v>718</v>
      </c>
      <c r="I6448" s="3" t="s">
        <v>37719</v>
      </c>
      <c r="J6448" s="3" t="s">
        <v>37720</v>
      </c>
    </row>
    <row r="6449" spans="1:10" s="6" customFormat="1" ht="15" customHeight="1" x14ac:dyDescent="0.3">
      <c r="A6449" s="3" t="s">
        <v>112</v>
      </c>
      <c r="B6449" s="3" t="s">
        <v>113</v>
      </c>
      <c r="C6449" s="3" t="s">
        <v>86</v>
      </c>
      <c r="D6449" s="3" t="s">
        <v>87</v>
      </c>
      <c r="E6449" s="4">
        <v>7</v>
      </c>
      <c r="F6449" s="4">
        <v>5</v>
      </c>
      <c r="G6449" s="3" t="s">
        <v>749</v>
      </c>
      <c r="H6449" s="3" t="s">
        <v>731</v>
      </c>
      <c r="I6449" s="3" t="s">
        <v>37719</v>
      </c>
      <c r="J6449" s="3" t="s">
        <v>37720</v>
      </c>
    </row>
    <row r="6450" spans="1:10" s="6" customFormat="1" ht="15" customHeight="1" x14ac:dyDescent="0.3">
      <c r="A6450" s="3" t="s">
        <v>112</v>
      </c>
      <c r="B6450" s="3" t="s">
        <v>113</v>
      </c>
      <c r="C6450" s="3" t="s">
        <v>97</v>
      </c>
      <c r="D6450" s="3" t="s">
        <v>98</v>
      </c>
      <c r="E6450" s="4">
        <v>7</v>
      </c>
      <c r="F6450" s="4">
        <v>6</v>
      </c>
      <c r="G6450" s="3" t="s">
        <v>749</v>
      </c>
      <c r="H6450" s="3" t="s">
        <v>742</v>
      </c>
      <c r="I6450" s="3" t="s">
        <v>37719</v>
      </c>
      <c r="J6450" s="3" t="s">
        <v>37720</v>
      </c>
    </row>
    <row r="6451" spans="1:10" s="6" customFormat="1" ht="15" customHeight="1" x14ac:dyDescent="0.3">
      <c r="A6451" s="3" t="s">
        <v>112</v>
      </c>
      <c r="B6451" s="3" t="s">
        <v>113</v>
      </c>
      <c r="C6451" s="3" t="s">
        <v>128</v>
      </c>
      <c r="D6451" s="3" t="s">
        <v>129</v>
      </c>
      <c r="E6451" s="4">
        <v>7</v>
      </c>
      <c r="F6451" s="4">
        <v>8</v>
      </c>
      <c r="G6451" s="3" t="s">
        <v>749</v>
      </c>
      <c r="H6451" s="3" t="s">
        <v>803</v>
      </c>
      <c r="I6451" s="3" t="s">
        <v>37719</v>
      </c>
      <c r="J6451" s="3" t="s">
        <v>37720</v>
      </c>
    </row>
    <row r="6452" spans="1:10" s="6" customFormat="1" ht="15" customHeight="1" x14ac:dyDescent="0.3">
      <c r="A6452" s="3" t="s">
        <v>112</v>
      </c>
      <c r="B6452" s="3" t="s">
        <v>113</v>
      </c>
      <c r="C6452" s="3" t="s">
        <v>142</v>
      </c>
      <c r="D6452" s="3" t="s">
        <v>143</v>
      </c>
      <c r="E6452" s="4">
        <v>7</v>
      </c>
      <c r="F6452" s="4">
        <v>9</v>
      </c>
      <c r="G6452" s="3" t="s">
        <v>749</v>
      </c>
      <c r="H6452" s="3" t="s">
        <v>820</v>
      </c>
      <c r="I6452" s="3" t="s">
        <v>37719</v>
      </c>
      <c r="J6452" s="3" t="s">
        <v>37720</v>
      </c>
    </row>
    <row r="6453" spans="1:10" s="6" customFormat="1" ht="15" customHeight="1" x14ac:dyDescent="0.3">
      <c r="A6453" s="3" t="s">
        <v>112</v>
      </c>
      <c r="B6453" s="3" t="s">
        <v>113</v>
      </c>
      <c r="C6453" s="3" t="s">
        <v>158</v>
      </c>
      <c r="D6453" s="3" t="s">
        <v>159</v>
      </c>
      <c r="E6453" s="4">
        <v>7</v>
      </c>
      <c r="F6453" s="4">
        <v>10</v>
      </c>
      <c r="G6453" s="3" t="s">
        <v>749</v>
      </c>
      <c r="H6453" s="3" t="s">
        <v>854</v>
      </c>
      <c r="I6453" s="3" t="s">
        <v>37719</v>
      </c>
      <c r="J6453" s="3" t="s">
        <v>37720</v>
      </c>
    </row>
    <row r="6454" spans="1:10" s="6" customFormat="1" ht="15" customHeight="1" x14ac:dyDescent="0.3">
      <c r="A6454" s="3" t="s">
        <v>112</v>
      </c>
      <c r="B6454" s="3" t="s">
        <v>113</v>
      </c>
      <c r="C6454" s="3" t="s">
        <v>173</v>
      </c>
      <c r="D6454" s="3" t="s">
        <v>174</v>
      </c>
      <c r="E6454" s="4">
        <v>7</v>
      </c>
      <c r="F6454" s="4">
        <v>11</v>
      </c>
      <c r="G6454" s="3" t="s">
        <v>749</v>
      </c>
      <c r="H6454" s="3" t="s">
        <v>867</v>
      </c>
      <c r="I6454" s="3" t="s">
        <v>37719</v>
      </c>
      <c r="J6454" s="3" t="s">
        <v>37720</v>
      </c>
    </row>
    <row r="6455" spans="1:10" s="6" customFormat="1" ht="15" customHeight="1" x14ac:dyDescent="0.3">
      <c r="A6455" s="3" t="s">
        <v>112</v>
      </c>
      <c r="B6455" s="3" t="s">
        <v>113</v>
      </c>
      <c r="C6455" s="3" t="s">
        <v>189</v>
      </c>
      <c r="D6455" s="3" t="s">
        <v>190</v>
      </c>
      <c r="E6455" s="4">
        <v>7</v>
      </c>
      <c r="F6455" s="4">
        <v>12</v>
      </c>
      <c r="G6455" s="3" t="s">
        <v>749</v>
      </c>
      <c r="H6455" s="3" t="s">
        <v>948</v>
      </c>
      <c r="I6455" s="3" t="s">
        <v>37719</v>
      </c>
      <c r="J6455" s="3" t="s">
        <v>37720</v>
      </c>
    </row>
    <row r="6456" spans="1:10" s="6" customFormat="1" ht="15" customHeight="1" x14ac:dyDescent="0.3">
      <c r="A6456" s="3" t="s">
        <v>112</v>
      </c>
      <c r="B6456" s="3" t="s">
        <v>113</v>
      </c>
      <c r="C6456" s="3" t="s">
        <v>204</v>
      </c>
      <c r="D6456" s="3" t="s">
        <v>205</v>
      </c>
      <c r="E6456" s="4">
        <v>7</v>
      </c>
      <c r="F6456" s="4">
        <v>13</v>
      </c>
      <c r="G6456" s="3" t="s">
        <v>749</v>
      </c>
      <c r="H6456" s="3" t="s">
        <v>956</v>
      </c>
      <c r="I6456" s="3" t="s">
        <v>37719</v>
      </c>
      <c r="J6456" s="3" t="s">
        <v>37720</v>
      </c>
    </row>
    <row r="6457" spans="1:10" s="6" customFormat="1" ht="15" customHeight="1" x14ac:dyDescent="0.3">
      <c r="A6457" s="3" t="s">
        <v>112</v>
      </c>
      <c r="B6457" s="3" t="s">
        <v>113</v>
      </c>
      <c r="C6457" s="3" t="s">
        <v>128</v>
      </c>
      <c r="D6457" s="3" t="s">
        <v>129</v>
      </c>
      <c r="E6457" s="4">
        <v>7</v>
      </c>
      <c r="F6457" s="4">
        <v>8</v>
      </c>
      <c r="G6457" s="3" t="s">
        <v>749</v>
      </c>
      <c r="H6457" s="3" t="s">
        <v>803</v>
      </c>
      <c r="I6457" s="3" t="s">
        <v>37719</v>
      </c>
      <c r="J6457" s="3" t="s">
        <v>5466</v>
      </c>
    </row>
    <row r="6458" spans="1:10" s="6" customFormat="1" ht="15" customHeight="1" x14ac:dyDescent="0.3">
      <c r="A6458" s="3" t="s">
        <v>112</v>
      </c>
      <c r="B6458" s="3" t="s">
        <v>113</v>
      </c>
      <c r="C6458" s="3" t="s">
        <v>86</v>
      </c>
      <c r="D6458" s="3" t="s">
        <v>87</v>
      </c>
      <c r="E6458" s="4">
        <v>7</v>
      </c>
      <c r="F6458" s="4">
        <v>5</v>
      </c>
      <c r="G6458" s="3" t="s">
        <v>749</v>
      </c>
      <c r="H6458" s="3" t="s">
        <v>731</v>
      </c>
      <c r="I6458" s="3" t="s">
        <v>37719</v>
      </c>
      <c r="J6458" s="3" t="s">
        <v>5466</v>
      </c>
    </row>
    <row r="6459" spans="1:10" s="6" customFormat="1" ht="15" customHeight="1" x14ac:dyDescent="0.3">
      <c r="A6459" s="3" t="s">
        <v>112</v>
      </c>
      <c r="B6459" s="3" t="s">
        <v>113</v>
      </c>
      <c r="C6459" s="3" t="s">
        <v>71</v>
      </c>
      <c r="D6459" s="3" t="s">
        <v>72</v>
      </c>
      <c r="E6459" s="4">
        <v>7</v>
      </c>
      <c r="F6459" s="4">
        <v>4</v>
      </c>
      <c r="G6459" s="3" t="s">
        <v>749</v>
      </c>
      <c r="H6459" s="3" t="s">
        <v>718</v>
      </c>
      <c r="I6459" s="3" t="s">
        <v>37719</v>
      </c>
      <c r="J6459" s="3" t="s">
        <v>5466</v>
      </c>
    </row>
    <row r="6460" spans="1:10" s="6" customFormat="1" ht="15" customHeight="1" x14ac:dyDescent="0.3">
      <c r="A6460" s="3" t="s">
        <v>112</v>
      </c>
      <c r="B6460" s="3" t="s">
        <v>113</v>
      </c>
      <c r="C6460" s="3" t="s">
        <v>57</v>
      </c>
      <c r="D6460" s="3" t="s">
        <v>58</v>
      </c>
      <c r="E6460" s="4">
        <v>7</v>
      </c>
      <c r="F6460" s="4">
        <v>3</v>
      </c>
      <c r="G6460" s="3" t="s">
        <v>749</v>
      </c>
      <c r="H6460" s="3" t="s">
        <v>705</v>
      </c>
      <c r="I6460" s="3" t="s">
        <v>37719</v>
      </c>
      <c r="J6460" s="3" t="s">
        <v>5466</v>
      </c>
    </row>
    <row r="6461" spans="1:10" s="6" customFormat="1" ht="15" customHeight="1" x14ac:dyDescent="0.3">
      <c r="A6461" s="3" t="s">
        <v>112</v>
      </c>
      <c r="B6461" s="3" t="s">
        <v>113</v>
      </c>
      <c r="C6461" s="3" t="s">
        <v>352</v>
      </c>
      <c r="D6461" s="3" t="s">
        <v>353</v>
      </c>
      <c r="E6461" s="4">
        <v>7</v>
      </c>
      <c r="F6461" s="4">
        <v>24</v>
      </c>
      <c r="G6461" s="3" t="s">
        <v>749</v>
      </c>
      <c r="H6461" s="3" t="s">
        <v>1092</v>
      </c>
      <c r="I6461" s="3" t="s">
        <v>37719</v>
      </c>
      <c r="J6461" s="3" t="s">
        <v>5436</v>
      </c>
    </row>
    <row r="6462" spans="1:10" s="6" customFormat="1" ht="15" customHeight="1" x14ac:dyDescent="0.3">
      <c r="A6462" s="3" t="s">
        <v>112</v>
      </c>
      <c r="B6462" s="3" t="s">
        <v>113</v>
      </c>
      <c r="C6462" s="3" t="s">
        <v>366</v>
      </c>
      <c r="D6462" s="3" t="s">
        <v>367</v>
      </c>
      <c r="E6462" s="4">
        <v>7</v>
      </c>
      <c r="F6462" s="4">
        <v>25</v>
      </c>
      <c r="G6462" s="3" t="s">
        <v>749</v>
      </c>
      <c r="H6462" s="3" t="s">
        <v>1110</v>
      </c>
      <c r="I6462" s="3" t="s">
        <v>37719</v>
      </c>
      <c r="J6462" s="3" t="s">
        <v>5436</v>
      </c>
    </row>
    <row r="6463" spans="1:10" s="6" customFormat="1" ht="15" customHeight="1" x14ac:dyDescent="0.3">
      <c r="A6463" s="3" t="s">
        <v>112</v>
      </c>
      <c r="B6463" s="3" t="s">
        <v>113</v>
      </c>
      <c r="C6463" s="3" t="s">
        <v>376</v>
      </c>
      <c r="D6463" s="3" t="s">
        <v>377</v>
      </c>
      <c r="E6463" s="4">
        <v>7</v>
      </c>
      <c r="F6463" s="4">
        <v>26</v>
      </c>
      <c r="G6463" s="3" t="s">
        <v>749</v>
      </c>
      <c r="H6463" s="3" t="s">
        <v>1119</v>
      </c>
      <c r="I6463" s="3" t="s">
        <v>37719</v>
      </c>
      <c r="J6463" s="3" t="s">
        <v>5436</v>
      </c>
    </row>
    <row r="6464" spans="1:10" s="6" customFormat="1" ht="15" customHeight="1" x14ac:dyDescent="0.3">
      <c r="A6464" s="3" t="s">
        <v>112</v>
      </c>
      <c r="B6464" s="3" t="s">
        <v>113</v>
      </c>
      <c r="C6464" s="3" t="s">
        <v>389</v>
      </c>
      <c r="D6464" s="3" t="s">
        <v>390</v>
      </c>
      <c r="E6464" s="4">
        <v>7</v>
      </c>
      <c r="F6464" s="4">
        <v>27</v>
      </c>
      <c r="G6464" s="3" t="s">
        <v>749</v>
      </c>
      <c r="H6464" s="3" t="s">
        <v>1127</v>
      </c>
      <c r="I6464" s="3" t="s">
        <v>37719</v>
      </c>
      <c r="J6464" s="3" t="s">
        <v>5436</v>
      </c>
    </row>
    <row r="6465" spans="1:10" s="6" customFormat="1" ht="15" customHeight="1" x14ac:dyDescent="0.3">
      <c r="A6465" s="3" t="s">
        <v>112</v>
      </c>
      <c r="B6465" s="3" t="s">
        <v>113</v>
      </c>
      <c r="C6465" s="3" t="s">
        <v>415</v>
      </c>
      <c r="D6465" s="3" t="s">
        <v>416</v>
      </c>
      <c r="E6465" s="4">
        <v>7</v>
      </c>
      <c r="F6465" s="4">
        <v>29</v>
      </c>
      <c r="G6465" s="3" t="s">
        <v>749</v>
      </c>
      <c r="H6465" s="3" t="s">
        <v>1177</v>
      </c>
      <c r="I6465" s="3" t="s">
        <v>37719</v>
      </c>
      <c r="J6465" s="3" t="s">
        <v>5436</v>
      </c>
    </row>
    <row r="6466" spans="1:10" s="6" customFormat="1" ht="15" customHeight="1" x14ac:dyDescent="0.3">
      <c r="A6466" s="3" t="s">
        <v>112</v>
      </c>
      <c r="B6466" s="3" t="s">
        <v>113</v>
      </c>
      <c r="C6466" s="3" t="s">
        <v>440</v>
      </c>
      <c r="D6466" s="3" t="s">
        <v>441</v>
      </c>
      <c r="E6466" s="4">
        <v>7</v>
      </c>
      <c r="F6466" s="4">
        <v>31</v>
      </c>
      <c r="G6466" s="3" t="s">
        <v>749</v>
      </c>
      <c r="H6466" s="3" t="s">
        <v>1199</v>
      </c>
      <c r="I6466" s="3" t="s">
        <v>37719</v>
      </c>
      <c r="J6466" s="3" t="s">
        <v>5436</v>
      </c>
    </row>
    <row r="6467" spans="1:10" s="6" customFormat="1" ht="15" customHeight="1" x14ac:dyDescent="0.3">
      <c r="A6467" s="3" t="s">
        <v>112</v>
      </c>
      <c r="B6467" s="3" t="s">
        <v>113</v>
      </c>
      <c r="C6467" s="3" t="s">
        <v>459</v>
      </c>
      <c r="D6467" s="3" t="s">
        <v>460</v>
      </c>
      <c r="E6467" s="4">
        <v>7</v>
      </c>
      <c r="F6467" s="4">
        <v>33</v>
      </c>
      <c r="G6467" s="3" t="s">
        <v>749</v>
      </c>
      <c r="H6467" s="3" t="s">
        <v>1221</v>
      </c>
      <c r="I6467" s="3" t="s">
        <v>37719</v>
      </c>
      <c r="J6467" s="3" t="s">
        <v>5436</v>
      </c>
    </row>
    <row r="6468" spans="1:10" s="6" customFormat="1" ht="15" customHeight="1" x14ac:dyDescent="0.3">
      <c r="A6468" s="3" t="s">
        <v>112</v>
      </c>
      <c r="B6468" s="3" t="s">
        <v>113</v>
      </c>
      <c r="C6468" s="3" t="s">
        <v>322</v>
      </c>
      <c r="D6468" s="3" t="s">
        <v>323</v>
      </c>
      <c r="E6468" s="4">
        <v>7</v>
      </c>
      <c r="F6468" s="4">
        <v>22</v>
      </c>
      <c r="G6468" s="3" t="s">
        <v>749</v>
      </c>
      <c r="H6468" s="3" t="s">
        <v>1065</v>
      </c>
      <c r="I6468" s="3" t="s">
        <v>37719</v>
      </c>
      <c r="J6468" s="3" t="s">
        <v>5436</v>
      </c>
    </row>
    <row r="6469" spans="1:10" s="6" customFormat="1" ht="15" customHeight="1" x14ac:dyDescent="0.3">
      <c r="A6469" s="3" t="s">
        <v>112</v>
      </c>
      <c r="B6469" s="3" t="s">
        <v>113</v>
      </c>
      <c r="C6469" s="3" t="s">
        <v>493</v>
      </c>
      <c r="D6469" s="3" t="s">
        <v>494</v>
      </c>
      <c r="E6469" s="4">
        <v>7</v>
      </c>
      <c r="F6469" s="4">
        <v>36</v>
      </c>
      <c r="G6469" s="3" t="s">
        <v>749</v>
      </c>
      <c r="H6469" s="3" t="s">
        <v>1241</v>
      </c>
      <c r="I6469" s="3" t="s">
        <v>37719</v>
      </c>
      <c r="J6469" s="3" t="s">
        <v>5436</v>
      </c>
    </row>
    <row r="6470" spans="1:10" s="6" customFormat="1" ht="15" customHeight="1" x14ac:dyDescent="0.3">
      <c r="A6470" s="3" t="s">
        <v>112</v>
      </c>
      <c r="B6470" s="3" t="s">
        <v>113</v>
      </c>
      <c r="C6470" s="3" t="s">
        <v>517</v>
      </c>
      <c r="D6470" s="3" t="s">
        <v>518</v>
      </c>
      <c r="E6470" s="4">
        <v>7</v>
      </c>
      <c r="F6470" s="4">
        <v>38</v>
      </c>
      <c r="G6470" s="3" t="s">
        <v>749</v>
      </c>
      <c r="H6470" s="3" t="s">
        <v>1260</v>
      </c>
      <c r="I6470" s="3" t="s">
        <v>37719</v>
      </c>
      <c r="J6470" s="3" t="s">
        <v>5436</v>
      </c>
    </row>
    <row r="6471" spans="1:10" s="6" customFormat="1" ht="15" customHeight="1" x14ac:dyDescent="0.3">
      <c r="A6471" s="3" t="s">
        <v>112</v>
      </c>
      <c r="B6471" s="3" t="s">
        <v>113</v>
      </c>
      <c r="C6471" s="3" t="s">
        <v>532</v>
      </c>
      <c r="D6471" s="3" t="s">
        <v>533</v>
      </c>
      <c r="E6471" s="4">
        <v>7</v>
      </c>
      <c r="F6471" s="4">
        <v>39</v>
      </c>
      <c r="G6471" s="3" t="s">
        <v>749</v>
      </c>
      <c r="H6471" s="3" t="s">
        <v>1265</v>
      </c>
      <c r="I6471" s="3" t="s">
        <v>37719</v>
      </c>
      <c r="J6471" s="3" t="s">
        <v>5436</v>
      </c>
    </row>
    <row r="6472" spans="1:10" s="6" customFormat="1" ht="15" customHeight="1" x14ac:dyDescent="0.3">
      <c r="A6472" s="3" t="s">
        <v>112</v>
      </c>
      <c r="B6472" s="3" t="s">
        <v>113</v>
      </c>
      <c r="C6472" s="3" t="s">
        <v>545</v>
      </c>
      <c r="D6472" s="3" t="s">
        <v>546</v>
      </c>
      <c r="E6472" s="4">
        <v>7</v>
      </c>
      <c r="F6472" s="4">
        <v>40</v>
      </c>
      <c r="G6472" s="3" t="s">
        <v>749</v>
      </c>
      <c r="H6472" s="3" t="s">
        <v>1276</v>
      </c>
      <c r="I6472" s="3" t="s">
        <v>37719</v>
      </c>
      <c r="J6472" s="3" t="s">
        <v>5436</v>
      </c>
    </row>
    <row r="6473" spans="1:10" s="6" customFormat="1" ht="15" customHeight="1" x14ac:dyDescent="0.3">
      <c r="A6473" s="3" t="s">
        <v>112</v>
      </c>
      <c r="B6473" s="3" t="s">
        <v>113</v>
      </c>
      <c r="C6473" s="3" t="s">
        <v>581</v>
      </c>
      <c r="D6473" s="3" t="s">
        <v>582</v>
      </c>
      <c r="E6473" s="4">
        <v>7</v>
      </c>
      <c r="F6473" s="4">
        <v>43</v>
      </c>
      <c r="G6473" s="3" t="s">
        <v>749</v>
      </c>
      <c r="H6473" s="3" t="s">
        <v>1321</v>
      </c>
      <c r="I6473" s="3" t="s">
        <v>37719</v>
      </c>
      <c r="J6473" s="3" t="s">
        <v>5436</v>
      </c>
    </row>
    <row r="6474" spans="1:10" s="6" customFormat="1" ht="15" customHeight="1" x14ac:dyDescent="0.3">
      <c r="A6474" s="3" t="s">
        <v>112</v>
      </c>
      <c r="B6474" s="3" t="s">
        <v>113</v>
      </c>
      <c r="C6474" s="3" t="s">
        <v>593</v>
      </c>
      <c r="D6474" s="3" t="s">
        <v>594</v>
      </c>
      <c r="E6474" s="4">
        <v>7</v>
      </c>
      <c r="F6474" s="4">
        <v>44</v>
      </c>
      <c r="G6474" s="3" t="s">
        <v>749</v>
      </c>
      <c r="H6474" s="3" t="s">
        <v>1333</v>
      </c>
      <c r="I6474" s="3" t="s">
        <v>37719</v>
      </c>
      <c r="J6474" s="3" t="s">
        <v>5436</v>
      </c>
    </row>
    <row r="6475" spans="1:10" s="6" customFormat="1" ht="15" customHeight="1" x14ac:dyDescent="0.3">
      <c r="A6475" s="3" t="s">
        <v>112</v>
      </c>
      <c r="B6475" s="3" t="s">
        <v>113</v>
      </c>
      <c r="C6475" s="3" t="s">
        <v>25</v>
      </c>
      <c r="D6475" s="3" t="s">
        <v>26</v>
      </c>
      <c r="E6475" s="4">
        <v>7</v>
      </c>
      <c r="F6475" s="4">
        <v>1</v>
      </c>
      <c r="G6475" s="3" t="s">
        <v>749</v>
      </c>
      <c r="H6475" s="3" t="s">
        <v>623</v>
      </c>
      <c r="I6475" s="3" t="s">
        <v>37719</v>
      </c>
      <c r="J6475" s="3" t="s">
        <v>5466</v>
      </c>
    </row>
    <row r="6476" spans="1:10" s="6" customFormat="1" ht="15" customHeight="1" x14ac:dyDescent="0.3">
      <c r="A6476" s="3" t="s">
        <v>112</v>
      </c>
      <c r="B6476" s="3" t="s">
        <v>113</v>
      </c>
      <c r="C6476" s="3" t="s">
        <v>42</v>
      </c>
      <c r="D6476" s="3" t="s">
        <v>43</v>
      </c>
      <c r="E6476" s="4">
        <v>7</v>
      </c>
      <c r="F6476" s="4">
        <v>2</v>
      </c>
      <c r="G6476" s="3" t="s">
        <v>749</v>
      </c>
      <c r="H6476" s="3" t="s">
        <v>686</v>
      </c>
      <c r="I6476" s="3" t="s">
        <v>37719</v>
      </c>
      <c r="J6476" s="3" t="s">
        <v>5466</v>
      </c>
    </row>
    <row r="6477" spans="1:10" s="6" customFormat="1" ht="15" customHeight="1" x14ac:dyDescent="0.3">
      <c r="A6477" s="3" t="s">
        <v>112</v>
      </c>
      <c r="B6477" s="3" t="s">
        <v>113</v>
      </c>
      <c r="C6477" s="3" t="s">
        <v>504</v>
      </c>
      <c r="D6477" s="3" t="s">
        <v>505</v>
      </c>
      <c r="E6477" s="4">
        <v>7</v>
      </c>
      <c r="F6477" s="4">
        <v>37</v>
      </c>
      <c r="G6477" s="3" t="s">
        <v>749</v>
      </c>
      <c r="H6477" s="3" t="s">
        <v>1246</v>
      </c>
      <c r="I6477" s="3" t="s">
        <v>37719</v>
      </c>
      <c r="J6477" s="3" t="s">
        <v>5436</v>
      </c>
    </row>
    <row r="6478" spans="1:10" s="6" customFormat="1" ht="15" customHeight="1" x14ac:dyDescent="0.3">
      <c r="A6478" s="3" t="s">
        <v>112</v>
      </c>
      <c r="B6478" s="3" t="s">
        <v>113</v>
      </c>
      <c r="C6478" s="3" t="s">
        <v>272</v>
      </c>
      <c r="D6478" s="3" t="s">
        <v>273</v>
      </c>
      <c r="E6478" s="4">
        <v>7</v>
      </c>
      <c r="F6478" s="4">
        <v>18</v>
      </c>
      <c r="G6478" s="3" t="s">
        <v>749</v>
      </c>
      <c r="H6478" s="3" t="s">
        <v>1009</v>
      </c>
      <c r="I6478" s="3" t="s">
        <v>37719</v>
      </c>
      <c r="J6478" s="3" t="s">
        <v>5554</v>
      </c>
    </row>
    <row r="6479" spans="1:10" s="6" customFormat="1" ht="15" customHeight="1" x14ac:dyDescent="0.3">
      <c r="A6479" s="3" t="s">
        <v>86</v>
      </c>
      <c r="B6479" s="3" t="s">
        <v>87</v>
      </c>
      <c r="C6479" s="3" t="s">
        <v>448</v>
      </c>
      <c r="D6479" s="3" t="s">
        <v>449</v>
      </c>
      <c r="E6479" s="4">
        <v>5</v>
      </c>
      <c r="F6479" s="4">
        <v>32</v>
      </c>
      <c r="G6479" s="3" t="s">
        <v>731</v>
      </c>
      <c r="H6479" s="3" t="s">
        <v>1201</v>
      </c>
      <c r="I6479" s="3" t="s">
        <v>37719</v>
      </c>
      <c r="J6479" s="3" t="s">
        <v>5687</v>
      </c>
    </row>
    <row r="6480" spans="1:10" s="6" customFormat="1" ht="15" customHeight="1" x14ac:dyDescent="0.3">
      <c r="A6480" s="3" t="s">
        <v>86</v>
      </c>
      <c r="B6480" s="3" t="s">
        <v>87</v>
      </c>
      <c r="C6480" s="3" t="s">
        <v>389</v>
      </c>
      <c r="D6480" s="3" t="s">
        <v>390</v>
      </c>
      <c r="E6480" s="4">
        <v>5</v>
      </c>
      <c r="F6480" s="4">
        <v>27</v>
      </c>
      <c r="G6480" s="3" t="s">
        <v>731</v>
      </c>
      <c r="H6480" s="3" t="s">
        <v>1127</v>
      </c>
      <c r="I6480" s="3" t="s">
        <v>37719</v>
      </c>
      <c r="J6480" s="3" t="s">
        <v>5687</v>
      </c>
    </row>
    <row r="6481" spans="1:10" s="6" customFormat="1" ht="15" customHeight="1" x14ac:dyDescent="0.3">
      <c r="A6481" s="3" t="s">
        <v>86</v>
      </c>
      <c r="B6481" s="3" t="s">
        <v>87</v>
      </c>
      <c r="C6481" s="3" t="s">
        <v>112</v>
      </c>
      <c r="D6481" s="3" t="s">
        <v>113</v>
      </c>
      <c r="E6481" s="4">
        <v>5</v>
      </c>
      <c r="F6481" s="4">
        <v>7</v>
      </c>
      <c r="G6481" s="3" t="s">
        <v>731</v>
      </c>
      <c r="H6481" s="3" t="s">
        <v>749</v>
      </c>
      <c r="I6481" s="3" t="s">
        <v>37719</v>
      </c>
      <c r="J6481" s="3" t="s">
        <v>37720</v>
      </c>
    </row>
    <row r="6482" spans="1:10" s="6" customFormat="1" ht="15" customHeight="1" x14ac:dyDescent="0.3">
      <c r="A6482" s="3" t="s">
        <v>86</v>
      </c>
      <c r="B6482" s="3" t="s">
        <v>87</v>
      </c>
      <c r="C6482" s="3" t="s">
        <v>128</v>
      </c>
      <c r="D6482" s="3" t="s">
        <v>129</v>
      </c>
      <c r="E6482" s="4">
        <v>5</v>
      </c>
      <c r="F6482" s="4">
        <v>8</v>
      </c>
      <c r="G6482" s="3" t="s">
        <v>731</v>
      </c>
      <c r="H6482" s="3" t="s">
        <v>803</v>
      </c>
      <c r="I6482" s="3" t="s">
        <v>37719</v>
      </c>
      <c r="J6482" s="3" t="s">
        <v>37720</v>
      </c>
    </row>
    <row r="6483" spans="1:10" s="6" customFormat="1" ht="15" customHeight="1" x14ac:dyDescent="0.3">
      <c r="A6483" s="3" t="s">
        <v>86</v>
      </c>
      <c r="B6483" s="3" t="s">
        <v>87</v>
      </c>
      <c r="C6483" s="3" t="s">
        <v>142</v>
      </c>
      <c r="D6483" s="3" t="s">
        <v>143</v>
      </c>
      <c r="E6483" s="4">
        <v>5</v>
      </c>
      <c r="F6483" s="4">
        <v>9</v>
      </c>
      <c r="G6483" s="3" t="s">
        <v>731</v>
      </c>
      <c r="H6483" s="3" t="s">
        <v>820</v>
      </c>
      <c r="I6483" s="3" t="s">
        <v>37719</v>
      </c>
      <c r="J6483" s="3" t="s">
        <v>37720</v>
      </c>
    </row>
    <row r="6484" spans="1:10" s="6" customFormat="1" ht="15" customHeight="1" x14ac:dyDescent="0.3">
      <c r="A6484" s="3" t="s">
        <v>86</v>
      </c>
      <c r="B6484" s="3" t="s">
        <v>87</v>
      </c>
      <c r="C6484" s="3" t="s">
        <v>158</v>
      </c>
      <c r="D6484" s="3" t="s">
        <v>159</v>
      </c>
      <c r="E6484" s="4">
        <v>5</v>
      </c>
      <c r="F6484" s="4">
        <v>10</v>
      </c>
      <c r="G6484" s="3" t="s">
        <v>731</v>
      </c>
      <c r="H6484" s="3" t="s">
        <v>854</v>
      </c>
      <c r="I6484" s="3" t="s">
        <v>37719</v>
      </c>
      <c r="J6484" s="3" t="s">
        <v>37720</v>
      </c>
    </row>
    <row r="6485" spans="1:10" s="6" customFormat="1" ht="15" customHeight="1" x14ac:dyDescent="0.3">
      <c r="A6485" s="3" t="s">
        <v>86</v>
      </c>
      <c r="B6485" s="3" t="s">
        <v>87</v>
      </c>
      <c r="C6485" s="3" t="s">
        <v>173</v>
      </c>
      <c r="D6485" s="3" t="s">
        <v>174</v>
      </c>
      <c r="E6485" s="4">
        <v>5</v>
      </c>
      <c r="F6485" s="4">
        <v>11</v>
      </c>
      <c r="G6485" s="3" t="s">
        <v>731</v>
      </c>
      <c r="H6485" s="3" t="s">
        <v>867</v>
      </c>
      <c r="I6485" s="3" t="s">
        <v>37719</v>
      </c>
      <c r="J6485" s="3" t="s">
        <v>37720</v>
      </c>
    </row>
    <row r="6486" spans="1:10" s="6" customFormat="1" ht="15" customHeight="1" x14ac:dyDescent="0.3">
      <c r="A6486" s="3" t="s">
        <v>86</v>
      </c>
      <c r="B6486" s="3" t="s">
        <v>87</v>
      </c>
      <c r="C6486" s="3" t="s">
        <v>189</v>
      </c>
      <c r="D6486" s="3" t="s">
        <v>190</v>
      </c>
      <c r="E6486" s="4">
        <v>5</v>
      </c>
      <c r="F6486" s="4">
        <v>12</v>
      </c>
      <c r="G6486" s="3" t="s">
        <v>731</v>
      </c>
      <c r="H6486" s="3" t="s">
        <v>948</v>
      </c>
      <c r="I6486" s="3" t="s">
        <v>37719</v>
      </c>
      <c r="J6486" s="3" t="s">
        <v>37720</v>
      </c>
    </row>
    <row r="6487" spans="1:10" s="6" customFormat="1" ht="15" customHeight="1" x14ac:dyDescent="0.3">
      <c r="A6487" s="3" t="s">
        <v>86</v>
      </c>
      <c r="B6487" s="3" t="s">
        <v>87</v>
      </c>
      <c r="C6487" s="3" t="s">
        <v>204</v>
      </c>
      <c r="D6487" s="3" t="s">
        <v>205</v>
      </c>
      <c r="E6487" s="4">
        <v>5</v>
      </c>
      <c r="F6487" s="4">
        <v>13</v>
      </c>
      <c r="G6487" s="3" t="s">
        <v>731</v>
      </c>
      <c r="H6487" s="3" t="s">
        <v>956</v>
      </c>
      <c r="I6487" s="3" t="s">
        <v>37719</v>
      </c>
      <c r="J6487" s="3" t="s">
        <v>37720</v>
      </c>
    </row>
    <row r="6488" spans="1:10" s="6" customFormat="1" ht="15" customHeight="1" x14ac:dyDescent="0.3">
      <c r="A6488" s="3" t="s">
        <v>86</v>
      </c>
      <c r="B6488" s="3" t="s">
        <v>87</v>
      </c>
      <c r="C6488" s="3" t="s">
        <v>219</v>
      </c>
      <c r="D6488" s="3" t="s">
        <v>220</v>
      </c>
      <c r="E6488" s="4">
        <v>5</v>
      </c>
      <c r="F6488" s="4">
        <v>14</v>
      </c>
      <c r="G6488" s="3" t="s">
        <v>731</v>
      </c>
      <c r="H6488" s="3" t="s">
        <v>977</v>
      </c>
      <c r="I6488" s="3" t="s">
        <v>37719</v>
      </c>
      <c r="J6488" s="3" t="s">
        <v>37720</v>
      </c>
    </row>
    <row r="6489" spans="1:10" s="6" customFormat="1" ht="15" customHeight="1" x14ac:dyDescent="0.3">
      <c r="A6489" s="3" t="s">
        <v>86</v>
      </c>
      <c r="B6489" s="3" t="s">
        <v>87</v>
      </c>
      <c r="C6489" s="3" t="s">
        <v>232</v>
      </c>
      <c r="D6489" s="3" t="s">
        <v>233</v>
      </c>
      <c r="E6489" s="4">
        <v>5</v>
      </c>
      <c r="F6489" s="4">
        <v>15</v>
      </c>
      <c r="G6489" s="3" t="s">
        <v>731</v>
      </c>
      <c r="H6489" s="3" t="s">
        <v>986</v>
      </c>
      <c r="I6489" s="3" t="s">
        <v>37719</v>
      </c>
      <c r="J6489" s="3" t="s">
        <v>37720</v>
      </c>
    </row>
    <row r="6490" spans="1:10" s="6" customFormat="1" ht="15" customHeight="1" x14ac:dyDescent="0.3">
      <c r="A6490" s="3" t="s">
        <v>86</v>
      </c>
      <c r="B6490" s="3" t="s">
        <v>87</v>
      </c>
      <c r="C6490" s="3" t="s">
        <v>246</v>
      </c>
      <c r="D6490" s="3" t="s">
        <v>247</v>
      </c>
      <c r="E6490" s="4">
        <v>5</v>
      </c>
      <c r="F6490" s="4">
        <v>16</v>
      </c>
      <c r="G6490" s="3" t="s">
        <v>731</v>
      </c>
      <c r="H6490" s="3" t="s">
        <v>989</v>
      </c>
      <c r="I6490" s="3" t="s">
        <v>37719</v>
      </c>
      <c r="J6490" s="3" t="s">
        <v>37720</v>
      </c>
    </row>
    <row r="6491" spans="1:10" s="6" customFormat="1" ht="15" customHeight="1" x14ac:dyDescent="0.3">
      <c r="A6491" s="3" t="s">
        <v>86</v>
      </c>
      <c r="B6491" s="3" t="s">
        <v>87</v>
      </c>
      <c r="C6491" s="3" t="s">
        <v>260</v>
      </c>
      <c r="D6491" s="3" t="s">
        <v>261</v>
      </c>
      <c r="E6491" s="4">
        <v>5</v>
      </c>
      <c r="F6491" s="4">
        <v>17</v>
      </c>
      <c r="G6491" s="3" t="s">
        <v>731</v>
      </c>
      <c r="H6491" s="3" t="s">
        <v>1005</v>
      </c>
      <c r="I6491" s="3" t="s">
        <v>37719</v>
      </c>
      <c r="J6491" s="3" t="s">
        <v>37720</v>
      </c>
    </row>
    <row r="6492" spans="1:10" s="6" customFormat="1" ht="15" customHeight="1" x14ac:dyDescent="0.3">
      <c r="A6492" s="3" t="s">
        <v>86</v>
      </c>
      <c r="B6492" s="3" t="s">
        <v>87</v>
      </c>
      <c r="C6492" s="3" t="s">
        <v>272</v>
      </c>
      <c r="D6492" s="3" t="s">
        <v>273</v>
      </c>
      <c r="E6492" s="4">
        <v>5</v>
      </c>
      <c r="F6492" s="4">
        <v>18</v>
      </c>
      <c r="G6492" s="3" t="s">
        <v>731</v>
      </c>
      <c r="H6492" s="3" t="s">
        <v>1009</v>
      </c>
      <c r="I6492" s="3" t="s">
        <v>37719</v>
      </c>
      <c r="J6492" s="3" t="s">
        <v>37720</v>
      </c>
    </row>
    <row r="6493" spans="1:10" s="6" customFormat="1" ht="15" customHeight="1" x14ac:dyDescent="0.3">
      <c r="A6493" s="3" t="s">
        <v>86</v>
      </c>
      <c r="B6493" s="3" t="s">
        <v>87</v>
      </c>
      <c r="C6493" s="3" t="s">
        <v>295</v>
      </c>
      <c r="D6493" s="3" t="s">
        <v>296</v>
      </c>
      <c r="E6493" s="4">
        <v>5</v>
      </c>
      <c r="F6493" s="4">
        <v>20</v>
      </c>
      <c r="G6493" s="3" t="s">
        <v>731</v>
      </c>
      <c r="H6493" s="3" t="s">
        <v>1028</v>
      </c>
      <c r="I6493" s="3" t="s">
        <v>37719</v>
      </c>
      <c r="J6493" s="3" t="s">
        <v>37720</v>
      </c>
    </row>
    <row r="6494" spans="1:10" s="6" customFormat="1" ht="15" customHeight="1" x14ac:dyDescent="0.3">
      <c r="A6494" s="3" t="s">
        <v>86</v>
      </c>
      <c r="B6494" s="3" t="s">
        <v>87</v>
      </c>
      <c r="C6494" s="3" t="s">
        <v>307</v>
      </c>
      <c r="D6494" s="3" t="s">
        <v>308</v>
      </c>
      <c r="E6494" s="4">
        <v>5</v>
      </c>
      <c r="F6494" s="4">
        <v>21</v>
      </c>
      <c r="G6494" s="3" t="s">
        <v>731</v>
      </c>
      <c r="H6494" s="3" t="s">
        <v>1051</v>
      </c>
      <c r="I6494" s="3" t="s">
        <v>37719</v>
      </c>
      <c r="J6494" s="3" t="s">
        <v>37720</v>
      </c>
    </row>
    <row r="6495" spans="1:10" s="6" customFormat="1" ht="15" customHeight="1" x14ac:dyDescent="0.3">
      <c r="A6495" s="3" t="s">
        <v>86</v>
      </c>
      <c r="B6495" s="3" t="s">
        <v>87</v>
      </c>
      <c r="C6495" s="3" t="s">
        <v>322</v>
      </c>
      <c r="D6495" s="3" t="s">
        <v>323</v>
      </c>
      <c r="E6495" s="4">
        <v>5</v>
      </c>
      <c r="F6495" s="4">
        <v>22</v>
      </c>
      <c r="G6495" s="3" t="s">
        <v>731</v>
      </c>
      <c r="H6495" s="3" t="s">
        <v>1065</v>
      </c>
      <c r="I6495" s="3" t="s">
        <v>37719</v>
      </c>
      <c r="J6495" s="3" t="s">
        <v>37720</v>
      </c>
    </row>
    <row r="6496" spans="1:10" s="6" customFormat="1" ht="15" customHeight="1" x14ac:dyDescent="0.3">
      <c r="A6496" s="3" t="s">
        <v>86</v>
      </c>
      <c r="B6496" s="3" t="s">
        <v>87</v>
      </c>
      <c r="C6496" s="3" t="s">
        <v>97</v>
      </c>
      <c r="D6496" s="3" t="s">
        <v>98</v>
      </c>
      <c r="E6496" s="4">
        <v>5</v>
      </c>
      <c r="F6496" s="4">
        <v>6</v>
      </c>
      <c r="G6496" s="3" t="s">
        <v>731</v>
      </c>
      <c r="H6496" s="3" t="s">
        <v>742</v>
      </c>
      <c r="I6496" s="3" t="s">
        <v>37719</v>
      </c>
      <c r="J6496" s="3" t="s">
        <v>37720</v>
      </c>
    </row>
    <row r="6497" spans="1:10" s="6" customFormat="1" ht="15" customHeight="1" x14ac:dyDescent="0.3">
      <c r="A6497" s="3" t="s">
        <v>86</v>
      </c>
      <c r="B6497" s="3" t="s">
        <v>87</v>
      </c>
      <c r="C6497" s="3" t="s">
        <v>337</v>
      </c>
      <c r="D6497" s="3" t="s">
        <v>338</v>
      </c>
      <c r="E6497" s="4">
        <v>5</v>
      </c>
      <c r="F6497" s="4">
        <v>23</v>
      </c>
      <c r="G6497" s="3" t="s">
        <v>731</v>
      </c>
      <c r="H6497" s="3" t="s">
        <v>1068</v>
      </c>
      <c r="I6497" s="3" t="s">
        <v>37719</v>
      </c>
      <c r="J6497" s="3" t="s">
        <v>37720</v>
      </c>
    </row>
    <row r="6498" spans="1:10" s="6" customFormat="1" ht="15" customHeight="1" x14ac:dyDescent="0.3">
      <c r="A6498" s="3" t="s">
        <v>86</v>
      </c>
      <c r="B6498" s="3" t="s">
        <v>87</v>
      </c>
      <c r="C6498" s="3" t="s">
        <v>71</v>
      </c>
      <c r="D6498" s="3" t="s">
        <v>72</v>
      </c>
      <c r="E6498" s="4">
        <v>5</v>
      </c>
      <c r="F6498" s="4">
        <v>4</v>
      </c>
      <c r="G6498" s="3" t="s">
        <v>731</v>
      </c>
      <c r="H6498" s="3" t="s">
        <v>718</v>
      </c>
      <c r="I6498" s="3" t="s">
        <v>37719</v>
      </c>
      <c r="J6498" s="3" t="s">
        <v>37720</v>
      </c>
    </row>
    <row r="6499" spans="1:10" s="6" customFormat="1" ht="15" customHeight="1" x14ac:dyDescent="0.3">
      <c r="A6499" s="3" t="s">
        <v>86</v>
      </c>
      <c r="B6499" s="3" t="s">
        <v>87</v>
      </c>
      <c r="C6499" s="3" t="s">
        <v>25</v>
      </c>
      <c r="D6499" s="3" t="s">
        <v>26</v>
      </c>
      <c r="E6499" s="4">
        <v>5</v>
      </c>
      <c r="F6499" s="4">
        <v>1</v>
      </c>
      <c r="G6499" s="3" t="s">
        <v>731</v>
      </c>
      <c r="H6499" s="3" t="s">
        <v>623</v>
      </c>
      <c r="I6499" s="3" t="s">
        <v>37719</v>
      </c>
      <c r="J6499" s="3" t="s">
        <v>37720</v>
      </c>
    </row>
    <row r="6500" spans="1:10" s="6" customFormat="1" ht="15" customHeight="1" x14ac:dyDescent="0.3">
      <c r="A6500" s="3" t="s">
        <v>86</v>
      </c>
      <c r="B6500" s="3" t="s">
        <v>87</v>
      </c>
      <c r="C6500" s="3" t="s">
        <v>158</v>
      </c>
      <c r="D6500" s="3" t="s">
        <v>159</v>
      </c>
      <c r="E6500" s="4">
        <v>5</v>
      </c>
      <c r="F6500" s="4">
        <v>10</v>
      </c>
      <c r="G6500" s="3" t="s">
        <v>731</v>
      </c>
      <c r="H6500" s="3" t="s">
        <v>854</v>
      </c>
      <c r="I6500" s="3" t="s">
        <v>37719</v>
      </c>
      <c r="J6500" s="3" t="s">
        <v>5447</v>
      </c>
    </row>
    <row r="6501" spans="1:10" s="6" customFormat="1" ht="15" customHeight="1" x14ac:dyDescent="0.3">
      <c r="A6501" s="3" t="s">
        <v>86</v>
      </c>
      <c r="B6501" s="3" t="s">
        <v>87</v>
      </c>
      <c r="C6501" s="3" t="s">
        <v>204</v>
      </c>
      <c r="D6501" s="3" t="s">
        <v>205</v>
      </c>
      <c r="E6501" s="4">
        <v>5</v>
      </c>
      <c r="F6501" s="4">
        <v>13</v>
      </c>
      <c r="G6501" s="3" t="s">
        <v>731</v>
      </c>
      <c r="H6501" s="3" t="s">
        <v>956</v>
      </c>
      <c r="I6501" s="3" t="s">
        <v>37719</v>
      </c>
      <c r="J6501" s="3" t="s">
        <v>5447</v>
      </c>
    </row>
    <row r="6502" spans="1:10" s="6" customFormat="1" ht="15" customHeight="1" x14ac:dyDescent="0.3">
      <c r="A6502" s="3" t="s">
        <v>86</v>
      </c>
      <c r="B6502" s="3" t="s">
        <v>87</v>
      </c>
      <c r="C6502" s="3" t="s">
        <v>219</v>
      </c>
      <c r="D6502" s="3" t="s">
        <v>220</v>
      </c>
      <c r="E6502" s="4">
        <v>5</v>
      </c>
      <c r="F6502" s="4">
        <v>14</v>
      </c>
      <c r="G6502" s="3" t="s">
        <v>731</v>
      </c>
      <c r="H6502" s="3" t="s">
        <v>977</v>
      </c>
      <c r="I6502" s="3" t="s">
        <v>37719</v>
      </c>
      <c r="J6502" s="3" t="s">
        <v>5447</v>
      </c>
    </row>
    <row r="6503" spans="1:10" s="6" customFormat="1" ht="15" customHeight="1" x14ac:dyDescent="0.3">
      <c r="A6503" s="3" t="s">
        <v>86</v>
      </c>
      <c r="B6503" s="3" t="s">
        <v>87</v>
      </c>
      <c r="C6503" s="3" t="s">
        <v>295</v>
      </c>
      <c r="D6503" s="3" t="s">
        <v>296</v>
      </c>
      <c r="E6503" s="4">
        <v>5</v>
      </c>
      <c r="F6503" s="4">
        <v>20</v>
      </c>
      <c r="G6503" s="3" t="s">
        <v>731</v>
      </c>
      <c r="H6503" s="3" t="s">
        <v>1028</v>
      </c>
      <c r="I6503" s="3" t="s">
        <v>37719</v>
      </c>
      <c r="J6503" s="3" t="s">
        <v>5447</v>
      </c>
    </row>
    <row r="6504" spans="1:10" s="6" customFormat="1" ht="15" customHeight="1" x14ac:dyDescent="0.3">
      <c r="A6504" s="3" t="s">
        <v>86</v>
      </c>
      <c r="B6504" s="3" t="s">
        <v>87</v>
      </c>
      <c r="C6504" s="3" t="s">
        <v>415</v>
      </c>
      <c r="D6504" s="3" t="s">
        <v>416</v>
      </c>
      <c r="E6504" s="4">
        <v>5</v>
      </c>
      <c r="F6504" s="4">
        <v>29</v>
      </c>
      <c r="G6504" s="3" t="s">
        <v>731</v>
      </c>
      <c r="H6504" s="3" t="s">
        <v>1177</v>
      </c>
      <c r="I6504" s="3" t="s">
        <v>37719</v>
      </c>
      <c r="J6504" s="3" t="s">
        <v>5447</v>
      </c>
    </row>
    <row r="6505" spans="1:10" s="6" customFormat="1" ht="15" customHeight="1" x14ac:dyDescent="0.3">
      <c r="A6505" s="3" t="s">
        <v>86</v>
      </c>
      <c r="B6505" s="3" t="s">
        <v>87</v>
      </c>
      <c r="C6505" s="3" t="s">
        <v>25</v>
      </c>
      <c r="D6505" s="3" t="s">
        <v>26</v>
      </c>
      <c r="E6505" s="4">
        <v>5</v>
      </c>
      <c r="F6505" s="4">
        <v>1</v>
      </c>
      <c r="G6505" s="3" t="s">
        <v>731</v>
      </c>
      <c r="H6505" s="3" t="s">
        <v>623</v>
      </c>
      <c r="I6505" s="3" t="s">
        <v>37719</v>
      </c>
      <c r="J6505" s="3" t="s">
        <v>5466</v>
      </c>
    </row>
    <row r="6506" spans="1:10" s="6" customFormat="1" ht="15" customHeight="1" x14ac:dyDescent="0.3">
      <c r="A6506" s="3" t="s">
        <v>86</v>
      </c>
      <c r="B6506" s="3" t="s">
        <v>87</v>
      </c>
      <c r="C6506" s="3" t="s">
        <v>42</v>
      </c>
      <c r="D6506" s="3" t="s">
        <v>43</v>
      </c>
      <c r="E6506" s="4">
        <v>5</v>
      </c>
      <c r="F6506" s="4">
        <v>2</v>
      </c>
      <c r="G6506" s="3" t="s">
        <v>731</v>
      </c>
      <c r="H6506" s="3" t="s">
        <v>686</v>
      </c>
      <c r="I6506" s="3" t="s">
        <v>37719</v>
      </c>
      <c r="J6506" s="3" t="s">
        <v>5466</v>
      </c>
    </row>
    <row r="6507" spans="1:10" s="6" customFormat="1" ht="15" customHeight="1" x14ac:dyDescent="0.3">
      <c r="A6507" s="3" t="s">
        <v>86</v>
      </c>
      <c r="B6507" s="3" t="s">
        <v>87</v>
      </c>
      <c r="C6507" s="3" t="s">
        <v>57</v>
      </c>
      <c r="D6507" s="3" t="s">
        <v>58</v>
      </c>
      <c r="E6507" s="4">
        <v>5</v>
      </c>
      <c r="F6507" s="4">
        <v>3</v>
      </c>
      <c r="G6507" s="3" t="s">
        <v>731</v>
      </c>
      <c r="H6507" s="3" t="s">
        <v>705</v>
      </c>
      <c r="I6507" s="3" t="s">
        <v>37719</v>
      </c>
      <c r="J6507" s="3" t="s">
        <v>5466</v>
      </c>
    </row>
    <row r="6508" spans="1:10" s="6" customFormat="1" ht="15" customHeight="1" x14ac:dyDescent="0.3">
      <c r="A6508" s="3" t="s">
        <v>86</v>
      </c>
      <c r="B6508" s="3" t="s">
        <v>87</v>
      </c>
      <c r="C6508" s="3" t="s">
        <v>71</v>
      </c>
      <c r="D6508" s="3" t="s">
        <v>72</v>
      </c>
      <c r="E6508" s="4">
        <v>5</v>
      </c>
      <c r="F6508" s="4">
        <v>4</v>
      </c>
      <c r="G6508" s="3" t="s">
        <v>731</v>
      </c>
      <c r="H6508" s="3" t="s">
        <v>718</v>
      </c>
      <c r="I6508" s="3" t="s">
        <v>37719</v>
      </c>
      <c r="J6508" s="3" t="s">
        <v>5466</v>
      </c>
    </row>
    <row r="6509" spans="1:10" s="6" customFormat="1" ht="15" customHeight="1" x14ac:dyDescent="0.3">
      <c r="A6509" s="3" t="s">
        <v>86</v>
      </c>
      <c r="B6509" s="3" t="s">
        <v>87</v>
      </c>
      <c r="C6509" s="3" t="s">
        <v>112</v>
      </c>
      <c r="D6509" s="3" t="s">
        <v>113</v>
      </c>
      <c r="E6509" s="4">
        <v>5</v>
      </c>
      <c r="F6509" s="4">
        <v>7</v>
      </c>
      <c r="G6509" s="3" t="s">
        <v>731</v>
      </c>
      <c r="H6509" s="3" t="s">
        <v>749</v>
      </c>
      <c r="I6509" s="3" t="s">
        <v>37719</v>
      </c>
      <c r="J6509" s="3" t="s">
        <v>5466</v>
      </c>
    </row>
    <row r="6510" spans="1:10" s="6" customFormat="1" ht="15" customHeight="1" x14ac:dyDescent="0.3">
      <c r="A6510" s="3" t="s">
        <v>86</v>
      </c>
      <c r="B6510" s="3" t="s">
        <v>87</v>
      </c>
      <c r="C6510" s="3" t="s">
        <v>128</v>
      </c>
      <c r="D6510" s="3" t="s">
        <v>129</v>
      </c>
      <c r="E6510" s="4">
        <v>5</v>
      </c>
      <c r="F6510" s="4">
        <v>8</v>
      </c>
      <c r="G6510" s="3" t="s">
        <v>731</v>
      </c>
      <c r="H6510" s="3" t="s">
        <v>803</v>
      </c>
      <c r="I6510" s="3" t="s">
        <v>37719</v>
      </c>
      <c r="J6510" s="3" t="s">
        <v>5466</v>
      </c>
    </row>
    <row r="6511" spans="1:10" s="6" customFormat="1" ht="15" customHeight="1" x14ac:dyDescent="0.3">
      <c r="A6511" s="3" t="s">
        <v>86</v>
      </c>
      <c r="B6511" s="3" t="s">
        <v>87</v>
      </c>
      <c r="C6511" s="3" t="s">
        <v>142</v>
      </c>
      <c r="D6511" s="3" t="s">
        <v>143</v>
      </c>
      <c r="E6511" s="4">
        <v>5</v>
      </c>
      <c r="F6511" s="4">
        <v>9</v>
      </c>
      <c r="G6511" s="3" t="s">
        <v>731</v>
      </c>
      <c r="H6511" s="3" t="s">
        <v>820</v>
      </c>
      <c r="I6511" s="3" t="s">
        <v>37719</v>
      </c>
      <c r="J6511" s="3" t="s">
        <v>5466</v>
      </c>
    </row>
    <row r="6512" spans="1:10" s="6" customFormat="1" ht="15" customHeight="1" x14ac:dyDescent="0.3">
      <c r="A6512" s="3" t="s">
        <v>86</v>
      </c>
      <c r="B6512" s="3" t="s">
        <v>87</v>
      </c>
      <c r="C6512" s="3" t="s">
        <v>158</v>
      </c>
      <c r="D6512" s="3" t="s">
        <v>159</v>
      </c>
      <c r="E6512" s="4">
        <v>5</v>
      </c>
      <c r="F6512" s="4">
        <v>10</v>
      </c>
      <c r="G6512" s="3" t="s">
        <v>731</v>
      </c>
      <c r="H6512" s="3" t="s">
        <v>854</v>
      </c>
      <c r="I6512" s="3" t="s">
        <v>37719</v>
      </c>
      <c r="J6512" s="3" t="s">
        <v>5466</v>
      </c>
    </row>
    <row r="6513" spans="1:10" s="6" customFormat="1" ht="15" customHeight="1" x14ac:dyDescent="0.3">
      <c r="A6513" s="3" t="s">
        <v>86</v>
      </c>
      <c r="B6513" s="3" t="s">
        <v>87</v>
      </c>
      <c r="C6513" s="3" t="s">
        <v>272</v>
      </c>
      <c r="D6513" s="3" t="s">
        <v>273</v>
      </c>
      <c r="E6513" s="4">
        <v>5</v>
      </c>
      <c r="F6513" s="4">
        <v>18</v>
      </c>
      <c r="G6513" s="3" t="s">
        <v>731</v>
      </c>
      <c r="H6513" s="3" t="s">
        <v>1009</v>
      </c>
      <c r="I6513" s="3" t="s">
        <v>37719</v>
      </c>
      <c r="J6513" s="3" t="s">
        <v>5466</v>
      </c>
    </row>
    <row r="6514" spans="1:10" s="6" customFormat="1" ht="15" customHeight="1" x14ac:dyDescent="0.3">
      <c r="A6514" s="3" t="s">
        <v>86</v>
      </c>
      <c r="B6514" s="3" t="s">
        <v>87</v>
      </c>
      <c r="C6514" s="3" t="s">
        <v>337</v>
      </c>
      <c r="D6514" s="3" t="s">
        <v>338</v>
      </c>
      <c r="E6514" s="4">
        <v>5</v>
      </c>
      <c r="F6514" s="4">
        <v>23</v>
      </c>
      <c r="G6514" s="3" t="s">
        <v>731</v>
      </c>
      <c r="H6514" s="3" t="s">
        <v>1068</v>
      </c>
      <c r="I6514" s="3" t="s">
        <v>37719</v>
      </c>
      <c r="J6514" s="3" t="s">
        <v>5466</v>
      </c>
    </row>
    <row r="6515" spans="1:10" s="6" customFormat="1" ht="15" customHeight="1" x14ac:dyDescent="0.3">
      <c r="A6515" s="3" t="s">
        <v>86</v>
      </c>
      <c r="B6515" s="3" t="s">
        <v>87</v>
      </c>
      <c r="C6515" s="3" t="s">
        <v>57</v>
      </c>
      <c r="D6515" s="3" t="s">
        <v>58</v>
      </c>
      <c r="E6515" s="4">
        <v>5</v>
      </c>
      <c r="F6515" s="4">
        <v>3</v>
      </c>
      <c r="G6515" s="3" t="s">
        <v>731</v>
      </c>
      <c r="H6515" s="3" t="s">
        <v>705</v>
      </c>
      <c r="I6515" s="3" t="s">
        <v>37719</v>
      </c>
      <c r="J6515" s="3" t="s">
        <v>37720</v>
      </c>
    </row>
    <row r="6516" spans="1:10" s="6" customFormat="1" ht="15" customHeight="1" x14ac:dyDescent="0.3">
      <c r="A6516" s="3" t="s">
        <v>86</v>
      </c>
      <c r="B6516" s="3" t="s">
        <v>87</v>
      </c>
      <c r="C6516" s="3" t="s">
        <v>352</v>
      </c>
      <c r="D6516" s="3" t="s">
        <v>353</v>
      </c>
      <c r="E6516" s="4">
        <v>5</v>
      </c>
      <c r="F6516" s="4">
        <v>24</v>
      </c>
      <c r="G6516" s="3" t="s">
        <v>731</v>
      </c>
      <c r="H6516" s="3" t="s">
        <v>1092</v>
      </c>
      <c r="I6516" s="3" t="s">
        <v>37719</v>
      </c>
      <c r="J6516" s="3" t="s">
        <v>37720</v>
      </c>
    </row>
    <row r="6517" spans="1:10" s="6" customFormat="1" ht="15" customHeight="1" x14ac:dyDescent="0.3">
      <c r="A6517" s="3" t="s">
        <v>86</v>
      </c>
      <c r="B6517" s="3" t="s">
        <v>87</v>
      </c>
      <c r="C6517" s="3" t="s">
        <v>366</v>
      </c>
      <c r="D6517" s="3" t="s">
        <v>367</v>
      </c>
      <c r="E6517" s="4">
        <v>5</v>
      </c>
      <c r="F6517" s="4">
        <v>25</v>
      </c>
      <c r="G6517" s="3" t="s">
        <v>731</v>
      </c>
      <c r="H6517" s="3" t="s">
        <v>1110</v>
      </c>
      <c r="I6517" s="3" t="s">
        <v>37719</v>
      </c>
      <c r="J6517" s="3" t="s">
        <v>37720</v>
      </c>
    </row>
    <row r="6518" spans="1:10" s="6" customFormat="1" ht="15" customHeight="1" x14ac:dyDescent="0.3">
      <c r="A6518" s="3" t="s">
        <v>86</v>
      </c>
      <c r="B6518" s="3" t="s">
        <v>87</v>
      </c>
      <c r="C6518" s="3" t="s">
        <v>376</v>
      </c>
      <c r="D6518" s="3" t="s">
        <v>377</v>
      </c>
      <c r="E6518" s="4">
        <v>5</v>
      </c>
      <c r="F6518" s="4">
        <v>26</v>
      </c>
      <c r="G6518" s="3" t="s">
        <v>731</v>
      </c>
      <c r="H6518" s="3" t="s">
        <v>1119</v>
      </c>
      <c r="I6518" s="3" t="s">
        <v>37719</v>
      </c>
      <c r="J6518" s="3" t="s">
        <v>37720</v>
      </c>
    </row>
    <row r="6519" spans="1:10" s="6" customFormat="1" ht="15" customHeight="1" x14ac:dyDescent="0.3">
      <c r="A6519" s="3" t="s">
        <v>86</v>
      </c>
      <c r="B6519" s="3" t="s">
        <v>87</v>
      </c>
      <c r="C6519" s="3" t="s">
        <v>337</v>
      </c>
      <c r="D6519" s="3" t="s">
        <v>338</v>
      </c>
      <c r="E6519" s="4">
        <v>5</v>
      </c>
      <c r="F6519" s="4">
        <v>23</v>
      </c>
      <c r="G6519" s="3" t="s">
        <v>731</v>
      </c>
      <c r="H6519" s="3" t="s">
        <v>1068</v>
      </c>
      <c r="I6519" s="3" t="s">
        <v>37719</v>
      </c>
      <c r="J6519" s="3" t="s">
        <v>5528</v>
      </c>
    </row>
    <row r="6520" spans="1:10" s="6" customFormat="1" ht="15" customHeight="1" x14ac:dyDescent="0.3">
      <c r="A6520" s="3" t="s">
        <v>86</v>
      </c>
      <c r="B6520" s="3" t="s">
        <v>87</v>
      </c>
      <c r="C6520" s="3" t="s">
        <v>448</v>
      </c>
      <c r="D6520" s="3" t="s">
        <v>449</v>
      </c>
      <c r="E6520" s="4">
        <v>5</v>
      </c>
      <c r="F6520" s="4">
        <v>32</v>
      </c>
      <c r="G6520" s="3" t="s">
        <v>731</v>
      </c>
      <c r="H6520" s="3" t="s">
        <v>1201</v>
      </c>
      <c r="I6520" s="3" t="s">
        <v>37719</v>
      </c>
      <c r="J6520" s="3" t="s">
        <v>5528</v>
      </c>
    </row>
    <row r="6521" spans="1:10" s="6" customFormat="1" ht="15" customHeight="1" x14ac:dyDescent="0.3">
      <c r="A6521" s="3" t="s">
        <v>86</v>
      </c>
      <c r="B6521" s="3" t="s">
        <v>87</v>
      </c>
      <c r="C6521" s="3" t="s">
        <v>25</v>
      </c>
      <c r="D6521" s="3" t="s">
        <v>26</v>
      </c>
      <c r="E6521" s="4">
        <v>5</v>
      </c>
      <c r="F6521" s="4">
        <v>1</v>
      </c>
      <c r="G6521" s="3" t="s">
        <v>731</v>
      </c>
      <c r="H6521" s="3" t="s">
        <v>623</v>
      </c>
      <c r="I6521" s="3" t="s">
        <v>37719</v>
      </c>
      <c r="J6521" s="3" t="s">
        <v>37721</v>
      </c>
    </row>
    <row r="6522" spans="1:10" s="6" customFormat="1" ht="15" customHeight="1" x14ac:dyDescent="0.3">
      <c r="A6522" s="3" t="s">
        <v>86</v>
      </c>
      <c r="B6522" s="3" t="s">
        <v>87</v>
      </c>
      <c r="C6522" s="3" t="s">
        <v>57</v>
      </c>
      <c r="D6522" s="3" t="s">
        <v>58</v>
      </c>
      <c r="E6522" s="4">
        <v>5</v>
      </c>
      <c r="F6522" s="4">
        <v>3</v>
      </c>
      <c r="G6522" s="3" t="s">
        <v>731</v>
      </c>
      <c r="H6522" s="3" t="s">
        <v>705</v>
      </c>
      <c r="I6522" s="3" t="s">
        <v>37719</v>
      </c>
      <c r="J6522" s="3" t="s">
        <v>37721</v>
      </c>
    </row>
    <row r="6523" spans="1:10" s="6" customFormat="1" ht="15" customHeight="1" x14ac:dyDescent="0.3">
      <c r="A6523" s="3" t="s">
        <v>86</v>
      </c>
      <c r="B6523" s="3" t="s">
        <v>87</v>
      </c>
      <c r="C6523" s="3" t="s">
        <v>71</v>
      </c>
      <c r="D6523" s="3" t="s">
        <v>72</v>
      </c>
      <c r="E6523" s="4">
        <v>5</v>
      </c>
      <c r="F6523" s="4">
        <v>4</v>
      </c>
      <c r="G6523" s="3" t="s">
        <v>731</v>
      </c>
      <c r="H6523" s="3" t="s">
        <v>718</v>
      </c>
      <c r="I6523" s="3" t="s">
        <v>37719</v>
      </c>
      <c r="J6523" s="3" t="s">
        <v>37721</v>
      </c>
    </row>
    <row r="6524" spans="1:10" s="6" customFormat="1" ht="15" customHeight="1" x14ac:dyDescent="0.3">
      <c r="A6524" s="3" t="s">
        <v>86</v>
      </c>
      <c r="B6524" s="3" t="s">
        <v>87</v>
      </c>
      <c r="C6524" s="3" t="s">
        <v>112</v>
      </c>
      <c r="D6524" s="3" t="s">
        <v>113</v>
      </c>
      <c r="E6524" s="4">
        <v>5</v>
      </c>
      <c r="F6524" s="4">
        <v>7</v>
      </c>
      <c r="G6524" s="3" t="s">
        <v>731</v>
      </c>
      <c r="H6524" s="3" t="s">
        <v>749</v>
      </c>
      <c r="I6524" s="3" t="s">
        <v>37719</v>
      </c>
      <c r="J6524" s="3" t="s">
        <v>37721</v>
      </c>
    </row>
    <row r="6525" spans="1:10" s="6" customFormat="1" ht="15" customHeight="1" x14ac:dyDescent="0.3">
      <c r="A6525" s="3" t="s">
        <v>86</v>
      </c>
      <c r="B6525" s="3" t="s">
        <v>87</v>
      </c>
      <c r="C6525" s="3" t="s">
        <v>142</v>
      </c>
      <c r="D6525" s="3" t="s">
        <v>143</v>
      </c>
      <c r="E6525" s="4">
        <v>5</v>
      </c>
      <c r="F6525" s="4">
        <v>9</v>
      </c>
      <c r="G6525" s="3" t="s">
        <v>731</v>
      </c>
      <c r="H6525" s="3" t="s">
        <v>820</v>
      </c>
      <c r="I6525" s="3" t="s">
        <v>37719</v>
      </c>
      <c r="J6525" s="3" t="s">
        <v>37721</v>
      </c>
    </row>
    <row r="6526" spans="1:10" s="6" customFormat="1" ht="15" customHeight="1" x14ac:dyDescent="0.3">
      <c r="A6526" s="3" t="s">
        <v>86</v>
      </c>
      <c r="B6526" s="3" t="s">
        <v>87</v>
      </c>
      <c r="C6526" s="3" t="s">
        <v>158</v>
      </c>
      <c r="D6526" s="3" t="s">
        <v>159</v>
      </c>
      <c r="E6526" s="4">
        <v>5</v>
      </c>
      <c r="F6526" s="4">
        <v>10</v>
      </c>
      <c r="G6526" s="3" t="s">
        <v>731</v>
      </c>
      <c r="H6526" s="3" t="s">
        <v>854</v>
      </c>
      <c r="I6526" s="3" t="s">
        <v>37719</v>
      </c>
      <c r="J6526" s="3" t="s">
        <v>37721</v>
      </c>
    </row>
    <row r="6527" spans="1:10" s="6" customFormat="1" ht="15" customHeight="1" x14ac:dyDescent="0.3">
      <c r="A6527" s="3" t="s">
        <v>86</v>
      </c>
      <c r="B6527" s="3" t="s">
        <v>87</v>
      </c>
      <c r="C6527" s="3" t="s">
        <v>173</v>
      </c>
      <c r="D6527" s="3" t="s">
        <v>174</v>
      </c>
      <c r="E6527" s="4">
        <v>5</v>
      </c>
      <c r="F6527" s="4">
        <v>11</v>
      </c>
      <c r="G6527" s="3" t="s">
        <v>731</v>
      </c>
      <c r="H6527" s="3" t="s">
        <v>867</v>
      </c>
      <c r="I6527" s="3" t="s">
        <v>37719</v>
      </c>
      <c r="J6527" s="3" t="s">
        <v>37721</v>
      </c>
    </row>
    <row r="6528" spans="1:10" s="6" customFormat="1" ht="15" customHeight="1" x14ac:dyDescent="0.3">
      <c r="A6528" s="3" t="s">
        <v>86</v>
      </c>
      <c r="B6528" s="3" t="s">
        <v>87</v>
      </c>
      <c r="C6528" s="3" t="s">
        <v>189</v>
      </c>
      <c r="D6528" s="3" t="s">
        <v>190</v>
      </c>
      <c r="E6528" s="4">
        <v>5</v>
      </c>
      <c r="F6528" s="4">
        <v>12</v>
      </c>
      <c r="G6528" s="3" t="s">
        <v>731</v>
      </c>
      <c r="H6528" s="3" t="s">
        <v>948</v>
      </c>
      <c r="I6528" s="3" t="s">
        <v>37719</v>
      </c>
      <c r="J6528" s="3" t="s">
        <v>37721</v>
      </c>
    </row>
    <row r="6529" spans="1:10" s="6" customFormat="1" ht="15" customHeight="1" x14ac:dyDescent="0.3">
      <c r="A6529" s="3" t="s">
        <v>86</v>
      </c>
      <c r="B6529" s="3" t="s">
        <v>87</v>
      </c>
      <c r="C6529" s="3" t="s">
        <v>204</v>
      </c>
      <c r="D6529" s="3" t="s">
        <v>205</v>
      </c>
      <c r="E6529" s="4">
        <v>5</v>
      </c>
      <c r="F6529" s="4">
        <v>13</v>
      </c>
      <c r="G6529" s="3" t="s">
        <v>731</v>
      </c>
      <c r="H6529" s="3" t="s">
        <v>956</v>
      </c>
      <c r="I6529" s="3" t="s">
        <v>37719</v>
      </c>
      <c r="J6529" s="3" t="s">
        <v>37721</v>
      </c>
    </row>
    <row r="6530" spans="1:10" s="6" customFormat="1" ht="15" customHeight="1" x14ac:dyDescent="0.3">
      <c r="A6530" s="3" t="s">
        <v>86</v>
      </c>
      <c r="B6530" s="3" t="s">
        <v>87</v>
      </c>
      <c r="C6530" s="3" t="s">
        <v>219</v>
      </c>
      <c r="D6530" s="3" t="s">
        <v>220</v>
      </c>
      <c r="E6530" s="4">
        <v>5</v>
      </c>
      <c r="F6530" s="4">
        <v>14</v>
      </c>
      <c r="G6530" s="3" t="s">
        <v>731</v>
      </c>
      <c r="H6530" s="3" t="s">
        <v>977</v>
      </c>
      <c r="I6530" s="3" t="s">
        <v>37719</v>
      </c>
      <c r="J6530" s="3" t="s">
        <v>37721</v>
      </c>
    </row>
    <row r="6531" spans="1:10" s="6" customFormat="1" ht="15" customHeight="1" x14ac:dyDescent="0.3">
      <c r="A6531" s="3" t="s">
        <v>86</v>
      </c>
      <c r="B6531" s="3" t="s">
        <v>87</v>
      </c>
      <c r="C6531" s="3" t="s">
        <v>232</v>
      </c>
      <c r="D6531" s="3" t="s">
        <v>233</v>
      </c>
      <c r="E6531" s="4">
        <v>5</v>
      </c>
      <c r="F6531" s="4">
        <v>15</v>
      </c>
      <c r="G6531" s="3" t="s">
        <v>731</v>
      </c>
      <c r="H6531" s="3" t="s">
        <v>986</v>
      </c>
      <c r="I6531" s="3" t="s">
        <v>37719</v>
      </c>
      <c r="J6531" s="3" t="s">
        <v>37721</v>
      </c>
    </row>
    <row r="6532" spans="1:10" s="6" customFormat="1" ht="15" customHeight="1" x14ac:dyDescent="0.3">
      <c r="A6532" s="3" t="s">
        <v>86</v>
      </c>
      <c r="B6532" s="3" t="s">
        <v>87</v>
      </c>
      <c r="C6532" s="3" t="s">
        <v>246</v>
      </c>
      <c r="D6532" s="3" t="s">
        <v>247</v>
      </c>
      <c r="E6532" s="4">
        <v>5</v>
      </c>
      <c r="F6532" s="4">
        <v>16</v>
      </c>
      <c r="G6532" s="3" t="s">
        <v>731</v>
      </c>
      <c r="H6532" s="3" t="s">
        <v>989</v>
      </c>
      <c r="I6532" s="3" t="s">
        <v>37719</v>
      </c>
      <c r="J6532" s="3" t="s">
        <v>37721</v>
      </c>
    </row>
    <row r="6533" spans="1:10" s="6" customFormat="1" ht="15" customHeight="1" x14ac:dyDescent="0.3">
      <c r="A6533" s="3" t="s">
        <v>86</v>
      </c>
      <c r="B6533" s="3" t="s">
        <v>87</v>
      </c>
      <c r="C6533" s="3" t="s">
        <v>260</v>
      </c>
      <c r="D6533" s="3" t="s">
        <v>261</v>
      </c>
      <c r="E6533" s="4">
        <v>5</v>
      </c>
      <c r="F6533" s="4">
        <v>17</v>
      </c>
      <c r="G6533" s="3" t="s">
        <v>731</v>
      </c>
      <c r="H6533" s="3" t="s">
        <v>1005</v>
      </c>
      <c r="I6533" s="3" t="s">
        <v>37719</v>
      </c>
      <c r="J6533" s="3" t="s">
        <v>37721</v>
      </c>
    </row>
    <row r="6534" spans="1:10" s="6" customFormat="1" ht="15" customHeight="1" x14ac:dyDescent="0.3">
      <c r="A6534" s="3" t="s">
        <v>86</v>
      </c>
      <c r="B6534" s="3" t="s">
        <v>87</v>
      </c>
      <c r="C6534" s="3" t="s">
        <v>322</v>
      </c>
      <c r="D6534" s="3" t="s">
        <v>323</v>
      </c>
      <c r="E6534" s="4">
        <v>5</v>
      </c>
      <c r="F6534" s="4">
        <v>22</v>
      </c>
      <c r="G6534" s="3" t="s">
        <v>731</v>
      </c>
      <c r="H6534" s="3" t="s">
        <v>1065</v>
      </c>
      <c r="I6534" s="3" t="s">
        <v>37719</v>
      </c>
      <c r="J6534" s="3" t="s">
        <v>5528</v>
      </c>
    </row>
    <row r="6535" spans="1:10" s="6" customFormat="1" ht="15" customHeight="1" x14ac:dyDescent="0.3">
      <c r="A6535" s="3" t="s">
        <v>86</v>
      </c>
      <c r="B6535" s="3" t="s">
        <v>87</v>
      </c>
      <c r="C6535" s="3" t="s">
        <v>295</v>
      </c>
      <c r="D6535" s="3" t="s">
        <v>296</v>
      </c>
      <c r="E6535" s="4">
        <v>5</v>
      </c>
      <c r="F6535" s="4">
        <v>20</v>
      </c>
      <c r="G6535" s="3" t="s">
        <v>731</v>
      </c>
      <c r="H6535" s="3" t="s">
        <v>1028</v>
      </c>
      <c r="I6535" s="3" t="s">
        <v>37719</v>
      </c>
      <c r="J6535" s="3" t="s">
        <v>5528</v>
      </c>
    </row>
    <row r="6536" spans="1:10" s="6" customFormat="1" ht="15" customHeight="1" x14ac:dyDescent="0.3">
      <c r="A6536" s="3" t="s">
        <v>86</v>
      </c>
      <c r="B6536" s="3" t="s">
        <v>87</v>
      </c>
      <c r="C6536" s="3" t="s">
        <v>260</v>
      </c>
      <c r="D6536" s="3" t="s">
        <v>261</v>
      </c>
      <c r="E6536" s="4">
        <v>5</v>
      </c>
      <c r="F6536" s="4">
        <v>17</v>
      </c>
      <c r="G6536" s="3" t="s">
        <v>731</v>
      </c>
      <c r="H6536" s="3" t="s">
        <v>1005</v>
      </c>
      <c r="I6536" s="3" t="s">
        <v>37719</v>
      </c>
      <c r="J6536" s="3" t="s">
        <v>5528</v>
      </c>
    </row>
    <row r="6537" spans="1:10" s="6" customFormat="1" ht="15" customHeight="1" x14ac:dyDescent="0.3">
      <c r="A6537" s="3" t="s">
        <v>86</v>
      </c>
      <c r="B6537" s="3" t="s">
        <v>87</v>
      </c>
      <c r="C6537" s="3" t="s">
        <v>219</v>
      </c>
      <c r="D6537" s="3" t="s">
        <v>220</v>
      </c>
      <c r="E6537" s="4">
        <v>5</v>
      </c>
      <c r="F6537" s="4">
        <v>14</v>
      </c>
      <c r="G6537" s="3" t="s">
        <v>731</v>
      </c>
      <c r="H6537" s="3" t="s">
        <v>977</v>
      </c>
      <c r="I6537" s="3" t="s">
        <v>37719</v>
      </c>
      <c r="J6537" s="3" t="s">
        <v>5528</v>
      </c>
    </row>
    <row r="6538" spans="1:10" s="6" customFormat="1" ht="15" customHeight="1" x14ac:dyDescent="0.3">
      <c r="A6538" s="3" t="s">
        <v>86</v>
      </c>
      <c r="B6538" s="3" t="s">
        <v>87</v>
      </c>
      <c r="C6538" s="3" t="s">
        <v>389</v>
      </c>
      <c r="D6538" s="3" t="s">
        <v>390</v>
      </c>
      <c r="E6538" s="4">
        <v>5</v>
      </c>
      <c r="F6538" s="4">
        <v>27</v>
      </c>
      <c r="G6538" s="3" t="s">
        <v>731</v>
      </c>
      <c r="H6538" s="3" t="s">
        <v>1127</v>
      </c>
      <c r="I6538" s="3" t="s">
        <v>37719</v>
      </c>
      <c r="J6538" s="3" t="s">
        <v>37720</v>
      </c>
    </row>
    <row r="6539" spans="1:10" s="6" customFormat="1" ht="15" customHeight="1" x14ac:dyDescent="0.3">
      <c r="A6539" s="3" t="s">
        <v>86</v>
      </c>
      <c r="B6539" s="3" t="s">
        <v>87</v>
      </c>
      <c r="C6539" s="3" t="s">
        <v>415</v>
      </c>
      <c r="D6539" s="3" t="s">
        <v>416</v>
      </c>
      <c r="E6539" s="4">
        <v>5</v>
      </c>
      <c r="F6539" s="4">
        <v>29</v>
      </c>
      <c r="G6539" s="3" t="s">
        <v>731</v>
      </c>
      <c r="H6539" s="3" t="s">
        <v>1177</v>
      </c>
      <c r="I6539" s="3" t="s">
        <v>37719</v>
      </c>
      <c r="J6539" s="3" t="s">
        <v>37720</v>
      </c>
    </row>
    <row r="6540" spans="1:10" s="6" customFormat="1" ht="15" customHeight="1" x14ac:dyDescent="0.3">
      <c r="A6540" s="3" t="s">
        <v>86</v>
      </c>
      <c r="B6540" s="3" t="s">
        <v>87</v>
      </c>
      <c r="C6540" s="3" t="s">
        <v>430</v>
      </c>
      <c r="D6540" s="3" t="s">
        <v>431</v>
      </c>
      <c r="E6540" s="4">
        <v>5</v>
      </c>
      <c r="F6540" s="4">
        <v>30</v>
      </c>
      <c r="G6540" s="3" t="s">
        <v>731</v>
      </c>
      <c r="H6540" s="3" t="s">
        <v>1191</v>
      </c>
      <c r="I6540" s="3" t="s">
        <v>37719</v>
      </c>
      <c r="J6540" s="3" t="s">
        <v>37720</v>
      </c>
    </row>
    <row r="6541" spans="1:10" s="6" customFormat="1" ht="15" customHeight="1" x14ac:dyDescent="0.3">
      <c r="A6541" s="3" t="s">
        <v>86</v>
      </c>
      <c r="B6541" s="3" t="s">
        <v>87</v>
      </c>
      <c r="C6541" s="3" t="s">
        <v>440</v>
      </c>
      <c r="D6541" s="3" t="s">
        <v>441</v>
      </c>
      <c r="E6541" s="4">
        <v>5</v>
      </c>
      <c r="F6541" s="4">
        <v>31</v>
      </c>
      <c r="G6541" s="3" t="s">
        <v>731</v>
      </c>
      <c r="H6541" s="3" t="s">
        <v>1199</v>
      </c>
      <c r="I6541" s="3" t="s">
        <v>37719</v>
      </c>
      <c r="J6541" s="3" t="s">
        <v>37720</v>
      </c>
    </row>
    <row r="6542" spans="1:10" s="6" customFormat="1" ht="15" customHeight="1" x14ac:dyDescent="0.3">
      <c r="A6542" s="3" t="s">
        <v>86</v>
      </c>
      <c r="B6542" s="3" t="s">
        <v>87</v>
      </c>
      <c r="C6542" s="3" t="s">
        <v>459</v>
      </c>
      <c r="D6542" s="3" t="s">
        <v>460</v>
      </c>
      <c r="E6542" s="4">
        <v>5</v>
      </c>
      <c r="F6542" s="4">
        <v>33</v>
      </c>
      <c r="G6542" s="3" t="s">
        <v>731</v>
      </c>
      <c r="H6542" s="3" t="s">
        <v>1221</v>
      </c>
      <c r="I6542" s="3" t="s">
        <v>37719</v>
      </c>
      <c r="J6542" s="3" t="s">
        <v>37720</v>
      </c>
    </row>
    <row r="6543" spans="1:10" s="6" customFormat="1" ht="15" customHeight="1" x14ac:dyDescent="0.3">
      <c r="A6543" s="3" t="s">
        <v>86</v>
      </c>
      <c r="B6543" s="3" t="s">
        <v>87</v>
      </c>
      <c r="C6543" s="3" t="s">
        <v>504</v>
      </c>
      <c r="D6543" s="3" t="s">
        <v>505</v>
      </c>
      <c r="E6543" s="4">
        <v>5</v>
      </c>
      <c r="F6543" s="4">
        <v>37</v>
      </c>
      <c r="G6543" s="3" t="s">
        <v>731</v>
      </c>
      <c r="H6543" s="3" t="s">
        <v>1246</v>
      </c>
      <c r="I6543" s="3" t="s">
        <v>37719</v>
      </c>
      <c r="J6543" s="3" t="s">
        <v>37720</v>
      </c>
    </row>
    <row r="6544" spans="1:10" s="6" customFormat="1" ht="15" customHeight="1" x14ac:dyDescent="0.3">
      <c r="A6544" s="3" t="s">
        <v>86</v>
      </c>
      <c r="B6544" s="3" t="s">
        <v>87</v>
      </c>
      <c r="C6544" s="3" t="s">
        <v>545</v>
      </c>
      <c r="D6544" s="3" t="s">
        <v>546</v>
      </c>
      <c r="E6544" s="4">
        <v>5</v>
      </c>
      <c r="F6544" s="4">
        <v>40</v>
      </c>
      <c r="G6544" s="3" t="s">
        <v>731</v>
      </c>
      <c r="H6544" s="3" t="s">
        <v>1276</v>
      </c>
      <c r="I6544" s="3" t="s">
        <v>37719</v>
      </c>
      <c r="J6544" s="3" t="s">
        <v>37720</v>
      </c>
    </row>
    <row r="6545" spans="1:10" s="6" customFormat="1" ht="15" customHeight="1" x14ac:dyDescent="0.3">
      <c r="A6545" s="3" t="s">
        <v>86</v>
      </c>
      <c r="B6545" s="3" t="s">
        <v>87</v>
      </c>
      <c r="C6545" s="3" t="s">
        <v>71</v>
      </c>
      <c r="D6545" s="3" t="s">
        <v>72</v>
      </c>
      <c r="E6545" s="4">
        <v>5</v>
      </c>
      <c r="F6545" s="4">
        <v>4</v>
      </c>
      <c r="G6545" s="3" t="s">
        <v>731</v>
      </c>
      <c r="H6545" s="3" t="s">
        <v>718</v>
      </c>
      <c r="I6545" s="3" t="s">
        <v>37719</v>
      </c>
      <c r="J6545" s="3" t="s">
        <v>5447</v>
      </c>
    </row>
    <row r="6546" spans="1:10" s="6" customFormat="1" ht="15" customHeight="1" x14ac:dyDescent="0.3">
      <c r="A6546" s="3" t="s">
        <v>86</v>
      </c>
      <c r="B6546" s="3" t="s">
        <v>87</v>
      </c>
      <c r="C6546" s="3" t="s">
        <v>568</v>
      </c>
      <c r="D6546" s="3" t="s">
        <v>569</v>
      </c>
      <c r="E6546" s="4">
        <v>5</v>
      </c>
      <c r="F6546" s="4">
        <v>42</v>
      </c>
      <c r="G6546" s="3" t="s">
        <v>731</v>
      </c>
      <c r="H6546" s="3" t="s">
        <v>1302</v>
      </c>
      <c r="I6546" s="3" t="s">
        <v>37719</v>
      </c>
      <c r="J6546" s="3" t="s">
        <v>37720</v>
      </c>
    </row>
    <row r="6547" spans="1:10" s="6" customFormat="1" ht="15" customHeight="1" x14ac:dyDescent="0.3">
      <c r="A6547" s="3" t="s">
        <v>86</v>
      </c>
      <c r="B6547" s="3" t="s">
        <v>87</v>
      </c>
      <c r="C6547" s="3" t="s">
        <v>605</v>
      </c>
      <c r="D6547" s="3" t="s">
        <v>606</v>
      </c>
      <c r="E6547" s="4">
        <v>5</v>
      </c>
      <c r="F6547" s="4">
        <v>45</v>
      </c>
      <c r="G6547" s="3" t="s">
        <v>731</v>
      </c>
      <c r="H6547" s="3" t="s">
        <v>1340</v>
      </c>
      <c r="I6547" s="3" t="s">
        <v>37719</v>
      </c>
      <c r="J6547" s="3" t="s">
        <v>37720</v>
      </c>
    </row>
    <row r="6548" spans="1:10" s="6" customFormat="1" ht="15" customHeight="1" x14ac:dyDescent="0.3">
      <c r="A6548" s="3" t="s">
        <v>86</v>
      </c>
      <c r="B6548" s="3" t="s">
        <v>87</v>
      </c>
      <c r="C6548" s="3" t="s">
        <v>25</v>
      </c>
      <c r="D6548" s="3" t="s">
        <v>26</v>
      </c>
      <c r="E6548" s="4">
        <v>5</v>
      </c>
      <c r="F6548" s="4">
        <v>1</v>
      </c>
      <c r="G6548" s="3" t="s">
        <v>731</v>
      </c>
      <c r="H6548" s="3" t="s">
        <v>623</v>
      </c>
      <c r="I6548" s="3" t="s">
        <v>37719</v>
      </c>
      <c r="J6548" s="3" t="s">
        <v>5528</v>
      </c>
    </row>
    <row r="6549" spans="1:10" s="6" customFormat="1" ht="15" customHeight="1" x14ac:dyDescent="0.3">
      <c r="A6549" s="3" t="s">
        <v>86</v>
      </c>
      <c r="B6549" s="3" t="s">
        <v>87</v>
      </c>
      <c r="C6549" s="3" t="s">
        <v>42</v>
      </c>
      <c r="D6549" s="3" t="s">
        <v>43</v>
      </c>
      <c r="E6549" s="4">
        <v>5</v>
      </c>
      <c r="F6549" s="4">
        <v>2</v>
      </c>
      <c r="G6549" s="3" t="s">
        <v>731</v>
      </c>
      <c r="H6549" s="3" t="s">
        <v>686</v>
      </c>
      <c r="I6549" s="3" t="s">
        <v>37719</v>
      </c>
      <c r="J6549" s="3" t="s">
        <v>5528</v>
      </c>
    </row>
    <row r="6550" spans="1:10" s="6" customFormat="1" ht="15" customHeight="1" x14ac:dyDescent="0.3">
      <c r="A6550" s="3" t="s">
        <v>86</v>
      </c>
      <c r="B6550" s="3" t="s">
        <v>87</v>
      </c>
      <c r="C6550" s="3" t="s">
        <v>57</v>
      </c>
      <c r="D6550" s="3" t="s">
        <v>58</v>
      </c>
      <c r="E6550" s="4">
        <v>5</v>
      </c>
      <c r="F6550" s="4">
        <v>3</v>
      </c>
      <c r="G6550" s="3" t="s">
        <v>731</v>
      </c>
      <c r="H6550" s="3" t="s">
        <v>705</v>
      </c>
      <c r="I6550" s="3" t="s">
        <v>37719</v>
      </c>
      <c r="J6550" s="3" t="s">
        <v>5528</v>
      </c>
    </row>
    <row r="6551" spans="1:10" s="6" customFormat="1" ht="15" customHeight="1" x14ac:dyDescent="0.3">
      <c r="A6551" s="3" t="s">
        <v>86</v>
      </c>
      <c r="B6551" s="3" t="s">
        <v>87</v>
      </c>
      <c r="C6551" s="3" t="s">
        <v>71</v>
      </c>
      <c r="D6551" s="3" t="s">
        <v>72</v>
      </c>
      <c r="E6551" s="4">
        <v>5</v>
      </c>
      <c r="F6551" s="4">
        <v>4</v>
      </c>
      <c r="G6551" s="3" t="s">
        <v>731</v>
      </c>
      <c r="H6551" s="3" t="s">
        <v>718</v>
      </c>
      <c r="I6551" s="3" t="s">
        <v>37719</v>
      </c>
      <c r="J6551" s="3" t="s">
        <v>5528</v>
      </c>
    </row>
    <row r="6552" spans="1:10" s="6" customFormat="1" ht="15" customHeight="1" x14ac:dyDescent="0.3">
      <c r="A6552" s="3" t="s">
        <v>86</v>
      </c>
      <c r="B6552" s="3" t="s">
        <v>87</v>
      </c>
      <c r="C6552" s="3" t="s">
        <v>112</v>
      </c>
      <c r="D6552" s="3" t="s">
        <v>113</v>
      </c>
      <c r="E6552" s="4">
        <v>5</v>
      </c>
      <c r="F6552" s="4">
        <v>7</v>
      </c>
      <c r="G6552" s="3" t="s">
        <v>731</v>
      </c>
      <c r="H6552" s="3" t="s">
        <v>749</v>
      </c>
      <c r="I6552" s="3" t="s">
        <v>37719</v>
      </c>
      <c r="J6552" s="3" t="s">
        <v>5528</v>
      </c>
    </row>
    <row r="6553" spans="1:10" s="6" customFormat="1" ht="15" customHeight="1" x14ac:dyDescent="0.3">
      <c r="A6553" s="3" t="s">
        <v>86</v>
      </c>
      <c r="B6553" s="3" t="s">
        <v>87</v>
      </c>
      <c r="C6553" s="3" t="s">
        <v>128</v>
      </c>
      <c r="D6553" s="3" t="s">
        <v>129</v>
      </c>
      <c r="E6553" s="4">
        <v>5</v>
      </c>
      <c r="F6553" s="4">
        <v>8</v>
      </c>
      <c r="G6553" s="3" t="s">
        <v>731</v>
      </c>
      <c r="H6553" s="3" t="s">
        <v>803</v>
      </c>
      <c r="I6553" s="3" t="s">
        <v>37719</v>
      </c>
      <c r="J6553" s="3" t="s">
        <v>5528</v>
      </c>
    </row>
    <row r="6554" spans="1:10" s="6" customFormat="1" ht="15" customHeight="1" x14ac:dyDescent="0.3">
      <c r="A6554" s="3" t="s">
        <v>86</v>
      </c>
      <c r="B6554" s="3" t="s">
        <v>87</v>
      </c>
      <c r="C6554" s="3" t="s">
        <v>581</v>
      </c>
      <c r="D6554" s="3" t="s">
        <v>582</v>
      </c>
      <c r="E6554" s="4">
        <v>5</v>
      </c>
      <c r="F6554" s="4">
        <v>43</v>
      </c>
      <c r="G6554" s="3" t="s">
        <v>731</v>
      </c>
      <c r="H6554" s="3" t="s">
        <v>1321</v>
      </c>
      <c r="I6554" s="3" t="s">
        <v>37719</v>
      </c>
      <c r="J6554" s="3" t="s">
        <v>37720</v>
      </c>
    </row>
    <row r="6555" spans="1:10" s="6" customFormat="1" ht="15" customHeight="1" x14ac:dyDescent="0.3">
      <c r="A6555" s="3" t="s">
        <v>86</v>
      </c>
      <c r="B6555" s="3" t="s">
        <v>87</v>
      </c>
      <c r="C6555" s="3" t="s">
        <v>272</v>
      </c>
      <c r="D6555" s="3" t="s">
        <v>273</v>
      </c>
      <c r="E6555" s="4">
        <v>5</v>
      </c>
      <c r="F6555" s="4">
        <v>18</v>
      </c>
      <c r="G6555" s="3" t="s">
        <v>731</v>
      </c>
      <c r="H6555" s="3" t="s">
        <v>1009</v>
      </c>
      <c r="I6555" s="3" t="s">
        <v>37719</v>
      </c>
      <c r="J6555" s="3" t="s">
        <v>37721</v>
      </c>
    </row>
    <row r="6556" spans="1:10" s="6" customFormat="1" ht="15" customHeight="1" x14ac:dyDescent="0.3">
      <c r="A6556" s="3" t="s">
        <v>86</v>
      </c>
      <c r="B6556" s="3" t="s">
        <v>87</v>
      </c>
      <c r="C6556" s="3" t="s">
        <v>57</v>
      </c>
      <c r="D6556" s="3" t="s">
        <v>58</v>
      </c>
      <c r="E6556" s="4">
        <v>5</v>
      </c>
      <c r="F6556" s="4">
        <v>3</v>
      </c>
      <c r="G6556" s="3" t="s">
        <v>731</v>
      </c>
      <c r="H6556" s="3" t="s">
        <v>705</v>
      </c>
      <c r="I6556" s="3" t="s">
        <v>37719</v>
      </c>
      <c r="J6556" s="3" t="s">
        <v>5447</v>
      </c>
    </row>
    <row r="6557" spans="1:10" s="6" customFormat="1" ht="15" customHeight="1" x14ac:dyDescent="0.3">
      <c r="A6557" s="3" t="s">
        <v>86</v>
      </c>
      <c r="B6557" s="3" t="s">
        <v>87</v>
      </c>
      <c r="C6557" s="3" t="s">
        <v>25</v>
      </c>
      <c r="D6557" s="3" t="s">
        <v>26</v>
      </c>
      <c r="E6557" s="4">
        <v>5</v>
      </c>
      <c r="F6557" s="4">
        <v>1</v>
      </c>
      <c r="G6557" s="3" t="s">
        <v>731</v>
      </c>
      <c r="H6557" s="3" t="s">
        <v>623</v>
      </c>
      <c r="I6557" s="3" t="s">
        <v>37719</v>
      </c>
      <c r="J6557" s="3" t="s">
        <v>5447</v>
      </c>
    </row>
    <row r="6558" spans="1:10" s="6" customFormat="1" ht="15" customHeight="1" x14ac:dyDescent="0.3">
      <c r="A6558" s="3" t="s">
        <v>71</v>
      </c>
      <c r="B6558" s="3" t="s">
        <v>72</v>
      </c>
      <c r="C6558" s="3" t="s">
        <v>448</v>
      </c>
      <c r="D6558" s="3" t="s">
        <v>449</v>
      </c>
      <c r="E6558" s="4">
        <v>4</v>
      </c>
      <c r="F6558" s="4">
        <v>32</v>
      </c>
      <c r="G6558" s="3" t="s">
        <v>718</v>
      </c>
      <c r="H6558" s="3" t="s">
        <v>1201</v>
      </c>
      <c r="I6558" s="3" t="s">
        <v>37719</v>
      </c>
      <c r="J6558" s="3" t="s">
        <v>5713</v>
      </c>
    </row>
    <row r="6559" spans="1:10" s="6" customFormat="1" ht="15" customHeight="1" x14ac:dyDescent="0.3">
      <c r="A6559" s="3" t="s">
        <v>71</v>
      </c>
      <c r="B6559" s="3" t="s">
        <v>72</v>
      </c>
      <c r="C6559" s="3" t="s">
        <v>568</v>
      </c>
      <c r="D6559" s="3" t="s">
        <v>569</v>
      </c>
      <c r="E6559" s="4">
        <v>4</v>
      </c>
      <c r="F6559" s="4">
        <v>42</v>
      </c>
      <c r="G6559" s="3" t="s">
        <v>718</v>
      </c>
      <c r="H6559" s="3" t="s">
        <v>1302</v>
      </c>
      <c r="I6559" s="3" t="s">
        <v>37719</v>
      </c>
      <c r="J6559" s="3" t="s">
        <v>5713</v>
      </c>
    </row>
    <row r="6560" spans="1:10" s="6" customFormat="1" ht="15" customHeight="1" x14ac:dyDescent="0.3">
      <c r="A6560" s="3" t="s">
        <v>71</v>
      </c>
      <c r="B6560" s="3" t="s">
        <v>72</v>
      </c>
      <c r="C6560" s="3" t="s">
        <v>581</v>
      </c>
      <c r="D6560" s="3" t="s">
        <v>582</v>
      </c>
      <c r="E6560" s="4">
        <v>4</v>
      </c>
      <c r="F6560" s="4">
        <v>43</v>
      </c>
      <c r="G6560" s="3" t="s">
        <v>718</v>
      </c>
      <c r="H6560" s="3" t="s">
        <v>1321</v>
      </c>
      <c r="I6560" s="3" t="s">
        <v>37719</v>
      </c>
      <c r="J6560" s="3" t="s">
        <v>5713</v>
      </c>
    </row>
    <row r="6561" spans="1:10" s="6" customFormat="1" ht="15" customHeight="1" x14ac:dyDescent="0.3">
      <c r="A6561" s="3" t="s">
        <v>86</v>
      </c>
      <c r="B6561" s="3" t="s">
        <v>87</v>
      </c>
      <c r="C6561" s="3" t="s">
        <v>42</v>
      </c>
      <c r="D6561" s="3" t="s">
        <v>43</v>
      </c>
      <c r="E6561" s="4">
        <v>5</v>
      </c>
      <c r="F6561" s="4">
        <v>2</v>
      </c>
      <c r="G6561" s="3" t="s">
        <v>731</v>
      </c>
      <c r="H6561" s="3" t="s">
        <v>686</v>
      </c>
      <c r="I6561" s="3" t="s">
        <v>37719</v>
      </c>
      <c r="J6561" s="3" t="s">
        <v>5762</v>
      </c>
    </row>
    <row r="6562" spans="1:10" s="6" customFormat="1" ht="15" customHeight="1" x14ac:dyDescent="0.3">
      <c r="A6562" s="3" t="s">
        <v>86</v>
      </c>
      <c r="B6562" s="3" t="s">
        <v>87</v>
      </c>
      <c r="C6562" s="3" t="s">
        <v>57</v>
      </c>
      <c r="D6562" s="3" t="s">
        <v>58</v>
      </c>
      <c r="E6562" s="4">
        <v>5</v>
      </c>
      <c r="F6562" s="4">
        <v>3</v>
      </c>
      <c r="G6562" s="3" t="s">
        <v>731</v>
      </c>
      <c r="H6562" s="3" t="s">
        <v>705</v>
      </c>
      <c r="I6562" s="3" t="s">
        <v>37719</v>
      </c>
      <c r="J6562" s="3" t="s">
        <v>5762</v>
      </c>
    </row>
    <row r="6563" spans="1:10" s="6" customFormat="1" ht="15" customHeight="1" x14ac:dyDescent="0.3">
      <c r="A6563" s="3" t="s">
        <v>86</v>
      </c>
      <c r="B6563" s="3" t="s">
        <v>87</v>
      </c>
      <c r="C6563" s="3" t="s">
        <v>71</v>
      </c>
      <c r="D6563" s="3" t="s">
        <v>72</v>
      </c>
      <c r="E6563" s="4">
        <v>5</v>
      </c>
      <c r="F6563" s="4">
        <v>4</v>
      </c>
      <c r="G6563" s="3" t="s">
        <v>731</v>
      </c>
      <c r="H6563" s="3" t="s">
        <v>718</v>
      </c>
      <c r="I6563" s="3" t="s">
        <v>37719</v>
      </c>
      <c r="J6563" s="3" t="s">
        <v>5762</v>
      </c>
    </row>
    <row r="6564" spans="1:10" s="6" customFormat="1" ht="15" customHeight="1" x14ac:dyDescent="0.3">
      <c r="A6564" s="3" t="s">
        <v>86</v>
      </c>
      <c r="B6564" s="3" t="s">
        <v>87</v>
      </c>
      <c r="C6564" s="3" t="s">
        <v>112</v>
      </c>
      <c r="D6564" s="3" t="s">
        <v>113</v>
      </c>
      <c r="E6564" s="4">
        <v>5</v>
      </c>
      <c r="F6564" s="4">
        <v>7</v>
      </c>
      <c r="G6564" s="3" t="s">
        <v>731</v>
      </c>
      <c r="H6564" s="3" t="s">
        <v>749</v>
      </c>
      <c r="I6564" s="3" t="s">
        <v>37719</v>
      </c>
      <c r="J6564" s="3" t="s">
        <v>5762</v>
      </c>
    </row>
    <row r="6565" spans="1:10" s="6" customFormat="1" ht="15" customHeight="1" x14ac:dyDescent="0.3">
      <c r="A6565" s="3" t="s">
        <v>86</v>
      </c>
      <c r="B6565" s="3" t="s">
        <v>87</v>
      </c>
      <c r="C6565" s="3" t="s">
        <v>128</v>
      </c>
      <c r="D6565" s="3" t="s">
        <v>129</v>
      </c>
      <c r="E6565" s="4">
        <v>5</v>
      </c>
      <c r="F6565" s="4">
        <v>8</v>
      </c>
      <c r="G6565" s="3" t="s">
        <v>731</v>
      </c>
      <c r="H6565" s="3" t="s">
        <v>803</v>
      </c>
      <c r="I6565" s="3" t="s">
        <v>37719</v>
      </c>
      <c r="J6565" s="3" t="s">
        <v>5762</v>
      </c>
    </row>
    <row r="6566" spans="1:10" s="6" customFormat="1" ht="15" customHeight="1" x14ac:dyDescent="0.3">
      <c r="A6566" s="3" t="s">
        <v>86</v>
      </c>
      <c r="B6566" s="3" t="s">
        <v>87</v>
      </c>
      <c r="C6566" s="3" t="s">
        <v>142</v>
      </c>
      <c r="D6566" s="3" t="s">
        <v>143</v>
      </c>
      <c r="E6566" s="4">
        <v>5</v>
      </c>
      <c r="F6566" s="4">
        <v>9</v>
      </c>
      <c r="G6566" s="3" t="s">
        <v>731</v>
      </c>
      <c r="H6566" s="3" t="s">
        <v>820</v>
      </c>
      <c r="I6566" s="3" t="s">
        <v>37719</v>
      </c>
      <c r="J6566" s="3" t="s">
        <v>5762</v>
      </c>
    </row>
    <row r="6567" spans="1:10" s="6" customFormat="1" ht="15" customHeight="1" x14ac:dyDescent="0.3">
      <c r="A6567" s="3" t="s">
        <v>86</v>
      </c>
      <c r="B6567" s="3" t="s">
        <v>87</v>
      </c>
      <c r="C6567" s="3" t="s">
        <v>158</v>
      </c>
      <c r="D6567" s="3" t="s">
        <v>159</v>
      </c>
      <c r="E6567" s="4">
        <v>5</v>
      </c>
      <c r="F6567" s="4">
        <v>10</v>
      </c>
      <c r="G6567" s="3" t="s">
        <v>731</v>
      </c>
      <c r="H6567" s="3" t="s">
        <v>854</v>
      </c>
      <c r="I6567" s="3" t="s">
        <v>37719</v>
      </c>
      <c r="J6567" s="3" t="s">
        <v>5762</v>
      </c>
    </row>
    <row r="6568" spans="1:10" s="6" customFormat="1" ht="15" customHeight="1" x14ac:dyDescent="0.3">
      <c r="A6568" s="3" t="s">
        <v>86</v>
      </c>
      <c r="B6568" s="3" t="s">
        <v>87</v>
      </c>
      <c r="C6568" s="3" t="s">
        <v>219</v>
      </c>
      <c r="D6568" s="3" t="s">
        <v>220</v>
      </c>
      <c r="E6568" s="4">
        <v>5</v>
      </c>
      <c r="F6568" s="4">
        <v>14</v>
      </c>
      <c r="G6568" s="3" t="s">
        <v>731</v>
      </c>
      <c r="H6568" s="3" t="s">
        <v>977</v>
      </c>
      <c r="I6568" s="3" t="s">
        <v>37719</v>
      </c>
      <c r="J6568" s="3" t="s">
        <v>5762</v>
      </c>
    </row>
    <row r="6569" spans="1:10" s="6" customFormat="1" ht="15" customHeight="1" x14ac:dyDescent="0.3">
      <c r="A6569" s="3" t="s">
        <v>86</v>
      </c>
      <c r="B6569" s="3" t="s">
        <v>87</v>
      </c>
      <c r="C6569" s="3" t="s">
        <v>260</v>
      </c>
      <c r="D6569" s="3" t="s">
        <v>261</v>
      </c>
      <c r="E6569" s="4">
        <v>5</v>
      </c>
      <c r="F6569" s="4">
        <v>17</v>
      </c>
      <c r="G6569" s="3" t="s">
        <v>731</v>
      </c>
      <c r="H6569" s="3" t="s">
        <v>1005</v>
      </c>
      <c r="I6569" s="3" t="s">
        <v>37719</v>
      </c>
      <c r="J6569" s="3" t="s">
        <v>5762</v>
      </c>
    </row>
    <row r="6570" spans="1:10" s="6" customFormat="1" ht="15" customHeight="1" x14ac:dyDescent="0.3">
      <c r="A6570" s="3" t="s">
        <v>86</v>
      </c>
      <c r="B6570" s="3" t="s">
        <v>87</v>
      </c>
      <c r="C6570" s="3" t="s">
        <v>295</v>
      </c>
      <c r="D6570" s="3" t="s">
        <v>296</v>
      </c>
      <c r="E6570" s="4">
        <v>5</v>
      </c>
      <c r="F6570" s="4">
        <v>20</v>
      </c>
      <c r="G6570" s="3" t="s">
        <v>731</v>
      </c>
      <c r="H6570" s="3" t="s">
        <v>1028</v>
      </c>
      <c r="I6570" s="3" t="s">
        <v>37719</v>
      </c>
      <c r="J6570" s="3" t="s">
        <v>5762</v>
      </c>
    </row>
    <row r="6571" spans="1:10" s="6" customFormat="1" ht="15" customHeight="1" x14ac:dyDescent="0.3">
      <c r="A6571" s="3" t="s">
        <v>86</v>
      </c>
      <c r="B6571" s="3" t="s">
        <v>87</v>
      </c>
      <c r="C6571" s="3" t="s">
        <v>337</v>
      </c>
      <c r="D6571" s="3" t="s">
        <v>338</v>
      </c>
      <c r="E6571" s="4">
        <v>5</v>
      </c>
      <c r="F6571" s="4">
        <v>23</v>
      </c>
      <c r="G6571" s="3" t="s">
        <v>731</v>
      </c>
      <c r="H6571" s="3" t="s">
        <v>1068</v>
      </c>
      <c r="I6571" s="3" t="s">
        <v>37719</v>
      </c>
      <c r="J6571" s="3" t="s">
        <v>5762</v>
      </c>
    </row>
    <row r="6572" spans="1:10" s="6" customFormat="1" ht="15" customHeight="1" x14ac:dyDescent="0.3">
      <c r="A6572" s="3" t="s">
        <v>86</v>
      </c>
      <c r="B6572" s="3" t="s">
        <v>87</v>
      </c>
      <c r="C6572" s="3" t="s">
        <v>25</v>
      </c>
      <c r="D6572" s="3" t="s">
        <v>26</v>
      </c>
      <c r="E6572" s="4">
        <v>5</v>
      </c>
      <c r="F6572" s="4">
        <v>1</v>
      </c>
      <c r="G6572" s="3" t="s">
        <v>731</v>
      </c>
      <c r="H6572" s="3" t="s">
        <v>623</v>
      </c>
      <c r="I6572" s="3" t="s">
        <v>37719</v>
      </c>
      <c r="J6572" s="3" t="s">
        <v>5420</v>
      </c>
    </row>
    <row r="6573" spans="1:10" s="6" customFormat="1" ht="15" customHeight="1" x14ac:dyDescent="0.3">
      <c r="A6573" s="3" t="s">
        <v>71</v>
      </c>
      <c r="B6573" s="3" t="s">
        <v>72</v>
      </c>
      <c r="C6573" s="3" t="s">
        <v>440</v>
      </c>
      <c r="D6573" s="3" t="s">
        <v>441</v>
      </c>
      <c r="E6573" s="4">
        <v>4</v>
      </c>
      <c r="F6573" s="4">
        <v>31</v>
      </c>
      <c r="G6573" s="3" t="s">
        <v>718</v>
      </c>
      <c r="H6573" s="3" t="s">
        <v>1199</v>
      </c>
      <c r="I6573" s="3" t="s">
        <v>37719</v>
      </c>
      <c r="J6573" s="3" t="s">
        <v>5713</v>
      </c>
    </row>
    <row r="6574" spans="1:10" s="6" customFormat="1" ht="15" customHeight="1" x14ac:dyDescent="0.3">
      <c r="A6574" s="3" t="s">
        <v>86</v>
      </c>
      <c r="B6574" s="3" t="s">
        <v>87</v>
      </c>
      <c r="C6574" s="3" t="s">
        <v>112</v>
      </c>
      <c r="D6574" s="3" t="s">
        <v>113</v>
      </c>
      <c r="E6574" s="4">
        <v>5</v>
      </c>
      <c r="F6574" s="4">
        <v>7</v>
      </c>
      <c r="G6574" s="3" t="s">
        <v>731</v>
      </c>
      <c r="H6574" s="3" t="s">
        <v>749</v>
      </c>
      <c r="I6574" s="3" t="s">
        <v>37719</v>
      </c>
      <c r="J6574" s="3" t="s">
        <v>5420</v>
      </c>
    </row>
    <row r="6575" spans="1:10" s="6" customFormat="1" ht="15" customHeight="1" x14ac:dyDescent="0.3">
      <c r="A6575" s="3" t="s">
        <v>71</v>
      </c>
      <c r="B6575" s="3" t="s">
        <v>72</v>
      </c>
      <c r="C6575" s="3" t="s">
        <v>430</v>
      </c>
      <c r="D6575" s="3" t="s">
        <v>431</v>
      </c>
      <c r="E6575" s="4">
        <v>4</v>
      </c>
      <c r="F6575" s="4">
        <v>30</v>
      </c>
      <c r="G6575" s="3" t="s">
        <v>718</v>
      </c>
      <c r="H6575" s="3" t="s">
        <v>1191</v>
      </c>
      <c r="I6575" s="3" t="s">
        <v>37719</v>
      </c>
      <c r="J6575" s="3" t="s">
        <v>5713</v>
      </c>
    </row>
    <row r="6576" spans="1:10" s="6" customFormat="1" ht="15" customHeight="1" x14ac:dyDescent="0.3">
      <c r="A6576" s="3" t="s">
        <v>71</v>
      </c>
      <c r="B6576" s="3" t="s">
        <v>72</v>
      </c>
      <c r="C6576" s="3" t="s">
        <v>389</v>
      </c>
      <c r="D6576" s="3" t="s">
        <v>390</v>
      </c>
      <c r="E6576" s="4">
        <v>4</v>
      </c>
      <c r="F6576" s="4">
        <v>27</v>
      </c>
      <c r="G6576" s="3" t="s">
        <v>718</v>
      </c>
      <c r="H6576" s="3" t="s">
        <v>1127</v>
      </c>
      <c r="I6576" s="3" t="s">
        <v>37719</v>
      </c>
      <c r="J6576" s="3" t="s">
        <v>5713</v>
      </c>
    </row>
    <row r="6577" spans="1:10" s="6" customFormat="1" ht="15" customHeight="1" x14ac:dyDescent="0.3">
      <c r="A6577" s="3" t="s">
        <v>71</v>
      </c>
      <c r="B6577" s="3" t="s">
        <v>72</v>
      </c>
      <c r="C6577" s="3" t="s">
        <v>112</v>
      </c>
      <c r="D6577" s="3" t="s">
        <v>113</v>
      </c>
      <c r="E6577" s="4">
        <v>4</v>
      </c>
      <c r="F6577" s="4">
        <v>7</v>
      </c>
      <c r="G6577" s="3" t="s">
        <v>718</v>
      </c>
      <c r="H6577" s="3" t="s">
        <v>749</v>
      </c>
      <c r="I6577" s="3" t="s">
        <v>37719</v>
      </c>
      <c r="J6577" s="3" t="s">
        <v>5713</v>
      </c>
    </row>
    <row r="6578" spans="1:10" s="6" customFormat="1" ht="15" customHeight="1" x14ac:dyDescent="0.3">
      <c r="A6578" s="3" t="s">
        <v>71</v>
      </c>
      <c r="B6578" s="3" t="s">
        <v>72</v>
      </c>
      <c r="C6578" s="3" t="s">
        <v>128</v>
      </c>
      <c r="D6578" s="3" t="s">
        <v>129</v>
      </c>
      <c r="E6578" s="4">
        <v>4</v>
      </c>
      <c r="F6578" s="4">
        <v>8</v>
      </c>
      <c r="G6578" s="3" t="s">
        <v>718</v>
      </c>
      <c r="H6578" s="3" t="s">
        <v>803</v>
      </c>
      <c r="I6578" s="3" t="s">
        <v>37719</v>
      </c>
      <c r="J6578" s="3" t="s">
        <v>5713</v>
      </c>
    </row>
    <row r="6579" spans="1:10" s="6" customFormat="1" ht="15" customHeight="1" x14ac:dyDescent="0.3">
      <c r="A6579" s="3" t="s">
        <v>71</v>
      </c>
      <c r="B6579" s="3" t="s">
        <v>72</v>
      </c>
      <c r="C6579" s="3" t="s">
        <v>158</v>
      </c>
      <c r="D6579" s="3" t="s">
        <v>159</v>
      </c>
      <c r="E6579" s="4">
        <v>4</v>
      </c>
      <c r="F6579" s="4">
        <v>10</v>
      </c>
      <c r="G6579" s="3" t="s">
        <v>718</v>
      </c>
      <c r="H6579" s="3" t="s">
        <v>854</v>
      </c>
      <c r="I6579" s="3" t="s">
        <v>37719</v>
      </c>
      <c r="J6579" s="3" t="s">
        <v>5713</v>
      </c>
    </row>
    <row r="6580" spans="1:10" s="6" customFormat="1" ht="15" customHeight="1" x14ac:dyDescent="0.3">
      <c r="A6580" s="3" t="s">
        <v>71</v>
      </c>
      <c r="B6580" s="3" t="s">
        <v>72</v>
      </c>
      <c r="C6580" s="3" t="s">
        <v>173</v>
      </c>
      <c r="D6580" s="3" t="s">
        <v>174</v>
      </c>
      <c r="E6580" s="4">
        <v>4</v>
      </c>
      <c r="F6580" s="4">
        <v>11</v>
      </c>
      <c r="G6580" s="3" t="s">
        <v>718</v>
      </c>
      <c r="H6580" s="3" t="s">
        <v>867</v>
      </c>
      <c r="I6580" s="3" t="s">
        <v>37719</v>
      </c>
      <c r="J6580" s="3" t="s">
        <v>5713</v>
      </c>
    </row>
    <row r="6581" spans="1:10" s="6" customFormat="1" ht="15" customHeight="1" x14ac:dyDescent="0.3">
      <c r="A6581" s="3" t="s">
        <v>71</v>
      </c>
      <c r="B6581" s="3" t="s">
        <v>72</v>
      </c>
      <c r="C6581" s="3" t="s">
        <v>204</v>
      </c>
      <c r="D6581" s="3" t="s">
        <v>205</v>
      </c>
      <c r="E6581" s="4">
        <v>4</v>
      </c>
      <c r="F6581" s="4">
        <v>13</v>
      </c>
      <c r="G6581" s="3" t="s">
        <v>718</v>
      </c>
      <c r="H6581" s="3" t="s">
        <v>956</v>
      </c>
      <c r="I6581" s="3" t="s">
        <v>37719</v>
      </c>
      <c r="J6581" s="3" t="s">
        <v>5713</v>
      </c>
    </row>
    <row r="6582" spans="1:10" s="6" customFormat="1" ht="15" customHeight="1" x14ac:dyDescent="0.3">
      <c r="A6582" s="3" t="s">
        <v>71</v>
      </c>
      <c r="B6582" s="3" t="s">
        <v>72</v>
      </c>
      <c r="C6582" s="3" t="s">
        <v>219</v>
      </c>
      <c r="D6582" s="3" t="s">
        <v>220</v>
      </c>
      <c r="E6582" s="4">
        <v>4</v>
      </c>
      <c r="F6582" s="4">
        <v>14</v>
      </c>
      <c r="G6582" s="3" t="s">
        <v>718</v>
      </c>
      <c r="H6582" s="3" t="s">
        <v>977</v>
      </c>
      <c r="I6582" s="3" t="s">
        <v>37719</v>
      </c>
      <c r="J6582" s="3" t="s">
        <v>5713</v>
      </c>
    </row>
    <row r="6583" spans="1:10" s="6" customFormat="1" ht="15" customHeight="1" x14ac:dyDescent="0.3">
      <c r="A6583" s="3" t="s">
        <v>71</v>
      </c>
      <c r="B6583" s="3" t="s">
        <v>72</v>
      </c>
      <c r="C6583" s="3" t="s">
        <v>232</v>
      </c>
      <c r="D6583" s="3" t="s">
        <v>233</v>
      </c>
      <c r="E6583" s="4">
        <v>4</v>
      </c>
      <c r="F6583" s="4">
        <v>15</v>
      </c>
      <c r="G6583" s="3" t="s">
        <v>718</v>
      </c>
      <c r="H6583" s="3" t="s">
        <v>986</v>
      </c>
      <c r="I6583" s="3" t="s">
        <v>37719</v>
      </c>
      <c r="J6583" s="3" t="s">
        <v>5713</v>
      </c>
    </row>
    <row r="6584" spans="1:10" s="6" customFormat="1" ht="15" customHeight="1" x14ac:dyDescent="0.3">
      <c r="A6584" s="3" t="s">
        <v>71</v>
      </c>
      <c r="B6584" s="3" t="s">
        <v>72</v>
      </c>
      <c r="C6584" s="3" t="s">
        <v>246</v>
      </c>
      <c r="D6584" s="3" t="s">
        <v>247</v>
      </c>
      <c r="E6584" s="4">
        <v>4</v>
      </c>
      <c r="F6584" s="4">
        <v>16</v>
      </c>
      <c r="G6584" s="3" t="s">
        <v>718</v>
      </c>
      <c r="H6584" s="3" t="s">
        <v>989</v>
      </c>
      <c r="I6584" s="3" t="s">
        <v>37719</v>
      </c>
      <c r="J6584" s="3" t="s">
        <v>5713</v>
      </c>
    </row>
    <row r="6585" spans="1:10" s="6" customFormat="1" ht="15" customHeight="1" x14ac:dyDescent="0.3">
      <c r="A6585" s="3" t="s">
        <v>71</v>
      </c>
      <c r="B6585" s="3" t="s">
        <v>72</v>
      </c>
      <c r="C6585" s="3" t="s">
        <v>260</v>
      </c>
      <c r="D6585" s="3" t="s">
        <v>261</v>
      </c>
      <c r="E6585" s="4">
        <v>4</v>
      </c>
      <c r="F6585" s="4">
        <v>17</v>
      </c>
      <c r="G6585" s="3" t="s">
        <v>718</v>
      </c>
      <c r="H6585" s="3" t="s">
        <v>1005</v>
      </c>
      <c r="I6585" s="3" t="s">
        <v>37719</v>
      </c>
      <c r="J6585" s="3" t="s">
        <v>5713</v>
      </c>
    </row>
    <row r="6586" spans="1:10" s="6" customFormat="1" ht="15" customHeight="1" x14ac:dyDescent="0.3">
      <c r="A6586" s="3" t="s">
        <v>71</v>
      </c>
      <c r="B6586" s="3" t="s">
        <v>72</v>
      </c>
      <c r="C6586" s="3" t="s">
        <v>272</v>
      </c>
      <c r="D6586" s="3" t="s">
        <v>273</v>
      </c>
      <c r="E6586" s="4">
        <v>4</v>
      </c>
      <c r="F6586" s="4">
        <v>18</v>
      </c>
      <c r="G6586" s="3" t="s">
        <v>718</v>
      </c>
      <c r="H6586" s="3" t="s">
        <v>1009</v>
      </c>
      <c r="I6586" s="3" t="s">
        <v>37719</v>
      </c>
      <c r="J6586" s="3" t="s">
        <v>5713</v>
      </c>
    </row>
    <row r="6587" spans="1:10" s="6" customFormat="1" ht="15" customHeight="1" x14ac:dyDescent="0.3">
      <c r="A6587" s="3" t="s">
        <v>71</v>
      </c>
      <c r="B6587" s="3" t="s">
        <v>72</v>
      </c>
      <c r="C6587" s="3" t="s">
        <v>295</v>
      </c>
      <c r="D6587" s="3" t="s">
        <v>296</v>
      </c>
      <c r="E6587" s="4">
        <v>4</v>
      </c>
      <c r="F6587" s="4">
        <v>20</v>
      </c>
      <c r="G6587" s="3" t="s">
        <v>718</v>
      </c>
      <c r="H6587" s="3" t="s">
        <v>1028</v>
      </c>
      <c r="I6587" s="3" t="s">
        <v>37719</v>
      </c>
      <c r="J6587" s="3" t="s">
        <v>5713</v>
      </c>
    </row>
    <row r="6588" spans="1:10" s="6" customFormat="1" ht="15" customHeight="1" x14ac:dyDescent="0.3">
      <c r="A6588" s="3" t="s">
        <v>71</v>
      </c>
      <c r="B6588" s="3" t="s">
        <v>72</v>
      </c>
      <c r="C6588" s="3" t="s">
        <v>307</v>
      </c>
      <c r="D6588" s="3" t="s">
        <v>308</v>
      </c>
      <c r="E6588" s="4">
        <v>4</v>
      </c>
      <c r="F6588" s="4">
        <v>21</v>
      </c>
      <c r="G6588" s="3" t="s">
        <v>718</v>
      </c>
      <c r="H6588" s="3" t="s">
        <v>1051</v>
      </c>
      <c r="I6588" s="3" t="s">
        <v>37719</v>
      </c>
      <c r="J6588" s="3" t="s">
        <v>5713</v>
      </c>
    </row>
    <row r="6589" spans="1:10" s="6" customFormat="1" ht="15" customHeight="1" x14ac:dyDescent="0.3">
      <c r="A6589" s="3" t="s">
        <v>71</v>
      </c>
      <c r="B6589" s="3" t="s">
        <v>72</v>
      </c>
      <c r="C6589" s="3" t="s">
        <v>322</v>
      </c>
      <c r="D6589" s="3" t="s">
        <v>323</v>
      </c>
      <c r="E6589" s="4">
        <v>4</v>
      </c>
      <c r="F6589" s="4">
        <v>22</v>
      </c>
      <c r="G6589" s="3" t="s">
        <v>718</v>
      </c>
      <c r="H6589" s="3" t="s">
        <v>1065</v>
      </c>
      <c r="I6589" s="3" t="s">
        <v>37719</v>
      </c>
      <c r="J6589" s="3" t="s">
        <v>5713</v>
      </c>
    </row>
    <row r="6590" spans="1:10" s="6" customFormat="1" ht="15" customHeight="1" x14ac:dyDescent="0.3">
      <c r="A6590" s="3" t="s">
        <v>71</v>
      </c>
      <c r="B6590" s="3" t="s">
        <v>72</v>
      </c>
      <c r="C6590" s="3" t="s">
        <v>352</v>
      </c>
      <c r="D6590" s="3" t="s">
        <v>353</v>
      </c>
      <c r="E6590" s="4">
        <v>4</v>
      </c>
      <c r="F6590" s="4">
        <v>24</v>
      </c>
      <c r="G6590" s="3" t="s">
        <v>718</v>
      </c>
      <c r="H6590" s="3" t="s">
        <v>1092</v>
      </c>
      <c r="I6590" s="3" t="s">
        <v>37719</v>
      </c>
      <c r="J6590" s="3" t="s">
        <v>5713</v>
      </c>
    </row>
    <row r="6591" spans="1:10" s="6" customFormat="1" ht="15" customHeight="1" x14ac:dyDescent="0.3">
      <c r="A6591" s="3" t="s">
        <v>71</v>
      </c>
      <c r="B6591" s="3" t="s">
        <v>72</v>
      </c>
      <c r="C6591" s="3" t="s">
        <v>366</v>
      </c>
      <c r="D6591" s="3" t="s">
        <v>367</v>
      </c>
      <c r="E6591" s="4">
        <v>4</v>
      </c>
      <c r="F6591" s="4">
        <v>25</v>
      </c>
      <c r="G6591" s="3" t="s">
        <v>718</v>
      </c>
      <c r="H6591" s="3" t="s">
        <v>1110</v>
      </c>
      <c r="I6591" s="3" t="s">
        <v>37719</v>
      </c>
      <c r="J6591" s="3" t="s">
        <v>5713</v>
      </c>
    </row>
    <row r="6592" spans="1:10" s="6" customFormat="1" ht="15" customHeight="1" x14ac:dyDescent="0.3">
      <c r="A6592" s="3" t="s">
        <v>71</v>
      </c>
      <c r="B6592" s="3" t="s">
        <v>72</v>
      </c>
      <c r="C6592" s="3" t="s">
        <v>415</v>
      </c>
      <c r="D6592" s="3" t="s">
        <v>416</v>
      </c>
      <c r="E6592" s="4">
        <v>4</v>
      </c>
      <c r="F6592" s="4">
        <v>29</v>
      </c>
      <c r="G6592" s="3" t="s">
        <v>718</v>
      </c>
      <c r="H6592" s="3" t="s">
        <v>1177</v>
      </c>
      <c r="I6592" s="3" t="s">
        <v>37719</v>
      </c>
      <c r="J6592" s="3" t="s">
        <v>5713</v>
      </c>
    </row>
    <row r="6593" spans="1:10" s="6" customFormat="1" ht="15" customHeight="1" x14ac:dyDescent="0.3">
      <c r="A6593" s="3" t="s">
        <v>86</v>
      </c>
      <c r="B6593" s="3" t="s">
        <v>87</v>
      </c>
      <c r="C6593" s="3" t="s">
        <v>128</v>
      </c>
      <c r="D6593" s="3" t="s">
        <v>129</v>
      </c>
      <c r="E6593" s="4">
        <v>5</v>
      </c>
      <c r="F6593" s="4">
        <v>8</v>
      </c>
      <c r="G6593" s="3" t="s">
        <v>731</v>
      </c>
      <c r="H6593" s="3" t="s">
        <v>803</v>
      </c>
      <c r="I6593" s="3" t="s">
        <v>37719</v>
      </c>
      <c r="J6593" s="3" t="s">
        <v>5420</v>
      </c>
    </row>
    <row r="6594" spans="1:10" s="6" customFormat="1" ht="15" customHeight="1" x14ac:dyDescent="0.3">
      <c r="A6594" s="3" t="s">
        <v>86</v>
      </c>
      <c r="B6594" s="3" t="s">
        <v>87</v>
      </c>
      <c r="C6594" s="3" t="s">
        <v>204</v>
      </c>
      <c r="D6594" s="3" t="s">
        <v>205</v>
      </c>
      <c r="E6594" s="4">
        <v>5</v>
      </c>
      <c r="F6594" s="4">
        <v>13</v>
      </c>
      <c r="G6594" s="3" t="s">
        <v>731</v>
      </c>
      <c r="H6594" s="3" t="s">
        <v>956</v>
      </c>
      <c r="I6594" s="3" t="s">
        <v>37719</v>
      </c>
      <c r="J6594" s="3" t="s">
        <v>5420</v>
      </c>
    </row>
    <row r="6595" spans="1:10" s="6" customFormat="1" ht="15" customHeight="1" x14ac:dyDescent="0.3">
      <c r="A6595" s="3" t="s">
        <v>86</v>
      </c>
      <c r="B6595" s="3" t="s">
        <v>87</v>
      </c>
      <c r="C6595" s="3" t="s">
        <v>272</v>
      </c>
      <c r="D6595" s="3" t="s">
        <v>273</v>
      </c>
      <c r="E6595" s="4">
        <v>5</v>
      </c>
      <c r="F6595" s="4">
        <v>18</v>
      </c>
      <c r="G6595" s="3" t="s">
        <v>731</v>
      </c>
      <c r="H6595" s="3" t="s">
        <v>1009</v>
      </c>
      <c r="I6595" s="3" t="s">
        <v>37719</v>
      </c>
      <c r="J6595" s="3" t="s">
        <v>5420</v>
      </c>
    </row>
    <row r="6596" spans="1:10" s="6" customFormat="1" ht="15" customHeight="1" x14ac:dyDescent="0.3">
      <c r="A6596" s="3" t="s">
        <v>86</v>
      </c>
      <c r="B6596" s="3" t="s">
        <v>87</v>
      </c>
      <c r="C6596" s="3" t="s">
        <v>337</v>
      </c>
      <c r="D6596" s="3" t="s">
        <v>338</v>
      </c>
      <c r="E6596" s="4">
        <v>5</v>
      </c>
      <c r="F6596" s="4">
        <v>23</v>
      </c>
      <c r="G6596" s="3" t="s">
        <v>731</v>
      </c>
      <c r="H6596" s="3" t="s">
        <v>1068</v>
      </c>
      <c r="I6596" s="3" t="s">
        <v>37719</v>
      </c>
      <c r="J6596" s="3" t="s">
        <v>5436</v>
      </c>
    </row>
    <row r="6597" spans="1:10" s="6" customFormat="1" ht="15" customHeight="1" x14ac:dyDescent="0.3">
      <c r="A6597" s="3" t="s">
        <v>86</v>
      </c>
      <c r="B6597" s="3" t="s">
        <v>87</v>
      </c>
      <c r="C6597" s="3" t="s">
        <v>352</v>
      </c>
      <c r="D6597" s="3" t="s">
        <v>353</v>
      </c>
      <c r="E6597" s="4">
        <v>5</v>
      </c>
      <c r="F6597" s="4">
        <v>24</v>
      </c>
      <c r="G6597" s="3" t="s">
        <v>731</v>
      </c>
      <c r="H6597" s="3" t="s">
        <v>1092</v>
      </c>
      <c r="I6597" s="3" t="s">
        <v>37719</v>
      </c>
      <c r="J6597" s="3" t="s">
        <v>5436</v>
      </c>
    </row>
    <row r="6598" spans="1:10" s="6" customFormat="1" ht="15" customHeight="1" x14ac:dyDescent="0.3">
      <c r="A6598" s="3" t="s">
        <v>86</v>
      </c>
      <c r="B6598" s="3" t="s">
        <v>87</v>
      </c>
      <c r="C6598" s="3" t="s">
        <v>366</v>
      </c>
      <c r="D6598" s="3" t="s">
        <v>367</v>
      </c>
      <c r="E6598" s="4">
        <v>5</v>
      </c>
      <c r="F6598" s="4">
        <v>25</v>
      </c>
      <c r="G6598" s="3" t="s">
        <v>731</v>
      </c>
      <c r="H6598" s="3" t="s">
        <v>1110</v>
      </c>
      <c r="I6598" s="3" t="s">
        <v>37719</v>
      </c>
      <c r="J6598" s="3" t="s">
        <v>5436</v>
      </c>
    </row>
    <row r="6599" spans="1:10" s="6" customFormat="1" ht="15" customHeight="1" x14ac:dyDescent="0.3">
      <c r="A6599" s="3" t="s">
        <v>86</v>
      </c>
      <c r="B6599" s="3" t="s">
        <v>87</v>
      </c>
      <c r="C6599" s="3" t="s">
        <v>376</v>
      </c>
      <c r="D6599" s="3" t="s">
        <v>377</v>
      </c>
      <c r="E6599" s="4">
        <v>5</v>
      </c>
      <c r="F6599" s="4">
        <v>26</v>
      </c>
      <c r="G6599" s="3" t="s">
        <v>731</v>
      </c>
      <c r="H6599" s="3" t="s">
        <v>1119</v>
      </c>
      <c r="I6599" s="3" t="s">
        <v>37719</v>
      </c>
      <c r="J6599" s="3" t="s">
        <v>5436</v>
      </c>
    </row>
    <row r="6600" spans="1:10" s="6" customFormat="1" ht="15" customHeight="1" x14ac:dyDescent="0.3">
      <c r="A6600" s="3" t="s">
        <v>86</v>
      </c>
      <c r="B6600" s="3" t="s">
        <v>87</v>
      </c>
      <c r="C6600" s="3" t="s">
        <v>389</v>
      </c>
      <c r="D6600" s="3" t="s">
        <v>390</v>
      </c>
      <c r="E6600" s="4">
        <v>5</v>
      </c>
      <c r="F6600" s="4">
        <v>27</v>
      </c>
      <c r="G6600" s="3" t="s">
        <v>731</v>
      </c>
      <c r="H6600" s="3" t="s">
        <v>1127</v>
      </c>
      <c r="I6600" s="3" t="s">
        <v>37719</v>
      </c>
      <c r="J6600" s="3" t="s">
        <v>5436</v>
      </c>
    </row>
    <row r="6601" spans="1:10" s="6" customFormat="1" ht="15" customHeight="1" x14ac:dyDescent="0.3">
      <c r="A6601" s="3" t="s">
        <v>86</v>
      </c>
      <c r="B6601" s="3" t="s">
        <v>87</v>
      </c>
      <c r="C6601" s="3" t="s">
        <v>415</v>
      </c>
      <c r="D6601" s="3" t="s">
        <v>416</v>
      </c>
      <c r="E6601" s="4">
        <v>5</v>
      </c>
      <c r="F6601" s="4">
        <v>29</v>
      </c>
      <c r="G6601" s="3" t="s">
        <v>731</v>
      </c>
      <c r="H6601" s="3" t="s">
        <v>1177</v>
      </c>
      <c r="I6601" s="3" t="s">
        <v>37719</v>
      </c>
      <c r="J6601" s="3" t="s">
        <v>5436</v>
      </c>
    </row>
    <row r="6602" spans="1:10" s="6" customFormat="1" ht="15" customHeight="1" x14ac:dyDescent="0.3">
      <c r="A6602" s="3" t="s">
        <v>86</v>
      </c>
      <c r="B6602" s="3" t="s">
        <v>87</v>
      </c>
      <c r="C6602" s="3" t="s">
        <v>440</v>
      </c>
      <c r="D6602" s="3" t="s">
        <v>441</v>
      </c>
      <c r="E6602" s="4">
        <v>5</v>
      </c>
      <c r="F6602" s="4">
        <v>31</v>
      </c>
      <c r="G6602" s="3" t="s">
        <v>731</v>
      </c>
      <c r="H6602" s="3" t="s">
        <v>1199</v>
      </c>
      <c r="I6602" s="3" t="s">
        <v>37719</v>
      </c>
      <c r="J6602" s="3" t="s">
        <v>5436</v>
      </c>
    </row>
    <row r="6603" spans="1:10" s="6" customFormat="1" ht="15" customHeight="1" x14ac:dyDescent="0.3">
      <c r="A6603" s="3" t="s">
        <v>86</v>
      </c>
      <c r="B6603" s="3" t="s">
        <v>87</v>
      </c>
      <c r="C6603" s="3" t="s">
        <v>459</v>
      </c>
      <c r="D6603" s="3" t="s">
        <v>460</v>
      </c>
      <c r="E6603" s="4">
        <v>5</v>
      </c>
      <c r="F6603" s="4">
        <v>33</v>
      </c>
      <c r="G6603" s="3" t="s">
        <v>731</v>
      </c>
      <c r="H6603" s="3" t="s">
        <v>1221</v>
      </c>
      <c r="I6603" s="3" t="s">
        <v>37719</v>
      </c>
      <c r="J6603" s="3" t="s">
        <v>5436</v>
      </c>
    </row>
    <row r="6604" spans="1:10" s="6" customFormat="1" ht="15" customHeight="1" x14ac:dyDescent="0.3">
      <c r="A6604" s="3" t="s">
        <v>86</v>
      </c>
      <c r="B6604" s="3" t="s">
        <v>87</v>
      </c>
      <c r="C6604" s="3" t="s">
        <v>493</v>
      </c>
      <c r="D6604" s="3" t="s">
        <v>494</v>
      </c>
      <c r="E6604" s="4">
        <v>5</v>
      </c>
      <c r="F6604" s="4">
        <v>36</v>
      </c>
      <c r="G6604" s="3" t="s">
        <v>731</v>
      </c>
      <c r="H6604" s="3" t="s">
        <v>1241</v>
      </c>
      <c r="I6604" s="3" t="s">
        <v>37719</v>
      </c>
      <c r="J6604" s="3" t="s">
        <v>5436</v>
      </c>
    </row>
    <row r="6605" spans="1:10" s="6" customFormat="1" ht="15" customHeight="1" x14ac:dyDescent="0.3">
      <c r="A6605" s="3" t="s">
        <v>86</v>
      </c>
      <c r="B6605" s="3" t="s">
        <v>87</v>
      </c>
      <c r="C6605" s="3" t="s">
        <v>504</v>
      </c>
      <c r="D6605" s="3" t="s">
        <v>505</v>
      </c>
      <c r="E6605" s="4">
        <v>5</v>
      </c>
      <c r="F6605" s="4">
        <v>37</v>
      </c>
      <c r="G6605" s="3" t="s">
        <v>731</v>
      </c>
      <c r="H6605" s="3" t="s">
        <v>1246</v>
      </c>
      <c r="I6605" s="3" t="s">
        <v>37719</v>
      </c>
      <c r="J6605" s="3" t="s">
        <v>5436</v>
      </c>
    </row>
    <row r="6606" spans="1:10" s="6" customFormat="1" ht="15" customHeight="1" x14ac:dyDescent="0.3">
      <c r="A6606" s="3" t="s">
        <v>86</v>
      </c>
      <c r="B6606" s="3" t="s">
        <v>87</v>
      </c>
      <c r="C6606" s="3" t="s">
        <v>517</v>
      </c>
      <c r="D6606" s="3" t="s">
        <v>518</v>
      </c>
      <c r="E6606" s="4">
        <v>5</v>
      </c>
      <c r="F6606" s="4">
        <v>38</v>
      </c>
      <c r="G6606" s="3" t="s">
        <v>731</v>
      </c>
      <c r="H6606" s="3" t="s">
        <v>1260</v>
      </c>
      <c r="I6606" s="3" t="s">
        <v>37719</v>
      </c>
      <c r="J6606" s="3" t="s">
        <v>5436</v>
      </c>
    </row>
    <row r="6607" spans="1:10" s="6" customFormat="1" ht="15" customHeight="1" x14ac:dyDescent="0.3">
      <c r="A6607" s="3" t="s">
        <v>86</v>
      </c>
      <c r="B6607" s="3" t="s">
        <v>87</v>
      </c>
      <c r="C6607" s="3" t="s">
        <v>532</v>
      </c>
      <c r="D6607" s="3" t="s">
        <v>533</v>
      </c>
      <c r="E6607" s="4">
        <v>5</v>
      </c>
      <c r="F6607" s="4">
        <v>39</v>
      </c>
      <c r="G6607" s="3" t="s">
        <v>731</v>
      </c>
      <c r="H6607" s="3" t="s">
        <v>1265</v>
      </c>
      <c r="I6607" s="3" t="s">
        <v>37719</v>
      </c>
      <c r="J6607" s="3" t="s">
        <v>5436</v>
      </c>
    </row>
    <row r="6608" spans="1:10" s="6" customFormat="1" ht="15" customHeight="1" x14ac:dyDescent="0.3">
      <c r="A6608" s="3" t="s">
        <v>86</v>
      </c>
      <c r="B6608" s="3" t="s">
        <v>87</v>
      </c>
      <c r="C6608" s="3" t="s">
        <v>545</v>
      </c>
      <c r="D6608" s="3" t="s">
        <v>546</v>
      </c>
      <c r="E6608" s="4">
        <v>5</v>
      </c>
      <c r="F6608" s="4">
        <v>40</v>
      </c>
      <c r="G6608" s="3" t="s">
        <v>731</v>
      </c>
      <c r="H6608" s="3" t="s">
        <v>1276</v>
      </c>
      <c r="I6608" s="3" t="s">
        <v>37719</v>
      </c>
      <c r="J6608" s="3" t="s">
        <v>5436</v>
      </c>
    </row>
    <row r="6609" spans="1:10" s="6" customFormat="1" ht="15" customHeight="1" x14ac:dyDescent="0.3">
      <c r="A6609" s="3" t="s">
        <v>86</v>
      </c>
      <c r="B6609" s="3" t="s">
        <v>87</v>
      </c>
      <c r="C6609" s="3" t="s">
        <v>581</v>
      </c>
      <c r="D6609" s="3" t="s">
        <v>582</v>
      </c>
      <c r="E6609" s="4">
        <v>5</v>
      </c>
      <c r="F6609" s="4">
        <v>43</v>
      </c>
      <c r="G6609" s="3" t="s">
        <v>731</v>
      </c>
      <c r="H6609" s="3" t="s">
        <v>1321</v>
      </c>
      <c r="I6609" s="3" t="s">
        <v>37719</v>
      </c>
      <c r="J6609" s="3" t="s">
        <v>5436</v>
      </c>
    </row>
    <row r="6610" spans="1:10" s="6" customFormat="1" ht="15" customHeight="1" x14ac:dyDescent="0.3">
      <c r="A6610" s="3" t="s">
        <v>86</v>
      </c>
      <c r="B6610" s="3" t="s">
        <v>87</v>
      </c>
      <c r="C6610" s="3" t="s">
        <v>593</v>
      </c>
      <c r="D6610" s="3" t="s">
        <v>594</v>
      </c>
      <c r="E6610" s="4">
        <v>5</v>
      </c>
      <c r="F6610" s="4">
        <v>44</v>
      </c>
      <c r="G6610" s="3" t="s">
        <v>731</v>
      </c>
      <c r="H6610" s="3" t="s">
        <v>1333</v>
      </c>
      <c r="I6610" s="3" t="s">
        <v>37719</v>
      </c>
      <c r="J6610" s="3" t="s">
        <v>5436</v>
      </c>
    </row>
    <row r="6611" spans="1:10" s="6" customFormat="1" ht="15" customHeight="1" x14ac:dyDescent="0.3">
      <c r="A6611" s="3" t="s">
        <v>86</v>
      </c>
      <c r="B6611" s="3" t="s">
        <v>87</v>
      </c>
      <c r="C6611" s="3" t="s">
        <v>322</v>
      </c>
      <c r="D6611" s="3" t="s">
        <v>323</v>
      </c>
      <c r="E6611" s="4">
        <v>5</v>
      </c>
      <c r="F6611" s="4">
        <v>22</v>
      </c>
      <c r="G6611" s="3" t="s">
        <v>731</v>
      </c>
      <c r="H6611" s="3" t="s">
        <v>1065</v>
      </c>
      <c r="I6611" s="3" t="s">
        <v>37719</v>
      </c>
      <c r="J6611" s="3" t="s">
        <v>5436</v>
      </c>
    </row>
    <row r="6612" spans="1:10" s="6" customFormat="1" ht="15" customHeight="1" x14ac:dyDescent="0.3">
      <c r="A6612" s="3" t="s">
        <v>86</v>
      </c>
      <c r="B6612" s="3" t="s">
        <v>87</v>
      </c>
      <c r="C6612" s="3" t="s">
        <v>307</v>
      </c>
      <c r="D6612" s="3" t="s">
        <v>308</v>
      </c>
      <c r="E6612" s="4">
        <v>5</v>
      </c>
      <c r="F6612" s="4">
        <v>21</v>
      </c>
      <c r="G6612" s="3" t="s">
        <v>731</v>
      </c>
      <c r="H6612" s="3" t="s">
        <v>1051</v>
      </c>
      <c r="I6612" s="3" t="s">
        <v>37719</v>
      </c>
      <c r="J6612" s="3" t="s">
        <v>5436</v>
      </c>
    </row>
    <row r="6613" spans="1:10" s="6" customFormat="1" ht="15" customHeight="1" x14ac:dyDescent="0.3">
      <c r="A6613" s="3" t="s">
        <v>86</v>
      </c>
      <c r="B6613" s="3" t="s">
        <v>87</v>
      </c>
      <c r="C6613" s="3" t="s">
        <v>295</v>
      </c>
      <c r="D6613" s="3" t="s">
        <v>296</v>
      </c>
      <c r="E6613" s="4">
        <v>5</v>
      </c>
      <c r="F6613" s="4">
        <v>20</v>
      </c>
      <c r="G6613" s="3" t="s">
        <v>731</v>
      </c>
      <c r="H6613" s="3" t="s">
        <v>1028</v>
      </c>
      <c r="I6613" s="3" t="s">
        <v>37719</v>
      </c>
      <c r="J6613" s="3" t="s">
        <v>5436</v>
      </c>
    </row>
    <row r="6614" spans="1:10" s="6" customFormat="1" ht="15" customHeight="1" x14ac:dyDescent="0.3">
      <c r="A6614" s="3" t="s">
        <v>86</v>
      </c>
      <c r="B6614" s="3" t="s">
        <v>87</v>
      </c>
      <c r="C6614" s="3" t="s">
        <v>283</v>
      </c>
      <c r="D6614" s="3" t="s">
        <v>284</v>
      </c>
      <c r="E6614" s="4">
        <v>5</v>
      </c>
      <c r="F6614" s="4">
        <v>19</v>
      </c>
      <c r="G6614" s="3" t="s">
        <v>731</v>
      </c>
      <c r="H6614" s="3" t="s">
        <v>1019</v>
      </c>
      <c r="I6614" s="3" t="s">
        <v>37719</v>
      </c>
      <c r="J6614" s="3" t="s">
        <v>5436</v>
      </c>
    </row>
    <row r="6615" spans="1:10" s="6" customFormat="1" ht="15" customHeight="1" x14ac:dyDescent="0.3">
      <c r="A6615" s="3" t="s">
        <v>86</v>
      </c>
      <c r="B6615" s="3" t="s">
        <v>87</v>
      </c>
      <c r="C6615" s="3" t="s">
        <v>25</v>
      </c>
      <c r="D6615" s="3" t="s">
        <v>26</v>
      </c>
      <c r="E6615" s="4">
        <v>5</v>
      </c>
      <c r="F6615" s="4">
        <v>1</v>
      </c>
      <c r="G6615" s="3" t="s">
        <v>731</v>
      </c>
      <c r="H6615" s="3" t="s">
        <v>623</v>
      </c>
      <c r="I6615" s="3" t="s">
        <v>37719</v>
      </c>
      <c r="J6615" s="3" t="s">
        <v>5428</v>
      </c>
    </row>
    <row r="6616" spans="1:10" s="6" customFormat="1" ht="15" customHeight="1" x14ac:dyDescent="0.3">
      <c r="A6616" s="3" t="s">
        <v>86</v>
      </c>
      <c r="B6616" s="3" t="s">
        <v>87</v>
      </c>
      <c r="C6616" s="3" t="s">
        <v>25</v>
      </c>
      <c r="D6616" s="3" t="s">
        <v>26</v>
      </c>
      <c r="E6616" s="4">
        <v>5</v>
      </c>
      <c r="F6616" s="4">
        <v>1</v>
      </c>
      <c r="G6616" s="3" t="s">
        <v>731</v>
      </c>
      <c r="H6616" s="3" t="s">
        <v>623</v>
      </c>
      <c r="I6616" s="3" t="s">
        <v>37719</v>
      </c>
      <c r="J6616" s="3" t="s">
        <v>5436</v>
      </c>
    </row>
    <row r="6617" spans="1:10" s="6" customFormat="1" ht="15" customHeight="1" x14ac:dyDescent="0.3">
      <c r="A6617" s="3" t="s">
        <v>86</v>
      </c>
      <c r="B6617" s="3" t="s">
        <v>87</v>
      </c>
      <c r="C6617" s="3" t="s">
        <v>42</v>
      </c>
      <c r="D6617" s="3" t="s">
        <v>43</v>
      </c>
      <c r="E6617" s="4">
        <v>5</v>
      </c>
      <c r="F6617" s="4">
        <v>2</v>
      </c>
      <c r="G6617" s="3" t="s">
        <v>731</v>
      </c>
      <c r="H6617" s="3" t="s">
        <v>686</v>
      </c>
      <c r="I6617" s="3" t="s">
        <v>37719</v>
      </c>
      <c r="J6617" s="3" t="s">
        <v>5436</v>
      </c>
    </row>
    <row r="6618" spans="1:10" s="6" customFormat="1" ht="15" customHeight="1" x14ac:dyDescent="0.3">
      <c r="A6618" s="3" t="s">
        <v>86</v>
      </c>
      <c r="B6618" s="3" t="s">
        <v>87</v>
      </c>
      <c r="C6618" s="3" t="s">
        <v>57</v>
      </c>
      <c r="D6618" s="3" t="s">
        <v>58</v>
      </c>
      <c r="E6618" s="4">
        <v>5</v>
      </c>
      <c r="F6618" s="4">
        <v>3</v>
      </c>
      <c r="G6618" s="3" t="s">
        <v>731</v>
      </c>
      <c r="H6618" s="3" t="s">
        <v>705</v>
      </c>
      <c r="I6618" s="3" t="s">
        <v>37719</v>
      </c>
      <c r="J6618" s="3" t="s">
        <v>5436</v>
      </c>
    </row>
    <row r="6619" spans="1:10" s="6" customFormat="1" ht="15" customHeight="1" x14ac:dyDescent="0.3">
      <c r="A6619" s="3" t="s">
        <v>86</v>
      </c>
      <c r="B6619" s="3" t="s">
        <v>87</v>
      </c>
      <c r="C6619" s="3" t="s">
        <v>71</v>
      </c>
      <c r="D6619" s="3" t="s">
        <v>72</v>
      </c>
      <c r="E6619" s="4">
        <v>5</v>
      </c>
      <c r="F6619" s="4">
        <v>4</v>
      </c>
      <c r="G6619" s="3" t="s">
        <v>731</v>
      </c>
      <c r="H6619" s="3" t="s">
        <v>718</v>
      </c>
      <c r="I6619" s="3" t="s">
        <v>37719</v>
      </c>
      <c r="J6619" s="3" t="s">
        <v>5436</v>
      </c>
    </row>
    <row r="6620" spans="1:10" s="6" customFormat="1" ht="15" customHeight="1" x14ac:dyDescent="0.3">
      <c r="A6620" s="3" t="s">
        <v>86</v>
      </c>
      <c r="B6620" s="3" t="s">
        <v>87</v>
      </c>
      <c r="C6620" s="3" t="s">
        <v>112</v>
      </c>
      <c r="D6620" s="3" t="s">
        <v>113</v>
      </c>
      <c r="E6620" s="4">
        <v>5</v>
      </c>
      <c r="F6620" s="4">
        <v>7</v>
      </c>
      <c r="G6620" s="3" t="s">
        <v>731</v>
      </c>
      <c r="H6620" s="3" t="s">
        <v>749</v>
      </c>
      <c r="I6620" s="3" t="s">
        <v>37719</v>
      </c>
      <c r="J6620" s="3" t="s">
        <v>5436</v>
      </c>
    </row>
    <row r="6621" spans="1:10" s="6" customFormat="1" ht="15" customHeight="1" x14ac:dyDescent="0.3">
      <c r="A6621" s="3" t="s">
        <v>86</v>
      </c>
      <c r="B6621" s="3" t="s">
        <v>87</v>
      </c>
      <c r="C6621" s="3" t="s">
        <v>128</v>
      </c>
      <c r="D6621" s="3" t="s">
        <v>129</v>
      </c>
      <c r="E6621" s="4">
        <v>5</v>
      </c>
      <c r="F6621" s="4">
        <v>8</v>
      </c>
      <c r="G6621" s="3" t="s">
        <v>731</v>
      </c>
      <c r="H6621" s="3" t="s">
        <v>803</v>
      </c>
      <c r="I6621" s="3" t="s">
        <v>37719</v>
      </c>
      <c r="J6621" s="3" t="s">
        <v>5436</v>
      </c>
    </row>
    <row r="6622" spans="1:10" s="6" customFormat="1" ht="15" customHeight="1" x14ac:dyDescent="0.3">
      <c r="A6622" s="3" t="s">
        <v>86</v>
      </c>
      <c r="B6622" s="3" t="s">
        <v>87</v>
      </c>
      <c r="C6622" s="3" t="s">
        <v>42</v>
      </c>
      <c r="D6622" s="3" t="s">
        <v>43</v>
      </c>
      <c r="E6622" s="4">
        <v>5</v>
      </c>
      <c r="F6622" s="4">
        <v>2</v>
      </c>
      <c r="G6622" s="3" t="s">
        <v>731</v>
      </c>
      <c r="H6622" s="3" t="s">
        <v>686</v>
      </c>
      <c r="I6622" s="3" t="s">
        <v>37719</v>
      </c>
      <c r="J6622" s="3" t="s">
        <v>5447</v>
      </c>
    </row>
    <row r="6623" spans="1:10" s="6" customFormat="1" ht="15" customHeight="1" x14ac:dyDescent="0.3">
      <c r="A6623" s="3" t="s">
        <v>86</v>
      </c>
      <c r="B6623" s="3" t="s">
        <v>87</v>
      </c>
      <c r="C6623" s="3" t="s">
        <v>142</v>
      </c>
      <c r="D6623" s="3" t="s">
        <v>143</v>
      </c>
      <c r="E6623" s="4">
        <v>5</v>
      </c>
      <c r="F6623" s="4">
        <v>9</v>
      </c>
      <c r="G6623" s="3" t="s">
        <v>731</v>
      </c>
      <c r="H6623" s="3" t="s">
        <v>820</v>
      </c>
      <c r="I6623" s="3" t="s">
        <v>37719</v>
      </c>
      <c r="J6623" s="3" t="s">
        <v>5436</v>
      </c>
    </row>
    <row r="6624" spans="1:10" s="6" customFormat="1" ht="15" customHeight="1" x14ac:dyDescent="0.3">
      <c r="A6624" s="3" t="s">
        <v>86</v>
      </c>
      <c r="B6624" s="3" t="s">
        <v>87</v>
      </c>
      <c r="C6624" s="3" t="s">
        <v>173</v>
      </c>
      <c r="D6624" s="3" t="s">
        <v>174</v>
      </c>
      <c r="E6624" s="4">
        <v>5</v>
      </c>
      <c r="F6624" s="4">
        <v>11</v>
      </c>
      <c r="G6624" s="3" t="s">
        <v>731</v>
      </c>
      <c r="H6624" s="3" t="s">
        <v>867</v>
      </c>
      <c r="I6624" s="3" t="s">
        <v>37719</v>
      </c>
      <c r="J6624" s="3" t="s">
        <v>5436</v>
      </c>
    </row>
    <row r="6625" spans="1:10" s="6" customFormat="1" ht="15" customHeight="1" x14ac:dyDescent="0.3">
      <c r="A6625" s="3" t="s">
        <v>86</v>
      </c>
      <c r="B6625" s="3" t="s">
        <v>87</v>
      </c>
      <c r="C6625" s="3" t="s">
        <v>189</v>
      </c>
      <c r="D6625" s="3" t="s">
        <v>190</v>
      </c>
      <c r="E6625" s="4">
        <v>5</v>
      </c>
      <c r="F6625" s="4">
        <v>12</v>
      </c>
      <c r="G6625" s="3" t="s">
        <v>731</v>
      </c>
      <c r="H6625" s="3" t="s">
        <v>948</v>
      </c>
      <c r="I6625" s="3" t="s">
        <v>37719</v>
      </c>
      <c r="J6625" s="3" t="s">
        <v>5436</v>
      </c>
    </row>
    <row r="6626" spans="1:10" s="6" customFormat="1" ht="15" customHeight="1" x14ac:dyDescent="0.3">
      <c r="A6626" s="3" t="s">
        <v>86</v>
      </c>
      <c r="B6626" s="3" t="s">
        <v>87</v>
      </c>
      <c r="C6626" s="3" t="s">
        <v>219</v>
      </c>
      <c r="D6626" s="3" t="s">
        <v>220</v>
      </c>
      <c r="E6626" s="4">
        <v>5</v>
      </c>
      <c r="F6626" s="4">
        <v>14</v>
      </c>
      <c r="G6626" s="3" t="s">
        <v>731</v>
      </c>
      <c r="H6626" s="3" t="s">
        <v>977</v>
      </c>
      <c r="I6626" s="3" t="s">
        <v>37719</v>
      </c>
      <c r="J6626" s="3" t="s">
        <v>5436</v>
      </c>
    </row>
    <row r="6627" spans="1:10" s="6" customFormat="1" ht="15" customHeight="1" x14ac:dyDescent="0.3">
      <c r="A6627" s="3" t="s">
        <v>86</v>
      </c>
      <c r="B6627" s="3" t="s">
        <v>87</v>
      </c>
      <c r="C6627" s="3" t="s">
        <v>232</v>
      </c>
      <c r="D6627" s="3" t="s">
        <v>233</v>
      </c>
      <c r="E6627" s="4">
        <v>5</v>
      </c>
      <c r="F6627" s="4">
        <v>15</v>
      </c>
      <c r="G6627" s="3" t="s">
        <v>731</v>
      </c>
      <c r="H6627" s="3" t="s">
        <v>986</v>
      </c>
      <c r="I6627" s="3" t="s">
        <v>37719</v>
      </c>
      <c r="J6627" s="3" t="s">
        <v>5436</v>
      </c>
    </row>
    <row r="6628" spans="1:10" s="6" customFormat="1" ht="15" customHeight="1" x14ac:dyDescent="0.3">
      <c r="A6628" s="3" t="s">
        <v>86</v>
      </c>
      <c r="B6628" s="3" t="s">
        <v>87</v>
      </c>
      <c r="C6628" s="3" t="s">
        <v>246</v>
      </c>
      <c r="D6628" s="3" t="s">
        <v>247</v>
      </c>
      <c r="E6628" s="4">
        <v>5</v>
      </c>
      <c r="F6628" s="4">
        <v>16</v>
      </c>
      <c r="G6628" s="3" t="s">
        <v>731</v>
      </c>
      <c r="H6628" s="3" t="s">
        <v>989</v>
      </c>
      <c r="I6628" s="3" t="s">
        <v>37719</v>
      </c>
      <c r="J6628" s="3" t="s">
        <v>5436</v>
      </c>
    </row>
    <row r="6629" spans="1:10" s="6" customFormat="1" ht="15" customHeight="1" x14ac:dyDescent="0.3">
      <c r="A6629" s="3" t="s">
        <v>86</v>
      </c>
      <c r="B6629" s="3" t="s">
        <v>87</v>
      </c>
      <c r="C6629" s="3" t="s">
        <v>260</v>
      </c>
      <c r="D6629" s="3" t="s">
        <v>261</v>
      </c>
      <c r="E6629" s="4">
        <v>5</v>
      </c>
      <c r="F6629" s="4">
        <v>17</v>
      </c>
      <c r="G6629" s="3" t="s">
        <v>731</v>
      </c>
      <c r="H6629" s="3" t="s">
        <v>1005</v>
      </c>
      <c r="I6629" s="3" t="s">
        <v>37719</v>
      </c>
      <c r="J6629" s="3" t="s">
        <v>5436</v>
      </c>
    </row>
    <row r="6630" spans="1:10" s="6" customFormat="1" ht="15" customHeight="1" x14ac:dyDescent="0.3">
      <c r="A6630" s="3" t="s">
        <v>86</v>
      </c>
      <c r="B6630" s="3" t="s">
        <v>87</v>
      </c>
      <c r="C6630" s="3" t="s">
        <v>272</v>
      </c>
      <c r="D6630" s="3" t="s">
        <v>273</v>
      </c>
      <c r="E6630" s="4">
        <v>5</v>
      </c>
      <c r="F6630" s="4">
        <v>18</v>
      </c>
      <c r="G6630" s="3" t="s">
        <v>731</v>
      </c>
      <c r="H6630" s="3" t="s">
        <v>1009</v>
      </c>
      <c r="I6630" s="3" t="s">
        <v>37719</v>
      </c>
      <c r="J6630" s="3" t="s">
        <v>5436</v>
      </c>
    </row>
    <row r="6631" spans="1:10" s="6" customFormat="1" ht="15" customHeight="1" x14ac:dyDescent="0.3">
      <c r="A6631" s="3" t="s">
        <v>86</v>
      </c>
      <c r="B6631" s="3" t="s">
        <v>87</v>
      </c>
      <c r="C6631" s="3" t="s">
        <v>158</v>
      </c>
      <c r="D6631" s="3" t="s">
        <v>159</v>
      </c>
      <c r="E6631" s="4">
        <v>5</v>
      </c>
      <c r="F6631" s="4">
        <v>10</v>
      </c>
      <c r="G6631" s="3" t="s">
        <v>731</v>
      </c>
      <c r="H6631" s="3" t="s">
        <v>854</v>
      </c>
      <c r="I6631" s="3" t="s">
        <v>37719</v>
      </c>
      <c r="J6631" s="3" t="s">
        <v>5436</v>
      </c>
    </row>
    <row r="6632" spans="1:10" s="6" customFormat="1" ht="15" customHeight="1" x14ac:dyDescent="0.3">
      <c r="A6632" s="3" t="s">
        <v>86</v>
      </c>
      <c r="B6632" s="3" t="s">
        <v>87</v>
      </c>
      <c r="C6632" s="3" t="s">
        <v>283</v>
      </c>
      <c r="D6632" s="3" t="s">
        <v>284</v>
      </c>
      <c r="E6632" s="4">
        <v>5</v>
      </c>
      <c r="F6632" s="4">
        <v>19</v>
      </c>
      <c r="G6632" s="3" t="s">
        <v>731</v>
      </c>
      <c r="H6632" s="3" t="s">
        <v>1019</v>
      </c>
      <c r="I6632" s="3" t="s">
        <v>37719</v>
      </c>
      <c r="J6632" s="3" t="s">
        <v>37721</v>
      </c>
    </row>
    <row r="6633" spans="1:10" s="6" customFormat="1" ht="15" customHeight="1" x14ac:dyDescent="0.3">
      <c r="A6633" s="3" t="s">
        <v>86</v>
      </c>
      <c r="B6633" s="3" t="s">
        <v>87</v>
      </c>
      <c r="C6633" s="3" t="s">
        <v>295</v>
      </c>
      <c r="D6633" s="3" t="s">
        <v>296</v>
      </c>
      <c r="E6633" s="4">
        <v>5</v>
      </c>
      <c r="F6633" s="4">
        <v>20</v>
      </c>
      <c r="G6633" s="3" t="s">
        <v>731</v>
      </c>
      <c r="H6633" s="3" t="s">
        <v>1028</v>
      </c>
      <c r="I6633" s="3" t="s">
        <v>37719</v>
      </c>
      <c r="J6633" s="3" t="s">
        <v>37721</v>
      </c>
    </row>
    <row r="6634" spans="1:10" s="6" customFormat="1" ht="15" customHeight="1" x14ac:dyDescent="0.3">
      <c r="A6634" s="3" t="s">
        <v>86</v>
      </c>
      <c r="B6634" s="3" t="s">
        <v>87</v>
      </c>
      <c r="C6634" s="3" t="s">
        <v>307</v>
      </c>
      <c r="D6634" s="3" t="s">
        <v>308</v>
      </c>
      <c r="E6634" s="4">
        <v>5</v>
      </c>
      <c r="F6634" s="4">
        <v>21</v>
      </c>
      <c r="G6634" s="3" t="s">
        <v>731</v>
      </c>
      <c r="H6634" s="3" t="s">
        <v>1051</v>
      </c>
      <c r="I6634" s="3" t="s">
        <v>37719</v>
      </c>
      <c r="J6634" s="3" t="s">
        <v>37721</v>
      </c>
    </row>
    <row r="6635" spans="1:10" s="6" customFormat="1" ht="15" customHeight="1" x14ac:dyDescent="0.3">
      <c r="A6635" s="3" t="s">
        <v>86</v>
      </c>
      <c r="B6635" s="3" t="s">
        <v>87</v>
      </c>
      <c r="C6635" s="3" t="s">
        <v>158</v>
      </c>
      <c r="D6635" s="3" t="s">
        <v>159</v>
      </c>
      <c r="E6635" s="4">
        <v>5</v>
      </c>
      <c r="F6635" s="4">
        <v>10</v>
      </c>
      <c r="G6635" s="3" t="s">
        <v>731</v>
      </c>
      <c r="H6635" s="3" t="s">
        <v>854</v>
      </c>
      <c r="I6635" s="3" t="s">
        <v>37719</v>
      </c>
      <c r="J6635" s="3" t="s">
        <v>5665</v>
      </c>
    </row>
    <row r="6636" spans="1:10" s="6" customFormat="1" ht="15" customHeight="1" x14ac:dyDescent="0.3">
      <c r="A6636" s="3" t="s">
        <v>86</v>
      </c>
      <c r="B6636" s="3" t="s">
        <v>87</v>
      </c>
      <c r="C6636" s="3" t="s">
        <v>173</v>
      </c>
      <c r="D6636" s="3" t="s">
        <v>174</v>
      </c>
      <c r="E6636" s="4">
        <v>5</v>
      </c>
      <c r="F6636" s="4">
        <v>11</v>
      </c>
      <c r="G6636" s="3" t="s">
        <v>731</v>
      </c>
      <c r="H6636" s="3" t="s">
        <v>867</v>
      </c>
      <c r="I6636" s="3" t="s">
        <v>37719</v>
      </c>
      <c r="J6636" s="3" t="s">
        <v>5665</v>
      </c>
    </row>
    <row r="6637" spans="1:10" s="6" customFormat="1" ht="15" customHeight="1" x14ac:dyDescent="0.3">
      <c r="A6637" s="3" t="s">
        <v>86</v>
      </c>
      <c r="B6637" s="3" t="s">
        <v>87</v>
      </c>
      <c r="C6637" s="3" t="s">
        <v>189</v>
      </c>
      <c r="D6637" s="3" t="s">
        <v>190</v>
      </c>
      <c r="E6637" s="4">
        <v>5</v>
      </c>
      <c r="F6637" s="4">
        <v>12</v>
      </c>
      <c r="G6637" s="3" t="s">
        <v>731</v>
      </c>
      <c r="H6637" s="3" t="s">
        <v>948</v>
      </c>
      <c r="I6637" s="3" t="s">
        <v>37719</v>
      </c>
      <c r="J6637" s="3" t="s">
        <v>5665</v>
      </c>
    </row>
    <row r="6638" spans="1:10" s="6" customFormat="1" ht="15" customHeight="1" x14ac:dyDescent="0.3">
      <c r="A6638" s="3" t="s">
        <v>86</v>
      </c>
      <c r="B6638" s="3" t="s">
        <v>87</v>
      </c>
      <c r="C6638" s="3" t="s">
        <v>204</v>
      </c>
      <c r="D6638" s="3" t="s">
        <v>205</v>
      </c>
      <c r="E6638" s="4">
        <v>5</v>
      </c>
      <c r="F6638" s="4">
        <v>13</v>
      </c>
      <c r="G6638" s="3" t="s">
        <v>731</v>
      </c>
      <c r="H6638" s="3" t="s">
        <v>956</v>
      </c>
      <c r="I6638" s="3" t="s">
        <v>37719</v>
      </c>
      <c r="J6638" s="3" t="s">
        <v>5665</v>
      </c>
    </row>
    <row r="6639" spans="1:10" s="6" customFormat="1" ht="15" customHeight="1" x14ac:dyDescent="0.3">
      <c r="A6639" s="3" t="s">
        <v>86</v>
      </c>
      <c r="B6639" s="3" t="s">
        <v>87</v>
      </c>
      <c r="C6639" s="3" t="s">
        <v>232</v>
      </c>
      <c r="D6639" s="3" t="s">
        <v>233</v>
      </c>
      <c r="E6639" s="4">
        <v>5</v>
      </c>
      <c r="F6639" s="4">
        <v>15</v>
      </c>
      <c r="G6639" s="3" t="s">
        <v>731</v>
      </c>
      <c r="H6639" s="3" t="s">
        <v>986</v>
      </c>
      <c r="I6639" s="3" t="s">
        <v>37719</v>
      </c>
      <c r="J6639" s="3" t="s">
        <v>5665</v>
      </c>
    </row>
    <row r="6640" spans="1:10" s="6" customFormat="1" ht="15" customHeight="1" x14ac:dyDescent="0.3">
      <c r="A6640" s="3" t="s">
        <v>86</v>
      </c>
      <c r="B6640" s="3" t="s">
        <v>87</v>
      </c>
      <c r="C6640" s="3" t="s">
        <v>246</v>
      </c>
      <c r="D6640" s="3" t="s">
        <v>247</v>
      </c>
      <c r="E6640" s="4">
        <v>5</v>
      </c>
      <c r="F6640" s="4">
        <v>16</v>
      </c>
      <c r="G6640" s="3" t="s">
        <v>731</v>
      </c>
      <c r="H6640" s="3" t="s">
        <v>989</v>
      </c>
      <c r="I6640" s="3" t="s">
        <v>37719</v>
      </c>
      <c r="J6640" s="3" t="s">
        <v>5665</v>
      </c>
    </row>
    <row r="6641" spans="1:10" s="6" customFormat="1" ht="15" customHeight="1" x14ac:dyDescent="0.3">
      <c r="A6641" s="3" t="s">
        <v>86</v>
      </c>
      <c r="B6641" s="3" t="s">
        <v>87</v>
      </c>
      <c r="C6641" s="3" t="s">
        <v>260</v>
      </c>
      <c r="D6641" s="3" t="s">
        <v>261</v>
      </c>
      <c r="E6641" s="4">
        <v>5</v>
      </c>
      <c r="F6641" s="4">
        <v>17</v>
      </c>
      <c r="G6641" s="3" t="s">
        <v>731</v>
      </c>
      <c r="H6641" s="3" t="s">
        <v>1005</v>
      </c>
      <c r="I6641" s="3" t="s">
        <v>37719</v>
      </c>
      <c r="J6641" s="3" t="s">
        <v>5665</v>
      </c>
    </row>
    <row r="6642" spans="1:10" s="6" customFormat="1" ht="15" customHeight="1" x14ac:dyDescent="0.3">
      <c r="A6642" s="3" t="s">
        <v>86</v>
      </c>
      <c r="B6642" s="3" t="s">
        <v>87</v>
      </c>
      <c r="C6642" s="3" t="s">
        <v>272</v>
      </c>
      <c r="D6642" s="3" t="s">
        <v>273</v>
      </c>
      <c r="E6642" s="4">
        <v>5</v>
      </c>
      <c r="F6642" s="4">
        <v>18</v>
      </c>
      <c r="G6642" s="3" t="s">
        <v>731</v>
      </c>
      <c r="H6642" s="3" t="s">
        <v>1009</v>
      </c>
      <c r="I6642" s="3" t="s">
        <v>37719</v>
      </c>
      <c r="J6642" s="3" t="s">
        <v>5665</v>
      </c>
    </row>
    <row r="6643" spans="1:10" s="6" customFormat="1" ht="15" customHeight="1" x14ac:dyDescent="0.3">
      <c r="A6643" s="3" t="s">
        <v>86</v>
      </c>
      <c r="B6643" s="3" t="s">
        <v>87</v>
      </c>
      <c r="C6643" s="3" t="s">
        <v>283</v>
      </c>
      <c r="D6643" s="3" t="s">
        <v>284</v>
      </c>
      <c r="E6643" s="4">
        <v>5</v>
      </c>
      <c r="F6643" s="4">
        <v>19</v>
      </c>
      <c r="G6643" s="3" t="s">
        <v>731</v>
      </c>
      <c r="H6643" s="3" t="s">
        <v>1019</v>
      </c>
      <c r="I6643" s="3" t="s">
        <v>37719</v>
      </c>
      <c r="J6643" s="3" t="s">
        <v>5665</v>
      </c>
    </row>
    <row r="6644" spans="1:10" s="6" customFormat="1" ht="15" customHeight="1" x14ac:dyDescent="0.3">
      <c r="A6644" s="3" t="s">
        <v>86</v>
      </c>
      <c r="B6644" s="3" t="s">
        <v>87</v>
      </c>
      <c r="C6644" s="3" t="s">
        <v>295</v>
      </c>
      <c r="D6644" s="3" t="s">
        <v>296</v>
      </c>
      <c r="E6644" s="4">
        <v>5</v>
      </c>
      <c r="F6644" s="4">
        <v>20</v>
      </c>
      <c r="G6644" s="3" t="s">
        <v>731</v>
      </c>
      <c r="H6644" s="3" t="s">
        <v>1028</v>
      </c>
      <c r="I6644" s="3" t="s">
        <v>37719</v>
      </c>
      <c r="J6644" s="3" t="s">
        <v>5665</v>
      </c>
    </row>
    <row r="6645" spans="1:10" s="6" customFormat="1" ht="15" customHeight="1" x14ac:dyDescent="0.3">
      <c r="A6645" s="3" t="s">
        <v>86</v>
      </c>
      <c r="B6645" s="3" t="s">
        <v>87</v>
      </c>
      <c r="C6645" s="3" t="s">
        <v>307</v>
      </c>
      <c r="D6645" s="3" t="s">
        <v>308</v>
      </c>
      <c r="E6645" s="4">
        <v>5</v>
      </c>
      <c r="F6645" s="4">
        <v>21</v>
      </c>
      <c r="G6645" s="3" t="s">
        <v>731</v>
      </c>
      <c r="H6645" s="3" t="s">
        <v>1051</v>
      </c>
      <c r="I6645" s="3" t="s">
        <v>37719</v>
      </c>
      <c r="J6645" s="3" t="s">
        <v>5665</v>
      </c>
    </row>
    <row r="6646" spans="1:10" s="6" customFormat="1" ht="15" customHeight="1" x14ac:dyDescent="0.3">
      <c r="A6646" s="3" t="s">
        <v>86</v>
      </c>
      <c r="B6646" s="3" t="s">
        <v>87</v>
      </c>
      <c r="C6646" s="3" t="s">
        <v>322</v>
      </c>
      <c r="D6646" s="3" t="s">
        <v>323</v>
      </c>
      <c r="E6646" s="4">
        <v>5</v>
      </c>
      <c r="F6646" s="4">
        <v>22</v>
      </c>
      <c r="G6646" s="3" t="s">
        <v>731</v>
      </c>
      <c r="H6646" s="3" t="s">
        <v>1065</v>
      </c>
      <c r="I6646" s="3" t="s">
        <v>37719</v>
      </c>
      <c r="J6646" s="3" t="s">
        <v>5665</v>
      </c>
    </row>
    <row r="6647" spans="1:10" s="6" customFormat="1" ht="15" customHeight="1" x14ac:dyDescent="0.3">
      <c r="A6647" s="3" t="s">
        <v>86</v>
      </c>
      <c r="B6647" s="3" t="s">
        <v>87</v>
      </c>
      <c r="C6647" s="3" t="s">
        <v>352</v>
      </c>
      <c r="D6647" s="3" t="s">
        <v>353</v>
      </c>
      <c r="E6647" s="4">
        <v>5</v>
      </c>
      <c r="F6647" s="4">
        <v>24</v>
      </c>
      <c r="G6647" s="3" t="s">
        <v>731</v>
      </c>
      <c r="H6647" s="3" t="s">
        <v>1092</v>
      </c>
      <c r="I6647" s="3" t="s">
        <v>37719</v>
      </c>
      <c r="J6647" s="3" t="s">
        <v>5665</v>
      </c>
    </row>
    <row r="6648" spans="1:10" s="6" customFormat="1" ht="15" customHeight="1" x14ac:dyDescent="0.3">
      <c r="A6648" s="3" t="s">
        <v>86</v>
      </c>
      <c r="B6648" s="3" t="s">
        <v>87</v>
      </c>
      <c r="C6648" s="3" t="s">
        <v>376</v>
      </c>
      <c r="D6648" s="3" t="s">
        <v>377</v>
      </c>
      <c r="E6648" s="4">
        <v>5</v>
      </c>
      <c r="F6648" s="4">
        <v>26</v>
      </c>
      <c r="G6648" s="3" t="s">
        <v>731</v>
      </c>
      <c r="H6648" s="3" t="s">
        <v>1119</v>
      </c>
      <c r="I6648" s="3" t="s">
        <v>37719</v>
      </c>
      <c r="J6648" s="3" t="s">
        <v>5665</v>
      </c>
    </row>
    <row r="6649" spans="1:10" s="6" customFormat="1" ht="15" customHeight="1" x14ac:dyDescent="0.3">
      <c r="A6649" s="3" t="s">
        <v>86</v>
      </c>
      <c r="B6649" s="3" t="s">
        <v>87</v>
      </c>
      <c r="C6649" s="3" t="s">
        <v>389</v>
      </c>
      <c r="D6649" s="3" t="s">
        <v>390</v>
      </c>
      <c r="E6649" s="4">
        <v>5</v>
      </c>
      <c r="F6649" s="4">
        <v>27</v>
      </c>
      <c r="G6649" s="3" t="s">
        <v>731</v>
      </c>
      <c r="H6649" s="3" t="s">
        <v>1127</v>
      </c>
      <c r="I6649" s="3" t="s">
        <v>37719</v>
      </c>
      <c r="J6649" s="3" t="s">
        <v>5665</v>
      </c>
    </row>
    <row r="6650" spans="1:10" s="6" customFormat="1" ht="15" customHeight="1" x14ac:dyDescent="0.3">
      <c r="A6650" s="3" t="s">
        <v>86</v>
      </c>
      <c r="B6650" s="3" t="s">
        <v>87</v>
      </c>
      <c r="C6650" s="3" t="s">
        <v>128</v>
      </c>
      <c r="D6650" s="3" t="s">
        <v>129</v>
      </c>
      <c r="E6650" s="4">
        <v>5</v>
      </c>
      <c r="F6650" s="4">
        <v>8</v>
      </c>
      <c r="G6650" s="3" t="s">
        <v>731</v>
      </c>
      <c r="H6650" s="3" t="s">
        <v>803</v>
      </c>
      <c r="I6650" s="3" t="s">
        <v>37719</v>
      </c>
      <c r="J6650" s="3" t="s">
        <v>5665</v>
      </c>
    </row>
    <row r="6651" spans="1:10" s="6" customFormat="1" ht="15" customHeight="1" x14ac:dyDescent="0.3">
      <c r="A6651" s="3" t="s">
        <v>86</v>
      </c>
      <c r="B6651" s="3" t="s">
        <v>87</v>
      </c>
      <c r="C6651" s="3" t="s">
        <v>415</v>
      </c>
      <c r="D6651" s="3" t="s">
        <v>416</v>
      </c>
      <c r="E6651" s="4">
        <v>5</v>
      </c>
      <c r="F6651" s="4">
        <v>29</v>
      </c>
      <c r="G6651" s="3" t="s">
        <v>731</v>
      </c>
      <c r="H6651" s="3" t="s">
        <v>1177</v>
      </c>
      <c r="I6651" s="3" t="s">
        <v>37719</v>
      </c>
      <c r="J6651" s="3" t="s">
        <v>5665</v>
      </c>
    </row>
    <row r="6652" spans="1:10" s="6" customFormat="1" ht="15" customHeight="1" x14ac:dyDescent="0.3">
      <c r="A6652" s="3" t="s">
        <v>86</v>
      </c>
      <c r="B6652" s="3" t="s">
        <v>87</v>
      </c>
      <c r="C6652" s="3" t="s">
        <v>112</v>
      </c>
      <c r="D6652" s="3" t="s">
        <v>113</v>
      </c>
      <c r="E6652" s="4">
        <v>5</v>
      </c>
      <c r="F6652" s="4">
        <v>7</v>
      </c>
      <c r="G6652" s="3" t="s">
        <v>731</v>
      </c>
      <c r="H6652" s="3" t="s">
        <v>749</v>
      </c>
      <c r="I6652" s="3" t="s">
        <v>37719</v>
      </c>
      <c r="J6652" s="3" t="s">
        <v>5665</v>
      </c>
    </row>
    <row r="6653" spans="1:10" s="6" customFormat="1" ht="15" customHeight="1" x14ac:dyDescent="0.3">
      <c r="A6653" s="3" t="s">
        <v>86</v>
      </c>
      <c r="B6653" s="3" t="s">
        <v>87</v>
      </c>
      <c r="C6653" s="3" t="s">
        <v>57</v>
      </c>
      <c r="D6653" s="3" t="s">
        <v>58</v>
      </c>
      <c r="E6653" s="4">
        <v>5</v>
      </c>
      <c r="F6653" s="4">
        <v>3</v>
      </c>
      <c r="G6653" s="3" t="s">
        <v>731</v>
      </c>
      <c r="H6653" s="3" t="s">
        <v>705</v>
      </c>
      <c r="I6653" s="3" t="s">
        <v>37719</v>
      </c>
      <c r="J6653" s="3" t="s">
        <v>5665</v>
      </c>
    </row>
    <row r="6654" spans="1:10" s="6" customFormat="1" ht="15" customHeight="1" x14ac:dyDescent="0.3">
      <c r="A6654" s="3" t="s">
        <v>86</v>
      </c>
      <c r="B6654" s="3" t="s">
        <v>87</v>
      </c>
      <c r="C6654" s="3" t="s">
        <v>366</v>
      </c>
      <c r="D6654" s="3" t="s">
        <v>367</v>
      </c>
      <c r="E6654" s="4">
        <v>5</v>
      </c>
      <c r="F6654" s="4">
        <v>25</v>
      </c>
      <c r="G6654" s="3" t="s">
        <v>731</v>
      </c>
      <c r="H6654" s="3" t="s">
        <v>1110</v>
      </c>
      <c r="I6654" s="3" t="s">
        <v>37719</v>
      </c>
      <c r="J6654" s="3" t="s">
        <v>5614</v>
      </c>
    </row>
    <row r="6655" spans="1:10" s="6" customFormat="1" ht="15" customHeight="1" x14ac:dyDescent="0.3">
      <c r="A6655" s="3" t="s">
        <v>86</v>
      </c>
      <c r="B6655" s="3" t="s">
        <v>87</v>
      </c>
      <c r="C6655" s="3" t="s">
        <v>376</v>
      </c>
      <c r="D6655" s="3" t="s">
        <v>377</v>
      </c>
      <c r="E6655" s="4">
        <v>5</v>
      </c>
      <c r="F6655" s="4">
        <v>26</v>
      </c>
      <c r="G6655" s="3" t="s">
        <v>731</v>
      </c>
      <c r="H6655" s="3" t="s">
        <v>1119</v>
      </c>
      <c r="I6655" s="3" t="s">
        <v>37719</v>
      </c>
      <c r="J6655" s="3" t="s">
        <v>5614</v>
      </c>
    </row>
    <row r="6656" spans="1:10" s="6" customFormat="1" ht="15" customHeight="1" x14ac:dyDescent="0.3">
      <c r="A6656" s="3" t="s">
        <v>86</v>
      </c>
      <c r="B6656" s="3" t="s">
        <v>87</v>
      </c>
      <c r="C6656" s="3" t="s">
        <v>389</v>
      </c>
      <c r="D6656" s="3" t="s">
        <v>390</v>
      </c>
      <c r="E6656" s="4">
        <v>5</v>
      </c>
      <c r="F6656" s="4">
        <v>27</v>
      </c>
      <c r="G6656" s="3" t="s">
        <v>731</v>
      </c>
      <c r="H6656" s="3" t="s">
        <v>1127</v>
      </c>
      <c r="I6656" s="3" t="s">
        <v>37719</v>
      </c>
      <c r="J6656" s="3" t="s">
        <v>5614</v>
      </c>
    </row>
    <row r="6657" spans="1:10" s="6" customFormat="1" ht="15" customHeight="1" x14ac:dyDescent="0.3">
      <c r="A6657" s="3" t="s">
        <v>86</v>
      </c>
      <c r="B6657" s="3" t="s">
        <v>87</v>
      </c>
      <c r="C6657" s="3" t="s">
        <v>440</v>
      </c>
      <c r="D6657" s="3" t="s">
        <v>441</v>
      </c>
      <c r="E6657" s="4">
        <v>5</v>
      </c>
      <c r="F6657" s="4">
        <v>31</v>
      </c>
      <c r="G6657" s="3" t="s">
        <v>731</v>
      </c>
      <c r="H6657" s="3" t="s">
        <v>1199</v>
      </c>
      <c r="I6657" s="3" t="s">
        <v>37719</v>
      </c>
      <c r="J6657" s="3" t="s">
        <v>5614</v>
      </c>
    </row>
    <row r="6658" spans="1:10" s="6" customFormat="1" ht="15" customHeight="1" x14ac:dyDescent="0.3">
      <c r="A6658" s="3" t="s">
        <v>86</v>
      </c>
      <c r="B6658" s="3" t="s">
        <v>87</v>
      </c>
      <c r="C6658" s="3" t="s">
        <v>448</v>
      </c>
      <c r="D6658" s="3" t="s">
        <v>449</v>
      </c>
      <c r="E6658" s="4">
        <v>5</v>
      </c>
      <c r="F6658" s="4">
        <v>32</v>
      </c>
      <c r="G6658" s="3" t="s">
        <v>731</v>
      </c>
      <c r="H6658" s="3" t="s">
        <v>1201</v>
      </c>
      <c r="I6658" s="3" t="s">
        <v>37719</v>
      </c>
      <c r="J6658" s="3" t="s">
        <v>5614</v>
      </c>
    </row>
    <row r="6659" spans="1:10" s="6" customFormat="1" ht="15" customHeight="1" x14ac:dyDescent="0.3">
      <c r="A6659" s="3" t="s">
        <v>86</v>
      </c>
      <c r="B6659" s="3" t="s">
        <v>87</v>
      </c>
      <c r="C6659" s="3" t="s">
        <v>493</v>
      </c>
      <c r="D6659" s="3" t="s">
        <v>494</v>
      </c>
      <c r="E6659" s="4">
        <v>5</v>
      </c>
      <c r="F6659" s="4">
        <v>36</v>
      </c>
      <c r="G6659" s="3" t="s">
        <v>731</v>
      </c>
      <c r="H6659" s="3" t="s">
        <v>1241</v>
      </c>
      <c r="I6659" s="3" t="s">
        <v>37719</v>
      </c>
      <c r="J6659" s="3" t="s">
        <v>5614</v>
      </c>
    </row>
    <row r="6660" spans="1:10" s="6" customFormat="1" ht="15" customHeight="1" x14ac:dyDescent="0.3">
      <c r="A6660" s="3" t="s">
        <v>86</v>
      </c>
      <c r="B6660" s="3" t="s">
        <v>87</v>
      </c>
      <c r="C6660" s="3" t="s">
        <v>25</v>
      </c>
      <c r="D6660" s="3" t="s">
        <v>26</v>
      </c>
      <c r="E6660" s="4">
        <v>5</v>
      </c>
      <c r="F6660" s="4">
        <v>1</v>
      </c>
      <c r="G6660" s="3" t="s">
        <v>731</v>
      </c>
      <c r="H6660" s="3" t="s">
        <v>623</v>
      </c>
      <c r="I6660" s="3" t="s">
        <v>37719</v>
      </c>
      <c r="J6660" s="3" t="s">
        <v>5624</v>
      </c>
    </row>
    <row r="6661" spans="1:10" s="6" customFormat="1" ht="15" customHeight="1" x14ac:dyDescent="0.3">
      <c r="A6661" s="3" t="s">
        <v>86</v>
      </c>
      <c r="B6661" s="3" t="s">
        <v>87</v>
      </c>
      <c r="C6661" s="3" t="s">
        <v>57</v>
      </c>
      <c r="D6661" s="3" t="s">
        <v>58</v>
      </c>
      <c r="E6661" s="4">
        <v>5</v>
      </c>
      <c r="F6661" s="4">
        <v>3</v>
      </c>
      <c r="G6661" s="3" t="s">
        <v>731</v>
      </c>
      <c r="H6661" s="3" t="s">
        <v>705</v>
      </c>
      <c r="I6661" s="3" t="s">
        <v>37719</v>
      </c>
      <c r="J6661" s="3" t="s">
        <v>5624</v>
      </c>
    </row>
    <row r="6662" spans="1:10" s="6" customFormat="1" ht="15" customHeight="1" x14ac:dyDescent="0.3">
      <c r="A6662" s="3" t="s">
        <v>86</v>
      </c>
      <c r="B6662" s="3" t="s">
        <v>87</v>
      </c>
      <c r="C6662" s="3" t="s">
        <v>142</v>
      </c>
      <c r="D6662" s="3" t="s">
        <v>143</v>
      </c>
      <c r="E6662" s="4">
        <v>5</v>
      </c>
      <c r="F6662" s="4">
        <v>9</v>
      </c>
      <c r="G6662" s="3" t="s">
        <v>731</v>
      </c>
      <c r="H6662" s="3" t="s">
        <v>820</v>
      </c>
      <c r="I6662" s="3" t="s">
        <v>37719</v>
      </c>
      <c r="J6662" s="3" t="s">
        <v>5624</v>
      </c>
    </row>
    <row r="6663" spans="1:10" s="6" customFormat="1" ht="15" customHeight="1" x14ac:dyDescent="0.3">
      <c r="A6663" s="3" t="s">
        <v>86</v>
      </c>
      <c r="B6663" s="3" t="s">
        <v>87</v>
      </c>
      <c r="C6663" s="3" t="s">
        <v>25</v>
      </c>
      <c r="D6663" s="3" t="s">
        <v>26</v>
      </c>
      <c r="E6663" s="4">
        <v>5</v>
      </c>
      <c r="F6663" s="4">
        <v>1</v>
      </c>
      <c r="G6663" s="3" t="s">
        <v>731</v>
      </c>
      <c r="H6663" s="3" t="s">
        <v>623</v>
      </c>
      <c r="I6663" s="3" t="s">
        <v>37719</v>
      </c>
      <c r="J6663" s="3" t="s">
        <v>5649</v>
      </c>
    </row>
    <row r="6664" spans="1:10" s="6" customFormat="1" ht="15" customHeight="1" x14ac:dyDescent="0.3">
      <c r="A6664" s="3" t="s">
        <v>86</v>
      </c>
      <c r="B6664" s="3" t="s">
        <v>87</v>
      </c>
      <c r="C6664" s="3" t="s">
        <v>57</v>
      </c>
      <c r="D6664" s="3" t="s">
        <v>58</v>
      </c>
      <c r="E6664" s="4">
        <v>5</v>
      </c>
      <c r="F6664" s="4">
        <v>3</v>
      </c>
      <c r="G6664" s="3" t="s">
        <v>731</v>
      </c>
      <c r="H6664" s="3" t="s">
        <v>705</v>
      </c>
      <c r="I6664" s="3" t="s">
        <v>37719</v>
      </c>
      <c r="J6664" s="3" t="s">
        <v>5649</v>
      </c>
    </row>
    <row r="6665" spans="1:10" s="6" customFormat="1" ht="15" customHeight="1" x14ac:dyDescent="0.3">
      <c r="A6665" s="3" t="s">
        <v>86</v>
      </c>
      <c r="B6665" s="3" t="s">
        <v>87</v>
      </c>
      <c r="C6665" s="3" t="s">
        <v>272</v>
      </c>
      <c r="D6665" s="3" t="s">
        <v>273</v>
      </c>
      <c r="E6665" s="4">
        <v>5</v>
      </c>
      <c r="F6665" s="4">
        <v>18</v>
      </c>
      <c r="G6665" s="3" t="s">
        <v>731</v>
      </c>
      <c r="H6665" s="3" t="s">
        <v>1009</v>
      </c>
      <c r="I6665" s="3" t="s">
        <v>37719</v>
      </c>
      <c r="J6665" s="3" t="s">
        <v>5649</v>
      </c>
    </row>
    <row r="6666" spans="1:10" s="6" customFormat="1" ht="15" customHeight="1" x14ac:dyDescent="0.3">
      <c r="A6666" s="3" t="s">
        <v>86</v>
      </c>
      <c r="B6666" s="3" t="s">
        <v>87</v>
      </c>
      <c r="C6666" s="3" t="s">
        <v>366</v>
      </c>
      <c r="D6666" s="3" t="s">
        <v>367</v>
      </c>
      <c r="E6666" s="4">
        <v>5</v>
      </c>
      <c r="F6666" s="4">
        <v>25</v>
      </c>
      <c r="G6666" s="3" t="s">
        <v>731</v>
      </c>
      <c r="H6666" s="3" t="s">
        <v>1110</v>
      </c>
      <c r="I6666" s="3" t="s">
        <v>37719</v>
      </c>
      <c r="J6666" s="3" t="s">
        <v>5649</v>
      </c>
    </row>
    <row r="6667" spans="1:10" s="6" customFormat="1" ht="15" customHeight="1" x14ac:dyDescent="0.3">
      <c r="A6667" s="3" t="s">
        <v>86</v>
      </c>
      <c r="B6667" s="3" t="s">
        <v>87</v>
      </c>
      <c r="C6667" s="3" t="s">
        <v>25</v>
      </c>
      <c r="D6667" s="3" t="s">
        <v>26</v>
      </c>
      <c r="E6667" s="4">
        <v>5</v>
      </c>
      <c r="F6667" s="4">
        <v>1</v>
      </c>
      <c r="G6667" s="3" t="s">
        <v>731</v>
      </c>
      <c r="H6667" s="3" t="s">
        <v>623</v>
      </c>
      <c r="I6667" s="3" t="s">
        <v>37719</v>
      </c>
      <c r="J6667" s="3" t="s">
        <v>5665</v>
      </c>
    </row>
    <row r="6668" spans="1:10" s="6" customFormat="1" ht="15" customHeight="1" x14ac:dyDescent="0.3">
      <c r="A6668" s="3" t="s">
        <v>86</v>
      </c>
      <c r="B6668" s="3" t="s">
        <v>87</v>
      </c>
      <c r="C6668" s="3" t="s">
        <v>42</v>
      </c>
      <c r="D6668" s="3" t="s">
        <v>43</v>
      </c>
      <c r="E6668" s="4">
        <v>5</v>
      </c>
      <c r="F6668" s="4">
        <v>2</v>
      </c>
      <c r="G6668" s="3" t="s">
        <v>731</v>
      </c>
      <c r="H6668" s="3" t="s">
        <v>686</v>
      </c>
      <c r="I6668" s="3" t="s">
        <v>37719</v>
      </c>
      <c r="J6668" s="3" t="s">
        <v>5665</v>
      </c>
    </row>
    <row r="6669" spans="1:10" s="6" customFormat="1" ht="15" customHeight="1" x14ac:dyDescent="0.3">
      <c r="A6669" s="3" t="s">
        <v>86</v>
      </c>
      <c r="B6669" s="3" t="s">
        <v>87</v>
      </c>
      <c r="C6669" s="3" t="s">
        <v>97</v>
      </c>
      <c r="D6669" s="3" t="s">
        <v>98</v>
      </c>
      <c r="E6669" s="4">
        <v>5</v>
      </c>
      <c r="F6669" s="4">
        <v>6</v>
      </c>
      <c r="G6669" s="3" t="s">
        <v>731</v>
      </c>
      <c r="H6669" s="3" t="s">
        <v>742</v>
      </c>
      <c r="I6669" s="3" t="s">
        <v>37719</v>
      </c>
      <c r="J6669" s="3" t="s">
        <v>5665</v>
      </c>
    </row>
    <row r="6670" spans="1:10" s="6" customFormat="1" ht="15" customHeight="1" x14ac:dyDescent="0.3">
      <c r="A6670" s="3" t="s">
        <v>86</v>
      </c>
      <c r="B6670" s="3" t="s">
        <v>87</v>
      </c>
      <c r="C6670" s="3" t="s">
        <v>440</v>
      </c>
      <c r="D6670" s="3" t="s">
        <v>441</v>
      </c>
      <c r="E6670" s="4">
        <v>5</v>
      </c>
      <c r="F6670" s="4">
        <v>31</v>
      </c>
      <c r="G6670" s="3" t="s">
        <v>731</v>
      </c>
      <c r="H6670" s="3" t="s">
        <v>1199</v>
      </c>
      <c r="I6670" s="3" t="s">
        <v>37719</v>
      </c>
      <c r="J6670" s="3" t="s">
        <v>5665</v>
      </c>
    </row>
    <row r="6671" spans="1:10" s="6" customFormat="1" ht="15" customHeight="1" x14ac:dyDescent="0.3">
      <c r="A6671" s="3" t="s">
        <v>86</v>
      </c>
      <c r="B6671" s="3" t="s">
        <v>87</v>
      </c>
      <c r="C6671" s="3" t="s">
        <v>448</v>
      </c>
      <c r="D6671" s="3" t="s">
        <v>449</v>
      </c>
      <c r="E6671" s="4">
        <v>5</v>
      </c>
      <c r="F6671" s="4">
        <v>32</v>
      </c>
      <c r="G6671" s="3" t="s">
        <v>731</v>
      </c>
      <c r="H6671" s="3" t="s">
        <v>1201</v>
      </c>
      <c r="I6671" s="3" t="s">
        <v>37719</v>
      </c>
      <c r="J6671" s="3" t="s">
        <v>5665</v>
      </c>
    </row>
    <row r="6672" spans="1:10" s="6" customFormat="1" ht="15" customHeight="1" x14ac:dyDescent="0.3">
      <c r="A6672" s="3" t="s">
        <v>86</v>
      </c>
      <c r="B6672" s="3" t="s">
        <v>87</v>
      </c>
      <c r="C6672" s="3" t="s">
        <v>517</v>
      </c>
      <c r="D6672" s="3" t="s">
        <v>518</v>
      </c>
      <c r="E6672" s="4">
        <v>5</v>
      </c>
      <c r="F6672" s="4">
        <v>38</v>
      </c>
      <c r="G6672" s="3" t="s">
        <v>731</v>
      </c>
      <c r="H6672" s="3" t="s">
        <v>1260</v>
      </c>
      <c r="I6672" s="3" t="s">
        <v>37719</v>
      </c>
      <c r="J6672" s="3" t="s">
        <v>5665</v>
      </c>
    </row>
    <row r="6673" spans="1:10" s="6" customFormat="1" ht="15" customHeight="1" x14ac:dyDescent="0.3">
      <c r="A6673" s="3" t="s">
        <v>86</v>
      </c>
      <c r="B6673" s="3" t="s">
        <v>87</v>
      </c>
      <c r="C6673" s="3" t="s">
        <v>568</v>
      </c>
      <c r="D6673" s="3" t="s">
        <v>569</v>
      </c>
      <c r="E6673" s="4">
        <v>5</v>
      </c>
      <c r="F6673" s="4">
        <v>42</v>
      </c>
      <c r="G6673" s="3" t="s">
        <v>731</v>
      </c>
      <c r="H6673" s="3" t="s">
        <v>1302</v>
      </c>
      <c r="I6673" s="3" t="s">
        <v>37719</v>
      </c>
      <c r="J6673" s="3" t="s">
        <v>5672</v>
      </c>
    </row>
    <row r="6674" spans="1:10" s="6" customFormat="1" ht="15" customHeight="1" x14ac:dyDescent="0.3">
      <c r="A6674" s="3" t="s">
        <v>86</v>
      </c>
      <c r="B6674" s="3" t="s">
        <v>87</v>
      </c>
      <c r="C6674" s="3" t="s">
        <v>25</v>
      </c>
      <c r="D6674" s="3" t="s">
        <v>26</v>
      </c>
      <c r="E6674" s="4">
        <v>5</v>
      </c>
      <c r="F6674" s="4">
        <v>1</v>
      </c>
      <c r="G6674" s="3" t="s">
        <v>731</v>
      </c>
      <c r="H6674" s="3" t="s">
        <v>623</v>
      </c>
      <c r="I6674" s="3" t="s">
        <v>37719</v>
      </c>
      <c r="J6674" s="3" t="s">
        <v>5680</v>
      </c>
    </row>
    <row r="6675" spans="1:10" s="6" customFormat="1" ht="15" customHeight="1" x14ac:dyDescent="0.3">
      <c r="A6675" s="3" t="s">
        <v>86</v>
      </c>
      <c r="B6675" s="3" t="s">
        <v>87</v>
      </c>
      <c r="C6675" s="3" t="s">
        <v>25</v>
      </c>
      <c r="D6675" s="3" t="s">
        <v>26</v>
      </c>
      <c r="E6675" s="4">
        <v>5</v>
      </c>
      <c r="F6675" s="4">
        <v>1</v>
      </c>
      <c r="G6675" s="3" t="s">
        <v>731</v>
      </c>
      <c r="H6675" s="3" t="s">
        <v>623</v>
      </c>
      <c r="I6675" s="3" t="s">
        <v>37719</v>
      </c>
      <c r="J6675" s="3" t="s">
        <v>5687</v>
      </c>
    </row>
    <row r="6676" spans="1:10" s="6" customFormat="1" ht="15" customHeight="1" x14ac:dyDescent="0.3">
      <c r="A6676" s="3" t="s">
        <v>86</v>
      </c>
      <c r="B6676" s="3" t="s">
        <v>87</v>
      </c>
      <c r="C6676" s="3" t="s">
        <v>42</v>
      </c>
      <c r="D6676" s="3" t="s">
        <v>43</v>
      </c>
      <c r="E6676" s="4">
        <v>5</v>
      </c>
      <c r="F6676" s="4">
        <v>2</v>
      </c>
      <c r="G6676" s="3" t="s">
        <v>731</v>
      </c>
      <c r="H6676" s="3" t="s">
        <v>686</v>
      </c>
      <c r="I6676" s="3" t="s">
        <v>37719</v>
      </c>
      <c r="J6676" s="3" t="s">
        <v>5687</v>
      </c>
    </row>
    <row r="6677" spans="1:10" s="6" customFormat="1" ht="15" customHeight="1" x14ac:dyDescent="0.3">
      <c r="A6677" s="3" t="s">
        <v>86</v>
      </c>
      <c r="B6677" s="3" t="s">
        <v>87</v>
      </c>
      <c r="C6677" s="3" t="s">
        <v>57</v>
      </c>
      <c r="D6677" s="3" t="s">
        <v>58</v>
      </c>
      <c r="E6677" s="4">
        <v>5</v>
      </c>
      <c r="F6677" s="4">
        <v>3</v>
      </c>
      <c r="G6677" s="3" t="s">
        <v>731</v>
      </c>
      <c r="H6677" s="3" t="s">
        <v>705</v>
      </c>
      <c r="I6677" s="3" t="s">
        <v>37719</v>
      </c>
      <c r="J6677" s="3" t="s">
        <v>5687</v>
      </c>
    </row>
    <row r="6678" spans="1:10" s="6" customFormat="1" ht="15" customHeight="1" x14ac:dyDescent="0.3">
      <c r="A6678" s="3" t="s">
        <v>86</v>
      </c>
      <c r="B6678" s="3" t="s">
        <v>87</v>
      </c>
      <c r="C6678" s="3" t="s">
        <v>71</v>
      </c>
      <c r="D6678" s="3" t="s">
        <v>72</v>
      </c>
      <c r="E6678" s="4">
        <v>5</v>
      </c>
      <c r="F6678" s="4">
        <v>4</v>
      </c>
      <c r="G6678" s="3" t="s">
        <v>731</v>
      </c>
      <c r="H6678" s="3" t="s">
        <v>718</v>
      </c>
      <c r="I6678" s="3" t="s">
        <v>37719</v>
      </c>
      <c r="J6678" s="3" t="s">
        <v>5687</v>
      </c>
    </row>
    <row r="6679" spans="1:10" s="6" customFormat="1" ht="15" customHeight="1" x14ac:dyDescent="0.3">
      <c r="A6679" s="3" t="s">
        <v>86</v>
      </c>
      <c r="B6679" s="3" t="s">
        <v>87</v>
      </c>
      <c r="C6679" s="3" t="s">
        <v>112</v>
      </c>
      <c r="D6679" s="3" t="s">
        <v>113</v>
      </c>
      <c r="E6679" s="4">
        <v>5</v>
      </c>
      <c r="F6679" s="4">
        <v>7</v>
      </c>
      <c r="G6679" s="3" t="s">
        <v>731</v>
      </c>
      <c r="H6679" s="3" t="s">
        <v>749</v>
      </c>
      <c r="I6679" s="3" t="s">
        <v>37719</v>
      </c>
      <c r="J6679" s="3" t="s">
        <v>5687</v>
      </c>
    </row>
    <row r="6680" spans="1:10" s="6" customFormat="1" ht="15" customHeight="1" x14ac:dyDescent="0.3">
      <c r="A6680" s="3" t="s">
        <v>86</v>
      </c>
      <c r="B6680" s="3" t="s">
        <v>87</v>
      </c>
      <c r="C6680" s="3" t="s">
        <v>128</v>
      </c>
      <c r="D6680" s="3" t="s">
        <v>129</v>
      </c>
      <c r="E6680" s="4">
        <v>5</v>
      </c>
      <c r="F6680" s="4">
        <v>8</v>
      </c>
      <c r="G6680" s="3" t="s">
        <v>731</v>
      </c>
      <c r="H6680" s="3" t="s">
        <v>803</v>
      </c>
      <c r="I6680" s="3" t="s">
        <v>37719</v>
      </c>
      <c r="J6680" s="3" t="s">
        <v>5687</v>
      </c>
    </row>
    <row r="6681" spans="1:10" s="6" customFormat="1" ht="15" customHeight="1" x14ac:dyDescent="0.3">
      <c r="A6681" s="3" t="s">
        <v>86</v>
      </c>
      <c r="B6681" s="3" t="s">
        <v>87</v>
      </c>
      <c r="C6681" s="3" t="s">
        <v>142</v>
      </c>
      <c r="D6681" s="3" t="s">
        <v>143</v>
      </c>
      <c r="E6681" s="4">
        <v>5</v>
      </c>
      <c r="F6681" s="4">
        <v>9</v>
      </c>
      <c r="G6681" s="3" t="s">
        <v>731</v>
      </c>
      <c r="H6681" s="3" t="s">
        <v>820</v>
      </c>
      <c r="I6681" s="3" t="s">
        <v>37719</v>
      </c>
      <c r="J6681" s="3" t="s">
        <v>5687</v>
      </c>
    </row>
    <row r="6682" spans="1:10" s="6" customFormat="1" ht="15" customHeight="1" x14ac:dyDescent="0.3">
      <c r="A6682" s="3" t="s">
        <v>86</v>
      </c>
      <c r="B6682" s="3" t="s">
        <v>87</v>
      </c>
      <c r="C6682" s="3" t="s">
        <v>158</v>
      </c>
      <c r="D6682" s="3" t="s">
        <v>159</v>
      </c>
      <c r="E6682" s="4">
        <v>5</v>
      </c>
      <c r="F6682" s="4">
        <v>10</v>
      </c>
      <c r="G6682" s="3" t="s">
        <v>731</v>
      </c>
      <c r="H6682" s="3" t="s">
        <v>854</v>
      </c>
      <c r="I6682" s="3" t="s">
        <v>37719</v>
      </c>
      <c r="J6682" s="3" t="s">
        <v>5687</v>
      </c>
    </row>
    <row r="6683" spans="1:10" s="6" customFormat="1" ht="15" customHeight="1" x14ac:dyDescent="0.3">
      <c r="A6683" s="3" t="s">
        <v>86</v>
      </c>
      <c r="B6683" s="3" t="s">
        <v>87</v>
      </c>
      <c r="C6683" s="3" t="s">
        <v>219</v>
      </c>
      <c r="D6683" s="3" t="s">
        <v>220</v>
      </c>
      <c r="E6683" s="4">
        <v>5</v>
      </c>
      <c r="F6683" s="4">
        <v>14</v>
      </c>
      <c r="G6683" s="3" t="s">
        <v>731</v>
      </c>
      <c r="H6683" s="3" t="s">
        <v>977</v>
      </c>
      <c r="I6683" s="3" t="s">
        <v>37719</v>
      </c>
      <c r="J6683" s="3" t="s">
        <v>5687</v>
      </c>
    </row>
    <row r="6684" spans="1:10" s="6" customFormat="1" ht="15" customHeight="1" x14ac:dyDescent="0.3">
      <c r="A6684" s="3" t="s">
        <v>86</v>
      </c>
      <c r="B6684" s="3" t="s">
        <v>87</v>
      </c>
      <c r="C6684" s="3" t="s">
        <v>272</v>
      </c>
      <c r="D6684" s="3" t="s">
        <v>273</v>
      </c>
      <c r="E6684" s="4">
        <v>5</v>
      </c>
      <c r="F6684" s="4">
        <v>18</v>
      </c>
      <c r="G6684" s="3" t="s">
        <v>731</v>
      </c>
      <c r="H6684" s="3" t="s">
        <v>1009</v>
      </c>
      <c r="I6684" s="3" t="s">
        <v>37719</v>
      </c>
      <c r="J6684" s="3" t="s">
        <v>5687</v>
      </c>
    </row>
    <row r="6685" spans="1:10" s="6" customFormat="1" ht="15" customHeight="1" x14ac:dyDescent="0.3">
      <c r="A6685" s="3" t="s">
        <v>86</v>
      </c>
      <c r="B6685" s="3" t="s">
        <v>87</v>
      </c>
      <c r="C6685" s="3" t="s">
        <v>295</v>
      </c>
      <c r="D6685" s="3" t="s">
        <v>296</v>
      </c>
      <c r="E6685" s="4">
        <v>5</v>
      </c>
      <c r="F6685" s="4">
        <v>20</v>
      </c>
      <c r="G6685" s="3" t="s">
        <v>731</v>
      </c>
      <c r="H6685" s="3" t="s">
        <v>1028</v>
      </c>
      <c r="I6685" s="3" t="s">
        <v>37719</v>
      </c>
      <c r="J6685" s="3" t="s">
        <v>5687</v>
      </c>
    </row>
    <row r="6686" spans="1:10" s="6" customFormat="1" ht="15" customHeight="1" x14ac:dyDescent="0.3">
      <c r="A6686" s="3" t="s">
        <v>86</v>
      </c>
      <c r="B6686" s="3" t="s">
        <v>87</v>
      </c>
      <c r="C6686" s="3" t="s">
        <v>307</v>
      </c>
      <c r="D6686" s="3" t="s">
        <v>308</v>
      </c>
      <c r="E6686" s="4">
        <v>5</v>
      </c>
      <c r="F6686" s="4">
        <v>21</v>
      </c>
      <c r="G6686" s="3" t="s">
        <v>731</v>
      </c>
      <c r="H6686" s="3" t="s">
        <v>1051</v>
      </c>
      <c r="I6686" s="3" t="s">
        <v>37719</v>
      </c>
      <c r="J6686" s="3" t="s">
        <v>5687</v>
      </c>
    </row>
    <row r="6687" spans="1:10" s="6" customFormat="1" ht="15" customHeight="1" x14ac:dyDescent="0.3">
      <c r="A6687" s="3" t="s">
        <v>86</v>
      </c>
      <c r="B6687" s="3" t="s">
        <v>87</v>
      </c>
      <c r="C6687" s="3" t="s">
        <v>337</v>
      </c>
      <c r="D6687" s="3" t="s">
        <v>338</v>
      </c>
      <c r="E6687" s="4">
        <v>5</v>
      </c>
      <c r="F6687" s="4">
        <v>23</v>
      </c>
      <c r="G6687" s="3" t="s">
        <v>731</v>
      </c>
      <c r="H6687" s="3" t="s">
        <v>1068</v>
      </c>
      <c r="I6687" s="3" t="s">
        <v>37719</v>
      </c>
      <c r="J6687" s="3" t="s">
        <v>5687</v>
      </c>
    </row>
    <row r="6688" spans="1:10" s="6" customFormat="1" ht="15" customHeight="1" x14ac:dyDescent="0.3">
      <c r="A6688" s="3" t="s">
        <v>86</v>
      </c>
      <c r="B6688" s="3" t="s">
        <v>87</v>
      </c>
      <c r="C6688" s="3" t="s">
        <v>448</v>
      </c>
      <c r="D6688" s="3" t="s">
        <v>449</v>
      </c>
      <c r="E6688" s="4">
        <v>5</v>
      </c>
      <c r="F6688" s="4">
        <v>32</v>
      </c>
      <c r="G6688" s="3" t="s">
        <v>731</v>
      </c>
      <c r="H6688" s="3" t="s">
        <v>1201</v>
      </c>
      <c r="I6688" s="3" t="s">
        <v>37719</v>
      </c>
      <c r="J6688" s="3" t="s">
        <v>5672</v>
      </c>
    </row>
    <row r="6689" spans="1:10" s="6" customFormat="1" ht="15" customHeight="1" x14ac:dyDescent="0.3">
      <c r="A6689" s="3" t="s">
        <v>86</v>
      </c>
      <c r="B6689" s="3" t="s">
        <v>87</v>
      </c>
      <c r="C6689" s="3" t="s">
        <v>440</v>
      </c>
      <c r="D6689" s="3" t="s">
        <v>441</v>
      </c>
      <c r="E6689" s="4">
        <v>5</v>
      </c>
      <c r="F6689" s="4">
        <v>31</v>
      </c>
      <c r="G6689" s="3" t="s">
        <v>731</v>
      </c>
      <c r="H6689" s="3" t="s">
        <v>1199</v>
      </c>
      <c r="I6689" s="3" t="s">
        <v>37719</v>
      </c>
      <c r="J6689" s="3" t="s">
        <v>5672</v>
      </c>
    </row>
    <row r="6690" spans="1:10" s="6" customFormat="1" ht="15" customHeight="1" x14ac:dyDescent="0.3">
      <c r="A6690" s="3" t="s">
        <v>86</v>
      </c>
      <c r="B6690" s="3" t="s">
        <v>87</v>
      </c>
      <c r="C6690" s="3" t="s">
        <v>389</v>
      </c>
      <c r="D6690" s="3" t="s">
        <v>390</v>
      </c>
      <c r="E6690" s="4">
        <v>5</v>
      </c>
      <c r="F6690" s="4">
        <v>27</v>
      </c>
      <c r="G6690" s="3" t="s">
        <v>731</v>
      </c>
      <c r="H6690" s="3" t="s">
        <v>1127</v>
      </c>
      <c r="I6690" s="3" t="s">
        <v>37719</v>
      </c>
      <c r="J6690" s="3" t="s">
        <v>5672</v>
      </c>
    </row>
    <row r="6691" spans="1:10" s="6" customFormat="1" ht="15" customHeight="1" x14ac:dyDescent="0.3">
      <c r="A6691" s="3" t="s">
        <v>86</v>
      </c>
      <c r="B6691" s="3" t="s">
        <v>87</v>
      </c>
      <c r="C6691" s="3" t="s">
        <v>352</v>
      </c>
      <c r="D6691" s="3" t="s">
        <v>353</v>
      </c>
      <c r="E6691" s="4">
        <v>5</v>
      </c>
      <c r="F6691" s="4">
        <v>24</v>
      </c>
      <c r="G6691" s="3" t="s">
        <v>731</v>
      </c>
      <c r="H6691" s="3" t="s">
        <v>1092</v>
      </c>
      <c r="I6691" s="3" t="s">
        <v>37719</v>
      </c>
      <c r="J6691" s="3" t="s">
        <v>5672</v>
      </c>
    </row>
    <row r="6692" spans="1:10" s="6" customFormat="1" ht="15" customHeight="1" x14ac:dyDescent="0.3">
      <c r="A6692" s="3" t="s">
        <v>86</v>
      </c>
      <c r="B6692" s="3" t="s">
        <v>87</v>
      </c>
      <c r="C6692" s="3" t="s">
        <v>568</v>
      </c>
      <c r="D6692" s="3" t="s">
        <v>569</v>
      </c>
      <c r="E6692" s="4">
        <v>5</v>
      </c>
      <c r="F6692" s="4">
        <v>42</v>
      </c>
      <c r="G6692" s="3" t="s">
        <v>731</v>
      </c>
      <c r="H6692" s="3" t="s">
        <v>1302</v>
      </c>
      <c r="I6692" s="3" t="s">
        <v>37719</v>
      </c>
      <c r="J6692" s="3" t="s">
        <v>5665</v>
      </c>
    </row>
    <row r="6693" spans="1:10" s="6" customFormat="1" ht="15" customHeight="1" x14ac:dyDescent="0.3">
      <c r="A6693" s="3" t="s">
        <v>86</v>
      </c>
      <c r="B6693" s="3" t="s">
        <v>87</v>
      </c>
      <c r="C6693" s="3" t="s">
        <v>25</v>
      </c>
      <c r="D6693" s="3" t="s">
        <v>26</v>
      </c>
      <c r="E6693" s="4">
        <v>5</v>
      </c>
      <c r="F6693" s="4">
        <v>1</v>
      </c>
      <c r="G6693" s="3" t="s">
        <v>731</v>
      </c>
      <c r="H6693" s="3" t="s">
        <v>623</v>
      </c>
      <c r="I6693" s="3" t="s">
        <v>37719</v>
      </c>
      <c r="J6693" s="3" t="s">
        <v>5672</v>
      </c>
    </row>
    <row r="6694" spans="1:10" s="6" customFormat="1" ht="15" customHeight="1" x14ac:dyDescent="0.3">
      <c r="A6694" s="3" t="s">
        <v>86</v>
      </c>
      <c r="B6694" s="3" t="s">
        <v>87</v>
      </c>
      <c r="C6694" s="3" t="s">
        <v>42</v>
      </c>
      <c r="D6694" s="3" t="s">
        <v>43</v>
      </c>
      <c r="E6694" s="4">
        <v>5</v>
      </c>
      <c r="F6694" s="4">
        <v>2</v>
      </c>
      <c r="G6694" s="3" t="s">
        <v>731</v>
      </c>
      <c r="H6694" s="3" t="s">
        <v>686</v>
      </c>
      <c r="I6694" s="3" t="s">
        <v>37719</v>
      </c>
      <c r="J6694" s="3" t="s">
        <v>5672</v>
      </c>
    </row>
    <row r="6695" spans="1:10" s="6" customFormat="1" ht="15" customHeight="1" x14ac:dyDescent="0.3">
      <c r="A6695" s="3" t="s">
        <v>86</v>
      </c>
      <c r="B6695" s="3" t="s">
        <v>87</v>
      </c>
      <c r="C6695" s="3" t="s">
        <v>57</v>
      </c>
      <c r="D6695" s="3" t="s">
        <v>58</v>
      </c>
      <c r="E6695" s="4">
        <v>5</v>
      </c>
      <c r="F6695" s="4">
        <v>3</v>
      </c>
      <c r="G6695" s="3" t="s">
        <v>731</v>
      </c>
      <c r="H6695" s="3" t="s">
        <v>705</v>
      </c>
      <c r="I6695" s="3" t="s">
        <v>37719</v>
      </c>
      <c r="J6695" s="3" t="s">
        <v>5672</v>
      </c>
    </row>
    <row r="6696" spans="1:10" s="6" customFormat="1" ht="15" customHeight="1" x14ac:dyDescent="0.3">
      <c r="A6696" s="3" t="s">
        <v>86</v>
      </c>
      <c r="B6696" s="3" t="s">
        <v>87</v>
      </c>
      <c r="C6696" s="3" t="s">
        <v>71</v>
      </c>
      <c r="D6696" s="3" t="s">
        <v>72</v>
      </c>
      <c r="E6696" s="4">
        <v>5</v>
      </c>
      <c r="F6696" s="4">
        <v>4</v>
      </c>
      <c r="G6696" s="3" t="s">
        <v>731</v>
      </c>
      <c r="H6696" s="3" t="s">
        <v>718</v>
      </c>
      <c r="I6696" s="3" t="s">
        <v>37719</v>
      </c>
      <c r="J6696" s="3" t="s">
        <v>5672</v>
      </c>
    </row>
    <row r="6697" spans="1:10" s="6" customFormat="1" ht="15" customHeight="1" x14ac:dyDescent="0.3">
      <c r="A6697" s="3" t="s">
        <v>86</v>
      </c>
      <c r="B6697" s="3" t="s">
        <v>87</v>
      </c>
      <c r="C6697" s="3" t="s">
        <v>112</v>
      </c>
      <c r="D6697" s="3" t="s">
        <v>113</v>
      </c>
      <c r="E6697" s="4">
        <v>5</v>
      </c>
      <c r="F6697" s="4">
        <v>7</v>
      </c>
      <c r="G6697" s="3" t="s">
        <v>731</v>
      </c>
      <c r="H6697" s="3" t="s">
        <v>749</v>
      </c>
      <c r="I6697" s="3" t="s">
        <v>37719</v>
      </c>
      <c r="J6697" s="3" t="s">
        <v>5672</v>
      </c>
    </row>
    <row r="6698" spans="1:10" s="6" customFormat="1" ht="15" customHeight="1" x14ac:dyDescent="0.3">
      <c r="A6698" s="3" t="s">
        <v>86</v>
      </c>
      <c r="B6698" s="3" t="s">
        <v>87</v>
      </c>
      <c r="C6698" s="3" t="s">
        <v>128</v>
      </c>
      <c r="D6698" s="3" t="s">
        <v>129</v>
      </c>
      <c r="E6698" s="4">
        <v>5</v>
      </c>
      <c r="F6698" s="4">
        <v>8</v>
      </c>
      <c r="G6698" s="3" t="s">
        <v>731</v>
      </c>
      <c r="H6698" s="3" t="s">
        <v>803</v>
      </c>
      <c r="I6698" s="3" t="s">
        <v>37719</v>
      </c>
      <c r="J6698" s="3" t="s">
        <v>5672</v>
      </c>
    </row>
    <row r="6699" spans="1:10" s="6" customFormat="1" ht="15" customHeight="1" x14ac:dyDescent="0.3">
      <c r="A6699" s="3" t="s">
        <v>86</v>
      </c>
      <c r="B6699" s="3" t="s">
        <v>87</v>
      </c>
      <c r="C6699" s="3" t="s">
        <v>352</v>
      </c>
      <c r="D6699" s="3" t="s">
        <v>353</v>
      </c>
      <c r="E6699" s="4">
        <v>5</v>
      </c>
      <c r="F6699" s="4">
        <v>24</v>
      </c>
      <c r="G6699" s="3" t="s">
        <v>731</v>
      </c>
      <c r="H6699" s="3" t="s">
        <v>1092</v>
      </c>
      <c r="I6699" s="3" t="s">
        <v>37719</v>
      </c>
      <c r="J6699" s="3" t="s">
        <v>5614</v>
      </c>
    </row>
    <row r="6700" spans="1:10" s="6" customFormat="1" ht="15" customHeight="1" x14ac:dyDescent="0.3">
      <c r="A6700" s="3" t="s">
        <v>86</v>
      </c>
      <c r="B6700" s="3" t="s">
        <v>87</v>
      </c>
      <c r="C6700" s="3" t="s">
        <v>158</v>
      </c>
      <c r="D6700" s="3" t="s">
        <v>159</v>
      </c>
      <c r="E6700" s="4">
        <v>5</v>
      </c>
      <c r="F6700" s="4">
        <v>10</v>
      </c>
      <c r="G6700" s="3" t="s">
        <v>731</v>
      </c>
      <c r="H6700" s="3" t="s">
        <v>854</v>
      </c>
      <c r="I6700" s="3" t="s">
        <v>37719</v>
      </c>
      <c r="J6700" s="3" t="s">
        <v>5672</v>
      </c>
    </row>
    <row r="6701" spans="1:10" s="6" customFormat="1" ht="15" customHeight="1" x14ac:dyDescent="0.3">
      <c r="A6701" s="3" t="s">
        <v>86</v>
      </c>
      <c r="B6701" s="3" t="s">
        <v>87</v>
      </c>
      <c r="C6701" s="3" t="s">
        <v>189</v>
      </c>
      <c r="D6701" s="3" t="s">
        <v>190</v>
      </c>
      <c r="E6701" s="4">
        <v>5</v>
      </c>
      <c r="F6701" s="4">
        <v>12</v>
      </c>
      <c r="G6701" s="3" t="s">
        <v>731</v>
      </c>
      <c r="H6701" s="3" t="s">
        <v>948</v>
      </c>
      <c r="I6701" s="3" t="s">
        <v>37719</v>
      </c>
      <c r="J6701" s="3" t="s">
        <v>5672</v>
      </c>
    </row>
    <row r="6702" spans="1:10" s="6" customFormat="1" ht="15" customHeight="1" x14ac:dyDescent="0.3">
      <c r="A6702" s="3" t="s">
        <v>86</v>
      </c>
      <c r="B6702" s="3" t="s">
        <v>87</v>
      </c>
      <c r="C6702" s="3" t="s">
        <v>204</v>
      </c>
      <c r="D6702" s="3" t="s">
        <v>205</v>
      </c>
      <c r="E6702" s="4">
        <v>5</v>
      </c>
      <c r="F6702" s="4">
        <v>13</v>
      </c>
      <c r="G6702" s="3" t="s">
        <v>731</v>
      </c>
      <c r="H6702" s="3" t="s">
        <v>956</v>
      </c>
      <c r="I6702" s="3" t="s">
        <v>37719</v>
      </c>
      <c r="J6702" s="3" t="s">
        <v>5672</v>
      </c>
    </row>
    <row r="6703" spans="1:10" s="6" customFormat="1" ht="15" customHeight="1" x14ac:dyDescent="0.3">
      <c r="A6703" s="3" t="s">
        <v>86</v>
      </c>
      <c r="B6703" s="3" t="s">
        <v>87</v>
      </c>
      <c r="C6703" s="3" t="s">
        <v>219</v>
      </c>
      <c r="D6703" s="3" t="s">
        <v>220</v>
      </c>
      <c r="E6703" s="4">
        <v>5</v>
      </c>
      <c r="F6703" s="4">
        <v>14</v>
      </c>
      <c r="G6703" s="3" t="s">
        <v>731</v>
      </c>
      <c r="H6703" s="3" t="s">
        <v>977</v>
      </c>
      <c r="I6703" s="3" t="s">
        <v>37719</v>
      </c>
      <c r="J6703" s="3" t="s">
        <v>5672</v>
      </c>
    </row>
    <row r="6704" spans="1:10" s="6" customFormat="1" ht="15" customHeight="1" x14ac:dyDescent="0.3">
      <c r="A6704" s="3" t="s">
        <v>86</v>
      </c>
      <c r="B6704" s="3" t="s">
        <v>87</v>
      </c>
      <c r="C6704" s="3" t="s">
        <v>246</v>
      </c>
      <c r="D6704" s="3" t="s">
        <v>247</v>
      </c>
      <c r="E6704" s="4">
        <v>5</v>
      </c>
      <c r="F6704" s="4">
        <v>16</v>
      </c>
      <c r="G6704" s="3" t="s">
        <v>731</v>
      </c>
      <c r="H6704" s="3" t="s">
        <v>989</v>
      </c>
      <c r="I6704" s="3" t="s">
        <v>37719</v>
      </c>
      <c r="J6704" s="3" t="s">
        <v>5672</v>
      </c>
    </row>
    <row r="6705" spans="1:10" s="6" customFormat="1" ht="15" customHeight="1" x14ac:dyDescent="0.3">
      <c r="A6705" s="3" t="s">
        <v>86</v>
      </c>
      <c r="B6705" s="3" t="s">
        <v>87</v>
      </c>
      <c r="C6705" s="3" t="s">
        <v>272</v>
      </c>
      <c r="D6705" s="3" t="s">
        <v>273</v>
      </c>
      <c r="E6705" s="4">
        <v>5</v>
      </c>
      <c r="F6705" s="4">
        <v>18</v>
      </c>
      <c r="G6705" s="3" t="s">
        <v>731</v>
      </c>
      <c r="H6705" s="3" t="s">
        <v>1009</v>
      </c>
      <c r="I6705" s="3" t="s">
        <v>37719</v>
      </c>
      <c r="J6705" s="3" t="s">
        <v>5672</v>
      </c>
    </row>
    <row r="6706" spans="1:10" s="6" customFormat="1" ht="15" customHeight="1" x14ac:dyDescent="0.3">
      <c r="A6706" s="3" t="s">
        <v>86</v>
      </c>
      <c r="B6706" s="3" t="s">
        <v>87</v>
      </c>
      <c r="C6706" s="3" t="s">
        <v>295</v>
      </c>
      <c r="D6706" s="3" t="s">
        <v>296</v>
      </c>
      <c r="E6706" s="4">
        <v>5</v>
      </c>
      <c r="F6706" s="4">
        <v>20</v>
      </c>
      <c r="G6706" s="3" t="s">
        <v>731</v>
      </c>
      <c r="H6706" s="3" t="s">
        <v>1028</v>
      </c>
      <c r="I6706" s="3" t="s">
        <v>37719</v>
      </c>
      <c r="J6706" s="3" t="s">
        <v>5672</v>
      </c>
    </row>
    <row r="6707" spans="1:10" s="6" customFormat="1" ht="15" customHeight="1" x14ac:dyDescent="0.3">
      <c r="A6707" s="3" t="s">
        <v>86</v>
      </c>
      <c r="B6707" s="3" t="s">
        <v>87</v>
      </c>
      <c r="C6707" s="3" t="s">
        <v>307</v>
      </c>
      <c r="D6707" s="3" t="s">
        <v>308</v>
      </c>
      <c r="E6707" s="4">
        <v>5</v>
      </c>
      <c r="F6707" s="4">
        <v>21</v>
      </c>
      <c r="G6707" s="3" t="s">
        <v>731</v>
      </c>
      <c r="H6707" s="3" t="s">
        <v>1051</v>
      </c>
      <c r="I6707" s="3" t="s">
        <v>37719</v>
      </c>
      <c r="J6707" s="3" t="s">
        <v>5672</v>
      </c>
    </row>
    <row r="6708" spans="1:10" s="6" customFormat="1" ht="15" customHeight="1" x14ac:dyDescent="0.3">
      <c r="A6708" s="3" t="s">
        <v>86</v>
      </c>
      <c r="B6708" s="3" t="s">
        <v>87</v>
      </c>
      <c r="C6708" s="3" t="s">
        <v>173</v>
      </c>
      <c r="D6708" s="3" t="s">
        <v>174</v>
      </c>
      <c r="E6708" s="4">
        <v>5</v>
      </c>
      <c r="F6708" s="4">
        <v>11</v>
      </c>
      <c r="G6708" s="3" t="s">
        <v>731</v>
      </c>
      <c r="H6708" s="3" t="s">
        <v>867</v>
      </c>
      <c r="I6708" s="3" t="s">
        <v>37719</v>
      </c>
      <c r="J6708" s="3" t="s">
        <v>5672</v>
      </c>
    </row>
    <row r="6709" spans="1:10" s="6" customFormat="1" ht="15" customHeight="1" x14ac:dyDescent="0.3">
      <c r="A6709" s="3" t="s">
        <v>86</v>
      </c>
      <c r="B6709" s="3" t="s">
        <v>87</v>
      </c>
      <c r="C6709" s="3" t="s">
        <v>337</v>
      </c>
      <c r="D6709" s="3" t="s">
        <v>338</v>
      </c>
      <c r="E6709" s="4">
        <v>5</v>
      </c>
      <c r="F6709" s="4">
        <v>23</v>
      </c>
      <c r="G6709" s="3" t="s">
        <v>731</v>
      </c>
      <c r="H6709" s="3" t="s">
        <v>1068</v>
      </c>
      <c r="I6709" s="3" t="s">
        <v>37719</v>
      </c>
      <c r="J6709" s="3" t="s">
        <v>5614</v>
      </c>
    </row>
    <row r="6710" spans="1:10" s="6" customFormat="1" ht="15" customHeight="1" x14ac:dyDescent="0.3">
      <c r="A6710" s="3" t="s">
        <v>86</v>
      </c>
      <c r="B6710" s="3" t="s">
        <v>87</v>
      </c>
      <c r="C6710" s="3" t="s">
        <v>322</v>
      </c>
      <c r="D6710" s="3" t="s">
        <v>323</v>
      </c>
      <c r="E6710" s="4">
        <v>5</v>
      </c>
      <c r="F6710" s="4">
        <v>22</v>
      </c>
      <c r="G6710" s="3" t="s">
        <v>731</v>
      </c>
      <c r="H6710" s="3" t="s">
        <v>1065</v>
      </c>
      <c r="I6710" s="3" t="s">
        <v>37719</v>
      </c>
      <c r="J6710" s="3" t="s">
        <v>5614</v>
      </c>
    </row>
    <row r="6711" spans="1:10" s="6" customFormat="1" ht="15" customHeight="1" x14ac:dyDescent="0.3">
      <c r="A6711" s="3" t="s">
        <v>86</v>
      </c>
      <c r="B6711" s="3" t="s">
        <v>87</v>
      </c>
      <c r="C6711" s="3" t="s">
        <v>307</v>
      </c>
      <c r="D6711" s="3" t="s">
        <v>308</v>
      </c>
      <c r="E6711" s="4">
        <v>5</v>
      </c>
      <c r="F6711" s="4">
        <v>21</v>
      </c>
      <c r="G6711" s="3" t="s">
        <v>731</v>
      </c>
      <c r="H6711" s="3" t="s">
        <v>1051</v>
      </c>
      <c r="I6711" s="3" t="s">
        <v>37719</v>
      </c>
      <c r="J6711" s="3" t="s">
        <v>5614</v>
      </c>
    </row>
    <row r="6712" spans="1:10" s="6" customFormat="1" ht="15" customHeight="1" x14ac:dyDescent="0.3">
      <c r="A6712" s="3" t="s">
        <v>86</v>
      </c>
      <c r="B6712" s="3" t="s">
        <v>87</v>
      </c>
      <c r="C6712" s="3" t="s">
        <v>189</v>
      </c>
      <c r="D6712" s="3" t="s">
        <v>190</v>
      </c>
      <c r="E6712" s="4">
        <v>5</v>
      </c>
      <c r="F6712" s="4">
        <v>12</v>
      </c>
      <c r="G6712" s="3" t="s">
        <v>731</v>
      </c>
      <c r="H6712" s="3" t="s">
        <v>948</v>
      </c>
      <c r="I6712" s="3" t="s">
        <v>37719</v>
      </c>
      <c r="J6712" s="3" t="s">
        <v>5554</v>
      </c>
    </row>
    <row r="6713" spans="1:10" s="6" customFormat="1" ht="15" customHeight="1" x14ac:dyDescent="0.3">
      <c r="A6713" s="3" t="s">
        <v>86</v>
      </c>
      <c r="B6713" s="3" t="s">
        <v>87</v>
      </c>
      <c r="C6713" s="3" t="s">
        <v>204</v>
      </c>
      <c r="D6713" s="3" t="s">
        <v>205</v>
      </c>
      <c r="E6713" s="4">
        <v>5</v>
      </c>
      <c r="F6713" s="4">
        <v>13</v>
      </c>
      <c r="G6713" s="3" t="s">
        <v>731</v>
      </c>
      <c r="H6713" s="3" t="s">
        <v>956</v>
      </c>
      <c r="I6713" s="3" t="s">
        <v>37719</v>
      </c>
      <c r="J6713" s="3" t="s">
        <v>5554</v>
      </c>
    </row>
    <row r="6714" spans="1:10" s="6" customFormat="1" ht="15" customHeight="1" x14ac:dyDescent="0.3">
      <c r="A6714" s="3" t="s">
        <v>86</v>
      </c>
      <c r="B6714" s="3" t="s">
        <v>87</v>
      </c>
      <c r="C6714" s="3" t="s">
        <v>219</v>
      </c>
      <c r="D6714" s="3" t="s">
        <v>220</v>
      </c>
      <c r="E6714" s="4">
        <v>5</v>
      </c>
      <c r="F6714" s="4">
        <v>14</v>
      </c>
      <c r="G6714" s="3" t="s">
        <v>731</v>
      </c>
      <c r="H6714" s="3" t="s">
        <v>977</v>
      </c>
      <c r="I6714" s="3" t="s">
        <v>37719</v>
      </c>
      <c r="J6714" s="3" t="s">
        <v>5554</v>
      </c>
    </row>
    <row r="6715" spans="1:10" s="6" customFormat="1" ht="15" customHeight="1" x14ac:dyDescent="0.3">
      <c r="A6715" s="3" t="s">
        <v>86</v>
      </c>
      <c r="B6715" s="3" t="s">
        <v>87</v>
      </c>
      <c r="C6715" s="3" t="s">
        <v>232</v>
      </c>
      <c r="D6715" s="3" t="s">
        <v>233</v>
      </c>
      <c r="E6715" s="4">
        <v>5</v>
      </c>
      <c r="F6715" s="4">
        <v>15</v>
      </c>
      <c r="G6715" s="3" t="s">
        <v>731</v>
      </c>
      <c r="H6715" s="3" t="s">
        <v>986</v>
      </c>
      <c r="I6715" s="3" t="s">
        <v>37719</v>
      </c>
      <c r="J6715" s="3" t="s">
        <v>5554</v>
      </c>
    </row>
    <row r="6716" spans="1:10" s="6" customFormat="1" ht="15" customHeight="1" x14ac:dyDescent="0.3">
      <c r="A6716" s="3" t="s">
        <v>86</v>
      </c>
      <c r="B6716" s="3" t="s">
        <v>87</v>
      </c>
      <c r="C6716" s="3" t="s">
        <v>246</v>
      </c>
      <c r="D6716" s="3" t="s">
        <v>247</v>
      </c>
      <c r="E6716" s="4">
        <v>5</v>
      </c>
      <c r="F6716" s="4">
        <v>16</v>
      </c>
      <c r="G6716" s="3" t="s">
        <v>731</v>
      </c>
      <c r="H6716" s="3" t="s">
        <v>989</v>
      </c>
      <c r="I6716" s="3" t="s">
        <v>37719</v>
      </c>
      <c r="J6716" s="3" t="s">
        <v>5554</v>
      </c>
    </row>
    <row r="6717" spans="1:10" s="6" customFormat="1" ht="15" customHeight="1" x14ac:dyDescent="0.3">
      <c r="A6717" s="3" t="s">
        <v>86</v>
      </c>
      <c r="B6717" s="3" t="s">
        <v>87</v>
      </c>
      <c r="C6717" s="3" t="s">
        <v>260</v>
      </c>
      <c r="D6717" s="3" t="s">
        <v>261</v>
      </c>
      <c r="E6717" s="4">
        <v>5</v>
      </c>
      <c r="F6717" s="4">
        <v>17</v>
      </c>
      <c r="G6717" s="3" t="s">
        <v>731</v>
      </c>
      <c r="H6717" s="3" t="s">
        <v>1005</v>
      </c>
      <c r="I6717" s="3" t="s">
        <v>37719</v>
      </c>
      <c r="J6717" s="3" t="s">
        <v>5554</v>
      </c>
    </row>
    <row r="6718" spans="1:10" s="6" customFormat="1" ht="15" customHeight="1" x14ac:dyDescent="0.3">
      <c r="A6718" s="3" t="s">
        <v>86</v>
      </c>
      <c r="B6718" s="3" t="s">
        <v>87</v>
      </c>
      <c r="C6718" s="3" t="s">
        <v>272</v>
      </c>
      <c r="D6718" s="3" t="s">
        <v>273</v>
      </c>
      <c r="E6718" s="4">
        <v>5</v>
      </c>
      <c r="F6718" s="4">
        <v>18</v>
      </c>
      <c r="G6718" s="3" t="s">
        <v>731</v>
      </c>
      <c r="H6718" s="3" t="s">
        <v>1009</v>
      </c>
      <c r="I6718" s="3" t="s">
        <v>37719</v>
      </c>
      <c r="J6718" s="3" t="s">
        <v>5554</v>
      </c>
    </row>
    <row r="6719" spans="1:10" s="6" customFormat="1" ht="15" customHeight="1" x14ac:dyDescent="0.3">
      <c r="A6719" s="3" t="s">
        <v>86</v>
      </c>
      <c r="B6719" s="3" t="s">
        <v>87</v>
      </c>
      <c r="C6719" s="3" t="s">
        <v>283</v>
      </c>
      <c r="D6719" s="3" t="s">
        <v>284</v>
      </c>
      <c r="E6719" s="4">
        <v>5</v>
      </c>
      <c r="F6719" s="4">
        <v>19</v>
      </c>
      <c r="G6719" s="3" t="s">
        <v>731</v>
      </c>
      <c r="H6719" s="3" t="s">
        <v>1019</v>
      </c>
      <c r="I6719" s="3" t="s">
        <v>37719</v>
      </c>
      <c r="J6719" s="3" t="s">
        <v>5554</v>
      </c>
    </row>
    <row r="6720" spans="1:10" s="6" customFormat="1" ht="15" customHeight="1" x14ac:dyDescent="0.3">
      <c r="A6720" s="3" t="s">
        <v>86</v>
      </c>
      <c r="B6720" s="3" t="s">
        <v>87</v>
      </c>
      <c r="C6720" s="3" t="s">
        <v>295</v>
      </c>
      <c r="D6720" s="3" t="s">
        <v>296</v>
      </c>
      <c r="E6720" s="4">
        <v>5</v>
      </c>
      <c r="F6720" s="4">
        <v>20</v>
      </c>
      <c r="G6720" s="3" t="s">
        <v>731</v>
      </c>
      <c r="H6720" s="3" t="s">
        <v>1028</v>
      </c>
      <c r="I6720" s="3" t="s">
        <v>37719</v>
      </c>
      <c r="J6720" s="3" t="s">
        <v>5554</v>
      </c>
    </row>
    <row r="6721" spans="1:10" s="6" customFormat="1" ht="15" customHeight="1" x14ac:dyDescent="0.3">
      <c r="A6721" s="3" t="s">
        <v>86</v>
      </c>
      <c r="B6721" s="3" t="s">
        <v>87</v>
      </c>
      <c r="C6721" s="3" t="s">
        <v>307</v>
      </c>
      <c r="D6721" s="3" t="s">
        <v>308</v>
      </c>
      <c r="E6721" s="4">
        <v>5</v>
      </c>
      <c r="F6721" s="4">
        <v>21</v>
      </c>
      <c r="G6721" s="3" t="s">
        <v>731</v>
      </c>
      <c r="H6721" s="3" t="s">
        <v>1051</v>
      </c>
      <c r="I6721" s="3" t="s">
        <v>37719</v>
      </c>
      <c r="J6721" s="3" t="s">
        <v>5554</v>
      </c>
    </row>
    <row r="6722" spans="1:10" s="6" customFormat="1" ht="15" customHeight="1" x14ac:dyDescent="0.3">
      <c r="A6722" s="3" t="s">
        <v>86</v>
      </c>
      <c r="B6722" s="3" t="s">
        <v>87</v>
      </c>
      <c r="C6722" s="3" t="s">
        <v>322</v>
      </c>
      <c r="D6722" s="3" t="s">
        <v>323</v>
      </c>
      <c r="E6722" s="4">
        <v>5</v>
      </c>
      <c r="F6722" s="4">
        <v>22</v>
      </c>
      <c r="G6722" s="3" t="s">
        <v>731</v>
      </c>
      <c r="H6722" s="3" t="s">
        <v>1065</v>
      </c>
      <c r="I6722" s="3" t="s">
        <v>37719</v>
      </c>
      <c r="J6722" s="3" t="s">
        <v>5554</v>
      </c>
    </row>
    <row r="6723" spans="1:10" s="6" customFormat="1" ht="15" customHeight="1" x14ac:dyDescent="0.3">
      <c r="A6723" s="3" t="s">
        <v>86</v>
      </c>
      <c r="B6723" s="3" t="s">
        <v>87</v>
      </c>
      <c r="C6723" s="3" t="s">
        <v>352</v>
      </c>
      <c r="D6723" s="3" t="s">
        <v>353</v>
      </c>
      <c r="E6723" s="4">
        <v>5</v>
      </c>
      <c r="F6723" s="4">
        <v>24</v>
      </c>
      <c r="G6723" s="3" t="s">
        <v>731</v>
      </c>
      <c r="H6723" s="3" t="s">
        <v>1092</v>
      </c>
      <c r="I6723" s="3" t="s">
        <v>37719</v>
      </c>
      <c r="J6723" s="3" t="s">
        <v>5554</v>
      </c>
    </row>
    <row r="6724" spans="1:10" s="6" customFormat="1" ht="15" customHeight="1" x14ac:dyDescent="0.3">
      <c r="A6724" s="3" t="s">
        <v>86</v>
      </c>
      <c r="B6724" s="3" t="s">
        <v>87</v>
      </c>
      <c r="C6724" s="3" t="s">
        <v>366</v>
      </c>
      <c r="D6724" s="3" t="s">
        <v>367</v>
      </c>
      <c r="E6724" s="4">
        <v>5</v>
      </c>
      <c r="F6724" s="4">
        <v>25</v>
      </c>
      <c r="G6724" s="3" t="s">
        <v>731</v>
      </c>
      <c r="H6724" s="3" t="s">
        <v>1110</v>
      </c>
      <c r="I6724" s="3" t="s">
        <v>37719</v>
      </c>
      <c r="J6724" s="3" t="s">
        <v>5554</v>
      </c>
    </row>
    <row r="6725" spans="1:10" s="6" customFormat="1" ht="15" customHeight="1" x14ac:dyDescent="0.3">
      <c r="A6725" s="3" t="s">
        <v>86</v>
      </c>
      <c r="B6725" s="3" t="s">
        <v>87</v>
      </c>
      <c r="C6725" s="3" t="s">
        <v>376</v>
      </c>
      <c r="D6725" s="3" t="s">
        <v>377</v>
      </c>
      <c r="E6725" s="4">
        <v>5</v>
      </c>
      <c r="F6725" s="4">
        <v>26</v>
      </c>
      <c r="G6725" s="3" t="s">
        <v>731</v>
      </c>
      <c r="H6725" s="3" t="s">
        <v>1119</v>
      </c>
      <c r="I6725" s="3" t="s">
        <v>37719</v>
      </c>
      <c r="J6725" s="3" t="s">
        <v>5554</v>
      </c>
    </row>
    <row r="6726" spans="1:10" s="6" customFormat="1" ht="15" customHeight="1" x14ac:dyDescent="0.3">
      <c r="A6726" s="3" t="s">
        <v>86</v>
      </c>
      <c r="B6726" s="3" t="s">
        <v>87</v>
      </c>
      <c r="C6726" s="3" t="s">
        <v>389</v>
      </c>
      <c r="D6726" s="3" t="s">
        <v>390</v>
      </c>
      <c r="E6726" s="4">
        <v>5</v>
      </c>
      <c r="F6726" s="4">
        <v>27</v>
      </c>
      <c r="G6726" s="3" t="s">
        <v>731</v>
      </c>
      <c r="H6726" s="3" t="s">
        <v>1127</v>
      </c>
      <c r="I6726" s="3" t="s">
        <v>37719</v>
      </c>
      <c r="J6726" s="3" t="s">
        <v>5554</v>
      </c>
    </row>
    <row r="6727" spans="1:10" s="6" customFormat="1" ht="15" customHeight="1" x14ac:dyDescent="0.3">
      <c r="A6727" s="3" t="s">
        <v>86</v>
      </c>
      <c r="B6727" s="3" t="s">
        <v>87</v>
      </c>
      <c r="C6727" s="3" t="s">
        <v>173</v>
      </c>
      <c r="D6727" s="3" t="s">
        <v>174</v>
      </c>
      <c r="E6727" s="4">
        <v>5</v>
      </c>
      <c r="F6727" s="4">
        <v>11</v>
      </c>
      <c r="G6727" s="3" t="s">
        <v>731</v>
      </c>
      <c r="H6727" s="3" t="s">
        <v>867</v>
      </c>
      <c r="I6727" s="3" t="s">
        <v>37719</v>
      </c>
      <c r="J6727" s="3" t="s">
        <v>5554</v>
      </c>
    </row>
    <row r="6728" spans="1:10" s="6" customFormat="1" ht="15" customHeight="1" x14ac:dyDescent="0.3">
      <c r="A6728" s="3" t="s">
        <v>86</v>
      </c>
      <c r="B6728" s="3" t="s">
        <v>87</v>
      </c>
      <c r="C6728" s="3" t="s">
        <v>158</v>
      </c>
      <c r="D6728" s="3" t="s">
        <v>159</v>
      </c>
      <c r="E6728" s="4">
        <v>5</v>
      </c>
      <c r="F6728" s="4">
        <v>10</v>
      </c>
      <c r="G6728" s="3" t="s">
        <v>731</v>
      </c>
      <c r="H6728" s="3" t="s">
        <v>854</v>
      </c>
      <c r="I6728" s="3" t="s">
        <v>37719</v>
      </c>
      <c r="J6728" s="3" t="s">
        <v>5554</v>
      </c>
    </row>
    <row r="6729" spans="1:10" s="6" customFormat="1" ht="15" customHeight="1" x14ac:dyDescent="0.3">
      <c r="A6729" s="3" t="s">
        <v>86</v>
      </c>
      <c r="B6729" s="3" t="s">
        <v>87</v>
      </c>
      <c r="C6729" s="3" t="s">
        <v>142</v>
      </c>
      <c r="D6729" s="3" t="s">
        <v>143</v>
      </c>
      <c r="E6729" s="4">
        <v>5</v>
      </c>
      <c r="F6729" s="4">
        <v>9</v>
      </c>
      <c r="G6729" s="3" t="s">
        <v>731</v>
      </c>
      <c r="H6729" s="3" t="s">
        <v>820</v>
      </c>
      <c r="I6729" s="3" t="s">
        <v>37719</v>
      </c>
      <c r="J6729" s="3" t="s">
        <v>5554</v>
      </c>
    </row>
    <row r="6730" spans="1:10" s="6" customFormat="1" ht="15" customHeight="1" x14ac:dyDescent="0.3">
      <c r="A6730" s="3" t="s">
        <v>86</v>
      </c>
      <c r="B6730" s="3" t="s">
        <v>87</v>
      </c>
      <c r="C6730" s="3" t="s">
        <v>128</v>
      </c>
      <c r="D6730" s="3" t="s">
        <v>129</v>
      </c>
      <c r="E6730" s="4">
        <v>5</v>
      </c>
      <c r="F6730" s="4">
        <v>8</v>
      </c>
      <c r="G6730" s="3" t="s">
        <v>731</v>
      </c>
      <c r="H6730" s="3" t="s">
        <v>803</v>
      </c>
      <c r="I6730" s="3" t="s">
        <v>37719</v>
      </c>
      <c r="J6730" s="3" t="s">
        <v>5554</v>
      </c>
    </row>
    <row r="6731" spans="1:10" s="6" customFormat="1" ht="15" customHeight="1" x14ac:dyDescent="0.3">
      <c r="A6731" s="3" t="s">
        <v>86</v>
      </c>
      <c r="B6731" s="3" t="s">
        <v>87</v>
      </c>
      <c r="C6731" s="3" t="s">
        <v>322</v>
      </c>
      <c r="D6731" s="3" t="s">
        <v>323</v>
      </c>
      <c r="E6731" s="4">
        <v>5</v>
      </c>
      <c r="F6731" s="4">
        <v>22</v>
      </c>
      <c r="G6731" s="3" t="s">
        <v>731</v>
      </c>
      <c r="H6731" s="3" t="s">
        <v>1065</v>
      </c>
      <c r="I6731" s="3" t="s">
        <v>37719</v>
      </c>
      <c r="J6731" s="3" t="s">
        <v>37721</v>
      </c>
    </row>
    <row r="6732" spans="1:10" s="6" customFormat="1" ht="15" customHeight="1" x14ac:dyDescent="0.3">
      <c r="A6732" s="3" t="s">
        <v>86</v>
      </c>
      <c r="B6732" s="3" t="s">
        <v>87</v>
      </c>
      <c r="C6732" s="3" t="s">
        <v>352</v>
      </c>
      <c r="D6732" s="3" t="s">
        <v>353</v>
      </c>
      <c r="E6732" s="4">
        <v>5</v>
      </c>
      <c r="F6732" s="4">
        <v>24</v>
      </c>
      <c r="G6732" s="3" t="s">
        <v>731</v>
      </c>
      <c r="H6732" s="3" t="s">
        <v>1092</v>
      </c>
      <c r="I6732" s="3" t="s">
        <v>37719</v>
      </c>
      <c r="J6732" s="3" t="s">
        <v>37721</v>
      </c>
    </row>
    <row r="6733" spans="1:10" s="6" customFormat="1" ht="15" customHeight="1" x14ac:dyDescent="0.3">
      <c r="A6733" s="3" t="s">
        <v>86</v>
      </c>
      <c r="B6733" s="3" t="s">
        <v>87</v>
      </c>
      <c r="C6733" s="3" t="s">
        <v>366</v>
      </c>
      <c r="D6733" s="3" t="s">
        <v>367</v>
      </c>
      <c r="E6733" s="4">
        <v>5</v>
      </c>
      <c r="F6733" s="4">
        <v>25</v>
      </c>
      <c r="G6733" s="3" t="s">
        <v>731</v>
      </c>
      <c r="H6733" s="3" t="s">
        <v>1110</v>
      </c>
      <c r="I6733" s="3" t="s">
        <v>37719</v>
      </c>
      <c r="J6733" s="3" t="s">
        <v>37721</v>
      </c>
    </row>
    <row r="6734" spans="1:10" s="6" customFormat="1" ht="15" customHeight="1" x14ac:dyDescent="0.3">
      <c r="A6734" s="3" t="s">
        <v>86</v>
      </c>
      <c r="B6734" s="3" t="s">
        <v>87</v>
      </c>
      <c r="C6734" s="3" t="s">
        <v>376</v>
      </c>
      <c r="D6734" s="3" t="s">
        <v>377</v>
      </c>
      <c r="E6734" s="4">
        <v>5</v>
      </c>
      <c r="F6734" s="4">
        <v>26</v>
      </c>
      <c r="G6734" s="3" t="s">
        <v>731</v>
      </c>
      <c r="H6734" s="3" t="s">
        <v>1119</v>
      </c>
      <c r="I6734" s="3" t="s">
        <v>37719</v>
      </c>
      <c r="J6734" s="3" t="s">
        <v>37721</v>
      </c>
    </row>
    <row r="6735" spans="1:10" s="6" customFormat="1" ht="15" customHeight="1" x14ac:dyDescent="0.3">
      <c r="A6735" s="3" t="s">
        <v>86</v>
      </c>
      <c r="B6735" s="3" t="s">
        <v>87</v>
      </c>
      <c r="C6735" s="3" t="s">
        <v>415</v>
      </c>
      <c r="D6735" s="3" t="s">
        <v>416</v>
      </c>
      <c r="E6735" s="4">
        <v>5</v>
      </c>
      <c r="F6735" s="4">
        <v>29</v>
      </c>
      <c r="G6735" s="3" t="s">
        <v>731</v>
      </c>
      <c r="H6735" s="3" t="s">
        <v>1177</v>
      </c>
      <c r="I6735" s="3" t="s">
        <v>37719</v>
      </c>
      <c r="J6735" s="3" t="s">
        <v>37721</v>
      </c>
    </row>
    <row r="6736" spans="1:10" s="6" customFormat="1" ht="15" customHeight="1" x14ac:dyDescent="0.3">
      <c r="A6736" s="3" t="s">
        <v>86</v>
      </c>
      <c r="B6736" s="3" t="s">
        <v>87</v>
      </c>
      <c r="C6736" s="3" t="s">
        <v>430</v>
      </c>
      <c r="D6736" s="3" t="s">
        <v>431</v>
      </c>
      <c r="E6736" s="4">
        <v>5</v>
      </c>
      <c r="F6736" s="4">
        <v>30</v>
      </c>
      <c r="G6736" s="3" t="s">
        <v>731</v>
      </c>
      <c r="H6736" s="3" t="s">
        <v>1191</v>
      </c>
      <c r="I6736" s="3" t="s">
        <v>37719</v>
      </c>
      <c r="J6736" s="3" t="s">
        <v>37721</v>
      </c>
    </row>
    <row r="6737" spans="1:10" s="6" customFormat="1" ht="15" customHeight="1" x14ac:dyDescent="0.3">
      <c r="A6737" s="3" t="s">
        <v>86</v>
      </c>
      <c r="B6737" s="3" t="s">
        <v>87</v>
      </c>
      <c r="C6737" s="3" t="s">
        <v>459</v>
      </c>
      <c r="D6737" s="3" t="s">
        <v>460</v>
      </c>
      <c r="E6737" s="4">
        <v>5</v>
      </c>
      <c r="F6737" s="4">
        <v>33</v>
      </c>
      <c r="G6737" s="3" t="s">
        <v>731</v>
      </c>
      <c r="H6737" s="3" t="s">
        <v>1221</v>
      </c>
      <c r="I6737" s="3" t="s">
        <v>37719</v>
      </c>
      <c r="J6737" s="3" t="s">
        <v>37721</v>
      </c>
    </row>
    <row r="6738" spans="1:10" s="6" customFormat="1" ht="15" customHeight="1" x14ac:dyDescent="0.3">
      <c r="A6738" s="3" t="s">
        <v>86</v>
      </c>
      <c r="B6738" s="3" t="s">
        <v>87</v>
      </c>
      <c r="C6738" s="3" t="s">
        <v>415</v>
      </c>
      <c r="D6738" s="3" t="s">
        <v>416</v>
      </c>
      <c r="E6738" s="4">
        <v>5</v>
      </c>
      <c r="F6738" s="4">
        <v>29</v>
      </c>
      <c r="G6738" s="3" t="s">
        <v>731</v>
      </c>
      <c r="H6738" s="3" t="s">
        <v>1177</v>
      </c>
      <c r="I6738" s="3" t="s">
        <v>37719</v>
      </c>
      <c r="J6738" s="3" t="s">
        <v>5554</v>
      </c>
    </row>
    <row r="6739" spans="1:10" s="6" customFormat="1" ht="15" customHeight="1" x14ac:dyDescent="0.3">
      <c r="A6739" s="3" t="s">
        <v>86</v>
      </c>
      <c r="B6739" s="3" t="s">
        <v>87</v>
      </c>
      <c r="C6739" s="3" t="s">
        <v>493</v>
      </c>
      <c r="D6739" s="3" t="s">
        <v>494</v>
      </c>
      <c r="E6739" s="4">
        <v>5</v>
      </c>
      <c r="F6739" s="4">
        <v>36</v>
      </c>
      <c r="G6739" s="3" t="s">
        <v>731</v>
      </c>
      <c r="H6739" s="3" t="s">
        <v>1241</v>
      </c>
      <c r="I6739" s="3" t="s">
        <v>37719</v>
      </c>
      <c r="J6739" s="3" t="s">
        <v>37721</v>
      </c>
    </row>
    <row r="6740" spans="1:10" s="6" customFormat="1" ht="15" customHeight="1" x14ac:dyDescent="0.3">
      <c r="A6740" s="3" t="s">
        <v>86</v>
      </c>
      <c r="B6740" s="3" t="s">
        <v>87</v>
      </c>
      <c r="C6740" s="3" t="s">
        <v>581</v>
      </c>
      <c r="D6740" s="3" t="s">
        <v>582</v>
      </c>
      <c r="E6740" s="4">
        <v>5</v>
      </c>
      <c r="F6740" s="4">
        <v>43</v>
      </c>
      <c r="G6740" s="3" t="s">
        <v>731</v>
      </c>
      <c r="H6740" s="3" t="s">
        <v>1321</v>
      </c>
      <c r="I6740" s="3" t="s">
        <v>37719</v>
      </c>
      <c r="J6740" s="3" t="s">
        <v>37721</v>
      </c>
    </row>
    <row r="6741" spans="1:10" s="6" customFormat="1" ht="15" customHeight="1" x14ac:dyDescent="0.3">
      <c r="A6741" s="3" t="s">
        <v>86</v>
      </c>
      <c r="B6741" s="3" t="s">
        <v>87</v>
      </c>
      <c r="C6741" s="3" t="s">
        <v>25</v>
      </c>
      <c r="D6741" s="3" t="s">
        <v>26</v>
      </c>
      <c r="E6741" s="4">
        <v>5</v>
      </c>
      <c r="F6741" s="4">
        <v>1</v>
      </c>
      <c r="G6741" s="3" t="s">
        <v>731</v>
      </c>
      <c r="H6741" s="3" t="s">
        <v>623</v>
      </c>
      <c r="I6741" s="3" t="s">
        <v>37719</v>
      </c>
      <c r="J6741" s="3" t="s">
        <v>5554</v>
      </c>
    </row>
    <row r="6742" spans="1:10" s="6" customFormat="1" ht="15" customHeight="1" x14ac:dyDescent="0.3">
      <c r="A6742" s="3" t="s">
        <v>86</v>
      </c>
      <c r="B6742" s="3" t="s">
        <v>87</v>
      </c>
      <c r="C6742" s="3" t="s">
        <v>42</v>
      </c>
      <c r="D6742" s="3" t="s">
        <v>43</v>
      </c>
      <c r="E6742" s="4">
        <v>5</v>
      </c>
      <c r="F6742" s="4">
        <v>2</v>
      </c>
      <c r="G6742" s="3" t="s">
        <v>731</v>
      </c>
      <c r="H6742" s="3" t="s">
        <v>686</v>
      </c>
      <c r="I6742" s="3" t="s">
        <v>37719</v>
      </c>
      <c r="J6742" s="3" t="s">
        <v>5554</v>
      </c>
    </row>
    <row r="6743" spans="1:10" s="6" customFormat="1" ht="15" customHeight="1" x14ac:dyDescent="0.3">
      <c r="A6743" s="3" t="s">
        <v>86</v>
      </c>
      <c r="B6743" s="3" t="s">
        <v>87</v>
      </c>
      <c r="C6743" s="3" t="s">
        <v>57</v>
      </c>
      <c r="D6743" s="3" t="s">
        <v>58</v>
      </c>
      <c r="E6743" s="4">
        <v>5</v>
      </c>
      <c r="F6743" s="4">
        <v>3</v>
      </c>
      <c r="G6743" s="3" t="s">
        <v>731</v>
      </c>
      <c r="H6743" s="3" t="s">
        <v>705</v>
      </c>
      <c r="I6743" s="3" t="s">
        <v>37719</v>
      </c>
      <c r="J6743" s="3" t="s">
        <v>5554</v>
      </c>
    </row>
    <row r="6744" spans="1:10" s="6" customFormat="1" ht="15" customHeight="1" x14ac:dyDescent="0.3">
      <c r="A6744" s="3" t="s">
        <v>86</v>
      </c>
      <c r="B6744" s="3" t="s">
        <v>87</v>
      </c>
      <c r="C6744" s="3" t="s">
        <v>71</v>
      </c>
      <c r="D6744" s="3" t="s">
        <v>72</v>
      </c>
      <c r="E6744" s="4">
        <v>5</v>
      </c>
      <c r="F6744" s="4">
        <v>4</v>
      </c>
      <c r="G6744" s="3" t="s">
        <v>731</v>
      </c>
      <c r="H6744" s="3" t="s">
        <v>718</v>
      </c>
      <c r="I6744" s="3" t="s">
        <v>37719</v>
      </c>
      <c r="J6744" s="3" t="s">
        <v>5554</v>
      </c>
    </row>
    <row r="6745" spans="1:10" s="6" customFormat="1" ht="15" customHeight="1" x14ac:dyDescent="0.3">
      <c r="A6745" s="3" t="s">
        <v>86</v>
      </c>
      <c r="B6745" s="3" t="s">
        <v>87</v>
      </c>
      <c r="C6745" s="3" t="s">
        <v>97</v>
      </c>
      <c r="D6745" s="3" t="s">
        <v>98</v>
      </c>
      <c r="E6745" s="4">
        <v>5</v>
      </c>
      <c r="F6745" s="4">
        <v>6</v>
      </c>
      <c r="G6745" s="3" t="s">
        <v>731</v>
      </c>
      <c r="H6745" s="3" t="s">
        <v>742</v>
      </c>
      <c r="I6745" s="3" t="s">
        <v>37719</v>
      </c>
      <c r="J6745" s="3" t="s">
        <v>5554</v>
      </c>
    </row>
    <row r="6746" spans="1:10" s="6" customFormat="1" ht="15" customHeight="1" x14ac:dyDescent="0.3">
      <c r="A6746" s="3" t="s">
        <v>86</v>
      </c>
      <c r="B6746" s="3" t="s">
        <v>87</v>
      </c>
      <c r="C6746" s="3" t="s">
        <v>112</v>
      </c>
      <c r="D6746" s="3" t="s">
        <v>113</v>
      </c>
      <c r="E6746" s="4">
        <v>5</v>
      </c>
      <c r="F6746" s="4">
        <v>7</v>
      </c>
      <c r="G6746" s="3" t="s">
        <v>731</v>
      </c>
      <c r="H6746" s="3" t="s">
        <v>749</v>
      </c>
      <c r="I6746" s="3" t="s">
        <v>37719</v>
      </c>
      <c r="J6746" s="3" t="s">
        <v>5554</v>
      </c>
    </row>
    <row r="6747" spans="1:10" s="6" customFormat="1" ht="15" customHeight="1" x14ac:dyDescent="0.3">
      <c r="A6747" s="3" t="s">
        <v>86</v>
      </c>
      <c r="B6747" s="3" t="s">
        <v>87</v>
      </c>
      <c r="C6747" s="3" t="s">
        <v>545</v>
      </c>
      <c r="D6747" s="3" t="s">
        <v>546</v>
      </c>
      <c r="E6747" s="4">
        <v>5</v>
      </c>
      <c r="F6747" s="4">
        <v>40</v>
      </c>
      <c r="G6747" s="3" t="s">
        <v>731</v>
      </c>
      <c r="H6747" s="3" t="s">
        <v>1276</v>
      </c>
      <c r="I6747" s="3" t="s">
        <v>37719</v>
      </c>
      <c r="J6747" s="3" t="s">
        <v>37721</v>
      </c>
    </row>
    <row r="6748" spans="1:10" s="6" customFormat="1" ht="15" customHeight="1" x14ac:dyDescent="0.3">
      <c r="A6748" s="3" t="s">
        <v>86</v>
      </c>
      <c r="B6748" s="3" t="s">
        <v>87</v>
      </c>
      <c r="C6748" s="3" t="s">
        <v>415</v>
      </c>
      <c r="D6748" s="3" t="s">
        <v>416</v>
      </c>
      <c r="E6748" s="4">
        <v>5</v>
      </c>
      <c r="F6748" s="4">
        <v>29</v>
      </c>
      <c r="G6748" s="3" t="s">
        <v>731</v>
      </c>
      <c r="H6748" s="3" t="s">
        <v>1177</v>
      </c>
      <c r="I6748" s="3" t="s">
        <v>37719</v>
      </c>
      <c r="J6748" s="3" t="s">
        <v>5687</v>
      </c>
    </row>
    <row r="6749" spans="1:10" s="6" customFormat="1" ht="15" customHeight="1" x14ac:dyDescent="0.3">
      <c r="A6749" s="3" t="s">
        <v>86</v>
      </c>
      <c r="B6749" s="3" t="s">
        <v>87</v>
      </c>
      <c r="C6749" s="3" t="s">
        <v>440</v>
      </c>
      <c r="D6749" s="3" t="s">
        <v>441</v>
      </c>
      <c r="E6749" s="4">
        <v>5</v>
      </c>
      <c r="F6749" s="4">
        <v>31</v>
      </c>
      <c r="G6749" s="3" t="s">
        <v>731</v>
      </c>
      <c r="H6749" s="3" t="s">
        <v>1199</v>
      </c>
      <c r="I6749" s="3" t="s">
        <v>37719</v>
      </c>
      <c r="J6749" s="3" t="s">
        <v>5554</v>
      </c>
    </row>
    <row r="6750" spans="1:10" s="6" customFormat="1" ht="15" customHeight="1" x14ac:dyDescent="0.3">
      <c r="A6750" s="3" t="s">
        <v>86</v>
      </c>
      <c r="B6750" s="3" t="s">
        <v>87</v>
      </c>
      <c r="C6750" s="3" t="s">
        <v>459</v>
      </c>
      <c r="D6750" s="3" t="s">
        <v>460</v>
      </c>
      <c r="E6750" s="4">
        <v>5</v>
      </c>
      <c r="F6750" s="4">
        <v>33</v>
      </c>
      <c r="G6750" s="3" t="s">
        <v>731</v>
      </c>
      <c r="H6750" s="3" t="s">
        <v>1221</v>
      </c>
      <c r="I6750" s="3" t="s">
        <v>37719</v>
      </c>
      <c r="J6750" s="3" t="s">
        <v>5554</v>
      </c>
    </row>
    <row r="6751" spans="1:10" s="6" customFormat="1" ht="15" customHeight="1" x14ac:dyDescent="0.3">
      <c r="A6751" s="3" t="s">
        <v>86</v>
      </c>
      <c r="B6751" s="3" t="s">
        <v>87</v>
      </c>
      <c r="C6751" s="3" t="s">
        <v>71</v>
      </c>
      <c r="D6751" s="3" t="s">
        <v>72</v>
      </c>
      <c r="E6751" s="4">
        <v>5</v>
      </c>
      <c r="F6751" s="4">
        <v>4</v>
      </c>
      <c r="G6751" s="3" t="s">
        <v>731</v>
      </c>
      <c r="H6751" s="3" t="s">
        <v>718</v>
      </c>
      <c r="I6751" s="3" t="s">
        <v>37719</v>
      </c>
      <c r="J6751" s="3" t="s">
        <v>5614</v>
      </c>
    </row>
    <row r="6752" spans="1:10" s="6" customFormat="1" ht="15" customHeight="1" x14ac:dyDescent="0.3">
      <c r="A6752" s="3" t="s">
        <v>86</v>
      </c>
      <c r="B6752" s="3" t="s">
        <v>87</v>
      </c>
      <c r="C6752" s="3" t="s">
        <v>97</v>
      </c>
      <c r="D6752" s="3" t="s">
        <v>98</v>
      </c>
      <c r="E6752" s="4">
        <v>5</v>
      </c>
      <c r="F6752" s="4">
        <v>6</v>
      </c>
      <c r="G6752" s="3" t="s">
        <v>731</v>
      </c>
      <c r="H6752" s="3" t="s">
        <v>742</v>
      </c>
      <c r="I6752" s="3" t="s">
        <v>37719</v>
      </c>
      <c r="J6752" s="3" t="s">
        <v>5614</v>
      </c>
    </row>
    <row r="6753" spans="1:10" s="6" customFormat="1" ht="15" customHeight="1" x14ac:dyDescent="0.3">
      <c r="A6753" s="3" t="s">
        <v>86</v>
      </c>
      <c r="B6753" s="3" t="s">
        <v>87</v>
      </c>
      <c r="C6753" s="3" t="s">
        <v>112</v>
      </c>
      <c r="D6753" s="3" t="s">
        <v>113</v>
      </c>
      <c r="E6753" s="4">
        <v>5</v>
      </c>
      <c r="F6753" s="4">
        <v>7</v>
      </c>
      <c r="G6753" s="3" t="s">
        <v>731</v>
      </c>
      <c r="H6753" s="3" t="s">
        <v>749</v>
      </c>
      <c r="I6753" s="3" t="s">
        <v>37719</v>
      </c>
      <c r="J6753" s="3" t="s">
        <v>5614</v>
      </c>
    </row>
    <row r="6754" spans="1:10" s="6" customFormat="1" ht="15" customHeight="1" x14ac:dyDescent="0.3">
      <c r="A6754" s="3" t="s">
        <v>86</v>
      </c>
      <c r="B6754" s="3" t="s">
        <v>87</v>
      </c>
      <c r="C6754" s="3" t="s">
        <v>128</v>
      </c>
      <c r="D6754" s="3" t="s">
        <v>129</v>
      </c>
      <c r="E6754" s="4">
        <v>5</v>
      </c>
      <c r="F6754" s="4">
        <v>8</v>
      </c>
      <c r="G6754" s="3" t="s">
        <v>731</v>
      </c>
      <c r="H6754" s="3" t="s">
        <v>803</v>
      </c>
      <c r="I6754" s="3" t="s">
        <v>37719</v>
      </c>
      <c r="J6754" s="3" t="s">
        <v>5614</v>
      </c>
    </row>
    <row r="6755" spans="1:10" s="6" customFormat="1" ht="15" customHeight="1" x14ac:dyDescent="0.3">
      <c r="A6755" s="3" t="s">
        <v>86</v>
      </c>
      <c r="B6755" s="3" t="s">
        <v>87</v>
      </c>
      <c r="C6755" s="3" t="s">
        <v>142</v>
      </c>
      <c r="D6755" s="3" t="s">
        <v>143</v>
      </c>
      <c r="E6755" s="4">
        <v>5</v>
      </c>
      <c r="F6755" s="4">
        <v>9</v>
      </c>
      <c r="G6755" s="3" t="s">
        <v>731</v>
      </c>
      <c r="H6755" s="3" t="s">
        <v>820</v>
      </c>
      <c r="I6755" s="3" t="s">
        <v>37719</v>
      </c>
      <c r="J6755" s="3" t="s">
        <v>5614</v>
      </c>
    </row>
    <row r="6756" spans="1:10" s="6" customFormat="1" ht="15" customHeight="1" x14ac:dyDescent="0.3">
      <c r="A6756" s="3" t="s">
        <v>86</v>
      </c>
      <c r="B6756" s="3" t="s">
        <v>87</v>
      </c>
      <c r="C6756" s="3" t="s">
        <v>158</v>
      </c>
      <c r="D6756" s="3" t="s">
        <v>159</v>
      </c>
      <c r="E6756" s="4">
        <v>5</v>
      </c>
      <c r="F6756" s="4">
        <v>10</v>
      </c>
      <c r="G6756" s="3" t="s">
        <v>731</v>
      </c>
      <c r="H6756" s="3" t="s">
        <v>854</v>
      </c>
      <c r="I6756" s="3" t="s">
        <v>37719</v>
      </c>
      <c r="J6756" s="3" t="s">
        <v>5614</v>
      </c>
    </row>
    <row r="6757" spans="1:10" s="6" customFormat="1" ht="15" customHeight="1" x14ac:dyDescent="0.3">
      <c r="A6757" s="3" t="s">
        <v>86</v>
      </c>
      <c r="B6757" s="3" t="s">
        <v>87</v>
      </c>
      <c r="C6757" s="3" t="s">
        <v>173</v>
      </c>
      <c r="D6757" s="3" t="s">
        <v>174</v>
      </c>
      <c r="E6757" s="4">
        <v>5</v>
      </c>
      <c r="F6757" s="4">
        <v>11</v>
      </c>
      <c r="G6757" s="3" t="s">
        <v>731</v>
      </c>
      <c r="H6757" s="3" t="s">
        <v>867</v>
      </c>
      <c r="I6757" s="3" t="s">
        <v>37719</v>
      </c>
      <c r="J6757" s="3" t="s">
        <v>5614</v>
      </c>
    </row>
    <row r="6758" spans="1:10" s="6" customFormat="1" ht="15" customHeight="1" x14ac:dyDescent="0.3">
      <c r="A6758" s="3" t="s">
        <v>86</v>
      </c>
      <c r="B6758" s="3" t="s">
        <v>87</v>
      </c>
      <c r="C6758" s="3" t="s">
        <v>189</v>
      </c>
      <c r="D6758" s="3" t="s">
        <v>190</v>
      </c>
      <c r="E6758" s="4">
        <v>5</v>
      </c>
      <c r="F6758" s="4">
        <v>12</v>
      </c>
      <c r="G6758" s="3" t="s">
        <v>731</v>
      </c>
      <c r="H6758" s="3" t="s">
        <v>948</v>
      </c>
      <c r="I6758" s="3" t="s">
        <v>37719</v>
      </c>
      <c r="J6758" s="3" t="s">
        <v>5614</v>
      </c>
    </row>
    <row r="6759" spans="1:10" s="6" customFormat="1" ht="15" customHeight="1" x14ac:dyDescent="0.3">
      <c r="A6759" s="3" t="s">
        <v>86</v>
      </c>
      <c r="B6759" s="3" t="s">
        <v>87</v>
      </c>
      <c r="C6759" s="3" t="s">
        <v>204</v>
      </c>
      <c r="D6759" s="3" t="s">
        <v>205</v>
      </c>
      <c r="E6759" s="4">
        <v>5</v>
      </c>
      <c r="F6759" s="4">
        <v>13</v>
      </c>
      <c r="G6759" s="3" t="s">
        <v>731</v>
      </c>
      <c r="H6759" s="3" t="s">
        <v>956</v>
      </c>
      <c r="I6759" s="3" t="s">
        <v>37719</v>
      </c>
      <c r="J6759" s="3" t="s">
        <v>5614</v>
      </c>
    </row>
    <row r="6760" spans="1:10" s="6" customFormat="1" ht="15" customHeight="1" x14ac:dyDescent="0.3">
      <c r="A6760" s="3" t="s">
        <v>86</v>
      </c>
      <c r="B6760" s="3" t="s">
        <v>87</v>
      </c>
      <c r="C6760" s="3" t="s">
        <v>232</v>
      </c>
      <c r="D6760" s="3" t="s">
        <v>233</v>
      </c>
      <c r="E6760" s="4">
        <v>5</v>
      </c>
      <c r="F6760" s="4">
        <v>15</v>
      </c>
      <c r="G6760" s="3" t="s">
        <v>731</v>
      </c>
      <c r="H6760" s="3" t="s">
        <v>986</v>
      </c>
      <c r="I6760" s="3" t="s">
        <v>37719</v>
      </c>
      <c r="J6760" s="3" t="s">
        <v>5614</v>
      </c>
    </row>
    <row r="6761" spans="1:10" s="6" customFormat="1" ht="15" customHeight="1" x14ac:dyDescent="0.3">
      <c r="A6761" s="3" t="s">
        <v>86</v>
      </c>
      <c r="B6761" s="3" t="s">
        <v>87</v>
      </c>
      <c r="C6761" s="3" t="s">
        <v>246</v>
      </c>
      <c r="D6761" s="3" t="s">
        <v>247</v>
      </c>
      <c r="E6761" s="4">
        <v>5</v>
      </c>
      <c r="F6761" s="4">
        <v>16</v>
      </c>
      <c r="G6761" s="3" t="s">
        <v>731</v>
      </c>
      <c r="H6761" s="3" t="s">
        <v>989</v>
      </c>
      <c r="I6761" s="3" t="s">
        <v>37719</v>
      </c>
      <c r="J6761" s="3" t="s">
        <v>5614</v>
      </c>
    </row>
    <row r="6762" spans="1:10" s="6" customFormat="1" ht="15" customHeight="1" x14ac:dyDescent="0.3">
      <c r="A6762" s="3" t="s">
        <v>86</v>
      </c>
      <c r="B6762" s="3" t="s">
        <v>87</v>
      </c>
      <c r="C6762" s="3" t="s">
        <v>260</v>
      </c>
      <c r="D6762" s="3" t="s">
        <v>261</v>
      </c>
      <c r="E6762" s="4">
        <v>5</v>
      </c>
      <c r="F6762" s="4">
        <v>17</v>
      </c>
      <c r="G6762" s="3" t="s">
        <v>731</v>
      </c>
      <c r="H6762" s="3" t="s">
        <v>1005</v>
      </c>
      <c r="I6762" s="3" t="s">
        <v>37719</v>
      </c>
      <c r="J6762" s="3" t="s">
        <v>5614</v>
      </c>
    </row>
    <row r="6763" spans="1:10" s="6" customFormat="1" ht="15" customHeight="1" x14ac:dyDescent="0.3">
      <c r="A6763" s="3" t="s">
        <v>86</v>
      </c>
      <c r="B6763" s="3" t="s">
        <v>87</v>
      </c>
      <c r="C6763" s="3" t="s">
        <v>272</v>
      </c>
      <c r="D6763" s="3" t="s">
        <v>273</v>
      </c>
      <c r="E6763" s="4">
        <v>5</v>
      </c>
      <c r="F6763" s="4">
        <v>18</v>
      </c>
      <c r="G6763" s="3" t="s">
        <v>731</v>
      </c>
      <c r="H6763" s="3" t="s">
        <v>1009</v>
      </c>
      <c r="I6763" s="3" t="s">
        <v>37719</v>
      </c>
      <c r="J6763" s="3" t="s">
        <v>5614</v>
      </c>
    </row>
    <row r="6764" spans="1:10" s="6" customFormat="1" ht="15" customHeight="1" x14ac:dyDescent="0.3">
      <c r="A6764" s="3" t="s">
        <v>86</v>
      </c>
      <c r="B6764" s="3" t="s">
        <v>87</v>
      </c>
      <c r="C6764" s="3" t="s">
        <v>283</v>
      </c>
      <c r="D6764" s="3" t="s">
        <v>284</v>
      </c>
      <c r="E6764" s="4">
        <v>5</v>
      </c>
      <c r="F6764" s="4">
        <v>19</v>
      </c>
      <c r="G6764" s="3" t="s">
        <v>731</v>
      </c>
      <c r="H6764" s="3" t="s">
        <v>1019</v>
      </c>
      <c r="I6764" s="3" t="s">
        <v>37719</v>
      </c>
      <c r="J6764" s="3" t="s">
        <v>5614</v>
      </c>
    </row>
    <row r="6765" spans="1:10" s="6" customFormat="1" ht="15" customHeight="1" x14ac:dyDescent="0.3">
      <c r="A6765" s="3" t="s">
        <v>86</v>
      </c>
      <c r="B6765" s="3" t="s">
        <v>87</v>
      </c>
      <c r="C6765" s="3" t="s">
        <v>295</v>
      </c>
      <c r="D6765" s="3" t="s">
        <v>296</v>
      </c>
      <c r="E6765" s="4">
        <v>5</v>
      </c>
      <c r="F6765" s="4">
        <v>20</v>
      </c>
      <c r="G6765" s="3" t="s">
        <v>731</v>
      </c>
      <c r="H6765" s="3" t="s">
        <v>1028</v>
      </c>
      <c r="I6765" s="3" t="s">
        <v>37719</v>
      </c>
      <c r="J6765" s="3" t="s">
        <v>5614</v>
      </c>
    </row>
    <row r="6766" spans="1:10" s="6" customFormat="1" ht="15" customHeight="1" x14ac:dyDescent="0.3">
      <c r="A6766" s="3" t="s">
        <v>86</v>
      </c>
      <c r="B6766" s="3" t="s">
        <v>87</v>
      </c>
      <c r="C6766" s="3" t="s">
        <v>57</v>
      </c>
      <c r="D6766" s="3" t="s">
        <v>58</v>
      </c>
      <c r="E6766" s="4">
        <v>5</v>
      </c>
      <c r="F6766" s="4">
        <v>3</v>
      </c>
      <c r="G6766" s="3" t="s">
        <v>731</v>
      </c>
      <c r="H6766" s="3" t="s">
        <v>705</v>
      </c>
      <c r="I6766" s="3" t="s">
        <v>37719</v>
      </c>
      <c r="J6766" s="3" t="s">
        <v>5614</v>
      </c>
    </row>
    <row r="6767" spans="1:10" s="6" customFormat="1" ht="15" customHeight="1" x14ac:dyDescent="0.3">
      <c r="A6767" s="3" t="s">
        <v>86</v>
      </c>
      <c r="B6767" s="3" t="s">
        <v>87</v>
      </c>
      <c r="C6767" s="3" t="s">
        <v>42</v>
      </c>
      <c r="D6767" s="3" t="s">
        <v>43</v>
      </c>
      <c r="E6767" s="4">
        <v>5</v>
      </c>
      <c r="F6767" s="4">
        <v>2</v>
      </c>
      <c r="G6767" s="3" t="s">
        <v>731</v>
      </c>
      <c r="H6767" s="3" t="s">
        <v>686</v>
      </c>
      <c r="I6767" s="3" t="s">
        <v>37719</v>
      </c>
      <c r="J6767" s="3" t="s">
        <v>5614</v>
      </c>
    </row>
    <row r="6768" spans="1:10" s="6" customFormat="1" ht="15" customHeight="1" x14ac:dyDescent="0.3">
      <c r="A6768" s="3" t="s">
        <v>86</v>
      </c>
      <c r="B6768" s="3" t="s">
        <v>87</v>
      </c>
      <c r="C6768" s="3" t="s">
        <v>25</v>
      </c>
      <c r="D6768" s="3" t="s">
        <v>26</v>
      </c>
      <c r="E6768" s="4">
        <v>5</v>
      </c>
      <c r="F6768" s="4">
        <v>1</v>
      </c>
      <c r="G6768" s="3" t="s">
        <v>731</v>
      </c>
      <c r="H6768" s="3" t="s">
        <v>623</v>
      </c>
      <c r="I6768" s="3" t="s">
        <v>37719</v>
      </c>
      <c r="J6768" s="3" t="s">
        <v>5614</v>
      </c>
    </row>
    <row r="6769" spans="1:10" s="6" customFormat="1" ht="15" customHeight="1" x14ac:dyDescent="0.3">
      <c r="A6769" s="3" t="s">
        <v>86</v>
      </c>
      <c r="B6769" s="3" t="s">
        <v>87</v>
      </c>
      <c r="C6769" s="3" t="s">
        <v>337</v>
      </c>
      <c r="D6769" s="3" t="s">
        <v>338</v>
      </c>
      <c r="E6769" s="4">
        <v>5</v>
      </c>
      <c r="F6769" s="4">
        <v>23</v>
      </c>
      <c r="G6769" s="3" t="s">
        <v>731</v>
      </c>
      <c r="H6769" s="3" t="s">
        <v>1068</v>
      </c>
      <c r="I6769" s="3" t="s">
        <v>37719</v>
      </c>
      <c r="J6769" s="3" t="s">
        <v>5593</v>
      </c>
    </row>
    <row r="6770" spans="1:10" s="6" customFormat="1" ht="15" customHeight="1" x14ac:dyDescent="0.3">
      <c r="A6770" s="3" t="s">
        <v>86</v>
      </c>
      <c r="B6770" s="3" t="s">
        <v>87</v>
      </c>
      <c r="C6770" s="3" t="s">
        <v>493</v>
      </c>
      <c r="D6770" s="3" t="s">
        <v>494</v>
      </c>
      <c r="E6770" s="4">
        <v>5</v>
      </c>
      <c r="F6770" s="4">
        <v>36</v>
      </c>
      <c r="G6770" s="3" t="s">
        <v>731</v>
      </c>
      <c r="H6770" s="3" t="s">
        <v>1241</v>
      </c>
      <c r="I6770" s="3" t="s">
        <v>37719</v>
      </c>
      <c r="J6770" s="3" t="s">
        <v>5554</v>
      </c>
    </row>
    <row r="6771" spans="1:10" s="6" customFormat="1" ht="15" customHeight="1" x14ac:dyDescent="0.3">
      <c r="A6771" s="3" t="s">
        <v>86</v>
      </c>
      <c r="B6771" s="3" t="s">
        <v>87</v>
      </c>
      <c r="C6771" s="3" t="s">
        <v>517</v>
      </c>
      <c r="D6771" s="3" t="s">
        <v>518</v>
      </c>
      <c r="E6771" s="4">
        <v>5</v>
      </c>
      <c r="F6771" s="4">
        <v>38</v>
      </c>
      <c r="G6771" s="3" t="s">
        <v>731</v>
      </c>
      <c r="H6771" s="3" t="s">
        <v>1260</v>
      </c>
      <c r="I6771" s="3" t="s">
        <v>37719</v>
      </c>
      <c r="J6771" s="3" t="s">
        <v>5554</v>
      </c>
    </row>
    <row r="6772" spans="1:10" s="6" customFormat="1" ht="15" customHeight="1" x14ac:dyDescent="0.3">
      <c r="A6772" s="3" t="s">
        <v>86</v>
      </c>
      <c r="B6772" s="3" t="s">
        <v>87</v>
      </c>
      <c r="C6772" s="3" t="s">
        <v>545</v>
      </c>
      <c r="D6772" s="3" t="s">
        <v>546</v>
      </c>
      <c r="E6772" s="4">
        <v>5</v>
      </c>
      <c r="F6772" s="4">
        <v>40</v>
      </c>
      <c r="G6772" s="3" t="s">
        <v>731</v>
      </c>
      <c r="H6772" s="3" t="s">
        <v>1276</v>
      </c>
      <c r="I6772" s="3" t="s">
        <v>37719</v>
      </c>
      <c r="J6772" s="3" t="s">
        <v>5554</v>
      </c>
    </row>
    <row r="6773" spans="1:10" s="6" customFormat="1" ht="15" customHeight="1" x14ac:dyDescent="0.3">
      <c r="A6773" s="3" t="s">
        <v>86</v>
      </c>
      <c r="B6773" s="3" t="s">
        <v>87</v>
      </c>
      <c r="C6773" s="3" t="s">
        <v>25</v>
      </c>
      <c r="D6773" s="3" t="s">
        <v>26</v>
      </c>
      <c r="E6773" s="4">
        <v>5</v>
      </c>
      <c r="F6773" s="4">
        <v>1</v>
      </c>
      <c r="G6773" s="3" t="s">
        <v>731</v>
      </c>
      <c r="H6773" s="3" t="s">
        <v>623</v>
      </c>
      <c r="I6773" s="3" t="s">
        <v>37719</v>
      </c>
      <c r="J6773" s="3" t="s">
        <v>5565</v>
      </c>
    </row>
    <row r="6774" spans="1:10" s="6" customFormat="1" ht="15" customHeight="1" x14ac:dyDescent="0.3">
      <c r="A6774" s="3" t="s">
        <v>86</v>
      </c>
      <c r="B6774" s="3" t="s">
        <v>87</v>
      </c>
      <c r="C6774" s="3" t="s">
        <v>42</v>
      </c>
      <c r="D6774" s="3" t="s">
        <v>43</v>
      </c>
      <c r="E6774" s="4">
        <v>5</v>
      </c>
      <c r="F6774" s="4">
        <v>2</v>
      </c>
      <c r="G6774" s="3" t="s">
        <v>731</v>
      </c>
      <c r="H6774" s="3" t="s">
        <v>686</v>
      </c>
      <c r="I6774" s="3" t="s">
        <v>37719</v>
      </c>
      <c r="J6774" s="3" t="s">
        <v>5565</v>
      </c>
    </row>
    <row r="6775" spans="1:10" s="6" customFormat="1" ht="15" customHeight="1" x14ac:dyDescent="0.3">
      <c r="A6775" s="3" t="s">
        <v>86</v>
      </c>
      <c r="B6775" s="3" t="s">
        <v>87</v>
      </c>
      <c r="C6775" s="3" t="s">
        <v>112</v>
      </c>
      <c r="D6775" s="3" t="s">
        <v>113</v>
      </c>
      <c r="E6775" s="4">
        <v>5</v>
      </c>
      <c r="F6775" s="4">
        <v>7</v>
      </c>
      <c r="G6775" s="3" t="s">
        <v>731</v>
      </c>
      <c r="H6775" s="3" t="s">
        <v>749</v>
      </c>
      <c r="I6775" s="3" t="s">
        <v>37719</v>
      </c>
      <c r="J6775" s="3" t="s">
        <v>5565</v>
      </c>
    </row>
    <row r="6776" spans="1:10" s="6" customFormat="1" ht="15" customHeight="1" x14ac:dyDescent="0.3">
      <c r="A6776" s="3" t="s">
        <v>86</v>
      </c>
      <c r="B6776" s="3" t="s">
        <v>87</v>
      </c>
      <c r="C6776" s="3" t="s">
        <v>128</v>
      </c>
      <c r="D6776" s="3" t="s">
        <v>129</v>
      </c>
      <c r="E6776" s="4">
        <v>5</v>
      </c>
      <c r="F6776" s="4">
        <v>8</v>
      </c>
      <c r="G6776" s="3" t="s">
        <v>731</v>
      </c>
      <c r="H6776" s="3" t="s">
        <v>803</v>
      </c>
      <c r="I6776" s="3" t="s">
        <v>37719</v>
      </c>
      <c r="J6776" s="3" t="s">
        <v>5565</v>
      </c>
    </row>
    <row r="6777" spans="1:10" s="6" customFormat="1" ht="15" customHeight="1" x14ac:dyDescent="0.3">
      <c r="A6777" s="3" t="s">
        <v>86</v>
      </c>
      <c r="B6777" s="3" t="s">
        <v>87</v>
      </c>
      <c r="C6777" s="3" t="s">
        <v>448</v>
      </c>
      <c r="D6777" s="3" t="s">
        <v>449</v>
      </c>
      <c r="E6777" s="4">
        <v>5</v>
      </c>
      <c r="F6777" s="4">
        <v>32</v>
      </c>
      <c r="G6777" s="3" t="s">
        <v>731</v>
      </c>
      <c r="H6777" s="3" t="s">
        <v>1201</v>
      </c>
      <c r="I6777" s="3" t="s">
        <v>37719</v>
      </c>
      <c r="J6777" s="3" t="s">
        <v>5554</v>
      </c>
    </row>
    <row r="6778" spans="1:10" s="6" customFormat="1" ht="15" customHeight="1" x14ac:dyDescent="0.3">
      <c r="A6778" s="3" t="s">
        <v>86</v>
      </c>
      <c r="B6778" s="3" t="s">
        <v>87</v>
      </c>
      <c r="C6778" s="3" t="s">
        <v>337</v>
      </c>
      <c r="D6778" s="3" t="s">
        <v>338</v>
      </c>
      <c r="E6778" s="4">
        <v>5</v>
      </c>
      <c r="F6778" s="4">
        <v>23</v>
      </c>
      <c r="G6778" s="3" t="s">
        <v>731</v>
      </c>
      <c r="H6778" s="3" t="s">
        <v>1068</v>
      </c>
      <c r="I6778" s="3" t="s">
        <v>37719</v>
      </c>
      <c r="J6778" s="3" t="s">
        <v>5565</v>
      </c>
    </row>
    <row r="6779" spans="1:10" s="6" customFormat="1" ht="15" customHeight="1" x14ac:dyDescent="0.3">
      <c r="A6779" s="3" t="s">
        <v>86</v>
      </c>
      <c r="B6779" s="3" t="s">
        <v>87</v>
      </c>
      <c r="C6779" s="3" t="s">
        <v>42</v>
      </c>
      <c r="D6779" s="3" t="s">
        <v>43</v>
      </c>
      <c r="E6779" s="4">
        <v>5</v>
      </c>
      <c r="F6779" s="4">
        <v>2</v>
      </c>
      <c r="G6779" s="3" t="s">
        <v>731</v>
      </c>
      <c r="H6779" s="3" t="s">
        <v>686</v>
      </c>
      <c r="I6779" s="3" t="s">
        <v>37719</v>
      </c>
      <c r="J6779" s="3" t="s">
        <v>5593</v>
      </c>
    </row>
    <row r="6780" spans="1:10" s="6" customFormat="1" ht="15" customHeight="1" x14ac:dyDescent="0.3">
      <c r="A6780" s="3" t="s">
        <v>86</v>
      </c>
      <c r="B6780" s="3" t="s">
        <v>87</v>
      </c>
      <c r="C6780" s="3" t="s">
        <v>57</v>
      </c>
      <c r="D6780" s="3" t="s">
        <v>58</v>
      </c>
      <c r="E6780" s="4">
        <v>5</v>
      </c>
      <c r="F6780" s="4">
        <v>3</v>
      </c>
      <c r="G6780" s="3" t="s">
        <v>731</v>
      </c>
      <c r="H6780" s="3" t="s">
        <v>705</v>
      </c>
      <c r="I6780" s="3" t="s">
        <v>37719</v>
      </c>
      <c r="J6780" s="3" t="s">
        <v>5593</v>
      </c>
    </row>
    <row r="6781" spans="1:10" s="6" customFormat="1" ht="15" customHeight="1" x14ac:dyDescent="0.3">
      <c r="A6781" s="3" t="s">
        <v>86</v>
      </c>
      <c r="B6781" s="3" t="s">
        <v>87</v>
      </c>
      <c r="C6781" s="3" t="s">
        <v>71</v>
      </c>
      <c r="D6781" s="3" t="s">
        <v>72</v>
      </c>
      <c r="E6781" s="4">
        <v>5</v>
      </c>
      <c r="F6781" s="4">
        <v>4</v>
      </c>
      <c r="G6781" s="3" t="s">
        <v>731</v>
      </c>
      <c r="H6781" s="3" t="s">
        <v>718</v>
      </c>
      <c r="I6781" s="3" t="s">
        <v>37719</v>
      </c>
      <c r="J6781" s="3" t="s">
        <v>5593</v>
      </c>
    </row>
    <row r="6782" spans="1:10" s="6" customFormat="1" ht="15" customHeight="1" x14ac:dyDescent="0.3">
      <c r="A6782" s="3" t="s">
        <v>86</v>
      </c>
      <c r="B6782" s="3" t="s">
        <v>87</v>
      </c>
      <c r="C6782" s="3" t="s">
        <v>112</v>
      </c>
      <c r="D6782" s="3" t="s">
        <v>113</v>
      </c>
      <c r="E6782" s="4">
        <v>5</v>
      </c>
      <c r="F6782" s="4">
        <v>7</v>
      </c>
      <c r="G6782" s="3" t="s">
        <v>731</v>
      </c>
      <c r="H6782" s="3" t="s">
        <v>749</v>
      </c>
      <c r="I6782" s="3" t="s">
        <v>37719</v>
      </c>
      <c r="J6782" s="3" t="s">
        <v>5593</v>
      </c>
    </row>
    <row r="6783" spans="1:10" s="6" customFormat="1" ht="15" customHeight="1" x14ac:dyDescent="0.3">
      <c r="A6783" s="3" t="s">
        <v>86</v>
      </c>
      <c r="B6783" s="3" t="s">
        <v>87</v>
      </c>
      <c r="C6783" s="3" t="s">
        <v>128</v>
      </c>
      <c r="D6783" s="3" t="s">
        <v>129</v>
      </c>
      <c r="E6783" s="4">
        <v>5</v>
      </c>
      <c r="F6783" s="4">
        <v>8</v>
      </c>
      <c r="G6783" s="3" t="s">
        <v>731</v>
      </c>
      <c r="H6783" s="3" t="s">
        <v>803</v>
      </c>
      <c r="I6783" s="3" t="s">
        <v>37719</v>
      </c>
      <c r="J6783" s="3" t="s">
        <v>5593</v>
      </c>
    </row>
    <row r="6784" spans="1:10" s="6" customFormat="1" ht="15" customHeight="1" x14ac:dyDescent="0.3">
      <c r="A6784" s="3" t="s">
        <v>86</v>
      </c>
      <c r="B6784" s="3" t="s">
        <v>87</v>
      </c>
      <c r="C6784" s="3" t="s">
        <v>219</v>
      </c>
      <c r="D6784" s="3" t="s">
        <v>220</v>
      </c>
      <c r="E6784" s="4">
        <v>5</v>
      </c>
      <c r="F6784" s="4">
        <v>14</v>
      </c>
      <c r="G6784" s="3" t="s">
        <v>731</v>
      </c>
      <c r="H6784" s="3" t="s">
        <v>977</v>
      </c>
      <c r="I6784" s="3" t="s">
        <v>37719</v>
      </c>
      <c r="J6784" s="3" t="s">
        <v>5593</v>
      </c>
    </row>
    <row r="6785" spans="1:10" s="6" customFormat="1" ht="15" customHeight="1" x14ac:dyDescent="0.3">
      <c r="A6785" s="3" t="s">
        <v>86</v>
      </c>
      <c r="B6785" s="3" t="s">
        <v>87</v>
      </c>
      <c r="C6785" s="3" t="s">
        <v>272</v>
      </c>
      <c r="D6785" s="3" t="s">
        <v>273</v>
      </c>
      <c r="E6785" s="4">
        <v>5</v>
      </c>
      <c r="F6785" s="4">
        <v>18</v>
      </c>
      <c r="G6785" s="3" t="s">
        <v>731</v>
      </c>
      <c r="H6785" s="3" t="s">
        <v>1009</v>
      </c>
      <c r="I6785" s="3" t="s">
        <v>37719</v>
      </c>
      <c r="J6785" s="3" t="s">
        <v>5593</v>
      </c>
    </row>
    <row r="6786" spans="1:10" s="6" customFormat="1" ht="15" customHeight="1" x14ac:dyDescent="0.3">
      <c r="A6786" s="3" t="s">
        <v>86</v>
      </c>
      <c r="B6786" s="3" t="s">
        <v>87</v>
      </c>
      <c r="C6786" s="3" t="s">
        <v>25</v>
      </c>
      <c r="D6786" s="3" t="s">
        <v>26</v>
      </c>
      <c r="E6786" s="4">
        <v>5</v>
      </c>
      <c r="F6786" s="4">
        <v>1</v>
      </c>
      <c r="G6786" s="3" t="s">
        <v>731</v>
      </c>
      <c r="H6786" s="3" t="s">
        <v>623</v>
      </c>
      <c r="I6786" s="3" t="s">
        <v>37719</v>
      </c>
      <c r="J6786" s="3" t="s">
        <v>5593</v>
      </c>
    </row>
    <row r="6787" spans="1:10" s="6" customFormat="1" ht="15" customHeight="1" x14ac:dyDescent="0.3">
      <c r="A6787" s="3" t="s">
        <v>71</v>
      </c>
      <c r="B6787" s="3" t="s">
        <v>72</v>
      </c>
      <c r="C6787" s="3" t="s">
        <v>57</v>
      </c>
      <c r="D6787" s="3" t="s">
        <v>58</v>
      </c>
      <c r="E6787" s="4">
        <v>4</v>
      </c>
      <c r="F6787" s="4">
        <v>3</v>
      </c>
      <c r="G6787" s="3" t="s">
        <v>718</v>
      </c>
      <c r="H6787" s="3" t="s">
        <v>705</v>
      </c>
      <c r="I6787" s="3" t="s">
        <v>37719</v>
      </c>
      <c r="J6787" s="3" t="s">
        <v>5713</v>
      </c>
    </row>
    <row r="6788" spans="1:10" s="6" customFormat="1" ht="15" customHeight="1" x14ac:dyDescent="0.3">
      <c r="A6788" s="3" t="s">
        <v>112</v>
      </c>
      <c r="B6788" s="3" t="s">
        <v>113</v>
      </c>
      <c r="C6788" s="3" t="s">
        <v>283</v>
      </c>
      <c r="D6788" s="3" t="s">
        <v>284</v>
      </c>
      <c r="E6788" s="4">
        <v>7</v>
      </c>
      <c r="F6788" s="4">
        <v>19</v>
      </c>
      <c r="G6788" s="3" t="s">
        <v>749</v>
      </c>
      <c r="H6788" s="3" t="s">
        <v>1019</v>
      </c>
      <c r="I6788" s="3" t="s">
        <v>37719</v>
      </c>
      <c r="J6788" s="3" t="s">
        <v>5554</v>
      </c>
    </row>
    <row r="6789" spans="1:10" s="6" customFormat="1" ht="15" customHeight="1" x14ac:dyDescent="0.3">
      <c r="A6789" s="3" t="s">
        <v>112</v>
      </c>
      <c r="B6789" s="3" t="s">
        <v>113</v>
      </c>
      <c r="C6789" s="3" t="s">
        <v>307</v>
      </c>
      <c r="D6789" s="3" t="s">
        <v>308</v>
      </c>
      <c r="E6789" s="4">
        <v>7</v>
      </c>
      <c r="F6789" s="4">
        <v>21</v>
      </c>
      <c r="G6789" s="3" t="s">
        <v>749</v>
      </c>
      <c r="H6789" s="3" t="s">
        <v>1051</v>
      </c>
      <c r="I6789" s="3" t="s">
        <v>37719</v>
      </c>
      <c r="J6789" s="3" t="s">
        <v>5554</v>
      </c>
    </row>
    <row r="6790" spans="1:10" s="6" customFormat="1" ht="15" customHeight="1" x14ac:dyDescent="0.3">
      <c r="A6790" s="3" t="s">
        <v>128</v>
      </c>
      <c r="B6790" s="3" t="s">
        <v>129</v>
      </c>
      <c r="C6790" s="3" t="s">
        <v>568</v>
      </c>
      <c r="D6790" s="3" t="s">
        <v>569</v>
      </c>
      <c r="E6790" s="4">
        <v>8</v>
      </c>
      <c r="F6790" s="4">
        <v>42</v>
      </c>
      <c r="G6790" s="3" t="s">
        <v>803</v>
      </c>
      <c r="H6790" s="3" t="s">
        <v>1302</v>
      </c>
      <c r="I6790" s="3" t="s">
        <v>37719</v>
      </c>
      <c r="J6790" s="3" t="s">
        <v>5665</v>
      </c>
    </row>
    <row r="6791" spans="1:10" s="6" customFormat="1" ht="15" customHeight="1" x14ac:dyDescent="0.3">
      <c r="A6791" s="3" t="s">
        <v>128</v>
      </c>
      <c r="B6791" s="3" t="s">
        <v>129</v>
      </c>
      <c r="C6791" s="3" t="s">
        <v>204</v>
      </c>
      <c r="D6791" s="3" t="s">
        <v>205</v>
      </c>
      <c r="E6791" s="4">
        <v>8</v>
      </c>
      <c r="F6791" s="4">
        <v>13</v>
      </c>
      <c r="G6791" s="3" t="s">
        <v>803</v>
      </c>
      <c r="H6791" s="3" t="s">
        <v>956</v>
      </c>
      <c r="I6791" s="3" t="s">
        <v>37719</v>
      </c>
      <c r="J6791" s="3" t="s">
        <v>6189</v>
      </c>
    </row>
    <row r="6792" spans="1:10" s="6" customFormat="1" ht="15" customHeight="1" x14ac:dyDescent="0.3">
      <c r="A6792" s="3" t="s">
        <v>128</v>
      </c>
      <c r="B6792" s="3" t="s">
        <v>129</v>
      </c>
      <c r="C6792" s="3" t="s">
        <v>25</v>
      </c>
      <c r="D6792" s="3" t="s">
        <v>26</v>
      </c>
      <c r="E6792" s="4">
        <v>8</v>
      </c>
      <c r="F6792" s="4">
        <v>1</v>
      </c>
      <c r="G6792" s="3" t="s">
        <v>803</v>
      </c>
      <c r="H6792" s="3" t="s">
        <v>623</v>
      </c>
      <c r="I6792" s="3" t="s">
        <v>37719</v>
      </c>
      <c r="J6792" s="3" t="s">
        <v>5672</v>
      </c>
    </row>
    <row r="6793" spans="1:10" s="6" customFormat="1" ht="15" customHeight="1" x14ac:dyDescent="0.3">
      <c r="A6793" s="3" t="s">
        <v>128</v>
      </c>
      <c r="B6793" s="3" t="s">
        <v>129</v>
      </c>
      <c r="C6793" s="3" t="s">
        <v>42</v>
      </c>
      <c r="D6793" s="3" t="s">
        <v>43</v>
      </c>
      <c r="E6793" s="4">
        <v>8</v>
      </c>
      <c r="F6793" s="4">
        <v>2</v>
      </c>
      <c r="G6793" s="3" t="s">
        <v>803</v>
      </c>
      <c r="H6793" s="3" t="s">
        <v>686</v>
      </c>
      <c r="I6793" s="3" t="s">
        <v>37719</v>
      </c>
      <c r="J6793" s="3" t="s">
        <v>5672</v>
      </c>
    </row>
    <row r="6794" spans="1:10" s="6" customFormat="1" ht="15" customHeight="1" x14ac:dyDescent="0.3">
      <c r="A6794" s="3" t="s">
        <v>128</v>
      </c>
      <c r="B6794" s="3" t="s">
        <v>129</v>
      </c>
      <c r="C6794" s="3" t="s">
        <v>57</v>
      </c>
      <c r="D6794" s="3" t="s">
        <v>58</v>
      </c>
      <c r="E6794" s="4">
        <v>8</v>
      </c>
      <c r="F6794" s="4">
        <v>3</v>
      </c>
      <c r="G6794" s="3" t="s">
        <v>803</v>
      </c>
      <c r="H6794" s="3" t="s">
        <v>705</v>
      </c>
      <c r="I6794" s="3" t="s">
        <v>37719</v>
      </c>
      <c r="J6794" s="3" t="s">
        <v>5672</v>
      </c>
    </row>
    <row r="6795" spans="1:10" s="6" customFormat="1" ht="15" customHeight="1" x14ac:dyDescent="0.3">
      <c r="A6795" s="3" t="s">
        <v>128</v>
      </c>
      <c r="B6795" s="3" t="s">
        <v>129</v>
      </c>
      <c r="C6795" s="3" t="s">
        <v>71</v>
      </c>
      <c r="D6795" s="3" t="s">
        <v>72</v>
      </c>
      <c r="E6795" s="4">
        <v>8</v>
      </c>
      <c r="F6795" s="4">
        <v>4</v>
      </c>
      <c r="G6795" s="3" t="s">
        <v>803</v>
      </c>
      <c r="H6795" s="3" t="s">
        <v>718</v>
      </c>
      <c r="I6795" s="3" t="s">
        <v>37719</v>
      </c>
      <c r="J6795" s="3" t="s">
        <v>5672</v>
      </c>
    </row>
    <row r="6796" spans="1:10" s="6" customFormat="1" ht="15" customHeight="1" x14ac:dyDescent="0.3">
      <c r="A6796" s="3" t="s">
        <v>128</v>
      </c>
      <c r="B6796" s="3" t="s">
        <v>129</v>
      </c>
      <c r="C6796" s="3" t="s">
        <v>86</v>
      </c>
      <c r="D6796" s="3" t="s">
        <v>87</v>
      </c>
      <c r="E6796" s="4">
        <v>8</v>
      </c>
      <c r="F6796" s="4">
        <v>5</v>
      </c>
      <c r="G6796" s="3" t="s">
        <v>803</v>
      </c>
      <c r="H6796" s="3" t="s">
        <v>731</v>
      </c>
      <c r="I6796" s="3" t="s">
        <v>37719</v>
      </c>
      <c r="J6796" s="3" t="s">
        <v>5672</v>
      </c>
    </row>
    <row r="6797" spans="1:10" s="6" customFormat="1" ht="15" customHeight="1" x14ac:dyDescent="0.3">
      <c r="A6797" s="3" t="s">
        <v>128</v>
      </c>
      <c r="B6797" s="3" t="s">
        <v>129</v>
      </c>
      <c r="C6797" s="3" t="s">
        <v>112</v>
      </c>
      <c r="D6797" s="3" t="s">
        <v>113</v>
      </c>
      <c r="E6797" s="4">
        <v>8</v>
      </c>
      <c r="F6797" s="4">
        <v>7</v>
      </c>
      <c r="G6797" s="3" t="s">
        <v>803</v>
      </c>
      <c r="H6797" s="3" t="s">
        <v>749</v>
      </c>
      <c r="I6797" s="3" t="s">
        <v>37719</v>
      </c>
      <c r="J6797" s="3" t="s">
        <v>5672</v>
      </c>
    </row>
    <row r="6798" spans="1:10" s="6" customFormat="1" ht="15" customHeight="1" x14ac:dyDescent="0.3">
      <c r="A6798" s="3" t="s">
        <v>128</v>
      </c>
      <c r="B6798" s="3" t="s">
        <v>129</v>
      </c>
      <c r="C6798" s="3" t="s">
        <v>158</v>
      </c>
      <c r="D6798" s="3" t="s">
        <v>159</v>
      </c>
      <c r="E6798" s="4">
        <v>8</v>
      </c>
      <c r="F6798" s="4">
        <v>10</v>
      </c>
      <c r="G6798" s="3" t="s">
        <v>803</v>
      </c>
      <c r="H6798" s="3" t="s">
        <v>854</v>
      </c>
      <c r="I6798" s="3" t="s">
        <v>37719</v>
      </c>
      <c r="J6798" s="3" t="s">
        <v>5672</v>
      </c>
    </row>
    <row r="6799" spans="1:10" s="6" customFormat="1" ht="15" customHeight="1" x14ac:dyDescent="0.3">
      <c r="A6799" s="3" t="s">
        <v>128</v>
      </c>
      <c r="B6799" s="3" t="s">
        <v>129</v>
      </c>
      <c r="C6799" s="3" t="s">
        <v>173</v>
      </c>
      <c r="D6799" s="3" t="s">
        <v>174</v>
      </c>
      <c r="E6799" s="4">
        <v>8</v>
      </c>
      <c r="F6799" s="4">
        <v>11</v>
      </c>
      <c r="G6799" s="3" t="s">
        <v>803</v>
      </c>
      <c r="H6799" s="3" t="s">
        <v>867</v>
      </c>
      <c r="I6799" s="3" t="s">
        <v>37719</v>
      </c>
      <c r="J6799" s="3" t="s">
        <v>5672</v>
      </c>
    </row>
    <row r="6800" spans="1:10" s="6" customFormat="1" ht="15" customHeight="1" x14ac:dyDescent="0.3">
      <c r="A6800" s="3" t="s">
        <v>128</v>
      </c>
      <c r="B6800" s="3" t="s">
        <v>129</v>
      </c>
      <c r="C6800" s="3" t="s">
        <v>189</v>
      </c>
      <c r="D6800" s="3" t="s">
        <v>190</v>
      </c>
      <c r="E6800" s="4">
        <v>8</v>
      </c>
      <c r="F6800" s="4">
        <v>12</v>
      </c>
      <c r="G6800" s="3" t="s">
        <v>803</v>
      </c>
      <c r="H6800" s="3" t="s">
        <v>948</v>
      </c>
      <c r="I6800" s="3" t="s">
        <v>37719</v>
      </c>
      <c r="J6800" s="3" t="s">
        <v>5672</v>
      </c>
    </row>
    <row r="6801" spans="1:10" s="6" customFormat="1" ht="15" customHeight="1" x14ac:dyDescent="0.3">
      <c r="A6801" s="3" t="s">
        <v>128</v>
      </c>
      <c r="B6801" s="3" t="s">
        <v>129</v>
      </c>
      <c r="C6801" s="3" t="s">
        <v>204</v>
      </c>
      <c r="D6801" s="3" t="s">
        <v>205</v>
      </c>
      <c r="E6801" s="4">
        <v>8</v>
      </c>
      <c r="F6801" s="4">
        <v>13</v>
      </c>
      <c r="G6801" s="3" t="s">
        <v>803</v>
      </c>
      <c r="H6801" s="3" t="s">
        <v>956</v>
      </c>
      <c r="I6801" s="3" t="s">
        <v>37719</v>
      </c>
      <c r="J6801" s="3" t="s">
        <v>5672</v>
      </c>
    </row>
    <row r="6802" spans="1:10" s="6" customFormat="1" ht="15" customHeight="1" x14ac:dyDescent="0.3">
      <c r="A6802" s="3" t="s">
        <v>128</v>
      </c>
      <c r="B6802" s="3" t="s">
        <v>129</v>
      </c>
      <c r="C6802" s="3" t="s">
        <v>219</v>
      </c>
      <c r="D6802" s="3" t="s">
        <v>220</v>
      </c>
      <c r="E6802" s="4">
        <v>8</v>
      </c>
      <c r="F6802" s="4">
        <v>14</v>
      </c>
      <c r="G6802" s="3" t="s">
        <v>803</v>
      </c>
      <c r="H6802" s="3" t="s">
        <v>977</v>
      </c>
      <c r="I6802" s="3" t="s">
        <v>37719</v>
      </c>
      <c r="J6802" s="3" t="s">
        <v>5672</v>
      </c>
    </row>
    <row r="6803" spans="1:10" s="6" customFormat="1" ht="15" customHeight="1" x14ac:dyDescent="0.3">
      <c r="A6803" s="3" t="s">
        <v>128</v>
      </c>
      <c r="B6803" s="3" t="s">
        <v>129</v>
      </c>
      <c r="C6803" s="3" t="s">
        <v>246</v>
      </c>
      <c r="D6803" s="3" t="s">
        <v>247</v>
      </c>
      <c r="E6803" s="4">
        <v>8</v>
      </c>
      <c r="F6803" s="4">
        <v>16</v>
      </c>
      <c r="G6803" s="3" t="s">
        <v>803</v>
      </c>
      <c r="H6803" s="3" t="s">
        <v>989</v>
      </c>
      <c r="I6803" s="3" t="s">
        <v>37719</v>
      </c>
      <c r="J6803" s="3" t="s">
        <v>5672</v>
      </c>
    </row>
    <row r="6804" spans="1:10" s="6" customFormat="1" ht="15" customHeight="1" x14ac:dyDescent="0.3">
      <c r="A6804" s="3" t="s">
        <v>128</v>
      </c>
      <c r="B6804" s="3" t="s">
        <v>129</v>
      </c>
      <c r="C6804" s="3" t="s">
        <v>272</v>
      </c>
      <c r="D6804" s="3" t="s">
        <v>273</v>
      </c>
      <c r="E6804" s="4">
        <v>8</v>
      </c>
      <c r="F6804" s="4">
        <v>18</v>
      </c>
      <c r="G6804" s="3" t="s">
        <v>803</v>
      </c>
      <c r="H6804" s="3" t="s">
        <v>1009</v>
      </c>
      <c r="I6804" s="3" t="s">
        <v>37719</v>
      </c>
      <c r="J6804" s="3" t="s">
        <v>5672</v>
      </c>
    </row>
    <row r="6805" spans="1:10" s="6" customFormat="1" ht="15" customHeight="1" x14ac:dyDescent="0.3">
      <c r="A6805" s="3" t="s">
        <v>128</v>
      </c>
      <c r="B6805" s="3" t="s">
        <v>129</v>
      </c>
      <c r="C6805" s="3" t="s">
        <v>517</v>
      </c>
      <c r="D6805" s="3" t="s">
        <v>518</v>
      </c>
      <c r="E6805" s="4">
        <v>8</v>
      </c>
      <c r="F6805" s="4">
        <v>38</v>
      </c>
      <c r="G6805" s="3" t="s">
        <v>803</v>
      </c>
      <c r="H6805" s="3" t="s">
        <v>1260</v>
      </c>
      <c r="I6805" s="3" t="s">
        <v>37719</v>
      </c>
      <c r="J6805" s="3" t="s">
        <v>5665</v>
      </c>
    </row>
    <row r="6806" spans="1:10" s="6" customFormat="1" ht="15" customHeight="1" x14ac:dyDescent="0.3">
      <c r="A6806" s="3" t="s">
        <v>128</v>
      </c>
      <c r="B6806" s="3" t="s">
        <v>129</v>
      </c>
      <c r="C6806" s="3" t="s">
        <v>295</v>
      </c>
      <c r="D6806" s="3" t="s">
        <v>296</v>
      </c>
      <c r="E6806" s="4">
        <v>8</v>
      </c>
      <c r="F6806" s="4">
        <v>20</v>
      </c>
      <c r="G6806" s="3" t="s">
        <v>803</v>
      </c>
      <c r="H6806" s="3" t="s">
        <v>1028</v>
      </c>
      <c r="I6806" s="3" t="s">
        <v>37719</v>
      </c>
      <c r="J6806" s="3" t="s">
        <v>5672</v>
      </c>
    </row>
    <row r="6807" spans="1:10" s="6" customFormat="1" ht="15" customHeight="1" x14ac:dyDescent="0.3">
      <c r="A6807" s="3" t="s">
        <v>128</v>
      </c>
      <c r="B6807" s="3" t="s">
        <v>129</v>
      </c>
      <c r="C6807" s="3" t="s">
        <v>448</v>
      </c>
      <c r="D6807" s="3" t="s">
        <v>449</v>
      </c>
      <c r="E6807" s="4">
        <v>8</v>
      </c>
      <c r="F6807" s="4">
        <v>32</v>
      </c>
      <c r="G6807" s="3" t="s">
        <v>803</v>
      </c>
      <c r="H6807" s="3" t="s">
        <v>1201</v>
      </c>
      <c r="I6807" s="3" t="s">
        <v>37719</v>
      </c>
      <c r="J6807" s="3" t="s">
        <v>5665</v>
      </c>
    </row>
    <row r="6808" spans="1:10" s="6" customFormat="1" ht="15" customHeight="1" x14ac:dyDescent="0.3">
      <c r="A6808" s="3" t="s">
        <v>128</v>
      </c>
      <c r="B6808" s="3" t="s">
        <v>129</v>
      </c>
      <c r="C6808" s="3" t="s">
        <v>415</v>
      </c>
      <c r="D6808" s="3" t="s">
        <v>416</v>
      </c>
      <c r="E6808" s="4">
        <v>8</v>
      </c>
      <c r="F6808" s="4">
        <v>29</v>
      </c>
      <c r="G6808" s="3" t="s">
        <v>803</v>
      </c>
      <c r="H6808" s="3" t="s">
        <v>1177</v>
      </c>
      <c r="I6808" s="3" t="s">
        <v>37719</v>
      </c>
      <c r="J6808" s="3" t="s">
        <v>5665</v>
      </c>
    </row>
    <row r="6809" spans="1:10" s="6" customFormat="1" ht="15" customHeight="1" x14ac:dyDescent="0.3">
      <c r="A6809" s="3" t="s">
        <v>128</v>
      </c>
      <c r="B6809" s="3" t="s">
        <v>129</v>
      </c>
      <c r="C6809" s="3" t="s">
        <v>158</v>
      </c>
      <c r="D6809" s="3" t="s">
        <v>159</v>
      </c>
      <c r="E6809" s="4">
        <v>8</v>
      </c>
      <c r="F6809" s="4">
        <v>10</v>
      </c>
      <c r="G6809" s="3" t="s">
        <v>803</v>
      </c>
      <c r="H6809" s="3" t="s">
        <v>854</v>
      </c>
      <c r="I6809" s="3" t="s">
        <v>37719</v>
      </c>
      <c r="J6809" s="3" t="s">
        <v>5665</v>
      </c>
    </row>
    <row r="6810" spans="1:10" s="6" customFormat="1" ht="15" customHeight="1" x14ac:dyDescent="0.3">
      <c r="A6810" s="3" t="s">
        <v>128</v>
      </c>
      <c r="B6810" s="3" t="s">
        <v>129</v>
      </c>
      <c r="C6810" s="3" t="s">
        <v>173</v>
      </c>
      <c r="D6810" s="3" t="s">
        <v>174</v>
      </c>
      <c r="E6810" s="4">
        <v>8</v>
      </c>
      <c r="F6810" s="4">
        <v>11</v>
      </c>
      <c r="G6810" s="3" t="s">
        <v>803</v>
      </c>
      <c r="H6810" s="3" t="s">
        <v>867</v>
      </c>
      <c r="I6810" s="3" t="s">
        <v>37719</v>
      </c>
      <c r="J6810" s="3" t="s">
        <v>5665</v>
      </c>
    </row>
    <row r="6811" spans="1:10" s="6" customFormat="1" ht="15" customHeight="1" x14ac:dyDescent="0.3">
      <c r="A6811" s="3" t="s">
        <v>128</v>
      </c>
      <c r="B6811" s="3" t="s">
        <v>129</v>
      </c>
      <c r="C6811" s="3" t="s">
        <v>189</v>
      </c>
      <c r="D6811" s="3" t="s">
        <v>190</v>
      </c>
      <c r="E6811" s="4">
        <v>8</v>
      </c>
      <c r="F6811" s="4">
        <v>12</v>
      </c>
      <c r="G6811" s="3" t="s">
        <v>803</v>
      </c>
      <c r="H6811" s="3" t="s">
        <v>948</v>
      </c>
      <c r="I6811" s="3" t="s">
        <v>37719</v>
      </c>
      <c r="J6811" s="3" t="s">
        <v>5665</v>
      </c>
    </row>
    <row r="6812" spans="1:10" s="6" customFormat="1" ht="15" customHeight="1" x14ac:dyDescent="0.3">
      <c r="A6812" s="3" t="s">
        <v>128</v>
      </c>
      <c r="B6812" s="3" t="s">
        <v>129</v>
      </c>
      <c r="C6812" s="3" t="s">
        <v>204</v>
      </c>
      <c r="D6812" s="3" t="s">
        <v>205</v>
      </c>
      <c r="E6812" s="4">
        <v>8</v>
      </c>
      <c r="F6812" s="4">
        <v>13</v>
      </c>
      <c r="G6812" s="3" t="s">
        <v>803</v>
      </c>
      <c r="H6812" s="3" t="s">
        <v>956</v>
      </c>
      <c r="I6812" s="3" t="s">
        <v>37719</v>
      </c>
      <c r="J6812" s="3" t="s">
        <v>5665</v>
      </c>
    </row>
    <row r="6813" spans="1:10" s="6" customFormat="1" ht="15" customHeight="1" x14ac:dyDescent="0.3">
      <c r="A6813" s="3" t="s">
        <v>128</v>
      </c>
      <c r="B6813" s="3" t="s">
        <v>129</v>
      </c>
      <c r="C6813" s="3" t="s">
        <v>232</v>
      </c>
      <c r="D6813" s="3" t="s">
        <v>233</v>
      </c>
      <c r="E6813" s="4">
        <v>8</v>
      </c>
      <c r="F6813" s="4">
        <v>15</v>
      </c>
      <c r="G6813" s="3" t="s">
        <v>803</v>
      </c>
      <c r="H6813" s="3" t="s">
        <v>986</v>
      </c>
      <c r="I6813" s="3" t="s">
        <v>37719</v>
      </c>
      <c r="J6813" s="3" t="s">
        <v>5665</v>
      </c>
    </row>
    <row r="6814" spans="1:10" s="6" customFormat="1" ht="15" customHeight="1" x14ac:dyDescent="0.3">
      <c r="A6814" s="3" t="s">
        <v>128</v>
      </c>
      <c r="B6814" s="3" t="s">
        <v>129</v>
      </c>
      <c r="C6814" s="3" t="s">
        <v>246</v>
      </c>
      <c r="D6814" s="3" t="s">
        <v>247</v>
      </c>
      <c r="E6814" s="4">
        <v>8</v>
      </c>
      <c r="F6814" s="4">
        <v>16</v>
      </c>
      <c r="G6814" s="3" t="s">
        <v>803</v>
      </c>
      <c r="H6814" s="3" t="s">
        <v>989</v>
      </c>
      <c r="I6814" s="3" t="s">
        <v>37719</v>
      </c>
      <c r="J6814" s="3" t="s">
        <v>5665</v>
      </c>
    </row>
    <row r="6815" spans="1:10" s="6" customFormat="1" ht="15" customHeight="1" x14ac:dyDescent="0.3">
      <c r="A6815" s="3" t="s">
        <v>128</v>
      </c>
      <c r="B6815" s="3" t="s">
        <v>129</v>
      </c>
      <c r="C6815" s="3" t="s">
        <v>260</v>
      </c>
      <c r="D6815" s="3" t="s">
        <v>261</v>
      </c>
      <c r="E6815" s="4">
        <v>8</v>
      </c>
      <c r="F6815" s="4">
        <v>17</v>
      </c>
      <c r="G6815" s="3" t="s">
        <v>803</v>
      </c>
      <c r="H6815" s="3" t="s">
        <v>1005</v>
      </c>
      <c r="I6815" s="3" t="s">
        <v>37719</v>
      </c>
      <c r="J6815" s="3" t="s">
        <v>5665</v>
      </c>
    </row>
    <row r="6816" spans="1:10" s="6" customFormat="1" ht="15" customHeight="1" x14ac:dyDescent="0.3">
      <c r="A6816" s="3" t="s">
        <v>128</v>
      </c>
      <c r="B6816" s="3" t="s">
        <v>129</v>
      </c>
      <c r="C6816" s="3" t="s">
        <v>272</v>
      </c>
      <c r="D6816" s="3" t="s">
        <v>273</v>
      </c>
      <c r="E6816" s="4">
        <v>8</v>
      </c>
      <c r="F6816" s="4">
        <v>18</v>
      </c>
      <c r="G6816" s="3" t="s">
        <v>803</v>
      </c>
      <c r="H6816" s="3" t="s">
        <v>1009</v>
      </c>
      <c r="I6816" s="3" t="s">
        <v>37719</v>
      </c>
      <c r="J6816" s="3" t="s">
        <v>5665</v>
      </c>
    </row>
    <row r="6817" spans="1:10" s="6" customFormat="1" ht="15" customHeight="1" x14ac:dyDescent="0.3">
      <c r="A6817" s="3" t="s">
        <v>128</v>
      </c>
      <c r="B6817" s="3" t="s">
        <v>129</v>
      </c>
      <c r="C6817" s="3" t="s">
        <v>283</v>
      </c>
      <c r="D6817" s="3" t="s">
        <v>284</v>
      </c>
      <c r="E6817" s="4">
        <v>8</v>
      </c>
      <c r="F6817" s="4">
        <v>19</v>
      </c>
      <c r="G6817" s="3" t="s">
        <v>803</v>
      </c>
      <c r="H6817" s="3" t="s">
        <v>1019</v>
      </c>
      <c r="I6817" s="3" t="s">
        <v>37719</v>
      </c>
      <c r="J6817" s="3" t="s">
        <v>5665</v>
      </c>
    </row>
    <row r="6818" spans="1:10" s="6" customFormat="1" ht="15" customHeight="1" x14ac:dyDescent="0.3">
      <c r="A6818" s="3" t="s">
        <v>128</v>
      </c>
      <c r="B6818" s="3" t="s">
        <v>129</v>
      </c>
      <c r="C6818" s="3" t="s">
        <v>295</v>
      </c>
      <c r="D6818" s="3" t="s">
        <v>296</v>
      </c>
      <c r="E6818" s="4">
        <v>8</v>
      </c>
      <c r="F6818" s="4">
        <v>20</v>
      </c>
      <c r="G6818" s="3" t="s">
        <v>803</v>
      </c>
      <c r="H6818" s="3" t="s">
        <v>1028</v>
      </c>
      <c r="I6818" s="3" t="s">
        <v>37719</v>
      </c>
      <c r="J6818" s="3" t="s">
        <v>5665</v>
      </c>
    </row>
    <row r="6819" spans="1:10" s="6" customFormat="1" ht="15" customHeight="1" x14ac:dyDescent="0.3">
      <c r="A6819" s="3" t="s">
        <v>128</v>
      </c>
      <c r="B6819" s="3" t="s">
        <v>129</v>
      </c>
      <c r="C6819" s="3" t="s">
        <v>307</v>
      </c>
      <c r="D6819" s="3" t="s">
        <v>308</v>
      </c>
      <c r="E6819" s="4">
        <v>8</v>
      </c>
      <c r="F6819" s="4">
        <v>21</v>
      </c>
      <c r="G6819" s="3" t="s">
        <v>803</v>
      </c>
      <c r="H6819" s="3" t="s">
        <v>1051</v>
      </c>
      <c r="I6819" s="3" t="s">
        <v>37719</v>
      </c>
      <c r="J6819" s="3" t="s">
        <v>5665</v>
      </c>
    </row>
    <row r="6820" spans="1:10" s="6" customFormat="1" ht="15" customHeight="1" x14ac:dyDescent="0.3">
      <c r="A6820" s="3" t="s">
        <v>128</v>
      </c>
      <c r="B6820" s="3" t="s">
        <v>129</v>
      </c>
      <c r="C6820" s="3" t="s">
        <v>322</v>
      </c>
      <c r="D6820" s="3" t="s">
        <v>323</v>
      </c>
      <c r="E6820" s="4">
        <v>8</v>
      </c>
      <c r="F6820" s="4">
        <v>22</v>
      </c>
      <c r="G6820" s="3" t="s">
        <v>803</v>
      </c>
      <c r="H6820" s="3" t="s">
        <v>1065</v>
      </c>
      <c r="I6820" s="3" t="s">
        <v>37719</v>
      </c>
      <c r="J6820" s="3" t="s">
        <v>5665</v>
      </c>
    </row>
    <row r="6821" spans="1:10" s="6" customFormat="1" ht="15" customHeight="1" x14ac:dyDescent="0.3">
      <c r="A6821" s="3" t="s">
        <v>128</v>
      </c>
      <c r="B6821" s="3" t="s">
        <v>129</v>
      </c>
      <c r="C6821" s="3" t="s">
        <v>352</v>
      </c>
      <c r="D6821" s="3" t="s">
        <v>353</v>
      </c>
      <c r="E6821" s="4">
        <v>8</v>
      </c>
      <c r="F6821" s="4">
        <v>24</v>
      </c>
      <c r="G6821" s="3" t="s">
        <v>803</v>
      </c>
      <c r="H6821" s="3" t="s">
        <v>1092</v>
      </c>
      <c r="I6821" s="3" t="s">
        <v>37719</v>
      </c>
      <c r="J6821" s="3" t="s">
        <v>5665</v>
      </c>
    </row>
    <row r="6822" spans="1:10" s="6" customFormat="1" ht="15" customHeight="1" x14ac:dyDescent="0.3">
      <c r="A6822" s="3" t="s">
        <v>128</v>
      </c>
      <c r="B6822" s="3" t="s">
        <v>129</v>
      </c>
      <c r="C6822" s="3" t="s">
        <v>376</v>
      </c>
      <c r="D6822" s="3" t="s">
        <v>377</v>
      </c>
      <c r="E6822" s="4">
        <v>8</v>
      </c>
      <c r="F6822" s="4">
        <v>26</v>
      </c>
      <c r="G6822" s="3" t="s">
        <v>803</v>
      </c>
      <c r="H6822" s="3" t="s">
        <v>1119</v>
      </c>
      <c r="I6822" s="3" t="s">
        <v>37719</v>
      </c>
      <c r="J6822" s="3" t="s">
        <v>5665</v>
      </c>
    </row>
    <row r="6823" spans="1:10" s="6" customFormat="1" ht="15" customHeight="1" x14ac:dyDescent="0.3">
      <c r="A6823" s="3" t="s">
        <v>128</v>
      </c>
      <c r="B6823" s="3" t="s">
        <v>129</v>
      </c>
      <c r="C6823" s="3" t="s">
        <v>389</v>
      </c>
      <c r="D6823" s="3" t="s">
        <v>390</v>
      </c>
      <c r="E6823" s="4">
        <v>8</v>
      </c>
      <c r="F6823" s="4">
        <v>27</v>
      </c>
      <c r="G6823" s="3" t="s">
        <v>803</v>
      </c>
      <c r="H6823" s="3" t="s">
        <v>1127</v>
      </c>
      <c r="I6823" s="3" t="s">
        <v>37719</v>
      </c>
      <c r="J6823" s="3" t="s">
        <v>5665</v>
      </c>
    </row>
    <row r="6824" spans="1:10" s="6" customFormat="1" ht="15" customHeight="1" x14ac:dyDescent="0.3">
      <c r="A6824" s="3" t="s">
        <v>128</v>
      </c>
      <c r="B6824" s="3" t="s">
        <v>129</v>
      </c>
      <c r="C6824" s="3" t="s">
        <v>440</v>
      </c>
      <c r="D6824" s="3" t="s">
        <v>441</v>
      </c>
      <c r="E6824" s="4">
        <v>8</v>
      </c>
      <c r="F6824" s="4">
        <v>31</v>
      </c>
      <c r="G6824" s="3" t="s">
        <v>803</v>
      </c>
      <c r="H6824" s="3" t="s">
        <v>1199</v>
      </c>
      <c r="I6824" s="3" t="s">
        <v>37719</v>
      </c>
      <c r="J6824" s="3" t="s">
        <v>5665</v>
      </c>
    </row>
    <row r="6825" spans="1:10" s="6" customFormat="1" ht="15" customHeight="1" x14ac:dyDescent="0.3">
      <c r="A6825" s="3" t="s">
        <v>128</v>
      </c>
      <c r="B6825" s="3" t="s">
        <v>129</v>
      </c>
      <c r="C6825" s="3" t="s">
        <v>307</v>
      </c>
      <c r="D6825" s="3" t="s">
        <v>308</v>
      </c>
      <c r="E6825" s="4">
        <v>8</v>
      </c>
      <c r="F6825" s="4">
        <v>21</v>
      </c>
      <c r="G6825" s="3" t="s">
        <v>803</v>
      </c>
      <c r="H6825" s="3" t="s">
        <v>1051</v>
      </c>
      <c r="I6825" s="3" t="s">
        <v>37719</v>
      </c>
      <c r="J6825" s="3" t="s">
        <v>5672</v>
      </c>
    </row>
    <row r="6826" spans="1:10" s="6" customFormat="1" ht="15" customHeight="1" x14ac:dyDescent="0.3">
      <c r="A6826" s="3" t="s">
        <v>128</v>
      </c>
      <c r="B6826" s="3" t="s">
        <v>129</v>
      </c>
      <c r="C6826" s="3" t="s">
        <v>352</v>
      </c>
      <c r="D6826" s="3" t="s">
        <v>353</v>
      </c>
      <c r="E6826" s="4">
        <v>8</v>
      </c>
      <c r="F6826" s="4">
        <v>24</v>
      </c>
      <c r="G6826" s="3" t="s">
        <v>803</v>
      </c>
      <c r="H6826" s="3" t="s">
        <v>1092</v>
      </c>
      <c r="I6826" s="3" t="s">
        <v>37719</v>
      </c>
      <c r="J6826" s="3" t="s">
        <v>5672</v>
      </c>
    </row>
    <row r="6827" spans="1:10" s="6" customFormat="1" ht="15" customHeight="1" x14ac:dyDescent="0.3">
      <c r="A6827" s="3" t="s">
        <v>128</v>
      </c>
      <c r="B6827" s="3" t="s">
        <v>129</v>
      </c>
      <c r="C6827" s="3" t="s">
        <v>389</v>
      </c>
      <c r="D6827" s="3" t="s">
        <v>390</v>
      </c>
      <c r="E6827" s="4">
        <v>8</v>
      </c>
      <c r="F6827" s="4">
        <v>27</v>
      </c>
      <c r="G6827" s="3" t="s">
        <v>803</v>
      </c>
      <c r="H6827" s="3" t="s">
        <v>1127</v>
      </c>
      <c r="I6827" s="3" t="s">
        <v>37719</v>
      </c>
      <c r="J6827" s="3" t="s">
        <v>5672</v>
      </c>
    </row>
    <row r="6828" spans="1:10" s="6" customFormat="1" ht="15" customHeight="1" x14ac:dyDescent="0.3">
      <c r="A6828" s="3" t="s">
        <v>128</v>
      </c>
      <c r="B6828" s="3" t="s">
        <v>129</v>
      </c>
      <c r="C6828" s="3" t="s">
        <v>42</v>
      </c>
      <c r="D6828" s="3" t="s">
        <v>43</v>
      </c>
      <c r="E6828" s="4">
        <v>8</v>
      </c>
      <c r="F6828" s="4">
        <v>2</v>
      </c>
      <c r="G6828" s="3" t="s">
        <v>803</v>
      </c>
      <c r="H6828" s="3" t="s">
        <v>686</v>
      </c>
      <c r="I6828" s="3" t="s">
        <v>37719</v>
      </c>
      <c r="J6828" s="3" t="s">
        <v>5705</v>
      </c>
    </row>
    <row r="6829" spans="1:10" s="6" customFormat="1" ht="15" customHeight="1" x14ac:dyDescent="0.3">
      <c r="A6829" s="3" t="s">
        <v>128</v>
      </c>
      <c r="B6829" s="3" t="s">
        <v>129</v>
      </c>
      <c r="C6829" s="3" t="s">
        <v>430</v>
      </c>
      <c r="D6829" s="3" t="s">
        <v>431</v>
      </c>
      <c r="E6829" s="4">
        <v>8</v>
      </c>
      <c r="F6829" s="4">
        <v>30</v>
      </c>
      <c r="G6829" s="3" t="s">
        <v>803</v>
      </c>
      <c r="H6829" s="3" t="s">
        <v>1191</v>
      </c>
      <c r="I6829" s="3" t="s">
        <v>37719</v>
      </c>
      <c r="J6829" s="3" t="s">
        <v>5705</v>
      </c>
    </row>
    <row r="6830" spans="1:10" s="6" customFormat="1" ht="15" customHeight="1" x14ac:dyDescent="0.3">
      <c r="A6830" s="3" t="s">
        <v>128</v>
      </c>
      <c r="B6830" s="3" t="s">
        <v>129</v>
      </c>
      <c r="C6830" s="3" t="s">
        <v>25</v>
      </c>
      <c r="D6830" s="3" t="s">
        <v>26</v>
      </c>
      <c r="E6830" s="4">
        <v>8</v>
      </c>
      <c r="F6830" s="4">
        <v>1</v>
      </c>
      <c r="G6830" s="3" t="s">
        <v>803</v>
      </c>
      <c r="H6830" s="3" t="s">
        <v>623</v>
      </c>
      <c r="I6830" s="3" t="s">
        <v>37719</v>
      </c>
      <c r="J6830" s="3" t="s">
        <v>5713</v>
      </c>
    </row>
    <row r="6831" spans="1:10" s="6" customFormat="1" ht="15" customHeight="1" x14ac:dyDescent="0.3">
      <c r="A6831" s="3" t="s">
        <v>128</v>
      </c>
      <c r="B6831" s="3" t="s">
        <v>129</v>
      </c>
      <c r="C6831" s="3" t="s">
        <v>42</v>
      </c>
      <c r="D6831" s="3" t="s">
        <v>43</v>
      </c>
      <c r="E6831" s="4">
        <v>8</v>
      </c>
      <c r="F6831" s="4">
        <v>2</v>
      </c>
      <c r="G6831" s="3" t="s">
        <v>803</v>
      </c>
      <c r="H6831" s="3" t="s">
        <v>686</v>
      </c>
      <c r="I6831" s="3" t="s">
        <v>37719</v>
      </c>
      <c r="J6831" s="3" t="s">
        <v>5713</v>
      </c>
    </row>
    <row r="6832" spans="1:10" s="6" customFormat="1" ht="15" customHeight="1" x14ac:dyDescent="0.3">
      <c r="A6832" s="3" t="s">
        <v>128</v>
      </c>
      <c r="B6832" s="3" t="s">
        <v>129</v>
      </c>
      <c r="C6832" s="3" t="s">
        <v>57</v>
      </c>
      <c r="D6832" s="3" t="s">
        <v>58</v>
      </c>
      <c r="E6832" s="4">
        <v>8</v>
      </c>
      <c r="F6832" s="4">
        <v>3</v>
      </c>
      <c r="G6832" s="3" t="s">
        <v>803</v>
      </c>
      <c r="H6832" s="3" t="s">
        <v>705</v>
      </c>
      <c r="I6832" s="3" t="s">
        <v>37719</v>
      </c>
      <c r="J6832" s="3" t="s">
        <v>5713</v>
      </c>
    </row>
    <row r="6833" spans="1:10" s="6" customFormat="1" ht="15" customHeight="1" x14ac:dyDescent="0.3">
      <c r="A6833" s="3" t="s">
        <v>128</v>
      </c>
      <c r="B6833" s="3" t="s">
        <v>129</v>
      </c>
      <c r="C6833" s="3" t="s">
        <v>71</v>
      </c>
      <c r="D6833" s="3" t="s">
        <v>72</v>
      </c>
      <c r="E6833" s="4">
        <v>8</v>
      </c>
      <c r="F6833" s="4">
        <v>4</v>
      </c>
      <c r="G6833" s="3" t="s">
        <v>803</v>
      </c>
      <c r="H6833" s="3" t="s">
        <v>718</v>
      </c>
      <c r="I6833" s="3" t="s">
        <v>37719</v>
      </c>
      <c r="J6833" s="3" t="s">
        <v>5713</v>
      </c>
    </row>
    <row r="6834" spans="1:10" s="6" customFormat="1" ht="15" customHeight="1" x14ac:dyDescent="0.3">
      <c r="A6834" s="3" t="s">
        <v>128</v>
      </c>
      <c r="B6834" s="3" t="s">
        <v>129</v>
      </c>
      <c r="C6834" s="3" t="s">
        <v>112</v>
      </c>
      <c r="D6834" s="3" t="s">
        <v>113</v>
      </c>
      <c r="E6834" s="4">
        <v>8</v>
      </c>
      <c r="F6834" s="4">
        <v>7</v>
      </c>
      <c r="G6834" s="3" t="s">
        <v>803</v>
      </c>
      <c r="H6834" s="3" t="s">
        <v>749</v>
      </c>
      <c r="I6834" s="3" t="s">
        <v>37719</v>
      </c>
      <c r="J6834" s="3" t="s">
        <v>5713</v>
      </c>
    </row>
    <row r="6835" spans="1:10" s="6" customFormat="1" ht="15" customHeight="1" x14ac:dyDescent="0.3">
      <c r="A6835" s="3" t="s">
        <v>128</v>
      </c>
      <c r="B6835" s="3" t="s">
        <v>129</v>
      </c>
      <c r="C6835" s="3" t="s">
        <v>158</v>
      </c>
      <c r="D6835" s="3" t="s">
        <v>159</v>
      </c>
      <c r="E6835" s="4">
        <v>8</v>
      </c>
      <c r="F6835" s="4">
        <v>10</v>
      </c>
      <c r="G6835" s="3" t="s">
        <v>803</v>
      </c>
      <c r="H6835" s="3" t="s">
        <v>854</v>
      </c>
      <c r="I6835" s="3" t="s">
        <v>37719</v>
      </c>
      <c r="J6835" s="3" t="s">
        <v>5713</v>
      </c>
    </row>
    <row r="6836" spans="1:10" s="6" customFormat="1" ht="15" customHeight="1" x14ac:dyDescent="0.3">
      <c r="A6836" s="3" t="s">
        <v>128</v>
      </c>
      <c r="B6836" s="3" t="s">
        <v>129</v>
      </c>
      <c r="C6836" s="3" t="s">
        <v>173</v>
      </c>
      <c r="D6836" s="3" t="s">
        <v>174</v>
      </c>
      <c r="E6836" s="4">
        <v>8</v>
      </c>
      <c r="F6836" s="4">
        <v>11</v>
      </c>
      <c r="G6836" s="3" t="s">
        <v>803</v>
      </c>
      <c r="H6836" s="3" t="s">
        <v>867</v>
      </c>
      <c r="I6836" s="3" t="s">
        <v>37719</v>
      </c>
      <c r="J6836" s="3" t="s">
        <v>5713</v>
      </c>
    </row>
    <row r="6837" spans="1:10" s="6" customFormat="1" ht="15" customHeight="1" x14ac:dyDescent="0.3">
      <c r="A6837" s="3" t="s">
        <v>128</v>
      </c>
      <c r="B6837" s="3" t="s">
        <v>129</v>
      </c>
      <c r="C6837" s="3" t="s">
        <v>204</v>
      </c>
      <c r="D6837" s="3" t="s">
        <v>205</v>
      </c>
      <c r="E6837" s="4">
        <v>8</v>
      </c>
      <c r="F6837" s="4">
        <v>13</v>
      </c>
      <c r="G6837" s="3" t="s">
        <v>803</v>
      </c>
      <c r="H6837" s="3" t="s">
        <v>956</v>
      </c>
      <c r="I6837" s="3" t="s">
        <v>37719</v>
      </c>
      <c r="J6837" s="3" t="s">
        <v>5713</v>
      </c>
    </row>
    <row r="6838" spans="1:10" s="6" customFormat="1" ht="15" customHeight="1" x14ac:dyDescent="0.3">
      <c r="A6838" s="3" t="s">
        <v>128</v>
      </c>
      <c r="B6838" s="3" t="s">
        <v>129</v>
      </c>
      <c r="C6838" s="3" t="s">
        <v>219</v>
      </c>
      <c r="D6838" s="3" t="s">
        <v>220</v>
      </c>
      <c r="E6838" s="4">
        <v>8</v>
      </c>
      <c r="F6838" s="4">
        <v>14</v>
      </c>
      <c r="G6838" s="3" t="s">
        <v>803</v>
      </c>
      <c r="H6838" s="3" t="s">
        <v>977</v>
      </c>
      <c r="I6838" s="3" t="s">
        <v>37719</v>
      </c>
      <c r="J6838" s="3" t="s">
        <v>5713</v>
      </c>
    </row>
    <row r="6839" spans="1:10" s="6" customFormat="1" ht="15" customHeight="1" x14ac:dyDescent="0.3">
      <c r="A6839" s="3" t="s">
        <v>128</v>
      </c>
      <c r="B6839" s="3" t="s">
        <v>129</v>
      </c>
      <c r="C6839" s="3" t="s">
        <v>232</v>
      </c>
      <c r="D6839" s="3" t="s">
        <v>233</v>
      </c>
      <c r="E6839" s="4">
        <v>8</v>
      </c>
      <c r="F6839" s="4">
        <v>15</v>
      </c>
      <c r="G6839" s="3" t="s">
        <v>803</v>
      </c>
      <c r="H6839" s="3" t="s">
        <v>986</v>
      </c>
      <c r="I6839" s="3" t="s">
        <v>37719</v>
      </c>
      <c r="J6839" s="3" t="s">
        <v>5713</v>
      </c>
    </row>
    <row r="6840" spans="1:10" s="6" customFormat="1" ht="15" customHeight="1" x14ac:dyDescent="0.3">
      <c r="A6840" s="3" t="s">
        <v>128</v>
      </c>
      <c r="B6840" s="3" t="s">
        <v>129</v>
      </c>
      <c r="C6840" s="3" t="s">
        <v>246</v>
      </c>
      <c r="D6840" s="3" t="s">
        <v>247</v>
      </c>
      <c r="E6840" s="4">
        <v>8</v>
      </c>
      <c r="F6840" s="4">
        <v>16</v>
      </c>
      <c r="G6840" s="3" t="s">
        <v>803</v>
      </c>
      <c r="H6840" s="3" t="s">
        <v>989</v>
      </c>
      <c r="I6840" s="3" t="s">
        <v>37719</v>
      </c>
      <c r="J6840" s="3" t="s">
        <v>5713</v>
      </c>
    </row>
    <row r="6841" spans="1:10" s="6" customFormat="1" ht="15" customHeight="1" x14ac:dyDescent="0.3">
      <c r="A6841" s="3" t="s">
        <v>128</v>
      </c>
      <c r="B6841" s="3" t="s">
        <v>129</v>
      </c>
      <c r="C6841" s="3" t="s">
        <v>260</v>
      </c>
      <c r="D6841" s="3" t="s">
        <v>261</v>
      </c>
      <c r="E6841" s="4">
        <v>8</v>
      </c>
      <c r="F6841" s="4">
        <v>17</v>
      </c>
      <c r="G6841" s="3" t="s">
        <v>803</v>
      </c>
      <c r="H6841" s="3" t="s">
        <v>1005</v>
      </c>
      <c r="I6841" s="3" t="s">
        <v>37719</v>
      </c>
      <c r="J6841" s="3" t="s">
        <v>5713</v>
      </c>
    </row>
    <row r="6842" spans="1:10" s="6" customFormat="1" ht="15" customHeight="1" x14ac:dyDescent="0.3">
      <c r="A6842" s="3" t="s">
        <v>128</v>
      </c>
      <c r="B6842" s="3" t="s">
        <v>129</v>
      </c>
      <c r="C6842" s="3" t="s">
        <v>272</v>
      </c>
      <c r="D6842" s="3" t="s">
        <v>273</v>
      </c>
      <c r="E6842" s="4">
        <v>8</v>
      </c>
      <c r="F6842" s="4">
        <v>18</v>
      </c>
      <c r="G6842" s="3" t="s">
        <v>803</v>
      </c>
      <c r="H6842" s="3" t="s">
        <v>1009</v>
      </c>
      <c r="I6842" s="3" t="s">
        <v>37719</v>
      </c>
      <c r="J6842" s="3" t="s">
        <v>5713</v>
      </c>
    </row>
    <row r="6843" spans="1:10" s="6" customFormat="1" ht="15" customHeight="1" x14ac:dyDescent="0.3">
      <c r="A6843" s="3" t="s">
        <v>128</v>
      </c>
      <c r="B6843" s="3" t="s">
        <v>129</v>
      </c>
      <c r="C6843" s="3" t="s">
        <v>25</v>
      </c>
      <c r="D6843" s="3" t="s">
        <v>26</v>
      </c>
      <c r="E6843" s="4">
        <v>8</v>
      </c>
      <c r="F6843" s="4">
        <v>1</v>
      </c>
      <c r="G6843" s="3" t="s">
        <v>803</v>
      </c>
      <c r="H6843" s="3" t="s">
        <v>623</v>
      </c>
      <c r="I6843" s="3" t="s">
        <v>37719</v>
      </c>
      <c r="J6843" s="3" t="s">
        <v>5705</v>
      </c>
    </row>
    <row r="6844" spans="1:10" s="6" customFormat="1" ht="15" customHeight="1" x14ac:dyDescent="0.3">
      <c r="A6844" s="3" t="s">
        <v>128</v>
      </c>
      <c r="B6844" s="3" t="s">
        <v>129</v>
      </c>
      <c r="C6844" s="3" t="s">
        <v>448</v>
      </c>
      <c r="D6844" s="3" t="s">
        <v>449</v>
      </c>
      <c r="E6844" s="4">
        <v>8</v>
      </c>
      <c r="F6844" s="4">
        <v>32</v>
      </c>
      <c r="G6844" s="3" t="s">
        <v>803</v>
      </c>
      <c r="H6844" s="3" t="s">
        <v>1201</v>
      </c>
      <c r="I6844" s="3" t="s">
        <v>37719</v>
      </c>
      <c r="J6844" s="3" t="s">
        <v>5687</v>
      </c>
    </row>
    <row r="6845" spans="1:10" s="6" customFormat="1" ht="15" customHeight="1" x14ac:dyDescent="0.3">
      <c r="A6845" s="3" t="s">
        <v>128</v>
      </c>
      <c r="B6845" s="3" t="s">
        <v>129</v>
      </c>
      <c r="C6845" s="3" t="s">
        <v>415</v>
      </c>
      <c r="D6845" s="3" t="s">
        <v>416</v>
      </c>
      <c r="E6845" s="4">
        <v>8</v>
      </c>
      <c r="F6845" s="4">
        <v>29</v>
      </c>
      <c r="G6845" s="3" t="s">
        <v>803</v>
      </c>
      <c r="H6845" s="3" t="s">
        <v>1177</v>
      </c>
      <c r="I6845" s="3" t="s">
        <v>37719</v>
      </c>
      <c r="J6845" s="3" t="s">
        <v>5687</v>
      </c>
    </row>
    <row r="6846" spans="1:10" s="6" customFormat="1" ht="15" customHeight="1" x14ac:dyDescent="0.3">
      <c r="A6846" s="3" t="s">
        <v>128</v>
      </c>
      <c r="B6846" s="3" t="s">
        <v>129</v>
      </c>
      <c r="C6846" s="3" t="s">
        <v>389</v>
      </c>
      <c r="D6846" s="3" t="s">
        <v>390</v>
      </c>
      <c r="E6846" s="4">
        <v>8</v>
      </c>
      <c r="F6846" s="4">
        <v>27</v>
      </c>
      <c r="G6846" s="3" t="s">
        <v>803</v>
      </c>
      <c r="H6846" s="3" t="s">
        <v>1127</v>
      </c>
      <c r="I6846" s="3" t="s">
        <v>37719</v>
      </c>
      <c r="J6846" s="3" t="s">
        <v>5687</v>
      </c>
    </row>
    <row r="6847" spans="1:10" s="6" customFormat="1" ht="15" customHeight="1" x14ac:dyDescent="0.3">
      <c r="A6847" s="3" t="s">
        <v>128</v>
      </c>
      <c r="B6847" s="3" t="s">
        <v>129</v>
      </c>
      <c r="C6847" s="3" t="s">
        <v>440</v>
      </c>
      <c r="D6847" s="3" t="s">
        <v>441</v>
      </c>
      <c r="E6847" s="4">
        <v>8</v>
      </c>
      <c r="F6847" s="4">
        <v>31</v>
      </c>
      <c r="G6847" s="3" t="s">
        <v>803</v>
      </c>
      <c r="H6847" s="3" t="s">
        <v>1199</v>
      </c>
      <c r="I6847" s="3" t="s">
        <v>37719</v>
      </c>
      <c r="J6847" s="3" t="s">
        <v>5672</v>
      </c>
    </row>
    <row r="6848" spans="1:10" s="6" customFormat="1" ht="15" customHeight="1" x14ac:dyDescent="0.3">
      <c r="A6848" s="3" t="s">
        <v>128</v>
      </c>
      <c r="B6848" s="3" t="s">
        <v>129</v>
      </c>
      <c r="C6848" s="3" t="s">
        <v>448</v>
      </c>
      <c r="D6848" s="3" t="s">
        <v>449</v>
      </c>
      <c r="E6848" s="4">
        <v>8</v>
      </c>
      <c r="F6848" s="4">
        <v>32</v>
      </c>
      <c r="G6848" s="3" t="s">
        <v>803</v>
      </c>
      <c r="H6848" s="3" t="s">
        <v>1201</v>
      </c>
      <c r="I6848" s="3" t="s">
        <v>37719</v>
      </c>
      <c r="J6848" s="3" t="s">
        <v>5672</v>
      </c>
    </row>
    <row r="6849" spans="1:10" s="6" customFormat="1" ht="15" customHeight="1" x14ac:dyDescent="0.3">
      <c r="A6849" s="3" t="s">
        <v>128</v>
      </c>
      <c r="B6849" s="3" t="s">
        <v>129</v>
      </c>
      <c r="C6849" s="3" t="s">
        <v>568</v>
      </c>
      <c r="D6849" s="3" t="s">
        <v>569</v>
      </c>
      <c r="E6849" s="4">
        <v>8</v>
      </c>
      <c r="F6849" s="4">
        <v>42</v>
      </c>
      <c r="G6849" s="3" t="s">
        <v>803</v>
      </c>
      <c r="H6849" s="3" t="s">
        <v>1302</v>
      </c>
      <c r="I6849" s="3" t="s">
        <v>37719</v>
      </c>
      <c r="J6849" s="3" t="s">
        <v>5672</v>
      </c>
    </row>
    <row r="6850" spans="1:10" s="6" customFormat="1" ht="15" customHeight="1" x14ac:dyDescent="0.3">
      <c r="A6850" s="3" t="s">
        <v>128</v>
      </c>
      <c r="B6850" s="3" t="s">
        <v>129</v>
      </c>
      <c r="C6850" s="3" t="s">
        <v>25</v>
      </c>
      <c r="D6850" s="3" t="s">
        <v>26</v>
      </c>
      <c r="E6850" s="4">
        <v>8</v>
      </c>
      <c r="F6850" s="4">
        <v>1</v>
      </c>
      <c r="G6850" s="3" t="s">
        <v>803</v>
      </c>
      <c r="H6850" s="3" t="s">
        <v>623</v>
      </c>
      <c r="I6850" s="3" t="s">
        <v>37719</v>
      </c>
      <c r="J6850" s="3" t="s">
        <v>5687</v>
      </c>
    </row>
    <row r="6851" spans="1:10" s="6" customFormat="1" ht="15" customHeight="1" x14ac:dyDescent="0.3">
      <c r="A6851" s="3" t="s">
        <v>128</v>
      </c>
      <c r="B6851" s="3" t="s">
        <v>129</v>
      </c>
      <c r="C6851" s="3" t="s">
        <v>42</v>
      </c>
      <c r="D6851" s="3" t="s">
        <v>43</v>
      </c>
      <c r="E6851" s="4">
        <v>8</v>
      </c>
      <c r="F6851" s="4">
        <v>2</v>
      </c>
      <c r="G6851" s="3" t="s">
        <v>803</v>
      </c>
      <c r="H6851" s="3" t="s">
        <v>686</v>
      </c>
      <c r="I6851" s="3" t="s">
        <v>37719</v>
      </c>
      <c r="J6851" s="3" t="s">
        <v>5687</v>
      </c>
    </row>
    <row r="6852" spans="1:10" s="6" customFormat="1" ht="15" customHeight="1" x14ac:dyDescent="0.3">
      <c r="A6852" s="3" t="s">
        <v>128</v>
      </c>
      <c r="B6852" s="3" t="s">
        <v>129</v>
      </c>
      <c r="C6852" s="3" t="s">
        <v>57</v>
      </c>
      <c r="D6852" s="3" t="s">
        <v>58</v>
      </c>
      <c r="E6852" s="4">
        <v>8</v>
      </c>
      <c r="F6852" s="4">
        <v>3</v>
      </c>
      <c r="G6852" s="3" t="s">
        <v>803</v>
      </c>
      <c r="H6852" s="3" t="s">
        <v>705</v>
      </c>
      <c r="I6852" s="3" t="s">
        <v>37719</v>
      </c>
      <c r="J6852" s="3" t="s">
        <v>5687</v>
      </c>
    </row>
    <row r="6853" spans="1:10" s="6" customFormat="1" ht="15" customHeight="1" x14ac:dyDescent="0.3">
      <c r="A6853" s="3" t="s">
        <v>128</v>
      </c>
      <c r="B6853" s="3" t="s">
        <v>129</v>
      </c>
      <c r="C6853" s="3" t="s">
        <v>71</v>
      </c>
      <c r="D6853" s="3" t="s">
        <v>72</v>
      </c>
      <c r="E6853" s="4">
        <v>8</v>
      </c>
      <c r="F6853" s="4">
        <v>4</v>
      </c>
      <c r="G6853" s="3" t="s">
        <v>803</v>
      </c>
      <c r="H6853" s="3" t="s">
        <v>718</v>
      </c>
      <c r="I6853" s="3" t="s">
        <v>37719</v>
      </c>
      <c r="J6853" s="3" t="s">
        <v>5687</v>
      </c>
    </row>
    <row r="6854" spans="1:10" s="6" customFormat="1" ht="15" customHeight="1" x14ac:dyDescent="0.3">
      <c r="A6854" s="3" t="s">
        <v>128</v>
      </c>
      <c r="B6854" s="3" t="s">
        <v>129</v>
      </c>
      <c r="C6854" s="3" t="s">
        <v>112</v>
      </c>
      <c r="D6854" s="3" t="s">
        <v>113</v>
      </c>
      <c r="E6854" s="4">
        <v>8</v>
      </c>
      <c r="F6854" s="4">
        <v>7</v>
      </c>
      <c r="G6854" s="3" t="s">
        <v>803</v>
      </c>
      <c r="H6854" s="3" t="s">
        <v>749</v>
      </c>
      <c r="I6854" s="3" t="s">
        <v>37719</v>
      </c>
      <c r="J6854" s="3" t="s">
        <v>5665</v>
      </c>
    </row>
    <row r="6855" spans="1:10" s="6" customFormat="1" ht="15" customHeight="1" x14ac:dyDescent="0.3">
      <c r="A6855" s="3" t="s">
        <v>128</v>
      </c>
      <c r="B6855" s="3" t="s">
        <v>129</v>
      </c>
      <c r="C6855" s="3" t="s">
        <v>86</v>
      </c>
      <c r="D6855" s="3" t="s">
        <v>87</v>
      </c>
      <c r="E6855" s="4">
        <v>8</v>
      </c>
      <c r="F6855" s="4">
        <v>5</v>
      </c>
      <c r="G6855" s="3" t="s">
        <v>803</v>
      </c>
      <c r="H6855" s="3" t="s">
        <v>731</v>
      </c>
      <c r="I6855" s="3" t="s">
        <v>37719</v>
      </c>
      <c r="J6855" s="3" t="s">
        <v>5687</v>
      </c>
    </row>
    <row r="6856" spans="1:10" s="6" customFormat="1" ht="15" customHeight="1" x14ac:dyDescent="0.3">
      <c r="A6856" s="3" t="s">
        <v>128</v>
      </c>
      <c r="B6856" s="3" t="s">
        <v>129</v>
      </c>
      <c r="C6856" s="3" t="s">
        <v>142</v>
      </c>
      <c r="D6856" s="3" t="s">
        <v>143</v>
      </c>
      <c r="E6856" s="4">
        <v>8</v>
      </c>
      <c r="F6856" s="4">
        <v>9</v>
      </c>
      <c r="G6856" s="3" t="s">
        <v>803</v>
      </c>
      <c r="H6856" s="3" t="s">
        <v>820</v>
      </c>
      <c r="I6856" s="3" t="s">
        <v>37719</v>
      </c>
      <c r="J6856" s="3" t="s">
        <v>5687</v>
      </c>
    </row>
    <row r="6857" spans="1:10" s="6" customFormat="1" ht="15" customHeight="1" x14ac:dyDescent="0.3">
      <c r="A6857" s="3" t="s">
        <v>128</v>
      </c>
      <c r="B6857" s="3" t="s">
        <v>129</v>
      </c>
      <c r="C6857" s="3" t="s">
        <v>158</v>
      </c>
      <c r="D6857" s="3" t="s">
        <v>159</v>
      </c>
      <c r="E6857" s="4">
        <v>8</v>
      </c>
      <c r="F6857" s="4">
        <v>10</v>
      </c>
      <c r="G6857" s="3" t="s">
        <v>803</v>
      </c>
      <c r="H6857" s="3" t="s">
        <v>854</v>
      </c>
      <c r="I6857" s="3" t="s">
        <v>37719</v>
      </c>
      <c r="J6857" s="3" t="s">
        <v>5687</v>
      </c>
    </row>
    <row r="6858" spans="1:10" s="6" customFormat="1" ht="15" customHeight="1" x14ac:dyDescent="0.3">
      <c r="A6858" s="3" t="s">
        <v>128</v>
      </c>
      <c r="B6858" s="3" t="s">
        <v>129</v>
      </c>
      <c r="C6858" s="3" t="s">
        <v>219</v>
      </c>
      <c r="D6858" s="3" t="s">
        <v>220</v>
      </c>
      <c r="E6858" s="4">
        <v>8</v>
      </c>
      <c r="F6858" s="4">
        <v>14</v>
      </c>
      <c r="G6858" s="3" t="s">
        <v>803</v>
      </c>
      <c r="H6858" s="3" t="s">
        <v>977</v>
      </c>
      <c r="I6858" s="3" t="s">
        <v>37719</v>
      </c>
      <c r="J6858" s="3" t="s">
        <v>5687</v>
      </c>
    </row>
    <row r="6859" spans="1:10" s="6" customFormat="1" ht="15" customHeight="1" x14ac:dyDescent="0.3">
      <c r="A6859" s="3" t="s">
        <v>128</v>
      </c>
      <c r="B6859" s="3" t="s">
        <v>129</v>
      </c>
      <c r="C6859" s="3" t="s">
        <v>272</v>
      </c>
      <c r="D6859" s="3" t="s">
        <v>273</v>
      </c>
      <c r="E6859" s="4">
        <v>8</v>
      </c>
      <c r="F6859" s="4">
        <v>18</v>
      </c>
      <c r="G6859" s="3" t="s">
        <v>803</v>
      </c>
      <c r="H6859" s="3" t="s">
        <v>1009</v>
      </c>
      <c r="I6859" s="3" t="s">
        <v>37719</v>
      </c>
      <c r="J6859" s="3" t="s">
        <v>5687</v>
      </c>
    </row>
    <row r="6860" spans="1:10" s="6" customFormat="1" ht="15" customHeight="1" x14ac:dyDescent="0.3">
      <c r="A6860" s="3" t="s">
        <v>128</v>
      </c>
      <c r="B6860" s="3" t="s">
        <v>129</v>
      </c>
      <c r="C6860" s="3" t="s">
        <v>295</v>
      </c>
      <c r="D6860" s="3" t="s">
        <v>296</v>
      </c>
      <c r="E6860" s="4">
        <v>8</v>
      </c>
      <c r="F6860" s="4">
        <v>20</v>
      </c>
      <c r="G6860" s="3" t="s">
        <v>803</v>
      </c>
      <c r="H6860" s="3" t="s">
        <v>1028</v>
      </c>
      <c r="I6860" s="3" t="s">
        <v>37719</v>
      </c>
      <c r="J6860" s="3" t="s">
        <v>5687</v>
      </c>
    </row>
    <row r="6861" spans="1:10" s="6" customFormat="1" ht="15" customHeight="1" x14ac:dyDescent="0.3">
      <c r="A6861" s="3" t="s">
        <v>128</v>
      </c>
      <c r="B6861" s="3" t="s">
        <v>129</v>
      </c>
      <c r="C6861" s="3" t="s">
        <v>307</v>
      </c>
      <c r="D6861" s="3" t="s">
        <v>308</v>
      </c>
      <c r="E6861" s="4">
        <v>8</v>
      </c>
      <c r="F6861" s="4">
        <v>21</v>
      </c>
      <c r="G6861" s="3" t="s">
        <v>803</v>
      </c>
      <c r="H6861" s="3" t="s">
        <v>1051</v>
      </c>
      <c r="I6861" s="3" t="s">
        <v>37719</v>
      </c>
      <c r="J6861" s="3" t="s">
        <v>5687</v>
      </c>
    </row>
    <row r="6862" spans="1:10" s="6" customFormat="1" ht="15" customHeight="1" x14ac:dyDescent="0.3">
      <c r="A6862" s="3" t="s">
        <v>128</v>
      </c>
      <c r="B6862" s="3" t="s">
        <v>129</v>
      </c>
      <c r="C6862" s="3" t="s">
        <v>337</v>
      </c>
      <c r="D6862" s="3" t="s">
        <v>338</v>
      </c>
      <c r="E6862" s="4">
        <v>8</v>
      </c>
      <c r="F6862" s="4">
        <v>23</v>
      </c>
      <c r="G6862" s="3" t="s">
        <v>803</v>
      </c>
      <c r="H6862" s="3" t="s">
        <v>1068</v>
      </c>
      <c r="I6862" s="3" t="s">
        <v>37719</v>
      </c>
      <c r="J6862" s="3" t="s">
        <v>5687</v>
      </c>
    </row>
    <row r="6863" spans="1:10" s="6" customFormat="1" ht="15" customHeight="1" x14ac:dyDescent="0.3">
      <c r="A6863" s="3" t="s">
        <v>128</v>
      </c>
      <c r="B6863" s="3" t="s">
        <v>129</v>
      </c>
      <c r="C6863" s="3" t="s">
        <v>112</v>
      </c>
      <c r="D6863" s="3" t="s">
        <v>113</v>
      </c>
      <c r="E6863" s="4">
        <v>8</v>
      </c>
      <c r="F6863" s="4">
        <v>7</v>
      </c>
      <c r="G6863" s="3" t="s">
        <v>803</v>
      </c>
      <c r="H6863" s="3" t="s">
        <v>749</v>
      </c>
      <c r="I6863" s="3" t="s">
        <v>37719</v>
      </c>
      <c r="J6863" s="3" t="s">
        <v>5687</v>
      </c>
    </row>
    <row r="6864" spans="1:10" s="6" customFormat="1" ht="15" customHeight="1" x14ac:dyDescent="0.3">
      <c r="A6864" s="3" t="s">
        <v>128</v>
      </c>
      <c r="B6864" s="3" t="s">
        <v>129</v>
      </c>
      <c r="C6864" s="3" t="s">
        <v>295</v>
      </c>
      <c r="D6864" s="3" t="s">
        <v>296</v>
      </c>
      <c r="E6864" s="4">
        <v>8</v>
      </c>
      <c r="F6864" s="4">
        <v>20</v>
      </c>
      <c r="G6864" s="3" t="s">
        <v>803</v>
      </c>
      <c r="H6864" s="3" t="s">
        <v>1028</v>
      </c>
      <c r="I6864" s="3" t="s">
        <v>37719</v>
      </c>
      <c r="J6864" s="3" t="s">
        <v>5713</v>
      </c>
    </row>
    <row r="6865" spans="1:10" s="6" customFormat="1" ht="15" customHeight="1" x14ac:dyDescent="0.3">
      <c r="A6865" s="3" t="s">
        <v>128</v>
      </c>
      <c r="B6865" s="3" t="s">
        <v>129</v>
      </c>
      <c r="C6865" s="3" t="s">
        <v>97</v>
      </c>
      <c r="D6865" s="3" t="s">
        <v>98</v>
      </c>
      <c r="E6865" s="4">
        <v>8</v>
      </c>
      <c r="F6865" s="4">
        <v>6</v>
      </c>
      <c r="G6865" s="3" t="s">
        <v>803</v>
      </c>
      <c r="H6865" s="3" t="s">
        <v>742</v>
      </c>
      <c r="I6865" s="3" t="s">
        <v>37719</v>
      </c>
      <c r="J6865" s="3" t="s">
        <v>5665</v>
      </c>
    </row>
    <row r="6866" spans="1:10" s="6" customFormat="1" ht="15" customHeight="1" x14ac:dyDescent="0.3">
      <c r="A6866" s="3" t="s">
        <v>128</v>
      </c>
      <c r="B6866" s="3" t="s">
        <v>129</v>
      </c>
      <c r="C6866" s="3" t="s">
        <v>57</v>
      </c>
      <c r="D6866" s="3" t="s">
        <v>58</v>
      </c>
      <c r="E6866" s="4">
        <v>8</v>
      </c>
      <c r="F6866" s="4">
        <v>3</v>
      </c>
      <c r="G6866" s="3" t="s">
        <v>803</v>
      </c>
      <c r="H6866" s="3" t="s">
        <v>705</v>
      </c>
      <c r="I6866" s="3" t="s">
        <v>37719</v>
      </c>
      <c r="J6866" s="3" t="s">
        <v>5665</v>
      </c>
    </row>
    <row r="6867" spans="1:10" s="6" customFormat="1" ht="15" customHeight="1" x14ac:dyDescent="0.3">
      <c r="A6867" s="3" t="s">
        <v>128</v>
      </c>
      <c r="B6867" s="3" t="s">
        <v>129</v>
      </c>
      <c r="C6867" s="3" t="s">
        <v>25</v>
      </c>
      <c r="D6867" s="3" t="s">
        <v>26</v>
      </c>
      <c r="E6867" s="4">
        <v>8</v>
      </c>
      <c r="F6867" s="4">
        <v>1</v>
      </c>
      <c r="G6867" s="3" t="s">
        <v>803</v>
      </c>
      <c r="H6867" s="3" t="s">
        <v>623</v>
      </c>
      <c r="I6867" s="3" t="s">
        <v>37719</v>
      </c>
      <c r="J6867" s="3" t="s">
        <v>5582</v>
      </c>
    </row>
    <row r="6868" spans="1:10" s="6" customFormat="1" ht="15" customHeight="1" x14ac:dyDescent="0.3">
      <c r="A6868" s="3" t="s">
        <v>128</v>
      </c>
      <c r="B6868" s="3" t="s">
        <v>129</v>
      </c>
      <c r="C6868" s="3" t="s">
        <v>25</v>
      </c>
      <c r="D6868" s="3" t="s">
        <v>26</v>
      </c>
      <c r="E6868" s="4">
        <v>8</v>
      </c>
      <c r="F6868" s="4">
        <v>1</v>
      </c>
      <c r="G6868" s="3" t="s">
        <v>803</v>
      </c>
      <c r="H6868" s="3" t="s">
        <v>623</v>
      </c>
      <c r="I6868" s="3" t="s">
        <v>37719</v>
      </c>
      <c r="J6868" s="3" t="s">
        <v>5593</v>
      </c>
    </row>
    <row r="6869" spans="1:10" s="6" customFormat="1" ht="15" customHeight="1" x14ac:dyDescent="0.3">
      <c r="A6869" s="3" t="s">
        <v>128</v>
      </c>
      <c r="B6869" s="3" t="s">
        <v>129</v>
      </c>
      <c r="C6869" s="3" t="s">
        <v>42</v>
      </c>
      <c r="D6869" s="3" t="s">
        <v>43</v>
      </c>
      <c r="E6869" s="4">
        <v>8</v>
      </c>
      <c r="F6869" s="4">
        <v>2</v>
      </c>
      <c r="G6869" s="3" t="s">
        <v>803</v>
      </c>
      <c r="H6869" s="3" t="s">
        <v>686</v>
      </c>
      <c r="I6869" s="3" t="s">
        <v>37719</v>
      </c>
      <c r="J6869" s="3" t="s">
        <v>5593</v>
      </c>
    </row>
    <row r="6870" spans="1:10" s="6" customFormat="1" ht="15" customHeight="1" x14ac:dyDescent="0.3">
      <c r="A6870" s="3" t="s">
        <v>128</v>
      </c>
      <c r="B6870" s="3" t="s">
        <v>129</v>
      </c>
      <c r="C6870" s="3" t="s">
        <v>57</v>
      </c>
      <c r="D6870" s="3" t="s">
        <v>58</v>
      </c>
      <c r="E6870" s="4">
        <v>8</v>
      </c>
      <c r="F6870" s="4">
        <v>3</v>
      </c>
      <c r="G6870" s="3" t="s">
        <v>803</v>
      </c>
      <c r="H6870" s="3" t="s">
        <v>705</v>
      </c>
      <c r="I6870" s="3" t="s">
        <v>37719</v>
      </c>
      <c r="J6870" s="3" t="s">
        <v>5593</v>
      </c>
    </row>
    <row r="6871" spans="1:10" s="6" customFormat="1" ht="15" customHeight="1" x14ac:dyDescent="0.3">
      <c r="A6871" s="3" t="s">
        <v>128</v>
      </c>
      <c r="B6871" s="3" t="s">
        <v>129</v>
      </c>
      <c r="C6871" s="3" t="s">
        <v>71</v>
      </c>
      <c r="D6871" s="3" t="s">
        <v>72</v>
      </c>
      <c r="E6871" s="4">
        <v>8</v>
      </c>
      <c r="F6871" s="4">
        <v>4</v>
      </c>
      <c r="G6871" s="3" t="s">
        <v>803</v>
      </c>
      <c r="H6871" s="3" t="s">
        <v>718</v>
      </c>
      <c r="I6871" s="3" t="s">
        <v>37719</v>
      </c>
      <c r="J6871" s="3" t="s">
        <v>5593</v>
      </c>
    </row>
    <row r="6872" spans="1:10" s="6" customFormat="1" ht="15" customHeight="1" x14ac:dyDescent="0.3">
      <c r="A6872" s="3" t="s">
        <v>128</v>
      </c>
      <c r="B6872" s="3" t="s">
        <v>129</v>
      </c>
      <c r="C6872" s="3" t="s">
        <v>86</v>
      </c>
      <c r="D6872" s="3" t="s">
        <v>87</v>
      </c>
      <c r="E6872" s="4">
        <v>8</v>
      </c>
      <c r="F6872" s="4">
        <v>5</v>
      </c>
      <c r="G6872" s="3" t="s">
        <v>803</v>
      </c>
      <c r="H6872" s="3" t="s">
        <v>731</v>
      </c>
      <c r="I6872" s="3" t="s">
        <v>37719</v>
      </c>
      <c r="J6872" s="3" t="s">
        <v>5593</v>
      </c>
    </row>
    <row r="6873" spans="1:10" s="6" customFormat="1" ht="15" customHeight="1" x14ac:dyDescent="0.3">
      <c r="A6873" s="3" t="s">
        <v>128</v>
      </c>
      <c r="B6873" s="3" t="s">
        <v>129</v>
      </c>
      <c r="C6873" s="3" t="s">
        <v>112</v>
      </c>
      <c r="D6873" s="3" t="s">
        <v>113</v>
      </c>
      <c r="E6873" s="4">
        <v>8</v>
      </c>
      <c r="F6873" s="4">
        <v>7</v>
      </c>
      <c r="G6873" s="3" t="s">
        <v>803</v>
      </c>
      <c r="H6873" s="3" t="s">
        <v>749</v>
      </c>
      <c r="I6873" s="3" t="s">
        <v>37719</v>
      </c>
      <c r="J6873" s="3" t="s">
        <v>5593</v>
      </c>
    </row>
    <row r="6874" spans="1:10" s="6" customFormat="1" ht="15" customHeight="1" x14ac:dyDescent="0.3">
      <c r="A6874" s="3" t="s">
        <v>128</v>
      </c>
      <c r="B6874" s="3" t="s">
        <v>129</v>
      </c>
      <c r="C6874" s="3" t="s">
        <v>219</v>
      </c>
      <c r="D6874" s="3" t="s">
        <v>220</v>
      </c>
      <c r="E6874" s="4">
        <v>8</v>
      </c>
      <c r="F6874" s="4">
        <v>14</v>
      </c>
      <c r="G6874" s="3" t="s">
        <v>803</v>
      </c>
      <c r="H6874" s="3" t="s">
        <v>977</v>
      </c>
      <c r="I6874" s="3" t="s">
        <v>37719</v>
      </c>
      <c r="J6874" s="3" t="s">
        <v>5593</v>
      </c>
    </row>
    <row r="6875" spans="1:10" s="6" customFormat="1" ht="15" customHeight="1" x14ac:dyDescent="0.3">
      <c r="A6875" s="3" t="s">
        <v>128</v>
      </c>
      <c r="B6875" s="3" t="s">
        <v>129</v>
      </c>
      <c r="C6875" s="3" t="s">
        <v>272</v>
      </c>
      <c r="D6875" s="3" t="s">
        <v>273</v>
      </c>
      <c r="E6875" s="4">
        <v>8</v>
      </c>
      <c r="F6875" s="4">
        <v>18</v>
      </c>
      <c r="G6875" s="3" t="s">
        <v>803</v>
      </c>
      <c r="H6875" s="3" t="s">
        <v>1009</v>
      </c>
      <c r="I6875" s="3" t="s">
        <v>37719</v>
      </c>
      <c r="J6875" s="3" t="s">
        <v>5593</v>
      </c>
    </row>
    <row r="6876" spans="1:10" s="6" customFormat="1" ht="15" customHeight="1" x14ac:dyDescent="0.3">
      <c r="A6876" s="3" t="s">
        <v>128</v>
      </c>
      <c r="B6876" s="3" t="s">
        <v>129</v>
      </c>
      <c r="C6876" s="3" t="s">
        <v>337</v>
      </c>
      <c r="D6876" s="3" t="s">
        <v>338</v>
      </c>
      <c r="E6876" s="4">
        <v>8</v>
      </c>
      <c r="F6876" s="4">
        <v>23</v>
      </c>
      <c r="G6876" s="3" t="s">
        <v>803</v>
      </c>
      <c r="H6876" s="3" t="s">
        <v>1068</v>
      </c>
      <c r="I6876" s="3" t="s">
        <v>37719</v>
      </c>
      <c r="J6876" s="3" t="s">
        <v>5593</v>
      </c>
    </row>
    <row r="6877" spans="1:10" s="6" customFormat="1" ht="15" customHeight="1" x14ac:dyDescent="0.3">
      <c r="A6877" s="3" t="s">
        <v>128</v>
      </c>
      <c r="B6877" s="3" t="s">
        <v>129</v>
      </c>
      <c r="C6877" s="3" t="s">
        <v>25</v>
      </c>
      <c r="D6877" s="3" t="s">
        <v>26</v>
      </c>
      <c r="E6877" s="4">
        <v>8</v>
      </c>
      <c r="F6877" s="4">
        <v>1</v>
      </c>
      <c r="G6877" s="3" t="s">
        <v>803</v>
      </c>
      <c r="H6877" s="3" t="s">
        <v>623</v>
      </c>
      <c r="I6877" s="3" t="s">
        <v>37719</v>
      </c>
      <c r="J6877" s="3" t="s">
        <v>5605</v>
      </c>
    </row>
    <row r="6878" spans="1:10" s="6" customFormat="1" ht="15" customHeight="1" x14ac:dyDescent="0.3">
      <c r="A6878" s="3" t="s">
        <v>128</v>
      </c>
      <c r="B6878" s="3" t="s">
        <v>129</v>
      </c>
      <c r="C6878" s="3" t="s">
        <v>42</v>
      </c>
      <c r="D6878" s="3" t="s">
        <v>43</v>
      </c>
      <c r="E6878" s="4">
        <v>8</v>
      </c>
      <c r="F6878" s="4">
        <v>2</v>
      </c>
      <c r="G6878" s="3" t="s">
        <v>803</v>
      </c>
      <c r="H6878" s="3" t="s">
        <v>686</v>
      </c>
      <c r="I6878" s="3" t="s">
        <v>37719</v>
      </c>
      <c r="J6878" s="3" t="s">
        <v>5605</v>
      </c>
    </row>
    <row r="6879" spans="1:10" s="6" customFormat="1" ht="15" customHeight="1" x14ac:dyDescent="0.3">
      <c r="A6879" s="3" t="s">
        <v>128</v>
      </c>
      <c r="B6879" s="3" t="s">
        <v>129</v>
      </c>
      <c r="C6879" s="3" t="s">
        <v>57</v>
      </c>
      <c r="D6879" s="3" t="s">
        <v>58</v>
      </c>
      <c r="E6879" s="4">
        <v>8</v>
      </c>
      <c r="F6879" s="4">
        <v>3</v>
      </c>
      <c r="G6879" s="3" t="s">
        <v>803</v>
      </c>
      <c r="H6879" s="3" t="s">
        <v>705</v>
      </c>
      <c r="I6879" s="3" t="s">
        <v>37719</v>
      </c>
      <c r="J6879" s="3" t="s">
        <v>5605</v>
      </c>
    </row>
    <row r="6880" spans="1:10" s="6" customFormat="1" ht="15" customHeight="1" x14ac:dyDescent="0.3">
      <c r="A6880" s="3" t="s">
        <v>128</v>
      </c>
      <c r="B6880" s="3" t="s">
        <v>129</v>
      </c>
      <c r="C6880" s="3" t="s">
        <v>71</v>
      </c>
      <c r="D6880" s="3" t="s">
        <v>72</v>
      </c>
      <c r="E6880" s="4">
        <v>8</v>
      </c>
      <c r="F6880" s="4">
        <v>4</v>
      </c>
      <c r="G6880" s="3" t="s">
        <v>803</v>
      </c>
      <c r="H6880" s="3" t="s">
        <v>718</v>
      </c>
      <c r="I6880" s="3" t="s">
        <v>37719</v>
      </c>
      <c r="J6880" s="3" t="s">
        <v>5605</v>
      </c>
    </row>
    <row r="6881" spans="1:10" s="6" customFormat="1" ht="15" customHeight="1" x14ac:dyDescent="0.3">
      <c r="A6881" s="3" t="s">
        <v>128</v>
      </c>
      <c r="B6881" s="3" t="s">
        <v>129</v>
      </c>
      <c r="C6881" s="3" t="s">
        <v>112</v>
      </c>
      <c r="D6881" s="3" t="s">
        <v>113</v>
      </c>
      <c r="E6881" s="4">
        <v>8</v>
      </c>
      <c r="F6881" s="4">
        <v>7</v>
      </c>
      <c r="G6881" s="3" t="s">
        <v>803</v>
      </c>
      <c r="H6881" s="3" t="s">
        <v>749</v>
      </c>
      <c r="I6881" s="3" t="s">
        <v>37719</v>
      </c>
      <c r="J6881" s="3" t="s">
        <v>5605</v>
      </c>
    </row>
    <row r="6882" spans="1:10" s="6" customFormat="1" ht="15" customHeight="1" x14ac:dyDescent="0.3">
      <c r="A6882" s="3" t="s">
        <v>128</v>
      </c>
      <c r="B6882" s="3" t="s">
        <v>129</v>
      </c>
      <c r="C6882" s="3" t="s">
        <v>337</v>
      </c>
      <c r="D6882" s="3" t="s">
        <v>338</v>
      </c>
      <c r="E6882" s="4">
        <v>8</v>
      </c>
      <c r="F6882" s="4">
        <v>23</v>
      </c>
      <c r="G6882" s="3" t="s">
        <v>803</v>
      </c>
      <c r="H6882" s="3" t="s">
        <v>1068</v>
      </c>
      <c r="I6882" s="3" t="s">
        <v>37719</v>
      </c>
      <c r="J6882" s="3" t="s">
        <v>5565</v>
      </c>
    </row>
    <row r="6883" spans="1:10" s="6" customFormat="1" ht="15" customHeight="1" x14ac:dyDescent="0.3">
      <c r="A6883" s="3" t="s">
        <v>128</v>
      </c>
      <c r="B6883" s="3" t="s">
        <v>129</v>
      </c>
      <c r="C6883" s="3" t="s">
        <v>142</v>
      </c>
      <c r="D6883" s="3" t="s">
        <v>143</v>
      </c>
      <c r="E6883" s="4">
        <v>8</v>
      </c>
      <c r="F6883" s="4">
        <v>9</v>
      </c>
      <c r="G6883" s="3" t="s">
        <v>803</v>
      </c>
      <c r="H6883" s="3" t="s">
        <v>820</v>
      </c>
      <c r="I6883" s="3" t="s">
        <v>37719</v>
      </c>
      <c r="J6883" s="3" t="s">
        <v>5605</v>
      </c>
    </row>
    <row r="6884" spans="1:10" s="6" customFormat="1" ht="15" customHeight="1" x14ac:dyDescent="0.3">
      <c r="A6884" s="3" t="s">
        <v>128</v>
      </c>
      <c r="B6884" s="3" t="s">
        <v>129</v>
      </c>
      <c r="C6884" s="3" t="s">
        <v>112</v>
      </c>
      <c r="D6884" s="3" t="s">
        <v>113</v>
      </c>
      <c r="E6884" s="4">
        <v>8</v>
      </c>
      <c r="F6884" s="4">
        <v>7</v>
      </c>
      <c r="G6884" s="3" t="s">
        <v>803</v>
      </c>
      <c r="H6884" s="3" t="s">
        <v>749</v>
      </c>
      <c r="I6884" s="3" t="s">
        <v>37719</v>
      </c>
      <c r="J6884" s="3" t="s">
        <v>5565</v>
      </c>
    </row>
    <row r="6885" spans="1:10" s="6" customFormat="1" ht="15" customHeight="1" x14ac:dyDescent="0.3">
      <c r="A6885" s="3" t="s">
        <v>128</v>
      </c>
      <c r="B6885" s="3" t="s">
        <v>129</v>
      </c>
      <c r="C6885" s="3" t="s">
        <v>42</v>
      </c>
      <c r="D6885" s="3" t="s">
        <v>43</v>
      </c>
      <c r="E6885" s="4">
        <v>8</v>
      </c>
      <c r="F6885" s="4">
        <v>2</v>
      </c>
      <c r="G6885" s="3" t="s">
        <v>803</v>
      </c>
      <c r="H6885" s="3" t="s">
        <v>686</v>
      </c>
      <c r="I6885" s="3" t="s">
        <v>37719</v>
      </c>
      <c r="J6885" s="3" t="s">
        <v>5565</v>
      </c>
    </row>
    <row r="6886" spans="1:10" s="6" customFormat="1" ht="15" customHeight="1" x14ac:dyDescent="0.3">
      <c r="A6886" s="3" t="s">
        <v>128</v>
      </c>
      <c r="B6886" s="3" t="s">
        <v>129</v>
      </c>
      <c r="C6886" s="3" t="s">
        <v>295</v>
      </c>
      <c r="D6886" s="3" t="s">
        <v>296</v>
      </c>
      <c r="E6886" s="4">
        <v>8</v>
      </c>
      <c r="F6886" s="4">
        <v>20</v>
      </c>
      <c r="G6886" s="3" t="s">
        <v>803</v>
      </c>
      <c r="H6886" s="3" t="s">
        <v>1028</v>
      </c>
      <c r="I6886" s="3" t="s">
        <v>37719</v>
      </c>
      <c r="J6886" s="3" t="s">
        <v>5554</v>
      </c>
    </row>
    <row r="6887" spans="1:10" s="6" customFormat="1" ht="15" customHeight="1" x14ac:dyDescent="0.3">
      <c r="A6887" s="3" t="s">
        <v>128</v>
      </c>
      <c r="B6887" s="3" t="s">
        <v>129</v>
      </c>
      <c r="C6887" s="3" t="s">
        <v>307</v>
      </c>
      <c r="D6887" s="3" t="s">
        <v>308</v>
      </c>
      <c r="E6887" s="4">
        <v>8</v>
      </c>
      <c r="F6887" s="4">
        <v>21</v>
      </c>
      <c r="G6887" s="3" t="s">
        <v>803</v>
      </c>
      <c r="H6887" s="3" t="s">
        <v>1051</v>
      </c>
      <c r="I6887" s="3" t="s">
        <v>37719</v>
      </c>
      <c r="J6887" s="3" t="s">
        <v>5554</v>
      </c>
    </row>
    <row r="6888" spans="1:10" s="6" customFormat="1" ht="15" customHeight="1" x14ac:dyDescent="0.3">
      <c r="A6888" s="3" t="s">
        <v>128</v>
      </c>
      <c r="B6888" s="3" t="s">
        <v>129</v>
      </c>
      <c r="C6888" s="3" t="s">
        <v>322</v>
      </c>
      <c r="D6888" s="3" t="s">
        <v>323</v>
      </c>
      <c r="E6888" s="4">
        <v>8</v>
      </c>
      <c r="F6888" s="4">
        <v>22</v>
      </c>
      <c r="G6888" s="3" t="s">
        <v>803</v>
      </c>
      <c r="H6888" s="3" t="s">
        <v>1065</v>
      </c>
      <c r="I6888" s="3" t="s">
        <v>37719</v>
      </c>
      <c r="J6888" s="3" t="s">
        <v>5554</v>
      </c>
    </row>
    <row r="6889" spans="1:10" s="6" customFormat="1" ht="15" customHeight="1" x14ac:dyDescent="0.3">
      <c r="A6889" s="3" t="s">
        <v>128</v>
      </c>
      <c r="B6889" s="3" t="s">
        <v>129</v>
      </c>
      <c r="C6889" s="3" t="s">
        <v>352</v>
      </c>
      <c r="D6889" s="3" t="s">
        <v>353</v>
      </c>
      <c r="E6889" s="4">
        <v>8</v>
      </c>
      <c r="F6889" s="4">
        <v>24</v>
      </c>
      <c r="G6889" s="3" t="s">
        <v>803</v>
      </c>
      <c r="H6889" s="3" t="s">
        <v>1092</v>
      </c>
      <c r="I6889" s="3" t="s">
        <v>37719</v>
      </c>
      <c r="J6889" s="3" t="s">
        <v>5554</v>
      </c>
    </row>
    <row r="6890" spans="1:10" s="6" customFormat="1" ht="15" customHeight="1" x14ac:dyDescent="0.3">
      <c r="A6890" s="3" t="s">
        <v>128</v>
      </c>
      <c r="B6890" s="3" t="s">
        <v>129</v>
      </c>
      <c r="C6890" s="3" t="s">
        <v>366</v>
      </c>
      <c r="D6890" s="3" t="s">
        <v>367</v>
      </c>
      <c r="E6890" s="4">
        <v>8</v>
      </c>
      <c r="F6890" s="4">
        <v>25</v>
      </c>
      <c r="G6890" s="3" t="s">
        <v>803</v>
      </c>
      <c r="H6890" s="3" t="s">
        <v>1110</v>
      </c>
      <c r="I6890" s="3" t="s">
        <v>37719</v>
      </c>
      <c r="J6890" s="3" t="s">
        <v>5554</v>
      </c>
    </row>
    <row r="6891" spans="1:10" s="6" customFormat="1" ht="15" customHeight="1" x14ac:dyDescent="0.3">
      <c r="A6891" s="3" t="s">
        <v>128</v>
      </c>
      <c r="B6891" s="3" t="s">
        <v>129</v>
      </c>
      <c r="C6891" s="3" t="s">
        <v>376</v>
      </c>
      <c r="D6891" s="3" t="s">
        <v>377</v>
      </c>
      <c r="E6891" s="4">
        <v>8</v>
      </c>
      <c r="F6891" s="4">
        <v>26</v>
      </c>
      <c r="G6891" s="3" t="s">
        <v>803</v>
      </c>
      <c r="H6891" s="3" t="s">
        <v>1119</v>
      </c>
      <c r="I6891" s="3" t="s">
        <v>37719</v>
      </c>
      <c r="J6891" s="3" t="s">
        <v>5554</v>
      </c>
    </row>
    <row r="6892" spans="1:10" s="6" customFormat="1" ht="15" customHeight="1" x14ac:dyDescent="0.3">
      <c r="A6892" s="3" t="s">
        <v>128</v>
      </c>
      <c r="B6892" s="3" t="s">
        <v>129</v>
      </c>
      <c r="C6892" s="3" t="s">
        <v>389</v>
      </c>
      <c r="D6892" s="3" t="s">
        <v>390</v>
      </c>
      <c r="E6892" s="4">
        <v>8</v>
      </c>
      <c r="F6892" s="4">
        <v>27</v>
      </c>
      <c r="G6892" s="3" t="s">
        <v>803</v>
      </c>
      <c r="H6892" s="3" t="s">
        <v>1127</v>
      </c>
      <c r="I6892" s="3" t="s">
        <v>37719</v>
      </c>
      <c r="J6892" s="3" t="s">
        <v>5554</v>
      </c>
    </row>
    <row r="6893" spans="1:10" s="6" customFormat="1" ht="15" customHeight="1" x14ac:dyDescent="0.3">
      <c r="A6893" s="3" t="s">
        <v>128</v>
      </c>
      <c r="B6893" s="3" t="s">
        <v>129</v>
      </c>
      <c r="C6893" s="3" t="s">
        <v>415</v>
      </c>
      <c r="D6893" s="3" t="s">
        <v>416</v>
      </c>
      <c r="E6893" s="4">
        <v>8</v>
      </c>
      <c r="F6893" s="4">
        <v>29</v>
      </c>
      <c r="G6893" s="3" t="s">
        <v>803</v>
      </c>
      <c r="H6893" s="3" t="s">
        <v>1177</v>
      </c>
      <c r="I6893" s="3" t="s">
        <v>37719</v>
      </c>
      <c r="J6893" s="3" t="s">
        <v>5554</v>
      </c>
    </row>
    <row r="6894" spans="1:10" s="6" customFormat="1" ht="15" customHeight="1" x14ac:dyDescent="0.3">
      <c r="A6894" s="3" t="s">
        <v>128</v>
      </c>
      <c r="B6894" s="3" t="s">
        <v>129</v>
      </c>
      <c r="C6894" s="3" t="s">
        <v>440</v>
      </c>
      <c r="D6894" s="3" t="s">
        <v>441</v>
      </c>
      <c r="E6894" s="4">
        <v>8</v>
      </c>
      <c r="F6894" s="4">
        <v>31</v>
      </c>
      <c r="G6894" s="3" t="s">
        <v>803</v>
      </c>
      <c r="H6894" s="3" t="s">
        <v>1199</v>
      </c>
      <c r="I6894" s="3" t="s">
        <v>37719</v>
      </c>
      <c r="J6894" s="3" t="s">
        <v>5554</v>
      </c>
    </row>
    <row r="6895" spans="1:10" s="6" customFormat="1" ht="15" customHeight="1" x14ac:dyDescent="0.3">
      <c r="A6895" s="3" t="s">
        <v>128</v>
      </c>
      <c r="B6895" s="3" t="s">
        <v>129</v>
      </c>
      <c r="C6895" s="3" t="s">
        <v>448</v>
      </c>
      <c r="D6895" s="3" t="s">
        <v>449</v>
      </c>
      <c r="E6895" s="4">
        <v>8</v>
      </c>
      <c r="F6895" s="4">
        <v>32</v>
      </c>
      <c r="G6895" s="3" t="s">
        <v>803</v>
      </c>
      <c r="H6895" s="3" t="s">
        <v>1201</v>
      </c>
      <c r="I6895" s="3" t="s">
        <v>37719</v>
      </c>
      <c r="J6895" s="3" t="s">
        <v>5554</v>
      </c>
    </row>
    <row r="6896" spans="1:10" s="6" customFormat="1" ht="15" customHeight="1" x14ac:dyDescent="0.3">
      <c r="A6896" s="3" t="s">
        <v>128</v>
      </c>
      <c r="B6896" s="3" t="s">
        <v>129</v>
      </c>
      <c r="C6896" s="3" t="s">
        <v>459</v>
      </c>
      <c r="D6896" s="3" t="s">
        <v>460</v>
      </c>
      <c r="E6896" s="4">
        <v>8</v>
      </c>
      <c r="F6896" s="4">
        <v>33</v>
      </c>
      <c r="G6896" s="3" t="s">
        <v>803</v>
      </c>
      <c r="H6896" s="3" t="s">
        <v>1221</v>
      </c>
      <c r="I6896" s="3" t="s">
        <v>37719</v>
      </c>
      <c r="J6896" s="3" t="s">
        <v>5554</v>
      </c>
    </row>
    <row r="6897" spans="1:10" s="6" customFormat="1" ht="15" customHeight="1" x14ac:dyDescent="0.3">
      <c r="A6897" s="3" t="s">
        <v>128</v>
      </c>
      <c r="B6897" s="3" t="s">
        <v>129</v>
      </c>
      <c r="C6897" s="3" t="s">
        <v>493</v>
      </c>
      <c r="D6897" s="3" t="s">
        <v>494</v>
      </c>
      <c r="E6897" s="4">
        <v>8</v>
      </c>
      <c r="F6897" s="4">
        <v>36</v>
      </c>
      <c r="G6897" s="3" t="s">
        <v>803</v>
      </c>
      <c r="H6897" s="3" t="s">
        <v>1241</v>
      </c>
      <c r="I6897" s="3" t="s">
        <v>37719</v>
      </c>
      <c r="J6897" s="3" t="s">
        <v>5554</v>
      </c>
    </row>
    <row r="6898" spans="1:10" s="6" customFormat="1" ht="15" customHeight="1" x14ac:dyDescent="0.3">
      <c r="A6898" s="3" t="s">
        <v>128</v>
      </c>
      <c r="B6898" s="3" t="s">
        <v>129</v>
      </c>
      <c r="C6898" s="3" t="s">
        <v>517</v>
      </c>
      <c r="D6898" s="3" t="s">
        <v>518</v>
      </c>
      <c r="E6898" s="4">
        <v>8</v>
      </c>
      <c r="F6898" s="4">
        <v>38</v>
      </c>
      <c r="G6898" s="3" t="s">
        <v>803</v>
      </c>
      <c r="H6898" s="3" t="s">
        <v>1260</v>
      </c>
      <c r="I6898" s="3" t="s">
        <v>37719</v>
      </c>
      <c r="J6898" s="3" t="s">
        <v>5554</v>
      </c>
    </row>
    <row r="6899" spans="1:10" s="6" customFormat="1" ht="15" customHeight="1" x14ac:dyDescent="0.3">
      <c r="A6899" s="3" t="s">
        <v>128</v>
      </c>
      <c r="B6899" s="3" t="s">
        <v>129</v>
      </c>
      <c r="C6899" s="3" t="s">
        <v>545</v>
      </c>
      <c r="D6899" s="3" t="s">
        <v>546</v>
      </c>
      <c r="E6899" s="4">
        <v>8</v>
      </c>
      <c r="F6899" s="4">
        <v>40</v>
      </c>
      <c r="G6899" s="3" t="s">
        <v>803</v>
      </c>
      <c r="H6899" s="3" t="s">
        <v>1276</v>
      </c>
      <c r="I6899" s="3" t="s">
        <v>37719</v>
      </c>
      <c r="J6899" s="3" t="s">
        <v>5554</v>
      </c>
    </row>
    <row r="6900" spans="1:10" s="6" customFormat="1" ht="15" customHeight="1" x14ac:dyDescent="0.3">
      <c r="A6900" s="3" t="s">
        <v>128</v>
      </c>
      <c r="B6900" s="3" t="s">
        <v>129</v>
      </c>
      <c r="C6900" s="3" t="s">
        <v>25</v>
      </c>
      <c r="D6900" s="3" t="s">
        <v>26</v>
      </c>
      <c r="E6900" s="4">
        <v>8</v>
      </c>
      <c r="F6900" s="4">
        <v>1</v>
      </c>
      <c r="G6900" s="3" t="s">
        <v>803</v>
      </c>
      <c r="H6900" s="3" t="s">
        <v>623</v>
      </c>
      <c r="I6900" s="3" t="s">
        <v>37719</v>
      </c>
      <c r="J6900" s="3" t="s">
        <v>5565</v>
      </c>
    </row>
    <row r="6901" spans="1:10" s="6" customFormat="1" ht="15" customHeight="1" x14ac:dyDescent="0.3">
      <c r="A6901" s="3" t="s">
        <v>128</v>
      </c>
      <c r="B6901" s="3" t="s">
        <v>129</v>
      </c>
      <c r="C6901" s="3" t="s">
        <v>86</v>
      </c>
      <c r="D6901" s="3" t="s">
        <v>87</v>
      </c>
      <c r="E6901" s="4">
        <v>8</v>
      </c>
      <c r="F6901" s="4">
        <v>5</v>
      </c>
      <c r="G6901" s="3" t="s">
        <v>803</v>
      </c>
      <c r="H6901" s="3" t="s">
        <v>731</v>
      </c>
      <c r="I6901" s="3" t="s">
        <v>37719</v>
      </c>
      <c r="J6901" s="3" t="s">
        <v>5565</v>
      </c>
    </row>
    <row r="6902" spans="1:10" s="6" customFormat="1" ht="15" customHeight="1" x14ac:dyDescent="0.3">
      <c r="A6902" s="3" t="s">
        <v>128</v>
      </c>
      <c r="B6902" s="3" t="s">
        <v>129</v>
      </c>
      <c r="C6902" s="3" t="s">
        <v>158</v>
      </c>
      <c r="D6902" s="3" t="s">
        <v>159</v>
      </c>
      <c r="E6902" s="4">
        <v>8</v>
      </c>
      <c r="F6902" s="4">
        <v>10</v>
      </c>
      <c r="G6902" s="3" t="s">
        <v>803</v>
      </c>
      <c r="H6902" s="3" t="s">
        <v>854</v>
      </c>
      <c r="I6902" s="3" t="s">
        <v>37719</v>
      </c>
      <c r="J6902" s="3" t="s">
        <v>5605</v>
      </c>
    </row>
    <row r="6903" spans="1:10" s="6" customFormat="1" ht="15" customHeight="1" x14ac:dyDescent="0.3">
      <c r="A6903" s="3" t="s">
        <v>128</v>
      </c>
      <c r="B6903" s="3" t="s">
        <v>129</v>
      </c>
      <c r="C6903" s="3" t="s">
        <v>219</v>
      </c>
      <c r="D6903" s="3" t="s">
        <v>220</v>
      </c>
      <c r="E6903" s="4">
        <v>8</v>
      </c>
      <c r="F6903" s="4">
        <v>14</v>
      </c>
      <c r="G6903" s="3" t="s">
        <v>803</v>
      </c>
      <c r="H6903" s="3" t="s">
        <v>977</v>
      </c>
      <c r="I6903" s="3" t="s">
        <v>37719</v>
      </c>
      <c r="J6903" s="3" t="s">
        <v>5605</v>
      </c>
    </row>
    <row r="6904" spans="1:10" s="6" customFormat="1" ht="15" customHeight="1" x14ac:dyDescent="0.3">
      <c r="A6904" s="3" t="s">
        <v>128</v>
      </c>
      <c r="B6904" s="3" t="s">
        <v>129</v>
      </c>
      <c r="C6904" s="3" t="s">
        <v>295</v>
      </c>
      <c r="D6904" s="3" t="s">
        <v>296</v>
      </c>
      <c r="E6904" s="4">
        <v>8</v>
      </c>
      <c r="F6904" s="4">
        <v>20</v>
      </c>
      <c r="G6904" s="3" t="s">
        <v>803</v>
      </c>
      <c r="H6904" s="3" t="s">
        <v>1028</v>
      </c>
      <c r="I6904" s="3" t="s">
        <v>37719</v>
      </c>
      <c r="J6904" s="3" t="s">
        <v>5605</v>
      </c>
    </row>
    <row r="6905" spans="1:10" s="6" customFormat="1" ht="15" customHeight="1" x14ac:dyDescent="0.3">
      <c r="A6905" s="3" t="s">
        <v>128</v>
      </c>
      <c r="B6905" s="3" t="s">
        <v>129</v>
      </c>
      <c r="C6905" s="3" t="s">
        <v>295</v>
      </c>
      <c r="D6905" s="3" t="s">
        <v>296</v>
      </c>
      <c r="E6905" s="4">
        <v>8</v>
      </c>
      <c r="F6905" s="4">
        <v>20</v>
      </c>
      <c r="G6905" s="3" t="s">
        <v>803</v>
      </c>
      <c r="H6905" s="3" t="s">
        <v>1028</v>
      </c>
      <c r="I6905" s="3" t="s">
        <v>37719</v>
      </c>
      <c r="J6905" s="3" t="s">
        <v>5614</v>
      </c>
    </row>
    <row r="6906" spans="1:10" s="6" customFormat="1" ht="15" customHeight="1" x14ac:dyDescent="0.3">
      <c r="A6906" s="3" t="s">
        <v>128</v>
      </c>
      <c r="B6906" s="3" t="s">
        <v>129</v>
      </c>
      <c r="C6906" s="3" t="s">
        <v>307</v>
      </c>
      <c r="D6906" s="3" t="s">
        <v>308</v>
      </c>
      <c r="E6906" s="4">
        <v>8</v>
      </c>
      <c r="F6906" s="4">
        <v>21</v>
      </c>
      <c r="G6906" s="3" t="s">
        <v>803</v>
      </c>
      <c r="H6906" s="3" t="s">
        <v>1051</v>
      </c>
      <c r="I6906" s="3" t="s">
        <v>37719</v>
      </c>
      <c r="J6906" s="3" t="s">
        <v>5614</v>
      </c>
    </row>
    <row r="6907" spans="1:10" s="6" customFormat="1" ht="15" customHeight="1" x14ac:dyDescent="0.3">
      <c r="A6907" s="3" t="s">
        <v>128</v>
      </c>
      <c r="B6907" s="3" t="s">
        <v>129</v>
      </c>
      <c r="C6907" s="3" t="s">
        <v>322</v>
      </c>
      <c r="D6907" s="3" t="s">
        <v>323</v>
      </c>
      <c r="E6907" s="4">
        <v>8</v>
      </c>
      <c r="F6907" s="4">
        <v>22</v>
      </c>
      <c r="G6907" s="3" t="s">
        <v>803</v>
      </c>
      <c r="H6907" s="3" t="s">
        <v>1065</v>
      </c>
      <c r="I6907" s="3" t="s">
        <v>37719</v>
      </c>
      <c r="J6907" s="3" t="s">
        <v>5614</v>
      </c>
    </row>
    <row r="6908" spans="1:10" s="6" customFormat="1" ht="15" customHeight="1" x14ac:dyDescent="0.3">
      <c r="A6908" s="3" t="s">
        <v>128</v>
      </c>
      <c r="B6908" s="3" t="s">
        <v>129</v>
      </c>
      <c r="C6908" s="3" t="s">
        <v>337</v>
      </c>
      <c r="D6908" s="3" t="s">
        <v>338</v>
      </c>
      <c r="E6908" s="4">
        <v>8</v>
      </c>
      <c r="F6908" s="4">
        <v>23</v>
      </c>
      <c r="G6908" s="3" t="s">
        <v>803</v>
      </c>
      <c r="H6908" s="3" t="s">
        <v>1068</v>
      </c>
      <c r="I6908" s="3" t="s">
        <v>37719</v>
      </c>
      <c r="J6908" s="3" t="s">
        <v>5614</v>
      </c>
    </row>
    <row r="6909" spans="1:10" s="6" customFormat="1" ht="15" customHeight="1" x14ac:dyDescent="0.3">
      <c r="A6909" s="3" t="s">
        <v>128</v>
      </c>
      <c r="B6909" s="3" t="s">
        <v>129</v>
      </c>
      <c r="C6909" s="3" t="s">
        <v>352</v>
      </c>
      <c r="D6909" s="3" t="s">
        <v>353</v>
      </c>
      <c r="E6909" s="4">
        <v>8</v>
      </c>
      <c r="F6909" s="4">
        <v>24</v>
      </c>
      <c r="G6909" s="3" t="s">
        <v>803</v>
      </c>
      <c r="H6909" s="3" t="s">
        <v>1092</v>
      </c>
      <c r="I6909" s="3" t="s">
        <v>37719</v>
      </c>
      <c r="J6909" s="3" t="s">
        <v>5614</v>
      </c>
    </row>
    <row r="6910" spans="1:10" s="6" customFormat="1" ht="15" customHeight="1" x14ac:dyDescent="0.3">
      <c r="A6910" s="3" t="s">
        <v>128</v>
      </c>
      <c r="B6910" s="3" t="s">
        <v>129</v>
      </c>
      <c r="C6910" s="3" t="s">
        <v>366</v>
      </c>
      <c r="D6910" s="3" t="s">
        <v>367</v>
      </c>
      <c r="E6910" s="4">
        <v>8</v>
      </c>
      <c r="F6910" s="4">
        <v>25</v>
      </c>
      <c r="G6910" s="3" t="s">
        <v>803</v>
      </c>
      <c r="H6910" s="3" t="s">
        <v>1110</v>
      </c>
      <c r="I6910" s="3" t="s">
        <v>37719</v>
      </c>
      <c r="J6910" s="3" t="s">
        <v>5614</v>
      </c>
    </row>
    <row r="6911" spans="1:10" s="6" customFormat="1" ht="15" customHeight="1" x14ac:dyDescent="0.3">
      <c r="A6911" s="3" t="s">
        <v>128</v>
      </c>
      <c r="B6911" s="3" t="s">
        <v>129</v>
      </c>
      <c r="C6911" s="3" t="s">
        <v>376</v>
      </c>
      <c r="D6911" s="3" t="s">
        <v>377</v>
      </c>
      <c r="E6911" s="4">
        <v>8</v>
      </c>
      <c r="F6911" s="4">
        <v>26</v>
      </c>
      <c r="G6911" s="3" t="s">
        <v>803</v>
      </c>
      <c r="H6911" s="3" t="s">
        <v>1119</v>
      </c>
      <c r="I6911" s="3" t="s">
        <v>37719</v>
      </c>
      <c r="J6911" s="3" t="s">
        <v>5614</v>
      </c>
    </row>
    <row r="6912" spans="1:10" s="6" customFormat="1" ht="15" customHeight="1" x14ac:dyDescent="0.3">
      <c r="A6912" s="3" t="s">
        <v>128</v>
      </c>
      <c r="B6912" s="3" t="s">
        <v>129</v>
      </c>
      <c r="C6912" s="3" t="s">
        <v>389</v>
      </c>
      <c r="D6912" s="3" t="s">
        <v>390</v>
      </c>
      <c r="E6912" s="4">
        <v>8</v>
      </c>
      <c r="F6912" s="4">
        <v>27</v>
      </c>
      <c r="G6912" s="3" t="s">
        <v>803</v>
      </c>
      <c r="H6912" s="3" t="s">
        <v>1127</v>
      </c>
      <c r="I6912" s="3" t="s">
        <v>37719</v>
      </c>
      <c r="J6912" s="3" t="s">
        <v>5614</v>
      </c>
    </row>
    <row r="6913" spans="1:10" s="6" customFormat="1" ht="15" customHeight="1" x14ac:dyDescent="0.3">
      <c r="A6913" s="3" t="s">
        <v>128</v>
      </c>
      <c r="B6913" s="3" t="s">
        <v>129</v>
      </c>
      <c r="C6913" s="3" t="s">
        <v>440</v>
      </c>
      <c r="D6913" s="3" t="s">
        <v>441</v>
      </c>
      <c r="E6913" s="4">
        <v>8</v>
      </c>
      <c r="F6913" s="4">
        <v>31</v>
      </c>
      <c r="G6913" s="3" t="s">
        <v>803</v>
      </c>
      <c r="H6913" s="3" t="s">
        <v>1199</v>
      </c>
      <c r="I6913" s="3" t="s">
        <v>37719</v>
      </c>
      <c r="J6913" s="3" t="s">
        <v>5614</v>
      </c>
    </row>
    <row r="6914" spans="1:10" s="6" customFormat="1" ht="15" customHeight="1" x14ac:dyDescent="0.3">
      <c r="A6914" s="3" t="s">
        <v>128</v>
      </c>
      <c r="B6914" s="3" t="s">
        <v>129</v>
      </c>
      <c r="C6914" s="3" t="s">
        <v>448</v>
      </c>
      <c r="D6914" s="3" t="s">
        <v>449</v>
      </c>
      <c r="E6914" s="4">
        <v>8</v>
      </c>
      <c r="F6914" s="4">
        <v>32</v>
      </c>
      <c r="G6914" s="3" t="s">
        <v>803</v>
      </c>
      <c r="H6914" s="3" t="s">
        <v>1201</v>
      </c>
      <c r="I6914" s="3" t="s">
        <v>37719</v>
      </c>
      <c r="J6914" s="3" t="s">
        <v>5614</v>
      </c>
    </row>
    <row r="6915" spans="1:10" s="6" customFormat="1" ht="15" customHeight="1" x14ac:dyDescent="0.3">
      <c r="A6915" s="3" t="s">
        <v>128</v>
      </c>
      <c r="B6915" s="3" t="s">
        <v>129</v>
      </c>
      <c r="C6915" s="3" t="s">
        <v>493</v>
      </c>
      <c r="D6915" s="3" t="s">
        <v>494</v>
      </c>
      <c r="E6915" s="4">
        <v>8</v>
      </c>
      <c r="F6915" s="4">
        <v>36</v>
      </c>
      <c r="G6915" s="3" t="s">
        <v>803</v>
      </c>
      <c r="H6915" s="3" t="s">
        <v>1241</v>
      </c>
      <c r="I6915" s="3" t="s">
        <v>37719</v>
      </c>
      <c r="J6915" s="3" t="s">
        <v>5614</v>
      </c>
    </row>
    <row r="6916" spans="1:10" s="6" customFormat="1" ht="15" customHeight="1" x14ac:dyDescent="0.3">
      <c r="A6916" s="3" t="s">
        <v>128</v>
      </c>
      <c r="B6916" s="3" t="s">
        <v>129</v>
      </c>
      <c r="C6916" s="3" t="s">
        <v>204</v>
      </c>
      <c r="D6916" s="3" t="s">
        <v>205</v>
      </c>
      <c r="E6916" s="4">
        <v>8</v>
      </c>
      <c r="F6916" s="4">
        <v>13</v>
      </c>
      <c r="G6916" s="3" t="s">
        <v>803</v>
      </c>
      <c r="H6916" s="3" t="s">
        <v>956</v>
      </c>
      <c r="I6916" s="3" t="s">
        <v>37719</v>
      </c>
      <c r="J6916" s="3" t="s">
        <v>6180</v>
      </c>
    </row>
    <row r="6917" spans="1:10" s="6" customFormat="1" ht="15" customHeight="1" x14ac:dyDescent="0.3">
      <c r="A6917" s="3" t="s">
        <v>128</v>
      </c>
      <c r="B6917" s="3" t="s">
        <v>129</v>
      </c>
      <c r="C6917" s="3" t="s">
        <v>25</v>
      </c>
      <c r="D6917" s="3" t="s">
        <v>26</v>
      </c>
      <c r="E6917" s="4">
        <v>8</v>
      </c>
      <c r="F6917" s="4">
        <v>1</v>
      </c>
      <c r="G6917" s="3" t="s">
        <v>803</v>
      </c>
      <c r="H6917" s="3" t="s">
        <v>623</v>
      </c>
      <c r="I6917" s="3" t="s">
        <v>37719</v>
      </c>
      <c r="J6917" s="3" t="s">
        <v>5639</v>
      </c>
    </row>
    <row r="6918" spans="1:10" s="6" customFormat="1" ht="15" customHeight="1" x14ac:dyDescent="0.3">
      <c r="A6918" s="3" t="s">
        <v>128</v>
      </c>
      <c r="B6918" s="3" t="s">
        <v>129</v>
      </c>
      <c r="C6918" s="3" t="s">
        <v>25</v>
      </c>
      <c r="D6918" s="3" t="s">
        <v>26</v>
      </c>
      <c r="E6918" s="4">
        <v>8</v>
      </c>
      <c r="F6918" s="4">
        <v>1</v>
      </c>
      <c r="G6918" s="3" t="s">
        <v>803</v>
      </c>
      <c r="H6918" s="3" t="s">
        <v>623</v>
      </c>
      <c r="I6918" s="3" t="s">
        <v>37719</v>
      </c>
      <c r="J6918" s="3" t="s">
        <v>5665</v>
      </c>
    </row>
    <row r="6919" spans="1:10" s="6" customFormat="1" ht="15" customHeight="1" x14ac:dyDescent="0.3">
      <c r="A6919" s="3" t="s">
        <v>128</v>
      </c>
      <c r="B6919" s="3" t="s">
        <v>129</v>
      </c>
      <c r="C6919" s="3" t="s">
        <v>42</v>
      </c>
      <c r="D6919" s="3" t="s">
        <v>43</v>
      </c>
      <c r="E6919" s="4">
        <v>8</v>
      </c>
      <c r="F6919" s="4">
        <v>2</v>
      </c>
      <c r="G6919" s="3" t="s">
        <v>803</v>
      </c>
      <c r="H6919" s="3" t="s">
        <v>686</v>
      </c>
      <c r="I6919" s="3" t="s">
        <v>37719</v>
      </c>
      <c r="J6919" s="3" t="s">
        <v>5665</v>
      </c>
    </row>
    <row r="6920" spans="1:10" s="6" customFormat="1" ht="15" customHeight="1" x14ac:dyDescent="0.3">
      <c r="A6920" s="3" t="s">
        <v>128</v>
      </c>
      <c r="B6920" s="3" t="s">
        <v>129</v>
      </c>
      <c r="C6920" s="3" t="s">
        <v>283</v>
      </c>
      <c r="D6920" s="3" t="s">
        <v>284</v>
      </c>
      <c r="E6920" s="4">
        <v>8</v>
      </c>
      <c r="F6920" s="4">
        <v>19</v>
      </c>
      <c r="G6920" s="3" t="s">
        <v>803</v>
      </c>
      <c r="H6920" s="3" t="s">
        <v>1019</v>
      </c>
      <c r="I6920" s="3" t="s">
        <v>37719</v>
      </c>
      <c r="J6920" s="3" t="s">
        <v>5614</v>
      </c>
    </row>
    <row r="6921" spans="1:10" s="6" customFormat="1" ht="15" customHeight="1" x14ac:dyDescent="0.3">
      <c r="A6921" s="3" t="s">
        <v>128</v>
      </c>
      <c r="B6921" s="3" t="s">
        <v>129</v>
      </c>
      <c r="C6921" s="3" t="s">
        <v>272</v>
      </c>
      <c r="D6921" s="3" t="s">
        <v>273</v>
      </c>
      <c r="E6921" s="4">
        <v>8</v>
      </c>
      <c r="F6921" s="4">
        <v>18</v>
      </c>
      <c r="G6921" s="3" t="s">
        <v>803</v>
      </c>
      <c r="H6921" s="3" t="s">
        <v>1009</v>
      </c>
      <c r="I6921" s="3" t="s">
        <v>37719</v>
      </c>
      <c r="J6921" s="3" t="s">
        <v>5614</v>
      </c>
    </row>
    <row r="6922" spans="1:10" s="6" customFormat="1" ht="15" customHeight="1" x14ac:dyDescent="0.3">
      <c r="A6922" s="3" t="s">
        <v>128</v>
      </c>
      <c r="B6922" s="3" t="s">
        <v>129</v>
      </c>
      <c r="C6922" s="3" t="s">
        <v>260</v>
      </c>
      <c r="D6922" s="3" t="s">
        <v>261</v>
      </c>
      <c r="E6922" s="4">
        <v>8</v>
      </c>
      <c r="F6922" s="4">
        <v>17</v>
      </c>
      <c r="G6922" s="3" t="s">
        <v>803</v>
      </c>
      <c r="H6922" s="3" t="s">
        <v>1005</v>
      </c>
      <c r="I6922" s="3" t="s">
        <v>37719</v>
      </c>
      <c r="J6922" s="3" t="s">
        <v>5614</v>
      </c>
    </row>
    <row r="6923" spans="1:10" s="6" customFormat="1" ht="15" customHeight="1" x14ac:dyDescent="0.3">
      <c r="A6923" s="3" t="s">
        <v>128</v>
      </c>
      <c r="B6923" s="3" t="s">
        <v>129</v>
      </c>
      <c r="C6923" s="3" t="s">
        <v>246</v>
      </c>
      <c r="D6923" s="3" t="s">
        <v>247</v>
      </c>
      <c r="E6923" s="4">
        <v>8</v>
      </c>
      <c r="F6923" s="4">
        <v>16</v>
      </c>
      <c r="G6923" s="3" t="s">
        <v>803</v>
      </c>
      <c r="H6923" s="3" t="s">
        <v>989</v>
      </c>
      <c r="I6923" s="3" t="s">
        <v>37719</v>
      </c>
      <c r="J6923" s="3" t="s">
        <v>5614</v>
      </c>
    </row>
    <row r="6924" spans="1:10" s="6" customFormat="1" ht="15" customHeight="1" x14ac:dyDescent="0.3">
      <c r="A6924" s="3" t="s">
        <v>128</v>
      </c>
      <c r="B6924" s="3" t="s">
        <v>129</v>
      </c>
      <c r="C6924" s="3" t="s">
        <v>337</v>
      </c>
      <c r="D6924" s="3" t="s">
        <v>338</v>
      </c>
      <c r="E6924" s="4">
        <v>8</v>
      </c>
      <c r="F6924" s="4">
        <v>23</v>
      </c>
      <c r="G6924" s="3" t="s">
        <v>803</v>
      </c>
      <c r="H6924" s="3" t="s">
        <v>1068</v>
      </c>
      <c r="I6924" s="3" t="s">
        <v>37719</v>
      </c>
      <c r="J6924" s="3" t="s">
        <v>5605</v>
      </c>
    </row>
    <row r="6925" spans="1:10" s="6" customFormat="1" ht="15" customHeight="1" x14ac:dyDescent="0.3">
      <c r="A6925" s="3" t="s">
        <v>128</v>
      </c>
      <c r="B6925" s="3" t="s">
        <v>129</v>
      </c>
      <c r="C6925" s="3" t="s">
        <v>366</v>
      </c>
      <c r="D6925" s="3" t="s">
        <v>367</v>
      </c>
      <c r="E6925" s="4">
        <v>8</v>
      </c>
      <c r="F6925" s="4">
        <v>25</v>
      </c>
      <c r="G6925" s="3" t="s">
        <v>803</v>
      </c>
      <c r="H6925" s="3" t="s">
        <v>1110</v>
      </c>
      <c r="I6925" s="3" t="s">
        <v>37719</v>
      </c>
      <c r="J6925" s="3" t="s">
        <v>5605</v>
      </c>
    </row>
    <row r="6926" spans="1:10" s="6" customFormat="1" ht="15" customHeight="1" x14ac:dyDescent="0.3">
      <c r="A6926" s="3" t="s">
        <v>128</v>
      </c>
      <c r="B6926" s="3" t="s">
        <v>129</v>
      </c>
      <c r="C6926" s="3" t="s">
        <v>448</v>
      </c>
      <c r="D6926" s="3" t="s">
        <v>449</v>
      </c>
      <c r="E6926" s="4">
        <v>8</v>
      </c>
      <c r="F6926" s="4">
        <v>32</v>
      </c>
      <c r="G6926" s="3" t="s">
        <v>803</v>
      </c>
      <c r="H6926" s="3" t="s">
        <v>1201</v>
      </c>
      <c r="I6926" s="3" t="s">
        <v>37719</v>
      </c>
      <c r="J6926" s="3" t="s">
        <v>5605</v>
      </c>
    </row>
    <row r="6927" spans="1:10" s="6" customFormat="1" ht="15" customHeight="1" x14ac:dyDescent="0.3">
      <c r="A6927" s="3" t="s">
        <v>128</v>
      </c>
      <c r="B6927" s="3" t="s">
        <v>129</v>
      </c>
      <c r="C6927" s="3" t="s">
        <v>25</v>
      </c>
      <c r="D6927" s="3" t="s">
        <v>26</v>
      </c>
      <c r="E6927" s="4">
        <v>8</v>
      </c>
      <c r="F6927" s="4">
        <v>1</v>
      </c>
      <c r="G6927" s="3" t="s">
        <v>803</v>
      </c>
      <c r="H6927" s="3" t="s">
        <v>623</v>
      </c>
      <c r="I6927" s="3" t="s">
        <v>37719</v>
      </c>
      <c r="J6927" s="3" t="s">
        <v>5614</v>
      </c>
    </row>
    <row r="6928" spans="1:10" s="6" customFormat="1" ht="15" customHeight="1" x14ac:dyDescent="0.3">
      <c r="A6928" s="3" t="s">
        <v>128</v>
      </c>
      <c r="B6928" s="3" t="s">
        <v>129</v>
      </c>
      <c r="C6928" s="3" t="s">
        <v>42</v>
      </c>
      <c r="D6928" s="3" t="s">
        <v>43</v>
      </c>
      <c r="E6928" s="4">
        <v>8</v>
      </c>
      <c r="F6928" s="4">
        <v>2</v>
      </c>
      <c r="G6928" s="3" t="s">
        <v>803</v>
      </c>
      <c r="H6928" s="3" t="s">
        <v>686</v>
      </c>
      <c r="I6928" s="3" t="s">
        <v>37719</v>
      </c>
      <c r="J6928" s="3" t="s">
        <v>5614</v>
      </c>
    </row>
    <row r="6929" spans="1:10" s="6" customFormat="1" ht="15" customHeight="1" x14ac:dyDescent="0.3">
      <c r="A6929" s="3" t="s">
        <v>128</v>
      </c>
      <c r="B6929" s="3" t="s">
        <v>129</v>
      </c>
      <c r="C6929" s="3" t="s">
        <v>57</v>
      </c>
      <c r="D6929" s="3" t="s">
        <v>58</v>
      </c>
      <c r="E6929" s="4">
        <v>8</v>
      </c>
      <c r="F6929" s="4">
        <v>3</v>
      </c>
      <c r="G6929" s="3" t="s">
        <v>803</v>
      </c>
      <c r="H6929" s="3" t="s">
        <v>705</v>
      </c>
      <c r="I6929" s="3" t="s">
        <v>37719</v>
      </c>
      <c r="J6929" s="3" t="s">
        <v>5614</v>
      </c>
    </row>
    <row r="6930" spans="1:10" s="6" customFormat="1" ht="15" customHeight="1" x14ac:dyDescent="0.3">
      <c r="A6930" s="3" t="s">
        <v>128</v>
      </c>
      <c r="B6930" s="3" t="s">
        <v>129</v>
      </c>
      <c r="C6930" s="3" t="s">
        <v>71</v>
      </c>
      <c r="D6930" s="3" t="s">
        <v>72</v>
      </c>
      <c r="E6930" s="4">
        <v>8</v>
      </c>
      <c r="F6930" s="4">
        <v>4</v>
      </c>
      <c r="G6930" s="3" t="s">
        <v>803</v>
      </c>
      <c r="H6930" s="3" t="s">
        <v>718</v>
      </c>
      <c r="I6930" s="3" t="s">
        <v>37719</v>
      </c>
      <c r="J6930" s="3" t="s">
        <v>5614</v>
      </c>
    </row>
    <row r="6931" spans="1:10" s="6" customFormat="1" ht="15" customHeight="1" x14ac:dyDescent="0.3">
      <c r="A6931" s="3" t="s">
        <v>128</v>
      </c>
      <c r="B6931" s="3" t="s">
        <v>129</v>
      </c>
      <c r="C6931" s="3" t="s">
        <v>86</v>
      </c>
      <c r="D6931" s="3" t="s">
        <v>87</v>
      </c>
      <c r="E6931" s="4">
        <v>8</v>
      </c>
      <c r="F6931" s="4">
        <v>5</v>
      </c>
      <c r="G6931" s="3" t="s">
        <v>803</v>
      </c>
      <c r="H6931" s="3" t="s">
        <v>731</v>
      </c>
      <c r="I6931" s="3" t="s">
        <v>37719</v>
      </c>
      <c r="J6931" s="3" t="s">
        <v>5665</v>
      </c>
    </row>
    <row r="6932" spans="1:10" s="6" customFormat="1" ht="15" customHeight="1" x14ac:dyDescent="0.3">
      <c r="A6932" s="3" t="s">
        <v>128</v>
      </c>
      <c r="B6932" s="3" t="s">
        <v>129</v>
      </c>
      <c r="C6932" s="3" t="s">
        <v>86</v>
      </c>
      <c r="D6932" s="3" t="s">
        <v>87</v>
      </c>
      <c r="E6932" s="4">
        <v>8</v>
      </c>
      <c r="F6932" s="4">
        <v>5</v>
      </c>
      <c r="G6932" s="3" t="s">
        <v>803</v>
      </c>
      <c r="H6932" s="3" t="s">
        <v>731</v>
      </c>
      <c r="I6932" s="3" t="s">
        <v>37719</v>
      </c>
      <c r="J6932" s="3" t="s">
        <v>5614</v>
      </c>
    </row>
    <row r="6933" spans="1:10" s="6" customFormat="1" ht="15" customHeight="1" x14ac:dyDescent="0.3">
      <c r="A6933" s="3" t="s">
        <v>128</v>
      </c>
      <c r="B6933" s="3" t="s">
        <v>129</v>
      </c>
      <c r="C6933" s="3" t="s">
        <v>112</v>
      </c>
      <c r="D6933" s="3" t="s">
        <v>113</v>
      </c>
      <c r="E6933" s="4">
        <v>8</v>
      </c>
      <c r="F6933" s="4">
        <v>7</v>
      </c>
      <c r="G6933" s="3" t="s">
        <v>803</v>
      </c>
      <c r="H6933" s="3" t="s">
        <v>749</v>
      </c>
      <c r="I6933" s="3" t="s">
        <v>37719</v>
      </c>
      <c r="J6933" s="3" t="s">
        <v>5614</v>
      </c>
    </row>
    <row r="6934" spans="1:10" s="6" customFormat="1" ht="15" customHeight="1" x14ac:dyDescent="0.3">
      <c r="A6934" s="3" t="s">
        <v>128</v>
      </c>
      <c r="B6934" s="3" t="s">
        <v>129</v>
      </c>
      <c r="C6934" s="3" t="s">
        <v>142</v>
      </c>
      <c r="D6934" s="3" t="s">
        <v>143</v>
      </c>
      <c r="E6934" s="4">
        <v>8</v>
      </c>
      <c r="F6934" s="4">
        <v>9</v>
      </c>
      <c r="G6934" s="3" t="s">
        <v>803</v>
      </c>
      <c r="H6934" s="3" t="s">
        <v>820</v>
      </c>
      <c r="I6934" s="3" t="s">
        <v>37719</v>
      </c>
      <c r="J6934" s="3" t="s">
        <v>5614</v>
      </c>
    </row>
    <row r="6935" spans="1:10" s="6" customFormat="1" ht="15" customHeight="1" x14ac:dyDescent="0.3">
      <c r="A6935" s="3" t="s">
        <v>128</v>
      </c>
      <c r="B6935" s="3" t="s">
        <v>129</v>
      </c>
      <c r="C6935" s="3" t="s">
        <v>158</v>
      </c>
      <c r="D6935" s="3" t="s">
        <v>159</v>
      </c>
      <c r="E6935" s="4">
        <v>8</v>
      </c>
      <c r="F6935" s="4">
        <v>10</v>
      </c>
      <c r="G6935" s="3" t="s">
        <v>803</v>
      </c>
      <c r="H6935" s="3" t="s">
        <v>854</v>
      </c>
      <c r="I6935" s="3" t="s">
        <v>37719</v>
      </c>
      <c r="J6935" s="3" t="s">
        <v>5614</v>
      </c>
    </row>
    <row r="6936" spans="1:10" s="6" customFormat="1" ht="15" customHeight="1" x14ac:dyDescent="0.3">
      <c r="A6936" s="3" t="s">
        <v>128</v>
      </c>
      <c r="B6936" s="3" t="s">
        <v>129</v>
      </c>
      <c r="C6936" s="3" t="s">
        <v>173</v>
      </c>
      <c r="D6936" s="3" t="s">
        <v>174</v>
      </c>
      <c r="E6936" s="4">
        <v>8</v>
      </c>
      <c r="F6936" s="4">
        <v>11</v>
      </c>
      <c r="G6936" s="3" t="s">
        <v>803</v>
      </c>
      <c r="H6936" s="3" t="s">
        <v>867</v>
      </c>
      <c r="I6936" s="3" t="s">
        <v>37719</v>
      </c>
      <c r="J6936" s="3" t="s">
        <v>5614</v>
      </c>
    </row>
    <row r="6937" spans="1:10" s="6" customFormat="1" ht="15" customHeight="1" x14ac:dyDescent="0.3">
      <c r="A6937" s="3" t="s">
        <v>128</v>
      </c>
      <c r="B6937" s="3" t="s">
        <v>129</v>
      </c>
      <c r="C6937" s="3" t="s">
        <v>189</v>
      </c>
      <c r="D6937" s="3" t="s">
        <v>190</v>
      </c>
      <c r="E6937" s="4">
        <v>8</v>
      </c>
      <c r="F6937" s="4">
        <v>12</v>
      </c>
      <c r="G6937" s="3" t="s">
        <v>803</v>
      </c>
      <c r="H6937" s="3" t="s">
        <v>948</v>
      </c>
      <c r="I6937" s="3" t="s">
        <v>37719</v>
      </c>
      <c r="J6937" s="3" t="s">
        <v>5614</v>
      </c>
    </row>
    <row r="6938" spans="1:10" s="6" customFormat="1" ht="15" customHeight="1" x14ac:dyDescent="0.3">
      <c r="A6938" s="3" t="s">
        <v>128</v>
      </c>
      <c r="B6938" s="3" t="s">
        <v>129</v>
      </c>
      <c r="C6938" s="3" t="s">
        <v>204</v>
      </c>
      <c r="D6938" s="3" t="s">
        <v>205</v>
      </c>
      <c r="E6938" s="4">
        <v>8</v>
      </c>
      <c r="F6938" s="4">
        <v>13</v>
      </c>
      <c r="G6938" s="3" t="s">
        <v>803</v>
      </c>
      <c r="H6938" s="3" t="s">
        <v>956</v>
      </c>
      <c r="I6938" s="3" t="s">
        <v>37719</v>
      </c>
      <c r="J6938" s="3" t="s">
        <v>5614</v>
      </c>
    </row>
    <row r="6939" spans="1:10" s="6" customFormat="1" ht="15" customHeight="1" x14ac:dyDescent="0.3">
      <c r="A6939" s="3" t="s">
        <v>128</v>
      </c>
      <c r="B6939" s="3" t="s">
        <v>129</v>
      </c>
      <c r="C6939" s="3" t="s">
        <v>232</v>
      </c>
      <c r="D6939" s="3" t="s">
        <v>233</v>
      </c>
      <c r="E6939" s="4">
        <v>8</v>
      </c>
      <c r="F6939" s="4">
        <v>15</v>
      </c>
      <c r="G6939" s="3" t="s">
        <v>803</v>
      </c>
      <c r="H6939" s="3" t="s">
        <v>986</v>
      </c>
      <c r="I6939" s="3" t="s">
        <v>37719</v>
      </c>
      <c r="J6939" s="3" t="s">
        <v>5614</v>
      </c>
    </row>
    <row r="6940" spans="1:10" s="6" customFormat="1" ht="15" customHeight="1" x14ac:dyDescent="0.3">
      <c r="A6940" s="3" t="s">
        <v>128</v>
      </c>
      <c r="B6940" s="3" t="s">
        <v>129</v>
      </c>
      <c r="C6940" s="3" t="s">
        <v>97</v>
      </c>
      <c r="D6940" s="3" t="s">
        <v>98</v>
      </c>
      <c r="E6940" s="4">
        <v>8</v>
      </c>
      <c r="F6940" s="4">
        <v>6</v>
      </c>
      <c r="G6940" s="3" t="s">
        <v>803</v>
      </c>
      <c r="H6940" s="3" t="s">
        <v>742</v>
      </c>
      <c r="I6940" s="3" t="s">
        <v>37719</v>
      </c>
      <c r="J6940" s="3" t="s">
        <v>5614</v>
      </c>
    </row>
    <row r="6941" spans="1:10" s="6" customFormat="1" ht="15" customHeight="1" x14ac:dyDescent="0.3">
      <c r="A6941" s="3" t="s">
        <v>128</v>
      </c>
      <c r="B6941" s="3" t="s">
        <v>129</v>
      </c>
      <c r="C6941" s="3" t="s">
        <v>307</v>
      </c>
      <c r="D6941" s="3" t="s">
        <v>308</v>
      </c>
      <c r="E6941" s="4">
        <v>8</v>
      </c>
      <c r="F6941" s="4">
        <v>21</v>
      </c>
      <c r="G6941" s="3" t="s">
        <v>803</v>
      </c>
      <c r="H6941" s="3" t="s">
        <v>1051</v>
      </c>
      <c r="I6941" s="3" t="s">
        <v>37719</v>
      </c>
      <c r="J6941" s="3" t="s">
        <v>5713</v>
      </c>
    </row>
    <row r="6942" spans="1:10" s="6" customFormat="1" ht="15" customHeight="1" x14ac:dyDescent="0.3">
      <c r="A6942" s="3" t="s">
        <v>128</v>
      </c>
      <c r="B6942" s="3" t="s">
        <v>129</v>
      </c>
      <c r="C6942" s="3" t="s">
        <v>322</v>
      </c>
      <c r="D6942" s="3" t="s">
        <v>323</v>
      </c>
      <c r="E6942" s="4">
        <v>8</v>
      </c>
      <c r="F6942" s="4">
        <v>22</v>
      </c>
      <c r="G6942" s="3" t="s">
        <v>803</v>
      </c>
      <c r="H6942" s="3" t="s">
        <v>1065</v>
      </c>
      <c r="I6942" s="3" t="s">
        <v>37719</v>
      </c>
      <c r="J6942" s="3" t="s">
        <v>5713</v>
      </c>
    </row>
    <row r="6943" spans="1:10" s="6" customFormat="1" ht="15" customHeight="1" x14ac:dyDescent="0.3">
      <c r="A6943" s="3" t="s">
        <v>128</v>
      </c>
      <c r="B6943" s="3" t="s">
        <v>129</v>
      </c>
      <c r="C6943" s="3" t="s">
        <v>352</v>
      </c>
      <c r="D6943" s="3" t="s">
        <v>353</v>
      </c>
      <c r="E6943" s="4">
        <v>8</v>
      </c>
      <c r="F6943" s="4">
        <v>24</v>
      </c>
      <c r="G6943" s="3" t="s">
        <v>803</v>
      </c>
      <c r="H6943" s="3" t="s">
        <v>1092</v>
      </c>
      <c r="I6943" s="3" t="s">
        <v>37719</v>
      </c>
      <c r="J6943" s="3" t="s">
        <v>5713</v>
      </c>
    </row>
    <row r="6944" spans="1:10" s="6" customFormat="1" ht="15" customHeight="1" x14ac:dyDescent="0.3">
      <c r="A6944" s="3" t="s">
        <v>142</v>
      </c>
      <c r="B6944" s="3" t="s">
        <v>143</v>
      </c>
      <c r="C6944" s="3" t="s">
        <v>459</v>
      </c>
      <c r="D6944" s="3" t="s">
        <v>460</v>
      </c>
      <c r="E6944" s="4">
        <v>9</v>
      </c>
      <c r="F6944" s="4">
        <v>33</v>
      </c>
      <c r="G6944" s="3" t="s">
        <v>820</v>
      </c>
      <c r="H6944" s="3" t="s">
        <v>1221</v>
      </c>
      <c r="I6944" s="3" t="s">
        <v>37719</v>
      </c>
      <c r="J6944" s="3" t="s">
        <v>37720</v>
      </c>
    </row>
    <row r="6945" spans="1:10" s="6" customFormat="1" ht="15" customHeight="1" x14ac:dyDescent="0.3">
      <c r="A6945" s="3" t="s">
        <v>142</v>
      </c>
      <c r="B6945" s="3" t="s">
        <v>143</v>
      </c>
      <c r="C6945" s="3" t="s">
        <v>504</v>
      </c>
      <c r="D6945" s="3" t="s">
        <v>505</v>
      </c>
      <c r="E6945" s="4">
        <v>9</v>
      </c>
      <c r="F6945" s="4">
        <v>37</v>
      </c>
      <c r="G6945" s="3" t="s">
        <v>820</v>
      </c>
      <c r="H6945" s="3" t="s">
        <v>1246</v>
      </c>
      <c r="I6945" s="3" t="s">
        <v>37719</v>
      </c>
      <c r="J6945" s="3" t="s">
        <v>37720</v>
      </c>
    </row>
    <row r="6946" spans="1:10" s="6" customFormat="1" ht="15" customHeight="1" x14ac:dyDescent="0.3">
      <c r="A6946" s="3" t="s">
        <v>142</v>
      </c>
      <c r="B6946" s="3" t="s">
        <v>143</v>
      </c>
      <c r="C6946" s="3" t="s">
        <v>545</v>
      </c>
      <c r="D6946" s="3" t="s">
        <v>546</v>
      </c>
      <c r="E6946" s="4">
        <v>9</v>
      </c>
      <c r="F6946" s="4">
        <v>40</v>
      </c>
      <c r="G6946" s="3" t="s">
        <v>820</v>
      </c>
      <c r="H6946" s="3" t="s">
        <v>1276</v>
      </c>
      <c r="I6946" s="3" t="s">
        <v>37719</v>
      </c>
      <c r="J6946" s="3" t="s">
        <v>37720</v>
      </c>
    </row>
    <row r="6947" spans="1:10" s="6" customFormat="1" ht="15" customHeight="1" x14ac:dyDescent="0.3">
      <c r="A6947" s="3" t="s">
        <v>142</v>
      </c>
      <c r="B6947" s="3" t="s">
        <v>143</v>
      </c>
      <c r="C6947" s="3" t="s">
        <v>568</v>
      </c>
      <c r="D6947" s="3" t="s">
        <v>569</v>
      </c>
      <c r="E6947" s="4">
        <v>9</v>
      </c>
      <c r="F6947" s="4">
        <v>42</v>
      </c>
      <c r="G6947" s="3" t="s">
        <v>820</v>
      </c>
      <c r="H6947" s="3" t="s">
        <v>1302</v>
      </c>
      <c r="I6947" s="3" t="s">
        <v>37719</v>
      </c>
      <c r="J6947" s="3" t="s">
        <v>37720</v>
      </c>
    </row>
    <row r="6948" spans="1:10" s="6" customFormat="1" ht="15" customHeight="1" x14ac:dyDescent="0.3">
      <c r="A6948" s="3" t="s">
        <v>142</v>
      </c>
      <c r="B6948" s="3" t="s">
        <v>143</v>
      </c>
      <c r="C6948" s="3" t="s">
        <v>581</v>
      </c>
      <c r="D6948" s="3" t="s">
        <v>582</v>
      </c>
      <c r="E6948" s="4">
        <v>9</v>
      </c>
      <c r="F6948" s="4">
        <v>43</v>
      </c>
      <c r="G6948" s="3" t="s">
        <v>820</v>
      </c>
      <c r="H6948" s="3" t="s">
        <v>1321</v>
      </c>
      <c r="I6948" s="3" t="s">
        <v>37719</v>
      </c>
      <c r="J6948" s="3" t="s">
        <v>37720</v>
      </c>
    </row>
    <row r="6949" spans="1:10" s="6" customFormat="1" ht="15" customHeight="1" x14ac:dyDescent="0.3">
      <c r="A6949" s="3" t="s">
        <v>142</v>
      </c>
      <c r="B6949" s="3" t="s">
        <v>143</v>
      </c>
      <c r="C6949" s="3" t="s">
        <v>605</v>
      </c>
      <c r="D6949" s="3" t="s">
        <v>606</v>
      </c>
      <c r="E6949" s="4">
        <v>9</v>
      </c>
      <c r="F6949" s="4">
        <v>45</v>
      </c>
      <c r="G6949" s="3" t="s">
        <v>820</v>
      </c>
      <c r="H6949" s="3" t="s">
        <v>1340</v>
      </c>
      <c r="I6949" s="3" t="s">
        <v>37719</v>
      </c>
      <c r="J6949" s="3" t="s">
        <v>37720</v>
      </c>
    </row>
    <row r="6950" spans="1:10" s="6" customFormat="1" ht="15" customHeight="1" x14ac:dyDescent="0.3">
      <c r="A6950" s="3" t="s">
        <v>142</v>
      </c>
      <c r="B6950" s="3" t="s">
        <v>143</v>
      </c>
      <c r="C6950" s="3" t="s">
        <v>42</v>
      </c>
      <c r="D6950" s="3" t="s">
        <v>43</v>
      </c>
      <c r="E6950" s="4">
        <v>9</v>
      </c>
      <c r="F6950" s="4">
        <v>2</v>
      </c>
      <c r="G6950" s="3" t="s">
        <v>820</v>
      </c>
      <c r="H6950" s="3" t="s">
        <v>686</v>
      </c>
      <c r="I6950" s="3" t="s">
        <v>37719</v>
      </c>
      <c r="J6950" s="3" t="s">
        <v>5782</v>
      </c>
    </row>
    <row r="6951" spans="1:10" s="6" customFormat="1" ht="15" customHeight="1" x14ac:dyDescent="0.3">
      <c r="A6951" s="3" t="s">
        <v>142</v>
      </c>
      <c r="B6951" s="3" t="s">
        <v>143</v>
      </c>
      <c r="C6951" s="3" t="s">
        <v>57</v>
      </c>
      <c r="D6951" s="3" t="s">
        <v>58</v>
      </c>
      <c r="E6951" s="4">
        <v>9</v>
      </c>
      <c r="F6951" s="4">
        <v>3</v>
      </c>
      <c r="G6951" s="3" t="s">
        <v>820</v>
      </c>
      <c r="H6951" s="3" t="s">
        <v>705</v>
      </c>
      <c r="I6951" s="3" t="s">
        <v>37719</v>
      </c>
      <c r="J6951" s="3" t="s">
        <v>5782</v>
      </c>
    </row>
    <row r="6952" spans="1:10" s="6" customFormat="1" ht="15" customHeight="1" x14ac:dyDescent="0.3">
      <c r="A6952" s="3" t="s">
        <v>142</v>
      </c>
      <c r="B6952" s="3" t="s">
        <v>143</v>
      </c>
      <c r="C6952" s="3" t="s">
        <v>97</v>
      </c>
      <c r="D6952" s="3" t="s">
        <v>98</v>
      </c>
      <c r="E6952" s="4">
        <v>9</v>
      </c>
      <c r="F6952" s="4">
        <v>6</v>
      </c>
      <c r="G6952" s="3" t="s">
        <v>820</v>
      </c>
      <c r="H6952" s="3" t="s">
        <v>742</v>
      </c>
      <c r="I6952" s="3" t="s">
        <v>37719</v>
      </c>
      <c r="J6952" s="3" t="s">
        <v>5782</v>
      </c>
    </row>
    <row r="6953" spans="1:10" s="6" customFormat="1" ht="15" customHeight="1" x14ac:dyDescent="0.3">
      <c r="A6953" s="3" t="s">
        <v>142</v>
      </c>
      <c r="B6953" s="3" t="s">
        <v>143</v>
      </c>
      <c r="C6953" s="3" t="s">
        <v>204</v>
      </c>
      <c r="D6953" s="3" t="s">
        <v>205</v>
      </c>
      <c r="E6953" s="4">
        <v>9</v>
      </c>
      <c r="F6953" s="4">
        <v>13</v>
      </c>
      <c r="G6953" s="3" t="s">
        <v>820</v>
      </c>
      <c r="H6953" s="3" t="s">
        <v>956</v>
      </c>
      <c r="I6953" s="3" t="s">
        <v>37719</v>
      </c>
      <c r="J6953" s="3" t="s">
        <v>5782</v>
      </c>
    </row>
    <row r="6954" spans="1:10" s="6" customFormat="1" ht="15" customHeight="1" x14ac:dyDescent="0.3">
      <c r="A6954" s="3" t="s">
        <v>142</v>
      </c>
      <c r="B6954" s="3" t="s">
        <v>143</v>
      </c>
      <c r="C6954" s="3" t="s">
        <v>295</v>
      </c>
      <c r="D6954" s="3" t="s">
        <v>296</v>
      </c>
      <c r="E6954" s="4">
        <v>9</v>
      </c>
      <c r="F6954" s="4">
        <v>20</v>
      </c>
      <c r="G6954" s="3" t="s">
        <v>820</v>
      </c>
      <c r="H6954" s="3" t="s">
        <v>1028</v>
      </c>
      <c r="I6954" s="3" t="s">
        <v>37719</v>
      </c>
      <c r="J6954" s="3" t="s">
        <v>5782</v>
      </c>
    </row>
    <row r="6955" spans="1:10" s="6" customFormat="1" ht="15" customHeight="1" x14ac:dyDescent="0.3">
      <c r="A6955" s="3" t="s">
        <v>142</v>
      </c>
      <c r="B6955" s="3" t="s">
        <v>143</v>
      </c>
      <c r="C6955" s="3" t="s">
        <v>25</v>
      </c>
      <c r="D6955" s="3" t="s">
        <v>26</v>
      </c>
      <c r="E6955" s="4">
        <v>9</v>
      </c>
      <c r="F6955" s="4">
        <v>1</v>
      </c>
      <c r="G6955" s="3" t="s">
        <v>820</v>
      </c>
      <c r="H6955" s="3" t="s">
        <v>623</v>
      </c>
      <c r="I6955" s="3" t="s">
        <v>37719</v>
      </c>
      <c r="J6955" s="3" t="s">
        <v>37721</v>
      </c>
    </row>
    <row r="6956" spans="1:10" s="6" customFormat="1" ht="15" customHeight="1" x14ac:dyDescent="0.3">
      <c r="A6956" s="3" t="s">
        <v>142</v>
      </c>
      <c r="B6956" s="3" t="s">
        <v>143</v>
      </c>
      <c r="C6956" s="3" t="s">
        <v>57</v>
      </c>
      <c r="D6956" s="3" t="s">
        <v>58</v>
      </c>
      <c r="E6956" s="4">
        <v>9</v>
      </c>
      <c r="F6956" s="4">
        <v>3</v>
      </c>
      <c r="G6956" s="3" t="s">
        <v>820</v>
      </c>
      <c r="H6956" s="3" t="s">
        <v>705</v>
      </c>
      <c r="I6956" s="3" t="s">
        <v>37719</v>
      </c>
      <c r="J6956" s="3" t="s">
        <v>37721</v>
      </c>
    </row>
    <row r="6957" spans="1:10" s="6" customFormat="1" ht="15" customHeight="1" x14ac:dyDescent="0.3">
      <c r="A6957" s="3" t="s">
        <v>142</v>
      </c>
      <c r="B6957" s="3" t="s">
        <v>143</v>
      </c>
      <c r="C6957" s="3" t="s">
        <v>71</v>
      </c>
      <c r="D6957" s="3" t="s">
        <v>72</v>
      </c>
      <c r="E6957" s="4">
        <v>9</v>
      </c>
      <c r="F6957" s="4">
        <v>4</v>
      </c>
      <c r="G6957" s="3" t="s">
        <v>820</v>
      </c>
      <c r="H6957" s="3" t="s">
        <v>718</v>
      </c>
      <c r="I6957" s="3" t="s">
        <v>37719</v>
      </c>
      <c r="J6957" s="3" t="s">
        <v>37721</v>
      </c>
    </row>
    <row r="6958" spans="1:10" s="6" customFormat="1" ht="15" customHeight="1" x14ac:dyDescent="0.3">
      <c r="A6958" s="3" t="s">
        <v>142</v>
      </c>
      <c r="B6958" s="3" t="s">
        <v>143</v>
      </c>
      <c r="C6958" s="3" t="s">
        <v>86</v>
      </c>
      <c r="D6958" s="3" t="s">
        <v>87</v>
      </c>
      <c r="E6958" s="4">
        <v>9</v>
      </c>
      <c r="F6958" s="4">
        <v>5</v>
      </c>
      <c r="G6958" s="3" t="s">
        <v>820</v>
      </c>
      <c r="H6958" s="3" t="s">
        <v>731</v>
      </c>
      <c r="I6958" s="3" t="s">
        <v>37719</v>
      </c>
      <c r="J6958" s="3" t="s">
        <v>37721</v>
      </c>
    </row>
    <row r="6959" spans="1:10" s="6" customFormat="1" ht="15" customHeight="1" x14ac:dyDescent="0.3">
      <c r="A6959" s="3" t="s">
        <v>142</v>
      </c>
      <c r="B6959" s="3" t="s">
        <v>143</v>
      </c>
      <c r="C6959" s="3" t="s">
        <v>440</v>
      </c>
      <c r="D6959" s="3" t="s">
        <v>441</v>
      </c>
      <c r="E6959" s="4">
        <v>9</v>
      </c>
      <c r="F6959" s="4">
        <v>31</v>
      </c>
      <c r="G6959" s="3" t="s">
        <v>820</v>
      </c>
      <c r="H6959" s="3" t="s">
        <v>1199</v>
      </c>
      <c r="I6959" s="3" t="s">
        <v>37719</v>
      </c>
      <c r="J6959" s="3" t="s">
        <v>37720</v>
      </c>
    </row>
    <row r="6960" spans="1:10" s="6" customFormat="1" ht="15" customHeight="1" x14ac:dyDescent="0.3">
      <c r="A6960" s="3" t="s">
        <v>142</v>
      </c>
      <c r="B6960" s="3" t="s">
        <v>143</v>
      </c>
      <c r="C6960" s="3" t="s">
        <v>112</v>
      </c>
      <c r="D6960" s="3" t="s">
        <v>113</v>
      </c>
      <c r="E6960" s="4">
        <v>9</v>
      </c>
      <c r="F6960" s="4">
        <v>7</v>
      </c>
      <c r="G6960" s="3" t="s">
        <v>820</v>
      </c>
      <c r="H6960" s="3" t="s">
        <v>749</v>
      </c>
      <c r="I6960" s="3" t="s">
        <v>37719</v>
      </c>
      <c r="J6960" s="3" t="s">
        <v>37721</v>
      </c>
    </row>
    <row r="6961" spans="1:10" s="6" customFormat="1" ht="15" customHeight="1" x14ac:dyDescent="0.3">
      <c r="A6961" s="3" t="s">
        <v>142</v>
      </c>
      <c r="B6961" s="3" t="s">
        <v>143</v>
      </c>
      <c r="C6961" s="3" t="s">
        <v>430</v>
      </c>
      <c r="D6961" s="3" t="s">
        <v>431</v>
      </c>
      <c r="E6961" s="4">
        <v>9</v>
      </c>
      <c r="F6961" s="4">
        <v>30</v>
      </c>
      <c r="G6961" s="3" t="s">
        <v>820</v>
      </c>
      <c r="H6961" s="3" t="s">
        <v>1191</v>
      </c>
      <c r="I6961" s="3" t="s">
        <v>37719</v>
      </c>
      <c r="J6961" s="3" t="s">
        <v>37720</v>
      </c>
    </row>
    <row r="6962" spans="1:10" s="6" customFormat="1" ht="15" customHeight="1" x14ac:dyDescent="0.3">
      <c r="A6962" s="3" t="s">
        <v>142</v>
      </c>
      <c r="B6962" s="3" t="s">
        <v>143</v>
      </c>
      <c r="C6962" s="3" t="s">
        <v>389</v>
      </c>
      <c r="D6962" s="3" t="s">
        <v>390</v>
      </c>
      <c r="E6962" s="4">
        <v>9</v>
      </c>
      <c r="F6962" s="4">
        <v>27</v>
      </c>
      <c r="G6962" s="3" t="s">
        <v>820</v>
      </c>
      <c r="H6962" s="3" t="s">
        <v>1127</v>
      </c>
      <c r="I6962" s="3" t="s">
        <v>37719</v>
      </c>
      <c r="J6962" s="3" t="s">
        <v>37720</v>
      </c>
    </row>
    <row r="6963" spans="1:10" s="6" customFormat="1" ht="15" customHeight="1" x14ac:dyDescent="0.3">
      <c r="A6963" s="3" t="s">
        <v>142</v>
      </c>
      <c r="B6963" s="3" t="s">
        <v>143</v>
      </c>
      <c r="C6963" s="3" t="s">
        <v>173</v>
      </c>
      <c r="D6963" s="3" t="s">
        <v>174</v>
      </c>
      <c r="E6963" s="4">
        <v>9</v>
      </c>
      <c r="F6963" s="4">
        <v>11</v>
      </c>
      <c r="G6963" s="3" t="s">
        <v>820</v>
      </c>
      <c r="H6963" s="3" t="s">
        <v>867</v>
      </c>
      <c r="I6963" s="3" t="s">
        <v>37719</v>
      </c>
      <c r="J6963" s="3" t="s">
        <v>37720</v>
      </c>
    </row>
    <row r="6964" spans="1:10" s="6" customFormat="1" ht="15" customHeight="1" x14ac:dyDescent="0.3">
      <c r="A6964" s="3" t="s">
        <v>142</v>
      </c>
      <c r="B6964" s="3" t="s">
        <v>143</v>
      </c>
      <c r="C6964" s="3" t="s">
        <v>189</v>
      </c>
      <c r="D6964" s="3" t="s">
        <v>190</v>
      </c>
      <c r="E6964" s="4">
        <v>9</v>
      </c>
      <c r="F6964" s="4">
        <v>12</v>
      </c>
      <c r="G6964" s="3" t="s">
        <v>820</v>
      </c>
      <c r="H6964" s="3" t="s">
        <v>948</v>
      </c>
      <c r="I6964" s="3" t="s">
        <v>37719</v>
      </c>
      <c r="J6964" s="3" t="s">
        <v>37720</v>
      </c>
    </row>
    <row r="6965" spans="1:10" s="6" customFormat="1" ht="15" customHeight="1" x14ac:dyDescent="0.3">
      <c r="A6965" s="3" t="s">
        <v>142</v>
      </c>
      <c r="B6965" s="3" t="s">
        <v>143</v>
      </c>
      <c r="C6965" s="3" t="s">
        <v>204</v>
      </c>
      <c r="D6965" s="3" t="s">
        <v>205</v>
      </c>
      <c r="E6965" s="4">
        <v>9</v>
      </c>
      <c r="F6965" s="4">
        <v>13</v>
      </c>
      <c r="G6965" s="3" t="s">
        <v>820</v>
      </c>
      <c r="H6965" s="3" t="s">
        <v>956</v>
      </c>
      <c r="I6965" s="3" t="s">
        <v>37719</v>
      </c>
      <c r="J6965" s="3" t="s">
        <v>37720</v>
      </c>
    </row>
    <row r="6966" spans="1:10" s="6" customFormat="1" ht="15" customHeight="1" x14ac:dyDescent="0.3">
      <c r="A6966" s="3" t="s">
        <v>142</v>
      </c>
      <c r="B6966" s="3" t="s">
        <v>143</v>
      </c>
      <c r="C6966" s="3" t="s">
        <v>219</v>
      </c>
      <c r="D6966" s="3" t="s">
        <v>220</v>
      </c>
      <c r="E6966" s="4">
        <v>9</v>
      </c>
      <c r="F6966" s="4">
        <v>14</v>
      </c>
      <c r="G6966" s="3" t="s">
        <v>820</v>
      </c>
      <c r="H6966" s="3" t="s">
        <v>977</v>
      </c>
      <c r="I6966" s="3" t="s">
        <v>37719</v>
      </c>
      <c r="J6966" s="3" t="s">
        <v>37720</v>
      </c>
    </row>
    <row r="6967" spans="1:10" s="6" customFormat="1" ht="15" customHeight="1" x14ac:dyDescent="0.3">
      <c r="A6967" s="3" t="s">
        <v>142</v>
      </c>
      <c r="B6967" s="3" t="s">
        <v>143</v>
      </c>
      <c r="C6967" s="3" t="s">
        <v>232</v>
      </c>
      <c r="D6967" s="3" t="s">
        <v>233</v>
      </c>
      <c r="E6967" s="4">
        <v>9</v>
      </c>
      <c r="F6967" s="4">
        <v>15</v>
      </c>
      <c r="G6967" s="3" t="s">
        <v>820</v>
      </c>
      <c r="H6967" s="3" t="s">
        <v>986</v>
      </c>
      <c r="I6967" s="3" t="s">
        <v>37719</v>
      </c>
      <c r="J6967" s="3" t="s">
        <v>37720</v>
      </c>
    </row>
    <row r="6968" spans="1:10" s="6" customFormat="1" ht="15" customHeight="1" x14ac:dyDescent="0.3">
      <c r="A6968" s="3" t="s">
        <v>142</v>
      </c>
      <c r="B6968" s="3" t="s">
        <v>143</v>
      </c>
      <c r="C6968" s="3" t="s">
        <v>246</v>
      </c>
      <c r="D6968" s="3" t="s">
        <v>247</v>
      </c>
      <c r="E6968" s="4">
        <v>9</v>
      </c>
      <c r="F6968" s="4">
        <v>16</v>
      </c>
      <c r="G6968" s="3" t="s">
        <v>820</v>
      </c>
      <c r="H6968" s="3" t="s">
        <v>989</v>
      </c>
      <c r="I6968" s="3" t="s">
        <v>37719</v>
      </c>
      <c r="J6968" s="3" t="s">
        <v>37720</v>
      </c>
    </row>
    <row r="6969" spans="1:10" s="6" customFormat="1" ht="15" customHeight="1" x14ac:dyDescent="0.3">
      <c r="A6969" s="3" t="s">
        <v>142</v>
      </c>
      <c r="B6969" s="3" t="s">
        <v>143</v>
      </c>
      <c r="C6969" s="3" t="s">
        <v>260</v>
      </c>
      <c r="D6969" s="3" t="s">
        <v>261</v>
      </c>
      <c r="E6969" s="4">
        <v>9</v>
      </c>
      <c r="F6969" s="4">
        <v>17</v>
      </c>
      <c r="G6969" s="3" t="s">
        <v>820</v>
      </c>
      <c r="H6969" s="3" t="s">
        <v>1005</v>
      </c>
      <c r="I6969" s="3" t="s">
        <v>37719</v>
      </c>
      <c r="J6969" s="3" t="s">
        <v>37720</v>
      </c>
    </row>
    <row r="6970" spans="1:10" s="6" customFormat="1" ht="15" customHeight="1" x14ac:dyDescent="0.3">
      <c r="A6970" s="3" t="s">
        <v>142</v>
      </c>
      <c r="B6970" s="3" t="s">
        <v>143</v>
      </c>
      <c r="C6970" s="3" t="s">
        <v>272</v>
      </c>
      <c r="D6970" s="3" t="s">
        <v>273</v>
      </c>
      <c r="E6970" s="4">
        <v>9</v>
      </c>
      <c r="F6970" s="4">
        <v>18</v>
      </c>
      <c r="G6970" s="3" t="s">
        <v>820</v>
      </c>
      <c r="H6970" s="3" t="s">
        <v>1009</v>
      </c>
      <c r="I6970" s="3" t="s">
        <v>37719</v>
      </c>
      <c r="J6970" s="3" t="s">
        <v>37720</v>
      </c>
    </row>
    <row r="6971" spans="1:10" s="6" customFormat="1" ht="15" customHeight="1" x14ac:dyDescent="0.3">
      <c r="A6971" s="3" t="s">
        <v>142</v>
      </c>
      <c r="B6971" s="3" t="s">
        <v>143</v>
      </c>
      <c r="C6971" s="3" t="s">
        <v>295</v>
      </c>
      <c r="D6971" s="3" t="s">
        <v>296</v>
      </c>
      <c r="E6971" s="4">
        <v>9</v>
      </c>
      <c r="F6971" s="4">
        <v>20</v>
      </c>
      <c r="G6971" s="3" t="s">
        <v>820</v>
      </c>
      <c r="H6971" s="3" t="s">
        <v>1028</v>
      </c>
      <c r="I6971" s="3" t="s">
        <v>37719</v>
      </c>
      <c r="J6971" s="3" t="s">
        <v>37720</v>
      </c>
    </row>
    <row r="6972" spans="1:10" s="6" customFormat="1" ht="15" customHeight="1" x14ac:dyDescent="0.3">
      <c r="A6972" s="3" t="s">
        <v>142</v>
      </c>
      <c r="B6972" s="3" t="s">
        <v>143</v>
      </c>
      <c r="C6972" s="3" t="s">
        <v>307</v>
      </c>
      <c r="D6972" s="3" t="s">
        <v>308</v>
      </c>
      <c r="E6972" s="4">
        <v>9</v>
      </c>
      <c r="F6972" s="4">
        <v>21</v>
      </c>
      <c r="G6972" s="3" t="s">
        <v>820</v>
      </c>
      <c r="H6972" s="3" t="s">
        <v>1051</v>
      </c>
      <c r="I6972" s="3" t="s">
        <v>37719</v>
      </c>
      <c r="J6972" s="3" t="s">
        <v>37720</v>
      </c>
    </row>
    <row r="6973" spans="1:10" s="6" customFormat="1" ht="15" customHeight="1" x14ac:dyDescent="0.3">
      <c r="A6973" s="3" t="s">
        <v>142</v>
      </c>
      <c r="B6973" s="3" t="s">
        <v>143</v>
      </c>
      <c r="C6973" s="3" t="s">
        <v>322</v>
      </c>
      <c r="D6973" s="3" t="s">
        <v>323</v>
      </c>
      <c r="E6973" s="4">
        <v>9</v>
      </c>
      <c r="F6973" s="4">
        <v>22</v>
      </c>
      <c r="G6973" s="3" t="s">
        <v>820</v>
      </c>
      <c r="H6973" s="3" t="s">
        <v>1065</v>
      </c>
      <c r="I6973" s="3" t="s">
        <v>37719</v>
      </c>
      <c r="J6973" s="3" t="s">
        <v>37720</v>
      </c>
    </row>
    <row r="6974" spans="1:10" s="6" customFormat="1" ht="15" customHeight="1" x14ac:dyDescent="0.3">
      <c r="A6974" s="3" t="s">
        <v>142</v>
      </c>
      <c r="B6974" s="3" t="s">
        <v>143</v>
      </c>
      <c r="C6974" s="3" t="s">
        <v>337</v>
      </c>
      <c r="D6974" s="3" t="s">
        <v>338</v>
      </c>
      <c r="E6974" s="4">
        <v>9</v>
      </c>
      <c r="F6974" s="4">
        <v>23</v>
      </c>
      <c r="G6974" s="3" t="s">
        <v>820</v>
      </c>
      <c r="H6974" s="3" t="s">
        <v>1068</v>
      </c>
      <c r="I6974" s="3" t="s">
        <v>37719</v>
      </c>
      <c r="J6974" s="3" t="s">
        <v>37720</v>
      </c>
    </row>
    <row r="6975" spans="1:10" s="6" customFormat="1" ht="15" customHeight="1" x14ac:dyDescent="0.3">
      <c r="A6975" s="3" t="s">
        <v>142</v>
      </c>
      <c r="B6975" s="3" t="s">
        <v>143</v>
      </c>
      <c r="C6975" s="3" t="s">
        <v>352</v>
      </c>
      <c r="D6975" s="3" t="s">
        <v>353</v>
      </c>
      <c r="E6975" s="4">
        <v>9</v>
      </c>
      <c r="F6975" s="4">
        <v>24</v>
      </c>
      <c r="G6975" s="3" t="s">
        <v>820</v>
      </c>
      <c r="H6975" s="3" t="s">
        <v>1092</v>
      </c>
      <c r="I6975" s="3" t="s">
        <v>37719</v>
      </c>
      <c r="J6975" s="3" t="s">
        <v>37720</v>
      </c>
    </row>
    <row r="6976" spans="1:10" s="6" customFormat="1" ht="15" customHeight="1" x14ac:dyDescent="0.3">
      <c r="A6976" s="3" t="s">
        <v>142</v>
      </c>
      <c r="B6976" s="3" t="s">
        <v>143</v>
      </c>
      <c r="C6976" s="3" t="s">
        <v>366</v>
      </c>
      <c r="D6976" s="3" t="s">
        <v>367</v>
      </c>
      <c r="E6976" s="4">
        <v>9</v>
      </c>
      <c r="F6976" s="4">
        <v>25</v>
      </c>
      <c r="G6976" s="3" t="s">
        <v>820</v>
      </c>
      <c r="H6976" s="3" t="s">
        <v>1110</v>
      </c>
      <c r="I6976" s="3" t="s">
        <v>37719</v>
      </c>
      <c r="J6976" s="3" t="s">
        <v>37720</v>
      </c>
    </row>
    <row r="6977" spans="1:10" s="6" customFormat="1" ht="15" customHeight="1" x14ac:dyDescent="0.3">
      <c r="A6977" s="3" t="s">
        <v>142</v>
      </c>
      <c r="B6977" s="3" t="s">
        <v>143</v>
      </c>
      <c r="C6977" s="3" t="s">
        <v>376</v>
      </c>
      <c r="D6977" s="3" t="s">
        <v>377</v>
      </c>
      <c r="E6977" s="4">
        <v>9</v>
      </c>
      <c r="F6977" s="4">
        <v>26</v>
      </c>
      <c r="G6977" s="3" t="s">
        <v>820</v>
      </c>
      <c r="H6977" s="3" t="s">
        <v>1119</v>
      </c>
      <c r="I6977" s="3" t="s">
        <v>37719</v>
      </c>
      <c r="J6977" s="3" t="s">
        <v>37720</v>
      </c>
    </row>
    <row r="6978" spans="1:10" s="6" customFormat="1" ht="15" customHeight="1" x14ac:dyDescent="0.3">
      <c r="A6978" s="3" t="s">
        <v>142</v>
      </c>
      <c r="B6978" s="3" t="s">
        <v>143</v>
      </c>
      <c r="C6978" s="3" t="s">
        <v>415</v>
      </c>
      <c r="D6978" s="3" t="s">
        <v>416</v>
      </c>
      <c r="E6978" s="4">
        <v>9</v>
      </c>
      <c r="F6978" s="4">
        <v>29</v>
      </c>
      <c r="G6978" s="3" t="s">
        <v>820</v>
      </c>
      <c r="H6978" s="3" t="s">
        <v>1177</v>
      </c>
      <c r="I6978" s="3" t="s">
        <v>37719</v>
      </c>
      <c r="J6978" s="3" t="s">
        <v>37720</v>
      </c>
    </row>
    <row r="6979" spans="1:10" s="6" customFormat="1" ht="15" customHeight="1" x14ac:dyDescent="0.3">
      <c r="A6979" s="3" t="s">
        <v>142</v>
      </c>
      <c r="B6979" s="3" t="s">
        <v>143</v>
      </c>
      <c r="C6979" s="3" t="s">
        <v>158</v>
      </c>
      <c r="D6979" s="3" t="s">
        <v>159</v>
      </c>
      <c r="E6979" s="4">
        <v>9</v>
      </c>
      <c r="F6979" s="4">
        <v>10</v>
      </c>
      <c r="G6979" s="3" t="s">
        <v>820</v>
      </c>
      <c r="H6979" s="3" t="s">
        <v>854</v>
      </c>
      <c r="I6979" s="3" t="s">
        <v>37719</v>
      </c>
      <c r="J6979" s="3" t="s">
        <v>37721</v>
      </c>
    </row>
    <row r="6980" spans="1:10" s="6" customFormat="1" ht="15" customHeight="1" x14ac:dyDescent="0.3">
      <c r="A6980" s="3" t="s">
        <v>142</v>
      </c>
      <c r="B6980" s="3" t="s">
        <v>143</v>
      </c>
      <c r="C6980" s="3" t="s">
        <v>173</v>
      </c>
      <c r="D6980" s="3" t="s">
        <v>174</v>
      </c>
      <c r="E6980" s="4">
        <v>9</v>
      </c>
      <c r="F6980" s="4">
        <v>11</v>
      </c>
      <c r="G6980" s="3" t="s">
        <v>820</v>
      </c>
      <c r="H6980" s="3" t="s">
        <v>867</v>
      </c>
      <c r="I6980" s="3" t="s">
        <v>37719</v>
      </c>
      <c r="J6980" s="3" t="s">
        <v>37721</v>
      </c>
    </row>
    <row r="6981" spans="1:10" s="6" customFormat="1" ht="15" customHeight="1" x14ac:dyDescent="0.3">
      <c r="A6981" s="3" t="s">
        <v>142</v>
      </c>
      <c r="B6981" s="3" t="s">
        <v>143</v>
      </c>
      <c r="C6981" s="3" t="s">
        <v>189</v>
      </c>
      <c r="D6981" s="3" t="s">
        <v>190</v>
      </c>
      <c r="E6981" s="4">
        <v>9</v>
      </c>
      <c r="F6981" s="4">
        <v>12</v>
      </c>
      <c r="G6981" s="3" t="s">
        <v>820</v>
      </c>
      <c r="H6981" s="3" t="s">
        <v>948</v>
      </c>
      <c r="I6981" s="3" t="s">
        <v>37719</v>
      </c>
      <c r="J6981" s="3" t="s">
        <v>37721</v>
      </c>
    </row>
    <row r="6982" spans="1:10" s="6" customFormat="1" ht="15" customHeight="1" x14ac:dyDescent="0.3">
      <c r="A6982" s="3" t="s">
        <v>142</v>
      </c>
      <c r="B6982" s="3" t="s">
        <v>143</v>
      </c>
      <c r="C6982" s="3" t="s">
        <v>42</v>
      </c>
      <c r="D6982" s="3" t="s">
        <v>43</v>
      </c>
      <c r="E6982" s="4">
        <v>9</v>
      </c>
      <c r="F6982" s="4">
        <v>2</v>
      </c>
      <c r="G6982" s="3" t="s">
        <v>820</v>
      </c>
      <c r="H6982" s="3" t="s">
        <v>686</v>
      </c>
      <c r="I6982" s="3" t="s">
        <v>37719</v>
      </c>
      <c r="J6982" s="3" t="s">
        <v>5554</v>
      </c>
    </row>
    <row r="6983" spans="1:10" s="6" customFormat="1" ht="15" customHeight="1" x14ac:dyDescent="0.3">
      <c r="A6983" s="3" t="s">
        <v>142</v>
      </c>
      <c r="B6983" s="3" t="s">
        <v>143</v>
      </c>
      <c r="C6983" s="3" t="s">
        <v>57</v>
      </c>
      <c r="D6983" s="3" t="s">
        <v>58</v>
      </c>
      <c r="E6983" s="4">
        <v>9</v>
      </c>
      <c r="F6983" s="4">
        <v>3</v>
      </c>
      <c r="G6983" s="3" t="s">
        <v>820</v>
      </c>
      <c r="H6983" s="3" t="s">
        <v>705</v>
      </c>
      <c r="I6983" s="3" t="s">
        <v>37719</v>
      </c>
      <c r="J6983" s="3" t="s">
        <v>5554</v>
      </c>
    </row>
    <row r="6984" spans="1:10" s="6" customFormat="1" ht="15" customHeight="1" x14ac:dyDescent="0.3">
      <c r="A6984" s="3" t="s">
        <v>142</v>
      </c>
      <c r="B6984" s="3" t="s">
        <v>143</v>
      </c>
      <c r="C6984" s="3" t="s">
        <v>71</v>
      </c>
      <c r="D6984" s="3" t="s">
        <v>72</v>
      </c>
      <c r="E6984" s="4">
        <v>9</v>
      </c>
      <c r="F6984" s="4">
        <v>4</v>
      </c>
      <c r="G6984" s="3" t="s">
        <v>820</v>
      </c>
      <c r="H6984" s="3" t="s">
        <v>718</v>
      </c>
      <c r="I6984" s="3" t="s">
        <v>37719</v>
      </c>
      <c r="J6984" s="3" t="s">
        <v>5554</v>
      </c>
    </row>
    <row r="6985" spans="1:10" s="6" customFormat="1" ht="15" customHeight="1" x14ac:dyDescent="0.3">
      <c r="A6985" s="3" t="s">
        <v>142</v>
      </c>
      <c r="B6985" s="3" t="s">
        <v>143</v>
      </c>
      <c r="C6985" s="3" t="s">
        <v>86</v>
      </c>
      <c r="D6985" s="3" t="s">
        <v>87</v>
      </c>
      <c r="E6985" s="4">
        <v>9</v>
      </c>
      <c r="F6985" s="4">
        <v>5</v>
      </c>
      <c r="G6985" s="3" t="s">
        <v>820</v>
      </c>
      <c r="H6985" s="3" t="s">
        <v>731</v>
      </c>
      <c r="I6985" s="3" t="s">
        <v>37719</v>
      </c>
      <c r="J6985" s="3" t="s">
        <v>5554</v>
      </c>
    </row>
    <row r="6986" spans="1:10" s="6" customFormat="1" ht="15" customHeight="1" x14ac:dyDescent="0.3">
      <c r="A6986" s="3" t="s">
        <v>142</v>
      </c>
      <c r="B6986" s="3" t="s">
        <v>143</v>
      </c>
      <c r="C6986" s="3" t="s">
        <v>97</v>
      </c>
      <c r="D6986" s="3" t="s">
        <v>98</v>
      </c>
      <c r="E6986" s="4">
        <v>9</v>
      </c>
      <c r="F6986" s="4">
        <v>6</v>
      </c>
      <c r="G6986" s="3" t="s">
        <v>820</v>
      </c>
      <c r="H6986" s="3" t="s">
        <v>742</v>
      </c>
      <c r="I6986" s="3" t="s">
        <v>37719</v>
      </c>
      <c r="J6986" s="3" t="s">
        <v>5554</v>
      </c>
    </row>
    <row r="6987" spans="1:10" s="6" customFormat="1" ht="15" customHeight="1" x14ac:dyDescent="0.3">
      <c r="A6987" s="3" t="s">
        <v>142</v>
      </c>
      <c r="B6987" s="3" t="s">
        <v>143</v>
      </c>
      <c r="C6987" s="3" t="s">
        <v>112</v>
      </c>
      <c r="D6987" s="3" t="s">
        <v>113</v>
      </c>
      <c r="E6987" s="4">
        <v>9</v>
      </c>
      <c r="F6987" s="4">
        <v>7</v>
      </c>
      <c r="G6987" s="3" t="s">
        <v>820</v>
      </c>
      <c r="H6987" s="3" t="s">
        <v>749</v>
      </c>
      <c r="I6987" s="3" t="s">
        <v>37719</v>
      </c>
      <c r="J6987" s="3" t="s">
        <v>5554</v>
      </c>
    </row>
    <row r="6988" spans="1:10" s="6" customFormat="1" ht="15" customHeight="1" x14ac:dyDescent="0.3">
      <c r="A6988" s="3" t="s">
        <v>142</v>
      </c>
      <c r="B6988" s="3" t="s">
        <v>143</v>
      </c>
      <c r="C6988" s="3" t="s">
        <v>128</v>
      </c>
      <c r="D6988" s="3" t="s">
        <v>129</v>
      </c>
      <c r="E6988" s="4">
        <v>9</v>
      </c>
      <c r="F6988" s="4">
        <v>8</v>
      </c>
      <c r="G6988" s="3" t="s">
        <v>820</v>
      </c>
      <c r="H6988" s="3" t="s">
        <v>803</v>
      </c>
      <c r="I6988" s="3" t="s">
        <v>37719</v>
      </c>
      <c r="J6988" s="3" t="s">
        <v>5554</v>
      </c>
    </row>
    <row r="6989" spans="1:10" s="6" customFormat="1" ht="15" customHeight="1" x14ac:dyDescent="0.3">
      <c r="A6989" s="3" t="s">
        <v>142</v>
      </c>
      <c r="B6989" s="3" t="s">
        <v>143</v>
      </c>
      <c r="C6989" s="3" t="s">
        <v>158</v>
      </c>
      <c r="D6989" s="3" t="s">
        <v>159</v>
      </c>
      <c r="E6989" s="4">
        <v>9</v>
      </c>
      <c r="F6989" s="4">
        <v>10</v>
      </c>
      <c r="G6989" s="3" t="s">
        <v>820</v>
      </c>
      <c r="H6989" s="3" t="s">
        <v>854</v>
      </c>
      <c r="I6989" s="3" t="s">
        <v>37719</v>
      </c>
      <c r="J6989" s="3" t="s">
        <v>5554</v>
      </c>
    </row>
    <row r="6990" spans="1:10" s="6" customFormat="1" ht="15" customHeight="1" x14ac:dyDescent="0.3">
      <c r="A6990" s="3" t="s">
        <v>142</v>
      </c>
      <c r="B6990" s="3" t="s">
        <v>143</v>
      </c>
      <c r="C6990" s="3" t="s">
        <v>173</v>
      </c>
      <c r="D6990" s="3" t="s">
        <v>174</v>
      </c>
      <c r="E6990" s="4">
        <v>9</v>
      </c>
      <c r="F6990" s="4">
        <v>11</v>
      </c>
      <c r="G6990" s="3" t="s">
        <v>820</v>
      </c>
      <c r="H6990" s="3" t="s">
        <v>867</v>
      </c>
      <c r="I6990" s="3" t="s">
        <v>37719</v>
      </c>
      <c r="J6990" s="3" t="s">
        <v>5554</v>
      </c>
    </row>
    <row r="6991" spans="1:10" s="6" customFormat="1" ht="15" customHeight="1" x14ac:dyDescent="0.3">
      <c r="A6991" s="3" t="s">
        <v>142</v>
      </c>
      <c r="B6991" s="3" t="s">
        <v>143</v>
      </c>
      <c r="C6991" s="3" t="s">
        <v>189</v>
      </c>
      <c r="D6991" s="3" t="s">
        <v>190</v>
      </c>
      <c r="E6991" s="4">
        <v>9</v>
      </c>
      <c r="F6991" s="4">
        <v>12</v>
      </c>
      <c r="G6991" s="3" t="s">
        <v>820</v>
      </c>
      <c r="H6991" s="3" t="s">
        <v>948</v>
      </c>
      <c r="I6991" s="3" t="s">
        <v>37719</v>
      </c>
      <c r="J6991" s="3" t="s">
        <v>5554</v>
      </c>
    </row>
    <row r="6992" spans="1:10" s="6" customFormat="1" ht="15" customHeight="1" x14ac:dyDescent="0.3">
      <c r="A6992" s="3" t="s">
        <v>142</v>
      </c>
      <c r="B6992" s="3" t="s">
        <v>143</v>
      </c>
      <c r="C6992" s="3" t="s">
        <v>204</v>
      </c>
      <c r="D6992" s="3" t="s">
        <v>205</v>
      </c>
      <c r="E6992" s="4">
        <v>9</v>
      </c>
      <c r="F6992" s="4">
        <v>13</v>
      </c>
      <c r="G6992" s="3" t="s">
        <v>820</v>
      </c>
      <c r="H6992" s="3" t="s">
        <v>956</v>
      </c>
      <c r="I6992" s="3" t="s">
        <v>37719</v>
      </c>
      <c r="J6992" s="3" t="s">
        <v>5554</v>
      </c>
    </row>
    <row r="6993" spans="1:10" s="6" customFormat="1" ht="15" customHeight="1" x14ac:dyDescent="0.3">
      <c r="A6993" s="3" t="s">
        <v>142</v>
      </c>
      <c r="B6993" s="3" t="s">
        <v>143</v>
      </c>
      <c r="C6993" s="3" t="s">
        <v>219</v>
      </c>
      <c r="D6993" s="3" t="s">
        <v>220</v>
      </c>
      <c r="E6993" s="4">
        <v>9</v>
      </c>
      <c r="F6993" s="4">
        <v>14</v>
      </c>
      <c r="G6993" s="3" t="s">
        <v>820</v>
      </c>
      <c r="H6993" s="3" t="s">
        <v>977</v>
      </c>
      <c r="I6993" s="3" t="s">
        <v>37719</v>
      </c>
      <c r="J6993" s="3" t="s">
        <v>5554</v>
      </c>
    </row>
    <row r="6994" spans="1:10" s="6" customFormat="1" ht="15" customHeight="1" x14ac:dyDescent="0.3">
      <c r="A6994" s="3" t="s">
        <v>142</v>
      </c>
      <c r="B6994" s="3" t="s">
        <v>143</v>
      </c>
      <c r="C6994" s="3" t="s">
        <v>232</v>
      </c>
      <c r="D6994" s="3" t="s">
        <v>233</v>
      </c>
      <c r="E6994" s="4">
        <v>9</v>
      </c>
      <c r="F6994" s="4">
        <v>15</v>
      </c>
      <c r="G6994" s="3" t="s">
        <v>820</v>
      </c>
      <c r="H6994" s="3" t="s">
        <v>986</v>
      </c>
      <c r="I6994" s="3" t="s">
        <v>37719</v>
      </c>
      <c r="J6994" s="3" t="s">
        <v>5554</v>
      </c>
    </row>
    <row r="6995" spans="1:10" s="6" customFormat="1" ht="15" customHeight="1" x14ac:dyDescent="0.3">
      <c r="A6995" s="3" t="s">
        <v>142</v>
      </c>
      <c r="B6995" s="3" t="s">
        <v>143</v>
      </c>
      <c r="C6995" s="3" t="s">
        <v>246</v>
      </c>
      <c r="D6995" s="3" t="s">
        <v>247</v>
      </c>
      <c r="E6995" s="4">
        <v>9</v>
      </c>
      <c r="F6995" s="4">
        <v>16</v>
      </c>
      <c r="G6995" s="3" t="s">
        <v>820</v>
      </c>
      <c r="H6995" s="3" t="s">
        <v>989</v>
      </c>
      <c r="I6995" s="3" t="s">
        <v>37719</v>
      </c>
      <c r="J6995" s="3" t="s">
        <v>5554</v>
      </c>
    </row>
    <row r="6996" spans="1:10" s="6" customFormat="1" ht="15" customHeight="1" x14ac:dyDescent="0.3">
      <c r="A6996" s="3" t="s">
        <v>142</v>
      </c>
      <c r="B6996" s="3" t="s">
        <v>143</v>
      </c>
      <c r="C6996" s="3" t="s">
        <v>260</v>
      </c>
      <c r="D6996" s="3" t="s">
        <v>261</v>
      </c>
      <c r="E6996" s="4">
        <v>9</v>
      </c>
      <c r="F6996" s="4">
        <v>17</v>
      </c>
      <c r="G6996" s="3" t="s">
        <v>820</v>
      </c>
      <c r="H6996" s="3" t="s">
        <v>1005</v>
      </c>
      <c r="I6996" s="3" t="s">
        <v>37719</v>
      </c>
      <c r="J6996" s="3" t="s">
        <v>5554</v>
      </c>
    </row>
    <row r="6997" spans="1:10" s="6" customFormat="1" ht="15" customHeight="1" x14ac:dyDescent="0.3">
      <c r="A6997" s="3" t="s">
        <v>142</v>
      </c>
      <c r="B6997" s="3" t="s">
        <v>143</v>
      </c>
      <c r="C6997" s="3" t="s">
        <v>25</v>
      </c>
      <c r="D6997" s="3" t="s">
        <v>26</v>
      </c>
      <c r="E6997" s="4">
        <v>9</v>
      </c>
      <c r="F6997" s="4">
        <v>1</v>
      </c>
      <c r="G6997" s="3" t="s">
        <v>820</v>
      </c>
      <c r="H6997" s="3" t="s">
        <v>623</v>
      </c>
      <c r="I6997" s="3" t="s">
        <v>37719</v>
      </c>
      <c r="J6997" s="3" t="s">
        <v>5554</v>
      </c>
    </row>
    <row r="6998" spans="1:10" s="6" customFormat="1" ht="15" customHeight="1" x14ac:dyDescent="0.3">
      <c r="A6998" s="3" t="s">
        <v>142</v>
      </c>
      <c r="B6998" s="3" t="s">
        <v>143</v>
      </c>
      <c r="C6998" s="3" t="s">
        <v>581</v>
      </c>
      <c r="D6998" s="3" t="s">
        <v>582</v>
      </c>
      <c r="E6998" s="4">
        <v>9</v>
      </c>
      <c r="F6998" s="4">
        <v>43</v>
      </c>
      <c r="G6998" s="3" t="s">
        <v>820</v>
      </c>
      <c r="H6998" s="3" t="s">
        <v>1321</v>
      </c>
      <c r="I6998" s="3" t="s">
        <v>37719</v>
      </c>
      <c r="J6998" s="3" t="s">
        <v>37721</v>
      </c>
    </row>
    <row r="6999" spans="1:10" s="6" customFormat="1" ht="15" customHeight="1" x14ac:dyDescent="0.3">
      <c r="A6999" s="3" t="s">
        <v>142</v>
      </c>
      <c r="B6999" s="3" t="s">
        <v>143</v>
      </c>
      <c r="C6999" s="3" t="s">
        <v>545</v>
      </c>
      <c r="D6999" s="3" t="s">
        <v>546</v>
      </c>
      <c r="E6999" s="4">
        <v>9</v>
      </c>
      <c r="F6999" s="4">
        <v>40</v>
      </c>
      <c r="G6999" s="3" t="s">
        <v>820</v>
      </c>
      <c r="H6999" s="3" t="s">
        <v>1276</v>
      </c>
      <c r="I6999" s="3" t="s">
        <v>37719</v>
      </c>
      <c r="J6999" s="3" t="s">
        <v>37721</v>
      </c>
    </row>
    <row r="7000" spans="1:10" s="6" customFormat="1" ht="15" customHeight="1" x14ac:dyDescent="0.3">
      <c r="A7000" s="3" t="s">
        <v>142</v>
      </c>
      <c r="B7000" s="3" t="s">
        <v>143</v>
      </c>
      <c r="C7000" s="3" t="s">
        <v>493</v>
      </c>
      <c r="D7000" s="3" t="s">
        <v>494</v>
      </c>
      <c r="E7000" s="4">
        <v>9</v>
      </c>
      <c r="F7000" s="4">
        <v>36</v>
      </c>
      <c r="G7000" s="3" t="s">
        <v>820</v>
      </c>
      <c r="H7000" s="3" t="s">
        <v>1241</v>
      </c>
      <c r="I7000" s="3" t="s">
        <v>37719</v>
      </c>
      <c r="J7000" s="3" t="s">
        <v>37721</v>
      </c>
    </row>
    <row r="7001" spans="1:10" s="6" customFormat="1" ht="15" customHeight="1" x14ac:dyDescent="0.3">
      <c r="A7001" s="3" t="s">
        <v>142</v>
      </c>
      <c r="B7001" s="3" t="s">
        <v>143</v>
      </c>
      <c r="C7001" s="3" t="s">
        <v>204</v>
      </c>
      <c r="D7001" s="3" t="s">
        <v>205</v>
      </c>
      <c r="E7001" s="4">
        <v>9</v>
      </c>
      <c r="F7001" s="4">
        <v>13</v>
      </c>
      <c r="G7001" s="3" t="s">
        <v>820</v>
      </c>
      <c r="H7001" s="3" t="s">
        <v>956</v>
      </c>
      <c r="I7001" s="3" t="s">
        <v>37719</v>
      </c>
      <c r="J7001" s="3" t="s">
        <v>37721</v>
      </c>
    </row>
    <row r="7002" spans="1:10" s="6" customFormat="1" ht="15" customHeight="1" x14ac:dyDescent="0.3">
      <c r="A7002" s="3" t="s">
        <v>142</v>
      </c>
      <c r="B7002" s="3" t="s">
        <v>143</v>
      </c>
      <c r="C7002" s="3" t="s">
        <v>219</v>
      </c>
      <c r="D7002" s="3" t="s">
        <v>220</v>
      </c>
      <c r="E7002" s="4">
        <v>9</v>
      </c>
      <c r="F7002" s="4">
        <v>14</v>
      </c>
      <c r="G7002" s="3" t="s">
        <v>820</v>
      </c>
      <c r="H7002" s="3" t="s">
        <v>977</v>
      </c>
      <c r="I7002" s="3" t="s">
        <v>37719</v>
      </c>
      <c r="J7002" s="3" t="s">
        <v>37721</v>
      </c>
    </row>
    <row r="7003" spans="1:10" s="6" customFormat="1" ht="15" customHeight="1" x14ac:dyDescent="0.3">
      <c r="A7003" s="3" t="s">
        <v>142</v>
      </c>
      <c r="B7003" s="3" t="s">
        <v>143</v>
      </c>
      <c r="C7003" s="3" t="s">
        <v>232</v>
      </c>
      <c r="D7003" s="3" t="s">
        <v>233</v>
      </c>
      <c r="E7003" s="4">
        <v>9</v>
      </c>
      <c r="F7003" s="4">
        <v>15</v>
      </c>
      <c r="G7003" s="3" t="s">
        <v>820</v>
      </c>
      <c r="H7003" s="3" t="s">
        <v>986</v>
      </c>
      <c r="I7003" s="3" t="s">
        <v>37719</v>
      </c>
      <c r="J7003" s="3" t="s">
        <v>37721</v>
      </c>
    </row>
    <row r="7004" spans="1:10" s="6" customFormat="1" ht="15" customHeight="1" x14ac:dyDescent="0.3">
      <c r="A7004" s="3" t="s">
        <v>142</v>
      </c>
      <c r="B7004" s="3" t="s">
        <v>143</v>
      </c>
      <c r="C7004" s="3" t="s">
        <v>246</v>
      </c>
      <c r="D7004" s="3" t="s">
        <v>247</v>
      </c>
      <c r="E7004" s="4">
        <v>9</v>
      </c>
      <c r="F7004" s="4">
        <v>16</v>
      </c>
      <c r="G7004" s="3" t="s">
        <v>820</v>
      </c>
      <c r="H7004" s="3" t="s">
        <v>989</v>
      </c>
      <c r="I7004" s="3" t="s">
        <v>37719</v>
      </c>
      <c r="J7004" s="3" t="s">
        <v>37721</v>
      </c>
    </row>
    <row r="7005" spans="1:10" s="6" customFormat="1" ht="15" customHeight="1" x14ac:dyDescent="0.3">
      <c r="A7005" s="3" t="s">
        <v>142</v>
      </c>
      <c r="B7005" s="3" t="s">
        <v>143</v>
      </c>
      <c r="C7005" s="3" t="s">
        <v>260</v>
      </c>
      <c r="D7005" s="3" t="s">
        <v>261</v>
      </c>
      <c r="E7005" s="4">
        <v>9</v>
      </c>
      <c r="F7005" s="4">
        <v>17</v>
      </c>
      <c r="G7005" s="3" t="s">
        <v>820</v>
      </c>
      <c r="H7005" s="3" t="s">
        <v>1005</v>
      </c>
      <c r="I7005" s="3" t="s">
        <v>37719</v>
      </c>
      <c r="J7005" s="3" t="s">
        <v>37721</v>
      </c>
    </row>
    <row r="7006" spans="1:10" s="6" customFormat="1" ht="15" customHeight="1" x14ac:dyDescent="0.3">
      <c r="A7006" s="3" t="s">
        <v>142</v>
      </c>
      <c r="B7006" s="3" t="s">
        <v>143</v>
      </c>
      <c r="C7006" s="3" t="s">
        <v>272</v>
      </c>
      <c r="D7006" s="3" t="s">
        <v>273</v>
      </c>
      <c r="E7006" s="4">
        <v>9</v>
      </c>
      <c r="F7006" s="4">
        <v>18</v>
      </c>
      <c r="G7006" s="3" t="s">
        <v>820</v>
      </c>
      <c r="H7006" s="3" t="s">
        <v>1009</v>
      </c>
      <c r="I7006" s="3" t="s">
        <v>37719</v>
      </c>
      <c r="J7006" s="3" t="s">
        <v>37721</v>
      </c>
    </row>
    <row r="7007" spans="1:10" s="6" customFormat="1" ht="15" customHeight="1" x14ac:dyDescent="0.3">
      <c r="A7007" s="3" t="s">
        <v>142</v>
      </c>
      <c r="B7007" s="3" t="s">
        <v>143</v>
      </c>
      <c r="C7007" s="3" t="s">
        <v>283</v>
      </c>
      <c r="D7007" s="3" t="s">
        <v>284</v>
      </c>
      <c r="E7007" s="4">
        <v>9</v>
      </c>
      <c r="F7007" s="4">
        <v>19</v>
      </c>
      <c r="G7007" s="3" t="s">
        <v>820</v>
      </c>
      <c r="H7007" s="3" t="s">
        <v>1019</v>
      </c>
      <c r="I7007" s="3" t="s">
        <v>37719</v>
      </c>
      <c r="J7007" s="3" t="s">
        <v>37721</v>
      </c>
    </row>
    <row r="7008" spans="1:10" s="6" customFormat="1" ht="15" customHeight="1" x14ac:dyDescent="0.3">
      <c r="A7008" s="3" t="s">
        <v>142</v>
      </c>
      <c r="B7008" s="3" t="s">
        <v>143</v>
      </c>
      <c r="C7008" s="3" t="s">
        <v>158</v>
      </c>
      <c r="D7008" s="3" t="s">
        <v>159</v>
      </c>
      <c r="E7008" s="4">
        <v>9</v>
      </c>
      <c r="F7008" s="4">
        <v>10</v>
      </c>
      <c r="G7008" s="3" t="s">
        <v>820</v>
      </c>
      <c r="H7008" s="3" t="s">
        <v>854</v>
      </c>
      <c r="I7008" s="3" t="s">
        <v>37719</v>
      </c>
      <c r="J7008" s="3" t="s">
        <v>37720</v>
      </c>
    </row>
    <row r="7009" spans="1:10" s="6" customFormat="1" ht="15" customHeight="1" x14ac:dyDescent="0.3">
      <c r="A7009" s="3" t="s">
        <v>142</v>
      </c>
      <c r="B7009" s="3" t="s">
        <v>143</v>
      </c>
      <c r="C7009" s="3" t="s">
        <v>295</v>
      </c>
      <c r="D7009" s="3" t="s">
        <v>296</v>
      </c>
      <c r="E7009" s="4">
        <v>9</v>
      </c>
      <c r="F7009" s="4">
        <v>20</v>
      </c>
      <c r="G7009" s="3" t="s">
        <v>820</v>
      </c>
      <c r="H7009" s="3" t="s">
        <v>1028</v>
      </c>
      <c r="I7009" s="3" t="s">
        <v>37719</v>
      </c>
      <c r="J7009" s="3" t="s">
        <v>37721</v>
      </c>
    </row>
    <row r="7010" spans="1:10" s="6" customFormat="1" ht="15" customHeight="1" x14ac:dyDescent="0.3">
      <c r="A7010" s="3" t="s">
        <v>142</v>
      </c>
      <c r="B7010" s="3" t="s">
        <v>143</v>
      </c>
      <c r="C7010" s="3" t="s">
        <v>322</v>
      </c>
      <c r="D7010" s="3" t="s">
        <v>323</v>
      </c>
      <c r="E7010" s="4">
        <v>9</v>
      </c>
      <c r="F7010" s="4">
        <v>22</v>
      </c>
      <c r="G7010" s="3" t="s">
        <v>820</v>
      </c>
      <c r="H7010" s="3" t="s">
        <v>1065</v>
      </c>
      <c r="I7010" s="3" t="s">
        <v>37719</v>
      </c>
      <c r="J7010" s="3" t="s">
        <v>37721</v>
      </c>
    </row>
    <row r="7011" spans="1:10" s="6" customFormat="1" ht="15" customHeight="1" x14ac:dyDescent="0.3">
      <c r="A7011" s="3" t="s">
        <v>142</v>
      </c>
      <c r="B7011" s="3" t="s">
        <v>143</v>
      </c>
      <c r="C7011" s="3" t="s">
        <v>352</v>
      </c>
      <c r="D7011" s="3" t="s">
        <v>353</v>
      </c>
      <c r="E7011" s="4">
        <v>9</v>
      </c>
      <c r="F7011" s="4">
        <v>24</v>
      </c>
      <c r="G7011" s="3" t="s">
        <v>820</v>
      </c>
      <c r="H7011" s="3" t="s">
        <v>1092</v>
      </c>
      <c r="I7011" s="3" t="s">
        <v>37719</v>
      </c>
      <c r="J7011" s="3" t="s">
        <v>37721</v>
      </c>
    </row>
    <row r="7012" spans="1:10" s="6" customFormat="1" ht="15" customHeight="1" x14ac:dyDescent="0.3">
      <c r="A7012" s="3" t="s">
        <v>142</v>
      </c>
      <c r="B7012" s="3" t="s">
        <v>143</v>
      </c>
      <c r="C7012" s="3" t="s">
        <v>366</v>
      </c>
      <c r="D7012" s="3" t="s">
        <v>367</v>
      </c>
      <c r="E7012" s="4">
        <v>9</v>
      </c>
      <c r="F7012" s="4">
        <v>25</v>
      </c>
      <c r="G7012" s="3" t="s">
        <v>820</v>
      </c>
      <c r="H7012" s="3" t="s">
        <v>1110</v>
      </c>
      <c r="I7012" s="3" t="s">
        <v>37719</v>
      </c>
      <c r="J7012" s="3" t="s">
        <v>37721</v>
      </c>
    </row>
    <row r="7013" spans="1:10" s="6" customFormat="1" ht="15" customHeight="1" x14ac:dyDescent="0.3">
      <c r="A7013" s="3" t="s">
        <v>142</v>
      </c>
      <c r="B7013" s="3" t="s">
        <v>143</v>
      </c>
      <c r="C7013" s="3" t="s">
        <v>376</v>
      </c>
      <c r="D7013" s="3" t="s">
        <v>377</v>
      </c>
      <c r="E7013" s="4">
        <v>9</v>
      </c>
      <c r="F7013" s="4">
        <v>26</v>
      </c>
      <c r="G7013" s="3" t="s">
        <v>820</v>
      </c>
      <c r="H7013" s="3" t="s">
        <v>1119</v>
      </c>
      <c r="I7013" s="3" t="s">
        <v>37719</v>
      </c>
      <c r="J7013" s="3" t="s">
        <v>37721</v>
      </c>
    </row>
    <row r="7014" spans="1:10" s="6" customFormat="1" ht="15" customHeight="1" x14ac:dyDescent="0.3">
      <c r="A7014" s="3" t="s">
        <v>142</v>
      </c>
      <c r="B7014" s="3" t="s">
        <v>143</v>
      </c>
      <c r="C7014" s="3" t="s">
        <v>415</v>
      </c>
      <c r="D7014" s="3" t="s">
        <v>416</v>
      </c>
      <c r="E7014" s="4">
        <v>9</v>
      </c>
      <c r="F7014" s="4">
        <v>29</v>
      </c>
      <c r="G7014" s="3" t="s">
        <v>820</v>
      </c>
      <c r="H7014" s="3" t="s">
        <v>1177</v>
      </c>
      <c r="I7014" s="3" t="s">
        <v>37719</v>
      </c>
      <c r="J7014" s="3" t="s">
        <v>37721</v>
      </c>
    </row>
    <row r="7015" spans="1:10" s="6" customFormat="1" ht="15" customHeight="1" x14ac:dyDescent="0.3">
      <c r="A7015" s="3" t="s">
        <v>142</v>
      </c>
      <c r="B7015" s="3" t="s">
        <v>143</v>
      </c>
      <c r="C7015" s="3" t="s">
        <v>430</v>
      </c>
      <c r="D7015" s="3" t="s">
        <v>431</v>
      </c>
      <c r="E7015" s="4">
        <v>9</v>
      </c>
      <c r="F7015" s="4">
        <v>30</v>
      </c>
      <c r="G7015" s="3" t="s">
        <v>820</v>
      </c>
      <c r="H7015" s="3" t="s">
        <v>1191</v>
      </c>
      <c r="I7015" s="3" t="s">
        <v>37719</v>
      </c>
      <c r="J7015" s="3" t="s">
        <v>37721</v>
      </c>
    </row>
    <row r="7016" spans="1:10" s="6" customFormat="1" ht="15" customHeight="1" x14ac:dyDescent="0.3">
      <c r="A7016" s="3" t="s">
        <v>142</v>
      </c>
      <c r="B7016" s="3" t="s">
        <v>143</v>
      </c>
      <c r="C7016" s="3" t="s">
        <v>459</v>
      </c>
      <c r="D7016" s="3" t="s">
        <v>460</v>
      </c>
      <c r="E7016" s="4">
        <v>9</v>
      </c>
      <c r="F7016" s="4">
        <v>33</v>
      </c>
      <c r="G7016" s="3" t="s">
        <v>820</v>
      </c>
      <c r="H7016" s="3" t="s">
        <v>1221</v>
      </c>
      <c r="I7016" s="3" t="s">
        <v>37719</v>
      </c>
      <c r="J7016" s="3" t="s">
        <v>37721</v>
      </c>
    </row>
    <row r="7017" spans="1:10" s="6" customFormat="1" ht="15" customHeight="1" x14ac:dyDescent="0.3">
      <c r="A7017" s="3" t="s">
        <v>142</v>
      </c>
      <c r="B7017" s="3" t="s">
        <v>143</v>
      </c>
      <c r="C7017" s="3" t="s">
        <v>307</v>
      </c>
      <c r="D7017" s="3" t="s">
        <v>308</v>
      </c>
      <c r="E7017" s="4">
        <v>9</v>
      </c>
      <c r="F7017" s="4">
        <v>21</v>
      </c>
      <c r="G7017" s="3" t="s">
        <v>820</v>
      </c>
      <c r="H7017" s="3" t="s">
        <v>1051</v>
      </c>
      <c r="I7017" s="3" t="s">
        <v>37719</v>
      </c>
      <c r="J7017" s="3" t="s">
        <v>37721</v>
      </c>
    </row>
    <row r="7018" spans="1:10" s="6" customFormat="1" ht="15" customHeight="1" x14ac:dyDescent="0.3">
      <c r="A7018" s="3" t="s">
        <v>142</v>
      </c>
      <c r="B7018" s="3" t="s">
        <v>143</v>
      </c>
      <c r="C7018" s="3" t="s">
        <v>128</v>
      </c>
      <c r="D7018" s="3" t="s">
        <v>129</v>
      </c>
      <c r="E7018" s="4">
        <v>9</v>
      </c>
      <c r="F7018" s="4">
        <v>8</v>
      </c>
      <c r="G7018" s="3" t="s">
        <v>820</v>
      </c>
      <c r="H7018" s="3" t="s">
        <v>803</v>
      </c>
      <c r="I7018" s="3" t="s">
        <v>37719</v>
      </c>
      <c r="J7018" s="3" t="s">
        <v>37720</v>
      </c>
    </row>
    <row r="7019" spans="1:10" s="6" customFormat="1" ht="15" customHeight="1" x14ac:dyDescent="0.3">
      <c r="A7019" s="3" t="s">
        <v>142</v>
      </c>
      <c r="B7019" s="3" t="s">
        <v>143</v>
      </c>
      <c r="C7019" s="3" t="s">
        <v>112</v>
      </c>
      <c r="D7019" s="3" t="s">
        <v>113</v>
      </c>
      <c r="E7019" s="4">
        <v>9</v>
      </c>
      <c r="F7019" s="4">
        <v>7</v>
      </c>
      <c r="G7019" s="3" t="s">
        <v>820</v>
      </c>
      <c r="H7019" s="3" t="s">
        <v>749</v>
      </c>
      <c r="I7019" s="3" t="s">
        <v>37719</v>
      </c>
      <c r="J7019" s="3" t="s">
        <v>37720</v>
      </c>
    </row>
    <row r="7020" spans="1:10" s="6" customFormat="1" ht="15" customHeight="1" x14ac:dyDescent="0.3">
      <c r="A7020" s="3" t="s">
        <v>142</v>
      </c>
      <c r="B7020" s="3" t="s">
        <v>143</v>
      </c>
      <c r="C7020" s="3" t="s">
        <v>97</v>
      </c>
      <c r="D7020" s="3" t="s">
        <v>98</v>
      </c>
      <c r="E7020" s="4">
        <v>9</v>
      </c>
      <c r="F7020" s="4">
        <v>6</v>
      </c>
      <c r="G7020" s="3" t="s">
        <v>820</v>
      </c>
      <c r="H7020" s="3" t="s">
        <v>742</v>
      </c>
      <c r="I7020" s="3" t="s">
        <v>37719</v>
      </c>
      <c r="J7020" s="3" t="s">
        <v>37720</v>
      </c>
    </row>
    <row r="7021" spans="1:10" s="6" customFormat="1" ht="15" customHeight="1" x14ac:dyDescent="0.3">
      <c r="A7021" s="3" t="s">
        <v>142</v>
      </c>
      <c r="B7021" s="3" t="s">
        <v>143</v>
      </c>
      <c r="C7021" s="3" t="s">
        <v>158</v>
      </c>
      <c r="D7021" s="3" t="s">
        <v>159</v>
      </c>
      <c r="E7021" s="4">
        <v>9</v>
      </c>
      <c r="F7021" s="4">
        <v>10</v>
      </c>
      <c r="G7021" s="3" t="s">
        <v>820</v>
      </c>
      <c r="H7021" s="3" t="s">
        <v>854</v>
      </c>
      <c r="I7021" s="3" t="s">
        <v>37719</v>
      </c>
      <c r="J7021" s="3" t="s">
        <v>5762</v>
      </c>
    </row>
    <row r="7022" spans="1:10" s="6" customFormat="1" ht="15" customHeight="1" x14ac:dyDescent="0.3">
      <c r="A7022" s="3" t="s">
        <v>142</v>
      </c>
      <c r="B7022" s="3" t="s">
        <v>143</v>
      </c>
      <c r="C7022" s="3" t="s">
        <v>219</v>
      </c>
      <c r="D7022" s="3" t="s">
        <v>220</v>
      </c>
      <c r="E7022" s="4">
        <v>9</v>
      </c>
      <c r="F7022" s="4">
        <v>14</v>
      </c>
      <c r="G7022" s="3" t="s">
        <v>820</v>
      </c>
      <c r="H7022" s="3" t="s">
        <v>977</v>
      </c>
      <c r="I7022" s="3" t="s">
        <v>37719</v>
      </c>
      <c r="J7022" s="3" t="s">
        <v>5762</v>
      </c>
    </row>
    <row r="7023" spans="1:10" s="6" customFormat="1" ht="15" customHeight="1" x14ac:dyDescent="0.3">
      <c r="A7023" s="3" t="s">
        <v>142</v>
      </c>
      <c r="B7023" s="3" t="s">
        <v>143</v>
      </c>
      <c r="C7023" s="3" t="s">
        <v>260</v>
      </c>
      <c r="D7023" s="3" t="s">
        <v>261</v>
      </c>
      <c r="E7023" s="4">
        <v>9</v>
      </c>
      <c r="F7023" s="4">
        <v>17</v>
      </c>
      <c r="G7023" s="3" t="s">
        <v>820</v>
      </c>
      <c r="H7023" s="3" t="s">
        <v>1005</v>
      </c>
      <c r="I7023" s="3" t="s">
        <v>37719</v>
      </c>
      <c r="J7023" s="3" t="s">
        <v>5762</v>
      </c>
    </row>
    <row r="7024" spans="1:10" s="6" customFormat="1" ht="15" customHeight="1" x14ac:dyDescent="0.3">
      <c r="A7024" s="3" t="s">
        <v>142</v>
      </c>
      <c r="B7024" s="3" t="s">
        <v>143</v>
      </c>
      <c r="C7024" s="3" t="s">
        <v>295</v>
      </c>
      <c r="D7024" s="3" t="s">
        <v>296</v>
      </c>
      <c r="E7024" s="4">
        <v>9</v>
      </c>
      <c r="F7024" s="4">
        <v>20</v>
      </c>
      <c r="G7024" s="3" t="s">
        <v>820</v>
      </c>
      <c r="H7024" s="3" t="s">
        <v>1028</v>
      </c>
      <c r="I7024" s="3" t="s">
        <v>37719</v>
      </c>
      <c r="J7024" s="3" t="s">
        <v>5762</v>
      </c>
    </row>
    <row r="7025" spans="1:10" s="6" customFormat="1" ht="15" customHeight="1" x14ac:dyDescent="0.3">
      <c r="A7025" s="3" t="s">
        <v>142</v>
      </c>
      <c r="B7025" s="3" t="s">
        <v>143</v>
      </c>
      <c r="C7025" s="3" t="s">
        <v>337</v>
      </c>
      <c r="D7025" s="3" t="s">
        <v>338</v>
      </c>
      <c r="E7025" s="4">
        <v>9</v>
      </c>
      <c r="F7025" s="4">
        <v>23</v>
      </c>
      <c r="G7025" s="3" t="s">
        <v>820</v>
      </c>
      <c r="H7025" s="3" t="s">
        <v>1068</v>
      </c>
      <c r="I7025" s="3" t="s">
        <v>37719</v>
      </c>
      <c r="J7025" s="3" t="s">
        <v>5762</v>
      </c>
    </row>
    <row r="7026" spans="1:10" s="6" customFormat="1" ht="15" customHeight="1" x14ac:dyDescent="0.3">
      <c r="A7026" s="3" t="s">
        <v>142</v>
      </c>
      <c r="B7026" s="3" t="s">
        <v>143</v>
      </c>
      <c r="C7026" s="3" t="s">
        <v>25</v>
      </c>
      <c r="D7026" s="3" t="s">
        <v>26</v>
      </c>
      <c r="E7026" s="4">
        <v>9</v>
      </c>
      <c r="F7026" s="4">
        <v>1</v>
      </c>
      <c r="G7026" s="3" t="s">
        <v>820</v>
      </c>
      <c r="H7026" s="3" t="s">
        <v>623</v>
      </c>
      <c r="I7026" s="3" t="s">
        <v>37719</v>
      </c>
      <c r="J7026" s="3" t="s">
        <v>5401</v>
      </c>
    </row>
    <row r="7027" spans="1:10" s="6" customFormat="1" ht="15" customHeight="1" x14ac:dyDescent="0.3">
      <c r="A7027" s="3" t="s">
        <v>142</v>
      </c>
      <c r="B7027" s="3" t="s">
        <v>143</v>
      </c>
      <c r="C7027" s="3" t="s">
        <v>25</v>
      </c>
      <c r="D7027" s="3" t="s">
        <v>26</v>
      </c>
      <c r="E7027" s="4">
        <v>9</v>
      </c>
      <c r="F7027" s="4">
        <v>1</v>
      </c>
      <c r="G7027" s="3" t="s">
        <v>820</v>
      </c>
      <c r="H7027" s="3" t="s">
        <v>623</v>
      </c>
      <c r="I7027" s="3" t="s">
        <v>37719</v>
      </c>
      <c r="J7027" s="3" t="s">
        <v>5436</v>
      </c>
    </row>
    <row r="7028" spans="1:10" s="6" customFormat="1" ht="15" customHeight="1" x14ac:dyDescent="0.3">
      <c r="A7028" s="3" t="s">
        <v>142</v>
      </c>
      <c r="B7028" s="3" t="s">
        <v>143</v>
      </c>
      <c r="C7028" s="3" t="s">
        <v>42</v>
      </c>
      <c r="D7028" s="3" t="s">
        <v>43</v>
      </c>
      <c r="E7028" s="4">
        <v>9</v>
      </c>
      <c r="F7028" s="4">
        <v>2</v>
      </c>
      <c r="G7028" s="3" t="s">
        <v>820</v>
      </c>
      <c r="H7028" s="3" t="s">
        <v>686</v>
      </c>
      <c r="I7028" s="3" t="s">
        <v>37719</v>
      </c>
      <c r="J7028" s="3" t="s">
        <v>5436</v>
      </c>
    </row>
    <row r="7029" spans="1:10" s="6" customFormat="1" ht="15" customHeight="1" x14ac:dyDescent="0.3">
      <c r="A7029" s="3" t="s">
        <v>142</v>
      </c>
      <c r="B7029" s="3" t="s">
        <v>143</v>
      </c>
      <c r="C7029" s="3" t="s">
        <v>57</v>
      </c>
      <c r="D7029" s="3" t="s">
        <v>58</v>
      </c>
      <c r="E7029" s="4">
        <v>9</v>
      </c>
      <c r="F7029" s="4">
        <v>3</v>
      </c>
      <c r="G7029" s="3" t="s">
        <v>820</v>
      </c>
      <c r="H7029" s="3" t="s">
        <v>705</v>
      </c>
      <c r="I7029" s="3" t="s">
        <v>37719</v>
      </c>
      <c r="J7029" s="3" t="s">
        <v>5436</v>
      </c>
    </row>
    <row r="7030" spans="1:10" s="6" customFormat="1" ht="15" customHeight="1" x14ac:dyDescent="0.3">
      <c r="A7030" s="3" t="s">
        <v>142</v>
      </c>
      <c r="B7030" s="3" t="s">
        <v>143</v>
      </c>
      <c r="C7030" s="3" t="s">
        <v>71</v>
      </c>
      <c r="D7030" s="3" t="s">
        <v>72</v>
      </c>
      <c r="E7030" s="4">
        <v>9</v>
      </c>
      <c r="F7030" s="4">
        <v>4</v>
      </c>
      <c r="G7030" s="3" t="s">
        <v>820</v>
      </c>
      <c r="H7030" s="3" t="s">
        <v>718</v>
      </c>
      <c r="I7030" s="3" t="s">
        <v>37719</v>
      </c>
      <c r="J7030" s="3" t="s">
        <v>5436</v>
      </c>
    </row>
    <row r="7031" spans="1:10" s="6" customFormat="1" ht="15" customHeight="1" x14ac:dyDescent="0.3">
      <c r="A7031" s="3" t="s">
        <v>142</v>
      </c>
      <c r="B7031" s="3" t="s">
        <v>143</v>
      </c>
      <c r="C7031" s="3" t="s">
        <v>86</v>
      </c>
      <c r="D7031" s="3" t="s">
        <v>87</v>
      </c>
      <c r="E7031" s="4">
        <v>9</v>
      </c>
      <c r="F7031" s="4">
        <v>5</v>
      </c>
      <c r="G7031" s="3" t="s">
        <v>820</v>
      </c>
      <c r="H7031" s="3" t="s">
        <v>731</v>
      </c>
      <c r="I7031" s="3" t="s">
        <v>37719</v>
      </c>
      <c r="J7031" s="3" t="s">
        <v>5436</v>
      </c>
    </row>
    <row r="7032" spans="1:10" s="6" customFormat="1" ht="15" customHeight="1" x14ac:dyDescent="0.3">
      <c r="A7032" s="3" t="s">
        <v>142</v>
      </c>
      <c r="B7032" s="3" t="s">
        <v>143</v>
      </c>
      <c r="C7032" s="3" t="s">
        <v>112</v>
      </c>
      <c r="D7032" s="3" t="s">
        <v>113</v>
      </c>
      <c r="E7032" s="4">
        <v>9</v>
      </c>
      <c r="F7032" s="4">
        <v>7</v>
      </c>
      <c r="G7032" s="3" t="s">
        <v>820</v>
      </c>
      <c r="H7032" s="3" t="s">
        <v>749</v>
      </c>
      <c r="I7032" s="3" t="s">
        <v>37719</v>
      </c>
      <c r="J7032" s="3" t="s">
        <v>5436</v>
      </c>
    </row>
    <row r="7033" spans="1:10" s="6" customFormat="1" ht="15" customHeight="1" x14ac:dyDescent="0.3">
      <c r="A7033" s="3" t="s">
        <v>142</v>
      </c>
      <c r="B7033" s="3" t="s">
        <v>143</v>
      </c>
      <c r="C7033" s="3" t="s">
        <v>128</v>
      </c>
      <c r="D7033" s="3" t="s">
        <v>129</v>
      </c>
      <c r="E7033" s="4">
        <v>9</v>
      </c>
      <c r="F7033" s="4">
        <v>8</v>
      </c>
      <c r="G7033" s="3" t="s">
        <v>820</v>
      </c>
      <c r="H7033" s="3" t="s">
        <v>803</v>
      </c>
      <c r="I7033" s="3" t="s">
        <v>37719</v>
      </c>
      <c r="J7033" s="3" t="s">
        <v>5436</v>
      </c>
    </row>
    <row r="7034" spans="1:10" s="6" customFormat="1" ht="15" customHeight="1" x14ac:dyDescent="0.3">
      <c r="A7034" s="3" t="s">
        <v>142</v>
      </c>
      <c r="B7034" s="3" t="s">
        <v>143</v>
      </c>
      <c r="C7034" s="3" t="s">
        <v>158</v>
      </c>
      <c r="D7034" s="3" t="s">
        <v>159</v>
      </c>
      <c r="E7034" s="4">
        <v>9</v>
      </c>
      <c r="F7034" s="4">
        <v>10</v>
      </c>
      <c r="G7034" s="3" t="s">
        <v>820</v>
      </c>
      <c r="H7034" s="3" t="s">
        <v>854</v>
      </c>
      <c r="I7034" s="3" t="s">
        <v>37719</v>
      </c>
      <c r="J7034" s="3" t="s">
        <v>5436</v>
      </c>
    </row>
    <row r="7035" spans="1:10" s="6" customFormat="1" ht="15" customHeight="1" x14ac:dyDescent="0.3">
      <c r="A7035" s="3" t="s">
        <v>142</v>
      </c>
      <c r="B7035" s="3" t="s">
        <v>143</v>
      </c>
      <c r="C7035" s="3" t="s">
        <v>173</v>
      </c>
      <c r="D7035" s="3" t="s">
        <v>174</v>
      </c>
      <c r="E7035" s="4">
        <v>9</v>
      </c>
      <c r="F7035" s="4">
        <v>11</v>
      </c>
      <c r="G7035" s="3" t="s">
        <v>820</v>
      </c>
      <c r="H7035" s="3" t="s">
        <v>867</v>
      </c>
      <c r="I7035" s="3" t="s">
        <v>37719</v>
      </c>
      <c r="J7035" s="3" t="s">
        <v>5436</v>
      </c>
    </row>
    <row r="7036" spans="1:10" s="6" customFormat="1" ht="15" customHeight="1" x14ac:dyDescent="0.3">
      <c r="A7036" s="3" t="s">
        <v>142</v>
      </c>
      <c r="B7036" s="3" t="s">
        <v>143</v>
      </c>
      <c r="C7036" s="3" t="s">
        <v>128</v>
      </c>
      <c r="D7036" s="3" t="s">
        <v>129</v>
      </c>
      <c r="E7036" s="4">
        <v>9</v>
      </c>
      <c r="F7036" s="4">
        <v>8</v>
      </c>
      <c r="G7036" s="3" t="s">
        <v>820</v>
      </c>
      <c r="H7036" s="3" t="s">
        <v>803</v>
      </c>
      <c r="I7036" s="3" t="s">
        <v>37719</v>
      </c>
      <c r="J7036" s="3" t="s">
        <v>5762</v>
      </c>
    </row>
    <row r="7037" spans="1:10" s="6" customFormat="1" ht="15" customHeight="1" x14ac:dyDescent="0.3">
      <c r="A7037" s="3" t="s">
        <v>142</v>
      </c>
      <c r="B7037" s="3" t="s">
        <v>143</v>
      </c>
      <c r="C7037" s="3" t="s">
        <v>112</v>
      </c>
      <c r="D7037" s="3" t="s">
        <v>113</v>
      </c>
      <c r="E7037" s="4">
        <v>9</v>
      </c>
      <c r="F7037" s="4">
        <v>7</v>
      </c>
      <c r="G7037" s="3" t="s">
        <v>820</v>
      </c>
      <c r="H7037" s="3" t="s">
        <v>749</v>
      </c>
      <c r="I7037" s="3" t="s">
        <v>37719</v>
      </c>
      <c r="J7037" s="3" t="s">
        <v>5762</v>
      </c>
    </row>
    <row r="7038" spans="1:10" s="6" customFormat="1" ht="15" customHeight="1" x14ac:dyDescent="0.3">
      <c r="A7038" s="3" t="s">
        <v>142</v>
      </c>
      <c r="B7038" s="3" t="s">
        <v>143</v>
      </c>
      <c r="C7038" s="3" t="s">
        <v>86</v>
      </c>
      <c r="D7038" s="3" t="s">
        <v>87</v>
      </c>
      <c r="E7038" s="4">
        <v>9</v>
      </c>
      <c r="F7038" s="4">
        <v>5</v>
      </c>
      <c r="G7038" s="3" t="s">
        <v>820</v>
      </c>
      <c r="H7038" s="3" t="s">
        <v>731</v>
      </c>
      <c r="I7038" s="3" t="s">
        <v>37719</v>
      </c>
      <c r="J7038" s="3" t="s">
        <v>5762</v>
      </c>
    </row>
    <row r="7039" spans="1:10" s="6" customFormat="1" ht="15" customHeight="1" x14ac:dyDescent="0.3">
      <c r="A7039" s="3" t="s">
        <v>142</v>
      </c>
      <c r="B7039" s="3" t="s">
        <v>143</v>
      </c>
      <c r="C7039" s="3" t="s">
        <v>71</v>
      </c>
      <c r="D7039" s="3" t="s">
        <v>72</v>
      </c>
      <c r="E7039" s="4">
        <v>9</v>
      </c>
      <c r="F7039" s="4">
        <v>4</v>
      </c>
      <c r="G7039" s="3" t="s">
        <v>820</v>
      </c>
      <c r="H7039" s="3" t="s">
        <v>718</v>
      </c>
      <c r="I7039" s="3" t="s">
        <v>37719</v>
      </c>
      <c r="J7039" s="3" t="s">
        <v>5762</v>
      </c>
    </row>
    <row r="7040" spans="1:10" s="6" customFormat="1" ht="15" customHeight="1" x14ac:dyDescent="0.3">
      <c r="A7040" s="3" t="s">
        <v>128</v>
      </c>
      <c r="B7040" s="3" t="s">
        <v>129</v>
      </c>
      <c r="C7040" s="3" t="s">
        <v>366</v>
      </c>
      <c r="D7040" s="3" t="s">
        <v>367</v>
      </c>
      <c r="E7040" s="4">
        <v>8</v>
      </c>
      <c r="F7040" s="4">
        <v>25</v>
      </c>
      <c r="G7040" s="3" t="s">
        <v>803</v>
      </c>
      <c r="H7040" s="3" t="s">
        <v>1110</v>
      </c>
      <c r="I7040" s="3" t="s">
        <v>37719</v>
      </c>
      <c r="J7040" s="3" t="s">
        <v>5713</v>
      </c>
    </row>
    <row r="7041" spans="1:10" s="6" customFormat="1" ht="15" customHeight="1" x14ac:dyDescent="0.3">
      <c r="A7041" s="3" t="s">
        <v>128</v>
      </c>
      <c r="B7041" s="3" t="s">
        <v>129</v>
      </c>
      <c r="C7041" s="3" t="s">
        <v>389</v>
      </c>
      <c r="D7041" s="3" t="s">
        <v>390</v>
      </c>
      <c r="E7041" s="4">
        <v>8</v>
      </c>
      <c r="F7041" s="4">
        <v>27</v>
      </c>
      <c r="G7041" s="3" t="s">
        <v>803</v>
      </c>
      <c r="H7041" s="3" t="s">
        <v>1127</v>
      </c>
      <c r="I7041" s="3" t="s">
        <v>37719</v>
      </c>
      <c r="J7041" s="3" t="s">
        <v>5713</v>
      </c>
    </row>
    <row r="7042" spans="1:10" s="6" customFormat="1" ht="15" customHeight="1" x14ac:dyDescent="0.3">
      <c r="A7042" s="3" t="s">
        <v>128</v>
      </c>
      <c r="B7042" s="3" t="s">
        <v>129</v>
      </c>
      <c r="C7042" s="3" t="s">
        <v>415</v>
      </c>
      <c r="D7042" s="3" t="s">
        <v>416</v>
      </c>
      <c r="E7042" s="4">
        <v>8</v>
      </c>
      <c r="F7042" s="4">
        <v>29</v>
      </c>
      <c r="G7042" s="3" t="s">
        <v>803</v>
      </c>
      <c r="H7042" s="3" t="s">
        <v>1177</v>
      </c>
      <c r="I7042" s="3" t="s">
        <v>37719</v>
      </c>
      <c r="J7042" s="3" t="s">
        <v>5713</v>
      </c>
    </row>
    <row r="7043" spans="1:10" s="6" customFormat="1" ht="15" customHeight="1" x14ac:dyDescent="0.3">
      <c r="A7043" s="3" t="s">
        <v>128</v>
      </c>
      <c r="B7043" s="3" t="s">
        <v>129</v>
      </c>
      <c r="C7043" s="3" t="s">
        <v>430</v>
      </c>
      <c r="D7043" s="3" t="s">
        <v>431</v>
      </c>
      <c r="E7043" s="4">
        <v>8</v>
      </c>
      <c r="F7043" s="4">
        <v>30</v>
      </c>
      <c r="G7043" s="3" t="s">
        <v>803</v>
      </c>
      <c r="H7043" s="3" t="s">
        <v>1191</v>
      </c>
      <c r="I7043" s="3" t="s">
        <v>37719</v>
      </c>
      <c r="J7043" s="3" t="s">
        <v>5713</v>
      </c>
    </row>
    <row r="7044" spans="1:10" s="6" customFormat="1" ht="15" customHeight="1" x14ac:dyDescent="0.3">
      <c r="A7044" s="3" t="s">
        <v>128</v>
      </c>
      <c r="B7044" s="3" t="s">
        <v>129</v>
      </c>
      <c r="C7044" s="3" t="s">
        <v>440</v>
      </c>
      <c r="D7044" s="3" t="s">
        <v>441</v>
      </c>
      <c r="E7044" s="4">
        <v>8</v>
      </c>
      <c r="F7044" s="4">
        <v>31</v>
      </c>
      <c r="G7044" s="3" t="s">
        <v>803</v>
      </c>
      <c r="H7044" s="3" t="s">
        <v>1199</v>
      </c>
      <c r="I7044" s="3" t="s">
        <v>37719</v>
      </c>
      <c r="J7044" s="3" t="s">
        <v>5713</v>
      </c>
    </row>
    <row r="7045" spans="1:10" s="6" customFormat="1" ht="15" customHeight="1" x14ac:dyDescent="0.3">
      <c r="A7045" s="3" t="s">
        <v>128</v>
      </c>
      <c r="B7045" s="3" t="s">
        <v>129</v>
      </c>
      <c r="C7045" s="3" t="s">
        <v>448</v>
      </c>
      <c r="D7045" s="3" t="s">
        <v>449</v>
      </c>
      <c r="E7045" s="4">
        <v>8</v>
      </c>
      <c r="F7045" s="4">
        <v>32</v>
      </c>
      <c r="G7045" s="3" t="s">
        <v>803</v>
      </c>
      <c r="H7045" s="3" t="s">
        <v>1201</v>
      </c>
      <c r="I7045" s="3" t="s">
        <v>37719</v>
      </c>
      <c r="J7045" s="3" t="s">
        <v>5713</v>
      </c>
    </row>
    <row r="7046" spans="1:10" s="6" customFormat="1" ht="15" customHeight="1" x14ac:dyDescent="0.3">
      <c r="A7046" s="3" t="s">
        <v>128</v>
      </c>
      <c r="B7046" s="3" t="s">
        <v>129</v>
      </c>
      <c r="C7046" s="3" t="s">
        <v>568</v>
      </c>
      <c r="D7046" s="3" t="s">
        <v>569</v>
      </c>
      <c r="E7046" s="4">
        <v>8</v>
      </c>
      <c r="F7046" s="4">
        <v>42</v>
      </c>
      <c r="G7046" s="3" t="s">
        <v>803</v>
      </c>
      <c r="H7046" s="3" t="s">
        <v>1302</v>
      </c>
      <c r="I7046" s="3" t="s">
        <v>37719</v>
      </c>
      <c r="J7046" s="3" t="s">
        <v>5713</v>
      </c>
    </row>
    <row r="7047" spans="1:10" s="6" customFormat="1" ht="15" customHeight="1" x14ac:dyDescent="0.3">
      <c r="A7047" s="3" t="s">
        <v>142</v>
      </c>
      <c r="B7047" s="3" t="s">
        <v>143</v>
      </c>
      <c r="C7047" s="3" t="s">
        <v>189</v>
      </c>
      <c r="D7047" s="3" t="s">
        <v>190</v>
      </c>
      <c r="E7047" s="4">
        <v>9</v>
      </c>
      <c r="F7047" s="4">
        <v>12</v>
      </c>
      <c r="G7047" s="3" t="s">
        <v>820</v>
      </c>
      <c r="H7047" s="3" t="s">
        <v>948</v>
      </c>
      <c r="I7047" s="3" t="s">
        <v>37719</v>
      </c>
      <c r="J7047" s="3" t="s">
        <v>5436</v>
      </c>
    </row>
    <row r="7048" spans="1:10" s="6" customFormat="1" ht="15" customHeight="1" x14ac:dyDescent="0.3">
      <c r="A7048" s="3" t="s">
        <v>128</v>
      </c>
      <c r="B7048" s="3" t="s">
        <v>129</v>
      </c>
      <c r="C7048" s="3" t="s">
        <v>581</v>
      </c>
      <c r="D7048" s="3" t="s">
        <v>582</v>
      </c>
      <c r="E7048" s="4">
        <v>8</v>
      </c>
      <c r="F7048" s="4">
        <v>43</v>
      </c>
      <c r="G7048" s="3" t="s">
        <v>803</v>
      </c>
      <c r="H7048" s="3" t="s">
        <v>1321</v>
      </c>
      <c r="I7048" s="3" t="s">
        <v>37719</v>
      </c>
      <c r="J7048" s="3" t="s">
        <v>5713</v>
      </c>
    </row>
    <row r="7049" spans="1:10" s="6" customFormat="1" ht="15" customHeight="1" x14ac:dyDescent="0.3">
      <c r="A7049" s="3" t="s">
        <v>128</v>
      </c>
      <c r="B7049" s="3" t="s">
        <v>129</v>
      </c>
      <c r="C7049" s="3" t="s">
        <v>86</v>
      </c>
      <c r="D7049" s="3" t="s">
        <v>87</v>
      </c>
      <c r="E7049" s="4">
        <v>8</v>
      </c>
      <c r="F7049" s="4">
        <v>5</v>
      </c>
      <c r="G7049" s="3" t="s">
        <v>803</v>
      </c>
      <c r="H7049" s="3" t="s">
        <v>731</v>
      </c>
      <c r="I7049" s="3" t="s">
        <v>37719</v>
      </c>
      <c r="J7049" s="3" t="s">
        <v>5890</v>
      </c>
    </row>
    <row r="7050" spans="1:10" s="6" customFormat="1" ht="15" customHeight="1" x14ac:dyDescent="0.3">
      <c r="A7050" s="3" t="s">
        <v>128</v>
      </c>
      <c r="B7050" s="3" t="s">
        <v>129</v>
      </c>
      <c r="C7050" s="3" t="s">
        <v>97</v>
      </c>
      <c r="D7050" s="3" t="s">
        <v>98</v>
      </c>
      <c r="E7050" s="4">
        <v>8</v>
      </c>
      <c r="F7050" s="4">
        <v>6</v>
      </c>
      <c r="G7050" s="3" t="s">
        <v>803</v>
      </c>
      <c r="H7050" s="3" t="s">
        <v>742</v>
      </c>
      <c r="I7050" s="3" t="s">
        <v>37719</v>
      </c>
      <c r="J7050" s="3" t="s">
        <v>5890</v>
      </c>
    </row>
    <row r="7051" spans="1:10" s="6" customFormat="1" ht="15" customHeight="1" x14ac:dyDescent="0.3">
      <c r="A7051" s="3" t="s">
        <v>128</v>
      </c>
      <c r="B7051" s="3" t="s">
        <v>129</v>
      </c>
      <c r="C7051" s="3" t="s">
        <v>204</v>
      </c>
      <c r="D7051" s="3" t="s">
        <v>205</v>
      </c>
      <c r="E7051" s="4">
        <v>8</v>
      </c>
      <c r="F7051" s="4">
        <v>13</v>
      </c>
      <c r="G7051" s="3" t="s">
        <v>803</v>
      </c>
      <c r="H7051" s="3" t="s">
        <v>956</v>
      </c>
      <c r="I7051" s="3" t="s">
        <v>37719</v>
      </c>
      <c r="J7051" s="3" t="s">
        <v>5890</v>
      </c>
    </row>
    <row r="7052" spans="1:10" s="6" customFormat="1" ht="15" customHeight="1" x14ac:dyDescent="0.3">
      <c r="A7052" s="3" t="s">
        <v>128</v>
      </c>
      <c r="B7052" s="3" t="s">
        <v>129</v>
      </c>
      <c r="C7052" s="3" t="s">
        <v>272</v>
      </c>
      <c r="D7052" s="3" t="s">
        <v>273</v>
      </c>
      <c r="E7052" s="4">
        <v>8</v>
      </c>
      <c r="F7052" s="4">
        <v>18</v>
      </c>
      <c r="G7052" s="3" t="s">
        <v>803</v>
      </c>
      <c r="H7052" s="3" t="s">
        <v>1009</v>
      </c>
      <c r="I7052" s="3" t="s">
        <v>37719</v>
      </c>
      <c r="J7052" s="3" t="s">
        <v>5890</v>
      </c>
    </row>
    <row r="7053" spans="1:10" s="6" customFormat="1" ht="15" customHeight="1" x14ac:dyDescent="0.3">
      <c r="A7053" s="3" t="s">
        <v>128</v>
      </c>
      <c r="B7053" s="3" t="s">
        <v>129</v>
      </c>
      <c r="C7053" s="3" t="s">
        <v>389</v>
      </c>
      <c r="D7053" s="3" t="s">
        <v>390</v>
      </c>
      <c r="E7053" s="4">
        <v>8</v>
      </c>
      <c r="F7053" s="4">
        <v>27</v>
      </c>
      <c r="G7053" s="3" t="s">
        <v>803</v>
      </c>
      <c r="H7053" s="3" t="s">
        <v>1127</v>
      </c>
      <c r="I7053" s="3" t="s">
        <v>37719</v>
      </c>
      <c r="J7053" s="3" t="s">
        <v>5890</v>
      </c>
    </row>
    <row r="7054" spans="1:10" s="6" customFormat="1" ht="15" customHeight="1" x14ac:dyDescent="0.3">
      <c r="A7054" s="3" t="s">
        <v>142</v>
      </c>
      <c r="B7054" s="3" t="s">
        <v>143</v>
      </c>
      <c r="C7054" s="3" t="s">
        <v>42</v>
      </c>
      <c r="D7054" s="3" t="s">
        <v>43</v>
      </c>
      <c r="E7054" s="4">
        <v>9</v>
      </c>
      <c r="F7054" s="4">
        <v>2</v>
      </c>
      <c r="G7054" s="3" t="s">
        <v>820</v>
      </c>
      <c r="H7054" s="3" t="s">
        <v>686</v>
      </c>
      <c r="I7054" s="3" t="s">
        <v>37719</v>
      </c>
      <c r="J7054" s="3" t="s">
        <v>5762</v>
      </c>
    </row>
    <row r="7055" spans="1:10" s="6" customFormat="1" ht="15" customHeight="1" x14ac:dyDescent="0.3">
      <c r="A7055" s="3" t="s">
        <v>142</v>
      </c>
      <c r="B7055" s="3" t="s">
        <v>143</v>
      </c>
      <c r="C7055" s="3" t="s">
        <v>57</v>
      </c>
      <c r="D7055" s="3" t="s">
        <v>58</v>
      </c>
      <c r="E7055" s="4">
        <v>9</v>
      </c>
      <c r="F7055" s="4">
        <v>3</v>
      </c>
      <c r="G7055" s="3" t="s">
        <v>820</v>
      </c>
      <c r="H7055" s="3" t="s">
        <v>705</v>
      </c>
      <c r="I7055" s="3" t="s">
        <v>37719</v>
      </c>
      <c r="J7055" s="3" t="s">
        <v>5762</v>
      </c>
    </row>
    <row r="7056" spans="1:10" s="6" customFormat="1" ht="15" customHeight="1" x14ac:dyDescent="0.3">
      <c r="A7056" s="3" t="s">
        <v>128</v>
      </c>
      <c r="B7056" s="3" t="s">
        <v>129</v>
      </c>
      <c r="C7056" s="3" t="s">
        <v>57</v>
      </c>
      <c r="D7056" s="3" t="s">
        <v>58</v>
      </c>
      <c r="E7056" s="4">
        <v>8</v>
      </c>
      <c r="F7056" s="4">
        <v>3</v>
      </c>
      <c r="G7056" s="3" t="s">
        <v>803</v>
      </c>
      <c r="H7056" s="3" t="s">
        <v>705</v>
      </c>
      <c r="I7056" s="3" t="s">
        <v>37719</v>
      </c>
      <c r="J7056" s="3" t="s">
        <v>5890</v>
      </c>
    </row>
    <row r="7057" spans="1:10" s="6" customFormat="1" ht="15" customHeight="1" x14ac:dyDescent="0.3">
      <c r="A7057" s="3" t="s">
        <v>128</v>
      </c>
      <c r="B7057" s="3" t="s">
        <v>129</v>
      </c>
      <c r="C7057" s="3" t="s">
        <v>283</v>
      </c>
      <c r="D7057" s="3" t="s">
        <v>284</v>
      </c>
      <c r="E7057" s="4">
        <v>8</v>
      </c>
      <c r="F7057" s="4">
        <v>19</v>
      </c>
      <c r="G7057" s="3" t="s">
        <v>803</v>
      </c>
      <c r="H7057" s="3" t="s">
        <v>1019</v>
      </c>
      <c r="I7057" s="3" t="s">
        <v>37719</v>
      </c>
      <c r="J7057" s="3" t="s">
        <v>5554</v>
      </c>
    </row>
    <row r="7058" spans="1:10" s="6" customFormat="1" ht="15" customHeight="1" x14ac:dyDescent="0.3">
      <c r="A7058" s="3" t="s">
        <v>142</v>
      </c>
      <c r="B7058" s="3" t="s">
        <v>143</v>
      </c>
      <c r="C7058" s="3" t="s">
        <v>219</v>
      </c>
      <c r="D7058" s="3" t="s">
        <v>220</v>
      </c>
      <c r="E7058" s="4">
        <v>9</v>
      </c>
      <c r="F7058" s="4">
        <v>14</v>
      </c>
      <c r="G7058" s="3" t="s">
        <v>820</v>
      </c>
      <c r="H7058" s="3" t="s">
        <v>977</v>
      </c>
      <c r="I7058" s="3" t="s">
        <v>37719</v>
      </c>
      <c r="J7058" s="3" t="s">
        <v>5436</v>
      </c>
    </row>
    <row r="7059" spans="1:10" s="6" customFormat="1" ht="15" customHeight="1" x14ac:dyDescent="0.3">
      <c r="A7059" s="3" t="s">
        <v>142</v>
      </c>
      <c r="B7059" s="3" t="s">
        <v>143</v>
      </c>
      <c r="C7059" s="3" t="s">
        <v>246</v>
      </c>
      <c r="D7059" s="3" t="s">
        <v>247</v>
      </c>
      <c r="E7059" s="4">
        <v>9</v>
      </c>
      <c r="F7059" s="4">
        <v>16</v>
      </c>
      <c r="G7059" s="3" t="s">
        <v>820</v>
      </c>
      <c r="H7059" s="3" t="s">
        <v>989</v>
      </c>
      <c r="I7059" s="3" t="s">
        <v>37719</v>
      </c>
      <c r="J7059" s="3" t="s">
        <v>5436</v>
      </c>
    </row>
    <row r="7060" spans="1:10" s="6" customFormat="1" ht="15" customHeight="1" x14ac:dyDescent="0.3">
      <c r="A7060" s="3" t="s">
        <v>142</v>
      </c>
      <c r="B7060" s="3" t="s">
        <v>143</v>
      </c>
      <c r="C7060" s="3" t="s">
        <v>593</v>
      </c>
      <c r="D7060" s="3" t="s">
        <v>594</v>
      </c>
      <c r="E7060" s="4">
        <v>9</v>
      </c>
      <c r="F7060" s="4">
        <v>44</v>
      </c>
      <c r="G7060" s="3" t="s">
        <v>820</v>
      </c>
      <c r="H7060" s="3" t="s">
        <v>1333</v>
      </c>
      <c r="I7060" s="3" t="s">
        <v>37719</v>
      </c>
      <c r="J7060" s="3" t="s">
        <v>5436</v>
      </c>
    </row>
    <row r="7061" spans="1:10" s="6" customFormat="1" ht="15" customHeight="1" x14ac:dyDescent="0.3">
      <c r="A7061" s="3" t="s">
        <v>142</v>
      </c>
      <c r="B7061" s="3" t="s">
        <v>143</v>
      </c>
      <c r="C7061" s="3" t="s">
        <v>25</v>
      </c>
      <c r="D7061" s="3" t="s">
        <v>26</v>
      </c>
      <c r="E7061" s="4">
        <v>9</v>
      </c>
      <c r="F7061" s="4">
        <v>1</v>
      </c>
      <c r="G7061" s="3" t="s">
        <v>820</v>
      </c>
      <c r="H7061" s="3" t="s">
        <v>623</v>
      </c>
      <c r="I7061" s="3" t="s">
        <v>37719</v>
      </c>
      <c r="J7061" s="3" t="s">
        <v>5466</v>
      </c>
    </row>
    <row r="7062" spans="1:10" s="6" customFormat="1" ht="15" customHeight="1" x14ac:dyDescent="0.3">
      <c r="A7062" s="3" t="s">
        <v>142</v>
      </c>
      <c r="B7062" s="3" t="s">
        <v>143</v>
      </c>
      <c r="C7062" s="3" t="s">
        <v>42</v>
      </c>
      <c r="D7062" s="3" t="s">
        <v>43</v>
      </c>
      <c r="E7062" s="4">
        <v>9</v>
      </c>
      <c r="F7062" s="4">
        <v>2</v>
      </c>
      <c r="G7062" s="3" t="s">
        <v>820</v>
      </c>
      <c r="H7062" s="3" t="s">
        <v>686</v>
      </c>
      <c r="I7062" s="3" t="s">
        <v>37719</v>
      </c>
      <c r="J7062" s="3" t="s">
        <v>5466</v>
      </c>
    </row>
    <row r="7063" spans="1:10" s="6" customFormat="1" ht="15" customHeight="1" x14ac:dyDescent="0.3">
      <c r="A7063" s="3" t="s">
        <v>142</v>
      </c>
      <c r="B7063" s="3" t="s">
        <v>143</v>
      </c>
      <c r="C7063" s="3" t="s">
        <v>57</v>
      </c>
      <c r="D7063" s="3" t="s">
        <v>58</v>
      </c>
      <c r="E7063" s="4">
        <v>9</v>
      </c>
      <c r="F7063" s="4">
        <v>3</v>
      </c>
      <c r="G7063" s="3" t="s">
        <v>820</v>
      </c>
      <c r="H7063" s="3" t="s">
        <v>705</v>
      </c>
      <c r="I7063" s="3" t="s">
        <v>37719</v>
      </c>
      <c r="J7063" s="3" t="s">
        <v>5466</v>
      </c>
    </row>
    <row r="7064" spans="1:10" s="6" customFormat="1" ht="15" customHeight="1" x14ac:dyDescent="0.3">
      <c r="A7064" s="3" t="s">
        <v>142</v>
      </c>
      <c r="B7064" s="3" t="s">
        <v>143</v>
      </c>
      <c r="C7064" s="3" t="s">
        <v>71</v>
      </c>
      <c r="D7064" s="3" t="s">
        <v>72</v>
      </c>
      <c r="E7064" s="4">
        <v>9</v>
      </c>
      <c r="F7064" s="4">
        <v>4</v>
      </c>
      <c r="G7064" s="3" t="s">
        <v>820</v>
      </c>
      <c r="H7064" s="3" t="s">
        <v>718</v>
      </c>
      <c r="I7064" s="3" t="s">
        <v>37719</v>
      </c>
      <c r="J7064" s="3" t="s">
        <v>5466</v>
      </c>
    </row>
    <row r="7065" spans="1:10" s="6" customFormat="1" ht="15" customHeight="1" x14ac:dyDescent="0.3">
      <c r="A7065" s="3" t="s">
        <v>142</v>
      </c>
      <c r="B7065" s="3" t="s">
        <v>143</v>
      </c>
      <c r="C7065" s="3" t="s">
        <v>86</v>
      </c>
      <c r="D7065" s="3" t="s">
        <v>87</v>
      </c>
      <c r="E7065" s="4">
        <v>9</v>
      </c>
      <c r="F7065" s="4">
        <v>5</v>
      </c>
      <c r="G7065" s="3" t="s">
        <v>820</v>
      </c>
      <c r="H7065" s="3" t="s">
        <v>731</v>
      </c>
      <c r="I7065" s="3" t="s">
        <v>37719</v>
      </c>
      <c r="J7065" s="3" t="s">
        <v>5466</v>
      </c>
    </row>
    <row r="7066" spans="1:10" s="6" customFormat="1" ht="15" customHeight="1" x14ac:dyDescent="0.3">
      <c r="A7066" s="3" t="s">
        <v>142</v>
      </c>
      <c r="B7066" s="3" t="s">
        <v>143</v>
      </c>
      <c r="C7066" s="3" t="s">
        <v>112</v>
      </c>
      <c r="D7066" s="3" t="s">
        <v>113</v>
      </c>
      <c r="E7066" s="4">
        <v>9</v>
      </c>
      <c r="F7066" s="4">
        <v>7</v>
      </c>
      <c r="G7066" s="3" t="s">
        <v>820</v>
      </c>
      <c r="H7066" s="3" t="s">
        <v>749</v>
      </c>
      <c r="I7066" s="3" t="s">
        <v>37719</v>
      </c>
      <c r="J7066" s="3" t="s">
        <v>5466</v>
      </c>
    </row>
    <row r="7067" spans="1:10" s="6" customFormat="1" ht="15" customHeight="1" x14ac:dyDescent="0.3">
      <c r="A7067" s="3" t="s">
        <v>142</v>
      </c>
      <c r="B7067" s="3" t="s">
        <v>143</v>
      </c>
      <c r="C7067" s="3" t="s">
        <v>128</v>
      </c>
      <c r="D7067" s="3" t="s">
        <v>129</v>
      </c>
      <c r="E7067" s="4">
        <v>9</v>
      </c>
      <c r="F7067" s="4">
        <v>8</v>
      </c>
      <c r="G7067" s="3" t="s">
        <v>820</v>
      </c>
      <c r="H7067" s="3" t="s">
        <v>803</v>
      </c>
      <c r="I7067" s="3" t="s">
        <v>37719</v>
      </c>
      <c r="J7067" s="3" t="s">
        <v>5466</v>
      </c>
    </row>
    <row r="7068" spans="1:10" s="6" customFormat="1" ht="15" customHeight="1" x14ac:dyDescent="0.3">
      <c r="A7068" s="3" t="s">
        <v>142</v>
      </c>
      <c r="B7068" s="3" t="s">
        <v>143</v>
      </c>
      <c r="C7068" s="3" t="s">
        <v>158</v>
      </c>
      <c r="D7068" s="3" t="s">
        <v>159</v>
      </c>
      <c r="E7068" s="4">
        <v>9</v>
      </c>
      <c r="F7068" s="4">
        <v>10</v>
      </c>
      <c r="G7068" s="3" t="s">
        <v>820</v>
      </c>
      <c r="H7068" s="3" t="s">
        <v>854</v>
      </c>
      <c r="I7068" s="3" t="s">
        <v>37719</v>
      </c>
      <c r="J7068" s="3" t="s">
        <v>5466</v>
      </c>
    </row>
    <row r="7069" spans="1:10" s="6" customFormat="1" ht="15" customHeight="1" x14ac:dyDescent="0.3">
      <c r="A7069" s="3" t="s">
        <v>142</v>
      </c>
      <c r="B7069" s="3" t="s">
        <v>143</v>
      </c>
      <c r="C7069" s="3" t="s">
        <v>272</v>
      </c>
      <c r="D7069" s="3" t="s">
        <v>273</v>
      </c>
      <c r="E7069" s="4">
        <v>9</v>
      </c>
      <c r="F7069" s="4">
        <v>18</v>
      </c>
      <c r="G7069" s="3" t="s">
        <v>820</v>
      </c>
      <c r="H7069" s="3" t="s">
        <v>1009</v>
      </c>
      <c r="I7069" s="3" t="s">
        <v>37719</v>
      </c>
      <c r="J7069" s="3" t="s">
        <v>5466</v>
      </c>
    </row>
    <row r="7070" spans="1:10" s="6" customFormat="1" ht="15" customHeight="1" x14ac:dyDescent="0.3">
      <c r="A7070" s="3" t="s">
        <v>142</v>
      </c>
      <c r="B7070" s="3" t="s">
        <v>143</v>
      </c>
      <c r="C7070" s="3" t="s">
        <v>337</v>
      </c>
      <c r="D7070" s="3" t="s">
        <v>338</v>
      </c>
      <c r="E7070" s="4">
        <v>9</v>
      </c>
      <c r="F7070" s="4">
        <v>23</v>
      </c>
      <c r="G7070" s="3" t="s">
        <v>820</v>
      </c>
      <c r="H7070" s="3" t="s">
        <v>1068</v>
      </c>
      <c r="I7070" s="3" t="s">
        <v>37719</v>
      </c>
      <c r="J7070" s="3" t="s">
        <v>5466</v>
      </c>
    </row>
    <row r="7071" spans="1:10" s="6" customFormat="1" ht="15" customHeight="1" x14ac:dyDescent="0.3">
      <c r="A7071" s="3" t="s">
        <v>142</v>
      </c>
      <c r="B7071" s="3" t="s">
        <v>143</v>
      </c>
      <c r="C7071" s="3" t="s">
        <v>25</v>
      </c>
      <c r="D7071" s="3" t="s">
        <v>26</v>
      </c>
      <c r="E7071" s="4">
        <v>9</v>
      </c>
      <c r="F7071" s="4">
        <v>1</v>
      </c>
      <c r="G7071" s="3" t="s">
        <v>820</v>
      </c>
      <c r="H7071" s="3" t="s">
        <v>623</v>
      </c>
      <c r="I7071" s="3" t="s">
        <v>37719</v>
      </c>
      <c r="J7071" s="3" t="s">
        <v>37720</v>
      </c>
    </row>
    <row r="7072" spans="1:10" s="6" customFormat="1" ht="15" customHeight="1" x14ac:dyDescent="0.3">
      <c r="A7072" s="3" t="s">
        <v>142</v>
      </c>
      <c r="B7072" s="3" t="s">
        <v>143</v>
      </c>
      <c r="C7072" s="3" t="s">
        <v>57</v>
      </c>
      <c r="D7072" s="3" t="s">
        <v>58</v>
      </c>
      <c r="E7072" s="4">
        <v>9</v>
      </c>
      <c r="F7072" s="4">
        <v>3</v>
      </c>
      <c r="G7072" s="3" t="s">
        <v>820</v>
      </c>
      <c r="H7072" s="3" t="s">
        <v>705</v>
      </c>
      <c r="I7072" s="3" t="s">
        <v>37719</v>
      </c>
      <c r="J7072" s="3" t="s">
        <v>37720</v>
      </c>
    </row>
    <row r="7073" spans="1:10" s="6" customFormat="1" ht="15" customHeight="1" x14ac:dyDescent="0.3">
      <c r="A7073" s="3" t="s">
        <v>142</v>
      </c>
      <c r="B7073" s="3" t="s">
        <v>143</v>
      </c>
      <c r="C7073" s="3" t="s">
        <v>71</v>
      </c>
      <c r="D7073" s="3" t="s">
        <v>72</v>
      </c>
      <c r="E7073" s="4">
        <v>9</v>
      </c>
      <c r="F7073" s="4">
        <v>4</v>
      </c>
      <c r="G7073" s="3" t="s">
        <v>820</v>
      </c>
      <c r="H7073" s="3" t="s">
        <v>718</v>
      </c>
      <c r="I7073" s="3" t="s">
        <v>37719</v>
      </c>
      <c r="J7073" s="3" t="s">
        <v>37720</v>
      </c>
    </row>
    <row r="7074" spans="1:10" s="6" customFormat="1" ht="15" customHeight="1" x14ac:dyDescent="0.3">
      <c r="A7074" s="3" t="s">
        <v>142</v>
      </c>
      <c r="B7074" s="3" t="s">
        <v>143</v>
      </c>
      <c r="C7074" s="3" t="s">
        <v>86</v>
      </c>
      <c r="D7074" s="3" t="s">
        <v>87</v>
      </c>
      <c r="E7074" s="4">
        <v>9</v>
      </c>
      <c r="F7074" s="4">
        <v>5</v>
      </c>
      <c r="G7074" s="3" t="s">
        <v>820</v>
      </c>
      <c r="H7074" s="3" t="s">
        <v>731</v>
      </c>
      <c r="I7074" s="3" t="s">
        <v>37719</v>
      </c>
      <c r="J7074" s="3" t="s">
        <v>37720</v>
      </c>
    </row>
    <row r="7075" spans="1:10" s="6" customFormat="1" ht="15" customHeight="1" x14ac:dyDescent="0.3">
      <c r="A7075" s="3" t="s">
        <v>142</v>
      </c>
      <c r="B7075" s="3" t="s">
        <v>143</v>
      </c>
      <c r="C7075" s="3" t="s">
        <v>581</v>
      </c>
      <c r="D7075" s="3" t="s">
        <v>582</v>
      </c>
      <c r="E7075" s="4">
        <v>9</v>
      </c>
      <c r="F7075" s="4">
        <v>43</v>
      </c>
      <c r="G7075" s="3" t="s">
        <v>820</v>
      </c>
      <c r="H7075" s="3" t="s">
        <v>1321</v>
      </c>
      <c r="I7075" s="3" t="s">
        <v>37719</v>
      </c>
      <c r="J7075" s="3" t="s">
        <v>5436</v>
      </c>
    </row>
    <row r="7076" spans="1:10" s="6" customFormat="1" ht="15" customHeight="1" x14ac:dyDescent="0.3">
      <c r="A7076" s="3" t="s">
        <v>142</v>
      </c>
      <c r="B7076" s="3" t="s">
        <v>143</v>
      </c>
      <c r="C7076" s="3" t="s">
        <v>545</v>
      </c>
      <c r="D7076" s="3" t="s">
        <v>546</v>
      </c>
      <c r="E7076" s="4">
        <v>9</v>
      </c>
      <c r="F7076" s="4">
        <v>40</v>
      </c>
      <c r="G7076" s="3" t="s">
        <v>820</v>
      </c>
      <c r="H7076" s="3" t="s">
        <v>1276</v>
      </c>
      <c r="I7076" s="3" t="s">
        <v>37719</v>
      </c>
      <c r="J7076" s="3" t="s">
        <v>5436</v>
      </c>
    </row>
    <row r="7077" spans="1:10" s="6" customFormat="1" ht="15" customHeight="1" x14ac:dyDescent="0.3">
      <c r="A7077" s="3" t="s">
        <v>142</v>
      </c>
      <c r="B7077" s="3" t="s">
        <v>143</v>
      </c>
      <c r="C7077" s="3" t="s">
        <v>532</v>
      </c>
      <c r="D7077" s="3" t="s">
        <v>533</v>
      </c>
      <c r="E7077" s="4">
        <v>9</v>
      </c>
      <c r="F7077" s="4">
        <v>39</v>
      </c>
      <c r="G7077" s="3" t="s">
        <v>820</v>
      </c>
      <c r="H7077" s="3" t="s">
        <v>1265</v>
      </c>
      <c r="I7077" s="3" t="s">
        <v>37719</v>
      </c>
      <c r="J7077" s="3" t="s">
        <v>5436</v>
      </c>
    </row>
    <row r="7078" spans="1:10" s="6" customFormat="1" ht="15" customHeight="1" x14ac:dyDescent="0.3">
      <c r="A7078" s="3" t="s">
        <v>142</v>
      </c>
      <c r="B7078" s="3" t="s">
        <v>143</v>
      </c>
      <c r="C7078" s="3" t="s">
        <v>517</v>
      </c>
      <c r="D7078" s="3" t="s">
        <v>518</v>
      </c>
      <c r="E7078" s="4">
        <v>9</v>
      </c>
      <c r="F7078" s="4">
        <v>38</v>
      </c>
      <c r="G7078" s="3" t="s">
        <v>820</v>
      </c>
      <c r="H7078" s="3" t="s">
        <v>1260</v>
      </c>
      <c r="I7078" s="3" t="s">
        <v>37719</v>
      </c>
      <c r="J7078" s="3" t="s">
        <v>5436</v>
      </c>
    </row>
    <row r="7079" spans="1:10" s="6" customFormat="1" ht="15" customHeight="1" x14ac:dyDescent="0.3">
      <c r="A7079" s="3" t="s">
        <v>142</v>
      </c>
      <c r="B7079" s="3" t="s">
        <v>143</v>
      </c>
      <c r="C7079" s="3" t="s">
        <v>260</v>
      </c>
      <c r="D7079" s="3" t="s">
        <v>261</v>
      </c>
      <c r="E7079" s="4">
        <v>9</v>
      </c>
      <c r="F7079" s="4">
        <v>17</v>
      </c>
      <c r="G7079" s="3" t="s">
        <v>820</v>
      </c>
      <c r="H7079" s="3" t="s">
        <v>1005</v>
      </c>
      <c r="I7079" s="3" t="s">
        <v>37719</v>
      </c>
      <c r="J7079" s="3" t="s">
        <v>5436</v>
      </c>
    </row>
    <row r="7080" spans="1:10" s="6" customFormat="1" ht="15" customHeight="1" x14ac:dyDescent="0.3">
      <c r="A7080" s="3" t="s">
        <v>142</v>
      </c>
      <c r="B7080" s="3" t="s">
        <v>143</v>
      </c>
      <c r="C7080" s="3" t="s">
        <v>272</v>
      </c>
      <c r="D7080" s="3" t="s">
        <v>273</v>
      </c>
      <c r="E7080" s="4">
        <v>9</v>
      </c>
      <c r="F7080" s="4">
        <v>18</v>
      </c>
      <c r="G7080" s="3" t="s">
        <v>820</v>
      </c>
      <c r="H7080" s="3" t="s">
        <v>1009</v>
      </c>
      <c r="I7080" s="3" t="s">
        <v>37719</v>
      </c>
      <c r="J7080" s="3" t="s">
        <v>5436</v>
      </c>
    </row>
    <row r="7081" spans="1:10" s="6" customFormat="1" ht="15" customHeight="1" x14ac:dyDescent="0.3">
      <c r="A7081" s="3" t="s">
        <v>142</v>
      </c>
      <c r="B7081" s="3" t="s">
        <v>143</v>
      </c>
      <c r="C7081" s="3" t="s">
        <v>283</v>
      </c>
      <c r="D7081" s="3" t="s">
        <v>284</v>
      </c>
      <c r="E7081" s="4">
        <v>9</v>
      </c>
      <c r="F7081" s="4">
        <v>19</v>
      </c>
      <c r="G7081" s="3" t="s">
        <v>820</v>
      </c>
      <c r="H7081" s="3" t="s">
        <v>1019</v>
      </c>
      <c r="I7081" s="3" t="s">
        <v>37719</v>
      </c>
      <c r="J7081" s="3" t="s">
        <v>5436</v>
      </c>
    </row>
    <row r="7082" spans="1:10" s="6" customFormat="1" ht="15" customHeight="1" x14ac:dyDescent="0.3">
      <c r="A7082" s="3" t="s">
        <v>142</v>
      </c>
      <c r="B7082" s="3" t="s">
        <v>143</v>
      </c>
      <c r="C7082" s="3" t="s">
        <v>295</v>
      </c>
      <c r="D7082" s="3" t="s">
        <v>296</v>
      </c>
      <c r="E7082" s="4">
        <v>9</v>
      </c>
      <c r="F7082" s="4">
        <v>20</v>
      </c>
      <c r="G7082" s="3" t="s">
        <v>820</v>
      </c>
      <c r="H7082" s="3" t="s">
        <v>1028</v>
      </c>
      <c r="I7082" s="3" t="s">
        <v>37719</v>
      </c>
      <c r="J7082" s="3" t="s">
        <v>5436</v>
      </c>
    </row>
    <row r="7083" spans="1:10" s="6" customFormat="1" ht="15" customHeight="1" x14ac:dyDescent="0.3">
      <c r="A7083" s="3" t="s">
        <v>142</v>
      </c>
      <c r="B7083" s="3" t="s">
        <v>143</v>
      </c>
      <c r="C7083" s="3" t="s">
        <v>307</v>
      </c>
      <c r="D7083" s="3" t="s">
        <v>308</v>
      </c>
      <c r="E7083" s="4">
        <v>9</v>
      </c>
      <c r="F7083" s="4">
        <v>21</v>
      </c>
      <c r="G7083" s="3" t="s">
        <v>820</v>
      </c>
      <c r="H7083" s="3" t="s">
        <v>1051</v>
      </c>
      <c r="I7083" s="3" t="s">
        <v>37719</v>
      </c>
      <c r="J7083" s="3" t="s">
        <v>5436</v>
      </c>
    </row>
    <row r="7084" spans="1:10" s="6" customFormat="1" ht="15" customHeight="1" x14ac:dyDescent="0.3">
      <c r="A7084" s="3" t="s">
        <v>142</v>
      </c>
      <c r="B7084" s="3" t="s">
        <v>143</v>
      </c>
      <c r="C7084" s="3" t="s">
        <v>322</v>
      </c>
      <c r="D7084" s="3" t="s">
        <v>323</v>
      </c>
      <c r="E7084" s="4">
        <v>9</v>
      </c>
      <c r="F7084" s="4">
        <v>22</v>
      </c>
      <c r="G7084" s="3" t="s">
        <v>820</v>
      </c>
      <c r="H7084" s="3" t="s">
        <v>1065</v>
      </c>
      <c r="I7084" s="3" t="s">
        <v>37719</v>
      </c>
      <c r="J7084" s="3" t="s">
        <v>5436</v>
      </c>
    </row>
    <row r="7085" spans="1:10" s="6" customFormat="1" ht="15" customHeight="1" x14ac:dyDescent="0.3">
      <c r="A7085" s="3" t="s">
        <v>142</v>
      </c>
      <c r="B7085" s="3" t="s">
        <v>143</v>
      </c>
      <c r="C7085" s="3" t="s">
        <v>337</v>
      </c>
      <c r="D7085" s="3" t="s">
        <v>338</v>
      </c>
      <c r="E7085" s="4">
        <v>9</v>
      </c>
      <c r="F7085" s="4">
        <v>23</v>
      </c>
      <c r="G7085" s="3" t="s">
        <v>820</v>
      </c>
      <c r="H7085" s="3" t="s">
        <v>1068</v>
      </c>
      <c r="I7085" s="3" t="s">
        <v>37719</v>
      </c>
      <c r="J7085" s="3" t="s">
        <v>5436</v>
      </c>
    </row>
    <row r="7086" spans="1:10" s="6" customFormat="1" ht="15" customHeight="1" x14ac:dyDescent="0.3">
      <c r="A7086" s="3" t="s">
        <v>142</v>
      </c>
      <c r="B7086" s="3" t="s">
        <v>143</v>
      </c>
      <c r="C7086" s="3" t="s">
        <v>232</v>
      </c>
      <c r="D7086" s="3" t="s">
        <v>233</v>
      </c>
      <c r="E7086" s="4">
        <v>9</v>
      </c>
      <c r="F7086" s="4">
        <v>15</v>
      </c>
      <c r="G7086" s="3" t="s">
        <v>820</v>
      </c>
      <c r="H7086" s="3" t="s">
        <v>986</v>
      </c>
      <c r="I7086" s="3" t="s">
        <v>37719</v>
      </c>
      <c r="J7086" s="3" t="s">
        <v>5436</v>
      </c>
    </row>
    <row r="7087" spans="1:10" s="6" customFormat="1" ht="15" customHeight="1" x14ac:dyDescent="0.3">
      <c r="A7087" s="3" t="s">
        <v>142</v>
      </c>
      <c r="B7087" s="3" t="s">
        <v>143</v>
      </c>
      <c r="C7087" s="3" t="s">
        <v>352</v>
      </c>
      <c r="D7087" s="3" t="s">
        <v>353</v>
      </c>
      <c r="E7087" s="4">
        <v>9</v>
      </c>
      <c r="F7087" s="4">
        <v>24</v>
      </c>
      <c r="G7087" s="3" t="s">
        <v>820</v>
      </c>
      <c r="H7087" s="3" t="s">
        <v>1092</v>
      </c>
      <c r="I7087" s="3" t="s">
        <v>37719</v>
      </c>
      <c r="J7087" s="3" t="s">
        <v>5436</v>
      </c>
    </row>
    <row r="7088" spans="1:10" s="6" customFormat="1" ht="15" customHeight="1" x14ac:dyDescent="0.3">
      <c r="A7088" s="3" t="s">
        <v>142</v>
      </c>
      <c r="B7088" s="3" t="s">
        <v>143</v>
      </c>
      <c r="C7088" s="3" t="s">
        <v>376</v>
      </c>
      <c r="D7088" s="3" t="s">
        <v>377</v>
      </c>
      <c r="E7088" s="4">
        <v>9</v>
      </c>
      <c r="F7088" s="4">
        <v>26</v>
      </c>
      <c r="G7088" s="3" t="s">
        <v>820</v>
      </c>
      <c r="H7088" s="3" t="s">
        <v>1119</v>
      </c>
      <c r="I7088" s="3" t="s">
        <v>37719</v>
      </c>
      <c r="J7088" s="3" t="s">
        <v>5436</v>
      </c>
    </row>
    <row r="7089" spans="1:10" s="6" customFormat="1" ht="15" customHeight="1" x14ac:dyDescent="0.3">
      <c r="A7089" s="3" t="s">
        <v>142</v>
      </c>
      <c r="B7089" s="3" t="s">
        <v>143</v>
      </c>
      <c r="C7089" s="3" t="s">
        <v>389</v>
      </c>
      <c r="D7089" s="3" t="s">
        <v>390</v>
      </c>
      <c r="E7089" s="4">
        <v>9</v>
      </c>
      <c r="F7089" s="4">
        <v>27</v>
      </c>
      <c r="G7089" s="3" t="s">
        <v>820</v>
      </c>
      <c r="H7089" s="3" t="s">
        <v>1127</v>
      </c>
      <c r="I7089" s="3" t="s">
        <v>37719</v>
      </c>
      <c r="J7089" s="3" t="s">
        <v>5436</v>
      </c>
    </row>
    <row r="7090" spans="1:10" s="6" customFormat="1" ht="15" customHeight="1" x14ac:dyDescent="0.3">
      <c r="A7090" s="3" t="s">
        <v>142</v>
      </c>
      <c r="B7090" s="3" t="s">
        <v>143</v>
      </c>
      <c r="C7090" s="3" t="s">
        <v>415</v>
      </c>
      <c r="D7090" s="3" t="s">
        <v>416</v>
      </c>
      <c r="E7090" s="4">
        <v>9</v>
      </c>
      <c r="F7090" s="4">
        <v>29</v>
      </c>
      <c r="G7090" s="3" t="s">
        <v>820</v>
      </c>
      <c r="H7090" s="3" t="s">
        <v>1177</v>
      </c>
      <c r="I7090" s="3" t="s">
        <v>37719</v>
      </c>
      <c r="J7090" s="3" t="s">
        <v>5436</v>
      </c>
    </row>
    <row r="7091" spans="1:10" s="6" customFormat="1" ht="15" customHeight="1" x14ac:dyDescent="0.3">
      <c r="A7091" s="3" t="s">
        <v>142</v>
      </c>
      <c r="B7091" s="3" t="s">
        <v>143</v>
      </c>
      <c r="C7091" s="3" t="s">
        <v>440</v>
      </c>
      <c r="D7091" s="3" t="s">
        <v>441</v>
      </c>
      <c r="E7091" s="4">
        <v>9</v>
      </c>
      <c r="F7091" s="4">
        <v>31</v>
      </c>
      <c r="G7091" s="3" t="s">
        <v>820</v>
      </c>
      <c r="H7091" s="3" t="s">
        <v>1199</v>
      </c>
      <c r="I7091" s="3" t="s">
        <v>37719</v>
      </c>
      <c r="J7091" s="3" t="s">
        <v>5436</v>
      </c>
    </row>
    <row r="7092" spans="1:10" s="6" customFormat="1" ht="15" customHeight="1" x14ac:dyDescent="0.3">
      <c r="A7092" s="3" t="s">
        <v>142</v>
      </c>
      <c r="B7092" s="3" t="s">
        <v>143</v>
      </c>
      <c r="C7092" s="3" t="s">
        <v>459</v>
      </c>
      <c r="D7092" s="3" t="s">
        <v>460</v>
      </c>
      <c r="E7092" s="4">
        <v>9</v>
      </c>
      <c r="F7092" s="4">
        <v>33</v>
      </c>
      <c r="G7092" s="3" t="s">
        <v>820</v>
      </c>
      <c r="H7092" s="3" t="s">
        <v>1221</v>
      </c>
      <c r="I7092" s="3" t="s">
        <v>37719</v>
      </c>
      <c r="J7092" s="3" t="s">
        <v>5436</v>
      </c>
    </row>
    <row r="7093" spans="1:10" s="6" customFormat="1" ht="15" customHeight="1" x14ac:dyDescent="0.3">
      <c r="A7093" s="3" t="s">
        <v>142</v>
      </c>
      <c r="B7093" s="3" t="s">
        <v>143</v>
      </c>
      <c r="C7093" s="3" t="s">
        <v>493</v>
      </c>
      <c r="D7093" s="3" t="s">
        <v>494</v>
      </c>
      <c r="E7093" s="4">
        <v>9</v>
      </c>
      <c r="F7093" s="4">
        <v>36</v>
      </c>
      <c r="G7093" s="3" t="s">
        <v>820</v>
      </c>
      <c r="H7093" s="3" t="s">
        <v>1241</v>
      </c>
      <c r="I7093" s="3" t="s">
        <v>37719</v>
      </c>
      <c r="J7093" s="3" t="s">
        <v>5436</v>
      </c>
    </row>
    <row r="7094" spans="1:10" s="6" customFormat="1" ht="15" customHeight="1" x14ac:dyDescent="0.3">
      <c r="A7094" s="3" t="s">
        <v>142</v>
      </c>
      <c r="B7094" s="3" t="s">
        <v>143</v>
      </c>
      <c r="C7094" s="3" t="s">
        <v>504</v>
      </c>
      <c r="D7094" s="3" t="s">
        <v>505</v>
      </c>
      <c r="E7094" s="4">
        <v>9</v>
      </c>
      <c r="F7094" s="4">
        <v>37</v>
      </c>
      <c r="G7094" s="3" t="s">
        <v>820</v>
      </c>
      <c r="H7094" s="3" t="s">
        <v>1246</v>
      </c>
      <c r="I7094" s="3" t="s">
        <v>37719</v>
      </c>
      <c r="J7094" s="3" t="s">
        <v>5436</v>
      </c>
    </row>
    <row r="7095" spans="1:10" s="6" customFormat="1" ht="15" customHeight="1" x14ac:dyDescent="0.3">
      <c r="A7095" s="3" t="s">
        <v>142</v>
      </c>
      <c r="B7095" s="3" t="s">
        <v>143</v>
      </c>
      <c r="C7095" s="3" t="s">
        <v>366</v>
      </c>
      <c r="D7095" s="3" t="s">
        <v>367</v>
      </c>
      <c r="E7095" s="4">
        <v>9</v>
      </c>
      <c r="F7095" s="4">
        <v>25</v>
      </c>
      <c r="G7095" s="3" t="s">
        <v>820</v>
      </c>
      <c r="H7095" s="3" t="s">
        <v>1110</v>
      </c>
      <c r="I7095" s="3" t="s">
        <v>37719</v>
      </c>
      <c r="J7095" s="3" t="s">
        <v>5436</v>
      </c>
    </row>
    <row r="7096" spans="1:10" s="6" customFormat="1" ht="15" customHeight="1" x14ac:dyDescent="0.3">
      <c r="A7096" s="3" t="s">
        <v>112</v>
      </c>
      <c r="B7096" s="3" t="s">
        <v>113</v>
      </c>
      <c r="C7096" s="3" t="s">
        <v>295</v>
      </c>
      <c r="D7096" s="3" t="s">
        <v>296</v>
      </c>
      <c r="E7096" s="4">
        <v>7</v>
      </c>
      <c r="F7096" s="4">
        <v>20</v>
      </c>
      <c r="G7096" s="3" t="s">
        <v>749</v>
      </c>
      <c r="H7096" s="3" t="s">
        <v>1028</v>
      </c>
      <c r="I7096" s="3" t="s">
        <v>37719</v>
      </c>
      <c r="J7096" s="3" t="s">
        <v>5554</v>
      </c>
    </row>
    <row r="7097" spans="1:10" s="6" customFormat="1" ht="15" customHeight="1" x14ac:dyDescent="0.3">
      <c r="A7097" s="3" t="s">
        <v>128</v>
      </c>
      <c r="B7097" s="3" t="s">
        <v>129</v>
      </c>
      <c r="C7097" s="3" t="s">
        <v>272</v>
      </c>
      <c r="D7097" s="3" t="s">
        <v>273</v>
      </c>
      <c r="E7097" s="4">
        <v>8</v>
      </c>
      <c r="F7097" s="4">
        <v>18</v>
      </c>
      <c r="G7097" s="3" t="s">
        <v>803</v>
      </c>
      <c r="H7097" s="3" t="s">
        <v>1009</v>
      </c>
      <c r="I7097" s="3" t="s">
        <v>37719</v>
      </c>
      <c r="J7097" s="3" t="s">
        <v>5554</v>
      </c>
    </row>
    <row r="7098" spans="1:10" s="6" customFormat="1" ht="15" customHeight="1" x14ac:dyDescent="0.3">
      <c r="A7098" s="3" t="s">
        <v>128</v>
      </c>
      <c r="B7098" s="3" t="s">
        <v>129</v>
      </c>
      <c r="C7098" s="3" t="s">
        <v>246</v>
      </c>
      <c r="D7098" s="3" t="s">
        <v>247</v>
      </c>
      <c r="E7098" s="4">
        <v>8</v>
      </c>
      <c r="F7098" s="4">
        <v>16</v>
      </c>
      <c r="G7098" s="3" t="s">
        <v>803</v>
      </c>
      <c r="H7098" s="3" t="s">
        <v>989</v>
      </c>
      <c r="I7098" s="3" t="s">
        <v>37719</v>
      </c>
      <c r="J7098" s="3" t="s">
        <v>5554</v>
      </c>
    </row>
    <row r="7099" spans="1:10" s="6" customFormat="1" ht="15" customHeight="1" x14ac:dyDescent="0.3">
      <c r="A7099" s="3" t="s">
        <v>112</v>
      </c>
      <c r="B7099" s="3" t="s">
        <v>113</v>
      </c>
      <c r="C7099" s="3" t="s">
        <v>86</v>
      </c>
      <c r="D7099" s="3" t="s">
        <v>87</v>
      </c>
      <c r="E7099" s="4">
        <v>7</v>
      </c>
      <c r="F7099" s="4">
        <v>5</v>
      </c>
      <c r="G7099" s="3" t="s">
        <v>749</v>
      </c>
      <c r="H7099" s="3" t="s">
        <v>731</v>
      </c>
      <c r="I7099" s="3" t="s">
        <v>37719</v>
      </c>
      <c r="J7099" s="3" t="s">
        <v>5672</v>
      </c>
    </row>
    <row r="7100" spans="1:10" s="6" customFormat="1" ht="15" customHeight="1" x14ac:dyDescent="0.3">
      <c r="A7100" s="3" t="s">
        <v>112</v>
      </c>
      <c r="B7100" s="3" t="s">
        <v>113</v>
      </c>
      <c r="C7100" s="3" t="s">
        <v>128</v>
      </c>
      <c r="D7100" s="3" t="s">
        <v>129</v>
      </c>
      <c r="E7100" s="4">
        <v>7</v>
      </c>
      <c r="F7100" s="4">
        <v>8</v>
      </c>
      <c r="G7100" s="3" t="s">
        <v>749</v>
      </c>
      <c r="H7100" s="3" t="s">
        <v>803</v>
      </c>
      <c r="I7100" s="3" t="s">
        <v>37719</v>
      </c>
      <c r="J7100" s="3" t="s">
        <v>5672</v>
      </c>
    </row>
    <row r="7101" spans="1:10" s="6" customFormat="1" ht="15" customHeight="1" x14ac:dyDescent="0.3">
      <c r="A7101" s="3" t="s">
        <v>112</v>
      </c>
      <c r="B7101" s="3" t="s">
        <v>113</v>
      </c>
      <c r="C7101" s="3" t="s">
        <v>158</v>
      </c>
      <c r="D7101" s="3" t="s">
        <v>159</v>
      </c>
      <c r="E7101" s="4">
        <v>7</v>
      </c>
      <c r="F7101" s="4">
        <v>10</v>
      </c>
      <c r="G7101" s="3" t="s">
        <v>749</v>
      </c>
      <c r="H7101" s="3" t="s">
        <v>854</v>
      </c>
      <c r="I7101" s="3" t="s">
        <v>37719</v>
      </c>
      <c r="J7101" s="3" t="s">
        <v>5672</v>
      </c>
    </row>
    <row r="7102" spans="1:10" s="6" customFormat="1" ht="15" customHeight="1" x14ac:dyDescent="0.3">
      <c r="A7102" s="3" t="s">
        <v>112</v>
      </c>
      <c r="B7102" s="3" t="s">
        <v>113</v>
      </c>
      <c r="C7102" s="3" t="s">
        <v>173</v>
      </c>
      <c r="D7102" s="3" t="s">
        <v>174</v>
      </c>
      <c r="E7102" s="4">
        <v>7</v>
      </c>
      <c r="F7102" s="4">
        <v>11</v>
      </c>
      <c r="G7102" s="3" t="s">
        <v>749</v>
      </c>
      <c r="H7102" s="3" t="s">
        <v>867</v>
      </c>
      <c r="I7102" s="3" t="s">
        <v>37719</v>
      </c>
      <c r="J7102" s="3" t="s">
        <v>5672</v>
      </c>
    </row>
    <row r="7103" spans="1:10" s="6" customFormat="1" ht="15" customHeight="1" x14ac:dyDescent="0.3">
      <c r="A7103" s="3" t="s">
        <v>112</v>
      </c>
      <c r="B7103" s="3" t="s">
        <v>113</v>
      </c>
      <c r="C7103" s="3" t="s">
        <v>189</v>
      </c>
      <c r="D7103" s="3" t="s">
        <v>190</v>
      </c>
      <c r="E7103" s="4">
        <v>7</v>
      </c>
      <c r="F7103" s="4">
        <v>12</v>
      </c>
      <c r="G7103" s="3" t="s">
        <v>749</v>
      </c>
      <c r="H7103" s="3" t="s">
        <v>948</v>
      </c>
      <c r="I7103" s="3" t="s">
        <v>37719</v>
      </c>
      <c r="J7103" s="3" t="s">
        <v>5672</v>
      </c>
    </row>
    <row r="7104" spans="1:10" s="6" customFormat="1" ht="15" customHeight="1" x14ac:dyDescent="0.3">
      <c r="A7104" s="3" t="s">
        <v>112</v>
      </c>
      <c r="B7104" s="3" t="s">
        <v>113</v>
      </c>
      <c r="C7104" s="3" t="s">
        <v>204</v>
      </c>
      <c r="D7104" s="3" t="s">
        <v>205</v>
      </c>
      <c r="E7104" s="4">
        <v>7</v>
      </c>
      <c r="F7104" s="4">
        <v>13</v>
      </c>
      <c r="G7104" s="3" t="s">
        <v>749</v>
      </c>
      <c r="H7104" s="3" t="s">
        <v>956</v>
      </c>
      <c r="I7104" s="3" t="s">
        <v>37719</v>
      </c>
      <c r="J7104" s="3" t="s">
        <v>5672</v>
      </c>
    </row>
    <row r="7105" spans="1:10" s="6" customFormat="1" ht="15" customHeight="1" x14ac:dyDescent="0.3">
      <c r="A7105" s="3" t="s">
        <v>112</v>
      </c>
      <c r="B7105" s="3" t="s">
        <v>113</v>
      </c>
      <c r="C7105" s="3" t="s">
        <v>219</v>
      </c>
      <c r="D7105" s="3" t="s">
        <v>220</v>
      </c>
      <c r="E7105" s="4">
        <v>7</v>
      </c>
      <c r="F7105" s="4">
        <v>14</v>
      </c>
      <c r="G7105" s="3" t="s">
        <v>749</v>
      </c>
      <c r="H7105" s="3" t="s">
        <v>977</v>
      </c>
      <c r="I7105" s="3" t="s">
        <v>37719</v>
      </c>
      <c r="J7105" s="3" t="s">
        <v>5672</v>
      </c>
    </row>
    <row r="7106" spans="1:10" s="6" customFormat="1" ht="15" customHeight="1" x14ac:dyDescent="0.3">
      <c r="A7106" s="3" t="s">
        <v>112</v>
      </c>
      <c r="B7106" s="3" t="s">
        <v>113</v>
      </c>
      <c r="C7106" s="3" t="s">
        <v>246</v>
      </c>
      <c r="D7106" s="3" t="s">
        <v>247</v>
      </c>
      <c r="E7106" s="4">
        <v>7</v>
      </c>
      <c r="F7106" s="4">
        <v>16</v>
      </c>
      <c r="G7106" s="3" t="s">
        <v>749</v>
      </c>
      <c r="H7106" s="3" t="s">
        <v>989</v>
      </c>
      <c r="I7106" s="3" t="s">
        <v>37719</v>
      </c>
      <c r="J7106" s="3" t="s">
        <v>5672</v>
      </c>
    </row>
    <row r="7107" spans="1:10" s="6" customFormat="1" ht="15" customHeight="1" x14ac:dyDescent="0.3">
      <c r="A7107" s="3" t="s">
        <v>112</v>
      </c>
      <c r="B7107" s="3" t="s">
        <v>113</v>
      </c>
      <c r="C7107" s="3" t="s">
        <v>272</v>
      </c>
      <c r="D7107" s="3" t="s">
        <v>273</v>
      </c>
      <c r="E7107" s="4">
        <v>7</v>
      </c>
      <c r="F7107" s="4">
        <v>18</v>
      </c>
      <c r="G7107" s="3" t="s">
        <v>749</v>
      </c>
      <c r="H7107" s="3" t="s">
        <v>1009</v>
      </c>
      <c r="I7107" s="3" t="s">
        <v>37719</v>
      </c>
      <c r="J7107" s="3" t="s">
        <v>5672</v>
      </c>
    </row>
    <row r="7108" spans="1:10" s="6" customFormat="1" ht="15" customHeight="1" x14ac:dyDescent="0.3">
      <c r="A7108" s="3" t="s">
        <v>112</v>
      </c>
      <c r="B7108" s="3" t="s">
        <v>113</v>
      </c>
      <c r="C7108" s="3" t="s">
        <v>295</v>
      </c>
      <c r="D7108" s="3" t="s">
        <v>296</v>
      </c>
      <c r="E7108" s="4">
        <v>7</v>
      </c>
      <c r="F7108" s="4">
        <v>20</v>
      </c>
      <c r="G7108" s="3" t="s">
        <v>749</v>
      </c>
      <c r="H7108" s="3" t="s">
        <v>1028</v>
      </c>
      <c r="I7108" s="3" t="s">
        <v>37719</v>
      </c>
      <c r="J7108" s="3" t="s">
        <v>5672</v>
      </c>
    </row>
    <row r="7109" spans="1:10" s="6" customFormat="1" ht="15" customHeight="1" x14ac:dyDescent="0.3">
      <c r="A7109" s="3" t="s">
        <v>112</v>
      </c>
      <c r="B7109" s="3" t="s">
        <v>113</v>
      </c>
      <c r="C7109" s="3" t="s">
        <v>307</v>
      </c>
      <c r="D7109" s="3" t="s">
        <v>308</v>
      </c>
      <c r="E7109" s="4">
        <v>7</v>
      </c>
      <c r="F7109" s="4">
        <v>21</v>
      </c>
      <c r="G7109" s="3" t="s">
        <v>749</v>
      </c>
      <c r="H7109" s="3" t="s">
        <v>1051</v>
      </c>
      <c r="I7109" s="3" t="s">
        <v>37719</v>
      </c>
      <c r="J7109" s="3" t="s">
        <v>5672</v>
      </c>
    </row>
    <row r="7110" spans="1:10" s="6" customFormat="1" ht="15" customHeight="1" x14ac:dyDescent="0.3">
      <c r="A7110" s="3" t="s">
        <v>112</v>
      </c>
      <c r="B7110" s="3" t="s">
        <v>113</v>
      </c>
      <c r="C7110" s="3" t="s">
        <v>352</v>
      </c>
      <c r="D7110" s="3" t="s">
        <v>353</v>
      </c>
      <c r="E7110" s="4">
        <v>7</v>
      </c>
      <c r="F7110" s="4">
        <v>24</v>
      </c>
      <c r="G7110" s="3" t="s">
        <v>749</v>
      </c>
      <c r="H7110" s="3" t="s">
        <v>1092</v>
      </c>
      <c r="I7110" s="3" t="s">
        <v>37719</v>
      </c>
      <c r="J7110" s="3" t="s">
        <v>5672</v>
      </c>
    </row>
    <row r="7111" spans="1:10" s="6" customFormat="1" ht="15" customHeight="1" x14ac:dyDescent="0.3">
      <c r="A7111" s="3" t="s">
        <v>112</v>
      </c>
      <c r="B7111" s="3" t="s">
        <v>113</v>
      </c>
      <c r="C7111" s="3" t="s">
        <v>389</v>
      </c>
      <c r="D7111" s="3" t="s">
        <v>390</v>
      </c>
      <c r="E7111" s="4">
        <v>7</v>
      </c>
      <c r="F7111" s="4">
        <v>27</v>
      </c>
      <c r="G7111" s="3" t="s">
        <v>749</v>
      </c>
      <c r="H7111" s="3" t="s">
        <v>1127</v>
      </c>
      <c r="I7111" s="3" t="s">
        <v>37719</v>
      </c>
      <c r="J7111" s="3" t="s">
        <v>5672</v>
      </c>
    </row>
    <row r="7112" spans="1:10" s="6" customFormat="1" ht="15" customHeight="1" x14ac:dyDescent="0.3">
      <c r="A7112" s="3" t="s">
        <v>112</v>
      </c>
      <c r="B7112" s="3" t="s">
        <v>113</v>
      </c>
      <c r="C7112" s="3" t="s">
        <v>440</v>
      </c>
      <c r="D7112" s="3" t="s">
        <v>441</v>
      </c>
      <c r="E7112" s="4">
        <v>7</v>
      </c>
      <c r="F7112" s="4">
        <v>31</v>
      </c>
      <c r="G7112" s="3" t="s">
        <v>749</v>
      </c>
      <c r="H7112" s="3" t="s">
        <v>1199</v>
      </c>
      <c r="I7112" s="3" t="s">
        <v>37719</v>
      </c>
      <c r="J7112" s="3" t="s">
        <v>5672</v>
      </c>
    </row>
    <row r="7113" spans="1:10" s="6" customFormat="1" ht="15" customHeight="1" x14ac:dyDescent="0.3">
      <c r="A7113" s="3" t="s">
        <v>112</v>
      </c>
      <c r="B7113" s="3" t="s">
        <v>113</v>
      </c>
      <c r="C7113" s="3" t="s">
        <v>448</v>
      </c>
      <c r="D7113" s="3" t="s">
        <v>449</v>
      </c>
      <c r="E7113" s="4">
        <v>7</v>
      </c>
      <c r="F7113" s="4">
        <v>32</v>
      </c>
      <c r="G7113" s="3" t="s">
        <v>749</v>
      </c>
      <c r="H7113" s="3" t="s">
        <v>1201</v>
      </c>
      <c r="I7113" s="3" t="s">
        <v>37719</v>
      </c>
      <c r="J7113" s="3" t="s">
        <v>5672</v>
      </c>
    </row>
    <row r="7114" spans="1:10" s="6" customFormat="1" ht="15" customHeight="1" x14ac:dyDescent="0.3">
      <c r="A7114" s="3" t="s">
        <v>112</v>
      </c>
      <c r="B7114" s="3" t="s">
        <v>113</v>
      </c>
      <c r="C7114" s="3" t="s">
        <v>71</v>
      </c>
      <c r="D7114" s="3" t="s">
        <v>72</v>
      </c>
      <c r="E7114" s="4">
        <v>7</v>
      </c>
      <c r="F7114" s="4">
        <v>4</v>
      </c>
      <c r="G7114" s="3" t="s">
        <v>749</v>
      </c>
      <c r="H7114" s="3" t="s">
        <v>718</v>
      </c>
      <c r="I7114" s="3" t="s">
        <v>37719</v>
      </c>
      <c r="J7114" s="3" t="s">
        <v>5672</v>
      </c>
    </row>
    <row r="7115" spans="1:10" s="6" customFormat="1" ht="15" customHeight="1" x14ac:dyDescent="0.3">
      <c r="A7115" s="3" t="s">
        <v>112</v>
      </c>
      <c r="B7115" s="3" t="s">
        <v>113</v>
      </c>
      <c r="C7115" s="3" t="s">
        <v>568</v>
      </c>
      <c r="D7115" s="3" t="s">
        <v>569</v>
      </c>
      <c r="E7115" s="4">
        <v>7</v>
      </c>
      <c r="F7115" s="4">
        <v>42</v>
      </c>
      <c r="G7115" s="3" t="s">
        <v>749</v>
      </c>
      <c r="H7115" s="3" t="s">
        <v>1302</v>
      </c>
      <c r="I7115" s="3" t="s">
        <v>37719</v>
      </c>
      <c r="J7115" s="3" t="s">
        <v>5672</v>
      </c>
    </row>
    <row r="7116" spans="1:10" s="6" customFormat="1" ht="15" customHeight="1" x14ac:dyDescent="0.3">
      <c r="A7116" s="3" t="s">
        <v>112</v>
      </c>
      <c r="B7116" s="3" t="s">
        <v>113</v>
      </c>
      <c r="C7116" s="3" t="s">
        <v>57</v>
      </c>
      <c r="D7116" s="3" t="s">
        <v>58</v>
      </c>
      <c r="E7116" s="4">
        <v>7</v>
      </c>
      <c r="F7116" s="4">
        <v>3</v>
      </c>
      <c r="G7116" s="3" t="s">
        <v>749</v>
      </c>
      <c r="H7116" s="3" t="s">
        <v>705</v>
      </c>
      <c r="I7116" s="3" t="s">
        <v>37719</v>
      </c>
      <c r="J7116" s="3" t="s">
        <v>5672</v>
      </c>
    </row>
    <row r="7117" spans="1:10" s="6" customFormat="1" ht="15" customHeight="1" x14ac:dyDescent="0.3">
      <c r="A7117" s="3" t="s">
        <v>112</v>
      </c>
      <c r="B7117" s="3" t="s">
        <v>113</v>
      </c>
      <c r="C7117" s="3" t="s">
        <v>25</v>
      </c>
      <c r="D7117" s="3" t="s">
        <v>26</v>
      </c>
      <c r="E7117" s="4">
        <v>7</v>
      </c>
      <c r="F7117" s="4">
        <v>1</v>
      </c>
      <c r="G7117" s="3" t="s">
        <v>749</v>
      </c>
      <c r="H7117" s="3" t="s">
        <v>623</v>
      </c>
      <c r="I7117" s="3" t="s">
        <v>37719</v>
      </c>
      <c r="J7117" s="3" t="s">
        <v>5672</v>
      </c>
    </row>
    <row r="7118" spans="1:10" s="6" customFormat="1" ht="15" customHeight="1" x14ac:dyDescent="0.3">
      <c r="A7118" s="3" t="s">
        <v>112</v>
      </c>
      <c r="B7118" s="3" t="s">
        <v>113</v>
      </c>
      <c r="C7118" s="3" t="s">
        <v>246</v>
      </c>
      <c r="D7118" s="3" t="s">
        <v>247</v>
      </c>
      <c r="E7118" s="4">
        <v>7</v>
      </c>
      <c r="F7118" s="4">
        <v>16</v>
      </c>
      <c r="G7118" s="3" t="s">
        <v>749</v>
      </c>
      <c r="H7118" s="3" t="s">
        <v>989</v>
      </c>
      <c r="I7118" s="3" t="s">
        <v>37719</v>
      </c>
      <c r="J7118" s="3" t="s">
        <v>5665</v>
      </c>
    </row>
    <row r="7119" spans="1:10" s="6" customFormat="1" ht="15" customHeight="1" x14ac:dyDescent="0.3">
      <c r="A7119" s="3" t="s">
        <v>112</v>
      </c>
      <c r="B7119" s="3" t="s">
        <v>113</v>
      </c>
      <c r="C7119" s="3" t="s">
        <v>260</v>
      </c>
      <c r="D7119" s="3" t="s">
        <v>261</v>
      </c>
      <c r="E7119" s="4">
        <v>7</v>
      </c>
      <c r="F7119" s="4">
        <v>17</v>
      </c>
      <c r="G7119" s="3" t="s">
        <v>749</v>
      </c>
      <c r="H7119" s="3" t="s">
        <v>1005</v>
      </c>
      <c r="I7119" s="3" t="s">
        <v>37719</v>
      </c>
      <c r="J7119" s="3" t="s">
        <v>5665</v>
      </c>
    </row>
    <row r="7120" spans="1:10" s="6" customFormat="1" ht="15" customHeight="1" x14ac:dyDescent="0.3">
      <c r="A7120" s="3" t="s">
        <v>112</v>
      </c>
      <c r="B7120" s="3" t="s">
        <v>113</v>
      </c>
      <c r="C7120" s="3" t="s">
        <v>272</v>
      </c>
      <c r="D7120" s="3" t="s">
        <v>273</v>
      </c>
      <c r="E7120" s="4">
        <v>7</v>
      </c>
      <c r="F7120" s="4">
        <v>18</v>
      </c>
      <c r="G7120" s="3" t="s">
        <v>749</v>
      </c>
      <c r="H7120" s="3" t="s">
        <v>1009</v>
      </c>
      <c r="I7120" s="3" t="s">
        <v>37719</v>
      </c>
      <c r="J7120" s="3" t="s">
        <v>5665</v>
      </c>
    </row>
    <row r="7121" spans="1:10" s="6" customFormat="1" ht="15" customHeight="1" x14ac:dyDescent="0.3">
      <c r="A7121" s="3" t="s">
        <v>112</v>
      </c>
      <c r="B7121" s="3" t="s">
        <v>113</v>
      </c>
      <c r="C7121" s="3" t="s">
        <v>283</v>
      </c>
      <c r="D7121" s="3" t="s">
        <v>284</v>
      </c>
      <c r="E7121" s="4">
        <v>7</v>
      </c>
      <c r="F7121" s="4">
        <v>19</v>
      </c>
      <c r="G7121" s="3" t="s">
        <v>749</v>
      </c>
      <c r="H7121" s="3" t="s">
        <v>1019</v>
      </c>
      <c r="I7121" s="3" t="s">
        <v>37719</v>
      </c>
      <c r="J7121" s="3" t="s">
        <v>5665</v>
      </c>
    </row>
    <row r="7122" spans="1:10" s="6" customFormat="1" ht="15" customHeight="1" x14ac:dyDescent="0.3">
      <c r="A7122" s="3" t="s">
        <v>112</v>
      </c>
      <c r="B7122" s="3" t="s">
        <v>113</v>
      </c>
      <c r="C7122" s="3" t="s">
        <v>295</v>
      </c>
      <c r="D7122" s="3" t="s">
        <v>296</v>
      </c>
      <c r="E7122" s="4">
        <v>7</v>
      </c>
      <c r="F7122" s="4">
        <v>20</v>
      </c>
      <c r="G7122" s="3" t="s">
        <v>749</v>
      </c>
      <c r="H7122" s="3" t="s">
        <v>1028</v>
      </c>
      <c r="I7122" s="3" t="s">
        <v>37719</v>
      </c>
      <c r="J7122" s="3" t="s">
        <v>5665</v>
      </c>
    </row>
    <row r="7123" spans="1:10" s="6" customFormat="1" ht="15" customHeight="1" x14ac:dyDescent="0.3">
      <c r="A7123" s="3" t="s">
        <v>112</v>
      </c>
      <c r="B7123" s="3" t="s">
        <v>113</v>
      </c>
      <c r="C7123" s="3" t="s">
        <v>307</v>
      </c>
      <c r="D7123" s="3" t="s">
        <v>308</v>
      </c>
      <c r="E7123" s="4">
        <v>7</v>
      </c>
      <c r="F7123" s="4">
        <v>21</v>
      </c>
      <c r="G7123" s="3" t="s">
        <v>749</v>
      </c>
      <c r="H7123" s="3" t="s">
        <v>1051</v>
      </c>
      <c r="I7123" s="3" t="s">
        <v>37719</v>
      </c>
      <c r="J7123" s="3" t="s">
        <v>5665</v>
      </c>
    </row>
    <row r="7124" spans="1:10" s="6" customFormat="1" ht="15" customHeight="1" x14ac:dyDescent="0.3">
      <c r="A7124" s="3" t="s">
        <v>112</v>
      </c>
      <c r="B7124" s="3" t="s">
        <v>113</v>
      </c>
      <c r="C7124" s="3" t="s">
        <v>322</v>
      </c>
      <c r="D7124" s="3" t="s">
        <v>323</v>
      </c>
      <c r="E7124" s="4">
        <v>7</v>
      </c>
      <c r="F7124" s="4">
        <v>22</v>
      </c>
      <c r="G7124" s="3" t="s">
        <v>749</v>
      </c>
      <c r="H7124" s="3" t="s">
        <v>1065</v>
      </c>
      <c r="I7124" s="3" t="s">
        <v>37719</v>
      </c>
      <c r="J7124" s="3" t="s">
        <v>5665</v>
      </c>
    </row>
    <row r="7125" spans="1:10" s="6" customFormat="1" ht="15" customHeight="1" x14ac:dyDescent="0.3">
      <c r="A7125" s="3" t="s">
        <v>112</v>
      </c>
      <c r="B7125" s="3" t="s">
        <v>113</v>
      </c>
      <c r="C7125" s="3" t="s">
        <v>352</v>
      </c>
      <c r="D7125" s="3" t="s">
        <v>353</v>
      </c>
      <c r="E7125" s="4">
        <v>7</v>
      </c>
      <c r="F7125" s="4">
        <v>24</v>
      </c>
      <c r="G7125" s="3" t="s">
        <v>749</v>
      </c>
      <c r="H7125" s="3" t="s">
        <v>1092</v>
      </c>
      <c r="I7125" s="3" t="s">
        <v>37719</v>
      </c>
      <c r="J7125" s="3" t="s">
        <v>5665</v>
      </c>
    </row>
    <row r="7126" spans="1:10" s="6" customFormat="1" ht="15" customHeight="1" x14ac:dyDescent="0.3">
      <c r="A7126" s="3" t="s">
        <v>112</v>
      </c>
      <c r="B7126" s="3" t="s">
        <v>113</v>
      </c>
      <c r="C7126" s="3" t="s">
        <v>376</v>
      </c>
      <c r="D7126" s="3" t="s">
        <v>377</v>
      </c>
      <c r="E7126" s="4">
        <v>7</v>
      </c>
      <c r="F7126" s="4">
        <v>26</v>
      </c>
      <c r="G7126" s="3" t="s">
        <v>749</v>
      </c>
      <c r="H7126" s="3" t="s">
        <v>1119</v>
      </c>
      <c r="I7126" s="3" t="s">
        <v>37719</v>
      </c>
      <c r="J7126" s="3" t="s">
        <v>5665</v>
      </c>
    </row>
    <row r="7127" spans="1:10" s="6" customFormat="1" ht="15" customHeight="1" x14ac:dyDescent="0.3">
      <c r="A7127" s="3" t="s">
        <v>112</v>
      </c>
      <c r="B7127" s="3" t="s">
        <v>113</v>
      </c>
      <c r="C7127" s="3" t="s">
        <v>389</v>
      </c>
      <c r="D7127" s="3" t="s">
        <v>390</v>
      </c>
      <c r="E7127" s="4">
        <v>7</v>
      </c>
      <c r="F7127" s="4">
        <v>27</v>
      </c>
      <c r="G7127" s="3" t="s">
        <v>749</v>
      </c>
      <c r="H7127" s="3" t="s">
        <v>1127</v>
      </c>
      <c r="I7127" s="3" t="s">
        <v>37719</v>
      </c>
      <c r="J7127" s="3" t="s">
        <v>5665</v>
      </c>
    </row>
    <row r="7128" spans="1:10" s="6" customFormat="1" ht="15" customHeight="1" x14ac:dyDescent="0.3">
      <c r="A7128" s="3" t="s">
        <v>112</v>
      </c>
      <c r="B7128" s="3" t="s">
        <v>113</v>
      </c>
      <c r="C7128" s="3" t="s">
        <v>415</v>
      </c>
      <c r="D7128" s="3" t="s">
        <v>416</v>
      </c>
      <c r="E7128" s="4">
        <v>7</v>
      </c>
      <c r="F7128" s="4">
        <v>29</v>
      </c>
      <c r="G7128" s="3" t="s">
        <v>749</v>
      </c>
      <c r="H7128" s="3" t="s">
        <v>1177</v>
      </c>
      <c r="I7128" s="3" t="s">
        <v>37719</v>
      </c>
      <c r="J7128" s="3" t="s">
        <v>5665</v>
      </c>
    </row>
    <row r="7129" spans="1:10" s="6" customFormat="1" ht="15" customHeight="1" x14ac:dyDescent="0.3">
      <c r="A7129" s="3" t="s">
        <v>112</v>
      </c>
      <c r="B7129" s="3" t="s">
        <v>113</v>
      </c>
      <c r="C7129" s="3" t="s">
        <v>440</v>
      </c>
      <c r="D7129" s="3" t="s">
        <v>441</v>
      </c>
      <c r="E7129" s="4">
        <v>7</v>
      </c>
      <c r="F7129" s="4">
        <v>31</v>
      </c>
      <c r="G7129" s="3" t="s">
        <v>749</v>
      </c>
      <c r="H7129" s="3" t="s">
        <v>1199</v>
      </c>
      <c r="I7129" s="3" t="s">
        <v>37719</v>
      </c>
      <c r="J7129" s="3" t="s">
        <v>5665</v>
      </c>
    </row>
    <row r="7130" spans="1:10" s="6" customFormat="1" ht="15" customHeight="1" x14ac:dyDescent="0.3">
      <c r="A7130" s="3" t="s">
        <v>112</v>
      </c>
      <c r="B7130" s="3" t="s">
        <v>113</v>
      </c>
      <c r="C7130" s="3" t="s">
        <v>448</v>
      </c>
      <c r="D7130" s="3" t="s">
        <v>449</v>
      </c>
      <c r="E7130" s="4">
        <v>7</v>
      </c>
      <c r="F7130" s="4">
        <v>32</v>
      </c>
      <c r="G7130" s="3" t="s">
        <v>749</v>
      </c>
      <c r="H7130" s="3" t="s">
        <v>1201</v>
      </c>
      <c r="I7130" s="3" t="s">
        <v>37719</v>
      </c>
      <c r="J7130" s="3" t="s">
        <v>5665</v>
      </c>
    </row>
    <row r="7131" spans="1:10" s="6" customFormat="1" ht="15" customHeight="1" x14ac:dyDescent="0.3">
      <c r="A7131" s="3" t="s">
        <v>112</v>
      </c>
      <c r="B7131" s="3" t="s">
        <v>113</v>
      </c>
      <c r="C7131" s="3" t="s">
        <v>517</v>
      </c>
      <c r="D7131" s="3" t="s">
        <v>518</v>
      </c>
      <c r="E7131" s="4">
        <v>7</v>
      </c>
      <c r="F7131" s="4">
        <v>38</v>
      </c>
      <c r="G7131" s="3" t="s">
        <v>749</v>
      </c>
      <c r="H7131" s="3" t="s">
        <v>1260</v>
      </c>
      <c r="I7131" s="3" t="s">
        <v>37719</v>
      </c>
      <c r="J7131" s="3" t="s">
        <v>5665</v>
      </c>
    </row>
    <row r="7132" spans="1:10" s="6" customFormat="1" ht="15" customHeight="1" x14ac:dyDescent="0.3">
      <c r="A7132" s="3" t="s">
        <v>112</v>
      </c>
      <c r="B7132" s="3" t="s">
        <v>113</v>
      </c>
      <c r="C7132" s="3" t="s">
        <v>568</v>
      </c>
      <c r="D7132" s="3" t="s">
        <v>569</v>
      </c>
      <c r="E7132" s="4">
        <v>7</v>
      </c>
      <c r="F7132" s="4">
        <v>42</v>
      </c>
      <c r="G7132" s="3" t="s">
        <v>749</v>
      </c>
      <c r="H7132" s="3" t="s">
        <v>1302</v>
      </c>
      <c r="I7132" s="3" t="s">
        <v>37719</v>
      </c>
      <c r="J7132" s="3" t="s">
        <v>5665</v>
      </c>
    </row>
    <row r="7133" spans="1:10" s="6" customFormat="1" ht="15" customHeight="1" x14ac:dyDescent="0.3">
      <c r="A7133" s="3" t="s">
        <v>112</v>
      </c>
      <c r="B7133" s="3" t="s">
        <v>113</v>
      </c>
      <c r="C7133" s="3" t="s">
        <v>42</v>
      </c>
      <c r="D7133" s="3" t="s">
        <v>43</v>
      </c>
      <c r="E7133" s="4">
        <v>7</v>
      </c>
      <c r="F7133" s="4">
        <v>2</v>
      </c>
      <c r="G7133" s="3" t="s">
        <v>749</v>
      </c>
      <c r="H7133" s="3" t="s">
        <v>686</v>
      </c>
      <c r="I7133" s="3" t="s">
        <v>37719</v>
      </c>
      <c r="J7133" s="3" t="s">
        <v>5672</v>
      </c>
    </row>
    <row r="7134" spans="1:10" s="6" customFormat="1" ht="15" customHeight="1" x14ac:dyDescent="0.3">
      <c r="A7134" s="3" t="s">
        <v>112</v>
      </c>
      <c r="B7134" s="3" t="s">
        <v>113</v>
      </c>
      <c r="C7134" s="3" t="s">
        <v>25</v>
      </c>
      <c r="D7134" s="3" t="s">
        <v>26</v>
      </c>
      <c r="E7134" s="4">
        <v>7</v>
      </c>
      <c r="F7134" s="4">
        <v>1</v>
      </c>
      <c r="G7134" s="3" t="s">
        <v>749</v>
      </c>
      <c r="H7134" s="3" t="s">
        <v>623</v>
      </c>
      <c r="I7134" s="3" t="s">
        <v>37719</v>
      </c>
      <c r="J7134" s="3" t="s">
        <v>5687</v>
      </c>
    </row>
    <row r="7135" spans="1:10" s="6" customFormat="1" ht="15" customHeight="1" x14ac:dyDescent="0.3">
      <c r="A7135" s="3" t="s">
        <v>112</v>
      </c>
      <c r="B7135" s="3" t="s">
        <v>113</v>
      </c>
      <c r="C7135" s="3" t="s">
        <v>42</v>
      </c>
      <c r="D7135" s="3" t="s">
        <v>43</v>
      </c>
      <c r="E7135" s="4">
        <v>7</v>
      </c>
      <c r="F7135" s="4">
        <v>2</v>
      </c>
      <c r="G7135" s="3" t="s">
        <v>749</v>
      </c>
      <c r="H7135" s="3" t="s">
        <v>686</v>
      </c>
      <c r="I7135" s="3" t="s">
        <v>37719</v>
      </c>
      <c r="J7135" s="3" t="s">
        <v>5687</v>
      </c>
    </row>
    <row r="7136" spans="1:10" s="6" customFormat="1" ht="15" customHeight="1" x14ac:dyDescent="0.3">
      <c r="A7136" s="3" t="s">
        <v>112</v>
      </c>
      <c r="B7136" s="3" t="s">
        <v>113</v>
      </c>
      <c r="C7136" s="3" t="s">
        <v>57</v>
      </c>
      <c r="D7136" s="3" t="s">
        <v>58</v>
      </c>
      <c r="E7136" s="4">
        <v>7</v>
      </c>
      <c r="F7136" s="4">
        <v>3</v>
      </c>
      <c r="G7136" s="3" t="s">
        <v>749</v>
      </c>
      <c r="H7136" s="3" t="s">
        <v>705</v>
      </c>
      <c r="I7136" s="3" t="s">
        <v>37719</v>
      </c>
      <c r="J7136" s="3" t="s">
        <v>5687</v>
      </c>
    </row>
    <row r="7137" spans="1:10" s="6" customFormat="1" ht="15" customHeight="1" x14ac:dyDescent="0.3">
      <c r="A7137" s="3" t="s">
        <v>112</v>
      </c>
      <c r="B7137" s="3" t="s">
        <v>113</v>
      </c>
      <c r="C7137" s="3" t="s">
        <v>204</v>
      </c>
      <c r="D7137" s="3" t="s">
        <v>205</v>
      </c>
      <c r="E7137" s="4">
        <v>7</v>
      </c>
      <c r="F7137" s="4">
        <v>13</v>
      </c>
      <c r="G7137" s="3" t="s">
        <v>749</v>
      </c>
      <c r="H7137" s="3" t="s">
        <v>956</v>
      </c>
      <c r="I7137" s="3" t="s">
        <v>37719</v>
      </c>
      <c r="J7137" s="3" t="s">
        <v>5713</v>
      </c>
    </row>
    <row r="7138" spans="1:10" s="6" customFormat="1" ht="15" customHeight="1" x14ac:dyDescent="0.3">
      <c r="A7138" s="3" t="s">
        <v>112</v>
      </c>
      <c r="B7138" s="3" t="s">
        <v>113</v>
      </c>
      <c r="C7138" s="3" t="s">
        <v>219</v>
      </c>
      <c r="D7138" s="3" t="s">
        <v>220</v>
      </c>
      <c r="E7138" s="4">
        <v>7</v>
      </c>
      <c r="F7138" s="4">
        <v>14</v>
      </c>
      <c r="G7138" s="3" t="s">
        <v>749</v>
      </c>
      <c r="H7138" s="3" t="s">
        <v>977</v>
      </c>
      <c r="I7138" s="3" t="s">
        <v>37719</v>
      </c>
      <c r="J7138" s="3" t="s">
        <v>5713</v>
      </c>
    </row>
    <row r="7139" spans="1:10" s="6" customFormat="1" ht="15" customHeight="1" x14ac:dyDescent="0.3">
      <c r="A7139" s="3" t="s">
        <v>112</v>
      </c>
      <c r="B7139" s="3" t="s">
        <v>113</v>
      </c>
      <c r="C7139" s="3" t="s">
        <v>232</v>
      </c>
      <c r="D7139" s="3" t="s">
        <v>233</v>
      </c>
      <c r="E7139" s="4">
        <v>7</v>
      </c>
      <c r="F7139" s="4">
        <v>15</v>
      </c>
      <c r="G7139" s="3" t="s">
        <v>749</v>
      </c>
      <c r="H7139" s="3" t="s">
        <v>986</v>
      </c>
      <c r="I7139" s="3" t="s">
        <v>37719</v>
      </c>
      <c r="J7139" s="3" t="s">
        <v>5713</v>
      </c>
    </row>
    <row r="7140" spans="1:10" s="6" customFormat="1" ht="15" customHeight="1" x14ac:dyDescent="0.3">
      <c r="A7140" s="3" t="s">
        <v>112</v>
      </c>
      <c r="B7140" s="3" t="s">
        <v>113</v>
      </c>
      <c r="C7140" s="3" t="s">
        <v>246</v>
      </c>
      <c r="D7140" s="3" t="s">
        <v>247</v>
      </c>
      <c r="E7140" s="4">
        <v>7</v>
      </c>
      <c r="F7140" s="4">
        <v>16</v>
      </c>
      <c r="G7140" s="3" t="s">
        <v>749</v>
      </c>
      <c r="H7140" s="3" t="s">
        <v>989</v>
      </c>
      <c r="I7140" s="3" t="s">
        <v>37719</v>
      </c>
      <c r="J7140" s="3" t="s">
        <v>5713</v>
      </c>
    </row>
    <row r="7141" spans="1:10" s="6" customFormat="1" ht="15" customHeight="1" x14ac:dyDescent="0.3">
      <c r="A7141" s="3" t="s">
        <v>112</v>
      </c>
      <c r="B7141" s="3" t="s">
        <v>113</v>
      </c>
      <c r="C7141" s="3" t="s">
        <v>260</v>
      </c>
      <c r="D7141" s="3" t="s">
        <v>261</v>
      </c>
      <c r="E7141" s="4">
        <v>7</v>
      </c>
      <c r="F7141" s="4">
        <v>17</v>
      </c>
      <c r="G7141" s="3" t="s">
        <v>749</v>
      </c>
      <c r="H7141" s="3" t="s">
        <v>1005</v>
      </c>
      <c r="I7141" s="3" t="s">
        <v>37719</v>
      </c>
      <c r="J7141" s="3" t="s">
        <v>5713</v>
      </c>
    </row>
    <row r="7142" spans="1:10" s="6" customFormat="1" ht="15" customHeight="1" x14ac:dyDescent="0.3">
      <c r="A7142" s="3" t="s">
        <v>112</v>
      </c>
      <c r="B7142" s="3" t="s">
        <v>113</v>
      </c>
      <c r="C7142" s="3" t="s">
        <v>272</v>
      </c>
      <c r="D7142" s="3" t="s">
        <v>273</v>
      </c>
      <c r="E7142" s="4">
        <v>7</v>
      </c>
      <c r="F7142" s="4">
        <v>18</v>
      </c>
      <c r="G7142" s="3" t="s">
        <v>749</v>
      </c>
      <c r="H7142" s="3" t="s">
        <v>1009</v>
      </c>
      <c r="I7142" s="3" t="s">
        <v>37719</v>
      </c>
      <c r="J7142" s="3" t="s">
        <v>5713</v>
      </c>
    </row>
    <row r="7143" spans="1:10" s="6" customFormat="1" ht="15" customHeight="1" x14ac:dyDescent="0.3">
      <c r="A7143" s="3" t="s">
        <v>112</v>
      </c>
      <c r="B7143" s="3" t="s">
        <v>113</v>
      </c>
      <c r="C7143" s="3" t="s">
        <v>295</v>
      </c>
      <c r="D7143" s="3" t="s">
        <v>296</v>
      </c>
      <c r="E7143" s="4">
        <v>7</v>
      </c>
      <c r="F7143" s="4">
        <v>20</v>
      </c>
      <c r="G7143" s="3" t="s">
        <v>749</v>
      </c>
      <c r="H7143" s="3" t="s">
        <v>1028</v>
      </c>
      <c r="I7143" s="3" t="s">
        <v>37719</v>
      </c>
      <c r="J7143" s="3" t="s">
        <v>5713</v>
      </c>
    </row>
    <row r="7144" spans="1:10" s="6" customFormat="1" ht="15" customHeight="1" x14ac:dyDescent="0.3">
      <c r="A7144" s="3" t="s">
        <v>112</v>
      </c>
      <c r="B7144" s="3" t="s">
        <v>113</v>
      </c>
      <c r="C7144" s="3" t="s">
        <v>307</v>
      </c>
      <c r="D7144" s="3" t="s">
        <v>308</v>
      </c>
      <c r="E7144" s="4">
        <v>7</v>
      </c>
      <c r="F7144" s="4">
        <v>21</v>
      </c>
      <c r="G7144" s="3" t="s">
        <v>749</v>
      </c>
      <c r="H7144" s="3" t="s">
        <v>1051</v>
      </c>
      <c r="I7144" s="3" t="s">
        <v>37719</v>
      </c>
      <c r="J7144" s="3" t="s">
        <v>5713</v>
      </c>
    </row>
    <row r="7145" spans="1:10" s="6" customFormat="1" ht="15" customHeight="1" x14ac:dyDescent="0.3">
      <c r="A7145" s="3" t="s">
        <v>112</v>
      </c>
      <c r="B7145" s="3" t="s">
        <v>113</v>
      </c>
      <c r="C7145" s="3" t="s">
        <v>322</v>
      </c>
      <c r="D7145" s="3" t="s">
        <v>323</v>
      </c>
      <c r="E7145" s="4">
        <v>7</v>
      </c>
      <c r="F7145" s="4">
        <v>22</v>
      </c>
      <c r="G7145" s="3" t="s">
        <v>749</v>
      </c>
      <c r="H7145" s="3" t="s">
        <v>1065</v>
      </c>
      <c r="I7145" s="3" t="s">
        <v>37719</v>
      </c>
      <c r="J7145" s="3" t="s">
        <v>5713</v>
      </c>
    </row>
    <row r="7146" spans="1:10" s="6" customFormat="1" ht="15" customHeight="1" x14ac:dyDescent="0.3">
      <c r="A7146" s="3" t="s">
        <v>112</v>
      </c>
      <c r="B7146" s="3" t="s">
        <v>113</v>
      </c>
      <c r="C7146" s="3" t="s">
        <v>352</v>
      </c>
      <c r="D7146" s="3" t="s">
        <v>353</v>
      </c>
      <c r="E7146" s="4">
        <v>7</v>
      </c>
      <c r="F7146" s="4">
        <v>24</v>
      </c>
      <c r="G7146" s="3" t="s">
        <v>749</v>
      </c>
      <c r="H7146" s="3" t="s">
        <v>1092</v>
      </c>
      <c r="I7146" s="3" t="s">
        <v>37719</v>
      </c>
      <c r="J7146" s="3" t="s">
        <v>5713</v>
      </c>
    </row>
    <row r="7147" spans="1:10" s="6" customFormat="1" ht="15" customHeight="1" x14ac:dyDescent="0.3">
      <c r="A7147" s="3" t="s">
        <v>112</v>
      </c>
      <c r="B7147" s="3" t="s">
        <v>113</v>
      </c>
      <c r="C7147" s="3" t="s">
        <v>366</v>
      </c>
      <c r="D7147" s="3" t="s">
        <v>367</v>
      </c>
      <c r="E7147" s="4">
        <v>7</v>
      </c>
      <c r="F7147" s="4">
        <v>25</v>
      </c>
      <c r="G7147" s="3" t="s">
        <v>749</v>
      </c>
      <c r="H7147" s="3" t="s">
        <v>1110</v>
      </c>
      <c r="I7147" s="3" t="s">
        <v>37719</v>
      </c>
      <c r="J7147" s="3" t="s">
        <v>5713</v>
      </c>
    </row>
    <row r="7148" spans="1:10" s="6" customFormat="1" ht="15" customHeight="1" x14ac:dyDescent="0.3">
      <c r="A7148" s="3" t="s">
        <v>112</v>
      </c>
      <c r="B7148" s="3" t="s">
        <v>113</v>
      </c>
      <c r="C7148" s="3" t="s">
        <v>389</v>
      </c>
      <c r="D7148" s="3" t="s">
        <v>390</v>
      </c>
      <c r="E7148" s="4">
        <v>7</v>
      </c>
      <c r="F7148" s="4">
        <v>27</v>
      </c>
      <c r="G7148" s="3" t="s">
        <v>749</v>
      </c>
      <c r="H7148" s="3" t="s">
        <v>1127</v>
      </c>
      <c r="I7148" s="3" t="s">
        <v>37719</v>
      </c>
      <c r="J7148" s="3" t="s">
        <v>5713</v>
      </c>
    </row>
    <row r="7149" spans="1:10" s="6" customFormat="1" ht="15" customHeight="1" x14ac:dyDescent="0.3">
      <c r="A7149" s="3" t="s">
        <v>112</v>
      </c>
      <c r="B7149" s="3" t="s">
        <v>113</v>
      </c>
      <c r="C7149" s="3" t="s">
        <v>415</v>
      </c>
      <c r="D7149" s="3" t="s">
        <v>416</v>
      </c>
      <c r="E7149" s="4">
        <v>7</v>
      </c>
      <c r="F7149" s="4">
        <v>29</v>
      </c>
      <c r="G7149" s="3" t="s">
        <v>749</v>
      </c>
      <c r="H7149" s="3" t="s">
        <v>1177</v>
      </c>
      <c r="I7149" s="3" t="s">
        <v>37719</v>
      </c>
      <c r="J7149" s="3" t="s">
        <v>5713</v>
      </c>
    </row>
    <row r="7150" spans="1:10" s="6" customFormat="1" ht="15" customHeight="1" x14ac:dyDescent="0.3">
      <c r="A7150" s="3" t="s">
        <v>112</v>
      </c>
      <c r="B7150" s="3" t="s">
        <v>113</v>
      </c>
      <c r="C7150" s="3" t="s">
        <v>430</v>
      </c>
      <c r="D7150" s="3" t="s">
        <v>431</v>
      </c>
      <c r="E7150" s="4">
        <v>7</v>
      </c>
      <c r="F7150" s="4">
        <v>30</v>
      </c>
      <c r="G7150" s="3" t="s">
        <v>749</v>
      </c>
      <c r="H7150" s="3" t="s">
        <v>1191</v>
      </c>
      <c r="I7150" s="3" t="s">
        <v>37719</v>
      </c>
      <c r="J7150" s="3" t="s">
        <v>5713</v>
      </c>
    </row>
    <row r="7151" spans="1:10" s="6" customFormat="1" ht="15" customHeight="1" x14ac:dyDescent="0.3">
      <c r="A7151" s="3" t="s">
        <v>112</v>
      </c>
      <c r="B7151" s="3" t="s">
        <v>113</v>
      </c>
      <c r="C7151" s="3" t="s">
        <v>440</v>
      </c>
      <c r="D7151" s="3" t="s">
        <v>441</v>
      </c>
      <c r="E7151" s="4">
        <v>7</v>
      </c>
      <c r="F7151" s="4">
        <v>31</v>
      </c>
      <c r="G7151" s="3" t="s">
        <v>749</v>
      </c>
      <c r="H7151" s="3" t="s">
        <v>1199</v>
      </c>
      <c r="I7151" s="3" t="s">
        <v>37719</v>
      </c>
      <c r="J7151" s="3" t="s">
        <v>5713</v>
      </c>
    </row>
    <row r="7152" spans="1:10" s="6" customFormat="1" ht="15" customHeight="1" x14ac:dyDescent="0.3">
      <c r="A7152" s="3" t="s">
        <v>112</v>
      </c>
      <c r="B7152" s="3" t="s">
        <v>113</v>
      </c>
      <c r="C7152" s="3" t="s">
        <v>173</v>
      </c>
      <c r="D7152" s="3" t="s">
        <v>174</v>
      </c>
      <c r="E7152" s="4">
        <v>7</v>
      </c>
      <c r="F7152" s="4">
        <v>11</v>
      </c>
      <c r="G7152" s="3" t="s">
        <v>749</v>
      </c>
      <c r="H7152" s="3" t="s">
        <v>867</v>
      </c>
      <c r="I7152" s="3" t="s">
        <v>37719</v>
      </c>
      <c r="J7152" s="3" t="s">
        <v>5713</v>
      </c>
    </row>
    <row r="7153" spans="1:10" s="6" customFormat="1" ht="15" customHeight="1" x14ac:dyDescent="0.3">
      <c r="A7153" s="3" t="s">
        <v>112</v>
      </c>
      <c r="B7153" s="3" t="s">
        <v>113</v>
      </c>
      <c r="C7153" s="3" t="s">
        <v>158</v>
      </c>
      <c r="D7153" s="3" t="s">
        <v>159</v>
      </c>
      <c r="E7153" s="4">
        <v>7</v>
      </c>
      <c r="F7153" s="4">
        <v>10</v>
      </c>
      <c r="G7153" s="3" t="s">
        <v>749</v>
      </c>
      <c r="H7153" s="3" t="s">
        <v>854</v>
      </c>
      <c r="I7153" s="3" t="s">
        <v>37719</v>
      </c>
      <c r="J7153" s="3" t="s">
        <v>5713</v>
      </c>
    </row>
    <row r="7154" spans="1:10" s="6" customFormat="1" ht="15" customHeight="1" x14ac:dyDescent="0.3">
      <c r="A7154" s="3" t="s">
        <v>112</v>
      </c>
      <c r="B7154" s="3" t="s">
        <v>113</v>
      </c>
      <c r="C7154" s="3" t="s">
        <v>128</v>
      </c>
      <c r="D7154" s="3" t="s">
        <v>129</v>
      </c>
      <c r="E7154" s="4">
        <v>7</v>
      </c>
      <c r="F7154" s="4">
        <v>8</v>
      </c>
      <c r="G7154" s="3" t="s">
        <v>749</v>
      </c>
      <c r="H7154" s="3" t="s">
        <v>803</v>
      </c>
      <c r="I7154" s="3" t="s">
        <v>37719</v>
      </c>
      <c r="J7154" s="3" t="s">
        <v>5713</v>
      </c>
    </row>
    <row r="7155" spans="1:10" s="6" customFormat="1" ht="15" customHeight="1" x14ac:dyDescent="0.3">
      <c r="A7155" s="3" t="s">
        <v>112</v>
      </c>
      <c r="B7155" s="3" t="s">
        <v>113</v>
      </c>
      <c r="C7155" s="3" t="s">
        <v>71</v>
      </c>
      <c r="D7155" s="3" t="s">
        <v>72</v>
      </c>
      <c r="E7155" s="4">
        <v>7</v>
      </c>
      <c r="F7155" s="4">
        <v>4</v>
      </c>
      <c r="G7155" s="3" t="s">
        <v>749</v>
      </c>
      <c r="H7155" s="3" t="s">
        <v>718</v>
      </c>
      <c r="I7155" s="3" t="s">
        <v>37719</v>
      </c>
      <c r="J7155" s="3" t="s">
        <v>5713</v>
      </c>
    </row>
    <row r="7156" spans="1:10" s="6" customFormat="1" ht="15" customHeight="1" x14ac:dyDescent="0.3">
      <c r="A7156" s="3" t="s">
        <v>112</v>
      </c>
      <c r="B7156" s="3" t="s">
        <v>113</v>
      </c>
      <c r="C7156" s="3" t="s">
        <v>71</v>
      </c>
      <c r="D7156" s="3" t="s">
        <v>72</v>
      </c>
      <c r="E7156" s="4">
        <v>7</v>
      </c>
      <c r="F7156" s="4">
        <v>4</v>
      </c>
      <c r="G7156" s="3" t="s">
        <v>749</v>
      </c>
      <c r="H7156" s="3" t="s">
        <v>718</v>
      </c>
      <c r="I7156" s="3" t="s">
        <v>37719</v>
      </c>
      <c r="J7156" s="3" t="s">
        <v>5687</v>
      </c>
    </row>
    <row r="7157" spans="1:10" s="6" customFormat="1" ht="15" customHeight="1" x14ac:dyDescent="0.3">
      <c r="A7157" s="3" t="s">
        <v>112</v>
      </c>
      <c r="B7157" s="3" t="s">
        <v>113</v>
      </c>
      <c r="C7157" s="3" t="s">
        <v>86</v>
      </c>
      <c r="D7157" s="3" t="s">
        <v>87</v>
      </c>
      <c r="E7157" s="4">
        <v>7</v>
      </c>
      <c r="F7157" s="4">
        <v>5</v>
      </c>
      <c r="G7157" s="3" t="s">
        <v>749</v>
      </c>
      <c r="H7157" s="3" t="s">
        <v>731</v>
      </c>
      <c r="I7157" s="3" t="s">
        <v>37719</v>
      </c>
      <c r="J7157" s="3" t="s">
        <v>5687</v>
      </c>
    </row>
    <row r="7158" spans="1:10" s="6" customFormat="1" ht="15" customHeight="1" x14ac:dyDescent="0.3">
      <c r="A7158" s="3" t="s">
        <v>112</v>
      </c>
      <c r="B7158" s="3" t="s">
        <v>113</v>
      </c>
      <c r="C7158" s="3" t="s">
        <v>128</v>
      </c>
      <c r="D7158" s="3" t="s">
        <v>129</v>
      </c>
      <c r="E7158" s="4">
        <v>7</v>
      </c>
      <c r="F7158" s="4">
        <v>8</v>
      </c>
      <c r="G7158" s="3" t="s">
        <v>749</v>
      </c>
      <c r="H7158" s="3" t="s">
        <v>803</v>
      </c>
      <c r="I7158" s="3" t="s">
        <v>37719</v>
      </c>
      <c r="J7158" s="3" t="s">
        <v>5687</v>
      </c>
    </row>
    <row r="7159" spans="1:10" s="6" customFormat="1" ht="15" customHeight="1" x14ac:dyDescent="0.3">
      <c r="A7159" s="3" t="s">
        <v>112</v>
      </c>
      <c r="B7159" s="3" t="s">
        <v>113</v>
      </c>
      <c r="C7159" s="3" t="s">
        <v>142</v>
      </c>
      <c r="D7159" s="3" t="s">
        <v>143</v>
      </c>
      <c r="E7159" s="4">
        <v>7</v>
      </c>
      <c r="F7159" s="4">
        <v>9</v>
      </c>
      <c r="G7159" s="3" t="s">
        <v>749</v>
      </c>
      <c r="H7159" s="3" t="s">
        <v>820</v>
      </c>
      <c r="I7159" s="3" t="s">
        <v>37719</v>
      </c>
      <c r="J7159" s="3" t="s">
        <v>5687</v>
      </c>
    </row>
    <row r="7160" spans="1:10" s="6" customFormat="1" ht="15" customHeight="1" x14ac:dyDescent="0.3">
      <c r="A7160" s="3" t="s">
        <v>112</v>
      </c>
      <c r="B7160" s="3" t="s">
        <v>113</v>
      </c>
      <c r="C7160" s="3" t="s">
        <v>158</v>
      </c>
      <c r="D7160" s="3" t="s">
        <v>159</v>
      </c>
      <c r="E7160" s="4">
        <v>7</v>
      </c>
      <c r="F7160" s="4">
        <v>10</v>
      </c>
      <c r="G7160" s="3" t="s">
        <v>749</v>
      </c>
      <c r="H7160" s="3" t="s">
        <v>854</v>
      </c>
      <c r="I7160" s="3" t="s">
        <v>37719</v>
      </c>
      <c r="J7160" s="3" t="s">
        <v>5687</v>
      </c>
    </row>
    <row r="7161" spans="1:10" s="6" customFormat="1" ht="15" customHeight="1" x14ac:dyDescent="0.3">
      <c r="A7161" s="3" t="s">
        <v>112</v>
      </c>
      <c r="B7161" s="3" t="s">
        <v>113</v>
      </c>
      <c r="C7161" s="3" t="s">
        <v>219</v>
      </c>
      <c r="D7161" s="3" t="s">
        <v>220</v>
      </c>
      <c r="E7161" s="4">
        <v>7</v>
      </c>
      <c r="F7161" s="4">
        <v>14</v>
      </c>
      <c r="G7161" s="3" t="s">
        <v>749</v>
      </c>
      <c r="H7161" s="3" t="s">
        <v>977</v>
      </c>
      <c r="I7161" s="3" t="s">
        <v>37719</v>
      </c>
      <c r="J7161" s="3" t="s">
        <v>5687</v>
      </c>
    </row>
    <row r="7162" spans="1:10" s="6" customFormat="1" ht="15" customHeight="1" x14ac:dyDescent="0.3">
      <c r="A7162" s="3" t="s">
        <v>112</v>
      </c>
      <c r="B7162" s="3" t="s">
        <v>113</v>
      </c>
      <c r="C7162" s="3" t="s">
        <v>272</v>
      </c>
      <c r="D7162" s="3" t="s">
        <v>273</v>
      </c>
      <c r="E7162" s="4">
        <v>7</v>
      </c>
      <c r="F7162" s="4">
        <v>18</v>
      </c>
      <c r="G7162" s="3" t="s">
        <v>749</v>
      </c>
      <c r="H7162" s="3" t="s">
        <v>1009</v>
      </c>
      <c r="I7162" s="3" t="s">
        <v>37719</v>
      </c>
      <c r="J7162" s="3" t="s">
        <v>5687</v>
      </c>
    </row>
    <row r="7163" spans="1:10" s="6" customFormat="1" ht="15" customHeight="1" x14ac:dyDescent="0.3">
      <c r="A7163" s="3" t="s">
        <v>112</v>
      </c>
      <c r="B7163" s="3" t="s">
        <v>113</v>
      </c>
      <c r="C7163" s="3" t="s">
        <v>232</v>
      </c>
      <c r="D7163" s="3" t="s">
        <v>233</v>
      </c>
      <c r="E7163" s="4">
        <v>7</v>
      </c>
      <c r="F7163" s="4">
        <v>15</v>
      </c>
      <c r="G7163" s="3" t="s">
        <v>749</v>
      </c>
      <c r="H7163" s="3" t="s">
        <v>986</v>
      </c>
      <c r="I7163" s="3" t="s">
        <v>37719</v>
      </c>
      <c r="J7163" s="3" t="s">
        <v>5665</v>
      </c>
    </row>
    <row r="7164" spans="1:10" s="6" customFormat="1" ht="15" customHeight="1" x14ac:dyDescent="0.3">
      <c r="A7164" s="3" t="s">
        <v>112</v>
      </c>
      <c r="B7164" s="3" t="s">
        <v>113</v>
      </c>
      <c r="C7164" s="3" t="s">
        <v>295</v>
      </c>
      <c r="D7164" s="3" t="s">
        <v>296</v>
      </c>
      <c r="E7164" s="4">
        <v>7</v>
      </c>
      <c r="F7164" s="4">
        <v>20</v>
      </c>
      <c r="G7164" s="3" t="s">
        <v>749</v>
      </c>
      <c r="H7164" s="3" t="s">
        <v>1028</v>
      </c>
      <c r="I7164" s="3" t="s">
        <v>37719</v>
      </c>
      <c r="J7164" s="3" t="s">
        <v>5687</v>
      </c>
    </row>
    <row r="7165" spans="1:10" s="6" customFormat="1" ht="15" customHeight="1" x14ac:dyDescent="0.3">
      <c r="A7165" s="3" t="s">
        <v>112</v>
      </c>
      <c r="B7165" s="3" t="s">
        <v>113</v>
      </c>
      <c r="C7165" s="3" t="s">
        <v>337</v>
      </c>
      <c r="D7165" s="3" t="s">
        <v>338</v>
      </c>
      <c r="E7165" s="4">
        <v>7</v>
      </c>
      <c r="F7165" s="4">
        <v>23</v>
      </c>
      <c r="G7165" s="3" t="s">
        <v>749</v>
      </c>
      <c r="H7165" s="3" t="s">
        <v>1068</v>
      </c>
      <c r="I7165" s="3" t="s">
        <v>37719</v>
      </c>
      <c r="J7165" s="3" t="s">
        <v>5687</v>
      </c>
    </row>
    <row r="7166" spans="1:10" s="6" customFormat="1" ht="15" customHeight="1" x14ac:dyDescent="0.3">
      <c r="A7166" s="3" t="s">
        <v>112</v>
      </c>
      <c r="B7166" s="3" t="s">
        <v>113</v>
      </c>
      <c r="C7166" s="3" t="s">
        <v>389</v>
      </c>
      <c r="D7166" s="3" t="s">
        <v>390</v>
      </c>
      <c r="E7166" s="4">
        <v>7</v>
      </c>
      <c r="F7166" s="4">
        <v>27</v>
      </c>
      <c r="G7166" s="3" t="s">
        <v>749</v>
      </c>
      <c r="H7166" s="3" t="s">
        <v>1127</v>
      </c>
      <c r="I7166" s="3" t="s">
        <v>37719</v>
      </c>
      <c r="J7166" s="3" t="s">
        <v>5687</v>
      </c>
    </row>
    <row r="7167" spans="1:10" s="6" customFormat="1" ht="15" customHeight="1" x14ac:dyDescent="0.3">
      <c r="A7167" s="3" t="s">
        <v>112</v>
      </c>
      <c r="B7167" s="3" t="s">
        <v>113</v>
      </c>
      <c r="C7167" s="3" t="s">
        <v>415</v>
      </c>
      <c r="D7167" s="3" t="s">
        <v>416</v>
      </c>
      <c r="E7167" s="4">
        <v>7</v>
      </c>
      <c r="F7167" s="4">
        <v>29</v>
      </c>
      <c r="G7167" s="3" t="s">
        <v>749</v>
      </c>
      <c r="H7167" s="3" t="s">
        <v>1177</v>
      </c>
      <c r="I7167" s="3" t="s">
        <v>37719</v>
      </c>
      <c r="J7167" s="3" t="s">
        <v>5687</v>
      </c>
    </row>
    <row r="7168" spans="1:10" s="6" customFormat="1" ht="15" customHeight="1" x14ac:dyDescent="0.3">
      <c r="A7168" s="3" t="s">
        <v>112</v>
      </c>
      <c r="B7168" s="3" t="s">
        <v>113</v>
      </c>
      <c r="C7168" s="3" t="s">
        <v>448</v>
      </c>
      <c r="D7168" s="3" t="s">
        <v>449</v>
      </c>
      <c r="E7168" s="4">
        <v>7</v>
      </c>
      <c r="F7168" s="4">
        <v>32</v>
      </c>
      <c r="G7168" s="3" t="s">
        <v>749</v>
      </c>
      <c r="H7168" s="3" t="s">
        <v>1201</v>
      </c>
      <c r="I7168" s="3" t="s">
        <v>37719</v>
      </c>
      <c r="J7168" s="3" t="s">
        <v>5687</v>
      </c>
    </row>
    <row r="7169" spans="1:10" s="6" customFormat="1" ht="15" customHeight="1" x14ac:dyDescent="0.3">
      <c r="A7169" s="3" t="s">
        <v>112</v>
      </c>
      <c r="B7169" s="3" t="s">
        <v>113</v>
      </c>
      <c r="C7169" s="3" t="s">
        <v>25</v>
      </c>
      <c r="D7169" s="3" t="s">
        <v>26</v>
      </c>
      <c r="E7169" s="4">
        <v>7</v>
      </c>
      <c r="F7169" s="4">
        <v>1</v>
      </c>
      <c r="G7169" s="3" t="s">
        <v>749</v>
      </c>
      <c r="H7169" s="3" t="s">
        <v>623</v>
      </c>
      <c r="I7169" s="3" t="s">
        <v>37719</v>
      </c>
      <c r="J7169" s="3" t="s">
        <v>5713</v>
      </c>
    </row>
    <row r="7170" spans="1:10" s="6" customFormat="1" ht="15" customHeight="1" x14ac:dyDescent="0.3">
      <c r="A7170" s="3" t="s">
        <v>112</v>
      </c>
      <c r="B7170" s="3" t="s">
        <v>113</v>
      </c>
      <c r="C7170" s="3" t="s">
        <v>42</v>
      </c>
      <c r="D7170" s="3" t="s">
        <v>43</v>
      </c>
      <c r="E7170" s="4">
        <v>7</v>
      </c>
      <c r="F7170" s="4">
        <v>2</v>
      </c>
      <c r="G7170" s="3" t="s">
        <v>749</v>
      </c>
      <c r="H7170" s="3" t="s">
        <v>686</v>
      </c>
      <c r="I7170" s="3" t="s">
        <v>37719</v>
      </c>
      <c r="J7170" s="3" t="s">
        <v>5713</v>
      </c>
    </row>
    <row r="7171" spans="1:10" s="6" customFormat="1" ht="15" customHeight="1" x14ac:dyDescent="0.3">
      <c r="A7171" s="3" t="s">
        <v>112</v>
      </c>
      <c r="B7171" s="3" t="s">
        <v>113</v>
      </c>
      <c r="C7171" s="3" t="s">
        <v>57</v>
      </c>
      <c r="D7171" s="3" t="s">
        <v>58</v>
      </c>
      <c r="E7171" s="4">
        <v>7</v>
      </c>
      <c r="F7171" s="4">
        <v>3</v>
      </c>
      <c r="G7171" s="3" t="s">
        <v>749</v>
      </c>
      <c r="H7171" s="3" t="s">
        <v>705</v>
      </c>
      <c r="I7171" s="3" t="s">
        <v>37719</v>
      </c>
      <c r="J7171" s="3" t="s">
        <v>5713</v>
      </c>
    </row>
    <row r="7172" spans="1:10" s="6" customFormat="1" ht="15" customHeight="1" x14ac:dyDescent="0.3">
      <c r="A7172" s="3" t="s">
        <v>112</v>
      </c>
      <c r="B7172" s="3" t="s">
        <v>113</v>
      </c>
      <c r="C7172" s="3" t="s">
        <v>307</v>
      </c>
      <c r="D7172" s="3" t="s">
        <v>308</v>
      </c>
      <c r="E7172" s="4">
        <v>7</v>
      </c>
      <c r="F7172" s="4">
        <v>21</v>
      </c>
      <c r="G7172" s="3" t="s">
        <v>749</v>
      </c>
      <c r="H7172" s="3" t="s">
        <v>1051</v>
      </c>
      <c r="I7172" s="3" t="s">
        <v>37719</v>
      </c>
      <c r="J7172" s="3" t="s">
        <v>5687</v>
      </c>
    </row>
    <row r="7173" spans="1:10" s="6" customFormat="1" ht="15" customHeight="1" x14ac:dyDescent="0.3">
      <c r="A7173" s="3" t="s">
        <v>272</v>
      </c>
      <c r="B7173" s="3" t="s">
        <v>273</v>
      </c>
      <c r="C7173" s="3" t="s">
        <v>219</v>
      </c>
      <c r="D7173" s="3" t="s">
        <v>220</v>
      </c>
      <c r="E7173" s="4">
        <v>18</v>
      </c>
      <c r="F7173" s="4">
        <v>14</v>
      </c>
      <c r="G7173" s="3" t="s">
        <v>1009</v>
      </c>
      <c r="H7173" s="3" t="s">
        <v>977</v>
      </c>
      <c r="I7173" s="3" t="s">
        <v>37719</v>
      </c>
      <c r="J7173" s="3" t="s">
        <v>5436</v>
      </c>
    </row>
    <row r="7174" spans="1:10" s="6" customFormat="1" ht="15" customHeight="1" x14ac:dyDescent="0.3">
      <c r="A7174" s="3" t="s">
        <v>112</v>
      </c>
      <c r="B7174" s="3" t="s">
        <v>113</v>
      </c>
      <c r="C7174" s="3" t="s">
        <v>204</v>
      </c>
      <c r="D7174" s="3" t="s">
        <v>205</v>
      </c>
      <c r="E7174" s="4">
        <v>7</v>
      </c>
      <c r="F7174" s="4">
        <v>13</v>
      </c>
      <c r="G7174" s="3" t="s">
        <v>749</v>
      </c>
      <c r="H7174" s="3" t="s">
        <v>956</v>
      </c>
      <c r="I7174" s="3" t="s">
        <v>37719</v>
      </c>
      <c r="J7174" s="3" t="s">
        <v>5665</v>
      </c>
    </row>
    <row r="7175" spans="1:10" s="6" customFormat="1" ht="15" customHeight="1" x14ac:dyDescent="0.3">
      <c r="A7175" s="3" t="s">
        <v>112</v>
      </c>
      <c r="B7175" s="3" t="s">
        <v>113</v>
      </c>
      <c r="C7175" s="3" t="s">
        <v>173</v>
      </c>
      <c r="D7175" s="3" t="s">
        <v>174</v>
      </c>
      <c r="E7175" s="4">
        <v>7</v>
      </c>
      <c r="F7175" s="4">
        <v>11</v>
      </c>
      <c r="G7175" s="3" t="s">
        <v>749</v>
      </c>
      <c r="H7175" s="3" t="s">
        <v>867</v>
      </c>
      <c r="I7175" s="3" t="s">
        <v>37719</v>
      </c>
      <c r="J7175" s="3" t="s">
        <v>5665</v>
      </c>
    </row>
    <row r="7176" spans="1:10" s="6" customFormat="1" ht="15" customHeight="1" x14ac:dyDescent="0.3">
      <c r="A7176" s="3" t="s">
        <v>112</v>
      </c>
      <c r="B7176" s="3" t="s">
        <v>113</v>
      </c>
      <c r="C7176" s="3" t="s">
        <v>57</v>
      </c>
      <c r="D7176" s="3" t="s">
        <v>58</v>
      </c>
      <c r="E7176" s="4">
        <v>7</v>
      </c>
      <c r="F7176" s="4">
        <v>3</v>
      </c>
      <c r="G7176" s="3" t="s">
        <v>749</v>
      </c>
      <c r="H7176" s="3" t="s">
        <v>705</v>
      </c>
      <c r="I7176" s="3" t="s">
        <v>37719</v>
      </c>
      <c r="J7176" s="3" t="s">
        <v>5593</v>
      </c>
    </row>
    <row r="7177" spans="1:10" s="6" customFormat="1" ht="15" customHeight="1" x14ac:dyDescent="0.3">
      <c r="A7177" s="3" t="s">
        <v>112</v>
      </c>
      <c r="B7177" s="3" t="s">
        <v>113</v>
      </c>
      <c r="C7177" s="3" t="s">
        <v>71</v>
      </c>
      <c r="D7177" s="3" t="s">
        <v>72</v>
      </c>
      <c r="E7177" s="4">
        <v>7</v>
      </c>
      <c r="F7177" s="4">
        <v>4</v>
      </c>
      <c r="G7177" s="3" t="s">
        <v>749</v>
      </c>
      <c r="H7177" s="3" t="s">
        <v>718</v>
      </c>
      <c r="I7177" s="3" t="s">
        <v>37719</v>
      </c>
      <c r="J7177" s="3" t="s">
        <v>5593</v>
      </c>
    </row>
    <row r="7178" spans="1:10" s="6" customFormat="1" ht="15" customHeight="1" x14ac:dyDescent="0.3">
      <c r="A7178" s="3" t="s">
        <v>112</v>
      </c>
      <c r="B7178" s="3" t="s">
        <v>113</v>
      </c>
      <c r="C7178" s="3" t="s">
        <v>86</v>
      </c>
      <c r="D7178" s="3" t="s">
        <v>87</v>
      </c>
      <c r="E7178" s="4">
        <v>7</v>
      </c>
      <c r="F7178" s="4">
        <v>5</v>
      </c>
      <c r="G7178" s="3" t="s">
        <v>749</v>
      </c>
      <c r="H7178" s="3" t="s">
        <v>731</v>
      </c>
      <c r="I7178" s="3" t="s">
        <v>37719</v>
      </c>
      <c r="J7178" s="3" t="s">
        <v>5593</v>
      </c>
    </row>
    <row r="7179" spans="1:10" s="6" customFormat="1" ht="15" customHeight="1" x14ac:dyDescent="0.3">
      <c r="A7179" s="3" t="s">
        <v>112</v>
      </c>
      <c r="B7179" s="3" t="s">
        <v>113</v>
      </c>
      <c r="C7179" s="3" t="s">
        <v>128</v>
      </c>
      <c r="D7179" s="3" t="s">
        <v>129</v>
      </c>
      <c r="E7179" s="4">
        <v>7</v>
      </c>
      <c r="F7179" s="4">
        <v>8</v>
      </c>
      <c r="G7179" s="3" t="s">
        <v>749</v>
      </c>
      <c r="H7179" s="3" t="s">
        <v>803</v>
      </c>
      <c r="I7179" s="3" t="s">
        <v>37719</v>
      </c>
      <c r="J7179" s="3" t="s">
        <v>5593</v>
      </c>
    </row>
    <row r="7180" spans="1:10" s="6" customFormat="1" ht="15" customHeight="1" x14ac:dyDescent="0.3">
      <c r="A7180" s="3" t="s">
        <v>112</v>
      </c>
      <c r="B7180" s="3" t="s">
        <v>113</v>
      </c>
      <c r="C7180" s="3" t="s">
        <v>219</v>
      </c>
      <c r="D7180" s="3" t="s">
        <v>220</v>
      </c>
      <c r="E7180" s="4">
        <v>7</v>
      </c>
      <c r="F7180" s="4">
        <v>14</v>
      </c>
      <c r="G7180" s="3" t="s">
        <v>749</v>
      </c>
      <c r="H7180" s="3" t="s">
        <v>977</v>
      </c>
      <c r="I7180" s="3" t="s">
        <v>37719</v>
      </c>
      <c r="J7180" s="3" t="s">
        <v>5593</v>
      </c>
    </row>
    <row r="7181" spans="1:10" s="6" customFormat="1" ht="15" customHeight="1" x14ac:dyDescent="0.3">
      <c r="A7181" s="3" t="s">
        <v>112</v>
      </c>
      <c r="B7181" s="3" t="s">
        <v>113</v>
      </c>
      <c r="C7181" s="3" t="s">
        <v>272</v>
      </c>
      <c r="D7181" s="3" t="s">
        <v>273</v>
      </c>
      <c r="E7181" s="4">
        <v>7</v>
      </c>
      <c r="F7181" s="4">
        <v>18</v>
      </c>
      <c r="G7181" s="3" t="s">
        <v>749</v>
      </c>
      <c r="H7181" s="3" t="s">
        <v>1009</v>
      </c>
      <c r="I7181" s="3" t="s">
        <v>37719</v>
      </c>
      <c r="J7181" s="3" t="s">
        <v>5593</v>
      </c>
    </row>
    <row r="7182" spans="1:10" s="6" customFormat="1" ht="15" customHeight="1" x14ac:dyDescent="0.3">
      <c r="A7182" s="3" t="s">
        <v>112</v>
      </c>
      <c r="B7182" s="3" t="s">
        <v>113</v>
      </c>
      <c r="C7182" s="3" t="s">
        <v>337</v>
      </c>
      <c r="D7182" s="3" t="s">
        <v>338</v>
      </c>
      <c r="E7182" s="4">
        <v>7</v>
      </c>
      <c r="F7182" s="4">
        <v>23</v>
      </c>
      <c r="G7182" s="3" t="s">
        <v>749</v>
      </c>
      <c r="H7182" s="3" t="s">
        <v>1068</v>
      </c>
      <c r="I7182" s="3" t="s">
        <v>37719</v>
      </c>
      <c r="J7182" s="3" t="s">
        <v>5593</v>
      </c>
    </row>
    <row r="7183" spans="1:10" s="6" customFormat="1" ht="15" customHeight="1" x14ac:dyDescent="0.3">
      <c r="A7183" s="3" t="s">
        <v>112</v>
      </c>
      <c r="B7183" s="3" t="s">
        <v>113</v>
      </c>
      <c r="C7183" s="3" t="s">
        <v>25</v>
      </c>
      <c r="D7183" s="3" t="s">
        <v>26</v>
      </c>
      <c r="E7183" s="4">
        <v>7</v>
      </c>
      <c r="F7183" s="4">
        <v>1</v>
      </c>
      <c r="G7183" s="3" t="s">
        <v>749</v>
      </c>
      <c r="H7183" s="3" t="s">
        <v>623</v>
      </c>
      <c r="I7183" s="3" t="s">
        <v>37719</v>
      </c>
      <c r="J7183" s="3" t="s">
        <v>5605</v>
      </c>
    </row>
    <row r="7184" spans="1:10" s="6" customFormat="1" ht="15" customHeight="1" x14ac:dyDescent="0.3">
      <c r="A7184" s="3" t="s">
        <v>112</v>
      </c>
      <c r="B7184" s="3" t="s">
        <v>113</v>
      </c>
      <c r="C7184" s="3" t="s">
        <v>42</v>
      </c>
      <c r="D7184" s="3" t="s">
        <v>43</v>
      </c>
      <c r="E7184" s="4">
        <v>7</v>
      </c>
      <c r="F7184" s="4">
        <v>2</v>
      </c>
      <c r="G7184" s="3" t="s">
        <v>749</v>
      </c>
      <c r="H7184" s="3" t="s">
        <v>686</v>
      </c>
      <c r="I7184" s="3" t="s">
        <v>37719</v>
      </c>
      <c r="J7184" s="3" t="s">
        <v>5605</v>
      </c>
    </row>
    <row r="7185" spans="1:10" s="6" customFormat="1" ht="15" customHeight="1" x14ac:dyDescent="0.3">
      <c r="A7185" s="3" t="s">
        <v>112</v>
      </c>
      <c r="B7185" s="3" t="s">
        <v>113</v>
      </c>
      <c r="C7185" s="3" t="s">
        <v>57</v>
      </c>
      <c r="D7185" s="3" t="s">
        <v>58</v>
      </c>
      <c r="E7185" s="4">
        <v>7</v>
      </c>
      <c r="F7185" s="4">
        <v>3</v>
      </c>
      <c r="G7185" s="3" t="s">
        <v>749</v>
      </c>
      <c r="H7185" s="3" t="s">
        <v>705</v>
      </c>
      <c r="I7185" s="3" t="s">
        <v>37719</v>
      </c>
      <c r="J7185" s="3" t="s">
        <v>5605</v>
      </c>
    </row>
    <row r="7186" spans="1:10" s="6" customFormat="1" ht="15" customHeight="1" x14ac:dyDescent="0.3">
      <c r="A7186" s="3" t="s">
        <v>112</v>
      </c>
      <c r="B7186" s="3" t="s">
        <v>113</v>
      </c>
      <c r="C7186" s="3" t="s">
        <v>71</v>
      </c>
      <c r="D7186" s="3" t="s">
        <v>72</v>
      </c>
      <c r="E7186" s="4">
        <v>7</v>
      </c>
      <c r="F7186" s="4">
        <v>4</v>
      </c>
      <c r="G7186" s="3" t="s">
        <v>749</v>
      </c>
      <c r="H7186" s="3" t="s">
        <v>718</v>
      </c>
      <c r="I7186" s="3" t="s">
        <v>37719</v>
      </c>
      <c r="J7186" s="3" t="s">
        <v>5605</v>
      </c>
    </row>
    <row r="7187" spans="1:10" s="6" customFormat="1" ht="15" customHeight="1" x14ac:dyDescent="0.3">
      <c r="A7187" s="3" t="s">
        <v>112</v>
      </c>
      <c r="B7187" s="3" t="s">
        <v>113</v>
      </c>
      <c r="C7187" s="3" t="s">
        <v>128</v>
      </c>
      <c r="D7187" s="3" t="s">
        <v>129</v>
      </c>
      <c r="E7187" s="4">
        <v>7</v>
      </c>
      <c r="F7187" s="4">
        <v>8</v>
      </c>
      <c r="G7187" s="3" t="s">
        <v>749</v>
      </c>
      <c r="H7187" s="3" t="s">
        <v>803</v>
      </c>
      <c r="I7187" s="3" t="s">
        <v>37719</v>
      </c>
      <c r="J7187" s="3" t="s">
        <v>5605</v>
      </c>
    </row>
    <row r="7188" spans="1:10" s="6" customFormat="1" ht="15" customHeight="1" x14ac:dyDescent="0.3">
      <c r="A7188" s="3" t="s">
        <v>112</v>
      </c>
      <c r="B7188" s="3" t="s">
        <v>113</v>
      </c>
      <c r="C7188" s="3" t="s">
        <v>142</v>
      </c>
      <c r="D7188" s="3" t="s">
        <v>143</v>
      </c>
      <c r="E7188" s="4">
        <v>7</v>
      </c>
      <c r="F7188" s="4">
        <v>9</v>
      </c>
      <c r="G7188" s="3" t="s">
        <v>749</v>
      </c>
      <c r="H7188" s="3" t="s">
        <v>820</v>
      </c>
      <c r="I7188" s="3" t="s">
        <v>37719</v>
      </c>
      <c r="J7188" s="3" t="s">
        <v>5605</v>
      </c>
    </row>
    <row r="7189" spans="1:10" s="6" customFormat="1" ht="15" customHeight="1" x14ac:dyDescent="0.3">
      <c r="A7189" s="3" t="s">
        <v>112</v>
      </c>
      <c r="B7189" s="3" t="s">
        <v>113</v>
      </c>
      <c r="C7189" s="3" t="s">
        <v>158</v>
      </c>
      <c r="D7189" s="3" t="s">
        <v>159</v>
      </c>
      <c r="E7189" s="4">
        <v>7</v>
      </c>
      <c r="F7189" s="4">
        <v>10</v>
      </c>
      <c r="G7189" s="3" t="s">
        <v>749</v>
      </c>
      <c r="H7189" s="3" t="s">
        <v>854</v>
      </c>
      <c r="I7189" s="3" t="s">
        <v>37719</v>
      </c>
      <c r="J7189" s="3" t="s">
        <v>5605</v>
      </c>
    </row>
    <row r="7190" spans="1:10" s="6" customFormat="1" ht="15" customHeight="1" x14ac:dyDescent="0.3">
      <c r="A7190" s="3" t="s">
        <v>112</v>
      </c>
      <c r="B7190" s="3" t="s">
        <v>113</v>
      </c>
      <c r="C7190" s="3" t="s">
        <v>219</v>
      </c>
      <c r="D7190" s="3" t="s">
        <v>220</v>
      </c>
      <c r="E7190" s="4">
        <v>7</v>
      </c>
      <c r="F7190" s="4">
        <v>14</v>
      </c>
      <c r="G7190" s="3" t="s">
        <v>749</v>
      </c>
      <c r="H7190" s="3" t="s">
        <v>977</v>
      </c>
      <c r="I7190" s="3" t="s">
        <v>37719</v>
      </c>
      <c r="J7190" s="3" t="s">
        <v>5605</v>
      </c>
    </row>
    <row r="7191" spans="1:10" s="6" customFormat="1" ht="15" customHeight="1" x14ac:dyDescent="0.3">
      <c r="A7191" s="3" t="s">
        <v>112</v>
      </c>
      <c r="B7191" s="3" t="s">
        <v>113</v>
      </c>
      <c r="C7191" s="3" t="s">
        <v>42</v>
      </c>
      <c r="D7191" s="3" t="s">
        <v>43</v>
      </c>
      <c r="E7191" s="4">
        <v>7</v>
      </c>
      <c r="F7191" s="4">
        <v>2</v>
      </c>
      <c r="G7191" s="3" t="s">
        <v>749</v>
      </c>
      <c r="H7191" s="3" t="s">
        <v>686</v>
      </c>
      <c r="I7191" s="3" t="s">
        <v>37719</v>
      </c>
      <c r="J7191" s="3" t="s">
        <v>5593</v>
      </c>
    </row>
    <row r="7192" spans="1:10" s="6" customFormat="1" ht="15" customHeight="1" x14ac:dyDescent="0.3">
      <c r="A7192" s="3" t="s">
        <v>112</v>
      </c>
      <c r="B7192" s="3" t="s">
        <v>113</v>
      </c>
      <c r="C7192" s="3" t="s">
        <v>295</v>
      </c>
      <c r="D7192" s="3" t="s">
        <v>296</v>
      </c>
      <c r="E7192" s="4">
        <v>7</v>
      </c>
      <c r="F7192" s="4">
        <v>20</v>
      </c>
      <c r="G7192" s="3" t="s">
        <v>749</v>
      </c>
      <c r="H7192" s="3" t="s">
        <v>1028</v>
      </c>
      <c r="I7192" s="3" t="s">
        <v>37719</v>
      </c>
      <c r="J7192" s="3" t="s">
        <v>5605</v>
      </c>
    </row>
    <row r="7193" spans="1:10" s="6" customFormat="1" ht="15" customHeight="1" x14ac:dyDescent="0.3">
      <c r="A7193" s="3" t="s">
        <v>112</v>
      </c>
      <c r="B7193" s="3" t="s">
        <v>113</v>
      </c>
      <c r="C7193" s="3" t="s">
        <v>25</v>
      </c>
      <c r="D7193" s="3" t="s">
        <v>26</v>
      </c>
      <c r="E7193" s="4">
        <v>7</v>
      </c>
      <c r="F7193" s="4">
        <v>1</v>
      </c>
      <c r="G7193" s="3" t="s">
        <v>749</v>
      </c>
      <c r="H7193" s="3" t="s">
        <v>623</v>
      </c>
      <c r="I7193" s="3" t="s">
        <v>37719</v>
      </c>
      <c r="J7193" s="3" t="s">
        <v>5593</v>
      </c>
    </row>
    <row r="7194" spans="1:10" s="6" customFormat="1" ht="15" customHeight="1" x14ac:dyDescent="0.3">
      <c r="A7194" s="3" t="s">
        <v>112</v>
      </c>
      <c r="B7194" s="3" t="s">
        <v>113</v>
      </c>
      <c r="C7194" s="3" t="s">
        <v>128</v>
      </c>
      <c r="D7194" s="3" t="s">
        <v>129</v>
      </c>
      <c r="E7194" s="4">
        <v>7</v>
      </c>
      <c r="F7194" s="4">
        <v>8</v>
      </c>
      <c r="G7194" s="3" t="s">
        <v>749</v>
      </c>
      <c r="H7194" s="3" t="s">
        <v>803</v>
      </c>
      <c r="I7194" s="3" t="s">
        <v>37719</v>
      </c>
      <c r="J7194" s="3" t="s">
        <v>5565</v>
      </c>
    </row>
    <row r="7195" spans="1:10" s="6" customFormat="1" ht="15" customHeight="1" x14ac:dyDescent="0.3">
      <c r="A7195" s="3" t="s">
        <v>112</v>
      </c>
      <c r="B7195" s="3" t="s">
        <v>113</v>
      </c>
      <c r="C7195" s="3" t="s">
        <v>322</v>
      </c>
      <c r="D7195" s="3" t="s">
        <v>323</v>
      </c>
      <c r="E7195" s="4">
        <v>7</v>
      </c>
      <c r="F7195" s="4">
        <v>22</v>
      </c>
      <c r="G7195" s="3" t="s">
        <v>749</v>
      </c>
      <c r="H7195" s="3" t="s">
        <v>1065</v>
      </c>
      <c r="I7195" s="3" t="s">
        <v>37719</v>
      </c>
      <c r="J7195" s="3" t="s">
        <v>5554</v>
      </c>
    </row>
    <row r="7196" spans="1:10" s="6" customFormat="1" ht="15" customHeight="1" x14ac:dyDescent="0.3">
      <c r="A7196" s="3" t="s">
        <v>112</v>
      </c>
      <c r="B7196" s="3" t="s">
        <v>113</v>
      </c>
      <c r="C7196" s="3" t="s">
        <v>352</v>
      </c>
      <c r="D7196" s="3" t="s">
        <v>353</v>
      </c>
      <c r="E7196" s="4">
        <v>7</v>
      </c>
      <c r="F7196" s="4">
        <v>24</v>
      </c>
      <c r="G7196" s="3" t="s">
        <v>749</v>
      </c>
      <c r="H7196" s="3" t="s">
        <v>1092</v>
      </c>
      <c r="I7196" s="3" t="s">
        <v>37719</v>
      </c>
      <c r="J7196" s="3" t="s">
        <v>5554</v>
      </c>
    </row>
    <row r="7197" spans="1:10" s="6" customFormat="1" ht="15" customHeight="1" x14ac:dyDescent="0.3">
      <c r="A7197" s="3" t="s">
        <v>112</v>
      </c>
      <c r="B7197" s="3" t="s">
        <v>113</v>
      </c>
      <c r="C7197" s="3" t="s">
        <v>366</v>
      </c>
      <c r="D7197" s="3" t="s">
        <v>367</v>
      </c>
      <c r="E7197" s="4">
        <v>7</v>
      </c>
      <c r="F7197" s="4">
        <v>25</v>
      </c>
      <c r="G7197" s="3" t="s">
        <v>749</v>
      </c>
      <c r="H7197" s="3" t="s">
        <v>1110</v>
      </c>
      <c r="I7197" s="3" t="s">
        <v>37719</v>
      </c>
      <c r="J7197" s="3" t="s">
        <v>5554</v>
      </c>
    </row>
    <row r="7198" spans="1:10" s="6" customFormat="1" ht="15" customHeight="1" x14ac:dyDescent="0.3">
      <c r="A7198" s="3" t="s">
        <v>112</v>
      </c>
      <c r="B7198" s="3" t="s">
        <v>113</v>
      </c>
      <c r="C7198" s="3" t="s">
        <v>376</v>
      </c>
      <c r="D7198" s="3" t="s">
        <v>377</v>
      </c>
      <c r="E7198" s="4">
        <v>7</v>
      </c>
      <c r="F7198" s="4">
        <v>26</v>
      </c>
      <c r="G7198" s="3" t="s">
        <v>749</v>
      </c>
      <c r="H7198" s="3" t="s">
        <v>1119</v>
      </c>
      <c r="I7198" s="3" t="s">
        <v>37719</v>
      </c>
      <c r="J7198" s="3" t="s">
        <v>5554</v>
      </c>
    </row>
    <row r="7199" spans="1:10" s="6" customFormat="1" ht="15" customHeight="1" x14ac:dyDescent="0.3">
      <c r="A7199" s="3" t="s">
        <v>112</v>
      </c>
      <c r="B7199" s="3" t="s">
        <v>113</v>
      </c>
      <c r="C7199" s="3" t="s">
        <v>389</v>
      </c>
      <c r="D7199" s="3" t="s">
        <v>390</v>
      </c>
      <c r="E7199" s="4">
        <v>7</v>
      </c>
      <c r="F7199" s="4">
        <v>27</v>
      </c>
      <c r="G7199" s="3" t="s">
        <v>749</v>
      </c>
      <c r="H7199" s="3" t="s">
        <v>1127</v>
      </c>
      <c r="I7199" s="3" t="s">
        <v>37719</v>
      </c>
      <c r="J7199" s="3" t="s">
        <v>5554</v>
      </c>
    </row>
    <row r="7200" spans="1:10" s="6" customFormat="1" ht="15" customHeight="1" x14ac:dyDescent="0.3">
      <c r="A7200" s="3" t="s">
        <v>112</v>
      </c>
      <c r="B7200" s="3" t="s">
        <v>113</v>
      </c>
      <c r="C7200" s="3" t="s">
        <v>415</v>
      </c>
      <c r="D7200" s="3" t="s">
        <v>416</v>
      </c>
      <c r="E7200" s="4">
        <v>7</v>
      </c>
      <c r="F7200" s="4">
        <v>29</v>
      </c>
      <c r="G7200" s="3" t="s">
        <v>749</v>
      </c>
      <c r="H7200" s="3" t="s">
        <v>1177</v>
      </c>
      <c r="I7200" s="3" t="s">
        <v>37719</v>
      </c>
      <c r="J7200" s="3" t="s">
        <v>5554</v>
      </c>
    </row>
    <row r="7201" spans="1:10" s="6" customFormat="1" ht="15" customHeight="1" x14ac:dyDescent="0.3">
      <c r="A7201" s="3" t="s">
        <v>112</v>
      </c>
      <c r="B7201" s="3" t="s">
        <v>113</v>
      </c>
      <c r="C7201" s="3" t="s">
        <v>440</v>
      </c>
      <c r="D7201" s="3" t="s">
        <v>441</v>
      </c>
      <c r="E7201" s="4">
        <v>7</v>
      </c>
      <c r="F7201" s="4">
        <v>31</v>
      </c>
      <c r="G7201" s="3" t="s">
        <v>749</v>
      </c>
      <c r="H7201" s="3" t="s">
        <v>1199</v>
      </c>
      <c r="I7201" s="3" t="s">
        <v>37719</v>
      </c>
      <c r="J7201" s="3" t="s">
        <v>5554</v>
      </c>
    </row>
    <row r="7202" spans="1:10" s="6" customFormat="1" ht="15" customHeight="1" x14ac:dyDescent="0.3">
      <c r="A7202" s="3" t="s">
        <v>112</v>
      </c>
      <c r="B7202" s="3" t="s">
        <v>113</v>
      </c>
      <c r="C7202" s="3" t="s">
        <v>448</v>
      </c>
      <c r="D7202" s="3" t="s">
        <v>449</v>
      </c>
      <c r="E7202" s="4">
        <v>7</v>
      </c>
      <c r="F7202" s="4">
        <v>32</v>
      </c>
      <c r="G7202" s="3" t="s">
        <v>749</v>
      </c>
      <c r="H7202" s="3" t="s">
        <v>1201</v>
      </c>
      <c r="I7202" s="3" t="s">
        <v>37719</v>
      </c>
      <c r="J7202" s="3" t="s">
        <v>5554</v>
      </c>
    </row>
    <row r="7203" spans="1:10" s="6" customFormat="1" ht="15" customHeight="1" x14ac:dyDescent="0.3">
      <c r="A7203" s="3" t="s">
        <v>112</v>
      </c>
      <c r="B7203" s="3" t="s">
        <v>113</v>
      </c>
      <c r="C7203" s="3" t="s">
        <v>459</v>
      </c>
      <c r="D7203" s="3" t="s">
        <v>460</v>
      </c>
      <c r="E7203" s="4">
        <v>7</v>
      </c>
      <c r="F7203" s="4">
        <v>33</v>
      </c>
      <c r="G7203" s="3" t="s">
        <v>749</v>
      </c>
      <c r="H7203" s="3" t="s">
        <v>1221</v>
      </c>
      <c r="I7203" s="3" t="s">
        <v>37719</v>
      </c>
      <c r="J7203" s="3" t="s">
        <v>5554</v>
      </c>
    </row>
    <row r="7204" spans="1:10" s="6" customFormat="1" ht="15" customHeight="1" x14ac:dyDescent="0.3">
      <c r="A7204" s="3" t="s">
        <v>112</v>
      </c>
      <c r="B7204" s="3" t="s">
        <v>113</v>
      </c>
      <c r="C7204" s="3" t="s">
        <v>493</v>
      </c>
      <c r="D7204" s="3" t="s">
        <v>494</v>
      </c>
      <c r="E7204" s="4">
        <v>7</v>
      </c>
      <c r="F7204" s="4">
        <v>36</v>
      </c>
      <c r="G7204" s="3" t="s">
        <v>749</v>
      </c>
      <c r="H7204" s="3" t="s">
        <v>1241</v>
      </c>
      <c r="I7204" s="3" t="s">
        <v>37719</v>
      </c>
      <c r="J7204" s="3" t="s">
        <v>5554</v>
      </c>
    </row>
    <row r="7205" spans="1:10" s="6" customFormat="1" ht="15" customHeight="1" x14ac:dyDescent="0.3">
      <c r="A7205" s="3" t="s">
        <v>112</v>
      </c>
      <c r="B7205" s="3" t="s">
        <v>113</v>
      </c>
      <c r="C7205" s="3" t="s">
        <v>517</v>
      </c>
      <c r="D7205" s="3" t="s">
        <v>518</v>
      </c>
      <c r="E7205" s="4">
        <v>7</v>
      </c>
      <c r="F7205" s="4">
        <v>38</v>
      </c>
      <c r="G7205" s="3" t="s">
        <v>749</v>
      </c>
      <c r="H7205" s="3" t="s">
        <v>1260</v>
      </c>
      <c r="I7205" s="3" t="s">
        <v>37719</v>
      </c>
      <c r="J7205" s="3" t="s">
        <v>5554</v>
      </c>
    </row>
    <row r="7206" spans="1:10" s="6" customFormat="1" ht="15" customHeight="1" x14ac:dyDescent="0.3">
      <c r="A7206" s="3" t="s">
        <v>112</v>
      </c>
      <c r="B7206" s="3" t="s">
        <v>113</v>
      </c>
      <c r="C7206" s="3" t="s">
        <v>545</v>
      </c>
      <c r="D7206" s="3" t="s">
        <v>546</v>
      </c>
      <c r="E7206" s="4">
        <v>7</v>
      </c>
      <c r="F7206" s="4">
        <v>40</v>
      </c>
      <c r="G7206" s="3" t="s">
        <v>749</v>
      </c>
      <c r="H7206" s="3" t="s">
        <v>1276</v>
      </c>
      <c r="I7206" s="3" t="s">
        <v>37719</v>
      </c>
      <c r="J7206" s="3" t="s">
        <v>5554</v>
      </c>
    </row>
    <row r="7207" spans="1:10" s="6" customFormat="1" ht="15" customHeight="1" x14ac:dyDescent="0.3">
      <c r="A7207" s="3" t="s">
        <v>112</v>
      </c>
      <c r="B7207" s="3" t="s">
        <v>113</v>
      </c>
      <c r="C7207" s="3" t="s">
        <v>25</v>
      </c>
      <c r="D7207" s="3" t="s">
        <v>26</v>
      </c>
      <c r="E7207" s="4">
        <v>7</v>
      </c>
      <c r="F7207" s="4">
        <v>1</v>
      </c>
      <c r="G7207" s="3" t="s">
        <v>749</v>
      </c>
      <c r="H7207" s="3" t="s">
        <v>623</v>
      </c>
      <c r="I7207" s="3" t="s">
        <v>37719</v>
      </c>
      <c r="J7207" s="3" t="s">
        <v>5565</v>
      </c>
    </row>
    <row r="7208" spans="1:10" s="6" customFormat="1" ht="15" customHeight="1" x14ac:dyDescent="0.3">
      <c r="A7208" s="3" t="s">
        <v>112</v>
      </c>
      <c r="B7208" s="3" t="s">
        <v>113</v>
      </c>
      <c r="C7208" s="3" t="s">
        <v>42</v>
      </c>
      <c r="D7208" s="3" t="s">
        <v>43</v>
      </c>
      <c r="E7208" s="4">
        <v>7</v>
      </c>
      <c r="F7208" s="4">
        <v>2</v>
      </c>
      <c r="G7208" s="3" t="s">
        <v>749</v>
      </c>
      <c r="H7208" s="3" t="s">
        <v>686</v>
      </c>
      <c r="I7208" s="3" t="s">
        <v>37719</v>
      </c>
      <c r="J7208" s="3" t="s">
        <v>5565</v>
      </c>
    </row>
    <row r="7209" spans="1:10" s="6" customFormat="1" ht="15" customHeight="1" x14ac:dyDescent="0.3">
      <c r="A7209" s="3" t="s">
        <v>112</v>
      </c>
      <c r="B7209" s="3" t="s">
        <v>113</v>
      </c>
      <c r="C7209" s="3" t="s">
        <v>86</v>
      </c>
      <c r="D7209" s="3" t="s">
        <v>87</v>
      </c>
      <c r="E7209" s="4">
        <v>7</v>
      </c>
      <c r="F7209" s="4">
        <v>5</v>
      </c>
      <c r="G7209" s="3" t="s">
        <v>749</v>
      </c>
      <c r="H7209" s="3" t="s">
        <v>731</v>
      </c>
      <c r="I7209" s="3" t="s">
        <v>37719</v>
      </c>
      <c r="J7209" s="3" t="s">
        <v>5565</v>
      </c>
    </row>
    <row r="7210" spans="1:10" s="6" customFormat="1" ht="15" customHeight="1" x14ac:dyDescent="0.3">
      <c r="A7210" s="3" t="s">
        <v>112</v>
      </c>
      <c r="B7210" s="3" t="s">
        <v>113</v>
      </c>
      <c r="C7210" s="3" t="s">
        <v>337</v>
      </c>
      <c r="D7210" s="3" t="s">
        <v>338</v>
      </c>
      <c r="E7210" s="4">
        <v>7</v>
      </c>
      <c r="F7210" s="4">
        <v>23</v>
      </c>
      <c r="G7210" s="3" t="s">
        <v>749</v>
      </c>
      <c r="H7210" s="3" t="s">
        <v>1068</v>
      </c>
      <c r="I7210" s="3" t="s">
        <v>37719</v>
      </c>
      <c r="J7210" s="3" t="s">
        <v>5565</v>
      </c>
    </row>
    <row r="7211" spans="1:10" s="6" customFormat="1" ht="15" customHeight="1" x14ac:dyDescent="0.3">
      <c r="A7211" s="3" t="s">
        <v>112</v>
      </c>
      <c r="B7211" s="3" t="s">
        <v>113</v>
      </c>
      <c r="C7211" s="3" t="s">
        <v>337</v>
      </c>
      <c r="D7211" s="3" t="s">
        <v>338</v>
      </c>
      <c r="E7211" s="4">
        <v>7</v>
      </c>
      <c r="F7211" s="4">
        <v>23</v>
      </c>
      <c r="G7211" s="3" t="s">
        <v>749</v>
      </c>
      <c r="H7211" s="3" t="s">
        <v>1068</v>
      </c>
      <c r="I7211" s="3" t="s">
        <v>37719</v>
      </c>
      <c r="J7211" s="3" t="s">
        <v>5605</v>
      </c>
    </row>
    <row r="7212" spans="1:10" s="6" customFormat="1" ht="15" customHeight="1" x14ac:dyDescent="0.3">
      <c r="A7212" s="3" t="s">
        <v>112</v>
      </c>
      <c r="B7212" s="3" t="s">
        <v>113</v>
      </c>
      <c r="C7212" s="3" t="s">
        <v>366</v>
      </c>
      <c r="D7212" s="3" t="s">
        <v>367</v>
      </c>
      <c r="E7212" s="4">
        <v>7</v>
      </c>
      <c r="F7212" s="4">
        <v>25</v>
      </c>
      <c r="G7212" s="3" t="s">
        <v>749</v>
      </c>
      <c r="H7212" s="3" t="s">
        <v>1110</v>
      </c>
      <c r="I7212" s="3" t="s">
        <v>37719</v>
      </c>
      <c r="J7212" s="3" t="s">
        <v>5605</v>
      </c>
    </row>
    <row r="7213" spans="1:10" s="6" customFormat="1" ht="15" customHeight="1" x14ac:dyDescent="0.3">
      <c r="A7213" s="3" t="s">
        <v>112</v>
      </c>
      <c r="B7213" s="3" t="s">
        <v>113</v>
      </c>
      <c r="C7213" s="3" t="s">
        <v>448</v>
      </c>
      <c r="D7213" s="3" t="s">
        <v>449</v>
      </c>
      <c r="E7213" s="4">
        <v>7</v>
      </c>
      <c r="F7213" s="4">
        <v>32</v>
      </c>
      <c r="G7213" s="3" t="s">
        <v>749</v>
      </c>
      <c r="H7213" s="3" t="s">
        <v>1201</v>
      </c>
      <c r="I7213" s="3" t="s">
        <v>37719</v>
      </c>
      <c r="J7213" s="3" t="s">
        <v>5605</v>
      </c>
    </row>
    <row r="7214" spans="1:10" s="6" customFormat="1" ht="15" customHeight="1" x14ac:dyDescent="0.3">
      <c r="A7214" s="3" t="s">
        <v>112</v>
      </c>
      <c r="B7214" s="3" t="s">
        <v>113</v>
      </c>
      <c r="C7214" s="3" t="s">
        <v>337</v>
      </c>
      <c r="D7214" s="3" t="s">
        <v>338</v>
      </c>
      <c r="E7214" s="4">
        <v>7</v>
      </c>
      <c r="F7214" s="4">
        <v>23</v>
      </c>
      <c r="G7214" s="3" t="s">
        <v>749</v>
      </c>
      <c r="H7214" s="3" t="s">
        <v>1068</v>
      </c>
      <c r="I7214" s="3" t="s">
        <v>37719</v>
      </c>
      <c r="J7214" s="3" t="s">
        <v>5614</v>
      </c>
    </row>
    <row r="7215" spans="1:10" s="6" customFormat="1" ht="15" customHeight="1" x14ac:dyDescent="0.3">
      <c r="A7215" s="3" t="s">
        <v>112</v>
      </c>
      <c r="B7215" s="3" t="s">
        <v>113</v>
      </c>
      <c r="C7215" s="3" t="s">
        <v>352</v>
      </c>
      <c r="D7215" s="3" t="s">
        <v>353</v>
      </c>
      <c r="E7215" s="4">
        <v>7</v>
      </c>
      <c r="F7215" s="4">
        <v>24</v>
      </c>
      <c r="G7215" s="3" t="s">
        <v>749</v>
      </c>
      <c r="H7215" s="3" t="s">
        <v>1092</v>
      </c>
      <c r="I7215" s="3" t="s">
        <v>37719</v>
      </c>
      <c r="J7215" s="3" t="s">
        <v>5614</v>
      </c>
    </row>
    <row r="7216" spans="1:10" s="6" customFormat="1" ht="15" customHeight="1" x14ac:dyDescent="0.3">
      <c r="A7216" s="3" t="s">
        <v>112</v>
      </c>
      <c r="B7216" s="3" t="s">
        <v>113</v>
      </c>
      <c r="C7216" s="3" t="s">
        <v>366</v>
      </c>
      <c r="D7216" s="3" t="s">
        <v>367</v>
      </c>
      <c r="E7216" s="4">
        <v>7</v>
      </c>
      <c r="F7216" s="4">
        <v>25</v>
      </c>
      <c r="G7216" s="3" t="s">
        <v>749</v>
      </c>
      <c r="H7216" s="3" t="s">
        <v>1110</v>
      </c>
      <c r="I7216" s="3" t="s">
        <v>37719</v>
      </c>
      <c r="J7216" s="3" t="s">
        <v>5614</v>
      </c>
    </row>
    <row r="7217" spans="1:10" s="6" customFormat="1" ht="15" customHeight="1" x14ac:dyDescent="0.3">
      <c r="A7217" s="3" t="s">
        <v>112</v>
      </c>
      <c r="B7217" s="3" t="s">
        <v>113</v>
      </c>
      <c r="C7217" s="3" t="s">
        <v>376</v>
      </c>
      <c r="D7217" s="3" t="s">
        <v>377</v>
      </c>
      <c r="E7217" s="4">
        <v>7</v>
      </c>
      <c r="F7217" s="4">
        <v>26</v>
      </c>
      <c r="G7217" s="3" t="s">
        <v>749</v>
      </c>
      <c r="H7217" s="3" t="s">
        <v>1119</v>
      </c>
      <c r="I7217" s="3" t="s">
        <v>37719</v>
      </c>
      <c r="J7217" s="3" t="s">
        <v>5614</v>
      </c>
    </row>
    <row r="7218" spans="1:10" s="6" customFormat="1" ht="15" customHeight="1" x14ac:dyDescent="0.3">
      <c r="A7218" s="3" t="s">
        <v>112</v>
      </c>
      <c r="B7218" s="3" t="s">
        <v>113</v>
      </c>
      <c r="C7218" s="3" t="s">
        <v>389</v>
      </c>
      <c r="D7218" s="3" t="s">
        <v>390</v>
      </c>
      <c r="E7218" s="4">
        <v>7</v>
      </c>
      <c r="F7218" s="4">
        <v>27</v>
      </c>
      <c r="G7218" s="3" t="s">
        <v>749</v>
      </c>
      <c r="H7218" s="3" t="s">
        <v>1127</v>
      </c>
      <c r="I7218" s="3" t="s">
        <v>37719</v>
      </c>
      <c r="J7218" s="3" t="s">
        <v>5614</v>
      </c>
    </row>
    <row r="7219" spans="1:10" s="6" customFormat="1" ht="15" customHeight="1" x14ac:dyDescent="0.3">
      <c r="A7219" s="3" t="s">
        <v>112</v>
      </c>
      <c r="B7219" s="3" t="s">
        <v>113</v>
      </c>
      <c r="C7219" s="3" t="s">
        <v>440</v>
      </c>
      <c r="D7219" s="3" t="s">
        <v>441</v>
      </c>
      <c r="E7219" s="4">
        <v>7</v>
      </c>
      <c r="F7219" s="4">
        <v>31</v>
      </c>
      <c r="G7219" s="3" t="s">
        <v>749</v>
      </c>
      <c r="H7219" s="3" t="s">
        <v>1199</v>
      </c>
      <c r="I7219" s="3" t="s">
        <v>37719</v>
      </c>
      <c r="J7219" s="3" t="s">
        <v>5614</v>
      </c>
    </row>
    <row r="7220" spans="1:10" s="6" customFormat="1" ht="15" customHeight="1" x14ac:dyDescent="0.3">
      <c r="A7220" s="3" t="s">
        <v>112</v>
      </c>
      <c r="B7220" s="3" t="s">
        <v>113</v>
      </c>
      <c r="C7220" s="3" t="s">
        <v>448</v>
      </c>
      <c r="D7220" s="3" t="s">
        <v>449</v>
      </c>
      <c r="E7220" s="4">
        <v>7</v>
      </c>
      <c r="F7220" s="4">
        <v>32</v>
      </c>
      <c r="G7220" s="3" t="s">
        <v>749</v>
      </c>
      <c r="H7220" s="3" t="s">
        <v>1201</v>
      </c>
      <c r="I7220" s="3" t="s">
        <v>37719</v>
      </c>
      <c r="J7220" s="3" t="s">
        <v>5614</v>
      </c>
    </row>
    <row r="7221" spans="1:10" s="6" customFormat="1" ht="15" customHeight="1" x14ac:dyDescent="0.3">
      <c r="A7221" s="3" t="s">
        <v>112</v>
      </c>
      <c r="B7221" s="3" t="s">
        <v>113</v>
      </c>
      <c r="C7221" s="3" t="s">
        <v>493</v>
      </c>
      <c r="D7221" s="3" t="s">
        <v>494</v>
      </c>
      <c r="E7221" s="4">
        <v>7</v>
      </c>
      <c r="F7221" s="4">
        <v>36</v>
      </c>
      <c r="G7221" s="3" t="s">
        <v>749</v>
      </c>
      <c r="H7221" s="3" t="s">
        <v>1241</v>
      </c>
      <c r="I7221" s="3" t="s">
        <v>37719</v>
      </c>
      <c r="J7221" s="3" t="s">
        <v>5614</v>
      </c>
    </row>
    <row r="7222" spans="1:10" s="6" customFormat="1" ht="15" customHeight="1" x14ac:dyDescent="0.3">
      <c r="A7222" s="3" t="s">
        <v>112</v>
      </c>
      <c r="B7222" s="3" t="s">
        <v>113</v>
      </c>
      <c r="C7222" s="3" t="s">
        <v>25</v>
      </c>
      <c r="D7222" s="3" t="s">
        <v>26</v>
      </c>
      <c r="E7222" s="4">
        <v>7</v>
      </c>
      <c r="F7222" s="4">
        <v>1</v>
      </c>
      <c r="G7222" s="3" t="s">
        <v>749</v>
      </c>
      <c r="H7222" s="3" t="s">
        <v>623</v>
      </c>
      <c r="I7222" s="3" t="s">
        <v>37719</v>
      </c>
      <c r="J7222" s="3" t="s">
        <v>5665</v>
      </c>
    </row>
    <row r="7223" spans="1:10" s="6" customFormat="1" ht="15" customHeight="1" x14ac:dyDescent="0.3">
      <c r="A7223" s="3" t="s">
        <v>112</v>
      </c>
      <c r="B7223" s="3" t="s">
        <v>113</v>
      </c>
      <c r="C7223" s="3" t="s">
        <v>42</v>
      </c>
      <c r="D7223" s="3" t="s">
        <v>43</v>
      </c>
      <c r="E7223" s="4">
        <v>7</v>
      </c>
      <c r="F7223" s="4">
        <v>2</v>
      </c>
      <c r="G7223" s="3" t="s">
        <v>749</v>
      </c>
      <c r="H7223" s="3" t="s">
        <v>686</v>
      </c>
      <c r="I7223" s="3" t="s">
        <v>37719</v>
      </c>
      <c r="J7223" s="3" t="s">
        <v>5665</v>
      </c>
    </row>
    <row r="7224" spans="1:10" s="6" customFormat="1" ht="15" customHeight="1" x14ac:dyDescent="0.3">
      <c r="A7224" s="3" t="s">
        <v>112</v>
      </c>
      <c r="B7224" s="3" t="s">
        <v>113</v>
      </c>
      <c r="C7224" s="3" t="s">
        <v>57</v>
      </c>
      <c r="D7224" s="3" t="s">
        <v>58</v>
      </c>
      <c r="E7224" s="4">
        <v>7</v>
      </c>
      <c r="F7224" s="4">
        <v>3</v>
      </c>
      <c r="G7224" s="3" t="s">
        <v>749</v>
      </c>
      <c r="H7224" s="3" t="s">
        <v>705</v>
      </c>
      <c r="I7224" s="3" t="s">
        <v>37719</v>
      </c>
      <c r="J7224" s="3" t="s">
        <v>5665</v>
      </c>
    </row>
    <row r="7225" spans="1:10" s="6" customFormat="1" ht="15" customHeight="1" x14ac:dyDescent="0.3">
      <c r="A7225" s="3" t="s">
        <v>112</v>
      </c>
      <c r="B7225" s="3" t="s">
        <v>113</v>
      </c>
      <c r="C7225" s="3" t="s">
        <v>86</v>
      </c>
      <c r="D7225" s="3" t="s">
        <v>87</v>
      </c>
      <c r="E7225" s="4">
        <v>7</v>
      </c>
      <c r="F7225" s="4">
        <v>5</v>
      </c>
      <c r="G7225" s="3" t="s">
        <v>749</v>
      </c>
      <c r="H7225" s="3" t="s">
        <v>731</v>
      </c>
      <c r="I7225" s="3" t="s">
        <v>37719</v>
      </c>
      <c r="J7225" s="3" t="s">
        <v>5665</v>
      </c>
    </row>
    <row r="7226" spans="1:10" s="6" customFormat="1" ht="15" customHeight="1" x14ac:dyDescent="0.3">
      <c r="A7226" s="3" t="s">
        <v>112</v>
      </c>
      <c r="B7226" s="3" t="s">
        <v>113</v>
      </c>
      <c r="C7226" s="3" t="s">
        <v>97</v>
      </c>
      <c r="D7226" s="3" t="s">
        <v>98</v>
      </c>
      <c r="E7226" s="4">
        <v>7</v>
      </c>
      <c r="F7226" s="4">
        <v>6</v>
      </c>
      <c r="G7226" s="3" t="s">
        <v>749</v>
      </c>
      <c r="H7226" s="3" t="s">
        <v>742</v>
      </c>
      <c r="I7226" s="3" t="s">
        <v>37719</v>
      </c>
      <c r="J7226" s="3" t="s">
        <v>5665</v>
      </c>
    </row>
    <row r="7227" spans="1:10" s="6" customFormat="1" ht="15" customHeight="1" x14ac:dyDescent="0.3">
      <c r="A7227" s="3" t="s">
        <v>112</v>
      </c>
      <c r="B7227" s="3" t="s">
        <v>113</v>
      </c>
      <c r="C7227" s="3" t="s">
        <v>128</v>
      </c>
      <c r="D7227" s="3" t="s">
        <v>129</v>
      </c>
      <c r="E7227" s="4">
        <v>7</v>
      </c>
      <c r="F7227" s="4">
        <v>8</v>
      </c>
      <c r="G7227" s="3" t="s">
        <v>749</v>
      </c>
      <c r="H7227" s="3" t="s">
        <v>803</v>
      </c>
      <c r="I7227" s="3" t="s">
        <v>37719</v>
      </c>
      <c r="J7227" s="3" t="s">
        <v>5665</v>
      </c>
    </row>
    <row r="7228" spans="1:10" s="6" customFormat="1" ht="15" customHeight="1" x14ac:dyDescent="0.3">
      <c r="A7228" s="3" t="s">
        <v>112</v>
      </c>
      <c r="B7228" s="3" t="s">
        <v>113</v>
      </c>
      <c r="C7228" s="3" t="s">
        <v>158</v>
      </c>
      <c r="D7228" s="3" t="s">
        <v>159</v>
      </c>
      <c r="E7228" s="4">
        <v>7</v>
      </c>
      <c r="F7228" s="4">
        <v>10</v>
      </c>
      <c r="G7228" s="3" t="s">
        <v>749</v>
      </c>
      <c r="H7228" s="3" t="s">
        <v>854</v>
      </c>
      <c r="I7228" s="3" t="s">
        <v>37719</v>
      </c>
      <c r="J7228" s="3" t="s">
        <v>5665</v>
      </c>
    </row>
    <row r="7229" spans="1:10" s="6" customFormat="1" ht="15" customHeight="1" x14ac:dyDescent="0.3">
      <c r="A7229" s="3" t="s">
        <v>112</v>
      </c>
      <c r="B7229" s="3" t="s">
        <v>113</v>
      </c>
      <c r="C7229" s="3" t="s">
        <v>322</v>
      </c>
      <c r="D7229" s="3" t="s">
        <v>323</v>
      </c>
      <c r="E7229" s="4">
        <v>7</v>
      </c>
      <c r="F7229" s="4">
        <v>22</v>
      </c>
      <c r="G7229" s="3" t="s">
        <v>749</v>
      </c>
      <c r="H7229" s="3" t="s">
        <v>1065</v>
      </c>
      <c r="I7229" s="3" t="s">
        <v>37719</v>
      </c>
      <c r="J7229" s="3" t="s">
        <v>5614</v>
      </c>
    </row>
    <row r="7230" spans="1:10" s="6" customFormat="1" ht="15" customHeight="1" x14ac:dyDescent="0.3">
      <c r="A7230" s="3" t="s">
        <v>112</v>
      </c>
      <c r="B7230" s="3" t="s">
        <v>113</v>
      </c>
      <c r="C7230" s="3" t="s">
        <v>307</v>
      </c>
      <c r="D7230" s="3" t="s">
        <v>308</v>
      </c>
      <c r="E7230" s="4">
        <v>7</v>
      </c>
      <c r="F7230" s="4">
        <v>21</v>
      </c>
      <c r="G7230" s="3" t="s">
        <v>749</v>
      </c>
      <c r="H7230" s="3" t="s">
        <v>1051</v>
      </c>
      <c r="I7230" s="3" t="s">
        <v>37719</v>
      </c>
      <c r="J7230" s="3" t="s">
        <v>5614</v>
      </c>
    </row>
    <row r="7231" spans="1:10" s="6" customFormat="1" ht="15" customHeight="1" x14ac:dyDescent="0.3">
      <c r="A7231" s="3" t="s">
        <v>112</v>
      </c>
      <c r="B7231" s="3" t="s">
        <v>113</v>
      </c>
      <c r="C7231" s="3" t="s">
        <v>295</v>
      </c>
      <c r="D7231" s="3" t="s">
        <v>296</v>
      </c>
      <c r="E7231" s="4">
        <v>7</v>
      </c>
      <c r="F7231" s="4">
        <v>20</v>
      </c>
      <c r="G7231" s="3" t="s">
        <v>749</v>
      </c>
      <c r="H7231" s="3" t="s">
        <v>1028</v>
      </c>
      <c r="I7231" s="3" t="s">
        <v>37719</v>
      </c>
      <c r="J7231" s="3" t="s">
        <v>5614</v>
      </c>
    </row>
    <row r="7232" spans="1:10" s="6" customFormat="1" ht="15" customHeight="1" x14ac:dyDescent="0.3">
      <c r="A7232" s="3" t="s">
        <v>112</v>
      </c>
      <c r="B7232" s="3" t="s">
        <v>113</v>
      </c>
      <c r="C7232" s="3" t="s">
        <v>283</v>
      </c>
      <c r="D7232" s="3" t="s">
        <v>284</v>
      </c>
      <c r="E7232" s="4">
        <v>7</v>
      </c>
      <c r="F7232" s="4">
        <v>19</v>
      </c>
      <c r="G7232" s="3" t="s">
        <v>749</v>
      </c>
      <c r="H7232" s="3" t="s">
        <v>1019</v>
      </c>
      <c r="I7232" s="3" t="s">
        <v>37719</v>
      </c>
      <c r="J7232" s="3" t="s">
        <v>5614</v>
      </c>
    </row>
    <row r="7233" spans="1:10" s="6" customFormat="1" ht="15" customHeight="1" x14ac:dyDescent="0.3">
      <c r="A7233" s="3" t="s">
        <v>112</v>
      </c>
      <c r="B7233" s="3" t="s">
        <v>113</v>
      </c>
      <c r="C7233" s="3" t="s">
        <v>25</v>
      </c>
      <c r="D7233" s="3" t="s">
        <v>26</v>
      </c>
      <c r="E7233" s="4">
        <v>7</v>
      </c>
      <c r="F7233" s="4">
        <v>1</v>
      </c>
      <c r="G7233" s="3" t="s">
        <v>749</v>
      </c>
      <c r="H7233" s="3" t="s">
        <v>623</v>
      </c>
      <c r="I7233" s="3" t="s">
        <v>37719</v>
      </c>
      <c r="J7233" s="3" t="s">
        <v>5614</v>
      </c>
    </row>
    <row r="7234" spans="1:10" s="6" customFormat="1" ht="15" customHeight="1" x14ac:dyDescent="0.3">
      <c r="A7234" s="3" t="s">
        <v>112</v>
      </c>
      <c r="B7234" s="3" t="s">
        <v>113</v>
      </c>
      <c r="C7234" s="3" t="s">
        <v>42</v>
      </c>
      <c r="D7234" s="3" t="s">
        <v>43</v>
      </c>
      <c r="E7234" s="4">
        <v>7</v>
      </c>
      <c r="F7234" s="4">
        <v>2</v>
      </c>
      <c r="G7234" s="3" t="s">
        <v>749</v>
      </c>
      <c r="H7234" s="3" t="s">
        <v>686</v>
      </c>
      <c r="I7234" s="3" t="s">
        <v>37719</v>
      </c>
      <c r="J7234" s="3" t="s">
        <v>5614</v>
      </c>
    </row>
    <row r="7235" spans="1:10" s="6" customFormat="1" ht="15" customHeight="1" x14ac:dyDescent="0.3">
      <c r="A7235" s="3" t="s">
        <v>112</v>
      </c>
      <c r="B7235" s="3" t="s">
        <v>113</v>
      </c>
      <c r="C7235" s="3" t="s">
        <v>57</v>
      </c>
      <c r="D7235" s="3" t="s">
        <v>58</v>
      </c>
      <c r="E7235" s="4">
        <v>7</v>
      </c>
      <c r="F7235" s="4">
        <v>3</v>
      </c>
      <c r="G7235" s="3" t="s">
        <v>749</v>
      </c>
      <c r="H7235" s="3" t="s">
        <v>705</v>
      </c>
      <c r="I7235" s="3" t="s">
        <v>37719</v>
      </c>
      <c r="J7235" s="3" t="s">
        <v>5614</v>
      </c>
    </row>
    <row r="7236" spans="1:10" s="6" customFormat="1" ht="15" customHeight="1" x14ac:dyDescent="0.3">
      <c r="A7236" s="3" t="s">
        <v>112</v>
      </c>
      <c r="B7236" s="3" t="s">
        <v>113</v>
      </c>
      <c r="C7236" s="3" t="s">
        <v>71</v>
      </c>
      <c r="D7236" s="3" t="s">
        <v>72</v>
      </c>
      <c r="E7236" s="4">
        <v>7</v>
      </c>
      <c r="F7236" s="4">
        <v>4</v>
      </c>
      <c r="G7236" s="3" t="s">
        <v>749</v>
      </c>
      <c r="H7236" s="3" t="s">
        <v>718</v>
      </c>
      <c r="I7236" s="3" t="s">
        <v>37719</v>
      </c>
      <c r="J7236" s="3" t="s">
        <v>5614</v>
      </c>
    </row>
    <row r="7237" spans="1:10" s="6" customFormat="1" ht="15" customHeight="1" x14ac:dyDescent="0.3">
      <c r="A7237" s="3" t="s">
        <v>112</v>
      </c>
      <c r="B7237" s="3" t="s">
        <v>113</v>
      </c>
      <c r="C7237" s="3" t="s">
        <v>86</v>
      </c>
      <c r="D7237" s="3" t="s">
        <v>87</v>
      </c>
      <c r="E7237" s="4">
        <v>7</v>
      </c>
      <c r="F7237" s="4">
        <v>5</v>
      </c>
      <c r="G7237" s="3" t="s">
        <v>749</v>
      </c>
      <c r="H7237" s="3" t="s">
        <v>731</v>
      </c>
      <c r="I7237" s="3" t="s">
        <v>37719</v>
      </c>
      <c r="J7237" s="3" t="s">
        <v>5614</v>
      </c>
    </row>
    <row r="7238" spans="1:10" s="6" customFormat="1" ht="15" customHeight="1" x14ac:dyDescent="0.3">
      <c r="A7238" s="3" t="s">
        <v>112</v>
      </c>
      <c r="B7238" s="3" t="s">
        <v>113</v>
      </c>
      <c r="C7238" s="3" t="s">
        <v>97</v>
      </c>
      <c r="D7238" s="3" t="s">
        <v>98</v>
      </c>
      <c r="E7238" s="4">
        <v>7</v>
      </c>
      <c r="F7238" s="4">
        <v>6</v>
      </c>
      <c r="G7238" s="3" t="s">
        <v>749</v>
      </c>
      <c r="H7238" s="3" t="s">
        <v>742</v>
      </c>
      <c r="I7238" s="3" t="s">
        <v>37719</v>
      </c>
      <c r="J7238" s="3" t="s">
        <v>5614</v>
      </c>
    </row>
    <row r="7239" spans="1:10" s="6" customFormat="1" ht="15" customHeight="1" x14ac:dyDescent="0.3">
      <c r="A7239" s="3" t="s">
        <v>112</v>
      </c>
      <c r="B7239" s="3" t="s">
        <v>113</v>
      </c>
      <c r="C7239" s="3" t="s">
        <v>128</v>
      </c>
      <c r="D7239" s="3" t="s">
        <v>129</v>
      </c>
      <c r="E7239" s="4">
        <v>7</v>
      </c>
      <c r="F7239" s="4">
        <v>8</v>
      </c>
      <c r="G7239" s="3" t="s">
        <v>749</v>
      </c>
      <c r="H7239" s="3" t="s">
        <v>803</v>
      </c>
      <c r="I7239" s="3" t="s">
        <v>37719</v>
      </c>
      <c r="J7239" s="3" t="s">
        <v>5614</v>
      </c>
    </row>
    <row r="7240" spans="1:10" s="6" customFormat="1" ht="15" customHeight="1" x14ac:dyDescent="0.3">
      <c r="A7240" s="3" t="s">
        <v>112</v>
      </c>
      <c r="B7240" s="3" t="s">
        <v>113</v>
      </c>
      <c r="C7240" s="3" t="s">
        <v>189</v>
      </c>
      <c r="D7240" s="3" t="s">
        <v>190</v>
      </c>
      <c r="E7240" s="4">
        <v>7</v>
      </c>
      <c r="F7240" s="4">
        <v>12</v>
      </c>
      <c r="G7240" s="3" t="s">
        <v>749</v>
      </c>
      <c r="H7240" s="3" t="s">
        <v>948</v>
      </c>
      <c r="I7240" s="3" t="s">
        <v>37719</v>
      </c>
      <c r="J7240" s="3" t="s">
        <v>5665</v>
      </c>
    </row>
    <row r="7241" spans="1:10" s="6" customFormat="1" ht="15" customHeight="1" x14ac:dyDescent="0.3">
      <c r="A7241" s="3" t="s">
        <v>112</v>
      </c>
      <c r="B7241" s="3" t="s">
        <v>113</v>
      </c>
      <c r="C7241" s="3" t="s">
        <v>142</v>
      </c>
      <c r="D7241" s="3" t="s">
        <v>143</v>
      </c>
      <c r="E7241" s="4">
        <v>7</v>
      </c>
      <c r="F7241" s="4">
        <v>9</v>
      </c>
      <c r="G7241" s="3" t="s">
        <v>749</v>
      </c>
      <c r="H7241" s="3" t="s">
        <v>820</v>
      </c>
      <c r="I7241" s="3" t="s">
        <v>37719</v>
      </c>
      <c r="J7241" s="3" t="s">
        <v>5614</v>
      </c>
    </row>
    <row r="7242" spans="1:10" s="6" customFormat="1" ht="15" customHeight="1" x14ac:dyDescent="0.3">
      <c r="A7242" s="3" t="s">
        <v>112</v>
      </c>
      <c r="B7242" s="3" t="s">
        <v>113</v>
      </c>
      <c r="C7242" s="3" t="s">
        <v>173</v>
      </c>
      <c r="D7242" s="3" t="s">
        <v>174</v>
      </c>
      <c r="E7242" s="4">
        <v>7</v>
      </c>
      <c r="F7242" s="4">
        <v>11</v>
      </c>
      <c r="G7242" s="3" t="s">
        <v>749</v>
      </c>
      <c r="H7242" s="3" t="s">
        <v>867</v>
      </c>
      <c r="I7242" s="3" t="s">
        <v>37719</v>
      </c>
      <c r="J7242" s="3" t="s">
        <v>5614</v>
      </c>
    </row>
    <row r="7243" spans="1:10" s="6" customFormat="1" ht="15" customHeight="1" x14ac:dyDescent="0.3">
      <c r="A7243" s="3" t="s">
        <v>112</v>
      </c>
      <c r="B7243" s="3" t="s">
        <v>113</v>
      </c>
      <c r="C7243" s="3" t="s">
        <v>189</v>
      </c>
      <c r="D7243" s="3" t="s">
        <v>190</v>
      </c>
      <c r="E7243" s="4">
        <v>7</v>
      </c>
      <c r="F7243" s="4">
        <v>12</v>
      </c>
      <c r="G7243" s="3" t="s">
        <v>749</v>
      </c>
      <c r="H7243" s="3" t="s">
        <v>948</v>
      </c>
      <c r="I7243" s="3" t="s">
        <v>37719</v>
      </c>
      <c r="J7243" s="3" t="s">
        <v>5614</v>
      </c>
    </row>
    <row r="7244" spans="1:10" s="6" customFormat="1" ht="15" customHeight="1" x14ac:dyDescent="0.3">
      <c r="A7244" s="3" t="s">
        <v>112</v>
      </c>
      <c r="B7244" s="3" t="s">
        <v>113</v>
      </c>
      <c r="C7244" s="3" t="s">
        <v>204</v>
      </c>
      <c r="D7244" s="3" t="s">
        <v>205</v>
      </c>
      <c r="E7244" s="4">
        <v>7</v>
      </c>
      <c r="F7244" s="4">
        <v>13</v>
      </c>
      <c r="G7244" s="3" t="s">
        <v>749</v>
      </c>
      <c r="H7244" s="3" t="s">
        <v>956</v>
      </c>
      <c r="I7244" s="3" t="s">
        <v>37719</v>
      </c>
      <c r="J7244" s="3" t="s">
        <v>5614</v>
      </c>
    </row>
    <row r="7245" spans="1:10" s="6" customFormat="1" ht="15" customHeight="1" x14ac:dyDescent="0.3">
      <c r="A7245" s="3" t="s">
        <v>112</v>
      </c>
      <c r="B7245" s="3" t="s">
        <v>113</v>
      </c>
      <c r="C7245" s="3" t="s">
        <v>232</v>
      </c>
      <c r="D7245" s="3" t="s">
        <v>233</v>
      </c>
      <c r="E7245" s="4">
        <v>7</v>
      </c>
      <c r="F7245" s="4">
        <v>15</v>
      </c>
      <c r="G7245" s="3" t="s">
        <v>749</v>
      </c>
      <c r="H7245" s="3" t="s">
        <v>986</v>
      </c>
      <c r="I7245" s="3" t="s">
        <v>37719</v>
      </c>
      <c r="J7245" s="3" t="s">
        <v>5614</v>
      </c>
    </row>
    <row r="7246" spans="1:10" s="6" customFormat="1" ht="15" customHeight="1" x14ac:dyDescent="0.3">
      <c r="A7246" s="3" t="s">
        <v>112</v>
      </c>
      <c r="B7246" s="3" t="s">
        <v>113</v>
      </c>
      <c r="C7246" s="3" t="s">
        <v>246</v>
      </c>
      <c r="D7246" s="3" t="s">
        <v>247</v>
      </c>
      <c r="E7246" s="4">
        <v>7</v>
      </c>
      <c r="F7246" s="4">
        <v>16</v>
      </c>
      <c r="G7246" s="3" t="s">
        <v>749</v>
      </c>
      <c r="H7246" s="3" t="s">
        <v>989</v>
      </c>
      <c r="I7246" s="3" t="s">
        <v>37719</v>
      </c>
      <c r="J7246" s="3" t="s">
        <v>5614</v>
      </c>
    </row>
    <row r="7247" spans="1:10" s="6" customFormat="1" ht="15" customHeight="1" x14ac:dyDescent="0.3">
      <c r="A7247" s="3" t="s">
        <v>112</v>
      </c>
      <c r="B7247" s="3" t="s">
        <v>113</v>
      </c>
      <c r="C7247" s="3" t="s">
        <v>260</v>
      </c>
      <c r="D7247" s="3" t="s">
        <v>261</v>
      </c>
      <c r="E7247" s="4">
        <v>7</v>
      </c>
      <c r="F7247" s="4">
        <v>17</v>
      </c>
      <c r="G7247" s="3" t="s">
        <v>749</v>
      </c>
      <c r="H7247" s="3" t="s">
        <v>1005</v>
      </c>
      <c r="I7247" s="3" t="s">
        <v>37719</v>
      </c>
      <c r="J7247" s="3" t="s">
        <v>5614</v>
      </c>
    </row>
    <row r="7248" spans="1:10" s="6" customFormat="1" ht="15" customHeight="1" x14ac:dyDescent="0.3">
      <c r="A7248" s="3" t="s">
        <v>112</v>
      </c>
      <c r="B7248" s="3" t="s">
        <v>113</v>
      </c>
      <c r="C7248" s="3" t="s">
        <v>272</v>
      </c>
      <c r="D7248" s="3" t="s">
        <v>273</v>
      </c>
      <c r="E7248" s="4">
        <v>7</v>
      </c>
      <c r="F7248" s="4">
        <v>18</v>
      </c>
      <c r="G7248" s="3" t="s">
        <v>749</v>
      </c>
      <c r="H7248" s="3" t="s">
        <v>1009</v>
      </c>
      <c r="I7248" s="3" t="s">
        <v>37719</v>
      </c>
      <c r="J7248" s="3" t="s">
        <v>5614</v>
      </c>
    </row>
    <row r="7249" spans="1:10" s="6" customFormat="1" ht="15" customHeight="1" x14ac:dyDescent="0.3">
      <c r="A7249" s="3" t="s">
        <v>112</v>
      </c>
      <c r="B7249" s="3" t="s">
        <v>113</v>
      </c>
      <c r="C7249" s="3" t="s">
        <v>158</v>
      </c>
      <c r="D7249" s="3" t="s">
        <v>159</v>
      </c>
      <c r="E7249" s="4">
        <v>7</v>
      </c>
      <c r="F7249" s="4">
        <v>10</v>
      </c>
      <c r="G7249" s="3" t="s">
        <v>749</v>
      </c>
      <c r="H7249" s="3" t="s">
        <v>854</v>
      </c>
      <c r="I7249" s="3" t="s">
        <v>37719</v>
      </c>
      <c r="J7249" s="3" t="s">
        <v>5614</v>
      </c>
    </row>
    <row r="7250" spans="1:10" s="6" customFormat="1" ht="15" customHeight="1" x14ac:dyDescent="0.3">
      <c r="A7250" s="3" t="s">
        <v>112</v>
      </c>
      <c r="B7250" s="3" t="s">
        <v>113</v>
      </c>
      <c r="C7250" s="3" t="s">
        <v>568</v>
      </c>
      <c r="D7250" s="3" t="s">
        <v>569</v>
      </c>
      <c r="E7250" s="4">
        <v>7</v>
      </c>
      <c r="F7250" s="4">
        <v>42</v>
      </c>
      <c r="G7250" s="3" t="s">
        <v>749</v>
      </c>
      <c r="H7250" s="3" t="s">
        <v>1302</v>
      </c>
      <c r="I7250" s="3" t="s">
        <v>37719</v>
      </c>
      <c r="J7250" s="3" t="s">
        <v>5713</v>
      </c>
    </row>
    <row r="7251" spans="1:10" s="6" customFormat="1" ht="15" customHeight="1" x14ac:dyDescent="0.3">
      <c r="A7251" s="3" t="s">
        <v>112</v>
      </c>
      <c r="B7251" s="3" t="s">
        <v>113</v>
      </c>
      <c r="C7251" s="3" t="s">
        <v>581</v>
      </c>
      <c r="D7251" s="3" t="s">
        <v>582</v>
      </c>
      <c r="E7251" s="4">
        <v>7</v>
      </c>
      <c r="F7251" s="4">
        <v>43</v>
      </c>
      <c r="G7251" s="3" t="s">
        <v>749</v>
      </c>
      <c r="H7251" s="3" t="s">
        <v>1321</v>
      </c>
      <c r="I7251" s="3" t="s">
        <v>37719</v>
      </c>
      <c r="J7251" s="3" t="s">
        <v>5713</v>
      </c>
    </row>
    <row r="7252" spans="1:10" s="6" customFormat="1" ht="15" customHeight="1" x14ac:dyDescent="0.3">
      <c r="A7252" s="3" t="s">
        <v>112</v>
      </c>
      <c r="B7252" s="3" t="s">
        <v>113</v>
      </c>
      <c r="C7252" s="3" t="s">
        <v>25</v>
      </c>
      <c r="D7252" s="3" t="s">
        <v>26</v>
      </c>
      <c r="E7252" s="4">
        <v>7</v>
      </c>
      <c r="F7252" s="4">
        <v>1</v>
      </c>
      <c r="G7252" s="3" t="s">
        <v>749</v>
      </c>
      <c r="H7252" s="3" t="s">
        <v>623</v>
      </c>
      <c r="I7252" s="3" t="s">
        <v>37719</v>
      </c>
      <c r="J7252" s="3" t="s">
        <v>5728</v>
      </c>
    </row>
    <row r="7253" spans="1:10" s="6" customFormat="1" ht="15" customHeight="1" x14ac:dyDescent="0.3">
      <c r="A7253" s="3" t="s">
        <v>128</v>
      </c>
      <c r="B7253" s="3" t="s">
        <v>129</v>
      </c>
      <c r="C7253" s="3" t="s">
        <v>232</v>
      </c>
      <c r="D7253" s="3" t="s">
        <v>233</v>
      </c>
      <c r="E7253" s="4">
        <v>8</v>
      </c>
      <c r="F7253" s="4">
        <v>15</v>
      </c>
      <c r="G7253" s="3" t="s">
        <v>803</v>
      </c>
      <c r="H7253" s="3" t="s">
        <v>986</v>
      </c>
      <c r="I7253" s="3" t="s">
        <v>37719</v>
      </c>
      <c r="J7253" s="3" t="s">
        <v>37720</v>
      </c>
    </row>
    <row r="7254" spans="1:10" s="6" customFormat="1" ht="15" customHeight="1" x14ac:dyDescent="0.3">
      <c r="A7254" s="3" t="s">
        <v>128</v>
      </c>
      <c r="B7254" s="3" t="s">
        <v>129</v>
      </c>
      <c r="C7254" s="3" t="s">
        <v>246</v>
      </c>
      <c r="D7254" s="3" t="s">
        <v>247</v>
      </c>
      <c r="E7254" s="4">
        <v>8</v>
      </c>
      <c r="F7254" s="4">
        <v>16</v>
      </c>
      <c r="G7254" s="3" t="s">
        <v>803</v>
      </c>
      <c r="H7254" s="3" t="s">
        <v>989</v>
      </c>
      <c r="I7254" s="3" t="s">
        <v>37719</v>
      </c>
      <c r="J7254" s="3" t="s">
        <v>37720</v>
      </c>
    </row>
    <row r="7255" spans="1:10" s="6" customFormat="1" ht="15" customHeight="1" x14ac:dyDescent="0.3">
      <c r="A7255" s="3" t="s">
        <v>128</v>
      </c>
      <c r="B7255" s="3" t="s">
        <v>129</v>
      </c>
      <c r="C7255" s="3" t="s">
        <v>260</v>
      </c>
      <c r="D7255" s="3" t="s">
        <v>261</v>
      </c>
      <c r="E7255" s="4">
        <v>8</v>
      </c>
      <c r="F7255" s="4">
        <v>17</v>
      </c>
      <c r="G7255" s="3" t="s">
        <v>803</v>
      </c>
      <c r="H7255" s="3" t="s">
        <v>1005</v>
      </c>
      <c r="I7255" s="3" t="s">
        <v>37719</v>
      </c>
      <c r="J7255" s="3" t="s">
        <v>37720</v>
      </c>
    </row>
    <row r="7256" spans="1:10" s="6" customFormat="1" ht="15" customHeight="1" x14ac:dyDescent="0.3">
      <c r="A7256" s="3" t="s">
        <v>128</v>
      </c>
      <c r="B7256" s="3" t="s">
        <v>129</v>
      </c>
      <c r="C7256" s="3" t="s">
        <v>272</v>
      </c>
      <c r="D7256" s="3" t="s">
        <v>273</v>
      </c>
      <c r="E7256" s="4">
        <v>8</v>
      </c>
      <c r="F7256" s="4">
        <v>18</v>
      </c>
      <c r="G7256" s="3" t="s">
        <v>803</v>
      </c>
      <c r="H7256" s="3" t="s">
        <v>1009</v>
      </c>
      <c r="I7256" s="3" t="s">
        <v>37719</v>
      </c>
      <c r="J7256" s="3" t="s">
        <v>37720</v>
      </c>
    </row>
    <row r="7257" spans="1:10" s="6" customFormat="1" ht="15" customHeight="1" x14ac:dyDescent="0.3">
      <c r="A7257" s="3" t="s">
        <v>128</v>
      </c>
      <c r="B7257" s="3" t="s">
        <v>129</v>
      </c>
      <c r="C7257" s="3" t="s">
        <v>295</v>
      </c>
      <c r="D7257" s="3" t="s">
        <v>296</v>
      </c>
      <c r="E7257" s="4">
        <v>8</v>
      </c>
      <c r="F7257" s="4">
        <v>20</v>
      </c>
      <c r="G7257" s="3" t="s">
        <v>803</v>
      </c>
      <c r="H7257" s="3" t="s">
        <v>1028</v>
      </c>
      <c r="I7257" s="3" t="s">
        <v>37719</v>
      </c>
      <c r="J7257" s="3" t="s">
        <v>37720</v>
      </c>
    </row>
    <row r="7258" spans="1:10" s="6" customFormat="1" ht="15" customHeight="1" x14ac:dyDescent="0.3">
      <c r="A7258" s="3" t="s">
        <v>128</v>
      </c>
      <c r="B7258" s="3" t="s">
        <v>129</v>
      </c>
      <c r="C7258" s="3" t="s">
        <v>307</v>
      </c>
      <c r="D7258" s="3" t="s">
        <v>308</v>
      </c>
      <c r="E7258" s="4">
        <v>8</v>
      </c>
      <c r="F7258" s="4">
        <v>21</v>
      </c>
      <c r="G7258" s="3" t="s">
        <v>803</v>
      </c>
      <c r="H7258" s="3" t="s">
        <v>1051</v>
      </c>
      <c r="I7258" s="3" t="s">
        <v>37719</v>
      </c>
      <c r="J7258" s="3" t="s">
        <v>37720</v>
      </c>
    </row>
    <row r="7259" spans="1:10" s="6" customFormat="1" ht="15" customHeight="1" x14ac:dyDescent="0.3">
      <c r="A7259" s="3" t="s">
        <v>128</v>
      </c>
      <c r="B7259" s="3" t="s">
        <v>129</v>
      </c>
      <c r="C7259" s="3" t="s">
        <v>322</v>
      </c>
      <c r="D7259" s="3" t="s">
        <v>323</v>
      </c>
      <c r="E7259" s="4">
        <v>8</v>
      </c>
      <c r="F7259" s="4">
        <v>22</v>
      </c>
      <c r="G7259" s="3" t="s">
        <v>803</v>
      </c>
      <c r="H7259" s="3" t="s">
        <v>1065</v>
      </c>
      <c r="I7259" s="3" t="s">
        <v>37719</v>
      </c>
      <c r="J7259" s="3" t="s">
        <v>37720</v>
      </c>
    </row>
    <row r="7260" spans="1:10" s="6" customFormat="1" ht="15" customHeight="1" x14ac:dyDescent="0.3">
      <c r="A7260" s="3" t="s">
        <v>128</v>
      </c>
      <c r="B7260" s="3" t="s">
        <v>129</v>
      </c>
      <c r="C7260" s="3" t="s">
        <v>337</v>
      </c>
      <c r="D7260" s="3" t="s">
        <v>338</v>
      </c>
      <c r="E7260" s="4">
        <v>8</v>
      </c>
      <c r="F7260" s="4">
        <v>23</v>
      </c>
      <c r="G7260" s="3" t="s">
        <v>803</v>
      </c>
      <c r="H7260" s="3" t="s">
        <v>1068</v>
      </c>
      <c r="I7260" s="3" t="s">
        <v>37719</v>
      </c>
      <c r="J7260" s="3" t="s">
        <v>37720</v>
      </c>
    </row>
    <row r="7261" spans="1:10" s="6" customFormat="1" ht="15" customHeight="1" x14ac:dyDescent="0.3">
      <c r="A7261" s="3" t="s">
        <v>128</v>
      </c>
      <c r="B7261" s="3" t="s">
        <v>129</v>
      </c>
      <c r="C7261" s="3" t="s">
        <v>352</v>
      </c>
      <c r="D7261" s="3" t="s">
        <v>353</v>
      </c>
      <c r="E7261" s="4">
        <v>8</v>
      </c>
      <c r="F7261" s="4">
        <v>24</v>
      </c>
      <c r="G7261" s="3" t="s">
        <v>803</v>
      </c>
      <c r="H7261" s="3" t="s">
        <v>1092</v>
      </c>
      <c r="I7261" s="3" t="s">
        <v>37719</v>
      </c>
      <c r="J7261" s="3" t="s">
        <v>37720</v>
      </c>
    </row>
    <row r="7262" spans="1:10" s="6" customFormat="1" ht="15" customHeight="1" x14ac:dyDescent="0.3">
      <c r="A7262" s="3" t="s">
        <v>128</v>
      </c>
      <c r="B7262" s="3" t="s">
        <v>129</v>
      </c>
      <c r="C7262" s="3" t="s">
        <v>366</v>
      </c>
      <c r="D7262" s="3" t="s">
        <v>367</v>
      </c>
      <c r="E7262" s="4">
        <v>8</v>
      </c>
      <c r="F7262" s="4">
        <v>25</v>
      </c>
      <c r="G7262" s="3" t="s">
        <v>803</v>
      </c>
      <c r="H7262" s="3" t="s">
        <v>1110</v>
      </c>
      <c r="I7262" s="3" t="s">
        <v>37719</v>
      </c>
      <c r="J7262" s="3" t="s">
        <v>37720</v>
      </c>
    </row>
    <row r="7263" spans="1:10" s="6" customFormat="1" ht="15" customHeight="1" x14ac:dyDescent="0.3">
      <c r="A7263" s="3" t="s">
        <v>128</v>
      </c>
      <c r="B7263" s="3" t="s">
        <v>129</v>
      </c>
      <c r="C7263" s="3" t="s">
        <v>376</v>
      </c>
      <c r="D7263" s="3" t="s">
        <v>377</v>
      </c>
      <c r="E7263" s="4">
        <v>8</v>
      </c>
      <c r="F7263" s="4">
        <v>26</v>
      </c>
      <c r="G7263" s="3" t="s">
        <v>803</v>
      </c>
      <c r="H7263" s="3" t="s">
        <v>1119</v>
      </c>
      <c r="I7263" s="3" t="s">
        <v>37719</v>
      </c>
      <c r="J7263" s="3" t="s">
        <v>37720</v>
      </c>
    </row>
    <row r="7264" spans="1:10" s="6" customFormat="1" ht="15" customHeight="1" x14ac:dyDescent="0.3">
      <c r="A7264" s="3" t="s">
        <v>128</v>
      </c>
      <c r="B7264" s="3" t="s">
        <v>129</v>
      </c>
      <c r="C7264" s="3" t="s">
        <v>389</v>
      </c>
      <c r="D7264" s="3" t="s">
        <v>390</v>
      </c>
      <c r="E7264" s="4">
        <v>8</v>
      </c>
      <c r="F7264" s="4">
        <v>27</v>
      </c>
      <c r="G7264" s="3" t="s">
        <v>803</v>
      </c>
      <c r="H7264" s="3" t="s">
        <v>1127</v>
      </c>
      <c r="I7264" s="3" t="s">
        <v>37719</v>
      </c>
      <c r="J7264" s="3" t="s">
        <v>37720</v>
      </c>
    </row>
    <row r="7265" spans="1:10" s="6" customFormat="1" ht="15" customHeight="1" x14ac:dyDescent="0.3">
      <c r="A7265" s="3" t="s">
        <v>128</v>
      </c>
      <c r="B7265" s="3" t="s">
        <v>129</v>
      </c>
      <c r="C7265" s="3" t="s">
        <v>415</v>
      </c>
      <c r="D7265" s="3" t="s">
        <v>416</v>
      </c>
      <c r="E7265" s="4">
        <v>8</v>
      </c>
      <c r="F7265" s="4">
        <v>29</v>
      </c>
      <c r="G7265" s="3" t="s">
        <v>803</v>
      </c>
      <c r="H7265" s="3" t="s">
        <v>1177</v>
      </c>
      <c r="I7265" s="3" t="s">
        <v>37719</v>
      </c>
      <c r="J7265" s="3" t="s">
        <v>37720</v>
      </c>
    </row>
    <row r="7266" spans="1:10" s="6" customFormat="1" ht="15" customHeight="1" x14ac:dyDescent="0.3">
      <c r="A7266" s="3" t="s">
        <v>128</v>
      </c>
      <c r="B7266" s="3" t="s">
        <v>129</v>
      </c>
      <c r="C7266" s="3" t="s">
        <v>430</v>
      </c>
      <c r="D7266" s="3" t="s">
        <v>431</v>
      </c>
      <c r="E7266" s="4">
        <v>8</v>
      </c>
      <c r="F7266" s="4">
        <v>30</v>
      </c>
      <c r="G7266" s="3" t="s">
        <v>803</v>
      </c>
      <c r="H7266" s="3" t="s">
        <v>1191</v>
      </c>
      <c r="I7266" s="3" t="s">
        <v>37719</v>
      </c>
      <c r="J7266" s="3" t="s">
        <v>37720</v>
      </c>
    </row>
    <row r="7267" spans="1:10" s="6" customFormat="1" ht="15" customHeight="1" x14ac:dyDescent="0.3">
      <c r="A7267" s="3" t="s">
        <v>128</v>
      </c>
      <c r="B7267" s="3" t="s">
        <v>129</v>
      </c>
      <c r="C7267" s="3" t="s">
        <v>440</v>
      </c>
      <c r="D7267" s="3" t="s">
        <v>441</v>
      </c>
      <c r="E7267" s="4">
        <v>8</v>
      </c>
      <c r="F7267" s="4">
        <v>31</v>
      </c>
      <c r="G7267" s="3" t="s">
        <v>803</v>
      </c>
      <c r="H7267" s="3" t="s">
        <v>1199</v>
      </c>
      <c r="I7267" s="3" t="s">
        <v>37719</v>
      </c>
      <c r="J7267" s="3" t="s">
        <v>37720</v>
      </c>
    </row>
    <row r="7268" spans="1:10" s="6" customFormat="1" ht="15" customHeight="1" x14ac:dyDescent="0.3">
      <c r="A7268" s="3" t="s">
        <v>128</v>
      </c>
      <c r="B7268" s="3" t="s">
        <v>129</v>
      </c>
      <c r="C7268" s="3" t="s">
        <v>219</v>
      </c>
      <c r="D7268" s="3" t="s">
        <v>220</v>
      </c>
      <c r="E7268" s="4">
        <v>8</v>
      </c>
      <c r="F7268" s="4">
        <v>14</v>
      </c>
      <c r="G7268" s="3" t="s">
        <v>803</v>
      </c>
      <c r="H7268" s="3" t="s">
        <v>977</v>
      </c>
      <c r="I7268" s="3" t="s">
        <v>37719</v>
      </c>
      <c r="J7268" s="3" t="s">
        <v>37720</v>
      </c>
    </row>
    <row r="7269" spans="1:10" s="6" customFormat="1" ht="15" customHeight="1" x14ac:dyDescent="0.3">
      <c r="A7269" s="3" t="s">
        <v>128</v>
      </c>
      <c r="B7269" s="3" t="s">
        <v>129</v>
      </c>
      <c r="C7269" s="3" t="s">
        <v>459</v>
      </c>
      <c r="D7269" s="3" t="s">
        <v>460</v>
      </c>
      <c r="E7269" s="4">
        <v>8</v>
      </c>
      <c r="F7269" s="4">
        <v>33</v>
      </c>
      <c r="G7269" s="3" t="s">
        <v>803</v>
      </c>
      <c r="H7269" s="3" t="s">
        <v>1221</v>
      </c>
      <c r="I7269" s="3" t="s">
        <v>37719</v>
      </c>
      <c r="J7269" s="3" t="s">
        <v>37720</v>
      </c>
    </row>
    <row r="7270" spans="1:10" s="6" customFormat="1" ht="15" customHeight="1" x14ac:dyDescent="0.3">
      <c r="A7270" s="3" t="s">
        <v>128</v>
      </c>
      <c r="B7270" s="3" t="s">
        <v>129</v>
      </c>
      <c r="C7270" s="3" t="s">
        <v>204</v>
      </c>
      <c r="D7270" s="3" t="s">
        <v>205</v>
      </c>
      <c r="E7270" s="4">
        <v>8</v>
      </c>
      <c r="F7270" s="4">
        <v>13</v>
      </c>
      <c r="G7270" s="3" t="s">
        <v>803</v>
      </c>
      <c r="H7270" s="3" t="s">
        <v>956</v>
      </c>
      <c r="I7270" s="3" t="s">
        <v>37719</v>
      </c>
      <c r="J7270" s="3" t="s">
        <v>37720</v>
      </c>
    </row>
    <row r="7271" spans="1:10" s="6" customFormat="1" ht="15" customHeight="1" x14ac:dyDescent="0.3">
      <c r="A7271" s="3" t="s">
        <v>128</v>
      </c>
      <c r="B7271" s="3" t="s">
        <v>129</v>
      </c>
      <c r="C7271" s="3" t="s">
        <v>173</v>
      </c>
      <c r="D7271" s="3" t="s">
        <v>174</v>
      </c>
      <c r="E7271" s="4">
        <v>8</v>
      </c>
      <c r="F7271" s="4">
        <v>11</v>
      </c>
      <c r="G7271" s="3" t="s">
        <v>803</v>
      </c>
      <c r="H7271" s="3" t="s">
        <v>867</v>
      </c>
      <c r="I7271" s="3" t="s">
        <v>37719</v>
      </c>
      <c r="J7271" s="3" t="s">
        <v>37720</v>
      </c>
    </row>
    <row r="7272" spans="1:10" s="6" customFormat="1" ht="15" customHeight="1" x14ac:dyDescent="0.3">
      <c r="A7272" s="3" t="s">
        <v>128</v>
      </c>
      <c r="B7272" s="3" t="s">
        <v>129</v>
      </c>
      <c r="C7272" s="3" t="s">
        <v>158</v>
      </c>
      <c r="D7272" s="3" t="s">
        <v>159</v>
      </c>
      <c r="E7272" s="4">
        <v>8</v>
      </c>
      <c r="F7272" s="4">
        <v>10</v>
      </c>
      <c r="G7272" s="3" t="s">
        <v>803</v>
      </c>
      <c r="H7272" s="3" t="s">
        <v>854</v>
      </c>
      <c r="I7272" s="3" t="s">
        <v>37719</v>
      </c>
      <c r="J7272" s="3" t="s">
        <v>5466</v>
      </c>
    </row>
    <row r="7273" spans="1:10" s="6" customFormat="1" ht="15" customHeight="1" x14ac:dyDescent="0.3">
      <c r="A7273" s="3" t="s">
        <v>128</v>
      </c>
      <c r="B7273" s="3" t="s">
        <v>129</v>
      </c>
      <c r="C7273" s="3" t="s">
        <v>272</v>
      </c>
      <c r="D7273" s="3" t="s">
        <v>273</v>
      </c>
      <c r="E7273" s="4">
        <v>8</v>
      </c>
      <c r="F7273" s="4">
        <v>18</v>
      </c>
      <c r="G7273" s="3" t="s">
        <v>803</v>
      </c>
      <c r="H7273" s="3" t="s">
        <v>1009</v>
      </c>
      <c r="I7273" s="3" t="s">
        <v>37719</v>
      </c>
      <c r="J7273" s="3" t="s">
        <v>5466</v>
      </c>
    </row>
    <row r="7274" spans="1:10" s="6" customFormat="1" ht="15" customHeight="1" x14ac:dyDescent="0.3">
      <c r="A7274" s="3" t="s">
        <v>128</v>
      </c>
      <c r="B7274" s="3" t="s">
        <v>129</v>
      </c>
      <c r="C7274" s="3" t="s">
        <v>337</v>
      </c>
      <c r="D7274" s="3" t="s">
        <v>338</v>
      </c>
      <c r="E7274" s="4">
        <v>8</v>
      </c>
      <c r="F7274" s="4">
        <v>23</v>
      </c>
      <c r="G7274" s="3" t="s">
        <v>803</v>
      </c>
      <c r="H7274" s="3" t="s">
        <v>1068</v>
      </c>
      <c r="I7274" s="3" t="s">
        <v>37719</v>
      </c>
      <c r="J7274" s="3" t="s">
        <v>5466</v>
      </c>
    </row>
    <row r="7275" spans="1:10" s="6" customFormat="1" ht="15" customHeight="1" x14ac:dyDescent="0.3">
      <c r="A7275" s="3" t="s">
        <v>128</v>
      </c>
      <c r="B7275" s="3" t="s">
        <v>129</v>
      </c>
      <c r="C7275" s="3" t="s">
        <v>25</v>
      </c>
      <c r="D7275" s="3" t="s">
        <v>26</v>
      </c>
      <c r="E7275" s="4">
        <v>8</v>
      </c>
      <c r="F7275" s="4">
        <v>1</v>
      </c>
      <c r="G7275" s="3" t="s">
        <v>803</v>
      </c>
      <c r="H7275" s="3" t="s">
        <v>623</v>
      </c>
      <c r="I7275" s="3" t="s">
        <v>37719</v>
      </c>
      <c r="J7275" s="3" t="s">
        <v>5483</v>
      </c>
    </row>
    <row r="7276" spans="1:10" s="6" customFormat="1" ht="15" customHeight="1" x14ac:dyDescent="0.3">
      <c r="A7276" s="3" t="s">
        <v>128</v>
      </c>
      <c r="B7276" s="3" t="s">
        <v>129</v>
      </c>
      <c r="C7276" s="3" t="s">
        <v>219</v>
      </c>
      <c r="D7276" s="3" t="s">
        <v>220</v>
      </c>
      <c r="E7276" s="4">
        <v>8</v>
      </c>
      <c r="F7276" s="4">
        <v>14</v>
      </c>
      <c r="G7276" s="3" t="s">
        <v>803</v>
      </c>
      <c r="H7276" s="3" t="s">
        <v>977</v>
      </c>
      <c r="I7276" s="3" t="s">
        <v>37719</v>
      </c>
      <c r="J7276" s="3" t="s">
        <v>5483</v>
      </c>
    </row>
    <row r="7277" spans="1:10" s="6" customFormat="1" ht="15" customHeight="1" x14ac:dyDescent="0.3">
      <c r="A7277" s="3" t="s">
        <v>128</v>
      </c>
      <c r="B7277" s="3" t="s">
        <v>129</v>
      </c>
      <c r="C7277" s="3" t="s">
        <v>272</v>
      </c>
      <c r="D7277" s="3" t="s">
        <v>273</v>
      </c>
      <c r="E7277" s="4">
        <v>8</v>
      </c>
      <c r="F7277" s="4">
        <v>18</v>
      </c>
      <c r="G7277" s="3" t="s">
        <v>803</v>
      </c>
      <c r="H7277" s="3" t="s">
        <v>1009</v>
      </c>
      <c r="I7277" s="3" t="s">
        <v>37719</v>
      </c>
      <c r="J7277" s="3" t="s">
        <v>5483</v>
      </c>
    </row>
    <row r="7278" spans="1:10" s="6" customFormat="1" ht="15" customHeight="1" x14ac:dyDescent="0.3">
      <c r="A7278" s="3" t="s">
        <v>128</v>
      </c>
      <c r="B7278" s="3" t="s">
        <v>129</v>
      </c>
      <c r="C7278" s="3" t="s">
        <v>389</v>
      </c>
      <c r="D7278" s="3" t="s">
        <v>390</v>
      </c>
      <c r="E7278" s="4">
        <v>8</v>
      </c>
      <c r="F7278" s="4">
        <v>27</v>
      </c>
      <c r="G7278" s="3" t="s">
        <v>803</v>
      </c>
      <c r="H7278" s="3" t="s">
        <v>1127</v>
      </c>
      <c r="I7278" s="3" t="s">
        <v>37719</v>
      </c>
      <c r="J7278" s="3" t="s">
        <v>5483</v>
      </c>
    </row>
    <row r="7279" spans="1:10" s="6" customFormat="1" ht="15" customHeight="1" x14ac:dyDescent="0.3">
      <c r="A7279" s="3" t="s">
        <v>128</v>
      </c>
      <c r="B7279" s="3" t="s">
        <v>129</v>
      </c>
      <c r="C7279" s="3" t="s">
        <v>25</v>
      </c>
      <c r="D7279" s="3" t="s">
        <v>26</v>
      </c>
      <c r="E7279" s="4">
        <v>8</v>
      </c>
      <c r="F7279" s="4">
        <v>1</v>
      </c>
      <c r="G7279" s="3" t="s">
        <v>803</v>
      </c>
      <c r="H7279" s="3" t="s">
        <v>623</v>
      </c>
      <c r="I7279" s="3" t="s">
        <v>37719</v>
      </c>
      <c r="J7279" s="3" t="s">
        <v>37720</v>
      </c>
    </row>
    <row r="7280" spans="1:10" s="6" customFormat="1" ht="15" customHeight="1" x14ac:dyDescent="0.3">
      <c r="A7280" s="3" t="s">
        <v>128</v>
      </c>
      <c r="B7280" s="3" t="s">
        <v>129</v>
      </c>
      <c r="C7280" s="3" t="s">
        <v>57</v>
      </c>
      <c r="D7280" s="3" t="s">
        <v>58</v>
      </c>
      <c r="E7280" s="4">
        <v>8</v>
      </c>
      <c r="F7280" s="4">
        <v>3</v>
      </c>
      <c r="G7280" s="3" t="s">
        <v>803</v>
      </c>
      <c r="H7280" s="3" t="s">
        <v>705</v>
      </c>
      <c r="I7280" s="3" t="s">
        <v>37719</v>
      </c>
      <c r="J7280" s="3" t="s">
        <v>37720</v>
      </c>
    </row>
    <row r="7281" spans="1:10" s="6" customFormat="1" ht="15" customHeight="1" x14ac:dyDescent="0.3">
      <c r="A7281" s="3" t="s">
        <v>128</v>
      </c>
      <c r="B7281" s="3" t="s">
        <v>129</v>
      </c>
      <c r="C7281" s="3" t="s">
        <v>71</v>
      </c>
      <c r="D7281" s="3" t="s">
        <v>72</v>
      </c>
      <c r="E7281" s="4">
        <v>8</v>
      </c>
      <c r="F7281" s="4">
        <v>4</v>
      </c>
      <c r="G7281" s="3" t="s">
        <v>803</v>
      </c>
      <c r="H7281" s="3" t="s">
        <v>718</v>
      </c>
      <c r="I7281" s="3" t="s">
        <v>37719</v>
      </c>
      <c r="J7281" s="3" t="s">
        <v>37720</v>
      </c>
    </row>
    <row r="7282" spans="1:10" s="6" customFormat="1" ht="15" customHeight="1" x14ac:dyDescent="0.3">
      <c r="A7282" s="3" t="s">
        <v>128</v>
      </c>
      <c r="B7282" s="3" t="s">
        <v>129</v>
      </c>
      <c r="C7282" s="3" t="s">
        <v>86</v>
      </c>
      <c r="D7282" s="3" t="s">
        <v>87</v>
      </c>
      <c r="E7282" s="4">
        <v>8</v>
      </c>
      <c r="F7282" s="4">
        <v>5</v>
      </c>
      <c r="G7282" s="3" t="s">
        <v>803</v>
      </c>
      <c r="H7282" s="3" t="s">
        <v>731</v>
      </c>
      <c r="I7282" s="3" t="s">
        <v>37719</v>
      </c>
      <c r="J7282" s="3" t="s">
        <v>37720</v>
      </c>
    </row>
    <row r="7283" spans="1:10" s="6" customFormat="1" ht="15" customHeight="1" x14ac:dyDescent="0.3">
      <c r="A7283" s="3" t="s">
        <v>128</v>
      </c>
      <c r="B7283" s="3" t="s">
        <v>129</v>
      </c>
      <c r="C7283" s="3" t="s">
        <v>97</v>
      </c>
      <c r="D7283" s="3" t="s">
        <v>98</v>
      </c>
      <c r="E7283" s="4">
        <v>8</v>
      </c>
      <c r="F7283" s="4">
        <v>6</v>
      </c>
      <c r="G7283" s="3" t="s">
        <v>803</v>
      </c>
      <c r="H7283" s="3" t="s">
        <v>742</v>
      </c>
      <c r="I7283" s="3" t="s">
        <v>37719</v>
      </c>
      <c r="J7283" s="3" t="s">
        <v>37720</v>
      </c>
    </row>
    <row r="7284" spans="1:10" s="6" customFormat="1" ht="15" customHeight="1" x14ac:dyDescent="0.3">
      <c r="A7284" s="3" t="s">
        <v>128</v>
      </c>
      <c r="B7284" s="3" t="s">
        <v>129</v>
      </c>
      <c r="C7284" s="3" t="s">
        <v>112</v>
      </c>
      <c r="D7284" s="3" t="s">
        <v>113</v>
      </c>
      <c r="E7284" s="4">
        <v>8</v>
      </c>
      <c r="F7284" s="4">
        <v>7</v>
      </c>
      <c r="G7284" s="3" t="s">
        <v>803</v>
      </c>
      <c r="H7284" s="3" t="s">
        <v>749</v>
      </c>
      <c r="I7284" s="3" t="s">
        <v>37719</v>
      </c>
      <c r="J7284" s="3" t="s">
        <v>37720</v>
      </c>
    </row>
    <row r="7285" spans="1:10" s="6" customFormat="1" ht="15" customHeight="1" x14ac:dyDescent="0.3">
      <c r="A7285" s="3" t="s">
        <v>128</v>
      </c>
      <c r="B7285" s="3" t="s">
        <v>129</v>
      </c>
      <c r="C7285" s="3" t="s">
        <v>142</v>
      </c>
      <c r="D7285" s="3" t="s">
        <v>143</v>
      </c>
      <c r="E7285" s="4">
        <v>8</v>
      </c>
      <c r="F7285" s="4">
        <v>9</v>
      </c>
      <c r="G7285" s="3" t="s">
        <v>803</v>
      </c>
      <c r="H7285" s="3" t="s">
        <v>820</v>
      </c>
      <c r="I7285" s="3" t="s">
        <v>37719</v>
      </c>
      <c r="J7285" s="3" t="s">
        <v>37720</v>
      </c>
    </row>
    <row r="7286" spans="1:10" s="6" customFormat="1" ht="15" customHeight="1" x14ac:dyDescent="0.3">
      <c r="A7286" s="3" t="s">
        <v>128</v>
      </c>
      <c r="B7286" s="3" t="s">
        <v>129</v>
      </c>
      <c r="C7286" s="3" t="s">
        <v>158</v>
      </c>
      <c r="D7286" s="3" t="s">
        <v>159</v>
      </c>
      <c r="E7286" s="4">
        <v>8</v>
      </c>
      <c r="F7286" s="4">
        <v>10</v>
      </c>
      <c r="G7286" s="3" t="s">
        <v>803</v>
      </c>
      <c r="H7286" s="3" t="s">
        <v>854</v>
      </c>
      <c r="I7286" s="3" t="s">
        <v>37719</v>
      </c>
      <c r="J7286" s="3" t="s">
        <v>37720</v>
      </c>
    </row>
    <row r="7287" spans="1:10" s="6" customFormat="1" ht="15" customHeight="1" x14ac:dyDescent="0.3">
      <c r="A7287" s="3" t="s">
        <v>128</v>
      </c>
      <c r="B7287" s="3" t="s">
        <v>129</v>
      </c>
      <c r="C7287" s="3" t="s">
        <v>189</v>
      </c>
      <c r="D7287" s="3" t="s">
        <v>190</v>
      </c>
      <c r="E7287" s="4">
        <v>8</v>
      </c>
      <c r="F7287" s="4">
        <v>12</v>
      </c>
      <c r="G7287" s="3" t="s">
        <v>803</v>
      </c>
      <c r="H7287" s="3" t="s">
        <v>948</v>
      </c>
      <c r="I7287" s="3" t="s">
        <v>37719</v>
      </c>
      <c r="J7287" s="3" t="s">
        <v>37720</v>
      </c>
    </row>
    <row r="7288" spans="1:10" s="6" customFormat="1" ht="15" customHeight="1" x14ac:dyDescent="0.3">
      <c r="A7288" s="3" t="s">
        <v>128</v>
      </c>
      <c r="B7288" s="3" t="s">
        <v>129</v>
      </c>
      <c r="C7288" s="3" t="s">
        <v>504</v>
      </c>
      <c r="D7288" s="3" t="s">
        <v>505</v>
      </c>
      <c r="E7288" s="4">
        <v>8</v>
      </c>
      <c r="F7288" s="4">
        <v>37</v>
      </c>
      <c r="G7288" s="3" t="s">
        <v>803</v>
      </c>
      <c r="H7288" s="3" t="s">
        <v>1246</v>
      </c>
      <c r="I7288" s="3" t="s">
        <v>37719</v>
      </c>
      <c r="J7288" s="3" t="s">
        <v>37720</v>
      </c>
    </row>
    <row r="7289" spans="1:10" s="6" customFormat="1" ht="15" customHeight="1" x14ac:dyDescent="0.3">
      <c r="A7289" s="3" t="s">
        <v>128</v>
      </c>
      <c r="B7289" s="3" t="s">
        <v>129</v>
      </c>
      <c r="C7289" s="3" t="s">
        <v>545</v>
      </c>
      <c r="D7289" s="3" t="s">
        <v>546</v>
      </c>
      <c r="E7289" s="4">
        <v>8</v>
      </c>
      <c r="F7289" s="4">
        <v>40</v>
      </c>
      <c r="G7289" s="3" t="s">
        <v>803</v>
      </c>
      <c r="H7289" s="3" t="s">
        <v>1276</v>
      </c>
      <c r="I7289" s="3" t="s">
        <v>37719</v>
      </c>
      <c r="J7289" s="3" t="s">
        <v>37720</v>
      </c>
    </row>
    <row r="7290" spans="1:10" s="6" customFormat="1" ht="15" customHeight="1" x14ac:dyDescent="0.3">
      <c r="A7290" s="3" t="s">
        <v>128</v>
      </c>
      <c r="B7290" s="3" t="s">
        <v>129</v>
      </c>
      <c r="C7290" s="3" t="s">
        <v>568</v>
      </c>
      <c r="D7290" s="3" t="s">
        <v>569</v>
      </c>
      <c r="E7290" s="4">
        <v>8</v>
      </c>
      <c r="F7290" s="4">
        <v>42</v>
      </c>
      <c r="G7290" s="3" t="s">
        <v>803</v>
      </c>
      <c r="H7290" s="3" t="s">
        <v>1302</v>
      </c>
      <c r="I7290" s="3" t="s">
        <v>37719</v>
      </c>
      <c r="J7290" s="3" t="s">
        <v>37720</v>
      </c>
    </row>
    <row r="7291" spans="1:10" s="6" customFormat="1" ht="15" customHeight="1" x14ac:dyDescent="0.3">
      <c r="A7291" s="3" t="s">
        <v>128</v>
      </c>
      <c r="B7291" s="3" t="s">
        <v>129</v>
      </c>
      <c r="C7291" s="3" t="s">
        <v>448</v>
      </c>
      <c r="D7291" s="3" t="s">
        <v>449</v>
      </c>
      <c r="E7291" s="4">
        <v>8</v>
      </c>
      <c r="F7291" s="4">
        <v>32</v>
      </c>
      <c r="G7291" s="3" t="s">
        <v>803</v>
      </c>
      <c r="H7291" s="3" t="s">
        <v>1201</v>
      </c>
      <c r="I7291" s="3" t="s">
        <v>37719</v>
      </c>
      <c r="J7291" s="3" t="s">
        <v>5541</v>
      </c>
    </row>
    <row r="7292" spans="1:10" s="6" customFormat="1" ht="15" customHeight="1" x14ac:dyDescent="0.3">
      <c r="A7292" s="3" t="s">
        <v>128</v>
      </c>
      <c r="B7292" s="3" t="s">
        <v>129</v>
      </c>
      <c r="C7292" s="3" t="s">
        <v>25</v>
      </c>
      <c r="D7292" s="3" t="s">
        <v>26</v>
      </c>
      <c r="E7292" s="4">
        <v>8</v>
      </c>
      <c r="F7292" s="4">
        <v>1</v>
      </c>
      <c r="G7292" s="3" t="s">
        <v>803</v>
      </c>
      <c r="H7292" s="3" t="s">
        <v>623</v>
      </c>
      <c r="I7292" s="3" t="s">
        <v>37719</v>
      </c>
      <c r="J7292" s="3" t="s">
        <v>5554</v>
      </c>
    </row>
    <row r="7293" spans="1:10" s="6" customFormat="1" ht="15" customHeight="1" x14ac:dyDescent="0.3">
      <c r="A7293" s="3" t="s">
        <v>128</v>
      </c>
      <c r="B7293" s="3" t="s">
        <v>129</v>
      </c>
      <c r="C7293" s="3" t="s">
        <v>42</v>
      </c>
      <c r="D7293" s="3" t="s">
        <v>43</v>
      </c>
      <c r="E7293" s="4">
        <v>8</v>
      </c>
      <c r="F7293" s="4">
        <v>2</v>
      </c>
      <c r="G7293" s="3" t="s">
        <v>803</v>
      </c>
      <c r="H7293" s="3" t="s">
        <v>686</v>
      </c>
      <c r="I7293" s="3" t="s">
        <v>37719</v>
      </c>
      <c r="J7293" s="3" t="s">
        <v>5554</v>
      </c>
    </row>
    <row r="7294" spans="1:10" s="6" customFormat="1" ht="15" customHeight="1" x14ac:dyDescent="0.3">
      <c r="A7294" s="3" t="s">
        <v>128</v>
      </c>
      <c r="B7294" s="3" t="s">
        <v>129</v>
      </c>
      <c r="C7294" s="3" t="s">
        <v>57</v>
      </c>
      <c r="D7294" s="3" t="s">
        <v>58</v>
      </c>
      <c r="E7294" s="4">
        <v>8</v>
      </c>
      <c r="F7294" s="4">
        <v>3</v>
      </c>
      <c r="G7294" s="3" t="s">
        <v>803</v>
      </c>
      <c r="H7294" s="3" t="s">
        <v>705</v>
      </c>
      <c r="I7294" s="3" t="s">
        <v>37719</v>
      </c>
      <c r="J7294" s="3" t="s">
        <v>5554</v>
      </c>
    </row>
    <row r="7295" spans="1:10" s="6" customFormat="1" ht="15" customHeight="1" x14ac:dyDescent="0.3">
      <c r="A7295" s="3" t="s">
        <v>128</v>
      </c>
      <c r="B7295" s="3" t="s">
        <v>129</v>
      </c>
      <c r="C7295" s="3" t="s">
        <v>71</v>
      </c>
      <c r="D7295" s="3" t="s">
        <v>72</v>
      </c>
      <c r="E7295" s="4">
        <v>8</v>
      </c>
      <c r="F7295" s="4">
        <v>4</v>
      </c>
      <c r="G7295" s="3" t="s">
        <v>803</v>
      </c>
      <c r="H7295" s="3" t="s">
        <v>718</v>
      </c>
      <c r="I7295" s="3" t="s">
        <v>37719</v>
      </c>
      <c r="J7295" s="3" t="s">
        <v>5554</v>
      </c>
    </row>
    <row r="7296" spans="1:10" s="6" customFormat="1" ht="15" customHeight="1" x14ac:dyDescent="0.3">
      <c r="A7296" s="3" t="s">
        <v>128</v>
      </c>
      <c r="B7296" s="3" t="s">
        <v>129</v>
      </c>
      <c r="C7296" s="3" t="s">
        <v>86</v>
      </c>
      <c r="D7296" s="3" t="s">
        <v>87</v>
      </c>
      <c r="E7296" s="4">
        <v>8</v>
      </c>
      <c r="F7296" s="4">
        <v>5</v>
      </c>
      <c r="G7296" s="3" t="s">
        <v>803</v>
      </c>
      <c r="H7296" s="3" t="s">
        <v>731</v>
      </c>
      <c r="I7296" s="3" t="s">
        <v>37719</v>
      </c>
      <c r="J7296" s="3" t="s">
        <v>5554</v>
      </c>
    </row>
    <row r="7297" spans="1:10" s="6" customFormat="1" ht="15" customHeight="1" x14ac:dyDescent="0.3">
      <c r="A7297" s="3" t="s">
        <v>128</v>
      </c>
      <c r="B7297" s="3" t="s">
        <v>129</v>
      </c>
      <c r="C7297" s="3" t="s">
        <v>97</v>
      </c>
      <c r="D7297" s="3" t="s">
        <v>98</v>
      </c>
      <c r="E7297" s="4">
        <v>8</v>
      </c>
      <c r="F7297" s="4">
        <v>6</v>
      </c>
      <c r="G7297" s="3" t="s">
        <v>803</v>
      </c>
      <c r="H7297" s="3" t="s">
        <v>742</v>
      </c>
      <c r="I7297" s="3" t="s">
        <v>37719</v>
      </c>
      <c r="J7297" s="3" t="s">
        <v>5554</v>
      </c>
    </row>
    <row r="7298" spans="1:10" s="6" customFormat="1" ht="15" customHeight="1" x14ac:dyDescent="0.3">
      <c r="A7298" s="3" t="s">
        <v>128</v>
      </c>
      <c r="B7298" s="3" t="s">
        <v>129</v>
      </c>
      <c r="C7298" s="3" t="s">
        <v>112</v>
      </c>
      <c r="D7298" s="3" t="s">
        <v>113</v>
      </c>
      <c r="E7298" s="4">
        <v>8</v>
      </c>
      <c r="F7298" s="4">
        <v>7</v>
      </c>
      <c r="G7298" s="3" t="s">
        <v>803</v>
      </c>
      <c r="H7298" s="3" t="s">
        <v>749</v>
      </c>
      <c r="I7298" s="3" t="s">
        <v>37719</v>
      </c>
      <c r="J7298" s="3" t="s">
        <v>5554</v>
      </c>
    </row>
    <row r="7299" spans="1:10" s="6" customFormat="1" ht="15" customHeight="1" x14ac:dyDescent="0.3">
      <c r="A7299" s="3" t="s">
        <v>128</v>
      </c>
      <c r="B7299" s="3" t="s">
        <v>129</v>
      </c>
      <c r="C7299" s="3" t="s">
        <v>142</v>
      </c>
      <c r="D7299" s="3" t="s">
        <v>143</v>
      </c>
      <c r="E7299" s="4">
        <v>8</v>
      </c>
      <c r="F7299" s="4">
        <v>9</v>
      </c>
      <c r="G7299" s="3" t="s">
        <v>803</v>
      </c>
      <c r="H7299" s="3" t="s">
        <v>820</v>
      </c>
      <c r="I7299" s="3" t="s">
        <v>37719</v>
      </c>
      <c r="J7299" s="3" t="s">
        <v>5554</v>
      </c>
    </row>
    <row r="7300" spans="1:10" s="6" customFormat="1" ht="15" customHeight="1" x14ac:dyDescent="0.3">
      <c r="A7300" s="3" t="s">
        <v>128</v>
      </c>
      <c r="B7300" s="3" t="s">
        <v>129</v>
      </c>
      <c r="C7300" s="3" t="s">
        <v>158</v>
      </c>
      <c r="D7300" s="3" t="s">
        <v>159</v>
      </c>
      <c r="E7300" s="4">
        <v>8</v>
      </c>
      <c r="F7300" s="4">
        <v>10</v>
      </c>
      <c r="G7300" s="3" t="s">
        <v>803</v>
      </c>
      <c r="H7300" s="3" t="s">
        <v>854</v>
      </c>
      <c r="I7300" s="3" t="s">
        <v>37719</v>
      </c>
      <c r="J7300" s="3" t="s">
        <v>5554</v>
      </c>
    </row>
    <row r="7301" spans="1:10" s="6" customFormat="1" ht="15" customHeight="1" x14ac:dyDescent="0.3">
      <c r="A7301" s="3" t="s">
        <v>128</v>
      </c>
      <c r="B7301" s="3" t="s">
        <v>129</v>
      </c>
      <c r="C7301" s="3" t="s">
        <v>173</v>
      </c>
      <c r="D7301" s="3" t="s">
        <v>174</v>
      </c>
      <c r="E7301" s="4">
        <v>8</v>
      </c>
      <c r="F7301" s="4">
        <v>11</v>
      </c>
      <c r="G7301" s="3" t="s">
        <v>803</v>
      </c>
      <c r="H7301" s="3" t="s">
        <v>867</v>
      </c>
      <c r="I7301" s="3" t="s">
        <v>37719</v>
      </c>
      <c r="J7301" s="3" t="s">
        <v>5554</v>
      </c>
    </row>
    <row r="7302" spans="1:10" s="6" customFormat="1" ht="15" customHeight="1" x14ac:dyDescent="0.3">
      <c r="A7302" s="3" t="s">
        <v>128</v>
      </c>
      <c r="B7302" s="3" t="s">
        <v>129</v>
      </c>
      <c r="C7302" s="3" t="s">
        <v>189</v>
      </c>
      <c r="D7302" s="3" t="s">
        <v>190</v>
      </c>
      <c r="E7302" s="4">
        <v>8</v>
      </c>
      <c r="F7302" s="4">
        <v>12</v>
      </c>
      <c r="G7302" s="3" t="s">
        <v>803</v>
      </c>
      <c r="H7302" s="3" t="s">
        <v>948</v>
      </c>
      <c r="I7302" s="3" t="s">
        <v>37719</v>
      </c>
      <c r="J7302" s="3" t="s">
        <v>5554</v>
      </c>
    </row>
    <row r="7303" spans="1:10" s="6" customFormat="1" ht="15" customHeight="1" x14ac:dyDescent="0.3">
      <c r="A7303" s="3" t="s">
        <v>128</v>
      </c>
      <c r="B7303" s="3" t="s">
        <v>129</v>
      </c>
      <c r="C7303" s="3" t="s">
        <v>204</v>
      </c>
      <c r="D7303" s="3" t="s">
        <v>205</v>
      </c>
      <c r="E7303" s="4">
        <v>8</v>
      </c>
      <c r="F7303" s="4">
        <v>13</v>
      </c>
      <c r="G7303" s="3" t="s">
        <v>803</v>
      </c>
      <c r="H7303" s="3" t="s">
        <v>956</v>
      </c>
      <c r="I7303" s="3" t="s">
        <v>37719</v>
      </c>
      <c r="J7303" s="3" t="s">
        <v>5554</v>
      </c>
    </row>
    <row r="7304" spans="1:10" s="6" customFormat="1" ht="15" customHeight="1" x14ac:dyDescent="0.3">
      <c r="A7304" s="3" t="s">
        <v>128</v>
      </c>
      <c r="B7304" s="3" t="s">
        <v>129</v>
      </c>
      <c r="C7304" s="3" t="s">
        <v>219</v>
      </c>
      <c r="D7304" s="3" t="s">
        <v>220</v>
      </c>
      <c r="E7304" s="4">
        <v>8</v>
      </c>
      <c r="F7304" s="4">
        <v>14</v>
      </c>
      <c r="G7304" s="3" t="s">
        <v>803</v>
      </c>
      <c r="H7304" s="3" t="s">
        <v>977</v>
      </c>
      <c r="I7304" s="3" t="s">
        <v>37719</v>
      </c>
      <c r="J7304" s="3" t="s">
        <v>5554</v>
      </c>
    </row>
    <row r="7305" spans="1:10" s="6" customFormat="1" ht="15" customHeight="1" x14ac:dyDescent="0.3">
      <c r="A7305" s="3" t="s">
        <v>128</v>
      </c>
      <c r="B7305" s="3" t="s">
        <v>129</v>
      </c>
      <c r="C7305" s="3" t="s">
        <v>232</v>
      </c>
      <c r="D7305" s="3" t="s">
        <v>233</v>
      </c>
      <c r="E7305" s="4">
        <v>8</v>
      </c>
      <c r="F7305" s="4">
        <v>15</v>
      </c>
      <c r="G7305" s="3" t="s">
        <v>803</v>
      </c>
      <c r="H7305" s="3" t="s">
        <v>986</v>
      </c>
      <c r="I7305" s="3" t="s">
        <v>37719</v>
      </c>
      <c r="J7305" s="3" t="s">
        <v>5554</v>
      </c>
    </row>
    <row r="7306" spans="1:10" s="6" customFormat="1" ht="15" customHeight="1" x14ac:dyDescent="0.3">
      <c r="A7306" s="3" t="s">
        <v>128</v>
      </c>
      <c r="B7306" s="3" t="s">
        <v>129</v>
      </c>
      <c r="C7306" s="3" t="s">
        <v>25</v>
      </c>
      <c r="D7306" s="3" t="s">
        <v>26</v>
      </c>
      <c r="E7306" s="4">
        <v>8</v>
      </c>
      <c r="F7306" s="4">
        <v>1</v>
      </c>
      <c r="G7306" s="3" t="s">
        <v>803</v>
      </c>
      <c r="H7306" s="3" t="s">
        <v>623</v>
      </c>
      <c r="I7306" s="3" t="s">
        <v>37719</v>
      </c>
      <c r="J7306" s="3" t="s">
        <v>5541</v>
      </c>
    </row>
    <row r="7307" spans="1:10" s="6" customFormat="1" ht="15" customHeight="1" x14ac:dyDescent="0.3">
      <c r="A7307" s="3" t="s">
        <v>128</v>
      </c>
      <c r="B7307" s="3" t="s">
        <v>129</v>
      </c>
      <c r="C7307" s="3" t="s">
        <v>448</v>
      </c>
      <c r="D7307" s="3" t="s">
        <v>449</v>
      </c>
      <c r="E7307" s="4">
        <v>8</v>
      </c>
      <c r="F7307" s="4">
        <v>32</v>
      </c>
      <c r="G7307" s="3" t="s">
        <v>803</v>
      </c>
      <c r="H7307" s="3" t="s">
        <v>1201</v>
      </c>
      <c r="I7307" s="3" t="s">
        <v>37719</v>
      </c>
      <c r="J7307" s="3" t="s">
        <v>5528</v>
      </c>
    </row>
    <row r="7308" spans="1:10" s="6" customFormat="1" ht="15" customHeight="1" x14ac:dyDescent="0.3">
      <c r="A7308" s="3" t="s">
        <v>128</v>
      </c>
      <c r="B7308" s="3" t="s">
        <v>129</v>
      </c>
      <c r="C7308" s="3" t="s">
        <v>337</v>
      </c>
      <c r="D7308" s="3" t="s">
        <v>338</v>
      </c>
      <c r="E7308" s="4">
        <v>8</v>
      </c>
      <c r="F7308" s="4">
        <v>23</v>
      </c>
      <c r="G7308" s="3" t="s">
        <v>803</v>
      </c>
      <c r="H7308" s="3" t="s">
        <v>1068</v>
      </c>
      <c r="I7308" s="3" t="s">
        <v>37719</v>
      </c>
      <c r="J7308" s="3" t="s">
        <v>5528</v>
      </c>
    </row>
    <row r="7309" spans="1:10" s="6" customFormat="1" ht="15" customHeight="1" x14ac:dyDescent="0.3">
      <c r="A7309" s="3" t="s">
        <v>128</v>
      </c>
      <c r="B7309" s="3" t="s">
        <v>129</v>
      </c>
      <c r="C7309" s="3" t="s">
        <v>322</v>
      </c>
      <c r="D7309" s="3" t="s">
        <v>323</v>
      </c>
      <c r="E7309" s="4">
        <v>8</v>
      </c>
      <c r="F7309" s="4">
        <v>22</v>
      </c>
      <c r="G7309" s="3" t="s">
        <v>803</v>
      </c>
      <c r="H7309" s="3" t="s">
        <v>1065</v>
      </c>
      <c r="I7309" s="3" t="s">
        <v>37719</v>
      </c>
      <c r="J7309" s="3" t="s">
        <v>5528</v>
      </c>
    </row>
    <row r="7310" spans="1:10" s="6" customFormat="1" ht="15" customHeight="1" x14ac:dyDescent="0.3">
      <c r="A7310" s="3" t="s">
        <v>128</v>
      </c>
      <c r="B7310" s="3" t="s">
        <v>129</v>
      </c>
      <c r="C7310" s="3" t="s">
        <v>581</v>
      </c>
      <c r="D7310" s="3" t="s">
        <v>582</v>
      </c>
      <c r="E7310" s="4">
        <v>8</v>
      </c>
      <c r="F7310" s="4">
        <v>43</v>
      </c>
      <c r="G7310" s="3" t="s">
        <v>803</v>
      </c>
      <c r="H7310" s="3" t="s">
        <v>1321</v>
      </c>
      <c r="I7310" s="3" t="s">
        <v>37719</v>
      </c>
      <c r="J7310" s="3" t="s">
        <v>37720</v>
      </c>
    </row>
    <row r="7311" spans="1:10" s="6" customFormat="1" ht="15" customHeight="1" x14ac:dyDescent="0.3">
      <c r="A7311" s="3" t="s">
        <v>128</v>
      </c>
      <c r="B7311" s="3" t="s">
        <v>129</v>
      </c>
      <c r="C7311" s="3" t="s">
        <v>605</v>
      </c>
      <c r="D7311" s="3" t="s">
        <v>606</v>
      </c>
      <c r="E7311" s="4">
        <v>8</v>
      </c>
      <c r="F7311" s="4">
        <v>45</v>
      </c>
      <c r="G7311" s="3" t="s">
        <v>803</v>
      </c>
      <c r="H7311" s="3" t="s">
        <v>1340</v>
      </c>
      <c r="I7311" s="3" t="s">
        <v>37719</v>
      </c>
      <c r="J7311" s="3" t="s">
        <v>37720</v>
      </c>
    </row>
    <row r="7312" spans="1:10" s="6" customFormat="1" ht="15" customHeight="1" x14ac:dyDescent="0.3">
      <c r="A7312" s="3" t="s">
        <v>128</v>
      </c>
      <c r="B7312" s="3" t="s">
        <v>129</v>
      </c>
      <c r="C7312" s="3" t="s">
        <v>25</v>
      </c>
      <c r="D7312" s="3" t="s">
        <v>26</v>
      </c>
      <c r="E7312" s="4">
        <v>8</v>
      </c>
      <c r="F7312" s="4">
        <v>1</v>
      </c>
      <c r="G7312" s="3" t="s">
        <v>803</v>
      </c>
      <c r="H7312" s="3" t="s">
        <v>623</v>
      </c>
      <c r="I7312" s="3" t="s">
        <v>37719</v>
      </c>
      <c r="J7312" s="3" t="s">
        <v>5510</v>
      </c>
    </row>
    <row r="7313" spans="1:10" s="6" customFormat="1" ht="15" customHeight="1" x14ac:dyDescent="0.3">
      <c r="A7313" s="3" t="s">
        <v>128</v>
      </c>
      <c r="B7313" s="3" t="s">
        <v>129</v>
      </c>
      <c r="C7313" s="3" t="s">
        <v>204</v>
      </c>
      <c r="D7313" s="3" t="s">
        <v>205</v>
      </c>
      <c r="E7313" s="4">
        <v>8</v>
      </c>
      <c r="F7313" s="4">
        <v>13</v>
      </c>
      <c r="G7313" s="3" t="s">
        <v>803</v>
      </c>
      <c r="H7313" s="3" t="s">
        <v>956</v>
      </c>
      <c r="I7313" s="3" t="s">
        <v>37719</v>
      </c>
      <c r="J7313" s="3" t="s">
        <v>5510</v>
      </c>
    </row>
    <row r="7314" spans="1:10" s="6" customFormat="1" ht="15" customHeight="1" x14ac:dyDescent="0.3">
      <c r="A7314" s="3" t="s">
        <v>128</v>
      </c>
      <c r="B7314" s="3" t="s">
        <v>129</v>
      </c>
      <c r="C7314" s="3" t="s">
        <v>25</v>
      </c>
      <c r="D7314" s="3" t="s">
        <v>26</v>
      </c>
      <c r="E7314" s="4">
        <v>8</v>
      </c>
      <c r="F7314" s="4">
        <v>1</v>
      </c>
      <c r="G7314" s="3" t="s">
        <v>803</v>
      </c>
      <c r="H7314" s="3" t="s">
        <v>623</v>
      </c>
      <c r="I7314" s="3" t="s">
        <v>37719</v>
      </c>
      <c r="J7314" s="3" t="s">
        <v>5515</v>
      </c>
    </row>
    <row r="7315" spans="1:10" s="6" customFormat="1" ht="15" customHeight="1" x14ac:dyDescent="0.3">
      <c r="A7315" s="3" t="s">
        <v>128</v>
      </c>
      <c r="B7315" s="3" t="s">
        <v>129</v>
      </c>
      <c r="C7315" s="3" t="s">
        <v>204</v>
      </c>
      <c r="D7315" s="3" t="s">
        <v>205</v>
      </c>
      <c r="E7315" s="4">
        <v>8</v>
      </c>
      <c r="F7315" s="4">
        <v>13</v>
      </c>
      <c r="G7315" s="3" t="s">
        <v>803</v>
      </c>
      <c r="H7315" s="3" t="s">
        <v>956</v>
      </c>
      <c r="I7315" s="3" t="s">
        <v>37719</v>
      </c>
      <c r="J7315" s="3" t="s">
        <v>5515</v>
      </c>
    </row>
    <row r="7316" spans="1:10" s="6" customFormat="1" ht="15" customHeight="1" x14ac:dyDescent="0.3">
      <c r="A7316" s="3" t="s">
        <v>128</v>
      </c>
      <c r="B7316" s="3" t="s">
        <v>129</v>
      </c>
      <c r="C7316" s="3" t="s">
        <v>415</v>
      </c>
      <c r="D7316" s="3" t="s">
        <v>416</v>
      </c>
      <c r="E7316" s="4">
        <v>8</v>
      </c>
      <c r="F7316" s="4">
        <v>29</v>
      </c>
      <c r="G7316" s="3" t="s">
        <v>803</v>
      </c>
      <c r="H7316" s="3" t="s">
        <v>1177</v>
      </c>
      <c r="I7316" s="3" t="s">
        <v>37719</v>
      </c>
      <c r="J7316" s="3" t="s">
        <v>5515</v>
      </c>
    </row>
    <row r="7317" spans="1:10" s="6" customFormat="1" ht="15" customHeight="1" x14ac:dyDescent="0.3">
      <c r="A7317" s="3" t="s">
        <v>128</v>
      </c>
      <c r="B7317" s="3" t="s">
        <v>129</v>
      </c>
      <c r="C7317" s="3" t="s">
        <v>142</v>
      </c>
      <c r="D7317" s="3" t="s">
        <v>143</v>
      </c>
      <c r="E7317" s="4">
        <v>8</v>
      </c>
      <c r="F7317" s="4">
        <v>9</v>
      </c>
      <c r="G7317" s="3" t="s">
        <v>803</v>
      </c>
      <c r="H7317" s="3" t="s">
        <v>820</v>
      </c>
      <c r="I7317" s="3" t="s">
        <v>37719</v>
      </c>
      <c r="J7317" s="3" t="s">
        <v>5466</v>
      </c>
    </row>
    <row r="7318" spans="1:10" s="6" customFormat="1" ht="15" customHeight="1" x14ac:dyDescent="0.3">
      <c r="A7318" s="3" t="s">
        <v>128</v>
      </c>
      <c r="B7318" s="3" t="s">
        <v>129</v>
      </c>
      <c r="C7318" s="3" t="s">
        <v>25</v>
      </c>
      <c r="D7318" s="3" t="s">
        <v>26</v>
      </c>
      <c r="E7318" s="4">
        <v>8</v>
      </c>
      <c r="F7318" s="4">
        <v>1</v>
      </c>
      <c r="G7318" s="3" t="s">
        <v>803</v>
      </c>
      <c r="H7318" s="3" t="s">
        <v>623</v>
      </c>
      <c r="I7318" s="3" t="s">
        <v>37719</v>
      </c>
      <c r="J7318" s="3" t="s">
        <v>5528</v>
      </c>
    </row>
    <row r="7319" spans="1:10" s="6" customFormat="1" ht="15" customHeight="1" x14ac:dyDescent="0.3">
      <c r="A7319" s="3" t="s">
        <v>128</v>
      </c>
      <c r="B7319" s="3" t="s">
        <v>129</v>
      </c>
      <c r="C7319" s="3" t="s">
        <v>57</v>
      </c>
      <c r="D7319" s="3" t="s">
        <v>58</v>
      </c>
      <c r="E7319" s="4">
        <v>8</v>
      </c>
      <c r="F7319" s="4">
        <v>3</v>
      </c>
      <c r="G7319" s="3" t="s">
        <v>803</v>
      </c>
      <c r="H7319" s="3" t="s">
        <v>705</v>
      </c>
      <c r="I7319" s="3" t="s">
        <v>37719</v>
      </c>
      <c r="J7319" s="3" t="s">
        <v>5528</v>
      </c>
    </row>
    <row r="7320" spans="1:10" s="6" customFormat="1" ht="15" customHeight="1" x14ac:dyDescent="0.3">
      <c r="A7320" s="3" t="s">
        <v>128</v>
      </c>
      <c r="B7320" s="3" t="s">
        <v>129</v>
      </c>
      <c r="C7320" s="3" t="s">
        <v>71</v>
      </c>
      <c r="D7320" s="3" t="s">
        <v>72</v>
      </c>
      <c r="E7320" s="4">
        <v>8</v>
      </c>
      <c r="F7320" s="4">
        <v>4</v>
      </c>
      <c r="G7320" s="3" t="s">
        <v>803</v>
      </c>
      <c r="H7320" s="3" t="s">
        <v>718</v>
      </c>
      <c r="I7320" s="3" t="s">
        <v>37719</v>
      </c>
      <c r="J7320" s="3" t="s">
        <v>5528</v>
      </c>
    </row>
    <row r="7321" spans="1:10" s="6" customFormat="1" ht="15" customHeight="1" x14ac:dyDescent="0.3">
      <c r="A7321" s="3" t="s">
        <v>128</v>
      </c>
      <c r="B7321" s="3" t="s">
        <v>129</v>
      </c>
      <c r="C7321" s="3" t="s">
        <v>86</v>
      </c>
      <c r="D7321" s="3" t="s">
        <v>87</v>
      </c>
      <c r="E7321" s="4">
        <v>8</v>
      </c>
      <c r="F7321" s="4">
        <v>5</v>
      </c>
      <c r="G7321" s="3" t="s">
        <v>803</v>
      </c>
      <c r="H7321" s="3" t="s">
        <v>731</v>
      </c>
      <c r="I7321" s="3" t="s">
        <v>37719</v>
      </c>
      <c r="J7321" s="3" t="s">
        <v>5528</v>
      </c>
    </row>
    <row r="7322" spans="1:10" s="6" customFormat="1" ht="15" customHeight="1" x14ac:dyDescent="0.3">
      <c r="A7322" s="3" t="s">
        <v>128</v>
      </c>
      <c r="B7322" s="3" t="s">
        <v>129</v>
      </c>
      <c r="C7322" s="3" t="s">
        <v>112</v>
      </c>
      <c r="D7322" s="3" t="s">
        <v>113</v>
      </c>
      <c r="E7322" s="4">
        <v>8</v>
      </c>
      <c r="F7322" s="4">
        <v>7</v>
      </c>
      <c r="G7322" s="3" t="s">
        <v>803</v>
      </c>
      <c r="H7322" s="3" t="s">
        <v>749</v>
      </c>
      <c r="I7322" s="3" t="s">
        <v>37719</v>
      </c>
      <c r="J7322" s="3" t="s">
        <v>5528</v>
      </c>
    </row>
    <row r="7323" spans="1:10" s="6" customFormat="1" ht="15" customHeight="1" x14ac:dyDescent="0.3">
      <c r="A7323" s="3" t="s">
        <v>128</v>
      </c>
      <c r="B7323" s="3" t="s">
        <v>129</v>
      </c>
      <c r="C7323" s="3" t="s">
        <v>219</v>
      </c>
      <c r="D7323" s="3" t="s">
        <v>220</v>
      </c>
      <c r="E7323" s="4">
        <v>8</v>
      </c>
      <c r="F7323" s="4">
        <v>14</v>
      </c>
      <c r="G7323" s="3" t="s">
        <v>803</v>
      </c>
      <c r="H7323" s="3" t="s">
        <v>977</v>
      </c>
      <c r="I7323" s="3" t="s">
        <v>37719</v>
      </c>
      <c r="J7323" s="3" t="s">
        <v>5528</v>
      </c>
    </row>
    <row r="7324" spans="1:10" s="6" customFormat="1" ht="15" customHeight="1" x14ac:dyDescent="0.3">
      <c r="A7324" s="3" t="s">
        <v>128</v>
      </c>
      <c r="B7324" s="3" t="s">
        <v>129</v>
      </c>
      <c r="C7324" s="3" t="s">
        <v>260</v>
      </c>
      <c r="D7324" s="3" t="s">
        <v>261</v>
      </c>
      <c r="E7324" s="4">
        <v>8</v>
      </c>
      <c r="F7324" s="4">
        <v>17</v>
      </c>
      <c r="G7324" s="3" t="s">
        <v>803</v>
      </c>
      <c r="H7324" s="3" t="s">
        <v>1005</v>
      </c>
      <c r="I7324" s="3" t="s">
        <v>37719</v>
      </c>
      <c r="J7324" s="3" t="s">
        <v>5528</v>
      </c>
    </row>
    <row r="7325" spans="1:10" s="6" customFormat="1" ht="15" customHeight="1" x14ac:dyDescent="0.3">
      <c r="A7325" s="3" t="s">
        <v>128</v>
      </c>
      <c r="B7325" s="3" t="s">
        <v>129</v>
      </c>
      <c r="C7325" s="3" t="s">
        <v>295</v>
      </c>
      <c r="D7325" s="3" t="s">
        <v>296</v>
      </c>
      <c r="E7325" s="4">
        <v>8</v>
      </c>
      <c r="F7325" s="4">
        <v>20</v>
      </c>
      <c r="G7325" s="3" t="s">
        <v>803</v>
      </c>
      <c r="H7325" s="3" t="s">
        <v>1028</v>
      </c>
      <c r="I7325" s="3" t="s">
        <v>37719</v>
      </c>
      <c r="J7325" s="3" t="s">
        <v>5528</v>
      </c>
    </row>
    <row r="7326" spans="1:10" s="6" customFormat="1" ht="15" customHeight="1" x14ac:dyDescent="0.3">
      <c r="A7326" s="3" t="s">
        <v>128</v>
      </c>
      <c r="B7326" s="3" t="s">
        <v>129</v>
      </c>
      <c r="C7326" s="3" t="s">
        <v>42</v>
      </c>
      <c r="D7326" s="3" t="s">
        <v>43</v>
      </c>
      <c r="E7326" s="4">
        <v>8</v>
      </c>
      <c r="F7326" s="4">
        <v>2</v>
      </c>
      <c r="G7326" s="3" t="s">
        <v>803</v>
      </c>
      <c r="H7326" s="3" t="s">
        <v>686</v>
      </c>
      <c r="I7326" s="3" t="s">
        <v>37719</v>
      </c>
      <c r="J7326" s="3" t="s">
        <v>5528</v>
      </c>
    </row>
    <row r="7327" spans="1:10" s="6" customFormat="1" ht="15" customHeight="1" x14ac:dyDescent="0.3">
      <c r="A7327" s="3" t="s">
        <v>128</v>
      </c>
      <c r="B7327" s="3" t="s">
        <v>129</v>
      </c>
      <c r="C7327" s="3" t="s">
        <v>112</v>
      </c>
      <c r="D7327" s="3" t="s">
        <v>113</v>
      </c>
      <c r="E7327" s="4">
        <v>8</v>
      </c>
      <c r="F7327" s="4">
        <v>7</v>
      </c>
      <c r="G7327" s="3" t="s">
        <v>803</v>
      </c>
      <c r="H7327" s="3" t="s">
        <v>749</v>
      </c>
      <c r="I7327" s="3" t="s">
        <v>37719</v>
      </c>
      <c r="J7327" s="3" t="s">
        <v>5466</v>
      </c>
    </row>
    <row r="7328" spans="1:10" s="6" customFormat="1" ht="15" customHeight="1" x14ac:dyDescent="0.3">
      <c r="A7328" s="3" t="s">
        <v>128</v>
      </c>
      <c r="B7328" s="3" t="s">
        <v>129</v>
      </c>
      <c r="C7328" s="3" t="s">
        <v>86</v>
      </c>
      <c r="D7328" s="3" t="s">
        <v>87</v>
      </c>
      <c r="E7328" s="4">
        <v>8</v>
      </c>
      <c r="F7328" s="4">
        <v>5</v>
      </c>
      <c r="G7328" s="3" t="s">
        <v>803</v>
      </c>
      <c r="H7328" s="3" t="s">
        <v>731</v>
      </c>
      <c r="I7328" s="3" t="s">
        <v>37719</v>
      </c>
      <c r="J7328" s="3" t="s">
        <v>5466</v>
      </c>
    </row>
    <row r="7329" spans="1:10" s="6" customFormat="1" ht="15" customHeight="1" x14ac:dyDescent="0.3">
      <c r="A7329" s="3" t="s">
        <v>128</v>
      </c>
      <c r="B7329" s="3" t="s">
        <v>129</v>
      </c>
      <c r="C7329" s="3" t="s">
        <v>71</v>
      </c>
      <c r="D7329" s="3" t="s">
        <v>72</v>
      </c>
      <c r="E7329" s="4">
        <v>8</v>
      </c>
      <c r="F7329" s="4">
        <v>4</v>
      </c>
      <c r="G7329" s="3" t="s">
        <v>803</v>
      </c>
      <c r="H7329" s="3" t="s">
        <v>718</v>
      </c>
      <c r="I7329" s="3" t="s">
        <v>37719</v>
      </c>
      <c r="J7329" s="3" t="s">
        <v>5466</v>
      </c>
    </row>
    <row r="7330" spans="1:10" s="6" customFormat="1" ht="15" customHeight="1" x14ac:dyDescent="0.3">
      <c r="A7330" s="3" t="s">
        <v>128</v>
      </c>
      <c r="B7330" s="3" t="s">
        <v>129</v>
      </c>
      <c r="C7330" s="3" t="s">
        <v>57</v>
      </c>
      <c r="D7330" s="3" t="s">
        <v>58</v>
      </c>
      <c r="E7330" s="4">
        <v>8</v>
      </c>
      <c r="F7330" s="4">
        <v>3</v>
      </c>
      <c r="G7330" s="3" t="s">
        <v>803</v>
      </c>
      <c r="H7330" s="3" t="s">
        <v>705</v>
      </c>
      <c r="I7330" s="3" t="s">
        <v>37719</v>
      </c>
      <c r="J7330" s="3" t="s">
        <v>5762</v>
      </c>
    </row>
    <row r="7331" spans="1:10" s="6" customFormat="1" ht="15" customHeight="1" x14ac:dyDescent="0.3">
      <c r="A7331" s="3" t="s">
        <v>128</v>
      </c>
      <c r="B7331" s="3" t="s">
        <v>129</v>
      </c>
      <c r="C7331" s="3" t="s">
        <v>71</v>
      </c>
      <c r="D7331" s="3" t="s">
        <v>72</v>
      </c>
      <c r="E7331" s="4">
        <v>8</v>
      </c>
      <c r="F7331" s="4">
        <v>4</v>
      </c>
      <c r="G7331" s="3" t="s">
        <v>803</v>
      </c>
      <c r="H7331" s="3" t="s">
        <v>718</v>
      </c>
      <c r="I7331" s="3" t="s">
        <v>37719</v>
      </c>
      <c r="J7331" s="3" t="s">
        <v>5762</v>
      </c>
    </row>
    <row r="7332" spans="1:10" s="6" customFormat="1" ht="15" customHeight="1" x14ac:dyDescent="0.3">
      <c r="A7332" s="3" t="s">
        <v>128</v>
      </c>
      <c r="B7332" s="3" t="s">
        <v>129</v>
      </c>
      <c r="C7332" s="3" t="s">
        <v>86</v>
      </c>
      <c r="D7332" s="3" t="s">
        <v>87</v>
      </c>
      <c r="E7332" s="4">
        <v>8</v>
      </c>
      <c r="F7332" s="4">
        <v>5</v>
      </c>
      <c r="G7332" s="3" t="s">
        <v>803</v>
      </c>
      <c r="H7332" s="3" t="s">
        <v>731</v>
      </c>
      <c r="I7332" s="3" t="s">
        <v>37719</v>
      </c>
      <c r="J7332" s="3" t="s">
        <v>5762</v>
      </c>
    </row>
    <row r="7333" spans="1:10" s="6" customFormat="1" ht="15" customHeight="1" x14ac:dyDescent="0.3">
      <c r="A7333" s="3" t="s">
        <v>128</v>
      </c>
      <c r="B7333" s="3" t="s">
        <v>129</v>
      </c>
      <c r="C7333" s="3" t="s">
        <v>112</v>
      </c>
      <c r="D7333" s="3" t="s">
        <v>113</v>
      </c>
      <c r="E7333" s="4">
        <v>8</v>
      </c>
      <c r="F7333" s="4">
        <v>7</v>
      </c>
      <c r="G7333" s="3" t="s">
        <v>803</v>
      </c>
      <c r="H7333" s="3" t="s">
        <v>749</v>
      </c>
      <c r="I7333" s="3" t="s">
        <v>37719</v>
      </c>
      <c r="J7333" s="3" t="s">
        <v>5762</v>
      </c>
    </row>
    <row r="7334" spans="1:10" s="6" customFormat="1" ht="15" customHeight="1" x14ac:dyDescent="0.3">
      <c r="A7334" s="3" t="s">
        <v>128</v>
      </c>
      <c r="B7334" s="3" t="s">
        <v>129</v>
      </c>
      <c r="C7334" s="3" t="s">
        <v>142</v>
      </c>
      <c r="D7334" s="3" t="s">
        <v>143</v>
      </c>
      <c r="E7334" s="4">
        <v>8</v>
      </c>
      <c r="F7334" s="4">
        <v>9</v>
      </c>
      <c r="G7334" s="3" t="s">
        <v>803</v>
      </c>
      <c r="H7334" s="3" t="s">
        <v>820</v>
      </c>
      <c r="I7334" s="3" t="s">
        <v>37719</v>
      </c>
      <c r="J7334" s="3" t="s">
        <v>5762</v>
      </c>
    </row>
    <row r="7335" spans="1:10" s="6" customFormat="1" ht="15" customHeight="1" x14ac:dyDescent="0.3">
      <c r="A7335" s="3" t="s">
        <v>128</v>
      </c>
      <c r="B7335" s="3" t="s">
        <v>129</v>
      </c>
      <c r="C7335" s="3" t="s">
        <v>158</v>
      </c>
      <c r="D7335" s="3" t="s">
        <v>159</v>
      </c>
      <c r="E7335" s="4">
        <v>8</v>
      </c>
      <c r="F7335" s="4">
        <v>10</v>
      </c>
      <c r="G7335" s="3" t="s">
        <v>803</v>
      </c>
      <c r="H7335" s="3" t="s">
        <v>854</v>
      </c>
      <c r="I7335" s="3" t="s">
        <v>37719</v>
      </c>
      <c r="J7335" s="3" t="s">
        <v>5762</v>
      </c>
    </row>
    <row r="7336" spans="1:10" s="6" customFormat="1" ht="15" customHeight="1" x14ac:dyDescent="0.3">
      <c r="A7336" s="3" t="s">
        <v>128</v>
      </c>
      <c r="B7336" s="3" t="s">
        <v>129</v>
      </c>
      <c r="C7336" s="3" t="s">
        <v>219</v>
      </c>
      <c r="D7336" s="3" t="s">
        <v>220</v>
      </c>
      <c r="E7336" s="4">
        <v>8</v>
      </c>
      <c r="F7336" s="4">
        <v>14</v>
      </c>
      <c r="G7336" s="3" t="s">
        <v>803</v>
      </c>
      <c r="H7336" s="3" t="s">
        <v>977</v>
      </c>
      <c r="I7336" s="3" t="s">
        <v>37719</v>
      </c>
      <c r="J7336" s="3" t="s">
        <v>5762</v>
      </c>
    </row>
    <row r="7337" spans="1:10" s="6" customFormat="1" ht="15" customHeight="1" x14ac:dyDescent="0.3">
      <c r="A7337" s="3" t="s">
        <v>128</v>
      </c>
      <c r="B7337" s="3" t="s">
        <v>129</v>
      </c>
      <c r="C7337" s="3" t="s">
        <v>260</v>
      </c>
      <c r="D7337" s="3" t="s">
        <v>261</v>
      </c>
      <c r="E7337" s="4">
        <v>8</v>
      </c>
      <c r="F7337" s="4">
        <v>17</v>
      </c>
      <c r="G7337" s="3" t="s">
        <v>803</v>
      </c>
      <c r="H7337" s="3" t="s">
        <v>1005</v>
      </c>
      <c r="I7337" s="3" t="s">
        <v>37719</v>
      </c>
      <c r="J7337" s="3" t="s">
        <v>5762</v>
      </c>
    </row>
    <row r="7338" spans="1:10" s="6" customFormat="1" ht="15" customHeight="1" x14ac:dyDescent="0.3">
      <c r="A7338" s="3" t="s">
        <v>128</v>
      </c>
      <c r="B7338" s="3" t="s">
        <v>129</v>
      </c>
      <c r="C7338" s="3" t="s">
        <v>295</v>
      </c>
      <c r="D7338" s="3" t="s">
        <v>296</v>
      </c>
      <c r="E7338" s="4">
        <v>8</v>
      </c>
      <c r="F7338" s="4">
        <v>20</v>
      </c>
      <c r="G7338" s="3" t="s">
        <v>803</v>
      </c>
      <c r="H7338" s="3" t="s">
        <v>1028</v>
      </c>
      <c r="I7338" s="3" t="s">
        <v>37719</v>
      </c>
      <c r="J7338" s="3" t="s">
        <v>5762</v>
      </c>
    </row>
    <row r="7339" spans="1:10" s="6" customFormat="1" ht="15" customHeight="1" x14ac:dyDescent="0.3">
      <c r="A7339" s="3" t="s">
        <v>128</v>
      </c>
      <c r="B7339" s="3" t="s">
        <v>129</v>
      </c>
      <c r="C7339" s="3" t="s">
        <v>337</v>
      </c>
      <c r="D7339" s="3" t="s">
        <v>338</v>
      </c>
      <c r="E7339" s="4">
        <v>8</v>
      </c>
      <c r="F7339" s="4">
        <v>23</v>
      </c>
      <c r="G7339" s="3" t="s">
        <v>803</v>
      </c>
      <c r="H7339" s="3" t="s">
        <v>1068</v>
      </c>
      <c r="I7339" s="3" t="s">
        <v>37719</v>
      </c>
      <c r="J7339" s="3" t="s">
        <v>5762</v>
      </c>
    </row>
    <row r="7340" spans="1:10" s="6" customFormat="1" ht="15" customHeight="1" x14ac:dyDescent="0.3">
      <c r="A7340" s="3" t="s">
        <v>128</v>
      </c>
      <c r="B7340" s="3" t="s">
        <v>129</v>
      </c>
      <c r="C7340" s="3" t="s">
        <v>25</v>
      </c>
      <c r="D7340" s="3" t="s">
        <v>26</v>
      </c>
      <c r="E7340" s="4">
        <v>8</v>
      </c>
      <c r="F7340" s="4">
        <v>1</v>
      </c>
      <c r="G7340" s="3" t="s">
        <v>803</v>
      </c>
      <c r="H7340" s="3" t="s">
        <v>623</v>
      </c>
      <c r="I7340" s="3" t="s">
        <v>37719</v>
      </c>
      <c r="J7340" s="3" t="s">
        <v>5420</v>
      </c>
    </row>
    <row r="7341" spans="1:10" s="6" customFormat="1" ht="15" customHeight="1" x14ac:dyDescent="0.3">
      <c r="A7341" s="3" t="s">
        <v>128</v>
      </c>
      <c r="B7341" s="3" t="s">
        <v>129</v>
      </c>
      <c r="C7341" s="3" t="s">
        <v>86</v>
      </c>
      <c r="D7341" s="3" t="s">
        <v>87</v>
      </c>
      <c r="E7341" s="4">
        <v>8</v>
      </c>
      <c r="F7341" s="4">
        <v>5</v>
      </c>
      <c r="G7341" s="3" t="s">
        <v>803</v>
      </c>
      <c r="H7341" s="3" t="s">
        <v>731</v>
      </c>
      <c r="I7341" s="3" t="s">
        <v>37719</v>
      </c>
      <c r="J7341" s="3" t="s">
        <v>5420</v>
      </c>
    </row>
    <row r="7342" spans="1:10" s="6" customFormat="1" ht="15" customHeight="1" x14ac:dyDescent="0.3">
      <c r="A7342" s="3" t="s">
        <v>128</v>
      </c>
      <c r="B7342" s="3" t="s">
        <v>129</v>
      </c>
      <c r="C7342" s="3" t="s">
        <v>112</v>
      </c>
      <c r="D7342" s="3" t="s">
        <v>113</v>
      </c>
      <c r="E7342" s="4">
        <v>8</v>
      </c>
      <c r="F7342" s="4">
        <v>7</v>
      </c>
      <c r="G7342" s="3" t="s">
        <v>803</v>
      </c>
      <c r="H7342" s="3" t="s">
        <v>749</v>
      </c>
      <c r="I7342" s="3" t="s">
        <v>37719</v>
      </c>
      <c r="J7342" s="3" t="s">
        <v>5420</v>
      </c>
    </row>
    <row r="7343" spans="1:10" s="6" customFormat="1" ht="15" customHeight="1" x14ac:dyDescent="0.3">
      <c r="A7343" s="3" t="s">
        <v>128</v>
      </c>
      <c r="B7343" s="3" t="s">
        <v>129</v>
      </c>
      <c r="C7343" s="3" t="s">
        <v>204</v>
      </c>
      <c r="D7343" s="3" t="s">
        <v>205</v>
      </c>
      <c r="E7343" s="4">
        <v>8</v>
      </c>
      <c r="F7343" s="4">
        <v>13</v>
      </c>
      <c r="G7343" s="3" t="s">
        <v>803</v>
      </c>
      <c r="H7343" s="3" t="s">
        <v>956</v>
      </c>
      <c r="I7343" s="3" t="s">
        <v>37719</v>
      </c>
      <c r="J7343" s="3" t="s">
        <v>5420</v>
      </c>
    </row>
    <row r="7344" spans="1:10" s="6" customFormat="1" ht="15" customHeight="1" x14ac:dyDescent="0.3">
      <c r="A7344" s="3" t="s">
        <v>128</v>
      </c>
      <c r="B7344" s="3" t="s">
        <v>129</v>
      </c>
      <c r="C7344" s="3" t="s">
        <v>272</v>
      </c>
      <c r="D7344" s="3" t="s">
        <v>273</v>
      </c>
      <c r="E7344" s="4">
        <v>8</v>
      </c>
      <c r="F7344" s="4">
        <v>18</v>
      </c>
      <c r="G7344" s="3" t="s">
        <v>803</v>
      </c>
      <c r="H7344" s="3" t="s">
        <v>1009</v>
      </c>
      <c r="I7344" s="3" t="s">
        <v>37719</v>
      </c>
      <c r="J7344" s="3" t="s">
        <v>5420</v>
      </c>
    </row>
    <row r="7345" spans="1:10" s="6" customFormat="1" ht="15" customHeight="1" x14ac:dyDescent="0.3">
      <c r="A7345" s="3" t="s">
        <v>128</v>
      </c>
      <c r="B7345" s="3" t="s">
        <v>129</v>
      </c>
      <c r="C7345" s="3" t="s">
        <v>42</v>
      </c>
      <c r="D7345" s="3" t="s">
        <v>43</v>
      </c>
      <c r="E7345" s="4">
        <v>8</v>
      </c>
      <c r="F7345" s="4">
        <v>2</v>
      </c>
      <c r="G7345" s="3" t="s">
        <v>803</v>
      </c>
      <c r="H7345" s="3" t="s">
        <v>686</v>
      </c>
      <c r="I7345" s="3" t="s">
        <v>37719</v>
      </c>
      <c r="J7345" s="3" t="s">
        <v>5762</v>
      </c>
    </row>
    <row r="7346" spans="1:10" s="6" customFormat="1" ht="15" customHeight="1" x14ac:dyDescent="0.3">
      <c r="A7346" s="3" t="s">
        <v>128</v>
      </c>
      <c r="B7346" s="3" t="s">
        <v>129</v>
      </c>
      <c r="C7346" s="3" t="s">
        <v>204</v>
      </c>
      <c r="D7346" s="3" t="s">
        <v>205</v>
      </c>
      <c r="E7346" s="4">
        <v>8</v>
      </c>
      <c r="F7346" s="4">
        <v>13</v>
      </c>
      <c r="G7346" s="3" t="s">
        <v>803</v>
      </c>
      <c r="H7346" s="3" t="s">
        <v>956</v>
      </c>
      <c r="I7346" s="3" t="s">
        <v>37719</v>
      </c>
      <c r="J7346" s="3" t="s">
        <v>6149</v>
      </c>
    </row>
    <row r="7347" spans="1:10" s="6" customFormat="1" ht="15" customHeight="1" x14ac:dyDescent="0.3">
      <c r="A7347" s="3" t="s">
        <v>112</v>
      </c>
      <c r="B7347" s="3" t="s">
        <v>113</v>
      </c>
      <c r="C7347" s="3" t="s">
        <v>568</v>
      </c>
      <c r="D7347" s="3" t="s">
        <v>569</v>
      </c>
      <c r="E7347" s="4">
        <v>7</v>
      </c>
      <c r="F7347" s="4">
        <v>42</v>
      </c>
      <c r="G7347" s="3" t="s">
        <v>749</v>
      </c>
      <c r="H7347" s="3" t="s">
        <v>1302</v>
      </c>
      <c r="I7347" s="3" t="s">
        <v>37719</v>
      </c>
      <c r="J7347" s="3" t="s">
        <v>5735</v>
      </c>
    </row>
    <row r="7348" spans="1:10" s="6" customFormat="1" ht="15" customHeight="1" x14ac:dyDescent="0.3">
      <c r="A7348" s="3" t="s">
        <v>112</v>
      </c>
      <c r="B7348" s="3" t="s">
        <v>113</v>
      </c>
      <c r="C7348" s="3" t="s">
        <v>554</v>
      </c>
      <c r="D7348" s="3" t="s">
        <v>555</v>
      </c>
      <c r="E7348" s="4">
        <v>7</v>
      </c>
      <c r="F7348" s="4">
        <v>41</v>
      </c>
      <c r="G7348" s="3" t="s">
        <v>749</v>
      </c>
      <c r="H7348" s="3" t="s">
        <v>1296</v>
      </c>
      <c r="I7348" s="3" t="s">
        <v>37719</v>
      </c>
      <c r="J7348" s="3" t="s">
        <v>5735</v>
      </c>
    </row>
    <row r="7349" spans="1:10" s="6" customFormat="1" ht="15" customHeight="1" x14ac:dyDescent="0.3">
      <c r="A7349" s="3" t="s">
        <v>112</v>
      </c>
      <c r="B7349" s="3" t="s">
        <v>113</v>
      </c>
      <c r="C7349" s="3" t="s">
        <v>86</v>
      </c>
      <c r="D7349" s="3" t="s">
        <v>87</v>
      </c>
      <c r="E7349" s="4">
        <v>7</v>
      </c>
      <c r="F7349" s="4">
        <v>5</v>
      </c>
      <c r="G7349" s="3" t="s">
        <v>749</v>
      </c>
      <c r="H7349" s="3" t="s">
        <v>731</v>
      </c>
      <c r="I7349" s="3" t="s">
        <v>37719</v>
      </c>
      <c r="J7349" s="3" t="s">
        <v>5728</v>
      </c>
    </row>
    <row r="7350" spans="1:10" s="6" customFormat="1" ht="15" customHeight="1" x14ac:dyDescent="0.3">
      <c r="A7350" s="3" t="s">
        <v>112</v>
      </c>
      <c r="B7350" s="3" t="s">
        <v>113</v>
      </c>
      <c r="C7350" s="3" t="s">
        <v>158</v>
      </c>
      <c r="D7350" s="3" t="s">
        <v>159</v>
      </c>
      <c r="E7350" s="4">
        <v>7</v>
      </c>
      <c r="F7350" s="4">
        <v>10</v>
      </c>
      <c r="G7350" s="3" t="s">
        <v>749</v>
      </c>
      <c r="H7350" s="3" t="s">
        <v>854</v>
      </c>
      <c r="I7350" s="3" t="s">
        <v>37719</v>
      </c>
      <c r="J7350" s="3" t="s">
        <v>5728</v>
      </c>
    </row>
    <row r="7351" spans="1:10" s="6" customFormat="1" ht="15" customHeight="1" x14ac:dyDescent="0.3">
      <c r="A7351" s="3" t="s">
        <v>112</v>
      </c>
      <c r="B7351" s="3" t="s">
        <v>113</v>
      </c>
      <c r="C7351" s="3" t="s">
        <v>272</v>
      </c>
      <c r="D7351" s="3" t="s">
        <v>273</v>
      </c>
      <c r="E7351" s="4">
        <v>7</v>
      </c>
      <c r="F7351" s="4">
        <v>18</v>
      </c>
      <c r="G7351" s="3" t="s">
        <v>749</v>
      </c>
      <c r="H7351" s="3" t="s">
        <v>1009</v>
      </c>
      <c r="I7351" s="3" t="s">
        <v>37719</v>
      </c>
      <c r="J7351" s="3" t="s">
        <v>5728</v>
      </c>
    </row>
    <row r="7352" spans="1:10" s="6" customFormat="1" ht="15" customHeight="1" x14ac:dyDescent="0.3">
      <c r="A7352" s="3" t="s">
        <v>112</v>
      </c>
      <c r="B7352" s="3" t="s">
        <v>113</v>
      </c>
      <c r="C7352" s="3" t="s">
        <v>337</v>
      </c>
      <c r="D7352" s="3" t="s">
        <v>338</v>
      </c>
      <c r="E7352" s="4">
        <v>7</v>
      </c>
      <c r="F7352" s="4">
        <v>23</v>
      </c>
      <c r="G7352" s="3" t="s">
        <v>749</v>
      </c>
      <c r="H7352" s="3" t="s">
        <v>1068</v>
      </c>
      <c r="I7352" s="3" t="s">
        <v>37719</v>
      </c>
      <c r="J7352" s="3" t="s">
        <v>5728</v>
      </c>
    </row>
    <row r="7353" spans="1:10" s="6" customFormat="1" ht="15" customHeight="1" x14ac:dyDescent="0.3">
      <c r="A7353" s="3" t="s">
        <v>112</v>
      </c>
      <c r="B7353" s="3" t="s">
        <v>113</v>
      </c>
      <c r="C7353" s="3" t="s">
        <v>352</v>
      </c>
      <c r="D7353" s="3" t="s">
        <v>353</v>
      </c>
      <c r="E7353" s="4">
        <v>7</v>
      </c>
      <c r="F7353" s="4">
        <v>24</v>
      </c>
      <c r="G7353" s="3" t="s">
        <v>749</v>
      </c>
      <c r="H7353" s="3" t="s">
        <v>1092</v>
      </c>
      <c r="I7353" s="3" t="s">
        <v>37719</v>
      </c>
      <c r="J7353" s="3" t="s">
        <v>5728</v>
      </c>
    </row>
    <row r="7354" spans="1:10" s="6" customFormat="1" ht="15" customHeight="1" x14ac:dyDescent="0.3">
      <c r="A7354" s="3" t="s">
        <v>112</v>
      </c>
      <c r="B7354" s="3" t="s">
        <v>113</v>
      </c>
      <c r="C7354" s="3" t="s">
        <v>389</v>
      </c>
      <c r="D7354" s="3" t="s">
        <v>390</v>
      </c>
      <c r="E7354" s="4">
        <v>7</v>
      </c>
      <c r="F7354" s="4">
        <v>27</v>
      </c>
      <c r="G7354" s="3" t="s">
        <v>749</v>
      </c>
      <c r="H7354" s="3" t="s">
        <v>1127</v>
      </c>
      <c r="I7354" s="3" t="s">
        <v>37719</v>
      </c>
      <c r="J7354" s="3" t="s">
        <v>5728</v>
      </c>
    </row>
    <row r="7355" spans="1:10" s="6" customFormat="1" ht="15" customHeight="1" x14ac:dyDescent="0.3">
      <c r="A7355" s="3" t="s">
        <v>112</v>
      </c>
      <c r="B7355" s="3" t="s">
        <v>113</v>
      </c>
      <c r="C7355" s="3" t="s">
        <v>402</v>
      </c>
      <c r="D7355" s="3" t="s">
        <v>403</v>
      </c>
      <c r="E7355" s="4">
        <v>7</v>
      </c>
      <c r="F7355" s="4">
        <v>28</v>
      </c>
      <c r="G7355" s="3" t="s">
        <v>749</v>
      </c>
      <c r="H7355" s="3" t="s">
        <v>1173</v>
      </c>
      <c r="I7355" s="3" t="s">
        <v>37719</v>
      </c>
      <c r="J7355" s="3" t="s">
        <v>5728</v>
      </c>
    </row>
    <row r="7356" spans="1:10" s="6" customFormat="1" ht="15" customHeight="1" x14ac:dyDescent="0.3">
      <c r="A7356" s="3" t="s">
        <v>128</v>
      </c>
      <c r="B7356" s="3" t="s">
        <v>129</v>
      </c>
      <c r="C7356" s="3" t="s">
        <v>25</v>
      </c>
      <c r="D7356" s="3" t="s">
        <v>26</v>
      </c>
      <c r="E7356" s="4">
        <v>8</v>
      </c>
      <c r="F7356" s="4">
        <v>1</v>
      </c>
      <c r="G7356" s="3" t="s">
        <v>803</v>
      </c>
      <c r="H7356" s="3" t="s">
        <v>623</v>
      </c>
      <c r="I7356" s="3" t="s">
        <v>37719</v>
      </c>
      <c r="J7356" s="3" t="s">
        <v>5436</v>
      </c>
    </row>
    <row r="7357" spans="1:10" s="6" customFormat="1" ht="15" customHeight="1" x14ac:dyDescent="0.3">
      <c r="A7357" s="3" t="s">
        <v>112</v>
      </c>
      <c r="B7357" s="3" t="s">
        <v>113</v>
      </c>
      <c r="C7357" s="3" t="s">
        <v>493</v>
      </c>
      <c r="D7357" s="3" t="s">
        <v>494</v>
      </c>
      <c r="E7357" s="4">
        <v>7</v>
      </c>
      <c r="F7357" s="4">
        <v>36</v>
      </c>
      <c r="G7357" s="3" t="s">
        <v>749</v>
      </c>
      <c r="H7357" s="3" t="s">
        <v>1241</v>
      </c>
      <c r="I7357" s="3" t="s">
        <v>37719</v>
      </c>
      <c r="J7357" s="3" t="s">
        <v>5728</v>
      </c>
    </row>
    <row r="7358" spans="1:10" s="6" customFormat="1" ht="15" customHeight="1" x14ac:dyDescent="0.3">
      <c r="A7358" s="3" t="s">
        <v>112</v>
      </c>
      <c r="B7358" s="3" t="s">
        <v>113</v>
      </c>
      <c r="C7358" s="3" t="s">
        <v>25</v>
      </c>
      <c r="D7358" s="3" t="s">
        <v>26</v>
      </c>
      <c r="E7358" s="4">
        <v>7</v>
      </c>
      <c r="F7358" s="4">
        <v>1</v>
      </c>
      <c r="G7358" s="3" t="s">
        <v>749</v>
      </c>
      <c r="H7358" s="3" t="s">
        <v>623</v>
      </c>
      <c r="I7358" s="3" t="s">
        <v>37719</v>
      </c>
      <c r="J7358" s="3" t="s">
        <v>5735</v>
      </c>
    </row>
    <row r="7359" spans="1:10" s="6" customFormat="1" ht="15" customHeight="1" x14ac:dyDescent="0.3">
      <c r="A7359" s="3" t="s">
        <v>112</v>
      </c>
      <c r="B7359" s="3" t="s">
        <v>113</v>
      </c>
      <c r="C7359" s="3" t="s">
        <v>42</v>
      </c>
      <c r="D7359" s="3" t="s">
        <v>43</v>
      </c>
      <c r="E7359" s="4">
        <v>7</v>
      </c>
      <c r="F7359" s="4">
        <v>2</v>
      </c>
      <c r="G7359" s="3" t="s">
        <v>749</v>
      </c>
      <c r="H7359" s="3" t="s">
        <v>686</v>
      </c>
      <c r="I7359" s="3" t="s">
        <v>37719</v>
      </c>
      <c r="J7359" s="3" t="s">
        <v>5735</v>
      </c>
    </row>
    <row r="7360" spans="1:10" s="6" customFormat="1" ht="15" customHeight="1" x14ac:dyDescent="0.3">
      <c r="A7360" s="3" t="s">
        <v>112</v>
      </c>
      <c r="B7360" s="3" t="s">
        <v>113</v>
      </c>
      <c r="C7360" s="3" t="s">
        <v>272</v>
      </c>
      <c r="D7360" s="3" t="s">
        <v>273</v>
      </c>
      <c r="E7360" s="4">
        <v>7</v>
      </c>
      <c r="F7360" s="4">
        <v>18</v>
      </c>
      <c r="G7360" s="3" t="s">
        <v>749</v>
      </c>
      <c r="H7360" s="3" t="s">
        <v>1009</v>
      </c>
      <c r="I7360" s="3" t="s">
        <v>37719</v>
      </c>
      <c r="J7360" s="3" t="s">
        <v>5735</v>
      </c>
    </row>
    <row r="7361" spans="1:10" s="6" customFormat="1" ht="15" customHeight="1" x14ac:dyDescent="0.3">
      <c r="A7361" s="3" t="s">
        <v>112</v>
      </c>
      <c r="B7361" s="3" t="s">
        <v>113</v>
      </c>
      <c r="C7361" s="3" t="s">
        <v>322</v>
      </c>
      <c r="D7361" s="3" t="s">
        <v>323</v>
      </c>
      <c r="E7361" s="4">
        <v>7</v>
      </c>
      <c r="F7361" s="4">
        <v>22</v>
      </c>
      <c r="G7361" s="3" t="s">
        <v>749</v>
      </c>
      <c r="H7361" s="3" t="s">
        <v>1065</v>
      </c>
      <c r="I7361" s="3" t="s">
        <v>37719</v>
      </c>
      <c r="J7361" s="3" t="s">
        <v>5735</v>
      </c>
    </row>
    <row r="7362" spans="1:10" s="6" customFormat="1" ht="15" customHeight="1" x14ac:dyDescent="0.3">
      <c r="A7362" s="3" t="s">
        <v>112</v>
      </c>
      <c r="B7362" s="3" t="s">
        <v>113</v>
      </c>
      <c r="C7362" s="3" t="s">
        <v>337</v>
      </c>
      <c r="D7362" s="3" t="s">
        <v>338</v>
      </c>
      <c r="E7362" s="4">
        <v>7</v>
      </c>
      <c r="F7362" s="4">
        <v>23</v>
      </c>
      <c r="G7362" s="3" t="s">
        <v>749</v>
      </c>
      <c r="H7362" s="3" t="s">
        <v>1068</v>
      </c>
      <c r="I7362" s="3" t="s">
        <v>37719</v>
      </c>
      <c r="J7362" s="3" t="s">
        <v>5735</v>
      </c>
    </row>
    <row r="7363" spans="1:10" s="6" customFormat="1" ht="15" customHeight="1" x14ac:dyDescent="0.3">
      <c r="A7363" s="3" t="s">
        <v>112</v>
      </c>
      <c r="B7363" s="3" t="s">
        <v>113</v>
      </c>
      <c r="C7363" s="3" t="s">
        <v>402</v>
      </c>
      <c r="D7363" s="3" t="s">
        <v>403</v>
      </c>
      <c r="E7363" s="4">
        <v>7</v>
      </c>
      <c r="F7363" s="4">
        <v>28</v>
      </c>
      <c r="G7363" s="3" t="s">
        <v>749</v>
      </c>
      <c r="H7363" s="3" t="s">
        <v>1173</v>
      </c>
      <c r="I7363" s="3" t="s">
        <v>37719</v>
      </c>
      <c r="J7363" s="3" t="s">
        <v>5735</v>
      </c>
    </row>
    <row r="7364" spans="1:10" s="6" customFormat="1" ht="15" customHeight="1" x14ac:dyDescent="0.3">
      <c r="A7364" s="3" t="s">
        <v>112</v>
      </c>
      <c r="B7364" s="3" t="s">
        <v>113</v>
      </c>
      <c r="C7364" s="3" t="s">
        <v>493</v>
      </c>
      <c r="D7364" s="3" t="s">
        <v>494</v>
      </c>
      <c r="E7364" s="4">
        <v>7</v>
      </c>
      <c r="F7364" s="4">
        <v>36</v>
      </c>
      <c r="G7364" s="3" t="s">
        <v>749</v>
      </c>
      <c r="H7364" s="3" t="s">
        <v>1241</v>
      </c>
      <c r="I7364" s="3" t="s">
        <v>37719</v>
      </c>
      <c r="J7364" s="3" t="s">
        <v>5735</v>
      </c>
    </row>
    <row r="7365" spans="1:10" s="6" customFormat="1" ht="15" customHeight="1" x14ac:dyDescent="0.3">
      <c r="A7365" s="3" t="s">
        <v>112</v>
      </c>
      <c r="B7365" s="3" t="s">
        <v>113</v>
      </c>
      <c r="C7365" s="3" t="s">
        <v>568</v>
      </c>
      <c r="D7365" s="3" t="s">
        <v>569</v>
      </c>
      <c r="E7365" s="4">
        <v>7</v>
      </c>
      <c r="F7365" s="4">
        <v>42</v>
      </c>
      <c r="G7365" s="3" t="s">
        <v>749</v>
      </c>
      <c r="H7365" s="3" t="s">
        <v>1302</v>
      </c>
      <c r="I7365" s="3" t="s">
        <v>37719</v>
      </c>
      <c r="J7365" s="3" t="s">
        <v>5728</v>
      </c>
    </row>
    <row r="7366" spans="1:10" s="6" customFormat="1" ht="15" customHeight="1" x14ac:dyDescent="0.3">
      <c r="A7366" s="3" t="s">
        <v>128</v>
      </c>
      <c r="B7366" s="3" t="s">
        <v>129</v>
      </c>
      <c r="C7366" s="3" t="s">
        <v>260</v>
      </c>
      <c r="D7366" s="3" t="s">
        <v>261</v>
      </c>
      <c r="E7366" s="4">
        <v>8</v>
      </c>
      <c r="F7366" s="4">
        <v>17</v>
      </c>
      <c r="G7366" s="3" t="s">
        <v>803</v>
      </c>
      <c r="H7366" s="3" t="s">
        <v>1005</v>
      </c>
      <c r="I7366" s="3" t="s">
        <v>37719</v>
      </c>
      <c r="J7366" s="3" t="s">
        <v>5554</v>
      </c>
    </row>
    <row r="7367" spans="1:10" s="6" customFormat="1" ht="15" customHeight="1" x14ac:dyDescent="0.3">
      <c r="A7367" s="3" t="s">
        <v>128</v>
      </c>
      <c r="B7367" s="3" t="s">
        <v>129</v>
      </c>
      <c r="C7367" s="3" t="s">
        <v>42</v>
      </c>
      <c r="D7367" s="3" t="s">
        <v>43</v>
      </c>
      <c r="E7367" s="4">
        <v>8</v>
      </c>
      <c r="F7367" s="4">
        <v>2</v>
      </c>
      <c r="G7367" s="3" t="s">
        <v>803</v>
      </c>
      <c r="H7367" s="3" t="s">
        <v>686</v>
      </c>
      <c r="I7367" s="3" t="s">
        <v>37719</v>
      </c>
      <c r="J7367" s="3" t="s">
        <v>5436</v>
      </c>
    </row>
    <row r="7368" spans="1:10" s="6" customFormat="1" ht="15" customHeight="1" x14ac:dyDescent="0.3">
      <c r="A7368" s="3" t="s">
        <v>128</v>
      </c>
      <c r="B7368" s="3" t="s">
        <v>129</v>
      </c>
      <c r="C7368" s="3" t="s">
        <v>71</v>
      </c>
      <c r="D7368" s="3" t="s">
        <v>72</v>
      </c>
      <c r="E7368" s="4">
        <v>8</v>
      </c>
      <c r="F7368" s="4">
        <v>4</v>
      </c>
      <c r="G7368" s="3" t="s">
        <v>803</v>
      </c>
      <c r="H7368" s="3" t="s">
        <v>718</v>
      </c>
      <c r="I7368" s="3" t="s">
        <v>37719</v>
      </c>
      <c r="J7368" s="3" t="s">
        <v>5436</v>
      </c>
    </row>
    <row r="7369" spans="1:10" s="6" customFormat="1" ht="15" customHeight="1" x14ac:dyDescent="0.3">
      <c r="A7369" s="3" t="s">
        <v>128</v>
      </c>
      <c r="B7369" s="3" t="s">
        <v>129</v>
      </c>
      <c r="C7369" s="3" t="s">
        <v>415</v>
      </c>
      <c r="D7369" s="3" t="s">
        <v>416</v>
      </c>
      <c r="E7369" s="4">
        <v>8</v>
      </c>
      <c r="F7369" s="4">
        <v>29</v>
      </c>
      <c r="G7369" s="3" t="s">
        <v>803</v>
      </c>
      <c r="H7369" s="3" t="s">
        <v>1177</v>
      </c>
      <c r="I7369" s="3" t="s">
        <v>37719</v>
      </c>
      <c r="J7369" s="3" t="s">
        <v>5436</v>
      </c>
    </row>
    <row r="7370" spans="1:10" s="6" customFormat="1" ht="15" customHeight="1" x14ac:dyDescent="0.3">
      <c r="A7370" s="3" t="s">
        <v>128</v>
      </c>
      <c r="B7370" s="3" t="s">
        <v>129</v>
      </c>
      <c r="C7370" s="3" t="s">
        <v>440</v>
      </c>
      <c r="D7370" s="3" t="s">
        <v>441</v>
      </c>
      <c r="E7370" s="4">
        <v>8</v>
      </c>
      <c r="F7370" s="4">
        <v>31</v>
      </c>
      <c r="G7370" s="3" t="s">
        <v>803</v>
      </c>
      <c r="H7370" s="3" t="s">
        <v>1199</v>
      </c>
      <c r="I7370" s="3" t="s">
        <v>37719</v>
      </c>
      <c r="J7370" s="3" t="s">
        <v>5436</v>
      </c>
    </row>
    <row r="7371" spans="1:10" s="6" customFormat="1" ht="15" customHeight="1" x14ac:dyDescent="0.3">
      <c r="A7371" s="3" t="s">
        <v>128</v>
      </c>
      <c r="B7371" s="3" t="s">
        <v>129</v>
      </c>
      <c r="C7371" s="3" t="s">
        <v>459</v>
      </c>
      <c r="D7371" s="3" t="s">
        <v>460</v>
      </c>
      <c r="E7371" s="4">
        <v>8</v>
      </c>
      <c r="F7371" s="4">
        <v>33</v>
      </c>
      <c r="G7371" s="3" t="s">
        <v>803</v>
      </c>
      <c r="H7371" s="3" t="s">
        <v>1221</v>
      </c>
      <c r="I7371" s="3" t="s">
        <v>37719</v>
      </c>
      <c r="J7371" s="3" t="s">
        <v>5436</v>
      </c>
    </row>
    <row r="7372" spans="1:10" s="6" customFormat="1" ht="15" customHeight="1" x14ac:dyDescent="0.3">
      <c r="A7372" s="3" t="s">
        <v>128</v>
      </c>
      <c r="B7372" s="3" t="s">
        <v>129</v>
      </c>
      <c r="C7372" s="3" t="s">
        <v>493</v>
      </c>
      <c r="D7372" s="3" t="s">
        <v>494</v>
      </c>
      <c r="E7372" s="4">
        <v>8</v>
      </c>
      <c r="F7372" s="4">
        <v>36</v>
      </c>
      <c r="G7372" s="3" t="s">
        <v>803</v>
      </c>
      <c r="H7372" s="3" t="s">
        <v>1241</v>
      </c>
      <c r="I7372" s="3" t="s">
        <v>37719</v>
      </c>
      <c r="J7372" s="3" t="s">
        <v>5436</v>
      </c>
    </row>
    <row r="7373" spans="1:10" s="6" customFormat="1" ht="15" customHeight="1" x14ac:dyDescent="0.3">
      <c r="A7373" s="3" t="s">
        <v>128</v>
      </c>
      <c r="B7373" s="3" t="s">
        <v>129</v>
      </c>
      <c r="C7373" s="3" t="s">
        <v>504</v>
      </c>
      <c r="D7373" s="3" t="s">
        <v>505</v>
      </c>
      <c r="E7373" s="4">
        <v>8</v>
      </c>
      <c r="F7373" s="4">
        <v>37</v>
      </c>
      <c r="G7373" s="3" t="s">
        <v>803</v>
      </c>
      <c r="H7373" s="3" t="s">
        <v>1246</v>
      </c>
      <c r="I7373" s="3" t="s">
        <v>37719</v>
      </c>
      <c r="J7373" s="3" t="s">
        <v>5436</v>
      </c>
    </row>
    <row r="7374" spans="1:10" s="6" customFormat="1" ht="15" customHeight="1" x14ac:dyDescent="0.3">
      <c r="A7374" s="3" t="s">
        <v>128</v>
      </c>
      <c r="B7374" s="3" t="s">
        <v>129</v>
      </c>
      <c r="C7374" s="3" t="s">
        <v>517</v>
      </c>
      <c r="D7374" s="3" t="s">
        <v>518</v>
      </c>
      <c r="E7374" s="4">
        <v>8</v>
      </c>
      <c r="F7374" s="4">
        <v>38</v>
      </c>
      <c r="G7374" s="3" t="s">
        <v>803</v>
      </c>
      <c r="H7374" s="3" t="s">
        <v>1260</v>
      </c>
      <c r="I7374" s="3" t="s">
        <v>37719</v>
      </c>
      <c r="J7374" s="3" t="s">
        <v>5436</v>
      </c>
    </row>
    <row r="7375" spans="1:10" s="6" customFormat="1" ht="15" customHeight="1" x14ac:dyDescent="0.3">
      <c r="A7375" s="3" t="s">
        <v>128</v>
      </c>
      <c r="B7375" s="3" t="s">
        <v>129</v>
      </c>
      <c r="C7375" s="3" t="s">
        <v>532</v>
      </c>
      <c r="D7375" s="3" t="s">
        <v>533</v>
      </c>
      <c r="E7375" s="4">
        <v>8</v>
      </c>
      <c r="F7375" s="4">
        <v>39</v>
      </c>
      <c r="G7375" s="3" t="s">
        <v>803</v>
      </c>
      <c r="H7375" s="3" t="s">
        <v>1265</v>
      </c>
      <c r="I7375" s="3" t="s">
        <v>37719</v>
      </c>
      <c r="J7375" s="3" t="s">
        <v>5436</v>
      </c>
    </row>
    <row r="7376" spans="1:10" s="6" customFormat="1" ht="15" customHeight="1" x14ac:dyDescent="0.3">
      <c r="A7376" s="3" t="s">
        <v>128</v>
      </c>
      <c r="B7376" s="3" t="s">
        <v>129</v>
      </c>
      <c r="C7376" s="3" t="s">
        <v>545</v>
      </c>
      <c r="D7376" s="3" t="s">
        <v>546</v>
      </c>
      <c r="E7376" s="4">
        <v>8</v>
      </c>
      <c r="F7376" s="4">
        <v>40</v>
      </c>
      <c r="G7376" s="3" t="s">
        <v>803</v>
      </c>
      <c r="H7376" s="3" t="s">
        <v>1276</v>
      </c>
      <c r="I7376" s="3" t="s">
        <v>37719</v>
      </c>
      <c r="J7376" s="3" t="s">
        <v>5436</v>
      </c>
    </row>
    <row r="7377" spans="1:10" s="6" customFormat="1" ht="15" customHeight="1" x14ac:dyDescent="0.3">
      <c r="A7377" s="3" t="s">
        <v>128</v>
      </c>
      <c r="B7377" s="3" t="s">
        <v>129</v>
      </c>
      <c r="C7377" s="3" t="s">
        <v>581</v>
      </c>
      <c r="D7377" s="3" t="s">
        <v>582</v>
      </c>
      <c r="E7377" s="4">
        <v>8</v>
      </c>
      <c r="F7377" s="4">
        <v>43</v>
      </c>
      <c r="G7377" s="3" t="s">
        <v>803</v>
      </c>
      <c r="H7377" s="3" t="s">
        <v>1321</v>
      </c>
      <c r="I7377" s="3" t="s">
        <v>37719</v>
      </c>
      <c r="J7377" s="3" t="s">
        <v>5436</v>
      </c>
    </row>
    <row r="7378" spans="1:10" s="6" customFormat="1" ht="15" customHeight="1" x14ac:dyDescent="0.3">
      <c r="A7378" s="3" t="s">
        <v>128</v>
      </c>
      <c r="B7378" s="3" t="s">
        <v>129</v>
      </c>
      <c r="C7378" s="3" t="s">
        <v>593</v>
      </c>
      <c r="D7378" s="3" t="s">
        <v>594</v>
      </c>
      <c r="E7378" s="4">
        <v>8</v>
      </c>
      <c r="F7378" s="4">
        <v>44</v>
      </c>
      <c r="G7378" s="3" t="s">
        <v>803</v>
      </c>
      <c r="H7378" s="3" t="s">
        <v>1333</v>
      </c>
      <c r="I7378" s="3" t="s">
        <v>37719</v>
      </c>
      <c r="J7378" s="3" t="s">
        <v>5436</v>
      </c>
    </row>
    <row r="7379" spans="1:10" s="6" customFormat="1" ht="15" customHeight="1" x14ac:dyDescent="0.3">
      <c r="A7379" s="3" t="s">
        <v>128</v>
      </c>
      <c r="B7379" s="3" t="s">
        <v>129</v>
      </c>
      <c r="C7379" s="3" t="s">
        <v>25</v>
      </c>
      <c r="D7379" s="3" t="s">
        <v>26</v>
      </c>
      <c r="E7379" s="4">
        <v>8</v>
      </c>
      <c r="F7379" s="4">
        <v>1</v>
      </c>
      <c r="G7379" s="3" t="s">
        <v>803</v>
      </c>
      <c r="H7379" s="3" t="s">
        <v>623</v>
      </c>
      <c r="I7379" s="3" t="s">
        <v>37719</v>
      </c>
      <c r="J7379" s="3" t="s">
        <v>5458</v>
      </c>
    </row>
    <row r="7380" spans="1:10" s="6" customFormat="1" ht="15" customHeight="1" x14ac:dyDescent="0.3">
      <c r="A7380" s="3" t="s">
        <v>128</v>
      </c>
      <c r="B7380" s="3" t="s">
        <v>129</v>
      </c>
      <c r="C7380" s="3" t="s">
        <v>204</v>
      </c>
      <c r="D7380" s="3" t="s">
        <v>205</v>
      </c>
      <c r="E7380" s="4">
        <v>8</v>
      </c>
      <c r="F7380" s="4">
        <v>13</v>
      </c>
      <c r="G7380" s="3" t="s">
        <v>803</v>
      </c>
      <c r="H7380" s="3" t="s">
        <v>956</v>
      </c>
      <c r="I7380" s="3" t="s">
        <v>37719</v>
      </c>
      <c r="J7380" s="3" t="s">
        <v>5458</v>
      </c>
    </row>
    <row r="7381" spans="1:10" s="6" customFormat="1" ht="15" customHeight="1" x14ac:dyDescent="0.3">
      <c r="A7381" s="3" t="s">
        <v>128</v>
      </c>
      <c r="B7381" s="3" t="s">
        <v>129</v>
      </c>
      <c r="C7381" s="3" t="s">
        <v>25</v>
      </c>
      <c r="D7381" s="3" t="s">
        <v>26</v>
      </c>
      <c r="E7381" s="4">
        <v>8</v>
      </c>
      <c r="F7381" s="4">
        <v>1</v>
      </c>
      <c r="G7381" s="3" t="s">
        <v>803</v>
      </c>
      <c r="H7381" s="3" t="s">
        <v>623</v>
      </c>
      <c r="I7381" s="3" t="s">
        <v>37719</v>
      </c>
      <c r="J7381" s="3" t="s">
        <v>5466</v>
      </c>
    </row>
    <row r="7382" spans="1:10" s="6" customFormat="1" ht="15" customHeight="1" x14ac:dyDescent="0.3">
      <c r="A7382" s="3" t="s">
        <v>128</v>
      </c>
      <c r="B7382" s="3" t="s">
        <v>129</v>
      </c>
      <c r="C7382" s="3" t="s">
        <v>42</v>
      </c>
      <c r="D7382" s="3" t="s">
        <v>43</v>
      </c>
      <c r="E7382" s="4">
        <v>8</v>
      </c>
      <c r="F7382" s="4">
        <v>2</v>
      </c>
      <c r="G7382" s="3" t="s">
        <v>803</v>
      </c>
      <c r="H7382" s="3" t="s">
        <v>686</v>
      </c>
      <c r="I7382" s="3" t="s">
        <v>37719</v>
      </c>
      <c r="J7382" s="3" t="s">
        <v>5466</v>
      </c>
    </row>
    <row r="7383" spans="1:10" s="6" customFormat="1" ht="15" customHeight="1" x14ac:dyDescent="0.3">
      <c r="A7383" s="3" t="s">
        <v>128</v>
      </c>
      <c r="B7383" s="3" t="s">
        <v>129</v>
      </c>
      <c r="C7383" s="3" t="s">
        <v>57</v>
      </c>
      <c r="D7383" s="3" t="s">
        <v>58</v>
      </c>
      <c r="E7383" s="4">
        <v>8</v>
      </c>
      <c r="F7383" s="4">
        <v>3</v>
      </c>
      <c r="G7383" s="3" t="s">
        <v>803</v>
      </c>
      <c r="H7383" s="3" t="s">
        <v>705</v>
      </c>
      <c r="I7383" s="3" t="s">
        <v>37719</v>
      </c>
      <c r="J7383" s="3" t="s">
        <v>5466</v>
      </c>
    </row>
    <row r="7384" spans="1:10" s="6" customFormat="1" ht="15" customHeight="1" x14ac:dyDescent="0.3">
      <c r="A7384" s="3" t="s">
        <v>128</v>
      </c>
      <c r="B7384" s="3" t="s">
        <v>129</v>
      </c>
      <c r="C7384" s="3" t="s">
        <v>389</v>
      </c>
      <c r="D7384" s="3" t="s">
        <v>390</v>
      </c>
      <c r="E7384" s="4">
        <v>8</v>
      </c>
      <c r="F7384" s="4">
        <v>27</v>
      </c>
      <c r="G7384" s="3" t="s">
        <v>803</v>
      </c>
      <c r="H7384" s="3" t="s">
        <v>1127</v>
      </c>
      <c r="I7384" s="3" t="s">
        <v>37719</v>
      </c>
      <c r="J7384" s="3" t="s">
        <v>5436</v>
      </c>
    </row>
    <row r="7385" spans="1:10" s="6" customFormat="1" ht="15" customHeight="1" x14ac:dyDescent="0.3">
      <c r="A7385" s="3" t="s">
        <v>128</v>
      </c>
      <c r="B7385" s="3" t="s">
        <v>129</v>
      </c>
      <c r="C7385" s="3" t="s">
        <v>376</v>
      </c>
      <c r="D7385" s="3" t="s">
        <v>377</v>
      </c>
      <c r="E7385" s="4">
        <v>8</v>
      </c>
      <c r="F7385" s="4">
        <v>26</v>
      </c>
      <c r="G7385" s="3" t="s">
        <v>803</v>
      </c>
      <c r="H7385" s="3" t="s">
        <v>1119</v>
      </c>
      <c r="I7385" s="3" t="s">
        <v>37719</v>
      </c>
      <c r="J7385" s="3" t="s">
        <v>5436</v>
      </c>
    </row>
    <row r="7386" spans="1:10" s="6" customFormat="1" ht="15" customHeight="1" x14ac:dyDescent="0.3">
      <c r="A7386" s="3" t="s">
        <v>128</v>
      </c>
      <c r="B7386" s="3" t="s">
        <v>129</v>
      </c>
      <c r="C7386" s="3" t="s">
        <v>366</v>
      </c>
      <c r="D7386" s="3" t="s">
        <v>367</v>
      </c>
      <c r="E7386" s="4">
        <v>8</v>
      </c>
      <c r="F7386" s="4">
        <v>25</v>
      </c>
      <c r="G7386" s="3" t="s">
        <v>803</v>
      </c>
      <c r="H7386" s="3" t="s">
        <v>1110</v>
      </c>
      <c r="I7386" s="3" t="s">
        <v>37719</v>
      </c>
      <c r="J7386" s="3" t="s">
        <v>5436</v>
      </c>
    </row>
    <row r="7387" spans="1:10" s="6" customFormat="1" ht="15" customHeight="1" x14ac:dyDescent="0.3">
      <c r="A7387" s="3" t="s">
        <v>128</v>
      </c>
      <c r="B7387" s="3" t="s">
        <v>129</v>
      </c>
      <c r="C7387" s="3" t="s">
        <v>352</v>
      </c>
      <c r="D7387" s="3" t="s">
        <v>353</v>
      </c>
      <c r="E7387" s="4">
        <v>8</v>
      </c>
      <c r="F7387" s="4">
        <v>24</v>
      </c>
      <c r="G7387" s="3" t="s">
        <v>803</v>
      </c>
      <c r="H7387" s="3" t="s">
        <v>1092</v>
      </c>
      <c r="I7387" s="3" t="s">
        <v>37719</v>
      </c>
      <c r="J7387" s="3" t="s">
        <v>5436</v>
      </c>
    </row>
    <row r="7388" spans="1:10" s="6" customFormat="1" ht="15" customHeight="1" x14ac:dyDescent="0.3">
      <c r="A7388" s="3" t="s">
        <v>128</v>
      </c>
      <c r="B7388" s="3" t="s">
        <v>129</v>
      </c>
      <c r="C7388" s="3" t="s">
        <v>86</v>
      </c>
      <c r="D7388" s="3" t="s">
        <v>87</v>
      </c>
      <c r="E7388" s="4">
        <v>8</v>
      </c>
      <c r="F7388" s="4">
        <v>5</v>
      </c>
      <c r="G7388" s="3" t="s">
        <v>803</v>
      </c>
      <c r="H7388" s="3" t="s">
        <v>731</v>
      </c>
      <c r="I7388" s="3" t="s">
        <v>37719</v>
      </c>
      <c r="J7388" s="3" t="s">
        <v>5436</v>
      </c>
    </row>
    <row r="7389" spans="1:10" s="6" customFormat="1" ht="15" customHeight="1" x14ac:dyDescent="0.3">
      <c r="A7389" s="3" t="s">
        <v>128</v>
      </c>
      <c r="B7389" s="3" t="s">
        <v>129</v>
      </c>
      <c r="C7389" s="3" t="s">
        <v>112</v>
      </c>
      <c r="D7389" s="3" t="s">
        <v>113</v>
      </c>
      <c r="E7389" s="4">
        <v>8</v>
      </c>
      <c r="F7389" s="4">
        <v>7</v>
      </c>
      <c r="G7389" s="3" t="s">
        <v>803</v>
      </c>
      <c r="H7389" s="3" t="s">
        <v>749</v>
      </c>
      <c r="I7389" s="3" t="s">
        <v>37719</v>
      </c>
      <c r="J7389" s="3" t="s">
        <v>5436</v>
      </c>
    </row>
    <row r="7390" spans="1:10" s="6" customFormat="1" ht="15" customHeight="1" x14ac:dyDescent="0.3">
      <c r="A7390" s="3" t="s">
        <v>128</v>
      </c>
      <c r="B7390" s="3" t="s">
        <v>129</v>
      </c>
      <c r="C7390" s="3" t="s">
        <v>142</v>
      </c>
      <c r="D7390" s="3" t="s">
        <v>143</v>
      </c>
      <c r="E7390" s="4">
        <v>8</v>
      </c>
      <c r="F7390" s="4">
        <v>9</v>
      </c>
      <c r="G7390" s="3" t="s">
        <v>803</v>
      </c>
      <c r="H7390" s="3" t="s">
        <v>820</v>
      </c>
      <c r="I7390" s="3" t="s">
        <v>37719</v>
      </c>
      <c r="J7390" s="3" t="s">
        <v>5436</v>
      </c>
    </row>
    <row r="7391" spans="1:10" s="6" customFormat="1" ht="15" customHeight="1" x14ac:dyDescent="0.3">
      <c r="A7391" s="3" t="s">
        <v>128</v>
      </c>
      <c r="B7391" s="3" t="s">
        <v>129</v>
      </c>
      <c r="C7391" s="3" t="s">
        <v>158</v>
      </c>
      <c r="D7391" s="3" t="s">
        <v>159</v>
      </c>
      <c r="E7391" s="4">
        <v>8</v>
      </c>
      <c r="F7391" s="4">
        <v>10</v>
      </c>
      <c r="G7391" s="3" t="s">
        <v>803</v>
      </c>
      <c r="H7391" s="3" t="s">
        <v>854</v>
      </c>
      <c r="I7391" s="3" t="s">
        <v>37719</v>
      </c>
      <c r="J7391" s="3" t="s">
        <v>5436</v>
      </c>
    </row>
    <row r="7392" spans="1:10" s="6" customFormat="1" ht="15" customHeight="1" x14ac:dyDescent="0.3">
      <c r="A7392" s="3" t="s">
        <v>128</v>
      </c>
      <c r="B7392" s="3" t="s">
        <v>129</v>
      </c>
      <c r="C7392" s="3" t="s">
        <v>173</v>
      </c>
      <c r="D7392" s="3" t="s">
        <v>174</v>
      </c>
      <c r="E7392" s="4">
        <v>8</v>
      </c>
      <c r="F7392" s="4">
        <v>11</v>
      </c>
      <c r="G7392" s="3" t="s">
        <v>803</v>
      </c>
      <c r="H7392" s="3" t="s">
        <v>867</v>
      </c>
      <c r="I7392" s="3" t="s">
        <v>37719</v>
      </c>
      <c r="J7392" s="3" t="s">
        <v>5436</v>
      </c>
    </row>
    <row r="7393" spans="1:10" s="6" customFormat="1" ht="15" customHeight="1" x14ac:dyDescent="0.3">
      <c r="A7393" s="3" t="s">
        <v>128</v>
      </c>
      <c r="B7393" s="3" t="s">
        <v>129</v>
      </c>
      <c r="C7393" s="3" t="s">
        <v>189</v>
      </c>
      <c r="D7393" s="3" t="s">
        <v>190</v>
      </c>
      <c r="E7393" s="4">
        <v>8</v>
      </c>
      <c r="F7393" s="4">
        <v>12</v>
      </c>
      <c r="G7393" s="3" t="s">
        <v>803</v>
      </c>
      <c r="H7393" s="3" t="s">
        <v>948</v>
      </c>
      <c r="I7393" s="3" t="s">
        <v>37719</v>
      </c>
      <c r="J7393" s="3" t="s">
        <v>5436</v>
      </c>
    </row>
    <row r="7394" spans="1:10" s="6" customFormat="1" ht="15" customHeight="1" x14ac:dyDescent="0.3">
      <c r="A7394" s="3" t="s">
        <v>128</v>
      </c>
      <c r="B7394" s="3" t="s">
        <v>129</v>
      </c>
      <c r="C7394" s="3" t="s">
        <v>219</v>
      </c>
      <c r="D7394" s="3" t="s">
        <v>220</v>
      </c>
      <c r="E7394" s="4">
        <v>8</v>
      </c>
      <c r="F7394" s="4">
        <v>14</v>
      </c>
      <c r="G7394" s="3" t="s">
        <v>803</v>
      </c>
      <c r="H7394" s="3" t="s">
        <v>977</v>
      </c>
      <c r="I7394" s="3" t="s">
        <v>37719</v>
      </c>
      <c r="J7394" s="3" t="s">
        <v>5436</v>
      </c>
    </row>
    <row r="7395" spans="1:10" s="6" customFormat="1" ht="15" customHeight="1" x14ac:dyDescent="0.3">
      <c r="A7395" s="3" t="s">
        <v>128</v>
      </c>
      <c r="B7395" s="3" t="s">
        <v>129</v>
      </c>
      <c r="C7395" s="3" t="s">
        <v>57</v>
      </c>
      <c r="D7395" s="3" t="s">
        <v>58</v>
      </c>
      <c r="E7395" s="4">
        <v>8</v>
      </c>
      <c r="F7395" s="4">
        <v>3</v>
      </c>
      <c r="G7395" s="3" t="s">
        <v>803</v>
      </c>
      <c r="H7395" s="3" t="s">
        <v>705</v>
      </c>
      <c r="I7395" s="3" t="s">
        <v>37719</v>
      </c>
      <c r="J7395" s="3" t="s">
        <v>5436</v>
      </c>
    </row>
    <row r="7396" spans="1:10" s="6" customFormat="1" ht="15" customHeight="1" x14ac:dyDescent="0.3">
      <c r="A7396" s="3" t="s">
        <v>128</v>
      </c>
      <c r="B7396" s="3" t="s">
        <v>129</v>
      </c>
      <c r="C7396" s="3" t="s">
        <v>232</v>
      </c>
      <c r="D7396" s="3" t="s">
        <v>233</v>
      </c>
      <c r="E7396" s="4">
        <v>8</v>
      </c>
      <c r="F7396" s="4">
        <v>15</v>
      </c>
      <c r="G7396" s="3" t="s">
        <v>803</v>
      </c>
      <c r="H7396" s="3" t="s">
        <v>986</v>
      </c>
      <c r="I7396" s="3" t="s">
        <v>37719</v>
      </c>
      <c r="J7396" s="3" t="s">
        <v>5436</v>
      </c>
    </row>
    <row r="7397" spans="1:10" s="6" customFormat="1" ht="15" customHeight="1" x14ac:dyDescent="0.3">
      <c r="A7397" s="3" t="s">
        <v>128</v>
      </c>
      <c r="B7397" s="3" t="s">
        <v>129</v>
      </c>
      <c r="C7397" s="3" t="s">
        <v>260</v>
      </c>
      <c r="D7397" s="3" t="s">
        <v>261</v>
      </c>
      <c r="E7397" s="4">
        <v>8</v>
      </c>
      <c r="F7397" s="4">
        <v>17</v>
      </c>
      <c r="G7397" s="3" t="s">
        <v>803</v>
      </c>
      <c r="H7397" s="3" t="s">
        <v>1005</v>
      </c>
      <c r="I7397" s="3" t="s">
        <v>37719</v>
      </c>
      <c r="J7397" s="3" t="s">
        <v>5436</v>
      </c>
    </row>
    <row r="7398" spans="1:10" s="6" customFormat="1" ht="15" customHeight="1" x14ac:dyDescent="0.3">
      <c r="A7398" s="3" t="s">
        <v>128</v>
      </c>
      <c r="B7398" s="3" t="s">
        <v>129</v>
      </c>
      <c r="C7398" s="3" t="s">
        <v>272</v>
      </c>
      <c r="D7398" s="3" t="s">
        <v>273</v>
      </c>
      <c r="E7398" s="4">
        <v>8</v>
      </c>
      <c r="F7398" s="4">
        <v>18</v>
      </c>
      <c r="G7398" s="3" t="s">
        <v>803</v>
      </c>
      <c r="H7398" s="3" t="s">
        <v>1009</v>
      </c>
      <c r="I7398" s="3" t="s">
        <v>37719</v>
      </c>
      <c r="J7398" s="3" t="s">
        <v>5436</v>
      </c>
    </row>
    <row r="7399" spans="1:10" s="6" customFormat="1" ht="15" customHeight="1" x14ac:dyDescent="0.3">
      <c r="A7399" s="3" t="s">
        <v>128</v>
      </c>
      <c r="B7399" s="3" t="s">
        <v>129</v>
      </c>
      <c r="C7399" s="3" t="s">
        <v>283</v>
      </c>
      <c r="D7399" s="3" t="s">
        <v>284</v>
      </c>
      <c r="E7399" s="4">
        <v>8</v>
      </c>
      <c r="F7399" s="4">
        <v>19</v>
      </c>
      <c r="G7399" s="3" t="s">
        <v>803</v>
      </c>
      <c r="H7399" s="3" t="s">
        <v>1019</v>
      </c>
      <c r="I7399" s="3" t="s">
        <v>37719</v>
      </c>
      <c r="J7399" s="3" t="s">
        <v>5436</v>
      </c>
    </row>
    <row r="7400" spans="1:10" s="6" customFormat="1" ht="15" customHeight="1" x14ac:dyDescent="0.3">
      <c r="A7400" s="3" t="s">
        <v>128</v>
      </c>
      <c r="B7400" s="3" t="s">
        <v>129</v>
      </c>
      <c r="C7400" s="3" t="s">
        <v>295</v>
      </c>
      <c r="D7400" s="3" t="s">
        <v>296</v>
      </c>
      <c r="E7400" s="4">
        <v>8</v>
      </c>
      <c r="F7400" s="4">
        <v>20</v>
      </c>
      <c r="G7400" s="3" t="s">
        <v>803</v>
      </c>
      <c r="H7400" s="3" t="s">
        <v>1028</v>
      </c>
      <c r="I7400" s="3" t="s">
        <v>37719</v>
      </c>
      <c r="J7400" s="3" t="s">
        <v>5436</v>
      </c>
    </row>
    <row r="7401" spans="1:10" s="6" customFormat="1" ht="15" customHeight="1" x14ac:dyDescent="0.3">
      <c r="A7401" s="3" t="s">
        <v>128</v>
      </c>
      <c r="B7401" s="3" t="s">
        <v>129</v>
      </c>
      <c r="C7401" s="3" t="s">
        <v>307</v>
      </c>
      <c r="D7401" s="3" t="s">
        <v>308</v>
      </c>
      <c r="E7401" s="4">
        <v>8</v>
      </c>
      <c r="F7401" s="4">
        <v>21</v>
      </c>
      <c r="G7401" s="3" t="s">
        <v>803</v>
      </c>
      <c r="H7401" s="3" t="s">
        <v>1051</v>
      </c>
      <c r="I7401" s="3" t="s">
        <v>37719</v>
      </c>
      <c r="J7401" s="3" t="s">
        <v>5436</v>
      </c>
    </row>
    <row r="7402" spans="1:10" s="6" customFormat="1" ht="15" customHeight="1" x14ac:dyDescent="0.3">
      <c r="A7402" s="3" t="s">
        <v>128</v>
      </c>
      <c r="B7402" s="3" t="s">
        <v>129</v>
      </c>
      <c r="C7402" s="3" t="s">
        <v>322</v>
      </c>
      <c r="D7402" s="3" t="s">
        <v>323</v>
      </c>
      <c r="E7402" s="4">
        <v>8</v>
      </c>
      <c r="F7402" s="4">
        <v>22</v>
      </c>
      <c r="G7402" s="3" t="s">
        <v>803</v>
      </c>
      <c r="H7402" s="3" t="s">
        <v>1065</v>
      </c>
      <c r="I7402" s="3" t="s">
        <v>37719</v>
      </c>
      <c r="J7402" s="3" t="s">
        <v>5436</v>
      </c>
    </row>
    <row r="7403" spans="1:10" s="6" customFormat="1" ht="15" customHeight="1" x14ac:dyDescent="0.3">
      <c r="A7403" s="3" t="s">
        <v>128</v>
      </c>
      <c r="B7403" s="3" t="s">
        <v>129</v>
      </c>
      <c r="C7403" s="3" t="s">
        <v>337</v>
      </c>
      <c r="D7403" s="3" t="s">
        <v>338</v>
      </c>
      <c r="E7403" s="4">
        <v>8</v>
      </c>
      <c r="F7403" s="4">
        <v>23</v>
      </c>
      <c r="G7403" s="3" t="s">
        <v>803</v>
      </c>
      <c r="H7403" s="3" t="s">
        <v>1068</v>
      </c>
      <c r="I7403" s="3" t="s">
        <v>37719</v>
      </c>
      <c r="J7403" s="3" t="s">
        <v>5436</v>
      </c>
    </row>
    <row r="7404" spans="1:10" s="6" customFormat="1" ht="15" customHeight="1" x14ac:dyDescent="0.3">
      <c r="A7404" s="3" t="s">
        <v>128</v>
      </c>
      <c r="B7404" s="3" t="s">
        <v>129</v>
      </c>
      <c r="C7404" s="3" t="s">
        <v>246</v>
      </c>
      <c r="D7404" s="3" t="s">
        <v>247</v>
      </c>
      <c r="E7404" s="4">
        <v>8</v>
      </c>
      <c r="F7404" s="4">
        <v>16</v>
      </c>
      <c r="G7404" s="3" t="s">
        <v>803</v>
      </c>
      <c r="H7404" s="3" t="s">
        <v>989</v>
      </c>
      <c r="I7404" s="3" t="s">
        <v>37719</v>
      </c>
      <c r="J7404" s="3" t="s">
        <v>5436</v>
      </c>
    </row>
    <row r="7405" spans="1:10" s="6" customFormat="1" ht="15" customHeight="1" x14ac:dyDescent="0.3">
      <c r="A7405" s="3" t="s">
        <v>142</v>
      </c>
      <c r="B7405" s="3" t="s">
        <v>143</v>
      </c>
      <c r="C7405" s="3" t="s">
        <v>272</v>
      </c>
      <c r="D7405" s="3" t="s">
        <v>273</v>
      </c>
      <c r="E7405" s="4">
        <v>9</v>
      </c>
      <c r="F7405" s="4">
        <v>18</v>
      </c>
      <c r="G7405" s="3" t="s">
        <v>820</v>
      </c>
      <c r="H7405" s="3" t="s">
        <v>1009</v>
      </c>
      <c r="I7405" s="3" t="s">
        <v>37719</v>
      </c>
      <c r="J7405" s="3" t="s">
        <v>5554</v>
      </c>
    </row>
    <row r="7406" spans="1:10" s="6" customFormat="1" ht="15" customHeight="1" x14ac:dyDescent="0.3">
      <c r="A7406" s="3" t="s">
        <v>71</v>
      </c>
      <c r="B7406" s="3" t="s">
        <v>72</v>
      </c>
      <c r="C7406" s="3" t="s">
        <v>42</v>
      </c>
      <c r="D7406" s="3" t="s">
        <v>43</v>
      </c>
      <c r="E7406" s="4">
        <v>4</v>
      </c>
      <c r="F7406" s="4">
        <v>2</v>
      </c>
      <c r="G7406" s="3" t="s">
        <v>718</v>
      </c>
      <c r="H7406" s="3" t="s">
        <v>686</v>
      </c>
      <c r="I7406" s="3" t="s">
        <v>37719</v>
      </c>
      <c r="J7406" s="3" t="s">
        <v>5713</v>
      </c>
    </row>
    <row r="7407" spans="1:10" s="6" customFormat="1" ht="15" customHeight="1" x14ac:dyDescent="0.3">
      <c r="A7407" s="3" t="s">
        <v>71</v>
      </c>
      <c r="B7407" s="3" t="s">
        <v>72</v>
      </c>
      <c r="C7407" s="3" t="s">
        <v>448</v>
      </c>
      <c r="D7407" s="3" t="s">
        <v>449</v>
      </c>
      <c r="E7407" s="4">
        <v>4</v>
      </c>
      <c r="F7407" s="4">
        <v>32</v>
      </c>
      <c r="G7407" s="3" t="s">
        <v>718</v>
      </c>
      <c r="H7407" s="3" t="s">
        <v>1201</v>
      </c>
      <c r="I7407" s="3" t="s">
        <v>37719</v>
      </c>
      <c r="J7407" s="3" t="s">
        <v>5687</v>
      </c>
    </row>
    <row r="7408" spans="1:10" s="6" customFormat="1" ht="15" customHeight="1" x14ac:dyDescent="0.3">
      <c r="A7408" s="3" t="s">
        <v>42</v>
      </c>
      <c r="B7408" s="3" t="s">
        <v>43</v>
      </c>
      <c r="C7408" s="3" t="s">
        <v>504</v>
      </c>
      <c r="D7408" s="3" t="s">
        <v>505</v>
      </c>
      <c r="E7408" s="4">
        <v>2</v>
      </c>
      <c r="F7408" s="4">
        <v>37</v>
      </c>
      <c r="G7408" s="3" t="s">
        <v>686</v>
      </c>
      <c r="H7408" s="3" t="s">
        <v>1246</v>
      </c>
      <c r="I7408" s="3" t="s">
        <v>37719</v>
      </c>
      <c r="J7408" s="3" t="s">
        <v>5436</v>
      </c>
    </row>
    <row r="7409" spans="1:10" s="6" customFormat="1" ht="15" customHeight="1" x14ac:dyDescent="0.3">
      <c r="A7409" s="3" t="s">
        <v>42</v>
      </c>
      <c r="B7409" s="3" t="s">
        <v>43</v>
      </c>
      <c r="C7409" s="3" t="s">
        <v>517</v>
      </c>
      <c r="D7409" s="3" t="s">
        <v>518</v>
      </c>
      <c r="E7409" s="4">
        <v>2</v>
      </c>
      <c r="F7409" s="4">
        <v>38</v>
      </c>
      <c r="G7409" s="3" t="s">
        <v>686</v>
      </c>
      <c r="H7409" s="3" t="s">
        <v>1260</v>
      </c>
      <c r="I7409" s="3" t="s">
        <v>37719</v>
      </c>
      <c r="J7409" s="3" t="s">
        <v>5436</v>
      </c>
    </row>
    <row r="7410" spans="1:10" s="6" customFormat="1" ht="15" customHeight="1" x14ac:dyDescent="0.3">
      <c r="A7410" s="3" t="s">
        <v>42</v>
      </c>
      <c r="B7410" s="3" t="s">
        <v>43</v>
      </c>
      <c r="C7410" s="3" t="s">
        <v>532</v>
      </c>
      <c r="D7410" s="3" t="s">
        <v>533</v>
      </c>
      <c r="E7410" s="4">
        <v>2</v>
      </c>
      <c r="F7410" s="4">
        <v>39</v>
      </c>
      <c r="G7410" s="3" t="s">
        <v>686</v>
      </c>
      <c r="H7410" s="3" t="s">
        <v>1265</v>
      </c>
      <c r="I7410" s="3" t="s">
        <v>37719</v>
      </c>
      <c r="J7410" s="3" t="s">
        <v>5436</v>
      </c>
    </row>
    <row r="7411" spans="1:10" s="6" customFormat="1" ht="15" customHeight="1" x14ac:dyDescent="0.3">
      <c r="A7411" s="3" t="s">
        <v>42</v>
      </c>
      <c r="B7411" s="3" t="s">
        <v>43</v>
      </c>
      <c r="C7411" s="3" t="s">
        <v>545</v>
      </c>
      <c r="D7411" s="3" t="s">
        <v>546</v>
      </c>
      <c r="E7411" s="4">
        <v>2</v>
      </c>
      <c r="F7411" s="4">
        <v>40</v>
      </c>
      <c r="G7411" s="3" t="s">
        <v>686</v>
      </c>
      <c r="H7411" s="3" t="s">
        <v>1276</v>
      </c>
      <c r="I7411" s="3" t="s">
        <v>37719</v>
      </c>
      <c r="J7411" s="3" t="s">
        <v>5436</v>
      </c>
    </row>
    <row r="7412" spans="1:10" s="6" customFormat="1" ht="15" customHeight="1" x14ac:dyDescent="0.3">
      <c r="A7412" s="3" t="s">
        <v>42</v>
      </c>
      <c r="B7412" s="3" t="s">
        <v>43</v>
      </c>
      <c r="C7412" s="3" t="s">
        <v>581</v>
      </c>
      <c r="D7412" s="3" t="s">
        <v>582</v>
      </c>
      <c r="E7412" s="4">
        <v>2</v>
      </c>
      <c r="F7412" s="4">
        <v>43</v>
      </c>
      <c r="G7412" s="3" t="s">
        <v>686</v>
      </c>
      <c r="H7412" s="3" t="s">
        <v>1321</v>
      </c>
      <c r="I7412" s="3" t="s">
        <v>37719</v>
      </c>
      <c r="J7412" s="3" t="s">
        <v>5436</v>
      </c>
    </row>
    <row r="7413" spans="1:10" s="6" customFormat="1" ht="15" customHeight="1" x14ac:dyDescent="0.3">
      <c r="A7413" s="3" t="s">
        <v>42</v>
      </c>
      <c r="B7413" s="3" t="s">
        <v>43</v>
      </c>
      <c r="C7413" s="3" t="s">
        <v>593</v>
      </c>
      <c r="D7413" s="3" t="s">
        <v>594</v>
      </c>
      <c r="E7413" s="4">
        <v>2</v>
      </c>
      <c r="F7413" s="4">
        <v>44</v>
      </c>
      <c r="G7413" s="3" t="s">
        <v>686</v>
      </c>
      <c r="H7413" s="3" t="s">
        <v>1333</v>
      </c>
      <c r="I7413" s="3" t="s">
        <v>37719</v>
      </c>
      <c r="J7413" s="3" t="s">
        <v>5436</v>
      </c>
    </row>
    <row r="7414" spans="1:10" s="6" customFormat="1" ht="15" customHeight="1" x14ac:dyDescent="0.3">
      <c r="A7414" s="3" t="s">
        <v>42</v>
      </c>
      <c r="B7414" s="3" t="s">
        <v>43</v>
      </c>
      <c r="C7414" s="3" t="s">
        <v>25</v>
      </c>
      <c r="D7414" s="3" t="s">
        <v>26</v>
      </c>
      <c r="E7414" s="4">
        <v>2</v>
      </c>
      <c r="F7414" s="4">
        <v>1</v>
      </c>
      <c r="G7414" s="3" t="s">
        <v>686</v>
      </c>
      <c r="H7414" s="3" t="s">
        <v>623</v>
      </c>
      <c r="I7414" s="3" t="s">
        <v>37719</v>
      </c>
      <c r="J7414" s="3" t="s">
        <v>5447</v>
      </c>
    </row>
    <row r="7415" spans="1:10" s="6" customFormat="1" ht="15" customHeight="1" x14ac:dyDescent="0.3">
      <c r="A7415" s="3" t="s">
        <v>42</v>
      </c>
      <c r="B7415" s="3" t="s">
        <v>43</v>
      </c>
      <c r="C7415" s="3" t="s">
        <v>57</v>
      </c>
      <c r="D7415" s="3" t="s">
        <v>58</v>
      </c>
      <c r="E7415" s="4">
        <v>2</v>
      </c>
      <c r="F7415" s="4">
        <v>3</v>
      </c>
      <c r="G7415" s="3" t="s">
        <v>686</v>
      </c>
      <c r="H7415" s="3" t="s">
        <v>705</v>
      </c>
      <c r="I7415" s="3" t="s">
        <v>37719</v>
      </c>
      <c r="J7415" s="3" t="s">
        <v>5447</v>
      </c>
    </row>
    <row r="7416" spans="1:10" s="6" customFormat="1" ht="15" customHeight="1" x14ac:dyDescent="0.3">
      <c r="A7416" s="3" t="s">
        <v>42</v>
      </c>
      <c r="B7416" s="3" t="s">
        <v>43</v>
      </c>
      <c r="C7416" s="3" t="s">
        <v>71</v>
      </c>
      <c r="D7416" s="3" t="s">
        <v>72</v>
      </c>
      <c r="E7416" s="4">
        <v>2</v>
      </c>
      <c r="F7416" s="4">
        <v>4</v>
      </c>
      <c r="G7416" s="3" t="s">
        <v>686</v>
      </c>
      <c r="H7416" s="3" t="s">
        <v>718</v>
      </c>
      <c r="I7416" s="3" t="s">
        <v>37719</v>
      </c>
      <c r="J7416" s="3" t="s">
        <v>5447</v>
      </c>
    </row>
    <row r="7417" spans="1:10" s="6" customFormat="1" ht="15" customHeight="1" x14ac:dyDescent="0.3">
      <c r="A7417" s="3" t="s">
        <v>42</v>
      </c>
      <c r="B7417" s="3" t="s">
        <v>43</v>
      </c>
      <c r="C7417" s="3" t="s">
        <v>86</v>
      </c>
      <c r="D7417" s="3" t="s">
        <v>87</v>
      </c>
      <c r="E7417" s="4">
        <v>2</v>
      </c>
      <c r="F7417" s="4">
        <v>5</v>
      </c>
      <c r="G7417" s="3" t="s">
        <v>686</v>
      </c>
      <c r="H7417" s="3" t="s">
        <v>731</v>
      </c>
      <c r="I7417" s="3" t="s">
        <v>37719</v>
      </c>
      <c r="J7417" s="3" t="s">
        <v>5447</v>
      </c>
    </row>
    <row r="7418" spans="1:10" s="6" customFormat="1" ht="15" customHeight="1" x14ac:dyDescent="0.3">
      <c r="A7418" s="3" t="s">
        <v>42</v>
      </c>
      <c r="B7418" s="3" t="s">
        <v>43</v>
      </c>
      <c r="C7418" s="3" t="s">
        <v>158</v>
      </c>
      <c r="D7418" s="3" t="s">
        <v>159</v>
      </c>
      <c r="E7418" s="4">
        <v>2</v>
      </c>
      <c r="F7418" s="4">
        <v>10</v>
      </c>
      <c r="G7418" s="3" t="s">
        <v>686</v>
      </c>
      <c r="H7418" s="3" t="s">
        <v>854</v>
      </c>
      <c r="I7418" s="3" t="s">
        <v>37719</v>
      </c>
      <c r="J7418" s="3" t="s">
        <v>5447</v>
      </c>
    </row>
    <row r="7419" spans="1:10" s="6" customFormat="1" ht="15" customHeight="1" x14ac:dyDescent="0.3">
      <c r="A7419" s="3" t="s">
        <v>42</v>
      </c>
      <c r="B7419" s="3" t="s">
        <v>43</v>
      </c>
      <c r="C7419" s="3" t="s">
        <v>204</v>
      </c>
      <c r="D7419" s="3" t="s">
        <v>205</v>
      </c>
      <c r="E7419" s="4">
        <v>2</v>
      </c>
      <c r="F7419" s="4">
        <v>13</v>
      </c>
      <c r="G7419" s="3" t="s">
        <v>686</v>
      </c>
      <c r="H7419" s="3" t="s">
        <v>956</v>
      </c>
      <c r="I7419" s="3" t="s">
        <v>37719</v>
      </c>
      <c r="J7419" s="3" t="s">
        <v>5447</v>
      </c>
    </row>
    <row r="7420" spans="1:10" s="6" customFormat="1" ht="15" customHeight="1" x14ac:dyDescent="0.3">
      <c r="A7420" s="3" t="s">
        <v>42</v>
      </c>
      <c r="B7420" s="3" t="s">
        <v>43</v>
      </c>
      <c r="C7420" s="3" t="s">
        <v>219</v>
      </c>
      <c r="D7420" s="3" t="s">
        <v>220</v>
      </c>
      <c r="E7420" s="4">
        <v>2</v>
      </c>
      <c r="F7420" s="4">
        <v>14</v>
      </c>
      <c r="G7420" s="3" t="s">
        <v>686</v>
      </c>
      <c r="H7420" s="3" t="s">
        <v>977</v>
      </c>
      <c r="I7420" s="3" t="s">
        <v>37719</v>
      </c>
      <c r="J7420" s="3" t="s">
        <v>5447</v>
      </c>
    </row>
    <row r="7421" spans="1:10" s="6" customFormat="1" ht="15" customHeight="1" x14ac:dyDescent="0.3">
      <c r="A7421" s="3" t="s">
        <v>42</v>
      </c>
      <c r="B7421" s="3" t="s">
        <v>43</v>
      </c>
      <c r="C7421" s="3" t="s">
        <v>295</v>
      </c>
      <c r="D7421" s="3" t="s">
        <v>296</v>
      </c>
      <c r="E7421" s="4">
        <v>2</v>
      </c>
      <c r="F7421" s="4">
        <v>20</v>
      </c>
      <c r="G7421" s="3" t="s">
        <v>686</v>
      </c>
      <c r="H7421" s="3" t="s">
        <v>1028</v>
      </c>
      <c r="I7421" s="3" t="s">
        <v>37719</v>
      </c>
      <c r="J7421" s="3" t="s">
        <v>5447</v>
      </c>
    </row>
    <row r="7422" spans="1:10" s="6" customFormat="1" ht="15" customHeight="1" x14ac:dyDescent="0.3">
      <c r="A7422" s="3" t="s">
        <v>42</v>
      </c>
      <c r="B7422" s="3" t="s">
        <v>43</v>
      </c>
      <c r="C7422" s="3" t="s">
        <v>415</v>
      </c>
      <c r="D7422" s="3" t="s">
        <v>416</v>
      </c>
      <c r="E7422" s="4">
        <v>2</v>
      </c>
      <c r="F7422" s="4">
        <v>29</v>
      </c>
      <c r="G7422" s="3" t="s">
        <v>686</v>
      </c>
      <c r="H7422" s="3" t="s">
        <v>1177</v>
      </c>
      <c r="I7422" s="3" t="s">
        <v>37719</v>
      </c>
      <c r="J7422" s="3" t="s">
        <v>5447</v>
      </c>
    </row>
    <row r="7423" spans="1:10" s="6" customFormat="1" ht="15" customHeight="1" x14ac:dyDescent="0.3">
      <c r="A7423" s="3" t="s">
        <v>42</v>
      </c>
      <c r="B7423" s="3" t="s">
        <v>43</v>
      </c>
      <c r="C7423" s="3" t="s">
        <v>493</v>
      </c>
      <c r="D7423" s="3" t="s">
        <v>494</v>
      </c>
      <c r="E7423" s="4">
        <v>2</v>
      </c>
      <c r="F7423" s="4">
        <v>36</v>
      </c>
      <c r="G7423" s="3" t="s">
        <v>686</v>
      </c>
      <c r="H7423" s="3" t="s">
        <v>1241</v>
      </c>
      <c r="I7423" s="3" t="s">
        <v>37719</v>
      </c>
      <c r="J7423" s="3" t="s">
        <v>5436</v>
      </c>
    </row>
    <row r="7424" spans="1:10" s="6" customFormat="1" ht="15" customHeight="1" x14ac:dyDescent="0.3">
      <c r="A7424" s="3" t="s">
        <v>42</v>
      </c>
      <c r="B7424" s="3" t="s">
        <v>43</v>
      </c>
      <c r="C7424" s="3" t="s">
        <v>25</v>
      </c>
      <c r="D7424" s="3" t="s">
        <v>26</v>
      </c>
      <c r="E7424" s="4">
        <v>2</v>
      </c>
      <c r="F7424" s="4">
        <v>1</v>
      </c>
      <c r="G7424" s="3" t="s">
        <v>686</v>
      </c>
      <c r="H7424" s="3" t="s">
        <v>623</v>
      </c>
      <c r="I7424" s="3" t="s">
        <v>37719</v>
      </c>
      <c r="J7424" s="3" t="s">
        <v>5466</v>
      </c>
    </row>
    <row r="7425" spans="1:10" s="6" customFormat="1" ht="15" customHeight="1" x14ac:dyDescent="0.3">
      <c r="A7425" s="3" t="s">
        <v>42</v>
      </c>
      <c r="B7425" s="3" t="s">
        <v>43</v>
      </c>
      <c r="C7425" s="3" t="s">
        <v>459</v>
      </c>
      <c r="D7425" s="3" t="s">
        <v>460</v>
      </c>
      <c r="E7425" s="4">
        <v>2</v>
      </c>
      <c r="F7425" s="4">
        <v>33</v>
      </c>
      <c r="G7425" s="3" t="s">
        <v>686</v>
      </c>
      <c r="H7425" s="3" t="s">
        <v>1221</v>
      </c>
      <c r="I7425" s="3" t="s">
        <v>37719</v>
      </c>
      <c r="J7425" s="3" t="s">
        <v>5436</v>
      </c>
    </row>
    <row r="7426" spans="1:10" s="6" customFormat="1" ht="15" customHeight="1" x14ac:dyDescent="0.3">
      <c r="A7426" s="3" t="s">
        <v>42</v>
      </c>
      <c r="B7426" s="3" t="s">
        <v>43</v>
      </c>
      <c r="C7426" s="3" t="s">
        <v>415</v>
      </c>
      <c r="D7426" s="3" t="s">
        <v>416</v>
      </c>
      <c r="E7426" s="4">
        <v>2</v>
      </c>
      <c r="F7426" s="4">
        <v>29</v>
      </c>
      <c r="G7426" s="3" t="s">
        <v>686</v>
      </c>
      <c r="H7426" s="3" t="s">
        <v>1177</v>
      </c>
      <c r="I7426" s="3" t="s">
        <v>37719</v>
      </c>
      <c r="J7426" s="3" t="s">
        <v>5436</v>
      </c>
    </row>
    <row r="7427" spans="1:10" s="6" customFormat="1" ht="15" customHeight="1" x14ac:dyDescent="0.3">
      <c r="A7427" s="3" t="s">
        <v>42</v>
      </c>
      <c r="B7427" s="3" t="s">
        <v>43</v>
      </c>
      <c r="C7427" s="3" t="s">
        <v>189</v>
      </c>
      <c r="D7427" s="3" t="s">
        <v>190</v>
      </c>
      <c r="E7427" s="4">
        <v>2</v>
      </c>
      <c r="F7427" s="4">
        <v>12</v>
      </c>
      <c r="G7427" s="3" t="s">
        <v>686</v>
      </c>
      <c r="H7427" s="3" t="s">
        <v>948</v>
      </c>
      <c r="I7427" s="3" t="s">
        <v>37719</v>
      </c>
      <c r="J7427" s="3" t="s">
        <v>5436</v>
      </c>
    </row>
    <row r="7428" spans="1:10" s="6" customFormat="1" ht="15" customHeight="1" x14ac:dyDescent="0.3">
      <c r="A7428" s="3" t="s">
        <v>42</v>
      </c>
      <c r="B7428" s="3" t="s">
        <v>43</v>
      </c>
      <c r="C7428" s="3" t="s">
        <v>219</v>
      </c>
      <c r="D7428" s="3" t="s">
        <v>220</v>
      </c>
      <c r="E7428" s="4">
        <v>2</v>
      </c>
      <c r="F7428" s="4">
        <v>14</v>
      </c>
      <c r="G7428" s="3" t="s">
        <v>686</v>
      </c>
      <c r="H7428" s="3" t="s">
        <v>977</v>
      </c>
      <c r="I7428" s="3" t="s">
        <v>37719</v>
      </c>
      <c r="J7428" s="3" t="s">
        <v>5436</v>
      </c>
    </row>
    <row r="7429" spans="1:10" s="6" customFormat="1" ht="15" customHeight="1" x14ac:dyDescent="0.3">
      <c r="A7429" s="3" t="s">
        <v>42</v>
      </c>
      <c r="B7429" s="3" t="s">
        <v>43</v>
      </c>
      <c r="C7429" s="3" t="s">
        <v>232</v>
      </c>
      <c r="D7429" s="3" t="s">
        <v>233</v>
      </c>
      <c r="E7429" s="4">
        <v>2</v>
      </c>
      <c r="F7429" s="4">
        <v>15</v>
      </c>
      <c r="G7429" s="3" t="s">
        <v>686</v>
      </c>
      <c r="H7429" s="3" t="s">
        <v>986</v>
      </c>
      <c r="I7429" s="3" t="s">
        <v>37719</v>
      </c>
      <c r="J7429" s="3" t="s">
        <v>5436</v>
      </c>
    </row>
    <row r="7430" spans="1:10" s="6" customFormat="1" ht="15" customHeight="1" x14ac:dyDescent="0.3">
      <c r="A7430" s="3" t="s">
        <v>42</v>
      </c>
      <c r="B7430" s="3" t="s">
        <v>43</v>
      </c>
      <c r="C7430" s="3" t="s">
        <v>246</v>
      </c>
      <c r="D7430" s="3" t="s">
        <v>247</v>
      </c>
      <c r="E7430" s="4">
        <v>2</v>
      </c>
      <c r="F7430" s="4">
        <v>16</v>
      </c>
      <c r="G7430" s="3" t="s">
        <v>686</v>
      </c>
      <c r="H7430" s="3" t="s">
        <v>989</v>
      </c>
      <c r="I7430" s="3" t="s">
        <v>37719</v>
      </c>
      <c r="J7430" s="3" t="s">
        <v>5436</v>
      </c>
    </row>
    <row r="7431" spans="1:10" s="6" customFormat="1" ht="15" customHeight="1" x14ac:dyDescent="0.3">
      <c r="A7431" s="3" t="s">
        <v>42</v>
      </c>
      <c r="B7431" s="3" t="s">
        <v>43</v>
      </c>
      <c r="C7431" s="3" t="s">
        <v>260</v>
      </c>
      <c r="D7431" s="3" t="s">
        <v>261</v>
      </c>
      <c r="E7431" s="4">
        <v>2</v>
      </c>
      <c r="F7431" s="4">
        <v>17</v>
      </c>
      <c r="G7431" s="3" t="s">
        <v>686</v>
      </c>
      <c r="H7431" s="3" t="s">
        <v>1005</v>
      </c>
      <c r="I7431" s="3" t="s">
        <v>37719</v>
      </c>
      <c r="J7431" s="3" t="s">
        <v>5436</v>
      </c>
    </row>
    <row r="7432" spans="1:10" s="6" customFormat="1" ht="15" customHeight="1" x14ac:dyDescent="0.3">
      <c r="A7432" s="3" t="s">
        <v>42</v>
      </c>
      <c r="B7432" s="3" t="s">
        <v>43</v>
      </c>
      <c r="C7432" s="3" t="s">
        <v>272</v>
      </c>
      <c r="D7432" s="3" t="s">
        <v>273</v>
      </c>
      <c r="E7432" s="4">
        <v>2</v>
      </c>
      <c r="F7432" s="4">
        <v>18</v>
      </c>
      <c r="G7432" s="3" t="s">
        <v>686</v>
      </c>
      <c r="H7432" s="3" t="s">
        <v>1009</v>
      </c>
      <c r="I7432" s="3" t="s">
        <v>37719</v>
      </c>
      <c r="J7432" s="3" t="s">
        <v>5436</v>
      </c>
    </row>
    <row r="7433" spans="1:10" s="6" customFormat="1" ht="15" customHeight="1" x14ac:dyDescent="0.3">
      <c r="A7433" s="3" t="s">
        <v>42</v>
      </c>
      <c r="B7433" s="3" t="s">
        <v>43</v>
      </c>
      <c r="C7433" s="3" t="s">
        <v>283</v>
      </c>
      <c r="D7433" s="3" t="s">
        <v>284</v>
      </c>
      <c r="E7433" s="4">
        <v>2</v>
      </c>
      <c r="F7433" s="4">
        <v>19</v>
      </c>
      <c r="G7433" s="3" t="s">
        <v>686</v>
      </c>
      <c r="H7433" s="3" t="s">
        <v>1019</v>
      </c>
      <c r="I7433" s="3" t="s">
        <v>37719</v>
      </c>
      <c r="J7433" s="3" t="s">
        <v>5436</v>
      </c>
    </row>
    <row r="7434" spans="1:10" s="6" customFormat="1" ht="15" customHeight="1" x14ac:dyDescent="0.3">
      <c r="A7434" s="3" t="s">
        <v>42</v>
      </c>
      <c r="B7434" s="3" t="s">
        <v>43</v>
      </c>
      <c r="C7434" s="3" t="s">
        <v>295</v>
      </c>
      <c r="D7434" s="3" t="s">
        <v>296</v>
      </c>
      <c r="E7434" s="4">
        <v>2</v>
      </c>
      <c r="F7434" s="4">
        <v>20</v>
      </c>
      <c r="G7434" s="3" t="s">
        <v>686</v>
      </c>
      <c r="H7434" s="3" t="s">
        <v>1028</v>
      </c>
      <c r="I7434" s="3" t="s">
        <v>37719</v>
      </c>
      <c r="J7434" s="3" t="s">
        <v>5436</v>
      </c>
    </row>
    <row r="7435" spans="1:10" s="6" customFormat="1" ht="15" customHeight="1" x14ac:dyDescent="0.3">
      <c r="A7435" s="3" t="s">
        <v>42</v>
      </c>
      <c r="B7435" s="3" t="s">
        <v>43</v>
      </c>
      <c r="C7435" s="3" t="s">
        <v>307</v>
      </c>
      <c r="D7435" s="3" t="s">
        <v>308</v>
      </c>
      <c r="E7435" s="4">
        <v>2</v>
      </c>
      <c r="F7435" s="4">
        <v>21</v>
      </c>
      <c r="G7435" s="3" t="s">
        <v>686</v>
      </c>
      <c r="H7435" s="3" t="s">
        <v>1051</v>
      </c>
      <c r="I7435" s="3" t="s">
        <v>37719</v>
      </c>
      <c r="J7435" s="3" t="s">
        <v>5436</v>
      </c>
    </row>
    <row r="7436" spans="1:10" s="6" customFormat="1" ht="15" customHeight="1" x14ac:dyDescent="0.3">
      <c r="A7436" s="3" t="s">
        <v>42</v>
      </c>
      <c r="B7436" s="3" t="s">
        <v>43</v>
      </c>
      <c r="C7436" s="3" t="s">
        <v>322</v>
      </c>
      <c r="D7436" s="3" t="s">
        <v>323</v>
      </c>
      <c r="E7436" s="4">
        <v>2</v>
      </c>
      <c r="F7436" s="4">
        <v>22</v>
      </c>
      <c r="G7436" s="3" t="s">
        <v>686</v>
      </c>
      <c r="H7436" s="3" t="s">
        <v>1065</v>
      </c>
      <c r="I7436" s="3" t="s">
        <v>37719</v>
      </c>
      <c r="J7436" s="3" t="s">
        <v>5436</v>
      </c>
    </row>
    <row r="7437" spans="1:10" s="6" customFormat="1" ht="15" customHeight="1" x14ac:dyDescent="0.3">
      <c r="A7437" s="3" t="s">
        <v>42</v>
      </c>
      <c r="B7437" s="3" t="s">
        <v>43</v>
      </c>
      <c r="C7437" s="3" t="s">
        <v>337</v>
      </c>
      <c r="D7437" s="3" t="s">
        <v>338</v>
      </c>
      <c r="E7437" s="4">
        <v>2</v>
      </c>
      <c r="F7437" s="4">
        <v>23</v>
      </c>
      <c r="G7437" s="3" t="s">
        <v>686</v>
      </c>
      <c r="H7437" s="3" t="s">
        <v>1068</v>
      </c>
      <c r="I7437" s="3" t="s">
        <v>37719</v>
      </c>
      <c r="J7437" s="3" t="s">
        <v>5436</v>
      </c>
    </row>
    <row r="7438" spans="1:10" s="6" customFormat="1" ht="15" customHeight="1" x14ac:dyDescent="0.3">
      <c r="A7438" s="3" t="s">
        <v>42</v>
      </c>
      <c r="B7438" s="3" t="s">
        <v>43</v>
      </c>
      <c r="C7438" s="3" t="s">
        <v>352</v>
      </c>
      <c r="D7438" s="3" t="s">
        <v>353</v>
      </c>
      <c r="E7438" s="4">
        <v>2</v>
      </c>
      <c r="F7438" s="4">
        <v>24</v>
      </c>
      <c r="G7438" s="3" t="s">
        <v>686</v>
      </c>
      <c r="H7438" s="3" t="s">
        <v>1092</v>
      </c>
      <c r="I7438" s="3" t="s">
        <v>37719</v>
      </c>
      <c r="J7438" s="3" t="s">
        <v>5436</v>
      </c>
    </row>
    <row r="7439" spans="1:10" s="6" customFormat="1" ht="15" customHeight="1" x14ac:dyDescent="0.3">
      <c r="A7439" s="3" t="s">
        <v>42</v>
      </c>
      <c r="B7439" s="3" t="s">
        <v>43</v>
      </c>
      <c r="C7439" s="3" t="s">
        <v>366</v>
      </c>
      <c r="D7439" s="3" t="s">
        <v>367</v>
      </c>
      <c r="E7439" s="4">
        <v>2</v>
      </c>
      <c r="F7439" s="4">
        <v>25</v>
      </c>
      <c r="G7439" s="3" t="s">
        <v>686</v>
      </c>
      <c r="H7439" s="3" t="s">
        <v>1110</v>
      </c>
      <c r="I7439" s="3" t="s">
        <v>37719</v>
      </c>
      <c r="J7439" s="3" t="s">
        <v>5436</v>
      </c>
    </row>
    <row r="7440" spans="1:10" s="6" customFormat="1" ht="15" customHeight="1" x14ac:dyDescent="0.3">
      <c r="A7440" s="3" t="s">
        <v>42</v>
      </c>
      <c r="B7440" s="3" t="s">
        <v>43</v>
      </c>
      <c r="C7440" s="3" t="s">
        <v>376</v>
      </c>
      <c r="D7440" s="3" t="s">
        <v>377</v>
      </c>
      <c r="E7440" s="4">
        <v>2</v>
      </c>
      <c r="F7440" s="4">
        <v>26</v>
      </c>
      <c r="G7440" s="3" t="s">
        <v>686</v>
      </c>
      <c r="H7440" s="3" t="s">
        <v>1119</v>
      </c>
      <c r="I7440" s="3" t="s">
        <v>37719</v>
      </c>
      <c r="J7440" s="3" t="s">
        <v>5436</v>
      </c>
    </row>
    <row r="7441" spans="1:10" s="6" customFormat="1" ht="15" customHeight="1" x14ac:dyDescent="0.3">
      <c r="A7441" s="3" t="s">
        <v>42</v>
      </c>
      <c r="B7441" s="3" t="s">
        <v>43</v>
      </c>
      <c r="C7441" s="3" t="s">
        <v>389</v>
      </c>
      <c r="D7441" s="3" t="s">
        <v>390</v>
      </c>
      <c r="E7441" s="4">
        <v>2</v>
      </c>
      <c r="F7441" s="4">
        <v>27</v>
      </c>
      <c r="G7441" s="3" t="s">
        <v>686</v>
      </c>
      <c r="H7441" s="3" t="s">
        <v>1127</v>
      </c>
      <c r="I7441" s="3" t="s">
        <v>37719</v>
      </c>
      <c r="J7441" s="3" t="s">
        <v>5436</v>
      </c>
    </row>
    <row r="7442" spans="1:10" s="6" customFormat="1" ht="15" customHeight="1" x14ac:dyDescent="0.3">
      <c r="A7442" s="3" t="s">
        <v>42</v>
      </c>
      <c r="B7442" s="3" t="s">
        <v>43</v>
      </c>
      <c r="C7442" s="3" t="s">
        <v>440</v>
      </c>
      <c r="D7442" s="3" t="s">
        <v>441</v>
      </c>
      <c r="E7442" s="4">
        <v>2</v>
      </c>
      <c r="F7442" s="4">
        <v>31</v>
      </c>
      <c r="G7442" s="3" t="s">
        <v>686</v>
      </c>
      <c r="H7442" s="3" t="s">
        <v>1199</v>
      </c>
      <c r="I7442" s="3" t="s">
        <v>37719</v>
      </c>
      <c r="J7442" s="3" t="s">
        <v>5436</v>
      </c>
    </row>
    <row r="7443" spans="1:10" s="6" customFormat="1" ht="15" customHeight="1" x14ac:dyDescent="0.3">
      <c r="A7443" s="3" t="s">
        <v>42</v>
      </c>
      <c r="B7443" s="3" t="s">
        <v>43</v>
      </c>
      <c r="C7443" s="3" t="s">
        <v>57</v>
      </c>
      <c r="D7443" s="3" t="s">
        <v>58</v>
      </c>
      <c r="E7443" s="4">
        <v>2</v>
      </c>
      <c r="F7443" s="4">
        <v>3</v>
      </c>
      <c r="G7443" s="3" t="s">
        <v>686</v>
      </c>
      <c r="H7443" s="3" t="s">
        <v>705</v>
      </c>
      <c r="I7443" s="3" t="s">
        <v>37719</v>
      </c>
      <c r="J7443" s="3" t="s">
        <v>5466</v>
      </c>
    </row>
    <row r="7444" spans="1:10" s="6" customFormat="1" ht="15" customHeight="1" x14ac:dyDescent="0.3">
      <c r="A7444" s="3" t="s">
        <v>42</v>
      </c>
      <c r="B7444" s="3" t="s">
        <v>43</v>
      </c>
      <c r="C7444" s="3" t="s">
        <v>71</v>
      </c>
      <c r="D7444" s="3" t="s">
        <v>72</v>
      </c>
      <c r="E7444" s="4">
        <v>2</v>
      </c>
      <c r="F7444" s="4">
        <v>4</v>
      </c>
      <c r="G7444" s="3" t="s">
        <v>686</v>
      </c>
      <c r="H7444" s="3" t="s">
        <v>718</v>
      </c>
      <c r="I7444" s="3" t="s">
        <v>37719</v>
      </c>
      <c r="J7444" s="3" t="s">
        <v>5466</v>
      </c>
    </row>
    <row r="7445" spans="1:10" s="6" customFormat="1" ht="15" customHeight="1" x14ac:dyDescent="0.3">
      <c r="A7445" s="3" t="s">
        <v>42</v>
      </c>
      <c r="B7445" s="3" t="s">
        <v>43</v>
      </c>
      <c r="C7445" s="3" t="s">
        <v>86</v>
      </c>
      <c r="D7445" s="3" t="s">
        <v>87</v>
      </c>
      <c r="E7445" s="4">
        <v>2</v>
      </c>
      <c r="F7445" s="4">
        <v>5</v>
      </c>
      <c r="G7445" s="3" t="s">
        <v>686</v>
      </c>
      <c r="H7445" s="3" t="s">
        <v>731</v>
      </c>
      <c r="I7445" s="3" t="s">
        <v>37719</v>
      </c>
      <c r="J7445" s="3" t="s">
        <v>5466</v>
      </c>
    </row>
    <row r="7446" spans="1:10" s="6" customFormat="1" ht="15" customHeight="1" x14ac:dyDescent="0.3">
      <c r="A7446" s="3" t="s">
        <v>42</v>
      </c>
      <c r="B7446" s="3" t="s">
        <v>43</v>
      </c>
      <c r="C7446" s="3" t="s">
        <v>260</v>
      </c>
      <c r="D7446" s="3" t="s">
        <v>261</v>
      </c>
      <c r="E7446" s="4">
        <v>2</v>
      </c>
      <c r="F7446" s="4">
        <v>17</v>
      </c>
      <c r="G7446" s="3" t="s">
        <v>686</v>
      </c>
      <c r="H7446" s="3" t="s">
        <v>1005</v>
      </c>
      <c r="I7446" s="3" t="s">
        <v>37719</v>
      </c>
      <c r="J7446" s="3" t="s">
        <v>5528</v>
      </c>
    </row>
    <row r="7447" spans="1:10" s="6" customFormat="1" ht="15" customHeight="1" x14ac:dyDescent="0.3">
      <c r="A7447" s="3" t="s">
        <v>42</v>
      </c>
      <c r="B7447" s="3" t="s">
        <v>43</v>
      </c>
      <c r="C7447" s="3" t="s">
        <v>295</v>
      </c>
      <c r="D7447" s="3" t="s">
        <v>296</v>
      </c>
      <c r="E7447" s="4">
        <v>2</v>
      </c>
      <c r="F7447" s="4">
        <v>20</v>
      </c>
      <c r="G7447" s="3" t="s">
        <v>686</v>
      </c>
      <c r="H7447" s="3" t="s">
        <v>1028</v>
      </c>
      <c r="I7447" s="3" t="s">
        <v>37719</v>
      </c>
      <c r="J7447" s="3" t="s">
        <v>5528</v>
      </c>
    </row>
    <row r="7448" spans="1:10" s="6" customFormat="1" ht="15" customHeight="1" x14ac:dyDescent="0.3">
      <c r="A7448" s="3" t="s">
        <v>42</v>
      </c>
      <c r="B7448" s="3" t="s">
        <v>43</v>
      </c>
      <c r="C7448" s="3" t="s">
        <v>322</v>
      </c>
      <c r="D7448" s="3" t="s">
        <v>323</v>
      </c>
      <c r="E7448" s="4">
        <v>2</v>
      </c>
      <c r="F7448" s="4">
        <v>22</v>
      </c>
      <c r="G7448" s="3" t="s">
        <v>686</v>
      </c>
      <c r="H7448" s="3" t="s">
        <v>1065</v>
      </c>
      <c r="I7448" s="3" t="s">
        <v>37719</v>
      </c>
      <c r="J7448" s="3" t="s">
        <v>5528</v>
      </c>
    </row>
    <row r="7449" spans="1:10" s="6" customFormat="1" ht="15" customHeight="1" x14ac:dyDescent="0.3">
      <c r="A7449" s="3" t="s">
        <v>42</v>
      </c>
      <c r="B7449" s="3" t="s">
        <v>43</v>
      </c>
      <c r="C7449" s="3" t="s">
        <v>337</v>
      </c>
      <c r="D7449" s="3" t="s">
        <v>338</v>
      </c>
      <c r="E7449" s="4">
        <v>2</v>
      </c>
      <c r="F7449" s="4">
        <v>23</v>
      </c>
      <c r="G7449" s="3" t="s">
        <v>686</v>
      </c>
      <c r="H7449" s="3" t="s">
        <v>1068</v>
      </c>
      <c r="I7449" s="3" t="s">
        <v>37719</v>
      </c>
      <c r="J7449" s="3" t="s">
        <v>5528</v>
      </c>
    </row>
    <row r="7450" spans="1:10" s="6" customFormat="1" ht="15" customHeight="1" x14ac:dyDescent="0.3">
      <c r="A7450" s="3" t="s">
        <v>42</v>
      </c>
      <c r="B7450" s="3" t="s">
        <v>43</v>
      </c>
      <c r="C7450" s="3" t="s">
        <v>448</v>
      </c>
      <c r="D7450" s="3" t="s">
        <v>449</v>
      </c>
      <c r="E7450" s="4">
        <v>2</v>
      </c>
      <c r="F7450" s="4">
        <v>32</v>
      </c>
      <c r="G7450" s="3" t="s">
        <v>686</v>
      </c>
      <c r="H7450" s="3" t="s">
        <v>1201</v>
      </c>
      <c r="I7450" s="3" t="s">
        <v>37719</v>
      </c>
      <c r="J7450" s="3" t="s">
        <v>5528</v>
      </c>
    </row>
    <row r="7451" spans="1:10" s="6" customFormat="1" ht="15" customHeight="1" x14ac:dyDescent="0.3">
      <c r="A7451" s="3" t="s">
        <v>42</v>
      </c>
      <c r="B7451" s="3" t="s">
        <v>43</v>
      </c>
      <c r="C7451" s="3" t="s">
        <v>57</v>
      </c>
      <c r="D7451" s="3" t="s">
        <v>58</v>
      </c>
      <c r="E7451" s="4">
        <v>2</v>
      </c>
      <c r="F7451" s="4">
        <v>3</v>
      </c>
      <c r="G7451" s="3" t="s">
        <v>686</v>
      </c>
      <c r="H7451" s="3" t="s">
        <v>705</v>
      </c>
      <c r="I7451" s="3" t="s">
        <v>37719</v>
      </c>
      <c r="J7451" s="3" t="s">
        <v>5787</v>
      </c>
    </row>
    <row r="7452" spans="1:10" s="6" customFormat="1" ht="15" customHeight="1" x14ac:dyDescent="0.3">
      <c r="A7452" s="3" t="s">
        <v>42</v>
      </c>
      <c r="B7452" s="3" t="s">
        <v>43</v>
      </c>
      <c r="C7452" s="3" t="s">
        <v>97</v>
      </c>
      <c r="D7452" s="3" t="s">
        <v>98</v>
      </c>
      <c r="E7452" s="4">
        <v>2</v>
      </c>
      <c r="F7452" s="4">
        <v>6</v>
      </c>
      <c r="G7452" s="3" t="s">
        <v>686</v>
      </c>
      <c r="H7452" s="3" t="s">
        <v>742</v>
      </c>
      <c r="I7452" s="3" t="s">
        <v>37719</v>
      </c>
      <c r="J7452" s="3" t="s">
        <v>5787</v>
      </c>
    </row>
    <row r="7453" spans="1:10" s="6" customFormat="1" ht="15" customHeight="1" x14ac:dyDescent="0.3">
      <c r="A7453" s="3" t="s">
        <v>42</v>
      </c>
      <c r="B7453" s="3" t="s">
        <v>43</v>
      </c>
      <c r="C7453" s="3" t="s">
        <v>25</v>
      </c>
      <c r="D7453" s="3" t="s">
        <v>26</v>
      </c>
      <c r="E7453" s="4">
        <v>2</v>
      </c>
      <c r="F7453" s="4">
        <v>1</v>
      </c>
      <c r="G7453" s="3" t="s">
        <v>686</v>
      </c>
      <c r="H7453" s="3" t="s">
        <v>623</v>
      </c>
      <c r="I7453" s="3" t="s">
        <v>37719</v>
      </c>
      <c r="J7453" s="3" t="s">
        <v>5554</v>
      </c>
    </row>
    <row r="7454" spans="1:10" s="6" customFormat="1" ht="15" customHeight="1" x14ac:dyDescent="0.3">
      <c r="A7454" s="3" t="s">
        <v>42</v>
      </c>
      <c r="B7454" s="3" t="s">
        <v>43</v>
      </c>
      <c r="C7454" s="3" t="s">
        <v>57</v>
      </c>
      <c r="D7454" s="3" t="s">
        <v>58</v>
      </c>
      <c r="E7454" s="4">
        <v>2</v>
      </c>
      <c r="F7454" s="4">
        <v>3</v>
      </c>
      <c r="G7454" s="3" t="s">
        <v>686</v>
      </c>
      <c r="H7454" s="3" t="s">
        <v>705</v>
      </c>
      <c r="I7454" s="3" t="s">
        <v>37719</v>
      </c>
      <c r="J7454" s="3" t="s">
        <v>5554</v>
      </c>
    </row>
    <row r="7455" spans="1:10" s="6" customFormat="1" ht="15" customHeight="1" x14ac:dyDescent="0.3">
      <c r="A7455" s="3" t="s">
        <v>42</v>
      </c>
      <c r="B7455" s="3" t="s">
        <v>43</v>
      </c>
      <c r="C7455" s="3" t="s">
        <v>71</v>
      </c>
      <c r="D7455" s="3" t="s">
        <v>72</v>
      </c>
      <c r="E7455" s="4">
        <v>2</v>
      </c>
      <c r="F7455" s="4">
        <v>4</v>
      </c>
      <c r="G7455" s="3" t="s">
        <v>686</v>
      </c>
      <c r="H7455" s="3" t="s">
        <v>718</v>
      </c>
      <c r="I7455" s="3" t="s">
        <v>37719</v>
      </c>
      <c r="J7455" s="3" t="s">
        <v>5554</v>
      </c>
    </row>
    <row r="7456" spans="1:10" s="6" customFormat="1" ht="15" customHeight="1" x14ac:dyDescent="0.3">
      <c r="A7456" s="3" t="s">
        <v>42</v>
      </c>
      <c r="B7456" s="3" t="s">
        <v>43</v>
      </c>
      <c r="C7456" s="3" t="s">
        <v>86</v>
      </c>
      <c r="D7456" s="3" t="s">
        <v>87</v>
      </c>
      <c r="E7456" s="4">
        <v>2</v>
      </c>
      <c r="F7456" s="4">
        <v>5</v>
      </c>
      <c r="G7456" s="3" t="s">
        <v>686</v>
      </c>
      <c r="H7456" s="3" t="s">
        <v>731</v>
      </c>
      <c r="I7456" s="3" t="s">
        <v>37719</v>
      </c>
      <c r="J7456" s="3" t="s">
        <v>5554</v>
      </c>
    </row>
    <row r="7457" spans="1:10" s="6" customFormat="1" ht="15" customHeight="1" x14ac:dyDescent="0.3">
      <c r="A7457" s="3" t="s">
        <v>42</v>
      </c>
      <c r="B7457" s="3" t="s">
        <v>43</v>
      </c>
      <c r="C7457" s="3" t="s">
        <v>97</v>
      </c>
      <c r="D7457" s="3" t="s">
        <v>98</v>
      </c>
      <c r="E7457" s="4">
        <v>2</v>
      </c>
      <c r="F7457" s="4">
        <v>6</v>
      </c>
      <c r="G7457" s="3" t="s">
        <v>686</v>
      </c>
      <c r="H7457" s="3" t="s">
        <v>742</v>
      </c>
      <c r="I7457" s="3" t="s">
        <v>37719</v>
      </c>
      <c r="J7457" s="3" t="s">
        <v>5554</v>
      </c>
    </row>
    <row r="7458" spans="1:10" s="6" customFormat="1" ht="15" customHeight="1" x14ac:dyDescent="0.3">
      <c r="A7458" s="3" t="s">
        <v>42</v>
      </c>
      <c r="B7458" s="3" t="s">
        <v>43</v>
      </c>
      <c r="C7458" s="3" t="s">
        <v>112</v>
      </c>
      <c r="D7458" s="3" t="s">
        <v>113</v>
      </c>
      <c r="E7458" s="4">
        <v>2</v>
      </c>
      <c r="F7458" s="4">
        <v>7</v>
      </c>
      <c r="G7458" s="3" t="s">
        <v>686</v>
      </c>
      <c r="H7458" s="3" t="s">
        <v>749</v>
      </c>
      <c r="I7458" s="3" t="s">
        <v>37719</v>
      </c>
      <c r="J7458" s="3" t="s">
        <v>5554</v>
      </c>
    </row>
    <row r="7459" spans="1:10" s="6" customFormat="1" ht="15" customHeight="1" x14ac:dyDescent="0.3">
      <c r="A7459" s="3" t="s">
        <v>42</v>
      </c>
      <c r="B7459" s="3" t="s">
        <v>43</v>
      </c>
      <c r="C7459" s="3" t="s">
        <v>128</v>
      </c>
      <c r="D7459" s="3" t="s">
        <v>129</v>
      </c>
      <c r="E7459" s="4">
        <v>2</v>
      </c>
      <c r="F7459" s="4">
        <v>8</v>
      </c>
      <c r="G7459" s="3" t="s">
        <v>686</v>
      </c>
      <c r="H7459" s="3" t="s">
        <v>803</v>
      </c>
      <c r="I7459" s="3" t="s">
        <v>37719</v>
      </c>
      <c r="J7459" s="3" t="s">
        <v>5554</v>
      </c>
    </row>
    <row r="7460" spans="1:10" s="6" customFormat="1" ht="15" customHeight="1" x14ac:dyDescent="0.3">
      <c r="A7460" s="3" t="s">
        <v>42</v>
      </c>
      <c r="B7460" s="3" t="s">
        <v>43</v>
      </c>
      <c r="C7460" s="3" t="s">
        <v>142</v>
      </c>
      <c r="D7460" s="3" t="s">
        <v>143</v>
      </c>
      <c r="E7460" s="4">
        <v>2</v>
      </c>
      <c r="F7460" s="4">
        <v>9</v>
      </c>
      <c r="G7460" s="3" t="s">
        <v>686</v>
      </c>
      <c r="H7460" s="3" t="s">
        <v>820</v>
      </c>
      <c r="I7460" s="3" t="s">
        <v>37719</v>
      </c>
      <c r="J7460" s="3" t="s">
        <v>5554</v>
      </c>
    </row>
    <row r="7461" spans="1:10" s="6" customFormat="1" ht="15" customHeight="1" x14ac:dyDescent="0.3">
      <c r="A7461" s="3" t="s">
        <v>42</v>
      </c>
      <c r="B7461" s="3" t="s">
        <v>43</v>
      </c>
      <c r="C7461" s="3" t="s">
        <v>219</v>
      </c>
      <c r="D7461" s="3" t="s">
        <v>220</v>
      </c>
      <c r="E7461" s="4">
        <v>2</v>
      </c>
      <c r="F7461" s="4">
        <v>14</v>
      </c>
      <c r="G7461" s="3" t="s">
        <v>686</v>
      </c>
      <c r="H7461" s="3" t="s">
        <v>977</v>
      </c>
      <c r="I7461" s="3" t="s">
        <v>37719</v>
      </c>
      <c r="J7461" s="3" t="s">
        <v>5528</v>
      </c>
    </row>
    <row r="7462" spans="1:10" s="6" customFormat="1" ht="15" customHeight="1" x14ac:dyDescent="0.3">
      <c r="A7462" s="3" t="s">
        <v>42</v>
      </c>
      <c r="B7462" s="3" t="s">
        <v>43</v>
      </c>
      <c r="C7462" s="3" t="s">
        <v>128</v>
      </c>
      <c r="D7462" s="3" t="s">
        <v>129</v>
      </c>
      <c r="E7462" s="4">
        <v>2</v>
      </c>
      <c r="F7462" s="4">
        <v>8</v>
      </c>
      <c r="G7462" s="3" t="s">
        <v>686</v>
      </c>
      <c r="H7462" s="3" t="s">
        <v>803</v>
      </c>
      <c r="I7462" s="3" t="s">
        <v>37719</v>
      </c>
      <c r="J7462" s="3" t="s">
        <v>5528</v>
      </c>
    </row>
    <row r="7463" spans="1:10" s="6" customFormat="1" ht="15" customHeight="1" x14ac:dyDescent="0.3">
      <c r="A7463" s="3" t="s">
        <v>42</v>
      </c>
      <c r="B7463" s="3" t="s">
        <v>43</v>
      </c>
      <c r="C7463" s="3" t="s">
        <v>112</v>
      </c>
      <c r="D7463" s="3" t="s">
        <v>113</v>
      </c>
      <c r="E7463" s="4">
        <v>2</v>
      </c>
      <c r="F7463" s="4">
        <v>7</v>
      </c>
      <c r="G7463" s="3" t="s">
        <v>686</v>
      </c>
      <c r="H7463" s="3" t="s">
        <v>749</v>
      </c>
      <c r="I7463" s="3" t="s">
        <v>37719</v>
      </c>
      <c r="J7463" s="3" t="s">
        <v>5528</v>
      </c>
    </row>
    <row r="7464" spans="1:10" s="6" customFormat="1" ht="15" customHeight="1" x14ac:dyDescent="0.3">
      <c r="A7464" s="3" t="s">
        <v>42</v>
      </c>
      <c r="B7464" s="3" t="s">
        <v>43</v>
      </c>
      <c r="C7464" s="3" t="s">
        <v>86</v>
      </c>
      <c r="D7464" s="3" t="s">
        <v>87</v>
      </c>
      <c r="E7464" s="4">
        <v>2</v>
      </c>
      <c r="F7464" s="4">
        <v>5</v>
      </c>
      <c r="G7464" s="3" t="s">
        <v>686</v>
      </c>
      <c r="H7464" s="3" t="s">
        <v>731</v>
      </c>
      <c r="I7464" s="3" t="s">
        <v>37719</v>
      </c>
      <c r="J7464" s="3" t="s">
        <v>5528</v>
      </c>
    </row>
    <row r="7465" spans="1:10" s="6" customFormat="1" ht="15" customHeight="1" x14ac:dyDescent="0.3">
      <c r="A7465" s="3" t="s">
        <v>42</v>
      </c>
      <c r="B7465" s="3" t="s">
        <v>43</v>
      </c>
      <c r="C7465" s="3" t="s">
        <v>112</v>
      </c>
      <c r="D7465" s="3" t="s">
        <v>113</v>
      </c>
      <c r="E7465" s="4">
        <v>2</v>
      </c>
      <c r="F7465" s="4">
        <v>7</v>
      </c>
      <c r="G7465" s="3" t="s">
        <v>686</v>
      </c>
      <c r="H7465" s="3" t="s">
        <v>749</v>
      </c>
      <c r="I7465" s="3" t="s">
        <v>37719</v>
      </c>
      <c r="J7465" s="3" t="s">
        <v>5466</v>
      </c>
    </row>
    <row r="7466" spans="1:10" s="6" customFormat="1" ht="15" customHeight="1" x14ac:dyDescent="0.3">
      <c r="A7466" s="3" t="s">
        <v>42</v>
      </c>
      <c r="B7466" s="3" t="s">
        <v>43</v>
      </c>
      <c r="C7466" s="3" t="s">
        <v>128</v>
      </c>
      <c r="D7466" s="3" t="s">
        <v>129</v>
      </c>
      <c r="E7466" s="4">
        <v>2</v>
      </c>
      <c r="F7466" s="4">
        <v>8</v>
      </c>
      <c r="G7466" s="3" t="s">
        <v>686</v>
      </c>
      <c r="H7466" s="3" t="s">
        <v>803</v>
      </c>
      <c r="I7466" s="3" t="s">
        <v>37719</v>
      </c>
      <c r="J7466" s="3" t="s">
        <v>5466</v>
      </c>
    </row>
    <row r="7467" spans="1:10" s="6" customFormat="1" ht="15" customHeight="1" x14ac:dyDescent="0.3">
      <c r="A7467" s="3" t="s">
        <v>42</v>
      </c>
      <c r="B7467" s="3" t="s">
        <v>43</v>
      </c>
      <c r="C7467" s="3" t="s">
        <v>142</v>
      </c>
      <c r="D7467" s="3" t="s">
        <v>143</v>
      </c>
      <c r="E7467" s="4">
        <v>2</v>
      </c>
      <c r="F7467" s="4">
        <v>9</v>
      </c>
      <c r="G7467" s="3" t="s">
        <v>686</v>
      </c>
      <c r="H7467" s="3" t="s">
        <v>820</v>
      </c>
      <c r="I7467" s="3" t="s">
        <v>37719</v>
      </c>
      <c r="J7467" s="3" t="s">
        <v>5466</v>
      </c>
    </row>
    <row r="7468" spans="1:10" s="6" customFormat="1" ht="15" customHeight="1" x14ac:dyDescent="0.3">
      <c r="A7468" s="3" t="s">
        <v>42</v>
      </c>
      <c r="B7468" s="3" t="s">
        <v>43</v>
      </c>
      <c r="C7468" s="3" t="s">
        <v>158</v>
      </c>
      <c r="D7468" s="3" t="s">
        <v>159</v>
      </c>
      <c r="E7468" s="4">
        <v>2</v>
      </c>
      <c r="F7468" s="4">
        <v>10</v>
      </c>
      <c r="G7468" s="3" t="s">
        <v>686</v>
      </c>
      <c r="H7468" s="3" t="s">
        <v>854</v>
      </c>
      <c r="I7468" s="3" t="s">
        <v>37719</v>
      </c>
      <c r="J7468" s="3" t="s">
        <v>5466</v>
      </c>
    </row>
    <row r="7469" spans="1:10" s="6" customFormat="1" ht="15" customHeight="1" x14ac:dyDescent="0.3">
      <c r="A7469" s="3" t="s">
        <v>42</v>
      </c>
      <c r="B7469" s="3" t="s">
        <v>43</v>
      </c>
      <c r="C7469" s="3" t="s">
        <v>272</v>
      </c>
      <c r="D7469" s="3" t="s">
        <v>273</v>
      </c>
      <c r="E7469" s="4">
        <v>2</v>
      </c>
      <c r="F7469" s="4">
        <v>18</v>
      </c>
      <c r="G7469" s="3" t="s">
        <v>686</v>
      </c>
      <c r="H7469" s="3" t="s">
        <v>1009</v>
      </c>
      <c r="I7469" s="3" t="s">
        <v>37719</v>
      </c>
      <c r="J7469" s="3" t="s">
        <v>5466</v>
      </c>
    </row>
    <row r="7470" spans="1:10" s="6" customFormat="1" ht="15" customHeight="1" x14ac:dyDescent="0.3">
      <c r="A7470" s="3" t="s">
        <v>42</v>
      </c>
      <c r="B7470" s="3" t="s">
        <v>43</v>
      </c>
      <c r="C7470" s="3" t="s">
        <v>337</v>
      </c>
      <c r="D7470" s="3" t="s">
        <v>338</v>
      </c>
      <c r="E7470" s="4">
        <v>2</v>
      </c>
      <c r="F7470" s="4">
        <v>23</v>
      </c>
      <c r="G7470" s="3" t="s">
        <v>686</v>
      </c>
      <c r="H7470" s="3" t="s">
        <v>1068</v>
      </c>
      <c r="I7470" s="3" t="s">
        <v>37719</v>
      </c>
      <c r="J7470" s="3" t="s">
        <v>5466</v>
      </c>
    </row>
    <row r="7471" spans="1:10" s="6" customFormat="1" ht="15" customHeight="1" x14ac:dyDescent="0.3">
      <c r="A7471" s="3" t="s">
        <v>42</v>
      </c>
      <c r="B7471" s="3" t="s">
        <v>43</v>
      </c>
      <c r="C7471" s="3" t="s">
        <v>57</v>
      </c>
      <c r="D7471" s="3" t="s">
        <v>58</v>
      </c>
      <c r="E7471" s="4">
        <v>2</v>
      </c>
      <c r="F7471" s="4">
        <v>3</v>
      </c>
      <c r="G7471" s="3" t="s">
        <v>686</v>
      </c>
      <c r="H7471" s="3" t="s">
        <v>705</v>
      </c>
      <c r="I7471" s="3" t="s">
        <v>37719</v>
      </c>
      <c r="J7471" s="3" t="s">
        <v>5776</v>
      </c>
    </row>
    <row r="7472" spans="1:10" s="6" customFormat="1" ht="15" customHeight="1" x14ac:dyDescent="0.3">
      <c r="A7472" s="3" t="s">
        <v>42</v>
      </c>
      <c r="B7472" s="3" t="s">
        <v>43</v>
      </c>
      <c r="C7472" s="3" t="s">
        <v>173</v>
      </c>
      <c r="D7472" s="3" t="s">
        <v>174</v>
      </c>
      <c r="E7472" s="4">
        <v>2</v>
      </c>
      <c r="F7472" s="4">
        <v>11</v>
      </c>
      <c r="G7472" s="3" t="s">
        <v>686</v>
      </c>
      <c r="H7472" s="3" t="s">
        <v>867</v>
      </c>
      <c r="I7472" s="3" t="s">
        <v>37719</v>
      </c>
      <c r="J7472" s="3" t="s">
        <v>5436</v>
      </c>
    </row>
    <row r="7473" spans="1:10" s="6" customFormat="1" ht="15" customHeight="1" x14ac:dyDescent="0.3">
      <c r="A7473" s="3" t="s">
        <v>42</v>
      </c>
      <c r="B7473" s="3" t="s">
        <v>43</v>
      </c>
      <c r="C7473" s="3" t="s">
        <v>97</v>
      </c>
      <c r="D7473" s="3" t="s">
        <v>98</v>
      </c>
      <c r="E7473" s="4">
        <v>2</v>
      </c>
      <c r="F7473" s="4">
        <v>6</v>
      </c>
      <c r="G7473" s="3" t="s">
        <v>686</v>
      </c>
      <c r="H7473" s="3" t="s">
        <v>742</v>
      </c>
      <c r="I7473" s="3" t="s">
        <v>37719</v>
      </c>
      <c r="J7473" s="3" t="s">
        <v>5776</v>
      </c>
    </row>
    <row r="7474" spans="1:10" s="6" customFormat="1" ht="15" customHeight="1" x14ac:dyDescent="0.3">
      <c r="A7474" s="3" t="s">
        <v>42</v>
      </c>
      <c r="B7474" s="3" t="s">
        <v>43</v>
      </c>
      <c r="C7474" s="3" t="s">
        <v>97</v>
      </c>
      <c r="D7474" s="3" t="s">
        <v>98</v>
      </c>
      <c r="E7474" s="4">
        <v>2</v>
      </c>
      <c r="F7474" s="4">
        <v>6</v>
      </c>
      <c r="G7474" s="3" t="s">
        <v>686</v>
      </c>
      <c r="H7474" s="3" t="s">
        <v>742</v>
      </c>
      <c r="I7474" s="3" t="s">
        <v>37719</v>
      </c>
      <c r="J7474" s="3" t="s">
        <v>5782</v>
      </c>
    </row>
    <row r="7475" spans="1:10" s="6" customFormat="1" ht="15" customHeight="1" x14ac:dyDescent="0.3">
      <c r="A7475" s="3" t="s">
        <v>42</v>
      </c>
      <c r="B7475" s="3" t="s">
        <v>43</v>
      </c>
      <c r="C7475" s="3" t="s">
        <v>142</v>
      </c>
      <c r="D7475" s="3" t="s">
        <v>143</v>
      </c>
      <c r="E7475" s="4">
        <v>2</v>
      </c>
      <c r="F7475" s="4">
        <v>9</v>
      </c>
      <c r="G7475" s="3" t="s">
        <v>686</v>
      </c>
      <c r="H7475" s="3" t="s">
        <v>820</v>
      </c>
      <c r="I7475" s="3" t="s">
        <v>37719</v>
      </c>
      <c r="J7475" s="3" t="s">
        <v>5782</v>
      </c>
    </row>
    <row r="7476" spans="1:10" s="6" customFormat="1" ht="15" customHeight="1" x14ac:dyDescent="0.3">
      <c r="A7476" s="3" t="s">
        <v>42</v>
      </c>
      <c r="B7476" s="3" t="s">
        <v>43</v>
      </c>
      <c r="C7476" s="3" t="s">
        <v>204</v>
      </c>
      <c r="D7476" s="3" t="s">
        <v>205</v>
      </c>
      <c r="E7476" s="4">
        <v>2</v>
      </c>
      <c r="F7476" s="4">
        <v>13</v>
      </c>
      <c r="G7476" s="3" t="s">
        <v>686</v>
      </c>
      <c r="H7476" s="3" t="s">
        <v>956</v>
      </c>
      <c r="I7476" s="3" t="s">
        <v>37719</v>
      </c>
      <c r="J7476" s="3" t="s">
        <v>5782</v>
      </c>
    </row>
    <row r="7477" spans="1:10" s="6" customFormat="1" ht="15" customHeight="1" x14ac:dyDescent="0.3">
      <c r="A7477" s="3" t="s">
        <v>42</v>
      </c>
      <c r="B7477" s="3" t="s">
        <v>43</v>
      </c>
      <c r="C7477" s="3" t="s">
        <v>295</v>
      </c>
      <c r="D7477" s="3" t="s">
        <v>296</v>
      </c>
      <c r="E7477" s="4">
        <v>2</v>
      </c>
      <c r="F7477" s="4">
        <v>20</v>
      </c>
      <c r="G7477" s="3" t="s">
        <v>686</v>
      </c>
      <c r="H7477" s="3" t="s">
        <v>1028</v>
      </c>
      <c r="I7477" s="3" t="s">
        <v>37719</v>
      </c>
      <c r="J7477" s="3" t="s">
        <v>5782</v>
      </c>
    </row>
    <row r="7478" spans="1:10" s="6" customFormat="1" ht="15" customHeight="1" x14ac:dyDescent="0.3">
      <c r="A7478" s="3" t="s">
        <v>42</v>
      </c>
      <c r="B7478" s="3" t="s">
        <v>43</v>
      </c>
      <c r="C7478" s="3" t="s">
        <v>25</v>
      </c>
      <c r="D7478" s="3" t="s">
        <v>26</v>
      </c>
      <c r="E7478" s="4">
        <v>2</v>
      </c>
      <c r="F7478" s="4">
        <v>1</v>
      </c>
      <c r="G7478" s="3" t="s">
        <v>686</v>
      </c>
      <c r="H7478" s="3" t="s">
        <v>623</v>
      </c>
      <c r="I7478" s="3" t="s">
        <v>37719</v>
      </c>
      <c r="J7478" s="3" t="s">
        <v>5528</v>
      </c>
    </row>
    <row r="7479" spans="1:10" s="6" customFormat="1" ht="15" customHeight="1" x14ac:dyDescent="0.3">
      <c r="A7479" s="3" t="s">
        <v>42</v>
      </c>
      <c r="B7479" s="3" t="s">
        <v>43</v>
      </c>
      <c r="C7479" s="3" t="s">
        <v>57</v>
      </c>
      <c r="D7479" s="3" t="s">
        <v>58</v>
      </c>
      <c r="E7479" s="4">
        <v>2</v>
      </c>
      <c r="F7479" s="4">
        <v>3</v>
      </c>
      <c r="G7479" s="3" t="s">
        <v>686</v>
      </c>
      <c r="H7479" s="3" t="s">
        <v>705</v>
      </c>
      <c r="I7479" s="3" t="s">
        <v>37719</v>
      </c>
      <c r="J7479" s="3" t="s">
        <v>5528</v>
      </c>
    </row>
    <row r="7480" spans="1:10" s="6" customFormat="1" ht="15" customHeight="1" x14ac:dyDescent="0.3">
      <c r="A7480" s="3" t="s">
        <v>42</v>
      </c>
      <c r="B7480" s="3" t="s">
        <v>43</v>
      </c>
      <c r="C7480" s="3" t="s">
        <v>71</v>
      </c>
      <c r="D7480" s="3" t="s">
        <v>72</v>
      </c>
      <c r="E7480" s="4">
        <v>2</v>
      </c>
      <c r="F7480" s="4">
        <v>4</v>
      </c>
      <c r="G7480" s="3" t="s">
        <v>686</v>
      </c>
      <c r="H7480" s="3" t="s">
        <v>718</v>
      </c>
      <c r="I7480" s="3" t="s">
        <v>37719</v>
      </c>
      <c r="J7480" s="3" t="s">
        <v>5528</v>
      </c>
    </row>
    <row r="7481" spans="1:10" s="6" customFormat="1" ht="15" customHeight="1" x14ac:dyDescent="0.3">
      <c r="A7481" s="3" t="s">
        <v>42</v>
      </c>
      <c r="B7481" s="3" t="s">
        <v>43</v>
      </c>
      <c r="C7481" s="3" t="s">
        <v>57</v>
      </c>
      <c r="D7481" s="3" t="s">
        <v>58</v>
      </c>
      <c r="E7481" s="4">
        <v>2</v>
      </c>
      <c r="F7481" s="4">
        <v>3</v>
      </c>
      <c r="G7481" s="3" t="s">
        <v>686</v>
      </c>
      <c r="H7481" s="3" t="s">
        <v>705</v>
      </c>
      <c r="I7481" s="3" t="s">
        <v>37719</v>
      </c>
      <c r="J7481" s="3" t="s">
        <v>5782</v>
      </c>
    </row>
    <row r="7482" spans="1:10" s="6" customFormat="1" ht="15" customHeight="1" x14ac:dyDescent="0.3">
      <c r="A7482" s="3" t="s">
        <v>42</v>
      </c>
      <c r="B7482" s="3" t="s">
        <v>43</v>
      </c>
      <c r="C7482" s="3" t="s">
        <v>158</v>
      </c>
      <c r="D7482" s="3" t="s">
        <v>159</v>
      </c>
      <c r="E7482" s="4">
        <v>2</v>
      </c>
      <c r="F7482" s="4">
        <v>10</v>
      </c>
      <c r="G7482" s="3" t="s">
        <v>686</v>
      </c>
      <c r="H7482" s="3" t="s">
        <v>854</v>
      </c>
      <c r="I7482" s="3" t="s">
        <v>37719</v>
      </c>
      <c r="J7482" s="3" t="s">
        <v>5554</v>
      </c>
    </row>
    <row r="7483" spans="1:10" s="6" customFormat="1" ht="15" customHeight="1" x14ac:dyDescent="0.3">
      <c r="A7483" s="3" t="s">
        <v>42</v>
      </c>
      <c r="B7483" s="3" t="s">
        <v>43</v>
      </c>
      <c r="C7483" s="3" t="s">
        <v>158</v>
      </c>
      <c r="D7483" s="3" t="s">
        <v>159</v>
      </c>
      <c r="E7483" s="4">
        <v>2</v>
      </c>
      <c r="F7483" s="4">
        <v>10</v>
      </c>
      <c r="G7483" s="3" t="s">
        <v>686</v>
      </c>
      <c r="H7483" s="3" t="s">
        <v>854</v>
      </c>
      <c r="I7483" s="3" t="s">
        <v>37719</v>
      </c>
      <c r="J7483" s="3" t="s">
        <v>5436</v>
      </c>
    </row>
    <row r="7484" spans="1:10" s="6" customFormat="1" ht="15" customHeight="1" x14ac:dyDescent="0.3">
      <c r="A7484" s="3" t="s">
        <v>42</v>
      </c>
      <c r="B7484" s="3" t="s">
        <v>43</v>
      </c>
      <c r="C7484" s="3" t="s">
        <v>128</v>
      </c>
      <c r="D7484" s="3" t="s">
        <v>129</v>
      </c>
      <c r="E7484" s="4">
        <v>2</v>
      </c>
      <c r="F7484" s="4">
        <v>8</v>
      </c>
      <c r="G7484" s="3" t="s">
        <v>686</v>
      </c>
      <c r="H7484" s="3" t="s">
        <v>803</v>
      </c>
      <c r="I7484" s="3" t="s">
        <v>37719</v>
      </c>
      <c r="J7484" s="3" t="s">
        <v>5436</v>
      </c>
    </row>
    <row r="7485" spans="1:10" s="6" customFormat="1" ht="15" customHeight="1" x14ac:dyDescent="0.3">
      <c r="A7485" s="3" t="s">
        <v>25</v>
      </c>
      <c r="B7485" s="3" t="s">
        <v>26</v>
      </c>
      <c r="C7485" s="3" t="s">
        <v>307</v>
      </c>
      <c r="D7485" s="3" t="s">
        <v>308</v>
      </c>
      <c r="E7485" s="4">
        <v>1</v>
      </c>
      <c r="F7485" s="4">
        <v>21</v>
      </c>
      <c r="G7485" s="3" t="s">
        <v>623</v>
      </c>
      <c r="H7485" s="3" t="s">
        <v>1051</v>
      </c>
      <c r="I7485" s="3" t="s">
        <v>37719</v>
      </c>
      <c r="J7485" s="3" t="s">
        <v>5713</v>
      </c>
    </row>
    <row r="7486" spans="1:10" s="6" customFormat="1" ht="15" customHeight="1" x14ac:dyDescent="0.3">
      <c r="A7486" s="3" t="s">
        <v>25</v>
      </c>
      <c r="B7486" s="3" t="s">
        <v>26</v>
      </c>
      <c r="C7486" s="3" t="s">
        <v>322</v>
      </c>
      <c r="D7486" s="3" t="s">
        <v>323</v>
      </c>
      <c r="E7486" s="4">
        <v>1</v>
      </c>
      <c r="F7486" s="4">
        <v>22</v>
      </c>
      <c r="G7486" s="3" t="s">
        <v>623</v>
      </c>
      <c r="H7486" s="3" t="s">
        <v>1065</v>
      </c>
      <c r="I7486" s="3" t="s">
        <v>37719</v>
      </c>
      <c r="J7486" s="3" t="s">
        <v>5713</v>
      </c>
    </row>
    <row r="7487" spans="1:10" s="6" customFormat="1" ht="15" customHeight="1" x14ac:dyDescent="0.3">
      <c r="A7487" s="3" t="s">
        <v>25</v>
      </c>
      <c r="B7487" s="3" t="s">
        <v>26</v>
      </c>
      <c r="C7487" s="3" t="s">
        <v>352</v>
      </c>
      <c r="D7487" s="3" t="s">
        <v>353</v>
      </c>
      <c r="E7487" s="4">
        <v>1</v>
      </c>
      <c r="F7487" s="4">
        <v>24</v>
      </c>
      <c r="G7487" s="3" t="s">
        <v>623</v>
      </c>
      <c r="H7487" s="3" t="s">
        <v>1092</v>
      </c>
      <c r="I7487" s="3" t="s">
        <v>37719</v>
      </c>
      <c r="J7487" s="3" t="s">
        <v>5713</v>
      </c>
    </row>
    <row r="7488" spans="1:10" s="6" customFormat="1" ht="15" customHeight="1" x14ac:dyDescent="0.3">
      <c r="A7488" s="3" t="s">
        <v>25</v>
      </c>
      <c r="B7488" s="3" t="s">
        <v>26</v>
      </c>
      <c r="C7488" s="3" t="s">
        <v>366</v>
      </c>
      <c r="D7488" s="3" t="s">
        <v>367</v>
      </c>
      <c r="E7488" s="4">
        <v>1</v>
      </c>
      <c r="F7488" s="4">
        <v>25</v>
      </c>
      <c r="G7488" s="3" t="s">
        <v>623</v>
      </c>
      <c r="H7488" s="3" t="s">
        <v>1110</v>
      </c>
      <c r="I7488" s="3" t="s">
        <v>37719</v>
      </c>
      <c r="J7488" s="3" t="s">
        <v>5713</v>
      </c>
    </row>
    <row r="7489" spans="1:10" s="6" customFormat="1" ht="15" customHeight="1" x14ac:dyDescent="0.3">
      <c r="A7489" s="3" t="s">
        <v>25</v>
      </c>
      <c r="B7489" s="3" t="s">
        <v>26</v>
      </c>
      <c r="C7489" s="3" t="s">
        <v>389</v>
      </c>
      <c r="D7489" s="3" t="s">
        <v>390</v>
      </c>
      <c r="E7489" s="4">
        <v>1</v>
      </c>
      <c r="F7489" s="4">
        <v>27</v>
      </c>
      <c r="G7489" s="3" t="s">
        <v>623</v>
      </c>
      <c r="H7489" s="3" t="s">
        <v>1127</v>
      </c>
      <c r="I7489" s="3" t="s">
        <v>37719</v>
      </c>
      <c r="J7489" s="3" t="s">
        <v>5713</v>
      </c>
    </row>
    <row r="7490" spans="1:10" s="6" customFormat="1" ht="15" customHeight="1" x14ac:dyDescent="0.3">
      <c r="A7490" s="3" t="s">
        <v>25</v>
      </c>
      <c r="B7490" s="3" t="s">
        <v>26</v>
      </c>
      <c r="C7490" s="3" t="s">
        <v>415</v>
      </c>
      <c r="D7490" s="3" t="s">
        <v>416</v>
      </c>
      <c r="E7490" s="4">
        <v>1</v>
      </c>
      <c r="F7490" s="4">
        <v>29</v>
      </c>
      <c r="G7490" s="3" t="s">
        <v>623</v>
      </c>
      <c r="H7490" s="3" t="s">
        <v>1177</v>
      </c>
      <c r="I7490" s="3" t="s">
        <v>37719</v>
      </c>
      <c r="J7490" s="3" t="s">
        <v>5713</v>
      </c>
    </row>
    <row r="7491" spans="1:10" s="6" customFormat="1" ht="15" customHeight="1" x14ac:dyDescent="0.3">
      <c r="A7491" s="3" t="s">
        <v>25</v>
      </c>
      <c r="B7491" s="3" t="s">
        <v>26</v>
      </c>
      <c r="C7491" s="3" t="s">
        <v>430</v>
      </c>
      <c r="D7491" s="3" t="s">
        <v>431</v>
      </c>
      <c r="E7491" s="4">
        <v>1</v>
      </c>
      <c r="F7491" s="4">
        <v>30</v>
      </c>
      <c r="G7491" s="3" t="s">
        <v>623</v>
      </c>
      <c r="H7491" s="3" t="s">
        <v>1191</v>
      </c>
      <c r="I7491" s="3" t="s">
        <v>37719</v>
      </c>
      <c r="J7491" s="3" t="s">
        <v>5713</v>
      </c>
    </row>
    <row r="7492" spans="1:10" s="6" customFormat="1" ht="15" customHeight="1" x14ac:dyDescent="0.3">
      <c r="A7492" s="3" t="s">
        <v>25</v>
      </c>
      <c r="B7492" s="3" t="s">
        <v>26</v>
      </c>
      <c r="C7492" s="3" t="s">
        <v>440</v>
      </c>
      <c r="D7492" s="3" t="s">
        <v>441</v>
      </c>
      <c r="E7492" s="4">
        <v>1</v>
      </c>
      <c r="F7492" s="4">
        <v>31</v>
      </c>
      <c r="G7492" s="3" t="s">
        <v>623</v>
      </c>
      <c r="H7492" s="3" t="s">
        <v>1199</v>
      </c>
      <c r="I7492" s="3" t="s">
        <v>37719</v>
      </c>
      <c r="J7492" s="3" t="s">
        <v>5713</v>
      </c>
    </row>
    <row r="7493" spans="1:10" s="6" customFormat="1" ht="15" customHeight="1" x14ac:dyDescent="0.3">
      <c r="A7493" s="3" t="s">
        <v>25</v>
      </c>
      <c r="B7493" s="3" t="s">
        <v>26</v>
      </c>
      <c r="C7493" s="3" t="s">
        <v>448</v>
      </c>
      <c r="D7493" s="3" t="s">
        <v>449</v>
      </c>
      <c r="E7493" s="4">
        <v>1</v>
      </c>
      <c r="F7493" s="4">
        <v>32</v>
      </c>
      <c r="G7493" s="3" t="s">
        <v>623</v>
      </c>
      <c r="H7493" s="3" t="s">
        <v>1201</v>
      </c>
      <c r="I7493" s="3" t="s">
        <v>37719</v>
      </c>
      <c r="J7493" s="3" t="s">
        <v>5713</v>
      </c>
    </row>
    <row r="7494" spans="1:10" s="6" customFormat="1" ht="15" customHeight="1" x14ac:dyDescent="0.3">
      <c r="A7494" s="3" t="s">
        <v>25</v>
      </c>
      <c r="B7494" s="3" t="s">
        <v>26</v>
      </c>
      <c r="C7494" s="3" t="s">
        <v>568</v>
      </c>
      <c r="D7494" s="3" t="s">
        <v>569</v>
      </c>
      <c r="E7494" s="4">
        <v>1</v>
      </c>
      <c r="F7494" s="4">
        <v>42</v>
      </c>
      <c r="G7494" s="3" t="s">
        <v>623</v>
      </c>
      <c r="H7494" s="3" t="s">
        <v>1302</v>
      </c>
      <c r="I7494" s="3" t="s">
        <v>37719</v>
      </c>
      <c r="J7494" s="3" t="s">
        <v>5713</v>
      </c>
    </row>
    <row r="7495" spans="1:10" s="6" customFormat="1" ht="15" customHeight="1" x14ac:dyDescent="0.3">
      <c r="A7495" s="3" t="s">
        <v>25</v>
      </c>
      <c r="B7495" s="3" t="s">
        <v>26</v>
      </c>
      <c r="C7495" s="3" t="s">
        <v>581</v>
      </c>
      <c r="D7495" s="3" t="s">
        <v>582</v>
      </c>
      <c r="E7495" s="4">
        <v>1</v>
      </c>
      <c r="F7495" s="4">
        <v>43</v>
      </c>
      <c r="G7495" s="3" t="s">
        <v>623</v>
      </c>
      <c r="H7495" s="3" t="s">
        <v>1321</v>
      </c>
      <c r="I7495" s="3" t="s">
        <v>37719</v>
      </c>
      <c r="J7495" s="3" t="s">
        <v>5713</v>
      </c>
    </row>
    <row r="7496" spans="1:10" s="6" customFormat="1" ht="15" customHeight="1" x14ac:dyDescent="0.3">
      <c r="A7496" s="3" t="s">
        <v>25</v>
      </c>
      <c r="B7496" s="3" t="s">
        <v>26</v>
      </c>
      <c r="C7496" s="3" t="s">
        <v>86</v>
      </c>
      <c r="D7496" s="3" t="s">
        <v>87</v>
      </c>
      <c r="E7496" s="4">
        <v>1</v>
      </c>
      <c r="F7496" s="4">
        <v>5</v>
      </c>
      <c r="G7496" s="3" t="s">
        <v>623</v>
      </c>
      <c r="H7496" s="3" t="s">
        <v>731</v>
      </c>
      <c r="I7496" s="3" t="s">
        <v>37719</v>
      </c>
      <c r="J7496" s="3" t="s">
        <v>5721</v>
      </c>
    </row>
    <row r="7497" spans="1:10" s="6" customFormat="1" ht="15" customHeight="1" x14ac:dyDescent="0.3">
      <c r="A7497" s="3" t="s">
        <v>25</v>
      </c>
      <c r="B7497" s="3" t="s">
        <v>26</v>
      </c>
      <c r="C7497" s="3" t="s">
        <v>219</v>
      </c>
      <c r="D7497" s="3" t="s">
        <v>220</v>
      </c>
      <c r="E7497" s="4">
        <v>1</v>
      </c>
      <c r="F7497" s="4">
        <v>14</v>
      </c>
      <c r="G7497" s="3" t="s">
        <v>623</v>
      </c>
      <c r="H7497" s="3" t="s">
        <v>977</v>
      </c>
      <c r="I7497" s="3" t="s">
        <v>37719</v>
      </c>
      <c r="J7497" s="3" t="s">
        <v>5721</v>
      </c>
    </row>
    <row r="7498" spans="1:10" s="6" customFormat="1" ht="15" customHeight="1" x14ac:dyDescent="0.3">
      <c r="A7498" s="3" t="s">
        <v>25</v>
      </c>
      <c r="B7498" s="3" t="s">
        <v>26</v>
      </c>
      <c r="C7498" s="3" t="s">
        <v>272</v>
      </c>
      <c r="D7498" s="3" t="s">
        <v>273</v>
      </c>
      <c r="E7498" s="4">
        <v>1</v>
      </c>
      <c r="F7498" s="4">
        <v>18</v>
      </c>
      <c r="G7498" s="3" t="s">
        <v>623</v>
      </c>
      <c r="H7498" s="3" t="s">
        <v>1009</v>
      </c>
      <c r="I7498" s="3" t="s">
        <v>37719</v>
      </c>
      <c r="J7498" s="3" t="s">
        <v>5721</v>
      </c>
    </row>
    <row r="7499" spans="1:10" s="6" customFormat="1" ht="15" customHeight="1" x14ac:dyDescent="0.3">
      <c r="A7499" s="3" t="s">
        <v>25</v>
      </c>
      <c r="B7499" s="3" t="s">
        <v>26</v>
      </c>
      <c r="C7499" s="3" t="s">
        <v>322</v>
      </c>
      <c r="D7499" s="3" t="s">
        <v>323</v>
      </c>
      <c r="E7499" s="4">
        <v>1</v>
      </c>
      <c r="F7499" s="4">
        <v>22</v>
      </c>
      <c r="G7499" s="3" t="s">
        <v>623</v>
      </c>
      <c r="H7499" s="3" t="s">
        <v>1065</v>
      </c>
      <c r="I7499" s="3" t="s">
        <v>37719</v>
      </c>
      <c r="J7499" s="3" t="s">
        <v>5721</v>
      </c>
    </row>
    <row r="7500" spans="1:10" s="6" customFormat="1" ht="15" customHeight="1" x14ac:dyDescent="0.3">
      <c r="A7500" s="3" t="s">
        <v>25</v>
      </c>
      <c r="B7500" s="3" t="s">
        <v>26</v>
      </c>
      <c r="C7500" s="3" t="s">
        <v>295</v>
      </c>
      <c r="D7500" s="3" t="s">
        <v>296</v>
      </c>
      <c r="E7500" s="4">
        <v>1</v>
      </c>
      <c r="F7500" s="4">
        <v>20</v>
      </c>
      <c r="G7500" s="3" t="s">
        <v>623</v>
      </c>
      <c r="H7500" s="3" t="s">
        <v>1028</v>
      </c>
      <c r="I7500" s="3" t="s">
        <v>37719</v>
      </c>
      <c r="J7500" s="3" t="s">
        <v>5713</v>
      </c>
    </row>
    <row r="7501" spans="1:10" s="6" customFormat="1" ht="15" customHeight="1" x14ac:dyDescent="0.3">
      <c r="A7501" s="3" t="s">
        <v>25</v>
      </c>
      <c r="B7501" s="3" t="s">
        <v>26</v>
      </c>
      <c r="C7501" s="3" t="s">
        <v>366</v>
      </c>
      <c r="D7501" s="3" t="s">
        <v>367</v>
      </c>
      <c r="E7501" s="4">
        <v>1</v>
      </c>
      <c r="F7501" s="4">
        <v>25</v>
      </c>
      <c r="G7501" s="3" t="s">
        <v>623</v>
      </c>
      <c r="H7501" s="3" t="s">
        <v>1110</v>
      </c>
      <c r="I7501" s="3" t="s">
        <v>37719</v>
      </c>
      <c r="J7501" s="3" t="s">
        <v>5721</v>
      </c>
    </row>
    <row r="7502" spans="1:10" s="6" customFormat="1" ht="15" customHeight="1" x14ac:dyDescent="0.3">
      <c r="A7502" s="3" t="s">
        <v>25</v>
      </c>
      <c r="B7502" s="3" t="s">
        <v>26</v>
      </c>
      <c r="C7502" s="3" t="s">
        <v>272</v>
      </c>
      <c r="D7502" s="3" t="s">
        <v>273</v>
      </c>
      <c r="E7502" s="4">
        <v>1</v>
      </c>
      <c r="F7502" s="4">
        <v>18</v>
      </c>
      <c r="G7502" s="3" t="s">
        <v>623</v>
      </c>
      <c r="H7502" s="3" t="s">
        <v>1009</v>
      </c>
      <c r="I7502" s="3" t="s">
        <v>37719</v>
      </c>
      <c r="J7502" s="3" t="s">
        <v>5713</v>
      </c>
    </row>
    <row r="7503" spans="1:10" s="6" customFormat="1" ht="15" customHeight="1" x14ac:dyDescent="0.3">
      <c r="A7503" s="3" t="s">
        <v>25</v>
      </c>
      <c r="B7503" s="3" t="s">
        <v>26</v>
      </c>
      <c r="C7503" s="3" t="s">
        <v>246</v>
      </c>
      <c r="D7503" s="3" t="s">
        <v>247</v>
      </c>
      <c r="E7503" s="4">
        <v>1</v>
      </c>
      <c r="F7503" s="4">
        <v>16</v>
      </c>
      <c r="G7503" s="3" t="s">
        <v>623</v>
      </c>
      <c r="H7503" s="3" t="s">
        <v>989</v>
      </c>
      <c r="I7503" s="3" t="s">
        <v>37719</v>
      </c>
      <c r="J7503" s="3" t="s">
        <v>5713</v>
      </c>
    </row>
    <row r="7504" spans="1:10" s="6" customFormat="1" ht="15" customHeight="1" x14ac:dyDescent="0.3">
      <c r="A7504" s="3" t="s">
        <v>25</v>
      </c>
      <c r="B7504" s="3" t="s">
        <v>26</v>
      </c>
      <c r="C7504" s="3" t="s">
        <v>142</v>
      </c>
      <c r="D7504" s="3" t="s">
        <v>143</v>
      </c>
      <c r="E7504" s="4">
        <v>1</v>
      </c>
      <c r="F7504" s="4">
        <v>9</v>
      </c>
      <c r="G7504" s="3" t="s">
        <v>623</v>
      </c>
      <c r="H7504" s="3" t="s">
        <v>820</v>
      </c>
      <c r="I7504" s="3" t="s">
        <v>37719</v>
      </c>
      <c r="J7504" s="3" t="s">
        <v>5699</v>
      </c>
    </row>
    <row r="7505" spans="1:10" s="6" customFormat="1" ht="15" customHeight="1" x14ac:dyDescent="0.3">
      <c r="A7505" s="3" t="s">
        <v>25</v>
      </c>
      <c r="B7505" s="3" t="s">
        <v>26</v>
      </c>
      <c r="C7505" s="3" t="s">
        <v>204</v>
      </c>
      <c r="D7505" s="3" t="s">
        <v>205</v>
      </c>
      <c r="E7505" s="4">
        <v>1</v>
      </c>
      <c r="F7505" s="4">
        <v>13</v>
      </c>
      <c r="G7505" s="3" t="s">
        <v>623</v>
      </c>
      <c r="H7505" s="3" t="s">
        <v>956</v>
      </c>
      <c r="I7505" s="3" t="s">
        <v>37719</v>
      </c>
      <c r="J7505" s="3" t="s">
        <v>5699</v>
      </c>
    </row>
    <row r="7506" spans="1:10" s="6" customFormat="1" ht="15" customHeight="1" x14ac:dyDescent="0.3">
      <c r="A7506" s="3" t="s">
        <v>25</v>
      </c>
      <c r="B7506" s="3" t="s">
        <v>26</v>
      </c>
      <c r="C7506" s="3" t="s">
        <v>42</v>
      </c>
      <c r="D7506" s="3" t="s">
        <v>43</v>
      </c>
      <c r="E7506" s="4">
        <v>1</v>
      </c>
      <c r="F7506" s="4">
        <v>2</v>
      </c>
      <c r="G7506" s="3" t="s">
        <v>623</v>
      </c>
      <c r="H7506" s="3" t="s">
        <v>686</v>
      </c>
      <c r="I7506" s="3" t="s">
        <v>37719</v>
      </c>
      <c r="J7506" s="3" t="s">
        <v>5705</v>
      </c>
    </row>
    <row r="7507" spans="1:10" s="6" customFormat="1" ht="15" customHeight="1" x14ac:dyDescent="0.3">
      <c r="A7507" s="3" t="s">
        <v>25</v>
      </c>
      <c r="B7507" s="3" t="s">
        <v>26</v>
      </c>
      <c r="C7507" s="3" t="s">
        <v>128</v>
      </c>
      <c r="D7507" s="3" t="s">
        <v>129</v>
      </c>
      <c r="E7507" s="4">
        <v>1</v>
      </c>
      <c r="F7507" s="4">
        <v>8</v>
      </c>
      <c r="G7507" s="3" t="s">
        <v>623</v>
      </c>
      <c r="H7507" s="3" t="s">
        <v>803</v>
      </c>
      <c r="I7507" s="3" t="s">
        <v>37719</v>
      </c>
      <c r="J7507" s="3" t="s">
        <v>5705</v>
      </c>
    </row>
    <row r="7508" spans="1:10" s="6" customFormat="1" ht="15" customHeight="1" x14ac:dyDescent="0.3">
      <c r="A7508" s="3" t="s">
        <v>25</v>
      </c>
      <c r="B7508" s="3" t="s">
        <v>26</v>
      </c>
      <c r="C7508" s="3" t="s">
        <v>430</v>
      </c>
      <c r="D7508" s="3" t="s">
        <v>431</v>
      </c>
      <c r="E7508" s="4">
        <v>1</v>
      </c>
      <c r="F7508" s="4">
        <v>30</v>
      </c>
      <c r="G7508" s="3" t="s">
        <v>623</v>
      </c>
      <c r="H7508" s="3" t="s">
        <v>1191</v>
      </c>
      <c r="I7508" s="3" t="s">
        <v>37719</v>
      </c>
      <c r="J7508" s="3" t="s">
        <v>5705</v>
      </c>
    </row>
    <row r="7509" spans="1:10" s="6" customFormat="1" ht="15" customHeight="1" x14ac:dyDescent="0.3">
      <c r="A7509" s="3" t="s">
        <v>25</v>
      </c>
      <c r="B7509" s="3" t="s">
        <v>26</v>
      </c>
      <c r="C7509" s="3" t="s">
        <v>42</v>
      </c>
      <c r="D7509" s="3" t="s">
        <v>43</v>
      </c>
      <c r="E7509" s="4">
        <v>1</v>
      </c>
      <c r="F7509" s="4">
        <v>2</v>
      </c>
      <c r="G7509" s="3" t="s">
        <v>623</v>
      </c>
      <c r="H7509" s="3" t="s">
        <v>686</v>
      </c>
      <c r="I7509" s="3" t="s">
        <v>37719</v>
      </c>
      <c r="J7509" s="3" t="s">
        <v>5713</v>
      </c>
    </row>
    <row r="7510" spans="1:10" s="6" customFormat="1" ht="15" customHeight="1" x14ac:dyDescent="0.3">
      <c r="A7510" s="3" t="s">
        <v>25</v>
      </c>
      <c r="B7510" s="3" t="s">
        <v>26</v>
      </c>
      <c r="C7510" s="3" t="s">
        <v>57</v>
      </c>
      <c r="D7510" s="3" t="s">
        <v>58</v>
      </c>
      <c r="E7510" s="4">
        <v>1</v>
      </c>
      <c r="F7510" s="4">
        <v>3</v>
      </c>
      <c r="G7510" s="3" t="s">
        <v>623</v>
      </c>
      <c r="H7510" s="3" t="s">
        <v>705</v>
      </c>
      <c r="I7510" s="3" t="s">
        <v>37719</v>
      </c>
      <c r="J7510" s="3" t="s">
        <v>5713</v>
      </c>
    </row>
    <row r="7511" spans="1:10" s="6" customFormat="1" ht="15" customHeight="1" x14ac:dyDescent="0.3">
      <c r="A7511" s="3" t="s">
        <v>25</v>
      </c>
      <c r="B7511" s="3" t="s">
        <v>26</v>
      </c>
      <c r="C7511" s="3" t="s">
        <v>71</v>
      </c>
      <c r="D7511" s="3" t="s">
        <v>72</v>
      </c>
      <c r="E7511" s="4">
        <v>1</v>
      </c>
      <c r="F7511" s="4">
        <v>4</v>
      </c>
      <c r="G7511" s="3" t="s">
        <v>623</v>
      </c>
      <c r="H7511" s="3" t="s">
        <v>718</v>
      </c>
      <c r="I7511" s="3" t="s">
        <v>37719</v>
      </c>
      <c r="J7511" s="3" t="s">
        <v>5713</v>
      </c>
    </row>
    <row r="7512" spans="1:10" s="6" customFormat="1" ht="15" customHeight="1" x14ac:dyDescent="0.3">
      <c r="A7512" s="3" t="s">
        <v>25</v>
      </c>
      <c r="B7512" s="3" t="s">
        <v>26</v>
      </c>
      <c r="C7512" s="3" t="s">
        <v>112</v>
      </c>
      <c r="D7512" s="3" t="s">
        <v>113</v>
      </c>
      <c r="E7512" s="4">
        <v>1</v>
      </c>
      <c r="F7512" s="4">
        <v>7</v>
      </c>
      <c r="G7512" s="3" t="s">
        <v>623</v>
      </c>
      <c r="H7512" s="3" t="s">
        <v>749</v>
      </c>
      <c r="I7512" s="3" t="s">
        <v>37719</v>
      </c>
      <c r="J7512" s="3" t="s">
        <v>5713</v>
      </c>
    </row>
    <row r="7513" spans="1:10" s="6" customFormat="1" ht="15" customHeight="1" x14ac:dyDescent="0.3">
      <c r="A7513" s="3" t="s">
        <v>25</v>
      </c>
      <c r="B7513" s="3" t="s">
        <v>26</v>
      </c>
      <c r="C7513" s="3" t="s">
        <v>128</v>
      </c>
      <c r="D7513" s="3" t="s">
        <v>129</v>
      </c>
      <c r="E7513" s="4">
        <v>1</v>
      </c>
      <c r="F7513" s="4">
        <v>8</v>
      </c>
      <c r="G7513" s="3" t="s">
        <v>623</v>
      </c>
      <c r="H7513" s="3" t="s">
        <v>803</v>
      </c>
      <c r="I7513" s="3" t="s">
        <v>37719</v>
      </c>
      <c r="J7513" s="3" t="s">
        <v>5713</v>
      </c>
    </row>
    <row r="7514" spans="1:10" s="6" customFormat="1" ht="15" customHeight="1" x14ac:dyDescent="0.3">
      <c r="A7514" s="3" t="s">
        <v>25</v>
      </c>
      <c r="B7514" s="3" t="s">
        <v>26</v>
      </c>
      <c r="C7514" s="3" t="s">
        <v>158</v>
      </c>
      <c r="D7514" s="3" t="s">
        <v>159</v>
      </c>
      <c r="E7514" s="4">
        <v>1</v>
      </c>
      <c r="F7514" s="4">
        <v>10</v>
      </c>
      <c r="G7514" s="3" t="s">
        <v>623</v>
      </c>
      <c r="H7514" s="3" t="s">
        <v>854</v>
      </c>
      <c r="I7514" s="3" t="s">
        <v>37719</v>
      </c>
      <c r="J7514" s="3" t="s">
        <v>5713</v>
      </c>
    </row>
    <row r="7515" spans="1:10" s="6" customFormat="1" ht="15" customHeight="1" x14ac:dyDescent="0.3">
      <c r="A7515" s="3" t="s">
        <v>25</v>
      </c>
      <c r="B7515" s="3" t="s">
        <v>26</v>
      </c>
      <c r="C7515" s="3" t="s">
        <v>173</v>
      </c>
      <c r="D7515" s="3" t="s">
        <v>174</v>
      </c>
      <c r="E7515" s="4">
        <v>1</v>
      </c>
      <c r="F7515" s="4">
        <v>11</v>
      </c>
      <c r="G7515" s="3" t="s">
        <v>623</v>
      </c>
      <c r="H7515" s="3" t="s">
        <v>867</v>
      </c>
      <c r="I7515" s="3" t="s">
        <v>37719</v>
      </c>
      <c r="J7515" s="3" t="s">
        <v>5713</v>
      </c>
    </row>
    <row r="7516" spans="1:10" s="6" customFormat="1" ht="15" customHeight="1" x14ac:dyDescent="0.3">
      <c r="A7516" s="3" t="s">
        <v>25</v>
      </c>
      <c r="B7516" s="3" t="s">
        <v>26</v>
      </c>
      <c r="C7516" s="3" t="s">
        <v>204</v>
      </c>
      <c r="D7516" s="3" t="s">
        <v>205</v>
      </c>
      <c r="E7516" s="4">
        <v>1</v>
      </c>
      <c r="F7516" s="4">
        <v>13</v>
      </c>
      <c r="G7516" s="3" t="s">
        <v>623</v>
      </c>
      <c r="H7516" s="3" t="s">
        <v>956</v>
      </c>
      <c r="I7516" s="3" t="s">
        <v>37719</v>
      </c>
      <c r="J7516" s="3" t="s">
        <v>5713</v>
      </c>
    </row>
    <row r="7517" spans="1:10" s="6" customFormat="1" ht="15" customHeight="1" x14ac:dyDescent="0.3">
      <c r="A7517" s="3" t="s">
        <v>25</v>
      </c>
      <c r="B7517" s="3" t="s">
        <v>26</v>
      </c>
      <c r="C7517" s="3" t="s">
        <v>219</v>
      </c>
      <c r="D7517" s="3" t="s">
        <v>220</v>
      </c>
      <c r="E7517" s="4">
        <v>1</v>
      </c>
      <c r="F7517" s="4">
        <v>14</v>
      </c>
      <c r="G7517" s="3" t="s">
        <v>623</v>
      </c>
      <c r="H7517" s="3" t="s">
        <v>977</v>
      </c>
      <c r="I7517" s="3" t="s">
        <v>37719</v>
      </c>
      <c r="J7517" s="3" t="s">
        <v>5713</v>
      </c>
    </row>
    <row r="7518" spans="1:10" s="6" customFormat="1" ht="15" customHeight="1" x14ac:dyDescent="0.3">
      <c r="A7518" s="3" t="s">
        <v>25</v>
      </c>
      <c r="B7518" s="3" t="s">
        <v>26</v>
      </c>
      <c r="C7518" s="3" t="s">
        <v>232</v>
      </c>
      <c r="D7518" s="3" t="s">
        <v>233</v>
      </c>
      <c r="E7518" s="4">
        <v>1</v>
      </c>
      <c r="F7518" s="4">
        <v>15</v>
      </c>
      <c r="G7518" s="3" t="s">
        <v>623</v>
      </c>
      <c r="H7518" s="3" t="s">
        <v>986</v>
      </c>
      <c r="I7518" s="3" t="s">
        <v>37719</v>
      </c>
      <c r="J7518" s="3" t="s">
        <v>5713</v>
      </c>
    </row>
    <row r="7519" spans="1:10" s="6" customFormat="1" ht="15" customHeight="1" x14ac:dyDescent="0.3">
      <c r="A7519" s="3" t="s">
        <v>25</v>
      </c>
      <c r="B7519" s="3" t="s">
        <v>26</v>
      </c>
      <c r="C7519" s="3" t="s">
        <v>260</v>
      </c>
      <c r="D7519" s="3" t="s">
        <v>261</v>
      </c>
      <c r="E7519" s="4">
        <v>1</v>
      </c>
      <c r="F7519" s="4">
        <v>17</v>
      </c>
      <c r="G7519" s="3" t="s">
        <v>623</v>
      </c>
      <c r="H7519" s="3" t="s">
        <v>1005</v>
      </c>
      <c r="I7519" s="3" t="s">
        <v>37719</v>
      </c>
      <c r="J7519" s="3" t="s">
        <v>5713</v>
      </c>
    </row>
    <row r="7520" spans="1:10" s="6" customFormat="1" ht="15" customHeight="1" x14ac:dyDescent="0.3">
      <c r="A7520" s="3" t="s">
        <v>25</v>
      </c>
      <c r="B7520" s="3" t="s">
        <v>26</v>
      </c>
      <c r="C7520" s="3" t="s">
        <v>389</v>
      </c>
      <c r="D7520" s="3" t="s">
        <v>390</v>
      </c>
      <c r="E7520" s="4">
        <v>1</v>
      </c>
      <c r="F7520" s="4">
        <v>27</v>
      </c>
      <c r="G7520" s="3" t="s">
        <v>623</v>
      </c>
      <c r="H7520" s="3" t="s">
        <v>1127</v>
      </c>
      <c r="I7520" s="3" t="s">
        <v>37719</v>
      </c>
      <c r="J7520" s="3" t="s">
        <v>5721</v>
      </c>
    </row>
    <row r="7521" spans="1:10" s="6" customFormat="1" ht="15" customHeight="1" x14ac:dyDescent="0.3">
      <c r="A7521" s="3" t="s">
        <v>25</v>
      </c>
      <c r="B7521" s="3" t="s">
        <v>26</v>
      </c>
      <c r="C7521" s="3" t="s">
        <v>568</v>
      </c>
      <c r="D7521" s="3" t="s">
        <v>569</v>
      </c>
      <c r="E7521" s="4">
        <v>1</v>
      </c>
      <c r="F7521" s="4">
        <v>42</v>
      </c>
      <c r="G7521" s="3" t="s">
        <v>623</v>
      </c>
      <c r="H7521" s="3" t="s">
        <v>1302</v>
      </c>
      <c r="I7521" s="3" t="s">
        <v>37719</v>
      </c>
      <c r="J7521" s="3" t="s">
        <v>5721</v>
      </c>
    </row>
    <row r="7522" spans="1:10" s="6" customFormat="1" ht="15" customHeight="1" x14ac:dyDescent="0.3">
      <c r="A7522" s="3" t="s">
        <v>25</v>
      </c>
      <c r="B7522" s="3" t="s">
        <v>26</v>
      </c>
      <c r="C7522" s="3" t="s">
        <v>86</v>
      </c>
      <c r="D7522" s="3" t="s">
        <v>87</v>
      </c>
      <c r="E7522" s="4">
        <v>1</v>
      </c>
      <c r="F7522" s="4">
        <v>5</v>
      </c>
      <c r="G7522" s="3" t="s">
        <v>623</v>
      </c>
      <c r="H7522" s="3" t="s">
        <v>731</v>
      </c>
      <c r="I7522" s="3" t="s">
        <v>37719</v>
      </c>
      <c r="J7522" s="3" t="s">
        <v>5728</v>
      </c>
    </row>
    <row r="7523" spans="1:10" s="6" customFormat="1" ht="15" customHeight="1" x14ac:dyDescent="0.3">
      <c r="A7523" s="3" t="s">
        <v>42</v>
      </c>
      <c r="B7523" s="3" t="s">
        <v>43</v>
      </c>
      <c r="C7523" s="3" t="s">
        <v>71</v>
      </c>
      <c r="D7523" s="3" t="s">
        <v>72</v>
      </c>
      <c r="E7523" s="4">
        <v>2</v>
      </c>
      <c r="F7523" s="4">
        <v>4</v>
      </c>
      <c r="G7523" s="3" t="s">
        <v>686</v>
      </c>
      <c r="H7523" s="3" t="s">
        <v>718</v>
      </c>
      <c r="I7523" s="3" t="s">
        <v>37719</v>
      </c>
      <c r="J7523" s="3" t="s">
        <v>5762</v>
      </c>
    </row>
    <row r="7524" spans="1:10" s="6" customFormat="1" ht="15" customHeight="1" x14ac:dyDescent="0.3">
      <c r="A7524" s="3" t="s">
        <v>42</v>
      </c>
      <c r="B7524" s="3" t="s">
        <v>43</v>
      </c>
      <c r="C7524" s="3" t="s">
        <v>86</v>
      </c>
      <c r="D7524" s="3" t="s">
        <v>87</v>
      </c>
      <c r="E7524" s="4">
        <v>2</v>
      </c>
      <c r="F7524" s="4">
        <v>5</v>
      </c>
      <c r="G7524" s="3" t="s">
        <v>686</v>
      </c>
      <c r="H7524" s="3" t="s">
        <v>731</v>
      </c>
      <c r="I7524" s="3" t="s">
        <v>37719</v>
      </c>
      <c r="J7524" s="3" t="s">
        <v>5762</v>
      </c>
    </row>
    <row r="7525" spans="1:10" s="6" customFormat="1" ht="15" customHeight="1" x14ac:dyDescent="0.3">
      <c r="A7525" s="3" t="s">
        <v>42</v>
      </c>
      <c r="B7525" s="3" t="s">
        <v>43</v>
      </c>
      <c r="C7525" s="3" t="s">
        <v>112</v>
      </c>
      <c r="D7525" s="3" t="s">
        <v>113</v>
      </c>
      <c r="E7525" s="4">
        <v>2</v>
      </c>
      <c r="F7525" s="4">
        <v>7</v>
      </c>
      <c r="G7525" s="3" t="s">
        <v>686</v>
      </c>
      <c r="H7525" s="3" t="s">
        <v>749</v>
      </c>
      <c r="I7525" s="3" t="s">
        <v>37719</v>
      </c>
      <c r="J7525" s="3" t="s">
        <v>5762</v>
      </c>
    </row>
    <row r="7526" spans="1:10" s="6" customFormat="1" ht="15" customHeight="1" x14ac:dyDescent="0.3">
      <c r="A7526" s="3" t="s">
        <v>42</v>
      </c>
      <c r="B7526" s="3" t="s">
        <v>43</v>
      </c>
      <c r="C7526" s="3" t="s">
        <v>128</v>
      </c>
      <c r="D7526" s="3" t="s">
        <v>129</v>
      </c>
      <c r="E7526" s="4">
        <v>2</v>
      </c>
      <c r="F7526" s="4">
        <v>8</v>
      </c>
      <c r="G7526" s="3" t="s">
        <v>686</v>
      </c>
      <c r="H7526" s="3" t="s">
        <v>803</v>
      </c>
      <c r="I7526" s="3" t="s">
        <v>37719</v>
      </c>
      <c r="J7526" s="3" t="s">
        <v>5762</v>
      </c>
    </row>
    <row r="7527" spans="1:10" s="6" customFormat="1" ht="15" customHeight="1" x14ac:dyDescent="0.3">
      <c r="A7527" s="3" t="s">
        <v>42</v>
      </c>
      <c r="B7527" s="3" t="s">
        <v>43</v>
      </c>
      <c r="C7527" s="3" t="s">
        <v>142</v>
      </c>
      <c r="D7527" s="3" t="s">
        <v>143</v>
      </c>
      <c r="E7527" s="4">
        <v>2</v>
      </c>
      <c r="F7527" s="4">
        <v>9</v>
      </c>
      <c r="G7527" s="3" t="s">
        <v>686</v>
      </c>
      <c r="H7527" s="3" t="s">
        <v>820</v>
      </c>
      <c r="I7527" s="3" t="s">
        <v>37719</v>
      </c>
      <c r="J7527" s="3" t="s">
        <v>5762</v>
      </c>
    </row>
    <row r="7528" spans="1:10" s="6" customFormat="1" ht="15" customHeight="1" x14ac:dyDescent="0.3">
      <c r="A7528" s="3" t="s">
        <v>42</v>
      </c>
      <c r="B7528" s="3" t="s">
        <v>43</v>
      </c>
      <c r="C7528" s="3" t="s">
        <v>158</v>
      </c>
      <c r="D7528" s="3" t="s">
        <v>159</v>
      </c>
      <c r="E7528" s="4">
        <v>2</v>
      </c>
      <c r="F7528" s="4">
        <v>10</v>
      </c>
      <c r="G7528" s="3" t="s">
        <v>686</v>
      </c>
      <c r="H7528" s="3" t="s">
        <v>854</v>
      </c>
      <c r="I7528" s="3" t="s">
        <v>37719</v>
      </c>
      <c r="J7528" s="3" t="s">
        <v>5762</v>
      </c>
    </row>
    <row r="7529" spans="1:10" s="6" customFormat="1" ht="15" customHeight="1" x14ac:dyDescent="0.3">
      <c r="A7529" s="3" t="s">
        <v>42</v>
      </c>
      <c r="B7529" s="3" t="s">
        <v>43</v>
      </c>
      <c r="C7529" s="3" t="s">
        <v>219</v>
      </c>
      <c r="D7529" s="3" t="s">
        <v>220</v>
      </c>
      <c r="E7529" s="4">
        <v>2</v>
      </c>
      <c r="F7529" s="4">
        <v>14</v>
      </c>
      <c r="G7529" s="3" t="s">
        <v>686</v>
      </c>
      <c r="H7529" s="3" t="s">
        <v>977</v>
      </c>
      <c r="I7529" s="3" t="s">
        <v>37719</v>
      </c>
      <c r="J7529" s="3" t="s">
        <v>5762</v>
      </c>
    </row>
    <row r="7530" spans="1:10" s="6" customFormat="1" ht="15" customHeight="1" x14ac:dyDescent="0.3">
      <c r="A7530" s="3" t="s">
        <v>42</v>
      </c>
      <c r="B7530" s="3" t="s">
        <v>43</v>
      </c>
      <c r="C7530" s="3" t="s">
        <v>260</v>
      </c>
      <c r="D7530" s="3" t="s">
        <v>261</v>
      </c>
      <c r="E7530" s="4">
        <v>2</v>
      </c>
      <c r="F7530" s="4">
        <v>17</v>
      </c>
      <c r="G7530" s="3" t="s">
        <v>686</v>
      </c>
      <c r="H7530" s="3" t="s">
        <v>1005</v>
      </c>
      <c r="I7530" s="3" t="s">
        <v>37719</v>
      </c>
      <c r="J7530" s="3" t="s">
        <v>5762</v>
      </c>
    </row>
    <row r="7531" spans="1:10" s="6" customFormat="1" ht="15" customHeight="1" x14ac:dyDescent="0.3">
      <c r="A7531" s="3" t="s">
        <v>42</v>
      </c>
      <c r="B7531" s="3" t="s">
        <v>43</v>
      </c>
      <c r="C7531" s="3" t="s">
        <v>295</v>
      </c>
      <c r="D7531" s="3" t="s">
        <v>296</v>
      </c>
      <c r="E7531" s="4">
        <v>2</v>
      </c>
      <c r="F7531" s="4">
        <v>20</v>
      </c>
      <c r="G7531" s="3" t="s">
        <v>686</v>
      </c>
      <c r="H7531" s="3" t="s">
        <v>1028</v>
      </c>
      <c r="I7531" s="3" t="s">
        <v>37719</v>
      </c>
      <c r="J7531" s="3" t="s">
        <v>5762</v>
      </c>
    </row>
    <row r="7532" spans="1:10" s="6" customFormat="1" ht="15" customHeight="1" x14ac:dyDescent="0.3">
      <c r="A7532" s="3" t="s">
        <v>42</v>
      </c>
      <c r="B7532" s="3" t="s">
        <v>43</v>
      </c>
      <c r="C7532" s="3" t="s">
        <v>337</v>
      </c>
      <c r="D7532" s="3" t="s">
        <v>338</v>
      </c>
      <c r="E7532" s="4">
        <v>2</v>
      </c>
      <c r="F7532" s="4">
        <v>23</v>
      </c>
      <c r="G7532" s="3" t="s">
        <v>686</v>
      </c>
      <c r="H7532" s="3" t="s">
        <v>1068</v>
      </c>
      <c r="I7532" s="3" t="s">
        <v>37719</v>
      </c>
      <c r="J7532" s="3" t="s">
        <v>5762</v>
      </c>
    </row>
    <row r="7533" spans="1:10" s="6" customFormat="1" ht="15" customHeight="1" x14ac:dyDescent="0.3">
      <c r="A7533" s="3" t="s">
        <v>42</v>
      </c>
      <c r="B7533" s="3" t="s">
        <v>43</v>
      </c>
      <c r="C7533" s="3" t="s">
        <v>25</v>
      </c>
      <c r="D7533" s="3" t="s">
        <v>26</v>
      </c>
      <c r="E7533" s="4">
        <v>2</v>
      </c>
      <c r="F7533" s="4">
        <v>1</v>
      </c>
      <c r="G7533" s="3" t="s">
        <v>686</v>
      </c>
      <c r="H7533" s="3" t="s">
        <v>623</v>
      </c>
      <c r="I7533" s="3" t="s">
        <v>37719</v>
      </c>
      <c r="J7533" s="3" t="s">
        <v>5436</v>
      </c>
    </row>
    <row r="7534" spans="1:10" s="6" customFormat="1" ht="15" customHeight="1" x14ac:dyDescent="0.3">
      <c r="A7534" s="3" t="s">
        <v>42</v>
      </c>
      <c r="B7534" s="3" t="s">
        <v>43</v>
      </c>
      <c r="C7534" s="3" t="s">
        <v>57</v>
      </c>
      <c r="D7534" s="3" t="s">
        <v>58</v>
      </c>
      <c r="E7534" s="4">
        <v>2</v>
      </c>
      <c r="F7534" s="4">
        <v>3</v>
      </c>
      <c r="G7534" s="3" t="s">
        <v>686</v>
      </c>
      <c r="H7534" s="3" t="s">
        <v>705</v>
      </c>
      <c r="I7534" s="3" t="s">
        <v>37719</v>
      </c>
      <c r="J7534" s="3" t="s">
        <v>5436</v>
      </c>
    </row>
    <row r="7535" spans="1:10" s="6" customFormat="1" ht="15" customHeight="1" x14ac:dyDescent="0.3">
      <c r="A7535" s="3" t="s">
        <v>42</v>
      </c>
      <c r="B7535" s="3" t="s">
        <v>43</v>
      </c>
      <c r="C7535" s="3" t="s">
        <v>71</v>
      </c>
      <c r="D7535" s="3" t="s">
        <v>72</v>
      </c>
      <c r="E7535" s="4">
        <v>2</v>
      </c>
      <c r="F7535" s="4">
        <v>4</v>
      </c>
      <c r="G7535" s="3" t="s">
        <v>686</v>
      </c>
      <c r="H7535" s="3" t="s">
        <v>718</v>
      </c>
      <c r="I7535" s="3" t="s">
        <v>37719</v>
      </c>
      <c r="J7535" s="3" t="s">
        <v>5436</v>
      </c>
    </row>
    <row r="7536" spans="1:10" s="6" customFormat="1" ht="15" customHeight="1" x14ac:dyDescent="0.3">
      <c r="A7536" s="3" t="s">
        <v>42</v>
      </c>
      <c r="B7536" s="3" t="s">
        <v>43</v>
      </c>
      <c r="C7536" s="3" t="s">
        <v>86</v>
      </c>
      <c r="D7536" s="3" t="s">
        <v>87</v>
      </c>
      <c r="E7536" s="4">
        <v>2</v>
      </c>
      <c r="F7536" s="4">
        <v>5</v>
      </c>
      <c r="G7536" s="3" t="s">
        <v>686</v>
      </c>
      <c r="H7536" s="3" t="s">
        <v>731</v>
      </c>
      <c r="I7536" s="3" t="s">
        <v>37719</v>
      </c>
      <c r="J7536" s="3" t="s">
        <v>5436</v>
      </c>
    </row>
    <row r="7537" spans="1:10" s="6" customFormat="1" ht="15" customHeight="1" x14ac:dyDescent="0.3">
      <c r="A7537" s="3" t="s">
        <v>42</v>
      </c>
      <c r="B7537" s="3" t="s">
        <v>43</v>
      </c>
      <c r="C7537" s="3" t="s">
        <v>112</v>
      </c>
      <c r="D7537" s="3" t="s">
        <v>113</v>
      </c>
      <c r="E7537" s="4">
        <v>2</v>
      </c>
      <c r="F7537" s="4">
        <v>7</v>
      </c>
      <c r="G7537" s="3" t="s">
        <v>686</v>
      </c>
      <c r="H7537" s="3" t="s">
        <v>749</v>
      </c>
      <c r="I7537" s="3" t="s">
        <v>37719</v>
      </c>
      <c r="J7537" s="3" t="s">
        <v>5436</v>
      </c>
    </row>
    <row r="7538" spans="1:10" s="6" customFormat="1" ht="15" customHeight="1" x14ac:dyDescent="0.3">
      <c r="A7538" s="3" t="s">
        <v>42</v>
      </c>
      <c r="B7538" s="3" t="s">
        <v>43</v>
      </c>
      <c r="C7538" s="3" t="s">
        <v>57</v>
      </c>
      <c r="D7538" s="3" t="s">
        <v>58</v>
      </c>
      <c r="E7538" s="4">
        <v>2</v>
      </c>
      <c r="F7538" s="4">
        <v>3</v>
      </c>
      <c r="G7538" s="3" t="s">
        <v>686</v>
      </c>
      <c r="H7538" s="3" t="s">
        <v>705</v>
      </c>
      <c r="I7538" s="3" t="s">
        <v>37719</v>
      </c>
      <c r="J7538" s="3" t="s">
        <v>5762</v>
      </c>
    </row>
    <row r="7539" spans="1:10" s="6" customFormat="1" ht="15" customHeight="1" x14ac:dyDescent="0.3">
      <c r="A7539" s="3" t="s">
        <v>42</v>
      </c>
      <c r="B7539" s="3" t="s">
        <v>43</v>
      </c>
      <c r="C7539" s="3" t="s">
        <v>389</v>
      </c>
      <c r="D7539" s="3" t="s">
        <v>390</v>
      </c>
      <c r="E7539" s="4">
        <v>2</v>
      </c>
      <c r="F7539" s="4">
        <v>27</v>
      </c>
      <c r="G7539" s="3" t="s">
        <v>686</v>
      </c>
      <c r="H7539" s="3" t="s">
        <v>1127</v>
      </c>
      <c r="I7539" s="3" t="s">
        <v>37719</v>
      </c>
      <c r="J7539" s="3" t="s">
        <v>5743</v>
      </c>
    </row>
    <row r="7540" spans="1:10" s="6" customFormat="1" ht="15" customHeight="1" x14ac:dyDescent="0.3">
      <c r="A7540" s="3" t="s">
        <v>25</v>
      </c>
      <c r="B7540" s="3" t="s">
        <v>26</v>
      </c>
      <c r="C7540" s="3" t="s">
        <v>568</v>
      </c>
      <c r="D7540" s="3" t="s">
        <v>569</v>
      </c>
      <c r="E7540" s="4">
        <v>1</v>
      </c>
      <c r="F7540" s="4">
        <v>42</v>
      </c>
      <c r="G7540" s="3" t="s">
        <v>623</v>
      </c>
      <c r="H7540" s="3" t="s">
        <v>1302</v>
      </c>
      <c r="I7540" s="3" t="s">
        <v>37719</v>
      </c>
      <c r="J7540" s="3" t="s">
        <v>5735</v>
      </c>
    </row>
    <row r="7541" spans="1:10" s="6" customFormat="1" ht="15" customHeight="1" x14ac:dyDescent="0.3">
      <c r="A7541" s="3" t="s">
        <v>25</v>
      </c>
      <c r="B7541" s="3" t="s">
        <v>26</v>
      </c>
      <c r="C7541" s="3" t="s">
        <v>554</v>
      </c>
      <c r="D7541" s="3" t="s">
        <v>555</v>
      </c>
      <c r="E7541" s="4">
        <v>1</v>
      </c>
      <c r="F7541" s="4">
        <v>41</v>
      </c>
      <c r="G7541" s="3" t="s">
        <v>623</v>
      </c>
      <c r="H7541" s="3" t="s">
        <v>1296</v>
      </c>
      <c r="I7541" s="3" t="s">
        <v>37719</v>
      </c>
      <c r="J7541" s="3" t="s">
        <v>5735</v>
      </c>
    </row>
    <row r="7542" spans="1:10" s="6" customFormat="1" ht="15" customHeight="1" x14ac:dyDescent="0.3">
      <c r="A7542" s="3" t="s">
        <v>25</v>
      </c>
      <c r="B7542" s="3" t="s">
        <v>26</v>
      </c>
      <c r="C7542" s="3" t="s">
        <v>112</v>
      </c>
      <c r="D7542" s="3" t="s">
        <v>113</v>
      </c>
      <c r="E7542" s="4">
        <v>1</v>
      </c>
      <c r="F7542" s="4">
        <v>7</v>
      </c>
      <c r="G7542" s="3" t="s">
        <v>623</v>
      </c>
      <c r="H7542" s="3" t="s">
        <v>749</v>
      </c>
      <c r="I7542" s="3" t="s">
        <v>37719</v>
      </c>
      <c r="J7542" s="3" t="s">
        <v>5728</v>
      </c>
    </row>
    <row r="7543" spans="1:10" s="6" customFormat="1" ht="15" customHeight="1" x14ac:dyDescent="0.3">
      <c r="A7543" s="3" t="s">
        <v>25</v>
      </c>
      <c r="B7543" s="3" t="s">
        <v>26</v>
      </c>
      <c r="C7543" s="3" t="s">
        <v>158</v>
      </c>
      <c r="D7543" s="3" t="s">
        <v>159</v>
      </c>
      <c r="E7543" s="4">
        <v>1</v>
      </c>
      <c r="F7543" s="4">
        <v>10</v>
      </c>
      <c r="G7543" s="3" t="s">
        <v>623</v>
      </c>
      <c r="H7543" s="3" t="s">
        <v>854</v>
      </c>
      <c r="I7543" s="3" t="s">
        <v>37719</v>
      </c>
      <c r="J7543" s="3" t="s">
        <v>5728</v>
      </c>
    </row>
    <row r="7544" spans="1:10" s="6" customFormat="1" ht="15" customHeight="1" x14ac:dyDescent="0.3">
      <c r="A7544" s="3" t="s">
        <v>25</v>
      </c>
      <c r="B7544" s="3" t="s">
        <v>26</v>
      </c>
      <c r="C7544" s="3" t="s">
        <v>272</v>
      </c>
      <c r="D7544" s="3" t="s">
        <v>273</v>
      </c>
      <c r="E7544" s="4">
        <v>1</v>
      </c>
      <c r="F7544" s="4">
        <v>18</v>
      </c>
      <c r="G7544" s="3" t="s">
        <v>623</v>
      </c>
      <c r="H7544" s="3" t="s">
        <v>1009</v>
      </c>
      <c r="I7544" s="3" t="s">
        <v>37719</v>
      </c>
      <c r="J7544" s="3" t="s">
        <v>5728</v>
      </c>
    </row>
    <row r="7545" spans="1:10" s="6" customFormat="1" ht="15" customHeight="1" x14ac:dyDescent="0.3">
      <c r="A7545" s="3" t="s">
        <v>25</v>
      </c>
      <c r="B7545" s="3" t="s">
        <v>26</v>
      </c>
      <c r="C7545" s="3" t="s">
        <v>337</v>
      </c>
      <c r="D7545" s="3" t="s">
        <v>338</v>
      </c>
      <c r="E7545" s="4">
        <v>1</v>
      </c>
      <c r="F7545" s="4">
        <v>23</v>
      </c>
      <c r="G7545" s="3" t="s">
        <v>623</v>
      </c>
      <c r="H7545" s="3" t="s">
        <v>1068</v>
      </c>
      <c r="I7545" s="3" t="s">
        <v>37719</v>
      </c>
      <c r="J7545" s="3" t="s">
        <v>5728</v>
      </c>
    </row>
    <row r="7546" spans="1:10" s="6" customFormat="1" ht="15" customHeight="1" x14ac:dyDescent="0.3">
      <c r="A7546" s="3" t="s">
        <v>25</v>
      </c>
      <c r="B7546" s="3" t="s">
        <v>26</v>
      </c>
      <c r="C7546" s="3" t="s">
        <v>352</v>
      </c>
      <c r="D7546" s="3" t="s">
        <v>353</v>
      </c>
      <c r="E7546" s="4">
        <v>1</v>
      </c>
      <c r="F7546" s="4">
        <v>24</v>
      </c>
      <c r="G7546" s="3" t="s">
        <v>623</v>
      </c>
      <c r="H7546" s="3" t="s">
        <v>1092</v>
      </c>
      <c r="I7546" s="3" t="s">
        <v>37719</v>
      </c>
      <c r="J7546" s="3" t="s">
        <v>5728</v>
      </c>
    </row>
    <row r="7547" spans="1:10" s="6" customFormat="1" ht="15" customHeight="1" x14ac:dyDescent="0.3">
      <c r="A7547" s="3" t="s">
        <v>25</v>
      </c>
      <c r="B7547" s="3" t="s">
        <v>26</v>
      </c>
      <c r="C7547" s="3" t="s">
        <v>389</v>
      </c>
      <c r="D7547" s="3" t="s">
        <v>390</v>
      </c>
      <c r="E7547" s="4">
        <v>1</v>
      </c>
      <c r="F7547" s="4">
        <v>27</v>
      </c>
      <c r="G7547" s="3" t="s">
        <v>623</v>
      </c>
      <c r="H7547" s="3" t="s">
        <v>1127</v>
      </c>
      <c r="I7547" s="3" t="s">
        <v>37719</v>
      </c>
      <c r="J7547" s="3" t="s">
        <v>5728</v>
      </c>
    </row>
    <row r="7548" spans="1:10" s="6" customFormat="1" ht="15" customHeight="1" x14ac:dyDescent="0.3">
      <c r="A7548" s="3" t="s">
        <v>25</v>
      </c>
      <c r="B7548" s="3" t="s">
        <v>26</v>
      </c>
      <c r="C7548" s="3" t="s">
        <v>402</v>
      </c>
      <c r="D7548" s="3" t="s">
        <v>403</v>
      </c>
      <c r="E7548" s="4">
        <v>1</v>
      </c>
      <c r="F7548" s="4">
        <v>28</v>
      </c>
      <c r="G7548" s="3" t="s">
        <v>623</v>
      </c>
      <c r="H7548" s="3" t="s">
        <v>1173</v>
      </c>
      <c r="I7548" s="3" t="s">
        <v>37719</v>
      </c>
      <c r="J7548" s="3" t="s">
        <v>5728</v>
      </c>
    </row>
    <row r="7549" spans="1:10" s="6" customFormat="1" ht="15" customHeight="1" x14ac:dyDescent="0.3">
      <c r="A7549" s="3" t="s">
        <v>42</v>
      </c>
      <c r="B7549" s="3" t="s">
        <v>43</v>
      </c>
      <c r="C7549" s="3" t="s">
        <v>142</v>
      </c>
      <c r="D7549" s="3" t="s">
        <v>143</v>
      </c>
      <c r="E7549" s="4">
        <v>2</v>
      </c>
      <c r="F7549" s="4">
        <v>9</v>
      </c>
      <c r="G7549" s="3" t="s">
        <v>686</v>
      </c>
      <c r="H7549" s="3" t="s">
        <v>820</v>
      </c>
      <c r="I7549" s="3" t="s">
        <v>37719</v>
      </c>
      <c r="J7549" s="3" t="s">
        <v>5436</v>
      </c>
    </row>
    <row r="7550" spans="1:10" s="6" customFormat="1" ht="15" customHeight="1" x14ac:dyDescent="0.3">
      <c r="A7550" s="3" t="s">
        <v>25</v>
      </c>
      <c r="B7550" s="3" t="s">
        <v>26</v>
      </c>
      <c r="C7550" s="3" t="s">
        <v>493</v>
      </c>
      <c r="D7550" s="3" t="s">
        <v>494</v>
      </c>
      <c r="E7550" s="4">
        <v>1</v>
      </c>
      <c r="F7550" s="4">
        <v>36</v>
      </c>
      <c r="G7550" s="3" t="s">
        <v>623</v>
      </c>
      <c r="H7550" s="3" t="s">
        <v>1241</v>
      </c>
      <c r="I7550" s="3" t="s">
        <v>37719</v>
      </c>
      <c r="J7550" s="3" t="s">
        <v>5728</v>
      </c>
    </row>
    <row r="7551" spans="1:10" s="6" customFormat="1" ht="15" customHeight="1" x14ac:dyDescent="0.3">
      <c r="A7551" s="3" t="s">
        <v>25</v>
      </c>
      <c r="B7551" s="3" t="s">
        <v>26</v>
      </c>
      <c r="C7551" s="3" t="s">
        <v>42</v>
      </c>
      <c r="D7551" s="3" t="s">
        <v>43</v>
      </c>
      <c r="E7551" s="4">
        <v>1</v>
      </c>
      <c r="F7551" s="4">
        <v>2</v>
      </c>
      <c r="G7551" s="3" t="s">
        <v>623</v>
      </c>
      <c r="H7551" s="3" t="s">
        <v>686</v>
      </c>
      <c r="I7551" s="3" t="s">
        <v>37719</v>
      </c>
      <c r="J7551" s="3" t="s">
        <v>5735</v>
      </c>
    </row>
    <row r="7552" spans="1:10" s="6" customFormat="1" ht="15" customHeight="1" x14ac:dyDescent="0.3">
      <c r="A7552" s="3" t="s">
        <v>25</v>
      </c>
      <c r="B7552" s="3" t="s">
        <v>26</v>
      </c>
      <c r="C7552" s="3" t="s">
        <v>112</v>
      </c>
      <c r="D7552" s="3" t="s">
        <v>113</v>
      </c>
      <c r="E7552" s="4">
        <v>1</v>
      </c>
      <c r="F7552" s="4">
        <v>7</v>
      </c>
      <c r="G7552" s="3" t="s">
        <v>623</v>
      </c>
      <c r="H7552" s="3" t="s">
        <v>749</v>
      </c>
      <c r="I7552" s="3" t="s">
        <v>37719</v>
      </c>
      <c r="J7552" s="3" t="s">
        <v>5735</v>
      </c>
    </row>
    <row r="7553" spans="1:10" s="6" customFormat="1" ht="15" customHeight="1" x14ac:dyDescent="0.3">
      <c r="A7553" s="3" t="s">
        <v>25</v>
      </c>
      <c r="B7553" s="3" t="s">
        <v>26</v>
      </c>
      <c r="C7553" s="3" t="s">
        <v>272</v>
      </c>
      <c r="D7553" s="3" t="s">
        <v>273</v>
      </c>
      <c r="E7553" s="4">
        <v>1</v>
      </c>
      <c r="F7553" s="4">
        <v>18</v>
      </c>
      <c r="G7553" s="3" t="s">
        <v>623</v>
      </c>
      <c r="H7553" s="3" t="s">
        <v>1009</v>
      </c>
      <c r="I7553" s="3" t="s">
        <v>37719</v>
      </c>
      <c r="J7553" s="3" t="s">
        <v>5735</v>
      </c>
    </row>
    <row r="7554" spans="1:10" s="6" customFormat="1" ht="15" customHeight="1" x14ac:dyDescent="0.3">
      <c r="A7554" s="3" t="s">
        <v>25</v>
      </c>
      <c r="B7554" s="3" t="s">
        <v>26</v>
      </c>
      <c r="C7554" s="3" t="s">
        <v>322</v>
      </c>
      <c r="D7554" s="3" t="s">
        <v>323</v>
      </c>
      <c r="E7554" s="4">
        <v>1</v>
      </c>
      <c r="F7554" s="4">
        <v>22</v>
      </c>
      <c r="G7554" s="3" t="s">
        <v>623</v>
      </c>
      <c r="H7554" s="3" t="s">
        <v>1065</v>
      </c>
      <c r="I7554" s="3" t="s">
        <v>37719</v>
      </c>
      <c r="J7554" s="3" t="s">
        <v>5735</v>
      </c>
    </row>
    <row r="7555" spans="1:10" s="6" customFormat="1" ht="15" customHeight="1" x14ac:dyDescent="0.3">
      <c r="A7555" s="3" t="s">
        <v>25</v>
      </c>
      <c r="B7555" s="3" t="s">
        <v>26</v>
      </c>
      <c r="C7555" s="3" t="s">
        <v>337</v>
      </c>
      <c r="D7555" s="3" t="s">
        <v>338</v>
      </c>
      <c r="E7555" s="4">
        <v>1</v>
      </c>
      <c r="F7555" s="4">
        <v>23</v>
      </c>
      <c r="G7555" s="3" t="s">
        <v>623</v>
      </c>
      <c r="H7555" s="3" t="s">
        <v>1068</v>
      </c>
      <c r="I7555" s="3" t="s">
        <v>37719</v>
      </c>
      <c r="J7555" s="3" t="s">
        <v>5735</v>
      </c>
    </row>
    <row r="7556" spans="1:10" s="6" customFormat="1" ht="15" customHeight="1" x14ac:dyDescent="0.3">
      <c r="A7556" s="3" t="s">
        <v>25</v>
      </c>
      <c r="B7556" s="3" t="s">
        <v>26</v>
      </c>
      <c r="C7556" s="3" t="s">
        <v>402</v>
      </c>
      <c r="D7556" s="3" t="s">
        <v>403</v>
      </c>
      <c r="E7556" s="4">
        <v>1</v>
      </c>
      <c r="F7556" s="4">
        <v>28</v>
      </c>
      <c r="G7556" s="3" t="s">
        <v>623</v>
      </c>
      <c r="H7556" s="3" t="s">
        <v>1173</v>
      </c>
      <c r="I7556" s="3" t="s">
        <v>37719</v>
      </c>
      <c r="J7556" s="3" t="s">
        <v>5735</v>
      </c>
    </row>
    <row r="7557" spans="1:10" s="6" customFormat="1" ht="15" customHeight="1" x14ac:dyDescent="0.3">
      <c r="A7557" s="3" t="s">
        <v>25</v>
      </c>
      <c r="B7557" s="3" t="s">
        <v>26</v>
      </c>
      <c r="C7557" s="3" t="s">
        <v>493</v>
      </c>
      <c r="D7557" s="3" t="s">
        <v>494</v>
      </c>
      <c r="E7557" s="4">
        <v>1</v>
      </c>
      <c r="F7557" s="4">
        <v>36</v>
      </c>
      <c r="G7557" s="3" t="s">
        <v>623</v>
      </c>
      <c r="H7557" s="3" t="s">
        <v>1241</v>
      </c>
      <c r="I7557" s="3" t="s">
        <v>37719</v>
      </c>
      <c r="J7557" s="3" t="s">
        <v>5735</v>
      </c>
    </row>
    <row r="7558" spans="1:10" s="6" customFormat="1" ht="15" customHeight="1" x14ac:dyDescent="0.3">
      <c r="A7558" s="3" t="s">
        <v>25</v>
      </c>
      <c r="B7558" s="3" t="s">
        <v>26</v>
      </c>
      <c r="C7558" s="3" t="s">
        <v>568</v>
      </c>
      <c r="D7558" s="3" t="s">
        <v>569</v>
      </c>
      <c r="E7558" s="4">
        <v>1</v>
      </c>
      <c r="F7558" s="4">
        <v>42</v>
      </c>
      <c r="G7558" s="3" t="s">
        <v>623</v>
      </c>
      <c r="H7558" s="3" t="s">
        <v>1302</v>
      </c>
      <c r="I7558" s="3" t="s">
        <v>37719</v>
      </c>
      <c r="J7558" s="3" t="s">
        <v>5728</v>
      </c>
    </row>
    <row r="7559" spans="1:10" s="6" customFormat="1" ht="15" customHeight="1" x14ac:dyDescent="0.3">
      <c r="A7559" s="3" t="s">
        <v>42</v>
      </c>
      <c r="B7559" s="3" t="s">
        <v>43</v>
      </c>
      <c r="C7559" s="3" t="s">
        <v>173</v>
      </c>
      <c r="D7559" s="3" t="s">
        <v>174</v>
      </c>
      <c r="E7559" s="4">
        <v>2</v>
      </c>
      <c r="F7559" s="4">
        <v>11</v>
      </c>
      <c r="G7559" s="3" t="s">
        <v>686</v>
      </c>
      <c r="H7559" s="3" t="s">
        <v>867</v>
      </c>
      <c r="I7559" s="3" t="s">
        <v>37719</v>
      </c>
      <c r="J7559" s="3" t="s">
        <v>5554</v>
      </c>
    </row>
    <row r="7560" spans="1:10" s="6" customFormat="1" ht="15" customHeight="1" x14ac:dyDescent="0.3">
      <c r="A7560" s="3" t="s">
        <v>42</v>
      </c>
      <c r="B7560" s="3" t="s">
        <v>43</v>
      </c>
      <c r="C7560" s="3" t="s">
        <v>189</v>
      </c>
      <c r="D7560" s="3" t="s">
        <v>190</v>
      </c>
      <c r="E7560" s="4">
        <v>2</v>
      </c>
      <c r="F7560" s="4">
        <v>12</v>
      </c>
      <c r="G7560" s="3" t="s">
        <v>686</v>
      </c>
      <c r="H7560" s="3" t="s">
        <v>948</v>
      </c>
      <c r="I7560" s="3" t="s">
        <v>37719</v>
      </c>
      <c r="J7560" s="3" t="s">
        <v>5554</v>
      </c>
    </row>
    <row r="7561" spans="1:10" s="6" customFormat="1" ht="15" customHeight="1" x14ac:dyDescent="0.3">
      <c r="A7561" s="3" t="s">
        <v>42</v>
      </c>
      <c r="B7561" s="3" t="s">
        <v>43</v>
      </c>
      <c r="C7561" s="3" t="s">
        <v>204</v>
      </c>
      <c r="D7561" s="3" t="s">
        <v>205</v>
      </c>
      <c r="E7561" s="4">
        <v>2</v>
      </c>
      <c r="F7561" s="4">
        <v>13</v>
      </c>
      <c r="G7561" s="3" t="s">
        <v>686</v>
      </c>
      <c r="H7561" s="3" t="s">
        <v>956</v>
      </c>
      <c r="I7561" s="3" t="s">
        <v>37719</v>
      </c>
      <c r="J7561" s="3" t="s">
        <v>5554</v>
      </c>
    </row>
    <row r="7562" spans="1:10" s="6" customFormat="1" ht="15" customHeight="1" x14ac:dyDescent="0.3">
      <c r="A7562" s="3" t="s">
        <v>42</v>
      </c>
      <c r="B7562" s="3" t="s">
        <v>43</v>
      </c>
      <c r="C7562" s="3" t="s">
        <v>376</v>
      </c>
      <c r="D7562" s="3" t="s">
        <v>377</v>
      </c>
      <c r="E7562" s="4">
        <v>2</v>
      </c>
      <c r="F7562" s="4">
        <v>26</v>
      </c>
      <c r="G7562" s="3" t="s">
        <v>686</v>
      </c>
      <c r="H7562" s="3" t="s">
        <v>1119</v>
      </c>
      <c r="I7562" s="3" t="s">
        <v>37719</v>
      </c>
      <c r="J7562" s="3" t="s">
        <v>5665</v>
      </c>
    </row>
    <row r="7563" spans="1:10" s="6" customFormat="1" ht="15" customHeight="1" x14ac:dyDescent="0.3">
      <c r="A7563" s="3" t="s">
        <v>42</v>
      </c>
      <c r="B7563" s="3" t="s">
        <v>43</v>
      </c>
      <c r="C7563" s="3" t="s">
        <v>389</v>
      </c>
      <c r="D7563" s="3" t="s">
        <v>390</v>
      </c>
      <c r="E7563" s="4">
        <v>2</v>
      </c>
      <c r="F7563" s="4">
        <v>27</v>
      </c>
      <c r="G7563" s="3" t="s">
        <v>686</v>
      </c>
      <c r="H7563" s="3" t="s">
        <v>1127</v>
      </c>
      <c r="I7563" s="3" t="s">
        <v>37719</v>
      </c>
      <c r="J7563" s="3" t="s">
        <v>5665</v>
      </c>
    </row>
    <row r="7564" spans="1:10" s="6" customFormat="1" ht="15" customHeight="1" x14ac:dyDescent="0.3">
      <c r="A7564" s="3" t="s">
        <v>42</v>
      </c>
      <c r="B7564" s="3" t="s">
        <v>43</v>
      </c>
      <c r="C7564" s="3" t="s">
        <v>415</v>
      </c>
      <c r="D7564" s="3" t="s">
        <v>416</v>
      </c>
      <c r="E7564" s="4">
        <v>2</v>
      </c>
      <c r="F7564" s="4">
        <v>29</v>
      </c>
      <c r="G7564" s="3" t="s">
        <v>686</v>
      </c>
      <c r="H7564" s="3" t="s">
        <v>1177</v>
      </c>
      <c r="I7564" s="3" t="s">
        <v>37719</v>
      </c>
      <c r="J7564" s="3" t="s">
        <v>5665</v>
      </c>
    </row>
    <row r="7565" spans="1:10" s="6" customFormat="1" ht="15" customHeight="1" x14ac:dyDescent="0.3">
      <c r="A7565" s="3" t="s">
        <v>42</v>
      </c>
      <c r="B7565" s="3" t="s">
        <v>43</v>
      </c>
      <c r="C7565" s="3" t="s">
        <v>440</v>
      </c>
      <c r="D7565" s="3" t="s">
        <v>441</v>
      </c>
      <c r="E7565" s="4">
        <v>2</v>
      </c>
      <c r="F7565" s="4">
        <v>31</v>
      </c>
      <c r="G7565" s="3" t="s">
        <v>686</v>
      </c>
      <c r="H7565" s="3" t="s">
        <v>1199</v>
      </c>
      <c r="I7565" s="3" t="s">
        <v>37719</v>
      </c>
      <c r="J7565" s="3" t="s">
        <v>5665</v>
      </c>
    </row>
    <row r="7566" spans="1:10" s="6" customFormat="1" ht="15" customHeight="1" x14ac:dyDescent="0.3">
      <c r="A7566" s="3" t="s">
        <v>42</v>
      </c>
      <c r="B7566" s="3" t="s">
        <v>43</v>
      </c>
      <c r="C7566" s="3" t="s">
        <v>448</v>
      </c>
      <c r="D7566" s="3" t="s">
        <v>449</v>
      </c>
      <c r="E7566" s="4">
        <v>2</v>
      </c>
      <c r="F7566" s="4">
        <v>32</v>
      </c>
      <c r="G7566" s="3" t="s">
        <v>686</v>
      </c>
      <c r="H7566" s="3" t="s">
        <v>1201</v>
      </c>
      <c r="I7566" s="3" t="s">
        <v>37719</v>
      </c>
      <c r="J7566" s="3" t="s">
        <v>5665</v>
      </c>
    </row>
    <row r="7567" spans="1:10" s="6" customFormat="1" ht="15" customHeight="1" x14ac:dyDescent="0.3">
      <c r="A7567" s="3" t="s">
        <v>42</v>
      </c>
      <c r="B7567" s="3" t="s">
        <v>43</v>
      </c>
      <c r="C7567" s="3" t="s">
        <v>517</v>
      </c>
      <c r="D7567" s="3" t="s">
        <v>518</v>
      </c>
      <c r="E7567" s="4">
        <v>2</v>
      </c>
      <c r="F7567" s="4">
        <v>38</v>
      </c>
      <c r="G7567" s="3" t="s">
        <v>686</v>
      </c>
      <c r="H7567" s="3" t="s">
        <v>1260</v>
      </c>
      <c r="I7567" s="3" t="s">
        <v>37719</v>
      </c>
      <c r="J7567" s="3" t="s">
        <v>5665</v>
      </c>
    </row>
    <row r="7568" spans="1:10" s="6" customFormat="1" ht="15" customHeight="1" x14ac:dyDescent="0.3">
      <c r="A7568" s="3" t="s">
        <v>42</v>
      </c>
      <c r="B7568" s="3" t="s">
        <v>43</v>
      </c>
      <c r="C7568" s="3" t="s">
        <v>568</v>
      </c>
      <c r="D7568" s="3" t="s">
        <v>569</v>
      </c>
      <c r="E7568" s="4">
        <v>2</v>
      </c>
      <c r="F7568" s="4">
        <v>42</v>
      </c>
      <c r="G7568" s="3" t="s">
        <v>686</v>
      </c>
      <c r="H7568" s="3" t="s">
        <v>1302</v>
      </c>
      <c r="I7568" s="3" t="s">
        <v>37719</v>
      </c>
      <c r="J7568" s="3" t="s">
        <v>5665</v>
      </c>
    </row>
    <row r="7569" spans="1:10" s="6" customFormat="1" ht="15" customHeight="1" x14ac:dyDescent="0.3">
      <c r="A7569" s="3" t="s">
        <v>42</v>
      </c>
      <c r="B7569" s="3" t="s">
        <v>43</v>
      </c>
      <c r="C7569" s="3" t="s">
        <v>25</v>
      </c>
      <c r="D7569" s="3" t="s">
        <v>26</v>
      </c>
      <c r="E7569" s="4">
        <v>2</v>
      </c>
      <c r="F7569" s="4">
        <v>1</v>
      </c>
      <c r="G7569" s="3" t="s">
        <v>686</v>
      </c>
      <c r="H7569" s="3" t="s">
        <v>623</v>
      </c>
      <c r="I7569" s="3" t="s">
        <v>37719</v>
      </c>
      <c r="J7569" s="3" t="s">
        <v>5672</v>
      </c>
    </row>
    <row r="7570" spans="1:10" s="6" customFormat="1" ht="15" customHeight="1" x14ac:dyDescent="0.3">
      <c r="A7570" s="3" t="s">
        <v>42</v>
      </c>
      <c r="B7570" s="3" t="s">
        <v>43</v>
      </c>
      <c r="C7570" s="3" t="s">
        <v>57</v>
      </c>
      <c r="D7570" s="3" t="s">
        <v>58</v>
      </c>
      <c r="E7570" s="4">
        <v>2</v>
      </c>
      <c r="F7570" s="4">
        <v>3</v>
      </c>
      <c r="G7570" s="3" t="s">
        <v>686</v>
      </c>
      <c r="H7570" s="3" t="s">
        <v>705</v>
      </c>
      <c r="I7570" s="3" t="s">
        <v>37719</v>
      </c>
      <c r="J7570" s="3" t="s">
        <v>5672</v>
      </c>
    </row>
    <row r="7571" spans="1:10" s="6" customFormat="1" ht="15" customHeight="1" x14ac:dyDescent="0.3">
      <c r="A7571" s="3" t="s">
        <v>42</v>
      </c>
      <c r="B7571" s="3" t="s">
        <v>43</v>
      </c>
      <c r="C7571" s="3" t="s">
        <v>71</v>
      </c>
      <c r="D7571" s="3" t="s">
        <v>72</v>
      </c>
      <c r="E7571" s="4">
        <v>2</v>
      </c>
      <c r="F7571" s="4">
        <v>4</v>
      </c>
      <c r="G7571" s="3" t="s">
        <v>686</v>
      </c>
      <c r="H7571" s="3" t="s">
        <v>718</v>
      </c>
      <c r="I7571" s="3" t="s">
        <v>37719</v>
      </c>
      <c r="J7571" s="3" t="s">
        <v>5672</v>
      </c>
    </row>
    <row r="7572" spans="1:10" s="6" customFormat="1" ht="15" customHeight="1" x14ac:dyDescent="0.3">
      <c r="A7572" s="3" t="s">
        <v>42</v>
      </c>
      <c r="B7572" s="3" t="s">
        <v>43</v>
      </c>
      <c r="C7572" s="3" t="s">
        <v>86</v>
      </c>
      <c r="D7572" s="3" t="s">
        <v>87</v>
      </c>
      <c r="E7572" s="4">
        <v>2</v>
      </c>
      <c r="F7572" s="4">
        <v>5</v>
      </c>
      <c r="G7572" s="3" t="s">
        <v>686</v>
      </c>
      <c r="H7572" s="3" t="s">
        <v>731</v>
      </c>
      <c r="I7572" s="3" t="s">
        <v>37719</v>
      </c>
      <c r="J7572" s="3" t="s">
        <v>5672</v>
      </c>
    </row>
    <row r="7573" spans="1:10" s="6" customFormat="1" ht="15" customHeight="1" x14ac:dyDescent="0.3">
      <c r="A7573" s="3" t="s">
        <v>42</v>
      </c>
      <c r="B7573" s="3" t="s">
        <v>43</v>
      </c>
      <c r="C7573" s="3" t="s">
        <v>112</v>
      </c>
      <c r="D7573" s="3" t="s">
        <v>113</v>
      </c>
      <c r="E7573" s="4">
        <v>2</v>
      </c>
      <c r="F7573" s="4">
        <v>7</v>
      </c>
      <c r="G7573" s="3" t="s">
        <v>686</v>
      </c>
      <c r="H7573" s="3" t="s">
        <v>749</v>
      </c>
      <c r="I7573" s="3" t="s">
        <v>37719</v>
      </c>
      <c r="J7573" s="3" t="s">
        <v>5672</v>
      </c>
    </row>
    <row r="7574" spans="1:10" s="6" customFormat="1" ht="15" customHeight="1" x14ac:dyDescent="0.3">
      <c r="A7574" s="3" t="s">
        <v>42</v>
      </c>
      <c r="B7574" s="3" t="s">
        <v>43</v>
      </c>
      <c r="C7574" s="3" t="s">
        <v>128</v>
      </c>
      <c r="D7574" s="3" t="s">
        <v>129</v>
      </c>
      <c r="E7574" s="4">
        <v>2</v>
      </c>
      <c r="F7574" s="4">
        <v>8</v>
      </c>
      <c r="G7574" s="3" t="s">
        <v>686</v>
      </c>
      <c r="H7574" s="3" t="s">
        <v>803</v>
      </c>
      <c r="I7574" s="3" t="s">
        <v>37719</v>
      </c>
      <c r="J7574" s="3" t="s">
        <v>5672</v>
      </c>
    </row>
    <row r="7575" spans="1:10" s="6" customFormat="1" ht="15" customHeight="1" x14ac:dyDescent="0.3">
      <c r="A7575" s="3" t="s">
        <v>42</v>
      </c>
      <c r="B7575" s="3" t="s">
        <v>43</v>
      </c>
      <c r="C7575" s="3" t="s">
        <v>158</v>
      </c>
      <c r="D7575" s="3" t="s">
        <v>159</v>
      </c>
      <c r="E7575" s="4">
        <v>2</v>
      </c>
      <c r="F7575" s="4">
        <v>10</v>
      </c>
      <c r="G7575" s="3" t="s">
        <v>686</v>
      </c>
      <c r="H7575" s="3" t="s">
        <v>854</v>
      </c>
      <c r="I7575" s="3" t="s">
        <v>37719</v>
      </c>
      <c r="J7575" s="3" t="s">
        <v>5672</v>
      </c>
    </row>
    <row r="7576" spans="1:10" s="6" customFormat="1" ht="15" customHeight="1" x14ac:dyDescent="0.3">
      <c r="A7576" s="3" t="s">
        <v>42</v>
      </c>
      <c r="B7576" s="3" t="s">
        <v>43</v>
      </c>
      <c r="C7576" s="3" t="s">
        <v>173</v>
      </c>
      <c r="D7576" s="3" t="s">
        <v>174</v>
      </c>
      <c r="E7576" s="4">
        <v>2</v>
      </c>
      <c r="F7576" s="4">
        <v>11</v>
      </c>
      <c r="G7576" s="3" t="s">
        <v>686</v>
      </c>
      <c r="H7576" s="3" t="s">
        <v>867</v>
      </c>
      <c r="I7576" s="3" t="s">
        <v>37719</v>
      </c>
      <c r="J7576" s="3" t="s">
        <v>5672</v>
      </c>
    </row>
    <row r="7577" spans="1:10" s="6" customFormat="1" ht="15" customHeight="1" x14ac:dyDescent="0.3">
      <c r="A7577" s="3" t="s">
        <v>42</v>
      </c>
      <c r="B7577" s="3" t="s">
        <v>43</v>
      </c>
      <c r="C7577" s="3" t="s">
        <v>352</v>
      </c>
      <c r="D7577" s="3" t="s">
        <v>353</v>
      </c>
      <c r="E7577" s="4">
        <v>2</v>
      </c>
      <c r="F7577" s="4">
        <v>24</v>
      </c>
      <c r="G7577" s="3" t="s">
        <v>686</v>
      </c>
      <c r="H7577" s="3" t="s">
        <v>1092</v>
      </c>
      <c r="I7577" s="3" t="s">
        <v>37719</v>
      </c>
      <c r="J7577" s="3" t="s">
        <v>5665</v>
      </c>
    </row>
    <row r="7578" spans="1:10" s="6" customFormat="1" ht="15" customHeight="1" x14ac:dyDescent="0.3">
      <c r="A7578" s="3" t="s">
        <v>42</v>
      </c>
      <c r="B7578" s="3" t="s">
        <v>43</v>
      </c>
      <c r="C7578" s="3" t="s">
        <v>189</v>
      </c>
      <c r="D7578" s="3" t="s">
        <v>190</v>
      </c>
      <c r="E7578" s="4">
        <v>2</v>
      </c>
      <c r="F7578" s="4">
        <v>12</v>
      </c>
      <c r="G7578" s="3" t="s">
        <v>686</v>
      </c>
      <c r="H7578" s="3" t="s">
        <v>948</v>
      </c>
      <c r="I7578" s="3" t="s">
        <v>37719</v>
      </c>
      <c r="J7578" s="3" t="s">
        <v>5672</v>
      </c>
    </row>
    <row r="7579" spans="1:10" s="6" customFormat="1" ht="15" customHeight="1" x14ac:dyDescent="0.3">
      <c r="A7579" s="3" t="s">
        <v>42</v>
      </c>
      <c r="B7579" s="3" t="s">
        <v>43</v>
      </c>
      <c r="C7579" s="3" t="s">
        <v>322</v>
      </c>
      <c r="D7579" s="3" t="s">
        <v>323</v>
      </c>
      <c r="E7579" s="4">
        <v>2</v>
      </c>
      <c r="F7579" s="4">
        <v>22</v>
      </c>
      <c r="G7579" s="3" t="s">
        <v>686</v>
      </c>
      <c r="H7579" s="3" t="s">
        <v>1065</v>
      </c>
      <c r="I7579" s="3" t="s">
        <v>37719</v>
      </c>
      <c r="J7579" s="3" t="s">
        <v>5665</v>
      </c>
    </row>
    <row r="7580" spans="1:10" s="6" customFormat="1" ht="15" customHeight="1" x14ac:dyDescent="0.3">
      <c r="A7580" s="3" t="s">
        <v>42</v>
      </c>
      <c r="B7580" s="3" t="s">
        <v>43</v>
      </c>
      <c r="C7580" s="3" t="s">
        <v>295</v>
      </c>
      <c r="D7580" s="3" t="s">
        <v>296</v>
      </c>
      <c r="E7580" s="4">
        <v>2</v>
      </c>
      <c r="F7580" s="4">
        <v>20</v>
      </c>
      <c r="G7580" s="3" t="s">
        <v>686</v>
      </c>
      <c r="H7580" s="3" t="s">
        <v>1028</v>
      </c>
      <c r="I7580" s="3" t="s">
        <v>37719</v>
      </c>
      <c r="J7580" s="3" t="s">
        <v>5665</v>
      </c>
    </row>
    <row r="7581" spans="1:10" s="6" customFormat="1" ht="15" customHeight="1" x14ac:dyDescent="0.3">
      <c r="A7581" s="3" t="s">
        <v>42</v>
      </c>
      <c r="B7581" s="3" t="s">
        <v>43</v>
      </c>
      <c r="C7581" s="3" t="s">
        <v>25</v>
      </c>
      <c r="D7581" s="3" t="s">
        <v>26</v>
      </c>
      <c r="E7581" s="4">
        <v>2</v>
      </c>
      <c r="F7581" s="4">
        <v>1</v>
      </c>
      <c r="G7581" s="3" t="s">
        <v>686</v>
      </c>
      <c r="H7581" s="3" t="s">
        <v>623</v>
      </c>
      <c r="I7581" s="3" t="s">
        <v>37719</v>
      </c>
      <c r="J7581" s="3" t="s">
        <v>5665</v>
      </c>
    </row>
    <row r="7582" spans="1:10" s="6" customFormat="1" ht="15" customHeight="1" x14ac:dyDescent="0.3">
      <c r="A7582" s="3" t="s">
        <v>42</v>
      </c>
      <c r="B7582" s="3" t="s">
        <v>43</v>
      </c>
      <c r="C7582" s="3" t="s">
        <v>57</v>
      </c>
      <c r="D7582" s="3" t="s">
        <v>58</v>
      </c>
      <c r="E7582" s="4">
        <v>2</v>
      </c>
      <c r="F7582" s="4">
        <v>3</v>
      </c>
      <c r="G7582" s="3" t="s">
        <v>686</v>
      </c>
      <c r="H7582" s="3" t="s">
        <v>705</v>
      </c>
      <c r="I7582" s="3" t="s">
        <v>37719</v>
      </c>
      <c r="J7582" s="3" t="s">
        <v>5665</v>
      </c>
    </row>
    <row r="7583" spans="1:10" s="6" customFormat="1" ht="15" customHeight="1" x14ac:dyDescent="0.3">
      <c r="A7583" s="3" t="s">
        <v>42</v>
      </c>
      <c r="B7583" s="3" t="s">
        <v>43</v>
      </c>
      <c r="C7583" s="3" t="s">
        <v>86</v>
      </c>
      <c r="D7583" s="3" t="s">
        <v>87</v>
      </c>
      <c r="E7583" s="4">
        <v>2</v>
      </c>
      <c r="F7583" s="4">
        <v>5</v>
      </c>
      <c r="G7583" s="3" t="s">
        <v>686</v>
      </c>
      <c r="H7583" s="3" t="s">
        <v>731</v>
      </c>
      <c r="I7583" s="3" t="s">
        <v>37719</v>
      </c>
      <c r="J7583" s="3" t="s">
        <v>5665</v>
      </c>
    </row>
    <row r="7584" spans="1:10" s="6" customFormat="1" ht="15" customHeight="1" x14ac:dyDescent="0.3">
      <c r="A7584" s="3" t="s">
        <v>42</v>
      </c>
      <c r="B7584" s="3" t="s">
        <v>43</v>
      </c>
      <c r="C7584" s="3" t="s">
        <v>97</v>
      </c>
      <c r="D7584" s="3" t="s">
        <v>98</v>
      </c>
      <c r="E7584" s="4">
        <v>2</v>
      </c>
      <c r="F7584" s="4">
        <v>6</v>
      </c>
      <c r="G7584" s="3" t="s">
        <v>686</v>
      </c>
      <c r="H7584" s="3" t="s">
        <v>742</v>
      </c>
      <c r="I7584" s="3" t="s">
        <v>37719</v>
      </c>
      <c r="J7584" s="3" t="s">
        <v>5665</v>
      </c>
    </row>
    <row r="7585" spans="1:10" s="6" customFormat="1" ht="15" customHeight="1" x14ac:dyDescent="0.3">
      <c r="A7585" s="3" t="s">
        <v>42</v>
      </c>
      <c r="B7585" s="3" t="s">
        <v>43</v>
      </c>
      <c r="C7585" s="3" t="s">
        <v>112</v>
      </c>
      <c r="D7585" s="3" t="s">
        <v>113</v>
      </c>
      <c r="E7585" s="4">
        <v>2</v>
      </c>
      <c r="F7585" s="4">
        <v>7</v>
      </c>
      <c r="G7585" s="3" t="s">
        <v>686</v>
      </c>
      <c r="H7585" s="3" t="s">
        <v>749</v>
      </c>
      <c r="I7585" s="3" t="s">
        <v>37719</v>
      </c>
      <c r="J7585" s="3" t="s">
        <v>5665</v>
      </c>
    </row>
    <row r="7586" spans="1:10" s="6" customFormat="1" ht="15" customHeight="1" x14ac:dyDescent="0.3">
      <c r="A7586" s="3" t="s">
        <v>42</v>
      </c>
      <c r="B7586" s="3" t="s">
        <v>43</v>
      </c>
      <c r="C7586" s="3" t="s">
        <v>128</v>
      </c>
      <c r="D7586" s="3" t="s">
        <v>129</v>
      </c>
      <c r="E7586" s="4">
        <v>2</v>
      </c>
      <c r="F7586" s="4">
        <v>8</v>
      </c>
      <c r="G7586" s="3" t="s">
        <v>686</v>
      </c>
      <c r="H7586" s="3" t="s">
        <v>803</v>
      </c>
      <c r="I7586" s="3" t="s">
        <v>37719</v>
      </c>
      <c r="J7586" s="3" t="s">
        <v>5665</v>
      </c>
    </row>
    <row r="7587" spans="1:10" s="6" customFormat="1" ht="15" customHeight="1" x14ac:dyDescent="0.3">
      <c r="A7587" s="3" t="s">
        <v>42</v>
      </c>
      <c r="B7587" s="3" t="s">
        <v>43</v>
      </c>
      <c r="C7587" s="3" t="s">
        <v>158</v>
      </c>
      <c r="D7587" s="3" t="s">
        <v>159</v>
      </c>
      <c r="E7587" s="4">
        <v>2</v>
      </c>
      <c r="F7587" s="4">
        <v>10</v>
      </c>
      <c r="G7587" s="3" t="s">
        <v>686</v>
      </c>
      <c r="H7587" s="3" t="s">
        <v>854</v>
      </c>
      <c r="I7587" s="3" t="s">
        <v>37719</v>
      </c>
      <c r="J7587" s="3" t="s">
        <v>5665</v>
      </c>
    </row>
    <row r="7588" spans="1:10" s="6" customFormat="1" ht="15" customHeight="1" x14ac:dyDescent="0.3">
      <c r="A7588" s="3" t="s">
        <v>42</v>
      </c>
      <c r="B7588" s="3" t="s">
        <v>43</v>
      </c>
      <c r="C7588" s="3" t="s">
        <v>173</v>
      </c>
      <c r="D7588" s="3" t="s">
        <v>174</v>
      </c>
      <c r="E7588" s="4">
        <v>2</v>
      </c>
      <c r="F7588" s="4">
        <v>11</v>
      </c>
      <c r="G7588" s="3" t="s">
        <v>686</v>
      </c>
      <c r="H7588" s="3" t="s">
        <v>867</v>
      </c>
      <c r="I7588" s="3" t="s">
        <v>37719</v>
      </c>
      <c r="J7588" s="3" t="s">
        <v>5665</v>
      </c>
    </row>
    <row r="7589" spans="1:10" s="6" customFormat="1" ht="15" customHeight="1" x14ac:dyDescent="0.3">
      <c r="A7589" s="3" t="s">
        <v>42</v>
      </c>
      <c r="B7589" s="3" t="s">
        <v>43</v>
      </c>
      <c r="C7589" s="3" t="s">
        <v>189</v>
      </c>
      <c r="D7589" s="3" t="s">
        <v>190</v>
      </c>
      <c r="E7589" s="4">
        <v>2</v>
      </c>
      <c r="F7589" s="4">
        <v>12</v>
      </c>
      <c r="G7589" s="3" t="s">
        <v>686</v>
      </c>
      <c r="H7589" s="3" t="s">
        <v>948</v>
      </c>
      <c r="I7589" s="3" t="s">
        <v>37719</v>
      </c>
      <c r="J7589" s="3" t="s">
        <v>5665</v>
      </c>
    </row>
    <row r="7590" spans="1:10" s="6" customFormat="1" ht="15" customHeight="1" x14ac:dyDescent="0.3">
      <c r="A7590" s="3" t="s">
        <v>42</v>
      </c>
      <c r="B7590" s="3" t="s">
        <v>43</v>
      </c>
      <c r="C7590" s="3" t="s">
        <v>204</v>
      </c>
      <c r="D7590" s="3" t="s">
        <v>205</v>
      </c>
      <c r="E7590" s="4">
        <v>2</v>
      </c>
      <c r="F7590" s="4">
        <v>13</v>
      </c>
      <c r="G7590" s="3" t="s">
        <v>686</v>
      </c>
      <c r="H7590" s="3" t="s">
        <v>956</v>
      </c>
      <c r="I7590" s="3" t="s">
        <v>37719</v>
      </c>
      <c r="J7590" s="3" t="s">
        <v>5665</v>
      </c>
    </row>
    <row r="7591" spans="1:10" s="6" customFormat="1" ht="15" customHeight="1" x14ac:dyDescent="0.3">
      <c r="A7591" s="3" t="s">
        <v>42</v>
      </c>
      <c r="B7591" s="3" t="s">
        <v>43</v>
      </c>
      <c r="C7591" s="3" t="s">
        <v>232</v>
      </c>
      <c r="D7591" s="3" t="s">
        <v>233</v>
      </c>
      <c r="E7591" s="4">
        <v>2</v>
      </c>
      <c r="F7591" s="4">
        <v>15</v>
      </c>
      <c r="G7591" s="3" t="s">
        <v>686</v>
      </c>
      <c r="H7591" s="3" t="s">
        <v>986</v>
      </c>
      <c r="I7591" s="3" t="s">
        <v>37719</v>
      </c>
      <c r="J7591" s="3" t="s">
        <v>5665</v>
      </c>
    </row>
    <row r="7592" spans="1:10" s="6" customFormat="1" ht="15" customHeight="1" x14ac:dyDescent="0.3">
      <c r="A7592" s="3" t="s">
        <v>42</v>
      </c>
      <c r="B7592" s="3" t="s">
        <v>43</v>
      </c>
      <c r="C7592" s="3" t="s">
        <v>246</v>
      </c>
      <c r="D7592" s="3" t="s">
        <v>247</v>
      </c>
      <c r="E7592" s="4">
        <v>2</v>
      </c>
      <c r="F7592" s="4">
        <v>16</v>
      </c>
      <c r="G7592" s="3" t="s">
        <v>686</v>
      </c>
      <c r="H7592" s="3" t="s">
        <v>989</v>
      </c>
      <c r="I7592" s="3" t="s">
        <v>37719</v>
      </c>
      <c r="J7592" s="3" t="s">
        <v>5665</v>
      </c>
    </row>
    <row r="7593" spans="1:10" s="6" customFormat="1" ht="15" customHeight="1" x14ac:dyDescent="0.3">
      <c r="A7593" s="3" t="s">
        <v>42</v>
      </c>
      <c r="B7593" s="3" t="s">
        <v>43</v>
      </c>
      <c r="C7593" s="3" t="s">
        <v>260</v>
      </c>
      <c r="D7593" s="3" t="s">
        <v>261</v>
      </c>
      <c r="E7593" s="4">
        <v>2</v>
      </c>
      <c r="F7593" s="4">
        <v>17</v>
      </c>
      <c r="G7593" s="3" t="s">
        <v>686</v>
      </c>
      <c r="H7593" s="3" t="s">
        <v>1005</v>
      </c>
      <c r="I7593" s="3" t="s">
        <v>37719</v>
      </c>
      <c r="J7593" s="3" t="s">
        <v>5665</v>
      </c>
    </row>
    <row r="7594" spans="1:10" s="6" customFormat="1" ht="15" customHeight="1" x14ac:dyDescent="0.3">
      <c r="A7594" s="3" t="s">
        <v>42</v>
      </c>
      <c r="B7594" s="3" t="s">
        <v>43</v>
      </c>
      <c r="C7594" s="3" t="s">
        <v>272</v>
      </c>
      <c r="D7594" s="3" t="s">
        <v>273</v>
      </c>
      <c r="E7594" s="4">
        <v>2</v>
      </c>
      <c r="F7594" s="4">
        <v>18</v>
      </c>
      <c r="G7594" s="3" t="s">
        <v>686</v>
      </c>
      <c r="H7594" s="3" t="s">
        <v>1009</v>
      </c>
      <c r="I7594" s="3" t="s">
        <v>37719</v>
      </c>
      <c r="J7594" s="3" t="s">
        <v>5665</v>
      </c>
    </row>
    <row r="7595" spans="1:10" s="6" customFormat="1" ht="15" customHeight="1" x14ac:dyDescent="0.3">
      <c r="A7595" s="3" t="s">
        <v>42</v>
      </c>
      <c r="B7595" s="3" t="s">
        <v>43</v>
      </c>
      <c r="C7595" s="3" t="s">
        <v>283</v>
      </c>
      <c r="D7595" s="3" t="s">
        <v>284</v>
      </c>
      <c r="E7595" s="4">
        <v>2</v>
      </c>
      <c r="F7595" s="4">
        <v>19</v>
      </c>
      <c r="G7595" s="3" t="s">
        <v>686</v>
      </c>
      <c r="H7595" s="3" t="s">
        <v>1019</v>
      </c>
      <c r="I7595" s="3" t="s">
        <v>37719</v>
      </c>
      <c r="J7595" s="3" t="s">
        <v>5665</v>
      </c>
    </row>
    <row r="7596" spans="1:10" s="6" customFormat="1" ht="15" customHeight="1" x14ac:dyDescent="0.3">
      <c r="A7596" s="3" t="s">
        <v>42</v>
      </c>
      <c r="B7596" s="3" t="s">
        <v>43</v>
      </c>
      <c r="C7596" s="3" t="s">
        <v>307</v>
      </c>
      <c r="D7596" s="3" t="s">
        <v>308</v>
      </c>
      <c r="E7596" s="4">
        <v>2</v>
      </c>
      <c r="F7596" s="4">
        <v>21</v>
      </c>
      <c r="G7596" s="3" t="s">
        <v>686</v>
      </c>
      <c r="H7596" s="3" t="s">
        <v>1051</v>
      </c>
      <c r="I7596" s="3" t="s">
        <v>37719</v>
      </c>
      <c r="J7596" s="3" t="s">
        <v>5665</v>
      </c>
    </row>
    <row r="7597" spans="1:10" s="6" customFormat="1" ht="15" customHeight="1" x14ac:dyDescent="0.3">
      <c r="A7597" s="3" t="s">
        <v>42</v>
      </c>
      <c r="B7597" s="3" t="s">
        <v>43</v>
      </c>
      <c r="C7597" s="3" t="s">
        <v>204</v>
      </c>
      <c r="D7597" s="3" t="s">
        <v>205</v>
      </c>
      <c r="E7597" s="4">
        <v>2</v>
      </c>
      <c r="F7597" s="4">
        <v>13</v>
      </c>
      <c r="G7597" s="3" t="s">
        <v>686</v>
      </c>
      <c r="H7597" s="3" t="s">
        <v>956</v>
      </c>
      <c r="I7597" s="3" t="s">
        <v>37719</v>
      </c>
      <c r="J7597" s="3" t="s">
        <v>5672</v>
      </c>
    </row>
    <row r="7598" spans="1:10" s="6" customFormat="1" ht="15" customHeight="1" x14ac:dyDescent="0.3">
      <c r="A7598" s="3" t="s">
        <v>42</v>
      </c>
      <c r="B7598" s="3" t="s">
        <v>43</v>
      </c>
      <c r="C7598" s="3" t="s">
        <v>219</v>
      </c>
      <c r="D7598" s="3" t="s">
        <v>220</v>
      </c>
      <c r="E7598" s="4">
        <v>2</v>
      </c>
      <c r="F7598" s="4">
        <v>14</v>
      </c>
      <c r="G7598" s="3" t="s">
        <v>686</v>
      </c>
      <c r="H7598" s="3" t="s">
        <v>977</v>
      </c>
      <c r="I7598" s="3" t="s">
        <v>37719</v>
      </c>
      <c r="J7598" s="3" t="s">
        <v>5672</v>
      </c>
    </row>
    <row r="7599" spans="1:10" s="6" customFormat="1" ht="15" customHeight="1" x14ac:dyDescent="0.3">
      <c r="A7599" s="3" t="s">
        <v>42</v>
      </c>
      <c r="B7599" s="3" t="s">
        <v>43</v>
      </c>
      <c r="C7599" s="3" t="s">
        <v>246</v>
      </c>
      <c r="D7599" s="3" t="s">
        <v>247</v>
      </c>
      <c r="E7599" s="4">
        <v>2</v>
      </c>
      <c r="F7599" s="4">
        <v>16</v>
      </c>
      <c r="G7599" s="3" t="s">
        <v>686</v>
      </c>
      <c r="H7599" s="3" t="s">
        <v>989</v>
      </c>
      <c r="I7599" s="3" t="s">
        <v>37719</v>
      </c>
      <c r="J7599" s="3" t="s">
        <v>5672</v>
      </c>
    </row>
    <row r="7600" spans="1:10" s="6" customFormat="1" ht="15" customHeight="1" x14ac:dyDescent="0.3">
      <c r="A7600" s="3" t="s">
        <v>42</v>
      </c>
      <c r="B7600" s="3" t="s">
        <v>43</v>
      </c>
      <c r="C7600" s="3" t="s">
        <v>337</v>
      </c>
      <c r="D7600" s="3" t="s">
        <v>338</v>
      </c>
      <c r="E7600" s="4">
        <v>2</v>
      </c>
      <c r="F7600" s="4">
        <v>23</v>
      </c>
      <c r="G7600" s="3" t="s">
        <v>686</v>
      </c>
      <c r="H7600" s="3" t="s">
        <v>1068</v>
      </c>
      <c r="I7600" s="3" t="s">
        <v>37719</v>
      </c>
      <c r="J7600" s="3" t="s">
        <v>5687</v>
      </c>
    </row>
    <row r="7601" spans="1:10" s="6" customFormat="1" ht="15" customHeight="1" x14ac:dyDescent="0.3">
      <c r="A7601" s="3" t="s">
        <v>42</v>
      </c>
      <c r="B7601" s="3" t="s">
        <v>43</v>
      </c>
      <c r="C7601" s="3" t="s">
        <v>389</v>
      </c>
      <c r="D7601" s="3" t="s">
        <v>390</v>
      </c>
      <c r="E7601" s="4">
        <v>2</v>
      </c>
      <c r="F7601" s="4">
        <v>27</v>
      </c>
      <c r="G7601" s="3" t="s">
        <v>686</v>
      </c>
      <c r="H7601" s="3" t="s">
        <v>1127</v>
      </c>
      <c r="I7601" s="3" t="s">
        <v>37719</v>
      </c>
      <c r="J7601" s="3" t="s">
        <v>5687</v>
      </c>
    </row>
    <row r="7602" spans="1:10" s="6" customFormat="1" ht="15" customHeight="1" x14ac:dyDescent="0.3">
      <c r="A7602" s="3" t="s">
        <v>42</v>
      </c>
      <c r="B7602" s="3" t="s">
        <v>43</v>
      </c>
      <c r="C7602" s="3" t="s">
        <v>415</v>
      </c>
      <c r="D7602" s="3" t="s">
        <v>416</v>
      </c>
      <c r="E7602" s="4">
        <v>2</v>
      </c>
      <c r="F7602" s="4">
        <v>29</v>
      </c>
      <c r="G7602" s="3" t="s">
        <v>686</v>
      </c>
      <c r="H7602" s="3" t="s">
        <v>1177</v>
      </c>
      <c r="I7602" s="3" t="s">
        <v>37719</v>
      </c>
      <c r="J7602" s="3" t="s">
        <v>5687</v>
      </c>
    </row>
    <row r="7603" spans="1:10" s="6" customFormat="1" ht="15" customHeight="1" x14ac:dyDescent="0.3">
      <c r="A7603" s="3" t="s">
        <v>42</v>
      </c>
      <c r="B7603" s="3" t="s">
        <v>43</v>
      </c>
      <c r="C7603" s="3" t="s">
        <v>448</v>
      </c>
      <c r="D7603" s="3" t="s">
        <v>449</v>
      </c>
      <c r="E7603" s="4">
        <v>2</v>
      </c>
      <c r="F7603" s="4">
        <v>32</v>
      </c>
      <c r="G7603" s="3" t="s">
        <v>686</v>
      </c>
      <c r="H7603" s="3" t="s">
        <v>1201</v>
      </c>
      <c r="I7603" s="3" t="s">
        <v>37719</v>
      </c>
      <c r="J7603" s="3" t="s">
        <v>5687</v>
      </c>
    </row>
    <row r="7604" spans="1:10" s="6" customFormat="1" ht="15" customHeight="1" x14ac:dyDescent="0.3">
      <c r="A7604" s="3" t="s">
        <v>42</v>
      </c>
      <c r="B7604" s="3" t="s">
        <v>43</v>
      </c>
      <c r="C7604" s="3" t="s">
        <v>25</v>
      </c>
      <c r="D7604" s="3" t="s">
        <v>26</v>
      </c>
      <c r="E7604" s="4">
        <v>2</v>
      </c>
      <c r="F7604" s="4">
        <v>1</v>
      </c>
      <c r="G7604" s="3" t="s">
        <v>686</v>
      </c>
      <c r="H7604" s="3" t="s">
        <v>623</v>
      </c>
      <c r="I7604" s="3" t="s">
        <v>37719</v>
      </c>
      <c r="J7604" s="3" t="s">
        <v>5705</v>
      </c>
    </row>
    <row r="7605" spans="1:10" s="6" customFormat="1" ht="15" customHeight="1" x14ac:dyDescent="0.3">
      <c r="A7605" s="3" t="s">
        <v>42</v>
      </c>
      <c r="B7605" s="3" t="s">
        <v>43</v>
      </c>
      <c r="C7605" s="3" t="s">
        <v>128</v>
      </c>
      <c r="D7605" s="3" t="s">
        <v>129</v>
      </c>
      <c r="E7605" s="4">
        <v>2</v>
      </c>
      <c r="F7605" s="4">
        <v>8</v>
      </c>
      <c r="G7605" s="3" t="s">
        <v>686</v>
      </c>
      <c r="H7605" s="3" t="s">
        <v>803</v>
      </c>
      <c r="I7605" s="3" t="s">
        <v>37719</v>
      </c>
      <c r="J7605" s="3" t="s">
        <v>5705</v>
      </c>
    </row>
    <row r="7606" spans="1:10" s="6" customFormat="1" ht="15" customHeight="1" x14ac:dyDescent="0.3">
      <c r="A7606" s="3" t="s">
        <v>42</v>
      </c>
      <c r="B7606" s="3" t="s">
        <v>43</v>
      </c>
      <c r="C7606" s="3" t="s">
        <v>430</v>
      </c>
      <c r="D7606" s="3" t="s">
        <v>431</v>
      </c>
      <c r="E7606" s="4">
        <v>2</v>
      </c>
      <c r="F7606" s="4">
        <v>30</v>
      </c>
      <c r="G7606" s="3" t="s">
        <v>686</v>
      </c>
      <c r="H7606" s="3" t="s">
        <v>1191</v>
      </c>
      <c r="I7606" s="3" t="s">
        <v>37719</v>
      </c>
      <c r="J7606" s="3" t="s">
        <v>5705</v>
      </c>
    </row>
    <row r="7607" spans="1:10" s="6" customFormat="1" ht="15" customHeight="1" x14ac:dyDescent="0.3">
      <c r="A7607" s="3" t="s">
        <v>42</v>
      </c>
      <c r="B7607" s="3" t="s">
        <v>43</v>
      </c>
      <c r="C7607" s="3" t="s">
        <v>25</v>
      </c>
      <c r="D7607" s="3" t="s">
        <v>26</v>
      </c>
      <c r="E7607" s="4">
        <v>2</v>
      </c>
      <c r="F7607" s="4">
        <v>1</v>
      </c>
      <c r="G7607" s="3" t="s">
        <v>686</v>
      </c>
      <c r="H7607" s="3" t="s">
        <v>623</v>
      </c>
      <c r="I7607" s="3" t="s">
        <v>37719</v>
      </c>
      <c r="J7607" s="3" t="s">
        <v>5713</v>
      </c>
    </row>
    <row r="7608" spans="1:10" s="6" customFormat="1" ht="15" customHeight="1" x14ac:dyDescent="0.3">
      <c r="A7608" s="3" t="s">
        <v>42</v>
      </c>
      <c r="B7608" s="3" t="s">
        <v>43</v>
      </c>
      <c r="C7608" s="3" t="s">
        <v>57</v>
      </c>
      <c r="D7608" s="3" t="s">
        <v>58</v>
      </c>
      <c r="E7608" s="4">
        <v>2</v>
      </c>
      <c r="F7608" s="4">
        <v>3</v>
      </c>
      <c r="G7608" s="3" t="s">
        <v>686</v>
      </c>
      <c r="H7608" s="3" t="s">
        <v>705</v>
      </c>
      <c r="I7608" s="3" t="s">
        <v>37719</v>
      </c>
      <c r="J7608" s="3" t="s">
        <v>5713</v>
      </c>
    </row>
    <row r="7609" spans="1:10" s="6" customFormat="1" ht="15" customHeight="1" x14ac:dyDescent="0.3">
      <c r="A7609" s="3" t="s">
        <v>42</v>
      </c>
      <c r="B7609" s="3" t="s">
        <v>43</v>
      </c>
      <c r="C7609" s="3" t="s">
        <v>71</v>
      </c>
      <c r="D7609" s="3" t="s">
        <v>72</v>
      </c>
      <c r="E7609" s="4">
        <v>2</v>
      </c>
      <c r="F7609" s="4">
        <v>4</v>
      </c>
      <c r="G7609" s="3" t="s">
        <v>686</v>
      </c>
      <c r="H7609" s="3" t="s">
        <v>718</v>
      </c>
      <c r="I7609" s="3" t="s">
        <v>37719</v>
      </c>
      <c r="J7609" s="3" t="s">
        <v>5713</v>
      </c>
    </row>
    <row r="7610" spans="1:10" s="6" customFormat="1" ht="15" customHeight="1" x14ac:dyDescent="0.3">
      <c r="A7610" s="3" t="s">
        <v>42</v>
      </c>
      <c r="B7610" s="3" t="s">
        <v>43</v>
      </c>
      <c r="C7610" s="3" t="s">
        <v>112</v>
      </c>
      <c r="D7610" s="3" t="s">
        <v>113</v>
      </c>
      <c r="E7610" s="4">
        <v>2</v>
      </c>
      <c r="F7610" s="4">
        <v>7</v>
      </c>
      <c r="G7610" s="3" t="s">
        <v>686</v>
      </c>
      <c r="H7610" s="3" t="s">
        <v>749</v>
      </c>
      <c r="I7610" s="3" t="s">
        <v>37719</v>
      </c>
      <c r="J7610" s="3" t="s">
        <v>5713</v>
      </c>
    </row>
    <row r="7611" spans="1:10" s="6" customFormat="1" ht="15" customHeight="1" x14ac:dyDescent="0.3">
      <c r="A7611" s="3" t="s">
        <v>42</v>
      </c>
      <c r="B7611" s="3" t="s">
        <v>43</v>
      </c>
      <c r="C7611" s="3" t="s">
        <v>128</v>
      </c>
      <c r="D7611" s="3" t="s">
        <v>129</v>
      </c>
      <c r="E7611" s="4">
        <v>2</v>
      </c>
      <c r="F7611" s="4">
        <v>8</v>
      </c>
      <c r="G7611" s="3" t="s">
        <v>686</v>
      </c>
      <c r="H7611" s="3" t="s">
        <v>803</v>
      </c>
      <c r="I7611" s="3" t="s">
        <v>37719</v>
      </c>
      <c r="J7611" s="3" t="s">
        <v>5713</v>
      </c>
    </row>
    <row r="7612" spans="1:10" s="6" customFormat="1" ht="15" customHeight="1" x14ac:dyDescent="0.3">
      <c r="A7612" s="3" t="s">
        <v>42</v>
      </c>
      <c r="B7612" s="3" t="s">
        <v>43</v>
      </c>
      <c r="C7612" s="3" t="s">
        <v>158</v>
      </c>
      <c r="D7612" s="3" t="s">
        <v>159</v>
      </c>
      <c r="E7612" s="4">
        <v>2</v>
      </c>
      <c r="F7612" s="4">
        <v>10</v>
      </c>
      <c r="G7612" s="3" t="s">
        <v>686</v>
      </c>
      <c r="H7612" s="3" t="s">
        <v>854</v>
      </c>
      <c r="I7612" s="3" t="s">
        <v>37719</v>
      </c>
      <c r="J7612" s="3" t="s">
        <v>5713</v>
      </c>
    </row>
    <row r="7613" spans="1:10" s="6" customFormat="1" ht="15" customHeight="1" x14ac:dyDescent="0.3">
      <c r="A7613" s="3" t="s">
        <v>42</v>
      </c>
      <c r="B7613" s="3" t="s">
        <v>43</v>
      </c>
      <c r="C7613" s="3" t="s">
        <v>173</v>
      </c>
      <c r="D7613" s="3" t="s">
        <v>174</v>
      </c>
      <c r="E7613" s="4">
        <v>2</v>
      </c>
      <c r="F7613" s="4">
        <v>11</v>
      </c>
      <c r="G7613" s="3" t="s">
        <v>686</v>
      </c>
      <c r="H7613" s="3" t="s">
        <v>867</v>
      </c>
      <c r="I7613" s="3" t="s">
        <v>37719</v>
      </c>
      <c r="J7613" s="3" t="s">
        <v>5713</v>
      </c>
    </row>
    <row r="7614" spans="1:10" s="6" customFormat="1" ht="15" customHeight="1" x14ac:dyDescent="0.3">
      <c r="A7614" s="3" t="s">
        <v>42</v>
      </c>
      <c r="B7614" s="3" t="s">
        <v>43</v>
      </c>
      <c r="C7614" s="3" t="s">
        <v>204</v>
      </c>
      <c r="D7614" s="3" t="s">
        <v>205</v>
      </c>
      <c r="E7614" s="4">
        <v>2</v>
      </c>
      <c r="F7614" s="4">
        <v>13</v>
      </c>
      <c r="G7614" s="3" t="s">
        <v>686</v>
      </c>
      <c r="H7614" s="3" t="s">
        <v>956</v>
      </c>
      <c r="I7614" s="3" t="s">
        <v>37719</v>
      </c>
      <c r="J7614" s="3" t="s">
        <v>5713</v>
      </c>
    </row>
    <row r="7615" spans="1:10" s="6" customFormat="1" ht="15" customHeight="1" x14ac:dyDescent="0.3">
      <c r="A7615" s="3" t="s">
        <v>42</v>
      </c>
      <c r="B7615" s="3" t="s">
        <v>43</v>
      </c>
      <c r="C7615" s="3" t="s">
        <v>307</v>
      </c>
      <c r="D7615" s="3" t="s">
        <v>308</v>
      </c>
      <c r="E7615" s="4">
        <v>2</v>
      </c>
      <c r="F7615" s="4">
        <v>21</v>
      </c>
      <c r="G7615" s="3" t="s">
        <v>686</v>
      </c>
      <c r="H7615" s="3" t="s">
        <v>1051</v>
      </c>
      <c r="I7615" s="3" t="s">
        <v>37719</v>
      </c>
      <c r="J7615" s="3" t="s">
        <v>5687</v>
      </c>
    </row>
    <row r="7616" spans="1:10" s="6" customFormat="1" ht="15" customHeight="1" x14ac:dyDescent="0.3">
      <c r="A7616" s="3" t="s">
        <v>42</v>
      </c>
      <c r="B7616" s="3" t="s">
        <v>43</v>
      </c>
      <c r="C7616" s="3" t="s">
        <v>295</v>
      </c>
      <c r="D7616" s="3" t="s">
        <v>296</v>
      </c>
      <c r="E7616" s="4">
        <v>2</v>
      </c>
      <c r="F7616" s="4">
        <v>20</v>
      </c>
      <c r="G7616" s="3" t="s">
        <v>686</v>
      </c>
      <c r="H7616" s="3" t="s">
        <v>1028</v>
      </c>
      <c r="I7616" s="3" t="s">
        <v>37719</v>
      </c>
      <c r="J7616" s="3" t="s">
        <v>5687</v>
      </c>
    </row>
    <row r="7617" spans="1:10" s="6" customFormat="1" ht="15" customHeight="1" x14ac:dyDescent="0.3">
      <c r="A7617" s="3" t="s">
        <v>42</v>
      </c>
      <c r="B7617" s="3" t="s">
        <v>43</v>
      </c>
      <c r="C7617" s="3" t="s">
        <v>272</v>
      </c>
      <c r="D7617" s="3" t="s">
        <v>273</v>
      </c>
      <c r="E7617" s="4">
        <v>2</v>
      </c>
      <c r="F7617" s="4">
        <v>18</v>
      </c>
      <c r="G7617" s="3" t="s">
        <v>686</v>
      </c>
      <c r="H7617" s="3" t="s">
        <v>1009</v>
      </c>
      <c r="I7617" s="3" t="s">
        <v>37719</v>
      </c>
      <c r="J7617" s="3" t="s">
        <v>5687</v>
      </c>
    </row>
    <row r="7618" spans="1:10" s="6" customFormat="1" ht="15" customHeight="1" x14ac:dyDescent="0.3">
      <c r="A7618" s="3" t="s">
        <v>42</v>
      </c>
      <c r="B7618" s="3" t="s">
        <v>43</v>
      </c>
      <c r="C7618" s="3" t="s">
        <v>219</v>
      </c>
      <c r="D7618" s="3" t="s">
        <v>220</v>
      </c>
      <c r="E7618" s="4">
        <v>2</v>
      </c>
      <c r="F7618" s="4">
        <v>14</v>
      </c>
      <c r="G7618" s="3" t="s">
        <v>686</v>
      </c>
      <c r="H7618" s="3" t="s">
        <v>977</v>
      </c>
      <c r="I7618" s="3" t="s">
        <v>37719</v>
      </c>
      <c r="J7618" s="3" t="s">
        <v>5687</v>
      </c>
    </row>
    <row r="7619" spans="1:10" s="6" customFormat="1" ht="15" customHeight="1" x14ac:dyDescent="0.3">
      <c r="A7619" s="3" t="s">
        <v>42</v>
      </c>
      <c r="B7619" s="3" t="s">
        <v>43</v>
      </c>
      <c r="C7619" s="3" t="s">
        <v>272</v>
      </c>
      <c r="D7619" s="3" t="s">
        <v>273</v>
      </c>
      <c r="E7619" s="4">
        <v>2</v>
      </c>
      <c r="F7619" s="4">
        <v>18</v>
      </c>
      <c r="G7619" s="3" t="s">
        <v>686</v>
      </c>
      <c r="H7619" s="3" t="s">
        <v>1009</v>
      </c>
      <c r="I7619" s="3" t="s">
        <v>37719</v>
      </c>
      <c r="J7619" s="3" t="s">
        <v>5672</v>
      </c>
    </row>
    <row r="7620" spans="1:10" s="6" customFormat="1" ht="15" customHeight="1" x14ac:dyDescent="0.3">
      <c r="A7620" s="3" t="s">
        <v>42</v>
      </c>
      <c r="B7620" s="3" t="s">
        <v>43</v>
      </c>
      <c r="C7620" s="3" t="s">
        <v>295</v>
      </c>
      <c r="D7620" s="3" t="s">
        <v>296</v>
      </c>
      <c r="E7620" s="4">
        <v>2</v>
      </c>
      <c r="F7620" s="4">
        <v>20</v>
      </c>
      <c r="G7620" s="3" t="s">
        <v>686</v>
      </c>
      <c r="H7620" s="3" t="s">
        <v>1028</v>
      </c>
      <c r="I7620" s="3" t="s">
        <v>37719</v>
      </c>
      <c r="J7620" s="3" t="s">
        <v>5672</v>
      </c>
    </row>
    <row r="7621" spans="1:10" s="6" customFormat="1" ht="15" customHeight="1" x14ac:dyDescent="0.3">
      <c r="A7621" s="3" t="s">
        <v>42</v>
      </c>
      <c r="B7621" s="3" t="s">
        <v>43</v>
      </c>
      <c r="C7621" s="3" t="s">
        <v>307</v>
      </c>
      <c r="D7621" s="3" t="s">
        <v>308</v>
      </c>
      <c r="E7621" s="4">
        <v>2</v>
      </c>
      <c r="F7621" s="4">
        <v>21</v>
      </c>
      <c r="G7621" s="3" t="s">
        <v>686</v>
      </c>
      <c r="H7621" s="3" t="s">
        <v>1051</v>
      </c>
      <c r="I7621" s="3" t="s">
        <v>37719</v>
      </c>
      <c r="J7621" s="3" t="s">
        <v>5672</v>
      </c>
    </row>
    <row r="7622" spans="1:10" s="6" customFormat="1" ht="15" customHeight="1" x14ac:dyDescent="0.3">
      <c r="A7622" s="3" t="s">
        <v>42</v>
      </c>
      <c r="B7622" s="3" t="s">
        <v>43</v>
      </c>
      <c r="C7622" s="3" t="s">
        <v>352</v>
      </c>
      <c r="D7622" s="3" t="s">
        <v>353</v>
      </c>
      <c r="E7622" s="4">
        <v>2</v>
      </c>
      <c r="F7622" s="4">
        <v>24</v>
      </c>
      <c r="G7622" s="3" t="s">
        <v>686</v>
      </c>
      <c r="H7622" s="3" t="s">
        <v>1092</v>
      </c>
      <c r="I7622" s="3" t="s">
        <v>37719</v>
      </c>
      <c r="J7622" s="3" t="s">
        <v>5672</v>
      </c>
    </row>
    <row r="7623" spans="1:10" s="6" customFormat="1" ht="15" customHeight="1" x14ac:dyDescent="0.3">
      <c r="A7623" s="3" t="s">
        <v>42</v>
      </c>
      <c r="B7623" s="3" t="s">
        <v>43</v>
      </c>
      <c r="C7623" s="3" t="s">
        <v>389</v>
      </c>
      <c r="D7623" s="3" t="s">
        <v>390</v>
      </c>
      <c r="E7623" s="4">
        <v>2</v>
      </c>
      <c r="F7623" s="4">
        <v>27</v>
      </c>
      <c r="G7623" s="3" t="s">
        <v>686</v>
      </c>
      <c r="H7623" s="3" t="s">
        <v>1127</v>
      </c>
      <c r="I7623" s="3" t="s">
        <v>37719</v>
      </c>
      <c r="J7623" s="3" t="s">
        <v>5672</v>
      </c>
    </row>
    <row r="7624" spans="1:10" s="6" customFormat="1" ht="15" customHeight="1" x14ac:dyDescent="0.3">
      <c r="A7624" s="3" t="s">
        <v>42</v>
      </c>
      <c r="B7624" s="3" t="s">
        <v>43</v>
      </c>
      <c r="C7624" s="3" t="s">
        <v>440</v>
      </c>
      <c r="D7624" s="3" t="s">
        <v>441</v>
      </c>
      <c r="E7624" s="4">
        <v>2</v>
      </c>
      <c r="F7624" s="4">
        <v>31</v>
      </c>
      <c r="G7624" s="3" t="s">
        <v>686</v>
      </c>
      <c r="H7624" s="3" t="s">
        <v>1199</v>
      </c>
      <c r="I7624" s="3" t="s">
        <v>37719</v>
      </c>
      <c r="J7624" s="3" t="s">
        <v>5672</v>
      </c>
    </row>
    <row r="7625" spans="1:10" s="6" customFormat="1" ht="15" customHeight="1" x14ac:dyDescent="0.3">
      <c r="A7625" s="3" t="s">
        <v>42</v>
      </c>
      <c r="B7625" s="3" t="s">
        <v>43</v>
      </c>
      <c r="C7625" s="3" t="s">
        <v>448</v>
      </c>
      <c r="D7625" s="3" t="s">
        <v>449</v>
      </c>
      <c r="E7625" s="4">
        <v>2</v>
      </c>
      <c r="F7625" s="4">
        <v>32</v>
      </c>
      <c r="G7625" s="3" t="s">
        <v>686</v>
      </c>
      <c r="H7625" s="3" t="s">
        <v>1201</v>
      </c>
      <c r="I7625" s="3" t="s">
        <v>37719</v>
      </c>
      <c r="J7625" s="3" t="s">
        <v>5672</v>
      </c>
    </row>
    <row r="7626" spans="1:10" s="6" customFormat="1" ht="15" customHeight="1" x14ac:dyDescent="0.3">
      <c r="A7626" s="3" t="s">
        <v>42</v>
      </c>
      <c r="B7626" s="3" t="s">
        <v>43</v>
      </c>
      <c r="C7626" s="3" t="s">
        <v>295</v>
      </c>
      <c r="D7626" s="3" t="s">
        <v>296</v>
      </c>
      <c r="E7626" s="4">
        <v>2</v>
      </c>
      <c r="F7626" s="4">
        <v>20</v>
      </c>
      <c r="G7626" s="3" t="s">
        <v>686</v>
      </c>
      <c r="H7626" s="3" t="s">
        <v>1028</v>
      </c>
      <c r="I7626" s="3" t="s">
        <v>37719</v>
      </c>
      <c r="J7626" s="3" t="s">
        <v>5805</v>
      </c>
    </row>
    <row r="7627" spans="1:10" s="6" customFormat="1" ht="15" customHeight="1" x14ac:dyDescent="0.3">
      <c r="A7627" s="3" t="s">
        <v>42</v>
      </c>
      <c r="B7627" s="3" t="s">
        <v>43</v>
      </c>
      <c r="C7627" s="3" t="s">
        <v>568</v>
      </c>
      <c r="D7627" s="3" t="s">
        <v>569</v>
      </c>
      <c r="E7627" s="4">
        <v>2</v>
      </c>
      <c r="F7627" s="4">
        <v>42</v>
      </c>
      <c r="G7627" s="3" t="s">
        <v>686</v>
      </c>
      <c r="H7627" s="3" t="s">
        <v>1302</v>
      </c>
      <c r="I7627" s="3" t="s">
        <v>37719</v>
      </c>
      <c r="J7627" s="3" t="s">
        <v>5672</v>
      </c>
    </row>
    <row r="7628" spans="1:10" s="6" customFormat="1" ht="15" customHeight="1" x14ac:dyDescent="0.3">
      <c r="A7628" s="3" t="s">
        <v>42</v>
      </c>
      <c r="B7628" s="3" t="s">
        <v>43</v>
      </c>
      <c r="C7628" s="3" t="s">
        <v>57</v>
      </c>
      <c r="D7628" s="3" t="s">
        <v>58</v>
      </c>
      <c r="E7628" s="4">
        <v>2</v>
      </c>
      <c r="F7628" s="4">
        <v>3</v>
      </c>
      <c r="G7628" s="3" t="s">
        <v>686</v>
      </c>
      <c r="H7628" s="3" t="s">
        <v>705</v>
      </c>
      <c r="I7628" s="3" t="s">
        <v>37719</v>
      </c>
      <c r="J7628" s="3" t="s">
        <v>5687</v>
      </c>
    </row>
    <row r="7629" spans="1:10" s="6" customFormat="1" ht="15" customHeight="1" x14ac:dyDescent="0.3">
      <c r="A7629" s="3" t="s">
        <v>42</v>
      </c>
      <c r="B7629" s="3" t="s">
        <v>43</v>
      </c>
      <c r="C7629" s="3" t="s">
        <v>71</v>
      </c>
      <c r="D7629" s="3" t="s">
        <v>72</v>
      </c>
      <c r="E7629" s="4">
        <v>2</v>
      </c>
      <c r="F7629" s="4">
        <v>4</v>
      </c>
      <c r="G7629" s="3" t="s">
        <v>686</v>
      </c>
      <c r="H7629" s="3" t="s">
        <v>718</v>
      </c>
      <c r="I7629" s="3" t="s">
        <v>37719</v>
      </c>
      <c r="J7629" s="3" t="s">
        <v>5687</v>
      </c>
    </row>
    <row r="7630" spans="1:10" s="6" customFormat="1" ht="15" customHeight="1" x14ac:dyDescent="0.3">
      <c r="A7630" s="3" t="s">
        <v>42</v>
      </c>
      <c r="B7630" s="3" t="s">
        <v>43</v>
      </c>
      <c r="C7630" s="3" t="s">
        <v>86</v>
      </c>
      <c r="D7630" s="3" t="s">
        <v>87</v>
      </c>
      <c r="E7630" s="4">
        <v>2</v>
      </c>
      <c r="F7630" s="4">
        <v>5</v>
      </c>
      <c r="G7630" s="3" t="s">
        <v>686</v>
      </c>
      <c r="H7630" s="3" t="s">
        <v>731</v>
      </c>
      <c r="I7630" s="3" t="s">
        <v>37719</v>
      </c>
      <c r="J7630" s="3" t="s">
        <v>5687</v>
      </c>
    </row>
    <row r="7631" spans="1:10" s="6" customFormat="1" ht="15" customHeight="1" x14ac:dyDescent="0.3">
      <c r="A7631" s="3" t="s">
        <v>42</v>
      </c>
      <c r="B7631" s="3" t="s">
        <v>43</v>
      </c>
      <c r="C7631" s="3" t="s">
        <v>112</v>
      </c>
      <c r="D7631" s="3" t="s">
        <v>113</v>
      </c>
      <c r="E7631" s="4">
        <v>2</v>
      </c>
      <c r="F7631" s="4">
        <v>7</v>
      </c>
      <c r="G7631" s="3" t="s">
        <v>686</v>
      </c>
      <c r="H7631" s="3" t="s">
        <v>749</v>
      </c>
      <c r="I7631" s="3" t="s">
        <v>37719</v>
      </c>
      <c r="J7631" s="3" t="s">
        <v>5687</v>
      </c>
    </row>
    <row r="7632" spans="1:10" s="6" customFormat="1" ht="15" customHeight="1" x14ac:dyDescent="0.3">
      <c r="A7632" s="3" t="s">
        <v>42</v>
      </c>
      <c r="B7632" s="3" t="s">
        <v>43</v>
      </c>
      <c r="C7632" s="3" t="s">
        <v>128</v>
      </c>
      <c r="D7632" s="3" t="s">
        <v>129</v>
      </c>
      <c r="E7632" s="4">
        <v>2</v>
      </c>
      <c r="F7632" s="4">
        <v>8</v>
      </c>
      <c r="G7632" s="3" t="s">
        <v>686</v>
      </c>
      <c r="H7632" s="3" t="s">
        <v>803</v>
      </c>
      <c r="I7632" s="3" t="s">
        <v>37719</v>
      </c>
      <c r="J7632" s="3" t="s">
        <v>5687</v>
      </c>
    </row>
    <row r="7633" spans="1:10" s="6" customFormat="1" ht="15" customHeight="1" x14ac:dyDescent="0.3">
      <c r="A7633" s="3" t="s">
        <v>42</v>
      </c>
      <c r="B7633" s="3" t="s">
        <v>43</v>
      </c>
      <c r="C7633" s="3" t="s">
        <v>142</v>
      </c>
      <c r="D7633" s="3" t="s">
        <v>143</v>
      </c>
      <c r="E7633" s="4">
        <v>2</v>
      </c>
      <c r="F7633" s="4">
        <v>9</v>
      </c>
      <c r="G7633" s="3" t="s">
        <v>686</v>
      </c>
      <c r="H7633" s="3" t="s">
        <v>820</v>
      </c>
      <c r="I7633" s="3" t="s">
        <v>37719</v>
      </c>
      <c r="J7633" s="3" t="s">
        <v>5687</v>
      </c>
    </row>
    <row r="7634" spans="1:10" s="6" customFormat="1" ht="15" customHeight="1" x14ac:dyDescent="0.3">
      <c r="A7634" s="3" t="s">
        <v>42</v>
      </c>
      <c r="B7634" s="3" t="s">
        <v>43</v>
      </c>
      <c r="C7634" s="3" t="s">
        <v>158</v>
      </c>
      <c r="D7634" s="3" t="s">
        <v>159</v>
      </c>
      <c r="E7634" s="4">
        <v>2</v>
      </c>
      <c r="F7634" s="4">
        <v>10</v>
      </c>
      <c r="G7634" s="3" t="s">
        <v>686</v>
      </c>
      <c r="H7634" s="3" t="s">
        <v>854</v>
      </c>
      <c r="I7634" s="3" t="s">
        <v>37719</v>
      </c>
      <c r="J7634" s="3" t="s">
        <v>5687</v>
      </c>
    </row>
    <row r="7635" spans="1:10" s="6" customFormat="1" ht="15" customHeight="1" x14ac:dyDescent="0.3">
      <c r="A7635" s="3" t="s">
        <v>42</v>
      </c>
      <c r="B7635" s="3" t="s">
        <v>43</v>
      </c>
      <c r="C7635" s="3" t="s">
        <v>25</v>
      </c>
      <c r="D7635" s="3" t="s">
        <v>26</v>
      </c>
      <c r="E7635" s="4">
        <v>2</v>
      </c>
      <c r="F7635" s="4">
        <v>1</v>
      </c>
      <c r="G7635" s="3" t="s">
        <v>686</v>
      </c>
      <c r="H7635" s="3" t="s">
        <v>623</v>
      </c>
      <c r="I7635" s="3" t="s">
        <v>37719</v>
      </c>
      <c r="J7635" s="3" t="s">
        <v>5687</v>
      </c>
    </row>
    <row r="7636" spans="1:10" s="6" customFormat="1" ht="15" customHeight="1" x14ac:dyDescent="0.3">
      <c r="A7636" s="3" t="s">
        <v>42</v>
      </c>
      <c r="B7636" s="3" t="s">
        <v>43</v>
      </c>
      <c r="C7636" s="3" t="s">
        <v>204</v>
      </c>
      <c r="D7636" s="3" t="s">
        <v>205</v>
      </c>
      <c r="E7636" s="4">
        <v>2</v>
      </c>
      <c r="F7636" s="4">
        <v>13</v>
      </c>
      <c r="G7636" s="3" t="s">
        <v>686</v>
      </c>
      <c r="H7636" s="3" t="s">
        <v>956</v>
      </c>
      <c r="I7636" s="3" t="s">
        <v>37719</v>
      </c>
      <c r="J7636" s="3" t="s">
        <v>5805</v>
      </c>
    </row>
    <row r="7637" spans="1:10" s="6" customFormat="1" ht="15" customHeight="1" x14ac:dyDescent="0.3">
      <c r="A7637" s="3" t="s">
        <v>42</v>
      </c>
      <c r="B7637" s="3" t="s">
        <v>43</v>
      </c>
      <c r="C7637" s="3" t="s">
        <v>142</v>
      </c>
      <c r="D7637" s="3" t="s">
        <v>143</v>
      </c>
      <c r="E7637" s="4">
        <v>2</v>
      </c>
      <c r="F7637" s="4">
        <v>9</v>
      </c>
      <c r="G7637" s="3" t="s">
        <v>686</v>
      </c>
      <c r="H7637" s="3" t="s">
        <v>820</v>
      </c>
      <c r="I7637" s="3" t="s">
        <v>37719</v>
      </c>
      <c r="J7637" s="3" t="s">
        <v>5805</v>
      </c>
    </row>
    <row r="7638" spans="1:10" s="6" customFormat="1" ht="15" customHeight="1" x14ac:dyDescent="0.3">
      <c r="A7638" s="3" t="s">
        <v>42</v>
      </c>
      <c r="B7638" s="3" t="s">
        <v>43</v>
      </c>
      <c r="C7638" s="3" t="s">
        <v>57</v>
      </c>
      <c r="D7638" s="3" t="s">
        <v>58</v>
      </c>
      <c r="E7638" s="4">
        <v>2</v>
      </c>
      <c r="F7638" s="4">
        <v>3</v>
      </c>
      <c r="G7638" s="3" t="s">
        <v>686</v>
      </c>
      <c r="H7638" s="3" t="s">
        <v>705</v>
      </c>
      <c r="I7638" s="3" t="s">
        <v>37719</v>
      </c>
      <c r="J7638" s="3" t="s">
        <v>5805</v>
      </c>
    </row>
    <row r="7639" spans="1:10" s="6" customFormat="1" ht="15" customHeight="1" x14ac:dyDescent="0.3">
      <c r="A7639" s="3" t="s">
        <v>42</v>
      </c>
      <c r="B7639" s="3" t="s">
        <v>43</v>
      </c>
      <c r="C7639" s="3" t="s">
        <v>25</v>
      </c>
      <c r="D7639" s="3" t="s">
        <v>26</v>
      </c>
      <c r="E7639" s="4">
        <v>2</v>
      </c>
      <c r="F7639" s="4">
        <v>1</v>
      </c>
      <c r="G7639" s="3" t="s">
        <v>686</v>
      </c>
      <c r="H7639" s="3" t="s">
        <v>623</v>
      </c>
      <c r="I7639" s="3" t="s">
        <v>37719</v>
      </c>
      <c r="J7639" s="3" t="s">
        <v>5565</v>
      </c>
    </row>
    <row r="7640" spans="1:10" s="6" customFormat="1" ht="15" customHeight="1" x14ac:dyDescent="0.3">
      <c r="A7640" s="3" t="s">
        <v>42</v>
      </c>
      <c r="B7640" s="3" t="s">
        <v>43</v>
      </c>
      <c r="C7640" s="3" t="s">
        <v>86</v>
      </c>
      <c r="D7640" s="3" t="s">
        <v>87</v>
      </c>
      <c r="E7640" s="4">
        <v>2</v>
      </c>
      <c r="F7640" s="4">
        <v>5</v>
      </c>
      <c r="G7640" s="3" t="s">
        <v>686</v>
      </c>
      <c r="H7640" s="3" t="s">
        <v>731</v>
      </c>
      <c r="I7640" s="3" t="s">
        <v>37719</v>
      </c>
      <c r="J7640" s="3" t="s">
        <v>5565</v>
      </c>
    </row>
    <row r="7641" spans="1:10" s="6" customFormat="1" ht="15" customHeight="1" x14ac:dyDescent="0.3">
      <c r="A7641" s="3" t="s">
        <v>42</v>
      </c>
      <c r="B7641" s="3" t="s">
        <v>43</v>
      </c>
      <c r="C7641" s="3" t="s">
        <v>112</v>
      </c>
      <c r="D7641" s="3" t="s">
        <v>113</v>
      </c>
      <c r="E7641" s="4">
        <v>2</v>
      </c>
      <c r="F7641" s="4">
        <v>7</v>
      </c>
      <c r="G7641" s="3" t="s">
        <v>686</v>
      </c>
      <c r="H7641" s="3" t="s">
        <v>749</v>
      </c>
      <c r="I7641" s="3" t="s">
        <v>37719</v>
      </c>
      <c r="J7641" s="3" t="s">
        <v>5565</v>
      </c>
    </row>
    <row r="7642" spans="1:10" s="6" customFormat="1" ht="15" customHeight="1" x14ac:dyDescent="0.3">
      <c r="A7642" s="3" t="s">
        <v>42</v>
      </c>
      <c r="B7642" s="3" t="s">
        <v>43</v>
      </c>
      <c r="C7642" s="3" t="s">
        <v>128</v>
      </c>
      <c r="D7642" s="3" t="s">
        <v>129</v>
      </c>
      <c r="E7642" s="4">
        <v>2</v>
      </c>
      <c r="F7642" s="4">
        <v>8</v>
      </c>
      <c r="G7642" s="3" t="s">
        <v>686</v>
      </c>
      <c r="H7642" s="3" t="s">
        <v>803</v>
      </c>
      <c r="I7642" s="3" t="s">
        <v>37719</v>
      </c>
      <c r="J7642" s="3" t="s">
        <v>5565</v>
      </c>
    </row>
    <row r="7643" spans="1:10" s="6" customFormat="1" ht="15" customHeight="1" x14ac:dyDescent="0.3">
      <c r="A7643" s="3" t="s">
        <v>42</v>
      </c>
      <c r="B7643" s="3" t="s">
        <v>43</v>
      </c>
      <c r="C7643" s="3" t="s">
        <v>337</v>
      </c>
      <c r="D7643" s="3" t="s">
        <v>338</v>
      </c>
      <c r="E7643" s="4">
        <v>2</v>
      </c>
      <c r="F7643" s="4">
        <v>23</v>
      </c>
      <c r="G7643" s="3" t="s">
        <v>686</v>
      </c>
      <c r="H7643" s="3" t="s">
        <v>1068</v>
      </c>
      <c r="I7643" s="3" t="s">
        <v>37719</v>
      </c>
      <c r="J7643" s="3" t="s">
        <v>5565</v>
      </c>
    </row>
    <row r="7644" spans="1:10" s="6" customFormat="1" ht="15" customHeight="1" x14ac:dyDescent="0.3">
      <c r="A7644" s="3" t="s">
        <v>42</v>
      </c>
      <c r="B7644" s="3" t="s">
        <v>43</v>
      </c>
      <c r="C7644" s="3" t="s">
        <v>25</v>
      </c>
      <c r="D7644" s="3" t="s">
        <v>26</v>
      </c>
      <c r="E7644" s="4">
        <v>2</v>
      </c>
      <c r="F7644" s="4">
        <v>1</v>
      </c>
      <c r="G7644" s="3" t="s">
        <v>686</v>
      </c>
      <c r="H7644" s="3" t="s">
        <v>623</v>
      </c>
      <c r="I7644" s="3" t="s">
        <v>37719</v>
      </c>
      <c r="J7644" s="3" t="s">
        <v>5593</v>
      </c>
    </row>
    <row r="7645" spans="1:10" s="6" customFormat="1" ht="15" customHeight="1" x14ac:dyDescent="0.3">
      <c r="A7645" s="3" t="s">
        <v>42</v>
      </c>
      <c r="B7645" s="3" t="s">
        <v>43</v>
      </c>
      <c r="C7645" s="3" t="s">
        <v>57</v>
      </c>
      <c r="D7645" s="3" t="s">
        <v>58</v>
      </c>
      <c r="E7645" s="4">
        <v>2</v>
      </c>
      <c r="F7645" s="4">
        <v>3</v>
      </c>
      <c r="G7645" s="3" t="s">
        <v>686</v>
      </c>
      <c r="H7645" s="3" t="s">
        <v>705</v>
      </c>
      <c r="I7645" s="3" t="s">
        <v>37719</v>
      </c>
      <c r="J7645" s="3" t="s">
        <v>5593</v>
      </c>
    </row>
    <row r="7646" spans="1:10" s="6" customFormat="1" ht="15" customHeight="1" x14ac:dyDescent="0.3">
      <c r="A7646" s="3" t="s">
        <v>42</v>
      </c>
      <c r="B7646" s="3" t="s">
        <v>43</v>
      </c>
      <c r="C7646" s="3" t="s">
        <v>71</v>
      </c>
      <c r="D7646" s="3" t="s">
        <v>72</v>
      </c>
      <c r="E7646" s="4">
        <v>2</v>
      </c>
      <c r="F7646" s="4">
        <v>4</v>
      </c>
      <c r="G7646" s="3" t="s">
        <v>686</v>
      </c>
      <c r="H7646" s="3" t="s">
        <v>718</v>
      </c>
      <c r="I7646" s="3" t="s">
        <v>37719</v>
      </c>
      <c r="J7646" s="3" t="s">
        <v>5593</v>
      </c>
    </row>
    <row r="7647" spans="1:10" s="6" customFormat="1" ht="15" customHeight="1" x14ac:dyDescent="0.3">
      <c r="A7647" s="3" t="s">
        <v>42</v>
      </c>
      <c r="B7647" s="3" t="s">
        <v>43</v>
      </c>
      <c r="C7647" s="3" t="s">
        <v>86</v>
      </c>
      <c r="D7647" s="3" t="s">
        <v>87</v>
      </c>
      <c r="E7647" s="4">
        <v>2</v>
      </c>
      <c r="F7647" s="4">
        <v>5</v>
      </c>
      <c r="G7647" s="3" t="s">
        <v>686</v>
      </c>
      <c r="H7647" s="3" t="s">
        <v>731</v>
      </c>
      <c r="I7647" s="3" t="s">
        <v>37719</v>
      </c>
      <c r="J7647" s="3" t="s">
        <v>5593</v>
      </c>
    </row>
    <row r="7648" spans="1:10" s="6" customFormat="1" ht="15" customHeight="1" x14ac:dyDescent="0.3">
      <c r="A7648" s="3" t="s">
        <v>42</v>
      </c>
      <c r="B7648" s="3" t="s">
        <v>43</v>
      </c>
      <c r="C7648" s="3" t="s">
        <v>112</v>
      </c>
      <c r="D7648" s="3" t="s">
        <v>113</v>
      </c>
      <c r="E7648" s="4">
        <v>2</v>
      </c>
      <c r="F7648" s="4">
        <v>7</v>
      </c>
      <c r="G7648" s="3" t="s">
        <v>686</v>
      </c>
      <c r="H7648" s="3" t="s">
        <v>749</v>
      </c>
      <c r="I7648" s="3" t="s">
        <v>37719</v>
      </c>
      <c r="J7648" s="3" t="s">
        <v>5593</v>
      </c>
    </row>
    <row r="7649" spans="1:10" s="6" customFormat="1" ht="15" customHeight="1" x14ac:dyDescent="0.3">
      <c r="A7649" s="3" t="s">
        <v>42</v>
      </c>
      <c r="B7649" s="3" t="s">
        <v>43</v>
      </c>
      <c r="C7649" s="3" t="s">
        <v>128</v>
      </c>
      <c r="D7649" s="3" t="s">
        <v>129</v>
      </c>
      <c r="E7649" s="4">
        <v>2</v>
      </c>
      <c r="F7649" s="4">
        <v>8</v>
      </c>
      <c r="G7649" s="3" t="s">
        <v>686</v>
      </c>
      <c r="H7649" s="3" t="s">
        <v>803</v>
      </c>
      <c r="I7649" s="3" t="s">
        <v>37719</v>
      </c>
      <c r="J7649" s="3" t="s">
        <v>5593</v>
      </c>
    </row>
    <row r="7650" spans="1:10" s="6" customFormat="1" ht="15" customHeight="1" x14ac:dyDescent="0.3">
      <c r="A7650" s="3" t="s">
        <v>42</v>
      </c>
      <c r="B7650" s="3" t="s">
        <v>43</v>
      </c>
      <c r="C7650" s="3" t="s">
        <v>219</v>
      </c>
      <c r="D7650" s="3" t="s">
        <v>220</v>
      </c>
      <c r="E7650" s="4">
        <v>2</v>
      </c>
      <c r="F7650" s="4">
        <v>14</v>
      </c>
      <c r="G7650" s="3" t="s">
        <v>686</v>
      </c>
      <c r="H7650" s="3" t="s">
        <v>977</v>
      </c>
      <c r="I7650" s="3" t="s">
        <v>37719</v>
      </c>
      <c r="J7650" s="3" t="s">
        <v>5593</v>
      </c>
    </row>
    <row r="7651" spans="1:10" s="6" customFormat="1" ht="15" customHeight="1" x14ac:dyDescent="0.3">
      <c r="A7651" s="3" t="s">
        <v>42</v>
      </c>
      <c r="B7651" s="3" t="s">
        <v>43</v>
      </c>
      <c r="C7651" s="3" t="s">
        <v>272</v>
      </c>
      <c r="D7651" s="3" t="s">
        <v>273</v>
      </c>
      <c r="E7651" s="4">
        <v>2</v>
      </c>
      <c r="F7651" s="4">
        <v>18</v>
      </c>
      <c r="G7651" s="3" t="s">
        <v>686</v>
      </c>
      <c r="H7651" s="3" t="s">
        <v>1009</v>
      </c>
      <c r="I7651" s="3" t="s">
        <v>37719</v>
      </c>
      <c r="J7651" s="3" t="s">
        <v>5593</v>
      </c>
    </row>
    <row r="7652" spans="1:10" s="6" customFormat="1" ht="15" customHeight="1" x14ac:dyDescent="0.3">
      <c r="A7652" s="3" t="s">
        <v>42</v>
      </c>
      <c r="B7652" s="3" t="s">
        <v>43</v>
      </c>
      <c r="C7652" s="3" t="s">
        <v>337</v>
      </c>
      <c r="D7652" s="3" t="s">
        <v>338</v>
      </c>
      <c r="E7652" s="4">
        <v>2</v>
      </c>
      <c r="F7652" s="4">
        <v>23</v>
      </c>
      <c r="G7652" s="3" t="s">
        <v>686</v>
      </c>
      <c r="H7652" s="3" t="s">
        <v>1068</v>
      </c>
      <c r="I7652" s="3" t="s">
        <v>37719</v>
      </c>
      <c r="J7652" s="3" t="s">
        <v>5593</v>
      </c>
    </row>
    <row r="7653" spans="1:10" s="6" customFormat="1" ht="15" customHeight="1" x14ac:dyDescent="0.3">
      <c r="A7653" s="3" t="s">
        <v>42</v>
      </c>
      <c r="B7653" s="3" t="s">
        <v>43</v>
      </c>
      <c r="C7653" s="3" t="s">
        <v>25</v>
      </c>
      <c r="D7653" s="3" t="s">
        <v>26</v>
      </c>
      <c r="E7653" s="4">
        <v>2</v>
      </c>
      <c r="F7653" s="4">
        <v>1</v>
      </c>
      <c r="G7653" s="3" t="s">
        <v>686</v>
      </c>
      <c r="H7653" s="3" t="s">
        <v>623</v>
      </c>
      <c r="I7653" s="3" t="s">
        <v>37719</v>
      </c>
      <c r="J7653" s="3" t="s">
        <v>5605</v>
      </c>
    </row>
    <row r="7654" spans="1:10" s="6" customFormat="1" ht="15" customHeight="1" x14ac:dyDescent="0.3">
      <c r="A7654" s="3" t="s">
        <v>42</v>
      </c>
      <c r="B7654" s="3" t="s">
        <v>43</v>
      </c>
      <c r="C7654" s="3" t="s">
        <v>545</v>
      </c>
      <c r="D7654" s="3" t="s">
        <v>546</v>
      </c>
      <c r="E7654" s="4">
        <v>2</v>
      </c>
      <c r="F7654" s="4">
        <v>40</v>
      </c>
      <c r="G7654" s="3" t="s">
        <v>686</v>
      </c>
      <c r="H7654" s="3" t="s">
        <v>1276</v>
      </c>
      <c r="I7654" s="3" t="s">
        <v>37719</v>
      </c>
      <c r="J7654" s="3" t="s">
        <v>5554</v>
      </c>
    </row>
    <row r="7655" spans="1:10" s="6" customFormat="1" ht="15" customHeight="1" x14ac:dyDescent="0.3">
      <c r="A7655" s="3" t="s">
        <v>42</v>
      </c>
      <c r="B7655" s="3" t="s">
        <v>43</v>
      </c>
      <c r="C7655" s="3" t="s">
        <v>517</v>
      </c>
      <c r="D7655" s="3" t="s">
        <v>518</v>
      </c>
      <c r="E7655" s="4">
        <v>2</v>
      </c>
      <c r="F7655" s="4">
        <v>38</v>
      </c>
      <c r="G7655" s="3" t="s">
        <v>686</v>
      </c>
      <c r="H7655" s="3" t="s">
        <v>1260</v>
      </c>
      <c r="I7655" s="3" t="s">
        <v>37719</v>
      </c>
      <c r="J7655" s="3" t="s">
        <v>5554</v>
      </c>
    </row>
    <row r="7656" spans="1:10" s="6" customFormat="1" ht="15" customHeight="1" x14ac:dyDescent="0.3">
      <c r="A7656" s="3" t="s">
        <v>42</v>
      </c>
      <c r="B7656" s="3" t="s">
        <v>43</v>
      </c>
      <c r="C7656" s="3" t="s">
        <v>493</v>
      </c>
      <c r="D7656" s="3" t="s">
        <v>494</v>
      </c>
      <c r="E7656" s="4">
        <v>2</v>
      </c>
      <c r="F7656" s="4">
        <v>36</v>
      </c>
      <c r="G7656" s="3" t="s">
        <v>686</v>
      </c>
      <c r="H7656" s="3" t="s">
        <v>1241</v>
      </c>
      <c r="I7656" s="3" t="s">
        <v>37719</v>
      </c>
      <c r="J7656" s="3" t="s">
        <v>5554</v>
      </c>
    </row>
    <row r="7657" spans="1:10" s="6" customFormat="1" ht="15" customHeight="1" x14ac:dyDescent="0.3">
      <c r="A7657" s="3" t="s">
        <v>42</v>
      </c>
      <c r="B7657" s="3" t="s">
        <v>43</v>
      </c>
      <c r="C7657" s="3" t="s">
        <v>459</v>
      </c>
      <c r="D7657" s="3" t="s">
        <v>460</v>
      </c>
      <c r="E7657" s="4">
        <v>2</v>
      </c>
      <c r="F7657" s="4">
        <v>33</v>
      </c>
      <c r="G7657" s="3" t="s">
        <v>686</v>
      </c>
      <c r="H7657" s="3" t="s">
        <v>1221</v>
      </c>
      <c r="I7657" s="3" t="s">
        <v>37719</v>
      </c>
      <c r="J7657" s="3" t="s">
        <v>5554</v>
      </c>
    </row>
    <row r="7658" spans="1:10" s="6" customFormat="1" ht="15" customHeight="1" x14ac:dyDescent="0.3">
      <c r="A7658" s="3" t="s">
        <v>42</v>
      </c>
      <c r="B7658" s="3" t="s">
        <v>43</v>
      </c>
      <c r="C7658" s="3" t="s">
        <v>219</v>
      </c>
      <c r="D7658" s="3" t="s">
        <v>220</v>
      </c>
      <c r="E7658" s="4">
        <v>2</v>
      </c>
      <c r="F7658" s="4">
        <v>14</v>
      </c>
      <c r="G7658" s="3" t="s">
        <v>686</v>
      </c>
      <c r="H7658" s="3" t="s">
        <v>977</v>
      </c>
      <c r="I7658" s="3" t="s">
        <v>37719</v>
      </c>
      <c r="J7658" s="3" t="s">
        <v>5554</v>
      </c>
    </row>
    <row r="7659" spans="1:10" s="6" customFormat="1" ht="15" customHeight="1" x14ac:dyDescent="0.3">
      <c r="A7659" s="3" t="s">
        <v>42</v>
      </c>
      <c r="B7659" s="3" t="s">
        <v>43</v>
      </c>
      <c r="C7659" s="3" t="s">
        <v>232</v>
      </c>
      <c r="D7659" s="3" t="s">
        <v>233</v>
      </c>
      <c r="E7659" s="4">
        <v>2</v>
      </c>
      <c r="F7659" s="4">
        <v>15</v>
      </c>
      <c r="G7659" s="3" t="s">
        <v>686</v>
      </c>
      <c r="H7659" s="3" t="s">
        <v>986</v>
      </c>
      <c r="I7659" s="3" t="s">
        <v>37719</v>
      </c>
      <c r="J7659" s="3" t="s">
        <v>5554</v>
      </c>
    </row>
    <row r="7660" spans="1:10" s="6" customFormat="1" ht="15" customHeight="1" x14ac:dyDescent="0.3">
      <c r="A7660" s="3" t="s">
        <v>42</v>
      </c>
      <c r="B7660" s="3" t="s">
        <v>43</v>
      </c>
      <c r="C7660" s="3" t="s">
        <v>246</v>
      </c>
      <c r="D7660" s="3" t="s">
        <v>247</v>
      </c>
      <c r="E7660" s="4">
        <v>2</v>
      </c>
      <c r="F7660" s="4">
        <v>16</v>
      </c>
      <c r="G7660" s="3" t="s">
        <v>686</v>
      </c>
      <c r="H7660" s="3" t="s">
        <v>989</v>
      </c>
      <c r="I7660" s="3" t="s">
        <v>37719</v>
      </c>
      <c r="J7660" s="3" t="s">
        <v>5554</v>
      </c>
    </row>
    <row r="7661" spans="1:10" s="6" customFormat="1" ht="15" customHeight="1" x14ac:dyDescent="0.3">
      <c r="A7661" s="3" t="s">
        <v>42</v>
      </c>
      <c r="B7661" s="3" t="s">
        <v>43</v>
      </c>
      <c r="C7661" s="3" t="s">
        <v>260</v>
      </c>
      <c r="D7661" s="3" t="s">
        <v>261</v>
      </c>
      <c r="E7661" s="4">
        <v>2</v>
      </c>
      <c r="F7661" s="4">
        <v>17</v>
      </c>
      <c r="G7661" s="3" t="s">
        <v>686</v>
      </c>
      <c r="H7661" s="3" t="s">
        <v>1005</v>
      </c>
      <c r="I7661" s="3" t="s">
        <v>37719</v>
      </c>
      <c r="J7661" s="3" t="s">
        <v>5554</v>
      </c>
    </row>
    <row r="7662" spans="1:10" s="6" customFormat="1" ht="15" customHeight="1" x14ac:dyDescent="0.3">
      <c r="A7662" s="3" t="s">
        <v>42</v>
      </c>
      <c r="B7662" s="3" t="s">
        <v>43</v>
      </c>
      <c r="C7662" s="3" t="s">
        <v>272</v>
      </c>
      <c r="D7662" s="3" t="s">
        <v>273</v>
      </c>
      <c r="E7662" s="4">
        <v>2</v>
      </c>
      <c r="F7662" s="4">
        <v>18</v>
      </c>
      <c r="G7662" s="3" t="s">
        <v>686</v>
      </c>
      <c r="H7662" s="3" t="s">
        <v>1009</v>
      </c>
      <c r="I7662" s="3" t="s">
        <v>37719</v>
      </c>
      <c r="J7662" s="3" t="s">
        <v>5554</v>
      </c>
    </row>
    <row r="7663" spans="1:10" s="6" customFormat="1" ht="15" customHeight="1" x14ac:dyDescent="0.3">
      <c r="A7663" s="3" t="s">
        <v>42</v>
      </c>
      <c r="B7663" s="3" t="s">
        <v>43</v>
      </c>
      <c r="C7663" s="3" t="s">
        <v>283</v>
      </c>
      <c r="D7663" s="3" t="s">
        <v>284</v>
      </c>
      <c r="E7663" s="4">
        <v>2</v>
      </c>
      <c r="F7663" s="4">
        <v>19</v>
      </c>
      <c r="G7663" s="3" t="s">
        <v>686</v>
      </c>
      <c r="H7663" s="3" t="s">
        <v>1019</v>
      </c>
      <c r="I7663" s="3" t="s">
        <v>37719</v>
      </c>
      <c r="J7663" s="3" t="s">
        <v>5554</v>
      </c>
    </row>
    <row r="7664" spans="1:10" s="6" customFormat="1" ht="15" customHeight="1" x14ac:dyDescent="0.3">
      <c r="A7664" s="3" t="s">
        <v>42</v>
      </c>
      <c r="B7664" s="3" t="s">
        <v>43</v>
      </c>
      <c r="C7664" s="3" t="s">
        <v>295</v>
      </c>
      <c r="D7664" s="3" t="s">
        <v>296</v>
      </c>
      <c r="E7664" s="4">
        <v>2</v>
      </c>
      <c r="F7664" s="4">
        <v>20</v>
      </c>
      <c r="G7664" s="3" t="s">
        <v>686</v>
      </c>
      <c r="H7664" s="3" t="s">
        <v>1028</v>
      </c>
      <c r="I7664" s="3" t="s">
        <v>37719</v>
      </c>
      <c r="J7664" s="3" t="s">
        <v>5554</v>
      </c>
    </row>
    <row r="7665" spans="1:10" s="6" customFormat="1" ht="15" customHeight="1" x14ac:dyDescent="0.3">
      <c r="A7665" s="3" t="s">
        <v>42</v>
      </c>
      <c r="B7665" s="3" t="s">
        <v>43</v>
      </c>
      <c r="C7665" s="3" t="s">
        <v>57</v>
      </c>
      <c r="D7665" s="3" t="s">
        <v>58</v>
      </c>
      <c r="E7665" s="4">
        <v>2</v>
      </c>
      <c r="F7665" s="4">
        <v>3</v>
      </c>
      <c r="G7665" s="3" t="s">
        <v>686</v>
      </c>
      <c r="H7665" s="3" t="s">
        <v>705</v>
      </c>
      <c r="I7665" s="3" t="s">
        <v>37719</v>
      </c>
      <c r="J7665" s="3" t="s">
        <v>5605</v>
      </c>
    </row>
    <row r="7666" spans="1:10" s="6" customFormat="1" ht="15" customHeight="1" x14ac:dyDescent="0.3">
      <c r="A7666" s="3" t="s">
        <v>42</v>
      </c>
      <c r="B7666" s="3" t="s">
        <v>43</v>
      </c>
      <c r="C7666" s="3" t="s">
        <v>307</v>
      </c>
      <c r="D7666" s="3" t="s">
        <v>308</v>
      </c>
      <c r="E7666" s="4">
        <v>2</v>
      </c>
      <c r="F7666" s="4">
        <v>21</v>
      </c>
      <c r="G7666" s="3" t="s">
        <v>686</v>
      </c>
      <c r="H7666" s="3" t="s">
        <v>1051</v>
      </c>
      <c r="I7666" s="3" t="s">
        <v>37719</v>
      </c>
      <c r="J7666" s="3" t="s">
        <v>5554</v>
      </c>
    </row>
    <row r="7667" spans="1:10" s="6" customFormat="1" ht="15" customHeight="1" x14ac:dyDescent="0.3">
      <c r="A7667" s="3" t="s">
        <v>42</v>
      </c>
      <c r="B7667" s="3" t="s">
        <v>43</v>
      </c>
      <c r="C7667" s="3" t="s">
        <v>352</v>
      </c>
      <c r="D7667" s="3" t="s">
        <v>353</v>
      </c>
      <c r="E7667" s="4">
        <v>2</v>
      </c>
      <c r="F7667" s="4">
        <v>24</v>
      </c>
      <c r="G7667" s="3" t="s">
        <v>686</v>
      </c>
      <c r="H7667" s="3" t="s">
        <v>1092</v>
      </c>
      <c r="I7667" s="3" t="s">
        <v>37719</v>
      </c>
      <c r="J7667" s="3" t="s">
        <v>5554</v>
      </c>
    </row>
    <row r="7668" spans="1:10" s="6" customFormat="1" ht="15" customHeight="1" x14ac:dyDescent="0.3">
      <c r="A7668" s="3" t="s">
        <v>42</v>
      </c>
      <c r="B7668" s="3" t="s">
        <v>43</v>
      </c>
      <c r="C7668" s="3" t="s">
        <v>366</v>
      </c>
      <c r="D7668" s="3" t="s">
        <v>367</v>
      </c>
      <c r="E7668" s="4">
        <v>2</v>
      </c>
      <c r="F7668" s="4">
        <v>25</v>
      </c>
      <c r="G7668" s="3" t="s">
        <v>686</v>
      </c>
      <c r="H7668" s="3" t="s">
        <v>1110</v>
      </c>
      <c r="I7668" s="3" t="s">
        <v>37719</v>
      </c>
      <c r="J7668" s="3" t="s">
        <v>5554</v>
      </c>
    </row>
    <row r="7669" spans="1:10" s="6" customFormat="1" ht="15" customHeight="1" x14ac:dyDescent="0.3">
      <c r="A7669" s="3" t="s">
        <v>42</v>
      </c>
      <c r="B7669" s="3" t="s">
        <v>43</v>
      </c>
      <c r="C7669" s="3" t="s">
        <v>376</v>
      </c>
      <c r="D7669" s="3" t="s">
        <v>377</v>
      </c>
      <c r="E7669" s="4">
        <v>2</v>
      </c>
      <c r="F7669" s="4">
        <v>26</v>
      </c>
      <c r="G7669" s="3" t="s">
        <v>686</v>
      </c>
      <c r="H7669" s="3" t="s">
        <v>1119</v>
      </c>
      <c r="I7669" s="3" t="s">
        <v>37719</v>
      </c>
      <c r="J7669" s="3" t="s">
        <v>5554</v>
      </c>
    </row>
    <row r="7670" spans="1:10" s="6" customFormat="1" ht="15" customHeight="1" x14ac:dyDescent="0.3">
      <c r="A7670" s="3" t="s">
        <v>42</v>
      </c>
      <c r="B7670" s="3" t="s">
        <v>43</v>
      </c>
      <c r="C7670" s="3" t="s">
        <v>389</v>
      </c>
      <c r="D7670" s="3" t="s">
        <v>390</v>
      </c>
      <c r="E7670" s="4">
        <v>2</v>
      </c>
      <c r="F7670" s="4">
        <v>27</v>
      </c>
      <c r="G7670" s="3" t="s">
        <v>686</v>
      </c>
      <c r="H7670" s="3" t="s">
        <v>1127</v>
      </c>
      <c r="I7670" s="3" t="s">
        <v>37719</v>
      </c>
      <c r="J7670" s="3" t="s">
        <v>5554</v>
      </c>
    </row>
    <row r="7671" spans="1:10" s="6" customFormat="1" ht="15" customHeight="1" x14ac:dyDescent="0.3">
      <c r="A7671" s="3" t="s">
        <v>42</v>
      </c>
      <c r="B7671" s="3" t="s">
        <v>43</v>
      </c>
      <c r="C7671" s="3" t="s">
        <v>415</v>
      </c>
      <c r="D7671" s="3" t="s">
        <v>416</v>
      </c>
      <c r="E7671" s="4">
        <v>2</v>
      </c>
      <c r="F7671" s="4">
        <v>29</v>
      </c>
      <c r="G7671" s="3" t="s">
        <v>686</v>
      </c>
      <c r="H7671" s="3" t="s">
        <v>1177</v>
      </c>
      <c r="I7671" s="3" t="s">
        <v>37719</v>
      </c>
      <c r="J7671" s="3" t="s">
        <v>5554</v>
      </c>
    </row>
    <row r="7672" spans="1:10" s="6" customFormat="1" ht="15" customHeight="1" x14ac:dyDescent="0.3">
      <c r="A7672" s="3" t="s">
        <v>42</v>
      </c>
      <c r="B7672" s="3" t="s">
        <v>43</v>
      </c>
      <c r="C7672" s="3" t="s">
        <v>440</v>
      </c>
      <c r="D7672" s="3" t="s">
        <v>441</v>
      </c>
      <c r="E7672" s="4">
        <v>2</v>
      </c>
      <c r="F7672" s="4">
        <v>31</v>
      </c>
      <c r="G7672" s="3" t="s">
        <v>686</v>
      </c>
      <c r="H7672" s="3" t="s">
        <v>1199</v>
      </c>
      <c r="I7672" s="3" t="s">
        <v>37719</v>
      </c>
      <c r="J7672" s="3" t="s">
        <v>5554</v>
      </c>
    </row>
    <row r="7673" spans="1:10" s="6" customFormat="1" ht="15" customHeight="1" x14ac:dyDescent="0.3">
      <c r="A7673" s="3" t="s">
        <v>42</v>
      </c>
      <c r="B7673" s="3" t="s">
        <v>43</v>
      </c>
      <c r="C7673" s="3" t="s">
        <v>448</v>
      </c>
      <c r="D7673" s="3" t="s">
        <v>449</v>
      </c>
      <c r="E7673" s="4">
        <v>2</v>
      </c>
      <c r="F7673" s="4">
        <v>32</v>
      </c>
      <c r="G7673" s="3" t="s">
        <v>686</v>
      </c>
      <c r="H7673" s="3" t="s">
        <v>1201</v>
      </c>
      <c r="I7673" s="3" t="s">
        <v>37719</v>
      </c>
      <c r="J7673" s="3" t="s">
        <v>5554</v>
      </c>
    </row>
    <row r="7674" spans="1:10" s="6" customFormat="1" ht="15" customHeight="1" x14ac:dyDescent="0.3">
      <c r="A7674" s="3" t="s">
        <v>42</v>
      </c>
      <c r="B7674" s="3" t="s">
        <v>43</v>
      </c>
      <c r="C7674" s="3" t="s">
        <v>322</v>
      </c>
      <c r="D7674" s="3" t="s">
        <v>323</v>
      </c>
      <c r="E7674" s="4">
        <v>2</v>
      </c>
      <c r="F7674" s="4">
        <v>22</v>
      </c>
      <c r="G7674" s="3" t="s">
        <v>686</v>
      </c>
      <c r="H7674" s="3" t="s">
        <v>1065</v>
      </c>
      <c r="I7674" s="3" t="s">
        <v>37719</v>
      </c>
      <c r="J7674" s="3" t="s">
        <v>5554</v>
      </c>
    </row>
    <row r="7675" spans="1:10" s="6" customFormat="1" ht="15" customHeight="1" x14ac:dyDescent="0.3">
      <c r="A7675" s="3" t="s">
        <v>25</v>
      </c>
      <c r="B7675" s="3" t="s">
        <v>26</v>
      </c>
      <c r="C7675" s="3" t="s">
        <v>448</v>
      </c>
      <c r="D7675" s="3" t="s">
        <v>449</v>
      </c>
      <c r="E7675" s="4">
        <v>1</v>
      </c>
      <c r="F7675" s="4">
        <v>32</v>
      </c>
      <c r="G7675" s="3" t="s">
        <v>623</v>
      </c>
      <c r="H7675" s="3" t="s">
        <v>1201</v>
      </c>
      <c r="I7675" s="3" t="s">
        <v>37719</v>
      </c>
      <c r="J7675" s="3" t="s">
        <v>5687</v>
      </c>
    </row>
    <row r="7676" spans="1:10" s="6" customFormat="1" ht="15" customHeight="1" x14ac:dyDescent="0.3">
      <c r="A7676" s="3" t="s">
        <v>42</v>
      </c>
      <c r="B7676" s="3" t="s">
        <v>43</v>
      </c>
      <c r="C7676" s="3" t="s">
        <v>71</v>
      </c>
      <c r="D7676" s="3" t="s">
        <v>72</v>
      </c>
      <c r="E7676" s="4">
        <v>2</v>
      </c>
      <c r="F7676" s="4">
        <v>4</v>
      </c>
      <c r="G7676" s="3" t="s">
        <v>686</v>
      </c>
      <c r="H7676" s="3" t="s">
        <v>718</v>
      </c>
      <c r="I7676" s="3" t="s">
        <v>37719</v>
      </c>
      <c r="J7676" s="3" t="s">
        <v>5605</v>
      </c>
    </row>
    <row r="7677" spans="1:10" s="6" customFormat="1" ht="15" customHeight="1" x14ac:dyDescent="0.3">
      <c r="A7677" s="3" t="s">
        <v>42</v>
      </c>
      <c r="B7677" s="3" t="s">
        <v>43</v>
      </c>
      <c r="C7677" s="3" t="s">
        <v>128</v>
      </c>
      <c r="D7677" s="3" t="s">
        <v>129</v>
      </c>
      <c r="E7677" s="4">
        <v>2</v>
      </c>
      <c r="F7677" s="4">
        <v>8</v>
      </c>
      <c r="G7677" s="3" t="s">
        <v>686</v>
      </c>
      <c r="H7677" s="3" t="s">
        <v>803</v>
      </c>
      <c r="I7677" s="3" t="s">
        <v>37719</v>
      </c>
      <c r="J7677" s="3" t="s">
        <v>5605</v>
      </c>
    </row>
    <row r="7678" spans="1:10" s="6" customFormat="1" ht="15" customHeight="1" x14ac:dyDescent="0.3">
      <c r="A7678" s="3" t="s">
        <v>42</v>
      </c>
      <c r="B7678" s="3" t="s">
        <v>43</v>
      </c>
      <c r="C7678" s="3" t="s">
        <v>246</v>
      </c>
      <c r="D7678" s="3" t="s">
        <v>247</v>
      </c>
      <c r="E7678" s="4">
        <v>2</v>
      </c>
      <c r="F7678" s="4">
        <v>16</v>
      </c>
      <c r="G7678" s="3" t="s">
        <v>686</v>
      </c>
      <c r="H7678" s="3" t="s">
        <v>989</v>
      </c>
      <c r="I7678" s="3" t="s">
        <v>37719</v>
      </c>
      <c r="J7678" s="3" t="s">
        <v>5614</v>
      </c>
    </row>
    <row r="7679" spans="1:10" s="6" customFormat="1" ht="15" customHeight="1" x14ac:dyDescent="0.3">
      <c r="A7679" s="3" t="s">
        <v>42</v>
      </c>
      <c r="B7679" s="3" t="s">
        <v>43</v>
      </c>
      <c r="C7679" s="3" t="s">
        <v>260</v>
      </c>
      <c r="D7679" s="3" t="s">
        <v>261</v>
      </c>
      <c r="E7679" s="4">
        <v>2</v>
      </c>
      <c r="F7679" s="4">
        <v>17</v>
      </c>
      <c r="G7679" s="3" t="s">
        <v>686</v>
      </c>
      <c r="H7679" s="3" t="s">
        <v>1005</v>
      </c>
      <c r="I7679" s="3" t="s">
        <v>37719</v>
      </c>
      <c r="J7679" s="3" t="s">
        <v>5614</v>
      </c>
    </row>
    <row r="7680" spans="1:10" s="6" customFormat="1" ht="15" customHeight="1" x14ac:dyDescent="0.3">
      <c r="A7680" s="3" t="s">
        <v>42</v>
      </c>
      <c r="B7680" s="3" t="s">
        <v>43</v>
      </c>
      <c r="C7680" s="3" t="s">
        <v>272</v>
      </c>
      <c r="D7680" s="3" t="s">
        <v>273</v>
      </c>
      <c r="E7680" s="4">
        <v>2</v>
      </c>
      <c r="F7680" s="4">
        <v>18</v>
      </c>
      <c r="G7680" s="3" t="s">
        <v>686</v>
      </c>
      <c r="H7680" s="3" t="s">
        <v>1009</v>
      </c>
      <c r="I7680" s="3" t="s">
        <v>37719</v>
      </c>
      <c r="J7680" s="3" t="s">
        <v>5614</v>
      </c>
    </row>
    <row r="7681" spans="1:10" s="6" customFormat="1" ht="15" customHeight="1" x14ac:dyDescent="0.3">
      <c r="A7681" s="3" t="s">
        <v>42</v>
      </c>
      <c r="B7681" s="3" t="s">
        <v>43</v>
      </c>
      <c r="C7681" s="3" t="s">
        <v>283</v>
      </c>
      <c r="D7681" s="3" t="s">
        <v>284</v>
      </c>
      <c r="E7681" s="4">
        <v>2</v>
      </c>
      <c r="F7681" s="4">
        <v>19</v>
      </c>
      <c r="G7681" s="3" t="s">
        <v>686</v>
      </c>
      <c r="H7681" s="3" t="s">
        <v>1019</v>
      </c>
      <c r="I7681" s="3" t="s">
        <v>37719</v>
      </c>
      <c r="J7681" s="3" t="s">
        <v>5614</v>
      </c>
    </row>
    <row r="7682" spans="1:10" s="6" customFormat="1" ht="15" customHeight="1" x14ac:dyDescent="0.3">
      <c r="A7682" s="3" t="s">
        <v>42</v>
      </c>
      <c r="B7682" s="3" t="s">
        <v>43</v>
      </c>
      <c r="C7682" s="3" t="s">
        <v>295</v>
      </c>
      <c r="D7682" s="3" t="s">
        <v>296</v>
      </c>
      <c r="E7682" s="4">
        <v>2</v>
      </c>
      <c r="F7682" s="4">
        <v>20</v>
      </c>
      <c r="G7682" s="3" t="s">
        <v>686</v>
      </c>
      <c r="H7682" s="3" t="s">
        <v>1028</v>
      </c>
      <c r="I7682" s="3" t="s">
        <v>37719</v>
      </c>
      <c r="J7682" s="3" t="s">
        <v>5614</v>
      </c>
    </row>
    <row r="7683" spans="1:10" s="6" customFormat="1" ht="15" customHeight="1" x14ac:dyDescent="0.3">
      <c r="A7683" s="3" t="s">
        <v>42</v>
      </c>
      <c r="B7683" s="3" t="s">
        <v>43</v>
      </c>
      <c r="C7683" s="3" t="s">
        <v>307</v>
      </c>
      <c r="D7683" s="3" t="s">
        <v>308</v>
      </c>
      <c r="E7683" s="4">
        <v>2</v>
      </c>
      <c r="F7683" s="4">
        <v>21</v>
      </c>
      <c r="G7683" s="3" t="s">
        <v>686</v>
      </c>
      <c r="H7683" s="3" t="s">
        <v>1051</v>
      </c>
      <c r="I7683" s="3" t="s">
        <v>37719</v>
      </c>
      <c r="J7683" s="3" t="s">
        <v>5614</v>
      </c>
    </row>
    <row r="7684" spans="1:10" s="6" customFormat="1" ht="15" customHeight="1" x14ac:dyDescent="0.3">
      <c r="A7684" s="3" t="s">
        <v>42</v>
      </c>
      <c r="B7684" s="3" t="s">
        <v>43</v>
      </c>
      <c r="C7684" s="3" t="s">
        <v>322</v>
      </c>
      <c r="D7684" s="3" t="s">
        <v>323</v>
      </c>
      <c r="E7684" s="4">
        <v>2</v>
      </c>
      <c r="F7684" s="4">
        <v>22</v>
      </c>
      <c r="G7684" s="3" t="s">
        <v>686</v>
      </c>
      <c r="H7684" s="3" t="s">
        <v>1065</v>
      </c>
      <c r="I7684" s="3" t="s">
        <v>37719</v>
      </c>
      <c r="J7684" s="3" t="s">
        <v>5614</v>
      </c>
    </row>
    <row r="7685" spans="1:10" s="6" customFormat="1" ht="15" customHeight="1" x14ac:dyDescent="0.3">
      <c r="A7685" s="3" t="s">
        <v>42</v>
      </c>
      <c r="B7685" s="3" t="s">
        <v>43</v>
      </c>
      <c r="C7685" s="3" t="s">
        <v>337</v>
      </c>
      <c r="D7685" s="3" t="s">
        <v>338</v>
      </c>
      <c r="E7685" s="4">
        <v>2</v>
      </c>
      <c r="F7685" s="4">
        <v>23</v>
      </c>
      <c r="G7685" s="3" t="s">
        <v>686</v>
      </c>
      <c r="H7685" s="3" t="s">
        <v>1068</v>
      </c>
      <c r="I7685" s="3" t="s">
        <v>37719</v>
      </c>
      <c r="J7685" s="3" t="s">
        <v>5614</v>
      </c>
    </row>
    <row r="7686" spans="1:10" s="6" customFormat="1" ht="15" customHeight="1" x14ac:dyDescent="0.3">
      <c r="A7686" s="3" t="s">
        <v>42</v>
      </c>
      <c r="B7686" s="3" t="s">
        <v>43</v>
      </c>
      <c r="C7686" s="3" t="s">
        <v>352</v>
      </c>
      <c r="D7686" s="3" t="s">
        <v>353</v>
      </c>
      <c r="E7686" s="4">
        <v>2</v>
      </c>
      <c r="F7686" s="4">
        <v>24</v>
      </c>
      <c r="G7686" s="3" t="s">
        <v>686</v>
      </c>
      <c r="H7686" s="3" t="s">
        <v>1092</v>
      </c>
      <c r="I7686" s="3" t="s">
        <v>37719</v>
      </c>
      <c r="J7686" s="3" t="s">
        <v>5614</v>
      </c>
    </row>
    <row r="7687" spans="1:10" s="6" customFormat="1" ht="15" customHeight="1" x14ac:dyDescent="0.3">
      <c r="A7687" s="3" t="s">
        <v>42</v>
      </c>
      <c r="B7687" s="3" t="s">
        <v>43</v>
      </c>
      <c r="C7687" s="3" t="s">
        <v>366</v>
      </c>
      <c r="D7687" s="3" t="s">
        <v>367</v>
      </c>
      <c r="E7687" s="4">
        <v>2</v>
      </c>
      <c r="F7687" s="4">
        <v>25</v>
      </c>
      <c r="G7687" s="3" t="s">
        <v>686</v>
      </c>
      <c r="H7687" s="3" t="s">
        <v>1110</v>
      </c>
      <c r="I7687" s="3" t="s">
        <v>37719</v>
      </c>
      <c r="J7687" s="3" t="s">
        <v>5614</v>
      </c>
    </row>
    <row r="7688" spans="1:10" s="6" customFormat="1" ht="15" customHeight="1" x14ac:dyDescent="0.3">
      <c r="A7688" s="3" t="s">
        <v>42</v>
      </c>
      <c r="B7688" s="3" t="s">
        <v>43</v>
      </c>
      <c r="C7688" s="3" t="s">
        <v>376</v>
      </c>
      <c r="D7688" s="3" t="s">
        <v>377</v>
      </c>
      <c r="E7688" s="4">
        <v>2</v>
      </c>
      <c r="F7688" s="4">
        <v>26</v>
      </c>
      <c r="G7688" s="3" t="s">
        <v>686</v>
      </c>
      <c r="H7688" s="3" t="s">
        <v>1119</v>
      </c>
      <c r="I7688" s="3" t="s">
        <v>37719</v>
      </c>
      <c r="J7688" s="3" t="s">
        <v>5614</v>
      </c>
    </row>
    <row r="7689" spans="1:10" s="6" customFormat="1" ht="15" customHeight="1" x14ac:dyDescent="0.3">
      <c r="A7689" s="3" t="s">
        <v>42</v>
      </c>
      <c r="B7689" s="3" t="s">
        <v>43</v>
      </c>
      <c r="C7689" s="3" t="s">
        <v>389</v>
      </c>
      <c r="D7689" s="3" t="s">
        <v>390</v>
      </c>
      <c r="E7689" s="4">
        <v>2</v>
      </c>
      <c r="F7689" s="4">
        <v>27</v>
      </c>
      <c r="G7689" s="3" t="s">
        <v>686</v>
      </c>
      <c r="H7689" s="3" t="s">
        <v>1127</v>
      </c>
      <c r="I7689" s="3" t="s">
        <v>37719</v>
      </c>
      <c r="J7689" s="3" t="s">
        <v>5614</v>
      </c>
    </row>
    <row r="7690" spans="1:10" s="6" customFormat="1" ht="15" customHeight="1" x14ac:dyDescent="0.3">
      <c r="A7690" s="3" t="s">
        <v>42</v>
      </c>
      <c r="B7690" s="3" t="s">
        <v>43</v>
      </c>
      <c r="C7690" s="3" t="s">
        <v>440</v>
      </c>
      <c r="D7690" s="3" t="s">
        <v>441</v>
      </c>
      <c r="E7690" s="4">
        <v>2</v>
      </c>
      <c r="F7690" s="4">
        <v>31</v>
      </c>
      <c r="G7690" s="3" t="s">
        <v>686</v>
      </c>
      <c r="H7690" s="3" t="s">
        <v>1199</v>
      </c>
      <c r="I7690" s="3" t="s">
        <v>37719</v>
      </c>
      <c r="J7690" s="3" t="s">
        <v>5614</v>
      </c>
    </row>
    <row r="7691" spans="1:10" s="6" customFormat="1" ht="15" customHeight="1" x14ac:dyDescent="0.3">
      <c r="A7691" s="3" t="s">
        <v>42</v>
      </c>
      <c r="B7691" s="3" t="s">
        <v>43</v>
      </c>
      <c r="C7691" s="3" t="s">
        <v>448</v>
      </c>
      <c r="D7691" s="3" t="s">
        <v>449</v>
      </c>
      <c r="E7691" s="4">
        <v>2</v>
      </c>
      <c r="F7691" s="4">
        <v>32</v>
      </c>
      <c r="G7691" s="3" t="s">
        <v>686</v>
      </c>
      <c r="H7691" s="3" t="s">
        <v>1201</v>
      </c>
      <c r="I7691" s="3" t="s">
        <v>37719</v>
      </c>
      <c r="J7691" s="3" t="s">
        <v>5614</v>
      </c>
    </row>
    <row r="7692" spans="1:10" s="6" customFormat="1" ht="15" customHeight="1" x14ac:dyDescent="0.3">
      <c r="A7692" s="3" t="s">
        <v>42</v>
      </c>
      <c r="B7692" s="3" t="s">
        <v>43</v>
      </c>
      <c r="C7692" s="3" t="s">
        <v>493</v>
      </c>
      <c r="D7692" s="3" t="s">
        <v>494</v>
      </c>
      <c r="E7692" s="4">
        <v>2</v>
      </c>
      <c r="F7692" s="4">
        <v>36</v>
      </c>
      <c r="G7692" s="3" t="s">
        <v>686</v>
      </c>
      <c r="H7692" s="3" t="s">
        <v>1241</v>
      </c>
      <c r="I7692" s="3" t="s">
        <v>37719</v>
      </c>
      <c r="J7692" s="3" t="s">
        <v>5614</v>
      </c>
    </row>
    <row r="7693" spans="1:10" s="6" customFormat="1" ht="15" customHeight="1" x14ac:dyDescent="0.3">
      <c r="A7693" s="3" t="s">
        <v>42</v>
      </c>
      <c r="B7693" s="3" t="s">
        <v>43</v>
      </c>
      <c r="C7693" s="3" t="s">
        <v>232</v>
      </c>
      <c r="D7693" s="3" t="s">
        <v>233</v>
      </c>
      <c r="E7693" s="4">
        <v>2</v>
      </c>
      <c r="F7693" s="4">
        <v>15</v>
      </c>
      <c r="G7693" s="3" t="s">
        <v>686</v>
      </c>
      <c r="H7693" s="3" t="s">
        <v>986</v>
      </c>
      <c r="I7693" s="3" t="s">
        <v>37719</v>
      </c>
      <c r="J7693" s="3" t="s">
        <v>5614</v>
      </c>
    </row>
    <row r="7694" spans="1:10" s="6" customFormat="1" ht="15" customHeight="1" x14ac:dyDescent="0.3">
      <c r="A7694" s="3" t="s">
        <v>42</v>
      </c>
      <c r="B7694" s="3" t="s">
        <v>43</v>
      </c>
      <c r="C7694" s="3" t="s">
        <v>204</v>
      </c>
      <c r="D7694" s="3" t="s">
        <v>205</v>
      </c>
      <c r="E7694" s="4">
        <v>2</v>
      </c>
      <c r="F7694" s="4">
        <v>13</v>
      </c>
      <c r="G7694" s="3" t="s">
        <v>686</v>
      </c>
      <c r="H7694" s="3" t="s">
        <v>956</v>
      </c>
      <c r="I7694" s="3" t="s">
        <v>37719</v>
      </c>
      <c r="J7694" s="3" t="s">
        <v>5614</v>
      </c>
    </row>
    <row r="7695" spans="1:10" s="6" customFormat="1" ht="15" customHeight="1" x14ac:dyDescent="0.3">
      <c r="A7695" s="3" t="s">
        <v>42</v>
      </c>
      <c r="B7695" s="3" t="s">
        <v>43</v>
      </c>
      <c r="C7695" s="3" t="s">
        <v>189</v>
      </c>
      <c r="D7695" s="3" t="s">
        <v>190</v>
      </c>
      <c r="E7695" s="4">
        <v>2</v>
      </c>
      <c r="F7695" s="4">
        <v>12</v>
      </c>
      <c r="G7695" s="3" t="s">
        <v>686</v>
      </c>
      <c r="H7695" s="3" t="s">
        <v>948</v>
      </c>
      <c r="I7695" s="3" t="s">
        <v>37719</v>
      </c>
      <c r="J7695" s="3" t="s">
        <v>5614</v>
      </c>
    </row>
    <row r="7696" spans="1:10" s="6" customFormat="1" ht="15" customHeight="1" x14ac:dyDescent="0.3">
      <c r="A7696" s="3" t="s">
        <v>42</v>
      </c>
      <c r="B7696" s="3" t="s">
        <v>43</v>
      </c>
      <c r="C7696" s="3" t="s">
        <v>173</v>
      </c>
      <c r="D7696" s="3" t="s">
        <v>174</v>
      </c>
      <c r="E7696" s="4">
        <v>2</v>
      </c>
      <c r="F7696" s="4">
        <v>11</v>
      </c>
      <c r="G7696" s="3" t="s">
        <v>686</v>
      </c>
      <c r="H7696" s="3" t="s">
        <v>867</v>
      </c>
      <c r="I7696" s="3" t="s">
        <v>37719</v>
      </c>
      <c r="J7696" s="3" t="s">
        <v>5614</v>
      </c>
    </row>
    <row r="7697" spans="1:10" s="6" customFormat="1" ht="15" customHeight="1" x14ac:dyDescent="0.3">
      <c r="A7697" s="3" t="s">
        <v>42</v>
      </c>
      <c r="B7697" s="3" t="s">
        <v>43</v>
      </c>
      <c r="C7697" s="3" t="s">
        <v>142</v>
      </c>
      <c r="D7697" s="3" t="s">
        <v>143</v>
      </c>
      <c r="E7697" s="4">
        <v>2</v>
      </c>
      <c r="F7697" s="4">
        <v>9</v>
      </c>
      <c r="G7697" s="3" t="s">
        <v>686</v>
      </c>
      <c r="H7697" s="3" t="s">
        <v>820</v>
      </c>
      <c r="I7697" s="3" t="s">
        <v>37719</v>
      </c>
      <c r="J7697" s="3" t="s">
        <v>5605</v>
      </c>
    </row>
    <row r="7698" spans="1:10" s="6" customFormat="1" ht="15" customHeight="1" x14ac:dyDescent="0.3">
      <c r="A7698" s="3" t="s">
        <v>42</v>
      </c>
      <c r="B7698" s="3" t="s">
        <v>43</v>
      </c>
      <c r="C7698" s="3" t="s">
        <v>158</v>
      </c>
      <c r="D7698" s="3" t="s">
        <v>159</v>
      </c>
      <c r="E7698" s="4">
        <v>2</v>
      </c>
      <c r="F7698" s="4">
        <v>10</v>
      </c>
      <c r="G7698" s="3" t="s">
        <v>686</v>
      </c>
      <c r="H7698" s="3" t="s">
        <v>854</v>
      </c>
      <c r="I7698" s="3" t="s">
        <v>37719</v>
      </c>
      <c r="J7698" s="3" t="s">
        <v>5605</v>
      </c>
    </row>
    <row r="7699" spans="1:10" s="6" customFormat="1" ht="15" customHeight="1" x14ac:dyDescent="0.3">
      <c r="A7699" s="3" t="s">
        <v>42</v>
      </c>
      <c r="B7699" s="3" t="s">
        <v>43</v>
      </c>
      <c r="C7699" s="3" t="s">
        <v>219</v>
      </c>
      <c r="D7699" s="3" t="s">
        <v>220</v>
      </c>
      <c r="E7699" s="4">
        <v>2</v>
      </c>
      <c r="F7699" s="4">
        <v>14</v>
      </c>
      <c r="G7699" s="3" t="s">
        <v>686</v>
      </c>
      <c r="H7699" s="3" t="s">
        <v>977</v>
      </c>
      <c r="I7699" s="3" t="s">
        <v>37719</v>
      </c>
      <c r="J7699" s="3" t="s">
        <v>5605</v>
      </c>
    </row>
    <row r="7700" spans="1:10" s="6" customFormat="1" ht="15" customHeight="1" x14ac:dyDescent="0.3">
      <c r="A7700" s="3" t="s">
        <v>42</v>
      </c>
      <c r="B7700" s="3" t="s">
        <v>43</v>
      </c>
      <c r="C7700" s="3" t="s">
        <v>295</v>
      </c>
      <c r="D7700" s="3" t="s">
        <v>296</v>
      </c>
      <c r="E7700" s="4">
        <v>2</v>
      </c>
      <c r="F7700" s="4">
        <v>20</v>
      </c>
      <c r="G7700" s="3" t="s">
        <v>686</v>
      </c>
      <c r="H7700" s="3" t="s">
        <v>1028</v>
      </c>
      <c r="I7700" s="3" t="s">
        <v>37719</v>
      </c>
      <c r="J7700" s="3" t="s">
        <v>5605</v>
      </c>
    </row>
    <row r="7701" spans="1:10" s="6" customFormat="1" ht="15" customHeight="1" x14ac:dyDescent="0.3">
      <c r="A7701" s="3" t="s">
        <v>42</v>
      </c>
      <c r="B7701" s="3" t="s">
        <v>43</v>
      </c>
      <c r="C7701" s="3" t="s">
        <v>337</v>
      </c>
      <c r="D7701" s="3" t="s">
        <v>338</v>
      </c>
      <c r="E7701" s="4">
        <v>2</v>
      </c>
      <c r="F7701" s="4">
        <v>23</v>
      </c>
      <c r="G7701" s="3" t="s">
        <v>686</v>
      </c>
      <c r="H7701" s="3" t="s">
        <v>1068</v>
      </c>
      <c r="I7701" s="3" t="s">
        <v>37719</v>
      </c>
      <c r="J7701" s="3" t="s">
        <v>5605</v>
      </c>
    </row>
    <row r="7702" spans="1:10" s="6" customFormat="1" ht="15" customHeight="1" x14ac:dyDescent="0.3">
      <c r="A7702" s="3" t="s">
        <v>42</v>
      </c>
      <c r="B7702" s="3" t="s">
        <v>43</v>
      </c>
      <c r="C7702" s="3" t="s">
        <v>366</v>
      </c>
      <c r="D7702" s="3" t="s">
        <v>367</v>
      </c>
      <c r="E7702" s="4">
        <v>2</v>
      </c>
      <c r="F7702" s="4">
        <v>25</v>
      </c>
      <c r="G7702" s="3" t="s">
        <v>686</v>
      </c>
      <c r="H7702" s="3" t="s">
        <v>1110</v>
      </c>
      <c r="I7702" s="3" t="s">
        <v>37719</v>
      </c>
      <c r="J7702" s="3" t="s">
        <v>5605</v>
      </c>
    </row>
    <row r="7703" spans="1:10" s="6" customFormat="1" ht="15" customHeight="1" x14ac:dyDescent="0.3">
      <c r="A7703" s="3" t="s">
        <v>42</v>
      </c>
      <c r="B7703" s="3" t="s">
        <v>43</v>
      </c>
      <c r="C7703" s="3" t="s">
        <v>448</v>
      </c>
      <c r="D7703" s="3" t="s">
        <v>449</v>
      </c>
      <c r="E7703" s="4">
        <v>2</v>
      </c>
      <c r="F7703" s="4">
        <v>32</v>
      </c>
      <c r="G7703" s="3" t="s">
        <v>686</v>
      </c>
      <c r="H7703" s="3" t="s">
        <v>1201</v>
      </c>
      <c r="I7703" s="3" t="s">
        <v>37719</v>
      </c>
      <c r="J7703" s="3" t="s">
        <v>5605</v>
      </c>
    </row>
    <row r="7704" spans="1:10" s="6" customFormat="1" ht="15" customHeight="1" x14ac:dyDescent="0.3">
      <c r="A7704" s="3" t="s">
        <v>42</v>
      </c>
      <c r="B7704" s="3" t="s">
        <v>43</v>
      </c>
      <c r="C7704" s="3" t="s">
        <v>112</v>
      </c>
      <c r="D7704" s="3" t="s">
        <v>113</v>
      </c>
      <c r="E7704" s="4">
        <v>2</v>
      </c>
      <c r="F7704" s="4">
        <v>7</v>
      </c>
      <c r="G7704" s="3" t="s">
        <v>686</v>
      </c>
      <c r="H7704" s="3" t="s">
        <v>749</v>
      </c>
      <c r="I7704" s="3" t="s">
        <v>37719</v>
      </c>
      <c r="J7704" s="3" t="s">
        <v>5605</v>
      </c>
    </row>
    <row r="7705" spans="1:10" s="6" customFormat="1" ht="15" customHeight="1" x14ac:dyDescent="0.3">
      <c r="A7705" s="3" t="s">
        <v>42</v>
      </c>
      <c r="B7705" s="3" t="s">
        <v>43</v>
      </c>
      <c r="C7705" s="3" t="s">
        <v>25</v>
      </c>
      <c r="D7705" s="3" t="s">
        <v>26</v>
      </c>
      <c r="E7705" s="4">
        <v>2</v>
      </c>
      <c r="F7705" s="4">
        <v>1</v>
      </c>
      <c r="G7705" s="3" t="s">
        <v>686</v>
      </c>
      <c r="H7705" s="3" t="s">
        <v>623</v>
      </c>
      <c r="I7705" s="3" t="s">
        <v>37719</v>
      </c>
      <c r="J7705" s="3" t="s">
        <v>5614</v>
      </c>
    </row>
    <row r="7706" spans="1:10" s="6" customFormat="1" ht="15" customHeight="1" x14ac:dyDescent="0.3">
      <c r="A7706" s="3" t="s">
        <v>42</v>
      </c>
      <c r="B7706" s="3" t="s">
        <v>43</v>
      </c>
      <c r="C7706" s="3" t="s">
        <v>71</v>
      </c>
      <c r="D7706" s="3" t="s">
        <v>72</v>
      </c>
      <c r="E7706" s="4">
        <v>2</v>
      </c>
      <c r="F7706" s="4">
        <v>4</v>
      </c>
      <c r="G7706" s="3" t="s">
        <v>686</v>
      </c>
      <c r="H7706" s="3" t="s">
        <v>718</v>
      </c>
      <c r="I7706" s="3" t="s">
        <v>37719</v>
      </c>
      <c r="J7706" s="3" t="s">
        <v>5614</v>
      </c>
    </row>
    <row r="7707" spans="1:10" s="6" customFormat="1" ht="15" customHeight="1" x14ac:dyDescent="0.3">
      <c r="A7707" s="3" t="s">
        <v>42</v>
      </c>
      <c r="B7707" s="3" t="s">
        <v>43</v>
      </c>
      <c r="C7707" s="3" t="s">
        <v>86</v>
      </c>
      <c r="D7707" s="3" t="s">
        <v>87</v>
      </c>
      <c r="E7707" s="4">
        <v>2</v>
      </c>
      <c r="F7707" s="4">
        <v>5</v>
      </c>
      <c r="G7707" s="3" t="s">
        <v>686</v>
      </c>
      <c r="H7707" s="3" t="s">
        <v>731</v>
      </c>
      <c r="I7707" s="3" t="s">
        <v>37719</v>
      </c>
      <c r="J7707" s="3" t="s">
        <v>5614</v>
      </c>
    </row>
    <row r="7708" spans="1:10" s="6" customFormat="1" ht="15" customHeight="1" x14ac:dyDescent="0.3">
      <c r="A7708" s="3" t="s">
        <v>42</v>
      </c>
      <c r="B7708" s="3" t="s">
        <v>43</v>
      </c>
      <c r="C7708" s="3" t="s">
        <v>97</v>
      </c>
      <c r="D7708" s="3" t="s">
        <v>98</v>
      </c>
      <c r="E7708" s="4">
        <v>2</v>
      </c>
      <c r="F7708" s="4">
        <v>6</v>
      </c>
      <c r="G7708" s="3" t="s">
        <v>686</v>
      </c>
      <c r="H7708" s="3" t="s">
        <v>742</v>
      </c>
      <c r="I7708" s="3" t="s">
        <v>37719</v>
      </c>
      <c r="J7708" s="3" t="s">
        <v>5614</v>
      </c>
    </row>
    <row r="7709" spans="1:10" s="6" customFormat="1" ht="15" customHeight="1" x14ac:dyDescent="0.3">
      <c r="A7709" s="3" t="s">
        <v>42</v>
      </c>
      <c r="B7709" s="3" t="s">
        <v>43</v>
      </c>
      <c r="C7709" s="3" t="s">
        <v>112</v>
      </c>
      <c r="D7709" s="3" t="s">
        <v>113</v>
      </c>
      <c r="E7709" s="4">
        <v>2</v>
      </c>
      <c r="F7709" s="4">
        <v>7</v>
      </c>
      <c r="G7709" s="3" t="s">
        <v>686</v>
      </c>
      <c r="H7709" s="3" t="s">
        <v>749</v>
      </c>
      <c r="I7709" s="3" t="s">
        <v>37719</v>
      </c>
      <c r="J7709" s="3" t="s">
        <v>5614</v>
      </c>
    </row>
    <row r="7710" spans="1:10" s="6" customFormat="1" ht="15" customHeight="1" x14ac:dyDescent="0.3">
      <c r="A7710" s="3" t="s">
        <v>42</v>
      </c>
      <c r="B7710" s="3" t="s">
        <v>43</v>
      </c>
      <c r="C7710" s="3" t="s">
        <v>128</v>
      </c>
      <c r="D7710" s="3" t="s">
        <v>129</v>
      </c>
      <c r="E7710" s="4">
        <v>2</v>
      </c>
      <c r="F7710" s="4">
        <v>8</v>
      </c>
      <c r="G7710" s="3" t="s">
        <v>686</v>
      </c>
      <c r="H7710" s="3" t="s">
        <v>803</v>
      </c>
      <c r="I7710" s="3" t="s">
        <v>37719</v>
      </c>
      <c r="J7710" s="3" t="s">
        <v>5614</v>
      </c>
    </row>
    <row r="7711" spans="1:10" s="6" customFormat="1" ht="15" customHeight="1" x14ac:dyDescent="0.3">
      <c r="A7711" s="3" t="s">
        <v>42</v>
      </c>
      <c r="B7711" s="3" t="s">
        <v>43</v>
      </c>
      <c r="C7711" s="3" t="s">
        <v>142</v>
      </c>
      <c r="D7711" s="3" t="s">
        <v>143</v>
      </c>
      <c r="E7711" s="4">
        <v>2</v>
      </c>
      <c r="F7711" s="4">
        <v>9</v>
      </c>
      <c r="G7711" s="3" t="s">
        <v>686</v>
      </c>
      <c r="H7711" s="3" t="s">
        <v>820</v>
      </c>
      <c r="I7711" s="3" t="s">
        <v>37719</v>
      </c>
      <c r="J7711" s="3" t="s">
        <v>5614</v>
      </c>
    </row>
    <row r="7712" spans="1:10" s="6" customFormat="1" ht="15" customHeight="1" x14ac:dyDescent="0.3">
      <c r="A7712" s="3" t="s">
        <v>42</v>
      </c>
      <c r="B7712" s="3" t="s">
        <v>43</v>
      </c>
      <c r="C7712" s="3" t="s">
        <v>158</v>
      </c>
      <c r="D7712" s="3" t="s">
        <v>159</v>
      </c>
      <c r="E7712" s="4">
        <v>2</v>
      </c>
      <c r="F7712" s="4">
        <v>10</v>
      </c>
      <c r="G7712" s="3" t="s">
        <v>686</v>
      </c>
      <c r="H7712" s="3" t="s">
        <v>854</v>
      </c>
      <c r="I7712" s="3" t="s">
        <v>37719</v>
      </c>
      <c r="J7712" s="3" t="s">
        <v>5614</v>
      </c>
    </row>
    <row r="7713" spans="1:10" s="6" customFormat="1" ht="15" customHeight="1" x14ac:dyDescent="0.3">
      <c r="A7713" s="3" t="s">
        <v>42</v>
      </c>
      <c r="B7713" s="3" t="s">
        <v>43</v>
      </c>
      <c r="C7713" s="3" t="s">
        <v>57</v>
      </c>
      <c r="D7713" s="3" t="s">
        <v>58</v>
      </c>
      <c r="E7713" s="4">
        <v>2</v>
      </c>
      <c r="F7713" s="4">
        <v>3</v>
      </c>
      <c r="G7713" s="3" t="s">
        <v>686</v>
      </c>
      <c r="H7713" s="3" t="s">
        <v>705</v>
      </c>
      <c r="I7713" s="3" t="s">
        <v>37719</v>
      </c>
      <c r="J7713" s="3" t="s">
        <v>5614</v>
      </c>
    </row>
    <row r="7714" spans="1:10" s="6" customFormat="1" ht="15" customHeight="1" x14ac:dyDescent="0.3">
      <c r="A7714" s="3" t="s">
        <v>42</v>
      </c>
      <c r="B7714" s="3" t="s">
        <v>43</v>
      </c>
      <c r="C7714" s="3" t="s">
        <v>219</v>
      </c>
      <c r="D7714" s="3" t="s">
        <v>220</v>
      </c>
      <c r="E7714" s="4">
        <v>2</v>
      </c>
      <c r="F7714" s="4">
        <v>14</v>
      </c>
      <c r="G7714" s="3" t="s">
        <v>686</v>
      </c>
      <c r="H7714" s="3" t="s">
        <v>977</v>
      </c>
      <c r="I7714" s="3" t="s">
        <v>37719</v>
      </c>
      <c r="J7714" s="3" t="s">
        <v>5713</v>
      </c>
    </row>
    <row r="7715" spans="1:10" s="6" customFormat="1" ht="15" customHeight="1" x14ac:dyDescent="0.3">
      <c r="A7715" s="3" t="s">
        <v>25</v>
      </c>
      <c r="B7715" s="3" t="s">
        <v>26</v>
      </c>
      <c r="C7715" s="3" t="s">
        <v>415</v>
      </c>
      <c r="D7715" s="3" t="s">
        <v>416</v>
      </c>
      <c r="E7715" s="4">
        <v>1</v>
      </c>
      <c r="F7715" s="4">
        <v>29</v>
      </c>
      <c r="G7715" s="3" t="s">
        <v>623</v>
      </c>
      <c r="H7715" s="3" t="s">
        <v>1177</v>
      </c>
      <c r="I7715" s="3" t="s">
        <v>37719</v>
      </c>
      <c r="J7715" s="3" t="s">
        <v>5687</v>
      </c>
    </row>
    <row r="7716" spans="1:10" s="6" customFormat="1" ht="15" customHeight="1" x14ac:dyDescent="0.3">
      <c r="A7716" s="3" t="s">
        <v>25</v>
      </c>
      <c r="B7716" s="3" t="s">
        <v>26</v>
      </c>
      <c r="C7716" s="3" t="s">
        <v>337</v>
      </c>
      <c r="D7716" s="3" t="s">
        <v>338</v>
      </c>
      <c r="E7716" s="4">
        <v>1</v>
      </c>
      <c r="F7716" s="4">
        <v>23</v>
      </c>
      <c r="G7716" s="3" t="s">
        <v>623</v>
      </c>
      <c r="H7716" s="3" t="s">
        <v>1068</v>
      </c>
      <c r="I7716" s="3" t="s">
        <v>37719</v>
      </c>
      <c r="J7716" s="3" t="s">
        <v>5687</v>
      </c>
    </row>
    <row r="7717" spans="1:10" s="6" customFormat="1" ht="15" customHeight="1" x14ac:dyDescent="0.3">
      <c r="A7717" s="3" t="s">
        <v>25</v>
      </c>
      <c r="B7717" s="3" t="s">
        <v>26</v>
      </c>
      <c r="C7717" s="3" t="s">
        <v>545</v>
      </c>
      <c r="D7717" s="3" t="s">
        <v>546</v>
      </c>
      <c r="E7717" s="4">
        <v>1</v>
      </c>
      <c r="F7717" s="4">
        <v>40</v>
      </c>
      <c r="G7717" s="3" t="s">
        <v>623</v>
      </c>
      <c r="H7717" s="3" t="s">
        <v>1276</v>
      </c>
      <c r="I7717" s="3" t="s">
        <v>37719</v>
      </c>
      <c r="J7717" s="3" t="s">
        <v>37720</v>
      </c>
    </row>
    <row r="7718" spans="1:10" s="6" customFormat="1" ht="15" customHeight="1" x14ac:dyDescent="0.3">
      <c r="A7718" s="3" t="s">
        <v>25</v>
      </c>
      <c r="B7718" s="3" t="s">
        <v>26</v>
      </c>
      <c r="C7718" s="3" t="s">
        <v>568</v>
      </c>
      <c r="D7718" s="3" t="s">
        <v>569</v>
      </c>
      <c r="E7718" s="4">
        <v>1</v>
      </c>
      <c r="F7718" s="4">
        <v>42</v>
      </c>
      <c r="G7718" s="3" t="s">
        <v>623</v>
      </c>
      <c r="H7718" s="3" t="s">
        <v>1302</v>
      </c>
      <c r="I7718" s="3" t="s">
        <v>37719</v>
      </c>
      <c r="J7718" s="3" t="s">
        <v>37720</v>
      </c>
    </row>
    <row r="7719" spans="1:10" s="6" customFormat="1" ht="15" customHeight="1" x14ac:dyDescent="0.3">
      <c r="A7719" s="3" t="s">
        <v>25</v>
      </c>
      <c r="B7719" s="3" t="s">
        <v>26</v>
      </c>
      <c r="C7719" s="3" t="s">
        <v>581</v>
      </c>
      <c r="D7719" s="3" t="s">
        <v>582</v>
      </c>
      <c r="E7719" s="4">
        <v>1</v>
      </c>
      <c r="F7719" s="4">
        <v>43</v>
      </c>
      <c r="G7719" s="3" t="s">
        <v>623</v>
      </c>
      <c r="H7719" s="3" t="s">
        <v>1321</v>
      </c>
      <c r="I7719" s="3" t="s">
        <v>37719</v>
      </c>
      <c r="J7719" s="3" t="s">
        <v>37720</v>
      </c>
    </row>
    <row r="7720" spans="1:10" s="6" customFormat="1" ht="15" customHeight="1" x14ac:dyDescent="0.3">
      <c r="A7720" s="3" t="s">
        <v>25</v>
      </c>
      <c r="B7720" s="3" t="s">
        <v>26</v>
      </c>
      <c r="C7720" s="3" t="s">
        <v>605</v>
      </c>
      <c r="D7720" s="3" t="s">
        <v>606</v>
      </c>
      <c r="E7720" s="4">
        <v>1</v>
      </c>
      <c r="F7720" s="4">
        <v>45</v>
      </c>
      <c r="G7720" s="3" t="s">
        <v>623</v>
      </c>
      <c r="H7720" s="3" t="s">
        <v>1340</v>
      </c>
      <c r="I7720" s="3" t="s">
        <v>37719</v>
      </c>
      <c r="J7720" s="3" t="s">
        <v>37720</v>
      </c>
    </row>
    <row r="7721" spans="1:10" s="6" customFormat="1" ht="15" customHeight="1" x14ac:dyDescent="0.3">
      <c r="A7721" s="3" t="s">
        <v>25</v>
      </c>
      <c r="B7721" s="3" t="s">
        <v>26</v>
      </c>
      <c r="C7721" s="3" t="s">
        <v>272</v>
      </c>
      <c r="D7721" s="3" t="s">
        <v>273</v>
      </c>
      <c r="E7721" s="4">
        <v>1</v>
      </c>
      <c r="F7721" s="4">
        <v>18</v>
      </c>
      <c r="G7721" s="3" t="s">
        <v>623</v>
      </c>
      <c r="H7721" s="3" t="s">
        <v>1009</v>
      </c>
      <c r="I7721" s="3" t="s">
        <v>37719</v>
      </c>
      <c r="J7721" s="3" t="s">
        <v>5505</v>
      </c>
    </row>
    <row r="7722" spans="1:10" s="6" customFormat="1" ht="15" customHeight="1" x14ac:dyDescent="0.3">
      <c r="A7722" s="3" t="s">
        <v>25</v>
      </c>
      <c r="B7722" s="3" t="s">
        <v>26</v>
      </c>
      <c r="C7722" s="3" t="s">
        <v>128</v>
      </c>
      <c r="D7722" s="3" t="s">
        <v>129</v>
      </c>
      <c r="E7722" s="4">
        <v>1</v>
      </c>
      <c r="F7722" s="4">
        <v>8</v>
      </c>
      <c r="G7722" s="3" t="s">
        <v>623</v>
      </c>
      <c r="H7722" s="3" t="s">
        <v>803</v>
      </c>
      <c r="I7722" s="3" t="s">
        <v>37719</v>
      </c>
      <c r="J7722" s="3" t="s">
        <v>5510</v>
      </c>
    </row>
    <row r="7723" spans="1:10" s="6" customFormat="1" ht="15" customHeight="1" x14ac:dyDescent="0.3">
      <c r="A7723" s="3" t="s">
        <v>25</v>
      </c>
      <c r="B7723" s="3" t="s">
        <v>26</v>
      </c>
      <c r="C7723" s="3" t="s">
        <v>204</v>
      </c>
      <c r="D7723" s="3" t="s">
        <v>205</v>
      </c>
      <c r="E7723" s="4">
        <v>1</v>
      </c>
      <c r="F7723" s="4">
        <v>13</v>
      </c>
      <c r="G7723" s="3" t="s">
        <v>623</v>
      </c>
      <c r="H7723" s="3" t="s">
        <v>956</v>
      </c>
      <c r="I7723" s="3" t="s">
        <v>37719</v>
      </c>
      <c r="J7723" s="3" t="s">
        <v>5510</v>
      </c>
    </row>
    <row r="7724" spans="1:10" s="6" customFormat="1" ht="15" customHeight="1" x14ac:dyDescent="0.3">
      <c r="A7724" s="3" t="s">
        <v>25</v>
      </c>
      <c r="B7724" s="3" t="s">
        <v>26</v>
      </c>
      <c r="C7724" s="3" t="s">
        <v>128</v>
      </c>
      <c r="D7724" s="3" t="s">
        <v>129</v>
      </c>
      <c r="E7724" s="4">
        <v>1</v>
      </c>
      <c r="F7724" s="4">
        <v>8</v>
      </c>
      <c r="G7724" s="3" t="s">
        <v>623</v>
      </c>
      <c r="H7724" s="3" t="s">
        <v>803</v>
      </c>
      <c r="I7724" s="3" t="s">
        <v>37719</v>
      </c>
      <c r="J7724" s="3" t="s">
        <v>5515</v>
      </c>
    </row>
    <row r="7725" spans="1:10" s="6" customFormat="1" ht="15" customHeight="1" x14ac:dyDescent="0.3">
      <c r="A7725" s="3" t="s">
        <v>25</v>
      </c>
      <c r="B7725" s="3" t="s">
        <v>26</v>
      </c>
      <c r="C7725" s="3" t="s">
        <v>204</v>
      </c>
      <c r="D7725" s="3" t="s">
        <v>205</v>
      </c>
      <c r="E7725" s="4">
        <v>1</v>
      </c>
      <c r="F7725" s="4">
        <v>13</v>
      </c>
      <c r="G7725" s="3" t="s">
        <v>623</v>
      </c>
      <c r="H7725" s="3" t="s">
        <v>956</v>
      </c>
      <c r="I7725" s="3" t="s">
        <v>37719</v>
      </c>
      <c r="J7725" s="3" t="s">
        <v>5515</v>
      </c>
    </row>
    <row r="7726" spans="1:10" s="6" customFormat="1" ht="15" customHeight="1" x14ac:dyDescent="0.3">
      <c r="A7726" s="3" t="s">
        <v>25</v>
      </c>
      <c r="B7726" s="3" t="s">
        <v>26</v>
      </c>
      <c r="C7726" s="3" t="s">
        <v>415</v>
      </c>
      <c r="D7726" s="3" t="s">
        <v>416</v>
      </c>
      <c r="E7726" s="4">
        <v>1</v>
      </c>
      <c r="F7726" s="4">
        <v>29</v>
      </c>
      <c r="G7726" s="3" t="s">
        <v>623</v>
      </c>
      <c r="H7726" s="3" t="s">
        <v>1177</v>
      </c>
      <c r="I7726" s="3" t="s">
        <v>37719</v>
      </c>
      <c r="J7726" s="3" t="s">
        <v>5515</v>
      </c>
    </row>
    <row r="7727" spans="1:10" s="6" customFormat="1" ht="15" customHeight="1" x14ac:dyDescent="0.3">
      <c r="A7727" s="3" t="s">
        <v>25</v>
      </c>
      <c r="B7727" s="3" t="s">
        <v>26</v>
      </c>
      <c r="C7727" s="3" t="s">
        <v>42</v>
      </c>
      <c r="D7727" s="3" t="s">
        <v>43</v>
      </c>
      <c r="E7727" s="4">
        <v>1</v>
      </c>
      <c r="F7727" s="4">
        <v>2</v>
      </c>
      <c r="G7727" s="3" t="s">
        <v>623</v>
      </c>
      <c r="H7727" s="3" t="s">
        <v>686</v>
      </c>
      <c r="I7727" s="3" t="s">
        <v>37719</v>
      </c>
      <c r="J7727" s="3" t="s">
        <v>5528</v>
      </c>
    </row>
    <row r="7728" spans="1:10" s="6" customFormat="1" ht="15" customHeight="1" x14ac:dyDescent="0.3">
      <c r="A7728" s="3" t="s">
        <v>25</v>
      </c>
      <c r="B7728" s="3" t="s">
        <v>26</v>
      </c>
      <c r="C7728" s="3" t="s">
        <v>57</v>
      </c>
      <c r="D7728" s="3" t="s">
        <v>58</v>
      </c>
      <c r="E7728" s="4">
        <v>1</v>
      </c>
      <c r="F7728" s="4">
        <v>3</v>
      </c>
      <c r="G7728" s="3" t="s">
        <v>623</v>
      </c>
      <c r="H7728" s="3" t="s">
        <v>705</v>
      </c>
      <c r="I7728" s="3" t="s">
        <v>37719</v>
      </c>
      <c r="J7728" s="3" t="s">
        <v>5528</v>
      </c>
    </row>
    <row r="7729" spans="1:10" s="6" customFormat="1" ht="15" customHeight="1" x14ac:dyDescent="0.3">
      <c r="A7729" s="3" t="s">
        <v>25</v>
      </c>
      <c r="B7729" s="3" t="s">
        <v>26</v>
      </c>
      <c r="C7729" s="3" t="s">
        <v>71</v>
      </c>
      <c r="D7729" s="3" t="s">
        <v>72</v>
      </c>
      <c r="E7729" s="4">
        <v>1</v>
      </c>
      <c r="F7729" s="4">
        <v>4</v>
      </c>
      <c r="G7729" s="3" t="s">
        <v>623</v>
      </c>
      <c r="H7729" s="3" t="s">
        <v>718</v>
      </c>
      <c r="I7729" s="3" t="s">
        <v>37719</v>
      </c>
      <c r="J7729" s="3" t="s">
        <v>5528</v>
      </c>
    </row>
    <row r="7730" spans="1:10" s="6" customFormat="1" ht="15" customHeight="1" x14ac:dyDescent="0.3">
      <c r="A7730" s="3" t="s">
        <v>25</v>
      </c>
      <c r="B7730" s="3" t="s">
        <v>26</v>
      </c>
      <c r="C7730" s="3" t="s">
        <v>86</v>
      </c>
      <c r="D7730" s="3" t="s">
        <v>87</v>
      </c>
      <c r="E7730" s="4">
        <v>1</v>
      </c>
      <c r="F7730" s="4">
        <v>5</v>
      </c>
      <c r="G7730" s="3" t="s">
        <v>623</v>
      </c>
      <c r="H7730" s="3" t="s">
        <v>731</v>
      </c>
      <c r="I7730" s="3" t="s">
        <v>37719</v>
      </c>
      <c r="J7730" s="3" t="s">
        <v>5528</v>
      </c>
    </row>
    <row r="7731" spans="1:10" s="6" customFormat="1" ht="15" customHeight="1" x14ac:dyDescent="0.3">
      <c r="A7731" s="3" t="s">
        <v>25</v>
      </c>
      <c r="B7731" s="3" t="s">
        <v>26</v>
      </c>
      <c r="C7731" s="3" t="s">
        <v>112</v>
      </c>
      <c r="D7731" s="3" t="s">
        <v>113</v>
      </c>
      <c r="E7731" s="4">
        <v>1</v>
      </c>
      <c r="F7731" s="4">
        <v>7</v>
      </c>
      <c r="G7731" s="3" t="s">
        <v>623</v>
      </c>
      <c r="H7731" s="3" t="s">
        <v>749</v>
      </c>
      <c r="I7731" s="3" t="s">
        <v>37719</v>
      </c>
      <c r="J7731" s="3" t="s">
        <v>5528</v>
      </c>
    </row>
    <row r="7732" spans="1:10" s="6" customFormat="1" ht="15" customHeight="1" x14ac:dyDescent="0.3">
      <c r="A7732" s="3" t="s">
        <v>25</v>
      </c>
      <c r="B7732" s="3" t="s">
        <v>26</v>
      </c>
      <c r="C7732" s="3" t="s">
        <v>504</v>
      </c>
      <c r="D7732" s="3" t="s">
        <v>505</v>
      </c>
      <c r="E7732" s="4">
        <v>1</v>
      </c>
      <c r="F7732" s="4">
        <v>37</v>
      </c>
      <c r="G7732" s="3" t="s">
        <v>623</v>
      </c>
      <c r="H7732" s="3" t="s">
        <v>1246</v>
      </c>
      <c r="I7732" s="3" t="s">
        <v>37719</v>
      </c>
      <c r="J7732" s="3" t="s">
        <v>37720</v>
      </c>
    </row>
    <row r="7733" spans="1:10" s="6" customFormat="1" ht="15" customHeight="1" x14ac:dyDescent="0.3">
      <c r="A7733" s="3" t="s">
        <v>25</v>
      </c>
      <c r="B7733" s="3" t="s">
        <v>26</v>
      </c>
      <c r="C7733" s="3" t="s">
        <v>128</v>
      </c>
      <c r="D7733" s="3" t="s">
        <v>129</v>
      </c>
      <c r="E7733" s="4">
        <v>1</v>
      </c>
      <c r="F7733" s="4">
        <v>8</v>
      </c>
      <c r="G7733" s="3" t="s">
        <v>623</v>
      </c>
      <c r="H7733" s="3" t="s">
        <v>803</v>
      </c>
      <c r="I7733" s="3" t="s">
        <v>37719</v>
      </c>
      <c r="J7733" s="3" t="s">
        <v>5528</v>
      </c>
    </row>
    <row r="7734" spans="1:10" s="6" customFormat="1" ht="15" customHeight="1" x14ac:dyDescent="0.3">
      <c r="A7734" s="3" t="s">
        <v>25</v>
      </c>
      <c r="B7734" s="3" t="s">
        <v>26</v>
      </c>
      <c r="C7734" s="3" t="s">
        <v>459</v>
      </c>
      <c r="D7734" s="3" t="s">
        <v>460</v>
      </c>
      <c r="E7734" s="4">
        <v>1</v>
      </c>
      <c r="F7734" s="4">
        <v>33</v>
      </c>
      <c r="G7734" s="3" t="s">
        <v>623</v>
      </c>
      <c r="H7734" s="3" t="s">
        <v>1221</v>
      </c>
      <c r="I7734" s="3" t="s">
        <v>37719</v>
      </c>
      <c r="J7734" s="3" t="s">
        <v>37720</v>
      </c>
    </row>
    <row r="7735" spans="1:10" s="6" customFormat="1" ht="15" customHeight="1" x14ac:dyDescent="0.3">
      <c r="A7735" s="3" t="s">
        <v>25</v>
      </c>
      <c r="B7735" s="3" t="s">
        <v>26</v>
      </c>
      <c r="C7735" s="3" t="s">
        <v>430</v>
      </c>
      <c r="D7735" s="3" t="s">
        <v>431</v>
      </c>
      <c r="E7735" s="4">
        <v>1</v>
      </c>
      <c r="F7735" s="4">
        <v>30</v>
      </c>
      <c r="G7735" s="3" t="s">
        <v>623</v>
      </c>
      <c r="H7735" s="3" t="s">
        <v>1191</v>
      </c>
      <c r="I7735" s="3" t="s">
        <v>37719</v>
      </c>
      <c r="J7735" s="3" t="s">
        <v>37720</v>
      </c>
    </row>
    <row r="7736" spans="1:10" s="6" customFormat="1" ht="15" customHeight="1" x14ac:dyDescent="0.3">
      <c r="A7736" s="3" t="s">
        <v>25</v>
      </c>
      <c r="B7736" s="3" t="s">
        <v>26</v>
      </c>
      <c r="C7736" s="3" t="s">
        <v>204</v>
      </c>
      <c r="D7736" s="3" t="s">
        <v>205</v>
      </c>
      <c r="E7736" s="4">
        <v>1</v>
      </c>
      <c r="F7736" s="4">
        <v>13</v>
      </c>
      <c r="G7736" s="3" t="s">
        <v>623</v>
      </c>
      <c r="H7736" s="3" t="s">
        <v>956</v>
      </c>
      <c r="I7736" s="3" t="s">
        <v>37719</v>
      </c>
      <c r="J7736" s="3" t="s">
        <v>37720</v>
      </c>
    </row>
    <row r="7737" spans="1:10" s="6" customFormat="1" ht="15" customHeight="1" x14ac:dyDescent="0.3">
      <c r="A7737" s="3" t="s">
        <v>25</v>
      </c>
      <c r="B7737" s="3" t="s">
        <v>26</v>
      </c>
      <c r="C7737" s="3" t="s">
        <v>219</v>
      </c>
      <c r="D7737" s="3" t="s">
        <v>220</v>
      </c>
      <c r="E7737" s="4">
        <v>1</v>
      </c>
      <c r="F7737" s="4">
        <v>14</v>
      </c>
      <c r="G7737" s="3" t="s">
        <v>623</v>
      </c>
      <c r="H7737" s="3" t="s">
        <v>977</v>
      </c>
      <c r="I7737" s="3" t="s">
        <v>37719</v>
      </c>
      <c r="J7737" s="3" t="s">
        <v>37720</v>
      </c>
    </row>
    <row r="7738" spans="1:10" s="6" customFormat="1" ht="15" customHeight="1" x14ac:dyDescent="0.3">
      <c r="A7738" s="3" t="s">
        <v>25</v>
      </c>
      <c r="B7738" s="3" t="s">
        <v>26</v>
      </c>
      <c r="C7738" s="3" t="s">
        <v>232</v>
      </c>
      <c r="D7738" s="3" t="s">
        <v>233</v>
      </c>
      <c r="E7738" s="4">
        <v>1</v>
      </c>
      <c r="F7738" s="4">
        <v>15</v>
      </c>
      <c r="G7738" s="3" t="s">
        <v>623</v>
      </c>
      <c r="H7738" s="3" t="s">
        <v>986</v>
      </c>
      <c r="I7738" s="3" t="s">
        <v>37719</v>
      </c>
      <c r="J7738" s="3" t="s">
        <v>37720</v>
      </c>
    </row>
    <row r="7739" spans="1:10" s="6" customFormat="1" ht="15" customHeight="1" x14ac:dyDescent="0.3">
      <c r="A7739" s="3" t="s">
        <v>25</v>
      </c>
      <c r="B7739" s="3" t="s">
        <v>26</v>
      </c>
      <c r="C7739" s="3" t="s">
        <v>246</v>
      </c>
      <c r="D7739" s="3" t="s">
        <v>247</v>
      </c>
      <c r="E7739" s="4">
        <v>1</v>
      </c>
      <c r="F7739" s="4">
        <v>16</v>
      </c>
      <c r="G7739" s="3" t="s">
        <v>623</v>
      </c>
      <c r="H7739" s="3" t="s">
        <v>989</v>
      </c>
      <c r="I7739" s="3" t="s">
        <v>37719</v>
      </c>
      <c r="J7739" s="3" t="s">
        <v>37720</v>
      </c>
    </row>
    <row r="7740" spans="1:10" s="6" customFormat="1" ht="15" customHeight="1" x14ac:dyDescent="0.3">
      <c r="A7740" s="3" t="s">
        <v>25</v>
      </c>
      <c r="B7740" s="3" t="s">
        <v>26</v>
      </c>
      <c r="C7740" s="3" t="s">
        <v>260</v>
      </c>
      <c r="D7740" s="3" t="s">
        <v>261</v>
      </c>
      <c r="E7740" s="4">
        <v>1</v>
      </c>
      <c r="F7740" s="4">
        <v>17</v>
      </c>
      <c r="G7740" s="3" t="s">
        <v>623</v>
      </c>
      <c r="H7740" s="3" t="s">
        <v>1005</v>
      </c>
      <c r="I7740" s="3" t="s">
        <v>37719</v>
      </c>
      <c r="J7740" s="3" t="s">
        <v>37720</v>
      </c>
    </row>
    <row r="7741" spans="1:10" s="6" customFormat="1" ht="15" customHeight="1" x14ac:dyDescent="0.3">
      <c r="A7741" s="3" t="s">
        <v>25</v>
      </c>
      <c r="B7741" s="3" t="s">
        <v>26</v>
      </c>
      <c r="C7741" s="3" t="s">
        <v>272</v>
      </c>
      <c r="D7741" s="3" t="s">
        <v>273</v>
      </c>
      <c r="E7741" s="4">
        <v>1</v>
      </c>
      <c r="F7741" s="4">
        <v>18</v>
      </c>
      <c r="G7741" s="3" t="s">
        <v>623</v>
      </c>
      <c r="H7741" s="3" t="s">
        <v>1009</v>
      </c>
      <c r="I7741" s="3" t="s">
        <v>37719</v>
      </c>
      <c r="J7741" s="3" t="s">
        <v>37720</v>
      </c>
    </row>
    <row r="7742" spans="1:10" s="6" customFormat="1" ht="15" customHeight="1" x14ac:dyDescent="0.3">
      <c r="A7742" s="3" t="s">
        <v>25</v>
      </c>
      <c r="B7742" s="3" t="s">
        <v>26</v>
      </c>
      <c r="C7742" s="3" t="s">
        <v>295</v>
      </c>
      <c r="D7742" s="3" t="s">
        <v>296</v>
      </c>
      <c r="E7742" s="4">
        <v>1</v>
      </c>
      <c r="F7742" s="4">
        <v>20</v>
      </c>
      <c r="G7742" s="3" t="s">
        <v>623</v>
      </c>
      <c r="H7742" s="3" t="s">
        <v>1028</v>
      </c>
      <c r="I7742" s="3" t="s">
        <v>37719</v>
      </c>
      <c r="J7742" s="3" t="s">
        <v>37720</v>
      </c>
    </row>
    <row r="7743" spans="1:10" s="6" customFormat="1" ht="15" customHeight="1" x14ac:dyDescent="0.3">
      <c r="A7743" s="3" t="s">
        <v>25</v>
      </c>
      <c r="B7743" s="3" t="s">
        <v>26</v>
      </c>
      <c r="C7743" s="3" t="s">
        <v>307</v>
      </c>
      <c r="D7743" s="3" t="s">
        <v>308</v>
      </c>
      <c r="E7743" s="4">
        <v>1</v>
      </c>
      <c r="F7743" s="4">
        <v>21</v>
      </c>
      <c r="G7743" s="3" t="s">
        <v>623</v>
      </c>
      <c r="H7743" s="3" t="s">
        <v>1051</v>
      </c>
      <c r="I7743" s="3" t="s">
        <v>37719</v>
      </c>
      <c r="J7743" s="3" t="s">
        <v>37720</v>
      </c>
    </row>
    <row r="7744" spans="1:10" s="6" customFormat="1" ht="15" customHeight="1" x14ac:dyDescent="0.3">
      <c r="A7744" s="3" t="s">
        <v>25</v>
      </c>
      <c r="B7744" s="3" t="s">
        <v>26</v>
      </c>
      <c r="C7744" s="3" t="s">
        <v>322</v>
      </c>
      <c r="D7744" s="3" t="s">
        <v>323</v>
      </c>
      <c r="E7744" s="4">
        <v>1</v>
      </c>
      <c r="F7744" s="4">
        <v>22</v>
      </c>
      <c r="G7744" s="3" t="s">
        <v>623</v>
      </c>
      <c r="H7744" s="3" t="s">
        <v>1065</v>
      </c>
      <c r="I7744" s="3" t="s">
        <v>37719</v>
      </c>
      <c r="J7744" s="3" t="s">
        <v>37720</v>
      </c>
    </row>
    <row r="7745" spans="1:10" s="6" customFormat="1" ht="15" customHeight="1" x14ac:dyDescent="0.3">
      <c r="A7745" s="3" t="s">
        <v>25</v>
      </c>
      <c r="B7745" s="3" t="s">
        <v>26</v>
      </c>
      <c r="C7745" s="3" t="s">
        <v>337</v>
      </c>
      <c r="D7745" s="3" t="s">
        <v>338</v>
      </c>
      <c r="E7745" s="4">
        <v>1</v>
      </c>
      <c r="F7745" s="4">
        <v>23</v>
      </c>
      <c r="G7745" s="3" t="s">
        <v>623</v>
      </c>
      <c r="H7745" s="3" t="s">
        <v>1068</v>
      </c>
      <c r="I7745" s="3" t="s">
        <v>37719</v>
      </c>
      <c r="J7745" s="3" t="s">
        <v>37720</v>
      </c>
    </row>
    <row r="7746" spans="1:10" s="6" customFormat="1" ht="15" customHeight="1" x14ac:dyDescent="0.3">
      <c r="A7746" s="3" t="s">
        <v>25</v>
      </c>
      <c r="B7746" s="3" t="s">
        <v>26</v>
      </c>
      <c r="C7746" s="3" t="s">
        <v>352</v>
      </c>
      <c r="D7746" s="3" t="s">
        <v>353</v>
      </c>
      <c r="E7746" s="4">
        <v>1</v>
      </c>
      <c r="F7746" s="4">
        <v>24</v>
      </c>
      <c r="G7746" s="3" t="s">
        <v>623</v>
      </c>
      <c r="H7746" s="3" t="s">
        <v>1092</v>
      </c>
      <c r="I7746" s="3" t="s">
        <v>37719</v>
      </c>
      <c r="J7746" s="3" t="s">
        <v>37720</v>
      </c>
    </row>
    <row r="7747" spans="1:10" s="6" customFormat="1" ht="15" customHeight="1" x14ac:dyDescent="0.3">
      <c r="A7747" s="3" t="s">
        <v>25</v>
      </c>
      <c r="B7747" s="3" t="s">
        <v>26</v>
      </c>
      <c r="C7747" s="3" t="s">
        <v>366</v>
      </c>
      <c r="D7747" s="3" t="s">
        <v>367</v>
      </c>
      <c r="E7747" s="4">
        <v>1</v>
      </c>
      <c r="F7747" s="4">
        <v>25</v>
      </c>
      <c r="G7747" s="3" t="s">
        <v>623</v>
      </c>
      <c r="H7747" s="3" t="s">
        <v>1110</v>
      </c>
      <c r="I7747" s="3" t="s">
        <v>37719</v>
      </c>
      <c r="J7747" s="3" t="s">
        <v>37720</v>
      </c>
    </row>
    <row r="7748" spans="1:10" s="6" customFormat="1" ht="15" customHeight="1" x14ac:dyDescent="0.3">
      <c r="A7748" s="3" t="s">
        <v>25</v>
      </c>
      <c r="B7748" s="3" t="s">
        <v>26</v>
      </c>
      <c r="C7748" s="3" t="s">
        <v>376</v>
      </c>
      <c r="D7748" s="3" t="s">
        <v>377</v>
      </c>
      <c r="E7748" s="4">
        <v>1</v>
      </c>
      <c r="F7748" s="4">
        <v>26</v>
      </c>
      <c r="G7748" s="3" t="s">
        <v>623</v>
      </c>
      <c r="H7748" s="3" t="s">
        <v>1119</v>
      </c>
      <c r="I7748" s="3" t="s">
        <v>37719</v>
      </c>
      <c r="J7748" s="3" t="s">
        <v>37720</v>
      </c>
    </row>
    <row r="7749" spans="1:10" s="6" customFormat="1" ht="15" customHeight="1" x14ac:dyDescent="0.3">
      <c r="A7749" s="3" t="s">
        <v>25</v>
      </c>
      <c r="B7749" s="3" t="s">
        <v>26</v>
      </c>
      <c r="C7749" s="3" t="s">
        <v>389</v>
      </c>
      <c r="D7749" s="3" t="s">
        <v>390</v>
      </c>
      <c r="E7749" s="4">
        <v>1</v>
      </c>
      <c r="F7749" s="4">
        <v>27</v>
      </c>
      <c r="G7749" s="3" t="s">
        <v>623</v>
      </c>
      <c r="H7749" s="3" t="s">
        <v>1127</v>
      </c>
      <c r="I7749" s="3" t="s">
        <v>37719</v>
      </c>
      <c r="J7749" s="3" t="s">
        <v>37720</v>
      </c>
    </row>
    <row r="7750" spans="1:10" s="6" customFormat="1" ht="15" customHeight="1" x14ac:dyDescent="0.3">
      <c r="A7750" s="3" t="s">
        <v>25</v>
      </c>
      <c r="B7750" s="3" t="s">
        <v>26</v>
      </c>
      <c r="C7750" s="3" t="s">
        <v>415</v>
      </c>
      <c r="D7750" s="3" t="s">
        <v>416</v>
      </c>
      <c r="E7750" s="4">
        <v>1</v>
      </c>
      <c r="F7750" s="4">
        <v>29</v>
      </c>
      <c r="G7750" s="3" t="s">
        <v>623</v>
      </c>
      <c r="H7750" s="3" t="s">
        <v>1177</v>
      </c>
      <c r="I7750" s="3" t="s">
        <v>37719</v>
      </c>
      <c r="J7750" s="3" t="s">
        <v>37720</v>
      </c>
    </row>
    <row r="7751" spans="1:10" s="6" customFormat="1" ht="15" customHeight="1" x14ac:dyDescent="0.3">
      <c r="A7751" s="3" t="s">
        <v>25</v>
      </c>
      <c r="B7751" s="3" t="s">
        <v>26</v>
      </c>
      <c r="C7751" s="3" t="s">
        <v>440</v>
      </c>
      <c r="D7751" s="3" t="s">
        <v>441</v>
      </c>
      <c r="E7751" s="4">
        <v>1</v>
      </c>
      <c r="F7751" s="4">
        <v>31</v>
      </c>
      <c r="G7751" s="3" t="s">
        <v>623</v>
      </c>
      <c r="H7751" s="3" t="s">
        <v>1199</v>
      </c>
      <c r="I7751" s="3" t="s">
        <v>37719</v>
      </c>
      <c r="J7751" s="3" t="s">
        <v>37720</v>
      </c>
    </row>
    <row r="7752" spans="1:10" s="6" customFormat="1" ht="15" customHeight="1" x14ac:dyDescent="0.3">
      <c r="A7752" s="3" t="s">
        <v>25</v>
      </c>
      <c r="B7752" s="3" t="s">
        <v>26</v>
      </c>
      <c r="C7752" s="3" t="s">
        <v>219</v>
      </c>
      <c r="D7752" s="3" t="s">
        <v>220</v>
      </c>
      <c r="E7752" s="4">
        <v>1</v>
      </c>
      <c r="F7752" s="4">
        <v>14</v>
      </c>
      <c r="G7752" s="3" t="s">
        <v>623</v>
      </c>
      <c r="H7752" s="3" t="s">
        <v>977</v>
      </c>
      <c r="I7752" s="3" t="s">
        <v>37719</v>
      </c>
      <c r="J7752" s="3" t="s">
        <v>5528</v>
      </c>
    </row>
    <row r="7753" spans="1:10" s="6" customFormat="1" ht="15" customHeight="1" x14ac:dyDescent="0.3">
      <c r="A7753" s="3" t="s">
        <v>25</v>
      </c>
      <c r="B7753" s="3" t="s">
        <v>26</v>
      </c>
      <c r="C7753" s="3" t="s">
        <v>260</v>
      </c>
      <c r="D7753" s="3" t="s">
        <v>261</v>
      </c>
      <c r="E7753" s="4">
        <v>1</v>
      </c>
      <c r="F7753" s="4">
        <v>17</v>
      </c>
      <c r="G7753" s="3" t="s">
        <v>623</v>
      </c>
      <c r="H7753" s="3" t="s">
        <v>1005</v>
      </c>
      <c r="I7753" s="3" t="s">
        <v>37719</v>
      </c>
      <c r="J7753" s="3" t="s">
        <v>5528</v>
      </c>
    </row>
    <row r="7754" spans="1:10" s="6" customFormat="1" ht="15" customHeight="1" x14ac:dyDescent="0.3">
      <c r="A7754" s="3" t="s">
        <v>25</v>
      </c>
      <c r="B7754" s="3" t="s">
        <v>26</v>
      </c>
      <c r="C7754" s="3" t="s">
        <v>295</v>
      </c>
      <c r="D7754" s="3" t="s">
        <v>296</v>
      </c>
      <c r="E7754" s="4">
        <v>1</v>
      </c>
      <c r="F7754" s="4">
        <v>20</v>
      </c>
      <c r="G7754" s="3" t="s">
        <v>623</v>
      </c>
      <c r="H7754" s="3" t="s">
        <v>1028</v>
      </c>
      <c r="I7754" s="3" t="s">
        <v>37719</v>
      </c>
      <c r="J7754" s="3" t="s">
        <v>5528</v>
      </c>
    </row>
    <row r="7755" spans="1:10" s="6" customFormat="1" ht="15" customHeight="1" x14ac:dyDescent="0.3">
      <c r="A7755" s="3" t="s">
        <v>25</v>
      </c>
      <c r="B7755" s="3" t="s">
        <v>26</v>
      </c>
      <c r="C7755" s="3" t="s">
        <v>295</v>
      </c>
      <c r="D7755" s="3" t="s">
        <v>296</v>
      </c>
      <c r="E7755" s="4">
        <v>1</v>
      </c>
      <c r="F7755" s="4">
        <v>20</v>
      </c>
      <c r="G7755" s="3" t="s">
        <v>623</v>
      </c>
      <c r="H7755" s="3" t="s">
        <v>1028</v>
      </c>
      <c r="I7755" s="3" t="s">
        <v>37719</v>
      </c>
      <c r="J7755" s="3" t="s">
        <v>37721</v>
      </c>
    </row>
    <row r="7756" spans="1:10" s="6" customFormat="1" ht="15" customHeight="1" x14ac:dyDescent="0.3">
      <c r="A7756" s="3" t="s">
        <v>25</v>
      </c>
      <c r="B7756" s="3" t="s">
        <v>26</v>
      </c>
      <c r="C7756" s="3" t="s">
        <v>307</v>
      </c>
      <c r="D7756" s="3" t="s">
        <v>308</v>
      </c>
      <c r="E7756" s="4">
        <v>1</v>
      </c>
      <c r="F7756" s="4">
        <v>21</v>
      </c>
      <c r="G7756" s="3" t="s">
        <v>623</v>
      </c>
      <c r="H7756" s="3" t="s">
        <v>1051</v>
      </c>
      <c r="I7756" s="3" t="s">
        <v>37719</v>
      </c>
      <c r="J7756" s="3" t="s">
        <v>37721</v>
      </c>
    </row>
    <row r="7757" spans="1:10" s="6" customFormat="1" ht="15" customHeight="1" x14ac:dyDescent="0.3">
      <c r="A7757" s="3" t="s">
        <v>25</v>
      </c>
      <c r="B7757" s="3" t="s">
        <v>26</v>
      </c>
      <c r="C7757" s="3" t="s">
        <v>322</v>
      </c>
      <c r="D7757" s="3" t="s">
        <v>323</v>
      </c>
      <c r="E7757" s="4">
        <v>1</v>
      </c>
      <c r="F7757" s="4">
        <v>22</v>
      </c>
      <c r="G7757" s="3" t="s">
        <v>623</v>
      </c>
      <c r="H7757" s="3" t="s">
        <v>1065</v>
      </c>
      <c r="I7757" s="3" t="s">
        <v>37719</v>
      </c>
      <c r="J7757" s="3" t="s">
        <v>37721</v>
      </c>
    </row>
    <row r="7758" spans="1:10" s="6" customFormat="1" ht="15" customHeight="1" x14ac:dyDescent="0.3">
      <c r="A7758" s="3" t="s">
        <v>25</v>
      </c>
      <c r="B7758" s="3" t="s">
        <v>26</v>
      </c>
      <c r="C7758" s="3" t="s">
        <v>352</v>
      </c>
      <c r="D7758" s="3" t="s">
        <v>353</v>
      </c>
      <c r="E7758" s="4">
        <v>1</v>
      </c>
      <c r="F7758" s="4">
        <v>24</v>
      </c>
      <c r="G7758" s="3" t="s">
        <v>623</v>
      </c>
      <c r="H7758" s="3" t="s">
        <v>1092</v>
      </c>
      <c r="I7758" s="3" t="s">
        <v>37719</v>
      </c>
      <c r="J7758" s="3" t="s">
        <v>37721</v>
      </c>
    </row>
    <row r="7759" spans="1:10" s="6" customFormat="1" ht="15" customHeight="1" x14ac:dyDescent="0.3">
      <c r="A7759" s="3" t="s">
        <v>25</v>
      </c>
      <c r="B7759" s="3" t="s">
        <v>26</v>
      </c>
      <c r="C7759" s="3" t="s">
        <v>366</v>
      </c>
      <c r="D7759" s="3" t="s">
        <v>367</v>
      </c>
      <c r="E7759" s="4">
        <v>1</v>
      </c>
      <c r="F7759" s="4">
        <v>25</v>
      </c>
      <c r="G7759" s="3" t="s">
        <v>623</v>
      </c>
      <c r="H7759" s="3" t="s">
        <v>1110</v>
      </c>
      <c r="I7759" s="3" t="s">
        <v>37719</v>
      </c>
      <c r="J7759" s="3" t="s">
        <v>37721</v>
      </c>
    </row>
    <row r="7760" spans="1:10" s="6" customFormat="1" ht="15" customHeight="1" x14ac:dyDescent="0.3">
      <c r="A7760" s="3" t="s">
        <v>25</v>
      </c>
      <c r="B7760" s="3" t="s">
        <v>26</v>
      </c>
      <c r="C7760" s="3" t="s">
        <v>376</v>
      </c>
      <c r="D7760" s="3" t="s">
        <v>377</v>
      </c>
      <c r="E7760" s="4">
        <v>1</v>
      </c>
      <c r="F7760" s="4">
        <v>26</v>
      </c>
      <c r="G7760" s="3" t="s">
        <v>623</v>
      </c>
      <c r="H7760" s="3" t="s">
        <v>1119</v>
      </c>
      <c r="I7760" s="3" t="s">
        <v>37719</v>
      </c>
      <c r="J7760" s="3" t="s">
        <v>37721</v>
      </c>
    </row>
    <row r="7761" spans="1:10" s="6" customFormat="1" ht="15" customHeight="1" x14ac:dyDescent="0.3">
      <c r="A7761" s="3" t="s">
        <v>25</v>
      </c>
      <c r="B7761" s="3" t="s">
        <v>26</v>
      </c>
      <c r="C7761" s="3" t="s">
        <v>415</v>
      </c>
      <c r="D7761" s="3" t="s">
        <v>416</v>
      </c>
      <c r="E7761" s="4">
        <v>1</v>
      </c>
      <c r="F7761" s="4">
        <v>29</v>
      </c>
      <c r="G7761" s="3" t="s">
        <v>623</v>
      </c>
      <c r="H7761" s="3" t="s">
        <v>1177</v>
      </c>
      <c r="I7761" s="3" t="s">
        <v>37719</v>
      </c>
      <c r="J7761" s="3" t="s">
        <v>37721</v>
      </c>
    </row>
    <row r="7762" spans="1:10" s="6" customFormat="1" ht="15" customHeight="1" x14ac:dyDescent="0.3">
      <c r="A7762" s="3" t="s">
        <v>25</v>
      </c>
      <c r="B7762" s="3" t="s">
        <v>26</v>
      </c>
      <c r="C7762" s="3" t="s">
        <v>430</v>
      </c>
      <c r="D7762" s="3" t="s">
        <v>431</v>
      </c>
      <c r="E7762" s="4">
        <v>1</v>
      </c>
      <c r="F7762" s="4">
        <v>30</v>
      </c>
      <c r="G7762" s="3" t="s">
        <v>623</v>
      </c>
      <c r="H7762" s="3" t="s">
        <v>1191</v>
      </c>
      <c r="I7762" s="3" t="s">
        <v>37719</v>
      </c>
      <c r="J7762" s="3" t="s">
        <v>37721</v>
      </c>
    </row>
    <row r="7763" spans="1:10" s="6" customFormat="1" ht="15" customHeight="1" x14ac:dyDescent="0.3">
      <c r="A7763" s="3" t="s">
        <v>25</v>
      </c>
      <c r="B7763" s="3" t="s">
        <v>26</v>
      </c>
      <c r="C7763" s="3" t="s">
        <v>459</v>
      </c>
      <c r="D7763" s="3" t="s">
        <v>460</v>
      </c>
      <c r="E7763" s="4">
        <v>1</v>
      </c>
      <c r="F7763" s="4">
        <v>33</v>
      </c>
      <c r="G7763" s="3" t="s">
        <v>623</v>
      </c>
      <c r="H7763" s="3" t="s">
        <v>1221</v>
      </c>
      <c r="I7763" s="3" t="s">
        <v>37719</v>
      </c>
      <c r="J7763" s="3" t="s">
        <v>37721</v>
      </c>
    </row>
    <row r="7764" spans="1:10" s="6" customFormat="1" ht="15" customHeight="1" x14ac:dyDescent="0.3">
      <c r="A7764" s="3" t="s">
        <v>25</v>
      </c>
      <c r="B7764" s="3" t="s">
        <v>26</v>
      </c>
      <c r="C7764" s="3" t="s">
        <v>493</v>
      </c>
      <c r="D7764" s="3" t="s">
        <v>494</v>
      </c>
      <c r="E7764" s="4">
        <v>1</v>
      </c>
      <c r="F7764" s="4">
        <v>36</v>
      </c>
      <c r="G7764" s="3" t="s">
        <v>623</v>
      </c>
      <c r="H7764" s="3" t="s">
        <v>1241</v>
      </c>
      <c r="I7764" s="3" t="s">
        <v>37719</v>
      </c>
      <c r="J7764" s="3" t="s">
        <v>37721</v>
      </c>
    </row>
    <row r="7765" spans="1:10" s="6" customFormat="1" ht="15" customHeight="1" x14ac:dyDescent="0.3">
      <c r="A7765" s="3" t="s">
        <v>25</v>
      </c>
      <c r="B7765" s="3" t="s">
        <v>26</v>
      </c>
      <c r="C7765" s="3" t="s">
        <v>545</v>
      </c>
      <c r="D7765" s="3" t="s">
        <v>546</v>
      </c>
      <c r="E7765" s="4">
        <v>1</v>
      </c>
      <c r="F7765" s="4">
        <v>40</v>
      </c>
      <c r="G7765" s="3" t="s">
        <v>623</v>
      </c>
      <c r="H7765" s="3" t="s">
        <v>1276</v>
      </c>
      <c r="I7765" s="3" t="s">
        <v>37719</v>
      </c>
      <c r="J7765" s="3" t="s">
        <v>37721</v>
      </c>
    </row>
    <row r="7766" spans="1:10" s="6" customFormat="1" ht="15" customHeight="1" x14ac:dyDescent="0.3">
      <c r="A7766" s="3" t="s">
        <v>25</v>
      </c>
      <c r="B7766" s="3" t="s">
        <v>26</v>
      </c>
      <c r="C7766" s="3" t="s">
        <v>581</v>
      </c>
      <c r="D7766" s="3" t="s">
        <v>582</v>
      </c>
      <c r="E7766" s="4">
        <v>1</v>
      </c>
      <c r="F7766" s="4">
        <v>43</v>
      </c>
      <c r="G7766" s="3" t="s">
        <v>623</v>
      </c>
      <c r="H7766" s="3" t="s">
        <v>1321</v>
      </c>
      <c r="I7766" s="3" t="s">
        <v>37719</v>
      </c>
      <c r="J7766" s="3" t="s">
        <v>37721</v>
      </c>
    </row>
    <row r="7767" spans="1:10" s="6" customFormat="1" ht="15" customHeight="1" x14ac:dyDescent="0.3">
      <c r="A7767" s="3" t="s">
        <v>25</v>
      </c>
      <c r="B7767" s="3" t="s">
        <v>26</v>
      </c>
      <c r="C7767" s="3" t="s">
        <v>42</v>
      </c>
      <c r="D7767" s="3" t="s">
        <v>43</v>
      </c>
      <c r="E7767" s="4">
        <v>1</v>
      </c>
      <c r="F7767" s="4">
        <v>2</v>
      </c>
      <c r="G7767" s="3" t="s">
        <v>623</v>
      </c>
      <c r="H7767" s="3" t="s">
        <v>686</v>
      </c>
      <c r="I7767" s="3" t="s">
        <v>37719</v>
      </c>
      <c r="J7767" s="3" t="s">
        <v>5554</v>
      </c>
    </row>
    <row r="7768" spans="1:10" s="6" customFormat="1" ht="15" customHeight="1" x14ac:dyDescent="0.3">
      <c r="A7768" s="3" t="s">
        <v>25</v>
      </c>
      <c r="B7768" s="3" t="s">
        <v>26</v>
      </c>
      <c r="C7768" s="3" t="s">
        <v>57</v>
      </c>
      <c r="D7768" s="3" t="s">
        <v>58</v>
      </c>
      <c r="E7768" s="4">
        <v>1</v>
      </c>
      <c r="F7768" s="4">
        <v>3</v>
      </c>
      <c r="G7768" s="3" t="s">
        <v>623</v>
      </c>
      <c r="H7768" s="3" t="s">
        <v>705</v>
      </c>
      <c r="I7768" s="3" t="s">
        <v>37719</v>
      </c>
      <c r="J7768" s="3" t="s">
        <v>5554</v>
      </c>
    </row>
    <row r="7769" spans="1:10" s="6" customFormat="1" ht="15" customHeight="1" x14ac:dyDescent="0.3">
      <c r="A7769" s="3" t="s">
        <v>25</v>
      </c>
      <c r="B7769" s="3" t="s">
        <v>26</v>
      </c>
      <c r="C7769" s="3" t="s">
        <v>71</v>
      </c>
      <c r="D7769" s="3" t="s">
        <v>72</v>
      </c>
      <c r="E7769" s="4">
        <v>1</v>
      </c>
      <c r="F7769" s="4">
        <v>4</v>
      </c>
      <c r="G7769" s="3" t="s">
        <v>623</v>
      </c>
      <c r="H7769" s="3" t="s">
        <v>718</v>
      </c>
      <c r="I7769" s="3" t="s">
        <v>37719</v>
      </c>
      <c r="J7769" s="3" t="s">
        <v>5554</v>
      </c>
    </row>
    <row r="7770" spans="1:10" s="6" customFormat="1" ht="15" customHeight="1" x14ac:dyDescent="0.3">
      <c r="A7770" s="3" t="s">
        <v>25</v>
      </c>
      <c r="B7770" s="3" t="s">
        <v>26</v>
      </c>
      <c r="C7770" s="3" t="s">
        <v>283</v>
      </c>
      <c r="D7770" s="3" t="s">
        <v>284</v>
      </c>
      <c r="E7770" s="4">
        <v>1</v>
      </c>
      <c r="F7770" s="4">
        <v>19</v>
      </c>
      <c r="G7770" s="3" t="s">
        <v>623</v>
      </c>
      <c r="H7770" s="3" t="s">
        <v>1019</v>
      </c>
      <c r="I7770" s="3" t="s">
        <v>37719</v>
      </c>
      <c r="J7770" s="3" t="s">
        <v>37721</v>
      </c>
    </row>
    <row r="7771" spans="1:10" s="6" customFormat="1" ht="15" customHeight="1" x14ac:dyDescent="0.3">
      <c r="A7771" s="3" t="s">
        <v>25</v>
      </c>
      <c r="B7771" s="3" t="s">
        <v>26</v>
      </c>
      <c r="C7771" s="3" t="s">
        <v>272</v>
      </c>
      <c r="D7771" s="3" t="s">
        <v>273</v>
      </c>
      <c r="E7771" s="4">
        <v>1</v>
      </c>
      <c r="F7771" s="4">
        <v>18</v>
      </c>
      <c r="G7771" s="3" t="s">
        <v>623</v>
      </c>
      <c r="H7771" s="3" t="s">
        <v>1009</v>
      </c>
      <c r="I7771" s="3" t="s">
        <v>37719</v>
      </c>
      <c r="J7771" s="3" t="s">
        <v>37721</v>
      </c>
    </row>
    <row r="7772" spans="1:10" s="6" customFormat="1" ht="15" customHeight="1" x14ac:dyDescent="0.3">
      <c r="A7772" s="3" t="s">
        <v>25</v>
      </c>
      <c r="B7772" s="3" t="s">
        <v>26</v>
      </c>
      <c r="C7772" s="3" t="s">
        <v>260</v>
      </c>
      <c r="D7772" s="3" t="s">
        <v>261</v>
      </c>
      <c r="E7772" s="4">
        <v>1</v>
      </c>
      <c r="F7772" s="4">
        <v>17</v>
      </c>
      <c r="G7772" s="3" t="s">
        <v>623</v>
      </c>
      <c r="H7772" s="3" t="s">
        <v>1005</v>
      </c>
      <c r="I7772" s="3" t="s">
        <v>37719</v>
      </c>
      <c r="J7772" s="3" t="s">
        <v>37721</v>
      </c>
    </row>
    <row r="7773" spans="1:10" s="6" customFormat="1" ht="15" customHeight="1" x14ac:dyDescent="0.3">
      <c r="A7773" s="3" t="s">
        <v>25</v>
      </c>
      <c r="B7773" s="3" t="s">
        <v>26</v>
      </c>
      <c r="C7773" s="3" t="s">
        <v>246</v>
      </c>
      <c r="D7773" s="3" t="s">
        <v>247</v>
      </c>
      <c r="E7773" s="4">
        <v>1</v>
      </c>
      <c r="F7773" s="4">
        <v>16</v>
      </c>
      <c r="G7773" s="3" t="s">
        <v>623</v>
      </c>
      <c r="H7773" s="3" t="s">
        <v>989</v>
      </c>
      <c r="I7773" s="3" t="s">
        <v>37719</v>
      </c>
      <c r="J7773" s="3" t="s">
        <v>37721</v>
      </c>
    </row>
    <row r="7774" spans="1:10" s="6" customFormat="1" ht="15" customHeight="1" x14ac:dyDescent="0.3">
      <c r="A7774" s="3" t="s">
        <v>25</v>
      </c>
      <c r="B7774" s="3" t="s">
        <v>26</v>
      </c>
      <c r="C7774" s="3" t="s">
        <v>322</v>
      </c>
      <c r="D7774" s="3" t="s">
        <v>323</v>
      </c>
      <c r="E7774" s="4">
        <v>1</v>
      </c>
      <c r="F7774" s="4">
        <v>22</v>
      </c>
      <c r="G7774" s="3" t="s">
        <v>623</v>
      </c>
      <c r="H7774" s="3" t="s">
        <v>1065</v>
      </c>
      <c r="I7774" s="3" t="s">
        <v>37719</v>
      </c>
      <c r="J7774" s="3" t="s">
        <v>5528</v>
      </c>
    </row>
    <row r="7775" spans="1:10" s="6" customFormat="1" ht="15" customHeight="1" x14ac:dyDescent="0.3">
      <c r="A7775" s="3" t="s">
        <v>25</v>
      </c>
      <c r="B7775" s="3" t="s">
        <v>26</v>
      </c>
      <c r="C7775" s="3" t="s">
        <v>337</v>
      </c>
      <c r="D7775" s="3" t="s">
        <v>338</v>
      </c>
      <c r="E7775" s="4">
        <v>1</v>
      </c>
      <c r="F7775" s="4">
        <v>23</v>
      </c>
      <c r="G7775" s="3" t="s">
        <v>623</v>
      </c>
      <c r="H7775" s="3" t="s">
        <v>1068</v>
      </c>
      <c r="I7775" s="3" t="s">
        <v>37719</v>
      </c>
      <c r="J7775" s="3" t="s">
        <v>5528</v>
      </c>
    </row>
    <row r="7776" spans="1:10" s="6" customFormat="1" ht="15" customHeight="1" x14ac:dyDescent="0.3">
      <c r="A7776" s="3" t="s">
        <v>25</v>
      </c>
      <c r="B7776" s="3" t="s">
        <v>26</v>
      </c>
      <c r="C7776" s="3" t="s">
        <v>448</v>
      </c>
      <c r="D7776" s="3" t="s">
        <v>449</v>
      </c>
      <c r="E7776" s="4">
        <v>1</v>
      </c>
      <c r="F7776" s="4">
        <v>32</v>
      </c>
      <c r="G7776" s="3" t="s">
        <v>623</v>
      </c>
      <c r="H7776" s="3" t="s">
        <v>1201</v>
      </c>
      <c r="I7776" s="3" t="s">
        <v>37719</v>
      </c>
      <c r="J7776" s="3" t="s">
        <v>5528</v>
      </c>
    </row>
    <row r="7777" spans="1:10" s="6" customFormat="1" ht="15" customHeight="1" x14ac:dyDescent="0.3">
      <c r="A7777" s="3" t="s">
        <v>25</v>
      </c>
      <c r="B7777" s="3" t="s">
        <v>26</v>
      </c>
      <c r="C7777" s="3" t="s">
        <v>128</v>
      </c>
      <c r="D7777" s="3" t="s">
        <v>129</v>
      </c>
      <c r="E7777" s="4">
        <v>1</v>
      </c>
      <c r="F7777" s="4">
        <v>8</v>
      </c>
      <c r="G7777" s="3" t="s">
        <v>623</v>
      </c>
      <c r="H7777" s="3" t="s">
        <v>803</v>
      </c>
      <c r="I7777" s="3" t="s">
        <v>37719</v>
      </c>
      <c r="J7777" s="3" t="s">
        <v>5541</v>
      </c>
    </row>
    <row r="7778" spans="1:10" s="6" customFormat="1" ht="15" customHeight="1" x14ac:dyDescent="0.3">
      <c r="A7778" s="3" t="s">
        <v>25</v>
      </c>
      <c r="B7778" s="3" t="s">
        <v>26</v>
      </c>
      <c r="C7778" s="3" t="s">
        <v>448</v>
      </c>
      <c r="D7778" s="3" t="s">
        <v>449</v>
      </c>
      <c r="E7778" s="4">
        <v>1</v>
      </c>
      <c r="F7778" s="4">
        <v>32</v>
      </c>
      <c r="G7778" s="3" t="s">
        <v>623</v>
      </c>
      <c r="H7778" s="3" t="s">
        <v>1201</v>
      </c>
      <c r="I7778" s="3" t="s">
        <v>37719</v>
      </c>
      <c r="J7778" s="3" t="s">
        <v>5541</v>
      </c>
    </row>
    <row r="7779" spans="1:10" s="6" customFormat="1" ht="15" customHeight="1" x14ac:dyDescent="0.3">
      <c r="A7779" s="3" t="s">
        <v>25</v>
      </c>
      <c r="B7779" s="3" t="s">
        <v>26</v>
      </c>
      <c r="C7779" s="3" t="s">
        <v>57</v>
      </c>
      <c r="D7779" s="3" t="s">
        <v>58</v>
      </c>
      <c r="E7779" s="4">
        <v>1</v>
      </c>
      <c r="F7779" s="4">
        <v>3</v>
      </c>
      <c r="G7779" s="3" t="s">
        <v>623</v>
      </c>
      <c r="H7779" s="3" t="s">
        <v>705</v>
      </c>
      <c r="I7779" s="3" t="s">
        <v>37719</v>
      </c>
      <c r="J7779" s="3" t="s">
        <v>37721</v>
      </c>
    </row>
    <row r="7780" spans="1:10" s="6" customFormat="1" ht="15" customHeight="1" x14ac:dyDescent="0.3">
      <c r="A7780" s="3" t="s">
        <v>25</v>
      </c>
      <c r="B7780" s="3" t="s">
        <v>26</v>
      </c>
      <c r="C7780" s="3" t="s">
        <v>71</v>
      </c>
      <c r="D7780" s="3" t="s">
        <v>72</v>
      </c>
      <c r="E7780" s="4">
        <v>1</v>
      </c>
      <c r="F7780" s="4">
        <v>4</v>
      </c>
      <c r="G7780" s="3" t="s">
        <v>623</v>
      </c>
      <c r="H7780" s="3" t="s">
        <v>718</v>
      </c>
      <c r="I7780" s="3" t="s">
        <v>37719</v>
      </c>
      <c r="J7780" s="3" t="s">
        <v>37721</v>
      </c>
    </row>
    <row r="7781" spans="1:10" s="6" customFormat="1" ht="15" customHeight="1" x14ac:dyDescent="0.3">
      <c r="A7781" s="3" t="s">
        <v>25</v>
      </c>
      <c r="B7781" s="3" t="s">
        <v>26</v>
      </c>
      <c r="C7781" s="3" t="s">
        <v>189</v>
      </c>
      <c r="D7781" s="3" t="s">
        <v>190</v>
      </c>
      <c r="E7781" s="4">
        <v>1</v>
      </c>
      <c r="F7781" s="4">
        <v>12</v>
      </c>
      <c r="G7781" s="3" t="s">
        <v>623</v>
      </c>
      <c r="H7781" s="3" t="s">
        <v>948</v>
      </c>
      <c r="I7781" s="3" t="s">
        <v>37719</v>
      </c>
      <c r="J7781" s="3" t="s">
        <v>37720</v>
      </c>
    </row>
    <row r="7782" spans="1:10" s="6" customFormat="1" ht="15" customHeight="1" x14ac:dyDescent="0.3">
      <c r="A7782" s="3" t="s">
        <v>25</v>
      </c>
      <c r="B7782" s="3" t="s">
        <v>26</v>
      </c>
      <c r="C7782" s="3" t="s">
        <v>86</v>
      </c>
      <c r="D7782" s="3" t="s">
        <v>87</v>
      </c>
      <c r="E7782" s="4">
        <v>1</v>
      </c>
      <c r="F7782" s="4">
        <v>5</v>
      </c>
      <c r="G7782" s="3" t="s">
        <v>623</v>
      </c>
      <c r="H7782" s="3" t="s">
        <v>731</v>
      </c>
      <c r="I7782" s="3" t="s">
        <v>37719</v>
      </c>
      <c r="J7782" s="3" t="s">
        <v>37721</v>
      </c>
    </row>
    <row r="7783" spans="1:10" s="6" customFormat="1" ht="15" customHeight="1" x14ac:dyDescent="0.3">
      <c r="A7783" s="3" t="s">
        <v>25</v>
      </c>
      <c r="B7783" s="3" t="s">
        <v>26</v>
      </c>
      <c r="C7783" s="3" t="s">
        <v>142</v>
      </c>
      <c r="D7783" s="3" t="s">
        <v>143</v>
      </c>
      <c r="E7783" s="4">
        <v>1</v>
      </c>
      <c r="F7783" s="4">
        <v>9</v>
      </c>
      <c r="G7783" s="3" t="s">
        <v>623</v>
      </c>
      <c r="H7783" s="3" t="s">
        <v>820</v>
      </c>
      <c r="I7783" s="3" t="s">
        <v>37719</v>
      </c>
      <c r="J7783" s="3" t="s">
        <v>37721</v>
      </c>
    </row>
    <row r="7784" spans="1:10" s="6" customFormat="1" ht="15" customHeight="1" x14ac:dyDescent="0.3">
      <c r="A7784" s="3" t="s">
        <v>25</v>
      </c>
      <c r="B7784" s="3" t="s">
        <v>26</v>
      </c>
      <c r="C7784" s="3" t="s">
        <v>158</v>
      </c>
      <c r="D7784" s="3" t="s">
        <v>159</v>
      </c>
      <c r="E7784" s="4">
        <v>1</v>
      </c>
      <c r="F7784" s="4">
        <v>10</v>
      </c>
      <c r="G7784" s="3" t="s">
        <v>623</v>
      </c>
      <c r="H7784" s="3" t="s">
        <v>854</v>
      </c>
      <c r="I7784" s="3" t="s">
        <v>37719</v>
      </c>
      <c r="J7784" s="3" t="s">
        <v>37721</v>
      </c>
    </row>
    <row r="7785" spans="1:10" s="6" customFormat="1" ht="15" customHeight="1" x14ac:dyDescent="0.3">
      <c r="A7785" s="3" t="s">
        <v>25</v>
      </c>
      <c r="B7785" s="3" t="s">
        <v>26</v>
      </c>
      <c r="C7785" s="3" t="s">
        <v>173</v>
      </c>
      <c r="D7785" s="3" t="s">
        <v>174</v>
      </c>
      <c r="E7785" s="4">
        <v>1</v>
      </c>
      <c r="F7785" s="4">
        <v>11</v>
      </c>
      <c r="G7785" s="3" t="s">
        <v>623</v>
      </c>
      <c r="H7785" s="3" t="s">
        <v>867</v>
      </c>
      <c r="I7785" s="3" t="s">
        <v>37719</v>
      </c>
      <c r="J7785" s="3" t="s">
        <v>37721</v>
      </c>
    </row>
    <row r="7786" spans="1:10" s="6" customFormat="1" ht="15" customHeight="1" x14ac:dyDescent="0.3">
      <c r="A7786" s="3" t="s">
        <v>25</v>
      </c>
      <c r="B7786" s="3" t="s">
        <v>26</v>
      </c>
      <c r="C7786" s="3" t="s">
        <v>189</v>
      </c>
      <c r="D7786" s="3" t="s">
        <v>190</v>
      </c>
      <c r="E7786" s="4">
        <v>1</v>
      </c>
      <c r="F7786" s="4">
        <v>12</v>
      </c>
      <c r="G7786" s="3" t="s">
        <v>623</v>
      </c>
      <c r="H7786" s="3" t="s">
        <v>948</v>
      </c>
      <c r="I7786" s="3" t="s">
        <v>37719</v>
      </c>
      <c r="J7786" s="3" t="s">
        <v>37721</v>
      </c>
    </row>
    <row r="7787" spans="1:10" s="6" customFormat="1" ht="15" customHeight="1" x14ac:dyDescent="0.3">
      <c r="A7787" s="3" t="s">
        <v>25</v>
      </c>
      <c r="B7787" s="3" t="s">
        <v>26</v>
      </c>
      <c r="C7787" s="3" t="s">
        <v>204</v>
      </c>
      <c r="D7787" s="3" t="s">
        <v>205</v>
      </c>
      <c r="E7787" s="4">
        <v>1</v>
      </c>
      <c r="F7787" s="4">
        <v>13</v>
      </c>
      <c r="G7787" s="3" t="s">
        <v>623</v>
      </c>
      <c r="H7787" s="3" t="s">
        <v>956</v>
      </c>
      <c r="I7787" s="3" t="s">
        <v>37719</v>
      </c>
      <c r="J7787" s="3" t="s">
        <v>37721</v>
      </c>
    </row>
    <row r="7788" spans="1:10" s="6" customFormat="1" ht="15" customHeight="1" x14ac:dyDescent="0.3">
      <c r="A7788" s="3" t="s">
        <v>25</v>
      </c>
      <c r="B7788" s="3" t="s">
        <v>26</v>
      </c>
      <c r="C7788" s="3" t="s">
        <v>219</v>
      </c>
      <c r="D7788" s="3" t="s">
        <v>220</v>
      </c>
      <c r="E7788" s="4">
        <v>1</v>
      </c>
      <c r="F7788" s="4">
        <v>14</v>
      </c>
      <c r="G7788" s="3" t="s">
        <v>623</v>
      </c>
      <c r="H7788" s="3" t="s">
        <v>977</v>
      </c>
      <c r="I7788" s="3" t="s">
        <v>37719</v>
      </c>
      <c r="J7788" s="3" t="s">
        <v>37721</v>
      </c>
    </row>
    <row r="7789" spans="1:10" s="6" customFormat="1" ht="15" customHeight="1" x14ac:dyDescent="0.3">
      <c r="A7789" s="3" t="s">
        <v>25</v>
      </c>
      <c r="B7789" s="3" t="s">
        <v>26</v>
      </c>
      <c r="C7789" s="3" t="s">
        <v>232</v>
      </c>
      <c r="D7789" s="3" t="s">
        <v>233</v>
      </c>
      <c r="E7789" s="4">
        <v>1</v>
      </c>
      <c r="F7789" s="4">
        <v>15</v>
      </c>
      <c r="G7789" s="3" t="s">
        <v>623</v>
      </c>
      <c r="H7789" s="3" t="s">
        <v>986</v>
      </c>
      <c r="I7789" s="3" t="s">
        <v>37719</v>
      </c>
      <c r="J7789" s="3" t="s">
        <v>37721</v>
      </c>
    </row>
    <row r="7790" spans="1:10" s="6" customFormat="1" ht="15" customHeight="1" x14ac:dyDescent="0.3">
      <c r="A7790" s="3" t="s">
        <v>25</v>
      </c>
      <c r="B7790" s="3" t="s">
        <v>26</v>
      </c>
      <c r="C7790" s="3" t="s">
        <v>112</v>
      </c>
      <c r="D7790" s="3" t="s">
        <v>113</v>
      </c>
      <c r="E7790" s="4">
        <v>1</v>
      </c>
      <c r="F7790" s="4">
        <v>7</v>
      </c>
      <c r="G7790" s="3" t="s">
        <v>623</v>
      </c>
      <c r="H7790" s="3" t="s">
        <v>749</v>
      </c>
      <c r="I7790" s="3" t="s">
        <v>37719</v>
      </c>
      <c r="J7790" s="3" t="s">
        <v>37721</v>
      </c>
    </row>
    <row r="7791" spans="1:10" s="6" customFormat="1" ht="15" customHeight="1" x14ac:dyDescent="0.3">
      <c r="A7791" s="3" t="s">
        <v>25</v>
      </c>
      <c r="B7791" s="3" t="s">
        <v>26</v>
      </c>
      <c r="C7791" s="3" t="s">
        <v>86</v>
      </c>
      <c r="D7791" s="3" t="s">
        <v>87</v>
      </c>
      <c r="E7791" s="4">
        <v>1</v>
      </c>
      <c r="F7791" s="4">
        <v>5</v>
      </c>
      <c r="G7791" s="3" t="s">
        <v>623</v>
      </c>
      <c r="H7791" s="3" t="s">
        <v>731</v>
      </c>
      <c r="I7791" s="3" t="s">
        <v>37719</v>
      </c>
      <c r="J7791" s="3" t="s">
        <v>5554</v>
      </c>
    </row>
    <row r="7792" spans="1:10" s="6" customFormat="1" ht="15" customHeight="1" x14ac:dyDescent="0.3">
      <c r="A7792" s="3" t="s">
        <v>25</v>
      </c>
      <c r="B7792" s="3" t="s">
        <v>26</v>
      </c>
      <c r="C7792" s="3" t="s">
        <v>173</v>
      </c>
      <c r="D7792" s="3" t="s">
        <v>174</v>
      </c>
      <c r="E7792" s="4">
        <v>1</v>
      </c>
      <c r="F7792" s="4">
        <v>11</v>
      </c>
      <c r="G7792" s="3" t="s">
        <v>623</v>
      </c>
      <c r="H7792" s="3" t="s">
        <v>867</v>
      </c>
      <c r="I7792" s="3" t="s">
        <v>37719</v>
      </c>
      <c r="J7792" s="3" t="s">
        <v>37720</v>
      </c>
    </row>
    <row r="7793" spans="1:10" s="6" customFormat="1" ht="15" customHeight="1" x14ac:dyDescent="0.3">
      <c r="A7793" s="3" t="s">
        <v>25</v>
      </c>
      <c r="B7793" s="3" t="s">
        <v>26</v>
      </c>
      <c r="C7793" s="3" t="s">
        <v>142</v>
      </c>
      <c r="D7793" s="3" t="s">
        <v>143</v>
      </c>
      <c r="E7793" s="4">
        <v>1</v>
      </c>
      <c r="F7793" s="4">
        <v>9</v>
      </c>
      <c r="G7793" s="3" t="s">
        <v>623</v>
      </c>
      <c r="H7793" s="3" t="s">
        <v>820</v>
      </c>
      <c r="I7793" s="3" t="s">
        <v>37719</v>
      </c>
      <c r="J7793" s="3" t="s">
        <v>37720</v>
      </c>
    </row>
    <row r="7794" spans="1:10" s="6" customFormat="1" ht="15" customHeight="1" x14ac:dyDescent="0.3">
      <c r="A7794" s="3" t="s">
        <v>25</v>
      </c>
      <c r="B7794" s="3" t="s">
        <v>26</v>
      </c>
      <c r="C7794" s="3" t="s">
        <v>232</v>
      </c>
      <c r="D7794" s="3" t="s">
        <v>233</v>
      </c>
      <c r="E7794" s="4">
        <v>1</v>
      </c>
      <c r="F7794" s="4">
        <v>15</v>
      </c>
      <c r="G7794" s="3" t="s">
        <v>623</v>
      </c>
      <c r="H7794" s="3" t="s">
        <v>986</v>
      </c>
      <c r="I7794" s="3" t="s">
        <v>37719</v>
      </c>
      <c r="J7794" s="3" t="s">
        <v>5436</v>
      </c>
    </row>
    <row r="7795" spans="1:10" s="6" customFormat="1" ht="15" customHeight="1" x14ac:dyDescent="0.3">
      <c r="A7795" s="3" t="s">
        <v>25</v>
      </c>
      <c r="B7795" s="3" t="s">
        <v>26</v>
      </c>
      <c r="C7795" s="3" t="s">
        <v>246</v>
      </c>
      <c r="D7795" s="3" t="s">
        <v>247</v>
      </c>
      <c r="E7795" s="4">
        <v>1</v>
      </c>
      <c r="F7795" s="4">
        <v>16</v>
      </c>
      <c r="G7795" s="3" t="s">
        <v>623</v>
      </c>
      <c r="H7795" s="3" t="s">
        <v>989</v>
      </c>
      <c r="I7795" s="3" t="s">
        <v>37719</v>
      </c>
      <c r="J7795" s="3" t="s">
        <v>5436</v>
      </c>
    </row>
    <row r="7796" spans="1:10" s="6" customFormat="1" ht="15" customHeight="1" x14ac:dyDescent="0.3">
      <c r="A7796" s="3" t="s">
        <v>25</v>
      </c>
      <c r="B7796" s="3" t="s">
        <v>26</v>
      </c>
      <c r="C7796" s="3" t="s">
        <v>260</v>
      </c>
      <c r="D7796" s="3" t="s">
        <v>261</v>
      </c>
      <c r="E7796" s="4">
        <v>1</v>
      </c>
      <c r="F7796" s="4">
        <v>17</v>
      </c>
      <c r="G7796" s="3" t="s">
        <v>623</v>
      </c>
      <c r="H7796" s="3" t="s">
        <v>1005</v>
      </c>
      <c r="I7796" s="3" t="s">
        <v>37719</v>
      </c>
      <c r="J7796" s="3" t="s">
        <v>5436</v>
      </c>
    </row>
    <row r="7797" spans="1:10" s="6" customFormat="1" ht="15" customHeight="1" x14ac:dyDescent="0.3">
      <c r="A7797" s="3" t="s">
        <v>25</v>
      </c>
      <c r="B7797" s="3" t="s">
        <v>26</v>
      </c>
      <c r="C7797" s="3" t="s">
        <v>272</v>
      </c>
      <c r="D7797" s="3" t="s">
        <v>273</v>
      </c>
      <c r="E7797" s="4">
        <v>1</v>
      </c>
      <c r="F7797" s="4">
        <v>18</v>
      </c>
      <c r="G7797" s="3" t="s">
        <v>623</v>
      </c>
      <c r="H7797" s="3" t="s">
        <v>1009</v>
      </c>
      <c r="I7797" s="3" t="s">
        <v>37719</v>
      </c>
      <c r="J7797" s="3" t="s">
        <v>5436</v>
      </c>
    </row>
    <row r="7798" spans="1:10" s="6" customFormat="1" ht="15" customHeight="1" x14ac:dyDescent="0.3">
      <c r="A7798" s="3" t="s">
        <v>25</v>
      </c>
      <c r="B7798" s="3" t="s">
        <v>26</v>
      </c>
      <c r="C7798" s="3" t="s">
        <v>283</v>
      </c>
      <c r="D7798" s="3" t="s">
        <v>284</v>
      </c>
      <c r="E7798" s="4">
        <v>1</v>
      </c>
      <c r="F7798" s="4">
        <v>19</v>
      </c>
      <c r="G7798" s="3" t="s">
        <v>623</v>
      </c>
      <c r="H7798" s="3" t="s">
        <v>1019</v>
      </c>
      <c r="I7798" s="3" t="s">
        <v>37719</v>
      </c>
      <c r="J7798" s="3" t="s">
        <v>5436</v>
      </c>
    </row>
    <row r="7799" spans="1:10" s="6" customFormat="1" ht="15" customHeight="1" x14ac:dyDescent="0.3">
      <c r="A7799" s="3" t="s">
        <v>25</v>
      </c>
      <c r="B7799" s="3" t="s">
        <v>26</v>
      </c>
      <c r="C7799" s="3" t="s">
        <v>295</v>
      </c>
      <c r="D7799" s="3" t="s">
        <v>296</v>
      </c>
      <c r="E7799" s="4">
        <v>1</v>
      </c>
      <c r="F7799" s="4">
        <v>20</v>
      </c>
      <c r="G7799" s="3" t="s">
        <v>623</v>
      </c>
      <c r="H7799" s="3" t="s">
        <v>1028</v>
      </c>
      <c r="I7799" s="3" t="s">
        <v>37719</v>
      </c>
      <c r="J7799" s="3" t="s">
        <v>5436</v>
      </c>
    </row>
    <row r="7800" spans="1:10" s="6" customFormat="1" ht="15" customHeight="1" x14ac:dyDescent="0.3">
      <c r="A7800" s="3" t="s">
        <v>25</v>
      </c>
      <c r="B7800" s="3" t="s">
        <v>26</v>
      </c>
      <c r="C7800" s="3" t="s">
        <v>307</v>
      </c>
      <c r="D7800" s="3" t="s">
        <v>308</v>
      </c>
      <c r="E7800" s="4">
        <v>1</v>
      </c>
      <c r="F7800" s="4">
        <v>21</v>
      </c>
      <c r="G7800" s="3" t="s">
        <v>623</v>
      </c>
      <c r="H7800" s="3" t="s">
        <v>1051</v>
      </c>
      <c r="I7800" s="3" t="s">
        <v>37719</v>
      </c>
      <c r="J7800" s="3" t="s">
        <v>5436</v>
      </c>
    </row>
    <row r="7801" spans="1:10" s="6" customFormat="1" ht="15" customHeight="1" x14ac:dyDescent="0.3">
      <c r="A7801" s="3" t="s">
        <v>25</v>
      </c>
      <c r="B7801" s="3" t="s">
        <v>26</v>
      </c>
      <c r="C7801" s="3" t="s">
        <v>322</v>
      </c>
      <c r="D7801" s="3" t="s">
        <v>323</v>
      </c>
      <c r="E7801" s="4">
        <v>1</v>
      </c>
      <c r="F7801" s="4">
        <v>22</v>
      </c>
      <c r="G7801" s="3" t="s">
        <v>623</v>
      </c>
      <c r="H7801" s="3" t="s">
        <v>1065</v>
      </c>
      <c r="I7801" s="3" t="s">
        <v>37719</v>
      </c>
      <c r="J7801" s="3" t="s">
        <v>5436</v>
      </c>
    </row>
    <row r="7802" spans="1:10" s="6" customFormat="1" ht="15" customHeight="1" x14ac:dyDescent="0.3">
      <c r="A7802" s="3" t="s">
        <v>25</v>
      </c>
      <c r="B7802" s="3" t="s">
        <v>26</v>
      </c>
      <c r="C7802" s="3" t="s">
        <v>337</v>
      </c>
      <c r="D7802" s="3" t="s">
        <v>338</v>
      </c>
      <c r="E7802" s="4">
        <v>1</v>
      </c>
      <c r="F7802" s="4">
        <v>23</v>
      </c>
      <c r="G7802" s="3" t="s">
        <v>623</v>
      </c>
      <c r="H7802" s="3" t="s">
        <v>1068</v>
      </c>
      <c r="I7802" s="3" t="s">
        <v>37719</v>
      </c>
      <c r="J7802" s="3" t="s">
        <v>5436</v>
      </c>
    </row>
    <row r="7803" spans="1:10" s="6" customFormat="1" ht="15" customHeight="1" x14ac:dyDescent="0.3">
      <c r="A7803" s="3" t="s">
        <v>25</v>
      </c>
      <c r="B7803" s="3" t="s">
        <v>26</v>
      </c>
      <c r="C7803" s="3" t="s">
        <v>352</v>
      </c>
      <c r="D7803" s="3" t="s">
        <v>353</v>
      </c>
      <c r="E7803" s="4">
        <v>1</v>
      </c>
      <c r="F7803" s="4">
        <v>24</v>
      </c>
      <c r="G7803" s="3" t="s">
        <v>623</v>
      </c>
      <c r="H7803" s="3" t="s">
        <v>1092</v>
      </c>
      <c r="I7803" s="3" t="s">
        <v>37719</v>
      </c>
      <c r="J7803" s="3" t="s">
        <v>5436</v>
      </c>
    </row>
    <row r="7804" spans="1:10" s="6" customFormat="1" ht="15" customHeight="1" x14ac:dyDescent="0.3">
      <c r="A7804" s="3" t="s">
        <v>25</v>
      </c>
      <c r="B7804" s="3" t="s">
        <v>26</v>
      </c>
      <c r="C7804" s="3" t="s">
        <v>366</v>
      </c>
      <c r="D7804" s="3" t="s">
        <v>367</v>
      </c>
      <c r="E7804" s="4">
        <v>1</v>
      </c>
      <c r="F7804" s="4">
        <v>25</v>
      </c>
      <c r="G7804" s="3" t="s">
        <v>623</v>
      </c>
      <c r="H7804" s="3" t="s">
        <v>1110</v>
      </c>
      <c r="I7804" s="3" t="s">
        <v>37719</v>
      </c>
      <c r="J7804" s="3" t="s">
        <v>5436</v>
      </c>
    </row>
    <row r="7805" spans="1:10" s="6" customFormat="1" ht="15" customHeight="1" x14ac:dyDescent="0.3">
      <c r="A7805" s="3" t="s">
        <v>25</v>
      </c>
      <c r="B7805" s="3" t="s">
        <v>26</v>
      </c>
      <c r="C7805" s="3" t="s">
        <v>376</v>
      </c>
      <c r="D7805" s="3" t="s">
        <v>377</v>
      </c>
      <c r="E7805" s="4">
        <v>1</v>
      </c>
      <c r="F7805" s="4">
        <v>26</v>
      </c>
      <c r="G7805" s="3" t="s">
        <v>623</v>
      </c>
      <c r="H7805" s="3" t="s">
        <v>1119</v>
      </c>
      <c r="I7805" s="3" t="s">
        <v>37719</v>
      </c>
      <c r="J7805" s="3" t="s">
        <v>5436</v>
      </c>
    </row>
    <row r="7806" spans="1:10" s="6" customFormat="1" ht="15" customHeight="1" x14ac:dyDescent="0.3">
      <c r="A7806" s="3" t="s">
        <v>25</v>
      </c>
      <c r="B7806" s="3" t="s">
        <v>26</v>
      </c>
      <c r="C7806" s="3" t="s">
        <v>389</v>
      </c>
      <c r="D7806" s="3" t="s">
        <v>390</v>
      </c>
      <c r="E7806" s="4">
        <v>1</v>
      </c>
      <c r="F7806" s="4">
        <v>27</v>
      </c>
      <c r="G7806" s="3" t="s">
        <v>623</v>
      </c>
      <c r="H7806" s="3" t="s">
        <v>1127</v>
      </c>
      <c r="I7806" s="3" t="s">
        <v>37719</v>
      </c>
      <c r="J7806" s="3" t="s">
        <v>5436</v>
      </c>
    </row>
    <row r="7807" spans="1:10" s="6" customFormat="1" ht="15" customHeight="1" x14ac:dyDescent="0.3">
      <c r="A7807" s="3" t="s">
        <v>25</v>
      </c>
      <c r="B7807" s="3" t="s">
        <v>26</v>
      </c>
      <c r="C7807" s="3" t="s">
        <v>415</v>
      </c>
      <c r="D7807" s="3" t="s">
        <v>416</v>
      </c>
      <c r="E7807" s="4">
        <v>1</v>
      </c>
      <c r="F7807" s="4">
        <v>29</v>
      </c>
      <c r="G7807" s="3" t="s">
        <v>623</v>
      </c>
      <c r="H7807" s="3" t="s">
        <v>1177</v>
      </c>
      <c r="I7807" s="3" t="s">
        <v>37719</v>
      </c>
      <c r="J7807" s="3" t="s">
        <v>5436</v>
      </c>
    </row>
    <row r="7808" spans="1:10" s="6" customFormat="1" ht="15" customHeight="1" x14ac:dyDescent="0.3">
      <c r="A7808" s="3" t="s">
        <v>25</v>
      </c>
      <c r="B7808" s="3" t="s">
        <v>26</v>
      </c>
      <c r="C7808" s="3" t="s">
        <v>440</v>
      </c>
      <c r="D7808" s="3" t="s">
        <v>441</v>
      </c>
      <c r="E7808" s="4">
        <v>1</v>
      </c>
      <c r="F7808" s="4">
        <v>31</v>
      </c>
      <c r="G7808" s="3" t="s">
        <v>623</v>
      </c>
      <c r="H7808" s="3" t="s">
        <v>1199</v>
      </c>
      <c r="I7808" s="3" t="s">
        <v>37719</v>
      </c>
      <c r="J7808" s="3" t="s">
        <v>5436</v>
      </c>
    </row>
    <row r="7809" spans="1:10" s="6" customFormat="1" ht="15" customHeight="1" x14ac:dyDescent="0.3">
      <c r="A7809" s="3" t="s">
        <v>25</v>
      </c>
      <c r="B7809" s="3" t="s">
        <v>26</v>
      </c>
      <c r="C7809" s="3" t="s">
        <v>219</v>
      </c>
      <c r="D7809" s="3" t="s">
        <v>220</v>
      </c>
      <c r="E7809" s="4">
        <v>1</v>
      </c>
      <c r="F7809" s="4">
        <v>14</v>
      </c>
      <c r="G7809" s="3" t="s">
        <v>623</v>
      </c>
      <c r="H7809" s="3" t="s">
        <v>977</v>
      </c>
      <c r="I7809" s="3" t="s">
        <v>37719</v>
      </c>
      <c r="J7809" s="3" t="s">
        <v>5436</v>
      </c>
    </row>
    <row r="7810" spans="1:10" s="6" customFormat="1" ht="15" customHeight="1" x14ac:dyDescent="0.3">
      <c r="A7810" s="3" t="s">
        <v>25</v>
      </c>
      <c r="B7810" s="3" t="s">
        <v>26</v>
      </c>
      <c r="C7810" s="3" t="s">
        <v>459</v>
      </c>
      <c r="D7810" s="3" t="s">
        <v>460</v>
      </c>
      <c r="E7810" s="4">
        <v>1</v>
      </c>
      <c r="F7810" s="4">
        <v>33</v>
      </c>
      <c r="G7810" s="3" t="s">
        <v>623</v>
      </c>
      <c r="H7810" s="3" t="s">
        <v>1221</v>
      </c>
      <c r="I7810" s="3" t="s">
        <v>37719</v>
      </c>
      <c r="J7810" s="3" t="s">
        <v>5436</v>
      </c>
    </row>
    <row r="7811" spans="1:10" s="6" customFormat="1" ht="15" customHeight="1" x14ac:dyDescent="0.3">
      <c r="A7811" s="3" t="s">
        <v>25</v>
      </c>
      <c r="B7811" s="3" t="s">
        <v>26</v>
      </c>
      <c r="C7811" s="3" t="s">
        <v>189</v>
      </c>
      <c r="D7811" s="3" t="s">
        <v>190</v>
      </c>
      <c r="E7811" s="4">
        <v>1</v>
      </c>
      <c r="F7811" s="4">
        <v>12</v>
      </c>
      <c r="G7811" s="3" t="s">
        <v>623</v>
      </c>
      <c r="H7811" s="3" t="s">
        <v>948</v>
      </c>
      <c r="I7811" s="3" t="s">
        <v>37719</v>
      </c>
      <c r="J7811" s="3" t="s">
        <v>5436</v>
      </c>
    </row>
    <row r="7812" spans="1:10" s="6" customFormat="1" ht="15" customHeight="1" x14ac:dyDescent="0.3">
      <c r="A7812" s="3" t="s">
        <v>25</v>
      </c>
      <c r="B7812" s="3" t="s">
        <v>26</v>
      </c>
      <c r="C7812" s="3" t="s">
        <v>158</v>
      </c>
      <c r="D7812" s="3" t="s">
        <v>159</v>
      </c>
      <c r="E7812" s="4">
        <v>1</v>
      </c>
      <c r="F7812" s="4">
        <v>10</v>
      </c>
      <c r="G7812" s="3" t="s">
        <v>623</v>
      </c>
      <c r="H7812" s="3" t="s">
        <v>854</v>
      </c>
      <c r="I7812" s="3" t="s">
        <v>37719</v>
      </c>
      <c r="J7812" s="3" t="s">
        <v>5436</v>
      </c>
    </row>
    <row r="7813" spans="1:10" s="6" customFormat="1" ht="15" customHeight="1" x14ac:dyDescent="0.3">
      <c r="A7813" s="3" t="s">
        <v>25</v>
      </c>
      <c r="B7813" s="3" t="s">
        <v>26</v>
      </c>
      <c r="C7813" s="3" t="s">
        <v>142</v>
      </c>
      <c r="D7813" s="3" t="s">
        <v>143</v>
      </c>
      <c r="E7813" s="4">
        <v>1</v>
      </c>
      <c r="F7813" s="4">
        <v>9</v>
      </c>
      <c r="G7813" s="3" t="s">
        <v>623</v>
      </c>
      <c r="H7813" s="3" t="s">
        <v>820</v>
      </c>
      <c r="I7813" s="3" t="s">
        <v>37719</v>
      </c>
      <c r="J7813" s="3" t="s">
        <v>5401</v>
      </c>
    </row>
    <row r="7814" spans="1:10" s="6" customFormat="1" ht="15" customHeight="1" x14ac:dyDescent="0.3">
      <c r="A7814" s="3" t="s">
        <v>25</v>
      </c>
      <c r="B7814" s="3" t="s">
        <v>26</v>
      </c>
      <c r="C7814" s="3" t="s">
        <v>204</v>
      </c>
      <c r="D7814" s="3" t="s">
        <v>205</v>
      </c>
      <c r="E7814" s="4">
        <v>1</v>
      </c>
      <c r="F7814" s="4">
        <v>13</v>
      </c>
      <c r="G7814" s="3" t="s">
        <v>623</v>
      </c>
      <c r="H7814" s="3" t="s">
        <v>956</v>
      </c>
      <c r="I7814" s="3" t="s">
        <v>37719</v>
      </c>
      <c r="J7814" s="3" t="s">
        <v>5409</v>
      </c>
    </row>
    <row r="7815" spans="1:10" s="6" customFormat="1" ht="15" customHeight="1" x14ac:dyDescent="0.3">
      <c r="A7815" s="3" t="s">
        <v>25</v>
      </c>
      <c r="B7815" s="3" t="s">
        <v>26</v>
      </c>
      <c r="C7815" s="3" t="s">
        <v>86</v>
      </c>
      <c r="D7815" s="3" t="s">
        <v>87</v>
      </c>
      <c r="E7815" s="4">
        <v>1</v>
      </c>
      <c r="F7815" s="4">
        <v>5</v>
      </c>
      <c r="G7815" s="3" t="s">
        <v>623</v>
      </c>
      <c r="H7815" s="3" t="s">
        <v>731</v>
      </c>
      <c r="I7815" s="3" t="s">
        <v>37719</v>
      </c>
      <c r="J7815" s="3" t="s">
        <v>5420</v>
      </c>
    </row>
    <row r="7816" spans="1:10" s="6" customFormat="1" ht="15" customHeight="1" x14ac:dyDescent="0.3">
      <c r="A7816" s="3" t="s">
        <v>25</v>
      </c>
      <c r="B7816" s="3" t="s">
        <v>26</v>
      </c>
      <c r="C7816" s="3" t="s">
        <v>112</v>
      </c>
      <c r="D7816" s="3" t="s">
        <v>113</v>
      </c>
      <c r="E7816" s="4">
        <v>1</v>
      </c>
      <c r="F7816" s="4">
        <v>7</v>
      </c>
      <c r="G7816" s="3" t="s">
        <v>623</v>
      </c>
      <c r="H7816" s="3" t="s">
        <v>749</v>
      </c>
      <c r="I7816" s="3" t="s">
        <v>37719</v>
      </c>
      <c r="J7816" s="3" t="s">
        <v>5420</v>
      </c>
    </row>
    <row r="7817" spans="1:10" s="6" customFormat="1" ht="15" customHeight="1" x14ac:dyDescent="0.3">
      <c r="A7817" s="3" t="s">
        <v>25</v>
      </c>
      <c r="B7817" s="3" t="s">
        <v>26</v>
      </c>
      <c r="C7817" s="3" t="s">
        <v>128</v>
      </c>
      <c r="D7817" s="3" t="s">
        <v>129</v>
      </c>
      <c r="E7817" s="4">
        <v>1</v>
      </c>
      <c r="F7817" s="4">
        <v>8</v>
      </c>
      <c r="G7817" s="3" t="s">
        <v>623</v>
      </c>
      <c r="H7817" s="3" t="s">
        <v>803</v>
      </c>
      <c r="I7817" s="3" t="s">
        <v>37719</v>
      </c>
      <c r="J7817" s="3" t="s">
        <v>5420</v>
      </c>
    </row>
    <row r="7818" spans="1:10" s="6" customFormat="1" ht="15" customHeight="1" x14ac:dyDescent="0.3">
      <c r="A7818" s="3" t="s">
        <v>25</v>
      </c>
      <c r="B7818" s="3" t="s">
        <v>26</v>
      </c>
      <c r="C7818" s="3" t="s">
        <v>204</v>
      </c>
      <c r="D7818" s="3" t="s">
        <v>205</v>
      </c>
      <c r="E7818" s="4">
        <v>1</v>
      </c>
      <c r="F7818" s="4">
        <v>13</v>
      </c>
      <c r="G7818" s="3" t="s">
        <v>623</v>
      </c>
      <c r="H7818" s="3" t="s">
        <v>956</v>
      </c>
      <c r="I7818" s="3" t="s">
        <v>37719</v>
      </c>
      <c r="J7818" s="3" t="s">
        <v>5420</v>
      </c>
    </row>
    <row r="7819" spans="1:10" s="6" customFormat="1" ht="15" customHeight="1" x14ac:dyDescent="0.3">
      <c r="A7819" s="3" t="s">
        <v>25</v>
      </c>
      <c r="B7819" s="3" t="s">
        <v>26</v>
      </c>
      <c r="C7819" s="3" t="s">
        <v>272</v>
      </c>
      <c r="D7819" s="3" t="s">
        <v>273</v>
      </c>
      <c r="E7819" s="4">
        <v>1</v>
      </c>
      <c r="F7819" s="4">
        <v>18</v>
      </c>
      <c r="G7819" s="3" t="s">
        <v>623</v>
      </c>
      <c r="H7819" s="3" t="s">
        <v>1009</v>
      </c>
      <c r="I7819" s="3" t="s">
        <v>37719</v>
      </c>
      <c r="J7819" s="3" t="s">
        <v>5420</v>
      </c>
    </row>
    <row r="7820" spans="1:10" s="6" customFormat="1" ht="15" customHeight="1" x14ac:dyDescent="0.3">
      <c r="A7820" s="3" t="s">
        <v>25</v>
      </c>
      <c r="B7820" s="3" t="s">
        <v>26</v>
      </c>
      <c r="C7820" s="3" t="s">
        <v>86</v>
      </c>
      <c r="D7820" s="3" t="s">
        <v>87</v>
      </c>
      <c r="E7820" s="4">
        <v>1</v>
      </c>
      <c r="F7820" s="4">
        <v>5</v>
      </c>
      <c r="G7820" s="3" t="s">
        <v>623</v>
      </c>
      <c r="H7820" s="3" t="s">
        <v>731</v>
      </c>
      <c r="I7820" s="3" t="s">
        <v>37719</v>
      </c>
      <c r="J7820" s="3" t="s">
        <v>5428</v>
      </c>
    </row>
    <row r="7821" spans="1:10" s="6" customFormat="1" ht="15" customHeight="1" x14ac:dyDescent="0.3">
      <c r="A7821" s="3" t="s">
        <v>25</v>
      </c>
      <c r="B7821" s="3" t="s">
        <v>26</v>
      </c>
      <c r="C7821" s="3" t="s">
        <v>42</v>
      </c>
      <c r="D7821" s="3" t="s">
        <v>43</v>
      </c>
      <c r="E7821" s="4">
        <v>1</v>
      </c>
      <c r="F7821" s="4">
        <v>2</v>
      </c>
      <c r="G7821" s="3" t="s">
        <v>623</v>
      </c>
      <c r="H7821" s="3" t="s">
        <v>686</v>
      </c>
      <c r="I7821" s="3" t="s">
        <v>37719</v>
      </c>
      <c r="J7821" s="3" t="s">
        <v>5436</v>
      </c>
    </row>
    <row r="7822" spans="1:10" s="6" customFormat="1" ht="15" customHeight="1" x14ac:dyDescent="0.3">
      <c r="A7822" s="3" t="s">
        <v>25</v>
      </c>
      <c r="B7822" s="3" t="s">
        <v>26</v>
      </c>
      <c r="C7822" s="3" t="s">
        <v>57</v>
      </c>
      <c r="D7822" s="3" t="s">
        <v>58</v>
      </c>
      <c r="E7822" s="4">
        <v>1</v>
      </c>
      <c r="F7822" s="4">
        <v>3</v>
      </c>
      <c r="G7822" s="3" t="s">
        <v>623</v>
      </c>
      <c r="H7822" s="3" t="s">
        <v>705</v>
      </c>
      <c r="I7822" s="3" t="s">
        <v>37719</v>
      </c>
      <c r="J7822" s="3" t="s">
        <v>5436</v>
      </c>
    </row>
    <row r="7823" spans="1:10" s="6" customFormat="1" ht="15" customHeight="1" x14ac:dyDescent="0.3">
      <c r="A7823" s="3" t="s">
        <v>25</v>
      </c>
      <c r="B7823" s="3" t="s">
        <v>26</v>
      </c>
      <c r="C7823" s="3" t="s">
        <v>71</v>
      </c>
      <c r="D7823" s="3" t="s">
        <v>72</v>
      </c>
      <c r="E7823" s="4">
        <v>1</v>
      </c>
      <c r="F7823" s="4">
        <v>4</v>
      </c>
      <c r="G7823" s="3" t="s">
        <v>623</v>
      </c>
      <c r="H7823" s="3" t="s">
        <v>718</v>
      </c>
      <c r="I7823" s="3" t="s">
        <v>37719</v>
      </c>
      <c r="J7823" s="3" t="s">
        <v>5436</v>
      </c>
    </row>
    <row r="7824" spans="1:10" s="6" customFormat="1" ht="15" customHeight="1" x14ac:dyDescent="0.3">
      <c r="A7824" s="3" t="s">
        <v>25</v>
      </c>
      <c r="B7824" s="3" t="s">
        <v>26</v>
      </c>
      <c r="C7824" s="3" t="s">
        <v>86</v>
      </c>
      <c r="D7824" s="3" t="s">
        <v>87</v>
      </c>
      <c r="E7824" s="4">
        <v>1</v>
      </c>
      <c r="F7824" s="4">
        <v>5</v>
      </c>
      <c r="G7824" s="3" t="s">
        <v>623</v>
      </c>
      <c r="H7824" s="3" t="s">
        <v>731</v>
      </c>
      <c r="I7824" s="3" t="s">
        <v>37719</v>
      </c>
      <c r="J7824" s="3" t="s">
        <v>5436</v>
      </c>
    </row>
    <row r="7825" spans="1:10" s="6" customFormat="1" ht="15" customHeight="1" x14ac:dyDescent="0.3">
      <c r="A7825" s="3" t="s">
        <v>25</v>
      </c>
      <c r="B7825" s="3" t="s">
        <v>26</v>
      </c>
      <c r="C7825" s="3" t="s">
        <v>112</v>
      </c>
      <c r="D7825" s="3" t="s">
        <v>113</v>
      </c>
      <c r="E7825" s="4">
        <v>1</v>
      </c>
      <c r="F7825" s="4">
        <v>7</v>
      </c>
      <c r="G7825" s="3" t="s">
        <v>623</v>
      </c>
      <c r="H7825" s="3" t="s">
        <v>749</v>
      </c>
      <c r="I7825" s="3" t="s">
        <v>37719</v>
      </c>
      <c r="J7825" s="3" t="s">
        <v>5436</v>
      </c>
    </row>
    <row r="7826" spans="1:10" s="6" customFormat="1" ht="15" customHeight="1" x14ac:dyDescent="0.3">
      <c r="A7826" s="3" t="s">
        <v>25</v>
      </c>
      <c r="B7826" s="3" t="s">
        <v>26</v>
      </c>
      <c r="C7826" s="3" t="s">
        <v>128</v>
      </c>
      <c r="D7826" s="3" t="s">
        <v>129</v>
      </c>
      <c r="E7826" s="4">
        <v>1</v>
      </c>
      <c r="F7826" s="4">
        <v>8</v>
      </c>
      <c r="G7826" s="3" t="s">
        <v>623</v>
      </c>
      <c r="H7826" s="3" t="s">
        <v>803</v>
      </c>
      <c r="I7826" s="3" t="s">
        <v>37719</v>
      </c>
      <c r="J7826" s="3" t="s">
        <v>5436</v>
      </c>
    </row>
    <row r="7827" spans="1:10" s="6" customFormat="1" ht="15" customHeight="1" x14ac:dyDescent="0.3">
      <c r="A7827" s="3" t="s">
        <v>25</v>
      </c>
      <c r="B7827" s="3" t="s">
        <v>26</v>
      </c>
      <c r="C7827" s="3" t="s">
        <v>142</v>
      </c>
      <c r="D7827" s="3" t="s">
        <v>143</v>
      </c>
      <c r="E7827" s="4">
        <v>1</v>
      </c>
      <c r="F7827" s="4">
        <v>9</v>
      </c>
      <c r="G7827" s="3" t="s">
        <v>623</v>
      </c>
      <c r="H7827" s="3" t="s">
        <v>820</v>
      </c>
      <c r="I7827" s="3" t="s">
        <v>37719</v>
      </c>
      <c r="J7827" s="3" t="s">
        <v>5436</v>
      </c>
    </row>
    <row r="7828" spans="1:10" s="6" customFormat="1" ht="15" customHeight="1" x14ac:dyDescent="0.3">
      <c r="A7828" s="3" t="s">
        <v>25</v>
      </c>
      <c r="B7828" s="3" t="s">
        <v>26</v>
      </c>
      <c r="C7828" s="3" t="s">
        <v>173</v>
      </c>
      <c r="D7828" s="3" t="s">
        <v>174</v>
      </c>
      <c r="E7828" s="4">
        <v>1</v>
      </c>
      <c r="F7828" s="4">
        <v>11</v>
      </c>
      <c r="G7828" s="3" t="s">
        <v>623</v>
      </c>
      <c r="H7828" s="3" t="s">
        <v>867</v>
      </c>
      <c r="I7828" s="3" t="s">
        <v>37719</v>
      </c>
      <c r="J7828" s="3" t="s">
        <v>5436</v>
      </c>
    </row>
    <row r="7829" spans="1:10" s="6" customFormat="1" ht="15" customHeight="1" x14ac:dyDescent="0.3">
      <c r="A7829" s="3" t="s">
        <v>25</v>
      </c>
      <c r="B7829" s="3" t="s">
        <v>26</v>
      </c>
      <c r="C7829" s="3" t="s">
        <v>493</v>
      </c>
      <c r="D7829" s="3" t="s">
        <v>494</v>
      </c>
      <c r="E7829" s="4">
        <v>1</v>
      </c>
      <c r="F7829" s="4">
        <v>36</v>
      </c>
      <c r="G7829" s="3" t="s">
        <v>623</v>
      </c>
      <c r="H7829" s="3" t="s">
        <v>1241</v>
      </c>
      <c r="I7829" s="3" t="s">
        <v>37719</v>
      </c>
      <c r="J7829" s="3" t="s">
        <v>5436</v>
      </c>
    </row>
    <row r="7830" spans="1:10" s="6" customFormat="1" ht="15" customHeight="1" x14ac:dyDescent="0.3">
      <c r="A7830" s="3" t="s">
        <v>25</v>
      </c>
      <c r="B7830" s="3" t="s">
        <v>26</v>
      </c>
      <c r="C7830" s="3" t="s">
        <v>504</v>
      </c>
      <c r="D7830" s="3" t="s">
        <v>505</v>
      </c>
      <c r="E7830" s="4">
        <v>1</v>
      </c>
      <c r="F7830" s="4">
        <v>37</v>
      </c>
      <c r="G7830" s="3" t="s">
        <v>623</v>
      </c>
      <c r="H7830" s="3" t="s">
        <v>1246</v>
      </c>
      <c r="I7830" s="3" t="s">
        <v>37719</v>
      </c>
      <c r="J7830" s="3" t="s">
        <v>5436</v>
      </c>
    </row>
    <row r="7831" spans="1:10" s="6" customFormat="1" ht="15" customHeight="1" x14ac:dyDescent="0.3">
      <c r="A7831" s="3" t="s">
        <v>25</v>
      </c>
      <c r="B7831" s="3" t="s">
        <v>26</v>
      </c>
      <c r="C7831" s="3" t="s">
        <v>517</v>
      </c>
      <c r="D7831" s="3" t="s">
        <v>518</v>
      </c>
      <c r="E7831" s="4">
        <v>1</v>
      </c>
      <c r="F7831" s="4">
        <v>38</v>
      </c>
      <c r="G7831" s="3" t="s">
        <v>623</v>
      </c>
      <c r="H7831" s="3" t="s">
        <v>1260</v>
      </c>
      <c r="I7831" s="3" t="s">
        <v>37719</v>
      </c>
      <c r="J7831" s="3" t="s">
        <v>5436</v>
      </c>
    </row>
    <row r="7832" spans="1:10" s="6" customFormat="1" ht="15" customHeight="1" x14ac:dyDescent="0.3">
      <c r="A7832" s="3" t="s">
        <v>25</v>
      </c>
      <c r="B7832" s="3" t="s">
        <v>26</v>
      </c>
      <c r="C7832" s="3" t="s">
        <v>128</v>
      </c>
      <c r="D7832" s="3" t="s">
        <v>129</v>
      </c>
      <c r="E7832" s="4">
        <v>1</v>
      </c>
      <c r="F7832" s="4">
        <v>8</v>
      </c>
      <c r="G7832" s="3" t="s">
        <v>623</v>
      </c>
      <c r="H7832" s="3" t="s">
        <v>803</v>
      </c>
      <c r="I7832" s="3" t="s">
        <v>37719</v>
      </c>
      <c r="J7832" s="3" t="s">
        <v>5466</v>
      </c>
    </row>
    <row r="7833" spans="1:10" s="6" customFormat="1" ht="15" customHeight="1" x14ac:dyDescent="0.3">
      <c r="A7833" s="3" t="s">
        <v>25</v>
      </c>
      <c r="B7833" s="3" t="s">
        <v>26</v>
      </c>
      <c r="C7833" s="3" t="s">
        <v>142</v>
      </c>
      <c r="D7833" s="3" t="s">
        <v>143</v>
      </c>
      <c r="E7833" s="4">
        <v>1</v>
      </c>
      <c r="F7833" s="4">
        <v>9</v>
      </c>
      <c r="G7833" s="3" t="s">
        <v>623</v>
      </c>
      <c r="H7833" s="3" t="s">
        <v>820</v>
      </c>
      <c r="I7833" s="3" t="s">
        <v>37719</v>
      </c>
      <c r="J7833" s="3" t="s">
        <v>5466</v>
      </c>
    </row>
    <row r="7834" spans="1:10" s="6" customFormat="1" ht="15" customHeight="1" x14ac:dyDescent="0.3">
      <c r="A7834" s="3" t="s">
        <v>25</v>
      </c>
      <c r="B7834" s="3" t="s">
        <v>26</v>
      </c>
      <c r="C7834" s="3" t="s">
        <v>158</v>
      </c>
      <c r="D7834" s="3" t="s">
        <v>159</v>
      </c>
      <c r="E7834" s="4">
        <v>1</v>
      </c>
      <c r="F7834" s="4">
        <v>10</v>
      </c>
      <c r="G7834" s="3" t="s">
        <v>623</v>
      </c>
      <c r="H7834" s="3" t="s">
        <v>854</v>
      </c>
      <c r="I7834" s="3" t="s">
        <v>37719</v>
      </c>
      <c r="J7834" s="3" t="s">
        <v>5466</v>
      </c>
    </row>
    <row r="7835" spans="1:10" s="6" customFormat="1" ht="15" customHeight="1" x14ac:dyDescent="0.3">
      <c r="A7835" s="3" t="s">
        <v>25</v>
      </c>
      <c r="B7835" s="3" t="s">
        <v>26</v>
      </c>
      <c r="C7835" s="3" t="s">
        <v>272</v>
      </c>
      <c r="D7835" s="3" t="s">
        <v>273</v>
      </c>
      <c r="E7835" s="4">
        <v>1</v>
      </c>
      <c r="F7835" s="4">
        <v>18</v>
      </c>
      <c r="G7835" s="3" t="s">
        <v>623</v>
      </c>
      <c r="H7835" s="3" t="s">
        <v>1009</v>
      </c>
      <c r="I7835" s="3" t="s">
        <v>37719</v>
      </c>
      <c r="J7835" s="3" t="s">
        <v>5466</v>
      </c>
    </row>
    <row r="7836" spans="1:10" s="6" customFormat="1" ht="15" customHeight="1" x14ac:dyDescent="0.3">
      <c r="A7836" s="3" t="s">
        <v>25</v>
      </c>
      <c r="B7836" s="3" t="s">
        <v>26</v>
      </c>
      <c r="C7836" s="3" t="s">
        <v>337</v>
      </c>
      <c r="D7836" s="3" t="s">
        <v>338</v>
      </c>
      <c r="E7836" s="4">
        <v>1</v>
      </c>
      <c r="F7836" s="4">
        <v>23</v>
      </c>
      <c r="G7836" s="3" t="s">
        <v>623</v>
      </c>
      <c r="H7836" s="3" t="s">
        <v>1068</v>
      </c>
      <c r="I7836" s="3" t="s">
        <v>37719</v>
      </c>
      <c r="J7836" s="3" t="s">
        <v>5466</v>
      </c>
    </row>
    <row r="7837" spans="1:10" s="6" customFormat="1" ht="15" customHeight="1" x14ac:dyDescent="0.3">
      <c r="A7837" s="3" t="s">
        <v>25</v>
      </c>
      <c r="B7837" s="3" t="s">
        <v>26</v>
      </c>
      <c r="C7837" s="3" t="s">
        <v>128</v>
      </c>
      <c r="D7837" s="3" t="s">
        <v>129</v>
      </c>
      <c r="E7837" s="4">
        <v>1</v>
      </c>
      <c r="F7837" s="4">
        <v>8</v>
      </c>
      <c r="G7837" s="3" t="s">
        <v>623</v>
      </c>
      <c r="H7837" s="3" t="s">
        <v>803</v>
      </c>
      <c r="I7837" s="3" t="s">
        <v>37719</v>
      </c>
      <c r="J7837" s="3" t="s">
        <v>5483</v>
      </c>
    </row>
    <row r="7838" spans="1:10" s="6" customFormat="1" ht="15" customHeight="1" x14ac:dyDescent="0.3">
      <c r="A7838" s="3" t="s">
        <v>25</v>
      </c>
      <c r="B7838" s="3" t="s">
        <v>26</v>
      </c>
      <c r="C7838" s="3" t="s">
        <v>219</v>
      </c>
      <c r="D7838" s="3" t="s">
        <v>220</v>
      </c>
      <c r="E7838" s="4">
        <v>1</v>
      </c>
      <c r="F7838" s="4">
        <v>14</v>
      </c>
      <c r="G7838" s="3" t="s">
        <v>623</v>
      </c>
      <c r="H7838" s="3" t="s">
        <v>977</v>
      </c>
      <c r="I7838" s="3" t="s">
        <v>37719</v>
      </c>
      <c r="J7838" s="3" t="s">
        <v>5483</v>
      </c>
    </row>
    <row r="7839" spans="1:10" s="6" customFormat="1" ht="15" customHeight="1" x14ac:dyDescent="0.3">
      <c r="A7839" s="3" t="s">
        <v>25</v>
      </c>
      <c r="B7839" s="3" t="s">
        <v>26</v>
      </c>
      <c r="C7839" s="3" t="s">
        <v>272</v>
      </c>
      <c r="D7839" s="3" t="s">
        <v>273</v>
      </c>
      <c r="E7839" s="4">
        <v>1</v>
      </c>
      <c r="F7839" s="4">
        <v>18</v>
      </c>
      <c r="G7839" s="3" t="s">
        <v>623</v>
      </c>
      <c r="H7839" s="3" t="s">
        <v>1009</v>
      </c>
      <c r="I7839" s="3" t="s">
        <v>37719</v>
      </c>
      <c r="J7839" s="3" t="s">
        <v>5483</v>
      </c>
    </row>
    <row r="7840" spans="1:10" s="6" customFormat="1" ht="15" customHeight="1" x14ac:dyDescent="0.3">
      <c r="A7840" s="3" t="s">
        <v>25</v>
      </c>
      <c r="B7840" s="3" t="s">
        <v>26</v>
      </c>
      <c r="C7840" s="3" t="s">
        <v>389</v>
      </c>
      <c r="D7840" s="3" t="s">
        <v>390</v>
      </c>
      <c r="E7840" s="4">
        <v>1</v>
      </c>
      <c r="F7840" s="4">
        <v>27</v>
      </c>
      <c r="G7840" s="3" t="s">
        <v>623</v>
      </c>
      <c r="H7840" s="3" t="s">
        <v>1127</v>
      </c>
      <c r="I7840" s="3" t="s">
        <v>37719</v>
      </c>
      <c r="J7840" s="3" t="s">
        <v>5483</v>
      </c>
    </row>
    <row r="7841" spans="1:10" s="6" customFormat="1" ht="15" customHeight="1" x14ac:dyDescent="0.3">
      <c r="A7841" s="3" t="s">
        <v>25</v>
      </c>
      <c r="B7841" s="3" t="s">
        <v>26</v>
      </c>
      <c r="C7841" s="3" t="s">
        <v>57</v>
      </c>
      <c r="D7841" s="3" t="s">
        <v>58</v>
      </c>
      <c r="E7841" s="4">
        <v>1</v>
      </c>
      <c r="F7841" s="4">
        <v>3</v>
      </c>
      <c r="G7841" s="3" t="s">
        <v>623</v>
      </c>
      <c r="H7841" s="3" t="s">
        <v>705</v>
      </c>
      <c r="I7841" s="3" t="s">
        <v>37719</v>
      </c>
      <c r="J7841" s="3" t="s">
        <v>37720</v>
      </c>
    </row>
    <row r="7842" spans="1:10" s="6" customFormat="1" ht="15" customHeight="1" x14ac:dyDescent="0.3">
      <c r="A7842" s="3" t="s">
        <v>25</v>
      </c>
      <c r="B7842" s="3" t="s">
        <v>26</v>
      </c>
      <c r="C7842" s="3" t="s">
        <v>71</v>
      </c>
      <c r="D7842" s="3" t="s">
        <v>72</v>
      </c>
      <c r="E7842" s="4">
        <v>1</v>
      </c>
      <c r="F7842" s="4">
        <v>4</v>
      </c>
      <c r="G7842" s="3" t="s">
        <v>623</v>
      </c>
      <c r="H7842" s="3" t="s">
        <v>718</v>
      </c>
      <c r="I7842" s="3" t="s">
        <v>37719</v>
      </c>
      <c r="J7842" s="3" t="s">
        <v>37720</v>
      </c>
    </row>
    <row r="7843" spans="1:10" s="6" customFormat="1" ht="15" customHeight="1" x14ac:dyDescent="0.3">
      <c r="A7843" s="3" t="s">
        <v>25</v>
      </c>
      <c r="B7843" s="3" t="s">
        <v>26</v>
      </c>
      <c r="C7843" s="3" t="s">
        <v>86</v>
      </c>
      <c r="D7843" s="3" t="s">
        <v>87</v>
      </c>
      <c r="E7843" s="4">
        <v>1</v>
      </c>
      <c r="F7843" s="4">
        <v>5</v>
      </c>
      <c r="G7843" s="3" t="s">
        <v>623</v>
      </c>
      <c r="H7843" s="3" t="s">
        <v>731</v>
      </c>
      <c r="I7843" s="3" t="s">
        <v>37719</v>
      </c>
      <c r="J7843" s="3" t="s">
        <v>37720</v>
      </c>
    </row>
    <row r="7844" spans="1:10" s="6" customFormat="1" ht="15" customHeight="1" x14ac:dyDescent="0.3">
      <c r="A7844" s="3" t="s">
        <v>25</v>
      </c>
      <c r="B7844" s="3" t="s">
        <v>26</v>
      </c>
      <c r="C7844" s="3" t="s">
        <v>97</v>
      </c>
      <c r="D7844" s="3" t="s">
        <v>98</v>
      </c>
      <c r="E7844" s="4">
        <v>1</v>
      </c>
      <c r="F7844" s="4">
        <v>6</v>
      </c>
      <c r="G7844" s="3" t="s">
        <v>623</v>
      </c>
      <c r="H7844" s="3" t="s">
        <v>742</v>
      </c>
      <c r="I7844" s="3" t="s">
        <v>37719</v>
      </c>
      <c r="J7844" s="3" t="s">
        <v>37720</v>
      </c>
    </row>
    <row r="7845" spans="1:10" s="6" customFormat="1" ht="15" customHeight="1" x14ac:dyDescent="0.3">
      <c r="A7845" s="3" t="s">
        <v>25</v>
      </c>
      <c r="B7845" s="3" t="s">
        <v>26</v>
      </c>
      <c r="C7845" s="3" t="s">
        <v>112</v>
      </c>
      <c r="D7845" s="3" t="s">
        <v>113</v>
      </c>
      <c r="E7845" s="4">
        <v>1</v>
      </c>
      <c r="F7845" s="4">
        <v>7</v>
      </c>
      <c r="G7845" s="3" t="s">
        <v>623</v>
      </c>
      <c r="H7845" s="3" t="s">
        <v>749</v>
      </c>
      <c r="I7845" s="3" t="s">
        <v>37719</v>
      </c>
      <c r="J7845" s="3" t="s">
        <v>37720</v>
      </c>
    </row>
    <row r="7846" spans="1:10" s="6" customFormat="1" ht="15" customHeight="1" x14ac:dyDescent="0.3">
      <c r="A7846" s="3" t="s">
        <v>25</v>
      </c>
      <c r="B7846" s="3" t="s">
        <v>26</v>
      </c>
      <c r="C7846" s="3" t="s">
        <v>128</v>
      </c>
      <c r="D7846" s="3" t="s">
        <v>129</v>
      </c>
      <c r="E7846" s="4">
        <v>1</v>
      </c>
      <c r="F7846" s="4">
        <v>8</v>
      </c>
      <c r="G7846" s="3" t="s">
        <v>623</v>
      </c>
      <c r="H7846" s="3" t="s">
        <v>803</v>
      </c>
      <c r="I7846" s="3" t="s">
        <v>37719</v>
      </c>
      <c r="J7846" s="3" t="s">
        <v>37720</v>
      </c>
    </row>
    <row r="7847" spans="1:10" s="6" customFormat="1" ht="15" customHeight="1" x14ac:dyDescent="0.3">
      <c r="A7847" s="3" t="s">
        <v>25</v>
      </c>
      <c r="B7847" s="3" t="s">
        <v>26</v>
      </c>
      <c r="C7847" s="3" t="s">
        <v>112</v>
      </c>
      <c r="D7847" s="3" t="s">
        <v>113</v>
      </c>
      <c r="E7847" s="4">
        <v>1</v>
      </c>
      <c r="F7847" s="4">
        <v>7</v>
      </c>
      <c r="G7847" s="3" t="s">
        <v>623</v>
      </c>
      <c r="H7847" s="3" t="s">
        <v>749</v>
      </c>
      <c r="I7847" s="3" t="s">
        <v>37719</v>
      </c>
      <c r="J7847" s="3" t="s">
        <v>5466</v>
      </c>
    </row>
    <row r="7848" spans="1:10" s="6" customFormat="1" ht="15" customHeight="1" x14ac:dyDescent="0.3">
      <c r="A7848" s="3" t="s">
        <v>25</v>
      </c>
      <c r="B7848" s="3" t="s">
        <v>26</v>
      </c>
      <c r="C7848" s="3" t="s">
        <v>86</v>
      </c>
      <c r="D7848" s="3" t="s">
        <v>87</v>
      </c>
      <c r="E7848" s="4">
        <v>1</v>
      </c>
      <c r="F7848" s="4">
        <v>5</v>
      </c>
      <c r="G7848" s="3" t="s">
        <v>623</v>
      </c>
      <c r="H7848" s="3" t="s">
        <v>731</v>
      </c>
      <c r="I7848" s="3" t="s">
        <v>37719</v>
      </c>
      <c r="J7848" s="3" t="s">
        <v>5466</v>
      </c>
    </row>
    <row r="7849" spans="1:10" s="6" customFormat="1" ht="15" customHeight="1" x14ac:dyDescent="0.3">
      <c r="A7849" s="3" t="s">
        <v>25</v>
      </c>
      <c r="B7849" s="3" t="s">
        <v>26</v>
      </c>
      <c r="C7849" s="3" t="s">
        <v>71</v>
      </c>
      <c r="D7849" s="3" t="s">
        <v>72</v>
      </c>
      <c r="E7849" s="4">
        <v>1</v>
      </c>
      <c r="F7849" s="4">
        <v>4</v>
      </c>
      <c r="G7849" s="3" t="s">
        <v>623</v>
      </c>
      <c r="H7849" s="3" t="s">
        <v>718</v>
      </c>
      <c r="I7849" s="3" t="s">
        <v>37719</v>
      </c>
      <c r="J7849" s="3" t="s">
        <v>5466</v>
      </c>
    </row>
    <row r="7850" spans="1:10" s="6" customFormat="1" ht="15" customHeight="1" x14ac:dyDescent="0.3">
      <c r="A7850" s="3" t="s">
        <v>25</v>
      </c>
      <c r="B7850" s="3" t="s">
        <v>26</v>
      </c>
      <c r="C7850" s="3" t="s">
        <v>57</v>
      </c>
      <c r="D7850" s="3" t="s">
        <v>58</v>
      </c>
      <c r="E7850" s="4">
        <v>1</v>
      </c>
      <c r="F7850" s="4">
        <v>3</v>
      </c>
      <c r="G7850" s="3" t="s">
        <v>623</v>
      </c>
      <c r="H7850" s="3" t="s">
        <v>705</v>
      </c>
      <c r="I7850" s="3" t="s">
        <v>37719</v>
      </c>
      <c r="J7850" s="3" t="s">
        <v>5466</v>
      </c>
    </row>
    <row r="7851" spans="1:10" s="6" customFormat="1" ht="15" customHeight="1" x14ac:dyDescent="0.3">
      <c r="A7851" s="3" t="s">
        <v>25</v>
      </c>
      <c r="B7851" s="3" t="s">
        <v>26</v>
      </c>
      <c r="C7851" s="3" t="s">
        <v>532</v>
      </c>
      <c r="D7851" s="3" t="s">
        <v>533</v>
      </c>
      <c r="E7851" s="4">
        <v>1</v>
      </c>
      <c r="F7851" s="4">
        <v>39</v>
      </c>
      <c r="G7851" s="3" t="s">
        <v>623</v>
      </c>
      <c r="H7851" s="3" t="s">
        <v>1265</v>
      </c>
      <c r="I7851" s="3" t="s">
        <v>37719</v>
      </c>
      <c r="J7851" s="3" t="s">
        <v>5436</v>
      </c>
    </row>
    <row r="7852" spans="1:10" s="6" customFormat="1" ht="15" customHeight="1" x14ac:dyDescent="0.3">
      <c r="A7852" s="3" t="s">
        <v>25</v>
      </c>
      <c r="B7852" s="3" t="s">
        <v>26</v>
      </c>
      <c r="C7852" s="3" t="s">
        <v>545</v>
      </c>
      <c r="D7852" s="3" t="s">
        <v>546</v>
      </c>
      <c r="E7852" s="4">
        <v>1</v>
      </c>
      <c r="F7852" s="4">
        <v>40</v>
      </c>
      <c r="G7852" s="3" t="s">
        <v>623</v>
      </c>
      <c r="H7852" s="3" t="s">
        <v>1276</v>
      </c>
      <c r="I7852" s="3" t="s">
        <v>37719</v>
      </c>
      <c r="J7852" s="3" t="s">
        <v>5436</v>
      </c>
    </row>
    <row r="7853" spans="1:10" s="6" customFormat="1" ht="15" customHeight="1" x14ac:dyDescent="0.3">
      <c r="A7853" s="3" t="s">
        <v>25</v>
      </c>
      <c r="B7853" s="3" t="s">
        <v>26</v>
      </c>
      <c r="C7853" s="3" t="s">
        <v>581</v>
      </c>
      <c r="D7853" s="3" t="s">
        <v>582</v>
      </c>
      <c r="E7853" s="4">
        <v>1</v>
      </c>
      <c r="F7853" s="4">
        <v>43</v>
      </c>
      <c r="G7853" s="3" t="s">
        <v>623</v>
      </c>
      <c r="H7853" s="3" t="s">
        <v>1321</v>
      </c>
      <c r="I7853" s="3" t="s">
        <v>37719</v>
      </c>
      <c r="J7853" s="3" t="s">
        <v>5436</v>
      </c>
    </row>
    <row r="7854" spans="1:10" s="6" customFormat="1" ht="15" customHeight="1" x14ac:dyDescent="0.3">
      <c r="A7854" s="3" t="s">
        <v>25</v>
      </c>
      <c r="B7854" s="3" t="s">
        <v>26</v>
      </c>
      <c r="C7854" s="3" t="s">
        <v>593</v>
      </c>
      <c r="D7854" s="3" t="s">
        <v>594</v>
      </c>
      <c r="E7854" s="4">
        <v>1</v>
      </c>
      <c r="F7854" s="4">
        <v>44</v>
      </c>
      <c r="G7854" s="3" t="s">
        <v>623</v>
      </c>
      <c r="H7854" s="3" t="s">
        <v>1333</v>
      </c>
      <c r="I7854" s="3" t="s">
        <v>37719</v>
      </c>
      <c r="J7854" s="3" t="s">
        <v>5436</v>
      </c>
    </row>
    <row r="7855" spans="1:10" s="6" customFormat="1" ht="15" customHeight="1" x14ac:dyDescent="0.3">
      <c r="A7855" s="3" t="s">
        <v>25</v>
      </c>
      <c r="B7855" s="3" t="s">
        <v>26</v>
      </c>
      <c r="C7855" s="3" t="s">
        <v>42</v>
      </c>
      <c r="D7855" s="3" t="s">
        <v>43</v>
      </c>
      <c r="E7855" s="4">
        <v>1</v>
      </c>
      <c r="F7855" s="4">
        <v>2</v>
      </c>
      <c r="G7855" s="3" t="s">
        <v>623</v>
      </c>
      <c r="H7855" s="3" t="s">
        <v>686</v>
      </c>
      <c r="I7855" s="3" t="s">
        <v>37719</v>
      </c>
      <c r="J7855" s="3" t="s">
        <v>5447</v>
      </c>
    </row>
    <row r="7856" spans="1:10" s="6" customFormat="1" ht="15" customHeight="1" x14ac:dyDescent="0.3">
      <c r="A7856" s="3" t="s">
        <v>25</v>
      </c>
      <c r="B7856" s="3" t="s">
        <v>26</v>
      </c>
      <c r="C7856" s="3" t="s">
        <v>57</v>
      </c>
      <c r="D7856" s="3" t="s">
        <v>58</v>
      </c>
      <c r="E7856" s="4">
        <v>1</v>
      </c>
      <c r="F7856" s="4">
        <v>3</v>
      </c>
      <c r="G7856" s="3" t="s">
        <v>623</v>
      </c>
      <c r="H7856" s="3" t="s">
        <v>705</v>
      </c>
      <c r="I7856" s="3" t="s">
        <v>37719</v>
      </c>
      <c r="J7856" s="3" t="s">
        <v>5447</v>
      </c>
    </row>
    <row r="7857" spans="1:10" s="6" customFormat="1" ht="15" customHeight="1" x14ac:dyDescent="0.3">
      <c r="A7857" s="3" t="s">
        <v>25</v>
      </c>
      <c r="B7857" s="3" t="s">
        <v>26</v>
      </c>
      <c r="C7857" s="3" t="s">
        <v>71</v>
      </c>
      <c r="D7857" s="3" t="s">
        <v>72</v>
      </c>
      <c r="E7857" s="4">
        <v>1</v>
      </c>
      <c r="F7857" s="4">
        <v>4</v>
      </c>
      <c r="G7857" s="3" t="s">
        <v>623</v>
      </c>
      <c r="H7857" s="3" t="s">
        <v>718</v>
      </c>
      <c r="I7857" s="3" t="s">
        <v>37719</v>
      </c>
      <c r="J7857" s="3" t="s">
        <v>5447</v>
      </c>
    </row>
    <row r="7858" spans="1:10" s="6" customFormat="1" ht="15" customHeight="1" x14ac:dyDescent="0.3">
      <c r="A7858" s="3" t="s">
        <v>25</v>
      </c>
      <c r="B7858" s="3" t="s">
        <v>26</v>
      </c>
      <c r="C7858" s="3" t="s">
        <v>158</v>
      </c>
      <c r="D7858" s="3" t="s">
        <v>159</v>
      </c>
      <c r="E7858" s="4">
        <v>1</v>
      </c>
      <c r="F7858" s="4">
        <v>10</v>
      </c>
      <c r="G7858" s="3" t="s">
        <v>623</v>
      </c>
      <c r="H7858" s="3" t="s">
        <v>854</v>
      </c>
      <c r="I7858" s="3" t="s">
        <v>37719</v>
      </c>
      <c r="J7858" s="3" t="s">
        <v>37720</v>
      </c>
    </row>
    <row r="7859" spans="1:10" s="6" customFormat="1" ht="15" customHeight="1" x14ac:dyDescent="0.3">
      <c r="A7859" s="3" t="s">
        <v>25</v>
      </c>
      <c r="B7859" s="3" t="s">
        <v>26</v>
      </c>
      <c r="C7859" s="3" t="s">
        <v>86</v>
      </c>
      <c r="D7859" s="3" t="s">
        <v>87</v>
      </c>
      <c r="E7859" s="4">
        <v>1</v>
      </c>
      <c r="F7859" s="4">
        <v>5</v>
      </c>
      <c r="G7859" s="3" t="s">
        <v>623</v>
      </c>
      <c r="H7859" s="3" t="s">
        <v>731</v>
      </c>
      <c r="I7859" s="3" t="s">
        <v>37719</v>
      </c>
      <c r="J7859" s="3" t="s">
        <v>5447</v>
      </c>
    </row>
    <row r="7860" spans="1:10" s="6" customFormat="1" ht="15" customHeight="1" x14ac:dyDescent="0.3">
      <c r="A7860" s="3" t="s">
        <v>25</v>
      </c>
      <c r="B7860" s="3" t="s">
        <v>26</v>
      </c>
      <c r="C7860" s="3" t="s">
        <v>204</v>
      </c>
      <c r="D7860" s="3" t="s">
        <v>205</v>
      </c>
      <c r="E7860" s="4">
        <v>1</v>
      </c>
      <c r="F7860" s="4">
        <v>13</v>
      </c>
      <c r="G7860" s="3" t="s">
        <v>623</v>
      </c>
      <c r="H7860" s="3" t="s">
        <v>956</v>
      </c>
      <c r="I7860" s="3" t="s">
        <v>37719</v>
      </c>
      <c r="J7860" s="3" t="s">
        <v>5447</v>
      </c>
    </row>
    <row r="7861" spans="1:10" s="6" customFormat="1" ht="15" customHeight="1" x14ac:dyDescent="0.3">
      <c r="A7861" s="3" t="s">
        <v>25</v>
      </c>
      <c r="B7861" s="3" t="s">
        <v>26</v>
      </c>
      <c r="C7861" s="3" t="s">
        <v>219</v>
      </c>
      <c r="D7861" s="3" t="s">
        <v>220</v>
      </c>
      <c r="E7861" s="4">
        <v>1</v>
      </c>
      <c r="F7861" s="4">
        <v>14</v>
      </c>
      <c r="G7861" s="3" t="s">
        <v>623</v>
      </c>
      <c r="H7861" s="3" t="s">
        <v>977</v>
      </c>
      <c r="I7861" s="3" t="s">
        <v>37719</v>
      </c>
      <c r="J7861" s="3" t="s">
        <v>5447</v>
      </c>
    </row>
    <row r="7862" spans="1:10" s="6" customFormat="1" ht="15" customHeight="1" x14ac:dyDescent="0.3">
      <c r="A7862" s="3" t="s">
        <v>25</v>
      </c>
      <c r="B7862" s="3" t="s">
        <v>26</v>
      </c>
      <c r="C7862" s="3" t="s">
        <v>295</v>
      </c>
      <c r="D7862" s="3" t="s">
        <v>296</v>
      </c>
      <c r="E7862" s="4">
        <v>1</v>
      </c>
      <c r="F7862" s="4">
        <v>20</v>
      </c>
      <c r="G7862" s="3" t="s">
        <v>623</v>
      </c>
      <c r="H7862" s="3" t="s">
        <v>1028</v>
      </c>
      <c r="I7862" s="3" t="s">
        <v>37719</v>
      </c>
      <c r="J7862" s="3" t="s">
        <v>5447</v>
      </c>
    </row>
    <row r="7863" spans="1:10" s="6" customFormat="1" ht="15" customHeight="1" x14ac:dyDescent="0.3">
      <c r="A7863" s="3" t="s">
        <v>25</v>
      </c>
      <c r="B7863" s="3" t="s">
        <v>26</v>
      </c>
      <c r="C7863" s="3" t="s">
        <v>415</v>
      </c>
      <c r="D7863" s="3" t="s">
        <v>416</v>
      </c>
      <c r="E7863" s="4">
        <v>1</v>
      </c>
      <c r="F7863" s="4">
        <v>29</v>
      </c>
      <c r="G7863" s="3" t="s">
        <v>623</v>
      </c>
      <c r="H7863" s="3" t="s">
        <v>1177</v>
      </c>
      <c r="I7863" s="3" t="s">
        <v>37719</v>
      </c>
      <c r="J7863" s="3" t="s">
        <v>5447</v>
      </c>
    </row>
    <row r="7864" spans="1:10" s="6" customFormat="1" ht="15" customHeight="1" x14ac:dyDescent="0.3">
      <c r="A7864" s="3" t="s">
        <v>25</v>
      </c>
      <c r="B7864" s="3" t="s">
        <v>26</v>
      </c>
      <c r="C7864" s="3" t="s">
        <v>128</v>
      </c>
      <c r="D7864" s="3" t="s">
        <v>129</v>
      </c>
      <c r="E7864" s="4">
        <v>1</v>
      </c>
      <c r="F7864" s="4">
        <v>8</v>
      </c>
      <c r="G7864" s="3" t="s">
        <v>623</v>
      </c>
      <c r="H7864" s="3" t="s">
        <v>803</v>
      </c>
      <c r="I7864" s="3" t="s">
        <v>37719</v>
      </c>
      <c r="J7864" s="3" t="s">
        <v>5458</v>
      </c>
    </row>
    <row r="7865" spans="1:10" s="6" customFormat="1" ht="15" customHeight="1" x14ac:dyDescent="0.3">
      <c r="A7865" s="3" t="s">
        <v>25</v>
      </c>
      <c r="B7865" s="3" t="s">
        <v>26</v>
      </c>
      <c r="C7865" s="3" t="s">
        <v>204</v>
      </c>
      <c r="D7865" s="3" t="s">
        <v>205</v>
      </c>
      <c r="E7865" s="4">
        <v>1</v>
      </c>
      <c r="F7865" s="4">
        <v>13</v>
      </c>
      <c r="G7865" s="3" t="s">
        <v>623</v>
      </c>
      <c r="H7865" s="3" t="s">
        <v>956</v>
      </c>
      <c r="I7865" s="3" t="s">
        <v>37719</v>
      </c>
      <c r="J7865" s="3" t="s">
        <v>5458</v>
      </c>
    </row>
    <row r="7866" spans="1:10" s="6" customFormat="1" ht="15" customHeight="1" x14ac:dyDescent="0.3">
      <c r="A7866" s="3" t="s">
        <v>25</v>
      </c>
      <c r="B7866" s="3" t="s">
        <v>26</v>
      </c>
      <c r="C7866" s="3" t="s">
        <v>42</v>
      </c>
      <c r="D7866" s="3" t="s">
        <v>43</v>
      </c>
      <c r="E7866" s="4">
        <v>1</v>
      </c>
      <c r="F7866" s="4">
        <v>2</v>
      </c>
      <c r="G7866" s="3" t="s">
        <v>623</v>
      </c>
      <c r="H7866" s="3" t="s">
        <v>686</v>
      </c>
      <c r="I7866" s="3" t="s">
        <v>37719</v>
      </c>
      <c r="J7866" s="3" t="s">
        <v>5466</v>
      </c>
    </row>
    <row r="7867" spans="1:10" s="6" customFormat="1" ht="15" customHeight="1" x14ac:dyDescent="0.3">
      <c r="A7867" s="3" t="s">
        <v>25</v>
      </c>
      <c r="B7867" s="3" t="s">
        <v>26</v>
      </c>
      <c r="C7867" s="3" t="s">
        <v>158</v>
      </c>
      <c r="D7867" s="3" t="s">
        <v>159</v>
      </c>
      <c r="E7867" s="4">
        <v>1</v>
      </c>
      <c r="F7867" s="4">
        <v>10</v>
      </c>
      <c r="G7867" s="3" t="s">
        <v>623</v>
      </c>
      <c r="H7867" s="3" t="s">
        <v>854</v>
      </c>
      <c r="I7867" s="3" t="s">
        <v>37719</v>
      </c>
      <c r="J7867" s="3" t="s">
        <v>5447</v>
      </c>
    </row>
    <row r="7868" spans="1:10" s="6" customFormat="1" ht="15" customHeight="1" x14ac:dyDescent="0.3">
      <c r="A7868" s="3" t="s">
        <v>25</v>
      </c>
      <c r="B7868" s="3" t="s">
        <v>26</v>
      </c>
      <c r="C7868" s="3" t="s">
        <v>97</v>
      </c>
      <c r="D7868" s="3" t="s">
        <v>98</v>
      </c>
      <c r="E7868" s="4">
        <v>1</v>
      </c>
      <c r="F7868" s="4">
        <v>6</v>
      </c>
      <c r="G7868" s="3" t="s">
        <v>623</v>
      </c>
      <c r="H7868" s="3" t="s">
        <v>742</v>
      </c>
      <c r="I7868" s="3" t="s">
        <v>37719</v>
      </c>
      <c r="J7868" s="3" t="s">
        <v>5554</v>
      </c>
    </row>
    <row r="7869" spans="1:10" s="6" customFormat="1" ht="15" customHeight="1" x14ac:dyDescent="0.3">
      <c r="A7869" s="3" t="s">
        <v>25</v>
      </c>
      <c r="B7869" s="3" t="s">
        <v>26</v>
      </c>
      <c r="C7869" s="3" t="s">
        <v>112</v>
      </c>
      <c r="D7869" s="3" t="s">
        <v>113</v>
      </c>
      <c r="E7869" s="4">
        <v>1</v>
      </c>
      <c r="F7869" s="4">
        <v>7</v>
      </c>
      <c r="G7869" s="3" t="s">
        <v>623</v>
      </c>
      <c r="H7869" s="3" t="s">
        <v>749</v>
      </c>
      <c r="I7869" s="3" t="s">
        <v>37719</v>
      </c>
      <c r="J7869" s="3" t="s">
        <v>5554</v>
      </c>
    </row>
    <row r="7870" spans="1:10" s="6" customFormat="1" ht="15" customHeight="1" x14ac:dyDescent="0.3">
      <c r="A7870" s="3" t="s">
        <v>25</v>
      </c>
      <c r="B7870" s="3" t="s">
        <v>26</v>
      </c>
      <c r="C7870" s="3" t="s">
        <v>128</v>
      </c>
      <c r="D7870" s="3" t="s">
        <v>129</v>
      </c>
      <c r="E7870" s="4">
        <v>1</v>
      </c>
      <c r="F7870" s="4">
        <v>8</v>
      </c>
      <c r="G7870" s="3" t="s">
        <v>623</v>
      </c>
      <c r="H7870" s="3" t="s">
        <v>803</v>
      </c>
      <c r="I7870" s="3" t="s">
        <v>37719</v>
      </c>
      <c r="J7870" s="3" t="s">
        <v>5554</v>
      </c>
    </row>
    <row r="7871" spans="1:10" s="6" customFormat="1" ht="15" customHeight="1" x14ac:dyDescent="0.3">
      <c r="A7871" s="3" t="s">
        <v>25</v>
      </c>
      <c r="B7871" s="3" t="s">
        <v>26</v>
      </c>
      <c r="C7871" s="3" t="s">
        <v>128</v>
      </c>
      <c r="D7871" s="3" t="s">
        <v>129</v>
      </c>
      <c r="E7871" s="4">
        <v>1</v>
      </c>
      <c r="F7871" s="4">
        <v>8</v>
      </c>
      <c r="G7871" s="3" t="s">
        <v>623</v>
      </c>
      <c r="H7871" s="3" t="s">
        <v>803</v>
      </c>
      <c r="I7871" s="3" t="s">
        <v>37719</v>
      </c>
      <c r="J7871" s="3" t="s">
        <v>5665</v>
      </c>
    </row>
    <row r="7872" spans="1:10" s="6" customFormat="1" ht="15" customHeight="1" x14ac:dyDescent="0.3">
      <c r="A7872" s="3" t="s">
        <v>25</v>
      </c>
      <c r="B7872" s="3" t="s">
        <v>26</v>
      </c>
      <c r="C7872" s="3" t="s">
        <v>158</v>
      </c>
      <c r="D7872" s="3" t="s">
        <v>159</v>
      </c>
      <c r="E7872" s="4">
        <v>1</v>
      </c>
      <c r="F7872" s="4">
        <v>10</v>
      </c>
      <c r="G7872" s="3" t="s">
        <v>623</v>
      </c>
      <c r="H7872" s="3" t="s">
        <v>854</v>
      </c>
      <c r="I7872" s="3" t="s">
        <v>37719</v>
      </c>
      <c r="J7872" s="3" t="s">
        <v>5665</v>
      </c>
    </row>
    <row r="7873" spans="1:10" s="6" customFormat="1" ht="15" customHeight="1" x14ac:dyDescent="0.3">
      <c r="A7873" s="3" t="s">
        <v>25</v>
      </c>
      <c r="B7873" s="3" t="s">
        <v>26</v>
      </c>
      <c r="C7873" s="3" t="s">
        <v>173</v>
      </c>
      <c r="D7873" s="3" t="s">
        <v>174</v>
      </c>
      <c r="E7873" s="4">
        <v>1</v>
      </c>
      <c r="F7873" s="4">
        <v>11</v>
      </c>
      <c r="G7873" s="3" t="s">
        <v>623</v>
      </c>
      <c r="H7873" s="3" t="s">
        <v>867</v>
      </c>
      <c r="I7873" s="3" t="s">
        <v>37719</v>
      </c>
      <c r="J7873" s="3" t="s">
        <v>5665</v>
      </c>
    </row>
    <row r="7874" spans="1:10" s="6" customFormat="1" ht="15" customHeight="1" x14ac:dyDescent="0.3">
      <c r="A7874" s="3" t="s">
        <v>25</v>
      </c>
      <c r="B7874" s="3" t="s">
        <v>26</v>
      </c>
      <c r="C7874" s="3" t="s">
        <v>189</v>
      </c>
      <c r="D7874" s="3" t="s">
        <v>190</v>
      </c>
      <c r="E7874" s="4">
        <v>1</v>
      </c>
      <c r="F7874" s="4">
        <v>12</v>
      </c>
      <c r="G7874" s="3" t="s">
        <v>623</v>
      </c>
      <c r="H7874" s="3" t="s">
        <v>948</v>
      </c>
      <c r="I7874" s="3" t="s">
        <v>37719</v>
      </c>
      <c r="J7874" s="3" t="s">
        <v>5665</v>
      </c>
    </row>
    <row r="7875" spans="1:10" s="6" customFormat="1" ht="15" customHeight="1" x14ac:dyDescent="0.3">
      <c r="A7875" s="3" t="s">
        <v>25</v>
      </c>
      <c r="B7875" s="3" t="s">
        <v>26</v>
      </c>
      <c r="C7875" s="3" t="s">
        <v>204</v>
      </c>
      <c r="D7875" s="3" t="s">
        <v>205</v>
      </c>
      <c r="E7875" s="4">
        <v>1</v>
      </c>
      <c r="F7875" s="4">
        <v>13</v>
      </c>
      <c r="G7875" s="3" t="s">
        <v>623</v>
      </c>
      <c r="H7875" s="3" t="s">
        <v>956</v>
      </c>
      <c r="I7875" s="3" t="s">
        <v>37719</v>
      </c>
      <c r="J7875" s="3" t="s">
        <v>5665</v>
      </c>
    </row>
    <row r="7876" spans="1:10" s="6" customFormat="1" ht="15" customHeight="1" x14ac:dyDescent="0.3">
      <c r="A7876" s="3" t="s">
        <v>25</v>
      </c>
      <c r="B7876" s="3" t="s">
        <v>26</v>
      </c>
      <c r="C7876" s="3" t="s">
        <v>232</v>
      </c>
      <c r="D7876" s="3" t="s">
        <v>233</v>
      </c>
      <c r="E7876" s="4">
        <v>1</v>
      </c>
      <c r="F7876" s="4">
        <v>15</v>
      </c>
      <c r="G7876" s="3" t="s">
        <v>623</v>
      </c>
      <c r="H7876" s="3" t="s">
        <v>986</v>
      </c>
      <c r="I7876" s="3" t="s">
        <v>37719</v>
      </c>
      <c r="J7876" s="3" t="s">
        <v>5665</v>
      </c>
    </row>
    <row r="7877" spans="1:10" s="6" customFormat="1" ht="15" customHeight="1" x14ac:dyDescent="0.3">
      <c r="A7877" s="3" t="s">
        <v>25</v>
      </c>
      <c r="B7877" s="3" t="s">
        <v>26</v>
      </c>
      <c r="C7877" s="3" t="s">
        <v>246</v>
      </c>
      <c r="D7877" s="3" t="s">
        <v>247</v>
      </c>
      <c r="E7877" s="4">
        <v>1</v>
      </c>
      <c r="F7877" s="4">
        <v>16</v>
      </c>
      <c r="G7877" s="3" t="s">
        <v>623</v>
      </c>
      <c r="H7877" s="3" t="s">
        <v>989</v>
      </c>
      <c r="I7877" s="3" t="s">
        <v>37719</v>
      </c>
      <c r="J7877" s="3" t="s">
        <v>5665</v>
      </c>
    </row>
    <row r="7878" spans="1:10" s="6" customFormat="1" ht="15" customHeight="1" x14ac:dyDescent="0.3">
      <c r="A7878" s="3" t="s">
        <v>25</v>
      </c>
      <c r="B7878" s="3" t="s">
        <v>26</v>
      </c>
      <c r="C7878" s="3" t="s">
        <v>260</v>
      </c>
      <c r="D7878" s="3" t="s">
        <v>261</v>
      </c>
      <c r="E7878" s="4">
        <v>1</v>
      </c>
      <c r="F7878" s="4">
        <v>17</v>
      </c>
      <c r="G7878" s="3" t="s">
        <v>623</v>
      </c>
      <c r="H7878" s="3" t="s">
        <v>1005</v>
      </c>
      <c r="I7878" s="3" t="s">
        <v>37719</v>
      </c>
      <c r="J7878" s="3" t="s">
        <v>5665</v>
      </c>
    </row>
    <row r="7879" spans="1:10" s="6" customFormat="1" ht="15" customHeight="1" x14ac:dyDescent="0.3">
      <c r="A7879" s="3" t="s">
        <v>25</v>
      </c>
      <c r="B7879" s="3" t="s">
        <v>26</v>
      </c>
      <c r="C7879" s="3" t="s">
        <v>272</v>
      </c>
      <c r="D7879" s="3" t="s">
        <v>273</v>
      </c>
      <c r="E7879" s="4">
        <v>1</v>
      </c>
      <c r="F7879" s="4">
        <v>18</v>
      </c>
      <c r="G7879" s="3" t="s">
        <v>623</v>
      </c>
      <c r="H7879" s="3" t="s">
        <v>1009</v>
      </c>
      <c r="I7879" s="3" t="s">
        <v>37719</v>
      </c>
      <c r="J7879" s="3" t="s">
        <v>5665</v>
      </c>
    </row>
    <row r="7880" spans="1:10" s="6" customFormat="1" ht="15" customHeight="1" x14ac:dyDescent="0.3">
      <c r="A7880" s="3" t="s">
        <v>25</v>
      </c>
      <c r="B7880" s="3" t="s">
        <v>26</v>
      </c>
      <c r="C7880" s="3" t="s">
        <v>283</v>
      </c>
      <c r="D7880" s="3" t="s">
        <v>284</v>
      </c>
      <c r="E7880" s="4">
        <v>1</v>
      </c>
      <c r="F7880" s="4">
        <v>19</v>
      </c>
      <c r="G7880" s="3" t="s">
        <v>623</v>
      </c>
      <c r="H7880" s="3" t="s">
        <v>1019</v>
      </c>
      <c r="I7880" s="3" t="s">
        <v>37719</v>
      </c>
      <c r="J7880" s="3" t="s">
        <v>5665</v>
      </c>
    </row>
    <row r="7881" spans="1:10" s="6" customFormat="1" ht="15" customHeight="1" x14ac:dyDescent="0.3">
      <c r="A7881" s="3" t="s">
        <v>25</v>
      </c>
      <c r="B7881" s="3" t="s">
        <v>26</v>
      </c>
      <c r="C7881" s="3" t="s">
        <v>295</v>
      </c>
      <c r="D7881" s="3" t="s">
        <v>296</v>
      </c>
      <c r="E7881" s="4">
        <v>1</v>
      </c>
      <c r="F7881" s="4">
        <v>20</v>
      </c>
      <c r="G7881" s="3" t="s">
        <v>623</v>
      </c>
      <c r="H7881" s="3" t="s">
        <v>1028</v>
      </c>
      <c r="I7881" s="3" t="s">
        <v>37719</v>
      </c>
      <c r="J7881" s="3" t="s">
        <v>5665</v>
      </c>
    </row>
    <row r="7882" spans="1:10" s="6" customFormat="1" ht="15" customHeight="1" x14ac:dyDescent="0.3">
      <c r="A7882" s="3" t="s">
        <v>25</v>
      </c>
      <c r="B7882" s="3" t="s">
        <v>26</v>
      </c>
      <c r="C7882" s="3" t="s">
        <v>307</v>
      </c>
      <c r="D7882" s="3" t="s">
        <v>308</v>
      </c>
      <c r="E7882" s="4">
        <v>1</v>
      </c>
      <c r="F7882" s="4">
        <v>21</v>
      </c>
      <c r="G7882" s="3" t="s">
        <v>623</v>
      </c>
      <c r="H7882" s="3" t="s">
        <v>1051</v>
      </c>
      <c r="I7882" s="3" t="s">
        <v>37719</v>
      </c>
      <c r="J7882" s="3" t="s">
        <v>5665</v>
      </c>
    </row>
    <row r="7883" spans="1:10" s="6" customFormat="1" ht="15" customHeight="1" x14ac:dyDescent="0.3">
      <c r="A7883" s="3" t="s">
        <v>25</v>
      </c>
      <c r="B7883" s="3" t="s">
        <v>26</v>
      </c>
      <c r="C7883" s="3" t="s">
        <v>322</v>
      </c>
      <c r="D7883" s="3" t="s">
        <v>323</v>
      </c>
      <c r="E7883" s="4">
        <v>1</v>
      </c>
      <c r="F7883" s="4">
        <v>22</v>
      </c>
      <c r="G7883" s="3" t="s">
        <v>623</v>
      </c>
      <c r="H7883" s="3" t="s">
        <v>1065</v>
      </c>
      <c r="I7883" s="3" t="s">
        <v>37719</v>
      </c>
      <c r="J7883" s="3" t="s">
        <v>5665</v>
      </c>
    </row>
    <row r="7884" spans="1:10" s="6" customFormat="1" ht="15" customHeight="1" x14ac:dyDescent="0.3">
      <c r="A7884" s="3" t="s">
        <v>25</v>
      </c>
      <c r="B7884" s="3" t="s">
        <v>26</v>
      </c>
      <c r="C7884" s="3" t="s">
        <v>352</v>
      </c>
      <c r="D7884" s="3" t="s">
        <v>353</v>
      </c>
      <c r="E7884" s="4">
        <v>1</v>
      </c>
      <c r="F7884" s="4">
        <v>24</v>
      </c>
      <c r="G7884" s="3" t="s">
        <v>623</v>
      </c>
      <c r="H7884" s="3" t="s">
        <v>1092</v>
      </c>
      <c r="I7884" s="3" t="s">
        <v>37719</v>
      </c>
      <c r="J7884" s="3" t="s">
        <v>5665</v>
      </c>
    </row>
    <row r="7885" spans="1:10" s="6" customFormat="1" ht="15" customHeight="1" x14ac:dyDescent="0.3">
      <c r="A7885" s="3" t="s">
        <v>25</v>
      </c>
      <c r="B7885" s="3" t="s">
        <v>26</v>
      </c>
      <c r="C7885" s="3" t="s">
        <v>376</v>
      </c>
      <c r="D7885" s="3" t="s">
        <v>377</v>
      </c>
      <c r="E7885" s="4">
        <v>1</v>
      </c>
      <c r="F7885" s="4">
        <v>26</v>
      </c>
      <c r="G7885" s="3" t="s">
        <v>623</v>
      </c>
      <c r="H7885" s="3" t="s">
        <v>1119</v>
      </c>
      <c r="I7885" s="3" t="s">
        <v>37719</v>
      </c>
      <c r="J7885" s="3" t="s">
        <v>5665</v>
      </c>
    </row>
    <row r="7886" spans="1:10" s="6" customFormat="1" ht="15" customHeight="1" x14ac:dyDescent="0.3">
      <c r="A7886" s="3" t="s">
        <v>25</v>
      </c>
      <c r="B7886" s="3" t="s">
        <v>26</v>
      </c>
      <c r="C7886" s="3" t="s">
        <v>112</v>
      </c>
      <c r="D7886" s="3" t="s">
        <v>113</v>
      </c>
      <c r="E7886" s="4">
        <v>1</v>
      </c>
      <c r="F7886" s="4">
        <v>7</v>
      </c>
      <c r="G7886" s="3" t="s">
        <v>623</v>
      </c>
      <c r="H7886" s="3" t="s">
        <v>749</v>
      </c>
      <c r="I7886" s="3" t="s">
        <v>37719</v>
      </c>
      <c r="J7886" s="3" t="s">
        <v>5665</v>
      </c>
    </row>
    <row r="7887" spans="1:10" s="6" customFormat="1" ht="15" customHeight="1" x14ac:dyDescent="0.3">
      <c r="A7887" s="3" t="s">
        <v>25</v>
      </c>
      <c r="B7887" s="3" t="s">
        <v>26</v>
      </c>
      <c r="C7887" s="3" t="s">
        <v>389</v>
      </c>
      <c r="D7887" s="3" t="s">
        <v>390</v>
      </c>
      <c r="E7887" s="4">
        <v>1</v>
      </c>
      <c r="F7887" s="4">
        <v>27</v>
      </c>
      <c r="G7887" s="3" t="s">
        <v>623</v>
      </c>
      <c r="H7887" s="3" t="s">
        <v>1127</v>
      </c>
      <c r="I7887" s="3" t="s">
        <v>37719</v>
      </c>
      <c r="J7887" s="3" t="s">
        <v>5665</v>
      </c>
    </row>
    <row r="7888" spans="1:10" s="6" customFormat="1" ht="15" customHeight="1" x14ac:dyDescent="0.3">
      <c r="A7888" s="3" t="s">
        <v>25</v>
      </c>
      <c r="B7888" s="3" t="s">
        <v>26</v>
      </c>
      <c r="C7888" s="3" t="s">
        <v>97</v>
      </c>
      <c r="D7888" s="3" t="s">
        <v>98</v>
      </c>
      <c r="E7888" s="4">
        <v>1</v>
      </c>
      <c r="F7888" s="4">
        <v>6</v>
      </c>
      <c r="G7888" s="3" t="s">
        <v>623</v>
      </c>
      <c r="H7888" s="3" t="s">
        <v>742</v>
      </c>
      <c r="I7888" s="3" t="s">
        <v>37719</v>
      </c>
      <c r="J7888" s="3" t="s">
        <v>5665</v>
      </c>
    </row>
    <row r="7889" spans="1:10" s="6" customFormat="1" ht="15" customHeight="1" x14ac:dyDescent="0.3">
      <c r="A7889" s="3" t="s">
        <v>25</v>
      </c>
      <c r="B7889" s="3" t="s">
        <v>26</v>
      </c>
      <c r="C7889" s="3" t="s">
        <v>57</v>
      </c>
      <c r="D7889" s="3" t="s">
        <v>58</v>
      </c>
      <c r="E7889" s="4">
        <v>1</v>
      </c>
      <c r="F7889" s="4">
        <v>3</v>
      </c>
      <c r="G7889" s="3" t="s">
        <v>623</v>
      </c>
      <c r="H7889" s="3" t="s">
        <v>705</v>
      </c>
      <c r="I7889" s="3" t="s">
        <v>37719</v>
      </c>
      <c r="J7889" s="3" t="s">
        <v>5665</v>
      </c>
    </row>
    <row r="7890" spans="1:10" s="6" customFormat="1" ht="15" customHeight="1" x14ac:dyDescent="0.3">
      <c r="A7890" s="3" t="s">
        <v>25</v>
      </c>
      <c r="B7890" s="3" t="s">
        <v>26</v>
      </c>
      <c r="C7890" s="3" t="s">
        <v>376</v>
      </c>
      <c r="D7890" s="3" t="s">
        <v>377</v>
      </c>
      <c r="E7890" s="4">
        <v>1</v>
      </c>
      <c r="F7890" s="4">
        <v>26</v>
      </c>
      <c r="G7890" s="3" t="s">
        <v>623</v>
      </c>
      <c r="H7890" s="3" t="s">
        <v>1119</v>
      </c>
      <c r="I7890" s="3" t="s">
        <v>37719</v>
      </c>
      <c r="J7890" s="3" t="s">
        <v>5614</v>
      </c>
    </row>
    <row r="7891" spans="1:10" s="6" customFormat="1" ht="15" customHeight="1" x14ac:dyDescent="0.3">
      <c r="A7891" s="3" t="s">
        <v>25</v>
      </c>
      <c r="B7891" s="3" t="s">
        <v>26</v>
      </c>
      <c r="C7891" s="3" t="s">
        <v>389</v>
      </c>
      <c r="D7891" s="3" t="s">
        <v>390</v>
      </c>
      <c r="E7891" s="4">
        <v>1</v>
      </c>
      <c r="F7891" s="4">
        <v>27</v>
      </c>
      <c r="G7891" s="3" t="s">
        <v>623</v>
      </c>
      <c r="H7891" s="3" t="s">
        <v>1127</v>
      </c>
      <c r="I7891" s="3" t="s">
        <v>37719</v>
      </c>
      <c r="J7891" s="3" t="s">
        <v>5614</v>
      </c>
    </row>
    <row r="7892" spans="1:10" s="6" customFormat="1" ht="15" customHeight="1" x14ac:dyDescent="0.3">
      <c r="A7892" s="3" t="s">
        <v>25</v>
      </c>
      <c r="B7892" s="3" t="s">
        <v>26</v>
      </c>
      <c r="C7892" s="3" t="s">
        <v>440</v>
      </c>
      <c r="D7892" s="3" t="s">
        <v>441</v>
      </c>
      <c r="E7892" s="4">
        <v>1</v>
      </c>
      <c r="F7892" s="4">
        <v>31</v>
      </c>
      <c r="G7892" s="3" t="s">
        <v>623</v>
      </c>
      <c r="H7892" s="3" t="s">
        <v>1199</v>
      </c>
      <c r="I7892" s="3" t="s">
        <v>37719</v>
      </c>
      <c r="J7892" s="3" t="s">
        <v>5614</v>
      </c>
    </row>
    <row r="7893" spans="1:10" s="6" customFormat="1" ht="15" customHeight="1" x14ac:dyDescent="0.3">
      <c r="A7893" s="3" t="s">
        <v>25</v>
      </c>
      <c r="B7893" s="3" t="s">
        <v>26</v>
      </c>
      <c r="C7893" s="3" t="s">
        <v>448</v>
      </c>
      <c r="D7893" s="3" t="s">
        <v>449</v>
      </c>
      <c r="E7893" s="4">
        <v>1</v>
      </c>
      <c r="F7893" s="4">
        <v>32</v>
      </c>
      <c r="G7893" s="3" t="s">
        <v>623</v>
      </c>
      <c r="H7893" s="3" t="s">
        <v>1201</v>
      </c>
      <c r="I7893" s="3" t="s">
        <v>37719</v>
      </c>
      <c r="J7893" s="3" t="s">
        <v>5614</v>
      </c>
    </row>
    <row r="7894" spans="1:10" s="6" customFormat="1" ht="15" customHeight="1" x14ac:dyDescent="0.3">
      <c r="A7894" s="3" t="s">
        <v>25</v>
      </c>
      <c r="B7894" s="3" t="s">
        <v>26</v>
      </c>
      <c r="C7894" s="3" t="s">
        <v>493</v>
      </c>
      <c r="D7894" s="3" t="s">
        <v>494</v>
      </c>
      <c r="E7894" s="4">
        <v>1</v>
      </c>
      <c r="F7894" s="4">
        <v>36</v>
      </c>
      <c r="G7894" s="3" t="s">
        <v>623</v>
      </c>
      <c r="H7894" s="3" t="s">
        <v>1241</v>
      </c>
      <c r="I7894" s="3" t="s">
        <v>37719</v>
      </c>
      <c r="J7894" s="3" t="s">
        <v>5614</v>
      </c>
    </row>
    <row r="7895" spans="1:10" s="6" customFormat="1" ht="15" customHeight="1" x14ac:dyDescent="0.3">
      <c r="A7895" s="3" t="s">
        <v>25</v>
      </c>
      <c r="B7895" s="3" t="s">
        <v>26</v>
      </c>
      <c r="C7895" s="3" t="s">
        <v>57</v>
      </c>
      <c r="D7895" s="3" t="s">
        <v>58</v>
      </c>
      <c r="E7895" s="4">
        <v>1</v>
      </c>
      <c r="F7895" s="4">
        <v>3</v>
      </c>
      <c r="G7895" s="3" t="s">
        <v>623</v>
      </c>
      <c r="H7895" s="3" t="s">
        <v>705</v>
      </c>
      <c r="I7895" s="3" t="s">
        <v>37719</v>
      </c>
      <c r="J7895" s="3" t="s">
        <v>5624</v>
      </c>
    </row>
    <row r="7896" spans="1:10" s="6" customFormat="1" ht="15" customHeight="1" x14ac:dyDescent="0.3">
      <c r="A7896" s="3" t="s">
        <v>25</v>
      </c>
      <c r="B7896" s="3" t="s">
        <v>26</v>
      </c>
      <c r="C7896" s="3" t="s">
        <v>86</v>
      </c>
      <c r="D7896" s="3" t="s">
        <v>87</v>
      </c>
      <c r="E7896" s="4">
        <v>1</v>
      </c>
      <c r="F7896" s="4">
        <v>5</v>
      </c>
      <c r="G7896" s="3" t="s">
        <v>623</v>
      </c>
      <c r="H7896" s="3" t="s">
        <v>731</v>
      </c>
      <c r="I7896" s="3" t="s">
        <v>37719</v>
      </c>
      <c r="J7896" s="3" t="s">
        <v>5624</v>
      </c>
    </row>
    <row r="7897" spans="1:10" s="6" customFormat="1" ht="15" customHeight="1" x14ac:dyDescent="0.3">
      <c r="A7897" s="3" t="s">
        <v>25</v>
      </c>
      <c r="B7897" s="3" t="s">
        <v>26</v>
      </c>
      <c r="C7897" s="3" t="s">
        <v>142</v>
      </c>
      <c r="D7897" s="3" t="s">
        <v>143</v>
      </c>
      <c r="E7897" s="4">
        <v>1</v>
      </c>
      <c r="F7897" s="4">
        <v>9</v>
      </c>
      <c r="G7897" s="3" t="s">
        <v>623</v>
      </c>
      <c r="H7897" s="3" t="s">
        <v>820</v>
      </c>
      <c r="I7897" s="3" t="s">
        <v>37719</v>
      </c>
      <c r="J7897" s="3" t="s">
        <v>5624</v>
      </c>
    </row>
    <row r="7898" spans="1:10" s="6" customFormat="1" ht="15" customHeight="1" x14ac:dyDescent="0.3">
      <c r="A7898" s="3" t="s">
        <v>25</v>
      </c>
      <c r="B7898" s="3" t="s">
        <v>26</v>
      </c>
      <c r="C7898" s="3" t="s">
        <v>219</v>
      </c>
      <c r="D7898" s="3" t="s">
        <v>220</v>
      </c>
      <c r="E7898" s="4">
        <v>1</v>
      </c>
      <c r="F7898" s="4">
        <v>14</v>
      </c>
      <c r="G7898" s="3" t="s">
        <v>623</v>
      </c>
      <c r="H7898" s="3" t="s">
        <v>977</v>
      </c>
      <c r="I7898" s="3" t="s">
        <v>37719</v>
      </c>
      <c r="J7898" s="3" t="s">
        <v>5631</v>
      </c>
    </row>
    <row r="7899" spans="1:10" s="6" customFormat="1" ht="15" customHeight="1" x14ac:dyDescent="0.3">
      <c r="A7899" s="3" t="s">
        <v>25</v>
      </c>
      <c r="B7899" s="3" t="s">
        <v>26</v>
      </c>
      <c r="C7899" s="3" t="s">
        <v>128</v>
      </c>
      <c r="D7899" s="3" t="s">
        <v>129</v>
      </c>
      <c r="E7899" s="4">
        <v>1</v>
      </c>
      <c r="F7899" s="4">
        <v>8</v>
      </c>
      <c r="G7899" s="3" t="s">
        <v>623</v>
      </c>
      <c r="H7899" s="3" t="s">
        <v>803</v>
      </c>
      <c r="I7899" s="3" t="s">
        <v>37719</v>
      </c>
      <c r="J7899" s="3" t="s">
        <v>5639</v>
      </c>
    </row>
    <row r="7900" spans="1:10" s="6" customFormat="1" ht="15" customHeight="1" x14ac:dyDescent="0.3">
      <c r="A7900" s="3" t="s">
        <v>25</v>
      </c>
      <c r="B7900" s="3" t="s">
        <v>26</v>
      </c>
      <c r="C7900" s="3" t="s">
        <v>57</v>
      </c>
      <c r="D7900" s="3" t="s">
        <v>58</v>
      </c>
      <c r="E7900" s="4">
        <v>1</v>
      </c>
      <c r="F7900" s="4">
        <v>3</v>
      </c>
      <c r="G7900" s="3" t="s">
        <v>623</v>
      </c>
      <c r="H7900" s="3" t="s">
        <v>705</v>
      </c>
      <c r="I7900" s="3" t="s">
        <v>37719</v>
      </c>
      <c r="J7900" s="3" t="s">
        <v>5649</v>
      </c>
    </row>
    <row r="7901" spans="1:10" s="6" customFormat="1" ht="15" customHeight="1" x14ac:dyDescent="0.3">
      <c r="A7901" s="3" t="s">
        <v>25</v>
      </c>
      <c r="B7901" s="3" t="s">
        <v>26</v>
      </c>
      <c r="C7901" s="3" t="s">
        <v>86</v>
      </c>
      <c r="D7901" s="3" t="s">
        <v>87</v>
      </c>
      <c r="E7901" s="4">
        <v>1</v>
      </c>
      <c r="F7901" s="4">
        <v>5</v>
      </c>
      <c r="G7901" s="3" t="s">
        <v>623</v>
      </c>
      <c r="H7901" s="3" t="s">
        <v>731</v>
      </c>
      <c r="I7901" s="3" t="s">
        <v>37719</v>
      </c>
      <c r="J7901" s="3" t="s">
        <v>5649</v>
      </c>
    </row>
    <row r="7902" spans="1:10" s="6" customFormat="1" ht="15" customHeight="1" x14ac:dyDescent="0.3">
      <c r="A7902" s="3" t="s">
        <v>25</v>
      </c>
      <c r="B7902" s="3" t="s">
        <v>26</v>
      </c>
      <c r="C7902" s="3" t="s">
        <v>272</v>
      </c>
      <c r="D7902" s="3" t="s">
        <v>273</v>
      </c>
      <c r="E7902" s="4">
        <v>1</v>
      </c>
      <c r="F7902" s="4">
        <v>18</v>
      </c>
      <c r="G7902" s="3" t="s">
        <v>623</v>
      </c>
      <c r="H7902" s="3" t="s">
        <v>1009</v>
      </c>
      <c r="I7902" s="3" t="s">
        <v>37719</v>
      </c>
      <c r="J7902" s="3" t="s">
        <v>5649</v>
      </c>
    </row>
    <row r="7903" spans="1:10" s="6" customFormat="1" ht="15" customHeight="1" x14ac:dyDescent="0.3">
      <c r="A7903" s="3" t="s">
        <v>25</v>
      </c>
      <c r="B7903" s="3" t="s">
        <v>26</v>
      </c>
      <c r="C7903" s="3" t="s">
        <v>366</v>
      </c>
      <c r="D7903" s="3" t="s">
        <v>367</v>
      </c>
      <c r="E7903" s="4">
        <v>1</v>
      </c>
      <c r="F7903" s="4">
        <v>25</v>
      </c>
      <c r="G7903" s="3" t="s">
        <v>623</v>
      </c>
      <c r="H7903" s="3" t="s">
        <v>1110</v>
      </c>
      <c r="I7903" s="3" t="s">
        <v>37719</v>
      </c>
      <c r="J7903" s="3" t="s">
        <v>5649</v>
      </c>
    </row>
    <row r="7904" spans="1:10" s="6" customFormat="1" ht="15" customHeight="1" x14ac:dyDescent="0.3">
      <c r="A7904" s="3" t="s">
        <v>25</v>
      </c>
      <c r="B7904" s="3" t="s">
        <v>26</v>
      </c>
      <c r="C7904" s="3" t="s">
        <v>42</v>
      </c>
      <c r="D7904" s="3" t="s">
        <v>43</v>
      </c>
      <c r="E7904" s="4">
        <v>1</v>
      </c>
      <c r="F7904" s="4">
        <v>2</v>
      </c>
      <c r="G7904" s="3" t="s">
        <v>623</v>
      </c>
      <c r="H7904" s="3" t="s">
        <v>686</v>
      </c>
      <c r="I7904" s="3" t="s">
        <v>37719</v>
      </c>
      <c r="J7904" s="3" t="s">
        <v>5665</v>
      </c>
    </row>
    <row r="7905" spans="1:10" s="6" customFormat="1" ht="15" customHeight="1" x14ac:dyDescent="0.3">
      <c r="A7905" s="3" t="s">
        <v>25</v>
      </c>
      <c r="B7905" s="3" t="s">
        <v>26</v>
      </c>
      <c r="C7905" s="3" t="s">
        <v>86</v>
      </c>
      <c r="D7905" s="3" t="s">
        <v>87</v>
      </c>
      <c r="E7905" s="4">
        <v>1</v>
      </c>
      <c r="F7905" s="4">
        <v>5</v>
      </c>
      <c r="G7905" s="3" t="s">
        <v>623</v>
      </c>
      <c r="H7905" s="3" t="s">
        <v>731</v>
      </c>
      <c r="I7905" s="3" t="s">
        <v>37719</v>
      </c>
      <c r="J7905" s="3" t="s">
        <v>5665</v>
      </c>
    </row>
    <row r="7906" spans="1:10" s="6" customFormat="1" ht="15" customHeight="1" x14ac:dyDescent="0.3">
      <c r="A7906" s="3" t="s">
        <v>25</v>
      </c>
      <c r="B7906" s="3" t="s">
        <v>26</v>
      </c>
      <c r="C7906" s="3" t="s">
        <v>415</v>
      </c>
      <c r="D7906" s="3" t="s">
        <v>416</v>
      </c>
      <c r="E7906" s="4">
        <v>1</v>
      </c>
      <c r="F7906" s="4">
        <v>29</v>
      </c>
      <c r="G7906" s="3" t="s">
        <v>623</v>
      </c>
      <c r="H7906" s="3" t="s">
        <v>1177</v>
      </c>
      <c r="I7906" s="3" t="s">
        <v>37719</v>
      </c>
      <c r="J7906" s="3" t="s">
        <v>5665</v>
      </c>
    </row>
    <row r="7907" spans="1:10" s="6" customFormat="1" ht="15" customHeight="1" x14ac:dyDescent="0.3">
      <c r="A7907" s="3" t="s">
        <v>25</v>
      </c>
      <c r="B7907" s="3" t="s">
        <v>26</v>
      </c>
      <c r="C7907" s="3" t="s">
        <v>440</v>
      </c>
      <c r="D7907" s="3" t="s">
        <v>441</v>
      </c>
      <c r="E7907" s="4">
        <v>1</v>
      </c>
      <c r="F7907" s="4">
        <v>31</v>
      </c>
      <c r="G7907" s="3" t="s">
        <v>623</v>
      </c>
      <c r="H7907" s="3" t="s">
        <v>1199</v>
      </c>
      <c r="I7907" s="3" t="s">
        <v>37719</v>
      </c>
      <c r="J7907" s="3" t="s">
        <v>5665</v>
      </c>
    </row>
    <row r="7908" spans="1:10" s="6" customFormat="1" ht="15" customHeight="1" x14ac:dyDescent="0.3">
      <c r="A7908" s="3" t="s">
        <v>25</v>
      </c>
      <c r="B7908" s="3" t="s">
        <v>26</v>
      </c>
      <c r="C7908" s="3" t="s">
        <v>448</v>
      </c>
      <c r="D7908" s="3" t="s">
        <v>449</v>
      </c>
      <c r="E7908" s="4">
        <v>1</v>
      </c>
      <c r="F7908" s="4">
        <v>32</v>
      </c>
      <c r="G7908" s="3" t="s">
        <v>623</v>
      </c>
      <c r="H7908" s="3" t="s">
        <v>1201</v>
      </c>
      <c r="I7908" s="3" t="s">
        <v>37719</v>
      </c>
      <c r="J7908" s="3" t="s">
        <v>5665</v>
      </c>
    </row>
    <row r="7909" spans="1:10" s="6" customFormat="1" ht="15" customHeight="1" x14ac:dyDescent="0.3">
      <c r="A7909" s="3" t="s">
        <v>25</v>
      </c>
      <c r="B7909" s="3" t="s">
        <v>26</v>
      </c>
      <c r="C7909" s="3" t="s">
        <v>448</v>
      </c>
      <c r="D7909" s="3" t="s">
        <v>449</v>
      </c>
      <c r="E7909" s="4">
        <v>1</v>
      </c>
      <c r="F7909" s="4">
        <v>32</v>
      </c>
      <c r="G7909" s="3" t="s">
        <v>623</v>
      </c>
      <c r="H7909" s="3" t="s">
        <v>1201</v>
      </c>
      <c r="I7909" s="3" t="s">
        <v>37719</v>
      </c>
      <c r="J7909" s="3" t="s">
        <v>5672</v>
      </c>
    </row>
    <row r="7910" spans="1:10" s="6" customFormat="1" ht="15" customHeight="1" x14ac:dyDescent="0.3">
      <c r="A7910" s="3" t="s">
        <v>25</v>
      </c>
      <c r="B7910" s="3" t="s">
        <v>26</v>
      </c>
      <c r="C7910" s="3" t="s">
        <v>568</v>
      </c>
      <c r="D7910" s="3" t="s">
        <v>569</v>
      </c>
      <c r="E7910" s="4">
        <v>1</v>
      </c>
      <c r="F7910" s="4">
        <v>42</v>
      </c>
      <c r="G7910" s="3" t="s">
        <v>623</v>
      </c>
      <c r="H7910" s="3" t="s">
        <v>1302</v>
      </c>
      <c r="I7910" s="3" t="s">
        <v>37719</v>
      </c>
      <c r="J7910" s="3" t="s">
        <v>5672</v>
      </c>
    </row>
    <row r="7911" spans="1:10" s="6" customFormat="1" ht="15" customHeight="1" x14ac:dyDescent="0.3">
      <c r="A7911" s="3" t="s">
        <v>25</v>
      </c>
      <c r="B7911" s="3" t="s">
        <v>26</v>
      </c>
      <c r="C7911" s="3" t="s">
        <v>86</v>
      </c>
      <c r="D7911" s="3" t="s">
        <v>87</v>
      </c>
      <c r="E7911" s="4">
        <v>1</v>
      </c>
      <c r="F7911" s="4">
        <v>5</v>
      </c>
      <c r="G7911" s="3" t="s">
        <v>623</v>
      </c>
      <c r="H7911" s="3" t="s">
        <v>731</v>
      </c>
      <c r="I7911" s="3" t="s">
        <v>37719</v>
      </c>
      <c r="J7911" s="3" t="s">
        <v>5680</v>
      </c>
    </row>
    <row r="7912" spans="1:10" s="6" customFormat="1" ht="15" customHeight="1" x14ac:dyDescent="0.3">
      <c r="A7912" s="3" t="s">
        <v>25</v>
      </c>
      <c r="B7912" s="3" t="s">
        <v>26</v>
      </c>
      <c r="C7912" s="3" t="s">
        <v>42</v>
      </c>
      <c r="D7912" s="3" t="s">
        <v>43</v>
      </c>
      <c r="E7912" s="4">
        <v>1</v>
      </c>
      <c r="F7912" s="4">
        <v>2</v>
      </c>
      <c r="G7912" s="3" t="s">
        <v>623</v>
      </c>
      <c r="H7912" s="3" t="s">
        <v>686</v>
      </c>
      <c r="I7912" s="3" t="s">
        <v>37719</v>
      </c>
      <c r="J7912" s="3" t="s">
        <v>5687</v>
      </c>
    </row>
    <row r="7913" spans="1:10" s="6" customFormat="1" ht="15" customHeight="1" x14ac:dyDescent="0.3">
      <c r="A7913" s="3" t="s">
        <v>25</v>
      </c>
      <c r="B7913" s="3" t="s">
        <v>26</v>
      </c>
      <c r="C7913" s="3" t="s">
        <v>57</v>
      </c>
      <c r="D7913" s="3" t="s">
        <v>58</v>
      </c>
      <c r="E7913" s="4">
        <v>1</v>
      </c>
      <c r="F7913" s="4">
        <v>3</v>
      </c>
      <c r="G7913" s="3" t="s">
        <v>623</v>
      </c>
      <c r="H7913" s="3" t="s">
        <v>705</v>
      </c>
      <c r="I7913" s="3" t="s">
        <v>37719</v>
      </c>
      <c r="J7913" s="3" t="s">
        <v>5687</v>
      </c>
    </row>
    <row r="7914" spans="1:10" s="6" customFormat="1" ht="15" customHeight="1" x14ac:dyDescent="0.3">
      <c r="A7914" s="3" t="s">
        <v>25</v>
      </c>
      <c r="B7914" s="3" t="s">
        <v>26</v>
      </c>
      <c r="C7914" s="3" t="s">
        <v>71</v>
      </c>
      <c r="D7914" s="3" t="s">
        <v>72</v>
      </c>
      <c r="E7914" s="4">
        <v>1</v>
      </c>
      <c r="F7914" s="4">
        <v>4</v>
      </c>
      <c r="G7914" s="3" t="s">
        <v>623</v>
      </c>
      <c r="H7914" s="3" t="s">
        <v>718</v>
      </c>
      <c r="I7914" s="3" t="s">
        <v>37719</v>
      </c>
      <c r="J7914" s="3" t="s">
        <v>5687</v>
      </c>
    </row>
    <row r="7915" spans="1:10" s="6" customFormat="1" ht="15" customHeight="1" x14ac:dyDescent="0.3">
      <c r="A7915" s="3" t="s">
        <v>25</v>
      </c>
      <c r="B7915" s="3" t="s">
        <v>26</v>
      </c>
      <c r="C7915" s="3" t="s">
        <v>86</v>
      </c>
      <c r="D7915" s="3" t="s">
        <v>87</v>
      </c>
      <c r="E7915" s="4">
        <v>1</v>
      </c>
      <c r="F7915" s="4">
        <v>5</v>
      </c>
      <c r="G7915" s="3" t="s">
        <v>623</v>
      </c>
      <c r="H7915" s="3" t="s">
        <v>731</v>
      </c>
      <c r="I7915" s="3" t="s">
        <v>37719</v>
      </c>
      <c r="J7915" s="3" t="s">
        <v>5687</v>
      </c>
    </row>
    <row r="7916" spans="1:10" s="6" customFormat="1" ht="15" customHeight="1" x14ac:dyDescent="0.3">
      <c r="A7916" s="3" t="s">
        <v>25</v>
      </c>
      <c r="B7916" s="3" t="s">
        <v>26</v>
      </c>
      <c r="C7916" s="3" t="s">
        <v>112</v>
      </c>
      <c r="D7916" s="3" t="s">
        <v>113</v>
      </c>
      <c r="E7916" s="4">
        <v>1</v>
      </c>
      <c r="F7916" s="4">
        <v>7</v>
      </c>
      <c r="G7916" s="3" t="s">
        <v>623</v>
      </c>
      <c r="H7916" s="3" t="s">
        <v>749</v>
      </c>
      <c r="I7916" s="3" t="s">
        <v>37719</v>
      </c>
      <c r="J7916" s="3" t="s">
        <v>5687</v>
      </c>
    </row>
    <row r="7917" spans="1:10" s="6" customFormat="1" ht="15" customHeight="1" x14ac:dyDescent="0.3">
      <c r="A7917" s="3" t="s">
        <v>25</v>
      </c>
      <c r="B7917" s="3" t="s">
        <v>26</v>
      </c>
      <c r="C7917" s="3" t="s">
        <v>128</v>
      </c>
      <c r="D7917" s="3" t="s">
        <v>129</v>
      </c>
      <c r="E7917" s="4">
        <v>1</v>
      </c>
      <c r="F7917" s="4">
        <v>8</v>
      </c>
      <c r="G7917" s="3" t="s">
        <v>623</v>
      </c>
      <c r="H7917" s="3" t="s">
        <v>803</v>
      </c>
      <c r="I7917" s="3" t="s">
        <v>37719</v>
      </c>
      <c r="J7917" s="3" t="s">
        <v>5687</v>
      </c>
    </row>
    <row r="7918" spans="1:10" s="6" customFormat="1" ht="15" customHeight="1" x14ac:dyDescent="0.3">
      <c r="A7918" s="3" t="s">
        <v>25</v>
      </c>
      <c r="B7918" s="3" t="s">
        <v>26</v>
      </c>
      <c r="C7918" s="3" t="s">
        <v>142</v>
      </c>
      <c r="D7918" s="3" t="s">
        <v>143</v>
      </c>
      <c r="E7918" s="4">
        <v>1</v>
      </c>
      <c r="F7918" s="4">
        <v>9</v>
      </c>
      <c r="G7918" s="3" t="s">
        <v>623</v>
      </c>
      <c r="H7918" s="3" t="s">
        <v>820</v>
      </c>
      <c r="I7918" s="3" t="s">
        <v>37719</v>
      </c>
      <c r="J7918" s="3" t="s">
        <v>5687</v>
      </c>
    </row>
    <row r="7919" spans="1:10" s="6" customFormat="1" ht="15" customHeight="1" x14ac:dyDescent="0.3">
      <c r="A7919" s="3" t="s">
        <v>25</v>
      </c>
      <c r="B7919" s="3" t="s">
        <v>26</v>
      </c>
      <c r="C7919" s="3" t="s">
        <v>158</v>
      </c>
      <c r="D7919" s="3" t="s">
        <v>159</v>
      </c>
      <c r="E7919" s="4">
        <v>1</v>
      </c>
      <c r="F7919" s="4">
        <v>10</v>
      </c>
      <c r="G7919" s="3" t="s">
        <v>623</v>
      </c>
      <c r="H7919" s="3" t="s">
        <v>854</v>
      </c>
      <c r="I7919" s="3" t="s">
        <v>37719</v>
      </c>
      <c r="J7919" s="3" t="s">
        <v>5687</v>
      </c>
    </row>
    <row r="7920" spans="1:10" s="6" customFormat="1" ht="15" customHeight="1" x14ac:dyDescent="0.3">
      <c r="A7920" s="3" t="s">
        <v>25</v>
      </c>
      <c r="B7920" s="3" t="s">
        <v>26</v>
      </c>
      <c r="C7920" s="3" t="s">
        <v>219</v>
      </c>
      <c r="D7920" s="3" t="s">
        <v>220</v>
      </c>
      <c r="E7920" s="4">
        <v>1</v>
      </c>
      <c r="F7920" s="4">
        <v>14</v>
      </c>
      <c r="G7920" s="3" t="s">
        <v>623</v>
      </c>
      <c r="H7920" s="3" t="s">
        <v>977</v>
      </c>
      <c r="I7920" s="3" t="s">
        <v>37719</v>
      </c>
      <c r="J7920" s="3" t="s">
        <v>5687</v>
      </c>
    </row>
    <row r="7921" spans="1:10" s="6" customFormat="1" ht="15" customHeight="1" x14ac:dyDescent="0.3">
      <c r="A7921" s="3" t="s">
        <v>25</v>
      </c>
      <c r="B7921" s="3" t="s">
        <v>26</v>
      </c>
      <c r="C7921" s="3" t="s">
        <v>272</v>
      </c>
      <c r="D7921" s="3" t="s">
        <v>273</v>
      </c>
      <c r="E7921" s="4">
        <v>1</v>
      </c>
      <c r="F7921" s="4">
        <v>18</v>
      </c>
      <c r="G7921" s="3" t="s">
        <v>623</v>
      </c>
      <c r="H7921" s="3" t="s">
        <v>1009</v>
      </c>
      <c r="I7921" s="3" t="s">
        <v>37719</v>
      </c>
      <c r="J7921" s="3" t="s">
        <v>5687</v>
      </c>
    </row>
    <row r="7922" spans="1:10" s="6" customFormat="1" ht="15" customHeight="1" x14ac:dyDescent="0.3">
      <c r="A7922" s="3" t="s">
        <v>25</v>
      </c>
      <c r="B7922" s="3" t="s">
        <v>26</v>
      </c>
      <c r="C7922" s="3" t="s">
        <v>295</v>
      </c>
      <c r="D7922" s="3" t="s">
        <v>296</v>
      </c>
      <c r="E7922" s="4">
        <v>1</v>
      </c>
      <c r="F7922" s="4">
        <v>20</v>
      </c>
      <c r="G7922" s="3" t="s">
        <v>623</v>
      </c>
      <c r="H7922" s="3" t="s">
        <v>1028</v>
      </c>
      <c r="I7922" s="3" t="s">
        <v>37719</v>
      </c>
      <c r="J7922" s="3" t="s">
        <v>5687</v>
      </c>
    </row>
    <row r="7923" spans="1:10" s="6" customFormat="1" ht="15" customHeight="1" x14ac:dyDescent="0.3">
      <c r="A7923" s="3" t="s">
        <v>25</v>
      </c>
      <c r="B7923" s="3" t="s">
        <v>26</v>
      </c>
      <c r="C7923" s="3" t="s">
        <v>307</v>
      </c>
      <c r="D7923" s="3" t="s">
        <v>308</v>
      </c>
      <c r="E7923" s="4">
        <v>1</v>
      </c>
      <c r="F7923" s="4">
        <v>21</v>
      </c>
      <c r="G7923" s="3" t="s">
        <v>623</v>
      </c>
      <c r="H7923" s="3" t="s">
        <v>1051</v>
      </c>
      <c r="I7923" s="3" t="s">
        <v>37719</v>
      </c>
      <c r="J7923" s="3" t="s">
        <v>5687</v>
      </c>
    </row>
    <row r="7924" spans="1:10" s="6" customFormat="1" ht="15" customHeight="1" x14ac:dyDescent="0.3">
      <c r="A7924" s="3" t="s">
        <v>25</v>
      </c>
      <c r="B7924" s="3" t="s">
        <v>26</v>
      </c>
      <c r="C7924" s="3" t="s">
        <v>440</v>
      </c>
      <c r="D7924" s="3" t="s">
        <v>441</v>
      </c>
      <c r="E7924" s="4">
        <v>1</v>
      </c>
      <c r="F7924" s="4">
        <v>31</v>
      </c>
      <c r="G7924" s="3" t="s">
        <v>623</v>
      </c>
      <c r="H7924" s="3" t="s">
        <v>1199</v>
      </c>
      <c r="I7924" s="3" t="s">
        <v>37719</v>
      </c>
      <c r="J7924" s="3" t="s">
        <v>5672</v>
      </c>
    </row>
    <row r="7925" spans="1:10" s="6" customFormat="1" ht="15" customHeight="1" x14ac:dyDescent="0.3">
      <c r="A7925" s="3" t="s">
        <v>25</v>
      </c>
      <c r="B7925" s="3" t="s">
        <v>26</v>
      </c>
      <c r="C7925" s="3" t="s">
        <v>389</v>
      </c>
      <c r="D7925" s="3" t="s">
        <v>390</v>
      </c>
      <c r="E7925" s="4">
        <v>1</v>
      </c>
      <c r="F7925" s="4">
        <v>27</v>
      </c>
      <c r="G7925" s="3" t="s">
        <v>623</v>
      </c>
      <c r="H7925" s="3" t="s">
        <v>1127</v>
      </c>
      <c r="I7925" s="3" t="s">
        <v>37719</v>
      </c>
      <c r="J7925" s="3" t="s">
        <v>5672</v>
      </c>
    </row>
    <row r="7926" spans="1:10" s="6" customFormat="1" ht="15" customHeight="1" x14ac:dyDescent="0.3">
      <c r="A7926" s="3" t="s">
        <v>25</v>
      </c>
      <c r="B7926" s="3" t="s">
        <v>26</v>
      </c>
      <c r="C7926" s="3" t="s">
        <v>352</v>
      </c>
      <c r="D7926" s="3" t="s">
        <v>353</v>
      </c>
      <c r="E7926" s="4">
        <v>1</v>
      </c>
      <c r="F7926" s="4">
        <v>24</v>
      </c>
      <c r="G7926" s="3" t="s">
        <v>623</v>
      </c>
      <c r="H7926" s="3" t="s">
        <v>1092</v>
      </c>
      <c r="I7926" s="3" t="s">
        <v>37719</v>
      </c>
      <c r="J7926" s="3" t="s">
        <v>5672</v>
      </c>
    </row>
    <row r="7927" spans="1:10" s="6" customFormat="1" ht="15" customHeight="1" x14ac:dyDescent="0.3">
      <c r="A7927" s="3" t="s">
        <v>25</v>
      </c>
      <c r="B7927" s="3" t="s">
        <v>26</v>
      </c>
      <c r="C7927" s="3" t="s">
        <v>307</v>
      </c>
      <c r="D7927" s="3" t="s">
        <v>308</v>
      </c>
      <c r="E7927" s="4">
        <v>1</v>
      </c>
      <c r="F7927" s="4">
        <v>21</v>
      </c>
      <c r="G7927" s="3" t="s">
        <v>623</v>
      </c>
      <c r="H7927" s="3" t="s">
        <v>1051</v>
      </c>
      <c r="I7927" s="3" t="s">
        <v>37719</v>
      </c>
      <c r="J7927" s="3" t="s">
        <v>5672</v>
      </c>
    </row>
    <row r="7928" spans="1:10" s="6" customFormat="1" ht="15" customHeight="1" x14ac:dyDescent="0.3">
      <c r="A7928" s="3" t="s">
        <v>25</v>
      </c>
      <c r="B7928" s="3" t="s">
        <v>26</v>
      </c>
      <c r="C7928" s="3" t="s">
        <v>517</v>
      </c>
      <c r="D7928" s="3" t="s">
        <v>518</v>
      </c>
      <c r="E7928" s="4">
        <v>1</v>
      </c>
      <c r="F7928" s="4">
        <v>38</v>
      </c>
      <c r="G7928" s="3" t="s">
        <v>623</v>
      </c>
      <c r="H7928" s="3" t="s">
        <v>1260</v>
      </c>
      <c r="I7928" s="3" t="s">
        <v>37719</v>
      </c>
      <c r="J7928" s="3" t="s">
        <v>5665</v>
      </c>
    </row>
    <row r="7929" spans="1:10" s="6" customFormat="1" ht="15" customHeight="1" x14ac:dyDescent="0.3">
      <c r="A7929" s="3" t="s">
        <v>25</v>
      </c>
      <c r="B7929" s="3" t="s">
        <v>26</v>
      </c>
      <c r="C7929" s="3" t="s">
        <v>568</v>
      </c>
      <c r="D7929" s="3" t="s">
        <v>569</v>
      </c>
      <c r="E7929" s="4">
        <v>1</v>
      </c>
      <c r="F7929" s="4">
        <v>42</v>
      </c>
      <c r="G7929" s="3" t="s">
        <v>623</v>
      </c>
      <c r="H7929" s="3" t="s">
        <v>1302</v>
      </c>
      <c r="I7929" s="3" t="s">
        <v>37719</v>
      </c>
      <c r="J7929" s="3" t="s">
        <v>5665</v>
      </c>
    </row>
    <row r="7930" spans="1:10" s="6" customFormat="1" ht="15" customHeight="1" x14ac:dyDescent="0.3">
      <c r="A7930" s="3" t="s">
        <v>25</v>
      </c>
      <c r="B7930" s="3" t="s">
        <v>26</v>
      </c>
      <c r="C7930" s="3" t="s">
        <v>42</v>
      </c>
      <c r="D7930" s="3" t="s">
        <v>43</v>
      </c>
      <c r="E7930" s="4">
        <v>1</v>
      </c>
      <c r="F7930" s="4">
        <v>2</v>
      </c>
      <c r="G7930" s="3" t="s">
        <v>623</v>
      </c>
      <c r="H7930" s="3" t="s">
        <v>686</v>
      </c>
      <c r="I7930" s="3" t="s">
        <v>37719</v>
      </c>
      <c r="J7930" s="3" t="s">
        <v>5672</v>
      </c>
    </row>
    <row r="7931" spans="1:10" s="6" customFormat="1" ht="15" customHeight="1" x14ac:dyDescent="0.3">
      <c r="A7931" s="3" t="s">
        <v>25</v>
      </c>
      <c r="B7931" s="3" t="s">
        <v>26</v>
      </c>
      <c r="C7931" s="3" t="s">
        <v>57</v>
      </c>
      <c r="D7931" s="3" t="s">
        <v>58</v>
      </c>
      <c r="E7931" s="4">
        <v>1</v>
      </c>
      <c r="F7931" s="4">
        <v>3</v>
      </c>
      <c r="G7931" s="3" t="s">
        <v>623</v>
      </c>
      <c r="H7931" s="3" t="s">
        <v>705</v>
      </c>
      <c r="I7931" s="3" t="s">
        <v>37719</v>
      </c>
      <c r="J7931" s="3" t="s">
        <v>5672</v>
      </c>
    </row>
    <row r="7932" spans="1:10" s="6" customFormat="1" ht="15" customHeight="1" x14ac:dyDescent="0.3">
      <c r="A7932" s="3" t="s">
        <v>25</v>
      </c>
      <c r="B7932" s="3" t="s">
        <v>26</v>
      </c>
      <c r="C7932" s="3" t="s">
        <v>71</v>
      </c>
      <c r="D7932" s="3" t="s">
        <v>72</v>
      </c>
      <c r="E7932" s="4">
        <v>1</v>
      </c>
      <c r="F7932" s="4">
        <v>4</v>
      </c>
      <c r="G7932" s="3" t="s">
        <v>623</v>
      </c>
      <c r="H7932" s="3" t="s">
        <v>718</v>
      </c>
      <c r="I7932" s="3" t="s">
        <v>37719</v>
      </c>
      <c r="J7932" s="3" t="s">
        <v>5672</v>
      </c>
    </row>
    <row r="7933" spans="1:10" s="6" customFormat="1" ht="15" customHeight="1" x14ac:dyDescent="0.3">
      <c r="A7933" s="3" t="s">
        <v>25</v>
      </c>
      <c r="B7933" s="3" t="s">
        <v>26</v>
      </c>
      <c r="C7933" s="3" t="s">
        <v>86</v>
      </c>
      <c r="D7933" s="3" t="s">
        <v>87</v>
      </c>
      <c r="E7933" s="4">
        <v>1</v>
      </c>
      <c r="F7933" s="4">
        <v>5</v>
      </c>
      <c r="G7933" s="3" t="s">
        <v>623</v>
      </c>
      <c r="H7933" s="3" t="s">
        <v>731</v>
      </c>
      <c r="I7933" s="3" t="s">
        <v>37719</v>
      </c>
      <c r="J7933" s="3" t="s">
        <v>5672</v>
      </c>
    </row>
    <row r="7934" spans="1:10" s="6" customFormat="1" ht="15" customHeight="1" x14ac:dyDescent="0.3">
      <c r="A7934" s="3" t="s">
        <v>25</v>
      </c>
      <c r="B7934" s="3" t="s">
        <v>26</v>
      </c>
      <c r="C7934" s="3" t="s">
        <v>112</v>
      </c>
      <c r="D7934" s="3" t="s">
        <v>113</v>
      </c>
      <c r="E7934" s="4">
        <v>1</v>
      </c>
      <c r="F7934" s="4">
        <v>7</v>
      </c>
      <c r="G7934" s="3" t="s">
        <v>623</v>
      </c>
      <c r="H7934" s="3" t="s">
        <v>749</v>
      </c>
      <c r="I7934" s="3" t="s">
        <v>37719</v>
      </c>
      <c r="J7934" s="3" t="s">
        <v>5672</v>
      </c>
    </row>
    <row r="7935" spans="1:10" s="6" customFormat="1" ht="15" customHeight="1" x14ac:dyDescent="0.3">
      <c r="A7935" s="3" t="s">
        <v>25</v>
      </c>
      <c r="B7935" s="3" t="s">
        <v>26</v>
      </c>
      <c r="C7935" s="3" t="s">
        <v>366</v>
      </c>
      <c r="D7935" s="3" t="s">
        <v>367</v>
      </c>
      <c r="E7935" s="4">
        <v>1</v>
      </c>
      <c r="F7935" s="4">
        <v>25</v>
      </c>
      <c r="G7935" s="3" t="s">
        <v>623</v>
      </c>
      <c r="H7935" s="3" t="s">
        <v>1110</v>
      </c>
      <c r="I7935" s="3" t="s">
        <v>37719</v>
      </c>
      <c r="J7935" s="3" t="s">
        <v>5614</v>
      </c>
    </row>
    <row r="7936" spans="1:10" s="6" customFormat="1" ht="15" customHeight="1" x14ac:dyDescent="0.3">
      <c r="A7936" s="3" t="s">
        <v>25</v>
      </c>
      <c r="B7936" s="3" t="s">
        <v>26</v>
      </c>
      <c r="C7936" s="3" t="s">
        <v>128</v>
      </c>
      <c r="D7936" s="3" t="s">
        <v>129</v>
      </c>
      <c r="E7936" s="4">
        <v>1</v>
      </c>
      <c r="F7936" s="4">
        <v>8</v>
      </c>
      <c r="G7936" s="3" t="s">
        <v>623</v>
      </c>
      <c r="H7936" s="3" t="s">
        <v>803</v>
      </c>
      <c r="I7936" s="3" t="s">
        <v>37719</v>
      </c>
      <c r="J7936" s="3" t="s">
        <v>5672</v>
      </c>
    </row>
    <row r="7937" spans="1:10" s="6" customFormat="1" ht="15" customHeight="1" x14ac:dyDescent="0.3">
      <c r="A7937" s="3" t="s">
        <v>25</v>
      </c>
      <c r="B7937" s="3" t="s">
        <v>26</v>
      </c>
      <c r="C7937" s="3" t="s">
        <v>173</v>
      </c>
      <c r="D7937" s="3" t="s">
        <v>174</v>
      </c>
      <c r="E7937" s="4">
        <v>1</v>
      </c>
      <c r="F7937" s="4">
        <v>11</v>
      </c>
      <c r="G7937" s="3" t="s">
        <v>623</v>
      </c>
      <c r="H7937" s="3" t="s">
        <v>867</v>
      </c>
      <c r="I7937" s="3" t="s">
        <v>37719</v>
      </c>
      <c r="J7937" s="3" t="s">
        <v>5672</v>
      </c>
    </row>
    <row r="7938" spans="1:10" s="6" customFormat="1" ht="15" customHeight="1" x14ac:dyDescent="0.3">
      <c r="A7938" s="3" t="s">
        <v>25</v>
      </c>
      <c r="B7938" s="3" t="s">
        <v>26</v>
      </c>
      <c r="C7938" s="3" t="s">
        <v>189</v>
      </c>
      <c r="D7938" s="3" t="s">
        <v>190</v>
      </c>
      <c r="E7938" s="4">
        <v>1</v>
      </c>
      <c r="F7938" s="4">
        <v>12</v>
      </c>
      <c r="G7938" s="3" t="s">
        <v>623</v>
      </c>
      <c r="H7938" s="3" t="s">
        <v>948</v>
      </c>
      <c r="I7938" s="3" t="s">
        <v>37719</v>
      </c>
      <c r="J7938" s="3" t="s">
        <v>5672</v>
      </c>
    </row>
    <row r="7939" spans="1:10" s="6" customFormat="1" ht="15" customHeight="1" x14ac:dyDescent="0.3">
      <c r="A7939" s="3" t="s">
        <v>25</v>
      </c>
      <c r="B7939" s="3" t="s">
        <v>26</v>
      </c>
      <c r="C7939" s="3" t="s">
        <v>204</v>
      </c>
      <c r="D7939" s="3" t="s">
        <v>205</v>
      </c>
      <c r="E7939" s="4">
        <v>1</v>
      </c>
      <c r="F7939" s="4">
        <v>13</v>
      </c>
      <c r="G7939" s="3" t="s">
        <v>623</v>
      </c>
      <c r="H7939" s="3" t="s">
        <v>956</v>
      </c>
      <c r="I7939" s="3" t="s">
        <v>37719</v>
      </c>
      <c r="J7939" s="3" t="s">
        <v>5672</v>
      </c>
    </row>
    <row r="7940" spans="1:10" s="6" customFormat="1" ht="15" customHeight="1" x14ac:dyDescent="0.3">
      <c r="A7940" s="3" t="s">
        <v>25</v>
      </c>
      <c r="B7940" s="3" t="s">
        <v>26</v>
      </c>
      <c r="C7940" s="3" t="s">
        <v>219</v>
      </c>
      <c r="D7940" s="3" t="s">
        <v>220</v>
      </c>
      <c r="E7940" s="4">
        <v>1</v>
      </c>
      <c r="F7940" s="4">
        <v>14</v>
      </c>
      <c r="G7940" s="3" t="s">
        <v>623</v>
      </c>
      <c r="H7940" s="3" t="s">
        <v>977</v>
      </c>
      <c r="I7940" s="3" t="s">
        <v>37719</v>
      </c>
      <c r="J7940" s="3" t="s">
        <v>5672</v>
      </c>
    </row>
    <row r="7941" spans="1:10" s="6" customFormat="1" ht="15" customHeight="1" x14ac:dyDescent="0.3">
      <c r="A7941" s="3" t="s">
        <v>25</v>
      </c>
      <c r="B7941" s="3" t="s">
        <v>26</v>
      </c>
      <c r="C7941" s="3" t="s">
        <v>246</v>
      </c>
      <c r="D7941" s="3" t="s">
        <v>247</v>
      </c>
      <c r="E7941" s="4">
        <v>1</v>
      </c>
      <c r="F7941" s="4">
        <v>16</v>
      </c>
      <c r="G7941" s="3" t="s">
        <v>623</v>
      </c>
      <c r="H7941" s="3" t="s">
        <v>989</v>
      </c>
      <c r="I7941" s="3" t="s">
        <v>37719</v>
      </c>
      <c r="J7941" s="3" t="s">
        <v>5672</v>
      </c>
    </row>
    <row r="7942" spans="1:10" s="6" customFormat="1" ht="15" customHeight="1" x14ac:dyDescent="0.3">
      <c r="A7942" s="3" t="s">
        <v>25</v>
      </c>
      <c r="B7942" s="3" t="s">
        <v>26</v>
      </c>
      <c r="C7942" s="3" t="s">
        <v>272</v>
      </c>
      <c r="D7942" s="3" t="s">
        <v>273</v>
      </c>
      <c r="E7942" s="4">
        <v>1</v>
      </c>
      <c r="F7942" s="4">
        <v>18</v>
      </c>
      <c r="G7942" s="3" t="s">
        <v>623</v>
      </c>
      <c r="H7942" s="3" t="s">
        <v>1009</v>
      </c>
      <c r="I7942" s="3" t="s">
        <v>37719</v>
      </c>
      <c r="J7942" s="3" t="s">
        <v>5672</v>
      </c>
    </row>
    <row r="7943" spans="1:10" s="6" customFormat="1" ht="15" customHeight="1" x14ac:dyDescent="0.3">
      <c r="A7943" s="3" t="s">
        <v>25</v>
      </c>
      <c r="B7943" s="3" t="s">
        <v>26</v>
      </c>
      <c r="C7943" s="3" t="s">
        <v>295</v>
      </c>
      <c r="D7943" s="3" t="s">
        <v>296</v>
      </c>
      <c r="E7943" s="4">
        <v>1</v>
      </c>
      <c r="F7943" s="4">
        <v>20</v>
      </c>
      <c r="G7943" s="3" t="s">
        <v>623</v>
      </c>
      <c r="H7943" s="3" t="s">
        <v>1028</v>
      </c>
      <c r="I7943" s="3" t="s">
        <v>37719</v>
      </c>
      <c r="J7943" s="3" t="s">
        <v>5672</v>
      </c>
    </row>
    <row r="7944" spans="1:10" s="6" customFormat="1" ht="15" customHeight="1" x14ac:dyDescent="0.3">
      <c r="A7944" s="3" t="s">
        <v>25</v>
      </c>
      <c r="B7944" s="3" t="s">
        <v>26</v>
      </c>
      <c r="C7944" s="3" t="s">
        <v>158</v>
      </c>
      <c r="D7944" s="3" t="s">
        <v>159</v>
      </c>
      <c r="E7944" s="4">
        <v>1</v>
      </c>
      <c r="F7944" s="4">
        <v>10</v>
      </c>
      <c r="G7944" s="3" t="s">
        <v>623</v>
      </c>
      <c r="H7944" s="3" t="s">
        <v>854</v>
      </c>
      <c r="I7944" s="3" t="s">
        <v>37719</v>
      </c>
      <c r="J7944" s="3" t="s">
        <v>5672</v>
      </c>
    </row>
    <row r="7945" spans="1:10" s="6" customFormat="1" ht="15" customHeight="1" x14ac:dyDescent="0.3">
      <c r="A7945" s="3" t="s">
        <v>25</v>
      </c>
      <c r="B7945" s="3" t="s">
        <v>26</v>
      </c>
      <c r="C7945" s="3" t="s">
        <v>352</v>
      </c>
      <c r="D7945" s="3" t="s">
        <v>353</v>
      </c>
      <c r="E7945" s="4">
        <v>1</v>
      </c>
      <c r="F7945" s="4">
        <v>24</v>
      </c>
      <c r="G7945" s="3" t="s">
        <v>623</v>
      </c>
      <c r="H7945" s="3" t="s">
        <v>1092</v>
      </c>
      <c r="I7945" s="3" t="s">
        <v>37719</v>
      </c>
      <c r="J7945" s="3" t="s">
        <v>5614</v>
      </c>
    </row>
    <row r="7946" spans="1:10" s="6" customFormat="1" ht="15" customHeight="1" x14ac:dyDescent="0.3">
      <c r="A7946" s="3" t="s">
        <v>25</v>
      </c>
      <c r="B7946" s="3" t="s">
        <v>26</v>
      </c>
      <c r="C7946" s="3" t="s">
        <v>337</v>
      </c>
      <c r="D7946" s="3" t="s">
        <v>338</v>
      </c>
      <c r="E7946" s="4">
        <v>1</v>
      </c>
      <c r="F7946" s="4">
        <v>23</v>
      </c>
      <c r="G7946" s="3" t="s">
        <v>623</v>
      </c>
      <c r="H7946" s="3" t="s">
        <v>1068</v>
      </c>
      <c r="I7946" s="3" t="s">
        <v>37719</v>
      </c>
      <c r="J7946" s="3" t="s">
        <v>5614</v>
      </c>
    </row>
    <row r="7947" spans="1:10" s="6" customFormat="1" ht="15" customHeight="1" x14ac:dyDescent="0.3">
      <c r="A7947" s="3" t="s">
        <v>25</v>
      </c>
      <c r="B7947" s="3" t="s">
        <v>26</v>
      </c>
      <c r="C7947" s="3" t="s">
        <v>322</v>
      </c>
      <c r="D7947" s="3" t="s">
        <v>323</v>
      </c>
      <c r="E7947" s="4">
        <v>1</v>
      </c>
      <c r="F7947" s="4">
        <v>22</v>
      </c>
      <c r="G7947" s="3" t="s">
        <v>623</v>
      </c>
      <c r="H7947" s="3" t="s">
        <v>1065</v>
      </c>
      <c r="I7947" s="3" t="s">
        <v>37719</v>
      </c>
      <c r="J7947" s="3" t="s">
        <v>5614</v>
      </c>
    </row>
    <row r="7948" spans="1:10" s="6" customFormat="1" ht="15" customHeight="1" x14ac:dyDescent="0.3">
      <c r="A7948" s="3" t="s">
        <v>25</v>
      </c>
      <c r="B7948" s="3" t="s">
        <v>26</v>
      </c>
      <c r="C7948" s="3" t="s">
        <v>448</v>
      </c>
      <c r="D7948" s="3" t="s">
        <v>449</v>
      </c>
      <c r="E7948" s="4">
        <v>1</v>
      </c>
      <c r="F7948" s="4">
        <v>32</v>
      </c>
      <c r="G7948" s="3" t="s">
        <v>623</v>
      </c>
      <c r="H7948" s="3" t="s">
        <v>1201</v>
      </c>
      <c r="I7948" s="3" t="s">
        <v>37719</v>
      </c>
      <c r="J7948" s="3" t="s">
        <v>5554</v>
      </c>
    </row>
    <row r="7949" spans="1:10" s="6" customFormat="1" ht="15" customHeight="1" x14ac:dyDescent="0.3">
      <c r="A7949" s="3" t="s">
        <v>25</v>
      </c>
      <c r="B7949" s="3" t="s">
        <v>26</v>
      </c>
      <c r="C7949" s="3" t="s">
        <v>459</v>
      </c>
      <c r="D7949" s="3" t="s">
        <v>460</v>
      </c>
      <c r="E7949" s="4">
        <v>1</v>
      </c>
      <c r="F7949" s="4">
        <v>33</v>
      </c>
      <c r="G7949" s="3" t="s">
        <v>623</v>
      </c>
      <c r="H7949" s="3" t="s">
        <v>1221</v>
      </c>
      <c r="I7949" s="3" t="s">
        <v>37719</v>
      </c>
      <c r="J7949" s="3" t="s">
        <v>5554</v>
      </c>
    </row>
    <row r="7950" spans="1:10" s="6" customFormat="1" ht="15" customHeight="1" x14ac:dyDescent="0.3">
      <c r="A7950" s="3" t="s">
        <v>25</v>
      </c>
      <c r="B7950" s="3" t="s">
        <v>26</v>
      </c>
      <c r="C7950" s="3" t="s">
        <v>493</v>
      </c>
      <c r="D7950" s="3" t="s">
        <v>494</v>
      </c>
      <c r="E7950" s="4">
        <v>1</v>
      </c>
      <c r="F7950" s="4">
        <v>36</v>
      </c>
      <c r="G7950" s="3" t="s">
        <v>623</v>
      </c>
      <c r="H7950" s="3" t="s">
        <v>1241</v>
      </c>
      <c r="I7950" s="3" t="s">
        <v>37719</v>
      </c>
      <c r="J7950" s="3" t="s">
        <v>5554</v>
      </c>
    </row>
    <row r="7951" spans="1:10" s="6" customFormat="1" ht="15" customHeight="1" x14ac:dyDescent="0.3">
      <c r="A7951" s="3" t="s">
        <v>25</v>
      </c>
      <c r="B7951" s="3" t="s">
        <v>26</v>
      </c>
      <c r="C7951" s="3" t="s">
        <v>517</v>
      </c>
      <c r="D7951" s="3" t="s">
        <v>518</v>
      </c>
      <c r="E7951" s="4">
        <v>1</v>
      </c>
      <c r="F7951" s="4">
        <v>38</v>
      </c>
      <c r="G7951" s="3" t="s">
        <v>623</v>
      </c>
      <c r="H7951" s="3" t="s">
        <v>1260</v>
      </c>
      <c r="I7951" s="3" t="s">
        <v>37719</v>
      </c>
      <c r="J7951" s="3" t="s">
        <v>5554</v>
      </c>
    </row>
    <row r="7952" spans="1:10" s="6" customFormat="1" ht="15" customHeight="1" x14ac:dyDescent="0.3">
      <c r="A7952" s="3" t="s">
        <v>25</v>
      </c>
      <c r="B7952" s="3" t="s">
        <v>26</v>
      </c>
      <c r="C7952" s="3" t="s">
        <v>545</v>
      </c>
      <c r="D7952" s="3" t="s">
        <v>546</v>
      </c>
      <c r="E7952" s="4">
        <v>1</v>
      </c>
      <c r="F7952" s="4">
        <v>40</v>
      </c>
      <c r="G7952" s="3" t="s">
        <v>623</v>
      </c>
      <c r="H7952" s="3" t="s">
        <v>1276</v>
      </c>
      <c r="I7952" s="3" t="s">
        <v>37719</v>
      </c>
      <c r="J7952" s="3" t="s">
        <v>5554</v>
      </c>
    </row>
    <row r="7953" spans="1:10" s="6" customFormat="1" ht="15" customHeight="1" x14ac:dyDescent="0.3">
      <c r="A7953" s="3" t="s">
        <v>25</v>
      </c>
      <c r="B7953" s="3" t="s">
        <v>26</v>
      </c>
      <c r="C7953" s="3" t="s">
        <v>42</v>
      </c>
      <c r="D7953" s="3" t="s">
        <v>43</v>
      </c>
      <c r="E7953" s="4">
        <v>1</v>
      </c>
      <c r="F7953" s="4">
        <v>2</v>
      </c>
      <c r="G7953" s="3" t="s">
        <v>623</v>
      </c>
      <c r="H7953" s="3" t="s">
        <v>686</v>
      </c>
      <c r="I7953" s="3" t="s">
        <v>37719</v>
      </c>
      <c r="J7953" s="3" t="s">
        <v>5565</v>
      </c>
    </row>
    <row r="7954" spans="1:10" s="6" customFormat="1" ht="15" customHeight="1" x14ac:dyDescent="0.3">
      <c r="A7954" s="3" t="s">
        <v>25</v>
      </c>
      <c r="B7954" s="3" t="s">
        <v>26</v>
      </c>
      <c r="C7954" s="3" t="s">
        <v>86</v>
      </c>
      <c r="D7954" s="3" t="s">
        <v>87</v>
      </c>
      <c r="E7954" s="4">
        <v>1</v>
      </c>
      <c r="F7954" s="4">
        <v>5</v>
      </c>
      <c r="G7954" s="3" t="s">
        <v>623</v>
      </c>
      <c r="H7954" s="3" t="s">
        <v>731</v>
      </c>
      <c r="I7954" s="3" t="s">
        <v>37719</v>
      </c>
      <c r="J7954" s="3" t="s">
        <v>5565</v>
      </c>
    </row>
    <row r="7955" spans="1:10" s="6" customFormat="1" ht="15" customHeight="1" x14ac:dyDescent="0.3">
      <c r="A7955" s="3" t="s">
        <v>25</v>
      </c>
      <c r="B7955" s="3" t="s">
        <v>26</v>
      </c>
      <c r="C7955" s="3" t="s">
        <v>112</v>
      </c>
      <c r="D7955" s="3" t="s">
        <v>113</v>
      </c>
      <c r="E7955" s="4">
        <v>1</v>
      </c>
      <c r="F7955" s="4">
        <v>7</v>
      </c>
      <c r="G7955" s="3" t="s">
        <v>623</v>
      </c>
      <c r="H7955" s="3" t="s">
        <v>749</v>
      </c>
      <c r="I7955" s="3" t="s">
        <v>37719</v>
      </c>
      <c r="J7955" s="3" t="s">
        <v>5565</v>
      </c>
    </row>
    <row r="7956" spans="1:10" s="6" customFormat="1" ht="15" customHeight="1" x14ac:dyDescent="0.3">
      <c r="A7956" s="3" t="s">
        <v>25</v>
      </c>
      <c r="B7956" s="3" t="s">
        <v>26</v>
      </c>
      <c r="C7956" s="3" t="s">
        <v>128</v>
      </c>
      <c r="D7956" s="3" t="s">
        <v>129</v>
      </c>
      <c r="E7956" s="4">
        <v>1</v>
      </c>
      <c r="F7956" s="4">
        <v>8</v>
      </c>
      <c r="G7956" s="3" t="s">
        <v>623</v>
      </c>
      <c r="H7956" s="3" t="s">
        <v>803</v>
      </c>
      <c r="I7956" s="3" t="s">
        <v>37719</v>
      </c>
      <c r="J7956" s="3" t="s">
        <v>5565</v>
      </c>
    </row>
    <row r="7957" spans="1:10" s="6" customFormat="1" ht="15" customHeight="1" x14ac:dyDescent="0.3">
      <c r="A7957" s="3" t="s">
        <v>25</v>
      </c>
      <c r="B7957" s="3" t="s">
        <v>26</v>
      </c>
      <c r="C7957" s="3" t="s">
        <v>337</v>
      </c>
      <c r="D7957" s="3" t="s">
        <v>338</v>
      </c>
      <c r="E7957" s="4">
        <v>1</v>
      </c>
      <c r="F7957" s="4">
        <v>23</v>
      </c>
      <c r="G7957" s="3" t="s">
        <v>623</v>
      </c>
      <c r="H7957" s="3" t="s">
        <v>1068</v>
      </c>
      <c r="I7957" s="3" t="s">
        <v>37719</v>
      </c>
      <c r="J7957" s="3" t="s">
        <v>5565</v>
      </c>
    </row>
    <row r="7958" spans="1:10" s="6" customFormat="1" ht="15" customHeight="1" x14ac:dyDescent="0.3">
      <c r="A7958" s="3" t="s">
        <v>25</v>
      </c>
      <c r="B7958" s="3" t="s">
        <v>26</v>
      </c>
      <c r="C7958" s="3" t="s">
        <v>57</v>
      </c>
      <c r="D7958" s="3" t="s">
        <v>58</v>
      </c>
      <c r="E7958" s="4">
        <v>1</v>
      </c>
      <c r="F7958" s="4">
        <v>3</v>
      </c>
      <c r="G7958" s="3" t="s">
        <v>623</v>
      </c>
      <c r="H7958" s="3" t="s">
        <v>705</v>
      </c>
      <c r="I7958" s="3" t="s">
        <v>37719</v>
      </c>
      <c r="J7958" s="3" t="s">
        <v>5570</v>
      </c>
    </row>
    <row r="7959" spans="1:10" s="6" customFormat="1" ht="15" customHeight="1" x14ac:dyDescent="0.3">
      <c r="A7959" s="3" t="s">
        <v>25</v>
      </c>
      <c r="B7959" s="3" t="s">
        <v>26</v>
      </c>
      <c r="C7959" s="3" t="s">
        <v>204</v>
      </c>
      <c r="D7959" s="3" t="s">
        <v>205</v>
      </c>
      <c r="E7959" s="4">
        <v>1</v>
      </c>
      <c r="F7959" s="4">
        <v>13</v>
      </c>
      <c r="G7959" s="3" t="s">
        <v>623</v>
      </c>
      <c r="H7959" s="3" t="s">
        <v>956</v>
      </c>
      <c r="I7959" s="3" t="s">
        <v>37719</v>
      </c>
      <c r="J7959" s="3" t="s">
        <v>5570</v>
      </c>
    </row>
    <row r="7960" spans="1:10" s="6" customFormat="1" ht="15" customHeight="1" x14ac:dyDescent="0.3">
      <c r="A7960" s="3" t="s">
        <v>25</v>
      </c>
      <c r="B7960" s="3" t="s">
        <v>26</v>
      </c>
      <c r="C7960" s="3" t="s">
        <v>295</v>
      </c>
      <c r="D7960" s="3" t="s">
        <v>296</v>
      </c>
      <c r="E7960" s="4">
        <v>1</v>
      </c>
      <c r="F7960" s="4">
        <v>20</v>
      </c>
      <c r="G7960" s="3" t="s">
        <v>623</v>
      </c>
      <c r="H7960" s="3" t="s">
        <v>1028</v>
      </c>
      <c r="I7960" s="3" t="s">
        <v>37719</v>
      </c>
      <c r="J7960" s="3" t="s">
        <v>5570</v>
      </c>
    </row>
    <row r="7961" spans="1:10" s="6" customFormat="1" ht="15" customHeight="1" x14ac:dyDescent="0.3">
      <c r="A7961" s="3" t="s">
        <v>25</v>
      </c>
      <c r="B7961" s="3" t="s">
        <v>26</v>
      </c>
      <c r="C7961" s="3" t="s">
        <v>128</v>
      </c>
      <c r="D7961" s="3" t="s">
        <v>129</v>
      </c>
      <c r="E7961" s="4">
        <v>1</v>
      </c>
      <c r="F7961" s="4">
        <v>8</v>
      </c>
      <c r="G7961" s="3" t="s">
        <v>623</v>
      </c>
      <c r="H7961" s="3" t="s">
        <v>803</v>
      </c>
      <c r="I7961" s="3" t="s">
        <v>37719</v>
      </c>
      <c r="J7961" s="3" t="s">
        <v>5582</v>
      </c>
    </row>
    <row r="7962" spans="1:10" s="6" customFormat="1" ht="15" customHeight="1" x14ac:dyDescent="0.3">
      <c r="A7962" s="3" t="s">
        <v>25</v>
      </c>
      <c r="B7962" s="3" t="s">
        <v>26</v>
      </c>
      <c r="C7962" s="3" t="s">
        <v>42</v>
      </c>
      <c r="D7962" s="3" t="s">
        <v>43</v>
      </c>
      <c r="E7962" s="4">
        <v>1</v>
      </c>
      <c r="F7962" s="4">
        <v>2</v>
      </c>
      <c r="G7962" s="3" t="s">
        <v>623</v>
      </c>
      <c r="H7962" s="3" t="s">
        <v>686</v>
      </c>
      <c r="I7962" s="3" t="s">
        <v>37719</v>
      </c>
      <c r="J7962" s="3" t="s">
        <v>5593</v>
      </c>
    </row>
    <row r="7963" spans="1:10" s="6" customFormat="1" ht="15" customHeight="1" x14ac:dyDescent="0.3">
      <c r="A7963" s="3" t="s">
        <v>25</v>
      </c>
      <c r="B7963" s="3" t="s">
        <v>26</v>
      </c>
      <c r="C7963" s="3" t="s">
        <v>440</v>
      </c>
      <c r="D7963" s="3" t="s">
        <v>441</v>
      </c>
      <c r="E7963" s="4">
        <v>1</v>
      </c>
      <c r="F7963" s="4">
        <v>31</v>
      </c>
      <c r="G7963" s="3" t="s">
        <v>623</v>
      </c>
      <c r="H7963" s="3" t="s">
        <v>1199</v>
      </c>
      <c r="I7963" s="3" t="s">
        <v>37719</v>
      </c>
      <c r="J7963" s="3" t="s">
        <v>5554</v>
      </c>
    </row>
    <row r="7964" spans="1:10" s="6" customFormat="1" ht="15" customHeight="1" x14ac:dyDescent="0.3">
      <c r="A7964" s="3" t="s">
        <v>25</v>
      </c>
      <c r="B7964" s="3" t="s">
        <v>26</v>
      </c>
      <c r="C7964" s="3" t="s">
        <v>415</v>
      </c>
      <c r="D7964" s="3" t="s">
        <v>416</v>
      </c>
      <c r="E7964" s="4">
        <v>1</v>
      </c>
      <c r="F7964" s="4">
        <v>29</v>
      </c>
      <c r="G7964" s="3" t="s">
        <v>623</v>
      </c>
      <c r="H7964" s="3" t="s">
        <v>1177</v>
      </c>
      <c r="I7964" s="3" t="s">
        <v>37719</v>
      </c>
      <c r="J7964" s="3" t="s">
        <v>5554</v>
      </c>
    </row>
    <row r="7965" spans="1:10" s="6" customFormat="1" ht="15" customHeight="1" x14ac:dyDescent="0.3">
      <c r="A7965" s="3" t="s">
        <v>25</v>
      </c>
      <c r="B7965" s="3" t="s">
        <v>26</v>
      </c>
      <c r="C7965" s="3" t="s">
        <v>389</v>
      </c>
      <c r="D7965" s="3" t="s">
        <v>390</v>
      </c>
      <c r="E7965" s="4">
        <v>1</v>
      </c>
      <c r="F7965" s="4">
        <v>27</v>
      </c>
      <c r="G7965" s="3" t="s">
        <v>623</v>
      </c>
      <c r="H7965" s="3" t="s">
        <v>1127</v>
      </c>
      <c r="I7965" s="3" t="s">
        <v>37719</v>
      </c>
      <c r="J7965" s="3" t="s">
        <v>5554</v>
      </c>
    </row>
    <row r="7966" spans="1:10" s="6" customFormat="1" ht="15" customHeight="1" x14ac:dyDescent="0.3">
      <c r="A7966" s="3" t="s">
        <v>25</v>
      </c>
      <c r="B7966" s="3" t="s">
        <v>26</v>
      </c>
      <c r="C7966" s="3" t="s">
        <v>376</v>
      </c>
      <c r="D7966" s="3" t="s">
        <v>377</v>
      </c>
      <c r="E7966" s="4">
        <v>1</v>
      </c>
      <c r="F7966" s="4">
        <v>26</v>
      </c>
      <c r="G7966" s="3" t="s">
        <v>623</v>
      </c>
      <c r="H7966" s="3" t="s">
        <v>1119</v>
      </c>
      <c r="I7966" s="3" t="s">
        <v>37719</v>
      </c>
      <c r="J7966" s="3" t="s">
        <v>5554</v>
      </c>
    </row>
    <row r="7967" spans="1:10" s="6" customFormat="1" ht="15" customHeight="1" x14ac:dyDescent="0.3">
      <c r="A7967" s="3" t="s">
        <v>25</v>
      </c>
      <c r="B7967" s="3" t="s">
        <v>26</v>
      </c>
      <c r="C7967" s="3" t="s">
        <v>142</v>
      </c>
      <c r="D7967" s="3" t="s">
        <v>143</v>
      </c>
      <c r="E7967" s="4">
        <v>1</v>
      </c>
      <c r="F7967" s="4">
        <v>9</v>
      </c>
      <c r="G7967" s="3" t="s">
        <v>623</v>
      </c>
      <c r="H7967" s="3" t="s">
        <v>820</v>
      </c>
      <c r="I7967" s="3" t="s">
        <v>37719</v>
      </c>
      <c r="J7967" s="3" t="s">
        <v>5554</v>
      </c>
    </row>
    <row r="7968" spans="1:10" s="6" customFormat="1" ht="15" customHeight="1" x14ac:dyDescent="0.3">
      <c r="A7968" s="3" t="s">
        <v>25</v>
      </c>
      <c r="B7968" s="3" t="s">
        <v>26</v>
      </c>
      <c r="C7968" s="3" t="s">
        <v>158</v>
      </c>
      <c r="D7968" s="3" t="s">
        <v>159</v>
      </c>
      <c r="E7968" s="4">
        <v>1</v>
      </c>
      <c r="F7968" s="4">
        <v>10</v>
      </c>
      <c r="G7968" s="3" t="s">
        <v>623</v>
      </c>
      <c r="H7968" s="3" t="s">
        <v>854</v>
      </c>
      <c r="I7968" s="3" t="s">
        <v>37719</v>
      </c>
      <c r="J7968" s="3" t="s">
        <v>5554</v>
      </c>
    </row>
    <row r="7969" spans="1:10" s="6" customFormat="1" ht="15" customHeight="1" x14ac:dyDescent="0.3">
      <c r="A7969" s="3" t="s">
        <v>25</v>
      </c>
      <c r="B7969" s="3" t="s">
        <v>26</v>
      </c>
      <c r="C7969" s="3" t="s">
        <v>173</v>
      </c>
      <c r="D7969" s="3" t="s">
        <v>174</v>
      </c>
      <c r="E7969" s="4">
        <v>1</v>
      </c>
      <c r="F7969" s="4">
        <v>11</v>
      </c>
      <c r="G7969" s="3" t="s">
        <v>623</v>
      </c>
      <c r="H7969" s="3" t="s">
        <v>867</v>
      </c>
      <c r="I7969" s="3" t="s">
        <v>37719</v>
      </c>
      <c r="J7969" s="3" t="s">
        <v>5554</v>
      </c>
    </row>
    <row r="7970" spans="1:10" s="6" customFormat="1" ht="15" customHeight="1" x14ac:dyDescent="0.3">
      <c r="A7970" s="3" t="s">
        <v>25</v>
      </c>
      <c r="B7970" s="3" t="s">
        <v>26</v>
      </c>
      <c r="C7970" s="3" t="s">
        <v>189</v>
      </c>
      <c r="D7970" s="3" t="s">
        <v>190</v>
      </c>
      <c r="E7970" s="4">
        <v>1</v>
      </c>
      <c r="F7970" s="4">
        <v>12</v>
      </c>
      <c r="G7970" s="3" t="s">
        <v>623</v>
      </c>
      <c r="H7970" s="3" t="s">
        <v>948</v>
      </c>
      <c r="I7970" s="3" t="s">
        <v>37719</v>
      </c>
      <c r="J7970" s="3" t="s">
        <v>5554</v>
      </c>
    </row>
    <row r="7971" spans="1:10" s="6" customFormat="1" ht="15" customHeight="1" x14ac:dyDescent="0.3">
      <c r="A7971" s="3" t="s">
        <v>25</v>
      </c>
      <c r="B7971" s="3" t="s">
        <v>26</v>
      </c>
      <c r="C7971" s="3" t="s">
        <v>204</v>
      </c>
      <c r="D7971" s="3" t="s">
        <v>205</v>
      </c>
      <c r="E7971" s="4">
        <v>1</v>
      </c>
      <c r="F7971" s="4">
        <v>13</v>
      </c>
      <c r="G7971" s="3" t="s">
        <v>623</v>
      </c>
      <c r="H7971" s="3" t="s">
        <v>956</v>
      </c>
      <c r="I7971" s="3" t="s">
        <v>37719</v>
      </c>
      <c r="J7971" s="3" t="s">
        <v>5554</v>
      </c>
    </row>
    <row r="7972" spans="1:10" s="6" customFormat="1" ht="15" customHeight="1" x14ac:dyDescent="0.3">
      <c r="A7972" s="3" t="s">
        <v>25</v>
      </c>
      <c r="B7972" s="3" t="s">
        <v>26</v>
      </c>
      <c r="C7972" s="3" t="s">
        <v>219</v>
      </c>
      <c r="D7972" s="3" t="s">
        <v>220</v>
      </c>
      <c r="E7972" s="4">
        <v>1</v>
      </c>
      <c r="F7972" s="4">
        <v>14</v>
      </c>
      <c r="G7972" s="3" t="s">
        <v>623</v>
      </c>
      <c r="H7972" s="3" t="s">
        <v>977</v>
      </c>
      <c r="I7972" s="3" t="s">
        <v>37719</v>
      </c>
      <c r="J7972" s="3" t="s">
        <v>5554</v>
      </c>
    </row>
    <row r="7973" spans="1:10" s="6" customFormat="1" ht="15" customHeight="1" x14ac:dyDescent="0.3">
      <c r="A7973" s="3" t="s">
        <v>25</v>
      </c>
      <c r="B7973" s="3" t="s">
        <v>26</v>
      </c>
      <c r="C7973" s="3" t="s">
        <v>232</v>
      </c>
      <c r="D7973" s="3" t="s">
        <v>233</v>
      </c>
      <c r="E7973" s="4">
        <v>1</v>
      </c>
      <c r="F7973" s="4">
        <v>15</v>
      </c>
      <c r="G7973" s="3" t="s">
        <v>623</v>
      </c>
      <c r="H7973" s="3" t="s">
        <v>986</v>
      </c>
      <c r="I7973" s="3" t="s">
        <v>37719</v>
      </c>
      <c r="J7973" s="3" t="s">
        <v>5554</v>
      </c>
    </row>
    <row r="7974" spans="1:10" s="6" customFormat="1" ht="15" customHeight="1" x14ac:dyDescent="0.3">
      <c r="A7974" s="3" t="s">
        <v>25</v>
      </c>
      <c r="B7974" s="3" t="s">
        <v>26</v>
      </c>
      <c r="C7974" s="3" t="s">
        <v>57</v>
      </c>
      <c r="D7974" s="3" t="s">
        <v>58</v>
      </c>
      <c r="E7974" s="4">
        <v>1</v>
      </c>
      <c r="F7974" s="4">
        <v>3</v>
      </c>
      <c r="G7974" s="3" t="s">
        <v>623</v>
      </c>
      <c r="H7974" s="3" t="s">
        <v>705</v>
      </c>
      <c r="I7974" s="3" t="s">
        <v>37719</v>
      </c>
      <c r="J7974" s="3" t="s">
        <v>5593</v>
      </c>
    </row>
    <row r="7975" spans="1:10" s="6" customFormat="1" ht="15" customHeight="1" x14ac:dyDescent="0.3">
      <c r="A7975" s="3" t="s">
        <v>25</v>
      </c>
      <c r="B7975" s="3" t="s">
        <v>26</v>
      </c>
      <c r="C7975" s="3" t="s">
        <v>246</v>
      </c>
      <c r="D7975" s="3" t="s">
        <v>247</v>
      </c>
      <c r="E7975" s="4">
        <v>1</v>
      </c>
      <c r="F7975" s="4">
        <v>16</v>
      </c>
      <c r="G7975" s="3" t="s">
        <v>623</v>
      </c>
      <c r="H7975" s="3" t="s">
        <v>989</v>
      </c>
      <c r="I7975" s="3" t="s">
        <v>37719</v>
      </c>
      <c r="J7975" s="3" t="s">
        <v>5554</v>
      </c>
    </row>
    <row r="7976" spans="1:10" s="6" customFormat="1" ht="15" customHeight="1" x14ac:dyDescent="0.3">
      <c r="A7976" s="3" t="s">
        <v>25</v>
      </c>
      <c r="B7976" s="3" t="s">
        <v>26</v>
      </c>
      <c r="C7976" s="3" t="s">
        <v>272</v>
      </c>
      <c r="D7976" s="3" t="s">
        <v>273</v>
      </c>
      <c r="E7976" s="4">
        <v>1</v>
      </c>
      <c r="F7976" s="4">
        <v>18</v>
      </c>
      <c r="G7976" s="3" t="s">
        <v>623</v>
      </c>
      <c r="H7976" s="3" t="s">
        <v>1009</v>
      </c>
      <c r="I7976" s="3" t="s">
        <v>37719</v>
      </c>
      <c r="J7976" s="3" t="s">
        <v>5554</v>
      </c>
    </row>
    <row r="7977" spans="1:10" s="6" customFormat="1" ht="15" customHeight="1" x14ac:dyDescent="0.3">
      <c r="A7977" s="3" t="s">
        <v>25</v>
      </c>
      <c r="B7977" s="3" t="s">
        <v>26</v>
      </c>
      <c r="C7977" s="3" t="s">
        <v>283</v>
      </c>
      <c r="D7977" s="3" t="s">
        <v>284</v>
      </c>
      <c r="E7977" s="4">
        <v>1</v>
      </c>
      <c r="F7977" s="4">
        <v>19</v>
      </c>
      <c r="G7977" s="3" t="s">
        <v>623</v>
      </c>
      <c r="H7977" s="3" t="s">
        <v>1019</v>
      </c>
      <c r="I7977" s="3" t="s">
        <v>37719</v>
      </c>
      <c r="J7977" s="3" t="s">
        <v>5554</v>
      </c>
    </row>
    <row r="7978" spans="1:10" s="6" customFormat="1" ht="15" customHeight="1" x14ac:dyDescent="0.3">
      <c r="A7978" s="3" t="s">
        <v>25</v>
      </c>
      <c r="B7978" s="3" t="s">
        <v>26</v>
      </c>
      <c r="C7978" s="3" t="s">
        <v>295</v>
      </c>
      <c r="D7978" s="3" t="s">
        <v>296</v>
      </c>
      <c r="E7978" s="4">
        <v>1</v>
      </c>
      <c r="F7978" s="4">
        <v>20</v>
      </c>
      <c r="G7978" s="3" t="s">
        <v>623</v>
      </c>
      <c r="H7978" s="3" t="s">
        <v>1028</v>
      </c>
      <c r="I7978" s="3" t="s">
        <v>37719</v>
      </c>
      <c r="J7978" s="3" t="s">
        <v>5554</v>
      </c>
    </row>
    <row r="7979" spans="1:10" s="6" customFormat="1" ht="15" customHeight="1" x14ac:dyDescent="0.3">
      <c r="A7979" s="3" t="s">
        <v>25</v>
      </c>
      <c r="B7979" s="3" t="s">
        <v>26</v>
      </c>
      <c r="C7979" s="3" t="s">
        <v>307</v>
      </c>
      <c r="D7979" s="3" t="s">
        <v>308</v>
      </c>
      <c r="E7979" s="4">
        <v>1</v>
      </c>
      <c r="F7979" s="4">
        <v>21</v>
      </c>
      <c r="G7979" s="3" t="s">
        <v>623</v>
      </c>
      <c r="H7979" s="3" t="s">
        <v>1051</v>
      </c>
      <c r="I7979" s="3" t="s">
        <v>37719</v>
      </c>
      <c r="J7979" s="3" t="s">
        <v>5554</v>
      </c>
    </row>
    <row r="7980" spans="1:10" s="6" customFormat="1" ht="15" customHeight="1" x14ac:dyDescent="0.3">
      <c r="A7980" s="3" t="s">
        <v>25</v>
      </c>
      <c r="B7980" s="3" t="s">
        <v>26</v>
      </c>
      <c r="C7980" s="3" t="s">
        <v>322</v>
      </c>
      <c r="D7980" s="3" t="s">
        <v>323</v>
      </c>
      <c r="E7980" s="4">
        <v>1</v>
      </c>
      <c r="F7980" s="4">
        <v>22</v>
      </c>
      <c r="G7980" s="3" t="s">
        <v>623</v>
      </c>
      <c r="H7980" s="3" t="s">
        <v>1065</v>
      </c>
      <c r="I7980" s="3" t="s">
        <v>37719</v>
      </c>
      <c r="J7980" s="3" t="s">
        <v>5554</v>
      </c>
    </row>
    <row r="7981" spans="1:10" s="6" customFormat="1" ht="15" customHeight="1" x14ac:dyDescent="0.3">
      <c r="A7981" s="3" t="s">
        <v>25</v>
      </c>
      <c r="B7981" s="3" t="s">
        <v>26</v>
      </c>
      <c r="C7981" s="3" t="s">
        <v>352</v>
      </c>
      <c r="D7981" s="3" t="s">
        <v>353</v>
      </c>
      <c r="E7981" s="4">
        <v>1</v>
      </c>
      <c r="F7981" s="4">
        <v>24</v>
      </c>
      <c r="G7981" s="3" t="s">
        <v>623</v>
      </c>
      <c r="H7981" s="3" t="s">
        <v>1092</v>
      </c>
      <c r="I7981" s="3" t="s">
        <v>37719</v>
      </c>
      <c r="J7981" s="3" t="s">
        <v>5554</v>
      </c>
    </row>
    <row r="7982" spans="1:10" s="6" customFormat="1" ht="15" customHeight="1" x14ac:dyDescent="0.3">
      <c r="A7982" s="3" t="s">
        <v>25</v>
      </c>
      <c r="B7982" s="3" t="s">
        <v>26</v>
      </c>
      <c r="C7982" s="3" t="s">
        <v>366</v>
      </c>
      <c r="D7982" s="3" t="s">
        <v>367</v>
      </c>
      <c r="E7982" s="4">
        <v>1</v>
      </c>
      <c r="F7982" s="4">
        <v>25</v>
      </c>
      <c r="G7982" s="3" t="s">
        <v>623</v>
      </c>
      <c r="H7982" s="3" t="s">
        <v>1110</v>
      </c>
      <c r="I7982" s="3" t="s">
        <v>37719</v>
      </c>
      <c r="J7982" s="3" t="s">
        <v>5554</v>
      </c>
    </row>
    <row r="7983" spans="1:10" s="6" customFormat="1" ht="15" customHeight="1" x14ac:dyDescent="0.3">
      <c r="A7983" s="3" t="s">
        <v>25</v>
      </c>
      <c r="B7983" s="3" t="s">
        <v>26</v>
      </c>
      <c r="C7983" s="3" t="s">
        <v>260</v>
      </c>
      <c r="D7983" s="3" t="s">
        <v>261</v>
      </c>
      <c r="E7983" s="4">
        <v>1</v>
      </c>
      <c r="F7983" s="4">
        <v>17</v>
      </c>
      <c r="G7983" s="3" t="s">
        <v>623</v>
      </c>
      <c r="H7983" s="3" t="s">
        <v>1005</v>
      </c>
      <c r="I7983" s="3" t="s">
        <v>37719</v>
      </c>
      <c r="J7983" s="3" t="s">
        <v>5554</v>
      </c>
    </row>
    <row r="7984" spans="1:10" s="6" customFormat="1" ht="15" customHeight="1" x14ac:dyDescent="0.3">
      <c r="A7984" s="3" t="s">
        <v>25</v>
      </c>
      <c r="B7984" s="3" t="s">
        <v>26</v>
      </c>
      <c r="C7984" s="3" t="s">
        <v>389</v>
      </c>
      <c r="D7984" s="3" t="s">
        <v>390</v>
      </c>
      <c r="E7984" s="4">
        <v>1</v>
      </c>
      <c r="F7984" s="4">
        <v>27</v>
      </c>
      <c r="G7984" s="3" t="s">
        <v>623</v>
      </c>
      <c r="H7984" s="3" t="s">
        <v>1127</v>
      </c>
      <c r="I7984" s="3" t="s">
        <v>37719</v>
      </c>
      <c r="J7984" s="3" t="s">
        <v>5687</v>
      </c>
    </row>
    <row r="7985" spans="1:10" s="6" customFormat="1" ht="15" customHeight="1" x14ac:dyDescent="0.3">
      <c r="A7985" s="3" t="s">
        <v>25</v>
      </c>
      <c r="B7985" s="3" t="s">
        <v>26</v>
      </c>
      <c r="C7985" s="3" t="s">
        <v>71</v>
      </c>
      <c r="D7985" s="3" t="s">
        <v>72</v>
      </c>
      <c r="E7985" s="4">
        <v>1</v>
      </c>
      <c r="F7985" s="4">
        <v>4</v>
      </c>
      <c r="G7985" s="3" t="s">
        <v>623</v>
      </c>
      <c r="H7985" s="3" t="s">
        <v>718</v>
      </c>
      <c r="I7985" s="3" t="s">
        <v>37719</v>
      </c>
      <c r="J7985" s="3" t="s">
        <v>5593</v>
      </c>
    </row>
    <row r="7986" spans="1:10" s="6" customFormat="1" ht="15" customHeight="1" x14ac:dyDescent="0.3">
      <c r="A7986" s="3" t="s">
        <v>25</v>
      </c>
      <c r="B7986" s="3" t="s">
        <v>26</v>
      </c>
      <c r="C7986" s="3" t="s">
        <v>112</v>
      </c>
      <c r="D7986" s="3" t="s">
        <v>113</v>
      </c>
      <c r="E7986" s="4">
        <v>1</v>
      </c>
      <c r="F7986" s="4">
        <v>7</v>
      </c>
      <c r="G7986" s="3" t="s">
        <v>623</v>
      </c>
      <c r="H7986" s="3" t="s">
        <v>749</v>
      </c>
      <c r="I7986" s="3" t="s">
        <v>37719</v>
      </c>
      <c r="J7986" s="3" t="s">
        <v>5593</v>
      </c>
    </row>
    <row r="7987" spans="1:10" s="6" customFormat="1" ht="15" customHeight="1" x14ac:dyDescent="0.3">
      <c r="A7987" s="3" t="s">
        <v>25</v>
      </c>
      <c r="B7987" s="3" t="s">
        <v>26</v>
      </c>
      <c r="C7987" s="3" t="s">
        <v>97</v>
      </c>
      <c r="D7987" s="3" t="s">
        <v>98</v>
      </c>
      <c r="E7987" s="4">
        <v>1</v>
      </c>
      <c r="F7987" s="4">
        <v>6</v>
      </c>
      <c r="G7987" s="3" t="s">
        <v>623</v>
      </c>
      <c r="H7987" s="3" t="s">
        <v>742</v>
      </c>
      <c r="I7987" s="3" t="s">
        <v>37719</v>
      </c>
      <c r="J7987" s="3" t="s">
        <v>5614</v>
      </c>
    </row>
    <row r="7988" spans="1:10" s="6" customFormat="1" ht="15" customHeight="1" x14ac:dyDescent="0.3">
      <c r="A7988" s="3" t="s">
        <v>25</v>
      </c>
      <c r="B7988" s="3" t="s">
        <v>26</v>
      </c>
      <c r="C7988" s="3" t="s">
        <v>112</v>
      </c>
      <c r="D7988" s="3" t="s">
        <v>113</v>
      </c>
      <c r="E7988" s="4">
        <v>1</v>
      </c>
      <c r="F7988" s="4">
        <v>7</v>
      </c>
      <c r="G7988" s="3" t="s">
        <v>623</v>
      </c>
      <c r="H7988" s="3" t="s">
        <v>749</v>
      </c>
      <c r="I7988" s="3" t="s">
        <v>37719</v>
      </c>
      <c r="J7988" s="3" t="s">
        <v>5614</v>
      </c>
    </row>
    <row r="7989" spans="1:10" s="6" customFormat="1" ht="15" customHeight="1" x14ac:dyDescent="0.3">
      <c r="A7989" s="3" t="s">
        <v>25</v>
      </c>
      <c r="B7989" s="3" t="s">
        <v>26</v>
      </c>
      <c r="C7989" s="3" t="s">
        <v>128</v>
      </c>
      <c r="D7989" s="3" t="s">
        <v>129</v>
      </c>
      <c r="E7989" s="4">
        <v>1</v>
      </c>
      <c r="F7989" s="4">
        <v>8</v>
      </c>
      <c r="G7989" s="3" t="s">
        <v>623</v>
      </c>
      <c r="H7989" s="3" t="s">
        <v>803</v>
      </c>
      <c r="I7989" s="3" t="s">
        <v>37719</v>
      </c>
      <c r="J7989" s="3" t="s">
        <v>5614</v>
      </c>
    </row>
    <row r="7990" spans="1:10" s="6" customFormat="1" ht="15" customHeight="1" x14ac:dyDescent="0.3">
      <c r="A7990" s="3" t="s">
        <v>25</v>
      </c>
      <c r="B7990" s="3" t="s">
        <v>26</v>
      </c>
      <c r="C7990" s="3" t="s">
        <v>142</v>
      </c>
      <c r="D7990" s="3" t="s">
        <v>143</v>
      </c>
      <c r="E7990" s="4">
        <v>1</v>
      </c>
      <c r="F7990" s="4">
        <v>9</v>
      </c>
      <c r="G7990" s="3" t="s">
        <v>623</v>
      </c>
      <c r="H7990" s="3" t="s">
        <v>820</v>
      </c>
      <c r="I7990" s="3" t="s">
        <v>37719</v>
      </c>
      <c r="J7990" s="3" t="s">
        <v>5614</v>
      </c>
    </row>
    <row r="7991" spans="1:10" s="6" customFormat="1" ht="15" customHeight="1" x14ac:dyDescent="0.3">
      <c r="A7991" s="3" t="s">
        <v>25</v>
      </c>
      <c r="B7991" s="3" t="s">
        <v>26</v>
      </c>
      <c r="C7991" s="3" t="s">
        <v>158</v>
      </c>
      <c r="D7991" s="3" t="s">
        <v>159</v>
      </c>
      <c r="E7991" s="4">
        <v>1</v>
      </c>
      <c r="F7991" s="4">
        <v>10</v>
      </c>
      <c r="G7991" s="3" t="s">
        <v>623</v>
      </c>
      <c r="H7991" s="3" t="s">
        <v>854</v>
      </c>
      <c r="I7991" s="3" t="s">
        <v>37719</v>
      </c>
      <c r="J7991" s="3" t="s">
        <v>5614</v>
      </c>
    </row>
    <row r="7992" spans="1:10" s="6" customFormat="1" ht="15" customHeight="1" x14ac:dyDescent="0.3">
      <c r="A7992" s="3" t="s">
        <v>25</v>
      </c>
      <c r="B7992" s="3" t="s">
        <v>26</v>
      </c>
      <c r="C7992" s="3" t="s">
        <v>173</v>
      </c>
      <c r="D7992" s="3" t="s">
        <v>174</v>
      </c>
      <c r="E7992" s="4">
        <v>1</v>
      </c>
      <c r="F7992" s="4">
        <v>11</v>
      </c>
      <c r="G7992" s="3" t="s">
        <v>623</v>
      </c>
      <c r="H7992" s="3" t="s">
        <v>867</v>
      </c>
      <c r="I7992" s="3" t="s">
        <v>37719</v>
      </c>
      <c r="J7992" s="3" t="s">
        <v>5614</v>
      </c>
    </row>
    <row r="7993" spans="1:10" s="6" customFormat="1" ht="15" customHeight="1" x14ac:dyDescent="0.3">
      <c r="A7993" s="3" t="s">
        <v>25</v>
      </c>
      <c r="B7993" s="3" t="s">
        <v>26</v>
      </c>
      <c r="C7993" s="3" t="s">
        <v>189</v>
      </c>
      <c r="D7993" s="3" t="s">
        <v>190</v>
      </c>
      <c r="E7993" s="4">
        <v>1</v>
      </c>
      <c r="F7993" s="4">
        <v>12</v>
      </c>
      <c r="G7993" s="3" t="s">
        <v>623</v>
      </c>
      <c r="H7993" s="3" t="s">
        <v>948</v>
      </c>
      <c r="I7993" s="3" t="s">
        <v>37719</v>
      </c>
      <c r="J7993" s="3" t="s">
        <v>5614</v>
      </c>
    </row>
    <row r="7994" spans="1:10" s="6" customFormat="1" ht="15" customHeight="1" x14ac:dyDescent="0.3">
      <c r="A7994" s="3" t="s">
        <v>25</v>
      </c>
      <c r="B7994" s="3" t="s">
        <v>26</v>
      </c>
      <c r="C7994" s="3" t="s">
        <v>204</v>
      </c>
      <c r="D7994" s="3" t="s">
        <v>205</v>
      </c>
      <c r="E7994" s="4">
        <v>1</v>
      </c>
      <c r="F7994" s="4">
        <v>13</v>
      </c>
      <c r="G7994" s="3" t="s">
        <v>623</v>
      </c>
      <c r="H7994" s="3" t="s">
        <v>956</v>
      </c>
      <c r="I7994" s="3" t="s">
        <v>37719</v>
      </c>
      <c r="J7994" s="3" t="s">
        <v>5614</v>
      </c>
    </row>
    <row r="7995" spans="1:10" s="6" customFormat="1" ht="15" customHeight="1" x14ac:dyDescent="0.3">
      <c r="A7995" s="3" t="s">
        <v>25</v>
      </c>
      <c r="B7995" s="3" t="s">
        <v>26</v>
      </c>
      <c r="C7995" s="3" t="s">
        <v>232</v>
      </c>
      <c r="D7995" s="3" t="s">
        <v>233</v>
      </c>
      <c r="E7995" s="4">
        <v>1</v>
      </c>
      <c r="F7995" s="4">
        <v>15</v>
      </c>
      <c r="G7995" s="3" t="s">
        <v>623</v>
      </c>
      <c r="H7995" s="3" t="s">
        <v>986</v>
      </c>
      <c r="I7995" s="3" t="s">
        <v>37719</v>
      </c>
      <c r="J7995" s="3" t="s">
        <v>5614</v>
      </c>
    </row>
    <row r="7996" spans="1:10" s="6" customFormat="1" ht="15" customHeight="1" x14ac:dyDescent="0.3">
      <c r="A7996" s="3" t="s">
        <v>25</v>
      </c>
      <c r="B7996" s="3" t="s">
        <v>26</v>
      </c>
      <c r="C7996" s="3" t="s">
        <v>246</v>
      </c>
      <c r="D7996" s="3" t="s">
        <v>247</v>
      </c>
      <c r="E7996" s="4">
        <v>1</v>
      </c>
      <c r="F7996" s="4">
        <v>16</v>
      </c>
      <c r="G7996" s="3" t="s">
        <v>623</v>
      </c>
      <c r="H7996" s="3" t="s">
        <v>989</v>
      </c>
      <c r="I7996" s="3" t="s">
        <v>37719</v>
      </c>
      <c r="J7996" s="3" t="s">
        <v>5614</v>
      </c>
    </row>
    <row r="7997" spans="1:10" s="6" customFormat="1" ht="15" customHeight="1" x14ac:dyDescent="0.3">
      <c r="A7997" s="3" t="s">
        <v>25</v>
      </c>
      <c r="B7997" s="3" t="s">
        <v>26</v>
      </c>
      <c r="C7997" s="3" t="s">
        <v>260</v>
      </c>
      <c r="D7997" s="3" t="s">
        <v>261</v>
      </c>
      <c r="E7997" s="4">
        <v>1</v>
      </c>
      <c r="F7997" s="4">
        <v>17</v>
      </c>
      <c r="G7997" s="3" t="s">
        <v>623</v>
      </c>
      <c r="H7997" s="3" t="s">
        <v>1005</v>
      </c>
      <c r="I7997" s="3" t="s">
        <v>37719</v>
      </c>
      <c r="J7997" s="3" t="s">
        <v>5614</v>
      </c>
    </row>
    <row r="7998" spans="1:10" s="6" customFormat="1" ht="15" customHeight="1" x14ac:dyDescent="0.3">
      <c r="A7998" s="3" t="s">
        <v>25</v>
      </c>
      <c r="B7998" s="3" t="s">
        <v>26</v>
      </c>
      <c r="C7998" s="3" t="s">
        <v>272</v>
      </c>
      <c r="D7998" s="3" t="s">
        <v>273</v>
      </c>
      <c r="E7998" s="4">
        <v>1</v>
      </c>
      <c r="F7998" s="4">
        <v>18</v>
      </c>
      <c r="G7998" s="3" t="s">
        <v>623</v>
      </c>
      <c r="H7998" s="3" t="s">
        <v>1009</v>
      </c>
      <c r="I7998" s="3" t="s">
        <v>37719</v>
      </c>
      <c r="J7998" s="3" t="s">
        <v>5614</v>
      </c>
    </row>
    <row r="7999" spans="1:10" s="6" customFormat="1" ht="15" customHeight="1" x14ac:dyDescent="0.3">
      <c r="A7999" s="3" t="s">
        <v>25</v>
      </c>
      <c r="B7999" s="3" t="s">
        <v>26</v>
      </c>
      <c r="C7999" s="3" t="s">
        <v>283</v>
      </c>
      <c r="D7999" s="3" t="s">
        <v>284</v>
      </c>
      <c r="E7999" s="4">
        <v>1</v>
      </c>
      <c r="F7999" s="4">
        <v>19</v>
      </c>
      <c r="G7999" s="3" t="s">
        <v>623</v>
      </c>
      <c r="H7999" s="3" t="s">
        <v>1019</v>
      </c>
      <c r="I7999" s="3" t="s">
        <v>37719</v>
      </c>
      <c r="J7999" s="3" t="s">
        <v>5614</v>
      </c>
    </row>
    <row r="8000" spans="1:10" s="6" customFormat="1" ht="15" customHeight="1" x14ac:dyDescent="0.3">
      <c r="A8000" s="3" t="s">
        <v>25</v>
      </c>
      <c r="B8000" s="3" t="s">
        <v>26</v>
      </c>
      <c r="C8000" s="3" t="s">
        <v>295</v>
      </c>
      <c r="D8000" s="3" t="s">
        <v>296</v>
      </c>
      <c r="E8000" s="4">
        <v>1</v>
      </c>
      <c r="F8000" s="4">
        <v>20</v>
      </c>
      <c r="G8000" s="3" t="s">
        <v>623</v>
      </c>
      <c r="H8000" s="3" t="s">
        <v>1028</v>
      </c>
      <c r="I8000" s="3" t="s">
        <v>37719</v>
      </c>
      <c r="J8000" s="3" t="s">
        <v>5614</v>
      </c>
    </row>
    <row r="8001" spans="1:10" s="6" customFormat="1" ht="15" customHeight="1" x14ac:dyDescent="0.3">
      <c r="A8001" s="3" t="s">
        <v>25</v>
      </c>
      <c r="B8001" s="3" t="s">
        <v>26</v>
      </c>
      <c r="C8001" s="3" t="s">
        <v>307</v>
      </c>
      <c r="D8001" s="3" t="s">
        <v>308</v>
      </c>
      <c r="E8001" s="4">
        <v>1</v>
      </c>
      <c r="F8001" s="4">
        <v>21</v>
      </c>
      <c r="G8001" s="3" t="s">
        <v>623</v>
      </c>
      <c r="H8001" s="3" t="s">
        <v>1051</v>
      </c>
      <c r="I8001" s="3" t="s">
        <v>37719</v>
      </c>
      <c r="J8001" s="3" t="s">
        <v>5614</v>
      </c>
    </row>
    <row r="8002" spans="1:10" s="6" customFormat="1" ht="15" customHeight="1" x14ac:dyDescent="0.3">
      <c r="A8002" s="3" t="s">
        <v>25</v>
      </c>
      <c r="B8002" s="3" t="s">
        <v>26</v>
      </c>
      <c r="C8002" s="3" t="s">
        <v>86</v>
      </c>
      <c r="D8002" s="3" t="s">
        <v>87</v>
      </c>
      <c r="E8002" s="4">
        <v>1</v>
      </c>
      <c r="F8002" s="4">
        <v>5</v>
      </c>
      <c r="G8002" s="3" t="s">
        <v>623</v>
      </c>
      <c r="H8002" s="3" t="s">
        <v>731</v>
      </c>
      <c r="I8002" s="3" t="s">
        <v>37719</v>
      </c>
      <c r="J8002" s="3" t="s">
        <v>5614</v>
      </c>
    </row>
    <row r="8003" spans="1:10" s="6" customFormat="1" ht="15" customHeight="1" x14ac:dyDescent="0.3">
      <c r="A8003" s="3" t="s">
        <v>25</v>
      </c>
      <c r="B8003" s="3" t="s">
        <v>26</v>
      </c>
      <c r="C8003" s="3" t="s">
        <v>71</v>
      </c>
      <c r="D8003" s="3" t="s">
        <v>72</v>
      </c>
      <c r="E8003" s="4">
        <v>1</v>
      </c>
      <c r="F8003" s="4">
        <v>4</v>
      </c>
      <c r="G8003" s="3" t="s">
        <v>623</v>
      </c>
      <c r="H8003" s="3" t="s">
        <v>718</v>
      </c>
      <c r="I8003" s="3" t="s">
        <v>37719</v>
      </c>
      <c r="J8003" s="3" t="s">
        <v>5614</v>
      </c>
    </row>
    <row r="8004" spans="1:10" s="6" customFormat="1" ht="15" customHeight="1" x14ac:dyDescent="0.3">
      <c r="A8004" s="3" t="s">
        <v>25</v>
      </c>
      <c r="B8004" s="3" t="s">
        <v>26</v>
      </c>
      <c r="C8004" s="3" t="s">
        <v>57</v>
      </c>
      <c r="D8004" s="3" t="s">
        <v>58</v>
      </c>
      <c r="E8004" s="4">
        <v>1</v>
      </c>
      <c r="F8004" s="4">
        <v>3</v>
      </c>
      <c r="G8004" s="3" t="s">
        <v>623</v>
      </c>
      <c r="H8004" s="3" t="s">
        <v>705</v>
      </c>
      <c r="I8004" s="3" t="s">
        <v>37719</v>
      </c>
      <c r="J8004" s="3" t="s">
        <v>5614</v>
      </c>
    </row>
    <row r="8005" spans="1:10" s="6" customFormat="1" ht="15" customHeight="1" x14ac:dyDescent="0.3">
      <c r="A8005" s="3" t="s">
        <v>25</v>
      </c>
      <c r="B8005" s="3" t="s">
        <v>26</v>
      </c>
      <c r="C8005" s="3" t="s">
        <v>42</v>
      </c>
      <c r="D8005" s="3" t="s">
        <v>43</v>
      </c>
      <c r="E8005" s="4">
        <v>1</v>
      </c>
      <c r="F8005" s="4">
        <v>2</v>
      </c>
      <c r="G8005" s="3" t="s">
        <v>623</v>
      </c>
      <c r="H8005" s="3" t="s">
        <v>686</v>
      </c>
      <c r="I8005" s="3" t="s">
        <v>37719</v>
      </c>
      <c r="J8005" s="3" t="s">
        <v>5614</v>
      </c>
    </row>
    <row r="8006" spans="1:10" s="6" customFormat="1" ht="15" customHeight="1" x14ac:dyDescent="0.3">
      <c r="A8006" s="3" t="s">
        <v>25</v>
      </c>
      <c r="B8006" s="3" t="s">
        <v>26</v>
      </c>
      <c r="C8006" s="3" t="s">
        <v>128</v>
      </c>
      <c r="D8006" s="3" t="s">
        <v>129</v>
      </c>
      <c r="E8006" s="4">
        <v>1</v>
      </c>
      <c r="F8006" s="4">
        <v>8</v>
      </c>
      <c r="G8006" s="3" t="s">
        <v>623</v>
      </c>
      <c r="H8006" s="3" t="s">
        <v>803</v>
      </c>
      <c r="I8006" s="3" t="s">
        <v>37719</v>
      </c>
      <c r="J8006" s="3" t="s">
        <v>5593</v>
      </c>
    </row>
    <row r="8007" spans="1:10" s="6" customFormat="1" ht="15" customHeight="1" x14ac:dyDescent="0.3">
      <c r="A8007" s="3" t="s">
        <v>25</v>
      </c>
      <c r="B8007" s="3" t="s">
        <v>26</v>
      </c>
      <c r="C8007" s="3" t="s">
        <v>219</v>
      </c>
      <c r="D8007" s="3" t="s">
        <v>220</v>
      </c>
      <c r="E8007" s="4">
        <v>1</v>
      </c>
      <c r="F8007" s="4">
        <v>14</v>
      </c>
      <c r="G8007" s="3" t="s">
        <v>623</v>
      </c>
      <c r="H8007" s="3" t="s">
        <v>977</v>
      </c>
      <c r="I8007" s="3" t="s">
        <v>37719</v>
      </c>
      <c r="J8007" s="3" t="s">
        <v>5593</v>
      </c>
    </row>
    <row r="8008" spans="1:10" s="6" customFormat="1" ht="15" customHeight="1" x14ac:dyDescent="0.3">
      <c r="A8008" s="3" t="s">
        <v>25</v>
      </c>
      <c r="B8008" s="3" t="s">
        <v>26</v>
      </c>
      <c r="C8008" s="3" t="s">
        <v>272</v>
      </c>
      <c r="D8008" s="3" t="s">
        <v>273</v>
      </c>
      <c r="E8008" s="4">
        <v>1</v>
      </c>
      <c r="F8008" s="4">
        <v>18</v>
      </c>
      <c r="G8008" s="3" t="s">
        <v>623</v>
      </c>
      <c r="H8008" s="3" t="s">
        <v>1009</v>
      </c>
      <c r="I8008" s="3" t="s">
        <v>37719</v>
      </c>
      <c r="J8008" s="3" t="s">
        <v>5593</v>
      </c>
    </row>
    <row r="8009" spans="1:10" s="6" customFormat="1" ht="15" customHeight="1" x14ac:dyDescent="0.3">
      <c r="A8009" s="3" t="s">
        <v>25</v>
      </c>
      <c r="B8009" s="3" t="s">
        <v>26</v>
      </c>
      <c r="C8009" s="3" t="s">
        <v>337</v>
      </c>
      <c r="D8009" s="3" t="s">
        <v>338</v>
      </c>
      <c r="E8009" s="4">
        <v>1</v>
      </c>
      <c r="F8009" s="4">
        <v>23</v>
      </c>
      <c r="G8009" s="3" t="s">
        <v>623</v>
      </c>
      <c r="H8009" s="3" t="s">
        <v>1068</v>
      </c>
      <c r="I8009" s="3" t="s">
        <v>37719</v>
      </c>
      <c r="J8009" s="3" t="s">
        <v>5593</v>
      </c>
    </row>
    <row r="8010" spans="1:10" s="6" customFormat="1" ht="15" customHeight="1" x14ac:dyDescent="0.3">
      <c r="A8010" s="3" t="s">
        <v>25</v>
      </c>
      <c r="B8010" s="3" t="s">
        <v>26</v>
      </c>
      <c r="C8010" s="3" t="s">
        <v>42</v>
      </c>
      <c r="D8010" s="3" t="s">
        <v>43</v>
      </c>
      <c r="E8010" s="4">
        <v>1</v>
      </c>
      <c r="F8010" s="4">
        <v>2</v>
      </c>
      <c r="G8010" s="3" t="s">
        <v>623</v>
      </c>
      <c r="H8010" s="3" t="s">
        <v>686</v>
      </c>
      <c r="I8010" s="3" t="s">
        <v>37719</v>
      </c>
      <c r="J8010" s="3" t="s">
        <v>5605</v>
      </c>
    </row>
    <row r="8011" spans="1:10" s="6" customFormat="1" ht="15" customHeight="1" x14ac:dyDescent="0.3">
      <c r="A8011" s="3" t="s">
        <v>25</v>
      </c>
      <c r="B8011" s="3" t="s">
        <v>26</v>
      </c>
      <c r="C8011" s="3" t="s">
        <v>57</v>
      </c>
      <c r="D8011" s="3" t="s">
        <v>58</v>
      </c>
      <c r="E8011" s="4">
        <v>1</v>
      </c>
      <c r="F8011" s="4">
        <v>3</v>
      </c>
      <c r="G8011" s="3" t="s">
        <v>623</v>
      </c>
      <c r="H8011" s="3" t="s">
        <v>705</v>
      </c>
      <c r="I8011" s="3" t="s">
        <v>37719</v>
      </c>
      <c r="J8011" s="3" t="s">
        <v>5605</v>
      </c>
    </row>
    <row r="8012" spans="1:10" s="6" customFormat="1" ht="15" customHeight="1" x14ac:dyDescent="0.3">
      <c r="A8012" s="3" t="s">
        <v>25</v>
      </c>
      <c r="B8012" s="3" t="s">
        <v>26</v>
      </c>
      <c r="C8012" s="3" t="s">
        <v>71</v>
      </c>
      <c r="D8012" s="3" t="s">
        <v>72</v>
      </c>
      <c r="E8012" s="4">
        <v>1</v>
      </c>
      <c r="F8012" s="4">
        <v>4</v>
      </c>
      <c r="G8012" s="3" t="s">
        <v>623</v>
      </c>
      <c r="H8012" s="3" t="s">
        <v>718</v>
      </c>
      <c r="I8012" s="3" t="s">
        <v>37719</v>
      </c>
      <c r="J8012" s="3" t="s">
        <v>5605</v>
      </c>
    </row>
    <row r="8013" spans="1:10" s="6" customFormat="1" ht="15" customHeight="1" x14ac:dyDescent="0.3">
      <c r="A8013" s="3" t="s">
        <v>25</v>
      </c>
      <c r="B8013" s="3" t="s">
        <v>26</v>
      </c>
      <c r="C8013" s="3" t="s">
        <v>86</v>
      </c>
      <c r="D8013" s="3" t="s">
        <v>87</v>
      </c>
      <c r="E8013" s="4">
        <v>1</v>
      </c>
      <c r="F8013" s="4">
        <v>5</v>
      </c>
      <c r="G8013" s="3" t="s">
        <v>623</v>
      </c>
      <c r="H8013" s="3" t="s">
        <v>731</v>
      </c>
      <c r="I8013" s="3" t="s">
        <v>37719</v>
      </c>
      <c r="J8013" s="3" t="s">
        <v>5593</v>
      </c>
    </row>
    <row r="8014" spans="1:10" s="6" customFormat="1" ht="15" customHeight="1" x14ac:dyDescent="0.3">
      <c r="A8014" s="3" t="s">
        <v>25</v>
      </c>
      <c r="B8014" s="3" t="s">
        <v>26</v>
      </c>
      <c r="C8014" s="3" t="s">
        <v>112</v>
      </c>
      <c r="D8014" s="3" t="s">
        <v>113</v>
      </c>
      <c r="E8014" s="4">
        <v>1</v>
      </c>
      <c r="F8014" s="4">
        <v>7</v>
      </c>
      <c r="G8014" s="3" t="s">
        <v>623</v>
      </c>
      <c r="H8014" s="3" t="s">
        <v>749</v>
      </c>
      <c r="I8014" s="3" t="s">
        <v>37719</v>
      </c>
      <c r="J8014" s="3" t="s">
        <v>5605</v>
      </c>
    </row>
    <row r="8015" spans="1:10" s="6" customFormat="1" ht="15" customHeight="1" x14ac:dyDescent="0.3">
      <c r="A8015" s="3" t="s">
        <v>25</v>
      </c>
      <c r="B8015" s="3" t="s">
        <v>26</v>
      </c>
      <c r="C8015" s="3" t="s">
        <v>142</v>
      </c>
      <c r="D8015" s="3" t="s">
        <v>143</v>
      </c>
      <c r="E8015" s="4">
        <v>1</v>
      </c>
      <c r="F8015" s="4">
        <v>9</v>
      </c>
      <c r="G8015" s="3" t="s">
        <v>623</v>
      </c>
      <c r="H8015" s="3" t="s">
        <v>820</v>
      </c>
      <c r="I8015" s="3" t="s">
        <v>37719</v>
      </c>
      <c r="J8015" s="3" t="s">
        <v>5605</v>
      </c>
    </row>
    <row r="8016" spans="1:10" s="6" customFormat="1" ht="15" customHeight="1" x14ac:dyDescent="0.3">
      <c r="A8016" s="3" t="s">
        <v>25</v>
      </c>
      <c r="B8016" s="3" t="s">
        <v>26</v>
      </c>
      <c r="C8016" s="3" t="s">
        <v>158</v>
      </c>
      <c r="D8016" s="3" t="s">
        <v>159</v>
      </c>
      <c r="E8016" s="4">
        <v>1</v>
      </c>
      <c r="F8016" s="4">
        <v>10</v>
      </c>
      <c r="G8016" s="3" t="s">
        <v>623</v>
      </c>
      <c r="H8016" s="3" t="s">
        <v>854</v>
      </c>
      <c r="I8016" s="3" t="s">
        <v>37719</v>
      </c>
      <c r="J8016" s="3" t="s">
        <v>5605</v>
      </c>
    </row>
    <row r="8017" spans="1:10" s="6" customFormat="1" ht="15" customHeight="1" x14ac:dyDescent="0.3">
      <c r="A8017" s="3" t="s">
        <v>25</v>
      </c>
      <c r="B8017" s="3" t="s">
        <v>26</v>
      </c>
      <c r="C8017" s="3" t="s">
        <v>219</v>
      </c>
      <c r="D8017" s="3" t="s">
        <v>220</v>
      </c>
      <c r="E8017" s="4">
        <v>1</v>
      </c>
      <c r="F8017" s="4">
        <v>14</v>
      </c>
      <c r="G8017" s="3" t="s">
        <v>623</v>
      </c>
      <c r="H8017" s="3" t="s">
        <v>977</v>
      </c>
      <c r="I8017" s="3" t="s">
        <v>37719</v>
      </c>
      <c r="J8017" s="3" t="s">
        <v>5605</v>
      </c>
    </row>
    <row r="8018" spans="1:10" s="6" customFormat="1" ht="15" customHeight="1" x14ac:dyDescent="0.3">
      <c r="A8018" s="3" t="s">
        <v>25</v>
      </c>
      <c r="B8018" s="3" t="s">
        <v>26</v>
      </c>
      <c r="C8018" s="3" t="s">
        <v>295</v>
      </c>
      <c r="D8018" s="3" t="s">
        <v>296</v>
      </c>
      <c r="E8018" s="4">
        <v>1</v>
      </c>
      <c r="F8018" s="4">
        <v>20</v>
      </c>
      <c r="G8018" s="3" t="s">
        <v>623</v>
      </c>
      <c r="H8018" s="3" t="s">
        <v>1028</v>
      </c>
      <c r="I8018" s="3" t="s">
        <v>37719</v>
      </c>
      <c r="J8018" s="3" t="s">
        <v>5605</v>
      </c>
    </row>
    <row r="8019" spans="1:10" s="6" customFormat="1" ht="15" customHeight="1" x14ac:dyDescent="0.3">
      <c r="A8019" s="3" t="s">
        <v>25</v>
      </c>
      <c r="B8019" s="3" t="s">
        <v>26</v>
      </c>
      <c r="C8019" s="3" t="s">
        <v>337</v>
      </c>
      <c r="D8019" s="3" t="s">
        <v>338</v>
      </c>
      <c r="E8019" s="4">
        <v>1</v>
      </c>
      <c r="F8019" s="4">
        <v>23</v>
      </c>
      <c r="G8019" s="3" t="s">
        <v>623</v>
      </c>
      <c r="H8019" s="3" t="s">
        <v>1068</v>
      </c>
      <c r="I8019" s="3" t="s">
        <v>37719</v>
      </c>
      <c r="J8019" s="3" t="s">
        <v>5605</v>
      </c>
    </row>
    <row r="8020" spans="1:10" s="6" customFormat="1" ht="15" customHeight="1" x14ac:dyDescent="0.3">
      <c r="A8020" s="3" t="s">
        <v>25</v>
      </c>
      <c r="B8020" s="3" t="s">
        <v>26</v>
      </c>
      <c r="C8020" s="3" t="s">
        <v>366</v>
      </c>
      <c r="D8020" s="3" t="s">
        <v>367</v>
      </c>
      <c r="E8020" s="4">
        <v>1</v>
      </c>
      <c r="F8020" s="4">
        <v>25</v>
      </c>
      <c r="G8020" s="3" t="s">
        <v>623</v>
      </c>
      <c r="H8020" s="3" t="s">
        <v>1110</v>
      </c>
      <c r="I8020" s="3" t="s">
        <v>37719</v>
      </c>
      <c r="J8020" s="3" t="s">
        <v>5605</v>
      </c>
    </row>
    <row r="8021" spans="1:10" s="6" customFormat="1" ht="15" customHeight="1" x14ac:dyDescent="0.3">
      <c r="A8021" s="3" t="s">
        <v>25</v>
      </c>
      <c r="B8021" s="3" t="s">
        <v>26</v>
      </c>
      <c r="C8021" s="3" t="s">
        <v>448</v>
      </c>
      <c r="D8021" s="3" t="s">
        <v>449</v>
      </c>
      <c r="E8021" s="4">
        <v>1</v>
      </c>
      <c r="F8021" s="4">
        <v>32</v>
      </c>
      <c r="G8021" s="3" t="s">
        <v>623</v>
      </c>
      <c r="H8021" s="3" t="s">
        <v>1201</v>
      </c>
      <c r="I8021" s="3" t="s">
        <v>37719</v>
      </c>
      <c r="J8021" s="3" t="s">
        <v>5605</v>
      </c>
    </row>
    <row r="8022" spans="1:10" s="6" customFormat="1" ht="15" customHeight="1" x14ac:dyDescent="0.3">
      <c r="A8022" s="3" t="s">
        <v>25</v>
      </c>
      <c r="B8022" s="3" t="s">
        <v>26</v>
      </c>
      <c r="C8022" s="3" t="s">
        <v>128</v>
      </c>
      <c r="D8022" s="3" t="s">
        <v>129</v>
      </c>
      <c r="E8022" s="4">
        <v>1</v>
      </c>
      <c r="F8022" s="4">
        <v>8</v>
      </c>
      <c r="G8022" s="3" t="s">
        <v>623</v>
      </c>
      <c r="H8022" s="3" t="s">
        <v>803</v>
      </c>
      <c r="I8022" s="3" t="s">
        <v>37719</v>
      </c>
      <c r="J8022" s="3" t="s">
        <v>5605</v>
      </c>
    </row>
    <row r="8023" spans="1:10" s="6" customFormat="1" ht="15" customHeight="1" x14ac:dyDescent="0.3">
      <c r="A8023" s="3" t="s">
        <v>71</v>
      </c>
      <c r="B8023" s="3" t="s">
        <v>72</v>
      </c>
      <c r="C8023" s="3" t="s">
        <v>25</v>
      </c>
      <c r="D8023" s="3" t="s">
        <v>26</v>
      </c>
      <c r="E8023" s="4">
        <v>4</v>
      </c>
      <c r="F8023" s="4">
        <v>1</v>
      </c>
      <c r="G8023" s="3" t="s">
        <v>718</v>
      </c>
      <c r="H8023" s="3" t="s">
        <v>623</v>
      </c>
      <c r="I8023" s="3" t="s">
        <v>37719</v>
      </c>
      <c r="J8023" s="3" t="s">
        <v>5713</v>
      </c>
    </row>
    <row r="8024" spans="1:10" s="6" customFormat="1" ht="15" customHeight="1" x14ac:dyDescent="0.3">
      <c r="A8024" s="3" t="s">
        <v>42</v>
      </c>
      <c r="B8024" s="3" t="s">
        <v>43</v>
      </c>
      <c r="C8024" s="3" t="s">
        <v>232</v>
      </c>
      <c r="D8024" s="3" t="s">
        <v>233</v>
      </c>
      <c r="E8024" s="4">
        <v>2</v>
      </c>
      <c r="F8024" s="4">
        <v>15</v>
      </c>
      <c r="G8024" s="3" t="s">
        <v>686</v>
      </c>
      <c r="H8024" s="3" t="s">
        <v>986</v>
      </c>
      <c r="I8024" s="3" t="s">
        <v>37719</v>
      </c>
      <c r="J8024" s="3" t="s">
        <v>5713</v>
      </c>
    </row>
    <row r="8025" spans="1:10" s="6" customFormat="1" ht="15" customHeight="1" x14ac:dyDescent="0.3">
      <c r="A8025" s="3" t="s">
        <v>42</v>
      </c>
      <c r="B8025" s="3" t="s">
        <v>43</v>
      </c>
      <c r="C8025" s="3" t="s">
        <v>260</v>
      </c>
      <c r="D8025" s="3" t="s">
        <v>261</v>
      </c>
      <c r="E8025" s="4">
        <v>2</v>
      </c>
      <c r="F8025" s="4">
        <v>17</v>
      </c>
      <c r="G8025" s="3" t="s">
        <v>686</v>
      </c>
      <c r="H8025" s="3" t="s">
        <v>1005</v>
      </c>
      <c r="I8025" s="3" t="s">
        <v>37719</v>
      </c>
      <c r="J8025" s="3" t="s">
        <v>5713</v>
      </c>
    </row>
    <row r="8026" spans="1:10" s="6" customFormat="1" ht="15" customHeight="1" x14ac:dyDescent="0.3">
      <c r="A8026" s="3" t="s">
        <v>71</v>
      </c>
      <c r="B8026" s="3" t="s">
        <v>72</v>
      </c>
      <c r="C8026" s="3" t="s">
        <v>57</v>
      </c>
      <c r="D8026" s="3" t="s">
        <v>58</v>
      </c>
      <c r="E8026" s="4">
        <v>4</v>
      </c>
      <c r="F8026" s="4">
        <v>3</v>
      </c>
      <c r="G8026" s="3" t="s">
        <v>718</v>
      </c>
      <c r="H8026" s="3" t="s">
        <v>705</v>
      </c>
      <c r="I8026" s="3" t="s">
        <v>37719</v>
      </c>
      <c r="J8026" s="3" t="s">
        <v>5447</v>
      </c>
    </row>
    <row r="8027" spans="1:10" s="6" customFormat="1" ht="15" customHeight="1" x14ac:dyDescent="0.3">
      <c r="A8027" s="3" t="s">
        <v>71</v>
      </c>
      <c r="B8027" s="3" t="s">
        <v>72</v>
      </c>
      <c r="C8027" s="3" t="s">
        <v>86</v>
      </c>
      <c r="D8027" s="3" t="s">
        <v>87</v>
      </c>
      <c r="E8027" s="4">
        <v>4</v>
      </c>
      <c r="F8027" s="4">
        <v>5</v>
      </c>
      <c r="G8027" s="3" t="s">
        <v>718</v>
      </c>
      <c r="H8027" s="3" t="s">
        <v>731</v>
      </c>
      <c r="I8027" s="3" t="s">
        <v>37719</v>
      </c>
      <c r="J8027" s="3" t="s">
        <v>5447</v>
      </c>
    </row>
    <row r="8028" spans="1:10" s="6" customFormat="1" ht="15" customHeight="1" x14ac:dyDescent="0.3">
      <c r="A8028" s="3" t="s">
        <v>71</v>
      </c>
      <c r="B8028" s="3" t="s">
        <v>72</v>
      </c>
      <c r="C8028" s="3" t="s">
        <v>158</v>
      </c>
      <c r="D8028" s="3" t="s">
        <v>159</v>
      </c>
      <c r="E8028" s="4">
        <v>4</v>
      </c>
      <c r="F8028" s="4">
        <v>10</v>
      </c>
      <c r="G8028" s="3" t="s">
        <v>718</v>
      </c>
      <c r="H8028" s="3" t="s">
        <v>854</v>
      </c>
      <c r="I8028" s="3" t="s">
        <v>37719</v>
      </c>
      <c r="J8028" s="3" t="s">
        <v>5447</v>
      </c>
    </row>
    <row r="8029" spans="1:10" s="6" customFormat="1" ht="15" customHeight="1" x14ac:dyDescent="0.3">
      <c r="A8029" s="3" t="s">
        <v>71</v>
      </c>
      <c r="B8029" s="3" t="s">
        <v>72</v>
      </c>
      <c r="C8029" s="3" t="s">
        <v>204</v>
      </c>
      <c r="D8029" s="3" t="s">
        <v>205</v>
      </c>
      <c r="E8029" s="4">
        <v>4</v>
      </c>
      <c r="F8029" s="4">
        <v>13</v>
      </c>
      <c r="G8029" s="3" t="s">
        <v>718</v>
      </c>
      <c r="H8029" s="3" t="s">
        <v>956</v>
      </c>
      <c r="I8029" s="3" t="s">
        <v>37719</v>
      </c>
      <c r="J8029" s="3" t="s">
        <v>5447</v>
      </c>
    </row>
    <row r="8030" spans="1:10" s="6" customFormat="1" ht="15" customHeight="1" x14ac:dyDescent="0.3">
      <c r="A8030" s="3" t="s">
        <v>71</v>
      </c>
      <c r="B8030" s="3" t="s">
        <v>72</v>
      </c>
      <c r="C8030" s="3" t="s">
        <v>219</v>
      </c>
      <c r="D8030" s="3" t="s">
        <v>220</v>
      </c>
      <c r="E8030" s="4">
        <v>4</v>
      </c>
      <c r="F8030" s="4">
        <v>14</v>
      </c>
      <c r="G8030" s="3" t="s">
        <v>718</v>
      </c>
      <c r="H8030" s="3" t="s">
        <v>977</v>
      </c>
      <c r="I8030" s="3" t="s">
        <v>37719</v>
      </c>
      <c r="J8030" s="3" t="s">
        <v>5447</v>
      </c>
    </row>
    <row r="8031" spans="1:10" s="6" customFormat="1" ht="15" customHeight="1" x14ac:dyDescent="0.3">
      <c r="A8031" s="3" t="s">
        <v>71</v>
      </c>
      <c r="B8031" s="3" t="s">
        <v>72</v>
      </c>
      <c r="C8031" s="3" t="s">
        <v>295</v>
      </c>
      <c r="D8031" s="3" t="s">
        <v>296</v>
      </c>
      <c r="E8031" s="4">
        <v>4</v>
      </c>
      <c r="F8031" s="4">
        <v>20</v>
      </c>
      <c r="G8031" s="3" t="s">
        <v>718</v>
      </c>
      <c r="H8031" s="3" t="s">
        <v>1028</v>
      </c>
      <c r="I8031" s="3" t="s">
        <v>37719</v>
      </c>
      <c r="J8031" s="3" t="s">
        <v>5447</v>
      </c>
    </row>
    <row r="8032" spans="1:10" s="6" customFormat="1" ht="15" customHeight="1" x14ac:dyDescent="0.3">
      <c r="A8032" s="3" t="s">
        <v>71</v>
      </c>
      <c r="B8032" s="3" t="s">
        <v>72</v>
      </c>
      <c r="C8032" s="3" t="s">
        <v>415</v>
      </c>
      <c r="D8032" s="3" t="s">
        <v>416</v>
      </c>
      <c r="E8032" s="4">
        <v>4</v>
      </c>
      <c r="F8032" s="4">
        <v>29</v>
      </c>
      <c r="G8032" s="3" t="s">
        <v>718</v>
      </c>
      <c r="H8032" s="3" t="s">
        <v>1177</v>
      </c>
      <c r="I8032" s="3" t="s">
        <v>37719</v>
      </c>
      <c r="J8032" s="3" t="s">
        <v>5447</v>
      </c>
    </row>
    <row r="8033" spans="1:10" s="6" customFormat="1" ht="15" customHeight="1" x14ac:dyDescent="0.3">
      <c r="A8033" s="3" t="s">
        <v>71</v>
      </c>
      <c r="B8033" s="3" t="s">
        <v>72</v>
      </c>
      <c r="C8033" s="3" t="s">
        <v>25</v>
      </c>
      <c r="D8033" s="3" t="s">
        <v>26</v>
      </c>
      <c r="E8033" s="4">
        <v>4</v>
      </c>
      <c r="F8033" s="4">
        <v>1</v>
      </c>
      <c r="G8033" s="3" t="s">
        <v>718</v>
      </c>
      <c r="H8033" s="3" t="s">
        <v>623</v>
      </c>
      <c r="I8033" s="3" t="s">
        <v>37719</v>
      </c>
      <c r="J8033" s="3" t="s">
        <v>5466</v>
      </c>
    </row>
    <row r="8034" spans="1:10" s="6" customFormat="1" ht="15" customHeight="1" x14ac:dyDescent="0.3">
      <c r="A8034" s="3" t="s">
        <v>71</v>
      </c>
      <c r="B8034" s="3" t="s">
        <v>72</v>
      </c>
      <c r="C8034" s="3" t="s">
        <v>42</v>
      </c>
      <c r="D8034" s="3" t="s">
        <v>43</v>
      </c>
      <c r="E8034" s="4">
        <v>4</v>
      </c>
      <c r="F8034" s="4">
        <v>2</v>
      </c>
      <c r="G8034" s="3" t="s">
        <v>718</v>
      </c>
      <c r="H8034" s="3" t="s">
        <v>686</v>
      </c>
      <c r="I8034" s="3" t="s">
        <v>37719</v>
      </c>
      <c r="J8034" s="3" t="s">
        <v>5466</v>
      </c>
    </row>
    <row r="8035" spans="1:10" s="6" customFormat="1" ht="15" customHeight="1" x14ac:dyDescent="0.3">
      <c r="A8035" s="3" t="s">
        <v>71</v>
      </c>
      <c r="B8035" s="3" t="s">
        <v>72</v>
      </c>
      <c r="C8035" s="3" t="s">
        <v>57</v>
      </c>
      <c r="D8035" s="3" t="s">
        <v>58</v>
      </c>
      <c r="E8035" s="4">
        <v>4</v>
      </c>
      <c r="F8035" s="4">
        <v>3</v>
      </c>
      <c r="G8035" s="3" t="s">
        <v>718</v>
      </c>
      <c r="H8035" s="3" t="s">
        <v>705</v>
      </c>
      <c r="I8035" s="3" t="s">
        <v>37719</v>
      </c>
      <c r="J8035" s="3" t="s">
        <v>5466</v>
      </c>
    </row>
    <row r="8036" spans="1:10" s="6" customFormat="1" ht="15" customHeight="1" x14ac:dyDescent="0.3">
      <c r="A8036" s="3" t="s">
        <v>71</v>
      </c>
      <c r="B8036" s="3" t="s">
        <v>72</v>
      </c>
      <c r="C8036" s="3" t="s">
        <v>86</v>
      </c>
      <c r="D8036" s="3" t="s">
        <v>87</v>
      </c>
      <c r="E8036" s="4">
        <v>4</v>
      </c>
      <c r="F8036" s="4">
        <v>5</v>
      </c>
      <c r="G8036" s="3" t="s">
        <v>718</v>
      </c>
      <c r="H8036" s="3" t="s">
        <v>731</v>
      </c>
      <c r="I8036" s="3" t="s">
        <v>37719</v>
      </c>
      <c r="J8036" s="3" t="s">
        <v>5466</v>
      </c>
    </row>
    <row r="8037" spans="1:10" s="6" customFormat="1" ht="15" customHeight="1" x14ac:dyDescent="0.3">
      <c r="A8037" s="3" t="s">
        <v>71</v>
      </c>
      <c r="B8037" s="3" t="s">
        <v>72</v>
      </c>
      <c r="C8037" s="3" t="s">
        <v>112</v>
      </c>
      <c r="D8037" s="3" t="s">
        <v>113</v>
      </c>
      <c r="E8037" s="4">
        <v>4</v>
      </c>
      <c r="F8037" s="4">
        <v>7</v>
      </c>
      <c r="G8037" s="3" t="s">
        <v>718</v>
      </c>
      <c r="H8037" s="3" t="s">
        <v>749</v>
      </c>
      <c r="I8037" s="3" t="s">
        <v>37719</v>
      </c>
      <c r="J8037" s="3" t="s">
        <v>5466</v>
      </c>
    </row>
    <row r="8038" spans="1:10" s="6" customFormat="1" ht="15" customHeight="1" x14ac:dyDescent="0.3">
      <c r="A8038" s="3" t="s">
        <v>71</v>
      </c>
      <c r="B8038" s="3" t="s">
        <v>72</v>
      </c>
      <c r="C8038" s="3" t="s">
        <v>128</v>
      </c>
      <c r="D8038" s="3" t="s">
        <v>129</v>
      </c>
      <c r="E8038" s="4">
        <v>4</v>
      </c>
      <c r="F8038" s="4">
        <v>8</v>
      </c>
      <c r="G8038" s="3" t="s">
        <v>718</v>
      </c>
      <c r="H8038" s="3" t="s">
        <v>803</v>
      </c>
      <c r="I8038" s="3" t="s">
        <v>37719</v>
      </c>
      <c r="J8038" s="3" t="s">
        <v>5466</v>
      </c>
    </row>
    <row r="8039" spans="1:10" s="6" customFormat="1" ht="15" customHeight="1" x14ac:dyDescent="0.3">
      <c r="A8039" s="3" t="s">
        <v>71</v>
      </c>
      <c r="B8039" s="3" t="s">
        <v>72</v>
      </c>
      <c r="C8039" s="3" t="s">
        <v>142</v>
      </c>
      <c r="D8039" s="3" t="s">
        <v>143</v>
      </c>
      <c r="E8039" s="4">
        <v>4</v>
      </c>
      <c r="F8039" s="4">
        <v>9</v>
      </c>
      <c r="G8039" s="3" t="s">
        <v>718</v>
      </c>
      <c r="H8039" s="3" t="s">
        <v>820</v>
      </c>
      <c r="I8039" s="3" t="s">
        <v>37719</v>
      </c>
      <c r="J8039" s="3" t="s">
        <v>5466</v>
      </c>
    </row>
    <row r="8040" spans="1:10" s="6" customFormat="1" ht="15" customHeight="1" x14ac:dyDescent="0.3">
      <c r="A8040" s="3" t="s">
        <v>71</v>
      </c>
      <c r="B8040" s="3" t="s">
        <v>72</v>
      </c>
      <c r="C8040" s="3" t="s">
        <v>158</v>
      </c>
      <c r="D8040" s="3" t="s">
        <v>159</v>
      </c>
      <c r="E8040" s="4">
        <v>4</v>
      </c>
      <c r="F8040" s="4">
        <v>10</v>
      </c>
      <c r="G8040" s="3" t="s">
        <v>718</v>
      </c>
      <c r="H8040" s="3" t="s">
        <v>854</v>
      </c>
      <c r="I8040" s="3" t="s">
        <v>37719</v>
      </c>
      <c r="J8040" s="3" t="s">
        <v>5466</v>
      </c>
    </row>
    <row r="8041" spans="1:10" s="6" customFormat="1" ht="15" customHeight="1" x14ac:dyDescent="0.3">
      <c r="A8041" s="3" t="s">
        <v>71</v>
      </c>
      <c r="B8041" s="3" t="s">
        <v>72</v>
      </c>
      <c r="C8041" s="3" t="s">
        <v>42</v>
      </c>
      <c r="D8041" s="3" t="s">
        <v>43</v>
      </c>
      <c r="E8041" s="4">
        <v>4</v>
      </c>
      <c r="F8041" s="4">
        <v>2</v>
      </c>
      <c r="G8041" s="3" t="s">
        <v>718</v>
      </c>
      <c r="H8041" s="3" t="s">
        <v>686</v>
      </c>
      <c r="I8041" s="3" t="s">
        <v>37719</v>
      </c>
      <c r="J8041" s="3" t="s">
        <v>5447</v>
      </c>
    </row>
    <row r="8042" spans="1:10" s="6" customFormat="1" ht="15" customHeight="1" x14ac:dyDescent="0.3">
      <c r="A8042" s="3" t="s">
        <v>71</v>
      </c>
      <c r="B8042" s="3" t="s">
        <v>72</v>
      </c>
      <c r="C8042" s="3" t="s">
        <v>272</v>
      </c>
      <c r="D8042" s="3" t="s">
        <v>273</v>
      </c>
      <c r="E8042" s="4">
        <v>4</v>
      </c>
      <c r="F8042" s="4">
        <v>18</v>
      </c>
      <c r="G8042" s="3" t="s">
        <v>718</v>
      </c>
      <c r="H8042" s="3" t="s">
        <v>1009</v>
      </c>
      <c r="I8042" s="3" t="s">
        <v>37719</v>
      </c>
      <c r="J8042" s="3" t="s">
        <v>5466</v>
      </c>
    </row>
    <row r="8043" spans="1:10" s="6" customFormat="1" ht="15" customHeight="1" x14ac:dyDescent="0.3">
      <c r="A8043" s="3" t="s">
        <v>71</v>
      </c>
      <c r="B8043" s="3" t="s">
        <v>72</v>
      </c>
      <c r="C8043" s="3" t="s">
        <v>25</v>
      </c>
      <c r="D8043" s="3" t="s">
        <v>26</v>
      </c>
      <c r="E8043" s="4">
        <v>4</v>
      </c>
      <c r="F8043" s="4">
        <v>1</v>
      </c>
      <c r="G8043" s="3" t="s">
        <v>718</v>
      </c>
      <c r="H8043" s="3" t="s">
        <v>623</v>
      </c>
      <c r="I8043" s="3" t="s">
        <v>37719</v>
      </c>
      <c r="J8043" s="3" t="s">
        <v>5447</v>
      </c>
    </row>
    <row r="8044" spans="1:10" s="6" customFormat="1" ht="15" customHeight="1" x14ac:dyDescent="0.3">
      <c r="A8044" s="3" t="s">
        <v>71</v>
      </c>
      <c r="B8044" s="3" t="s">
        <v>72</v>
      </c>
      <c r="C8044" s="3" t="s">
        <v>581</v>
      </c>
      <c r="D8044" s="3" t="s">
        <v>582</v>
      </c>
      <c r="E8044" s="4">
        <v>4</v>
      </c>
      <c r="F8044" s="4">
        <v>43</v>
      </c>
      <c r="G8044" s="3" t="s">
        <v>718</v>
      </c>
      <c r="H8044" s="3" t="s">
        <v>1321</v>
      </c>
      <c r="I8044" s="3" t="s">
        <v>37719</v>
      </c>
      <c r="J8044" s="3" t="s">
        <v>5436</v>
      </c>
    </row>
    <row r="8045" spans="1:10" s="6" customFormat="1" ht="15" customHeight="1" x14ac:dyDescent="0.3">
      <c r="A8045" s="3" t="s">
        <v>71</v>
      </c>
      <c r="B8045" s="3" t="s">
        <v>72</v>
      </c>
      <c r="C8045" s="3" t="s">
        <v>307</v>
      </c>
      <c r="D8045" s="3" t="s">
        <v>308</v>
      </c>
      <c r="E8045" s="4">
        <v>4</v>
      </c>
      <c r="F8045" s="4">
        <v>21</v>
      </c>
      <c r="G8045" s="3" t="s">
        <v>718</v>
      </c>
      <c r="H8045" s="3" t="s">
        <v>1051</v>
      </c>
      <c r="I8045" s="3" t="s">
        <v>37719</v>
      </c>
      <c r="J8045" s="3" t="s">
        <v>5436</v>
      </c>
    </row>
    <row r="8046" spans="1:10" s="6" customFormat="1" ht="15" customHeight="1" x14ac:dyDescent="0.3">
      <c r="A8046" s="3" t="s">
        <v>71</v>
      </c>
      <c r="B8046" s="3" t="s">
        <v>72</v>
      </c>
      <c r="C8046" s="3" t="s">
        <v>322</v>
      </c>
      <c r="D8046" s="3" t="s">
        <v>323</v>
      </c>
      <c r="E8046" s="4">
        <v>4</v>
      </c>
      <c r="F8046" s="4">
        <v>22</v>
      </c>
      <c r="G8046" s="3" t="s">
        <v>718</v>
      </c>
      <c r="H8046" s="3" t="s">
        <v>1065</v>
      </c>
      <c r="I8046" s="3" t="s">
        <v>37719</v>
      </c>
      <c r="J8046" s="3" t="s">
        <v>5436</v>
      </c>
    </row>
    <row r="8047" spans="1:10" s="6" customFormat="1" ht="15" customHeight="1" x14ac:dyDescent="0.3">
      <c r="A8047" s="3" t="s">
        <v>71</v>
      </c>
      <c r="B8047" s="3" t="s">
        <v>72</v>
      </c>
      <c r="C8047" s="3" t="s">
        <v>337</v>
      </c>
      <c r="D8047" s="3" t="s">
        <v>338</v>
      </c>
      <c r="E8047" s="4">
        <v>4</v>
      </c>
      <c r="F8047" s="4">
        <v>23</v>
      </c>
      <c r="G8047" s="3" t="s">
        <v>718</v>
      </c>
      <c r="H8047" s="3" t="s">
        <v>1068</v>
      </c>
      <c r="I8047" s="3" t="s">
        <v>37719</v>
      </c>
      <c r="J8047" s="3" t="s">
        <v>5436</v>
      </c>
    </row>
    <row r="8048" spans="1:10" s="6" customFormat="1" ht="15" customHeight="1" x14ac:dyDescent="0.3">
      <c r="A8048" s="3" t="s">
        <v>71</v>
      </c>
      <c r="B8048" s="3" t="s">
        <v>72</v>
      </c>
      <c r="C8048" s="3" t="s">
        <v>352</v>
      </c>
      <c r="D8048" s="3" t="s">
        <v>353</v>
      </c>
      <c r="E8048" s="4">
        <v>4</v>
      </c>
      <c r="F8048" s="4">
        <v>24</v>
      </c>
      <c r="G8048" s="3" t="s">
        <v>718</v>
      </c>
      <c r="H8048" s="3" t="s">
        <v>1092</v>
      </c>
      <c r="I8048" s="3" t="s">
        <v>37719</v>
      </c>
      <c r="J8048" s="3" t="s">
        <v>5436</v>
      </c>
    </row>
    <row r="8049" spans="1:10" s="6" customFormat="1" ht="15" customHeight="1" x14ac:dyDescent="0.3">
      <c r="A8049" s="3" t="s">
        <v>71</v>
      </c>
      <c r="B8049" s="3" t="s">
        <v>72</v>
      </c>
      <c r="C8049" s="3" t="s">
        <v>366</v>
      </c>
      <c r="D8049" s="3" t="s">
        <v>367</v>
      </c>
      <c r="E8049" s="4">
        <v>4</v>
      </c>
      <c r="F8049" s="4">
        <v>25</v>
      </c>
      <c r="G8049" s="3" t="s">
        <v>718</v>
      </c>
      <c r="H8049" s="3" t="s">
        <v>1110</v>
      </c>
      <c r="I8049" s="3" t="s">
        <v>37719</v>
      </c>
      <c r="J8049" s="3" t="s">
        <v>5436</v>
      </c>
    </row>
    <row r="8050" spans="1:10" s="6" customFormat="1" ht="15" customHeight="1" x14ac:dyDescent="0.3">
      <c r="A8050" s="3" t="s">
        <v>71</v>
      </c>
      <c r="B8050" s="3" t="s">
        <v>72</v>
      </c>
      <c r="C8050" s="3" t="s">
        <v>376</v>
      </c>
      <c r="D8050" s="3" t="s">
        <v>377</v>
      </c>
      <c r="E8050" s="4">
        <v>4</v>
      </c>
      <c r="F8050" s="4">
        <v>26</v>
      </c>
      <c r="G8050" s="3" t="s">
        <v>718</v>
      </c>
      <c r="H8050" s="3" t="s">
        <v>1119</v>
      </c>
      <c r="I8050" s="3" t="s">
        <v>37719</v>
      </c>
      <c r="J8050" s="3" t="s">
        <v>5436</v>
      </c>
    </row>
    <row r="8051" spans="1:10" s="6" customFormat="1" ht="15" customHeight="1" x14ac:dyDescent="0.3">
      <c r="A8051" s="3" t="s">
        <v>71</v>
      </c>
      <c r="B8051" s="3" t="s">
        <v>72</v>
      </c>
      <c r="C8051" s="3" t="s">
        <v>389</v>
      </c>
      <c r="D8051" s="3" t="s">
        <v>390</v>
      </c>
      <c r="E8051" s="4">
        <v>4</v>
      </c>
      <c r="F8051" s="4">
        <v>27</v>
      </c>
      <c r="G8051" s="3" t="s">
        <v>718</v>
      </c>
      <c r="H8051" s="3" t="s">
        <v>1127</v>
      </c>
      <c r="I8051" s="3" t="s">
        <v>37719</v>
      </c>
      <c r="J8051" s="3" t="s">
        <v>5436</v>
      </c>
    </row>
    <row r="8052" spans="1:10" s="6" customFormat="1" ht="15" customHeight="1" x14ac:dyDescent="0.3">
      <c r="A8052" s="3" t="s">
        <v>71</v>
      </c>
      <c r="B8052" s="3" t="s">
        <v>72</v>
      </c>
      <c r="C8052" s="3" t="s">
        <v>415</v>
      </c>
      <c r="D8052" s="3" t="s">
        <v>416</v>
      </c>
      <c r="E8052" s="4">
        <v>4</v>
      </c>
      <c r="F8052" s="4">
        <v>29</v>
      </c>
      <c r="G8052" s="3" t="s">
        <v>718</v>
      </c>
      <c r="H8052" s="3" t="s">
        <v>1177</v>
      </c>
      <c r="I8052" s="3" t="s">
        <v>37719</v>
      </c>
      <c r="J8052" s="3" t="s">
        <v>5436</v>
      </c>
    </row>
    <row r="8053" spans="1:10" s="6" customFormat="1" ht="15" customHeight="1" x14ac:dyDescent="0.3">
      <c r="A8053" s="3" t="s">
        <v>71</v>
      </c>
      <c r="B8053" s="3" t="s">
        <v>72</v>
      </c>
      <c r="C8053" s="3" t="s">
        <v>440</v>
      </c>
      <c r="D8053" s="3" t="s">
        <v>441</v>
      </c>
      <c r="E8053" s="4">
        <v>4</v>
      </c>
      <c r="F8053" s="4">
        <v>31</v>
      </c>
      <c r="G8053" s="3" t="s">
        <v>718</v>
      </c>
      <c r="H8053" s="3" t="s">
        <v>1199</v>
      </c>
      <c r="I8053" s="3" t="s">
        <v>37719</v>
      </c>
      <c r="J8053" s="3" t="s">
        <v>5436</v>
      </c>
    </row>
    <row r="8054" spans="1:10" s="6" customFormat="1" ht="15" customHeight="1" x14ac:dyDescent="0.3">
      <c r="A8054" s="3" t="s">
        <v>71</v>
      </c>
      <c r="B8054" s="3" t="s">
        <v>72</v>
      </c>
      <c r="C8054" s="3" t="s">
        <v>459</v>
      </c>
      <c r="D8054" s="3" t="s">
        <v>460</v>
      </c>
      <c r="E8054" s="4">
        <v>4</v>
      </c>
      <c r="F8054" s="4">
        <v>33</v>
      </c>
      <c r="G8054" s="3" t="s">
        <v>718</v>
      </c>
      <c r="H8054" s="3" t="s">
        <v>1221</v>
      </c>
      <c r="I8054" s="3" t="s">
        <v>37719</v>
      </c>
      <c r="J8054" s="3" t="s">
        <v>5436</v>
      </c>
    </row>
    <row r="8055" spans="1:10" s="6" customFormat="1" ht="15" customHeight="1" x14ac:dyDescent="0.3">
      <c r="A8055" s="3" t="s">
        <v>71</v>
      </c>
      <c r="B8055" s="3" t="s">
        <v>72</v>
      </c>
      <c r="C8055" s="3" t="s">
        <v>493</v>
      </c>
      <c r="D8055" s="3" t="s">
        <v>494</v>
      </c>
      <c r="E8055" s="4">
        <v>4</v>
      </c>
      <c r="F8055" s="4">
        <v>36</v>
      </c>
      <c r="G8055" s="3" t="s">
        <v>718</v>
      </c>
      <c r="H8055" s="3" t="s">
        <v>1241</v>
      </c>
      <c r="I8055" s="3" t="s">
        <v>37719</v>
      </c>
      <c r="J8055" s="3" t="s">
        <v>5436</v>
      </c>
    </row>
    <row r="8056" spans="1:10" s="6" customFormat="1" ht="15" customHeight="1" x14ac:dyDescent="0.3">
      <c r="A8056" s="3" t="s">
        <v>71</v>
      </c>
      <c r="B8056" s="3" t="s">
        <v>72</v>
      </c>
      <c r="C8056" s="3" t="s">
        <v>504</v>
      </c>
      <c r="D8056" s="3" t="s">
        <v>505</v>
      </c>
      <c r="E8056" s="4">
        <v>4</v>
      </c>
      <c r="F8056" s="4">
        <v>37</v>
      </c>
      <c r="G8056" s="3" t="s">
        <v>718</v>
      </c>
      <c r="H8056" s="3" t="s">
        <v>1246</v>
      </c>
      <c r="I8056" s="3" t="s">
        <v>37719</v>
      </c>
      <c r="J8056" s="3" t="s">
        <v>5436</v>
      </c>
    </row>
    <row r="8057" spans="1:10" s="6" customFormat="1" ht="15" customHeight="1" x14ac:dyDescent="0.3">
      <c r="A8057" s="3" t="s">
        <v>71</v>
      </c>
      <c r="B8057" s="3" t="s">
        <v>72</v>
      </c>
      <c r="C8057" s="3" t="s">
        <v>517</v>
      </c>
      <c r="D8057" s="3" t="s">
        <v>518</v>
      </c>
      <c r="E8057" s="4">
        <v>4</v>
      </c>
      <c r="F8057" s="4">
        <v>38</v>
      </c>
      <c r="G8057" s="3" t="s">
        <v>718</v>
      </c>
      <c r="H8057" s="3" t="s">
        <v>1260</v>
      </c>
      <c r="I8057" s="3" t="s">
        <v>37719</v>
      </c>
      <c r="J8057" s="3" t="s">
        <v>5436</v>
      </c>
    </row>
    <row r="8058" spans="1:10" s="6" customFormat="1" ht="15" customHeight="1" x14ac:dyDescent="0.3">
      <c r="A8058" s="3" t="s">
        <v>71</v>
      </c>
      <c r="B8058" s="3" t="s">
        <v>72</v>
      </c>
      <c r="C8058" s="3" t="s">
        <v>532</v>
      </c>
      <c r="D8058" s="3" t="s">
        <v>533</v>
      </c>
      <c r="E8058" s="4">
        <v>4</v>
      </c>
      <c r="F8058" s="4">
        <v>39</v>
      </c>
      <c r="G8058" s="3" t="s">
        <v>718</v>
      </c>
      <c r="H8058" s="3" t="s">
        <v>1265</v>
      </c>
      <c r="I8058" s="3" t="s">
        <v>37719</v>
      </c>
      <c r="J8058" s="3" t="s">
        <v>5436</v>
      </c>
    </row>
    <row r="8059" spans="1:10" s="6" customFormat="1" ht="15" customHeight="1" x14ac:dyDescent="0.3">
      <c r="A8059" s="3" t="s">
        <v>71</v>
      </c>
      <c r="B8059" s="3" t="s">
        <v>72</v>
      </c>
      <c r="C8059" s="3" t="s">
        <v>545</v>
      </c>
      <c r="D8059" s="3" t="s">
        <v>546</v>
      </c>
      <c r="E8059" s="4">
        <v>4</v>
      </c>
      <c r="F8059" s="4">
        <v>40</v>
      </c>
      <c r="G8059" s="3" t="s">
        <v>718</v>
      </c>
      <c r="H8059" s="3" t="s">
        <v>1276</v>
      </c>
      <c r="I8059" s="3" t="s">
        <v>37719</v>
      </c>
      <c r="J8059" s="3" t="s">
        <v>5436</v>
      </c>
    </row>
    <row r="8060" spans="1:10" s="6" customFormat="1" ht="15" customHeight="1" x14ac:dyDescent="0.3">
      <c r="A8060" s="3" t="s">
        <v>71</v>
      </c>
      <c r="B8060" s="3" t="s">
        <v>72</v>
      </c>
      <c r="C8060" s="3" t="s">
        <v>593</v>
      </c>
      <c r="D8060" s="3" t="s">
        <v>594</v>
      </c>
      <c r="E8060" s="4">
        <v>4</v>
      </c>
      <c r="F8060" s="4">
        <v>44</v>
      </c>
      <c r="G8060" s="3" t="s">
        <v>718</v>
      </c>
      <c r="H8060" s="3" t="s">
        <v>1333</v>
      </c>
      <c r="I8060" s="3" t="s">
        <v>37719</v>
      </c>
      <c r="J8060" s="3" t="s">
        <v>5436</v>
      </c>
    </row>
    <row r="8061" spans="1:10" s="6" customFormat="1" ht="15" customHeight="1" x14ac:dyDescent="0.3">
      <c r="A8061" s="3" t="s">
        <v>71</v>
      </c>
      <c r="B8061" s="3" t="s">
        <v>72</v>
      </c>
      <c r="C8061" s="3" t="s">
        <v>337</v>
      </c>
      <c r="D8061" s="3" t="s">
        <v>338</v>
      </c>
      <c r="E8061" s="4">
        <v>4</v>
      </c>
      <c r="F8061" s="4">
        <v>23</v>
      </c>
      <c r="G8061" s="3" t="s">
        <v>718</v>
      </c>
      <c r="H8061" s="3" t="s">
        <v>1068</v>
      </c>
      <c r="I8061" s="3" t="s">
        <v>37719</v>
      </c>
      <c r="J8061" s="3" t="s">
        <v>5466</v>
      </c>
    </row>
    <row r="8062" spans="1:10" s="6" customFormat="1" ht="15" customHeight="1" x14ac:dyDescent="0.3">
      <c r="A8062" s="3" t="s">
        <v>71</v>
      </c>
      <c r="B8062" s="3" t="s">
        <v>72</v>
      </c>
      <c r="C8062" s="3" t="s">
        <v>25</v>
      </c>
      <c r="D8062" s="3" t="s">
        <v>26</v>
      </c>
      <c r="E8062" s="4">
        <v>4</v>
      </c>
      <c r="F8062" s="4">
        <v>1</v>
      </c>
      <c r="G8062" s="3" t="s">
        <v>718</v>
      </c>
      <c r="H8062" s="3" t="s">
        <v>623</v>
      </c>
      <c r="I8062" s="3" t="s">
        <v>37719</v>
      </c>
      <c r="J8062" s="3" t="s">
        <v>37720</v>
      </c>
    </row>
    <row r="8063" spans="1:10" s="6" customFormat="1" ht="15" customHeight="1" x14ac:dyDescent="0.3">
      <c r="A8063" s="3" t="s">
        <v>71</v>
      </c>
      <c r="B8063" s="3" t="s">
        <v>72</v>
      </c>
      <c r="C8063" s="3" t="s">
        <v>57</v>
      </c>
      <c r="D8063" s="3" t="s">
        <v>58</v>
      </c>
      <c r="E8063" s="4">
        <v>4</v>
      </c>
      <c r="F8063" s="4">
        <v>3</v>
      </c>
      <c r="G8063" s="3" t="s">
        <v>718</v>
      </c>
      <c r="H8063" s="3" t="s">
        <v>705</v>
      </c>
      <c r="I8063" s="3" t="s">
        <v>37719</v>
      </c>
      <c r="J8063" s="3" t="s">
        <v>37720</v>
      </c>
    </row>
    <row r="8064" spans="1:10" s="6" customFormat="1" ht="15" customHeight="1" x14ac:dyDescent="0.3">
      <c r="A8064" s="3" t="s">
        <v>71</v>
      </c>
      <c r="B8064" s="3" t="s">
        <v>72</v>
      </c>
      <c r="C8064" s="3" t="s">
        <v>376</v>
      </c>
      <c r="D8064" s="3" t="s">
        <v>377</v>
      </c>
      <c r="E8064" s="4">
        <v>4</v>
      </c>
      <c r="F8064" s="4">
        <v>26</v>
      </c>
      <c r="G8064" s="3" t="s">
        <v>718</v>
      </c>
      <c r="H8064" s="3" t="s">
        <v>1119</v>
      </c>
      <c r="I8064" s="3" t="s">
        <v>37719</v>
      </c>
      <c r="J8064" s="3" t="s">
        <v>37720</v>
      </c>
    </row>
    <row r="8065" spans="1:10" s="6" customFormat="1" ht="15" customHeight="1" x14ac:dyDescent="0.3">
      <c r="A8065" s="3" t="s">
        <v>71</v>
      </c>
      <c r="B8065" s="3" t="s">
        <v>72</v>
      </c>
      <c r="C8065" s="3" t="s">
        <v>389</v>
      </c>
      <c r="D8065" s="3" t="s">
        <v>390</v>
      </c>
      <c r="E8065" s="4">
        <v>4</v>
      </c>
      <c r="F8065" s="4">
        <v>27</v>
      </c>
      <c r="G8065" s="3" t="s">
        <v>718</v>
      </c>
      <c r="H8065" s="3" t="s">
        <v>1127</v>
      </c>
      <c r="I8065" s="3" t="s">
        <v>37719</v>
      </c>
      <c r="J8065" s="3" t="s">
        <v>37720</v>
      </c>
    </row>
    <row r="8066" spans="1:10" s="6" customFormat="1" ht="15" customHeight="1" x14ac:dyDescent="0.3">
      <c r="A8066" s="3" t="s">
        <v>71</v>
      </c>
      <c r="B8066" s="3" t="s">
        <v>72</v>
      </c>
      <c r="C8066" s="3" t="s">
        <v>415</v>
      </c>
      <c r="D8066" s="3" t="s">
        <v>416</v>
      </c>
      <c r="E8066" s="4">
        <v>4</v>
      </c>
      <c r="F8066" s="4">
        <v>29</v>
      </c>
      <c r="G8066" s="3" t="s">
        <v>718</v>
      </c>
      <c r="H8066" s="3" t="s">
        <v>1177</v>
      </c>
      <c r="I8066" s="3" t="s">
        <v>37719</v>
      </c>
      <c r="J8066" s="3" t="s">
        <v>37720</v>
      </c>
    </row>
    <row r="8067" spans="1:10" s="6" customFormat="1" ht="15" customHeight="1" x14ac:dyDescent="0.3">
      <c r="A8067" s="3" t="s">
        <v>71</v>
      </c>
      <c r="B8067" s="3" t="s">
        <v>72</v>
      </c>
      <c r="C8067" s="3" t="s">
        <v>430</v>
      </c>
      <c r="D8067" s="3" t="s">
        <v>431</v>
      </c>
      <c r="E8067" s="4">
        <v>4</v>
      </c>
      <c r="F8067" s="4">
        <v>30</v>
      </c>
      <c r="G8067" s="3" t="s">
        <v>718</v>
      </c>
      <c r="H8067" s="3" t="s">
        <v>1191</v>
      </c>
      <c r="I8067" s="3" t="s">
        <v>37719</v>
      </c>
      <c r="J8067" s="3" t="s">
        <v>37720</v>
      </c>
    </row>
    <row r="8068" spans="1:10" s="6" customFormat="1" ht="15" customHeight="1" x14ac:dyDescent="0.3">
      <c r="A8068" s="3" t="s">
        <v>71</v>
      </c>
      <c r="B8068" s="3" t="s">
        <v>72</v>
      </c>
      <c r="C8068" s="3" t="s">
        <v>440</v>
      </c>
      <c r="D8068" s="3" t="s">
        <v>441</v>
      </c>
      <c r="E8068" s="4">
        <v>4</v>
      </c>
      <c r="F8068" s="4">
        <v>31</v>
      </c>
      <c r="G8068" s="3" t="s">
        <v>718</v>
      </c>
      <c r="H8068" s="3" t="s">
        <v>1199</v>
      </c>
      <c r="I8068" s="3" t="s">
        <v>37719</v>
      </c>
      <c r="J8068" s="3" t="s">
        <v>37720</v>
      </c>
    </row>
    <row r="8069" spans="1:10" s="6" customFormat="1" ht="15" customHeight="1" x14ac:dyDescent="0.3">
      <c r="A8069" s="3" t="s">
        <v>71</v>
      </c>
      <c r="B8069" s="3" t="s">
        <v>72</v>
      </c>
      <c r="C8069" s="3" t="s">
        <v>459</v>
      </c>
      <c r="D8069" s="3" t="s">
        <v>460</v>
      </c>
      <c r="E8069" s="4">
        <v>4</v>
      </c>
      <c r="F8069" s="4">
        <v>33</v>
      </c>
      <c r="G8069" s="3" t="s">
        <v>718</v>
      </c>
      <c r="H8069" s="3" t="s">
        <v>1221</v>
      </c>
      <c r="I8069" s="3" t="s">
        <v>37719</v>
      </c>
      <c r="J8069" s="3" t="s">
        <v>37720</v>
      </c>
    </row>
    <row r="8070" spans="1:10" s="6" customFormat="1" ht="15" customHeight="1" x14ac:dyDescent="0.3">
      <c r="A8070" s="3" t="s">
        <v>71</v>
      </c>
      <c r="B8070" s="3" t="s">
        <v>72</v>
      </c>
      <c r="C8070" s="3" t="s">
        <v>504</v>
      </c>
      <c r="D8070" s="3" t="s">
        <v>505</v>
      </c>
      <c r="E8070" s="4">
        <v>4</v>
      </c>
      <c r="F8070" s="4">
        <v>37</v>
      </c>
      <c r="G8070" s="3" t="s">
        <v>718</v>
      </c>
      <c r="H8070" s="3" t="s">
        <v>1246</v>
      </c>
      <c r="I8070" s="3" t="s">
        <v>37719</v>
      </c>
      <c r="J8070" s="3" t="s">
        <v>37720</v>
      </c>
    </row>
    <row r="8071" spans="1:10" s="6" customFormat="1" ht="15" customHeight="1" x14ac:dyDescent="0.3">
      <c r="A8071" s="3" t="s">
        <v>71</v>
      </c>
      <c r="B8071" s="3" t="s">
        <v>72</v>
      </c>
      <c r="C8071" s="3" t="s">
        <v>545</v>
      </c>
      <c r="D8071" s="3" t="s">
        <v>546</v>
      </c>
      <c r="E8071" s="4">
        <v>4</v>
      </c>
      <c r="F8071" s="4">
        <v>40</v>
      </c>
      <c r="G8071" s="3" t="s">
        <v>718</v>
      </c>
      <c r="H8071" s="3" t="s">
        <v>1276</v>
      </c>
      <c r="I8071" s="3" t="s">
        <v>37719</v>
      </c>
      <c r="J8071" s="3" t="s">
        <v>37720</v>
      </c>
    </row>
    <row r="8072" spans="1:10" s="6" customFormat="1" ht="15" customHeight="1" x14ac:dyDescent="0.3">
      <c r="A8072" s="3" t="s">
        <v>71</v>
      </c>
      <c r="B8072" s="3" t="s">
        <v>72</v>
      </c>
      <c r="C8072" s="3" t="s">
        <v>568</v>
      </c>
      <c r="D8072" s="3" t="s">
        <v>569</v>
      </c>
      <c r="E8072" s="4">
        <v>4</v>
      </c>
      <c r="F8072" s="4">
        <v>42</v>
      </c>
      <c r="G8072" s="3" t="s">
        <v>718</v>
      </c>
      <c r="H8072" s="3" t="s">
        <v>1302</v>
      </c>
      <c r="I8072" s="3" t="s">
        <v>37719</v>
      </c>
      <c r="J8072" s="3" t="s">
        <v>37720</v>
      </c>
    </row>
    <row r="8073" spans="1:10" s="6" customFormat="1" ht="15" customHeight="1" x14ac:dyDescent="0.3">
      <c r="A8073" s="3" t="s">
        <v>71</v>
      </c>
      <c r="B8073" s="3" t="s">
        <v>72</v>
      </c>
      <c r="C8073" s="3" t="s">
        <v>581</v>
      </c>
      <c r="D8073" s="3" t="s">
        <v>582</v>
      </c>
      <c r="E8073" s="4">
        <v>4</v>
      </c>
      <c r="F8073" s="4">
        <v>43</v>
      </c>
      <c r="G8073" s="3" t="s">
        <v>718</v>
      </c>
      <c r="H8073" s="3" t="s">
        <v>1321</v>
      </c>
      <c r="I8073" s="3" t="s">
        <v>37719</v>
      </c>
      <c r="J8073" s="3" t="s">
        <v>37720</v>
      </c>
    </row>
    <row r="8074" spans="1:10" s="6" customFormat="1" ht="15" customHeight="1" x14ac:dyDescent="0.3">
      <c r="A8074" s="3" t="s">
        <v>71</v>
      </c>
      <c r="B8074" s="3" t="s">
        <v>72</v>
      </c>
      <c r="C8074" s="3" t="s">
        <v>605</v>
      </c>
      <c r="D8074" s="3" t="s">
        <v>606</v>
      </c>
      <c r="E8074" s="4">
        <v>4</v>
      </c>
      <c r="F8074" s="4">
        <v>45</v>
      </c>
      <c r="G8074" s="3" t="s">
        <v>718</v>
      </c>
      <c r="H8074" s="3" t="s">
        <v>1340</v>
      </c>
      <c r="I8074" s="3" t="s">
        <v>37719</v>
      </c>
      <c r="J8074" s="3" t="s">
        <v>37720</v>
      </c>
    </row>
    <row r="8075" spans="1:10" s="6" customFormat="1" ht="15" customHeight="1" x14ac:dyDescent="0.3">
      <c r="A8075" s="3" t="s">
        <v>71</v>
      </c>
      <c r="B8075" s="3" t="s">
        <v>72</v>
      </c>
      <c r="C8075" s="3" t="s">
        <v>25</v>
      </c>
      <c r="D8075" s="3" t="s">
        <v>26</v>
      </c>
      <c r="E8075" s="4">
        <v>4</v>
      </c>
      <c r="F8075" s="4">
        <v>1</v>
      </c>
      <c r="G8075" s="3" t="s">
        <v>718</v>
      </c>
      <c r="H8075" s="3" t="s">
        <v>623</v>
      </c>
      <c r="I8075" s="3" t="s">
        <v>37719</v>
      </c>
      <c r="J8075" s="3" t="s">
        <v>5528</v>
      </c>
    </row>
    <row r="8076" spans="1:10" s="6" customFormat="1" ht="15" customHeight="1" x14ac:dyDescent="0.3">
      <c r="A8076" s="3" t="s">
        <v>71</v>
      </c>
      <c r="B8076" s="3" t="s">
        <v>72</v>
      </c>
      <c r="C8076" s="3" t="s">
        <v>42</v>
      </c>
      <c r="D8076" s="3" t="s">
        <v>43</v>
      </c>
      <c r="E8076" s="4">
        <v>4</v>
      </c>
      <c r="F8076" s="4">
        <v>2</v>
      </c>
      <c r="G8076" s="3" t="s">
        <v>718</v>
      </c>
      <c r="H8076" s="3" t="s">
        <v>686</v>
      </c>
      <c r="I8076" s="3" t="s">
        <v>37719</v>
      </c>
      <c r="J8076" s="3" t="s">
        <v>5528</v>
      </c>
    </row>
    <row r="8077" spans="1:10" s="6" customFormat="1" ht="15" customHeight="1" x14ac:dyDescent="0.3">
      <c r="A8077" s="3" t="s">
        <v>71</v>
      </c>
      <c r="B8077" s="3" t="s">
        <v>72</v>
      </c>
      <c r="C8077" s="3" t="s">
        <v>57</v>
      </c>
      <c r="D8077" s="3" t="s">
        <v>58</v>
      </c>
      <c r="E8077" s="4">
        <v>4</v>
      </c>
      <c r="F8077" s="4">
        <v>3</v>
      </c>
      <c r="G8077" s="3" t="s">
        <v>718</v>
      </c>
      <c r="H8077" s="3" t="s">
        <v>705</v>
      </c>
      <c r="I8077" s="3" t="s">
        <v>37719</v>
      </c>
      <c r="J8077" s="3" t="s">
        <v>5528</v>
      </c>
    </row>
    <row r="8078" spans="1:10" s="6" customFormat="1" ht="15" customHeight="1" x14ac:dyDescent="0.3">
      <c r="A8078" s="3" t="s">
        <v>71</v>
      </c>
      <c r="B8078" s="3" t="s">
        <v>72</v>
      </c>
      <c r="C8078" s="3" t="s">
        <v>86</v>
      </c>
      <c r="D8078" s="3" t="s">
        <v>87</v>
      </c>
      <c r="E8078" s="4">
        <v>4</v>
      </c>
      <c r="F8078" s="4">
        <v>5</v>
      </c>
      <c r="G8078" s="3" t="s">
        <v>718</v>
      </c>
      <c r="H8078" s="3" t="s">
        <v>731</v>
      </c>
      <c r="I8078" s="3" t="s">
        <v>37719</v>
      </c>
      <c r="J8078" s="3" t="s">
        <v>5528</v>
      </c>
    </row>
    <row r="8079" spans="1:10" s="6" customFormat="1" ht="15" customHeight="1" x14ac:dyDescent="0.3">
      <c r="A8079" s="3" t="s">
        <v>71</v>
      </c>
      <c r="B8079" s="3" t="s">
        <v>72</v>
      </c>
      <c r="C8079" s="3" t="s">
        <v>366</v>
      </c>
      <c r="D8079" s="3" t="s">
        <v>367</v>
      </c>
      <c r="E8079" s="4">
        <v>4</v>
      </c>
      <c r="F8079" s="4">
        <v>25</v>
      </c>
      <c r="G8079" s="3" t="s">
        <v>718</v>
      </c>
      <c r="H8079" s="3" t="s">
        <v>1110</v>
      </c>
      <c r="I8079" s="3" t="s">
        <v>37719</v>
      </c>
      <c r="J8079" s="3" t="s">
        <v>37720</v>
      </c>
    </row>
    <row r="8080" spans="1:10" s="6" customFormat="1" ht="15" customHeight="1" x14ac:dyDescent="0.3">
      <c r="A8080" s="3" t="s">
        <v>71</v>
      </c>
      <c r="B8080" s="3" t="s">
        <v>72</v>
      </c>
      <c r="C8080" s="3" t="s">
        <v>352</v>
      </c>
      <c r="D8080" s="3" t="s">
        <v>353</v>
      </c>
      <c r="E8080" s="4">
        <v>4</v>
      </c>
      <c r="F8080" s="4">
        <v>24</v>
      </c>
      <c r="G8080" s="3" t="s">
        <v>718</v>
      </c>
      <c r="H8080" s="3" t="s">
        <v>1092</v>
      </c>
      <c r="I8080" s="3" t="s">
        <v>37719</v>
      </c>
      <c r="J8080" s="3" t="s">
        <v>37720</v>
      </c>
    </row>
    <row r="8081" spans="1:10" s="6" customFormat="1" ht="15" customHeight="1" x14ac:dyDescent="0.3">
      <c r="A8081" s="3" t="s">
        <v>71</v>
      </c>
      <c r="B8081" s="3" t="s">
        <v>72</v>
      </c>
      <c r="C8081" s="3" t="s">
        <v>337</v>
      </c>
      <c r="D8081" s="3" t="s">
        <v>338</v>
      </c>
      <c r="E8081" s="4">
        <v>4</v>
      </c>
      <c r="F8081" s="4">
        <v>23</v>
      </c>
      <c r="G8081" s="3" t="s">
        <v>718</v>
      </c>
      <c r="H8081" s="3" t="s">
        <v>1068</v>
      </c>
      <c r="I8081" s="3" t="s">
        <v>37719</v>
      </c>
      <c r="J8081" s="3" t="s">
        <v>37720</v>
      </c>
    </row>
    <row r="8082" spans="1:10" s="6" customFormat="1" ht="15" customHeight="1" x14ac:dyDescent="0.3">
      <c r="A8082" s="3" t="s">
        <v>71</v>
      </c>
      <c r="B8082" s="3" t="s">
        <v>72</v>
      </c>
      <c r="C8082" s="3" t="s">
        <v>322</v>
      </c>
      <c r="D8082" s="3" t="s">
        <v>323</v>
      </c>
      <c r="E8082" s="4">
        <v>4</v>
      </c>
      <c r="F8082" s="4">
        <v>22</v>
      </c>
      <c r="G8082" s="3" t="s">
        <v>718</v>
      </c>
      <c r="H8082" s="3" t="s">
        <v>1065</v>
      </c>
      <c r="I8082" s="3" t="s">
        <v>37719</v>
      </c>
      <c r="J8082" s="3" t="s">
        <v>37720</v>
      </c>
    </row>
    <row r="8083" spans="1:10" s="6" customFormat="1" ht="15" customHeight="1" x14ac:dyDescent="0.3">
      <c r="A8083" s="3" t="s">
        <v>71</v>
      </c>
      <c r="B8083" s="3" t="s">
        <v>72</v>
      </c>
      <c r="C8083" s="3" t="s">
        <v>86</v>
      </c>
      <c r="D8083" s="3" t="s">
        <v>87</v>
      </c>
      <c r="E8083" s="4">
        <v>4</v>
      </c>
      <c r="F8083" s="4">
        <v>5</v>
      </c>
      <c r="G8083" s="3" t="s">
        <v>718</v>
      </c>
      <c r="H8083" s="3" t="s">
        <v>731</v>
      </c>
      <c r="I8083" s="3" t="s">
        <v>37719</v>
      </c>
      <c r="J8083" s="3" t="s">
        <v>37720</v>
      </c>
    </row>
    <row r="8084" spans="1:10" s="6" customFormat="1" ht="15" customHeight="1" x14ac:dyDescent="0.3">
      <c r="A8084" s="3" t="s">
        <v>71</v>
      </c>
      <c r="B8084" s="3" t="s">
        <v>72</v>
      </c>
      <c r="C8084" s="3" t="s">
        <v>97</v>
      </c>
      <c r="D8084" s="3" t="s">
        <v>98</v>
      </c>
      <c r="E8084" s="4">
        <v>4</v>
      </c>
      <c r="F8084" s="4">
        <v>6</v>
      </c>
      <c r="G8084" s="3" t="s">
        <v>718</v>
      </c>
      <c r="H8084" s="3" t="s">
        <v>742</v>
      </c>
      <c r="I8084" s="3" t="s">
        <v>37719</v>
      </c>
      <c r="J8084" s="3" t="s">
        <v>37720</v>
      </c>
    </row>
    <row r="8085" spans="1:10" s="6" customFormat="1" ht="15" customHeight="1" x14ac:dyDescent="0.3">
      <c r="A8085" s="3" t="s">
        <v>71</v>
      </c>
      <c r="B8085" s="3" t="s">
        <v>72</v>
      </c>
      <c r="C8085" s="3" t="s">
        <v>112</v>
      </c>
      <c r="D8085" s="3" t="s">
        <v>113</v>
      </c>
      <c r="E8085" s="4">
        <v>4</v>
      </c>
      <c r="F8085" s="4">
        <v>7</v>
      </c>
      <c r="G8085" s="3" t="s">
        <v>718</v>
      </c>
      <c r="H8085" s="3" t="s">
        <v>749</v>
      </c>
      <c r="I8085" s="3" t="s">
        <v>37719</v>
      </c>
      <c r="J8085" s="3" t="s">
        <v>37720</v>
      </c>
    </row>
    <row r="8086" spans="1:10" s="6" customFormat="1" ht="15" customHeight="1" x14ac:dyDescent="0.3">
      <c r="A8086" s="3" t="s">
        <v>71</v>
      </c>
      <c r="B8086" s="3" t="s">
        <v>72</v>
      </c>
      <c r="C8086" s="3" t="s">
        <v>128</v>
      </c>
      <c r="D8086" s="3" t="s">
        <v>129</v>
      </c>
      <c r="E8086" s="4">
        <v>4</v>
      </c>
      <c r="F8086" s="4">
        <v>8</v>
      </c>
      <c r="G8086" s="3" t="s">
        <v>718</v>
      </c>
      <c r="H8086" s="3" t="s">
        <v>803</v>
      </c>
      <c r="I8086" s="3" t="s">
        <v>37719</v>
      </c>
      <c r="J8086" s="3" t="s">
        <v>37720</v>
      </c>
    </row>
    <row r="8087" spans="1:10" s="6" customFormat="1" ht="15" customHeight="1" x14ac:dyDescent="0.3">
      <c r="A8087" s="3" t="s">
        <v>71</v>
      </c>
      <c r="B8087" s="3" t="s">
        <v>72</v>
      </c>
      <c r="C8087" s="3" t="s">
        <v>142</v>
      </c>
      <c r="D8087" s="3" t="s">
        <v>143</v>
      </c>
      <c r="E8087" s="4">
        <v>4</v>
      </c>
      <c r="F8087" s="4">
        <v>9</v>
      </c>
      <c r="G8087" s="3" t="s">
        <v>718</v>
      </c>
      <c r="H8087" s="3" t="s">
        <v>820</v>
      </c>
      <c r="I8087" s="3" t="s">
        <v>37719</v>
      </c>
      <c r="J8087" s="3" t="s">
        <v>37720</v>
      </c>
    </row>
    <row r="8088" spans="1:10" s="6" customFormat="1" ht="15" customHeight="1" x14ac:dyDescent="0.3">
      <c r="A8088" s="3" t="s">
        <v>71</v>
      </c>
      <c r="B8088" s="3" t="s">
        <v>72</v>
      </c>
      <c r="C8088" s="3" t="s">
        <v>158</v>
      </c>
      <c r="D8088" s="3" t="s">
        <v>159</v>
      </c>
      <c r="E8088" s="4">
        <v>4</v>
      </c>
      <c r="F8088" s="4">
        <v>10</v>
      </c>
      <c r="G8088" s="3" t="s">
        <v>718</v>
      </c>
      <c r="H8088" s="3" t="s">
        <v>854</v>
      </c>
      <c r="I8088" s="3" t="s">
        <v>37719</v>
      </c>
      <c r="J8088" s="3" t="s">
        <v>37720</v>
      </c>
    </row>
    <row r="8089" spans="1:10" s="6" customFormat="1" ht="15" customHeight="1" x14ac:dyDescent="0.3">
      <c r="A8089" s="3" t="s">
        <v>71</v>
      </c>
      <c r="B8089" s="3" t="s">
        <v>72</v>
      </c>
      <c r="C8089" s="3" t="s">
        <v>173</v>
      </c>
      <c r="D8089" s="3" t="s">
        <v>174</v>
      </c>
      <c r="E8089" s="4">
        <v>4</v>
      </c>
      <c r="F8089" s="4">
        <v>11</v>
      </c>
      <c r="G8089" s="3" t="s">
        <v>718</v>
      </c>
      <c r="H8089" s="3" t="s">
        <v>867</v>
      </c>
      <c r="I8089" s="3" t="s">
        <v>37719</v>
      </c>
      <c r="J8089" s="3" t="s">
        <v>37720</v>
      </c>
    </row>
    <row r="8090" spans="1:10" s="6" customFormat="1" ht="15" customHeight="1" x14ac:dyDescent="0.3">
      <c r="A8090" s="3" t="s">
        <v>71</v>
      </c>
      <c r="B8090" s="3" t="s">
        <v>72</v>
      </c>
      <c r="C8090" s="3" t="s">
        <v>295</v>
      </c>
      <c r="D8090" s="3" t="s">
        <v>296</v>
      </c>
      <c r="E8090" s="4">
        <v>4</v>
      </c>
      <c r="F8090" s="4">
        <v>20</v>
      </c>
      <c r="G8090" s="3" t="s">
        <v>718</v>
      </c>
      <c r="H8090" s="3" t="s">
        <v>1028</v>
      </c>
      <c r="I8090" s="3" t="s">
        <v>37719</v>
      </c>
      <c r="J8090" s="3" t="s">
        <v>5436</v>
      </c>
    </row>
    <row r="8091" spans="1:10" s="6" customFormat="1" ht="15" customHeight="1" x14ac:dyDescent="0.3">
      <c r="A8091" s="3" t="s">
        <v>71</v>
      </c>
      <c r="B8091" s="3" t="s">
        <v>72</v>
      </c>
      <c r="C8091" s="3" t="s">
        <v>189</v>
      </c>
      <c r="D8091" s="3" t="s">
        <v>190</v>
      </c>
      <c r="E8091" s="4">
        <v>4</v>
      </c>
      <c r="F8091" s="4">
        <v>12</v>
      </c>
      <c r="G8091" s="3" t="s">
        <v>718</v>
      </c>
      <c r="H8091" s="3" t="s">
        <v>948</v>
      </c>
      <c r="I8091" s="3" t="s">
        <v>37719</v>
      </c>
      <c r="J8091" s="3" t="s">
        <v>37720</v>
      </c>
    </row>
    <row r="8092" spans="1:10" s="6" customFormat="1" ht="15" customHeight="1" x14ac:dyDescent="0.3">
      <c r="A8092" s="3" t="s">
        <v>71</v>
      </c>
      <c r="B8092" s="3" t="s">
        <v>72</v>
      </c>
      <c r="C8092" s="3" t="s">
        <v>219</v>
      </c>
      <c r="D8092" s="3" t="s">
        <v>220</v>
      </c>
      <c r="E8092" s="4">
        <v>4</v>
      </c>
      <c r="F8092" s="4">
        <v>14</v>
      </c>
      <c r="G8092" s="3" t="s">
        <v>718</v>
      </c>
      <c r="H8092" s="3" t="s">
        <v>977</v>
      </c>
      <c r="I8092" s="3" t="s">
        <v>37719</v>
      </c>
      <c r="J8092" s="3" t="s">
        <v>37720</v>
      </c>
    </row>
    <row r="8093" spans="1:10" s="6" customFormat="1" ht="15" customHeight="1" x14ac:dyDescent="0.3">
      <c r="A8093" s="3" t="s">
        <v>71</v>
      </c>
      <c r="B8093" s="3" t="s">
        <v>72</v>
      </c>
      <c r="C8093" s="3" t="s">
        <v>232</v>
      </c>
      <c r="D8093" s="3" t="s">
        <v>233</v>
      </c>
      <c r="E8093" s="4">
        <v>4</v>
      </c>
      <c r="F8093" s="4">
        <v>15</v>
      </c>
      <c r="G8093" s="3" t="s">
        <v>718</v>
      </c>
      <c r="H8093" s="3" t="s">
        <v>986</v>
      </c>
      <c r="I8093" s="3" t="s">
        <v>37719</v>
      </c>
      <c r="J8093" s="3" t="s">
        <v>37720</v>
      </c>
    </row>
    <row r="8094" spans="1:10" s="6" customFormat="1" ht="15" customHeight="1" x14ac:dyDescent="0.3">
      <c r="A8094" s="3" t="s">
        <v>71</v>
      </c>
      <c r="B8094" s="3" t="s">
        <v>72</v>
      </c>
      <c r="C8094" s="3" t="s">
        <v>246</v>
      </c>
      <c r="D8094" s="3" t="s">
        <v>247</v>
      </c>
      <c r="E8094" s="4">
        <v>4</v>
      </c>
      <c r="F8094" s="4">
        <v>16</v>
      </c>
      <c r="G8094" s="3" t="s">
        <v>718</v>
      </c>
      <c r="H8094" s="3" t="s">
        <v>989</v>
      </c>
      <c r="I8094" s="3" t="s">
        <v>37719</v>
      </c>
      <c r="J8094" s="3" t="s">
        <v>37720</v>
      </c>
    </row>
    <row r="8095" spans="1:10" s="6" customFormat="1" ht="15" customHeight="1" x14ac:dyDescent="0.3">
      <c r="A8095" s="3" t="s">
        <v>71</v>
      </c>
      <c r="B8095" s="3" t="s">
        <v>72</v>
      </c>
      <c r="C8095" s="3" t="s">
        <v>260</v>
      </c>
      <c r="D8095" s="3" t="s">
        <v>261</v>
      </c>
      <c r="E8095" s="4">
        <v>4</v>
      </c>
      <c r="F8095" s="4">
        <v>17</v>
      </c>
      <c r="G8095" s="3" t="s">
        <v>718</v>
      </c>
      <c r="H8095" s="3" t="s">
        <v>1005</v>
      </c>
      <c r="I8095" s="3" t="s">
        <v>37719</v>
      </c>
      <c r="J8095" s="3" t="s">
        <v>37720</v>
      </c>
    </row>
    <row r="8096" spans="1:10" s="6" customFormat="1" ht="15" customHeight="1" x14ac:dyDescent="0.3">
      <c r="A8096" s="3" t="s">
        <v>71</v>
      </c>
      <c r="B8096" s="3" t="s">
        <v>72</v>
      </c>
      <c r="C8096" s="3" t="s">
        <v>272</v>
      </c>
      <c r="D8096" s="3" t="s">
        <v>273</v>
      </c>
      <c r="E8096" s="4">
        <v>4</v>
      </c>
      <c r="F8096" s="4">
        <v>18</v>
      </c>
      <c r="G8096" s="3" t="s">
        <v>718</v>
      </c>
      <c r="H8096" s="3" t="s">
        <v>1009</v>
      </c>
      <c r="I8096" s="3" t="s">
        <v>37719</v>
      </c>
      <c r="J8096" s="3" t="s">
        <v>37720</v>
      </c>
    </row>
    <row r="8097" spans="1:10" s="6" customFormat="1" ht="15" customHeight="1" x14ac:dyDescent="0.3">
      <c r="A8097" s="3" t="s">
        <v>71</v>
      </c>
      <c r="B8097" s="3" t="s">
        <v>72</v>
      </c>
      <c r="C8097" s="3" t="s">
        <v>295</v>
      </c>
      <c r="D8097" s="3" t="s">
        <v>296</v>
      </c>
      <c r="E8097" s="4">
        <v>4</v>
      </c>
      <c r="F8097" s="4">
        <v>20</v>
      </c>
      <c r="G8097" s="3" t="s">
        <v>718</v>
      </c>
      <c r="H8097" s="3" t="s">
        <v>1028</v>
      </c>
      <c r="I8097" s="3" t="s">
        <v>37719</v>
      </c>
      <c r="J8097" s="3" t="s">
        <v>37720</v>
      </c>
    </row>
    <row r="8098" spans="1:10" s="6" customFormat="1" ht="15" customHeight="1" x14ac:dyDescent="0.3">
      <c r="A8098" s="3" t="s">
        <v>71</v>
      </c>
      <c r="B8098" s="3" t="s">
        <v>72</v>
      </c>
      <c r="C8098" s="3" t="s">
        <v>307</v>
      </c>
      <c r="D8098" s="3" t="s">
        <v>308</v>
      </c>
      <c r="E8098" s="4">
        <v>4</v>
      </c>
      <c r="F8098" s="4">
        <v>21</v>
      </c>
      <c r="G8098" s="3" t="s">
        <v>718</v>
      </c>
      <c r="H8098" s="3" t="s">
        <v>1051</v>
      </c>
      <c r="I8098" s="3" t="s">
        <v>37719</v>
      </c>
      <c r="J8098" s="3" t="s">
        <v>37720</v>
      </c>
    </row>
    <row r="8099" spans="1:10" s="6" customFormat="1" ht="15" customHeight="1" x14ac:dyDescent="0.3">
      <c r="A8099" s="3" t="s">
        <v>71</v>
      </c>
      <c r="B8099" s="3" t="s">
        <v>72</v>
      </c>
      <c r="C8099" s="3" t="s">
        <v>204</v>
      </c>
      <c r="D8099" s="3" t="s">
        <v>205</v>
      </c>
      <c r="E8099" s="4">
        <v>4</v>
      </c>
      <c r="F8099" s="4">
        <v>13</v>
      </c>
      <c r="G8099" s="3" t="s">
        <v>718</v>
      </c>
      <c r="H8099" s="3" t="s">
        <v>956</v>
      </c>
      <c r="I8099" s="3" t="s">
        <v>37719</v>
      </c>
      <c r="J8099" s="3" t="s">
        <v>37720</v>
      </c>
    </row>
    <row r="8100" spans="1:10" s="6" customFormat="1" ht="15" customHeight="1" x14ac:dyDescent="0.3">
      <c r="A8100" s="3" t="s">
        <v>71</v>
      </c>
      <c r="B8100" s="3" t="s">
        <v>72</v>
      </c>
      <c r="C8100" s="3" t="s">
        <v>112</v>
      </c>
      <c r="D8100" s="3" t="s">
        <v>113</v>
      </c>
      <c r="E8100" s="4">
        <v>4</v>
      </c>
      <c r="F8100" s="4">
        <v>7</v>
      </c>
      <c r="G8100" s="3" t="s">
        <v>718</v>
      </c>
      <c r="H8100" s="3" t="s">
        <v>749</v>
      </c>
      <c r="I8100" s="3" t="s">
        <v>37719</v>
      </c>
      <c r="J8100" s="3" t="s">
        <v>5528</v>
      </c>
    </row>
    <row r="8101" spans="1:10" s="6" customFormat="1" ht="15" customHeight="1" x14ac:dyDescent="0.3">
      <c r="A8101" s="3" t="s">
        <v>71</v>
      </c>
      <c r="B8101" s="3" t="s">
        <v>72</v>
      </c>
      <c r="C8101" s="3" t="s">
        <v>283</v>
      </c>
      <c r="D8101" s="3" t="s">
        <v>284</v>
      </c>
      <c r="E8101" s="4">
        <v>4</v>
      </c>
      <c r="F8101" s="4">
        <v>19</v>
      </c>
      <c r="G8101" s="3" t="s">
        <v>718</v>
      </c>
      <c r="H8101" s="3" t="s">
        <v>1019</v>
      </c>
      <c r="I8101" s="3" t="s">
        <v>37719</v>
      </c>
      <c r="J8101" s="3" t="s">
        <v>5436</v>
      </c>
    </row>
    <row r="8102" spans="1:10" s="6" customFormat="1" ht="15" customHeight="1" x14ac:dyDescent="0.3">
      <c r="A8102" s="3" t="s">
        <v>71</v>
      </c>
      <c r="B8102" s="3" t="s">
        <v>72</v>
      </c>
      <c r="C8102" s="3" t="s">
        <v>260</v>
      </c>
      <c r="D8102" s="3" t="s">
        <v>261</v>
      </c>
      <c r="E8102" s="4">
        <v>4</v>
      </c>
      <c r="F8102" s="4">
        <v>17</v>
      </c>
      <c r="G8102" s="3" t="s">
        <v>718</v>
      </c>
      <c r="H8102" s="3" t="s">
        <v>1005</v>
      </c>
      <c r="I8102" s="3" t="s">
        <v>37719</v>
      </c>
      <c r="J8102" s="3" t="s">
        <v>5436</v>
      </c>
    </row>
    <row r="8103" spans="1:10" s="6" customFormat="1" ht="15" customHeight="1" x14ac:dyDescent="0.3">
      <c r="A8103" s="3" t="s">
        <v>57</v>
      </c>
      <c r="B8103" s="3" t="s">
        <v>58</v>
      </c>
      <c r="C8103" s="3" t="s">
        <v>128</v>
      </c>
      <c r="D8103" s="3" t="s">
        <v>129</v>
      </c>
      <c r="E8103" s="4">
        <v>3</v>
      </c>
      <c r="F8103" s="4">
        <v>8</v>
      </c>
      <c r="G8103" s="3" t="s">
        <v>705</v>
      </c>
      <c r="H8103" s="3" t="s">
        <v>803</v>
      </c>
      <c r="I8103" s="3" t="s">
        <v>37719</v>
      </c>
      <c r="J8103" s="3" t="s">
        <v>5713</v>
      </c>
    </row>
    <row r="8104" spans="1:10" s="6" customFormat="1" ht="15" customHeight="1" x14ac:dyDescent="0.3">
      <c r="A8104" s="3" t="s">
        <v>57</v>
      </c>
      <c r="B8104" s="3" t="s">
        <v>58</v>
      </c>
      <c r="C8104" s="3" t="s">
        <v>158</v>
      </c>
      <c r="D8104" s="3" t="s">
        <v>159</v>
      </c>
      <c r="E8104" s="4">
        <v>3</v>
      </c>
      <c r="F8104" s="4">
        <v>10</v>
      </c>
      <c r="G8104" s="3" t="s">
        <v>705</v>
      </c>
      <c r="H8104" s="3" t="s">
        <v>854</v>
      </c>
      <c r="I8104" s="3" t="s">
        <v>37719</v>
      </c>
      <c r="J8104" s="3" t="s">
        <v>5713</v>
      </c>
    </row>
    <row r="8105" spans="1:10" s="6" customFormat="1" ht="15" customHeight="1" x14ac:dyDescent="0.3">
      <c r="A8105" s="3" t="s">
        <v>57</v>
      </c>
      <c r="B8105" s="3" t="s">
        <v>58</v>
      </c>
      <c r="C8105" s="3" t="s">
        <v>173</v>
      </c>
      <c r="D8105" s="3" t="s">
        <v>174</v>
      </c>
      <c r="E8105" s="4">
        <v>3</v>
      </c>
      <c r="F8105" s="4">
        <v>11</v>
      </c>
      <c r="G8105" s="3" t="s">
        <v>705</v>
      </c>
      <c r="H8105" s="3" t="s">
        <v>867</v>
      </c>
      <c r="I8105" s="3" t="s">
        <v>37719</v>
      </c>
      <c r="J8105" s="3" t="s">
        <v>5713</v>
      </c>
    </row>
    <row r="8106" spans="1:10" s="6" customFormat="1" ht="15" customHeight="1" x14ac:dyDescent="0.3">
      <c r="A8106" s="3" t="s">
        <v>57</v>
      </c>
      <c r="B8106" s="3" t="s">
        <v>58</v>
      </c>
      <c r="C8106" s="3" t="s">
        <v>204</v>
      </c>
      <c r="D8106" s="3" t="s">
        <v>205</v>
      </c>
      <c r="E8106" s="4">
        <v>3</v>
      </c>
      <c r="F8106" s="4">
        <v>13</v>
      </c>
      <c r="G8106" s="3" t="s">
        <v>705</v>
      </c>
      <c r="H8106" s="3" t="s">
        <v>956</v>
      </c>
      <c r="I8106" s="3" t="s">
        <v>37719</v>
      </c>
      <c r="J8106" s="3" t="s">
        <v>5713</v>
      </c>
    </row>
    <row r="8107" spans="1:10" s="6" customFormat="1" ht="15" customHeight="1" x14ac:dyDescent="0.3">
      <c r="A8107" s="3" t="s">
        <v>57</v>
      </c>
      <c r="B8107" s="3" t="s">
        <v>58</v>
      </c>
      <c r="C8107" s="3" t="s">
        <v>219</v>
      </c>
      <c r="D8107" s="3" t="s">
        <v>220</v>
      </c>
      <c r="E8107" s="4">
        <v>3</v>
      </c>
      <c r="F8107" s="4">
        <v>14</v>
      </c>
      <c r="G8107" s="3" t="s">
        <v>705</v>
      </c>
      <c r="H8107" s="3" t="s">
        <v>977</v>
      </c>
      <c r="I8107" s="3" t="s">
        <v>37719</v>
      </c>
      <c r="J8107" s="3" t="s">
        <v>5713</v>
      </c>
    </row>
    <row r="8108" spans="1:10" s="6" customFormat="1" ht="15" customHeight="1" x14ac:dyDescent="0.3">
      <c r="A8108" s="3" t="s">
        <v>57</v>
      </c>
      <c r="B8108" s="3" t="s">
        <v>58</v>
      </c>
      <c r="C8108" s="3" t="s">
        <v>232</v>
      </c>
      <c r="D8108" s="3" t="s">
        <v>233</v>
      </c>
      <c r="E8108" s="4">
        <v>3</v>
      </c>
      <c r="F8108" s="4">
        <v>15</v>
      </c>
      <c r="G8108" s="3" t="s">
        <v>705</v>
      </c>
      <c r="H8108" s="3" t="s">
        <v>986</v>
      </c>
      <c r="I8108" s="3" t="s">
        <v>37719</v>
      </c>
      <c r="J8108" s="3" t="s">
        <v>5713</v>
      </c>
    </row>
    <row r="8109" spans="1:10" s="6" customFormat="1" ht="15" customHeight="1" x14ac:dyDescent="0.3">
      <c r="A8109" s="3" t="s">
        <v>57</v>
      </c>
      <c r="B8109" s="3" t="s">
        <v>58</v>
      </c>
      <c r="C8109" s="3" t="s">
        <v>246</v>
      </c>
      <c r="D8109" s="3" t="s">
        <v>247</v>
      </c>
      <c r="E8109" s="4">
        <v>3</v>
      </c>
      <c r="F8109" s="4">
        <v>16</v>
      </c>
      <c r="G8109" s="3" t="s">
        <v>705</v>
      </c>
      <c r="H8109" s="3" t="s">
        <v>989</v>
      </c>
      <c r="I8109" s="3" t="s">
        <v>37719</v>
      </c>
      <c r="J8109" s="3" t="s">
        <v>5713</v>
      </c>
    </row>
    <row r="8110" spans="1:10" s="6" customFormat="1" ht="15" customHeight="1" x14ac:dyDescent="0.3">
      <c r="A8110" s="3" t="s">
        <v>57</v>
      </c>
      <c r="B8110" s="3" t="s">
        <v>58</v>
      </c>
      <c r="C8110" s="3" t="s">
        <v>260</v>
      </c>
      <c r="D8110" s="3" t="s">
        <v>261</v>
      </c>
      <c r="E8110" s="4">
        <v>3</v>
      </c>
      <c r="F8110" s="4">
        <v>17</v>
      </c>
      <c r="G8110" s="3" t="s">
        <v>705</v>
      </c>
      <c r="H8110" s="3" t="s">
        <v>1005</v>
      </c>
      <c r="I8110" s="3" t="s">
        <v>37719</v>
      </c>
      <c r="J8110" s="3" t="s">
        <v>5713</v>
      </c>
    </row>
    <row r="8111" spans="1:10" s="6" customFormat="1" ht="15" customHeight="1" x14ac:dyDescent="0.3">
      <c r="A8111" s="3" t="s">
        <v>57</v>
      </c>
      <c r="B8111" s="3" t="s">
        <v>58</v>
      </c>
      <c r="C8111" s="3" t="s">
        <v>272</v>
      </c>
      <c r="D8111" s="3" t="s">
        <v>273</v>
      </c>
      <c r="E8111" s="4">
        <v>3</v>
      </c>
      <c r="F8111" s="4">
        <v>18</v>
      </c>
      <c r="G8111" s="3" t="s">
        <v>705</v>
      </c>
      <c r="H8111" s="3" t="s">
        <v>1009</v>
      </c>
      <c r="I8111" s="3" t="s">
        <v>37719</v>
      </c>
      <c r="J8111" s="3" t="s">
        <v>5713</v>
      </c>
    </row>
    <row r="8112" spans="1:10" s="6" customFormat="1" ht="15" customHeight="1" x14ac:dyDescent="0.3">
      <c r="A8112" s="3" t="s">
        <v>57</v>
      </c>
      <c r="B8112" s="3" t="s">
        <v>58</v>
      </c>
      <c r="C8112" s="3" t="s">
        <v>295</v>
      </c>
      <c r="D8112" s="3" t="s">
        <v>296</v>
      </c>
      <c r="E8112" s="4">
        <v>3</v>
      </c>
      <c r="F8112" s="4">
        <v>20</v>
      </c>
      <c r="G8112" s="3" t="s">
        <v>705</v>
      </c>
      <c r="H8112" s="3" t="s">
        <v>1028</v>
      </c>
      <c r="I8112" s="3" t="s">
        <v>37719</v>
      </c>
      <c r="J8112" s="3" t="s">
        <v>5713</v>
      </c>
    </row>
    <row r="8113" spans="1:10" s="6" customFormat="1" ht="15" customHeight="1" x14ac:dyDescent="0.3">
      <c r="A8113" s="3" t="s">
        <v>57</v>
      </c>
      <c r="B8113" s="3" t="s">
        <v>58</v>
      </c>
      <c r="C8113" s="3" t="s">
        <v>307</v>
      </c>
      <c r="D8113" s="3" t="s">
        <v>308</v>
      </c>
      <c r="E8113" s="4">
        <v>3</v>
      </c>
      <c r="F8113" s="4">
        <v>21</v>
      </c>
      <c r="G8113" s="3" t="s">
        <v>705</v>
      </c>
      <c r="H8113" s="3" t="s">
        <v>1051</v>
      </c>
      <c r="I8113" s="3" t="s">
        <v>37719</v>
      </c>
      <c r="J8113" s="3" t="s">
        <v>5713</v>
      </c>
    </row>
    <row r="8114" spans="1:10" s="6" customFormat="1" ht="15" customHeight="1" x14ac:dyDescent="0.3">
      <c r="A8114" s="3" t="s">
        <v>57</v>
      </c>
      <c r="B8114" s="3" t="s">
        <v>58</v>
      </c>
      <c r="C8114" s="3" t="s">
        <v>322</v>
      </c>
      <c r="D8114" s="3" t="s">
        <v>323</v>
      </c>
      <c r="E8114" s="4">
        <v>3</v>
      </c>
      <c r="F8114" s="4">
        <v>22</v>
      </c>
      <c r="G8114" s="3" t="s">
        <v>705</v>
      </c>
      <c r="H8114" s="3" t="s">
        <v>1065</v>
      </c>
      <c r="I8114" s="3" t="s">
        <v>37719</v>
      </c>
      <c r="J8114" s="3" t="s">
        <v>5713</v>
      </c>
    </row>
    <row r="8115" spans="1:10" s="6" customFormat="1" ht="15" customHeight="1" x14ac:dyDescent="0.3">
      <c r="A8115" s="3" t="s">
        <v>57</v>
      </c>
      <c r="B8115" s="3" t="s">
        <v>58</v>
      </c>
      <c r="C8115" s="3" t="s">
        <v>352</v>
      </c>
      <c r="D8115" s="3" t="s">
        <v>353</v>
      </c>
      <c r="E8115" s="4">
        <v>3</v>
      </c>
      <c r="F8115" s="4">
        <v>24</v>
      </c>
      <c r="G8115" s="3" t="s">
        <v>705</v>
      </c>
      <c r="H8115" s="3" t="s">
        <v>1092</v>
      </c>
      <c r="I8115" s="3" t="s">
        <v>37719</v>
      </c>
      <c r="J8115" s="3" t="s">
        <v>5713</v>
      </c>
    </row>
    <row r="8116" spans="1:10" s="6" customFormat="1" ht="15" customHeight="1" x14ac:dyDescent="0.3">
      <c r="A8116" s="3" t="s">
        <v>57</v>
      </c>
      <c r="B8116" s="3" t="s">
        <v>58</v>
      </c>
      <c r="C8116" s="3" t="s">
        <v>366</v>
      </c>
      <c r="D8116" s="3" t="s">
        <v>367</v>
      </c>
      <c r="E8116" s="4">
        <v>3</v>
      </c>
      <c r="F8116" s="4">
        <v>25</v>
      </c>
      <c r="G8116" s="3" t="s">
        <v>705</v>
      </c>
      <c r="H8116" s="3" t="s">
        <v>1110</v>
      </c>
      <c r="I8116" s="3" t="s">
        <v>37719</v>
      </c>
      <c r="J8116" s="3" t="s">
        <v>5713</v>
      </c>
    </row>
    <row r="8117" spans="1:10" s="6" customFormat="1" ht="15" customHeight="1" x14ac:dyDescent="0.3">
      <c r="A8117" s="3" t="s">
        <v>57</v>
      </c>
      <c r="B8117" s="3" t="s">
        <v>58</v>
      </c>
      <c r="C8117" s="3" t="s">
        <v>389</v>
      </c>
      <c r="D8117" s="3" t="s">
        <v>390</v>
      </c>
      <c r="E8117" s="4">
        <v>3</v>
      </c>
      <c r="F8117" s="4">
        <v>27</v>
      </c>
      <c r="G8117" s="3" t="s">
        <v>705</v>
      </c>
      <c r="H8117" s="3" t="s">
        <v>1127</v>
      </c>
      <c r="I8117" s="3" t="s">
        <v>37719</v>
      </c>
      <c r="J8117" s="3" t="s">
        <v>5713</v>
      </c>
    </row>
    <row r="8118" spans="1:10" s="6" customFormat="1" ht="15" customHeight="1" x14ac:dyDescent="0.3">
      <c r="A8118" s="3" t="s">
        <v>57</v>
      </c>
      <c r="B8118" s="3" t="s">
        <v>58</v>
      </c>
      <c r="C8118" s="3" t="s">
        <v>112</v>
      </c>
      <c r="D8118" s="3" t="s">
        <v>113</v>
      </c>
      <c r="E8118" s="4">
        <v>3</v>
      </c>
      <c r="F8118" s="4">
        <v>7</v>
      </c>
      <c r="G8118" s="3" t="s">
        <v>705</v>
      </c>
      <c r="H8118" s="3" t="s">
        <v>749</v>
      </c>
      <c r="I8118" s="3" t="s">
        <v>37719</v>
      </c>
      <c r="J8118" s="3" t="s">
        <v>5713</v>
      </c>
    </row>
    <row r="8119" spans="1:10" s="6" customFormat="1" ht="15" customHeight="1" x14ac:dyDescent="0.3">
      <c r="A8119" s="3" t="s">
        <v>57</v>
      </c>
      <c r="B8119" s="3" t="s">
        <v>58</v>
      </c>
      <c r="C8119" s="3" t="s">
        <v>415</v>
      </c>
      <c r="D8119" s="3" t="s">
        <v>416</v>
      </c>
      <c r="E8119" s="4">
        <v>3</v>
      </c>
      <c r="F8119" s="4">
        <v>29</v>
      </c>
      <c r="G8119" s="3" t="s">
        <v>705</v>
      </c>
      <c r="H8119" s="3" t="s">
        <v>1177</v>
      </c>
      <c r="I8119" s="3" t="s">
        <v>37719</v>
      </c>
      <c r="J8119" s="3" t="s">
        <v>5713</v>
      </c>
    </row>
    <row r="8120" spans="1:10" s="6" customFormat="1" ht="15" customHeight="1" x14ac:dyDescent="0.3">
      <c r="A8120" s="3" t="s">
        <v>57</v>
      </c>
      <c r="B8120" s="3" t="s">
        <v>58</v>
      </c>
      <c r="C8120" s="3" t="s">
        <v>71</v>
      </c>
      <c r="D8120" s="3" t="s">
        <v>72</v>
      </c>
      <c r="E8120" s="4">
        <v>3</v>
      </c>
      <c r="F8120" s="4">
        <v>4</v>
      </c>
      <c r="G8120" s="3" t="s">
        <v>705</v>
      </c>
      <c r="H8120" s="3" t="s">
        <v>718</v>
      </c>
      <c r="I8120" s="3" t="s">
        <v>37719</v>
      </c>
      <c r="J8120" s="3" t="s">
        <v>5713</v>
      </c>
    </row>
    <row r="8121" spans="1:10" s="6" customFormat="1" ht="15" customHeight="1" x14ac:dyDescent="0.3">
      <c r="A8121" s="3" t="s">
        <v>57</v>
      </c>
      <c r="B8121" s="3" t="s">
        <v>58</v>
      </c>
      <c r="C8121" s="3" t="s">
        <v>25</v>
      </c>
      <c r="D8121" s="3" t="s">
        <v>26</v>
      </c>
      <c r="E8121" s="4">
        <v>3</v>
      </c>
      <c r="F8121" s="4">
        <v>1</v>
      </c>
      <c r="G8121" s="3" t="s">
        <v>705</v>
      </c>
      <c r="H8121" s="3" t="s">
        <v>623</v>
      </c>
      <c r="I8121" s="3" t="s">
        <v>37719</v>
      </c>
      <c r="J8121" s="3" t="s">
        <v>5713</v>
      </c>
    </row>
    <row r="8122" spans="1:10" s="6" customFormat="1" ht="15" customHeight="1" x14ac:dyDescent="0.3">
      <c r="A8122" s="3" t="s">
        <v>57</v>
      </c>
      <c r="B8122" s="3" t="s">
        <v>58</v>
      </c>
      <c r="C8122" s="3" t="s">
        <v>42</v>
      </c>
      <c r="D8122" s="3" t="s">
        <v>43</v>
      </c>
      <c r="E8122" s="4">
        <v>3</v>
      </c>
      <c r="F8122" s="4">
        <v>2</v>
      </c>
      <c r="G8122" s="3" t="s">
        <v>705</v>
      </c>
      <c r="H8122" s="3" t="s">
        <v>686</v>
      </c>
      <c r="I8122" s="3" t="s">
        <v>37719</v>
      </c>
      <c r="J8122" s="3" t="s">
        <v>5687</v>
      </c>
    </row>
    <row r="8123" spans="1:10" s="6" customFormat="1" ht="15" customHeight="1" x14ac:dyDescent="0.3">
      <c r="A8123" s="3" t="s">
        <v>57</v>
      </c>
      <c r="B8123" s="3" t="s">
        <v>58</v>
      </c>
      <c r="C8123" s="3" t="s">
        <v>71</v>
      </c>
      <c r="D8123" s="3" t="s">
        <v>72</v>
      </c>
      <c r="E8123" s="4">
        <v>3</v>
      </c>
      <c r="F8123" s="4">
        <v>4</v>
      </c>
      <c r="G8123" s="3" t="s">
        <v>705</v>
      </c>
      <c r="H8123" s="3" t="s">
        <v>718</v>
      </c>
      <c r="I8123" s="3" t="s">
        <v>37719</v>
      </c>
      <c r="J8123" s="3" t="s">
        <v>5687</v>
      </c>
    </row>
    <row r="8124" spans="1:10" s="6" customFormat="1" ht="15" customHeight="1" x14ac:dyDescent="0.3">
      <c r="A8124" s="3" t="s">
        <v>57</v>
      </c>
      <c r="B8124" s="3" t="s">
        <v>58</v>
      </c>
      <c r="C8124" s="3" t="s">
        <v>86</v>
      </c>
      <c r="D8124" s="3" t="s">
        <v>87</v>
      </c>
      <c r="E8124" s="4">
        <v>3</v>
      </c>
      <c r="F8124" s="4">
        <v>5</v>
      </c>
      <c r="G8124" s="3" t="s">
        <v>705</v>
      </c>
      <c r="H8124" s="3" t="s">
        <v>731</v>
      </c>
      <c r="I8124" s="3" t="s">
        <v>37719</v>
      </c>
      <c r="J8124" s="3" t="s">
        <v>5687</v>
      </c>
    </row>
    <row r="8125" spans="1:10" s="6" customFormat="1" ht="15" customHeight="1" x14ac:dyDescent="0.3">
      <c r="A8125" s="3" t="s">
        <v>57</v>
      </c>
      <c r="B8125" s="3" t="s">
        <v>58</v>
      </c>
      <c r="C8125" s="3" t="s">
        <v>112</v>
      </c>
      <c r="D8125" s="3" t="s">
        <v>113</v>
      </c>
      <c r="E8125" s="4">
        <v>3</v>
      </c>
      <c r="F8125" s="4">
        <v>7</v>
      </c>
      <c r="G8125" s="3" t="s">
        <v>705</v>
      </c>
      <c r="H8125" s="3" t="s">
        <v>749</v>
      </c>
      <c r="I8125" s="3" t="s">
        <v>37719</v>
      </c>
      <c r="J8125" s="3" t="s">
        <v>5687</v>
      </c>
    </row>
    <row r="8126" spans="1:10" s="6" customFormat="1" ht="15" customHeight="1" x14ac:dyDescent="0.3">
      <c r="A8126" s="3" t="s">
        <v>57</v>
      </c>
      <c r="B8126" s="3" t="s">
        <v>58</v>
      </c>
      <c r="C8126" s="3" t="s">
        <v>128</v>
      </c>
      <c r="D8126" s="3" t="s">
        <v>129</v>
      </c>
      <c r="E8126" s="4">
        <v>3</v>
      </c>
      <c r="F8126" s="4">
        <v>8</v>
      </c>
      <c r="G8126" s="3" t="s">
        <v>705</v>
      </c>
      <c r="H8126" s="3" t="s">
        <v>803</v>
      </c>
      <c r="I8126" s="3" t="s">
        <v>37719</v>
      </c>
      <c r="J8126" s="3" t="s">
        <v>5687</v>
      </c>
    </row>
    <row r="8127" spans="1:10" s="6" customFormat="1" ht="15" customHeight="1" x14ac:dyDescent="0.3">
      <c r="A8127" s="3" t="s">
        <v>57</v>
      </c>
      <c r="B8127" s="3" t="s">
        <v>58</v>
      </c>
      <c r="C8127" s="3" t="s">
        <v>142</v>
      </c>
      <c r="D8127" s="3" t="s">
        <v>143</v>
      </c>
      <c r="E8127" s="4">
        <v>3</v>
      </c>
      <c r="F8127" s="4">
        <v>9</v>
      </c>
      <c r="G8127" s="3" t="s">
        <v>705</v>
      </c>
      <c r="H8127" s="3" t="s">
        <v>820</v>
      </c>
      <c r="I8127" s="3" t="s">
        <v>37719</v>
      </c>
      <c r="J8127" s="3" t="s">
        <v>5687</v>
      </c>
    </row>
    <row r="8128" spans="1:10" s="6" customFormat="1" ht="15" customHeight="1" x14ac:dyDescent="0.3">
      <c r="A8128" s="3" t="s">
        <v>57</v>
      </c>
      <c r="B8128" s="3" t="s">
        <v>58</v>
      </c>
      <c r="C8128" s="3" t="s">
        <v>158</v>
      </c>
      <c r="D8128" s="3" t="s">
        <v>159</v>
      </c>
      <c r="E8128" s="4">
        <v>3</v>
      </c>
      <c r="F8128" s="4">
        <v>10</v>
      </c>
      <c r="G8128" s="3" t="s">
        <v>705</v>
      </c>
      <c r="H8128" s="3" t="s">
        <v>854</v>
      </c>
      <c r="I8128" s="3" t="s">
        <v>37719</v>
      </c>
      <c r="J8128" s="3" t="s">
        <v>5687</v>
      </c>
    </row>
    <row r="8129" spans="1:10" s="6" customFormat="1" ht="15" customHeight="1" x14ac:dyDescent="0.3">
      <c r="A8129" s="3" t="s">
        <v>57</v>
      </c>
      <c r="B8129" s="3" t="s">
        <v>58</v>
      </c>
      <c r="C8129" s="3" t="s">
        <v>219</v>
      </c>
      <c r="D8129" s="3" t="s">
        <v>220</v>
      </c>
      <c r="E8129" s="4">
        <v>3</v>
      </c>
      <c r="F8129" s="4">
        <v>14</v>
      </c>
      <c r="G8129" s="3" t="s">
        <v>705</v>
      </c>
      <c r="H8129" s="3" t="s">
        <v>977</v>
      </c>
      <c r="I8129" s="3" t="s">
        <v>37719</v>
      </c>
      <c r="J8129" s="3" t="s">
        <v>5687</v>
      </c>
    </row>
    <row r="8130" spans="1:10" s="6" customFormat="1" ht="15" customHeight="1" x14ac:dyDescent="0.3">
      <c r="A8130" s="3" t="s">
        <v>57</v>
      </c>
      <c r="B8130" s="3" t="s">
        <v>58</v>
      </c>
      <c r="C8130" s="3" t="s">
        <v>272</v>
      </c>
      <c r="D8130" s="3" t="s">
        <v>273</v>
      </c>
      <c r="E8130" s="4">
        <v>3</v>
      </c>
      <c r="F8130" s="4">
        <v>18</v>
      </c>
      <c r="G8130" s="3" t="s">
        <v>705</v>
      </c>
      <c r="H8130" s="3" t="s">
        <v>1009</v>
      </c>
      <c r="I8130" s="3" t="s">
        <v>37719</v>
      </c>
      <c r="J8130" s="3" t="s">
        <v>5687</v>
      </c>
    </row>
    <row r="8131" spans="1:10" s="6" customFormat="1" ht="15" customHeight="1" x14ac:dyDescent="0.3">
      <c r="A8131" s="3" t="s">
        <v>57</v>
      </c>
      <c r="B8131" s="3" t="s">
        <v>58</v>
      </c>
      <c r="C8131" s="3" t="s">
        <v>295</v>
      </c>
      <c r="D8131" s="3" t="s">
        <v>296</v>
      </c>
      <c r="E8131" s="4">
        <v>3</v>
      </c>
      <c r="F8131" s="4">
        <v>20</v>
      </c>
      <c r="G8131" s="3" t="s">
        <v>705</v>
      </c>
      <c r="H8131" s="3" t="s">
        <v>1028</v>
      </c>
      <c r="I8131" s="3" t="s">
        <v>37719</v>
      </c>
      <c r="J8131" s="3" t="s">
        <v>5687</v>
      </c>
    </row>
    <row r="8132" spans="1:10" s="6" customFormat="1" ht="15" customHeight="1" x14ac:dyDescent="0.3">
      <c r="A8132" s="3" t="s">
        <v>57</v>
      </c>
      <c r="B8132" s="3" t="s">
        <v>58</v>
      </c>
      <c r="C8132" s="3" t="s">
        <v>307</v>
      </c>
      <c r="D8132" s="3" t="s">
        <v>308</v>
      </c>
      <c r="E8132" s="4">
        <v>3</v>
      </c>
      <c r="F8132" s="4">
        <v>21</v>
      </c>
      <c r="G8132" s="3" t="s">
        <v>705</v>
      </c>
      <c r="H8132" s="3" t="s">
        <v>1051</v>
      </c>
      <c r="I8132" s="3" t="s">
        <v>37719</v>
      </c>
      <c r="J8132" s="3" t="s">
        <v>5687</v>
      </c>
    </row>
    <row r="8133" spans="1:10" s="6" customFormat="1" ht="15" customHeight="1" x14ac:dyDescent="0.3">
      <c r="A8133" s="3" t="s">
        <v>57</v>
      </c>
      <c r="B8133" s="3" t="s">
        <v>58</v>
      </c>
      <c r="C8133" s="3" t="s">
        <v>337</v>
      </c>
      <c r="D8133" s="3" t="s">
        <v>338</v>
      </c>
      <c r="E8133" s="4">
        <v>3</v>
      </c>
      <c r="F8133" s="4">
        <v>23</v>
      </c>
      <c r="G8133" s="3" t="s">
        <v>705</v>
      </c>
      <c r="H8133" s="3" t="s">
        <v>1068</v>
      </c>
      <c r="I8133" s="3" t="s">
        <v>37719</v>
      </c>
      <c r="J8133" s="3" t="s">
        <v>5687</v>
      </c>
    </row>
    <row r="8134" spans="1:10" s="6" customFormat="1" ht="15" customHeight="1" x14ac:dyDescent="0.3">
      <c r="A8134" s="3" t="s">
        <v>57</v>
      </c>
      <c r="B8134" s="3" t="s">
        <v>58</v>
      </c>
      <c r="C8134" s="3" t="s">
        <v>389</v>
      </c>
      <c r="D8134" s="3" t="s">
        <v>390</v>
      </c>
      <c r="E8134" s="4">
        <v>3</v>
      </c>
      <c r="F8134" s="4">
        <v>27</v>
      </c>
      <c r="G8134" s="3" t="s">
        <v>705</v>
      </c>
      <c r="H8134" s="3" t="s">
        <v>1127</v>
      </c>
      <c r="I8134" s="3" t="s">
        <v>37719</v>
      </c>
      <c r="J8134" s="3" t="s">
        <v>5687</v>
      </c>
    </row>
    <row r="8135" spans="1:10" s="6" customFormat="1" ht="15" customHeight="1" x14ac:dyDescent="0.3">
      <c r="A8135" s="3" t="s">
        <v>57</v>
      </c>
      <c r="B8135" s="3" t="s">
        <v>58</v>
      </c>
      <c r="C8135" s="3" t="s">
        <v>415</v>
      </c>
      <c r="D8135" s="3" t="s">
        <v>416</v>
      </c>
      <c r="E8135" s="4">
        <v>3</v>
      </c>
      <c r="F8135" s="4">
        <v>29</v>
      </c>
      <c r="G8135" s="3" t="s">
        <v>705</v>
      </c>
      <c r="H8135" s="3" t="s">
        <v>1177</v>
      </c>
      <c r="I8135" s="3" t="s">
        <v>37719</v>
      </c>
      <c r="J8135" s="3" t="s">
        <v>5687</v>
      </c>
    </row>
    <row r="8136" spans="1:10" s="6" customFormat="1" ht="15" customHeight="1" x14ac:dyDescent="0.3">
      <c r="A8136" s="3" t="s">
        <v>57</v>
      </c>
      <c r="B8136" s="3" t="s">
        <v>58</v>
      </c>
      <c r="C8136" s="3" t="s">
        <v>448</v>
      </c>
      <c r="D8136" s="3" t="s">
        <v>449</v>
      </c>
      <c r="E8136" s="4">
        <v>3</v>
      </c>
      <c r="F8136" s="4">
        <v>32</v>
      </c>
      <c r="G8136" s="3" t="s">
        <v>705</v>
      </c>
      <c r="H8136" s="3" t="s">
        <v>1201</v>
      </c>
      <c r="I8136" s="3" t="s">
        <v>37719</v>
      </c>
      <c r="J8136" s="3" t="s">
        <v>5687</v>
      </c>
    </row>
    <row r="8137" spans="1:10" s="6" customFormat="1" ht="15" customHeight="1" x14ac:dyDescent="0.3">
      <c r="A8137" s="3" t="s">
        <v>57</v>
      </c>
      <c r="B8137" s="3" t="s">
        <v>58</v>
      </c>
      <c r="C8137" s="3" t="s">
        <v>42</v>
      </c>
      <c r="D8137" s="3" t="s">
        <v>43</v>
      </c>
      <c r="E8137" s="4">
        <v>3</v>
      </c>
      <c r="F8137" s="4">
        <v>2</v>
      </c>
      <c r="G8137" s="3" t="s">
        <v>705</v>
      </c>
      <c r="H8137" s="3" t="s">
        <v>686</v>
      </c>
      <c r="I8137" s="3" t="s">
        <v>37719</v>
      </c>
      <c r="J8137" s="3" t="s">
        <v>5713</v>
      </c>
    </row>
    <row r="8138" spans="1:10" s="6" customFormat="1" ht="15" customHeight="1" x14ac:dyDescent="0.3">
      <c r="A8138" s="3" t="s">
        <v>57</v>
      </c>
      <c r="B8138" s="3" t="s">
        <v>58</v>
      </c>
      <c r="C8138" s="3" t="s">
        <v>430</v>
      </c>
      <c r="D8138" s="3" t="s">
        <v>431</v>
      </c>
      <c r="E8138" s="4">
        <v>3</v>
      </c>
      <c r="F8138" s="4">
        <v>30</v>
      </c>
      <c r="G8138" s="3" t="s">
        <v>705</v>
      </c>
      <c r="H8138" s="3" t="s">
        <v>1191</v>
      </c>
      <c r="I8138" s="3" t="s">
        <v>37719</v>
      </c>
      <c r="J8138" s="3" t="s">
        <v>5713</v>
      </c>
    </row>
    <row r="8139" spans="1:10" s="6" customFormat="1" ht="15" customHeight="1" x14ac:dyDescent="0.3">
      <c r="A8139" s="3" t="s">
        <v>57</v>
      </c>
      <c r="B8139" s="3" t="s">
        <v>58</v>
      </c>
      <c r="C8139" s="3" t="s">
        <v>440</v>
      </c>
      <c r="D8139" s="3" t="s">
        <v>441</v>
      </c>
      <c r="E8139" s="4">
        <v>3</v>
      </c>
      <c r="F8139" s="4">
        <v>31</v>
      </c>
      <c r="G8139" s="3" t="s">
        <v>705</v>
      </c>
      <c r="H8139" s="3" t="s">
        <v>1199</v>
      </c>
      <c r="I8139" s="3" t="s">
        <v>37719</v>
      </c>
      <c r="J8139" s="3" t="s">
        <v>5713</v>
      </c>
    </row>
    <row r="8140" spans="1:10" s="6" customFormat="1" ht="15" customHeight="1" x14ac:dyDescent="0.3">
      <c r="A8140" s="3" t="s">
        <v>57</v>
      </c>
      <c r="B8140" s="3" t="s">
        <v>58</v>
      </c>
      <c r="C8140" s="3" t="s">
        <v>448</v>
      </c>
      <c r="D8140" s="3" t="s">
        <v>449</v>
      </c>
      <c r="E8140" s="4">
        <v>3</v>
      </c>
      <c r="F8140" s="4">
        <v>32</v>
      </c>
      <c r="G8140" s="3" t="s">
        <v>705</v>
      </c>
      <c r="H8140" s="3" t="s">
        <v>1201</v>
      </c>
      <c r="I8140" s="3" t="s">
        <v>37719</v>
      </c>
      <c r="J8140" s="3" t="s">
        <v>5713</v>
      </c>
    </row>
    <row r="8141" spans="1:10" s="6" customFormat="1" ht="15" customHeight="1" x14ac:dyDescent="0.3">
      <c r="A8141" s="3" t="s">
        <v>71</v>
      </c>
      <c r="B8141" s="3" t="s">
        <v>72</v>
      </c>
      <c r="C8141" s="3" t="s">
        <v>219</v>
      </c>
      <c r="D8141" s="3" t="s">
        <v>220</v>
      </c>
      <c r="E8141" s="4">
        <v>4</v>
      </c>
      <c r="F8141" s="4">
        <v>14</v>
      </c>
      <c r="G8141" s="3" t="s">
        <v>718</v>
      </c>
      <c r="H8141" s="3" t="s">
        <v>977</v>
      </c>
      <c r="I8141" s="3" t="s">
        <v>37719</v>
      </c>
      <c r="J8141" s="3" t="s">
        <v>5905</v>
      </c>
    </row>
    <row r="8142" spans="1:10" s="6" customFormat="1" ht="15" customHeight="1" x14ac:dyDescent="0.3">
      <c r="A8142" s="3" t="s">
        <v>71</v>
      </c>
      <c r="B8142" s="3" t="s">
        <v>72</v>
      </c>
      <c r="C8142" s="3" t="s">
        <v>272</v>
      </c>
      <c r="D8142" s="3" t="s">
        <v>273</v>
      </c>
      <c r="E8142" s="4">
        <v>4</v>
      </c>
      <c r="F8142" s="4">
        <v>18</v>
      </c>
      <c r="G8142" s="3" t="s">
        <v>718</v>
      </c>
      <c r="H8142" s="3" t="s">
        <v>1009</v>
      </c>
      <c r="I8142" s="3" t="s">
        <v>37719</v>
      </c>
      <c r="J8142" s="3" t="s">
        <v>5905</v>
      </c>
    </row>
    <row r="8143" spans="1:10" s="6" customFormat="1" ht="15" customHeight="1" x14ac:dyDescent="0.3">
      <c r="A8143" s="3" t="s">
        <v>71</v>
      </c>
      <c r="B8143" s="3" t="s">
        <v>72</v>
      </c>
      <c r="C8143" s="3" t="s">
        <v>25</v>
      </c>
      <c r="D8143" s="3" t="s">
        <v>26</v>
      </c>
      <c r="E8143" s="4">
        <v>4</v>
      </c>
      <c r="F8143" s="4">
        <v>1</v>
      </c>
      <c r="G8143" s="3" t="s">
        <v>718</v>
      </c>
      <c r="H8143" s="3" t="s">
        <v>623</v>
      </c>
      <c r="I8143" s="3" t="s">
        <v>37719</v>
      </c>
      <c r="J8143" s="3" t="s">
        <v>5436</v>
      </c>
    </row>
    <row r="8144" spans="1:10" s="6" customFormat="1" ht="15" customHeight="1" x14ac:dyDescent="0.3">
      <c r="A8144" s="3" t="s">
        <v>71</v>
      </c>
      <c r="B8144" s="3" t="s">
        <v>72</v>
      </c>
      <c r="C8144" s="3" t="s">
        <v>42</v>
      </c>
      <c r="D8144" s="3" t="s">
        <v>43</v>
      </c>
      <c r="E8144" s="4">
        <v>4</v>
      </c>
      <c r="F8144" s="4">
        <v>2</v>
      </c>
      <c r="G8144" s="3" t="s">
        <v>718</v>
      </c>
      <c r="H8144" s="3" t="s">
        <v>686</v>
      </c>
      <c r="I8144" s="3" t="s">
        <v>37719</v>
      </c>
      <c r="J8144" s="3" t="s">
        <v>5436</v>
      </c>
    </row>
    <row r="8145" spans="1:10" s="6" customFormat="1" ht="15" customHeight="1" x14ac:dyDescent="0.3">
      <c r="A8145" s="3" t="s">
        <v>71</v>
      </c>
      <c r="B8145" s="3" t="s">
        <v>72</v>
      </c>
      <c r="C8145" s="3" t="s">
        <v>57</v>
      </c>
      <c r="D8145" s="3" t="s">
        <v>58</v>
      </c>
      <c r="E8145" s="4">
        <v>4</v>
      </c>
      <c r="F8145" s="4">
        <v>3</v>
      </c>
      <c r="G8145" s="3" t="s">
        <v>718</v>
      </c>
      <c r="H8145" s="3" t="s">
        <v>705</v>
      </c>
      <c r="I8145" s="3" t="s">
        <v>37719</v>
      </c>
      <c r="J8145" s="3" t="s">
        <v>5436</v>
      </c>
    </row>
    <row r="8146" spans="1:10" s="6" customFormat="1" ht="15" customHeight="1" x14ac:dyDescent="0.3">
      <c r="A8146" s="3" t="s">
        <v>71</v>
      </c>
      <c r="B8146" s="3" t="s">
        <v>72</v>
      </c>
      <c r="C8146" s="3" t="s">
        <v>86</v>
      </c>
      <c r="D8146" s="3" t="s">
        <v>87</v>
      </c>
      <c r="E8146" s="4">
        <v>4</v>
      </c>
      <c r="F8146" s="4">
        <v>5</v>
      </c>
      <c r="G8146" s="3" t="s">
        <v>718</v>
      </c>
      <c r="H8146" s="3" t="s">
        <v>731</v>
      </c>
      <c r="I8146" s="3" t="s">
        <v>37719</v>
      </c>
      <c r="J8146" s="3" t="s">
        <v>5436</v>
      </c>
    </row>
    <row r="8147" spans="1:10" s="6" customFormat="1" ht="15" customHeight="1" x14ac:dyDescent="0.3">
      <c r="A8147" s="3" t="s">
        <v>71</v>
      </c>
      <c r="B8147" s="3" t="s">
        <v>72</v>
      </c>
      <c r="C8147" s="3" t="s">
        <v>112</v>
      </c>
      <c r="D8147" s="3" t="s">
        <v>113</v>
      </c>
      <c r="E8147" s="4">
        <v>4</v>
      </c>
      <c r="F8147" s="4">
        <v>7</v>
      </c>
      <c r="G8147" s="3" t="s">
        <v>718</v>
      </c>
      <c r="H8147" s="3" t="s">
        <v>749</v>
      </c>
      <c r="I8147" s="3" t="s">
        <v>37719</v>
      </c>
      <c r="J8147" s="3" t="s">
        <v>5436</v>
      </c>
    </row>
    <row r="8148" spans="1:10" s="6" customFormat="1" ht="15" customHeight="1" x14ac:dyDescent="0.3">
      <c r="A8148" s="3" t="s">
        <v>71</v>
      </c>
      <c r="B8148" s="3" t="s">
        <v>72</v>
      </c>
      <c r="C8148" s="3" t="s">
        <v>128</v>
      </c>
      <c r="D8148" s="3" t="s">
        <v>129</v>
      </c>
      <c r="E8148" s="4">
        <v>4</v>
      </c>
      <c r="F8148" s="4">
        <v>8</v>
      </c>
      <c r="G8148" s="3" t="s">
        <v>718</v>
      </c>
      <c r="H8148" s="3" t="s">
        <v>803</v>
      </c>
      <c r="I8148" s="3" t="s">
        <v>37719</v>
      </c>
      <c r="J8148" s="3" t="s">
        <v>5436</v>
      </c>
    </row>
    <row r="8149" spans="1:10" s="6" customFormat="1" ht="15" customHeight="1" x14ac:dyDescent="0.3">
      <c r="A8149" s="3" t="s">
        <v>71</v>
      </c>
      <c r="B8149" s="3" t="s">
        <v>72</v>
      </c>
      <c r="C8149" s="3" t="s">
        <v>142</v>
      </c>
      <c r="D8149" s="3" t="s">
        <v>143</v>
      </c>
      <c r="E8149" s="4">
        <v>4</v>
      </c>
      <c r="F8149" s="4">
        <v>9</v>
      </c>
      <c r="G8149" s="3" t="s">
        <v>718</v>
      </c>
      <c r="H8149" s="3" t="s">
        <v>820</v>
      </c>
      <c r="I8149" s="3" t="s">
        <v>37719</v>
      </c>
      <c r="J8149" s="3" t="s">
        <v>5436</v>
      </c>
    </row>
    <row r="8150" spans="1:10" s="6" customFormat="1" ht="15" customHeight="1" x14ac:dyDescent="0.3">
      <c r="A8150" s="3" t="s">
        <v>71</v>
      </c>
      <c r="B8150" s="3" t="s">
        <v>72</v>
      </c>
      <c r="C8150" s="3" t="s">
        <v>158</v>
      </c>
      <c r="D8150" s="3" t="s">
        <v>159</v>
      </c>
      <c r="E8150" s="4">
        <v>4</v>
      </c>
      <c r="F8150" s="4">
        <v>10</v>
      </c>
      <c r="G8150" s="3" t="s">
        <v>718</v>
      </c>
      <c r="H8150" s="3" t="s">
        <v>854</v>
      </c>
      <c r="I8150" s="3" t="s">
        <v>37719</v>
      </c>
      <c r="J8150" s="3" t="s">
        <v>5436</v>
      </c>
    </row>
    <row r="8151" spans="1:10" s="6" customFormat="1" ht="15" customHeight="1" x14ac:dyDescent="0.3">
      <c r="A8151" s="3" t="s">
        <v>71</v>
      </c>
      <c r="B8151" s="3" t="s">
        <v>72</v>
      </c>
      <c r="C8151" s="3" t="s">
        <v>173</v>
      </c>
      <c r="D8151" s="3" t="s">
        <v>174</v>
      </c>
      <c r="E8151" s="4">
        <v>4</v>
      </c>
      <c r="F8151" s="4">
        <v>11</v>
      </c>
      <c r="G8151" s="3" t="s">
        <v>718</v>
      </c>
      <c r="H8151" s="3" t="s">
        <v>867</v>
      </c>
      <c r="I8151" s="3" t="s">
        <v>37719</v>
      </c>
      <c r="J8151" s="3" t="s">
        <v>5436</v>
      </c>
    </row>
    <row r="8152" spans="1:10" s="6" customFormat="1" ht="15" customHeight="1" x14ac:dyDescent="0.3">
      <c r="A8152" s="3" t="s">
        <v>71</v>
      </c>
      <c r="B8152" s="3" t="s">
        <v>72</v>
      </c>
      <c r="C8152" s="3" t="s">
        <v>189</v>
      </c>
      <c r="D8152" s="3" t="s">
        <v>190</v>
      </c>
      <c r="E8152" s="4">
        <v>4</v>
      </c>
      <c r="F8152" s="4">
        <v>12</v>
      </c>
      <c r="G8152" s="3" t="s">
        <v>718</v>
      </c>
      <c r="H8152" s="3" t="s">
        <v>948</v>
      </c>
      <c r="I8152" s="3" t="s">
        <v>37719</v>
      </c>
      <c r="J8152" s="3" t="s">
        <v>5436</v>
      </c>
    </row>
    <row r="8153" spans="1:10" s="6" customFormat="1" ht="15" customHeight="1" x14ac:dyDescent="0.3">
      <c r="A8153" s="3" t="s">
        <v>71</v>
      </c>
      <c r="B8153" s="3" t="s">
        <v>72</v>
      </c>
      <c r="C8153" s="3" t="s">
        <v>219</v>
      </c>
      <c r="D8153" s="3" t="s">
        <v>220</v>
      </c>
      <c r="E8153" s="4">
        <v>4</v>
      </c>
      <c r="F8153" s="4">
        <v>14</v>
      </c>
      <c r="G8153" s="3" t="s">
        <v>718</v>
      </c>
      <c r="H8153" s="3" t="s">
        <v>977</v>
      </c>
      <c r="I8153" s="3" t="s">
        <v>37719</v>
      </c>
      <c r="J8153" s="3" t="s">
        <v>5436</v>
      </c>
    </row>
    <row r="8154" spans="1:10" s="6" customFormat="1" ht="15" customHeight="1" x14ac:dyDescent="0.3">
      <c r="A8154" s="3" t="s">
        <v>71</v>
      </c>
      <c r="B8154" s="3" t="s">
        <v>72</v>
      </c>
      <c r="C8154" s="3" t="s">
        <v>232</v>
      </c>
      <c r="D8154" s="3" t="s">
        <v>233</v>
      </c>
      <c r="E8154" s="4">
        <v>4</v>
      </c>
      <c r="F8154" s="4">
        <v>15</v>
      </c>
      <c r="G8154" s="3" t="s">
        <v>718</v>
      </c>
      <c r="H8154" s="3" t="s">
        <v>986</v>
      </c>
      <c r="I8154" s="3" t="s">
        <v>37719</v>
      </c>
      <c r="J8154" s="3" t="s">
        <v>5436</v>
      </c>
    </row>
    <row r="8155" spans="1:10" s="6" customFormat="1" ht="15" customHeight="1" x14ac:dyDescent="0.3">
      <c r="A8155" s="3" t="s">
        <v>71</v>
      </c>
      <c r="B8155" s="3" t="s">
        <v>72</v>
      </c>
      <c r="C8155" s="3" t="s">
        <v>246</v>
      </c>
      <c r="D8155" s="3" t="s">
        <v>247</v>
      </c>
      <c r="E8155" s="4">
        <v>4</v>
      </c>
      <c r="F8155" s="4">
        <v>16</v>
      </c>
      <c r="G8155" s="3" t="s">
        <v>718</v>
      </c>
      <c r="H8155" s="3" t="s">
        <v>989</v>
      </c>
      <c r="I8155" s="3" t="s">
        <v>37719</v>
      </c>
      <c r="J8155" s="3" t="s">
        <v>5436</v>
      </c>
    </row>
    <row r="8156" spans="1:10" s="6" customFormat="1" ht="15" customHeight="1" x14ac:dyDescent="0.3">
      <c r="A8156" s="3" t="s">
        <v>71</v>
      </c>
      <c r="B8156" s="3" t="s">
        <v>72</v>
      </c>
      <c r="C8156" s="3" t="s">
        <v>173</v>
      </c>
      <c r="D8156" s="3" t="s">
        <v>174</v>
      </c>
      <c r="E8156" s="4">
        <v>4</v>
      </c>
      <c r="F8156" s="4">
        <v>11</v>
      </c>
      <c r="G8156" s="3" t="s">
        <v>718</v>
      </c>
      <c r="H8156" s="3" t="s">
        <v>867</v>
      </c>
      <c r="I8156" s="3" t="s">
        <v>37719</v>
      </c>
      <c r="J8156" s="3" t="s">
        <v>5898</v>
      </c>
    </row>
    <row r="8157" spans="1:10" s="6" customFormat="1" ht="15" customHeight="1" x14ac:dyDescent="0.3">
      <c r="A8157" s="3" t="s">
        <v>71</v>
      </c>
      <c r="B8157" s="3" t="s">
        <v>72</v>
      </c>
      <c r="C8157" s="3" t="s">
        <v>337</v>
      </c>
      <c r="D8157" s="3" t="s">
        <v>338</v>
      </c>
      <c r="E8157" s="4">
        <v>4</v>
      </c>
      <c r="F8157" s="4">
        <v>23</v>
      </c>
      <c r="G8157" s="3" t="s">
        <v>718</v>
      </c>
      <c r="H8157" s="3" t="s">
        <v>1068</v>
      </c>
      <c r="I8157" s="3" t="s">
        <v>37719</v>
      </c>
      <c r="J8157" s="3" t="s">
        <v>5762</v>
      </c>
    </row>
    <row r="8158" spans="1:10" s="6" customFormat="1" ht="15" customHeight="1" x14ac:dyDescent="0.3">
      <c r="A8158" s="3" t="s">
        <v>71</v>
      </c>
      <c r="B8158" s="3" t="s">
        <v>72</v>
      </c>
      <c r="C8158" s="3" t="s">
        <v>295</v>
      </c>
      <c r="D8158" s="3" t="s">
        <v>296</v>
      </c>
      <c r="E8158" s="4">
        <v>4</v>
      </c>
      <c r="F8158" s="4">
        <v>20</v>
      </c>
      <c r="G8158" s="3" t="s">
        <v>718</v>
      </c>
      <c r="H8158" s="3" t="s">
        <v>1028</v>
      </c>
      <c r="I8158" s="3" t="s">
        <v>37719</v>
      </c>
      <c r="J8158" s="3" t="s">
        <v>5762</v>
      </c>
    </row>
    <row r="8159" spans="1:10" s="6" customFormat="1" ht="15" customHeight="1" x14ac:dyDescent="0.3">
      <c r="A8159" s="3" t="s">
        <v>71</v>
      </c>
      <c r="B8159" s="3" t="s">
        <v>72</v>
      </c>
      <c r="C8159" s="3" t="s">
        <v>260</v>
      </c>
      <c r="D8159" s="3" t="s">
        <v>261</v>
      </c>
      <c r="E8159" s="4">
        <v>4</v>
      </c>
      <c r="F8159" s="4">
        <v>17</v>
      </c>
      <c r="G8159" s="3" t="s">
        <v>718</v>
      </c>
      <c r="H8159" s="3" t="s">
        <v>1005</v>
      </c>
      <c r="I8159" s="3" t="s">
        <v>37719</v>
      </c>
      <c r="J8159" s="3" t="s">
        <v>5762</v>
      </c>
    </row>
    <row r="8160" spans="1:10" s="6" customFormat="1" ht="15" customHeight="1" x14ac:dyDescent="0.3">
      <c r="A8160" s="3" t="s">
        <v>57</v>
      </c>
      <c r="B8160" s="3" t="s">
        <v>58</v>
      </c>
      <c r="C8160" s="3" t="s">
        <v>568</v>
      </c>
      <c r="D8160" s="3" t="s">
        <v>569</v>
      </c>
      <c r="E8160" s="4">
        <v>3</v>
      </c>
      <c r="F8160" s="4">
        <v>42</v>
      </c>
      <c r="G8160" s="3" t="s">
        <v>705</v>
      </c>
      <c r="H8160" s="3" t="s">
        <v>1302</v>
      </c>
      <c r="I8160" s="3" t="s">
        <v>37719</v>
      </c>
      <c r="J8160" s="3" t="s">
        <v>5713</v>
      </c>
    </row>
    <row r="8161" spans="1:10" s="6" customFormat="1" ht="15" customHeight="1" x14ac:dyDescent="0.3">
      <c r="A8161" s="3" t="s">
        <v>57</v>
      </c>
      <c r="B8161" s="3" t="s">
        <v>58</v>
      </c>
      <c r="C8161" s="3" t="s">
        <v>581</v>
      </c>
      <c r="D8161" s="3" t="s">
        <v>582</v>
      </c>
      <c r="E8161" s="4">
        <v>3</v>
      </c>
      <c r="F8161" s="4">
        <v>43</v>
      </c>
      <c r="G8161" s="3" t="s">
        <v>705</v>
      </c>
      <c r="H8161" s="3" t="s">
        <v>1321</v>
      </c>
      <c r="I8161" s="3" t="s">
        <v>37719</v>
      </c>
      <c r="J8161" s="3" t="s">
        <v>5713</v>
      </c>
    </row>
    <row r="8162" spans="1:10" s="6" customFormat="1" ht="15" customHeight="1" x14ac:dyDescent="0.3">
      <c r="A8162" s="3" t="s">
        <v>57</v>
      </c>
      <c r="B8162" s="3" t="s">
        <v>58</v>
      </c>
      <c r="C8162" s="3" t="s">
        <v>86</v>
      </c>
      <c r="D8162" s="3" t="s">
        <v>87</v>
      </c>
      <c r="E8162" s="4">
        <v>3</v>
      </c>
      <c r="F8162" s="4">
        <v>5</v>
      </c>
      <c r="G8162" s="3" t="s">
        <v>705</v>
      </c>
      <c r="H8162" s="3" t="s">
        <v>731</v>
      </c>
      <c r="I8162" s="3" t="s">
        <v>37719</v>
      </c>
      <c r="J8162" s="3" t="s">
        <v>5890</v>
      </c>
    </row>
    <row r="8163" spans="1:10" s="6" customFormat="1" ht="15" customHeight="1" x14ac:dyDescent="0.3">
      <c r="A8163" s="3" t="s">
        <v>57</v>
      </c>
      <c r="B8163" s="3" t="s">
        <v>58</v>
      </c>
      <c r="C8163" s="3" t="s">
        <v>97</v>
      </c>
      <c r="D8163" s="3" t="s">
        <v>98</v>
      </c>
      <c r="E8163" s="4">
        <v>3</v>
      </c>
      <c r="F8163" s="4">
        <v>6</v>
      </c>
      <c r="G8163" s="3" t="s">
        <v>705</v>
      </c>
      <c r="H8163" s="3" t="s">
        <v>742</v>
      </c>
      <c r="I8163" s="3" t="s">
        <v>37719</v>
      </c>
      <c r="J8163" s="3" t="s">
        <v>5890</v>
      </c>
    </row>
    <row r="8164" spans="1:10" s="6" customFormat="1" ht="15" customHeight="1" x14ac:dyDescent="0.3">
      <c r="A8164" s="3" t="s">
        <v>57</v>
      </c>
      <c r="B8164" s="3" t="s">
        <v>58</v>
      </c>
      <c r="C8164" s="3" t="s">
        <v>128</v>
      </c>
      <c r="D8164" s="3" t="s">
        <v>129</v>
      </c>
      <c r="E8164" s="4">
        <v>3</v>
      </c>
      <c r="F8164" s="4">
        <v>8</v>
      </c>
      <c r="G8164" s="3" t="s">
        <v>705</v>
      </c>
      <c r="H8164" s="3" t="s">
        <v>803</v>
      </c>
      <c r="I8164" s="3" t="s">
        <v>37719</v>
      </c>
      <c r="J8164" s="3" t="s">
        <v>5890</v>
      </c>
    </row>
    <row r="8165" spans="1:10" s="6" customFormat="1" ht="15" customHeight="1" x14ac:dyDescent="0.3">
      <c r="A8165" s="3" t="s">
        <v>57</v>
      </c>
      <c r="B8165" s="3" t="s">
        <v>58</v>
      </c>
      <c r="C8165" s="3" t="s">
        <v>204</v>
      </c>
      <c r="D8165" s="3" t="s">
        <v>205</v>
      </c>
      <c r="E8165" s="4">
        <v>3</v>
      </c>
      <c r="F8165" s="4">
        <v>13</v>
      </c>
      <c r="G8165" s="3" t="s">
        <v>705</v>
      </c>
      <c r="H8165" s="3" t="s">
        <v>956</v>
      </c>
      <c r="I8165" s="3" t="s">
        <v>37719</v>
      </c>
      <c r="J8165" s="3" t="s">
        <v>5890</v>
      </c>
    </row>
    <row r="8166" spans="1:10" s="6" customFormat="1" ht="15" customHeight="1" x14ac:dyDescent="0.3">
      <c r="A8166" s="3" t="s">
        <v>57</v>
      </c>
      <c r="B8166" s="3" t="s">
        <v>58</v>
      </c>
      <c r="C8166" s="3" t="s">
        <v>272</v>
      </c>
      <c r="D8166" s="3" t="s">
        <v>273</v>
      </c>
      <c r="E8166" s="4">
        <v>3</v>
      </c>
      <c r="F8166" s="4">
        <v>18</v>
      </c>
      <c r="G8166" s="3" t="s">
        <v>705</v>
      </c>
      <c r="H8166" s="3" t="s">
        <v>1009</v>
      </c>
      <c r="I8166" s="3" t="s">
        <v>37719</v>
      </c>
      <c r="J8166" s="3" t="s">
        <v>5890</v>
      </c>
    </row>
    <row r="8167" spans="1:10" s="6" customFormat="1" ht="15" customHeight="1" x14ac:dyDescent="0.3">
      <c r="A8167" s="3" t="s">
        <v>71</v>
      </c>
      <c r="B8167" s="3" t="s">
        <v>72</v>
      </c>
      <c r="C8167" s="3" t="s">
        <v>272</v>
      </c>
      <c r="D8167" s="3" t="s">
        <v>273</v>
      </c>
      <c r="E8167" s="4">
        <v>4</v>
      </c>
      <c r="F8167" s="4">
        <v>18</v>
      </c>
      <c r="G8167" s="3" t="s">
        <v>718</v>
      </c>
      <c r="H8167" s="3" t="s">
        <v>1009</v>
      </c>
      <c r="I8167" s="3" t="s">
        <v>37719</v>
      </c>
      <c r="J8167" s="3" t="s">
        <v>5436</v>
      </c>
    </row>
    <row r="8168" spans="1:10" s="6" customFormat="1" ht="15" customHeight="1" x14ac:dyDescent="0.3">
      <c r="A8168" s="3" t="s">
        <v>57</v>
      </c>
      <c r="B8168" s="3" t="s">
        <v>58</v>
      </c>
      <c r="C8168" s="3" t="s">
        <v>389</v>
      </c>
      <c r="D8168" s="3" t="s">
        <v>390</v>
      </c>
      <c r="E8168" s="4">
        <v>3</v>
      </c>
      <c r="F8168" s="4">
        <v>27</v>
      </c>
      <c r="G8168" s="3" t="s">
        <v>705</v>
      </c>
      <c r="H8168" s="3" t="s">
        <v>1127</v>
      </c>
      <c r="I8168" s="3" t="s">
        <v>37719</v>
      </c>
      <c r="J8168" s="3" t="s">
        <v>5890</v>
      </c>
    </row>
    <row r="8169" spans="1:10" s="6" customFormat="1" ht="15" customHeight="1" x14ac:dyDescent="0.3">
      <c r="A8169" s="3" t="s">
        <v>71</v>
      </c>
      <c r="B8169" s="3" t="s">
        <v>72</v>
      </c>
      <c r="C8169" s="3" t="s">
        <v>57</v>
      </c>
      <c r="D8169" s="3" t="s">
        <v>58</v>
      </c>
      <c r="E8169" s="4">
        <v>4</v>
      </c>
      <c r="F8169" s="4">
        <v>3</v>
      </c>
      <c r="G8169" s="3" t="s">
        <v>718</v>
      </c>
      <c r="H8169" s="3" t="s">
        <v>705</v>
      </c>
      <c r="I8169" s="3" t="s">
        <v>37719</v>
      </c>
      <c r="J8169" s="3" t="s">
        <v>5762</v>
      </c>
    </row>
    <row r="8170" spans="1:10" s="6" customFormat="1" ht="15" customHeight="1" x14ac:dyDescent="0.3">
      <c r="A8170" s="3" t="s">
        <v>71</v>
      </c>
      <c r="B8170" s="3" t="s">
        <v>72</v>
      </c>
      <c r="C8170" s="3" t="s">
        <v>86</v>
      </c>
      <c r="D8170" s="3" t="s">
        <v>87</v>
      </c>
      <c r="E8170" s="4">
        <v>4</v>
      </c>
      <c r="F8170" s="4">
        <v>5</v>
      </c>
      <c r="G8170" s="3" t="s">
        <v>718</v>
      </c>
      <c r="H8170" s="3" t="s">
        <v>731</v>
      </c>
      <c r="I8170" s="3" t="s">
        <v>37719</v>
      </c>
      <c r="J8170" s="3" t="s">
        <v>5762</v>
      </c>
    </row>
    <row r="8171" spans="1:10" s="6" customFormat="1" ht="15" customHeight="1" x14ac:dyDescent="0.3">
      <c r="A8171" s="3" t="s">
        <v>71</v>
      </c>
      <c r="B8171" s="3" t="s">
        <v>72</v>
      </c>
      <c r="C8171" s="3" t="s">
        <v>112</v>
      </c>
      <c r="D8171" s="3" t="s">
        <v>113</v>
      </c>
      <c r="E8171" s="4">
        <v>4</v>
      </c>
      <c r="F8171" s="4">
        <v>7</v>
      </c>
      <c r="G8171" s="3" t="s">
        <v>718</v>
      </c>
      <c r="H8171" s="3" t="s">
        <v>749</v>
      </c>
      <c r="I8171" s="3" t="s">
        <v>37719</v>
      </c>
      <c r="J8171" s="3" t="s">
        <v>5762</v>
      </c>
    </row>
    <row r="8172" spans="1:10" s="6" customFormat="1" ht="15" customHeight="1" x14ac:dyDescent="0.3">
      <c r="A8172" s="3" t="s">
        <v>71</v>
      </c>
      <c r="B8172" s="3" t="s">
        <v>72</v>
      </c>
      <c r="C8172" s="3" t="s">
        <v>128</v>
      </c>
      <c r="D8172" s="3" t="s">
        <v>129</v>
      </c>
      <c r="E8172" s="4">
        <v>4</v>
      </c>
      <c r="F8172" s="4">
        <v>8</v>
      </c>
      <c r="G8172" s="3" t="s">
        <v>718</v>
      </c>
      <c r="H8172" s="3" t="s">
        <v>803</v>
      </c>
      <c r="I8172" s="3" t="s">
        <v>37719</v>
      </c>
      <c r="J8172" s="3" t="s">
        <v>5762</v>
      </c>
    </row>
    <row r="8173" spans="1:10" s="6" customFormat="1" ht="15" customHeight="1" x14ac:dyDescent="0.3">
      <c r="A8173" s="3" t="s">
        <v>71</v>
      </c>
      <c r="B8173" s="3" t="s">
        <v>72</v>
      </c>
      <c r="C8173" s="3" t="s">
        <v>142</v>
      </c>
      <c r="D8173" s="3" t="s">
        <v>143</v>
      </c>
      <c r="E8173" s="4">
        <v>4</v>
      </c>
      <c r="F8173" s="4">
        <v>9</v>
      </c>
      <c r="G8173" s="3" t="s">
        <v>718</v>
      </c>
      <c r="H8173" s="3" t="s">
        <v>820</v>
      </c>
      <c r="I8173" s="3" t="s">
        <v>37719</v>
      </c>
      <c r="J8173" s="3" t="s">
        <v>5762</v>
      </c>
    </row>
    <row r="8174" spans="1:10" s="6" customFormat="1" ht="15" customHeight="1" x14ac:dyDescent="0.3">
      <c r="A8174" s="3" t="s">
        <v>71</v>
      </c>
      <c r="B8174" s="3" t="s">
        <v>72</v>
      </c>
      <c r="C8174" s="3" t="s">
        <v>158</v>
      </c>
      <c r="D8174" s="3" t="s">
        <v>159</v>
      </c>
      <c r="E8174" s="4">
        <v>4</v>
      </c>
      <c r="F8174" s="4">
        <v>10</v>
      </c>
      <c r="G8174" s="3" t="s">
        <v>718</v>
      </c>
      <c r="H8174" s="3" t="s">
        <v>854</v>
      </c>
      <c r="I8174" s="3" t="s">
        <v>37719</v>
      </c>
      <c r="J8174" s="3" t="s">
        <v>5762</v>
      </c>
    </row>
    <row r="8175" spans="1:10" s="6" customFormat="1" ht="15" customHeight="1" x14ac:dyDescent="0.3">
      <c r="A8175" s="3" t="s">
        <v>71</v>
      </c>
      <c r="B8175" s="3" t="s">
        <v>72</v>
      </c>
      <c r="C8175" s="3" t="s">
        <v>219</v>
      </c>
      <c r="D8175" s="3" t="s">
        <v>220</v>
      </c>
      <c r="E8175" s="4">
        <v>4</v>
      </c>
      <c r="F8175" s="4">
        <v>14</v>
      </c>
      <c r="G8175" s="3" t="s">
        <v>718</v>
      </c>
      <c r="H8175" s="3" t="s">
        <v>977</v>
      </c>
      <c r="I8175" s="3" t="s">
        <v>37719</v>
      </c>
      <c r="J8175" s="3" t="s">
        <v>5762</v>
      </c>
    </row>
    <row r="8176" spans="1:10" s="6" customFormat="1" ht="15" customHeight="1" x14ac:dyDescent="0.3">
      <c r="A8176" s="3" t="s">
        <v>71</v>
      </c>
      <c r="B8176" s="3" t="s">
        <v>72</v>
      </c>
      <c r="C8176" s="3" t="s">
        <v>42</v>
      </c>
      <c r="D8176" s="3" t="s">
        <v>43</v>
      </c>
      <c r="E8176" s="4">
        <v>4</v>
      </c>
      <c r="F8176" s="4">
        <v>2</v>
      </c>
      <c r="G8176" s="3" t="s">
        <v>718</v>
      </c>
      <c r="H8176" s="3" t="s">
        <v>686</v>
      </c>
      <c r="I8176" s="3" t="s">
        <v>37719</v>
      </c>
      <c r="J8176" s="3" t="s">
        <v>5762</v>
      </c>
    </row>
    <row r="8177" spans="1:10" s="6" customFormat="1" ht="15" customHeight="1" x14ac:dyDescent="0.3">
      <c r="A8177" s="3" t="s">
        <v>71</v>
      </c>
      <c r="B8177" s="3" t="s">
        <v>72</v>
      </c>
      <c r="C8177" s="3" t="s">
        <v>128</v>
      </c>
      <c r="D8177" s="3" t="s">
        <v>129</v>
      </c>
      <c r="E8177" s="4">
        <v>4</v>
      </c>
      <c r="F8177" s="4">
        <v>8</v>
      </c>
      <c r="G8177" s="3" t="s">
        <v>718</v>
      </c>
      <c r="H8177" s="3" t="s">
        <v>803</v>
      </c>
      <c r="I8177" s="3" t="s">
        <v>37719</v>
      </c>
      <c r="J8177" s="3" t="s">
        <v>5528</v>
      </c>
    </row>
    <row r="8178" spans="1:10" s="6" customFormat="1" ht="15" customHeight="1" x14ac:dyDescent="0.3">
      <c r="A8178" s="3" t="s">
        <v>71</v>
      </c>
      <c r="B8178" s="3" t="s">
        <v>72</v>
      </c>
      <c r="C8178" s="3" t="s">
        <v>219</v>
      </c>
      <c r="D8178" s="3" t="s">
        <v>220</v>
      </c>
      <c r="E8178" s="4">
        <v>4</v>
      </c>
      <c r="F8178" s="4">
        <v>14</v>
      </c>
      <c r="G8178" s="3" t="s">
        <v>718</v>
      </c>
      <c r="H8178" s="3" t="s">
        <v>977</v>
      </c>
      <c r="I8178" s="3" t="s">
        <v>37719</v>
      </c>
      <c r="J8178" s="3" t="s">
        <v>5528</v>
      </c>
    </row>
    <row r="8179" spans="1:10" s="6" customFormat="1" ht="15" customHeight="1" x14ac:dyDescent="0.3">
      <c r="A8179" s="3" t="s">
        <v>71</v>
      </c>
      <c r="B8179" s="3" t="s">
        <v>72</v>
      </c>
      <c r="C8179" s="3" t="s">
        <v>260</v>
      </c>
      <c r="D8179" s="3" t="s">
        <v>261</v>
      </c>
      <c r="E8179" s="4">
        <v>4</v>
      </c>
      <c r="F8179" s="4">
        <v>17</v>
      </c>
      <c r="G8179" s="3" t="s">
        <v>718</v>
      </c>
      <c r="H8179" s="3" t="s">
        <v>1005</v>
      </c>
      <c r="I8179" s="3" t="s">
        <v>37719</v>
      </c>
      <c r="J8179" s="3" t="s">
        <v>5528</v>
      </c>
    </row>
    <row r="8180" spans="1:10" s="6" customFormat="1" ht="15" customHeight="1" x14ac:dyDescent="0.3">
      <c r="A8180" s="3" t="s">
        <v>71</v>
      </c>
      <c r="B8180" s="3" t="s">
        <v>72</v>
      </c>
      <c r="C8180" s="3" t="s">
        <v>189</v>
      </c>
      <c r="D8180" s="3" t="s">
        <v>190</v>
      </c>
      <c r="E8180" s="4">
        <v>4</v>
      </c>
      <c r="F8180" s="4">
        <v>12</v>
      </c>
      <c r="G8180" s="3" t="s">
        <v>718</v>
      </c>
      <c r="H8180" s="3" t="s">
        <v>948</v>
      </c>
      <c r="I8180" s="3" t="s">
        <v>37719</v>
      </c>
      <c r="J8180" s="3" t="s">
        <v>5614</v>
      </c>
    </row>
    <row r="8181" spans="1:10" s="6" customFormat="1" ht="15" customHeight="1" x14ac:dyDescent="0.3">
      <c r="A8181" s="3" t="s">
        <v>71</v>
      </c>
      <c r="B8181" s="3" t="s">
        <v>72</v>
      </c>
      <c r="C8181" s="3" t="s">
        <v>204</v>
      </c>
      <c r="D8181" s="3" t="s">
        <v>205</v>
      </c>
      <c r="E8181" s="4">
        <v>4</v>
      </c>
      <c r="F8181" s="4">
        <v>13</v>
      </c>
      <c r="G8181" s="3" t="s">
        <v>718</v>
      </c>
      <c r="H8181" s="3" t="s">
        <v>956</v>
      </c>
      <c r="I8181" s="3" t="s">
        <v>37719</v>
      </c>
      <c r="J8181" s="3" t="s">
        <v>5614</v>
      </c>
    </row>
    <row r="8182" spans="1:10" s="6" customFormat="1" ht="15" customHeight="1" x14ac:dyDescent="0.3">
      <c r="A8182" s="3" t="s">
        <v>71</v>
      </c>
      <c r="B8182" s="3" t="s">
        <v>72</v>
      </c>
      <c r="C8182" s="3" t="s">
        <v>232</v>
      </c>
      <c r="D8182" s="3" t="s">
        <v>233</v>
      </c>
      <c r="E8182" s="4">
        <v>4</v>
      </c>
      <c r="F8182" s="4">
        <v>15</v>
      </c>
      <c r="G8182" s="3" t="s">
        <v>718</v>
      </c>
      <c r="H8182" s="3" t="s">
        <v>986</v>
      </c>
      <c r="I8182" s="3" t="s">
        <v>37719</v>
      </c>
      <c r="J8182" s="3" t="s">
        <v>5614</v>
      </c>
    </row>
    <row r="8183" spans="1:10" s="6" customFormat="1" ht="15" customHeight="1" x14ac:dyDescent="0.3">
      <c r="A8183" s="3" t="s">
        <v>71</v>
      </c>
      <c r="B8183" s="3" t="s">
        <v>72</v>
      </c>
      <c r="C8183" s="3" t="s">
        <v>246</v>
      </c>
      <c r="D8183" s="3" t="s">
        <v>247</v>
      </c>
      <c r="E8183" s="4">
        <v>4</v>
      </c>
      <c r="F8183" s="4">
        <v>16</v>
      </c>
      <c r="G8183" s="3" t="s">
        <v>718</v>
      </c>
      <c r="H8183" s="3" t="s">
        <v>989</v>
      </c>
      <c r="I8183" s="3" t="s">
        <v>37719</v>
      </c>
      <c r="J8183" s="3" t="s">
        <v>5614</v>
      </c>
    </row>
    <row r="8184" spans="1:10" s="6" customFormat="1" ht="15" customHeight="1" x14ac:dyDescent="0.3">
      <c r="A8184" s="3" t="s">
        <v>71</v>
      </c>
      <c r="B8184" s="3" t="s">
        <v>72</v>
      </c>
      <c r="C8184" s="3" t="s">
        <v>260</v>
      </c>
      <c r="D8184" s="3" t="s">
        <v>261</v>
      </c>
      <c r="E8184" s="4">
        <v>4</v>
      </c>
      <c r="F8184" s="4">
        <v>17</v>
      </c>
      <c r="G8184" s="3" t="s">
        <v>718</v>
      </c>
      <c r="H8184" s="3" t="s">
        <v>1005</v>
      </c>
      <c r="I8184" s="3" t="s">
        <v>37719</v>
      </c>
      <c r="J8184" s="3" t="s">
        <v>5614</v>
      </c>
    </row>
    <row r="8185" spans="1:10" s="6" customFormat="1" ht="15" customHeight="1" x14ac:dyDescent="0.3">
      <c r="A8185" s="3" t="s">
        <v>71</v>
      </c>
      <c r="B8185" s="3" t="s">
        <v>72</v>
      </c>
      <c r="C8185" s="3" t="s">
        <v>272</v>
      </c>
      <c r="D8185" s="3" t="s">
        <v>273</v>
      </c>
      <c r="E8185" s="4">
        <v>4</v>
      </c>
      <c r="F8185" s="4">
        <v>18</v>
      </c>
      <c r="G8185" s="3" t="s">
        <v>718</v>
      </c>
      <c r="H8185" s="3" t="s">
        <v>1009</v>
      </c>
      <c r="I8185" s="3" t="s">
        <v>37719</v>
      </c>
      <c r="J8185" s="3" t="s">
        <v>5614</v>
      </c>
    </row>
    <row r="8186" spans="1:10" s="6" customFormat="1" ht="15" customHeight="1" x14ac:dyDescent="0.3">
      <c r="A8186" s="3" t="s">
        <v>71</v>
      </c>
      <c r="B8186" s="3" t="s">
        <v>72</v>
      </c>
      <c r="C8186" s="3" t="s">
        <v>283</v>
      </c>
      <c r="D8186" s="3" t="s">
        <v>284</v>
      </c>
      <c r="E8186" s="4">
        <v>4</v>
      </c>
      <c r="F8186" s="4">
        <v>19</v>
      </c>
      <c r="G8186" s="3" t="s">
        <v>718</v>
      </c>
      <c r="H8186" s="3" t="s">
        <v>1019</v>
      </c>
      <c r="I8186" s="3" t="s">
        <v>37719</v>
      </c>
      <c r="J8186" s="3" t="s">
        <v>5614</v>
      </c>
    </row>
    <row r="8187" spans="1:10" s="6" customFormat="1" ht="15" customHeight="1" x14ac:dyDescent="0.3">
      <c r="A8187" s="3" t="s">
        <v>71</v>
      </c>
      <c r="B8187" s="3" t="s">
        <v>72</v>
      </c>
      <c r="C8187" s="3" t="s">
        <v>295</v>
      </c>
      <c r="D8187" s="3" t="s">
        <v>296</v>
      </c>
      <c r="E8187" s="4">
        <v>4</v>
      </c>
      <c r="F8187" s="4">
        <v>20</v>
      </c>
      <c r="G8187" s="3" t="s">
        <v>718</v>
      </c>
      <c r="H8187" s="3" t="s">
        <v>1028</v>
      </c>
      <c r="I8187" s="3" t="s">
        <v>37719</v>
      </c>
      <c r="J8187" s="3" t="s">
        <v>5614</v>
      </c>
    </row>
    <row r="8188" spans="1:10" s="6" customFormat="1" ht="15" customHeight="1" x14ac:dyDescent="0.3">
      <c r="A8188" s="3" t="s">
        <v>71</v>
      </c>
      <c r="B8188" s="3" t="s">
        <v>72</v>
      </c>
      <c r="C8188" s="3" t="s">
        <v>307</v>
      </c>
      <c r="D8188" s="3" t="s">
        <v>308</v>
      </c>
      <c r="E8188" s="4">
        <v>4</v>
      </c>
      <c r="F8188" s="4">
        <v>21</v>
      </c>
      <c r="G8188" s="3" t="s">
        <v>718</v>
      </c>
      <c r="H8188" s="3" t="s">
        <v>1051</v>
      </c>
      <c r="I8188" s="3" t="s">
        <v>37719</v>
      </c>
      <c r="J8188" s="3" t="s">
        <v>5614</v>
      </c>
    </row>
    <row r="8189" spans="1:10" s="6" customFormat="1" ht="15" customHeight="1" x14ac:dyDescent="0.3">
      <c r="A8189" s="3" t="s">
        <v>71</v>
      </c>
      <c r="B8189" s="3" t="s">
        <v>72</v>
      </c>
      <c r="C8189" s="3" t="s">
        <v>322</v>
      </c>
      <c r="D8189" s="3" t="s">
        <v>323</v>
      </c>
      <c r="E8189" s="4">
        <v>4</v>
      </c>
      <c r="F8189" s="4">
        <v>22</v>
      </c>
      <c r="G8189" s="3" t="s">
        <v>718</v>
      </c>
      <c r="H8189" s="3" t="s">
        <v>1065</v>
      </c>
      <c r="I8189" s="3" t="s">
        <v>37719</v>
      </c>
      <c r="J8189" s="3" t="s">
        <v>5614</v>
      </c>
    </row>
    <row r="8190" spans="1:10" s="6" customFormat="1" ht="15" customHeight="1" x14ac:dyDescent="0.3">
      <c r="A8190" s="3" t="s">
        <v>71</v>
      </c>
      <c r="B8190" s="3" t="s">
        <v>72</v>
      </c>
      <c r="C8190" s="3" t="s">
        <v>337</v>
      </c>
      <c r="D8190" s="3" t="s">
        <v>338</v>
      </c>
      <c r="E8190" s="4">
        <v>4</v>
      </c>
      <c r="F8190" s="4">
        <v>23</v>
      </c>
      <c r="G8190" s="3" t="s">
        <v>718</v>
      </c>
      <c r="H8190" s="3" t="s">
        <v>1068</v>
      </c>
      <c r="I8190" s="3" t="s">
        <v>37719</v>
      </c>
      <c r="J8190" s="3" t="s">
        <v>5614</v>
      </c>
    </row>
    <row r="8191" spans="1:10" s="6" customFormat="1" ht="15" customHeight="1" x14ac:dyDescent="0.3">
      <c r="A8191" s="3" t="s">
        <v>71</v>
      </c>
      <c r="B8191" s="3" t="s">
        <v>72</v>
      </c>
      <c r="C8191" s="3" t="s">
        <v>352</v>
      </c>
      <c r="D8191" s="3" t="s">
        <v>353</v>
      </c>
      <c r="E8191" s="4">
        <v>4</v>
      </c>
      <c r="F8191" s="4">
        <v>24</v>
      </c>
      <c r="G8191" s="3" t="s">
        <v>718</v>
      </c>
      <c r="H8191" s="3" t="s">
        <v>1092</v>
      </c>
      <c r="I8191" s="3" t="s">
        <v>37719</v>
      </c>
      <c r="J8191" s="3" t="s">
        <v>5614</v>
      </c>
    </row>
    <row r="8192" spans="1:10" s="6" customFormat="1" ht="15" customHeight="1" x14ac:dyDescent="0.3">
      <c r="A8192" s="3" t="s">
        <v>71</v>
      </c>
      <c r="B8192" s="3" t="s">
        <v>72</v>
      </c>
      <c r="C8192" s="3" t="s">
        <v>366</v>
      </c>
      <c r="D8192" s="3" t="s">
        <v>367</v>
      </c>
      <c r="E8192" s="4">
        <v>4</v>
      </c>
      <c r="F8192" s="4">
        <v>25</v>
      </c>
      <c r="G8192" s="3" t="s">
        <v>718</v>
      </c>
      <c r="H8192" s="3" t="s">
        <v>1110</v>
      </c>
      <c r="I8192" s="3" t="s">
        <v>37719</v>
      </c>
      <c r="J8192" s="3" t="s">
        <v>5614</v>
      </c>
    </row>
    <row r="8193" spans="1:10" s="6" customFormat="1" ht="15" customHeight="1" x14ac:dyDescent="0.3">
      <c r="A8193" s="3" t="s">
        <v>71</v>
      </c>
      <c r="B8193" s="3" t="s">
        <v>72</v>
      </c>
      <c r="C8193" s="3" t="s">
        <v>376</v>
      </c>
      <c r="D8193" s="3" t="s">
        <v>377</v>
      </c>
      <c r="E8193" s="4">
        <v>4</v>
      </c>
      <c r="F8193" s="4">
        <v>26</v>
      </c>
      <c r="G8193" s="3" t="s">
        <v>718</v>
      </c>
      <c r="H8193" s="3" t="s">
        <v>1119</v>
      </c>
      <c r="I8193" s="3" t="s">
        <v>37719</v>
      </c>
      <c r="J8193" s="3" t="s">
        <v>5614</v>
      </c>
    </row>
    <row r="8194" spans="1:10" s="6" customFormat="1" ht="15" customHeight="1" x14ac:dyDescent="0.3">
      <c r="A8194" s="3" t="s">
        <v>71</v>
      </c>
      <c r="B8194" s="3" t="s">
        <v>72</v>
      </c>
      <c r="C8194" s="3" t="s">
        <v>389</v>
      </c>
      <c r="D8194" s="3" t="s">
        <v>390</v>
      </c>
      <c r="E8194" s="4">
        <v>4</v>
      </c>
      <c r="F8194" s="4">
        <v>27</v>
      </c>
      <c r="G8194" s="3" t="s">
        <v>718</v>
      </c>
      <c r="H8194" s="3" t="s">
        <v>1127</v>
      </c>
      <c r="I8194" s="3" t="s">
        <v>37719</v>
      </c>
      <c r="J8194" s="3" t="s">
        <v>5614</v>
      </c>
    </row>
    <row r="8195" spans="1:10" s="6" customFormat="1" ht="15" customHeight="1" x14ac:dyDescent="0.3">
      <c r="A8195" s="3" t="s">
        <v>71</v>
      </c>
      <c r="B8195" s="3" t="s">
        <v>72</v>
      </c>
      <c r="C8195" s="3" t="s">
        <v>173</v>
      </c>
      <c r="D8195" s="3" t="s">
        <v>174</v>
      </c>
      <c r="E8195" s="4">
        <v>4</v>
      </c>
      <c r="F8195" s="4">
        <v>11</v>
      </c>
      <c r="G8195" s="3" t="s">
        <v>718</v>
      </c>
      <c r="H8195" s="3" t="s">
        <v>867</v>
      </c>
      <c r="I8195" s="3" t="s">
        <v>37719</v>
      </c>
      <c r="J8195" s="3" t="s">
        <v>5614</v>
      </c>
    </row>
    <row r="8196" spans="1:10" s="6" customFormat="1" ht="15" customHeight="1" x14ac:dyDescent="0.3">
      <c r="A8196" s="3" t="s">
        <v>71</v>
      </c>
      <c r="B8196" s="3" t="s">
        <v>72</v>
      </c>
      <c r="C8196" s="3" t="s">
        <v>440</v>
      </c>
      <c r="D8196" s="3" t="s">
        <v>441</v>
      </c>
      <c r="E8196" s="4">
        <v>4</v>
      </c>
      <c r="F8196" s="4">
        <v>31</v>
      </c>
      <c r="G8196" s="3" t="s">
        <v>718</v>
      </c>
      <c r="H8196" s="3" t="s">
        <v>1199</v>
      </c>
      <c r="I8196" s="3" t="s">
        <v>37719</v>
      </c>
      <c r="J8196" s="3" t="s">
        <v>5614</v>
      </c>
    </row>
    <row r="8197" spans="1:10" s="6" customFormat="1" ht="15" customHeight="1" x14ac:dyDescent="0.3">
      <c r="A8197" s="3" t="s">
        <v>71</v>
      </c>
      <c r="B8197" s="3" t="s">
        <v>72</v>
      </c>
      <c r="C8197" s="3" t="s">
        <v>158</v>
      </c>
      <c r="D8197" s="3" t="s">
        <v>159</v>
      </c>
      <c r="E8197" s="4">
        <v>4</v>
      </c>
      <c r="F8197" s="4">
        <v>10</v>
      </c>
      <c r="G8197" s="3" t="s">
        <v>718</v>
      </c>
      <c r="H8197" s="3" t="s">
        <v>854</v>
      </c>
      <c r="I8197" s="3" t="s">
        <v>37719</v>
      </c>
      <c r="J8197" s="3" t="s">
        <v>5614</v>
      </c>
    </row>
    <row r="8198" spans="1:10" s="6" customFormat="1" ht="15" customHeight="1" x14ac:dyDescent="0.3">
      <c r="A8198" s="3" t="s">
        <v>71</v>
      </c>
      <c r="B8198" s="3" t="s">
        <v>72</v>
      </c>
      <c r="C8198" s="3" t="s">
        <v>128</v>
      </c>
      <c r="D8198" s="3" t="s">
        <v>129</v>
      </c>
      <c r="E8198" s="4">
        <v>4</v>
      </c>
      <c r="F8198" s="4">
        <v>8</v>
      </c>
      <c r="G8198" s="3" t="s">
        <v>718</v>
      </c>
      <c r="H8198" s="3" t="s">
        <v>803</v>
      </c>
      <c r="I8198" s="3" t="s">
        <v>37719</v>
      </c>
      <c r="J8198" s="3" t="s">
        <v>5614</v>
      </c>
    </row>
    <row r="8199" spans="1:10" s="6" customFormat="1" ht="15" customHeight="1" x14ac:dyDescent="0.3">
      <c r="A8199" s="3" t="s">
        <v>71</v>
      </c>
      <c r="B8199" s="3" t="s">
        <v>72</v>
      </c>
      <c r="C8199" s="3" t="s">
        <v>112</v>
      </c>
      <c r="D8199" s="3" t="s">
        <v>113</v>
      </c>
      <c r="E8199" s="4">
        <v>4</v>
      </c>
      <c r="F8199" s="4">
        <v>7</v>
      </c>
      <c r="G8199" s="3" t="s">
        <v>718</v>
      </c>
      <c r="H8199" s="3" t="s">
        <v>749</v>
      </c>
      <c r="I8199" s="3" t="s">
        <v>37719</v>
      </c>
      <c r="J8199" s="3" t="s">
        <v>5605</v>
      </c>
    </row>
    <row r="8200" spans="1:10" s="6" customFormat="1" ht="15" customHeight="1" x14ac:dyDescent="0.3">
      <c r="A8200" s="3" t="s">
        <v>71</v>
      </c>
      <c r="B8200" s="3" t="s">
        <v>72</v>
      </c>
      <c r="C8200" s="3" t="s">
        <v>128</v>
      </c>
      <c r="D8200" s="3" t="s">
        <v>129</v>
      </c>
      <c r="E8200" s="4">
        <v>4</v>
      </c>
      <c r="F8200" s="4">
        <v>8</v>
      </c>
      <c r="G8200" s="3" t="s">
        <v>718</v>
      </c>
      <c r="H8200" s="3" t="s">
        <v>803</v>
      </c>
      <c r="I8200" s="3" t="s">
        <v>37719</v>
      </c>
      <c r="J8200" s="3" t="s">
        <v>5605</v>
      </c>
    </row>
    <row r="8201" spans="1:10" s="6" customFormat="1" ht="15" customHeight="1" x14ac:dyDescent="0.3">
      <c r="A8201" s="3" t="s">
        <v>71</v>
      </c>
      <c r="B8201" s="3" t="s">
        <v>72</v>
      </c>
      <c r="C8201" s="3" t="s">
        <v>142</v>
      </c>
      <c r="D8201" s="3" t="s">
        <v>143</v>
      </c>
      <c r="E8201" s="4">
        <v>4</v>
      </c>
      <c r="F8201" s="4">
        <v>9</v>
      </c>
      <c r="G8201" s="3" t="s">
        <v>718</v>
      </c>
      <c r="H8201" s="3" t="s">
        <v>820</v>
      </c>
      <c r="I8201" s="3" t="s">
        <v>37719</v>
      </c>
      <c r="J8201" s="3" t="s">
        <v>5605</v>
      </c>
    </row>
    <row r="8202" spans="1:10" s="6" customFormat="1" ht="15" customHeight="1" x14ac:dyDescent="0.3">
      <c r="A8202" s="3" t="s">
        <v>71</v>
      </c>
      <c r="B8202" s="3" t="s">
        <v>72</v>
      </c>
      <c r="C8202" s="3" t="s">
        <v>158</v>
      </c>
      <c r="D8202" s="3" t="s">
        <v>159</v>
      </c>
      <c r="E8202" s="4">
        <v>4</v>
      </c>
      <c r="F8202" s="4">
        <v>10</v>
      </c>
      <c r="G8202" s="3" t="s">
        <v>718</v>
      </c>
      <c r="H8202" s="3" t="s">
        <v>854</v>
      </c>
      <c r="I8202" s="3" t="s">
        <v>37719</v>
      </c>
      <c r="J8202" s="3" t="s">
        <v>5605</v>
      </c>
    </row>
    <row r="8203" spans="1:10" s="6" customFormat="1" ht="15" customHeight="1" x14ac:dyDescent="0.3">
      <c r="A8203" s="3" t="s">
        <v>71</v>
      </c>
      <c r="B8203" s="3" t="s">
        <v>72</v>
      </c>
      <c r="C8203" s="3" t="s">
        <v>219</v>
      </c>
      <c r="D8203" s="3" t="s">
        <v>220</v>
      </c>
      <c r="E8203" s="4">
        <v>4</v>
      </c>
      <c r="F8203" s="4">
        <v>14</v>
      </c>
      <c r="G8203" s="3" t="s">
        <v>718</v>
      </c>
      <c r="H8203" s="3" t="s">
        <v>977</v>
      </c>
      <c r="I8203" s="3" t="s">
        <v>37719</v>
      </c>
      <c r="J8203" s="3" t="s">
        <v>5605</v>
      </c>
    </row>
    <row r="8204" spans="1:10" s="6" customFormat="1" ht="15" customHeight="1" x14ac:dyDescent="0.3">
      <c r="A8204" s="3" t="s">
        <v>71</v>
      </c>
      <c r="B8204" s="3" t="s">
        <v>72</v>
      </c>
      <c r="C8204" s="3" t="s">
        <v>295</v>
      </c>
      <c r="D8204" s="3" t="s">
        <v>296</v>
      </c>
      <c r="E8204" s="4">
        <v>4</v>
      </c>
      <c r="F8204" s="4">
        <v>20</v>
      </c>
      <c r="G8204" s="3" t="s">
        <v>718</v>
      </c>
      <c r="H8204" s="3" t="s">
        <v>1028</v>
      </c>
      <c r="I8204" s="3" t="s">
        <v>37719</v>
      </c>
      <c r="J8204" s="3" t="s">
        <v>5605</v>
      </c>
    </row>
    <row r="8205" spans="1:10" s="6" customFormat="1" ht="15" customHeight="1" x14ac:dyDescent="0.3">
      <c r="A8205" s="3" t="s">
        <v>71</v>
      </c>
      <c r="B8205" s="3" t="s">
        <v>72</v>
      </c>
      <c r="C8205" s="3" t="s">
        <v>337</v>
      </c>
      <c r="D8205" s="3" t="s">
        <v>338</v>
      </c>
      <c r="E8205" s="4">
        <v>4</v>
      </c>
      <c r="F8205" s="4">
        <v>23</v>
      </c>
      <c r="G8205" s="3" t="s">
        <v>718</v>
      </c>
      <c r="H8205" s="3" t="s">
        <v>1068</v>
      </c>
      <c r="I8205" s="3" t="s">
        <v>37719</v>
      </c>
      <c r="J8205" s="3" t="s">
        <v>5605</v>
      </c>
    </row>
    <row r="8206" spans="1:10" s="6" customFormat="1" ht="15" customHeight="1" x14ac:dyDescent="0.3">
      <c r="A8206" s="3" t="s">
        <v>71</v>
      </c>
      <c r="B8206" s="3" t="s">
        <v>72</v>
      </c>
      <c r="C8206" s="3" t="s">
        <v>366</v>
      </c>
      <c r="D8206" s="3" t="s">
        <v>367</v>
      </c>
      <c r="E8206" s="4">
        <v>4</v>
      </c>
      <c r="F8206" s="4">
        <v>25</v>
      </c>
      <c r="G8206" s="3" t="s">
        <v>718</v>
      </c>
      <c r="H8206" s="3" t="s">
        <v>1110</v>
      </c>
      <c r="I8206" s="3" t="s">
        <v>37719</v>
      </c>
      <c r="J8206" s="3" t="s">
        <v>5605</v>
      </c>
    </row>
    <row r="8207" spans="1:10" s="6" customFormat="1" ht="15" customHeight="1" x14ac:dyDescent="0.3">
      <c r="A8207" s="3" t="s">
        <v>71</v>
      </c>
      <c r="B8207" s="3" t="s">
        <v>72</v>
      </c>
      <c r="C8207" s="3" t="s">
        <v>448</v>
      </c>
      <c r="D8207" s="3" t="s">
        <v>449</v>
      </c>
      <c r="E8207" s="4">
        <v>4</v>
      </c>
      <c r="F8207" s="4">
        <v>32</v>
      </c>
      <c r="G8207" s="3" t="s">
        <v>718</v>
      </c>
      <c r="H8207" s="3" t="s">
        <v>1201</v>
      </c>
      <c r="I8207" s="3" t="s">
        <v>37719</v>
      </c>
      <c r="J8207" s="3" t="s">
        <v>5605</v>
      </c>
    </row>
    <row r="8208" spans="1:10" s="6" customFormat="1" ht="15" customHeight="1" x14ac:dyDescent="0.3">
      <c r="A8208" s="3" t="s">
        <v>71</v>
      </c>
      <c r="B8208" s="3" t="s">
        <v>72</v>
      </c>
      <c r="C8208" s="3" t="s">
        <v>25</v>
      </c>
      <c r="D8208" s="3" t="s">
        <v>26</v>
      </c>
      <c r="E8208" s="4">
        <v>4</v>
      </c>
      <c r="F8208" s="4">
        <v>1</v>
      </c>
      <c r="G8208" s="3" t="s">
        <v>718</v>
      </c>
      <c r="H8208" s="3" t="s">
        <v>623</v>
      </c>
      <c r="I8208" s="3" t="s">
        <v>37719</v>
      </c>
      <c r="J8208" s="3" t="s">
        <v>5614</v>
      </c>
    </row>
    <row r="8209" spans="1:10" s="6" customFormat="1" ht="15" customHeight="1" x14ac:dyDescent="0.3">
      <c r="A8209" s="3" t="s">
        <v>71</v>
      </c>
      <c r="B8209" s="3" t="s">
        <v>72</v>
      </c>
      <c r="C8209" s="3" t="s">
        <v>42</v>
      </c>
      <c r="D8209" s="3" t="s">
        <v>43</v>
      </c>
      <c r="E8209" s="4">
        <v>4</v>
      </c>
      <c r="F8209" s="4">
        <v>2</v>
      </c>
      <c r="G8209" s="3" t="s">
        <v>718</v>
      </c>
      <c r="H8209" s="3" t="s">
        <v>686</v>
      </c>
      <c r="I8209" s="3" t="s">
        <v>37719</v>
      </c>
      <c r="J8209" s="3" t="s">
        <v>5614</v>
      </c>
    </row>
    <row r="8210" spans="1:10" s="6" customFormat="1" ht="15" customHeight="1" x14ac:dyDescent="0.3">
      <c r="A8210" s="3" t="s">
        <v>71</v>
      </c>
      <c r="B8210" s="3" t="s">
        <v>72</v>
      </c>
      <c r="C8210" s="3" t="s">
        <v>57</v>
      </c>
      <c r="D8210" s="3" t="s">
        <v>58</v>
      </c>
      <c r="E8210" s="4">
        <v>4</v>
      </c>
      <c r="F8210" s="4">
        <v>3</v>
      </c>
      <c r="G8210" s="3" t="s">
        <v>718</v>
      </c>
      <c r="H8210" s="3" t="s">
        <v>705</v>
      </c>
      <c r="I8210" s="3" t="s">
        <v>37719</v>
      </c>
      <c r="J8210" s="3" t="s">
        <v>5614</v>
      </c>
    </row>
    <row r="8211" spans="1:10" s="6" customFormat="1" ht="15" customHeight="1" x14ac:dyDescent="0.3">
      <c r="A8211" s="3" t="s">
        <v>71</v>
      </c>
      <c r="B8211" s="3" t="s">
        <v>72</v>
      </c>
      <c r="C8211" s="3" t="s">
        <v>86</v>
      </c>
      <c r="D8211" s="3" t="s">
        <v>87</v>
      </c>
      <c r="E8211" s="4">
        <v>4</v>
      </c>
      <c r="F8211" s="4">
        <v>5</v>
      </c>
      <c r="G8211" s="3" t="s">
        <v>718</v>
      </c>
      <c r="H8211" s="3" t="s">
        <v>731</v>
      </c>
      <c r="I8211" s="3" t="s">
        <v>37719</v>
      </c>
      <c r="J8211" s="3" t="s">
        <v>5614</v>
      </c>
    </row>
    <row r="8212" spans="1:10" s="6" customFormat="1" ht="15" customHeight="1" x14ac:dyDescent="0.3">
      <c r="A8212" s="3" t="s">
        <v>71</v>
      </c>
      <c r="B8212" s="3" t="s">
        <v>72</v>
      </c>
      <c r="C8212" s="3" t="s">
        <v>97</v>
      </c>
      <c r="D8212" s="3" t="s">
        <v>98</v>
      </c>
      <c r="E8212" s="4">
        <v>4</v>
      </c>
      <c r="F8212" s="4">
        <v>6</v>
      </c>
      <c r="G8212" s="3" t="s">
        <v>718</v>
      </c>
      <c r="H8212" s="3" t="s">
        <v>742</v>
      </c>
      <c r="I8212" s="3" t="s">
        <v>37719</v>
      </c>
      <c r="J8212" s="3" t="s">
        <v>5614</v>
      </c>
    </row>
    <row r="8213" spans="1:10" s="6" customFormat="1" ht="15" customHeight="1" x14ac:dyDescent="0.3">
      <c r="A8213" s="3" t="s">
        <v>71</v>
      </c>
      <c r="B8213" s="3" t="s">
        <v>72</v>
      </c>
      <c r="C8213" s="3" t="s">
        <v>112</v>
      </c>
      <c r="D8213" s="3" t="s">
        <v>113</v>
      </c>
      <c r="E8213" s="4">
        <v>4</v>
      </c>
      <c r="F8213" s="4">
        <v>7</v>
      </c>
      <c r="G8213" s="3" t="s">
        <v>718</v>
      </c>
      <c r="H8213" s="3" t="s">
        <v>749</v>
      </c>
      <c r="I8213" s="3" t="s">
        <v>37719</v>
      </c>
      <c r="J8213" s="3" t="s">
        <v>5614</v>
      </c>
    </row>
    <row r="8214" spans="1:10" s="6" customFormat="1" ht="15" customHeight="1" x14ac:dyDescent="0.3">
      <c r="A8214" s="3" t="s">
        <v>71</v>
      </c>
      <c r="B8214" s="3" t="s">
        <v>72</v>
      </c>
      <c r="C8214" s="3" t="s">
        <v>142</v>
      </c>
      <c r="D8214" s="3" t="s">
        <v>143</v>
      </c>
      <c r="E8214" s="4">
        <v>4</v>
      </c>
      <c r="F8214" s="4">
        <v>9</v>
      </c>
      <c r="G8214" s="3" t="s">
        <v>718</v>
      </c>
      <c r="H8214" s="3" t="s">
        <v>820</v>
      </c>
      <c r="I8214" s="3" t="s">
        <v>37719</v>
      </c>
      <c r="J8214" s="3" t="s">
        <v>5614</v>
      </c>
    </row>
    <row r="8215" spans="1:10" s="6" customFormat="1" ht="15" customHeight="1" x14ac:dyDescent="0.3">
      <c r="A8215" s="3" t="s">
        <v>71</v>
      </c>
      <c r="B8215" s="3" t="s">
        <v>72</v>
      </c>
      <c r="C8215" s="3" t="s">
        <v>448</v>
      </c>
      <c r="D8215" s="3" t="s">
        <v>449</v>
      </c>
      <c r="E8215" s="4">
        <v>4</v>
      </c>
      <c r="F8215" s="4">
        <v>32</v>
      </c>
      <c r="G8215" s="3" t="s">
        <v>718</v>
      </c>
      <c r="H8215" s="3" t="s">
        <v>1201</v>
      </c>
      <c r="I8215" s="3" t="s">
        <v>37719</v>
      </c>
      <c r="J8215" s="3" t="s">
        <v>5614</v>
      </c>
    </row>
    <row r="8216" spans="1:10" s="6" customFormat="1" ht="15" customHeight="1" x14ac:dyDescent="0.3">
      <c r="A8216" s="3" t="s">
        <v>71</v>
      </c>
      <c r="B8216" s="3" t="s">
        <v>72</v>
      </c>
      <c r="C8216" s="3" t="s">
        <v>493</v>
      </c>
      <c r="D8216" s="3" t="s">
        <v>494</v>
      </c>
      <c r="E8216" s="4">
        <v>4</v>
      </c>
      <c r="F8216" s="4">
        <v>36</v>
      </c>
      <c r="G8216" s="3" t="s">
        <v>718</v>
      </c>
      <c r="H8216" s="3" t="s">
        <v>1241</v>
      </c>
      <c r="I8216" s="3" t="s">
        <v>37719</v>
      </c>
      <c r="J8216" s="3" t="s">
        <v>5614</v>
      </c>
    </row>
    <row r="8217" spans="1:10" s="6" customFormat="1" ht="15" customHeight="1" x14ac:dyDescent="0.3">
      <c r="A8217" s="3" t="s">
        <v>71</v>
      </c>
      <c r="B8217" s="3" t="s">
        <v>72</v>
      </c>
      <c r="C8217" s="3" t="s">
        <v>459</v>
      </c>
      <c r="D8217" s="3" t="s">
        <v>460</v>
      </c>
      <c r="E8217" s="4">
        <v>4</v>
      </c>
      <c r="F8217" s="4">
        <v>33</v>
      </c>
      <c r="G8217" s="3" t="s">
        <v>718</v>
      </c>
      <c r="H8217" s="3" t="s">
        <v>1221</v>
      </c>
      <c r="I8217" s="3" t="s">
        <v>37719</v>
      </c>
      <c r="J8217" s="3" t="s">
        <v>5964</v>
      </c>
    </row>
    <row r="8218" spans="1:10" s="6" customFormat="1" ht="15" customHeight="1" x14ac:dyDescent="0.3">
      <c r="A8218" s="3" t="s">
        <v>71</v>
      </c>
      <c r="B8218" s="3" t="s">
        <v>72</v>
      </c>
      <c r="C8218" s="3" t="s">
        <v>25</v>
      </c>
      <c r="D8218" s="3" t="s">
        <v>26</v>
      </c>
      <c r="E8218" s="4">
        <v>4</v>
      </c>
      <c r="F8218" s="4">
        <v>1</v>
      </c>
      <c r="G8218" s="3" t="s">
        <v>718</v>
      </c>
      <c r="H8218" s="3" t="s">
        <v>623</v>
      </c>
      <c r="I8218" s="3" t="s">
        <v>37719</v>
      </c>
      <c r="J8218" s="3" t="s">
        <v>5687</v>
      </c>
    </row>
    <row r="8219" spans="1:10" s="6" customFormat="1" ht="15" customHeight="1" x14ac:dyDescent="0.3">
      <c r="A8219" s="3" t="s">
        <v>71</v>
      </c>
      <c r="B8219" s="3" t="s">
        <v>72</v>
      </c>
      <c r="C8219" s="3" t="s">
        <v>42</v>
      </c>
      <c r="D8219" s="3" t="s">
        <v>43</v>
      </c>
      <c r="E8219" s="4">
        <v>4</v>
      </c>
      <c r="F8219" s="4">
        <v>2</v>
      </c>
      <c r="G8219" s="3" t="s">
        <v>718</v>
      </c>
      <c r="H8219" s="3" t="s">
        <v>686</v>
      </c>
      <c r="I8219" s="3" t="s">
        <v>37719</v>
      </c>
      <c r="J8219" s="3" t="s">
        <v>5687</v>
      </c>
    </row>
    <row r="8220" spans="1:10" s="6" customFormat="1" ht="15" customHeight="1" x14ac:dyDescent="0.3">
      <c r="A8220" s="3" t="s">
        <v>71</v>
      </c>
      <c r="B8220" s="3" t="s">
        <v>72</v>
      </c>
      <c r="C8220" s="3" t="s">
        <v>57</v>
      </c>
      <c r="D8220" s="3" t="s">
        <v>58</v>
      </c>
      <c r="E8220" s="4">
        <v>4</v>
      </c>
      <c r="F8220" s="4">
        <v>3</v>
      </c>
      <c r="G8220" s="3" t="s">
        <v>718</v>
      </c>
      <c r="H8220" s="3" t="s">
        <v>705</v>
      </c>
      <c r="I8220" s="3" t="s">
        <v>37719</v>
      </c>
      <c r="J8220" s="3" t="s">
        <v>5687</v>
      </c>
    </row>
    <row r="8221" spans="1:10" s="6" customFormat="1" ht="15" customHeight="1" x14ac:dyDescent="0.3">
      <c r="A8221" s="3" t="s">
        <v>71</v>
      </c>
      <c r="B8221" s="3" t="s">
        <v>72</v>
      </c>
      <c r="C8221" s="3" t="s">
        <v>86</v>
      </c>
      <c r="D8221" s="3" t="s">
        <v>87</v>
      </c>
      <c r="E8221" s="4">
        <v>4</v>
      </c>
      <c r="F8221" s="4">
        <v>5</v>
      </c>
      <c r="G8221" s="3" t="s">
        <v>718</v>
      </c>
      <c r="H8221" s="3" t="s">
        <v>731</v>
      </c>
      <c r="I8221" s="3" t="s">
        <v>37719</v>
      </c>
      <c r="J8221" s="3" t="s">
        <v>5687</v>
      </c>
    </row>
    <row r="8222" spans="1:10" s="6" customFormat="1" ht="15" customHeight="1" x14ac:dyDescent="0.3">
      <c r="A8222" s="3" t="s">
        <v>71</v>
      </c>
      <c r="B8222" s="3" t="s">
        <v>72</v>
      </c>
      <c r="C8222" s="3" t="s">
        <v>112</v>
      </c>
      <c r="D8222" s="3" t="s">
        <v>113</v>
      </c>
      <c r="E8222" s="4">
        <v>4</v>
      </c>
      <c r="F8222" s="4">
        <v>7</v>
      </c>
      <c r="G8222" s="3" t="s">
        <v>718</v>
      </c>
      <c r="H8222" s="3" t="s">
        <v>749</v>
      </c>
      <c r="I8222" s="3" t="s">
        <v>37719</v>
      </c>
      <c r="J8222" s="3" t="s">
        <v>5687</v>
      </c>
    </row>
    <row r="8223" spans="1:10" s="6" customFormat="1" ht="15" customHeight="1" x14ac:dyDescent="0.3">
      <c r="A8223" s="3" t="s">
        <v>71</v>
      </c>
      <c r="B8223" s="3" t="s">
        <v>72</v>
      </c>
      <c r="C8223" s="3" t="s">
        <v>128</v>
      </c>
      <c r="D8223" s="3" t="s">
        <v>129</v>
      </c>
      <c r="E8223" s="4">
        <v>4</v>
      </c>
      <c r="F8223" s="4">
        <v>8</v>
      </c>
      <c r="G8223" s="3" t="s">
        <v>718</v>
      </c>
      <c r="H8223" s="3" t="s">
        <v>803</v>
      </c>
      <c r="I8223" s="3" t="s">
        <v>37719</v>
      </c>
      <c r="J8223" s="3" t="s">
        <v>5687</v>
      </c>
    </row>
    <row r="8224" spans="1:10" s="6" customFormat="1" ht="15" customHeight="1" x14ac:dyDescent="0.3">
      <c r="A8224" s="3" t="s">
        <v>71</v>
      </c>
      <c r="B8224" s="3" t="s">
        <v>72</v>
      </c>
      <c r="C8224" s="3" t="s">
        <v>142</v>
      </c>
      <c r="D8224" s="3" t="s">
        <v>143</v>
      </c>
      <c r="E8224" s="4">
        <v>4</v>
      </c>
      <c r="F8224" s="4">
        <v>9</v>
      </c>
      <c r="G8224" s="3" t="s">
        <v>718</v>
      </c>
      <c r="H8224" s="3" t="s">
        <v>820</v>
      </c>
      <c r="I8224" s="3" t="s">
        <v>37719</v>
      </c>
      <c r="J8224" s="3" t="s">
        <v>5687</v>
      </c>
    </row>
    <row r="8225" spans="1:10" s="6" customFormat="1" ht="15" customHeight="1" x14ac:dyDescent="0.3">
      <c r="A8225" s="3" t="s">
        <v>71</v>
      </c>
      <c r="B8225" s="3" t="s">
        <v>72</v>
      </c>
      <c r="C8225" s="3" t="s">
        <v>158</v>
      </c>
      <c r="D8225" s="3" t="s">
        <v>159</v>
      </c>
      <c r="E8225" s="4">
        <v>4</v>
      </c>
      <c r="F8225" s="4">
        <v>10</v>
      </c>
      <c r="G8225" s="3" t="s">
        <v>718</v>
      </c>
      <c r="H8225" s="3" t="s">
        <v>854</v>
      </c>
      <c r="I8225" s="3" t="s">
        <v>37719</v>
      </c>
      <c r="J8225" s="3" t="s">
        <v>5687</v>
      </c>
    </row>
    <row r="8226" spans="1:10" s="6" customFormat="1" ht="15" customHeight="1" x14ac:dyDescent="0.3">
      <c r="A8226" s="3" t="s">
        <v>71</v>
      </c>
      <c r="B8226" s="3" t="s">
        <v>72</v>
      </c>
      <c r="C8226" s="3" t="s">
        <v>219</v>
      </c>
      <c r="D8226" s="3" t="s">
        <v>220</v>
      </c>
      <c r="E8226" s="4">
        <v>4</v>
      </c>
      <c r="F8226" s="4">
        <v>14</v>
      </c>
      <c r="G8226" s="3" t="s">
        <v>718</v>
      </c>
      <c r="H8226" s="3" t="s">
        <v>977</v>
      </c>
      <c r="I8226" s="3" t="s">
        <v>37719</v>
      </c>
      <c r="J8226" s="3" t="s">
        <v>5687</v>
      </c>
    </row>
    <row r="8227" spans="1:10" s="6" customFormat="1" ht="15" customHeight="1" x14ac:dyDescent="0.3">
      <c r="A8227" s="3" t="s">
        <v>71</v>
      </c>
      <c r="B8227" s="3" t="s">
        <v>72</v>
      </c>
      <c r="C8227" s="3" t="s">
        <v>272</v>
      </c>
      <c r="D8227" s="3" t="s">
        <v>273</v>
      </c>
      <c r="E8227" s="4">
        <v>4</v>
      </c>
      <c r="F8227" s="4">
        <v>18</v>
      </c>
      <c r="G8227" s="3" t="s">
        <v>718</v>
      </c>
      <c r="H8227" s="3" t="s">
        <v>1009</v>
      </c>
      <c r="I8227" s="3" t="s">
        <v>37719</v>
      </c>
      <c r="J8227" s="3" t="s">
        <v>5687</v>
      </c>
    </row>
    <row r="8228" spans="1:10" s="6" customFormat="1" ht="15" customHeight="1" x14ac:dyDescent="0.3">
      <c r="A8228" s="3" t="s">
        <v>71</v>
      </c>
      <c r="B8228" s="3" t="s">
        <v>72</v>
      </c>
      <c r="C8228" s="3" t="s">
        <v>295</v>
      </c>
      <c r="D8228" s="3" t="s">
        <v>296</v>
      </c>
      <c r="E8228" s="4">
        <v>4</v>
      </c>
      <c r="F8228" s="4">
        <v>20</v>
      </c>
      <c r="G8228" s="3" t="s">
        <v>718</v>
      </c>
      <c r="H8228" s="3" t="s">
        <v>1028</v>
      </c>
      <c r="I8228" s="3" t="s">
        <v>37719</v>
      </c>
      <c r="J8228" s="3" t="s">
        <v>5687</v>
      </c>
    </row>
    <row r="8229" spans="1:10" s="6" customFormat="1" ht="15" customHeight="1" x14ac:dyDescent="0.3">
      <c r="A8229" s="3" t="s">
        <v>71</v>
      </c>
      <c r="B8229" s="3" t="s">
        <v>72</v>
      </c>
      <c r="C8229" s="3" t="s">
        <v>307</v>
      </c>
      <c r="D8229" s="3" t="s">
        <v>308</v>
      </c>
      <c r="E8229" s="4">
        <v>4</v>
      </c>
      <c r="F8229" s="4">
        <v>21</v>
      </c>
      <c r="G8229" s="3" t="s">
        <v>718</v>
      </c>
      <c r="H8229" s="3" t="s">
        <v>1051</v>
      </c>
      <c r="I8229" s="3" t="s">
        <v>37719</v>
      </c>
      <c r="J8229" s="3" t="s">
        <v>5687</v>
      </c>
    </row>
    <row r="8230" spans="1:10" s="6" customFormat="1" ht="15" customHeight="1" x14ac:dyDescent="0.3">
      <c r="A8230" s="3" t="s">
        <v>71</v>
      </c>
      <c r="B8230" s="3" t="s">
        <v>72</v>
      </c>
      <c r="C8230" s="3" t="s">
        <v>337</v>
      </c>
      <c r="D8230" s="3" t="s">
        <v>338</v>
      </c>
      <c r="E8230" s="4">
        <v>4</v>
      </c>
      <c r="F8230" s="4">
        <v>23</v>
      </c>
      <c r="G8230" s="3" t="s">
        <v>718</v>
      </c>
      <c r="H8230" s="3" t="s">
        <v>1068</v>
      </c>
      <c r="I8230" s="3" t="s">
        <v>37719</v>
      </c>
      <c r="J8230" s="3" t="s">
        <v>5687</v>
      </c>
    </row>
    <row r="8231" spans="1:10" s="6" customFormat="1" ht="15" customHeight="1" x14ac:dyDescent="0.3">
      <c r="A8231" s="3" t="s">
        <v>71</v>
      </c>
      <c r="B8231" s="3" t="s">
        <v>72</v>
      </c>
      <c r="C8231" s="3" t="s">
        <v>389</v>
      </c>
      <c r="D8231" s="3" t="s">
        <v>390</v>
      </c>
      <c r="E8231" s="4">
        <v>4</v>
      </c>
      <c r="F8231" s="4">
        <v>27</v>
      </c>
      <c r="G8231" s="3" t="s">
        <v>718</v>
      </c>
      <c r="H8231" s="3" t="s">
        <v>1127</v>
      </c>
      <c r="I8231" s="3" t="s">
        <v>37719</v>
      </c>
      <c r="J8231" s="3" t="s">
        <v>5687</v>
      </c>
    </row>
    <row r="8232" spans="1:10" s="6" customFormat="1" ht="15" customHeight="1" x14ac:dyDescent="0.3">
      <c r="A8232" s="3" t="s">
        <v>71</v>
      </c>
      <c r="B8232" s="3" t="s">
        <v>72</v>
      </c>
      <c r="C8232" s="3" t="s">
        <v>415</v>
      </c>
      <c r="D8232" s="3" t="s">
        <v>416</v>
      </c>
      <c r="E8232" s="4">
        <v>4</v>
      </c>
      <c r="F8232" s="4">
        <v>29</v>
      </c>
      <c r="G8232" s="3" t="s">
        <v>718</v>
      </c>
      <c r="H8232" s="3" t="s">
        <v>1177</v>
      </c>
      <c r="I8232" s="3" t="s">
        <v>37719</v>
      </c>
      <c r="J8232" s="3" t="s">
        <v>5687</v>
      </c>
    </row>
    <row r="8233" spans="1:10" s="6" customFormat="1" ht="15" customHeight="1" x14ac:dyDescent="0.3">
      <c r="A8233" s="3" t="s">
        <v>71</v>
      </c>
      <c r="B8233" s="3" t="s">
        <v>72</v>
      </c>
      <c r="C8233" s="3" t="s">
        <v>568</v>
      </c>
      <c r="D8233" s="3" t="s">
        <v>569</v>
      </c>
      <c r="E8233" s="4">
        <v>4</v>
      </c>
      <c r="F8233" s="4">
        <v>42</v>
      </c>
      <c r="G8233" s="3" t="s">
        <v>718</v>
      </c>
      <c r="H8233" s="3" t="s">
        <v>1302</v>
      </c>
      <c r="I8233" s="3" t="s">
        <v>37719</v>
      </c>
      <c r="J8233" s="3" t="s">
        <v>5672</v>
      </c>
    </row>
    <row r="8234" spans="1:10" s="6" customFormat="1" ht="15" customHeight="1" x14ac:dyDescent="0.3">
      <c r="A8234" s="3" t="s">
        <v>71</v>
      </c>
      <c r="B8234" s="3" t="s">
        <v>72</v>
      </c>
      <c r="C8234" s="3" t="s">
        <v>448</v>
      </c>
      <c r="D8234" s="3" t="s">
        <v>449</v>
      </c>
      <c r="E8234" s="4">
        <v>4</v>
      </c>
      <c r="F8234" s="4">
        <v>32</v>
      </c>
      <c r="G8234" s="3" t="s">
        <v>718</v>
      </c>
      <c r="H8234" s="3" t="s">
        <v>1201</v>
      </c>
      <c r="I8234" s="3" t="s">
        <v>37719</v>
      </c>
      <c r="J8234" s="3" t="s">
        <v>5672</v>
      </c>
    </row>
    <row r="8235" spans="1:10" s="6" customFormat="1" ht="15" customHeight="1" x14ac:dyDescent="0.3">
      <c r="A8235" s="3" t="s">
        <v>71</v>
      </c>
      <c r="B8235" s="3" t="s">
        <v>72</v>
      </c>
      <c r="C8235" s="3" t="s">
        <v>440</v>
      </c>
      <c r="D8235" s="3" t="s">
        <v>441</v>
      </c>
      <c r="E8235" s="4">
        <v>4</v>
      </c>
      <c r="F8235" s="4">
        <v>31</v>
      </c>
      <c r="G8235" s="3" t="s">
        <v>718</v>
      </c>
      <c r="H8235" s="3" t="s">
        <v>1199</v>
      </c>
      <c r="I8235" s="3" t="s">
        <v>37719</v>
      </c>
      <c r="J8235" s="3" t="s">
        <v>5672</v>
      </c>
    </row>
    <row r="8236" spans="1:10" s="6" customFormat="1" ht="15" customHeight="1" x14ac:dyDescent="0.3">
      <c r="A8236" s="3" t="s">
        <v>71</v>
      </c>
      <c r="B8236" s="3" t="s">
        <v>72</v>
      </c>
      <c r="C8236" s="3" t="s">
        <v>389</v>
      </c>
      <c r="D8236" s="3" t="s">
        <v>390</v>
      </c>
      <c r="E8236" s="4">
        <v>4</v>
      </c>
      <c r="F8236" s="4">
        <v>27</v>
      </c>
      <c r="G8236" s="3" t="s">
        <v>718</v>
      </c>
      <c r="H8236" s="3" t="s">
        <v>1127</v>
      </c>
      <c r="I8236" s="3" t="s">
        <v>37719</v>
      </c>
      <c r="J8236" s="3" t="s">
        <v>5672</v>
      </c>
    </row>
    <row r="8237" spans="1:10" s="6" customFormat="1" ht="15" customHeight="1" x14ac:dyDescent="0.3">
      <c r="A8237" s="3" t="s">
        <v>71</v>
      </c>
      <c r="B8237" s="3" t="s">
        <v>72</v>
      </c>
      <c r="C8237" s="3" t="s">
        <v>25</v>
      </c>
      <c r="D8237" s="3" t="s">
        <v>26</v>
      </c>
      <c r="E8237" s="4">
        <v>4</v>
      </c>
      <c r="F8237" s="4">
        <v>1</v>
      </c>
      <c r="G8237" s="3" t="s">
        <v>718</v>
      </c>
      <c r="H8237" s="3" t="s">
        <v>623</v>
      </c>
      <c r="I8237" s="3" t="s">
        <v>37719</v>
      </c>
      <c r="J8237" s="3" t="s">
        <v>5672</v>
      </c>
    </row>
    <row r="8238" spans="1:10" s="6" customFormat="1" ht="15" customHeight="1" x14ac:dyDescent="0.3">
      <c r="A8238" s="3" t="s">
        <v>71</v>
      </c>
      <c r="B8238" s="3" t="s">
        <v>72</v>
      </c>
      <c r="C8238" s="3" t="s">
        <v>42</v>
      </c>
      <c r="D8238" s="3" t="s">
        <v>43</v>
      </c>
      <c r="E8238" s="4">
        <v>4</v>
      </c>
      <c r="F8238" s="4">
        <v>2</v>
      </c>
      <c r="G8238" s="3" t="s">
        <v>718</v>
      </c>
      <c r="H8238" s="3" t="s">
        <v>686</v>
      </c>
      <c r="I8238" s="3" t="s">
        <v>37719</v>
      </c>
      <c r="J8238" s="3" t="s">
        <v>5672</v>
      </c>
    </row>
    <row r="8239" spans="1:10" s="6" customFormat="1" ht="15" customHeight="1" x14ac:dyDescent="0.3">
      <c r="A8239" s="3" t="s">
        <v>71</v>
      </c>
      <c r="B8239" s="3" t="s">
        <v>72</v>
      </c>
      <c r="C8239" s="3" t="s">
        <v>57</v>
      </c>
      <c r="D8239" s="3" t="s">
        <v>58</v>
      </c>
      <c r="E8239" s="4">
        <v>4</v>
      </c>
      <c r="F8239" s="4">
        <v>3</v>
      </c>
      <c r="G8239" s="3" t="s">
        <v>718</v>
      </c>
      <c r="H8239" s="3" t="s">
        <v>705</v>
      </c>
      <c r="I8239" s="3" t="s">
        <v>37719</v>
      </c>
      <c r="J8239" s="3" t="s">
        <v>5672</v>
      </c>
    </row>
    <row r="8240" spans="1:10" s="6" customFormat="1" ht="15" customHeight="1" x14ac:dyDescent="0.3">
      <c r="A8240" s="3" t="s">
        <v>71</v>
      </c>
      <c r="B8240" s="3" t="s">
        <v>72</v>
      </c>
      <c r="C8240" s="3" t="s">
        <v>86</v>
      </c>
      <c r="D8240" s="3" t="s">
        <v>87</v>
      </c>
      <c r="E8240" s="4">
        <v>4</v>
      </c>
      <c r="F8240" s="4">
        <v>5</v>
      </c>
      <c r="G8240" s="3" t="s">
        <v>718</v>
      </c>
      <c r="H8240" s="3" t="s">
        <v>731</v>
      </c>
      <c r="I8240" s="3" t="s">
        <v>37719</v>
      </c>
      <c r="J8240" s="3" t="s">
        <v>5672</v>
      </c>
    </row>
    <row r="8241" spans="1:10" s="6" customFormat="1" ht="15" customHeight="1" x14ac:dyDescent="0.3">
      <c r="A8241" s="3" t="s">
        <v>71</v>
      </c>
      <c r="B8241" s="3" t="s">
        <v>72</v>
      </c>
      <c r="C8241" s="3" t="s">
        <v>112</v>
      </c>
      <c r="D8241" s="3" t="s">
        <v>113</v>
      </c>
      <c r="E8241" s="4">
        <v>4</v>
      </c>
      <c r="F8241" s="4">
        <v>7</v>
      </c>
      <c r="G8241" s="3" t="s">
        <v>718</v>
      </c>
      <c r="H8241" s="3" t="s">
        <v>749</v>
      </c>
      <c r="I8241" s="3" t="s">
        <v>37719</v>
      </c>
      <c r="J8241" s="3" t="s">
        <v>5672</v>
      </c>
    </row>
    <row r="8242" spans="1:10" s="6" customFormat="1" ht="15" customHeight="1" x14ac:dyDescent="0.3">
      <c r="A8242" s="3" t="s">
        <v>71</v>
      </c>
      <c r="B8242" s="3" t="s">
        <v>72</v>
      </c>
      <c r="C8242" s="3" t="s">
        <v>128</v>
      </c>
      <c r="D8242" s="3" t="s">
        <v>129</v>
      </c>
      <c r="E8242" s="4">
        <v>4</v>
      </c>
      <c r="F8242" s="4">
        <v>8</v>
      </c>
      <c r="G8242" s="3" t="s">
        <v>718</v>
      </c>
      <c r="H8242" s="3" t="s">
        <v>803</v>
      </c>
      <c r="I8242" s="3" t="s">
        <v>37719</v>
      </c>
      <c r="J8242" s="3" t="s">
        <v>5672</v>
      </c>
    </row>
    <row r="8243" spans="1:10" s="6" customFormat="1" ht="15" customHeight="1" x14ac:dyDescent="0.3">
      <c r="A8243" s="3" t="s">
        <v>71</v>
      </c>
      <c r="B8243" s="3" t="s">
        <v>72</v>
      </c>
      <c r="C8243" s="3" t="s">
        <v>158</v>
      </c>
      <c r="D8243" s="3" t="s">
        <v>159</v>
      </c>
      <c r="E8243" s="4">
        <v>4</v>
      </c>
      <c r="F8243" s="4">
        <v>10</v>
      </c>
      <c r="G8243" s="3" t="s">
        <v>718</v>
      </c>
      <c r="H8243" s="3" t="s">
        <v>854</v>
      </c>
      <c r="I8243" s="3" t="s">
        <v>37719</v>
      </c>
      <c r="J8243" s="3" t="s">
        <v>5672</v>
      </c>
    </row>
    <row r="8244" spans="1:10" s="6" customFormat="1" ht="15" customHeight="1" x14ac:dyDescent="0.3">
      <c r="A8244" s="3" t="s">
        <v>71</v>
      </c>
      <c r="B8244" s="3" t="s">
        <v>72</v>
      </c>
      <c r="C8244" s="3" t="s">
        <v>57</v>
      </c>
      <c r="D8244" s="3" t="s">
        <v>58</v>
      </c>
      <c r="E8244" s="4">
        <v>4</v>
      </c>
      <c r="F8244" s="4">
        <v>3</v>
      </c>
      <c r="G8244" s="3" t="s">
        <v>718</v>
      </c>
      <c r="H8244" s="3" t="s">
        <v>705</v>
      </c>
      <c r="I8244" s="3" t="s">
        <v>37719</v>
      </c>
      <c r="J8244" s="3" t="s">
        <v>5605</v>
      </c>
    </row>
    <row r="8245" spans="1:10" s="6" customFormat="1" ht="15" customHeight="1" x14ac:dyDescent="0.3">
      <c r="A8245" s="3" t="s">
        <v>71</v>
      </c>
      <c r="B8245" s="3" t="s">
        <v>72</v>
      </c>
      <c r="C8245" s="3" t="s">
        <v>173</v>
      </c>
      <c r="D8245" s="3" t="s">
        <v>174</v>
      </c>
      <c r="E8245" s="4">
        <v>4</v>
      </c>
      <c r="F8245" s="4">
        <v>11</v>
      </c>
      <c r="G8245" s="3" t="s">
        <v>718</v>
      </c>
      <c r="H8245" s="3" t="s">
        <v>867</v>
      </c>
      <c r="I8245" s="3" t="s">
        <v>37719</v>
      </c>
      <c r="J8245" s="3" t="s">
        <v>5672</v>
      </c>
    </row>
    <row r="8246" spans="1:10" s="6" customFormat="1" ht="15" customHeight="1" x14ac:dyDescent="0.3">
      <c r="A8246" s="3" t="s">
        <v>71</v>
      </c>
      <c r="B8246" s="3" t="s">
        <v>72</v>
      </c>
      <c r="C8246" s="3" t="s">
        <v>204</v>
      </c>
      <c r="D8246" s="3" t="s">
        <v>205</v>
      </c>
      <c r="E8246" s="4">
        <v>4</v>
      </c>
      <c r="F8246" s="4">
        <v>13</v>
      </c>
      <c r="G8246" s="3" t="s">
        <v>718</v>
      </c>
      <c r="H8246" s="3" t="s">
        <v>956</v>
      </c>
      <c r="I8246" s="3" t="s">
        <v>37719</v>
      </c>
      <c r="J8246" s="3" t="s">
        <v>5672</v>
      </c>
    </row>
    <row r="8247" spans="1:10" s="6" customFormat="1" ht="15" customHeight="1" x14ac:dyDescent="0.3">
      <c r="A8247" s="3" t="s">
        <v>71</v>
      </c>
      <c r="B8247" s="3" t="s">
        <v>72</v>
      </c>
      <c r="C8247" s="3" t="s">
        <v>219</v>
      </c>
      <c r="D8247" s="3" t="s">
        <v>220</v>
      </c>
      <c r="E8247" s="4">
        <v>4</v>
      </c>
      <c r="F8247" s="4">
        <v>14</v>
      </c>
      <c r="G8247" s="3" t="s">
        <v>718</v>
      </c>
      <c r="H8247" s="3" t="s">
        <v>977</v>
      </c>
      <c r="I8247" s="3" t="s">
        <v>37719</v>
      </c>
      <c r="J8247" s="3" t="s">
        <v>5672</v>
      </c>
    </row>
    <row r="8248" spans="1:10" s="6" customFormat="1" ht="15" customHeight="1" x14ac:dyDescent="0.3">
      <c r="A8248" s="3" t="s">
        <v>71</v>
      </c>
      <c r="B8248" s="3" t="s">
        <v>72</v>
      </c>
      <c r="C8248" s="3" t="s">
        <v>246</v>
      </c>
      <c r="D8248" s="3" t="s">
        <v>247</v>
      </c>
      <c r="E8248" s="4">
        <v>4</v>
      </c>
      <c r="F8248" s="4">
        <v>16</v>
      </c>
      <c r="G8248" s="3" t="s">
        <v>718</v>
      </c>
      <c r="H8248" s="3" t="s">
        <v>989</v>
      </c>
      <c r="I8248" s="3" t="s">
        <v>37719</v>
      </c>
      <c r="J8248" s="3" t="s">
        <v>5672</v>
      </c>
    </row>
    <row r="8249" spans="1:10" s="6" customFormat="1" ht="15" customHeight="1" x14ac:dyDescent="0.3">
      <c r="A8249" s="3" t="s">
        <v>71</v>
      </c>
      <c r="B8249" s="3" t="s">
        <v>72</v>
      </c>
      <c r="C8249" s="3" t="s">
        <v>272</v>
      </c>
      <c r="D8249" s="3" t="s">
        <v>273</v>
      </c>
      <c r="E8249" s="4">
        <v>4</v>
      </c>
      <c r="F8249" s="4">
        <v>18</v>
      </c>
      <c r="G8249" s="3" t="s">
        <v>718</v>
      </c>
      <c r="H8249" s="3" t="s">
        <v>1009</v>
      </c>
      <c r="I8249" s="3" t="s">
        <v>37719</v>
      </c>
      <c r="J8249" s="3" t="s">
        <v>5672</v>
      </c>
    </row>
    <row r="8250" spans="1:10" s="6" customFormat="1" ht="15" customHeight="1" x14ac:dyDescent="0.3">
      <c r="A8250" s="3" t="s">
        <v>71</v>
      </c>
      <c r="B8250" s="3" t="s">
        <v>72</v>
      </c>
      <c r="C8250" s="3" t="s">
        <v>295</v>
      </c>
      <c r="D8250" s="3" t="s">
        <v>296</v>
      </c>
      <c r="E8250" s="4">
        <v>4</v>
      </c>
      <c r="F8250" s="4">
        <v>20</v>
      </c>
      <c r="G8250" s="3" t="s">
        <v>718</v>
      </c>
      <c r="H8250" s="3" t="s">
        <v>1028</v>
      </c>
      <c r="I8250" s="3" t="s">
        <v>37719</v>
      </c>
      <c r="J8250" s="3" t="s">
        <v>5672</v>
      </c>
    </row>
    <row r="8251" spans="1:10" s="6" customFormat="1" ht="15" customHeight="1" x14ac:dyDescent="0.3">
      <c r="A8251" s="3" t="s">
        <v>71</v>
      </c>
      <c r="B8251" s="3" t="s">
        <v>72</v>
      </c>
      <c r="C8251" s="3" t="s">
        <v>307</v>
      </c>
      <c r="D8251" s="3" t="s">
        <v>308</v>
      </c>
      <c r="E8251" s="4">
        <v>4</v>
      </c>
      <c r="F8251" s="4">
        <v>21</v>
      </c>
      <c r="G8251" s="3" t="s">
        <v>718</v>
      </c>
      <c r="H8251" s="3" t="s">
        <v>1051</v>
      </c>
      <c r="I8251" s="3" t="s">
        <v>37719</v>
      </c>
      <c r="J8251" s="3" t="s">
        <v>5672</v>
      </c>
    </row>
    <row r="8252" spans="1:10" s="6" customFormat="1" ht="15" customHeight="1" x14ac:dyDescent="0.3">
      <c r="A8252" s="3" t="s">
        <v>71</v>
      </c>
      <c r="B8252" s="3" t="s">
        <v>72</v>
      </c>
      <c r="C8252" s="3" t="s">
        <v>352</v>
      </c>
      <c r="D8252" s="3" t="s">
        <v>353</v>
      </c>
      <c r="E8252" s="4">
        <v>4</v>
      </c>
      <c r="F8252" s="4">
        <v>24</v>
      </c>
      <c r="G8252" s="3" t="s">
        <v>718</v>
      </c>
      <c r="H8252" s="3" t="s">
        <v>1092</v>
      </c>
      <c r="I8252" s="3" t="s">
        <v>37719</v>
      </c>
      <c r="J8252" s="3" t="s">
        <v>5672</v>
      </c>
    </row>
    <row r="8253" spans="1:10" s="6" customFormat="1" ht="15" customHeight="1" x14ac:dyDescent="0.3">
      <c r="A8253" s="3" t="s">
        <v>71</v>
      </c>
      <c r="B8253" s="3" t="s">
        <v>72</v>
      </c>
      <c r="C8253" s="3" t="s">
        <v>189</v>
      </c>
      <c r="D8253" s="3" t="s">
        <v>190</v>
      </c>
      <c r="E8253" s="4">
        <v>4</v>
      </c>
      <c r="F8253" s="4">
        <v>12</v>
      </c>
      <c r="G8253" s="3" t="s">
        <v>718</v>
      </c>
      <c r="H8253" s="3" t="s">
        <v>948</v>
      </c>
      <c r="I8253" s="3" t="s">
        <v>37719</v>
      </c>
      <c r="J8253" s="3" t="s">
        <v>5672</v>
      </c>
    </row>
    <row r="8254" spans="1:10" s="6" customFormat="1" ht="15" customHeight="1" x14ac:dyDescent="0.3">
      <c r="A8254" s="3" t="s">
        <v>71</v>
      </c>
      <c r="B8254" s="3" t="s">
        <v>72</v>
      </c>
      <c r="C8254" s="3" t="s">
        <v>42</v>
      </c>
      <c r="D8254" s="3" t="s">
        <v>43</v>
      </c>
      <c r="E8254" s="4">
        <v>4</v>
      </c>
      <c r="F8254" s="4">
        <v>2</v>
      </c>
      <c r="G8254" s="3" t="s">
        <v>718</v>
      </c>
      <c r="H8254" s="3" t="s">
        <v>686</v>
      </c>
      <c r="I8254" s="3" t="s">
        <v>37719</v>
      </c>
      <c r="J8254" s="3" t="s">
        <v>5605</v>
      </c>
    </row>
    <row r="8255" spans="1:10" s="6" customFormat="1" ht="15" customHeight="1" x14ac:dyDescent="0.3">
      <c r="A8255" s="3" t="s">
        <v>71</v>
      </c>
      <c r="B8255" s="3" t="s">
        <v>72</v>
      </c>
      <c r="C8255" s="3" t="s">
        <v>25</v>
      </c>
      <c r="D8255" s="3" t="s">
        <v>26</v>
      </c>
      <c r="E8255" s="4">
        <v>4</v>
      </c>
      <c r="F8255" s="4">
        <v>1</v>
      </c>
      <c r="G8255" s="3" t="s">
        <v>718</v>
      </c>
      <c r="H8255" s="3" t="s">
        <v>623</v>
      </c>
      <c r="I8255" s="3" t="s">
        <v>37719</v>
      </c>
      <c r="J8255" s="3" t="s">
        <v>5605</v>
      </c>
    </row>
    <row r="8256" spans="1:10" s="6" customFormat="1" ht="15" customHeight="1" x14ac:dyDescent="0.3">
      <c r="A8256" s="3" t="s">
        <v>71</v>
      </c>
      <c r="B8256" s="3" t="s">
        <v>72</v>
      </c>
      <c r="C8256" s="3" t="s">
        <v>337</v>
      </c>
      <c r="D8256" s="3" t="s">
        <v>338</v>
      </c>
      <c r="E8256" s="4">
        <v>4</v>
      </c>
      <c r="F8256" s="4">
        <v>23</v>
      </c>
      <c r="G8256" s="3" t="s">
        <v>718</v>
      </c>
      <c r="H8256" s="3" t="s">
        <v>1068</v>
      </c>
      <c r="I8256" s="3" t="s">
        <v>37719</v>
      </c>
      <c r="J8256" s="3" t="s">
        <v>5593</v>
      </c>
    </row>
    <row r="8257" spans="1:10" s="6" customFormat="1" ht="15" customHeight="1" x14ac:dyDescent="0.3">
      <c r="A8257" s="3" t="s">
        <v>71</v>
      </c>
      <c r="B8257" s="3" t="s">
        <v>72</v>
      </c>
      <c r="C8257" s="3" t="s">
        <v>307</v>
      </c>
      <c r="D8257" s="3" t="s">
        <v>308</v>
      </c>
      <c r="E8257" s="4">
        <v>4</v>
      </c>
      <c r="F8257" s="4">
        <v>21</v>
      </c>
      <c r="G8257" s="3" t="s">
        <v>718</v>
      </c>
      <c r="H8257" s="3" t="s">
        <v>1051</v>
      </c>
      <c r="I8257" s="3" t="s">
        <v>37719</v>
      </c>
      <c r="J8257" s="3" t="s">
        <v>37721</v>
      </c>
    </row>
    <row r="8258" spans="1:10" s="6" customFormat="1" ht="15" customHeight="1" x14ac:dyDescent="0.3">
      <c r="A8258" s="3" t="s">
        <v>71</v>
      </c>
      <c r="B8258" s="3" t="s">
        <v>72</v>
      </c>
      <c r="C8258" s="3" t="s">
        <v>322</v>
      </c>
      <c r="D8258" s="3" t="s">
        <v>323</v>
      </c>
      <c r="E8258" s="4">
        <v>4</v>
      </c>
      <c r="F8258" s="4">
        <v>22</v>
      </c>
      <c r="G8258" s="3" t="s">
        <v>718</v>
      </c>
      <c r="H8258" s="3" t="s">
        <v>1065</v>
      </c>
      <c r="I8258" s="3" t="s">
        <v>37719</v>
      </c>
      <c r="J8258" s="3" t="s">
        <v>37721</v>
      </c>
    </row>
    <row r="8259" spans="1:10" s="6" customFormat="1" ht="15" customHeight="1" x14ac:dyDescent="0.3">
      <c r="A8259" s="3" t="s">
        <v>71</v>
      </c>
      <c r="B8259" s="3" t="s">
        <v>72</v>
      </c>
      <c r="C8259" s="3" t="s">
        <v>352</v>
      </c>
      <c r="D8259" s="3" t="s">
        <v>353</v>
      </c>
      <c r="E8259" s="4">
        <v>4</v>
      </c>
      <c r="F8259" s="4">
        <v>24</v>
      </c>
      <c r="G8259" s="3" t="s">
        <v>718</v>
      </c>
      <c r="H8259" s="3" t="s">
        <v>1092</v>
      </c>
      <c r="I8259" s="3" t="s">
        <v>37719</v>
      </c>
      <c r="J8259" s="3" t="s">
        <v>37721</v>
      </c>
    </row>
    <row r="8260" spans="1:10" s="6" customFormat="1" ht="15" customHeight="1" x14ac:dyDescent="0.3">
      <c r="A8260" s="3" t="s">
        <v>71</v>
      </c>
      <c r="B8260" s="3" t="s">
        <v>72</v>
      </c>
      <c r="C8260" s="3" t="s">
        <v>366</v>
      </c>
      <c r="D8260" s="3" t="s">
        <v>367</v>
      </c>
      <c r="E8260" s="4">
        <v>4</v>
      </c>
      <c r="F8260" s="4">
        <v>25</v>
      </c>
      <c r="G8260" s="3" t="s">
        <v>718</v>
      </c>
      <c r="H8260" s="3" t="s">
        <v>1110</v>
      </c>
      <c r="I8260" s="3" t="s">
        <v>37719</v>
      </c>
      <c r="J8260" s="3" t="s">
        <v>37721</v>
      </c>
    </row>
    <row r="8261" spans="1:10" s="6" customFormat="1" ht="15" customHeight="1" x14ac:dyDescent="0.3">
      <c r="A8261" s="3" t="s">
        <v>71</v>
      </c>
      <c r="B8261" s="3" t="s">
        <v>72</v>
      </c>
      <c r="C8261" s="3" t="s">
        <v>376</v>
      </c>
      <c r="D8261" s="3" t="s">
        <v>377</v>
      </c>
      <c r="E8261" s="4">
        <v>4</v>
      </c>
      <c r="F8261" s="4">
        <v>26</v>
      </c>
      <c r="G8261" s="3" t="s">
        <v>718</v>
      </c>
      <c r="H8261" s="3" t="s">
        <v>1119</v>
      </c>
      <c r="I8261" s="3" t="s">
        <v>37719</v>
      </c>
      <c r="J8261" s="3" t="s">
        <v>37721</v>
      </c>
    </row>
    <row r="8262" spans="1:10" s="6" customFormat="1" ht="15" customHeight="1" x14ac:dyDescent="0.3">
      <c r="A8262" s="3" t="s">
        <v>71</v>
      </c>
      <c r="B8262" s="3" t="s">
        <v>72</v>
      </c>
      <c r="C8262" s="3" t="s">
        <v>415</v>
      </c>
      <c r="D8262" s="3" t="s">
        <v>416</v>
      </c>
      <c r="E8262" s="4">
        <v>4</v>
      </c>
      <c r="F8262" s="4">
        <v>29</v>
      </c>
      <c r="G8262" s="3" t="s">
        <v>718</v>
      </c>
      <c r="H8262" s="3" t="s">
        <v>1177</v>
      </c>
      <c r="I8262" s="3" t="s">
        <v>37719</v>
      </c>
      <c r="J8262" s="3" t="s">
        <v>37721</v>
      </c>
    </row>
    <row r="8263" spans="1:10" s="6" customFormat="1" ht="15" customHeight="1" x14ac:dyDescent="0.3">
      <c r="A8263" s="3" t="s">
        <v>71</v>
      </c>
      <c r="B8263" s="3" t="s">
        <v>72</v>
      </c>
      <c r="C8263" s="3" t="s">
        <v>430</v>
      </c>
      <c r="D8263" s="3" t="s">
        <v>431</v>
      </c>
      <c r="E8263" s="4">
        <v>4</v>
      </c>
      <c r="F8263" s="4">
        <v>30</v>
      </c>
      <c r="G8263" s="3" t="s">
        <v>718</v>
      </c>
      <c r="H8263" s="3" t="s">
        <v>1191</v>
      </c>
      <c r="I8263" s="3" t="s">
        <v>37719</v>
      </c>
      <c r="J8263" s="3" t="s">
        <v>37721</v>
      </c>
    </row>
    <row r="8264" spans="1:10" s="6" customFormat="1" ht="15" customHeight="1" x14ac:dyDescent="0.3">
      <c r="A8264" s="3" t="s">
        <v>71</v>
      </c>
      <c r="B8264" s="3" t="s">
        <v>72</v>
      </c>
      <c r="C8264" s="3" t="s">
        <v>459</v>
      </c>
      <c r="D8264" s="3" t="s">
        <v>460</v>
      </c>
      <c r="E8264" s="4">
        <v>4</v>
      </c>
      <c r="F8264" s="4">
        <v>33</v>
      </c>
      <c r="G8264" s="3" t="s">
        <v>718</v>
      </c>
      <c r="H8264" s="3" t="s">
        <v>1221</v>
      </c>
      <c r="I8264" s="3" t="s">
        <v>37719</v>
      </c>
      <c r="J8264" s="3" t="s">
        <v>37721</v>
      </c>
    </row>
    <row r="8265" spans="1:10" s="6" customFormat="1" ht="15" customHeight="1" x14ac:dyDescent="0.3">
      <c r="A8265" s="3" t="s">
        <v>71</v>
      </c>
      <c r="B8265" s="3" t="s">
        <v>72</v>
      </c>
      <c r="C8265" s="3" t="s">
        <v>493</v>
      </c>
      <c r="D8265" s="3" t="s">
        <v>494</v>
      </c>
      <c r="E8265" s="4">
        <v>4</v>
      </c>
      <c r="F8265" s="4">
        <v>36</v>
      </c>
      <c r="G8265" s="3" t="s">
        <v>718</v>
      </c>
      <c r="H8265" s="3" t="s">
        <v>1241</v>
      </c>
      <c r="I8265" s="3" t="s">
        <v>37719</v>
      </c>
      <c r="J8265" s="3" t="s">
        <v>37721</v>
      </c>
    </row>
    <row r="8266" spans="1:10" s="6" customFormat="1" ht="15" customHeight="1" x14ac:dyDescent="0.3">
      <c r="A8266" s="3" t="s">
        <v>71</v>
      </c>
      <c r="B8266" s="3" t="s">
        <v>72</v>
      </c>
      <c r="C8266" s="3" t="s">
        <v>545</v>
      </c>
      <c r="D8266" s="3" t="s">
        <v>546</v>
      </c>
      <c r="E8266" s="4">
        <v>4</v>
      </c>
      <c r="F8266" s="4">
        <v>40</v>
      </c>
      <c r="G8266" s="3" t="s">
        <v>718</v>
      </c>
      <c r="H8266" s="3" t="s">
        <v>1276</v>
      </c>
      <c r="I8266" s="3" t="s">
        <v>37719</v>
      </c>
      <c r="J8266" s="3" t="s">
        <v>37721</v>
      </c>
    </row>
    <row r="8267" spans="1:10" s="6" customFormat="1" ht="15" customHeight="1" x14ac:dyDescent="0.3">
      <c r="A8267" s="3" t="s">
        <v>71</v>
      </c>
      <c r="B8267" s="3" t="s">
        <v>72</v>
      </c>
      <c r="C8267" s="3" t="s">
        <v>581</v>
      </c>
      <c r="D8267" s="3" t="s">
        <v>582</v>
      </c>
      <c r="E8267" s="4">
        <v>4</v>
      </c>
      <c r="F8267" s="4">
        <v>43</v>
      </c>
      <c r="G8267" s="3" t="s">
        <v>718</v>
      </c>
      <c r="H8267" s="3" t="s">
        <v>1321</v>
      </c>
      <c r="I8267" s="3" t="s">
        <v>37719</v>
      </c>
      <c r="J8267" s="3" t="s">
        <v>37721</v>
      </c>
    </row>
    <row r="8268" spans="1:10" s="6" customFormat="1" ht="15" customHeight="1" x14ac:dyDescent="0.3">
      <c r="A8268" s="3" t="s">
        <v>71</v>
      </c>
      <c r="B8268" s="3" t="s">
        <v>72</v>
      </c>
      <c r="C8268" s="3" t="s">
        <v>25</v>
      </c>
      <c r="D8268" s="3" t="s">
        <v>26</v>
      </c>
      <c r="E8268" s="4">
        <v>4</v>
      </c>
      <c r="F8268" s="4">
        <v>1</v>
      </c>
      <c r="G8268" s="3" t="s">
        <v>718</v>
      </c>
      <c r="H8268" s="3" t="s">
        <v>623</v>
      </c>
      <c r="I8268" s="3" t="s">
        <v>37719</v>
      </c>
      <c r="J8268" s="3" t="s">
        <v>5554</v>
      </c>
    </row>
    <row r="8269" spans="1:10" s="6" customFormat="1" ht="15" customHeight="1" x14ac:dyDescent="0.3">
      <c r="A8269" s="3" t="s">
        <v>71</v>
      </c>
      <c r="B8269" s="3" t="s">
        <v>72</v>
      </c>
      <c r="C8269" s="3" t="s">
        <v>42</v>
      </c>
      <c r="D8269" s="3" t="s">
        <v>43</v>
      </c>
      <c r="E8269" s="4">
        <v>4</v>
      </c>
      <c r="F8269" s="4">
        <v>2</v>
      </c>
      <c r="G8269" s="3" t="s">
        <v>718</v>
      </c>
      <c r="H8269" s="3" t="s">
        <v>686</v>
      </c>
      <c r="I8269" s="3" t="s">
        <v>37719</v>
      </c>
      <c r="J8269" s="3" t="s">
        <v>5554</v>
      </c>
    </row>
    <row r="8270" spans="1:10" s="6" customFormat="1" ht="15" customHeight="1" x14ac:dyDescent="0.3">
      <c r="A8270" s="3" t="s">
        <v>71</v>
      </c>
      <c r="B8270" s="3" t="s">
        <v>72</v>
      </c>
      <c r="C8270" s="3" t="s">
        <v>57</v>
      </c>
      <c r="D8270" s="3" t="s">
        <v>58</v>
      </c>
      <c r="E8270" s="4">
        <v>4</v>
      </c>
      <c r="F8270" s="4">
        <v>3</v>
      </c>
      <c r="G8270" s="3" t="s">
        <v>718</v>
      </c>
      <c r="H8270" s="3" t="s">
        <v>705</v>
      </c>
      <c r="I8270" s="3" t="s">
        <v>37719</v>
      </c>
      <c r="J8270" s="3" t="s">
        <v>5554</v>
      </c>
    </row>
    <row r="8271" spans="1:10" s="6" customFormat="1" ht="15" customHeight="1" x14ac:dyDescent="0.3">
      <c r="A8271" s="3" t="s">
        <v>71</v>
      </c>
      <c r="B8271" s="3" t="s">
        <v>72</v>
      </c>
      <c r="C8271" s="3" t="s">
        <v>86</v>
      </c>
      <c r="D8271" s="3" t="s">
        <v>87</v>
      </c>
      <c r="E8271" s="4">
        <v>4</v>
      </c>
      <c r="F8271" s="4">
        <v>5</v>
      </c>
      <c r="G8271" s="3" t="s">
        <v>718</v>
      </c>
      <c r="H8271" s="3" t="s">
        <v>731</v>
      </c>
      <c r="I8271" s="3" t="s">
        <v>37719</v>
      </c>
      <c r="J8271" s="3" t="s">
        <v>5554</v>
      </c>
    </row>
    <row r="8272" spans="1:10" s="6" customFormat="1" ht="15" customHeight="1" x14ac:dyDescent="0.3">
      <c r="A8272" s="3" t="s">
        <v>71</v>
      </c>
      <c r="B8272" s="3" t="s">
        <v>72</v>
      </c>
      <c r="C8272" s="3" t="s">
        <v>295</v>
      </c>
      <c r="D8272" s="3" t="s">
        <v>296</v>
      </c>
      <c r="E8272" s="4">
        <v>4</v>
      </c>
      <c r="F8272" s="4">
        <v>20</v>
      </c>
      <c r="G8272" s="3" t="s">
        <v>718</v>
      </c>
      <c r="H8272" s="3" t="s">
        <v>1028</v>
      </c>
      <c r="I8272" s="3" t="s">
        <v>37719</v>
      </c>
      <c r="J8272" s="3" t="s">
        <v>37721</v>
      </c>
    </row>
    <row r="8273" spans="1:10" s="6" customFormat="1" ht="15" customHeight="1" x14ac:dyDescent="0.3">
      <c r="A8273" s="3" t="s">
        <v>71</v>
      </c>
      <c r="B8273" s="3" t="s">
        <v>72</v>
      </c>
      <c r="C8273" s="3" t="s">
        <v>283</v>
      </c>
      <c r="D8273" s="3" t="s">
        <v>284</v>
      </c>
      <c r="E8273" s="4">
        <v>4</v>
      </c>
      <c r="F8273" s="4">
        <v>19</v>
      </c>
      <c r="G8273" s="3" t="s">
        <v>718</v>
      </c>
      <c r="H8273" s="3" t="s">
        <v>1019</v>
      </c>
      <c r="I8273" s="3" t="s">
        <v>37719</v>
      </c>
      <c r="J8273" s="3" t="s">
        <v>37721</v>
      </c>
    </row>
    <row r="8274" spans="1:10" s="6" customFormat="1" ht="15" customHeight="1" x14ac:dyDescent="0.3">
      <c r="A8274" s="3" t="s">
        <v>71</v>
      </c>
      <c r="B8274" s="3" t="s">
        <v>72</v>
      </c>
      <c r="C8274" s="3" t="s">
        <v>272</v>
      </c>
      <c r="D8274" s="3" t="s">
        <v>273</v>
      </c>
      <c r="E8274" s="4">
        <v>4</v>
      </c>
      <c r="F8274" s="4">
        <v>18</v>
      </c>
      <c r="G8274" s="3" t="s">
        <v>718</v>
      </c>
      <c r="H8274" s="3" t="s">
        <v>1009</v>
      </c>
      <c r="I8274" s="3" t="s">
        <v>37719</v>
      </c>
      <c r="J8274" s="3" t="s">
        <v>37721</v>
      </c>
    </row>
    <row r="8275" spans="1:10" s="6" customFormat="1" ht="15" customHeight="1" x14ac:dyDescent="0.3">
      <c r="A8275" s="3" t="s">
        <v>71</v>
      </c>
      <c r="B8275" s="3" t="s">
        <v>72</v>
      </c>
      <c r="C8275" s="3" t="s">
        <v>260</v>
      </c>
      <c r="D8275" s="3" t="s">
        <v>261</v>
      </c>
      <c r="E8275" s="4">
        <v>4</v>
      </c>
      <c r="F8275" s="4">
        <v>17</v>
      </c>
      <c r="G8275" s="3" t="s">
        <v>718</v>
      </c>
      <c r="H8275" s="3" t="s">
        <v>1005</v>
      </c>
      <c r="I8275" s="3" t="s">
        <v>37719</v>
      </c>
      <c r="J8275" s="3" t="s">
        <v>37721</v>
      </c>
    </row>
    <row r="8276" spans="1:10" s="6" customFormat="1" ht="15" customHeight="1" x14ac:dyDescent="0.3">
      <c r="A8276" s="3" t="s">
        <v>71</v>
      </c>
      <c r="B8276" s="3" t="s">
        <v>72</v>
      </c>
      <c r="C8276" s="3" t="s">
        <v>295</v>
      </c>
      <c r="D8276" s="3" t="s">
        <v>296</v>
      </c>
      <c r="E8276" s="4">
        <v>4</v>
      </c>
      <c r="F8276" s="4">
        <v>20</v>
      </c>
      <c r="G8276" s="3" t="s">
        <v>718</v>
      </c>
      <c r="H8276" s="3" t="s">
        <v>1028</v>
      </c>
      <c r="I8276" s="3" t="s">
        <v>37719</v>
      </c>
      <c r="J8276" s="3" t="s">
        <v>5528</v>
      </c>
    </row>
    <row r="8277" spans="1:10" s="6" customFormat="1" ht="15" customHeight="1" x14ac:dyDescent="0.3">
      <c r="A8277" s="3" t="s">
        <v>71</v>
      </c>
      <c r="B8277" s="3" t="s">
        <v>72</v>
      </c>
      <c r="C8277" s="3" t="s">
        <v>322</v>
      </c>
      <c r="D8277" s="3" t="s">
        <v>323</v>
      </c>
      <c r="E8277" s="4">
        <v>4</v>
      </c>
      <c r="F8277" s="4">
        <v>22</v>
      </c>
      <c r="G8277" s="3" t="s">
        <v>718</v>
      </c>
      <c r="H8277" s="3" t="s">
        <v>1065</v>
      </c>
      <c r="I8277" s="3" t="s">
        <v>37719</v>
      </c>
      <c r="J8277" s="3" t="s">
        <v>5528</v>
      </c>
    </row>
    <row r="8278" spans="1:10" s="6" customFormat="1" ht="15" customHeight="1" x14ac:dyDescent="0.3">
      <c r="A8278" s="3" t="s">
        <v>71</v>
      </c>
      <c r="B8278" s="3" t="s">
        <v>72</v>
      </c>
      <c r="C8278" s="3" t="s">
        <v>337</v>
      </c>
      <c r="D8278" s="3" t="s">
        <v>338</v>
      </c>
      <c r="E8278" s="4">
        <v>4</v>
      </c>
      <c r="F8278" s="4">
        <v>23</v>
      </c>
      <c r="G8278" s="3" t="s">
        <v>718</v>
      </c>
      <c r="H8278" s="3" t="s">
        <v>1068</v>
      </c>
      <c r="I8278" s="3" t="s">
        <v>37719</v>
      </c>
      <c r="J8278" s="3" t="s">
        <v>5528</v>
      </c>
    </row>
    <row r="8279" spans="1:10" s="6" customFormat="1" ht="15" customHeight="1" x14ac:dyDescent="0.3">
      <c r="A8279" s="3" t="s">
        <v>71</v>
      </c>
      <c r="B8279" s="3" t="s">
        <v>72</v>
      </c>
      <c r="C8279" s="3" t="s">
        <v>448</v>
      </c>
      <c r="D8279" s="3" t="s">
        <v>449</v>
      </c>
      <c r="E8279" s="4">
        <v>4</v>
      </c>
      <c r="F8279" s="4">
        <v>32</v>
      </c>
      <c r="G8279" s="3" t="s">
        <v>718</v>
      </c>
      <c r="H8279" s="3" t="s">
        <v>1201</v>
      </c>
      <c r="I8279" s="3" t="s">
        <v>37719</v>
      </c>
      <c r="J8279" s="3" t="s">
        <v>5528</v>
      </c>
    </row>
    <row r="8280" spans="1:10" s="6" customFormat="1" ht="15" customHeight="1" x14ac:dyDescent="0.3">
      <c r="A8280" s="3" t="s">
        <v>71</v>
      </c>
      <c r="B8280" s="3" t="s">
        <v>72</v>
      </c>
      <c r="C8280" s="3" t="s">
        <v>25</v>
      </c>
      <c r="D8280" s="3" t="s">
        <v>26</v>
      </c>
      <c r="E8280" s="4">
        <v>4</v>
      </c>
      <c r="F8280" s="4">
        <v>1</v>
      </c>
      <c r="G8280" s="3" t="s">
        <v>718</v>
      </c>
      <c r="H8280" s="3" t="s">
        <v>623</v>
      </c>
      <c r="I8280" s="3" t="s">
        <v>37719</v>
      </c>
      <c r="J8280" s="3" t="s">
        <v>37721</v>
      </c>
    </row>
    <row r="8281" spans="1:10" s="6" customFormat="1" ht="15" customHeight="1" x14ac:dyDescent="0.3">
      <c r="A8281" s="3" t="s">
        <v>71</v>
      </c>
      <c r="B8281" s="3" t="s">
        <v>72</v>
      </c>
      <c r="C8281" s="3" t="s">
        <v>57</v>
      </c>
      <c r="D8281" s="3" t="s">
        <v>58</v>
      </c>
      <c r="E8281" s="4">
        <v>4</v>
      </c>
      <c r="F8281" s="4">
        <v>3</v>
      </c>
      <c r="G8281" s="3" t="s">
        <v>718</v>
      </c>
      <c r="H8281" s="3" t="s">
        <v>705</v>
      </c>
      <c r="I8281" s="3" t="s">
        <v>37719</v>
      </c>
      <c r="J8281" s="3" t="s">
        <v>37721</v>
      </c>
    </row>
    <row r="8282" spans="1:10" s="6" customFormat="1" ht="15" customHeight="1" x14ac:dyDescent="0.3">
      <c r="A8282" s="3" t="s">
        <v>71</v>
      </c>
      <c r="B8282" s="3" t="s">
        <v>72</v>
      </c>
      <c r="C8282" s="3" t="s">
        <v>86</v>
      </c>
      <c r="D8282" s="3" t="s">
        <v>87</v>
      </c>
      <c r="E8282" s="4">
        <v>4</v>
      </c>
      <c r="F8282" s="4">
        <v>5</v>
      </c>
      <c r="G8282" s="3" t="s">
        <v>718</v>
      </c>
      <c r="H8282" s="3" t="s">
        <v>731</v>
      </c>
      <c r="I8282" s="3" t="s">
        <v>37719</v>
      </c>
      <c r="J8282" s="3" t="s">
        <v>37721</v>
      </c>
    </row>
    <row r="8283" spans="1:10" s="6" customFormat="1" ht="15" customHeight="1" x14ac:dyDescent="0.3">
      <c r="A8283" s="3" t="s">
        <v>71</v>
      </c>
      <c r="B8283" s="3" t="s">
        <v>72</v>
      </c>
      <c r="C8283" s="3" t="s">
        <v>97</v>
      </c>
      <c r="D8283" s="3" t="s">
        <v>98</v>
      </c>
      <c r="E8283" s="4">
        <v>4</v>
      </c>
      <c r="F8283" s="4">
        <v>6</v>
      </c>
      <c r="G8283" s="3" t="s">
        <v>718</v>
      </c>
      <c r="H8283" s="3" t="s">
        <v>742</v>
      </c>
      <c r="I8283" s="3" t="s">
        <v>37719</v>
      </c>
      <c r="J8283" s="3" t="s">
        <v>5554</v>
      </c>
    </row>
    <row r="8284" spans="1:10" s="6" customFormat="1" ht="15" customHeight="1" x14ac:dyDescent="0.3">
      <c r="A8284" s="3" t="s">
        <v>71</v>
      </c>
      <c r="B8284" s="3" t="s">
        <v>72</v>
      </c>
      <c r="C8284" s="3" t="s">
        <v>112</v>
      </c>
      <c r="D8284" s="3" t="s">
        <v>113</v>
      </c>
      <c r="E8284" s="4">
        <v>4</v>
      </c>
      <c r="F8284" s="4">
        <v>7</v>
      </c>
      <c r="G8284" s="3" t="s">
        <v>718</v>
      </c>
      <c r="H8284" s="3" t="s">
        <v>749</v>
      </c>
      <c r="I8284" s="3" t="s">
        <v>37719</v>
      </c>
      <c r="J8284" s="3" t="s">
        <v>37721</v>
      </c>
    </row>
    <row r="8285" spans="1:10" s="6" customFormat="1" ht="15" customHeight="1" x14ac:dyDescent="0.3">
      <c r="A8285" s="3" t="s">
        <v>71</v>
      </c>
      <c r="B8285" s="3" t="s">
        <v>72</v>
      </c>
      <c r="C8285" s="3" t="s">
        <v>158</v>
      </c>
      <c r="D8285" s="3" t="s">
        <v>159</v>
      </c>
      <c r="E8285" s="4">
        <v>4</v>
      </c>
      <c r="F8285" s="4">
        <v>10</v>
      </c>
      <c r="G8285" s="3" t="s">
        <v>718</v>
      </c>
      <c r="H8285" s="3" t="s">
        <v>854</v>
      </c>
      <c r="I8285" s="3" t="s">
        <v>37719</v>
      </c>
      <c r="J8285" s="3" t="s">
        <v>37721</v>
      </c>
    </row>
    <row r="8286" spans="1:10" s="6" customFormat="1" ht="15" customHeight="1" x14ac:dyDescent="0.3">
      <c r="A8286" s="3" t="s">
        <v>71</v>
      </c>
      <c r="B8286" s="3" t="s">
        <v>72</v>
      </c>
      <c r="C8286" s="3" t="s">
        <v>173</v>
      </c>
      <c r="D8286" s="3" t="s">
        <v>174</v>
      </c>
      <c r="E8286" s="4">
        <v>4</v>
      </c>
      <c r="F8286" s="4">
        <v>11</v>
      </c>
      <c r="G8286" s="3" t="s">
        <v>718</v>
      </c>
      <c r="H8286" s="3" t="s">
        <v>867</v>
      </c>
      <c r="I8286" s="3" t="s">
        <v>37719</v>
      </c>
      <c r="J8286" s="3" t="s">
        <v>37721</v>
      </c>
    </row>
    <row r="8287" spans="1:10" s="6" customFormat="1" ht="15" customHeight="1" x14ac:dyDescent="0.3">
      <c r="A8287" s="3" t="s">
        <v>71</v>
      </c>
      <c r="B8287" s="3" t="s">
        <v>72</v>
      </c>
      <c r="C8287" s="3" t="s">
        <v>189</v>
      </c>
      <c r="D8287" s="3" t="s">
        <v>190</v>
      </c>
      <c r="E8287" s="4">
        <v>4</v>
      </c>
      <c r="F8287" s="4">
        <v>12</v>
      </c>
      <c r="G8287" s="3" t="s">
        <v>718</v>
      </c>
      <c r="H8287" s="3" t="s">
        <v>948</v>
      </c>
      <c r="I8287" s="3" t="s">
        <v>37719</v>
      </c>
      <c r="J8287" s="3" t="s">
        <v>37721</v>
      </c>
    </row>
    <row r="8288" spans="1:10" s="6" customFormat="1" ht="15" customHeight="1" x14ac:dyDescent="0.3">
      <c r="A8288" s="3" t="s">
        <v>71</v>
      </c>
      <c r="B8288" s="3" t="s">
        <v>72</v>
      </c>
      <c r="C8288" s="3" t="s">
        <v>204</v>
      </c>
      <c r="D8288" s="3" t="s">
        <v>205</v>
      </c>
      <c r="E8288" s="4">
        <v>4</v>
      </c>
      <c r="F8288" s="4">
        <v>13</v>
      </c>
      <c r="G8288" s="3" t="s">
        <v>718</v>
      </c>
      <c r="H8288" s="3" t="s">
        <v>956</v>
      </c>
      <c r="I8288" s="3" t="s">
        <v>37719</v>
      </c>
      <c r="J8288" s="3" t="s">
        <v>37721</v>
      </c>
    </row>
    <row r="8289" spans="1:10" s="6" customFormat="1" ht="15" customHeight="1" x14ac:dyDescent="0.3">
      <c r="A8289" s="3" t="s">
        <v>71</v>
      </c>
      <c r="B8289" s="3" t="s">
        <v>72</v>
      </c>
      <c r="C8289" s="3" t="s">
        <v>219</v>
      </c>
      <c r="D8289" s="3" t="s">
        <v>220</v>
      </c>
      <c r="E8289" s="4">
        <v>4</v>
      </c>
      <c r="F8289" s="4">
        <v>14</v>
      </c>
      <c r="G8289" s="3" t="s">
        <v>718</v>
      </c>
      <c r="H8289" s="3" t="s">
        <v>977</v>
      </c>
      <c r="I8289" s="3" t="s">
        <v>37719</v>
      </c>
      <c r="J8289" s="3" t="s">
        <v>37721</v>
      </c>
    </row>
    <row r="8290" spans="1:10" s="6" customFormat="1" ht="15" customHeight="1" x14ac:dyDescent="0.3">
      <c r="A8290" s="3" t="s">
        <v>71</v>
      </c>
      <c r="B8290" s="3" t="s">
        <v>72</v>
      </c>
      <c r="C8290" s="3" t="s">
        <v>232</v>
      </c>
      <c r="D8290" s="3" t="s">
        <v>233</v>
      </c>
      <c r="E8290" s="4">
        <v>4</v>
      </c>
      <c r="F8290" s="4">
        <v>15</v>
      </c>
      <c r="G8290" s="3" t="s">
        <v>718</v>
      </c>
      <c r="H8290" s="3" t="s">
        <v>986</v>
      </c>
      <c r="I8290" s="3" t="s">
        <v>37719</v>
      </c>
      <c r="J8290" s="3" t="s">
        <v>37721</v>
      </c>
    </row>
    <row r="8291" spans="1:10" s="6" customFormat="1" ht="15" customHeight="1" x14ac:dyDescent="0.3">
      <c r="A8291" s="3" t="s">
        <v>71</v>
      </c>
      <c r="B8291" s="3" t="s">
        <v>72</v>
      </c>
      <c r="C8291" s="3" t="s">
        <v>246</v>
      </c>
      <c r="D8291" s="3" t="s">
        <v>247</v>
      </c>
      <c r="E8291" s="4">
        <v>4</v>
      </c>
      <c r="F8291" s="4">
        <v>16</v>
      </c>
      <c r="G8291" s="3" t="s">
        <v>718</v>
      </c>
      <c r="H8291" s="3" t="s">
        <v>989</v>
      </c>
      <c r="I8291" s="3" t="s">
        <v>37719</v>
      </c>
      <c r="J8291" s="3" t="s">
        <v>37721</v>
      </c>
    </row>
    <row r="8292" spans="1:10" s="6" customFormat="1" ht="15" customHeight="1" x14ac:dyDescent="0.3">
      <c r="A8292" s="3" t="s">
        <v>71</v>
      </c>
      <c r="B8292" s="3" t="s">
        <v>72</v>
      </c>
      <c r="C8292" s="3" t="s">
        <v>142</v>
      </c>
      <c r="D8292" s="3" t="s">
        <v>143</v>
      </c>
      <c r="E8292" s="4">
        <v>4</v>
      </c>
      <c r="F8292" s="4">
        <v>9</v>
      </c>
      <c r="G8292" s="3" t="s">
        <v>718</v>
      </c>
      <c r="H8292" s="3" t="s">
        <v>820</v>
      </c>
      <c r="I8292" s="3" t="s">
        <v>37719</v>
      </c>
      <c r="J8292" s="3" t="s">
        <v>37721</v>
      </c>
    </row>
    <row r="8293" spans="1:10" s="6" customFormat="1" ht="15" customHeight="1" x14ac:dyDescent="0.3">
      <c r="A8293" s="3" t="s">
        <v>57</v>
      </c>
      <c r="B8293" s="3" t="s">
        <v>58</v>
      </c>
      <c r="C8293" s="3" t="s">
        <v>25</v>
      </c>
      <c r="D8293" s="3" t="s">
        <v>26</v>
      </c>
      <c r="E8293" s="4">
        <v>3</v>
      </c>
      <c r="F8293" s="4">
        <v>1</v>
      </c>
      <c r="G8293" s="3" t="s">
        <v>705</v>
      </c>
      <c r="H8293" s="3" t="s">
        <v>623</v>
      </c>
      <c r="I8293" s="3" t="s">
        <v>37719</v>
      </c>
      <c r="J8293" s="3" t="s">
        <v>5687</v>
      </c>
    </row>
    <row r="8294" spans="1:10" s="6" customFormat="1" ht="15" customHeight="1" x14ac:dyDescent="0.3">
      <c r="A8294" s="3" t="s">
        <v>71</v>
      </c>
      <c r="B8294" s="3" t="s">
        <v>72</v>
      </c>
      <c r="C8294" s="3" t="s">
        <v>112</v>
      </c>
      <c r="D8294" s="3" t="s">
        <v>113</v>
      </c>
      <c r="E8294" s="4">
        <v>4</v>
      </c>
      <c r="F8294" s="4">
        <v>7</v>
      </c>
      <c r="G8294" s="3" t="s">
        <v>718</v>
      </c>
      <c r="H8294" s="3" t="s">
        <v>749</v>
      </c>
      <c r="I8294" s="3" t="s">
        <v>37719</v>
      </c>
      <c r="J8294" s="3" t="s">
        <v>5554</v>
      </c>
    </row>
    <row r="8295" spans="1:10" s="6" customFormat="1" ht="15" customHeight="1" x14ac:dyDescent="0.3">
      <c r="A8295" s="3" t="s">
        <v>71</v>
      </c>
      <c r="B8295" s="3" t="s">
        <v>72</v>
      </c>
      <c r="C8295" s="3" t="s">
        <v>142</v>
      </c>
      <c r="D8295" s="3" t="s">
        <v>143</v>
      </c>
      <c r="E8295" s="4">
        <v>4</v>
      </c>
      <c r="F8295" s="4">
        <v>9</v>
      </c>
      <c r="G8295" s="3" t="s">
        <v>718</v>
      </c>
      <c r="H8295" s="3" t="s">
        <v>820</v>
      </c>
      <c r="I8295" s="3" t="s">
        <v>37719</v>
      </c>
      <c r="J8295" s="3" t="s">
        <v>5554</v>
      </c>
    </row>
    <row r="8296" spans="1:10" s="6" customFormat="1" ht="15" customHeight="1" x14ac:dyDescent="0.3">
      <c r="A8296" s="3" t="s">
        <v>71</v>
      </c>
      <c r="B8296" s="3" t="s">
        <v>72</v>
      </c>
      <c r="C8296" s="3" t="s">
        <v>459</v>
      </c>
      <c r="D8296" s="3" t="s">
        <v>460</v>
      </c>
      <c r="E8296" s="4">
        <v>4</v>
      </c>
      <c r="F8296" s="4">
        <v>33</v>
      </c>
      <c r="G8296" s="3" t="s">
        <v>718</v>
      </c>
      <c r="H8296" s="3" t="s">
        <v>1221</v>
      </c>
      <c r="I8296" s="3" t="s">
        <v>37719</v>
      </c>
      <c r="J8296" s="3" t="s">
        <v>5554</v>
      </c>
    </row>
    <row r="8297" spans="1:10" s="6" customFormat="1" ht="15" customHeight="1" x14ac:dyDescent="0.3">
      <c r="A8297" s="3" t="s">
        <v>71</v>
      </c>
      <c r="B8297" s="3" t="s">
        <v>72</v>
      </c>
      <c r="C8297" s="3" t="s">
        <v>493</v>
      </c>
      <c r="D8297" s="3" t="s">
        <v>494</v>
      </c>
      <c r="E8297" s="4">
        <v>4</v>
      </c>
      <c r="F8297" s="4">
        <v>36</v>
      </c>
      <c r="G8297" s="3" t="s">
        <v>718</v>
      </c>
      <c r="H8297" s="3" t="s">
        <v>1241</v>
      </c>
      <c r="I8297" s="3" t="s">
        <v>37719</v>
      </c>
      <c r="J8297" s="3" t="s">
        <v>5554</v>
      </c>
    </row>
    <row r="8298" spans="1:10" s="6" customFormat="1" ht="15" customHeight="1" x14ac:dyDescent="0.3">
      <c r="A8298" s="3" t="s">
        <v>71</v>
      </c>
      <c r="B8298" s="3" t="s">
        <v>72</v>
      </c>
      <c r="C8298" s="3" t="s">
        <v>517</v>
      </c>
      <c r="D8298" s="3" t="s">
        <v>518</v>
      </c>
      <c r="E8298" s="4">
        <v>4</v>
      </c>
      <c r="F8298" s="4">
        <v>38</v>
      </c>
      <c r="G8298" s="3" t="s">
        <v>718</v>
      </c>
      <c r="H8298" s="3" t="s">
        <v>1260</v>
      </c>
      <c r="I8298" s="3" t="s">
        <v>37719</v>
      </c>
      <c r="J8298" s="3" t="s">
        <v>5554</v>
      </c>
    </row>
    <row r="8299" spans="1:10" s="6" customFormat="1" ht="15" customHeight="1" x14ac:dyDescent="0.3">
      <c r="A8299" s="3" t="s">
        <v>71</v>
      </c>
      <c r="B8299" s="3" t="s">
        <v>72</v>
      </c>
      <c r="C8299" s="3" t="s">
        <v>545</v>
      </c>
      <c r="D8299" s="3" t="s">
        <v>546</v>
      </c>
      <c r="E8299" s="4">
        <v>4</v>
      </c>
      <c r="F8299" s="4">
        <v>40</v>
      </c>
      <c r="G8299" s="3" t="s">
        <v>718</v>
      </c>
      <c r="H8299" s="3" t="s">
        <v>1276</v>
      </c>
      <c r="I8299" s="3" t="s">
        <v>37719</v>
      </c>
      <c r="J8299" s="3" t="s">
        <v>5554</v>
      </c>
    </row>
    <row r="8300" spans="1:10" s="6" customFormat="1" ht="15" customHeight="1" x14ac:dyDescent="0.3">
      <c r="A8300" s="3" t="s">
        <v>71</v>
      </c>
      <c r="B8300" s="3" t="s">
        <v>72</v>
      </c>
      <c r="C8300" s="3" t="s">
        <v>189</v>
      </c>
      <c r="D8300" s="3" t="s">
        <v>190</v>
      </c>
      <c r="E8300" s="4">
        <v>4</v>
      </c>
      <c r="F8300" s="4">
        <v>12</v>
      </c>
      <c r="G8300" s="3" t="s">
        <v>718</v>
      </c>
      <c r="H8300" s="3" t="s">
        <v>948</v>
      </c>
      <c r="I8300" s="3" t="s">
        <v>37719</v>
      </c>
      <c r="J8300" s="3" t="s">
        <v>5942</v>
      </c>
    </row>
    <row r="8301" spans="1:10" s="6" customFormat="1" ht="15" customHeight="1" x14ac:dyDescent="0.3">
      <c r="A8301" s="3" t="s">
        <v>71</v>
      </c>
      <c r="B8301" s="3" t="s">
        <v>72</v>
      </c>
      <c r="C8301" s="3" t="s">
        <v>232</v>
      </c>
      <c r="D8301" s="3" t="s">
        <v>233</v>
      </c>
      <c r="E8301" s="4">
        <v>4</v>
      </c>
      <c r="F8301" s="4">
        <v>15</v>
      </c>
      <c r="G8301" s="3" t="s">
        <v>718</v>
      </c>
      <c r="H8301" s="3" t="s">
        <v>986</v>
      </c>
      <c r="I8301" s="3" t="s">
        <v>37719</v>
      </c>
      <c r="J8301" s="3" t="s">
        <v>5942</v>
      </c>
    </row>
    <row r="8302" spans="1:10" s="6" customFormat="1" ht="15" customHeight="1" x14ac:dyDescent="0.3">
      <c r="A8302" s="3" t="s">
        <v>71</v>
      </c>
      <c r="B8302" s="3" t="s">
        <v>72</v>
      </c>
      <c r="C8302" s="3" t="s">
        <v>568</v>
      </c>
      <c r="D8302" s="3" t="s">
        <v>569</v>
      </c>
      <c r="E8302" s="4">
        <v>4</v>
      </c>
      <c r="F8302" s="4">
        <v>42</v>
      </c>
      <c r="G8302" s="3" t="s">
        <v>718</v>
      </c>
      <c r="H8302" s="3" t="s">
        <v>1302</v>
      </c>
      <c r="I8302" s="3" t="s">
        <v>37719</v>
      </c>
      <c r="J8302" s="3" t="s">
        <v>5942</v>
      </c>
    </row>
    <row r="8303" spans="1:10" s="6" customFormat="1" ht="15" customHeight="1" x14ac:dyDescent="0.3">
      <c r="A8303" s="3" t="s">
        <v>71</v>
      </c>
      <c r="B8303" s="3" t="s">
        <v>72</v>
      </c>
      <c r="C8303" s="3" t="s">
        <v>25</v>
      </c>
      <c r="D8303" s="3" t="s">
        <v>26</v>
      </c>
      <c r="E8303" s="4">
        <v>4</v>
      </c>
      <c r="F8303" s="4">
        <v>1</v>
      </c>
      <c r="G8303" s="3" t="s">
        <v>718</v>
      </c>
      <c r="H8303" s="3" t="s">
        <v>623</v>
      </c>
      <c r="I8303" s="3" t="s">
        <v>37719</v>
      </c>
      <c r="J8303" s="3" t="s">
        <v>5593</v>
      </c>
    </row>
    <row r="8304" spans="1:10" s="6" customFormat="1" ht="15" customHeight="1" x14ac:dyDescent="0.3">
      <c r="A8304" s="3" t="s">
        <v>71</v>
      </c>
      <c r="B8304" s="3" t="s">
        <v>72</v>
      </c>
      <c r="C8304" s="3" t="s">
        <v>42</v>
      </c>
      <c r="D8304" s="3" t="s">
        <v>43</v>
      </c>
      <c r="E8304" s="4">
        <v>4</v>
      </c>
      <c r="F8304" s="4">
        <v>2</v>
      </c>
      <c r="G8304" s="3" t="s">
        <v>718</v>
      </c>
      <c r="H8304" s="3" t="s">
        <v>686</v>
      </c>
      <c r="I8304" s="3" t="s">
        <v>37719</v>
      </c>
      <c r="J8304" s="3" t="s">
        <v>5593</v>
      </c>
    </row>
    <row r="8305" spans="1:10" s="6" customFormat="1" ht="15" customHeight="1" x14ac:dyDescent="0.3">
      <c r="A8305" s="3" t="s">
        <v>71</v>
      </c>
      <c r="B8305" s="3" t="s">
        <v>72</v>
      </c>
      <c r="C8305" s="3" t="s">
        <v>57</v>
      </c>
      <c r="D8305" s="3" t="s">
        <v>58</v>
      </c>
      <c r="E8305" s="4">
        <v>4</v>
      </c>
      <c r="F8305" s="4">
        <v>3</v>
      </c>
      <c r="G8305" s="3" t="s">
        <v>718</v>
      </c>
      <c r="H8305" s="3" t="s">
        <v>705</v>
      </c>
      <c r="I8305" s="3" t="s">
        <v>37719</v>
      </c>
      <c r="J8305" s="3" t="s">
        <v>5593</v>
      </c>
    </row>
    <row r="8306" spans="1:10" s="6" customFormat="1" ht="15" customHeight="1" x14ac:dyDescent="0.3">
      <c r="A8306" s="3" t="s">
        <v>71</v>
      </c>
      <c r="B8306" s="3" t="s">
        <v>72</v>
      </c>
      <c r="C8306" s="3" t="s">
        <v>86</v>
      </c>
      <c r="D8306" s="3" t="s">
        <v>87</v>
      </c>
      <c r="E8306" s="4">
        <v>4</v>
      </c>
      <c r="F8306" s="4">
        <v>5</v>
      </c>
      <c r="G8306" s="3" t="s">
        <v>718</v>
      </c>
      <c r="H8306" s="3" t="s">
        <v>731</v>
      </c>
      <c r="I8306" s="3" t="s">
        <v>37719</v>
      </c>
      <c r="J8306" s="3" t="s">
        <v>5593</v>
      </c>
    </row>
    <row r="8307" spans="1:10" s="6" customFormat="1" ht="15" customHeight="1" x14ac:dyDescent="0.3">
      <c r="A8307" s="3" t="s">
        <v>71</v>
      </c>
      <c r="B8307" s="3" t="s">
        <v>72</v>
      </c>
      <c r="C8307" s="3" t="s">
        <v>112</v>
      </c>
      <c r="D8307" s="3" t="s">
        <v>113</v>
      </c>
      <c r="E8307" s="4">
        <v>4</v>
      </c>
      <c r="F8307" s="4">
        <v>7</v>
      </c>
      <c r="G8307" s="3" t="s">
        <v>718</v>
      </c>
      <c r="H8307" s="3" t="s">
        <v>749</v>
      </c>
      <c r="I8307" s="3" t="s">
        <v>37719</v>
      </c>
      <c r="J8307" s="3" t="s">
        <v>5593</v>
      </c>
    </row>
    <row r="8308" spans="1:10" s="6" customFormat="1" ht="15" customHeight="1" x14ac:dyDescent="0.3">
      <c r="A8308" s="3" t="s">
        <v>71</v>
      </c>
      <c r="B8308" s="3" t="s">
        <v>72</v>
      </c>
      <c r="C8308" s="3" t="s">
        <v>128</v>
      </c>
      <c r="D8308" s="3" t="s">
        <v>129</v>
      </c>
      <c r="E8308" s="4">
        <v>4</v>
      </c>
      <c r="F8308" s="4">
        <v>8</v>
      </c>
      <c r="G8308" s="3" t="s">
        <v>718</v>
      </c>
      <c r="H8308" s="3" t="s">
        <v>803</v>
      </c>
      <c r="I8308" s="3" t="s">
        <v>37719</v>
      </c>
      <c r="J8308" s="3" t="s">
        <v>5593</v>
      </c>
    </row>
    <row r="8309" spans="1:10" s="6" customFormat="1" ht="15" customHeight="1" x14ac:dyDescent="0.3">
      <c r="A8309" s="3" t="s">
        <v>71</v>
      </c>
      <c r="B8309" s="3" t="s">
        <v>72</v>
      </c>
      <c r="C8309" s="3" t="s">
        <v>219</v>
      </c>
      <c r="D8309" s="3" t="s">
        <v>220</v>
      </c>
      <c r="E8309" s="4">
        <v>4</v>
      </c>
      <c r="F8309" s="4">
        <v>14</v>
      </c>
      <c r="G8309" s="3" t="s">
        <v>718</v>
      </c>
      <c r="H8309" s="3" t="s">
        <v>977</v>
      </c>
      <c r="I8309" s="3" t="s">
        <v>37719</v>
      </c>
      <c r="J8309" s="3" t="s">
        <v>5593</v>
      </c>
    </row>
    <row r="8310" spans="1:10" s="6" customFormat="1" ht="15" customHeight="1" x14ac:dyDescent="0.3">
      <c r="A8310" s="3" t="s">
        <v>71</v>
      </c>
      <c r="B8310" s="3" t="s">
        <v>72</v>
      </c>
      <c r="C8310" s="3" t="s">
        <v>272</v>
      </c>
      <c r="D8310" s="3" t="s">
        <v>273</v>
      </c>
      <c r="E8310" s="4">
        <v>4</v>
      </c>
      <c r="F8310" s="4">
        <v>18</v>
      </c>
      <c r="G8310" s="3" t="s">
        <v>718</v>
      </c>
      <c r="H8310" s="3" t="s">
        <v>1009</v>
      </c>
      <c r="I8310" s="3" t="s">
        <v>37719</v>
      </c>
      <c r="J8310" s="3" t="s">
        <v>5593</v>
      </c>
    </row>
    <row r="8311" spans="1:10" s="6" customFormat="1" ht="15" customHeight="1" x14ac:dyDescent="0.3">
      <c r="A8311" s="3" t="s">
        <v>71</v>
      </c>
      <c r="B8311" s="3" t="s">
        <v>72</v>
      </c>
      <c r="C8311" s="3" t="s">
        <v>448</v>
      </c>
      <c r="D8311" s="3" t="s">
        <v>449</v>
      </c>
      <c r="E8311" s="4">
        <v>4</v>
      </c>
      <c r="F8311" s="4">
        <v>32</v>
      </c>
      <c r="G8311" s="3" t="s">
        <v>718</v>
      </c>
      <c r="H8311" s="3" t="s">
        <v>1201</v>
      </c>
      <c r="I8311" s="3" t="s">
        <v>37719</v>
      </c>
      <c r="J8311" s="3" t="s">
        <v>5554</v>
      </c>
    </row>
    <row r="8312" spans="1:10" s="6" customFormat="1" ht="15" customHeight="1" x14ac:dyDescent="0.3">
      <c r="A8312" s="3" t="s">
        <v>71</v>
      </c>
      <c r="B8312" s="3" t="s">
        <v>72</v>
      </c>
      <c r="C8312" s="3" t="s">
        <v>440</v>
      </c>
      <c r="D8312" s="3" t="s">
        <v>441</v>
      </c>
      <c r="E8312" s="4">
        <v>4</v>
      </c>
      <c r="F8312" s="4">
        <v>31</v>
      </c>
      <c r="G8312" s="3" t="s">
        <v>718</v>
      </c>
      <c r="H8312" s="3" t="s">
        <v>1199</v>
      </c>
      <c r="I8312" s="3" t="s">
        <v>37719</v>
      </c>
      <c r="J8312" s="3" t="s">
        <v>5554</v>
      </c>
    </row>
    <row r="8313" spans="1:10" s="6" customFormat="1" ht="15" customHeight="1" x14ac:dyDescent="0.3">
      <c r="A8313" s="3" t="s">
        <v>71</v>
      </c>
      <c r="B8313" s="3" t="s">
        <v>72</v>
      </c>
      <c r="C8313" s="3" t="s">
        <v>415</v>
      </c>
      <c r="D8313" s="3" t="s">
        <v>416</v>
      </c>
      <c r="E8313" s="4">
        <v>4</v>
      </c>
      <c r="F8313" s="4">
        <v>29</v>
      </c>
      <c r="G8313" s="3" t="s">
        <v>718</v>
      </c>
      <c r="H8313" s="3" t="s">
        <v>1177</v>
      </c>
      <c r="I8313" s="3" t="s">
        <v>37719</v>
      </c>
      <c r="J8313" s="3" t="s">
        <v>5554</v>
      </c>
    </row>
    <row r="8314" spans="1:10" s="6" customFormat="1" ht="15" customHeight="1" x14ac:dyDescent="0.3">
      <c r="A8314" s="3" t="s">
        <v>71</v>
      </c>
      <c r="B8314" s="3" t="s">
        <v>72</v>
      </c>
      <c r="C8314" s="3" t="s">
        <v>389</v>
      </c>
      <c r="D8314" s="3" t="s">
        <v>390</v>
      </c>
      <c r="E8314" s="4">
        <v>4</v>
      </c>
      <c r="F8314" s="4">
        <v>27</v>
      </c>
      <c r="G8314" s="3" t="s">
        <v>718</v>
      </c>
      <c r="H8314" s="3" t="s">
        <v>1127</v>
      </c>
      <c r="I8314" s="3" t="s">
        <v>37719</v>
      </c>
      <c r="J8314" s="3" t="s">
        <v>5554</v>
      </c>
    </row>
    <row r="8315" spans="1:10" s="6" customFormat="1" ht="15" customHeight="1" x14ac:dyDescent="0.3">
      <c r="A8315" s="3" t="s">
        <v>71</v>
      </c>
      <c r="B8315" s="3" t="s">
        <v>72</v>
      </c>
      <c r="C8315" s="3" t="s">
        <v>158</v>
      </c>
      <c r="D8315" s="3" t="s">
        <v>159</v>
      </c>
      <c r="E8315" s="4">
        <v>4</v>
      </c>
      <c r="F8315" s="4">
        <v>10</v>
      </c>
      <c r="G8315" s="3" t="s">
        <v>718</v>
      </c>
      <c r="H8315" s="3" t="s">
        <v>854</v>
      </c>
      <c r="I8315" s="3" t="s">
        <v>37719</v>
      </c>
      <c r="J8315" s="3" t="s">
        <v>5554</v>
      </c>
    </row>
    <row r="8316" spans="1:10" s="6" customFormat="1" ht="15" customHeight="1" x14ac:dyDescent="0.3">
      <c r="A8316" s="3" t="s">
        <v>71</v>
      </c>
      <c r="B8316" s="3" t="s">
        <v>72</v>
      </c>
      <c r="C8316" s="3" t="s">
        <v>173</v>
      </c>
      <c r="D8316" s="3" t="s">
        <v>174</v>
      </c>
      <c r="E8316" s="4">
        <v>4</v>
      </c>
      <c r="F8316" s="4">
        <v>11</v>
      </c>
      <c r="G8316" s="3" t="s">
        <v>718</v>
      </c>
      <c r="H8316" s="3" t="s">
        <v>867</v>
      </c>
      <c r="I8316" s="3" t="s">
        <v>37719</v>
      </c>
      <c r="J8316" s="3" t="s">
        <v>5554</v>
      </c>
    </row>
    <row r="8317" spans="1:10" s="6" customFormat="1" ht="15" customHeight="1" x14ac:dyDescent="0.3">
      <c r="A8317" s="3" t="s">
        <v>71</v>
      </c>
      <c r="B8317" s="3" t="s">
        <v>72</v>
      </c>
      <c r="C8317" s="3" t="s">
        <v>189</v>
      </c>
      <c r="D8317" s="3" t="s">
        <v>190</v>
      </c>
      <c r="E8317" s="4">
        <v>4</v>
      </c>
      <c r="F8317" s="4">
        <v>12</v>
      </c>
      <c r="G8317" s="3" t="s">
        <v>718</v>
      </c>
      <c r="H8317" s="3" t="s">
        <v>948</v>
      </c>
      <c r="I8317" s="3" t="s">
        <v>37719</v>
      </c>
      <c r="J8317" s="3" t="s">
        <v>5554</v>
      </c>
    </row>
    <row r="8318" spans="1:10" s="6" customFormat="1" ht="15" customHeight="1" x14ac:dyDescent="0.3">
      <c r="A8318" s="3" t="s">
        <v>71</v>
      </c>
      <c r="B8318" s="3" t="s">
        <v>72</v>
      </c>
      <c r="C8318" s="3" t="s">
        <v>204</v>
      </c>
      <c r="D8318" s="3" t="s">
        <v>205</v>
      </c>
      <c r="E8318" s="4">
        <v>4</v>
      </c>
      <c r="F8318" s="4">
        <v>13</v>
      </c>
      <c r="G8318" s="3" t="s">
        <v>718</v>
      </c>
      <c r="H8318" s="3" t="s">
        <v>956</v>
      </c>
      <c r="I8318" s="3" t="s">
        <v>37719</v>
      </c>
      <c r="J8318" s="3" t="s">
        <v>5554</v>
      </c>
    </row>
    <row r="8319" spans="1:10" s="6" customFormat="1" ht="15" customHeight="1" x14ac:dyDescent="0.3">
      <c r="A8319" s="3" t="s">
        <v>71</v>
      </c>
      <c r="B8319" s="3" t="s">
        <v>72</v>
      </c>
      <c r="C8319" s="3" t="s">
        <v>219</v>
      </c>
      <c r="D8319" s="3" t="s">
        <v>220</v>
      </c>
      <c r="E8319" s="4">
        <v>4</v>
      </c>
      <c r="F8319" s="4">
        <v>14</v>
      </c>
      <c r="G8319" s="3" t="s">
        <v>718</v>
      </c>
      <c r="H8319" s="3" t="s">
        <v>977</v>
      </c>
      <c r="I8319" s="3" t="s">
        <v>37719</v>
      </c>
      <c r="J8319" s="3" t="s">
        <v>5554</v>
      </c>
    </row>
    <row r="8320" spans="1:10" s="6" customFormat="1" ht="15" customHeight="1" x14ac:dyDescent="0.3">
      <c r="A8320" s="3" t="s">
        <v>71</v>
      </c>
      <c r="B8320" s="3" t="s">
        <v>72</v>
      </c>
      <c r="C8320" s="3" t="s">
        <v>232</v>
      </c>
      <c r="D8320" s="3" t="s">
        <v>233</v>
      </c>
      <c r="E8320" s="4">
        <v>4</v>
      </c>
      <c r="F8320" s="4">
        <v>15</v>
      </c>
      <c r="G8320" s="3" t="s">
        <v>718</v>
      </c>
      <c r="H8320" s="3" t="s">
        <v>986</v>
      </c>
      <c r="I8320" s="3" t="s">
        <v>37719</v>
      </c>
      <c r="J8320" s="3" t="s">
        <v>5554</v>
      </c>
    </row>
    <row r="8321" spans="1:10" s="6" customFormat="1" ht="15" customHeight="1" x14ac:dyDescent="0.3">
      <c r="A8321" s="3" t="s">
        <v>71</v>
      </c>
      <c r="B8321" s="3" t="s">
        <v>72</v>
      </c>
      <c r="C8321" s="3" t="s">
        <v>246</v>
      </c>
      <c r="D8321" s="3" t="s">
        <v>247</v>
      </c>
      <c r="E8321" s="4">
        <v>4</v>
      </c>
      <c r="F8321" s="4">
        <v>16</v>
      </c>
      <c r="G8321" s="3" t="s">
        <v>718</v>
      </c>
      <c r="H8321" s="3" t="s">
        <v>989</v>
      </c>
      <c r="I8321" s="3" t="s">
        <v>37719</v>
      </c>
      <c r="J8321" s="3" t="s">
        <v>5554</v>
      </c>
    </row>
    <row r="8322" spans="1:10" s="6" customFormat="1" ht="15" customHeight="1" x14ac:dyDescent="0.3">
      <c r="A8322" s="3" t="s">
        <v>71</v>
      </c>
      <c r="B8322" s="3" t="s">
        <v>72</v>
      </c>
      <c r="C8322" s="3" t="s">
        <v>128</v>
      </c>
      <c r="D8322" s="3" t="s">
        <v>129</v>
      </c>
      <c r="E8322" s="4">
        <v>4</v>
      </c>
      <c r="F8322" s="4">
        <v>8</v>
      </c>
      <c r="G8322" s="3" t="s">
        <v>718</v>
      </c>
      <c r="H8322" s="3" t="s">
        <v>803</v>
      </c>
      <c r="I8322" s="3" t="s">
        <v>37719</v>
      </c>
      <c r="J8322" s="3" t="s">
        <v>5554</v>
      </c>
    </row>
    <row r="8323" spans="1:10" s="6" customFormat="1" ht="15" customHeight="1" x14ac:dyDescent="0.3">
      <c r="A8323" s="3" t="s">
        <v>71</v>
      </c>
      <c r="B8323" s="3" t="s">
        <v>72</v>
      </c>
      <c r="C8323" s="3" t="s">
        <v>260</v>
      </c>
      <c r="D8323" s="3" t="s">
        <v>261</v>
      </c>
      <c r="E8323" s="4">
        <v>4</v>
      </c>
      <c r="F8323" s="4">
        <v>17</v>
      </c>
      <c r="G8323" s="3" t="s">
        <v>718</v>
      </c>
      <c r="H8323" s="3" t="s">
        <v>1005</v>
      </c>
      <c r="I8323" s="3" t="s">
        <v>37719</v>
      </c>
      <c r="J8323" s="3" t="s">
        <v>5554</v>
      </c>
    </row>
    <row r="8324" spans="1:10" s="6" customFormat="1" ht="15" customHeight="1" x14ac:dyDescent="0.3">
      <c r="A8324" s="3" t="s">
        <v>71</v>
      </c>
      <c r="B8324" s="3" t="s">
        <v>72</v>
      </c>
      <c r="C8324" s="3" t="s">
        <v>283</v>
      </c>
      <c r="D8324" s="3" t="s">
        <v>284</v>
      </c>
      <c r="E8324" s="4">
        <v>4</v>
      </c>
      <c r="F8324" s="4">
        <v>19</v>
      </c>
      <c r="G8324" s="3" t="s">
        <v>718</v>
      </c>
      <c r="H8324" s="3" t="s">
        <v>1019</v>
      </c>
      <c r="I8324" s="3" t="s">
        <v>37719</v>
      </c>
      <c r="J8324" s="3" t="s">
        <v>5554</v>
      </c>
    </row>
    <row r="8325" spans="1:10" s="6" customFormat="1" ht="15" customHeight="1" x14ac:dyDescent="0.3">
      <c r="A8325" s="3" t="s">
        <v>71</v>
      </c>
      <c r="B8325" s="3" t="s">
        <v>72</v>
      </c>
      <c r="C8325" s="3" t="s">
        <v>295</v>
      </c>
      <c r="D8325" s="3" t="s">
        <v>296</v>
      </c>
      <c r="E8325" s="4">
        <v>4</v>
      </c>
      <c r="F8325" s="4">
        <v>20</v>
      </c>
      <c r="G8325" s="3" t="s">
        <v>718</v>
      </c>
      <c r="H8325" s="3" t="s">
        <v>1028</v>
      </c>
      <c r="I8325" s="3" t="s">
        <v>37719</v>
      </c>
      <c r="J8325" s="3" t="s">
        <v>5554</v>
      </c>
    </row>
    <row r="8326" spans="1:10" s="6" customFormat="1" ht="15" customHeight="1" x14ac:dyDescent="0.3">
      <c r="A8326" s="3" t="s">
        <v>71</v>
      </c>
      <c r="B8326" s="3" t="s">
        <v>72</v>
      </c>
      <c r="C8326" s="3" t="s">
        <v>307</v>
      </c>
      <c r="D8326" s="3" t="s">
        <v>308</v>
      </c>
      <c r="E8326" s="4">
        <v>4</v>
      </c>
      <c r="F8326" s="4">
        <v>21</v>
      </c>
      <c r="G8326" s="3" t="s">
        <v>718</v>
      </c>
      <c r="H8326" s="3" t="s">
        <v>1051</v>
      </c>
      <c r="I8326" s="3" t="s">
        <v>37719</v>
      </c>
      <c r="J8326" s="3" t="s">
        <v>5554</v>
      </c>
    </row>
    <row r="8327" spans="1:10" s="6" customFormat="1" ht="15" customHeight="1" x14ac:dyDescent="0.3">
      <c r="A8327" s="3" t="s">
        <v>71</v>
      </c>
      <c r="B8327" s="3" t="s">
        <v>72</v>
      </c>
      <c r="C8327" s="3" t="s">
        <v>322</v>
      </c>
      <c r="D8327" s="3" t="s">
        <v>323</v>
      </c>
      <c r="E8327" s="4">
        <v>4</v>
      </c>
      <c r="F8327" s="4">
        <v>22</v>
      </c>
      <c r="G8327" s="3" t="s">
        <v>718</v>
      </c>
      <c r="H8327" s="3" t="s">
        <v>1065</v>
      </c>
      <c r="I8327" s="3" t="s">
        <v>37719</v>
      </c>
      <c r="J8327" s="3" t="s">
        <v>5554</v>
      </c>
    </row>
    <row r="8328" spans="1:10" s="6" customFormat="1" ht="15" customHeight="1" x14ac:dyDescent="0.3">
      <c r="A8328" s="3" t="s">
        <v>71</v>
      </c>
      <c r="B8328" s="3" t="s">
        <v>72</v>
      </c>
      <c r="C8328" s="3" t="s">
        <v>352</v>
      </c>
      <c r="D8328" s="3" t="s">
        <v>353</v>
      </c>
      <c r="E8328" s="4">
        <v>4</v>
      </c>
      <c r="F8328" s="4">
        <v>24</v>
      </c>
      <c r="G8328" s="3" t="s">
        <v>718</v>
      </c>
      <c r="H8328" s="3" t="s">
        <v>1092</v>
      </c>
      <c r="I8328" s="3" t="s">
        <v>37719</v>
      </c>
      <c r="J8328" s="3" t="s">
        <v>5554</v>
      </c>
    </row>
    <row r="8329" spans="1:10" s="6" customFormat="1" ht="15" customHeight="1" x14ac:dyDescent="0.3">
      <c r="A8329" s="3" t="s">
        <v>71</v>
      </c>
      <c r="B8329" s="3" t="s">
        <v>72</v>
      </c>
      <c r="C8329" s="3" t="s">
        <v>366</v>
      </c>
      <c r="D8329" s="3" t="s">
        <v>367</v>
      </c>
      <c r="E8329" s="4">
        <v>4</v>
      </c>
      <c r="F8329" s="4">
        <v>25</v>
      </c>
      <c r="G8329" s="3" t="s">
        <v>718</v>
      </c>
      <c r="H8329" s="3" t="s">
        <v>1110</v>
      </c>
      <c r="I8329" s="3" t="s">
        <v>37719</v>
      </c>
      <c r="J8329" s="3" t="s">
        <v>5554</v>
      </c>
    </row>
    <row r="8330" spans="1:10" s="6" customFormat="1" ht="15" customHeight="1" x14ac:dyDescent="0.3">
      <c r="A8330" s="3" t="s">
        <v>71</v>
      </c>
      <c r="B8330" s="3" t="s">
        <v>72</v>
      </c>
      <c r="C8330" s="3" t="s">
        <v>376</v>
      </c>
      <c r="D8330" s="3" t="s">
        <v>377</v>
      </c>
      <c r="E8330" s="4">
        <v>4</v>
      </c>
      <c r="F8330" s="4">
        <v>26</v>
      </c>
      <c r="G8330" s="3" t="s">
        <v>718</v>
      </c>
      <c r="H8330" s="3" t="s">
        <v>1119</v>
      </c>
      <c r="I8330" s="3" t="s">
        <v>37719</v>
      </c>
      <c r="J8330" s="3" t="s">
        <v>5554</v>
      </c>
    </row>
    <row r="8331" spans="1:10" s="6" customFormat="1" ht="15" customHeight="1" x14ac:dyDescent="0.3">
      <c r="A8331" s="3" t="s">
        <v>71</v>
      </c>
      <c r="B8331" s="3" t="s">
        <v>72</v>
      </c>
      <c r="C8331" s="3" t="s">
        <v>272</v>
      </c>
      <c r="D8331" s="3" t="s">
        <v>273</v>
      </c>
      <c r="E8331" s="4">
        <v>4</v>
      </c>
      <c r="F8331" s="4">
        <v>18</v>
      </c>
      <c r="G8331" s="3" t="s">
        <v>718</v>
      </c>
      <c r="H8331" s="3" t="s">
        <v>1009</v>
      </c>
      <c r="I8331" s="3" t="s">
        <v>37719</v>
      </c>
      <c r="J8331" s="3" t="s">
        <v>5554</v>
      </c>
    </row>
    <row r="8332" spans="1:10" s="6" customFormat="1" ht="15" customHeight="1" x14ac:dyDescent="0.3">
      <c r="A8332" s="3" t="s">
        <v>42</v>
      </c>
      <c r="B8332" s="3" t="s">
        <v>43</v>
      </c>
      <c r="C8332" s="3" t="s">
        <v>246</v>
      </c>
      <c r="D8332" s="3" t="s">
        <v>247</v>
      </c>
      <c r="E8332" s="4">
        <v>2</v>
      </c>
      <c r="F8332" s="4">
        <v>16</v>
      </c>
      <c r="G8332" s="3" t="s">
        <v>686</v>
      </c>
      <c r="H8332" s="3" t="s">
        <v>989</v>
      </c>
      <c r="I8332" s="3" t="s">
        <v>37719</v>
      </c>
      <c r="J8332" s="3" t="s">
        <v>5713</v>
      </c>
    </row>
    <row r="8333" spans="1:10" s="6" customFormat="1" ht="15" customHeight="1" x14ac:dyDescent="0.3">
      <c r="A8333" s="3" t="s">
        <v>57</v>
      </c>
      <c r="B8333" s="3" t="s">
        <v>58</v>
      </c>
      <c r="C8333" s="3" t="s">
        <v>568</v>
      </c>
      <c r="D8333" s="3" t="s">
        <v>569</v>
      </c>
      <c r="E8333" s="4">
        <v>3</v>
      </c>
      <c r="F8333" s="4">
        <v>42</v>
      </c>
      <c r="G8333" s="3" t="s">
        <v>705</v>
      </c>
      <c r="H8333" s="3" t="s">
        <v>1302</v>
      </c>
      <c r="I8333" s="3" t="s">
        <v>37719</v>
      </c>
      <c r="J8333" s="3" t="s">
        <v>5672</v>
      </c>
    </row>
    <row r="8334" spans="1:10" s="6" customFormat="1" ht="15" customHeight="1" x14ac:dyDescent="0.3">
      <c r="A8334" s="3" t="s">
        <v>57</v>
      </c>
      <c r="B8334" s="3" t="s">
        <v>58</v>
      </c>
      <c r="C8334" s="3" t="s">
        <v>440</v>
      </c>
      <c r="D8334" s="3" t="s">
        <v>441</v>
      </c>
      <c r="E8334" s="4">
        <v>3</v>
      </c>
      <c r="F8334" s="4">
        <v>31</v>
      </c>
      <c r="G8334" s="3" t="s">
        <v>705</v>
      </c>
      <c r="H8334" s="3" t="s">
        <v>1199</v>
      </c>
      <c r="I8334" s="3" t="s">
        <v>37719</v>
      </c>
      <c r="J8334" s="3" t="s">
        <v>5672</v>
      </c>
    </row>
    <row r="8335" spans="1:10" s="6" customFormat="1" ht="15" customHeight="1" x14ac:dyDescent="0.3">
      <c r="A8335" s="3" t="s">
        <v>57</v>
      </c>
      <c r="B8335" s="3" t="s">
        <v>58</v>
      </c>
      <c r="C8335" s="3" t="s">
        <v>173</v>
      </c>
      <c r="D8335" s="3" t="s">
        <v>174</v>
      </c>
      <c r="E8335" s="4">
        <v>3</v>
      </c>
      <c r="F8335" s="4">
        <v>11</v>
      </c>
      <c r="G8335" s="3" t="s">
        <v>705</v>
      </c>
      <c r="H8335" s="3" t="s">
        <v>867</v>
      </c>
      <c r="I8335" s="3" t="s">
        <v>37719</v>
      </c>
      <c r="J8335" s="3" t="s">
        <v>37720</v>
      </c>
    </row>
    <row r="8336" spans="1:10" s="6" customFormat="1" ht="15" customHeight="1" x14ac:dyDescent="0.3">
      <c r="A8336" s="3" t="s">
        <v>57</v>
      </c>
      <c r="B8336" s="3" t="s">
        <v>58</v>
      </c>
      <c r="C8336" s="3" t="s">
        <v>189</v>
      </c>
      <c r="D8336" s="3" t="s">
        <v>190</v>
      </c>
      <c r="E8336" s="4">
        <v>3</v>
      </c>
      <c r="F8336" s="4">
        <v>12</v>
      </c>
      <c r="G8336" s="3" t="s">
        <v>705</v>
      </c>
      <c r="H8336" s="3" t="s">
        <v>948</v>
      </c>
      <c r="I8336" s="3" t="s">
        <v>37719</v>
      </c>
      <c r="J8336" s="3" t="s">
        <v>37720</v>
      </c>
    </row>
    <row r="8337" spans="1:10" s="6" customFormat="1" ht="15" customHeight="1" x14ac:dyDescent="0.3">
      <c r="A8337" s="3" t="s">
        <v>57</v>
      </c>
      <c r="B8337" s="3" t="s">
        <v>58</v>
      </c>
      <c r="C8337" s="3" t="s">
        <v>204</v>
      </c>
      <c r="D8337" s="3" t="s">
        <v>205</v>
      </c>
      <c r="E8337" s="4">
        <v>3</v>
      </c>
      <c r="F8337" s="4">
        <v>13</v>
      </c>
      <c r="G8337" s="3" t="s">
        <v>705</v>
      </c>
      <c r="H8337" s="3" t="s">
        <v>956</v>
      </c>
      <c r="I8337" s="3" t="s">
        <v>37719</v>
      </c>
      <c r="J8337" s="3" t="s">
        <v>37720</v>
      </c>
    </row>
    <row r="8338" spans="1:10" s="6" customFormat="1" ht="15" customHeight="1" x14ac:dyDescent="0.3">
      <c r="A8338" s="3" t="s">
        <v>57</v>
      </c>
      <c r="B8338" s="3" t="s">
        <v>58</v>
      </c>
      <c r="C8338" s="3" t="s">
        <v>219</v>
      </c>
      <c r="D8338" s="3" t="s">
        <v>220</v>
      </c>
      <c r="E8338" s="4">
        <v>3</v>
      </c>
      <c r="F8338" s="4">
        <v>14</v>
      </c>
      <c r="G8338" s="3" t="s">
        <v>705</v>
      </c>
      <c r="H8338" s="3" t="s">
        <v>977</v>
      </c>
      <c r="I8338" s="3" t="s">
        <v>37719</v>
      </c>
      <c r="J8338" s="3" t="s">
        <v>37720</v>
      </c>
    </row>
    <row r="8339" spans="1:10" s="6" customFormat="1" ht="15" customHeight="1" x14ac:dyDescent="0.3">
      <c r="A8339" s="3" t="s">
        <v>57</v>
      </c>
      <c r="B8339" s="3" t="s">
        <v>58</v>
      </c>
      <c r="C8339" s="3" t="s">
        <v>232</v>
      </c>
      <c r="D8339" s="3" t="s">
        <v>233</v>
      </c>
      <c r="E8339" s="4">
        <v>3</v>
      </c>
      <c r="F8339" s="4">
        <v>15</v>
      </c>
      <c r="G8339" s="3" t="s">
        <v>705</v>
      </c>
      <c r="H8339" s="3" t="s">
        <v>986</v>
      </c>
      <c r="I8339" s="3" t="s">
        <v>37719</v>
      </c>
      <c r="J8339" s="3" t="s">
        <v>37720</v>
      </c>
    </row>
    <row r="8340" spans="1:10" s="6" customFormat="1" ht="15" customHeight="1" x14ac:dyDescent="0.3">
      <c r="A8340" s="3" t="s">
        <v>57</v>
      </c>
      <c r="B8340" s="3" t="s">
        <v>58</v>
      </c>
      <c r="C8340" s="3" t="s">
        <v>246</v>
      </c>
      <c r="D8340" s="3" t="s">
        <v>247</v>
      </c>
      <c r="E8340" s="4">
        <v>3</v>
      </c>
      <c r="F8340" s="4">
        <v>16</v>
      </c>
      <c r="G8340" s="3" t="s">
        <v>705</v>
      </c>
      <c r="H8340" s="3" t="s">
        <v>989</v>
      </c>
      <c r="I8340" s="3" t="s">
        <v>37719</v>
      </c>
      <c r="J8340" s="3" t="s">
        <v>37720</v>
      </c>
    </row>
    <row r="8341" spans="1:10" s="6" customFormat="1" ht="15" customHeight="1" x14ac:dyDescent="0.3">
      <c r="A8341" s="3" t="s">
        <v>57</v>
      </c>
      <c r="B8341" s="3" t="s">
        <v>58</v>
      </c>
      <c r="C8341" s="3" t="s">
        <v>260</v>
      </c>
      <c r="D8341" s="3" t="s">
        <v>261</v>
      </c>
      <c r="E8341" s="4">
        <v>3</v>
      </c>
      <c r="F8341" s="4">
        <v>17</v>
      </c>
      <c r="G8341" s="3" t="s">
        <v>705</v>
      </c>
      <c r="H8341" s="3" t="s">
        <v>1005</v>
      </c>
      <c r="I8341" s="3" t="s">
        <v>37719</v>
      </c>
      <c r="J8341" s="3" t="s">
        <v>37720</v>
      </c>
    </row>
    <row r="8342" spans="1:10" s="6" customFormat="1" ht="15" customHeight="1" x14ac:dyDescent="0.3">
      <c r="A8342" s="3" t="s">
        <v>57</v>
      </c>
      <c r="B8342" s="3" t="s">
        <v>58</v>
      </c>
      <c r="C8342" s="3" t="s">
        <v>272</v>
      </c>
      <c r="D8342" s="3" t="s">
        <v>273</v>
      </c>
      <c r="E8342" s="4">
        <v>3</v>
      </c>
      <c r="F8342" s="4">
        <v>18</v>
      </c>
      <c r="G8342" s="3" t="s">
        <v>705</v>
      </c>
      <c r="H8342" s="3" t="s">
        <v>1009</v>
      </c>
      <c r="I8342" s="3" t="s">
        <v>37719</v>
      </c>
      <c r="J8342" s="3" t="s">
        <v>37720</v>
      </c>
    </row>
    <row r="8343" spans="1:10" s="6" customFormat="1" ht="15" customHeight="1" x14ac:dyDescent="0.3">
      <c r="A8343" s="3" t="s">
        <v>57</v>
      </c>
      <c r="B8343" s="3" t="s">
        <v>58</v>
      </c>
      <c r="C8343" s="3" t="s">
        <v>295</v>
      </c>
      <c r="D8343" s="3" t="s">
        <v>296</v>
      </c>
      <c r="E8343" s="4">
        <v>3</v>
      </c>
      <c r="F8343" s="4">
        <v>20</v>
      </c>
      <c r="G8343" s="3" t="s">
        <v>705</v>
      </c>
      <c r="H8343" s="3" t="s">
        <v>1028</v>
      </c>
      <c r="I8343" s="3" t="s">
        <v>37719</v>
      </c>
      <c r="J8343" s="3" t="s">
        <v>37720</v>
      </c>
    </row>
    <row r="8344" spans="1:10" s="6" customFormat="1" ht="15" customHeight="1" x14ac:dyDescent="0.3">
      <c r="A8344" s="3" t="s">
        <v>57</v>
      </c>
      <c r="B8344" s="3" t="s">
        <v>58</v>
      </c>
      <c r="C8344" s="3" t="s">
        <v>307</v>
      </c>
      <c r="D8344" s="3" t="s">
        <v>308</v>
      </c>
      <c r="E8344" s="4">
        <v>3</v>
      </c>
      <c r="F8344" s="4">
        <v>21</v>
      </c>
      <c r="G8344" s="3" t="s">
        <v>705</v>
      </c>
      <c r="H8344" s="3" t="s">
        <v>1051</v>
      </c>
      <c r="I8344" s="3" t="s">
        <v>37719</v>
      </c>
      <c r="J8344" s="3" t="s">
        <v>37720</v>
      </c>
    </row>
    <row r="8345" spans="1:10" s="6" customFormat="1" ht="15" customHeight="1" x14ac:dyDescent="0.3">
      <c r="A8345" s="3" t="s">
        <v>57</v>
      </c>
      <c r="B8345" s="3" t="s">
        <v>58</v>
      </c>
      <c r="C8345" s="3" t="s">
        <v>322</v>
      </c>
      <c r="D8345" s="3" t="s">
        <v>323</v>
      </c>
      <c r="E8345" s="4">
        <v>3</v>
      </c>
      <c r="F8345" s="4">
        <v>22</v>
      </c>
      <c r="G8345" s="3" t="s">
        <v>705</v>
      </c>
      <c r="H8345" s="3" t="s">
        <v>1065</v>
      </c>
      <c r="I8345" s="3" t="s">
        <v>37719</v>
      </c>
      <c r="J8345" s="3" t="s">
        <v>37720</v>
      </c>
    </row>
    <row r="8346" spans="1:10" s="6" customFormat="1" ht="15" customHeight="1" x14ac:dyDescent="0.3">
      <c r="A8346" s="3" t="s">
        <v>57</v>
      </c>
      <c r="B8346" s="3" t="s">
        <v>58</v>
      </c>
      <c r="C8346" s="3" t="s">
        <v>337</v>
      </c>
      <c r="D8346" s="3" t="s">
        <v>338</v>
      </c>
      <c r="E8346" s="4">
        <v>3</v>
      </c>
      <c r="F8346" s="4">
        <v>23</v>
      </c>
      <c r="G8346" s="3" t="s">
        <v>705</v>
      </c>
      <c r="H8346" s="3" t="s">
        <v>1068</v>
      </c>
      <c r="I8346" s="3" t="s">
        <v>37719</v>
      </c>
      <c r="J8346" s="3" t="s">
        <v>37720</v>
      </c>
    </row>
    <row r="8347" spans="1:10" s="6" customFormat="1" ht="15" customHeight="1" x14ac:dyDescent="0.3">
      <c r="A8347" s="3" t="s">
        <v>57</v>
      </c>
      <c r="B8347" s="3" t="s">
        <v>58</v>
      </c>
      <c r="C8347" s="3" t="s">
        <v>352</v>
      </c>
      <c r="D8347" s="3" t="s">
        <v>353</v>
      </c>
      <c r="E8347" s="4">
        <v>3</v>
      </c>
      <c r="F8347" s="4">
        <v>24</v>
      </c>
      <c r="G8347" s="3" t="s">
        <v>705</v>
      </c>
      <c r="H8347" s="3" t="s">
        <v>1092</v>
      </c>
      <c r="I8347" s="3" t="s">
        <v>37719</v>
      </c>
      <c r="J8347" s="3" t="s">
        <v>37720</v>
      </c>
    </row>
    <row r="8348" spans="1:10" s="6" customFormat="1" ht="15" customHeight="1" x14ac:dyDescent="0.3">
      <c r="A8348" s="3" t="s">
        <v>57</v>
      </c>
      <c r="B8348" s="3" t="s">
        <v>58</v>
      </c>
      <c r="C8348" s="3" t="s">
        <v>366</v>
      </c>
      <c r="D8348" s="3" t="s">
        <v>367</v>
      </c>
      <c r="E8348" s="4">
        <v>3</v>
      </c>
      <c r="F8348" s="4">
        <v>25</v>
      </c>
      <c r="G8348" s="3" t="s">
        <v>705</v>
      </c>
      <c r="H8348" s="3" t="s">
        <v>1110</v>
      </c>
      <c r="I8348" s="3" t="s">
        <v>37719</v>
      </c>
      <c r="J8348" s="3" t="s">
        <v>37720</v>
      </c>
    </row>
    <row r="8349" spans="1:10" s="6" customFormat="1" ht="15" customHeight="1" x14ac:dyDescent="0.3">
      <c r="A8349" s="3" t="s">
        <v>57</v>
      </c>
      <c r="B8349" s="3" t="s">
        <v>58</v>
      </c>
      <c r="C8349" s="3" t="s">
        <v>376</v>
      </c>
      <c r="D8349" s="3" t="s">
        <v>377</v>
      </c>
      <c r="E8349" s="4">
        <v>3</v>
      </c>
      <c r="F8349" s="4">
        <v>26</v>
      </c>
      <c r="G8349" s="3" t="s">
        <v>705</v>
      </c>
      <c r="H8349" s="3" t="s">
        <v>1119</v>
      </c>
      <c r="I8349" s="3" t="s">
        <v>37719</v>
      </c>
      <c r="J8349" s="3" t="s">
        <v>37720</v>
      </c>
    </row>
    <row r="8350" spans="1:10" s="6" customFormat="1" ht="15" customHeight="1" x14ac:dyDescent="0.3">
      <c r="A8350" s="3" t="s">
        <v>57</v>
      </c>
      <c r="B8350" s="3" t="s">
        <v>58</v>
      </c>
      <c r="C8350" s="3" t="s">
        <v>158</v>
      </c>
      <c r="D8350" s="3" t="s">
        <v>159</v>
      </c>
      <c r="E8350" s="4">
        <v>3</v>
      </c>
      <c r="F8350" s="4">
        <v>10</v>
      </c>
      <c r="G8350" s="3" t="s">
        <v>705</v>
      </c>
      <c r="H8350" s="3" t="s">
        <v>854</v>
      </c>
      <c r="I8350" s="3" t="s">
        <v>37719</v>
      </c>
      <c r="J8350" s="3" t="s">
        <v>37720</v>
      </c>
    </row>
    <row r="8351" spans="1:10" s="6" customFormat="1" ht="15" customHeight="1" x14ac:dyDescent="0.3">
      <c r="A8351" s="3" t="s">
        <v>57</v>
      </c>
      <c r="B8351" s="3" t="s">
        <v>58</v>
      </c>
      <c r="C8351" s="3" t="s">
        <v>389</v>
      </c>
      <c r="D8351" s="3" t="s">
        <v>390</v>
      </c>
      <c r="E8351" s="4">
        <v>3</v>
      </c>
      <c r="F8351" s="4">
        <v>27</v>
      </c>
      <c r="G8351" s="3" t="s">
        <v>705</v>
      </c>
      <c r="H8351" s="3" t="s">
        <v>1127</v>
      </c>
      <c r="I8351" s="3" t="s">
        <v>37719</v>
      </c>
      <c r="J8351" s="3" t="s">
        <v>37720</v>
      </c>
    </row>
    <row r="8352" spans="1:10" s="6" customFormat="1" ht="15" customHeight="1" x14ac:dyDescent="0.3">
      <c r="A8352" s="3" t="s">
        <v>57</v>
      </c>
      <c r="B8352" s="3" t="s">
        <v>58</v>
      </c>
      <c r="C8352" s="3" t="s">
        <v>142</v>
      </c>
      <c r="D8352" s="3" t="s">
        <v>143</v>
      </c>
      <c r="E8352" s="4">
        <v>3</v>
      </c>
      <c r="F8352" s="4">
        <v>9</v>
      </c>
      <c r="G8352" s="3" t="s">
        <v>705</v>
      </c>
      <c r="H8352" s="3" t="s">
        <v>820</v>
      </c>
      <c r="I8352" s="3" t="s">
        <v>37719</v>
      </c>
      <c r="J8352" s="3" t="s">
        <v>37720</v>
      </c>
    </row>
    <row r="8353" spans="1:10" s="6" customFormat="1" ht="15" customHeight="1" x14ac:dyDescent="0.3">
      <c r="A8353" s="3" t="s">
        <v>57</v>
      </c>
      <c r="B8353" s="3" t="s">
        <v>58</v>
      </c>
      <c r="C8353" s="3" t="s">
        <v>112</v>
      </c>
      <c r="D8353" s="3" t="s">
        <v>113</v>
      </c>
      <c r="E8353" s="4">
        <v>3</v>
      </c>
      <c r="F8353" s="4">
        <v>7</v>
      </c>
      <c r="G8353" s="3" t="s">
        <v>705</v>
      </c>
      <c r="H8353" s="3" t="s">
        <v>749</v>
      </c>
      <c r="I8353" s="3" t="s">
        <v>37719</v>
      </c>
      <c r="J8353" s="3" t="s">
        <v>37720</v>
      </c>
    </row>
    <row r="8354" spans="1:10" s="6" customFormat="1" ht="15" customHeight="1" x14ac:dyDescent="0.3">
      <c r="A8354" s="3" t="s">
        <v>57</v>
      </c>
      <c r="B8354" s="3" t="s">
        <v>58</v>
      </c>
      <c r="C8354" s="3" t="s">
        <v>42</v>
      </c>
      <c r="D8354" s="3" t="s">
        <v>43</v>
      </c>
      <c r="E8354" s="4">
        <v>3</v>
      </c>
      <c r="F8354" s="4">
        <v>2</v>
      </c>
      <c r="G8354" s="3" t="s">
        <v>705</v>
      </c>
      <c r="H8354" s="3" t="s">
        <v>686</v>
      </c>
      <c r="I8354" s="3" t="s">
        <v>37719</v>
      </c>
      <c r="J8354" s="3" t="s">
        <v>5466</v>
      </c>
    </row>
    <row r="8355" spans="1:10" s="6" customFormat="1" ht="15" customHeight="1" x14ac:dyDescent="0.3">
      <c r="A8355" s="3" t="s">
        <v>57</v>
      </c>
      <c r="B8355" s="3" t="s">
        <v>58</v>
      </c>
      <c r="C8355" s="3" t="s">
        <v>71</v>
      </c>
      <c r="D8355" s="3" t="s">
        <v>72</v>
      </c>
      <c r="E8355" s="4">
        <v>3</v>
      </c>
      <c r="F8355" s="4">
        <v>4</v>
      </c>
      <c r="G8355" s="3" t="s">
        <v>705</v>
      </c>
      <c r="H8355" s="3" t="s">
        <v>718</v>
      </c>
      <c r="I8355" s="3" t="s">
        <v>37719</v>
      </c>
      <c r="J8355" s="3" t="s">
        <v>5466</v>
      </c>
    </row>
    <row r="8356" spans="1:10" s="6" customFormat="1" ht="15" customHeight="1" x14ac:dyDescent="0.3">
      <c r="A8356" s="3" t="s">
        <v>57</v>
      </c>
      <c r="B8356" s="3" t="s">
        <v>58</v>
      </c>
      <c r="C8356" s="3" t="s">
        <v>86</v>
      </c>
      <c r="D8356" s="3" t="s">
        <v>87</v>
      </c>
      <c r="E8356" s="4">
        <v>3</v>
      </c>
      <c r="F8356" s="4">
        <v>5</v>
      </c>
      <c r="G8356" s="3" t="s">
        <v>705</v>
      </c>
      <c r="H8356" s="3" t="s">
        <v>731</v>
      </c>
      <c r="I8356" s="3" t="s">
        <v>37719</v>
      </c>
      <c r="J8356" s="3" t="s">
        <v>5466</v>
      </c>
    </row>
    <row r="8357" spans="1:10" s="6" customFormat="1" ht="15" customHeight="1" x14ac:dyDescent="0.3">
      <c r="A8357" s="3" t="s">
        <v>57</v>
      </c>
      <c r="B8357" s="3" t="s">
        <v>58</v>
      </c>
      <c r="C8357" s="3" t="s">
        <v>112</v>
      </c>
      <c r="D8357" s="3" t="s">
        <v>113</v>
      </c>
      <c r="E8357" s="4">
        <v>3</v>
      </c>
      <c r="F8357" s="4">
        <v>7</v>
      </c>
      <c r="G8357" s="3" t="s">
        <v>705</v>
      </c>
      <c r="H8357" s="3" t="s">
        <v>749</v>
      </c>
      <c r="I8357" s="3" t="s">
        <v>37719</v>
      </c>
      <c r="J8357" s="3" t="s">
        <v>5466</v>
      </c>
    </row>
    <row r="8358" spans="1:10" s="6" customFormat="1" ht="15" customHeight="1" x14ac:dyDescent="0.3">
      <c r="A8358" s="3" t="s">
        <v>57</v>
      </c>
      <c r="B8358" s="3" t="s">
        <v>58</v>
      </c>
      <c r="C8358" s="3" t="s">
        <v>128</v>
      </c>
      <c r="D8358" s="3" t="s">
        <v>129</v>
      </c>
      <c r="E8358" s="4">
        <v>3</v>
      </c>
      <c r="F8358" s="4">
        <v>8</v>
      </c>
      <c r="G8358" s="3" t="s">
        <v>705</v>
      </c>
      <c r="H8358" s="3" t="s">
        <v>803</v>
      </c>
      <c r="I8358" s="3" t="s">
        <v>37719</v>
      </c>
      <c r="J8358" s="3" t="s">
        <v>5466</v>
      </c>
    </row>
    <row r="8359" spans="1:10" s="6" customFormat="1" ht="15" customHeight="1" x14ac:dyDescent="0.3">
      <c r="A8359" s="3" t="s">
        <v>57</v>
      </c>
      <c r="B8359" s="3" t="s">
        <v>58</v>
      </c>
      <c r="C8359" s="3" t="s">
        <v>142</v>
      </c>
      <c r="D8359" s="3" t="s">
        <v>143</v>
      </c>
      <c r="E8359" s="4">
        <v>3</v>
      </c>
      <c r="F8359" s="4">
        <v>9</v>
      </c>
      <c r="G8359" s="3" t="s">
        <v>705</v>
      </c>
      <c r="H8359" s="3" t="s">
        <v>820</v>
      </c>
      <c r="I8359" s="3" t="s">
        <v>37719</v>
      </c>
      <c r="J8359" s="3" t="s">
        <v>5466</v>
      </c>
    </row>
    <row r="8360" spans="1:10" s="6" customFormat="1" ht="15" customHeight="1" x14ac:dyDescent="0.3">
      <c r="A8360" s="3" t="s">
        <v>57</v>
      </c>
      <c r="B8360" s="3" t="s">
        <v>58</v>
      </c>
      <c r="C8360" s="3" t="s">
        <v>158</v>
      </c>
      <c r="D8360" s="3" t="s">
        <v>159</v>
      </c>
      <c r="E8360" s="4">
        <v>3</v>
      </c>
      <c r="F8360" s="4">
        <v>10</v>
      </c>
      <c r="G8360" s="3" t="s">
        <v>705</v>
      </c>
      <c r="H8360" s="3" t="s">
        <v>854</v>
      </c>
      <c r="I8360" s="3" t="s">
        <v>37719</v>
      </c>
      <c r="J8360" s="3" t="s">
        <v>5466</v>
      </c>
    </row>
    <row r="8361" spans="1:10" s="6" customFormat="1" ht="15" customHeight="1" x14ac:dyDescent="0.3">
      <c r="A8361" s="3" t="s">
        <v>57</v>
      </c>
      <c r="B8361" s="3" t="s">
        <v>58</v>
      </c>
      <c r="C8361" s="3" t="s">
        <v>272</v>
      </c>
      <c r="D8361" s="3" t="s">
        <v>273</v>
      </c>
      <c r="E8361" s="4">
        <v>3</v>
      </c>
      <c r="F8361" s="4">
        <v>18</v>
      </c>
      <c r="G8361" s="3" t="s">
        <v>705</v>
      </c>
      <c r="H8361" s="3" t="s">
        <v>1009</v>
      </c>
      <c r="I8361" s="3" t="s">
        <v>37719</v>
      </c>
      <c r="J8361" s="3" t="s">
        <v>5466</v>
      </c>
    </row>
    <row r="8362" spans="1:10" s="6" customFormat="1" ht="15" customHeight="1" x14ac:dyDescent="0.3">
      <c r="A8362" s="3" t="s">
        <v>57</v>
      </c>
      <c r="B8362" s="3" t="s">
        <v>58</v>
      </c>
      <c r="C8362" s="3" t="s">
        <v>337</v>
      </c>
      <c r="D8362" s="3" t="s">
        <v>338</v>
      </c>
      <c r="E8362" s="4">
        <v>3</v>
      </c>
      <c r="F8362" s="4">
        <v>23</v>
      </c>
      <c r="G8362" s="3" t="s">
        <v>705</v>
      </c>
      <c r="H8362" s="3" t="s">
        <v>1068</v>
      </c>
      <c r="I8362" s="3" t="s">
        <v>37719</v>
      </c>
      <c r="J8362" s="3" t="s">
        <v>5466</v>
      </c>
    </row>
    <row r="8363" spans="1:10" s="6" customFormat="1" ht="15" customHeight="1" x14ac:dyDescent="0.3">
      <c r="A8363" s="3" t="s">
        <v>57</v>
      </c>
      <c r="B8363" s="3" t="s">
        <v>58</v>
      </c>
      <c r="C8363" s="3" t="s">
        <v>42</v>
      </c>
      <c r="D8363" s="3" t="s">
        <v>43</v>
      </c>
      <c r="E8363" s="4">
        <v>3</v>
      </c>
      <c r="F8363" s="4">
        <v>2</v>
      </c>
      <c r="G8363" s="3" t="s">
        <v>705</v>
      </c>
      <c r="H8363" s="3" t="s">
        <v>686</v>
      </c>
      <c r="I8363" s="3" t="s">
        <v>37719</v>
      </c>
      <c r="J8363" s="3" t="s">
        <v>5776</v>
      </c>
    </row>
    <row r="8364" spans="1:10" s="6" customFormat="1" ht="15" customHeight="1" x14ac:dyDescent="0.3">
      <c r="A8364" s="3" t="s">
        <v>57</v>
      </c>
      <c r="B8364" s="3" t="s">
        <v>58</v>
      </c>
      <c r="C8364" s="3" t="s">
        <v>97</v>
      </c>
      <c r="D8364" s="3" t="s">
        <v>98</v>
      </c>
      <c r="E8364" s="4">
        <v>3</v>
      </c>
      <c r="F8364" s="4">
        <v>6</v>
      </c>
      <c r="G8364" s="3" t="s">
        <v>705</v>
      </c>
      <c r="H8364" s="3" t="s">
        <v>742</v>
      </c>
      <c r="I8364" s="3" t="s">
        <v>37719</v>
      </c>
      <c r="J8364" s="3" t="s">
        <v>5776</v>
      </c>
    </row>
    <row r="8365" spans="1:10" s="6" customFormat="1" ht="15" customHeight="1" x14ac:dyDescent="0.3">
      <c r="A8365" s="3" t="s">
        <v>57</v>
      </c>
      <c r="B8365" s="3" t="s">
        <v>58</v>
      </c>
      <c r="C8365" s="3" t="s">
        <v>25</v>
      </c>
      <c r="D8365" s="3" t="s">
        <v>26</v>
      </c>
      <c r="E8365" s="4">
        <v>3</v>
      </c>
      <c r="F8365" s="4">
        <v>1</v>
      </c>
      <c r="G8365" s="3" t="s">
        <v>705</v>
      </c>
      <c r="H8365" s="3" t="s">
        <v>623</v>
      </c>
      <c r="I8365" s="3" t="s">
        <v>37719</v>
      </c>
      <c r="J8365" s="3" t="s">
        <v>37720</v>
      </c>
    </row>
    <row r="8366" spans="1:10" s="6" customFormat="1" ht="15" customHeight="1" x14ac:dyDescent="0.3">
      <c r="A8366" s="3" t="s">
        <v>57</v>
      </c>
      <c r="B8366" s="3" t="s">
        <v>58</v>
      </c>
      <c r="C8366" s="3" t="s">
        <v>71</v>
      </c>
      <c r="D8366" s="3" t="s">
        <v>72</v>
      </c>
      <c r="E8366" s="4">
        <v>3</v>
      </c>
      <c r="F8366" s="4">
        <v>4</v>
      </c>
      <c r="G8366" s="3" t="s">
        <v>705</v>
      </c>
      <c r="H8366" s="3" t="s">
        <v>718</v>
      </c>
      <c r="I8366" s="3" t="s">
        <v>37719</v>
      </c>
      <c r="J8366" s="3" t="s">
        <v>37720</v>
      </c>
    </row>
    <row r="8367" spans="1:10" s="6" customFormat="1" ht="15" customHeight="1" x14ac:dyDescent="0.3">
      <c r="A8367" s="3" t="s">
        <v>57</v>
      </c>
      <c r="B8367" s="3" t="s">
        <v>58</v>
      </c>
      <c r="C8367" s="3" t="s">
        <v>86</v>
      </c>
      <c r="D8367" s="3" t="s">
        <v>87</v>
      </c>
      <c r="E8367" s="4">
        <v>3</v>
      </c>
      <c r="F8367" s="4">
        <v>5</v>
      </c>
      <c r="G8367" s="3" t="s">
        <v>705</v>
      </c>
      <c r="H8367" s="3" t="s">
        <v>731</v>
      </c>
      <c r="I8367" s="3" t="s">
        <v>37719</v>
      </c>
      <c r="J8367" s="3" t="s">
        <v>37720</v>
      </c>
    </row>
    <row r="8368" spans="1:10" s="6" customFormat="1" ht="15" customHeight="1" x14ac:dyDescent="0.3">
      <c r="A8368" s="3" t="s">
        <v>57</v>
      </c>
      <c r="B8368" s="3" t="s">
        <v>58</v>
      </c>
      <c r="C8368" s="3" t="s">
        <v>97</v>
      </c>
      <c r="D8368" s="3" t="s">
        <v>98</v>
      </c>
      <c r="E8368" s="4">
        <v>3</v>
      </c>
      <c r="F8368" s="4">
        <v>6</v>
      </c>
      <c r="G8368" s="3" t="s">
        <v>705</v>
      </c>
      <c r="H8368" s="3" t="s">
        <v>742</v>
      </c>
      <c r="I8368" s="3" t="s">
        <v>37719</v>
      </c>
      <c r="J8368" s="3" t="s">
        <v>37720</v>
      </c>
    </row>
    <row r="8369" spans="1:10" s="6" customFormat="1" ht="15" customHeight="1" x14ac:dyDescent="0.3">
      <c r="A8369" s="3" t="s">
        <v>57</v>
      </c>
      <c r="B8369" s="3" t="s">
        <v>58</v>
      </c>
      <c r="C8369" s="3" t="s">
        <v>128</v>
      </c>
      <c r="D8369" s="3" t="s">
        <v>129</v>
      </c>
      <c r="E8369" s="4">
        <v>3</v>
      </c>
      <c r="F8369" s="4">
        <v>8</v>
      </c>
      <c r="G8369" s="3" t="s">
        <v>705</v>
      </c>
      <c r="H8369" s="3" t="s">
        <v>803</v>
      </c>
      <c r="I8369" s="3" t="s">
        <v>37719</v>
      </c>
      <c r="J8369" s="3" t="s">
        <v>37720</v>
      </c>
    </row>
    <row r="8370" spans="1:10" s="6" customFormat="1" ht="15" customHeight="1" x14ac:dyDescent="0.3">
      <c r="A8370" s="3" t="s">
        <v>57</v>
      </c>
      <c r="B8370" s="3" t="s">
        <v>58</v>
      </c>
      <c r="C8370" s="3" t="s">
        <v>415</v>
      </c>
      <c r="D8370" s="3" t="s">
        <v>416</v>
      </c>
      <c r="E8370" s="4">
        <v>3</v>
      </c>
      <c r="F8370" s="4">
        <v>29</v>
      </c>
      <c r="G8370" s="3" t="s">
        <v>705</v>
      </c>
      <c r="H8370" s="3" t="s">
        <v>1177</v>
      </c>
      <c r="I8370" s="3" t="s">
        <v>37719</v>
      </c>
      <c r="J8370" s="3" t="s">
        <v>37720</v>
      </c>
    </row>
    <row r="8371" spans="1:10" s="6" customFormat="1" ht="15" customHeight="1" x14ac:dyDescent="0.3">
      <c r="A8371" s="3" t="s">
        <v>57</v>
      </c>
      <c r="B8371" s="3" t="s">
        <v>58</v>
      </c>
      <c r="C8371" s="3" t="s">
        <v>430</v>
      </c>
      <c r="D8371" s="3" t="s">
        <v>431</v>
      </c>
      <c r="E8371" s="4">
        <v>3</v>
      </c>
      <c r="F8371" s="4">
        <v>30</v>
      </c>
      <c r="G8371" s="3" t="s">
        <v>705</v>
      </c>
      <c r="H8371" s="3" t="s">
        <v>1191</v>
      </c>
      <c r="I8371" s="3" t="s">
        <v>37719</v>
      </c>
      <c r="J8371" s="3" t="s">
        <v>37720</v>
      </c>
    </row>
    <row r="8372" spans="1:10" s="6" customFormat="1" ht="15" customHeight="1" x14ac:dyDescent="0.3">
      <c r="A8372" s="3" t="s">
        <v>57</v>
      </c>
      <c r="B8372" s="3" t="s">
        <v>58</v>
      </c>
      <c r="C8372" s="3" t="s">
        <v>440</v>
      </c>
      <c r="D8372" s="3" t="s">
        <v>441</v>
      </c>
      <c r="E8372" s="4">
        <v>3</v>
      </c>
      <c r="F8372" s="4">
        <v>31</v>
      </c>
      <c r="G8372" s="3" t="s">
        <v>705</v>
      </c>
      <c r="H8372" s="3" t="s">
        <v>1199</v>
      </c>
      <c r="I8372" s="3" t="s">
        <v>37719</v>
      </c>
      <c r="J8372" s="3" t="s">
        <v>37720</v>
      </c>
    </row>
    <row r="8373" spans="1:10" s="6" customFormat="1" ht="15" customHeight="1" x14ac:dyDescent="0.3">
      <c r="A8373" s="3" t="s">
        <v>57</v>
      </c>
      <c r="B8373" s="3" t="s">
        <v>58</v>
      </c>
      <c r="C8373" s="3" t="s">
        <v>322</v>
      </c>
      <c r="D8373" s="3" t="s">
        <v>323</v>
      </c>
      <c r="E8373" s="4">
        <v>3</v>
      </c>
      <c r="F8373" s="4">
        <v>22</v>
      </c>
      <c r="G8373" s="3" t="s">
        <v>705</v>
      </c>
      <c r="H8373" s="3" t="s">
        <v>1065</v>
      </c>
      <c r="I8373" s="3" t="s">
        <v>37719</v>
      </c>
      <c r="J8373" s="3" t="s">
        <v>5528</v>
      </c>
    </row>
    <row r="8374" spans="1:10" s="6" customFormat="1" ht="15" customHeight="1" x14ac:dyDescent="0.3">
      <c r="A8374" s="3" t="s">
        <v>57</v>
      </c>
      <c r="B8374" s="3" t="s">
        <v>58</v>
      </c>
      <c r="C8374" s="3" t="s">
        <v>337</v>
      </c>
      <c r="D8374" s="3" t="s">
        <v>338</v>
      </c>
      <c r="E8374" s="4">
        <v>3</v>
      </c>
      <c r="F8374" s="4">
        <v>23</v>
      </c>
      <c r="G8374" s="3" t="s">
        <v>705</v>
      </c>
      <c r="H8374" s="3" t="s">
        <v>1068</v>
      </c>
      <c r="I8374" s="3" t="s">
        <v>37719</v>
      </c>
      <c r="J8374" s="3" t="s">
        <v>5528</v>
      </c>
    </row>
    <row r="8375" spans="1:10" s="6" customFormat="1" ht="15" customHeight="1" x14ac:dyDescent="0.3">
      <c r="A8375" s="3" t="s">
        <v>57</v>
      </c>
      <c r="B8375" s="3" t="s">
        <v>58</v>
      </c>
      <c r="C8375" s="3" t="s">
        <v>448</v>
      </c>
      <c r="D8375" s="3" t="s">
        <v>449</v>
      </c>
      <c r="E8375" s="4">
        <v>3</v>
      </c>
      <c r="F8375" s="4">
        <v>32</v>
      </c>
      <c r="G8375" s="3" t="s">
        <v>705</v>
      </c>
      <c r="H8375" s="3" t="s">
        <v>1201</v>
      </c>
      <c r="I8375" s="3" t="s">
        <v>37719</v>
      </c>
      <c r="J8375" s="3" t="s">
        <v>5528</v>
      </c>
    </row>
    <row r="8376" spans="1:10" s="6" customFormat="1" ht="15" customHeight="1" x14ac:dyDescent="0.3">
      <c r="A8376" s="3" t="s">
        <v>57</v>
      </c>
      <c r="B8376" s="3" t="s">
        <v>58</v>
      </c>
      <c r="C8376" s="3" t="s">
        <v>25</v>
      </c>
      <c r="D8376" s="3" t="s">
        <v>26</v>
      </c>
      <c r="E8376" s="4">
        <v>3</v>
      </c>
      <c r="F8376" s="4">
        <v>1</v>
      </c>
      <c r="G8376" s="3" t="s">
        <v>705</v>
      </c>
      <c r="H8376" s="3" t="s">
        <v>623</v>
      </c>
      <c r="I8376" s="3" t="s">
        <v>37719</v>
      </c>
      <c r="J8376" s="3" t="s">
        <v>37721</v>
      </c>
    </row>
    <row r="8377" spans="1:10" s="6" customFormat="1" ht="15" customHeight="1" x14ac:dyDescent="0.3">
      <c r="A8377" s="3" t="s">
        <v>57</v>
      </c>
      <c r="B8377" s="3" t="s">
        <v>58</v>
      </c>
      <c r="C8377" s="3" t="s">
        <v>71</v>
      </c>
      <c r="D8377" s="3" t="s">
        <v>72</v>
      </c>
      <c r="E8377" s="4">
        <v>3</v>
      </c>
      <c r="F8377" s="4">
        <v>4</v>
      </c>
      <c r="G8377" s="3" t="s">
        <v>705</v>
      </c>
      <c r="H8377" s="3" t="s">
        <v>718</v>
      </c>
      <c r="I8377" s="3" t="s">
        <v>37719</v>
      </c>
      <c r="J8377" s="3" t="s">
        <v>37721</v>
      </c>
    </row>
    <row r="8378" spans="1:10" s="6" customFormat="1" ht="15" customHeight="1" x14ac:dyDescent="0.3">
      <c r="A8378" s="3" t="s">
        <v>57</v>
      </c>
      <c r="B8378" s="3" t="s">
        <v>58</v>
      </c>
      <c r="C8378" s="3" t="s">
        <v>86</v>
      </c>
      <c r="D8378" s="3" t="s">
        <v>87</v>
      </c>
      <c r="E8378" s="4">
        <v>3</v>
      </c>
      <c r="F8378" s="4">
        <v>5</v>
      </c>
      <c r="G8378" s="3" t="s">
        <v>705</v>
      </c>
      <c r="H8378" s="3" t="s">
        <v>731</v>
      </c>
      <c r="I8378" s="3" t="s">
        <v>37719</v>
      </c>
      <c r="J8378" s="3" t="s">
        <v>37721</v>
      </c>
    </row>
    <row r="8379" spans="1:10" s="6" customFormat="1" ht="15" customHeight="1" x14ac:dyDescent="0.3">
      <c r="A8379" s="3" t="s">
        <v>57</v>
      </c>
      <c r="B8379" s="3" t="s">
        <v>58</v>
      </c>
      <c r="C8379" s="3" t="s">
        <v>112</v>
      </c>
      <c r="D8379" s="3" t="s">
        <v>113</v>
      </c>
      <c r="E8379" s="4">
        <v>3</v>
      </c>
      <c r="F8379" s="4">
        <v>7</v>
      </c>
      <c r="G8379" s="3" t="s">
        <v>705</v>
      </c>
      <c r="H8379" s="3" t="s">
        <v>749</v>
      </c>
      <c r="I8379" s="3" t="s">
        <v>37719</v>
      </c>
      <c r="J8379" s="3" t="s">
        <v>37721</v>
      </c>
    </row>
    <row r="8380" spans="1:10" s="6" customFormat="1" ht="15" customHeight="1" x14ac:dyDescent="0.3">
      <c r="A8380" s="3" t="s">
        <v>57</v>
      </c>
      <c r="B8380" s="3" t="s">
        <v>58</v>
      </c>
      <c r="C8380" s="3" t="s">
        <v>142</v>
      </c>
      <c r="D8380" s="3" t="s">
        <v>143</v>
      </c>
      <c r="E8380" s="4">
        <v>3</v>
      </c>
      <c r="F8380" s="4">
        <v>9</v>
      </c>
      <c r="G8380" s="3" t="s">
        <v>705</v>
      </c>
      <c r="H8380" s="3" t="s">
        <v>820</v>
      </c>
      <c r="I8380" s="3" t="s">
        <v>37719</v>
      </c>
      <c r="J8380" s="3" t="s">
        <v>37721</v>
      </c>
    </row>
    <row r="8381" spans="1:10" s="6" customFormat="1" ht="15" customHeight="1" x14ac:dyDescent="0.3">
      <c r="A8381" s="3" t="s">
        <v>57</v>
      </c>
      <c r="B8381" s="3" t="s">
        <v>58</v>
      </c>
      <c r="C8381" s="3" t="s">
        <v>158</v>
      </c>
      <c r="D8381" s="3" t="s">
        <v>159</v>
      </c>
      <c r="E8381" s="4">
        <v>3</v>
      </c>
      <c r="F8381" s="4">
        <v>10</v>
      </c>
      <c r="G8381" s="3" t="s">
        <v>705</v>
      </c>
      <c r="H8381" s="3" t="s">
        <v>854</v>
      </c>
      <c r="I8381" s="3" t="s">
        <v>37719</v>
      </c>
      <c r="J8381" s="3" t="s">
        <v>37721</v>
      </c>
    </row>
    <row r="8382" spans="1:10" s="6" customFormat="1" ht="15" customHeight="1" x14ac:dyDescent="0.3">
      <c r="A8382" s="3" t="s">
        <v>57</v>
      </c>
      <c r="B8382" s="3" t="s">
        <v>58</v>
      </c>
      <c r="C8382" s="3" t="s">
        <v>173</v>
      </c>
      <c r="D8382" s="3" t="s">
        <v>174</v>
      </c>
      <c r="E8382" s="4">
        <v>3</v>
      </c>
      <c r="F8382" s="4">
        <v>11</v>
      </c>
      <c r="G8382" s="3" t="s">
        <v>705</v>
      </c>
      <c r="H8382" s="3" t="s">
        <v>867</v>
      </c>
      <c r="I8382" s="3" t="s">
        <v>37719</v>
      </c>
      <c r="J8382" s="3" t="s">
        <v>37721</v>
      </c>
    </row>
    <row r="8383" spans="1:10" s="6" customFormat="1" ht="15" customHeight="1" x14ac:dyDescent="0.3">
      <c r="A8383" s="3" t="s">
        <v>57</v>
      </c>
      <c r="B8383" s="3" t="s">
        <v>58</v>
      </c>
      <c r="C8383" s="3" t="s">
        <v>189</v>
      </c>
      <c r="D8383" s="3" t="s">
        <v>190</v>
      </c>
      <c r="E8383" s="4">
        <v>3</v>
      </c>
      <c r="F8383" s="4">
        <v>12</v>
      </c>
      <c r="G8383" s="3" t="s">
        <v>705</v>
      </c>
      <c r="H8383" s="3" t="s">
        <v>948</v>
      </c>
      <c r="I8383" s="3" t="s">
        <v>37719</v>
      </c>
      <c r="J8383" s="3" t="s">
        <v>37721</v>
      </c>
    </row>
    <row r="8384" spans="1:10" s="6" customFormat="1" ht="15" customHeight="1" x14ac:dyDescent="0.3">
      <c r="A8384" s="3" t="s">
        <v>57</v>
      </c>
      <c r="B8384" s="3" t="s">
        <v>58</v>
      </c>
      <c r="C8384" s="3" t="s">
        <v>204</v>
      </c>
      <c r="D8384" s="3" t="s">
        <v>205</v>
      </c>
      <c r="E8384" s="4">
        <v>3</v>
      </c>
      <c r="F8384" s="4">
        <v>13</v>
      </c>
      <c r="G8384" s="3" t="s">
        <v>705</v>
      </c>
      <c r="H8384" s="3" t="s">
        <v>956</v>
      </c>
      <c r="I8384" s="3" t="s">
        <v>37719</v>
      </c>
      <c r="J8384" s="3" t="s">
        <v>37721</v>
      </c>
    </row>
    <row r="8385" spans="1:10" s="6" customFormat="1" ht="15" customHeight="1" x14ac:dyDescent="0.3">
      <c r="A8385" s="3" t="s">
        <v>57</v>
      </c>
      <c r="B8385" s="3" t="s">
        <v>58</v>
      </c>
      <c r="C8385" s="3" t="s">
        <v>219</v>
      </c>
      <c r="D8385" s="3" t="s">
        <v>220</v>
      </c>
      <c r="E8385" s="4">
        <v>3</v>
      </c>
      <c r="F8385" s="4">
        <v>14</v>
      </c>
      <c r="G8385" s="3" t="s">
        <v>705</v>
      </c>
      <c r="H8385" s="3" t="s">
        <v>977</v>
      </c>
      <c r="I8385" s="3" t="s">
        <v>37719</v>
      </c>
      <c r="J8385" s="3" t="s">
        <v>37721</v>
      </c>
    </row>
    <row r="8386" spans="1:10" s="6" customFormat="1" ht="15" customHeight="1" x14ac:dyDescent="0.3">
      <c r="A8386" s="3" t="s">
        <v>57</v>
      </c>
      <c r="B8386" s="3" t="s">
        <v>58</v>
      </c>
      <c r="C8386" s="3" t="s">
        <v>232</v>
      </c>
      <c r="D8386" s="3" t="s">
        <v>233</v>
      </c>
      <c r="E8386" s="4">
        <v>3</v>
      </c>
      <c r="F8386" s="4">
        <v>15</v>
      </c>
      <c r="G8386" s="3" t="s">
        <v>705</v>
      </c>
      <c r="H8386" s="3" t="s">
        <v>986</v>
      </c>
      <c r="I8386" s="3" t="s">
        <v>37719</v>
      </c>
      <c r="J8386" s="3" t="s">
        <v>37721</v>
      </c>
    </row>
    <row r="8387" spans="1:10" s="6" customFormat="1" ht="15" customHeight="1" x14ac:dyDescent="0.3">
      <c r="A8387" s="3" t="s">
        <v>57</v>
      </c>
      <c r="B8387" s="3" t="s">
        <v>58</v>
      </c>
      <c r="C8387" s="3" t="s">
        <v>246</v>
      </c>
      <c r="D8387" s="3" t="s">
        <v>247</v>
      </c>
      <c r="E8387" s="4">
        <v>3</v>
      </c>
      <c r="F8387" s="4">
        <v>16</v>
      </c>
      <c r="G8387" s="3" t="s">
        <v>705</v>
      </c>
      <c r="H8387" s="3" t="s">
        <v>989</v>
      </c>
      <c r="I8387" s="3" t="s">
        <v>37719</v>
      </c>
      <c r="J8387" s="3" t="s">
        <v>37721</v>
      </c>
    </row>
    <row r="8388" spans="1:10" s="6" customFormat="1" ht="15" customHeight="1" x14ac:dyDescent="0.3">
      <c r="A8388" s="3" t="s">
        <v>57</v>
      </c>
      <c r="B8388" s="3" t="s">
        <v>58</v>
      </c>
      <c r="C8388" s="3" t="s">
        <v>295</v>
      </c>
      <c r="D8388" s="3" t="s">
        <v>296</v>
      </c>
      <c r="E8388" s="4">
        <v>3</v>
      </c>
      <c r="F8388" s="4">
        <v>20</v>
      </c>
      <c r="G8388" s="3" t="s">
        <v>705</v>
      </c>
      <c r="H8388" s="3" t="s">
        <v>1028</v>
      </c>
      <c r="I8388" s="3" t="s">
        <v>37719</v>
      </c>
      <c r="J8388" s="3" t="s">
        <v>5528</v>
      </c>
    </row>
    <row r="8389" spans="1:10" s="6" customFormat="1" ht="15" customHeight="1" x14ac:dyDescent="0.3">
      <c r="A8389" s="3" t="s">
        <v>57</v>
      </c>
      <c r="B8389" s="3" t="s">
        <v>58</v>
      </c>
      <c r="C8389" s="3" t="s">
        <v>260</v>
      </c>
      <c r="D8389" s="3" t="s">
        <v>261</v>
      </c>
      <c r="E8389" s="4">
        <v>3</v>
      </c>
      <c r="F8389" s="4">
        <v>17</v>
      </c>
      <c r="G8389" s="3" t="s">
        <v>705</v>
      </c>
      <c r="H8389" s="3" t="s">
        <v>1005</v>
      </c>
      <c r="I8389" s="3" t="s">
        <v>37719</v>
      </c>
      <c r="J8389" s="3" t="s">
        <v>5528</v>
      </c>
    </row>
    <row r="8390" spans="1:10" s="6" customFormat="1" ht="15" customHeight="1" x14ac:dyDescent="0.3">
      <c r="A8390" s="3" t="s">
        <v>57</v>
      </c>
      <c r="B8390" s="3" t="s">
        <v>58</v>
      </c>
      <c r="C8390" s="3" t="s">
        <v>219</v>
      </c>
      <c r="D8390" s="3" t="s">
        <v>220</v>
      </c>
      <c r="E8390" s="4">
        <v>3</v>
      </c>
      <c r="F8390" s="4">
        <v>14</v>
      </c>
      <c r="G8390" s="3" t="s">
        <v>705</v>
      </c>
      <c r="H8390" s="3" t="s">
        <v>977</v>
      </c>
      <c r="I8390" s="3" t="s">
        <v>37719</v>
      </c>
      <c r="J8390" s="3" t="s">
        <v>5528</v>
      </c>
    </row>
    <row r="8391" spans="1:10" s="6" customFormat="1" ht="15" customHeight="1" x14ac:dyDescent="0.3">
      <c r="A8391" s="3" t="s">
        <v>57</v>
      </c>
      <c r="B8391" s="3" t="s">
        <v>58</v>
      </c>
      <c r="C8391" s="3" t="s">
        <v>128</v>
      </c>
      <c r="D8391" s="3" t="s">
        <v>129</v>
      </c>
      <c r="E8391" s="4">
        <v>3</v>
      </c>
      <c r="F8391" s="4">
        <v>8</v>
      </c>
      <c r="G8391" s="3" t="s">
        <v>705</v>
      </c>
      <c r="H8391" s="3" t="s">
        <v>803</v>
      </c>
      <c r="I8391" s="3" t="s">
        <v>37719</v>
      </c>
      <c r="J8391" s="3" t="s">
        <v>5528</v>
      </c>
    </row>
    <row r="8392" spans="1:10" s="6" customFormat="1" ht="15" customHeight="1" x14ac:dyDescent="0.3">
      <c r="A8392" s="3" t="s">
        <v>57</v>
      </c>
      <c r="B8392" s="3" t="s">
        <v>58</v>
      </c>
      <c r="C8392" s="3" t="s">
        <v>459</v>
      </c>
      <c r="D8392" s="3" t="s">
        <v>460</v>
      </c>
      <c r="E8392" s="4">
        <v>3</v>
      </c>
      <c r="F8392" s="4">
        <v>33</v>
      </c>
      <c r="G8392" s="3" t="s">
        <v>705</v>
      </c>
      <c r="H8392" s="3" t="s">
        <v>1221</v>
      </c>
      <c r="I8392" s="3" t="s">
        <v>37719</v>
      </c>
      <c r="J8392" s="3" t="s">
        <v>37720</v>
      </c>
    </row>
    <row r="8393" spans="1:10" s="6" customFormat="1" ht="15" customHeight="1" x14ac:dyDescent="0.3">
      <c r="A8393" s="3" t="s">
        <v>57</v>
      </c>
      <c r="B8393" s="3" t="s">
        <v>58</v>
      </c>
      <c r="C8393" s="3" t="s">
        <v>504</v>
      </c>
      <c r="D8393" s="3" t="s">
        <v>505</v>
      </c>
      <c r="E8393" s="4">
        <v>3</v>
      </c>
      <c r="F8393" s="4">
        <v>37</v>
      </c>
      <c r="G8393" s="3" t="s">
        <v>705</v>
      </c>
      <c r="H8393" s="3" t="s">
        <v>1246</v>
      </c>
      <c r="I8393" s="3" t="s">
        <v>37719</v>
      </c>
      <c r="J8393" s="3" t="s">
        <v>37720</v>
      </c>
    </row>
    <row r="8394" spans="1:10" s="6" customFormat="1" ht="15" customHeight="1" x14ac:dyDescent="0.3">
      <c r="A8394" s="3" t="s">
        <v>57</v>
      </c>
      <c r="B8394" s="3" t="s">
        <v>58</v>
      </c>
      <c r="C8394" s="3" t="s">
        <v>545</v>
      </c>
      <c r="D8394" s="3" t="s">
        <v>546</v>
      </c>
      <c r="E8394" s="4">
        <v>3</v>
      </c>
      <c r="F8394" s="4">
        <v>40</v>
      </c>
      <c r="G8394" s="3" t="s">
        <v>705</v>
      </c>
      <c r="H8394" s="3" t="s">
        <v>1276</v>
      </c>
      <c r="I8394" s="3" t="s">
        <v>37719</v>
      </c>
      <c r="J8394" s="3" t="s">
        <v>37720</v>
      </c>
    </row>
    <row r="8395" spans="1:10" s="6" customFormat="1" ht="15" customHeight="1" x14ac:dyDescent="0.3">
      <c r="A8395" s="3" t="s">
        <v>57</v>
      </c>
      <c r="B8395" s="3" t="s">
        <v>58</v>
      </c>
      <c r="C8395" s="3" t="s">
        <v>568</v>
      </c>
      <c r="D8395" s="3" t="s">
        <v>569</v>
      </c>
      <c r="E8395" s="4">
        <v>3</v>
      </c>
      <c r="F8395" s="4">
        <v>42</v>
      </c>
      <c r="G8395" s="3" t="s">
        <v>705</v>
      </c>
      <c r="H8395" s="3" t="s">
        <v>1302</v>
      </c>
      <c r="I8395" s="3" t="s">
        <v>37719</v>
      </c>
      <c r="J8395" s="3" t="s">
        <v>37720</v>
      </c>
    </row>
    <row r="8396" spans="1:10" s="6" customFormat="1" ht="15" customHeight="1" x14ac:dyDescent="0.3">
      <c r="A8396" s="3" t="s">
        <v>57</v>
      </c>
      <c r="B8396" s="3" t="s">
        <v>58</v>
      </c>
      <c r="C8396" s="3" t="s">
        <v>581</v>
      </c>
      <c r="D8396" s="3" t="s">
        <v>582</v>
      </c>
      <c r="E8396" s="4">
        <v>3</v>
      </c>
      <c r="F8396" s="4">
        <v>43</v>
      </c>
      <c r="G8396" s="3" t="s">
        <v>705</v>
      </c>
      <c r="H8396" s="3" t="s">
        <v>1321</v>
      </c>
      <c r="I8396" s="3" t="s">
        <v>37719</v>
      </c>
      <c r="J8396" s="3" t="s">
        <v>37720</v>
      </c>
    </row>
    <row r="8397" spans="1:10" s="6" customFormat="1" ht="15" customHeight="1" x14ac:dyDescent="0.3">
      <c r="A8397" s="3" t="s">
        <v>57</v>
      </c>
      <c r="B8397" s="3" t="s">
        <v>58</v>
      </c>
      <c r="C8397" s="3" t="s">
        <v>605</v>
      </c>
      <c r="D8397" s="3" t="s">
        <v>606</v>
      </c>
      <c r="E8397" s="4">
        <v>3</v>
      </c>
      <c r="F8397" s="4">
        <v>45</v>
      </c>
      <c r="G8397" s="3" t="s">
        <v>705</v>
      </c>
      <c r="H8397" s="3" t="s">
        <v>1340</v>
      </c>
      <c r="I8397" s="3" t="s">
        <v>37719</v>
      </c>
      <c r="J8397" s="3" t="s">
        <v>37720</v>
      </c>
    </row>
    <row r="8398" spans="1:10" s="6" customFormat="1" ht="15" customHeight="1" x14ac:dyDescent="0.3">
      <c r="A8398" s="3" t="s">
        <v>57</v>
      </c>
      <c r="B8398" s="3" t="s">
        <v>58</v>
      </c>
      <c r="C8398" s="3" t="s">
        <v>42</v>
      </c>
      <c r="D8398" s="3" t="s">
        <v>43</v>
      </c>
      <c r="E8398" s="4">
        <v>3</v>
      </c>
      <c r="F8398" s="4">
        <v>2</v>
      </c>
      <c r="G8398" s="3" t="s">
        <v>705</v>
      </c>
      <c r="H8398" s="3" t="s">
        <v>686</v>
      </c>
      <c r="I8398" s="3" t="s">
        <v>37719</v>
      </c>
      <c r="J8398" s="3" t="s">
        <v>5782</v>
      </c>
    </row>
    <row r="8399" spans="1:10" s="6" customFormat="1" ht="15" customHeight="1" x14ac:dyDescent="0.3">
      <c r="A8399" s="3" t="s">
        <v>57</v>
      </c>
      <c r="B8399" s="3" t="s">
        <v>58</v>
      </c>
      <c r="C8399" s="3" t="s">
        <v>25</v>
      </c>
      <c r="D8399" s="3" t="s">
        <v>26</v>
      </c>
      <c r="E8399" s="4">
        <v>3</v>
      </c>
      <c r="F8399" s="4">
        <v>1</v>
      </c>
      <c r="G8399" s="3" t="s">
        <v>705</v>
      </c>
      <c r="H8399" s="3" t="s">
        <v>623</v>
      </c>
      <c r="I8399" s="3" t="s">
        <v>37719</v>
      </c>
      <c r="J8399" s="3" t="s">
        <v>5466</v>
      </c>
    </row>
    <row r="8400" spans="1:10" s="6" customFormat="1" ht="15" customHeight="1" x14ac:dyDescent="0.3">
      <c r="A8400" s="3" t="s">
        <v>57</v>
      </c>
      <c r="B8400" s="3" t="s">
        <v>58</v>
      </c>
      <c r="C8400" s="3" t="s">
        <v>97</v>
      </c>
      <c r="D8400" s="3" t="s">
        <v>98</v>
      </c>
      <c r="E8400" s="4">
        <v>3</v>
      </c>
      <c r="F8400" s="4">
        <v>6</v>
      </c>
      <c r="G8400" s="3" t="s">
        <v>705</v>
      </c>
      <c r="H8400" s="3" t="s">
        <v>742</v>
      </c>
      <c r="I8400" s="3" t="s">
        <v>37719</v>
      </c>
      <c r="J8400" s="3" t="s">
        <v>5782</v>
      </c>
    </row>
    <row r="8401" spans="1:10" s="6" customFormat="1" ht="15" customHeight="1" x14ac:dyDescent="0.3">
      <c r="A8401" s="3" t="s">
        <v>57</v>
      </c>
      <c r="B8401" s="3" t="s">
        <v>58</v>
      </c>
      <c r="C8401" s="3" t="s">
        <v>204</v>
      </c>
      <c r="D8401" s="3" t="s">
        <v>205</v>
      </c>
      <c r="E8401" s="4">
        <v>3</v>
      </c>
      <c r="F8401" s="4">
        <v>13</v>
      </c>
      <c r="G8401" s="3" t="s">
        <v>705</v>
      </c>
      <c r="H8401" s="3" t="s">
        <v>956</v>
      </c>
      <c r="I8401" s="3" t="s">
        <v>37719</v>
      </c>
      <c r="J8401" s="3" t="s">
        <v>5782</v>
      </c>
    </row>
    <row r="8402" spans="1:10" s="6" customFormat="1" ht="15" customHeight="1" x14ac:dyDescent="0.3">
      <c r="A8402" s="3" t="s">
        <v>57</v>
      </c>
      <c r="B8402" s="3" t="s">
        <v>58</v>
      </c>
      <c r="C8402" s="3" t="s">
        <v>295</v>
      </c>
      <c r="D8402" s="3" t="s">
        <v>296</v>
      </c>
      <c r="E8402" s="4">
        <v>3</v>
      </c>
      <c r="F8402" s="4">
        <v>20</v>
      </c>
      <c r="G8402" s="3" t="s">
        <v>705</v>
      </c>
      <c r="H8402" s="3" t="s">
        <v>1028</v>
      </c>
      <c r="I8402" s="3" t="s">
        <v>37719</v>
      </c>
      <c r="J8402" s="3" t="s">
        <v>5782</v>
      </c>
    </row>
    <row r="8403" spans="1:10" s="6" customFormat="1" ht="15" customHeight="1" x14ac:dyDescent="0.3">
      <c r="A8403" s="3" t="s">
        <v>57</v>
      </c>
      <c r="B8403" s="3" t="s">
        <v>58</v>
      </c>
      <c r="C8403" s="3" t="s">
        <v>25</v>
      </c>
      <c r="D8403" s="3" t="s">
        <v>26</v>
      </c>
      <c r="E8403" s="4">
        <v>3</v>
      </c>
      <c r="F8403" s="4">
        <v>1</v>
      </c>
      <c r="G8403" s="3" t="s">
        <v>705</v>
      </c>
      <c r="H8403" s="3" t="s">
        <v>623</v>
      </c>
      <c r="I8403" s="3" t="s">
        <v>37719</v>
      </c>
      <c r="J8403" s="3" t="s">
        <v>5528</v>
      </c>
    </row>
    <row r="8404" spans="1:10" s="6" customFormat="1" ht="15" customHeight="1" x14ac:dyDescent="0.3">
      <c r="A8404" s="3" t="s">
        <v>57</v>
      </c>
      <c r="B8404" s="3" t="s">
        <v>58</v>
      </c>
      <c r="C8404" s="3" t="s">
        <v>42</v>
      </c>
      <c r="D8404" s="3" t="s">
        <v>43</v>
      </c>
      <c r="E8404" s="4">
        <v>3</v>
      </c>
      <c r="F8404" s="4">
        <v>2</v>
      </c>
      <c r="G8404" s="3" t="s">
        <v>705</v>
      </c>
      <c r="H8404" s="3" t="s">
        <v>686</v>
      </c>
      <c r="I8404" s="3" t="s">
        <v>37719</v>
      </c>
      <c r="J8404" s="3" t="s">
        <v>5528</v>
      </c>
    </row>
    <row r="8405" spans="1:10" s="6" customFormat="1" ht="15" customHeight="1" x14ac:dyDescent="0.3">
      <c r="A8405" s="3" t="s">
        <v>57</v>
      </c>
      <c r="B8405" s="3" t="s">
        <v>58</v>
      </c>
      <c r="C8405" s="3" t="s">
        <v>71</v>
      </c>
      <c r="D8405" s="3" t="s">
        <v>72</v>
      </c>
      <c r="E8405" s="4">
        <v>3</v>
      </c>
      <c r="F8405" s="4">
        <v>4</v>
      </c>
      <c r="G8405" s="3" t="s">
        <v>705</v>
      </c>
      <c r="H8405" s="3" t="s">
        <v>718</v>
      </c>
      <c r="I8405" s="3" t="s">
        <v>37719</v>
      </c>
      <c r="J8405" s="3" t="s">
        <v>5528</v>
      </c>
    </row>
    <row r="8406" spans="1:10" s="6" customFormat="1" ht="15" customHeight="1" x14ac:dyDescent="0.3">
      <c r="A8406" s="3" t="s">
        <v>57</v>
      </c>
      <c r="B8406" s="3" t="s">
        <v>58</v>
      </c>
      <c r="C8406" s="3" t="s">
        <v>86</v>
      </c>
      <c r="D8406" s="3" t="s">
        <v>87</v>
      </c>
      <c r="E8406" s="4">
        <v>3</v>
      </c>
      <c r="F8406" s="4">
        <v>5</v>
      </c>
      <c r="G8406" s="3" t="s">
        <v>705</v>
      </c>
      <c r="H8406" s="3" t="s">
        <v>731</v>
      </c>
      <c r="I8406" s="3" t="s">
        <v>37719</v>
      </c>
      <c r="J8406" s="3" t="s">
        <v>5528</v>
      </c>
    </row>
    <row r="8407" spans="1:10" s="6" customFormat="1" ht="15" customHeight="1" x14ac:dyDescent="0.3">
      <c r="A8407" s="3" t="s">
        <v>57</v>
      </c>
      <c r="B8407" s="3" t="s">
        <v>58</v>
      </c>
      <c r="C8407" s="3" t="s">
        <v>112</v>
      </c>
      <c r="D8407" s="3" t="s">
        <v>113</v>
      </c>
      <c r="E8407" s="4">
        <v>3</v>
      </c>
      <c r="F8407" s="4">
        <v>7</v>
      </c>
      <c r="G8407" s="3" t="s">
        <v>705</v>
      </c>
      <c r="H8407" s="3" t="s">
        <v>749</v>
      </c>
      <c r="I8407" s="3" t="s">
        <v>37719</v>
      </c>
      <c r="J8407" s="3" t="s">
        <v>5528</v>
      </c>
    </row>
    <row r="8408" spans="1:10" s="6" customFormat="1" ht="15" customHeight="1" x14ac:dyDescent="0.3">
      <c r="A8408" s="3" t="s">
        <v>57</v>
      </c>
      <c r="B8408" s="3" t="s">
        <v>58</v>
      </c>
      <c r="C8408" s="3" t="s">
        <v>142</v>
      </c>
      <c r="D8408" s="3" t="s">
        <v>143</v>
      </c>
      <c r="E8408" s="4">
        <v>3</v>
      </c>
      <c r="F8408" s="4">
        <v>9</v>
      </c>
      <c r="G8408" s="3" t="s">
        <v>705</v>
      </c>
      <c r="H8408" s="3" t="s">
        <v>820</v>
      </c>
      <c r="I8408" s="3" t="s">
        <v>37719</v>
      </c>
      <c r="J8408" s="3" t="s">
        <v>5782</v>
      </c>
    </row>
    <row r="8409" spans="1:10" s="6" customFormat="1" ht="15" customHeight="1" x14ac:dyDescent="0.3">
      <c r="A8409" s="3" t="s">
        <v>57</v>
      </c>
      <c r="B8409" s="3" t="s">
        <v>58</v>
      </c>
      <c r="C8409" s="3" t="s">
        <v>260</v>
      </c>
      <c r="D8409" s="3" t="s">
        <v>261</v>
      </c>
      <c r="E8409" s="4">
        <v>3</v>
      </c>
      <c r="F8409" s="4">
        <v>17</v>
      </c>
      <c r="G8409" s="3" t="s">
        <v>705</v>
      </c>
      <c r="H8409" s="3" t="s">
        <v>1005</v>
      </c>
      <c r="I8409" s="3" t="s">
        <v>37719</v>
      </c>
      <c r="J8409" s="3" t="s">
        <v>37721</v>
      </c>
    </row>
    <row r="8410" spans="1:10" s="6" customFormat="1" ht="15" customHeight="1" x14ac:dyDescent="0.3">
      <c r="A8410" s="3" t="s">
        <v>57</v>
      </c>
      <c r="B8410" s="3" t="s">
        <v>58</v>
      </c>
      <c r="C8410" s="3" t="s">
        <v>415</v>
      </c>
      <c r="D8410" s="3" t="s">
        <v>416</v>
      </c>
      <c r="E8410" s="4">
        <v>3</v>
      </c>
      <c r="F8410" s="4">
        <v>29</v>
      </c>
      <c r="G8410" s="3" t="s">
        <v>705</v>
      </c>
      <c r="H8410" s="3" t="s">
        <v>1177</v>
      </c>
      <c r="I8410" s="3" t="s">
        <v>37719</v>
      </c>
      <c r="J8410" s="3" t="s">
        <v>5447</v>
      </c>
    </row>
    <row r="8411" spans="1:10" s="6" customFormat="1" ht="15" customHeight="1" x14ac:dyDescent="0.3">
      <c r="A8411" s="3" t="s">
        <v>57</v>
      </c>
      <c r="B8411" s="3" t="s">
        <v>58</v>
      </c>
      <c r="C8411" s="3" t="s">
        <v>219</v>
      </c>
      <c r="D8411" s="3" t="s">
        <v>220</v>
      </c>
      <c r="E8411" s="4">
        <v>3</v>
      </c>
      <c r="F8411" s="4">
        <v>14</v>
      </c>
      <c r="G8411" s="3" t="s">
        <v>705</v>
      </c>
      <c r="H8411" s="3" t="s">
        <v>977</v>
      </c>
      <c r="I8411" s="3" t="s">
        <v>37719</v>
      </c>
      <c r="J8411" s="3" t="s">
        <v>5447</v>
      </c>
    </row>
    <row r="8412" spans="1:10" s="6" customFormat="1" ht="15" customHeight="1" x14ac:dyDescent="0.3">
      <c r="A8412" s="3" t="s">
        <v>42</v>
      </c>
      <c r="B8412" s="3" t="s">
        <v>43</v>
      </c>
      <c r="C8412" s="3" t="s">
        <v>493</v>
      </c>
      <c r="D8412" s="3" t="s">
        <v>494</v>
      </c>
      <c r="E8412" s="4">
        <v>2</v>
      </c>
      <c r="F8412" s="4">
        <v>36</v>
      </c>
      <c r="G8412" s="3" t="s">
        <v>686</v>
      </c>
      <c r="H8412" s="3" t="s">
        <v>1241</v>
      </c>
      <c r="I8412" s="3" t="s">
        <v>37719</v>
      </c>
      <c r="J8412" s="3" t="s">
        <v>5735</v>
      </c>
    </row>
    <row r="8413" spans="1:10" s="6" customFormat="1" ht="15" customHeight="1" x14ac:dyDescent="0.3">
      <c r="A8413" s="3" t="s">
        <v>42</v>
      </c>
      <c r="B8413" s="3" t="s">
        <v>43</v>
      </c>
      <c r="C8413" s="3" t="s">
        <v>554</v>
      </c>
      <c r="D8413" s="3" t="s">
        <v>555</v>
      </c>
      <c r="E8413" s="4">
        <v>2</v>
      </c>
      <c r="F8413" s="4">
        <v>41</v>
      </c>
      <c r="G8413" s="3" t="s">
        <v>686</v>
      </c>
      <c r="H8413" s="3" t="s">
        <v>1296</v>
      </c>
      <c r="I8413" s="3" t="s">
        <v>37719</v>
      </c>
      <c r="J8413" s="3" t="s">
        <v>5735</v>
      </c>
    </row>
    <row r="8414" spans="1:10" s="6" customFormat="1" ht="15" customHeight="1" x14ac:dyDescent="0.3">
      <c r="A8414" s="3" t="s">
        <v>42</v>
      </c>
      <c r="B8414" s="3" t="s">
        <v>43</v>
      </c>
      <c r="C8414" s="3" t="s">
        <v>568</v>
      </c>
      <c r="D8414" s="3" t="s">
        <v>569</v>
      </c>
      <c r="E8414" s="4">
        <v>2</v>
      </c>
      <c r="F8414" s="4">
        <v>42</v>
      </c>
      <c r="G8414" s="3" t="s">
        <v>686</v>
      </c>
      <c r="H8414" s="3" t="s">
        <v>1302</v>
      </c>
      <c r="I8414" s="3" t="s">
        <v>37719</v>
      </c>
      <c r="J8414" s="3" t="s">
        <v>5735</v>
      </c>
    </row>
    <row r="8415" spans="1:10" s="6" customFormat="1" ht="15" customHeight="1" x14ac:dyDescent="0.3">
      <c r="A8415" s="3" t="s">
        <v>57</v>
      </c>
      <c r="B8415" s="3" t="s">
        <v>58</v>
      </c>
      <c r="C8415" s="3" t="s">
        <v>42</v>
      </c>
      <c r="D8415" s="3" t="s">
        <v>43</v>
      </c>
      <c r="E8415" s="4">
        <v>3</v>
      </c>
      <c r="F8415" s="4">
        <v>2</v>
      </c>
      <c r="G8415" s="3" t="s">
        <v>705</v>
      </c>
      <c r="H8415" s="3" t="s">
        <v>686</v>
      </c>
      <c r="I8415" s="3" t="s">
        <v>37719</v>
      </c>
      <c r="J8415" s="3" t="s">
        <v>5762</v>
      </c>
    </row>
    <row r="8416" spans="1:10" s="6" customFormat="1" ht="15" customHeight="1" x14ac:dyDescent="0.3">
      <c r="A8416" s="3" t="s">
        <v>57</v>
      </c>
      <c r="B8416" s="3" t="s">
        <v>58</v>
      </c>
      <c r="C8416" s="3" t="s">
        <v>71</v>
      </c>
      <c r="D8416" s="3" t="s">
        <v>72</v>
      </c>
      <c r="E8416" s="4">
        <v>3</v>
      </c>
      <c r="F8416" s="4">
        <v>4</v>
      </c>
      <c r="G8416" s="3" t="s">
        <v>705</v>
      </c>
      <c r="H8416" s="3" t="s">
        <v>718</v>
      </c>
      <c r="I8416" s="3" t="s">
        <v>37719</v>
      </c>
      <c r="J8416" s="3" t="s">
        <v>5762</v>
      </c>
    </row>
    <row r="8417" spans="1:10" s="6" customFormat="1" ht="15" customHeight="1" x14ac:dyDescent="0.3">
      <c r="A8417" s="3" t="s">
        <v>57</v>
      </c>
      <c r="B8417" s="3" t="s">
        <v>58</v>
      </c>
      <c r="C8417" s="3" t="s">
        <v>86</v>
      </c>
      <c r="D8417" s="3" t="s">
        <v>87</v>
      </c>
      <c r="E8417" s="4">
        <v>3</v>
      </c>
      <c r="F8417" s="4">
        <v>5</v>
      </c>
      <c r="G8417" s="3" t="s">
        <v>705</v>
      </c>
      <c r="H8417" s="3" t="s">
        <v>731</v>
      </c>
      <c r="I8417" s="3" t="s">
        <v>37719</v>
      </c>
      <c r="J8417" s="3" t="s">
        <v>5762</v>
      </c>
    </row>
    <row r="8418" spans="1:10" s="6" customFormat="1" ht="15" customHeight="1" x14ac:dyDescent="0.3">
      <c r="A8418" s="3" t="s">
        <v>57</v>
      </c>
      <c r="B8418" s="3" t="s">
        <v>58</v>
      </c>
      <c r="C8418" s="3" t="s">
        <v>112</v>
      </c>
      <c r="D8418" s="3" t="s">
        <v>113</v>
      </c>
      <c r="E8418" s="4">
        <v>3</v>
      </c>
      <c r="F8418" s="4">
        <v>7</v>
      </c>
      <c r="G8418" s="3" t="s">
        <v>705</v>
      </c>
      <c r="H8418" s="3" t="s">
        <v>749</v>
      </c>
      <c r="I8418" s="3" t="s">
        <v>37719</v>
      </c>
      <c r="J8418" s="3" t="s">
        <v>5762</v>
      </c>
    </row>
    <row r="8419" spans="1:10" s="6" customFormat="1" ht="15" customHeight="1" x14ac:dyDescent="0.3">
      <c r="A8419" s="3" t="s">
        <v>57</v>
      </c>
      <c r="B8419" s="3" t="s">
        <v>58</v>
      </c>
      <c r="C8419" s="3" t="s">
        <v>128</v>
      </c>
      <c r="D8419" s="3" t="s">
        <v>129</v>
      </c>
      <c r="E8419" s="4">
        <v>3</v>
      </c>
      <c r="F8419" s="4">
        <v>8</v>
      </c>
      <c r="G8419" s="3" t="s">
        <v>705</v>
      </c>
      <c r="H8419" s="3" t="s">
        <v>803</v>
      </c>
      <c r="I8419" s="3" t="s">
        <v>37719</v>
      </c>
      <c r="J8419" s="3" t="s">
        <v>5762</v>
      </c>
    </row>
    <row r="8420" spans="1:10" s="6" customFormat="1" ht="15" customHeight="1" x14ac:dyDescent="0.3">
      <c r="A8420" s="3" t="s">
        <v>57</v>
      </c>
      <c r="B8420" s="3" t="s">
        <v>58</v>
      </c>
      <c r="C8420" s="3" t="s">
        <v>142</v>
      </c>
      <c r="D8420" s="3" t="s">
        <v>143</v>
      </c>
      <c r="E8420" s="4">
        <v>3</v>
      </c>
      <c r="F8420" s="4">
        <v>9</v>
      </c>
      <c r="G8420" s="3" t="s">
        <v>705</v>
      </c>
      <c r="H8420" s="3" t="s">
        <v>820</v>
      </c>
      <c r="I8420" s="3" t="s">
        <v>37719</v>
      </c>
      <c r="J8420" s="3" t="s">
        <v>5762</v>
      </c>
    </row>
    <row r="8421" spans="1:10" s="6" customFormat="1" ht="15" customHeight="1" x14ac:dyDescent="0.3">
      <c r="A8421" s="3" t="s">
        <v>57</v>
      </c>
      <c r="B8421" s="3" t="s">
        <v>58</v>
      </c>
      <c r="C8421" s="3" t="s">
        <v>158</v>
      </c>
      <c r="D8421" s="3" t="s">
        <v>159</v>
      </c>
      <c r="E8421" s="4">
        <v>3</v>
      </c>
      <c r="F8421" s="4">
        <v>10</v>
      </c>
      <c r="G8421" s="3" t="s">
        <v>705</v>
      </c>
      <c r="H8421" s="3" t="s">
        <v>854</v>
      </c>
      <c r="I8421" s="3" t="s">
        <v>37719</v>
      </c>
      <c r="J8421" s="3" t="s">
        <v>5762</v>
      </c>
    </row>
    <row r="8422" spans="1:10" s="6" customFormat="1" ht="15" customHeight="1" x14ac:dyDescent="0.3">
      <c r="A8422" s="3" t="s">
        <v>57</v>
      </c>
      <c r="B8422" s="3" t="s">
        <v>58</v>
      </c>
      <c r="C8422" s="3" t="s">
        <v>219</v>
      </c>
      <c r="D8422" s="3" t="s">
        <v>220</v>
      </c>
      <c r="E8422" s="4">
        <v>3</v>
      </c>
      <c r="F8422" s="4">
        <v>14</v>
      </c>
      <c r="G8422" s="3" t="s">
        <v>705</v>
      </c>
      <c r="H8422" s="3" t="s">
        <v>977</v>
      </c>
      <c r="I8422" s="3" t="s">
        <v>37719</v>
      </c>
      <c r="J8422" s="3" t="s">
        <v>5762</v>
      </c>
    </row>
    <row r="8423" spans="1:10" s="6" customFormat="1" ht="15" customHeight="1" x14ac:dyDescent="0.3">
      <c r="A8423" s="3" t="s">
        <v>57</v>
      </c>
      <c r="B8423" s="3" t="s">
        <v>58</v>
      </c>
      <c r="C8423" s="3" t="s">
        <v>260</v>
      </c>
      <c r="D8423" s="3" t="s">
        <v>261</v>
      </c>
      <c r="E8423" s="4">
        <v>3</v>
      </c>
      <c r="F8423" s="4">
        <v>17</v>
      </c>
      <c r="G8423" s="3" t="s">
        <v>705</v>
      </c>
      <c r="H8423" s="3" t="s">
        <v>1005</v>
      </c>
      <c r="I8423" s="3" t="s">
        <v>37719</v>
      </c>
      <c r="J8423" s="3" t="s">
        <v>5762</v>
      </c>
    </row>
    <row r="8424" spans="1:10" s="6" customFormat="1" ht="15" customHeight="1" x14ac:dyDescent="0.3">
      <c r="A8424" s="3" t="s">
        <v>57</v>
      </c>
      <c r="B8424" s="3" t="s">
        <v>58</v>
      </c>
      <c r="C8424" s="3" t="s">
        <v>295</v>
      </c>
      <c r="D8424" s="3" t="s">
        <v>296</v>
      </c>
      <c r="E8424" s="4">
        <v>3</v>
      </c>
      <c r="F8424" s="4">
        <v>20</v>
      </c>
      <c r="G8424" s="3" t="s">
        <v>705</v>
      </c>
      <c r="H8424" s="3" t="s">
        <v>1028</v>
      </c>
      <c r="I8424" s="3" t="s">
        <v>37719</v>
      </c>
      <c r="J8424" s="3" t="s">
        <v>5762</v>
      </c>
    </row>
    <row r="8425" spans="1:10" s="6" customFormat="1" ht="15" customHeight="1" x14ac:dyDescent="0.3">
      <c r="A8425" s="3" t="s">
        <v>57</v>
      </c>
      <c r="B8425" s="3" t="s">
        <v>58</v>
      </c>
      <c r="C8425" s="3" t="s">
        <v>337</v>
      </c>
      <c r="D8425" s="3" t="s">
        <v>338</v>
      </c>
      <c r="E8425" s="4">
        <v>3</v>
      </c>
      <c r="F8425" s="4">
        <v>23</v>
      </c>
      <c r="G8425" s="3" t="s">
        <v>705</v>
      </c>
      <c r="H8425" s="3" t="s">
        <v>1068</v>
      </c>
      <c r="I8425" s="3" t="s">
        <v>37719</v>
      </c>
      <c r="J8425" s="3" t="s">
        <v>5762</v>
      </c>
    </row>
    <row r="8426" spans="1:10" s="6" customFormat="1" ht="15" customHeight="1" x14ac:dyDescent="0.3">
      <c r="A8426" s="3" t="s">
        <v>57</v>
      </c>
      <c r="B8426" s="3" t="s">
        <v>58</v>
      </c>
      <c r="C8426" s="3" t="s">
        <v>25</v>
      </c>
      <c r="D8426" s="3" t="s">
        <v>26</v>
      </c>
      <c r="E8426" s="4">
        <v>3</v>
      </c>
      <c r="F8426" s="4">
        <v>1</v>
      </c>
      <c r="G8426" s="3" t="s">
        <v>705</v>
      </c>
      <c r="H8426" s="3" t="s">
        <v>623</v>
      </c>
      <c r="I8426" s="3" t="s">
        <v>37719</v>
      </c>
      <c r="J8426" s="3" t="s">
        <v>5436</v>
      </c>
    </row>
    <row r="8427" spans="1:10" s="6" customFormat="1" ht="15" customHeight="1" x14ac:dyDescent="0.3">
      <c r="A8427" s="3" t="s">
        <v>42</v>
      </c>
      <c r="B8427" s="3" t="s">
        <v>43</v>
      </c>
      <c r="C8427" s="3" t="s">
        <v>402</v>
      </c>
      <c r="D8427" s="3" t="s">
        <v>403</v>
      </c>
      <c r="E8427" s="4">
        <v>2</v>
      </c>
      <c r="F8427" s="4">
        <v>28</v>
      </c>
      <c r="G8427" s="3" t="s">
        <v>686</v>
      </c>
      <c r="H8427" s="3" t="s">
        <v>1173</v>
      </c>
      <c r="I8427" s="3" t="s">
        <v>37719</v>
      </c>
      <c r="J8427" s="3" t="s">
        <v>5735</v>
      </c>
    </row>
    <row r="8428" spans="1:10" s="6" customFormat="1" ht="15" customHeight="1" x14ac:dyDescent="0.3">
      <c r="A8428" s="3" t="s">
        <v>57</v>
      </c>
      <c r="B8428" s="3" t="s">
        <v>58</v>
      </c>
      <c r="C8428" s="3" t="s">
        <v>42</v>
      </c>
      <c r="D8428" s="3" t="s">
        <v>43</v>
      </c>
      <c r="E8428" s="4">
        <v>3</v>
      </c>
      <c r="F8428" s="4">
        <v>2</v>
      </c>
      <c r="G8428" s="3" t="s">
        <v>705</v>
      </c>
      <c r="H8428" s="3" t="s">
        <v>686</v>
      </c>
      <c r="I8428" s="3" t="s">
        <v>37719</v>
      </c>
      <c r="J8428" s="3" t="s">
        <v>5436</v>
      </c>
    </row>
    <row r="8429" spans="1:10" s="6" customFormat="1" ht="15" customHeight="1" x14ac:dyDescent="0.3">
      <c r="A8429" s="3" t="s">
        <v>42</v>
      </c>
      <c r="B8429" s="3" t="s">
        <v>43</v>
      </c>
      <c r="C8429" s="3" t="s">
        <v>337</v>
      </c>
      <c r="D8429" s="3" t="s">
        <v>338</v>
      </c>
      <c r="E8429" s="4">
        <v>2</v>
      </c>
      <c r="F8429" s="4">
        <v>23</v>
      </c>
      <c r="G8429" s="3" t="s">
        <v>686</v>
      </c>
      <c r="H8429" s="3" t="s">
        <v>1068</v>
      </c>
      <c r="I8429" s="3" t="s">
        <v>37719</v>
      </c>
      <c r="J8429" s="3" t="s">
        <v>5735</v>
      </c>
    </row>
    <row r="8430" spans="1:10" s="6" customFormat="1" ht="15" customHeight="1" x14ac:dyDescent="0.3">
      <c r="A8430" s="3" t="s">
        <v>42</v>
      </c>
      <c r="B8430" s="3" t="s">
        <v>43</v>
      </c>
      <c r="C8430" s="3" t="s">
        <v>272</v>
      </c>
      <c r="D8430" s="3" t="s">
        <v>273</v>
      </c>
      <c r="E8430" s="4">
        <v>2</v>
      </c>
      <c r="F8430" s="4">
        <v>18</v>
      </c>
      <c r="G8430" s="3" t="s">
        <v>686</v>
      </c>
      <c r="H8430" s="3" t="s">
        <v>1009</v>
      </c>
      <c r="I8430" s="3" t="s">
        <v>37719</v>
      </c>
      <c r="J8430" s="3" t="s">
        <v>5735</v>
      </c>
    </row>
    <row r="8431" spans="1:10" s="6" customFormat="1" ht="15" customHeight="1" x14ac:dyDescent="0.3">
      <c r="A8431" s="3" t="s">
        <v>42</v>
      </c>
      <c r="B8431" s="3" t="s">
        <v>43</v>
      </c>
      <c r="C8431" s="3" t="s">
        <v>272</v>
      </c>
      <c r="D8431" s="3" t="s">
        <v>273</v>
      </c>
      <c r="E8431" s="4">
        <v>2</v>
      </c>
      <c r="F8431" s="4">
        <v>18</v>
      </c>
      <c r="G8431" s="3" t="s">
        <v>686</v>
      </c>
      <c r="H8431" s="3" t="s">
        <v>1009</v>
      </c>
      <c r="I8431" s="3" t="s">
        <v>37719</v>
      </c>
      <c r="J8431" s="3" t="s">
        <v>5713</v>
      </c>
    </row>
    <row r="8432" spans="1:10" s="6" customFormat="1" ht="15" customHeight="1" x14ac:dyDescent="0.3">
      <c r="A8432" s="3" t="s">
        <v>42</v>
      </c>
      <c r="B8432" s="3" t="s">
        <v>43</v>
      </c>
      <c r="C8432" s="3" t="s">
        <v>295</v>
      </c>
      <c r="D8432" s="3" t="s">
        <v>296</v>
      </c>
      <c r="E8432" s="4">
        <v>2</v>
      </c>
      <c r="F8432" s="4">
        <v>20</v>
      </c>
      <c r="G8432" s="3" t="s">
        <v>686</v>
      </c>
      <c r="H8432" s="3" t="s">
        <v>1028</v>
      </c>
      <c r="I8432" s="3" t="s">
        <v>37719</v>
      </c>
      <c r="J8432" s="3" t="s">
        <v>5713</v>
      </c>
    </row>
    <row r="8433" spans="1:10" s="6" customFormat="1" ht="15" customHeight="1" x14ac:dyDescent="0.3">
      <c r="A8433" s="3" t="s">
        <v>42</v>
      </c>
      <c r="B8433" s="3" t="s">
        <v>43</v>
      </c>
      <c r="C8433" s="3" t="s">
        <v>307</v>
      </c>
      <c r="D8433" s="3" t="s">
        <v>308</v>
      </c>
      <c r="E8433" s="4">
        <v>2</v>
      </c>
      <c r="F8433" s="4">
        <v>21</v>
      </c>
      <c r="G8433" s="3" t="s">
        <v>686</v>
      </c>
      <c r="H8433" s="3" t="s">
        <v>1051</v>
      </c>
      <c r="I8433" s="3" t="s">
        <v>37719</v>
      </c>
      <c r="J8433" s="3" t="s">
        <v>5713</v>
      </c>
    </row>
    <row r="8434" spans="1:10" s="6" customFormat="1" ht="15" customHeight="1" x14ac:dyDescent="0.3">
      <c r="A8434" s="3" t="s">
        <v>42</v>
      </c>
      <c r="B8434" s="3" t="s">
        <v>43</v>
      </c>
      <c r="C8434" s="3" t="s">
        <v>322</v>
      </c>
      <c r="D8434" s="3" t="s">
        <v>323</v>
      </c>
      <c r="E8434" s="4">
        <v>2</v>
      </c>
      <c r="F8434" s="4">
        <v>22</v>
      </c>
      <c r="G8434" s="3" t="s">
        <v>686</v>
      </c>
      <c r="H8434" s="3" t="s">
        <v>1065</v>
      </c>
      <c r="I8434" s="3" t="s">
        <v>37719</v>
      </c>
      <c r="J8434" s="3" t="s">
        <v>5713</v>
      </c>
    </row>
    <row r="8435" spans="1:10" s="6" customFormat="1" ht="15" customHeight="1" x14ac:dyDescent="0.3">
      <c r="A8435" s="3" t="s">
        <v>42</v>
      </c>
      <c r="B8435" s="3" t="s">
        <v>43</v>
      </c>
      <c r="C8435" s="3" t="s">
        <v>352</v>
      </c>
      <c r="D8435" s="3" t="s">
        <v>353</v>
      </c>
      <c r="E8435" s="4">
        <v>2</v>
      </c>
      <c r="F8435" s="4">
        <v>24</v>
      </c>
      <c r="G8435" s="3" t="s">
        <v>686</v>
      </c>
      <c r="H8435" s="3" t="s">
        <v>1092</v>
      </c>
      <c r="I8435" s="3" t="s">
        <v>37719</v>
      </c>
      <c r="J8435" s="3" t="s">
        <v>5713</v>
      </c>
    </row>
    <row r="8436" spans="1:10" s="6" customFormat="1" ht="15" customHeight="1" x14ac:dyDescent="0.3">
      <c r="A8436" s="3" t="s">
        <v>42</v>
      </c>
      <c r="B8436" s="3" t="s">
        <v>43</v>
      </c>
      <c r="C8436" s="3" t="s">
        <v>366</v>
      </c>
      <c r="D8436" s="3" t="s">
        <v>367</v>
      </c>
      <c r="E8436" s="4">
        <v>2</v>
      </c>
      <c r="F8436" s="4">
        <v>25</v>
      </c>
      <c r="G8436" s="3" t="s">
        <v>686</v>
      </c>
      <c r="H8436" s="3" t="s">
        <v>1110</v>
      </c>
      <c r="I8436" s="3" t="s">
        <v>37719</v>
      </c>
      <c r="J8436" s="3" t="s">
        <v>5713</v>
      </c>
    </row>
    <row r="8437" spans="1:10" s="6" customFormat="1" ht="15" customHeight="1" x14ac:dyDescent="0.3">
      <c r="A8437" s="3" t="s">
        <v>42</v>
      </c>
      <c r="B8437" s="3" t="s">
        <v>43</v>
      </c>
      <c r="C8437" s="3" t="s">
        <v>389</v>
      </c>
      <c r="D8437" s="3" t="s">
        <v>390</v>
      </c>
      <c r="E8437" s="4">
        <v>2</v>
      </c>
      <c r="F8437" s="4">
        <v>27</v>
      </c>
      <c r="G8437" s="3" t="s">
        <v>686</v>
      </c>
      <c r="H8437" s="3" t="s">
        <v>1127</v>
      </c>
      <c r="I8437" s="3" t="s">
        <v>37719</v>
      </c>
      <c r="J8437" s="3" t="s">
        <v>5713</v>
      </c>
    </row>
    <row r="8438" spans="1:10" s="6" customFormat="1" ht="15" customHeight="1" x14ac:dyDescent="0.3">
      <c r="A8438" s="3" t="s">
        <v>42</v>
      </c>
      <c r="B8438" s="3" t="s">
        <v>43</v>
      </c>
      <c r="C8438" s="3" t="s">
        <v>415</v>
      </c>
      <c r="D8438" s="3" t="s">
        <v>416</v>
      </c>
      <c r="E8438" s="4">
        <v>2</v>
      </c>
      <c r="F8438" s="4">
        <v>29</v>
      </c>
      <c r="G8438" s="3" t="s">
        <v>686</v>
      </c>
      <c r="H8438" s="3" t="s">
        <v>1177</v>
      </c>
      <c r="I8438" s="3" t="s">
        <v>37719</v>
      </c>
      <c r="J8438" s="3" t="s">
        <v>5713</v>
      </c>
    </row>
    <row r="8439" spans="1:10" s="6" customFormat="1" ht="15" customHeight="1" x14ac:dyDescent="0.3">
      <c r="A8439" s="3" t="s">
        <v>42</v>
      </c>
      <c r="B8439" s="3" t="s">
        <v>43</v>
      </c>
      <c r="C8439" s="3" t="s">
        <v>430</v>
      </c>
      <c r="D8439" s="3" t="s">
        <v>431</v>
      </c>
      <c r="E8439" s="4">
        <v>2</v>
      </c>
      <c r="F8439" s="4">
        <v>30</v>
      </c>
      <c r="G8439" s="3" t="s">
        <v>686</v>
      </c>
      <c r="H8439" s="3" t="s">
        <v>1191</v>
      </c>
      <c r="I8439" s="3" t="s">
        <v>37719</v>
      </c>
      <c r="J8439" s="3" t="s">
        <v>5713</v>
      </c>
    </row>
    <row r="8440" spans="1:10" s="6" customFormat="1" ht="15" customHeight="1" x14ac:dyDescent="0.3">
      <c r="A8440" s="3" t="s">
        <v>42</v>
      </c>
      <c r="B8440" s="3" t="s">
        <v>43</v>
      </c>
      <c r="C8440" s="3" t="s">
        <v>440</v>
      </c>
      <c r="D8440" s="3" t="s">
        <v>441</v>
      </c>
      <c r="E8440" s="4">
        <v>2</v>
      </c>
      <c r="F8440" s="4">
        <v>31</v>
      </c>
      <c r="G8440" s="3" t="s">
        <v>686</v>
      </c>
      <c r="H8440" s="3" t="s">
        <v>1199</v>
      </c>
      <c r="I8440" s="3" t="s">
        <v>37719</v>
      </c>
      <c r="J8440" s="3" t="s">
        <v>5713</v>
      </c>
    </row>
    <row r="8441" spans="1:10" s="6" customFormat="1" ht="15" customHeight="1" x14ac:dyDescent="0.3">
      <c r="A8441" s="3" t="s">
        <v>42</v>
      </c>
      <c r="B8441" s="3" t="s">
        <v>43</v>
      </c>
      <c r="C8441" s="3" t="s">
        <v>448</v>
      </c>
      <c r="D8441" s="3" t="s">
        <v>449</v>
      </c>
      <c r="E8441" s="4">
        <v>2</v>
      </c>
      <c r="F8441" s="4">
        <v>32</v>
      </c>
      <c r="G8441" s="3" t="s">
        <v>686</v>
      </c>
      <c r="H8441" s="3" t="s">
        <v>1201</v>
      </c>
      <c r="I8441" s="3" t="s">
        <v>37719</v>
      </c>
      <c r="J8441" s="3" t="s">
        <v>5713</v>
      </c>
    </row>
    <row r="8442" spans="1:10" s="6" customFormat="1" ht="15" customHeight="1" x14ac:dyDescent="0.3">
      <c r="A8442" s="3" t="s">
        <v>42</v>
      </c>
      <c r="B8442" s="3" t="s">
        <v>43</v>
      </c>
      <c r="C8442" s="3" t="s">
        <v>568</v>
      </c>
      <c r="D8442" s="3" t="s">
        <v>569</v>
      </c>
      <c r="E8442" s="4">
        <v>2</v>
      </c>
      <c r="F8442" s="4">
        <v>42</v>
      </c>
      <c r="G8442" s="3" t="s">
        <v>686</v>
      </c>
      <c r="H8442" s="3" t="s">
        <v>1302</v>
      </c>
      <c r="I8442" s="3" t="s">
        <v>37719</v>
      </c>
      <c r="J8442" s="3" t="s">
        <v>5713</v>
      </c>
    </row>
    <row r="8443" spans="1:10" s="6" customFormat="1" ht="15" customHeight="1" x14ac:dyDescent="0.3">
      <c r="A8443" s="3" t="s">
        <v>42</v>
      </c>
      <c r="B8443" s="3" t="s">
        <v>43</v>
      </c>
      <c r="C8443" s="3" t="s">
        <v>581</v>
      </c>
      <c r="D8443" s="3" t="s">
        <v>582</v>
      </c>
      <c r="E8443" s="4">
        <v>2</v>
      </c>
      <c r="F8443" s="4">
        <v>43</v>
      </c>
      <c r="G8443" s="3" t="s">
        <v>686</v>
      </c>
      <c r="H8443" s="3" t="s">
        <v>1321</v>
      </c>
      <c r="I8443" s="3" t="s">
        <v>37719</v>
      </c>
      <c r="J8443" s="3" t="s">
        <v>5713</v>
      </c>
    </row>
    <row r="8444" spans="1:10" s="6" customFormat="1" ht="15" customHeight="1" x14ac:dyDescent="0.3">
      <c r="A8444" s="3" t="s">
        <v>42</v>
      </c>
      <c r="B8444" s="3" t="s">
        <v>43</v>
      </c>
      <c r="C8444" s="3" t="s">
        <v>25</v>
      </c>
      <c r="D8444" s="3" t="s">
        <v>26</v>
      </c>
      <c r="E8444" s="4">
        <v>2</v>
      </c>
      <c r="F8444" s="4">
        <v>1</v>
      </c>
      <c r="G8444" s="3" t="s">
        <v>686</v>
      </c>
      <c r="H8444" s="3" t="s">
        <v>623</v>
      </c>
      <c r="I8444" s="3" t="s">
        <v>37719</v>
      </c>
      <c r="J8444" s="3" t="s">
        <v>5735</v>
      </c>
    </row>
    <row r="8445" spans="1:10" s="6" customFormat="1" ht="15" customHeight="1" x14ac:dyDescent="0.3">
      <c r="A8445" s="3" t="s">
        <v>42</v>
      </c>
      <c r="B8445" s="3" t="s">
        <v>43</v>
      </c>
      <c r="C8445" s="3" t="s">
        <v>112</v>
      </c>
      <c r="D8445" s="3" t="s">
        <v>113</v>
      </c>
      <c r="E8445" s="4">
        <v>2</v>
      </c>
      <c r="F8445" s="4">
        <v>7</v>
      </c>
      <c r="G8445" s="3" t="s">
        <v>686</v>
      </c>
      <c r="H8445" s="3" t="s">
        <v>749</v>
      </c>
      <c r="I8445" s="3" t="s">
        <v>37719</v>
      </c>
      <c r="J8445" s="3" t="s">
        <v>5735</v>
      </c>
    </row>
    <row r="8446" spans="1:10" s="6" customFormat="1" ht="15" customHeight="1" x14ac:dyDescent="0.3">
      <c r="A8446" s="3" t="s">
        <v>42</v>
      </c>
      <c r="B8446" s="3" t="s">
        <v>43</v>
      </c>
      <c r="C8446" s="3" t="s">
        <v>322</v>
      </c>
      <c r="D8446" s="3" t="s">
        <v>323</v>
      </c>
      <c r="E8446" s="4">
        <v>2</v>
      </c>
      <c r="F8446" s="4">
        <v>22</v>
      </c>
      <c r="G8446" s="3" t="s">
        <v>686</v>
      </c>
      <c r="H8446" s="3" t="s">
        <v>1065</v>
      </c>
      <c r="I8446" s="3" t="s">
        <v>37719</v>
      </c>
      <c r="J8446" s="3" t="s">
        <v>5735</v>
      </c>
    </row>
    <row r="8447" spans="1:10" s="6" customFormat="1" ht="15" customHeight="1" x14ac:dyDescent="0.3">
      <c r="A8447" s="3" t="s">
        <v>57</v>
      </c>
      <c r="B8447" s="3" t="s">
        <v>58</v>
      </c>
      <c r="C8447" s="3" t="s">
        <v>71</v>
      </c>
      <c r="D8447" s="3" t="s">
        <v>72</v>
      </c>
      <c r="E8447" s="4">
        <v>3</v>
      </c>
      <c r="F8447" s="4">
        <v>4</v>
      </c>
      <c r="G8447" s="3" t="s">
        <v>705</v>
      </c>
      <c r="H8447" s="3" t="s">
        <v>718</v>
      </c>
      <c r="I8447" s="3" t="s">
        <v>37719</v>
      </c>
      <c r="J8447" s="3" t="s">
        <v>5436</v>
      </c>
    </row>
    <row r="8448" spans="1:10" s="6" customFormat="1" ht="15" customHeight="1" x14ac:dyDescent="0.3">
      <c r="A8448" s="3" t="s">
        <v>57</v>
      </c>
      <c r="B8448" s="3" t="s">
        <v>58</v>
      </c>
      <c r="C8448" s="3" t="s">
        <v>86</v>
      </c>
      <c r="D8448" s="3" t="s">
        <v>87</v>
      </c>
      <c r="E8448" s="4">
        <v>3</v>
      </c>
      <c r="F8448" s="4">
        <v>5</v>
      </c>
      <c r="G8448" s="3" t="s">
        <v>705</v>
      </c>
      <c r="H8448" s="3" t="s">
        <v>731</v>
      </c>
      <c r="I8448" s="3" t="s">
        <v>37719</v>
      </c>
      <c r="J8448" s="3" t="s">
        <v>5436</v>
      </c>
    </row>
    <row r="8449" spans="1:10" s="6" customFormat="1" ht="15" customHeight="1" x14ac:dyDescent="0.3">
      <c r="A8449" s="3" t="s">
        <v>57</v>
      </c>
      <c r="B8449" s="3" t="s">
        <v>58</v>
      </c>
      <c r="C8449" s="3" t="s">
        <v>112</v>
      </c>
      <c r="D8449" s="3" t="s">
        <v>113</v>
      </c>
      <c r="E8449" s="4">
        <v>3</v>
      </c>
      <c r="F8449" s="4">
        <v>7</v>
      </c>
      <c r="G8449" s="3" t="s">
        <v>705</v>
      </c>
      <c r="H8449" s="3" t="s">
        <v>749</v>
      </c>
      <c r="I8449" s="3" t="s">
        <v>37719</v>
      </c>
      <c r="J8449" s="3" t="s">
        <v>5436</v>
      </c>
    </row>
    <row r="8450" spans="1:10" s="6" customFormat="1" ht="15" customHeight="1" x14ac:dyDescent="0.3">
      <c r="A8450" s="3" t="s">
        <v>57</v>
      </c>
      <c r="B8450" s="3" t="s">
        <v>58</v>
      </c>
      <c r="C8450" s="3" t="s">
        <v>440</v>
      </c>
      <c r="D8450" s="3" t="s">
        <v>441</v>
      </c>
      <c r="E8450" s="4">
        <v>3</v>
      </c>
      <c r="F8450" s="4">
        <v>31</v>
      </c>
      <c r="G8450" s="3" t="s">
        <v>705</v>
      </c>
      <c r="H8450" s="3" t="s">
        <v>1199</v>
      </c>
      <c r="I8450" s="3" t="s">
        <v>37719</v>
      </c>
      <c r="J8450" s="3" t="s">
        <v>5436</v>
      </c>
    </row>
    <row r="8451" spans="1:10" s="6" customFormat="1" ht="15" customHeight="1" x14ac:dyDescent="0.3">
      <c r="A8451" s="3" t="s">
        <v>57</v>
      </c>
      <c r="B8451" s="3" t="s">
        <v>58</v>
      </c>
      <c r="C8451" s="3" t="s">
        <v>459</v>
      </c>
      <c r="D8451" s="3" t="s">
        <v>460</v>
      </c>
      <c r="E8451" s="4">
        <v>3</v>
      </c>
      <c r="F8451" s="4">
        <v>33</v>
      </c>
      <c r="G8451" s="3" t="s">
        <v>705</v>
      </c>
      <c r="H8451" s="3" t="s">
        <v>1221</v>
      </c>
      <c r="I8451" s="3" t="s">
        <v>37719</v>
      </c>
      <c r="J8451" s="3" t="s">
        <v>5436</v>
      </c>
    </row>
    <row r="8452" spans="1:10" s="6" customFormat="1" ht="15" customHeight="1" x14ac:dyDescent="0.3">
      <c r="A8452" s="3" t="s">
        <v>57</v>
      </c>
      <c r="B8452" s="3" t="s">
        <v>58</v>
      </c>
      <c r="C8452" s="3" t="s">
        <v>493</v>
      </c>
      <c r="D8452" s="3" t="s">
        <v>494</v>
      </c>
      <c r="E8452" s="4">
        <v>3</v>
      </c>
      <c r="F8452" s="4">
        <v>36</v>
      </c>
      <c r="G8452" s="3" t="s">
        <v>705</v>
      </c>
      <c r="H8452" s="3" t="s">
        <v>1241</v>
      </c>
      <c r="I8452" s="3" t="s">
        <v>37719</v>
      </c>
      <c r="J8452" s="3" t="s">
        <v>5436</v>
      </c>
    </row>
    <row r="8453" spans="1:10" s="6" customFormat="1" ht="15" customHeight="1" x14ac:dyDescent="0.3">
      <c r="A8453" s="3" t="s">
        <v>57</v>
      </c>
      <c r="B8453" s="3" t="s">
        <v>58</v>
      </c>
      <c r="C8453" s="3" t="s">
        <v>504</v>
      </c>
      <c r="D8453" s="3" t="s">
        <v>505</v>
      </c>
      <c r="E8453" s="4">
        <v>3</v>
      </c>
      <c r="F8453" s="4">
        <v>37</v>
      </c>
      <c r="G8453" s="3" t="s">
        <v>705</v>
      </c>
      <c r="H8453" s="3" t="s">
        <v>1246</v>
      </c>
      <c r="I8453" s="3" t="s">
        <v>37719</v>
      </c>
      <c r="J8453" s="3" t="s">
        <v>5436</v>
      </c>
    </row>
    <row r="8454" spans="1:10" s="6" customFormat="1" ht="15" customHeight="1" x14ac:dyDescent="0.3">
      <c r="A8454" s="3" t="s">
        <v>57</v>
      </c>
      <c r="B8454" s="3" t="s">
        <v>58</v>
      </c>
      <c r="C8454" s="3" t="s">
        <v>517</v>
      </c>
      <c r="D8454" s="3" t="s">
        <v>518</v>
      </c>
      <c r="E8454" s="4">
        <v>3</v>
      </c>
      <c r="F8454" s="4">
        <v>38</v>
      </c>
      <c r="G8454" s="3" t="s">
        <v>705</v>
      </c>
      <c r="H8454" s="3" t="s">
        <v>1260</v>
      </c>
      <c r="I8454" s="3" t="s">
        <v>37719</v>
      </c>
      <c r="J8454" s="3" t="s">
        <v>5436</v>
      </c>
    </row>
    <row r="8455" spans="1:10" s="6" customFormat="1" ht="15" customHeight="1" x14ac:dyDescent="0.3">
      <c r="A8455" s="3" t="s">
        <v>57</v>
      </c>
      <c r="B8455" s="3" t="s">
        <v>58</v>
      </c>
      <c r="C8455" s="3" t="s">
        <v>532</v>
      </c>
      <c r="D8455" s="3" t="s">
        <v>533</v>
      </c>
      <c r="E8455" s="4">
        <v>3</v>
      </c>
      <c r="F8455" s="4">
        <v>39</v>
      </c>
      <c r="G8455" s="3" t="s">
        <v>705</v>
      </c>
      <c r="H8455" s="3" t="s">
        <v>1265</v>
      </c>
      <c r="I8455" s="3" t="s">
        <v>37719</v>
      </c>
      <c r="J8455" s="3" t="s">
        <v>5436</v>
      </c>
    </row>
    <row r="8456" spans="1:10" s="6" customFormat="1" ht="15" customHeight="1" x14ac:dyDescent="0.3">
      <c r="A8456" s="3" t="s">
        <v>57</v>
      </c>
      <c r="B8456" s="3" t="s">
        <v>58</v>
      </c>
      <c r="C8456" s="3" t="s">
        <v>545</v>
      </c>
      <c r="D8456" s="3" t="s">
        <v>546</v>
      </c>
      <c r="E8456" s="4">
        <v>3</v>
      </c>
      <c r="F8456" s="4">
        <v>40</v>
      </c>
      <c r="G8456" s="3" t="s">
        <v>705</v>
      </c>
      <c r="H8456" s="3" t="s">
        <v>1276</v>
      </c>
      <c r="I8456" s="3" t="s">
        <v>37719</v>
      </c>
      <c r="J8456" s="3" t="s">
        <v>5436</v>
      </c>
    </row>
    <row r="8457" spans="1:10" s="6" customFormat="1" ht="15" customHeight="1" x14ac:dyDescent="0.3">
      <c r="A8457" s="3" t="s">
        <v>57</v>
      </c>
      <c r="B8457" s="3" t="s">
        <v>58</v>
      </c>
      <c r="C8457" s="3" t="s">
        <v>581</v>
      </c>
      <c r="D8457" s="3" t="s">
        <v>582</v>
      </c>
      <c r="E8457" s="4">
        <v>3</v>
      </c>
      <c r="F8457" s="4">
        <v>43</v>
      </c>
      <c r="G8457" s="3" t="s">
        <v>705</v>
      </c>
      <c r="H8457" s="3" t="s">
        <v>1321</v>
      </c>
      <c r="I8457" s="3" t="s">
        <v>37719</v>
      </c>
      <c r="J8457" s="3" t="s">
        <v>5436</v>
      </c>
    </row>
    <row r="8458" spans="1:10" s="6" customFormat="1" ht="15" customHeight="1" x14ac:dyDescent="0.3">
      <c r="A8458" s="3" t="s">
        <v>57</v>
      </c>
      <c r="B8458" s="3" t="s">
        <v>58</v>
      </c>
      <c r="C8458" s="3" t="s">
        <v>593</v>
      </c>
      <c r="D8458" s="3" t="s">
        <v>594</v>
      </c>
      <c r="E8458" s="4">
        <v>3</v>
      </c>
      <c r="F8458" s="4">
        <v>44</v>
      </c>
      <c r="G8458" s="3" t="s">
        <v>705</v>
      </c>
      <c r="H8458" s="3" t="s">
        <v>1333</v>
      </c>
      <c r="I8458" s="3" t="s">
        <v>37719</v>
      </c>
      <c r="J8458" s="3" t="s">
        <v>5436</v>
      </c>
    </row>
    <row r="8459" spans="1:10" s="6" customFormat="1" ht="15" customHeight="1" x14ac:dyDescent="0.3">
      <c r="A8459" s="3" t="s">
        <v>57</v>
      </c>
      <c r="B8459" s="3" t="s">
        <v>58</v>
      </c>
      <c r="C8459" s="3" t="s">
        <v>25</v>
      </c>
      <c r="D8459" s="3" t="s">
        <v>26</v>
      </c>
      <c r="E8459" s="4">
        <v>3</v>
      </c>
      <c r="F8459" s="4">
        <v>1</v>
      </c>
      <c r="G8459" s="3" t="s">
        <v>705</v>
      </c>
      <c r="H8459" s="3" t="s">
        <v>623</v>
      </c>
      <c r="I8459" s="3" t="s">
        <v>37719</v>
      </c>
      <c r="J8459" s="3" t="s">
        <v>5447</v>
      </c>
    </row>
    <row r="8460" spans="1:10" s="6" customFormat="1" ht="15" customHeight="1" x14ac:dyDescent="0.3">
      <c r="A8460" s="3" t="s">
        <v>57</v>
      </c>
      <c r="B8460" s="3" t="s">
        <v>58</v>
      </c>
      <c r="C8460" s="3" t="s">
        <v>42</v>
      </c>
      <c r="D8460" s="3" t="s">
        <v>43</v>
      </c>
      <c r="E8460" s="4">
        <v>3</v>
      </c>
      <c r="F8460" s="4">
        <v>2</v>
      </c>
      <c r="G8460" s="3" t="s">
        <v>705</v>
      </c>
      <c r="H8460" s="3" t="s">
        <v>686</v>
      </c>
      <c r="I8460" s="3" t="s">
        <v>37719</v>
      </c>
      <c r="J8460" s="3" t="s">
        <v>5447</v>
      </c>
    </row>
    <row r="8461" spans="1:10" s="6" customFormat="1" ht="15" customHeight="1" x14ac:dyDescent="0.3">
      <c r="A8461" s="3" t="s">
        <v>57</v>
      </c>
      <c r="B8461" s="3" t="s">
        <v>58</v>
      </c>
      <c r="C8461" s="3" t="s">
        <v>71</v>
      </c>
      <c r="D8461" s="3" t="s">
        <v>72</v>
      </c>
      <c r="E8461" s="4">
        <v>3</v>
      </c>
      <c r="F8461" s="4">
        <v>4</v>
      </c>
      <c r="G8461" s="3" t="s">
        <v>705</v>
      </c>
      <c r="H8461" s="3" t="s">
        <v>718</v>
      </c>
      <c r="I8461" s="3" t="s">
        <v>37719</v>
      </c>
      <c r="J8461" s="3" t="s">
        <v>5447</v>
      </c>
    </row>
    <row r="8462" spans="1:10" s="6" customFormat="1" ht="15" customHeight="1" x14ac:dyDescent="0.3">
      <c r="A8462" s="3" t="s">
        <v>57</v>
      </c>
      <c r="B8462" s="3" t="s">
        <v>58</v>
      </c>
      <c r="C8462" s="3" t="s">
        <v>86</v>
      </c>
      <c r="D8462" s="3" t="s">
        <v>87</v>
      </c>
      <c r="E8462" s="4">
        <v>3</v>
      </c>
      <c r="F8462" s="4">
        <v>5</v>
      </c>
      <c r="G8462" s="3" t="s">
        <v>705</v>
      </c>
      <c r="H8462" s="3" t="s">
        <v>731</v>
      </c>
      <c r="I8462" s="3" t="s">
        <v>37719</v>
      </c>
      <c r="J8462" s="3" t="s">
        <v>5447</v>
      </c>
    </row>
    <row r="8463" spans="1:10" s="6" customFormat="1" ht="15" customHeight="1" x14ac:dyDescent="0.3">
      <c r="A8463" s="3" t="s">
        <v>57</v>
      </c>
      <c r="B8463" s="3" t="s">
        <v>58</v>
      </c>
      <c r="C8463" s="3" t="s">
        <v>158</v>
      </c>
      <c r="D8463" s="3" t="s">
        <v>159</v>
      </c>
      <c r="E8463" s="4">
        <v>3</v>
      </c>
      <c r="F8463" s="4">
        <v>10</v>
      </c>
      <c r="G8463" s="3" t="s">
        <v>705</v>
      </c>
      <c r="H8463" s="3" t="s">
        <v>854</v>
      </c>
      <c r="I8463" s="3" t="s">
        <v>37719</v>
      </c>
      <c r="J8463" s="3" t="s">
        <v>5447</v>
      </c>
    </row>
    <row r="8464" spans="1:10" s="6" customFormat="1" ht="15" customHeight="1" x14ac:dyDescent="0.3">
      <c r="A8464" s="3" t="s">
        <v>57</v>
      </c>
      <c r="B8464" s="3" t="s">
        <v>58</v>
      </c>
      <c r="C8464" s="3" t="s">
        <v>204</v>
      </c>
      <c r="D8464" s="3" t="s">
        <v>205</v>
      </c>
      <c r="E8464" s="4">
        <v>3</v>
      </c>
      <c r="F8464" s="4">
        <v>13</v>
      </c>
      <c r="G8464" s="3" t="s">
        <v>705</v>
      </c>
      <c r="H8464" s="3" t="s">
        <v>956</v>
      </c>
      <c r="I8464" s="3" t="s">
        <v>37719</v>
      </c>
      <c r="J8464" s="3" t="s">
        <v>5447</v>
      </c>
    </row>
    <row r="8465" spans="1:10" s="6" customFormat="1" ht="15" customHeight="1" x14ac:dyDescent="0.3">
      <c r="A8465" s="3" t="s">
        <v>57</v>
      </c>
      <c r="B8465" s="3" t="s">
        <v>58</v>
      </c>
      <c r="C8465" s="3" t="s">
        <v>415</v>
      </c>
      <c r="D8465" s="3" t="s">
        <v>416</v>
      </c>
      <c r="E8465" s="4">
        <v>3</v>
      </c>
      <c r="F8465" s="4">
        <v>29</v>
      </c>
      <c r="G8465" s="3" t="s">
        <v>705</v>
      </c>
      <c r="H8465" s="3" t="s">
        <v>1177</v>
      </c>
      <c r="I8465" s="3" t="s">
        <v>37719</v>
      </c>
      <c r="J8465" s="3" t="s">
        <v>5436</v>
      </c>
    </row>
    <row r="8466" spans="1:10" s="6" customFormat="1" ht="15" customHeight="1" x14ac:dyDescent="0.3">
      <c r="A8466" s="3" t="s">
        <v>57</v>
      </c>
      <c r="B8466" s="3" t="s">
        <v>58</v>
      </c>
      <c r="C8466" s="3" t="s">
        <v>389</v>
      </c>
      <c r="D8466" s="3" t="s">
        <v>390</v>
      </c>
      <c r="E8466" s="4">
        <v>3</v>
      </c>
      <c r="F8466" s="4">
        <v>27</v>
      </c>
      <c r="G8466" s="3" t="s">
        <v>705</v>
      </c>
      <c r="H8466" s="3" t="s">
        <v>1127</v>
      </c>
      <c r="I8466" s="3" t="s">
        <v>37719</v>
      </c>
      <c r="J8466" s="3" t="s">
        <v>5436</v>
      </c>
    </row>
    <row r="8467" spans="1:10" s="6" customFormat="1" ht="15" customHeight="1" x14ac:dyDescent="0.3">
      <c r="A8467" s="3" t="s">
        <v>57</v>
      </c>
      <c r="B8467" s="3" t="s">
        <v>58</v>
      </c>
      <c r="C8467" s="3" t="s">
        <v>376</v>
      </c>
      <c r="D8467" s="3" t="s">
        <v>377</v>
      </c>
      <c r="E8467" s="4">
        <v>3</v>
      </c>
      <c r="F8467" s="4">
        <v>26</v>
      </c>
      <c r="G8467" s="3" t="s">
        <v>705</v>
      </c>
      <c r="H8467" s="3" t="s">
        <v>1119</v>
      </c>
      <c r="I8467" s="3" t="s">
        <v>37719</v>
      </c>
      <c r="J8467" s="3" t="s">
        <v>5436</v>
      </c>
    </row>
    <row r="8468" spans="1:10" s="6" customFormat="1" ht="15" customHeight="1" x14ac:dyDescent="0.3">
      <c r="A8468" s="3" t="s">
        <v>57</v>
      </c>
      <c r="B8468" s="3" t="s">
        <v>58</v>
      </c>
      <c r="C8468" s="3" t="s">
        <v>366</v>
      </c>
      <c r="D8468" s="3" t="s">
        <v>367</v>
      </c>
      <c r="E8468" s="4">
        <v>3</v>
      </c>
      <c r="F8468" s="4">
        <v>25</v>
      </c>
      <c r="G8468" s="3" t="s">
        <v>705</v>
      </c>
      <c r="H8468" s="3" t="s">
        <v>1110</v>
      </c>
      <c r="I8468" s="3" t="s">
        <v>37719</v>
      </c>
      <c r="J8468" s="3" t="s">
        <v>5436</v>
      </c>
    </row>
    <row r="8469" spans="1:10" s="6" customFormat="1" ht="15" customHeight="1" x14ac:dyDescent="0.3">
      <c r="A8469" s="3" t="s">
        <v>57</v>
      </c>
      <c r="B8469" s="3" t="s">
        <v>58</v>
      </c>
      <c r="C8469" s="3" t="s">
        <v>128</v>
      </c>
      <c r="D8469" s="3" t="s">
        <v>129</v>
      </c>
      <c r="E8469" s="4">
        <v>3</v>
      </c>
      <c r="F8469" s="4">
        <v>8</v>
      </c>
      <c r="G8469" s="3" t="s">
        <v>705</v>
      </c>
      <c r="H8469" s="3" t="s">
        <v>803</v>
      </c>
      <c r="I8469" s="3" t="s">
        <v>37719</v>
      </c>
      <c r="J8469" s="3" t="s">
        <v>5436</v>
      </c>
    </row>
    <row r="8470" spans="1:10" s="6" customFormat="1" ht="15" customHeight="1" x14ac:dyDescent="0.3">
      <c r="A8470" s="3" t="s">
        <v>57</v>
      </c>
      <c r="B8470" s="3" t="s">
        <v>58</v>
      </c>
      <c r="C8470" s="3" t="s">
        <v>142</v>
      </c>
      <c r="D8470" s="3" t="s">
        <v>143</v>
      </c>
      <c r="E8470" s="4">
        <v>3</v>
      </c>
      <c r="F8470" s="4">
        <v>9</v>
      </c>
      <c r="G8470" s="3" t="s">
        <v>705</v>
      </c>
      <c r="H8470" s="3" t="s">
        <v>820</v>
      </c>
      <c r="I8470" s="3" t="s">
        <v>37719</v>
      </c>
      <c r="J8470" s="3" t="s">
        <v>5436</v>
      </c>
    </row>
    <row r="8471" spans="1:10" s="6" customFormat="1" ht="15" customHeight="1" x14ac:dyDescent="0.3">
      <c r="A8471" s="3" t="s">
        <v>57</v>
      </c>
      <c r="B8471" s="3" t="s">
        <v>58</v>
      </c>
      <c r="C8471" s="3" t="s">
        <v>158</v>
      </c>
      <c r="D8471" s="3" t="s">
        <v>159</v>
      </c>
      <c r="E8471" s="4">
        <v>3</v>
      </c>
      <c r="F8471" s="4">
        <v>10</v>
      </c>
      <c r="G8471" s="3" t="s">
        <v>705</v>
      </c>
      <c r="H8471" s="3" t="s">
        <v>854</v>
      </c>
      <c r="I8471" s="3" t="s">
        <v>37719</v>
      </c>
      <c r="J8471" s="3" t="s">
        <v>5436</v>
      </c>
    </row>
    <row r="8472" spans="1:10" s="6" customFormat="1" ht="15" customHeight="1" x14ac:dyDescent="0.3">
      <c r="A8472" s="3" t="s">
        <v>57</v>
      </c>
      <c r="B8472" s="3" t="s">
        <v>58</v>
      </c>
      <c r="C8472" s="3" t="s">
        <v>173</v>
      </c>
      <c r="D8472" s="3" t="s">
        <v>174</v>
      </c>
      <c r="E8472" s="4">
        <v>3</v>
      </c>
      <c r="F8472" s="4">
        <v>11</v>
      </c>
      <c r="G8472" s="3" t="s">
        <v>705</v>
      </c>
      <c r="H8472" s="3" t="s">
        <v>867</v>
      </c>
      <c r="I8472" s="3" t="s">
        <v>37719</v>
      </c>
      <c r="J8472" s="3" t="s">
        <v>5436</v>
      </c>
    </row>
    <row r="8473" spans="1:10" s="6" customFormat="1" ht="15" customHeight="1" x14ac:dyDescent="0.3">
      <c r="A8473" s="3" t="s">
        <v>57</v>
      </c>
      <c r="B8473" s="3" t="s">
        <v>58</v>
      </c>
      <c r="C8473" s="3" t="s">
        <v>189</v>
      </c>
      <c r="D8473" s="3" t="s">
        <v>190</v>
      </c>
      <c r="E8473" s="4">
        <v>3</v>
      </c>
      <c r="F8473" s="4">
        <v>12</v>
      </c>
      <c r="G8473" s="3" t="s">
        <v>705</v>
      </c>
      <c r="H8473" s="3" t="s">
        <v>948</v>
      </c>
      <c r="I8473" s="3" t="s">
        <v>37719</v>
      </c>
      <c r="J8473" s="3" t="s">
        <v>5436</v>
      </c>
    </row>
    <row r="8474" spans="1:10" s="6" customFormat="1" ht="15" customHeight="1" x14ac:dyDescent="0.3">
      <c r="A8474" s="3" t="s">
        <v>57</v>
      </c>
      <c r="B8474" s="3" t="s">
        <v>58</v>
      </c>
      <c r="C8474" s="3" t="s">
        <v>219</v>
      </c>
      <c r="D8474" s="3" t="s">
        <v>220</v>
      </c>
      <c r="E8474" s="4">
        <v>3</v>
      </c>
      <c r="F8474" s="4">
        <v>14</v>
      </c>
      <c r="G8474" s="3" t="s">
        <v>705</v>
      </c>
      <c r="H8474" s="3" t="s">
        <v>977</v>
      </c>
      <c r="I8474" s="3" t="s">
        <v>37719</v>
      </c>
      <c r="J8474" s="3" t="s">
        <v>5436</v>
      </c>
    </row>
    <row r="8475" spans="1:10" s="6" customFormat="1" ht="15" customHeight="1" x14ac:dyDescent="0.3">
      <c r="A8475" s="3" t="s">
        <v>57</v>
      </c>
      <c r="B8475" s="3" t="s">
        <v>58</v>
      </c>
      <c r="C8475" s="3" t="s">
        <v>232</v>
      </c>
      <c r="D8475" s="3" t="s">
        <v>233</v>
      </c>
      <c r="E8475" s="4">
        <v>3</v>
      </c>
      <c r="F8475" s="4">
        <v>15</v>
      </c>
      <c r="G8475" s="3" t="s">
        <v>705</v>
      </c>
      <c r="H8475" s="3" t="s">
        <v>986</v>
      </c>
      <c r="I8475" s="3" t="s">
        <v>37719</v>
      </c>
      <c r="J8475" s="3" t="s">
        <v>5436</v>
      </c>
    </row>
    <row r="8476" spans="1:10" s="6" customFormat="1" ht="15" customHeight="1" x14ac:dyDescent="0.3">
      <c r="A8476" s="3" t="s">
        <v>57</v>
      </c>
      <c r="B8476" s="3" t="s">
        <v>58</v>
      </c>
      <c r="C8476" s="3" t="s">
        <v>295</v>
      </c>
      <c r="D8476" s="3" t="s">
        <v>296</v>
      </c>
      <c r="E8476" s="4">
        <v>3</v>
      </c>
      <c r="F8476" s="4">
        <v>20</v>
      </c>
      <c r="G8476" s="3" t="s">
        <v>705</v>
      </c>
      <c r="H8476" s="3" t="s">
        <v>1028</v>
      </c>
      <c r="I8476" s="3" t="s">
        <v>37719</v>
      </c>
      <c r="J8476" s="3" t="s">
        <v>5447</v>
      </c>
    </row>
    <row r="8477" spans="1:10" s="6" customFormat="1" ht="15" customHeight="1" x14ac:dyDescent="0.3">
      <c r="A8477" s="3" t="s">
        <v>57</v>
      </c>
      <c r="B8477" s="3" t="s">
        <v>58</v>
      </c>
      <c r="C8477" s="3" t="s">
        <v>246</v>
      </c>
      <c r="D8477" s="3" t="s">
        <v>247</v>
      </c>
      <c r="E8477" s="4">
        <v>3</v>
      </c>
      <c r="F8477" s="4">
        <v>16</v>
      </c>
      <c r="G8477" s="3" t="s">
        <v>705</v>
      </c>
      <c r="H8477" s="3" t="s">
        <v>989</v>
      </c>
      <c r="I8477" s="3" t="s">
        <v>37719</v>
      </c>
      <c r="J8477" s="3" t="s">
        <v>5436</v>
      </c>
    </row>
    <row r="8478" spans="1:10" s="6" customFormat="1" ht="15" customHeight="1" x14ac:dyDescent="0.3">
      <c r="A8478" s="3" t="s">
        <v>57</v>
      </c>
      <c r="B8478" s="3" t="s">
        <v>58</v>
      </c>
      <c r="C8478" s="3" t="s">
        <v>272</v>
      </c>
      <c r="D8478" s="3" t="s">
        <v>273</v>
      </c>
      <c r="E8478" s="4">
        <v>3</v>
      </c>
      <c r="F8478" s="4">
        <v>18</v>
      </c>
      <c r="G8478" s="3" t="s">
        <v>705</v>
      </c>
      <c r="H8478" s="3" t="s">
        <v>1009</v>
      </c>
      <c r="I8478" s="3" t="s">
        <v>37719</v>
      </c>
      <c r="J8478" s="3" t="s">
        <v>5436</v>
      </c>
    </row>
    <row r="8479" spans="1:10" s="6" customFormat="1" ht="15" customHeight="1" x14ac:dyDescent="0.3">
      <c r="A8479" s="3" t="s">
        <v>57</v>
      </c>
      <c r="B8479" s="3" t="s">
        <v>58</v>
      </c>
      <c r="C8479" s="3" t="s">
        <v>283</v>
      </c>
      <c r="D8479" s="3" t="s">
        <v>284</v>
      </c>
      <c r="E8479" s="4">
        <v>3</v>
      </c>
      <c r="F8479" s="4">
        <v>19</v>
      </c>
      <c r="G8479" s="3" t="s">
        <v>705</v>
      </c>
      <c r="H8479" s="3" t="s">
        <v>1019</v>
      </c>
      <c r="I8479" s="3" t="s">
        <v>37719</v>
      </c>
      <c r="J8479" s="3" t="s">
        <v>5436</v>
      </c>
    </row>
    <row r="8480" spans="1:10" s="6" customFormat="1" ht="15" customHeight="1" x14ac:dyDescent="0.3">
      <c r="A8480" s="3" t="s">
        <v>57</v>
      </c>
      <c r="B8480" s="3" t="s">
        <v>58</v>
      </c>
      <c r="C8480" s="3" t="s">
        <v>295</v>
      </c>
      <c r="D8480" s="3" t="s">
        <v>296</v>
      </c>
      <c r="E8480" s="4">
        <v>3</v>
      </c>
      <c r="F8480" s="4">
        <v>20</v>
      </c>
      <c r="G8480" s="3" t="s">
        <v>705</v>
      </c>
      <c r="H8480" s="3" t="s">
        <v>1028</v>
      </c>
      <c r="I8480" s="3" t="s">
        <v>37719</v>
      </c>
      <c r="J8480" s="3" t="s">
        <v>5436</v>
      </c>
    </row>
    <row r="8481" spans="1:10" s="6" customFormat="1" ht="15" customHeight="1" x14ac:dyDescent="0.3">
      <c r="A8481" s="3" t="s">
        <v>57</v>
      </c>
      <c r="B8481" s="3" t="s">
        <v>58</v>
      </c>
      <c r="C8481" s="3" t="s">
        <v>307</v>
      </c>
      <c r="D8481" s="3" t="s">
        <v>308</v>
      </c>
      <c r="E8481" s="4">
        <v>3</v>
      </c>
      <c r="F8481" s="4">
        <v>21</v>
      </c>
      <c r="G8481" s="3" t="s">
        <v>705</v>
      </c>
      <c r="H8481" s="3" t="s">
        <v>1051</v>
      </c>
      <c r="I8481" s="3" t="s">
        <v>37719</v>
      </c>
      <c r="J8481" s="3" t="s">
        <v>5436</v>
      </c>
    </row>
    <row r="8482" spans="1:10" s="6" customFormat="1" ht="15" customHeight="1" x14ac:dyDescent="0.3">
      <c r="A8482" s="3" t="s">
        <v>57</v>
      </c>
      <c r="B8482" s="3" t="s">
        <v>58</v>
      </c>
      <c r="C8482" s="3" t="s">
        <v>322</v>
      </c>
      <c r="D8482" s="3" t="s">
        <v>323</v>
      </c>
      <c r="E8482" s="4">
        <v>3</v>
      </c>
      <c r="F8482" s="4">
        <v>22</v>
      </c>
      <c r="G8482" s="3" t="s">
        <v>705</v>
      </c>
      <c r="H8482" s="3" t="s">
        <v>1065</v>
      </c>
      <c r="I8482" s="3" t="s">
        <v>37719</v>
      </c>
      <c r="J8482" s="3" t="s">
        <v>5436</v>
      </c>
    </row>
    <row r="8483" spans="1:10" s="6" customFormat="1" ht="15" customHeight="1" x14ac:dyDescent="0.3">
      <c r="A8483" s="3" t="s">
        <v>57</v>
      </c>
      <c r="B8483" s="3" t="s">
        <v>58</v>
      </c>
      <c r="C8483" s="3" t="s">
        <v>337</v>
      </c>
      <c r="D8483" s="3" t="s">
        <v>338</v>
      </c>
      <c r="E8483" s="4">
        <v>3</v>
      </c>
      <c r="F8483" s="4">
        <v>23</v>
      </c>
      <c r="G8483" s="3" t="s">
        <v>705</v>
      </c>
      <c r="H8483" s="3" t="s">
        <v>1068</v>
      </c>
      <c r="I8483" s="3" t="s">
        <v>37719</v>
      </c>
      <c r="J8483" s="3" t="s">
        <v>5436</v>
      </c>
    </row>
    <row r="8484" spans="1:10" s="6" customFormat="1" ht="15" customHeight="1" x14ac:dyDescent="0.3">
      <c r="A8484" s="3" t="s">
        <v>57</v>
      </c>
      <c r="B8484" s="3" t="s">
        <v>58</v>
      </c>
      <c r="C8484" s="3" t="s">
        <v>352</v>
      </c>
      <c r="D8484" s="3" t="s">
        <v>353</v>
      </c>
      <c r="E8484" s="4">
        <v>3</v>
      </c>
      <c r="F8484" s="4">
        <v>24</v>
      </c>
      <c r="G8484" s="3" t="s">
        <v>705</v>
      </c>
      <c r="H8484" s="3" t="s">
        <v>1092</v>
      </c>
      <c r="I8484" s="3" t="s">
        <v>37719</v>
      </c>
      <c r="J8484" s="3" t="s">
        <v>5436</v>
      </c>
    </row>
    <row r="8485" spans="1:10" s="6" customFormat="1" ht="15" customHeight="1" x14ac:dyDescent="0.3">
      <c r="A8485" s="3" t="s">
        <v>57</v>
      </c>
      <c r="B8485" s="3" t="s">
        <v>58</v>
      </c>
      <c r="C8485" s="3" t="s">
        <v>260</v>
      </c>
      <c r="D8485" s="3" t="s">
        <v>261</v>
      </c>
      <c r="E8485" s="4">
        <v>3</v>
      </c>
      <c r="F8485" s="4">
        <v>17</v>
      </c>
      <c r="G8485" s="3" t="s">
        <v>705</v>
      </c>
      <c r="H8485" s="3" t="s">
        <v>1005</v>
      </c>
      <c r="I8485" s="3" t="s">
        <v>37719</v>
      </c>
      <c r="J8485" s="3" t="s">
        <v>5436</v>
      </c>
    </row>
    <row r="8486" spans="1:10" s="6" customFormat="1" ht="15" customHeight="1" x14ac:dyDescent="0.3">
      <c r="A8486" s="3" t="s">
        <v>57</v>
      </c>
      <c r="B8486" s="3" t="s">
        <v>58</v>
      </c>
      <c r="C8486" s="3" t="s">
        <v>272</v>
      </c>
      <c r="D8486" s="3" t="s">
        <v>273</v>
      </c>
      <c r="E8486" s="4">
        <v>3</v>
      </c>
      <c r="F8486" s="4">
        <v>18</v>
      </c>
      <c r="G8486" s="3" t="s">
        <v>705</v>
      </c>
      <c r="H8486" s="3" t="s">
        <v>1009</v>
      </c>
      <c r="I8486" s="3" t="s">
        <v>37719</v>
      </c>
      <c r="J8486" s="3" t="s">
        <v>37721</v>
      </c>
    </row>
    <row r="8487" spans="1:10" s="6" customFormat="1" ht="15" customHeight="1" x14ac:dyDescent="0.3">
      <c r="A8487" s="3" t="s">
        <v>57</v>
      </c>
      <c r="B8487" s="3" t="s">
        <v>58</v>
      </c>
      <c r="C8487" s="3" t="s">
        <v>283</v>
      </c>
      <c r="D8487" s="3" t="s">
        <v>284</v>
      </c>
      <c r="E8487" s="4">
        <v>3</v>
      </c>
      <c r="F8487" s="4">
        <v>19</v>
      </c>
      <c r="G8487" s="3" t="s">
        <v>705</v>
      </c>
      <c r="H8487" s="3" t="s">
        <v>1019</v>
      </c>
      <c r="I8487" s="3" t="s">
        <v>37719</v>
      </c>
      <c r="J8487" s="3" t="s">
        <v>37721</v>
      </c>
    </row>
    <row r="8488" spans="1:10" s="6" customFormat="1" ht="15" customHeight="1" x14ac:dyDescent="0.3">
      <c r="A8488" s="3" t="s">
        <v>57</v>
      </c>
      <c r="B8488" s="3" t="s">
        <v>58</v>
      </c>
      <c r="C8488" s="3" t="s">
        <v>295</v>
      </c>
      <c r="D8488" s="3" t="s">
        <v>296</v>
      </c>
      <c r="E8488" s="4">
        <v>3</v>
      </c>
      <c r="F8488" s="4">
        <v>20</v>
      </c>
      <c r="G8488" s="3" t="s">
        <v>705</v>
      </c>
      <c r="H8488" s="3" t="s">
        <v>1028</v>
      </c>
      <c r="I8488" s="3" t="s">
        <v>37719</v>
      </c>
      <c r="J8488" s="3" t="s">
        <v>37721</v>
      </c>
    </row>
    <row r="8489" spans="1:10" s="6" customFormat="1" ht="15" customHeight="1" x14ac:dyDescent="0.3">
      <c r="A8489" s="3" t="s">
        <v>57</v>
      </c>
      <c r="B8489" s="3" t="s">
        <v>58</v>
      </c>
      <c r="C8489" s="3" t="s">
        <v>25</v>
      </c>
      <c r="D8489" s="3" t="s">
        <v>26</v>
      </c>
      <c r="E8489" s="4">
        <v>3</v>
      </c>
      <c r="F8489" s="4">
        <v>1</v>
      </c>
      <c r="G8489" s="3" t="s">
        <v>705</v>
      </c>
      <c r="H8489" s="3" t="s">
        <v>623</v>
      </c>
      <c r="I8489" s="3" t="s">
        <v>37719</v>
      </c>
      <c r="J8489" s="3" t="s">
        <v>5624</v>
      </c>
    </row>
    <row r="8490" spans="1:10" s="6" customFormat="1" ht="15" customHeight="1" x14ac:dyDescent="0.3">
      <c r="A8490" s="3" t="s">
        <v>57</v>
      </c>
      <c r="B8490" s="3" t="s">
        <v>58</v>
      </c>
      <c r="C8490" s="3" t="s">
        <v>86</v>
      </c>
      <c r="D8490" s="3" t="s">
        <v>87</v>
      </c>
      <c r="E8490" s="4">
        <v>3</v>
      </c>
      <c r="F8490" s="4">
        <v>5</v>
      </c>
      <c r="G8490" s="3" t="s">
        <v>705</v>
      </c>
      <c r="H8490" s="3" t="s">
        <v>731</v>
      </c>
      <c r="I8490" s="3" t="s">
        <v>37719</v>
      </c>
      <c r="J8490" s="3" t="s">
        <v>5624</v>
      </c>
    </row>
    <row r="8491" spans="1:10" s="6" customFormat="1" ht="15" customHeight="1" x14ac:dyDescent="0.3">
      <c r="A8491" s="3" t="s">
        <v>57</v>
      </c>
      <c r="B8491" s="3" t="s">
        <v>58</v>
      </c>
      <c r="C8491" s="3" t="s">
        <v>142</v>
      </c>
      <c r="D8491" s="3" t="s">
        <v>143</v>
      </c>
      <c r="E8491" s="4">
        <v>3</v>
      </c>
      <c r="F8491" s="4">
        <v>9</v>
      </c>
      <c r="G8491" s="3" t="s">
        <v>705</v>
      </c>
      <c r="H8491" s="3" t="s">
        <v>820</v>
      </c>
      <c r="I8491" s="3" t="s">
        <v>37719</v>
      </c>
      <c r="J8491" s="3" t="s">
        <v>5624</v>
      </c>
    </row>
    <row r="8492" spans="1:10" s="6" customFormat="1" ht="15" customHeight="1" x14ac:dyDescent="0.3">
      <c r="A8492" s="3" t="s">
        <v>57</v>
      </c>
      <c r="B8492" s="3" t="s">
        <v>58</v>
      </c>
      <c r="C8492" s="3" t="s">
        <v>25</v>
      </c>
      <c r="D8492" s="3" t="s">
        <v>26</v>
      </c>
      <c r="E8492" s="4">
        <v>3</v>
      </c>
      <c r="F8492" s="4">
        <v>1</v>
      </c>
      <c r="G8492" s="3" t="s">
        <v>705</v>
      </c>
      <c r="H8492" s="3" t="s">
        <v>623</v>
      </c>
      <c r="I8492" s="3" t="s">
        <v>37719</v>
      </c>
      <c r="J8492" s="3" t="s">
        <v>5649</v>
      </c>
    </row>
    <row r="8493" spans="1:10" s="6" customFormat="1" ht="15" customHeight="1" x14ac:dyDescent="0.3">
      <c r="A8493" s="3" t="s">
        <v>57</v>
      </c>
      <c r="B8493" s="3" t="s">
        <v>58</v>
      </c>
      <c r="C8493" s="3" t="s">
        <v>86</v>
      </c>
      <c r="D8493" s="3" t="s">
        <v>87</v>
      </c>
      <c r="E8493" s="4">
        <v>3</v>
      </c>
      <c r="F8493" s="4">
        <v>5</v>
      </c>
      <c r="G8493" s="3" t="s">
        <v>705</v>
      </c>
      <c r="H8493" s="3" t="s">
        <v>731</v>
      </c>
      <c r="I8493" s="3" t="s">
        <v>37719</v>
      </c>
      <c r="J8493" s="3" t="s">
        <v>5649</v>
      </c>
    </row>
    <row r="8494" spans="1:10" s="6" customFormat="1" ht="15" customHeight="1" x14ac:dyDescent="0.3">
      <c r="A8494" s="3" t="s">
        <v>57</v>
      </c>
      <c r="B8494" s="3" t="s">
        <v>58</v>
      </c>
      <c r="C8494" s="3" t="s">
        <v>272</v>
      </c>
      <c r="D8494" s="3" t="s">
        <v>273</v>
      </c>
      <c r="E8494" s="4">
        <v>3</v>
      </c>
      <c r="F8494" s="4">
        <v>18</v>
      </c>
      <c r="G8494" s="3" t="s">
        <v>705</v>
      </c>
      <c r="H8494" s="3" t="s">
        <v>1009</v>
      </c>
      <c r="I8494" s="3" t="s">
        <v>37719</v>
      </c>
      <c r="J8494" s="3" t="s">
        <v>5649</v>
      </c>
    </row>
    <row r="8495" spans="1:10" s="6" customFormat="1" ht="15" customHeight="1" x14ac:dyDescent="0.3">
      <c r="A8495" s="3" t="s">
        <v>57</v>
      </c>
      <c r="B8495" s="3" t="s">
        <v>58</v>
      </c>
      <c r="C8495" s="3" t="s">
        <v>366</v>
      </c>
      <c r="D8495" s="3" t="s">
        <v>367</v>
      </c>
      <c r="E8495" s="4">
        <v>3</v>
      </c>
      <c r="F8495" s="4">
        <v>25</v>
      </c>
      <c r="G8495" s="3" t="s">
        <v>705</v>
      </c>
      <c r="H8495" s="3" t="s">
        <v>1110</v>
      </c>
      <c r="I8495" s="3" t="s">
        <v>37719</v>
      </c>
      <c r="J8495" s="3" t="s">
        <v>5649</v>
      </c>
    </row>
    <row r="8496" spans="1:10" s="6" customFormat="1" ht="15" customHeight="1" x14ac:dyDescent="0.3">
      <c r="A8496" s="3" t="s">
        <v>57</v>
      </c>
      <c r="B8496" s="3" t="s">
        <v>58</v>
      </c>
      <c r="C8496" s="3" t="s">
        <v>42</v>
      </c>
      <c r="D8496" s="3" t="s">
        <v>43</v>
      </c>
      <c r="E8496" s="4">
        <v>3</v>
      </c>
      <c r="F8496" s="4">
        <v>2</v>
      </c>
      <c r="G8496" s="3" t="s">
        <v>705</v>
      </c>
      <c r="H8496" s="3" t="s">
        <v>686</v>
      </c>
      <c r="I8496" s="3" t="s">
        <v>37719</v>
      </c>
      <c r="J8496" s="3" t="s">
        <v>5805</v>
      </c>
    </row>
    <row r="8497" spans="1:10" s="6" customFormat="1" ht="15" customHeight="1" x14ac:dyDescent="0.3">
      <c r="A8497" s="3" t="s">
        <v>57</v>
      </c>
      <c r="B8497" s="3" t="s">
        <v>58</v>
      </c>
      <c r="C8497" s="3" t="s">
        <v>142</v>
      </c>
      <c r="D8497" s="3" t="s">
        <v>143</v>
      </c>
      <c r="E8497" s="4">
        <v>3</v>
      </c>
      <c r="F8497" s="4">
        <v>9</v>
      </c>
      <c r="G8497" s="3" t="s">
        <v>705</v>
      </c>
      <c r="H8497" s="3" t="s">
        <v>820</v>
      </c>
      <c r="I8497" s="3" t="s">
        <v>37719</v>
      </c>
      <c r="J8497" s="3" t="s">
        <v>5805</v>
      </c>
    </row>
    <row r="8498" spans="1:10" s="6" customFormat="1" ht="15" customHeight="1" x14ac:dyDescent="0.3">
      <c r="A8498" s="3" t="s">
        <v>57</v>
      </c>
      <c r="B8498" s="3" t="s">
        <v>58</v>
      </c>
      <c r="C8498" s="3" t="s">
        <v>204</v>
      </c>
      <c r="D8498" s="3" t="s">
        <v>205</v>
      </c>
      <c r="E8498" s="4">
        <v>3</v>
      </c>
      <c r="F8498" s="4">
        <v>13</v>
      </c>
      <c r="G8498" s="3" t="s">
        <v>705</v>
      </c>
      <c r="H8498" s="3" t="s">
        <v>956</v>
      </c>
      <c r="I8498" s="3" t="s">
        <v>37719</v>
      </c>
      <c r="J8498" s="3" t="s">
        <v>5805</v>
      </c>
    </row>
    <row r="8499" spans="1:10" s="6" customFormat="1" ht="15" customHeight="1" x14ac:dyDescent="0.3">
      <c r="A8499" s="3" t="s">
        <v>57</v>
      </c>
      <c r="B8499" s="3" t="s">
        <v>58</v>
      </c>
      <c r="C8499" s="3" t="s">
        <v>295</v>
      </c>
      <c r="D8499" s="3" t="s">
        <v>296</v>
      </c>
      <c r="E8499" s="4">
        <v>3</v>
      </c>
      <c r="F8499" s="4">
        <v>20</v>
      </c>
      <c r="G8499" s="3" t="s">
        <v>705</v>
      </c>
      <c r="H8499" s="3" t="s">
        <v>1028</v>
      </c>
      <c r="I8499" s="3" t="s">
        <v>37719</v>
      </c>
      <c r="J8499" s="3" t="s">
        <v>5805</v>
      </c>
    </row>
    <row r="8500" spans="1:10" s="6" customFormat="1" ht="15" customHeight="1" x14ac:dyDescent="0.3">
      <c r="A8500" s="3" t="s">
        <v>57</v>
      </c>
      <c r="B8500" s="3" t="s">
        <v>58</v>
      </c>
      <c r="C8500" s="3" t="s">
        <v>25</v>
      </c>
      <c r="D8500" s="3" t="s">
        <v>26</v>
      </c>
      <c r="E8500" s="4">
        <v>3</v>
      </c>
      <c r="F8500" s="4">
        <v>1</v>
      </c>
      <c r="G8500" s="3" t="s">
        <v>705</v>
      </c>
      <c r="H8500" s="3" t="s">
        <v>623</v>
      </c>
      <c r="I8500" s="3" t="s">
        <v>37719</v>
      </c>
      <c r="J8500" s="3" t="s">
        <v>5665</v>
      </c>
    </row>
    <row r="8501" spans="1:10" s="6" customFormat="1" ht="15" customHeight="1" x14ac:dyDescent="0.3">
      <c r="A8501" s="3" t="s">
        <v>57</v>
      </c>
      <c r="B8501" s="3" t="s">
        <v>58</v>
      </c>
      <c r="C8501" s="3" t="s">
        <v>42</v>
      </c>
      <c r="D8501" s="3" t="s">
        <v>43</v>
      </c>
      <c r="E8501" s="4">
        <v>3</v>
      </c>
      <c r="F8501" s="4">
        <v>2</v>
      </c>
      <c r="G8501" s="3" t="s">
        <v>705</v>
      </c>
      <c r="H8501" s="3" t="s">
        <v>686</v>
      </c>
      <c r="I8501" s="3" t="s">
        <v>37719</v>
      </c>
      <c r="J8501" s="3" t="s">
        <v>5665</v>
      </c>
    </row>
    <row r="8502" spans="1:10" s="6" customFormat="1" ht="15" customHeight="1" x14ac:dyDescent="0.3">
      <c r="A8502" s="3" t="s">
        <v>57</v>
      </c>
      <c r="B8502" s="3" t="s">
        <v>58</v>
      </c>
      <c r="C8502" s="3" t="s">
        <v>86</v>
      </c>
      <c r="D8502" s="3" t="s">
        <v>87</v>
      </c>
      <c r="E8502" s="4">
        <v>3</v>
      </c>
      <c r="F8502" s="4">
        <v>5</v>
      </c>
      <c r="G8502" s="3" t="s">
        <v>705</v>
      </c>
      <c r="H8502" s="3" t="s">
        <v>731</v>
      </c>
      <c r="I8502" s="3" t="s">
        <v>37719</v>
      </c>
      <c r="J8502" s="3" t="s">
        <v>5665</v>
      </c>
    </row>
    <row r="8503" spans="1:10" s="6" customFormat="1" ht="15" customHeight="1" x14ac:dyDescent="0.3">
      <c r="A8503" s="3" t="s">
        <v>57</v>
      </c>
      <c r="B8503" s="3" t="s">
        <v>58</v>
      </c>
      <c r="C8503" s="3" t="s">
        <v>97</v>
      </c>
      <c r="D8503" s="3" t="s">
        <v>98</v>
      </c>
      <c r="E8503" s="4">
        <v>3</v>
      </c>
      <c r="F8503" s="4">
        <v>6</v>
      </c>
      <c r="G8503" s="3" t="s">
        <v>705</v>
      </c>
      <c r="H8503" s="3" t="s">
        <v>742</v>
      </c>
      <c r="I8503" s="3" t="s">
        <v>37719</v>
      </c>
      <c r="J8503" s="3" t="s">
        <v>5665</v>
      </c>
    </row>
    <row r="8504" spans="1:10" s="6" customFormat="1" ht="15" customHeight="1" x14ac:dyDescent="0.3">
      <c r="A8504" s="3" t="s">
        <v>57</v>
      </c>
      <c r="B8504" s="3" t="s">
        <v>58</v>
      </c>
      <c r="C8504" s="3" t="s">
        <v>493</v>
      </c>
      <c r="D8504" s="3" t="s">
        <v>494</v>
      </c>
      <c r="E8504" s="4">
        <v>3</v>
      </c>
      <c r="F8504" s="4">
        <v>36</v>
      </c>
      <c r="G8504" s="3" t="s">
        <v>705</v>
      </c>
      <c r="H8504" s="3" t="s">
        <v>1241</v>
      </c>
      <c r="I8504" s="3" t="s">
        <v>37719</v>
      </c>
      <c r="J8504" s="3" t="s">
        <v>5614</v>
      </c>
    </row>
    <row r="8505" spans="1:10" s="6" customFormat="1" ht="15" customHeight="1" x14ac:dyDescent="0.3">
      <c r="A8505" s="3" t="s">
        <v>57</v>
      </c>
      <c r="B8505" s="3" t="s">
        <v>58</v>
      </c>
      <c r="C8505" s="3" t="s">
        <v>112</v>
      </c>
      <c r="D8505" s="3" t="s">
        <v>113</v>
      </c>
      <c r="E8505" s="4">
        <v>3</v>
      </c>
      <c r="F8505" s="4">
        <v>7</v>
      </c>
      <c r="G8505" s="3" t="s">
        <v>705</v>
      </c>
      <c r="H8505" s="3" t="s">
        <v>749</v>
      </c>
      <c r="I8505" s="3" t="s">
        <v>37719</v>
      </c>
      <c r="J8505" s="3" t="s">
        <v>5665</v>
      </c>
    </row>
    <row r="8506" spans="1:10" s="6" customFormat="1" ht="15" customHeight="1" x14ac:dyDescent="0.3">
      <c r="A8506" s="3" t="s">
        <v>57</v>
      </c>
      <c r="B8506" s="3" t="s">
        <v>58</v>
      </c>
      <c r="C8506" s="3" t="s">
        <v>448</v>
      </c>
      <c r="D8506" s="3" t="s">
        <v>449</v>
      </c>
      <c r="E8506" s="4">
        <v>3</v>
      </c>
      <c r="F8506" s="4">
        <v>32</v>
      </c>
      <c r="G8506" s="3" t="s">
        <v>705</v>
      </c>
      <c r="H8506" s="3" t="s">
        <v>1201</v>
      </c>
      <c r="I8506" s="3" t="s">
        <v>37719</v>
      </c>
      <c r="J8506" s="3" t="s">
        <v>5614</v>
      </c>
    </row>
    <row r="8507" spans="1:10" s="6" customFormat="1" ht="15" customHeight="1" x14ac:dyDescent="0.3">
      <c r="A8507" s="3" t="s">
        <v>57</v>
      </c>
      <c r="B8507" s="3" t="s">
        <v>58</v>
      </c>
      <c r="C8507" s="3" t="s">
        <v>389</v>
      </c>
      <c r="D8507" s="3" t="s">
        <v>390</v>
      </c>
      <c r="E8507" s="4">
        <v>3</v>
      </c>
      <c r="F8507" s="4">
        <v>27</v>
      </c>
      <c r="G8507" s="3" t="s">
        <v>705</v>
      </c>
      <c r="H8507" s="3" t="s">
        <v>1127</v>
      </c>
      <c r="I8507" s="3" t="s">
        <v>37719</v>
      </c>
      <c r="J8507" s="3" t="s">
        <v>5614</v>
      </c>
    </row>
    <row r="8508" spans="1:10" s="6" customFormat="1" ht="15" customHeight="1" x14ac:dyDescent="0.3">
      <c r="A8508" s="3" t="s">
        <v>57</v>
      </c>
      <c r="B8508" s="3" t="s">
        <v>58</v>
      </c>
      <c r="C8508" s="3" t="s">
        <v>173</v>
      </c>
      <c r="D8508" s="3" t="s">
        <v>174</v>
      </c>
      <c r="E8508" s="4">
        <v>3</v>
      </c>
      <c r="F8508" s="4">
        <v>11</v>
      </c>
      <c r="G8508" s="3" t="s">
        <v>705</v>
      </c>
      <c r="H8508" s="3" t="s">
        <v>867</v>
      </c>
      <c r="I8508" s="3" t="s">
        <v>37719</v>
      </c>
      <c r="J8508" s="3" t="s">
        <v>5614</v>
      </c>
    </row>
    <row r="8509" spans="1:10" s="6" customFormat="1" ht="15" customHeight="1" x14ac:dyDescent="0.3">
      <c r="A8509" s="3" t="s">
        <v>57</v>
      </c>
      <c r="B8509" s="3" t="s">
        <v>58</v>
      </c>
      <c r="C8509" s="3" t="s">
        <v>189</v>
      </c>
      <c r="D8509" s="3" t="s">
        <v>190</v>
      </c>
      <c r="E8509" s="4">
        <v>3</v>
      </c>
      <c r="F8509" s="4">
        <v>12</v>
      </c>
      <c r="G8509" s="3" t="s">
        <v>705</v>
      </c>
      <c r="H8509" s="3" t="s">
        <v>948</v>
      </c>
      <c r="I8509" s="3" t="s">
        <v>37719</v>
      </c>
      <c r="J8509" s="3" t="s">
        <v>5614</v>
      </c>
    </row>
    <row r="8510" spans="1:10" s="6" customFormat="1" ht="15" customHeight="1" x14ac:dyDescent="0.3">
      <c r="A8510" s="3" t="s">
        <v>57</v>
      </c>
      <c r="B8510" s="3" t="s">
        <v>58</v>
      </c>
      <c r="C8510" s="3" t="s">
        <v>204</v>
      </c>
      <c r="D8510" s="3" t="s">
        <v>205</v>
      </c>
      <c r="E8510" s="4">
        <v>3</v>
      </c>
      <c r="F8510" s="4">
        <v>13</v>
      </c>
      <c r="G8510" s="3" t="s">
        <v>705</v>
      </c>
      <c r="H8510" s="3" t="s">
        <v>956</v>
      </c>
      <c r="I8510" s="3" t="s">
        <v>37719</v>
      </c>
      <c r="J8510" s="3" t="s">
        <v>5614</v>
      </c>
    </row>
    <row r="8511" spans="1:10" s="6" customFormat="1" ht="15" customHeight="1" x14ac:dyDescent="0.3">
      <c r="A8511" s="3" t="s">
        <v>57</v>
      </c>
      <c r="B8511" s="3" t="s">
        <v>58</v>
      </c>
      <c r="C8511" s="3" t="s">
        <v>232</v>
      </c>
      <c r="D8511" s="3" t="s">
        <v>233</v>
      </c>
      <c r="E8511" s="4">
        <v>3</v>
      </c>
      <c r="F8511" s="4">
        <v>15</v>
      </c>
      <c r="G8511" s="3" t="s">
        <v>705</v>
      </c>
      <c r="H8511" s="3" t="s">
        <v>986</v>
      </c>
      <c r="I8511" s="3" t="s">
        <v>37719</v>
      </c>
      <c r="J8511" s="3" t="s">
        <v>5614</v>
      </c>
    </row>
    <row r="8512" spans="1:10" s="6" customFormat="1" ht="15" customHeight="1" x14ac:dyDescent="0.3">
      <c r="A8512" s="3" t="s">
        <v>57</v>
      </c>
      <c r="B8512" s="3" t="s">
        <v>58</v>
      </c>
      <c r="C8512" s="3" t="s">
        <v>246</v>
      </c>
      <c r="D8512" s="3" t="s">
        <v>247</v>
      </c>
      <c r="E8512" s="4">
        <v>3</v>
      </c>
      <c r="F8512" s="4">
        <v>16</v>
      </c>
      <c r="G8512" s="3" t="s">
        <v>705</v>
      </c>
      <c r="H8512" s="3" t="s">
        <v>989</v>
      </c>
      <c r="I8512" s="3" t="s">
        <v>37719</v>
      </c>
      <c r="J8512" s="3" t="s">
        <v>5614</v>
      </c>
    </row>
    <row r="8513" spans="1:10" s="6" customFormat="1" ht="15" customHeight="1" x14ac:dyDescent="0.3">
      <c r="A8513" s="3" t="s">
        <v>57</v>
      </c>
      <c r="B8513" s="3" t="s">
        <v>58</v>
      </c>
      <c r="C8513" s="3" t="s">
        <v>260</v>
      </c>
      <c r="D8513" s="3" t="s">
        <v>261</v>
      </c>
      <c r="E8513" s="4">
        <v>3</v>
      </c>
      <c r="F8513" s="4">
        <v>17</v>
      </c>
      <c r="G8513" s="3" t="s">
        <v>705</v>
      </c>
      <c r="H8513" s="3" t="s">
        <v>1005</v>
      </c>
      <c r="I8513" s="3" t="s">
        <v>37719</v>
      </c>
      <c r="J8513" s="3" t="s">
        <v>5614</v>
      </c>
    </row>
    <row r="8514" spans="1:10" s="6" customFormat="1" ht="15" customHeight="1" x14ac:dyDescent="0.3">
      <c r="A8514" s="3" t="s">
        <v>57</v>
      </c>
      <c r="B8514" s="3" t="s">
        <v>58</v>
      </c>
      <c r="C8514" s="3" t="s">
        <v>272</v>
      </c>
      <c r="D8514" s="3" t="s">
        <v>273</v>
      </c>
      <c r="E8514" s="4">
        <v>3</v>
      </c>
      <c r="F8514" s="4">
        <v>18</v>
      </c>
      <c r="G8514" s="3" t="s">
        <v>705</v>
      </c>
      <c r="H8514" s="3" t="s">
        <v>1009</v>
      </c>
      <c r="I8514" s="3" t="s">
        <v>37719</v>
      </c>
      <c r="J8514" s="3" t="s">
        <v>5614</v>
      </c>
    </row>
    <row r="8515" spans="1:10" s="6" customFormat="1" ht="15" customHeight="1" x14ac:dyDescent="0.3">
      <c r="A8515" s="3" t="s">
        <v>57</v>
      </c>
      <c r="B8515" s="3" t="s">
        <v>58</v>
      </c>
      <c r="C8515" s="3" t="s">
        <v>283</v>
      </c>
      <c r="D8515" s="3" t="s">
        <v>284</v>
      </c>
      <c r="E8515" s="4">
        <v>3</v>
      </c>
      <c r="F8515" s="4">
        <v>19</v>
      </c>
      <c r="G8515" s="3" t="s">
        <v>705</v>
      </c>
      <c r="H8515" s="3" t="s">
        <v>1019</v>
      </c>
      <c r="I8515" s="3" t="s">
        <v>37719</v>
      </c>
      <c r="J8515" s="3" t="s">
        <v>5614</v>
      </c>
    </row>
    <row r="8516" spans="1:10" s="6" customFormat="1" ht="15" customHeight="1" x14ac:dyDescent="0.3">
      <c r="A8516" s="3" t="s">
        <v>57</v>
      </c>
      <c r="B8516" s="3" t="s">
        <v>58</v>
      </c>
      <c r="C8516" s="3" t="s">
        <v>295</v>
      </c>
      <c r="D8516" s="3" t="s">
        <v>296</v>
      </c>
      <c r="E8516" s="4">
        <v>3</v>
      </c>
      <c r="F8516" s="4">
        <v>20</v>
      </c>
      <c r="G8516" s="3" t="s">
        <v>705</v>
      </c>
      <c r="H8516" s="3" t="s">
        <v>1028</v>
      </c>
      <c r="I8516" s="3" t="s">
        <v>37719</v>
      </c>
      <c r="J8516" s="3" t="s">
        <v>5614</v>
      </c>
    </row>
    <row r="8517" spans="1:10" s="6" customFormat="1" ht="15" customHeight="1" x14ac:dyDescent="0.3">
      <c r="A8517" s="3" t="s">
        <v>57</v>
      </c>
      <c r="B8517" s="3" t="s">
        <v>58</v>
      </c>
      <c r="C8517" s="3" t="s">
        <v>307</v>
      </c>
      <c r="D8517" s="3" t="s">
        <v>308</v>
      </c>
      <c r="E8517" s="4">
        <v>3</v>
      </c>
      <c r="F8517" s="4">
        <v>21</v>
      </c>
      <c r="G8517" s="3" t="s">
        <v>705</v>
      </c>
      <c r="H8517" s="3" t="s">
        <v>1051</v>
      </c>
      <c r="I8517" s="3" t="s">
        <v>37719</v>
      </c>
      <c r="J8517" s="3" t="s">
        <v>5614</v>
      </c>
    </row>
    <row r="8518" spans="1:10" s="6" customFormat="1" ht="15" customHeight="1" x14ac:dyDescent="0.3">
      <c r="A8518" s="3" t="s">
        <v>57</v>
      </c>
      <c r="B8518" s="3" t="s">
        <v>58</v>
      </c>
      <c r="C8518" s="3" t="s">
        <v>322</v>
      </c>
      <c r="D8518" s="3" t="s">
        <v>323</v>
      </c>
      <c r="E8518" s="4">
        <v>3</v>
      </c>
      <c r="F8518" s="4">
        <v>22</v>
      </c>
      <c r="G8518" s="3" t="s">
        <v>705</v>
      </c>
      <c r="H8518" s="3" t="s">
        <v>1065</v>
      </c>
      <c r="I8518" s="3" t="s">
        <v>37719</v>
      </c>
      <c r="J8518" s="3" t="s">
        <v>5614</v>
      </c>
    </row>
    <row r="8519" spans="1:10" s="6" customFormat="1" ht="15" customHeight="1" x14ac:dyDescent="0.3">
      <c r="A8519" s="3" t="s">
        <v>57</v>
      </c>
      <c r="B8519" s="3" t="s">
        <v>58</v>
      </c>
      <c r="C8519" s="3" t="s">
        <v>337</v>
      </c>
      <c r="D8519" s="3" t="s">
        <v>338</v>
      </c>
      <c r="E8519" s="4">
        <v>3</v>
      </c>
      <c r="F8519" s="4">
        <v>23</v>
      </c>
      <c r="G8519" s="3" t="s">
        <v>705</v>
      </c>
      <c r="H8519" s="3" t="s">
        <v>1068</v>
      </c>
      <c r="I8519" s="3" t="s">
        <v>37719</v>
      </c>
      <c r="J8519" s="3" t="s">
        <v>5614</v>
      </c>
    </row>
    <row r="8520" spans="1:10" s="6" customFormat="1" ht="15" customHeight="1" x14ac:dyDescent="0.3">
      <c r="A8520" s="3" t="s">
        <v>57</v>
      </c>
      <c r="B8520" s="3" t="s">
        <v>58</v>
      </c>
      <c r="C8520" s="3" t="s">
        <v>352</v>
      </c>
      <c r="D8520" s="3" t="s">
        <v>353</v>
      </c>
      <c r="E8520" s="4">
        <v>3</v>
      </c>
      <c r="F8520" s="4">
        <v>24</v>
      </c>
      <c r="G8520" s="3" t="s">
        <v>705</v>
      </c>
      <c r="H8520" s="3" t="s">
        <v>1092</v>
      </c>
      <c r="I8520" s="3" t="s">
        <v>37719</v>
      </c>
      <c r="J8520" s="3" t="s">
        <v>5614</v>
      </c>
    </row>
    <row r="8521" spans="1:10" s="6" customFormat="1" ht="15" customHeight="1" x14ac:dyDescent="0.3">
      <c r="A8521" s="3" t="s">
        <v>57</v>
      </c>
      <c r="B8521" s="3" t="s">
        <v>58</v>
      </c>
      <c r="C8521" s="3" t="s">
        <v>366</v>
      </c>
      <c r="D8521" s="3" t="s">
        <v>367</v>
      </c>
      <c r="E8521" s="4">
        <v>3</v>
      </c>
      <c r="F8521" s="4">
        <v>25</v>
      </c>
      <c r="G8521" s="3" t="s">
        <v>705</v>
      </c>
      <c r="H8521" s="3" t="s">
        <v>1110</v>
      </c>
      <c r="I8521" s="3" t="s">
        <v>37719</v>
      </c>
      <c r="J8521" s="3" t="s">
        <v>5614</v>
      </c>
    </row>
    <row r="8522" spans="1:10" s="6" customFormat="1" ht="15" customHeight="1" x14ac:dyDescent="0.3">
      <c r="A8522" s="3" t="s">
        <v>57</v>
      </c>
      <c r="B8522" s="3" t="s">
        <v>58</v>
      </c>
      <c r="C8522" s="3" t="s">
        <v>376</v>
      </c>
      <c r="D8522" s="3" t="s">
        <v>377</v>
      </c>
      <c r="E8522" s="4">
        <v>3</v>
      </c>
      <c r="F8522" s="4">
        <v>26</v>
      </c>
      <c r="G8522" s="3" t="s">
        <v>705</v>
      </c>
      <c r="H8522" s="3" t="s">
        <v>1119</v>
      </c>
      <c r="I8522" s="3" t="s">
        <v>37719</v>
      </c>
      <c r="J8522" s="3" t="s">
        <v>5614</v>
      </c>
    </row>
    <row r="8523" spans="1:10" s="6" customFormat="1" ht="15" customHeight="1" x14ac:dyDescent="0.3">
      <c r="A8523" s="3" t="s">
        <v>57</v>
      </c>
      <c r="B8523" s="3" t="s">
        <v>58</v>
      </c>
      <c r="C8523" s="3" t="s">
        <v>440</v>
      </c>
      <c r="D8523" s="3" t="s">
        <v>441</v>
      </c>
      <c r="E8523" s="4">
        <v>3</v>
      </c>
      <c r="F8523" s="4">
        <v>31</v>
      </c>
      <c r="G8523" s="3" t="s">
        <v>705</v>
      </c>
      <c r="H8523" s="3" t="s">
        <v>1199</v>
      </c>
      <c r="I8523" s="3" t="s">
        <v>37719</v>
      </c>
      <c r="J8523" s="3" t="s">
        <v>5614</v>
      </c>
    </row>
    <row r="8524" spans="1:10" s="6" customFormat="1" ht="15" customHeight="1" x14ac:dyDescent="0.3">
      <c r="A8524" s="3" t="s">
        <v>57</v>
      </c>
      <c r="B8524" s="3" t="s">
        <v>58</v>
      </c>
      <c r="C8524" s="3" t="s">
        <v>128</v>
      </c>
      <c r="D8524" s="3" t="s">
        <v>129</v>
      </c>
      <c r="E8524" s="4">
        <v>3</v>
      </c>
      <c r="F8524" s="4">
        <v>8</v>
      </c>
      <c r="G8524" s="3" t="s">
        <v>705</v>
      </c>
      <c r="H8524" s="3" t="s">
        <v>803</v>
      </c>
      <c r="I8524" s="3" t="s">
        <v>37719</v>
      </c>
      <c r="J8524" s="3" t="s">
        <v>5665</v>
      </c>
    </row>
    <row r="8525" spans="1:10" s="6" customFormat="1" ht="15" customHeight="1" x14ac:dyDescent="0.3">
      <c r="A8525" s="3" t="s">
        <v>57</v>
      </c>
      <c r="B8525" s="3" t="s">
        <v>58</v>
      </c>
      <c r="C8525" s="3" t="s">
        <v>158</v>
      </c>
      <c r="D8525" s="3" t="s">
        <v>159</v>
      </c>
      <c r="E8525" s="4">
        <v>3</v>
      </c>
      <c r="F8525" s="4">
        <v>10</v>
      </c>
      <c r="G8525" s="3" t="s">
        <v>705</v>
      </c>
      <c r="H8525" s="3" t="s">
        <v>854</v>
      </c>
      <c r="I8525" s="3" t="s">
        <v>37719</v>
      </c>
      <c r="J8525" s="3" t="s">
        <v>5665</v>
      </c>
    </row>
    <row r="8526" spans="1:10" s="6" customFormat="1" ht="15" customHeight="1" x14ac:dyDescent="0.3">
      <c r="A8526" s="3" t="s">
        <v>57</v>
      </c>
      <c r="B8526" s="3" t="s">
        <v>58</v>
      </c>
      <c r="C8526" s="3" t="s">
        <v>173</v>
      </c>
      <c r="D8526" s="3" t="s">
        <v>174</v>
      </c>
      <c r="E8526" s="4">
        <v>3</v>
      </c>
      <c r="F8526" s="4">
        <v>11</v>
      </c>
      <c r="G8526" s="3" t="s">
        <v>705</v>
      </c>
      <c r="H8526" s="3" t="s">
        <v>867</v>
      </c>
      <c r="I8526" s="3" t="s">
        <v>37719</v>
      </c>
      <c r="J8526" s="3" t="s">
        <v>5665</v>
      </c>
    </row>
    <row r="8527" spans="1:10" s="6" customFormat="1" ht="15" customHeight="1" x14ac:dyDescent="0.3">
      <c r="A8527" s="3" t="s">
        <v>57</v>
      </c>
      <c r="B8527" s="3" t="s">
        <v>58</v>
      </c>
      <c r="C8527" s="3" t="s">
        <v>71</v>
      </c>
      <c r="D8527" s="3" t="s">
        <v>72</v>
      </c>
      <c r="E8527" s="4">
        <v>3</v>
      </c>
      <c r="F8527" s="4">
        <v>4</v>
      </c>
      <c r="G8527" s="3" t="s">
        <v>705</v>
      </c>
      <c r="H8527" s="3" t="s">
        <v>718</v>
      </c>
      <c r="I8527" s="3" t="s">
        <v>37719</v>
      </c>
      <c r="J8527" s="3" t="s">
        <v>5672</v>
      </c>
    </row>
    <row r="8528" spans="1:10" s="6" customFormat="1" ht="15" customHeight="1" x14ac:dyDescent="0.3">
      <c r="A8528" s="3" t="s">
        <v>57</v>
      </c>
      <c r="B8528" s="3" t="s">
        <v>58</v>
      </c>
      <c r="C8528" s="3" t="s">
        <v>86</v>
      </c>
      <c r="D8528" s="3" t="s">
        <v>87</v>
      </c>
      <c r="E8528" s="4">
        <v>3</v>
      </c>
      <c r="F8528" s="4">
        <v>5</v>
      </c>
      <c r="G8528" s="3" t="s">
        <v>705</v>
      </c>
      <c r="H8528" s="3" t="s">
        <v>731</v>
      </c>
      <c r="I8528" s="3" t="s">
        <v>37719</v>
      </c>
      <c r="J8528" s="3" t="s">
        <v>5672</v>
      </c>
    </row>
    <row r="8529" spans="1:10" s="6" customFormat="1" ht="15" customHeight="1" x14ac:dyDescent="0.3">
      <c r="A8529" s="3" t="s">
        <v>57</v>
      </c>
      <c r="B8529" s="3" t="s">
        <v>58</v>
      </c>
      <c r="C8529" s="3" t="s">
        <v>112</v>
      </c>
      <c r="D8529" s="3" t="s">
        <v>113</v>
      </c>
      <c r="E8529" s="4">
        <v>3</v>
      </c>
      <c r="F8529" s="4">
        <v>7</v>
      </c>
      <c r="G8529" s="3" t="s">
        <v>705</v>
      </c>
      <c r="H8529" s="3" t="s">
        <v>749</v>
      </c>
      <c r="I8529" s="3" t="s">
        <v>37719</v>
      </c>
      <c r="J8529" s="3" t="s">
        <v>5672</v>
      </c>
    </row>
    <row r="8530" spans="1:10" s="6" customFormat="1" ht="15" customHeight="1" x14ac:dyDescent="0.3">
      <c r="A8530" s="3" t="s">
        <v>57</v>
      </c>
      <c r="B8530" s="3" t="s">
        <v>58</v>
      </c>
      <c r="C8530" s="3" t="s">
        <v>128</v>
      </c>
      <c r="D8530" s="3" t="s">
        <v>129</v>
      </c>
      <c r="E8530" s="4">
        <v>3</v>
      </c>
      <c r="F8530" s="4">
        <v>8</v>
      </c>
      <c r="G8530" s="3" t="s">
        <v>705</v>
      </c>
      <c r="H8530" s="3" t="s">
        <v>803</v>
      </c>
      <c r="I8530" s="3" t="s">
        <v>37719</v>
      </c>
      <c r="J8530" s="3" t="s">
        <v>5672</v>
      </c>
    </row>
    <row r="8531" spans="1:10" s="6" customFormat="1" ht="15" customHeight="1" x14ac:dyDescent="0.3">
      <c r="A8531" s="3" t="s">
        <v>57</v>
      </c>
      <c r="B8531" s="3" t="s">
        <v>58</v>
      </c>
      <c r="C8531" s="3" t="s">
        <v>158</v>
      </c>
      <c r="D8531" s="3" t="s">
        <v>159</v>
      </c>
      <c r="E8531" s="4">
        <v>3</v>
      </c>
      <c r="F8531" s="4">
        <v>10</v>
      </c>
      <c r="G8531" s="3" t="s">
        <v>705</v>
      </c>
      <c r="H8531" s="3" t="s">
        <v>854</v>
      </c>
      <c r="I8531" s="3" t="s">
        <v>37719</v>
      </c>
      <c r="J8531" s="3" t="s">
        <v>5672</v>
      </c>
    </row>
    <row r="8532" spans="1:10" s="6" customFormat="1" ht="15" customHeight="1" x14ac:dyDescent="0.3">
      <c r="A8532" s="3" t="s">
        <v>57</v>
      </c>
      <c r="B8532" s="3" t="s">
        <v>58</v>
      </c>
      <c r="C8532" s="3" t="s">
        <v>173</v>
      </c>
      <c r="D8532" s="3" t="s">
        <v>174</v>
      </c>
      <c r="E8532" s="4">
        <v>3</v>
      </c>
      <c r="F8532" s="4">
        <v>11</v>
      </c>
      <c r="G8532" s="3" t="s">
        <v>705</v>
      </c>
      <c r="H8532" s="3" t="s">
        <v>867</v>
      </c>
      <c r="I8532" s="3" t="s">
        <v>37719</v>
      </c>
      <c r="J8532" s="3" t="s">
        <v>5672</v>
      </c>
    </row>
    <row r="8533" spans="1:10" s="6" customFormat="1" ht="15" customHeight="1" x14ac:dyDescent="0.3">
      <c r="A8533" s="3" t="s">
        <v>57</v>
      </c>
      <c r="B8533" s="3" t="s">
        <v>58</v>
      </c>
      <c r="C8533" s="3" t="s">
        <v>189</v>
      </c>
      <c r="D8533" s="3" t="s">
        <v>190</v>
      </c>
      <c r="E8533" s="4">
        <v>3</v>
      </c>
      <c r="F8533" s="4">
        <v>12</v>
      </c>
      <c r="G8533" s="3" t="s">
        <v>705</v>
      </c>
      <c r="H8533" s="3" t="s">
        <v>948</v>
      </c>
      <c r="I8533" s="3" t="s">
        <v>37719</v>
      </c>
      <c r="J8533" s="3" t="s">
        <v>5672</v>
      </c>
    </row>
    <row r="8534" spans="1:10" s="6" customFormat="1" ht="15" customHeight="1" x14ac:dyDescent="0.3">
      <c r="A8534" s="3" t="s">
        <v>57</v>
      </c>
      <c r="B8534" s="3" t="s">
        <v>58</v>
      </c>
      <c r="C8534" s="3" t="s">
        <v>204</v>
      </c>
      <c r="D8534" s="3" t="s">
        <v>205</v>
      </c>
      <c r="E8534" s="4">
        <v>3</v>
      </c>
      <c r="F8534" s="4">
        <v>13</v>
      </c>
      <c r="G8534" s="3" t="s">
        <v>705</v>
      </c>
      <c r="H8534" s="3" t="s">
        <v>956</v>
      </c>
      <c r="I8534" s="3" t="s">
        <v>37719</v>
      </c>
      <c r="J8534" s="3" t="s">
        <v>5672</v>
      </c>
    </row>
    <row r="8535" spans="1:10" s="6" customFormat="1" ht="15" customHeight="1" x14ac:dyDescent="0.3">
      <c r="A8535" s="3" t="s">
        <v>57</v>
      </c>
      <c r="B8535" s="3" t="s">
        <v>58</v>
      </c>
      <c r="C8535" s="3" t="s">
        <v>219</v>
      </c>
      <c r="D8535" s="3" t="s">
        <v>220</v>
      </c>
      <c r="E8535" s="4">
        <v>3</v>
      </c>
      <c r="F8535" s="4">
        <v>14</v>
      </c>
      <c r="G8535" s="3" t="s">
        <v>705</v>
      </c>
      <c r="H8535" s="3" t="s">
        <v>977</v>
      </c>
      <c r="I8535" s="3" t="s">
        <v>37719</v>
      </c>
      <c r="J8535" s="3" t="s">
        <v>5672</v>
      </c>
    </row>
    <row r="8536" spans="1:10" s="6" customFormat="1" ht="15" customHeight="1" x14ac:dyDescent="0.3">
      <c r="A8536" s="3" t="s">
        <v>57</v>
      </c>
      <c r="B8536" s="3" t="s">
        <v>58</v>
      </c>
      <c r="C8536" s="3" t="s">
        <v>246</v>
      </c>
      <c r="D8536" s="3" t="s">
        <v>247</v>
      </c>
      <c r="E8536" s="4">
        <v>3</v>
      </c>
      <c r="F8536" s="4">
        <v>16</v>
      </c>
      <c r="G8536" s="3" t="s">
        <v>705</v>
      </c>
      <c r="H8536" s="3" t="s">
        <v>989</v>
      </c>
      <c r="I8536" s="3" t="s">
        <v>37719</v>
      </c>
      <c r="J8536" s="3" t="s">
        <v>5672</v>
      </c>
    </row>
    <row r="8537" spans="1:10" s="6" customFormat="1" ht="15" customHeight="1" x14ac:dyDescent="0.3">
      <c r="A8537" s="3" t="s">
        <v>57</v>
      </c>
      <c r="B8537" s="3" t="s">
        <v>58</v>
      </c>
      <c r="C8537" s="3" t="s">
        <v>272</v>
      </c>
      <c r="D8537" s="3" t="s">
        <v>273</v>
      </c>
      <c r="E8537" s="4">
        <v>3</v>
      </c>
      <c r="F8537" s="4">
        <v>18</v>
      </c>
      <c r="G8537" s="3" t="s">
        <v>705</v>
      </c>
      <c r="H8537" s="3" t="s">
        <v>1009</v>
      </c>
      <c r="I8537" s="3" t="s">
        <v>37719</v>
      </c>
      <c r="J8537" s="3" t="s">
        <v>5672</v>
      </c>
    </row>
    <row r="8538" spans="1:10" s="6" customFormat="1" ht="15" customHeight="1" x14ac:dyDescent="0.3">
      <c r="A8538" s="3" t="s">
        <v>57</v>
      </c>
      <c r="B8538" s="3" t="s">
        <v>58</v>
      </c>
      <c r="C8538" s="3" t="s">
        <v>295</v>
      </c>
      <c r="D8538" s="3" t="s">
        <v>296</v>
      </c>
      <c r="E8538" s="4">
        <v>3</v>
      </c>
      <c r="F8538" s="4">
        <v>20</v>
      </c>
      <c r="G8538" s="3" t="s">
        <v>705</v>
      </c>
      <c r="H8538" s="3" t="s">
        <v>1028</v>
      </c>
      <c r="I8538" s="3" t="s">
        <v>37719</v>
      </c>
      <c r="J8538" s="3" t="s">
        <v>5672</v>
      </c>
    </row>
    <row r="8539" spans="1:10" s="6" customFormat="1" ht="15" customHeight="1" x14ac:dyDescent="0.3">
      <c r="A8539" s="3" t="s">
        <v>57</v>
      </c>
      <c r="B8539" s="3" t="s">
        <v>58</v>
      </c>
      <c r="C8539" s="3" t="s">
        <v>307</v>
      </c>
      <c r="D8539" s="3" t="s">
        <v>308</v>
      </c>
      <c r="E8539" s="4">
        <v>3</v>
      </c>
      <c r="F8539" s="4">
        <v>21</v>
      </c>
      <c r="G8539" s="3" t="s">
        <v>705</v>
      </c>
      <c r="H8539" s="3" t="s">
        <v>1051</v>
      </c>
      <c r="I8539" s="3" t="s">
        <v>37719</v>
      </c>
      <c r="J8539" s="3" t="s">
        <v>5672</v>
      </c>
    </row>
    <row r="8540" spans="1:10" s="6" customFormat="1" ht="15" customHeight="1" x14ac:dyDescent="0.3">
      <c r="A8540" s="3" t="s">
        <v>57</v>
      </c>
      <c r="B8540" s="3" t="s">
        <v>58</v>
      </c>
      <c r="C8540" s="3" t="s">
        <v>352</v>
      </c>
      <c r="D8540" s="3" t="s">
        <v>353</v>
      </c>
      <c r="E8540" s="4">
        <v>3</v>
      </c>
      <c r="F8540" s="4">
        <v>24</v>
      </c>
      <c r="G8540" s="3" t="s">
        <v>705</v>
      </c>
      <c r="H8540" s="3" t="s">
        <v>1092</v>
      </c>
      <c r="I8540" s="3" t="s">
        <v>37719</v>
      </c>
      <c r="J8540" s="3" t="s">
        <v>5672</v>
      </c>
    </row>
    <row r="8541" spans="1:10" s="6" customFormat="1" ht="15" customHeight="1" x14ac:dyDescent="0.3">
      <c r="A8541" s="3" t="s">
        <v>57</v>
      </c>
      <c r="B8541" s="3" t="s">
        <v>58</v>
      </c>
      <c r="C8541" s="3" t="s">
        <v>389</v>
      </c>
      <c r="D8541" s="3" t="s">
        <v>390</v>
      </c>
      <c r="E8541" s="4">
        <v>3</v>
      </c>
      <c r="F8541" s="4">
        <v>27</v>
      </c>
      <c r="G8541" s="3" t="s">
        <v>705</v>
      </c>
      <c r="H8541" s="3" t="s">
        <v>1127</v>
      </c>
      <c r="I8541" s="3" t="s">
        <v>37719</v>
      </c>
      <c r="J8541" s="3" t="s">
        <v>5672</v>
      </c>
    </row>
    <row r="8542" spans="1:10" s="6" customFormat="1" ht="15" customHeight="1" x14ac:dyDescent="0.3">
      <c r="A8542" s="3" t="s">
        <v>57</v>
      </c>
      <c r="B8542" s="3" t="s">
        <v>58</v>
      </c>
      <c r="C8542" s="3" t="s">
        <v>42</v>
      </c>
      <c r="D8542" s="3" t="s">
        <v>43</v>
      </c>
      <c r="E8542" s="4">
        <v>3</v>
      </c>
      <c r="F8542" s="4">
        <v>2</v>
      </c>
      <c r="G8542" s="3" t="s">
        <v>705</v>
      </c>
      <c r="H8542" s="3" t="s">
        <v>686</v>
      </c>
      <c r="I8542" s="3" t="s">
        <v>37719</v>
      </c>
      <c r="J8542" s="3" t="s">
        <v>5672</v>
      </c>
    </row>
    <row r="8543" spans="1:10" s="6" customFormat="1" ht="15" customHeight="1" x14ac:dyDescent="0.3">
      <c r="A8543" s="3" t="s">
        <v>57</v>
      </c>
      <c r="B8543" s="3" t="s">
        <v>58</v>
      </c>
      <c r="C8543" s="3" t="s">
        <v>25</v>
      </c>
      <c r="D8543" s="3" t="s">
        <v>26</v>
      </c>
      <c r="E8543" s="4">
        <v>3</v>
      </c>
      <c r="F8543" s="4">
        <v>1</v>
      </c>
      <c r="G8543" s="3" t="s">
        <v>705</v>
      </c>
      <c r="H8543" s="3" t="s">
        <v>623</v>
      </c>
      <c r="I8543" s="3" t="s">
        <v>37719</v>
      </c>
      <c r="J8543" s="3" t="s">
        <v>5672</v>
      </c>
    </row>
    <row r="8544" spans="1:10" s="6" customFormat="1" ht="15" customHeight="1" x14ac:dyDescent="0.3">
      <c r="A8544" s="3" t="s">
        <v>57</v>
      </c>
      <c r="B8544" s="3" t="s">
        <v>58</v>
      </c>
      <c r="C8544" s="3" t="s">
        <v>568</v>
      </c>
      <c r="D8544" s="3" t="s">
        <v>569</v>
      </c>
      <c r="E8544" s="4">
        <v>3</v>
      </c>
      <c r="F8544" s="4">
        <v>42</v>
      </c>
      <c r="G8544" s="3" t="s">
        <v>705</v>
      </c>
      <c r="H8544" s="3" t="s">
        <v>1302</v>
      </c>
      <c r="I8544" s="3" t="s">
        <v>37719</v>
      </c>
      <c r="J8544" s="3" t="s">
        <v>5665</v>
      </c>
    </row>
    <row r="8545" spans="1:10" s="6" customFormat="1" ht="15" customHeight="1" x14ac:dyDescent="0.3">
      <c r="A8545" s="3" t="s">
        <v>57</v>
      </c>
      <c r="B8545" s="3" t="s">
        <v>58</v>
      </c>
      <c r="C8545" s="3" t="s">
        <v>517</v>
      </c>
      <c r="D8545" s="3" t="s">
        <v>518</v>
      </c>
      <c r="E8545" s="4">
        <v>3</v>
      </c>
      <c r="F8545" s="4">
        <v>38</v>
      </c>
      <c r="G8545" s="3" t="s">
        <v>705</v>
      </c>
      <c r="H8545" s="3" t="s">
        <v>1260</v>
      </c>
      <c r="I8545" s="3" t="s">
        <v>37719</v>
      </c>
      <c r="J8545" s="3" t="s">
        <v>5665</v>
      </c>
    </row>
    <row r="8546" spans="1:10" s="6" customFormat="1" ht="15" customHeight="1" x14ac:dyDescent="0.3">
      <c r="A8546" s="3" t="s">
        <v>57</v>
      </c>
      <c r="B8546" s="3" t="s">
        <v>58</v>
      </c>
      <c r="C8546" s="3" t="s">
        <v>189</v>
      </c>
      <c r="D8546" s="3" t="s">
        <v>190</v>
      </c>
      <c r="E8546" s="4">
        <v>3</v>
      </c>
      <c r="F8546" s="4">
        <v>12</v>
      </c>
      <c r="G8546" s="3" t="s">
        <v>705</v>
      </c>
      <c r="H8546" s="3" t="s">
        <v>948</v>
      </c>
      <c r="I8546" s="3" t="s">
        <v>37719</v>
      </c>
      <c r="J8546" s="3" t="s">
        <v>5665</v>
      </c>
    </row>
    <row r="8547" spans="1:10" s="6" customFormat="1" ht="15" customHeight="1" x14ac:dyDescent="0.3">
      <c r="A8547" s="3" t="s">
        <v>57</v>
      </c>
      <c r="B8547" s="3" t="s">
        <v>58</v>
      </c>
      <c r="C8547" s="3" t="s">
        <v>204</v>
      </c>
      <c r="D8547" s="3" t="s">
        <v>205</v>
      </c>
      <c r="E8547" s="4">
        <v>3</v>
      </c>
      <c r="F8547" s="4">
        <v>13</v>
      </c>
      <c r="G8547" s="3" t="s">
        <v>705</v>
      </c>
      <c r="H8547" s="3" t="s">
        <v>956</v>
      </c>
      <c r="I8547" s="3" t="s">
        <v>37719</v>
      </c>
      <c r="J8547" s="3" t="s">
        <v>5665</v>
      </c>
    </row>
    <row r="8548" spans="1:10" s="6" customFormat="1" ht="15" customHeight="1" x14ac:dyDescent="0.3">
      <c r="A8548" s="3" t="s">
        <v>57</v>
      </c>
      <c r="B8548" s="3" t="s">
        <v>58</v>
      </c>
      <c r="C8548" s="3" t="s">
        <v>232</v>
      </c>
      <c r="D8548" s="3" t="s">
        <v>233</v>
      </c>
      <c r="E8548" s="4">
        <v>3</v>
      </c>
      <c r="F8548" s="4">
        <v>15</v>
      </c>
      <c r="G8548" s="3" t="s">
        <v>705</v>
      </c>
      <c r="H8548" s="3" t="s">
        <v>986</v>
      </c>
      <c r="I8548" s="3" t="s">
        <v>37719</v>
      </c>
      <c r="J8548" s="3" t="s">
        <v>5665</v>
      </c>
    </row>
    <row r="8549" spans="1:10" s="6" customFormat="1" ht="15" customHeight="1" x14ac:dyDescent="0.3">
      <c r="A8549" s="3" t="s">
        <v>57</v>
      </c>
      <c r="B8549" s="3" t="s">
        <v>58</v>
      </c>
      <c r="C8549" s="3" t="s">
        <v>246</v>
      </c>
      <c r="D8549" s="3" t="s">
        <v>247</v>
      </c>
      <c r="E8549" s="4">
        <v>3</v>
      </c>
      <c r="F8549" s="4">
        <v>16</v>
      </c>
      <c r="G8549" s="3" t="s">
        <v>705</v>
      </c>
      <c r="H8549" s="3" t="s">
        <v>989</v>
      </c>
      <c r="I8549" s="3" t="s">
        <v>37719</v>
      </c>
      <c r="J8549" s="3" t="s">
        <v>5665</v>
      </c>
    </row>
    <row r="8550" spans="1:10" s="6" customFormat="1" ht="15" customHeight="1" x14ac:dyDescent="0.3">
      <c r="A8550" s="3" t="s">
        <v>57</v>
      </c>
      <c r="B8550" s="3" t="s">
        <v>58</v>
      </c>
      <c r="C8550" s="3" t="s">
        <v>260</v>
      </c>
      <c r="D8550" s="3" t="s">
        <v>261</v>
      </c>
      <c r="E8550" s="4">
        <v>3</v>
      </c>
      <c r="F8550" s="4">
        <v>17</v>
      </c>
      <c r="G8550" s="3" t="s">
        <v>705</v>
      </c>
      <c r="H8550" s="3" t="s">
        <v>1005</v>
      </c>
      <c r="I8550" s="3" t="s">
        <v>37719</v>
      </c>
      <c r="J8550" s="3" t="s">
        <v>5665</v>
      </c>
    </row>
    <row r="8551" spans="1:10" s="6" customFormat="1" ht="15" customHeight="1" x14ac:dyDescent="0.3">
      <c r="A8551" s="3" t="s">
        <v>57</v>
      </c>
      <c r="B8551" s="3" t="s">
        <v>58</v>
      </c>
      <c r="C8551" s="3" t="s">
        <v>272</v>
      </c>
      <c r="D8551" s="3" t="s">
        <v>273</v>
      </c>
      <c r="E8551" s="4">
        <v>3</v>
      </c>
      <c r="F8551" s="4">
        <v>18</v>
      </c>
      <c r="G8551" s="3" t="s">
        <v>705</v>
      </c>
      <c r="H8551" s="3" t="s">
        <v>1009</v>
      </c>
      <c r="I8551" s="3" t="s">
        <v>37719</v>
      </c>
      <c r="J8551" s="3" t="s">
        <v>5665</v>
      </c>
    </row>
    <row r="8552" spans="1:10" s="6" customFormat="1" ht="15" customHeight="1" x14ac:dyDescent="0.3">
      <c r="A8552" s="3" t="s">
        <v>57</v>
      </c>
      <c r="B8552" s="3" t="s">
        <v>58</v>
      </c>
      <c r="C8552" s="3" t="s">
        <v>283</v>
      </c>
      <c r="D8552" s="3" t="s">
        <v>284</v>
      </c>
      <c r="E8552" s="4">
        <v>3</v>
      </c>
      <c r="F8552" s="4">
        <v>19</v>
      </c>
      <c r="G8552" s="3" t="s">
        <v>705</v>
      </c>
      <c r="H8552" s="3" t="s">
        <v>1019</v>
      </c>
      <c r="I8552" s="3" t="s">
        <v>37719</v>
      </c>
      <c r="J8552" s="3" t="s">
        <v>5665</v>
      </c>
    </row>
    <row r="8553" spans="1:10" s="6" customFormat="1" ht="15" customHeight="1" x14ac:dyDescent="0.3">
      <c r="A8553" s="3" t="s">
        <v>57</v>
      </c>
      <c r="B8553" s="3" t="s">
        <v>58</v>
      </c>
      <c r="C8553" s="3" t="s">
        <v>158</v>
      </c>
      <c r="D8553" s="3" t="s">
        <v>159</v>
      </c>
      <c r="E8553" s="4">
        <v>3</v>
      </c>
      <c r="F8553" s="4">
        <v>10</v>
      </c>
      <c r="G8553" s="3" t="s">
        <v>705</v>
      </c>
      <c r="H8553" s="3" t="s">
        <v>854</v>
      </c>
      <c r="I8553" s="3" t="s">
        <v>37719</v>
      </c>
      <c r="J8553" s="3" t="s">
        <v>5614</v>
      </c>
    </row>
    <row r="8554" spans="1:10" s="6" customFormat="1" ht="15" customHeight="1" x14ac:dyDescent="0.3">
      <c r="A8554" s="3" t="s">
        <v>57</v>
      </c>
      <c r="B8554" s="3" t="s">
        <v>58</v>
      </c>
      <c r="C8554" s="3" t="s">
        <v>295</v>
      </c>
      <c r="D8554" s="3" t="s">
        <v>296</v>
      </c>
      <c r="E8554" s="4">
        <v>3</v>
      </c>
      <c r="F8554" s="4">
        <v>20</v>
      </c>
      <c r="G8554" s="3" t="s">
        <v>705</v>
      </c>
      <c r="H8554" s="3" t="s">
        <v>1028</v>
      </c>
      <c r="I8554" s="3" t="s">
        <v>37719</v>
      </c>
      <c r="J8554" s="3" t="s">
        <v>5665</v>
      </c>
    </row>
    <row r="8555" spans="1:10" s="6" customFormat="1" ht="15" customHeight="1" x14ac:dyDescent="0.3">
      <c r="A8555" s="3" t="s">
        <v>57</v>
      </c>
      <c r="B8555" s="3" t="s">
        <v>58</v>
      </c>
      <c r="C8555" s="3" t="s">
        <v>322</v>
      </c>
      <c r="D8555" s="3" t="s">
        <v>323</v>
      </c>
      <c r="E8555" s="4">
        <v>3</v>
      </c>
      <c r="F8555" s="4">
        <v>22</v>
      </c>
      <c r="G8555" s="3" t="s">
        <v>705</v>
      </c>
      <c r="H8555" s="3" t="s">
        <v>1065</v>
      </c>
      <c r="I8555" s="3" t="s">
        <v>37719</v>
      </c>
      <c r="J8555" s="3" t="s">
        <v>5665</v>
      </c>
    </row>
    <row r="8556" spans="1:10" s="6" customFormat="1" ht="15" customHeight="1" x14ac:dyDescent="0.3">
      <c r="A8556" s="3" t="s">
        <v>57</v>
      </c>
      <c r="B8556" s="3" t="s">
        <v>58</v>
      </c>
      <c r="C8556" s="3" t="s">
        <v>352</v>
      </c>
      <c r="D8556" s="3" t="s">
        <v>353</v>
      </c>
      <c r="E8556" s="4">
        <v>3</v>
      </c>
      <c r="F8556" s="4">
        <v>24</v>
      </c>
      <c r="G8556" s="3" t="s">
        <v>705</v>
      </c>
      <c r="H8556" s="3" t="s">
        <v>1092</v>
      </c>
      <c r="I8556" s="3" t="s">
        <v>37719</v>
      </c>
      <c r="J8556" s="3" t="s">
        <v>5665</v>
      </c>
    </row>
    <row r="8557" spans="1:10" s="6" customFormat="1" ht="15" customHeight="1" x14ac:dyDescent="0.3">
      <c r="A8557" s="3" t="s">
        <v>57</v>
      </c>
      <c r="B8557" s="3" t="s">
        <v>58</v>
      </c>
      <c r="C8557" s="3" t="s">
        <v>376</v>
      </c>
      <c r="D8557" s="3" t="s">
        <v>377</v>
      </c>
      <c r="E8557" s="4">
        <v>3</v>
      </c>
      <c r="F8557" s="4">
        <v>26</v>
      </c>
      <c r="G8557" s="3" t="s">
        <v>705</v>
      </c>
      <c r="H8557" s="3" t="s">
        <v>1119</v>
      </c>
      <c r="I8557" s="3" t="s">
        <v>37719</v>
      </c>
      <c r="J8557" s="3" t="s">
        <v>5665</v>
      </c>
    </row>
    <row r="8558" spans="1:10" s="6" customFormat="1" ht="15" customHeight="1" x14ac:dyDescent="0.3">
      <c r="A8558" s="3" t="s">
        <v>57</v>
      </c>
      <c r="B8558" s="3" t="s">
        <v>58</v>
      </c>
      <c r="C8558" s="3" t="s">
        <v>389</v>
      </c>
      <c r="D8558" s="3" t="s">
        <v>390</v>
      </c>
      <c r="E8558" s="4">
        <v>3</v>
      </c>
      <c r="F8558" s="4">
        <v>27</v>
      </c>
      <c r="G8558" s="3" t="s">
        <v>705</v>
      </c>
      <c r="H8558" s="3" t="s">
        <v>1127</v>
      </c>
      <c r="I8558" s="3" t="s">
        <v>37719</v>
      </c>
      <c r="J8558" s="3" t="s">
        <v>5665</v>
      </c>
    </row>
    <row r="8559" spans="1:10" s="6" customFormat="1" ht="15" customHeight="1" x14ac:dyDescent="0.3">
      <c r="A8559" s="3" t="s">
        <v>57</v>
      </c>
      <c r="B8559" s="3" t="s">
        <v>58</v>
      </c>
      <c r="C8559" s="3" t="s">
        <v>415</v>
      </c>
      <c r="D8559" s="3" t="s">
        <v>416</v>
      </c>
      <c r="E8559" s="4">
        <v>3</v>
      </c>
      <c r="F8559" s="4">
        <v>29</v>
      </c>
      <c r="G8559" s="3" t="s">
        <v>705</v>
      </c>
      <c r="H8559" s="3" t="s">
        <v>1177</v>
      </c>
      <c r="I8559" s="3" t="s">
        <v>37719</v>
      </c>
      <c r="J8559" s="3" t="s">
        <v>5665</v>
      </c>
    </row>
    <row r="8560" spans="1:10" s="6" customFormat="1" ht="15" customHeight="1" x14ac:dyDescent="0.3">
      <c r="A8560" s="3" t="s">
        <v>57</v>
      </c>
      <c r="B8560" s="3" t="s">
        <v>58</v>
      </c>
      <c r="C8560" s="3" t="s">
        <v>440</v>
      </c>
      <c r="D8560" s="3" t="s">
        <v>441</v>
      </c>
      <c r="E8560" s="4">
        <v>3</v>
      </c>
      <c r="F8560" s="4">
        <v>31</v>
      </c>
      <c r="G8560" s="3" t="s">
        <v>705</v>
      </c>
      <c r="H8560" s="3" t="s">
        <v>1199</v>
      </c>
      <c r="I8560" s="3" t="s">
        <v>37719</v>
      </c>
      <c r="J8560" s="3" t="s">
        <v>5665</v>
      </c>
    </row>
    <row r="8561" spans="1:10" s="6" customFormat="1" ht="15" customHeight="1" x14ac:dyDescent="0.3">
      <c r="A8561" s="3" t="s">
        <v>57</v>
      </c>
      <c r="B8561" s="3" t="s">
        <v>58</v>
      </c>
      <c r="C8561" s="3" t="s">
        <v>448</v>
      </c>
      <c r="D8561" s="3" t="s">
        <v>449</v>
      </c>
      <c r="E8561" s="4">
        <v>3</v>
      </c>
      <c r="F8561" s="4">
        <v>32</v>
      </c>
      <c r="G8561" s="3" t="s">
        <v>705</v>
      </c>
      <c r="H8561" s="3" t="s">
        <v>1201</v>
      </c>
      <c r="I8561" s="3" t="s">
        <v>37719</v>
      </c>
      <c r="J8561" s="3" t="s">
        <v>5665</v>
      </c>
    </row>
    <row r="8562" spans="1:10" s="6" customFormat="1" ht="15" customHeight="1" x14ac:dyDescent="0.3">
      <c r="A8562" s="3" t="s">
        <v>57</v>
      </c>
      <c r="B8562" s="3" t="s">
        <v>58</v>
      </c>
      <c r="C8562" s="3" t="s">
        <v>307</v>
      </c>
      <c r="D8562" s="3" t="s">
        <v>308</v>
      </c>
      <c r="E8562" s="4">
        <v>3</v>
      </c>
      <c r="F8562" s="4">
        <v>21</v>
      </c>
      <c r="G8562" s="3" t="s">
        <v>705</v>
      </c>
      <c r="H8562" s="3" t="s">
        <v>1051</v>
      </c>
      <c r="I8562" s="3" t="s">
        <v>37719</v>
      </c>
      <c r="J8562" s="3" t="s">
        <v>5665</v>
      </c>
    </row>
    <row r="8563" spans="1:10" s="6" customFormat="1" ht="15" customHeight="1" x14ac:dyDescent="0.3">
      <c r="A8563" s="3" t="s">
        <v>57</v>
      </c>
      <c r="B8563" s="3" t="s">
        <v>58</v>
      </c>
      <c r="C8563" s="3" t="s">
        <v>142</v>
      </c>
      <c r="D8563" s="3" t="s">
        <v>143</v>
      </c>
      <c r="E8563" s="4">
        <v>3</v>
      </c>
      <c r="F8563" s="4">
        <v>9</v>
      </c>
      <c r="G8563" s="3" t="s">
        <v>705</v>
      </c>
      <c r="H8563" s="3" t="s">
        <v>820</v>
      </c>
      <c r="I8563" s="3" t="s">
        <v>37719</v>
      </c>
      <c r="J8563" s="3" t="s">
        <v>5614</v>
      </c>
    </row>
    <row r="8564" spans="1:10" s="6" customFormat="1" ht="15" customHeight="1" x14ac:dyDescent="0.3">
      <c r="A8564" s="3" t="s">
        <v>57</v>
      </c>
      <c r="B8564" s="3" t="s">
        <v>58</v>
      </c>
      <c r="C8564" s="3" t="s">
        <v>128</v>
      </c>
      <c r="D8564" s="3" t="s">
        <v>129</v>
      </c>
      <c r="E8564" s="4">
        <v>3</v>
      </c>
      <c r="F8564" s="4">
        <v>8</v>
      </c>
      <c r="G8564" s="3" t="s">
        <v>705</v>
      </c>
      <c r="H8564" s="3" t="s">
        <v>803</v>
      </c>
      <c r="I8564" s="3" t="s">
        <v>37719</v>
      </c>
      <c r="J8564" s="3" t="s">
        <v>5614</v>
      </c>
    </row>
    <row r="8565" spans="1:10" s="6" customFormat="1" ht="15" customHeight="1" x14ac:dyDescent="0.3">
      <c r="A8565" s="3" t="s">
        <v>57</v>
      </c>
      <c r="B8565" s="3" t="s">
        <v>58</v>
      </c>
      <c r="C8565" s="3" t="s">
        <v>112</v>
      </c>
      <c r="D8565" s="3" t="s">
        <v>113</v>
      </c>
      <c r="E8565" s="4">
        <v>3</v>
      </c>
      <c r="F8565" s="4">
        <v>7</v>
      </c>
      <c r="G8565" s="3" t="s">
        <v>705</v>
      </c>
      <c r="H8565" s="3" t="s">
        <v>749</v>
      </c>
      <c r="I8565" s="3" t="s">
        <v>37719</v>
      </c>
      <c r="J8565" s="3" t="s">
        <v>5614</v>
      </c>
    </row>
    <row r="8566" spans="1:10" s="6" customFormat="1" ht="15" customHeight="1" x14ac:dyDescent="0.3">
      <c r="A8566" s="3" t="s">
        <v>57</v>
      </c>
      <c r="B8566" s="3" t="s">
        <v>58</v>
      </c>
      <c r="C8566" s="3" t="s">
        <v>142</v>
      </c>
      <c r="D8566" s="3" t="s">
        <v>143</v>
      </c>
      <c r="E8566" s="4">
        <v>3</v>
      </c>
      <c r="F8566" s="4">
        <v>9</v>
      </c>
      <c r="G8566" s="3" t="s">
        <v>705</v>
      </c>
      <c r="H8566" s="3" t="s">
        <v>820</v>
      </c>
      <c r="I8566" s="3" t="s">
        <v>37719</v>
      </c>
      <c r="J8566" s="3" t="s">
        <v>5554</v>
      </c>
    </row>
    <row r="8567" spans="1:10" s="6" customFormat="1" ht="15" customHeight="1" x14ac:dyDescent="0.3">
      <c r="A8567" s="3" t="s">
        <v>57</v>
      </c>
      <c r="B8567" s="3" t="s">
        <v>58</v>
      </c>
      <c r="C8567" s="3" t="s">
        <v>158</v>
      </c>
      <c r="D8567" s="3" t="s">
        <v>159</v>
      </c>
      <c r="E8567" s="4">
        <v>3</v>
      </c>
      <c r="F8567" s="4">
        <v>10</v>
      </c>
      <c r="G8567" s="3" t="s">
        <v>705</v>
      </c>
      <c r="H8567" s="3" t="s">
        <v>854</v>
      </c>
      <c r="I8567" s="3" t="s">
        <v>37719</v>
      </c>
      <c r="J8567" s="3" t="s">
        <v>5554</v>
      </c>
    </row>
    <row r="8568" spans="1:10" s="6" customFormat="1" ht="15" customHeight="1" x14ac:dyDescent="0.3">
      <c r="A8568" s="3" t="s">
        <v>57</v>
      </c>
      <c r="B8568" s="3" t="s">
        <v>58</v>
      </c>
      <c r="C8568" s="3" t="s">
        <v>173</v>
      </c>
      <c r="D8568" s="3" t="s">
        <v>174</v>
      </c>
      <c r="E8568" s="4">
        <v>3</v>
      </c>
      <c r="F8568" s="4">
        <v>11</v>
      </c>
      <c r="G8568" s="3" t="s">
        <v>705</v>
      </c>
      <c r="H8568" s="3" t="s">
        <v>867</v>
      </c>
      <c r="I8568" s="3" t="s">
        <v>37719</v>
      </c>
      <c r="J8568" s="3" t="s">
        <v>5554</v>
      </c>
    </row>
    <row r="8569" spans="1:10" s="6" customFormat="1" ht="15" customHeight="1" x14ac:dyDescent="0.3">
      <c r="A8569" s="3" t="s">
        <v>57</v>
      </c>
      <c r="B8569" s="3" t="s">
        <v>58</v>
      </c>
      <c r="C8569" s="3" t="s">
        <v>189</v>
      </c>
      <c r="D8569" s="3" t="s">
        <v>190</v>
      </c>
      <c r="E8569" s="4">
        <v>3</v>
      </c>
      <c r="F8569" s="4">
        <v>12</v>
      </c>
      <c r="G8569" s="3" t="s">
        <v>705</v>
      </c>
      <c r="H8569" s="3" t="s">
        <v>948</v>
      </c>
      <c r="I8569" s="3" t="s">
        <v>37719</v>
      </c>
      <c r="J8569" s="3" t="s">
        <v>5554</v>
      </c>
    </row>
    <row r="8570" spans="1:10" s="6" customFormat="1" ht="15" customHeight="1" x14ac:dyDescent="0.3">
      <c r="A8570" s="3" t="s">
        <v>57</v>
      </c>
      <c r="B8570" s="3" t="s">
        <v>58</v>
      </c>
      <c r="C8570" s="3" t="s">
        <v>204</v>
      </c>
      <c r="D8570" s="3" t="s">
        <v>205</v>
      </c>
      <c r="E8570" s="4">
        <v>3</v>
      </c>
      <c r="F8570" s="4">
        <v>13</v>
      </c>
      <c r="G8570" s="3" t="s">
        <v>705</v>
      </c>
      <c r="H8570" s="3" t="s">
        <v>956</v>
      </c>
      <c r="I8570" s="3" t="s">
        <v>37719</v>
      </c>
      <c r="J8570" s="3" t="s">
        <v>5554</v>
      </c>
    </row>
    <row r="8571" spans="1:10" s="6" customFormat="1" ht="15" customHeight="1" x14ac:dyDescent="0.3">
      <c r="A8571" s="3" t="s">
        <v>57</v>
      </c>
      <c r="B8571" s="3" t="s">
        <v>58</v>
      </c>
      <c r="C8571" s="3" t="s">
        <v>219</v>
      </c>
      <c r="D8571" s="3" t="s">
        <v>220</v>
      </c>
      <c r="E8571" s="4">
        <v>3</v>
      </c>
      <c r="F8571" s="4">
        <v>14</v>
      </c>
      <c r="G8571" s="3" t="s">
        <v>705</v>
      </c>
      <c r="H8571" s="3" t="s">
        <v>977</v>
      </c>
      <c r="I8571" s="3" t="s">
        <v>37719</v>
      </c>
      <c r="J8571" s="3" t="s">
        <v>5554</v>
      </c>
    </row>
    <row r="8572" spans="1:10" s="6" customFormat="1" ht="15" customHeight="1" x14ac:dyDescent="0.3">
      <c r="A8572" s="3" t="s">
        <v>57</v>
      </c>
      <c r="B8572" s="3" t="s">
        <v>58</v>
      </c>
      <c r="C8572" s="3" t="s">
        <v>232</v>
      </c>
      <c r="D8572" s="3" t="s">
        <v>233</v>
      </c>
      <c r="E8572" s="4">
        <v>3</v>
      </c>
      <c r="F8572" s="4">
        <v>15</v>
      </c>
      <c r="G8572" s="3" t="s">
        <v>705</v>
      </c>
      <c r="H8572" s="3" t="s">
        <v>986</v>
      </c>
      <c r="I8572" s="3" t="s">
        <v>37719</v>
      </c>
      <c r="J8572" s="3" t="s">
        <v>5554</v>
      </c>
    </row>
    <row r="8573" spans="1:10" s="6" customFormat="1" ht="15" customHeight="1" x14ac:dyDescent="0.3">
      <c r="A8573" s="3" t="s">
        <v>57</v>
      </c>
      <c r="B8573" s="3" t="s">
        <v>58</v>
      </c>
      <c r="C8573" s="3" t="s">
        <v>246</v>
      </c>
      <c r="D8573" s="3" t="s">
        <v>247</v>
      </c>
      <c r="E8573" s="4">
        <v>3</v>
      </c>
      <c r="F8573" s="4">
        <v>16</v>
      </c>
      <c r="G8573" s="3" t="s">
        <v>705</v>
      </c>
      <c r="H8573" s="3" t="s">
        <v>989</v>
      </c>
      <c r="I8573" s="3" t="s">
        <v>37719</v>
      </c>
      <c r="J8573" s="3" t="s">
        <v>5554</v>
      </c>
    </row>
    <row r="8574" spans="1:10" s="6" customFormat="1" ht="15" customHeight="1" x14ac:dyDescent="0.3">
      <c r="A8574" s="3" t="s">
        <v>57</v>
      </c>
      <c r="B8574" s="3" t="s">
        <v>58</v>
      </c>
      <c r="C8574" s="3" t="s">
        <v>260</v>
      </c>
      <c r="D8574" s="3" t="s">
        <v>261</v>
      </c>
      <c r="E8574" s="4">
        <v>3</v>
      </c>
      <c r="F8574" s="4">
        <v>17</v>
      </c>
      <c r="G8574" s="3" t="s">
        <v>705</v>
      </c>
      <c r="H8574" s="3" t="s">
        <v>1005</v>
      </c>
      <c r="I8574" s="3" t="s">
        <v>37719</v>
      </c>
      <c r="J8574" s="3" t="s">
        <v>5554</v>
      </c>
    </row>
    <row r="8575" spans="1:10" s="6" customFormat="1" ht="15" customHeight="1" x14ac:dyDescent="0.3">
      <c r="A8575" s="3" t="s">
        <v>57</v>
      </c>
      <c r="B8575" s="3" t="s">
        <v>58</v>
      </c>
      <c r="C8575" s="3" t="s">
        <v>272</v>
      </c>
      <c r="D8575" s="3" t="s">
        <v>273</v>
      </c>
      <c r="E8575" s="4">
        <v>3</v>
      </c>
      <c r="F8575" s="4">
        <v>18</v>
      </c>
      <c r="G8575" s="3" t="s">
        <v>705</v>
      </c>
      <c r="H8575" s="3" t="s">
        <v>1009</v>
      </c>
      <c r="I8575" s="3" t="s">
        <v>37719</v>
      </c>
      <c r="J8575" s="3" t="s">
        <v>5554</v>
      </c>
    </row>
    <row r="8576" spans="1:10" s="6" customFormat="1" ht="15" customHeight="1" x14ac:dyDescent="0.3">
      <c r="A8576" s="3" t="s">
        <v>57</v>
      </c>
      <c r="B8576" s="3" t="s">
        <v>58</v>
      </c>
      <c r="C8576" s="3" t="s">
        <v>283</v>
      </c>
      <c r="D8576" s="3" t="s">
        <v>284</v>
      </c>
      <c r="E8576" s="4">
        <v>3</v>
      </c>
      <c r="F8576" s="4">
        <v>19</v>
      </c>
      <c r="G8576" s="3" t="s">
        <v>705</v>
      </c>
      <c r="H8576" s="3" t="s">
        <v>1019</v>
      </c>
      <c r="I8576" s="3" t="s">
        <v>37719</v>
      </c>
      <c r="J8576" s="3" t="s">
        <v>5554</v>
      </c>
    </row>
    <row r="8577" spans="1:10" s="6" customFormat="1" ht="15" customHeight="1" x14ac:dyDescent="0.3">
      <c r="A8577" s="3" t="s">
        <v>57</v>
      </c>
      <c r="B8577" s="3" t="s">
        <v>58</v>
      </c>
      <c r="C8577" s="3" t="s">
        <v>295</v>
      </c>
      <c r="D8577" s="3" t="s">
        <v>296</v>
      </c>
      <c r="E8577" s="4">
        <v>3</v>
      </c>
      <c r="F8577" s="4">
        <v>20</v>
      </c>
      <c r="G8577" s="3" t="s">
        <v>705</v>
      </c>
      <c r="H8577" s="3" t="s">
        <v>1028</v>
      </c>
      <c r="I8577" s="3" t="s">
        <v>37719</v>
      </c>
      <c r="J8577" s="3" t="s">
        <v>5554</v>
      </c>
    </row>
    <row r="8578" spans="1:10" s="6" customFormat="1" ht="15" customHeight="1" x14ac:dyDescent="0.3">
      <c r="A8578" s="3" t="s">
        <v>57</v>
      </c>
      <c r="B8578" s="3" t="s">
        <v>58</v>
      </c>
      <c r="C8578" s="3" t="s">
        <v>307</v>
      </c>
      <c r="D8578" s="3" t="s">
        <v>308</v>
      </c>
      <c r="E8578" s="4">
        <v>3</v>
      </c>
      <c r="F8578" s="4">
        <v>21</v>
      </c>
      <c r="G8578" s="3" t="s">
        <v>705</v>
      </c>
      <c r="H8578" s="3" t="s">
        <v>1051</v>
      </c>
      <c r="I8578" s="3" t="s">
        <v>37719</v>
      </c>
      <c r="J8578" s="3" t="s">
        <v>5554</v>
      </c>
    </row>
    <row r="8579" spans="1:10" s="6" customFormat="1" ht="15" customHeight="1" x14ac:dyDescent="0.3">
      <c r="A8579" s="3" t="s">
        <v>57</v>
      </c>
      <c r="B8579" s="3" t="s">
        <v>58</v>
      </c>
      <c r="C8579" s="3" t="s">
        <v>322</v>
      </c>
      <c r="D8579" s="3" t="s">
        <v>323</v>
      </c>
      <c r="E8579" s="4">
        <v>3</v>
      </c>
      <c r="F8579" s="4">
        <v>22</v>
      </c>
      <c r="G8579" s="3" t="s">
        <v>705</v>
      </c>
      <c r="H8579" s="3" t="s">
        <v>1065</v>
      </c>
      <c r="I8579" s="3" t="s">
        <v>37719</v>
      </c>
      <c r="J8579" s="3" t="s">
        <v>5554</v>
      </c>
    </row>
    <row r="8580" spans="1:10" s="6" customFormat="1" ht="15" customHeight="1" x14ac:dyDescent="0.3">
      <c r="A8580" s="3" t="s">
        <v>57</v>
      </c>
      <c r="B8580" s="3" t="s">
        <v>58</v>
      </c>
      <c r="C8580" s="3" t="s">
        <v>352</v>
      </c>
      <c r="D8580" s="3" t="s">
        <v>353</v>
      </c>
      <c r="E8580" s="4">
        <v>3</v>
      </c>
      <c r="F8580" s="4">
        <v>24</v>
      </c>
      <c r="G8580" s="3" t="s">
        <v>705</v>
      </c>
      <c r="H8580" s="3" t="s">
        <v>1092</v>
      </c>
      <c r="I8580" s="3" t="s">
        <v>37719</v>
      </c>
      <c r="J8580" s="3" t="s">
        <v>5554</v>
      </c>
    </row>
    <row r="8581" spans="1:10" s="6" customFormat="1" ht="15" customHeight="1" x14ac:dyDescent="0.3">
      <c r="A8581" s="3" t="s">
        <v>57</v>
      </c>
      <c r="B8581" s="3" t="s">
        <v>58</v>
      </c>
      <c r="C8581" s="3" t="s">
        <v>128</v>
      </c>
      <c r="D8581" s="3" t="s">
        <v>129</v>
      </c>
      <c r="E8581" s="4">
        <v>3</v>
      </c>
      <c r="F8581" s="4">
        <v>8</v>
      </c>
      <c r="G8581" s="3" t="s">
        <v>705</v>
      </c>
      <c r="H8581" s="3" t="s">
        <v>803</v>
      </c>
      <c r="I8581" s="3" t="s">
        <v>37719</v>
      </c>
      <c r="J8581" s="3" t="s">
        <v>5554</v>
      </c>
    </row>
    <row r="8582" spans="1:10" s="6" customFormat="1" ht="15" customHeight="1" x14ac:dyDescent="0.3">
      <c r="A8582" s="3" t="s">
        <v>57</v>
      </c>
      <c r="B8582" s="3" t="s">
        <v>58</v>
      </c>
      <c r="C8582" s="3" t="s">
        <v>112</v>
      </c>
      <c r="D8582" s="3" t="s">
        <v>113</v>
      </c>
      <c r="E8582" s="4">
        <v>3</v>
      </c>
      <c r="F8582" s="4">
        <v>7</v>
      </c>
      <c r="G8582" s="3" t="s">
        <v>705</v>
      </c>
      <c r="H8582" s="3" t="s">
        <v>749</v>
      </c>
      <c r="I8582" s="3" t="s">
        <v>37719</v>
      </c>
      <c r="J8582" s="3" t="s">
        <v>5554</v>
      </c>
    </row>
    <row r="8583" spans="1:10" s="6" customFormat="1" ht="15" customHeight="1" x14ac:dyDescent="0.3">
      <c r="A8583" s="3" t="s">
        <v>57</v>
      </c>
      <c r="B8583" s="3" t="s">
        <v>58</v>
      </c>
      <c r="C8583" s="3" t="s">
        <v>97</v>
      </c>
      <c r="D8583" s="3" t="s">
        <v>98</v>
      </c>
      <c r="E8583" s="4">
        <v>3</v>
      </c>
      <c r="F8583" s="4">
        <v>6</v>
      </c>
      <c r="G8583" s="3" t="s">
        <v>705</v>
      </c>
      <c r="H8583" s="3" t="s">
        <v>742</v>
      </c>
      <c r="I8583" s="3" t="s">
        <v>37719</v>
      </c>
      <c r="J8583" s="3" t="s">
        <v>5554</v>
      </c>
    </row>
    <row r="8584" spans="1:10" s="6" customFormat="1" ht="15" customHeight="1" x14ac:dyDescent="0.3">
      <c r="A8584" s="3" t="s">
        <v>57</v>
      </c>
      <c r="B8584" s="3" t="s">
        <v>58</v>
      </c>
      <c r="C8584" s="3" t="s">
        <v>86</v>
      </c>
      <c r="D8584" s="3" t="s">
        <v>87</v>
      </c>
      <c r="E8584" s="4">
        <v>3</v>
      </c>
      <c r="F8584" s="4">
        <v>5</v>
      </c>
      <c r="G8584" s="3" t="s">
        <v>705</v>
      </c>
      <c r="H8584" s="3" t="s">
        <v>731</v>
      </c>
      <c r="I8584" s="3" t="s">
        <v>37719</v>
      </c>
      <c r="J8584" s="3" t="s">
        <v>5554</v>
      </c>
    </row>
    <row r="8585" spans="1:10" s="6" customFormat="1" ht="15" customHeight="1" x14ac:dyDescent="0.3">
      <c r="A8585" s="3" t="s">
        <v>57</v>
      </c>
      <c r="B8585" s="3" t="s">
        <v>58</v>
      </c>
      <c r="C8585" s="3" t="s">
        <v>307</v>
      </c>
      <c r="D8585" s="3" t="s">
        <v>308</v>
      </c>
      <c r="E8585" s="4">
        <v>3</v>
      </c>
      <c r="F8585" s="4">
        <v>21</v>
      </c>
      <c r="G8585" s="3" t="s">
        <v>705</v>
      </c>
      <c r="H8585" s="3" t="s">
        <v>1051</v>
      </c>
      <c r="I8585" s="3" t="s">
        <v>37719</v>
      </c>
      <c r="J8585" s="3" t="s">
        <v>37721</v>
      </c>
    </row>
    <row r="8586" spans="1:10" s="6" customFormat="1" ht="15" customHeight="1" x14ac:dyDescent="0.3">
      <c r="A8586" s="3" t="s">
        <v>57</v>
      </c>
      <c r="B8586" s="3" t="s">
        <v>58</v>
      </c>
      <c r="C8586" s="3" t="s">
        <v>322</v>
      </c>
      <c r="D8586" s="3" t="s">
        <v>323</v>
      </c>
      <c r="E8586" s="4">
        <v>3</v>
      </c>
      <c r="F8586" s="4">
        <v>22</v>
      </c>
      <c r="G8586" s="3" t="s">
        <v>705</v>
      </c>
      <c r="H8586" s="3" t="s">
        <v>1065</v>
      </c>
      <c r="I8586" s="3" t="s">
        <v>37719</v>
      </c>
      <c r="J8586" s="3" t="s">
        <v>37721</v>
      </c>
    </row>
    <row r="8587" spans="1:10" s="6" customFormat="1" ht="15" customHeight="1" x14ac:dyDescent="0.3">
      <c r="A8587" s="3" t="s">
        <v>57</v>
      </c>
      <c r="B8587" s="3" t="s">
        <v>58</v>
      </c>
      <c r="C8587" s="3" t="s">
        <v>352</v>
      </c>
      <c r="D8587" s="3" t="s">
        <v>353</v>
      </c>
      <c r="E8587" s="4">
        <v>3</v>
      </c>
      <c r="F8587" s="4">
        <v>24</v>
      </c>
      <c r="G8587" s="3" t="s">
        <v>705</v>
      </c>
      <c r="H8587" s="3" t="s">
        <v>1092</v>
      </c>
      <c r="I8587" s="3" t="s">
        <v>37719</v>
      </c>
      <c r="J8587" s="3" t="s">
        <v>37721</v>
      </c>
    </row>
    <row r="8588" spans="1:10" s="6" customFormat="1" ht="15" customHeight="1" x14ac:dyDescent="0.3">
      <c r="A8588" s="3" t="s">
        <v>57</v>
      </c>
      <c r="B8588" s="3" t="s">
        <v>58</v>
      </c>
      <c r="C8588" s="3" t="s">
        <v>366</v>
      </c>
      <c r="D8588" s="3" t="s">
        <v>367</v>
      </c>
      <c r="E8588" s="4">
        <v>3</v>
      </c>
      <c r="F8588" s="4">
        <v>25</v>
      </c>
      <c r="G8588" s="3" t="s">
        <v>705</v>
      </c>
      <c r="H8588" s="3" t="s">
        <v>1110</v>
      </c>
      <c r="I8588" s="3" t="s">
        <v>37719</v>
      </c>
      <c r="J8588" s="3" t="s">
        <v>37721</v>
      </c>
    </row>
    <row r="8589" spans="1:10" s="6" customFormat="1" ht="15" customHeight="1" x14ac:dyDescent="0.3">
      <c r="A8589" s="3" t="s">
        <v>57</v>
      </c>
      <c r="B8589" s="3" t="s">
        <v>58</v>
      </c>
      <c r="C8589" s="3" t="s">
        <v>376</v>
      </c>
      <c r="D8589" s="3" t="s">
        <v>377</v>
      </c>
      <c r="E8589" s="4">
        <v>3</v>
      </c>
      <c r="F8589" s="4">
        <v>26</v>
      </c>
      <c r="G8589" s="3" t="s">
        <v>705</v>
      </c>
      <c r="H8589" s="3" t="s">
        <v>1119</v>
      </c>
      <c r="I8589" s="3" t="s">
        <v>37719</v>
      </c>
      <c r="J8589" s="3" t="s">
        <v>37721</v>
      </c>
    </row>
    <row r="8590" spans="1:10" s="6" customFormat="1" ht="15" customHeight="1" x14ac:dyDescent="0.3">
      <c r="A8590" s="3" t="s">
        <v>57</v>
      </c>
      <c r="B8590" s="3" t="s">
        <v>58</v>
      </c>
      <c r="C8590" s="3" t="s">
        <v>415</v>
      </c>
      <c r="D8590" s="3" t="s">
        <v>416</v>
      </c>
      <c r="E8590" s="4">
        <v>3</v>
      </c>
      <c r="F8590" s="4">
        <v>29</v>
      </c>
      <c r="G8590" s="3" t="s">
        <v>705</v>
      </c>
      <c r="H8590" s="3" t="s">
        <v>1177</v>
      </c>
      <c r="I8590" s="3" t="s">
        <v>37719</v>
      </c>
      <c r="J8590" s="3" t="s">
        <v>37721</v>
      </c>
    </row>
    <row r="8591" spans="1:10" s="6" customFormat="1" ht="15" customHeight="1" x14ac:dyDescent="0.3">
      <c r="A8591" s="3" t="s">
        <v>57</v>
      </c>
      <c r="B8591" s="3" t="s">
        <v>58</v>
      </c>
      <c r="C8591" s="3" t="s">
        <v>430</v>
      </c>
      <c r="D8591" s="3" t="s">
        <v>431</v>
      </c>
      <c r="E8591" s="4">
        <v>3</v>
      </c>
      <c r="F8591" s="4">
        <v>30</v>
      </c>
      <c r="G8591" s="3" t="s">
        <v>705</v>
      </c>
      <c r="H8591" s="3" t="s">
        <v>1191</v>
      </c>
      <c r="I8591" s="3" t="s">
        <v>37719</v>
      </c>
      <c r="J8591" s="3" t="s">
        <v>37721</v>
      </c>
    </row>
    <row r="8592" spans="1:10" s="6" customFormat="1" ht="15" customHeight="1" x14ac:dyDescent="0.3">
      <c r="A8592" s="3" t="s">
        <v>57</v>
      </c>
      <c r="B8592" s="3" t="s">
        <v>58</v>
      </c>
      <c r="C8592" s="3" t="s">
        <v>366</v>
      </c>
      <c r="D8592" s="3" t="s">
        <v>367</v>
      </c>
      <c r="E8592" s="4">
        <v>3</v>
      </c>
      <c r="F8592" s="4">
        <v>25</v>
      </c>
      <c r="G8592" s="3" t="s">
        <v>705</v>
      </c>
      <c r="H8592" s="3" t="s">
        <v>1110</v>
      </c>
      <c r="I8592" s="3" t="s">
        <v>37719</v>
      </c>
      <c r="J8592" s="3" t="s">
        <v>5554</v>
      </c>
    </row>
    <row r="8593" spans="1:10" s="6" customFormat="1" ht="15" customHeight="1" x14ac:dyDescent="0.3">
      <c r="A8593" s="3" t="s">
        <v>57</v>
      </c>
      <c r="B8593" s="3" t="s">
        <v>58</v>
      </c>
      <c r="C8593" s="3" t="s">
        <v>459</v>
      </c>
      <c r="D8593" s="3" t="s">
        <v>460</v>
      </c>
      <c r="E8593" s="4">
        <v>3</v>
      </c>
      <c r="F8593" s="4">
        <v>33</v>
      </c>
      <c r="G8593" s="3" t="s">
        <v>705</v>
      </c>
      <c r="H8593" s="3" t="s">
        <v>1221</v>
      </c>
      <c r="I8593" s="3" t="s">
        <v>37719</v>
      </c>
      <c r="J8593" s="3" t="s">
        <v>37721</v>
      </c>
    </row>
    <row r="8594" spans="1:10" s="6" customFormat="1" ht="15" customHeight="1" x14ac:dyDescent="0.3">
      <c r="A8594" s="3" t="s">
        <v>57</v>
      </c>
      <c r="B8594" s="3" t="s">
        <v>58</v>
      </c>
      <c r="C8594" s="3" t="s">
        <v>545</v>
      </c>
      <c r="D8594" s="3" t="s">
        <v>546</v>
      </c>
      <c r="E8594" s="4">
        <v>3</v>
      </c>
      <c r="F8594" s="4">
        <v>40</v>
      </c>
      <c r="G8594" s="3" t="s">
        <v>705</v>
      </c>
      <c r="H8594" s="3" t="s">
        <v>1276</v>
      </c>
      <c r="I8594" s="3" t="s">
        <v>37719</v>
      </c>
      <c r="J8594" s="3" t="s">
        <v>37721</v>
      </c>
    </row>
    <row r="8595" spans="1:10" s="6" customFormat="1" ht="15" customHeight="1" x14ac:dyDescent="0.3">
      <c r="A8595" s="3" t="s">
        <v>57</v>
      </c>
      <c r="B8595" s="3" t="s">
        <v>58</v>
      </c>
      <c r="C8595" s="3" t="s">
        <v>581</v>
      </c>
      <c r="D8595" s="3" t="s">
        <v>582</v>
      </c>
      <c r="E8595" s="4">
        <v>3</v>
      </c>
      <c r="F8595" s="4">
        <v>43</v>
      </c>
      <c r="G8595" s="3" t="s">
        <v>705</v>
      </c>
      <c r="H8595" s="3" t="s">
        <v>1321</v>
      </c>
      <c r="I8595" s="3" t="s">
        <v>37719</v>
      </c>
      <c r="J8595" s="3" t="s">
        <v>37721</v>
      </c>
    </row>
    <row r="8596" spans="1:10" s="6" customFormat="1" ht="15" customHeight="1" x14ac:dyDescent="0.3">
      <c r="A8596" s="3" t="s">
        <v>57</v>
      </c>
      <c r="B8596" s="3" t="s">
        <v>58</v>
      </c>
      <c r="C8596" s="3" t="s">
        <v>42</v>
      </c>
      <c r="D8596" s="3" t="s">
        <v>43</v>
      </c>
      <c r="E8596" s="4">
        <v>3</v>
      </c>
      <c r="F8596" s="4">
        <v>2</v>
      </c>
      <c r="G8596" s="3" t="s">
        <v>705</v>
      </c>
      <c r="H8596" s="3" t="s">
        <v>686</v>
      </c>
      <c r="I8596" s="3" t="s">
        <v>37719</v>
      </c>
      <c r="J8596" s="3" t="s">
        <v>5787</v>
      </c>
    </row>
    <row r="8597" spans="1:10" s="6" customFormat="1" ht="15" customHeight="1" x14ac:dyDescent="0.3">
      <c r="A8597" s="3" t="s">
        <v>57</v>
      </c>
      <c r="B8597" s="3" t="s">
        <v>58</v>
      </c>
      <c r="C8597" s="3" t="s">
        <v>97</v>
      </c>
      <c r="D8597" s="3" t="s">
        <v>98</v>
      </c>
      <c r="E8597" s="4">
        <v>3</v>
      </c>
      <c r="F8597" s="4">
        <v>6</v>
      </c>
      <c r="G8597" s="3" t="s">
        <v>705</v>
      </c>
      <c r="H8597" s="3" t="s">
        <v>742</v>
      </c>
      <c r="I8597" s="3" t="s">
        <v>37719</v>
      </c>
      <c r="J8597" s="3" t="s">
        <v>5787</v>
      </c>
    </row>
    <row r="8598" spans="1:10" s="6" customFormat="1" ht="15" customHeight="1" x14ac:dyDescent="0.3">
      <c r="A8598" s="3" t="s">
        <v>57</v>
      </c>
      <c r="B8598" s="3" t="s">
        <v>58</v>
      </c>
      <c r="C8598" s="3" t="s">
        <v>25</v>
      </c>
      <c r="D8598" s="3" t="s">
        <v>26</v>
      </c>
      <c r="E8598" s="4">
        <v>3</v>
      </c>
      <c r="F8598" s="4">
        <v>1</v>
      </c>
      <c r="G8598" s="3" t="s">
        <v>705</v>
      </c>
      <c r="H8598" s="3" t="s">
        <v>623</v>
      </c>
      <c r="I8598" s="3" t="s">
        <v>37719</v>
      </c>
      <c r="J8598" s="3" t="s">
        <v>5554</v>
      </c>
    </row>
    <row r="8599" spans="1:10" s="6" customFormat="1" ht="15" customHeight="1" x14ac:dyDescent="0.3">
      <c r="A8599" s="3" t="s">
        <v>57</v>
      </c>
      <c r="B8599" s="3" t="s">
        <v>58</v>
      </c>
      <c r="C8599" s="3" t="s">
        <v>42</v>
      </c>
      <c r="D8599" s="3" t="s">
        <v>43</v>
      </c>
      <c r="E8599" s="4">
        <v>3</v>
      </c>
      <c r="F8599" s="4">
        <v>2</v>
      </c>
      <c r="G8599" s="3" t="s">
        <v>705</v>
      </c>
      <c r="H8599" s="3" t="s">
        <v>686</v>
      </c>
      <c r="I8599" s="3" t="s">
        <v>37719</v>
      </c>
      <c r="J8599" s="3" t="s">
        <v>5554</v>
      </c>
    </row>
    <row r="8600" spans="1:10" s="6" customFormat="1" ht="15" customHeight="1" x14ac:dyDescent="0.3">
      <c r="A8600" s="3" t="s">
        <v>57</v>
      </c>
      <c r="B8600" s="3" t="s">
        <v>58</v>
      </c>
      <c r="C8600" s="3" t="s">
        <v>71</v>
      </c>
      <c r="D8600" s="3" t="s">
        <v>72</v>
      </c>
      <c r="E8600" s="4">
        <v>3</v>
      </c>
      <c r="F8600" s="4">
        <v>4</v>
      </c>
      <c r="G8600" s="3" t="s">
        <v>705</v>
      </c>
      <c r="H8600" s="3" t="s">
        <v>718</v>
      </c>
      <c r="I8600" s="3" t="s">
        <v>37719</v>
      </c>
      <c r="J8600" s="3" t="s">
        <v>5554</v>
      </c>
    </row>
    <row r="8601" spans="1:10" s="6" customFormat="1" ht="15" customHeight="1" x14ac:dyDescent="0.3">
      <c r="A8601" s="3" t="s">
        <v>57</v>
      </c>
      <c r="B8601" s="3" t="s">
        <v>58</v>
      </c>
      <c r="C8601" s="3" t="s">
        <v>493</v>
      </c>
      <c r="D8601" s="3" t="s">
        <v>494</v>
      </c>
      <c r="E8601" s="4">
        <v>3</v>
      </c>
      <c r="F8601" s="4">
        <v>36</v>
      </c>
      <c r="G8601" s="3" t="s">
        <v>705</v>
      </c>
      <c r="H8601" s="3" t="s">
        <v>1241</v>
      </c>
      <c r="I8601" s="3" t="s">
        <v>37719</v>
      </c>
      <c r="J8601" s="3" t="s">
        <v>37721</v>
      </c>
    </row>
    <row r="8602" spans="1:10" s="6" customFormat="1" ht="15" customHeight="1" x14ac:dyDescent="0.3">
      <c r="A8602" s="3" t="s">
        <v>57</v>
      </c>
      <c r="B8602" s="3" t="s">
        <v>58</v>
      </c>
      <c r="C8602" s="3" t="s">
        <v>448</v>
      </c>
      <c r="D8602" s="3" t="s">
        <v>449</v>
      </c>
      <c r="E8602" s="4">
        <v>3</v>
      </c>
      <c r="F8602" s="4">
        <v>32</v>
      </c>
      <c r="G8602" s="3" t="s">
        <v>705</v>
      </c>
      <c r="H8602" s="3" t="s">
        <v>1201</v>
      </c>
      <c r="I8602" s="3" t="s">
        <v>37719</v>
      </c>
      <c r="J8602" s="3" t="s">
        <v>5672</v>
      </c>
    </row>
    <row r="8603" spans="1:10" s="6" customFormat="1" ht="15" customHeight="1" x14ac:dyDescent="0.3">
      <c r="A8603" s="3" t="s">
        <v>57</v>
      </c>
      <c r="B8603" s="3" t="s">
        <v>58</v>
      </c>
      <c r="C8603" s="3" t="s">
        <v>376</v>
      </c>
      <c r="D8603" s="3" t="s">
        <v>377</v>
      </c>
      <c r="E8603" s="4">
        <v>3</v>
      </c>
      <c r="F8603" s="4">
        <v>26</v>
      </c>
      <c r="G8603" s="3" t="s">
        <v>705</v>
      </c>
      <c r="H8603" s="3" t="s">
        <v>1119</v>
      </c>
      <c r="I8603" s="3" t="s">
        <v>37719</v>
      </c>
      <c r="J8603" s="3" t="s">
        <v>5554</v>
      </c>
    </row>
    <row r="8604" spans="1:10" s="6" customFormat="1" ht="15" customHeight="1" x14ac:dyDescent="0.3">
      <c r="A8604" s="3" t="s">
        <v>57</v>
      </c>
      <c r="B8604" s="3" t="s">
        <v>58</v>
      </c>
      <c r="C8604" s="3" t="s">
        <v>415</v>
      </c>
      <c r="D8604" s="3" t="s">
        <v>416</v>
      </c>
      <c r="E8604" s="4">
        <v>3</v>
      </c>
      <c r="F8604" s="4">
        <v>29</v>
      </c>
      <c r="G8604" s="3" t="s">
        <v>705</v>
      </c>
      <c r="H8604" s="3" t="s">
        <v>1177</v>
      </c>
      <c r="I8604" s="3" t="s">
        <v>37719</v>
      </c>
      <c r="J8604" s="3" t="s">
        <v>5554</v>
      </c>
    </row>
    <row r="8605" spans="1:10" s="6" customFormat="1" ht="15" customHeight="1" x14ac:dyDescent="0.3">
      <c r="A8605" s="3" t="s">
        <v>57</v>
      </c>
      <c r="B8605" s="3" t="s">
        <v>58</v>
      </c>
      <c r="C8605" s="3" t="s">
        <v>71</v>
      </c>
      <c r="D8605" s="3" t="s">
        <v>72</v>
      </c>
      <c r="E8605" s="4">
        <v>3</v>
      </c>
      <c r="F8605" s="4">
        <v>4</v>
      </c>
      <c r="G8605" s="3" t="s">
        <v>705</v>
      </c>
      <c r="H8605" s="3" t="s">
        <v>718</v>
      </c>
      <c r="I8605" s="3" t="s">
        <v>37719</v>
      </c>
      <c r="J8605" s="3" t="s">
        <v>5605</v>
      </c>
    </row>
    <row r="8606" spans="1:10" s="6" customFormat="1" ht="15" customHeight="1" x14ac:dyDescent="0.3">
      <c r="A8606" s="3" t="s">
        <v>57</v>
      </c>
      <c r="B8606" s="3" t="s">
        <v>58</v>
      </c>
      <c r="C8606" s="3" t="s">
        <v>112</v>
      </c>
      <c r="D8606" s="3" t="s">
        <v>113</v>
      </c>
      <c r="E8606" s="4">
        <v>3</v>
      </c>
      <c r="F8606" s="4">
        <v>7</v>
      </c>
      <c r="G8606" s="3" t="s">
        <v>705</v>
      </c>
      <c r="H8606" s="3" t="s">
        <v>749</v>
      </c>
      <c r="I8606" s="3" t="s">
        <v>37719</v>
      </c>
      <c r="J8606" s="3" t="s">
        <v>5605</v>
      </c>
    </row>
    <row r="8607" spans="1:10" s="6" customFormat="1" ht="15" customHeight="1" x14ac:dyDescent="0.3">
      <c r="A8607" s="3" t="s">
        <v>57</v>
      </c>
      <c r="B8607" s="3" t="s">
        <v>58</v>
      </c>
      <c r="C8607" s="3" t="s">
        <v>128</v>
      </c>
      <c r="D8607" s="3" t="s">
        <v>129</v>
      </c>
      <c r="E8607" s="4">
        <v>3</v>
      </c>
      <c r="F8607" s="4">
        <v>8</v>
      </c>
      <c r="G8607" s="3" t="s">
        <v>705</v>
      </c>
      <c r="H8607" s="3" t="s">
        <v>803</v>
      </c>
      <c r="I8607" s="3" t="s">
        <v>37719</v>
      </c>
      <c r="J8607" s="3" t="s">
        <v>5605</v>
      </c>
    </row>
    <row r="8608" spans="1:10" s="6" customFormat="1" ht="15" customHeight="1" x14ac:dyDescent="0.3">
      <c r="A8608" s="3" t="s">
        <v>57</v>
      </c>
      <c r="B8608" s="3" t="s">
        <v>58</v>
      </c>
      <c r="C8608" s="3" t="s">
        <v>142</v>
      </c>
      <c r="D8608" s="3" t="s">
        <v>143</v>
      </c>
      <c r="E8608" s="4">
        <v>3</v>
      </c>
      <c r="F8608" s="4">
        <v>9</v>
      </c>
      <c r="G8608" s="3" t="s">
        <v>705</v>
      </c>
      <c r="H8608" s="3" t="s">
        <v>820</v>
      </c>
      <c r="I8608" s="3" t="s">
        <v>37719</v>
      </c>
      <c r="J8608" s="3" t="s">
        <v>5605</v>
      </c>
    </row>
    <row r="8609" spans="1:10" s="6" customFormat="1" ht="15" customHeight="1" x14ac:dyDescent="0.3">
      <c r="A8609" s="3" t="s">
        <v>57</v>
      </c>
      <c r="B8609" s="3" t="s">
        <v>58</v>
      </c>
      <c r="C8609" s="3" t="s">
        <v>158</v>
      </c>
      <c r="D8609" s="3" t="s">
        <v>159</v>
      </c>
      <c r="E8609" s="4">
        <v>3</v>
      </c>
      <c r="F8609" s="4">
        <v>10</v>
      </c>
      <c r="G8609" s="3" t="s">
        <v>705</v>
      </c>
      <c r="H8609" s="3" t="s">
        <v>854</v>
      </c>
      <c r="I8609" s="3" t="s">
        <v>37719</v>
      </c>
      <c r="J8609" s="3" t="s">
        <v>5605</v>
      </c>
    </row>
    <row r="8610" spans="1:10" s="6" customFormat="1" ht="15" customHeight="1" x14ac:dyDescent="0.3">
      <c r="A8610" s="3" t="s">
        <v>57</v>
      </c>
      <c r="B8610" s="3" t="s">
        <v>58</v>
      </c>
      <c r="C8610" s="3" t="s">
        <v>219</v>
      </c>
      <c r="D8610" s="3" t="s">
        <v>220</v>
      </c>
      <c r="E8610" s="4">
        <v>3</v>
      </c>
      <c r="F8610" s="4">
        <v>14</v>
      </c>
      <c r="G8610" s="3" t="s">
        <v>705</v>
      </c>
      <c r="H8610" s="3" t="s">
        <v>977</v>
      </c>
      <c r="I8610" s="3" t="s">
        <v>37719</v>
      </c>
      <c r="J8610" s="3" t="s">
        <v>5605</v>
      </c>
    </row>
    <row r="8611" spans="1:10" s="6" customFormat="1" ht="15" customHeight="1" x14ac:dyDescent="0.3">
      <c r="A8611" s="3" t="s">
        <v>57</v>
      </c>
      <c r="B8611" s="3" t="s">
        <v>58</v>
      </c>
      <c r="C8611" s="3" t="s">
        <v>295</v>
      </c>
      <c r="D8611" s="3" t="s">
        <v>296</v>
      </c>
      <c r="E8611" s="4">
        <v>3</v>
      </c>
      <c r="F8611" s="4">
        <v>20</v>
      </c>
      <c r="G8611" s="3" t="s">
        <v>705</v>
      </c>
      <c r="H8611" s="3" t="s">
        <v>1028</v>
      </c>
      <c r="I8611" s="3" t="s">
        <v>37719</v>
      </c>
      <c r="J8611" s="3" t="s">
        <v>5605</v>
      </c>
    </row>
    <row r="8612" spans="1:10" s="6" customFormat="1" ht="15" customHeight="1" x14ac:dyDescent="0.3">
      <c r="A8612" s="3" t="s">
        <v>57</v>
      </c>
      <c r="B8612" s="3" t="s">
        <v>58</v>
      </c>
      <c r="C8612" s="3" t="s">
        <v>337</v>
      </c>
      <c r="D8612" s="3" t="s">
        <v>338</v>
      </c>
      <c r="E8612" s="4">
        <v>3</v>
      </c>
      <c r="F8612" s="4">
        <v>23</v>
      </c>
      <c r="G8612" s="3" t="s">
        <v>705</v>
      </c>
      <c r="H8612" s="3" t="s">
        <v>1068</v>
      </c>
      <c r="I8612" s="3" t="s">
        <v>37719</v>
      </c>
      <c r="J8612" s="3" t="s">
        <v>5605</v>
      </c>
    </row>
    <row r="8613" spans="1:10" s="6" customFormat="1" ht="15" customHeight="1" x14ac:dyDescent="0.3">
      <c r="A8613" s="3" t="s">
        <v>57</v>
      </c>
      <c r="B8613" s="3" t="s">
        <v>58</v>
      </c>
      <c r="C8613" s="3" t="s">
        <v>366</v>
      </c>
      <c r="D8613" s="3" t="s">
        <v>367</v>
      </c>
      <c r="E8613" s="4">
        <v>3</v>
      </c>
      <c r="F8613" s="4">
        <v>25</v>
      </c>
      <c r="G8613" s="3" t="s">
        <v>705</v>
      </c>
      <c r="H8613" s="3" t="s">
        <v>1110</v>
      </c>
      <c r="I8613" s="3" t="s">
        <v>37719</v>
      </c>
      <c r="J8613" s="3" t="s">
        <v>5605</v>
      </c>
    </row>
    <row r="8614" spans="1:10" s="6" customFormat="1" ht="15" customHeight="1" x14ac:dyDescent="0.3">
      <c r="A8614" s="3" t="s">
        <v>57</v>
      </c>
      <c r="B8614" s="3" t="s">
        <v>58</v>
      </c>
      <c r="C8614" s="3" t="s">
        <v>448</v>
      </c>
      <c r="D8614" s="3" t="s">
        <v>449</v>
      </c>
      <c r="E8614" s="4">
        <v>3</v>
      </c>
      <c r="F8614" s="4">
        <v>32</v>
      </c>
      <c r="G8614" s="3" t="s">
        <v>705</v>
      </c>
      <c r="H8614" s="3" t="s">
        <v>1201</v>
      </c>
      <c r="I8614" s="3" t="s">
        <v>37719</v>
      </c>
      <c r="J8614" s="3" t="s">
        <v>5605</v>
      </c>
    </row>
    <row r="8615" spans="1:10" s="6" customFormat="1" ht="15" customHeight="1" x14ac:dyDescent="0.3">
      <c r="A8615" s="3" t="s">
        <v>57</v>
      </c>
      <c r="B8615" s="3" t="s">
        <v>58</v>
      </c>
      <c r="C8615" s="3" t="s">
        <v>25</v>
      </c>
      <c r="D8615" s="3" t="s">
        <v>26</v>
      </c>
      <c r="E8615" s="4">
        <v>3</v>
      </c>
      <c r="F8615" s="4">
        <v>1</v>
      </c>
      <c r="G8615" s="3" t="s">
        <v>705</v>
      </c>
      <c r="H8615" s="3" t="s">
        <v>623</v>
      </c>
      <c r="I8615" s="3" t="s">
        <v>37719</v>
      </c>
      <c r="J8615" s="3" t="s">
        <v>5614</v>
      </c>
    </row>
    <row r="8616" spans="1:10" s="6" customFormat="1" ht="15" customHeight="1" x14ac:dyDescent="0.3">
      <c r="A8616" s="3" t="s">
        <v>57</v>
      </c>
      <c r="B8616" s="3" t="s">
        <v>58</v>
      </c>
      <c r="C8616" s="3" t="s">
        <v>42</v>
      </c>
      <c r="D8616" s="3" t="s">
        <v>43</v>
      </c>
      <c r="E8616" s="4">
        <v>3</v>
      </c>
      <c r="F8616" s="4">
        <v>2</v>
      </c>
      <c r="G8616" s="3" t="s">
        <v>705</v>
      </c>
      <c r="H8616" s="3" t="s">
        <v>686</v>
      </c>
      <c r="I8616" s="3" t="s">
        <v>37719</v>
      </c>
      <c r="J8616" s="3" t="s">
        <v>5614</v>
      </c>
    </row>
    <row r="8617" spans="1:10" s="6" customFormat="1" ht="15" customHeight="1" x14ac:dyDescent="0.3">
      <c r="A8617" s="3" t="s">
        <v>57</v>
      </c>
      <c r="B8617" s="3" t="s">
        <v>58</v>
      </c>
      <c r="C8617" s="3" t="s">
        <v>71</v>
      </c>
      <c r="D8617" s="3" t="s">
        <v>72</v>
      </c>
      <c r="E8617" s="4">
        <v>3</v>
      </c>
      <c r="F8617" s="4">
        <v>4</v>
      </c>
      <c r="G8617" s="3" t="s">
        <v>705</v>
      </c>
      <c r="H8617" s="3" t="s">
        <v>718</v>
      </c>
      <c r="I8617" s="3" t="s">
        <v>37719</v>
      </c>
      <c r="J8617" s="3" t="s">
        <v>5614</v>
      </c>
    </row>
    <row r="8618" spans="1:10" s="6" customFormat="1" ht="15" customHeight="1" x14ac:dyDescent="0.3">
      <c r="A8618" s="3" t="s">
        <v>57</v>
      </c>
      <c r="B8618" s="3" t="s">
        <v>58</v>
      </c>
      <c r="C8618" s="3" t="s">
        <v>86</v>
      </c>
      <c r="D8618" s="3" t="s">
        <v>87</v>
      </c>
      <c r="E8618" s="4">
        <v>3</v>
      </c>
      <c r="F8618" s="4">
        <v>5</v>
      </c>
      <c r="G8618" s="3" t="s">
        <v>705</v>
      </c>
      <c r="H8618" s="3" t="s">
        <v>731</v>
      </c>
      <c r="I8618" s="3" t="s">
        <v>37719</v>
      </c>
      <c r="J8618" s="3" t="s">
        <v>5614</v>
      </c>
    </row>
    <row r="8619" spans="1:10" s="6" customFormat="1" ht="15" customHeight="1" x14ac:dyDescent="0.3">
      <c r="A8619" s="3" t="s">
        <v>57</v>
      </c>
      <c r="B8619" s="3" t="s">
        <v>58</v>
      </c>
      <c r="C8619" s="3" t="s">
        <v>97</v>
      </c>
      <c r="D8619" s="3" t="s">
        <v>98</v>
      </c>
      <c r="E8619" s="4">
        <v>3</v>
      </c>
      <c r="F8619" s="4">
        <v>6</v>
      </c>
      <c r="G8619" s="3" t="s">
        <v>705</v>
      </c>
      <c r="H8619" s="3" t="s">
        <v>742</v>
      </c>
      <c r="I8619" s="3" t="s">
        <v>37719</v>
      </c>
      <c r="J8619" s="3" t="s">
        <v>5614</v>
      </c>
    </row>
    <row r="8620" spans="1:10" s="6" customFormat="1" ht="15" customHeight="1" x14ac:dyDescent="0.3">
      <c r="A8620" s="3" t="s">
        <v>57</v>
      </c>
      <c r="B8620" s="3" t="s">
        <v>58</v>
      </c>
      <c r="C8620" s="3" t="s">
        <v>42</v>
      </c>
      <c r="D8620" s="3" t="s">
        <v>43</v>
      </c>
      <c r="E8620" s="4">
        <v>3</v>
      </c>
      <c r="F8620" s="4">
        <v>2</v>
      </c>
      <c r="G8620" s="3" t="s">
        <v>705</v>
      </c>
      <c r="H8620" s="3" t="s">
        <v>686</v>
      </c>
      <c r="I8620" s="3" t="s">
        <v>37719</v>
      </c>
      <c r="J8620" s="3" t="s">
        <v>5605</v>
      </c>
    </row>
    <row r="8621" spans="1:10" s="6" customFormat="1" ht="15" customHeight="1" x14ac:dyDescent="0.3">
      <c r="A8621" s="3" t="s">
        <v>57</v>
      </c>
      <c r="B8621" s="3" t="s">
        <v>58</v>
      </c>
      <c r="C8621" s="3" t="s">
        <v>25</v>
      </c>
      <c r="D8621" s="3" t="s">
        <v>26</v>
      </c>
      <c r="E8621" s="4">
        <v>3</v>
      </c>
      <c r="F8621" s="4">
        <v>1</v>
      </c>
      <c r="G8621" s="3" t="s">
        <v>705</v>
      </c>
      <c r="H8621" s="3" t="s">
        <v>623</v>
      </c>
      <c r="I8621" s="3" t="s">
        <v>37719</v>
      </c>
      <c r="J8621" s="3" t="s">
        <v>5605</v>
      </c>
    </row>
    <row r="8622" spans="1:10" s="6" customFormat="1" ht="15" customHeight="1" x14ac:dyDescent="0.3">
      <c r="A8622" s="3" t="s">
        <v>57</v>
      </c>
      <c r="B8622" s="3" t="s">
        <v>58</v>
      </c>
      <c r="C8622" s="3" t="s">
        <v>337</v>
      </c>
      <c r="D8622" s="3" t="s">
        <v>338</v>
      </c>
      <c r="E8622" s="4">
        <v>3</v>
      </c>
      <c r="F8622" s="4">
        <v>23</v>
      </c>
      <c r="G8622" s="3" t="s">
        <v>705</v>
      </c>
      <c r="H8622" s="3" t="s">
        <v>1068</v>
      </c>
      <c r="I8622" s="3" t="s">
        <v>37719</v>
      </c>
      <c r="J8622" s="3" t="s">
        <v>5593</v>
      </c>
    </row>
    <row r="8623" spans="1:10" s="6" customFormat="1" ht="15" customHeight="1" x14ac:dyDescent="0.3">
      <c r="A8623" s="3" t="s">
        <v>57</v>
      </c>
      <c r="B8623" s="3" t="s">
        <v>58</v>
      </c>
      <c r="C8623" s="3" t="s">
        <v>272</v>
      </c>
      <c r="D8623" s="3" t="s">
        <v>273</v>
      </c>
      <c r="E8623" s="4">
        <v>3</v>
      </c>
      <c r="F8623" s="4">
        <v>18</v>
      </c>
      <c r="G8623" s="3" t="s">
        <v>705</v>
      </c>
      <c r="H8623" s="3" t="s">
        <v>1009</v>
      </c>
      <c r="I8623" s="3" t="s">
        <v>37719</v>
      </c>
      <c r="J8623" s="3" t="s">
        <v>5593</v>
      </c>
    </row>
    <row r="8624" spans="1:10" s="6" customFormat="1" ht="15" customHeight="1" x14ac:dyDescent="0.3">
      <c r="A8624" s="3" t="s">
        <v>57</v>
      </c>
      <c r="B8624" s="3" t="s">
        <v>58</v>
      </c>
      <c r="C8624" s="3" t="s">
        <v>440</v>
      </c>
      <c r="D8624" s="3" t="s">
        <v>441</v>
      </c>
      <c r="E8624" s="4">
        <v>3</v>
      </c>
      <c r="F8624" s="4">
        <v>31</v>
      </c>
      <c r="G8624" s="3" t="s">
        <v>705</v>
      </c>
      <c r="H8624" s="3" t="s">
        <v>1199</v>
      </c>
      <c r="I8624" s="3" t="s">
        <v>37719</v>
      </c>
      <c r="J8624" s="3" t="s">
        <v>5554</v>
      </c>
    </row>
    <row r="8625" spans="1:10" s="6" customFormat="1" ht="15" customHeight="1" x14ac:dyDescent="0.3">
      <c r="A8625" s="3" t="s">
        <v>57</v>
      </c>
      <c r="B8625" s="3" t="s">
        <v>58</v>
      </c>
      <c r="C8625" s="3" t="s">
        <v>448</v>
      </c>
      <c r="D8625" s="3" t="s">
        <v>449</v>
      </c>
      <c r="E8625" s="4">
        <v>3</v>
      </c>
      <c r="F8625" s="4">
        <v>32</v>
      </c>
      <c r="G8625" s="3" t="s">
        <v>705</v>
      </c>
      <c r="H8625" s="3" t="s">
        <v>1201</v>
      </c>
      <c r="I8625" s="3" t="s">
        <v>37719</v>
      </c>
      <c r="J8625" s="3" t="s">
        <v>5554</v>
      </c>
    </row>
    <row r="8626" spans="1:10" s="6" customFormat="1" ht="15" customHeight="1" x14ac:dyDescent="0.3">
      <c r="A8626" s="3" t="s">
        <v>57</v>
      </c>
      <c r="B8626" s="3" t="s">
        <v>58</v>
      </c>
      <c r="C8626" s="3" t="s">
        <v>459</v>
      </c>
      <c r="D8626" s="3" t="s">
        <v>460</v>
      </c>
      <c r="E8626" s="4">
        <v>3</v>
      </c>
      <c r="F8626" s="4">
        <v>33</v>
      </c>
      <c r="G8626" s="3" t="s">
        <v>705</v>
      </c>
      <c r="H8626" s="3" t="s">
        <v>1221</v>
      </c>
      <c r="I8626" s="3" t="s">
        <v>37719</v>
      </c>
      <c r="J8626" s="3" t="s">
        <v>5554</v>
      </c>
    </row>
    <row r="8627" spans="1:10" s="6" customFormat="1" ht="15" customHeight="1" x14ac:dyDescent="0.3">
      <c r="A8627" s="3" t="s">
        <v>57</v>
      </c>
      <c r="B8627" s="3" t="s">
        <v>58</v>
      </c>
      <c r="C8627" s="3" t="s">
        <v>493</v>
      </c>
      <c r="D8627" s="3" t="s">
        <v>494</v>
      </c>
      <c r="E8627" s="4">
        <v>3</v>
      </c>
      <c r="F8627" s="4">
        <v>36</v>
      </c>
      <c r="G8627" s="3" t="s">
        <v>705</v>
      </c>
      <c r="H8627" s="3" t="s">
        <v>1241</v>
      </c>
      <c r="I8627" s="3" t="s">
        <v>37719</v>
      </c>
      <c r="J8627" s="3" t="s">
        <v>5554</v>
      </c>
    </row>
    <row r="8628" spans="1:10" s="6" customFormat="1" ht="15" customHeight="1" x14ac:dyDescent="0.3">
      <c r="A8628" s="3" t="s">
        <v>57</v>
      </c>
      <c r="B8628" s="3" t="s">
        <v>58</v>
      </c>
      <c r="C8628" s="3" t="s">
        <v>517</v>
      </c>
      <c r="D8628" s="3" t="s">
        <v>518</v>
      </c>
      <c r="E8628" s="4">
        <v>3</v>
      </c>
      <c r="F8628" s="4">
        <v>38</v>
      </c>
      <c r="G8628" s="3" t="s">
        <v>705</v>
      </c>
      <c r="H8628" s="3" t="s">
        <v>1260</v>
      </c>
      <c r="I8628" s="3" t="s">
        <v>37719</v>
      </c>
      <c r="J8628" s="3" t="s">
        <v>5554</v>
      </c>
    </row>
    <row r="8629" spans="1:10" s="6" customFormat="1" ht="15" customHeight="1" x14ac:dyDescent="0.3">
      <c r="A8629" s="3" t="s">
        <v>57</v>
      </c>
      <c r="B8629" s="3" t="s">
        <v>58</v>
      </c>
      <c r="C8629" s="3" t="s">
        <v>545</v>
      </c>
      <c r="D8629" s="3" t="s">
        <v>546</v>
      </c>
      <c r="E8629" s="4">
        <v>3</v>
      </c>
      <c r="F8629" s="4">
        <v>40</v>
      </c>
      <c r="G8629" s="3" t="s">
        <v>705</v>
      </c>
      <c r="H8629" s="3" t="s">
        <v>1276</v>
      </c>
      <c r="I8629" s="3" t="s">
        <v>37719</v>
      </c>
      <c r="J8629" s="3" t="s">
        <v>5554</v>
      </c>
    </row>
    <row r="8630" spans="1:10" s="6" customFormat="1" ht="15" customHeight="1" x14ac:dyDescent="0.3">
      <c r="A8630" s="3" t="s">
        <v>57</v>
      </c>
      <c r="B8630" s="3" t="s">
        <v>58</v>
      </c>
      <c r="C8630" s="3" t="s">
        <v>25</v>
      </c>
      <c r="D8630" s="3" t="s">
        <v>26</v>
      </c>
      <c r="E8630" s="4">
        <v>3</v>
      </c>
      <c r="F8630" s="4">
        <v>1</v>
      </c>
      <c r="G8630" s="3" t="s">
        <v>705</v>
      </c>
      <c r="H8630" s="3" t="s">
        <v>623</v>
      </c>
      <c r="I8630" s="3" t="s">
        <v>37719</v>
      </c>
      <c r="J8630" s="3" t="s">
        <v>5570</v>
      </c>
    </row>
    <row r="8631" spans="1:10" s="6" customFormat="1" ht="15" customHeight="1" x14ac:dyDescent="0.3">
      <c r="A8631" s="3" t="s">
        <v>57</v>
      </c>
      <c r="B8631" s="3" t="s">
        <v>58</v>
      </c>
      <c r="C8631" s="3" t="s">
        <v>389</v>
      </c>
      <c r="D8631" s="3" t="s">
        <v>390</v>
      </c>
      <c r="E8631" s="4">
        <v>3</v>
      </c>
      <c r="F8631" s="4">
        <v>27</v>
      </c>
      <c r="G8631" s="3" t="s">
        <v>705</v>
      </c>
      <c r="H8631" s="3" t="s">
        <v>1127</v>
      </c>
      <c r="I8631" s="3" t="s">
        <v>37719</v>
      </c>
      <c r="J8631" s="3" t="s">
        <v>5554</v>
      </c>
    </row>
    <row r="8632" spans="1:10" s="6" customFormat="1" ht="15" customHeight="1" x14ac:dyDescent="0.3">
      <c r="A8632" s="3" t="s">
        <v>57</v>
      </c>
      <c r="B8632" s="3" t="s">
        <v>58</v>
      </c>
      <c r="C8632" s="3" t="s">
        <v>204</v>
      </c>
      <c r="D8632" s="3" t="s">
        <v>205</v>
      </c>
      <c r="E8632" s="4">
        <v>3</v>
      </c>
      <c r="F8632" s="4">
        <v>13</v>
      </c>
      <c r="G8632" s="3" t="s">
        <v>705</v>
      </c>
      <c r="H8632" s="3" t="s">
        <v>956</v>
      </c>
      <c r="I8632" s="3" t="s">
        <v>37719</v>
      </c>
      <c r="J8632" s="3" t="s">
        <v>5570</v>
      </c>
    </row>
    <row r="8633" spans="1:10" s="6" customFormat="1" ht="15" customHeight="1" x14ac:dyDescent="0.3">
      <c r="A8633" s="3" t="s">
        <v>57</v>
      </c>
      <c r="B8633" s="3" t="s">
        <v>58</v>
      </c>
      <c r="C8633" s="3" t="s">
        <v>25</v>
      </c>
      <c r="D8633" s="3" t="s">
        <v>26</v>
      </c>
      <c r="E8633" s="4">
        <v>3</v>
      </c>
      <c r="F8633" s="4">
        <v>1</v>
      </c>
      <c r="G8633" s="3" t="s">
        <v>705</v>
      </c>
      <c r="H8633" s="3" t="s">
        <v>623</v>
      </c>
      <c r="I8633" s="3" t="s">
        <v>37719</v>
      </c>
      <c r="J8633" s="3" t="s">
        <v>5593</v>
      </c>
    </row>
    <row r="8634" spans="1:10" s="6" customFormat="1" ht="15" customHeight="1" x14ac:dyDescent="0.3">
      <c r="A8634" s="3" t="s">
        <v>57</v>
      </c>
      <c r="B8634" s="3" t="s">
        <v>58</v>
      </c>
      <c r="C8634" s="3" t="s">
        <v>42</v>
      </c>
      <c r="D8634" s="3" t="s">
        <v>43</v>
      </c>
      <c r="E8634" s="4">
        <v>3</v>
      </c>
      <c r="F8634" s="4">
        <v>2</v>
      </c>
      <c r="G8634" s="3" t="s">
        <v>705</v>
      </c>
      <c r="H8634" s="3" t="s">
        <v>686</v>
      </c>
      <c r="I8634" s="3" t="s">
        <v>37719</v>
      </c>
      <c r="J8634" s="3" t="s">
        <v>5593</v>
      </c>
    </row>
    <row r="8635" spans="1:10" s="6" customFormat="1" ht="15" customHeight="1" x14ac:dyDescent="0.3">
      <c r="A8635" s="3" t="s">
        <v>57</v>
      </c>
      <c r="B8635" s="3" t="s">
        <v>58</v>
      </c>
      <c r="C8635" s="3" t="s">
        <v>71</v>
      </c>
      <c r="D8635" s="3" t="s">
        <v>72</v>
      </c>
      <c r="E8635" s="4">
        <v>3</v>
      </c>
      <c r="F8635" s="4">
        <v>4</v>
      </c>
      <c r="G8635" s="3" t="s">
        <v>705</v>
      </c>
      <c r="H8635" s="3" t="s">
        <v>718</v>
      </c>
      <c r="I8635" s="3" t="s">
        <v>37719</v>
      </c>
      <c r="J8635" s="3" t="s">
        <v>5593</v>
      </c>
    </row>
    <row r="8636" spans="1:10" s="6" customFormat="1" ht="15" customHeight="1" x14ac:dyDescent="0.3">
      <c r="A8636" s="3" t="s">
        <v>57</v>
      </c>
      <c r="B8636" s="3" t="s">
        <v>58</v>
      </c>
      <c r="C8636" s="3" t="s">
        <v>86</v>
      </c>
      <c r="D8636" s="3" t="s">
        <v>87</v>
      </c>
      <c r="E8636" s="4">
        <v>3</v>
      </c>
      <c r="F8636" s="4">
        <v>5</v>
      </c>
      <c r="G8636" s="3" t="s">
        <v>705</v>
      </c>
      <c r="H8636" s="3" t="s">
        <v>731</v>
      </c>
      <c r="I8636" s="3" t="s">
        <v>37719</v>
      </c>
      <c r="J8636" s="3" t="s">
        <v>5593</v>
      </c>
    </row>
    <row r="8637" spans="1:10" s="6" customFormat="1" ht="15" customHeight="1" x14ac:dyDescent="0.3">
      <c r="A8637" s="3" t="s">
        <v>57</v>
      </c>
      <c r="B8637" s="3" t="s">
        <v>58</v>
      </c>
      <c r="C8637" s="3" t="s">
        <v>112</v>
      </c>
      <c r="D8637" s="3" t="s">
        <v>113</v>
      </c>
      <c r="E8637" s="4">
        <v>3</v>
      </c>
      <c r="F8637" s="4">
        <v>7</v>
      </c>
      <c r="G8637" s="3" t="s">
        <v>705</v>
      </c>
      <c r="H8637" s="3" t="s">
        <v>749</v>
      </c>
      <c r="I8637" s="3" t="s">
        <v>37719</v>
      </c>
      <c r="J8637" s="3" t="s">
        <v>5593</v>
      </c>
    </row>
    <row r="8638" spans="1:10" s="6" customFormat="1" ht="15" customHeight="1" x14ac:dyDescent="0.3">
      <c r="A8638" s="3" t="s">
        <v>57</v>
      </c>
      <c r="B8638" s="3" t="s">
        <v>58</v>
      </c>
      <c r="C8638" s="3" t="s">
        <v>128</v>
      </c>
      <c r="D8638" s="3" t="s">
        <v>129</v>
      </c>
      <c r="E8638" s="4">
        <v>3</v>
      </c>
      <c r="F8638" s="4">
        <v>8</v>
      </c>
      <c r="G8638" s="3" t="s">
        <v>705</v>
      </c>
      <c r="H8638" s="3" t="s">
        <v>803</v>
      </c>
      <c r="I8638" s="3" t="s">
        <v>37719</v>
      </c>
      <c r="J8638" s="3" t="s">
        <v>5593</v>
      </c>
    </row>
    <row r="8639" spans="1:10" s="6" customFormat="1" ht="15" customHeight="1" x14ac:dyDescent="0.3">
      <c r="A8639" s="3" t="s">
        <v>57</v>
      </c>
      <c r="B8639" s="3" t="s">
        <v>58</v>
      </c>
      <c r="C8639" s="3" t="s">
        <v>219</v>
      </c>
      <c r="D8639" s="3" t="s">
        <v>220</v>
      </c>
      <c r="E8639" s="4">
        <v>3</v>
      </c>
      <c r="F8639" s="4">
        <v>14</v>
      </c>
      <c r="G8639" s="3" t="s">
        <v>705</v>
      </c>
      <c r="H8639" s="3" t="s">
        <v>977</v>
      </c>
      <c r="I8639" s="3" t="s">
        <v>37719</v>
      </c>
      <c r="J8639" s="3" t="s">
        <v>5593</v>
      </c>
    </row>
    <row r="8640" spans="1:10" s="6" customFormat="1" ht="15" customHeight="1" x14ac:dyDescent="0.3">
      <c r="A8640" s="3" t="s">
        <v>57</v>
      </c>
      <c r="B8640" s="3" t="s">
        <v>58</v>
      </c>
      <c r="C8640" s="3" t="s">
        <v>295</v>
      </c>
      <c r="D8640" s="3" t="s">
        <v>296</v>
      </c>
      <c r="E8640" s="4">
        <v>3</v>
      </c>
      <c r="F8640" s="4">
        <v>20</v>
      </c>
      <c r="G8640" s="3" t="s">
        <v>705</v>
      </c>
      <c r="H8640" s="3" t="s">
        <v>1028</v>
      </c>
      <c r="I8640" s="3" t="s">
        <v>37719</v>
      </c>
      <c r="J8640" s="3" t="s">
        <v>5570</v>
      </c>
    </row>
    <row r="8641" spans="1:10" s="6" customFormat="1" ht="15" customHeight="1" x14ac:dyDescent="0.3">
      <c r="A8641" s="3" t="s">
        <v>142</v>
      </c>
      <c r="B8641" s="3" t="s">
        <v>143</v>
      </c>
      <c r="C8641" s="3" t="s">
        <v>283</v>
      </c>
      <c r="D8641" s="3" t="s">
        <v>284</v>
      </c>
      <c r="E8641" s="4">
        <v>9</v>
      </c>
      <c r="F8641" s="4">
        <v>19</v>
      </c>
      <c r="G8641" s="3" t="s">
        <v>820</v>
      </c>
      <c r="H8641" s="3" t="s">
        <v>1019</v>
      </c>
      <c r="I8641" s="3" t="s">
        <v>37719</v>
      </c>
      <c r="J8641" s="3" t="s">
        <v>5554</v>
      </c>
    </row>
    <row r="8642" spans="1:10" s="6" customFormat="1" ht="15" customHeight="1" x14ac:dyDescent="0.3">
      <c r="A8642" s="3" t="s">
        <v>112</v>
      </c>
      <c r="B8642" s="3" t="s">
        <v>113</v>
      </c>
      <c r="C8642" s="3" t="s">
        <v>448</v>
      </c>
      <c r="D8642" s="3" t="s">
        <v>449</v>
      </c>
      <c r="E8642" s="4">
        <v>7</v>
      </c>
      <c r="F8642" s="4">
        <v>32</v>
      </c>
      <c r="G8642" s="3" t="s">
        <v>749</v>
      </c>
      <c r="H8642" s="3" t="s">
        <v>1201</v>
      </c>
      <c r="I8642" s="3" t="s">
        <v>37719</v>
      </c>
      <c r="J8642" s="3" t="s">
        <v>5713</v>
      </c>
    </row>
    <row r="8643" spans="1:10" s="6" customFormat="1" ht="15" customHeight="1" x14ac:dyDescent="0.3">
      <c r="A8643" s="3" t="s">
        <v>142</v>
      </c>
      <c r="B8643" s="3" t="s">
        <v>143</v>
      </c>
      <c r="C8643" s="3" t="s">
        <v>307</v>
      </c>
      <c r="D8643" s="3" t="s">
        <v>308</v>
      </c>
      <c r="E8643" s="4">
        <v>9</v>
      </c>
      <c r="F8643" s="4">
        <v>21</v>
      </c>
      <c r="G8643" s="3" t="s">
        <v>820</v>
      </c>
      <c r="H8643" s="3" t="s">
        <v>1051</v>
      </c>
      <c r="I8643" s="3" t="s">
        <v>37719</v>
      </c>
      <c r="J8643" s="3" t="s">
        <v>5554</v>
      </c>
    </row>
    <row r="8644" spans="1:10" s="6" customFormat="1" ht="15" customHeight="1" x14ac:dyDescent="0.3">
      <c r="A8644" s="3" t="s">
        <v>204</v>
      </c>
      <c r="B8644" s="3" t="s">
        <v>205</v>
      </c>
      <c r="C8644" s="3" t="s">
        <v>415</v>
      </c>
      <c r="D8644" s="3" t="s">
        <v>416</v>
      </c>
      <c r="E8644" s="4">
        <v>13</v>
      </c>
      <c r="F8644" s="4">
        <v>29</v>
      </c>
      <c r="G8644" s="3" t="s">
        <v>956</v>
      </c>
      <c r="H8644" s="3" t="s">
        <v>1177</v>
      </c>
      <c r="I8644" s="3" t="s">
        <v>37719</v>
      </c>
      <c r="J8644" s="3" t="s">
        <v>37720</v>
      </c>
    </row>
    <row r="8645" spans="1:10" s="6" customFormat="1" ht="15" customHeight="1" x14ac:dyDescent="0.3">
      <c r="A8645" s="3" t="s">
        <v>204</v>
      </c>
      <c r="B8645" s="3" t="s">
        <v>205</v>
      </c>
      <c r="C8645" s="3" t="s">
        <v>389</v>
      </c>
      <c r="D8645" s="3" t="s">
        <v>390</v>
      </c>
      <c r="E8645" s="4">
        <v>13</v>
      </c>
      <c r="F8645" s="4">
        <v>27</v>
      </c>
      <c r="G8645" s="3" t="s">
        <v>956</v>
      </c>
      <c r="H8645" s="3" t="s">
        <v>1127</v>
      </c>
      <c r="I8645" s="3" t="s">
        <v>37719</v>
      </c>
      <c r="J8645" s="3" t="s">
        <v>37720</v>
      </c>
    </row>
    <row r="8646" spans="1:10" s="6" customFormat="1" ht="15" customHeight="1" x14ac:dyDescent="0.3">
      <c r="A8646" s="3" t="s">
        <v>204</v>
      </c>
      <c r="B8646" s="3" t="s">
        <v>205</v>
      </c>
      <c r="C8646" s="3" t="s">
        <v>376</v>
      </c>
      <c r="D8646" s="3" t="s">
        <v>377</v>
      </c>
      <c r="E8646" s="4">
        <v>13</v>
      </c>
      <c r="F8646" s="4">
        <v>26</v>
      </c>
      <c r="G8646" s="3" t="s">
        <v>956</v>
      </c>
      <c r="H8646" s="3" t="s">
        <v>1119</v>
      </c>
      <c r="I8646" s="3" t="s">
        <v>37719</v>
      </c>
      <c r="J8646" s="3" t="s">
        <v>37720</v>
      </c>
    </row>
    <row r="8647" spans="1:10" s="6" customFormat="1" ht="15" customHeight="1" x14ac:dyDescent="0.3">
      <c r="A8647" s="3" t="s">
        <v>204</v>
      </c>
      <c r="B8647" s="3" t="s">
        <v>205</v>
      </c>
      <c r="C8647" s="3" t="s">
        <v>366</v>
      </c>
      <c r="D8647" s="3" t="s">
        <v>367</v>
      </c>
      <c r="E8647" s="4">
        <v>13</v>
      </c>
      <c r="F8647" s="4">
        <v>25</v>
      </c>
      <c r="G8647" s="3" t="s">
        <v>956</v>
      </c>
      <c r="H8647" s="3" t="s">
        <v>1110</v>
      </c>
      <c r="I8647" s="3" t="s">
        <v>37719</v>
      </c>
      <c r="J8647" s="3" t="s">
        <v>37720</v>
      </c>
    </row>
    <row r="8648" spans="1:10" s="6" customFormat="1" ht="15" customHeight="1" x14ac:dyDescent="0.3">
      <c r="A8648" s="3" t="s">
        <v>204</v>
      </c>
      <c r="B8648" s="3" t="s">
        <v>205</v>
      </c>
      <c r="C8648" s="3" t="s">
        <v>352</v>
      </c>
      <c r="D8648" s="3" t="s">
        <v>353</v>
      </c>
      <c r="E8648" s="4">
        <v>13</v>
      </c>
      <c r="F8648" s="4">
        <v>24</v>
      </c>
      <c r="G8648" s="3" t="s">
        <v>956</v>
      </c>
      <c r="H8648" s="3" t="s">
        <v>1092</v>
      </c>
      <c r="I8648" s="3" t="s">
        <v>37719</v>
      </c>
      <c r="J8648" s="3" t="s">
        <v>37720</v>
      </c>
    </row>
    <row r="8649" spans="1:10" s="6" customFormat="1" ht="15" customHeight="1" x14ac:dyDescent="0.3">
      <c r="A8649" s="3" t="s">
        <v>204</v>
      </c>
      <c r="B8649" s="3" t="s">
        <v>205</v>
      </c>
      <c r="C8649" s="3" t="s">
        <v>337</v>
      </c>
      <c r="D8649" s="3" t="s">
        <v>338</v>
      </c>
      <c r="E8649" s="4">
        <v>13</v>
      </c>
      <c r="F8649" s="4">
        <v>23</v>
      </c>
      <c r="G8649" s="3" t="s">
        <v>956</v>
      </c>
      <c r="H8649" s="3" t="s">
        <v>1068</v>
      </c>
      <c r="I8649" s="3" t="s">
        <v>37719</v>
      </c>
      <c r="J8649" s="3" t="s">
        <v>37720</v>
      </c>
    </row>
    <row r="8650" spans="1:10" s="6" customFormat="1" ht="15" customHeight="1" x14ac:dyDescent="0.3">
      <c r="A8650" s="3" t="s">
        <v>204</v>
      </c>
      <c r="B8650" s="3" t="s">
        <v>205</v>
      </c>
      <c r="C8650" s="3" t="s">
        <v>322</v>
      </c>
      <c r="D8650" s="3" t="s">
        <v>323</v>
      </c>
      <c r="E8650" s="4">
        <v>13</v>
      </c>
      <c r="F8650" s="4">
        <v>22</v>
      </c>
      <c r="G8650" s="3" t="s">
        <v>956</v>
      </c>
      <c r="H8650" s="3" t="s">
        <v>1065</v>
      </c>
      <c r="I8650" s="3" t="s">
        <v>37719</v>
      </c>
      <c r="J8650" s="3" t="s">
        <v>37720</v>
      </c>
    </row>
    <row r="8651" spans="1:10" s="6" customFormat="1" ht="15" customHeight="1" x14ac:dyDescent="0.3">
      <c r="A8651" s="3" t="s">
        <v>204</v>
      </c>
      <c r="B8651" s="3" t="s">
        <v>205</v>
      </c>
      <c r="C8651" s="3" t="s">
        <v>307</v>
      </c>
      <c r="D8651" s="3" t="s">
        <v>308</v>
      </c>
      <c r="E8651" s="4">
        <v>13</v>
      </c>
      <c r="F8651" s="4">
        <v>21</v>
      </c>
      <c r="G8651" s="3" t="s">
        <v>956</v>
      </c>
      <c r="H8651" s="3" t="s">
        <v>1051</v>
      </c>
      <c r="I8651" s="3" t="s">
        <v>37719</v>
      </c>
      <c r="J8651" s="3" t="s">
        <v>37720</v>
      </c>
    </row>
    <row r="8652" spans="1:10" s="6" customFormat="1" ht="15" customHeight="1" x14ac:dyDescent="0.3">
      <c r="A8652" s="3" t="s">
        <v>204</v>
      </c>
      <c r="B8652" s="3" t="s">
        <v>205</v>
      </c>
      <c r="C8652" s="3" t="s">
        <v>295</v>
      </c>
      <c r="D8652" s="3" t="s">
        <v>296</v>
      </c>
      <c r="E8652" s="4">
        <v>13</v>
      </c>
      <c r="F8652" s="4">
        <v>20</v>
      </c>
      <c r="G8652" s="3" t="s">
        <v>956</v>
      </c>
      <c r="H8652" s="3" t="s">
        <v>1028</v>
      </c>
      <c r="I8652" s="3" t="s">
        <v>37719</v>
      </c>
      <c r="J8652" s="3" t="s">
        <v>37720</v>
      </c>
    </row>
    <row r="8653" spans="1:10" s="6" customFormat="1" ht="15" customHeight="1" x14ac:dyDescent="0.3">
      <c r="A8653" s="3" t="s">
        <v>204</v>
      </c>
      <c r="B8653" s="3" t="s">
        <v>205</v>
      </c>
      <c r="C8653" s="3" t="s">
        <v>272</v>
      </c>
      <c r="D8653" s="3" t="s">
        <v>273</v>
      </c>
      <c r="E8653" s="4">
        <v>13</v>
      </c>
      <c r="F8653" s="4">
        <v>18</v>
      </c>
      <c r="G8653" s="3" t="s">
        <v>956</v>
      </c>
      <c r="H8653" s="3" t="s">
        <v>1009</v>
      </c>
      <c r="I8653" s="3" t="s">
        <v>37719</v>
      </c>
      <c r="J8653" s="3" t="s">
        <v>37720</v>
      </c>
    </row>
    <row r="8654" spans="1:10" s="6" customFormat="1" ht="15" customHeight="1" x14ac:dyDescent="0.3">
      <c r="A8654" s="3" t="s">
        <v>204</v>
      </c>
      <c r="B8654" s="3" t="s">
        <v>205</v>
      </c>
      <c r="C8654" s="3" t="s">
        <v>260</v>
      </c>
      <c r="D8654" s="3" t="s">
        <v>261</v>
      </c>
      <c r="E8654" s="4">
        <v>13</v>
      </c>
      <c r="F8654" s="4">
        <v>17</v>
      </c>
      <c r="G8654" s="3" t="s">
        <v>956</v>
      </c>
      <c r="H8654" s="3" t="s">
        <v>1005</v>
      </c>
      <c r="I8654" s="3" t="s">
        <v>37719</v>
      </c>
      <c r="J8654" s="3" t="s">
        <v>37720</v>
      </c>
    </row>
    <row r="8655" spans="1:10" s="6" customFormat="1" ht="15" customHeight="1" x14ac:dyDescent="0.3">
      <c r="A8655" s="3" t="s">
        <v>204</v>
      </c>
      <c r="B8655" s="3" t="s">
        <v>205</v>
      </c>
      <c r="C8655" s="3" t="s">
        <v>246</v>
      </c>
      <c r="D8655" s="3" t="s">
        <v>247</v>
      </c>
      <c r="E8655" s="4">
        <v>13</v>
      </c>
      <c r="F8655" s="4">
        <v>16</v>
      </c>
      <c r="G8655" s="3" t="s">
        <v>956</v>
      </c>
      <c r="H8655" s="3" t="s">
        <v>989</v>
      </c>
      <c r="I8655" s="3" t="s">
        <v>37719</v>
      </c>
      <c r="J8655" s="3" t="s">
        <v>37720</v>
      </c>
    </row>
    <row r="8656" spans="1:10" s="6" customFormat="1" ht="15" customHeight="1" x14ac:dyDescent="0.3">
      <c r="A8656" s="3" t="s">
        <v>204</v>
      </c>
      <c r="B8656" s="3" t="s">
        <v>205</v>
      </c>
      <c r="C8656" s="3" t="s">
        <v>232</v>
      </c>
      <c r="D8656" s="3" t="s">
        <v>233</v>
      </c>
      <c r="E8656" s="4">
        <v>13</v>
      </c>
      <c r="F8656" s="4">
        <v>15</v>
      </c>
      <c r="G8656" s="3" t="s">
        <v>956</v>
      </c>
      <c r="H8656" s="3" t="s">
        <v>986</v>
      </c>
      <c r="I8656" s="3" t="s">
        <v>37719</v>
      </c>
      <c r="J8656" s="3" t="s">
        <v>37720</v>
      </c>
    </row>
    <row r="8657" spans="1:10" s="6" customFormat="1" ht="15" customHeight="1" x14ac:dyDescent="0.3">
      <c r="A8657" s="3" t="s">
        <v>204</v>
      </c>
      <c r="B8657" s="3" t="s">
        <v>205</v>
      </c>
      <c r="C8657" s="3" t="s">
        <v>430</v>
      </c>
      <c r="D8657" s="3" t="s">
        <v>431</v>
      </c>
      <c r="E8657" s="4">
        <v>13</v>
      </c>
      <c r="F8657" s="4">
        <v>30</v>
      </c>
      <c r="G8657" s="3" t="s">
        <v>956</v>
      </c>
      <c r="H8657" s="3" t="s">
        <v>1191</v>
      </c>
      <c r="I8657" s="3" t="s">
        <v>37719</v>
      </c>
      <c r="J8657" s="3" t="s">
        <v>37720</v>
      </c>
    </row>
    <row r="8658" spans="1:10" s="6" customFormat="1" ht="15" customHeight="1" x14ac:dyDescent="0.3">
      <c r="A8658" s="3" t="s">
        <v>204</v>
      </c>
      <c r="B8658" s="3" t="s">
        <v>205</v>
      </c>
      <c r="C8658" s="3" t="s">
        <v>219</v>
      </c>
      <c r="D8658" s="3" t="s">
        <v>220</v>
      </c>
      <c r="E8658" s="4">
        <v>13</v>
      </c>
      <c r="F8658" s="4">
        <v>14</v>
      </c>
      <c r="G8658" s="3" t="s">
        <v>956</v>
      </c>
      <c r="H8658" s="3" t="s">
        <v>977</v>
      </c>
      <c r="I8658" s="3" t="s">
        <v>37719</v>
      </c>
      <c r="J8658" s="3" t="s">
        <v>37720</v>
      </c>
    </row>
    <row r="8659" spans="1:10" s="6" customFormat="1" ht="15" customHeight="1" x14ac:dyDescent="0.3">
      <c r="A8659" s="3" t="s">
        <v>204</v>
      </c>
      <c r="B8659" s="3" t="s">
        <v>205</v>
      </c>
      <c r="C8659" s="3" t="s">
        <v>173</v>
      </c>
      <c r="D8659" s="3" t="s">
        <v>174</v>
      </c>
      <c r="E8659" s="4">
        <v>13</v>
      </c>
      <c r="F8659" s="4">
        <v>11</v>
      </c>
      <c r="G8659" s="3" t="s">
        <v>956</v>
      </c>
      <c r="H8659" s="3" t="s">
        <v>867</v>
      </c>
      <c r="I8659" s="3" t="s">
        <v>37719</v>
      </c>
      <c r="J8659" s="3" t="s">
        <v>37720</v>
      </c>
    </row>
    <row r="8660" spans="1:10" s="6" customFormat="1" ht="15" customHeight="1" x14ac:dyDescent="0.3">
      <c r="A8660" s="3" t="s">
        <v>204</v>
      </c>
      <c r="B8660" s="3" t="s">
        <v>205</v>
      </c>
      <c r="C8660" s="3" t="s">
        <v>158</v>
      </c>
      <c r="D8660" s="3" t="s">
        <v>159</v>
      </c>
      <c r="E8660" s="4">
        <v>13</v>
      </c>
      <c r="F8660" s="4">
        <v>10</v>
      </c>
      <c r="G8660" s="3" t="s">
        <v>956</v>
      </c>
      <c r="H8660" s="3" t="s">
        <v>854</v>
      </c>
      <c r="I8660" s="3" t="s">
        <v>37719</v>
      </c>
      <c r="J8660" s="3" t="s">
        <v>37720</v>
      </c>
    </row>
    <row r="8661" spans="1:10" s="6" customFormat="1" ht="15" customHeight="1" x14ac:dyDescent="0.3">
      <c r="A8661" s="3" t="s">
        <v>204</v>
      </c>
      <c r="B8661" s="3" t="s">
        <v>205</v>
      </c>
      <c r="C8661" s="3" t="s">
        <v>142</v>
      </c>
      <c r="D8661" s="3" t="s">
        <v>143</v>
      </c>
      <c r="E8661" s="4">
        <v>13</v>
      </c>
      <c r="F8661" s="4">
        <v>9</v>
      </c>
      <c r="G8661" s="3" t="s">
        <v>956</v>
      </c>
      <c r="H8661" s="3" t="s">
        <v>820</v>
      </c>
      <c r="I8661" s="3" t="s">
        <v>37719</v>
      </c>
      <c r="J8661" s="3" t="s">
        <v>37720</v>
      </c>
    </row>
    <row r="8662" spans="1:10" s="6" customFormat="1" ht="15" customHeight="1" x14ac:dyDescent="0.3">
      <c r="A8662" s="3" t="s">
        <v>204</v>
      </c>
      <c r="B8662" s="3" t="s">
        <v>205</v>
      </c>
      <c r="C8662" s="3" t="s">
        <v>128</v>
      </c>
      <c r="D8662" s="3" t="s">
        <v>129</v>
      </c>
      <c r="E8662" s="4">
        <v>13</v>
      </c>
      <c r="F8662" s="4">
        <v>8</v>
      </c>
      <c r="G8662" s="3" t="s">
        <v>956</v>
      </c>
      <c r="H8662" s="3" t="s">
        <v>803</v>
      </c>
      <c r="I8662" s="3" t="s">
        <v>37719</v>
      </c>
      <c r="J8662" s="3" t="s">
        <v>37720</v>
      </c>
    </row>
    <row r="8663" spans="1:10" s="6" customFormat="1" ht="15" customHeight="1" x14ac:dyDescent="0.3">
      <c r="A8663" s="3" t="s">
        <v>204</v>
      </c>
      <c r="B8663" s="3" t="s">
        <v>205</v>
      </c>
      <c r="C8663" s="3" t="s">
        <v>112</v>
      </c>
      <c r="D8663" s="3" t="s">
        <v>113</v>
      </c>
      <c r="E8663" s="4">
        <v>13</v>
      </c>
      <c r="F8663" s="4">
        <v>7</v>
      </c>
      <c r="G8663" s="3" t="s">
        <v>956</v>
      </c>
      <c r="H8663" s="3" t="s">
        <v>749</v>
      </c>
      <c r="I8663" s="3" t="s">
        <v>37719</v>
      </c>
      <c r="J8663" s="3" t="s">
        <v>37720</v>
      </c>
    </row>
    <row r="8664" spans="1:10" s="6" customFormat="1" ht="15" customHeight="1" x14ac:dyDescent="0.3">
      <c r="A8664" s="3" t="s">
        <v>204</v>
      </c>
      <c r="B8664" s="3" t="s">
        <v>205</v>
      </c>
      <c r="C8664" s="3" t="s">
        <v>97</v>
      </c>
      <c r="D8664" s="3" t="s">
        <v>98</v>
      </c>
      <c r="E8664" s="4">
        <v>13</v>
      </c>
      <c r="F8664" s="4">
        <v>6</v>
      </c>
      <c r="G8664" s="3" t="s">
        <v>956</v>
      </c>
      <c r="H8664" s="3" t="s">
        <v>742</v>
      </c>
      <c r="I8664" s="3" t="s">
        <v>37719</v>
      </c>
      <c r="J8664" s="3" t="s">
        <v>37720</v>
      </c>
    </row>
    <row r="8665" spans="1:10" s="6" customFormat="1" ht="15" customHeight="1" x14ac:dyDescent="0.3">
      <c r="A8665" s="3" t="s">
        <v>204</v>
      </c>
      <c r="B8665" s="3" t="s">
        <v>205</v>
      </c>
      <c r="C8665" s="3" t="s">
        <v>86</v>
      </c>
      <c r="D8665" s="3" t="s">
        <v>87</v>
      </c>
      <c r="E8665" s="4">
        <v>13</v>
      </c>
      <c r="F8665" s="4">
        <v>5</v>
      </c>
      <c r="G8665" s="3" t="s">
        <v>956</v>
      </c>
      <c r="H8665" s="3" t="s">
        <v>731</v>
      </c>
      <c r="I8665" s="3" t="s">
        <v>37719</v>
      </c>
      <c r="J8665" s="3" t="s">
        <v>37720</v>
      </c>
    </row>
    <row r="8666" spans="1:10" s="6" customFormat="1" ht="15" customHeight="1" x14ac:dyDescent="0.3">
      <c r="A8666" s="3" t="s">
        <v>204</v>
      </c>
      <c r="B8666" s="3" t="s">
        <v>205</v>
      </c>
      <c r="C8666" s="3" t="s">
        <v>71</v>
      </c>
      <c r="D8666" s="3" t="s">
        <v>72</v>
      </c>
      <c r="E8666" s="4">
        <v>13</v>
      </c>
      <c r="F8666" s="4">
        <v>4</v>
      </c>
      <c r="G8666" s="3" t="s">
        <v>956</v>
      </c>
      <c r="H8666" s="3" t="s">
        <v>718</v>
      </c>
      <c r="I8666" s="3" t="s">
        <v>37719</v>
      </c>
      <c r="J8666" s="3" t="s">
        <v>37720</v>
      </c>
    </row>
    <row r="8667" spans="1:10" s="6" customFormat="1" ht="15" customHeight="1" x14ac:dyDescent="0.3">
      <c r="A8667" s="3" t="s">
        <v>204</v>
      </c>
      <c r="B8667" s="3" t="s">
        <v>205</v>
      </c>
      <c r="C8667" s="3" t="s">
        <v>57</v>
      </c>
      <c r="D8667" s="3" t="s">
        <v>58</v>
      </c>
      <c r="E8667" s="4">
        <v>13</v>
      </c>
      <c r="F8667" s="4">
        <v>3</v>
      </c>
      <c r="G8667" s="3" t="s">
        <v>956</v>
      </c>
      <c r="H8667" s="3" t="s">
        <v>705</v>
      </c>
      <c r="I8667" s="3" t="s">
        <v>37719</v>
      </c>
      <c r="J8667" s="3" t="s">
        <v>37720</v>
      </c>
    </row>
    <row r="8668" spans="1:10" s="6" customFormat="1" ht="15" customHeight="1" x14ac:dyDescent="0.3">
      <c r="A8668" s="3" t="s">
        <v>204</v>
      </c>
      <c r="B8668" s="3" t="s">
        <v>205</v>
      </c>
      <c r="C8668" s="3" t="s">
        <v>25</v>
      </c>
      <c r="D8668" s="3" t="s">
        <v>26</v>
      </c>
      <c r="E8668" s="4">
        <v>13</v>
      </c>
      <c r="F8668" s="4">
        <v>1</v>
      </c>
      <c r="G8668" s="3" t="s">
        <v>956</v>
      </c>
      <c r="H8668" s="3" t="s">
        <v>623</v>
      </c>
      <c r="I8668" s="3" t="s">
        <v>37719</v>
      </c>
      <c r="J8668" s="3" t="s">
        <v>37720</v>
      </c>
    </row>
    <row r="8669" spans="1:10" s="6" customFormat="1" ht="15" customHeight="1" x14ac:dyDescent="0.3">
      <c r="A8669" s="3" t="s">
        <v>204</v>
      </c>
      <c r="B8669" s="3" t="s">
        <v>205</v>
      </c>
      <c r="C8669" s="3" t="s">
        <v>128</v>
      </c>
      <c r="D8669" s="3" t="s">
        <v>129</v>
      </c>
      <c r="E8669" s="4">
        <v>13</v>
      </c>
      <c r="F8669" s="4">
        <v>8</v>
      </c>
      <c r="G8669" s="3" t="s">
        <v>956</v>
      </c>
      <c r="H8669" s="3" t="s">
        <v>803</v>
      </c>
      <c r="I8669" s="3" t="s">
        <v>37719</v>
      </c>
      <c r="J8669" s="3" t="s">
        <v>5458</v>
      </c>
    </row>
    <row r="8670" spans="1:10" s="6" customFormat="1" ht="15" customHeight="1" x14ac:dyDescent="0.3">
      <c r="A8670" s="3" t="s">
        <v>204</v>
      </c>
      <c r="B8670" s="3" t="s">
        <v>205</v>
      </c>
      <c r="C8670" s="3" t="s">
        <v>25</v>
      </c>
      <c r="D8670" s="3" t="s">
        <v>26</v>
      </c>
      <c r="E8670" s="4">
        <v>13</v>
      </c>
      <c r="F8670" s="4">
        <v>1</v>
      </c>
      <c r="G8670" s="3" t="s">
        <v>956</v>
      </c>
      <c r="H8670" s="3" t="s">
        <v>623</v>
      </c>
      <c r="I8670" s="3" t="s">
        <v>37719</v>
      </c>
      <c r="J8670" s="3" t="s">
        <v>5458</v>
      </c>
    </row>
    <row r="8671" spans="1:10" s="6" customFormat="1" ht="15" customHeight="1" x14ac:dyDescent="0.3">
      <c r="A8671" s="3" t="s">
        <v>204</v>
      </c>
      <c r="B8671" s="3" t="s">
        <v>205</v>
      </c>
      <c r="C8671" s="3" t="s">
        <v>415</v>
      </c>
      <c r="D8671" s="3" t="s">
        <v>416</v>
      </c>
      <c r="E8671" s="4">
        <v>13</v>
      </c>
      <c r="F8671" s="4">
        <v>29</v>
      </c>
      <c r="G8671" s="3" t="s">
        <v>956</v>
      </c>
      <c r="H8671" s="3" t="s">
        <v>1177</v>
      </c>
      <c r="I8671" s="3" t="s">
        <v>37719</v>
      </c>
      <c r="J8671" s="3" t="s">
        <v>5447</v>
      </c>
    </row>
    <row r="8672" spans="1:10" s="6" customFormat="1" ht="15" customHeight="1" x14ac:dyDescent="0.3">
      <c r="A8672" s="3" t="s">
        <v>204</v>
      </c>
      <c r="B8672" s="3" t="s">
        <v>205</v>
      </c>
      <c r="C8672" s="3" t="s">
        <v>189</v>
      </c>
      <c r="D8672" s="3" t="s">
        <v>190</v>
      </c>
      <c r="E8672" s="4">
        <v>13</v>
      </c>
      <c r="F8672" s="4">
        <v>12</v>
      </c>
      <c r="G8672" s="3" t="s">
        <v>956</v>
      </c>
      <c r="H8672" s="3" t="s">
        <v>948</v>
      </c>
      <c r="I8672" s="3" t="s">
        <v>37719</v>
      </c>
      <c r="J8672" s="3" t="s">
        <v>37720</v>
      </c>
    </row>
    <row r="8673" spans="1:10" s="6" customFormat="1" ht="15" customHeight="1" x14ac:dyDescent="0.3">
      <c r="A8673" s="3" t="s">
        <v>204</v>
      </c>
      <c r="B8673" s="3" t="s">
        <v>205</v>
      </c>
      <c r="C8673" s="3" t="s">
        <v>295</v>
      </c>
      <c r="D8673" s="3" t="s">
        <v>296</v>
      </c>
      <c r="E8673" s="4">
        <v>13</v>
      </c>
      <c r="F8673" s="4">
        <v>20</v>
      </c>
      <c r="G8673" s="3" t="s">
        <v>956</v>
      </c>
      <c r="H8673" s="3" t="s">
        <v>1028</v>
      </c>
      <c r="I8673" s="3" t="s">
        <v>37719</v>
      </c>
      <c r="J8673" s="3" t="s">
        <v>5447</v>
      </c>
    </row>
    <row r="8674" spans="1:10" s="6" customFormat="1" ht="15" customHeight="1" x14ac:dyDescent="0.3">
      <c r="A8674" s="3" t="s">
        <v>204</v>
      </c>
      <c r="B8674" s="3" t="s">
        <v>205</v>
      </c>
      <c r="C8674" s="3" t="s">
        <v>440</v>
      </c>
      <c r="D8674" s="3" t="s">
        <v>441</v>
      </c>
      <c r="E8674" s="4">
        <v>13</v>
      </c>
      <c r="F8674" s="4">
        <v>31</v>
      </c>
      <c r="G8674" s="3" t="s">
        <v>956</v>
      </c>
      <c r="H8674" s="3" t="s">
        <v>1199</v>
      </c>
      <c r="I8674" s="3" t="s">
        <v>37719</v>
      </c>
      <c r="J8674" s="3" t="s">
        <v>37720</v>
      </c>
    </row>
    <row r="8675" spans="1:10" s="6" customFormat="1" ht="15" customHeight="1" x14ac:dyDescent="0.3">
      <c r="A8675" s="3" t="s">
        <v>204</v>
      </c>
      <c r="B8675" s="3" t="s">
        <v>205</v>
      </c>
      <c r="C8675" s="3" t="s">
        <v>504</v>
      </c>
      <c r="D8675" s="3" t="s">
        <v>505</v>
      </c>
      <c r="E8675" s="4">
        <v>13</v>
      </c>
      <c r="F8675" s="4">
        <v>37</v>
      </c>
      <c r="G8675" s="3" t="s">
        <v>956</v>
      </c>
      <c r="H8675" s="3" t="s">
        <v>1246</v>
      </c>
      <c r="I8675" s="3" t="s">
        <v>37719</v>
      </c>
      <c r="J8675" s="3" t="s">
        <v>37720</v>
      </c>
    </row>
    <row r="8676" spans="1:10" s="6" customFormat="1" ht="15" customHeight="1" x14ac:dyDescent="0.3">
      <c r="A8676" s="3" t="s">
        <v>204</v>
      </c>
      <c r="B8676" s="3" t="s">
        <v>205</v>
      </c>
      <c r="C8676" s="3" t="s">
        <v>272</v>
      </c>
      <c r="D8676" s="3" t="s">
        <v>273</v>
      </c>
      <c r="E8676" s="4">
        <v>13</v>
      </c>
      <c r="F8676" s="4">
        <v>18</v>
      </c>
      <c r="G8676" s="3" t="s">
        <v>956</v>
      </c>
      <c r="H8676" s="3" t="s">
        <v>1009</v>
      </c>
      <c r="I8676" s="3" t="s">
        <v>37719</v>
      </c>
      <c r="J8676" s="3" t="s">
        <v>37721</v>
      </c>
    </row>
    <row r="8677" spans="1:10" s="6" customFormat="1" ht="15" customHeight="1" x14ac:dyDescent="0.3">
      <c r="A8677" s="3" t="s">
        <v>204</v>
      </c>
      <c r="B8677" s="3" t="s">
        <v>205</v>
      </c>
      <c r="C8677" s="3" t="s">
        <v>260</v>
      </c>
      <c r="D8677" s="3" t="s">
        <v>261</v>
      </c>
      <c r="E8677" s="4">
        <v>13</v>
      </c>
      <c r="F8677" s="4">
        <v>17</v>
      </c>
      <c r="G8677" s="3" t="s">
        <v>956</v>
      </c>
      <c r="H8677" s="3" t="s">
        <v>1005</v>
      </c>
      <c r="I8677" s="3" t="s">
        <v>37719</v>
      </c>
      <c r="J8677" s="3" t="s">
        <v>37721</v>
      </c>
    </row>
    <row r="8678" spans="1:10" s="6" customFormat="1" ht="15" customHeight="1" x14ac:dyDescent="0.3">
      <c r="A8678" s="3" t="s">
        <v>204</v>
      </c>
      <c r="B8678" s="3" t="s">
        <v>205</v>
      </c>
      <c r="C8678" s="3" t="s">
        <v>246</v>
      </c>
      <c r="D8678" s="3" t="s">
        <v>247</v>
      </c>
      <c r="E8678" s="4">
        <v>13</v>
      </c>
      <c r="F8678" s="4">
        <v>16</v>
      </c>
      <c r="G8678" s="3" t="s">
        <v>956</v>
      </c>
      <c r="H8678" s="3" t="s">
        <v>989</v>
      </c>
      <c r="I8678" s="3" t="s">
        <v>37719</v>
      </c>
      <c r="J8678" s="3" t="s">
        <v>37721</v>
      </c>
    </row>
    <row r="8679" spans="1:10" s="6" customFormat="1" ht="15" customHeight="1" x14ac:dyDescent="0.3">
      <c r="A8679" s="3" t="s">
        <v>204</v>
      </c>
      <c r="B8679" s="3" t="s">
        <v>205</v>
      </c>
      <c r="C8679" s="3" t="s">
        <v>232</v>
      </c>
      <c r="D8679" s="3" t="s">
        <v>233</v>
      </c>
      <c r="E8679" s="4">
        <v>13</v>
      </c>
      <c r="F8679" s="4">
        <v>15</v>
      </c>
      <c r="G8679" s="3" t="s">
        <v>956</v>
      </c>
      <c r="H8679" s="3" t="s">
        <v>986</v>
      </c>
      <c r="I8679" s="3" t="s">
        <v>37719</v>
      </c>
      <c r="J8679" s="3" t="s">
        <v>37721</v>
      </c>
    </row>
    <row r="8680" spans="1:10" s="6" customFormat="1" ht="15" customHeight="1" x14ac:dyDescent="0.3">
      <c r="A8680" s="3" t="s">
        <v>204</v>
      </c>
      <c r="B8680" s="3" t="s">
        <v>205</v>
      </c>
      <c r="C8680" s="3" t="s">
        <v>219</v>
      </c>
      <c r="D8680" s="3" t="s">
        <v>220</v>
      </c>
      <c r="E8680" s="4">
        <v>13</v>
      </c>
      <c r="F8680" s="4">
        <v>14</v>
      </c>
      <c r="G8680" s="3" t="s">
        <v>956</v>
      </c>
      <c r="H8680" s="3" t="s">
        <v>977</v>
      </c>
      <c r="I8680" s="3" t="s">
        <v>37719</v>
      </c>
      <c r="J8680" s="3" t="s">
        <v>37721</v>
      </c>
    </row>
    <row r="8681" spans="1:10" s="6" customFormat="1" ht="15" customHeight="1" x14ac:dyDescent="0.3">
      <c r="A8681" s="3" t="s">
        <v>204</v>
      </c>
      <c r="B8681" s="3" t="s">
        <v>205</v>
      </c>
      <c r="C8681" s="3" t="s">
        <v>189</v>
      </c>
      <c r="D8681" s="3" t="s">
        <v>190</v>
      </c>
      <c r="E8681" s="4">
        <v>13</v>
      </c>
      <c r="F8681" s="4">
        <v>12</v>
      </c>
      <c r="G8681" s="3" t="s">
        <v>956</v>
      </c>
      <c r="H8681" s="3" t="s">
        <v>948</v>
      </c>
      <c r="I8681" s="3" t="s">
        <v>37719</v>
      </c>
      <c r="J8681" s="3" t="s">
        <v>37721</v>
      </c>
    </row>
    <row r="8682" spans="1:10" s="6" customFormat="1" ht="15" customHeight="1" x14ac:dyDescent="0.3">
      <c r="A8682" s="3" t="s">
        <v>204</v>
      </c>
      <c r="B8682" s="3" t="s">
        <v>205</v>
      </c>
      <c r="C8682" s="3" t="s">
        <v>173</v>
      </c>
      <c r="D8682" s="3" t="s">
        <v>174</v>
      </c>
      <c r="E8682" s="4">
        <v>13</v>
      </c>
      <c r="F8682" s="4">
        <v>11</v>
      </c>
      <c r="G8682" s="3" t="s">
        <v>956</v>
      </c>
      <c r="H8682" s="3" t="s">
        <v>867</v>
      </c>
      <c r="I8682" s="3" t="s">
        <v>37719</v>
      </c>
      <c r="J8682" s="3" t="s">
        <v>37721</v>
      </c>
    </row>
    <row r="8683" spans="1:10" s="6" customFormat="1" ht="15" customHeight="1" x14ac:dyDescent="0.3">
      <c r="A8683" s="3" t="s">
        <v>204</v>
      </c>
      <c r="B8683" s="3" t="s">
        <v>205</v>
      </c>
      <c r="C8683" s="3" t="s">
        <v>158</v>
      </c>
      <c r="D8683" s="3" t="s">
        <v>159</v>
      </c>
      <c r="E8683" s="4">
        <v>13</v>
      </c>
      <c r="F8683" s="4">
        <v>10</v>
      </c>
      <c r="G8683" s="3" t="s">
        <v>956</v>
      </c>
      <c r="H8683" s="3" t="s">
        <v>854</v>
      </c>
      <c r="I8683" s="3" t="s">
        <v>37719</v>
      </c>
      <c r="J8683" s="3" t="s">
        <v>37721</v>
      </c>
    </row>
    <row r="8684" spans="1:10" s="6" customFormat="1" ht="15" customHeight="1" x14ac:dyDescent="0.3">
      <c r="A8684" s="3" t="s">
        <v>204</v>
      </c>
      <c r="B8684" s="3" t="s">
        <v>205</v>
      </c>
      <c r="C8684" s="3" t="s">
        <v>142</v>
      </c>
      <c r="D8684" s="3" t="s">
        <v>143</v>
      </c>
      <c r="E8684" s="4">
        <v>13</v>
      </c>
      <c r="F8684" s="4">
        <v>9</v>
      </c>
      <c r="G8684" s="3" t="s">
        <v>956</v>
      </c>
      <c r="H8684" s="3" t="s">
        <v>820</v>
      </c>
      <c r="I8684" s="3" t="s">
        <v>37719</v>
      </c>
      <c r="J8684" s="3" t="s">
        <v>37721</v>
      </c>
    </row>
    <row r="8685" spans="1:10" s="6" customFormat="1" ht="15" customHeight="1" x14ac:dyDescent="0.3">
      <c r="A8685" s="3" t="s">
        <v>204</v>
      </c>
      <c r="B8685" s="3" t="s">
        <v>205</v>
      </c>
      <c r="C8685" s="3" t="s">
        <v>112</v>
      </c>
      <c r="D8685" s="3" t="s">
        <v>113</v>
      </c>
      <c r="E8685" s="4">
        <v>13</v>
      </c>
      <c r="F8685" s="4">
        <v>7</v>
      </c>
      <c r="G8685" s="3" t="s">
        <v>956</v>
      </c>
      <c r="H8685" s="3" t="s">
        <v>749</v>
      </c>
      <c r="I8685" s="3" t="s">
        <v>37719</v>
      </c>
      <c r="J8685" s="3" t="s">
        <v>37721</v>
      </c>
    </row>
    <row r="8686" spans="1:10" s="6" customFormat="1" ht="15" customHeight="1" x14ac:dyDescent="0.3">
      <c r="A8686" s="3" t="s">
        <v>204</v>
      </c>
      <c r="B8686" s="3" t="s">
        <v>205</v>
      </c>
      <c r="C8686" s="3" t="s">
        <v>86</v>
      </c>
      <c r="D8686" s="3" t="s">
        <v>87</v>
      </c>
      <c r="E8686" s="4">
        <v>13</v>
      </c>
      <c r="F8686" s="4">
        <v>5</v>
      </c>
      <c r="G8686" s="3" t="s">
        <v>956</v>
      </c>
      <c r="H8686" s="3" t="s">
        <v>731</v>
      </c>
      <c r="I8686" s="3" t="s">
        <v>37719</v>
      </c>
      <c r="J8686" s="3" t="s">
        <v>37721</v>
      </c>
    </row>
    <row r="8687" spans="1:10" s="6" customFormat="1" ht="15" customHeight="1" x14ac:dyDescent="0.3">
      <c r="A8687" s="3" t="s">
        <v>204</v>
      </c>
      <c r="B8687" s="3" t="s">
        <v>205</v>
      </c>
      <c r="C8687" s="3" t="s">
        <v>71</v>
      </c>
      <c r="D8687" s="3" t="s">
        <v>72</v>
      </c>
      <c r="E8687" s="4">
        <v>13</v>
      </c>
      <c r="F8687" s="4">
        <v>4</v>
      </c>
      <c r="G8687" s="3" t="s">
        <v>956</v>
      </c>
      <c r="H8687" s="3" t="s">
        <v>718</v>
      </c>
      <c r="I8687" s="3" t="s">
        <v>37719</v>
      </c>
      <c r="J8687" s="3" t="s">
        <v>37721</v>
      </c>
    </row>
    <row r="8688" spans="1:10" s="6" customFormat="1" ht="15" customHeight="1" x14ac:dyDescent="0.3">
      <c r="A8688" s="3" t="s">
        <v>204</v>
      </c>
      <c r="B8688" s="3" t="s">
        <v>205</v>
      </c>
      <c r="C8688" s="3" t="s">
        <v>57</v>
      </c>
      <c r="D8688" s="3" t="s">
        <v>58</v>
      </c>
      <c r="E8688" s="4">
        <v>13</v>
      </c>
      <c r="F8688" s="4">
        <v>3</v>
      </c>
      <c r="G8688" s="3" t="s">
        <v>956</v>
      </c>
      <c r="H8688" s="3" t="s">
        <v>705</v>
      </c>
      <c r="I8688" s="3" t="s">
        <v>37719</v>
      </c>
      <c r="J8688" s="3" t="s">
        <v>37721</v>
      </c>
    </row>
    <row r="8689" spans="1:10" s="6" customFormat="1" ht="15" customHeight="1" x14ac:dyDescent="0.3">
      <c r="A8689" s="3" t="s">
        <v>204</v>
      </c>
      <c r="B8689" s="3" t="s">
        <v>205</v>
      </c>
      <c r="C8689" s="3" t="s">
        <v>459</v>
      </c>
      <c r="D8689" s="3" t="s">
        <v>460</v>
      </c>
      <c r="E8689" s="4">
        <v>13</v>
      </c>
      <c r="F8689" s="4">
        <v>33</v>
      </c>
      <c r="G8689" s="3" t="s">
        <v>956</v>
      </c>
      <c r="H8689" s="3" t="s">
        <v>1221</v>
      </c>
      <c r="I8689" s="3" t="s">
        <v>37719</v>
      </c>
      <c r="J8689" s="3" t="s">
        <v>37720</v>
      </c>
    </row>
    <row r="8690" spans="1:10" s="6" customFormat="1" ht="15" customHeight="1" x14ac:dyDescent="0.3">
      <c r="A8690" s="3" t="s">
        <v>204</v>
      </c>
      <c r="B8690" s="3" t="s">
        <v>205</v>
      </c>
      <c r="C8690" s="3" t="s">
        <v>25</v>
      </c>
      <c r="D8690" s="3" t="s">
        <v>26</v>
      </c>
      <c r="E8690" s="4">
        <v>13</v>
      </c>
      <c r="F8690" s="4">
        <v>1</v>
      </c>
      <c r="G8690" s="3" t="s">
        <v>956</v>
      </c>
      <c r="H8690" s="3" t="s">
        <v>623</v>
      </c>
      <c r="I8690" s="3" t="s">
        <v>37719</v>
      </c>
      <c r="J8690" s="3" t="s">
        <v>37721</v>
      </c>
    </row>
    <row r="8691" spans="1:10" s="6" customFormat="1" ht="15" customHeight="1" x14ac:dyDescent="0.3">
      <c r="A8691" s="3" t="s">
        <v>204</v>
      </c>
      <c r="B8691" s="3" t="s">
        <v>205</v>
      </c>
      <c r="C8691" s="3" t="s">
        <v>128</v>
      </c>
      <c r="D8691" s="3" t="s">
        <v>129</v>
      </c>
      <c r="E8691" s="4">
        <v>13</v>
      </c>
      <c r="F8691" s="4">
        <v>8</v>
      </c>
      <c r="G8691" s="3" t="s">
        <v>956</v>
      </c>
      <c r="H8691" s="3" t="s">
        <v>803</v>
      </c>
      <c r="I8691" s="3" t="s">
        <v>37719</v>
      </c>
      <c r="J8691" s="3" t="s">
        <v>5515</v>
      </c>
    </row>
    <row r="8692" spans="1:10" s="6" customFormat="1" ht="15" customHeight="1" x14ac:dyDescent="0.3">
      <c r="A8692" s="3" t="s">
        <v>204</v>
      </c>
      <c r="B8692" s="3" t="s">
        <v>205</v>
      </c>
      <c r="C8692" s="3" t="s">
        <v>25</v>
      </c>
      <c r="D8692" s="3" t="s">
        <v>26</v>
      </c>
      <c r="E8692" s="4">
        <v>13</v>
      </c>
      <c r="F8692" s="4">
        <v>1</v>
      </c>
      <c r="G8692" s="3" t="s">
        <v>956</v>
      </c>
      <c r="H8692" s="3" t="s">
        <v>623</v>
      </c>
      <c r="I8692" s="3" t="s">
        <v>37719</v>
      </c>
      <c r="J8692" s="3" t="s">
        <v>5515</v>
      </c>
    </row>
    <row r="8693" spans="1:10" s="6" customFormat="1" ht="15" customHeight="1" x14ac:dyDescent="0.3">
      <c r="A8693" s="3" t="s">
        <v>204</v>
      </c>
      <c r="B8693" s="3" t="s">
        <v>205</v>
      </c>
      <c r="C8693" s="3" t="s">
        <v>295</v>
      </c>
      <c r="D8693" s="3" t="s">
        <v>296</v>
      </c>
      <c r="E8693" s="4">
        <v>13</v>
      </c>
      <c r="F8693" s="4">
        <v>20</v>
      </c>
      <c r="G8693" s="3" t="s">
        <v>956</v>
      </c>
      <c r="H8693" s="3" t="s">
        <v>1028</v>
      </c>
      <c r="I8693" s="3" t="s">
        <v>37719</v>
      </c>
      <c r="J8693" s="3" t="s">
        <v>5782</v>
      </c>
    </row>
    <row r="8694" spans="1:10" s="6" customFormat="1" ht="15" customHeight="1" x14ac:dyDescent="0.3">
      <c r="A8694" s="3" t="s">
        <v>204</v>
      </c>
      <c r="B8694" s="3" t="s">
        <v>205</v>
      </c>
      <c r="C8694" s="3" t="s">
        <v>142</v>
      </c>
      <c r="D8694" s="3" t="s">
        <v>143</v>
      </c>
      <c r="E8694" s="4">
        <v>13</v>
      </c>
      <c r="F8694" s="4">
        <v>9</v>
      </c>
      <c r="G8694" s="3" t="s">
        <v>956</v>
      </c>
      <c r="H8694" s="3" t="s">
        <v>820</v>
      </c>
      <c r="I8694" s="3" t="s">
        <v>37719</v>
      </c>
      <c r="J8694" s="3" t="s">
        <v>5782</v>
      </c>
    </row>
    <row r="8695" spans="1:10" s="6" customFormat="1" ht="15" customHeight="1" x14ac:dyDescent="0.3">
      <c r="A8695" s="3" t="s">
        <v>204</v>
      </c>
      <c r="B8695" s="3" t="s">
        <v>205</v>
      </c>
      <c r="C8695" s="3" t="s">
        <v>97</v>
      </c>
      <c r="D8695" s="3" t="s">
        <v>98</v>
      </c>
      <c r="E8695" s="4">
        <v>13</v>
      </c>
      <c r="F8695" s="4">
        <v>6</v>
      </c>
      <c r="G8695" s="3" t="s">
        <v>956</v>
      </c>
      <c r="H8695" s="3" t="s">
        <v>742</v>
      </c>
      <c r="I8695" s="3" t="s">
        <v>37719</v>
      </c>
      <c r="J8695" s="3" t="s">
        <v>5782</v>
      </c>
    </row>
    <row r="8696" spans="1:10" s="6" customFormat="1" ht="15" customHeight="1" x14ac:dyDescent="0.3">
      <c r="A8696" s="3" t="s">
        <v>204</v>
      </c>
      <c r="B8696" s="3" t="s">
        <v>205</v>
      </c>
      <c r="C8696" s="3" t="s">
        <v>57</v>
      </c>
      <c r="D8696" s="3" t="s">
        <v>58</v>
      </c>
      <c r="E8696" s="4">
        <v>13</v>
      </c>
      <c r="F8696" s="4">
        <v>3</v>
      </c>
      <c r="G8696" s="3" t="s">
        <v>956</v>
      </c>
      <c r="H8696" s="3" t="s">
        <v>705</v>
      </c>
      <c r="I8696" s="3" t="s">
        <v>37719</v>
      </c>
      <c r="J8696" s="3" t="s">
        <v>5782</v>
      </c>
    </row>
    <row r="8697" spans="1:10" s="6" customFormat="1" ht="15" customHeight="1" x14ac:dyDescent="0.3">
      <c r="A8697" s="3" t="s">
        <v>204</v>
      </c>
      <c r="B8697" s="3" t="s">
        <v>205</v>
      </c>
      <c r="C8697" s="3" t="s">
        <v>42</v>
      </c>
      <c r="D8697" s="3" t="s">
        <v>43</v>
      </c>
      <c r="E8697" s="4">
        <v>13</v>
      </c>
      <c r="F8697" s="4">
        <v>2</v>
      </c>
      <c r="G8697" s="3" t="s">
        <v>956</v>
      </c>
      <c r="H8697" s="3" t="s">
        <v>686</v>
      </c>
      <c r="I8697" s="3" t="s">
        <v>37719</v>
      </c>
      <c r="J8697" s="3" t="s">
        <v>5782</v>
      </c>
    </row>
    <row r="8698" spans="1:10" s="6" customFormat="1" ht="15" customHeight="1" x14ac:dyDescent="0.3">
      <c r="A8698" s="3" t="s">
        <v>204</v>
      </c>
      <c r="B8698" s="3" t="s">
        <v>205</v>
      </c>
      <c r="C8698" s="3" t="s">
        <v>128</v>
      </c>
      <c r="D8698" s="3" t="s">
        <v>129</v>
      </c>
      <c r="E8698" s="4">
        <v>13</v>
      </c>
      <c r="F8698" s="4">
        <v>8</v>
      </c>
      <c r="G8698" s="3" t="s">
        <v>956</v>
      </c>
      <c r="H8698" s="3" t="s">
        <v>803</v>
      </c>
      <c r="I8698" s="3" t="s">
        <v>37719</v>
      </c>
      <c r="J8698" s="3" t="s">
        <v>5510</v>
      </c>
    </row>
    <row r="8699" spans="1:10" s="6" customFormat="1" ht="15" customHeight="1" x14ac:dyDescent="0.3">
      <c r="A8699" s="3" t="s">
        <v>204</v>
      </c>
      <c r="B8699" s="3" t="s">
        <v>205</v>
      </c>
      <c r="C8699" s="3" t="s">
        <v>25</v>
      </c>
      <c r="D8699" s="3" t="s">
        <v>26</v>
      </c>
      <c r="E8699" s="4">
        <v>13</v>
      </c>
      <c r="F8699" s="4">
        <v>1</v>
      </c>
      <c r="G8699" s="3" t="s">
        <v>956</v>
      </c>
      <c r="H8699" s="3" t="s">
        <v>623</v>
      </c>
      <c r="I8699" s="3" t="s">
        <v>37719</v>
      </c>
      <c r="J8699" s="3" t="s">
        <v>5510</v>
      </c>
    </row>
    <row r="8700" spans="1:10" s="6" customFormat="1" ht="15" customHeight="1" x14ac:dyDescent="0.3">
      <c r="A8700" s="3" t="s">
        <v>204</v>
      </c>
      <c r="B8700" s="3" t="s">
        <v>205</v>
      </c>
      <c r="C8700" s="3" t="s">
        <v>605</v>
      </c>
      <c r="D8700" s="3" t="s">
        <v>606</v>
      </c>
      <c r="E8700" s="4">
        <v>13</v>
      </c>
      <c r="F8700" s="4">
        <v>45</v>
      </c>
      <c r="G8700" s="3" t="s">
        <v>956</v>
      </c>
      <c r="H8700" s="3" t="s">
        <v>1340</v>
      </c>
      <c r="I8700" s="3" t="s">
        <v>37719</v>
      </c>
      <c r="J8700" s="3" t="s">
        <v>37720</v>
      </c>
    </row>
    <row r="8701" spans="1:10" s="6" customFormat="1" ht="15" customHeight="1" x14ac:dyDescent="0.3">
      <c r="A8701" s="3" t="s">
        <v>204</v>
      </c>
      <c r="B8701" s="3" t="s">
        <v>205</v>
      </c>
      <c r="C8701" s="3" t="s">
        <v>581</v>
      </c>
      <c r="D8701" s="3" t="s">
        <v>582</v>
      </c>
      <c r="E8701" s="4">
        <v>13</v>
      </c>
      <c r="F8701" s="4">
        <v>43</v>
      </c>
      <c r="G8701" s="3" t="s">
        <v>956</v>
      </c>
      <c r="H8701" s="3" t="s">
        <v>1321</v>
      </c>
      <c r="I8701" s="3" t="s">
        <v>37719</v>
      </c>
      <c r="J8701" s="3" t="s">
        <v>37720</v>
      </c>
    </row>
    <row r="8702" spans="1:10" s="6" customFormat="1" ht="15" customHeight="1" x14ac:dyDescent="0.3">
      <c r="A8702" s="3" t="s">
        <v>204</v>
      </c>
      <c r="B8702" s="3" t="s">
        <v>205</v>
      </c>
      <c r="C8702" s="3" t="s">
        <v>568</v>
      </c>
      <c r="D8702" s="3" t="s">
        <v>569</v>
      </c>
      <c r="E8702" s="4">
        <v>13</v>
      </c>
      <c r="F8702" s="4">
        <v>42</v>
      </c>
      <c r="G8702" s="3" t="s">
        <v>956</v>
      </c>
      <c r="H8702" s="3" t="s">
        <v>1302</v>
      </c>
      <c r="I8702" s="3" t="s">
        <v>37719</v>
      </c>
      <c r="J8702" s="3" t="s">
        <v>37720</v>
      </c>
    </row>
    <row r="8703" spans="1:10" s="6" customFormat="1" ht="15" customHeight="1" x14ac:dyDescent="0.3">
      <c r="A8703" s="3" t="s">
        <v>204</v>
      </c>
      <c r="B8703" s="3" t="s">
        <v>205</v>
      </c>
      <c r="C8703" s="3" t="s">
        <v>545</v>
      </c>
      <c r="D8703" s="3" t="s">
        <v>546</v>
      </c>
      <c r="E8703" s="4">
        <v>13</v>
      </c>
      <c r="F8703" s="4">
        <v>40</v>
      </c>
      <c r="G8703" s="3" t="s">
        <v>956</v>
      </c>
      <c r="H8703" s="3" t="s">
        <v>1276</v>
      </c>
      <c r="I8703" s="3" t="s">
        <v>37719</v>
      </c>
      <c r="J8703" s="3" t="s">
        <v>37720</v>
      </c>
    </row>
    <row r="8704" spans="1:10" s="6" customFormat="1" ht="15" customHeight="1" x14ac:dyDescent="0.3">
      <c r="A8704" s="3" t="s">
        <v>204</v>
      </c>
      <c r="B8704" s="3" t="s">
        <v>205</v>
      </c>
      <c r="C8704" s="3" t="s">
        <v>415</v>
      </c>
      <c r="D8704" s="3" t="s">
        <v>416</v>
      </c>
      <c r="E8704" s="4">
        <v>13</v>
      </c>
      <c r="F8704" s="4">
        <v>29</v>
      </c>
      <c r="G8704" s="3" t="s">
        <v>956</v>
      </c>
      <c r="H8704" s="3" t="s">
        <v>1177</v>
      </c>
      <c r="I8704" s="3" t="s">
        <v>37719</v>
      </c>
      <c r="J8704" s="3" t="s">
        <v>5515</v>
      </c>
    </row>
    <row r="8705" spans="1:10" s="6" customFormat="1" ht="15" customHeight="1" x14ac:dyDescent="0.3">
      <c r="A8705" s="3" t="s">
        <v>204</v>
      </c>
      <c r="B8705" s="3" t="s">
        <v>205</v>
      </c>
      <c r="C8705" s="3" t="s">
        <v>283</v>
      </c>
      <c r="D8705" s="3" t="s">
        <v>284</v>
      </c>
      <c r="E8705" s="4">
        <v>13</v>
      </c>
      <c r="F8705" s="4">
        <v>19</v>
      </c>
      <c r="G8705" s="3" t="s">
        <v>956</v>
      </c>
      <c r="H8705" s="3" t="s">
        <v>1019</v>
      </c>
      <c r="I8705" s="3" t="s">
        <v>37719</v>
      </c>
      <c r="J8705" s="3" t="s">
        <v>37721</v>
      </c>
    </row>
    <row r="8706" spans="1:10" s="6" customFormat="1" ht="15" customHeight="1" x14ac:dyDescent="0.3">
      <c r="A8706" s="3" t="s">
        <v>204</v>
      </c>
      <c r="B8706" s="3" t="s">
        <v>205</v>
      </c>
      <c r="C8706" s="3" t="s">
        <v>219</v>
      </c>
      <c r="D8706" s="3" t="s">
        <v>220</v>
      </c>
      <c r="E8706" s="4">
        <v>13</v>
      </c>
      <c r="F8706" s="4">
        <v>14</v>
      </c>
      <c r="G8706" s="3" t="s">
        <v>956</v>
      </c>
      <c r="H8706" s="3" t="s">
        <v>977</v>
      </c>
      <c r="I8706" s="3" t="s">
        <v>37719</v>
      </c>
      <c r="J8706" s="3" t="s">
        <v>5447</v>
      </c>
    </row>
    <row r="8707" spans="1:10" s="6" customFormat="1" ht="15" customHeight="1" x14ac:dyDescent="0.3">
      <c r="A8707" s="3" t="s">
        <v>204</v>
      </c>
      <c r="B8707" s="3" t="s">
        <v>205</v>
      </c>
      <c r="C8707" s="3" t="s">
        <v>86</v>
      </c>
      <c r="D8707" s="3" t="s">
        <v>87</v>
      </c>
      <c r="E8707" s="4">
        <v>13</v>
      </c>
      <c r="F8707" s="4">
        <v>5</v>
      </c>
      <c r="G8707" s="3" t="s">
        <v>956</v>
      </c>
      <c r="H8707" s="3" t="s">
        <v>731</v>
      </c>
      <c r="I8707" s="3" t="s">
        <v>37719</v>
      </c>
      <c r="J8707" s="3" t="s">
        <v>5447</v>
      </c>
    </row>
    <row r="8708" spans="1:10" s="6" customFormat="1" ht="15" customHeight="1" x14ac:dyDescent="0.3">
      <c r="A8708" s="3" t="s">
        <v>189</v>
      </c>
      <c r="B8708" s="3" t="s">
        <v>190</v>
      </c>
      <c r="C8708" s="3" t="s">
        <v>568</v>
      </c>
      <c r="D8708" s="3" t="s">
        <v>569</v>
      </c>
      <c r="E8708" s="4">
        <v>12</v>
      </c>
      <c r="F8708" s="4">
        <v>42</v>
      </c>
      <c r="G8708" s="3" t="s">
        <v>948</v>
      </c>
      <c r="H8708" s="3" t="s">
        <v>1302</v>
      </c>
      <c r="I8708" s="3" t="s">
        <v>37719</v>
      </c>
      <c r="J8708" s="3" t="s">
        <v>5665</v>
      </c>
    </row>
    <row r="8709" spans="1:10" s="6" customFormat="1" ht="15" customHeight="1" x14ac:dyDescent="0.3">
      <c r="A8709" s="3" t="s">
        <v>189</v>
      </c>
      <c r="B8709" s="3" t="s">
        <v>190</v>
      </c>
      <c r="C8709" s="3" t="s">
        <v>517</v>
      </c>
      <c r="D8709" s="3" t="s">
        <v>518</v>
      </c>
      <c r="E8709" s="4">
        <v>12</v>
      </c>
      <c r="F8709" s="4">
        <v>38</v>
      </c>
      <c r="G8709" s="3" t="s">
        <v>948</v>
      </c>
      <c r="H8709" s="3" t="s">
        <v>1260</v>
      </c>
      <c r="I8709" s="3" t="s">
        <v>37719</v>
      </c>
      <c r="J8709" s="3" t="s">
        <v>5665</v>
      </c>
    </row>
    <row r="8710" spans="1:10" s="6" customFormat="1" ht="15" customHeight="1" x14ac:dyDescent="0.3">
      <c r="A8710" s="3" t="s">
        <v>189</v>
      </c>
      <c r="B8710" s="3" t="s">
        <v>190</v>
      </c>
      <c r="C8710" s="3" t="s">
        <v>448</v>
      </c>
      <c r="D8710" s="3" t="s">
        <v>449</v>
      </c>
      <c r="E8710" s="4">
        <v>12</v>
      </c>
      <c r="F8710" s="4">
        <v>32</v>
      </c>
      <c r="G8710" s="3" t="s">
        <v>948</v>
      </c>
      <c r="H8710" s="3" t="s">
        <v>1201</v>
      </c>
      <c r="I8710" s="3" t="s">
        <v>37719</v>
      </c>
      <c r="J8710" s="3" t="s">
        <v>5665</v>
      </c>
    </row>
    <row r="8711" spans="1:10" s="6" customFormat="1" ht="15" customHeight="1" x14ac:dyDescent="0.3">
      <c r="A8711" s="3" t="s">
        <v>189</v>
      </c>
      <c r="B8711" s="3" t="s">
        <v>190</v>
      </c>
      <c r="C8711" s="3" t="s">
        <v>440</v>
      </c>
      <c r="D8711" s="3" t="s">
        <v>441</v>
      </c>
      <c r="E8711" s="4">
        <v>12</v>
      </c>
      <c r="F8711" s="4">
        <v>31</v>
      </c>
      <c r="G8711" s="3" t="s">
        <v>948</v>
      </c>
      <c r="H8711" s="3" t="s">
        <v>1199</v>
      </c>
      <c r="I8711" s="3" t="s">
        <v>37719</v>
      </c>
      <c r="J8711" s="3" t="s">
        <v>5665</v>
      </c>
    </row>
    <row r="8712" spans="1:10" s="6" customFormat="1" ht="15" customHeight="1" x14ac:dyDescent="0.3">
      <c r="A8712" s="3" t="s">
        <v>189</v>
      </c>
      <c r="B8712" s="3" t="s">
        <v>190</v>
      </c>
      <c r="C8712" s="3" t="s">
        <v>415</v>
      </c>
      <c r="D8712" s="3" t="s">
        <v>416</v>
      </c>
      <c r="E8712" s="4">
        <v>12</v>
      </c>
      <c r="F8712" s="4">
        <v>29</v>
      </c>
      <c r="G8712" s="3" t="s">
        <v>948</v>
      </c>
      <c r="H8712" s="3" t="s">
        <v>1177</v>
      </c>
      <c r="I8712" s="3" t="s">
        <v>37719</v>
      </c>
      <c r="J8712" s="3" t="s">
        <v>5665</v>
      </c>
    </row>
    <row r="8713" spans="1:10" s="6" customFormat="1" ht="15" customHeight="1" x14ac:dyDescent="0.3">
      <c r="A8713" s="3" t="s">
        <v>189</v>
      </c>
      <c r="B8713" s="3" t="s">
        <v>190</v>
      </c>
      <c r="C8713" s="3" t="s">
        <v>389</v>
      </c>
      <c r="D8713" s="3" t="s">
        <v>390</v>
      </c>
      <c r="E8713" s="4">
        <v>12</v>
      </c>
      <c r="F8713" s="4">
        <v>27</v>
      </c>
      <c r="G8713" s="3" t="s">
        <v>948</v>
      </c>
      <c r="H8713" s="3" t="s">
        <v>1127</v>
      </c>
      <c r="I8713" s="3" t="s">
        <v>37719</v>
      </c>
      <c r="J8713" s="3" t="s">
        <v>5665</v>
      </c>
    </row>
    <row r="8714" spans="1:10" s="6" customFormat="1" ht="15" customHeight="1" x14ac:dyDescent="0.3">
      <c r="A8714" s="3" t="s">
        <v>189</v>
      </c>
      <c r="B8714" s="3" t="s">
        <v>190</v>
      </c>
      <c r="C8714" s="3" t="s">
        <v>376</v>
      </c>
      <c r="D8714" s="3" t="s">
        <v>377</v>
      </c>
      <c r="E8714" s="4">
        <v>12</v>
      </c>
      <c r="F8714" s="4">
        <v>26</v>
      </c>
      <c r="G8714" s="3" t="s">
        <v>948</v>
      </c>
      <c r="H8714" s="3" t="s">
        <v>1119</v>
      </c>
      <c r="I8714" s="3" t="s">
        <v>37719</v>
      </c>
      <c r="J8714" s="3" t="s">
        <v>5665</v>
      </c>
    </row>
    <row r="8715" spans="1:10" s="6" customFormat="1" ht="15" customHeight="1" x14ac:dyDescent="0.3">
      <c r="A8715" s="3" t="s">
        <v>189</v>
      </c>
      <c r="B8715" s="3" t="s">
        <v>190</v>
      </c>
      <c r="C8715" s="3" t="s">
        <v>352</v>
      </c>
      <c r="D8715" s="3" t="s">
        <v>353</v>
      </c>
      <c r="E8715" s="4">
        <v>12</v>
      </c>
      <c r="F8715" s="4">
        <v>24</v>
      </c>
      <c r="G8715" s="3" t="s">
        <v>948</v>
      </c>
      <c r="H8715" s="3" t="s">
        <v>1092</v>
      </c>
      <c r="I8715" s="3" t="s">
        <v>37719</v>
      </c>
      <c r="J8715" s="3" t="s">
        <v>5665</v>
      </c>
    </row>
    <row r="8716" spans="1:10" s="6" customFormat="1" ht="15" customHeight="1" x14ac:dyDescent="0.3">
      <c r="A8716" s="3" t="s">
        <v>189</v>
      </c>
      <c r="B8716" s="3" t="s">
        <v>190</v>
      </c>
      <c r="C8716" s="3" t="s">
        <v>322</v>
      </c>
      <c r="D8716" s="3" t="s">
        <v>323</v>
      </c>
      <c r="E8716" s="4">
        <v>12</v>
      </c>
      <c r="F8716" s="4">
        <v>22</v>
      </c>
      <c r="G8716" s="3" t="s">
        <v>948</v>
      </c>
      <c r="H8716" s="3" t="s">
        <v>1065</v>
      </c>
      <c r="I8716" s="3" t="s">
        <v>37719</v>
      </c>
      <c r="J8716" s="3" t="s">
        <v>5665</v>
      </c>
    </row>
    <row r="8717" spans="1:10" s="6" customFormat="1" ht="15" customHeight="1" x14ac:dyDescent="0.3">
      <c r="A8717" s="3" t="s">
        <v>189</v>
      </c>
      <c r="B8717" s="3" t="s">
        <v>190</v>
      </c>
      <c r="C8717" s="3" t="s">
        <v>307</v>
      </c>
      <c r="D8717" s="3" t="s">
        <v>308</v>
      </c>
      <c r="E8717" s="4">
        <v>12</v>
      </c>
      <c r="F8717" s="4">
        <v>21</v>
      </c>
      <c r="G8717" s="3" t="s">
        <v>948</v>
      </c>
      <c r="H8717" s="3" t="s">
        <v>1051</v>
      </c>
      <c r="I8717" s="3" t="s">
        <v>37719</v>
      </c>
      <c r="J8717" s="3" t="s">
        <v>5665</v>
      </c>
    </row>
    <row r="8718" spans="1:10" s="6" customFormat="1" ht="15" customHeight="1" x14ac:dyDescent="0.3">
      <c r="A8718" s="3" t="s">
        <v>189</v>
      </c>
      <c r="B8718" s="3" t="s">
        <v>190</v>
      </c>
      <c r="C8718" s="3" t="s">
        <v>295</v>
      </c>
      <c r="D8718" s="3" t="s">
        <v>296</v>
      </c>
      <c r="E8718" s="4">
        <v>12</v>
      </c>
      <c r="F8718" s="4">
        <v>20</v>
      </c>
      <c r="G8718" s="3" t="s">
        <v>948</v>
      </c>
      <c r="H8718" s="3" t="s">
        <v>1028</v>
      </c>
      <c r="I8718" s="3" t="s">
        <v>37719</v>
      </c>
      <c r="J8718" s="3" t="s">
        <v>5665</v>
      </c>
    </row>
    <row r="8719" spans="1:10" s="6" customFormat="1" ht="15" customHeight="1" x14ac:dyDescent="0.3">
      <c r="A8719" s="3" t="s">
        <v>189</v>
      </c>
      <c r="B8719" s="3" t="s">
        <v>190</v>
      </c>
      <c r="C8719" s="3" t="s">
        <v>283</v>
      </c>
      <c r="D8719" s="3" t="s">
        <v>284</v>
      </c>
      <c r="E8719" s="4">
        <v>12</v>
      </c>
      <c r="F8719" s="4">
        <v>19</v>
      </c>
      <c r="G8719" s="3" t="s">
        <v>948</v>
      </c>
      <c r="H8719" s="3" t="s">
        <v>1019</v>
      </c>
      <c r="I8719" s="3" t="s">
        <v>37719</v>
      </c>
      <c r="J8719" s="3" t="s">
        <v>5665</v>
      </c>
    </row>
    <row r="8720" spans="1:10" s="6" customFormat="1" ht="15" customHeight="1" x14ac:dyDescent="0.3">
      <c r="A8720" s="3" t="s">
        <v>189</v>
      </c>
      <c r="B8720" s="3" t="s">
        <v>190</v>
      </c>
      <c r="C8720" s="3" t="s">
        <v>272</v>
      </c>
      <c r="D8720" s="3" t="s">
        <v>273</v>
      </c>
      <c r="E8720" s="4">
        <v>12</v>
      </c>
      <c r="F8720" s="4">
        <v>18</v>
      </c>
      <c r="G8720" s="3" t="s">
        <v>948</v>
      </c>
      <c r="H8720" s="3" t="s">
        <v>1009</v>
      </c>
      <c r="I8720" s="3" t="s">
        <v>37719</v>
      </c>
      <c r="J8720" s="3" t="s">
        <v>5665</v>
      </c>
    </row>
    <row r="8721" spans="1:10" s="6" customFormat="1" ht="15" customHeight="1" x14ac:dyDescent="0.3">
      <c r="A8721" s="3" t="s">
        <v>189</v>
      </c>
      <c r="B8721" s="3" t="s">
        <v>190</v>
      </c>
      <c r="C8721" s="3" t="s">
        <v>25</v>
      </c>
      <c r="D8721" s="3" t="s">
        <v>26</v>
      </c>
      <c r="E8721" s="4">
        <v>12</v>
      </c>
      <c r="F8721" s="4">
        <v>1</v>
      </c>
      <c r="G8721" s="3" t="s">
        <v>948</v>
      </c>
      <c r="H8721" s="3" t="s">
        <v>623</v>
      </c>
      <c r="I8721" s="3" t="s">
        <v>37719</v>
      </c>
      <c r="J8721" s="3" t="s">
        <v>5672</v>
      </c>
    </row>
    <row r="8722" spans="1:10" s="6" customFormat="1" ht="15" customHeight="1" x14ac:dyDescent="0.3">
      <c r="A8722" s="3" t="s">
        <v>189</v>
      </c>
      <c r="B8722" s="3" t="s">
        <v>190</v>
      </c>
      <c r="C8722" s="3" t="s">
        <v>260</v>
      </c>
      <c r="D8722" s="3" t="s">
        <v>261</v>
      </c>
      <c r="E8722" s="4">
        <v>12</v>
      </c>
      <c r="F8722" s="4">
        <v>17</v>
      </c>
      <c r="G8722" s="3" t="s">
        <v>948</v>
      </c>
      <c r="H8722" s="3" t="s">
        <v>1005</v>
      </c>
      <c r="I8722" s="3" t="s">
        <v>37719</v>
      </c>
      <c r="J8722" s="3" t="s">
        <v>5665</v>
      </c>
    </row>
    <row r="8723" spans="1:10" s="6" customFormat="1" ht="15" customHeight="1" x14ac:dyDescent="0.3">
      <c r="A8723" s="3" t="s">
        <v>189</v>
      </c>
      <c r="B8723" s="3" t="s">
        <v>190</v>
      </c>
      <c r="C8723" s="3" t="s">
        <v>232</v>
      </c>
      <c r="D8723" s="3" t="s">
        <v>233</v>
      </c>
      <c r="E8723" s="4">
        <v>12</v>
      </c>
      <c r="F8723" s="4">
        <v>15</v>
      </c>
      <c r="G8723" s="3" t="s">
        <v>948</v>
      </c>
      <c r="H8723" s="3" t="s">
        <v>986</v>
      </c>
      <c r="I8723" s="3" t="s">
        <v>37719</v>
      </c>
      <c r="J8723" s="3" t="s">
        <v>5665</v>
      </c>
    </row>
    <row r="8724" spans="1:10" s="6" customFormat="1" ht="15" customHeight="1" x14ac:dyDescent="0.3">
      <c r="A8724" s="3" t="s">
        <v>189</v>
      </c>
      <c r="B8724" s="3" t="s">
        <v>190</v>
      </c>
      <c r="C8724" s="3" t="s">
        <v>204</v>
      </c>
      <c r="D8724" s="3" t="s">
        <v>205</v>
      </c>
      <c r="E8724" s="4">
        <v>12</v>
      </c>
      <c r="F8724" s="4">
        <v>13</v>
      </c>
      <c r="G8724" s="3" t="s">
        <v>948</v>
      </c>
      <c r="H8724" s="3" t="s">
        <v>956</v>
      </c>
      <c r="I8724" s="3" t="s">
        <v>37719</v>
      </c>
      <c r="J8724" s="3" t="s">
        <v>5665</v>
      </c>
    </row>
    <row r="8725" spans="1:10" s="6" customFormat="1" ht="15" customHeight="1" x14ac:dyDescent="0.3">
      <c r="A8725" s="3" t="s">
        <v>189</v>
      </c>
      <c r="B8725" s="3" t="s">
        <v>190</v>
      </c>
      <c r="C8725" s="3" t="s">
        <v>173</v>
      </c>
      <c r="D8725" s="3" t="s">
        <v>174</v>
      </c>
      <c r="E8725" s="4">
        <v>12</v>
      </c>
      <c r="F8725" s="4">
        <v>11</v>
      </c>
      <c r="G8725" s="3" t="s">
        <v>948</v>
      </c>
      <c r="H8725" s="3" t="s">
        <v>867</v>
      </c>
      <c r="I8725" s="3" t="s">
        <v>37719</v>
      </c>
      <c r="J8725" s="3" t="s">
        <v>5665</v>
      </c>
    </row>
    <row r="8726" spans="1:10" s="6" customFormat="1" ht="15" customHeight="1" x14ac:dyDescent="0.3">
      <c r="A8726" s="3" t="s">
        <v>189</v>
      </c>
      <c r="B8726" s="3" t="s">
        <v>190</v>
      </c>
      <c r="C8726" s="3" t="s">
        <v>158</v>
      </c>
      <c r="D8726" s="3" t="s">
        <v>159</v>
      </c>
      <c r="E8726" s="4">
        <v>12</v>
      </c>
      <c r="F8726" s="4">
        <v>10</v>
      </c>
      <c r="G8726" s="3" t="s">
        <v>948</v>
      </c>
      <c r="H8726" s="3" t="s">
        <v>854</v>
      </c>
      <c r="I8726" s="3" t="s">
        <v>37719</v>
      </c>
      <c r="J8726" s="3" t="s">
        <v>5665</v>
      </c>
    </row>
    <row r="8727" spans="1:10" s="6" customFormat="1" ht="15" customHeight="1" x14ac:dyDescent="0.3">
      <c r="A8727" s="3" t="s">
        <v>189</v>
      </c>
      <c r="B8727" s="3" t="s">
        <v>190</v>
      </c>
      <c r="C8727" s="3" t="s">
        <v>128</v>
      </c>
      <c r="D8727" s="3" t="s">
        <v>129</v>
      </c>
      <c r="E8727" s="4">
        <v>12</v>
      </c>
      <c r="F8727" s="4">
        <v>8</v>
      </c>
      <c r="G8727" s="3" t="s">
        <v>948</v>
      </c>
      <c r="H8727" s="3" t="s">
        <v>803</v>
      </c>
      <c r="I8727" s="3" t="s">
        <v>37719</v>
      </c>
      <c r="J8727" s="3" t="s">
        <v>5665</v>
      </c>
    </row>
    <row r="8728" spans="1:10" s="6" customFormat="1" ht="15" customHeight="1" x14ac:dyDescent="0.3">
      <c r="A8728" s="3" t="s">
        <v>189</v>
      </c>
      <c r="B8728" s="3" t="s">
        <v>190</v>
      </c>
      <c r="C8728" s="3" t="s">
        <v>112</v>
      </c>
      <c r="D8728" s="3" t="s">
        <v>113</v>
      </c>
      <c r="E8728" s="4">
        <v>12</v>
      </c>
      <c r="F8728" s="4">
        <v>7</v>
      </c>
      <c r="G8728" s="3" t="s">
        <v>948</v>
      </c>
      <c r="H8728" s="3" t="s">
        <v>749</v>
      </c>
      <c r="I8728" s="3" t="s">
        <v>37719</v>
      </c>
      <c r="J8728" s="3" t="s">
        <v>5665</v>
      </c>
    </row>
    <row r="8729" spans="1:10" s="6" customFormat="1" ht="15" customHeight="1" x14ac:dyDescent="0.3">
      <c r="A8729" s="3" t="s">
        <v>189</v>
      </c>
      <c r="B8729" s="3" t="s">
        <v>190</v>
      </c>
      <c r="C8729" s="3" t="s">
        <v>97</v>
      </c>
      <c r="D8729" s="3" t="s">
        <v>98</v>
      </c>
      <c r="E8729" s="4">
        <v>12</v>
      </c>
      <c r="F8729" s="4">
        <v>6</v>
      </c>
      <c r="G8729" s="3" t="s">
        <v>948</v>
      </c>
      <c r="H8729" s="3" t="s">
        <v>742</v>
      </c>
      <c r="I8729" s="3" t="s">
        <v>37719</v>
      </c>
      <c r="J8729" s="3" t="s">
        <v>5665</v>
      </c>
    </row>
    <row r="8730" spans="1:10" s="6" customFormat="1" ht="15" customHeight="1" x14ac:dyDescent="0.3">
      <c r="A8730" s="3" t="s">
        <v>189</v>
      </c>
      <c r="B8730" s="3" t="s">
        <v>190</v>
      </c>
      <c r="C8730" s="3" t="s">
        <v>86</v>
      </c>
      <c r="D8730" s="3" t="s">
        <v>87</v>
      </c>
      <c r="E8730" s="4">
        <v>12</v>
      </c>
      <c r="F8730" s="4">
        <v>5</v>
      </c>
      <c r="G8730" s="3" t="s">
        <v>948</v>
      </c>
      <c r="H8730" s="3" t="s">
        <v>731</v>
      </c>
      <c r="I8730" s="3" t="s">
        <v>37719</v>
      </c>
      <c r="J8730" s="3" t="s">
        <v>5665</v>
      </c>
    </row>
    <row r="8731" spans="1:10" s="6" customFormat="1" ht="15" customHeight="1" x14ac:dyDescent="0.3">
      <c r="A8731" s="3" t="s">
        <v>189</v>
      </c>
      <c r="B8731" s="3" t="s">
        <v>190</v>
      </c>
      <c r="C8731" s="3" t="s">
        <v>57</v>
      </c>
      <c r="D8731" s="3" t="s">
        <v>58</v>
      </c>
      <c r="E8731" s="4">
        <v>12</v>
      </c>
      <c r="F8731" s="4">
        <v>3</v>
      </c>
      <c r="G8731" s="3" t="s">
        <v>948</v>
      </c>
      <c r="H8731" s="3" t="s">
        <v>705</v>
      </c>
      <c r="I8731" s="3" t="s">
        <v>37719</v>
      </c>
      <c r="J8731" s="3" t="s">
        <v>5665</v>
      </c>
    </row>
    <row r="8732" spans="1:10" s="6" customFormat="1" ht="15" customHeight="1" x14ac:dyDescent="0.3">
      <c r="A8732" s="3" t="s">
        <v>189</v>
      </c>
      <c r="B8732" s="3" t="s">
        <v>190</v>
      </c>
      <c r="C8732" s="3" t="s">
        <v>42</v>
      </c>
      <c r="D8732" s="3" t="s">
        <v>43</v>
      </c>
      <c r="E8732" s="4">
        <v>12</v>
      </c>
      <c r="F8732" s="4">
        <v>2</v>
      </c>
      <c r="G8732" s="3" t="s">
        <v>948</v>
      </c>
      <c r="H8732" s="3" t="s">
        <v>686</v>
      </c>
      <c r="I8732" s="3" t="s">
        <v>37719</v>
      </c>
      <c r="J8732" s="3" t="s">
        <v>5665</v>
      </c>
    </row>
    <row r="8733" spans="1:10" s="6" customFormat="1" ht="15" customHeight="1" x14ac:dyDescent="0.3">
      <c r="A8733" s="3" t="s">
        <v>189</v>
      </c>
      <c r="B8733" s="3" t="s">
        <v>190</v>
      </c>
      <c r="C8733" s="3" t="s">
        <v>25</v>
      </c>
      <c r="D8733" s="3" t="s">
        <v>26</v>
      </c>
      <c r="E8733" s="4">
        <v>12</v>
      </c>
      <c r="F8733" s="4">
        <v>1</v>
      </c>
      <c r="G8733" s="3" t="s">
        <v>948</v>
      </c>
      <c r="H8733" s="3" t="s">
        <v>623</v>
      </c>
      <c r="I8733" s="3" t="s">
        <v>37719</v>
      </c>
      <c r="J8733" s="3" t="s">
        <v>5665</v>
      </c>
    </row>
    <row r="8734" spans="1:10" s="6" customFormat="1" ht="15" customHeight="1" x14ac:dyDescent="0.3">
      <c r="A8734" s="3" t="s">
        <v>189</v>
      </c>
      <c r="B8734" s="3" t="s">
        <v>190</v>
      </c>
      <c r="C8734" s="3" t="s">
        <v>493</v>
      </c>
      <c r="D8734" s="3" t="s">
        <v>494</v>
      </c>
      <c r="E8734" s="4">
        <v>12</v>
      </c>
      <c r="F8734" s="4">
        <v>36</v>
      </c>
      <c r="G8734" s="3" t="s">
        <v>948</v>
      </c>
      <c r="H8734" s="3" t="s">
        <v>1241</v>
      </c>
      <c r="I8734" s="3" t="s">
        <v>37719</v>
      </c>
      <c r="J8734" s="3" t="s">
        <v>5614</v>
      </c>
    </row>
    <row r="8735" spans="1:10" s="6" customFormat="1" ht="15" customHeight="1" x14ac:dyDescent="0.3">
      <c r="A8735" s="3" t="s">
        <v>189</v>
      </c>
      <c r="B8735" s="3" t="s">
        <v>190</v>
      </c>
      <c r="C8735" s="3" t="s">
        <v>448</v>
      </c>
      <c r="D8735" s="3" t="s">
        <v>449</v>
      </c>
      <c r="E8735" s="4">
        <v>12</v>
      </c>
      <c r="F8735" s="4">
        <v>32</v>
      </c>
      <c r="G8735" s="3" t="s">
        <v>948</v>
      </c>
      <c r="H8735" s="3" t="s">
        <v>1201</v>
      </c>
      <c r="I8735" s="3" t="s">
        <v>37719</v>
      </c>
      <c r="J8735" s="3" t="s">
        <v>5614</v>
      </c>
    </row>
    <row r="8736" spans="1:10" s="6" customFormat="1" ht="15" customHeight="1" x14ac:dyDescent="0.3">
      <c r="A8736" s="3" t="s">
        <v>189</v>
      </c>
      <c r="B8736" s="3" t="s">
        <v>190</v>
      </c>
      <c r="C8736" s="3" t="s">
        <v>246</v>
      </c>
      <c r="D8736" s="3" t="s">
        <v>247</v>
      </c>
      <c r="E8736" s="4">
        <v>12</v>
      </c>
      <c r="F8736" s="4">
        <v>16</v>
      </c>
      <c r="G8736" s="3" t="s">
        <v>948</v>
      </c>
      <c r="H8736" s="3" t="s">
        <v>989</v>
      </c>
      <c r="I8736" s="3" t="s">
        <v>37719</v>
      </c>
      <c r="J8736" s="3" t="s">
        <v>5665</v>
      </c>
    </row>
    <row r="8737" spans="1:10" s="6" customFormat="1" ht="15" customHeight="1" x14ac:dyDescent="0.3">
      <c r="A8737" s="3" t="s">
        <v>204</v>
      </c>
      <c r="B8737" s="3" t="s">
        <v>205</v>
      </c>
      <c r="C8737" s="3" t="s">
        <v>158</v>
      </c>
      <c r="D8737" s="3" t="s">
        <v>159</v>
      </c>
      <c r="E8737" s="4">
        <v>13</v>
      </c>
      <c r="F8737" s="4">
        <v>10</v>
      </c>
      <c r="G8737" s="3" t="s">
        <v>956</v>
      </c>
      <c r="H8737" s="3" t="s">
        <v>854</v>
      </c>
      <c r="I8737" s="3" t="s">
        <v>37719</v>
      </c>
      <c r="J8737" s="3" t="s">
        <v>5447</v>
      </c>
    </row>
    <row r="8738" spans="1:10" s="6" customFormat="1" ht="15" customHeight="1" x14ac:dyDescent="0.3">
      <c r="A8738" s="3" t="s">
        <v>189</v>
      </c>
      <c r="B8738" s="3" t="s">
        <v>190</v>
      </c>
      <c r="C8738" s="3" t="s">
        <v>42</v>
      </c>
      <c r="D8738" s="3" t="s">
        <v>43</v>
      </c>
      <c r="E8738" s="4">
        <v>12</v>
      </c>
      <c r="F8738" s="4">
        <v>2</v>
      </c>
      <c r="G8738" s="3" t="s">
        <v>948</v>
      </c>
      <c r="H8738" s="3" t="s">
        <v>686</v>
      </c>
      <c r="I8738" s="3" t="s">
        <v>37719</v>
      </c>
      <c r="J8738" s="3" t="s">
        <v>5672</v>
      </c>
    </row>
    <row r="8739" spans="1:10" s="6" customFormat="1" ht="15" customHeight="1" x14ac:dyDescent="0.3">
      <c r="A8739" s="3" t="s">
        <v>189</v>
      </c>
      <c r="B8739" s="3" t="s">
        <v>190</v>
      </c>
      <c r="C8739" s="3" t="s">
        <v>71</v>
      </c>
      <c r="D8739" s="3" t="s">
        <v>72</v>
      </c>
      <c r="E8739" s="4">
        <v>12</v>
      </c>
      <c r="F8739" s="4">
        <v>4</v>
      </c>
      <c r="G8739" s="3" t="s">
        <v>948</v>
      </c>
      <c r="H8739" s="3" t="s">
        <v>718</v>
      </c>
      <c r="I8739" s="3" t="s">
        <v>37719</v>
      </c>
      <c r="J8739" s="3" t="s">
        <v>5672</v>
      </c>
    </row>
    <row r="8740" spans="1:10" s="6" customFormat="1" ht="15" customHeight="1" x14ac:dyDescent="0.3">
      <c r="A8740" s="3" t="s">
        <v>204</v>
      </c>
      <c r="B8740" s="3" t="s">
        <v>205</v>
      </c>
      <c r="C8740" s="3" t="s">
        <v>71</v>
      </c>
      <c r="D8740" s="3" t="s">
        <v>72</v>
      </c>
      <c r="E8740" s="4">
        <v>13</v>
      </c>
      <c r="F8740" s="4">
        <v>4</v>
      </c>
      <c r="G8740" s="3" t="s">
        <v>956</v>
      </c>
      <c r="H8740" s="3" t="s">
        <v>718</v>
      </c>
      <c r="I8740" s="3" t="s">
        <v>37719</v>
      </c>
      <c r="J8740" s="3" t="s">
        <v>5447</v>
      </c>
    </row>
    <row r="8741" spans="1:10" s="6" customFormat="1" ht="15" customHeight="1" x14ac:dyDescent="0.3">
      <c r="A8741" s="3" t="s">
        <v>204</v>
      </c>
      <c r="B8741" s="3" t="s">
        <v>205</v>
      </c>
      <c r="C8741" s="3" t="s">
        <v>57</v>
      </c>
      <c r="D8741" s="3" t="s">
        <v>58</v>
      </c>
      <c r="E8741" s="4">
        <v>13</v>
      </c>
      <c r="F8741" s="4">
        <v>3</v>
      </c>
      <c r="G8741" s="3" t="s">
        <v>956</v>
      </c>
      <c r="H8741" s="3" t="s">
        <v>705</v>
      </c>
      <c r="I8741" s="3" t="s">
        <v>37719</v>
      </c>
      <c r="J8741" s="3" t="s">
        <v>5447</v>
      </c>
    </row>
    <row r="8742" spans="1:10" s="6" customFormat="1" ht="15" customHeight="1" x14ac:dyDescent="0.3">
      <c r="A8742" s="3" t="s">
        <v>204</v>
      </c>
      <c r="B8742" s="3" t="s">
        <v>205</v>
      </c>
      <c r="C8742" s="3" t="s">
        <v>42</v>
      </c>
      <c r="D8742" s="3" t="s">
        <v>43</v>
      </c>
      <c r="E8742" s="4">
        <v>13</v>
      </c>
      <c r="F8742" s="4">
        <v>2</v>
      </c>
      <c r="G8742" s="3" t="s">
        <v>956</v>
      </c>
      <c r="H8742" s="3" t="s">
        <v>686</v>
      </c>
      <c r="I8742" s="3" t="s">
        <v>37719</v>
      </c>
      <c r="J8742" s="3" t="s">
        <v>5447</v>
      </c>
    </row>
    <row r="8743" spans="1:10" s="6" customFormat="1" ht="15" customHeight="1" x14ac:dyDescent="0.3">
      <c r="A8743" s="3" t="s">
        <v>204</v>
      </c>
      <c r="B8743" s="3" t="s">
        <v>205</v>
      </c>
      <c r="C8743" s="3" t="s">
        <v>25</v>
      </c>
      <c r="D8743" s="3" t="s">
        <v>26</v>
      </c>
      <c r="E8743" s="4">
        <v>13</v>
      </c>
      <c r="F8743" s="4">
        <v>1</v>
      </c>
      <c r="G8743" s="3" t="s">
        <v>956</v>
      </c>
      <c r="H8743" s="3" t="s">
        <v>623</v>
      </c>
      <c r="I8743" s="3" t="s">
        <v>37719</v>
      </c>
      <c r="J8743" s="3" t="s">
        <v>5447</v>
      </c>
    </row>
    <row r="8744" spans="1:10" s="6" customFormat="1" ht="15" customHeight="1" x14ac:dyDescent="0.3">
      <c r="A8744" s="3" t="s">
        <v>204</v>
      </c>
      <c r="B8744" s="3" t="s">
        <v>205</v>
      </c>
      <c r="C8744" s="3" t="s">
        <v>272</v>
      </c>
      <c r="D8744" s="3" t="s">
        <v>273</v>
      </c>
      <c r="E8744" s="4">
        <v>13</v>
      </c>
      <c r="F8744" s="4">
        <v>18</v>
      </c>
      <c r="G8744" s="3" t="s">
        <v>956</v>
      </c>
      <c r="H8744" s="3" t="s">
        <v>1009</v>
      </c>
      <c r="I8744" s="3" t="s">
        <v>37719</v>
      </c>
      <c r="J8744" s="3" t="s">
        <v>5420</v>
      </c>
    </row>
    <row r="8745" spans="1:10" s="6" customFormat="1" ht="15" customHeight="1" x14ac:dyDescent="0.3">
      <c r="A8745" s="3" t="s">
        <v>204</v>
      </c>
      <c r="B8745" s="3" t="s">
        <v>205</v>
      </c>
      <c r="C8745" s="3" t="s">
        <v>128</v>
      </c>
      <c r="D8745" s="3" t="s">
        <v>129</v>
      </c>
      <c r="E8745" s="4">
        <v>13</v>
      </c>
      <c r="F8745" s="4">
        <v>8</v>
      </c>
      <c r="G8745" s="3" t="s">
        <v>956</v>
      </c>
      <c r="H8745" s="3" t="s">
        <v>803</v>
      </c>
      <c r="I8745" s="3" t="s">
        <v>37719</v>
      </c>
      <c r="J8745" s="3" t="s">
        <v>5420</v>
      </c>
    </row>
    <row r="8746" spans="1:10" s="6" customFormat="1" ht="15" customHeight="1" x14ac:dyDescent="0.3">
      <c r="A8746" s="3" t="s">
        <v>204</v>
      </c>
      <c r="B8746" s="3" t="s">
        <v>205</v>
      </c>
      <c r="C8746" s="3" t="s">
        <v>112</v>
      </c>
      <c r="D8746" s="3" t="s">
        <v>113</v>
      </c>
      <c r="E8746" s="4">
        <v>13</v>
      </c>
      <c r="F8746" s="4">
        <v>7</v>
      </c>
      <c r="G8746" s="3" t="s">
        <v>956</v>
      </c>
      <c r="H8746" s="3" t="s">
        <v>749</v>
      </c>
      <c r="I8746" s="3" t="s">
        <v>37719</v>
      </c>
      <c r="J8746" s="3" t="s">
        <v>5420</v>
      </c>
    </row>
    <row r="8747" spans="1:10" s="6" customFormat="1" ht="15" customHeight="1" x14ac:dyDescent="0.3">
      <c r="A8747" s="3" t="s">
        <v>204</v>
      </c>
      <c r="B8747" s="3" t="s">
        <v>205</v>
      </c>
      <c r="C8747" s="3" t="s">
        <v>86</v>
      </c>
      <c r="D8747" s="3" t="s">
        <v>87</v>
      </c>
      <c r="E8747" s="4">
        <v>13</v>
      </c>
      <c r="F8747" s="4">
        <v>5</v>
      </c>
      <c r="G8747" s="3" t="s">
        <v>956</v>
      </c>
      <c r="H8747" s="3" t="s">
        <v>731</v>
      </c>
      <c r="I8747" s="3" t="s">
        <v>37719</v>
      </c>
      <c r="J8747" s="3" t="s">
        <v>5420</v>
      </c>
    </row>
    <row r="8748" spans="1:10" s="6" customFormat="1" ht="15" customHeight="1" x14ac:dyDescent="0.3">
      <c r="A8748" s="3" t="s">
        <v>204</v>
      </c>
      <c r="B8748" s="3" t="s">
        <v>205</v>
      </c>
      <c r="C8748" s="3" t="s">
        <v>25</v>
      </c>
      <c r="D8748" s="3" t="s">
        <v>26</v>
      </c>
      <c r="E8748" s="4">
        <v>13</v>
      </c>
      <c r="F8748" s="4">
        <v>1</v>
      </c>
      <c r="G8748" s="3" t="s">
        <v>956</v>
      </c>
      <c r="H8748" s="3" t="s">
        <v>623</v>
      </c>
      <c r="I8748" s="3" t="s">
        <v>37719</v>
      </c>
      <c r="J8748" s="3" t="s">
        <v>5420</v>
      </c>
    </row>
    <row r="8749" spans="1:10" s="6" customFormat="1" ht="15" customHeight="1" x14ac:dyDescent="0.3">
      <c r="A8749" s="3" t="s">
        <v>204</v>
      </c>
      <c r="B8749" s="3" t="s">
        <v>205</v>
      </c>
      <c r="C8749" s="3" t="s">
        <v>25</v>
      </c>
      <c r="D8749" s="3" t="s">
        <v>26</v>
      </c>
      <c r="E8749" s="4">
        <v>13</v>
      </c>
      <c r="F8749" s="4">
        <v>1</v>
      </c>
      <c r="G8749" s="3" t="s">
        <v>956</v>
      </c>
      <c r="H8749" s="3" t="s">
        <v>623</v>
      </c>
      <c r="I8749" s="3" t="s">
        <v>37719</v>
      </c>
      <c r="J8749" s="3" t="s">
        <v>5409</v>
      </c>
    </row>
    <row r="8750" spans="1:10" s="6" customFormat="1" ht="15" customHeight="1" x14ac:dyDescent="0.3">
      <c r="A8750" s="3" t="s">
        <v>204</v>
      </c>
      <c r="B8750" s="3" t="s">
        <v>205</v>
      </c>
      <c r="C8750" s="3" t="s">
        <v>295</v>
      </c>
      <c r="D8750" s="3" t="s">
        <v>296</v>
      </c>
      <c r="E8750" s="4">
        <v>13</v>
      </c>
      <c r="F8750" s="4">
        <v>20</v>
      </c>
      <c r="G8750" s="3" t="s">
        <v>956</v>
      </c>
      <c r="H8750" s="3" t="s">
        <v>1028</v>
      </c>
      <c r="I8750" s="3" t="s">
        <v>37719</v>
      </c>
      <c r="J8750" s="3" t="s">
        <v>6375</v>
      </c>
    </row>
    <row r="8751" spans="1:10" s="6" customFormat="1" ht="15" customHeight="1" x14ac:dyDescent="0.3">
      <c r="A8751" s="3" t="s">
        <v>204</v>
      </c>
      <c r="B8751" s="3" t="s">
        <v>205</v>
      </c>
      <c r="C8751" s="3" t="s">
        <v>128</v>
      </c>
      <c r="D8751" s="3" t="s">
        <v>129</v>
      </c>
      <c r="E8751" s="4">
        <v>13</v>
      </c>
      <c r="F8751" s="4">
        <v>8</v>
      </c>
      <c r="G8751" s="3" t="s">
        <v>956</v>
      </c>
      <c r="H8751" s="3" t="s">
        <v>803</v>
      </c>
      <c r="I8751" s="3" t="s">
        <v>37719</v>
      </c>
      <c r="J8751" s="3" t="s">
        <v>6149</v>
      </c>
    </row>
    <row r="8752" spans="1:10" s="6" customFormat="1" ht="15" customHeight="1" x14ac:dyDescent="0.3">
      <c r="A8752" s="3" t="s">
        <v>189</v>
      </c>
      <c r="B8752" s="3" t="s">
        <v>190</v>
      </c>
      <c r="C8752" s="3" t="s">
        <v>568</v>
      </c>
      <c r="D8752" s="3" t="s">
        <v>569</v>
      </c>
      <c r="E8752" s="4">
        <v>12</v>
      </c>
      <c r="F8752" s="4">
        <v>42</v>
      </c>
      <c r="G8752" s="3" t="s">
        <v>948</v>
      </c>
      <c r="H8752" s="3" t="s">
        <v>1302</v>
      </c>
      <c r="I8752" s="3" t="s">
        <v>37719</v>
      </c>
      <c r="J8752" s="3" t="s">
        <v>5672</v>
      </c>
    </row>
    <row r="8753" spans="1:10" s="6" customFormat="1" ht="15" customHeight="1" x14ac:dyDescent="0.3">
      <c r="A8753" s="3" t="s">
        <v>189</v>
      </c>
      <c r="B8753" s="3" t="s">
        <v>190</v>
      </c>
      <c r="C8753" s="3" t="s">
        <v>57</v>
      </c>
      <c r="D8753" s="3" t="s">
        <v>58</v>
      </c>
      <c r="E8753" s="4">
        <v>12</v>
      </c>
      <c r="F8753" s="4">
        <v>3</v>
      </c>
      <c r="G8753" s="3" t="s">
        <v>948</v>
      </c>
      <c r="H8753" s="3" t="s">
        <v>705</v>
      </c>
      <c r="I8753" s="3" t="s">
        <v>37719</v>
      </c>
      <c r="J8753" s="3" t="s">
        <v>5672</v>
      </c>
    </row>
    <row r="8754" spans="1:10" s="6" customFormat="1" ht="15" customHeight="1" x14ac:dyDescent="0.3">
      <c r="A8754" s="3" t="s">
        <v>189</v>
      </c>
      <c r="B8754" s="3" t="s">
        <v>190</v>
      </c>
      <c r="C8754" s="3" t="s">
        <v>448</v>
      </c>
      <c r="D8754" s="3" t="s">
        <v>449</v>
      </c>
      <c r="E8754" s="4">
        <v>12</v>
      </c>
      <c r="F8754" s="4">
        <v>32</v>
      </c>
      <c r="G8754" s="3" t="s">
        <v>948</v>
      </c>
      <c r="H8754" s="3" t="s">
        <v>1201</v>
      </c>
      <c r="I8754" s="3" t="s">
        <v>37719</v>
      </c>
      <c r="J8754" s="3" t="s">
        <v>5672</v>
      </c>
    </row>
    <row r="8755" spans="1:10" s="6" customFormat="1" ht="15" customHeight="1" x14ac:dyDescent="0.3">
      <c r="A8755" s="3" t="s">
        <v>142</v>
      </c>
      <c r="B8755" s="3" t="s">
        <v>143</v>
      </c>
      <c r="C8755" s="3" t="s">
        <v>295</v>
      </c>
      <c r="D8755" s="3" t="s">
        <v>296</v>
      </c>
      <c r="E8755" s="4">
        <v>9</v>
      </c>
      <c r="F8755" s="4">
        <v>20</v>
      </c>
      <c r="G8755" s="3" t="s">
        <v>820</v>
      </c>
      <c r="H8755" s="3" t="s">
        <v>1028</v>
      </c>
      <c r="I8755" s="3" t="s">
        <v>37719</v>
      </c>
      <c r="J8755" s="3" t="s">
        <v>5554</v>
      </c>
    </row>
    <row r="8756" spans="1:10" s="6" customFormat="1" ht="15" customHeight="1" x14ac:dyDescent="0.3">
      <c r="A8756" s="3" t="s">
        <v>189</v>
      </c>
      <c r="B8756" s="3" t="s">
        <v>190</v>
      </c>
      <c r="C8756" s="3" t="s">
        <v>352</v>
      </c>
      <c r="D8756" s="3" t="s">
        <v>353</v>
      </c>
      <c r="E8756" s="4">
        <v>12</v>
      </c>
      <c r="F8756" s="4">
        <v>24</v>
      </c>
      <c r="G8756" s="3" t="s">
        <v>948</v>
      </c>
      <c r="H8756" s="3" t="s">
        <v>1092</v>
      </c>
      <c r="I8756" s="3" t="s">
        <v>37719</v>
      </c>
      <c r="J8756" s="3" t="s">
        <v>5672</v>
      </c>
    </row>
    <row r="8757" spans="1:10" s="6" customFormat="1" ht="15" customHeight="1" x14ac:dyDescent="0.3">
      <c r="A8757" s="3" t="s">
        <v>189</v>
      </c>
      <c r="B8757" s="3" t="s">
        <v>190</v>
      </c>
      <c r="C8757" s="3" t="s">
        <v>307</v>
      </c>
      <c r="D8757" s="3" t="s">
        <v>308</v>
      </c>
      <c r="E8757" s="4">
        <v>12</v>
      </c>
      <c r="F8757" s="4">
        <v>21</v>
      </c>
      <c r="G8757" s="3" t="s">
        <v>948</v>
      </c>
      <c r="H8757" s="3" t="s">
        <v>1051</v>
      </c>
      <c r="I8757" s="3" t="s">
        <v>37719</v>
      </c>
      <c r="J8757" s="3" t="s">
        <v>5672</v>
      </c>
    </row>
    <row r="8758" spans="1:10" s="6" customFormat="1" ht="15" customHeight="1" x14ac:dyDescent="0.3">
      <c r="A8758" s="3" t="s">
        <v>189</v>
      </c>
      <c r="B8758" s="3" t="s">
        <v>190</v>
      </c>
      <c r="C8758" s="3" t="s">
        <v>295</v>
      </c>
      <c r="D8758" s="3" t="s">
        <v>296</v>
      </c>
      <c r="E8758" s="4">
        <v>12</v>
      </c>
      <c r="F8758" s="4">
        <v>20</v>
      </c>
      <c r="G8758" s="3" t="s">
        <v>948</v>
      </c>
      <c r="H8758" s="3" t="s">
        <v>1028</v>
      </c>
      <c r="I8758" s="3" t="s">
        <v>37719</v>
      </c>
      <c r="J8758" s="3" t="s">
        <v>5672</v>
      </c>
    </row>
    <row r="8759" spans="1:10" s="6" customFormat="1" ht="15" customHeight="1" x14ac:dyDescent="0.3">
      <c r="A8759" s="3" t="s">
        <v>189</v>
      </c>
      <c r="B8759" s="3" t="s">
        <v>190</v>
      </c>
      <c r="C8759" s="3" t="s">
        <v>272</v>
      </c>
      <c r="D8759" s="3" t="s">
        <v>273</v>
      </c>
      <c r="E8759" s="4">
        <v>12</v>
      </c>
      <c r="F8759" s="4">
        <v>18</v>
      </c>
      <c r="G8759" s="3" t="s">
        <v>948</v>
      </c>
      <c r="H8759" s="3" t="s">
        <v>1009</v>
      </c>
      <c r="I8759" s="3" t="s">
        <v>37719</v>
      </c>
      <c r="J8759" s="3" t="s">
        <v>5672</v>
      </c>
    </row>
    <row r="8760" spans="1:10" s="6" customFormat="1" ht="15" customHeight="1" x14ac:dyDescent="0.3">
      <c r="A8760" s="3" t="s">
        <v>189</v>
      </c>
      <c r="B8760" s="3" t="s">
        <v>190</v>
      </c>
      <c r="C8760" s="3" t="s">
        <v>246</v>
      </c>
      <c r="D8760" s="3" t="s">
        <v>247</v>
      </c>
      <c r="E8760" s="4">
        <v>12</v>
      </c>
      <c r="F8760" s="4">
        <v>16</v>
      </c>
      <c r="G8760" s="3" t="s">
        <v>948</v>
      </c>
      <c r="H8760" s="3" t="s">
        <v>989</v>
      </c>
      <c r="I8760" s="3" t="s">
        <v>37719</v>
      </c>
      <c r="J8760" s="3" t="s">
        <v>5672</v>
      </c>
    </row>
    <row r="8761" spans="1:10" s="6" customFormat="1" ht="15" customHeight="1" x14ac:dyDescent="0.3">
      <c r="A8761" s="3" t="s">
        <v>189</v>
      </c>
      <c r="B8761" s="3" t="s">
        <v>190</v>
      </c>
      <c r="C8761" s="3" t="s">
        <v>219</v>
      </c>
      <c r="D8761" s="3" t="s">
        <v>220</v>
      </c>
      <c r="E8761" s="4">
        <v>12</v>
      </c>
      <c r="F8761" s="4">
        <v>14</v>
      </c>
      <c r="G8761" s="3" t="s">
        <v>948</v>
      </c>
      <c r="H8761" s="3" t="s">
        <v>977</v>
      </c>
      <c r="I8761" s="3" t="s">
        <v>37719</v>
      </c>
      <c r="J8761" s="3" t="s">
        <v>5672</v>
      </c>
    </row>
    <row r="8762" spans="1:10" s="6" customFormat="1" ht="15" customHeight="1" x14ac:dyDescent="0.3">
      <c r="A8762" s="3" t="s">
        <v>189</v>
      </c>
      <c r="B8762" s="3" t="s">
        <v>190</v>
      </c>
      <c r="C8762" s="3" t="s">
        <v>204</v>
      </c>
      <c r="D8762" s="3" t="s">
        <v>205</v>
      </c>
      <c r="E8762" s="4">
        <v>12</v>
      </c>
      <c r="F8762" s="4">
        <v>13</v>
      </c>
      <c r="G8762" s="3" t="s">
        <v>948</v>
      </c>
      <c r="H8762" s="3" t="s">
        <v>956</v>
      </c>
      <c r="I8762" s="3" t="s">
        <v>37719</v>
      </c>
      <c r="J8762" s="3" t="s">
        <v>5672</v>
      </c>
    </row>
    <row r="8763" spans="1:10" s="6" customFormat="1" ht="15" customHeight="1" x14ac:dyDescent="0.3">
      <c r="A8763" s="3" t="s">
        <v>189</v>
      </c>
      <c r="B8763" s="3" t="s">
        <v>190</v>
      </c>
      <c r="C8763" s="3" t="s">
        <v>173</v>
      </c>
      <c r="D8763" s="3" t="s">
        <v>174</v>
      </c>
      <c r="E8763" s="4">
        <v>12</v>
      </c>
      <c r="F8763" s="4">
        <v>11</v>
      </c>
      <c r="G8763" s="3" t="s">
        <v>948</v>
      </c>
      <c r="H8763" s="3" t="s">
        <v>867</v>
      </c>
      <c r="I8763" s="3" t="s">
        <v>37719</v>
      </c>
      <c r="J8763" s="3" t="s">
        <v>5672</v>
      </c>
    </row>
    <row r="8764" spans="1:10" s="6" customFormat="1" ht="15" customHeight="1" x14ac:dyDescent="0.3">
      <c r="A8764" s="3" t="s">
        <v>189</v>
      </c>
      <c r="B8764" s="3" t="s">
        <v>190</v>
      </c>
      <c r="C8764" s="3" t="s">
        <v>158</v>
      </c>
      <c r="D8764" s="3" t="s">
        <v>159</v>
      </c>
      <c r="E8764" s="4">
        <v>12</v>
      </c>
      <c r="F8764" s="4">
        <v>10</v>
      </c>
      <c r="G8764" s="3" t="s">
        <v>948</v>
      </c>
      <c r="H8764" s="3" t="s">
        <v>854</v>
      </c>
      <c r="I8764" s="3" t="s">
        <v>37719</v>
      </c>
      <c r="J8764" s="3" t="s">
        <v>5672</v>
      </c>
    </row>
    <row r="8765" spans="1:10" s="6" customFormat="1" ht="15" customHeight="1" x14ac:dyDescent="0.3">
      <c r="A8765" s="3" t="s">
        <v>189</v>
      </c>
      <c r="B8765" s="3" t="s">
        <v>190</v>
      </c>
      <c r="C8765" s="3" t="s">
        <v>128</v>
      </c>
      <c r="D8765" s="3" t="s">
        <v>129</v>
      </c>
      <c r="E8765" s="4">
        <v>12</v>
      </c>
      <c r="F8765" s="4">
        <v>8</v>
      </c>
      <c r="G8765" s="3" t="s">
        <v>948</v>
      </c>
      <c r="H8765" s="3" t="s">
        <v>803</v>
      </c>
      <c r="I8765" s="3" t="s">
        <v>37719</v>
      </c>
      <c r="J8765" s="3" t="s">
        <v>5672</v>
      </c>
    </row>
    <row r="8766" spans="1:10" s="6" customFormat="1" ht="15" customHeight="1" x14ac:dyDescent="0.3">
      <c r="A8766" s="3" t="s">
        <v>189</v>
      </c>
      <c r="B8766" s="3" t="s">
        <v>190</v>
      </c>
      <c r="C8766" s="3" t="s">
        <v>112</v>
      </c>
      <c r="D8766" s="3" t="s">
        <v>113</v>
      </c>
      <c r="E8766" s="4">
        <v>12</v>
      </c>
      <c r="F8766" s="4">
        <v>7</v>
      </c>
      <c r="G8766" s="3" t="s">
        <v>948</v>
      </c>
      <c r="H8766" s="3" t="s">
        <v>749</v>
      </c>
      <c r="I8766" s="3" t="s">
        <v>37719</v>
      </c>
      <c r="J8766" s="3" t="s">
        <v>5672</v>
      </c>
    </row>
    <row r="8767" spans="1:10" s="6" customFormat="1" ht="15" customHeight="1" x14ac:dyDescent="0.3">
      <c r="A8767" s="3" t="s">
        <v>189</v>
      </c>
      <c r="B8767" s="3" t="s">
        <v>190</v>
      </c>
      <c r="C8767" s="3" t="s">
        <v>86</v>
      </c>
      <c r="D8767" s="3" t="s">
        <v>87</v>
      </c>
      <c r="E8767" s="4">
        <v>12</v>
      </c>
      <c r="F8767" s="4">
        <v>5</v>
      </c>
      <c r="G8767" s="3" t="s">
        <v>948</v>
      </c>
      <c r="H8767" s="3" t="s">
        <v>731</v>
      </c>
      <c r="I8767" s="3" t="s">
        <v>37719</v>
      </c>
      <c r="J8767" s="3" t="s">
        <v>5672</v>
      </c>
    </row>
    <row r="8768" spans="1:10" s="6" customFormat="1" ht="15" customHeight="1" x14ac:dyDescent="0.3">
      <c r="A8768" s="3" t="s">
        <v>189</v>
      </c>
      <c r="B8768" s="3" t="s">
        <v>190</v>
      </c>
      <c r="C8768" s="3" t="s">
        <v>440</v>
      </c>
      <c r="D8768" s="3" t="s">
        <v>441</v>
      </c>
      <c r="E8768" s="4">
        <v>12</v>
      </c>
      <c r="F8768" s="4">
        <v>31</v>
      </c>
      <c r="G8768" s="3" t="s">
        <v>948</v>
      </c>
      <c r="H8768" s="3" t="s">
        <v>1199</v>
      </c>
      <c r="I8768" s="3" t="s">
        <v>37719</v>
      </c>
      <c r="J8768" s="3" t="s">
        <v>5672</v>
      </c>
    </row>
    <row r="8769" spans="1:10" s="6" customFormat="1" ht="15" customHeight="1" x14ac:dyDescent="0.3">
      <c r="A8769" s="3" t="s">
        <v>204</v>
      </c>
      <c r="B8769" s="3" t="s">
        <v>205</v>
      </c>
      <c r="C8769" s="3" t="s">
        <v>295</v>
      </c>
      <c r="D8769" s="3" t="s">
        <v>296</v>
      </c>
      <c r="E8769" s="4">
        <v>13</v>
      </c>
      <c r="F8769" s="4">
        <v>20</v>
      </c>
      <c r="G8769" s="3" t="s">
        <v>956</v>
      </c>
      <c r="H8769" s="3" t="s">
        <v>1028</v>
      </c>
      <c r="I8769" s="3" t="s">
        <v>37719</v>
      </c>
      <c r="J8769" s="3" t="s">
        <v>37721</v>
      </c>
    </row>
    <row r="8770" spans="1:10" s="6" customFormat="1" ht="15" customHeight="1" x14ac:dyDescent="0.3">
      <c r="A8770" s="3" t="s">
        <v>204</v>
      </c>
      <c r="B8770" s="3" t="s">
        <v>205</v>
      </c>
      <c r="C8770" s="3" t="s">
        <v>307</v>
      </c>
      <c r="D8770" s="3" t="s">
        <v>308</v>
      </c>
      <c r="E8770" s="4">
        <v>13</v>
      </c>
      <c r="F8770" s="4">
        <v>21</v>
      </c>
      <c r="G8770" s="3" t="s">
        <v>956</v>
      </c>
      <c r="H8770" s="3" t="s">
        <v>1051</v>
      </c>
      <c r="I8770" s="3" t="s">
        <v>37719</v>
      </c>
      <c r="J8770" s="3" t="s">
        <v>37721</v>
      </c>
    </row>
    <row r="8771" spans="1:10" s="6" customFormat="1" ht="15" customHeight="1" x14ac:dyDescent="0.3">
      <c r="A8771" s="3" t="s">
        <v>204</v>
      </c>
      <c r="B8771" s="3" t="s">
        <v>205</v>
      </c>
      <c r="C8771" s="3" t="s">
        <v>322</v>
      </c>
      <c r="D8771" s="3" t="s">
        <v>323</v>
      </c>
      <c r="E8771" s="4">
        <v>13</v>
      </c>
      <c r="F8771" s="4">
        <v>22</v>
      </c>
      <c r="G8771" s="3" t="s">
        <v>956</v>
      </c>
      <c r="H8771" s="3" t="s">
        <v>1065</v>
      </c>
      <c r="I8771" s="3" t="s">
        <v>37719</v>
      </c>
      <c r="J8771" s="3" t="s">
        <v>37721</v>
      </c>
    </row>
    <row r="8772" spans="1:10" s="6" customFormat="1" ht="15" customHeight="1" x14ac:dyDescent="0.3">
      <c r="A8772" s="3" t="s">
        <v>204</v>
      </c>
      <c r="B8772" s="3" t="s">
        <v>205</v>
      </c>
      <c r="C8772" s="3" t="s">
        <v>283</v>
      </c>
      <c r="D8772" s="3" t="s">
        <v>284</v>
      </c>
      <c r="E8772" s="4">
        <v>13</v>
      </c>
      <c r="F8772" s="4">
        <v>19</v>
      </c>
      <c r="G8772" s="3" t="s">
        <v>956</v>
      </c>
      <c r="H8772" s="3" t="s">
        <v>1019</v>
      </c>
      <c r="I8772" s="3" t="s">
        <v>37719</v>
      </c>
      <c r="J8772" s="3" t="s">
        <v>5665</v>
      </c>
    </row>
    <row r="8773" spans="1:10" s="6" customFormat="1" ht="15" customHeight="1" x14ac:dyDescent="0.3">
      <c r="A8773" s="3" t="s">
        <v>204</v>
      </c>
      <c r="B8773" s="3" t="s">
        <v>205</v>
      </c>
      <c r="C8773" s="3" t="s">
        <v>272</v>
      </c>
      <c r="D8773" s="3" t="s">
        <v>273</v>
      </c>
      <c r="E8773" s="4">
        <v>13</v>
      </c>
      <c r="F8773" s="4">
        <v>18</v>
      </c>
      <c r="G8773" s="3" t="s">
        <v>956</v>
      </c>
      <c r="H8773" s="3" t="s">
        <v>1009</v>
      </c>
      <c r="I8773" s="3" t="s">
        <v>37719</v>
      </c>
      <c r="J8773" s="3" t="s">
        <v>5665</v>
      </c>
    </row>
    <row r="8774" spans="1:10" s="6" customFormat="1" ht="15" customHeight="1" x14ac:dyDescent="0.3">
      <c r="A8774" s="3" t="s">
        <v>204</v>
      </c>
      <c r="B8774" s="3" t="s">
        <v>205</v>
      </c>
      <c r="C8774" s="3" t="s">
        <v>260</v>
      </c>
      <c r="D8774" s="3" t="s">
        <v>261</v>
      </c>
      <c r="E8774" s="4">
        <v>13</v>
      </c>
      <c r="F8774" s="4">
        <v>17</v>
      </c>
      <c r="G8774" s="3" t="s">
        <v>956</v>
      </c>
      <c r="H8774" s="3" t="s">
        <v>1005</v>
      </c>
      <c r="I8774" s="3" t="s">
        <v>37719</v>
      </c>
      <c r="J8774" s="3" t="s">
        <v>5665</v>
      </c>
    </row>
    <row r="8775" spans="1:10" s="6" customFormat="1" ht="15" customHeight="1" x14ac:dyDescent="0.3">
      <c r="A8775" s="3" t="s">
        <v>204</v>
      </c>
      <c r="B8775" s="3" t="s">
        <v>205</v>
      </c>
      <c r="C8775" s="3" t="s">
        <v>246</v>
      </c>
      <c r="D8775" s="3" t="s">
        <v>247</v>
      </c>
      <c r="E8775" s="4">
        <v>13</v>
      </c>
      <c r="F8775" s="4">
        <v>16</v>
      </c>
      <c r="G8775" s="3" t="s">
        <v>956</v>
      </c>
      <c r="H8775" s="3" t="s">
        <v>989</v>
      </c>
      <c r="I8775" s="3" t="s">
        <v>37719</v>
      </c>
      <c r="J8775" s="3" t="s">
        <v>5665</v>
      </c>
    </row>
    <row r="8776" spans="1:10" s="6" customFormat="1" ht="15" customHeight="1" x14ac:dyDescent="0.3">
      <c r="A8776" s="3" t="s">
        <v>204</v>
      </c>
      <c r="B8776" s="3" t="s">
        <v>205</v>
      </c>
      <c r="C8776" s="3" t="s">
        <v>232</v>
      </c>
      <c r="D8776" s="3" t="s">
        <v>233</v>
      </c>
      <c r="E8776" s="4">
        <v>13</v>
      </c>
      <c r="F8776" s="4">
        <v>15</v>
      </c>
      <c r="G8776" s="3" t="s">
        <v>956</v>
      </c>
      <c r="H8776" s="3" t="s">
        <v>986</v>
      </c>
      <c r="I8776" s="3" t="s">
        <v>37719</v>
      </c>
      <c r="J8776" s="3" t="s">
        <v>5665</v>
      </c>
    </row>
    <row r="8777" spans="1:10" s="6" customFormat="1" ht="15" customHeight="1" x14ac:dyDescent="0.3">
      <c r="A8777" s="3" t="s">
        <v>204</v>
      </c>
      <c r="B8777" s="3" t="s">
        <v>205</v>
      </c>
      <c r="C8777" s="3" t="s">
        <v>189</v>
      </c>
      <c r="D8777" s="3" t="s">
        <v>190</v>
      </c>
      <c r="E8777" s="4">
        <v>13</v>
      </c>
      <c r="F8777" s="4">
        <v>12</v>
      </c>
      <c r="G8777" s="3" t="s">
        <v>956</v>
      </c>
      <c r="H8777" s="3" t="s">
        <v>948</v>
      </c>
      <c r="I8777" s="3" t="s">
        <v>37719</v>
      </c>
      <c r="J8777" s="3" t="s">
        <v>5665</v>
      </c>
    </row>
    <row r="8778" spans="1:10" s="6" customFormat="1" ht="15" customHeight="1" x14ac:dyDescent="0.3">
      <c r="A8778" s="3" t="s">
        <v>204</v>
      </c>
      <c r="B8778" s="3" t="s">
        <v>205</v>
      </c>
      <c r="C8778" s="3" t="s">
        <v>173</v>
      </c>
      <c r="D8778" s="3" t="s">
        <v>174</v>
      </c>
      <c r="E8778" s="4">
        <v>13</v>
      </c>
      <c r="F8778" s="4">
        <v>11</v>
      </c>
      <c r="G8778" s="3" t="s">
        <v>956</v>
      </c>
      <c r="H8778" s="3" t="s">
        <v>867</v>
      </c>
      <c r="I8778" s="3" t="s">
        <v>37719</v>
      </c>
      <c r="J8778" s="3" t="s">
        <v>5665</v>
      </c>
    </row>
    <row r="8779" spans="1:10" s="6" customFormat="1" ht="15" customHeight="1" x14ac:dyDescent="0.3">
      <c r="A8779" s="3" t="s">
        <v>204</v>
      </c>
      <c r="B8779" s="3" t="s">
        <v>205</v>
      </c>
      <c r="C8779" s="3" t="s">
        <v>158</v>
      </c>
      <c r="D8779" s="3" t="s">
        <v>159</v>
      </c>
      <c r="E8779" s="4">
        <v>13</v>
      </c>
      <c r="F8779" s="4">
        <v>10</v>
      </c>
      <c r="G8779" s="3" t="s">
        <v>956</v>
      </c>
      <c r="H8779" s="3" t="s">
        <v>854</v>
      </c>
      <c r="I8779" s="3" t="s">
        <v>37719</v>
      </c>
      <c r="J8779" s="3" t="s">
        <v>5665</v>
      </c>
    </row>
    <row r="8780" spans="1:10" s="6" customFormat="1" ht="15" customHeight="1" x14ac:dyDescent="0.3">
      <c r="A8780" s="3" t="s">
        <v>204</v>
      </c>
      <c r="B8780" s="3" t="s">
        <v>205</v>
      </c>
      <c r="C8780" s="3" t="s">
        <v>128</v>
      </c>
      <c r="D8780" s="3" t="s">
        <v>129</v>
      </c>
      <c r="E8780" s="4">
        <v>13</v>
      </c>
      <c r="F8780" s="4">
        <v>8</v>
      </c>
      <c r="G8780" s="3" t="s">
        <v>956</v>
      </c>
      <c r="H8780" s="3" t="s">
        <v>803</v>
      </c>
      <c r="I8780" s="3" t="s">
        <v>37719</v>
      </c>
      <c r="J8780" s="3" t="s">
        <v>5665</v>
      </c>
    </row>
    <row r="8781" spans="1:10" s="6" customFormat="1" ht="15" customHeight="1" x14ac:dyDescent="0.3">
      <c r="A8781" s="3" t="s">
        <v>204</v>
      </c>
      <c r="B8781" s="3" t="s">
        <v>205</v>
      </c>
      <c r="C8781" s="3" t="s">
        <v>112</v>
      </c>
      <c r="D8781" s="3" t="s">
        <v>113</v>
      </c>
      <c r="E8781" s="4">
        <v>13</v>
      </c>
      <c r="F8781" s="4">
        <v>7</v>
      </c>
      <c r="G8781" s="3" t="s">
        <v>956</v>
      </c>
      <c r="H8781" s="3" t="s">
        <v>749</v>
      </c>
      <c r="I8781" s="3" t="s">
        <v>37719</v>
      </c>
      <c r="J8781" s="3" t="s">
        <v>5665</v>
      </c>
    </row>
    <row r="8782" spans="1:10" s="6" customFormat="1" ht="15" customHeight="1" x14ac:dyDescent="0.3">
      <c r="A8782" s="3" t="s">
        <v>204</v>
      </c>
      <c r="B8782" s="3" t="s">
        <v>205</v>
      </c>
      <c r="C8782" s="3" t="s">
        <v>97</v>
      </c>
      <c r="D8782" s="3" t="s">
        <v>98</v>
      </c>
      <c r="E8782" s="4">
        <v>13</v>
      </c>
      <c r="F8782" s="4">
        <v>6</v>
      </c>
      <c r="G8782" s="3" t="s">
        <v>956</v>
      </c>
      <c r="H8782" s="3" t="s">
        <v>742</v>
      </c>
      <c r="I8782" s="3" t="s">
        <v>37719</v>
      </c>
      <c r="J8782" s="3" t="s">
        <v>5665</v>
      </c>
    </row>
    <row r="8783" spans="1:10" s="6" customFormat="1" ht="15" customHeight="1" x14ac:dyDescent="0.3">
      <c r="A8783" s="3" t="s">
        <v>204</v>
      </c>
      <c r="B8783" s="3" t="s">
        <v>205</v>
      </c>
      <c r="C8783" s="3" t="s">
        <v>86</v>
      </c>
      <c r="D8783" s="3" t="s">
        <v>87</v>
      </c>
      <c r="E8783" s="4">
        <v>13</v>
      </c>
      <c r="F8783" s="4">
        <v>5</v>
      </c>
      <c r="G8783" s="3" t="s">
        <v>956</v>
      </c>
      <c r="H8783" s="3" t="s">
        <v>731</v>
      </c>
      <c r="I8783" s="3" t="s">
        <v>37719</v>
      </c>
      <c r="J8783" s="3" t="s">
        <v>5665</v>
      </c>
    </row>
    <row r="8784" spans="1:10" s="6" customFormat="1" ht="15" customHeight="1" x14ac:dyDescent="0.3">
      <c r="A8784" s="3" t="s">
        <v>204</v>
      </c>
      <c r="B8784" s="3" t="s">
        <v>205</v>
      </c>
      <c r="C8784" s="3" t="s">
        <v>57</v>
      </c>
      <c r="D8784" s="3" t="s">
        <v>58</v>
      </c>
      <c r="E8784" s="4">
        <v>13</v>
      </c>
      <c r="F8784" s="4">
        <v>3</v>
      </c>
      <c r="G8784" s="3" t="s">
        <v>956</v>
      </c>
      <c r="H8784" s="3" t="s">
        <v>705</v>
      </c>
      <c r="I8784" s="3" t="s">
        <v>37719</v>
      </c>
      <c r="J8784" s="3" t="s">
        <v>5665</v>
      </c>
    </row>
    <row r="8785" spans="1:10" s="6" customFormat="1" ht="15" customHeight="1" x14ac:dyDescent="0.3">
      <c r="A8785" s="3" t="s">
        <v>204</v>
      </c>
      <c r="B8785" s="3" t="s">
        <v>205</v>
      </c>
      <c r="C8785" s="3" t="s">
        <v>295</v>
      </c>
      <c r="D8785" s="3" t="s">
        <v>296</v>
      </c>
      <c r="E8785" s="4">
        <v>13</v>
      </c>
      <c r="F8785" s="4">
        <v>20</v>
      </c>
      <c r="G8785" s="3" t="s">
        <v>956</v>
      </c>
      <c r="H8785" s="3" t="s">
        <v>1028</v>
      </c>
      <c r="I8785" s="3" t="s">
        <v>37719</v>
      </c>
      <c r="J8785" s="3" t="s">
        <v>5665</v>
      </c>
    </row>
    <row r="8786" spans="1:10" s="6" customFormat="1" ht="15" customHeight="1" x14ac:dyDescent="0.3">
      <c r="A8786" s="3" t="s">
        <v>204</v>
      </c>
      <c r="B8786" s="3" t="s">
        <v>205</v>
      </c>
      <c r="C8786" s="3" t="s">
        <v>42</v>
      </c>
      <c r="D8786" s="3" t="s">
        <v>43</v>
      </c>
      <c r="E8786" s="4">
        <v>13</v>
      </c>
      <c r="F8786" s="4">
        <v>2</v>
      </c>
      <c r="G8786" s="3" t="s">
        <v>956</v>
      </c>
      <c r="H8786" s="3" t="s">
        <v>686</v>
      </c>
      <c r="I8786" s="3" t="s">
        <v>37719</v>
      </c>
      <c r="J8786" s="3" t="s">
        <v>5665</v>
      </c>
    </row>
    <row r="8787" spans="1:10" s="6" customFormat="1" ht="15" customHeight="1" x14ac:dyDescent="0.3">
      <c r="A8787" s="3" t="s">
        <v>204</v>
      </c>
      <c r="B8787" s="3" t="s">
        <v>205</v>
      </c>
      <c r="C8787" s="3" t="s">
        <v>295</v>
      </c>
      <c r="D8787" s="3" t="s">
        <v>296</v>
      </c>
      <c r="E8787" s="4">
        <v>13</v>
      </c>
      <c r="F8787" s="4">
        <v>20</v>
      </c>
      <c r="G8787" s="3" t="s">
        <v>956</v>
      </c>
      <c r="H8787" s="3" t="s">
        <v>1028</v>
      </c>
      <c r="I8787" s="3" t="s">
        <v>37719</v>
      </c>
      <c r="J8787" s="3" t="s">
        <v>5805</v>
      </c>
    </row>
    <row r="8788" spans="1:10" s="6" customFormat="1" ht="15" customHeight="1" x14ac:dyDescent="0.3">
      <c r="A8788" s="3" t="s">
        <v>204</v>
      </c>
      <c r="B8788" s="3" t="s">
        <v>205</v>
      </c>
      <c r="C8788" s="3" t="s">
        <v>142</v>
      </c>
      <c r="D8788" s="3" t="s">
        <v>143</v>
      </c>
      <c r="E8788" s="4">
        <v>13</v>
      </c>
      <c r="F8788" s="4">
        <v>9</v>
      </c>
      <c r="G8788" s="3" t="s">
        <v>956</v>
      </c>
      <c r="H8788" s="3" t="s">
        <v>820</v>
      </c>
      <c r="I8788" s="3" t="s">
        <v>37719</v>
      </c>
      <c r="J8788" s="3" t="s">
        <v>5805</v>
      </c>
    </row>
    <row r="8789" spans="1:10" s="6" customFormat="1" ht="15" customHeight="1" x14ac:dyDescent="0.3">
      <c r="A8789" s="3" t="s">
        <v>204</v>
      </c>
      <c r="B8789" s="3" t="s">
        <v>205</v>
      </c>
      <c r="C8789" s="3" t="s">
        <v>57</v>
      </c>
      <c r="D8789" s="3" t="s">
        <v>58</v>
      </c>
      <c r="E8789" s="4">
        <v>13</v>
      </c>
      <c r="F8789" s="4">
        <v>3</v>
      </c>
      <c r="G8789" s="3" t="s">
        <v>956</v>
      </c>
      <c r="H8789" s="3" t="s">
        <v>705</v>
      </c>
      <c r="I8789" s="3" t="s">
        <v>37719</v>
      </c>
      <c r="J8789" s="3" t="s">
        <v>5805</v>
      </c>
    </row>
    <row r="8790" spans="1:10" s="6" customFormat="1" ht="15" customHeight="1" x14ac:dyDescent="0.3">
      <c r="A8790" s="3" t="s">
        <v>204</v>
      </c>
      <c r="B8790" s="3" t="s">
        <v>205</v>
      </c>
      <c r="C8790" s="3" t="s">
        <v>42</v>
      </c>
      <c r="D8790" s="3" t="s">
        <v>43</v>
      </c>
      <c r="E8790" s="4">
        <v>13</v>
      </c>
      <c r="F8790" s="4">
        <v>2</v>
      </c>
      <c r="G8790" s="3" t="s">
        <v>956</v>
      </c>
      <c r="H8790" s="3" t="s">
        <v>686</v>
      </c>
      <c r="I8790" s="3" t="s">
        <v>37719</v>
      </c>
      <c r="J8790" s="3" t="s">
        <v>5805</v>
      </c>
    </row>
    <row r="8791" spans="1:10" s="6" customFormat="1" ht="15" customHeight="1" x14ac:dyDescent="0.3">
      <c r="A8791" s="3" t="s">
        <v>204</v>
      </c>
      <c r="B8791" s="3" t="s">
        <v>205</v>
      </c>
      <c r="C8791" s="3" t="s">
        <v>128</v>
      </c>
      <c r="D8791" s="3" t="s">
        <v>129</v>
      </c>
      <c r="E8791" s="4">
        <v>13</v>
      </c>
      <c r="F8791" s="4">
        <v>8</v>
      </c>
      <c r="G8791" s="3" t="s">
        <v>956</v>
      </c>
      <c r="H8791" s="3" t="s">
        <v>803</v>
      </c>
      <c r="I8791" s="3" t="s">
        <v>37719</v>
      </c>
      <c r="J8791" s="3" t="s">
        <v>6180</v>
      </c>
    </row>
    <row r="8792" spans="1:10" s="6" customFormat="1" ht="15" customHeight="1" x14ac:dyDescent="0.3">
      <c r="A8792" s="3" t="s">
        <v>204</v>
      </c>
      <c r="B8792" s="3" t="s">
        <v>205</v>
      </c>
      <c r="C8792" s="3" t="s">
        <v>493</v>
      </c>
      <c r="D8792" s="3" t="s">
        <v>494</v>
      </c>
      <c r="E8792" s="4">
        <v>13</v>
      </c>
      <c r="F8792" s="4">
        <v>36</v>
      </c>
      <c r="G8792" s="3" t="s">
        <v>956</v>
      </c>
      <c r="H8792" s="3" t="s">
        <v>1241</v>
      </c>
      <c r="I8792" s="3" t="s">
        <v>37719</v>
      </c>
      <c r="J8792" s="3" t="s">
        <v>5614</v>
      </c>
    </row>
    <row r="8793" spans="1:10" s="6" customFormat="1" ht="15" customHeight="1" x14ac:dyDescent="0.3">
      <c r="A8793" s="3" t="s">
        <v>204</v>
      </c>
      <c r="B8793" s="3" t="s">
        <v>205</v>
      </c>
      <c r="C8793" s="3" t="s">
        <v>448</v>
      </c>
      <c r="D8793" s="3" t="s">
        <v>449</v>
      </c>
      <c r="E8793" s="4">
        <v>13</v>
      </c>
      <c r="F8793" s="4">
        <v>32</v>
      </c>
      <c r="G8793" s="3" t="s">
        <v>956</v>
      </c>
      <c r="H8793" s="3" t="s">
        <v>1201</v>
      </c>
      <c r="I8793" s="3" t="s">
        <v>37719</v>
      </c>
      <c r="J8793" s="3" t="s">
        <v>5614</v>
      </c>
    </row>
    <row r="8794" spans="1:10" s="6" customFormat="1" ht="15" customHeight="1" x14ac:dyDescent="0.3">
      <c r="A8794" s="3" t="s">
        <v>204</v>
      </c>
      <c r="B8794" s="3" t="s">
        <v>205</v>
      </c>
      <c r="C8794" s="3" t="s">
        <v>440</v>
      </c>
      <c r="D8794" s="3" t="s">
        <v>441</v>
      </c>
      <c r="E8794" s="4">
        <v>13</v>
      </c>
      <c r="F8794" s="4">
        <v>31</v>
      </c>
      <c r="G8794" s="3" t="s">
        <v>956</v>
      </c>
      <c r="H8794" s="3" t="s">
        <v>1199</v>
      </c>
      <c r="I8794" s="3" t="s">
        <v>37719</v>
      </c>
      <c r="J8794" s="3" t="s">
        <v>5614</v>
      </c>
    </row>
    <row r="8795" spans="1:10" s="6" customFormat="1" ht="15" customHeight="1" x14ac:dyDescent="0.3">
      <c r="A8795" s="3" t="s">
        <v>204</v>
      </c>
      <c r="B8795" s="3" t="s">
        <v>205</v>
      </c>
      <c r="C8795" s="3" t="s">
        <v>389</v>
      </c>
      <c r="D8795" s="3" t="s">
        <v>390</v>
      </c>
      <c r="E8795" s="4">
        <v>13</v>
      </c>
      <c r="F8795" s="4">
        <v>27</v>
      </c>
      <c r="G8795" s="3" t="s">
        <v>956</v>
      </c>
      <c r="H8795" s="3" t="s">
        <v>1127</v>
      </c>
      <c r="I8795" s="3" t="s">
        <v>37719</v>
      </c>
      <c r="J8795" s="3" t="s">
        <v>5614</v>
      </c>
    </row>
    <row r="8796" spans="1:10" s="6" customFormat="1" ht="15" customHeight="1" x14ac:dyDescent="0.3">
      <c r="A8796" s="3" t="s">
        <v>204</v>
      </c>
      <c r="B8796" s="3" t="s">
        <v>205</v>
      </c>
      <c r="C8796" s="3" t="s">
        <v>376</v>
      </c>
      <c r="D8796" s="3" t="s">
        <v>377</v>
      </c>
      <c r="E8796" s="4">
        <v>13</v>
      </c>
      <c r="F8796" s="4">
        <v>26</v>
      </c>
      <c r="G8796" s="3" t="s">
        <v>956</v>
      </c>
      <c r="H8796" s="3" t="s">
        <v>1119</v>
      </c>
      <c r="I8796" s="3" t="s">
        <v>37719</v>
      </c>
      <c r="J8796" s="3" t="s">
        <v>5614</v>
      </c>
    </row>
    <row r="8797" spans="1:10" s="6" customFormat="1" ht="15" customHeight="1" x14ac:dyDescent="0.3">
      <c r="A8797" s="3" t="s">
        <v>204</v>
      </c>
      <c r="B8797" s="3" t="s">
        <v>205</v>
      </c>
      <c r="C8797" s="3" t="s">
        <v>366</v>
      </c>
      <c r="D8797" s="3" t="s">
        <v>367</v>
      </c>
      <c r="E8797" s="4">
        <v>13</v>
      </c>
      <c r="F8797" s="4">
        <v>25</v>
      </c>
      <c r="G8797" s="3" t="s">
        <v>956</v>
      </c>
      <c r="H8797" s="3" t="s">
        <v>1110</v>
      </c>
      <c r="I8797" s="3" t="s">
        <v>37719</v>
      </c>
      <c r="J8797" s="3" t="s">
        <v>5614</v>
      </c>
    </row>
    <row r="8798" spans="1:10" s="6" customFormat="1" ht="15" customHeight="1" x14ac:dyDescent="0.3">
      <c r="A8798" s="3" t="s">
        <v>204</v>
      </c>
      <c r="B8798" s="3" t="s">
        <v>205</v>
      </c>
      <c r="C8798" s="3" t="s">
        <v>352</v>
      </c>
      <c r="D8798" s="3" t="s">
        <v>353</v>
      </c>
      <c r="E8798" s="4">
        <v>13</v>
      </c>
      <c r="F8798" s="4">
        <v>24</v>
      </c>
      <c r="G8798" s="3" t="s">
        <v>956</v>
      </c>
      <c r="H8798" s="3" t="s">
        <v>1092</v>
      </c>
      <c r="I8798" s="3" t="s">
        <v>37719</v>
      </c>
      <c r="J8798" s="3" t="s">
        <v>5614</v>
      </c>
    </row>
    <row r="8799" spans="1:10" s="6" customFormat="1" ht="15" customHeight="1" x14ac:dyDescent="0.3">
      <c r="A8799" s="3" t="s">
        <v>204</v>
      </c>
      <c r="B8799" s="3" t="s">
        <v>205</v>
      </c>
      <c r="C8799" s="3" t="s">
        <v>337</v>
      </c>
      <c r="D8799" s="3" t="s">
        <v>338</v>
      </c>
      <c r="E8799" s="4">
        <v>13</v>
      </c>
      <c r="F8799" s="4">
        <v>23</v>
      </c>
      <c r="G8799" s="3" t="s">
        <v>956</v>
      </c>
      <c r="H8799" s="3" t="s">
        <v>1068</v>
      </c>
      <c r="I8799" s="3" t="s">
        <v>37719</v>
      </c>
      <c r="J8799" s="3" t="s">
        <v>5614</v>
      </c>
    </row>
    <row r="8800" spans="1:10" s="6" customFormat="1" ht="15" customHeight="1" x14ac:dyDescent="0.3">
      <c r="A8800" s="3" t="s">
        <v>204</v>
      </c>
      <c r="B8800" s="3" t="s">
        <v>205</v>
      </c>
      <c r="C8800" s="3" t="s">
        <v>25</v>
      </c>
      <c r="D8800" s="3" t="s">
        <v>26</v>
      </c>
      <c r="E8800" s="4">
        <v>13</v>
      </c>
      <c r="F8800" s="4">
        <v>1</v>
      </c>
      <c r="G8800" s="3" t="s">
        <v>956</v>
      </c>
      <c r="H8800" s="3" t="s">
        <v>623</v>
      </c>
      <c r="I8800" s="3" t="s">
        <v>37719</v>
      </c>
      <c r="J8800" s="3" t="s">
        <v>5665</v>
      </c>
    </row>
    <row r="8801" spans="1:10" s="6" customFormat="1" ht="15" customHeight="1" x14ac:dyDescent="0.3">
      <c r="A8801" s="3" t="s">
        <v>204</v>
      </c>
      <c r="B8801" s="3" t="s">
        <v>205</v>
      </c>
      <c r="C8801" s="3" t="s">
        <v>322</v>
      </c>
      <c r="D8801" s="3" t="s">
        <v>323</v>
      </c>
      <c r="E8801" s="4">
        <v>13</v>
      </c>
      <c r="F8801" s="4">
        <v>22</v>
      </c>
      <c r="G8801" s="3" t="s">
        <v>956</v>
      </c>
      <c r="H8801" s="3" t="s">
        <v>1065</v>
      </c>
      <c r="I8801" s="3" t="s">
        <v>37719</v>
      </c>
      <c r="J8801" s="3" t="s">
        <v>5614</v>
      </c>
    </row>
    <row r="8802" spans="1:10" s="6" customFormat="1" ht="15" customHeight="1" x14ac:dyDescent="0.3">
      <c r="A8802" s="3" t="s">
        <v>204</v>
      </c>
      <c r="B8802" s="3" t="s">
        <v>205</v>
      </c>
      <c r="C8802" s="3" t="s">
        <v>307</v>
      </c>
      <c r="D8802" s="3" t="s">
        <v>308</v>
      </c>
      <c r="E8802" s="4">
        <v>13</v>
      </c>
      <c r="F8802" s="4">
        <v>21</v>
      </c>
      <c r="G8802" s="3" t="s">
        <v>956</v>
      </c>
      <c r="H8802" s="3" t="s">
        <v>1051</v>
      </c>
      <c r="I8802" s="3" t="s">
        <v>37719</v>
      </c>
      <c r="J8802" s="3" t="s">
        <v>5665</v>
      </c>
    </row>
    <row r="8803" spans="1:10" s="6" customFormat="1" ht="15" customHeight="1" x14ac:dyDescent="0.3">
      <c r="A8803" s="3" t="s">
        <v>204</v>
      </c>
      <c r="B8803" s="3" t="s">
        <v>205</v>
      </c>
      <c r="C8803" s="3" t="s">
        <v>352</v>
      </c>
      <c r="D8803" s="3" t="s">
        <v>353</v>
      </c>
      <c r="E8803" s="4">
        <v>13</v>
      </c>
      <c r="F8803" s="4">
        <v>24</v>
      </c>
      <c r="G8803" s="3" t="s">
        <v>956</v>
      </c>
      <c r="H8803" s="3" t="s">
        <v>1092</v>
      </c>
      <c r="I8803" s="3" t="s">
        <v>37719</v>
      </c>
      <c r="J8803" s="3" t="s">
        <v>5665</v>
      </c>
    </row>
    <row r="8804" spans="1:10" s="6" customFormat="1" ht="15" customHeight="1" x14ac:dyDescent="0.3">
      <c r="A8804" s="3" t="s">
        <v>204</v>
      </c>
      <c r="B8804" s="3" t="s">
        <v>205</v>
      </c>
      <c r="C8804" s="3" t="s">
        <v>440</v>
      </c>
      <c r="D8804" s="3" t="s">
        <v>441</v>
      </c>
      <c r="E8804" s="4">
        <v>13</v>
      </c>
      <c r="F8804" s="4">
        <v>31</v>
      </c>
      <c r="G8804" s="3" t="s">
        <v>956</v>
      </c>
      <c r="H8804" s="3" t="s">
        <v>1199</v>
      </c>
      <c r="I8804" s="3" t="s">
        <v>37719</v>
      </c>
      <c r="J8804" s="3" t="s">
        <v>5672</v>
      </c>
    </row>
    <row r="8805" spans="1:10" s="6" customFormat="1" ht="15" customHeight="1" x14ac:dyDescent="0.3">
      <c r="A8805" s="3" t="s">
        <v>204</v>
      </c>
      <c r="B8805" s="3" t="s">
        <v>205</v>
      </c>
      <c r="C8805" s="3" t="s">
        <v>389</v>
      </c>
      <c r="D8805" s="3" t="s">
        <v>390</v>
      </c>
      <c r="E8805" s="4">
        <v>13</v>
      </c>
      <c r="F8805" s="4">
        <v>27</v>
      </c>
      <c r="G8805" s="3" t="s">
        <v>956</v>
      </c>
      <c r="H8805" s="3" t="s">
        <v>1127</v>
      </c>
      <c r="I8805" s="3" t="s">
        <v>37719</v>
      </c>
      <c r="J8805" s="3" t="s">
        <v>5672</v>
      </c>
    </row>
    <row r="8806" spans="1:10" s="6" customFormat="1" ht="15" customHeight="1" x14ac:dyDescent="0.3">
      <c r="A8806" s="3" t="s">
        <v>204</v>
      </c>
      <c r="B8806" s="3" t="s">
        <v>205</v>
      </c>
      <c r="C8806" s="3" t="s">
        <v>352</v>
      </c>
      <c r="D8806" s="3" t="s">
        <v>353</v>
      </c>
      <c r="E8806" s="4">
        <v>13</v>
      </c>
      <c r="F8806" s="4">
        <v>24</v>
      </c>
      <c r="G8806" s="3" t="s">
        <v>956</v>
      </c>
      <c r="H8806" s="3" t="s">
        <v>1092</v>
      </c>
      <c r="I8806" s="3" t="s">
        <v>37719</v>
      </c>
      <c r="J8806" s="3" t="s">
        <v>5672</v>
      </c>
    </row>
    <row r="8807" spans="1:10" s="6" customFormat="1" ht="15" customHeight="1" x14ac:dyDescent="0.3">
      <c r="A8807" s="3" t="s">
        <v>204</v>
      </c>
      <c r="B8807" s="3" t="s">
        <v>205</v>
      </c>
      <c r="C8807" s="3" t="s">
        <v>307</v>
      </c>
      <c r="D8807" s="3" t="s">
        <v>308</v>
      </c>
      <c r="E8807" s="4">
        <v>13</v>
      </c>
      <c r="F8807" s="4">
        <v>21</v>
      </c>
      <c r="G8807" s="3" t="s">
        <v>956</v>
      </c>
      <c r="H8807" s="3" t="s">
        <v>1051</v>
      </c>
      <c r="I8807" s="3" t="s">
        <v>37719</v>
      </c>
      <c r="J8807" s="3" t="s">
        <v>5672</v>
      </c>
    </row>
    <row r="8808" spans="1:10" s="6" customFormat="1" ht="15" customHeight="1" x14ac:dyDescent="0.3">
      <c r="A8808" s="3" t="s">
        <v>204</v>
      </c>
      <c r="B8808" s="3" t="s">
        <v>205</v>
      </c>
      <c r="C8808" s="3" t="s">
        <v>295</v>
      </c>
      <c r="D8808" s="3" t="s">
        <v>296</v>
      </c>
      <c r="E8808" s="4">
        <v>13</v>
      </c>
      <c r="F8808" s="4">
        <v>20</v>
      </c>
      <c r="G8808" s="3" t="s">
        <v>956</v>
      </c>
      <c r="H8808" s="3" t="s">
        <v>1028</v>
      </c>
      <c r="I8808" s="3" t="s">
        <v>37719</v>
      </c>
      <c r="J8808" s="3" t="s">
        <v>5672</v>
      </c>
    </row>
    <row r="8809" spans="1:10" s="6" customFormat="1" ht="15" customHeight="1" x14ac:dyDescent="0.3">
      <c r="A8809" s="3" t="s">
        <v>204</v>
      </c>
      <c r="B8809" s="3" t="s">
        <v>205</v>
      </c>
      <c r="C8809" s="3" t="s">
        <v>272</v>
      </c>
      <c r="D8809" s="3" t="s">
        <v>273</v>
      </c>
      <c r="E8809" s="4">
        <v>13</v>
      </c>
      <c r="F8809" s="4">
        <v>18</v>
      </c>
      <c r="G8809" s="3" t="s">
        <v>956</v>
      </c>
      <c r="H8809" s="3" t="s">
        <v>1009</v>
      </c>
      <c r="I8809" s="3" t="s">
        <v>37719</v>
      </c>
      <c r="J8809" s="3" t="s">
        <v>5672</v>
      </c>
    </row>
    <row r="8810" spans="1:10" s="6" customFormat="1" ht="15" customHeight="1" x14ac:dyDescent="0.3">
      <c r="A8810" s="3" t="s">
        <v>204</v>
      </c>
      <c r="B8810" s="3" t="s">
        <v>205</v>
      </c>
      <c r="C8810" s="3" t="s">
        <v>246</v>
      </c>
      <c r="D8810" s="3" t="s">
        <v>247</v>
      </c>
      <c r="E8810" s="4">
        <v>13</v>
      </c>
      <c r="F8810" s="4">
        <v>16</v>
      </c>
      <c r="G8810" s="3" t="s">
        <v>956</v>
      </c>
      <c r="H8810" s="3" t="s">
        <v>989</v>
      </c>
      <c r="I8810" s="3" t="s">
        <v>37719</v>
      </c>
      <c r="J8810" s="3" t="s">
        <v>5672</v>
      </c>
    </row>
    <row r="8811" spans="1:10" s="6" customFormat="1" ht="15" customHeight="1" x14ac:dyDescent="0.3">
      <c r="A8811" s="3" t="s">
        <v>204</v>
      </c>
      <c r="B8811" s="3" t="s">
        <v>205</v>
      </c>
      <c r="C8811" s="3" t="s">
        <v>219</v>
      </c>
      <c r="D8811" s="3" t="s">
        <v>220</v>
      </c>
      <c r="E8811" s="4">
        <v>13</v>
      </c>
      <c r="F8811" s="4">
        <v>14</v>
      </c>
      <c r="G8811" s="3" t="s">
        <v>956</v>
      </c>
      <c r="H8811" s="3" t="s">
        <v>977</v>
      </c>
      <c r="I8811" s="3" t="s">
        <v>37719</v>
      </c>
      <c r="J8811" s="3" t="s">
        <v>5672</v>
      </c>
    </row>
    <row r="8812" spans="1:10" s="6" customFormat="1" ht="15" customHeight="1" x14ac:dyDescent="0.3">
      <c r="A8812" s="3" t="s">
        <v>204</v>
      </c>
      <c r="B8812" s="3" t="s">
        <v>205</v>
      </c>
      <c r="C8812" s="3" t="s">
        <v>189</v>
      </c>
      <c r="D8812" s="3" t="s">
        <v>190</v>
      </c>
      <c r="E8812" s="4">
        <v>13</v>
      </c>
      <c r="F8812" s="4">
        <v>12</v>
      </c>
      <c r="G8812" s="3" t="s">
        <v>956</v>
      </c>
      <c r="H8812" s="3" t="s">
        <v>948</v>
      </c>
      <c r="I8812" s="3" t="s">
        <v>37719</v>
      </c>
      <c r="J8812" s="3" t="s">
        <v>5672</v>
      </c>
    </row>
    <row r="8813" spans="1:10" s="6" customFormat="1" ht="15" customHeight="1" x14ac:dyDescent="0.3">
      <c r="A8813" s="3" t="s">
        <v>204</v>
      </c>
      <c r="B8813" s="3" t="s">
        <v>205</v>
      </c>
      <c r="C8813" s="3" t="s">
        <v>173</v>
      </c>
      <c r="D8813" s="3" t="s">
        <v>174</v>
      </c>
      <c r="E8813" s="4">
        <v>13</v>
      </c>
      <c r="F8813" s="4">
        <v>11</v>
      </c>
      <c r="G8813" s="3" t="s">
        <v>956</v>
      </c>
      <c r="H8813" s="3" t="s">
        <v>867</v>
      </c>
      <c r="I8813" s="3" t="s">
        <v>37719</v>
      </c>
      <c r="J8813" s="3" t="s">
        <v>5672</v>
      </c>
    </row>
    <row r="8814" spans="1:10" s="6" customFormat="1" ht="15" customHeight="1" x14ac:dyDescent="0.3">
      <c r="A8814" s="3" t="s">
        <v>204</v>
      </c>
      <c r="B8814" s="3" t="s">
        <v>205</v>
      </c>
      <c r="C8814" s="3" t="s">
        <v>158</v>
      </c>
      <c r="D8814" s="3" t="s">
        <v>159</v>
      </c>
      <c r="E8814" s="4">
        <v>13</v>
      </c>
      <c r="F8814" s="4">
        <v>10</v>
      </c>
      <c r="G8814" s="3" t="s">
        <v>956</v>
      </c>
      <c r="H8814" s="3" t="s">
        <v>854</v>
      </c>
      <c r="I8814" s="3" t="s">
        <v>37719</v>
      </c>
      <c r="J8814" s="3" t="s">
        <v>5672</v>
      </c>
    </row>
    <row r="8815" spans="1:10" s="6" customFormat="1" ht="15" customHeight="1" x14ac:dyDescent="0.3">
      <c r="A8815" s="3" t="s">
        <v>204</v>
      </c>
      <c r="B8815" s="3" t="s">
        <v>205</v>
      </c>
      <c r="C8815" s="3" t="s">
        <v>128</v>
      </c>
      <c r="D8815" s="3" t="s">
        <v>129</v>
      </c>
      <c r="E8815" s="4">
        <v>13</v>
      </c>
      <c r="F8815" s="4">
        <v>8</v>
      </c>
      <c r="G8815" s="3" t="s">
        <v>956</v>
      </c>
      <c r="H8815" s="3" t="s">
        <v>803</v>
      </c>
      <c r="I8815" s="3" t="s">
        <v>37719</v>
      </c>
      <c r="J8815" s="3" t="s">
        <v>5672</v>
      </c>
    </row>
    <row r="8816" spans="1:10" s="6" customFormat="1" ht="15" customHeight="1" x14ac:dyDescent="0.3">
      <c r="A8816" s="3" t="s">
        <v>204</v>
      </c>
      <c r="B8816" s="3" t="s">
        <v>205</v>
      </c>
      <c r="C8816" s="3" t="s">
        <v>112</v>
      </c>
      <c r="D8816" s="3" t="s">
        <v>113</v>
      </c>
      <c r="E8816" s="4">
        <v>13</v>
      </c>
      <c r="F8816" s="4">
        <v>7</v>
      </c>
      <c r="G8816" s="3" t="s">
        <v>956</v>
      </c>
      <c r="H8816" s="3" t="s">
        <v>749</v>
      </c>
      <c r="I8816" s="3" t="s">
        <v>37719</v>
      </c>
      <c r="J8816" s="3" t="s">
        <v>5672</v>
      </c>
    </row>
    <row r="8817" spans="1:10" s="6" customFormat="1" ht="15" customHeight="1" x14ac:dyDescent="0.3">
      <c r="A8817" s="3" t="s">
        <v>204</v>
      </c>
      <c r="B8817" s="3" t="s">
        <v>205</v>
      </c>
      <c r="C8817" s="3" t="s">
        <v>322</v>
      </c>
      <c r="D8817" s="3" t="s">
        <v>323</v>
      </c>
      <c r="E8817" s="4">
        <v>13</v>
      </c>
      <c r="F8817" s="4">
        <v>22</v>
      </c>
      <c r="G8817" s="3" t="s">
        <v>956</v>
      </c>
      <c r="H8817" s="3" t="s">
        <v>1065</v>
      </c>
      <c r="I8817" s="3" t="s">
        <v>37719</v>
      </c>
      <c r="J8817" s="3" t="s">
        <v>5665</v>
      </c>
    </row>
    <row r="8818" spans="1:10" s="6" customFormat="1" ht="15" customHeight="1" x14ac:dyDescent="0.3">
      <c r="A8818" s="3" t="s">
        <v>204</v>
      </c>
      <c r="B8818" s="3" t="s">
        <v>205</v>
      </c>
      <c r="C8818" s="3" t="s">
        <v>86</v>
      </c>
      <c r="D8818" s="3" t="s">
        <v>87</v>
      </c>
      <c r="E8818" s="4">
        <v>13</v>
      </c>
      <c r="F8818" s="4">
        <v>5</v>
      </c>
      <c r="G8818" s="3" t="s">
        <v>956</v>
      </c>
      <c r="H8818" s="3" t="s">
        <v>731</v>
      </c>
      <c r="I8818" s="3" t="s">
        <v>37719</v>
      </c>
      <c r="J8818" s="3" t="s">
        <v>5672</v>
      </c>
    </row>
    <row r="8819" spans="1:10" s="6" customFormat="1" ht="15" customHeight="1" x14ac:dyDescent="0.3">
      <c r="A8819" s="3" t="s">
        <v>204</v>
      </c>
      <c r="B8819" s="3" t="s">
        <v>205</v>
      </c>
      <c r="C8819" s="3" t="s">
        <v>57</v>
      </c>
      <c r="D8819" s="3" t="s">
        <v>58</v>
      </c>
      <c r="E8819" s="4">
        <v>13</v>
      </c>
      <c r="F8819" s="4">
        <v>3</v>
      </c>
      <c r="G8819" s="3" t="s">
        <v>956</v>
      </c>
      <c r="H8819" s="3" t="s">
        <v>705</v>
      </c>
      <c r="I8819" s="3" t="s">
        <v>37719</v>
      </c>
      <c r="J8819" s="3" t="s">
        <v>5672</v>
      </c>
    </row>
    <row r="8820" spans="1:10" s="6" customFormat="1" ht="15" customHeight="1" x14ac:dyDescent="0.3">
      <c r="A8820" s="3" t="s">
        <v>204</v>
      </c>
      <c r="B8820" s="3" t="s">
        <v>205</v>
      </c>
      <c r="C8820" s="3" t="s">
        <v>42</v>
      </c>
      <c r="D8820" s="3" t="s">
        <v>43</v>
      </c>
      <c r="E8820" s="4">
        <v>13</v>
      </c>
      <c r="F8820" s="4">
        <v>2</v>
      </c>
      <c r="G8820" s="3" t="s">
        <v>956</v>
      </c>
      <c r="H8820" s="3" t="s">
        <v>686</v>
      </c>
      <c r="I8820" s="3" t="s">
        <v>37719</v>
      </c>
      <c r="J8820" s="3" t="s">
        <v>5672</v>
      </c>
    </row>
    <row r="8821" spans="1:10" s="6" customFormat="1" ht="15" customHeight="1" x14ac:dyDescent="0.3">
      <c r="A8821" s="3" t="s">
        <v>204</v>
      </c>
      <c r="B8821" s="3" t="s">
        <v>205</v>
      </c>
      <c r="C8821" s="3" t="s">
        <v>25</v>
      </c>
      <c r="D8821" s="3" t="s">
        <v>26</v>
      </c>
      <c r="E8821" s="4">
        <v>13</v>
      </c>
      <c r="F8821" s="4">
        <v>1</v>
      </c>
      <c r="G8821" s="3" t="s">
        <v>956</v>
      </c>
      <c r="H8821" s="3" t="s">
        <v>623</v>
      </c>
      <c r="I8821" s="3" t="s">
        <v>37719</v>
      </c>
      <c r="J8821" s="3" t="s">
        <v>5672</v>
      </c>
    </row>
    <row r="8822" spans="1:10" s="6" customFormat="1" ht="15" customHeight="1" x14ac:dyDescent="0.3">
      <c r="A8822" s="3" t="s">
        <v>204</v>
      </c>
      <c r="B8822" s="3" t="s">
        <v>205</v>
      </c>
      <c r="C8822" s="3" t="s">
        <v>545</v>
      </c>
      <c r="D8822" s="3" t="s">
        <v>546</v>
      </c>
      <c r="E8822" s="4">
        <v>13</v>
      </c>
      <c r="F8822" s="4">
        <v>40</v>
      </c>
      <c r="G8822" s="3" t="s">
        <v>956</v>
      </c>
      <c r="H8822" s="3" t="s">
        <v>1276</v>
      </c>
      <c r="I8822" s="3" t="s">
        <v>37719</v>
      </c>
      <c r="J8822" s="3" t="s">
        <v>6435</v>
      </c>
    </row>
    <row r="8823" spans="1:10" s="6" customFormat="1" ht="15" customHeight="1" x14ac:dyDescent="0.3">
      <c r="A8823" s="3" t="s">
        <v>204</v>
      </c>
      <c r="B8823" s="3" t="s">
        <v>205</v>
      </c>
      <c r="C8823" s="3" t="s">
        <v>295</v>
      </c>
      <c r="D8823" s="3" t="s">
        <v>296</v>
      </c>
      <c r="E8823" s="4">
        <v>13</v>
      </c>
      <c r="F8823" s="4">
        <v>20</v>
      </c>
      <c r="G8823" s="3" t="s">
        <v>956</v>
      </c>
      <c r="H8823" s="3" t="s">
        <v>1028</v>
      </c>
      <c r="I8823" s="3" t="s">
        <v>37719</v>
      </c>
      <c r="J8823" s="3" t="s">
        <v>6431</v>
      </c>
    </row>
    <row r="8824" spans="1:10" s="6" customFormat="1" ht="15" customHeight="1" x14ac:dyDescent="0.3">
      <c r="A8824" s="3" t="s">
        <v>204</v>
      </c>
      <c r="B8824" s="3" t="s">
        <v>205</v>
      </c>
      <c r="C8824" s="3" t="s">
        <v>128</v>
      </c>
      <c r="D8824" s="3" t="s">
        <v>129</v>
      </c>
      <c r="E8824" s="4">
        <v>13</v>
      </c>
      <c r="F8824" s="4">
        <v>8</v>
      </c>
      <c r="G8824" s="3" t="s">
        <v>956</v>
      </c>
      <c r="H8824" s="3" t="s">
        <v>803</v>
      </c>
      <c r="I8824" s="3" t="s">
        <v>37719</v>
      </c>
      <c r="J8824" s="3" t="s">
        <v>6189</v>
      </c>
    </row>
    <row r="8825" spans="1:10" s="6" customFormat="1" ht="15" customHeight="1" x14ac:dyDescent="0.3">
      <c r="A8825" s="3" t="s">
        <v>204</v>
      </c>
      <c r="B8825" s="3" t="s">
        <v>205</v>
      </c>
      <c r="C8825" s="3" t="s">
        <v>568</v>
      </c>
      <c r="D8825" s="3" t="s">
        <v>569</v>
      </c>
      <c r="E8825" s="4">
        <v>13</v>
      </c>
      <c r="F8825" s="4">
        <v>42</v>
      </c>
      <c r="G8825" s="3" t="s">
        <v>956</v>
      </c>
      <c r="H8825" s="3" t="s">
        <v>1302</v>
      </c>
      <c r="I8825" s="3" t="s">
        <v>37719</v>
      </c>
      <c r="J8825" s="3" t="s">
        <v>5665</v>
      </c>
    </row>
    <row r="8826" spans="1:10" s="6" customFormat="1" ht="15" customHeight="1" x14ac:dyDescent="0.3">
      <c r="A8826" s="3" t="s">
        <v>204</v>
      </c>
      <c r="B8826" s="3" t="s">
        <v>205</v>
      </c>
      <c r="C8826" s="3" t="s">
        <v>517</v>
      </c>
      <c r="D8826" s="3" t="s">
        <v>518</v>
      </c>
      <c r="E8826" s="4">
        <v>13</v>
      </c>
      <c r="F8826" s="4">
        <v>38</v>
      </c>
      <c r="G8826" s="3" t="s">
        <v>956</v>
      </c>
      <c r="H8826" s="3" t="s">
        <v>1260</v>
      </c>
      <c r="I8826" s="3" t="s">
        <v>37719</v>
      </c>
      <c r="J8826" s="3" t="s">
        <v>5665</v>
      </c>
    </row>
    <row r="8827" spans="1:10" s="6" customFormat="1" ht="15" customHeight="1" x14ac:dyDescent="0.3">
      <c r="A8827" s="3" t="s">
        <v>204</v>
      </c>
      <c r="B8827" s="3" t="s">
        <v>205</v>
      </c>
      <c r="C8827" s="3" t="s">
        <v>448</v>
      </c>
      <c r="D8827" s="3" t="s">
        <v>449</v>
      </c>
      <c r="E8827" s="4">
        <v>13</v>
      </c>
      <c r="F8827" s="4">
        <v>32</v>
      </c>
      <c r="G8827" s="3" t="s">
        <v>956</v>
      </c>
      <c r="H8827" s="3" t="s">
        <v>1201</v>
      </c>
      <c r="I8827" s="3" t="s">
        <v>37719</v>
      </c>
      <c r="J8827" s="3" t="s">
        <v>5665</v>
      </c>
    </row>
    <row r="8828" spans="1:10" s="6" customFormat="1" ht="15" customHeight="1" x14ac:dyDescent="0.3">
      <c r="A8828" s="3" t="s">
        <v>204</v>
      </c>
      <c r="B8828" s="3" t="s">
        <v>205</v>
      </c>
      <c r="C8828" s="3" t="s">
        <v>440</v>
      </c>
      <c r="D8828" s="3" t="s">
        <v>441</v>
      </c>
      <c r="E8828" s="4">
        <v>13</v>
      </c>
      <c r="F8828" s="4">
        <v>31</v>
      </c>
      <c r="G8828" s="3" t="s">
        <v>956</v>
      </c>
      <c r="H8828" s="3" t="s">
        <v>1199</v>
      </c>
      <c r="I8828" s="3" t="s">
        <v>37719</v>
      </c>
      <c r="J8828" s="3" t="s">
        <v>5665</v>
      </c>
    </row>
    <row r="8829" spans="1:10" s="6" customFormat="1" ht="15" customHeight="1" x14ac:dyDescent="0.3">
      <c r="A8829" s="3" t="s">
        <v>204</v>
      </c>
      <c r="B8829" s="3" t="s">
        <v>205</v>
      </c>
      <c r="C8829" s="3" t="s">
        <v>415</v>
      </c>
      <c r="D8829" s="3" t="s">
        <v>416</v>
      </c>
      <c r="E8829" s="4">
        <v>13</v>
      </c>
      <c r="F8829" s="4">
        <v>29</v>
      </c>
      <c r="G8829" s="3" t="s">
        <v>956</v>
      </c>
      <c r="H8829" s="3" t="s">
        <v>1177</v>
      </c>
      <c r="I8829" s="3" t="s">
        <v>37719</v>
      </c>
      <c r="J8829" s="3" t="s">
        <v>5665</v>
      </c>
    </row>
    <row r="8830" spans="1:10" s="6" customFormat="1" ht="15" customHeight="1" x14ac:dyDescent="0.3">
      <c r="A8830" s="3" t="s">
        <v>204</v>
      </c>
      <c r="B8830" s="3" t="s">
        <v>205</v>
      </c>
      <c r="C8830" s="3" t="s">
        <v>389</v>
      </c>
      <c r="D8830" s="3" t="s">
        <v>390</v>
      </c>
      <c r="E8830" s="4">
        <v>13</v>
      </c>
      <c r="F8830" s="4">
        <v>27</v>
      </c>
      <c r="G8830" s="3" t="s">
        <v>956</v>
      </c>
      <c r="H8830" s="3" t="s">
        <v>1127</v>
      </c>
      <c r="I8830" s="3" t="s">
        <v>37719</v>
      </c>
      <c r="J8830" s="3" t="s">
        <v>5665</v>
      </c>
    </row>
    <row r="8831" spans="1:10" s="6" customFormat="1" ht="15" customHeight="1" x14ac:dyDescent="0.3">
      <c r="A8831" s="3" t="s">
        <v>204</v>
      </c>
      <c r="B8831" s="3" t="s">
        <v>205</v>
      </c>
      <c r="C8831" s="3" t="s">
        <v>376</v>
      </c>
      <c r="D8831" s="3" t="s">
        <v>377</v>
      </c>
      <c r="E8831" s="4">
        <v>13</v>
      </c>
      <c r="F8831" s="4">
        <v>26</v>
      </c>
      <c r="G8831" s="3" t="s">
        <v>956</v>
      </c>
      <c r="H8831" s="3" t="s">
        <v>1119</v>
      </c>
      <c r="I8831" s="3" t="s">
        <v>37719</v>
      </c>
      <c r="J8831" s="3" t="s">
        <v>5665</v>
      </c>
    </row>
    <row r="8832" spans="1:10" s="6" customFormat="1" ht="15" customHeight="1" x14ac:dyDescent="0.3">
      <c r="A8832" s="3" t="s">
        <v>204</v>
      </c>
      <c r="B8832" s="3" t="s">
        <v>205</v>
      </c>
      <c r="C8832" s="3" t="s">
        <v>71</v>
      </c>
      <c r="D8832" s="3" t="s">
        <v>72</v>
      </c>
      <c r="E8832" s="4">
        <v>13</v>
      </c>
      <c r="F8832" s="4">
        <v>4</v>
      </c>
      <c r="G8832" s="3" t="s">
        <v>956</v>
      </c>
      <c r="H8832" s="3" t="s">
        <v>718</v>
      </c>
      <c r="I8832" s="3" t="s">
        <v>37719</v>
      </c>
      <c r="J8832" s="3" t="s">
        <v>5672</v>
      </c>
    </row>
    <row r="8833" spans="1:10" s="6" customFormat="1" ht="15" customHeight="1" x14ac:dyDescent="0.3">
      <c r="A8833" s="3" t="s">
        <v>204</v>
      </c>
      <c r="B8833" s="3" t="s">
        <v>205</v>
      </c>
      <c r="C8833" s="3" t="s">
        <v>307</v>
      </c>
      <c r="D8833" s="3" t="s">
        <v>308</v>
      </c>
      <c r="E8833" s="4">
        <v>13</v>
      </c>
      <c r="F8833" s="4">
        <v>21</v>
      </c>
      <c r="G8833" s="3" t="s">
        <v>956</v>
      </c>
      <c r="H8833" s="3" t="s">
        <v>1051</v>
      </c>
      <c r="I8833" s="3" t="s">
        <v>37719</v>
      </c>
      <c r="J8833" s="3" t="s">
        <v>5614</v>
      </c>
    </row>
    <row r="8834" spans="1:10" s="6" customFormat="1" ht="15" customHeight="1" x14ac:dyDescent="0.3">
      <c r="A8834" s="3" t="s">
        <v>204</v>
      </c>
      <c r="B8834" s="3" t="s">
        <v>205</v>
      </c>
      <c r="C8834" s="3" t="s">
        <v>295</v>
      </c>
      <c r="D8834" s="3" t="s">
        <v>296</v>
      </c>
      <c r="E8834" s="4">
        <v>13</v>
      </c>
      <c r="F8834" s="4">
        <v>20</v>
      </c>
      <c r="G8834" s="3" t="s">
        <v>956</v>
      </c>
      <c r="H8834" s="3" t="s">
        <v>1028</v>
      </c>
      <c r="I8834" s="3" t="s">
        <v>37719</v>
      </c>
      <c r="J8834" s="3" t="s">
        <v>5614</v>
      </c>
    </row>
    <row r="8835" spans="1:10" s="6" customFormat="1" ht="15" customHeight="1" x14ac:dyDescent="0.3">
      <c r="A8835" s="3" t="s">
        <v>204</v>
      </c>
      <c r="B8835" s="3" t="s">
        <v>205</v>
      </c>
      <c r="C8835" s="3" t="s">
        <v>283</v>
      </c>
      <c r="D8835" s="3" t="s">
        <v>284</v>
      </c>
      <c r="E8835" s="4">
        <v>13</v>
      </c>
      <c r="F8835" s="4">
        <v>19</v>
      </c>
      <c r="G8835" s="3" t="s">
        <v>956</v>
      </c>
      <c r="H8835" s="3" t="s">
        <v>1019</v>
      </c>
      <c r="I8835" s="3" t="s">
        <v>37719</v>
      </c>
      <c r="J8835" s="3" t="s">
        <v>5614</v>
      </c>
    </row>
    <row r="8836" spans="1:10" s="6" customFormat="1" ht="15" customHeight="1" x14ac:dyDescent="0.3">
      <c r="A8836" s="3" t="s">
        <v>204</v>
      </c>
      <c r="B8836" s="3" t="s">
        <v>205</v>
      </c>
      <c r="C8836" s="3" t="s">
        <v>295</v>
      </c>
      <c r="D8836" s="3" t="s">
        <v>296</v>
      </c>
      <c r="E8836" s="4">
        <v>13</v>
      </c>
      <c r="F8836" s="4">
        <v>20</v>
      </c>
      <c r="G8836" s="3" t="s">
        <v>956</v>
      </c>
      <c r="H8836" s="3" t="s">
        <v>1028</v>
      </c>
      <c r="I8836" s="3" t="s">
        <v>37719</v>
      </c>
      <c r="J8836" s="3" t="s">
        <v>5554</v>
      </c>
    </row>
    <row r="8837" spans="1:10" s="6" customFormat="1" ht="15" customHeight="1" x14ac:dyDescent="0.3">
      <c r="A8837" s="3" t="s">
        <v>204</v>
      </c>
      <c r="B8837" s="3" t="s">
        <v>205</v>
      </c>
      <c r="C8837" s="3" t="s">
        <v>283</v>
      </c>
      <c r="D8837" s="3" t="s">
        <v>284</v>
      </c>
      <c r="E8837" s="4">
        <v>13</v>
      </c>
      <c r="F8837" s="4">
        <v>19</v>
      </c>
      <c r="G8837" s="3" t="s">
        <v>956</v>
      </c>
      <c r="H8837" s="3" t="s">
        <v>1019</v>
      </c>
      <c r="I8837" s="3" t="s">
        <v>37719</v>
      </c>
      <c r="J8837" s="3" t="s">
        <v>5554</v>
      </c>
    </row>
    <row r="8838" spans="1:10" s="6" customFormat="1" ht="15" customHeight="1" x14ac:dyDescent="0.3">
      <c r="A8838" s="3" t="s">
        <v>204</v>
      </c>
      <c r="B8838" s="3" t="s">
        <v>205</v>
      </c>
      <c r="C8838" s="3" t="s">
        <v>272</v>
      </c>
      <c r="D8838" s="3" t="s">
        <v>273</v>
      </c>
      <c r="E8838" s="4">
        <v>13</v>
      </c>
      <c r="F8838" s="4">
        <v>18</v>
      </c>
      <c r="G8838" s="3" t="s">
        <v>956</v>
      </c>
      <c r="H8838" s="3" t="s">
        <v>1009</v>
      </c>
      <c r="I8838" s="3" t="s">
        <v>37719</v>
      </c>
      <c r="J8838" s="3" t="s">
        <v>5554</v>
      </c>
    </row>
    <row r="8839" spans="1:10" s="6" customFormat="1" ht="15" customHeight="1" x14ac:dyDescent="0.3">
      <c r="A8839" s="3" t="s">
        <v>204</v>
      </c>
      <c r="B8839" s="3" t="s">
        <v>205</v>
      </c>
      <c r="C8839" s="3" t="s">
        <v>260</v>
      </c>
      <c r="D8839" s="3" t="s">
        <v>261</v>
      </c>
      <c r="E8839" s="4">
        <v>13</v>
      </c>
      <c r="F8839" s="4">
        <v>17</v>
      </c>
      <c r="G8839" s="3" t="s">
        <v>956</v>
      </c>
      <c r="H8839" s="3" t="s">
        <v>1005</v>
      </c>
      <c r="I8839" s="3" t="s">
        <v>37719</v>
      </c>
      <c r="J8839" s="3" t="s">
        <v>5554</v>
      </c>
    </row>
    <row r="8840" spans="1:10" s="6" customFormat="1" ht="15" customHeight="1" x14ac:dyDescent="0.3">
      <c r="A8840" s="3" t="s">
        <v>204</v>
      </c>
      <c r="B8840" s="3" t="s">
        <v>205</v>
      </c>
      <c r="C8840" s="3" t="s">
        <v>246</v>
      </c>
      <c r="D8840" s="3" t="s">
        <v>247</v>
      </c>
      <c r="E8840" s="4">
        <v>13</v>
      </c>
      <c r="F8840" s="4">
        <v>16</v>
      </c>
      <c r="G8840" s="3" t="s">
        <v>956</v>
      </c>
      <c r="H8840" s="3" t="s">
        <v>989</v>
      </c>
      <c r="I8840" s="3" t="s">
        <v>37719</v>
      </c>
      <c r="J8840" s="3" t="s">
        <v>5554</v>
      </c>
    </row>
    <row r="8841" spans="1:10" s="6" customFormat="1" ht="15" customHeight="1" x14ac:dyDescent="0.3">
      <c r="A8841" s="3" t="s">
        <v>204</v>
      </c>
      <c r="B8841" s="3" t="s">
        <v>205</v>
      </c>
      <c r="C8841" s="3" t="s">
        <v>232</v>
      </c>
      <c r="D8841" s="3" t="s">
        <v>233</v>
      </c>
      <c r="E8841" s="4">
        <v>13</v>
      </c>
      <c r="F8841" s="4">
        <v>15</v>
      </c>
      <c r="G8841" s="3" t="s">
        <v>956</v>
      </c>
      <c r="H8841" s="3" t="s">
        <v>986</v>
      </c>
      <c r="I8841" s="3" t="s">
        <v>37719</v>
      </c>
      <c r="J8841" s="3" t="s">
        <v>5554</v>
      </c>
    </row>
    <row r="8842" spans="1:10" s="6" customFormat="1" ht="15" customHeight="1" x14ac:dyDescent="0.3">
      <c r="A8842" s="3" t="s">
        <v>204</v>
      </c>
      <c r="B8842" s="3" t="s">
        <v>205</v>
      </c>
      <c r="C8842" s="3" t="s">
        <v>219</v>
      </c>
      <c r="D8842" s="3" t="s">
        <v>220</v>
      </c>
      <c r="E8842" s="4">
        <v>13</v>
      </c>
      <c r="F8842" s="4">
        <v>14</v>
      </c>
      <c r="G8842" s="3" t="s">
        <v>956</v>
      </c>
      <c r="H8842" s="3" t="s">
        <v>977</v>
      </c>
      <c r="I8842" s="3" t="s">
        <v>37719</v>
      </c>
      <c r="J8842" s="3" t="s">
        <v>5554</v>
      </c>
    </row>
    <row r="8843" spans="1:10" s="6" customFormat="1" ht="15" customHeight="1" x14ac:dyDescent="0.3">
      <c r="A8843" s="3" t="s">
        <v>204</v>
      </c>
      <c r="B8843" s="3" t="s">
        <v>205</v>
      </c>
      <c r="C8843" s="3" t="s">
        <v>189</v>
      </c>
      <c r="D8843" s="3" t="s">
        <v>190</v>
      </c>
      <c r="E8843" s="4">
        <v>13</v>
      </c>
      <c r="F8843" s="4">
        <v>12</v>
      </c>
      <c r="G8843" s="3" t="s">
        <v>956</v>
      </c>
      <c r="H8843" s="3" t="s">
        <v>948</v>
      </c>
      <c r="I8843" s="3" t="s">
        <v>37719</v>
      </c>
      <c r="J8843" s="3" t="s">
        <v>5554</v>
      </c>
    </row>
    <row r="8844" spans="1:10" s="6" customFormat="1" ht="15" customHeight="1" x14ac:dyDescent="0.3">
      <c r="A8844" s="3" t="s">
        <v>204</v>
      </c>
      <c r="B8844" s="3" t="s">
        <v>205</v>
      </c>
      <c r="C8844" s="3" t="s">
        <v>173</v>
      </c>
      <c r="D8844" s="3" t="s">
        <v>174</v>
      </c>
      <c r="E8844" s="4">
        <v>13</v>
      </c>
      <c r="F8844" s="4">
        <v>11</v>
      </c>
      <c r="G8844" s="3" t="s">
        <v>956</v>
      </c>
      <c r="H8844" s="3" t="s">
        <v>867</v>
      </c>
      <c r="I8844" s="3" t="s">
        <v>37719</v>
      </c>
      <c r="J8844" s="3" t="s">
        <v>5554</v>
      </c>
    </row>
    <row r="8845" spans="1:10" s="6" customFormat="1" ht="15" customHeight="1" x14ac:dyDescent="0.3">
      <c r="A8845" s="3" t="s">
        <v>204</v>
      </c>
      <c r="B8845" s="3" t="s">
        <v>205</v>
      </c>
      <c r="C8845" s="3" t="s">
        <v>158</v>
      </c>
      <c r="D8845" s="3" t="s">
        <v>159</v>
      </c>
      <c r="E8845" s="4">
        <v>13</v>
      </c>
      <c r="F8845" s="4">
        <v>10</v>
      </c>
      <c r="G8845" s="3" t="s">
        <v>956</v>
      </c>
      <c r="H8845" s="3" t="s">
        <v>854</v>
      </c>
      <c r="I8845" s="3" t="s">
        <v>37719</v>
      </c>
      <c r="J8845" s="3" t="s">
        <v>5554</v>
      </c>
    </row>
    <row r="8846" spans="1:10" s="6" customFormat="1" ht="15" customHeight="1" x14ac:dyDescent="0.3">
      <c r="A8846" s="3" t="s">
        <v>204</v>
      </c>
      <c r="B8846" s="3" t="s">
        <v>205</v>
      </c>
      <c r="C8846" s="3" t="s">
        <v>142</v>
      </c>
      <c r="D8846" s="3" t="s">
        <v>143</v>
      </c>
      <c r="E8846" s="4">
        <v>13</v>
      </c>
      <c r="F8846" s="4">
        <v>9</v>
      </c>
      <c r="G8846" s="3" t="s">
        <v>956</v>
      </c>
      <c r="H8846" s="3" t="s">
        <v>820</v>
      </c>
      <c r="I8846" s="3" t="s">
        <v>37719</v>
      </c>
      <c r="J8846" s="3" t="s">
        <v>5554</v>
      </c>
    </row>
    <row r="8847" spans="1:10" s="6" customFormat="1" ht="15" customHeight="1" x14ac:dyDescent="0.3">
      <c r="A8847" s="3" t="s">
        <v>204</v>
      </c>
      <c r="B8847" s="3" t="s">
        <v>205</v>
      </c>
      <c r="C8847" s="3" t="s">
        <v>128</v>
      </c>
      <c r="D8847" s="3" t="s">
        <v>129</v>
      </c>
      <c r="E8847" s="4">
        <v>13</v>
      </c>
      <c r="F8847" s="4">
        <v>8</v>
      </c>
      <c r="G8847" s="3" t="s">
        <v>956</v>
      </c>
      <c r="H8847" s="3" t="s">
        <v>803</v>
      </c>
      <c r="I8847" s="3" t="s">
        <v>37719</v>
      </c>
      <c r="J8847" s="3" t="s">
        <v>5554</v>
      </c>
    </row>
    <row r="8848" spans="1:10" s="6" customFormat="1" ht="15" customHeight="1" x14ac:dyDescent="0.3">
      <c r="A8848" s="3" t="s">
        <v>204</v>
      </c>
      <c r="B8848" s="3" t="s">
        <v>205</v>
      </c>
      <c r="C8848" s="3" t="s">
        <v>112</v>
      </c>
      <c r="D8848" s="3" t="s">
        <v>113</v>
      </c>
      <c r="E8848" s="4">
        <v>13</v>
      </c>
      <c r="F8848" s="4">
        <v>7</v>
      </c>
      <c r="G8848" s="3" t="s">
        <v>956</v>
      </c>
      <c r="H8848" s="3" t="s">
        <v>749</v>
      </c>
      <c r="I8848" s="3" t="s">
        <v>37719</v>
      </c>
      <c r="J8848" s="3" t="s">
        <v>5554</v>
      </c>
    </row>
    <row r="8849" spans="1:10" s="6" customFormat="1" ht="15" customHeight="1" x14ac:dyDescent="0.3">
      <c r="A8849" s="3" t="s">
        <v>204</v>
      </c>
      <c r="B8849" s="3" t="s">
        <v>205</v>
      </c>
      <c r="C8849" s="3" t="s">
        <v>307</v>
      </c>
      <c r="D8849" s="3" t="s">
        <v>308</v>
      </c>
      <c r="E8849" s="4">
        <v>13</v>
      </c>
      <c r="F8849" s="4">
        <v>21</v>
      </c>
      <c r="G8849" s="3" t="s">
        <v>956</v>
      </c>
      <c r="H8849" s="3" t="s">
        <v>1051</v>
      </c>
      <c r="I8849" s="3" t="s">
        <v>37719</v>
      </c>
      <c r="J8849" s="3" t="s">
        <v>5554</v>
      </c>
    </row>
    <row r="8850" spans="1:10" s="6" customFormat="1" ht="15" customHeight="1" x14ac:dyDescent="0.3">
      <c r="A8850" s="3" t="s">
        <v>204</v>
      </c>
      <c r="B8850" s="3" t="s">
        <v>205</v>
      </c>
      <c r="C8850" s="3" t="s">
        <v>97</v>
      </c>
      <c r="D8850" s="3" t="s">
        <v>98</v>
      </c>
      <c r="E8850" s="4">
        <v>13</v>
      </c>
      <c r="F8850" s="4">
        <v>6</v>
      </c>
      <c r="G8850" s="3" t="s">
        <v>956</v>
      </c>
      <c r="H8850" s="3" t="s">
        <v>742</v>
      </c>
      <c r="I8850" s="3" t="s">
        <v>37719</v>
      </c>
      <c r="J8850" s="3" t="s">
        <v>5554</v>
      </c>
    </row>
    <row r="8851" spans="1:10" s="6" customFormat="1" ht="15" customHeight="1" x14ac:dyDescent="0.3">
      <c r="A8851" s="3" t="s">
        <v>204</v>
      </c>
      <c r="B8851" s="3" t="s">
        <v>205</v>
      </c>
      <c r="C8851" s="3" t="s">
        <v>71</v>
      </c>
      <c r="D8851" s="3" t="s">
        <v>72</v>
      </c>
      <c r="E8851" s="4">
        <v>13</v>
      </c>
      <c r="F8851" s="4">
        <v>4</v>
      </c>
      <c r="G8851" s="3" t="s">
        <v>956</v>
      </c>
      <c r="H8851" s="3" t="s">
        <v>718</v>
      </c>
      <c r="I8851" s="3" t="s">
        <v>37719</v>
      </c>
      <c r="J8851" s="3" t="s">
        <v>5554</v>
      </c>
    </row>
    <row r="8852" spans="1:10" s="6" customFormat="1" ht="15" customHeight="1" x14ac:dyDescent="0.3">
      <c r="A8852" s="3" t="s">
        <v>204</v>
      </c>
      <c r="B8852" s="3" t="s">
        <v>205</v>
      </c>
      <c r="C8852" s="3" t="s">
        <v>57</v>
      </c>
      <c r="D8852" s="3" t="s">
        <v>58</v>
      </c>
      <c r="E8852" s="4">
        <v>13</v>
      </c>
      <c r="F8852" s="4">
        <v>3</v>
      </c>
      <c r="G8852" s="3" t="s">
        <v>956</v>
      </c>
      <c r="H8852" s="3" t="s">
        <v>705</v>
      </c>
      <c r="I8852" s="3" t="s">
        <v>37719</v>
      </c>
      <c r="J8852" s="3" t="s">
        <v>5554</v>
      </c>
    </row>
    <row r="8853" spans="1:10" s="6" customFormat="1" ht="15" customHeight="1" x14ac:dyDescent="0.3">
      <c r="A8853" s="3" t="s">
        <v>204</v>
      </c>
      <c r="B8853" s="3" t="s">
        <v>205</v>
      </c>
      <c r="C8853" s="3" t="s">
        <v>42</v>
      </c>
      <c r="D8853" s="3" t="s">
        <v>43</v>
      </c>
      <c r="E8853" s="4">
        <v>13</v>
      </c>
      <c r="F8853" s="4">
        <v>2</v>
      </c>
      <c r="G8853" s="3" t="s">
        <v>956</v>
      </c>
      <c r="H8853" s="3" t="s">
        <v>686</v>
      </c>
      <c r="I8853" s="3" t="s">
        <v>37719</v>
      </c>
      <c r="J8853" s="3" t="s">
        <v>5554</v>
      </c>
    </row>
    <row r="8854" spans="1:10" s="6" customFormat="1" ht="15" customHeight="1" x14ac:dyDescent="0.3">
      <c r="A8854" s="3" t="s">
        <v>204</v>
      </c>
      <c r="B8854" s="3" t="s">
        <v>205</v>
      </c>
      <c r="C8854" s="3" t="s">
        <v>25</v>
      </c>
      <c r="D8854" s="3" t="s">
        <v>26</v>
      </c>
      <c r="E8854" s="4">
        <v>13</v>
      </c>
      <c r="F8854" s="4">
        <v>1</v>
      </c>
      <c r="G8854" s="3" t="s">
        <v>956</v>
      </c>
      <c r="H8854" s="3" t="s">
        <v>623</v>
      </c>
      <c r="I8854" s="3" t="s">
        <v>37719</v>
      </c>
      <c r="J8854" s="3" t="s">
        <v>5554</v>
      </c>
    </row>
    <row r="8855" spans="1:10" s="6" customFormat="1" ht="15" customHeight="1" x14ac:dyDescent="0.3">
      <c r="A8855" s="3" t="s">
        <v>204</v>
      </c>
      <c r="B8855" s="3" t="s">
        <v>205</v>
      </c>
      <c r="C8855" s="3" t="s">
        <v>581</v>
      </c>
      <c r="D8855" s="3" t="s">
        <v>582</v>
      </c>
      <c r="E8855" s="4">
        <v>13</v>
      </c>
      <c r="F8855" s="4">
        <v>43</v>
      </c>
      <c r="G8855" s="3" t="s">
        <v>956</v>
      </c>
      <c r="H8855" s="3" t="s">
        <v>1321</v>
      </c>
      <c r="I8855" s="3" t="s">
        <v>37719</v>
      </c>
      <c r="J8855" s="3" t="s">
        <v>37721</v>
      </c>
    </row>
    <row r="8856" spans="1:10" s="6" customFormat="1" ht="15" customHeight="1" x14ac:dyDescent="0.3">
      <c r="A8856" s="3" t="s">
        <v>204</v>
      </c>
      <c r="B8856" s="3" t="s">
        <v>205</v>
      </c>
      <c r="C8856" s="3" t="s">
        <v>545</v>
      </c>
      <c r="D8856" s="3" t="s">
        <v>546</v>
      </c>
      <c r="E8856" s="4">
        <v>13</v>
      </c>
      <c r="F8856" s="4">
        <v>40</v>
      </c>
      <c r="G8856" s="3" t="s">
        <v>956</v>
      </c>
      <c r="H8856" s="3" t="s">
        <v>1276</v>
      </c>
      <c r="I8856" s="3" t="s">
        <v>37719</v>
      </c>
      <c r="J8856" s="3" t="s">
        <v>37721</v>
      </c>
    </row>
    <row r="8857" spans="1:10" s="6" customFormat="1" ht="15" customHeight="1" x14ac:dyDescent="0.3">
      <c r="A8857" s="3" t="s">
        <v>204</v>
      </c>
      <c r="B8857" s="3" t="s">
        <v>205</v>
      </c>
      <c r="C8857" s="3" t="s">
        <v>493</v>
      </c>
      <c r="D8857" s="3" t="s">
        <v>494</v>
      </c>
      <c r="E8857" s="4">
        <v>13</v>
      </c>
      <c r="F8857" s="4">
        <v>36</v>
      </c>
      <c r="G8857" s="3" t="s">
        <v>956</v>
      </c>
      <c r="H8857" s="3" t="s">
        <v>1241</v>
      </c>
      <c r="I8857" s="3" t="s">
        <v>37719</v>
      </c>
      <c r="J8857" s="3" t="s">
        <v>37721</v>
      </c>
    </row>
    <row r="8858" spans="1:10" s="6" customFormat="1" ht="15" customHeight="1" x14ac:dyDescent="0.3">
      <c r="A8858" s="3" t="s">
        <v>204</v>
      </c>
      <c r="B8858" s="3" t="s">
        <v>205</v>
      </c>
      <c r="C8858" s="3" t="s">
        <v>459</v>
      </c>
      <c r="D8858" s="3" t="s">
        <v>460</v>
      </c>
      <c r="E8858" s="4">
        <v>13</v>
      </c>
      <c r="F8858" s="4">
        <v>33</v>
      </c>
      <c r="G8858" s="3" t="s">
        <v>956</v>
      </c>
      <c r="H8858" s="3" t="s">
        <v>1221</v>
      </c>
      <c r="I8858" s="3" t="s">
        <v>37719</v>
      </c>
      <c r="J8858" s="3" t="s">
        <v>37721</v>
      </c>
    </row>
    <row r="8859" spans="1:10" s="6" customFormat="1" ht="15" customHeight="1" x14ac:dyDescent="0.3">
      <c r="A8859" s="3" t="s">
        <v>204</v>
      </c>
      <c r="B8859" s="3" t="s">
        <v>205</v>
      </c>
      <c r="C8859" s="3" t="s">
        <v>430</v>
      </c>
      <c r="D8859" s="3" t="s">
        <v>431</v>
      </c>
      <c r="E8859" s="4">
        <v>13</v>
      </c>
      <c r="F8859" s="4">
        <v>30</v>
      </c>
      <c r="G8859" s="3" t="s">
        <v>956</v>
      </c>
      <c r="H8859" s="3" t="s">
        <v>1191</v>
      </c>
      <c r="I8859" s="3" t="s">
        <v>37719</v>
      </c>
      <c r="J8859" s="3" t="s">
        <v>37721</v>
      </c>
    </row>
    <row r="8860" spans="1:10" s="6" customFormat="1" ht="15" customHeight="1" x14ac:dyDescent="0.3">
      <c r="A8860" s="3" t="s">
        <v>204</v>
      </c>
      <c r="B8860" s="3" t="s">
        <v>205</v>
      </c>
      <c r="C8860" s="3" t="s">
        <v>415</v>
      </c>
      <c r="D8860" s="3" t="s">
        <v>416</v>
      </c>
      <c r="E8860" s="4">
        <v>13</v>
      </c>
      <c r="F8860" s="4">
        <v>29</v>
      </c>
      <c r="G8860" s="3" t="s">
        <v>956</v>
      </c>
      <c r="H8860" s="3" t="s">
        <v>1177</v>
      </c>
      <c r="I8860" s="3" t="s">
        <v>37719</v>
      </c>
      <c r="J8860" s="3" t="s">
        <v>37721</v>
      </c>
    </row>
    <row r="8861" spans="1:10" s="6" customFormat="1" ht="15" customHeight="1" x14ac:dyDescent="0.3">
      <c r="A8861" s="3" t="s">
        <v>204</v>
      </c>
      <c r="B8861" s="3" t="s">
        <v>205</v>
      </c>
      <c r="C8861" s="3" t="s">
        <v>376</v>
      </c>
      <c r="D8861" s="3" t="s">
        <v>377</v>
      </c>
      <c r="E8861" s="4">
        <v>13</v>
      </c>
      <c r="F8861" s="4">
        <v>26</v>
      </c>
      <c r="G8861" s="3" t="s">
        <v>956</v>
      </c>
      <c r="H8861" s="3" t="s">
        <v>1119</v>
      </c>
      <c r="I8861" s="3" t="s">
        <v>37719</v>
      </c>
      <c r="J8861" s="3" t="s">
        <v>37721</v>
      </c>
    </row>
    <row r="8862" spans="1:10" s="6" customFormat="1" ht="15" customHeight="1" x14ac:dyDescent="0.3">
      <c r="A8862" s="3" t="s">
        <v>204</v>
      </c>
      <c r="B8862" s="3" t="s">
        <v>205</v>
      </c>
      <c r="C8862" s="3" t="s">
        <v>366</v>
      </c>
      <c r="D8862" s="3" t="s">
        <v>367</v>
      </c>
      <c r="E8862" s="4">
        <v>13</v>
      </c>
      <c r="F8862" s="4">
        <v>25</v>
      </c>
      <c r="G8862" s="3" t="s">
        <v>956</v>
      </c>
      <c r="H8862" s="3" t="s">
        <v>1110</v>
      </c>
      <c r="I8862" s="3" t="s">
        <v>37719</v>
      </c>
      <c r="J8862" s="3" t="s">
        <v>37721</v>
      </c>
    </row>
    <row r="8863" spans="1:10" s="6" customFormat="1" ht="15" customHeight="1" x14ac:dyDescent="0.3">
      <c r="A8863" s="3" t="s">
        <v>204</v>
      </c>
      <c r="B8863" s="3" t="s">
        <v>205</v>
      </c>
      <c r="C8863" s="3" t="s">
        <v>352</v>
      </c>
      <c r="D8863" s="3" t="s">
        <v>353</v>
      </c>
      <c r="E8863" s="4">
        <v>13</v>
      </c>
      <c r="F8863" s="4">
        <v>24</v>
      </c>
      <c r="G8863" s="3" t="s">
        <v>956</v>
      </c>
      <c r="H8863" s="3" t="s">
        <v>1092</v>
      </c>
      <c r="I8863" s="3" t="s">
        <v>37719</v>
      </c>
      <c r="J8863" s="3" t="s">
        <v>37721</v>
      </c>
    </row>
    <row r="8864" spans="1:10" s="6" customFormat="1" ht="15" customHeight="1" x14ac:dyDescent="0.3">
      <c r="A8864" s="3" t="s">
        <v>204</v>
      </c>
      <c r="B8864" s="3" t="s">
        <v>205</v>
      </c>
      <c r="C8864" s="3" t="s">
        <v>86</v>
      </c>
      <c r="D8864" s="3" t="s">
        <v>87</v>
      </c>
      <c r="E8864" s="4">
        <v>13</v>
      </c>
      <c r="F8864" s="4">
        <v>5</v>
      </c>
      <c r="G8864" s="3" t="s">
        <v>956</v>
      </c>
      <c r="H8864" s="3" t="s">
        <v>731</v>
      </c>
      <c r="I8864" s="3" t="s">
        <v>37719</v>
      </c>
      <c r="J8864" s="3" t="s">
        <v>5554</v>
      </c>
    </row>
    <row r="8865" spans="1:10" s="6" customFormat="1" ht="15" customHeight="1" x14ac:dyDescent="0.3">
      <c r="A8865" s="3" t="s">
        <v>204</v>
      </c>
      <c r="B8865" s="3" t="s">
        <v>205</v>
      </c>
      <c r="C8865" s="3" t="s">
        <v>322</v>
      </c>
      <c r="D8865" s="3" t="s">
        <v>323</v>
      </c>
      <c r="E8865" s="4">
        <v>13</v>
      </c>
      <c r="F8865" s="4">
        <v>22</v>
      </c>
      <c r="G8865" s="3" t="s">
        <v>956</v>
      </c>
      <c r="H8865" s="3" t="s">
        <v>1065</v>
      </c>
      <c r="I8865" s="3" t="s">
        <v>37719</v>
      </c>
      <c r="J8865" s="3" t="s">
        <v>5554</v>
      </c>
    </row>
    <row r="8866" spans="1:10" s="6" customFormat="1" ht="15" customHeight="1" x14ac:dyDescent="0.3">
      <c r="A8866" s="3" t="s">
        <v>204</v>
      </c>
      <c r="B8866" s="3" t="s">
        <v>205</v>
      </c>
      <c r="C8866" s="3" t="s">
        <v>352</v>
      </c>
      <c r="D8866" s="3" t="s">
        <v>353</v>
      </c>
      <c r="E8866" s="4">
        <v>13</v>
      </c>
      <c r="F8866" s="4">
        <v>24</v>
      </c>
      <c r="G8866" s="3" t="s">
        <v>956</v>
      </c>
      <c r="H8866" s="3" t="s">
        <v>1092</v>
      </c>
      <c r="I8866" s="3" t="s">
        <v>37719</v>
      </c>
      <c r="J8866" s="3" t="s">
        <v>5554</v>
      </c>
    </row>
    <row r="8867" spans="1:10" s="6" customFormat="1" ht="15" customHeight="1" x14ac:dyDescent="0.3">
      <c r="A8867" s="3" t="s">
        <v>204</v>
      </c>
      <c r="B8867" s="3" t="s">
        <v>205</v>
      </c>
      <c r="C8867" s="3" t="s">
        <v>366</v>
      </c>
      <c r="D8867" s="3" t="s">
        <v>367</v>
      </c>
      <c r="E8867" s="4">
        <v>13</v>
      </c>
      <c r="F8867" s="4">
        <v>25</v>
      </c>
      <c r="G8867" s="3" t="s">
        <v>956</v>
      </c>
      <c r="H8867" s="3" t="s">
        <v>1110</v>
      </c>
      <c r="I8867" s="3" t="s">
        <v>37719</v>
      </c>
      <c r="J8867" s="3" t="s">
        <v>5554</v>
      </c>
    </row>
    <row r="8868" spans="1:10" s="6" customFormat="1" ht="15" customHeight="1" x14ac:dyDescent="0.3">
      <c r="A8868" s="3" t="s">
        <v>204</v>
      </c>
      <c r="B8868" s="3" t="s">
        <v>205</v>
      </c>
      <c r="C8868" s="3" t="s">
        <v>272</v>
      </c>
      <c r="D8868" s="3" t="s">
        <v>273</v>
      </c>
      <c r="E8868" s="4">
        <v>13</v>
      </c>
      <c r="F8868" s="4">
        <v>18</v>
      </c>
      <c r="G8868" s="3" t="s">
        <v>956</v>
      </c>
      <c r="H8868" s="3" t="s">
        <v>1009</v>
      </c>
      <c r="I8868" s="3" t="s">
        <v>37719</v>
      </c>
      <c r="J8868" s="3" t="s">
        <v>5614</v>
      </c>
    </row>
    <row r="8869" spans="1:10" s="6" customFormat="1" ht="15" customHeight="1" x14ac:dyDescent="0.3">
      <c r="A8869" s="3" t="s">
        <v>204</v>
      </c>
      <c r="B8869" s="3" t="s">
        <v>205</v>
      </c>
      <c r="C8869" s="3" t="s">
        <v>260</v>
      </c>
      <c r="D8869" s="3" t="s">
        <v>261</v>
      </c>
      <c r="E8869" s="4">
        <v>13</v>
      </c>
      <c r="F8869" s="4">
        <v>17</v>
      </c>
      <c r="G8869" s="3" t="s">
        <v>956</v>
      </c>
      <c r="H8869" s="3" t="s">
        <v>1005</v>
      </c>
      <c r="I8869" s="3" t="s">
        <v>37719</v>
      </c>
      <c r="J8869" s="3" t="s">
        <v>5614</v>
      </c>
    </row>
    <row r="8870" spans="1:10" s="6" customFormat="1" ht="15" customHeight="1" x14ac:dyDescent="0.3">
      <c r="A8870" s="3" t="s">
        <v>204</v>
      </c>
      <c r="B8870" s="3" t="s">
        <v>205</v>
      </c>
      <c r="C8870" s="3" t="s">
        <v>246</v>
      </c>
      <c r="D8870" s="3" t="s">
        <v>247</v>
      </c>
      <c r="E8870" s="4">
        <v>13</v>
      </c>
      <c r="F8870" s="4">
        <v>16</v>
      </c>
      <c r="G8870" s="3" t="s">
        <v>956</v>
      </c>
      <c r="H8870" s="3" t="s">
        <v>989</v>
      </c>
      <c r="I8870" s="3" t="s">
        <v>37719</v>
      </c>
      <c r="J8870" s="3" t="s">
        <v>5614</v>
      </c>
    </row>
    <row r="8871" spans="1:10" s="6" customFormat="1" ht="15" customHeight="1" x14ac:dyDescent="0.3">
      <c r="A8871" s="3" t="s">
        <v>204</v>
      </c>
      <c r="B8871" s="3" t="s">
        <v>205</v>
      </c>
      <c r="C8871" s="3" t="s">
        <v>232</v>
      </c>
      <c r="D8871" s="3" t="s">
        <v>233</v>
      </c>
      <c r="E8871" s="4">
        <v>13</v>
      </c>
      <c r="F8871" s="4">
        <v>15</v>
      </c>
      <c r="G8871" s="3" t="s">
        <v>956</v>
      </c>
      <c r="H8871" s="3" t="s">
        <v>986</v>
      </c>
      <c r="I8871" s="3" t="s">
        <v>37719</v>
      </c>
      <c r="J8871" s="3" t="s">
        <v>5614</v>
      </c>
    </row>
    <row r="8872" spans="1:10" s="6" customFormat="1" ht="15" customHeight="1" x14ac:dyDescent="0.3">
      <c r="A8872" s="3" t="s">
        <v>204</v>
      </c>
      <c r="B8872" s="3" t="s">
        <v>205</v>
      </c>
      <c r="C8872" s="3" t="s">
        <v>189</v>
      </c>
      <c r="D8872" s="3" t="s">
        <v>190</v>
      </c>
      <c r="E8872" s="4">
        <v>13</v>
      </c>
      <c r="F8872" s="4">
        <v>12</v>
      </c>
      <c r="G8872" s="3" t="s">
        <v>956</v>
      </c>
      <c r="H8872" s="3" t="s">
        <v>948</v>
      </c>
      <c r="I8872" s="3" t="s">
        <v>37719</v>
      </c>
      <c r="J8872" s="3" t="s">
        <v>5614</v>
      </c>
    </row>
    <row r="8873" spans="1:10" s="6" customFormat="1" ht="15" customHeight="1" x14ac:dyDescent="0.3">
      <c r="A8873" s="3" t="s">
        <v>204</v>
      </c>
      <c r="B8873" s="3" t="s">
        <v>205</v>
      </c>
      <c r="C8873" s="3" t="s">
        <v>173</v>
      </c>
      <c r="D8873" s="3" t="s">
        <v>174</v>
      </c>
      <c r="E8873" s="4">
        <v>13</v>
      </c>
      <c r="F8873" s="4">
        <v>11</v>
      </c>
      <c r="G8873" s="3" t="s">
        <v>956</v>
      </c>
      <c r="H8873" s="3" t="s">
        <v>867</v>
      </c>
      <c r="I8873" s="3" t="s">
        <v>37719</v>
      </c>
      <c r="J8873" s="3" t="s">
        <v>5614</v>
      </c>
    </row>
    <row r="8874" spans="1:10" s="6" customFormat="1" ht="15" customHeight="1" x14ac:dyDescent="0.3">
      <c r="A8874" s="3" t="s">
        <v>204</v>
      </c>
      <c r="B8874" s="3" t="s">
        <v>205</v>
      </c>
      <c r="C8874" s="3" t="s">
        <v>158</v>
      </c>
      <c r="D8874" s="3" t="s">
        <v>159</v>
      </c>
      <c r="E8874" s="4">
        <v>13</v>
      </c>
      <c r="F8874" s="4">
        <v>10</v>
      </c>
      <c r="G8874" s="3" t="s">
        <v>956</v>
      </c>
      <c r="H8874" s="3" t="s">
        <v>854</v>
      </c>
      <c r="I8874" s="3" t="s">
        <v>37719</v>
      </c>
      <c r="J8874" s="3" t="s">
        <v>5614</v>
      </c>
    </row>
    <row r="8875" spans="1:10" s="6" customFormat="1" ht="15" customHeight="1" x14ac:dyDescent="0.3">
      <c r="A8875" s="3" t="s">
        <v>204</v>
      </c>
      <c r="B8875" s="3" t="s">
        <v>205</v>
      </c>
      <c r="C8875" s="3" t="s">
        <v>142</v>
      </c>
      <c r="D8875" s="3" t="s">
        <v>143</v>
      </c>
      <c r="E8875" s="4">
        <v>13</v>
      </c>
      <c r="F8875" s="4">
        <v>9</v>
      </c>
      <c r="G8875" s="3" t="s">
        <v>956</v>
      </c>
      <c r="H8875" s="3" t="s">
        <v>820</v>
      </c>
      <c r="I8875" s="3" t="s">
        <v>37719</v>
      </c>
      <c r="J8875" s="3" t="s">
        <v>5614</v>
      </c>
    </row>
    <row r="8876" spans="1:10" s="6" customFormat="1" ht="15" customHeight="1" x14ac:dyDescent="0.3">
      <c r="A8876" s="3" t="s">
        <v>204</v>
      </c>
      <c r="B8876" s="3" t="s">
        <v>205</v>
      </c>
      <c r="C8876" s="3" t="s">
        <v>128</v>
      </c>
      <c r="D8876" s="3" t="s">
        <v>129</v>
      </c>
      <c r="E8876" s="4">
        <v>13</v>
      </c>
      <c r="F8876" s="4">
        <v>8</v>
      </c>
      <c r="G8876" s="3" t="s">
        <v>956</v>
      </c>
      <c r="H8876" s="3" t="s">
        <v>803</v>
      </c>
      <c r="I8876" s="3" t="s">
        <v>37719</v>
      </c>
      <c r="J8876" s="3" t="s">
        <v>5614</v>
      </c>
    </row>
    <row r="8877" spans="1:10" s="6" customFormat="1" ht="15" customHeight="1" x14ac:dyDescent="0.3">
      <c r="A8877" s="3" t="s">
        <v>204</v>
      </c>
      <c r="B8877" s="3" t="s">
        <v>205</v>
      </c>
      <c r="C8877" s="3" t="s">
        <v>112</v>
      </c>
      <c r="D8877" s="3" t="s">
        <v>113</v>
      </c>
      <c r="E8877" s="4">
        <v>13</v>
      </c>
      <c r="F8877" s="4">
        <v>7</v>
      </c>
      <c r="G8877" s="3" t="s">
        <v>956</v>
      </c>
      <c r="H8877" s="3" t="s">
        <v>749</v>
      </c>
      <c r="I8877" s="3" t="s">
        <v>37719</v>
      </c>
      <c r="J8877" s="3" t="s">
        <v>5614</v>
      </c>
    </row>
    <row r="8878" spans="1:10" s="6" customFormat="1" ht="15" customHeight="1" x14ac:dyDescent="0.3">
      <c r="A8878" s="3" t="s">
        <v>204</v>
      </c>
      <c r="B8878" s="3" t="s">
        <v>205</v>
      </c>
      <c r="C8878" s="3" t="s">
        <v>97</v>
      </c>
      <c r="D8878" s="3" t="s">
        <v>98</v>
      </c>
      <c r="E8878" s="4">
        <v>13</v>
      </c>
      <c r="F8878" s="4">
        <v>6</v>
      </c>
      <c r="G8878" s="3" t="s">
        <v>956</v>
      </c>
      <c r="H8878" s="3" t="s">
        <v>742</v>
      </c>
      <c r="I8878" s="3" t="s">
        <v>37719</v>
      </c>
      <c r="J8878" s="3" t="s">
        <v>5614</v>
      </c>
    </row>
    <row r="8879" spans="1:10" s="6" customFormat="1" ht="15" customHeight="1" x14ac:dyDescent="0.3">
      <c r="A8879" s="3" t="s">
        <v>204</v>
      </c>
      <c r="B8879" s="3" t="s">
        <v>205</v>
      </c>
      <c r="C8879" s="3" t="s">
        <v>86</v>
      </c>
      <c r="D8879" s="3" t="s">
        <v>87</v>
      </c>
      <c r="E8879" s="4">
        <v>13</v>
      </c>
      <c r="F8879" s="4">
        <v>5</v>
      </c>
      <c r="G8879" s="3" t="s">
        <v>956</v>
      </c>
      <c r="H8879" s="3" t="s">
        <v>731</v>
      </c>
      <c r="I8879" s="3" t="s">
        <v>37719</v>
      </c>
      <c r="J8879" s="3" t="s">
        <v>5614</v>
      </c>
    </row>
    <row r="8880" spans="1:10" s="6" customFormat="1" ht="15" customHeight="1" x14ac:dyDescent="0.3">
      <c r="A8880" s="3" t="s">
        <v>204</v>
      </c>
      <c r="B8880" s="3" t="s">
        <v>205</v>
      </c>
      <c r="C8880" s="3" t="s">
        <v>71</v>
      </c>
      <c r="D8880" s="3" t="s">
        <v>72</v>
      </c>
      <c r="E8880" s="4">
        <v>13</v>
      </c>
      <c r="F8880" s="4">
        <v>4</v>
      </c>
      <c r="G8880" s="3" t="s">
        <v>956</v>
      </c>
      <c r="H8880" s="3" t="s">
        <v>718</v>
      </c>
      <c r="I8880" s="3" t="s">
        <v>37719</v>
      </c>
      <c r="J8880" s="3" t="s">
        <v>5614</v>
      </c>
    </row>
    <row r="8881" spans="1:10" s="6" customFormat="1" ht="15" customHeight="1" x14ac:dyDescent="0.3">
      <c r="A8881" s="3" t="s">
        <v>204</v>
      </c>
      <c r="B8881" s="3" t="s">
        <v>205</v>
      </c>
      <c r="C8881" s="3" t="s">
        <v>57</v>
      </c>
      <c r="D8881" s="3" t="s">
        <v>58</v>
      </c>
      <c r="E8881" s="4">
        <v>13</v>
      </c>
      <c r="F8881" s="4">
        <v>3</v>
      </c>
      <c r="G8881" s="3" t="s">
        <v>956</v>
      </c>
      <c r="H8881" s="3" t="s">
        <v>705</v>
      </c>
      <c r="I8881" s="3" t="s">
        <v>37719</v>
      </c>
      <c r="J8881" s="3" t="s">
        <v>5614</v>
      </c>
    </row>
    <row r="8882" spans="1:10" s="6" customFormat="1" ht="15" customHeight="1" x14ac:dyDescent="0.3">
      <c r="A8882" s="3" t="s">
        <v>204</v>
      </c>
      <c r="B8882" s="3" t="s">
        <v>205</v>
      </c>
      <c r="C8882" s="3" t="s">
        <v>42</v>
      </c>
      <c r="D8882" s="3" t="s">
        <v>43</v>
      </c>
      <c r="E8882" s="4">
        <v>13</v>
      </c>
      <c r="F8882" s="4">
        <v>2</v>
      </c>
      <c r="G8882" s="3" t="s">
        <v>956</v>
      </c>
      <c r="H8882" s="3" t="s">
        <v>686</v>
      </c>
      <c r="I8882" s="3" t="s">
        <v>37719</v>
      </c>
      <c r="J8882" s="3" t="s">
        <v>5614</v>
      </c>
    </row>
    <row r="8883" spans="1:10" s="6" customFormat="1" ht="15" customHeight="1" x14ac:dyDescent="0.3">
      <c r="A8883" s="3" t="s">
        <v>204</v>
      </c>
      <c r="B8883" s="3" t="s">
        <v>205</v>
      </c>
      <c r="C8883" s="3" t="s">
        <v>25</v>
      </c>
      <c r="D8883" s="3" t="s">
        <v>26</v>
      </c>
      <c r="E8883" s="4">
        <v>13</v>
      </c>
      <c r="F8883" s="4">
        <v>1</v>
      </c>
      <c r="G8883" s="3" t="s">
        <v>956</v>
      </c>
      <c r="H8883" s="3" t="s">
        <v>623</v>
      </c>
      <c r="I8883" s="3" t="s">
        <v>37719</v>
      </c>
      <c r="J8883" s="3" t="s">
        <v>5614</v>
      </c>
    </row>
    <row r="8884" spans="1:10" s="6" customFormat="1" ht="15" customHeight="1" x14ac:dyDescent="0.3">
      <c r="A8884" s="3" t="s">
        <v>204</v>
      </c>
      <c r="B8884" s="3" t="s">
        <v>205</v>
      </c>
      <c r="C8884" s="3" t="s">
        <v>295</v>
      </c>
      <c r="D8884" s="3" t="s">
        <v>296</v>
      </c>
      <c r="E8884" s="4">
        <v>13</v>
      </c>
      <c r="F8884" s="4">
        <v>20</v>
      </c>
      <c r="G8884" s="3" t="s">
        <v>956</v>
      </c>
      <c r="H8884" s="3" t="s">
        <v>1028</v>
      </c>
      <c r="I8884" s="3" t="s">
        <v>37719</v>
      </c>
      <c r="J8884" s="3" t="s">
        <v>5570</v>
      </c>
    </row>
    <row r="8885" spans="1:10" s="6" customFormat="1" ht="15" customHeight="1" x14ac:dyDescent="0.3">
      <c r="A8885" s="3" t="s">
        <v>204</v>
      </c>
      <c r="B8885" s="3" t="s">
        <v>205</v>
      </c>
      <c r="C8885" s="3" t="s">
        <v>57</v>
      </c>
      <c r="D8885" s="3" t="s">
        <v>58</v>
      </c>
      <c r="E8885" s="4">
        <v>13</v>
      </c>
      <c r="F8885" s="4">
        <v>3</v>
      </c>
      <c r="G8885" s="3" t="s">
        <v>956</v>
      </c>
      <c r="H8885" s="3" t="s">
        <v>705</v>
      </c>
      <c r="I8885" s="3" t="s">
        <v>37719</v>
      </c>
      <c r="J8885" s="3" t="s">
        <v>5570</v>
      </c>
    </row>
    <row r="8886" spans="1:10" s="6" customFormat="1" ht="15" customHeight="1" x14ac:dyDescent="0.3">
      <c r="A8886" s="3" t="s">
        <v>204</v>
      </c>
      <c r="B8886" s="3" t="s">
        <v>205</v>
      </c>
      <c r="C8886" s="3" t="s">
        <v>25</v>
      </c>
      <c r="D8886" s="3" t="s">
        <v>26</v>
      </c>
      <c r="E8886" s="4">
        <v>13</v>
      </c>
      <c r="F8886" s="4">
        <v>1</v>
      </c>
      <c r="G8886" s="3" t="s">
        <v>956</v>
      </c>
      <c r="H8886" s="3" t="s">
        <v>623</v>
      </c>
      <c r="I8886" s="3" t="s">
        <v>37719</v>
      </c>
      <c r="J8886" s="3" t="s">
        <v>5570</v>
      </c>
    </row>
    <row r="8887" spans="1:10" s="6" customFormat="1" ht="15" customHeight="1" x14ac:dyDescent="0.3">
      <c r="A8887" s="3" t="s">
        <v>204</v>
      </c>
      <c r="B8887" s="3" t="s">
        <v>205</v>
      </c>
      <c r="C8887" s="3" t="s">
        <v>295</v>
      </c>
      <c r="D8887" s="3" t="s">
        <v>296</v>
      </c>
      <c r="E8887" s="4">
        <v>13</v>
      </c>
      <c r="F8887" s="4">
        <v>20</v>
      </c>
      <c r="G8887" s="3" t="s">
        <v>956</v>
      </c>
      <c r="H8887" s="3" t="s">
        <v>1028</v>
      </c>
      <c r="I8887" s="3" t="s">
        <v>37719</v>
      </c>
      <c r="J8887" s="3" t="s">
        <v>6420</v>
      </c>
    </row>
    <row r="8888" spans="1:10" s="6" customFormat="1" ht="15" customHeight="1" x14ac:dyDescent="0.3">
      <c r="A8888" s="3" t="s">
        <v>204</v>
      </c>
      <c r="B8888" s="3" t="s">
        <v>205</v>
      </c>
      <c r="C8888" s="3" t="s">
        <v>545</v>
      </c>
      <c r="D8888" s="3" t="s">
        <v>546</v>
      </c>
      <c r="E8888" s="4">
        <v>13</v>
      </c>
      <c r="F8888" s="4">
        <v>40</v>
      </c>
      <c r="G8888" s="3" t="s">
        <v>956</v>
      </c>
      <c r="H8888" s="3" t="s">
        <v>1276</v>
      </c>
      <c r="I8888" s="3" t="s">
        <v>37719</v>
      </c>
      <c r="J8888" s="3" t="s">
        <v>5554</v>
      </c>
    </row>
    <row r="8889" spans="1:10" s="6" customFormat="1" ht="15" customHeight="1" x14ac:dyDescent="0.3">
      <c r="A8889" s="3" t="s">
        <v>204</v>
      </c>
      <c r="B8889" s="3" t="s">
        <v>205</v>
      </c>
      <c r="C8889" s="3" t="s">
        <v>517</v>
      </c>
      <c r="D8889" s="3" t="s">
        <v>518</v>
      </c>
      <c r="E8889" s="4">
        <v>13</v>
      </c>
      <c r="F8889" s="4">
        <v>38</v>
      </c>
      <c r="G8889" s="3" t="s">
        <v>956</v>
      </c>
      <c r="H8889" s="3" t="s">
        <v>1260</v>
      </c>
      <c r="I8889" s="3" t="s">
        <v>37719</v>
      </c>
      <c r="J8889" s="3" t="s">
        <v>5554</v>
      </c>
    </row>
    <row r="8890" spans="1:10" s="6" customFormat="1" ht="15" customHeight="1" x14ac:dyDescent="0.3">
      <c r="A8890" s="3" t="s">
        <v>204</v>
      </c>
      <c r="B8890" s="3" t="s">
        <v>205</v>
      </c>
      <c r="C8890" s="3" t="s">
        <v>493</v>
      </c>
      <c r="D8890" s="3" t="s">
        <v>494</v>
      </c>
      <c r="E8890" s="4">
        <v>13</v>
      </c>
      <c r="F8890" s="4">
        <v>36</v>
      </c>
      <c r="G8890" s="3" t="s">
        <v>956</v>
      </c>
      <c r="H8890" s="3" t="s">
        <v>1241</v>
      </c>
      <c r="I8890" s="3" t="s">
        <v>37719</v>
      </c>
      <c r="J8890" s="3" t="s">
        <v>5554</v>
      </c>
    </row>
    <row r="8891" spans="1:10" s="6" customFormat="1" ht="15" customHeight="1" x14ac:dyDescent="0.3">
      <c r="A8891" s="3" t="s">
        <v>204</v>
      </c>
      <c r="B8891" s="3" t="s">
        <v>205</v>
      </c>
      <c r="C8891" s="3" t="s">
        <v>459</v>
      </c>
      <c r="D8891" s="3" t="s">
        <v>460</v>
      </c>
      <c r="E8891" s="4">
        <v>13</v>
      </c>
      <c r="F8891" s="4">
        <v>33</v>
      </c>
      <c r="G8891" s="3" t="s">
        <v>956</v>
      </c>
      <c r="H8891" s="3" t="s">
        <v>1221</v>
      </c>
      <c r="I8891" s="3" t="s">
        <v>37719</v>
      </c>
      <c r="J8891" s="3" t="s">
        <v>5554</v>
      </c>
    </row>
    <row r="8892" spans="1:10" s="6" customFormat="1" ht="15" customHeight="1" x14ac:dyDescent="0.3">
      <c r="A8892" s="3" t="s">
        <v>204</v>
      </c>
      <c r="B8892" s="3" t="s">
        <v>205</v>
      </c>
      <c r="C8892" s="3" t="s">
        <v>448</v>
      </c>
      <c r="D8892" s="3" t="s">
        <v>449</v>
      </c>
      <c r="E8892" s="4">
        <v>13</v>
      </c>
      <c r="F8892" s="4">
        <v>32</v>
      </c>
      <c r="G8892" s="3" t="s">
        <v>956</v>
      </c>
      <c r="H8892" s="3" t="s">
        <v>1201</v>
      </c>
      <c r="I8892" s="3" t="s">
        <v>37719</v>
      </c>
      <c r="J8892" s="3" t="s">
        <v>5554</v>
      </c>
    </row>
    <row r="8893" spans="1:10" s="6" customFormat="1" ht="15" customHeight="1" x14ac:dyDescent="0.3">
      <c r="A8893" s="3" t="s">
        <v>204</v>
      </c>
      <c r="B8893" s="3" t="s">
        <v>205</v>
      </c>
      <c r="C8893" s="3" t="s">
        <v>440</v>
      </c>
      <c r="D8893" s="3" t="s">
        <v>441</v>
      </c>
      <c r="E8893" s="4">
        <v>13</v>
      </c>
      <c r="F8893" s="4">
        <v>31</v>
      </c>
      <c r="G8893" s="3" t="s">
        <v>956</v>
      </c>
      <c r="H8893" s="3" t="s">
        <v>1199</v>
      </c>
      <c r="I8893" s="3" t="s">
        <v>37719</v>
      </c>
      <c r="J8893" s="3" t="s">
        <v>5554</v>
      </c>
    </row>
    <row r="8894" spans="1:10" s="6" customFormat="1" ht="15" customHeight="1" x14ac:dyDescent="0.3">
      <c r="A8894" s="3" t="s">
        <v>204</v>
      </c>
      <c r="B8894" s="3" t="s">
        <v>205</v>
      </c>
      <c r="C8894" s="3" t="s">
        <v>415</v>
      </c>
      <c r="D8894" s="3" t="s">
        <v>416</v>
      </c>
      <c r="E8894" s="4">
        <v>13</v>
      </c>
      <c r="F8894" s="4">
        <v>29</v>
      </c>
      <c r="G8894" s="3" t="s">
        <v>956</v>
      </c>
      <c r="H8894" s="3" t="s">
        <v>1177</v>
      </c>
      <c r="I8894" s="3" t="s">
        <v>37719</v>
      </c>
      <c r="J8894" s="3" t="s">
        <v>5554</v>
      </c>
    </row>
    <row r="8895" spans="1:10" s="6" customFormat="1" ht="15" customHeight="1" x14ac:dyDescent="0.3">
      <c r="A8895" s="3" t="s">
        <v>204</v>
      </c>
      <c r="B8895" s="3" t="s">
        <v>205</v>
      </c>
      <c r="C8895" s="3" t="s">
        <v>389</v>
      </c>
      <c r="D8895" s="3" t="s">
        <v>390</v>
      </c>
      <c r="E8895" s="4">
        <v>13</v>
      </c>
      <c r="F8895" s="4">
        <v>27</v>
      </c>
      <c r="G8895" s="3" t="s">
        <v>956</v>
      </c>
      <c r="H8895" s="3" t="s">
        <v>1127</v>
      </c>
      <c r="I8895" s="3" t="s">
        <v>37719</v>
      </c>
      <c r="J8895" s="3" t="s">
        <v>5554</v>
      </c>
    </row>
    <row r="8896" spans="1:10" s="6" customFormat="1" ht="15" customHeight="1" x14ac:dyDescent="0.3">
      <c r="A8896" s="3" t="s">
        <v>204</v>
      </c>
      <c r="B8896" s="3" t="s">
        <v>205</v>
      </c>
      <c r="C8896" s="3" t="s">
        <v>376</v>
      </c>
      <c r="D8896" s="3" t="s">
        <v>377</v>
      </c>
      <c r="E8896" s="4">
        <v>13</v>
      </c>
      <c r="F8896" s="4">
        <v>26</v>
      </c>
      <c r="G8896" s="3" t="s">
        <v>956</v>
      </c>
      <c r="H8896" s="3" t="s">
        <v>1119</v>
      </c>
      <c r="I8896" s="3" t="s">
        <v>37719</v>
      </c>
      <c r="J8896" s="3" t="s">
        <v>5554</v>
      </c>
    </row>
    <row r="8897" spans="1:10" s="6" customFormat="1" ht="15" customHeight="1" x14ac:dyDescent="0.3">
      <c r="A8897" s="3" t="s">
        <v>189</v>
      </c>
      <c r="B8897" s="3" t="s">
        <v>190</v>
      </c>
      <c r="C8897" s="3" t="s">
        <v>440</v>
      </c>
      <c r="D8897" s="3" t="s">
        <v>441</v>
      </c>
      <c r="E8897" s="4">
        <v>12</v>
      </c>
      <c r="F8897" s="4">
        <v>31</v>
      </c>
      <c r="G8897" s="3" t="s">
        <v>948</v>
      </c>
      <c r="H8897" s="3" t="s">
        <v>1199</v>
      </c>
      <c r="I8897" s="3" t="s">
        <v>37719</v>
      </c>
      <c r="J8897" s="3" t="s">
        <v>5614</v>
      </c>
    </row>
    <row r="8898" spans="1:10" s="6" customFormat="1" ht="15" customHeight="1" x14ac:dyDescent="0.3">
      <c r="A8898" s="3" t="s">
        <v>189</v>
      </c>
      <c r="B8898" s="3" t="s">
        <v>190</v>
      </c>
      <c r="C8898" s="3" t="s">
        <v>389</v>
      </c>
      <c r="D8898" s="3" t="s">
        <v>390</v>
      </c>
      <c r="E8898" s="4">
        <v>12</v>
      </c>
      <c r="F8898" s="4">
        <v>27</v>
      </c>
      <c r="G8898" s="3" t="s">
        <v>948</v>
      </c>
      <c r="H8898" s="3" t="s">
        <v>1127</v>
      </c>
      <c r="I8898" s="3" t="s">
        <v>37719</v>
      </c>
      <c r="J8898" s="3" t="s">
        <v>5614</v>
      </c>
    </row>
    <row r="8899" spans="1:10" s="6" customFormat="1" ht="15" customHeight="1" x14ac:dyDescent="0.3">
      <c r="A8899" s="3" t="s">
        <v>189</v>
      </c>
      <c r="B8899" s="3" t="s">
        <v>190</v>
      </c>
      <c r="C8899" s="3" t="s">
        <v>376</v>
      </c>
      <c r="D8899" s="3" t="s">
        <v>377</v>
      </c>
      <c r="E8899" s="4">
        <v>12</v>
      </c>
      <c r="F8899" s="4">
        <v>26</v>
      </c>
      <c r="G8899" s="3" t="s">
        <v>948</v>
      </c>
      <c r="H8899" s="3" t="s">
        <v>1119</v>
      </c>
      <c r="I8899" s="3" t="s">
        <v>37719</v>
      </c>
      <c r="J8899" s="3" t="s">
        <v>5614</v>
      </c>
    </row>
    <row r="8900" spans="1:10" s="6" customFormat="1" ht="15" customHeight="1" x14ac:dyDescent="0.3">
      <c r="A8900" s="3" t="s">
        <v>189</v>
      </c>
      <c r="B8900" s="3" t="s">
        <v>190</v>
      </c>
      <c r="C8900" s="3" t="s">
        <v>366</v>
      </c>
      <c r="D8900" s="3" t="s">
        <v>367</v>
      </c>
      <c r="E8900" s="4">
        <v>12</v>
      </c>
      <c r="F8900" s="4">
        <v>25</v>
      </c>
      <c r="G8900" s="3" t="s">
        <v>948</v>
      </c>
      <c r="H8900" s="3" t="s">
        <v>1110</v>
      </c>
      <c r="I8900" s="3" t="s">
        <v>37719</v>
      </c>
      <c r="J8900" s="3" t="s">
        <v>5614</v>
      </c>
    </row>
    <row r="8901" spans="1:10" s="6" customFormat="1" ht="15" customHeight="1" x14ac:dyDescent="0.3">
      <c r="A8901" s="3" t="s">
        <v>173</v>
      </c>
      <c r="B8901" s="3" t="s">
        <v>174</v>
      </c>
      <c r="C8901" s="3" t="s">
        <v>322</v>
      </c>
      <c r="D8901" s="3" t="s">
        <v>323</v>
      </c>
      <c r="E8901" s="4">
        <v>11</v>
      </c>
      <c r="F8901" s="4">
        <v>22</v>
      </c>
      <c r="G8901" s="3" t="s">
        <v>867</v>
      </c>
      <c r="H8901" s="3" t="s">
        <v>1065</v>
      </c>
      <c r="I8901" s="3" t="s">
        <v>37719</v>
      </c>
      <c r="J8901" s="3" t="s">
        <v>5713</v>
      </c>
    </row>
    <row r="8902" spans="1:10" s="6" customFormat="1" ht="15" customHeight="1" x14ac:dyDescent="0.3">
      <c r="A8902" s="3" t="s">
        <v>173</v>
      </c>
      <c r="B8902" s="3" t="s">
        <v>174</v>
      </c>
      <c r="C8902" s="3" t="s">
        <v>307</v>
      </c>
      <c r="D8902" s="3" t="s">
        <v>308</v>
      </c>
      <c r="E8902" s="4">
        <v>11</v>
      </c>
      <c r="F8902" s="4">
        <v>21</v>
      </c>
      <c r="G8902" s="3" t="s">
        <v>867</v>
      </c>
      <c r="H8902" s="3" t="s">
        <v>1051</v>
      </c>
      <c r="I8902" s="3" t="s">
        <v>37719</v>
      </c>
      <c r="J8902" s="3" t="s">
        <v>5713</v>
      </c>
    </row>
    <row r="8903" spans="1:10" s="6" customFormat="1" ht="15" customHeight="1" x14ac:dyDescent="0.3">
      <c r="A8903" s="3" t="s">
        <v>173</v>
      </c>
      <c r="B8903" s="3" t="s">
        <v>174</v>
      </c>
      <c r="C8903" s="3" t="s">
        <v>295</v>
      </c>
      <c r="D8903" s="3" t="s">
        <v>296</v>
      </c>
      <c r="E8903" s="4">
        <v>11</v>
      </c>
      <c r="F8903" s="4">
        <v>20</v>
      </c>
      <c r="G8903" s="3" t="s">
        <v>867</v>
      </c>
      <c r="H8903" s="3" t="s">
        <v>1028</v>
      </c>
      <c r="I8903" s="3" t="s">
        <v>37719</v>
      </c>
      <c r="J8903" s="3" t="s">
        <v>5713</v>
      </c>
    </row>
    <row r="8904" spans="1:10" s="6" customFormat="1" ht="15" customHeight="1" x14ac:dyDescent="0.3">
      <c r="A8904" s="3" t="s">
        <v>173</v>
      </c>
      <c r="B8904" s="3" t="s">
        <v>174</v>
      </c>
      <c r="C8904" s="3" t="s">
        <v>272</v>
      </c>
      <c r="D8904" s="3" t="s">
        <v>273</v>
      </c>
      <c r="E8904" s="4">
        <v>11</v>
      </c>
      <c r="F8904" s="4">
        <v>18</v>
      </c>
      <c r="G8904" s="3" t="s">
        <v>867</v>
      </c>
      <c r="H8904" s="3" t="s">
        <v>1009</v>
      </c>
      <c r="I8904" s="3" t="s">
        <v>37719</v>
      </c>
      <c r="J8904" s="3" t="s">
        <v>5713</v>
      </c>
    </row>
    <row r="8905" spans="1:10" s="6" customFormat="1" ht="15" customHeight="1" x14ac:dyDescent="0.3">
      <c r="A8905" s="3" t="s">
        <v>173</v>
      </c>
      <c r="B8905" s="3" t="s">
        <v>174</v>
      </c>
      <c r="C8905" s="3" t="s">
        <v>260</v>
      </c>
      <c r="D8905" s="3" t="s">
        <v>261</v>
      </c>
      <c r="E8905" s="4">
        <v>11</v>
      </c>
      <c r="F8905" s="4">
        <v>17</v>
      </c>
      <c r="G8905" s="3" t="s">
        <v>867</v>
      </c>
      <c r="H8905" s="3" t="s">
        <v>1005</v>
      </c>
      <c r="I8905" s="3" t="s">
        <v>37719</v>
      </c>
      <c r="J8905" s="3" t="s">
        <v>5713</v>
      </c>
    </row>
    <row r="8906" spans="1:10" s="6" customFormat="1" ht="15" customHeight="1" x14ac:dyDescent="0.3">
      <c r="A8906" s="3" t="s">
        <v>173</v>
      </c>
      <c r="B8906" s="3" t="s">
        <v>174</v>
      </c>
      <c r="C8906" s="3" t="s">
        <v>246</v>
      </c>
      <c r="D8906" s="3" t="s">
        <v>247</v>
      </c>
      <c r="E8906" s="4">
        <v>11</v>
      </c>
      <c r="F8906" s="4">
        <v>16</v>
      </c>
      <c r="G8906" s="3" t="s">
        <v>867</v>
      </c>
      <c r="H8906" s="3" t="s">
        <v>989</v>
      </c>
      <c r="I8906" s="3" t="s">
        <v>37719</v>
      </c>
      <c r="J8906" s="3" t="s">
        <v>5713</v>
      </c>
    </row>
    <row r="8907" spans="1:10" s="6" customFormat="1" ht="15" customHeight="1" x14ac:dyDescent="0.3">
      <c r="A8907" s="3" t="s">
        <v>173</v>
      </c>
      <c r="B8907" s="3" t="s">
        <v>174</v>
      </c>
      <c r="C8907" s="3" t="s">
        <v>232</v>
      </c>
      <c r="D8907" s="3" t="s">
        <v>233</v>
      </c>
      <c r="E8907" s="4">
        <v>11</v>
      </c>
      <c r="F8907" s="4">
        <v>15</v>
      </c>
      <c r="G8907" s="3" t="s">
        <v>867</v>
      </c>
      <c r="H8907" s="3" t="s">
        <v>986</v>
      </c>
      <c r="I8907" s="3" t="s">
        <v>37719</v>
      </c>
      <c r="J8907" s="3" t="s">
        <v>5713</v>
      </c>
    </row>
    <row r="8908" spans="1:10" s="6" customFormat="1" ht="15" customHeight="1" x14ac:dyDescent="0.3">
      <c r="A8908" s="3" t="s">
        <v>173</v>
      </c>
      <c r="B8908" s="3" t="s">
        <v>174</v>
      </c>
      <c r="C8908" s="3" t="s">
        <v>219</v>
      </c>
      <c r="D8908" s="3" t="s">
        <v>220</v>
      </c>
      <c r="E8908" s="4">
        <v>11</v>
      </c>
      <c r="F8908" s="4">
        <v>14</v>
      </c>
      <c r="G8908" s="3" t="s">
        <v>867</v>
      </c>
      <c r="H8908" s="3" t="s">
        <v>977</v>
      </c>
      <c r="I8908" s="3" t="s">
        <v>37719</v>
      </c>
      <c r="J8908" s="3" t="s">
        <v>5713</v>
      </c>
    </row>
    <row r="8909" spans="1:10" s="6" customFormat="1" ht="15" customHeight="1" x14ac:dyDescent="0.3">
      <c r="A8909" s="3" t="s">
        <v>173</v>
      </c>
      <c r="B8909" s="3" t="s">
        <v>174</v>
      </c>
      <c r="C8909" s="3" t="s">
        <v>204</v>
      </c>
      <c r="D8909" s="3" t="s">
        <v>205</v>
      </c>
      <c r="E8909" s="4">
        <v>11</v>
      </c>
      <c r="F8909" s="4">
        <v>13</v>
      </c>
      <c r="G8909" s="3" t="s">
        <v>867</v>
      </c>
      <c r="H8909" s="3" t="s">
        <v>956</v>
      </c>
      <c r="I8909" s="3" t="s">
        <v>37719</v>
      </c>
      <c r="J8909" s="3" t="s">
        <v>5713</v>
      </c>
    </row>
    <row r="8910" spans="1:10" s="6" customFormat="1" ht="15" customHeight="1" x14ac:dyDescent="0.3">
      <c r="A8910" s="3" t="s">
        <v>173</v>
      </c>
      <c r="B8910" s="3" t="s">
        <v>174</v>
      </c>
      <c r="C8910" s="3" t="s">
        <v>158</v>
      </c>
      <c r="D8910" s="3" t="s">
        <v>159</v>
      </c>
      <c r="E8910" s="4">
        <v>11</v>
      </c>
      <c r="F8910" s="4">
        <v>10</v>
      </c>
      <c r="G8910" s="3" t="s">
        <v>867</v>
      </c>
      <c r="H8910" s="3" t="s">
        <v>854</v>
      </c>
      <c r="I8910" s="3" t="s">
        <v>37719</v>
      </c>
      <c r="J8910" s="3" t="s">
        <v>5713</v>
      </c>
    </row>
    <row r="8911" spans="1:10" s="6" customFormat="1" ht="15" customHeight="1" x14ac:dyDescent="0.3">
      <c r="A8911" s="3" t="s">
        <v>173</v>
      </c>
      <c r="B8911" s="3" t="s">
        <v>174</v>
      </c>
      <c r="C8911" s="3" t="s">
        <v>128</v>
      </c>
      <c r="D8911" s="3" t="s">
        <v>129</v>
      </c>
      <c r="E8911" s="4">
        <v>11</v>
      </c>
      <c r="F8911" s="4">
        <v>8</v>
      </c>
      <c r="G8911" s="3" t="s">
        <v>867</v>
      </c>
      <c r="H8911" s="3" t="s">
        <v>803</v>
      </c>
      <c r="I8911" s="3" t="s">
        <v>37719</v>
      </c>
      <c r="J8911" s="3" t="s">
        <v>5713</v>
      </c>
    </row>
    <row r="8912" spans="1:10" s="6" customFormat="1" ht="15" customHeight="1" x14ac:dyDescent="0.3">
      <c r="A8912" s="3" t="s">
        <v>173</v>
      </c>
      <c r="B8912" s="3" t="s">
        <v>174</v>
      </c>
      <c r="C8912" s="3" t="s">
        <v>112</v>
      </c>
      <c r="D8912" s="3" t="s">
        <v>113</v>
      </c>
      <c r="E8912" s="4">
        <v>11</v>
      </c>
      <c r="F8912" s="4">
        <v>7</v>
      </c>
      <c r="G8912" s="3" t="s">
        <v>867</v>
      </c>
      <c r="H8912" s="3" t="s">
        <v>749</v>
      </c>
      <c r="I8912" s="3" t="s">
        <v>37719</v>
      </c>
      <c r="J8912" s="3" t="s">
        <v>5713</v>
      </c>
    </row>
    <row r="8913" spans="1:10" s="6" customFormat="1" ht="15" customHeight="1" x14ac:dyDescent="0.3">
      <c r="A8913" s="3" t="s">
        <v>173</v>
      </c>
      <c r="B8913" s="3" t="s">
        <v>174</v>
      </c>
      <c r="C8913" s="3" t="s">
        <v>71</v>
      </c>
      <c r="D8913" s="3" t="s">
        <v>72</v>
      </c>
      <c r="E8913" s="4">
        <v>11</v>
      </c>
      <c r="F8913" s="4">
        <v>4</v>
      </c>
      <c r="G8913" s="3" t="s">
        <v>867</v>
      </c>
      <c r="H8913" s="3" t="s">
        <v>718</v>
      </c>
      <c r="I8913" s="3" t="s">
        <v>37719</v>
      </c>
      <c r="J8913" s="3" t="s">
        <v>5713</v>
      </c>
    </row>
    <row r="8914" spans="1:10" s="6" customFormat="1" ht="15" customHeight="1" x14ac:dyDescent="0.3">
      <c r="A8914" s="3" t="s">
        <v>173</v>
      </c>
      <c r="B8914" s="3" t="s">
        <v>174</v>
      </c>
      <c r="C8914" s="3" t="s">
        <v>352</v>
      </c>
      <c r="D8914" s="3" t="s">
        <v>353</v>
      </c>
      <c r="E8914" s="4">
        <v>11</v>
      </c>
      <c r="F8914" s="4">
        <v>24</v>
      </c>
      <c r="G8914" s="3" t="s">
        <v>867</v>
      </c>
      <c r="H8914" s="3" t="s">
        <v>1092</v>
      </c>
      <c r="I8914" s="3" t="s">
        <v>37719</v>
      </c>
      <c r="J8914" s="3" t="s">
        <v>5713</v>
      </c>
    </row>
    <row r="8915" spans="1:10" s="6" customFormat="1" ht="15" customHeight="1" x14ac:dyDescent="0.3">
      <c r="A8915" s="3" t="s">
        <v>173</v>
      </c>
      <c r="B8915" s="3" t="s">
        <v>174</v>
      </c>
      <c r="C8915" s="3" t="s">
        <v>57</v>
      </c>
      <c r="D8915" s="3" t="s">
        <v>58</v>
      </c>
      <c r="E8915" s="4">
        <v>11</v>
      </c>
      <c r="F8915" s="4">
        <v>3</v>
      </c>
      <c r="G8915" s="3" t="s">
        <v>867</v>
      </c>
      <c r="H8915" s="3" t="s">
        <v>705</v>
      </c>
      <c r="I8915" s="3" t="s">
        <v>37719</v>
      </c>
      <c r="J8915" s="3" t="s">
        <v>5713</v>
      </c>
    </row>
    <row r="8916" spans="1:10" s="6" customFormat="1" ht="15" customHeight="1" x14ac:dyDescent="0.3">
      <c r="A8916" s="3" t="s">
        <v>173</v>
      </c>
      <c r="B8916" s="3" t="s">
        <v>174</v>
      </c>
      <c r="C8916" s="3" t="s">
        <v>25</v>
      </c>
      <c r="D8916" s="3" t="s">
        <v>26</v>
      </c>
      <c r="E8916" s="4">
        <v>11</v>
      </c>
      <c r="F8916" s="4">
        <v>1</v>
      </c>
      <c r="G8916" s="3" t="s">
        <v>867</v>
      </c>
      <c r="H8916" s="3" t="s">
        <v>623</v>
      </c>
      <c r="I8916" s="3" t="s">
        <v>37719</v>
      </c>
      <c r="J8916" s="3" t="s">
        <v>5713</v>
      </c>
    </row>
    <row r="8917" spans="1:10" s="6" customFormat="1" ht="15" customHeight="1" x14ac:dyDescent="0.3">
      <c r="A8917" s="3" t="s">
        <v>173</v>
      </c>
      <c r="B8917" s="3" t="s">
        <v>174</v>
      </c>
      <c r="C8917" s="3" t="s">
        <v>568</v>
      </c>
      <c r="D8917" s="3" t="s">
        <v>569</v>
      </c>
      <c r="E8917" s="4">
        <v>11</v>
      </c>
      <c r="F8917" s="4">
        <v>42</v>
      </c>
      <c r="G8917" s="3" t="s">
        <v>867</v>
      </c>
      <c r="H8917" s="3" t="s">
        <v>1302</v>
      </c>
      <c r="I8917" s="3" t="s">
        <v>37719</v>
      </c>
      <c r="J8917" s="3" t="s">
        <v>5672</v>
      </c>
    </row>
    <row r="8918" spans="1:10" s="6" customFormat="1" ht="15" customHeight="1" x14ac:dyDescent="0.3">
      <c r="A8918" s="3" t="s">
        <v>173</v>
      </c>
      <c r="B8918" s="3" t="s">
        <v>174</v>
      </c>
      <c r="C8918" s="3" t="s">
        <v>448</v>
      </c>
      <c r="D8918" s="3" t="s">
        <v>449</v>
      </c>
      <c r="E8918" s="4">
        <v>11</v>
      </c>
      <c r="F8918" s="4">
        <v>32</v>
      </c>
      <c r="G8918" s="3" t="s">
        <v>867</v>
      </c>
      <c r="H8918" s="3" t="s">
        <v>1201</v>
      </c>
      <c r="I8918" s="3" t="s">
        <v>37719</v>
      </c>
      <c r="J8918" s="3" t="s">
        <v>5672</v>
      </c>
    </row>
    <row r="8919" spans="1:10" s="6" customFormat="1" ht="15" customHeight="1" x14ac:dyDescent="0.3">
      <c r="A8919" s="3" t="s">
        <v>173</v>
      </c>
      <c r="B8919" s="3" t="s">
        <v>174</v>
      </c>
      <c r="C8919" s="3" t="s">
        <v>440</v>
      </c>
      <c r="D8919" s="3" t="s">
        <v>441</v>
      </c>
      <c r="E8919" s="4">
        <v>11</v>
      </c>
      <c r="F8919" s="4">
        <v>31</v>
      </c>
      <c r="G8919" s="3" t="s">
        <v>867</v>
      </c>
      <c r="H8919" s="3" t="s">
        <v>1199</v>
      </c>
      <c r="I8919" s="3" t="s">
        <v>37719</v>
      </c>
      <c r="J8919" s="3" t="s">
        <v>5672</v>
      </c>
    </row>
    <row r="8920" spans="1:10" s="6" customFormat="1" ht="15" customHeight="1" x14ac:dyDescent="0.3">
      <c r="A8920" s="3" t="s">
        <v>173</v>
      </c>
      <c r="B8920" s="3" t="s">
        <v>174</v>
      </c>
      <c r="C8920" s="3" t="s">
        <v>389</v>
      </c>
      <c r="D8920" s="3" t="s">
        <v>390</v>
      </c>
      <c r="E8920" s="4">
        <v>11</v>
      </c>
      <c r="F8920" s="4">
        <v>27</v>
      </c>
      <c r="G8920" s="3" t="s">
        <v>867</v>
      </c>
      <c r="H8920" s="3" t="s">
        <v>1127</v>
      </c>
      <c r="I8920" s="3" t="s">
        <v>37719</v>
      </c>
      <c r="J8920" s="3" t="s">
        <v>5672</v>
      </c>
    </row>
    <row r="8921" spans="1:10" s="6" customFormat="1" ht="15" customHeight="1" x14ac:dyDescent="0.3">
      <c r="A8921" s="3" t="s">
        <v>173</v>
      </c>
      <c r="B8921" s="3" t="s">
        <v>174</v>
      </c>
      <c r="C8921" s="3" t="s">
        <v>352</v>
      </c>
      <c r="D8921" s="3" t="s">
        <v>353</v>
      </c>
      <c r="E8921" s="4">
        <v>11</v>
      </c>
      <c r="F8921" s="4">
        <v>24</v>
      </c>
      <c r="G8921" s="3" t="s">
        <v>867</v>
      </c>
      <c r="H8921" s="3" t="s">
        <v>1092</v>
      </c>
      <c r="I8921" s="3" t="s">
        <v>37719</v>
      </c>
      <c r="J8921" s="3" t="s">
        <v>5672</v>
      </c>
    </row>
    <row r="8922" spans="1:10" s="6" customFormat="1" ht="15" customHeight="1" x14ac:dyDescent="0.3">
      <c r="A8922" s="3" t="s">
        <v>173</v>
      </c>
      <c r="B8922" s="3" t="s">
        <v>174</v>
      </c>
      <c r="C8922" s="3" t="s">
        <v>307</v>
      </c>
      <c r="D8922" s="3" t="s">
        <v>308</v>
      </c>
      <c r="E8922" s="4">
        <v>11</v>
      </c>
      <c r="F8922" s="4">
        <v>21</v>
      </c>
      <c r="G8922" s="3" t="s">
        <v>867</v>
      </c>
      <c r="H8922" s="3" t="s">
        <v>1051</v>
      </c>
      <c r="I8922" s="3" t="s">
        <v>37719</v>
      </c>
      <c r="J8922" s="3" t="s">
        <v>5672</v>
      </c>
    </row>
    <row r="8923" spans="1:10" s="6" customFormat="1" ht="15" customHeight="1" x14ac:dyDescent="0.3">
      <c r="A8923" s="3" t="s">
        <v>173</v>
      </c>
      <c r="B8923" s="3" t="s">
        <v>174</v>
      </c>
      <c r="C8923" s="3" t="s">
        <v>295</v>
      </c>
      <c r="D8923" s="3" t="s">
        <v>296</v>
      </c>
      <c r="E8923" s="4">
        <v>11</v>
      </c>
      <c r="F8923" s="4">
        <v>20</v>
      </c>
      <c r="G8923" s="3" t="s">
        <v>867</v>
      </c>
      <c r="H8923" s="3" t="s">
        <v>1028</v>
      </c>
      <c r="I8923" s="3" t="s">
        <v>37719</v>
      </c>
      <c r="J8923" s="3" t="s">
        <v>5672</v>
      </c>
    </row>
    <row r="8924" spans="1:10" s="6" customFormat="1" ht="15" customHeight="1" x14ac:dyDescent="0.3">
      <c r="A8924" s="3" t="s">
        <v>173</v>
      </c>
      <c r="B8924" s="3" t="s">
        <v>174</v>
      </c>
      <c r="C8924" s="3" t="s">
        <v>272</v>
      </c>
      <c r="D8924" s="3" t="s">
        <v>273</v>
      </c>
      <c r="E8924" s="4">
        <v>11</v>
      </c>
      <c r="F8924" s="4">
        <v>18</v>
      </c>
      <c r="G8924" s="3" t="s">
        <v>867</v>
      </c>
      <c r="H8924" s="3" t="s">
        <v>1009</v>
      </c>
      <c r="I8924" s="3" t="s">
        <v>37719</v>
      </c>
      <c r="J8924" s="3" t="s">
        <v>5672</v>
      </c>
    </row>
    <row r="8925" spans="1:10" s="6" customFormat="1" ht="15" customHeight="1" x14ac:dyDescent="0.3">
      <c r="A8925" s="3" t="s">
        <v>173</v>
      </c>
      <c r="B8925" s="3" t="s">
        <v>174</v>
      </c>
      <c r="C8925" s="3" t="s">
        <v>246</v>
      </c>
      <c r="D8925" s="3" t="s">
        <v>247</v>
      </c>
      <c r="E8925" s="4">
        <v>11</v>
      </c>
      <c r="F8925" s="4">
        <v>16</v>
      </c>
      <c r="G8925" s="3" t="s">
        <v>867</v>
      </c>
      <c r="H8925" s="3" t="s">
        <v>989</v>
      </c>
      <c r="I8925" s="3" t="s">
        <v>37719</v>
      </c>
      <c r="J8925" s="3" t="s">
        <v>5672</v>
      </c>
    </row>
    <row r="8926" spans="1:10" s="6" customFormat="1" ht="15" customHeight="1" x14ac:dyDescent="0.3">
      <c r="A8926" s="3" t="s">
        <v>173</v>
      </c>
      <c r="B8926" s="3" t="s">
        <v>174</v>
      </c>
      <c r="C8926" s="3" t="s">
        <v>219</v>
      </c>
      <c r="D8926" s="3" t="s">
        <v>220</v>
      </c>
      <c r="E8926" s="4">
        <v>11</v>
      </c>
      <c r="F8926" s="4">
        <v>14</v>
      </c>
      <c r="G8926" s="3" t="s">
        <v>867</v>
      </c>
      <c r="H8926" s="3" t="s">
        <v>977</v>
      </c>
      <c r="I8926" s="3" t="s">
        <v>37719</v>
      </c>
      <c r="J8926" s="3" t="s">
        <v>5672</v>
      </c>
    </row>
    <row r="8927" spans="1:10" s="6" customFormat="1" ht="15" customHeight="1" x14ac:dyDescent="0.3">
      <c r="A8927" s="3" t="s">
        <v>173</v>
      </c>
      <c r="B8927" s="3" t="s">
        <v>174</v>
      </c>
      <c r="C8927" s="3" t="s">
        <v>204</v>
      </c>
      <c r="D8927" s="3" t="s">
        <v>205</v>
      </c>
      <c r="E8927" s="4">
        <v>11</v>
      </c>
      <c r="F8927" s="4">
        <v>13</v>
      </c>
      <c r="G8927" s="3" t="s">
        <v>867</v>
      </c>
      <c r="H8927" s="3" t="s">
        <v>956</v>
      </c>
      <c r="I8927" s="3" t="s">
        <v>37719</v>
      </c>
      <c r="J8927" s="3" t="s">
        <v>5672</v>
      </c>
    </row>
    <row r="8928" spans="1:10" s="6" customFormat="1" ht="15" customHeight="1" x14ac:dyDescent="0.3">
      <c r="A8928" s="3" t="s">
        <v>173</v>
      </c>
      <c r="B8928" s="3" t="s">
        <v>174</v>
      </c>
      <c r="C8928" s="3" t="s">
        <v>189</v>
      </c>
      <c r="D8928" s="3" t="s">
        <v>190</v>
      </c>
      <c r="E8928" s="4">
        <v>11</v>
      </c>
      <c r="F8928" s="4">
        <v>12</v>
      </c>
      <c r="G8928" s="3" t="s">
        <v>867</v>
      </c>
      <c r="H8928" s="3" t="s">
        <v>948</v>
      </c>
      <c r="I8928" s="3" t="s">
        <v>37719</v>
      </c>
      <c r="J8928" s="3" t="s">
        <v>5672</v>
      </c>
    </row>
    <row r="8929" spans="1:10" s="6" customFormat="1" ht="15" customHeight="1" x14ac:dyDescent="0.3">
      <c r="A8929" s="3" t="s">
        <v>173</v>
      </c>
      <c r="B8929" s="3" t="s">
        <v>174</v>
      </c>
      <c r="C8929" s="3" t="s">
        <v>42</v>
      </c>
      <c r="D8929" s="3" t="s">
        <v>43</v>
      </c>
      <c r="E8929" s="4">
        <v>11</v>
      </c>
      <c r="F8929" s="4">
        <v>2</v>
      </c>
      <c r="G8929" s="3" t="s">
        <v>867</v>
      </c>
      <c r="H8929" s="3" t="s">
        <v>686</v>
      </c>
      <c r="I8929" s="3" t="s">
        <v>37719</v>
      </c>
      <c r="J8929" s="3" t="s">
        <v>5713</v>
      </c>
    </row>
    <row r="8930" spans="1:10" s="6" customFormat="1" ht="15" customHeight="1" x14ac:dyDescent="0.3">
      <c r="A8930" s="3" t="s">
        <v>173</v>
      </c>
      <c r="B8930" s="3" t="s">
        <v>174</v>
      </c>
      <c r="C8930" s="3" t="s">
        <v>158</v>
      </c>
      <c r="D8930" s="3" t="s">
        <v>159</v>
      </c>
      <c r="E8930" s="4">
        <v>11</v>
      </c>
      <c r="F8930" s="4">
        <v>10</v>
      </c>
      <c r="G8930" s="3" t="s">
        <v>867</v>
      </c>
      <c r="H8930" s="3" t="s">
        <v>854</v>
      </c>
      <c r="I8930" s="3" t="s">
        <v>37719</v>
      </c>
      <c r="J8930" s="3" t="s">
        <v>5672</v>
      </c>
    </row>
    <row r="8931" spans="1:10" s="6" customFormat="1" ht="15" customHeight="1" x14ac:dyDescent="0.3">
      <c r="A8931" s="3" t="s">
        <v>173</v>
      </c>
      <c r="B8931" s="3" t="s">
        <v>174</v>
      </c>
      <c r="C8931" s="3" t="s">
        <v>366</v>
      </c>
      <c r="D8931" s="3" t="s">
        <v>367</v>
      </c>
      <c r="E8931" s="4">
        <v>11</v>
      </c>
      <c r="F8931" s="4">
        <v>25</v>
      </c>
      <c r="G8931" s="3" t="s">
        <v>867</v>
      </c>
      <c r="H8931" s="3" t="s">
        <v>1110</v>
      </c>
      <c r="I8931" s="3" t="s">
        <v>37719</v>
      </c>
      <c r="J8931" s="3" t="s">
        <v>5713</v>
      </c>
    </row>
    <row r="8932" spans="1:10" s="6" customFormat="1" ht="15" customHeight="1" x14ac:dyDescent="0.3">
      <c r="A8932" s="3" t="s">
        <v>173</v>
      </c>
      <c r="B8932" s="3" t="s">
        <v>174</v>
      </c>
      <c r="C8932" s="3" t="s">
        <v>415</v>
      </c>
      <c r="D8932" s="3" t="s">
        <v>416</v>
      </c>
      <c r="E8932" s="4">
        <v>11</v>
      </c>
      <c r="F8932" s="4">
        <v>29</v>
      </c>
      <c r="G8932" s="3" t="s">
        <v>867</v>
      </c>
      <c r="H8932" s="3" t="s">
        <v>1177</v>
      </c>
      <c r="I8932" s="3" t="s">
        <v>37719</v>
      </c>
      <c r="J8932" s="3" t="s">
        <v>5713</v>
      </c>
    </row>
    <row r="8933" spans="1:10" s="6" customFormat="1" ht="15" customHeight="1" x14ac:dyDescent="0.3">
      <c r="A8933" s="3" t="s">
        <v>189</v>
      </c>
      <c r="B8933" s="3" t="s">
        <v>190</v>
      </c>
      <c r="C8933" s="3" t="s">
        <v>376</v>
      </c>
      <c r="D8933" s="3" t="s">
        <v>377</v>
      </c>
      <c r="E8933" s="4">
        <v>12</v>
      </c>
      <c r="F8933" s="4">
        <v>26</v>
      </c>
      <c r="G8933" s="3" t="s">
        <v>948</v>
      </c>
      <c r="H8933" s="3" t="s">
        <v>1119</v>
      </c>
      <c r="I8933" s="3" t="s">
        <v>37719</v>
      </c>
      <c r="J8933" s="3" t="s">
        <v>5436</v>
      </c>
    </row>
    <row r="8934" spans="1:10" s="6" customFormat="1" ht="15" customHeight="1" x14ac:dyDescent="0.3">
      <c r="A8934" s="3" t="s">
        <v>189</v>
      </c>
      <c r="B8934" s="3" t="s">
        <v>190</v>
      </c>
      <c r="C8934" s="3" t="s">
        <v>366</v>
      </c>
      <c r="D8934" s="3" t="s">
        <v>367</v>
      </c>
      <c r="E8934" s="4">
        <v>12</v>
      </c>
      <c r="F8934" s="4">
        <v>25</v>
      </c>
      <c r="G8934" s="3" t="s">
        <v>948</v>
      </c>
      <c r="H8934" s="3" t="s">
        <v>1110</v>
      </c>
      <c r="I8934" s="3" t="s">
        <v>37719</v>
      </c>
      <c r="J8934" s="3" t="s">
        <v>5436</v>
      </c>
    </row>
    <row r="8935" spans="1:10" s="6" customFormat="1" ht="15" customHeight="1" x14ac:dyDescent="0.3">
      <c r="A8935" s="3" t="s">
        <v>189</v>
      </c>
      <c r="B8935" s="3" t="s">
        <v>190</v>
      </c>
      <c r="C8935" s="3" t="s">
        <v>352</v>
      </c>
      <c r="D8935" s="3" t="s">
        <v>353</v>
      </c>
      <c r="E8935" s="4">
        <v>12</v>
      </c>
      <c r="F8935" s="4">
        <v>24</v>
      </c>
      <c r="G8935" s="3" t="s">
        <v>948</v>
      </c>
      <c r="H8935" s="3" t="s">
        <v>1092</v>
      </c>
      <c r="I8935" s="3" t="s">
        <v>37719</v>
      </c>
      <c r="J8935" s="3" t="s">
        <v>5436</v>
      </c>
    </row>
    <row r="8936" spans="1:10" s="6" customFormat="1" ht="15" customHeight="1" x14ac:dyDescent="0.3">
      <c r="A8936" s="3" t="s">
        <v>189</v>
      </c>
      <c r="B8936" s="3" t="s">
        <v>190</v>
      </c>
      <c r="C8936" s="3" t="s">
        <v>337</v>
      </c>
      <c r="D8936" s="3" t="s">
        <v>338</v>
      </c>
      <c r="E8936" s="4">
        <v>12</v>
      </c>
      <c r="F8936" s="4">
        <v>23</v>
      </c>
      <c r="G8936" s="3" t="s">
        <v>948</v>
      </c>
      <c r="H8936" s="3" t="s">
        <v>1068</v>
      </c>
      <c r="I8936" s="3" t="s">
        <v>37719</v>
      </c>
      <c r="J8936" s="3" t="s">
        <v>5436</v>
      </c>
    </row>
    <row r="8937" spans="1:10" s="6" customFormat="1" ht="15" customHeight="1" x14ac:dyDescent="0.3">
      <c r="A8937" s="3" t="s">
        <v>189</v>
      </c>
      <c r="B8937" s="3" t="s">
        <v>190</v>
      </c>
      <c r="C8937" s="3" t="s">
        <v>322</v>
      </c>
      <c r="D8937" s="3" t="s">
        <v>323</v>
      </c>
      <c r="E8937" s="4">
        <v>12</v>
      </c>
      <c r="F8937" s="4">
        <v>22</v>
      </c>
      <c r="G8937" s="3" t="s">
        <v>948</v>
      </c>
      <c r="H8937" s="3" t="s">
        <v>1065</v>
      </c>
      <c r="I8937" s="3" t="s">
        <v>37719</v>
      </c>
      <c r="J8937" s="3" t="s">
        <v>5436</v>
      </c>
    </row>
    <row r="8938" spans="1:10" s="6" customFormat="1" ht="15" customHeight="1" x14ac:dyDescent="0.3">
      <c r="A8938" s="3" t="s">
        <v>189</v>
      </c>
      <c r="B8938" s="3" t="s">
        <v>190</v>
      </c>
      <c r="C8938" s="3" t="s">
        <v>307</v>
      </c>
      <c r="D8938" s="3" t="s">
        <v>308</v>
      </c>
      <c r="E8938" s="4">
        <v>12</v>
      </c>
      <c r="F8938" s="4">
        <v>21</v>
      </c>
      <c r="G8938" s="3" t="s">
        <v>948</v>
      </c>
      <c r="H8938" s="3" t="s">
        <v>1051</v>
      </c>
      <c r="I8938" s="3" t="s">
        <v>37719</v>
      </c>
      <c r="J8938" s="3" t="s">
        <v>5436</v>
      </c>
    </row>
    <row r="8939" spans="1:10" s="6" customFormat="1" ht="15" customHeight="1" x14ac:dyDescent="0.3">
      <c r="A8939" s="3" t="s">
        <v>189</v>
      </c>
      <c r="B8939" s="3" t="s">
        <v>190</v>
      </c>
      <c r="C8939" s="3" t="s">
        <v>295</v>
      </c>
      <c r="D8939" s="3" t="s">
        <v>296</v>
      </c>
      <c r="E8939" s="4">
        <v>12</v>
      </c>
      <c r="F8939" s="4">
        <v>20</v>
      </c>
      <c r="G8939" s="3" t="s">
        <v>948</v>
      </c>
      <c r="H8939" s="3" t="s">
        <v>1028</v>
      </c>
      <c r="I8939" s="3" t="s">
        <v>37719</v>
      </c>
      <c r="J8939" s="3" t="s">
        <v>5436</v>
      </c>
    </row>
    <row r="8940" spans="1:10" s="6" customFormat="1" ht="15" customHeight="1" x14ac:dyDescent="0.3">
      <c r="A8940" s="3" t="s">
        <v>189</v>
      </c>
      <c r="B8940" s="3" t="s">
        <v>190</v>
      </c>
      <c r="C8940" s="3" t="s">
        <v>283</v>
      </c>
      <c r="D8940" s="3" t="s">
        <v>284</v>
      </c>
      <c r="E8940" s="4">
        <v>12</v>
      </c>
      <c r="F8940" s="4">
        <v>19</v>
      </c>
      <c r="G8940" s="3" t="s">
        <v>948</v>
      </c>
      <c r="H8940" s="3" t="s">
        <v>1019</v>
      </c>
      <c r="I8940" s="3" t="s">
        <v>37719</v>
      </c>
      <c r="J8940" s="3" t="s">
        <v>5436</v>
      </c>
    </row>
    <row r="8941" spans="1:10" s="6" customFormat="1" ht="15" customHeight="1" x14ac:dyDescent="0.3">
      <c r="A8941" s="3" t="s">
        <v>189</v>
      </c>
      <c r="B8941" s="3" t="s">
        <v>190</v>
      </c>
      <c r="C8941" s="3" t="s">
        <v>272</v>
      </c>
      <c r="D8941" s="3" t="s">
        <v>273</v>
      </c>
      <c r="E8941" s="4">
        <v>12</v>
      </c>
      <c r="F8941" s="4">
        <v>18</v>
      </c>
      <c r="G8941" s="3" t="s">
        <v>948</v>
      </c>
      <c r="H8941" s="3" t="s">
        <v>1009</v>
      </c>
      <c r="I8941" s="3" t="s">
        <v>37719</v>
      </c>
      <c r="J8941" s="3" t="s">
        <v>5436</v>
      </c>
    </row>
    <row r="8942" spans="1:10" s="6" customFormat="1" ht="15" customHeight="1" x14ac:dyDescent="0.3">
      <c r="A8942" s="3" t="s">
        <v>189</v>
      </c>
      <c r="B8942" s="3" t="s">
        <v>190</v>
      </c>
      <c r="C8942" s="3" t="s">
        <v>260</v>
      </c>
      <c r="D8942" s="3" t="s">
        <v>261</v>
      </c>
      <c r="E8942" s="4">
        <v>12</v>
      </c>
      <c r="F8942" s="4">
        <v>17</v>
      </c>
      <c r="G8942" s="3" t="s">
        <v>948</v>
      </c>
      <c r="H8942" s="3" t="s">
        <v>1005</v>
      </c>
      <c r="I8942" s="3" t="s">
        <v>37719</v>
      </c>
      <c r="J8942" s="3" t="s">
        <v>5436</v>
      </c>
    </row>
    <row r="8943" spans="1:10" s="6" customFormat="1" ht="15" customHeight="1" x14ac:dyDescent="0.3">
      <c r="A8943" s="3" t="s">
        <v>189</v>
      </c>
      <c r="B8943" s="3" t="s">
        <v>190</v>
      </c>
      <c r="C8943" s="3" t="s">
        <v>246</v>
      </c>
      <c r="D8943" s="3" t="s">
        <v>247</v>
      </c>
      <c r="E8943" s="4">
        <v>12</v>
      </c>
      <c r="F8943" s="4">
        <v>16</v>
      </c>
      <c r="G8943" s="3" t="s">
        <v>948</v>
      </c>
      <c r="H8943" s="3" t="s">
        <v>989</v>
      </c>
      <c r="I8943" s="3" t="s">
        <v>37719</v>
      </c>
      <c r="J8943" s="3" t="s">
        <v>5436</v>
      </c>
    </row>
    <row r="8944" spans="1:10" s="6" customFormat="1" ht="15" customHeight="1" x14ac:dyDescent="0.3">
      <c r="A8944" s="3" t="s">
        <v>189</v>
      </c>
      <c r="B8944" s="3" t="s">
        <v>190</v>
      </c>
      <c r="C8944" s="3" t="s">
        <v>232</v>
      </c>
      <c r="D8944" s="3" t="s">
        <v>233</v>
      </c>
      <c r="E8944" s="4">
        <v>12</v>
      </c>
      <c r="F8944" s="4">
        <v>15</v>
      </c>
      <c r="G8944" s="3" t="s">
        <v>948</v>
      </c>
      <c r="H8944" s="3" t="s">
        <v>986</v>
      </c>
      <c r="I8944" s="3" t="s">
        <v>37719</v>
      </c>
      <c r="J8944" s="3" t="s">
        <v>5436</v>
      </c>
    </row>
    <row r="8945" spans="1:10" s="6" customFormat="1" ht="15" customHeight="1" x14ac:dyDescent="0.3">
      <c r="A8945" s="3" t="s">
        <v>189</v>
      </c>
      <c r="B8945" s="3" t="s">
        <v>190</v>
      </c>
      <c r="C8945" s="3" t="s">
        <v>219</v>
      </c>
      <c r="D8945" s="3" t="s">
        <v>220</v>
      </c>
      <c r="E8945" s="4">
        <v>12</v>
      </c>
      <c r="F8945" s="4">
        <v>14</v>
      </c>
      <c r="G8945" s="3" t="s">
        <v>948</v>
      </c>
      <c r="H8945" s="3" t="s">
        <v>977</v>
      </c>
      <c r="I8945" s="3" t="s">
        <v>37719</v>
      </c>
      <c r="J8945" s="3" t="s">
        <v>5436</v>
      </c>
    </row>
    <row r="8946" spans="1:10" s="6" customFormat="1" ht="15" customHeight="1" x14ac:dyDescent="0.3">
      <c r="A8946" s="3" t="s">
        <v>173</v>
      </c>
      <c r="B8946" s="3" t="s">
        <v>174</v>
      </c>
      <c r="C8946" s="3" t="s">
        <v>389</v>
      </c>
      <c r="D8946" s="3" t="s">
        <v>390</v>
      </c>
      <c r="E8946" s="4">
        <v>11</v>
      </c>
      <c r="F8946" s="4">
        <v>27</v>
      </c>
      <c r="G8946" s="3" t="s">
        <v>867</v>
      </c>
      <c r="H8946" s="3" t="s">
        <v>1127</v>
      </c>
      <c r="I8946" s="3" t="s">
        <v>37719</v>
      </c>
      <c r="J8946" s="3" t="s">
        <v>5713</v>
      </c>
    </row>
    <row r="8947" spans="1:10" s="6" customFormat="1" ht="15" customHeight="1" x14ac:dyDescent="0.3">
      <c r="A8947" s="3" t="s">
        <v>189</v>
      </c>
      <c r="B8947" s="3" t="s">
        <v>190</v>
      </c>
      <c r="C8947" s="3" t="s">
        <v>173</v>
      </c>
      <c r="D8947" s="3" t="s">
        <v>174</v>
      </c>
      <c r="E8947" s="4">
        <v>12</v>
      </c>
      <c r="F8947" s="4">
        <v>11</v>
      </c>
      <c r="G8947" s="3" t="s">
        <v>948</v>
      </c>
      <c r="H8947" s="3" t="s">
        <v>867</v>
      </c>
      <c r="I8947" s="3" t="s">
        <v>37719</v>
      </c>
      <c r="J8947" s="3" t="s">
        <v>5436</v>
      </c>
    </row>
    <row r="8948" spans="1:10" s="6" customFormat="1" ht="15" customHeight="1" x14ac:dyDescent="0.3">
      <c r="A8948" s="3" t="s">
        <v>189</v>
      </c>
      <c r="B8948" s="3" t="s">
        <v>190</v>
      </c>
      <c r="C8948" s="3" t="s">
        <v>142</v>
      </c>
      <c r="D8948" s="3" t="s">
        <v>143</v>
      </c>
      <c r="E8948" s="4">
        <v>12</v>
      </c>
      <c r="F8948" s="4">
        <v>9</v>
      </c>
      <c r="G8948" s="3" t="s">
        <v>948</v>
      </c>
      <c r="H8948" s="3" t="s">
        <v>820</v>
      </c>
      <c r="I8948" s="3" t="s">
        <v>37719</v>
      </c>
      <c r="J8948" s="3" t="s">
        <v>5436</v>
      </c>
    </row>
    <row r="8949" spans="1:10" s="6" customFormat="1" ht="15" customHeight="1" x14ac:dyDescent="0.3">
      <c r="A8949" s="3" t="s">
        <v>189</v>
      </c>
      <c r="B8949" s="3" t="s">
        <v>190</v>
      </c>
      <c r="C8949" s="3" t="s">
        <v>128</v>
      </c>
      <c r="D8949" s="3" t="s">
        <v>129</v>
      </c>
      <c r="E8949" s="4">
        <v>12</v>
      </c>
      <c r="F8949" s="4">
        <v>8</v>
      </c>
      <c r="G8949" s="3" t="s">
        <v>948</v>
      </c>
      <c r="H8949" s="3" t="s">
        <v>803</v>
      </c>
      <c r="I8949" s="3" t="s">
        <v>37719</v>
      </c>
      <c r="J8949" s="3" t="s">
        <v>5436</v>
      </c>
    </row>
    <row r="8950" spans="1:10" s="6" customFormat="1" ht="15" customHeight="1" x14ac:dyDescent="0.3">
      <c r="A8950" s="3" t="s">
        <v>189</v>
      </c>
      <c r="B8950" s="3" t="s">
        <v>190</v>
      </c>
      <c r="C8950" s="3" t="s">
        <v>112</v>
      </c>
      <c r="D8950" s="3" t="s">
        <v>113</v>
      </c>
      <c r="E8950" s="4">
        <v>12</v>
      </c>
      <c r="F8950" s="4">
        <v>7</v>
      </c>
      <c r="G8950" s="3" t="s">
        <v>948</v>
      </c>
      <c r="H8950" s="3" t="s">
        <v>749</v>
      </c>
      <c r="I8950" s="3" t="s">
        <v>37719</v>
      </c>
      <c r="J8950" s="3" t="s">
        <v>5436</v>
      </c>
    </row>
    <row r="8951" spans="1:10" s="6" customFormat="1" ht="15" customHeight="1" x14ac:dyDescent="0.3">
      <c r="A8951" s="3" t="s">
        <v>189</v>
      </c>
      <c r="B8951" s="3" t="s">
        <v>190</v>
      </c>
      <c r="C8951" s="3" t="s">
        <v>86</v>
      </c>
      <c r="D8951" s="3" t="s">
        <v>87</v>
      </c>
      <c r="E8951" s="4">
        <v>12</v>
      </c>
      <c r="F8951" s="4">
        <v>5</v>
      </c>
      <c r="G8951" s="3" t="s">
        <v>948</v>
      </c>
      <c r="H8951" s="3" t="s">
        <v>731</v>
      </c>
      <c r="I8951" s="3" t="s">
        <v>37719</v>
      </c>
      <c r="J8951" s="3" t="s">
        <v>5436</v>
      </c>
    </row>
    <row r="8952" spans="1:10" s="6" customFormat="1" ht="15" customHeight="1" x14ac:dyDescent="0.3">
      <c r="A8952" s="3" t="s">
        <v>189</v>
      </c>
      <c r="B8952" s="3" t="s">
        <v>190</v>
      </c>
      <c r="C8952" s="3" t="s">
        <v>71</v>
      </c>
      <c r="D8952" s="3" t="s">
        <v>72</v>
      </c>
      <c r="E8952" s="4">
        <v>12</v>
      </c>
      <c r="F8952" s="4">
        <v>4</v>
      </c>
      <c r="G8952" s="3" t="s">
        <v>948</v>
      </c>
      <c r="H8952" s="3" t="s">
        <v>718</v>
      </c>
      <c r="I8952" s="3" t="s">
        <v>37719</v>
      </c>
      <c r="J8952" s="3" t="s">
        <v>5436</v>
      </c>
    </row>
    <row r="8953" spans="1:10" s="6" customFormat="1" ht="15" customHeight="1" x14ac:dyDescent="0.3">
      <c r="A8953" s="3" t="s">
        <v>189</v>
      </c>
      <c r="B8953" s="3" t="s">
        <v>190</v>
      </c>
      <c r="C8953" s="3" t="s">
        <v>57</v>
      </c>
      <c r="D8953" s="3" t="s">
        <v>58</v>
      </c>
      <c r="E8953" s="4">
        <v>12</v>
      </c>
      <c r="F8953" s="4">
        <v>3</v>
      </c>
      <c r="G8953" s="3" t="s">
        <v>948</v>
      </c>
      <c r="H8953" s="3" t="s">
        <v>705</v>
      </c>
      <c r="I8953" s="3" t="s">
        <v>37719</v>
      </c>
      <c r="J8953" s="3" t="s">
        <v>5436</v>
      </c>
    </row>
    <row r="8954" spans="1:10" s="6" customFormat="1" ht="15" customHeight="1" x14ac:dyDescent="0.3">
      <c r="A8954" s="3" t="s">
        <v>189</v>
      </c>
      <c r="B8954" s="3" t="s">
        <v>190</v>
      </c>
      <c r="C8954" s="3" t="s">
        <v>42</v>
      </c>
      <c r="D8954" s="3" t="s">
        <v>43</v>
      </c>
      <c r="E8954" s="4">
        <v>12</v>
      </c>
      <c r="F8954" s="4">
        <v>2</v>
      </c>
      <c r="G8954" s="3" t="s">
        <v>948</v>
      </c>
      <c r="H8954" s="3" t="s">
        <v>686</v>
      </c>
      <c r="I8954" s="3" t="s">
        <v>37719</v>
      </c>
      <c r="J8954" s="3" t="s">
        <v>5436</v>
      </c>
    </row>
    <row r="8955" spans="1:10" s="6" customFormat="1" ht="15" customHeight="1" x14ac:dyDescent="0.3">
      <c r="A8955" s="3" t="s">
        <v>189</v>
      </c>
      <c r="B8955" s="3" t="s">
        <v>190</v>
      </c>
      <c r="C8955" s="3" t="s">
        <v>25</v>
      </c>
      <c r="D8955" s="3" t="s">
        <v>26</v>
      </c>
      <c r="E8955" s="4">
        <v>12</v>
      </c>
      <c r="F8955" s="4">
        <v>1</v>
      </c>
      <c r="G8955" s="3" t="s">
        <v>948</v>
      </c>
      <c r="H8955" s="3" t="s">
        <v>623</v>
      </c>
      <c r="I8955" s="3" t="s">
        <v>37719</v>
      </c>
      <c r="J8955" s="3" t="s">
        <v>5436</v>
      </c>
    </row>
    <row r="8956" spans="1:10" s="6" customFormat="1" ht="15" customHeight="1" x14ac:dyDescent="0.3">
      <c r="A8956" s="3" t="s">
        <v>173</v>
      </c>
      <c r="B8956" s="3" t="s">
        <v>174</v>
      </c>
      <c r="C8956" s="3" t="s">
        <v>581</v>
      </c>
      <c r="D8956" s="3" t="s">
        <v>582</v>
      </c>
      <c r="E8956" s="4">
        <v>11</v>
      </c>
      <c r="F8956" s="4">
        <v>43</v>
      </c>
      <c r="G8956" s="3" t="s">
        <v>867</v>
      </c>
      <c r="H8956" s="3" t="s">
        <v>1321</v>
      </c>
      <c r="I8956" s="3" t="s">
        <v>37719</v>
      </c>
      <c r="J8956" s="3" t="s">
        <v>5713</v>
      </c>
    </row>
    <row r="8957" spans="1:10" s="6" customFormat="1" ht="15" customHeight="1" x14ac:dyDescent="0.3">
      <c r="A8957" s="3" t="s">
        <v>173</v>
      </c>
      <c r="B8957" s="3" t="s">
        <v>174</v>
      </c>
      <c r="C8957" s="3" t="s">
        <v>568</v>
      </c>
      <c r="D8957" s="3" t="s">
        <v>569</v>
      </c>
      <c r="E8957" s="4">
        <v>11</v>
      </c>
      <c r="F8957" s="4">
        <v>42</v>
      </c>
      <c r="G8957" s="3" t="s">
        <v>867</v>
      </c>
      <c r="H8957" s="3" t="s">
        <v>1302</v>
      </c>
      <c r="I8957" s="3" t="s">
        <v>37719</v>
      </c>
      <c r="J8957" s="3" t="s">
        <v>5713</v>
      </c>
    </row>
    <row r="8958" spans="1:10" s="6" customFormat="1" ht="15" customHeight="1" x14ac:dyDescent="0.3">
      <c r="A8958" s="3" t="s">
        <v>173</v>
      </c>
      <c r="B8958" s="3" t="s">
        <v>174</v>
      </c>
      <c r="C8958" s="3" t="s">
        <v>448</v>
      </c>
      <c r="D8958" s="3" t="s">
        <v>449</v>
      </c>
      <c r="E8958" s="4">
        <v>11</v>
      </c>
      <c r="F8958" s="4">
        <v>32</v>
      </c>
      <c r="G8958" s="3" t="s">
        <v>867</v>
      </c>
      <c r="H8958" s="3" t="s">
        <v>1201</v>
      </c>
      <c r="I8958" s="3" t="s">
        <v>37719</v>
      </c>
      <c r="J8958" s="3" t="s">
        <v>5713</v>
      </c>
    </row>
    <row r="8959" spans="1:10" s="6" customFormat="1" ht="15" customHeight="1" x14ac:dyDescent="0.3">
      <c r="A8959" s="3" t="s">
        <v>173</v>
      </c>
      <c r="B8959" s="3" t="s">
        <v>174</v>
      </c>
      <c r="C8959" s="3" t="s">
        <v>440</v>
      </c>
      <c r="D8959" s="3" t="s">
        <v>441</v>
      </c>
      <c r="E8959" s="4">
        <v>11</v>
      </c>
      <c r="F8959" s="4">
        <v>31</v>
      </c>
      <c r="G8959" s="3" t="s">
        <v>867</v>
      </c>
      <c r="H8959" s="3" t="s">
        <v>1199</v>
      </c>
      <c r="I8959" s="3" t="s">
        <v>37719</v>
      </c>
      <c r="J8959" s="3" t="s">
        <v>5713</v>
      </c>
    </row>
    <row r="8960" spans="1:10" s="6" customFormat="1" ht="15" customHeight="1" x14ac:dyDescent="0.3">
      <c r="A8960" s="3" t="s">
        <v>173</v>
      </c>
      <c r="B8960" s="3" t="s">
        <v>174</v>
      </c>
      <c r="C8960" s="3" t="s">
        <v>430</v>
      </c>
      <c r="D8960" s="3" t="s">
        <v>431</v>
      </c>
      <c r="E8960" s="4">
        <v>11</v>
      </c>
      <c r="F8960" s="4">
        <v>30</v>
      </c>
      <c r="G8960" s="3" t="s">
        <v>867</v>
      </c>
      <c r="H8960" s="3" t="s">
        <v>1191</v>
      </c>
      <c r="I8960" s="3" t="s">
        <v>37719</v>
      </c>
      <c r="J8960" s="3" t="s">
        <v>5713</v>
      </c>
    </row>
    <row r="8961" spans="1:10" s="6" customFormat="1" ht="15" customHeight="1" x14ac:dyDescent="0.3">
      <c r="A8961" s="3" t="s">
        <v>189</v>
      </c>
      <c r="B8961" s="3" t="s">
        <v>190</v>
      </c>
      <c r="C8961" s="3" t="s">
        <v>158</v>
      </c>
      <c r="D8961" s="3" t="s">
        <v>159</v>
      </c>
      <c r="E8961" s="4">
        <v>12</v>
      </c>
      <c r="F8961" s="4">
        <v>10</v>
      </c>
      <c r="G8961" s="3" t="s">
        <v>948</v>
      </c>
      <c r="H8961" s="3" t="s">
        <v>854</v>
      </c>
      <c r="I8961" s="3" t="s">
        <v>37719</v>
      </c>
      <c r="J8961" s="3" t="s">
        <v>5436</v>
      </c>
    </row>
    <row r="8962" spans="1:10" s="6" customFormat="1" ht="15" customHeight="1" x14ac:dyDescent="0.3">
      <c r="A8962" s="3" t="s">
        <v>173</v>
      </c>
      <c r="B8962" s="3" t="s">
        <v>174</v>
      </c>
      <c r="C8962" s="3" t="s">
        <v>128</v>
      </c>
      <c r="D8962" s="3" t="s">
        <v>129</v>
      </c>
      <c r="E8962" s="4">
        <v>11</v>
      </c>
      <c r="F8962" s="4">
        <v>8</v>
      </c>
      <c r="G8962" s="3" t="s">
        <v>867</v>
      </c>
      <c r="H8962" s="3" t="s">
        <v>803</v>
      </c>
      <c r="I8962" s="3" t="s">
        <v>37719</v>
      </c>
      <c r="J8962" s="3" t="s">
        <v>5672</v>
      </c>
    </row>
    <row r="8963" spans="1:10" s="6" customFormat="1" ht="15" customHeight="1" x14ac:dyDescent="0.3">
      <c r="A8963" s="3" t="s">
        <v>173</v>
      </c>
      <c r="B8963" s="3" t="s">
        <v>174</v>
      </c>
      <c r="C8963" s="3" t="s">
        <v>112</v>
      </c>
      <c r="D8963" s="3" t="s">
        <v>113</v>
      </c>
      <c r="E8963" s="4">
        <v>11</v>
      </c>
      <c r="F8963" s="4">
        <v>7</v>
      </c>
      <c r="G8963" s="3" t="s">
        <v>867</v>
      </c>
      <c r="H8963" s="3" t="s">
        <v>749</v>
      </c>
      <c r="I8963" s="3" t="s">
        <v>37719</v>
      </c>
      <c r="J8963" s="3" t="s">
        <v>5672</v>
      </c>
    </row>
    <row r="8964" spans="1:10" s="6" customFormat="1" ht="15" customHeight="1" x14ac:dyDescent="0.3">
      <c r="A8964" s="3" t="s">
        <v>173</v>
      </c>
      <c r="B8964" s="3" t="s">
        <v>174</v>
      </c>
      <c r="C8964" s="3" t="s">
        <v>86</v>
      </c>
      <c r="D8964" s="3" t="s">
        <v>87</v>
      </c>
      <c r="E8964" s="4">
        <v>11</v>
      </c>
      <c r="F8964" s="4">
        <v>5</v>
      </c>
      <c r="G8964" s="3" t="s">
        <v>867</v>
      </c>
      <c r="H8964" s="3" t="s">
        <v>731</v>
      </c>
      <c r="I8964" s="3" t="s">
        <v>37719</v>
      </c>
      <c r="J8964" s="3" t="s">
        <v>5672</v>
      </c>
    </row>
    <row r="8965" spans="1:10" s="6" customFormat="1" ht="15" customHeight="1" x14ac:dyDescent="0.3">
      <c r="A8965" s="3" t="s">
        <v>173</v>
      </c>
      <c r="B8965" s="3" t="s">
        <v>174</v>
      </c>
      <c r="C8965" s="3" t="s">
        <v>389</v>
      </c>
      <c r="D8965" s="3" t="s">
        <v>390</v>
      </c>
      <c r="E8965" s="4">
        <v>11</v>
      </c>
      <c r="F8965" s="4">
        <v>27</v>
      </c>
      <c r="G8965" s="3" t="s">
        <v>867</v>
      </c>
      <c r="H8965" s="3" t="s">
        <v>1127</v>
      </c>
      <c r="I8965" s="3" t="s">
        <v>37719</v>
      </c>
      <c r="J8965" s="3" t="s">
        <v>5614</v>
      </c>
    </row>
    <row r="8966" spans="1:10" s="6" customFormat="1" ht="15" customHeight="1" x14ac:dyDescent="0.3">
      <c r="A8966" s="3" t="s">
        <v>173</v>
      </c>
      <c r="B8966" s="3" t="s">
        <v>174</v>
      </c>
      <c r="C8966" s="3" t="s">
        <v>376</v>
      </c>
      <c r="D8966" s="3" t="s">
        <v>377</v>
      </c>
      <c r="E8966" s="4">
        <v>11</v>
      </c>
      <c r="F8966" s="4">
        <v>26</v>
      </c>
      <c r="G8966" s="3" t="s">
        <v>867</v>
      </c>
      <c r="H8966" s="3" t="s">
        <v>1119</v>
      </c>
      <c r="I8966" s="3" t="s">
        <v>37719</v>
      </c>
      <c r="J8966" s="3" t="s">
        <v>5614</v>
      </c>
    </row>
    <row r="8967" spans="1:10" s="6" customFormat="1" ht="15" customHeight="1" x14ac:dyDescent="0.3">
      <c r="A8967" s="3" t="s">
        <v>173</v>
      </c>
      <c r="B8967" s="3" t="s">
        <v>174</v>
      </c>
      <c r="C8967" s="3" t="s">
        <v>366</v>
      </c>
      <c r="D8967" s="3" t="s">
        <v>367</v>
      </c>
      <c r="E8967" s="4">
        <v>11</v>
      </c>
      <c r="F8967" s="4">
        <v>25</v>
      </c>
      <c r="G8967" s="3" t="s">
        <v>867</v>
      </c>
      <c r="H8967" s="3" t="s">
        <v>1110</v>
      </c>
      <c r="I8967" s="3" t="s">
        <v>37719</v>
      </c>
      <c r="J8967" s="3" t="s">
        <v>5614</v>
      </c>
    </row>
    <row r="8968" spans="1:10" s="6" customFormat="1" ht="15" customHeight="1" x14ac:dyDescent="0.3">
      <c r="A8968" s="3" t="s">
        <v>173</v>
      </c>
      <c r="B8968" s="3" t="s">
        <v>174</v>
      </c>
      <c r="C8968" s="3" t="s">
        <v>352</v>
      </c>
      <c r="D8968" s="3" t="s">
        <v>353</v>
      </c>
      <c r="E8968" s="4">
        <v>11</v>
      </c>
      <c r="F8968" s="4">
        <v>24</v>
      </c>
      <c r="G8968" s="3" t="s">
        <v>867</v>
      </c>
      <c r="H8968" s="3" t="s">
        <v>1092</v>
      </c>
      <c r="I8968" s="3" t="s">
        <v>37719</v>
      </c>
      <c r="J8968" s="3" t="s">
        <v>5614</v>
      </c>
    </row>
    <row r="8969" spans="1:10" s="6" customFormat="1" ht="15" customHeight="1" x14ac:dyDescent="0.3">
      <c r="A8969" s="3" t="s">
        <v>173</v>
      </c>
      <c r="B8969" s="3" t="s">
        <v>174</v>
      </c>
      <c r="C8969" s="3" t="s">
        <v>337</v>
      </c>
      <c r="D8969" s="3" t="s">
        <v>338</v>
      </c>
      <c r="E8969" s="4">
        <v>11</v>
      </c>
      <c r="F8969" s="4">
        <v>23</v>
      </c>
      <c r="G8969" s="3" t="s">
        <v>867</v>
      </c>
      <c r="H8969" s="3" t="s">
        <v>1068</v>
      </c>
      <c r="I8969" s="3" t="s">
        <v>37719</v>
      </c>
      <c r="J8969" s="3" t="s">
        <v>5614</v>
      </c>
    </row>
    <row r="8970" spans="1:10" s="6" customFormat="1" ht="15" customHeight="1" x14ac:dyDescent="0.3">
      <c r="A8970" s="3" t="s">
        <v>173</v>
      </c>
      <c r="B8970" s="3" t="s">
        <v>174</v>
      </c>
      <c r="C8970" s="3" t="s">
        <v>322</v>
      </c>
      <c r="D8970" s="3" t="s">
        <v>323</v>
      </c>
      <c r="E8970" s="4">
        <v>11</v>
      </c>
      <c r="F8970" s="4">
        <v>22</v>
      </c>
      <c r="G8970" s="3" t="s">
        <v>867</v>
      </c>
      <c r="H8970" s="3" t="s">
        <v>1065</v>
      </c>
      <c r="I8970" s="3" t="s">
        <v>37719</v>
      </c>
      <c r="J8970" s="3" t="s">
        <v>5614</v>
      </c>
    </row>
    <row r="8971" spans="1:10" s="6" customFormat="1" ht="15" customHeight="1" x14ac:dyDescent="0.3">
      <c r="A8971" s="3" t="s">
        <v>173</v>
      </c>
      <c r="B8971" s="3" t="s">
        <v>174</v>
      </c>
      <c r="C8971" s="3" t="s">
        <v>307</v>
      </c>
      <c r="D8971" s="3" t="s">
        <v>308</v>
      </c>
      <c r="E8971" s="4">
        <v>11</v>
      </c>
      <c r="F8971" s="4">
        <v>21</v>
      </c>
      <c r="G8971" s="3" t="s">
        <v>867</v>
      </c>
      <c r="H8971" s="3" t="s">
        <v>1051</v>
      </c>
      <c r="I8971" s="3" t="s">
        <v>37719</v>
      </c>
      <c r="J8971" s="3" t="s">
        <v>5614</v>
      </c>
    </row>
    <row r="8972" spans="1:10" s="6" customFormat="1" ht="15" customHeight="1" x14ac:dyDescent="0.3">
      <c r="A8972" s="3" t="s">
        <v>173</v>
      </c>
      <c r="B8972" s="3" t="s">
        <v>174</v>
      </c>
      <c r="C8972" s="3" t="s">
        <v>295</v>
      </c>
      <c r="D8972" s="3" t="s">
        <v>296</v>
      </c>
      <c r="E8972" s="4">
        <v>11</v>
      </c>
      <c r="F8972" s="4">
        <v>20</v>
      </c>
      <c r="G8972" s="3" t="s">
        <v>867</v>
      </c>
      <c r="H8972" s="3" t="s">
        <v>1028</v>
      </c>
      <c r="I8972" s="3" t="s">
        <v>37719</v>
      </c>
      <c r="J8972" s="3" t="s">
        <v>5614</v>
      </c>
    </row>
    <row r="8973" spans="1:10" s="6" customFormat="1" ht="15" customHeight="1" x14ac:dyDescent="0.3">
      <c r="A8973" s="3" t="s">
        <v>173</v>
      </c>
      <c r="B8973" s="3" t="s">
        <v>174</v>
      </c>
      <c r="C8973" s="3" t="s">
        <v>283</v>
      </c>
      <c r="D8973" s="3" t="s">
        <v>284</v>
      </c>
      <c r="E8973" s="4">
        <v>11</v>
      </c>
      <c r="F8973" s="4">
        <v>19</v>
      </c>
      <c r="G8973" s="3" t="s">
        <v>867</v>
      </c>
      <c r="H8973" s="3" t="s">
        <v>1019</v>
      </c>
      <c r="I8973" s="3" t="s">
        <v>37719</v>
      </c>
      <c r="J8973" s="3" t="s">
        <v>5614</v>
      </c>
    </row>
    <row r="8974" spans="1:10" s="6" customFormat="1" ht="15" customHeight="1" x14ac:dyDescent="0.3">
      <c r="A8974" s="3" t="s">
        <v>173</v>
      </c>
      <c r="B8974" s="3" t="s">
        <v>174</v>
      </c>
      <c r="C8974" s="3" t="s">
        <v>272</v>
      </c>
      <c r="D8974" s="3" t="s">
        <v>273</v>
      </c>
      <c r="E8974" s="4">
        <v>11</v>
      </c>
      <c r="F8974" s="4">
        <v>18</v>
      </c>
      <c r="G8974" s="3" t="s">
        <v>867</v>
      </c>
      <c r="H8974" s="3" t="s">
        <v>1009</v>
      </c>
      <c r="I8974" s="3" t="s">
        <v>37719</v>
      </c>
      <c r="J8974" s="3" t="s">
        <v>5614</v>
      </c>
    </row>
    <row r="8975" spans="1:10" s="6" customFormat="1" ht="15" customHeight="1" x14ac:dyDescent="0.3">
      <c r="A8975" s="3" t="s">
        <v>173</v>
      </c>
      <c r="B8975" s="3" t="s">
        <v>174</v>
      </c>
      <c r="C8975" s="3" t="s">
        <v>260</v>
      </c>
      <c r="D8975" s="3" t="s">
        <v>261</v>
      </c>
      <c r="E8975" s="4">
        <v>11</v>
      </c>
      <c r="F8975" s="4">
        <v>17</v>
      </c>
      <c r="G8975" s="3" t="s">
        <v>867</v>
      </c>
      <c r="H8975" s="3" t="s">
        <v>1005</v>
      </c>
      <c r="I8975" s="3" t="s">
        <v>37719</v>
      </c>
      <c r="J8975" s="3" t="s">
        <v>5614</v>
      </c>
    </row>
    <row r="8976" spans="1:10" s="6" customFormat="1" ht="15" customHeight="1" x14ac:dyDescent="0.3">
      <c r="A8976" s="3" t="s">
        <v>173</v>
      </c>
      <c r="B8976" s="3" t="s">
        <v>174</v>
      </c>
      <c r="C8976" s="3" t="s">
        <v>246</v>
      </c>
      <c r="D8976" s="3" t="s">
        <v>247</v>
      </c>
      <c r="E8976" s="4">
        <v>11</v>
      </c>
      <c r="F8976" s="4">
        <v>16</v>
      </c>
      <c r="G8976" s="3" t="s">
        <v>867</v>
      </c>
      <c r="H8976" s="3" t="s">
        <v>989</v>
      </c>
      <c r="I8976" s="3" t="s">
        <v>37719</v>
      </c>
      <c r="J8976" s="3" t="s">
        <v>5614</v>
      </c>
    </row>
    <row r="8977" spans="1:10" s="6" customFormat="1" ht="15" customHeight="1" x14ac:dyDescent="0.3">
      <c r="A8977" s="3" t="s">
        <v>173</v>
      </c>
      <c r="B8977" s="3" t="s">
        <v>174</v>
      </c>
      <c r="C8977" s="3" t="s">
        <v>232</v>
      </c>
      <c r="D8977" s="3" t="s">
        <v>233</v>
      </c>
      <c r="E8977" s="4">
        <v>11</v>
      </c>
      <c r="F8977" s="4">
        <v>15</v>
      </c>
      <c r="G8977" s="3" t="s">
        <v>867</v>
      </c>
      <c r="H8977" s="3" t="s">
        <v>986</v>
      </c>
      <c r="I8977" s="3" t="s">
        <v>37719</v>
      </c>
      <c r="J8977" s="3" t="s">
        <v>5614</v>
      </c>
    </row>
    <row r="8978" spans="1:10" s="6" customFormat="1" ht="15" customHeight="1" x14ac:dyDescent="0.3">
      <c r="A8978" s="3" t="s">
        <v>173</v>
      </c>
      <c r="B8978" s="3" t="s">
        <v>174</v>
      </c>
      <c r="C8978" s="3" t="s">
        <v>440</v>
      </c>
      <c r="D8978" s="3" t="s">
        <v>441</v>
      </c>
      <c r="E8978" s="4">
        <v>11</v>
      </c>
      <c r="F8978" s="4">
        <v>31</v>
      </c>
      <c r="G8978" s="3" t="s">
        <v>867</v>
      </c>
      <c r="H8978" s="3" t="s">
        <v>1199</v>
      </c>
      <c r="I8978" s="3" t="s">
        <v>37719</v>
      </c>
      <c r="J8978" s="3" t="s">
        <v>5614</v>
      </c>
    </row>
    <row r="8979" spans="1:10" s="6" customFormat="1" ht="15" customHeight="1" x14ac:dyDescent="0.3">
      <c r="A8979" s="3" t="s">
        <v>173</v>
      </c>
      <c r="B8979" s="3" t="s">
        <v>174</v>
      </c>
      <c r="C8979" s="3" t="s">
        <v>204</v>
      </c>
      <c r="D8979" s="3" t="s">
        <v>205</v>
      </c>
      <c r="E8979" s="4">
        <v>11</v>
      </c>
      <c r="F8979" s="4">
        <v>13</v>
      </c>
      <c r="G8979" s="3" t="s">
        <v>867</v>
      </c>
      <c r="H8979" s="3" t="s">
        <v>956</v>
      </c>
      <c r="I8979" s="3" t="s">
        <v>37719</v>
      </c>
      <c r="J8979" s="3" t="s">
        <v>5614</v>
      </c>
    </row>
    <row r="8980" spans="1:10" s="6" customFormat="1" ht="15" customHeight="1" x14ac:dyDescent="0.3">
      <c r="A8980" s="3" t="s">
        <v>173</v>
      </c>
      <c r="B8980" s="3" t="s">
        <v>174</v>
      </c>
      <c r="C8980" s="3" t="s">
        <v>158</v>
      </c>
      <c r="D8980" s="3" t="s">
        <v>159</v>
      </c>
      <c r="E8980" s="4">
        <v>11</v>
      </c>
      <c r="F8980" s="4">
        <v>10</v>
      </c>
      <c r="G8980" s="3" t="s">
        <v>867</v>
      </c>
      <c r="H8980" s="3" t="s">
        <v>854</v>
      </c>
      <c r="I8980" s="3" t="s">
        <v>37719</v>
      </c>
      <c r="J8980" s="3" t="s">
        <v>5614</v>
      </c>
    </row>
    <row r="8981" spans="1:10" s="6" customFormat="1" ht="15" customHeight="1" x14ac:dyDescent="0.3">
      <c r="A8981" s="3" t="s">
        <v>173</v>
      </c>
      <c r="B8981" s="3" t="s">
        <v>174</v>
      </c>
      <c r="C8981" s="3" t="s">
        <v>142</v>
      </c>
      <c r="D8981" s="3" t="s">
        <v>143</v>
      </c>
      <c r="E8981" s="4">
        <v>11</v>
      </c>
      <c r="F8981" s="4">
        <v>9</v>
      </c>
      <c r="G8981" s="3" t="s">
        <v>867</v>
      </c>
      <c r="H8981" s="3" t="s">
        <v>820</v>
      </c>
      <c r="I8981" s="3" t="s">
        <v>37719</v>
      </c>
      <c r="J8981" s="3" t="s">
        <v>5614</v>
      </c>
    </row>
    <row r="8982" spans="1:10" s="6" customFormat="1" ht="15" customHeight="1" x14ac:dyDescent="0.3">
      <c r="A8982" s="3" t="s">
        <v>173</v>
      </c>
      <c r="B8982" s="3" t="s">
        <v>174</v>
      </c>
      <c r="C8982" s="3" t="s">
        <v>128</v>
      </c>
      <c r="D8982" s="3" t="s">
        <v>129</v>
      </c>
      <c r="E8982" s="4">
        <v>11</v>
      </c>
      <c r="F8982" s="4">
        <v>8</v>
      </c>
      <c r="G8982" s="3" t="s">
        <v>867</v>
      </c>
      <c r="H8982" s="3" t="s">
        <v>803</v>
      </c>
      <c r="I8982" s="3" t="s">
        <v>37719</v>
      </c>
      <c r="J8982" s="3" t="s">
        <v>5614</v>
      </c>
    </row>
    <row r="8983" spans="1:10" s="6" customFormat="1" ht="15" customHeight="1" x14ac:dyDescent="0.3">
      <c r="A8983" s="3" t="s">
        <v>173</v>
      </c>
      <c r="B8983" s="3" t="s">
        <v>174</v>
      </c>
      <c r="C8983" s="3" t="s">
        <v>112</v>
      </c>
      <c r="D8983" s="3" t="s">
        <v>113</v>
      </c>
      <c r="E8983" s="4">
        <v>11</v>
      </c>
      <c r="F8983" s="4">
        <v>7</v>
      </c>
      <c r="G8983" s="3" t="s">
        <v>867</v>
      </c>
      <c r="H8983" s="3" t="s">
        <v>749</v>
      </c>
      <c r="I8983" s="3" t="s">
        <v>37719</v>
      </c>
      <c r="J8983" s="3" t="s">
        <v>5614</v>
      </c>
    </row>
    <row r="8984" spans="1:10" s="6" customFormat="1" ht="15" customHeight="1" x14ac:dyDescent="0.3">
      <c r="A8984" s="3" t="s">
        <v>173</v>
      </c>
      <c r="B8984" s="3" t="s">
        <v>174</v>
      </c>
      <c r="C8984" s="3" t="s">
        <v>97</v>
      </c>
      <c r="D8984" s="3" t="s">
        <v>98</v>
      </c>
      <c r="E8984" s="4">
        <v>11</v>
      </c>
      <c r="F8984" s="4">
        <v>6</v>
      </c>
      <c r="G8984" s="3" t="s">
        <v>867</v>
      </c>
      <c r="H8984" s="3" t="s">
        <v>742</v>
      </c>
      <c r="I8984" s="3" t="s">
        <v>37719</v>
      </c>
      <c r="J8984" s="3" t="s">
        <v>5614</v>
      </c>
    </row>
    <row r="8985" spans="1:10" s="6" customFormat="1" ht="15" customHeight="1" x14ac:dyDescent="0.3">
      <c r="A8985" s="3" t="s">
        <v>173</v>
      </c>
      <c r="B8985" s="3" t="s">
        <v>174</v>
      </c>
      <c r="C8985" s="3" t="s">
        <v>86</v>
      </c>
      <c r="D8985" s="3" t="s">
        <v>87</v>
      </c>
      <c r="E8985" s="4">
        <v>11</v>
      </c>
      <c r="F8985" s="4">
        <v>5</v>
      </c>
      <c r="G8985" s="3" t="s">
        <v>867</v>
      </c>
      <c r="H8985" s="3" t="s">
        <v>731</v>
      </c>
      <c r="I8985" s="3" t="s">
        <v>37719</v>
      </c>
      <c r="J8985" s="3" t="s">
        <v>5614</v>
      </c>
    </row>
    <row r="8986" spans="1:10" s="6" customFormat="1" ht="15" customHeight="1" x14ac:dyDescent="0.3">
      <c r="A8986" s="3" t="s">
        <v>173</v>
      </c>
      <c r="B8986" s="3" t="s">
        <v>174</v>
      </c>
      <c r="C8986" s="3" t="s">
        <v>71</v>
      </c>
      <c r="D8986" s="3" t="s">
        <v>72</v>
      </c>
      <c r="E8986" s="4">
        <v>11</v>
      </c>
      <c r="F8986" s="4">
        <v>4</v>
      </c>
      <c r="G8986" s="3" t="s">
        <v>867</v>
      </c>
      <c r="H8986" s="3" t="s">
        <v>718</v>
      </c>
      <c r="I8986" s="3" t="s">
        <v>37719</v>
      </c>
      <c r="J8986" s="3" t="s">
        <v>5614</v>
      </c>
    </row>
    <row r="8987" spans="1:10" s="6" customFormat="1" ht="15" customHeight="1" x14ac:dyDescent="0.3">
      <c r="A8987" s="3" t="s">
        <v>173</v>
      </c>
      <c r="B8987" s="3" t="s">
        <v>174</v>
      </c>
      <c r="C8987" s="3" t="s">
        <v>57</v>
      </c>
      <c r="D8987" s="3" t="s">
        <v>58</v>
      </c>
      <c r="E8987" s="4">
        <v>11</v>
      </c>
      <c r="F8987" s="4">
        <v>3</v>
      </c>
      <c r="G8987" s="3" t="s">
        <v>867</v>
      </c>
      <c r="H8987" s="3" t="s">
        <v>705</v>
      </c>
      <c r="I8987" s="3" t="s">
        <v>37719</v>
      </c>
      <c r="J8987" s="3" t="s">
        <v>5614</v>
      </c>
    </row>
    <row r="8988" spans="1:10" s="6" customFormat="1" ht="15" customHeight="1" x14ac:dyDescent="0.3">
      <c r="A8988" s="3" t="s">
        <v>173</v>
      </c>
      <c r="B8988" s="3" t="s">
        <v>174</v>
      </c>
      <c r="C8988" s="3" t="s">
        <v>42</v>
      </c>
      <c r="D8988" s="3" t="s">
        <v>43</v>
      </c>
      <c r="E8988" s="4">
        <v>11</v>
      </c>
      <c r="F8988" s="4">
        <v>2</v>
      </c>
      <c r="G8988" s="3" t="s">
        <v>867</v>
      </c>
      <c r="H8988" s="3" t="s">
        <v>686</v>
      </c>
      <c r="I8988" s="3" t="s">
        <v>37719</v>
      </c>
      <c r="J8988" s="3" t="s">
        <v>5614</v>
      </c>
    </row>
    <row r="8989" spans="1:10" s="6" customFormat="1" ht="15" customHeight="1" x14ac:dyDescent="0.3">
      <c r="A8989" s="3" t="s">
        <v>173</v>
      </c>
      <c r="B8989" s="3" t="s">
        <v>174</v>
      </c>
      <c r="C8989" s="3" t="s">
        <v>25</v>
      </c>
      <c r="D8989" s="3" t="s">
        <v>26</v>
      </c>
      <c r="E8989" s="4">
        <v>11</v>
      </c>
      <c r="F8989" s="4">
        <v>1</v>
      </c>
      <c r="G8989" s="3" t="s">
        <v>867</v>
      </c>
      <c r="H8989" s="3" t="s">
        <v>623</v>
      </c>
      <c r="I8989" s="3" t="s">
        <v>37719</v>
      </c>
      <c r="J8989" s="3" t="s">
        <v>5614</v>
      </c>
    </row>
    <row r="8990" spans="1:10" s="6" customFormat="1" ht="15" customHeight="1" x14ac:dyDescent="0.3">
      <c r="A8990" s="3" t="s">
        <v>173</v>
      </c>
      <c r="B8990" s="3" t="s">
        <v>174</v>
      </c>
      <c r="C8990" s="3" t="s">
        <v>440</v>
      </c>
      <c r="D8990" s="3" t="s">
        <v>441</v>
      </c>
      <c r="E8990" s="4">
        <v>11</v>
      </c>
      <c r="F8990" s="4">
        <v>31</v>
      </c>
      <c r="G8990" s="3" t="s">
        <v>867</v>
      </c>
      <c r="H8990" s="3" t="s">
        <v>1199</v>
      </c>
      <c r="I8990" s="3" t="s">
        <v>37719</v>
      </c>
      <c r="J8990" s="3" t="s">
        <v>6312</v>
      </c>
    </row>
    <row r="8991" spans="1:10" s="6" customFormat="1" ht="15" customHeight="1" x14ac:dyDescent="0.3">
      <c r="A8991" s="3" t="s">
        <v>173</v>
      </c>
      <c r="B8991" s="3" t="s">
        <v>174</v>
      </c>
      <c r="C8991" s="3" t="s">
        <v>322</v>
      </c>
      <c r="D8991" s="3" t="s">
        <v>323</v>
      </c>
      <c r="E8991" s="4">
        <v>11</v>
      </c>
      <c r="F8991" s="4">
        <v>22</v>
      </c>
      <c r="G8991" s="3" t="s">
        <v>867</v>
      </c>
      <c r="H8991" s="3" t="s">
        <v>1065</v>
      </c>
      <c r="I8991" s="3" t="s">
        <v>37719</v>
      </c>
      <c r="J8991" s="3" t="s">
        <v>6312</v>
      </c>
    </row>
    <row r="8992" spans="1:10" s="6" customFormat="1" ht="15" customHeight="1" x14ac:dyDescent="0.3">
      <c r="A8992" s="3" t="s">
        <v>173</v>
      </c>
      <c r="B8992" s="3" t="s">
        <v>174</v>
      </c>
      <c r="C8992" s="3" t="s">
        <v>307</v>
      </c>
      <c r="D8992" s="3" t="s">
        <v>308</v>
      </c>
      <c r="E8992" s="4">
        <v>11</v>
      </c>
      <c r="F8992" s="4">
        <v>21</v>
      </c>
      <c r="G8992" s="3" t="s">
        <v>867</v>
      </c>
      <c r="H8992" s="3" t="s">
        <v>1051</v>
      </c>
      <c r="I8992" s="3" t="s">
        <v>37719</v>
      </c>
      <c r="J8992" s="3" t="s">
        <v>6312</v>
      </c>
    </row>
    <row r="8993" spans="1:10" s="6" customFormat="1" ht="15" customHeight="1" x14ac:dyDescent="0.3">
      <c r="A8993" s="3" t="s">
        <v>173</v>
      </c>
      <c r="B8993" s="3" t="s">
        <v>174</v>
      </c>
      <c r="C8993" s="3" t="s">
        <v>189</v>
      </c>
      <c r="D8993" s="3" t="s">
        <v>190</v>
      </c>
      <c r="E8993" s="4">
        <v>11</v>
      </c>
      <c r="F8993" s="4">
        <v>12</v>
      </c>
      <c r="G8993" s="3" t="s">
        <v>867</v>
      </c>
      <c r="H8993" s="3" t="s">
        <v>948</v>
      </c>
      <c r="I8993" s="3" t="s">
        <v>37719</v>
      </c>
      <c r="J8993" s="3" t="s">
        <v>5614</v>
      </c>
    </row>
    <row r="8994" spans="1:10" s="6" customFormat="1" ht="15" customHeight="1" x14ac:dyDescent="0.3">
      <c r="A8994" s="3" t="s">
        <v>173</v>
      </c>
      <c r="B8994" s="3" t="s">
        <v>174</v>
      </c>
      <c r="C8994" s="3" t="s">
        <v>448</v>
      </c>
      <c r="D8994" s="3" t="s">
        <v>449</v>
      </c>
      <c r="E8994" s="4">
        <v>11</v>
      </c>
      <c r="F8994" s="4">
        <v>32</v>
      </c>
      <c r="G8994" s="3" t="s">
        <v>867</v>
      </c>
      <c r="H8994" s="3" t="s">
        <v>1201</v>
      </c>
      <c r="I8994" s="3" t="s">
        <v>37719</v>
      </c>
      <c r="J8994" s="3" t="s">
        <v>5614</v>
      </c>
    </row>
    <row r="8995" spans="1:10" s="6" customFormat="1" ht="15" customHeight="1" x14ac:dyDescent="0.3">
      <c r="A8995" s="3" t="s">
        <v>173</v>
      </c>
      <c r="B8995" s="3" t="s">
        <v>174</v>
      </c>
      <c r="C8995" s="3" t="s">
        <v>493</v>
      </c>
      <c r="D8995" s="3" t="s">
        <v>494</v>
      </c>
      <c r="E8995" s="4">
        <v>11</v>
      </c>
      <c r="F8995" s="4">
        <v>36</v>
      </c>
      <c r="G8995" s="3" t="s">
        <v>867</v>
      </c>
      <c r="H8995" s="3" t="s">
        <v>1241</v>
      </c>
      <c r="I8995" s="3" t="s">
        <v>37719</v>
      </c>
      <c r="J8995" s="3" t="s">
        <v>5614</v>
      </c>
    </row>
    <row r="8996" spans="1:10" s="6" customFormat="1" ht="15" customHeight="1" x14ac:dyDescent="0.3">
      <c r="A8996" s="3" t="s">
        <v>173</v>
      </c>
      <c r="B8996" s="3" t="s">
        <v>174</v>
      </c>
      <c r="C8996" s="3" t="s">
        <v>25</v>
      </c>
      <c r="D8996" s="3" t="s">
        <v>26</v>
      </c>
      <c r="E8996" s="4">
        <v>11</v>
      </c>
      <c r="F8996" s="4">
        <v>1</v>
      </c>
      <c r="G8996" s="3" t="s">
        <v>867</v>
      </c>
      <c r="H8996" s="3" t="s">
        <v>623</v>
      </c>
      <c r="I8996" s="3" t="s">
        <v>37719</v>
      </c>
      <c r="J8996" s="3" t="s">
        <v>5665</v>
      </c>
    </row>
    <row r="8997" spans="1:10" s="6" customFormat="1" ht="15" customHeight="1" x14ac:dyDescent="0.3">
      <c r="A8997" s="3" t="s">
        <v>173</v>
      </c>
      <c r="B8997" s="3" t="s">
        <v>174</v>
      </c>
      <c r="C8997" s="3" t="s">
        <v>71</v>
      </c>
      <c r="D8997" s="3" t="s">
        <v>72</v>
      </c>
      <c r="E8997" s="4">
        <v>11</v>
      </c>
      <c r="F8997" s="4">
        <v>4</v>
      </c>
      <c r="G8997" s="3" t="s">
        <v>867</v>
      </c>
      <c r="H8997" s="3" t="s">
        <v>718</v>
      </c>
      <c r="I8997" s="3" t="s">
        <v>37719</v>
      </c>
      <c r="J8997" s="3" t="s">
        <v>5672</v>
      </c>
    </row>
    <row r="8998" spans="1:10" s="6" customFormat="1" ht="15" customHeight="1" x14ac:dyDescent="0.3">
      <c r="A8998" s="3" t="s">
        <v>173</v>
      </c>
      <c r="B8998" s="3" t="s">
        <v>174</v>
      </c>
      <c r="C8998" s="3" t="s">
        <v>57</v>
      </c>
      <c r="D8998" s="3" t="s">
        <v>58</v>
      </c>
      <c r="E8998" s="4">
        <v>11</v>
      </c>
      <c r="F8998" s="4">
        <v>3</v>
      </c>
      <c r="G8998" s="3" t="s">
        <v>867</v>
      </c>
      <c r="H8998" s="3" t="s">
        <v>705</v>
      </c>
      <c r="I8998" s="3" t="s">
        <v>37719</v>
      </c>
      <c r="J8998" s="3" t="s">
        <v>5672</v>
      </c>
    </row>
    <row r="8999" spans="1:10" s="6" customFormat="1" ht="15" customHeight="1" x14ac:dyDescent="0.3">
      <c r="A8999" s="3" t="s">
        <v>173</v>
      </c>
      <c r="B8999" s="3" t="s">
        <v>174</v>
      </c>
      <c r="C8999" s="3" t="s">
        <v>42</v>
      </c>
      <c r="D8999" s="3" t="s">
        <v>43</v>
      </c>
      <c r="E8999" s="4">
        <v>11</v>
      </c>
      <c r="F8999" s="4">
        <v>2</v>
      </c>
      <c r="G8999" s="3" t="s">
        <v>867</v>
      </c>
      <c r="H8999" s="3" t="s">
        <v>686</v>
      </c>
      <c r="I8999" s="3" t="s">
        <v>37719</v>
      </c>
      <c r="J8999" s="3" t="s">
        <v>5672</v>
      </c>
    </row>
    <row r="9000" spans="1:10" s="6" customFormat="1" ht="15" customHeight="1" x14ac:dyDescent="0.3">
      <c r="A9000" s="3" t="s">
        <v>173</v>
      </c>
      <c r="B9000" s="3" t="s">
        <v>174</v>
      </c>
      <c r="C9000" s="3" t="s">
        <v>25</v>
      </c>
      <c r="D9000" s="3" t="s">
        <v>26</v>
      </c>
      <c r="E9000" s="4">
        <v>11</v>
      </c>
      <c r="F9000" s="4">
        <v>1</v>
      </c>
      <c r="G9000" s="3" t="s">
        <v>867</v>
      </c>
      <c r="H9000" s="3" t="s">
        <v>623</v>
      </c>
      <c r="I9000" s="3" t="s">
        <v>37719</v>
      </c>
      <c r="J9000" s="3" t="s">
        <v>5672</v>
      </c>
    </row>
    <row r="9001" spans="1:10" s="6" customFormat="1" ht="15" customHeight="1" x14ac:dyDescent="0.3">
      <c r="A9001" s="3" t="s">
        <v>173</v>
      </c>
      <c r="B9001" s="3" t="s">
        <v>174</v>
      </c>
      <c r="C9001" s="3" t="s">
        <v>568</v>
      </c>
      <c r="D9001" s="3" t="s">
        <v>569</v>
      </c>
      <c r="E9001" s="4">
        <v>11</v>
      </c>
      <c r="F9001" s="4">
        <v>42</v>
      </c>
      <c r="G9001" s="3" t="s">
        <v>867</v>
      </c>
      <c r="H9001" s="3" t="s">
        <v>1302</v>
      </c>
      <c r="I9001" s="3" t="s">
        <v>37719</v>
      </c>
      <c r="J9001" s="3" t="s">
        <v>5665</v>
      </c>
    </row>
    <row r="9002" spans="1:10" s="6" customFormat="1" ht="15" customHeight="1" x14ac:dyDescent="0.3">
      <c r="A9002" s="3" t="s">
        <v>173</v>
      </c>
      <c r="B9002" s="3" t="s">
        <v>174</v>
      </c>
      <c r="C9002" s="3" t="s">
        <v>517</v>
      </c>
      <c r="D9002" s="3" t="s">
        <v>518</v>
      </c>
      <c r="E9002" s="4">
        <v>11</v>
      </c>
      <c r="F9002" s="4">
        <v>38</v>
      </c>
      <c r="G9002" s="3" t="s">
        <v>867</v>
      </c>
      <c r="H9002" s="3" t="s">
        <v>1260</v>
      </c>
      <c r="I9002" s="3" t="s">
        <v>37719</v>
      </c>
      <c r="J9002" s="3" t="s">
        <v>5665</v>
      </c>
    </row>
    <row r="9003" spans="1:10" s="6" customFormat="1" ht="15" customHeight="1" x14ac:dyDescent="0.3">
      <c r="A9003" s="3" t="s">
        <v>173</v>
      </c>
      <c r="B9003" s="3" t="s">
        <v>174</v>
      </c>
      <c r="C9003" s="3" t="s">
        <v>448</v>
      </c>
      <c r="D9003" s="3" t="s">
        <v>449</v>
      </c>
      <c r="E9003" s="4">
        <v>11</v>
      </c>
      <c r="F9003" s="4">
        <v>32</v>
      </c>
      <c r="G9003" s="3" t="s">
        <v>867</v>
      </c>
      <c r="H9003" s="3" t="s">
        <v>1201</v>
      </c>
      <c r="I9003" s="3" t="s">
        <v>37719</v>
      </c>
      <c r="J9003" s="3" t="s">
        <v>5665</v>
      </c>
    </row>
    <row r="9004" spans="1:10" s="6" customFormat="1" ht="15" customHeight="1" x14ac:dyDescent="0.3">
      <c r="A9004" s="3" t="s">
        <v>173</v>
      </c>
      <c r="B9004" s="3" t="s">
        <v>174</v>
      </c>
      <c r="C9004" s="3" t="s">
        <v>440</v>
      </c>
      <c r="D9004" s="3" t="s">
        <v>441</v>
      </c>
      <c r="E9004" s="4">
        <v>11</v>
      </c>
      <c r="F9004" s="4">
        <v>31</v>
      </c>
      <c r="G9004" s="3" t="s">
        <v>867</v>
      </c>
      <c r="H9004" s="3" t="s">
        <v>1199</v>
      </c>
      <c r="I9004" s="3" t="s">
        <v>37719</v>
      </c>
      <c r="J9004" s="3" t="s">
        <v>5665</v>
      </c>
    </row>
    <row r="9005" spans="1:10" s="6" customFormat="1" ht="15" customHeight="1" x14ac:dyDescent="0.3">
      <c r="A9005" s="3" t="s">
        <v>173</v>
      </c>
      <c r="B9005" s="3" t="s">
        <v>174</v>
      </c>
      <c r="C9005" s="3" t="s">
        <v>415</v>
      </c>
      <c r="D9005" s="3" t="s">
        <v>416</v>
      </c>
      <c r="E9005" s="4">
        <v>11</v>
      </c>
      <c r="F9005" s="4">
        <v>29</v>
      </c>
      <c r="G9005" s="3" t="s">
        <v>867</v>
      </c>
      <c r="H9005" s="3" t="s">
        <v>1177</v>
      </c>
      <c r="I9005" s="3" t="s">
        <v>37719</v>
      </c>
      <c r="J9005" s="3" t="s">
        <v>5665</v>
      </c>
    </row>
    <row r="9006" spans="1:10" s="6" customFormat="1" ht="15" customHeight="1" x14ac:dyDescent="0.3">
      <c r="A9006" s="3" t="s">
        <v>173</v>
      </c>
      <c r="B9006" s="3" t="s">
        <v>174</v>
      </c>
      <c r="C9006" s="3" t="s">
        <v>389</v>
      </c>
      <c r="D9006" s="3" t="s">
        <v>390</v>
      </c>
      <c r="E9006" s="4">
        <v>11</v>
      </c>
      <c r="F9006" s="4">
        <v>27</v>
      </c>
      <c r="G9006" s="3" t="s">
        <v>867</v>
      </c>
      <c r="H9006" s="3" t="s">
        <v>1127</v>
      </c>
      <c r="I9006" s="3" t="s">
        <v>37719</v>
      </c>
      <c r="J9006" s="3" t="s">
        <v>5665</v>
      </c>
    </row>
    <row r="9007" spans="1:10" s="6" customFormat="1" ht="15" customHeight="1" x14ac:dyDescent="0.3">
      <c r="A9007" s="3" t="s">
        <v>173</v>
      </c>
      <c r="B9007" s="3" t="s">
        <v>174</v>
      </c>
      <c r="C9007" s="3" t="s">
        <v>376</v>
      </c>
      <c r="D9007" s="3" t="s">
        <v>377</v>
      </c>
      <c r="E9007" s="4">
        <v>11</v>
      </c>
      <c r="F9007" s="4">
        <v>26</v>
      </c>
      <c r="G9007" s="3" t="s">
        <v>867</v>
      </c>
      <c r="H9007" s="3" t="s">
        <v>1119</v>
      </c>
      <c r="I9007" s="3" t="s">
        <v>37719</v>
      </c>
      <c r="J9007" s="3" t="s">
        <v>5665</v>
      </c>
    </row>
    <row r="9008" spans="1:10" s="6" customFormat="1" ht="15" customHeight="1" x14ac:dyDescent="0.3">
      <c r="A9008" s="3" t="s">
        <v>173</v>
      </c>
      <c r="B9008" s="3" t="s">
        <v>174</v>
      </c>
      <c r="C9008" s="3" t="s">
        <v>352</v>
      </c>
      <c r="D9008" s="3" t="s">
        <v>353</v>
      </c>
      <c r="E9008" s="4">
        <v>11</v>
      </c>
      <c r="F9008" s="4">
        <v>24</v>
      </c>
      <c r="G9008" s="3" t="s">
        <v>867</v>
      </c>
      <c r="H9008" s="3" t="s">
        <v>1092</v>
      </c>
      <c r="I9008" s="3" t="s">
        <v>37719</v>
      </c>
      <c r="J9008" s="3" t="s">
        <v>5665</v>
      </c>
    </row>
    <row r="9009" spans="1:10" s="6" customFormat="1" ht="15" customHeight="1" x14ac:dyDescent="0.3">
      <c r="A9009" s="3" t="s">
        <v>173</v>
      </c>
      <c r="B9009" s="3" t="s">
        <v>174</v>
      </c>
      <c r="C9009" s="3" t="s">
        <v>322</v>
      </c>
      <c r="D9009" s="3" t="s">
        <v>323</v>
      </c>
      <c r="E9009" s="4">
        <v>11</v>
      </c>
      <c r="F9009" s="4">
        <v>22</v>
      </c>
      <c r="G9009" s="3" t="s">
        <v>867</v>
      </c>
      <c r="H9009" s="3" t="s">
        <v>1065</v>
      </c>
      <c r="I9009" s="3" t="s">
        <v>37719</v>
      </c>
      <c r="J9009" s="3" t="s">
        <v>5665</v>
      </c>
    </row>
    <row r="9010" spans="1:10" s="6" customFormat="1" ht="15" customHeight="1" x14ac:dyDescent="0.3">
      <c r="A9010" s="3" t="s">
        <v>173</v>
      </c>
      <c r="B9010" s="3" t="s">
        <v>174</v>
      </c>
      <c r="C9010" s="3" t="s">
        <v>307</v>
      </c>
      <c r="D9010" s="3" t="s">
        <v>308</v>
      </c>
      <c r="E9010" s="4">
        <v>11</v>
      </c>
      <c r="F9010" s="4">
        <v>21</v>
      </c>
      <c r="G9010" s="3" t="s">
        <v>867</v>
      </c>
      <c r="H9010" s="3" t="s">
        <v>1051</v>
      </c>
      <c r="I9010" s="3" t="s">
        <v>37719</v>
      </c>
      <c r="J9010" s="3" t="s">
        <v>5665</v>
      </c>
    </row>
    <row r="9011" spans="1:10" s="6" customFormat="1" ht="15" customHeight="1" x14ac:dyDescent="0.3">
      <c r="A9011" s="3" t="s">
        <v>173</v>
      </c>
      <c r="B9011" s="3" t="s">
        <v>174</v>
      </c>
      <c r="C9011" s="3" t="s">
        <v>295</v>
      </c>
      <c r="D9011" s="3" t="s">
        <v>296</v>
      </c>
      <c r="E9011" s="4">
        <v>11</v>
      </c>
      <c r="F9011" s="4">
        <v>20</v>
      </c>
      <c r="G9011" s="3" t="s">
        <v>867</v>
      </c>
      <c r="H9011" s="3" t="s">
        <v>1028</v>
      </c>
      <c r="I9011" s="3" t="s">
        <v>37719</v>
      </c>
      <c r="J9011" s="3" t="s">
        <v>5665</v>
      </c>
    </row>
    <row r="9012" spans="1:10" s="6" customFormat="1" ht="15" customHeight="1" x14ac:dyDescent="0.3">
      <c r="A9012" s="3" t="s">
        <v>173</v>
      </c>
      <c r="B9012" s="3" t="s">
        <v>174</v>
      </c>
      <c r="C9012" s="3" t="s">
        <v>283</v>
      </c>
      <c r="D9012" s="3" t="s">
        <v>284</v>
      </c>
      <c r="E9012" s="4">
        <v>11</v>
      </c>
      <c r="F9012" s="4">
        <v>19</v>
      </c>
      <c r="G9012" s="3" t="s">
        <v>867</v>
      </c>
      <c r="H9012" s="3" t="s">
        <v>1019</v>
      </c>
      <c r="I9012" s="3" t="s">
        <v>37719</v>
      </c>
      <c r="J9012" s="3" t="s">
        <v>5665</v>
      </c>
    </row>
    <row r="9013" spans="1:10" s="6" customFormat="1" ht="15" customHeight="1" x14ac:dyDescent="0.3">
      <c r="A9013" s="3" t="s">
        <v>173</v>
      </c>
      <c r="B9013" s="3" t="s">
        <v>174</v>
      </c>
      <c r="C9013" s="3" t="s">
        <v>272</v>
      </c>
      <c r="D9013" s="3" t="s">
        <v>273</v>
      </c>
      <c r="E9013" s="4">
        <v>11</v>
      </c>
      <c r="F9013" s="4">
        <v>18</v>
      </c>
      <c r="G9013" s="3" t="s">
        <v>867</v>
      </c>
      <c r="H9013" s="3" t="s">
        <v>1009</v>
      </c>
      <c r="I9013" s="3" t="s">
        <v>37719</v>
      </c>
      <c r="J9013" s="3" t="s">
        <v>5665</v>
      </c>
    </row>
    <row r="9014" spans="1:10" s="6" customFormat="1" ht="15" customHeight="1" x14ac:dyDescent="0.3">
      <c r="A9014" s="3" t="s">
        <v>173</v>
      </c>
      <c r="B9014" s="3" t="s">
        <v>174</v>
      </c>
      <c r="C9014" s="3" t="s">
        <v>260</v>
      </c>
      <c r="D9014" s="3" t="s">
        <v>261</v>
      </c>
      <c r="E9014" s="4">
        <v>11</v>
      </c>
      <c r="F9014" s="4">
        <v>17</v>
      </c>
      <c r="G9014" s="3" t="s">
        <v>867</v>
      </c>
      <c r="H9014" s="3" t="s">
        <v>1005</v>
      </c>
      <c r="I9014" s="3" t="s">
        <v>37719</v>
      </c>
      <c r="J9014" s="3" t="s">
        <v>5665</v>
      </c>
    </row>
    <row r="9015" spans="1:10" s="6" customFormat="1" ht="15" customHeight="1" x14ac:dyDescent="0.3">
      <c r="A9015" s="3" t="s">
        <v>173</v>
      </c>
      <c r="B9015" s="3" t="s">
        <v>174</v>
      </c>
      <c r="C9015" s="3" t="s">
        <v>246</v>
      </c>
      <c r="D9015" s="3" t="s">
        <v>247</v>
      </c>
      <c r="E9015" s="4">
        <v>11</v>
      </c>
      <c r="F9015" s="4">
        <v>16</v>
      </c>
      <c r="G9015" s="3" t="s">
        <v>867</v>
      </c>
      <c r="H9015" s="3" t="s">
        <v>989</v>
      </c>
      <c r="I9015" s="3" t="s">
        <v>37719</v>
      </c>
      <c r="J9015" s="3" t="s">
        <v>5665</v>
      </c>
    </row>
    <row r="9016" spans="1:10" s="6" customFormat="1" ht="15" customHeight="1" x14ac:dyDescent="0.3">
      <c r="A9016" s="3" t="s">
        <v>173</v>
      </c>
      <c r="B9016" s="3" t="s">
        <v>174</v>
      </c>
      <c r="C9016" s="3" t="s">
        <v>232</v>
      </c>
      <c r="D9016" s="3" t="s">
        <v>233</v>
      </c>
      <c r="E9016" s="4">
        <v>11</v>
      </c>
      <c r="F9016" s="4">
        <v>15</v>
      </c>
      <c r="G9016" s="3" t="s">
        <v>867</v>
      </c>
      <c r="H9016" s="3" t="s">
        <v>986</v>
      </c>
      <c r="I9016" s="3" t="s">
        <v>37719</v>
      </c>
      <c r="J9016" s="3" t="s">
        <v>5665</v>
      </c>
    </row>
    <row r="9017" spans="1:10" s="6" customFormat="1" ht="15" customHeight="1" x14ac:dyDescent="0.3">
      <c r="A9017" s="3" t="s">
        <v>173</v>
      </c>
      <c r="B9017" s="3" t="s">
        <v>174</v>
      </c>
      <c r="C9017" s="3" t="s">
        <v>204</v>
      </c>
      <c r="D9017" s="3" t="s">
        <v>205</v>
      </c>
      <c r="E9017" s="4">
        <v>11</v>
      </c>
      <c r="F9017" s="4">
        <v>13</v>
      </c>
      <c r="G9017" s="3" t="s">
        <v>867</v>
      </c>
      <c r="H9017" s="3" t="s">
        <v>956</v>
      </c>
      <c r="I9017" s="3" t="s">
        <v>37719</v>
      </c>
      <c r="J9017" s="3" t="s">
        <v>5665</v>
      </c>
    </row>
    <row r="9018" spans="1:10" s="6" customFormat="1" ht="15" customHeight="1" x14ac:dyDescent="0.3">
      <c r="A9018" s="3" t="s">
        <v>173</v>
      </c>
      <c r="B9018" s="3" t="s">
        <v>174</v>
      </c>
      <c r="C9018" s="3" t="s">
        <v>189</v>
      </c>
      <c r="D9018" s="3" t="s">
        <v>190</v>
      </c>
      <c r="E9018" s="4">
        <v>11</v>
      </c>
      <c r="F9018" s="4">
        <v>12</v>
      </c>
      <c r="G9018" s="3" t="s">
        <v>867</v>
      </c>
      <c r="H9018" s="3" t="s">
        <v>948</v>
      </c>
      <c r="I9018" s="3" t="s">
        <v>37719</v>
      </c>
      <c r="J9018" s="3" t="s">
        <v>5665</v>
      </c>
    </row>
    <row r="9019" spans="1:10" s="6" customFormat="1" ht="15" customHeight="1" x14ac:dyDescent="0.3">
      <c r="A9019" s="3" t="s">
        <v>173</v>
      </c>
      <c r="B9019" s="3" t="s">
        <v>174</v>
      </c>
      <c r="C9019" s="3" t="s">
        <v>158</v>
      </c>
      <c r="D9019" s="3" t="s">
        <v>159</v>
      </c>
      <c r="E9019" s="4">
        <v>11</v>
      </c>
      <c r="F9019" s="4">
        <v>10</v>
      </c>
      <c r="G9019" s="3" t="s">
        <v>867</v>
      </c>
      <c r="H9019" s="3" t="s">
        <v>854</v>
      </c>
      <c r="I9019" s="3" t="s">
        <v>37719</v>
      </c>
      <c r="J9019" s="3" t="s">
        <v>5665</v>
      </c>
    </row>
    <row r="9020" spans="1:10" s="6" customFormat="1" ht="15" customHeight="1" x14ac:dyDescent="0.3">
      <c r="A9020" s="3" t="s">
        <v>173</v>
      </c>
      <c r="B9020" s="3" t="s">
        <v>174</v>
      </c>
      <c r="C9020" s="3" t="s">
        <v>128</v>
      </c>
      <c r="D9020" s="3" t="s">
        <v>129</v>
      </c>
      <c r="E9020" s="4">
        <v>11</v>
      </c>
      <c r="F9020" s="4">
        <v>8</v>
      </c>
      <c r="G9020" s="3" t="s">
        <v>867</v>
      </c>
      <c r="H9020" s="3" t="s">
        <v>803</v>
      </c>
      <c r="I9020" s="3" t="s">
        <v>37719</v>
      </c>
      <c r="J9020" s="3" t="s">
        <v>5665</v>
      </c>
    </row>
    <row r="9021" spans="1:10" s="6" customFormat="1" ht="15" customHeight="1" x14ac:dyDescent="0.3">
      <c r="A9021" s="3" t="s">
        <v>173</v>
      </c>
      <c r="B9021" s="3" t="s">
        <v>174</v>
      </c>
      <c r="C9021" s="3" t="s">
        <v>112</v>
      </c>
      <c r="D9021" s="3" t="s">
        <v>113</v>
      </c>
      <c r="E9021" s="4">
        <v>11</v>
      </c>
      <c r="F9021" s="4">
        <v>7</v>
      </c>
      <c r="G9021" s="3" t="s">
        <v>867</v>
      </c>
      <c r="H9021" s="3" t="s">
        <v>749</v>
      </c>
      <c r="I9021" s="3" t="s">
        <v>37719</v>
      </c>
      <c r="J9021" s="3" t="s">
        <v>5665</v>
      </c>
    </row>
    <row r="9022" spans="1:10" s="6" customFormat="1" ht="15" customHeight="1" x14ac:dyDescent="0.3">
      <c r="A9022" s="3" t="s">
        <v>173</v>
      </c>
      <c r="B9022" s="3" t="s">
        <v>174</v>
      </c>
      <c r="C9022" s="3" t="s">
        <v>97</v>
      </c>
      <c r="D9022" s="3" t="s">
        <v>98</v>
      </c>
      <c r="E9022" s="4">
        <v>11</v>
      </c>
      <c r="F9022" s="4">
        <v>6</v>
      </c>
      <c r="G9022" s="3" t="s">
        <v>867</v>
      </c>
      <c r="H9022" s="3" t="s">
        <v>742</v>
      </c>
      <c r="I9022" s="3" t="s">
        <v>37719</v>
      </c>
      <c r="J9022" s="3" t="s">
        <v>5665</v>
      </c>
    </row>
    <row r="9023" spans="1:10" s="6" customFormat="1" ht="15" customHeight="1" x14ac:dyDescent="0.3">
      <c r="A9023" s="3" t="s">
        <v>173</v>
      </c>
      <c r="B9023" s="3" t="s">
        <v>174</v>
      </c>
      <c r="C9023" s="3" t="s">
        <v>86</v>
      </c>
      <c r="D9023" s="3" t="s">
        <v>87</v>
      </c>
      <c r="E9023" s="4">
        <v>11</v>
      </c>
      <c r="F9023" s="4">
        <v>5</v>
      </c>
      <c r="G9023" s="3" t="s">
        <v>867</v>
      </c>
      <c r="H9023" s="3" t="s">
        <v>731</v>
      </c>
      <c r="I9023" s="3" t="s">
        <v>37719</v>
      </c>
      <c r="J9023" s="3" t="s">
        <v>5665</v>
      </c>
    </row>
    <row r="9024" spans="1:10" s="6" customFormat="1" ht="15" customHeight="1" x14ac:dyDescent="0.3">
      <c r="A9024" s="3" t="s">
        <v>173</v>
      </c>
      <c r="B9024" s="3" t="s">
        <v>174</v>
      </c>
      <c r="C9024" s="3" t="s">
        <v>57</v>
      </c>
      <c r="D9024" s="3" t="s">
        <v>58</v>
      </c>
      <c r="E9024" s="4">
        <v>11</v>
      </c>
      <c r="F9024" s="4">
        <v>3</v>
      </c>
      <c r="G9024" s="3" t="s">
        <v>867</v>
      </c>
      <c r="H9024" s="3" t="s">
        <v>705</v>
      </c>
      <c r="I9024" s="3" t="s">
        <v>37719</v>
      </c>
      <c r="J9024" s="3" t="s">
        <v>5665</v>
      </c>
    </row>
    <row r="9025" spans="1:10" s="6" customFormat="1" ht="15" customHeight="1" x14ac:dyDescent="0.3">
      <c r="A9025" s="3" t="s">
        <v>173</v>
      </c>
      <c r="B9025" s="3" t="s">
        <v>174</v>
      </c>
      <c r="C9025" s="3" t="s">
        <v>42</v>
      </c>
      <c r="D9025" s="3" t="s">
        <v>43</v>
      </c>
      <c r="E9025" s="4">
        <v>11</v>
      </c>
      <c r="F9025" s="4">
        <v>2</v>
      </c>
      <c r="G9025" s="3" t="s">
        <v>867</v>
      </c>
      <c r="H9025" s="3" t="s">
        <v>686</v>
      </c>
      <c r="I9025" s="3" t="s">
        <v>37719</v>
      </c>
      <c r="J9025" s="3" t="s">
        <v>5665</v>
      </c>
    </row>
    <row r="9026" spans="1:10" s="6" customFormat="1" ht="15" customHeight="1" x14ac:dyDescent="0.3">
      <c r="A9026" s="3" t="s">
        <v>189</v>
      </c>
      <c r="B9026" s="3" t="s">
        <v>190</v>
      </c>
      <c r="C9026" s="3" t="s">
        <v>389</v>
      </c>
      <c r="D9026" s="3" t="s">
        <v>390</v>
      </c>
      <c r="E9026" s="4">
        <v>12</v>
      </c>
      <c r="F9026" s="4">
        <v>27</v>
      </c>
      <c r="G9026" s="3" t="s">
        <v>948</v>
      </c>
      <c r="H9026" s="3" t="s">
        <v>1127</v>
      </c>
      <c r="I9026" s="3" t="s">
        <v>37719</v>
      </c>
      <c r="J9026" s="3" t="s">
        <v>5436</v>
      </c>
    </row>
    <row r="9027" spans="1:10" s="6" customFormat="1" ht="15" customHeight="1" x14ac:dyDescent="0.3">
      <c r="A9027" s="3" t="s">
        <v>204</v>
      </c>
      <c r="B9027" s="3" t="s">
        <v>205</v>
      </c>
      <c r="C9027" s="3" t="s">
        <v>448</v>
      </c>
      <c r="D9027" s="3" t="s">
        <v>449</v>
      </c>
      <c r="E9027" s="4">
        <v>13</v>
      </c>
      <c r="F9027" s="4">
        <v>32</v>
      </c>
      <c r="G9027" s="3" t="s">
        <v>956</v>
      </c>
      <c r="H9027" s="3" t="s">
        <v>1201</v>
      </c>
      <c r="I9027" s="3" t="s">
        <v>37719</v>
      </c>
      <c r="J9027" s="3" t="s">
        <v>5672</v>
      </c>
    </row>
    <row r="9028" spans="1:10" s="6" customFormat="1" ht="15" customHeight="1" x14ac:dyDescent="0.3">
      <c r="A9028" s="3" t="s">
        <v>189</v>
      </c>
      <c r="B9028" s="3" t="s">
        <v>190</v>
      </c>
      <c r="C9028" s="3" t="s">
        <v>415</v>
      </c>
      <c r="D9028" s="3" t="s">
        <v>416</v>
      </c>
      <c r="E9028" s="4">
        <v>12</v>
      </c>
      <c r="F9028" s="4">
        <v>29</v>
      </c>
      <c r="G9028" s="3" t="s">
        <v>948</v>
      </c>
      <c r="H9028" s="3" t="s">
        <v>1177</v>
      </c>
      <c r="I9028" s="3" t="s">
        <v>37719</v>
      </c>
      <c r="J9028" s="3" t="s">
        <v>5436</v>
      </c>
    </row>
    <row r="9029" spans="1:10" s="6" customFormat="1" ht="15" customHeight="1" x14ac:dyDescent="0.3">
      <c r="A9029" s="3" t="s">
        <v>189</v>
      </c>
      <c r="B9029" s="3" t="s">
        <v>190</v>
      </c>
      <c r="C9029" s="3" t="s">
        <v>459</v>
      </c>
      <c r="D9029" s="3" t="s">
        <v>460</v>
      </c>
      <c r="E9029" s="4">
        <v>12</v>
      </c>
      <c r="F9029" s="4">
        <v>33</v>
      </c>
      <c r="G9029" s="3" t="s">
        <v>948</v>
      </c>
      <c r="H9029" s="3" t="s">
        <v>1221</v>
      </c>
      <c r="I9029" s="3" t="s">
        <v>37719</v>
      </c>
      <c r="J9029" s="3" t="s">
        <v>5436</v>
      </c>
    </row>
    <row r="9030" spans="1:10" s="6" customFormat="1" ht="15" customHeight="1" x14ac:dyDescent="0.3">
      <c r="A9030" s="3" t="s">
        <v>189</v>
      </c>
      <c r="B9030" s="3" t="s">
        <v>190</v>
      </c>
      <c r="C9030" s="3" t="s">
        <v>389</v>
      </c>
      <c r="D9030" s="3" t="s">
        <v>390</v>
      </c>
      <c r="E9030" s="4">
        <v>12</v>
      </c>
      <c r="F9030" s="4">
        <v>27</v>
      </c>
      <c r="G9030" s="3" t="s">
        <v>948</v>
      </c>
      <c r="H9030" s="3" t="s">
        <v>1127</v>
      </c>
      <c r="I9030" s="3" t="s">
        <v>37719</v>
      </c>
      <c r="J9030" s="3" t="s">
        <v>5554</v>
      </c>
    </row>
    <row r="9031" spans="1:10" s="6" customFormat="1" ht="15" customHeight="1" x14ac:dyDescent="0.3">
      <c r="A9031" s="3" t="s">
        <v>189</v>
      </c>
      <c r="B9031" s="3" t="s">
        <v>190</v>
      </c>
      <c r="C9031" s="3" t="s">
        <v>376</v>
      </c>
      <c r="D9031" s="3" t="s">
        <v>377</v>
      </c>
      <c r="E9031" s="4">
        <v>12</v>
      </c>
      <c r="F9031" s="4">
        <v>26</v>
      </c>
      <c r="G9031" s="3" t="s">
        <v>948</v>
      </c>
      <c r="H9031" s="3" t="s">
        <v>1119</v>
      </c>
      <c r="I9031" s="3" t="s">
        <v>37719</v>
      </c>
      <c r="J9031" s="3" t="s">
        <v>5554</v>
      </c>
    </row>
    <row r="9032" spans="1:10" s="6" customFormat="1" ht="15" customHeight="1" x14ac:dyDescent="0.3">
      <c r="A9032" s="3" t="s">
        <v>189</v>
      </c>
      <c r="B9032" s="3" t="s">
        <v>190</v>
      </c>
      <c r="C9032" s="3" t="s">
        <v>366</v>
      </c>
      <c r="D9032" s="3" t="s">
        <v>367</v>
      </c>
      <c r="E9032" s="4">
        <v>12</v>
      </c>
      <c r="F9032" s="4">
        <v>25</v>
      </c>
      <c r="G9032" s="3" t="s">
        <v>948</v>
      </c>
      <c r="H9032" s="3" t="s">
        <v>1110</v>
      </c>
      <c r="I9032" s="3" t="s">
        <v>37719</v>
      </c>
      <c r="J9032" s="3" t="s">
        <v>5554</v>
      </c>
    </row>
    <row r="9033" spans="1:10" s="6" customFormat="1" ht="15" customHeight="1" x14ac:dyDescent="0.3">
      <c r="A9033" s="3" t="s">
        <v>189</v>
      </c>
      <c r="B9033" s="3" t="s">
        <v>190</v>
      </c>
      <c r="C9033" s="3" t="s">
        <v>352</v>
      </c>
      <c r="D9033" s="3" t="s">
        <v>353</v>
      </c>
      <c r="E9033" s="4">
        <v>12</v>
      </c>
      <c r="F9033" s="4">
        <v>24</v>
      </c>
      <c r="G9033" s="3" t="s">
        <v>948</v>
      </c>
      <c r="H9033" s="3" t="s">
        <v>1092</v>
      </c>
      <c r="I9033" s="3" t="s">
        <v>37719</v>
      </c>
      <c r="J9033" s="3" t="s">
        <v>5554</v>
      </c>
    </row>
    <row r="9034" spans="1:10" s="6" customFormat="1" ht="15" customHeight="1" x14ac:dyDescent="0.3">
      <c r="A9034" s="3" t="s">
        <v>189</v>
      </c>
      <c r="B9034" s="3" t="s">
        <v>190</v>
      </c>
      <c r="C9034" s="3" t="s">
        <v>322</v>
      </c>
      <c r="D9034" s="3" t="s">
        <v>323</v>
      </c>
      <c r="E9034" s="4">
        <v>12</v>
      </c>
      <c r="F9034" s="4">
        <v>22</v>
      </c>
      <c r="G9034" s="3" t="s">
        <v>948</v>
      </c>
      <c r="H9034" s="3" t="s">
        <v>1065</v>
      </c>
      <c r="I9034" s="3" t="s">
        <v>37719</v>
      </c>
      <c r="J9034" s="3" t="s">
        <v>5554</v>
      </c>
    </row>
    <row r="9035" spans="1:10" s="6" customFormat="1" ht="15" customHeight="1" x14ac:dyDescent="0.3">
      <c r="A9035" s="3" t="s">
        <v>189</v>
      </c>
      <c r="B9035" s="3" t="s">
        <v>190</v>
      </c>
      <c r="C9035" s="3" t="s">
        <v>307</v>
      </c>
      <c r="D9035" s="3" t="s">
        <v>308</v>
      </c>
      <c r="E9035" s="4">
        <v>12</v>
      </c>
      <c r="F9035" s="4">
        <v>21</v>
      </c>
      <c r="G9035" s="3" t="s">
        <v>948</v>
      </c>
      <c r="H9035" s="3" t="s">
        <v>1051</v>
      </c>
      <c r="I9035" s="3" t="s">
        <v>37719</v>
      </c>
      <c r="J9035" s="3" t="s">
        <v>5554</v>
      </c>
    </row>
    <row r="9036" spans="1:10" s="6" customFormat="1" ht="15" customHeight="1" x14ac:dyDescent="0.3">
      <c r="A9036" s="3" t="s">
        <v>189</v>
      </c>
      <c r="B9036" s="3" t="s">
        <v>190</v>
      </c>
      <c r="C9036" s="3" t="s">
        <v>295</v>
      </c>
      <c r="D9036" s="3" t="s">
        <v>296</v>
      </c>
      <c r="E9036" s="4">
        <v>12</v>
      </c>
      <c r="F9036" s="4">
        <v>20</v>
      </c>
      <c r="G9036" s="3" t="s">
        <v>948</v>
      </c>
      <c r="H9036" s="3" t="s">
        <v>1028</v>
      </c>
      <c r="I9036" s="3" t="s">
        <v>37719</v>
      </c>
      <c r="J9036" s="3" t="s">
        <v>5554</v>
      </c>
    </row>
    <row r="9037" spans="1:10" s="6" customFormat="1" ht="15" customHeight="1" x14ac:dyDescent="0.3">
      <c r="A9037" s="3" t="s">
        <v>189</v>
      </c>
      <c r="B9037" s="3" t="s">
        <v>190</v>
      </c>
      <c r="C9037" s="3" t="s">
        <v>283</v>
      </c>
      <c r="D9037" s="3" t="s">
        <v>284</v>
      </c>
      <c r="E9037" s="4">
        <v>12</v>
      </c>
      <c r="F9037" s="4">
        <v>19</v>
      </c>
      <c r="G9037" s="3" t="s">
        <v>948</v>
      </c>
      <c r="H9037" s="3" t="s">
        <v>1019</v>
      </c>
      <c r="I9037" s="3" t="s">
        <v>37719</v>
      </c>
      <c r="J9037" s="3" t="s">
        <v>5554</v>
      </c>
    </row>
    <row r="9038" spans="1:10" s="6" customFormat="1" ht="15" customHeight="1" x14ac:dyDescent="0.3">
      <c r="A9038" s="3" t="s">
        <v>189</v>
      </c>
      <c r="B9038" s="3" t="s">
        <v>190</v>
      </c>
      <c r="C9038" s="3" t="s">
        <v>272</v>
      </c>
      <c r="D9038" s="3" t="s">
        <v>273</v>
      </c>
      <c r="E9038" s="4">
        <v>12</v>
      </c>
      <c r="F9038" s="4">
        <v>18</v>
      </c>
      <c r="G9038" s="3" t="s">
        <v>948</v>
      </c>
      <c r="H9038" s="3" t="s">
        <v>1009</v>
      </c>
      <c r="I9038" s="3" t="s">
        <v>37719</v>
      </c>
      <c r="J9038" s="3" t="s">
        <v>5554</v>
      </c>
    </row>
    <row r="9039" spans="1:10" s="6" customFormat="1" ht="15" customHeight="1" x14ac:dyDescent="0.3">
      <c r="A9039" s="3" t="s">
        <v>189</v>
      </c>
      <c r="B9039" s="3" t="s">
        <v>190</v>
      </c>
      <c r="C9039" s="3" t="s">
        <v>260</v>
      </c>
      <c r="D9039" s="3" t="s">
        <v>261</v>
      </c>
      <c r="E9039" s="4">
        <v>12</v>
      </c>
      <c r="F9039" s="4">
        <v>17</v>
      </c>
      <c r="G9039" s="3" t="s">
        <v>948</v>
      </c>
      <c r="H9039" s="3" t="s">
        <v>1005</v>
      </c>
      <c r="I9039" s="3" t="s">
        <v>37719</v>
      </c>
      <c r="J9039" s="3" t="s">
        <v>5554</v>
      </c>
    </row>
    <row r="9040" spans="1:10" s="6" customFormat="1" ht="15" customHeight="1" x14ac:dyDescent="0.3">
      <c r="A9040" s="3" t="s">
        <v>189</v>
      </c>
      <c r="B9040" s="3" t="s">
        <v>190</v>
      </c>
      <c r="C9040" s="3" t="s">
        <v>246</v>
      </c>
      <c r="D9040" s="3" t="s">
        <v>247</v>
      </c>
      <c r="E9040" s="4">
        <v>12</v>
      </c>
      <c r="F9040" s="4">
        <v>16</v>
      </c>
      <c r="G9040" s="3" t="s">
        <v>948</v>
      </c>
      <c r="H9040" s="3" t="s">
        <v>989</v>
      </c>
      <c r="I9040" s="3" t="s">
        <v>37719</v>
      </c>
      <c r="J9040" s="3" t="s">
        <v>5554</v>
      </c>
    </row>
    <row r="9041" spans="1:10" s="6" customFormat="1" ht="15" customHeight="1" x14ac:dyDescent="0.3">
      <c r="A9041" s="3" t="s">
        <v>189</v>
      </c>
      <c r="B9041" s="3" t="s">
        <v>190</v>
      </c>
      <c r="C9041" s="3" t="s">
        <v>232</v>
      </c>
      <c r="D9041" s="3" t="s">
        <v>233</v>
      </c>
      <c r="E9041" s="4">
        <v>12</v>
      </c>
      <c r="F9041" s="4">
        <v>15</v>
      </c>
      <c r="G9041" s="3" t="s">
        <v>948</v>
      </c>
      <c r="H9041" s="3" t="s">
        <v>986</v>
      </c>
      <c r="I9041" s="3" t="s">
        <v>37719</v>
      </c>
      <c r="J9041" s="3" t="s">
        <v>5554</v>
      </c>
    </row>
    <row r="9042" spans="1:10" s="6" customFormat="1" ht="15" customHeight="1" x14ac:dyDescent="0.3">
      <c r="A9042" s="3" t="s">
        <v>189</v>
      </c>
      <c r="B9042" s="3" t="s">
        <v>190</v>
      </c>
      <c r="C9042" s="3" t="s">
        <v>219</v>
      </c>
      <c r="D9042" s="3" t="s">
        <v>220</v>
      </c>
      <c r="E9042" s="4">
        <v>12</v>
      </c>
      <c r="F9042" s="4">
        <v>14</v>
      </c>
      <c r="G9042" s="3" t="s">
        <v>948</v>
      </c>
      <c r="H9042" s="3" t="s">
        <v>977</v>
      </c>
      <c r="I9042" s="3" t="s">
        <v>37719</v>
      </c>
      <c r="J9042" s="3" t="s">
        <v>5554</v>
      </c>
    </row>
    <row r="9043" spans="1:10" s="6" customFormat="1" ht="15" customHeight="1" x14ac:dyDescent="0.3">
      <c r="A9043" s="3" t="s">
        <v>189</v>
      </c>
      <c r="B9043" s="3" t="s">
        <v>190</v>
      </c>
      <c r="C9043" s="3" t="s">
        <v>415</v>
      </c>
      <c r="D9043" s="3" t="s">
        <v>416</v>
      </c>
      <c r="E9043" s="4">
        <v>12</v>
      </c>
      <c r="F9043" s="4">
        <v>29</v>
      </c>
      <c r="G9043" s="3" t="s">
        <v>948</v>
      </c>
      <c r="H9043" s="3" t="s">
        <v>1177</v>
      </c>
      <c r="I9043" s="3" t="s">
        <v>37719</v>
      </c>
      <c r="J9043" s="3" t="s">
        <v>5554</v>
      </c>
    </row>
    <row r="9044" spans="1:10" s="6" customFormat="1" ht="15" customHeight="1" x14ac:dyDescent="0.3">
      <c r="A9044" s="3" t="s">
        <v>189</v>
      </c>
      <c r="B9044" s="3" t="s">
        <v>190</v>
      </c>
      <c r="C9044" s="3" t="s">
        <v>204</v>
      </c>
      <c r="D9044" s="3" t="s">
        <v>205</v>
      </c>
      <c r="E9044" s="4">
        <v>12</v>
      </c>
      <c r="F9044" s="4">
        <v>13</v>
      </c>
      <c r="G9044" s="3" t="s">
        <v>948</v>
      </c>
      <c r="H9044" s="3" t="s">
        <v>956</v>
      </c>
      <c r="I9044" s="3" t="s">
        <v>37719</v>
      </c>
      <c r="J9044" s="3" t="s">
        <v>5554</v>
      </c>
    </row>
    <row r="9045" spans="1:10" s="6" customFormat="1" ht="15" customHeight="1" x14ac:dyDescent="0.3">
      <c r="A9045" s="3" t="s">
        <v>189</v>
      </c>
      <c r="B9045" s="3" t="s">
        <v>190</v>
      </c>
      <c r="C9045" s="3" t="s">
        <v>158</v>
      </c>
      <c r="D9045" s="3" t="s">
        <v>159</v>
      </c>
      <c r="E9045" s="4">
        <v>12</v>
      </c>
      <c r="F9045" s="4">
        <v>10</v>
      </c>
      <c r="G9045" s="3" t="s">
        <v>948</v>
      </c>
      <c r="H9045" s="3" t="s">
        <v>854</v>
      </c>
      <c r="I9045" s="3" t="s">
        <v>37719</v>
      </c>
      <c r="J9045" s="3" t="s">
        <v>5554</v>
      </c>
    </row>
    <row r="9046" spans="1:10" s="6" customFormat="1" ht="15" customHeight="1" x14ac:dyDescent="0.3">
      <c r="A9046" s="3" t="s">
        <v>189</v>
      </c>
      <c r="B9046" s="3" t="s">
        <v>190</v>
      </c>
      <c r="C9046" s="3" t="s">
        <v>142</v>
      </c>
      <c r="D9046" s="3" t="s">
        <v>143</v>
      </c>
      <c r="E9046" s="4">
        <v>12</v>
      </c>
      <c r="F9046" s="4">
        <v>9</v>
      </c>
      <c r="G9046" s="3" t="s">
        <v>948</v>
      </c>
      <c r="H9046" s="3" t="s">
        <v>820</v>
      </c>
      <c r="I9046" s="3" t="s">
        <v>37719</v>
      </c>
      <c r="J9046" s="3" t="s">
        <v>5554</v>
      </c>
    </row>
    <row r="9047" spans="1:10" s="6" customFormat="1" ht="15" customHeight="1" x14ac:dyDescent="0.3">
      <c r="A9047" s="3" t="s">
        <v>189</v>
      </c>
      <c r="B9047" s="3" t="s">
        <v>190</v>
      </c>
      <c r="C9047" s="3" t="s">
        <v>128</v>
      </c>
      <c r="D9047" s="3" t="s">
        <v>129</v>
      </c>
      <c r="E9047" s="4">
        <v>12</v>
      </c>
      <c r="F9047" s="4">
        <v>8</v>
      </c>
      <c r="G9047" s="3" t="s">
        <v>948</v>
      </c>
      <c r="H9047" s="3" t="s">
        <v>803</v>
      </c>
      <c r="I9047" s="3" t="s">
        <v>37719</v>
      </c>
      <c r="J9047" s="3" t="s">
        <v>5554</v>
      </c>
    </row>
    <row r="9048" spans="1:10" s="6" customFormat="1" ht="15" customHeight="1" x14ac:dyDescent="0.3">
      <c r="A9048" s="3" t="s">
        <v>189</v>
      </c>
      <c r="B9048" s="3" t="s">
        <v>190</v>
      </c>
      <c r="C9048" s="3" t="s">
        <v>112</v>
      </c>
      <c r="D9048" s="3" t="s">
        <v>113</v>
      </c>
      <c r="E9048" s="4">
        <v>12</v>
      </c>
      <c r="F9048" s="4">
        <v>7</v>
      </c>
      <c r="G9048" s="3" t="s">
        <v>948</v>
      </c>
      <c r="H9048" s="3" t="s">
        <v>749</v>
      </c>
      <c r="I9048" s="3" t="s">
        <v>37719</v>
      </c>
      <c r="J9048" s="3" t="s">
        <v>5554</v>
      </c>
    </row>
    <row r="9049" spans="1:10" s="6" customFormat="1" ht="15" customHeight="1" x14ac:dyDescent="0.3">
      <c r="A9049" s="3" t="s">
        <v>189</v>
      </c>
      <c r="B9049" s="3" t="s">
        <v>190</v>
      </c>
      <c r="C9049" s="3" t="s">
        <v>97</v>
      </c>
      <c r="D9049" s="3" t="s">
        <v>98</v>
      </c>
      <c r="E9049" s="4">
        <v>12</v>
      </c>
      <c r="F9049" s="4">
        <v>6</v>
      </c>
      <c r="G9049" s="3" t="s">
        <v>948</v>
      </c>
      <c r="H9049" s="3" t="s">
        <v>742</v>
      </c>
      <c r="I9049" s="3" t="s">
        <v>37719</v>
      </c>
      <c r="J9049" s="3" t="s">
        <v>5554</v>
      </c>
    </row>
    <row r="9050" spans="1:10" s="6" customFormat="1" ht="15" customHeight="1" x14ac:dyDescent="0.3">
      <c r="A9050" s="3" t="s">
        <v>189</v>
      </c>
      <c r="B9050" s="3" t="s">
        <v>190</v>
      </c>
      <c r="C9050" s="3" t="s">
        <v>86</v>
      </c>
      <c r="D9050" s="3" t="s">
        <v>87</v>
      </c>
      <c r="E9050" s="4">
        <v>12</v>
      </c>
      <c r="F9050" s="4">
        <v>5</v>
      </c>
      <c r="G9050" s="3" t="s">
        <v>948</v>
      </c>
      <c r="H9050" s="3" t="s">
        <v>731</v>
      </c>
      <c r="I9050" s="3" t="s">
        <v>37719</v>
      </c>
      <c r="J9050" s="3" t="s">
        <v>5554</v>
      </c>
    </row>
    <row r="9051" spans="1:10" s="6" customFormat="1" ht="15" customHeight="1" x14ac:dyDescent="0.3">
      <c r="A9051" s="3" t="s">
        <v>189</v>
      </c>
      <c r="B9051" s="3" t="s">
        <v>190</v>
      </c>
      <c r="C9051" s="3" t="s">
        <v>71</v>
      </c>
      <c r="D9051" s="3" t="s">
        <v>72</v>
      </c>
      <c r="E9051" s="4">
        <v>12</v>
      </c>
      <c r="F9051" s="4">
        <v>4</v>
      </c>
      <c r="G9051" s="3" t="s">
        <v>948</v>
      </c>
      <c r="H9051" s="3" t="s">
        <v>718</v>
      </c>
      <c r="I9051" s="3" t="s">
        <v>37719</v>
      </c>
      <c r="J9051" s="3" t="s">
        <v>5554</v>
      </c>
    </row>
    <row r="9052" spans="1:10" s="6" customFormat="1" ht="15" customHeight="1" x14ac:dyDescent="0.3">
      <c r="A9052" s="3" t="s">
        <v>189</v>
      </c>
      <c r="B9052" s="3" t="s">
        <v>190</v>
      </c>
      <c r="C9052" s="3" t="s">
        <v>57</v>
      </c>
      <c r="D9052" s="3" t="s">
        <v>58</v>
      </c>
      <c r="E9052" s="4">
        <v>12</v>
      </c>
      <c r="F9052" s="4">
        <v>3</v>
      </c>
      <c r="G9052" s="3" t="s">
        <v>948</v>
      </c>
      <c r="H9052" s="3" t="s">
        <v>705</v>
      </c>
      <c r="I9052" s="3" t="s">
        <v>37719</v>
      </c>
      <c r="J9052" s="3" t="s">
        <v>5554</v>
      </c>
    </row>
    <row r="9053" spans="1:10" s="6" customFormat="1" ht="15" customHeight="1" x14ac:dyDescent="0.3">
      <c r="A9053" s="3" t="s">
        <v>189</v>
      </c>
      <c r="B9053" s="3" t="s">
        <v>190</v>
      </c>
      <c r="C9053" s="3" t="s">
        <v>42</v>
      </c>
      <c r="D9053" s="3" t="s">
        <v>43</v>
      </c>
      <c r="E9053" s="4">
        <v>12</v>
      </c>
      <c r="F9053" s="4">
        <v>2</v>
      </c>
      <c r="G9053" s="3" t="s">
        <v>948</v>
      </c>
      <c r="H9053" s="3" t="s">
        <v>686</v>
      </c>
      <c r="I9053" s="3" t="s">
        <v>37719</v>
      </c>
      <c r="J9053" s="3" t="s">
        <v>5554</v>
      </c>
    </row>
    <row r="9054" spans="1:10" s="6" customFormat="1" ht="15" customHeight="1" x14ac:dyDescent="0.3">
      <c r="A9054" s="3" t="s">
        <v>189</v>
      </c>
      <c r="B9054" s="3" t="s">
        <v>190</v>
      </c>
      <c r="C9054" s="3" t="s">
        <v>25</v>
      </c>
      <c r="D9054" s="3" t="s">
        <v>26</v>
      </c>
      <c r="E9054" s="4">
        <v>12</v>
      </c>
      <c r="F9054" s="4">
        <v>1</v>
      </c>
      <c r="G9054" s="3" t="s">
        <v>948</v>
      </c>
      <c r="H9054" s="3" t="s">
        <v>623</v>
      </c>
      <c r="I9054" s="3" t="s">
        <v>37719</v>
      </c>
      <c r="J9054" s="3" t="s">
        <v>5554</v>
      </c>
    </row>
    <row r="9055" spans="1:10" s="6" customFormat="1" ht="15" customHeight="1" x14ac:dyDescent="0.3">
      <c r="A9055" s="3" t="s">
        <v>189</v>
      </c>
      <c r="B9055" s="3" t="s">
        <v>190</v>
      </c>
      <c r="C9055" s="3" t="s">
        <v>337</v>
      </c>
      <c r="D9055" s="3" t="s">
        <v>338</v>
      </c>
      <c r="E9055" s="4">
        <v>12</v>
      </c>
      <c r="F9055" s="4">
        <v>23</v>
      </c>
      <c r="G9055" s="3" t="s">
        <v>948</v>
      </c>
      <c r="H9055" s="3" t="s">
        <v>1068</v>
      </c>
      <c r="I9055" s="3" t="s">
        <v>37719</v>
      </c>
      <c r="J9055" s="3" t="s">
        <v>6345</v>
      </c>
    </row>
    <row r="9056" spans="1:10" s="6" customFormat="1" ht="15" customHeight="1" x14ac:dyDescent="0.3">
      <c r="A9056" s="3" t="s">
        <v>189</v>
      </c>
      <c r="B9056" s="3" t="s">
        <v>190</v>
      </c>
      <c r="C9056" s="3" t="s">
        <v>581</v>
      </c>
      <c r="D9056" s="3" t="s">
        <v>582</v>
      </c>
      <c r="E9056" s="4">
        <v>12</v>
      </c>
      <c r="F9056" s="4">
        <v>43</v>
      </c>
      <c r="G9056" s="3" t="s">
        <v>948</v>
      </c>
      <c r="H9056" s="3" t="s">
        <v>1321</v>
      </c>
      <c r="I9056" s="3" t="s">
        <v>37719</v>
      </c>
      <c r="J9056" s="3" t="s">
        <v>37721</v>
      </c>
    </row>
    <row r="9057" spans="1:10" s="6" customFormat="1" ht="15" customHeight="1" x14ac:dyDescent="0.3">
      <c r="A9057" s="3" t="s">
        <v>189</v>
      </c>
      <c r="B9057" s="3" t="s">
        <v>190</v>
      </c>
      <c r="C9057" s="3" t="s">
        <v>545</v>
      </c>
      <c r="D9057" s="3" t="s">
        <v>546</v>
      </c>
      <c r="E9057" s="4">
        <v>12</v>
      </c>
      <c r="F9057" s="4">
        <v>40</v>
      </c>
      <c r="G9057" s="3" t="s">
        <v>948</v>
      </c>
      <c r="H9057" s="3" t="s">
        <v>1276</v>
      </c>
      <c r="I9057" s="3" t="s">
        <v>37719</v>
      </c>
      <c r="J9057" s="3" t="s">
        <v>37721</v>
      </c>
    </row>
    <row r="9058" spans="1:10" s="6" customFormat="1" ht="15" customHeight="1" x14ac:dyDescent="0.3">
      <c r="A9058" s="3" t="s">
        <v>189</v>
      </c>
      <c r="B9058" s="3" t="s">
        <v>190</v>
      </c>
      <c r="C9058" s="3" t="s">
        <v>173</v>
      </c>
      <c r="D9058" s="3" t="s">
        <v>174</v>
      </c>
      <c r="E9058" s="4">
        <v>12</v>
      </c>
      <c r="F9058" s="4">
        <v>11</v>
      </c>
      <c r="G9058" s="3" t="s">
        <v>948</v>
      </c>
      <c r="H9058" s="3" t="s">
        <v>867</v>
      </c>
      <c r="I9058" s="3" t="s">
        <v>37719</v>
      </c>
      <c r="J9058" s="3" t="s">
        <v>5554</v>
      </c>
    </row>
    <row r="9059" spans="1:10" s="6" customFormat="1" ht="15" customHeight="1" x14ac:dyDescent="0.3">
      <c r="A9059" s="3" t="s">
        <v>189</v>
      </c>
      <c r="B9059" s="3" t="s">
        <v>190</v>
      </c>
      <c r="C9059" s="3" t="s">
        <v>493</v>
      </c>
      <c r="D9059" s="3" t="s">
        <v>494</v>
      </c>
      <c r="E9059" s="4">
        <v>12</v>
      </c>
      <c r="F9059" s="4">
        <v>36</v>
      </c>
      <c r="G9059" s="3" t="s">
        <v>948</v>
      </c>
      <c r="H9059" s="3" t="s">
        <v>1241</v>
      </c>
      <c r="I9059" s="3" t="s">
        <v>37719</v>
      </c>
      <c r="J9059" s="3" t="s">
        <v>37721</v>
      </c>
    </row>
    <row r="9060" spans="1:10" s="6" customFormat="1" ht="15" customHeight="1" x14ac:dyDescent="0.3">
      <c r="A9060" s="3" t="s">
        <v>189</v>
      </c>
      <c r="B9060" s="3" t="s">
        <v>190</v>
      </c>
      <c r="C9060" s="3" t="s">
        <v>440</v>
      </c>
      <c r="D9060" s="3" t="s">
        <v>441</v>
      </c>
      <c r="E9060" s="4">
        <v>12</v>
      </c>
      <c r="F9060" s="4">
        <v>31</v>
      </c>
      <c r="G9060" s="3" t="s">
        <v>948</v>
      </c>
      <c r="H9060" s="3" t="s">
        <v>1199</v>
      </c>
      <c r="I9060" s="3" t="s">
        <v>37719</v>
      </c>
      <c r="J9060" s="3" t="s">
        <v>5554</v>
      </c>
    </row>
    <row r="9061" spans="1:10" s="6" customFormat="1" ht="15" customHeight="1" x14ac:dyDescent="0.3">
      <c r="A9061" s="3" t="s">
        <v>189</v>
      </c>
      <c r="B9061" s="3" t="s">
        <v>190</v>
      </c>
      <c r="C9061" s="3" t="s">
        <v>459</v>
      </c>
      <c r="D9061" s="3" t="s">
        <v>460</v>
      </c>
      <c r="E9061" s="4">
        <v>12</v>
      </c>
      <c r="F9061" s="4">
        <v>33</v>
      </c>
      <c r="G9061" s="3" t="s">
        <v>948</v>
      </c>
      <c r="H9061" s="3" t="s">
        <v>1221</v>
      </c>
      <c r="I9061" s="3" t="s">
        <v>37719</v>
      </c>
      <c r="J9061" s="3" t="s">
        <v>5554</v>
      </c>
    </row>
    <row r="9062" spans="1:10" s="6" customFormat="1" ht="15" customHeight="1" x14ac:dyDescent="0.3">
      <c r="A9062" s="3" t="s">
        <v>189</v>
      </c>
      <c r="B9062" s="3" t="s">
        <v>190</v>
      </c>
      <c r="C9062" s="3" t="s">
        <v>352</v>
      </c>
      <c r="D9062" s="3" t="s">
        <v>353</v>
      </c>
      <c r="E9062" s="4">
        <v>12</v>
      </c>
      <c r="F9062" s="4">
        <v>24</v>
      </c>
      <c r="G9062" s="3" t="s">
        <v>948</v>
      </c>
      <c r="H9062" s="3" t="s">
        <v>1092</v>
      </c>
      <c r="I9062" s="3" t="s">
        <v>37719</v>
      </c>
      <c r="J9062" s="3" t="s">
        <v>5614</v>
      </c>
    </row>
    <row r="9063" spans="1:10" s="6" customFormat="1" ht="15" customHeight="1" x14ac:dyDescent="0.3">
      <c r="A9063" s="3" t="s">
        <v>189</v>
      </c>
      <c r="B9063" s="3" t="s">
        <v>190</v>
      </c>
      <c r="C9063" s="3" t="s">
        <v>337</v>
      </c>
      <c r="D9063" s="3" t="s">
        <v>338</v>
      </c>
      <c r="E9063" s="4">
        <v>12</v>
      </c>
      <c r="F9063" s="4">
        <v>23</v>
      </c>
      <c r="G9063" s="3" t="s">
        <v>948</v>
      </c>
      <c r="H9063" s="3" t="s">
        <v>1068</v>
      </c>
      <c r="I9063" s="3" t="s">
        <v>37719</v>
      </c>
      <c r="J9063" s="3" t="s">
        <v>5614</v>
      </c>
    </row>
    <row r="9064" spans="1:10" s="6" customFormat="1" ht="15" customHeight="1" x14ac:dyDescent="0.3">
      <c r="A9064" s="3" t="s">
        <v>189</v>
      </c>
      <c r="B9064" s="3" t="s">
        <v>190</v>
      </c>
      <c r="C9064" s="3" t="s">
        <v>322</v>
      </c>
      <c r="D9064" s="3" t="s">
        <v>323</v>
      </c>
      <c r="E9064" s="4">
        <v>12</v>
      </c>
      <c r="F9064" s="4">
        <v>22</v>
      </c>
      <c r="G9064" s="3" t="s">
        <v>948</v>
      </c>
      <c r="H9064" s="3" t="s">
        <v>1065</v>
      </c>
      <c r="I9064" s="3" t="s">
        <v>37719</v>
      </c>
      <c r="J9064" s="3" t="s">
        <v>5614</v>
      </c>
    </row>
    <row r="9065" spans="1:10" s="6" customFormat="1" ht="15" customHeight="1" x14ac:dyDescent="0.3">
      <c r="A9065" s="3" t="s">
        <v>189</v>
      </c>
      <c r="B9065" s="3" t="s">
        <v>190</v>
      </c>
      <c r="C9065" s="3" t="s">
        <v>307</v>
      </c>
      <c r="D9065" s="3" t="s">
        <v>308</v>
      </c>
      <c r="E9065" s="4">
        <v>12</v>
      </c>
      <c r="F9065" s="4">
        <v>21</v>
      </c>
      <c r="G9065" s="3" t="s">
        <v>948</v>
      </c>
      <c r="H9065" s="3" t="s">
        <v>1051</v>
      </c>
      <c r="I9065" s="3" t="s">
        <v>37719</v>
      </c>
      <c r="J9065" s="3" t="s">
        <v>5614</v>
      </c>
    </row>
    <row r="9066" spans="1:10" s="6" customFormat="1" ht="15" customHeight="1" x14ac:dyDescent="0.3">
      <c r="A9066" s="3" t="s">
        <v>189</v>
      </c>
      <c r="B9066" s="3" t="s">
        <v>190</v>
      </c>
      <c r="C9066" s="3" t="s">
        <v>295</v>
      </c>
      <c r="D9066" s="3" t="s">
        <v>296</v>
      </c>
      <c r="E9066" s="4">
        <v>12</v>
      </c>
      <c r="F9066" s="4">
        <v>20</v>
      </c>
      <c r="G9066" s="3" t="s">
        <v>948</v>
      </c>
      <c r="H9066" s="3" t="s">
        <v>1028</v>
      </c>
      <c r="I9066" s="3" t="s">
        <v>37719</v>
      </c>
      <c r="J9066" s="3" t="s">
        <v>5614</v>
      </c>
    </row>
    <row r="9067" spans="1:10" s="6" customFormat="1" ht="15" customHeight="1" x14ac:dyDescent="0.3">
      <c r="A9067" s="3" t="s">
        <v>189</v>
      </c>
      <c r="B9067" s="3" t="s">
        <v>190</v>
      </c>
      <c r="C9067" s="3" t="s">
        <v>283</v>
      </c>
      <c r="D9067" s="3" t="s">
        <v>284</v>
      </c>
      <c r="E9067" s="4">
        <v>12</v>
      </c>
      <c r="F9067" s="4">
        <v>19</v>
      </c>
      <c r="G9067" s="3" t="s">
        <v>948</v>
      </c>
      <c r="H9067" s="3" t="s">
        <v>1019</v>
      </c>
      <c r="I9067" s="3" t="s">
        <v>37719</v>
      </c>
      <c r="J9067" s="3" t="s">
        <v>5614</v>
      </c>
    </row>
    <row r="9068" spans="1:10" s="6" customFormat="1" ht="15" customHeight="1" x14ac:dyDescent="0.3">
      <c r="A9068" s="3" t="s">
        <v>189</v>
      </c>
      <c r="B9068" s="3" t="s">
        <v>190</v>
      </c>
      <c r="C9068" s="3" t="s">
        <v>272</v>
      </c>
      <c r="D9068" s="3" t="s">
        <v>273</v>
      </c>
      <c r="E9068" s="4">
        <v>12</v>
      </c>
      <c r="F9068" s="4">
        <v>18</v>
      </c>
      <c r="G9068" s="3" t="s">
        <v>948</v>
      </c>
      <c r="H9068" s="3" t="s">
        <v>1009</v>
      </c>
      <c r="I9068" s="3" t="s">
        <v>37719</v>
      </c>
      <c r="J9068" s="3" t="s">
        <v>5614</v>
      </c>
    </row>
    <row r="9069" spans="1:10" s="6" customFormat="1" ht="15" customHeight="1" x14ac:dyDescent="0.3">
      <c r="A9069" s="3" t="s">
        <v>189</v>
      </c>
      <c r="B9069" s="3" t="s">
        <v>190</v>
      </c>
      <c r="C9069" s="3" t="s">
        <v>260</v>
      </c>
      <c r="D9069" s="3" t="s">
        <v>261</v>
      </c>
      <c r="E9069" s="4">
        <v>12</v>
      </c>
      <c r="F9069" s="4">
        <v>17</v>
      </c>
      <c r="G9069" s="3" t="s">
        <v>948</v>
      </c>
      <c r="H9069" s="3" t="s">
        <v>1005</v>
      </c>
      <c r="I9069" s="3" t="s">
        <v>37719</v>
      </c>
      <c r="J9069" s="3" t="s">
        <v>5614</v>
      </c>
    </row>
    <row r="9070" spans="1:10" s="6" customFormat="1" ht="15" customHeight="1" x14ac:dyDescent="0.3">
      <c r="A9070" s="3" t="s">
        <v>189</v>
      </c>
      <c r="B9070" s="3" t="s">
        <v>190</v>
      </c>
      <c r="C9070" s="3" t="s">
        <v>246</v>
      </c>
      <c r="D9070" s="3" t="s">
        <v>247</v>
      </c>
      <c r="E9070" s="4">
        <v>12</v>
      </c>
      <c r="F9070" s="4">
        <v>16</v>
      </c>
      <c r="G9070" s="3" t="s">
        <v>948</v>
      </c>
      <c r="H9070" s="3" t="s">
        <v>989</v>
      </c>
      <c r="I9070" s="3" t="s">
        <v>37719</v>
      </c>
      <c r="J9070" s="3" t="s">
        <v>5614</v>
      </c>
    </row>
    <row r="9071" spans="1:10" s="6" customFormat="1" ht="15" customHeight="1" x14ac:dyDescent="0.3">
      <c r="A9071" s="3" t="s">
        <v>189</v>
      </c>
      <c r="B9071" s="3" t="s">
        <v>190</v>
      </c>
      <c r="C9071" s="3" t="s">
        <v>232</v>
      </c>
      <c r="D9071" s="3" t="s">
        <v>233</v>
      </c>
      <c r="E9071" s="4">
        <v>12</v>
      </c>
      <c r="F9071" s="4">
        <v>15</v>
      </c>
      <c r="G9071" s="3" t="s">
        <v>948</v>
      </c>
      <c r="H9071" s="3" t="s">
        <v>986</v>
      </c>
      <c r="I9071" s="3" t="s">
        <v>37719</v>
      </c>
      <c r="J9071" s="3" t="s">
        <v>5614</v>
      </c>
    </row>
    <row r="9072" spans="1:10" s="6" customFormat="1" ht="15" customHeight="1" x14ac:dyDescent="0.3">
      <c r="A9072" s="3" t="s">
        <v>189</v>
      </c>
      <c r="B9072" s="3" t="s">
        <v>190</v>
      </c>
      <c r="C9072" s="3" t="s">
        <v>204</v>
      </c>
      <c r="D9072" s="3" t="s">
        <v>205</v>
      </c>
      <c r="E9072" s="4">
        <v>12</v>
      </c>
      <c r="F9072" s="4">
        <v>13</v>
      </c>
      <c r="G9072" s="3" t="s">
        <v>948</v>
      </c>
      <c r="H9072" s="3" t="s">
        <v>956</v>
      </c>
      <c r="I9072" s="3" t="s">
        <v>37719</v>
      </c>
      <c r="J9072" s="3" t="s">
        <v>5614</v>
      </c>
    </row>
    <row r="9073" spans="1:10" s="6" customFormat="1" ht="15" customHeight="1" x14ac:dyDescent="0.3">
      <c r="A9073" s="3" t="s">
        <v>189</v>
      </c>
      <c r="B9073" s="3" t="s">
        <v>190</v>
      </c>
      <c r="C9073" s="3" t="s">
        <v>173</v>
      </c>
      <c r="D9073" s="3" t="s">
        <v>174</v>
      </c>
      <c r="E9073" s="4">
        <v>12</v>
      </c>
      <c r="F9073" s="4">
        <v>11</v>
      </c>
      <c r="G9073" s="3" t="s">
        <v>948</v>
      </c>
      <c r="H9073" s="3" t="s">
        <v>867</v>
      </c>
      <c r="I9073" s="3" t="s">
        <v>37719</v>
      </c>
      <c r="J9073" s="3" t="s">
        <v>5614</v>
      </c>
    </row>
    <row r="9074" spans="1:10" s="6" customFormat="1" ht="15" customHeight="1" x14ac:dyDescent="0.3">
      <c r="A9074" s="3" t="s">
        <v>189</v>
      </c>
      <c r="B9074" s="3" t="s">
        <v>190</v>
      </c>
      <c r="C9074" s="3" t="s">
        <v>158</v>
      </c>
      <c r="D9074" s="3" t="s">
        <v>159</v>
      </c>
      <c r="E9074" s="4">
        <v>12</v>
      </c>
      <c r="F9074" s="4">
        <v>10</v>
      </c>
      <c r="G9074" s="3" t="s">
        <v>948</v>
      </c>
      <c r="H9074" s="3" t="s">
        <v>854</v>
      </c>
      <c r="I9074" s="3" t="s">
        <v>37719</v>
      </c>
      <c r="J9074" s="3" t="s">
        <v>5614</v>
      </c>
    </row>
    <row r="9075" spans="1:10" s="6" customFormat="1" ht="15" customHeight="1" x14ac:dyDescent="0.3">
      <c r="A9075" s="3" t="s">
        <v>189</v>
      </c>
      <c r="B9075" s="3" t="s">
        <v>190</v>
      </c>
      <c r="C9075" s="3" t="s">
        <v>448</v>
      </c>
      <c r="D9075" s="3" t="s">
        <v>449</v>
      </c>
      <c r="E9075" s="4">
        <v>12</v>
      </c>
      <c r="F9075" s="4">
        <v>32</v>
      </c>
      <c r="G9075" s="3" t="s">
        <v>948</v>
      </c>
      <c r="H9075" s="3" t="s">
        <v>1201</v>
      </c>
      <c r="I9075" s="3" t="s">
        <v>37719</v>
      </c>
      <c r="J9075" s="3" t="s">
        <v>5554</v>
      </c>
    </row>
    <row r="9076" spans="1:10" s="6" customFormat="1" ht="15" customHeight="1" x14ac:dyDescent="0.3">
      <c r="A9076" s="3" t="s">
        <v>189</v>
      </c>
      <c r="B9076" s="3" t="s">
        <v>190</v>
      </c>
      <c r="C9076" s="3" t="s">
        <v>142</v>
      </c>
      <c r="D9076" s="3" t="s">
        <v>143</v>
      </c>
      <c r="E9076" s="4">
        <v>12</v>
      </c>
      <c r="F9076" s="4">
        <v>9</v>
      </c>
      <c r="G9076" s="3" t="s">
        <v>948</v>
      </c>
      <c r="H9076" s="3" t="s">
        <v>820</v>
      </c>
      <c r="I9076" s="3" t="s">
        <v>37719</v>
      </c>
      <c r="J9076" s="3" t="s">
        <v>5614</v>
      </c>
    </row>
    <row r="9077" spans="1:10" s="6" customFormat="1" ht="15" customHeight="1" x14ac:dyDescent="0.3">
      <c r="A9077" s="3" t="s">
        <v>189</v>
      </c>
      <c r="B9077" s="3" t="s">
        <v>190</v>
      </c>
      <c r="C9077" s="3" t="s">
        <v>112</v>
      </c>
      <c r="D9077" s="3" t="s">
        <v>113</v>
      </c>
      <c r="E9077" s="4">
        <v>12</v>
      </c>
      <c r="F9077" s="4">
        <v>7</v>
      </c>
      <c r="G9077" s="3" t="s">
        <v>948</v>
      </c>
      <c r="H9077" s="3" t="s">
        <v>749</v>
      </c>
      <c r="I9077" s="3" t="s">
        <v>37719</v>
      </c>
      <c r="J9077" s="3" t="s">
        <v>5614</v>
      </c>
    </row>
    <row r="9078" spans="1:10" s="6" customFormat="1" ht="15" customHeight="1" x14ac:dyDescent="0.3">
      <c r="A9078" s="3" t="s">
        <v>189</v>
      </c>
      <c r="B9078" s="3" t="s">
        <v>190</v>
      </c>
      <c r="C9078" s="3" t="s">
        <v>97</v>
      </c>
      <c r="D9078" s="3" t="s">
        <v>98</v>
      </c>
      <c r="E9078" s="4">
        <v>12</v>
      </c>
      <c r="F9078" s="4">
        <v>6</v>
      </c>
      <c r="G9078" s="3" t="s">
        <v>948</v>
      </c>
      <c r="H9078" s="3" t="s">
        <v>742</v>
      </c>
      <c r="I9078" s="3" t="s">
        <v>37719</v>
      </c>
      <c r="J9078" s="3" t="s">
        <v>5614</v>
      </c>
    </row>
    <row r="9079" spans="1:10" s="6" customFormat="1" ht="15" customHeight="1" x14ac:dyDescent="0.3">
      <c r="A9079" s="3" t="s">
        <v>189</v>
      </c>
      <c r="B9079" s="3" t="s">
        <v>190</v>
      </c>
      <c r="C9079" s="3" t="s">
        <v>86</v>
      </c>
      <c r="D9079" s="3" t="s">
        <v>87</v>
      </c>
      <c r="E9079" s="4">
        <v>12</v>
      </c>
      <c r="F9079" s="4">
        <v>5</v>
      </c>
      <c r="G9079" s="3" t="s">
        <v>948</v>
      </c>
      <c r="H9079" s="3" t="s">
        <v>731</v>
      </c>
      <c r="I9079" s="3" t="s">
        <v>37719</v>
      </c>
      <c r="J9079" s="3" t="s">
        <v>5614</v>
      </c>
    </row>
    <row r="9080" spans="1:10" s="6" customFormat="1" ht="15" customHeight="1" x14ac:dyDescent="0.3">
      <c r="A9080" s="3" t="s">
        <v>189</v>
      </c>
      <c r="B9080" s="3" t="s">
        <v>190</v>
      </c>
      <c r="C9080" s="3" t="s">
        <v>71</v>
      </c>
      <c r="D9080" s="3" t="s">
        <v>72</v>
      </c>
      <c r="E9080" s="4">
        <v>12</v>
      </c>
      <c r="F9080" s="4">
        <v>4</v>
      </c>
      <c r="G9080" s="3" t="s">
        <v>948</v>
      </c>
      <c r="H9080" s="3" t="s">
        <v>718</v>
      </c>
      <c r="I9080" s="3" t="s">
        <v>37719</v>
      </c>
      <c r="J9080" s="3" t="s">
        <v>5614</v>
      </c>
    </row>
    <row r="9081" spans="1:10" s="6" customFormat="1" ht="15" customHeight="1" x14ac:dyDescent="0.3">
      <c r="A9081" s="3" t="s">
        <v>189</v>
      </c>
      <c r="B9081" s="3" t="s">
        <v>190</v>
      </c>
      <c r="C9081" s="3" t="s">
        <v>57</v>
      </c>
      <c r="D9081" s="3" t="s">
        <v>58</v>
      </c>
      <c r="E9081" s="4">
        <v>12</v>
      </c>
      <c r="F9081" s="4">
        <v>3</v>
      </c>
      <c r="G9081" s="3" t="s">
        <v>948</v>
      </c>
      <c r="H9081" s="3" t="s">
        <v>705</v>
      </c>
      <c r="I9081" s="3" t="s">
        <v>37719</v>
      </c>
      <c r="J9081" s="3" t="s">
        <v>5614</v>
      </c>
    </row>
    <row r="9082" spans="1:10" s="6" customFormat="1" ht="15" customHeight="1" x14ac:dyDescent="0.3">
      <c r="A9082" s="3" t="s">
        <v>189</v>
      </c>
      <c r="B9082" s="3" t="s">
        <v>190</v>
      </c>
      <c r="C9082" s="3" t="s">
        <v>42</v>
      </c>
      <c r="D9082" s="3" t="s">
        <v>43</v>
      </c>
      <c r="E9082" s="4">
        <v>12</v>
      </c>
      <c r="F9082" s="4">
        <v>2</v>
      </c>
      <c r="G9082" s="3" t="s">
        <v>948</v>
      </c>
      <c r="H9082" s="3" t="s">
        <v>686</v>
      </c>
      <c r="I9082" s="3" t="s">
        <v>37719</v>
      </c>
      <c r="J9082" s="3" t="s">
        <v>5614</v>
      </c>
    </row>
    <row r="9083" spans="1:10" s="6" customFormat="1" ht="15" customHeight="1" x14ac:dyDescent="0.3">
      <c r="A9083" s="3" t="s">
        <v>189</v>
      </c>
      <c r="B9083" s="3" t="s">
        <v>190</v>
      </c>
      <c r="C9083" s="3" t="s">
        <v>25</v>
      </c>
      <c r="D9083" s="3" t="s">
        <v>26</v>
      </c>
      <c r="E9083" s="4">
        <v>12</v>
      </c>
      <c r="F9083" s="4">
        <v>1</v>
      </c>
      <c r="G9083" s="3" t="s">
        <v>948</v>
      </c>
      <c r="H9083" s="3" t="s">
        <v>623</v>
      </c>
      <c r="I9083" s="3" t="s">
        <v>37719</v>
      </c>
      <c r="J9083" s="3" t="s">
        <v>5614</v>
      </c>
    </row>
    <row r="9084" spans="1:10" s="6" customFormat="1" ht="15" customHeight="1" x14ac:dyDescent="0.3">
      <c r="A9084" s="3" t="s">
        <v>189</v>
      </c>
      <c r="B9084" s="3" t="s">
        <v>190</v>
      </c>
      <c r="C9084" s="3" t="s">
        <v>568</v>
      </c>
      <c r="D9084" s="3" t="s">
        <v>569</v>
      </c>
      <c r="E9084" s="4">
        <v>12</v>
      </c>
      <c r="F9084" s="4">
        <v>42</v>
      </c>
      <c r="G9084" s="3" t="s">
        <v>948</v>
      </c>
      <c r="H9084" s="3" t="s">
        <v>1302</v>
      </c>
      <c r="I9084" s="3" t="s">
        <v>37719</v>
      </c>
      <c r="J9084" s="3" t="s">
        <v>5942</v>
      </c>
    </row>
    <row r="9085" spans="1:10" s="6" customFormat="1" ht="15" customHeight="1" x14ac:dyDescent="0.3">
      <c r="A9085" s="3" t="s">
        <v>189</v>
      </c>
      <c r="B9085" s="3" t="s">
        <v>190</v>
      </c>
      <c r="C9085" s="3" t="s">
        <v>232</v>
      </c>
      <c r="D9085" s="3" t="s">
        <v>233</v>
      </c>
      <c r="E9085" s="4">
        <v>12</v>
      </c>
      <c r="F9085" s="4">
        <v>15</v>
      </c>
      <c r="G9085" s="3" t="s">
        <v>948</v>
      </c>
      <c r="H9085" s="3" t="s">
        <v>986</v>
      </c>
      <c r="I9085" s="3" t="s">
        <v>37719</v>
      </c>
      <c r="J9085" s="3" t="s">
        <v>5942</v>
      </c>
    </row>
    <row r="9086" spans="1:10" s="6" customFormat="1" ht="15" customHeight="1" x14ac:dyDescent="0.3">
      <c r="A9086" s="3" t="s">
        <v>189</v>
      </c>
      <c r="B9086" s="3" t="s">
        <v>190</v>
      </c>
      <c r="C9086" s="3" t="s">
        <v>71</v>
      </c>
      <c r="D9086" s="3" t="s">
        <v>72</v>
      </c>
      <c r="E9086" s="4">
        <v>12</v>
      </c>
      <c r="F9086" s="4">
        <v>4</v>
      </c>
      <c r="G9086" s="3" t="s">
        <v>948</v>
      </c>
      <c r="H9086" s="3" t="s">
        <v>718</v>
      </c>
      <c r="I9086" s="3" t="s">
        <v>37719</v>
      </c>
      <c r="J9086" s="3" t="s">
        <v>5942</v>
      </c>
    </row>
    <row r="9087" spans="1:10" s="6" customFormat="1" ht="15" customHeight="1" x14ac:dyDescent="0.3">
      <c r="A9087" s="3" t="s">
        <v>189</v>
      </c>
      <c r="B9087" s="3" t="s">
        <v>190</v>
      </c>
      <c r="C9087" s="3" t="s">
        <v>545</v>
      </c>
      <c r="D9087" s="3" t="s">
        <v>546</v>
      </c>
      <c r="E9087" s="4">
        <v>12</v>
      </c>
      <c r="F9087" s="4">
        <v>40</v>
      </c>
      <c r="G9087" s="3" t="s">
        <v>948</v>
      </c>
      <c r="H9087" s="3" t="s">
        <v>1276</v>
      </c>
      <c r="I9087" s="3" t="s">
        <v>37719</v>
      </c>
      <c r="J9087" s="3" t="s">
        <v>5554</v>
      </c>
    </row>
    <row r="9088" spans="1:10" s="6" customFormat="1" ht="15" customHeight="1" x14ac:dyDescent="0.3">
      <c r="A9088" s="3" t="s">
        <v>189</v>
      </c>
      <c r="B9088" s="3" t="s">
        <v>190</v>
      </c>
      <c r="C9088" s="3" t="s">
        <v>517</v>
      </c>
      <c r="D9088" s="3" t="s">
        <v>518</v>
      </c>
      <c r="E9088" s="4">
        <v>12</v>
      </c>
      <c r="F9088" s="4">
        <v>38</v>
      </c>
      <c r="G9088" s="3" t="s">
        <v>948</v>
      </c>
      <c r="H9088" s="3" t="s">
        <v>1260</v>
      </c>
      <c r="I9088" s="3" t="s">
        <v>37719</v>
      </c>
      <c r="J9088" s="3" t="s">
        <v>5554</v>
      </c>
    </row>
    <row r="9089" spans="1:10" s="6" customFormat="1" ht="15" customHeight="1" x14ac:dyDescent="0.3">
      <c r="A9089" s="3" t="s">
        <v>189</v>
      </c>
      <c r="B9089" s="3" t="s">
        <v>190</v>
      </c>
      <c r="C9089" s="3" t="s">
        <v>493</v>
      </c>
      <c r="D9089" s="3" t="s">
        <v>494</v>
      </c>
      <c r="E9089" s="4">
        <v>12</v>
      </c>
      <c r="F9089" s="4">
        <v>36</v>
      </c>
      <c r="G9089" s="3" t="s">
        <v>948</v>
      </c>
      <c r="H9089" s="3" t="s">
        <v>1241</v>
      </c>
      <c r="I9089" s="3" t="s">
        <v>37719</v>
      </c>
      <c r="J9089" s="3" t="s">
        <v>5554</v>
      </c>
    </row>
    <row r="9090" spans="1:10" s="6" customFormat="1" ht="15" customHeight="1" x14ac:dyDescent="0.3">
      <c r="A9090" s="3" t="s">
        <v>189</v>
      </c>
      <c r="B9090" s="3" t="s">
        <v>190</v>
      </c>
      <c r="C9090" s="3" t="s">
        <v>128</v>
      </c>
      <c r="D9090" s="3" t="s">
        <v>129</v>
      </c>
      <c r="E9090" s="4">
        <v>12</v>
      </c>
      <c r="F9090" s="4">
        <v>8</v>
      </c>
      <c r="G9090" s="3" t="s">
        <v>948</v>
      </c>
      <c r="H9090" s="3" t="s">
        <v>803</v>
      </c>
      <c r="I9090" s="3" t="s">
        <v>37719</v>
      </c>
      <c r="J9090" s="3" t="s">
        <v>5614</v>
      </c>
    </row>
    <row r="9091" spans="1:10" s="6" customFormat="1" ht="15" customHeight="1" x14ac:dyDescent="0.3">
      <c r="A9091" s="3" t="s">
        <v>189</v>
      </c>
      <c r="B9091" s="3" t="s">
        <v>190</v>
      </c>
      <c r="C9091" s="3" t="s">
        <v>459</v>
      </c>
      <c r="D9091" s="3" t="s">
        <v>460</v>
      </c>
      <c r="E9091" s="4">
        <v>12</v>
      </c>
      <c r="F9091" s="4">
        <v>33</v>
      </c>
      <c r="G9091" s="3" t="s">
        <v>948</v>
      </c>
      <c r="H9091" s="3" t="s">
        <v>1221</v>
      </c>
      <c r="I9091" s="3" t="s">
        <v>37719</v>
      </c>
      <c r="J9091" s="3" t="s">
        <v>37721</v>
      </c>
    </row>
    <row r="9092" spans="1:10" s="6" customFormat="1" ht="15" customHeight="1" x14ac:dyDescent="0.3">
      <c r="A9092" s="3" t="s">
        <v>189</v>
      </c>
      <c r="B9092" s="3" t="s">
        <v>190</v>
      </c>
      <c r="C9092" s="3" t="s">
        <v>430</v>
      </c>
      <c r="D9092" s="3" t="s">
        <v>431</v>
      </c>
      <c r="E9092" s="4">
        <v>12</v>
      </c>
      <c r="F9092" s="4">
        <v>30</v>
      </c>
      <c r="G9092" s="3" t="s">
        <v>948</v>
      </c>
      <c r="H9092" s="3" t="s">
        <v>1191</v>
      </c>
      <c r="I9092" s="3" t="s">
        <v>37719</v>
      </c>
      <c r="J9092" s="3" t="s">
        <v>37721</v>
      </c>
    </row>
    <row r="9093" spans="1:10" s="6" customFormat="1" ht="15" customHeight="1" x14ac:dyDescent="0.3">
      <c r="A9093" s="3" t="s">
        <v>189</v>
      </c>
      <c r="B9093" s="3" t="s">
        <v>190</v>
      </c>
      <c r="C9093" s="3" t="s">
        <v>415</v>
      </c>
      <c r="D9093" s="3" t="s">
        <v>416</v>
      </c>
      <c r="E9093" s="4">
        <v>12</v>
      </c>
      <c r="F9093" s="4">
        <v>29</v>
      </c>
      <c r="G9093" s="3" t="s">
        <v>948</v>
      </c>
      <c r="H9093" s="3" t="s">
        <v>1177</v>
      </c>
      <c r="I9093" s="3" t="s">
        <v>37719</v>
      </c>
      <c r="J9093" s="3" t="s">
        <v>37721</v>
      </c>
    </row>
    <row r="9094" spans="1:10" s="6" customFormat="1" ht="15" customHeight="1" x14ac:dyDescent="0.3">
      <c r="A9094" s="3" t="s">
        <v>189</v>
      </c>
      <c r="B9094" s="3" t="s">
        <v>190</v>
      </c>
      <c r="C9094" s="3" t="s">
        <v>352</v>
      </c>
      <c r="D9094" s="3" t="s">
        <v>353</v>
      </c>
      <c r="E9094" s="4">
        <v>12</v>
      </c>
      <c r="F9094" s="4">
        <v>24</v>
      </c>
      <c r="G9094" s="3" t="s">
        <v>948</v>
      </c>
      <c r="H9094" s="3" t="s">
        <v>1092</v>
      </c>
      <c r="I9094" s="3" t="s">
        <v>37719</v>
      </c>
      <c r="J9094" s="3" t="s">
        <v>37720</v>
      </c>
    </row>
    <row r="9095" spans="1:10" s="6" customFormat="1" ht="15" customHeight="1" x14ac:dyDescent="0.3">
      <c r="A9095" s="3" t="s">
        <v>189</v>
      </c>
      <c r="B9095" s="3" t="s">
        <v>190</v>
      </c>
      <c r="C9095" s="3" t="s">
        <v>337</v>
      </c>
      <c r="D9095" s="3" t="s">
        <v>338</v>
      </c>
      <c r="E9095" s="4">
        <v>12</v>
      </c>
      <c r="F9095" s="4">
        <v>23</v>
      </c>
      <c r="G9095" s="3" t="s">
        <v>948</v>
      </c>
      <c r="H9095" s="3" t="s">
        <v>1068</v>
      </c>
      <c r="I9095" s="3" t="s">
        <v>37719</v>
      </c>
      <c r="J9095" s="3" t="s">
        <v>37720</v>
      </c>
    </row>
    <row r="9096" spans="1:10" s="6" customFormat="1" ht="15" customHeight="1" x14ac:dyDescent="0.3">
      <c r="A9096" s="3" t="s">
        <v>189</v>
      </c>
      <c r="B9096" s="3" t="s">
        <v>190</v>
      </c>
      <c r="C9096" s="3" t="s">
        <v>322</v>
      </c>
      <c r="D9096" s="3" t="s">
        <v>323</v>
      </c>
      <c r="E9096" s="4">
        <v>12</v>
      </c>
      <c r="F9096" s="4">
        <v>22</v>
      </c>
      <c r="G9096" s="3" t="s">
        <v>948</v>
      </c>
      <c r="H9096" s="3" t="s">
        <v>1065</v>
      </c>
      <c r="I9096" s="3" t="s">
        <v>37719</v>
      </c>
      <c r="J9096" s="3" t="s">
        <v>37720</v>
      </c>
    </row>
    <row r="9097" spans="1:10" s="6" customFormat="1" ht="15" customHeight="1" x14ac:dyDescent="0.3">
      <c r="A9097" s="3" t="s">
        <v>189</v>
      </c>
      <c r="B9097" s="3" t="s">
        <v>190</v>
      </c>
      <c r="C9097" s="3" t="s">
        <v>307</v>
      </c>
      <c r="D9097" s="3" t="s">
        <v>308</v>
      </c>
      <c r="E9097" s="4">
        <v>12</v>
      </c>
      <c r="F9097" s="4">
        <v>21</v>
      </c>
      <c r="G9097" s="3" t="s">
        <v>948</v>
      </c>
      <c r="H9097" s="3" t="s">
        <v>1051</v>
      </c>
      <c r="I9097" s="3" t="s">
        <v>37719</v>
      </c>
      <c r="J9097" s="3" t="s">
        <v>37720</v>
      </c>
    </row>
    <row r="9098" spans="1:10" s="6" customFormat="1" ht="15" customHeight="1" x14ac:dyDescent="0.3">
      <c r="A9098" s="3" t="s">
        <v>189</v>
      </c>
      <c r="B9098" s="3" t="s">
        <v>190</v>
      </c>
      <c r="C9098" s="3" t="s">
        <v>295</v>
      </c>
      <c r="D9098" s="3" t="s">
        <v>296</v>
      </c>
      <c r="E9098" s="4">
        <v>12</v>
      </c>
      <c r="F9098" s="4">
        <v>20</v>
      </c>
      <c r="G9098" s="3" t="s">
        <v>948</v>
      </c>
      <c r="H9098" s="3" t="s">
        <v>1028</v>
      </c>
      <c r="I9098" s="3" t="s">
        <v>37719</v>
      </c>
      <c r="J9098" s="3" t="s">
        <v>37720</v>
      </c>
    </row>
    <row r="9099" spans="1:10" s="6" customFormat="1" ht="15" customHeight="1" x14ac:dyDescent="0.3">
      <c r="A9099" s="3" t="s">
        <v>189</v>
      </c>
      <c r="B9099" s="3" t="s">
        <v>190</v>
      </c>
      <c r="C9099" s="3" t="s">
        <v>272</v>
      </c>
      <c r="D9099" s="3" t="s">
        <v>273</v>
      </c>
      <c r="E9099" s="4">
        <v>12</v>
      </c>
      <c r="F9099" s="4">
        <v>18</v>
      </c>
      <c r="G9099" s="3" t="s">
        <v>948</v>
      </c>
      <c r="H9099" s="3" t="s">
        <v>1009</v>
      </c>
      <c r="I9099" s="3" t="s">
        <v>37719</v>
      </c>
      <c r="J9099" s="3" t="s">
        <v>37720</v>
      </c>
    </row>
    <row r="9100" spans="1:10" s="6" customFormat="1" ht="15" customHeight="1" x14ac:dyDescent="0.3">
      <c r="A9100" s="3" t="s">
        <v>189</v>
      </c>
      <c r="B9100" s="3" t="s">
        <v>190</v>
      </c>
      <c r="C9100" s="3" t="s">
        <v>260</v>
      </c>
      <c r="D9100" s="3" t="s">
        <v>261</v>
      </c>
      <c r="E9100" s="4">
        <v>12</v>
      </c>
      <c r="F9100" s="4">
        <v>17</v>
      </c>
      <c r="G9100" s="3" t="s">
        <v>948</v>
      </c>
      <c r="H9100" s="3" t="s">
        <v>1005</v>
      </c>
      <c r="I9100" s="3" t="s">
        <v>37719</v>
      </c>
      <c r="J9100" s="3" t="s">
        <v>37720</v>
      </c>
    </row>
    <row r="9101" spans="1:10" s="6" customFormat="1" ht="15" customHeight="1" x14ac:dyDescent="0.3">
      <c r="A9101" s="3" t="s">
        <v>189</v>
      </c>
      <c r="B9101" s="3" t="s">
        <v>190</v>
      </c>
      <c r="C9101" s="3" t="s">
        <v>246</v>
      </c>
      <c r="D9101" s="3" t="s">
        <v>247</v>
      </c>
      <c r="E9101" s="4">
        <v>12</v>
      </c>
      <c r="F9101" s="4">
        <v>16</v>
      </c>
      <c r="G9101" s="3" t="s">
        <v>948</v>
      </c>
      <c r="H9101" s="3" t="s">
        <v>989</v>
      </c>
      <c r="I9101" s="3" t="s">
        <v>37719</v>
      </c>
      <c r="J9101" s="3" t="s">
        <v>37720</v>
      </c>
    </row>
    <row r="9102" spans="1:10" s="6" customFormat="1" ht="15" customHeight="1" x14ac:dyDescent="0.3">
      <c r="A9102" s="3" t="s">
        <v>189</v>
      </c>
      <c r="B9102" s="3" t="s">
        <v>190</v>
      </c>
      <c r="C9102" s="3" t="s">
        <v>232</v>
      </c>
      <c r="D9102" s="3" t="s">
        <v>233</v>
      </c>
      <c r="E9102" s="4">
        <v>12</v>
      </c>
      <c r="F9102" s="4">
        <v>15</v>
      </c>
      <c r="G9102" s="3" t="s">
        <v>948</v>
      </c>
      <c r="H9102" s="3" t="s">
        <v>986</v>
      </c>
      <c r="I9102" s="3" t="s">
        <v>37719</v>
      </c>
      <c r="J9102" s="3" t="s">
        <v>37720</v>
      </c>
    </row>
    <row r="9103" spans="1:10" s="6" customFormat="1" ht="15" customHeight="1" x14ac:dyDescent="0.3">
      <c r="A9103" s="3" t="s">
        <v>189</v>
      </c>
      <c r="B9103" s="3" t="s">
        <v>190</v>
      </c>
      <c r="C9103" s="3" t="s">
        <v>219</v>
      </c>
      <c r="D9103" s="3" t="s">
        <v>220</v>
      </c>
      <c r="E9103" s="4">
        <v>12</v>
      </c>
      <c r="F9103" s="4">
        <v>14</v>
      </c>
      <c r="G9103" s="3" t="s">
        <v>948</v>
      </c>
      <c r="H9103" s="3" t="s">
        <v>977</v>
      </c>
      <c r="I9103" s="3" t="s">
        <v>37719</v>
      </c>
      <c r="J9103" s="3" t="s">
        <v>37720</v>
      </c>
    </row>
    <row r="9104" spans="1:10" s="6" customFormat="1" ht="15" customHeight="1" x14ac:dyDescent="0.3">
      <c r="A9104" s="3" t="s">
        <v>189</v>
      </c>
      <c r="B9104" s="3" t="s">
        <v>190</v>
      </c>
      <c r="C9104" s="3" t="s">
        <v>204</v>
      </c>
      <c r="D9104" s="3" t="s">
        <v>205</v>
      </c>
      <c r="E9104" s="4">
        <v>12</v>
      </c>
      <c r="F9104" s="4">
        <v>13</v>
      </c>
      <c r="G9104" s="3" t="s">
        <v>948</v>
      </c>
      <c r="H9104" s="3" t="s">
        <v>956</v>
      </c>
      <c r="I9104" s="3" t="s">
        <v>37719</v>
      </c>
      <c r="J9104" s="3" t="s">
        <v>37720</v>
      </c>
    </row>
    <row r="9105" spans="1:10" s="6" customFormat="1" ht="15" customHeight="1" x14ac:dyDescent="0.3">
      <c r="A9105" s="3" t="s">
        <v>189</v>
      </c>
      <c r="B9105" s="3" t="s">
        <v>190</v>
      </c>
      <c r="C9105" s="3" t="s">
        <v>173</v>
      </c>
      <c r="D9105" s="3" t="s">
        <v>174</v>
      </c>
      <c r="E9105" s="4">
        <v>12</v>
      </c>
      <c r="F9105" s="4">
        <v>11</v>
      </c>
      <c r="G9105" s="3" t="s">
        <v>948</v>
      </c>
      <c r="H9105" s="3" t="s">
        <v>867</v>
      </c>
      <c r="I9105" s="3" t="s">
        <v>37719</v>
      </c>
      <c r="J9105" s="3" t="s">
        <v>37720</v>
      </c>
    </row>
    <row r="9106" spans="1:10" s="6" customFormat="1" ht="15" customHeight="1" x14ac:dyDescent="0.3">
      <c r="A9106" s="3" t="s">
        <v>189</v>
      </c>
      <c r="B9106" s="3" t="s">
        <v>190</v>
      </c>
      <c r="C9106" s="3" t="s">
        <v>158</v>
      </c>
      <c r="D9106" s="3" t="s">
        <v>159</v>
      </c>
      <c r="E9106" s="4">
        <v>12</v>
      </c>
      <c r="F9106" s="4">
        <v>10</v>
      </c>
      <c r="G9106" s="3" t="s">
        <v>948</v>
      </c>
      <c r="H9106" s="3" t="s">
        <v>854</v>
      </c>
      <c r="I9106" s="3" t="s">
        <v>37719</v>
      </c>
      <c r="J9106" s="3" t="s">
        <v>37720</v>
      </c>
    </row>
    <row r="9107" spans="1:10" s="6" customFormat="1" ht="15" customHeight="1" x14ac:dyDescent="0.3">
      <c r="A9107" s="3" t="s">
        <v>189</v>
      </c>
      <c r="B9107" s="3" t="s">
        <v>190</v>
      </c>
      <c r="C9107" s="3" t="s">
        <v>366</v>
      </c>
      <c r="D9107" s="3" t="s">
        <v>367</v>
      </c>
      <c r="E9107" s="4">
        <v>12</v>
      </c>
      <c r="F9107" s="4">
        <v>25</v>
      </c>
      <c r="G9107" s="3" t="s">
        <v>948</v>
      </c>
      <c r="H9107" s="3" t="s">
        <v>1110</v>
      </c>
      <c r="I9107" s="3" t="s">
        <v>37719</v>
      </c>
      <c r="J9107" s="3" t="s">
        <v>37720</v>
      </c>
    </row>
    <row r="9108" spans="1:10" s="6" customFormat="1" ht="15" customHeight="1" x14ac:dyDescent="0.3">
      <c r="A9108" s="3" t="s">
        <v>189</v>
      </c>
      <c r="B9108" s="3" t="s">
        <v>190</v>
      </c>
      <c r="C9108" s="3" t="s">
        <v>142</v>
      </c>
      <c r="D9108" s="3" t="s">
        <v>143</v>
      </c>
      <c r="E9108" s="4">
        <v>12</v>
      </c>
      <c r="F9108" s="4">
        <v>9</v>
      </c>
      <c r="G9108" s="3" t="s">
        <v>948</v>
      </c>
      <c r="H9108" s="3" t="s">
        <v>820</v>
      </c>
      <c r="I9108" s="3" t="s">
        <v>37719</v>
      </c>
      <c r="J9108" s="3" t="s">
        <v>37720</v>
      </c>
    </row>
    <row r="9109" spans="1:10" s="6" customFormat="1" ht="15" customHeight="1" x14ac:dyDescent="0.3">
      <c r="A9109" s="3" t="s">
        <v>189</v>
      </c>
      <c r="B9109" s="3" t="s">
        <v>190</v>
      </c>
      <c r="C9109" s="3" t="s">
        <v>112</v>
      </c>
      <c r="D9109" s="3" t="s">
        <v>113</v>
      </c>
      <c r="E9109" s="4">
        <v>12</v>
      </c>
      <c r="F9109" s="4">
        <v>7</v>
      </c>
      <c r="G9109" s="3" t="s">
        <v>948</v>
      </c>
      <c r="H9109" s="3" t="s">
        <v>749</v>
      </c>
      <c r="I9109" s="3" t="s">
        <v>37719</v>
      </c>
      <c r="J9109" s="3" t="s">
        <v>37720</v>
      </c>
    </row>
    <row r="9110" spans="1:10" s="6" customFormat="1" ht="15" customHeight="1" x14ac:dyDescent="0.3">
      <c r="A9110" s="3" t="s">
        <v>189</v>
      </c>
      <c r="B9110" s="3" t="s">
        <v>190</v>
      </c>
      <c r="C9110" s="3" t="s">
        <v>97</v>
      </c>
      <c r="D9110" s="3" t="s">
        <v>98</v>
      </c>
      <c r="E9110" s="4">
        <v>12</v>
      </c>
      <c r="F9110" s="4">
        <v>6</v>
      </c>
      <c r="G9110" s="3" t="s">
        <v>948</v>
      </c>
      <c r="H9110" s="3" t="s">
        <v>742</v>
      </c>
      <c r="I9110" s="3" t="s">
        <v>37719</v>
      </c>
      <c r="J9110" s="3" t="s">
        <v>37720</v>
      </c>
    </row>
    <row r="9111" spans="1:10" s="6" customFormat="1" ht="15" customHeight="1" x14ac:dyDescent="0.3">
      <c r="A9111" s="3" t="s">
        <v>189</v>
      </c>
      <c r="B9111" s="3" t="s">
        <v>190</v>
      </c>
      <c r="C9111" s="3" t="s">
        <v>86</v>
      </c>
      <c r="D9111" s="3" t="s">
        <v>87</v>
      </c>
      <c r="E9111" s="4">
        <v>12</v>
      </c>
      <c r="F9111" s="4">
        <v>5</v>
      </c>
      <c r="G9111" s="3" t="s">
        <v>948</v>
      </c>
      <c r="H9111" s="3" t="s">
        <v>731</v>
      </c>
      <c r="I9111" s="3" t="s">
        <v>37719</v>
      </c>
      <c r="J9111" s="3" t="s">
        <v>37720</v>
      </c>
    </row>
    <row r="9112" spans="1:10" s="6" customFormat="1" ht="15" customHeight="1" x14ac:dyDescent="0.3">
      <c r="A9112" s="3" t="s">
        <v>189</v>
      </c>
      <c r="B9112" s="3" t="s">
        <v>190</v>
      </c>
      <c r="C9112" s="3" t="s">
        <v>71</v>
      </c>
      <c r="D9112" s="3" t="s">
        <v>72</v>
      </c>
      <c r="E9112" s="4">
        <v>12</v>
      </c>
      <c r="F9112" s="4">
        <v>4</v>
      </c>
      <c r="G9112" s="3" t="s">
        <v>948</v>
      </c>
      <c r="H9112" s="3" t="s">
        <v>718</v>
      </c>
      <c r="I9112" s="3" t="s">
        <v>37719</v>
      </c>
      <c r="J9112" s="3" t="s">
        <v>37720</v>
      </c>
    </row>
    <row r="9113" spans="1:10" s="6" customFormat="1" ht="15" customHeight="1" x14ac:dyDescent="0.3">
      <c r="A9113" s="3" t="s">
        <v>189</v>
      </c>
      <c r="B9113" s="3" t="s">
        <v>190</v>
      </c>
      <c r="C9113" s="3" t="s">
        <v>57</v>
      </c>
      <c r="D9113" s="3" t="s">
        <v>58</v>
      </c>
      <c r="E9113" s="4">
        <v>12</v>
      </c>
      <c r="F9113" s="4">
        <v>3</v>
      </c>
      <c r="G9113" s="3" t="s">
        <v>948</v>
      </c>
      <c r="H9113" s="3" t="s">
        <v>705</v>
      </c>
      <c r="I9113" s="3" t="s">
        <v>37719</v>
      </c>
      <c r="J9113" s="3" t="s">
        <v>37720</v>
      </c>
    </row>
    <row r="9114" spans="1:10" s="6" customFormat="1" ht="15" customHeight="1" x14ac:dyDescent="0.3">
      <c r="A9114" s="3" t="s">
        <v>189</v>
      </c>
      <c r="B9114" s="3" t="s">
        <v>190</v>
      </c>
      <c r="C9114" s="3" t="s">
        <v>25</v>
      </c>
      <c r="D9114" s="3" t="s">
        <v>26</v>
      </c>
      <c r="E9114" s="4">
        <v>12</v>
      </c>
      <c r="F9114" s="4">
        <v>1</v>
      </c>
      <c r="G9114" s="3" t="s">
        <v>948</v>
      </c>
      <c r="H9114" s="3" t="s">
        <v>623</v>
      </c>
      <c r="I9114" s="3" t="s">
        <v>37719</v>
      </c>
      <c r="J9114" s="3" t="s">
        <v>37720</v>
      </c>
    </row>
    <row r="9115" spans="1:10" s="6" customFormat="1" ht="15" customHeight="1" x14ac:dyDescent="0.3">
      <c r="A9115" s="3" t="s">
        <v>189</v>
      </c>
      <c r="B9115" s="3" t="s">
        <v>190</v>
      </c>
      <c r="C9115" s="3" t="s">
        <v>593</v>
      </c>
      <c r="D9115" s="3" t="s">
        <v>594</v>
      </c>
      <c r="E9115" s="4">
        <v>12</v>
      </c>
      <c r="F9115" s="4">
        <v>44</v>
      </c>
      <c r="G9115" s="3" t="s">
        <v>948</v>
      </c>
      <c r="H9115" s="3" t="s">
        <v>1333</v>
      </c>
      <c r="I9115" s="3" t="s">
        <v>37719</v>
      </c>
      <c r="J9115" s="3" t="s">
        <v>5436</v>
      </c>
    </row>
    <row r="9116" spans="1:10" s="6" customFormat="1" ht="15" customHeight="1" x14ac:dyDescent="0.3">
      <c r="A9116" s="3" t="s">
        <v>189</v>
      </c>
      <c r="B9116" s="3" t="s">
        <v>190</v>
      </c>
      <c r="C9116" s="3" t="s">
        <v>581</v>
      </c>
      <c r="D9116" s="3" t="s">
        <v>582</v>
      </c>
      <c r="E9116" s="4">
        <v>12</v>
      </c>
      <c r="F9116" s="4">
        <v>43</v>
      </c>
      <c r="G9116" s="3" t="s">
        <v>948</v>
      </c>
      <c r="H9116" s="3" t="s">
        <v>1321</v>
      </c>
      <c r="I9116" s="3" t="s">
        <v>37719</v>
      </c>
      <c r="J9116" s="3" t="s">
        <v>5436</v>
      </c>
    </row>
    <row r="9117" spans="1:10" s="6" customFormat="1" ht="15" customHeight="1" x14ac:dyDescent="0.3">
      <c r="A9117" s="3" t="s">
        <v>189</v>
      </c>
      <c r="B9117" s="3" t="s">
        <v>190</v>
      </c>
      <c r="C9117" s="3" t="s">
        <v>545</v>
      </c>
      <c r="D9117" s="3" t="s">
        <v>546</v>
      </c>
      <c r="E9117" s="4">
        <v>12</v>
      </c>
      <c r="F9117" s="4">
        <v>40</v>
      </c>
      <c r="G9117" s="3" t="s">
        <v>948</v>
      </c>
      <c r="H9117" s="3" t="s">
        <v>1276</v>
      </c>
      <c r="I9117" s="3" t="s">
        <v>37719</v>
      </c>
      <c r="J9117" s="3" t="s">
        <v>5436</v>
      </c>
    </row>
    <row r="9118" spans="1:10" s="6" customFormat="1" ht="15" customHeight="1" x14ac:dyDescent="0.3">
      <c r="A9118" s="3" t="s">
        <v>189</v>
      </c>
      <c r="B9118" s="3" t="s">
        <v>190</v>
      </c>
      <c r="C9118" s="3" t="s">
        <v>532</v>
      </c>
      <c r="D9118" s="3" t="s">
        <v>533</v>
      </c>
      <c r="E9118" s="4">
        <v>12</v>
      </c>
      <c r="F9118" s="4">
        <v>39</v>
      </c>
      <c r="G9118" s="3" t="s">
        <v>948</v>
      </c>
      <c r="H9118" s="3" t="s">
        <v>1265</v>
      </c>
      <c r="I9118" s="3" t="s">
        <v>37719</v>
      </c>
      <c r="J9118" s="3" t="s">
        <v>5436</v>
      </c>
    </row>
    <row r="9119" spans="1:10" s="6" customFormat="1" ht="15" customHeight="1" x14ac:dyDescent="0.3">
      <c r="A9119" s="3" t="s">
        <v>189</v>
      </c>
      <c r="B9119" s="3" t="s">
        <v>190</v>
      </c>
      <c r="C9119" s="3" t="s">
        <v>517</v>
      </c>
      <c r="D9119" s="3" t="s">
        <v>518</v>
      </c>
      <c r="E9119" s="4">
        <v>12</v>
      </c>
      <c r="F9119" s="4">
        <v>38</v>
      </c>
      <c r="G9119" s="3" t="s">
        <v>948</v>
      </c>
      <c r="H9119" s="3" t="s">
        <v>1260</v>
      </c>
      <c r="I9119" s="3" t="s">
        <v>37719</v>
      </c>
      <c r="J9119" s="3" t="s">
        <v>5436</v>
      </c>
    </row>
    <row r="9120" spans="1:10" s="6" customFormat="1" ht="15" customHeight="1" x14ac:dyDescent="0.3">
      <c r="A9120" s="3" t="s">
        <v>189</v>
      </c>
      <c r="B9120" s="3" t="s">
        <v>190</v>
      </c>
      <c r="C9120" s="3" t="s">
        <v>504</v>
      </c>
      <c r="D9120" s="3" t="s">
        <v>505</v>
      </c>
      <c r="E9120" s="4">
        <v>12</v>
      </c>
      <c r="F9120" s="4">
        <v>37</v>
      </c>
      <c r="G9120" s="3" t="s">
        <v>948</v>
      </c>
      <c r="H9120" s="3" t="s">
        <v>1246</v>
      </c>
      <c r="I9120" s="3" t="s">
        <v>37719</v>
      </c>
      <c r="J9120" s="3" t="s">
        <v>5436</v>
      </c>
    </row>
    <row r="9121" spans="1:10" s="6" customFormat="1" ht="15" customHeight="1" x14ac:dyDescent="0.3">
      <c r="A9121" s="3" t="s">
        <v>189</v>
      </c>
      <c r="B9121" s="3" t="s">
        <v>190</v>
      </c>
      <c r="C9121" s="3" t="s">
        <v>493</v>
      </c>
      <c r="D9121" s="3" t="s">
        <v>494</v>
      </c>
      <c r="E9121" s="4">
        <v>12</v>
      </c>
      <c r="F9121" s="4">
        <v>36</v>
      </c>
      <c r="G9121" s="3" t="s">
        <v>948</v>
      </c>
      <c r="H9121" s="3" t="s">
        <v>1241</v>
      </c>
      <c r="I9121" s="3" t="s">
        <v>37719</v>
      </c>
      <c r="J9121" s="3" t="s">
        <v>5436</v>
      </c>
    </row>
    <row r="9122" spans="1:10" s="6" customFormat="1" ht="15" customHeight="1" x14ac:dyDescent="0.3">
      <c r="A9122" s="3" t="s">
        <v>189</v>
      </c>
      <c r="B9122" s="3" t="s">
        <v>190</v>
      </c>
      <c r="C9122" s="3" t="s">
        <v>128</v>
      </c>
      <c r="D9122" s="3" t="s">
        <v>129</v>
      </c>
      <c r="E9122" s="4">
        <v>12</v>
      </c>
      <c r="F9122" s="4">
        <v>8</v>
      </c>
      <c r="G9122" s="3" t="s">
        <v>948</v>
      </c>
      <c r="H9122" s="3" t="s">
        <v>803</v>
      </c>
      <c r="I9122" s="3" t="s">
        <v>37719</v>
      </c>
      <c r="J9122" s="3" t="s">
        <v>37720</v>
      </c>
    </row>
    <row r="9123" spans="1:10" s="6" customFormat="1" ht="15" customHeight="1" x14ac:dyDescent="0.3">
      <c r="A9123" s="3" t="s">
        <v>189</v>
      </c>
      <c r="B9123" s="3" t="s">
        <v>190</v>
      </c>
      <c r="C9123" s="3" t="s">
        <v>376</v>
      </c>
      <c r="D9123" s="3" t="s">
        <v>377</v>
      </c>
      <c r="E9123" s="4">
        <v>12</v>
      </c>
      <c r="F9123" s="4">
        <v>26</v>
      </c>
      <c r="G9123" s="3" t="s">
        <v>948</v>
      </c>
      <c r="H9123" s="3" t="s">
        <v>1119</v>
      </c>
      <c r="I9123" s="3" t="s">
        <v>37719</v>
      </c>
      <c r="J9123" s="3" t="s">
        <v>37720</v>
      </c>
    </row>
    <row r="9124" spans="1:10" s="6" customFormat="1" ht="15" customHeight="1" x14ac:dyDescent="0.3">
      <c r="A9124" s="3" t="s">
        <v>189</v>
      </c>
      <c r="B9124" s="3" t="s">
        <v>190</v>
      </c>
      <c r="C9124" s="3" t="s">
        <v>389</v>
      </c>
      <c r="D9124" s="3" t="s">
        <v>390</v>
      </c>
      <c r="E9124" s="4">
        <v>12</v>
      </c>
      <c r="F9124" s="4">
        <v>27</v>
      </c>
      <c r="G9124" s="3" t="s">
        <v>948</v>
      </c>
      <c r="H9124" s="3" t="s">
        <v>1127</v>
      </c>
      <c r="I9124" s="3" t="s">
        <v>37719</v>
      </c>
      <c r="J9124" s="3" t="s">
        <v>37720</v>
      </c>
    </row>
    <row r="9125" spans="1:10" s="6" customFormat="1" ht="15" customHeight="1" x14ac:dyDescent="0.3">
      <c r="A9125" s="3" t="s">
        <v>189</v>
      </c>
      <c r="B9125" s="3" t="s">
        <v>190</v>
      </c>
      <c r="C9125" s="3" t="s">
        <v>415</v>
      </c>
      <c r="D9125" s="3" t="s">
        <v>416</v>
      </c>
      <c r="E9125" s="4">
        <v>12</v>
      </c>
      <c r="F9125" s="4">
        <v>29</v>
      </c>
      <c r="G9125" s="3" t="s">
        <v>948</v>
      </c>
      <c r="H9125" s="3" t="s">
        <v>1177</v>
      </c>
      <c r="I9125" s="3" t="s">
        <v>37719</v>
      </c>
      <c r="J9125" s="3" t="s">
        <v>37720</v>
      </c>
    </row>
    <row r="9126" spans="1:10" s="6" customFormat="1" ht="15" customHeight="1" x14ac:dyDescent="0.3">
      <c r="A9126" s="3" t="s">
        <v>189</v>
      </c>
      <c r="B9126" s="3" t="s">
        <v>190</v>
      </c>
      <c r="C9126" s="3" t="s">
        <v>376</v>
      </c>
      <c r="D9126" s="3" t="s">
        <v>377</v>
      </c>
      <c r="E9126" s="4">
        <v>12</v>
      </c>
      <c r="F9126" s="4">
        <v>26</v>
      </c>
      <c r="G9126" s="3" t="s">
        <v>948</v>
      </c>
      <c r="H9126" s="3" t="s">
        <v>1119</v>
      </c>
      <c r="I9126" s="3" t="s">
        <v>37719</v>
      </c>
      <c r="J9126" s="3" t="s">
        <v>37721</v>
      </c>
    </row>
    <row r="9127" spans="1:10" s="6" customFormat="1" ht="15" customHeight="1" x14ac:dyDescent="0.3">
      <c r="A9127" s="3" t="s">
        <v>189</v>
      </c>
      <c r="B9127" s="3" t="s">
        <v>190</v>
      </c>
      <c r="C9127" s="3" t="s">
        <v>366</v>
      </c>
      <c r="D9127" s="3" t="s">
        <v>367</v>
      </c>
      <c r="E9127" s="4">
        <v>12</v>
      </c>
      <c r="F9127" s="4">
        <v>25</v>
      </c>
      <c r="G9127" s="3" t="s">
        <v>948</v>
      </c>
      <c r="H9127" s="3" t="s">
        <v>1110</v>
      </c>
      <c r="I9127" s="3" t="s">
        <v>37719</v>
      </c>
      <c r="J9127" s="3" t="s">
        <v>37721</v>
      </c>
    </row>
    <row r="9128" spans="1:10" s="6" customFormat="1" ht="15" customHeight="1" x14ac:dyDescent="0.3">
      <c r="A9128" s="3" t="s">
        <v>189</v>
      </c>
      <c r="B9128" s="3" t="s">
        <v>190</v>
      </c>
      <c r="C9128" s="3" t="s">
        <v>352</v>
      </c>
      <c r="D9128" s="3" t="s">
        <v>353</v>
      </c>
      <c r="E9128" s="4">
        <v>12</v>
      </c>
      <c r="F9128" s="4">
        <v>24</v>
      </c>
      <c r="G9128" s="3" t="s">
        <v>948</v>
      </c>
      <c r="H9128" s="3" t="s">
        <v>1092</v>
      </c>
      <c r="I9128" s="3" t="s">
        <v>37719</v>
      </c>
      <c r="J9128" s="3" t="s">
        <v>37721</v>
      </c>
    </row>
    <row r="9129" spans="1:10" s="6" customFormat="1" ht="15" customHeight="1" x14ac:dyDescent="0.3">
      <c r="A9129" s="3" t="s">
        <v>189</v>
      </c>
      <c r="B9129" s="3" t="s">
        <v>190</v>
      </c>
      <c r="C9129" s="3" t="s">
        <v>322</v>
      </c>
      <c r="D9129" s="3" t="s">
        <v>323</v>
      </c>
      <c r="E9129" s="4">
        <v>12</v>
      </c>
      <c r="F9129" s="4">
        <v>22</v>
      </c>
      <c r="G9129" s="3" t="s">
        <v>948</v>
      </c>
      <c r="H9129" s="3" t="s">
        <v>1065</v>
      </c>
      <c r="I9129" s="3" t="s">
        <v>37719</v>
      </c>
      <c r="J9129" s="3" t="s">
        <v>37721</v>
      </c>
    </row>
    <row r="9130" spans="1:10" s="6" customFormat="1" ht="15" customHeight="1" x14ac:dyDescent="0.3">
      <c r="A9130" s="3" t="s">
        <v>189</v>
      </c>
      <c r="B9130" s="3" t="s">
        <v>190</v>
      </c>
      <c r="C9130" s="3" t="s">
        <v>307</v>
      </c>
      <c r="D9130" s="3" t="s">
        <v>308</v>
      </c>
      <c r="E9130" s="4">
        <v>12</v>
      </c>
      <c r="F9130" s="4">
        <v>21</v>
      </c>
      <c r="G9130" s="3" t="s">
        <v>948</v>
      </c>
      <c r="H9130" s="3" t="s">
        <v>1051</v>
      </c>
      <c r="I9130" s="3" t="s">
        <v>37719</v>
      </c>
      <c r="J9130" s="3" t="s">
        <v>37721</v>
      </c>
    </row>
    <row r="9131" spans="1:10" s="6" customFormat="1" ht="15" customHeight="1" x14ac:dyDescent="0.3">
      <c r="A9131" s="3" t="s">
        <v>189</v>
      </c>
      <c r="B9131" s="3" t="s">
        <v>190</v>
      </c>
      <c r="C9131" s="3" t="s">
        <v>295</v>
      </c>
      <c r="D9131" s="3" t="s">
        <v>296</v>
      </c>
      <c r="E9131" s="4">
        <v>12</v>
      </c>
      <c r="F9131" s="4">
        <v>20</v>
      </c>
      <c r="G9131" s="3" t="s">
        <v>948</v>
      </c>
      <c r="H9131" s="3" t="s">
        <v>1028</v>
      </c>
      <c r="I9131" s="3" t="s">
        <v>37719</v>
      </c>
      <c r="J9131" s="3" t="s">
        <v>37721</v>
      </c>
    </row>
    <row r="9132" spans="1:10" s="6" customFormat="1" ht="15" customHeight="1" x14ac:dyDescent="0.3">
      <c r="A9132" s="3" t="s">
        <v>189</v>
      </c>
      <c r="B9132" s="3" t="s">
        <v>190</v>
      </c>
      <c r="C9132" s="3" t="s">
        <v>283</v>
      </c>
      <c r="D9132" s="3" t="s">
        <v>284</v>
      </c>
      <c r="E9132" s="4">
        <v>12</v>
      </c>
      <c r="F9132" s="4">
        <v>19</v>
      </c>
      <c r="G9132" s="3" t="s">
        <v>948</v>
      </c>
      <c r="H9132" s="3" t="s">
        <v>1019</v>
      </c>
      <c r="I9132" s="3" t="s">
        <v>37719</v>
      </c>
      <c r="J9132" s="3" t="s">
        <v>37721</v>
      </c>
    </row>
    <row r="9133" spans="1:10" s="6" customFormat="1" ht="15" customHeight="1" x14ac:dyDescent="0.3">
      <c r="A9133" s="3" t="s">
        <v>189</v>
      </c>
      <c r="B9133" s="3" t="s">
        <v>190</v>
      </c>
      <c r="C9133" s="3" t="s">
        <v>272</v>
      </c>
      <c r="D9133" s="3" t="s">
        <v>273</v>
      </c>
      <c r="E9133" s="4">
        <v>12</v>
      </c>
      <c r="F9133" s="4">
        <v>18</v>
      </c>
      <c r="G9133" s="3" t="s">
        <v>948</v>
      </c>
      <c r="H9133" s="3" t="s">
        <v>1009</v>
      </c>
      <c r="I9133" s="3" t="s">
        <v>37719</v>
      </c>
      <c r="J9133" s="3" t="s">
        <v>37721</v>
      </c>
    </row>
    <row r="9134" spans="1:10" s="6" customFormat="1" ht="15" customHeight="1" x14ac:dyDescent="0.3">
      <c r="A9134" s="3" t="s">
        <v>189</v>
      </c>
      <c r="B9134" s="3" t="s">
        <v>190</v>
      </c>
      <c r="C9134" s="3" t="s">
        <v>260</v>
      </c>
      <c r="D9134" s="3" t="s">
        <v>261</v>
      </c>
      <c r="E9134" s="4">
        <v>12</v>
      </c>
      <c r="F9134" s="4">
        <v>17</v>
      </c>
      <c r="G9134" s="3" t="s">
        <v>948</v>
      </c>
      <c r="H9134" s="3" t="s">
        <v>1005</v>
      </c>
      <c r="I9134" s="3" t="s">
        <v>37719</v>
      </c>
      <c r="J9134" s="3" t="s">
        <v>37721</v>
      </c>
    </row>
    <row r="9135" spans="1:10" s="6" customFormat="1" ht="15" customHeight="1" x14ac:dyDescent="0.3">
      <c r="A9135" s="3" t="s">
        <v>189</v>
      </c>
      <c r="B9135" s="3" t="s">
        <v>190</v>
      </c>
      <c r="C9135" s="3" t="s">
        <v>246</v>
      </c>
      <c r="D9135" s="3" t="s">
        <v>247</v>
      </c>
      <c r="E9135" s="4">
        <v>12</v>
      </c>
      <c r="F9135" s="4">
        <v>16</v>
      </c>
      <c r="G9135" s="3" t="s">
        <v>948</v>
      </c>
      <c r="H9135" s="3" t="s">
        <v>989</v>
      </c>
      <c r="I9135" s="3" t="s">
        <v>37719</v>
      </c>
      <c r="J9135" s="3" t="s">
        <v>37721</v>
      </c>
    </row>
    <row r="9136" spans="1:10" s="6" customFormat="1" ht="15" customHeight="1" x14ac:dyDescent="0.3">
      <c r="A9136" s="3" t="s">
        <v>189</v>
      </c>
      <c r="B9136" s="3" t="s">
        <v>190</v>
      </c>
      <c r="C9136" s="3" t="s">
        <v>232</v>
      </c>
      <c r="D9136" s="3" t="s">
        <v>233</v>
      </c>
      <c r="E9136" s="4">
        <v>12</v>
      </c>
      <c r="F9136" s="4">
        <v>15</v>
      </c>
      <c r="G9136" s="3" t="s">
        <v>948</v>
      </c>
      <c r="H9136" s="3" t="s">
        <v>986</v>
      </c>
      <c r="I9136" s="3" t="s">
        <v>37719</v>
      </c>
      <c r="J9136" s="3" t="s">
        <v>37721</v>
      </c>
    </row>
    <row r="9137" spans="1:10" s="6" customFormat="1" ht="15" customHeight="1" x14ac:dyDescent="0.3">
      <c r="A9137" s="3" t="s">
        <v>189</v>
      </c>
      <c r="B9137" s="3" t="s">
        <v>190</v>
      </c>
      <c r="C9137" s="3" t="s">
        <v>219</v>
      </c>
      <c r="D9137" s="3" t="s">
        <v>220</v>
      </c>
      <c r="E9137" s="4">
        <v>12</v>
      </c>
      <c r="F9137" s="4">
        <v>14</v>
      </c>
      <c r="G9137" s="3" t="s">
        <v>948</v>
      </c>
      <c r="H9137" s="3" t="s">
        <v>977</v>
      </c>
      <c r="I9137" s="3" t="s">
        <v>37719</v>
      </c>
      <c r="J9137" s="3" t="s">
        <v>37721</v>
      </c>
    </row>
    <row r="9138" spans="1:10" s="6" customFormat="1" ht="15" customHeight="1" x14ac:dyDescent="0.3">
      <c r="A9138" s="3" t="s">
        <v>189</v>
      </c>
      <c r="B9138" s="3" t="s">
        <v>190</v>
      </c>
      <c r="C9138" s="3" t="s">
        <v>204</v>
      </c>
      <c r="D9138" s="3" t="s">
        <v>205</v>
      </c>
      <c r="E9138" s="4">
        <v>12</v>
      </c>
      <c r="F9138" s="4">
        <v>13</v>
      </c>
      <c r="G9138" s="3" t="s">
        <v>948</v>
      </c>
      <c r="H9138" s="3" t="s">
        <v>956</v>
      </c>
      <c r="I9138" s="3" t="s">
        <v>37719</v>
      </c>
      <c r="J9138" s="3" t="s">
        <v>37721</v>
      </c>
    </row>
    <row r="9139" spans="1:10" s="6" customFormat="1" ht="15" customHeight="1" x14ac:dyDescent="0.3">
      <c r="A9139" s="3" t="s">
        <v>189</v>
      </c>
      <c r="B9139" s="3" t="s">
        <v>190</v>
      </c>
      <c r="C9139" s="3" t="s">
        <v>173</v>
      </c>
      <c r="D9139" s="3" t="s">
        <v>174</v>
      </c>
      <c r="E9139" s="4">
        <v>12</v>
      </c>
      <c r="F9139" s="4">
        <v>11</v>
      </c>
      <c r="G9139" s="3" t="s">
        <v>948</v>
      </c>
      <c r="H9139" s="3" t="s">
        <v>867</v>
      </c>
      <c r="I9139" s="3" t="s">
        <v>37719</v>
      </c>
      <c r="J9139" s="3" t="s">
        <v>37721</v>
      </c>
    </row>
    <row r="9140" spans="1:10" s="6" customFormat="1" ht="15" customHeight="1" x14ac:dyDescent="0.3">
      <c r="A9140" s="3" t="s">
        <v>189</v>
      </c>
      <c r="B9140" s="3" t="s">
        <v>190</v>
      </c>
      <c r="C9140" s="3" t="s">
        <v>158</v>
      </c>
      <c r="D9140" s="3" t="s">
        <v>159</v>
      </c>
      <c r="E9140" s="4">
        <v>12</v>
      </c>
      <c r="F9140" s="4">
        <v>10</v>
      </c>
      <c r="G9140" s="3" t="s">
        <v>948</v>
      </c>
      <c r="H9140" s="3" t="s">
        <v>854</v>
      </c>
      <c r="I9140" s="3" t="s">
        <v>37719</v>
      </c>
      <c r="J9140" s="3" t="s">
        <v>37721</v>
      </c>
    </row>
    <row r="9141" spans="1:10" s="6" customFormat="1" ht="15" customHeight="1" x14ac:dyDescent="0.3">
      <c r="A9141" s="3" t="s">
        <v>189</v>
      </c>
      <c r="B9141" s="3" t="s">
        <v>190</v>
      </c>
      <c r="C9141" s="3" t="s">
        <v>142</v>
      </c>
      <c r="D9141" s="3" t="s">
        <v>143</v>
      </c>
      <c r="E9141" s="4">
        <v>12</v>
      </c>
      <c r="F9141" s="4">
        <v>9</v>
      </c>
      <c r="G9141" s="3" t="s">
        <v>948</v>
      </c>
      <c r="H9141" s="3" t="s">
        <v>820</v>
      </c>
      <c r="I9141" s="3" t="s">
        <v>37719</v>
      </c>
      <c r="J9141" s="3" t="s">
        <v>37721</v>
      </c>
    </row>
    <row r="9142" spans="1:10" s="6" customFormat="1" ht="15" customHeight="1" x14ac:dyDescent="0.3">
      <c r="A9142" s="3" t="s">
        <v>189</v>
      </c>
      <c r="B9142" s="3" t="s">
        <v>190</v>
      </c>
      <c r="C9142" s="3" t="s">
        <v>112</v>
      </c>
      <c r="D9142" s="3" t="s">
        <v>113</v>
      </c>
      <c r="E9142" s="4">
        <v>12</v>
      </c>
      <c r="F9142" s="4">
        <v>7</v>
      </c>
      <c r="G9142" s="3" t="s">
        <v>948</v>
      </c>
      <c r="H9142" s="3" t="s">
        <v>749</v>
      </c>
      <c r="I9142" s="3" t="s">
        <v>37719</v>
      </c>
      <c r="J9142" s="3" t="s">
        <v>37721</v>
      </c>
    </row>
    <row r="9143" spans="1:10" s="6" customFormat="1" ht="15" customHeight="1" x14ac:dyDescent="0.3">
      <c r="A9143" s="3" t="s">
        <v>189</v>
      </c>
      <c r="B9143" s="3" t="s">
        <v>190</v>
      </c>
      <c r="C9143" s="3" t="s">
        <v>86</v>
      </c>
      <c r="D9143" s="3" t="s">
        <v>87</v>
      </c>
      <c r="E9143" s="4">
        <v>12</v>
      </c>
      <c r="F9143" s="4">
        <v>5</v>
      </c>
      <c r="G9143" s="3" t="s">
        <v>948</v>
      </c>
      <c r="H9143" s="3" t="s">
        <v>731</v>
      </c>
      <c r="I9143" s="3" t="s">
        <v>37719</v>
      </c>
      <c r="J9143" s="3" t="s">
        <v>37721</v>
      </c>
    </row>
    <row r="9144" spans="1:10" s="6" customFormat="1" ht="15" customHeight="1" x14ac:dyDescent="0.3">
      <c r="A9144" s="3" t="s">
        <v>189</v>
      </c>
      <c r="B9144" s="3" t="s">
        <v>190</v>
      </c>
      <c r="C9144" s="3" t="s">
        <v>71</v>
      </c>
      <c r="D9144" s="3" t="s">
        <v>72</v>
      </c>
      <c r="E9144" s="4">
        <v>12</v>
      </c>
      <c r="F9144" s="4">
        <v>4</v>
      </c>
      <c r="G9144" s="3" t="s">
        <v>948</v>
      </c>
      <c r="H9144" s="3" t="s">
        <v>718</v>
      </c>
      <c r="I9144" s="3" t="s">
        <v>37719</v>
      </c>
      <c r="J9144" s="3" t="s">
        <v>37721</v>
      </c>
    </row>
    <row r="9145" spans="1:10" s="6" customFormat="1" ht="15" customHeight="1" x14ac:dyDescent="0.3">
      <c r="A9145" s="3" t="s">
        <v>189</v>
      </c>
      <c r="B9145" s="3" t="s">
        <v>190</v>
      </c>
      <c r="C9145" s="3" t="s">
        <v>57</v>
      </c>
      <c r="D9145" s="3" t="s">
        <v>58</v>
      </c>
      <c r="E9145" s="4">
        <v>12</v>
      </c>
      <c r="F9145" s="4">
        <v>3</v>
      </c>
      <c r="G9145" s="3" t="s">
        <v>948</v>
      </c>
      <c r="H9145" s="3" t="s">
        <v>705</v>
      </c>
      <c r="I9145" s="3" t="s">
        <v>37719</v>
      </c>
      <c r="J9145" s="3" t="s">
        <v>37721</v>
      </c>
    </row>
    <row r="9146" spans="1:10" s="6" customFormat="1" ht="15" customHeight="1" x14ac:dyDescent="0.3">
      <c r="A9146" s="3" t="s">
        <v>189</v>
      </c>
      <c r="B9146" s="3" t="s">
        <v>190</v>
      </c>
      <c r="C9146" s="3" t="s">
        <v>25</v>
      </c>
      <c r="D9146" s="3" t="s">
        <v>26</v>
      </c>
      <c r="E9146" s="4">
        <v>12</v>
      </c>
      <c r="F9146" s="4">
        <v>1</v>
      </c>
      <c r="G9146" s="3" t="s">
        <v>948</v>
      </c>
      <c r="H9146" s="3" t="s">
        <v>623</v>
      </c>
      <c r="I9146" s="3" t="s">
        <v>37719</v>
      </c>
      <c r="J9146" s="3" t="s">
        <v>37721</v>
      </c>
    </row>
    <row r="9147" spans="1:10" s="6" customFormat="1" ht="15" customHeight="1" x14ac:dyDescent="0.3">
      <c r="A9147" s="3" t="s">
        <v>189</v>
      </c>
      <c r="B9147" s="3" t="s">
        <v>190</v>
      </c>
      <c r="C9147" s="3" t="s">
        <v>605</v>
      </c>
      <c r="D9147" s="3" t="s">
        <v>606</v>
      </c>
      <c r="E9147" s="4">
        <v>12</v>
      </c>
      <c r="F9147" s="4">
        <v>45</v>
      </c>
      <c r="G9147" s="3" t="s">
        <v>948</v>
      </c>
      <c r="H9147" s="3" t="s">
        <v>1340</v>
      </c>
      <c r="I9147" s="3" t="s">
        <v>37719</v>
      </c>
      <c r="J9147" s="3" t="s">
        <v>37720</v>
      </c>
    </row>
    <row r="9148" spans="1:10" s="6" customFormat="1" ht="15" customHeight="1" x14ac:dyDescent="0.3">
      <c r="A9148" s="3" t="s">
        <v>189</v>
      </c>
      <c r="B9148" s="3" t="s">
        <v>190</v>
      </c>
      <c r="C9148" s="3" t="s">
        <v>581</v>
      </c>
      <c r="D9148" s="3" t="s">
        <v>582</v>
      </c>
      <c r="E9148" s="4">
        <v>12</v>
      </c>
      <c r="F9148" s="4">
        <v>43</v>
      </c>
      <c r="G9148" s="3" t="s">
        <v>948</v>
      </c>
      <c r="H9148" s="3" t="s">
        <v>1321</v>
      </c>
      <c r="I9148" s="3" t="s">
        <v>37719</v>
      </c>
      <c r="J9148" s="3" t="s">
        <v>37720</v>
      </c>
    </row>
    <row r="9149" spans="1:10" s="6" customFormat="1" ht="15" customHeight="1" x14ac:dyDescent="0.3">
      <c r="A9149" s="3" t="s">
        <v>189</v>
      </c>
      <c r="B9149" s="3" t="s">
        <v>190</v>
      </c>
      <c r="C9149" s="3" t="s">
        <v>568</v>
      </c>
      <c r="D9149" s="3" t="s">
        <v>569</v>
      </c>
      <c r="E9149" s="4">
        <v>12</v>
      </c>
      <c r="F9149" s="4">
        <v>42</v>
      </c>
      <c r="G9149" s="3" t="s">
        <v>948</v>
      </c>
      <c r="H9149" s="3" t="s">
        <v>1302</v>
      </c>
      <c r="I9149" s="3" t="s">
        <v>37719</v>
      </c>
      <c r="J9149" s="3" t="s">
        <v>37720</v>
      </c>
    </row>
    <row r="9150" spans="1:10" s="6" customFormat="1" ht="15" customHeight="1" x14ac:dyDescent="0.3">
      <c r="A9150" s="3" t="s">
        <v>189</v>
      </c>
      <c r="B9150" s="3" t="s">
        <v>190</v>
      </c>
      <c r="C9150" s="3" t="s">
        <v>545</v>
      </c>
      <c r="D9150" s="3" t="s">
        <v>546</v>
      </c>
      <c r="E9150" s="4">
        <v>12</v>
      </c>
      <c r="F9150" s="4">
        <v>40</v>
      </c>
      <c r="G9150" s="3" t="s">
        <v>948</v>
      </c>
      <c r="H9150" s="3" t="s">
        <v>1276</v>
      </c>
      <c r="I9150" s="3" t="s">
        <v>37719</v>
      </c>
      <c r="J9150" s="3" t="s">
        <v>37720</v>
      </c>
    </row>
    <row r="9151" spans="1:10" s="6" customFormat="1" ht="15" customHeight="1" x14ac:dyDescent="0.3">
      <c r="A9151" s="3" t="s">
        <v>189</v>
      </c>
      <c r="B9151" s="3" t="s">
        <v>190</v>
      </c>
      <c r="C9151" s="3" t="s">
        <v>504</v>
      </c>
      <c r="D9151" s="3" t="s">
        <v>505</v>
      </c>
      <c r="E9151" s="4">
        <v>12</v>
      </c>
      <c r="F9151" s="4">
        <v>37</v>
      </c>
      <c r="G9151" s="3" t="s">
        <v>948</v>
      </c>
      <c r="H9151" s="3" t="s">
        <v>1246</v>
      </c>
      <c r="I9151" s="3" t="s">
        <v>37719</v>
      </c>
      <c r="J9151" s="3" t="s">
        <v>37720</v>
      </c>
    </row>
    <row r="9152" spans="1:10" s="6" customFormat="1" ht="15" customHeight="1" x14ac:dyDescent="0.3">
      <c r="A9152" s="3" t="s">
        <v>189</v>
      </c>
      <c r="B9152" s="3" t="s">
        <v>190</v>
      </c>
      <c r="C9152" s="3" t="s">
        <v>459</v>
      </c>
      <c r="D9152" s="3" t="s">
        <v>460</v>
      </c>
      <c r="E9152" s="4">
        <v>12</v>
      </c>
      <c r="F9152" s="4">
        <v>33</v>
      </c>
      <c r="G9152" s="3" t="s">
        <v>948</v>
      </c>
      <c r="H9152" s="3" t="s">
        <v>1221</v>
      </c>
      <c r="I9152" s="3" t="s">
        <v>37719</v>
      </c>
      <c r="J9152" s="3" t="s">
        <v>37720</v>
      </c>
    </row>
    <row r="9153" spans="1:10" s="6" customFormat="1" ht="15" customHeight="1" x14ac:dyDescent="0.3">
      <c r="A9153" s="3" t="s">
        <v>189</v>
      </c>
      <c r="B9153" s="3" t="s">
        <v>190</v>
      </c>
      <c r="C9153" s="3" t="s">
        <v>440</v>
      </c>
      <c r="D9153" s="3" t="s">
        <v>441</v>
      </c>
      <c r="E9153" s="4">
        <v>12</v>
      </c>
      <c r="F9153" s="4">
        <v>31</v>
      </c>
      <c r="G9153" s="3" t="s">
        <v>948</v>
      </c>
      <c r="H9153" s="3" t="s">
        <v>1199</v>
      </c>
      <c r="I9153" s="3" t="s">
        <v>37719</v>
      </c>
      <c r="J9153" s="3" t="s">
        <v>37720</v>
      </c>
    </row>
    <row r="9154" spans="1:10" s="6" customFormat="1" ht="15" customHeight="1" x14ac:dyDescent="0.3">
      <c r="A9154" s="3" t="s">
        <v>189</v>
      </c>
      <c r="B9154" s="3" t="s">
        <v>190</v>
      </c>
      <c r="C9154" s="3" t="s">
        <v>430</v>
      </c>
      <c r="D9154" s="3" t="s">
        <v>431</v>
      </c>
      <c r="E9154" s="4">
        <v>12</v>
      </c>
      <c r="F9154" s="4">
        <v>30</v>
      </c>
      <c r="G9154" s="3" t="s">
        <v>948</v>
      </c>
      <c r="H9154" s="3" t="s">
        <v>1191</v>
      </c>
      <c r="I9154" s="3" t="s">
        <v>37719</v>
      </c>
      <c r="J9154" s="3" t="s">
        <v>37720</v>
      </c>
    </row>
    <row r="9155" spans="1:10" s="6" customFormat="1" ht="15" customHeight="1" x14ac:dyDescent="0.3">
      <c r="A9155" s="3" t="s">
        <v>189</v>
      </c>
      <c r="B9155" s="3" t="s">
        <v>190</v>
      </c>
      <c r="C9155" s="3" t="s">
        <v>440</v>
      </c>
      <c r="D9155" s="3" t="s">
        <v>441</v>
      </c>
      <c r="E9155" s="4">
        <v>12</v>
      </c>
      <c r="F9155" s="4">
        <v>31</v>
      </c>
      <c r="G9155" s="3" t="s">
        <v>948</v>
      </c>
      <c r="H9155" s="3" t="s">
        <v>1199</v>
      </c>
      <c r="I9155" s="3" t="s">
        <v>37719</v>
      </c>
      <c r="J9155" s="3" t="s">
        <v>5436</v>
      </c>
    </row>
    <row r="9156" spans="1:10" s="6" customFormat="1" ht="15" customHeight="1" x14ac:dyDescent="0.3">
      <c r="A9156" s="3" t="s">
        <v>173</v>
      </c>
      <c r="B9156" s="3" t="s">
        <v>174</v>
      </c>
      <c r="C9156" s="3" t="s">
        <v>246</v>
      </c>
      <c r="D9156" s="3" t="s">
        <v>247</v>
      </c>
      <c r="E9156" s="4">
        <v>11</v>
      </c>
      <c r="F9156" s="4">
        <v>16</v>
      </c>
      <c r="G9156" s="3" t="s">
        <v>867</v>
      </c>
      <c r="H9156" s="3" t="s">
        <v>989</v>
      </c>
      <c r="I9156" s="3" t="s">
        <v>37719</v>
      </c>
      <c r="J9156" s="3" t="s">
        <v>6312</v>
      </c>
    </row>
    <row r="9157" spans="1:10" s="6" customFormat="1" ht="15" customHeight="1" x14ac:dyDescent="0.3">
      <c r="A9157" s="3" t="s">
        <v>204</v>
      </c>
      <c r="B9157" s="3" t="s">
        <v>205</v>
      </c>
      <c r="C9157" s="3" t="s">
        <v>568</v>
      </c>
      <c r="D9157" s="3" t="s">
        <v>569</v>
      </c>
      <c r="E9157" s="4">
        <v>13</v>
      </c>
      <c r="F9157" s="4">
        <v>42</v>
      </c>
      <c r="G9157" s="3" t="s">
        <v>956</v>
      </c>
      <c r="H9157" s="3" t="s">
        <v>1302</v>
      </c>
      <c r="I9157" s="3" t="s">
        <v>37719</v>
      </c>
      <c r="J9157" s="3" t="s">
        <v>5672</v>
      </c>
    </row>
    <row r="9158" spans="1:10" s="6" customFormat="1" ht="15" customHeight="1" x14ac:dyDescent="0.3">
      <c r="A9158" s="3" t="s">
        <v>204</v>
      </c>
      <c r="B9158" s="3" t="s">
        <v>205</v>
      </c>
      <c r="C9158" s="3" t="s">
        <v>142</v>
      </c>
      <c r="D9158" s="3" t="s">
        <v>143</v>
      </c>
      <c r="E9158" s="4">
        <v>13</v>
      </c>
      <c r="F9158" s="4">
        <v>9</v>
      </c>
      <c r="G9158" s="3" t="s">
        <v>956</v>
      </c>
      <c r="H9158" s="3" t="s">
        <v>820</v>
      </c>
      <c r="I9158" s="3" t="s">
        <v>37719</v>
      </c>
      <c r="J9158" s="3" t="s">
        <v>5699</v>
      </c>
    </row>
    <row r="9159" spans="1:10" s="6" customFormat="1" ht="15" customHeight="1" x14ac:dyDescent="0.3">
      <c r="A9159" s="3" t="s">
        <v>260</v>
      </c>
      <c r="B9159" s="3" t="s">
        <v>261</v>
      </c>
      <c r="C9159" s="3" t="s">
        <v>112</v>
      </c>
      <c r="D9159" s="3" t="s">
        <v>113</v>
      </c>
      <c r="E9159" s="4">
        <v>17</v>
      </c>
      <c r="F9159" s="4">
        <v>7</v>
      </c>
      <c r="G9159" s="3" t="s">
        <v>1005</v>
      </c>
      <c r="H9159" s="3" t="s">
        <v>749</v>
      </c>
      <c r="I9159" s="3" t="s">
        <v>37719</v>
      </c>
      <c r="J9159" s="3" t="s">
        <v>5528</v>
      </c>
    </row>
    <row r="9160" spans="1:10" s="6" customFormat="1" ht="15" customHeight="1" x14ac:dyDescent="0.3">
      <c r="A9160" s="3" t="s">
        <v>260</v>
      </c>
      <c r="B9160" s="3" t="s">
        <v>261</v>
      </c>
      <c r="C9160" s="3" t="s">
        <v>86</v>
      </c>
      <c r="D9160" s="3" t="s">
        <v>87</v>
      </c>
      <c r="E9160" s="4">
        <v>17</v>
      </c>
      <c r="F9160" s="4">
        <v>5</v>
      </c>
      <c r="G9160" s="3" t="s">
        <v>1005</v>
      </c>
      <c r="H9160" s="3" t="s">
        <v>731</v>
      </c>
      <c r="I9160" s="3" t="s">
        <v>37719</v>
      </c>
      <c r="J9160" s="3" t="s">
        <v>5528</v>
      </c>
    </row>
    <row r="9161" spans="1:10" s="6" customFormat="1" ht="15" customHeight="1" x14ac:dyDescent="0.3">
      <c r="A9161" s="3" t="s">
        <v>260</v>
      </c>
      <c r="B9161" s="3" t="s">
        <v>261</v>
      </c>
      <c r="C9161" s="3" t="s">
        <v>71</v>
      </c>
      <c r="D9161" s="3" t="s">
        <v>72</v>
      </c>
      <c r="E9161" s="4">
        <v>17</v>
      </c>
      <c r="F9161" s="4">
        <v>4</v>
      </c>
      <c r="G9161" s="3" t="s">
        <v>1005</v>
      </c>
      <c r="H9161" s="3" t="s">
        <v>718</v>
      </c>
      <c r="I9161" s="3" t="s">
        <v>37719</v>
      </c>
      <c r="J9161" s="3" t="s">
        <v>5528</v>
      </c>
    </row>
    <row r="9162" spans="1:10" s="6" customFormat="1" ht="15" customHeight="1" x14ac:dyDescent="0.3">
      <c r="A9162" s="3" t="s">
        <v>260</v>
      </c>
      <c r="B9162" s="3" t="s">
        <v>261</v>
      </c>
      <c r="C9162" s="3" t="s">
        <v>57</v>
      </c>
      <c r="D9162" s="3" t="s">
        <v>58</v>
      </c>
      <c r="E9162" s="4">
        <v>17</v>
      </c>
      <c r="F9162" s="4">
        <v>3</v>
      </c>
      <c r="G9162" s="3" t="s">
        <v>1005</v>
      </c>
      <c r="H9162" s="3" t="s">
        <v>705</v>
      </c>
      <c r="I9162" s="3" t="s">
        <v>37719</v>
      </c>
      <c r="J9162" s="3" t="s">
        <v>5528</v>
      </c>
    </row>
    <row r="9163" spans="1:10" s="6" customFormat="1" ht="15" customHeight="1" x14ac:dyDescent="0.3">
      <c r="A9163" s="3" t="s">
        <v>260</v>
      </c>
      <c r="B9163" s="3" t="s">
        <v>261</v>
      </c>
      <c r="C9163" s="3" t="s">
        <v>42</v>
      </c>
      <c r="D9163" s="3" t="s">
        <v>43</v>
      </c>
      <c r="E9163" s="4">
        <v>17</v>
      </c>
      <c r="F9163" s="4">
        <v>2</v>
      </c>
      <c r="G9163" s="3" t="s">
        <v>1005</v>
      </c>
      <c r="H9163" s="3" t="s">
        <v>686</v>
      </c>
      <c r="I9163" s="3" t="s">
        <v>37719</v>
      </c>
      <c r="J9163" s="3" t="s">
        <v>5528</v>
      </c>
    </row>
    <row r="9164" spans="1:10" s="6" customFormat="1" ht="15" customHeight="1" x14ac:dyDescent="0.3">
      <c r="A9164" s="3" t="s">
        <v>260</v>
      </c>
      <c r="B9164" s="3" t="s">
        <v>261</v>
      </c>
      <c r="C9164" s="3" t="s">
        <v>25</v>
      </c>
      <c r="D9164" s="3" t="s">
        <v>26</v>
      </c>
      <c r="E9164" s="4">
        <v>17</v>
      </c>
      <c r="F9164" s="4">
        <v>1</v>
      </c>
      <c r="G9164" s="3" t="s">
        <v>1005</v>
      </c>
      <c r="H9164" s="3" t="s">
        <v>623</v>
      </c>
      <c r="I9164" s="3" t="s">
        <v>37719</v>
      </c>
      <c r="J9164" s="3" t="s">
        <v>5528</v>
      </c>
    </row>
    <row r="9165" spans="1:10" s="6" customFormat="1" ht="15" customHeight="1" x14ac:dyDescent="0.3">
      <c r="A9165" s="3" t="s">
        <v>260</v>
      </c>
      <c r="B9165" s="3" t="s">
        <v>261</v>
      </c>
      <c r="C9165" s="3" t="s">
        <v>605</v>
      </c>
      <c r="D9165" s="3" t="s">
        <v>606</v>
      </c>
      <c r="E9165" s="4">
        <v>17</v>
      </c>
      <c r="F9165" s="4">
        <v>45</v>
      </c>
      <c r="G9165" s="3" t="s">
        <v>1005</v>
      </c>
      <c r="H9165" s="3" t="s">
        <v>1340</v>
      </c>
      <c r="I9165" s="3" t="s">
        <v>37719</v>
      </c>
      <c r="J9165" s="3" t="s">
        <v>37720</v>
      </c>
    </row>
    <row r="9166" spans="1:10" s="6" customFormat="1" ht="15" customHeight="1" x14ac:dyDescent="0.3">
      <c r="A9166" s="3" t="s">
        <v>260</v>
      </c>
      <c r="B9166" s="3" t="s">
        <v>261</v>
      </c>
      <c r="C9166" s="3" t="s">
        <v>581</v>
      </c>
      <c r="D9166" s="3" t="s">
        <v>582</v>
      </c>
      <c r="E9166" s="4">
        <v>17</v>
      </c>
      <c r="F9166" s="4">
        <v>43</v>
      </c>
      <c r="G9166" s="3" t="s">
        <v>1005</v>
      </c>
      <c r="H9166" s="3" t="s">
        <v>1321</v>
      </c>
      <c r="I9166" s="3" t="s">
        <v>37719</v>
      </c>
      <c r="J9166" s="3" t="s">
        <v>37720</v>
      </c>
    </row>
    <row r="9167" spans="1:10" s="6" customFormat="1" ht="15" customHeight="1" x14ac:dyDescent="0.3">
      <c r="A9167" s="3" t="s">
        <v>260</v>
      </c>
      <c r="B9167" s="3" t="s">
        <v>261</v>
      </c>
      <c r="C9167" s="3" t="s">
        <v>568</v>
      </c>
      <c r="D9167" s="3" t="s">
        <v>569</v>
      </c>
      <c r="E9167" s="4">
        <v>17</v>
      </c>
      <c r="F9167" s="4">
        <v>42</v>
      </c>
      <c r="G9167" s="3" t="s">
        <v>1005</v>
      </c>
      <c r="H9167" s="3" t="s">
        <v>1302</v>
      </c>
      <c r="I9167" s="3" t="s">
        <v>37719</v>
      </c>
      <c r="J9167" s="3" t="s">
        <v>37720</v>
      </c>
    </row>
    <row r="9168" spans="1:10" s="6" customFormat="1" ht="15" customHeight="1" x14ac:dyDescent="0.3">
      <c r="A9168" s="3" t="s">
        <v>260</v>
      </c>
      <c r="B9168" s="3" t="s">
        <v>261</v>
      </c>
      <c r="C9168" s="3" t="s">
        <v>545</v>
      </c>
      <c r="D9168" s="3" t="s">
        <v>546</v>
      </c>
      <c r="E9168" s="4">
        <v>17</v>
      </c>
      <c r="F9168" s="4">
        <v>40</v>
      </c>
      <c r="G9168" s="3" t="s">
        <v>1005</v>
      </c>
      <c r="H9168" s="3" t="s">
        <v>1276</v>
      </c>
      <c r="I9168" s="3" t="s">
        <v>37719</v>
      </c>
      <c r="J9168" s="3" t="s">
        <v>37720</v>
      </c>
    </row>
    <row r="9169" spans="1:10" s="6" customFormat="1" ht="15" customHeight="1" x14ac:dyDescent="0.3">
      <c r="A9169" s="3" t="s">
        <v>260</v>
      </c>
      <c r="B9169" s="3" t="s">
        <v>261</v>
      </c>
      <c r="C9169" s="3" t="s">
        <v>504</v>
      </c>
      <c r="D9169" s="3" t="s">
        <v>505</v>
      </c>
      <c r="E9169" s="4">
        <v>17</v>
      </c>
      <c r="F9169" s="4">
        <v>37</v>
      </c>
      <c r="G9169" s="3" t="s">
        <v>1005</v>
      </c>
      <c r="H9169" s="3" t="s">
        <v>1246</v>
      </c>
      <c r="I9169" s="3" t="s">
        <v>37719</v>
      </c>
      <c r="J9169" s="3" t="s">
        <v>37720</v>
      </c>
    </row>
    <row r="9170" spans="1:10" s="6" customFormat="1" ht="15" customHeight="1" x14ac:dyDescent="0.3">
      <c r="A9170" s="3" t="s">
        <v>260</v>
      </c>
      <c r="B9170" s="3" t="s">
        <v>261</v>
      </c>
      <c r="C9170" s="3" t="s">
        <v>459</v>
      </c>
      <c r="D9170" s="3" t="s">
        <v>460</v>
      </c>
      <c r="E9170" s="4">
        <v>17</v>
      </c>
      <c r="F9170" s="4">
        <v>33</v>
      </c>
      <c r="G9170" s="3" t="s">
        <v>1005</v>
      </c>
      <c r="H9170" s="3" t="s">
        <v>1221</v>
      </c>
      <c r="I9170" s="3" t="s">
        <v>37719</v>
      </c>
      <c r="J9170" s="3" t="s">
        <v>37720</v>
      </c>
    </row>
    <row r="9171" spans="1:10" s="6" customFormat="1" ht="15" customHeight="1" x14ac:dyDescent="0.3">
      <c r="A9171" s="3" t="s">
        <v>260</v>
      </c>
      <c r="B9171" s="3" t="s">
        <v>261</v>
      </c>
      <c r="C9171" s="3" t="s">
        <v>440</v>
      </c>
      <c r="D9171" s="3" t="s">
        <v>441</v>
      </c>
      <c r="E9171" s="4">
        <v>17</v>
      </c>
      <c r="F9171" s="4">
        <v>31</v>
      </c>
      <c r="G9171" s="3" t="s">
        <v>1005</v>
      </c>
      <c r="H9171" s="3" t="s">
        <v>1199</v>
      </c>
      <c r="I9171" s="3" t="s">
        <v>37719</v>
      </c>
      <c r="J9171" s="3" t="s">
        <v>37720</v>
      </c>
    </row>
    <row r="9172" spans="1:10" s="6" customFormat="1" ht="15" customHeight="1" x14ac:dyDescent="0.3">
      <c r="A9172" s="3" t="s">
        <v>260</v>
      </c>
      <c r="B9172" s="3" t="s">
        <v>261</v>
      </c>
      <c r="C9172" s="3" t="s">
        <v>128</v>
      </c>
      <c r="D9172" s="3" t="s">
        <v>129</v>
      </c>
      <c r="E9172" s="4">
        <v>17</v>
      </c>
      <c r="F9172" s="4">
        <v>8</v>
      </c>
      <c r="G9172" s="3" t="s">
        <v>1005</v>
      </c>
      <c r="H9172" s="3" t="s">
        <v>803</v>
      </c>
      <c r="I9172" s="3" t="s">
        <v>37719</v>
      </c>
      <c r="J9172" s="3" t="s">
        <v>5528</v>
      </c>
    </row>
    <row r="9173" spans="1:10" s="6" customFormat="1" ht="15" customHeight="1" x14ac:dyDescent="0.3">
      <c r="A9173" s="3" t="s">
        <v>260</v>
      </c>
      <c r="B9173" s="3" t="s">
        <v>261</v>
      </c>
      <c r="C9173" s="3" t="s">
        <v>430</v>
      </c>
      <c r="D9173" s="3" t="s">
        <v>431</v>
      </c>
      <c r="E9173" s="4">
        <v>17</v>
      </c>
      <c r="F9173" s="4">
        <v>30</v>
      </c>
      <c r="G9173" s="3" t="s">
        <v>1005</v>
      </c>
      <c r="H9173" s="3" t="s">
        <v>1191</v>
      </c>
      <c r="I9173" s="3" t="s">
        <v>37719</v>
      </c>
      <c r="J9173" s="3" t="s">
        <v>37720</v>
      </c>
    </row>
    <row r="9174" spans="1:10" s="6" customFormat="1" ht="15" customHeight="1" x14ac:dyDescent="0.3">
      <c r="A9174" s="3" t="s">
        <v>260</v>
      </c>
      <c r="B9174" s="3" t="s">
        <v>261</v>
      </c>
      <c r="C9174" s="3" t="s">
        <v>389</v>
      </c>
      <c r="D9174" s="3" t="s">
        <v>390</v>
      </c>
      <c r="E9174" s="4">
        <v>17</v>
      </c>
      <c r="F9174" s="4">
        <v>27</v>
      </c>
      <c r="G9174" s="3" t="s">
        <v>1005</v>
      </c>
      <c r="H9174" s="3" t="s">
        <v>1127</v>
      </c>
      <c r="I9174" s="3" t="s">
        <v>37719</v>
      </c>
      <c r="J9174" s="3" t="s">
        <v>37720</v>
      </c>
    </row>
    <row r="9175" spans="1:10" s="6" customFormat="1" ht="15" customHeight="1" x14ac:dyDescent="0.3">
      <c r="A9175" s="3" t="s">
        <v>260</v>
      </c>
      <c r="B9175" s="3" t="s">
        <v>261</v>
      </c>
      <c r="C9175" s="3" t="s">
        <v>376</v>
      </c>
      <c r="D9175" s="3" t="s">
        <v>377</v>
      </c>
      <c r="E9175" s="4">
        <v>17</v>
      </c>
      <c r="F9175" s="4">
        <v>26</v>
      </c>
      <c r="G9175" s="3" t="s">
        <v>1005</v>
      </c>
      <c r="H9175" s="3" t="s">
        <v>1119</v>
      </c>
      <c r="I9175" s="3" t="s">
        <v>37719</v>
      </c>
      <c r="J9175" s="3" t="s">
        <v>37720</v>
      </c>
    </row>
    <row r="9176" spans="1:10" s="6" customFormat="1" ht="15" customHeight="1" x14ac:dyDescent="0.3">
      <c r="A9176" s="3" t="s">
        <v>260</v>
      </c>
      <c r="B9176" s="3" t="s">
        <v>261</v>
      </c>
      <c r="C9176" s="3" t="s">
        <v>366</v>
      </c>
      <c r="D9176" s="3" t="s">
        <v>367</v>
      </c>
      <c r="E9176" s="4">
        <v>17</v>
      </c>
      <c r="F9176" s="4">
        <v>25</v>
      </c>
      <c r="G9176" s="3" t="s">
        <v>1005</v>
      </c>
      <c r="H9176" s="3" t="s">
        <v>1110</v>
      </c>
      <c r="I9176" s="3" t="s">
        <v>37719</v>
      </c>
      <c r="J9176" s="3" t="s">
        <v>37720</v>
      </c>
    </row>
    <row r="9177" spans="1:10" s="6" customFormat="1" ht="15" customHeight="1" x14ac:dyDescent="0.3">
      <c r="A9177" s="3" t="s">
        <v>260</v>
      </c>
      <c r="B9177" s="3" t="s">
        <v>261</v>
      </c>
      <c r="C9177" s="3" t="s">
        <v>352</v>
      </c>
      <c r="D9177" s="3" t="s">
        <v>353</v>
      </c>
      <c r="E9177" s="4">
        <v>17</v>
      </c>
      <c r="F9177" s="4">
        <v>24</v>
      </c>
      <c r="G9177" s="3" t="s">
        <v>1005</v>
      </c>
      <c r="H9177" s="3" t="s">
        <v>1092</v>
      </c>
      <c r="I9177" s="3" t="s">
        <v>37719</v>
      </c>
      <c r="J9177" s="3" t="s">
        <v>37720</v>
      </c>
    </row>
    <row r="9178" spans="1:10" s="6" customFormat="1" ht="15" customHeight="1" x14ac:dyDescent="0.3">
      <c r="A9178" s="3" t="s">
        <v>260</v>
      </c>
      <c r="B9178" s="3" t="s">
        <v>261</v>
      </c>
      <c r="C9178" s="3" t="s">
        <v>337</v>
      </c>
      <c r="D9178" s="3" t="s">
        <v>338</v>
      </c>
      <c r="E9178" s="4">
        <v>17</v>
      </c>
      <c r="F9178" s="4">
        <v>23</v>
      </c>
      <c r="G9178" s="3" t="s">
        <v>1005</v>
      </c>
      <c r="H9178" s="3" t="s">
        <v>1068</v>
      </c>
      <c r="I9178" s="3" t="s">
        <v>37719</v>
      </c>
      <c r="J9178" s="3" t="s">
        <v>37720</v>
      </c>
    </row>
    <row r="9179" spans="1:10" s="6" customFormat="1" ht="15" customHeight="1" x14ac:dyDescent="0.3">
      <c r="A9179" s="3" t="s">
        <v>260</v>
      </c>
      <c r="B9179" s="3" t="s">
        <v>261</v>
      </c>
      <c r="C9179" s="3" t="s">
        <v>322</v>
      </c>
      <c r="D9179" s="3" t="s">
        <v>323</v>
      </c>
      <c r="E9179" s="4">
        <v>17</v>
      </c>
      <c r="F9179" s="4">
        <v>22</v>
      </c>
      <c r="G9179" s="3" t="s">
        <v>1005</v>
      </c>
      <c r="H9179" s="3" t="s">
        <v>1065</v>
      </c>
      <c r="I9179" s="3" t="s">
        <v>37719</v>
      </c>
      <c r="J9179" s="3" t="s">
        <v>37720</v>
      </c>
    </row>
    <row r="9180" spans="1:10" s="6" customFormat="1" ht="15" customHeight="1" x14ac:dyDescent="0.3">
      <c r="A9180" s="3" t="s">
        <v>260</v>
      </c>
      <c r="B9180" s="3" t="s">
        <v>261</v>
      </c>
      <c r="C9180" s="3" t="s">
        <v>307</v>
      </c>
      <c r="D9180" s="3" t="s">
        <v>308</v>
      </c>
      <c r="E9180" s="4">
        <v>17</v>
      </c>
      <c r="F9180" s="4">
        <v>21</v>
      </c>
      <c r="G9180" s="3" t="s">
        <v>1005</v>
      </c>
      <c r="H9180" s="3" t="s">
        <v>1051</v>
      </c>
      <c r="I9180" s="3" t="s">
        <v>37719</v>
      </c>
      <c r="J9180" s="3" t="s">
        <v>37720</v>
      </c>
    </row>
    <row r="9181" spans="1:10" s="6" customFormat="1" ht="15" customHeight="1" x14ac:dyDescent="0.3">
      <c r="A9181" s="3" t="s">
        <v>260</v>
      </c>
      <c r="B9181" s="3" t="s">
        <v>261</v>
      </c>
      <c r="C9181" s="3" t="s">
        <v>295</v>
      </c>
      <c r="D9181" s="3" t="s">
        <v>296</v>
      </c>
      <c r="E9181" s="4">
        <v>17</v>
      </c>
      <c r="F9181" s="4">
        <v>20</v>
      </c>
      <c r="G9181" s="3" t="s">
        <v>1005</v>
      </c>
      <c r="H9181" s="3" t="s">
        <v>1028</v>
      </c>
      <c r="I9181" s="3" t="s">
        <v>37719</v>
      </c>
      <c r="J9181" s="3" t="s">
        <v>37720</v>
      </c>
    </row>
    <row r="9182" spans="1:10" s="6" customFormat="1" ht="15" customHeight="1" x14ac:dyDescent="0.3">
      <c r="A9182" s="3" t="s">
        <v>260</v>
      </c>
      <c r="B9182" s="3" t="s">
        <v>261</v>
      </c>
      <c r="C9182" s="3" t="s">
        <v>272</v>
      </c>
      <c r="D9182" s="3" t="s">
        <v>273</v>
      </c>
      <c r="E9182" s="4">
        <v>17</v>
      </c>
      <c r="F9182" s="4">
        <v>18</v>
      </c>
      <c r="G9182" s="3" t="s">
        <v>1005</v>
      </c>
      <c r="H9182" s="3" t="s">
        <v>1009</v>
      </c>
      <c r="I9182" s="3" t="s">
        <v>37719</v>
      </c>
      <c r="J9182" s="3" t="s">
        <v>37720</v>
      </c>
    </row>
    <row r="9183" spans="1:10" s="6" customFormat="1" ht="15" customHeight="1" x14ac:dyDescent="0.3">
      <c r="A9183" s="3" t="s">
        <v>260</v>
      </c>
      <c r="B9183" s="3" t="s">
        <v>261</v>
      </c>
      <c r="C9183" s="3" t="s">
        <v>246</v>
      </c>
      <c r="D9183" s="3" t="s">
        <v>247</v>
      </c>
      <c r="E9183" s="4">
        <v>17</v>
      </c>
      <c r="F9183" s="4">
        <v>16</v>
      </c>
      <c r="G9183" s="3" t="s">
        <v>1005</v>
      </c>
      <c r="H9183" s="3" t="s">
        <v>989</v>
      </c>
      <c r="I9183" s="3" t="s">
        <v>37719</v>
      </c>
      <c r="J9183" s="3" t="s">
        <v>37720</v>
      </c>
    </row>
    <row r="9184" spans="1:10" s="6" customFormat="1" ht="15" customHeight="1" x14ac:dyDescent="0.3">
      <c r="A9184" s="3" t="s">
        <v>260</v>
      </c>
      <c r="B9184" s="3" t="s">
        <v>261</v>
      </c>
      <c r="C9184" s="3" t="s">
        <v>232</v>
      </c>
      <c r="D9184" s="3" t="s">
        <v>233</v>
      </c>
      <c r="E9184" s="4">
        <v>17</v>
      </c>
      <c r="F9184" s="4">
        <v>15</v>
      </c>
      <c r="G9184" s="3" t="s">
        <v>1005</v>
      </c>
      <c r="H9184" s="3" t="s">
        <v>986</v>
      </c>
      <c r="I9184" s="3" t="s">
        <v>37719</v>
      </c>
      <c r="J9184" s="3" t="s">
        <v>37720</v>
      </c>
    </row>
    <row r="9185" spans="1:10" s="6" customFormat="1" ht="15" customHeight="1" x14ac:dyDescent="0.3">
      <c r="A9185" s="3" t="s">
        <v>260</v>
      </c>
      <c r="B9185" s="3" t="s">
        <v>261</v>
      </c>
      <c r="C9185" s="3" t="s">
        <v>219</v>
      </c>
      <c r="D9185" s="3" t="s">
        <v>220</v>
      </c>
      <c r="E9185" s="4">
        <v>17</v>
      </c>
      <c r="F9185" s="4">
        <v>14</v>
      </c>
      <c r="G9185" s="3" t="s">
        <v>1005</v>
      </c>
      <c r="H9185" s="3" t="s">
        <v>977</v>
      </c>
      <c r="I9185" s="3" t="s">
        <v>37719</v>
      </c>
      <c r="J9185" s="3" t="s">
        <v>37720</v>
      </c>
    </row>
    <row r="9186" spans="1:10" s="6" customFormat="1" ht="15" customHeight="1" x14ac:dyDescent="0.3">
      <c r="A9186" s="3" t="s">
        <v>260</v>
      </c>
      <c r="B9186" s="3" t="s">
        <v>261</v>
      </c>
      <c r="C9186" s="3" t="s">
        <v>204</v>
      </c>
      <c r="D9186" s="3" t="s">
        <v>205</v>
      </c>
      <c r="E9186" s="4">
        <v>17</v>
      </c>
      <c r="F9186" s="4">
        <v>13</v>
      </c>
      <c r="G9186" s="3" t="s">
        <v>1005</v>
      </c>
      <c r="H9186" s="3" t="s">
        <v>956</v>
      </c>
      <c r="I9186" s="3" t="s">
        <v>37719</v>
      </c>
      <c r="J9186" s="3" t="s">
        <v>37720</v>
      </c>
    </row>
    <row r="9187" spans="1:10" s="6" customFormat="1" ht="15" customHeight="1" x14ac:dyDescent="0.3">
      <c r="A9187" s="3" t="s">
        <v>260</v>
      </c>
      <c r="B9187" s="3" t="s">
        <v>261</v>
      </c>
      <c r="C9187" s="3" t="s">
        <v>415</v>
      </c>
      <c r="D9187" s="3" t="s">
        <v>416</v>
      </c>
      <c r="E9187" s="4">
        <v>17</v>
      </c>
      <c r="F9187" s="4">
        <v>29</v>
      </c>
      <c r="G9187" s="3" t="s">
        <v>1005</v>
      </c>
      <c r="H9187" s="3" t="s">
        <v>1177</v>
      </c>
      <c r="I9187" s="3" t="s">
        <v>37719</v>
      </c>
      <c r="J9187" s="3" t="s">
        <v>37720</v>
      </c>
    </row>
    <row r="9188" spans="1:10" s="6" customFormat="1" ht="15" customHeight="1" x14ac:dyDescent="0.3">
      <c r="A9188" s="3" t="s">
        <v>260</v>
      </c>
      <c r="B9188" s="3" t="s">
        <v>261</v>
      </c>
      <c r="C9188" s="3" t="s">
        <v>189</v>
      </c>
      <c r="D9188" s="3" t="s">
        <v>190</v>
      </c>
      <c r="E9188" s="4">
        <v>17</v>
      </c>
      <c r="F9188" s="4">
        <v>12</v>
      </c>
      <c r="G9188" s="3" t="s">
        <v>1005</v>
      </c>
      <c r="H9188" s="3" t="s">
        <v>948</v>
      </c>
      <c r="I9188" s="3" t="s">
        <v>37719</v>
      </c>
      <c r="J9188" s="3" t="s">
        <v>37720</v>
      </c>
    </row>
    <row r="9189" spans="1:10" s="6" customFormat="1" ht="15" customHeight="1" x14ac:dyDescent="0.3">
      <c r="A9189" s="3" t="s">
        <v>260</v>
      </c>
      <c r="B9189" s="3" t="s">
        <v>261</v>
      </c>
      <c r="C9189" s="3" t="s">
        <v>219</v>
      </c>
      <c r="D9189" s="3" t="s">
        <v>220</v>
      </c>
      <c r="E9189" s="4">
        <v>17</v>
      </c>
      <c r="F9189" s="4">
        <v>14</v>
      </c>
      <c r="G9189" s="3" t="s">
        <v>1005</v>
      </c>
      <c r="H9189" s="3" t="s">
        <v>977</v>
      </c>
      <c r="I9189" s="3" t="s">
        <v>37719</v>
      </c>
      <c r="J9189" s="3" t="s">
        <v>5528</v>
      </c>
    </row>
    <row r="9190" spans="1:10" s="6" customFormat="1" ht="15" customHeight="1" x14ac:dyDescent="0.3">
      <c r="A9190" s="3" t="s">
        <v>260</v>
      </c>
      <c r="B9190" s="3" t="s">
        <v>261</v>
      </c>
      <c r="C9190" s="3" t="s">
        <v>322</v>
      </c>
      <c r="D9190" s="3" t="s">
        <v>323</v>
      </c>
      <c r="E9190" s="4">
        <v>17</v>
      </c>
      <c r="F9190" s="4">
        <v>22</v>
      </c>
      <c r="G9190" s="3" t="s">
        <v>1005</v>
      </c>
      <c r="H9190" s="3" t="s">
        <v>1065</v>
      </c>
      <c r="I9190" s="3" t="s">
        <v>37719</v>
      </c>
      <c r="J9190" s="3" t="s">
        <v>5528</v>
      </c>
    </row>
    <row r="9191" spans="1:10" s="6" customFormat="1" ht="15" customHeight="1" x14ac:dyDescent="0.3">
      <c r="A9191" s="3" t="s">
        <v>260</v>
      </c>
      <c r="B9191" s="3" t="s">
        <v>261</v>
      </c>
      <c r="C9191" s="3" t="s">
        <v>545</v>
      </c>
      <c r="D9191" s="3" t="s">
        <v>546</v>
      </c>
      <c r="E9191" s="4">
        <v>17</v>
      </c>
      <c r="F9191" s="4">
        <v>40</v>
      </c>
      <c r="G9191" s="3" t="s">
        <v>1005</v>
      </c>
      <c r="H9191" s="3" t="s">
        <v>1276</v>
      </c>
      <c r="I9191" s="3" t="s">
        <v>37719</v>
      </c>
      <c r="J9191" s="3" t="s">
        <v>37721</v>
      </c>
    </row>
    <row r="9192" spans="1:10" s="6" customFormat="1" ht="15" customHeight="1" x14ac:dyDescent="0.3">
      <c r="A9192" s="3" t="s">
        <v>260</v>
      </c>
      <c r="B9192" s="3" t="s">
        <v>261</v>
      </c>
      <c r="C9192" s="3" t="s">
        <v>493</v>
      </c>
      <c r="D9192" s="3" t="s">
        <v>494</v>
      </c>
      <c r="E9192" s="4">
        <v>17</v>
      </c>
      <c r="F9192" s="4">
        <v>36</v>
      </c>
      <c r="G9192" s="3" t="s">
        <v>1005</v>
      </c>
      <c r="H9192" s="3" t="s">
        <v>1241</v>
      </c>
      <c r="I9192" s="3" t="s">
        <v>37719</v>
      </c>
      <c r="J9192" s="3" t="s">
        <v>37721</v>
      </c>
    </row>
    <row r="9193" spans="1:10" s="6" customFormat="1" ht="15" customHeight="1" x14ac:dyDescent="0.3">
      <c r="A9193" s="3" t="s">
        <v>260</v>
      </c>
      <c r="B9193" s="3" t="s">
        <v>261</v>
      </c>
      <c r="C9193" s="3" t="s">
        <v>459</v>
      </c>
      <c r="D9193" s="3" t="s">
        <v>460</v>
      </c>
      <c r="E9193" s="4">
        <v>17</v>
      </c>
      <c r="F9193" s="4">
        <v>33</v>
      </c>
      <c r="G9193" s="3" t="s">
        <v>1005</v>
      </c>
      <c r="H9193" s="3" t="s">
        <v>1221</v>
      </c>
      <c r="I9193" s="3" t="s">
        <v>37719</v>
      </c>
      <c r="J9193" s="3" t="s">
        <v>37721</v>
      </c>
    </row>
    <row r="9194" spans="1:10" s="6" customFormat="1" ht="15" customHeight="1" x14ac:dyDescent="0.3">
      <c r="A9194" s="3" t="s">
        <v>260</v>
      </c>
      <c r="B9194" s="3" t="s">
        <v>261</v>
      </c>
      <c r="C9194" s="3" t="s">
        <v>430</v>
      </c>
      <c r="D9194" s="3" t="s">
        <v>431</v>
      </c>
      <c r="E9194" s="4">
        <v>17</v>
      </c>
      <c r="F9194" s="4">
        <v>30</v>
      </c>
      <c r="G9194" s="3" t="s">
        <v>1005</v>
      </c>
      <c r="H9194" s="3" t="s">
        <v>1191</v>
      </c>
      <c r="I9194" s="3" t="s">
        <v>37719</v>
      </c>
      <c r="J9194" s="3" t="s">
        <v>37721</v>
      </c>
    </row>
    <row r="9195" spans="1:10" s="6" customFormat="1" ht="15" customHeight="1" x14ac:dyDescent="0.3">
      <c r="A9195" s="3" t="s">
        <v>260</v>
      </c>
      <c r="B9195" s="3" t="s">
        <v>261</v>
      </c>
      <c r="C9195" s="3" t="s">
        <v>415</v>
      </c>
      <c r="D9195" s="3" t="s">
        <v>416</v>
      </c>
      <c r="E9195" s="4">
        <v>17</v>
      </c>
      <c r="F9195" s="4">
        <v>29</v>
      </c>
      <c r="G9195" s="3" t="s">
        <v>1005</v>
      </c>
      <c r="H9195" s="3" t="s">
        <v>1177</v>
      </c>
      <c r="I9195" s="3" t="s">
        <v>37719</v>
      </c>
      <c r="J9195" s="3" t="s">
        <v>37721</v>
      </c>
    </row>
    <row r="9196" spans="1:10" s="6" customFormat="1" ht="15" customHeight="1" x14ac:dyDescent="0.3">
      <c r="A9196" s="3" t="s">
        <v>260</v>
      </c>
      <c r="B9196" s="3" t="s">
        <v>261</v>
      </c>
      <c r="C9196" s="3" t="s">
        <v>376</v>
      </c>
      <c r="D9196" s="3" t="s">
        <v>377</v>
      </c>
      <c r="E9196" s="4">
        <v>17</v>
      </c>
      <c r="F9196" s="4">
        <v>26</v>
      </c>
      <c r="G9196" s="3" t="s">
        <v>1005</v>
      </c>
      <c r="H9196" s="3" t="s">
        <v>1119</v>
      </c>
      <c r="I9196" s="3" t="s">
        <v>37719</v>
      </c>
      <c r="J9196" s="3" t="s">
        <v>37721</v>
      </c>
    </row>
    <row r="9197" spans="1:10" s="6" customFormat="1" ht="15" customHeight="1" x14ac:dyDescent="0.3">
      <c r="A9197" s="3" t="s">
        <v>260</v>
      </c>
      <c r="B9197" s="3" t="s">
        <v>261</v>
      </c>
      <c r="C9197" s="3" t="s">
        <v>366</v>
      </c>
      <c r="D9197" s="3" t="s">
        <v>367</v>
      </c>
      <c r="E9197" s="4">
        <v>17</v>
      </c>
      <c r="F9197" s="4">
        <v>25</v>
      </c>
      <c r="G9197" s="3" t="s">
        <v>1005</v>
      </c>
      <c r="H9197" s="3" t="s">
        <v>1110</v>
      </c>
      <c r="I9197" s="3" t="s">
        <v>37719</v>
      </c>
      <c r="J9197" s="3" t="s">
        <v>37721</v>
      </c>
    </row>
    <row r="9198" spans="1:10" s="6" customFormat="1" ht="15" customHeight="1" x14ac:dyDescent="0.3">
      <c r="A9198" s="3" t="s">
        <v>260</v>
      </c>
      <c r="B9198" s="3" t="s">
        <v>261</v>
      </c>
      <c r="C9198" s="3" t="s">
        <v>352</v>
      </c>
      <c r="D9198" s="3" t="s">
        <v>353</v>
      </c>
      <c r="E9198" s="4">
        <v>17</v>
      </c>
      <c r="F9198" s="4">
        <v>24</v>
      </c>
      <c r="G9198" s="3" t="s">
        <v>1005</v>
      </c>
      <c r="H9198" s="3" t="s">
        <v>1092</v>
      </c>
      <c r="I9198" s="3" t="s">
        <v>37719</v>
      </c>
      <c r="J9198" s="3" t="s">
        <v>37721</v>
      </c>
    </row>
    <row r="9199" spans="1:10" s="6" customFormat="1" ht="15" customHeight="1" x14ac:dyDescent="0.3">
      <c r="A9199" s="3" t="s">
        <v>260</v>
      </c>
      <c r="B9199" s="3" t="s">
        <v>261</v>
      </c>
      <c r="C9199" s="3" t="s">
        <v>322</v>
      </c>
      <c r="D9199" s="3" t="s">
        <v>323</v>
      </c>
      <c r="E9199" s="4">
        <v>17</v>
      </c>
      <c r="F9199" s="4">
        <v>22</v>
      </c>
      <c r="G9199" s="3" t="s">
        <v>1005</v>
      </c>
      <c r="H9199" s="3" t="s">
        <v>1065</v>
      </c>
      <c r="I9199" s="3" t="s">
        <v>37719</v>
      </c>
      <c r="J9199" s="3" t="s">
        <v>37721</v>
      </c>
    </row>
    <row r="9200" spans="1:10" s="6" customFormat="1" ht="15" customHeight="1" x14ac:dyDescent="0.3">
      <c r="A9200" s="3" t="s">
        <v>260</v>
      </c>
      <c r="B9200" s="3" t="s">
        <v>261</v>
      </c>
      <c r="C9200" s="3" t="s">
        <v>307</v>
      </c>
      <c r="D9200" s="3" t="s">
        <v>308</v>
      </c>
      <c r="E9200" s="4">
        <v>17</v>
      </c>
      <c r="F9200" s="4">
        <v>21</v>
      </c>
      <c r="G9200" s="3" t="s">
        <v>1005</v>
      </c>
      <c r="H9200" s="3" t="s">
        <v>1051</v>
      </c>
      <c r="I9200" s="3" t="s">
        <v>37719</v>
      </c>
      <c r="J9200" s="3" t="s">
        <v>37721</v>
      </c>
    </row>
    <row r="9201" spans="1:10" s="6" customFormat="1" ht="15" customHeight="1" x14ac:dyDescent="0.3">
      <c r="A9201" s="3" t="s">
        <v>260</v>
      </c>
      <c r="B9201" s="3" t="s">
        <v>261</v>
      </c>
      <c r="C9201" s="3" t="s">
        <v>295</v>
      </c>
      <c r="D9201" s="3" t="s">
        <v>296</v>
      </c>
      <c r="E9201" s="4">
        <v>17</v>
      </c>
      <c r="F9201" s="4">
        <v>20</v>
      </c>
      <c r="G9201" s="3" t="s">
        <v>1005</v>
      </c>
      <c r="H9201" s="3" t="s">
        <v>1028</v>
      </c>
      <c r="I9201" s="3" t="s">
        <v>37719</v>
      </c>
      <c r="J9201" s="3" t="s">
        <v>37721</v>
      </c>
    </row>
    <row r="9202" spans="1:10" s="6" customFormat="1" ht="15" customHeight="1" x14ac:dyDescent="0.3">
      <c r="A9202" s="3" t="s">
        <v>260</v>
      </c>
      <c r="B9202" s="3" t="s">
        <v>261</v>
      </c>
      <c r="C9202" s="3" t="s">
        <v>283</v>
      </c>
      <c r="D9202" s="3" t="s">
        <v>284</v>
      </c>
      <c r="E9202" s="4">
        <v>17</v>
      </c>
      <c r="F9202" s="4">
        <v>19</v>
      </c>
      <c r="G9202" s="3" t="s">
        <v>1005</v>
      </c>
      <c r="H9202" s="3" t="s">
        <v>1019</v>
      </c>
      <c r="I9202" s="3" t="s">
        <v>37719</v>
      </c>
      <c r="J9202" s="3" t="s">
        <v>37721</v>
      </c>
    </row>
    <row r="9203" spans="1:10" s="6" customFormat="1" ht="15" customHeight="1" x14ac:dyDescent="0.3">
      <c r="A9203" s="3" t="s">
        <v>260</v>
      </c>
      <c r="B9203" s="3" t="s">
        <v>261</v>
      </c>
      <c r="C9203" s="3" t="s">
        <v>272</v>
      </c>
      <c r="D9203" s="3" t="s">
        <v>273</v>
      </c>
      <c r="E9203" s="4">
        <v>17</v>
      </c>
      <c r="F9203" s="4">
        <v>18</v>
      </c>
      <c r="G9203" s="3" t="s">
        <v>1005</v>
      </c>
      <c r="H9203" s="3" t="s">
        <v>1009</v>
      </c>
      <c r="I9203" s="3" t="s">
        <v>37719</v>
      </c>
      <c r="J9203" s="3" t="s">
        <v>37721</v>
      </c>
    </row>
    <row r="9204" spans="1:10" s="6" customFormat="1" ht="15" customHeight="1" x14ac:dyDescent="0.3">
      <c r="A9204" s="3" t="s">
        <v>260</v>
      </c>
      <c r="B9204" s="3" t="s">
        <v>261</v>
      </c>
      <c r="C9204" s="3" t="s">
        <v>295</v>
      </c>
      <c r="D9204" s="3" t="s">
        <v>296</v>
      </c>
      <c r="E9204" s="4">
        <v>17</v>
      </c>
      <c r="F9204" s="4">
        <v>20</v>
      </c>
      <c r="G9204" s="3" t="s">
        <v>1005</v>
      </c>
      <c r="H9204" s="3" t="s">
        <v>1028</v>
      </c>
      <c r="I9204" s="3" t="s">
        <v>37719</v>
      </c>
      <c r="J9204" s="3" t="s">
        <v>5528</v>
      </c>
    </row>
    <row r="9205" spans="1:10" s="6" customFormat="1" ht="15" customHeight="1" x14ac:dyDescent="0.3">
      <c r="A9205" s="3" t="s">
        <v>260</v>
      </c>
      <c r="B9205" s="3" t="s">
        <v>261</v>
      </c>
      <c r="C9205" s="3" t="s">
        <v>246</v>
      </c>
      <c r="D9205" s="3" t="s">
        <v>247</v>
      </c>
      <c r="E9205" s="4">
        <v>17</v>
      </c>
      <c r="F9205" s="4">
        <v>16</v>
      </c>
      <c r="G9205" s="3" t="s">
        <v>1005</v>
      </c>
      <c r="H9205" s="3" t="s">
        <v>989</v>
      </c>
      <c r="I9205" s="3" t="s">
        <v>37719</v>
      </c>
      <c r="J9205" s="3" t="s">
        <v>37721</v>
      </c>
    </row>
    <row r="9206" spans="1:10" s="6" customFormat="1" ht="15" customHeight="1" x14ac:dyDescent="0.3">
      <c r="A9206" s="3" t="s">
        <v>260</v>
      </c>
      <c r="B9206" s="3" t="s">
        <v>261</v>
      </c>
      <c r="C9206" s="3" t="s">
        <v>219</v>
      </c>
      <c r="D9206" s="3" t="s">
        <v>220</v>
      </c>
      <c r="E9206" s="4">
        <v>17</v>
      </c>
      <c r="F9206" s="4">
        <v>14</v>
      </c>
      <c r="G9206" s="3" t="s">
        <v>1005</v>
      </c>
      <c r="H9206" s="3" t="s">
        <v>977</v>
      </c>
      <c r="I9206" s="3" t="s">
        <v>37719</v>
      </c>
      <c r="J9206" s="3" t="s">
        <v>37721</v>
      </c>
    </row>
    <row r="9207" spans="1:10" s="6" customFormat="1" ht="15" customHeight="1" x14ac:dyDescent="0.3">
      <c r="A9207" s="3" t="s">
        <v>260</v>
      </c>
      <c r="B9207" s="3" t="s">
        <v>261</v>
      </c>
      <c r="C9207" s="3" t="s">
        <v>204</v>
      </c>
      <c r="D9207" s="3" t="s">
        <v>205</v>
      </c>
      <c r="E9207" s="4">
        <v>17</v>
      </c>
      <c r="F9207" s="4">
        <v>13</v>
      </c>
      <c r="G9207" s="3" t="s">
        <v>1005</v>
      </c>
      <c r="H9207" s="3" t="s">
        <v>956</v>
      </c>
      <c r="I9207" s="3" t="s">
        <v>37719</v>
      </c>
      <c r="J9207" s="3" t="s">
        <v>37721</v>
      </c>
    </row>
    <row r="9208" spans="1:10" s="6" customFormat="1" ht="15" customHeight="1" x14ac:dyDescent="0.3">
      <c r="A9208" s="3" t="s">
        <v>260</v>
      </c>
      <c r="B9208" s="3" t="s">
        <v>261</v>
      </c>
      <c r="C9208" s="3" t="s">
        <v>189</v>
      </c>
      <c r="D9208" s="3" t="s">
        <v>190</v>
      </c>
      <c r="E9208" s="4">
        <v>17</v>
      </c>
      <c r="F9208" s="4">
        <v>12</v>
      </c>
      <c r="G9208" s="3" t="s">
        <v>1005</v>
      </c>
      <c r="H9208" s="3" t="s">
        <v>948</v>
      </c>
      <c r="I9208" s="3" t="s">
        <v>37719</v>
      </c>
      <c r="J9208" s="3" t="s">
        <v>37721</v>
      </c>
    </row>
    <row r="9209" spans="1:10" s="6" customFormat="1" ht="15" customHeight="1" x14ac:dyDescent="0.3">
      <c r="A9209" s="3" t="s">
        <v>260</v>
      </c>
      <c r="B9209" s="3" t="s">
        <v>261</v>
      </c>
      <c r="C9209" s="3" t="s">
        <v>173</v>
      </c>
      <c r="D9209" s="3" t="s">
        <v>174</v>
      </c>
      <c r="E9209" s="4">
        <v>17</v>
      </c>
      <c r="F9209" s="4">
        <v>11</v>
      </c>
      <c r="G9209" s="3" t="s">
        <v>1005</v>
      </c>
      <c r="H9209" s="3" t="s">
        <v>867</v>
      </c>
      <c r="I9209" s="3" t="s">
        <v>37719</v>
      </c>
      <c r="J9209" s="3" t="s">
        <v>37721</v>
      </c>
    </row>
    <row r="9210" spans="1:10" s="6" customFormat="1" ht="15" customHeight="1" x14ac:dyDescent="0.3">
      <c r="A9210" s="3" t="s">
        <v>260</v>
      </c>
      <c r="B9210" s="3" t="s">
        <v>261</v>
      </c>
      <c r="C9210" s="3" t="s">
        <v>158</v>
      </c>
      <c r="D9210" s="3" t="s">
        <v>159</v>
      </c>
      <c r="E9210" s="4">
        <v>17</v>
      </c>
      <c r="F9210" s="4">
        <v>10</v>
      </c>
      <c r="G9210" s="3" t="s">
        <v>1005</v>
      </c>
      <c r="H9210" s="3" t="s">
        <v>854</v>
      </c>
      <c r="I9210" s="3" t="s">
        <v>37719</v>
      </c>
      <c r="J9210" s="3" t="s">
        <v>37721</v>
      </c>
    </row>
    <row r="9211" spans="1:10" s="6" customFormat="1" ht="15" customHeight="1" x14ac:dyDescent="0.3">
      <c r="A9211" s="3" t="s">
        <v>260</v>
      </c>
      <c r="B9211" s="3" t="s">
        <v>261</v>
      </c>
      <c r="C9211" s="3" t="s">
        <v>142</v>
      </c>
      <c r="D9211" s="3" t="s">
        <v>143</v>
      </c>
      <c r="E9211" s="4">
        <v>17</v>
      </c>
      <c r="F9211" s="4">
        <v>9</v>
      </c>
      <c r="G9211" s="3" t="s">
        <v>1005</v>
      </c>
      <c r="H9211" s="3" t="s">
        <v>820</v>
      </c>
      <c r="I9211" s="3" t="s">
        <v>37719</v>
      </c>
      <c r="J9211" s="3" t="s">
        <v>37721</v>
      </c>
    </row>
    <row r="9212" spans="1:10" s="6" customFormat="1" ht="15" customHeight="1" x14ac:dyDescent="0.3">
      <c r="A9212" s="3" t="s">
        <v>260</v>
      </c>
      <c r="B9212" s="3" t="s">
        <v>261</v>
      </c>
      <c r="C9212" s="3" t="s">
        <v>112</v>
      </c>
      <c r="D9212" s="3" t="s">
        <v>113</v>
      </c>
      <c r="E9212" s="4">
        <v>17</v>
      </c>
      <c r="F9212" s="4">
        <v>7</v>
      </c>
      <c r="G9212" s="3" t="s">
        <v>1005</v>
      </c>
      <c r="H9212" s="3" t="s">
        <v>749</v>
      </c>
      <c r="I9212" s="3" t="s">
        <v>37719</v>
      </c>
      <c r="J9212" s="3" t="s">
        <v>37721</v>
      </c>
    </row>
    <row r="9213" spans="1:10" s="6" customFormat="1" ht="15" customHeight="1" x14ac:dyDescent="0.3">
      <c r="A9213" s="3" t="s">
        <v>260</v>
      </c>
      <c r="B9213" s="3" t="s">
        <v>261</v>
      </c>
      <c r="C9213" s="3" t="s">
        <v>86</v>
      </c>
      <c r="D9213" s="3" t="s">
        <v>87</v>
      </c>
      <c r="E9213" s="4">
        <v>17</v>
      </c>
      <c r="F9213" s="4">
        <v>5</v>
      </c>
      <c r="G9213" s="3" t="s">
        <v>1005</v>
      </c>
      <c r="H9213" s="3" t="s">
        <v>731</v>
      </c>
      <c r="I9213" s="3" t="s">
        <v>37719</v>
      </c>
      <c r="J9213" s="3" t="s">
        <v>37721</v>
      </c>
    </row>
    <row r="9214" spans="1:10" s="6" customFormat="1" ht="15" customHeight="1" x14ac:dyDescent="0.3">
      <c r="A9214" s="3" t="s">
        <v>260</v>
      </c>
      <c r="B9214" s="3" t="s">
        <v>261</v>
      </c>
      <c r="C9214" s="3" t="s">
        <v>71</v>
      </c>
      <c r="D9214" s="3" t="s">
        <v>72</v>
      </c>
      <c r="E9214" s="4">
        <v>17</v>
      </c>
      <c r="F9214" s="4">
        <v>4</v>
      </c>
      <c r="G9214" s="3" t="s">
        <v>1005</v>
      </c>
      <c r="H9214" s="3" t="s">
        <v>718</v>
      </c>
      <c r="I9214" s="3" t="s">
        <v>37719</v>
      </c>
      <c r="J9214" s="3" t="s">
        <v>37721</v>
      </c>
    </row>
    <row r="9215" spans="1:10" s="6" customFormat="1" ht="15" customHeight="1" x14ac:dyDescent="0.3">
      <c r="A9215" s="3" t="s">
        <v>260</v>
      </c>
      <c r="B9215" s="3" t="s">
        <v>261</v>
      </c>
      <c r="C9215" s="3" t="s">
        <v>57</v>
      </c>
      <c r="D9215" s="3" t="s">
        <v>58</v>
      </c>
      <c r="E9215" s="4">
        <v>17</v>
      </c>
      <c r="F9215" s="4">
        <v>3</v>
      </c>
      <c r="G9215" s="3" t="s">
        <v>1005</v>
      </c>
      <c r="H9215" s="3" t="s">
        <v>705</v>
      </c>
      <c r="I9215" s="3" t="s">
        <v>37719</v>
      </c>
      <c r="J9215" s="3" t="s">
        <v>37721</v>
      </c>
    </row>
    <row r="9216" spans="1:10" s="6" customFormat="1" ht="15" customHeight="1" x14ac:dyDescent="0.3">
      <c r="A9216" s="3" t="s">
        <v>260</v>
      </c>
      <c r="B9216" s="3" t="s">
        <v>261</v>
      </c>
      <c r="C9216" s="3" t="s">
        <v>25</v>
      </c>
      <c r="D9216" s="3" t="s">
        <v>26</v>
      </c>
      <c r="E9216" s="4">
        <v>17</v>
      </c>
      <c r="F9216" s="4">
        <v>1</v>
      </c>
      <c r="G9216" s="3" t="s">
        <v>1005</v>
      </c>
      <c r="H9216" s="3" t="s">
        <v>623</v>
      </c>
      <c r="I9216" s="3" t="s">
        <v>37719</v>
      </c>
      <c r="J9216" s="3" t="s">
        <v>37721</v>
      </c>
    </row>
    <row r="9217" spans="1:10" s="6" customFormat="1" ht="15" customHeight="1" x14ac:dyDescent="0.3">
      <c r="A9217" s="3" t="s">
        <v>260</v>
      </c>
      <c r="B9217" s="3" t="s">
        <v>261</v>
      </c>
      <c r="C9217" s="3" t="s">
        <v>448</v>
      </c>
      <c r="D9217" s="3" t="s">
        <v>449</v>
      </c>
      <c r="E9217" s="4">
        <v>17</v>
      </c>
      <c r="F9217" s="4">
        <v>32</v>
      </c>
      <c r="G9217" s="3" t="s">
        <v>1005</v>
      </c>
      <c r="H9217" s="3" t="s">
        <v>1201</v>
      </c>
      <c r="I9217" s="3" t="s">
        <v>37719</v>
      </c>
      <c r="J9217" s="3" t="s">
        <v>5528</v>
      </c>
    </row>
    <row r="9218" spans="1:10" s="6" customFormat="1" ht="15" customHeight="1" x14ac:dyDescent="0.3">
      <c r="A9218" s="3" t="s">
        <v>260</v>
      </c>
      <c r="B9218" s="3" t="s">
        <v>261</v>
      </c>
      <c r="C9218" s="3" t="s">
        <v>337</v>
      </c>
      <c r="D9218" s="3" t="s">
        <v>338</v>
      </c>
      <c r="E9218" s="4">
        <v>17</v>
      </c>
      <c r="F9218" s="4">
        <v>23</v>
      </c>
      <c r="G9218" s="3" t="s">
        <v>1005</v>
      </c>
      <c r="H9218" s="3" t="s">
        <v>1068</v>
      </c>
      <c r="I9218" s="3" t="s">
        <v>37719</v>
      </c>
      <c r="J9218" s="3" t="s">
        <v>5528</v>
      </c>
    </row>
    <row r="9219" spans="1:10" s="6" customFormat="1" ht="15" customHeight="1" x14ac:dyDescent="0.3">
      <c r="A9219" s="3" t="s">
        <v>260</v>
      </c>
      <c r="B9219" s="3" t="s">
        <v>261</v>
      </c>
      <c r="C9219" s="3" t="s">
        <v>232</v>
      </c>
      <c r="D9219" s="3" t="s">
        <v>233</v>
      </c>
      <c r="E9219" s="4">
        <v>17</v>
      </c>
      <c r="F9219" s="4">
        <v>15</v>
      </c>
      <c r="G9219" s="3" t="s">
        <v>1005</v>
      </c>
      <c r="H9219" s="3" t="s">
        <v>986</v>
      </c>
      <c r="I9219" s="3" t="s">
        <v>37719</v>
      </c>
      <c r="J9219" s="3" t="s">
        <v>37721</v>
      </c>
    </row>
    <row r="9220" spans="1:10" s="6" customFormat="1" ht="15" customHeight="1" x14ac:dyDescent="0.3">
      <c r="A9220" s="3" t="s">
        <v>260</v>
      </c>
      <c r="B9220" s="3" t="s">
        <v>261</v>
      </c>
      <c r="C9220" s="3" t="s">
        <v>581</v>
      </c>
      <c r="D9220" s="3" t="s">
        <v>582</v>
      </c>
      <c r="E9220" s="4">
        <v>17</v>
      </c>
      <c r="F9220" s="4">
        <v>43</v>
      </c>
      <c r="G9220" s="3" t="s">
        <v>1005</v>
      </c>
      <c r="H9220" s="3" t="s">
        <v>1321</v>
      </c>
      <c r="I9220" s="3" t="s">
        <v>37719</v>
      </c>
      <c r="J9220" s="3" t="s">
        <v>37721</v>
      </c>
    </row>
    <row r="9221" spans="1:10" s="6" customFormat="1" ht="15" customHeight="1" x14ac:dyDescent="0.3">
      <c r="A9221" s="3" t="s">
        <v>260</v>
      </c>
      <c r="B9221" s="3" t="s">
        <v>261</v>
      </c>
      <c r="C9221" s="3" t="s">
        <v>173</v>
      </c>
      <c r="D9221" s="3" t="s">
        <v>174</v>
      </c>
      <c r="E9221" s="4">
        <v>17</v>
      </c>
      <c r="F9221" s="4">
        <v>11</v>
      </c>
      <c r="G9221" s="3" t="s">
        <v>1005</v>
      </c>
      <c r="H9221" s="3" t="s">
        <v>867</v>
      </c>
      <c r="I9221" s="3" t="s">
        <v>37719</v>
      </c>
      <c r="J9221" s="3" t="s">
        <v>37720</v>
      </c>
    </row>
    <row r="9222" spans="1:10" s="6" customFormat="1" ht="15" customHeight="1" x14ac:dyDescent="0.3">
      <c r="A9222" s="3" t="s">
        <v>260</v>
      </c>
      <c r="B9222" s="3" t="s">
        <v>261</v>
      </c>
      <c r="C9222" s="3" t="s">
        <v>142</v>
      </c>
      <c r="D9222" s="3" t="s">
        <v>143</v>
      </c>
      <c r="E9222" s="4">
        <v>17</v>
      </c>
      <c r="F9222" s="4">
        <v>9</v>
      </c>
      <c r="G9222" s="3" t="s">
        <v>1005</v>
      </c>
      <c r="H9222" s="3" t="s">
        <v>820</v>
      </c>
      <c r="I9222" s="3" t="s">
        <v>37719</v>
      </c>
      <c r="J9222" s="3" t="s">
        <v>37720</v>
      </c>
    </row>
    <row r="9223" spans="1:10" s="6" customFormat="1" ht="15" customHeight="1" x14ac:dyDescent="0.3">
      <c r="A9223" s="3" t="s">
        <v>260</v>
      </c>
      <c r="B9223" s="3" t="s">
        <v>261</v>
      </c>
      <c r="C9223" s="3" t="s">
        <v>158</v>
      </c>
      <c r="D9223" s="3" t="s">
        <v>159</v>
      </c>
      <c r="E9223" s="4">
        <v>17</v>
      </c>
      <c r="F9223" s="4">
        <v>10</v>
      </c>
      <c r="G9223" s="3" t="s">
        <v>1005</v>
      </c>
      <c r="H9223" s="3" t="s">
        <v>854</v>
      </c>
      <c r="I9223" s="3" t="s">
        <v>37719</v>
      </c>
      <c r="J9223" s="3" t="s">
        <v>5436</v>
      </c>
    </row>
    <row r="9224" spans="1:10" s="6" customFormat="1" ht="15" customHeight="1" x14ac:dyDescent="0.3">
      <c r="A9224" s="3" t="s">
        <v>260</v>
      </c>
      <c r="B9224" s="3" t="s">
        <v>261</v>
      </c>
      <c r="C9224" s="3" t="s">
        <v>142</v>
      </c>
      <c r="D9224" s="3" t="s">
        <v>143</v>
      </c>
      <c r="E9224" s="4">
        <v>17</v>
      </c>
      <c r="F9224" s="4">
        <v>9</v>
      </c>
      <c r="G9224" s="3" t="s">
        <v>1005</v>
      </c>
      <c r="H9224" s="3" t="s">
        <v>820</v>
      </c>
      <c r="I9224" s="3" t="s">
        <v>37719</v>
      </c>
      <c r="J9224" s="3" t="s">
        <v>5436</v>
      </c>
    </row>
    <row r="9225" spans="1:10" s="6" customFormat="1" ht="15" customHeight="1" x14ac:dyDescent="0.3">
      <c r="A9225" s="3" t="s">
        <v>260</v>
      </c>
      <c r="B9225" s="3" t="s">
        <v>261</v>
      </c>
      <c r="C9225" s="3" t="s">
        <v>128</v>
      </c>
      <c r="D9225" s="3" t="s">
        <v>129</v>
      </c>
      <c r="E9225" s="4">
        <v>17</v>
      </c>
      <c r="F9225" s="4">
        <v>8</v>
      </c>
      <c r="G9225" s="3" t="s">
        <v>1005</v>
      </c>
      <c r="H9225" s="3" t="s">
        <v>803</v>
      </c>
      <c r="I9225" s="3" t="s">
        <v>37719</v>
      </c>
      <c r="J9225" s="3" t="s">
        <v>5436</v>
      </c>
    </row>
    <row r="9226" spans="1:10" s="6" customFormat="1" ht="15" customHeight="1" x14ac:dyDescent="0.3">
      <c r="A9226" s="3" t="s">
        <v>260</v>
      </c>
      <c r="B9226" s="3" t="s">
        <v>261</v>
      </c>
      <c r="C9226" s="3" t="s">
        <v>112</v>
      </c>
      <c r="D9226" s="3" t="s">
        <v>113</v>
      </c>
      <c r="E9226" s="4">
        <v>17</v>
      </c>
      <c r="F9226" s="4">
        <v>7</v>
      </c>
      <c r="G9226" s="3" t="s">
        <v>1005</v>
      </c>
      <c r="H9226" s="3" t="s">
        <v>749</v>
      </c>
      <c r="I9226" s="3" t="s">
        <v>37719</v>
      </c>
      <c r="J9226" s="3" t="s">
        <v>5436</v>
      </c>
    </row>
    <row r="9227" spans="1:10" s="6" customFormat="1" ht="15" customHeight="1" x14ac:dyDescent="0.3">
      <c r="A9227" s="3" t="s">
        <v>260</v>
      </c>
      <c r="B9227" s="3" t="s">
        <v>261</v>
      </c>
      <c r="C9227" s="3" t="s">
        <v>86</v>
      </c>
      <c r="D9227" s="3" t="s">
        <v>87</v>
      </c>
      <c r="E9227" s="4">
        <v>17</v>
      </c>
      <c r="F9227" s="4">
        <v>5</v>
      </c>
      <c r="G9227" s="3" t="s">
        <v>1005</v>
      </c>
      <c r="H9227" s="3" t="s">
        <v>731</v>
      </c>
      <c r="I9227" s="3" t="s">
        <v>37719</v>
      </c>
      <c r="J9227" s="3" t="s">
        <v>5436</v>
      </c>
    </row>
    <row r="9228" spans="1:10" s="6" customFormat="1" ht="15" customHeight="1" x14ac:dyDescent="0.3">
      <c r="A9228" s="3" t="s">
        <v>260</v>
      </c>
      <c r="B9228" s="3" t="s">
        <v>261</v>
      </c>
      <c r="C9228" s="3" t="s">
        <v>71</v>
      </c>
      <c r="D9228" s="3" t="s">
        <v>72</v>
      </c>
      <c r="E9228" s="4">
        <v>17</v>
      </c>
      <c r="F9228" s="4">
        <v>4</v>
      </c>
      <c r="G9228" s="3" t="s">
        <v>1005</v>
      </c>
      <c r="H9228" s="3" t="s">
        <v>718</v>
      </c>
      <c r="I9228" s="3" t="s">
        <v>37719</v>
      </c>
      <c r="J9228" s="3" t="s">
        <v>5436</v>
      </c>
    </row>
    <row r="9229" spans="1:10" s="6" customFormat="1" ht="15" customHeight="1" x14ac:dyDescent="0.3">
      <c r="A9229" s="3" t="s">
        <v>260</v>
      </c>
      <c r="B9229" s="3" t="s">
        <v>261</v>
      </c>
      <c r="C9229" s="3" t="s">
        <v>57</v>
      </c>
      <c r="D9229" s="3" t="s">
        <v>58</v>
      </c>
      <c r="E9229" s="4">
        <v>17</v>
      </c>
      <c r="F9229" s="4">
        <v>3</v>
      </c>
      <c r="G9229" s="3" t="s">
        <v>1005</v>
      </c>
      <c r="H9229" s="3" t="s">
        <v>705</v>
      </c>
      <c r="I9229" s="3" t="s">
        <v>37719</v>
      </c>
      <c r="J9229" s="3" t="s">
        <v>5436</v>
      </c>
    </row>
    <row r="9230" spans="1:10" s="6" customFormat="1" ht="15" customHeight="1" x14ac:dyDescent="0.3">
      <c r="A9230" s="3" t="s">
        <v>260</v>
      </c>
      <c r="B9230" s="3" t="s">
        <v>261</v>
      </c>
      <c r="C9230" s="3" t="s">
        <v>42</v>
      </c>
      <c r="D9230" s="3" t="s">
        <v>43</v>
      </c>
      <c r="E9230" s="4">
        <v>17</v>
      </c>
      <c r="F9230" s="4">
        <v>2</v>
      </c>
      <c r="G9230" s="3" t="s">
        <v>1005</v>
      </c>
      <c r="H9230" s="3" t="s">
        <v>686</v>
      </c>
      <c r="I9230" s="3" t="s">
        <v>37719</v>
      </c>
      <c r="J9230" s="3" t="s">
        <v>5436</v>
      </c>
    </row>
    <row r="9231" spans="1:10" s="6" customFormat="1" ht="15" customHeight="1" x14ac:dyDescent="0.3">
      <c r="A9231" s="3" t="s">
        <v>260</v>
      </c>
      <c r="B9231" s="3" t="s">
        <v>261</v>
      </c>
      <c r="C9231" s="3" t="s">
        <v>25</v>
      </c>
      <c r="D9231" s="3" t="s">
        <v>26</v>
      </c>
      <c r="E9231" s="4">
        <v>17</v>
      </c>
      <c r="F9231" s="4">
        <v>1</v>
      </c>
      <c r="G9231" s="3" t="s">
        <v>1005</v>
      </c>
      <c r="H9231" s="3" t="s">
        <v>623</v>
      </c>
      <c r="I9231" s="3" t="s">
        <v>37719</v>
      </c>
      <c r="J9231" s="3" t="s">
        <v>5436</v>
      </c>
    </row>
    <row r="9232" spans="1:10" s="6" customFormat="1" ht="15" customHeight="1" x14ac:dyDescent="0.3">
      <c r="A9232" s="3" t="s">
        <v>260</v>
      </c>
      <c r="B9232" s="3" t="s">
        <v>261</v>
      </c>
      <c r="C9232" s="3" t="s">
        <v>337</v>
      </c>
      <c r="D9232" s="3" t="s">
        <v>338</v>
      </c>
      <c r="E9232" s="4">
        <v>17</v>
      </c>
      <c r="F9232" s="4">
        <v>23</v>
      </c>
      <c r="G9232" s="3" t="s">
        <v>1005</v>
      </c>
      <c r="H9232" s="3" t="s">
        <v>1068</v>
      </c>
      <c r="I9232" s="3" t="s">
        <v>37719</v>
      </c>
      <c r="J9232" s="3" t="s">
        <v>5762</v>
      </c>
    </row>
    <row r="9233" spans="1:10" s="6" customFormat="1" ht="15" customHeight="1" x14ac:dyDescent="0.3">
      <c r="A9233" s="3" t="s">
        <v>260</v>
      </c>
      <c r="B9233" s="3" t="s">
        <v>261</v>
      </c>
      <c r="C9233" s="3" t="s">
        <v>295</v>
      </c>
      <c r="D9233" s="3" t="s">
        <v>296</v>
      </c>
      <c r="E9233" s="4">
        <v>17</v>
      </c>
      <c r="F9233" s="4">
        <v>20</v>
      </c>
      <c r="G9233" s="3" t="s">
        <v>1005</v>
      </c>
      <c r="H9233" s="3" t="s">
        <v>1028</v>
      </c>
      <c r="I9233" s="3" t="s">
        <v>37719</v>
      </c>
      <c r="J9233" s="3" t="s">
        <v>5762</v>
      </c>
    </row>
    <row r="9234" spans="1:10" s="6" customFormat="1" ht="15" customHeight="1" x14ac:dyDescent="0.3">
      <c r="A9234" s="3" t="s">
        <v>260</v>
      </c>
      <c r="B9234" s="3" t="s">
        <v>261</v>
      </c>
      <c r="C9234" s="3" t="s">
        <v>219</v>
      </c>
      <c r="D9234" s="3" t="s">
        <v>220</v>
      </c>
      <c r="E9234" s="4">
        <v>17</v>
      </c>
      <c r="F9234" s="4">
        <v>14</v>
      </c>
      <c r="G9234" s="3" t="s">
        <v>1005</v>
      </c>
      <c r="H9234" s="3" t="s">
        <v>977</v>
      </c>
      <c r="I9234" s="3" t="s">
        <v>37719</v>
      </c>
      <c r="J9234" s="3" t="s">
        <v>5762</v>
      </c>
    </row>
    <row r="9235" spans="1:10" s="6" customFormat="1" ht="15" customHeight="1" x14ac:dyDescent="0.3">
      <c r="A9235" s="3" t="s">
        <v>260</v>
      </c>
      <c r="B9235" s="3" t="s">
        <v>261</v>
      </c>
      <c r="C9235" s="3" t="s">
        <v>158</v>
      </c>
      <c r="D9235" s="3" t="s">
        <v>159</v>
      </c>
      <c r="E9235" s="4">
        <v>17</v>
      </c>
      <c r="F9235" s="4">
        <v>10</v>
      </c>
      <c r="G9235" s="3" t="s">
        <v>1005</v>
      </c>
      <c r="H9235" s="3" t="s">
        <v>854</v>
      </c>
      <c r="I9235" s="3" t="s">
        <v>37719</v>
      </c>
      <c r="J9235" s="3" t="s">
        <v>5762</v>
      </c>
    </row>
    <row r="9236" spans="1:10" s="6" customFormat="1" ht="15" customHeight="1" x14ac:dyDescent="0.3">
      <c r="A9236" s="3" t="s">
        <v>260</v>
      </c>
      <c r="B9236" s="3" t="s">
        <v>261</v>
      </c>
      <c r="C9236" s="3" t="s">
        <v>173</v>
      </c>
      <c r="D9236" s="3" t="s">
        <v>174</v>
      </c>
      <c r="E9236" s="4">
        <v>17</v>
      </c>
      <c r="F9236" s="4">
        <v>11</v>
      </c>
      <c r="G9236" s="3" t="s">
        <v>1005</v>
      </c>
      <c r="H9236" s="3" t="s">
        <v>867</v>
      </c>
      <c r="I9236" s="3" t="s">
        <v>37719</v>
      </c>
      <c r="J9236" s="3" t="s">
        <v>5436</v>
      </c>
    </row>
    <row r="9237" spans="1:10" s="6" customFormat="1" ht="15" customHeight="1" x14ac:dyDescent="0.3">
      <c r="A9237" s="3" t="s">
        <v>260</v>
      </c>
      <c r="B9237" s="3" t="s">
        <v>261</v>
      </c>
      <c r="C9237" s="3" t="s">
        <v>142</v>
      </c>
      <c r="D9237" s="3" t="s">
        <v>143</v>
      </c>
      <c r="E9237" s="4">
        <v>17</v>
      </c>
      <c r="F9237" s="4">
        <v>9</v>
      </c>
      <c r="G9237" s="3" t="s">
        <v>1005</v>
      </c>
      <c r="H9237" s="3" t="s">
        <v>820</v>
      </c>
      <c r="I9237" s="3" t="s">
        <v>37719</v>
      </c>
      <c r="J9237" s="3" t="s">
        <v>5762</v>
      </c>
    </row>
    <row r="9238" spans="1:10" s="6" customFormat="1" ht="15" customHeight="1" x14ac:dyDescent="0.3">
      <c r="A9238" s="3" t="s">
        <v>260</v>
      </c>
      <c r="B9238" s="3" t="s">
        <v>261</v>
      </c>
      <c r="C9238" s="3" t="s">
        <v>112</v>
      </c>
      <c r="D9238" s="3" t="s">
        <v>113</v>
      </c>
      <c r="E9238" s="4">
        <v>17</v>
      </c>
      <c r="F9238" s="4">
        <v>7</v>
      </c>
      <c r="G9238" s="3" t="s">
        <v>1005</v>
      </c>
      <c r="H9238" s="3" t="s">
        <v>749</v>
      </c>
      <c r="I9238" s="3" t="s">
        <v>37719</v>
      </c>
      <c r="J9238" s="3" t="s">
        <v>5762</v>
      </c>
    </row>
    <row r="9239" spans="1:10" s="6" customFormat="1" ht="15" customHeight="1" x14ac:dyDescent="0.3">
      <c r="A9239" s="3" t="s">
        <v>260</v>
      </c>
      <c r="B9239" s="3" t="s">
        <v>261</v>
      </c>
      <c r="C9239" s="3" t="s">
        <v>86</v>
      </c>
      <c r="D9239" s="3" t="s">
        <v>87</v>
      </c>
      <c r="E9239" s="4">
        <v>17</v>
      </c>
      <c r="F9239" s="4">
        <v>5</v>
      </c>
      <c r="G9239" s="3" t="s">
        <v>1005</v>
      </c>
      <c r="H9239" s="3" t="s">
        <v>731</v>
      </c>
      <c r="I9239" s="3" t="s">
        <v>37719</v>
      </c>
      <c r="J9239" s="3" t="s">
        <v>5762</v>
      </c>
    </row>
    <row r="9240" spans="1:10" s="6" customFormat="1" ht="15" customHeight="1" x14ac:dyDescent="0.3">
      <c r="A9240" s="3" t="s">
        <v>260</v>
      </c>
      <c r="B9240" s="3" t="s">
        <v>261</v>
      </c>
      <c r="C9240" s="3" t="s">
        <v>71</v>
      </c>
      <c r="D9240" s="3" t="s">
        <v>72</v>
      </c>
      <c r="E9240" s="4">
        <v>17</v>
      </c>
      <c r="F9240" s="4">
        <v>4</v>
      </c>
      <c r="G9240" s="3" t="s">
        <v>1005</v>
      </c>
      <c r="H9240" s="3" t="s">
        <v>718</v>
      </c>
      <c r="I9240" s="3" t="s">
        <v>37719</v>
      </c>
      <c r="J9240" s="3" t="s">
        <v>5762</v>
      </c>
    </row>
    <row r="9241" spans="1:10" s="6" customFormat="1" ht="15" customHeight="1" x14ac:dyDescent="0.3">
      <c r="A9241" s="3" t="s">
        <v>260</v>
      </c>
      <c r="B9241" s="3" t="s">
        <v>261</v>
      </c>
      <c r="C9241" s="3" t="s">
        <v>57</v>
      </c>
      <c r="D9241" s="3" t="s">
        <v>58</v>
      </c>
      <c r="E9241" s="4">
        <v>17</v>
      </c>
      <c r="F9241" s="4">
        <v>3</v>
      </c>
      <c r="G9241" s="3" t="s">
        <v>1005</v>
      </c>
      <c r="H9241" s="3" t="s">
        <v>705</v>
      </c>
      <c r="I9241" s="3" t="s">
        <v>37719</v>
      </c>
      <c r="J9241" s="3" t="s">
        <v>5762</v>
      </c>
    </row>
    <row r="9242" spans="1:10" s="6" customFormat="1" ht="15" customHeight="1" x14ac:dyDescent="0.3">
      <c r="A9242" s="3" t="s">
        <v>260</v>
      </c>
      <c r="B9242" s="3" t="s">
        <v>261</v>
      </c>
      <c r="C9242" s="3" t="s">
        <v>42</v>
      </c>
      <c r="D9242" s="3" t="s">
        <v>43</v>
      </c>
      <c r="E9242" s="4">
        <v>17</v>
      </c>
      <c r="F9242" s="4">
        <v>2</v>
      </c>
      <c r="G9242" s="3" t="s">
        <v>1005</v>
      </c>
      <c r="H9242" s="3" t="s">
        <v>686</v>
      </c>
      <c r="I9242" s="3" t="s">
        <v>37719</v>
      </c>
      <c r="J9242" s="3" t="s">
        <v>5762</v>
      </c>
    </row>
    <row r="9243" spans="1:10" s="6" customFormat="1" ht="15" customHeight="1" x14ac:dyDescent="0.3">
      <c r="A9243" s="3" t="s">
        <v>246</v>
      </c>
      <c r="B9243" s="3" t="s">
        <v>247</v>
      </c>
      <c r="C9243" s="3" t="s">
        <v>581</v>
      </c>
      <c r="D9243" s="3" t="s">
        <v>582</v>
      </c>
      <c r="E9243" s="4">
        <v>16</v>
      </c>
      <c r="F9243" s="4">
        <v>43</v>
      </c>
      <c r="G9243" s="3" t="s">
        <v>989</v>
      </c>
      <c r="H9243" s="3" t="s">
        <v>1321</v>
      </c>
      <c r="I9243" s="3" t="s">
        <v>37719</v>
      </c>
      <c r="J9243" s="3" t="s">
        <v>5713</v>
      </c>
    </row>
    <row r="9244" spans="1:10" s="6" customFormat="1" ht="15" customHeight="1" x14ac:dyDescent="0.3">
      <c r="A9244" s="3" t="s">
        <v>246</v>
      </c>
      <c r="B9244" s="3" t="s">
        <v>247</v>
      </c>
      <c r="C9244" s="3" t="s">
        <v>568</v>
      </c>
      <c r="D9244" s="3" t="s">
        <v>569</v>
      </c>
      <c r="E9244" s="4">
        <v>16</v>
      </c>
      <c r="F9244" s="4">
        <v>42</v>
      </c>
      <c r="G9244" s="3" t="s">
        <v>989</v>
      </c>
      <c r="H9244" s="3" t="s">
        <v>1302</v>
      </c>
      <c r="I9244" s="3" t="s">
        <v>37719</v>
      </c>
      <c r="J9244" s="3" t="s">
        <v>5713</v>
      </c>
    </row>
    <row r="9245" spans="1:10" s="6" customFormat="1" ht="15" customHeight="1" x14ac:dyDescent="0.3">
      <c r="A9245" s="3" t="s">
        <v>246</v>
      </c>
      <c r="B9245" s="3" t="s">
        <v>247</v>
      </c>
      <c r="C9245" s="3" t="s">
        <v>448</v>
      </c>
      <c r="D9245" s="3" t="s">
        <v>449</v>
      </c>
      <c r="E9245" s="4">
        <v>16</v>
      </c>
      <c r="F9245" s="4">
        <v>32</v>
      </c>
      <c r="G9245" s="3" t="s">
        <v>989</v>
      </c>
      <c r="H9245" s="3" t="s">
        <v>1201</v>
      </c>
      <c r="I9245" s="3" t="s">
        <v>37719</v>
      </c>
      <c r="J9245" s="3" t="s">
        <v>5713</v>
      </c>
    </row>
    <row r="9246" spans="1:10" s="6" customFormat="1" ht="15" customHeight="1" x14ac:dyDescent="0.3">
      <c r="A9246" s="3" t="s">
        <v>246</v>
      </c>
      <c r="B9246" s="3" t="s">
        <v>247</v>
      </c>
      <c r="C9246" s="3" t="s">
        <v>440</v>
      </c>
      <c r="D9246" s="3" t="s">
        <v>441</v>
      </c>
      <c r="E9246" s="4">
        <v>16</v>
      </c>
      <c r="F9246" s="4">
        <v>31</v>
      </c>
      <c r="G9246" s="3" t="s">
        <v>989</v>
      </c>
      <c r="H9246" s="3" t="s">
        <v>1199</v>
      </c>
      <c r="I9246" s="3" t="s">
        <v>37719</v>
      </c>
      <c r="J9246" s="3" t="s">
        <v>5713</v>
      </c>
    </row>
    <row r="9247" spans="1:10" s="6" customFormat="1" ht="15" customHeight="1" x14ac:dyDescent="0.3">
      <c r="A9247" s="3" t="s">
        <v>246</v>
      </c>
      <c r="B9247" s="3" t="s">
        <v>247</v>
      </c>
      <c r="C9247" s="3" t="s">
        <v>430</v>
      </c>
      <c r="D9247" s="3" t="s">
        <v>431</v>
      </c>
      <c r="E9247" s="4">
        <v>16</v>
      </c>
      <c r="F9247" s="4">
        <v>30</v>
      </c>
      <c r="G9247" s="3" t="s">
        <v>989</v>
      </c>
      <c r="H9247" s="3" t="s">
        <v>1191</v>
      </c>
      <c r="I9247" s="3" t="s">
        <v>37719</v>
      </c>
      <c r="J9247" s="3" t="s">
        <v>5713</v>
      </c>
    </row>
    <row r="9248" spans="1:10" s="6" customFormat="1" ht="15" customHeight="1" x14ac:dyDescent="0.3">
      <c r="A9248" s="3" t="s">
        <v>246</v>
      </c>
      <c r="B9248" s="3" t="s">
        <v>247</v>
      </c>
      <c r="C9248" s="3" t="s">
        <v>415</v>
      </c>
      <c r="D9248" s="3" t="s">
        <v>416</v>
      </c>
      <c r="E9248" s="4">
        <v>16</v>
      </c>
      <c r="F9248" s="4">
        <v>29</v>
      </c>
      <c r="G9248" s="3" t="s">
        <v>989</v>
      </c>
      <c r="H9248" s="3" t="s">
        <v>1177</v>
      </c>
      <c r="I9248" s="3" t="s">
        <v>37719</v>
      </c>
      <c r="J9248" s="3" t="s">
        <v>5713</v>
      </c>
    </row>
    <row r="9249" spans="1:10" s="6" customFormat="1" ht="15" customHeight="1" x14ac:dyDescent="0.3">
      <c r="A9249" s="3" t="s">
        <v>246</v>
      </c>
      <c r="B9249" s="3" t="s">
        <v>247</v>
      </c>
      <c r="C9249" s="3" t="s">
        <v>389</v>
      </c>
      <c r="D9249" s="3" t="s">
        <v>390</v>
      </c>
      <c r="E9249" s="4">
        <v>16</v>
      </c>
      <c r="F9249" s="4">
        <v>27</v>
      </c>
      <c r="G9249" s="3" t="s">
        <v>989</v>
      </c>
      <c r="H9249" s="3" t="s">
        <v>1127</v>
      </c>
      <c r="I9249" s="3" t="s">
        <v>37719</v>
      </c>
      <c r="J9249" s="3" t="s">
        <v>5713</v>
      </c>
    </row>
    <row r="9250" spans="1:10" s="6" customFormat="1" ht="15" customHeight="1" x14ac:dyDescent="0.3">
      <c r="A9250" s="3" t="s">
        <v>246</v>
      </c>
      <c r="B9250" s="3" t="s">
        <v>247</v>
      </c>
      <c r="C9250" s="3" t="s">
        <v>366</v>
      </c>
      <c r="D9250" s="3" t="s">
        <v>367</v>
      </c>
      <c r="E9250" s="4">
        <v>16</v>
      </c>
      <c r="F9250" s="4">
        <v>25</v>
      </c>
      <c r="G9250" s="3" t="s">
        <v>989</v>
      </c>
      <c r="H9250" s="3" t="s">
        <v>1110</v>
      </c>
      <c r="I9250" s="3" t="s">
        <v>37719</v>
      </c>
      <c r="J9250" s="3" t="s">
        <v>5713</v>
      </c>
    </row>
    <row r="9251" spans="1:10" s="6" customFormat="1" ht="15" customHeight="1" x14ac:dyDescent="0.3">
      <c r="A9251" s="3" t="s">
        <v>260</v>
      </c>
      <c r="B9251" s="3" t="s">
        <v>261</v>
      </c>
      <c r="C9251" s="3" t="s">
        <v>128</v>
      </c>
      <c r="D9251" s="3" t="s">
        <v>129</v>
      </c>
      <c r="E9251" s="4">
        <v>17</v>
      </c>
      <c r="F9251" s="4">
        <v>8</v>
      </c>
      <c r="G9251" s="3" t="s">
        <v>1005</v>
      </c>
      <c r="H9251" s="3" t="s">
        <v>803</v>
      </c>
      <c r="I9251" s="3" t="s">
        <v>37719</v>
      </c>
      <c r="J9251" s="3" t="s">
        <v>5762</v>
      </c>
    </row>
    <row r="9252" spans="1:10" s="6" customFormat="1" ht="15" customHeight="1" x14ac:dyDescent="0.3">
      <c r="A9252" s="3" t="s">
        <v>260</v>
      </c>
      <c r="B9252" s="3" t="s">
        <v>261</v>
      </c>
      <c r="C9252" s="3" t="s">
        <v>158</v>
      </c>
      <c r="D9252" s="3" t="s">
        <v>159</v>
      </c>
      <c r="E9252" s="4">
        <v>17</v>
      </c>
      <c r="F9252" s="4">
        <v>10</v>
      </c>
      <c r="G9252" s="3" t="s">
        <v>1005</v>
      </c>
      <c r="H9252" s="3" t="s">
        <v>854</v>
      </c>
      <c r="I9252" s="3" t="s">
        <v>37719</v>
      </c>
      <c r="J9252" s="3" t="s">
        <v>37720</v>
      </c>
    </row>
    <row r="9253" spans="1:10" s="6" customFormat="1" ht="15" customHeight="1" x14ac:dyDescent="0.3">
      <c r="A9253" s="3" t="s">
        <v>260</v>
      </c>
      <c r="B9253" s="3" t="s">
        <v>261</v>
      </c>
      <c r="C9253" s="3" t="s">
        <v>189</v>
      </c>
      <c r="D9253" s="3" t="s">
        <v>190</v>
      </c>
      <c r="E9253" s="4">
        <v>17</v>
      </c>
      <c r="F9253" s="4">
        <v>12</v>
      </c>
      <c r="G9253" s="3" t="s">
        <v>1005</v>
      </c>
      <c r="H9253" s="3" t="s">
        <v>948</v>
      </c>
      <c r="I9253" s="3" t="s">
        <v>37719</v>
      </c>
      <c r="J9253" s="3" t="s">
        <v>5436</v>
      </c>
    </row>
    <row r="9254" spans="1:10" s="6" customFormat="1" ht="15" customHeight="1" x14ac:dyDescent="0.3">
      <c r="A9254" s="3" t="s">
        <v>260</v>
      </c>
      <c r="B9254" s="3" t="s">
        <v>261</v>
      </c>
      <c r="C9254" s="3" t="s">
        <v>232</v>
      </c>
      <c r="D9254" s="3" t="s">
        <v>233</v>
      </c>
      <c r="E9254" s="4">
        <v>17</v>
      </c>
      <c r="F9254" s="4">
        <v>15</v>
      </c>
      <c r="G9254" s="3" t="s">
        <v>1005</v>
      </c>
      <c r="H9254" s="3" t="s">
        <v>986</v>
      </c>
      <c r="I9254" s="3" t="s">
        <v>37719</v>
      </c>
      <c r="J9254" s="3" t="s">
        <v>5436</v>
      </c>
    </row>
    <row r="9255" spans="1:10" s="6" customFormat="1" ht="15" customHeight="1" x14ac:dyDescent="0.3">
      <c r="A9255" s="3" t="s">
        <v>260</v>
      </c>
      <c r="B9255" s="3" t="s">
        <v>261</v>
      </c>
      <c r="C9255" s="3" t="s">
        <v>128</v>
      </c>
      <c r="D9255" s="3" t="s">
        <v>129</v>
      </c>
      <c r="E9255" s="4">
        <v>17</v>
      </c>
      <c r="F9255" s="4">
        <v>8</v>
      </c>
      <c r="G9255" s="3" t="s">
        <v>1005</v>
      </c>
      <c r="H9255" s="3" t="s">
        <v>803</v>
      </c>
      <c r="I9255" s="3" t="s">
        <v>37719</v>
      </c>
      <c r="J9255" s="3" t="s">
        <v>37720</v>
      </c>
    </row>
    <row r="9256" spans="1:10" s="6" customFormat="1" ht="15" customHeight="1" x14ac:dyDescent="0.3">
      <c r="A9256" s="3" t="s">
        <v>260</v>
      </c>
      <c r="B9256" s="3" t="s">
        <v>261</v>
      </c>
      <c r="C9256" s="3" t="s">
        <v>112</v>
      </c>
      <c r="D9256" s="3" t="s">
        <v>113</v>
      </c>
      <c r="E9256" s="4">
        <v>17</v>
      </c>
      <c r="F9256" s="4">
        <v>7</v>
      </c>
      <c r="G9256" s="3" t="s">
        <v>1005</v>
      </c>
      <c r="H9256" s="3" t="s">
        <v>749</v>
      </c>
      <c r="I9256" s="3" t="s">
        <v>37719</v>
      </c>
      <c r="J9256" s="3" t="s">
        <v>37720</v>
      </c>
    </row>
    <row r="9257" spans="1:10" s="6" customFormat="1" ht="15" customHeight="1" x14ac:dyDescent="0.3">
      <c r="A9257" s="3" t="s">
        <v>260</v>
      </c>
      <c r="B9257" s="3" t="s">
        <v>261</v>
      </c>
      <c r="C9257" s="3" t="s">
        <v>97</v>
      </c>
      <c r="D9257" s="3" t="s">
        <v>98</v>
      </c>
      <c r="E9257" s="4">
        <v>17</v>
      </c>
      <c r="F9257" s="4">
        <v>6</v>
      </c>
      <c r="G9257" s="3" t="s">
        <v>1005</v>
      </c>
      <c r="H9257" s="3" t="s">
        <v>742</v>
      </c>
      <c r="I9257" s="3" t="s">
        <v>37719</v>
      </c>
      <c r="J9257" s="3" t="s">
        <v>37720</v>
      </c>
    </row>
    <row r="9258" spans="1:10" s="6" customFormat="1" ht="15" customHeight="1" x14ac:dyDescent="0.3">
      <c r="A9258" s="3" t="s">
        <v>260</v>
      </c>
      <c r="B9258" s="3" t="s">
        <v>261</v>
      </c>
      <c r="C9258" s="3" t="s">
        <v>86</v>
      </c>
      <c r="D9258" s="3" t="s">
        <v>87</v>
      </c>
      <c r="E9258" s="4">
        <v>17</v>
      </c>
      <c r="F9258" s="4">
        <v>5</v>
      </c>
      <c r="G9258" s="3" t="s">
        <v>1005</v>
      </c>
      <c r="H9258" s="3" t="s">
        <v>731</v>
      </c>
      <c r="I9258" s="3" t="s">
        <v>37719</v>
      </c>
      <c r="J9258" s="3" t="s">
        <v>37720</v>
      </c>
    </row>
    <row r="9259" spans="1:10" s="6" customFormat="1" ht="15" customHeight="1" x14ac:dyDescent="0.3">
      <c r="A9259" s="3" t="s">
        <v>260</v>
      </c>
      <c r="B9259" s="3" t="s">
        <v>261</v>
      </c>
      <c r="C9259" s="3" t="s">
        <v>71</v>
      </c>
      <c r="D9259" s="3" t="s">
        <v>72</v>
      </c>
      <c r="E9259" s="4">
        <v>17</v>
      </c>
      <c r="F9259" s="4">
        <v>4</v>
      </c>
      <c r="G9259" s="3" t="s">
        <v>1005</v>
      </c>
      <c r="H9259" s="3" t="s">
        <v>718</v>
      </c>
      <c r="I9259" s="3" t="s">
        <v>37719</v>
      </c>
      <c r="J9259" s="3" t="s">
        <v>37720</v>
      </c>
    </row>
    <row r="9260" spans="1:10" s="6" customFormat="1" ht="15" customHeight="1" x14ac:dyDescent="0.3">
      <c r="A9260" s="3" t="s">
        <v>260</v>
      </c>
      <c r="B9260" s="3" t="s">
        <v>261</v>
      </c>
      <c r="C9260" s="3" t="s">
        <v>57</v>
      </c>
      <c r="D9260" s="3" t="s">
        <v>58</v>
      </c>
      <c r="E9260" s="4">
        <v>17</v>
      </c>
      <c r="F9260" s="4">
        <v>3</v>
      </c>
      <c r="G9260" s="3" t="s">
        <v>1005</v>
      </c>
      <c r="H9260" s="3" t="s">
        <v>705</v>
      </c>
      <c r="I9260" s="3" t="s">
        <v>37719</v>
      </c>
      <c r="J9260" s="3" t="s">
        <v>37720</v>
      </c>
    </row>
    <row r="9261" spans="1:10" s="6" customFormat="1" ht="15" customHeight="1" x14ac:dyDescent="0.3">
      <c r="A9261" s="3" t="s">
        <v>260</v>
      </c>
      <c r="B9261" s="3" t="s">
        <v>261</v>
      </c>
      <c r="C9261" s="3" t="s">
        <v>25</v>
      </c>
      <c r="D9261" s="3" t="s">
        <v>26</v>
      </c>
      <c r="E9261" s="4">
        <v>17</v>
      </c>
      <c r="F9261" s="4">
        <v>1</v>
      </c>
      <c r="G9261" s="3" t="s">
        <v>1005</v>
      </c>
      <c r="H9261" s="3" t="s">
        <v>623</v>
      </c>
      <c r="I9261" s="3" t="s">
        <v>37719</v>
      </c>
      <c r="J9261" s="3" t="s">
        <v>37720</v>
      </c>
    </row>
    <row r="9262" spans="1:10" s="6" customFormat="1" ht="15" customHeight="1" x14ac:dyDescent="0.3">
      <c r="A9262" s="3" t="s">
        <v>260</v>
      </c>
      <c r="B9262" s="3" t="s">
        <v>261</v>
      </c>
      <c r="C9262" s="3" t="s">
        <v>593</v>
      </c>
      <c r="D9262" s="3" t="s">
        <v>594</v>
      </c>
      <c r="E9262" s="4">
        <v>17</v>
      </c>
      <c r="F9262" s="4">
        <v>44</v>
      </c>
      <c r="G9262" s="3" t="s">
        <v>1005</v>
      </c>
      <c r="H9262" s="3" t="s">
        <v>1333</v>
      </c>
      <c r="I9262" s="3" t="s">
        <v>37719</v>
      </c>
      <c r="J9262" s="3" t="s">
        <v>5436</v>
      </c>
    </row>
    <row r="9263" spans="1:10" s="6" customFormat="1" ht="15" customHeight="1" x14ac:dyDescent="0.3">
      <c r="A9263" s="3" t="s">
        <v>260</v>
      </c>
      <c r="B9263" s="3" t="s">
        <v>261</v>
      </c>
      <c r="C9263" s="3" t="s">
        <v>581</v>
      </c>
      <c r="D9263" s="3" t="s">
        <v>582</v>
      </c>
      <c r="E9263" s="4">
        <v>17</v>
      </c>
      <c r="F9263" s="4">
        <v>43</v>
      </c>
      <c r="G9263" s="3" t="s">
        <v>1005</v>
      </c>
      <c r="H9263" s="3" t="s">
        <v>1321</v>
      </c>
      <c r="I9263" s="3" t="s">
        <v>37719</v>
      </c>
      <c r="J9263" s="3" t="s">
        <v>5436</v>
      </c>
    </row>
    <row r="9264" spans="1:10" s="6" customFormat="1" ht="15" customHeight="1" x14ac:dyDescent="0.3">
      <c r="A9264" s="3" t="s">
        <v>260</v>
      </c>
      <c r="B9264" s="3" t="s">
        <v>261</v>
      </c>
      <c r="C9264" s="3" t="s">
        <v>545</v>
      </c>
      <c r="D9264" s="3" t="s">
        <v>546</v>
      </c>
      <c r="E9264" s="4">
        <v>17</v>
      </c>
      <c r="F9264" s="4">
        <v>40</v>
      </c>
      <c r="G9264" s="3" t="s">
        <v>1005</v>
      </c>
      <c r="H9264" s="3" t="s">
        <v>1276</v>
      </c>
      <c r="I9264" s="3" t="s">
        <v>37719</v>
      </c>
      <c r="J9264" s="3" t="s">
        <v>5436</v>
      </c>
    </row>
    <row r="9265" spans="1:10" s="6" customFormat="1" ht="15" customHeight="1" x14ac:dyDescent="0.3">
      <c r="A9265" s="3" t="s">
        <v>260</v>
      </c>
      <c r="B9265" s="3" t="s">
        <v>261</v>
      </c>
      <c r="C9265" s="3" t="s">
        <v>532</v>
      </c>
      <c r="D9265" s="3" t="s">
        <v>533</v>
      </c>
      <c r="E9265" s="4">
        <v>17</v>
      </c>
      <c r="F9265" s="4">
        <v>39</v>
      </c>
      <c r="G9265" s="3" t="s">
        <v>1005</v>
      </c>
      <c r="H9265" s="3" t="s">
        <v>1265</v>
      </c>
      <c r="I9265" s="3" t="s">
        <v>37719</v>
      </c>
      <c r="J9265" s="3" t="s">
        <v>5436</v>
      </c>
    </row>
    <row r="9266" spans="1:10" s="6" customFormat="1" ht="15" customHeight="1" x14ac:dyDescent="0.3">
      <c r="A9266" s="3" t="s">
        <v>260</v>
      </c>
      <c r="B9266" s="3" t="s">
        <v>261</v>
      </c>
      <c r="C9266" s="3" t="s">
        <v>517</v>
      </c>
      <c r="D9266" s="3" t="s">
        <v>518</v>
      </c>
      <c r="E9266" s="4">
        <v>17</v>
      </c>
      <c r="F9266" s="4">
        <v>38</v>
      </c>
      <c r="G9266" s="3" t="s">
        <v>1005</v>
      </c>
      <c r="H9266" s="3" t="s">
        <v>1260</v>
      </c>
      <c r="I9266" s="3" t="s">
        <v>37719</v>
      </c>
      <c r="J9266" s="3" t="s">
        <v>5436</v>
      </c>
    </row>
    <row r="9267" spans="1:10" s="6" customFormat="1" ht="15" customHeight="1" x14ac:dyDescent="0.3">
      <c r="A9267" s="3" t="s">
        <v>260</v>
      </c>
      <c r="B9267" s="3" t="s">
        <v>261</v>
      </c>
      <c r="C9267" s="3" t="s">
        <v>504</v>
      </c>
      <c r="D9267" s="3" t="s">
        <v>505</v>
      </c>
      <c r="E9267" s="4">
        <v>17</v>
      </c>
      <c r="F9267" s="4">
        <v>37</v>
      </c>
      <c r="G9267" s="3" t="s">
        <v>1005</v>
      </c>
      <c r="H9267" s="3" t="s">
        <v>1246</v>
      </c>
      <c r="I9267" s="3" t="s">
        <v>37719</v>
      </c>
      <c r="J9267" s="3" t="s">
        <v>5436</v>
      </c>
    </row>
    <row r="9268" spans="1:10" s="6" customFormat="1" ht="15" customHeight="1" x14ac:dyDescent="0.3">
      <c r="A9268" s="3" t="s">
        <v>260</v>
      </c>
      <c r="B9268" s="3" t="s">
        <v>261</v>
      </c>
      <c r="C9268" s="3" t="s">
        <v>219</v>
      </c>
      <c r="D9268" s="3" t="s">
        <v>220</v>
      </c>
      <c r="E9268" s="4">
        <v>17</v>
      </c>
      <c r="F9268" s="4">
        <v>14</v>
      </c>
      <c r="G9268" s="3" t="s">
        <v>1005</v>
      </c>
      <c r="H9268" s="3" t="s">
        <v>977</v>
      </c>
      <c r="I9268" s="3" t="s">
        <v>37719</v>
      </c>
      <c r="J9268" s="3" t="s">
        <v>5436</v>
      </c>
    </row>
    <row r="9269" spans="1:10" s="6" customFormat="1" ht="15" customHeight="1" x14ac:dyDescent="0.3">
      <c r="A9269" s="3" t="s">
        <v>260</v>
      </c>
      <c r="B9269" s="3" t="s">
        <v>261</v>
      </c>
      <c r="C9269" s="3" t="s">
        <v>493</v>
      </c>
      <c r="D9269" s="3" t="s">
        <v>494</v>
      </c>
      <c r="E9269" s="4">
        <v>17</v>
      </c>
      <c r="F9269" s="4">
        <v>36</v>
      </c>
      <c r="G9269" s="3" t="s">
        <v>1005</v>
      </c>
      <c r="H9269" s="3" t="s">
        <v>1241</v>
      </c>
      <c r="I9269" s="3" t="s">
        <v>37719</v>
      </c>
      <c r="J9269" s="3" t="s">
        <v>5436</v>
      </c>
    </row>
    <row r="9270" spans="1:10" s="6" customFormat="1" ht="15" customHeight="1" x14ac:dyDescent="0.3">
      <c r="A9270" s="3" t="s">
        <v>260</v>
      </c>
      <c r="B9270" s="3" t="s">
        <v>261</v>
      </c>
      <c r="C9270" s="3" t="s">
        <v>440</v>
      </c>
      <c r="D9270" s="3" t="s">
        <v>441</v>
      </c>
      <c r="E9270" s="4">
        <v>17</v>
      </c>
      <c r="F9270" s="4">
        <v>31</v>
      </c>
      <c r="G9270" s="3" t="s">
        <v>1005</v>
      </c>
      <c r="H9270" s="3" t="s">
        <v>1199</v>
      </c>
      <c r="I9270" s="3" t="s">
        <v>37719</v>
      </c>
      <c r="J9270" s="3" t="s">
        <v>5436</v>
      </c>
    </row>
    <row r="9271" spans="1:10" s="6" customFormat="1" ht="15" customHeight="1" x14ac:dyDescent="0.3">
      <c r="A9271" s="3" t="s">
        <v>260</v>
      </c>
      <c r="B9271" s="3" t="s">
        <v>261</v>
      </c>
      <c r="C9271" s="3" t="s">
        <v>415</v>
      </c>
      <c r="D9271" s="3" t="s">
        <v>416</v>
      </c>
      <c r="E9271" s="4">
        <v>17</v>
      </c>
      <c r="F9271" s="4">
        <v>29</v>
      </c>
      <c r="G9271" s="3" t="s">
        <v>1005</v>
      </c>
      <c r="H9271" s="3" t="s">
        <v>1177</v>
      </c>
      <c r="I9271" s="3" t="s">
        <v>37719</v>
      </c>
      <c r="J9271" s="3" t="s">
        <v>5436</v>
      </c>
    </row>
    <row r="9272" spans="1:10" s="6" customFormat="1" ht="15" customHeight="1" x14ac:dyDescent="0.3">
      <c r="A9272" s="3" t="s">
        <v>260</v>
      </c>
      <c r="B9272" s="3" t="s">
        <v>261</v>
      </c>
      <c r="C9272" s="3" t="s">
        <v>389</v>
      </c>
      <c r="D9272" s="3" t="s">
        <v>390</v>
      </c>
      <c r="E9272" s="4">
        <v>17</v>
      </c>
      <c r="F9272" s="4">
        <v>27</v>
      </c>
      <c r="G9272" s="3" t="s">
        <v>1005</v>
      </c>
      <c r="H9272" s="3" t="s">
        <v>1127</v>
      </c>
      <c r="I9272" s="3" t="s">
        <v>37719</v>
      </c>
      <c r="J9272" s="3" t="s">
        <v>5436</v>
      </c>
    </row>
    <row r="9273" spans="1:10" s="6" customFormat="1" ht="15" customHeight="1" x14ac:dyDescent="0.3">
      <c r="A9273" s="3" t="s">
        <v>260</v>
      </c>
      <c r="B9273" s="3" t="s">
        <v>261</v>
      </c>
      <c r="C9273" s="3" t="s">
        <v>376</v>
      </c>
      <c r="D9273" s="3" t="s">
        <v>377</v>
      </c>
      <c r="E9273" s="4">
        <v>17</v>
      </c>
      <c r="F9273" s="4">
        <v>26</v>
      </c>
      <c r="G9273" s="3" t="s">
        <v>1005</v>
      </c>
      <c r="H9273" s="3" t="s">
        <v>1119</v>
      </c>
      <c r="I9273" s="3" t="s">
        <v>37719</v>
      </c>
      <c r="J9273" s="3" t="s">
        <v>5436</v>
      </c>
    </row>
    <row r="9274" spans="1:10" s="6" customFormat="1" ht="15" customHeight="1" x14ac:dyDescent="0.3">
      <c r="A9274" s="3" t="s">
        <v>260</v>
      </c>
      <c r="B9274" s="3" t="s">
        <v>261</v>
      </c>
      <c r="C9274" s="3" t="s">
        <v>366</v>
      </c>
      <c r="D9274" s="3" t="s">
        <v>367</v>
      </c>
      <c r="E9274" s="4">
        <v>17</v>
      </c>
      <c r="F9274" s="4">
        <v>25</v>
      </c>
      <c r="G9274" s="3" t="s">
        <v>1005</v>
      </c>
      <c r="H9274" s="3" t="s">
        <v>1110</v>
      </c>
      <c r="I9274" s="3" t="s">
        <v>37719</v>
      </c>
      <c r="J9274" s="3" t="s">
        <v>5436</v>
      </c>
    </row>
    <row r="9275" spans="1:10" s="6" customFormat="1" ht="15" customHeight="1" x14ac:dyDescent="0.3">
      <c r="A9275" s="3" t="s">
        <v>260</v>
      </c>
      <c r="B9275" s="3" t="s">
        <v>261</v>
      </c>
      <c r="C9275" s="3" t="s">
        <v>352</v>
      </c>
      <c r="D9275" s="3" t="s">
        <v>353</v>
      </c>
      <c r="E9275" s="4">
        <v>17</v>
      </c>
      <c r="F9275" s="4">
        <v>24</v>
      </c>
      <c r="G9275" s="3" t="s">
        <v>1005</v>
      </c>
      <c r="H9275" s="3" t="s">
        <v>1092</v>
      </c>
      <c r="I9275" s="3" t="s">
        <v>37719</v>
      </c>
      <c r="J9275" s="3" t="s">
        <v>5436</v>
      </c>
    </row>
    <row r="9276" spans="1:10" s="6" customFormat="1" ht="15" customHeight="1" x14ac:dyDescent="0.3">
      <c r="A9276" s="3" t="s">
        <v>260</v>
      </c>
      <c r="B9276" s="3" t="s">
        <v>261</v>
      </c>
      <c r="C9276" s="3" t="s">
        <v>337</v>
      </c>
      <c r="D9276" s="3" t="s">
        <v>338</v>
      </c>
      <c r="E9276" s="4">
        <v>17</v>
      </c>
      <c r="F9276" s="4">
        <v>23</v>
      </c>
      <c r="G9276" s="3" t="s">
        <v>1005</v>
      </c>
      <c r="H9276" s="3" t="s">
        <v>1068</v>
      </c>
      <c r="I9276" s="3" t="s">
        <v>37719</v>
      </c>
      <c r="J9276" s="3" t="s">
        <v>5436</v>
      </c>
    </row>
    <row r="9277" spans="1:10" s="6" customFormat="1" ht="15" customHeight="1" x14ac:dyDescent="0.3">
      <c r="A9277" s="3" t="s">
        <v>260</v>
      </c>
      <c r="B9277" s="3" t="s">
        <v>261</v>
      </c>
      <c r="C9277" s="3" t="s">
        <v>322</v>
      </c>
      <c r="D9277" s="3" t="s">
        <v>323</v>
      </c>
      <c r="E9277" s="4">
        <v>17</v>
      </c>
      <c r="F9277" s="4">
        <v>22</v>
      </c>
      <c r="G9277" s="3" t="s">
        <v>1005</v>
      </c>
      <c r="H9277" s="3" t="s">
        <v>1065</v>
      </c>
      <c r="I9277" s="3" t="s">
        <v>37719</v>
      </c>
      <c r="J9277" s="3" t="s">
        <v>5436</v>
      </c>
    </row>
    <row r="9278" spans="1:10" s="6" customFormat="1" ht="15" customHeight="1" x14ac:dyDescent="0.3">
      <c r="A9278" s="3" t="s">
        <v>260</v>
      </c>
      <c r="B9278" s="3" t="s">
        <v>261</v>
      </c>
      <c r="C9278" s="3" t="s">
        <v>307</v>
      </c>
      <c r="D9278" s="3" t="s">
        <v>308</v>
      </c>
      <c r="E9278" s="4">
        <v>17</v>
      </c>
      <c r="F9278" s="4">
        <v>21</v>
      </c>
      <c r="G9278" s="3" t="s">
        <v>1005</v>
      </c>
      <c r="H9278" s="3" t="s">
        <v>1051</v>
      </c>
      <c r="I9278" s="3" t="s">
        <v>37719</v>
      </c>
      <c r="J9278" s="3" t="s">
        <v>5436</v>
      </c>
    </row>
    <row r="9279" spans="1:10" s="6" customFormat="1" ht="15" customHeight="1" x14ac:dyDescent="0.3">
      <c r="A9279" s="3" t="s">
        <v>260</v>
      </c>
      <c r="B9279" s="3" t="s">
        <v>261</v>
      </c>
      <c r="C9279" s="3" t="s">
        <v>295</v>
      </c>
      <c r="D9279" s="3" t="s">
        <v>296</v>
      </c>
      <c r="E9279" s="4">
        <v>17</v>
      </c>
      <c r="F9279" s="4">
        <v>20</v>
      </c>
      <c r="G9279" s="3" t="s">
        <v>1005</v>
      </c>
      <c r="H9279" s="3" t="s">
        <v>1028</v>
      </c>
      <c r="I9279" s="3" t="s">
        <v>37719</v>
      </c>
      <c r="J9279" s="3" t="s">
        <v>5436</v>
      </c>
    </row>
    <row r="9280" spans="1:10" s="6" customFormat="1" ht="15" customHeight="1" x14ac:dyDescent="0.3">
      <c r="A9280" s="3" t="s">
        <v>260</v>
      </c>
      <c r="B9280" s="3" t="s">
        <v>261</v>
      </c>
      <c r="C9280" s="3" t="s">
        <v>283</v>
      </c>
      <c r="D9280" s="3" t="s">
        <v>284</v>
      </c>
      <c r="E9280" s="4">
        <v>17</v>
      </c>
      <c r="F9280" s="4">
        <v>19</v>
      </c>
      <c r="G9280" s="3" t="s">
        <v>1005</v>
      </c>
      <c r="H9280" s="3" t="s">
        <v>1019</v>
      </c>
      <c r="I9280" s="3" t="s">
        <v>37719</v>
      </c>
      <c r="J9280" s="3" t="s">
        <v>5436</v>
      </c>
    </row>
    <row r="9281" spans="1:10" s="6" customFormat="1" ht="15" customHeight="1" x14ac:dyDescent="0.3">
      <c r="A9281" s="3" t="s">
        <v>260</v>
      </c>
      <c r="B9281" s="3" t="s">
        <v>261</v>
      </c>
      <c r="C9281" s="3" t="s">
        <v>272</v>
      </c>
      <c r="D9281" s="3" t="s">
        <v>273</v>
      </c>
      <c r="E9281" s="4">
        <v>17</v>
      </c>
      <c r="F9281" s="4">
        <v>18</v>
      </c>
      <c r="G9281" s="3" t="s">
        <v>1005</v>
      </c>
      <c r="H9281" s="3" t="s">
        <v>1009</v>
      </c>
      <c r="I9281" s="3" t="s">
        <v>37719</v>
      </c>
      <c r="J9281" s="3" t="s">
        <v>5436</v>
      </c>
    </row>
    <row r="9282" spans="1:10" s="6" customFormat="1" ht="15" customHeight="1" x14ac:dyDescent="0.3">
      <c r="A9282" s="3" t="s">
        <v>260</v>
      </c>
      <c r="B9282" s="3" t="s">
        <v>261</v>
      </c>
      <c r="C9282" s="3" t="s">
        <v>246</v>
      </c>
      <c r="D9282" s="3" t="s">
        <v>247</v>
      </c>
      <c r="E9282" s="4">
        <v>17</v>
      </c>
      <c r="F9282" s="4">
        <v>16</v>
      </c>
      <c r="G9282" s="3" t="s">
        <v>1005</v>
      </c>
      <c r="H9282" s="3" t="s">
        <v>989</v>
      </c>
      <c r="I9282" s="3" t="s">
        <v>37719</v>
      </c>
      <c r="J9282" s="3" t="s">
        <v>5436</v>
      </c>
    </row>
    <row r="9283" spans="1:10" s="6" customFormat="1" ht="15" customHeight="1" x14ac:dyDescent="0.3">
      <c r="A9283" s="3" t="s">
        <v>260</v>
      </c>
      <c r="B9283" s="3" t="s">
        <v>261</v>
      </c>
      <c r="C9283" s="3" t="s">
        <v>459</v>
      </c>
      <c r="D9283" s="3" t="s">
        <v>460</v>
      </c>
      <c r="E9283" s="4">
        <v>17</v>
      </c>
      <c r="F9283" s="4">
        <v>33</v>
      </c>
      <c r="G9283" s="3" t="s">
        <v>1005</v>
      </c>
      <c r="H9283" s="3" t="s">
        <v>1221</v>
      </c>
      <c r="I9283" s="3" t="s">
        <v>37719</v>
      </c>
      <c r="J9283" s="3" t="s">
        <v>5436</v>
      </c>
    </row>
    <row r="9284" spans="1:10" s="6" customFormat="1" ht="15" customHeight="1" x14ac:dyDescent="0.3">
      <c r="A9284" s="3" t="s">
        <v>260</v>
      </c>
      <c r="B9284" s="3" t="s">
        <v>261</v>
      </c>
      <c r="C9284" s="3" t="s">
        <v>25</v>
      </c>
      <c r="D9284" s="3" t="s">
        <v>26</v>
      </c>
      <c r="E9284" s="4">
        <v>17</v>
      </c>
      <c r="F9284" s="4">
        <v>1</v>
      </c>
      <c r="G9284" s="3" t="s">
        <v>1005</v>
      </c>
      <c r="H9284" s="3" t="s">
        <v>623</v>
      </c>
      <c r="I9284" s="3" t="s">
        <v>37719</v>
      </c>
      <c r="J9284" s="3" t="s">
        <v>5554</v>
      </c>
    </row>
    <row r="9285" spans="1:10" s="6" customFormat="1" ht="15" customHeight="1" x14ac:dyDescent="0.3">
      <c r="A9285" s="3" t="s">
        <v>260</v>
      </c>
      <c r="B9285" s="3" t="s">
        <v>261</v>
      </c>
      <c r="C9285" s="3" t="s">
        <v>42</v>
      </c>
      <c r="D9285" s="3" t="s">
        <v>43</v>
      </c>
      <c r="E9285" s="4">
        <v>17</v>
      </c>
      <c r="F9285" s="4">
        <v>2</v>
      </c>
      <c r="G9285" s="3" t="s">
        <v>1005</v>
      </c>
      <c r="H9285" s="3" t="s">
        <v>686</v>
      </c>
      <c r="I9285" s="3" t="s">
        <v>37719</v>
      </c>
      <c r="J9285" s="3" t="s">
        <v>5554</v>
      </c>
    </row>
    <row r="9286" spans="1:10" s="6" customFormat="1" ht="15" customHeight="1" x14ac:dyDescent="0.3">
      <c r="A9286" s="3" t="s">
        <v>260</v>
      </c>
      <c r="B9286" s="3" t="s">
        <v>261</v>
      </c>
      <c r="C9286" s="3" t="s">
        <v>57</v>
      </c>
      <c r="D9286" s="3" t="s">
        <v>58</v>
      </c>
      <c r="E9286" s="4">
        <v>17</v>
      </c>
      <c r="F9286" s="4">
        <v>3</v>
      </c>
      <c r="G9286" s="3" t="s">
        <v>1005</v>
      </c>
      <c r="H9286" s="3" t="s">
        <v>705</v>
      </c>
      <c r="I9286" s="3" t="s">
        <v>37719</v>
      </c>
      <c r="J9286" s="3" t="s">
        <v>5554</v>
      </c>
    </row>
    <row r="9287" spans="1:10" s="6" customFormat="1" ht="15" customHeight="1" x14ac:dyDescent="0.3">
      <c r="A9287" s="3" t="s">
        <v>260</v>
      </c>
      <c r="B9287" s="3" t="s">
        <v>261</v>
      </c>
      <c r="C9287" s="3" t="s">
        <v>219</v>
      </c>
      <c r="D9287" s="3" t="s">
        <v>220</v>
      </c>
      <c r="E9287" s="4">
        <v>17</v>
      </c>
      <c r="F9287" s="4">
        <v>14</v>
      </c>
      <c r="G9287" s="3" t="s">
        <v>1005</v>
      </c>
      <c r="H9287" s="3" t="s">
        <v>977</v>
      </c>
      <c r="I9287" s="3" t="s">
        <v>37719</v>
      </c>
      <c r="J9287" s="3" t="s">
        <v>5713</v>
      </c>
    </row>
    <row r="9288" spans="1:10" s="6" customFormat="1" ht="15" customHeight="1" x14ac:dyDescent="0.3">
      <c r="A9288" s="3" t="s">
        <v>260</v>
      </c>
      <c r="B9288" s="3" t="s">
        <v>261</v>
      </c>
      <c r="C9288" s="3" t="s">
        <v>204</v>
      </c>
      <c r="D9288" s="3" t="s">
        <v>205</v>
      </c>
      <c r="E9288" s="4">
        <v>17</v>
      </c>
      <c r="F9288" s="4">
        <v>13</v>
      </c>
      <c r="G9288" s="3" t="s">
        <v>1005</v>
      </c>
      <c r="H9288" s="3" t="s">
        <v>956</v>
      </c>
      <c r="I9288" s="3" t="s">
        <v>37719</v>
      </c>
      <c r="J9288" s="3" t="s">
        <v>5713</v>
      </c>
    </row>
    <row r="9289" spans="1:10" s="6" customFormat="1" ht="15" customHeight="1" x14ac:dyDescent="0.3">
      <c r="A9289" s="3" t="s">
        <v>260</v>
      </c>
      <c r="B9289" s="3" t="s">
        <v>261</v>
      </c>
      <c r="C9289" s="3" t="s">
        <v>173</v>
      </c>
      <c r="D9289" s="3" t="s">
        <v>174</v>
      </c>
      <c r="E9289" s="4">
        <v>17</v>
      </c>
      <c r="F9289" s="4">
        <v>11</v>
      </c>
      <c r="G9289" s="3" t="s">
        <v>1005</v>
      </c>
      <c r="H9289" s="3" t="s">
        <v>867</v>
      </c>
      <c r="I9289" s="3" t="s">
        <v>37719</v>
      </c>
      <c r="J9289" s="3" t="s">
        <v>5713</v>
      </c>
    </row>
    <row r="9290" spans="1:10" s="6" customFormat="1" ht="15" customHeight="1" x14ac:dyDescent="0.3">
      <c r="A9290" s="3" t="s">
        <v>260</v>
      </c>
      <c r="B9290" s="3" t="s">
        <v>261</v>
      </c>
      <c r="C9290" s="3" t="s">
        <v>158</v>
      </c>
      <c r="D9290" s="3" t="s">
        <v>159</v>
      </c>
      <c r="E9290" s="4">
        <v>17</v>
      </c>
      <c r="F9290" s="4">
        <v>10</v>
      </c>
      <c r="G9290" s="3" t="s">
        <v>1005</v>
      </c>
      <c r="H9290" s="3" t="s">
        <v>854</v>
      </c>
      <c r="I9290" s="3" t="s">
        <v>37719</v>
      </c>
      <c r="J9290" s="3" t="s">
        <v>5713</v>
      </c>
    </row>
    <row r="9291" spans="1:10" s="6" customFormat="1" ht="15" customHeight="1" x14ac:dyDescent="0.3">
      <c r="A9291" s="3" t="s">
        <v>260</v>
      </c>
      <c r="B9291" s="3" t="s">
        <v>261</v>
      </c>
      <c r="C9291" s="3" t="s">
        <v>128</v>
      </c>
      <c r="D9291" s="3" t="s">
        <v>129</v>
      </c>
      <c r="E9291" s="4">
        <v>17</v>
      </c>
      <c r="F9291" s="4">
        <v>8</v>
      </c>
      <c r="G9291" s="3" t="s">
        <v>1005</v>
      </c>
      <c r="H9291" s="3" t="s">
        <v>803</v>
      </c>
      <c r="I9291" s="3" t="s">
        <v>37719</v>
      </c>
      <c r="J9291" s="3" t="s">
        <v>5713</v>
      </c>
    </row>
    <row r="9292" spans="1:10" s="6" customFormat="1" ht="15" customHeight="1" x14ac:dyDescent="0.3">
      <c r="A9292" s="3" t="s">
        <v>260</v>
      </c>
      <c r="B9292" s="3" t="s">
        <v>261</v>
      </c>
      <c r="C9292" s="3" t="s">
        <v>112</v>
      </c>
      <c r="D9292" s="3" t="s">
        <v>113</v>
      </c>
      <c r="E9292" s="4">
        <v>17</v>
      </c>
      <c r="F9292" s="4">
        <v>7</v>
      </c>
      <c r="G9292" s="3" t="s">
        <v>1005</v>
      </c>
      <c r="H9292" s="3" t="s">
        <v>749</v>
      </c>
      <c r="I9292" s="3" t="s">
        <v>37719</v>
      </c>
      <c r="J9292" s="3" t="s">
        <v>5713</v>
      </c>
    </row>
    <row r="9293" spans="1:10" s="6" customFormat="1" ht="15" customHeight="1" x14ac:dyDescent="0.3">
      <c r="A9293" s="3" t="s">
        <v>260</v>
      </c>
      <c r="B9293" s="3" t="s">
        <v>261</v>
      </c>
      <c r="C9293" s="3" t="s">
        <v>71</v>
      </c>
      <c r="D9293" s="3" t="s">
        <v>72</v>
      </c>
      <c r="E9293" s="4">
        <v>17</v>
      </c>
      <c r="F9293" s="4">
        <v>4</v>
      </c>
      <c r="G9293" s="3" t="s">
        <v>1005</v>
      </c>
      <c r="H9293" s="3" t="s">
        <v>718</v>
      </c>
      <c r="I9293" s="3" t="s">
        <v>37719</v>
      </c>
      <c r="J9293" s="3" t="s">
        <v>5713</v>
      </c>
    </row>
    <row r="9294" spans="1:10" s="6" customFormat="1" ht="15" customHeight="1" x14ac:dyDescent="0.3">
      <c r="A9294" s="3" t="s">
        <v>260</v>
      </c>
      <c r="B9294" s="3" t="s">
        <v>261</v>
      </c>
      <c r="C9294" s="3" t="s">
        <v>57</v>
      </c>
      <c r="D9294" s="3" t="s">
        <v>58</v>
      </c>
      <c r="E9294" s="4">
        <v>17</v>
      </c>
      <c r="F9294" s="4">
        <v>3</v>
      </c>
      <c r="G9294" s="3" t="s">
        <v>1005</v>
      </c>
      <c r="H9294" s="3" t="s">
        <v>705</v>
      </c>
      <c r="I9294" s="3" t="s">
        <v>37719</v>
      </c>
      <c r="J9294" s="3" t="s">
        <v>5713</v>
      </c>
    </row>
    <row r="9295" spans="1:10" s="6" customFormat="1" ht="15" customHeight="1" x14ac:dyDescent="0.3">
      <c r="A9295" s="3" t="s">
        <v>260</v>
      </c>
      <c r="B9295" s="3" t="s">
        <v>261</v>
      </c>
      <c r="C9295" s="3" t="s">
        <v>42</v>
      </c>
      <c r="D9295" s="3" t="s">
        <v>43</v>
      </c>
      <c r="E9295" s="4">
        <v>17</v>
      </c>
      <c r="F9295" s="4">
        <v>2</v>
      </c>
      <c r="G9295" s="3" t="s">
        <v>1005</v>
      </c>
      <c r="H9295" s="3" t="s">
        <v>686</v>
      </c>
      <c r="I9295" s="3" t="s">
        <v>37719</v>
      </c>
      <c r="J9295" s="3" t="s">
        <v>5713</v>
      </c>
    </row>
    <row r="9296" spans="1:10" s="6" customFormat="1" ht="15" customHeight="1" x14ac:dyDescent="0.3">
      <c r="A9296" s="3" t="s">
        <v>260</v>
      </c>
      <c r="B9296" s="3" t="s">
        <v>261</v>
      </c>
      <c r="C9296" s="3" t="s">
        <v>25</v>
      </c>
      <c r="D9296" s="3" t="s">
        <v>26</v>
      </c>
      <c r="E9296" s="4">
        <v>17</v>
      </c>
      <c r="F9296" s="4">
        <v>1</v>
      </c>
      <c r="G9296" s="3" t="s">
        <v>1005</v>
      </c>
      <c r="H9296" s="3" t="s">
        <v>623</v>
      </c>
      <c r="I9296" s="3" t="s">
        <v>37719</v>
      </c>
      <c r="J9296" s="3" t="s">
        <v>5713</v>
      </c>
    </row>
    <row r="9297" spans="1:10" s="6" customFormat="1" ht="15" customHeight="1" x14ac:dyDescent="0.3">
      <c r="A9297" s="3" t="s">
        <v>260</v>
      </c>
      <c r="B9297" s="3" t="s">
        <v>261</v>
      </c>
      <c r="C9297" s="3" t="s">
        <v>568</v>
      </c>
      <c r="D9297" s="3" t="s">
        <v>569</v>
      </c>
      <c r="E9297" s="4">
        <v>17</v>
      </c>
      <c r="F9297" s="4">
        <v>42</v>
      </c>
      <c r="G9297" s="3" t="s">
        <v>1005</v>
      </c>
      <c r="H9297" s="3" t="s">
        <v>1302</v>
      </c>
      <c r="I9297" s="3" t="s">
        <v>37719</v>
      </c>
      <c r="J9297" s="3" t="s">
        <v>5665</v>
      </c>
    </row>
    <row r="9298" spans="1:10" s="6" customFormat="1" ht="15" customHeight="1" x14ac:dyDescent="0.3">
      <c r="A9298" s="3" t="s">
        <v>260</v>
      </c>
      <c r="B9298" s="3" t="s">
        <v>261</v>
      </c>
      <c r="C9298" s="3" t="s">
        <v>517</v>
      </c>
      <c r="D9298" s="3" t="s">
        <v>518</v>
      </c>
      <c r="E9298" s="4">
        <v>17</v>
      </c>
      <c r="F9298" s="4">
        <v>38</v>
      </c>
      <c r="G9298" s="3" t="s">
        <v>1005</v>
      </c>
      <c r="H9298" s="3" t="s">
        <v>1260</v>
      </c>
      <c r="I9298" s="3" t="s">
        <v>37719</v>
      </c>
      <c r="J9298" s="3" t="s">
        <v>5665</v>
      </c>
    </row>
    <row r="9299" spans="1:10" s="6" customFormat="1" ht="15" customHeight="1" x14ac:dyDescent="0.3">
      <c r="A9299" s="3" t="s">
        <v>260</v>
      </c>
      <c r="B9299" s="3" t="s">
        <v>261</v>
      </c>
      <c r="C9299" s="3" t="s">
        <v>448</v>
      </c>
      <c r="D9299" s="3" t="s">
        <v>449</v>
      </c>
      <c r="E9299" s="4">
        <v>17</v>
      </c>
      <c r="F9299" s="4">
        <v>32</v>
      </c>
      <c r="G9299" s="3" t="s">
        <v>1005</v>
      </c>
      <c r="H9299" s="3" t="s">
        <v>1201</v>
      </c>
      <c r="I9299" s="3" t="s">
        <v>37719</v>
      </c>
      <c r="J9299" s="3" t="s">
        <v>5665</v>
      </c>
    </row>
    <row r="9300" spans="1:10" s="6" customFormat="1" ht="15" customHeight="1" x14ac:dyDescent="0.3">
      <c r="A9300" s="3" t="s">
        <v>260</v>
      </c>
      <c r="B9300" s="3" t="s">
        <v>261</v>
      </c>
      <c r="C9300" s="3" t="s">
        <v>232</v>
      </c>
      <c r="D9300" s="3" t="s">
        <v>233</v>
      </c>
      <c r="E9300" s="4">
        <v>17</v>
      </c>
      <c r="F9300" s="4">
        <v>15</v>
      </c>
      <c r="G9300" s="3" t="s">
        <v>1005</v>
      </c>
      <c r="H9300" s="3" t="s">
        <v>986</v>
      </c>
      <c r="I9300" s="3" t="s">
        <v>37719</v>
      </c>
      <c r="J9300" s="3" t="s">
        <v>5713</v>
      </c>
    </row>
    <row r="9301" spans="1:10" s="6" customFormat="1" ht="15" customHeight="1" x14ac:dyDescent="0.3">
      <c r="A9301" s="3" t="s">
        <v>260</v>
      </c>
      <c r="B9301" s="3" t="s">
        <v>261</v>
      </c>
      <c r="C9301" s="3" t="s">
        <v>440</v>
      </c>
      <c r="D9301" s="3" t="s">
        <v>441</v>
      </c>
      <c r="E9301" s="4">
        <v>17</v>
      </c>
      <c r="F9301" s="4">
        <v>31</v>
      </c>
      <c r="G9301" s="3" t="s">
        <v>1005</v>
      </c>
      <c r="H9301" s="3" t="s">
        <v>1199</v>
      </c>
      <c r="I9301" s="3" t="s">
        <v>37719</v>
      </c>
      <c r="J9301" s="3" t="s">
        <v>5665</v>
      </c>
    </row>
    <row r="9302" spans="1:10" s="6" customFormat="1" ht="15" customHeight="1" x14ac:dyDescent="0.3">
      <c r="A9302" s="3" t="s">
        <v>260</v>
      </c>
      <c r="B9302" s="3" t="s">
        <v>261</v>
      </c>
      <c r="C9302" s="3" t="s">
        <v>389</v>
      </c>
      <c r="D9302" s="3" t="s">
        <v>390</v>
      </c>
      <c r="E9302" s="4">
        <v>17</v>
      </c>
      <c r="F9302" s="4">
        <v>27</v>
      </c>
      <c r="G9302" s="3" t="s">
        <v>1005</v>
      </c>
      <c r="H9302" s="3" t="s">
        <v>1127</v>
      </c>
      <c r="I9302" s="3" t="s">
        <v>37719</v>
      </c>
      <c r="J9302" s="3" t="s">
        <v>5665</v>
      </c>
    </row>
    <row r="9303" spans="1:10" s="6" customFormat="1" ht="15" customHeight="1" x14ac:dyDescent="0.3">
      <c r="A9303" s="3" t="s">
        <v>260</v>
      </c>
      <c r="B9303" s="3" t="s">
        <v>261</v>
      </c>
      <c r="C9303" s="3" t="s">
        <v>376</v>
      </c>
      <c r="D9303" s="3" t="s">
        <v>377</v>
      </c>
      <c r="E9303" s="4">
        <v>17</v>
      </c>
      <c r="F9303" s="4">
        <v>26</v>
      </c>
      <c r="G9303" s="3" t="s">
        <v>1005</v>
      </c>
      <c r="H9303" s="3" t="s">
        <v>1119</v>
      </c>
      <c r="I9303" s="3" t="s">
        <v>37719</v>
      </c>
      <c r="J9303" s="3" t="s">
        <v>5665</v>
      </c>
    </row>
    <row r="9304" spans="1:10" s="6" customFormat="1" ht="15" customHeight="1" x14ac:dyDescent="0.3">
      <c r="A9304" s="3" t="s">
        <v>260</v>
      </c>
      <c r="B9304" s="3" t="s">
        <v>261</v>
      </c>
      <c r="C9304" s="3" t="s">
        <v>352</v>
      </c>
      <c r="D9304" s="3" t="s">
        <v>353</v>
      </c>
      <c r="E9304" s="4">
        <v>17</v>
      </c>
      <c r="F9304" s="4">
        <v>24</v>
      </c>
      <c r="G9304" s="3" t="s">
        <v>1005</v>
      </c>
      <c r="H9304" s="3" t="s">
        <v>1092</v>
      </c>
      <c r="I9304" s="3" t="s">
        <v>37719</v>
      </c>
      <c r="J9304" s="3" t="s">
        <v>5665</v>
      </c>
    </row>
    <row r="9305" spans="1:10" s="6" customFormat="1" ht="15" customHeight="1" x14ac:dyDescent="0.3">
      <c r="A9305" s="3" t="s">
        <v>260</v>
      </c>
      <c r="B9305" s="3" t="s">
        <v>261</v>
      </c>
      <c r="C9305" s="3" t="s">
        <v>322</v>
      </c>
      <c r="D9305" s="3" t="s">
        <v>323</v>
      </c>
      <c r="E9305" s="4">
        <v>17</v>
      </c>
      <c r="F9305" s="4">
        <v>22</v>
      </c>
      <c r="G9305" s="3" t="s">
        <v>1005</v>
      </c>
      <c r="H9305" s="3" t="s">
        <v>1065</v>
      </c>
      <c r="I9305" s="3" t="s">
        <v>37719</v>
      </c>
      <c r="J9305" s="3" t="s">
        <v>5665</v>
      </c>
    </row>
    <row r="9306" spans="1:10" s="6" customFormat="1" ht="15" customHeight="1" x14ac:dyDescent="0.3">
      <c r="A9306" s="3" t="s">
        <v>260</v>
      </c>
      <c r="B9306" s="3" t="s">
        <v>261</v>
      </c>
      <c r="C9306" s="3" t="s">
        <v>307</v>
      </c>
      <c r="D9306" s="3" t="s">
        <v>308</v>
      </c>
      <c r="E9306" s="4">
        <v>17</v>
      </c>
      <c r="F9306" s="4">
        <v>21</v>
      </c>
      <c r="G9306" s="3" t="s">
        <v>1005</v>
      </c>
      <c r="H9306" s="3" t="s">
        <v>1051</v>
      </c>
      <c r="I9306" s="3" t="s">
        <v>37719</v>
      </c>
      <c r="J9306" s="3" t="s">
        <v>5665</v>
      </c>
    </row>
    <row r="9307" spans="1:10" s="6" customFormat="1" ht="15" customHeight="1" x14ac:dyDescent="0.3">
      <c r="A9307" s="3" t="s">
        <v>260</v>
      </c>
      <c r="B9307" s="3" t="s">
        <v>261</v>
      </c>
      <c r="C9307" s="3" t="s">
        <v>295</v>
      </c>
      <c r="D9307" s="3" t="s">
        <v>296</v>
      </c>
      <c r="E9307" s="4">
        <v>17</v>
      </c>
      <c r="F9307" s="4">
        <v>20</v>
      </c>
      <c r="G9307" s="3" t="s">
        <v>1005</v>
      </c>
      <c r="H9307" s="3" t="s">
        <v>1028</v>
      </c>
      <c r="I9307" s="3" t="s">
        <v>37719</v>
      </c>
      <c r="J9307" s="3" t="s">
        <v>5665</v>
      </c>
    </row>
    <row r="9308" spans="1:10" s="6" customFormat="1" ht="15" customHeight="1" x14ac:dyDescent="0.3">
      <c r="A9308" s="3" t="s">
        <v>260</v>
      </c>
      <c r="B9308" s="3" t="s">
        <v>261</v>
      </c>
      <c r="C9308" s="3" t="s">
        <v>283</v>
      </c>
      <c r="D9308" s="3" t="s">
        <v>284</v>
      </c>
      <c r="E9308" s="4">
        <v>17</v>
      </c>
      <c r="F9308" s="4">
        <v>19</v>
      </c>
      <c r="G9308" s="3" t="s">
        <v>1005</v>
      </c>
      <c r="H9308" s="3" t="s">
        <v>1019</v>
      </c>
      <c r="I9308" s="3" t="s">
        <v>37719</v>
      </c>
      <c r="J9308" s="3" t="s">
        <v>5665</v>
      </c>
    </row>
    <row r="9309" spans="1:10" s="6" customFormat="1" ht="15" customHeight="1" x14ac:dyDescent="0.3">
      <c r="A9309" s="3" t="s">
        <v>260</v>
      </c>
      <c r="B9309" s="3" t="s">
        <v>261</v>
      </c>
      <c r="C9309" s="3" t="s">
        <v>272</v>
      </c>
      <c r="D9309" s="3" t="s">
        <v>273</v>
      </c>
      <c r="E9309" s="4">
        <v>17</v>
      </c>
      <c r="F9309" s="4">
        <v>18</v>
      </c>
      <c r="G9309" s="3" t="s">
        <v>1005</v>
      </c>
      <c r="H9309" s="3" t="s">
        <v>1009</v>
      </c>
      <c r="I9309" s="3" t="s">
        <v>37719</v>
      </c>
      <c r="J9309" s="3" t="s">
        <v>5665</v>
      </c>
    </row>
    <row r="9310" spans="1:10" s="6" customFormat="1" ht="15" customHeight="1" x14ac:dyDescent="0.3">
      <c r="A9310" s="3" t="s">
        <v>260</v>
      </c>
      <c r="B9310" s="3" t="s">
        <v>261</v>
      </c>
      <c r="C9310" s="3" t="s">
        <v>246</v>
      </c>
      <c r="D9310" s="3" t="s">
        <v>247</v>
      </c>
      <c r="E9310" s="4">
        <v>17</v>
      </c>
      <c r="F9310" s="4">
        <v>16</v>
      </c>
      <c r="G9310" s="3" t="s">
        <v>1005</v>
      </c>
      <c r="H9310" s="3" t="s">
        <v>989</v>
      </c>
      <c r="I9310" s="3" t="s">
        <v>37719</v>
      </c>
      <c r="J9310" s="3" t="s">
        <v>5665</v>
      </c>
    </row>
    <row r="9311" spans="1:10" s="6" customFormat="1" ht="15" customHeight="1" x14ac:dyDescent="0.3">
      <c r="A9311" s="3" t="s">
        <v>260</v>
      </c>
      <c r="B9311" s="3" t="s">
        <v>261</v>
      </c>
      <c r="C9311" s="3" t="s">
        <v>232</v>
      </c>
      <c r="D9311" s="3" t="s">
        <v>233</v>
      </c>
      <c r="E9311" s="4">
        <v>17</v>
      </c>
      <c r="F9311" s="4">
        <v>15</v>
      </c>
      <c r="G9311" s="3" t="s">
        <v>1005</v>
      </c>
      <c r="H9311" s="3" t="s">
        <v>986</v>
      </c>
      <c r="I9311" s="3" t="s">
        <v>37719</v>
      </c>
      <c r="J9311" s="3" t="s">
        <v>5665</v>
      </c>
    </row>
    <row r="9312" spans="1:10" s="6" customFormat="1" ht="15" customHeight="1" x14ac:dyDescent="0.3">
      <c r="A9312" s="3" t="s">
        <v>260</v>
      </c>
      <c r="B9312" s="3" t="s">
        <v>261</v>
      </c>
      <c r="C9312" s="3" t="s">
        <v>204</v>
      </c>
      <c r="D9312" s="3" t="s">
        <v>205</v>
      </c>
      <c r="E9312" s="4">
        <v>17</v>
      </c>
      <c r="F9312" s="4">
        <v>13</v>
      </c>
      <c r="G9312" s="3" t="s">
        <v>1005</v>
      </c>
      <c r="H9312" s="3" t="s">
        <v>956</v>
      </c>
      <c r="I9312" s="3" t="s">
        <v>37719</v>
      </c>
      <c r="J9312" s="3" t="s">
        <v>5665</v>
      </c>
    </row>
    <row r="9313" spans="1:10" s="6" customFormat="1" ht="15" customHeight="1" x14ac:dyDescent="0.3">
      <c r="A9313" s="3" t="s">
        <v>260</v>
      </c>
      <c r="B9313" s="3" t="s">
        <v>261</v>
      </c>
      <c r="C9313" s="3" t="s">
        <v>189</v>
      </c>
      <c r="D9313" s="3" t="s">
        <v>190</v>
      </c>
      <c r="E9313" s="4">
        <v>17</v>
      </c>
      <c r="F9313" s="4">
        <v>12</v>
      </c>
      <c r="G9313" s="3" t="s">
        <v>1005</v>
      </c>
      <c r="H9313" s="3" t="s">
        <v>948</v>
      </c>
      <c r="I9313" s="3" t="s">
        <v>37719</v>
      </c>
      <c r="J9313" s="3" t="s">
        <v>5665</v>
      </c>
    </row>
    <row r="9314" spans="1:10" s="6" customFormat="1" ht="15" customHeight="1" x14ac:dyDescent="0.3">
      <c r="A9314" s="3" t="s">
        <v>260</v>
      </c>
      <c r="B9314" s="3" t="s">
        <v>261</v>
      </c>
      <c r="C9314" s="3" t="s">
        <v>173</v>
      </c>
      <c r="D9314" s="3" t="s">
        <v>174</v>
      </c>
      <c r="E9314" s="4">
        <v>17</v>
      </c>
      <c r="F9314" s="4">
        <v>11</v>
      </c>
      <c r="G9314" s="3" t="s">
        <v>1005</v>
      </c>
      <c r="H9314" s="3" t="s">
        <v>867</v>
      </c>
      <c r="I9314" s="3" t="s">
        <v>37719</v>
      </c>
      <c r="J9314" s="3" t="s">
        <v>5665</v>
      </c>
    </row>
    <row r="9315" spans="1:10" s="6" customFormat="1" ht="15" customHeight="1" x14ac:dyDescent="0.3">
      <c r="A9315" s="3" t="s">
        <v>260</v>
      </c>
      <c r="B9315" s="3" t="s">
        <v>261</v>
      </c>
      <c r="C9315" s="3" t="s">
        <v>415</v>
      </c>
      <c r="D9315" s="3" t="s">
        <v>416</v>
      </c>
      <c r="E9315" s="4">
        <v>17</v>
      </c>
      <c r="F9315" s="4">
        <v>29</v>
      </c>
      <c r="G9315" s="3" t="s">
        <v>1005</v>
      </c>
      <c r="H9315" s="3" t="s">
        <v>1177</v>
      </c>
      <c r="I9315" s="3" t="s">
        <v>37719</v>
      </c>
      <c r="J9315" s="3" t="s">
        <v>5665</v>
      </c>
    </row>
    <row r="9316" spans="1:10" s="6" customFormat="1" ht="15" customHeight="1" x14ac:dyDescent="0.3">
      <c r="A9316" s="3" t="s">
        <v>260</v>
      </c>
      <c r="B9316" s="3" t="s">
        <v>261</v>
      </c>
      <c r="C9316" s="3" t="s">
        <v>158</v>
      </c>
      <c r="D9316" s="3" t="s">
        <v>159</v>
      </c>
      <c r="E9316" s="4">
        <v>17</v>
      </c>
      <c r="F9316" s="4">
        <v>10</v>
      </c>
      <c r="G9316" s="3" t="s">
        <v>1005</v>
      </c>
      <c r="H9316" s="3" t="s">
        <v>854</v>
      </c>
      <c r="I9316" s="3" t="s">
        <v>37719</v>
      </c>
      <c r="J9316" s="3" t="s">
        <v>5665</v>
      </c>
    </row>
    <row r="9317" spans="1:10" s="6" customFormat="1" ht="15" customHeight="1" x14ac:dyDescent="0.3">
      <c r="A9317" s="3" t="s">
        <v>260</v>
      </c>
      <c r="B9317" s="3" t="s">
        <v>261</v>
      </c>
      <c r="C9317" s="3" t="s">
        <v>246</v>
      </c>
      <c r="D9317" s="3" t="s">
        <v>247</v>
      </c>
      <c r="E9317" s="4">
        <v>17</v>
      </c>
      <c r="F9317" s="4">
        <v>16</v>
      </c>
      <c r="G9317" s="3" t="s">
        <v>1005</v>
      </c>
      <c r="H9317" s="3" t="s">
        <v>989</v>
      </c>
      <c r="I9317" s="3" t="s">
        <v>37719</v>
      </c>
      <c r="J9317" s="3" t="s">
        <v>5713</v>
      </c>
    </row>
    <row r="9318" spans="1:10" s="6" customFormat="1" ht="15" customHeight="1" x14ac:dyDescent="0.3">
      <c r="A9318" s="3" t="s">
        <v>260</v>
      </c>
      <c r="B9318" s="3" t="s">
        <v>261</v>
      </c>
      <c r="C9318" s="3" t="s">
        <v>295</v>
      </c>
      <c r="D9318" s="3" t="s">
        <v>296</v>
      </c>
      <c r="E9318" s="4">
        <v>17</v>
      </c>
      <c r="F9318" s="4">
        <v>20</v>
      </c>
      <c r="G9318" s="3" t="s">
        <v>1005</v>
      </c>
      <c r="H9318" s="3" t="s">
        <v>1028</v>
      </c>
      <c r="I9318" s="3" t="s">
        <v>37719</v>
      </c>
      <c r="J9318" s="3" t="s">
        <v>5713</v>
      </c>
    </row>
    <row r="9319" spans="1:10" s="6" customFormat="1" ht="15" customHeight="1" x14ac:dyDescent="0.3">
      <c r="A9319" s="3" t="s">
        <v>272</v>
      </c>
      <c r="B9319" s="3" t="s">
        <v>273</v>
      </c>
      <c r="C9319" s="3" t="s">
        <v>173</v>
      </c>
      <c r="D9319" s="3" t="s">
        <v>174</v>
      </c>
      <c r="E9319" s="4">
        <v>18</v>
      </c>
      <c r="F9319" s="4">
        <v>11</v>
      </c>
      <c r="G9319" s="3" t="s">
        <v>1009</v>
      </c>
      <c r="H9319" s="3" t="s">
        <v>867</v>
      </c>
      <c r="I9319" s="3" t="s">
        <v>37719</v>
      </c>
      <c r="J9319" s="3" t="s">
        <v>5436</v>
      </c>
    </row>
    <row r="9320" spans="1:10" s="6" customFormat="1" ht="15" customHeight="1" x14ac:dyDescent="0.3">
      <c r="A9320" s="3" t="s">
        <v>272</v>
      </c>
      <c r="B9320" s="3" t="s">
        <v>273</v>
      </c>
      <c r="C9320" s="3" t="s">
        <v>158</v>
      </c>
      <c r="D9320" s="3" t="s">
        <v>159</v>
      </c>
      <c r="E9320" s="4">
        <v>18</v>
      </c>
      <c r="F9320" s="4">
        <v>10</v>
      </c>
      <c r="G9320" s="3" t="s">
        <v>1009</v>
      </c>
      <c r="H9320" s="3" t="s">
        <v>854</v>
      </c>
      <c r="I9320" s="3" t="s">
        <v>37719</v>
      </c>
      <c r="J9320" s="3" t="s">
        <v>5436</v>
      </c>
    </row>
    <row r="9321" spans="1:10" s="6" customFormat="1" ht="15" customHeight="1" x14ac:dyDescent="0.3">
      <c r="A9321" s="3" t="s">
        <v>272</v>
      </c>
      <c r="B9321" s="3" t="s">
        <v>273</v>
      </c>
      <c r="C9321" s="3" t="s">
        <v>142</v>
      </c>
      <c r="D9321" s="3" t="s">
        <v>143</v>
      </c>
      <c r="E9321" s="4">
        <v>18</v>
      </c>
      <c r="F9321" s="4">
        <v>9</v>
      </c>
      <c r="G9321" s="3" t="s">
        <v>1009</v>
      </c>
      <c r="H9321" s="3" t="s">
        <v>820</v>
      </c>
      <c r="I9321" s="3" t="s">
        <v>37719</v>
      </c>
      <c r="J9321" s="3" t="s">
        <v>5436</v>
      </c>
    </row>
    <row r="9322" spans="1:10" s="6" customFormat="1" ht="15" customHeight="1" x14ac:dyDescent="0.3">
      <c r="A9322" s="3" t="s">
        <v>272</v>
      </c>
      <c r="B9322" s="3" t="s">
        <v>273</v>
      </c>
      <c r="C9322" s="3" t="s">
        <v>128</v>
      </c>
      <c r="D9322" s="3" t="s">
        <v>129</v>
      </c>
      <c r="E9322" s="4">
        <v>18</v>
      </c>
      <c r="F9322" s="4">
        <v>8</v>
      </c>
      <c r="G9322" s="3" t="s">
        <v>1009</v>
      </c>
      <c r="H9322" s="3" t="s">
        <v>803</v>
      </c>
      <c r="I9322" s="3" t="s">
        <v>37719</v>
      </c>
      <c r="J9322" s="3" t="s">
        <v>5436</v>
      </c>
    </row>
    <row r="9323" spans="1:10" s="6" customFormat="1" ht="15" customHeight="1" x14ac:dyDescent="0.3">
      <c r="A9323" s="3" t="s">
        <v>272</v>
      </c>
      <c r="B9323" s="3" t="s">
        <v>273</v>
      </c>
      <c r="C9323" s="3" t="s">
        <v>112</v>
      </c>
      <c r="D9323" s="3" t="s">
        <v>113</v>
      </c>
      <c r="E9323" s="4">
        <v>18</v>
      </c>
      <c r="F9323" s="4">
        <v>7</v>
      </c>
      <c r="G9323" s="3" t="s">
        <v>1009</v>
      </c>
      <c r="H9323" s="3" t="s">
        <v>749</v>
      </c>
      <c r="I9323" s="3" t="s">
        <v>37719</v>
      </c>
      <c r="J9323" s="3" t="s">
        <v>5436</v>
      </c>
    </row>
    <row r="9324" spans="1:10" s="6" customFormat="1" ht="15" customHeight="1" x14ac:dyDescent="0.3">
      <c r="A9324" s="3" t="s">
        <v>272</v>
      </c>
      <c r="B9324" s="3" t="s">
        <v>273</v>
      </c>
      <c r="C9324" s="3" t="s">
        <v>86</v>
      </c>
      <c r="D9324" s="3" t="s">
        <v>87</v>
      </c>
      <c r="E9324" s="4">
        <v>18</v>
      </c>
      <c r="F9324" s="4">
        <v>5</v>
      </c>
      <c r="G9324" s="3" t="s">
        <v>1009</v>
      </c>
      <c r="H9324" s="3" t="s">
        <v>731</v>
      </c>
      <c r="I9324" s="3" t="s">
        <v>37719</v>
      </c>
      <c r="J9324" s="3" t="s">
        <v>5436</v>
      </c>
    </row>
    <row r="9325" spans="1:10" s="6" customFormat="1" ht="15" customHeight="1" x14ac:dyDescent="0.3">
      <c r="A9325" s="3" t="s">
        <v>272</v>
      </c>
      <c r="B9325" s="3" t="s">
        <v>273</v>
      </c>
      <c r="C9325" s="3" t="s">
        <v>71</v>
      </c>
      <c r="D9325" s="3" t="s">
        <v>72</v>
      </c>
      <c r="E9325" s="4">
        <v>18</v>
      </c>
      <c r="F9325" s="4">
        <v>4</v>
      </c>
      <c r="G9325" s="3" t="s">
        <v>1009</v>
      </c>
      <c r="H9325" s="3" t="s">
        <v>718</v>
      </c>
      <c r="I9325" s="3" t="s">
        <v>37719</v>
      </c>
      <c r="J9325" s="3" t="s">
        <v>5436</v>
      </c>
    </row>
    <row r="9326" spans="1:10" s="6" customFormat="1" ht="15" customHeight="1" x14ac:dyDescent="0.3">
      <c r="A9326" s="3" t="s">
        <v>272</v>
      </c>
      <c r="B9326" s="3" t="s">
        <v>273</v>
      </c>
      <c r="C9326" s="3" t="s">
        <v>57</v>
      </c>
      <c r="D9326" s="3" t="s">
        <v>58</v>
      </c>
      <c r="E9326" s="4">
        <v>18</v>
      </c>
      <c r="F9326" s="4">
        <v>3</v>
      </c>
      <c r="G9326" s="3" t="s">
        <v>1009</v>
      </c>
      <c r="H9326" s="3" t="s">
        <v>705</v>
      </c>
      <c r="I9326" s="3" t="s">
        <v>37719</v>
      </c>
      <c r="J9326" s="3" t="s">
        <v>5436</v>
      </c>
    </row>
    <row r="9327" spans="1:10" s="6" customFormat="1" ht="15" customHeight="1" x14ac:dyDescent="0.3">
      <c r="A9327" s="3" t="s">
        <v>272</v>
      </c>
      <c r="B9327" s="3" t="s">
        <v>273</v>
      </c>
      <c r="C9327" s="3" t="s">
        <v>42</v>
      </c>
      <c r="D9327" s="3" t="s">
        <v>43</v>
      </c>
      <c r="E9327" s="4">
        <v>18</v>
      </c>
      <c r="F9327" s="4">
        <v>2</v>
      </c>
      <c r="G9327" s="3" t="s">
        <v>1009</v>
      </c>
      <c r="H9327" s="3" t="s">
        <v>686</v>
      </c>
      <c r="I9327" s="3" t="s">
        <v>37719</v>
      </c>
      <c r="J9327" s="3" t="s">
        <v>5436</v>
      </c>
    </row>
    <row r="9328" spans="1:10" s="6" customFormat="1" ht="15" customHeight="1" x14ac:dyDescent="0.3">
      <c r="A9328" s="3" t="s">
        <v>272</v>
      </c>
      <c r="B9328" s="3" t="s">
        <v>273</v>
      </c>
      <c r="C9328" s="3" t="s">
        <v>25</v>
      </c>
      <c r="D9328" s="3" t="s">
        <v>26</v>
      </c>
      <c r="E9328" s="4">
        <v>18</v>
      </c>
      <c r="F9328" s="4">
        <v>1</v>
      </c>
      <c r="G9328" s="3" t="s">
        <v>1009</v>
      </c>
      <c r="H9328" s="3" t="s">
        <v>623</v>
      </c>
      <c r="I9328" s="3" t="s">
        <v>37719</v>
      </c>
      <c r="J9328" s="3" t="s">
        <v>5436</v>
      </c>
    </row>
    <row r="9329" spans="1:10" s="6" customFormat="1" ht="15" customHeight="1" x14ac:dyDescent="0.3">
      <c r="A9329" s="3" t="s">
        <v>272</v>
      </c>
      <c r="B9329" s="3" t="s">
        <v>273</v>
      </c>
      <c r="C9329" s="3" t="s">
        <v>204</v>
      </c>
      <c r="D9329" s="3" t="s">
        <v>205</v>
      </c>
      <c r="E9329" s="4">
        <v>18</v>
      </c>
      <c r="F9329" s="4">
        <v>13</v>
      </c>
      <c r="G9329" s="3" t="s">
        <v>1009</v>
      </c>
      <c r="H9329" s="3" t="s">
        <v>956</v>
      </c>
      <c r="I9329" s="3" t="s">
        <v>37719</v>
      </c>
      <c r="J9329" s="3" t="s">
        <v>5420</v>
      </c>
    </row>
    <row r="9330" spans="1:10" s="6" customFormat="1" ht="15" customHeight="1" x14ac:dyDescent="0.3">
      <c r="A9330" s="3" t="s">
        <v>272</v>
      </c>
      <c r="B9330" s="3" t="s">
        <v>273</v>
      </c>
      <c r="C9330" s="3" t="s">
        <v>128</v>
      </c>
      <c r="D9330" s="3" t="s">
        <v>129</v>
      </c>
      <c r="E9330" s="4">
        <v>18</v>
      </c>
      <c r="F9330" s="4">
        <v>8</v>
      </c>
      <c r="G9330" s="3" t="s">
        <v>1009</v>
      </c>
      <c r="H9330" s="3" t="s">
        <v>803</v>
      </c>
      <c r="I9330" s="3" t="s">
        <v>37719</v>
      </c>
      <c r="J9330" s="3" t="s">
        <v>5420</v>
      </c>
    </row>
    <row r="9331" spans="1:10" s="6" customFormat="1" ht="15" customHeight="1" x14ac:dyDescent="0.3">
      <c r="A9331" s="3" t="s">
        <v>272</v>
      </c>
      <c r="B9331" s="3" t="s">
        <v>273</v>
      </c>
      <c r="C9331" s="3" t="s">
        <v>112</v>
      </c>
      <c r="D9331" s="3" t="s">
        <v>113</v>
      </c>
      <c r="E9331" s="4">
        <v>18</v>
      </c>
      <c r="F9331" s="4">
        <v>7</v>
      </c>
      <c r="G9331" s="3" t="s">
        <v>1009</v>
      </c>
      <c r="H9331" s="3" t="s">
        <v>749</v>
      </c>
      <c r="I9331" s="3" t="s">
        <v>37719</v>
      </c>
      <c r="J9331" s="3" t="s">
        <v>5420</v>
      </c>
    </row>
    <row r="9332" spans="1:10" s="6" customFormat="1" ht="15" customHeight="1" x14ac:dyDescent="0.3">
      <c r="A9332" s="3" t="s">
        <v>260</v>
      </c>
      <c r="B9332" s="3" t="s">
        <v>261</v>
      </c>
      <c r="C9332" s="3" t="s">
        <v>272</v>
      </c>
      <c r="D9332" s="3" t="s">
        <v>273</v>
      </c>
      <c r="E9332" s="4">
        <v>17</v>
      </c>
      <c r="F9332" s="4">
        <v>18</v>
      </c>
      <c r="G9332" s="3" t="s">
        <v>1005</v>
      </c>
      <c r="H9332" s="3" t="s">
        <v>1009</v>
      </c>
      <c r="I9332" s="3" t="s">
        <v>37719</v>
      </c>
      <c r="J9332" s="3" t="s">
        <v>5713</v>
      </c>
    </row>
    <row r="9333" spans="1:10" s="6" customFormat="1" ht="15" customHeight="1" x14ac:dyDescent="0.3">
      <c r="A9333" s="3" t="s">
        <v>272</v>
      </c>
      <c r="B9333" s="3" t="s">
        <v>273</v>
      </c>
      <c r="C9333" s="3" t="s">
        <v>86</v>
      </c>
      <c r="D9333" s="3" t="s">
        <v>87</v>
      </c>
      <c r="E9333" s="4">
        <v>18</v>
      </c>
      <c r="F9333" s="4">
        <v>5</v>
      </c>
      <c r="G9333" s="3" t="s">
        <v>1009</v>
      </c>
      <c r="H9333" s="3" t="s">
        <v>731</v>
      </c>
      <c r="I9333" s="3" t="s">
        <v>37719</v>
      </c>
      <c r="J9333" s="3" t="s">
        <v>5420</v>
      </c>
    </row>
    <row r="9334" spans="1:10" s="6" customFormat="1" ht="15" customHeight="1" x14ac:dyDescent="0.3">
      <c r="A9334" s="3" t="s">
        <v>272</v>
      </c>
      <c r="B9334" s="3" t="s">
        <v>273</v>
      </c>
      <c r="C9334" s="3" t="s">
        <v>219</v>
      </c>
      <c r="D9334" s="3" t="s">
        <v>220</v>
      </c>
      <c r="E9334" s="4">
        <v>18</v>
      </c>
      <c r="F9334" s="4">
        <v>14</v>
      </c>
      <c r="G9334" s="3" t="s">
        <v>1009</v>
      </c>
      <c r="H9334" s="3" t="s">
        <v>977</v>
      </c>
      <c r="I9334" s="3" t="s">
        <v>37719</v>
      </c>
      <c r="J9334" s="3" t="s">
        <v>5905</v>
      </c>
    </row>
    <row r="9335" spans="1:10" s="6" customFormat="1" ht="15" customHeight="1" x14ac:dyDescent="0.3">
      <c r="A9335" s="3" t="s">
        <v>272</v>
      </c>
      <c r="B9335" s="3" t="s">
        <v>273</v>
      </c>
      <c r="C9335" s="3" t="s">
        <v>71</v>
      </c>
      <c r="D9335" s="3" t="s">
        <v>72</v>
      </c>
      <c r="E9335" s="4">
        <v>18</v>
      </c>
      <c r="F9335" s="4">
        <v>4</v>
      </c>
      <c r="G9335" s="3" t="s">
        <v>1009</v>
      </c>
      <c r="H9335" s="3" t="s">
        <v>718</v>
      </c>
      <c r="I9335" s="3" t="s">
        <v>37719</v>
      </c>
      <c r="J9335" s="3" t="s">
        <v>5905</v>
      </c>
    </row>
    <row r="9336" spans="1:10" s="6" customFormat="1" ht="15" customHeight="1" x14ac:dyDescent="0.3">
      <c r="A9336" s="3" t="s">
        <v>260</v>
      </c>
      <c r="B9336" s="3" t="s">
        <v>261</v>
      </c>
      <c r="C9336" s="3" t="s">
        <v>581</v>
      </c>
      <c r="D9336" s="3" t="s">
        <v>582</v>
      </c>
      <c r="E9336" s="4">
        <v>17</v>
      </c>
      <c r="F9336" s="4">
        <v>43</v>
      </c>
      <c r="G9336" s="3" t="s">
        <v>1005</v>
      </c>
      <c r="H9336" s="3" t="s">
        <v>1321</v>
      </c>
      <c r="I9336" s="3" t="s">
        <v>37719</v>
      </c>
      <c r="J9336" s="3" t="s">
        <v>5713</v>
      </c>
    </row>
    <row r="9337" spans="1:10" s="6" customFormat="1" ht="15" customHeight="1" x14ac:dyDescent="0.3">
      <c r="A9337" s="3" t="s">
        <v>260</v>
      </c>
      <c r="B9337" s="3" t="s">
        <v>261</v>
      </c>
      <c r="C9337" s="3" t="s">
        <v>568</v>
      </c>
      <c r="D9337" s="3" t="s">
        <v>569</v>
      </c>
      <c r="E9337" s="4">
        <v>17</v>
      </c>
      <c r="F9337" s="4">
        <v>42</v>
      </c>
      <c r="G9337" s="3" t="s">
        <v>1005</v>
      </c>
      <c r="H9337" s="3" t="s">
        <v>1302</v>
      </c>
      <c r="I9337" s="3" t="s">
        <v>37719</v>
      </c>
      <c r="J9337" s="3" t="s">
        <v>5713</v>
      </c>
    </row>
    <row r="9338" spans="1:10" s="6" customFormat="1" ht="15" customHeight="1" x14ac:dyDescent="0.3">
      <c r="A9338" s="3" t="s">
        <v>260</v>
      </c>
      <c r="B9338" s="3" t="s">
        <v>261</v>
      </c>
      <c r="C9338" s="3" t="s">
        <v>448</v>
      </c>
      <c r="D9338" s="3" t="s">
        <v>449</v>
      </c>
      <c r="E9338" s="4">
        <v>17</v>
      </c>
      <c r="F9338" s="4">
        <v>32</v>
      </c>
      <c r="G9338" s="3" t="s">
        <v>1005</v>
      </c>
      <c r="H9338" s="3" t="s">
        <v>1201</v>
      </c>
      <c r="I9338" s="3" t="s">
        <v>37719</v>
      </c>
      <c r="J9338" s="3" t="s">
        <v>5713</v>
      </c>
    </row>
    <row r="9339" spans="1:10" s="6" customFormat="1" ht="15" customHeight="1" x14ac:dyDescent="0.3">
      <c r="A9339" s="3" t="s">
        <v>260</v>
      </c>
      <c r="B9339" s="3" t="s">
        <v>261</v>
      </c>
      <c r="C9339" s="3" t="s">
        <v>440</v>
      </c>
      <c r="D9339" s="3" t="s">
        <v>441</v>
      </c>
      <c r="E9339" s="4">
        <v>17</v>
      </c>
      <c r="F9339" s="4">
        <v>31</v>
      </c>
      <c r="G9339" s="3" t="s">
        <v>1005</v>
      </c>
      <c r="H9339" s="3" t="s">
        <v>1199</v>
      </c>
      <c r="I9339" s="3" t="s">
        <v>37719</v>
      </c>
      <c r="J9339" s="3" t="s">
        <v>5713</v>
      </c>
    </row>
    <row r="9340" spans="1:10" s="6" customFormat="1" ht="15" customHeight="1" x14ac:dyDescent="0.3">
      <c r="A9340" s="3" t="s">
        <v>260</v>
      </c>
      <c r="B9340" s="3" t="s">
        <v>261</v>
      </c>
      <c r="C9340" s="3" t="s">
        <v>430</v>
      </c>
      <c r="D9340" s="3" t="s">
        <v>431</v>
      </c>
      <c r="E9340" s="4">
        <v>17</v>
      </c>
      <c r="F9340" s="4">
        <v>30</v>
      </c>
      <c r="G9340" s="3" t="s">
        <v>1005</v>
      </c>
      <c r="H9340" s="3" t="s">
        <v>1191</v>
      </c>
      <c r="I9340" s="3" t="s">
        <v>37719</v>
      </c>
      <c r="J9340" s="3" t="s">
        <v>5713</v>
      </c>
    </row>
    <row r="9341" spans="1:10" s="6" customFormat="1" ht="15" customHeight="1" x14ac:dyDescent="0.3">
      <c r="A9341" s="3" t="s">
        <v>260</v>
      </c>
      <c r="B9341" s="3" t="s">
        <v>261</v>
      </c>
      <c r="C9341" s="3" t="s">
        <v>415</v>
      </c>
      <c r="D9341" s="3" t="s">
        <v>416</v>
      </c>
      <c r="E9341" s="4">
        <v>17</v>
      </c>
      <c r="F9341" s="4">
        <v>29</v>
      </c>
      <c r="G9341" s="3" t="s">
        <v>1005</v>
      </c>
      <c r="H9341" s="3" t="s">
        <v>1177</v>
      </c>
      <c r="I9341" s="3" t="s">
        <v>37719</v>
      </c>
      <c r="J9341" s="3" t="s">
        <v>5713</v>
      </c>
    </row>
    <row r="9342" spans="1:10" s="6" customFormat="1" ht="15" customHeight="1" x14ac:dyDescent="0.3">
      <c r="A9342" s="3" t="s">
        <v>260</v>
      </c>
      <c r="B9342" s="3" t="s">
        <v>261</v>
      </c>
      <c r="C9342" s="3" t="s">
        <v>389</v>
      </c>
      <c r="D9342" s="3" t="s">
        <v>390</v>
      </c>
      <c r="E9342" s="4">
        <v>17</v>
      </c>
      <c r="F9342" s="4">
        <v>27</v>
      </c>
      <c r="G9342" s="3" t="s">
        <v>1005</v>
      </c>
      <c r="H9342" s="3" t="s">
        <v>1127</v>
      </c>
      <c r="I9342" s="3" t="s">
        <v>37719</v>
      </c>
      <c r="J9342" s="3" t="s">
        <v>5713</v>
      </c>
    </row>
    <row r="9343" spans="1:10" s="6" customFormat="1" ht="15" customHeight="1" x14ac:dyDescent="0.3">
      <c r="A9343" s="3" t="s">
        <v>260</v>
      </c>
      <c r="B9343" s="3" t="s">
        <v>261</v>
      </c>
      <c r="C9343" s="3" t="s">
        <v>366</v>
      </c>
      <c r="D9343" s="3" t="s">
        <v>367</v>
      </c>
      <c r="E9343" s="4">
        <v>17</v>
      </c>
      <c r="F9343" s="4">
        <v>25</v>
      </c>
      <c r="G9343" s="3" t="s">
        <v>1005</v>
      </c>
      <c r="H9343" s="3" t="s">
        <v>1110</v>
      </c>
      <c r="I9343" s="3" t="s">
        <v>37719</v>
      </c>
      <c r="J9343" s="3" t="s">
        <v>5713</v>
      </c>
    </row>
    <row r="9344" spans="1:10" s="6" customFormat="1" ht="15" customHeight="1" x14ac:dyDescent="0.3">
      <c r="A9344" s="3" t="s">
        <v>260</v>
      </c>
      <c r="B9344" s="3" t="s">
        <v>261</v>
      </c>
      <c r="C9344" s="3" t="s">
        <v>352</v>
      </c>
      <c r="D9344" s="3" t="s">
        <v>353</v>
      </c>
      <c r="E9344" s="4">
        <v>17</v>
      </c>
      <c r="F9344" s="4">
        <v>24</v>
      </c>
      <c r="G9344" s="3" t="s">
        <v>1005</v>
      </c>
      <c r="H9344" s="3" t="s">
        <v>1092</v>
      </c>
      <c r="I9344" s="3" t="s">
        <v>37719</v>
      </c>
      <c r="J9344" s="3" t="s">
        <v>5713</v>
      </c>
    </row>
    <row r="9345" spans="1:10" s="6" customFormat="1" ht="15" customHeight="1" x14ac:dyDescent="0.3">
      <c r="A9345" s="3" t="s">
        <v>260</v>
      </c>
      <c r="B9345" s="3" t="s">
        <v>261</v>
      </c>
      <c r="C9345" s="3" t="s">
        <v>322</v>
      </c>
      <c r="D9345" s="3" t="s">
        <v>323</v>
      </c>
      <c r="E9345" s="4">
        <v>17</v>
      </c>
      <c r="F9345" s="4">
        <v>22</v>
      </c>
      <c r="G9345" s="3" t="s">
        <v>1005</v>
      </c>
      <c r="H9345" s="3" t="s">
        <v>1065</v>
      </c>
      <c r="I9345" s="3" t="s">
        <v>37719</v>
      </c>
      <c r="J9345" s="3" t="s">
        <v>5713</v>
      </c>
    </row>
    <row r="9346" spans="1:10" s="6" customFormat="1" ht="15" customHeight="1" x14ac:dyDescent="0.3">
      <c r="A9346" s="3" t="s">
        <v>260</v>
      </c>
      <c r="B9346" s="3" t="s">
        <v>261</v>
      </c>
      <c r="C9346" s="3" t="s">
        <v>307</v>
      </c>
      <c r="D9346" s="3" t="s">
        <v>308</v>
      </c>
      <c r="E9346" s="4">
        <v>17</v>
      </c>
      <c r="F9346" s="4">
        <v>21</v>
      </c>
      <c r="G9346" s="3" t="s">
        <v>1005</v>
      </c>
      <c r="H9346" s="3" t="s">
        <v>1051</v>
      </c>
      <c r="I9346" s="3" t="s">
        <v>37719</v>
      </c>
      <c r="J9346" s="3" t="s">
        <v>5713</v>
      </c>
    </row>
    <row r="9347" spans="1:10" s="6" customFormat="1" ht="15" customHeight="1" x14ac:dyDescent="0.3">
      <c r="A9347" s="3" t="s">
        <v>272</v>
      </c>
      <c r="B9347" s="3" t="s">
        <v>273</v>
      </c>
      <c r="C9347" s="3" t="s">
        <v>25</v>
      </c>
      <c r="D9347" s="3" t="s">
        <v>26</v>
      </c>
      <c r="E9347" s="4">
        <v>18</v>
      </c>
      <c r="F9347" s="4">
        <v>1</v>
      </c>
      <c r="G9347" s="3" t="s">
        <v>1009</v>
      </c>
      <c r="H9347" s="3" t="s">
        <v>623</v>
      </c>
      <c r="I9347" s="3" t="s">
        <v>37719</v>
      </c>
      <c r="J9347" s="3" t="s">
        <v>5420</v>
      </c>
    </row>
    <row r="9348" spans="1:10" s="6" customFormat="1" ht="15" customHeight="1" x14ac:dyDescent="0.3">
      <c r="A9348" s="3" t="s">
        <v>260</v>
      </c>
      <c r="B9348" s="3" t="s">
        <v>261</v>
      </c>
      <c r="C9348" s="3" t="s">
        <v>128</v>
      </c>
      <c r="D9348" s="3" t="s">
        <v>129</v>
      </c>
      <c r="E9348" s="4">
        <v>17</v>
      </c>
      <c r="F9348" s="4">
        <v>8</v>
      </c>
      <c r="G9348" s="3" t="s">
        <v>1005</v>
      </c>
      <c r="H9348" s="3" t="s">
        <v>803</v>
      </c>
      <c r="I9348" s="3" t="s">
        <v>37719</v>
      </c>
      <c r="J9348" s="3" t="s">
        <v>5665</v>
      </c>
    </row>
    <row r="9349" spans="1:10" s="6" customFormat="1" ht="15" customHeight="1" x14ac:dyDescent="0.3">
      <c r="A9349" s="3" t="s">
        <v>260</v>
      </c>
      <c r="B9349" s="3" t="s">
        <v>261</v>
      </c>
      <c r="C9349" s="3" t="s">
        <v>112</v>
      </c>
      <c r="D9349" s="3" t="s">
        <v>113</v>
      </c>
      <c r="E9349" s="4">
        <v>17</v>
      </c>
      <c r="F9349" s="4">
        <v>7</v>
      </c>
      <c r="G9349" s="3" t="s">
        <v>1005</v>
      </c>
      <c r="H9349" s="3" t="s">
        <v>749</v>
      </c>
      <c r="I9349" s="3" t="s">
        <v>37719</v>
      </c>
      <c r="J9349" s="3" t="s">
        <v>5665</v>
      </c>
    </row>
    <row r="9350" spans="1:10" s="6" customFormat="1" ht="15" customHeight="1" x14ac:dyDescent="0.3">
      <c r="A9350" s="3" t="s">
        <v>260</v>
      </c>
      <c r="B9350" s="3" t="s">
        <v>261</v>
      </c>
      <c r="C9350" s="3" t="s">
        <v>97</v>
      </c>
      <c r="D9350" s="3" t="s">
        <v>98</v>
      </c>
      <c r="E9350" s="4">
        <v>17</v>
      </c>
      <c r="F9350" s="4">
        <v>6</v>
      </c>
      <c r="G9350" s="3" t="s">
        <v>1005</v>
      </c>
      <c r="H9350" s="3" t="s">
        <v>742</v>
      </c>
      <c r="I9350" s="3" t="s">
        <v>37719</v>
      </c>
      <c r="J9350" s="3" t="s">
        <v>5665</v>
      </c>
    </row>
    <row r="9351" spans="1:10" s="6" customFormat="1" ht="15" customHeight="1" x14ac:dyDescent="0.3">
      <c r="A9351" s="3" t="s">
        <v>260</v>
      </c>
      <c r="B9351" s="3" t="s">
        <v>261</v>
      </c>
      <c r="C9351" s="3" t="s">
        <v>517</v>
      </c>
      <c r="D9351" s="3" t="s">
        <v>518</v>
      </c>
      <c r="E9351" s="4">
        <v>17</v>
      </c>
      <c r="F9351" s="4">
        <v>38</v>
      </c>
      <c r="G9351" s="3" t="s">
        <v>1005</v>
      </c>
      <c r="H9351" s="3" t="s">
        <v>1260</v>
      </c>
      <c r="I9351" s="3" t="s">
        <v>37719</v>
      </c>
      <c r="J9351" s="3" t="s">
        <v>5554</v>
      </c>
    </row>
    <row r="9352" spans="1:10" s="6" customFormat="1" ht="15" customHeight="1" x14ac:dyDescent="0.3">
      <c r="A9352" s="3" t="s">
        <v>260</v>
      </c>
      <c r="B9352" s="3" t="s">
        <v>261</v>
      </c>
      <c r="C9352" s="3" t="s">
        <v>493</v>
      </c>
      <c r="D9352" s="3" t="s">
        <v>494</v>
      </c>
      <c r="E9352" s="4">
        <v>17</v>
      </c>
      <c r="F9352" s="4">
        <v>36</v>
      </c>
      <c r="G9352" s="3" t="s">
        <v>1005</v>
      </c>
      <c r="H9352" s="3" t="s">
        <v>1241</v>
      </c>
      <c r="I9352" s="3" t="s">
        <v>37719</v>
      </c>
      <c r="J9352" s="3" t="s">
        <v>5554</v>
      </c>
    </row>
    <row r="9353" spans="1:10" s="6" customFormat="1" ht="15" customHeight="1" x14ac:dyDescent="0.3">
      <c r="A9353" s="3" t="s">
        <v>260</v>
      </c>
      <c r="B9353" s="3" t="s">
        <v>261</v>
      </c>
      <c r="C9353" s="3" t="s">
        <v>459</v>
      </c>
      <c r="D9353" s="3" t="s">
        <v>460</v>
      </c>
      <c r="E9353" s="4">
        <v>17</v>
      </c>
      <c r="F9353" s="4">
        <v>33</v>
      </c>
      <c r="G9353" s="3" t="s">
        <v>1005</v>
      </c>
      <c r="H9353" s="3" t="s">
        <v>1221</v>
      </c>
      <c r="I9353" s="3" t="s">
        <v>37719</v>
      </c>
      <c r="J9353" s="3" t="s">
        <v>5554</v>
      </c>
    </row>
    <row r="9354" spans="1:10" s="6" customFormat="1" ht="15" customHeight="1" x14ac:dyDescent="0.3">
      <c r="A9354" s="3" t="s">
        <v>260</v>
      </c>
      <c r="B9354" s="3" t="s">
        <v>261</v>
      </c>
      <c r="C9354" s="3" t="s">
        <v>448</v>
      </c>
      <c r="D9354" s="3" t="s">
        <v>449</v>
      </c>
      <c r="E9354" s="4">
        <v>17</v>
      </c>
      <c r="F9354" s="4">
        <v>32</v>
      </c>
      <c r="G9354" s="3" t="s">
        <v>1005</v>
      </c>
      <c r="H9354" s="3" t="s">
        <v>1201</v>
      </c>
      <c r="I9354" s="3" t="s">
        <v>37719</v>
      </c>
      <c r="J9354" s="3" t="s">
        <v>5554</v>
      </c>
    </row>
    <row r="9355" spans="1:10" s="6" customFormat="1" ht="15" customHeight="1" x14ac:dyDescent="0.3">
      <c r="A9355" s="3" t="s">
        <v>260</v>
      </c>
      <c r="B9355" s="3" t="s">
        <v>261</v>
      </c>
      <c r="C9355" s="3" t="s">
        <v>440</v>
      </c>
      <c r="D9355" s="3" t="s">
        <v>441</v>
      </c>
      <c r="E9355" s="4">
        <v>17</v>
      </c>
      <c r="F9355" s="4">
        <v>31</v>
      </c>
      <c r="G9355" s="3" t="s">
        <v>1005</v>
      </c>
      <c r="H9355" s="3" t="s">
        <v>1199</v>
      </c>
      <c r="I9355" s="3" t="s">
        <v>37719</v>
      </c>
      <c r="J9355" s="3" t="s">
        <v>5554</v>
      </c>
    </row>
    <row r="9356" spans="1:10" s="6" customFormat="1" ht="15" customHeight="1" x14ac:dyDescent="0.3">
      <c r="A9356" s="3" t="s">
        <v>260</v>
      </c>
      <c r="B9356" s="3" t="s">
        <v>261</v>
      </c>
      <c r="C9356" s="3" t="s">
        <v>415</v>
      </c>
      <c r="D9356" s="3" t="s">
        <v>416</v>
      </c>
      <c r="E9356" s="4">
        <v>17</v>
      </c>
      <c r="F9356" s="4">
        <v>29</v>
      </c>
      <c r="G9356" s="3" t="s">
        <v>1005</v>
      </c>
      <c r="H9356" s="3" t="s">
        <v>1177</v>
      </c>
      <c r="I9356" s="3" t="s">
        <v>37719</v>
      </c>
      <c r="J9356" s="3" t="s">
        <v>5554</v>
      </c>
    </row>
    <row r="9357" spans="1:10" s="6" customFormat="1" ht="15" customHeight="1" x14ac:dyDescent="0.3">
      <c r="A9357" s="3" t="s">
        <v>260</v>
      </c>
      <c r="B9357" s="3" t="s">
        <v>261</v>
      </c>
      <c r="C9357" s="3" t="s">
        <v>389</v>
      </c>
      <c r="D9357" s="3" t="s">
        <v>390</v>
      </c>
      <c r="E9357" s="4">
        <v>17</v>
      </c>
      <c r="F9357" s="4">
        <v>27</v>
      </c>
      <c r="G9357" s="3" t="s">
        <v>1005</v>
      </c>
      <c r="H9357" s="3" t="s">
        <v>1127</v>
      </c>
      <c r="I9357" s="3" t="s">
        <v>37719</v>
      </c>
      <c r="J9357" s="3" t="s">
        <v>5554</v>
      </c>
    </row>
    <row r="9358" spans="1:10" s="6" customFormat="1" ht="15" customHeight="1" x14ac:dyDescent="0.3">
      <c r="A9358" s="3" t="s">
        <v>260</v>
      </c>
      <c r="B9358" s="3" t="s">
        <v>261</v>
      </c>
      <c r="C9358" s="3" t="s">
        <v>376</v>
      </c>
      <c r="D9358" s="3" t="s">
        <v>377</v>
      </c>
      <c r="E9358" s="4">
        <v>17</v>
      </c>
      <c r="F9358" s="4">
        <v>26</v>
      </c>
      <c r="G9358" s="3" t="s">
        <v>1005</v>
      </c>
      <c r="H9358" s="3" t="s">
        <v>1119</v>
      </c>
      <c r="I9358" s="3" t="s">
        <v>37719</v>
      </c>
      <c r="J9358" s="3" t="s">
        <v>5554</v>
      </c>
    </row>
    <row r="9359" spans="1:10" s="6" customFormat="1" ht="15" customHeight="1" x14ac:dyDescent="0.3">
      <c r="A9359" s="3" t="s">
        <v>260</v>
      </c>
      <c r="B9359" s="3" t="s">
        <v>261</v>
      </c>
      <c r="C9359" s="3" t="s">
        <v>366</v>
      </c>
      <c r="D9359" s="3" t="s">
        <v>367</v>
      </c>
      <c r="E9359" s="4">
        <v>17</v>
      </c>
      <c r="F9359" s="4">
        <v>25</v>
      </c>
      <c r="G9359" s="3" t="s">
        <v>1005</v>
      </c>
      <c r="H9359" s="3" t="s">
        <v>1110</v>
      </c>
      <c r="I9359" s="3" t="s">
        <v>37719</v>
      </c>
      <c r="J9359" s="3" t="s">
        <v>5554</v>
      </c>
    </row>
    <row r="9360" spans="1:10" s="6" customFormat="1" ht="15" customHeight="1" x14ac:dyDescent="0.3">
      <c r="A9360" s="3" t="s">
        <v>260</v>
      </c>
      <c r="B9360" s="3" t="s">
        <v>261</v>
      </c>
      <c r="C9360" s="3" t="s">
        <v>352</v>
      </c>
      <c r="D9360" s="3" t="s">
        <v>353</v>
      </c>
      <c r="E9360" s="4">
        <v>17</v>
      </c>
      <c r="F9360" s="4">
        <v>24</v>
      </c>
      <c r="G9360" s="3" t="s">
        <v>1005</v>
      </c>
      <c r="H9360" s="3" t="s">
        <v>1092</v>
      </c>
      <c r="I9360" s="3" t="s">
        <v>37719</v>
      </c>
      <c r="J9360" s="3" t="s">
        <v>5554</v>
      </c>
    </row>
    <row r="9361" spans="1:10" s="6" customFormat="1" ht="15" customHeight="1" x14ac:dyDescent="0.3">
      <c r="A9361" s="3" t="s">
        <v>260</v>
      </c>
      <c r="B9361" s="3" t="s">
        <v>261</v>
      </c>
      <c r="C9361" s="3" t="s">
        <v>322</v>
      </c>
      <c r="D9361" s="3" t="s">
        <v>323</v>
      </c>
      <c r="E9361" s="4">
        <v>17</v>
      </c>
      <c r="F9361" s="4">
        <v>22</v>
      </c>
      <c r="G9361" s="3" t="s">
        <v>1005</v>
      </c>
      <c r="H9361" s="3" t="s">
        <v>1065</v>
      </c>
      <c r="I9361" s="3" t="s">
        <v>37719</v>
      </c>
      <c r="J9361" s="3" t="s">
        <v>5554</v>
      </c>
    </row>
    <row r="9362" spans="1:10" s="6" customFormat="1" ht="15" customHeight="1" x14ac:dyDescent="0.3">
      <c r="A9362" s="3" t="s">
        <v>260</v>
      </c>
      <c r="B9362" s="3" t="s">
        <v>261</v>
      </c>
      <c r="C9362" s="3" t="s">
        <v>307</v>
      </c>
      <c r="D9362" s="3" t="s">
        <v>308</v>
      </c>
      <c r="E9362" s="4">
        <v>17</v>
      </c>
      <c r="F9362" s="4">
        <v>21</v>
      </c>
      <c r="G9362" s="3" t="s">
        <v>1005</v>
      </c>
      <c r="H9362" s="3" t="s">
        <v>1051</v>
      </c>
      <c r="I9362" s="3" t="s">
        <v>37719</v>
      </c>
      <c r="J9362" s="3" t="s">
        <v>5554</v>
      </c>
    </row>
    <row r="9363" spans="1:10" s="6" customFormat="1" ht="15" customHeight="1" x14ac:dyDescent="0.3">
      <c r="A9363" s="3" t="s">
        <v>260</v>
      </c>
      <c r="B9363" s="3" t="s">
        <v>261</v>
      </c>
      <c r="C9363" s="3" t="s">
        <v>295</v>
      </c>
      <c r="D9363" s="3" t="s">
        <v>296</v>
      </c>
      <c r="E9363" s="4">
        <v>17</v>
      </c>
      <c r="F9363" s="4">
        <v>20</v>
      </c>
      <c r="G9363" s="3" t="s">
        <v>1005</v>
      </c>
      <c r="H9363" s="3" t="s">
        <v>1028</v>
      </c>
      <c r="I9363" s="3" t="s">
        <v>37719</v>
      </c>
      <c r="J9363" s="3" t="s">
        <v>5554</v>
      </c>
    </row>
    <row r="9364" spans="1:10" s="6" customFormat="1" ht="15" customHeight="1" x14ac:dyDescent="0.3">
      <c r="A9364" s="3" t="s">
        <v>260</v>
      </c>
      <c r="B9364" s="3" t="s">
        <v>261</v>
      </c>
      <c r="C9364" s="3" t="s">
        <v>545</v>
      </c>
      <c r="D9364" s="3" t="s">
        <v>546</v>
      </c>
      <c r="E9364" s="4">
        <v>17</v>
      </c>
      <c r="F9364" s="4">
        <v>40</v>
      </c>
      <c r="G9364" s="3" t="s">
        <v>1005</v>
      </c>
      <c r="H9364" s="3" t="s">
        <v>1276</v>
      </c>
      <c r="I9364" s="3" t="s">
        <v>37719</v>
      </c>
      <c r="J9364" s="3" t="s">
        <v>5554</v>
      </c>
    </row>
    <row r="9365" spans="1:10" s="6" customFormat="1" ht="15" customHeight="1" x14ac:dyDescent="0.3">
      <c r="A9365" s="3" t="s">
        <v>260</v>
      </c>
      <c r="B9365" s="3" t="s">
        <v>261</v>
      </c>
      <c r="C9365" s="3" t="s">
        <v>283</v>
      </c>
      <c r="D9365" s="3" t="s">
        <v>284</v>
      </c>
      <c r="E9365" s="4">
        <v>17</v>
      </c>
      <c r="F9365" s="4">
        <v>19</v>
      </c>
      <c r="G9365" s="3" t="s">
        <v>1005</v>
      </c>
      <c r="H9365" s="3" t="s">
        <v>1019</v>
      </c>
      <c r="I9365" s="3" t="s">
        <v>37719</v>
      </c>
      <c r="J9365" s="3" t="s">
        <v>5554</v>
      </c>
    </row>
    <row r="9366" spans="1:10" s="6" customFormat="1" ht="15" customHeight="1" x14ac:dyDescent="0.3">
      <c r="A9366" s="3" t="s">
        <v>260</v>
      </c>
      <c r="B9366" s="3" t="s">
        <v>261</v>
      </c>
      <c r="C9366" s="3" t="s">
        <v>246</v>
      </c>
      <c r="D9366" s="3" t="s">
        <v>247</v>
      </c>
      <c r="E9366" s="4">
        <v>17</v>
      </c>
      <c r="F9366" s="4">
        <v>16</v>
      </c>
      <c r="G9366" s="3" t="s">
        <v>1005</v>
      </c>
      <c r="H9366" s="3" t="s">
        <v>989</v>
      </c>
      <c r="I9366" s="3" t="s">
        <v>37719</v>
      </c>
      <c r="J9366" s="3" t="s">
        <v>5554</v>
      </c>
    </row>
    <row r="9367" spans="1:10" s="6" customFormat="1" ht="15" customHeight="1" x14ac:dyDescent="0.3">
      <c r="A9367" s="3" t="s">
        <v>260</v>
      </c>
      <c r="B9367" s="3" t="s">
        <v>261</v>
      </c>
      <c r="C9367" s="3" t="s">
        <v>232</v>
      </c>
      <c r="D9367" s="3" t="s">
        <v>233</v>
      </c>
      <c r="E9367" s="4">
        <v>17</v>
      </c>
      <c r="F9367" s="4">
        <v>15</v>
      </c>
      <c r="G9367" s="3" t="s">
        <v>1005</v>
      </c>
      <c r="H9367" s="3" t="s">
        <v>986</v>
      </c>
      <c r="I9367" s="3" t="s">
        <v>37719</v>
      </c>
      <c r="J9367" s="3" t="s">
        <v>5554</v>
      </c>
    </row>
    <row r="9368" spans="1:10" s="6" customFormat="1" ht="15" customHeight="1" x14ac:dyDescent="0.3">
      <c r="A9368" s="3" t="s">
        <v>260</v>
      </c>
      <c r="B9368" s="3" t="s">
        <v>261</v>
      </c>
      <c r="C9368" s="3" t="s">
        <v>219</v>
      </c>
      <c r="D9368" s="3" t="s">
        <v>220</v>
      </c>
      <c r="E9368" s="4">
        <v>17</v>
      </c>
      <c r="F9368" s="4">
        <v>14</v>
      </c>
      <c r="G9368" s="3" t="s">
        <v>1005</v>
      </c>
      <c r="H9368" s="3" t="s">
        <v>977</v>
      </c>
      <c r="I9368" s="3" t="s">
        <v>37719</v>
      </c>
      <c r="J9368" s="3" t="s">
        <v>5554</v>
      </c>
    </row>
    <row r="9369" spans="1:10" s="6" customFormat="1" ht="15" customHeight="1" x14ac:dyDescent="0.3">
      <c r="A9369" s="3" t="s">
        <v>260</v>
      </c>
      <c r="B9369" s="3" t="s">
        <v>261</v>
      </c>
      <c r="C9369" s="3" t="s">
        <v>204</v>
      </c>
      <c r="D9369" s="3" t="s">
        <v>205</v>
      </c>
      <c r="E9369" s="4">
        <v>17</v>
      </c>
      <c r="F9369" s="4">
        <v>13</v>
      </c>
      <c r="G9369" s="3" t="s">
        <v>1005</v>
      </c>
      <c r="H9369" s="3" t="s">
        <v>956</v>
      </c>
      <c r="I9369" s="3" t="s">
        <v>37719</v>
      </c>
      <c r="J9369" s="3" t="s">
        <v>5554</v>
      </c>
    </row>
    <row r="9370" spans="1:10" s="6" customFormat="1" ht="15" customHeight="1" x14ac:dyDescent="0.3">
      <c r="A9370" s="3" t="s">
        <v>260</v>
      </c>
      <c r="B9370" s="3" t="s">
        <v>261</v>
      </c>
      <c r="C9370" s="3" t="s">
        <v>189</v>
      </c>
      <c r="D9370" s="3" t="s">
        <v>190</v>
      </c>
      <c r="E9370" s="4">
        <v>17</v>
      </c>
      <c r="F9370" s="4">
        <v>12</v>
      </c>
      <c r="G9370" s="3" t="s">
        <v>1005</v>
      </c>
      <c r="H9370" s="3" t="s">
        <v>948</v>
      </c>
      <c r="I9370" s="3" t="s">
        <v>37719</v>
      </c>
      <c r="J9370" s="3" t="s">
        <v>5554</v>
      </c>
    </row>
    <row r="9371" spans="1:10" s="6" customFormat="1" ht="15" customHeight="1" x14ac:dyDescent="0.3">
      <c r="A9371" s="3" t="s">
        <v>260</v>
      </c>
      <c r="B9371" s="3" t="s">
        <v>261</v>
      </c>
      <c r="C9371" s="3" t="s">
        <v>173</v>
      </c>
      <c r="D9371" s="3" t="s">
        <v>174</v>
      </c>
      <c r="E9371" s="4">
        <v>17</v>
      </c>
      <c r="F9371" s="4">
        <v>11</v>
      </c>
      <c r="G9371" s="3" t="s">
        <v>1005</v>
      </c>
      <c r="H9371" s="3" t="s">
        <v>867</v>
      </c>
      <c r="I9371" s="3" t="s">
        <v>37719</v>
      </c>
      <c r="J9371" s="3" t="s">
        <v>5554</v>
      </c>
    </row>
    <row r="9372" spans="1:10" s="6" customFormat="1" ht="15" customHeight="1" x14ac:dyDescent="0.3">
      <c r="A9372" s="3" t="s">
        <v>260</v>
      </c>
      <c r="B9372" s="3" t="s">
        <v>261</v>
      </c>
      <c r="C9372" s="3" t="s">
        <v>158</v>
      </c>
      <c r="D9372" s="3" t="s">
        <v>159</v>
      </c>
      <c r="E9372" s="4">
        <v>17</v>
      </c>
      <c r="F9372" s="4">
        <v>10</v>
      </c>
      <c r="G9372" s="3" t="s">
        <v>1005</v>
      </c>
      <c r="H9372" s="3" t="s">
        <v>854</v>
      </c>
      <c r="I9372" s="3" t="s">
        <v>37719</v>
      </c>
      <c r="J9372" s="3" t="s">
        <v>5554</v>
      </c>
    </row>
    <row r="9373" spans="1:10" s="6" customFormat="1" ht="15" customHeight="1" x14ac:dyDescent="0.3">
      <c r="A9373" s="3" t="s">
        <v>260</v>
      </c>
      <c r="B9373" s="3" t="s">
        <v>261</v>
      </c>
      <c r="C9373" s="3" t="s">
        <v>142</v>
      </c>
      <c r="D9373" s="3" t="s">
        <v>143</v>
      </c>
      <c r="E9373" s="4">
        <v>17</v>
      </c>
      <c r="F9373" s="4">
        <v>9</v>
      </c>
      <c r="G9373" s="3" t="s">
        <v>1005</v>
      </c>
      <c r="H9373" s="3" t="s">
        <v>820</v>
      </c>
      <c r="I9373" s="3" t="s">
        <v>37719</v>
      </c>
      <c r="J9373" s="3" t="s">
        <v>5554</v>
      </c>
    </row>
    <row r="9374" spans="1:10" s="6" customFormat="1" ht="15" customHeight="1" x14ac:dyDescent="0.3">
      <c r="A9374" s="3" t="s">
        <v>260</v>
      </c>
      <c r="B9374" s="3" t="s">
        <v>261</v>
      </c>
      <c r="C9374" s="3" t="s">
        <v>128</v>
      </c>
      <c r="D9374" s="3" t="s">
        <v>129</v>
      </c>
      <c r="E9374" s="4">
        <v>17</v>
      </c>
      <c r="F9374" s="4">
        <v>8</v>
      </c>
      <c r="G9374" s="3" t="s">
        <v>1005</v>
      </c>
      <c r="H9374" s="3" t="s">
        <v>803</v>
      </c>
      <c r="I9374" s="3" t="s">
        <v>37719</v>
      </c>
      <c r="J9374" s="3" t="s">
        <v>5554</v>
      </c>
    </row>
    <row r="9375" spans="1:10" s="6" customFormat="1" ht="15" customHeight="1" x14ac:dyDescent="0.3">
      <c r="A9375" s="3" t="s">
        <v>260</v>
      </c>
      <c r="B9375" s="3" t="s">
        <v>261</v>
      </c>
      <c r="C9375" s="3" t="s">
        <v>112</v>
      </c>
      <c r="D9375" s="3" t="s">
        <v>113</v>
      </c>
      <c r="E9375" s="4">
        <v>17</v>
      </c>
      <c r="F9375" s="4">
        <v>7</v>
      </c>
      <c r="G9375" s="3" t="s">
        <v>1005</v>
      </c>
      <c r="H9375" s="3" t="s">
        <v>749</v>
      </c>
      <c r="I9375" s="3" t="s">
        <v>37719</v>
      </c>
      <c r="J9375" s="3" t="s">
        <v>5554</v>
      </c>
    </row>
    <row r="9376" spans="1:10" s="6" customFormat="1" ht="15" customHeight="1" x14ac:dyDescent="0.3">
      <c r="A9376" s="3" t="s">
        <v>260</v>
      </c>
      <c r="B9376" s="3" t="s">
        <v>261</v>
      </c>
      <c r="C9376" s="3" t="s">
        <v>97</v>
      </c>
      <c r="D9376" s="3" t="s">
        <v>98</v>
      </c>
      <c r="E9376" s="4">
        <v>17</v>
      </c>
      <c r="F9376" s="4">
        <v>6</v>
      </c>
      <c r="G9376" s="3" t="s">
        <v>1005</v>
      </c>
      <c r="H9376" s="3" t="s">
        <v>742</v>
      </c>
      <c r="I9376" s="3" t="s">
        <v>37719</v>
      </c>
      <c r="J9376" s="3" t="s">
        <v>5554</v>
      </c>
    </row>
    <row r="9377" spans="1:10" s="6" customFormat="1" ht="15" customHeight="1" x14ac:dyDescent="0.3">
      <c r="A9377" s="3" t="s">
        <v>260</v>
      </c>
      <c r="B9377" s="3" t="s">
        <v>261</v>
      </c>
      <c r="C9377" s="3" t="s">
        <v>86</v>
      </c>
      <c r="D9377" s="3" t="s">
        <v>87</v>
      </c>
      <c r="E9377" s="4">
        <v>17</v>
      </c>
      <c r="F9377" s="4">
        <v>5</v>
      </c>
      <c r="G9377" s="3" t="s">
        <v>1005</v>
      </c>
      <c r="H9377" s="3" t="s">
        <v>731</v>
      </c>
      <c r="I9377" s="3" t="s">
        <v>37719</v>
      </c>
      <c r="J9377" s="3" t="s">
        <v>5554</v>
      </c>
    </row>
    <row r="9378" spans="1:10" s="6" customFormat="1" ht="15" customHeight="1" x14ac:dyDescent="0.3">
      <c r="A9378" s="3" t="s">
        <v>260</v>
      </c>
      <c r="B9378" s="3" t="s">
        <v>261</v>
      </c>
      <c r="C9378" s="3" t="s">
        <v>71</v>
      </c>
      <c r="D9378" s="3" t="s">
        <v>72</v>
      </c>
      <c r="E9378" s="4">
        <v>17</v>
      </c>
      <c r="F9378" s="4">
        <v>4</v>
      </c>
      <c r="G9378" s="3" t="s">
        <v>1005</v>
      </c>
      <c r="H9378" s="3" t="s">
        <v>718</v>
      </c>
      <c r="I9378" s="3" t="s">
        <v>37719</v>
      </c>
      <c r="J9378" s="3" t="s">
        <v>5554</v>
      </c>
    </row>
    <row r="9379" spans="1:10" s="6" customFormat="1" ht="15" customHeight="1" x14ac:dyDescent="0.3">
      <c r="A9379" s="3" t="s">
        <v>260</v>
      </c>
      <c r="B9379" s="3" t="s">
        <v>261</v>
      </c>
      <c r="C9379" s="3" t="s">
        <v>272</v>
      </c>
      <c r="D9379" s="3" t="s">
        <v>273</v>
      </c>
      <c r="E9379" s="4">
        <v>17</v>
      </c>
      <c r="F9379" s="4">
        <v>18</v>
      </c>
      <c r="G9379" s="3" t="s">
        <v>1005</v>
      </c>
      <c r="H9379" s="3" t="s">
        <v>1009</v>
      </c>
      <c r="I9379" s="3" t="s">
        <v>37719</v>
      </c>
      <c r="J9379" s="3" t="s">
        <v>5554</v>
      </c>
    </row>
    <row r="9380" spans="1:10" s="6" customFormat="1" ht="15" customHeight="1" x14ac:dyDescent="0.3">
      <c r="A9380" s="3" t="s">
        <v>260</v>
      </c>
      <c r="B9380" s="3" t="s">
        <v>261</v>
      </c>
      <c r="C9380" s="3" t="s">
        <v>25</v>
      </c>
      <c r="D9380" s="3" t="s">
        <v>26</v>
      </c>
      <c r="E9380" s="4">
        <v>17</v>
      </c>
      <c r="F9380" s="4">
        <v>1</v>
      </c>
      <c r="G9380" s="3" t="s">
        <v>1005</v>
      </c>
      <c r="H9380" s="3" t="s">
        <v>623</v>
      </c>
      <c r="I9380" s="3" t="s">
        <v>37719</v>
      </c>
      <c r="J9380" s="3" t="s">
        <v>5614</v>
      </c>
    </row>
    <row r="9381" spans="1:10" s="6" customFormat="1" ht="15" customHeight="1" x14ac:dyDescent="0.3">
      <c r="A9381" s="3" t="s">
        <v>260</v>
      </c>
      <c r="B9381" s="3" t="s">
        <v>261</v>
      </c>
      <c r="C9381" s="3" t="s">
        <v>42</v>
      </c>
      <c r="D9381" s="3" t="s">
        <v>43</v>
      </c>
      <c r="E9381" s="4">
        <v>17</v>
      </c>
      <c r="F9381" s="4">
        <v>2</v>
      </c>
      <c r="G9381" s="3" t="s">
        <v>1005</v>
      </c>
      <c r="H9381" s="3" t="s">
        <v>686</v>
      </c>
      <c r="I9381" s="3" t="s">
        <v>37719</v>
      </c>
      <c r="J9381" s="3" t="s">
        <v>5614</v>
      </c>
    </row>
    <row r="9382" spans="1:10" s="6" customFormat="1" ht="15" customHeight="1" x14ac:dyDescent="0.3">
      <c r="A9382" s="3" t="s">
        <v>260</v>
      </c>
      <c r="B9382" s="3" t="s">
        <v>261</v>
      </c>
      <c r="C9382" s="3" t="s">
        <v>57</v>
      </c>
      <c r="D9382" s="3" t="s">
        <v>58</v>
      </c>
      <c r="E9382" s="4">
        <v>17</v>
      </c>
      <c r="F9382" s="4">
        <v>3</v>
      </c>
      <c r="G9382" s="3" t="s">
        <v>1005</v>
      </c>
      <c r="H9382" s="3" t="s">
        <v>705</v>
      </c>
      <c r="I9382" s="3" t="s">
        <v>37719</v>
      </c>
      <c r="J9382" s="3" t="s">
        <v>5614</v>
      </c>
    </row>
    <row r="9383" spans="1:10" s="6" customFormat="1" ht="15" customHeight="1" x14ac:dyDescent="0.3">
      <c r="A9383" s="3" t="s">
        <v>260</v>
      </c>
      <c r="B9383" s="3" t="s">
        <v>261</v>
      </c>
      <c r="C9383" s="3" t="s">
        <v>86</v>
      </c>
      <c r="D9383" s="3" t="s">
        <v>87</v>
      </c>
      <c r="E9383" s="4">
        <v>17</v>
      </c>
      <c r="F9383" s="4">
        <v>5</v>
      </c>
      <c r="G9383" s="3" t="s">
        <v>1005</v>
      </c>
      <c r="H9383" s="3" t="s">
        <v>731</v>
      </c>
      <c r="I9383" s="3" t="s">
        <v>37719</v>
      </c>
      <c r="J9383" s="3" t="s">
        <v>5665</v>
      </c>
    </row>
    <row r="9384" spans="1:10" s="6" customFormat="1" ht="15" customHeight="1" x14ac:dyDescent="0.3">
      <c r="A9384" s="3" t="s">
        <v>260</v>
      </c>
      <c r="B9384" s="3" t="s">
        <v>261</v>
      </c>
      <c r="C9384" s="3" t="s">
        <v>57</v>
      </c>
      <c r="D9384" s="3" t="s">
        <v>58</v>
      </c>
      <c r="E9384" s="4">
        <v>17</v>
      </c>
      <c r="F9384" s="4">
        <v>3</v>
      </c>
      <c r="G9384" s="3" t="s">
        <v>1005</v>
      </c>
      <c r="H9384" s="3" t="s">
        <v>705</v>
      </c>
      <c r="I9384" s="3" t="s">
        <v>37719</v>
      </c>
      <c r="J9384" s="3" t="s">
        <v>5665</v>
      </c>
    </row>
    <row r="9385" spans="1:10" s="6" customFormat="1" ht="15" customHeight="1" x14ac:dyDescent="0.3">
      <c r="A9385" s="3" t="s">
        <v>260</v>
      </c>
      <c r="B9385" s="3" t="s">
        <v>261</v>
      </c>
      <c r="C9385" s="3" t="s">
        <v>42</v>
      </c>
      <c r="D9385" s="3" t="s">
        <v>43</v>
      </c>
      <c r="E9385" s="4">
        <v>17</v>
      </c>
      <c r="F9385" s="4">
        <v>2</v>
      </c>
      <c r="G9385" s="3" t="s">
        <v>1005</v>
      </c>
      <c r="H9385" s="3" t="s">
        <v>686</v>
      </c>
      <c r="I9385" s="3" t="s">
        <v>37719</v>
      </c>
      <c r="J9385" s="3" t="s">
        <v>5665</v>
      </c>
    </row>
    <row r="9386" spans="1:10" s="6" customFormat="1" ht="15" customHeight="1" x14ac:dyDescent="0.3">
      <c r="A9386" s="3" t="s">
        <v>260</v>
      </c>
      <c r="B9386" s="3" t="s">
        <v>261</v>
      </c>
      <c r="C9386" s="3" t="s">
        <v>25</v>
      </c>
      <c r="D9386" s="3" t="s">
        <v>26</v>
      </c>
      <c r="E9386" s="4">
        <v>17</v>
      </c>
      <c r="F9386" s="4">
        <v>1</v>
      </c>
      <c r="G9386" s="3" t="s">
        <v>1005</v>
      </c>
      <c r="H9386" s="3" t="s">
        <v>623</v>
      </c>
      <c r="I9386" s="3" t="s">
        <v>37719</v>
      </c>
      <c r="J9386" s="3" t="s">
        <v>5665</v>
      </c>
    </row>
    <row r="9387" spans="1:10" s="6" customFormat="1" ht="15" customHeight="1" x14ac:dyDescent="0.3">
      <c r="A9387" s="3" t="s">
        <v>260</v>
      </c>
      <c r="B9387" s="3" t="s">
        <v>261</v>
      </c>
      <c r="C9387" s="3" t="s">
        <v>493</v>
      </c>
      <c r="D9387" s="3" t="s">
        <v>494</v>
      </c>
      <c r="E9387" s="4">
        <v>17</v>
      </c>
      <c r="F9387" s="4">
        <v>36</v>
      </c>
      <c r="G9387" s="3" t="s">
        <v>1005</v>
      </c>
      <c r="H9387" s="3" t="s">
        <v>1241</v>
      </c>
      <c r="I9387" s="3" t="s">
        <v>37719</v>
      </c>
      <c r="J9387" s="3" t="s">
        <v>5614</v>
      </c>
    </row>
    <row r="9388" spans="1:10" s="6" customFormat="1" ht="15" customHeight="1" x14ac:dyDescent="0.3">
      <c r="A9388" s="3" t="s">
        <v>260</v>
      </c>
      <c r="B9388" s="3" t="s">
        <v>261</v>
      </c>
      <c r="C9388" s="3" t="s">
        <v>448</v>
      </c>
      <c r="D9388" s="3" t="s">
        <v>449</v>
      </c>
      <c r="E9388" s="4">
        <v>17</v>
      </c>
      <c r="F9388" s="4">
        <v>32</v>
      </c>
      <c r="G9388" s="3" t="s">
        <v>1005</v>
      </c>
      <c r="H9388" s="3" t="s">
        <v>1201</v>
      </c>
      <c r="I9388" s="3" t="s">
        <v>37719</v>
      </c>
      <c r="J9388" s="3" t="s">
        <v>5614</v>
      </c>
    </row>
    <row r="9389" spans="1:10" s="6" customFormat="1" ht="15" customHeight="1" x14ac:dyDescent="0.3">
      <c r="A9389" s="3" t="s">
        <v>260</v>
      </c>
      <c r="B9389" s="3" t="s">
        <v>261</v>
      </c>
      <c r="C9389" s="3" t="s">
        <v>440</v>
      </c>
      <c r="D9389" s="3" t="s">
        <v>441</v>
      </c>
      <c r="E9389" s="4">
        <v>17</v>
      </c>
      <c r="F9389" s="4">
        <v>31</v>
      </c>
      <c r="G9389" s="3" t="s">
        <v>1005</v>
      </c>
      <c r="H9389" s="3" t="s">
        <v>1199</v>
      </c>
      <c r="I9389" s="3" t="s">
        <v>37719</v>
      </c>
      <c r="J9389" s="3" t="s">
        <v>5614</v>
      </c>
    </row>
    <row r="9390" spans="1:10" s="6" customFormat="1" ht="15" customHeight="1" x14ac:dyDescent="0.3">
      <c r="A9390" s="3" t="s">
        <v>260</v>
      </c>
      <c r="B9390" s="3" t="s">
        <v>261</v>
      </c>
      <c r="C9390" s="3" t="s">
        <v>389</v>
      </c>
      <c r="D9390" s="3" t="s">
        <v>390</v>
      </c>
      <c r="E9390" s="4">
        <v>17</v>
      </c>
      <c r="F9390" s="4">
        <v>27</v>
      </c>
      <c r="G9390" s="3" t="s">
        <v>1005</v>
      </c>
      <c r="H9390" s="3" t="s">
        <v>1127</v>
      </c>
      <c r="I9390" s="3" t="s">
        <v>37719</v>
      </c>
      <c r="J9390" s="3" t="s">
        <v>5614</v>
      </c>
    </row>
    <row r="9391" spans="1:10" s="6" customFormat="1" ht="15" customHeight="1" x14ac:dyDescent="0.3">
      <c r="A9391" s="3" t="s">
        <v>260</v>
      </c>
      <c r="B9391" s="3" t="s">
        <v>261</v>
      </c>
      <c r="C9391" s="3" t="s">
        <v>376</v>
      </c>
      <c r="D9391" s="3" t="s">
        <v>377</v>
      </c>
      <c r="E9391" s="4">
        <v>17</v>
      </c>
      <c r="F9391" s="4">
        <v>26</v>
      </c>
      <c r="G9391" s="3" t="s">
        <v>1005</v>
      </c>
      <c r="H9391" s="3" t="s">
        <v>1119</v>
      </c>
      <c r="I9391" s="3" t="s">
        <v>37719</v>
      </c>
      <c r="J9391" s="3" t="s">
        <v>5614</v>
      </c>
    </row>
    <row r="9392" spans="1:10" s="6" customFormat="1" ht="15" customHeight="1" x14ac:dyDescent="0.3">
      <c r="A9392" s="3" t="s">
        <v>260</v>
      </c>
      <c r="B9392" s="3" t="s">
        <v>261</v>
      </c>
      <c r="C9392" s="3" t="s">
        <v>366</v>
      </c>
      <c r="D9392" s="3" t="s">
        <v>367</v>
      </c>
      <c r="E9392" s="4">
        <v>17</v>
      </c>
      <c r="F9392" s="4">
        <v>25</v>
      </c>
      <c r="G9392" s="3" t="s">
        <v>1005</v>
      </c>
      <c r="H9392" s="3" t="s">
        <v>1110</v>
      </c>
      <c r="I9392" s="3" t="s">
        <v>37719</v>
      </c>
      <c r="J9392" s="3" t="s">
        <v>5614</v>
      </c>
    </row>
    <row r="9393" spans="1:10" s="6" customFormat="1" ht="15" customHeight="1" x14ac:dyDescent="0.3">
      <c r="A9393" s="3" t="s">
        <v>260</v>
      </c>
      <c r="B9393" s="3" t="s">
        <v>261</v>
      </c>
      <c r="C9393" s="3" t="s">
        <v>352</v>
      </c>
      <c r="D9393" s="3" t="s">
        <v>353</v>
      </c>
      <c r="E9393" s="4">
        <v>17</v>
      </c>
      <c r="F9393" s="4">
        <v>24</v>
      </c>
      <c r="G9393" s="3" t="s">
        <v>1005</v>
      </c>
      <c r="H9393" s="3" t="s">
        <v>1092</v>
      </c>
      <c r="I9393" s="3" t="s">
        <v>37719</v>
      </c>
      <c r="J9393" s="3" t="s">
        <v>5614</v>
      </c>
    </row>
    <row r="9394" spans="1:10" s="6" customFormat="1" ht="15" customHeight="1" x14ac:dyDescent="0.3">
      <c r="A9394" s="3" t="s">
        <v>260</v>
      </c>
      <c r="B9394" s="3" t="s">
        <v>261</v>
      </c>
      <c r="C9394" s="3" t="s">
        <v>337</v>
      </c>
      <c r="D9394" s="3" t="s">
        <v>338</v>
      </c>
      <c r="E9394" s="4">
        <v>17</v>
      </c>
      <c r="F9394" s="4">
        <v>23</v>
      </c>
      <c r="G9394" s="3" t="s">
        <v>1005</v>
      </c>
      <c r="H9394" s="3" t="s">
        <v>1068</v>
      </c>
      <c r="I9394" s="3" t="s">
        <v>37719</v>
      </c>
      <c r="J9394" s="3" t="s">
        <v>5614</v>
      </c>
    </row>
    <row r="9395" spans="1:10" s="6" customFormat="1" ht="15" customHeight="1" x14ac:dyDescent="0.3">
      <c r="A9395" s="3" t="s">
        <v>260</v>
      </c>
      <c r="B9395" s="3" t="s">
        <v>261</v>
      </c>
      <c r="C9395" s="3" t="s">
        <v>322</v>
      </c>
      <c r="D9395" s="3" t="s">
        <v>323</v>
      </c>
      <c r="E9395" s="4">
        <v>17</v>
      </c>
      <c r="F9395" s="4">
        <v>22</v>
      </c>
      <c r="G9395" s="3" t="s">
        <v>1005</v>
      </c>
      <c r="H9395" s="3" t="s">
        <v>1065</v>
      </c>
      <c r="I9395" s="3" t="s">
        <v>37719</v>
      </c>
      <c r="J9395" s="3" t="s">
        <v>5614</v>
      </c>
    </row>
    <row r="9396" spans="1:10" s="6" customFormat="1" ht="15" customHeight="1" x14ac:dyDescent="0.3">
      <c r="A9396" s="3" t="s">
        <v>260</v>
      </c>
      <c r="B9396" s="3" t="s">
        <v>261</v>
      </c>
      <c r="C9396" s="3" t="s">
        <v>307</v>
      </c>
      <c r="D9396" s="3" t="s">
        <v>308</v>
      </c>
      <c r="E9396" s="4">
        <v>17</v>
      </c>
      <c r="F9396" s="4">
        <v>21</v>
      </c>
      <c r="G9396" s="3" t="s">
        <v>1005</v>
      </c>
      <c r="H9396" s="3" t="s">
        <v>1051</v>
      </c>
      <c r="I9396" s="3" t="s">
        <v>37719</v>
      </c>
      <c r="J9396" s="3" t="s">
        <v>5614</v>
      </c>
    </row>
    <row r="9397" spans="1:10" s="6" customFormat="1" ht="15" customHeight="1" x14ac:dyDescent="0.3">
      <c r="A9397" s="3" t="s">
        <v>260</v>
      </c>
      <c r="B9397" s="3" t="s">
        <v>261</v>
      </c>
      <c r="C9397" s="3" t="s">
        <v>295</v>
      </c>
      <c r="D9397" s="3" t="s">
        <v>296</v>
      </c>
      <c r="E9397" s="4">
        <v>17</v>
      </c>
      <c r="F9397" s="4">
        <v>20</v>
      </c>
      <c r="G9397" s="3" t="s">
        <v>1005</v>
      </c>
      <c r="H9397" s="3" t="s">
        <v>1028</v>
      </c>
      <c r="I9397" s="3" t="s">
        <v>37719</v>
      </c>
      <c r="J9397" s="3" t="s">
        <v>5614</v>
      </c>
    </row>
    <row r="9398" spans="1:10" s="6" customFormat="1" ht="15" customHeight="1" x14ac:dyDescent="0.3">
      <c r="A9398" s="3" t="s">
        <v>260</v>
      </c>
      <c r="B9398" s="3" t="s">
        <v>261</v>
      </c>
      <c r="C9398" s="3" t="s">
        <v>283</v>
      </c>
      <c r="D9398" s="3" t="s">
        <v>284</v>
      </c>
      <c r="E9398" s="4">
        <v>17</v>
      </c>
      <c r="F9398" s="4">
        <v>19</v>
      </c>
      <c r="G9398" s="3" t="s">
        <v>1005</v>
      </c>
      <c r="H9398" s="3" t="s">
        <v>1019</v>
      </c>
      <c r="I9398" s="3" t="s">
        <v>37719</v>
      </c>
      <c r="J9398" s="3" t="s">
        <v>5614</v>
      </c>
    </row>
    <row r="9399" spans="1:10" s="6" customFormat="1" ht="15" customHeight="1" x14ac:dyDescent="0.3">
      <c r="A9399" s="3" t="s">
        <v>260</v>
      </c>
      <c r="B9399" s="3" t="s">
        <v>261</v>
      </c>
      <c r="C9399" s="3" t="s">
        <v>272</v>
      </c>
      <c r="D9399" s="3" t="s">
        <v>273</v>
      </c>
      <c r="E9399" s="4">
        <v>17</v>
      </c>
      <c r="F9399" s="4">
        <v>18</v>
      </c>
      <c r="G9399" s="3" t="s">
        <v>1005</v>
      </c>
      <c r="H9399" s="3" t="s">
        <v>1009</v>
      </c>
      <c r="I9399" s="3" t="s">
        <v>37719</v>
      </c>
      <c r="J9399" s="3" t="s">
        <v>5614</v>
      </c>
    </row>
    <row r="9400" spans="1:10" s="6" customFormat="1" ht="15" customHeight="1" x14ac:dyDescent="0.3">
      <c r="A9400" s="3" t="s">
        <v>260</v>
      </c>
      <c r="B9400" s="3" t="s">
        <v>261</v>
      </c>
      <c r="C9400" s="3" t="s">
        <v>246</v>
      </c>
      <c r="D9400" s="3" t="s">
        <v>247</v>
      </c>
      <c r="E9400" s="4">
        <v>17</v>
      </c>
      <c r="F9400" s="4">
        <v>16</v>
      </c>
      <c r="G9400" s="3" t="s">
        <v>1005</v>
      </c>
      <c r="H9400" s="3" t="s">
        <v>989</v>
      </c>
      <c r="I9400" s="3" t="s">
        <v>37719</v>
      </c>
      <c r="J9400" s="3" t="s">
        <v>5614</v>
      </c>
    </row>
    <row r="9401" spans="1:10" s="6" customFormat="1" ht="15" customHeight="1" x14ac:dyDescent="0.3">
      <c r="A9401" s="3" t="s">
        <v>260</v>
      </c>
      <c r="B9401" s="3" t="s">
        <v>261</v>
      </c>
      <c r="C9401" s="3" t="s">
        <v>232</v>
      </c>
      <c r="D9401" s="3" t="s">
        <v>233</v>
      </c>
      <c r="E9401" s="4">
        <v>17</v>
      </c>
      <c r="F9401" s="4">
        <v>15</v>
      </c>
      <c r="G9401" s="3" t="s">
        <v>1005</v>
      </c>
      <c r="H9401" s="3" t="s">
        <v>986</v>
      </c>
      <c r="I9401" s="3" t="s">
        <v>37719</v>
      </c>
      <c r="J9401" s="3" t="s">
        <v>5614</v>
      </c>
    </row>
    <row r="9402" spans="1:10" s="6" customFormat="1" ht="15" customHeight="1" x14ac:dyDescent="0.3">
      <c r="A9402" s="3" t="s">
        <v>260</v>
      </c>
      <c r="B9402" s="3" t="s">
        <v>261</v>
      </c>
      <c r="C9402" s="3" t="s">
        <v>204</v>
      </c>
      <c r="D9402" s="3" t="s">
        <v>205</v>
      </c>
      <c r="E9402" s="4">
        <v>17</v>
      </c>
      <c r="F9402" s="4">
        <v>13</v>
      </c>
      <c r="G9402" s="3" t="s">
        <v>1005</v>
      </c>
      <c r="H9402" s="3" t="s">
        <v>956</v>
      </c>
      <c r="I9402" s="3" t="s">
        <v>37719</v>
      </c>
      <c r="J9402" s="3" t="s">
        <v>5614</v>
      </c>
    </row>
    <row r="9403" spans="1:10" s="6" customFormat="1" ht="15" customHeight="1" x14ac:dyDescent="0.3">
      <c r="A9403" s="3" t="s">
        <v>260</v>
      </c>
      <c r="B9403" s="3" t="s">
        <v>261</v>
      </c>
      <c r="C9403" s="3" t="s">
        <v>189</v>
      </c>
      <c r="D9403" s="3" t="s">
        <v>190</v>
      </c>
      <c r="E9403" s="4">
        <v>17</v>
      </c>
      <c r="F9403" s="4">
        <v>12</v>
      </c>
      <c r="G9403" s="3" t="s">
        <v>1005</v>
      </c>
      <c r="H9403" s="3" t="s">
        <v>948</v>
      </c>
      <c r="I9403" s="3" t="s">
        <v>37719</v>
      </c>
      <c r="J9403" s="3" t="s">
        <v>5614</v>
      </c>
    </row>
    <row r="9404" spans="1:10" s="6" customFormat="1" ht="15" customHeight="1" x14ac:dyDescent="0.3">
      <c r="A9404" s="3" t="s">
        <v>260</v>
      </c>
      <c r="B9404" s="3" t="s">
        <v>261</v>
      </c>
      <c r="C9404" s="3" t="s">
        <v>173</v>
      </c>
      <c r="D9404" s="3" t="s">
        <v>174</v>
      </c>
      <c r="E9404" s="4">
        <v>17</v>
      </c>
      <c r="F9404" s="4">
        <v>11</v>
      </c>
      <c r="G9404" s="3" t="s">
        <v>1005</v>
      </c>
      <c r="H9404" s="3" t="s">
        <v>867</v>
      </c>
      <c r="I9404" s="3" t="s">
        <v>37719</v>
      </c>
      <c r="J9404" s="3" t="s">
        <v>5614</v>
      </c>
    </row>
    <row r="9405" spans="1:10" s="6" customFormat="1" ht="15" customHeight="1" x14ac:dyDescent="0.3">
      <c r="A9405" s="3" t="s">
        <v>260</v>
      </c>
      <c r="B9405" s="3" t="s">
        <v>261</v>
      </c>
      <c r="C9405" s="3" t="s">
        <v>158</v>
      </c>
      <c r="D9405" s="3" t="s">
        <v>159</v>
      </c>
      <c r="E9405" s="4">
        <v>17</v>
      </c>
      <c r="F9405" s="4">
        <v>10</v>
      </c>
      <c r="G9405" s="3" t="s">
        <v>1005</v>
      </c>
      <c r="H9405" s="3" t="s">
        <v>854</v>
      </c>
      <c r="I9405" s="3" t="s">
        <v>37719</v>
      </c>
      <c r="J9405" s="3" t="s">
        <v>5614</v>
      </c>
    </row>
    <row r="9406" spans="1:10" s="6" customFormat="1" ht="15" customHeight="1" x14ac:dyDescent="0.3">
      <c r="A9406" s="3" t="s">
        <v>260</v>
      </c>
      <c r="B9406" s="3" t="s">
        <v>261</v>
      </c>
      <c r="C9406" s="3" t="s">
        <v>142</v>
      </c>
      <c r="D9406" s="3" t="s">
        <v>143</v>
      </c>
      <c r="E9406" s="4">
        <v>17</v>
      </c>
      <c r="F9406" s="4">
        <v>9</v>
      </c>
      <c r="G9406" s="3" t="s">
        <v>1005</v>
      </c>
      <c r="H9406" s="3" t="s">
        <v>820</v>
      </c>
      <c r="I9406" s="3" t="s">
        <v>37719</v>
      </c>
      <c r="J9406" s="3" t="s">
        <v>5614</v>
      </c>
    </row>
    <row r="9407" spans="1:10" s="6" customFormat="1" ht="15" customHeight="1" x14ac:dyDescent="0.3">
      <c r="A9407" s="3" t="s">
        <v>260</v>
      </c>
      <c r="B9407" s="3" t="s">
        <v>261</v>
      </c>
      <c r="C9407" s="3" t="s">
        <v>128</v>
      </c>
      <c r="D9407" s="3" t="s">
        <v>129</v>
      </c>
      <c r="E9407" s="4">
        <v>17</v>
      </c>
      <c r="F9407" s="4">
        <v>8</v>
      </c>
      <c r="G9407" s="3" t="s">
        <v>1005</v>
      </c>
      <c r="H9407" s="3" t="s">
        <v>803</v>
      </c>
      <c r="I9407" s="3" t="s">
        <v>37719</v>
      </c>
      <c r="J9407" s="3" t="s">
        <v>5614</v>
      </c>
    </row>
    <row r="9408" spans="1:10" s="6" customFormat="1" ht="15" customHeight="1" x14ac:dyDescent="0.3">
      <c r="A9408" s="3" t="s">
        <v>260</v>
      </c>
      <c r="B9408" s="3" t="s">
        <v>261</v>
      </c>
      <c r="C9408" s="3" t="s">
        <v>112</v>
      </c>
      <c r="D9408" s="3" t="s">
        <v>113</v>
      </c>
      <c r="E9408" s="4">
        <v>17</v>
      </c>
      <c r="F9408" s="4">
        <v>7</v>
      </c>
      <c r="G9408" s="3" t="s">
        <v>1005</v>
      </c>
      <c r="H9408" s="3" t="s">
        <v>749</v>
      </c>
      <c r="I9408" s="3" t="s">
        <v>37719</v>
      </c>
      <c r="J9408" s="3" t="s">
        <v>5614</v>
      </c>
    </row>
    <row r="9409" spans="1:10" s="6" customFormat="1" ht="15" customHeight="1" x14ac:dyDescent="0.3">
      <c r="A9409" s="3" t="s">
        <v>260</v>
      </c>
      <c r="B9409" s="3" t="s">
        <v>261</v>
      </c>
      <c r="C9409" s="3" t="s">
        <v>97</v>
      </c>
      <c r="D9409" s="3" t="s">
        <v>98</v>
      </c>
      <c r="E9409" s="4">
        <v>17</v>
      </c>
      <c r="F9409" s="4">
        <v>6</v>
      </c>
      <c r="G9409" s="3" t="s">
        <v>1005</v>
      </c>
      <c r="H9409" s="3" t="s">
        <v>742</v>
      </c>
      <c r="I9409" s="3" t="s">
        <v>37719</v>
      </c>
      <c r="J9409" s="3" t="s">
        <v>5614</v>
      </c>
    </row>
    <row r="9410" spans="1:10" s="6" customFormat="1" ht="15" customHeight="1" x14ac:dyDescent="0.3">
      <c r="A9410" s="3" t="s">
        <v>260</v>
      </c>
      <c r="B9410" s="3" t="s">
        <v>261</v>
      </c>
      <c r="C9410" s="3" t="s">
        <v>86</v>
      </c>
      <c r="D9410" s="3" t="s">
        <v>87</v>
      </c>
      <c r="E9410" s="4">
        <v>17</v>
      </c>
      <c r="F9410" s="4">
        <v>5</v>
      </c>
      <c r="G9410" s="3" t="s">
        <v>1005</v>
      </c>
      <c r="H9410" s="3" t="s">
        <v>731</v>
      </c>
      <c r="I9410" s="3" t="s">
        <v>37719</v>
      </c>
      <c r="J9410" s="3" t="s">
        <v>5614</v>
      </c>
    </row>
    <row r="9411" spans="1:10" s="6" customFormat="1" ht="15" customHeight="1" x14ac:dyDescent="0.3">
      <c r="A9411" s="3" t="s">
        <v>260</v>
      </c>
      <c r="B9411" s="3" t="s">
        <v>261</v>
      </c>
      <c r="C9411" s="3" t="s">
        <v>71</v>
      </c>
      <c r="D9411" s="3" t="s">
        <v>72</v>
      </c>
      <c r="E9411" s="4">
        <v>17</v>
      </c>
      <c r="F9411" s="4">
        <v>4</v>
      </c>
      <c r="G9411" s="3" t="s">
        <v>1005</v>
      </c>
      <c r="H9411" s="3" t="s">
        <v>718</v>
      </c>
      <c r="I9411" s="3" t="s">
        <v>37719</v>
      </c>
      <c r="J9411" s="3" t="s">
        <v>5614</v>
      </c>
    </row>
    <row r="9412" spans="1:10" s="6" customFormat="1" ht="15" customHeight="1" x14ac:dyDescent="0.3">
      <c r="A9412" s="3" t="s">
        <v>246</v>
      </c>
      <c r="B9412" s="3" t="s">
        <v>247</v>
      </c>
      <c r="C9412" s="3" t="s">
        <v>352</v>
      </c>
      <c r="D9412" s="3" t="s">
        <v>353</v>
      </c>
      <c r="E9412" s="4">
        <v>16</v>
      </c>
      <c r="F9412" s="4">
        <v>24</v>
      </c>
      <c r="G9412" s="3" t="s">
        <v>989</v>
      </c>
      <c r="H9412" s="3" t="s">
        <v>1092</v>
      </c>
      <c r="I9412" s="3" t="s">
        <v>37719</v>
      </c>
      <c r="J9412" s="3" t="s">
        <v>5713</v>
      </c>
    </row>
    <row r="9413" spans="1:10" s="6" customFormat="1" ht="15" customHeight="1" x14ac:dyDescent="0.3">
      <c r="A9413" s="3" t="s">
        <v>246</v>
      </c>
      <c r="B9413" s="3" t="s">
        <v>247</v>
      </c>
      <c r="C9413" s="3" t="s">
        <v>322</v>
      </c>
      <c r="D9413" s="3" t="s">
        <v>323</v>
      </c>
      <c r="E9413" s="4">
        <v>16</v>
      </c>
      <c r="F9413" s="4">
        <v>22</v>
      </c>
      <c r="G9413" s="3" t="s">
        <v>989</v>
      </c>
      <c r="H9413" s="3" t="s">
        <v>1065</v>
      </c>
      <c r="I9413" s="3" t="s">
        <v>37719</v>
      </c>
      <c r="J9413" s="3" t="s">
        <v>5713</v>
      </c>
    </row>
    <row r="9414" spans="1:10" s="6" customFormat="1" ht="15" customHeight="1" x14ac:dyDescent="0.3">
      <c r="A9414" s="3" t="s">
        <v>246</v>
      </c>
      <c r="B9414" s="3" t="s">
        <v>247</v>
      </c>
      <c r="C9414" s="3" t="s">
        <v>307</v>
      </c>
      <c r="D9414" s="3" t="s">
        <v>308</v>
      </c>
      <c r="E9414" s="4">
        <v>16</v>
      </c>
      <c r="F9414" s="4">
        <v>21</v>
      </c>
      <c r="G9414" s="3" t="s">
        <v>989</v>
      </c>
      <c r="H9414" s="3" t="s">
        <v>1051</v>
      </c>
      <c r="I9414" s="3" t="s">
        <v>37719</v>
      </c>
      <c r="J9414" s="3" t="s">
        <v>5713</v>
      </c>
    </row>
    <row r="9415" spans="1:10" s="6" customFormat="1" ht="15" customHeight="1" x14ac:dyDescent="0.3">
      <c r="A9415" s="3" t="s">
        <v>246</v>
      </c>
      <c r="B9415" s="3" t="s">
        <v>247</v>
      </c>
      <c r="C9415" s="3" t="s">
        <v>295</v>
      </c>
      <c r="D9415" s="3" t="s">
        <v>296</v>
      </c>
      <c r="E9415" s="4">
        <v>16</v>
      </c>
      <c r="F9415" s="4">
        <v>20</v>
      </c>
      <c r="G9415" s="3" t="s">
        <v>989</v>
      </c>
      <c r="H9415" s="3" t="s">
        <v>1028</v>
      </c>
      <c r="I9415" s="3" t="s">
        <v>37719</v>
      </c>
      <c r="J9415" s="3" t="s">
        <v>5713</v>
      </c>
    </row>
    <row r="9416" spans="1:10" s="6" customFormat="1" ht="15" customHeight="1" x14ac:dyDescent="0.3">
      <c r="A9416" s="3" t="s">
        <v>246</v>
      </c>
      <c r="B9416" s="3" t="s">
        <v>247</v>
      </c>
      <c r="C9416" s="3" t="s">
        <v>430</v>
      </c>
      <c r="D9416" s="3" t="s">
        <v>431</v>
      </c>
      <c r="E9416" s="4">
        <v>16</v>
      </c>
      <c r="F9416" s="4">
        <v>30</v>
      </c>
      <c r="G9416" s="3" t="s">
        <v>989</v>
      </c>
      <c r="H9416" s="3" t="s">
        <v>1191</v>
      </c>
      <c r="I9416" s="3" t="s">
        <v>37719</v>
      </c>
      <c r="J9416" s="3" t="s">
        <v>37720</v>
      </c>
    </row>
    <row r="9417" spans="1:10" s="6" customFormat="1" ht="15" customHeight="1" x14ac:dyDescent="0.3">
      <c r="A9417" s="3" t="s">
        <v>246</v>
      </c>
      <c r="B9417" s="3" t="s">
        <v>247</v>
      </c>
      <c r="C9417" s="3" t="s">
        <v>415</v>
      </c>
      <c r="D9417" s="3" t="s">
        <v>416</v>
      </c>
      <c r="E9417" s="4">
        <v>16</v>
      </c>
      <c r="F9417" s="4">
        <v>29</v>
      </c>
      <c r="G9417" s="3" t="s">
        <v>989</v>
      </c>
      <c r="H9417" s="3" t="s">
        <v>1177</v>
      </c>
      <c r="I9417" s="3" t="s">
        <v>37719</v>
      </c>
      <c r="J9417" s="3" t="s">
        <v>37720</v>
      </c>
    </row>
    <row r="9418" spans="1:10" s="6" customFormat="1" ht="15" customHeight="1" x14ac:dyDescent="0.3">
      <c r="A9418" s="3" t="s">
        <v>246</v>
      </c>
      <c r="B9418" s="3" t="s">
        <v>247</v>
      </c>
      <c r="C9418" s="3" t="s">
        <v>389</v>
      </c>
      <c r="D9418" s="3" t="s">
        <v>390</v>
      </c>
      <c r="E9418" s="4">
        <v>16</v>
      </c>
      <c r="F9418" s="4">
        <v>27</v>
      </c>
      <c r="G9418" s="3" t="s">
        <v>989</v>
      </c>
      <c r="H9418" s="3" t="s">
        <v>1127</v>
      </c>
      <c r="I9418" s="3" t="s">
        <v>37719</v>
      </c>
      <c r="J9418" s="3" t="s">
        <v>37720</v>
      </c>
    </row>
    <row r="9419" spans="1:10" s="6" customFormat="1" ht="15" customHeight="1" x14ac:dyDescent="0.3">
      <c r="A9419" s="3" t="s">
        <v>246</v>
      </c>
      <c r="B9419" s="3" t="s">
        <v>247</v>
      </c>
      <c r="C9419" s="3" t="s">
        <v>376</v>
      </c>
      <c r="D9419" s="3" t="s">
        <v>377</v>
      </c>
      <c r="E9419" s="4">
        <v>16</v>
      </c>
      <c r="F9419" s="4">
        <v>26</v>
      </c>
      <c r="G9419" s="3" t="s">
        <v>989</v>
      </c>
      <c r="H9419" s="3" t="s">
        <v>1119</v>
      </c>
      <c r="I9419" s="3" t="s">
        <v>37719</v>
      </c>
      <c r="J9419" s="3" t="s">
        <v>37720</v>
      </c>
    </row>
    <row r="9420" spans="1:10" s="6" customFormat="1" ht="15" customHeight="1" x14ac:dyDescent="0.3">
      <c r="A9420" s="3" t="s">
        <v>246</v>
      </c>
      <c r="B9420" s="3" t="s">
        <v>247</v>
      </c>
      <c r="C9420" s="3" t="s">
        <v>366</v>
      </c>
      <c r="D9420" s="3" t="s">
        <v>367</v>
      </c>
      <c r="E9420" s="4">
        <v>16</v>
      </c>
      <c r="F9420" s="4">
        <v>25</v>
      </c>
      <c r="G9420" s="3" t="s">
        <v>989</v>
      </c>
      <c r="H9420" s="3" t="s">
        <v>1110</v>
      </c>
      <c r="I9420" s="3" t="s">
        <v>37719</v>
      </c>
      <c r="J9420" s="3" t="s">
        <v>37720</v>
      </c>
    </row>
    <row r="9421" spans="1:10" s="6" customFormat="1" ht="15" customHeight="1" x14ac:dyDescent="0.3">
      <c r="A9421" s="3" t="s">
        <v>246</v>
      </c>
      <c r="B9421" s="3" t="s">
        <v>247</v>
      </c>
      <c r="C9421" s="3" t="s">
        <v>352</v>
      </c>
      <c r="D9421" s="3" t="s">
        <v>353</v>
      </c>
      <c r="E9421" s="4">
        <v>16</v>
      </c>
      <c r="F9421" s="4">
        <v>24</v>
      </c>
      <c r="G9421" s="3" t="s">
        <v>989</v>
      </c>
      <c r="H9421" s="3" t="s">
        <v>1092</v>
      </c>
      <c r="I9421" s="3" t="s">
        <v>37719</v>
      </c>
      <c r="J9421" s="3" t="s">
        <v>37720</v>
      </c>
    </row>
    <row r="9422" spans="1:10" s="6" customFormat="1" ht="15" customHeight="1" x14ac:dyDescent="0.3">
      <c r="A9422" s="3" t="s">
        <v>246</v>
      </c>
      <c r="B9422" s="3" t="s">
        <v>247</v>
      </c>
      <c r="C9422" s="3" t="s">
        <v>337</v>
      </c>
      <c r="D9422" s="3" t="s">
        <v>338</v>
      </c>
      <c r="E9422" s="4">
        <v>16</v>
      </c>
      <c r="F9422" s="4">
        <v>23</v>
      </c>
      <c r="G9422" s="3" t="s">
        <v>989</v>
      </c>
      <c r="H9422" s="3" t="s">
        <v>1068</v>
      </c>
      <c r="I9422" s="3" t="s">
        <v>37719</v>
      </c>
      <c r="J9422" s="3" t="s">
        <v>37720</v>
      </c>
    </row>
    <row r="9423" spans="1:10" s="6" customFormat="1" ht="15" customHeight="1" x14ac:dyDescent="0.3">
      <c r="A9423" s="3" t="s">
        <v>246</v>
      </c>
      <c r="B9423" s="3" t="s">
        <v>247</v>
      </c>
      <c r="C9423" s="3" t="s">
        <v>322</v>
      </c>
      <c r="D9423" s="3" t="s">
        <v>323</v>
      </c>
      <c r="E9423" s="4">
        <v>16</v>
      </c>
      <c r="F9423" s="4">
        <v>22</v>
      </c>
      <c r="G9423" s="3" t="s">
        <v>989</v>
      </c>
      <c r="H9423" s="3" t="s">
        <v>1065</v>
      </c>
      <c r="I9423" s="3" t="s">
        <v>37719</v>
      </c>
      <c r="J9423" s="3" t="s">
        <v>37720</v>
      </c>
    </row>
    <row r="9424" spans="1:10" s="6" customFormat="1" ht="15" customHeight="1" x14ac:dyDescent="0.3">
      <c r="A9424" s="3" t="s">
        <v>246</v>
      </c>
      <c r="B9424" s="3" t="s">
        <v>247</v>
      </c>
      <c r="C9424" s="3" t="s">
        <v>307</v>
      </c>
      <c r="D9424" s="3" t="s">
        <v>308</v>
      </c>
      <c r="E9424" s="4">
        <v>16</v>
      </c>
      <c r="F9424" s="4">
        <v>21</v>
      </c>
      <c r="G9424" s="3" t="s">
        <v>989</v>
      </c>
      <c r="H9424" s="3" t="s">
        <v>1051</v>
      </c>
      <c r="I9424" s="3" t="s">
        <v>37719</v>
      </c>
      <c r="J9424" s="3" t="s">
        <v>37720</v>
      </c>
    </row>
    <row r="9425" spans="1:10" s="6" customFormat="1" ht="15" customHeight="1" x14ac:dyDescent="0.3">
      <c r="A9425" s="3" t="s">
        <v>246</v>
      </c>
      <c r="B9425" s="3" t="s">
        <v>247</v>
      </c>
      <c r="C9425" s="3" t="s">
        <v>295</v>
      </c>
      <c r="D9425" s="3" t="s">
        <v>296</v>
      </c>
      <c r="E9425" s="4">
        <v>16</v>
      </c>
      <c r="F9425" s="4">
        <v>20</v>
      </c>
      <c r="G9425" s="3" t="s">
        <v>989</v>
      </c>
      <c r="H9425" s="3" t="s">
        <v>1028</v>
      </c>
      <c r="I9425" s="3" t="s">
        <v>37719</v>
      </c>
      <c r="J9425" s="3" t="s">
        <v>37720</v>
      </c>
    </row>
    <row r="9426" spans="1:10" s="6" customFormat="1" ht="15" customHeight="1" x14ac:dyDescent="0.3">
      <c r="A9426" s="3" t="s">
        <v>246</v>
      </c>
      <c r="B9426" s="3" t="s">
        <v>247</v>
      </c>
      <c r="C9426" s="3" t="s">
        <v>272</v>
      </c>
      <c r="D9426" s="3" t="s">
        <v>273</v>
      </c>
      <c r="E9426" s="4">
        <v>16</v>
      </c>
      <c r="F9426" s="4">
        <v>18</v>
      </c>
      <c r="G9426" s="3" t="s">
        <v>989</v>
      </c>
      <c r="H9426" s="3" t="s">
        <v>1009</v>
      </c>
      <c r="I9426" s="3" t="s">
        <v>37719</v>
      </c>
      <c r="J9426" s="3" t="s">
        <v>37720</v>
      </c>
    </row>
    <row r="9427" spans="1:10" s="6" customFormat="1" ht="15" customHeight="1" x14ac:dyDescent="0.3">
      <c r="A9427" s="3" t="s">
        <v>246</v>
      </c>
      <c r="B9427" s="3" t="s">
        <v>247</v>
      </c>
      <c r="C9427" s="3" t="s">
        <v>260</v>
      </c>
      <c r="D9427" s="3" t="s">
        <v>261</v>
      </c>
      <c r="E9427" s="4">
        <v>16</v>
      </c>
      <c r="F9427" s="4">
        <v>17</v>
      </c>
      <c r="G9427" s="3" t="s">
        <v>989</v>
      </c>
      <c r="H9427" s="3" t="s">
        <v>1005</v>
      </c>
      <c r="I9427" s="3" t="s">
        <v>37719</v>
      </c>
      <c r="J9427" s="3" t="s">
        <v>37720</v>
      </c>
    </row>
    <row r="9428" spans="1:10" s="6" customFormat="1" ht="15" customHeight="1" x14ac:dyDescent="0.3">
      <c r="A9428" s="3" t="s">
        <v>246</v>
      </c>
      <c r="B9428" s="3" t="s">
        <v>247</v>
      </c>
      <c r="C9428" s="3" t="s">
        <v>232</v>
      </c>
      <c r="D9428" s="3" t="s">
        <v>233</v>
      </c>
      <c r="E9428" s="4">
        <v>16</v>
      </c>
      <c r="F9428" s="4">
        <v>15</v>
      </c>
      <c r="G9428" s="3" t="s">
        <v>989</v>
      </c>
      <c r="H9428" s="3" t="s">
        <v>986</v>
      </c>
      <c r="I9428" s="3" t="s">
        <v>37719</v>
      </c>
      <c r="J9428" s="3" t="s">
        <v>37720</v>
      </c>
    </row>
    <row r="9429" spans="1:10" s="6" customFormat="1" ht="15" customHeight="1" x14ac:dyDescent="0.3">
      <c r="A9429" s="3" t="s">
        <v>246</v>
      </c>
      <c r="B9429" s="3" t="s">
        <v>247</v>
      </c>
      <c r="C9429" s="3" t="s">
        <v>440</v>
      </c>
      <c r="D9429" s="3" t="s">
        <v>441</v>
      </c>
      <c r="E9429" s="4">
        <v>16</v>
      </c>
      <c r="F9429" s="4">
        <v>31</v>
      </c>
      <c r="G9429" s="3" t="s">
        <v>989</v>
      </c>
      <c r="H9429" s="3" t="s">
        <v>1199</v>
      </c>
      <c r="I9429" s="3" t="s">
        <v>37719</v>
      </c>
      <c r="J9429" s="3" t="s">
        <v>37720</v>
      </c>
    </row>
    <row r="9430" spans="1:10" s="6" customFormat="1" ht="15" customHeight="1" x14ac:dyDescent="0.3">
      <c r="A9430" s="3" t="s">
        <v>246</v>
      </c>
      <c r="B9430" s="3" t="s">
        <v>247</v>
      </c>
      <c r="C9430" s="3" t="s">
        <v>219</v>
      </c>
      <c r="D9430" s="3" t="s">
        <v>220</v>
      </c>
      <c r="E9430" s="4">
        <v>16</v>
      </c>
      <c r="F9430" s="4">
        <v>14</v>
      </c>
      <c r="G9430" s="3" t="s">
        <v>989</v>
      </c>
      <c r="H9430" s="3" t="s">
        <v>977</v>
      </c>
      <c r="I9430" s="3" t="s">
        <v>37719</v>
      </c>
      <c r="J9430" s="3" t="s">
        <v>37720</v>
      </c>
    </row>
    <row r="9431" spans="1:10" s="6" customFormat="1" ht="15" customHeight="1" x14ac:dyDescent="0.3">
      <c r="A9431" s="3" t="s">
        <v>246</v>
      </c>
      <c r="B9431" s="3" t="s">
        <v>247</v>
      </c>
      <c r="C9431" s="3" t="s">
        <v>189</v>
      </c>
      <c r="D9431" s="3" t="s">
        <v>190</v>
      </c>
      <c r="E9431" s="4">
        <v>16</v>
      </c>
      <c r="F9431" s="4">
        <v>12</v>
      </c>
      <c r="G9431" s="3" t="s">
        <v>989</v>
      </c>
      <c r="H9431" s="3" t="s">
        <v>948</v>
      </c>
      <c r="I9431" s="3" t="s">
        <v>37719</v>
      </c>
      <c r="J9431" s="3" t="s">
        <v>37720</v>
      </c>
    </row>
    <row r="9432" spans="1:10" s="6" customFormat="1" ht="15" customHeight="1" x14ac:dyDescent="0.3">
      <c r="A9432" s="3" t="s">
        <v>246</v>
      </c>
      <c r="B9432" s="3" t="s">
        <v>247</v>
      </c>
      <c r="C9432" s="3" t="s">
        <v>173</v>
      </c>
      <c r="D9432" s="3" t="s">
        <v>174</v>
      </c>
      <c r="E9432" s="4">
        <v>16</v>
      </c>
      <c r="F9432" s="4">
        <v>11</v>
      </c>
      <c r="G9432" s="3" t="s">
        <v>989</v>
      </c>
      <c r="H9432" s="3" t="s">
        <v>867</v>
      </c>
      <c r="I9432" s="3" t="s">
        <v>37719</v>
      </c>
      <c r="J9432" s="3" t="s">
        <v>37720</v>
      </c>
    </row>
    <row r="9433" spans="1:10" s="6" customFormat="1" ht="15" customHeight="1" x14ac:dyDescent="0.3">
      <c r="A9433" s="3" t="s">
        <v>246</v>
      </c>
      <c r="B9433" s="3" t="s">
        <v>247</v>
      </c>
      <c r="C9433" s="3" t="s">
        <v>158</v>
      </c>
      <c r="D9433" s="3" t="s">
        <v>159</v>
      </c>
      <c r="E9433" s="4">
        <v>16</v>
      </c>
      <c r="F9433" s="4">
        <v>10</v>
      </c>
      <c r="G9433" s="3" t="s">
        <v>989</v>
      </c>
      <c r="H9433" s="3" t="s">
        <v>854</v>
      </c>
      <c r="I9433" s="3" t="s">
        <v>37719</v>
      </c>
      <c r="J9433" s="3" t="s">
        <v>37720</v>
      </c>
    </row>
    <row r="9434" spans="1:10" s="6" customFormat="1" ht="15" customHeight="1" x14ac:dyDescent="0.3">
      <c r="A9434" s="3" t="s">
        <v>246</v>
      </c>
      <c r="B9434" s="3" t="s">
        <v>247</v>
      </c>
      <c r="C9434" s="3" t="s">
        <v>142</v>
      </c>
      <c r="D9434" s="3" t="s">
        <v>143</v>
      </c>
      <c r="E9434" s="4">
        <v>16</v>
      </c>
      <c r="F9434" s="4">
        <v>9</v>
      </c>
      <c r="G9434" s="3" t="s">
        <v>989</v>
      </c>
      <c r="H9434" s="3" t="s">
        <v>820</v>
      </c>
      <c r="I9434" s="3" t="s">
        <v>37719</v>
      </c>
      <c r="J9434" s="3" t="s">
        <v>37720</v>
      </c>
    </row>
    <row r="9435" spans="1:10" s="6" customFormat="1" ht="15" customHeight="1" x14ac:dyDescent="0.3">
      <c r="A9435" s="3" t="s">
        <v>246</v>
      </c>
      <c r="B9435" s="3" t="s">
        <v>247</v>
      </c>
      <c r="C9435" s="3" t="s">
        <v>128</v>
      </c>
      <c r="D9435" s="3" t="s">
        <v>129</v>
      </c>
      <c r="E9435" s="4">
        <v>16</v>
      </c>
      <c r="F9435" s="4">
        <v>8</v>
      </c>
      <c r="G9435" s="3" t="s">
        <v>989</v>
      </c>
      <c r="H9435" s="3" t="s">
        <v>803</v>
      </c>
      <c r="I9435" s="3" t="s">
        <v>37719</v>
      </c>
      <c r="J9435" s="3" t="s">
        <v>37720</v>
      </c>
    </row>
    <row r="9436" spans="1:10" s="6" customFormat="1" ht="15" customHeight="1" x14ac:dyDescent="0.3">
      <c r="A9436" s="3" t="s">
        <v>246</v>
      </c>
      <c r="B9436" s="3" t="s">
        <v>247</v>
      </c>
      <c r="C9436" s="3" t="s">
        <v>112</v>
      </c>
      <c r="D9436" s="3" t="s">
        <v>113</v>
      </c>
      <c r="E9436" s="4">
        <v>16</v>
      </c>
      <c r="F9436" s="4">
        <v>7</v>
      </c>
      <c r="G9436" s="3" t="s">
        <v>989</v>
      </c>
      <c r="H9436" s="3" t="s">
        <v>749</v>
      </c>
      <c r="I9436" s="3" t="s">
        <v>37719</v>
      </c>
      <c r="J9436" s="3" t="s">
        <v>37720</v>
      </c>
    </row>
    <row r="9437" spans="1:10" s="6" customFormat="1" ht="15" customHeight="1" x14ac:dyDescent="0.3">
      <c r="A9437" s="3" t="s">
        <v>246</v>
      </c>
      <c r="B9437" s="3" t="s">
        <v>247</v>
      </c>
      <c r="C9437" s="3" t="s">
        <v>97</v>
      </c>
      <c r="D9437" s="3" t="s">
        <v>98</v>
      </c>
      <c r="E9437" s="4">
        <v>16</v>
      </c>
      <c r="F9437" s="4">
        <v>6</v>
      </c>
      <c r="G9437" s="3" t="s">
        <v>989</v>
      </c>
      <c r="H9437" s="3" t="s">
        <v>742</v>
      </c>
      <c r="I9437" s="3" t="s">
        <v>37719</v>
      </c>
      <c r="J9437" s="3" t="s">
        <v>37720</v>
      </c>
    </row>
    <row r="9438" spans="1:10" s="6" customFormat="1" ht="15" customHeight="1" x14ac:dyDescent="0.3">
      <c r="A9438" s="3" t="s">
        <v>246</v>
      </c>
      <c r="B9438" s="3" t="s">
        <v>247</v>
      </c>
      <c r="C9438" s="3" t="s">
        <v>86</v>
      </c>
      <c r="D9438" s="3" t="s">
        <v>87</v>
      </c>
      <c r="E9438" s="4">
        <v>16</v>
      </c>
      <c r="F9438" s="4">
        <v>5</v>
      </c>
      <c r="G9438" s="3" t="s">
        <v>989</v>
      </c>
      <c r="H9438" s="3" t="s">
        <v>731</v>
      </c>
      <c r="I9438" s="3" t="s">
        <v>37719</v>
      </c>
      <c r="J9438" s="3" t="s">
        <v>37720</v>
      </c>
    </row>
    <row r="9439" spans="1:10" s="6" customFormat="1" ht="15" customHeight="1" x14ac:dyDescent="0.3">
      <c r="A9439" s="3" t="s">
        <v>246</v>
      </c>
      <c r="B9439" s="3" t="s">
        <v>247</v>
      </c>
      <c r="C9439" s="3" t="s">
        <v>71</v>
      </c>
      <c r="D9439" s="3" t="s">
        <v>72</v>
      </c>
      <c r="E9439" s="4">
        <v>16</v>
      </c>
      <c r="F9439" s="4">
        <v>4</v>
      </c>
      <c r="G9439" s="3" t="s">
        <v>989</v>
      </c>
      <c r="H9439" s="3" t="s">
        <v>718</v>
      </c>
      <c r="I9439" s="3" t="s">
        <v>37719</v>
      </c>
      <c r="J9439" s="3" t="s">
        <v>37720</v>
      </c>
    </row>
    <row r="9440" spans="1:10" s="6" customFormat="1" ht="15" customHeight="1" x14ac:dyDescent="0.3">
      <c r="A9440" s="3" t="s">
        <v>246</v>
      </c>
      <c r="B9440" s="3" t="s">
        <v>247</v>
      </c>
      <c r="C9440" s="3" t="s">
        <v>57</v>
      </c>
      <c r="D9440" s="3" t="s">
        <v>58</v>
      </c>
      <c r="E9440" s="4">
        <v>16</v>
      </c>
      <c r="F9440" s="4">
        <v>3</v>
      </c>
      <c r="G9440" s="3" t="s">
        <v>989</v>
      </c>
      <c r="H9440" s="3" t="s">
        <v>705</v>
      </c>
      <c r="I9440" s="3" t="s">
        <v>37719</v>
      </c>
      <c r="J9440" s="3" t="s">
        <v>37720</v>
      </c>
    </row>
    <row r="9441" spans="1:10" s="6" customFormat="1" ht="15" customHeight="1" x14ac:dyDescent="0.3">
      <c r="A9441" s="3" t="s">
        <v>246</v>
      </c>
      <c r="B9441" s="3" t="s">
        <v>247</v>
      </c>
      <c r="C9441" s="3" t="s">
        <v>25</v>
      </c>
      <c r="D9441" s="3" t="s">
        <v>26</v>
      </c>
      <c r="E9441" s="4">
        <v>16</v>
      </c>
      <c r="F9441" s="4">
        <v>1</v>
      </c>
      <c r="G9441" s="3" t="s">
        <v>989</v>
      </c>
      <c r="H9441" s="3" t="s">
        <v>623</v>
      </c>
      <c r="I9441" s="3" t="s">
        <v>37719</v>
      </c>
      <c r="J9441" s="3" t="s">
        <v>37720</v>
      </c>
    </row>
    <row r="9442" spans="1:10" s="6" customFormat="1" ht="15" customHeight="1" x14ac:dyDescent="0.3">
      <c r="A9442" s="3" t="s">
        <v>246</v>
      </c>
      <c r="B9442" s="3" t="s">
        <v>247</v>
      </c>
      <c r="C9442" s="3" t="s">
        <v>593</v>
      </c>
      <c r="D9442" s="3" t="s">
        <v>594</v>
      </c>
      <c r="E9442" s="4">
        <v>16</v>
      </c>
      <c r="F9442" s="4">
        <v>44</v>
      </c>
      <c r="G9442" s="3" t="s">
        <v>989</v>
      </c>
      <c r="H9442" s="3" t="s">
        <v>1333</v>
      </c>
      <c r="I9442" s="3" t="s">
        <v>37719</v>
      </c>
      <c r="J9442" s="3" t="s">
        <v>5436</v>
      </c>
    </row>
    <row r="9443" spans="1:10" s="6" customFormat="1" ht="15" customHeight="1" x14ac:dyDescent="0.3">
      <c r="A9443" s="3" t="s">
        <v>246</v>
      </c>
      <c r="B9443" s="3" t="s">
        <v>247</v>
      </c>
      <c r="C9443" s="3" t="s">
        <v>581</v>
      </c>
      <c r="D9443" s="3" t="s">
        <v>582</v>
      </c>
      <c r="E9443" s="4">
        <v>16</v>
      </c>
      <c r="F9443" s="4">
        <v>43</v>
      </c>
      <c r="G9443" s="3" t="s">
        <v>989</v>
      </c>
      <c r="H9443" s="3" t="s">
        <v>1321</v>
      </c>
      <c r="I9443" s="3" t="s">
        <v>37719</v>
      </c>
      <c r="J9443" s="3" t="s">
        <v>5436</v>
      </c>
    </row>
    <row r="9444" spans="1:10" s="6" customFormat="1" ht="15" customHeight="1" x14ac:dyDescent="0.3">
      <c r="A9444" s="3" t="s">
        <v>246</v>
      </c>
      <c r="B9444" s="3" t="s">
        <v>247</v>
      </c>
      <c r="C9444" s="3" t="s">
        <v>204</v>
      </c>
      <c r="D9444" s="3" t="s">
        <v>205</v>
      </c>
      <c r="E9444" s="4">
        <v>16</v>
      </c>
      <c r="F9444" s="4">
        <v>13</v>
      </c>
      <c r="G9444" s="3" t="s">
        <v>989</v>
      </c>
      <c r="H9444" s="3" t="s">
        <v>956</v>
      </c>
      <c r="I9444" s="3" t="s">
        <v>37719</v>
      </c>
      <c r="J9444" s="3" t="s">
        <v>37720</v>
      </c>
    </row>
    <row r="9445" spans="1:10" s="6" customFormat="1" ht="15" customHeight="1" x14ac:dyDescent="0.3">
      <c r="A9445" s="3" t="s">
        <v>246</v>
      </c>
      <c r="B9445" s="3" t="s">
        <v>247</v>
      </c>
      <c r="C9445" s="3" t="s">
        <v>545</v>
      </c>
      <c r="D9445" s="3" t="s">
        <v>546</v>
      </c>
      <c r="E9445" s="4">
        <v>16</v>
      </c>
      <c r="F9445" s="4">
        <v>40</v>
      </c>
      <c r="G9445" s="3" t="s">
        <v>989</v>
      </c>
      <c r="H9445" s="3" t="s">
        <v>1276</v>
      </c>
      <c r="I9445" s="3" t="s">
        <v>37719</v>
      </c>
      <c r="J9445" s="3" t="s">
        <v>5436</v>
      </c>
    </row>
    <row r="9446" spans="1:10" s="6" customFormat="1" ht="15" customHeight="1" x14ac:dyDescent="0.3">
      <c r="A9446" s="3" t="s">
        <v>246</v>
      </c>
      <c r="B9446" s="3" t="s">
        <v>247</v>
      </c>
      <c r="C9446" s="3" t="s">
        <v>459</v>
      </c>
      <c r="D9446" s="3" t="s">
        <v>460</v>
      </c>
      <c r="E9446" s="4">
        <v>16</v>
      </c>
      <c r="F9446" s="4">
        <v>33</v>
      </c>
      <c r="G9446" s="3" t="s">
        <v>989</v>
      </c>
      <c r="H9446" s="3" t="s">
        <v>1221</v>
      </c>
      <c r="I9446" s="3" t="s">
        <v>37719</v>
      </c>
      <c r="J9446" s="3" t="s">
        <v>37720</v>
      </c>
    </row>
    <row r="9447" spans="1:10" s="6" customFormat="1" ht="15" customHeight="1" x14ac:dyDescent="0.3">
      <c r="A9447" s="3" t="s">
        <v>246</v>
      </c>
      <c r="B9447" s="3" t="s">
        <v>247</v>
      </c>
      <c r="C9447" s="3" t="s">
        <v>545</v>
      </c>
      <c r="D9447" s="3" t="s">
        <v>546</v>
      </c>
      <c r="E9447" s="4">
        <v>16</v>
      </c>
      <c r="F9447" s="4">
        <v>40</v>
      </c>
      <c r="G9447" s="3" t="s">
        <v>989</v>
      </c>
      <c r="H9447" s="3" t="s">
        <v>1276</v>
      </c>
      <c r="I9447" s="3" t="s">
        <v>37719</v>
      </c>
      <c r="J9447" s="3" t="s">
        <v>37720</v>
      </c>
    </row>
    <row r="9448" spans="1:10" s="6" customFormat="1" ht="15" customHeight="1" x14ac:dyDescent="0.3">
      <c r="A9448" s="3" t="s">
        <v>246</v>
      </c>
      <c r="B9448" s="3" t="s">
        <v>247</v>
      </c>
      <c r="C9448" s="3" t="s">
        <v>376</v>
      </c>
      <c r="D9448" s="3" t="s">
        <v>377</v>
      </c>
      <c r="E9448" s="4">
        <v>16</v>
      </c>
      <c r="F9448" s="4">
        <v>26</v>
      </c>
      <c r="G9448" s="3" t="s">
        <v>989</v>
      </c>
      <c r="H9448" s="3" t="s">
        <v>1119</v>
      </c>
      <c r="I9448" s="3" t="s">
        <v>37719</v>
      </c>
      <c r="J9448" s="3" t="s">
        <v>37721</v>
      </c>
    </row>
    <row r="9449" spans="1:10" s="6" customFormat="1" ht="15" customHeight="1" x14ac:dyDescent="0.3">
      <c r="A9449" s="3" t="s">
        <v>246</v>
      </c>
      <c r="B9449" s="3" t="s">
        <v>247</v>
      </c>
      <c r="C9449" s="3" t="s">
        <v>366</v>
      </c>
      <c r="D9449" s="3" t="s">
        <v>367</v>
      </c>
      <c r="E9449" s="4">
        <v>16</v>
      </c>
      <c r="F9449" s="4">
        <v>25</v>
      </c>
      <c r="G9449" s="3" t="s">
        <v>989</v>
      </c>
      <c r="H9449" s="3" t="s">
        <v>1110</v>
      </c>
      <c r="I9449" s="3" t="s">
        <v>37719</v>
      </c>
      <c r="J9449" s="3" t="s">
        <v>37721</v>
      </c>
    </row>
    <row r="9450" spans="1:10" s="6" customFormat="1" ht="15" customHeight="1" x14ac:dyDescent="0.3">
      <c r="A9450" s="3" t="s">
        <v>246</v>
      </c>
      <c r="B9450" s="3" t="s">
        <v>247</v>
      </c>
      <c r="C9450" s="3" t="s">
        <v>352</v>
      </c>
      <c r="D9450" s="3" t="s">
        <v>353</v>
      </c>
      <c r="E9450" s="4">
        <v>16</v>
      </c>
      <c r="F9450" s="4">
        <v>24</v>
      </c>
      <c r="G9450" s="3" t="s">
        <v>989</v>
      </c>
      <c r="H9450" s="3" t="s">
        <v>1092</v>
      </c>
      <c r="I9450" s="3" t="s">
        <v>37719</v>
      </c>
      <c r="J9450" s="3" t="s">
        <v>37721</v>
      </c>
    </row>
    <row r="9451" spans="1:10" s="6" customFormat="1" ht="15" customHeight="1" x14ac:dyDescent="0.3">
      <c r="A9451" s="3" t="s">
        <v>246</v>
      </c>
      <c r="B9451" s="3" t="s">
        <v>247</v>
      </c>
      <c r="C9451" s="3" t="s">
        <v>322</v>
      </c>
      <c r="D9451" s="3" t="s">
        <v>323</v>
      </c>
      <c r="E9451" s="4">
        <v>16</v>
      </c>
      <c r="F9451" s="4">
        <v>22</v>
      </c>
      <c r="G9451" s="3" t="s">
        <v>989</v>
      </c>
      <c r="H9451" s="3" t="s">
        <v>1065</v>
      </c>
      <c r="I9451" s="3" t="s">
        <v>37719</v>
      </c>
      <c r="J9451" s="3" t="s">
        <v>37721</v>
      </c>
    </row>
    <row r="9452" spans="1:10" s="6" customFormat="1" ht="15" customHeight="1" x14ac:dyDescent="0.3">
      <c r="A9452" s="3" t="s">
        <v>246</v>
      </c>
      <c r="B9452" s="3" t="s">
        <v>247</v>
      </c>
      <c r="C9452" s="3" t="s">
        <v>307</v>
      </c>
      <c r="D9452" s="3" t="s">
        <v>308</v>
      </c>
      <c r="E9452" s="4">
        <v>16</v>
      </c>
      <c r="F9452" s="4">
        <v>21</v>
      </c>
      <c r="G9452" s="3" t="s">
        <v>989</v>
      </c>
      <c r="H9452" s="3" t="s">
        <v>1051</v>
      </c>
      <c r="I9452" s="3" t="s">
        <v>37719</v>
      </c>
      <c r="J9452" s="3" t="s">
        <v>37721</v>
      </c>
    </row>
    <row r="9453" spans="1:10" s="6" customFormat="1" ht="15" customHeight="1" x14ac:dyDescent="0.3">
      <c r="A9453" s="3" t="s">
        <v>246</v>
      </c>
      <c r="B9453" s="3" t="s">
        <v>247</v>
      </c>
      <c r="C9453" s="3" t="s">
        <v>295</v>
      </c>
      <c r="D9453" s="3" t="s">
        <v>296</v>
      </c>
      <c r="E9453" s="4">
        <v>16</v>
      </c>
      <c r="F9453" s="4">
        <v>20</v>
      </c>
      <c r="G9453" s="3" t="s">
        <v>989</v>
      </c>
      <c r="H9453" s="3" t="s">
        <v>1028</v>
      </c>
      <c r="I9453" s="3" t="s">
        <v>37719</v>
      </c>
      <c r="J9453" s="3" t="s">
        <v>37721</v>
      </c>
    </row>
    <row r="9454" spans="1:10" s="6" customFormat="1" ht="15" customHeight="1" x14ac:dyDescent="0.3">
      <c r="A9454" s="3" t="s">
        <v>246</v>
      </c>
      <c r="B9454" s="3" t="s">
        <v>247</v>
      </c>
      <c r="C9454" s="3" t="s">
        <v>283</v>
      </c>
      <c r="D9454" s="3" t="s">
        <v>284</v>
      </c>
      <c r="E9454" s="4">
        <v>16</v>
      </c>
      <c r="F9454" s="4">
        <v>19</v>
      </c>
      <c r="G9454" s="3" t="s">
        <v>989</v>
      </c>
      <c r="H9454" s="3" t="s">
        <v>1019</v>
      </c>
      <c r="I9454" s="3" t="s">
        <v>37719</v>
      </c>
      <c r="J9454" s="3" t="s">
        <v>37721</v>
      </c>
    </row>
    <row r="9455" spans="1:10" s="6" customFormat="1" ht="15" customHeight="1" x14ac:dyDescent="0.3">
      <c r="A9455" s="3" t="s">
        <v>246</v>
      </c>
      <c r="B9455" s="3" t="s">
        <v>247</v>
      </c>
      <c r="C9455" s="3" t="s">
        <v>272</v>
      </c>
      <c r="D9455" s="3" t="s">
        <v>273</v>
      </c>
      <c r="E9455" s="4">
        <v>16</v>
      </c>
      <c r="F9455" s="4">
        <v>18</v>
      </c>
      <c r="G9455" s="3" t="s">
        <v>989</v>
      </c>
      <c r="H9455" s="3" t="s">
        <v>1009</v>
      </c>
      <c r="I9455" s="3" t="s">
        <v>37719</v>
      </c>
      <c r="J9455" s="3" t="s">
        <v>37721</v>
      </c>
    </row>
    <row r="9456" spans="1:10" s="6" customFormat="1" ht="15" customHeight="1" x14ac:dyDescent="0.3">
      <c r="A9456" s="3" t="s">
        <v>246</v>
      </c>
      <c r="B9456" s="3" t="s">
        <v>247</v>
      </c>
      <c r="C9456" s="3" t="s">
        <v>260</v>
      </c>
      <c r="D9456" s="3" t="s">
        <v>261</v>
      </c>
      <c r="E9456" s="4">
        <v>16</v>
      </c>
      <c r="F9456" s="4">
        <v>17</v>
      </c>
      <c r="G9456" s="3" t="s">
        <v>989</v>
      </c>
      <c r="H9456" s="3" t="s">
        <v>1005</v>
      </c>
      <c r="I9456" s="3" t="s">
        <v>37719</v>
      </c>
      <c r="J9456" s="3" t="s">
        <v>37721</v>
      </c>
    </row>
    <row r="9457" spans="1:10" s="6" customFormat="1" ht="15" customHeight="1" x14ac:dyDescent="0.3">
      <c r="A9457" s="3" t="s">
        <v>246</v>
      </c>
      <c r="B9457" s="3" t="s">
        <v>247</v>
      </c>
      <c r="C9457" s="3" t="s">
        <v>232</v>
      </c>
      <c r="D9457" s="3" t="s">
        <v>233</v>
      </c>
      <c r="E9457" s="4">
        <v>16</v>
      </c>
      <c r="F9457" s="4">
        <v>15</v>
      </c>
      <c r="G9457" s="3" t="s">
        <v>989</v>
      </c>
      <c r="H9457" s="3" t="s">
        <v>986</v>
      </c>
      <c r="I9457" s="3" t="s">
        <v>37719</v>
      </c>
      <c r="J9457" s="3" t="s">
        <v>37721</v>
      </c>
    </row>
    <row r="9458" spans="1:10" s="6" customFormat="1" ht="15" customHeight="1" x14ac:dyDescent="0.3">
      <c r="A9458" s="3" t="s">
        <v>246</v>
      </c>
      <c r="B9458" s="3" t="s">
        <v>247</v>
      </c>
      <c r="C9458" s="3" t="s">
        <v>219</v>
      </c>
      <c r="D9458" s="3" t="s">
        <v>220</v>
      </c>
      <c r="E9458" s="4">
        <v>16</v>
      </c>
      <c r="F9458" s="4">
        <v>14</v>
      </c>
      <c r="G9458" s="3" t="s">
        <v>989</v>
      </c>
      <c r="H9458" s="3" t="s">
        <v>977</v>
      </c>
      <c r="I9458" s="3" t="s">
        <v>37719</v>
      </c>
      <c r="J9458" s="3" t="s">
        <v>37721</v>
      </c>
    </row>
    <row r="9459" spans="1:10" s="6" customFormat="1" ht="15" customHeight="1" x14ac:dyDescent="0.3">
      <c r="A9459" s="3" t="s">
        <v>246</v>
      </c>
      <c r="B9459" s="3" t="s">
        <v>247</v>
      </c>
      <c r="C9459" s="3" t="s">
        <v>204</v>
      </c>
      <c r="D9459" s="3" t="s">
        <v>205</v>
      </c>
      <c r="E9459" s="4">
        <v>16</v>
      </c>
      <c r="F9459" s="4">
        <v>13</v>
      </c>
      <c r="G9459" s="3" t="s">
        <v>989</v>
      </c>
      <c r="H9459" s="3" t="s">
        <v>956</v>
      </c>
      <c r="I9459" s="3" t="s">
        <v>37719</v>
      </c>
      <c r="J9459" s="3" t="s">
        <v>37721</v>
      </c>
    </row>
    <row r="9460" spans="1:10" s="6" customFormat="1" ht="15" customHeight="1" x14ac:dyDescent="0.3">
      <c r="A9460" s="3" t="s">
        <v>246</v>
      </c>
      <c r="B9460" s="3" t="s">
        <v>247</v>
      </c>
      <c r="C9460" s="3" t="s">
        <v>189</v>
      </c>
      <c r="D9460" s="3" t="s">
        <v>190</v>
      </c>
      <c r="E9460" s="4">
        <v>16</v>
      </c>
      <c r="F9460" s="4">
        <v>12</v>
      </c>
      <c r="G9460" s="3" t="s">
        <v>989</v>
      </c>
      <c r="H9460" s="3" t="s">
        <v>948</v>
      </c>
      <c r="I9460" s="3" t="s">
        <v>37719</v>
      </c>
      <c r="J9460" s="3" t="s">
        <v>37721</v>
      </c>
    </row>
    <row r="9461" spans="1:10" s="6" customFormat="1" ht="15" customHeight="1" x14ac:dyDescent="0.3">
      <c r="A9461" s="3" t="s">
        <v>246</v>
      </c>
      <c r="B9461" s="3" t="s">
        <v>247</v>
      </c>
      <c r="C9461" s="3" t="s">
        <v>504</v>
      </c>
      <c r="D9461" s="3" t="s">
        <v>505</v>
      </c>
      <c r="E9461" s="4">
        <v>16</v>
      </c>
      <c r="F9461" s="4">
        <v>37</v>
      </c>
      <c r="G9461" s="3" t="s">
        <v>989</v>
      </c>
      <c r="H9461" s="3" t="s">
        <v>1246</v>
      </c>
      <c r="I9461" s="3" t="s">
        <v>37719</v>
      </c>
      <c r="J9461" s="3" t="s">
        <v>37720</v>
      </c>
    </row>
    <row r="9462" spans="1:10" s="6" customFormat="1" ht="15" customHeight="1" x14ac:dyDescent="0.3">
      <c r="A9462" s="3" t="s">
        <v>246</v>
      </c>
      <c r="B9462" s="3" t="s">
        <v>247</v>
      </c>
      <c r="C9462" s="3" t="s">
        <v>173</v>
      </c>
      <c r="D9462" s="3" t="s">
        <v>174</v>
      </c>
      <c r="E9462" s="4">
        <v>16</v>
      </c>
      <c r="F9462" s="4">
        <v>11</v>
      </c>
      <c r="G9462" s="3" t="s">
        <v>989</v>
      </c>
      <c r="H9462" s="3" t="s">
        <v>867</v>
      </c>
      <c r="I9462" s="3" t="s">
        <v>37719</v>
      </c>
      <c r="J9462" s="3" t="s">
        <v>37721</v>
      </c>
    </row>
    <row r="9463" spans="1:10" s="6" customFormat="1" ht="15" customHeight="1" x14ac:dyDescent="0.3">
      <c r="A9463" s="3" t="s">
        <v>246</v>
      </c>
      <c r="B9463" s="3" t="s">
        <v>247</v>
      </c>
      <c r="C9463" s="3" t="s">
        <v>142</v>
      </c>
      <c r="D9463" s="3" t="s">
        <v>143</v>
      </c>
      <c r="E9463" s="4">
        <v>16</v>
      </c>
      <c r="F9463" s="4">
        <v>9</v>
      </c>
      <c r="G9463" s="3" t="s">
        <v>989</v>
      </c>
      <c r="H9463" s="3" t="s">
        <v>820</v>
      </c>
      <c r="I9463" s="3" t="s">
        <v>37719</v>
      </c>
      <c r="J9463" s="3" t="s">
        <v>37721</v>
      </c>
    </row>
    <row r="9464" spans="1:10" s="6" customFormat="1" ht="15" customHeight="1" x14ac:dyDescent="0.3">
      <c r="A9464" s="3" t="s">
        <v>246</v>
      </c>
      <c r="B9464" s="3" t="s">
        <v>247</v>
      </c>
      <c r="C9464" s="3" t="s">
        <v>112</v>
      </c>
      <c r="D9464" s="3" t="s">
        <v>113</v>
      </c>
      <c r="E9464" s="4">
        <v>16</v>
      </c>
      <c r="F9464" s="4">
        <v>7</v>
      </c>
      <c r="G9464" s="3" t="s">
        <v>989</v>
      </c>
      <c r="H9464" s="3" t="s">
        <v>749</v>
      </c>
      <c r="I9464" s="3" t="s">
        <v>37719</v>
      </c>
      <c r="J9464" s="3" t="s">
        <v>37721</v>
      </c>
    </row>
    <row r="9465" spans="1:10" s="6" customFormat="1" ht="15" customHeight="1" x14ac:dyDescent="0.3">
      <c r="A9465" s="3" t="s">
        <v>246</v>
      </c>
      <c r="B9465" s="3" t="s">
        <v>247</v>
      </c>
      <c r="C9465" s="3" t="s">
        <v>86</v>
      </c>
      <c r="D9465" s="3" t="s">
        <v>87</v>
      </c>
      <c r="E9465" s="4">
        <v>16</v>
      </c>
      <c r="F9465" s="4">
        <v>5</v>
      </c>
      <c r="G9465" s="3" t="s">
        <v>989</v>
      </c>
      <c r="H9465" s="3" t="s">
        <v>731</v>
      </c>
      <c r="I9465" s="3" t="s">
        <v>37719</v>
      </c>
      <c r="J9465" s="3" t="s">
        <v>37721</v>
      </c>
    </row>
    <row r="9466" spans="1:10" s="6" customFormat="1" ht="15" customHeight="1" x14ac:dyDescent="0.3">
      <c r="A9466" s="3" t="s">
        <v>246</v>
      </c>
      <c r="B9466" s="3" t="s">
        <v>247</v>
      </c>
      <c r="C9466" s="3" t="s">
        <v>71</v>
      </c>
      <c r="D9466" s="3" t="s">
        <v>72</v>
      </c>
      <c r="E9466" s="4">
        <v>16</v>
      </c>
      <c r="F9466" s="4">
        <v>4</v>
      </c>
      <c r="G9466" s="3" t="s">
        <v>989</v>
      </c>
      <c r="H9466" s="3" t="s">
        <v>718</v>
      </c>
      <c r="I9466" s="3" t="s">
        <v>37719</v>
      </c>
      <c r="J9466" s="3" t="s">
        <v>37721</v>
      </c>
    </row>
    <row r="9467" spans="1:10" s="6" customFormat="1" ht="15" customHeight="1" x14ac:dyDescent="0.3">
      <c r="A9467" s="3" t="s">
        <v>246</v>
      </c>
      <c r="B9467" s="3" t="s">
        <v>247</v>
      </c>
      <c r="C9467" s="3" t="s">
        <v>57</v>
      </c>
      <c r="D9467" s="3" t="s">
        <v>58</v>
      </c>
      <c r="E9467" s="4">
        <v>16</v>
      </c>
      <c r="F9467" s="4">
        <v>3</v>
      </c>
      <c r="G9467" s="3" t="s">
        <v>989</v>
      </c>
      <c r="H9467" s="3" t="s">
        <v>705</v>
      </c>
      <c r="I9467" s="3" t="s">
        <v>37719</v>
      </c>
      <c r="J9467" s="3" t="s">
        <v>37721</v>
      </c>
    </row>
    <row r="9468" spans="1:10" s="6" customFormat="1" ht="15" customHeight="1" x14ac:dyDescent="0.3">
      <c r="A9468" s="3" t="s">
        <v>246</v>
      </c>
      <c r="B9468" s="3" t="s">
        <v>247</v>
      </c>
      <c r="C9468" s="3" t="s">
        <v>25</v>
      </c>
      <c r="D9468" s="3" t="s">
        <v>26</v>
      </c>
      <c r="E9468" s="4">
        <v>16</v>
      </c>
      <c r="F9468" s="4">
        <v>1</v>
      </c>
      <c r="G9468" s="3" t="s">
        <v>989</v>
      </c>
      <c r="H9468" s="3" t="s">
        <v>623</v>
      </c>
      <c r="I9468" s="3" t="s">
        <v>37719</v>
      </c>
      <c r="J9468" s="3" t="s">
        <v>37721</v>
      </c>
    </row>
    <row r="9469" spans="1:10" s="6" customFormat="1" ht="15" customHeight="1" x14ac:dyDescent="0.3">
      <c r="A9469" s="3" t="s">
        <v>246</v>
      </c>
      <c r="B9469" s="3" t="s">
        <v>247</v>
      </c>
      <c r="C9469" s="3" t="s">
        <v>517</v>
      </c>
      <c r="D9469" s="3" t="s">
        <v>518</v>
      </c>
      <c r="E9469" s="4">
        <v>16</v>
      </c>
      <c r="F9469" s="4">
        <v>38</v>
      </c>
      <c r="G9469" s="3" t="s">
        <v>989</v>
      </c>
      <c r="H9469" s="3" t="s">
        <v>1260</v>
      </c>
      <c r="I9469" s="3" t="s">
        <v>37719</v>
      </c>
      <c r="J9469" s="3" t="s">
        <v>6298</v>
      </c>
    </row>
    <row r="9470" spans="1:10" s="6" customFormat="1" ht="15" customHeight="1" x14ac:dyDescent="0.3">
      <c r="A9470" s="3" t="s">
        <v>246</v>
      </c>
      <c r="B9470" s="3" t="s">
        <v>247</v>
      </c>
      <c r="C9470" s="3" t="s">
        <v>440</v>
      </c>
      <c r="D9470" s="3" t="s">
        <v>441</v>
      </c>
      <c r="E9470" s="4">
        <v>16</v>
      </c>
      <c r="F9470" s="4">
        <v>31</v>
      </c>
      <c r="G9470" s="3" t="s">
        <v>989</v>
      </c>
      <c r="H9470" s="3" t="s">
        <v>1199</v>
      </c>
      <c r="I9470" s="3" t="s">
        <v>37719</v>
      </c>
      <c r="J9470" s="3" t="s">
        <v>6298</v>
      </c>
    </row>
    <row r="9471" spans="1:10" s="6" customFormat="1" ht="15" customHeight="1" x14ac:dyDescent="0.3">
      <c r="A9471" s="3" t="s">
        <v>246</v>
      </c>
      <c r="B9471" s="3" t="s">
        <v>247</v>
      </c>
      <c r="C9471" s="3" t="s">
        <v>307</v>
      </c>
      <c r="D9471" s="3" t="s">
        <v>308</v>
      </c>
      <c r="E9471" s="4">
        <v>16</v>
      </c>
      <c r="F9471" s="4">
        <v>21</v>
      </c>
      <c r="G9471" s="3" t="s">
        <v>989</v>
      </c>
      <c r="H9471" s="3" t="s">
        <v>1051</v>
      </c>
      <c r="I9471" s="3" t="s">
        <v>37719</v>
      </c>
      <c r="J9471" s="3" t="s">
        <v>6298</v>
      </c>
    </row>
    <row r="9472" spans="1:10" s="6" customFormat="1" ht="15" customHeight="1" x14ac:dyDescent="0.3">
      <c r="A9472" s="3" t="s">
        <v>246</v>
      </c>
      <c r="B9472" s="3" t="s">
        <v>247</v>
      </c>
      <c r="C9472" s="3" t="s">
        <v>173</v>
      </c>
      <c r="D9472" s="3" t="s">
        <v>174</v>
      </c>
      <c r="E9472" s="4">
        <v>16</v>
      </c>
      <c r="F9472" s="4">
        <v>11</v>
      </c>
      <c r="G9472" s="3" t="s">
        <v>989</v>
      </c>
      <c r="H9472" s="3" t="s">
        <v>867</v>
      </c>
      <c r="I9472" s="3" t="s">
        <v>37719</v>
      </c>
      <c r="J9472" s="3" t="s">
        <v>6298</v>
      </c>
    </row>
    <row r="9473" spans="1:10" s="6" customFormat="1" ht="15" customHeight="1" x14ac:dyDescent="0.3">
      <c r="A9473" s="3" t="s">
        <v>246</v>
      </c>
      <c r="B9473" s="3" t="s">
        <v>247</v>
      </c>
      <c r="C9473" s="3" t="s">
        <v>605</v>
      </c>
      <c r="D9473" s="3" t="s">
        <v>606</v>
      </c>
      <c r="E9473" s="4">
        <v>16</v>
      </c>
      <c r="F9473" s="4">
        <v>45</v>
      </c>
      <c r="G9473" s="3" t="s">
        <v>989</v>
      </c>
      <c r="H9473" s="3" t="s">
        <v>1340</v>
      </c>
      <c r="I9473" s="3" t="s">
        <v>37719</v>
      </c>
      <c r="J9473" s="3" t="s">
        <v>37720</v>
      </c>
    </row>
    <row r="9474" spans="1:10" s="6" customFormat="1" ht="15" customHeight="1" x14ac:dyDescent="0.3">
      <c r="A9474" s="3" t="s">
        <v>246</v>
      </c>
      <c r="B9474" s="3" t="s">
        <v>247</v>
      </c>
      <c r="C9474" s="3" t="s">
        <v>581</v>
      </c>
      <c r="D9474" s="3" t="s">
        <v>582</v>
      </c>
      <c r="E9474" s="4">
        <v>16</v>
      </c>
      <c r="F9474" s="4">
        <v>43</v>
      </c>
      <c r="G9474" s="3" t="s">
        <v>989</v>
      </c>
      <c r="H9474" s="3" t="s">
        <v>1321</v>
      </c>
      <c r="I9474" s="3" t="s">
        <v>37719</v>
      </c>
      <c r="J9474" s="3" t="s">
        <v>37720</v>
      </c>
    </row>
    <row r="9475" spans="1:10" s="6" customFormat="1" ht="15" customHeight="1" x14ac:dyDescent="0.3">
      <c r="A9475" s="3" t="s">
        <v>246</v>
      </c>
      <c r="B9475" s="3" t="s">
        <v>247</v>
      </c>
      <c r="C9475" s="3" t="s">
        <v>568</v>
      </c>
      <c r="D9475" s="3" t="s">
        <v>569</v>
      </c>
      <c r="E9475" s="4">
        <v>16</v>
      </c>
      <c r="F9475" s="4">
        <v>42</v>
      </c>
      <c r="G9475" s="3" t="s">
        <v>989</v>
      </c>
      <c r="H9475" s="3" t="s">
        <v>1302</v>
      </c>
      <c r="I9475" s="3" t="s">
        <v>37719</v>
      </c>
      <c r="J9475" s="3" t="s">
        <v>37720</v>
      </c>
    </row>
    <row r="9476" spans="1:10" s="6" customFormat="1" ht="15" customHeight="1" x14ac:dyDescent="0.3">
      <c r="A9476" s="3" t="s">
        <v>246</v>
      </c>
      <c r="B9476" s="3" t="s">
        <v>247</v>
      </c>
      <c r="C9476" s="3" t="s">
        <v>158</v>
      </c>
      <c r="D9476" s="3" t="s">
        <v>159</v>
      </c>
      <c r="E9476" s="4">
        <v>16</v>
      </c>
      <c r="F9476" s="4">
        <v>10</v>
      </c>
      <c r="G9476" s="3" t="s">
        <v>989</v>
      </c>
      <c r="H9476" s="3" t="s">
        <v>854</v>
      </c>
      <c r="I9476" s="3" t="s">
        <v>37719</v>
      </c>
      <c r="J9476" s="3" t="s">
        <v>37721</v>
      </c>
    </row>
    <row r="9477" spans="1:10" s="6" customFormat="1" ht="15" customHeight="1" x14ac:dyDescent="0.3">
      <c r="A9477" s="3" t="s">
        <v>246</v>
      </c>
      <c r="B9477" s="3" t="s">
        <v>247</v>
      </c>
      <c r="C9477" s="3" t="s">
        <v>532</v>
      </c>
      <c r="D9477" s="3" t="s">
        <v>533</v>
      </c>
      <c r="E9477" s="4">
        <v>16</v>
      </c>
      <c r="F9477" s="4">
        <v>39</v>
      </c>
      <c r="G9477" s="3" t="s">
        <v>989</v>
      </c>
      <c r="H9477" s="3" t="s">
        <v>1265</v>
      </c>
      <c r="I9477" s="3" t="s">
        <v>37719</v>
      </c>
      <c r="J9477" s="3" t="s">
        <v>5436</v>
      </c>
    </row>
    <row r="9478" spans="1:10" s="6" customFormat="1" ht="15" customHeight="1" x14ac:dyDescent="0.3">
      <c r="A9478" s="3" t="s">
        <v>246</v>
      </c>
      <c r="B9478" s="3" t="s">
        <v>247</v>
      </c>
      <c r="C9478" s="3" t="s">
        <v>517</v>
      </c>
      <c r="D9478" s="3" t="s">
        <v>518</v>
      </c>
      <c r="E9478" s="4">
        <v>16</v>
      </c>
      <c r="F9478" s="4">
        <v>38</v>
      </c>
      <c r="G9478" s="3" t="s">
        <v>989</v>
      </c>
      <c r="H9478" s="3" t="s">
        <v>1260</v>
      </c>
      <c r="I9478" s="3" t="s">
        <v>37719</v>
      </c>
      <c r="J9478" s="3" t="s">
        <v>5436</v>
      </c>
    </row>
    <row r="9479" spans="1:10" s="6" customFormat="1" ht="15" customHeight="1" x14ac:dyDescent="0.3">
      <c r="A9479" s="3" t="s">
        <v>246</v>
      </c>
      <c r="B9479" s="3" t="s">
        <v>247</v>
      </c>
      <c r="C9479" s="3" t="s">
        <v>504</v>
      </c>
      <c r="D9479" s="3" t="s">
        <v>505</v>
      </c>
      <c r="E9479" s="4">
        <v>16</v>
      </c>
      <c r="F9479" s="4">
        <v>37</v>
      </c>
      <c r="G9479" s="3" t="s">
        <v>989</v>
      </c>
      <c r="H9479" s="3" t="s">
        <v>1246</v>
      </c>
      <c r="I9479" s="3" t="s">
        <v>37719</v>
      </c>
      <c r="J9479" s="3" t="s">
        <v>5436</v>
      </c>
    </row>
    <row r="9480" spans="1:10" s="6" customFormat="1" ht="15" customHeight="1" x14ac:dyDescent="0.3">
      <c r="A9480" s="3" t="s">
        <v>204</v>
      </c>
      <c r="B9480" s="3" t="s">
        <v>205</v>
      </c>
      <c r="C9480" s="3" t="s">
        <v>57</v>
      </c>
      <c r="D9480" s="3" t="s">
        <v>58</v>
      </c>
      <c r="E9480" s="4">
        <v>13</v>
      </c>
      <c r="F9480" s="4">
        <v>3</v>
      </c>
      <c r="G9480" s="3" t="s">
        <v>956</v>
      </c>
      <c r="H9480" s="3" t="s">
        <v>705</v>
      </c>
      <c r="I9480" s="3" t="s">
        <v>37719</v>
      </c>
      <c r="J9480" s="3" t="s">
        <v>5890</v>
      </c>
    </row>
    <row r="9481" spans="1:10" s="6" customFormat="1" ht="15" customHeight="1" x14ac:dyDescent="0.3">
      <c r="A9481" s="3" t="s">
        <v>204</v>
      </c>
      <c r="B9481" s="3" t="s">
        <v>205</v>
      </c>
      <c r="C9481" s="3" t="s">
        <v>295</v>
      </c>
      <c r="D9481" s="3" t="s">
        <v>296</v>
      </c>
      <c r="E9481" s="4">
        <v>13</v>
      </c>
      <c r="F9481" s="4">
        <v>20</v>
      </c>
      <c r="G9481" s="3" t="s">
        <v>956</v>
      </c>
      <c r="H9481" s="3" t="s">
        <v>1028</v>
      </c>
      <c r="I9481" s="3" t="s">
        <v>37719</v>
      </c>
      <c r="J9481" s="3" t="s">
        <v>6446</v>
      </c>
    </row>
    <row r="9482" spans="1:10" s="6" customFormat="1" ht="15" customHeight="1" x14ac:dyDescent="0.3">
      <c r="A9482" s="3" t="s">
        <v>204</v>
      </c>
      <c r="B9482" s="3" t="s">
        <v>205</v>
      </c>
      <c r="C9482" s="3" t="s">
        <v>272</v>
      </c>
      <c r="D9482" s="3" t="s">
        <v>273</v>
      </c>
      <c r="E9482" s="4">
        <v>13</v>
      </c>
      <c r="F9482" s="4">
        <v>18</v>
      </c>
      <c r="G9482" s="3" t="s">
        <v>956</v>
      </c>
      <c r="H9482" s="3" t="s">
        <v>1009</v>
      </c>
      <c r="I9482" s="3" t="s">
        <v>37719</v>
      </c>
      <c r="J9482" s="3" t="s">
        <v>6446</v>
      </c>
    </row>
    <row r="9483" spans="1:10" s="6" customFormat="1" ht="15" customHeight="1" x14ac:dyDescent="0.3">
      <c r="A9483" s="3" t="s">
        <v>204</v>
      </c>
      <c r="B9483" s="3" t="s">
        <v>205</v>
      </c>
      <c r="C9483" s="3" t="s">
        <v>581</v>
      </c>
      <c r="D9483" s="3" t="s">
        <v>582</v>
      </c>
      <c r="E9483" s="4">
        <v>13</v>
      </c>
      <c r="F9483" s="4">
        <v>43</v>
      </c>
      <c r="G9483" s="3" t="s">
        <v>956</v>
      </c>
      <c r="H9483" s="3" t="s">
        <v>1321</v>
      </c>
      <c r="I9483" s="3" t="s">
        <v>37719</v>
      </c>
      <c r="J9483" s="3" t="s">
        <v>5713</v>
      </c>
    </row>
    <row r="9484" spans="1:10" s="6" customFormat="1" ht="15" customHeight="1" x14ac:dyDescent="0.3">
      <c r="A9484" s="3" t="s">
        <v>204</v>
      </c>
      <c r="B9484" s="3" t="s">
        <v>205</v>
      </c>
      <c r="C9484" s="3" t="s">
        <v>568</v>
      </c>
      <c r="D9484" s="3" t="s">
        <v>569</v>
      </c>
      <c r="E9484" s="4">
        <v>13</v>
      </c>
      <c r="F9484" s="4">
        <v>42</v>
      </c>
      <c r="G9484" s="3" t="s">
        <v>956</v>
      </c>
      <c r="H9484" s="3" t="s">
        <v>1302</v>
      </c>
      <c r="I9484" s="3" t="s">
        <v>37719</v>
      </c>
      <c r="J9484" s="3" t="s">
        <v>5713</v>
      </c>
    </row>
    <row r="9485" spans="1:10" s="6" customFormat="1" ht="15" customHeight="1" x14ac:dyDescent="0.3">
      <c r="A9485" s="3" t="s">
        <v>204</v>
      </c>
      <c r="B9485" s="3" t="s">
        <v>205</v>
      </c>
      <c r="C9485" s="3" t="s">
        <v>448</v>
      </c>
      <c r="D9485" s="3" t="s">
        <v>449</v>
      </c>
      <c r="E9485" s="4">
        <v>13</v>
      </c>
      <c r="F9485" s="4">
        <v>32</v>
      </c>
      <c r="G9485" s="3" t="s">
        <v>956</v>
      </c>
      <c r="H9485" s="3" t="s">
        <v>1201</v>
      </c>
      <c r="I9485" s="3" t="s">
        <v>37719</v>
      </c>
      <c r="J9485" s="3" t="s">
        <v>5713</v>
      </c>
    </row>
    <row r="9486" spans="1:10" s="6" customFormat="1" ht="15" customHeight="1" x14ac:dyDescent="0.3">
      <c r="A9486" s="3" t="s">
        <v>204</v>
      </c>
      <c r="B9486" s="3" t="s">
        <v>205</v>
      </c>
      <c r="C9486" s="3" t="s">
        <v>440</v>
      </c>
      <c r="D9486" s="3" t="s">
        <v>441</v>
      </c>
      <c r="E9486" s="4">
        <v>13</v>
      </c>
      <c r="F9486" s="4">
        <v>31</v>
      </c>
      <c r="G9486" s="3" t="s">
        <v>956</v>
      </c>
      <c r="H9486" s="3" t="s">
        <v>1199</v>
      </c>
      <c r="I9486" s="3" t="s">
        <v>37719</v>
      </c>
      <c r="J9486" s="3" t="s">
        <v>5713</v>
      </c>
    </row>
    <row r="9487" spans="1:10" s="6" customFormat="1" ht="15" customHeight="1" x14ac:dyDescent="0.3">
      <c r="A9487" s="3" t="s">
        <v>204</v>
      </c>
      <c r="B9487" s="3" t="s">
        <v>205</v>
      </c>
      <c r="C9487" s="3" t="s">
        <v>430</v>
      </c>
      <c r="D9487" s="3" t="s">
        <v>431</v>
      </c>
      <c r="E9487" s="4">
        <v>13</v>
      </c>
      <c r="F9487" s="4">
        <v>30</v>
      </c>
      <c r="G9487" s="3" t="s">
        <v>956</v>
      </c>
      <c r="H9487" s="3" t="s">
        <v>1191</v>
      </c>
      <c r="I9487" s="3" t="s">
        <v>37719</v>
      </c>
      <c r="J9487" s="3" t="s">
        <v>5713</v>
      </c>
    </row>
    <row r="9488" spans="1:10" s="6" customFormat="1" ht="15" customHeight="1" x14ac:dyDescent="0.3">
      <c r="A9488" s="3" t="s">
        <v>204</v>
      </c>
      <c r="B9488" s="3" t="s">
        <v>205</v>
      </c>
      <c r="C9488" s="3" t="s">
        <v>415</v>
      </c>
      <c r="D9488" s="3" t="s">
        <v>416</v>
      </c>
      <c r="E9488" s="4">
        <v>13</v>
      </c>
      <c r="F9488" s="4">
        <v>29</v>
      </c>
      <c r="G9488" s="3" t="s">
        <v>956</v>
      </c>
      <c r="H9488" s="3" t="s">
        <v>1177</v>
      </c>
      <c r="I9488" s="3" t="s">
        <v>37719</v>
      </c>
      <c r="J9488" s="3" t="s">
        <v>5713</v>
      </c>
    </row>
    <row r="9489" spans="1:10" s="6" customFormat="1" ht="15" customHeight="1" x14ac:dyDescent="0.3">
      <c r="A9489" s="3" t="s">
        <v>204</v>
      </c>
      <c r="B9489" s="3" t="s">
        <v>205</v>
      </c>
      <c r="C9489" s="3" t="s">
        <v>389</v>
      </c>
      <c r="D9489" s="3" t="s">
        <v>390</v>
      </c>
      <c r="E9489" s="4">
        <v>13</v>
      </c>
      <c r="F9489" s="4">
        <v>27</v>
      </c>
      <c r="G9489" s="3" t="s">
        <v>956</v>
      </c>
      <c r="H9489" s="3" t="s">
        <v>1127</v>
      </c>
      <c r="I9489" s="3" t="s">
        <v>37719</v>
      </c>
      <c r="J9489" s="3" t="s">
        <v>5713</v>
      </c>
    </row>
    <row r="9490" spans="1:10" s="6" customFormat="1" ht="15" customHeight="1" x14ac:dyDescent="0.3">
      <c r="A9490" s="3" t="s">
        <v>204</v>
      </c>
      <c r="B9490" s="3" t="s">
        <v>205</v>
      </c>
      <c r="C9490" s="3" t="s">
        <v>366</v>
      </c>
      <c r="D9490" s="3" t="s">
        <v>367</v>
      </c>
      <c r="E9490" s="4">
        <v>13</v>
      </c>
      <c r="F9490" s="4">
        <v>25</v>
      </c>
      <c r="G9490" s="3" t="s">
        <v>956</v>
      </c>
      <c r="H9490" s="3" t="s">
        <v>1110</v>
      </c>
      <c r="I9490" s="3" t="s">
        <v>37719</v>
      </c>
      <c r="J9490" s="3" t="s">
        <v>5713</v>
      </c>
    </row>
    <row r="9491" spans="1:10" s="6" customFormat="1" ht="15" customHeight="1" x14ac:dyDescent="0.3">
      <c r="A9491" s="3" t="s">
        <v>204</v>
      </c>
      <c r="B9491" s="3" t="s">
        <v>205</v>
      </c>
      <c r="C9491" s="3" t="s">
        <v>352</v>
      </c>
      <c r="D9491" s="3" t="s">
        <v>353</v>
      </c>
      <c r="E9491" s="4">
        <v>13</v>
      </c>
      <c r="F9491" s="4">
        <v>24</v>
      </c>
      <c r="G9491" s="3" t="s">
        <v>956</v>
      </c>
      <c r="H9491" s="3" t="s">
        <v>1092</v>
      </c>
      <c r="I9491" s="3" t="s">
        <v>37719</v>
      </c>
      <c r="J9491" s="3" t="s">
        <v>5713</v>
      </c>
    </row>
    <row r="9492" spans="1:10" s="6" customFormat="1" ht="15" customHeight="1" x14ac:dyDescent="0.3">
      <c r="A9492" s="3" t="s">
        <v>204</v>
      </c>
      <c r="B9492" s="3" t="s">
        <v>205</v>
      </c>
      <c r="C9492" s="3" t="s">
        <v>322</v>
      </c>
      <c r="D9492" s="3" t="s">
        <v>323</v>
      </c>
      <c r="E9492" s="4">
        <v>13</v>
      </c>
      <c r="F9492" s="4">
        <v>22</v>
      </c>
      <c r="G9492" s="3" t="s">
        <v>956</v>
      </c>
      <c r="H9492" s="3" t="s">
        <v>1065</v>
      </c>
      <c r="I9492" s="3" t="s">
        <v>37719</v>
      </c>
      <c r="J9492" s="3" t="s">
        <v>5713</v>
      </c>
    </row>
    <row r="9493" spans="1:10" s="6" customFormat="1" ht="15" customHeight="1" x14ac:dyDescent="0.3">
      <c r="A9493" s="3" t="s">
        <v>204</v>
      </c>
      <c r="B9493" s="3" t="s">
        <v>205</v>
      </c>
      <c r="C9493" s="3" t="s">
        <v>86</v>
      </c>
      <c r="D9493" s="3" t="s">
        <v>87</v>
      </c>
      <c r="E9493" s="4">
        <v>13</v>
      </c>
      <c r="F9493" s="4">
        <v>5</v>
      </c>
      <c r="G9493" s="3" t="s">
        <v>956</v>
      </c>
      <c r="H9493" s="3" t="s">
        <v>731</v>
      </c>
      <c r="I9493" s="3" t="s">
        <v>37719</v>
      </c>
      <c r="J9493" s="3" t="s">
        <v>5890</v>
      </c>
    </row>
    <row r="9494" spans="1:10" s="6" customFormat="1" ht="15" customHeight="1" x14ac:dyDescent="0.3">
      <c r="A9494" s="3" t="s">
        <v>204</v>
      </c>
      <c r="B9494" s="3" t="s">
        <v>205</v>
      </c>
      <c r="C9494" s="3" t="s">
        <v>307</v>
      </c>
      <c r="D9494" s="3" t="s">
        <v>308</v>
      </c>
      <c r="E9494" s="4">
        <v>13</v>
      </c>
      <c r="F9494" s="4">
        <v>21</v>
      </c>
      <c r="G9494" s="3" t="s">
        <v>956</v>
      </c>
      <c r="H9494" s="3" t="s">
        <v>1051</v>
      </c>
      <c r="I9494" s="3" t="s">
        <v>37719</v>
      </c>
      <c r="J9494" s="3" t="s">
        <v>5713</v>
      </c>
    </row>
    <row r="9495" spans="1:10" s="6" customFormat="1" ht="15" customHeight="1" x14ac:dyDescent="0.3">
      <c r="A9495" s="3" t="s">
        <v>204</v>
      </c>
      <c r="B9495" s="3" t="s">
        <v>205</v>
      </c>
      <c r="C9495" s="3" t="s">
        <v>272</v>
      </c>
      <c r="D9495" s="3" t="s">
        <v>273</v>
      </c>
      <c r="E9495" s="4">
        <v>13</v>
      </c>
      <c r="F9495" s="4">
        <v>18</v>
      </c>
      <c r="G9495" s="3" t="s">
        <v>956</v>
      </c>
      <c r="H9495" s="3" t="s">
        <v>1009</v>
      </c>
      <c r="I9495" s="3" t="s">
        <v>37719</v>
      </c>
      <c r="J9495" s="3" t="s">
        <v>5713</v>
      </c>
    </row>
    <row r="9496" spans="1:10" s="6" customFormat="1" ht="15" customHeight="1" x14ac:dyDescent="0.3">
      <c r="A9496" s="3" t="s">
        <v>204</v>
      </c>
      <c r="B9496" s="3" t="s">
        <v>205</v>
      </c>
      <c r="C9496" s="3" t="s">
        <v>260</v>
      </c>
      <c r="D9496" s="3" t="s">
        <v>261</v>
      </c>
      <c r="E9496" s="4">
        <v>13</v>
      </c>
      <c r="F9496" s="4">
        <v>17</v>
      </c>
      <c r="G9496" s="3" t="s">
        <v>956</v>
      </c>
      <c r="H9496" s="3" t="s">
        <v>1005</v>
      </c>
      <c r="I9496" s="3" t="s">
        <v>37719</v>
      </c>
      <c r="J9496" s="3" t="s">
        <v>5713</v>
      </c>
    </row>
    <row r="9497" spans="1:10" s="6" customFormat="1" ht="15" customHeight="1" x14ac:dyDescent="0.3">
      <c r="A9497" s="3" t="s">
        <v>204</v>
      </c>
      <c r="B9497" s="3" t="s">
        <v>205</v>
      </c>
      <c r="C9497" s="3" t="s">
        <v>246</v>
      </c>
      <c r="D9497" s="3" t="s">
        <v>247</v>
      </c>
      <c r="E9497" s="4">
        <v>13</v>
      </c>
      <c r="F9497" s="4">
        <v>16</v>
      </c>
      <c r="G9497" s="3" t="s">
        <v>956</v>
      </c>
      <c r="H9497" s="3" t="s">
        <v>989</v>
      </c>
      <c r="I9497" s="3" t="s">
        <v>37719</v>
      </c>
      <c r="J9497" s="3" t="s">
        <v>5713</v>
      </c>
    </row>
    <row r="9498" spans="1:10" s="6" customFormat="1" ht="15" customHeight="1" x14ac:dyDescent="0.3">
      <c r="A9498" s="3" t="s">
        <v>204</v>
      </c>
      <c r="B9498" s="3" t="s">
        <v>205</v>
      </c>
      <c r="C9498" s="3" t="s">
        <v>232</v>
      </c>
      <c r="D9498" s="3" t="s">
        <v>233</v>
      </c>
      <c r="E9498" s="4">
        <v>13</v>
      </c>
      <c r="F9498" s="4">
        <v>15</v>
      </c>
      <c r="G9498" s="3" t="s">
        <v>956</v>
      </c>
      <c r="H9498" s="3" t="s">
        <v>986</v>
      </c>
      <c r="I9498" s="3" t="s">
        <v>37719</v>
      </c>
      <c r="J9498" s="3" t="s">
        <v>5713</v>
      </c>
    </row>
    <row r="9499" spans="1:10" s="6" customFormat="1" ht="15" customHeight="1" x14ac:dyDescent="0.3">
      <c r="A9499" s="3" t="s">
        <v>204</v>
      </c>
      <c r="B9499" s="3" t="s">
        <v>205</v>
      </c>
      <c r="C9499" s="3" t="s">
        <v>219</v>
      </c>
      <c r="D9499" s="3" t="s">
        <v>220</v>
      </c>
      <c r="E9499" s="4">
        <v>13</v>
      </c>
      <c r="F9499" s="4">
        <v>14</v>
      </c>
      <c r="G9499" s="3" t="s">
        <v>956</v>
      </c>
      <c r="H9499" s="3" t="s">
        <v>977</v>
      </c>
      <c r="I9499" s="3" t="s">
        <v>37719</v>
      </c>
      <c r="J9499" s="3" t="s">
        <v>5713</v>
      </c>
    </row>
    <row r="9500" spans="1:10" s="6" customFormat="1" ht="15" customHeight="1" x14ac:dyDescent="0.3">
      <c r="A9500" s="3" t="s">
        <v>204</v>
      </c>
      <c r="B9500" s="3" t="s">
        <v>205</v>
      </c>
      <c r="C9500" s="3" t="s">
        <v>173</v>
      </c>
      <c r="D9500" s="3" t="s">
        <v>174</v>
      </c>
      <c r="E9500" s="4">
        <v>13</v>
      </c>
      <c r="F9500" s="4">
        <v>11</v>
      </c>
      <c r="G9500" s="3" t="s">
        <v>956</v>
      </c>
      <c r="H9500" s="3" t="s">
        <v>867</v>
      </c>
      <c r="I9500" s="3" t="s">
        <v>37719</v>
      </c>
      <c r="J9500" s="3" t="s">
        <v>5713</v>
      </c>
    </row>
    <row r="9501" spans="1:10" s="6" customFormat="1" ht="15" customHeight="1" x14ac:dyDescent="0.3">
      <c r="A9501" s="3" t="s">
        <v>204</v>
      </c>
      <c r="B9501" s="3" t="s">
        <v>205</v>
      </c>
      <c r="C9501" s="3" t="s">
        <v>158</v>
      </c>
      <c r="D9501" s="3" t="s">
        <v>159</v>
      </c>
      <c r="E9501" s="4">
        <v>13</v>
      </c>
      <c r="F9501" s="4">
        <v>10</v>
      </c>
      <c r="G9501" s="3" t="s">
        <v>956</v>
      </c>
      <c r="H9501" s="3" t="s">
        <v>854</v>
      </c>
      <c r="I9501" s="3" t="s">
        <v>37719</v>
      </c>
      <c r="J9501" s="3" t="s">
        <v>5713</v>
      </c>
    </row>
    <row r="9502" spans="1:10" s="6" customFormat="1" ht="15" customHeight="1" x14ac:dyDescent="0.3">
      <c r="A9502" s="3" t="s">
        <v>204</v>
      </c>
      <c r="B9502" s="3" t="s">
        <v>205</v>
      </c>
      <c r="C9502" s="3" t="s">
        <v>128</v>
      </c>
      <c r="D9502" s="3" t="s">
        <v>129</v>
      </c>
      <c r="E9502" s="4">
        <v>13</v>
      </c>
      <c r="F9502" s="4">
        <v>8</v>
      </c>
      <c r="G9502" s="3" t="s">
        <v>956</v>
      </c>
      <c r="H9502" s="3" t="s">
        <v>803</v>
      </c>
      <c r="I9502" s="3" t="s">
        <v>37719</v>
      </c>
      <c r="J9502" s="3" t="s">
        <v>5713</v>
      </c>
    </row>
    <row r="9503" spans="1:10" s="6" customFormat="1" ht="15" customHeight="1" x14ac:dyDescent="0.3">
      <c r="A9503" s="3" t="s">
        <v>204</v>
      </c>
      <c r="B9503" s="3" t="s">
        <v>205</v>
      </c>
      <c r="C9503" s="3" t="s">
        <v>112</v>
      </c>
      <c r="D9503" s="3" t="s">
        <v>113</v>
      </c>
      <c r="E9503" s="4">
        <v>13</v>
      </c>
      <c r="F9503" s="4">
        <v>7</v>
      </c>
      <c r="G9503" s="3" t="s">
        <v>956</v>
      </c>
      <c r="H9503" s="3" t="s">
        <v>749</v>
      </c>
      <c r="I9503" s="3" t="s">
        <v>37719</v>
      </c>
      <c r="J9503" s="3" t="s">
        <v>5713</v>
      </c>
    </row>
    <row r="9504" spans="1:10" s="6" customFormat="1" ht="15" customHeight="1" x14ac:dyDescent="0.3">
      <c r="A9504" s="3" t="s">
        <v>204</v>
      </c>
      <c r="B9504" s="3" t="s">
        <v>205</v>
      </c>
      <c r="C9504" s="3" t="s">
        <v>71</v>
      </c>
      <c r="D9504" s="3" t="s">
        <v>72</v>
      </c>
      <c r="E9504" s="4">
        <v>13</v>
      </c>
      <c r="F9504" s="4">
        <v>4</v>
      </c>
      <c r="G9504" s="3" t="s">
        <v>956</v>
      </c>
      <c r="H9504" s="3" t="s">
        <v>718</v>
      </c>
      <c r="I9504" s="3" t="s">
        <v>37719</v>
      </c>
      <c r="J9504" s="3" t="s">
        <v>5713</v>
      </c>
    </row>
    <row r="9505" spans="1:10" s="6" customFormat="1" ht="15" customHeight="1" x14ac:dyDescent="0.3">
      <c r="A9505" s="3" t="s">
        <v>204</v>
      </c>
      <c r="B9505" s="3" t="s">
        <v>205</v>
      </c>
      <c r="C9505" s="3" t="s">
        <v>57</v>
      </c>
      <c r="D9505" s="3" t="s">
        <v>58</v>
      </c>
      <c r="E9505" s="4">
        <v>13</v>
      </c>
      <c r="F9505" s="4">
        <v>3</v>
      </c>
      <c r="G9505" s="3" t="s">
        <v>956</v>
      </c>
      <c r="H9505" s="3" t="s">
        <v>705</v>
      </c>
      <c r="I9505" s="3" t="s">
        <v>37719</v>
      </c>
      <c r="J9505" s="3" t="s">
        <v>5713</v>
      </c>
    </row>
    <row r="9506" spans="1:10" s="6" customFormat="1" ht="15" customHeight="1" x14ac:dyDescent="0.3">
      <c r="A9506" s="3" t="s">
        <v>204</v>
      </c>
      <c r="B9506" s="3" t="s">
        <v>205</v>
      </c>
      <c r="C9506" s="3" t="s">
        <v>42</v>
      </c>
      <c r="D9506" s="3" t="s">
        <v>43</v>
      </c>
      <c r="E9506" s="4">
        <v>13</v>
      </c>
      <c r="F9506" s="4">
        <v>2</v>
      </c>
      <c r="G9506" s="3" t="s">
        <v>956</v>
      </c>
      <c r="H9506" s="3" t="s">
        <v>686</v>
      </c>
      <c r="I9506" s="3" t="s">
        <v>37719</v>
      </c>
      <c r="J9506" s="3" t="s">
        <v>5713</v>
      </c>
    </row>
    <row r="9507" spans="1:10" s="6" customFormat="1" ht="15" customHeight="1" x14ac:dyDescent="0.3">
      <c r="A9507" s="3" t="s">
        <v>204</v>
      </c>
      <c r="B9507" s="3" t="s">
        <v>205</v>
      </c>
      <c r="C9507" s="3" t="s">
        <v>25</v>
      </c>
      <c r="D9507" s="3" t="s">
        <v>26</v>
      </c>
      <c r="E9507" s="4">
        <v>13</v>
      </c>
      <c r="F9507" s="4">
        <v>1</v>
      </c>
      <c r="G9507" s="3" t="s">
        <v>956</v>
      </c>
      <c r="H9507" s="3" t="s">
        <v>623</v>
      </c>
      <c r="I9507" s="3" t="s">
        <v>37719</v>
      </c>
      <c r="J9507" s="3" t="s">
        <v>5713</v>
      </c>
    </row>
    <row r="9508" spans="1:10" s="6" customFormat="1" ht="15" customHeight="1" x14ac:dyDescent="0.3">
      <c r="A9508" s="3" t="s">
        <v>204</v>
      </c>
      <c r="B9508" s="3" t="s">
        <v>205</v>
      </c>
      <c r="C9508" s="3" t="s">
        <v>295</v>
      </c>
      <c r="D9508" s="3" t="s">
        <v>296</v>
      </c>
      <c r="E9508" s="4">
        <v>13</v>
      </c>
      <c r="F9508" s="4">
        <v>20</v>
      </c>
      <c r="G9508" s="3" t="s">
        <v>956</v>
      </c>
      <c r="H9508" s="3" t="s">
        <v>1028</v>
      </c>
      <c r="I9508" s="3" t="s">
        <v>37719</v>
      </c>
      <c r="J9508" s="3" t="s">
        <v>5713</v>
      </c>
    </row>
    <row r="9509" spans="1:10" s="6" customFormat="1" ht="15" customHeight="1" x14ac:dyDescent="0.3">
      <c r="A9509" s="3" t="s">
        <v>204</v>
      </c>
      <c r="B9509" s="3" t="s">
        <v>205</v>
      </c>
      <c r="C9509" s="3" t="s">
        <v>97</v>
      </c>
      <c r="D9509" s="3" t="s">
        <v>98</v>
      </c>
      <c r="E9509" s="4">
        <v>13</v>
      </c>
      <c r="F9509" s="4">
        <v>6</v>
      </c>
      <c r="G9509" s="3" t="s">
        <v>956</v>
      </c>
      <c r="H9509" s="3" t="s">
        <v>742</v>
      </c>
      <c r="I9509" s="3" t="s">
        <v>37719</v>
      </c>
      <c r="J9509" s="3" t="s">
        <v>5890</v>
      </c>
    </row>
    <row r="9510" spans="1:10" s="6" customFormat="1" ht="15" customHeight="1" x14ac:dyDescent="0.3">
      <c r="A9510" s="3" t="s">
        <v>204</v>
      </c>
      <c r="B9510" s="3" t="s">
        <v>205</v>
      </c>
      <c r="C9510" s="3" t="s">
        <v>128</v>
      </c>
      <c r="D9510" s="3" t="s">
        <v>129</v>
      </c>
      <c r="E9510" s="4">
        <v>13</v>
      </c>
      <c r="F9510" s="4">
        <v>8</v>
      </c>
      <c r="G9510" s="3" t="s">
        <v>956</v>
      </c>
      <c r="H9510" s="3" t="s">
        <v>803</v>
      </c>
      <c r="I9510" s="3" t="s">
        <v>37719</v>
      </c>
      <c r="J9510" s="3" t="s">
        <v>5890</v>
      </c>
    </row>
    <row r="9511" spans="1:10" s="6" customFormat="1" ht="15" customHeight="1" x14ac:dyDescent="0.3">
      <c r="A9511" s="3" t="s">
        <v>204</v>
      </c>
      <c r="B9511" s="3" t="s">
        <v>205</v>
      </c>
      <c r="C9511" s="3" t="s">
        <v>272</v>
      </c>
      <c r="D9511" s="3" t="s">
        <v>273</v>
      </c>
      <c r="E9511" s="4">
        <v>13</v>
      </c>
      <c r="F9511" s="4">
        <v>18</v>
      </c>
      <c r="G9511" s="3" t="s">
        <v>956</v>
      </c>
      <c r="H9511" s="3" t="s">
        <v>1009</v>
      </c>
      <c r="I9511" s="3" t="s">
        <v>37719</v>
      </c>
      <c r="J9511" s="3" t="s">
        <v>5890</v>
      </c>
    </row>
    <row r="9512" spans="1:10" s="6" customFormat="1" ht="15" customHeight="1" x14ac:dyDescent="0.3">
      <c r="A9512" s="3" t="s">
        <v>246</v>
      </c>
      <c r="B9512" s="3" t="s">
        <v>247</v>
      </c>
      <c r="C9512" s="3" t="s">
        <v>493</v>
      </c>
      <c r="D9512" s="3" t="s">
        <v>494</v>
      </c>
      <c r="E9512" s="4">
        <v>16</v>
      </c>
      <c r="F9512" s="4">
        <v>36</v>
      </c>
      <c r="G9512" s="3" t="s">
        <v>989</v>
      </c>
      <c r="H9512" s="3" t="s">
        <v>1241</v>
      </c>
      <c r="I9512" s="3" t="s">
        <v>37719</v>
      </c>
      <c r="J9512" s="3" t="s">
        <v>5436</v>
      </c>
    </row>
    <row r="9513" spans="1:10" s="6" customFormat="1" ht="15" customHeight="1" x14ac:dyDescent="0.3">
      <c r="A9513" s="3" t="s">
        <v>246</v>
      </c>
      <c r="B9513" s="3" t="s">
        <v>247</v>
      </c>
      <c r="C9513" s="3" t="s">
        <v>459</v>
      </c>
      <c r="D9513" s="3" t="s">
        <v>460</v>
      </c>
      <c r="E9513" s="4">
        <v>16</v>
      </c>
      <c r="F9513" s="4">
        <v>33</v>
      </c>
      <c r="G9513" s="3" t="s">
        <v>989</v>
      </c>
      <c r="H9513" s="3" t="s">
        <v>1221</v>
      </c>
      <c r="I9513" s="3" t="s">
        <v>37719</v>
      </c>
      <c r="J9513" s="3" t="s">
        <v>5436</v>
      </c>
    </row>
    <row r="9514" spans="1:10" s="6" customFormat="1" ht="15" customHeight="1" x14ac:dyDescent="0.3">
      <c r="A9514" s="3" t="s">
        <v>246</v>
      </c>
      <c r="B9514" s="3" t="s">
        <v>247</v>
      </c>
      <c r="C9514" s="3" t="s">
        <v>440</v>
      </c>
      <c r="D9514" s="3" t="s">
        <v>441</v>
      </c>
      <c r="E9514" s="4">
        <v>16</v>
      </c>
      <c r="F9514" s="4">
        <v>31</v>
      </c>
      <c r="G9514" s="3" t="s">
        <v>989</v>
      </c>
      <c r="H9514" s="3" t="s">
        <v>1199</v>
      </c>
      <c r="I9514" s="3" t="s">
        <v>37719</v>
      </c>
      <c r="J9514" s="3" t="s">
        <v>5436</v>
      </c>
    </row>
    <row r="9515" spans="1:10" s="6" customFormat="1" ht="15" customHeight="1" x14ac:dyDescent="0.3">
      <c r="A9515" s="3" t="s">
        <v>246</v>
      </c>
      <c r="B9515" s="3" t="s">
        <v>247</v>
      </c>
      <c r="C9515" s="3" t="s">
        <v>415</v>
      </c>
      <c r="D9515" s="3" t="s">
        <v>416</v>
      </c>
      <c r="E9515" s="4">
        <v>16</v>
      </c>
      <c r="F9515" s="4">
        <v>29</v>
      </c>
      <c r="G9515" s="3" t="s">
        <v>989</v>
      </c>
      <c r="H9515" s="3" t="s">
        <v>1177</v>
      </c>
      <c r="I9515" s="3" t="s">
        <v>37719</v>
      </c>
      <c r="J9515" s="3" t="s">
        <v>5436</v>
      </c>
    </row>
    <row r="9516" spans="1:10" s="6" customFormat="1" ht="15" customHeight="1" x14ac:dyDescent="0.3">
      <c r="A9516" s="3" t="s">
        <v>246</v>
      </c>
      <c r="B9516" s="3" t="s">
        <v>247</v>
      </c>
      <c r="C9516" s="3" t="s">
        <v>389</v>
      </c>
      <c r="D9516" s="3" t="s">
        <v>390</v>
      </c>
      <c r="E9516" s="4">
        <v>16</v>
      </c>
      <c r="F9516" s="4">
        <v>27</v>
      </c>
      <c r="G9516" s="3" t="s">
        <v>989</v>
      </c>
      <c r="H9516" s="3" t="s">
        <v>1127</v>
      </c>
      <c r="I9516" s="3" t="s">
        <v>37719</v>
      </c>
      <c r="J9516" s="3" t="s">
        <v>5436</v>
      </c>
    </row>
    <row r="9517" spans="1:10" s="6" customFormat="1" ht="15" customHeight="1" x14ac:dyDescent="0.3">
      <c r="A9517" s="3" t="s">
        <v>246</v>
      </c>
      <c r="B9517" s="3" t="s">
        <v>247</v>
      </c>
      <c r="C9517" s="3" t="s">
        <v>376</v>
      </c>
      <c r="D9517" s="3" t="s">
        <v>377</v>
      </c>
      <c r="E9517" s="4">
        <v>16</v>
      </c>
      <c r="F9517" s="4">
        <v>26</v>
      </c>
      <c r="G9517" s="3" t="s">
        <v>989</v>
      </c>
      <c r="H9517" s="3" t="s">
        <v>1119</v>
      </c>
      <c r="I9517" s="3" t="s">
        <v>37719</v>
      </c>
      <c r="J9517" s="3" t="s">
        <v>5436</v>
      </c>
    </row>
    <row r="9518" spans="1:10" s="6" customFormat="1" ht="15" customHeight="1" x14ac:dyDescent="0.3">
      <c r="A9518" s="3" t="s">
        <v>246</v>
      </c>
      <c r="B9518" s="3" t="s">
        <v>247</v>
      </c>
      <c r="C9518" s="3" t="s">
        <v>366</v>
      </c>
      <c r="D9518" s="3" t="s">
        <v>367</v>
      </c>
      <c r="E9518" s="4">
        <v>16</v>
      </c>
      <c r="F9518" s="4">
        <v>25</v>
      </c>
      <c r="G9518" s="3" t="s">
        <v>989</v>
      </c>
      <c r="H9518" s="3" t="s">
        <v>1110</v>
      </c>
      <c r="I9518" s="3" t="s">
        <v>37719</v>
      </c>
      <c r="J9518" s="3" t="s">
        <v>5436</v>
      </c>
    </row>
    <row r="9519" spans="1:10" s="6" customFormat="1" ht="15" customHeight="1" x14ac:dyDescent="0.3">
      <c r="A9519" s="3" t="s">
        <v>246</v>
      </c>
      <c r="B9519" s="3" t="s">
        <v>247</v>
      </c>
      <c r="C9519" s="3" t="s">
        <v>352</v>
      </c>
      <c r="D9519" s="3" t="s">
        <v>353</v>
      </c>
      <c r="E9519" s="4">
        <v>16</v>
      </c>
      <c r="F9519" s="4">
        <v>24</v>
      </c>
      <c r="G9519" s="3" t="s">
        <v>989</v>
      </c>
      <c r="H9519" s="3" t="s">
        <v>1092</v>
      </c>
      <c r="I9519" s="3" t="s">
        <v>37719</v>
      </c>
      <c r="J9519" s="3" t="s">
        <v>5436</v>
      </c>
    </row>
    <row r="9520" spans="1:10" s="6" customFormat="1" ht="15" customHeight="1" x14ac:dyDescent="0.3">
      <c r="A9520" s="3" t="s">
        <v>246</v>
      </c>
      <c r="B9520" s="3" t="s">
        <v>247</v>
      </c>
      <c r="C9520" s="3" t="s">
        <v>337</v>
      </c>
      <c r="D9520" s="3" t="s">
        <v>338</v>
      </c>
      <c r="E9520" s="4">
        <v>16</v>
      </c>
      <c r="F9520" s="4">
        <v>23</v>
      </c>
      <c r="G9520" s="3" t="s">
        <v>989</v>
      </c>
      <c r="H9520" s="3" t="s">
        <v>1068</v>
      </c>
      <c r="I9520" s="3" t="s">
        <v>37719</v>
      </c>
      <c r="J9520" s="3" t="s">
        <v>5436</v>
      </c>
    </row>
    <row r="9521" spans="1:10" s="6" customFormat="1" ht="15" customHeight="1" x14ac:dyDescent="0.3">
      <c r="A9521" s="3" t="s">
        <v>246</v>
      </c>
      <c r="B9521" s="3" t="s">
        <v>247</v>
      </c>
      <c r="C9521" s="3" t="s">
        <v>322</v>
      </c>
      <c r="D9521" s="3" t="s">
        <v>323</v>
      </c>
      <c r="E9521" s="4">
        <v>16</v>
      </c>
      <c r="F9521" s="4">
        <v>22</v>
      </c>
      <c r="G9521" s="3" t="s">
        <v>989</v>
      </c>
      <c r="H9521" s="3" t="s">
        <v>1065</v>
      </c>
      <c r="I9521" s="3" t="s">
        <v>37719</v>
      </c>
      <c r="J9521" s="3" t="s">
        <v>5436</v>
      </c>
    </row>
    <row r="9522" spans="1:10" s="6" customFormat="1" ht="15" customHeight="1" x14ac:dyDescent="0.3">
      <c r="A9522" s="3" t="s">
        <v>246</v>
      </c>
      <c r="B9522" s="3" t="s">
        <v>247</v>
      </c>
      <c r="C9522" s="3" t="s">
        <v>307</v>
      </c>
      <c r="D9522" s="3" t="s">
        <v>308</v>
      </c>
      <c r="E9522" s="4">
        <v>16</v>
      </c>
      <c r="F9522" s="4">
        <v>21</v>
      </c>
      <c r="G9522" s="3" t="s">
        <v>989</v>
      </c>
      <c r="H9522" s="3" t="s">
        <v>1051</v>
      </c>
      <c r="I9522" s="3" t="s">
        <v>37719</v>
      </c>
      <c r="J9522" s="3" t="s">
        <v>5436</v>
      </c>
    </row>
    <row r="9523" spans="1:10" s="6" customFormat="1" ht="15" customHeight="1" x14ac:dyDescent="0.3">
      <c r="A9523" s="3" t="s">
        <v>246</v>
      </c>
      <c r="B9523" s="3" t="s">
        <v>247</v>
      </c>
      <c r="C9523" s="3" t="s">
        <v>295</v>
      </c>
      <c r="D9523" s="3" t="s">
        <v>296</v>
      </c>
      <c r="E9523" s="4">
        <v>16</v>
      </c>
      <c r="F9523" s="4">
        <v>20</v>
      </c>
      <c r="G9523" s="3" t="s">
        <v>989</v>
      </c>
      <c r="H9523" s="3" t="s">
        <v>1028</v>
      </c>
      <c r="I9523" s="3" t="s">
        <v>37719</v>
      </c>
      <c r="J9523" s="3" t="s">
        <v>5436</v>
      </c>
    </row>
    <row r="9524" spans="1:10" s="6" customFormat="1" ht="15" customHeight="1" x14ac:dyDescent="0.3">
      <c r="A9524" s="3" t="s">
        <v>246</v>
      </c>
      <c r="B9524" s="3" t="s">
        <v>247</v>
      </c>
      <c r="C9524" s="3" t="s">
        <v>283</v>
      </c>
      <c r="D9524" s="3" t="s">
        <v>284</v>
      </c>
      <c r="E9524" s="4">
        <v>16</v>
      </c>
      <c r="F9524" s="4">
        <v>19</v>
      </c>
      <c r="G9524" s="3" t="s">
        <v>989</v>
      </c>
      <c r="H9524" s="3" t="s">
        <v>1019</v>
      </c>
      <c r="I9524" s="3" t="s">
        <v>37719</v>
      </c>
      <c r="J9524" s="3" t="s">
        <v>5436</v>
      </c>
    </row>
    <row r="9525" spans="1:10" s="6" customFormat="1" ht="15" customHeight="1" x14ac:dyDescent="0.3">
      <c r="A9525" s="3" t="s">
        <v>246</v>
      </c>
      <c r="B9525" s="3" t="s">
        <v>247</v>
      </c>
      <c r="C9525" s="3" t="s">
        <v>272</v>
      </c>
      <c r="D9525" s="3" t="s">
        <v>273</v>
      </c>
      <c r="E9525" s="4">
        <v>16</v>
      </c>
      <c r="F9525" s="4">
        <v>18</v>
      </c>
      <c r="G9525" s="3" t="s">
        <v>989</v>
      </c>
      <c r="H9525" s="3" t="s">
        <v>1009</v>
      </c>
      <c r="I9525" s="3" t="s">
        <v>37719</v>
      </c>
      <c r="J9525" s="3" t="s">
        <v>5436</v>
      </c>
    </row>
    <row r="9526" spans="1:10" s="6" customFormat="1" ht="15" customHeight="1" x14ac:dyDescent="0.3">
      <c r="A9526" s="3" t="s">
        <v>246</v>
      </c>
      <c r="B9526" s="3" t="s">
        <v>247</v>
      </c>
      <c r="C9526" s="3" t="s">
        <v>260</v>
      </c>
      <c r="D9526" s="3" t="s">
        <v>261</v>
      </c>
      <c r="E9526" s="4">
        <v>16</v>
      </c>
      <c r="F9526" s="4">
        <v>17</v>
      </c>
      <c r="G9526" s="3" t="s">
        <v>989</v>
      </c>
      <c r="H9526" s="3" t="s">
        <v>1005</v>
      </c>
      <c r="I9526" s="3" t="s">
        <v>37719</v>
      </c>
      <c r="J9526" s="3" t="s">
        <v>5436</v>
      </c>
    </row>
    <row r="9527" spans="1:10" s="6" customFormat="1" ht="15" customHeight="1" x14ac:dyDescent="0.3">
      <c r="A9527" s="3" t="s">
        <v>246</v>
      </c>
      <c r="B9527" s="3" t="s">
        <v>247</v>
      </c>
      <c r="C9527" s="3" t="s">
        <v>232</v>
      </c>
      <c r="D9527" s="3" t="s">
        <v>233</v>
      </c>
      <c r="E9527" s="4">
        <v>16</v>
      </c>
      <c r="F9527" s="4">
        <v>15</v>
      </c>
      <c r="G9527" s="3" t="s">
        <v>989</v>
      </c>
      <c r="H9527" s="3" t="s">
        <v>986</v>
      </c>
      <c r="I9527" s="3" t="s">
        <v>37719</v>
      </c>
      <c r="J9527" s="3" t="s">
        <v>5436</v>
      </c>
    </row>
    <row r="9528" spans="1:10" s="6" customFormat="1" ht="15" customHeight="1" x14ac:dyDescent="0.3">
      <c r="A9528" s="3" t="s">
        <v>246</v>
      </c>
      <c r="B9528" s="3" t="s">
        <v>247</v>
      </c>
      <c r="C9528" s="3" t="s">
        <v>219</v>
      </c>
      <c r="D9528" s="3" t="s">
        <v>220</v>
      </c>
      <c r="E9528" s="4">
        <v>16</v>
      </c>
      <c r="F9528" s="4">
        <v>14</v>
      </c>
      <c r="G9528" s="3" t="s">
        <v>989</v>
      </c>
      <c r="H9528" s="3" t="s">
        <v>977</v>
      </c>
      <c r="I9528" s="3" t="s">
        <v>37719</v>
      </c>
      <c r="J9528" s="3" t="s">
        <v>5436</v>
      </c>
    </row>
    <row r="9529" spans="1:10" s="6" customFormat="1" ht="15" customHeight="1" x14ac:dyDescent="0.3">
      <c r="A9529" s="3" t="s">
        <v>246</v>
      </c>
      <c r="B9529" s="3" t="s">
        <v>247</v>
      </c>
      <c r="C9529" s="3" t="s">
        <v>189</v>
      </c>
      <c r="D9529" s="3" t="s">
        <v>190</v>
      </c>
      <c r="E9529" s="4">
        <v>16</v>
      </c>
      <c r="F9529" s="4">
        <v>12</v>
      </c>
      <c r="G9529" s="3" t="s">
        <v>989</v>
      </c>
      <c r="H9529" s="3" t="s">
        <v>948</v>
      </c>
      <c r="I9529" s="3" t="s">
        <v>37719</v>
      </c>
      <c r="J9529" s="3" t="s">
        <v>5436</v>
      </c>
    </row>
    <row r="9530" spans="1:10" s="6" customFormat="1" ht="15" customHeight="1" x14ac:dyDescent="0.3">
      <c r="A9530" s="3" t="s">
        <v>246</v>
      </c>
      <c r="B9530" s="3" t="s">
        <v>247</v>
      </c>
      <c r="C9530" s="3" t="s">
        <v>173</v>
      </c>
      <c r="D9530" s="3" t="s">
        <v>174</v>
      </c>
      <c r="E9530" s="4">
        <v>16</v>
      </c>
      <c r="F9530" s="4">
        <v>11</v>
      </c>
      <c r="G9530" s="3" t="s">
        <v>989</v>
      </c>
      <c r="H9530" s="3" t="s">
        <v>867</v>
      </c>
      <c r="I9530" s="3" t="s">
        <v>37719</v>
      </c>
      <c r="J9530" s="3" t="s">
        <v>5436</v>
      </c>
    </row>
    <row r="9531" spans="1:10" s="6" customFormat="1" ht="15" customHeight="1" x14ac:dyDescent="0.3">
      <c r="A9531" s="3" t="s">
        <v>246</v>
      </c>
      <c r="B9531" s="3" t="s">
        <v>247</v>
      </c>
      <c r="C9531" s="3" t="s">
        <v>158</v>
      </c>
      <c r="D9531" s="3" t="s">
        <v>159</v>
      </c>
      <c r="E9531" s="4">
        <v>16</v>
      </c>
      <c r="F9531" s="4">
        <v>10</v>
      </c>
      <c r="G9531" s="3" t="s">
        <v>989</v>
      </c>
      <c r="H9531" s="3" t="s">
        <v>854</v>
      </c>
      <c r="I9531" s="3" t="s">
        <v>37719</v>
      </c>
      <c r="J9531" s="3" t="s">
        <v>5436</v>
      </c>
    </row>
    <row r="9532" spans="1:10" s="6" customFormat="1" ht="15" customHeight="1" x14ac:dyDescent="0.3">
      <c r="A9532" s="3" t="s">
        <v>246</v>
      </c>
      <c r="B9532" s="3" t="s">
        <v>247</v>
      </c>
      <c r="C9532" s="3" t="s">
        <v>142</v>
      </c>
      <c r="D9532" s="3" t="s">
        <v>143</v>
      </c>
      <c r="E9532" s="4">
        <v>16</v>
      </c>
      <c r="F9532" s="4">
        <v>9</v>
      </c>
      <c r="G9532" s="3" t="s">
        <v>989</v>
      </c>
      <c r="H9532" s="3" t="s">
        <v>820</v>
      </c>
      <c r="I9532" s="3" t="s">
        <v>37719</v>
      </c>
      <c r="J9532" s="3" t="s">
        <v>5436</v>
      </c>
    </row>
    <row r="9533" spans="1:10" s="6" customFormat="1" ht="15" customHeight="1" x14ac:dyDescent="0.3">
      <c r="A9533" s="3" t="s">
        <v>246</v>
      </c>
      <c r="B9533" s="3" t="s">
        <v>247</v>
      </c>
      <c r="C9533" s="3" t="s">
        <v>128</v>
      </c>
      <c r="D9533" s="3" t="s">
        <v>129</v>
      </c>
      <c r="E9533" s="4">
        <v>16</v>
      </c>
      <c r="F9533" s="4">
        <v>8</v>
      </c>
      <c r="G9533" s="3" t="s">
        <v>989</v>
      </c>
      <c r="H9533" s="3" t="s">
        <v>803</v>
      </c>
      <c r="I9533" s="3" t="s">
        <v>37719</v>
      </c>
      <c r="J9533" s="3" t="s">
        <v>5436</v>
      </c>
    </row>
    <row r="9534" spans="1:10" s="6" customFormat="1" ht="15" customHeight="1" x14ac:dyDescent="0.3">
      <c r="A9534" s="3" t="s">
        <v>246</v>
      </c>
      <c r="B9534" s="3" t="s">
        <v>247</v>
      </c>
      <c r="C9534" s="3" t="s">
        <v>112</v>
      </c>
      <c r="D9534" s="3" t="s">
        <v>113</v>
      </c>
      <c r="E9534" s="4">
        <v>16</v>
      </c>
      <c r="F9534" s="4">
        <v>7</v>
      </c>
      <c r="G9534" s="3" t="s">
        <v>989</v>
      </c>
      <c r="H9534" s="3" t="s">
        <v>749</v>
      </c>
      <c r="I9534" s="3" t="s">
        <v>37719</v>
      </c>
      <c r="J9534" s="3" t="s">
        <v>5436</v>
      </c>
    </row>
    <row r="9535" spans="1:10" s="6" customFormat="1" ht="15" customHeight="1" x14ac:dyDescent="0.3">
      <c r="A9535" s="3" t="s">
        <v>246</v>
      </c>
      <c r="B9535" s="3" t="s">
        <v>247</v>
      </c>
      <c r="C9535" s="3" t="s">
        <v>86</v>
      </c>
      <c r="D9535" s="3" t="s">
        <v>87</v>
      </c>
      <c r="E9535" s="4">
        <v>16</v>
      </c>
      <c r="F9535" s="4">
        <v>5</v>
      </c>
      <c r="G9535" s="3" t="s">
        <v>989</v>
      </c>
      <c r="H9535" s="3" t="s">
        <v>731</v>
      </c>
      <c r="I9535" s="3" t="s">
        <v>37719</v>
      </c>
      <c r="J9535" s="3" t="s">
        <v>5436</v>
      </c>
    </row>
    <row r="9536" spans="1:10" s="6" customFormat="1" ht="15" customHeight="1" x14ac:dyDescent="0.3">
      <c r="A9536" s="3" t="s">
        <v>246</v>
      </c>
      <c r="B9536" s="3" t="s">
        <v>247</v>
      </c>
      <c r="C9536" s="3" t="s">
        <v>71</v>
      </c>
      <c r="D9536" s="3" t="s">
        <v>72</v>
      </c>
      <c r="E9536" s="4">
        <v>16</v>
      </c>
      <c r="F9536" s="4">
        <v>4</v>
      </c>
      <c r="G9536" s="3" t="s">
        <v>989</v>
      </c>
      <c r="H9536" s="3" t="s">
        <v>718</v>
      </c>
      <c r="I9536" s="3" t="s">
        <v>37719</v>
      </c>
      <c r="J9536" s="3" t="s">
        <v>5436</v>
      </c>
    </row>
    <row r="9537" spans="1:10" s="6" customFormat="1" ht="15" customHeight="1" x14ac:dyDescent="0.3">
      <c r="A9537" s="3" t="s">
        <v>246</v>
      </c>
      <c r="B9537" s="3" t="s">
        <v>247</v>
      </c>
      <c r="C9537" s="3" t="s">
        <v>57</v>
      </c>
      <c r="D9537" s="3" t="s">
        <v>58</v>
      </c>
      <c r="E9537" s="4">
        <v>16</v>
      </c>
      <c r="F9537" s="4">
        <v>3</v>
      </c>
      <c r="G9537" s="3" t="s">
        <v>989</v>
      </c>
      <c r="H9537" s="3" t="s">
        <v>705</v>
      </c>
      <c r="I9537" s="3" t="s">
        <v>37719</v>
      </c>
      <c r="J9537" s="3" t="s">
        <v>5436</v>
      </c>
    </row>
    <row r="9538" spans="1:10" s="6" customFormat="1" ht="15" customHeight="1" x14ac:dyDescent="0.3">
      <c r="A9538" s="3" t="s">
        <v>246</v>
      </c>
      <c r="B9538" s="3" t="s">
        <v>247</v>
      </c>
      <c r="C9538" s="3" t="s">
        <v>42</v>
      </c>
      <c r="D9538" s="3" t="s">
        <v>43</v>
      </c>
      <c r="E9538" s="4">
        <v>16</v>
      </c>
      <c r="F9538" s="4">
        <v>2</v>
      </c>
      <c r="G9538" s="3" t="s">
        <v>989</v>
      </c>
      <c r="H9538" s="3" t="s">
        <v>686</v>
      </c>
      <c r="I9538" s="3" t="s">
        <v>37719</v>
      </c>
      <c r="J9538" s="3" t="s">
        <v>5436</v>
      </c>
    </row>
    <row r="9539" spans="1:10" s="6" customFormat="1" ht="15" customHeight="1" x14ac:dyDescent="0.3">
      <c r="A9539" s="3" t="s">
        <v>246</v>
      </c>
      <c r="B9539" s="3" t="s">
        <v>247</v>
      </c>
      <c r="C9539" s="3" t="s">
        <v>25</v>
      </c>
      <c r="D9539" s="3" t="s">
        <v>26</v>
      </c>
      <c r="E9539" s="4">
        <v>16</v>
      </c>
      <c r="F9539" s="4">
        <v>1</v>
      </c>
      <c r="G9539" s="3" t="s">
        <v>989</v>
      </c>
      <c r="H9539" s="3" t="s">
        <v>623</v>
      </c>
      <c r="I9539" s="3" t="s">
        <v>37719</v>
      </c>
      <c r="J9539" s="3" t="s">
        <v>5436</v>
      </c>
    </row>
    <row r="9540" spans="1:10" s="6" customFormat="1" ht="15" customHeight="1" x14ac:dyDescent="0.3">
      <c r="A9540" s="3" t="s">
        <v>204</v>
      </c>
      <c r="B9540" s="3" t="s">
        <v>205</v>
      </c>
      <c r="C9540" s="3" t="s">
        <v>389</v>
      </c>
      <c r="D9540" s="3" t="s">
        <v>390</v>
      </c>
      <c r="E9540" s="4">
        <v>13</v>
      </c>
      <c r="F9540" s="4">
        <v>27</v>
      </c>
      <c r="G9540" s="3" t="s">
        <v>956</v>
      </c>
      <c r="H9540" s="3" t="s">
        <v>1127</v>
      </c>
      <c r="I9540" s="3" t="s">
        <v>37719</v>
      </c>
      <c r="J9540" s="3" t="s">
        <v>5890</v>
      </c>
    </row>
    <row r="9541" spans="1:10" s="6" customFormat="1" ht="15" customHeight="1" x14ac:dyDescent="0.3">
      <c r="A9541" s="3" t="s">
        <v>246</v>
      </c>
      <c r="B9541" s="3" t="s">
        <v>247</v>
      </c>
      <c r="C9541" s="3" t="s">
        <v>415</v>
      </c>
      <c r="D9541" s="3" t="s">
        <v>416</v>
      </c>
      <c r="E9541" s="4">
        <v>16</v>
      </c>
      <c r="F9541" s="4">
        <v>29</v>
      </c>
      <c r="G9541" s="3" t="s">
        <v>989</v>
      </c>
      <c r="H9541" s="3" t="s">
        <v>1177</v>
      </c>
      <c r="I9541" s="3" t="s">
        <v>37719</v>
      </c>
      <c r="J9541" s="3" t="s">
        <v>37721</v>
      </c>
    </row>
    <row r="9542" spans="1:10" s="6" customFormat="1" ht="15" customHeight="1" x14ac:dyDescent="0.3">
      <c r="A9542" s="3" t="s">
        <v>204</v>
      </c>
      <c r="B9542" s="3" t="s">
        <v>205</v>
      </c>
      <c r="C9542" s="3" t="s">
        <v>25</v>
      </c>
      <c r="D9542" s="3" t="s">
        <v>26</v>
      </c>
      <c r="E9542" s="4">
        <v>13</v>
      </c>
      <c r="F9542" s="4">
        <v>1</v>
      </c>
      <c r="G9542" s="3" t="s">
        <v>956</v>
      </c>
      <c r="H9542" s="3" t="s">
        <v>623</v>
      </c>
      <c r="I9542" s="3" t="s">
        <v>37719</v>
      </c>
      <c r="J9542" s="3" t="s">
        <v>5699</v>
      </c>
    </row>
    <row r="9543" spans="1:10" s="6" customFormat="1" ht="15" customHeight="1" x14ac:dyDescent="0.3">
      <c r="A9543" s="3" t="s">
        <v>246</v>
      </c>
      <c r="B9543" s="3" t="s">
        <v>247</v>
      </c>
      <c r="C9543" s="3" t="s">
        <v>430</v>
      </c>
      <c r="D9543" s="3" t="s">
        <v>431</v>
      </c>
      <c r="E9543" s="4">
        <v>16</v>
      </c>
      <c r="F9543" s="4">
        <v>30</v>
      </c>
      <c r="G9543" s="3" t="s">
        <v>989</v>
      </c>
      <c r="H9543" s="3" t="s">
        <v>1191</v>
      </c>
      <c r="I9543" s="3" t="s">
        <v>37719</v>
      </c>
      <c r="J9543" s="3" t="s">
        <v>37721</v>
      </c>
    </row>
    <row r="9544" spans="1:10" s="6" customFormat="1" ht="15" customHeight="1" x14ac:dyDescent="0.3">
      <c r="A9544" s="3" t="s">
        <v>246</v>
      </c>
      <c r="B9544" s="3" t="s">
        <v>247</v>
      </c>
      <c r="C9544" s="3" t="s">
        <v>493</v>
      </c>
      <c r="D9544" s="3" t="s">
        <v>494</v>
      </c>
      <c r="E9544" s="4">
        <v>16</v>
      </c>
      <c r="F9544" s="4">
        <v>36</v>
      </c>
      <c r="G9544" s="3" t="s">
        <v>989</v>
      </c>
      <c r="H9544" s="3" t="s">
        <v>1241</v>
      </c>
      <c r="I9544" s="3" t="s">
        <v>37719</v>
      </c>
      <c r="J9544" s="3" t="s">
        <v>37721</v>
      </c>
    </row>
    <row r="9545" spans="1:10" s="6" customFormat="1" ht="15" customHeight="1" x14ac:dyDescent="0.3">
      <c r="A9545" s="3" t="s">
        <v>246</v>
      </c>
      <c r="B9545" s="3" t="s">
        <v>247</v>
      </c>
      <c r="C9545" s="3" t="s">
        <v>25</v>
      </c>
      <c r="D9545" s="3" t="s">
        <v>26</v>
      </c>
      <c r="E9545" s="4">
        <v>16</v>
      </c>
      <c r="F9545" s="4">
        <v>1</v>
      </c>
      <c r="G9545" s="3" t="s">
        <v>989</v>
      </c>
      <c r="H9545" s="3" t="s">
        <v>623</v>
      </c>
      <c r="I9545" s="3" t="s">
        <v>37719</v>
      </c>
      <c r="J9545" s="3" t="s">
        <v>5672</v>
      </c>
    </row>
    <row r="9546" spans="1:10" s="6" customFormat="1" ht="15" customHeight="1" x14ac:dyDescent="0.3">
      <c r="A9546" s="3" t="s">
        <v>246</v>
      </c>
      <c r="B9546" s="3" t="s">
        <v>247</v>
      </c>
      <c r="C9546" s="3" t="s">
        <v>568</v>
      </c>
      <c r="D9546" s="3" t="s">
        <v>569</v>
      </c>
      <c r="E9546" s="4">
        <v>16</v>
      </c>
      <c r="F9546" s="4">
        <v>42</v>
      </c>
      <c r="G9546" s="3" t="s">
        <v>989</v>
      </c>
      <c r="H9546" s="3" t="s">
        <v>1302</v>
      </c>
      <c r="I9546" s="3" t="s">
        <v>37719</v>
      </c>
      <c r="J9546" s="3" t="s">
        <v>5665</v>
      </c>
    </row>
    <row r="9547" spans="1:10" s="6" customFormat="1" ht="15" customHeight="1" x14ac:dyDescent="0.3">
      <c r="A9547" s="3" t="s">
        <v>246</v>
      </c>
      <c r="B9547" s="3" t="s">
        <v>247</v>
      </c>
      <c r="C9547" s="3" t="s">
        <v>517</v>
      </c>
      <c r="D9547" s="3" t="s">
        <v>518</v>
      </c>
      <c r="E9547" s="4">
        <v>16</v>
      </c>
      <c r="F9547" s="4">
        <v>38</v>
      </c>
      <c r="G9547" s="3" t="s">
        <v>989</v>
      </c>
      <c r="H9547" s="3" t="s">
        <v>1260</v>
      </c>
      <c r="I9547" s="3" t="s">
        <v>37719</v>
      </c>
      <c r="J9547" s="3" t="s">
        <v>5665</v>
      </c>
    </row>
    <row r="9548" spans="1:10" s="6" customFormat="1" ht="15" customHeight="1" x14ac:dyDescent="0.3">
      <c r="A9548" s="3" t="s">
        <v>246</v>
      </c>
      <c r="B9548" s="3" t="s">
        <v>247</v>
      </c>
      <c r="C9548" s="3" t="s">
        <v>448</v>
      </c>
      <c r="D9548" s="3" t="s">
        <v>449</v>
      </c>
      <c r="E9548" s="4">
        <v>16</v>
      </c>
      <c r="F9548" s="4">
        <v>32</v>
      </c>
      <c r="G9548" s="3" t="s">
        <v>989</v>
      </c>
      <c r="H9548" s="3" t="s">
        <v>1201</v>
      </c>
      <c r="I9548" s="3" t="s">
        <v>37719</v>
      </c>
      <c r="J9548" s="3" t="s">
        <v>5665</v>
      </c>
    </row>
    <row r="9549" spans="1:10" s="6" customFormat="1" ht="15" customHeight="1" x14ac:dyDescent="0.3">
      <c r="A9549" s="3" t="s">
        <v>246</v>
      </c>
      <c r="B9549" s="3" t="s">
        <v>247</v>
      </c>
      <c r="C9549" s="3" t="s">
        <v>440</v>
      </c>
      <c r="D9549" s="3" t="s">
        <v>441</v>
      </c>
      <c r="E9549" s="4">
        <v>16</v>
      </c>
      <c r="F9549" s="4">
        <v>31</v>
      </c>
      <c r="G9549" s="3" t="s">
        <v>989</v>
      </c>
      <c r="H9549" s="3" t="s">
        <v>1199</v>
      </c>
      <c r="I9549" s="3" t="s">
        <v>37719</v>
      </c>
      <c r="J9549" s="3" t="s">
        <v>5665</v>
      </c>
    </row>
    <row r="9550" spans="1:10" s="6" customFormat="1" ht="15" customHeight="1" x14ac:dyDescent="0.3">
      <c r="A9550" s="3" t="s">
        <v>246</v>
      </c>
      <c r="B9550" s="3" t="s">
        <v>247</v>
      </c>
      <c r="C9550" s="3" t="s">
        <v>415</v>
      </c>
      <c r="D9550" s="3" t="s">
        <v>416</v>
      </c>
      <c r="E9550" s="4">
        <v>16</v>
      </c>
      <c r="F9550" s="4">
        <v>29</v>
      </c>
      <c r="G9550" s="3" t="s">
        <v>989</v>
      </c>
      <c r="H9550" s="3" t="s">
        <v>1177</v>
      </c>
      <c r="I9550" s="3" t="s">
        <v>37719</v>
      </c>
      <c r="J9550" s="3" t="s">
        <v>5665</v>
      </c>
    </row>
    <row r="9551" spans="1:10" s="6" customFormat="1" ht="15" customHeight="1" x14ac:dyDescent="0.3">
      <c r="A9551" s="3" t="s">
        <v>246</v>
      </c>
      <c r="B9551" s="3" t="s">
        <v>247</v>
      </c>
      <c r="C9551" s="3" t="s">
        <v>389</v>
      </c>
      <c r="D9551" s="3" t="s">
        <v>390</v>
      </c>
      <c r="E9551" s="4">
        <v>16</v>
      </c>
      <c r="F9551" s="4">
        <v>27</v>
      </c>
      <c r="G9551" s="3" t="s">
        <v>989</v>
      </c>
      <c r="H9551" s="3" t="s">
        <v>1127</v>
      </c>
      <c r="I9551" s="3" t="s">
        <v>37719</v>
      </c>
      <c r="J9551" s="3" t="s">
        <v>5665</v>
      </c>
    </row>
    <row r="9552" spans="1:10" s="6" customFormat="1" ht="15" customHeight="1" x14ac:dyDescent="0.3">
      <c r="A9552" s="3" t="s">
        <v>246</v>
      </c>
      <c r="B9552" s="3" t="s">
        <v>247</v>
      </c>
      <c r="C9552" s="3" t="s">
        <v>376</v>
      </c>
      <c r="D9552" s="3" t="s">
        <v>377</v>
      </c>
      <c r="E9552" s="4">
        <v>16</v>
      </c>
      <c r="F9552" s="4">
        <v>26</v>
      </c>
      <c r="G9552" s="3" t="s">
        <v>989</v>
      </c>
      <c r="H9552" s="3" t="s">
        <v>1119</v>
      </c>
      <c r="I9552" s="3" t="s">
        <v>37719</v>
      </c>
      <c r="J9552" s="3" t="s">
        <v>5665</v>
      </c>
    </row>
    <row r="9553" spans="1:10" s="6" customFormat="1" ht="15" customHeight="1" x14ac:dyDescent="0.3">
      <c r="A9553" s="3" t="s">
        <v>246</v>
      </c>
      <c r="B9553" s="3" t="s">
        <v>247</v>
      </c>
      <c r="C9553" s="3" t="s">
        <v>352</v>
      </c>
      <c r="D9553" s="3" t="s">
        <v>353</v>
      </c>
      <c r="E9553" s="4">
        <v>16</v>
      </c>
      <c r="F9553" s="4">
        <v>24</v>
      </c>
      <c r="G9553" s="3" t="s">
        <v>989</v>
      </c>
      <c r="H9553" s="3" t="s">
        <v>1092</v>
      </c>
      <c r="I9553" s="3" t="s">
        <v>37719</v>
      </c>
      <c r="J9553" s="3" t="s">
        <v>5665</v>
      </c>
    </row>
    <row r="9554" spans="1:10" s="6" customFormat="1" ht="15" customHeight="1" x14ac:dyDescent="0.3">
      <c r="A9554" s="3" t="s">
        <v>246</v>
      </c>
      <c r="B9554" s="3" t="s">
        <v>247</v>
      </c>
      <c r="C9554" s="3" t="s">
        <v>322</v>
      </c>
      <c r="D9554" s="3" t="s">
        <v>323</v>
      </c>
      <c r="E9554" s="4">
        <v>16</v>
      </c>
      <c r="F9554" s="4">
        <v>22</v>
      </c>
      <c r="G9554" s="3" t="s">
        <v>989</v>
      </c>
      <c r="H9554" s="3" t="s">
        <v>1065</v>
      </c>
      <c r="I9554" s="3" t="s">
        <v>37719</v>
      </c>
      <c r="J9554" s="3" t="s">
        <v>5665</v>
      </c>
    </row>
    <row r="9555" spans="1:10" s="6" customFormat="1" ht="15" customHeight="1" x14ac:dyDescent="0.3">
      <c r="A9555" s="3" t="s">
        <v>246</v>
      </c>
      <c r="B9555" s="3" t="s">
        <v>247</v>
      </c>
      <c r="C9555" s="3" t="s">
        <v>307</v>
      </c>
      <c r="D9555" s="3" t="s">
        <v>308</v>
      </c>
      <c r="E9555" s="4">
        <v>16</v>
      </c>
      <c r="F9555" s="4">
        <v>21</v>
      </c>
      <c r="G9555" s="3" t="s">
        <v>989</v>
      </c>
      <c r="H9555" s="3" t="s">
        <v>1051</v>
      </c>
      <c r="I9555" s="3" t="s">
        <v>37719</v>
      </c>
      <c r="J9555" s="3" t="s">
        <v>5665</v>
      </c>
    </row>
    <row r="9556" spans="1:10" s="6" customFormat="1" ht="15" customHeight="1" x14ac:dyDescent="0.3">
      <c r="A9556" s="3" t="s">
        <v>246</v>
      </c>
      <c r="B9556" s="3" t="s">
        <v>247</v>
      </c>
      <c r="C9556" s="3" t="s">
        <v>295</v>
      </c>
      <c r="D9556" s="3" t="s">
        <v>296</v>
      </c>
      <c r="E9556" s="4">
        <v>16</v>
      </c>
      <c r="F9556" s="4">
        <v>20</v>
      </c>
      <c r="G9556" s="3" t="s">
        <v>989</v>
      </c>
      <c r="H9556" s="3" t="s">
        <v>1028</v>
      </c>
      <c r="I9556" s="3" t="s">
        <v>37719</v>
      </c>
      <c r="J9556" s="3" t="s">
        <v>5665</v>
      </c>
    </row>
    <row r="9557" spans="1:10" s="6" customFormat="1" ht="15" customHeight="1" x14ac:dyDescent="0.3">
      <c r="A9557" s="3" t="s">
        <v>246</v>
      </c>
      <c r="B9557" s="3" t="s">
        <v>247</v>
      </c>
      <c r="C9557" s="3" t="s">
        <v>283</v>
      </c>
      <c r="D9557" s="3" t="s">
        <v>284</v>
      </c>
      <c r="E9557" s="4">
        <v>16</v>
      </c>
      <c r="F9557" s="4">
        <v>19</v>
      </c>
      <c r="G9557" s="3" t="s">
        <v>989</v>
      </c>
      <c r="H9557" s="3" t="s">
        <v>1019</v>
      </c>
      <c r="I9557" s="3" t="s">
        <v>37719</v>
      </c>
      <c r="J9557" s="3" t="s">
        <v>5665</v>
      </c>
    </row>
    <row r="9558" spans="1:10" s="6" customFormat="1" ht="15" customHeight="1" x14ac:dyDescent="0.3">
      <c r="A9558" s="3" t="s">
        <v>246</v>
      </c>
      <c r="B9558" s="3" t="s">
        <v>247</v>
      </c>
      <c r="C9558" s="3" t="s">
        <v>42</v>
      </c>
      <c r="D9558" s="3" t="s">
        <v>43</v>
      </c>
      <c r="E9558" s="4">
        <v>16</v>
      </c>
      <c r="F9558" s="4">
        <v>2</v>
      </c>
      <c r="G9558" s="3" t="s">
        <v>989</v>
      </c>
      <c r="H9558" s="3" t="s">
        <v>686</v>
      </c>
      <c r="I9558" s="3" t="s">
        <v>37719</v>
      </c>
      <c r="J9558" s="3" t="s">
        <v>5672</v>
      </c>
    </row>
    <row r="9559" spans="1:10" s="6" customFormat="1" ht="15" customHeight="1" x14ac:dyDescent="0.3">
      <c r="A9559" s="3" t="s">
        <v>246</v>
      </c>
      <c r="B9559" s="3" t="s">
        <v>247</v>
      </c>
      <c r="C9559" s="3" t="s">
        <v>272</v>
      </c>
      <c r="D9559" s="3" t="s">
        <v>273</v>
      </c>
      <c r="E9559" s="4">
        <v>16</v>
      </c>
      <c r="F9559" s="4">
        <v>18</v>
      </c>
      <c r="G9559" s="3" t="s">
        <v>989</v>
      </c>
      <c r="H9559" s="3" t="s">
        <v>1009</v>
      </c>
      <c r="I9559" s="3" t="s">
        <v>37719</v>
      </c>
      <c r="J9559" s="3" t="s">
        <v>5665</v>
      </c>
    </row>
    <row r="9560" spans="1:10" s="6" customFormat="1" ht="15" customHeight="1" x14ac:dyDescent="0.3">
      <c r="A9560" s="3" t="s">
        <v>246</v>
      </c>
      <c r="B9560" s="3" t="s">
        <v>247</v>
      </c>
      <c r="C9560" s="3" t="s">
        <v>232</v>
      </c>
      <c r="D9560" s="3" t="s">
        <v>233</v>
      </c>
      <c r="E9560" s="4">
        <v>16</v>
      </c>
      <c r="F9560" s="4">
        <v>15</v>
      </c>
      <c r="G9560" s="3" t="s">
        <v>989</v>
      </c>
      <c r="H9560" s="3" t="s">
        <v>986</v>
      </c>
      <c r="I9560" s="3" t="s">
        <v>37719</v>
      </c>
      <c r="J9560" s="3" t="s">
        <v>5665</v>
      </c>
    </row>
    <row r="9561" spans="1:10" s="6" customFormat="1" ht="15" customHeight="1" x14ac:dyDescent="0.3">
      <c r="A9561" s="3" t="s">
        <v>246</v>
      </c>
      <c r="B9561" s="3" t="s">
        <v>247</v>
      </c>
      <c r="C9561" s="3" t="s">
        <v>204</v>
      </c>
      <c r="D9561" s="3" t="s">
        <v>205</v>
      </c>
      <c r="E9561" s="4">
        <v>16</v>
      </c>
      <c r="F9561" s="4">
        <v>13</v>
      </c>
      <c r="G9561" s="3" t="s">
        <v>989</v>
      </c>
      <c r="H9561" s="3" t="s">
        <v>956</v>
      </c>
      <c r="I9561" s="3" t="s">
        <v>37719</v>
      </c>
      <c r="J9561" s="3" t="s">
        <v>5665</v>
      </c>
    </row>
    <row r="9562" spans="1:10" s="6" customFormat="1" ht="15" customHeight="1" x14ac:dyDescent="0.3">
      <c r="A9562" s="3" t="s">
        <v>246</v>
      </c>
      <c r="B9562" s="3" t="s">
        <v>247</v>
      </c>
      <c r="C9562" s="3" t="s">
        <v>189</v>
      </c>
      <c r="D9562" s="3" t="s">
        <v>190</v>
      </c>
      <c r="E9562" s="4">
        <v>16</v>
      </c>
      <c r="F9562" s="4">
        <v>12</v>
      </c>
      <c r="G9562" s="3" t="s">
        <v>989</v>
      </c>
      <c r="H9562" s="3" t="s">
        <v>948</v>
      </c>
      <c r="I9562" s="3" t="s">
        <v>37719</v>
      </c>
      <c r="J9562" s="3" t="s">
        <v>5665</v>
      </c>
    </row>
    <row r="9563" spans="1:10" s="6" customFormat="1" ht="15" customHeight="1" x14ac:dyDescent="0.3">
      <c r="A9563" s="3" t="s">
        <v>246</v>
      </c>
      <c r="B9563" s="3" t="s">
        <v>247</v>
      </c>
      <c r="C9563" s="3" t="s">
        <v>173</v>
      </c>
      <c r="D9563" s="3" t="s">
        <v>174</v>
      </c>
      <c r="E9563" s="4">
        <v>16</v>
      </c>
      <c r="F9563" s="4">
        <v>11</v>
      </c>
      <c r="G9563" s="3" t="s">
        <v>989</v>
      </c>
      <c r="H9563" s="3" t="s">
        <v>867</v>
      </c>
      <c r="I9563" s="3" t="s">
        <v>37719</v>
      </c>
      <c r="J9563" s="3" t="s">
        <v>5665</v>
      </c>
    </row>
    <row r="9564" spans="1:10" s="6" customFormat="1" ht="15" customHeight="1" x14ac:dyDescent="0.3">
      <c r="A9564" s="3" t="s">
        <v>246</v>
      </c>
      <c r="B9564" s="3" t="s">
        <v>247</v>
      </c>
      <c r="C9564" s="3" t="s">
        <v>158</v>
      </c>
      <c r="D9564" s="3" t="s">
        <v>159</v>
      </c>
      <c r="E9564" s="4">
        <v>16</v>
      </c>
      <c r="F9564" s="4">
        <v>10</v>
      </c>
      <c r="G9564" s="3" t="s">
        <v>989</v>
      </c>
      <c r="H9564" s="3" t="s">
        <v>854</v>
      </c>
      <c r="I9564" s="3" t="s">
        <v>37719</v>
      </c>
      <c r="J9564" s="3" t="s">
        <v>5665</v>
      </c>
    </row>
    <row r="9565" spans="1:10" s="6" customFormat="1" ht="15" customHeight="1" x14ac:dyDescent="0.3">
      <c r="A9565" s="3" t="s">
        <v>246</v>
      </c>
      <c r="B9565" s="3" t="s">
        <v>247</v>
      </c>
      <c r="C9565" s="3" t="s">
        <v>128</v>
      </c>
      <c r="D9565" s="3" t="s">
        <v>129</v>
      </c>
      <c r="E9565" s="4">
        <v>16</v>
      </c>
      <c r="F9565" s="4">
        <v>8</v>
      </c>
      <c r="G9565" s="3" t="s">
        <v>989</v>
      </c>
      <c r="H9565" s="3" t="s">
        <v>803</v>
      </c>
      <c r="I9565" s="3" t="s">
        <v>37719</v>
      </c>
      <c r="J9565" s="3" t="s">
        <v>5665</v>
      </c>
    </row>
    <row r="9566" spans="1:10" s="6" customFormat="1" ht="15" customHeight="1" x14ac:dyDescent="0.3">
      <c r="A9566" s="3" t="s">
        <v>246</v>
      </c>
      <c r="B9566" s="3" t="s">
        <v>247</v>
      </c>
      <c r="C9566" s="3" t="s">
        <v>112</v>
      </c>
      <c r="D9566" s="3" t="s">
        <v>113</v>
      </c>
      <c r="E9566" s="4">
        <v>16</v>
      </c>
      <c r="F9566" s="4">
        <v>7</v>
      </c>
      <c r="G9566" s="3" t="s">
        <v>989</v>
      </c>
      <c r="H9566" s="3" t="s">
        <v>749</v>
      </c>
      <c r="I9566" s="3" t="s">
        <v>37719</v>
      </c>
      <c r="J9566" s="3" t="s">
        <v>5665</v>
      </c>
    </row>
    <row r="9567" spans="1:10" s="6" customFormat="1" ht="15" customHeight="1" x14ac:dyDescent="0.3">
      <c r="A9567" s="3" t="s">
        <v>246</v>
      </c>
      <c r="B9567" s="3" t="s">
        <v>247</v>
      </c>
      <c r="C9567" s="3" t="s">
        <v>97</v>
      </c>
      <c r="D9567" s="3" t="s">
        <v>98</v>
      </c>
      <c r="E9567" s="4">
        <v>16</v>
      </c>
      <c r="F9567" s="4">
        <v>6</v>
      </c>
      <c r="G9567" s="3" t="s">
        <v>989</v>
      </c>
      <c r="H9567" s="3" t="s">
        <v>742</v>
      </c>
      <c r="I9567" s="3" t="s">
        <v>37719</v>
      </c>
      <c r="J9567" s="3" t="s">
        <v>5665</v>
      </c>
    </row>
    <row r="9568" spans="1:10" s="6" customFormat="1" ht="15" customHeight="1" x14ac:dyDescent="0.3">
      <c r="A9568" s="3" t="s">
        <v>246</v>
      </c>
      <c r="B9568" s="3" t="s">
        <v>247</v>
      </c>
      <c r="C9568" s="3" t="s">
        <v>86</v>
      </c>
      <c r="D9568" s="3" t="s">
        <v>87</v>
      </c>
      <c r="E9568" s="4">
        <v>16</v>
      </c>
      <c r="F9568" s="4">
        <v>5</v>
      </c>
      <c r="G9568" s="3" t="s">
        <v>989</v>
      </c>
      <c r="H9568" s="3" t="s">
        <v>731</v>
      </c>
      <c r="I9568" s="3" t="s">
        <v>37719</v>
      </c>
      <c r="J9568" s="3" t="s">
        <v>5665</v>
      </c>
    </row>
    <row r="9569" spans="1:10" s="6" customFormat="1" ht="15" customHeight="1" x14ac:dyDescent="0.3">
      <c r="A9569" s="3" t="s">
        <v>246</v>
      </c>
      <c r="B9569" s="3" t="s">
        <v>247</v>
      </c>
      <c r="C9569" s="3" t="s">
        <v>57</v>
      </c>
      <c r="D9569" s="3" t="s">
        <v>58</v>
      </c>
      <c r="E9569" s="4">
        <v>16</v>
      </c>
      <c r="F9569" s="4">
        <v>3</v>
      </c>
      <c r="G9569" s="3" t="s">
        <v>989</v>
      </c>
      <c r="H9569" s="3" t="s">
        <v>705</v>
      </c>
      <c r="I9569" s="3" t="s">
        <v>37719</v>
      </c>
      <c r="J9569" s="3" t="s">
        <v>5665</v>
      </c>
    </row>
    <row r="9570" spans="1:10" s="6" customFormat="1" ht="15" customHeight="1" x14ac:dyDescent="0.3">
      <c r="A9570" s="3" t="s">
        <v>246</v>
      </c>
      <c r="B9570" s="3" t="s">
        <v>247</v>
      </c>
      <c r="C9570" s="3" t="s">
        <v>42</v>
      </c>
      <c r="D9570" s="3" t="s">
        <v>43</v>
      </c>
      <c r="E9570" s="4">
        <v>16</v>
      </c>
      <c r="F9570" s="4">
        <v>2</v>
      </c>
      <c r="G9570" s="3" t="s">
        <v>989</v>
      </c>
      <c r="H9570" s="3" t="s">
        <v>686</v>
      </c>
      <c r="I9570" s="3" t="s">
        <v>37719</v>
      </c>
      <c r="J9570" s="3" t="s">
        <v>5665</v>
      </c>
    </row>
    <row r="9571" spans="1:10" s="6" customFormat="1" ht="15" customHeight="1" x14ac:dyDescent="0.3">
      <c r="A9571" s="3" t="s">
        <v>246</v>
      </c>
      <c r="B9571" s="3" t="s">
        <v>247</v>
      </c>
      <c r="C9571" s="3" t="s">
        <v>25</v>
      </c>
      <c r="D9571" s="3" t="s">
        <v>26</v>
      </c>
      <c r="E9571" s="4">
        <v>16</v>
      </c>
      <c r="F9571" s="4">
        <v>1</v>
      </c>
      <c r="G9571" s="3" t="s">
        <v>989</v>
      </c>
      <c r="H9571" s="3" t="s">
        <v>623</v>
      </c>
      <c r="I9571" s="3" t="s">
        <v>37719</v>
      </c>
      <c r="J9571" s="3" t="s">
        <v>5665</v>
      </c>
    </row>
    <row r="9572" spans="1:10" s="6" customFormat="1" ht="15" customHeight="1" x14ac:dyDescent="0.3">
      <c r="A9572" s="3" t="s">
        <v>246</v>
      </c>
      <c r="B9572" s="3" t="s">
        <v>247</v>
      </c>
      <c r="C9572" s="3" t="s">
        <v>493</v>
      </c>
      <c r="D9572" s="3" t="s">
        <v>494</v>
      </c>
      <c r="E9572" s="4">
        <v>16</v>
      </c>
      <c r="F9572" s="4">
        <v>36</v>
      </c>
      <c r="G9572" s="3" t="s">
        <v>989</v>
      </c>
      <c r="H9572" s="3" t="s">
        <v>1241</v>
      </c>
      <c r="I9572" s="3" t="s">
        <v>37719</v>
      </c>
      <c r="J9572" s="3" t="s">
        <v>5614</v>
      </c>
    </row>
    <row r="9573" spans="1:10" s="6" customFormat="1" ht="15" customHeight="1" x14ac:dyDescent="0.3">
      <c r="A9573" s="3" t="s">
        <v>246</v>
      </c>
      <c r="B9573" s="3" t="s">
        <v>247</v>
      </c>
      <c r="C9573" s="3" t="s">
        <v>260</v>
      </c>
      <c r="D9573" s="3" t="s">
        <v>261</v>
      </c>
      <c r="E9573" s="4">
        <v>16</v>
      </c>
      <c r="F9573" s="4">
        <v>17</v>
      </c>
      <c r="G9573" s="3" t="s">
        <v>989</v>
      </c>
      <c r="H9573" s="3" t="s">
        <v>1005</v>
      </c>
      <c r="I9573" s="3" t="s">
        <v>37719</v>
      </c>
      <c r="J9573" s="3" t="s">
        <v>5665</v>
      </c>
    </row>
    <row r="9574" spans="1:10" s="6" customFormat="1" ht="15" customHeight="1" x14ac:dyDescent="0.3">
      <c r="A9574" s="3" t="s">
        <v>246</v>
      </c>
      <c r="B9574" s="3" t="s">
        <v>247</v>
      </c>
      <c r="C9574" s="3" t="s">
        <v>448</v>
      </c>
      <c r="D9574" s="3" t="s">
        <v>449</v>
      </c>
      <c r="E9574" s="4">
        <v>16</v>
      </c>
      <c r="F9574" s="4">
        <v>32</v>
      </c>
      <c r="G9574" s="3" t="s">
        <v>989</v>
      </c>
      <c r="H9574" s="3" t="s">
        <v>1201</v>
      </c>
      <c r="I9574" s="3" t="s">
        <v>37719</v>
      </c>
      <c r="J9574" s="3" t="s">
        <v>5614</v>
      </c>
    </row>
    <row r="9575" spans="1:10" s="6" customFormat="1" ht="15" customHeight="1" x14ac:dyDescent="0.3">
      <c r="A9575" s="3" t="s">
        <v>246</v>
      </c>
      <c r="B9575" s="3" t="s">
        <v>247</v>
      </c>
      <c r="C9575" s="3" t="s">
        <v>57</v>
      </c>
      <c r="D9575" s="3" t="s">
        <v>58</v>
      </c>
      <c r="E9575" s="4">
        <v>16</v>
      </c>
      <c r="F9575" s="4">
        <v>3</v>
      </c>
      <c r="G9575" s="3" t="s">
        <v>989</v>
      </c>
      <c r="H9575" s="3" t="s">
        <v>705</v>
      </c>
      <c r="I9575" s="3" t="s">
        <v>37719</v>
      </c>
      <c r="J9575" s="3" t="s">
        <v>5672</v>
      </c>
    </row>
    <row r="9576" spans="1:10" s="6" customFormat="1" ht="15" customHeight="1" x14ac:dyDescent="0.3">
      <c r="A9576" s="3" t="s">
        <v>246</v>
      </c>
      <c r="B9576" s="3" t="s">
        <v>247</v>
      </c>
      <c r="C9576" s="3" t="s">
        <v>86</v>
      </c>
      <c r="D9576" s="3" t="s">
        <v>87</v>
      </c>
      <c r="E9576" s="4">
        <v>16</v>
      </c>
      <c r="F9576" s="4">
        <v>5</v>
      </c>
      <c r="G9576" s="3" t="s">
        <v>989</v>
      </c>
      <c r="H9576" s="3" t="s">
        <v>731</v>
      </c>
      <c r="I9576" s="3" t="s">
        <v>37719</v>
      </c>
      <c r="J9576" s="3" t="s">
        <v>5672</v>
      </c>
    </row>
    <row r="9577" spans="1:10" s="6" customFormat="1" ht="15" customHeight="1" x14ac:dyDescent="0.3">
      <c r="A9577" s="3" t="s">
        <v>246</v>
      </c>
      <c r="B9577" s="3" t="s">
        <v>247</v>
      </c>
      <c r="C9577" s="3" t="s">
        <v>272</v>
      </c>
      <c r="D9577" s="3" t="s">
        <v>273</v>
      </c>
      <c r="E9577" s="4">
        <v>16</v>
      </c>
      <c r="F9577" s="4">
        <v>18</v>
      </c>
      <c r="G9577" s="3" t="s">
        <v>989</v>
      </c>
      <c r="H9577" s="3" t="s">
        <v>1009</v>
      </c>
      <c r="I9577" s="3" t="s">
        <v>37719</v>
      </c>
      <c r="J9577" s="3" t="s">
        <v>5713</v>
      </c>
    </row>
    <row r="9578" spans="1:10" s="6" customFormat="1" ht="15" customHeight="1" x14ac:dyDescent="0.3">
      <c r="A9578" s="3" t="s">
        <v>246</v>
      </c>
      <c r="B9578" s="3" t="s">
        <v>247</v>
      </c>
      <c r="C9578" s="3" t="s">
        <v>260</v>
      </c>
      <c r="D9578" s="3" t="s">
        <v>261</v>
      </c>
      <c r="E9578" s="4">
        <v>16</v>
      </c>
      <c r="F9578" s="4">
        <v>17</v>
      </c>
      <c r="G9578" s="3" t="s">
        <v>989</v>
      </c>
      <c r="H9578" s="3" t="s">
        <v>1005</v>
      </c>
      <c r="I9578" s="3" t="s">
        <v>37719</v>
      </c>
      <c r="J9578" s="3" t="s">
        <v>5713</v>
      </c>
    </row>
    <row r="9579" spans="1:10" s="6" customFormat="1" ht="15" customHeight="1" x14ac:dyDescent="0.3">
      <c r="A9579" s="3" t="s">
        <v>246</v>
      </c>
      <c r="B9579" s="3" t="s">
        <v>247</v>
      </c>
      <c r="C9579" s="3" t="s">
        <v>232</v>
      </c>
      <c r="D9579" s="3" t="s">
        <v>233</v>
      </c>
      <c r="E9579" s="4">
        <v>16</v>
      </c>
      <c r="F9579" s="4">
        <v>15</v>
      </c>
      <c r="G9579" s="3" t="s">
        <v>989</v>
      </c>
      <c r="H9579" s="3" t="s">
        <v>986</v>
      </c>
      <c r="I9579" s="3" t="s">
        <v>37719</v>
      </c>
      <c r="J9579" s="3" t="s">
        <v>5713</v>
      </c>
    </row>
    <row r="9580" spans="1:10" s="6" customFormat="1" ht="15" customHeight="1" x14ac:dyDescent="0.3">
      <c r="A9580" s="3" t="s">
        <v>246</v>
      </c>
      <c r="B9580" s="3" t="s">
        <v>247</v>
      </c>
      <c r="C9580" s="3" t="s">
        <v>219</v>
      </c>
      <c r="D9580" s="3" t="s">
        <v>220</v>
      </c>
      <c r="E9580" s="4">
        <v>16</v>
      </c>
      <c r="F9580" s="4">
        <v>14</v>
      </c>
      <c r="G9580" s="3" t="s">
        <v>989</v>
      </c>
      <c r="H9580" s="3" t="s">
        <v>977</v>
      </c>
      <c r="I9580" s="3" t="s">
        <v>37719</v>
      </c>
      <c r="J9580" s="3" t="s">
        <v>5713</v>
      </c>
    </row>
    <row r="9581" spans="1:10" s="6" customFormat="1" ht="15" customHeight="1" x14ac:dyDescent="0.3">
      <c r="A9581" s="3" t="s">
        <v>246</v>
      </c>
      <c r="B9581" s="3" t="s">
        <v>247</v>
      </c>
      <c r="C9581" s="3" t="s">
        <v>204</v>
      </c>
      <c r="D9581" s="3" t="s">
        <v>205</v>
      </c>
      <c r="E9581" s="4">
        <v>16</v>
      </c>
      <c r="F9581" s="4">
        <v>13</v>
      </c>
      <c r="G9581" s="3" t="s">
        <v>989</v>
      </c>
      <c r="H9581" s="3" t="s">
        <v>956</v>
      </c>
      <c r="I9581" s="3" t="s">
        <v>37719</v>
      </c>
      <c r="J9581" s="3" t="s">
        <v>5713</v>
      </c>
    </row>
    <row r="9582" spans="1:10" s="6" customFormat="1" ht="15" customHeight="1" x14ac:dyDescent="0.3">
      <c r="A9582" s="3" t="s">
        <v>246</v>
      </c>
      <c r="B9582" s="3" t="s">
        <v>247</v>
      </c>
      <c r="C9582" s="3" t="s">
        <v>173</v>
      </c>
      <c r="D9582" s="3" t="s">
        <v>174</v>
      </c>
      <c r="E9582" s="4">
        <v>16</v>
      </c>
      <c r="F9582" s="4">
        <v>11</v>
      </c>
      <c r="G9582" s="3" t="s">
        <v>989</v>
      </c>
      <c r="H9582" s="3" t="s">
        <v>867</v>
      </c>
      <c r="I9582" s="3" t="s">
        <v>37719</v>
      </c>
      <c r="J9582" s="3" t="s">
        <v>5713</v>
      </c>
    </row>
    <row r="9583" spans="1:10" s="6" customFormat="1" ht="15" customHeight="1" x14ac:dyDescent="0.3">
      <c r="A9583" s="3" t="s">
        <v>246</v>
      </c>
      <c r="B9583" s="3" t="s">
        <v>247</v>
      </c>
      <c r="C9583" s="3" t="s">
        <v>158</v>
      </c>
      <c r="D9583" s="3" t="s">
        <v>159</v>
      </c>
      <c r="E9583" s="4">
        <v>16</v>
      </c>
      <c r="F9583" s="4">
        <v>10</v>
      </c>
      <c r="G9583" s="3" t="s">
        <v>989</v>
      </c>
      <c r="H9583" s="3" t="s">
        <v>854</v>
      </c>
      <c r="I9583" s="3" t="s">
        <v>37719</v>
      </c>
      <c r="J9583" s="3" t="s">
        <v>5713</v>
      </c>
    </row>
    <row r="9584" spans="1:10" s="6" customFormat="1" ht="15" customHeight="1" x14ac:dyDescent="0.3">
      <c r="A9584" s="3" t="s">
        <v>246</v>
      </c>
      <c r="B9584" s="3" t="s">
        <v>247</v>
      </c>
      <c r="C9584" s="3" t="s">
        <v>128</v>
      </c>
      <c r="D9584" s="3" t="s">
        <v>129</v>
      </c>
      <c r="E9584" s="4">
        <v>16</v>
      </c>
      <c r="F9584" s="4">
        <v>8</v>
      </c>
      <c r="G9584" s="3" t="s">
        <v>989</v>
      </c>
      <c r="H9584" s="3" t="s">
        <v>803</v>
      </c>
      <c r="I9584" s="3" t="s">
        <v>37719</v>
      </c>
      <c r="J9584" s="3" t="s">
        <v>5713</v>
      </c>
    </row>
    <row r="9585" spans="1:10" s="6" customFormat="1" ht="15" customHeight="1" x14ac:dyDescent="0.3">
      <c r="A9585" s="3" t="s">
        <v>246</v>
      </c>
      <c r="B9585" s="3" t="s">
        <v>247</v>
      </c>
      <c r="C9585" s="3" t="s">
        <v>112</v>
      </c>
      <c r="D9585" s="3" t="s">
        <v>113</v>
      </c>
      <c r="E9585" s="4">
        <v>16</v>
      </c>
      <c r="F9585" s="4">
        <v>7</v>
      </c>
      <c r="G9585" s="3" t="s">
        <v>989</v>
      </c>
      <c r="H9585" s="3" t="s">
        <v>749</v>
      </c>
      <c r="I9585" s="3" t="s">
        <v>37719</v>
      </c>
      <c r="J9585" s="3" t="s">
        <v>5713</v>
      </c>
    </row>
    <row r="9586" spans="1:10" s="6" customFormat="1" ht="15" customHeight="1" x14ac:dyDescent="0.3">
      <c r="A9586" s="3" t="s">
        <v>246</v>
      </c>
      <c r="B9586" s="3" t="s">
        <v>247</v>
      </c>
      <c r="C9586" s="3" t="s">
        <v>71</v>
      </c>
      <c r="D9586" s="3" t="s">
        <v>72</v>
      </c>
      <c r="E9586" s="4">
        <v>16</v>
      </c>
      <c r="F9586" s="4">
        <v>4</v>
      </c>
      <c r="G9586" s="3" t="s">
        <v>989</v>
      </c>
      <c r="H9586" s="3" t="s">
        <v>718</v>
      </c>
      <c r="I9586" s="3" t="s">
        <v>37719</v>
      </c>
      <c r="J9586" s="3" t="s">
        <v>5713</v>
      </c>
    </row>
    <row r="9587" spans="1:10" s="6" customFormat="1" ht="15" customHeight="1" x14ac:dyDescent="0.3">
      <c r="A9587" s="3" t="s">
        <v>246</v>
      </c>
      <c r="B9587" s="3" t="s">
        <v>247</v>
      </c>
      <c r="C9587" s="3" t="s">
        <v>57</v>
      </c>
      <c r="D9587" s="3" t="s">
        <v>58</v>
      </c>
      <c r="E9587" s="4">
        <v>16</v>
      </c>
      <c r="F9587" s="4">
        <v>3</v>
      </c>
      <c r="G9587" s="3" t="s">
        <v>989</v>
      </c>
      <c r="H9587" s="3" t="s">
        <v>705</v>
      </c>
      <c r="I9587" s="3" t="s">
        <v>37719</v>
      </c>
      <c r="J9587" s="3" t="s">
        <v>5713</v>
      </c>
    </row>
    <row r="9588" spans="1:10" s="6" customFormat="1" ht="15" customHeight="1" x14ac:dyDescent="0.3">
      <c r="A9588" s="3" t="s">
        <v>246</v>
      </c>
      <c r="B9588" s="3" t="s">
        <v>247</v>
      </c>
      <c r="C9588" s="3" t="s">
        <v>42</v>
      </c>
      <c r="D9588" s="3" t="s">
        <v>43</v>
      </c>
      <c r="E9588" s="4">
        <v>16</v>
      </c>
      <c r="F9588" s="4">
        <v>2</v>
      </c>
      <c r="G9588" s="3" t="s">
        <v>989</v>
      </c>
      <c r="H9588" s="3" t="s">
        <v>686</v>
      </c>
      <c r="I9588" s="3" t="s">
        <v>37719</v>
      </c>
      <c r="J9588" s="3" t="s">
        <v>5713</v>
      </c>
    </row>
    <row r="9589" spans="1:10" s="6" customFormat="1" ht="15" customHeight="1" x14ac:dyDescent="0.3">
      <c r="A9589" s="3" t="s">
        <v>246</v>
      </c>
      <c r="B9589" s="3" t="s">
        <v>247</v>
      </c>
      <c r="C9589" s="3" t="s">
        <v>25</v>
      </c>
      <c r="D9589" s="3" t="s">
        <v>26</v>
      </c>
      <c r="E9589" s="4">
        <v>16</v>
      </c>
      <c r="F9589" s="4">
        <v>1</v>
      </c>
      <c r="G9589" s="3" t="s">
        <v>989</v>
      </c>
      <c r="H9589" s="3" t="s">
        <v>623</v>
      </c>
      <c r="I9589" s="3" t="s">
        <v>37719</v>
      </c>
      <c r="J9589" s="3" t="s">
        <v>5713</v>
      </c>
    </row>
    <row r="9590" spans="1:10" s="6" customFormat="1" ht="15" customHeight="1" x14ac:dyDescent="0.3">
      <c r="A9590" s="3" t="s">
        <v>246</v>
      </c>
      <c r="B9590" s="3" t="s">
        <v>247</v>
      </c>
      <c r="C9590" s="3" t="s">
        <v>71</v>
      </c>
      <c r="D9590" s="3" t="s">
        <v>72</v>
      </c>
      <c r="E9590" s="4">
        <v>16</v>
      </c>
      <c r="F9590" s="4">
        <v>4</v>
      </c>
      <c r="G9590" s="3" t="s">
        <v>989</v>
      </c>
      <c r="H9590" s="3" t="s">
        <v>718</v>
      </c>
      <c r="I9590" s="3" t="s">
        <v>37719</v>
      </c>
      <c r="J9590" s="3" t="s">
        <v>5672</v>
      </c>
    </row>
    <row r="9591" spans="1:10" s="6" customFormat="1" ht="15" customHeight="1" x14ac:dyDescent="0.3">
      <c r="A9591" s="3" t="s">
        <v>246</v>
      </c>
      <c r="B9591" s="3" t="s">
        <v>247</v>
      </c>
      <c r="C9591" s="3" t="s">
        <v>568</v>
      </c>
      <c r="D9591" s="3" t="s">
        <v>569</v>
      </c>
      <c r="E9591" s="4">
        <v>16</v>
      </c>
      <c r="F9591" s="4">
        <v>42</v>
      </c>
      <c r="G9591" s="3" t="s">
        <v>989</v>
      </c>
      <c r="H9591" s="3" t="s">
        <v>1302</v>
      </c>
      <c r="I9591" s="3" t="s">
        <v>37719</v>
      </c>
      <c r="J9591" s="3" t="s">
        <v>5672</v>
      </c>
    </row>
    <row r="9592" spans="1:10" s="6" customFormat="1" ht="15" customHeight="1" x14ac:dyDescent="0.3">
      <c r="A9592" s="3" t="s">
        <v>246</v>
      </c>
      <c r="B9592" s="3" t="s">
        <v>247</v>
      </c>
      <c r="C9592" s="3" t="s">
        <v>440</v>
      </c>
      <c r="D9592" s="3" t="s">
        <v>441</v>
      </c>
      <c r="E9592" s="4">
        <v>16</v>
      </c>
      <c r="F9592" s="4">
        <v>31</v>
      </c>
      <c r="G9592" s="3" t="s">
        <v>989</v>
      </c>
      <c r="H9592" s="3" t="s">
        <v>1199</v>
      </c>
      <c r="I9592" s="3" t="s">
        <v>37719</v>
      </c>
      <c r="J9592" s="3" t="s">
        <v>5672</v>
      </c>
    </row>
    <row r="9593" spans="1:10" s="6" customFormat="1" ht="15" customHeight="1" x14ac:dyDescent="0.3">
      <c r="A9593" s="3" t="s">
        <v>246</v>
      </c>
      <c r="B9593" s="3" t="s">
        <v>247</v>
      </c>
      <c r="C9593" s="3" t="s">
        <v>389</v>
      </c>
      <c r="D9593" s="3" t="s">
        <v>390</v>
      </c>
      <c r="E9593" s="4">
        <v>16</v>
      </c>
      <c r="F9593" s="4">
        <v>27</v>
      </c>
      <c r="G9593" s="3" t="s">
        <v>989</v>
      </c>
      <c r="H9593" s="3" t="s">
        <v>1127</v>
      </c>
      <c r="I9593" s="3" t="s">
        <v>37719</v>
      </c>
      <c r="J9593" s="3" t="s">
        <v>5672</v>
      </c>
    </row>
    <row r="9594" spans="1:10" s="6" customFormat="1" ht="15" customHeight="1" x14ac:dyDescent="0.3">
      <c r="A9594" s="3" t="s">
        <v>246</v>
      </c>
      <c r="B9594" s="3" t="s">
        <v>247</v>
      </c>
      <c r="C9594" s="3" t="s">
        <v>352</v>
      </c>
      <c r="D9594" s="3" t="s">
        <v>353</v>
      </c>
      <c r="E9594" s="4">
        <v>16</v>
      </c>
      <c r="F9594" s="4">
        <v>24</v>
      </c>
      <c r="G9594" s="3" t="s">
        <v>989</v>
      </c>
      <c r="H9594" s="3" t="s">
        <v>1092</v>
      </c>
      <c r="I9594" s="3" t="s">
        <v>37719</v>
      </c>
      <c r="J9594" s="3" t="s">
        <v>5672</v>
      </c>
    </row>
    <row r="9595" spans="1:10" s="6" customFormat="1" ht="15" customHeight="1" x14ac:dyDescent="0.3">
      <c r="A9595" s="3" t="s">
        <v>246</v>
      </c>
      <c r="B9595" s="3" t="s">
        <v>247</v>
      </c>
      <c r="C9595" s="3" t="s">
        <v>307</v>
      </c>
      <c r="D9595" s="3" t="s">
        <v>308</v>
      </c>
      <c r="E9595" s="4">
        <v>16</v>
      </c>
      <c r="F9595" s="4">
        <v>21</v>
      </c>
      <c r="G9595" s="3" t="s">
        <v>989</v>
      </c>
      <c r="H9595" s="3" t="s">
        <v>1051</v>
      </c>
      <c r="I9595" s="3" t="s">
        <v>37719</v>
      </c>
      <c r="J9595" s="3" t="s">
        <v>5672</v>
      </c>
    </row>
    <row r="9596" spans="1:10" s="6" customFormat="1" ht="15" customHeight="1" x14ac:dyDescent="0.3">
      <c r="A9596" s="3" t="s">
        <v>246</v>
      </c>
      <c r="B9596" s="3" t="s">
        <v>247</v>
      </c>
      <c r="C9596" s="3" t="s">
        <v>295</v>
      </c>
      <c r="D9596" s="3" t="s">
        <v>296</v>
      </c>
      <c r="E9596" s="4">
        <v>16</v>
      </c>
      <c r="F9596" s="4">
        <v>20</v>
      </c>
      <c r="G9596" s="3" t="s">
        <v>989</v>
      </c>
      <c r="H9596" s="3" t="s">
        <v>1028</v>
      </c>
      <c r="I9596" s="3" t="s">
        <v>37719</v>
      </c>
      <c r="J9596" s="3" t="s">
        <v>5672</v>
      </c>
    </row>
    <row r="9597" spans="1:10" s="6" customFormat="1" ht="15" customHeight="1" x14ac:dyDescent="0.3">
      <c r="A9597" s="3" t="s">
        <v>246</v>
      </c>
      <c r="B9597" s="3" t="s">
        <v>247</v>
      </c>
      <c r="C9597" s="3" t="s">
        <v>272</v>
      </c>
      <c r="D9597" s="3" t="s">
        <v>273</v>
      </c>
      <c r="E9597" s="4">
        <v>16</v>
      </c>
      <c r="F9597" s="4">
        <v>18</v>
      </c>
      <c r="G9597" s="3" t="s">
        <v>989</v>
      </c>
      <c r="H9597" s="3" t="s">
        <v>1009</v>
      </c>
      <c r="I9597" s="3" t="s">
        <v>37719</v>
      </c>
      <c r="J9597" s="3" t="s">
        <v>5672</v>
      </c>
    </row>
    <row r="9598" spans="1:10" s="6" customFormat="1" ht="15" customHeight="1" x14ac:dyDescent="0.3">
      <c r="A9598" s="3" t="s">
        <v>246</v>
      </c>
      <c r="B9598" s="3" t="s">
        <v>247</v>
      </c>
      <c r="C9598" s="3" t="s">
        <v>219</v>
      </c>
      <c r="D9598" s="3" t="s">
        <v>220</v>
      </c>
      <c r="E9598" s="4">
        <v>16</v>
      </c>
      <c r="F9598" s="4">
        <v>14</v>
      </c>
      <c r="G9598" s="3" t="s">
        <v>989</v>
      </c>
      <c r="H9598" s="3" t="s">
        <v>977</v>
      </c>
      <c r="I9598" s="3" t="s">
        <v>37719</v>
      </c>
      <c r="J9598" s="3" t="s">
        <v>5672</v>
      </c>
    </row>
    <row r="9599" spans="1:10" s="6" customFormat="1" ht="15" customHeight="1" x14ac:dyDescent="0.3">
      <c r="A9599" s="3" t="s">
        <v>246</v>
      </c>
      <c r="B9599" s="3" t="s">
        <v>247</v>
      </c>
      <c r="C9599" s="3" t="s">
        <v>204</v>
      </c>
      <c r="D9599" s="3" t="s">
        <v>205</v>
      </c>
      <c r="E9599" s="4">
        <v>16</v>
      </c>
      <c r="F9599" s="4">
        <v>13</v>
      </c>
      <c r="G9599" s="3" t="s">
        <v>989</v>
      </c>
      <c r="H9599" s="3" t="s">
        <v>956</v>
      </c>
      <c r="I9599" s="3" t="s">
        <v>37719</v>
      </c>
      <c r="J9599" s="3" t="s">
        <v>5672</v>
      </c>
    </row>
    <row r="9600" spans="1:10" s="6" customFormat="1" ht="15" customHeight="1" x14ac:dyDescent="0.3">
      <c r="A9600" s="3" t="s">
        <v>246</v>
      </c>
      <c r="B9600" s="3" t="s">
        <v>247</v>
      </c>
      <c r="C9600" s="3" t="s">
        <v>189</v>
      </c>
      <c r="D9600" s="3" t="s">
        <v>190</v>
      </c>
      <c r="E9600" s="4">
        <v>16</v>
      </c>
      <c r="F9600" s="4">
        <v>12</v>
      </c>
      <c r="G9600" s="3" t="s">
        <v>989</v>
      </c>
      <c r="H9600" s="3" t="s">
        <v>948</v>
      </c>
      <c r="I9600" s="3" t="s">
        <v>37719</v>
      </c>
      <c r="J9600" s="3" t="s">
        <v>5672</v>
      </c>
    </row>
    <row r="9601" spans="1:10" s="6" customFormat="1" ht="15" customHeight="1" x14ac:dyDescent="0.3">
      <c r="A9601" s="3" t="s">
        <v>246</v>
      </c>
      <c r="B9601" s="3" t="s">
        <v>247</v>
      </c>
      <c r="C9601" s="3" t="s">
        <v>173</v>
      </c>
      <c r="D9601" s="3" t="s">
        <v>174</v>
      </c>
      <c r="E9601" s="4">
        <v>16</v>
      </c>
      <c r="F9601" s="4">
        <v>11</v>
      </c>
      <c r="G9601" s="3" t="s">
        <v>989</v>
      </c>
      <c r="H9601" s="3" t="s">
        <v>867</v>
      </c>
      <c r="I9601" s="3" t="s">
        <v>37719</v>
      </c>
      <c r="J9601" s="3" t="s">
        <v>5672</v>
      </c>
    </row>
    <row r="9602" spans="1:10" s="6" customFormat="1" ht="15" customHeight="1" x14ac:dyDescent="0.3">
      <c r="A9602" s="3" t="s">
        <v>246</v>
      </c>
      <c r="B9602" s="3" t="s">
        <v>247</v>
      </c>
      <c r="C9602" s="3" t="s">
        <v>158</v>
      </c>
      <c r="D9602" s="3" t="s">
        <v>159</v>
      </c>
      <c r="E9602" s="4">
        <v>16</v>
      </c>
      <c r="F9602" s="4">
        <v>10</v>
      </c>
      <c r="G9602" s="3" t="s">
        <v>989</v>
      </c>
      <c r="H9602" s="3" t="s">
        <v>854</v>
      </c>
      <c r="I9602" s="3" t="s">
        <v>37719</v>
      </c>
      <c r="J9602" s="3" t="s">
        <v>5672</v>
      </c>
    </row>
    <row r="9603" spans="1:10" s="6" customFormat="1" ht="15" customHeight="1" x14ac:dyDescent="0.3">
      <c r="A9603" s="3" t="s">
        <v>246</v>
      </c>
      <c r="B9603" s="3" t="s">
        <v>247</v>
      </c>
      <c r="C9603" s="3" t="s">
        <v>128</v>
      </c>
      <c r="D9603" s="3" t="s">
        <v>129</v>
      </c>
      <c r="E9603" s="4">
        <v>16</v>
      </c>
      <c r="F9603" s="4">
        <v>8</v>
      </c>
      <c r="G9603" s="3" t="s">
        <v>989</v>
      </c>
      <c r="H9603" s="3" t="s">
        <v>803</v>
      </c>
      <c r="I9603" s="3" t="s">
        <v>37719</v>
      </c>
      <c r="J9603" s="3" t="s">
        <v>5672</v>
      </c>
    </row>
    <row r="9604" spans="1:10" s="6" customFormat="1" ht="15" customHeight="1" x14ac:dyDescent="0.3">
      <c r="A9604" s="3" t="s">
        <v>246</v>
      </c>
      <c r="B9604" s="3" t="s">
        <v>247</v>
      </c>
      <c r="C9604" s="3" t="s">
        <v>112</v>
      </c>
      <c r="D9604" s="3" t="s">
        <v>113</v>
      </c>
      <c r="E9604" s="4">
        <v>16</v>
      </c>
      <c r="F9604" s="4">
        <v>7</v>
      </c>
      <c r="G9604" s="3" t="s">
        <v>989</v>
      </c>
      <c r="H9604" s="3" t="s">
        <v>749</v>
      </c>
      <c r="I9604" s="3" t="s">
        <v>37719</v>
      </c>
      <c r="J9604" s="3" t="s">
        <v>5672</v>
      </c>
    </row>
    <row r="9605" spans="1:10" s="6" customFormat="1" ht="15" customHeight="1" x14ac:dyDescent="0.3">
      <c r="A9605" s="3" t="s">
        <v>246</v>
      </c>
      <c r="B9605" s="3" t="s">
        <v>247</v>
      </c>
      <c r="C9605" s="3" t="s">
        <v>448</v>
      </c>
      <c r="D9605" s="3" t="s">
        <v>449</v>
      </c>
      <c r="E9605" s="4">
        <v>16</v>
      </c>
      <c r="F9605" s="4">
        <v>32</v>
      </c>
      <c r="G9605" s="3" t="s">
        <v>989</v>
      </c>
      <c r="H9605" s="3" t="s">
        <v>1201</v>
      </c>
      <c r="I9605" s="3" t="s">
        <v>37719</v>
      </c>
      <c r="J9605" s="3" t="s">
        <v>5672</v>
      </c>
    </row>
    <row r="9606" spans="1:10" s="6" customFormat="1" ht="15" customHeight="1" x14ac:dyDescent="0.3">
      <c r="A9606" s="3" t="s">
        <v>246</v>
      </c>
      <c r="B9606" s="3" t="s">
        <v>247</v>
      </c>
      <c r="C9606" s="3" t="s">
        <v>440</v>
      </c>
      <c r="D9606" s="3" t="s">
        <v>441</v>
      </c>
      <c r="E9606" s="4">
        <v>16</v>
      </c>
      <c r="F9606" s="4">
        <v>31</v>
      </c>
      <c r="G9606" s="3" t="s">
        <v>989</v>
      </c>
      <c r="H9606" s="3" t="s">
        <v>1199</v>
      </c>
      <c r="I9606" s="3" t="s">
        <v>37719</v>
      </c>
      <c r="J9606" s="3" t="s">
        <v>5614</v>
      </c>
    </row>
    <row r="9607" spans="1:10" s="6" customFormat="1" ht="15" customHeight="1" x14ac:dyDescent="0.3">
      <c r="A9607" s="3" t="s">
        <v>246</v>
      </c>
      <c r="B9607" s="3" t="s">
        <v>247</v>
      </c>
      <c r="C9607" s="3" t="s">
        <v>389</v>
      </c>
      <c r="D9607" s="3" t="s">
        <v>390</v>
      </c>
      <c r="E9607" s="4">
        <v>16</v>
      </c>
      <c r="F9607" s="4">
        <v>27</v>
      </c>
      <c r="G9607" s="3" t="s">
        <v>989</v>
      </c>
      <c r="H9607" s="3" t="s">
        <v>1127</v>
      </c>
      <c r="I9607" s="3" t="s">
        <v>37719</v>
      </c>
      <c r="J9607" s="3" t="s">
        <v>5614</v>
      </c>
    </row>
    <row r="9608" spans="1:10" s="6" customFormat="1" ht="15" customHeight="1" x14ac:dyDescent="0.3">
      <c r="A9608" s="3" t="s">
        <v>246</v>
      </c>
      <c r="B9608" s="3" t="s">
        <v>247</v>
      </c>
      <c r="C9608" s="3" t="s">
        <v>376</v>
      </c>
      <c r="D9608" s="3" t="s">
        <v>377</v>
      </c>
      <c r="E9608" s="4">
        <v>16</v>
      </c>
      <c r="F9608" s="4">
        <v>26</v>
      </c>
      <c r="G9608" s="3" t="s">
        <v>989</v>
      </c>
      <c r="H9608" s="3" t="s">
        <v>1119</v>
      </c>
      <c r="I9608" s="3" t="s">
        <v>37719</v>
      </c>
      <c r="J9608" s="3" t="s">
        <v>5614</v>
      </c>
    </row>
    <row r="9609" spans="1:10" s="6" customFormat="1" ht="15" customHeight="1" x14ac:dyDescent="0.3">
      <c r="A9609" s="3" t="s">
        <v>246</v>
      </c>
      <c r="B9609" s="3" t="s">
        <v>247</v>
      </c>
      <c r="C9609" s="3" t="s">
        <v>415</v>
      </c>
      <c r="D9609" s="3" t="s">
        <v>416</v>
      </c>
      <c r="E9609" s="4">
        <v>16</v>
      </c>
      <c r="F9609" s="4">
        <v>29</v>
      </c>
      <c r="G9609" s="3" t="s">
        <v>989</v>
      </c>
      <c r="H9609" s="3" t="s">
        <v>1177</v>
      </c>
      <c r="I9609" s="3" t="s">
        <v>37719</v>
      </c>
      <c r="J9609" s="3" t="s">
        <v>5554</v>
      </c>
    </row>
    <row r="9610" spans="1:10" s="6" customFormat="1" ht="15" customHeight="1" x14ac:dyDescent="0.3">
      <c r="A9610" s="3" t="s">
        <v>246</v>
      </c>
      <c r="B9610" s="3" t="s">
        <v>247</v>
      </c>
      <c r="C9610" s="3" t="s">
        <v>389</v>
      </c>
      <c r="D9610" s="3" t="s">
        <v>390</v>
      </c>
      <c r="E9610" s="4">
        <v>16</v>
      </c>
      <c r="F9610" s="4">
        <v>27</v>
      </c>
      <c r="G9610" s="3" t="s">
        <v>989</v>
      </c>
      <c r="H9610" s="3" t="s">
        <v>1127</v>
      </c>
      <c r="I9610" s="3" t="s">
        <v>37719</v>
      </c>
      <c r="J9610" s="3" t="s">
        <v>5554</v>
      </c>
    </row>
    <row r="9611" spans="1:10" s="6" customFormat="1" ht="15" customHeight="1" x14ac:dyDescent="0.3">
      <c r="A9611" s="3" t="s">
        <v>246</v>
      </c>
      <c r="B9611" s="3" t="s">
        <v>247</v>
      </c>
      <c r="C9611" s="3" t="s">
        <v>376</v>
      </c>
      <c r="D9611" s="3" t="s">
        <v>377</v>
      </c>
      <c r="E9611" s="4">
        <v>16</v>
      </c>
      <c r="F9611" s="4">
        <v>26</v>
      </c>
      <c r="G9611" s="3" t="s">
        <v>989</v>
      </c>
      <c r="H9611" s="3" t="s">
        <v>1119</v>
      </c>
      <c r="I9611" s="3" t="s">
        <v>37719</v>
      </c>
      <c r="J9611" s="3" t="s">
        <v>5554</v>
      </c>
    </row>
    <row r="9612" spans="1:10" s="6" customFormat="1" ht="15" customHeight="1" x14ac:dyDescent="0.3">
      <c r="A9612" s="3" t="s">
        <v>246</v>
      </c>
      <c r="B9612" s="3" t="s">
        <v>247</v>
      </c>
      <c r="C9612" s="3" t="s">
        <v>366</v>
      </c>
      <c r="D9612" s="3" t="s">
        <v>367</v>
      </c>
      <c r="E9612" s="4">
        <v>16</v>
      </c>
      <c r="F9612" s="4">
        <v>25</v>
      </c>
      <c r="G9612" s="3" t="s">
        <v>989</v>
      </c>
      <c r="H9612" s="3" t="s">
        <v>1110</v>
      </c>
      <c r="I9612" s="3" t="s">
        <v>37719</v>
      </c>
      <c r="J9612" s="3" t="s">
        <v>5554</v>
      </c>
    </row>
    <row r="9613" spans="1:10" s="6" customFormat="1" ht="15" customHeight="1" x14ac:dyDescent="0.3">
      <c r="A9613" s="3" t="s">
        <v>246</v>
      </c>
      <c r="B9613" s="3" t="s">
        <v>247</v>
      </c>
      <c r="C9613" s="3" t="s">
        <v>352</v>
      </c>
      <c r="D9613" s="3" t="s">
        <v>353</v>
      </c>
      <c r="E9613" s="4">
        <v>16</v>
      </c>
      <c r="F9613" s="4">
        <v>24</v>
      </c>
      <c r="G9613" s="3" t="s">
        <v>989</v>
      </c>
      <c r="H9613" s="3" t="s">
        <v>1092</v>
      </c>
      <c r="I9613" s="3" t="s">
        <v>37719</v>
      </c>
      <c r="J9613" s="3" t="s">
        <v>5554</v>
      </c>
    </row>
    <row r="9614" spans="1:10" s="6" customFormat="1" ht="15" customHeight="1" x14ac:dyDescent="0.3">
      <c r="A9614" s="3" t="s">
        <v>246</v>
      </c>
      <c r="B9614" s="3" t="s">
        <v>247</v>
      </c>
      <c r="C9614" s="3" t="s">
        <v>322</v>
      </c>
      <c r="D9614" s="3" t="s">
        <v>323</v>
      </c>
      <c r="E9614" s="4">
        <v>16</v>
      </c>
      <c r="F9614" s="4">
        <v>22</v>
      </c>
      <c r="G9614" s="3" t="s">
        <v>989</v>
      </c>
      <c r="H9614" s="3" t="s">
        <v>1065</v>
      </c>
      <c r="I9614" s="3" t="s">
        <v>37719</v>
      </c>
      <c r="J9614" s="3" t="s">
        <v>5554</v>
      </c>
    </row>
    <row r="9615" spans="1:10" s="6" customFormat="1" ht="15" customHeight="1" x14ac:dyDescent="0.3">
      <c r="A9615" s="3" t="s">
        <v>246</v>
      </c>
      <c r="B9615" s="3" t="s">
        <v>247</v>
      </c>
      <c r="C9615" s="3" t="s">
        <v>307</v>
      </c>
      <c r="D9615" s="3" t="s">
        <v>308</v>
      </c>
      <c r="E9615" s="4">
        <v>16</v>
      </c>
      <c r="F9615" s="4">
        <v>21</v>
      </c>
      <c r="G9615" s="3" t="s">
        <v>989</v>
      </c>
      <c r="H9615" s="3" t="s">
        <v>1051</v>
      </c>
      <c r="I9615" s="3" t="s">
        <v>37719</v>
      </c>
      <c r="J9615" s="3" t="s">
        <v>5554</v>
      </c>
    </row>
    <row r="9616" spans="1:10" s="6" customFormat="1" ht="15" customHeight="1" x14ac:dyDescent="0.3">
      <c r="A9616" s="3" t="s">
        <v>246</v>
      </c>
      <c r="B9616" s="3" t="s">
        <v>247</v>
      </c>
      <c r="C9616" s="3" t="s">
        <v>295</v>
      </c>
      <c r="D9616" s="3" t="s">
        <v>296</v>
      </c>
      <c r="E9616" s="4">
        <v>16</v>
      </c>
      <c r="F9616" s="4">
        <v>20</v>
      </c>
      <c r="G9616" s="3" t="s">
        <v>989</v>
      </c>
      <c r="H9616" s="3" t="s">
        <v>1028</v>
      </c>
      <c r="I9616" s="3" t="s">
        <v>37719</v>
      </c>
      <c r="J9616" s="3" t="s">
        <v>5554</v>
      </c>
    </row>
    <row r="9617" spans="1:10" s="6" customFormat="1" ht="15" customHeight="1" x14ac:dyDescent="0.3">
      <c r="A9617" s="3" t="s">
        <v>246</v>
      </c>
      <c r="B9617" s="3" t="s">
        <v>247</v>
      </c>
      <c r="C9617" s="3" t="s">
        <v>283</v>
      </c>
      <c r="D9617" s="3" t="s">
        <v>284</v>
      </c>
      <c r="E9617" s="4">
        <v>16</v>
      </c>
      <c r="F9617" s="4">
        <v>19</v>
      </c>
      <c r="G9617" s="3" t="s">
        <v>989</v>
      </c>
      <c r="H9617" s="3" t="s">
        <v>1019</v>
      </c>
      <c r="I9617" s="3" t="s">
        <v>37719</v>
      </c>
      <c r="J9617" s="3" t="s">
        <v>5554</v>
      </c>
    </row>
    <row r="9618" spans="1:10" s="6" customFormat="1" ht="15" customHeight="1" x14ac:dyDescent="0.3">
      <c r="A9618" s="3" t="s">
        <v>246</v>
      </c>
      <c r="B9618" s="3" t="s">
        <v>247</v>
      </c>
      <c r="C9618" s="3" t="s">
        <v>272</v>
      </c>
      <c r="D9618" s="3" t="s">
        <v>273</v>
      </c>
      <c r="E9618" s="4">
        <v>16</v>
      </c>
      <c r="F9618" s="4">
        <v>18</v>
      </c>
      <c r="G9618" s="3" t="s">
        <v>989</v>
      </c>
      <c r="H9618" s="3" t="s">
        <v>1009</v>
      </c>
      <c r="I9618" s="3" t="s">
        <v>37719</v>
      </c>
      <c r="J9618" s="3" t="s">
        <v>5554</v>
      </c>
    </row>
    <row r="9619" spans="1:10" s="6" customFormat="1" ht="15" customHeight="1" x14ac:dyDescent="0.3">
      <c r="A9619" s="3" t="s">
        <v>246</v>
      </c>
      <c r="B9619" s="3" t="s">
        <v>247</v>
      </c>
      <c r="C9619" s="3" t="s">
        <v>260</v>
      </c>
      <c r="D9619" s="3" t="s">
        <v>261</v>
      </c>
      <c r="E9619" s="4">
        <v>16</v>
      </c>
      <c r="F9619" s="4">
        <v>17</v>
      </c>
      <c r="G9619" s="3" t="s">
        <v>989</v>
      </c>
      <c r="H9619" s="3" t="s">
        <v>1005</v>
      </c>
      <c r="I9619" s="3" t="s">
        <v>37719</v>
      </c>
      <c r="J9619" s="3" t="s">
        <v>5554</v>
      </c>
    </row>
    <row r="9620" spans="1:10" s="6" customFormat="1" ht="15" customHeight="1" x14ac:dyDescent="0.3">
      <c r="A9620" s="3" t="s">
        <v>246</v>
      </c>
      <c r="B9620" s="3" t="s">
        <v>247</v>
      </c>
      <c r="C9620" s="3" t="s">
        <v>232</v>
      </c>
      <c r="D9620" s="3" t="s">
        <v>233</v>
      </c>
      <c r="E9620" s="4">
        <v>16</v>
      </c>
      <c r="F9620" s="4">
        <v>15</v>
      </c>
      <c r="G9620" s="3" t="s">
        <v>989</v>
      </c>
      <c r="H9620" s="3" t="s">
        <v>986</v>
      </c>
      <c r="I9620" s="3" t="s">
        <v>37719</v>
      </c>
      <c r="J9620" s="3" t="s">
        <v>5554</v>
      </c>
    </row>
    <row r="9621" spans="1:10" s="6" customFormat="1" ht="15" customHeight="1" x14ac:dyDescent="0.3">
      <c r="A9621" s="3" t="s">
        <v>246</v>
      </c>
      <c r="B9621" s="3" t="s">
        <v>247</v>
      </c>
      <c r="C9621" s="3" t="s">
        <v>219</v>
      </c>
      <c r="D9621" s="3" t="s">
        <v>220</v>
      </c>
      <c r="E9621" s="4">
        <v>16</v>
      </c>
      <c r="F9621" s="4">
        <v>14</v>
      </c>
      <c r="G9621" s="3" t="s">
        <v>989</v>
      </c>
      <c r="H9621" s="3" t="s">
        <v>977</v>
      </c>
      <c r="I9621" s="3" t="s">
        <v>37719</v>
      </c>
      <c r="J9621" s="3" t="s">
        <v>5554</v>
      </c>
    </row>
    <row r="9622" spans="1:10" s="6" customFormat="1" ht="15" customHeight="1" x14ac:dyDescent="0.3">
      <c r="A9622" s="3" t="s">
        <v>246</v>
      </c>
      <c r="B9622" s="3" t="s">
        <v>247</v>
      </c>
      <c r="C9622" s="3" t="s">
        <v>440</v>
      </c>
      <c r="D9622" s="3" t="s">
        <v>441</v>
      </c>
      <c r="E9622" s="4">
        <v>16</v>
      </c>
      <c r="F9622" s="4">
        <v>31</v>
      </c>
      <c r="G9622" s="3" t="s">
        <v>989</v>
      </c>
      <c r="H9622" s="3" t="s">
        <v>1199</v>
      </c>
      <c r="I9622" s="3" t="s">
        <v>37719</v>
      </c>
      <c r="J9622" s="3" t="s">
        <v>5554</v>
      </c>
    </row>
    <row r="9623" spans="1:10" s="6" customFormat="1" ht="15" customHeight="1" x14ac:dyDescent="0.3">
      <c r="A9623" s="3" t="s">
        <v>246</v>
      </c>
      <c r="B9623" s="3" t="s">
        <v>247</v>
      </c>
      <c r="C9623" s="3" t="s">
        <v>204</v>
      </c>
      <c r="D9623" s="3" t="s">
        <v>205</v>
      </c>
      <c r="E9623" s="4">
        <v>16</v>
      </c>
      <c r="F9623" s="4">
        <v>13</v>
      </c>
      <c r="G9623" s="3" t="s">
        <v>989</v>
      </c>
      <c r="H9623" s="3" t="s">
        <v>956</v>
      </c>
      <c r="I9623" s="3" t="s">
        <v>37719</v>
      </c>
      <c r="J9623" s="3" t="s">
        <v>5554</v>
      </c>
    </row>
    <row r="9624" spans="1:10" s="6" customFormat="1" ht="15" customHeight="1" x14ac:dyDescent="0.3">
      <c r="A9624" s="3" t="s">
        <v>246</v>
      </c>
      <c r="B9624" s="3" t="s">
        <v>247</v>
      </c>
      <c r="C9624" s="3" t="s">
        <v>173</v>
      </c>
      <c r="D9624" s="3" t="s">
        <v>174</v>
      </c>
      <c r="E9624" s="4">
        <v>16</v>
      </c>
      <c r="F9624" s="4">
        <v>11</v>
      </c>
      <c r="G9624" s="3" t="s">
        <v>989</v>
      </c>
      <c r="H9624" s="3" t="s">
        <v>867</v>
      </c>
      <c r="I9624" s="3" t="s">
        <v>37719</v>
      </c>
      <c r="J9624" s="3" t="s">
        <v>5554</v>
      </c>
    </row>
    <row r="9625" spans="1:10" s="6" customFormat="1" ht="15" customHeight="1" x14ac:dyDescent="0.3">
      <c r="A9625" s="3" t="s">
        <v>246</v>
      </c>
      <c r="B9625" s="3" t="s">
        <v>247</v>
      </c>
      <c r="C9625" s="3" t="s">
        <v>158</v>
      </c>
      <c r="D9625" s="3" t="s">
        <v>159</v>
      </c>
      <c r="E9625" s="4">
        <v>16</v>
      </c>
      <c r="F9625" s="4">
        <v>10</v>
      </c>
      <c r="G9625" s="3" t="s">
        <v>989</v>
      </c>
      <c r="H9625" s="3" t="s">
        <v>854</v>
      </c>
      <c r="I9625" s="3" t="s">
        <v>37719</v>
      </c>
      <c r="J9625" s="3" t="s">
        <v>5554</v>
      </c>
    </row>
    <row r="9626" spans="1:10" s="6" customFormat="1" ht="15" customHeight="1" x14ac:dyDescent="0.3">
      <c r="A9626" s="3" t="s">
        <v>246</v>
      </c>
      <c r="B9626" s="3" t="s">
        <v>247</v>
      </c>
      <c r="C9626" s="3" t="s">
        <v>142</v>
      </c>
      <c r="D9626" s="3" t="s">
        <v>143</v>
      </c>
      <c r="E9626" s="4">
        <v>16</v>
      </c>
      <c r="F9626" s="4">
        <v>9</v>
      </c>
      <c r="G9626" s="3" t="s">
        <v>989</v>
      </c>
      <c r="H9626" s="3" t="s">
        <v>820</v>
      </c>
      <c r="I9626" s="3" t="s">
        <v>37719</v>
      </c>
      <c r="J9626" s="3" t="s">
        <v>5554</v>
      </c>
    </row>
    <row r="9627" spans="1:10" s="6" customFormat="1" ht="15" customHeight="1" x14ac:dyDescent="0.3">
      <c r="A9627" s="3" t="s">
        <v>246</v>
      </c>
      <c r="B9627" s="3" t="s">
        <v>247</v>
      </c>
      <c r="C9627" s="3" t="s">
        <v>128</v>
      </c>
      <c r="D9627" s="3" t="s">
        <v>129</v>
      </c>
      <c r="E9627" s="4">
        <v>16</v>
      </c>
      <c r="F9627" s="4">
        <v>8</v>
      </c>
      <c r="G9627" s="3" t="s">
        <v>989</v>
      </c>
      <c r="H9627" s="3" t="s">
        <v>803</v>
      </c>
      <c r="I9627" s="3" t="s">
        <v>37719</v>
      </c>
      <c r="J9627" s="3" t="s">
        <v>5554</v>
      </c>
    </row>
    <row r="9628" spans="1:10" s="6" customFormat="1" ht="15" customHeight="1" x14ac:dyDescent="0.3">
      <c r="A9628" s="3" t="s">
        <v>246</v>
      </c>
      <c r="B9628" s="3" t="s">
        <v>247</v>
      </c>
      <c r="C9628" s="3" t="s">
        <v>112</v>
      </c>
      <c r="D9628" s="3" t="s">
        <v>113</v>
      </c>
      <c r="E9628" s="4">
        <v>16</v>
      </c>
      <c r="F9628" s="4">
        <v>7</v>
      </c>
      <c r="G9628" s="3" t="s">
        <v>989</v>
      </c>
      <c r="H9628" s="3" t="s">
        <v>749</v>
      </c>
      <c r="I9628" s="3" t="s">
        <v>37719</v>
      </c>
      <c r="J9628" s="3" t="s">
        <v>5554</v>
      </c>
    </row>
    <row r="9629" spans="1:10" s="6" customFormat="1" ht="15" customHeight="1" x14ac:dyDescent="0.3">
      <c r="A9629" s="3" t="s">
        <v>246</v>
      </c>
      <c r="B9629" s="3" t="s">
        <v>247</v>
      </c>
      <c r="C9629" s="3" t="s">
        <v>97</v>
      </c>
      <c r="D9629" s="3" t="s">
        <v>98</v>
      </c>
      <c r="E9629" s="4">
        <v>16</v>
      </c>
      <c r="F9629" s="4">
        <v>6</v>
      </c>
      <c r="G9629" s="3" t="s">
        <v>989</v>
      </c>
      <c r="H9629" s="3" t="s">
        <v>742</v>
      </c>
      <c r="I9629" s="3" t="s">
        <v>37719</v>
      </c>
      <c r="J9629" s="3" t="s">
        <v>5554</v>
      </c>
    </row>
    <row r="9630" spans="1:10" s="6" customFormat="1" ht="15" customHeight="1" x14ac:dyDescent="0.3">
      <c r="A9630" s="3" t="s">
        <v>246</v>
      </c>
      <c r="B9630" s="3" t="s">
        <v>247</v>
      </c>
      <c r="C9630" s="3" t="s">
        <v>86</v>
      </c>
      <c r="D9630" s="3" t="s">
        <v>87</v>
      </c>
      <c r="E9630" s="4">
        <v>16</v>
      </c>
      <c r="F9630" s="4">
        <v>5</v>
      </c>
      <c r="G9630" s="3" t="s">
        <v>989</v>
      </c>
      <c r="H9630" s="3" t="s">
        <v>731</v>
      </c>
      <c r="I9630" s="3" t="s">
        <v>37719</v>
      </c>
      <c r="J9630" s="3" t="s">
        <v>5554</v>
      </c>
    </row>
    <row r="9631" spans="1:10" s="6" customFormat="1" ht="15" customHeight="1" x14ac:dyDescent="0.3">
      <c r="A9631" s="3" t="s">
        <v>246</v>
      </c>
      <c r="B9631" s="3" t="s">
        <v>247</v>
      </c>
      <c r="C9631" s="3" t="s">
        <v>71</v>
      </c>
      <c r="D9631" s="3" t="s">
        <v>72</v>
      </c>
      <c r="E9631" s="4">
        <v>16</v>
      </c>
      <c r="F9631" s="4">
        <v>4</v>
      </c>
      <c r="G9631" s="3" t="s">
        <v>989</v>
      </c>
      <c r="H9631" s="3" t="s">
        <v>718</v>
      </c>
      <c r="I9631" s="3" t="s">
        <v>37719</v>
      </c>
      <c r="J9631" s="3" t="s">
        <v>5554</v>
      </c>
    </row>
    <row r="9632" spans="1:10" s="6" customFormat="1" ht="15" customHeight="1" x14ac:dyDescent="0.3">
      <c r="A9632" s="3" t="s">
        <v>246</v>
      </c>
      <c r="B9632" s="3" t="s">
        <v>247</v>
      </c>
      <c r="C9632" s="3" t="s">
        <v>57</v>
      </c>
      <c r="D9632" s="3" t="s">
        <v>58</v>
      </c>
      <c r="E9632" s="4">
        <v>16</v>
      </c>
      <c r="F9632" s="4">
        <v>3</v>
      </c>
      <c r="G9632" s="3" t="s">
        <v>989</v>
      </c>
      <c r="H9632" s="3" t="s">
        <v>705</v>
      </c>
      <c r="I9632" s="3" t="s">
        <v>37719</v>
      </c>
      <c r="J9632" s="3" t="s">
        <v>5554</v>
      </c>
    </row>
    <row r="9633" spans="1:10" s="6" customFormat="1" ht="15" customHeight="1" x14ac:dyDescent="0.3">
      <c r="A9633" s="3" t="s">
        <v>246</v>
      </c>
      <c r="B9633" s="3" t="s">
        <v>247</v>
      </c>
      <c r="C9633" s="3" t="s">
        <v>42</v>
      </c>
      <c r="D9633" s="3" t="s">
        <v>43</v>
      </c>
      <c r="E9633" s="4">
        <v>16</v>
      </c>
      <c r="F9633" s="4">
        <v>2</v>
      </c>
      <c r="G9633" s="3" t="s">
        <v>989</v>
      </c>
      <c r="H9633" s="3" t="s">
        <v>686</v>
      </c>
      <c r="I9633" s="3" t="s">
        <v>37719</v>
      </c>
      <c r="J9633" s="3" t="s">
        <v>5554</v>
      </c>
    </row>
    <row r="9634" spans="1:10" s="6" customFormat="1" ht="15" customHeight="1" x14ac:dyDescent="0.3">
      <c r="A9634" s="3" t="s">
        <v>246</v>
      </c>
      <c r="B9634" s="3" t="s">
        <v>247</v>
      </c>
      <c r="C9634" s="3" t="s">
        <v>25</v>
      </c>
      <c r="D9634" s="3" t="s">
        <v>26</v>
      </c>
      <c r="E9634" s="4">
        <v>16</v>
      </c>
      <c r="F9634" s="4">
        <v>1</v>
      </c>
      <c r="G9634" s="3" t="s">
        <v>989</v>
      </c>
      <c r="H9634" s="3" t="s">
        <v>623</v>
      </c>
      <c r="I9634" s="3" t="s">
        <v>37719</v>
      </c>
      <c r="J9634" s="3" t="s">
        <v>5554</v>
      </c>
    </row>
    <row r="9635" spans="1:10" s="6" customFormat="1" ht="15" customHeight="1" x14ac:dyDescent="0.3">
      <c r="A9635" s="3" t="s">
        <v>246</v>
      </c>
      <c r="B9635" s="3" t="s">
        <v>247</v>
      </c>
      <c r="C9635" s="3" t="s">
        <v>581</v>
      </c>
      <c r="D9635" s="3" t="s">
        <v>582</v>
      </c>
      <c r="E9635" s="4">
        <v>16</v>
      </c>
      <c r="F9635" s="4">
        <v>43</v>
      </c>
      <c r="G9635" s="3" t="s">
        <v>989</v>
      </c>
      <c r="H9635" s="3" t="s">
        <v>1321</v>
      </c>
      <c r="I9635" s="3" t="s">
        <v>37719</v>
      </c>
      <c r="J9635" s="3" t="s">
        <v>37721</v>
      </c>
    </row>
    <row r="9636" spans="1:10" s="6" customFormat="1" ht="15" customHeight="1" x14ac:dyDescent="0.3">
      <c r="A9636" s="3" t="s">
        <v>246</v>
      </c>
      <c r="B9636" s="3" t="s">
        <v>247</v>
      </c>
      <c r="C9636" s="3" t="s">
        <v>545</v>
      </c>
      <c r="D9636" s="3" t="s">
        <v>546</v>
      </c>
      <c r="E9636" s="4">
        <v>16</v>
      </c>
      <c r="F9636" s="4">
        <v>40</v>
      </c>
      <c r="G9636" s="3" t="s">
        <v>989</v>
      </c>
      <c r="H9636" s="3" t="s">
        <v>1276</v>
      </c>
      <c r="I9636" s="3" t="s">
        <v>37719</v>
      </c>
      <c r="J9636" s="3" t="s">
        <v>37721</v>
      </c>
    </row>
    <row r="9637" spans="1:10" s="6" customFormat="1" ht="15" customHeight="1" x14ac:dyDescent="0.3">
      <c r="A9637" s="3" t="s">
        <v>246</v>
      </c>
      <c r="B9637" s="3" t="s">
        <v>247</v>
      </c>
      <c r="C9637" s="3" t="s">
        <v>189</v>
      </c>
      <c r="D9637" s="3" t="s">
        <v>190</v>
      </c>
      <c r="E9637" s="4">
        <v>16</v>
      </c>
      <c r="F9637" s="4">
        <v>12</v>
      </c>
      <c r="G9637" s="3" t="s">
        <v>989</v>
      </c>
      <c r="H9637" s="3" t="s">
        <v>948</v>
      </c>
      <c r="I9637" s="3" t="s">
        <v>37719</v>
      </c>
      <c r="J9637" s="3" t="s">
        <v>5554</v>
      </c>
    </row>
    <row r="9638" spans="1:10" s="6" customFormat="1" ht="15" customHeight="1" x14ac:dyDescent="0.3">
      <c r="A9638" s="3" t="s">
        <v>246</v>
      </c>
      <c r="B9638" s="3" t="s">
        <v>247</v>
      </c>
      <c r="C9638" s="3" t="s">
        <v>448</v>
      </c>
      <c r="D9638" s="3" t="s">
        <v>449</v>
      </c>
      <c r="E9638" s="4">
        <v>16</v>
      </c>
      <c r="F9638" s="4">
        <v>32</v>
      </c>
      <c r="G9638" s="3" t="s">
        <v>989</v>
      </c>
      <c r="H9638" s="3" t="s">
        <v>1201</v>
      </c>
      <c r="I9638" s="3" t="s">
        <v>37719</v>
      </c>
      <c r="J9638" s="3" t="s">
        <v>5554</v>
      </c>
    </row>
    <row r="9639" spans="1:10" s="6" customFormat="1" ht="15" customHeight="1" x14ac:dyDescent="0.3">
      <c r="A9639" s="3" t="s">
        <v>246</v>
      </c>
      <c r="B9639" s="3" t="s">
        <v>247</v>
      </c>
      <c r="C9639" s="3" t="s">
        <v>459</v>
      </c>
      <c r="D9639" s="3" t="s">
        <v>460</v>
      </c>
      <c r="E9639" s="4">
        <v>16</v>
      </c>
      <c r="F9639" s="4">
        <v>33</v>
      </c>
      <c r="G9639" s="3" t="s">
        <v>989</v>
      </c>
      <c r="H9639" s="3" t="s">
        <v>1221</v>
      </c>
      <c r="I9639" s="3" t="s">
        <v>37719</v>
      </c>
      <c r="J9639" s="3" t="s">
        <v>5554</v>
      </c>
    </row>
    <row r="9640" spans="1:10" s="6" customFormat="1" ht="15" customHeight="1" x14ac:dyDescent="0.3">
      <c r="A9640" s="3" t="s">
        <v>246</v>
      </c>
      <c r="B9640" s="3" t="s">
        <v>247</v>
      </c>
      <c r="C9640" s="3" t="s">
        <v>493</v>
      </c>
      <c r="D9640" s="3" t="s">
        <v>494</v>
      </c>
      <c r="E9640" s="4">
        <v>16</v>
      </c>
      <c r="F9640" s="4">
        <v>36</v>
      </c>
      <c r="G9640" s="3" t="s">
        <v>989</v>
      </c>
      <c r="H9640" s="3" t="s">
        <v>1241</v>
      </c>
      <c r="I9640" s="3" t="s">
        <v>37719</v>
      </c>
      <c r="J9640" s="3" t="s">
        <v>5554</v>
      </c>
    </row>
    <row r="9641" spans="1:10" s="6" customFormat="1" ht="15" customHeight="1" x14ac:dyDescent="0.3">
      <c r="A9641" s="3" t="s">
        <v>246</v>
      </c>
      <c r="B9641" s="3" t="s">
        <v>247</v>
      </c>
      <c r="C9641" s="3" t="s">
        <v>366</v>
      </c>
      <c r="D9641" s="3" t="s">
        <v>367</v>
      </c>
      <c r="E9641" s="4">
        <v>16</v>
      </c>
      <c r="F9641" s="4">
        <v>25</v>
      </c>
      <c r="G9641" s="3" t="s">
        <v>989</v>
      </c>
      <c r="H9641" s="3" t="s">
        <v>1110</v>
      </c>
      <c r="I9641" s="3" t="s">
        <v>37719</v>
      </c>
      <c r="J9641" s="3" t="s">
        <v>5614</v>
      </c>
    </row>
    <row r="9642" spans="1:10" s="6" customFormat="1" ht="15" customHeight="1" x14ac:dyDescent="0.3">
      <c r="A9642" s="3" t="s">
        <v>246</v>
      </c>
      <c r="B9642" s="3" t="s">
        <v>247</v>
      </c>
      <c r="C9642" s="3" t="s">
        <v>352</v>
      </c>
      <c r="D9642" s="3" t="s">
        <v>353</v>
      </c>
      <c r="E9642" s="4">
        <v>16</v>
      </c>
      <c r="F9642" s="4">
        <v>24</v>
      </c>
      <c r="G9642" s="3" t="s">
        <v>989</v>
      </c>
      <c r="H9642" s="3" t="s">
        <v>1092</v>
      </c>
      <c r="I9642" s="3" t="s">
        <v>37719</v>
      </c>
      <c r="J9642" s="3" t="s">
        <v>5614</v>
      </c>
    </row>
    <row r="9643" spans="1:10" s="6" customFormat="1" ht="15" customHeight="1" x14ac:dyDescent="0.3">
      <c r="A9643" s="3" t="s">
        <v>246</v>
      </c>
      <c r="B9643" s="3" t="s">
        <v>247</v>
      </c>
      <c r="C9643" s="3" t="s">
        <v>337</v>
      </c>
      <c r="D9643" s="3" t="s">
        <v>338</v>
      </c>
      <c r="E9643" s="4">
        <v>16</v>
      </c>
      <c r="F9643" s="4">
        <v>23</v>
      </c>
      <c r="G9643" s="3" t="s">
        <v>989</v>
      </c>
      <c r="H9643" s="3" t="s">
        <v>1068</v>
      </c>
      <c r="I9643" s="3" t="s">
        <v>37719</v>
      </c>
      <c r="J9643" s="3" t="s">
        <v>5614</v>
      </c>
    </row>
    <row r="9644" spans="1:10" s="6" customFormat="1" ht="15" customHeight="1" x14ac:dyDescent="0.3">
      <c r="A9644" s="3" t="s">
        <v>246</v>
      </c>
      <c r="B9644" s="3" t="s">
        <v>247</v>
      </c>
      <c r="C9644" s="3" t="s">
        <v>322</v>
      </c>
      <c r="D9644" s="3" t="s">
        <v>323</v>
      </c>
      <c r="E9644" s="4">
        <v>16</v>
      </c>
      <c r="F9644" s="4">
        <v>22</v>
      </c>
      <c r="G9644" s="3" t="s">
        <v>989</v>
      </c>
      <c r="H9644" s="3" t="s">
        <v>1065</v>
      </c>
      <c r="I9644" s="3" t="s">
        <v>37719</v>
      </c>
      <c r="J9644" s="3" t="s">
        <v>5614</v>
      </c>
    </row>
    <row r="9645" spans="1:10" s="6" customFormat="1" ht="15" customHeight="1" x14ac:dyDescent="0.3">
      <c r="A9645" s="3" t="s">
        <v>246</v>
      </c>
      <c r="B9645" s="3" t="s">
        <v>247</v>
      </c>
      <c r="C9645" s="3" t="s">
        <v>307</v>
      </c>
      <c r="D9645" s="3" t="s">
        <v>308</v>
      </c>
      <c r="E9645" s="4">
        <v>16</v>
      </c>
      <c r="F9645" s="4">
        <v>21</v>
      </c>
      <c r="G9645" s="3" t="s">
        <v>989</v>
      </c>
      <c r="H9645" s="3" t="s">
        <v>1051</v>
      </c>
      <c r="I9645" s="3" t="s">
        <v>37719</v>
      </c>
      <c r="J9645" s="3" t="s">
        <v>5614</v>
      </c>
    </row>
    <row r="9646" spans="1:10" s="6" customFormat="1" ht="15" customHeight="1" x14ac:dyDescent="0.3">
      <c r="A9646" s="3" t="s">
        <v>246</v>
      </c>
      <c r="B9646" s="3" t="s">
        <v>247</v>
      </c>
      <c r="C9646" s="3" t="s">
        <v>295</v>
      </c>
      <c r="D9646" s="3" t="s">
        <v>296</v>
      </c>
      <c r="E9646" s="4">
        <v>16</v>
      </c>
      <c r="F9646" s="4">
        <v>20</v>
      </c>
      <c r="G9646" s="3" t="s">
        <v>989</v>
      </c>
      <c r="H9646" s="3" t="s">
        <v>1028</v>
      </c>
      <c r="I9646" s="3" t="s">
        <v>37719</v>
      </c>
      <c r="J9646" s="3" t="s">
        <v>5614</v>
      </c>
    </row>
    <row r="9647" spans="1:10" s="6" customFormat="1" ht="15" customHeight="1" x14ac:dyDescent="0.3">
      <c r="A9647" s="3" t="s">
        <v>246</v>
      </c>
      <c r="B9647" s="3" t="s">
        <v>247</v>
      </c>
      <c r="C9647" s="3" t="s">
        <v>283</v>
      </c>
      <c r="D9647" s="3" t="s">
        <v>284</v>
      </c>
      <c r="E9647" s="4">
        <v>16</v>
      </c>
      <c r="F9647" s="4">
        <v>19</v>
      </c>
      <c r="G9647" s="3" t="s">
        <v>989</v>
      </c>
      <c r="H9647" s="3" t="s">
        <v>1019</v>
      </c>
      <c r="I9647" s="3" t="s">
        <v>37719</v>
      </c>
      <c r="J9647" s="3" t="s">
        <v>5614</v>
      </c>
    </row>
    <row r="9648" spans="1:10" s="6" customFormat="1" ht="15" customHeight="1" x14ac:dyDescent="0.3">
      <c r="A9648" s="3" t="s">
        <v>246</v>
      </c>
      <c r="B9648" s="3" t="s">
        <v>247</v>
      </c>
      <c r="C9648" s="3" t="s">
        <v>272</v>
      </c>
      <c r="D9648" s="3" t="s">
        <v>273</v>
      </c>
      <c r="E9648" s="4">
        <v>16</v>
      </c>
      <c r="F9648" s="4">
        <v>18</v>
      </c>
      <c r="G9648" s="3" t="s">
        <v>989</v>
      </c>
      <c r="H9648" s="3" t="s">
        <v>1009</v>
      </c>
      <c r="I9648" s="3" t="s">
        <v>37719</v>
      </c>
      <c r="J9648" s="3" t="s">
        <v>5614</v>
      </c>
    </row>
    <row r="9649" spans="1:10" s="6" customFormat="1" ht="15" customHeight="1" x14ac:dyDescent="0.3">
      <c r="A9649" s="3" t="s">
        <v>246</v>
      </c>
      <c r="B9649" s="3" t="s">
        <v>247</v>
      </c>
      <c r="C9649" s="3" t="s">
        <v>260</v>
      </c>
      <c r="D9649" s="3" t="s">
        <v>261</v>
      </c>
      <c r="E9649" s="4">
        <v>16</v>
      </c>
      <c r="F9649" s="4">
        <v>17</v>
      </c>
      <c r="G9649" s="3" t="s">
        <v>989</v>
      </c>
      <c r="H9649" s="3" t="s">
        <v>1005</v>
      </c>
      <c r="I9649" s="3" t="s">
        <v>37719</v>
      </c>
      <c r="J9649" s="3" t="s">
        <v>5614</v>
      </c>
    </row>
    <row r="9650" spans="1:10" s="6" customFormat="1" ht="15" customHeight="1" x14ac:dyDescent="0.3">
      <c r="A9650" s="3" t="s">
        <v>246</v>
      </c>
      <c r="B9650" s="3" t="s">
        <v>247</v>
      </c>
      <c r="C9650" s="3" t="s">
        <v>232</v>
      </c>
      <c r="D9650" s="3" t="s">
        <v>233</v>
      </c>
      <c r="E9650" s="4">
        <v>16</v>
      </c>
      <c r="F9650" s="4">
        <v>15</v>
      </c>
      <c r="G9650" s="3" t="s">
        <v>989</v>
      </c>
      <c r="H9650" s="3" t="s">
        <v>986</v>
      </c>
      <c r="I9650" s="3" t="s">
        <v>37719</v>
      </c>
      <c r="J9650" s="3" t="s">
        <v>5614</v>
      </c>
    </row>
    <row r="9651" spans="1:10" s="6" customFormat="1" ht="15" customHeight="1" x14ac:dyDescent="0.3">
      <c r="A9651" s="3" t="s">
        <v>246</v>
      </c>
      <c r="B9651" s="3" t="s">
        <v>247</v>
      </c>
      <c r="C9651" s="3" t="s">
        <v>204</v>
      </c>
      <c r="D9651" s="3" t="s">
        <v>205</v>
      </c>
      <c r="E9651" s="4">
        <v>16</v>
      </c>
      <c r="F9651" s="4">
        <v>13</v>
      </c>
      <c r="G9651" s="3" t="s">
        <v>989</v>
      </c>
      <c r="H9651" s="3" t="s">
        <v>956</v>
      </c>
      <c r="I9651" s="3" t="s">
        <v>37719</v>
      </c>
      <c r="J9651" s="3" t="s">
        <v>5614</v>
      </c>
    </row>
    <row r="9652" spans="1:10" s="6" customFormat="1" ht="15" customHeight="1" x14ac:dyDescent="0.3">
      <c r="A9652" s="3" t="s">
        <v>246</v>
      </c>
      <c r="B9652" s="3" t="s">
        <v>247</v>
      </c>
      <c r="C9652" s="3" t="s">
        <v>189</v>
      </c>
      <c r="D9652" s="3" t="s">
        <v>190</v>
      </c>
      <c r="E9652" s="4">
        <v>16</v>
      </c>
      <c r="F9652" s="4">
        <v>12</v>
      </c>
      <c r="G9652" s="3" t="s">
        <v>989</v>
      </c>
      <c r="H9652" s="3" t="s">
        <v>948</v>
      </c>
      <c r="I9652" s="3" t="s">
        <v>37719</v>
      </c>
      <c r="J9652" s="3" t="s">
        <v>5614</v>
      </c>
    </row>
    <row r="9653" spans="1:10" s="6" customFormat="1" ht="15" customHeight="1" x14ac:dyDescent="0.3">
      <c r="A9653" s="3" t="s">
        <v>246</v>
      </c>
      <c r="B9653" s="3" t="s">
        <v>247</v>
      </c>
      <c r="C9653" s="3" t="s">
        <v>173</v>
      </c>
      <c r="D9653" s="3" t="s">
        <v>174</v>
      </c>
      <c r="E9653" s="4">
        <v>16</v>
      </c>
      <c r="F9653" s="4">
        <v>11</v>
      </c>
      <c r="G9653" s="3" t="s">
        <v>989</v>
      </c>
      <c r="H9653" s="3" t="s">
        <v>867</v>
      </c>
      <c r="I9653" s="3" t="s">
        <v>37719</v>
      </c>
      <c r="J9653" s="3" t="s">
        <v>5614</v>
      </c>
    </row>
    <row r="9654" spans="1:10" s="6" customFormat="1" ht="15" customHeight="1" x14ac:dyDescent="0.3">
      <c r="A9654" s="3" t="s">
        <v>246</v>
      </c>
      <c r="B9654" s="3" t="s">
        <v>247</v>
      </c>
      <c r="C9654" s="3" t="s">
        <v>158</v>
      </c>
      <c r="D9654" s="3" t="s">
        <v>159</v>
      </c>
      <c r="E9654" s="4">
        <v>16</v>
      </c>
      <c r="F9654" s="4">
        <v>10</v>
      </c>
      <c r="G9654" s="3" t="s">
        <v>989</v>
      </c>
      <c r="H9654" s="3" t="s">
        <v>854</v>
      </c>
      <c r="I9654" s="3" t="s">
        <v>37719</v>
      </c>
      <c r="J9654" s="3" t="s">
        <v>5614</v>
      </c>
    </row>
    <row r="9655" spans="1:10" s="6" customFormat="1" ht="15" customHeight="1" x14ac:dyDescent="0.3">
      <c r="A9655" s="3" t="s">
        <v>246</v>
      </c>
      <c r="B9655" s="3" t="s">
        <v>247</v>
      </c>
      <c r="C9655" s="3" t="s">
        <v>142</v>
      </c>
      <c r="D9655" s="3" t="s">
        <v>143</v>
      </c>
      <c r="E9655" s="4">
        <v>16</v>
      </c>
      <c r="F9655" s="4">
        <v>9</v>
      </c>
      <c r="G9655" s="3" t="s">
        <v>989</v>
      </c>
      <c r="H9655" s="3" t="s">
        <v>820</v>
      </c>
      <c r="I9655" s="3" t="s">
        <v>37719</v>
      </c>
      <c r="J9655" s="3" t="s">
        <v>5614</v>
      </c>
    </row>
    <row r="9656" spans="1:10" s="6" customFormat="1" ht="15" customHeight="1" x14ac:dyDescent="0.3">
      <c r="A9656" s="3" t="s">
        <v>246</v>
      </c>
      <c r="B9656" s="3" t="s">
        <v>247</v>
      </c>
      <c r="C9656" s="3" t="s">
        <v>128</v>
      </c>
      <c r="D9656" s="3" t="s">
        <v>129</v>
      </c>
      <c r="E9656" s="4">
        <v>16</v>
      </c>
      <c r="F9656" s="4">
        <v>8</v>
      </c>
      <c r="G9656" s="3" t="s">
        <v>989</v>
      </c>
      <c r="H9656" s="3" t="s">
        <v>803</v>
      </c>
      <c r="I9656" s="3" t="s">
        <v>37719</v>
      </c>
      <c r="J9656" s="3" t="s">
        <v>5614</v>
      </c>
    </row>
    <row r="9657" spans="1:10" s="6" customFormat="1" ht="15" customHeight="1" x14ac:dyDescent="0.3">
      <c r="A9657" s="3" t="s">
        <v>246</v>
      </c>
      <c r="B9657" s="3" t="s">
        <v>247</v>
      </c>
      <c r="C9657" s="3" t="s">
        <v>112</v>
      </c>
      <c r="D9657" s="3" t="s">
        <v>113</v>
      </c>
      <c r="E9657" s="4">
        <v>16</v>
      </c>
      <c r="F9657" s="4">
        <v>7</v>
      </c>
      <c r="G9657" s="3" t="s">
        <v>989</v>
      </c>
      <c r="H9657" s="3" t="s">
        <v>749</v>
      </c>
      <c r="I9657" s="3" t="s">
        <v>37719</v>
      </c>
      <c r="J9657" s="3" t="s">
        <v>5614</v>
      </c>
    </row>
    <row r="9658" spans="1:10" s="6" customFormat="1" ht="15" customHeight="1" x14ac:dyDescent="0.3">
      <c r="A9658" s="3" t="s">
        <v>246</v>
      </c>
      <c r="B9658" s="3" t="s">
        <v>247</v>
      </c>
      <c r="C9658" s="3" t="s">
        <v>97</v>
      </c>
      <c r="D9658" s="3" t="s">
        <v>98</v>
      </c>
      <c r="E9658" s="4">
        <v>16</v>
      </c>
      <c r="F9658" s="4">
        <v>6</v>
      </c>
      <c r="G9658" s="3" t="s">
        <v>989</v>
      </c>
      <c r="H9658" s="3" t="s">
        <v>742</v>
      </c>
      <c r="I9658" s="3" t="s">
        <v>37719</v>
      </c>
      <c r="J9658" s="3" t="s">
        <v>5614</v>
      </c>
    </row>
    <row r="9659" spans="1:10" s="6" customFormat="1" ht="15" customHeight="1" x14ac:dyDescent="0.3">
      <c r="A9659" s="3" t="s">
        <v>246</v>
      </c>
      <c r="B9659" s="3" t="s">
        <v>247</v>
      </c>
      <c r="C9659" s="3" t="s">
        <v>86</v>
      </c>
      <c r="D9659" s="3" t="s">
        <v>87</v>
      </c>
      <c r="E9659" s="4">
        <v>16</v>
      </c>
      <c r="F9659" s="4">
        <v>5</v>
      </c>
      <c r="G9659" s="3" t="s">
        <v>989</v>
      </c>
      <c r="H9659" s="3" t="s">
        <v>731</v>
      </c>
      <c r="I9659" s="3" t="s">
        <v>37719</v>
      </c>
      <c r="J9659" s="3" t="s">
        <v>5614</v>
      </c>
    </row>
    <row r="9660" spans="1:10" s="6" customFormat="1" ht="15" customHeight="1" x14ac:dyDescent="0.3">
      <c r="A9660" s="3" t="s">
        <v>246</v>
      </c>
      <c r="B9660" s="3" t="s">
        <v>247</v>
      </c>
      <c r="C9660" s="3" t="s">
        <v>71</v>
      </c>
      <c r="D9660" s="3" t="s">
        <v>72</v>
      </c>
      <c r="E9660" s="4">
        <v>16</v>
      </c>
      <c r="F9660" s="4">
        <v>4</v>
      </c>
      <c r="G9660" s="3" t="s">
        <v>989</v>
      </c>
      <c r="H9660" s="3" t="s">
        <v>718</v>
      </c>
      <c r="I9660" s="3" t="s">
        <v>37719</v>
      </c>
      <c r="J9660" s="3" t="s">
        <v>5614</v>
      </c>
    </row>
    <row r="9661" spans="1:10" s="6" customFormat="1" ht="15" customHeight="1" x14ac:dyDescent="0.3">
      <c r="A9661" s="3" t="s">
        <v>246</v>
      </c>
      <c r="B9661" s="3" t="s">
        <v>247</v>
      </c>
      <c r="C9661" s="3" t="s">
        <v>57</v>
      </c>
      <c r="D9661" s="3" t="s">
        <v>58</v>
      </c>
      <c r="E9661" s="4">
        <v>16</v>
      </c>
      <c r="F9661" s="4">
        <v>3</v>
      </c>
      <c r="G9661" s="3" t="s">
        <v>989</v>
      </c>
      <c r="H9661" s="3" t="s">
        <v>705</v>
      </c>
      <c r="I9661" s="3" t="s">
        <v>37719</v>
      </c>
      <c r="J9661" s="3" t="s">
        <v>5614</v>
      </c>
    </row>
    <row r="9662" spans="1:10" s="6" customFormat="1" ht="15" customHeight="1" x14ac:dyDescent="0.3">
      <c r="A9662" s="3" t="s">
        <v>246</v>
      </c>
      <c r="B9662" s="3" t="s">
        <v>247</v>
      </c>
      <c r="C9662" s="3" t="s">
        <v>42</v>
      </c>
      <c r="D9662" s="3" t="s">
        <v>43</v>
      </c>
      <c r="E9662" s="4">
        <v>16</v>
      </c>
      <c r="F9662" s="4">
        <v>2</v>
      </c>
      <c r="G9662" s="3" t="s">
        <v>989</v>
      </c>
      <c r="H9662" s="3" t="s">
        <v>686</v>
      </c>
      <c r="I9662" s="3" t="s">
        <v>37719</v>
      </c>
      <c r="J9662" s="3" t="s">
        <v>5614</v>
      </c>
    </row>
    <row r="9663" spans="1:10" s="6" customFormat="1" ht="15" customHeight="1" x14ac:dyDescent="0.3">
      <c r="A9663" s="3" t="s">
        <v>246</v>
      </c>
      <c r="B9663" s="3" t="s">
        <v>247</v>
      </c>
      <c r="C9663" s="3" t="s">
        <v>25</v>
      </c>
      <c r="D9663" s="3" t="s">
        <v>26</v>
      </c>
      <c r="E9663" s="4">
        <v>16</v>
      </c>
      <c r="F9663" s="4">
        <v>1</v>
      </c>
      <c r="G9663" s="3" t="s">
        <v>989</v>
      </c>
      <c r="H9663" s="3" t="s">
        <v>623</v>
      </c>
      <c r="I9663" s="3" t="s">
        <v>37719</v>
      </c>
      <c r="J9663" s="3" t="s">
        <v>5614</v>
      </c>
    </row>
    <row r="9664" spans="1:10" s="6" customFormat="1" ht="15" customHeight="1" x14ac:dyDescent="0.3">
      <c r="A9664" s="3" t="s">
        <v>246</v>
      </c>
      <c r="B9664" s="3" t="s">
        <v>247</v>
      </c>
      <c r="C9664" s="3" t="s">
        <v>440</v>
      </c>
      <c r="D9664" s="3" t="s">
        <v>441</v>
      </c>
      <c r="E9664" s="4">
        <v>16</v>
      </c>
      <c r="F9664" s="4">
        <v>31</v>
      </c>
      <c r="G9664" s="3" t="s">
        <v>989</v>
      </c>
      <c r="H9664" s="3" t="s">
        <v>1199</v>
      </c>
      <c r="I9664" s="3" t="s">
        <v>37719</v>
      </c>
      <c r="J9664" s="3" t="s">
        <v>6312</v>
      </c>
    </row>
    <row r="9665" spans="1:10" s="6" customFormat="1" ht="15" customHeight="1" x14ac:dyDescent="0.3">
      <c r="A9665" s="3" t="s">
        <v>246</v>
      </c>
      <c r="B9665" s="3" t="s">
        <v>247</v>
      </c>
      <c r="C9665" s="3" t="s">
        <v>322</v>
      </c>
      <c r="D9665" s="3" t="s">
        <v>323</v>
      </c>
      <c r="E9665" s="4">
        <v>16</v>
      </c>
      <c r="F9665" s="4">
        <v>22</v>
      </c>
      <c r="G9665" s="3" t="s">
        <v>989</v>
      </c>
      <c r="H9665" s="3" t="s">
        <v>1065</v>
      </c>
      <c r="I9665" s="3" t="s">
        <v>37719</v>
      </c>
      <c r="J9665" s="3" t="s">
        <v>6312</v>
      </c>
    </row>
    <row r="9666" spans="1:10" s="6" customFormat="1" ht="15" customHeight="1" x14ac:dyDescent="0.3">
      <c r="A9666" s="3" t="s">
        <v>246</v>
      </c>
      <c r="B9666" s="3" t="s">
        <v>247</v>
      </c>
      <c r="C9666" s="3" t="s">
        <v>307</v>
      </c>
      <c r="D9666" s="3" t="s">
        <v>308</v>
      </c>
      <c r="E9666" s="4">
        <v>16</v>
      </c>
      <c r="F9666" s="4">
        <v>21</v>
      </c>
      <c r="G9666" s="3" t="s">
        <v>989</v>
      </c>
      <c r="H9666" s="3" t="s">
        <v>1051</v>
      </c>
      <c r="I9666" s="3" t="s">
        <v>37719</v>
      </c>
      <c r="J9666" s="3" t="s">
        <v>6312</v>
      </c>
    </row>
    <row r="9667" spans="1:10" s="6" customFormat="1" ht="15" customHeight="1" x14ac:dyDescent="0.3">
      <c r="A9667" s="3" t="s">
        <v>246</v>
      </c>
      <c r="B9667" s="3" t="s">
        <v>247</v>
      </c>
      <c r="C9667" s="3" t="s">
        <v>173</v>
      </c>
      <c r="D9667" s="3" t="s">
        <v>174</v>
      </c>
      <c r="E9667" s="4">
        <v>16</v>
      </c>
      <c r="F9667" s="4">
        <v>11</v>
      </c>
      <c r="G9667" s="3" t="s">
        <v>989</v>
      </c>
      <c r="H9667" s="3" t="s">
        <v>867</v>
      </c>
      <c r="I9667" s="3" t="s">
        <v>37719</v>
      </c>
      <c r="J9667" s="3" t="s">
        <v>6312</v>
      </c>
    </row>
    <row r="9668" spans="1:10" s="6" customFormat="1" ht="15" customHeight="1" x14ac:dyDescent="0.3">
      <c r="A9668" s="3" t="s">
        <v>246</v>
      </c>
      <c r="B9668" s="3" t="s">
        <v>247</v>
      </c>
      <c r="C9668" s="3" t="s">
        <v>545</v>
      </c>
      <c r="D9668" s="3" t="s">
        <v>546</v>
      </c>
      <c r="E9668" s="4">
        <v>16</v>
      </c>
      <c r="F9668" s="4">
        <v>40</v>
      </c>
      <c r="G9668" s="3" t="s">
        <v>989</v>
      </c>
      <c r="H9668" s="3" t="s">
        <v>1276</v>
      </c>
      <c r="I9668" s="3" t="s">
        <v>37719</v>
      </c>
      <c r="J9668" s="3" t="s">
        <v>5554</v>
      </c>
    </row>
    <row r="9669" spans="1:10" s="6" customFormat="1" ht="15" customHeight="1" x14ac:dyDescent="0.3">
      <c r="A9669" s="3" t="s">
        <v>246</v>
      </c>
      <c r="B9669" s="3" t="s">
        <v>247</v>
      </c>
      <c r="C9669" s="3" t="s">
        <v>517</v>
      </c>
      <c r="D9669" s="3" t="s">
        <v>518</v>
      </c>
      <c r="E9669" s="4">
        <v>16</v>
      </c>
      <c r="F9669" s="4">
        <v>38</v>
      </c>
      <c r="G9669" s="3" t="s">
        <v>989</v>
      </c>
      <c r="H9669" s="3" t="s">
        <v>1260</v>
      </c>
      <c r="I9669" s="3" t="s">
        <v>37719</v>
      </c>
      <c r="J9669" s="3" t="s">
        <v>5554</v>
      </c>
    </row>
    <row r="9670" spans="1:10" s="6" customFormat="1" ht="15" customHeight="1" x14ac:dyDescent="0.3">
      <c r="A9670" s="3" t="s">
        <v>246</v>
      </c>
      <c r="B9670" s="3" t="s">
        <v>247</v>
      </c>
      <c r="C9670" s="3" t="s">
        <v>459</v>
      </c>
      <c r="D9670" s="3" t="s">
        <v>460</v>
      </c>
      <c r="E9670" s="4">
        <v>16</v>
      </c>
      <c r="F9670" s="4">
        <v>33</v>
      </c>
      <c r="G9670" s="3" t="s">
        <v>989</v>
      </c>
      <c r="H9670" s="3" t="s">
        <v>1221</v>
      </c>
      <c r="I9670" s="3" t="s">
        <v>37719</v>
      </c>
      <c r="J9670" s="3" t="s">
        <v>37721</v>
      </c>
    </row>
    <row r="9671" spans="1:10" s="6" customFormat="1" ht="15" customHeight="1" x14ac:dyDescent="0.3">
      <c r="A9671" s="3" t="s">
        <v>173</v>
      </c>
      <c r="B9671" s="3" t="s">
        <v>174</v>
      </c>
      <c r="C9671" s="3" t="s">
        <v>545</v>
      </c>
      <c r="D9671" s="3" t="s">
        <v>546</v>
      </c>
      <c r="E9671" s="4">
        <v>11</v>
      </c>
      <c r="F9671" s="4">
        <v>40</v>
      </c>
      <c r="G9671" s="3" t="s">
        <v>867</v>
      </c>
      <c r="H9671" s="3" t="s">
        <v>1276</v>
      </c>
      <c r="I9671" s="3" t="s">
        <v>37719</v>
      </c>
      <c r="J9671" s="3" t="s">
        <v>5554</v>
      </c>
    </row>
    <row r="9672" spans="1:10" s="6" customFormat="1" ht="15" customHeight="1" x14ac:dyDescent="0.3">
      <c r="A9672" s="3" t="s">
        <v>189</v>
      </c>
      <c r="B9672" s="3" t="s">
        <v>190</v>
      </c>
      <c r="C9672" s="3" t="s">
        <v>389</v>
      </c>
      <c r="D9672" s="3" t="s">
        <v>390</v>
      </c>
      <c r="E9672" s="4">
        <v>12</v>
      </c>
      <c r="F9672" s="4">
        <v>27</v>
      </c>
      <c r="G9672" s="3" t="s">
        <v>948</v>
      </c>
      <c r="H9672" s="3" t="s">
        <v>1127</v>
      </c>
      <c r="I9672" s="3" t="s">
        <v>37719</v>
      </c>
      <c r="J9672" s="3" t="s">
        <v>5672</v>
      </c>
    </row>
    <row r="9673" spans="1:10" s="6" customFormat="1" ht="15" customHeight="1" x14ac:dyDescent="0.3">
      <c r="A9673" s="3" t="s">
        <v>173</v>
      </c>
      <c r="B9673" s="3" t="s">
        <v>174</v>
      </c>
      <c r="C9673" s="3" t="s">
        <v>493</v>
      </c>
      <c r="D9673" s="3" t="s">
        <v>494</v>
      </c>
      <c r="E9673" s="4">
        <v>11</v>
      </c>
      <c r="F9673" s="4">
        <v>36</v>
      </c>
      <c r="G9673" s="3" t="s">
        <v>867</v>
      </c>
      <c r="H9673" s="3" t="s">
        <v>1241</v>
      </c>
      <c r="I9673" s="3" t="s">
        <v>37719</v>
      </c>
      <c r="J9673" s="3" t="s">
        <v>5554</v>
      </c>
    </row>
    <row r="9674" spans="1:10" s="6" customFormat="1" ht="15" customHeight="1" x14ac:dyDescent="0.3">
      <c r="A9674" s="3" t="s">
        <v>158</v>
      </c>
      <c r="B9674" s="3" t="s">
        <v>159</v>
      </c>
      <c r="C9674" s="3" t="s">
        <v>260</v>
      </c>
      <c r="D9674" s="3" t="s">
        <v>261</v>
      </c>
      <c r="E9674" s="4">
        <v>10</v>
      </c>
      <c r="F9674" s="4">
        <v>17</v>
      </c>
      <c r="G9674" s="3" t="s">
        <v>854</v>
      </c>
      <c r="H9674" s="3" t="s">
        <v>1005</v>
      </c>
      <c r="I9674" s="3" t="s">
        <v>37719</v>
      </c>
      <c r="J9674" s="3" t="s">
        <v>5614</v>
      </c>
    </row>
    <row r="9675" spans="1:10" s="6" customFormat="1" ht="15" customHeight="1" x14ac:dyDescent="0.3">
      <c r="A9675" s="3" t="s">
        <v>158</v>
      </c>
      <c r="B9675" s="3" t="s">
        <v>159</v>
      </c>
      <c r="C9675" s="3" t="s">
        <v>246</v>
      </c>
      <c r="D9675" s="3" t="s">
        <v>247</v>
      </c>
      <c r="E9675" s="4">
        <v>10</v>
      </c>
      <c r="F9675" s="4">
        <v>16</v>
      </c>
      <c r="G9675" s="3" t="s">
        <v>854</v>
      </c>
      <c r="H9675" s="3" t="s">
        <v>989</v>
      </c>
      <c r="I9675" s="3" t="s">
        <v>37719</v>
      </c>
      <c r="J9675" s="3" t="s">
        <v>5614</v>
      </c>
    </row>
    <row r="9676" spans="1:10" s="6" customFormat="1" ht="15" customHeight="1" x14ac:dyDescent="0.3">
      <c r="A9676" s="3" t="s">
        <v>158</v>
      </c>
      <c r="B9676" s="3" t="s">
        <v>159</v>
      </c>
      <c r="C9676" s="3" t="s">
        <v>232</v>
      </c>
      <c r="D9676" s="3" t="s">
        <v>233</v>
      </c>
      <c r="E9676" s="4">
        <v>10</v>
      </c>
      <c r="F9676" s="4">
        <v>15</v>
      </c>
      <c r="G9676" s="3" t="s">
        <v>854</v>
      </c>
      <c r="H9676" s="3" t="s">
        <v>986</v>
      </c>
      <c r="I9676" s="3" t="s">
        <v>37719</v>
      </c>
      <c r="J9676" s="3" t="s">
        <v>5614</v>
      </c>
    </row>
    <row r="9677" spans="1:10" s="6" customFormat="1" ht="15" customHeight="1" x14ac:dyDescent="0.3">
      <c r="A9677" s="3" t="s">
        <v>158</v>
      </c>
      <c r="B9677" s="3" t="s">
        <v>159</v>
      </c>
      <c r="C9677" s="3" t="s">
        <v>204</v>
      </c>
      <c r="D9677" s="3" t="s">
        <v>205</v>
      </c>
      <c r="E9677" s="4">
        <v>10</v>
      </c>
      <c r="F9677" s="4">
        <v>13</v>
      </c>
      <c r="G9677" s="3" t="s">
        <v>854</v>
      </c>
      <c r="H9677" s="3" t="s">
        <v>956</v>
      </c>
      <c r="I9677" s="3" t="s">
        <v>37719</v>
      </c>
      <c r="J9677" s="3" t="s">
        <v>5614</v>
      </c>
    </row>
    <row r="9678" spans="1:10" s="6" customFormat="1" ht="15" customHeight="1" x14ac:dyDescent="0.3">
      <c r="A9678" s="3" t="s">
        <v>158</v>
      </c>
      <c r="B9678" s="3" t="s">
        <v>159</v>
      </c>
      <c r="C9678" s="3" t="s">
        <v>189</v>
      </c>
      <c r="D9678" s="3" t="s">
        <v>190</v>
      </c>
      <c r="E9678" s="4">
        <v>10</v>
      </c>
      <c r="F9678" s="4">
        <v>12</v>
      </c>
      <c r="G9678" s="3" t="s">
        <v>854</v>
      </c>
      <c r="H9678" s="3" t="s">
        <v>948</v>
      </c>
      <c r="I9678" s="3" t="s">
        <v>37719</v>
      </c>
      <c r="J9678" s="3" t="s">
        <v>5614</v>
      </c>
    </row>
    <row r="9679" spans="1:10" s="6" customFormat="1" ht="15" customHeight="1" x14ac:dyDescent="0.3">
      <c r="A9679" s="3" t="s">
        <v>158</v>
      </c>
      <c r="B9679" s="3" t="s">
        <v>159</v>
      </c>
      <c r="C9679" s="3" t="s">
        <v>173</v>
      </c>
      <c r="D9679" s="3" t="s">
        <v>174</v>
      </c>
      <c r="E9679" s="4">
        <v>10</v>
      </c>
      <c r="F9679" s="4">
        <v>11</v>
      </c>
      <c r="G9679" s="3" t="s">
        <v>854</v>
      </c>
      <c r="H9679" s="3" t="s">
        <v>867</v>
      </c>
      <c r="I9679" s="3" t="s">
        <v>37719</v>
      </c>
      <c r="J9679" s="3" t="s">
        <v>5614</v>
      </c>
    </row>
    <row r="9680" spans="1:10" s="6" customFormat="1" ht="15" customHeight="1" x14ac:dyDescent="0.3">
      <c r="A9680" s="3" t="s">
        <v>158</v>
      </c>
      <c r="B9680" s="3" t="s">
        <v>159</v>
      </c>
      <c r="C9680" s="3" t="s">
        <v>142</v>
      </c>
      <c r="D9680" s="3" t="s">
        <v>143</v>
      </c>
      <c r="E9680" s="4">
        <v>10</v>
      </c>
      <c r="F9680" s="4">
        <v>9</v>
      </c>
      <c r="G9680" s="3" t="s">
        <v>854</v>
      </c>
      <c r="H9680" s="3" t="s">
        <v>820</v>
      </c>
      <c r="I9680" s="3" t="s">
        <v>37719</v>
      </c>
      <c r="J9680" s="3" t="s">
        <v>5614</v>
      </c>
    </row>
    <row r="9681" spans="1:10" s="6" customFormat="1" ht="15" customHeight="1" x14ac:dyDescent="0.3">
      <c r="A9681" s="3" t="s">
        <v>158</v>
      </c>
      <c r="B9681" s="3" t="s">
        <v>159</v>
      </c>
      <c r="C9681" s="3" t="s">
        <v>128</v>
      </c>
      <c r="D9681" s="3" t="s">
        <v>129</v>
      </c>
      <c r="E9681" s="4">
        <v>10</v>
      </c>
      <c r="F9681" s="4">
        <v>8</v>
      </c>
      <c r="G9681" s="3" t="s">
        <v>854</v>
      </c>
      <c r="H9681" s="3" t="s">
        <v>803</v>
      </c>
      <c r="I9681" s="3" t="s">
        <v>37719</v>
      </c>
      <c r="J9681" s="3" t="s">
        <v>5614</v>
      </c>
    </row>
    <row r="9682" spans="1:10" s="6" customFormat="1" ht="15" customHeight="1" x14ac:dyDescent="0.3">
      <c r="A9682" s="3" t="s">
        <v>158</v>
      </c>
      <c r="B9682" s="3" t="s">
        <v>159</v>
      </c>
      <c r="C9682" s="3" t="s">
        <v>112</v>
      </c>
      <c r="D9682" s="3" t="s">
        <v>113</v>
      </c>
      <c r="E9682" s="4">
        <v>10</v>
      </c>
      <c r="F9682" s="4">
        <v>7</v>
      </c>
      <c r="G9682" s="3" t="s">
        <v>854</v>
      </c>
      <c r="H9682" s="3" t="s">
        <v>749</v>
      </c>
      <c r="I9682" s="3" t="s">
        <v>37719</v>
      </c>
      <c r="J9682" s="3" t="s">
        <v>5614</v>
      </c>
    </row>
    <row r="9683" spans="1:10" s="6" customFormat="1" ht="15" customHeight="1" x14ac:dyDescent="0.3">
      <c r="A9683" s="3" t="s">
        <v>158</v>
      </c>
      <c r="B9683" s="3" t="s">
        <v>159</v>
      </c>
      <c r="C9683" s="3" t="s">
        <v>97</v>
      </c>
      <c r="D9683" s="3" t="s">
        <v>98</v>
      </c>
      <c r="E9683" s="4">
        <v>10</v>
      </c>
      <c r="F9683" s="4">
        <v>6</v>
      </c>
      <c r="G9683" s="3" t="s">
        <v>854</v>
      </c>
      <c r="H9683" s="3" t="s">
        <v>742</v>
      </c>
      <c r="I9683" s="3" t="s">
        <v>37719</v>
      </c>
      <c r="J9683" s="3" t="s">
        <v>5614</v>
      </c>
    </row>
    <row r="9684" spans="1:10" s="6" customFormat="1" ht="15" customHeight="1" x14ac:dyDescent="0.3">
      <c r="A9684" s="3" t="s">
        <v>158</v>
      </c>
      <c r="B9684" s="3" t="s">
        <v>159</v>
      </c>
      <c r="C9684" s="3" t="s">
        <v>86</v>
      </c>
      <c r="D9684" s="3" t="s">
        <v>87</v>
      </c>
      <c r="E9684" s="4">
        <v>10</v>
      </c>
      <c r="F9684" s="4">
        <v>5</v>
      </c>
      <c r="G9684" s="3" t="s">
        <v>854</v>
      </c>
      <c r="H9684" s="3" t="s">
        <v>731</v>
      </c>
      <c r="I9684" s="3" t="s">
        <v>37719</v>
      </c>
      <c r="J9684" s="3" t="s">
        <v>5614</v>
      </c>
    </row>
    <row r="9685" spans="1:10" s="6" customFormat="1" ht="15" customHeight="1" x14ac:dyDescent="0.3">
      <c r="A9685" s="3" t="s">
        <v>158</v>
      </c>
      <c r="B9685" s="3" t="s">
        <v>159</v>
      </c>
      <c r="C9685" s="3" t="s">
        <v>71</v>
      </c>
      <c r="D9685" s="3" t="s">
        <v>72</v>
      </c>
      <c r="E9685" s="4">
        <v>10</v>
      </c>
      <c r="F9685" s="4">
        <v>4</v>
      </c>
      <c r="G9685" s="3" t="s">
        <v>854</v>
      </c>
      <c r="H9685" s="3" t="s">
        <v>718</v>
      </c>
      <c r="I9685" s="3" t="s">
        <v>37719</v>
      </c>
      <c r="J9685" s="3" t="s">
        <v>5614</v>
      </c>
    </row>
    <row r="9686" spans="1:10" s="6" customFormat="1" ht="15" customHeight="1" x14ac:dyDescent="0.3">
      <c r="A9686" s="3" t="s">
        <v>158</v>
      </c>
      <c r="B9686" s="3" t="s">
        <v>159</v>
      </c>
      <c r="C9686" s="3" t="s">
        <v>57</v>
      </c>
      <c r="D9686" s="3" t="s">
        <v>58</v>
      </c>
      <c r="E9686" s="4">
        <v>10</v>
      </c>
      <c r="F9686" s="4">
        <v>3</v>
      </c>
      <c r="G9686" s="3" t="s">
        <v>854</v>
      </c>
      <c r="H9686" s="3" t="s">
        <v>705</v>
      </c>
      <c r="I9686" s="3" t="s">
        <v>37719</v>
      </c>
      <c r="J9686" s="3" t="s">
        <v>5614</v>
      </c>
    </row>
    <row r="9687" spans="1:10" s="6" customFormat="1" ht="15" customHeight="1" x14ac:dyDescent="0.3">
      <c r="A9687" s="3" t="s">
        <v>158</v>
      </c>
      <c r="B9687" s="3" t="s">
        <v>159</v>
      </c>
      <c r="C9687" s="3" t="s">
        <v>42</v>
      </c>
      <c r="D9687" s="3" t="s">
        <v>43</v>
      </c>
      <c r="E9687" s="4">
        <v>10</v>
      </c>
      <c r="F9687" s="4">
        <v>2</v>
      </c>
      <c r="G9687" s="3" t="s">
        <v>854</v>
      </c>
      <c r="H9687" s="3" t="s">
        <v>686</v>
      </c>
      <c r="I9687" s="3" t="s">
        <v>37719</v>
      </c>
      <c r="J9687" s="3" t="s">
        <v>5614</v>
      </c>
    </row>
    <row r="9688" spans="1:10" s="6" customFormat="1" ht="15" customHeight="1" x14ac:dyDescent="0.3">
      <c r="A9688" s="3" t="s">
        <v>158</v>
      </c>
      <c r="B9688" s="3" t="s">
        <v>159</v>
      </c>
      <c r="C9688" s="3" t="s">
        <v>25</v>
      </c>
      <c r="D9688" s="3" t="s">
        <v>26</v>
      </c>
      <c r="E9688" s="4">
        <v>10</v>
      </c>
      <c r="F9688" s="4">
        <v>1</v>
      </c>
      <c r="G9688" s="3" t="s">
        <v>854</v>
      </c>
      <c r="H9688" s="3" t="s">
        <v>623</v>
      </c>
      <c r="I9688" s="3" t="s">
        <v>37719</v>
      </c>
      <c r="J9688" s="3" t="s">
        <v>5614</v>
      </c>
    </row>
    <row r="9689" spans="1:10" s="6" customFormat="1" ht="15" customHeight="1" x14ac:dyDescent="0.3">
      <c r="A9689" s="3" t="s">
        <v>158</v>
      </c>
      <c r="B9689" s="3" t="s">
        <v>159</v>
      </c>
      <c r="C9689" s="3" t="s">
        <v>448</v>
      </c>
      <c r="D9689" s="3" t="s">
        <v>449</v>
      </c>
      <c r="E9689" s="4">
        <v>10</v>
      </c>
      <c r="F9689" s="4">
        <v>32</v>
      </c>
      <c r="G9689" s="3" t="s">
        <v>854</v>
      </c>
      <c r="H9689" s="3" t="s">
        <v>1201</v>
      </c>
      <c r="I9689" s="3" t="s">
        <v>37719</v>
      </c>
      <c r="J9689" s="3" t="s">
        <v>5605</v>
      </c>
    </row>
    <row r="9690" spans="1:10" s="6" customFormat="1" ht="15" customHeight="1" x14ac:dyDescent="0.3">
      <c r="A9690" s="3" t="s">
        <v>158</v>
      </c>
      <c r="B9690" s="3" t="s">
        <v>159</v>
      </c>
      <c r="C9690" s="3" t="s">
        <v>366</v>
      </c>
      <c r="D9690" s="3" t="s">
        <v>367</v>
      </c>
      <c r="E9690" s="4">
        <v>10</v>
      </c>
      <c r="F9690" s="4">
        <v>25</v>
      </c>
      <c r="G9690" s="3" t="s">
        <v>854</v>
      </c>
      <c r="H9690" s="3" t="s">
        <v>1110</v>
      </c>
      <c r="I9690" s="3" t="s">
        <v>37719</v>
      </c>
      <c r="J9690" s="3" t="s">
        <v>5605</v>
      </c>
    </row>
    <row r="9691" spans="1:10" s="6" customFormat="1" ht="15" customHeight="1" x14ac:dyDescent="0.3">
      <c r="A9691" s="3" t="s">
        <v>158</v>
      </c>
      <c r="B9691" s="3" t="s">
        <v>159</v>
      </c>
      <c r="C9691" s="3" t="s">
        <v>337</v>
      </c>
      <c r="D9691" s="3" t="s">
        <v>338</v>
      </c>
      <c r="E9691" s="4">
        <v>10</v>
      </c>
      <c r="F9691" s="4">
        <v>23</v>
      </c>
      <c r="G9691" s="3" t="s">
        <v>854</v>
      </c>
      <c r="H9691" s="3" t="s">
        <v>1068</v>
      </c>
      <c r="I9691" s="3" t="s">
        <v>37719</v>
      </c>
      <c r="J9691" s="3" t="s">
        <v>5605</v>
      </c>
    </row>
    <row r="9692" spans="1:10" s="6" customFormat="1" ht="15" customHeight="1" x14ac:dyDescent="0.3">
      <c r="A9692" s="3" t="s">
        <v>158</v>
      </c>
      <c r="B9692" s="3" t="s">
        <v>159</v>
      </c>
      <c r="C9692" s="3" t="s">
        <v>295</v>
      </c>
      <c r="D9692" s="3" t="s">
        <v>296</v>
      </c>
      <c r="E9692" s="4">
        <v>10</v>
      </c>
      <c r="F9692" s="4">
        <v>20</v>
      </c>
      <c r="G9692" s="3" t="s">
        <v>854</v>
      </c>
      <c r="H9692" s="3" t="s">
        <v>1028</v>
      </c>
      <c r="I9692" s="3" t="s">
        <v>37719</v>
      </c>
      <c r="J9692" s="3" t="s">
        <v>5605</v>
      </c>
    </row>
    <row r="9693" spans="1:10" s="6" customFormat="1" ht="15" customHeight="1" x14ac:dyDescent="0.3">
      <c r="A9693" s="3" t="s">
        <v>158</v>
      </c>
      <c r="B9693" s="3" t="s">
        <v>159</v>
      </c>
      <c r="C9693" s="3" t="s">
        <v>219</v>
      </c>
      <c r="D9693" s="3" t="s">
        <v>220</v>
      </c>
      <c r="E9693" s="4">
        <v>10</v>
      </c>
      <c r="F9693" s="4">
        <v>14</v>
      </c>
      <c r="G9693" s="3" t="s">
        <v>854</v>
      </c>
      <c r="H9693" s="3" t="s">
        <v>977</v>
      </c>
      <c r="I9693" s="3" t="s">
        <v>37719</v>
      </c>
      <c r="J9693" s="3" t="s">
        <v>5605</v>
      </c>
    </row>
    <row r="9694" spans="1:10" s="6" customFormat="1" ht="15" customHeight="1" x14ac:dyDescent="0.3">
      <c r="A9694" s="3" t="s">
        <v>158</v>
      </c>
      <c r="B9694" s="3" t="s">
        <v>159</v>
      </c>
      <c r="C9694" s="3" t="s">
        <v>142</v>
      </c>
      <c r="D9694" s="3" t="s">
        <v>143</v>
      </c>
      <c r="E9694" s="4">
        <v>10</v>
      </c>
      <c r="F9694" s="4">
        <v>9</v>
      </c>
      <c r="G9694" s="3" t="s">
        <v>854</v>
      </c>
      <c r="H9694" s="3" t="s">
        <v>820</v>
      </c>
      <c r="I9694" s="3" t="s">
        <v>37719</v>
      </c>
      <c r="J9694" s="3" t="s">
        <v>5605</v>
      </c>
    </row>
    <row r="9695" spans="1:10" s="6" customFormat="1" ht="15" customHeight="1" x14ac:dyDescent="0.3">
      <c r="A9695" s="3" t="s">
        <v>158</v>
      </c>
      <c r="B9695" s="3" t="s">
        <v>159</v>
      </c>
      <c r="C9695" s="3" t="s">
        <v>128</v>
      </c>
      <c r="D9695" s="3" t="s">
        <v>129</v>
      </c>
      <c r="E9695" s="4">
        <v>10</v>
      </c>
      <c r="F9695" s="4">
        <v>8</v>
      </c>
      <c r="G9695" s="3" t="s">
        <v>854</v>
      </c>
      <c r="H9695" s="3" t="s">
        <v>803</v>
      </c>
      <c r="I9695" s="3" t="s">
        <v>37719</v>
      </c>
      <c r="J9695" s="3" t="s">
        <v>5605</v>
      </c>
    </row>
    <row r="9696" spans="1:10" s="6" customFormat="1" ht="15" customHeight="1" x14ac:dyDescent="0.3">
      <c r="A9696" s="3" t="s">
        <v>158</v>
      </c>
      <c r="B9696" s="3" t="s">
        <v>159</v>
      </c>
      <c r="C9696" s="3" t="s">
        <v>112</v>
      </c>
      <c r="D9696" s="3" t="s">
        <v>113</v>
      </c>
      <c r="E9696" s="4">
        <v>10</v>
      </c>
      <c r="F9696" s="4">
        <v>7</v>
      </c>
      <c r="G9696" s="3" t="s">
        <v>854</v>
      </c>
      <c r="H9696" s="3" t="s">
        <v>749</v>
      </c>
      <c r="I9696" s="3" t="s">
        <v>37719</v>
      </c>
      <c r="J9696" s="3" t="s">
        <v>5605</v>
      </c>
    </row>
    <row r="9697" spans="1:10" s="6" customFormat="1" ht="15" customHeight="1" x14ac:dyDescent="0.3">
      <c r="A9697" s="3" t="s">
        <v>158</v>
      </c>
      <c r="B9697" s="3" t="s">
        <v>159</v>
      </c>
      <c r="C9697" s="3" t="s">
        <v>71</v>
      </c>
      <c r="D9697" s="3" t="s">
        <v>72</v>
      </c>
      <c r="E9697" s="4">
        <v>10</v>
      </c>
      <c r="F9697" s="4">
        <v>4</v>
      </c>
      <c r="G9697" s="3" t="s">
        <v>854</v>
      </c>
      <c r="H9697" s="3" t="s">
        <v>718</v>
      </c>
      <c r="I9697" s="3" t="s">
        <v>37719</v>
      </c>
      <c r="J9697" s="3" t="s">
        <v>5605</v>
      </c>
    </row>
    <row r="9698" spans="1:10" s="6" customFormat="1" ht="15" customHeight="1" x14ac:dyDescent="0.3">
      <c r="A9698" s="3" t="s">
        <v>158</v>
      </c>
      <c r="B9698" s="3" t="s">
        <v>159</v>
      </c>
      <c r="C9698" s="3" t="s">
        <v>57</v>
      </c>
      <c r="D9698" s="3" t="s">
        <v>58</v>
      </c>
      <c r="E9698" s="4">
        <v>10</v>
      </c>
      <c r="F9698" s="4">
        <v>3</v>
      </c>
      <c r="G9698" s="3" t="s">
        <v>854</v>
      </c>
      <c r="H9698" s="3" t="s">
        <v>705</v>
      </c>
      <c r="I9698" s="3" t="s">
        <v>37719</v>
      </c>
      <c r="J9698" s="3" t="s">
        <v>5605</v>
      </c>
    </row>
    <row r="9699" spans="1:10" s="6" customFormat="1" ht="15" customHeight="1" x14ac:dyDescent="0.3">
      <c r="A9699" s="3" t="s">
        <v>158</v>
      </c>
      <c r="B9699" s="3" t="s">
        <v>159</v>
      </c>
      <c r="C9699" s="3" t="s">
        <v>42</v>
      </c>
      <c r="D9699" s="3" t="s">
        <v>43</v>
      </c>
      <c r="E9699" s="4">
        <v>10</v>
      </c>
      <c r="F9699" s="4">
        <v>2</v>
      </c>
      <c r="G9699" s="3" t="s">
        <v>854</v>
      </c>
      <c r="H9699" s="3" t="s">
        <v>686</v>
      </c>
      <c r="I9699" s="3" t="s">
        <v>37719</v>
      </c>
      <c r="J9699" s="3" t="s">
        <v>5605</v>
      </c>
    </row>
    <row r="9700" spans="1:10" s="6" customFormat="1" ht="15" customHeight="1" x14ac:dyDescent="0.3">
      <c r="A9700" s="3" t="s">
        <v>158</v>
      </c>
      <c r="B9700" s="3" t="s">
        <v>159</v>
      </c>
      <c r="C9700" s="3" t="s">
        <v>25</v>
      </c>
      <c r="D9700" s="3" t="s">
        <v>26</v>
      </c>
      <c r="E9700" s="4">
        <v>10</v>
      </c>
      <c r="F9700" s="4">
        <v>1</v>
      </c>
      <c r="G9700" s="3" t="s">
        <v>854</v>
      </c>
      <c r="H9700" s="3" t="s">
        <v>623</v>
      </c>
      <c r="I9700" s="3" t="s">
        <v>37719</v>
      </c>
      <c r="J9700" s="3" t="s">
        <v>5605</v>
      </c>
    </row>
    <row r="9701" spans="1:10" s="6" customFormat="1" ht="15" customHeight="1" x14ac:dyDescent="0.3">
      <c r="A9701" s="3" t="s">
        <v>158</v>
      </c>
      <c r="B9701" s="3" t="s">
        <v>159</v>
      </c>
      <c r="C9701" s="3" t="s">
        <v>545</v>
      </c>
      <c r="D9701" s="3" t="s">
        <v>546</v>
      </c>
      <c r="E9701" s="4">
        <v>10</v>
      </c>
      <c r="F9701" s="4">
        <v>40</v>
      </c>
      <c r="G9701" s="3" t="s">
        <v>854</v>
      </c>
      <c r="H9701" s="3" t="s">
        <v>1276</v>
      </c>
      <c r="I9701" s="3" t="s">
        <v>37719</v>
      </c>
      <c r="J9701" s="3" t="s">
        <v>5554</v>
      </c>
    </row>
    <row r="9702" spans="1:10" s="6" customFormat="1" ht="15" customHeight="1" x14ac:dyDescent="0.3">
      <c r="A9702" s="3" t="s">
        <v>158</v>
      </c>
      <c r="B9702" s="3" t="s">
        <v>159</v>
      </c>
      <c r="C9702" s="3" t="s">
        <v>517</v>
      </c>
      <c r="D9702" s="3" t="s">
        <v>518</v>
      </c>
      <c r="E9702" s="4">
        <v>10</v>
      </c>
      <c r="F9702" s="4">
        <v>38</v>
      </c>
      <c r="G9702" s="3" t="s">
        <v>854</v>
      </c>
      <c r="H9702" s="3" t="s">
        <v>1260</v>
      </c>
      <c r="I9702" s="3" t="s">
        <v>37719</v>
      </c>
      <c r="J9702" s="3" t="s">
        <v>5554</v>
      </c>
    </row>
    <row r="9703" spans="1:10" s="6" customFormat="1" ht="15" customHeight="1" x14ac:dyDescent="0.3">
      <c r="A9703" s="3" t="s">
        <v>158</v>
      </c>
      <c r="B9703" s="3" t="s">
        <v>159</v>
      </c>
      <c r="C9703" s="3" t="s">
        <v>272</v>
      </c>
      <c r="D9703" s="3" t="s">
        <v>273</v>
      </c>
      <c r="E9703" s="4">
        <v>10</v>
      </c>
      <c r="F9703" s="4">
        <v>18</v>
      </c>
      <c r="G9703" s="3" t="s">
        <v>854</v>
      </c>
      <c r="H9703" s="3" t="s">
        <v>1009</v>
      </c>
      <c r="I9703" s="3" t="s">
        <v>37719</v>
      </c>
      <c r="J9703" s="3" t="s">
        <v>5614</v>
      </c>
    </row>
    <row r="9704" spans="1:10" s="6" customFormat="1" ht="15" customHeight="1" x14ac:dyDescent="0.3">
      <c r="A9704" s="3" t="s">
        <v>158</v>
      </c>
      <c r="B9704" s="3" t="s">
        <v>159</v>
      </c>
      <c r="C9704" s="3" t="s">
        <v>283</v>
      </c>
      <c r="D9704" s="3" t="s">
        <v>284</v>
      </c>
      <c r="E9704" s="4">
        <v>10</v>
      </c>
      <c r="F9704" s="4">
        <v>19</v>
      </c>
      <c r="G9704" s="3" t="s">
        <v>854</v>
      </c>
      <c r="H9704" s="3" t="s">
        <v>1019</v>
      </c>
      <c r="I9704" s="3" t="s">
        <v>37719</v>
      </c>
      <c r="J9704" s="3" t="s">
        <v>5614</v>
      </c>
    </row>
    <row r="9705" spans="1:10" s="6" customFormat="1" ht="15" customHeight="1" x14ac:dyDescent="0.3">
      <c r="A9705" s="3" t="s">
        <v>158</v>
      </c>
      <c r="B9705" s="3" t="s">
        <v>159</v>
      </c>
      <c r="C9705" s="3" t="s">
        <v>295</v>
      </c>
      <c r="D9705" s="3" t="s">
        <v>296</v>
      </c>
      <c r="E9705" s="4">
        <v>10</v>
      </c>
      <c r="F9705" s="4">
        <v>20</v>
      </c>
      <c r="G9705" s="3" t="s">
        <v>854</v>
      </c>
      <c r="H9705" s="3" t="s">
        <v>1028</v>
      </c>
      <c r="I9705" s="3" t="s">
        <v>37719</v>
      </c>
      <c r="J9705" s="3" t="s">
        <v>5614</v>
      </c>
    </row>
    <row r="9706" spans="1:10" s="6" customFormat="1" ht="15" customHeight="1" x14ac:dyDescent="0.3">
      <c r="A9706" s="3" t="s">
        <v>158</v>
      </c>
      <c r="B9706" s="3" t="s">
        <v>159</v>
      </c>
      <c r="C9706" s="3" t="s">
        <v>307</v>
      </c>
      <c r="D9706" s="3" t="s">
        <v>308</v>
      </c>
      <c r="E9706" s="4">
        <v>10</v>
      </c>
      <c r="F9706" s="4">
        <v>21</v>
      </c>
      <c r="G9706" s="3" t="s">
        <v>854</v>
      </c>
      <c r="H9706" s="3" t="s">
        <v>1051</v>
      </c>
      <c r="I9706" s="3" t="s">
        <v>37719</v>
      </c>
      <c r="J9706" s="3" t="s">
        <v>5614</v>
      </c>
    </row>
    <row r="9707" spans="1:10" s="6" customFormat="1" ht="15" customHeight="1" x14ac:dyDescent="0.3">
      <c r="A9707" s="3" t="s">
        <v>158</v>
      </c>
      <c r="B9707" s="3" t="s">
        <v>159</v>
      </c>
      <c r="C9707" s="3" t="s">
        <v>389</v>
      </c>
      <c r="D9707" s="3" t="s">
        <v>390</v>
      </c>
      <c r="E9707" s="4">
        <v>10</v>
      </c>
      <c r="F9707" s="4">
        <v>27</v>
      </c>
      <c r="G9707" s="3" t="s">
        <v>854</v>
      </c>
      <c r="H9707" s="3" t="s">
        <v>1127</v>
      </c>
      <c r="I9707" s="3" t="s">
        <v>37719</v>
      </c>
      <c r="J9707" s="3" t="s">
        <v>5665</v>
      </c>
    </row>
    <row r="9708" spans="1:10" s="6" customFormat="1" ht="15" customHeight="1" x14ac:dyDescent="0.3">
      <c r="A9708" s="3" t="s">
        <v>158</v>
      </c>
      <c r="B9708" s="3" t="s">
        <v>159</v>
      </c>
      <c r="C9708" s="3" t="s">
        <v>376</v>
      </c>
      <c r="D9708" s="3" t="s">
        <v>377</v>
      </c>
      <c r="E9708" s="4">
        <v>10</v>
      </c>
      <c r="F9708" s="4">
        <v>26</v>
      </c>
      <c r="G9708" s="3" t="s">
        <v>854</v>
      </c>
      <c r="H9708" s="3" t="s">
        <v>1119</v>
      </c>
      <c r="I9708" s="3" t="s">
        <v>37719</v>
      </c>
      <c r="J9708" s="3" t="s">
        <v>5665</v>
      </c>
    </row>
    <row r="9709" spans="1:10" s="6" customFormat="1" ht="15" customHeight="1" x14ac:dyDescent="0.3">
      <c r="A9709" s="3" t="s">
        <v>158</v>
      </c>
      <c r="B9709" s="3" t="s">
        <v>159</v>
      </c>
      <c r="C9709" s="3" t="s">
        <v>352</v>
      </c>
      <c r="D9709" s="3" t="s">
        <v>353</v>
      </c>
      <c r="E9709" s="4">
        <v>10</v>
      </c>
      <c r="F9709" s="4">
        <v>24</v>
      </c>
      <c r="G9709" s="3" t="s">
        <v>854</v>
      </c>
      <c r="H9709" s="3" t="s">
        <v>1092</v>
      </c>
      <c r="I9709" s="3" t="s">
        <v>37719</v>
      </c>
      <c r="J9709" s="3" t="s">
        <v>5665</v>
      </c>
    </row>
    <row r="9710" spans="1:10" s="6" customFormat="1" ht="15" customHeight="1" x14ac:dyDescent="0.3">
      <c r="A9710" s="3" t="s">
        <v>158</v>
      </c>
      <c r="B9710" s="3" t="s">
        <v>159</v>
      </c>
      <c r="C9710" s="3" t="s">
        <v>322</v>
      </c>
      <c r="D9710" s="3" t="s">
        <v>323</v>
      </c>
      <c r="E9710" s="4">
        <v>10</v>
      </c>
      <c r="F9710" s="4">
        <v>22</v>
      </c>
      <c r="G9710" s="3" t="s">
        <v>854</v>
      </c>
      <c r="H9710" s="3" t="s">
        <v>1065</v>
      </c>
      <c r="I9710" s="3" t="s">
        <v>37719</v>
      </c>
      <c r="J9710" s="3" t="s">
        <v>5665</v>
      </c>
    </row>
    <row r="9711" spans="1:10" s="6" customFormat="1" ht="15" customHeight="1" x14ac:dyDescent="0.3">
      <c r="A9711" s="3" t="s">
        <v>158</v>
      </c>
      <c r="B9711" s="3" t="s">
        <v>159</v>
      </c>
      <c r="C9711" s="3" t="s">
        <v>307</v>
      </c>
      <c r="D9711" s="3" t="s">
        <v>308</v>
      </c>
      <c r="E9711" s="4">
        <v>10</v>
      </c>
      <c r="F9711" s="4">
        <v>21</v>
      </c>
      <c r="G9711" s="3" t="s">
        <v>854</v>
      </c>
      <c r="H9711" s="3" t="s">
        <v>1051</v>
      </c>
      <c r="I9711" s="3" t="s">
        <v>37719</v>
      </c>
      <c r="J9711" s="3" t="s">
        <v>5665</v>
      </c>
    </row>
    <row r="9712" spans="1:10" s="6" customFormat="1" ht="15" customHeight="1" x14ac:dyDescent="0.3">
      <c r="A9712" s="3" t="s">
        <v>158</v>
      </c>
      <c r="B9712" s="3" t="s">
        <v>159</v>
      </c>
      <c r="C9712" s="3" t="s">
        <v>295</v>
      </c>
      <c r="D9712" s="3" t="s">
        <v>296</v>
      </c>
      <c r="E9712" s="4">
        <v>10</v>
      </c>
      <c r="F9712" s="4">
        <v>20</v>
      </c>
      <c r="G9712" s="3" t="s">
        <v>854</v>
      </c>
      <c r="H9712" s="3" t="s">
        <v>1028</v>
      </c>
      <c r="I9712" s="3" t="s">
        <v>37719</v>
      </c>
      <c r="J9712" s="3" t="s">
        <v>5665</v>
      </c>
    </row>
    <row r="9713" spans="1:10" s="6" customFormat="1" ht="15" customHeight="1" x14ac:dyDescent="0.3">
      <c r="A9713" s="3" t="s">
        <v>158</v>
      </c>
      <c r="B9713" s="3" t="s">
        <v>159</v>
      </c>
      <c r="C9713" s="3" t="s">
        <v>283</v>
      </c>
      <c r="D9713" s="3" t="s">
        <v>284</v>
      </c>
      <c r="E9713" s="4">
        <v>10</v>
      </c>
      <c r="F9713" s="4">
        <v>19</v>
      </c>
      <c r="G9713" s="3" t="s">
        <v>854</v>
      </c>
      <c r="H9713" s="3" t="s">
        <v>1019</v>
      </c>
      <c r="I9713" s="3" t="s">
        <v>37719</v>
      </c>
      <c r="J9713" s="3" t="s">
        <v>5665</v>
      </c>
    </row>
    <row r="9714" spans="1:10" s="6" customFormat="1" ht="15" customHeight="1" x14ac:dyDescent="0.3">
      <c r="A9714" s="3" t="s">
        <v>158</v>
      </c>
      <c r="B9714" s="3" t="s">
        <v>159</v>
      </c>
      <c r="C9714" s="3" t="s">
        <v>272</v>
      </c>
      <c r="D9714" s="3" t="s">
        <v>273</v>
      </c>
      <c r="E9714" s="4">
        <v>10</v>
      </c>
      <c r="F9714" s="4">
        <v>18</v>
      </c>
      <c r="G9714" s="3" t="s">
        <v>854</v>
      </c>
      <c r="H9714" s="3" t="s">
        <v>1009</v>
      </c>
      <c r="I9714" s="3" t="s">
        <v>37719</v>
      </c>
      <c r="J9714" s="3" t="s">
        <v>5665</v>
      </c>
    </row>
    <row r="9715" spans="1:10" s="6" customFormat="1" ht="15" customHeight="1" x14ac:dyDescent="0.3">
      <c r="A9715" s="3" t="s">
        <v>158</v>
      </c>
      <c r="B9715" s="3" t="s">
        <v>159</v>
      </c>
      <c r="C9715" s="3" t="s">
        <v>260</v>
      </c>
      <c r="D9715" s="3" t="s">
        <v>261</v>
      </c>
      <c r="E9715" s="4">
        <v>10</v>
      </c>
      <c r="F9715" s="4">
        <v>17</v>
      </c>
      <c r="G9715" s="3" t="s">
        <v>854</v>
      </c>
      <c r="H9715" s="3" t="s">
        <v>1005</v>
      </c>
      <c r="I9715" s="3" t="s">
        <v>37719</v>
      </c>
      <c r="J9715" s="3" t="s">
        <v>5665</v>
      </c>
    </row>
    <row r="9716" spans="1:10" s="6" customFormat="1" ht="15" customHeight="1" x14ac:dyDescent="0.3">
      <c r="A9716" s="3" t="s">
        <v>158</v>
      </c>
      <c r="B9716" s="3" t="s">
        <v>159</v>
      </c>
      <c r="C9716" s="3" t="s">
        <v>246</v>
      </c>
      <c r="D9716" s="3" t="s">
        <v>247</v>
      </c>
      <c r="E9716" s="4">
        <v>10</v>
      </c>
      <c r="F9716" s="4">
        <v>16</v>
      </c>
      <c r="G9716" s="3" t="s">
        <v>854</v>
      </c>
      <c r="H9716" s="3" t="s">
        <v>989</v>
      </c>
      <c r="I9716" s="3" t="s">
        <v>37719</v>
      </c>
      <c r="J9716" s="3" t="s">
        <v>5665</v>
      </c>
    </row>
    <row r="9717" spans="1:10" s="6" customFormat="1" ht="15" customHeight="1" x14ac:dyDescent="0.3">
      <c r="A9717" s="3" t="s">
        <v>158</v>
      </c>
      <c r="B9717" s="3" t="s">
        <v>159</v>
      </c>
      <c r="C9717" s="3" t="s">
        <v>232</v>
      </c>
      <c r="D9717" s="3" t="s">
        <v>233</v>
      </c>
      <c r="E9717" s="4">
        <v>10</v>
      </c>
      <c r="F9717" s="4">
        <v>15</v>
      </c>
      <c r="G9717" s="3" t="s">
        <v>854</v>
      </c>
      <c r="H9717" s="3" t="s">
        <v>986</v>
      </c>
      <c r="I9717" s="3" t="s">
        <v>37719</v>
      </c>
      <c r="J9717" s="3" t="s">
        <v>5665</v>
      </c>
    </row>
    <row r="9718" spans="1:10" s="6" customFormat="1" ht="15" customHeight="1" x14ac:dyDescent="0.3">
      <c r="A9718" s="3" t="s">
        <v>158</v>
      </c>
      <c r="B9718" s="3" t="s">
        <v>159</v>
      </c>
      <c r="C9718" s="3" t="s">
        <v>204</v>
      </c>
      <c r="D9718" s="3" t="s">
        <v>205</v>
      </c>
      <c r="E9718" s="4">
        <v>10</v>
      </c>
      <c r="F9718" s="4">
        <v>13</v>
      </c>
      <c r="G9718" s="3" t="s">
        <v>854</v>
      </c>
      <c r="H9718" s="3" t="s">
        <v>956</v>
      </c>
      <c r="I9718" s="3" t="s">
        <v>37719</v>
      </c>
      <c r="J9718" s="3" t="s">
        <v>5665</v>
      </c>
    </row>
    <row r="9719" spans="1:10" s="6" customFormat="1" ht="15" customHeight="1" x14ac:dyDescent="0.3">
      <c r="A9719" s="3" t="s">
        <v>158</v>
      </c>
      <c r="B9719" s="3" t="s">
        <v>159</v>
      </c>
      <c r="C9719" s="3" t="s">
        <v>189</v>
      </c>
      <c r="D9719" s="3" t="s">
        <v>190</v>
      </c>
      <c r="E9719" s="4">
        <v>10</v>
      </c>
      <c r="F9719" s="4">
        <v>12</v>
      </c>
      <c r="G9719" s="3" t="s">
        <v>854</v>
      </c>
      <c r="H9719" s="3" t="s">
        <v>948</v>
      </c>
      <c r="I9719" s="3" t="s">
        <v>37719</v>
      </c>
      <c r="J9719" s="3" t="s">
        <v>5665</v>
      </c>
    </row>
    <row r="9720" spans="1:10" s="6" customFormat="1" ht="15" customHeight="1" x14ac:dyDescent="0.3">
      <c r="A9720" s="3" t="s">
        <v>158</v>
      </c>
      <c r="B9720" s="3" t="s">
        <v>159</v>
      </c>
      <c r="C9720" s="3" t="s">
        <v>173</v>
      </c>
      <c r="D9720" s="3" t="s">
        <v>174</v>
      </c>
      <c r="E9720" s="4">
        <v>10</v>
      </c>
      <c r="F9720" s="4">
        <v>11</v>
      </c>
      <c r="G9720" s="3" t="s">
        <v>854</v>
      </c>
      <c r="H9720" s="3" t="s">
        <v>867</v>
      </c>
      <c r="I9720" s="3" t="s">
        <v>37719</v>
      </c>
      <c r="J9720" s="3" t="s">
        <v>5665</v>
      </c>
    </row>
    <row r="9721" spans="1:10" s="6" customFormat="1" ht="15" customHeight="1" x14ac:dyDescent="0.3">
      <c r="A9721" s="3" t="s">
        <v>158</v>
      </c>
      <c r="B9721" s="3" t="s">
        <v>159</v>
      </c>
      <c r="C9721" s="3" t="s">
        <v>493</v>
      </c>
      <c r="D9721" s="3" t="s">
        <v>494</v>
      </c>
      <c r="E9721" s="4">
        <v>10</v>
      </c>
      <c r="F9721" s="4">
        <v>36</v>
      </c>
      <c r="G9721" s="3" t="s">
        <v>854</v>
      </c>
      <c r="H9721" s="3" t="s">
        <v>1241</v>
      </c>
      <c r="I9721" s="3" t="s">
        <v>37719</v>
      </c>
      <c r="J9721" s="3" t="s">
        <v>5554</v>
      </c>
    </row>
    <row r="9722" spans="1:10" s="6" customFormat="1" ht="15" customHeight="1" x14ac:dyDescent="0.3">
      <c r="A9722" s="3" t="s">
        <v>158</v>
      </c>
      <c r="B9722" s="3" t="s">
        <v>159</v>
      </c>
      <c r="C9722" s="3" t="s">
        <v>128</v>
      </c>
      <c r="D9722" s="3" t="s">
        <v>129</v>
      </c>
      <c r="E9722" s="4">
        <v>10</v>
      </c>
      <c r="F9722" s="4">
        <v>8</v>
      </c>
      <c r="G9722" s="3" t="s">
        <v>854</v>
      </c>
      <c r="H9722" s="3" t="s">
        <v>803</v>
      </c>
      <c r="I9722" s="3" t="s">
        <v>37719</v>
      </c>
      <c r="J9722" s="3" t="s">
        <v>5665</v>
      </c>
    </row>
    <row r="9723" spans="1:10" s="6" customFormat="1" ht="15" customHeight="1" x14ac:dyDescent="0.3">
      <c r="A9723" s="3" t="s">
        <v>158</v>
      </c>
      <c r="B9723" s="3" t="s">
        <v>159</v>
      </c>
      <c r="C9723" s="3" t="s">
        <v>97</v>
      </c>
      <c r="D9723" s="3" t="s">
        <v>98</v>
      </c>
      <c r="E9723" s="4">
        <v>10</v>
      </c>
      <c r="F9723" s="4">
        <v>6</v>
      </c>
      <c r="G9723" s="3" t="s">
        <v>854</v>
      </c>
      <c r="H9723" s="3" t="s">
        <v>742</v>
      </c>
      <c r="I9723" s="3" t="s">
        <v>37719</v>
      </c>
      <c r="J9723" s="3" t="s">
        <v>5665</v>
      </c>
    </row>
    <row r="9724" spans="1:10" s="6" customFormat="1" ht="15" customHeight="1" x14ac:dyDescent="0.3">
      <c r="A9724" s="3" t="s">
        <v>158</v>
      </c>
      <c r="B9724" s="3" t="s">
        <v>159</v>
      </c>
      <c r="C9724" s="3" t="s">
        <v>86</v>
      </c>
      <c r="D9724" s="3" t="s">
        <v>87</v>
      </c>
      <c r="E9724" s="4">
        <v>10</v>
      </c>
      <c r="F9724" s="4">
        <v>5</v>
      </c>
      <c r="G9724" s="3" t="s">
        <v>854</v>
      </c>
      <c r="H9724" s="3" t="s">
        <v>731</v>
      </c>
      <c r="I9724" s="3" t="s">
        <v>37719</v>
      </c>
      <c r="J9724" s="3" t="s">
        <v>5665</v>
      </c>
    </row>
    <row r="9725" spans="1:10" s="6" customFormat="1" ht="15" customHeight="1" x14ac:dyDescent="0.3">
      <c r="A9725" s="3" t="s">
        <v>158</v>
      </c>
      <c r="B9725" s="3" t="s">
        <v>159</v>
      </c>
      <c r="C9725" s="3" t="s">
        <v>57</v>
      </c>
      <c r="D9725" s="3" t="s">
        <v>58</v>
      </c>
      <c r="E9725" s="4">
        <v>10</v>
      </c>
      <c r="F9725" s="4">
        <v>3</v>
      </c>
      <c r="G9725" s="3" t="s">
        <v>854</v>
      </c>
      <c r="H9725" s="3" t="s">
        <v>705</v>
      </c>
      <c r="I9725" s="3" t="s">
        <v>37719</v>
      </c>
      <c r="J9725" s="3" t="s">
        <v>5665</v>
      </c>
    </row>
    <row r="9726" spans="1:10" s="6" customFormat="1" ht="15" customHeight="1" x14ac:dyDescent="0.3">
      <c r="A9726" s="3" t="s">
        <v>158</v>
      </c>
      <c r="B9726" s="3" t="s">
        <v>159</v>
      </c>
      <c r="C9726" s="3" t="s">
        <v>42</v>
      </c>
      <c r="D9726" s="3" t="s">
        <v>43</v>
      </c>
      <c r="E9726" s="4">
        <v>10</v>
      </c>
      <c r="F9726" s="4">
        <v>2</v>
      </c>
      <c r="G9726" s="3" t="s">
        <v>854</v>
      </c>
      <c r="H9726" s="3" t="s">
        <v>686</v>
      </c>
      <c r="I9726" s="3" t="s">
        <v>37719</v>
      </c>
      <c r="J9726" s="3" t="s">
        <v>5665</v>
      </c>
    </row>
    <row r="9727" spans="1:10" s="6" customFormat="1" ht="15" customHeight="1" x14ac:dyDescent="0.3">
      <c r="A9727" s="3" t="s">
        <v>158</v>
      </c>
      <c r="B9727" s="3" t="s">
        <v>159</v>
      </c>
      <c r="C9727" s="3" t="s">
        <v>25</v>
      </c>
      <c r="D9727" s="3" t="s">
        <v>26</v>
      </c>
      <c r="E9727" s="4">
        <v>10</v>
      </c>
      <c r="F9727" s="4">
        <v>1</v>
      </c>
      <c r="G9727" s="3" t="s">
        <v>854</v>
      </c>
      <c r="H9727" s="3" t="s">
        <v>623</v>
      </c>
      <c r="I9727" s="3" t="s">
        <v>37719</v>
      </c>
      <c r="J9727" s="3" t="s">
        <v>5665</v>
      </c>
    </row>
    <row r="9728" spans="1:10" s="6" customFormat="1" ht="15" customHeight="1" x14ac:dyDescent="0.3">
      <c r="A9728" s="3" t="s">
        <v>158</v>
      </c>
      <c r="B9728" s="3" t="s">
        <v>159</v>
      </c>
      <c r="C9728" s="3" t="s">
        <v>493</v>
      </c>
      <c r="D9728" s="3" t="s">
        <v>494</v>
      </c>
      <c r="E9728" s="4">
        <v>10</v>
      </c>
      <c r="F9728" s="4">
        <v>36</v>
      </c>
      <c r="G9728" s="3" t="s">
        <v>854</v>
      </c>
      <c r="H9728" s="3" t="s">
        <v>1241</v>
      </c>
      <c r="I9728" s="3" t="s">
        <v>37719</v>
      </c>
      <c r="J9728" s="3" t="s">
        <v>5614</v>
      </c>
    </row>
    <row r="9729" spans="1:10" s="6" customFormat="1" ht="15" customHeight="1" x14ac:dyDescent="0.3">
      <c r="A9729" s="3" t="s">
        <v>158</v>
      </c>
      <c r="B9729" s="3" t="s">
        <v>159</v>
      </c>
      <c r="C9729" s="3" t="s">
        <v>448</v>
      </c>
      <c r="D9729" s="3" t="s">
        <v>449</v>
      </c>
      <c r="E9729" s="4">
        <v>10</v>
      </c>
      <c r="F9729" s="4">
        <v>32</v>
      </c>
      <c r="G9729" s="3" t="s">
        <v>854</v>
      </c>
      <c r="H9729" s="3" t="s">
        <v>1201</v>
      </c>
      <c r="I9729" s="3" t="s">
        <v>37719</v>
      </c>
      <c r="J9729" s="3" t="s">
        <v>5614</v>
      </c>
    </row>
    <row r="9730" spans="1:10" s="6" customFormat="1" ht="15" customHeight="1" x14ac:dyDescent="0.3">
      <c r="A9730" s="3" t="s">
        <v>158</v>
      </c>
      <c r="B9730" s="3" t="s">
        <v>159</v>
      </c>
      <c r="C9730" s="3" t="s">
        <v>440</v>
      </c>
      <c r="D9730" s="3" t="s">
        <v>441</v>
      </c>
      <c r="E9730" s="4">
        <v>10</v>
      </c>
      <c r="F9730" s="4">
        <v>31</v>
      </c>
      <c r="G9730" s="3" t="s">
        <v>854</v>
      </c>
      <c r="H9730" s="3" t="s">
        <v>1199</v>
      </c>
      <c r="I9730" s="3" t="s">
        <v>37719</v>
      </c>
      <c r="J9730" s="3" t="s">
        <v>5614</v>
      </c>
    </row>
    <row r="9731" spans="1:10" s="6" customFormat="1" ht="15" customHeight="1" x14ac:dyDescent="0.3">
      <c r="A9731" s="3" t="s">
        <v>158</v>
      </c>
      <c r="B9731" s="3" t="s">
        <v>159</v>
      </c>
      <c r="C9731" s="3" t="s">
        <v>389</v>
      </c>
      <c r="D9731" s="3" t="s">
        <v>390</v>
      </c>
      <c r="E9731" s="4">
        <v>10</v>
      </c>
      <c r="F9731" s="4">
        <v>27</v>
      </c>
      <c r="G9731" s="3" t="s">
        <v>854</v>
      </c>
      <c r="H9731" s="3" t="s">
        <v>1127</v>
      </c>
      <c r="I9731" s="3" t="s">
        <v>37719</v>
      </c>
      <c r="J9731" s="3" t="s">
        <v>5614</v>
      </c>
    </row>
    <row r="9732" spans="1:10" s="6" customFormat="1" ht="15" customHeight="1" x14ac:dyDescent="0.3">
      <c r="A9732" s="3" t="s">
        <v>158</v>
      </c>
      <c r="B9732" s="3" t="s">
        <v>159</v>
      </c>
      <c r="C9732" s="3" t="s">
        <v>376</v>
      </c>
      <c r="D9732" s="3" t="s">
        <v>377</v>
      </c>
      <c r="E9732" s="4">
        <v>10</v>
      </c>
      <c r="F9732" s="4">
        <v>26</v>
      </c>
      <c r="G9732" s="3" t="s">
        <v>854</v>
      </c>
      <c r="H9732" s="3" t="s">
        <v>1119</v>
      </c>
      <c r="I9732" s="3" t="s">
        <v>37719</v>
      </c>
      <c r="J9732" s="3" t="s">
        <v>5614</v>
      </c>
    </row>
    <row r="9733" spans="1:10" s="6" customFormat="1" ht="15" customHeight="1" x14ac:dyDescent="0.3">
      <c r="A9733" s="3" t="s">
        <v>158</v>
      </c>
      <c r="B9733" s="3" t="s">
        <v>159</v>
      </c>
      <c r="C9733" s="3" t="s">
        <v>366</v>
      </c>
      <c r="D9733" s="3" t="s">
        <v>367</v>
      </c>
      <c r="E9733" s="4">
        <v>10</v>
      </c>
      <c r="F9733" s="4">
        <v>25</v>
      </c>
      <c r="G9733" s="3" t="s">
        <v>854</v>
      </c>
      <c r="H9733" s="3" t="s">
        <v>1110</v>
      </c>
      <c r="I9733" s="3" t="s">
        <v>37719</v>
      </c>
      <c r="J9733" s="3" t="s">
        <v>5614</v>
      </c>
    </row>
    <row r="9734" spans="1:10" s="6" customFormat="1" ht="15" customHeight="1" x14ac:dyDescent="0.3">
      <c r="A9734" s="3" t="s">
        <v>158</v>
      </c>
      <c r="B9734" s="3" t="s">
        <v>159</v>
      </c>
      <c r="C9734" s="3" t="s">
        <v>352</v>
      </c>
      <c r="D9734" s="3" t="s">
        <v>353</v>
      </c>
      <c r="E9734" s="4">
        <v>10</v>
      </c>
      <c r="F9734" s="4">
        <v>24</v>
      </c>
      <c r="G9734" s="3" t="s">
        <v>854</v>
      </c>
      <c r="H9734" s="3" t="s">
        <v>1092</v>
      </c>
      <c r="I9734" s="3" t="s">
        <v>37719</v>
      </c>
      <c r="J9734" s="3" t="s">
        <v>5614</v>
      </c>
    </row>
    <row r="9735" spans="1:10" s="6" customFormat="1" ht="15" customHeight="1" x14ac:dyDescent="0.3">
      <c r="A9735" s="3" t="s">
        <v>158</v>
      </c>
      <c r="B9735" s="3" t="s">
        <v>159</v>
      </c>
      <c r="C9735" s="3" t="s">
        <v>337</v>
      </c>
      <c r="D9735" s="3" t="s">
        <v>338</v>
      </c>
      <c r="E9735" s="4">
        <v>10</v>
      </c>
      <c r="F9735" s="4">
        <v>23</v>
      </c>
      <c r="G9735" s="3" t="s">
        <v>854</v>
      </c>
      <c r="H9735" s="3" t="s">
        <v>1068</v>
      </c>
      <c r="I9735" s="3" t="s">
        <v>37719</v>
      </c>
      <c r="J9735" s="3" t="s">
        <v>5614</v>
      </c>
    </row>
    <row r="9736" spans="1:10" s="6" customFormat="1" ht="15" customHeight="1" x14ac:dyDescent="0.3">
      <c r="A9736" s="3" t="s">
        <v>158</v>
      </c>
      <c r="B9736" s="3" t="s">
        <v>159</v>
      </c>
      <c r="C9736" s="3" t="s">
        <v>322</v>
      </c>
      <c r="D9736" s="3" t="s">
        <v>323</v>
      </c>
      <c r="E9736" s="4">
        <v>10</v>
      </c>
      <c r="F9736" s="4">
        <v>22</v>
      </c>
      <c r="G9736" s="3" t="s">
        <v>854</v>
      </c>
      <c r="H9736" s="3" t="s">
        <v>1065</v>
      </c>
      <c r="I9736" s="3" t="s">
        <v>37719</v>
      </c>
      <c r="J9736" s="3" t="s">
        <v>5614</v>
      </c>
    </row>
    <row r="9737" spans="1:10" s="6" customFormat="1" ht="15" customHeight="1" x14ac:dyDescent="0.3">
      <c r="A9737" s="3" t="s">
        <v>158</v>
      </c>
      <c r="B9737" s="3" t="s">
        <v>159</v>
      </c>
      <c r="C9737" s="3" t="s">
        <v>112</v>
      </c>
      <c r="D9737" s="3" t="s">
        <v>113</v>
      </c>
      <c r="E9737" s="4">
        <v>10</v>
      </c>
      <c r="F9737" s="4">
        <v>7</v>
      </c>
      <c r="G9737" s="3" t="s">
        <v>854</v>
      </c>
      <c r="H9737" s="3" t="s">
        <v>749</v>
      </c>
      <c r="I9737" s="3" t="s">
        <v>37719</v>
      </c>
      <c r="J9737" s="3" t="s">
        <v>5665</v>
      </c>
    </row>
    <row r="9738" spans="1:10" s="6" customFormat="1" ht="15" customHeight="1" x14ac:dyDescent="0.3">
      <c r="A9738" s="3" t="s">
        <v>158</v>
      </c>
      <c r="B9738" s="3" t="s">
        <v>159</v>
      </c>
      <c r="C9738" s="3" t="s">
        <v>415</v>
      </c>
      <c r="D9738" s="3" t="s">
        <v>416</v>
      </c>
      <c r="E9738" s="4">
        <v>10</v>
      </c>
      <c r="F9738" s="4">
        <v>29</v>
      </c>
      <c r="G9738" s="3" t="s">
        <v>854</v>
      </c>
      <c r="H9738" s="3" t="s">
        <v>1177</v>
      </c>
      <c r="I9738" s="3" t="s">
        <v>37719</v>
      </c>
      <c r="J9738" s="3" t="s">
        <v>5665</v>
      </c>
    </row>
    <row r="9739" spans="1:10" s="6" customFormat="1" ht="15" customHeight="1" x14ac:dyDescent="0.3">
      <c r="A9739" s="3" t="s">
        <v>158</v>
      </c>
      <c r="B9739" s="3" t="s">
        <v>159</v>
      </c>
      <c r="C9739" s="3" t="s">
        <v>459</v>
      </c>
      <c r="D9739" s="3" t="s">
        <v>460</v>
      </c>
      <c r="E9739" s="4">
        <v>10</v>
      </c>
      <c r="F9739" s="4">
        <v>33</v>
      </c>
      <c r="G9739" s="3" t="s">
        <v>854</v>
      </c>
      <c r="H9739" s="3" t="s">
        <v>1221</v>
      </c>
      <c r="I9739" s="3" t="s">
        <v>37719</v>
      </c>
      <c r="J9739" s="3" t="s">
        <v>5554</v>
      </c>
    </row>
    <row r="9740" spans="1:10" s="6" customFormat="1" ht="15" customHeight="1" x14ac:dyDescent="0.3">
      <c r="A9740" s="3" t="s">
        <v>158</v>
      </c>
      <c r="B9740" s="3" t="s">
        <v>159</v>
      </c>
      <c r="C9740" s="3" t="s">
        <v>440</v>
      </c>
      <c r="D9740" s="3" t="s">
        <v>441</v>
      </c>
      <c r="E9740" s="4">
        <v>10</v>
      </c>
      <c r="F9740" s="4">
        <v>31</v>
      </c>
      <c r="G9740" s="3" t="s">
        <v>854</v>
      </c>
      <c r="H9740" s="3" t="s">
        <v>1199</v>
      </c>
      <c r="I9740" s="3" t="s">
        <v>37719</v>
      </c>
      <c r="J9740" s="3" t="s">
        <v>5554</v>
      </c>
    </row>
    <row r="9741" spans="1:10" s="6" customFormat="1" ht="15" customHeight="1" x14ac:dyDescent="0.3">
      <c r="A9741" s="3" t="s">
        <v>158</v>
      </c>
      <c r="B9741" s="3" t="s">
        <v>159</v>
      </c>
      <c r="C9741" s="3" t="s">
        <v>57</v>
      </c>
      <c r="D9741" s="3" t="s">
        <v>58</v>
      </c>
      <c r="E9741" s="4">
        <v>10</v>
      </c>
      <c r="F9741" s="4">
        <v>3</v>
      </c>
      <c r="G9741" s="3" t="s">
        <v>854</v>
      </c>
      <c r="H9741" s="3" t="s">
        <v>705</v>
      </c>
      <c r="I9741" s="3" t="s">
        <v>37719</v>
      </c>
      <c r="J9741" s="3" t="s">
        <v>5762</v>
      </c>
    </row>
    <row r="9742" spans="1:10" s="6" customFormat="1" ht="15" customHeight="1" x14ac:dyDescent="0.3">
      <c r="A9742" s="3" t="s">
        <v>158</v>
      </c>
      <c r="B9742" s="3" t="s">
        <v>159</v>
      </c>
      <c r="C9742" s="3" t="s">
        <v>71</v>
      </c>
      <c r="D9742" s="3" t="s">
        <v>72</v>
      </c>
      <c r="E9742" s="4">
        <v>10</v>
      </c>
      <c r="F9742" s="4">
        <v>4</v>
      </c>
      <c r="G9742" s="3" t="s">
        <v>854</v>
      </c>
      <c r="H9742" s="3" t="s">
        <v>718</v>
      </c>
      <c r="I9742" s="3" t="s">
        <v>37719</v>
      </c>
      <c r="J9742" s="3" t="s">
        <v>5762</v>
      </c>
    </row>
    <row r="9743" spans="1:10" s="6" customFormat="1" ht="15" customHeight="1" x14ac:dyDescent="0.3">
      <c r="A9743" s="3" t="s">
        <v>158</v>
      </c>
      <c r="B9743" s="3" t="s">
        <v>159</v>
      </c>
      <c r="C9743" s="3" t="s">
        <v>86</v>
      </c>
      <c r="D9743" s="3" t="s">
        <v>87</v>
      </c>
      <c r="E9743" s="4">
        <v>10</v>
      </c>
      <c r="F9743" s="4">
        <v>5</v>
      </c>
      <c r="G9743" s="3" t="s">
        <v>854</v>
      </c>
      <c r="H9743" s="3" t="s">
        <v>731</v>
      </c>
      <c r="I9743" s="3" t="s">
        <v>37719</v>
      </c>
      <c r="J9743" s="3" t="s">
        <v>5762</v>
      </c>
    </row>
    <row r="9744" spans="1:10" s="6" customFormat="1" ht="15" customHeight="1" x14ac:dyDescent="0.3">
      <c r="A9744" s="3" t="s">
        <v>173</v>
      </c>
      <c r="B9744" s="3" t="s">
        <v>174</v>
      </c>
      <c r="C9744" s="3" t="s">
        <v>517</v>
      </c>
      <c r="D9744" s="3" t="s">
        <v>518</v>
      </c>
      <c r="E9744" s="4">
        <v>11</v>
      </c>
      <c r="F9744" s="4">
        <v>38</v>
      </c>
      <c r="G9744" s="3" t="s">
        <v>867</v>
      </c>
      <c r="H9744" s="3" t="s">
        <v>1260</v>
      </c>
      <c r="I9744" s="3" t="s">
        <v>37719</v>
      </c>
      <c r="J9744" s="3" t="s">
        <v>5554</v>
      </c>
    </row>
    <row r="9745" spans="1:10" s="6" customFormat="1" ht="15" customHeight="1" x14ac:dyDescent="0.3">
      <c r="A9745" s="3" t="s">
        <v>158</v>
      </c>
      <c r="B9745" s="3" t="s">
        <v>159</v>
      </c>
      <c r="C9745" s="3" t="s">
        <v>112</v>
      </c>
      <c r="D9745" s="3" t="s">
        <v>113</v>
      </c>
      <c r="E9745" s="4">
        <v>10</v>
      </c>
      <c r="F9745" s="4">
        <v>7</v>
      </c>
      <c r="G9745" s="3" t="s">
        <v>854</v>
      </c>
      <c r="H9745" s="3" t="s">
        <v>749</v>
      </c>
      <c r="I9745" s="3" t="s">
        <v>37719</v>
      </c>
      <c r="J9745" s="3" t="s">
        <v>5762</v>
      </c>
    </row>
    <row r="9746" spans="1:10" s="6" customFormat="1" ht="15" customHeight="1" x14ac:dyDescent="0.3">
      <c r="A9746" s="3" t="s">
        <v>158</v>
      </c>
      <c r="B9746" s="3" t="s">
        <v>159</v>
      </c>
      <c r="C9746" s="3" t="s">
        <v>128</v>
      </c>
      <c r="D9746" s="3" t="s">
        <v>129</v>
      </c>
      <c r="E9746" s="4">
        <v>10</v>
      </c>
      <c r="F9746" s="4">
        <v>8</v>
      </c>
      <c r="G9746" s="3" t="s">
        <v>854</v>
      </c>
      <c r="H9746" s="3" t="s">
        <v>803</v>
      </c>
      <c r="I9746" s="3" t="s">
        <v>37719</v>
      </c>
      <c r="J9746" s="3" t="s">
        <v>5762</v>
      </c>
    </row>
    <row r="9747" spans="1:10" s="6" customFormat="1" ht="15" customHeight="1" x14ac:dyDescent="0.3">
      <c r="A9747" s="3" t="s">
        <v>158</v>
      </c>
      <c r="B9747" s="3" t="s">
        <v>159</v>
      </c>
      <c r="C9747" s="3" t="s">
        <v>142</v>
      </c>
      <c r="D9747" s="3" t="s">
        <v>143</v>
      </c>
      <c r="E9747" s="4">
        <v>10</v>
      </c>
      <c r="F9747" s="4">
        <v>9</v>
      </c>
      <c r="G9747" s="3" t="s">
        <v>854</v>
      </c>
      <c r="H9747" s="3" t="s">
        <v>820</v>
      </c>
      <c r="I9747" s="3" t="s">
        <v>37719</v>
      </c>
      <c r="J9747" s="3" t="s">
        <v>5762</v>
      </c>
    </row>
    <row r="9748" spans="1:10" s="6" customFormat="1" ht="15" customHeight="1" x14ac:dyDescent="0.3">
      <c r="A9748" s="3" t="s">
        <v>158</v>
      </c>
      <c r="B9748" s="3" t="s">
        <v>159</v>
      </c>
      <c r="C9748" s="3" t="s">
        <v>219</v>
      </c>
      <c r="D9748" s="3" t="s">
        <v>220</v>
      </c>
      <c r="E9748" s="4">
        <v>10</v>
      </c>
      <c r="F9748" s="4">
        <v>14</v>
      </c>
      <c r="G9748" s="3" t="s">
        <v>854</v>
      </c>
      <c r="H9748" s="3" t="s">
        <v>977</v>
      </c>
      <c r="I9748" s="3" t="s">
        <v>37719</v>
      </c>
      <c r="J9748" s="3" t="s">
        <v>5762</v>
      </c>
    </row>
    <row r="9749" spans="1:10" s="6" customFormat="1" ht="15" customHeight="1" x14ac:dyDescent="0.3">
      <c r="A9749" s="3" t="s">
        <v>158</v>
      </c>
      <c r="B9749" s="3" t="s">
        <v>159</v>
      </c>
      <c r="C9749" s="3" t="s">
        <v>260</v>
      </c>
      <c r="D9749" s="3" t="s">
        <v>261</v>
      </c>
      <c r="E9749" s="4">
        <v>10</v>
      </c>
      <c r="F9749" s="4">
        <v>17</v>
      </c>
      <c r="G9749" s="3" t="s">
        <v>854</v>
      </c>
      <c r="H9749" s="3" t="s">
        <v>1005</v>
      </c>
      <c r="I9749" s="3" t="s">
        <v>37719</v>
      </c>
      <c r="J9749" s="3" t="s">
        <v>5762</v>
      </c>
    </row>
    <row r="9750" spans="1:10" s="6" customFormat="1" ht="15" customHeight="1" x14ac:dyDescent="0.3">
      <c r="A9750" s="3" t="s">
        <v>158</v>
      </c>
      <c r="B9750" s="3" t="s">
        <v>159</v>
      </c>
      <c r="C9750" s="3" t="s">
        <v>295</v>
      </c>
      <c r="D9750" s="3" t="s">
        <v>296</v>
      </c>
      <c r="E9750" s="4">
        <v>10</v>
      </c>
      <c r="F9750" s="4">
        <v>20</v>
      </c>
      <c r="G9750" s="3" t="s">
        <v>854</v>
      </c>
      <c r="H9750" s="3" t="s">
        <v>1028</v>
      </c>
      <c r="I9750" s="3" t="s">
        <v>37719</v>
      </c>
      <c r="J9750" s="3" t="s">
        <v>5762</v>
      </c>
    </row>
    <row r="9751" spans="1:10" s="6" customFormat="1" ht="15" customHeight="1" x14ac:dyDescent="0.3">
      <c r="A9751" s="3" t="s">
        <v>158</v>
      </c>
      <c r="B9751" s="3" t="s">
        <v>159</v>
      </c>
      <c r="C9751" s="3" t="s">
        <v>337</v>
      </c>
      <c r="D9751" s="3" t="s">
        <v>338</v>
      </c>
      <c r="E9751" s="4">
        <v>10</v>
      </c>
      <c r="F9751" s="4">
        <v>23</v>
      </c>
      <c r="G9751" s="3" t="s">
        <v>854</v>
      </c>
      <c r="H9751" s="3" t="s">
        <v>1068</v>
      </c>
      <c r="I9751" s="3" t="s">
        <v>37719</v>
      </c>
      <c r="J9751" s="3" t="s">
        <v>5762</v>
      </c>
    </row>
    <row r="9752" spans="1:10" s="6" customFormat="1" ht="15" customHeight="1" x14ac:dyDescent="0.3">
      <c r="A9752" s="3" t="s">
        <v>158</v>
      </c>
      <c r="B9752" s="3" t="s">
        <v>159</v>
      </c>
      <c r="C9752" s="3" t="s">
        <v>25</v>
      </c>
      <c r="D9752" s="3" t="s">
        <v>26</v>
      </c>
      <c r="E9752" s="4">
        <v>10</v>
      </c>
      <c r="F9752" s="4">
        <v>1</v>
      </c>
      <c r="G9752" s="3" t="s">
        <v>854</v>
      </c>
      <c r="H9752" s="3" t="s">
        <v>623</v>
      </c>
      <c r="I9752" s="3" t="s">
        <v>37719</v>
      </c>
      <c r="J9752" s="3" t="s">
        <v>5436</v>
      </c>
    </row>
    <row r="9753" spans="1:10" s="6" customFormat="1" ht="15" customHeight="1" x14ac:dyDescent="0.3">
      <c r="A9753" s="3" t="s">
        <v>158</v>
      </c>
      <c r="B9753" s="3" t="s">
        <v>159</v>
      </c>
      <c r="C9753" s="3" t="s">
        <v>42</v>
      </c>
      <c r="D9753" s="3" t="s">
        <v>43</v>
      </c>
      <c r="E9753" s="4">
        <v>10</v>
      </c>
      <c r="F9753" s="4">
        <v>2</v>
      </c>
      <c r="G9753" s="3" t="s">
        <v>854</v>
      </c>
      <c r="H9753" s="3" t="s">
        <v>686</v>
      </c>
      <c r="I9753" s="3" t="s">
        <v>37719</v>
      </c>
      <c r="J9753" s="3" t="s">
        <v>5436</v>
      </c>
    </row>
    <row r="9754" spans="1:10" s="6" customFormat="1" ht="15" customHeight="1" x14ac:dyDescent="0.3">
      <c r="A9754" s="3" t="s">
        <v>158</v>
      </c>
      <c r="B9754" s="3" t="s">
        <v>159</v>
      </c>
      <c r="C9754" s="3" t="s">
        <v>57</v>
      </c>
      <c r="D9754" s="3" t="s">
        <v>58</v>
      </c>
      <c r="E9754" s="4">
        <v>10</v>
      </c>
      <c r="F9754" s="4">
        <v>3</v>
      </c>
      <c r="G9754" s="3" t="s">
        <v>854</v>
      </c>
      <c r="H9754" s="3" t="s">
        <v>705</v>
      </c>
      <c r="I9754" s="3" t="s">
        <v>37719</v>
      </c>
      <c r="J9754" s="3" t="s">
        <v>5436</v>
      </c>
    </row>
    <row r="9755" spans="1:10" s="6" customFormat="1" ht="15" customHeight="1" x14ac:dyDescent="0.3">
      <c r="A9755" s="3" t="s">
        <v>158</v>
      </c>
      <c r="B9755" s="3" t="s">
        <v>159</v>
      </c>
      <c r="C9755" s="3" t="s">
        <v>71</v>
      </c>
      <c r="D9755" s="3" t="s">
        <v>72</v>
      </c>
      <c r="E9755" s="4">
        <v>10</v>
      </c>
      <c r="F9755" s="4">
        <v>4</v>
      </c>
      <c r="G9755" s="3" t="s">
        <v>854</v>
      </c>
      <c r="H9755" s="3" t="s">
        <v>718</v>
      </c>
      <c r="I9755" s="3" t="s">
        <v>37719</v>
      </c>
      <c r="J9755" s="3" t="s">
        <v>5436</v>
      </c>
    </row>
    <row r="9756" spans="1:10" s="6" customFormat="1" ht="15" customHeight="1" x14ac:dyDescent="0.3">
      <c r="A9756" s="3" t="s">
        <v>158</v>
      </c>
      <c r="B9756" s="3" t="s">
        <v>159</v>
      </c>
      <c r="C9756" s="3" t="s">
        <v>86</v>
      </c>
      <c r="D9756" s="3" t="s">
        <v>87</v>
      </c>
      <c r="E9756" s="4">
        <v>10</v>
      </c>
      <c r="F9756" s="4">
        <v>5</v>
      </c>
      <c r="G9756" s="3" t="s">
        <v>854</v>
      </c>
      <c r="H9756" s="3" t="s">
        <v>731</v>
      </c>
      <c r="I9756" s="3" t="s">
        <v>37719</v>
      </c>
      <c r="J9756" s="3" t="s">
        <v>5436</v>
      </c>
    </row>
    <row r="9757" spans="1:10" s="6" customFormat="1" ht="15" customHeight="1" x14ac:dyDescent="0.3">
      <c r="A9757" s="3" t="s">
        <v>158</v>
      </c>
      <c r="B9757" s="3" t="s">
        <v>159</v>
      </c>
      <c r="C9757" s="3" t="s">
        <v>112</v>
      </c>
      <c r="D9757" s="3" t="s">
        <v>113</v>
      </c>
      <c r="E9757" s="4">
        <v>10</v>
      </c>
      <c r="F9757" s="4">
        <v>7</v>
      </c>
      <c r="G9757" s="3" t="s">
        <v>854</v>
      </c>
      <c r="H9757" s="3" t="s">
        <v>749</v>
      </c>
      <c r="I9757" s="3" t="s">
        <v>37719</v>
      </c>
      <c r="J9757" s="3" t="s">
        <v>5436</v>
      </c>
    </row>
    <row r="9758" spans="1:10" s="6" customFormat="1" ht="15" customHeight="1" x14ac:dyDescent="0.3">
      <c r="A9758" s="3" t="s">
        <v>158</v>
      </c>
      <c r="B9758" s="3" t="s">
        <v>159</v>
      </c>
      <c r="C9758" s="3" t="s">
        <v>128</v>
      </c>
      <c r="D9758" s="3" t="s">
        <v>129</v>
      </c>
      <c r="E9758" s="4">
        <v>10</v>
      </c>
      <c r="F9758" s="4">
        <v>8</v>
      </c>
      <c r="G9758" s="3" t="s">
        <v>854</v>
      </c>
      <c r="H9758" s="3" t="s">
        <v>803</v>
      </c>
      <c r="I9758" s="3" t="s">
        <v>37719</v>
      </c>
      <c r="J9758" s="3" t="s">
        <v>5436</v>
      </c>
    </row>
    <row r="9759" spans="1:10" s="6" customFormat="1" ht="15" customHeight="1" x14ac:dyDescent="0.3">
      <c r="A9759" s="3" t="s">
        <v>158</v>
      </c>
      <c r="B9759" s="3" t="s">
        <v>159</v>
      </c>
      <c r="C9759" s="3" t="s">
        <v>142</v>
      </c>
      <c r="D9759" s="3" t="s">
        <v>143</v>
      </c>
      <c r="E9759" s="4">
        <v>10</v>
      </c>
      <c r="F9759" s="4">
        <v>9</v>
      </c>
      <c r="G9759" s="3" t="s">
        <v>854</v>
      </c>
      <c r="H9759" s="3" t="s">
        <v>820</v>
      </c>
      <c r="I9759" s="3" t="s">
        <v>37719</v>
      </c>
      <c r="J9759" s="3" t="s">
        <v>5436</v>
      </c>
    </row>
    <row r="9760" spans="1:10" s="6" customFormat="1" ht="15" customHeight="1" x14ac:dyDescent="0.3">
      <c r="A9760" s="3" t="s">
        <v>158</v>
      </c>
      <c r="B9760" s="3" t="s">
        <v>159</v>
      </c>
      <c r="C9760" s="3" t="s">
        <v>173</v>
      </c>
      <c r="D9760" s="3" t="s">
        <v>174</v>
      </c>
      <c r="E9760" s="4">
        <v>10</v>
      </c>
      <c r="F9760" s="4">
        <v>11</v>
      </c>
      <c r="G9760" s="3" t="s">
        <v>854</v>
      </c>
      <c r="H9760" s="3" t="s">
        <v>867</v>
      </c>
      <c r="I9760" s="3" t="s">
        <v>37719</v>
      </c>
      <c r="J9760" s="3" t="s">
        <v>5436</v>
      </c>
    </row>
    <row r="9761" spans="1:10" s="6" customFormat="1" ht="15" customHeight="1" x14ac:dyDescent="0.3">
      <c r="A9761" s="3" t="s">
        <v>158</v>
      </c>
      <c r="B9761" s="3" t="s">
        <v>159</v>
      </c>
      <c r="C9761" s="3" t="s">
        <v>189</v>
      </c>
      <c r="D9761" s="3" t="s">
        <v>190</v>
      </c>
      <c r="E9761" s="4">
        <v>10</v>
      </c>
      <c r="F9761" s="4">
        <v>12</v>
      </c>
      <c r="G9761" s="3" t="s">
        <v>854</v>
      </c>
      <c r="H9761" s="3" t="s">
        <v>948</v>
      </c>
      <c r="I9761" s="3" t="s">
        <v>37719</v>
      </c>
      <c r="J9761" s="3" t="s">
        <v>5436</v>
      </c>
    </row>
    <row r="9762" spans="1:10" s="6" customFormat="1" ht="15" customHeight="1" x14ac:dyDescent="0.3">
      <c r="A9762" s="3" t="s">
        <v>158</v>
      </c>
      <c r="B9762" s="3" t="s">
        <v>159</v>
      </c>
      <c r="C9762" s="3" t="s">
        <v>219</v>
      </c>
      <c r="D9762" s="3" t="s">
        <v>220</v>
      </c>
      <c r="E9762" s="4">
        <v>10</v>
      </c>
      <c r="F9762" s="4">
        <v>14</v>
      </c>
      <c r="G9762" s="3" t="s">
        <v>854</v>
      </c>
      <c r="H9762" s="3" t="s">
        <v>977</v>
      </c>
      <c r="I9762" s="3" t="s">
        <v>37719</v>
      </c>
      <c r="J9762" s="3" t="s">
        <v>5436</v>
      </c>
    </row>
    <row r="9763" spans="1:10" s="6" customFormat="1" ht="15" customHeight="1" x14ac:dyDescent="0.3">
      <c r="A9763" s="3" t="s">
        <v>158</v>
      </c>
      <c r="B9763" s="3" t="s">
        <v>159</v>
      </c>
      <c r="C9763" s="3" t="s">
        <v>232</v>
      </c>
      <c r="D9763" s="3" t="s">
        <v>233</v>
      </c>
      <c r="E9763" s="4">
        <v>10</v>
      </c>
      <c r="F9763" s="4">
        <v>15</v>
      </c>
      <c r="G9763" s="3" t="s">
        <v>854</v>
      </c>
      <c r="H9763" s="3" t="s">
        <v>986</v>
      </c>
      <c r="I9763" s="3" t="s">
        <v>37719</v>
      </c>
      <c r="J9763" s="3" t="s">
        <v>5436</v>
      </c>
    </row>
    <row r="9764" spans="1:10" s="6" customFormat="1" ht="15" customHeight="1" x14ac:dyDescent="0.3">
      <c r="A9764" s="3" t="s">
        <v>158</v>
      </c>
      <c r="B9764" s="3" t="s">
        <v>159</v>
      </c>
      <c r="C9764" s="3" t="s">
        <v>246</v>
      </c>
      <c r="D9764" s="3" t="s">
        <v>247</v>
      </c>
      <c r="E9764" s="4">
        <v>10</v>
      </c>
      <c r="F9764" s="4">
        <v>16</v>
      </c>
      <c r="G9764" s="3" t="s">
        <v>854</v>
      </c>
      <c r="H9764" s="3" t="s">
        <v>989</v>
      </c>
      <c r="I9764" s="3" t="s">
        <v>37719</v>
      </c>
      <c r="J9764" s="3" t="s">
        <v>5436</v>
      </c>
    </row>
    <row r="9765" spans="1:10" s="6" customFormat="1" ht="15" customHeight="1" x14ac:dyDescent="0.3">
      <c r="A9765" s="3" t="s">
        <v>158</v>
      </c>
      <c r="B9765" s="3" t="s">
        <v>159</v>
      </c>
      <c r="C9765" s="3" t="s">
        <v>260</v>
      </c>
      <c r="D9765" s="3" t="s">
        <v>261</v>
      </c>
      <c r="E9765" s="4">
        <v>10</v>
      </c>
      <c r="F9765" s="4">
        <v>17</v>
      </c>
      <c r="G9765" s="3" t="s">
        <v>854</v>
      </c>
      <c r="H9765" s="3" t="s">
        <v>1005</v>
      </c>
      <c r="I9765" s="3" t="s">
        <v>37719</v>
      </c>
      <c r="J9765" s="3" t="s">
        <v>5436</v>
      </c>
    </row>
    <row r="9766" spans="1:10" s="6" customFormat="1" ht="15" customHeight="1" x14ac:dyDescent="0.3">
      <c r="A9766" s="3" t="s">
        <v>158</v>
      </c>
      <c r="B9766" s="3" t="s">
        <v>159</v>
      </c>
      <c r="C9766" s="3" t="s">
        <v>272</v>
      </c>
      <c r="D9766" s="3" t="s">
        <v>273</v>
      </c>
      <c r="E9766" s="4">
        <v>10</v>
      </c>
      <c r="F9766" s="4">
        <v>18</v>
      </c>
      <c r="G9766" s="3" t="s">
        <v>854</v>
      </c>
      <c r="H9766" s="3" t="s">
        <v>1009</v>
      </c>
      <c r="I9766" s="3" t="s">
        <v>37719</v>
      </c>
      <c r="J9766" s="3" t="s">
        <v>5436</v>
      </c>
    </row>
    <row r="9767" spans="1:10" s="6" customFormat="1" ht="15" customHeight="1" x14ac:dyDescent="0.3">
      <c r="A9767" s="3" t="s">
        <v>158</v>
      </c>
      <c r="B9767" s="3" t="s">
        <v>159</v>
      </c>
      <c r="C9767" s="3" t="s">
        <v>283</v>
      </c>
      <c r="D9767" s="3" t="s">
        <v>284</v>
      </c>
      <c r="E9767" s="4">
        <v>10</v>
      </c>
      <c r="F9767" s="4">
        <v>19</v>
      </c>
      <c r="G9767" s="3" t="s">
        <v>854</v>
      </c>
      <c r="H9767" s="3" t="s">
        <v>1019</v>
      </c>
      <c r="I9767" s="3" t="s">
        <v>37719</v>
      </c>
      <c r="J9767" s="3" t="s">
        <v>5436</v>
      </c>
    </row>
    <row r="9768" spans="1:10" s="6" customFormat="1" ht="15" customHeight="1" x14ac:dyDescent="0.3">
      <c r="A9768" s="3" t="s">
        <v>158</v>
      </c>
      <c r="B9768" s="3" t="s">
        <v>159</v>
      </c>
      <c r="C9768" s="3" t="s">
        <v>295</v>
      </c>
      <c r="D9768" s="3" t="s">
        <v>296</v>
      </c>
      <c r="E9768" s="4">
        <v>10</v>
      </c>
      <c r="F9768" s="4">
        <v>20</v>
      </c>
      <c r="G9768" s="3" t="s">
        <v>854</v>
      </c>
      <c r="H9768" s="3" t="s">
        <v>1028</v>
      </c>
      <c r="I9768" s="3" t="s">
        <v>37719</v>
      </c>
      <c r="J9768" s="3" t="s">
        <v>5436</v>
      </c>
    </row>
    <row r="9769" spans="1:10" s="6" customFormat="1" ht="15" customHeight="1" x14ac:dyDescent="0.3">
      <c r="A9769" s="3" t="s">
        <v>158</v>
      </c>
      <c r="B9769" s="3" t="s">
        <v>159</v>
      </c>
      <c r="C9769" s="3" t="s">
        <v>307</v>
      </c>
      <c r="D9769" s="3" t="s">
        <v>308</v>
      </c>
      <c r="E9769" s="4">
        <v>10</v>
      </c>
      <c r="F9769" s="4">
        <v>21</v>
      </c>
      <c r="G9769" s="3" t="s">
        <v>854</v>
      </c>
      <c r="H9769" s="3" t="s">
        <v>1051</v>
      </c>
      <c r="I9769" s="3" t="s">
        <v>37719</v>
      </c>
      <c r="J9769" s="3" t="s">
        <v>5436</v>
      </c>
    </row>
    <row r="9770" spans="1:10" s="6" customFormat="1" ht="15" customHeight="1" x14ac:dyDescent="0.3">
      <c r="A9770" s="3" t="s">
        <v>158</v>
      </c>
      <c r="B9770" s="3" t="s">
        <v>159</v>
      </c>
      <c r="C9770" s="3" t="s">
        <v>42</v>
      </c>
      <c r="D9770" s="3" t="s">
        <v>43</v>
      </c>
      <c r="E9770" s="4">
        <v>10</v>
      </c>
      <c r="F9770" s="4">
        <v>2</v>
      </c>
      <c r="G9770" s="3" t="s">
        <v>854</v>
      </c>
      <c r="H9770" s="3" t="s">
        <v>686</v>
      </c>
      <c r="I9770" s="3" t="s">
        <v>37719</v>
      </c>
      <c r="J9770" s="3" t="s">
        <v>5762</v>
      </c>
    </row>
    <row r="9771" spans="1:10" s="6" customFormat="1" ht="15" customHeight="1" x14ac:dyDescent="0.3">
      <c r="A9771" s="3" t="s">
        <v>158</v>
      </c>
      <c r="B9771" s="3" t="s">
        <v>159</v>
      </c>
      <c r="C9771" s="3" t="s">
        <v>376</v>
      </c>
      <c r="D9771" s="3" t="s">
        <v>377</v>
      </c>
      <c r="E9771" s="4">
        <v>10</v>
      </c>
      <c r="F9771" s="4">
        <v>26</v>
      </c>
      <c r="G9771" s="3" t="s">
        <v>854</v>
      </c>
      <c r="H9771" s="3" t="s">
        <v>1119</v>
      </c>
      <c r="I9771" s="3" t="s">
        <v>37719</v>
      </c>
      <c r="J9771" s="3" t="s">
        <v>37721</v>
      </c>
    </row>
    <row r="9772" spans="1:10" s="6" customFormat="1" ht="15" customHeight="1" x14ac:dyDescent="0.3">
      <c r="A9772" s="3" t="s">
        <v>158</v>
      </c>
      <c r="B9772" s="3" t="s">
        <v>159</v>
      </c>
      <c r="C9772" s="3" t="s">
        <v>415</v>
      </c>
      <c r="D9772" s="3" t="s">
        <v>416</v>
      </c>
      <c r="E9772" s="4">
        <v>10</v>
      </c>
      <c r="F9772" s="4">
        <v>29</v>
      </c>
      <c r="G9772" s="3" t="s">
        <v>854</v>
      </c>
      <c r="H9772" s="3" t="s">
        <v>1177</v>
      </c>
      <c r="I9772" s="3" t="s">
        <v>37719</v>
      </c>
      <c r="J9772" s="3" t="s">
        <v>37721</v>
      </c>
    </row>
    <row r="9773" spans="1:10" s="6" customFormat="1" ht="15" customHeight="1" x14ac:dyDescent="0.3">
      <c r="A9773" s="3" t="s">
        <v>158</v>
      </c>
      <c r="B9773" s="3" t="s">
        <v>159</v>
      </c>
      <c r="C9773" s="3" t="s">
        <v>430</v>
      </c>
      <c r="D9773" s="3" t="s">
        <v>431</v>
      </c>
      <c r="E9773" s="4">
        <v>10</v>
      </c>
      <c r="F9773" s="4">
        <v>30</v>
      </c>
      <c r="G9773" s="3" t="s">
        <v>854</v>
      </c>
      <c r="H9773" s="3" t="s">
        <v>1191</v>
      </c>
      <c r="I9773" s="3" t="s">
        <v>37719</v>
      </c>
      <c r="J9773" s="3" t="s">
        <v>37721</v>
      </c>
    </row>
    <row r="9774" spans="1:10" s="6" customFormat="1" ht="15" customHeight="1" x14ac:dyDescent="0.3">
      <c r="A9774" s="3" t="s">
        <v>158</v>
      </c>
      <c r="B9774" s="3" t="s">
        <v>159</v>
      </c>
      <c r="C9774" s="3" t="s">
        <v>415</v>
      </c>
      <c r="D9774" s="3" t="s">
        <v>416</v>
      </c>
      <c r="E9774" s="4">
        <v>10</v>
      </c>
      <c r="F9774" s="4">
        <v>29</v>
      </c>
      <c r="G9774" s="3" t="s">
        <v>854</v>
      </c>
      <c r="H9774" s="3" t="s">
        <v>1177</v>
      </c>
      <c r="I9774" s="3" t="s">
        <v>37719</v>
      </c>
      <c r="J9774" s="3" t="s">
        <v>5554</v>
      </c>
    </row>
    <row r="9775" spans="1:10" s="6" customFormat="1" ht="15" customHeight="1" x14ac:dyDescent="0.3">
      <c r="A9775" s="3" t="s">
        <v>158</v>
      </c>
      <c r="B9775" s="3" t="s">
        <v>159</v>
      </c>
      <c r="C9775" s="3" t="s">
        <v>389</v>
      </c>
      <c r="D9775" s="3" t="s">
        <v>390</v>
      </c>
      <c r="E9775" s="4">
        <v>10</v>
      </c>
      <c r="F9775" s="4">
        <v>27</v>
      </c>
      <c r="G9775" s="3" t="s">
        <v>854</v>
      </c>
      <c r="H9775" s="3" t="s">
        <v>1127</v>
      </c>
      <c r="I9775" s="3" t="s">
        <v>37719</v>
      </c>
      <c r="J9775" s="3" t="s">
        <v>5554</v>
      </c>
    </row>
    <row r="9776" spans="1:10" s="6" customFormat="1" ht="15" customHeight="1" x14ac:dyDescent="0.3">
      <c r="A9776" s="3" t="s">
        <v>158</v>
      </c>
      <c r="B9776" s="3" t="s">
        <v>159</v>
      </c>
      <c r="C9776" s="3" t="s">
        <v>376</v>
      </c>
      <c r="D9776" s="3" t="s">
        <v>377</v>
      </c>
      <c r="E9776" s="4">
        <v>10</v>
      </c>
      <c r="F9776" s="4">
        <v>26</v>
      </c>
      <c r="G9776" s="3" t="s">
        <v>854</v>
      </c>
      <c r="H9776" s="3" t="s">
        <v>1119</v>
      </c>
      <c r="I9776" s="3" t="s">
        <v>37719</v>
      </c>
      <c r="J9776" s="3" t="s">
        <v>5554</v>
      </c>
    </row>
    <row r="9777" spans="1:10" s="6" customFormat="1" ht="15" customHeight="1" x14ac:dyDescent="0.3">
      <c r="A9777" s="3" t="s">
        <v>173</v>
      </c>
      <c r="B9777" s="3" t="s">
        <v>174</v>
      </c>
      <c r="C9777" s="3" t="s">
        <v>71</v>
      </c>
      <c r="D9777" s="3" t="s">
        <v>72</v>
      </c>
      <c r="E9777" s="4">
        <v>11</v>
      </c>
      <c r="F9777" s="4">
        <v>4</v>
      </c>
      <c r="G9777" s="3" t="s">
        <v>867</v>
      </c>
      <c r="H9777" s="3" t="s">
        <v>718</v>
      </c>
      <c r="I9777" s="3" t="s">
        <v>37719</v>
      </c>
      <c r="J9777" s="3" t="s">
        <v>5898</v>
      </c>
    </row>
    <row r="9778" spans="1:10" s="6" customFormat="1" ht="15" customHeight="1" x14ac:dyDescent="0.3">
      <c r="A9778" s="3" t="s">
        <v>158</v>
      </c>
      <c r="B9778" s="3" t="s">
        <v>159</v>
      </c>
      <c r="C9778" s="3" t="s">
        <v>352</v>
      </c>
      <c r="D9778" s="3" t="s">
        <v>353</v>
      </c>
      <c r="E9778" s="4">
        <v>10</v>
      </c>
      <c r="F9778" s="4">
        <v>24</v>
      </c>
      <c r="G9778" s="3" t="s">
        <v>854</v>
      </c>
      <c r="H9778" s="3" t="s">
        <v>1092</v>
      </c>
      <c r="I9778" s="3" t="s">
        <v>37719</v>
      </c>
      <c r="J9778" s="3" t="s">
        <v>5554</v>
      </c>
    </row>
    <row r="9779" spans="1:10" s="6" customFormat="1" ht="15" customHeight="1" x14ac:dyDescent="0.3">
      <c r="A9779" s="3" t="s">
        <v>158</v>
      </c>
      <c r="B9779" s="3" t="s">
        <v>159</v>
      </c>
      <c r="C9779" s="3" t="s">
        <v>322</v>
      </c>
      <c r="D9779" s="3" t="s">
        <v>323</v>
      </c>
      <c r="E9779" s="4">
        <v>10</v>
      </c>
      <c r="F9779" s="4">
        <v>22</v>
      </c>
      <c r="G9779" s="3" t="s">
        <v>854</v>
      </c>
      <c r="H9779" s="3" t="s">
        <v>1065</v>
      </c>
      <c r="I9779" s="3" t="s">
        <v>37719</v>
      </c>
      <c r="J9779" s="3" t="s">
        <v>5554</v>
      </c>
    </row>
    <row r="9780" spans="1:10" s="6" customFormat="1" ht="15" customHeight="1" x14ac:dyDescent="0.3">
      <c r="A9780" s="3" t="s">
        <v>158</v>
      </c>
      <c r="B9780" s="3" t="s">
        <v>159</v>
      </c>
      <c r="C9780" s="3" t="s">
        <v>307</v>
      </c>
      <c r="D9780" s="3" t="s">
        <v>308</v>
      </c>
      <c r="E9780" s="4">
        <v>10</v>
      </c>
      <c r="F9780" s="4">
        <v>21</v>
      </c>
      <c r="G9780" s="3" t="s">
        <v>854</v>
      </c>
      <c r="H9780" s="3" t="s">
        <v>1051</v>
      </c>
      <c r="I9780" s="3" t="s">
        <v>37719</v>
      </c>
      <c r="J9780" s="3" t="s">
        <v>5554</v>
      </c>
    </row>
    <row r="9781" spans="1:10" s="6" customFormat="1" ht="15" customHeight="1" x14ac:dyDescent="0.3">
      <c r="A9781" s="3" t="s">
        <v>158</v>
      </c>
      <c r="B9781" s="3" t="s">
        <v>159</v>
      </c>
      <c r="C9781" s="3" t="s">
        <v>295</v>
      </c>
      <c r="D9781" s="3" t="s">
        <v>296</v>
      </c>
      <c r="E9781" s="4">
        <v>10</v>
      </c>
      <c r="F9781" s="4">
        <v>20</v>
      </c>
      <c r="G9781" s="3" t="s">
        <v>854</v>
      </c>
      <c r="H9781" s="3" t="s">
        <v>1028</v>
      </c>
      <c r="I9781" s="3" t="s">
        <v>37719</v>
      </c>
      <c r="J9781" s="3" t="s">
        <v>5554</v>
      </c>
    </row>
    <row r="9782" spans="1:10" s="6" customFormat="1" ht="15" customHeight="1" x14ac:dyDescent="0.3">
      <c r="A9782" s="3" t="s">
        <v>158</v>
      </c>
      <c r="B9782" s="3" t="s">
        <v>159</v>
      </c>
      <c r="C9782" s="3" t="s">
        <v>283</v>
      </c>
      <c r="D9782" s="3" t="s">
        <v>284</v>
      </c>
      <c r="E9782" s="4">
        <v>10</v>
      </c>
      <c r="F9782" s="4">
        <v>19</v>
      </c>
      <c r="G9782" s="3" t="s">
        <v>854</v>
      </c>
      <c r="H9782" s="3" t="s">
        <v>1019</v>
      </c>
      <c r="I9782" s="3" t="s">
        <v>37719</v>
      </c>
      <c r="J9782" s="3" t="s">
        <v>5554</v>
      </c>
    </row>
    <row r="9783" spans="1:10" s="6" customFormat="1" ht="15" customHeight="1" x14ac:dyDescent="0.3">
      <c r="A9783" s="3" t="s">
        <v>158</v>
      </c>
      <c r="B9783" s="3" t="s">
        <v>159</v>
      </c>
      <c r="C9783" s="3" t="s">
        <v>272</v>
      </c>
      <c r="D9783" s="3" t="s">
        <v>273</v>
      </c>
      <c r="E9783" s="4">
        <v>10</v>
      </c>
      <c r="F9783" s="4">
        <v>18</v>
      </c>
      <c r="G9783" s="3" t="s">
        <v>854</v>
      </c>
      <c r="H9783" s="3" t="s">
        <v>1009</v>
      </c>
      <c r="I9783" s="3" t="s">
        <v>37719</v>
      </c>
      <c r="J9783" s="3" t="s">
        <v>5554</v>
      </c>
    </row>
    <row r="9784" spans="1:10" s="6" customFormat="1" ht="15" customHeight="1" x14ac:dyDescent="0.3">
      <c r="A9784" s="3" t="s">
        <v>158</v>
      </c>
      <c r="B9784" s="3" t="s">
        <v>159</v>
      </c>
      <c r="C9784" s="3" t="s">
        <v>260</v>
      </c>
      <c r="D9784" s="3" t="s">
        <v>261</v>
      </c>
      <c r="E9784" s="4">
        <v>10</v>
      </c>
      <c r="F9784" s="4">
        <v>17</v>
      </c>
      <c r="G9784" s="3" t="s">
        <v>854</v>
      </c>
      <c r="H9784" s="3" t="s">
        <v>1005</v>
      </c>
      <c r="I9784" s="3" t="s">
        <v>37719</v>
      </c>
      <c r="J9784" s="3" t="s">
        <v>5554</v>
      </c>
    </row>
    <row r="9785" spans="1:10" s="6" customFormat="1" ht="15" customHeight="1" x14ac:dyDescent="0.3">
      <c r="A9785" s="3" t="s">
        <v>158</v>
      </c>
      <c r="B9785" s="3" t="s">
        <v>159</v>
      </c>
      <c r="C9785" s="3" t="s">
        <v>246</v>
      </c>
      <c r="D9785" s="3" t="s">
        <v>247</v>
      </c>
      <c r="E9785" s="4">
        <v>10</v>
      </c>
      <c r="F9785" s="4">
        <v>16</v>
      </c>
      <c r="G9785" s="3" t="s">
        <v>854</v>
      </c>
      <c r="H9785" s="3" t="s">
        <v>989</v>
      </c>
      <c r="I9785" s="3" t="s">
        <v>37719</v>
      </c>
      <c r="J9785" s="3" t="s">
        <v>5554</v>
      </c>
    </row>
    <row r="9786" spans="1:10" s="6" customFormat="1" ht="15" customHeight="1" x14ac:dyDescent="0.3">
      <c r="A9786" s="3" t="s">
        <v>158</v>
      </c>
      <c r="B9786" s="3" t="s">
        <v>159</v>
      </c>
      <c r="C9786" s="3" t="s">
        <v>232</v>
      </c>
      <c r="D9786" s="3" t="s">
        <v>233</v>
      </c>
      <c r="E9786" s="4">
        <v>10</v>
      </c>
      <c r="F9786" s="4">
        <v>15</v>
      </c>
      <c r="G9786" s="3" t="s">
        <v>854</v>
      </c>
      <c r="H9786" s="3" t="s">
        <v>986</v>
      </c>
      <c r="I9786" s="3" t="s">
        <v>37719</v>
      </c>
      <c r="J9786" s="3" t="s">
        <v>5554</v>
      </c>
    </row>
    <row r="9787" spans="1:10" s="6" customFormat="1" ht="15" customHeight="1" x14ac:dyDescent="0.3">
      <c r="A9787" s="3" t="s">
        <v>158</v>
      </c>
      <c r="B9787" s="3" t="s">
        <v>159</v>
      </c>
      <c r="C9787" s="3" t="s">
        <v>219</v>
      </c>
      <c r="D9787" s="3" t="s">
        <v>220</v>
      </c>
      <c r="E9787" s="4">
        <v>10</v>
      </c>
      <c r="F9787" s="4">
        <v>14</v>
      </c>
      <c r="G9787" s="3" t="s">
        <v>854</v>
      </c>
      <c r="H9787" s="3" t="s">
        <v>977</v>
      </c>
      <c r="I9787" s="3" t="s">
        <v>37719</v>
      </c>
      <c r="J9787" s="3" t="s">
        <v>5554</v>
      </c>
    </row>
    <row r="9788" spans="1:10" s="6" customFormat="1" ht="15" customHeight="1" x14ac:dyDescent="0.3">
      <c r="A9788" s="3" t="s">
        <v>158</v>
      </c>
      <c r="B9788" s="3" t="s">
        <v>159</v>
      </c>
      <c r="C9788" s="3" t="s">
        <v>448</v>
      </c>
      <c r="D9788" s="3" t="s">
        <v>449</v>
      </c>
      <c r="E9788" s="4">
        <v>10</v>
      </c>
      <c r="F9788" s="4">
        <v>32</v>
      </c>
      <c r="G9788" s="3" t="s">
        <v>854</v>
      </c>
      <c r="H9788" s="3" t="s">
        <v>1201</v>
      </c>
      <c r="I9788" s="3" t="s">
        <v>37719</v>
      </c>
      <c r="J9788" s="3" t="s">
        <v>5554</v>
      </c>
    </row>
    <row r="9789" spans="1:10" s="6" customFormat="1" ht="15" customHeight="1" x14ac:dyDescent="0.3">
      <c r="A9789" s="3" t="s">
        <v>158</v>
      </c>
      <c r="B9789" s="3" t="s">
        <v>159</v>
      </c>
      <c r="C9789" s="3" t="s">
        <v>204</v>
      </c>
      <c r="D9789" s="3" t="s">
        <v>205</v>
      </c>
      <c r="E9789" s="4">
        <v>10</v>
      </c>
      <c r="F9789" s="4">
        <v>13</v>
      </c>
      <c r="G9789" s="3" t="s">
        <v>854</v>
      </c>
      <c r="H9789" s="3" t="s">
        <v>956</v>
      </c>
      <c r="I9789" s="3" t="s">
        <v>37719</v>
      </c>
      <c r="J9789" s="3" t="s">
        <v>5554</v>
      </c>
    </row>
    <row r="9790" spans="1:10" s="6" customFormat="1" ht="15" customHeight="1" x14ac:dyDescent="0.3">
      <c r="A9790" s="3" t="s">
        <v>158</v>
      </c>
      <c r="B9790" s="3" t="s">
        <v>159</v>
      </c>
      <c r="C9790" s="3" t="s">
        <v>173</v>
      </c>
      <c r="D9790" s="3" t="s">
        <v>174</v>
      </c>
      <c r="E9790" s="4">
        <v>10</v>
      </c>
      <c r="F9790" s="4">
        <v>11</v>
      </c>
      <c r="G9790" s="3" t="s">
        <v>854</v>
      </c>
      <c r="H9790" s="3" t="s">
        <v>867</v>
      </c>
      <c r="I9790" s="3" t="s">
        <v>37719</v>
      </c>
      <c r="J9790" s="3" t="s">
        <v>5554</v>
      </c>
    </row>
    <row r="9791" spans="1:10" s="6" customFormat="1" ht="15" customHeight="1" x14ac:dyDescent="0.3">
      <c r="A9791" s="3" t="s">
        <v>158</v>
      </c>
      <c r="B9791" s="3" t="s">
        <v>159</v>
      </c>
      <c r="C9791" s="3" t="s">
        <v>142</v>
      </c>
      <c r="D9791" s="3" t="s">
        <v>143</v>
      </c>
      <c r="E9791" s="4">
        <v>10</v>
      </c>
      <c r="F9791" s="4">
        <v>9</v>
      </c>
      <c r="G9791" s="3" t="s">
        <v>854</v>
      </c>
      <c r="H9791" s="3" t="s">
        <v>820</v>
      </c>
      <c r="I9791" s="3" t="s">
        <v>37719</v>
      </c>
      <c r="J9791" s="3" t="s">
        <v>5554</v>
      </c>
    </row>
    <row r="9792" spans="1:10" s="6" customFormat="1" ht="15" customHeight="1" x14ac:dyDescent="0.3">
      <c r="A9792" s="3" t="s">
        <v>158</v>
      </c>
      <c r="B9792" s="3" t="s">
        <v>159</v>
      </c>
      <c r="C9792" s="3" t="s">
        <v>128</v>
      </c>
      <c r="D9792" s="3" t="s">
        <v>129</v>
      </c>
      <c r="E9792" s="4">
        <v>10</v>
      </c>
      <c r="F9792" s="4">
        <v>8</v>
      </c>
      <c r="G9792" s="3" t="s">
        <v>854</v>
      </c>
      <c r="H9792" s="3" t="s">
        <v>803</v>
      </c>
      <c r="I9792" s="3" t="s">
        <v>37719</v>
      </c>
      <c r="J9792" s="3" t="s">
        <v>5554</v>
      </c>
    </row>
    <row r="9793" spans="1:10" s="6" customFormat="1" ht="15" customHeight="1" x14ac:dyDescent="0.3">
      <c r="A9793" s="3" t="s">
        <v>158</v>
      </c>
      <c r="B9793" s="3" t="s">
        <v>159</v>
      </c>
      <c r="C9793" s="3" t="s">
        <v>112</v>
      </c>
      <c r="D9793" s="3" t="s">
        <v>113</v>
      </c>
      <c r="E9793" s="4">
        <v>10</v>
      </c>
      <c r="F9793" s="4">
        <v>7</v>
      </c>
      <c r="G9793" s="3" t="s">
        <v>854</v>
      </c>
      <c r="H9793" s="3" t="s">
        <v>749</v>
      </c>
      <c r="I9793" s="3" t="s">
        <v>37719</v>
      </c>
      <c r="J9793" s="3" t="s">
        <v>5554</v>
      </c>
    </row>
    <row r="9794" spans="1:10" s="6" customFormat="1" ht="15" customHeight="1" x14ac:dyDescent="0.3">
      <c r="A9794" s="3" t="s">
        <v>158</v>
      </c>
      <c r="B9794" s="3" t="s">
        <v>159</v>
      </c>
      <c r="C9794" s="3" t="s">
        <v>97</v>
      </c>
      <c r="D9794" s="3" t="s">
        <v>98</v>
      </c>
      <c r="E9794" s="4">
        <v>10</v>
      </c>
      <c r="F9794" s="4">
        <v>6</v>
      </c>
      <c r="G9794" s="3" t="s">
        <v>854</v>
      </c>
      <c r="H9794" s="3" t="s">
        <v>742</v>
      </c>
      <c r="I9794" s="3" t="s">
        <v>37719</v>
      </c>
      <c r="J9794" s="3" t="s">
        <v>5554</v>
      </c>
    </row>
    <row r="9795" spans="1:10" s="6" customFormat="1" ht="15" customHeight="1" x14ac:dyDescent="0.3">
      <c r="A9795" s="3" t="s">
        <v>158</v>
      </c>
      <c r="B9795" s="3" t="s">
        <v>159</v>
      </c>
      <c r="C9795" s="3" t="s">
        <v>86</v>
      </c>
      <c r="D9795" s="3" t="s">
        <v>87</v>
      </c>
      <c r="E9795" s="4">
        <v>10</v>
      </c>
      <c r="F9795" s="4">
        <v>5</v>
      </c>
      <c r="G9795" s="3" t="s">
        <v>854</v>
      </c>
      <c r="H9795" s="3" t="s">
        <v>731</v>
      </c>
      <c r="I9795" s="3" t="s">
        <v>37719</v>
      </c>
      <c r="J9795" s="3" t="s">
        <v>5554</v>
      </c>
    </row>
    <row r="9796" spans="1:10" s="6" customFormat="1" ht="15" customHeight="1" x14ac:dyDescent="0.3">
      <c r="A9796" s="3" t="s">
        <v>158</v>
      </c>
      <c r="B9796" s="3" t="s">
        <v>159</v>
      </c>
      <c r="C9796" s="3" t="s">
        <v>71</v>
      </c>
      <c r="D9796" s="3" t="s">
        <v>72</v>
      </c>
      <c r="E9796" s="4">
        <v>10</v>
      </c>
      <c r="F9796" s="4">
        <v>4</v>
      </c>
      <c r="G9796" s="3" t="s">
        <v>854</v>
      </c>
      <c r="H9796" s="3" t="s">
        <v>718</v>
      </c>
      <c r="I9796" s="3" t="s">
        <v>37719</v>
      </c>
      <c r="J9796" s="3" t="s">
        <v>5554</v>
      </c>
    </row>
    <row r="9797" spans="1:10" s="6" customFormat="1" ht="15" customHeight="1" x14ac:dyDescent="0.3">
      <c r="A9797" s="3" t="s">
        <v>158</v>
      </c>
      <c r="B9797" s="3" t="s">
        <v>159</v>
      </c>
      <c r="C9797" s="3" t="s">
        <v>57</v>
      </c>
      <c r="D9797" s="3" t="s">
        <v>58</v>
      </c>
      <c r="E9797" s="4">
        <v>10</v>
      </c>
      <c r="F9797" s="4">
        <v>3</v>
      </c>
      <c r="G9797" s="3" t="s">
        <v>854</v>
      </c>
      <c r="H9797" s="3" t="s">
        <v>705</v>
      </c>
      <c r="I9797" s="3" t="s">
        <v>37719</v>
      </c>
      <c r="J9797" s="3" t="s">
        <v>5554</v>
      </c>
    </row>
    <row r="9798" spans="1:10" s="6" customFormat="1" ht="15" customHeight="1" x14ac:dyDescent="0.3">
      <c r="A9798" s="3" t="s">
        <v>158</v>
      </c>
      <c r="B9798" s="3" t="s">
        <v>159</v>
      </c>
      <c r="C9798" s="3" t="s">
        <v>42</v>
      </c>
      <c r="D9798" s="3" t="s">
        <v>43</v>
      </c>
      <c r="E9798" s="4">
        <v>10</v>
      </c>
      <c r="F9798" s="4">
        <v>2</v>
      </c>
      <c r="G9798" s="3" t="s">
        <v>854</v>
      </c>
      <c r="H9798" s="3" t="s">
        <v>686</v>
      </c>
      <c r="I9798" s="3" t="s">
        <v>37719</v>
      </c>
      <c r="J9798" s="3" t="s">
        <v>5554</v>
      </c>
    </row>
    <row r="9799" spans="1:10" s="6" customFormat="1" ht="15" customHeight="1" x14ac:dyDescent="0.3">
      <c r="A9799" s="3" t="s">
        <v>158</v>
      </c>
      <c r="B9799" s="3" t="s">
        <v>159</v>
      </c>
      <c r="C9799" s="3" t="s">
        <v>25</v>
      </c>
      <c r="D9799" s="3" t="s">
        <v>26</v>
      </c>
      <c r="E9799" s="4">
        <v>10</v>
      </c>
      <c r="F9799" s="4">
        <v>1</v>
      </c>
      <c r="G9799" s="3" t="s">
        <v>854</v>
      </c>
      <c r="H9799" s="3" t="s">
        <v>623</v>
      </c>
      <c r="I9799" s="3" t="s">
        <v>37719</v>
      </c>
      <c r="J9799" s="3" t="s">
        <v>5554</v>
      </c>
    </row>
    <row r="9800" spans="1:10" s="6" customFormat="1" ht="15" customHeight="1" x14ac:dyDescent="0.3">
      <c r="A9800" s="3" t="s">
        <v>158</v>
      </c>
      <c r="B9800" s="3" t="s">
        <v>159</v>
      </c>
      <c r="C9800" s="3" t="s">
        <v>581</v>
      </c>
      <c r="D9800" s="3" t="s">
        <v>582</v>
      </c>
      <c r="E9800" s="4">
        <v>10</v>
      </c>
      <c r="F9800" s="4">
        <v>43</v>
      </c>
      <c r="G9800" s="3" t="s">
        <v>854</v>
      </c>
      <c r="H9800" s="3" t="s">
        <v>1321</v>
      </c>
      <c r="I9800" s="3" t="s">
        <v>37719</v>
      </c>
      <c r="J9800" s="3" t="s">
        <v>37721</v>
      </c>
    </row>
    <row r="9801" spans="1:10" s="6" customFormat="1" ht="15" customHeight="1" x14ac:dyDescent="0.3">
      <c r="A9801" s="3" t="s">
        <v>158</v>
      </c>
      <c r="B9801" s="3" t="s">
        <v>159</v>
      </c>
      <c r="C9801" s="3" t="s">
        <v>545</v>
      </c>
      <c r="D9801" s="3" t="s">
        <v>546</v>
      </c>
      <c r="E9801" s="4">
        <v>10</v>
      </c>
      <c r="F9801" s="4">
        <v>40</v>
      </c>
      <c r="G9801" s="3" t="s">
        <v>854</v>
      </c>
      <c r="H9801" s="3" t="s">
        <v>1276</v>
      </c>
      <c r="I9801" s="3" t="s">
        <v>37719</v>
      </c>
      <c r="J9801" s="3" t="s">
        <v>37721</v>
      </c>
    </row>
    <row r="9802" spans="1:10" s="6" customFormat="1" ht="15" customHeight="1" x14ac:dyDescent="0.3">
      <c r="A9802" s="3" t="s">
        <v>158</v>
      </c>
      <c r="B9802" s="3" t="s">
        <v>159</v>
      </c>
      <c r="C9802" s="3" t="s">
        <v>493</v>
      </c>
      <c r="D9802" s="3" t="s">
        <v>494</v>
      </c>
      <c r="E9802" s="4">
        <v>10</v>
      </c>
      <c r="F9802" s="4">
        <v>36</v>
      </c>
      <c r="G9802" s="3" t="s">
        <v>854</v>
      </c>
      <c r="H9802" s="3" t="s">
        <v>1241</v>
      </c>
      <c r="I9802" s="3" t="s">
        <v>37719</v>
      </c>
      <c r="J9802" s="3" t="s">
        <v>37721</v>
      </c>
    </row>
    <row r="9803" spans="1:10" s="6" customFormat="1" ht="15" customHeight="1" x14ac:dyDescent="0.3">
      <c r="A9803" s="3" t="s">
        <v>158</v>
      </c>
      <c r="B9803" s="3" t="s">
        <v>159</v>
      </c>
      <c r="C9803" s="3" t="s">
        <v>459</v>
      </c>
      <c r="D9803" s="3" t="s">
        <v>460</v>
      </c>
      <c r="E9803" s="4">
        <v>10</v>
      </c>
      <c r="F9803" s="4">
        <v>33</v>
      </c>
      <c r="G9803" s="3" t="s">
        <v>854</v>
      </c>
      <c r="H9803" s="3" t="s">
        <v>1221</v>
      </c>
      <c r="I9803" s="3" t="s">
        <v>37719</v>
      </c>
      <c r="J9803" s="3" t="s">
        <v>37721</v>
      </c>
    </row>
    <row r="9804" spans="1:10" s="6" customFormat="1" ht="15" customHeight="1" x14ac:dyDescent="0.3">
      <c r="A9804" s="3" t="s">
        <v>158</v>
      </c>
      <c r="B9804" s="3" t="s">
        <v>159</v>
      </c>
      <c r="C9804" s="3" t="s">
        <v>189</v>
      </c>
      <c r="D9804" s="3" t="s">
        <v>190</v>
      </c>
      <c r="E9804" s="4">
        <v>10</v>
      </c>
      <c r="F9804" s="4">
        <v>12</v>
      </c>
      <c r="G9804" s="3" t="s">
        <v>854</v>
      </c>
      <c r="H9804" s="3" t="s">
        <v>948</v>
      </c>
      <c r="I9804" s="3" t="s">
        <v>37719</v>
      </c>
      <c r="J9804" s="3" t="s">
        <v>5554</v>
      </c>
    </row>
    <row r="9805" spans="1:10" s="6" customFormat="1" ht="15" customHeight="1" x14ac:dyDescent="0.3">
      <c r="A9805" s="3" t="s">
        <v>158</v>
      </c>
      <c r="B9805" s="3" t="s">
        <v>159</v>
      </c>
      <c r="C9805" s="3" t="s">
        <v>322</v>
      </c>
      <c r="D9805" s="3" t="s">
        <v>323</v>
      </c>
      <c r="E9805" s="4">
        <v>10</v>
      </c>
      <c r="F9805" s="4">
        <v>22</v>
      </c>
      <c r="G9805" s="3" t="s">
        <v>854</v>
      </c>
      <c r="H9805" s="3" t="s">
        <v>1065</v>
      </c>
      <c r="I9805" s="3" t="s">
        <v>37719</v>
      </c>
      <c r="J9805" s="3" t="s">
        <v>5436</v>
      </c>
    </row>
    <row r="9806" spans="1:10" s="6" customFormat="1" ht="15" customHeight="1" x14ac:dyDescent="0.3">
      <c r="A9806" s="3" t="s">
        <v>158</v>
      </c>
      <c r="B9806" s="3" t="s">
        <v>159</v>
      </c>
      <c r="C9806" s="3" t="s">
        <v>440</v>
      </c>
      <c r="D9806" s="3" t="s">
        <v>441</v>
      </c>
      <c r="E9806" s="4">
        <v>10</v>
      </c>
      <c r="F9806" s="4">
        <v>31</v>
      </c>
      <c r="G9806" s="3" t="s">
        <v>854</v>
      </c>
      <c r="H9806" s="3" t="s">
        <v>1199</v>
      </c>
      <c r="I9806" s="3" t="s">
        <v>37719</v>
      </c>
      <c r="J9806" s="3" t="s">
        <v>5665</v>
      </c>
    </row>
    <row r="9807" spans="1:10" s="6" customFormat="1" ht="15" customHeight="1" x14ac:dyDescent="0.3">
      <c r="A9807" s="3" t="s">
        <v>158</v>
      </c>
      <c r="B9807" s="3" t="s">
        <v>159</v>
      </c>
      <c r="C9807" s="3" t="s">
        <v>517</v>
      </c>
      <c r="D9807" s="3" t="s">
        <v>518</v>
      </c>
      <c r="E9807" s="4">
        <v>10</v>
      </c>
      <c r="F9807" s="4">
        <v>38</v>
      </c>
      <c r="G9807" s="3" t="s">
        <v>854</v>
      </c>
      <c r="H9807" s="3" t="s">
        <v>1260</v>
      </c>
      <c r="I9807" s="3" t="s">
        <v>37719</v>
      </c>
      <c r="J9807" s="3" t="s">
        <v>5665</v>
      </c>
    </row>
    <row r="9808" spans="1:10" s="6" customFormat="1" ht="15" customHeight="1" x14ac:dyDescent="0.3">
      <c r="A9808" s="3" t="s">
        <v>173</v>
      </c>
      <c r="B9808" s="3" t="s">
        <v>174</v>
      </c>
      <c r="C9808" s="3" t="s">
        <v>25</v>
      </c>
      <c r="D9808" s="3" t="s">
        <v>26</v>
      </c>
      <c r="E9808" s="4">
        <v>11</v>
      </c>
      <c r="F9808" s="4">
        <v>1</v>
      </c>
      <c r="G9808" s="3" t="s">
        <v>867</v>
      </c>
      <c r="H9808" s="3" t="s">
        <v>623</v>
      </c>
      <c r="I9808" s="3" t="s">
        <v>37719</v>
      </c>
      <c r="J9808" s="3" t="s">
        <v>37720</v>
      </c>
    </row>
    <row r="9809" spans="1:10" s="6" customFormat="1" ht="15" customHeight="1" x14ac:dyDescent="0.3">
      <c r="A9809" s="3" t="s">
        <v>173</v>
      </c>
      <c r="B9809" s="3" t="s">
        <v>174</v>
      </c>
      <c r="C9809" s="3" t="s">
        <v>57</v>
      </c>
      <c r="D9809" s="3" t="s">
        <v>58</v>
      </c>
      <c r="E9809" s="4">
        <v>11</v>
      </c>
      <c r="F9809" s="4">
        <v>3</v>
      </c>
      <c r="G9809" s="3" t="s">
        <v>867</v>
      </c>
      <c r="H9809" s="3" t="s">
        <v>705</v>
      </c>
      <c r="I9809" s="3" t="s">
        <v>37719</v>
      </c>
      <c r="J9809" s="3" t="s">
        <v>37720</v>
      </c>
    </row>
    <row r="9810" spans="1:10" s="6" customFormat="1" ht="15" customHeight="1" x14ac:dyDescent="0.3">
      <c r="A9810" s="3" t="s">
        <v>173</v>
      </c>
      <c r="B9810" s="3" t="s">
        <v>174</v>
      </c>
      <c r="C9810" s="3" t="s">
        <v>71</v>
      </c>
      <c r="D9810" s="3" t="s">
        <v>72</v>
      </c>
      <c r="E9810" s="4">
        <v>11</v>
      </c>
      <c r="F9810" s="4">
        <v>4</v>
      </c>
      <c r="G9810" s="3" t="s">
        <v>867</v>
      </c>
      <c r="H9810" s="3" t="s">
        <v>718</v>
      </c>
      <c r="I9810" s="3" t="s">
        <v>37719</v>
      </c>
      <c r="J9810" s="3" t="s">
        <v>37720</v>
      </c>
    </row>
    <row r="9811" spans="1:10" s="6" customFormat="1" ht="15" customHeight="1" x14ac:dyDescent="0.3">
      <c r="A9811" s="3" t="s">
        <v>173</v>
      </c>
      <c r="B9811" s="3" t="s">
        <v>174</v>
      </c>
      <c r="C9811" s="3" t="s">
        <v>86</v>
      </c>
      <c r="D9811" s="3" t="s">
        <v>87</v>
      </c>
      <c r="E9811" s="4">
        <v>11</v>
      </c>
      <c r="F9811" s="4">
        <v>5</v>
      </c>
      <c r="G9811" s="3" t="s">
        <v>867</v>
      </c>
      <c r="H9811" s="3" t="s">
        <v>731</v>
      </c>
      <c r="I9811" s="3" t="s">
        <v>37719</v>
      </c>
      <c r="J9811" s="3" t="s">
        <v>37720</v>
      </c>
    </row>
    <row r="9812" spans="1:10" s="6" customFormat="1" ht="15" customHeight="1" x14ac:dyDescent="0.3">
      <c r="A9812" s="3" t="s">
        <v>173</v>
      </c>
      <c r="B9812" s="3" t="s">
        <v>174</v>
      </c>
      <c r="C9812" s="3" t="s">
        <v>97</v>
      </c>
      <c r="D9812" s="3" t="s">
        <v>98</v>
      </c>
      <c r="E9812" s="4">
        <v>11</v>
      </c>
      <c r="F9812" s="4">
        <v>6</v>
      </c>
      <c r="G9812" s="3" t="s">
        <v>867</v>
      </c>
      <c r="H9812" s="3" t="s">
        <v>742</v>
      </c>
      <c r="I9812" s="3" t="s">
        <v>37719</v>
      </c>
      <c r="J9812" s="3" t="s">
        <v>37720</v>
      </c>
    </row>
    <row r="9813" spans="1:10" s="6" customFormat="1" ht="15" customHeight="1" x14ac:dyDescent="0.3">
      <c r="A9813" s="3" t="s">
        <v>173</v>
      </c>
      <c r="B9813" s="3" t="s">
        <v>174</v>
      </c>
      <c r="C9813" s="3" t="s">
        <v>112</v>
      </c>
      <c r="D9813" s="3" t="s">
        <v>113</v>
      </c>
      <c r="E9813" s="4">
        <v>11</v>
      </c>
      <c r="F9813" s="4">
        <v>7</v>
      </c>
      <c r="G9813" s="3" t="s">
        <v>867</v>
      </c>
      <c r="H9813" s="3" t="s">
        <v>749</v>
      </c>
      <c r="I9813" s="3" t="s">
        <v>37719</v>
      </c>
      <c r="J9813" s="3" t="s">
        <v>37720</v>
      </c>
    </row>
    <row r="9814" spans="1:10" s="6" customFormat="1" ht="15" customHeight="1" x14ac:dyDescent="0.3">
      <c r="A9814" s="3" t="s">
        <v>173</v>
      </c>
      <c r="B9814" s="3" t="s">
        <v>174</v>
      </c>
      <c r="C9814" s="3" t="s">
        <v>128</v>
      </c>
      <c r="D9814" s="3" t="s">
        <v>129</v>
      </c>
      <c r="E9814" s="4">
        <v>11</v>
      </c>
      <c r="F9814" s="4">
        <v>8</v>
      </c>
      <c r="G9814" s="3" t="s">
        <v>867</v>
      </c>
      <c r="H9814" s="3" t="s">
        <v>803</v>
      </c>
      <c r="I9814" s="3" t="s">
        <v>37719</v>
      </c>
      <c r="J9814" s="3" t="s">
        <v>37720</v>
      </c>
    </row>
    <row r="9815" spans="1:10" s="6" customFormat="1" ht="15" customHeight="1" x14ac:dyDescent="0.3">
      <c r="A9815" s="3" t="s">
        <v>173</v>
      </c>
      <c r="B9815" s="3" t="s">
        <v>174</v>
      </c>
      <c r="C9815" s="3" t="s">
        <v>142</v>
      </c>
      <c r="D9815" s="3" t="s">
        <v>143</v>
      </c>
      <c r="E9815" s="4">
        <v>11</v>
      </c>
      <c r="F9815" s="4">
        <v>9</v>
      </c>
      <c r="G9815" s="3" t="s">
        <v>867</v>
      </c>
      <c r="H9815" s="3" t="s">
        <v>820</v>
      </c>
      <c r="I9815" s="3" t="s">
        <v>37719</v>
      </c>
      <c r="J9815" s="3" t="s">
        <v>37720</v>
      </c>
    </row>
    <row r="9816" spans="1:10" s="6" customFormat="1" ht="15" customHeight="1" x14ac:dyDescent="0.3">
      <c r="A9816" s="3" t="s">
        <v>173</v>
      </c>
      <c r="B9816" s="3" t="s">
        <v>174</v>
      </c>
      <c r="C9816" s="3" t="s">
        <v>158</v>
      </c>
      <c r="D9816" s="3" t="s">
        <v>159</v>
      </c>
      <c r="E9816" s="4">
        <v>11</v>
      </c>
      <c r="F9816" s="4">
        <v>10</v>
      </c>
      <c r="G9816" s="3" t="s">
        <v>867</v>
      </c>
      <c r="H9816" s="3" t="s">
        <v>854</v>
      </c>
      <c r="I9816" s="3" t="s">
        <v>37719</v>
      </c>
      <c r="J9816" s="3" t="s">
        <v>37720</v>
      </c>
    </row>
    <row r="9817" spans="1:10" s="6" customFormat="1" ht="15" customHeight="1" x14ac:dyDescent="0.3">
      <c r="A9817" s="3" t="s">
        <v>173</v>
      </c>
      <c r="B9817" s="3" t="s">
        <v>174</v>
      </c>
      <c r="C9817" s="3" t="s">
        <v>189</v>
      </c>
      <c r="D9817" s="3" t="s">
        <v>190</v>
      </c>
      <c r="E9817" s="4">
        <v>11</v>
      </c>
      <c r="F9817" s="4">
        <v>12</v>
      </c>
      <c r="G9817" s="3" t="s">
        <v>867</v>
      </c>
      <c r="H9817" s="3" t="s">
        <v>948</v>
      </c>
      <c r="I9817" s="3" t="s">
        <v>37719</v>
      </c>
      <c r="J9817" s="3" t="s">
        <v>37720</v>
      </c>
    </row>
    <row r="9818" spans="1:10" s="6" customFormat="1" ht="15" customHeight="1" x14ac:dyDescent="0.3">
      <c r="A9818" s="3" t="s">
        <v>173</v>
      </c>
      <c r="B9818" s="3" t="s">
        <v>174</v>
      </c>
      <c r="C9818" s="3" t="s">
        <v>204</v>
      </c>
      <c r="D9818" s="3" t="s">
        <v>205</v>
      </c>
      <c r="E9818" s="4">
        <v>11</v>
      </c>
      <c r="F9818" s="4">
        <v>13</v>
      </c>
      <c r="G9818" s="3" t="s">
        <v>867</v>
      </c>
      <c r="H9818" s="3" t="s">
        <v>956</v>
      </c>
      <c r="I9818" s="3" t="s">
        <v>37719</v>
      </c>
      <c r="J9818" s="3" t="s">
        <v>37720</v>
      </c>
    </row>
    <row r="9819" spans="1:10" s="6" customFormat="1" ht="15" customHeight="1" x14ac:dyDescent="0.3">
      <c r="A9819" s="3" t="s">
        <v>173</v>
      </c>
      <c r="B9819" s="3" t="s">
        <v>174</v>
      </c>
      <c r="C9819" s="3" t="s">
        <v>219</v>
      </c>
      <c r="D9819" s="3" t="s">
        <v>220</v>
      </c>
      <c r="E9819" s="4">
        <v>11</v>
      </c>
      <c r="F9819" s="4">
        <v>14</v>
      </c>
      <c r="G9819" s="3" t="s">
        <v>867</v>
      </c>
      <c r="H9819" s="3" t="s">
        <v>977</v>
      </c>
      <c r="I9819" s="3" t="s">
        <v>37719</v>
      </c>
      <c r="J9819" s="3" t="s">
        <v>37720</v>
      </c>
    </row>
    <row r="9820" spans="1:10" s="6" customFormat="1" ht="15" customHeight="1" x14ac:dyDescent="0.3">
      <c r="A9820" s="3" t="s">
        <v>173</v>
      </c>
      <c r="B9820" s="3" t="s">
        <v>174</v>
      </c>
      <c r="C9820" s="3" t="s">
        <v>232</v>
      </c>
      <c r="D9820" s="3" t="s">
        <v>233</v>
      </c>
      <c r="E9820" s="4">
        <v>11</v>
      </c>
      <c r="F9820" s="4">
        <v>15</v>
      </c>
      <c r="G9820" s="3" t="s">
        <v>867</v>
      </c>
      <c r="H9820" s="3" t="s">
        <v>986</v>
      </c>
      <c r="I9820" s="3" t="s">
        <v>37719</v>
      </c>
      <c r="J9820" s="3" t="s">
        <v>37720</v>
      </c>
    </row>
    <row r="9821" spans="1:10" s="6" customFormat="1" ht="15" customHeight="1" x14ac:dyDescent="0.3">
      <c r="A9821" s="3" t="s">
        <v>173</v>
      </c>
      <c r="B9821" s="3" t="s">
        <v>174</v>
      </c>
      <c r="C9821" s="3" t="s">
        <v>246</v>
      </c>
      <c r="D9821" s="3" t="s">
        <v>247</v>
      </c>
      <c r="E9821" s="4">
        <v>11</v>
      </c>
      <c r="F9821" s="4">
        <v>16</v>
      </c>
      <c r="G9821" s="3" t="s">
        <v>867</v>
      </c>
      <c r="H9821" s="3" t="s">
        <v>989</v>
      </c>
      <c r="I9821" s="3" t="s">
        <v>37719</v>
      </c>
      <c r="J9821" s="3" t="s">
        <v>37720</v>
      </c>
    </row>
    <row r="9822" spans="1:10" s="6" customFormat="1" ht="15" customHeight="1" x14ac:dyDescent="0.3">
      <c r="A9822" s="3" t="s">
        <v>173</v>
      </c>
      <c r="B9822" s="3" t="s">
        <v>174</v>
      </c>
      <c r="C9822" s="3" t="s">
        <v>260</v>
      </c>
      <c r="D9822" s="3" t="s">
        <v>261</v>
      </c>
      <c r="E9822" s="4">
        <v>11</v>
      </c>
      <c r="F9822" s="4">
        <v>17</v>
      </c>
      <c r="G9822" s="3" t="s">
        <v>867</v>
      </c>
      <c r="H9822" s="3" t="s">
        <v>1005</v>
      </c>
      <c r="I9822" s="3" t="s">
        <v>37719</v>
      </c>
      <c r="J9822" s="3" t="s">
        <v>37720</v>
      </c>
    </row>
    <row r="9823" spans="1:10" s="6" customFormat="1" ht="15" customHeight="1" x14ac:dyDescent="0.3">
      <c r="A9823" s="3" t="s">
        <v>158</v>
      </c>
      <c r="B9823" s="3" t="s">
        <v>159</v>
      </c>
      <c r="C9823" s="3" t="s">
        <v>568</v>
      </c>
      <c r="D9823" s="3" t="s">
        <v>569</v>
      </c>
      <c r="E9823" s="4">
        <v>10</v>
      </c>
      <c r="F9823" s="4">
        <v>42</v>
      </c>
      <c r="G9823" s="3" t="s">
        <v>854</v>
      </c>
      <c r="H9823" s="3" t="s">
        <v>1302</v>
      </c>
      <c r="I9823" s="3" t="s">
        <v>37719</v>
      </c>
      <c r="J9823" s="3" t="s">
        <v>5728</v>
      </c>
    </row>
    <row r="9824" spans="1:10" s="6" customFormat="1" ht="15" customHeight="1" x14ac:dyDescent="0.3">
      <c r="A9824" s="3" t="s">
        <v>158</v>
      </c>
      <c r="B9824" s="3" t="s">
        <v>159</v>
      </c>
      <c r="C9824" s="3" t="s">
        <v>493</v>
      </c>
      <c r="D9824" s="3" t="s">
        <v>494</v>
      </c>
      <c r="E9824" s="4">
        <v>10</v>
      </c>
      <c r="F9824" s="4">
        <v>36</v>
      </c>
      <c r="G9824" s="3" t="s">
        <v>854</v>
      </c>
      <c r="H9824" s="3" t="s">
        <v>1241</v>
      </c>
      <c r="I9824" s="3" t="s">
        <v>37719</v>
      </c>
      <c r="J9824" s="3" t="s">
        <v>5728</v>
      </c>
    </row>
    <row r="9825" spans="1:10" s="6" customFormat="1" ht="15" customHeight="1" x14ac:dyDescent="0.3">
      <c r="A9825" s="3" t="s">
        <v>158</v>
      </c>
      <c r="B9825" s="3" t="s">
        <v>159</v>
      </c>
      <c r="C9825" s="3" t="s">
        <v>402</v>
      </c>
      <c r="D9825" s="3" t="s">
        <v>403</v>
      </c>
      <c r="E9825" s="4">
        <v>10</v>
      </c>
      <c r="F9825" s="4">
        <v>28</v>
      </c>
      <c r="G9825" s="3" t="s">
        <v>854</v>
      </c>
      <c r="H9825" s="3" t="s">
        <v>1173</v>
      </c>
      <c r="I9825" s="3" t="s">
        <v>37719</v>
      </c>
      <c r="J9825" s="3" t="s">
        <v>5728</v>
      </c>
    </row>
    <row r="9826" spans="1:10" s="6" customFormat="1" ht="15" customHeight="1" x14ac:dyDescent="0.3">
      <c r="A9826" s="3" t="s">
        <v>158</v>
      </c>
      <c r="B9826" s="3" t="s">
        <v>159</v>
      </c>
      <c r="C9826" s="3" t="s">
        <v>389</v>
      </c>
      <c r="D9826" s="3" t="s">
        <v>390</v>
      </c>
      <c r="E9826" s="4">
        <v>10</v>
      </c>
      <c r="F9826" s="4">
        <v>27</v>
      </c>
      <c r="G9826" s="3" t="s">
        <v>854</v>
      </c>
      <c r="H9826" s="3" t="s">
        <v>1127</v>
      </c>
      <c r="I9826" s="3" t="s">
        <v>37719</v>
      </c>
      <c r="J9826" s="3" t="s">
        <v>5728</v>
      </c>
    </row>
    <row r="9827" spans="1:10" s="6" customFormat="1" ht="15" customHeight="1" x14ac:dyDescent="0.3">
      <c r="A9827" s="3" t="s">
        <v>158</v>
      </c>
      <c r="B9827" s="3" t="s">
        <v>159</v>
      </c>
      <c r="C9827" s="3" t="s">
        <v>352</v>
      </c>
      <c r="D9827" s="3" t="s">
        <v>353</v>
      </c>
      <c r="E9827" s="4">
        <v>10</v>
      </c>
      <c r="F9827" s="4">
        <v>24</v>
      </c>
      <c r="G9827" s="3" t="s">
        <v>854</v>
      </c>
      <c r="H9827" s="3" t="s">
        <v>1092</v>
      </c>
      <c r="I9827" s="3" t="s">
        <v>37719</v>
      </c>
      <c r="J9827" s="3" t="s">
        <v>5728</v>
      </c>
    </row>
    <row r="9828" spans="1:10" s="6" customFormat="1" ht="15" customHeight="1" x14ac:dyDescent="0.3">
      <c r="A9828" s="3" t="s">
        <v>158</v>
      </c>
      <c r="B9828" s="3" t="s">
        <v>159</v>
      </c>
      <c r="C9828" s="3" t="s">
        <v>337</v>
      </c>
      <c r="D9828" s="3" t="s">
        <v>338</v>
      </c>
      <c r="E9828" s="4">
        <v>10</v>
      </c>
      <c r="F9828" s="4">
        <v>23</v>
      </c>
      <c r="G9828" s="3" t="s">
        <v>854</v>
      </c>
      <c r="H9828" s="3" t="s">
        <v>1068</v>
      </c>
      <c r="I9828" s="3" t="s">
        <v>37719</v>
      </c>
      <c r="J9828" s="3" t="s">
        <v>5728</v>
      </c>
    </row>
    <row r="9829" spans="1:10" s="6" customFormat="1" ht="15" customHeight="1" x14ac:dyDescent="0.3">
      <c r="A9829" s="3" t="s">
        <v>158</v>
      </c>
      <c r="B9829" s="3" t="s">
        <v>159</v>
      </c>
      <c r="C9829" s="3" t="s">
        <v>272</v>
      </c>
      <c r="D9829" s="3" t="s">
        <v>273</v>
      </c>
      <c r="E9829" s="4">
        <v>10</v>
      </c>
      <c r="F9829" s="4">
        <v>18</v>
      </c>
      <c r="G9829" s="3" t="s">
        <v>854</v>
      </c>
      <c r="H9829" s="3" t="s">
        <v>1009</v>
      </c>
      <c r="I9829" s="3" t="s">
        <v>37719</v>
      </c>
      <c r="J9829" s="3" t="s">
        <v>5728</v>
      </c>
    </row>
    <row r="9830" spans="1:10" s="6" customFormat="1" ht="15" customHeight="1" x14ac:dyDescent="0.3">
      <c r="A9830" s="3" t="s">
        <v>158</v>
      </c>
      <c r="B9830" s="3" t="s">
        <v>159</v>
      </c>
      <c r="C9830" s="3" t="s">
        <v>112</v>
      </c>
      <c r="D9830" s="3" t="s">
        <v>113</v>
      </c>
      <c r="E9830" s="4">
        <v>10</v>
      </c>
      <c r="F9830" s="4">
        <v>7</v>
      </c>
      <c r="G9830" s="3" t="s">
        <v>854</v>
      </c>
      <c r="H9830" s="3" t="s">
        <v>749</v>
      </c>
      <c r="I9830" s="3" t="s">
        <v>37719</v>
      </c>
      <c r="J9830" s="3" t="s">
        <v>5728</v>
      </c>
    </row>
    <row r="9831" spans="1:10" s="6" customFormat="1" ht="15" customHeight="1" x14ac:dyDescent="0.3">
      <c r="A9831" s="3" t="s">
        <v>158</v>
      </c>
      <c r="B9831" s="3" t="s">
        <v>159</v>
      </c>
      <c r="C9831" s="3" t="s">
        <v>86</v>
      </c>
      <c r="D9831" s="3" t="s">
        <v>87</v>
      </c>
      <c r="E9831" s="4">
        <v>10</v>
      </c>
      <c r="F9831" s="4">
        <v>5</v>
      </c>
      <c r="G9831" s="3" t="s">
        <v>854</v>
      </c>
      <c r="H9831" s="3" t="s">
        <v>731</v>
      </c>
      <c r="I9831" s="3" t="s">
        <v>37719</v>
      </c>
      <c r="J9831" s="3" t="s">
        <v>5728</v>
      </c>
    </row>
    <row r="9832" spans="1:10" s="6" customFormat="1" ht="15" customHeight="1" x14ac:dyDescent="0.3">
      <c r="A9832" s="3" t="s">
        <v>158</v>
      </c>
      <c r="B9832" s="3" t="s">
        <v>159</v>
      </c>
      <c r="C9832" s="3" t="s">
        <v>25</v>
      </c>
      <c r="D9832" s="3" t="s">
        <v>26</v>
      </c>
      <c r="E9832" s="4">
        <v>10</v>
      </c>
      <c r="F9832" s="4">
        <v>1</v>
      </c>
      <c r="G9832" s="3" t="s">
        <v>854</v>
      </c>
      <c r="H9832" s="3" t="s">
        <v>623</v>
      </c>
      <c r="I9832" s="3" t="s">
        <v>37719</v>
      </c>
      <c r="J9832" s="3" t="s">
        <v>5728</v>
      </c>
    </row>
    <row r="9833" spans="1:10" s="6" customFormat="1" ht="15" customHeight="1" x14ac:dyDescent="0.3">
      <c r="A9833" s="3" t="s">
        <v>158</v>
      </c>
      <c r="B9833" s="3" t="s">
        <v>159</v>
      </c>
      <c r="C9833" s="3" t="s">
        <v>581</v>
      </c>
      <c r="D9833" s="3" t="s">
        <v>582</v>
      </c>
      <c r="E9833" s="4">
        <v>10</v>
      </c>
      <c r="F9833" s="4">
        <v>43</v>
      </c>
      <c r="G9833" s="3" t="s">
        <v>854</v>
      </c>
      <c r="H9833" s="3" t="s">
        <v>1321</v>
      </c>
      <c r="I9833" s="3" t="s">
        <v>37719</v>
      </c>
      <c r="J9833" s="3" t="s">
        <v>5713</v>
      </c>
    </row>
    <row r="9834" spans="1:10" s="6" customFormat="1" ht="15" customHeight="1" x14ac:dyDescent="0.3">
      <c r="A9834" s="3" t="s">
        <v>158</v>
      </c>
      <c r="B9834" s="3" t="s">
        <v>159</v>
      </c>
      <c r="C9834" s="3" t="s">
        <v>568</v>
      </c>
      <c r="D9834" s="3" t="s">
        <v>569</v>
      </c>
      <c r="E9834" s="4">
        <v>10</v>
      </c>
      <c r="F9834" s="4">
        <v>42</v>
      </c>
      <c r="G9834" s="3" t="s">
        <v>854</v>
      </c>
      <c r="H9834" s="3" t="s">
        <v>1302</v>
      </c>
      <c r="I9834" s="3" t="s">
        <v>37719</v>
      </c>
      <c r="J9834" s="3" t="s">
        <v>5713</v>
      </c>
    </row>
    <row r="9835" spans="1:10" s="6" customFormat="1" ht="15" customHeight="1" x14ac:dyDescent="0.3">
      <c r="A9835" s="3" t="s">
        <v>158</v>
      </c>
      <c r="B9835" s="3" t="s">
        <v>159</v>
      </c>
      <c r="C9835" s="3" t="s">
        <v>448</v>
      </c>
      <c r="D9835" s="3" t="s">
        <v>449</v>
      </c>
      <c r="E9835" s="4">
        <v>10</v>
      </c>
      <c r="F9835" s="4">
        <v>32</v>
      </c>
      <c r="G9835" s="3" t="s">
        <v>854</v>
      </c>
      <c r="H9835" s="3" t="s">
        <v>1201</v>
      </c>
      <c r="I9835" s="3" t="s">
        <v>37719</v>
      </c>
      <c r="J9835" s="3" t="s">
        <v>5713</v>
      </c>
    </row>
    <row r="9836" spans="1:10" s="6" customFormat="1" ht="15" customHeight="1" x14ac:dyDescent="0.3">
      <c r="A9836" s="3" t="s">
        <v>158</v>
      </c>
      <c r="B9836" s="3" t="s">
        <v>159</v>
      </c>
      <c r="C9836" s="3" t="s">
        <v>440</v>
      </c>
      <c r="D9836" s="3" t="s">
        <v>441</v>
      </c>
      <c r="E9836" s="4">
        <v>10</v>
      </c>
      <c r="F9836" s="4">
        <v>31</v>
      </c>
      <c r="G9836" s="3" t="s">
        <v>854</v>
      </c>
      <c r="H9836" s="3" t="s">
        <v>1199</v>
      </c>
      <c r="I9836" s="3" t="s">
        <v>37719</v>
      </c>
      <c r="J9836" s="3" t="s">
        <v>5713</v>
      </c>
    </row>
    <row r="9837" spans="1:10" s="6" customFormat="1" ht="15" customHeight="1" x14ac:dyDescent="0.3">
      <c r="A9837" s="3" t="s">
        <v>173</v>
      </c>
      <c r="B9837" s="3" t="s">
        <v>174</v>
      </c>
      <c r="C9837" s="3" t="s">
        <v>593</v>
      </c>
      <c r="D9837" s="3" t="s">
        <v>594</v>
      </c>
      <c r="E9837" s="4">
        <v>11</v>
      </c>
      <c r="F9837" s="4">
        <v>44</v>
      </c>
      <c r="G9837" s="3" t="s">
        <v>867</v>
      </c>
      <c r="H9837" s="3" t="s">
        <v>1333</v>
      </c>
      <c r="I9837" s="3" t="s">
        <v>37719</v>
      </c>
      <c r="J9837" s="3" t="s">
        <v>5436</v>
      </c>
    </row>
    <row r="9838" spans="1:10" s="6" customFormat="1" ht="15" customHeight="1" x14ac:dyDescent="0.3">
      <c r="A9838" s="3" t="s">
        <v>173</v>
      </c>
      <c r="B9838" s="3" t="s">
        <v>174</v>
      </c>
      <c r="C9838" s="3" t="s">
        <v>581</v>
      </c>
      <c r="D9838" s="3" t="s">
        <v>582</v>
      </c>
      <c r="E9838" s="4">
        <v>11</v>
      </c>
      <c r="F9838" s="4">
        <v>43</v>
      </c>
      <c r="G9838" s="3" t="s">
        <v>867</v>
      </c>
      <c r="H9838" s="3" t="s">
        <v>1321</v>
      </c>
      <c r="I9838" s="3" t="s">
        <v>37719</v>
      </c>
      <c r="J9838" s="3" t="s">
        <v>5436</v>
      </c>
    </row>
    <row r="9839" spans="1:10" s="6" customFormat="1" ht="15" customHeight="1" x14ac:dyDescent="0.3">
      <c r="A9839" s="3" t="s">
        <v>173</v>
      </c>
      <c r="B9839" s="3" t="s">
        <v>174</v>
      </c>
      <c r="C9839" s="3" t="s">
        <v>545</v>
      </c>
      <c r="D9839" s="3" t="s">
        <v>546</v>
      </c>
      <c r="E9839" s="4">
        <v>11</v>
      </c>
      <c r="F9839" s="4">
        <v>40</v>
      </c>
      <c r="G9839" s="3" t="s">
        <v>867</v>
      </c>
      <c r="H9839" s="3" t="s">
        <v>1276</v>
      </c>
      <c r="I9839" s="3" t="s">
        <v>37719</v>
      </c>
      <c r="J9839" s="3" t="s">
        <v>5436</v>
      </c>
    </row>
    <row r="9840" spans="1:10" s="6" customFormat="1" ht="15" customHeight="1" x14ac:dyDescent="0.3">
      <c r="A9840" s="3" t="s">
        <v>173</v>
      </c>
      <c r="B9840" s="3" t="s">
        <v>174</v>
      </c>
      <c r="C9840" s="3" t="s">
        <v>532</v>
      </c>
      <c r="D9840" s="3" t="s">
        <v>533</v>
      </c>
      <c r="E9840" s="4">
        <v>11</v>
      </c>
      <c r="F9840" s="4">
        <v>39</v>
      </c>
      <c r="G9840" s="3" t="s">
        <v>867</v>
      </c>
      <c r="H9840" s="3" t="s">
        <v>1265</v>
      </c>
      <c r="I9840" s="3" t="s">
        <v>37719</v>
      </c>
      <c r="J9840" s="3" t="s">
        <v>5436</v>
      </c>
    </row>
    <row r="9841" spans="1:10" s="6" customFormat="1" ht="15" customHeight="1" x14ac:dyDescent="0.3">
      <c r="A9841" s="3" t="s">
        <v>173</v>
      </c>
      <c r="B9841" s="3" t="s">
        <v>174</v>
      </c>
      <c r="C9841" s="3" t="s">
        <v>25</v>
      </c>
      <c r="D9841" s="3" t="s">
        <v>26</v>
      </c>
      <c r="E9841" s="4">
        <v>11</v>
      </c>
      <c r="F9841" s="4">
        <v>1</v>
      </c>
      <c r="G9841" s="3" t="s">
        <v>867</v>
      </c>
      <c r="H9841" s="3" t="s">
        <v>623</v>
      </c>
      <c r="I9841" s="3" t="s">
        <v>37719</v>
      </c>
      <c r="J9841" s="3" t="s">
        <v>5436</v>
      </c>
    </row>
    <row r="9842" spans="1:10" s="6" customFormat="1" ht="15" customHeight="1" x14ac:dyDescent="0.3">
      <c r="A9842" s="3" t="s">
        <v>173</v>
      </c>
      <c r="B9842" s="3" t="s">
        <v>174</v>
      </c>
      <c r="C9842" s="3" t="s">
        <v>42</v>
      </c>
      <c r="D9842" s="3" t="s">
        <v>43</v>
      </c>
      <c r="E9842" s="4">
        <v>11</v>
      </c>
      <c r="F9842" s="4">
        <v>2</v>
      </c>
      <c r="G9842" s="3" t="s">
        <v>867</v>
      </c>
      <c r="H9842" s="3" t="s">
        <v>686</v>
      </c>
      <c r="I9842" s="3" t="s">
        <v>37719</v>
      </c>
      <c r="J9842" s="3" t="s">
        <v>5436</v>
      </c>
    </row>
    <row r="9843" spans="1:10" s="6" customFormat="1" ht="15" customHeight="1" x14ac:dyDescent="0.3">
      <c r="A9843" s="3" t="s">
        <v>173</v>
      </c>
      <c r="B9843" s="3" t="s">
        <v>174</v>
      </c>
      <c r="C9843" s="3" t="s">
        <v>57</v>
      </c>
      <c r="D9843" s="3" t="s">
        <v>58</v>
      </c>
      <c r="E9843" s="4">
        <v>11</v>
      </c>
      <c r="F9843" s="4">
        <v>3</v>
      </c>
      <c r="G9843" s="3" t="s">
        <v>867</v>
      </c>
      <c r="H9843" s="3" t="s">
        <v>705</v>
      </c>
      <c r="I9843" s="3" t="s">
        <v>37719</v>
      </c>
      <c r="J9843" s="3" t="s">
        <v>5436</v>
      </c>
    </row>
    <row r="9844" spans="1:10" s="6" customFormat="1" ht="15" customHeight="1" x14ac:dyDescent="0.3">
      <c r="A9844" s="3" t="s">
        <v>173</v>
      </c>
      <c r="B9844" s="3" t="s">
        <v>174</v>
      </c>
      <c r="C9844" s="3" t="s">
        <v>71</v>
      </c>
      <c r="D9844" s="3" t="s">
        <v>72</v>
      </c>
      <c r="E9844" s="4">
        <v>11</v>
      </c>
      <c r="F9844" s="4">
        <v>4</v>
      </c>
      <c r="G9844" s="3" t="s">
        <v>867</v>
      </c>
      <c r="H9844" s="3" t="s">
        <v>718</v>
      </c>
      <c r="I9844" s="3" t="s">
        <v>37719</v>
      </c>
      <c r="J9844" s="3" t="s">
        <v>5436</v>
      </c>
    </row>
    <row r="9845" spans="1:10" s="6" customFormat="1" ht="15" customHeight="1" x14ac:dyDescent="0.3">
      <c r="A9845" s="3" t="s">
        <v>173</v>
      </c>
      <c r="B9845" s="3" t="s">
        <v>174</v>
      </c>
      <c r="C9845" s="3" t="s">
        <v>86</v>
      </c>
      <c r="D9845" s="3" t="s">
        <v>87</v>
      </c>
      <c r="E9845" s="4">
        <v>11</v>
      </c>
      <c r="F9845" s="4">
        <v>5</v>
      </c>
      <c r="G9845" s="3" t="s">
        <v>867</v>
      </c>
      <c r="H9845" s="3" t="s">
        <v>731</v>
      </c>
      <c r="I9845" s="3" t="s">
        <v>37719</v>
      </c>
      <c r="J9845" s="3" t="s">
        <v>5436</v>
      </c>
    </row>
    <row r="9846" spans="1:10" s="6" customFormat="1" ht="15" customHeight="1" x14ac:dyDescent="0.3">
      <c r="A9846" s="3" t="s">
        <v>173</v>
      </c>
      <c r="B9846" s="3" t="s">
        <v>174</v>
      </c>
      <c r="C9846" s="3" t="s">
        <v>112</v>
      </c>
      <c r="D9846" s="3" t="s">
        <v>113</v>
      </c>
      <c r="E9846" s="4">
        <v>11</v>
      </c>
      <c r="F9846" s="4">
        <v>7</v>
      </c>
      <c r="G9846" s="3" t="s">
        <v>867</v>
      </c>
      <c r="H9846" s="3" t="s">
        <v>749</v>
      </c>
      <c r="I9846" s="3" t="s">
        <v>37719</v>
      </c>
      <c r="J9846" s="3" t="s">
        <v>5436</v>
      </c>
    </row>
    <row r="9847" spans="1:10" s="6" customFormat="1" ht="15" customHeight="1" x14ac:dyDescent="0.3">
      <c r="A9847" s="3" t="s">
        <v>173</v>
      </c>
      <c r="B9847" s="3" t="s">
        <v>174</v>
      </c>
      <c r="C9847" s="3" t="s">
        <v>128</v>
      </c>
      <c r="D9847" s="3" t="s">
        <v>129</v>
      </c>
      <c r="E9847" s="4">
        <v>11</v>
      </c>
      <c r="F9847" s="4">
        <v>8</v>
      </c>
      <c r="G9847" s="3" t="s">
        <v>867</v>
      </c>
      <c r="H9847" s="3" t="s">
        <v>803</v>
      </c>
      <c r="I9847" s="3" t="s">
        <v>37719</v>
      </c>
      <c r="J9847" s="3" t="s">
        <v>5436</v>
      </c>
    </row>
    <row r="9848" spans="1:10" s="6" customFormat="1" ht="15" customHeight="1" x14ac:dyDescent="0.3">
      <c r="A9848" s="3" t="s">
        <v>173</v>
      </c>
      <c r="B9848" s="3" t="s">
        <v>174</v>
      </c>
      <c r="C9848" s="3" t="s">
        <v>142</v>
      </c>
      <c r="D9848" s="3" t="s">
        <v>143</v>
      </c>
      <c r="E9848" s="4">
        <v>11</v>
      </c>
      <c r="F9848" s="4">
        <v>9</v>
      </c>
      <c r="G9848" s="3" t="s">
        <v>867</v>
      </c>
      <c r="H9848" s="3" t="s">
        <v>820</v>
      </c>
      <c r="I9848" s="3" t="s">
        <v>37719</v>
      </c>
      <c r="J9848" s="3" t="s">
        <v>5436</v>
      </c>
    </row>
    <row r="9849" spans="1:10" s="6" customFormat="1" ht="15" customHeight="1" x14ac:dyDescent="0.3">
      <c r="A9849" s="3" t="s">
        <v>173</v>
      </c>
      <c r="B9849" s="3" t="s">
        <v>174</v>
      </c>
      <c r="C9849" s="3" t="s">
        <v>158</v>
      </c>
      <c r="D9849" s="3" t="s">
        <v>159</v>
      </c>
      <c r="E9849" s="4">
        <v>11</v>
      </c>
      <c r="F9849" s="4">
        <v>10</v>
      </c>
      <c r="G9849" s="3" t="s">
        <v>867</v>
      </c>
      <c r="H9849" s="3" t="s">
        <v>854</v>
      </c>
      <c r="I9849" s="3" t="s">
        <v>37719</v>
      </c>
      <c r="J9849" s="3" t="s">
        <v>5436</v>
      </c>
    </row>
    <row r="9850" spans="1:10" s="6" customFormat="1" ht="15" customHeight="1" x14ac:dyDescent="0.3">
      <c r="A9850" s="3" t="s">
        <v>173</v>
      </c>
      <c r="B9850" s="3" t="s">
        <v>174</v>
      </c>
      <c r="C9850" s="3" t="s">
        <v>189</v>
      </c>
      <c r="D9850" s="3" t="s">
        <v>190</v>
      </c>
      <c r="E9850" s="4">
        <v>11</v>
      </c>
      <c r="F9850" s="4">
        <v>12</v>
      </c>
      <c r="G9850" s="3" t="s">
        <v>867</v>
      </c>
      <c r="H9850" s="3" t="s">
        <v>948</v>
      </c>
      <c r="I9850" s="3" t="s">
        <v>37719</v>
      </c>
      <c r="J9850" s="3" t="s">
        <v>5436</v>
      </c>
    </row>
    <row r="9851" spans="1:10" s="6" customFormat="1" ht="15" customHeight="1" x14ac:dyDescent="0.3">
      <c r="A9851" s="3" t="s">
        <v>173</v>
      </c>
      <c r="B9851" s="3" t="s">
        <v>174</v>
      </c>
      <c r="C9851" s="3" t="s">
        <v>219</v>
      </c>
      <c r="D9851" s="3" t="s">
        <v>220</v>
      </c>
      <c r="E9851" s="4">
        <v>11</v>
      </c>
      <c r="F9851" s="4">
        <v>14</v>
      </c>
      <c r="G9851" s="3" t="s">
        <v>867</v>
      </c>
      <c r="H9851" s="3" t="s">
        <v>977</v>
      </c>
      <c r="I9851" s="3" t="s">
        <v>37719</v>
      </c>
      <c r="J9851" s="3" t="s">
        <v>5436</v>
      </c>
    </row>
    <row r="9852" spans="1:10" s="6" customFormat="1" ht="15" customHeight="1" x14ac:dyDescent="0.3">
      <c r="A9852" s="3" t="s">
        <v>173</v>
      </c>
      <c r="B9852" s="3" t="s">
        <v>174</v>
      </c>
      <c r="C9852" s="3" t="s">
        <v>232</v>
      </c>
      <c r="D9852" s="3" t="s">
        <v>233</v>
      </c>
      <c r="E9852" s="4">
        <v>11</v>
      </c>
      <c r="F9852" s="4">
        <v>15</v>
      </c>
      <c r="G9852" s="3" t="s">
        <v>867</v>
      </c>
      <c r="H9852" s="3" t="s">
        <v>986</v>
      </c>
      <c r="I9852" s="3" t="s">
        <v>37719</v>
      </c>
      <c r="J9852" s="3" t="s">
        <v>5436</v>
      </c>
    </row>
    <row r="9853" spans="1:10" s="6" customFormat="1" ht="15" customHeight="1" x14ac:dyDescent="0.3">
      <c r="A9853" s="3" t="s">
        <v>173</v>
      </c>
      <c r="B9853" s="3" t="s">
        <v>174</v>
      </c>
      <c r="C9853" s="3" t="s">
        <v>246</v>
      </c>
      <c r="D9853" s="3" t="s">
        <v>247</v>
      </c>
      <c r="E9853" s="4">
        <v>11</v>
      </c>
      <c r="F9853" s="4">
        <v>16</v>
      </c>
      <c r="G9853" s="3" t="s">
        <v>867</v>
      </c>
      <c r="H9853" s="3" t="s">
        <v>989</v>
      </c>
      <c r="I9853" s="3" t="s">
        <v>37719</v>
      </c>
      <c r="J9853" s="3" t="s">
        <v>5436</v>
      </c>
    </row>
    <row r="9854" spans="1:10" s="6" customFormat="1" ht="15" customHeight="1" x14ac:dyDescent="0.3">
      <c r="A9854" s="3" t="s">
        <v>173</v>
      </c>
      <c r="B9854" s="3" t="s">
        <v>174</v>
      </c>
      <c r="C9854" s="3" t="s">
        <v>260</v>
      </c>
      <c r="D9854" s="3" t="s">
        <v>261</v>
      </c>
      <c r="E9854" s="4">
        <v>11</v>
      </c>
      <c r="F9854" s="4">
        <v>17</v>
      </c>
      <c r="G9854" s="3" t="s">
        <v>867</v>
      </c>
      <c r="H9854" s="3" t="s">
        <v>1005</v>
      </c>
      <c r="I9854" s="3" t="s">
        <v>37719</v>
      </c>
      <c r="J9854" s="3" t="s">
        <v>5436</v>
      </c>
    </row>
    <row r="9855" spans="1:10" s="6" customFormat="1" ht="15" customHeight="1" x14ac:dyDescent="0.3">
      <c r="A9855" s="3" t="s">
        <v>158</v>
      </c>
      <c r="B9855" s="3" t="s">
        <v>159</v>
      </c>
      <c r="C9855" s="3" t="s">
        <v>430</v>
      </c>
      <c r="D9855" s="3" t="s">
        <v>431</v>
      </c>
      <c r="E9855" s="4">
        <v>10</v>
      </c>
      <c r="F9855" s="4">
        <v>30</v>
      </c>
      <c r="G9855" s="3" t="s">
        <v>854</v>
      </c>
      <c r="H9855" s="3" t="s">
        <v>1191</v>
      </c>
      <c r="I9855" s="3" t="s">
        <v>37719</v>
      </c>
      <c r="J9855" s="3" t="s">
        <v>5713</v>
      </c>
    </row>
    <row r="9856" spans="1:10" s="6" customFormat="1" ht="15" customHeight="1" x14ac:dyDescent="0.3">
      <c r="A9856" s="3" t="s">
        <v>173</v>
      </c>
      <c r="B9856" s="3" t="s">
        <v>174</v>
      </c>
      <c r="C9856" s="3" t="s">
        <v>272</v>
      </c>
      <c r="D9856" s="3" t="s">
        <v>273</v>
      </c>
      <c r="E9856" s="4">
        <v>11</v>
      </c>
      <c r="F9856" s="4">
        <v>18</v>
      </c>
      <c r="G9856" s="3" t="s">
        <v>867</v>
      </c>
      <c r="H9856" s="3" t="s">
        <v>1009</v>
      </c>
      <c r="I9856" s="3" t="s">
        <v>37719</v>
      </c>
      <c r="J9856" s="3" t="s">
        <v>5436</v>
      </c>
    </row>
    <row r="9857" spans="1:10" s="6" customFormat="1" ht="15" customHeight="1" x14ac:dyDescent="0.3">
      <c r="A9857" s="3" t="s">
        <v>173</v>
      </c>
      <c r="B9857" s="3" t="s">
        <v>174</v>
      </c>
      <c r="C9857" s="3" t="s">
        <v>295</v>
      </c>
      <c r="D9857" s="3" t="s">
        <v>296</v>
      </c>
      <c r="E9857" s="4">
        <v>11</v>
      </c>
      <c r="F9857" s="4">
        <v>20</v>
      </c>
      <c r="G9857" s="3" t="s">
        <v>867</v>
      </c>
      <c r="H9857" s="3" t="s">
        <v>1028</v>
      </c>
      <c r="I9857" s="3" t="s">
        <v>37719</v>
      </c>
      <c r="J9857" s="3" t="s">
        <v>5436</v>
      </c>
    </row>
    <row r="9858" spans="1:10" s="6" customFormat="1" ht="15" customHeight="1" x14ac:dyDescent="0.3">
      <c r="A9858" s="3" t="s">
        <v>173</v>
      </c>
      <c r="B9858" s="3" t="s">
        <v>174</v>
      </c>
      <c r="C9858" s="3" t="s">
        <v>307</v>
      </c>
      <c r="D9858" s="3" t="s">
        <v>308</v>
      </c>
      <c r="E9858" s="4">
        <v>11</v>
      </c>
      <c r="F9858" s="4">
        <v>21</v>
      </c>
      <c r="G9858" s="3" t="s">
        <v>867</v>
      </c>
      <c r="H9858" s="3" t="s">
        <v>1051</v>
      </c>
      <c r="I9858" s="3" t="s">
        <v>37719</v>
      </c>
      <c r="J9858" s="3" t="s">
        <v>5436</v>
      </c>
    </row>
    <row r="9859" spans="1:10" s="6" customFormat="1" ht="15" customHeight="1" x14ac:dyDescent="0.3">
      <c r="A9859" s="3" t="s">
        <v>173</v>
      </c>
      <c r="B9859" s="3" t="s">
        <v>174</v>
      </c>
      <c r="C9859" s="3" t="s">
        <v>322</v>
      </c>
      <c r="D9859" s="3" t="s">
        <v>323</v>
      </c>
      <c r="E9859" s="4">
        <v>11</v>
      </c>
      <c r="F9859" s="4">
        <v>22</v>
      </c>
      <c r="G9859" s="3" t="s">
        <v>867</v>
      </c>
      <c r="H9859" s="3" t="s">
        <v>1065</v>
      </c>
      <c r="I9859" s="3" t="s">
        <v>37719</v>
      </c>
      <c r="J9859" s="3" t="s">
        <v>5436</v>
      </c>
    </row>
    <row r="9860" spans="1:10" s="6" customFormat="1" ht="15" customHeight="1" x14ac:dyDescent="0.3">
      <c r="A9860" s="3" t="s">
        <v>173</v>
      </c>
      <c r="B9860" s="3" t="s">
        <v>174</v>
      </c>
      <c r="C9860" s="3" t="s">
        <v>337</v>
      </c>
      <c r="D9860" s="3" t="s">
        <v>338</v>
      </c>
      <c r="E9860" s="4">
        <v>11</v>
      </c>
      <c r="F9860" s="4">
        <v>23</v>
      </c>
      <c r="G9860" s="3" t="s">
        <v>867</v>
      </c>
      <c r="H9860" s="3" t="s">
        <v>1068</v>
      </c>
      <c r="I9860" s="3" t="s">
        <v>37719</v>
      </c>
      <c r="J9860" s="3" t="s">
        <v>5436</v>
      </c>
    </row>
    <row r="9861" spans="1:10" s="6" customFormat="1" ht="15" customHeight="1" x14ac:dyDescent="0.3">
      <c r="A9861" s="3" t="s">
        <v>173</v>
      </c>
      <c r="B9861" s="3" t="s">
        <v>174</v>
      </c>
      <c r="C9861" s="3" t="s">
        <v>352</v>
      </c>
      <c r="D9861" s="3" t="s">
        <v>353</v>
      </c>
      <c r="E9861" s="4">
        <v>11</v>
      </c>
      <c r="F9861" s="4">
        <v>24</v>
      </c>
      <c r="G9861" s="3" t="s">
        <v>867</v>
      </c>
      <c r="H9861" s="3" t="s">
        <v>1092</v>
      </c>
      <c r="I9861" s="3" t="s">
        <v>37719</v>
      </c>
      <c r="J9861" s="3" t="s">
        <v>5436</v>
      </c>
    </row>
    <row r="9862" spans="1:10" s="6" customFormat="1" ht="15" customHeight="1" x14ac:dyDescent="0.3">
      <c r="A9862" s="3" t="s">
        <v>173</v>
      </c>
      <c r="B9862" s="3" t="s">
        <v>174</v>
      </c>
      <c r="C9862" s="3" t="s">
        <v>366</v>
      </c>
      <c r="D9862" s="3" t="s">
        <v>367</v>
      </c>
      <c r="E9862" s="4">
        <v>11</v>
      </c>
      <c r="F9862" s="4">
        <v>25</v>
      </c>
      <c r="G9862" s="3" t="s">
        <v>867</v>
      </c>
      <c r="H9862" s="3" t="s">
        <v>1110</v>
      </c>
      <c r="I9862" s="3" t="s">
        <v>37719</v>
      </c>
      <c r="J9862" s="3" t="s">
        <v>5436</v>
      </c>
    </row>
    <row r="9863" spans="1:10" s="6" customFormat="1" ht="15" customHeight="1" x14ac:dyDescent="0.3">
      <c r="A9863" s="3" t="s">
        <v>173</v>
      </c>
      <c r="B9863" s="3" t="s">
        <v>174</v>
      </c>
      <c r="C9863" s="3" t="s">
        <v>376</v>
      </c>
      <c r="D9863" s="3" t="s">
        <v>377</v>
      </c>
      <c r="E9863" s="4">
        <v>11</v>
      </c>
      <c r="F9863" s="4">
        <v>26</v>
      </c>
      <c r="G9863" s="3" t="s">
        <v>867</v>
      </c>
      <c r="H9863" s="3" t="s">
        <v>1119</v>
      </c>
      <c r="I9863" s="3" t="s">
        <v>37719</v>
      </c>
      <c r="J9863" s="3" t="s">
        <v>5436</v>
      </c>
    </row>
    <row r="9864" spans="1:10" s="6" customFormat="1" ht="15" customHeight="1" x14ac:dyDescent="0.3">
      <c r="A9864" s="3" t="s">
        <v>173</v>
      </c>
      <c r="B9864" s="3" t="s">
        <v>174</v>
      </c>
      <c r="C9864" s="3" t="s">
        <v>389</v>
      </c>
      <c r="D9864" s="3" t="s">
        <v>390</v>
      </c>
      <c r="E9864" s="4">
        <v>11</v>
      </c>
      <c r="F9864" s="4">
        <v>27</v>
      </c>
      <c r="G9864" s="3" t="s">
        <v>867</v>
      </c>
      <c r="H9864" s="3" t="s">
        <v>1127</v>
      </c>
      <c r="I9864" s="3" t="s">
        <v>37719</v>
      </c>
      <c r="J9864" s="3" t="s">
        <v>5436</v>
      </c>
    </row>
    <row r="9865" spans="1:10" s="6" customFormat="1" ht="15" customHeight="1" x14ac:dyDescent="0.3">
      <c r="A9865" s="3" t="s">
        <v>173</v>
      </c>
      <c r="B9865" s="3" t="s">
        <v>174</v>
      </c>
      <c r="C9865" s="3" t="s">
        <v>415</v>
      </c>
      <c r="D9865" s="3" t="s">
        <v>416</v>
      </c>
      <c r="E9865" s="4">
        <v>11</v>
      </c>
      <c r="F9865" s="4">
        <v>29</v>
      </c>
      <c r="G9865" s="3" t="s">
        <v>867</v>
      </c>
      <c r="H9865" s="3" t="s">
        <v>1177</v>
      </c>
      <c r="I9865" s="3" t="s">
        <v>37719</v>
      </c>
      <c r="J9865" s="3" t="s">
        <v>5436</v>
      </c>
    </row>
    <row r="9866" spans="1:10" s="6" customFormat="1" ht="15" customHeight="1" x14ac:dyDescent="0.3">
      <c r="A9866" s="3" t="s">
        <v>173</v>
      </c>
      <c r="B9866" s="3" t="s">
        <v>174</v>
      </c>
      <c r="C9866" s="3" t="s">
        <v>440</v>
      </c>
      <c r="D9866" s="3" t="s">
        <v>441</v>
      </c>
      <c r="E9866" s="4">
        <v>11</v>
      </c>
      <c r="F9866" s="4">
        <v>31</v>
      </c>
      <c r="G9866" s="3" t="s">
        <v>867</v>
      </c>
      <c r="H9866" s="3" t="s">
        <v>1199</v>
      </c>
      <c r="I9866" s="3" t="s">
        <v>37719</v>
      </c>
      <c r="J9866" s="3" t="s">
        <v>5436</v>
      </c>
    </row>
    <row r="9867" spans="1:10" s="6" customFormat="1" ht="15" customHeight="1" x14ac:dyDescent="0.3">
      <c r="A9867" s="3" t="s">
        <v>173</v>
      </c>
      <c r="B9867" s="3" t="s">
        <v>174</v>
      </c>
      <c r="C9867" s="3" t="s">
        <v>459</v>
      </c>
      <c r="D9867" s="3" t="s">
        <v>460</v>
      </c>
      <c r="E9867" s="4">
        <v>11</v>
      </c>
      <c r="F9867" s="4">
        <v>33</v>
      </c>
      <c r="G9867" s="3" t="s">
        <v>867</v>
      </c>
      <c r="H9867" s="3" t="s">
        <v>1221</v>
      </c>
      <c r="I9867" s="3" t="s">
        <v>37719</v>
      </c>
      <c r="J9867" s="3" t="s">
        <v>5436</v>
      </c>
    </row>
    <row r="9868" spans="1:10" s="6" customFormat="1" ht="15" customHeight="1" x14ac:dyDescent="0.3">
      <c r="A9868" s="3" t="s">
        <v>173</v>
      </c>
      <c r="B9868" s="3" t="s">
        <v>174</v>
      </c>
      <c r="C9868" s="3" t="s">
        <v>493</v>
      </c>
      <c r="D9868" s="3" t="s">
        <v>494</v>
      </c>
      <c r="E9868" s="4">
        <v>11</v>
      </c>
      <c r="F9868" s="4">
        <v>36</v>
      </c>
      <c r="G9868" s="3" t="s">
        <v>867</v>
      </c>
      <c r="H9868" s="3" t="s">
        <v>1241</v>
      </c>
      <c r="I9868" s="3" t="s">
        <v>37719</v>
      </c>
      <c r="J9868" s="3" t="s">
        <v>5436</v>
      </c>
    </row>
    <row r="9869" spans="1:10" s="6" customFormat="1" ht="15" customHeight="1" x14ac:dyDescent="0.3">
      <c r="A9869" s="3" t="s">
        <v>173</v>
      </c>
      <c r="B9869" s="3" t="s">
        <v>174</v>
      </c>
      <c r="C9869" s="3" t="s">
        <v>504</v>
      </c>
      <c r="D9869" s="3" t="s">
        <v>505</v>
      </c>
      <c r="E9869" s="4">
        <v>11</v>
      </c>
      <c r="F9869" s="4">
        <v>37</v>
      </c>
      <c r="G9869" s="3" t="s">
        <v>867</v>
      </c>
      <c r="H9869" s="3" t="s">
        <v>1246</v>
      </c>
      <c r="I9869" s="3" t="s">
        <v>37719</v>
      </c>
      <c r="J9869" s="3" t="s">
        <v>5436</v>
      </c>
    </row>
    <row r="9870" spans="1:10" s="6" customFormat="1" ht="15" customHeight="1" x14ac:dyDescent="0.3">
      <c r="A9870" s="3" t="s">
        <v>173</v>
      </c>
      <c r="B9870" s="3" t="s">
        <v>174</v>
      </c>
      <c r="C9870" s="3" t="s">
        <v>517</v>
      </c>
      <c r="D9870" s="3" t="s">
        <v>518</v>
      </c>
      <c r="E9870" s="4">
        <v>11</v>
      </c>
      <c r="F9870" s="4">
        <v>38</v>
      </c>
      <c r="G9870" s="3" t="s">
        <v>867</v>
      </c>
      <c r="H9870" s="3" t="s">
        <v>1260</v>
      </c>
      <c r="I9870" s="3" t="s">
        <v>37719</v>
      </c>
      <c r="J9870" s="3" t="s">
        <v>5436</v>
      </c>
    </row>
    <row r="9871" spans="1:10" s="6" customFormat="1" ht="15" customHeight="1" x14ac:dyDescent="0.3">
      <c r="A9871" s="3" t="s">
        <v>173</v>
      </c>
      <c r="B9871" s="3" t="s">
        <v>174</v>
      </c>
      <c r="C9871" s="3" t="s">
        <v>283</v>
      </c>
      <c r="D9871" s="3" t="s">
        <v>284</v>
      </c>
      <c r="E9871" s="4">
        <v>11</v>
      </c>
      <c r="F9871" s="4">
        <v>19</v>
      </c>
      <c r="G9871" s="3" t="s">
        <v>867</v>
      </c>
      <c r="H9871" s="3" t="s">
        <v>1019</v>
      </c>
      <c r="I9871" s="3" t="s">
        <v>37719</v>
      </c>
      <c r="J9871" s="3" t="s">
        <v>5436</v>
      </c>
    </row>
    <row r="9872" spans="1:10" s="6" customFormat="1" ht="15" customHeight="1" x14ac:dyDescent="0.3">
      <c r="A9872" s="3" t="s">
        <v>158</v>
      </c>
      <c r="B9872" s="3" t="s">
        <v>159</v>
      </c>
      <c r="C9872" s="3" t="s">
        <v>448</v>
      </c>
      <c r="D9872" s="3" t="s">
        <v>449</v>
      </c>
      <c r="E9872" s="4">
        <v>10</v>
      </c>
      <c r="F9872" s="4">
        <v>32</v>
      </c>
      <c r="G9872" s="3" t="s">
        <v>854</v>
      </c>
      <c r="H9872" s="3" t="s">
        <v>1201</v>
      </c>
      <c r="I9872" s="3" t="s">
        <v>37719</v>
      </c>
      <c r="J9872" s="3" t="s">
        <v>5665</v>
      </c>
    </row>
    <row r="9873" spans="1:10" s="6" customFormat="1" ht="15" customHeight="1" x14ac:dyDescent="0.3">
      <c r="A9873" s="3" t="s">
        <v>158</v>
      </c>
      <c r="B9873" s="3" t="s">
        <v>159</v>
      </c>
      <c r="C9873" s="3" t="s">
        <v>415</v>
      </c>
      <c r="D9873" s="3" t="s">
        <v>416</v>
      </c>
      <c r="E9873" s="4">
        <v>10</v>
      </c>
      <c r="F9873" s="4">
        <v>29</v>
      </c>
      <c r="G9873" s="3" t="s">
        <v>854</v>
      </c>
      <c r="H9873" s="3" t="s">
        <v>1177</v>
      </c>
      <c r="I9873" s="3" t="s">
        <v>37719</v>
      </c>
      <c r="J9873" s="3" t="s">
        <v>5713</v>
      </c>
    </row>
    <row r="9874" spans="1:10" s="6" customFormat="1" ht="15" customHeight="1" x14ac:dyDescent="0.3">
      <c r="A9874" s="3" t="s">
        <v>173</v>
      </c>
      <c r="B9874" s="3" t="s">
        <v>174</v>
      </c>
      <c r="C9874" s="3" t="s">
        <v>272</v>
      </c>
      <c r="D9874" s="3" t="s">
        <v>273</v>
      </c>
      <c r="E9874" s="4">
        <v>11</v>
      </c>
      <c r="F9874" s="4">
        <v>18</v>
      </c>
      <c r="G9874" s="3" t="s">
        <v>867</v>
      </c>
      <c r="H9874" s="3" t="s">
        <v>1009</v>
      </c>
      <c r="I9874" s="3" t="s">
        <v>37719</v>
      </c>
      <c r="J9874" s="3" t="s">
        <v>37720</v>
      </c>
    </row>
    <row r="9875" spans="1:10" s="6" customFormat="1" ht="15" customHeight="1" x14ac:dyDescent="0.3">
      <c r="A9875" s="3" t="s">
        <v>158</v>
      </c>
      <c r="B9875" s="3" t="s">
        <v>159</v>
      </c>
      <c r="C9875" s="3" t="s">
        <v>142</v>
      </c>
      <c r="D9875" s="3" t="s">
        <v>143</v>
      </c>
      <c r="E9875" s="4">
        <v>10</v>
      </c>
      <c r="F9875" s="4">
        <v>9</v>
      </c>
      <c r="G9875" s="3" t="s">
        <v>854</v>
      </c>
      <c r="H9875" s="3" t="s">
        <v>820</v>
      </c>
      <c r="I9875" s="3" t="s">
        <v>37719</v>
      </c>
      <c r="J9875" s="3" t="s">
        <v>5687</v>
      </c>
    </row>
    <row r="9876" spans="1:10" s="6" customFormat="1" ht="15" customHeight="1" x14ac:dyDescent="0.3">
      <c r="A9876" s="3" t="s">
        <v>158</v>
      </c>
      <c r="B9876" s="3" t="s">
        <v>159</v>
      </c>
      <c r="C9876" s="3" t="s">
        <v>128</v>
      </c>
      <c r="D9876" s="3" t="s">
        <v>129</v>
      </c>
      <c r="E9876" s="4">
        <v>10</v>
      </c>
      <c r="F9876" s="4">
        <v>8</v>
      </c>
      <c r="G9876" s="3" t="s">
        <v>854</v>
      </c>
      <c r="H9876" s="3" t="s">
        <v>803</v>
      </c>
      <c r="I9876" s="3" t="s">
        <v>37719</v>
      </c>
      <c r="J9876" s="3" t="s">
        <v>5687</v>
      </c>
    </row>
    <row r="9877" spans="1:10" s="6" customFormat="1" ht="15" customHeight="1" x14ac:dyDescent="0.3">
      <c r="A9877" s="3" t="s">
        <v>158</v>
      </c>
      <c r="B9877" s="3" t="s">
        <v>159</v>
      </c>
      <c r="C9877" s="3" t="s">
        <v>112</v>
      </c>
      <c r="D9877" s="3" t="s">
        <v>113</v>
      </c>
      <c r="E9877" s="4">
        <v>10</v>
      </c>
      <c r="F9877" s="4">
        <v>7</v>
      </c>
      <c r="G9877" s="3" t="s">
        <v>854</v>
      </c>
      <c r="H9877" s="3" t="s">
        <v>749</v>
      </c>
      <c r="I9877" s="3" t="s">
        <v>37719</v>
      </c>
      <c r="J9877" s="3" t="s">
        <v>5687</v>
      </c>
    </row>
    <row r="9878" spans="1:10" s="6" customFormat="1" ht="15" customHeight="1" x14ac:dyDescent="0.3">
      <c r="A9878" s="3" t="s">
        <v>158</v>
      </c>
      <c r="B9878" s="3" t="s">
        <v>159</v>
      </c>
      <c r="C9878" s="3" t="s">
        <v>86</v>
      </c>
      <c r="D9878" s="3" t="s">
        <v>87</v>
      </c>
      <c r="E9878" s="4">
        <v>10</v>
      </c>
      <c r="F9878" s="4">
        <v>5</v>
      </c>
      <c r="G9878" s="3" t="s">
        <v>854</v>
      </c>
      <c r="H9878" s="3" t="s">
        <v>731</v>
      </c>
      <c r="I9878" s="3" t="s">
        <v>37719</v>
      </c>
      <c r="J9878" s="3" t="s">
        <v>5687</v>
      </c>
    </row>
    <row r="9879" spans="1:10" s="6" customFormat="1" ht="15" customHeight="1" x14ac:dyDescent="0.3">
      <c r="A9879" s="3" t="s">
        <v>158</v>
      </c>
      <c r="B9879" s="3" t="s">
        <v>159</v>
      </c>
      <c r="C9879" s="3" t="s">
        <v>71</v>
      </c>
      <c r="D9879" s="3" t="s">
        <v>72</v>
      </c>
      <c r="E9879" s="4">
        <v>10</v>
      </c>
      <c r="F9879" s="4">
        <v>4</v>
      </c>
      <c r="G9879" s="3" t="s">
        <v>854</v>
      </c>
      <c r="H9879" s="3" t="s">
        <v>718</v>
      </c>
      <c r="I9879" s="3" t="s">
        <v>37719</v>
      </c>
      <c r="J9879" s="3" t="s">
        <v>5687</v>
      </c>
    </row>
    <row r="9880" spans="1:10" s="6" customFormat="1" ht="15" customHeight="1" x14ac:dyDescent="0.3">
      <c r="A9880" s="3" t="s">
        <v>158</v>
      </c>
      <c r="B9880" s="3" t="s">
        <v>159</v>
      </c>
      <c r="C9880" s="3" t="s">
        <v>57</v>
      </c>
      <c r="D9880" s="3" t="s">
        <v>58</v>
      </c>
      <c r="E9880" s="4">
        <v>10</v>
      </c>
      <c r="F9880" s="4">
        <v>3</v>
      </c>
      <c r="G9880" s="3" t="s">
        <v>854</v>
      </c>
      <c r="H9880" s="3" t="s">
        <v>705</v>
      </c>
      <c r="I9880" s="3" t="s">
        <v>37719</v>
      </c>
      <c r="J9880" s="3" t="s">
        <v>5687</v>
      </c>
    </row>
    <row r="9881" spans="1:10" s="6" customFormat="1" ht="15" customHeight="1" x14ac:dyDescent="0.3">
      <c r="A9881" s="3" t="s">
        <v>158</v>
      </c>
      <c r="B9881" s="3" t="s">
        <v>159</v>
      </c>
      <c r="C9881" s="3" t="s">
        <v>42</v>
      </c>
      <c r="D9881" s="3" t="s">
        <v>43</v>
      </c>
      <c r="E9881" s="4">
        <v>10</v>
      </c>
      <c r="F9881" s="4">
        <v>2</v>
      </c>
      <c r="G9881" s="3" t="s">
        <v>854</v>
      </c>
      <c r="H9881" s="3" t="s">
        <v>686</v>
      </c>
      <c r="I9881" s="3" t="s">
        <v>37719</v>
      </c>
      <c r="J9881" s="3" t="s">
        <v>5687</v>
      </c>
    </row>
    <row r="9882" spans="1:10" s="6" customFormat="1" ht="15" customHeight="1" x14ac:dyDescent="0.3">
      <c r="A9882" s="3" t="s">
        <v>158</v>
      </c>
      <c r="B9882" s="3" t="s">
        <v>159</v>
      </c>
      <c r="C9882" s="3" t="s">
        <v>25</v>
      </c>
      <c r="D9882" s="3" t="s">
        <v>26</v>
      </c>
      <c r="E9882" s="4">
        <v>10</v>
      </c>
      <c r="F9882" s="4">
        <v>1</v>
      </c>
      <c r="G9882" s="3" t="s">
        <v>854</v>
      </c>
      <c r="H9882" s="3" t="s">
        <v>623</v>
      </c>
      <c r="I9882" s="3" t="s">
        <v>37719</v>
      </c>
      <c r="J9882" s="3" t="s">
        <v>5687</v>
      </c>
    </row>
    <row r="9883" spans="1:10" s="6" customFormat="1" ht="15" customHeight="1" x14ac:dyDescent="0.3">
      <c r="A9883" s="3" t="s">
        <v>158</v>
      </c>
      <c r="B9883" s="3" t="s">
        <v>159</v>
      </c>
      <c r="C9883" s="3" t="s">
        <v>568</v>
      </c>
      <c r="D9883" s="3" t="s">
        <v>569</v>
      </c>
      <c r="E9883" s="4">
        <v>10</v>
      </c>
      <c r="F9883" s="4">
        <v>42</v>
      </c>
      <c r="G9883" s="3" t="s">
        <v>854</v>
      </c>
      <c r="H9883" s="3" t="s">
        <v>1302</v>
      </c>
      <c r="I9883" s="3" t="s">
        <v>37719</v>
      </c>
      <c r="J9883" s="3" t="s">
        <v>5672</v>
      </c>
    </row>
    <row r="9884" spans="1:10" s="6" customFormat="1" ht="15" customHeight="1" x14ac:dyDescent="0.3">
      <c r="A9884" s="3" t="s">
        <v>158</v>
      </c>
      <c r="B9884" s="3" t="s">
        <v>159</v>
      </c>
      <c r="C9884" s="3" t="s">
        <v>448</v>
      </c>
      <c r="D9884" s="3" t="s">
        <v>449</v>
      </c>
      <c r="E9884" s="4">
        <v>10</v>
      </c>
      <c r="F9884" s="4">
        <v>32</v>
      </c>
      <c r="G9884" s="3" t="s">
        <v>854</v>
      </c>
      <c r="H9884" s="3" t="s">
        <v>1201</v>
      </c>
      <c r="I9884" s="3" t="s">
        <v>37719</v>
      </c>
      <c r="J9884" s="3" t="s">
        <v>5672</v>
      </c>
    </row>
    <row r="9885" spans="1:10" s="6" customFormat="1" ht="15" customHeight="1" x14ac:dyDescent="0.3">
      <c r="A9885" s="3" t="s">
        <v>158</v>
      </c>
      <c r="B9885" s="3" t="s">
        <v>159</v>
      </c>
      <c r="C9885" s="3" t="s">
        <v>440</v>
      </c>
      <c r="D9885" s="3" t="s">
        <v>441</v>
      </c>
      <c r="E9885" s="4">
        <v>10</v>
      </c>
      <c r="F9885" s="4">
        <v>31</v>
      </c>
      <c r="G9885" s="3" t="s">
        <v>854</v>
      </c>
      <c r="H9885" s="3" t="s">
        <v>1199</v>
      </c>
      <c r="I9885" s="3" t="s">
        <v>37719</v>
      </c>
      <c r="J9885" s="3" t="s">
        <v>5672</v>
      </c>
    </row>
    <row r="9886" spans="1:10" s="6" customFormat="1" ht="15" customHeight="1" x14ac:dyDescent="0.3">
      <c r="A9886" s="3" t="s">
        <v>158</v>
      </c>
      <c r="B9886" s="3" t="s">
        <v>159</v>
      </c>
      <c r="C9886" s="3" t="s">
        <v>389</v>
      </c>
      <c r="D9886" s="3" t="s">
        <v>390</v>
      </c>
      <c r="E9886" s="4">
        <v>10</v>
      </c>
      <c r="F9886" s="4">
        <v>27</v>
      </c>
      <c r="G9886" s="3" t="s">
        <v>854</v>
      </c>
      <c r="H9886" s="3" t="s">
        <v>1127</v>
      </c>
      <c r="I9886" s="3" t="s">
        <v>37719</v>
      </c>
      <c r="J9886" s="3" t="s">
        <v>5672</v>
      </c>
    </row>
    <row r="9887" spans="1:10" s="6" customFormat="1" ht="15" customHeight="1" x14ac:dyDescent="0.3">
      <c r="A9887" s="3" t="s">
        <v>158</v>
      </c>
      <c r="B9887" s="3" t="s">
        <v>159</v>
      </c>
      <c r="C9887" s="3" t="s">
        <v>352</v>
      </c>
      <c r="D9887" s="3" t="s">
        <v>353</v>
      </c>
      <c r="E9887" s="4">
        <v>10</v>
      </c>
      <c r="F9887" s="4">
        <v>24</v>
      </c>
      <c r="G9887" s="3" t="s">
        <v>854</v>
      </c>
      <c r="H9887" s="3" t="s">
        <v>1092</v>
      </c>
      <c r="I9887" s="3" t="s">
        <v>37719</v>
      </c>
      <c r="J9887" s="3" t="s">
        <v>5672</v>
      </c>
    </row>
    <row r="9888" spans="1:10" s="6" customFormat="1" ht="15" customHeight="1" x14ac:dyDescent="0.3">
      <c r="A9888" s="3" t="s">
        <v>158</v>
      </c>
      <c r="B9888" s="3" t="s">
        <v>159</v>
      </c>
      <c r="C9888" s="3" t="s">
        <v>307</v>
      </c>
      <c r="D9888" s="3" t="s">
        <v>308</v>
      </c>
      <c r="E9888" s="4">
        <v>10</v>
      </c>
      <c r="F9888" s="4">
        <v>21</v>
      </c>
      <c r="G9888" s="3" t="s">
        <v>854</v>
      </c>
      <c r="H9888" s="3" t="s">
        <v>1051</v>
      </c>
      <c r="I9888" s="3" t="s">
        <v>37719</v>
      </c>
      <c r="J9888" s="3" t="s">
        <v>5672</v>
      </c>
    </row>
    <row r="9889" spans="1:10" s="6" customFormat="1" ht="15" customHeight="1" x14ac:dyDescent="0.3">
      <c r="A9889" s="3" t="s">
        <v>158</v>
      </c>
      <c r="B9889" s="3" t="s">
        <v>159</v>
      </c>
      <c r="C9889" s="3" t="s">
        <v>295</v>
      </c>
      <c r="D9889" s="3" t="s">
        <v>296</v>
      </c>
      <c r="E9889" s="4">
        <v>10</v>
      </c>
      <c r="F9889" s="4">
        <v>20</v>
      </c>
      <c r="G9889" s="3" t="s">
        <v>854</v>
      </c>
      <c r="H9889" s="3" t="s">
        <v>1028</v>
      </c>
      <c r="I9889" s="3" t="s">
        <v>37719</v>
      </c>
      <c r="J9889" s="3" t="s">
        <v>5672</v>
      </c>
    </row>
    <row r="9890" spans="1:10" s="6" customFormat="1" ht="15" customHeight="1" x14ac:dyDescent="0.3">
      <c r="A9890" s="3" t="s">
        <v>158</v>
      </c>
      <c r="B9890" s="3" t="s">
        <v>159</v>
      </c>
      <c r="C9890" s="3" t="s">
        <v>272</v>
      </c>
      <c r="D9890" s="3" t="s">
        <v>273</v>
      </c>
      <c r="E9890" s="4">
        <v>10</v>
      </c>
      <c r="F9890" s="4">
        <v>18</v>
      </c>
      <c r="G9890" s="3" t="s">
        <v>854</v>
      </c>
      <c r="H9890" s="3" t="s">
        <v>1009</v>
      </c>
      <c r="I9890" s="3" t="s">
        <v>37719</v>
      </c>
      <c r="J9890" s="3" t="s">
        <v>5672</v>
      </c>
    </row>
    <row r="9891" spans="1:10" s="6" customFormat="1" ht="15" customHeight="1" x14ac:dyDescent="0.3">
      <c r="A9891" s="3" t="s">
        <v>158</v>
      </c>
      <c r="B9891" s="3" t="s">
        <v>159</v>
      </c>
      <c r="C9891" s="3" t="s">
        <v>246</v>
      </c>
      <c r="D9891" s="3" t="s">
        <v>247</v>
      </c>
      <c r="E9891" s="4">
        <v>10</v>
      </c>
      <c r="F9891" s="4">
        <v>16</v>
      </c>
      <c r="G9891" s="3" t="s">
        <v>854</v>
      </c>
      <c r="H9891" s="3" t="s">
        <v>989</v>
      </c>
      <c r="I9891" s="3" t="s">
        <v>37719</v>
      </c>
      <c r="J9891" s="3" t="s">
        <v>5672</v>
      </c>
    </row>
    <row r="9892" spans="1:10" s="6" customFormat="1" ht="15" customHeight="1" x14ac:dyDescent="0.3">
      <c r="A9892" s="3" t="s">
        <v>158</v>
      </c>
      <c r="B9892" s="3" t="s">
        <v>159</v>
      </c>
      <c r="C9892" s="3" t="s">
        <v>219</v>
      </c>
      <c r="D9892" s="3" t="s">
        <v>220</v>
      </c>
      <c r="E9892" s="4">
        <v>10</v>
      </c>
      <c r="F9892" s="4">
        <v>14</v>
      </c>
      <c r="G9892" s="3" t="s">
        <v>854</v>
      </c>
      <c r="H9892" s="3" t="s">
        <v>977</v>
      </c>
      <c r="I9892" s="3" t="s">
        <v>37719</v>
      </c>
      <c r="J9892" s="3" t="s">
        <v>5672</v>
      </c>
    </row>
    <row r="9893" spans="1:10" s="6" customFormat="1" ht="15" customHeight="1" x14ac:dyDescent="0.3">
      <c r="A9893" s="3" t="s">
        <v>158</v>
      </c>
      <c r="B9893" s="3" t="s">
        <v>159</v>
      </c>
      <c r="C9893" s="3" t="s">
        <v>204</v>
      </c>
      <c r="D9893" s="3" t="s">
        <v>205</v>
      </c>
      <c r="E9893" s="4">
        <v>10</v>
      </c>
      <c r="F9893" s="4">
        <v>13</v>
      </c>
      <c r="G9893" s="3" t="s">
        <v>854</v>
      </c>
      <c r="H9893" s="3" t="s">
        <v>956</v>
      </c>
      <c r="I9893" s="3" t="s">
        <v>37719</v>
      </c>
      <c r="J9893" s="3" t="s">
        <v>5672</v>
      </c>
    </row>
    <row r="9894" spans="1:10" s="6" customFormat="1" ht="15" customHeight="1" x14ac:dyDescent="0.3">
      <c r="A9894" s="3" t="s">
        <v>158</v>
      </c>
      <c r="B9894" s="3" t="s">
        <v>159</v>
      </c>
      <c r="C9894" s="3" t="s">
        <v>189</v>
      </c>
      <c r="D9894" s="3" t="s">
        <v>190</v>
      </c>
      <c r="E9894" s="4">
        <v>10</v>
      </c>
      <c r="F9894" s="4">
        <v>12</v>
      </c>
      <c r="G9894" s="3" t="s">
        <v>854</v>
      </c>
      <c r="H9894" s="3" t="s">
        <v>948</v>
      </c>
      <c r="I9894" s="3" t="s">
        <v>37719</v>
      </c>
      <c r="J9894" s="3" t="s">
        <v>5672</v>
      </c>
    </row>
    <row r="9895" spans="1:10" s="6" customFormat="1" ht="15" customHeight="1" x14ac:dyDescent="0.3">
      <c r="A9895" s="3" t="s">
        <v>158</v>
      </c>
      <c r="B9895" s="3" t="s">
        <v>159</v>
      </c>
      <c r="C9895" s="3" t="s">
        <v>173</v>
      </c>
      <c r="D9895" s="3" t="s">
        <v>174</v>
      </c>
      <c r="E9895" s="4">
        <v>10</v>
      </c>
      <c r="F9895" s="4">
        <v>11</v>
      </c>
      <c r="G9895" s="3" t="s">
        <v>854</v>
      </c>
      <c r="H9895" s="3" t="s">
        <v>867</v>
      </c>
      <c r="I9895" s="3" t="s">
        <v>37719</v>
      </c>
      <c r="J9895" s="3" t="s">
        <v>5672</v>
      </c>
    </row>
    <row r="9896" spans="1:10" s="6" customFormat="1" ht="15" customHeight="1" x14ac:dyDescent="0.3">
      <c r="A9896" s="3" t="s">
        <v>158</v>
      </c>
      <c r="B9896" s="3" t="s">
        <v>159</v>
      </c>
      <c r="C9896" s="3" t="s">
        <v>128</v>
      </c>
      <c r="D9896" s="3" t="s">
        <v>129</v>
      </c>
      <c r="E9896" s="4">
        <v>10</v>
      </c>
      <c r="F9896" s="4">
        <v>8</v>
      </c>
      <c r="G9896" s="3" t="s">
        <v>854</v>
      </c>
      <c r="H9896" s="3" t="s">
        <v>803</v>
      </c>
      <c r="I9896" s="3" t="s">
        <v>37719</v>
      </c>
      <c r="J9896" s="3" t="s">
        <v>5672</v>
      </c>
    </row>
    <row r="9897" spans="1:10" s="6" customFormat="1" ht="15" customHeight="1" x14ac:dyDescent="0.3">
      <c r="A9897" s="3" t="s">
        <v>158</v>
      </c>
      <c r="B9897" s="3" t="s">
        <v>159</v>
      </c>
      <c r="C9897" s="3" t="s">
        <v>112</v>
      </c>
      <c r="D9897" s="3" t="s">
        <v>113</v>
      </c>
      <c r="E9897" s="4">
        <v>10</v>
      </c>
      <c r="F9897" s="4">
        <v>7</v>
      </c>
      <c r="G9897" s="3" t="s">
        <v>854</v>
      </c>
      <c r="H9897" s="3" t="s">
        <v>749</v>
      </c>
      <c r="I9897" s="3" t="s">
        <v>37719</v>
      </c>
      <c r="J9897" s="3" t="s">
        <v>5672</v>
      </c>
    </row>
    <row r="9898" spans="1:10" s="6" customFormat="1" ht="15" customHeight="1" x14ac:dyDescent="0.3">
      <c r="A9898" s="3" t="s">
        <v>158</v>
      </c>
      <c r="B9898" s="3" t="s">
        <v>159</v>
      </c>
      <c r="C9898" s="3" t="s">
        <v>86</v>
      </c>
      <c r="D9898" s="3" t="s">
        <v>87</v>
      </c>
      <c r="E9898" s="4">
        <v>10</v>
      </c>
      <c r="F9898" s="4">
        <v>5</v>
      </c>
      <c r="G9898" s="3" t="s">
        <v>854</v>
      </c>
      <c r="H9898" s="3" t="s">
        <v>731</v>
      </c>
      <c r="I9898" s="3" t="s">
        <v>37719</v>
      </c>
      <c r="J9898" s="3" t="s">
        <v>5672</v>
      </c>
    </row>
    <row r="9899" spans="1:10" s="6" customFormat="1" ht="15" customHeight="1" x14ac:dyDescent="0.3">
      <c r="A9899" s="3" t="s">
        <v>158</v>
      </c>
      <c r="B9899" s="3" t="s">
        <v>159</v>
      </c>
      <c r="C9899" s="3" t="s">
        <v>71</v>
      </c>
      <c r="D9899" s="3" t="s">
        <v>72</v>
      </c>
      <c r="E9899" s="4">
        <v>10</v>
      </c>
      <c r="F9899" s="4">
        <v>4</v>
      </c>
      <c r="G9899" s="3" t="s">
        <v>854</v>
      </c>
      <c r="H9899" s="3" t="s">
        <v>718</v>
      </c>
      <c r="I9899" s="3" t="s">
        <v>37719</v>
      </c>
      <c r="J9899" s="3" t="s">
        <v>5672</v>
      </c>
    </row>
    <row r="9900" spans="1:10" s="6" customFormat="1" ht="15" customHeight="1" x14ac:dyDescent="0.3">
      <c r="A9900" s="3" t="s">
        <v>158</v>
      </c>
      <c r="B9900" s="3" t="s">
        <v>159</v>
      </c>
      <c r="C9900" s="3" t="s">
        <v>57</v>
      </c>
      <c r="D9900" s="3" t="s">
        <v>58</v>
      </c>
      <c r="E9900" s="4">
        <v>10</v>
      </c>
      <c r="F9900" s="4">
        <v>3</v>
      </c>
      <c r="G9900" s="3" t="s">
        <v>854</v>
      </c>
      <c r="H9900" s="3" t="s">
        <v>705</v>
      </c>
      <c r="I9900" s="3" t="s">
        <v>37719</v>
      </c>
      <c r="J9900" s="3" t="s">
        <v>5672</v>
      </c>
    </row>
    <row r="9901" spans="1:10" s="6" customFormat="1" ht="15" customHeight="1" x14ac:dyDescent="0.3">
      <c r="A9901" s="3" t="s">
        <v>158</v>
      </c>
      <c r="B9901" s="3" t="s">
        <v>159</v>
      </c>
      <c r="C9901" s="3" t="s">
        <v>42</v>
      </c>
      <c r="D9901" s="3" t="s">
        <v>43</v>
      </c>
      <c r="E9901" s="4">
        <v>10</v>
      </c>
      <c r="F9901" s="4">
        <v>2</v>
      </c>
      <c r="G9901" s="3" t="s">
        <v>854</v>
      </c>
      <c r="H9901" s="3" t="s">
        <v>686</v>
      </c>
      <c r="I9901" s="3" t="s">
        <v>37719</v>
      </c>
      <c r="J9901" s="3" t="s">
        <v>5672</v>
      </c>
    </row>
    <row r="9902" spans="1:10" s="6" customFormat="1" ht="15" customHeight="1" x14ac:dyDescent="0.3">
      <c r="A9902" s="3" t="s">
        <v>158</v>
      </c>
      <c r="B9902" s="3" t="s">
        <v>159</v>
      </c>
      <c r="C9902" s="3" t="s">
        <v>25</v>
      </c>
      <c r="D9902" s="3" t="s">
        <v>26</v>
      </c>
      <c r="E9902" s="4">
        <v>10</v>
      </c>
      <c r="F9902" s="4">
        <v>1</v>
      </c>
      <c r="G9902" s="3" t="s">
        <v>854</v>
      </c>
      <c r="H9902" s="3" t="s">
        <v>623</v>
      </c>
      <c r="I9902" s="3" t="s">
        <v>37719</v>
      </c>
      <c r="J9902" s="3" t="s">
        <v>5672</v>
      </c>
    </row>
    <row r="9903" spans="1:10" s="6" customFormat="1" ht="15" customHeight="1" x14ac:dyDescent="0.3">
      <c r="A9903" s="3" t="s">
        <v>158</v>
      </c>
      <c r="B9903" s="3" t="s">
        <v>159</v>
      </c>
      <c r="C9903" s="3" t="s">
        <v>568</v>
      </c>
      <c r="D9903" s="3" t="s">
        <v>569</v>
      </c>
      <c r="E9903" s="4">
        <v>10</v>
      </c>
      <c r="F9903" s="4">
        <v>42</v>
      </c>
      <c r="G9903" s="3" t="s">
        <v>854</v>
      </c>
      <c r="H9903" s="3" t="s">
        <v>1302</v>
      </c>
      <c r="I9903" s="3" t="s">
        <v>37719</v>
      </c>
      <c r="J9903" s="3" t="s">
        <v>5665</v>
      </c>
    </row>
    <row r="9904" spans="1:10" s="6" customFormat="1" ht="15" customHeight="1" x14ac:dyDescent="0.3">
      <c r="A9904" s="3" t="s">
        <v>158</v>
      </c>
      <c r="B9904" s="3" t="s">
        <v>159</v>
      </c>
      <c r="C9904" s="3" t="s">
        <v>219</v>
      </c>
      <c r="D9904" s="3" t="s">
        <v>220</v>
      </c>
      <c r="E9904" s="4">
        <v>10</v>
      </c>
      <c r="F9904" s="4">
        <v>14</v>
      </c>
      <c r="G9904" s="3" t="s">
        <v>854</v>
      </c>
      <c r="H9904" s="3" t="s">
        <v>977</v>
      </c>
      <c r="I9904" s="3" t="s">
        <v>37719</v>
      </c>
      <c r="J9904" s="3" t="s">
        <v>5687</v>
      </c>
    </row>
    <row r="9905" spans="1:10" s="6" customFormat="1" ht="15" customHeight="1" x14ac:dyDescent="0.3">
      <c r="A9905" s="3" t="s">
        <v>158</v>
      </c>
      <c r="B9905" s="3" t="s">
        <v>159</v>
      </c>
      <c r="C9905" s="3" t="s">
        <v>272</v>
      </c>
      <c r="D9905" s="3" t="s">
        <v>273</v>
      </c>
      <c r="E9905" s="4">
        <v>10</v>
      </c>
      <c r="F9905" s="4">
        <v>18</v>
      </c>
      <c r="G9905" s="3" t="s">
        <v>854</v>
      </c>
      <c r="H9905" s="3" t="s">
        <v>1009</v>
      </c>
      <c r="I9905" s="3" t="s">
        <v>37719</v>
      </c>
      <c r="J9905" s="3" t="s">
        <v>5687</v>
      </c>
    </row>
    <row r="9906" spans="1:10" s="6" customFormat="1" ht="15" customHeight="1" x14ac:dyDescent="0.3">
      <c r="A9906" s="3" t="s">
        <v>158</v>
      </c>
      <c r="B9906" s="3" t="s">
        <v>159</v>
      </c>
      <c r="C9906" s="3" t="s">
        <v>295</v>
      </c>
      <c r="D9906" s="3" t="s">
        <v>296</v>
      </c>
      <c r="E9906" s="4">
        <v>10</v>
      </c>
      <c r="F9906" s="4">
        <v>20</v>
      </c>
      <c r="G9906" s="3" t="s">
        <v>854</v>
      </c>
      <c r="H9906" s="3" t="s">
        <v>1028</v>
      </c>
      <c r="I9906" s="3" t="s">
        <v>37719</v>
      </c>
      <c r="J9906" s="3" t="s">
        <v>5687</v>
      </c>
    </row>
    <row r="9907" spans="1:10" s="6" customFormat="1" ht="15" customHeight="1" x14ac:dyDescent="0.3">
      <c r="A9907" s="3" t="s">
        <v>158</v>
      </c>
      <c r="B9907" s="3" t="s">
        <v>159</v>
      </c>
      <c r="C9907" s="3" t="s">
        <v>307</v>
      </c>
      <c r="D9907" s="3" t="s">
        <v>308</v>
      </c>
      <c r="E9907" s="4">
        <v>10</v>
      </c>
      <c r="F9907" s="4">
        <v>21</v>
      </c>
      <c r="G9907" s="3" t="s">
        <v>854</v>
      </c>
      <c r="H9907" s="3" t="s">
        <v>1051</v>
      </c>
      <c r="I9907" s="3" t="s">
        <v>37719</v>
      </c>
      <c r="J9907" s="3" t="s">
        <v>5687</v>
      </c>
    </row>
    <row r="9908" spans="1:10" s="6" customFormat="1" ht="15" customHeight="1" x14ac:dyDescent="0.3">
      <c r="A9908" s="3" t="s">
        <v>173</v>
      </c>
      <c r="B9908" s="3" t="s">
        <v>174</v>
      </c>
      <c r="C9908" s="3" t="s">
        <v>295</v>
      </c>
      <c r="D9908" s="3" t="s">
        <v>296</v>
      </c>
      <c r="E9908" s="4">
        <v>11</v>
      </c>
      <c r="F9908" s="4">
        <v>20</v>
      </c>
      <c r="G9908" s="3" t="s">
        <v>867</v>
      </c>
      <c r="H9908" s="3" t="s">
        <v>1028</v>
      </c>
      <c r="I9908" s="3" t="s">
        <v>37719</v>
      </c>
      <c r="J9908" s="3" t="s">
        <v>37720</v>
      </c>
    </row>
    <row r="9909" spans="1:10" s="6" customFormat="1" ht="15" customHeight="1" x14ac:dyDescent="0.3">
      <c r="A9909" s="3" t="s">
        <v>173</v>
      </c>
      <c r="B9909" s="3" t="s">
        <v>174</v>
      </c>
      <c r="C9909" s="3" t="s">
        <v>307</v>
      </c>
      <c r="D9909" s="3" t="s">
        <v>308</v>
      </c>
      <c r="E9909" s="4">
        <v>11</v>
      </c>
      <c r="F9909" s="4">
        <v>21</v>
      </c>
      <c r="G9909" s="3" t="s">
        <v>867</v>
      </c>
      <c r="H9909" s="3" t="s">
        <v>1051</v>
      </c>
      <c r="I9909" s="3" t="s">
        <v>37719</v>
      </c>
      <c r="J9909" s="3" t="s">
        <v>37720</v>
      </c>
    </row>
    <row r="9910" spans="1:10" s="6" customFormat="1" ht="15" customHeight="1" x14ac:dyDescent="0.3">
      <c r="A9910" s="3" t="s">
        <v>173</v>
      </c>
      <c r="B9910" s="3" t="s">
        <v>174</v>
      </c>
      <c r="C9910" s="3" t="s">
        <v>322</v>
      </c>
      <c r="D9910" s="3" t="s">
        <v>323</v>
      </c>
      <c r="E9910" s="4">
        <v>11</v>
      </c>
      <c r="F9910" s="4">
        <v>22</v>
      </c>
      <c r="G9910" s="3" t="s">
        <v>867</v>
      </c>
      <c r="H9910" s="3" t="s">
        <v>1065</v>
      </c>
      <c r="I9910" s="3" t="s">
        <v>37719</v>
      </c>
      <c r="J9910" s="3" t="s">
        <v>37720</v>
      </c>
    </row>
    <row r="9911" spans="1:10" s="6" customFormat="1" ht="15" customHeight="1" x14ac:dyDescent="0.3">
      <c r="A9911" s="3" t="s">
        <v>173</v>
      </c>
      <c r="B9911" s="3" t="s">
        <v>174</v>
      </c>
      <c r="C9911" s="3" t="s">
        <v>337</v>
      </c>
      <c r="D9911" s="3" t="s">
        <v>338</v>
      </c>
      <c r="E9911" s="4">
        <v>11</v>
      </c>
      <c r="F9911" s="4">
        <v>23</v>
      </c>
      <c r="G9911" s="3" t="s">
        <v>867</v>
      </c>
      <c r="H9911" s="3" t="s">
        <v>1068</v>
      </c>
      <c r="I9911" s="3" t="s">
        <v>37719</v>
      </c>
      <c r="J9911" s="3" t="s">
        <v>37720</v>
      </c>
    </row>
    <row r="9912" spans="1:10" s="6" customFormat="1" ht="15" customHeight="1" x14ac:dyDescent="0.3">
      <c r="A9912" s="3" t="s">
        <v>173</v>
      </c>
      <c r="B9912" s="3" t="s">
        <v>174</v>
      </c>
      <c r="C9912" s="3" t="s">
        <v>352</v>
      </c>
      <c r="D9912" s="3" t="s">
        <v>353</v>
      </c>
      <c r="E9912" s="4">
        <v>11</v>
      </c>
      <c r="F9912" s="4">
        <v>24</v>
      </c>
      <c r="G9912" s="3" t="s">
        <v>867</v>
      </c>
      <c r="H9912" s="3" t="s">
        <v>1092</v>
      </c>
      <c r="I9912" s="3" t="s">
        <v>37719</v>
      </c>
      <c r="J9912" s="3" t="s">
        <v>37720</v>
      </c>
    </row>
    <row r="9913" spans="1:10" s="6" customFormat="1" ht="15" customHeight="1" x14ac:dyDescent="0.3">
      <c r="A9913" s="3" t="s">
        <v>173</v>
      </c>
      <c r="B9913" s="3" t="s">
        <v>174</v>
      </c>
      <c r="C9913" s="3" t="s">
        <v>366</v>
      </c>
      <c r="D9913" s="3" t="s">
        <v>367</v>
      </c>
      <c r="E9913" s="4">
        <v>11</v>
      </c>
      <c r="F9913" s="4">
        <v>25</v>
      </c>
      <c r="G9913" s="3" t="s">
        <v>867</v>
      </c>
      <c r="H9913" s="3" t="s">
        <v>1110</v>
      </c>
      <c r="I9913" s="3" t="s">
        <v>37719</v>
      </c>
      <c r="J9913" s="3" t="s">
        <v>37720</v>
      </c>
    </row>
    <row r="9914" spans="1:10" s="6" customFormat="1" ht="15" customHeight="1" x14ac:dyDescent="0.3">
      <c r="A9914" s="3" t="s">
        <v>173</v>
      </c>
      <c r="B9914" s="3" t="s">
        <v>174</v>
      </c>
      <c r="C9914" s="3" t="s">
        <v>376</v>
      </c>
      <c r="D9914" s="3" t="s">
        <v>377</v>
      </c>
      <c r="E9914" s="4">
        <v>11</v>
      </c>
      <c r="F9914" s="4">
        <v>26</v>
      </c>
      <c r="G9914" s="3" t="s">
        <v>867</v>
      </c>
      <c r="H9914" s="3" t="s">
        <v>1119</v>
      </c>
      <c r="I9914" s="3" t="s">
        <v>37719</v>
      </c>
      <c r="J9914" s="3" t="s">
        <v>37720</v>
      </c>
    </row>
    <row r="9915" spans="1:10" s="6" customFormat="1" ht="15" customHeight="1" x14ac:dyDescent="0.3">
      <c r="A9915" s="3" t="s">
        <v>173</v>
      </c>
      <c r="B9915" s="3" t="s">
        <v>174</v>
      </c>
      <c r="C9915" s="3" t="s">
        <v>389</v>
      </c>
      <c r="D9915" s="3" t="s">
        <v>390</v>
      </c>
      <c r="E9915" s="4">
        <v>11</v>
      </c>
      <c r="F9915" s="4">
        <v>27</v>
      </c>
      <c r="G9915" s="3" t="s">
        <v>867</v>
      </c>
      <c r="H9915" s="3" t="s">
        <v>1127</v>
      </c>
      <c r="I9915" s="3" t="s">
        <v>37719</v>
      </c>
      <c r="J9915" s="3" t="s">
        <v>37720</v>
      </c>
    </row>
    <row r="9916" spans="1:10" s="6" customFormat="1" ht="15" customHeight="1" x14ac:dyDescent="0.3">
      <c r="A9916" s="3" t="s">
        <v>158</v>
      </c>
      <c r="B9916" s="3" t="s">
        <v>159</v>
      </c>
      <c r="C9916" s="3" t="s">
        <v>366</v>
      </c>
      <c r="D9916" s="3" t="s">
        <v>367</v>
      </c>
      <c r="E9916" s="4">
        <v>10</v>
      </c>
      <c r="F9916" s="4">
        <v>25</v>
      </c>
      <c r="G9916" s="3" t="s">
        <v>854</v>
      </c>
      <c r="H9916" s="3" t="s">
        <v>1110</v>
      </c>
      <c r="I9916" s="3" t="s">
        <v>37719</v>
      </c>
      <c r="J9916" s="3" t="s">
        <v>5713</v>
      </c>
    </row>
    <row r="9917" spans="1:10" s="6" customFormat="1" ht="15" customHeight="1" x14ac:dyDescent="0.3">
      <c r="A9917" s="3" t="s">
        <v>158</v>
      </c>
      <c r="B9917" s="3" t="s">
        <v>159</v>
      </c>
      <c r="C9917" s="3" t="s">
        <v>352</v>
      </c>
      <c r="D9917" s="3" t="s">
        <v>353</v>
      </c>
      <c r="E9917" s="4">
        <v>10</v>
      </c>
      <c r="F9917" s="4">
        <v>24</v>
      </c>
      <c r="G9917" s="3" t="s">
        <v>854</v>
      </c>
      <c r="H9917" s="3" t="s">
        <v>1092</v>
      </c>
      <c r="I9917" s="3" t="s">
        <v>37719</v>
      </c>
      <c r="J9917" s="3" t="s">
        <v>5713</v>
      </c>
    </row>
    <row r="9918" spans="1:10" s="6" customFormat="1" ht="15" customHeight="1" x14ac:dyDescent="0.3">
      <c r="A9918" s="3" t="s">
        <v>158</v>
      </c>
      <c r="B9918" s="3" t="s">
        <v>159</v>
      </c>
      <c r="C9918" s="3" t="s">
        <v>322</v>
      </c>
      <c r="D9918" s="3" t="s">
        <v>323</v>
      </c>
      <c r="E9918" s="4">
        <v>10</v>
      </c>
      <c r="F9918" s="4">
        <v>22</v>
      </c>
      <c r="G9918" s="3" t="s">
        <v>854</v>
      </c>
      <c r="H9918" s="3" t="s">
        <v>1065</v>
      </c>
      <c r="I9918" s="3" t="s">
        <v>37719</v>
      </c>
      <c r="J9918" s="3" t="s">
        <v>5713</v>
      </c>
    </row>
    <row r="9919" spans="1:10" s="6" customFormat="1" ht="15" customHeight="1" x14ac:dyDescent="0.3">
      <c r="A9919" s="3" t="s">
        <v>158</v>
      </c>
      <c r="B9919" s="3" t="s">
        <v>159</v>
      </c>
      <c r="C9919" s="3" t="s">
        <v>307</v>
      </c>
      <c r="D9919" s="3" t="s">
        <v>308</v>
      </c>
      <c r="E9919" s="4">
        <v>10</v>
      </c>
      <c r="F9919" s="4">
        <v>21</v>
      </c>
      <c r="G9919" s="3" t="s">
        <v>854</v>
      </c>
      <c r="H9919" s="3" t="s">
        <v>1051</v>
      </c>
      <c r="I9919" s="3" t="s">
        <v>37719</v>
      </c>
      <c r="J9919" s="3" t="s">
        <v>5713</v>
      </c>
    </row>
    <row r="9920" spans="1:10" s="6" customFormat="1" ht="15" customHeight="1" x14ac:dyDescent="0.3">
      <c r="A9920" s="3" t="s">
        <v>158</v>
      </c>
      <c r="B9920" s="3" t="s">
        <v>159</v>
      </c>
      <c r="C9920" s="3" t="s">
        <v>295</v>
      </c>
      <c r="D9920" s="3" t="s">
        <v>296</v>
      </c>
      <c r="E9920" s="4">
        <v>10</v>
      </c>
      <c r="F9920" s="4">
        <v>20</v>
      </c>
      <c r="G9920" s="3" t="s">
        <v>854</v>
      </c>
      <c r="H9920" s="3" t="s">
        <v>1028</v>
      </c>
      <c r="I9920" s="3" t="s">
        <v>37719</v>
      </c>
      <c r="J9920" s="3" t="s">
        <v>5713</v>
      </c>
    </row>
    <row r="9921" spans="1:10" s="6" customFormat="1" ht="15" customHeight="1" x14ac:dyDescent="0.3">
      <c r="A9921" s="3" t="s">
        <v>158</v>
      </c>
      <c r="B9921" s="3" t="s">
        <v>159</v>
      </c>
      <c r="C9921" s="3" t="s">
        <v>272</v>
      </c>
      <c r="D9921" s="3" t="s">
        <v>273</v>
      </c>
      <c r="E9921" s="4">
        <v>10</v>
      </c>
      <c r="F9921" s="4">
        <v>18</v>
      </c>
      <c r="G9921" s="3" t="s">
        <v>854</v>
      </c>
      <c r="H9921" s="3" t="s">
        <v>1009</v>
      </c>
      <c r="I9921" s="3" t="s">
        <v>37719</v>
      </c>
      <c r="J9921" s="3" t="s">
        <v>5713</v>
      </c>
    </row>
    <row r="9922" spans="1:10" s="6" customFormat="1" ht="15" customHeight="1" x14ac:dyDescent="0.3">
      <c r="A9922" s="3" t="s">
        <v>158</v>
      </c>
      <c r="B9922" s="3" t="s">
        <v>159</v>
      </c>
      <c r="C9922" s="3" t="s">
        <v>389</v>
      </c>
      <c r="D9922" s="3" t="s">
        <v>390</v>
      </c>
      <c r="E9922" s="4">
        <v>10</v>
      </c>
      <c r="F9922" s="4">
        <v>27</v>
      </c>
      <c r="G9922" s="3" t="s">
        <v>854</v>
      </c>
      <c r="H9922" s="3" t="s">
        <v>1127</v>
      </c>
      <c r="I9922" s="3" t="s">
        <v>37719</v>
      </c>
      <c r="J9922" s="3" t="s">
        <v>5713</v>
      </c>
    </row>
    <row r="9923" spans="1:10" s="6" customFormat="1" ht="15" customHeight="1" x14ac:dyDescent="0.3">
      <c r="A9923" s="3" t="s">
        <v>158</v>
      </c>
      <c r="B9923" s="3" t="s">
        <v>159</v>
      </c>
      <c r="C9923" s="3" t="s">
        <v>260</v>
      </c>
      <c r="D9923" s="3" t="s">
        <v>261</v>
      </c>
      <c r="E9923" s="4">
        <v>10</v>
      </c>
      <c r="F9923" s="4">
        <v>17</v>
      </c>
      <c r="G9923" s="3" t="s">
        <v>854</v>
      </c>
      <c r="H9923" s="3" t="s">
        <v>1005</v>
      </c>
      <c r="I9923" s="3" t="s">
        <v>37719</v>
      </c>
      <c r="J9923" s="3" t="s">
        <v>5713</v>
      </c>
    </row>
    <row r="9924" spans="1:10" s="6" customFormat="1" ht="15" customHeight="1" x14ac:dyDescent="0.3">
      <c r="A9924" s="3" t="s">
        <v>158</v>
      </c>
      <c r="B9924" s="3" t="s">
        <v>159</v>
      </c>
      <c r="C9924" s="3" t="s">
        <v>232</v>
      </c>
      <c r="D9924" s="3" t="s">
        <v>233</v>
      </c>
      <c r="E9924" s="4">
        <v>10</v>
      </c>
      <c r="F9924" s="4">
        <v>15</v>
      </c>
      <c r="G9924" s="3" t="s">
        <v>854</v>
      </c>
      <c r="H9924" s="3" t="s">
        <v>986</v>
      </c>
      <c r="I9924" s="3" t="s">
        <v>37719</v>
      </c>
      <c r="J9924" s="3" t="s">
        <v>5713</v>
      </c>
    </row>
    <row r="9925" spans="1:10" s="6" customFormat="1" ht="15" customHeight="1" x14ac:dyDescent="0.3">
      <c r="A9925" s="3" t="s">
        <v>158</v>
      </c>
      <c r="B9925" s="3" t="s">
        <v>159</v>
      </c>
      <c r="C9925" s="3" t="s">
        <v>219</v>
      </c>
      <c r="D9925" s="3" t="s">
        <v>220</v>
      </c>
      <c r="E9925" s="4">
        <v>10</v>
      </c>
      <c r="F9925" s="4">
        <v>14</v>
      </c>
      <c r="G9925" s="3" t="s">
        <v>854</v>
      </c>
      <c r="H9925" s="3" t="s">
        <v>977</v>
      </c>
      <c r="I9925" s="3" t="s">
        <v>37719</v>
      </c>
      <c r="J9925" s="3" t="s">
        <v>5713</v>
      </c>
    </row>
    <row r="9926" spans="1:10" s="6" customFormat="1" ht="15" customHeight="1" x14ac:dyDescent="0.3">
      <c r="A9926" s="3" t="s">
        <v>158</v>
      </c>
      <c r="B9926" s="3" t="s">
        <v>159</v>
      </c>
      <c r="C9926" s="3" t="s">
        <v>204</v>
      </c>
      <c r="D9926" s="3" t="s">
        <v>205</v>
      </c>
      <c r="E9926" s="4">
        <v>10</v>
      </c>
      <c r="F9926" s="4">
        <v>13</v>
      </c>
      <c r="G9926" s="3" t="s">
        <v>854</v>
      </c>
      <c r="H9926" s="3" t="s">
        <v>956</v>
      </c>
      <c r="I9926" s="3" t="s">
        <v>37719</v>
      </c>
      <c r="J9926" s="3" t="s">
        <v>5713</v>
      </c>
    </row>
    <row r="9927" spans="1:10" s="6" customFormat="1" ht="15" customHeight="1" x14ac:dyDescent="0.3">
      <c r="A9927" s="3" t="s">
        <v>158</v>
      </c>
      <c r="B9927" s="3" t="s">
        <v>159</v>
      </c>
      <c r="C9927" s="3" t="s">
        <v>173</v>
      </c>
      <c r="D9927" s="3" t="s">
        <v>174</v>
      </c>
      <c r="E9927" s="4">
        <v>10</v>
      </c>
      <c r="F9927" s="4">
        <v>11</v>
      </c>
      <c r="G9927" s="3" t="s">
        <v>854</v>
      </c>
      <c r="H9927" s="3" t="s">
        <v>867</v>
      </c>
      <c r="I9927" s="3" t="s">
        <v>37719</v>
      </c>
      <c r="J9927" s="3" t="s">
        <v>5713</v>
      </c>
    </row>
    <row r="9928" spans="1:10" s="6" customFormat="1" ht="15" customHeight="1" x14ac:dyDescent="0.3">
      <c r="A9928" s="3" t="s">
        <v>158</v>
      </c>
      <c r="B9928" s="3" t="s">
        <v>159</v>
      </c>
      <c r="C9928" s="3" t="s">
        <v>128</v>
      </c>
      <c r="D9928" s="3" t="s">
        <v>129</v>
      </c>
      <c r="E9928" s="4">
        <v>10</v>
      </c>
      <c r="F9928" s="4">
        <v>8</v>
      </c>
      <c r="G9928" s="3" t="s">
        <v>854</v>
      </c>
      <c r="H9928" s="3" t="s">
        <v>803</v>
      </c>
      <c r="I9928" s="3" t="s">
        <v>37719</v>
      </c>
      <c r="J9928" s="3" t="s">
        <v>5713</v>
      </c>
    </row>
    <row r="9929" spans="1:10" s="6" customFormat="1" ht="15" customHeight="1" x14ac:dyDescent="0.3">
      <c r="A9929" s="3" t="s">
        <v>158</v>
      </c>
      <c r="B9929" s="3" t="s">
        <v>159</v>
      </c>
      <c r="C9929" s="3" t="s">
        <v>112</v>
      </c>
      <c r="D9929" s="3" t="s">
        <v>113</v>
      </c>
      <c r="E9929" s="4">
        <v>10</v>
      </c>
      <c r="F9929" s="4">
        <v>7</v>
      </c>
      <c r="G9929" s="3" t="s">
        <v>854</v>
      </c>
      <c r="H9929" s="3" t="s">
        <v>749</v>
      </c>
      <c r="I9929" s="3" t="s">
        <v>37719</v>
      </c>
      <c r="J9929" s="3" t="s">
        <v>5713</v>
      </c>
    </row>
    <row r="9930" spans="1:10" s="6" customFormat="1" ht="15" customHeight="1" x14ac:dyDescent="0.3">
      <c r="A9930" s="3" t="s">
        <v>158</v>
      </c>
      <c r="B9930" s="3" t="s">
        <v>159</v>
      </c>
      <c r="C9930" s="3" t="s">
        <v>71</v>
      </c>
      <c r="D9930" s="3" t="s">
        <v>72</v>
      </c>
      <c r="E9930" s="4">
        <v>10</v>
      </c>
      <c r="F9930" s="4">
        <v>4</v>
      </c>
      <c r="G9930" s="3" t="s">
        <v>854</v>
      </c>
      <c r="H9930" s="3" t="s">
        <v>718</v>
      </c>
      <c r="I9930" s="3" t="s">
        <v>37719</v>
      </c>
      <c r="J9930" s="3" t="s">
        <v>5713</v>
      </c>
    </row>
    <row r="9931" spans="1:10" s="6" customFormat="1" ht="15" customHeight="1" x14ac:dyDescent="0.3">
      <c r="A9931" s="3" t="s">
        <v>158</v>
      </c>
      <c r="B9931" s="3" t="s">
        <v>159</v>
      </c>
      <c r="C9931" s="3" t="s">
        <v>57</v>
      </c>
      <c r="D9931" s="3" t="s">
        <v>58</v>
      </c>
      <c r="E9931" s="4">
        <v>10</v>
      </c>
      <c r="F9931" s="4">
        <v>3</v>
      </c>
      <c r="G9931" s="3" t="s">
        <v>854</v>
      </c>
      <c r="H9931" s="3" t="s">
        <v>705</v>
      </c>
      <c r="I9931" s="3" t="s">
        <v>37719</v>
      </c>
      <c r="J9931" s="3" t="s">
        <v>5713</v>
      </c>
    </row>
    <row r="9932" spans="1:10" s="6" customFormat="1" ht="15" customHeight="1" x14ac:dyDescent="0.3">
      <c r="A9932" s="3" t="s">
        <v>158</v>
      </c>
      <c r="B9932" s="3" t="s">
        <v>159</v>
      </c>
      <c r="C9932" s="3" t="s">
        <v>42</v>
      </c>
      <c r="D9932" s="3" t="s">
        <v>43</v>
      </c>
      <c r="E9932" s="4">
        <v>10</v>
      </c>
      <c r="F9932" s="4">
        <v>2</v>
      </c>
      <c r="G9932" s="3" t="s">
        <v>854</v>
      </c>
      <c r="H9932" s="3" t="s">
        <v>686</v>
      </c>
      <c r="I9932" s="3" t="s">
        <v>37719</v>
      </c>
      <c r="J9932" s="3" t="s">
        <v>5713</v>
      </c>
    </row>
    <row r="9933" spans="1:10" s="6" customFormat="1" ht="15" customHeight="1" x14ac:dyDescent="0.3">
      <c r="A9933" s="3" t="s">
        <v>158</v>
      </c>
      <c r="B9933" s="3" t="s">
        <v>159</v>
      </c>
      <c r="C9933" s="3" t="s">
        <v>25</v>
      </c>
      <c r="D9933" s="3" t="s">
        <v>26</v>
      </c>
      <c r="E9933" s="4">
        <v>10</v>
      </c>
      <c r="F9933" s="4">
        <v>1</v>
      </c>
      <c r="G9933" s="3" t="s">
        <v>854</v>
      </c>
      <c r="H9933" s="3" t="s">
        <v>623</v>
      </c>
      <c r="I9933" s="3" t="s">
        <v>37719</v>
      </c>
      <c r="J9933" s="3" t="s">
        <v>5713</v>
      </c>
    </row>
    <row r="9934" spans="1:10" s="6" customFormat="1" ht="15" customHeight="1" x14ac:dyDescent="0.3">
      <c r="A9934" s="3" t="s">
        <v>158</v>
      </c>
      <c r="B9934" s="3" t="s">
        <v>159</v>
      </c>
      <c r="C9934" s="3" t="s">
        <v>448</v>
      </c>
      <c r="D9934" s="3" t="s">
        <v>449</v>
      </c>
      <c r="E9934" s="4">
        <v>10</v>
      </c>
      <c r="F9934" s="4">
        <v>32</v>
      </c>
      <c r="G9934" s="3" t="s">
        <v>854</v>
      </c>
      <c r="H9934" s="3" t="s">
        <v>1201</v>
      </c>
      <c r="I9934" s="3" t="s">
        <v>37719</v>
      </c>
      <c r="J9934" s="3" t="s">
        <v>5687</v>
      </c>
    </row>
    <row r="9935" spans="1:10" s="6" customFormat="1" ht="15" customHeight="1" x14ac:dyDescent="0.3">
      <c r="A9935" s="3" t="s">
        <v>158</v>
      </c>
      <c r="B9935" s="3" t="s">
        <v>159</v>
      </c>
      <c r="C9935" s="3" t="s">
        <v>415</v>
      </c>
      <c r="D9935" s="3" t="s">
        <v>416</v>
      </c>
      <c r="E9935" s="4">
        <v>10</v>
      </c>
      <c r="F9935" s="4">
        <v>29</v>
      </c>
      <c r="G9935" s="3" t="s">
        <v>854</v>
      </c>
      <c r="H9935" s="3" t="s">
        <v>1177</v>
      </c>
      <c r="I9935" s="3" t="s">
        <v>37719</v>
      </c>
      <c r="J9935" s="3" t="s">
        <v>5687</v>
      </c>
    </row>
    <row r="9936" spans="1:10" s="6" customFormat="1" ht="15" customHeight="1" x14ac:dyDescent="0.3">
      <c r="A9936" s="3" t="s">
        <v>158</v>
      </c>
      <c r="B9936" s="3" t="s">
        <v>159</v>
      </c>
      <c r="C9936" s="3" t="s">
        <v>389</v>
      </c>
      <c r="D9936" s="3" t="s">
        <v>390</v>
      </c>
      <c r="E9936" s="4">
        <v>10</v>
      </c>
      <c r="F9936" s="4">
        <v>27</v>
      </c>
      <c r="G9936" s="3" t="s">
        <v>854</v>
      </c>
      <c r="H9936" s="3" t="s">
        <v>1127</v>
      </c>
      <c r="I9936" s="3" t="s">
        <v>37719</v>
      </c>
      <c r="J9936" s="3" t="s">
        <v>5687</v>
      </c>
    </row>
    <row r="9937" spans="1:10" s="6" customFormat="1" ht="15" customHeight="1" x14ac:dyDescent="0.3">
      <c r="A9937" s="3" t="s">
        <v>158</v>
      </c>
      <c r="B9937" s="3" t="s">
        <v>159</v>
      </c>
      <c r="C9937" s="3" t="s">
        <v>337</v>
      </c>
      <c r="D9937" s="3" t="s">
        <v>338</v>
      </c>
      <c r="E9937" s="4">
        <v>10</v>
      </c>
      <c r="F9937" s="4">
        <v>23</v>
      </c>
      <c r="G9937" s="3" t="s">
        <v>854</v>
      </c>
      <c r="H9937" s="3" t="s">
        <v>1068</v>
      </c>
      <c r="I9937" s="3" t="s">
        <v>37719</v>
      </c>
      <c r="J9937" s="3" t="s">
        <v>5687</v>
      </c>
    </row>
    <row r="9938" spans="1:10" s="6" customFormat="1" ht="15" customHeight="1" x14ac:dyDescent="0.3">
      <c r="A9938" s="3" t="s">
        <v>158</v>
      </c>
      <c r="B9938" s="3" t="s">
        <v>159</v>
      </c>
      <c r="C9938" s="3" t="s">
        <v>246</v>
      </c>
      <c r="D9938" s="3" t="s">
        <v>247</v>
      </c>
      <c r="E9938" s="4">
        <v>10</v>
      </c>
      <c r="F9938" s="4">
        <v>16</v>
      </c>
      <c r="G9938" s="3" t="s">
        <v>854</v>
      </c>
      <c r="H9938" s="3" t="s">
        <v>989</v>
      </c>
      <c r="I9938" s="3" t="s">
        <v>37719</v>
      </c>
      <c r="J9938" s="3" t="s">
        <v>5713</v>
      </c>
    </row>
    <row r="9939" spans="1:10" s="6" customFormat="1" ht="15" customHeight="1" x14ac:dyDescent="0.3">
      <c r="A9939" s="3" t="s">
        <v>158</v>
      </c>
      <c r="B9939" s="3" t="s">
        <v>159</v>
      </c>
      <c r="C9939" s="3" t="s">
        <v>337</v>
      </c>
      <c r="D9939" s="3" t="s">
        <v>338</v>
      </c>
      <c r="E9939" s="4">
        <v>10</v>
      </c>
      <c r="F9939" s="4">
        <v>23</v>
      </c>
      <c r="G9939" s="3" t="s">
        <v>854</v>
      </c>
      <c r="H9939" s="3" t="s">
        <v>1068</v>
      </c>
      <c r="I9939" s="3" t="s">
        <v>37719</v>
      </c>
      <c r="J9939" s="3" t="s">
        <v>5436</v>
      </c>
    </row>
    <row r="9940" spans="1:10" s="6" customFormat="1" ht="15" customHeight="1" x14ac:dyDescent="0.3">
      <c r="A9940" s="3" t="s">
        <v>158</v>
      </c>
      <c r="B9940" s="3" t="s">
        <v>159</v>
      </c>
      <c r="C9940" s="3" t="s">
        <v>366</v>
      </c>
      <c r="D9940" s="3" t="s">
        <v>367</v>
      </c>
      <c r="E9940" s="4">
        <v>10</v>
      </c>
      <c r="F9940" s="4">
        <v>25</v>
      </c>
      <c r="G9940" s="3" t="s">
        <v>854</v>
      </c>
      <c r="H9940" s="3" t="s">
        <v>1110</v>
      </c>
      <c r="I9940" s="3" t="s">
        <v>37719</v>
      </c>
      <c r="J9940" s="3" t="s">
        <v>5554</v>
      </c>
    </row>
    <row r="9941" spans="1:10" s="6" customFormat="1" ht="15" customHeight="1" x14ac:dyDescent="0.3">
      <c r="A9941" s="3" t="s">
        <v>158</v>
      </c>
      <c r="B9941" s="3" t="s">
        <v>159</v>
      </c>
      <c r="C9941" s="3" t="s">
        <v>366</v>
      </c>
      <c r="D9941" s="3" t="s">
        <v>367</v>
      </c>
      <c r="E9941" s="4">
        <v>10</v>
      </c>
      <c r="F9941" s="4">
        <v>25</v>
      </c>
      <c r="G9941" s="3" t="s">
        <v>854</v>
      </c>
      <c r="H9941" s="3" t="s">
        <v>1110</v>
      </c>
      <c r="I9941" s="3" t="s">
        <v>37719</v>
      </c>
      <c r="J9941" s="3" t="s">
        <v>5436</v>
      </c>
    </row>
    <row r="9942" spans="1:10" s="6" customFormat="1" ht="15" customHeight="1" x14ac:dyDescent="0.3">
      <c r="A9942" s="3" t="s">
        <v>142</v>
      </c>
      <c r="B9942" s="3" t="s">
        <v>143</v>
      </c>
      <c r="C9942" s="3" t="s">
        <v>232</v>
      </c>
      <c r="D9942" s="3" t="s">
        <v>233</v>
      </c>
      <c r="E9942" s="4">
        <v>9</v>
      </c>
      <c r="F9942" s="4">
        <v>15</v>
      </c>
      <c r="G9942" s="3" t="s">
        <v>820</v>
      </c>
      <c r="H9942" s="3" t="s">
        <v>986</v>
      </c>
      <c r="I9942" s="3" t="s">
        <v>37719</v>
      </c>
      <c r="J9942" s="3" t="s">
        <v>5614</v>
      </c>
    </row>
    <row r="9943" spans="1:10" s="6" customFormat="1" ht="15" customHeight="1" x14ac:dyDescent="0.3">
      <c r="A9943" s="3" t="s">
        <v>142</v>
      </c>
      <c r="B9943" s="3" t="s">
        <v>143</v>
      </c>
      <c r="C9943" s="3" t="s">
        <v>204</v>
      </c>
      <c r="D9943" s="3" t="s">
        <v>205</v>
      </c>
      <c r="E9943" s="4">
        <v>9</v>
      </c>
      <c r="F9943" s="4">
        <v>13</v>
      </c>
      <c r="G9943" s="3" t="s">
        <v>820</v>
      </c>
      <c r="H9943" s="3" t="s">
        <v>956</v>
      </c>
      <c r="I9943" s="3" t="s">
        <v>37719</v>
      </c>
      <c r="J9943" s="3" t="s">
        <v>5614</v>
      </c>
    </row>
    <row r="9944" spans="1:10" s="6" customFormat="1" ht="15" customHeight="1" x14ac:dyDescent="0.3">
      <c r="A9944" s="3" t="s">
        <v>142</v>
      </c>
      <c r="B9944" s="3" t="s">
        <v>143</v>
      </c>
      <c r="C9944" s="3" t="s">
        <v>189</v>
      </c>
      <c r="D9944" s="3" t="s">
        <v>190</v>
      </c>
      <c r="E9944" s="4">
        <v>9</v>
      </c>
      <c r="F9944" s="4">
        <v>12</v>
      </c>
      <c r="G9944" s="3" t="s">
        <v>820</v>
      </c>
      <c r="H9944" s="3" t="s">
        <v>948</v>
      </c>
      <c r="I9944" s="3" t="s">
        <v>37719</v>
      </c>
      <c r="J9944" s="3" t="s">
        <v>5614</v>
      </c>
    </row>
    <row r="9945" spans="1:10" s="6" customFormat="1" ht="15" customHeight="1" x14ac:dyDescent="0.3">
      <c r="A9945" s="3" t="s">
        <v>142</v>
      </c>
      <c r="B9945" s="3" t="s">
        <v>143</v>
      </c>
      <c r="C9945" s="3" t="s">
        <v>173</v>
      </c>
      <c r="D9945" s="3" t="s">
        <v>174</v>
      </c>
      <c r="E9945" s="4">
        <v>9</v>
      </c>
      <c r="F9945" s="4">
        <v>11</v>
      </c>
      <c r="G9945" s="3" t="s">
        <v>820</v>
      </c>
      <c r="H9945" s="3" t="s">
        <v>867</v>
      </c>
      <c r="I9945" s="3" t="s">
        <v>37719</v>
      </c>
      <c r="J9945" s="3" t="s">
        <v>5614</v>
      </c>
    </row>
    <row r="9946" spans="1:10" s="6" customFormat="1" ht="15" customHeight="1" x14ac:dyDescent="0.3">
      <c r="A9946" s="3" t="s">
        <v>142</v>
      </c>
      <c r="B9946" s="3" t="s">
        <v>143</v>
      </c>
      <c r="C9946" s="3" t="s">
        <v>158</v>
      </c>
      <c r="D9946" s="3" t="s">
        <v>159</v>
      </c>
      <c r="E9946" s="4">
        <v>9</v>
      </c>
      <c r="F9946" s="4">
        <v>10</v>
      </c>
      <c r="G9946" s="3" t="s">
        <v>820</v>
      </c>
      <c r="H9946" s="3" t="s">
        <v>854</v>
      </c>
      <c r="I9946" s="3" t="s">
        <v>37719</v>
      </c>
      <c r="J9946" s="3" t="s">
        <v>5614</v>
      </c>
    </row>
    <row r="9947" spans="1:10" s="6" customFormat="1" ht="15" customHeight="1" x14ac:dyDescent="0.3">
      <c r="A9947" s="3" t="s">
        <v>142</v>
      </c>
      <c r="B9947" s="3" t="s">
        <v>143</v>
      </c>
      <c r="C9947" s="3" t="s">
        <v>128</v>
      </c>
      <c r="D9947" s="3" t="s">
        <v>129</v>
      </c>
      <c r="E9947" s="4">
        <v>9</v>
      </c>
      <c r="F9947" s="4">
        <v>8</v>
      </c>
      <c r="G9947" s="3" t="s">
        <v>820</v>
      </c>
      <c r="H9947" s="3" t="s">
        <v>803</v>
      </c>
      <c r="I9947" s="3" t="s">
        <v>37719</v>
      </c>
      <c r="J9947" s="3" t="s">
        <v>5614</v>
      </c>
    </row>
    <row r="9948" spans="1:10" s="6" customFormat="1" ht="15" customHeight="1" x14ac:dyDescent="0.3">
      <c r="A9948" s="3" t="s">
        <v>142</v>
      </c>
      <c r="B9948" s="3" t="s">
        <v>143</v>
      </c>
      <c r="C9948" s="3" t="s">
        <v>112</v>
      </c>
      <c r="D9948" s="3" t="s">
        <v>113</v>
      </c>
      <c r="E9948" s="4">
        <v>9</v>
      </c>
      <c r="F9948" s="4">
        <v>7</v>
      </c>
      <c r="G9948" s="3" t="s">
        <v>820</v>
      </c>
      <c r="H9948" s="3" t="s">
        <v>749</v>
      </c>
      <c r="I9948" s="3" t="s">
        <v>37719</v>
      </c>
      <c r="J9948" s="3" t="s">
        <v>5614</v>
      </c>
    </row>
    <row r="9949" spans="1:10" s="6" customFormat="1" ht="15" customHeight="1" x14ac:dyDescent="0.3">
      <c r="A9949" s="3" t="s">
        <v>142</v>
      </c>
      <c r="B9949" s="3" t="s">
        <v>143</v>
      </c>
      <c r="C9949" s="3" t="s">
        <v>97</v>
      </c>
      <c r="D9949" s="3" t="s">
        <v>98</v>
      </c>
      <c r="E9949" s="4">
        <v>9</v>
      </c>
      <c r="F9949" s="4">
        <v>6</v>
      </c>
      <c r="G9949" s="3" t="s">
        <v>820</v>
      </c>
      <c r="H9949" s="3" t="s">
        <v>742</v>
      </c>
      <c r="I9949" s="3" t="s">
        <v>37719</v>
      </c>
      <c r="J9949" s="3" t="s">
        <v>5614</v>
      </c>
    </row>
    <row r="9950" spans="1:10" s="6" customFormat="1" ht="15" customHeight="1" x14ac:dyDescent="0.3">
      <c r="A9950" s="3" t="s">
        <v>142</v>
      </c>
      <c r="B9950" s="3" t="s">
        <v>143</v>
      </c>
      <c r="C9950" s="3" t="s">
        <v>86</v>
      </c>
      <c r="D9950" s="3" t="s">
        <v>87</v>
      </c>
      <c r="E9950" s="4">
        <v>9</v>
      </c>
      <c r="F9950" s="4">
        <v>5</v>
      </c>
      <c r="G9950" s="3" t="s">
        <v>820</v>
      </c>
      <c r="H9950" s="3" t="s">
        <v>731</v>
      </c>
      <c r="I9950" s="3" t="s">
        <v>37719</v>
      </c>
      <c r="J9950" s="3" t="s">
        <v>5614</v>
      </c>
    </row>
    <row r="9951" spans="1:10" s="6" customFormat="1" ht="15" customHeight="1" x14ac:dyDescent="0.3">
      <c r="A9951" s="3" t="s">
        <v>142</v>
      </c>
      <c r="B9951" s="3" t="s">
        <v>143</v>
      </c>
      <c r="C9951" s="3" t="s">
        <v>71</v>
      </c>
      <c r="D9951" s="3" t="s">
        <v>72</v>
      </c>
      <c r="E9951" s="4">
        <v>9</v>
      </c>
      <c r="F9951" s="4">
        <v>4</v>
      </c>
      <c r="G9951" s="3" t="s">
        <v>820</v>
      </c>
      <c r="H9951" s="3" t="s">
        <v>718</v>
      </c>
      <c r="I9951" s="3" t="s">
        <v>37719</v>
      </c>
      <c r="J9951" s="3" t="s">
        <v>5614</v>
      </c>
    </row>
    <row r="9952" spans="1:10" s="6" customFormat="1" ht="15" customHeight="1" x14ac:dyDescent="0.3">
      <c r="A9952" s="3" t="s">
        <v>142</v>
      </c>
      <c r="B9952" s="3" t="s">
        <v>143</v>
      </c>
      <c r="C9952" s="3" t="s">
        <v>57</v>
      </c>
      <c r="D9952" s="3" t="s">
        <v>58</v>
      </c>
      <c r="E9952" s="4">
        <v>9</v>
      </c>
      <c r="F9952" s="4">
        <v>3</v>
      </c>
      <c r="G9952" s="3" t="s">
        <v>820</v>
      </c>
      <c r="H9952" s="3" t="s">
        <v>705</v>
      </c>
      <c r="I9952" s="3" t="s">
        <v>37719</v>
      </c>
      <c r="J9952" s="3" t="s">
        <v>5614</v>
      </c>
    </row>
    <row r="9953" spans="1:10" s="6" customFormat="1" ht="15" customHeight="1" x14ac:dyDescent="0.3">
      <c r="A9953" s="3" t="s">
        <v>142</v>
      </c>
      <c r="B9953" s="3" t="s">
        <v>143</v>
      </c>
      <c r="C9953" s="3" t="s">
        <v>42</v>
      </c>
      <c r="D9953" s="3" t="s">
        <v>43</v>
      </c>
      <c r="E9953" s="4">
        <v>9</v>
      </c>
      <c r="F9953" s="4">
        <v>2</v>
      </c>
      <c r="G9953" s="3" t="s">
        <v>820</v>
      </c>
      <c r="H9953" s="3" t="s">
        <v>686</v>
      </c>
      <c r="I9953" s="3" t="s">
        <v>37719</v>
      </c>
      <c r="J9953" s="3" t="s">
        <v>5614</v>
      </c>
    </row>
    <row r="9954" spans="1:10" s="6" customFormat="1" ht="15" customHeight="1" x14ac:dyDescent="0.3">
      <c r="A9954" s="3" t="s">
        <v>142</v>
      </c>
      <c r="B9954" s="3" t="s">
        <v>143</v>
      </c>
      <c r="C9954" s="3" t="s">
        <v>25</v>
      </c>
      <c r="D9954" s="3" t="s">
        <v>26</v>
      </c>
      <c r="E9954" s="4">
        <v>9</v>
      </c>
      <c r="F9954" s="4">
        <v>1</v>
      </c>
      <c r="G9954" s="3" t="s">
        <v>820</v>
      </c>
      <c r="H9954" s="3" t="s">
        <v>623</v>
      </c>
      <c r="I9954" s="3" t="s">
        <v>37719</v>
      </c>
      <c r="J9954" s="3" t="s">
        <v>5614</v>
      </c>
    </row>
    <row r="9955" spans="1:10" s="6" customFormat="1" ht="15" customHeight="1" x14ac:dyDescent="0.3">
      <c r="A9955" s="3" t="s">
        <v>142</v>
      </c>
      <c r="B9955" s="3" t="s">
        <v>143</v>
      </c>
      <c r="C9955" s="3" t="s">
        <v>448</v>
      </c>
      <c r="D9955" s="3" t="s">
        <v>449</v>
      </c>
      <c r="E9955" s="4">
        <v>9</v>
      </c>
      <c r="F9955" s="4">
        <v>32</v>
      </c>
      <c r="G9955" s="3" t="s">
        <v>820</v>
      </c>
      <c r="H9955" s="3" t="s">
        <v>1201</v>
      </c>
      <c r="I9955" s="3" t="s">
        <v>37719</v>
      </c>
      <c r="J9955" s="3" t="s">
        <v>5605</v>
      </c>
    </row>
    <row r="9956" spans="1:10" s="6" customFormat="1" ht="15" customHeight="1" x14ac:dyDescent="0.3">
      <c r="A9956" s="3" t="s">
        <v>142</v>
      </c>
      <c r="B9956" s="3" t="s">
        <v>143</v>
      </c>
      <c r="C9956" s="3" t="s">
        <v>366</v>
      </c>
      <c r="D9956" s="3" t="s">
        <v>367</v>
      </c>
      <c r="E9956" s="4">
        <v>9</v>
      </c>
      <c r="F9956" s="4">
        <v>25</v>
      </c>
      <c r="G9956" s="3" t="s">
        <v>820</v>
      </c>
      <c r="H9956" s="3" t="s">
        <v>1110</v>
      </c>
      <c r="I9956" s="3" t="s">
        <v>37719</v>
      </c>
      <c r="J9956" s="3" t="s">
        <v>5605</v>
      </c>
    </row>
    <row r="9957" spans="1:10" s="6" customFormat="1" ht="15" customHeight="1" x14ac:dyDescent="0.3">
      <c r="A9957" s="3" t="s">
        <v>142</v>
      </c>
      <c r="B9957" s="3" t="s">
        <v>143</v>
      </c>
      <c r="C9957" s="3" t="s">
        <v>337</v>
      </c>
      <c r="D9957" s="3" t="s">
        <v>338</v>
      </c>
      <c r="E9957" s="4">
        <v>9</v>
      </c>
      <c r="F9957" s="4">
        <v>23</v>
      </c>
      <c r="G9957" s="3" t="s">
        <v>820</v>
      </c>
      <c r="H9957" s="3" t="s">
        <v>1068</v>
      </c>
      <c r="I9957" s="3" t="s">
        <v>37719</v>
      </c>
      <c r="J9957" s="3" t="s">
        <v>5605</v>
      </c>
    </row>
    <row r="9958" spans="1:10" s="6" customFormat="1" ht="15" customHeight="1" x14ac:dyDescent="0.3">
      <c r="A9958" s="3" t="s">
        <v>142</v>
      </c>
      <c r="B9958" s="3" t="s">
        <v>143</v>
      </c>
      <c r="C9958" s="3" t="s">
        <v>295</v>
      </c>
      <c r="D9958" s="3" t="s">
        <v>296</v>
      </c>
      <c r="E9958" s="4">
        <v>9</v>
      </c>
      <c r="F9958" s="4">
        <v>20</v>
      </c>
      <c r="G9958" s="3" t="s">
        <v>820</v>
      </c>
      <c r="H9958" s="3" t="s">
        <v>1028</v>
      </c>
      <c r="I9958" s="3" t="s">
        <v>37719</v>
      </c>
      <c r="J9958" s="3" t="s">
        <v>5605</v>
      </c>
    </row>
    <row r="9959" spans="1:10" s="6" customFormat="1" ht="15" customHeight="1" x14ac:dyDescent="0.3">
      <c r="A9959" s="3" t="s">
        <v>142</v>
      </c>
      <c r="B9959" s="3" t="s">
        <v>143</v>
      </c>
      <c r="C9959" s="3" t="s">
        <v>219</v>
      </c>
      <c r="D9959" s="3" t="s">
        <v>220</v>
      </c>
      <c r="E9959" s="4">
        <v>9</v>
      </c>
      <c r="F9959" s="4">
        <v>14</v>
      </c>
      <c r="G9959" s="3" t="s">
        <v>820</v>
      </c>
      <c r="H9959" s="3" t="s">
        <v>977</v>
      </c>
      <c r="I9959" s="3" t="s">
        <v>37719</v>
      </c>
      <c r="J9959" s="3" t="s">
        <v>5605</v>
      </c>
    </row>
    <row r="9960" spans="1:10" s="6" customFormat="1" ht="15" customHeight="1" x14ac:dyDescent="0.3">
      <c r="A9960" s="3" t="s">
        <v>142</v>
      </c>
      <c r="B9960" s="3" t="s">
        <v>143</v>
      </c>
      <c r="C9960" s="3" t="s">
        <v>128</v>
      </c>
      <c r="D9960" s="3" t="s">
        <v>129</v>
      </c>
      <c r="E9960" s="4">
        <v>9</v>
      </c>
      <c r="F9960" s="4">
        <v>8</v>
      </c>
      <c r="G9960" s="3" t="s">
        <v>820</v>
      </c>
      <c r="H9960" s="3" t="s">
        <v>803</v>
      </c>
      <c r="I9960" s="3" t="s">
        <v>37719</v>
      </c>
      <c r="J9960" s="3" t="s">
        <v>5605</v>
      </c>
    </row>
    <row r="9961" spans="1:10" s="6" customFormat="1" ht="15" customHeight="1" x14ac:dyDescent="0.3">
      <c r="A9961" s="3" t="s">
        <v>142</v>
      </c>
      <c r="B9961" s="3" t="s">
        <v>143</v>
      </c>
      <c r="C9961" s="3" t="s">
        <v>112</v>
      </c>
      <c r="D9961" s="3" t="s">
        <v>113</v>
      </c>
      <c r="E9961" s="4">
        <v>9</v>
      </c>
      <c r="F9961" s="4">
        <v>7</v>
      </c>
      <c r="G9961" s="3" t="s">
        <v>820</v>
      </c>
      <c r="H9961" s="3" t="s">
        <v>749</v>
      </c>
      <c r="I9961" s="3" t="s">
        <v>37719</v>
      </c>
      <c r="J9961" s="3" t="s">
        <v>5605</v>
      </c>
    </row>
    <row r="9962" spans="1:10" s="6" customFormat="1" ht="15" customHeight="1" x14ac:dyDescent="0.3">
      <c r="A9962" s="3" t="s">
        <v>142</v>
      </c>
      <c r="B9962" s="3" t="s">
        <v>143</v>
      </c>
      <c r="C9962" s="3" t="s">
        <v>71</v>
      </c>
      <c r="D9962" s="3" t="s">
        <v>72</v>
      </c>
      <c r="E9962" s="4">
        <v>9</v>
      </c>
      <c r="F9962" s="4">
        <v>4</v>
      </c>
      <c r="G9962" s="3" t="s">
        <v>820</v>
      </c>
      <c r="H9962" s="3" t="s">
        <v>718</v>
      </c>
      <c r="I9962" s="3" t="s">
        <v>37719</v>
      </c>
      <c r="J9962" s="3" t="s">
        <v>5605</v>
      </c>
    </row>
    <row r="9963" spans="1:10" s="6" customFormat="1" ht="15" customHeight="1" x14ac:dyDescent="0.3">
      <c r="A9963" s="3" t="s">
        <v>142</v>
      </c>
      <c r="B9963" s="3" t="s">
        <v>143</v>
      </c>
      <c r="C9963" s="3" t="s">
        <v>57</v>
      </c>
      <c r="D9963" s="3" t="s">
        <v>58</v>
      </c>
      <c r="E9963" s="4">
        <v>9</v>
      </c>
      <c r="F9963" s="4">
        <v>3</v>
      </c>
      <c r="G9963" s="3" t="s">
        <v>820</v>
      </c>
      <c r="H9963" s="3" t="s">
        <v>705</v>
      </c>
      <c r="I9963" s="3" t="s">
        <v>37719</v>
      </c>
      <c r="J9963" s="3" t="s">
        <v>5605</v>
      </c>
    </row>
    <row r="9964" spans="1:10" s="6" customFormat="1" ht="15" customHeight="1" x14ac:dyDescent="0.3">
      <c r="A9964" s="3" t="s">
        <v>142</v>
      </c>
      <c r="B9964" s="3" t="s">
        <v>143</v>
      </c>
      <c r="C9964" s="3" t="s">
        <v>42</v>
      </c>
      <c r="D9964" s="3" t="s">
        <v>43</v>
      </c>
      <c r="E9964" s="4">
        <v>9</v>
      </c>
      <c r="F9964" s="4">
        <v>2</v>
      </c>
      <c r="G9964" s="3" t="s">
        <v>820</v>
      </c>
      <c r="H9964" s="3" t="s">
        <v>686</v>
      </c>
      <c r="I9964" s="3" t="s">
        <v>37719</v>
      </c>
      <c r="J9964" s="3" t="s">
        <v>5605</v>
      </c>
    </row>
    <row r="9965" spans="1:10" s="6" customFormat="1" ht="15" customHeight="1" x14ac:dyDescent="0.3">
      <c r="A9965" s="3" t="s">
        <v>142</v>
      </c>
      <c r="B9965" s="3" t="s">
        <v>143</v>
      </c>
      <c r="C9965" s="3" t="s">
        <v>25</v>
      </c>
      <c r="D9965" s="3" t="s">
        <v>26</v>
      </c>
      <c r="E9965" s="4">
        <v>9</v>
      </c>
      <c r="F9965" s="4">
        <v>1</v>
      </c>
      <c r="G9965" s="3" t="s">
        <v>820</v>
      </c>
      <c r="H9965" s="3" t="s">
        <v>623</v>
      </c>
      <c r="I9965" s="3" t="s">
        <v>37719</v>
      </c>
      <c r="J9965" s="3" t="s">
        <v>5605</v>
      </c>
    </row>
    <row r="9966" spans="1:10" s="6" customFormat="1" ht="15" customHeight="1" x14ac:dyDescent="0.3">
      <c r="A9966" s="3" t="s">
        <v>142</v>
      </c>
      <c r="B9966" s="3" t="s">
        <v>143</v>
      </c>
      <c r="C9966" s="3" t="s">
        <v>545</v>
      </c>
      <c r="D9966" s="3" t="s">
        <v>546</v>
      </c>
      <c r="E9966" s="4">
        <v>9</v>
      </c>
      <c r="F9966" s="4">
        <v>40</v>
      </c>
      <c r="G9966" s="3" t="s">
        <v>820</v>
      </c>
      <c r="H9966" s="3" t="s">
        <v>1276</v>
      </c>
      <c r="I9966" s="3" t="s">
        <v>37719</v>
      </c>
      <c r="J9966" s="3" t="s">
        <v>5554</v>
      </c>
    </row>
    <row r="9967" spans="1:10" s="6" customFormat="1" ht="15" customHeight="1" x14ac:dyDescent="0.3">
      <c r="A9967" s="3" t="s">
        <v>142</v>
      </c>
      <c r="B9967" s="3" t="s">
        <v>143</v>
      </c>
      <c r="C9967" s="3" t="s">
        <v>517</v>
      </c>
      <c r="D9967" s="3" t="s">
        <v>518</v>
      </c>
      <c r="E9967" s="4">
        <v>9</v>
      </c>
      <c r="F9967" s="4">
        <v>38</v>
      </c>
      <c r="G9967" s="3" t="s">
        <v>820</v>
      </c>
      <c r="H9967" s="3" t="s">
        <v>1260</v>
      </c>
      <c r="I9967" s="3" t="s">
        <v>37719</v>
      </c>
      <c r="J9967" s="3" t="s">
        <v>5554</v>
      </c>
    </row>
    <row r="9968" spans="1:10" s="6" customFormat="1" ht="15" customHeight="1" x14ac:dyDescent="0.3">
      <c r="A9968" s="3" t="s">
        <v>142</v>
      </c>
      <c r="B9968" s="3" t="s">
        <v>143</v>
      </c>
      <c r="C9968" s="3" t="s">
        <v>493</v>
      </c>
      <c r="D9968" s="3" t="s">
        <v>494</v>
      </c>
      <c r="E9968" s="4">
        <v>9</v>
      </c>
      <c r="F9968" s="4">
        <v>36</v>
      </c>
      <c r="G9968" s="3" t="s">
        <v>820</v>
      </c>
      <c r="H9968" s="3" t="s">
        <v>1241</v>
      </c>
      <c r="I9968" s="3" t="s">
        <v>37719</v>
      </c>
      <c r="J9968" s="3" t="s">
        <v>5554</v>
      </c>
    </row>
    <row r="9969" spans="1:10" s="6" customFormat="1" ht="15" customHeight="1" x14ac:dyDescent="0.3">
      <c r="A9969" s="3" t="s">
        <v>142</v>
      </c>
      <c r="B9969" s="3" t="s">
        <v>143</v>
      </c>
      <c r="C9969" s="3" t="s">
        <v>459</v>
      </c>
      <c r="D9969" s="3" t="s">
        <v>460</v>
      </c>
      <c r="E9969" s="4">
        <v>9</v>
      </c>
      <c r="F9969" s="4">
        <v>33</v>
      </c>
      <c r="G9969" s="3" t="s">
        <v>820</v>
      </c>
      <c r="H9969" s="3" t="s">
        <v>1221</v>
      </c>
      <c r="I9969" s="3" t="s">
        <v>37719</v>
      </c>
      <c r="J9969" s="3" t="s">
        <v>5554</v>
      </c>
    </row>
    <row r="9970" spans="1:10" s="6" customFormat="1" ht="15" customHeight="1" x14ac:dyDescent="0.3">
      <c r="A9970" s="3" t="s">
        <v>142</v>
      </c>
      <c r="B9970" s="3" t="s">
        <v>143</v>
      </c>
      <c r="C9970" s="3" t="s">
        <v>448</v>
      </c>
      <c r="D9970" s="3" t="s">
        <v>449</v>
      </c>
      <c r="E9970" s="4">
        <v>9</v>
      </c>
      <c r="F9970" s="4">
        <v>32</v>
      </c>
      <c r="G9970" s="3" t="s">
        <v>820</v>
      </c>
      <c r="H9970" s="3" t="s">
        <v>1201</v>
      </c>
      <c r="I9970" s="3" t="s">
        <v>37719</v>
      </c>
      <c r="J9970" s="3" t="s">
        <v>5554</v>
      </c>
    </row>
    <row r="9971" spans="1:10" s="6" customFormat="1" ht="15" customHeight="1" x14ac:dyDescent="0.3">
      <c r="A9971" s="3" t="s">
        <v>142</v>
      </c>
      <c r="B9971" s="3" t="s">
        <v>143</v>
      </c>
      <c r="C9971" s="3" t="s">
        <v>246</v>
      </c>
      <c r="D9971" s="3" t="s">
        <v>247</v>
      </c>
      <c r="E9971" s="4">
        <v>9</v>
      </c>
      <c r="F9971" s="4">
        <v>16</v>
      </c>
      <c r="G9971" s="3" t="s">
        <v>820</v>
      </c>
      <c r="H9971" s="3" t="s">
        <v>989</v>
      </c>
      <c r="I9971" s="3" t="s">
        <v>37719</v>
      </c>
      <c r="J9971" s="3" t="s">
        <v>5614</v>
      </c>
    </row>
    <row r="9972" spans="1:10" s="6" customFormat="1" ht="15" customHeight="1" x14ac:dyDescent="0.3">
      <c r="A9972" s="3" t="s">
        <v>142</v>
      </c>
      <c r="B9972" s="3" t="s">
        <v>143</v>
      </c>
      <c r="C9972" s="3" t="s">
        <v>440</v>
      </c>
      <c r="D9972" s="3" t="s">
        <v>441</v>
      </c>
      <c r="E9972" s="4">
        <v>9</v>
      </c>
      <c r="F9972" s="4">
        <v>31</v>
      </c>
      <c r="G9972" s="3" t="s">
        <v>820</v>
      </c>
      <c r="H9972" s="3" t="s">
        <v>1199</v>
      </c>
      <c r="I9972" s="3" t="s">
        <v>37719</v>
      </c>
      <c r="J9972" s="3" t="s">
        <v>5554</v>
      </c>
    </row>
    <row r="9973" spans="1:10" s="6" customFormat="1" ht="15" customHeight="1" x14ac:dyDescent="0.3">
      <c r="A9973" s="3" t="s">
        <v>142</v>
      </c>
      <c r="B9973" s="3" t="s">
        <v>143</v>
      </c>
      <c r="C9973" s="3" t="s">
        <v>260</v>
      </c>
      <c r="D9973" s="3" t="s">
        <v>261</v>
      </c>
      <c r="E9973" s="4">
        <v>9</v>
      </c>
      <c r="F9973" s="4">
        <v>17</v>
      </c>
      <c r="G9973" s="3" t="s">
        <v>820</v>
      </c>
      <c r="H9973" s="3" t="s">
        <v>1005</v>
      </c>
      <c r="I9973" s="3" t="s">
        <v>37719</v>
      </c>
      <c r="J9973" s="3" t="s">
        <v>5614</v>
      </c>
    </row>
    <row r="9974" spans="1:10" s="6" customFormat="1" ht="15" customHeight="1" x14ac:dyDescent="0.3">
      <c r="A9974" s="3" t="s">
        <v>142</v>
      </c>
      <c r="B9974" s="3" t="s">
        <v>143</v>
      </c>
      <c r="C9974" s="3" t="s">
        <v>283</v>
      </c>
      <c r="D9974" s="3" t="s">
        <v>284</v>
      </c>
      <c r="E9974" s="4">
        <v>9</v>
      </c>
      <c r="F9974" s="4">
        <v>19</v>
      </c>
      <c r="G9974" s="3" t="s">
        <v>820</v>
      </c>
      <c r="H9974" s="3" t="s">
        <v>1019</v>
      </c>
      <c r="I9974" s="3" t="s">
        <v>37719</v>
      </c>
      <c r="J9974" s="3" t="s">
        <v>5614</v>
      </c>
    </row>
    <row r="9975" spans="1:10" s="6" customFormat="1" ht="15" customHeight="1" x14ac:dyDescent="0.3">
      <c r="A9975" s="3" t="s">
        <v>158</v>
      </c>
      <c r="B9975" s="3" t="s">
        <v>159</v>
      </c>
      <c r="C9975" s="3" t="s">
        <v>517</v>
      </c>
      <c r="D9975" s="3" t="s">
        <v>518</v>
      </c>
      <c r="E9975" s="4">
        <v>10</v>
      </c>
      <c r="F9975" s="4">
        <v>38</v>
      </c>
      <c r="G9975" s="3" t="s">
        <v>854</v>
      </c>
      <c r="H9975" s="3" t="s">
        <v>1260</v>
      </c>
      <c r="I9975" s="3" t="s">
        <v>37719</v>
      </c>
      <c r="J9975" s="3" t="s">
        <v>5436</v>
      </c>
    </row>
    <row r="9976" spans="1:10" s="6" customFormat="1" ht="15" customHeight="1" x14ac:dyDescent="0.3">
      <c r="A9976" s="3" t="s">
        <v>142</v>
      </c>
      <c r="B9976" s="3" t="s">
        <v>143</v>
      </c>
      <c r="C9976" s="3" t="s">
        <v>448</v>
      </c>
      <c r="D9976" s="3" t="s">
        <v>449</v>
      </c>
      <c r="E9976" s="4">
        <v>9</v>
      </c>
      <c r="F9976" s="4">
        <v>32</v>
      </c>
      <c r="G9976" s="3" t="s">
        <v>820</v>
      </c>
      <c r="H9976" s="3" t="s">
        <v>1201</v>
      </c>
      <c r="I9976" s="3" t="s">
        <v>37719</v>
      </c>
      <c r="J9976" s="3" t="s">
        <v>5614</v>
      </c>
    </row>
    <row r="9977" spans="1:10" s="6" customFormat="1" ht="15" customHeight="1" x14ac:dyDescent="0.3">
      <c r="A9977" s="3" t="s">
        <v>142</v>
      </c>
      <c r="B9977" s="3" t="s">
        <v>143</v>
      </c>
      <c r="C9977" s="3" t="s">
        <v>440</v>
      </c>
      <c r="D9977" s="3" t="s">
        <v>441</v>
      </c>
      <c r="E9977" s="4">
        <v>9</v>
      </c>
      <c r="F9977" s="4">
        <v>31</v>
      </c>
      <c r="G9977" s="3" t="s">
        <v>820</v>
      </c>
      <c r="H9977" s="3" t="s">
        <v>1199</v>
      </c>
      <c r="I9977" s="3" t="s">
        <v>37719</v>
      </c>
      <c r="J9977" s="3" t="s">
        <v>5614</v>
      </c>
    </row>
    <row r="9978" spans="1:10" s="6" customFormat="1" ht="15" customHeight="1" x14ac:dyDescent="0.3">
      <c r="A9978" s="3" t="s">
        <v>142</v>
      </c>
      <c r="B9978" s="3" t="s">
        <v>143</v>
      </c>
      <c r="C9978" s="3" t="s">
        <v>389</v>
      </c>
      <c r="D9978" s="3" t="s">
        <v>390</v>
      </c>
      <c r="E9978" s="4">
        <v>9</v>
      </c>
      <c r="F9978" s="4">
        <v>27</v>
      </c>
      <c r="G9978" s="3" t="s">
        <v>820</v>
      </c>
      <c r="H9978" s="3" t="s">
        <v>1127</v>
      </c>
      <c r="I9978" s="3" t="s">
        <v>37719</v>
      </c>
      <c r="J9978" s="3" t="s">
        <v>5614</v>
      </c>
    </row>
    <row r="9979" spans="1:10" s="6" customFormat="1" ht="15" customHeight="1" x14ac:dyDescent="0.3">
      <c r="A9979" s="3" t="s">
        <v>142</v>
      </c>
      <c r="B9979" s="3" t="s">
        <v>143</v>
      </c>
      <c r="C9979" s="3" t="s">
        <v>376</v>
      </c>
      <c r="D9979" s="3" t="s">
        <v>377</v>
      </c>
      <c r="E9979" s="4">
        <v>9</v>
      </c>
      <c r="F9979" s="4">
        <v>26</v>
      </c>
      <c r="G9979" s="3" t="s">
        <v>820</v>
      </c>
      <c r="H9979" s="3" t="s">
        <v>1119</v>
      </c>
      <c r="I9979" s="3" t="s">
        <v>37719</v>
      </c>
      <c r="J9979" s="3" t="s">
        <v>5614</v>
      </c>
    </row>
    <row r="9980" spans="1:10" s="6" customFormat="1" ht="15" customHeight="1" x14ac:dyDescent="0.3">
      <c r="A9980" s="3" t="s">
        <v>142</v>
      </c>
      <c r="B9980" s="3" t="s">
        <v>143</v>
      </c>
      <c r="C9980" s="3" t="s">
        <v>366</v>
      </c>
      <c r="D9980" s="3" t="s">
        <v>367</v>
      </c>
      <c r="E9980" s="4">
        <v>9</v>
      </c>
      <c r="F9980" s="4">
        <v>25</v>
      </c>
      <c r="G9980" s="3" t="s">
        <v>820</v>
      </c>
      <c r="H9980" s="3" t="s">
        <v>1110</v>
      </c>
      <c r="I9980" s="3" t="s">
        <v>37719</v>
      </c>
      <c r="J9980" s="3" t="s">
        <v>5614</v>
      </c>
    </row>
    <row r="9981" spans="1:10" s="6" customFormat="1" ht="15" customHeight="1" x14ac:dyDescent="0.3">
      <c r="A9981" s="3" t="s">
        <v>142</v>
      </c>
      <c r="B9981" s="3" t="s">
        <v>143</v>
      </c>
      <c r="C9981" s="3" t="s">
        <v>352</v>
      </c>
      <c r="D9981" s="3" t="s">
        <v>353</v>
      </c>
      <c r="E9981" s="4">
        <v>9</v>
      </c>
      <c r="F9981" s="4">
        <v>24</v>
      </c>
      <c r="G9981" s="3" t="s">
        <v>820</v>
      </c>
      <c r="H9981" s="3" t="s">
        <v>1092</v>
      </c>
      <c r="I9981" s="3" t="s">
        <v>37719</v>
      </c>
      <c r="J9981" s="3" t="s">
        <v>5614</v>
      </c>
    </row>
    <row r="9982" spans="1:10" s="6" customFormat="1" ht="15" customHeight="1" x14ac:dyDescent="0.3">
      <c r="A9982" s="3" t="s">
        <v>142</v>
      </c>
      <c r="B9982" s="3" t="s">
        <v>143</v>
      </c>
      <c r="C9982" s="3" t="s">
        <v>337</v>
      </c>
      <c r="D9982" s="3" t="s">
        <v>338</v>
      </c>
      <c r="E9982" s="4">
        <v>9</v>
      </c>
      <c r="F9982" s="4">
        <v>23</v>
      </c>
      <c r="G9982" s="3" t="s">
        <v>820</v>
      </c>
      <c r="H9982" s="3" t="s">
        <v>1068</v>
      </c>
      <c r="I9982" s="3" t="s">
        <v>37719</v>
      </c>
      <c r="J9982" s="3" t="s">
        <v>5614</v>
      </c>
    </row>
    <row r="9983" spans="1:10" s="6" customFormat="1" ht="15" customHeight="1" x14ac:dyDescent="0.3">
      <c r="A9983" s="3" t="s">
        <v>158</v>
      </c>
      <c r="B9983" s="3" t="s">
        <v>159</v>
      </c>
      <c r="C9983" s="3" t="s">
        <v>366</v>
      </c>
      <c r="D9983" s="3" t="s">
        <v>367</v>
      </c>
      <c r="E9983" s="4">
        <v>10</v>
      </c>
      <c r="F9983" s="4">
        <v>25</v>
      </c>
      <c r="G9983" s="3" t="s">
        <v>854</v>
      </c>
      <c r="H9983" s="3" t="s">
        <v>1110</v>
      </c>
      <c r="I9983" s="3" t="s">
        <v>37719</v>
      </c>
      <c r="J9983" s="3" t="s">
        <v>37721</v>
      </c>
    </row>
    <row r="9984" spans="1:10" s="6" customFormat="1" ht="15" customHeight="1" x14ac:dyDescent="0.3">
      <c r="A9984" s="3" t="s">
        <v>158</v>
      </c>
      <c r="B9984" s="3" t="s">
        <v>159</v>
      </c>
      <c r="C9984" s="3" t="s">
        <v>352</v>
      </c>
      <c r="D9984" s="3" t="s">
        <v>353</v>
      </c>
      <c r="E9984" s="4">
        <v>10</v>
      </c>
      <c r="F9984" s="4">
        <v>24</v>
      </c>
      <c r="G9984" s="3" t="s">
        <v>854</v>
      </c>
      <c r="H9984" s="3" t="s">
        <v>1092</v>
      </c>
      <c r="I9984" s="3" t="s">
        <v>37719</v>
      </c>
      <c r="J9984" s="3" t="s">
        <v>37721</v>
      </c>
    </row>
    <row r="9985" spans="1:10" s="6" customFormat="1" ht="15" customHeight="1" x14ac:dyDescent="0.3">
      <c r="A9985" s="3" t="s">
        <v>158</v>
      </c>
      <c r="B9985" s="3" t="s">
        <v>159</v>
      </c>
      <c r="C9985" s="3" t="s">
        <v>322</v>
      </c>
      <c r="D9985" s="3" t="s">
        <v>323</v>
      </c>
      <c r="E9985" s="4">
        <v>10</v>
      </c>
      <c r="F9985" s="4">
        <v>22</v>
      </c>
      <c r="G9985" s="3" t="s">
        <v>854</v>
      </c>
      <c r="H9985" s="3" t="s">
        <v>1065</v>
      </c>
      <c r="I9985" s="3" t="s">
        <v>37719</v>
      </c>
      <c r="J9985" s="3" t="s">
        <v>37721</v>
      </c>
    </row>
    <row r="9986" spans="1:10" s="6" customFormat="1" ht="15" customHeight="1" x14ac:dyDescent="0.3">
      <c r="A9986" s="3" t="s">
        <v>158</v>
      </c>
      <c r="B9986" s="3" t="s">
        <v>159</v>
      </c>
      <c r="C9986" s="3" t="s">
        <v>307</v>
      </c>
      <c r="D9986" s="3" t="s">
        <v>308</v>
      </c>
      <c r="E9986" s="4">
        <v>10</v>
      </c>
      <c r="F9986" s="4">
        <v>21</v>
      </c>
      <c r="G9986" s="3" t="s">
        <v>854</v>
      </c>
      <c r="H9986" s="3" t="s">
        <v>1051</v>
      </c>
      <c r="I9986" s="3" t="s">
        <v>37719</v>
      </c>
      <c r="J9986" s="3" t="s">
        <v>37721</v>
      </c>
    </row>
    <row r="9987" spans="1:10" s="6" customFormat="1" ht="15" customHeight="1" x14ac:dyDescent="0.3">
      <c r="A9987" s="3" t="s">
        <v>158</v>
      </c>
      <c r="B9987" s="3" t="s">
        <v>159</v>
      </c>
      <c r="C9987" s="3" t="s">
        <v>295</v>
      </c>
      <c r="D9987" s="3" t="s">
        <v>296</v>
      </c>
      <c r="E9987" s="4">
        <v>10</v>
      </c>
      <c r="F9987" s="4">
        <v>20</v>
      </c>
      <c r="G9987" s="3" t="s">
        <v>854</v>
      </c>
      <c r="H9987" s="3" t="s">
        <v>1028</v>
      </c>
      <c r="I9987" s="3" t="s">
        <v>37719</v>
      </c>
      <c r="J9987" s="3" t="s">
        <v>37721</v>
      </c>
    </row>
    <row r="9988" spans="1:10" s="6" customFormat="1" ht="15" customHeight="1" x14ac:dyDescent="0.3">
      <c r="A9988" s="3" t="s">
        <v>158</v>
      </c>
      <c r="B9988" s="3" t="s">
        <v>159</v>
      </c>
      <c r="C9988" s="3" t="s">
        <v>283</v>
      </c>
      <c r="D9988" s="3" t="s">
        <v>284</v>
      </c>
      <c r="E9988" s="4">
        <v>10</v>
      </c>
      <c r="F9988" s="4">
        <v>19</v>
      </c>
      <c r="G9988" s="3" t="s">
        <v>854</v>
      </c>
      <c r="H9988" s="3" t="s">
        <v>1019</v>
      </c>
      <c r="I9988" s="3" t="s">
        <v>37719</v>
      </c>
      <c r="J9988" s="3" t="s">
        <v>37721</v>
      </c>
    </row>
    <row r="9989" spans="1:10" s="6" customFormat="1" ht="15" customHeight="1" x14ac:dyDescent="0.3">
      <c r="A9989" s="3" t="s">
        <v>158</v>
      </c>
      <c r="B9989" s="3" t="s">
        <v>159</v>
      </c>
      <c r="C9989" s="3" t="s">
        <v>272</v>
      </c>
      <c r="D9989" s="3" t="s">
        <v>273</v>
      </c>
      <c r="E9989" s="4">
        <v>10</v>
      </c>
      <c r="F9989" s="4">
        <v>18</v>
      </c>
      <c r="G9989" s="3" t="s">
        <v>854</v>
      </c>
      <c r="H9989" s="3" t="s">
        <v>1009</v>
      </c>
      <c r="I9989" s="3" t="s">
        <v>37719</v>
      </c>
      <c r="J9989" s="3" t="s">
        <v>37721</v>
      </c>
    </row>
    <row r="9990" spans="1:10" s="6" customFormat="1" ht="15" customHeight="1" x14ac:dyDescent="0.3">
      <c r="A9990" s="3" t="s">
        <v>158</v>
      </c>
      <c r="B9990" s="3" t="s">
        <v>159</v>
      </c>
      <c r="C9990" s="3" t="s">
        <v>260</v>
      </c>
      <c r="D9990" s="3" t="s">
        <v>261</v>
      </c>
      <c r="E9990" s="4">
        <v>10</v>
      </c>
      <c r="F9990" s="4">
        <v>17</v>
      </c>
      <c r="G9990" s="3" t="s">
        <v>854</v>
      </c>
      <c r="H9990" s="3" t="s">
        <v>1005</v>
      </c>
      <c r="I9990" s="3" t="s">
        <v>37719</v>
      </c>
      <c r="J9990" s="3" t="s">
        <v>37721</v>
      </c>
    </row>
    <row r="9991" spans="1:10" s="6" customFormat="1" ht="15" customHeight="1" x14ac:dyDescent="0.3">
      <c r="A9991" s="3" t="s">
        <v>158</v>
      </c>
      <c r="B9991" s="3" t="s">
        <v>159</v>
      </c>
      <c r="C9991" s="3" t="s">
        <v>246</v>
      </c>
      <c r="D9991" s="3" t="s">
        <v>247</v>
      </c>
      <c r="E9991" s="4">
        <v>10</v>
      </c>
      <c r="F9991" s="4">
        <v>16</v>
      </c>
      <c r="G9991" s="3" t="s">
        <v>854</v>
      </c>
      <c r="H9991" s="3" t="s">
        <v>989</v>
      </c>
      <c r="I9991" s="3" t="s">
        <v>37719</v>
      </c>
      <c r="J9991" s="3" t="s">
        <v>37721</v>
      </c>
    </row>
    <row r="9992" spans="1:10" s="6" customFormat="1" ht="15" customHeight="1" x14ac:dyDescent="0.3">
      <c r="A9992" s="3" t="s">
        <v>158</v>
      </c>
      <c r="B9992" s="3" t="s">
        <v>159</v>
      </c>
      <c r="C9992" s="3" t="s">
        <v>232</v>
      </c>
      <c r="D9992" s="3" t="s">
        <v>233</v>
      </c>
      <c r="E9992" s="4">
        <v>10</v>
      </c>
      <c r="F9992" s="4">
        <v>15</v>
      </c>
      <c r="G9992" s="3" t="s">
        <v>854</v>
      </c>
      <c r="H9992" s="3" t="s">
        <v>986</v>
      </c>
      <c r="I9992" s="3" t="s">
        <v>37719</v>
      </c>
      <c r="J9992" s="3" t="s">
        <v>37721</v>
      </c>
    </row>
    <row r="9993" spans="1:10" s="6" customFormat="1" ht="15" customHeight="1" x14ac:dyDescent="0.3">
      <c r="A9993" s="3" t="s">
        <v>158</v>
      </c>
      <c r="B9993" s="3" t="s">
        <v>159</v>
      </c>
      <c r="C9993" s="3" t="s">
        <v>219</v>
      </c>
      <c r="D9993" s="3" t="s">
        <v>220</v>
      </c>
      <c r="E9993" s="4">
        <v>10</v>
      </c>
      <c r="F9993" s="4">
        <v>14</v>
      </c>
      <c r="G9993" s="3" t="s">
        <v>854</v>
      </c>
      <c r="H9993" s="3" t="s">
        <v>977</v>
      </c>
      <c r="I9993" s="3" t="s">
        <v>37719</v>
      </c>
      <c r="J9993" s="3" t="s">
        <v>37721</v>
      </c>
    </row>
    <row r="9994" spans="1:10" s="6" customFormat="1" ht="15" customHeight="1" x14ac:dyDescent="0.3">
      <c r="A9994" s="3" t="s">
        <v>158</v>
      </c>
      <c r="B9994" s="3" t="s">
        <v>159</v>
      </c>
      <c r="C9994" s="3" t="s">
        <v>204</v>
      </c>
      <c r="D9994" s="3" t="s">
        <v>205</v>
      </c>
      <c r="E9994" s="4">
        <v>10</v>
      </c>
      <c r="F9994" s="4">
        <v>13</v>
      </c>
      <c r="G9994" s="3" t="s">
        <v>854</v>
      </c>
      <c r="H9994" s="3" t="s">
        <v>956</v>
      </c>
      <c r="I9994" s="3" t="s">
        <v>37719</v>
      </c>
      <c r="J9994" s="3" t="s">
        <v>37721</v>
      </c>
    </row>
    <row r="9995" spans="1:10" s="6" customFormat="1" ht="15" customHeight="1" x14ac:dyDescent="0.3">
      <c r="A9995" s="3" t="s">
        <v>158</v>
      </c>
      <c r="B9995" s="3" t="s">
        <v>159</v>
      </c>
      <c r="C9995" s="3" t="s">
        <v>189</v>
      </c>
      <c r="D9995" s="3" t="s">
        <v>190</v>
      </c>
      <c r="E9995" s="4">
        <v>10</v>
      </c>
      <c r="F9995" s="4">
        <v>12</v>
      </c>
      <c r="G9995" s="3" t="s">
        <v>854</v>
      </c>
      <c r="H9995" s="3" t="s">
        <v>948</v>
      </c>
      <c r="I9995" s="3" t="s">
        <v>37719</v>
      </c>
      <c r="J9995" s="3" t="s">
        <v>37721</v>
      </c>
    </row>
    <row r="9996" spans="1:10" s="6" customFormat="1" ht="15" customHeight="1" x14ac:dyDescent="0.3">
      <c r="A9996" s="3" t="s">
        <v>158</v>
      </c>
      <c r="B9996" s="3" t="s">
        <v>159</v>
      </c>
      <c r="C9996" s="3" t="s">
        <v>173</v>
      </c>
      <c r="D9996" s="3" t="s">
        <v>174</v>
      </c>
      <c r="E9996" s="4">
        <v>10</v>
      </c>
      <c r="F9996" s="4">
        <v>11</v>
      </c>
      <c r="G9996" s="3" t="s">
        <v>854</v>
      </c>
      <c r="H9996" s="3" t="s">
        <v>867</v>
      </c>
      <c r="I9996" s="3" t="s">
        <v>37719</v>
      </c>
      <c r="J9996" s="3" t="s">
        <v>37721</v>
      </c>
    </row>
    <row r="9997" spans="1:10" s="6" customFormat="1" ht="15" customHeight="1" x14ac:dyDescent="0.3">
      <c r="A9997" s="3" t="s">
        <v>158</v>
      </c>
      <c r="B9997" s="3" t="s">
        <v>159</v>
      </c>
      <c r="C9997" s="3" t="s">
        <v>142</v>
      </c>
      <c r="D9997" s="3" t="s">
        <v>143</v>
      </c>
      <c r="E9997" s="4">
        <v>10</v>
      </c>
      <c r="F9997" s="4">
        <v>9</v>
      </c>
      <c r="G9997" s="3" t="s">
        <v>854</v>
      </c>
      <c r="H9997" s="3" t="s">
        <v>820</v>
      </c>
      <c r="I9997" s="3" t="s">
        <v>37719</v>
      </c>
      <c r="J9997" s="3" t="s">
        <v>37721</v>
      </c>
    </row>
    <row r="9998" spans="1:10" s="6" customFormat="1" ht="15" customHeight="1" x14ac:dyDescent="0.3">
      <c r="A9998" s="3" t="s">
        <v>158</v>
      </c>
      <c r="B9998" s="3" t="s">
        <v>159</v>
      </c>
      <c r="C9998" s="3" t="s">
        <v>112</v>
      </c>
      <c r="D9998" s="3" t="s">
        <v>113</v>
      </c>
      <c r="E9998" s="4">
        <v>10</v>
      </c>
      <c r="F9998" s="4">
        <v>7</v>
      </c>
      <c r="G9998" s="3" t="s">
        <v>854</v>
      </c>
      <c r="H9998" s="3" t="s">
        <v>749</v>
      </c>
      <c r="I9998" s="3" t="s">
        <v>37719</v>
      </c>
      <c r="J9998" s="3" t="s">
        <v>37721</v>
      </c>
    </row>
    <row r="9999" spans="1:10" s="6" customFormat="1" ht="15" customHeight="1" x14ac:dyDescent="0.3">
      <c r="A9999" s="3" t="s">
        <v>158</v>
      </c>
      <c r="B9999" s="3" t="s">
        <v>159</v>
      </c>
      <c r="C9999" s="3" t="s">
        <v>86</v>
      </c>
      <c r="D9999" s="3" t="s">
        <v>87</v>
      </c>
      <c r="E9999" s="4">
        <v>10</v>
      </c>
      <c r="F9999" s="4">
        <v>5</v>
      </c>
      <c r="G9999" s="3" t="s">
        <v>854</v>
      </c>
      <c r="H9999" s="3" t="s">
        <v>731</v>
      </c>
      <c r="I9999" s="3" t="s">
        <v>37719</v>
      </c>
      <c r="J9999" s="3" t="s">
        <v>37721</v>
      </c>
    </row>
    <row r="10000" spans="1:10" s="6" customFormat="1" ht="15" customHeight="1" x14ac:dyDescent="0.3">
      <c r="A10000" s="3" t="s">
        <v>142</v>
      </c>
      <c r="B10000" s="3" t="s">
        <v>143</v>
      </c>
      <c r="C10000" s="3" t="s">
        <v>322</v>
      </c>
      <c r="D10000" s="3" t="s">
        <v>323</v>
      </c>
      <c r="E10000" s="4">
        <v>9</v>
      </c>
      <c r="F10000" s="4">
        <v>22</v>
      </c>
      <c r="G10000" s="3" t="s">
        <v>820</v>
      </c>
      <c r="H10000" s="3" t="s">
        <v>1065</v>
      </c>
      <c r="I10000" s="3" t="s">
        <v>37719</v>
      </c>
      <c r="J10000" s="3" t="s">
        <v>5614</v>
      </c>
    </row>
    <row r="10001" spans="1:10" s="6" customFormat="1" ht="15" customHeight="1" x14ac:dyDescent="0.3">
      <c r="A10001" s="3" t="s">
        <v>142</v>
      </c>
      <c r="B10001" s="3" t="s">
        <v>143</v>
      </c>
      <c r="C10001" s="3" t="s">
        <v>307</v>
      </c>
      <c r="D10001" s="3" t="s">
        <v>308</v>
      </c>
      <c r="E10001" s="4">
        <v>9</v>
      </c>
      <c r="F10001" s="4">
        <v>21</v>
      </c>
      <c r="G10001" s="3" t="s">
        <v>820</v>
      </c>
      <c r="H10001" s="3" t="s">
        <v>1051</v>
      </c>
      <c r="I10001" s="3" t="s">
        <v>37719</v>
      </c>
      <c r="J10001" s="3" t="s">
        <v>5614</v>
      </c>
    </row>
    <row r="10002" spans="1:10" s="6" customFormat="1" ht="15" customHeight="1" x14ac:dyDescent="0.3">
      <c r="A10002" s="3" t="s">
        <v>158</v>
      </c>
      <c r="B10002" s="3" t="s">
        <v>159</v>
      </c>
      <c r="C10002" s="3" t="s">
        <v>532</v>
      </c>
      <c r="D10002" s="3" t="s">
        <v>533</v>
      </c>
      <c r="E10002" s="4">
        <v>10</v>
      </c>
      <c r="F10002" s="4">
        <v>39</v>
      </c>
      <c r="G10002" s="3" t="s">
        <v>854</v>
      </c>
      <c r="H10002" s="3" t="s">
        <v>1265</v>
      </c>
      <c r="I10002" s="3" t="s">
        <v>37719</v>
      </c>
      <c r="J10002" s="3" t="s">
        <v>5436</v>
      </c>
    </row>
    <row r="10003" spans="1:10" s="6" customFormat="1" ht="15" customHeight="1" x14ac:dyDescent="0.3">
      <c r="A10003" s="3" t="s">
        <v>142</v>
      </c>
      <c r="B10003" s="3" t="s">
        <v>143</v>
      </c>
      <c r="C10003" s="3" t="s">
        <v>295</v>
      </c>
      <c r="D10003" s="3" t="s">
        <v>296</v>
      </c>
      <c r="E10003" s="4">
        <v>9</v>
      </c>
      <c r="F10003" s="4">
        <v>20</v>
      </c>
      <c r="G10003" s="3" t="s">
        <v>820</v>
      </c>
      <c r="H10003" s="3" t="s">
        <v>1028</v>
      </c>
      <c r="I10003" s="3" t="s">
        <v>37719</v>
      </c>
      <c r="J10003" s="3" t="s">
        <v>5614</v>
      </c>
    </row>
    <row r="10004" spans="1:10" s="6" customFormat="1" ht="15" customHeight="1" x14ac:dyDescent="0.3">
      <c r="A10004" s="3" t="s">
        <v>142</v>
      </c>
      <c r="B10004" s="3" t="s">
        <v>143</v>
      </c>
      <c r="C10004" s="3" t="s">
        <v>272</v>
      </c>
      <c r="D10004" s="3" t="s">
        <v>273</v>
      </c>
      <c r="E10004" s="4">
        <v>9</v>
      </c>
      <c r="F10004" s="4">
        <v>18</v>
      </c>
      <c r="G10004" s="3" t="s">
        <v>820</v>
      </c>
      <c r="H10004" s="3" t="s">
        <v>1009</v>
      </c>
      <c r="I10004" s="3" t="s">
        <v>37719</v>
      </c>
      <c r="J10004" s="3" t="s">
        <v>5614</v>
      </c>
    </row>
    <row r="10005" spans="1:10" s="6" customFormat="1" ht="15" customHeight="1" x14ac:dyDescent="0.3">
      <c r="A10005" s="3" t="s">
        <v>158</v>
      </c>
      <c r="B10005" s="3" t="s">
        <v>159</v>
      </c>
      <c r="C10005" s="3" t="s">
        <v>504</v>
      </c>
      <c r="D10005" s="3" t="s">
        <v>505</v>
      </c>
      <c r="E10005" s="4">
        <v>10</v>
      </c>
      <c r="F10005" s="4">
        <v>37</v>
      </c>
      <c r="G10005" s="3" t="s">
        <v>854</v>
      </c>
      <c r="H10005" s="3" t="s">
        <v>1246</v>
      </c>
      <c r="I10005" s="3" t="s">
        <v>37719</v>
      </c>
      <c r="J10005" s="3" t="s">
        <v>5436</v>
      </c>
    </row>
    <row r="10006" spans="1:10" s="6" customFormat="1" ht="15" customHeight="1" x14ac:dyDescent="0.3">
      <c r="A10006" s="3" t="s">
        <v>142</v>
      </c>
      <c r="B10006" s="3" t="s">
        <v>143</v>
      </c>
      <c r="C10006" s="3" t="s">
        <v>415</v>
      </c>
      <c r="D10006" s="3" t="s">
        <v>416</v>
      </c>
      <c r="E10006" s="4">
        <v>9</v>
      </c>
      <c r="F10006" s="4">
        <v>29</v>
      </c>
      <c r="G10006" s="3" t="s">
        <v>820</v>
      </c>
      <c r="H10006" s="3" t="s">
        <v>1177</v>
      </c>
      <c r="I10006" s="3" t="s">
        <v>37719</v>
      </c>
      <c r="J10006" s="3" t="s">
        <v>5554</v>
      </c>
    </row>
    <row r="10007" spans="1:10" s="6" customFormat="1" ht="15" customHeight="1" x14ac:dyDescent="0.3">
      <c r="A10007" s="3" t="s">
        <v>158</v>
      </c>
      <c r="B10007" s="3" t="s">
        <v>159</v>
      </c>
      <c r="C10007" s="3" t="s">
        <v>581</v>
      </c>
      <c r="D10007" s="3" t="s">
        <v>582</v>
      </c>
      <c r="E10007" s="4">
        <v>10</v>
      </c>
      <c r="F10007" s="4">
        <v>43</v>
      </c>
      <c r="G10007" s="3" t="s">
        <v>854</v>
      </c>
      <c r="H10007" s="3" t="s">
        <v>1321</v>
      </c>
      <c r="I10007" s="3" t="s">
        <v>37719</v>
      </c>
      <c r="J10007" s="3" t="s">
        <v>5436</v>
      </c>
    </row>
    <row r="10008" spans="1:10" s="6" customFormat="1" ht="15" customHeight="1" x14ac:dyDescent="0.3">
      <c r="A10008" s="3" t="s">
        <v>158</v>
      </c>
      <c r="B10008" s="3" t="s">
        <v>159</v>
      </c>
      <c r="C10008" s="3" t="s">
        <v>189</v>
      </c>
      <c r="D10008" s="3" t="s">
        <v>190</v>
      </c>
      <c r="E10008" s="4">
        <v>10</v>
      </c>
      <c r="F10008" s="4">
        <v>12</v>
      </c>
      <c r="G10008" s="3" t="s">
        <v>854</v>
      </c>
      <c r="H10008" s="3" t="s">
        <v>948</v>
      </c>
      <c r="I10008" s="3" t="s">
        <v>37719</v>
      </c>
      <c r="J10008" s="3" t="s">
        <v>37720</v>
      </c>
    </row>
    <row r="10009" spans="1:10" s="6" customFormat="1" ht="15" customHeight="1" x14ac:dyDescent="0.3">
      <c r="A10009" s="3" t="s">
        <v>158</v>
      </c>
      <c r="B10009" s="3" t="s">
        <v>159</v>
      </c>
      <c r="C10009" s="3" t="s">
        <v>204</v>
      </c>
      <c r="D10009" s="3" t="s">
        <v>205</v>
      </c>
      <c r="E10009" s="4">
        <v>10</v>
      </c>
      <c r="F10009" s="4">
        <v>13</v>
      </c>
      <c r="G10009" s="3" t="s">
        <v>854</v>
      </c>
      <c r="H10009" s="3" t="s">
        <v>956</v>
      </c>
      <c r="I10009" s="3" t="s">
        <v>37719</v>
      </c>
      <c r="J10009" s="3" t="s">
        <v>37720</v>
      </c>
    </row>
    <row r="10010" spans="1:10" s="6" customFormat="1" ht="15" customHeight="1" x14ac:dyDescent="0.3">
      <c r="A10010" s="3" t="s">
        <v>158</v>
      </c>
      <c r="B10010" s="3" t="s">
        <v>159</v>
      </c>
      <c r="C10010" s="3" t="s">
        <v>219</v>
      </c>
      <c r="D10010" s="3" t="s">
        <v>220</v>
      </c>
      <c r="E10010" s="4">
        <v>10</v>
      </c>
      <c r="F10010" s="4">
        <v>14</v>
      </c>
      <c r="G10010" s="3" t="s">
        <v>854</v>
      </c>
      <c r="H10010" s="3" t="s">
        <v>977</v>
      </c>
      <c r="I10010" s="3" t="s">
        <v>37719</v>
      </c>
      <c r="J10010" s="3" t="s">
        <v>37720</v>
      </c>
    </row>
    <row r="10011" spans="1:10" s="6" customFormat="1" ht="15" customHeight="1" x14ac:dyDescent="0.3">
      <c r="A10011" s="3" t="s">
        <v>158</v>
      </c>
      <c r="B10011" s="3" t="s">
        <v>159</v>
      </c>
      <c r="C10011" s="3" t="s">
        <v>232</v>
      </c>
      <c r="D10011" s="3" t="s">
        <v>233</v>
      </c>
      <c r="E10011" s="4">
        <v>10</v>
      </c>
      <c r="F10011" s="4">
        <v>15</v>
      </c>
      <c r="G10011" s="3" t="s">
        <v>854</v>
      </c>
      <c r="H10011" s="3" t="s">
        <v>986</v>
      </c>
      <c r="I10011" s="3" t="s">
        <v>37719</v>
      </c>
      <c r="J10011" s="3" t="s">
        <v>37720</v>
      </c>
    </row>
    <row r="10012" spans="1:10" s="6" customFormat="1" ht="15" customHeight="1" x14ac:dyDescent="0.3">
      <c r="A10012" s="3" t="s">
        <v>158</v>
      </c>
      <c r="B10012" s="3" t="s">
        <v>159</v>
      </c>
      <c r="C10012" s="3" t="s">
        <v>246</v>
      </c>
      <c r="D10012" s="3" t="s">
        <v>247</v>
      </c>
      <c r="E10012" s="4">
        <v>10</v>
      </c>
      <c r="F10012" s="4">
        <v>16</v>
      </c>
      <c r="G10012" s="3" t="s">
        <v>854</v>
      </c>
      <c r="H10012" s="3" t="s">
        <v>989</v>
      </c>
      <c r="I10012" s="3" t="s">
        <v>37719</v>
      </c>
      <c r="J10012" s="3" t="s">
        <v>37720</v>
      </c>
    </row>
    <row r="10013" spans="1:10" s="6" customFormat="1" ht="15" customHeight="1" x14ac:dyDescent="0.3">
      <c r="A10013" s="3" t="s">
        <v>158</v>
      </c>
      <c r="B10013" s="3" t="s">
        <v>159</v>
      </c>
      <c r="C10013" s="3" t="s">
        <v>260</v>
      </c>
      <c r="D10013" s="3" t="s">
        <v>261</v>
      </c>
      <c r="E10013" s="4">
        <v>10</v>
      </c>
      <c r="F10013" s="4">
        <v>17</v>
      </c>
      <c r="G10013" s="3" t="s">
        <v>854</v>
      </c>
      <c r="H10013" s="3" t="s">
        <v>1005</v>
      </c>
      <c r="I10013" s="3" t="s">
        <v>37719</v>
      </c>
      <c r="J10013" s="3" t="s">
        <v>37720</v>
      </c>
    </row>
    <row r="10014" spans="1:10" s="6" customFormat="1" ht="15" customHeight="1" x14ac:dyDescent="0.3">
      <c r="A10014" s="3" t="s">
        <v>158</v>
      </c>
      <c r="B10014" s="3" t="s">
        <v>159</v>
      </c>
      <c r="C10014" s="3" t="s">
        <v>272</v>
      </c>
      <c r="D10014" s="3" t="s">
        <v>273</v>
      </c>
      <c r="E10014" s="4">
        <v>10</v>
      </c>
      <c r="F10014" s="4">
        <v>18</v>
      </c>
      <c r="G10014" s="3" t="s">
        <v>854</v>
      </c>
      <c r="H10014" s="3" t="s">
        <v>1009</v>
      </c>
      <c r="I10014" s="3" t="s">
        <v>37719</v>
      </c>
      <c r="J10014" s="3" t="s">
        <v>37720</v>
      </c>
    </row>
    <row r="10015" spans="1:10" s="6" customFormat="1" ht="15" customHeight="1" x14ac:dyDescent="0.3">
      <c r="A10015" s="3" t="s">
        <v>142</v>
      </c>
      <c r="B10015" s="3" t="s">
        <v>143</v>
      </c>
      <c r="C10015" s="3" t="s">
        <v>322</v>
      </c>
      <c r="D10015" s="3" t="s">
        <v>323</v>
      </c>
      <c r="E10015" s="4">
        <v>9</v>
      </c>
      <c r="F10015" s="4">
        <v>22</v>
      </c>
      <c r="G10015" s="3" t="s">
        <v>820</v>
      </c>
      <c r="H10015" s="3" t="s">
        <v>1065</v>
      </c>
      <c r="I10015" s="3" t="s">
        <v>37719</v>
      </c>
      <c r="J10015" s="3" t="s">
        <v>5554</v>
      </c>
    </row>
    <row r="10016" spans="1:10" s="6" customFormat="1" ht="15" customHeight="1" x14ac:dyDescent="0.3">
      <c r="A10016" s="3" t="s">
        <v>158</v>
      </c>
      <c r="B10016" s="3" t="s">
        <v>159</v>
      </c>
      <c r="C10016" s="3" t="s">
        <v>295</v>
      </c>
      <c r="D10016" s="3" t="s">
        <v>296</v>
      </c>
      <c r="E10016" s="4">
        <v>10</v>
      </c>
      <c r="F10016" s="4">
        <v>20</v>
      </c>
      <c r="G10016" s="3" t="s">
        <v>854</v>
      </c>
      <c r="H10016" s="3" t="s">
        <v>1028</v>
      </c>
      <c r="I10016" s="3" t="s">
        <v>37719</v>
      </c>
      <c r="J10016" s="3" t="s">
        <v>37720</v>
      </c>
    </row>
    <row r="10017" spans="1:10" s="6" customFormat="1" ht="15" customHeight="1" x14ac:dyDescent="0.3">
      <c r="A10017" s="3" t="s">
        <v>158</v>
      </c>
      <c r="B10017" s="3" t="s">
        <v>159</v>
      </c>
      <c r="C10017" s="3" t="s">
        <v>71</v>
      </c>
      <c r="D10017" s="3" t="s">
        <v>72</v>
      </c>
      <c r="E10017" s="4">
        <v>10</v>
      </c>
      <c r="F10017" s="4">
        <v>4</v>
      </c>
      <c r="G10017" s="3" t="s">
        <v>854</v>
      </c>
      <c r="H10017" s="3" t="s">
        <v>718</v>
      </c>
      <c r="I10017" s="3" t="s">
        <v>37719</v>
      </c>
      <c r="J10017" s="3" t="s">
        <v>37721</v>
      </c>
    </row>
    <row r="10018" spans="1:10" s="6" customFormat="1" ht="15" customHeight="1" x14ac:dyDescent="0.3">
      <c r="A10018" s="3" t="s">
        <v>158</v>
      </c>
      <c r="B10018" s="3" t="s">
        <v>159</v>
      </c>
      <c r="C10018" s="3" t="s">
        <v>57</v>
      </c>
      <c r="D10018" s="3" t="s">
        <v>58</v>
      </c>
      <c r="E10018" s="4">
        <v>10</v>
      </c>
      <c r="F10018" s="4">
        <v>3</v>
      </c>
      <c r="G10018" s="3" t="s">
        <v>854</v>
      </c>
      <c r="H10018" s="3" t="s">
        <v>705</v>
      </c>
      <c r="I10018" s="3" t="s">
        <v>37719</v>
      </c>
      <c r="J10018" s="3" t="s">
        <v>37721</v>
      </c>
    </row>
    <row r="10019" spans="1:10" s="6" customFormat="1" ht="15" customHeight="1" x14ac:dyDescent="0.3">
      <c r="A10019" s="3" t="s">
        <v>158</v>
      </c>
      <c r="B10019" s="3" t="s">
        <v>159</v>
      </c>
      <c r="C10019" s="3" t="s">
        <v>25</v>
      </c>
      <c r="D10019" s="3" t="s">
        <v>26</v>
      </c>
      <c r="E10019" s="4">
        <v>10</v>
      </c>
      <c r="F10019" s="4">
        <v>1</v>
      </c>
      <c r="G10019" s="3" t="s">
        <v>854</v>
      </c>
      <c r="H10019" s="3" t="s">
        <v>623</v>
      </c>
      <c r="I10019" s="3" t="s">
        <v>37719</v>
      </c>
      <c r="J10019" s="3" t="s">
        <v>37721</v>
      </c>
    </row>
    <row r="10020" spans="1:10" s="6" customFormat="1" ht="15" customHeight="1" x14ac:dyDescent="0.3">
      <c r="A10020" s="3" t="s">
        <v>158</v>
      </c>
      <c r="B10020" s="3" t="s">
        <v>159</v>
      </c>
      <c r="C10020" s="3" t="s">
        <v>605</v>
      </c>
      <c r="D10020" s="3" t="s">
        <v>606</v>
      </c>
      <c r="E10020" s="4">
        <v>10</v>
      </c>
      <c r="F10020" s="4">
        <v>45</v>
      </c>
      <c r="G10020" s="3" t="s">
        <v>854</v>
      </c>
      <c r="H10020" s="3" t="s">
        <v>1340</v>
      </c>
      <c r="I10020" s="3" t="s">
        <v>37719</v>
      </c>
      <c r="J10020" s="3" t="s">
        <v>37720</v>
      </c>
    </row>
    <row r="10021" spans="1:10" s="6" customFormat="1" ht="15" customHeight="1" x14ac:dyDescent="0.3">
      <c r="A10021" s="3" t="s">
        <v>158</v>
      </c>
      <c r="B10021" s="3" t="s">
        <v>159</v>
      </c>
      <c r="C10021" s="3" t="s">
        <v>581</v>
      </c>
      <c r="D10021" s="3" t="s">
        <v>582</v>
      </c>
      <c r="E10021" s="4">
        <v>10</v>
      </c>
      <c r="F10021" s="4">
        <v>43</v>
      </c>
      <c r="G10021" s="3" t="s">
        <v>854</v>
      </c>
      <c r="H10021" s="3" t="s">
        <v>1321</v>
      </c>
      <c r="I10021" s="3" t="s">
        <v>37719</v>
      </c>
      <c r="J10021" s="3" t="s">
        <v>37720</v>
      </c>
    </row>
    <row r="10022" spans="1:10" s="6" customFormat="1" ht="15" customHeight="1" x14ac:dyDescent="0.3">
      <c r="A10022" s="3" t="s">
        <v>158</v>
      </c>
      <c r="B10022" s="3" t="s">
        <v>159</v>
      </c>
      <c r="C10022" s="3" t="s">
        <v>568</v>
      </c>
      <c r="D10022" s="3" t="s">
        <v>569</v>
      </c>
      <c r="E10022" s="4">
        <v>10</v>
      </c>
      <c r="F10022" s="4">
        <v>42</v>
      </c>
      <c r="G10022" s="3" t="s">
        <v>854</v>
      </c>
      <c r="H10022" s="3" t="s">
        <v>1302</v>
      </c>
      <c r="I10022" s="3" t="s">
        <v>37719</v>
      </c>
      <c r="J10022" s="3" t="s">
        <v>37720</v>
      </c>
    </row>
    <row r="10023" spans="1:10" s="6" customFormat="1" ht="15" customHeight="1" x14ac:dyDescent="0.3">
      <c r="A10023" s="3" t="s">
        <v>158</v>
      </c>
      <c r="B10023" s="3" t="s">
        <v>159</v>
      </c>
      <c r="C10023" s="3" t="s">
        <v>545</v>
      </c>
      <c r="D10023" s="3" t="s">
        <v>546</v>
      </c>
      <c r="E10023" s="4">
        <v>10</v>
      </c>
      <c r="F10023" s="4">
        <v>40</v>
      </c>
      <c r="G10023" s="3" t="s">
        <v>854</v>
      </c>
      <c r="H10023" s="3" t="s">
        <v>1276</v>
      </c>
      <c r="I10023" s="3" t="s">
        <v>37719</v>
      </c>
      <c r="J10023" s="3" t="s">
        <v>37720</v>
      </c>
    </row>
    <row r="10024" spans="1:10" s="6" customFormat="1" ht="15" customHeight="1" x14ac:dyDescent="0.3">
      <c r="A10024" s="3" t="s">
        <v>158</v>
      </c>
      <c r="B10024" s="3" t="s">
        <v>159</v>
      </c>
      <c r="C10024" s="3" t="s">
        <v>504</v>
      </c>
      <c r="D10024" s="3" t="s">
        <v>505</v>
      </c>
      <c r="E10024" s="4">
        <v>10</v>
      </c>
      <c r="F10024" s="4">
        <v>37</v>
      </c>
      <c r="G10024" s="3" t="s">
        <v>854</v>
      </c>
      <c r="H10024" s="3" t="s">
        <v>1246</v>
      </c>
      <c r="I10024" s="3" t="s">
        <v>37719</v>
      </c>
      <c r="J10024" s="3" t="s">
        <v>37720</v>
      </c>
    </row>
    <row r="10025" spans="1:10" s="6" customFormat="1" ht="15" customHeight="1" x14ac:dyDescent="0.3">
      <c r="A10025" s="3" t="s">
        <v>158</v>
      </c>
      <c r="B10025" s="3" t="s">
        <v>159</v>
      </c>
      <c r="C10025" s="3" t="s">
        <v>459</v>
      </c>
      <c r="D10025" s="3" t="s">
        <v>460</v>
      </c>
      <c r="E10025" s="4">
        <v>10</v>
      </c>
      <c r="F10025" s="4">
        <v>33</v>
      </c>
      <c r="G10025" s="3" t="s">
        <v>854</v>
      </c>
      <c r="H10025" s="3" t="s">
        <v>1221</v>
      </c>
      <c r="I10025" s="3" t="s">
        <v>37719</v>
      </c>
      <c r="J10025" s="3" t="s">
        <v>37720</v>
      </c>
    </row>
    <row r="10026" spans="1:10" s="6" customFormat="1" ht="15" customHeight="1" x14ac:dyDescent="0.3">
      <c r="A10026" s="3" t="s">
        <v>158</v>
      </c>
      <c r="B10026" s="3" t="s">
        <v>159</v>
      </c>
      <c r="C10026" s="3" t="s">
        <v>440</v>
      </c>
      <c r="D10026" s="3" t="s">
        <v>441</v>
      </c>
      <c r="E10026" s="4">
        <v>10</v>
      </c>
      <c r="F10026" s="4">
        <v>31</v>
      </c>
      <c r="G10026" s="3" t="s">
        <v>854</v>
      </c>
      <c r="H10026" s="3" t="s">
        <v>1199</v>
      </c>
      <c r="I10026" s="3" t="s">
        <v>37719</v>
      </c>
      <c r="J10026" s="3" t="s">
        <v>37720</v>
      </c>
    </row>
    <row r="10027" spans="1:10" s="6" customFormat="1" ht="15" customHeight="1" x14ac:dyDescent="0.3">
      <c r="A10027" s="3" t="s">
        <v>158</v>
      </c>
      <c r="B10027" s="3" t="s">
        <v>159</v>
      </c>
      <c r="C10027" s="3" t="s">
        <v>430</v>
      </c>
      <c r="D10027" s="3" t="s">
        <v>431</v>
      </c>
      <c r="E10027" s="4">
        <v>10</v>
      </c>
      <c r="F10027" s="4">
        <v>30</v>
      </c>
      <c r="G10027" s="3" t="s">
        <v>854</v>
      </c>
      <c r="H10027" s="3" t="s">
        <v>1191</v>
      </c>
      <c r="I10027" s="3" t="s">
        <v>37719</v>
      </c>
      <c r="J10027" s="3" t="s">
        <v>37720</v>
      </c>
    </row>
    <row r="10028" spans="1:10" s="6" customFormat="1" ht="15" customHeight="1" x14ac:dyDescent="0.3">
      <c r="A10028" s="3" t="s">
        <v>158</v>
      </c>
      <c r="B10028" s="3" t="s">
        <v>159</v>
      </c>
      <c r="C10028" s="3" t="s">
        <v>415</v>
      </c>
      <c r="D10028" s="3" t="s">
        <v>416</v>
      </c>
      <c r="E10028" s="4">
        <v>10</v>
      </c>
      <c r="F10028" s="4">
        <v>29</v>
      </c>
      <c r="G10028" s="3" t="s">
        <v>854</v>
      </c>
      <c r="H10028" s="3" t="s">
        <v>1177</v>
      </c>
      <c r="I10028" s="3" t="s">
        <v>37719</v>
      </c>
      <c r="J10028" s="3" t="s">
        <v>37720</v>
      </c>
    </row>
    <row r="10029" spans="1:10" s="6" customFormat="1" ht="15" customHeight="1" x14ac:dyDescent="0.3">
      <c r="A10029" s="3" t="s">
        <v>158</v>
      </c>
      <c r="B10029" s="3" t="s">
        <v>159</v>
      </c>
      <c r="C10029" s="3" t="s">
        <v>389</v>
      </c>
      <c r="D10029" s="3" t="s">
        <v>390</v>
      </c>
      <c r="E10029" s="4">
        <v>10</v>
      </c>
      <c r="F10029" s="4">
        <v>27</v>
      </c>
      <c r="G10029" s="3" t="s">
        <v>854</v>
      </c>
      <c r="H10029" s="3" t="s">
        <v>1127</v>
      </c>
      <c r="I10029" s="3" t="s">
        <v>37719</v>
      </c>
      <c r="J10029" s="3" t="s">
        <v>37720</v>
      </c>
    </row>
    <row r="10030" spans="1:10" s="6" customFormat="1" ht="15" customHeight="1" x14ac:dyDescent="0.3">
      <c r="A10030" s="3" t="s">
        <v>158</v>
      </c>
      <c r="B10030" s="3" t="s">
        <v>159</v>
      </c>
      <c r="C10030" s="3" t="s">
        <v>352</v>
      </c>
      <c r="D10030" s="3" t="s">
        <v>353</v>
      </c>
      <c r="E10030" s="4">
        <v>10</v>
      </c>
      <c r="F10030" s="4">
        <v>24</v>
      </c>
      <c r="G10030" s="3" t="s">
        <v>854</v>
      </c>
      <c r="H10030" s="3" t="s">
        <v>1092</v>
      </c>
      <c r="I10030" s="3" t="s">
        <v>37719</v>
      </c>
      <c r="J10030" s="3" t="s">
        <v>5436</v>
      </c>
    </row>
    <row r="10031" spans="1:10" s="6" customFormat="1" ht="15" customHeight="1" x14ac:dyDescent="0.3">
      <c r="A10031" s="3" t="s">
        <v>158</v>
      </c>
      <c r="B10031" s="3" t="s">
        <v>159</v>
      </c>
      <c r="C10031" s="3" t="s">
        <v>376</v>
      </c>
      <c r="D10031" s="3" t="s">
        <v>377</v>
      </c>
      <c r="E10031" s="4">
        <v>10</v>
      </c>
      <c r="F10031" s="4">
        <v>26</v>
      </c>
      <c r="G10031" s="3" t="s">
        <v>854</v>
      </c>
      <c r="H10031" s="3" t="s">
        <v>1119</v>
      </c>
      <c r="I10031" s="3" t="s">
        <v>37719</v>
      </c>
      <c r="J10031" s="3" t="s">
        <v>37720</v>
      </c>
    </row>
    <row r="10032" spans="1:10" s="6" customFormat="1" ht="15" customHeight="1" x14ac:dyDescent="0.3">
      <c r="A10032" s="3" t="s">
        <v>158</v>
      </c>
      <c r="B10032" s="3" t="s">
        <v>159</v>
      </c>
      <c r="C10032" s="3" t="s">
        <v>366</v>
      </c>
      <c r="D10032" s="3" t="s">
        <v>367</v>
      </c>
      <c r="E10032" s="4">
        <v>10</v>
      </c>
      <c r="F10032" s="4">
        <v>25</v>
      </c>
      <c r="G10032" s="3" t="s">
        <v>854</v>
      </c>
      <c r="H10032" s="3" t="s">
        <v>1110</v>
      </c>
      <c r="I10032" s="3" t="s">
        <v>37719</v>
      </c>
      <c r="J10032" s="3" t="s">
        <v>37720</v>
      </c>
    </row>
    <row r="10033" spans="1:10" s="6" customFormat="1" ht="15" customHeight="1" x14ac:dyDescent="0.3">
      <c r="A10033" s="3" t="s">
        <v>158</v>
      </c>
      <c r="B10033" s="3" t="s">
        <v>159</v>
      </c>
      <c r="C10033" s="3" t="s">
        <v>352</v>
      </c>
      <c r="D10033" s="3" t="s">
        <v>353</v>
      </c>
      <c r="E10033" s="4">
        <v>10</v>
      </c>
      <c r="F10033" s="4">
        <v>24</v>
      </c>
      <c r="G10033" s="3" t="s">
        <v>854</v>
      </c>
      <c r="H10033" s="3" t="s">
        <v>1092</v>
      </c>
      <c r="I10033" s="3" t="s">
        <v>37719</v>
      </c>
      <c r="J10033" s="3" t="s">
        <v>37720</v>
      </c>
    </row>
    <row r="10034" spans="1:10" s="6" customFormat="1" ht="15" customHeight="1" x14ac:dyDescent="0.3">
      <c r="A10034" s="3" t="s">
        <v>158</v>
      </c>
      <c r="B10034" s="3" t="s">
        <v>159</v>
      </c>
      <c r="C10034" s="3" t="s">
        <v>337</v>
      </c>
      <c r="D10034" s="3" t="s">
        <v>338</v>
      </c>
      <c r="E10034" s="4">
        <v>10</v>
      </c>
      <c r="F10034" s="4">
        <v>23</v>
      </c>
      <c r="G10034" s="3" t="s">
        <v>854</v>
      </c>
      <c r="H10034" s="3" t="s">
        <v>1068</v>
      </c>
      <c r="I10034" s="3" t="s">
        <v>37719</v>
      </c>
      <c r="J10034" s="3" t="s">
        <v>37720</v>
      </c>
    </row>
    <row r="10035" spans="1:10" s="6" customFormat="1" ht="15" customHeight="1" x14ac:dyDescent="0.3">
      <c r="A10035" s="3" t="s">
        <v>158</v>
      </c>
      <c r="B10035" s="3" t="s">
        <v>159</v>
      </c>
      <c r="C10035" s="3" t="s">
        <v>322</v>
      </c>
      <c r="D10035" s="3" t="s">
        <v>323</v>
      </c>
      <c r="E10035" s="4">
        <v>10</v>
      </c>
      <c r="F10035" s="4">
        <v>22</v>
      </c>
      <c r="G10035" s="3" t="s">
        <v>854</v>
      </c>
      <c r="H10035" s="3" t="s">
        <v>1065</v>
      </c>
      <c r="I10035" s="3" t="s">
        <v>37719</v>
      </c>
      <c r="J10035" s="3" t="s">
        <v>37720</v>
      </c>
    </row>
    <row r="10036" spans="1:10" s="6" customFormat="1" ht="15" customHeight="1" x14ac:dyDescent="0.3">
      <c r="A10036" s="3" t="s">
        <v>158</v>
      </c>
      <c r="B10036" s="3" t="s">
        <v>159</v>
      </c>
      <c r="C10036" s="3" t="s">
        <v>307</v>
      </c>
      <c r="D10036" s="3" t="s">
        <v>308</v>
      </c>
      <c r="E10036" s="4">
        <v>10</v>
      </c>
      <c r="F10036" s="4">
        <v>21</v>
      </c>
      <c r="G10036" s="3" t="s">
        <v>854</v>
      </c>
      <c r="H10036" s="3" t="s">
        <v>1051</v>
      </c>
      <c r="I10036" s="3" t="s">
        <v>37719</v>
      </c>
      <c r="J10036" s="3" t="s">
        <v>37720</v>
      </c>
    </row>
    <row r="10037" spans="1:10" s="6" customFormat="1" ht="15" customHeight="1" x14ac:dyDescent="0.3">
      <c r="A10037" s="3" t="s">
        <v>158</v>
      </c>
      <c r="B10037" s="3" t="s">
        <v>159</v>
      </c>
      <c r="C10037" s="3" t="s">
        <v>173</v>
      </c>
      <c r="D10037" s="3" t="s">
        <v>174</v>
      </c>
      <c r="E10037" s="4">
        <v>10</v>
      </c>
      <c r="F10037" s="4">
        <v>11</v>
      </c>
      <c r="G10037" s="3" t="s">
        <v>854</v>
      </c>
      <c r="H10037" s="3" t="s">
        <v>867</v>
      </c>
      <c r="I10037" s="3" t="s">
        <v>37719</v>
      </c>
      <c r="J10037" s="3" t="s">
        <v>37720</v>
      </c>
    </row>
    <row r="10038" spans="1:10" s="6" customFormat="1" ht="15" customHeight="1" x14ac:dyDescent="0.3">
      <c r="A10038" s="3" t="s">
        <v>158</v>
      </c>
      <c r="B10038" s="3" t="s">
        <v>159</v>
      </c>
      <c r="C10038" s="3" t="s">
        <v>545</v>
      </c>
      <c r="D10038" s="3" t="s">
        <v>546</v>
      </c>
      <c r="E10038" s="4">
        <v>10</v>
      </c>
      <c r="F10038" s="4">
        <v>40</v>
      </c>
      <c r="G10038" s="3" t="s">
        <v>854</v>
      </c>
      <c r="H10038" s="3" t="s">
        <v>1276</v>
      </c>
      <c r="I10038" s="3" t="s">
        <v>37719</v>
      </c>
      <c r="J10038" s="3" t="s">
        <v>5436</v>
      </c>
    </row>
    <row r="10039" spans="1:10" s="6" customFormat="1" ht="15" customHeight="1" x14ac:dyDescent="0.3">
      <c r="A10039" s="3" t="s">
        <v>158</v>
      </c>
      <c r="B10039" s="3" t="s">
        <v>159</v>
      </c>
      <c r="C10039" s="3" t="s">
        <v>142</v>
      </c>
      <c r="D10039" s="3" t="s">
        <v>143</v>
      </c>
      <c r="E10039" s="4">
        <v>10</v>
      </c>
      <c r="F10039" s="4">
        <v>9</v>
      </c>
      <c r="G10039" s="3" t="s">
        <v>854</v>
      </c>
      <c r="H10039" s="3" t="s">
        <v>820</v>
      </c>
      <c r="I10039" s="3" t="s">
        <v>37719</v>
      </c>
      <c r="J10039" s="3" t="s">
        <v>37720</v>
      </c>
    </row>
    <row r="10040" spans="1:10" s="6" customFormat="1" ht="15" customHeight="1" x14ac:dyDescent="0.3">
      <c r="A10040" s="3" t="s">
        <v>158</v>
      </c>
      <c r="B10040" s="3" t="s">
        <v>159</v>
      </c>
      <c r="C10040" s="3" t="s">
        <v>112</v>
      </c>
      <c r="D10040" s="3" t="s">
        <v>113</v>
      </c>
      <c r="E10040" s="4">
        <v>10</v>
      </c>
      <c r="F10040" s="4">
        <v>7</v>
      </c>
      <c r="G10040" s="3" t="s">
        <v>854</v>
      </c>
      <c r="H10040" s="3" t="s">
        <v>749</v>
      </c>
      <c r="I10040" s="3" t="s">
        <v>37719</v>
      </c>
      <c r="J10040" s="3" t="s">
        <v>37720</v>
      </c>
    </row>
    <row r="10041" spans="1:10" s="6" customFormat="1" ht="15" customHeight="1" x14ac:dyDescent="0.3">
      <c r="A10041" s="3" t="s">
        <v>158</v>
      </c>
      <c r="B10041" s="3" t="s">
        <v>159</v>
      </c>
      <c r="C10041" s="3" t="s">
        <v>593</v>
      </c>
      <c r="D10041" s="3" t="s">
        <v>594</v>
      </c>
      <c r="E10041" s="4">
        <v>10</v>
      </c>
      <c r="F10041" s="4">
        <v>44</v>
      </c>
      <c r="G10041" s="3" t="s">
        <v>854</v>
      </c>
      <c r="H10041" s="3" t="s">
        <v>1333</v>
      </c>
      <c r="I10041" s="3" t="s">
        <v>37719</v>
      </c>
      <c r="J10041" s="3" t="s">
        <v>5436</v>
      </c>
    </row>
    <row r="10042" spans="1:10" s="6" customFormat="1" ht="15" customHeight="1" x14ac:dyDescent="0.3">
      <c r="A10042" s="3" t="s">
        <v>158</v>
      </c>
      <c r="B10042" s="3" t="s">
        <v>159</v>
      </c>
      <c r="C10042" s="3" t="s">
        <v>25</v>
      </c>
      <c r="D10042" s="3" t="s">
        <v>26</v>
      </c>
      <c r="E10042" s="4">
        <v>10</v>
      </c>
      <c r="F10042" s="4">
        <v>1</v>
      </c>
      <c r="G10042" s="3" t="s">
        <v>854</v>
      </c>
      <c r="H10042" s="3" t="s">
        <v>623</v>
      </c>
      <c r="I10042" s="3" t="s">
        <v>37719</v>
      </c>
      <c r="J10042" s="3" t="s">
        <v>5447</v>
      </c>
    </row>
    <row r="10043" spans="1:10" s="6" customFormat="1" ht="15" customHeight="1" x14ac:dyDescent="0.3">
      <c r="A10043" s="3" t="s">
        <v>158</v>
      </c>
      <c r="B10043" s="3" t="s">
        <v>159</v>
      </c>
      <c r="C10043" s="3" t="s">
        <v>42</v>
      </c>
      <c r="D10043" s="3" t="s">
        <v>43</v>
      </c>
      <c r="E10043" s="4">
        <v>10</v>
      </c>
      <c r="F10043" s="4">
        <v>2</v>
      </c>
      <c r="G10043" s="3" t="s">
        <v>854</v>
      </c>
      <c r="H10043" s="3" t="s">
        <v>686</v>
      </c>
      <c r="I10043" s="3" t="s">
        <v>37719</v>
      </c>
      <c r="J10043" s="3" t="s">
        <v>5447</v>
      </c>
    </row>
    <row r="10044" spans="1:10" s="6" customFormat="1" ht="15" customHeight="1" x14ac:dyDescent="0.3">
      <c r="A10044" s="3" t="s">
        <v>158</v>
      </c>
      <c r="B10044" s="3" t="s">
        <v>159</v>
      </c>
      <c r="C10044" s="3" t="s">
        <v>57</v>
      </c>
      <c r="D10044" s="3" t="s">
        <v>58</v>
      </c>
      <c r="E10044" s="4">
        <v>10</v>
      </c>
      <c r="F10044" s="4">
        <v>3</v>
      </c>
      <c r="G10044" s="3" t="s">
        <v>854</v>
      </c>
      <c r="H10044" s="3" t="s">
        <v>705</v>
      </c>
      <c r="I10044" s="3" t="s">
        <v>37719</v>
      </c>
      <c r="J10044" s="3" t="s">
        <v>5447</v>
      </c>
    </row>
    <row r="10045" spans="1:10" s="6" customFormat="1" ht="15" customHeight="1" x14ac:dyDescent="0.3">
      <c r="A10045" s="3" t="s">
        <v>158</v>
      </c>
      <c r="B10045" s="3" t="s">
        <v>159</v>
      </c>
      <c r="C10045" s="3" t="s">
        <v>71</v>
      </c>
      <c r="D10045" s="3" t="s">
        <v>72</v>
      </c>
      <c r="E10045" s="4">
        <v>10</v>
      </c>
      <c r="F10045" s="4">
        <v>4</v>
      </c>
      <c r="G10045" s="3" t="s">
        <v>854</v>
      </c>
      <c r="H10045" s="3" t="s">
        <v>718</v>
      </c>
      <c r="I10045" s="3" t="s">
        <v>37719</v>
      </c>
      <c r="J10045" s="3" t="s">
        <v>5447</v>
      </c>
    </row>
    <row r="10046" spans="1:10" s="6" customFormat="1" ht="15" customHeight="1" x14ac:dyDescent="0.3">
      <c r="A10046" s="3" t="s">
        <v>158</v>
      </c>
      <c r="B10046" s="3" t="s">
        <v>159</v>
      </c>
      <c r="C10046" s="3" t="s">
        <v>86</v>
      </c>
      <c r="D10046" s="3" t="s">
        <v>87</v>
      </c>
      <c r="E10046" s="4">
        <v>10</v>
      </c>
      <c r="F10046" s="4">
        <v>5</v>
      </c>
      <c r="G10046" s="3" t="s">
        <v>854</v>
      </c>
      <c r="H10046" s="3" t="s">
        <v>731</v>
      </c>
      <c r="I10046" s="3" t="s">
        <v>37719</v>
      </c>
      <c r="J10046" s="3" t="s">
        <v>5447</v>
      </c>
    </row>
    <row r="10047" spans="1:10" s="6" customFormat="1" ht="15" customHeight="1" x14ac:dyDescent="0.3">
      <c r="A10047" s="3" t="s">
        <v>158</v>
      </c>
      <c r="B10047" s="3" t="s">
        <v>159</v>
      </c>
      <c r="C10047" s="3" t="s">
        <v>204</v>
      </c>
      <c r="D10047" s="3" t="s">
        <v>205</v>
      </c>
      <c r="E10047" s="4">
        <v>10</v>
      </c>
      <c r="F10047" s="4">
        <v>13</v>
      </c>
      <c r="G10047" s="3" t="s">
        <v>854</v>
      </c>
      <c r="H10047" s="3" t="s">
        <v>956</v>
      </c>
      <c r="I10047" s="3" t="s">
        <v>37719</v>
      </c>
      <c r="J10047" s="3" t="s">
        <v>5447</v>
      </c>
    </row>
    <row r="10048" spans="1:10" s="6" customFormat="1" ht="15" customHeight="1" x14ac:dyDescent="0.3">
      <c r="A10048" s="3" t="s">
        <v>158</v>
      </c>
      <c r="B10048" s="3" t="s">
        <v>159</v>
      </c>
      <c r="C10048" s="3" t="s">
        <v>219</v>
      </c>
      <c r="D10048" s="3" t="s">
        <v>220</v>
      </c>
      <c r="E10048" s="4">
        <v>10</v>
      </c>
      <c r="F10048" s="4">
        <v>14</v>
      </c>
      <c r="G10048" s="3" t="s">
        <v>854</v>
      </c>
      <c r="H10048" s="3" t="s">
        <v>977</v>
      </c>
      <c r="I10048" s="3" t="s">
        <v>37719</v>
      </c>
      <c r="J10048" s="3" t="s">
        <v>5447</v>
      </c>
    </row>
    <row r="10049" spans="1:10" s="6" customFormat="1" ht="15" customHeight="1" x14ac:dyDescent="0.3">
      <c r="A10049" s="3" t="s">
        <v>158</v>
      </c>
      <c r="B10049" s="3" t="s">
        <v>159</v>
      </c>
      <c r="C10049" s="3" t="s">
        <v>295</v>
      </c>
      <c r="D10049" s="3" t="s">
        <v>296</v>
      </c>
      <c r="E10049" s="4">
        <v>10</v>
      </c>
      <c r="F10049" s="4">
        <v>20</v>
      </c>
      <c r="G10049" s="3" t="s">
        <v>854</v>
      </c>
      <c r="H10049" s="3" t="s">
        <v>1028</v>
      </c>
      <c r="I10049" s="3" t="s">
        <v>37719</v>
      </c>
      <c r="J10049" s="3" t="s">
        <v>5447</v>
      </c>
    </row>
    <row r="10050" spans="1:10" s="6" customFormat="1" ht="15" customHeight="1" x14ac:dyDescent="0.3">
      <c r="A10050" s="3" t="s">
        <v>158</v>
      </c>
      <c r="B10050" s="3" t="s">
        <v>159</v>
      </c>
      <c r="C10050" s="3" t="s">
        <v>415</v>
      </c>
      <c r="D10050" s="3" t="s">
        <v>416</v>
      </c>
      <c r="E10050" s="4">
        <v>10</v>
      </c>
      <c r="F10050" s="4">
        <v>29</v>
      </c>
      <c r="G10050" s="3" t="s">
        <v>854</v>
      </c>
      <c r="H10050" s="3" t="s">
        <v>1177</v>
      </c>
      <c r="I10050" s="3" t="s">
        <v>37719</v>
      </c>
      <c r="J10050" s="3" t="s">
        <v>5447</v>
      </c>
    </row>
    <row r="10051" spans="1:10" s="6" customFormat="1" ht="15" customHeight="1" x14ac:dyDescent="0.3">
      <c r="A10051" s="3" t="s">
        <v>158</v>
      </c>
      <c r="B10051" s="3" t="s">
        <v>159</v>
      </c>
      <c r="C10051" s="3" t="s">
        <v>25</v>
      </c>
      <c r="D10051" s="3" t="s">
        <v>26</v>
      </c>
      <c r="E10051" s="4">
        <v>10</v>
      </c>
      <c r="F10051" s="4">
        <v>1</v>
      </c>
      <c r="G10051" s="3" t="s">
        <v>854</v>
      </c>
      <c r="H10051" s="3" t="s">
        <v>623</v>
      </c>
      <c r="I10051" s="3" t="s">
        <v>37719</v>
      </c>
      <c r="J10051" s="3" t="s">
        <v>5466</v>
      </c>
    </row>
    <row r="10052" spans="1:10" s="6" customFormat="1" ht="15" customHeight="1" x14ac:dyDescent="0.3">
      <c r="A10052" s="3" t="s">
        <v>158</v>
      </c>
      <c r="B10052" s="3" t="s">
        <v>159</v>
      </c>
      <c r="C10052" s="3" t="s">
        <v>42</v>
      </c>
      <c r="D10052" s="3" t="s">
        <v>43</v>
      </c>
      <c r="E10052" s="4">
        <v>10</v>
      </c>
      <c r="F10052" s="4">
        <v>2</v>
      </c>
      <c r="G10052" s="3" t="s">
        <v>854</v>
      </c>
      <c r="H10052" s="3" t="s">
        <v>686</v>
      </c>
      <c r="I10052" s="3" t="s">
        <v>37719</v>
      </c>
      <c r="J10052" s="3" t="s">
        <v>5466</v>
      </c>
    </row>
    <row r="10053" spans="1:10" s="6" customFormat="1" ht="15" customHeight="1" x14ac:dyDescent="0.3">
      <c r="A10053" s="3" t="s">
        <v>158</v>
      </c>
      <c r="B10053" s="3" t="s">
        <v>159</v>
      </c>
      <c r="C10053" s="3" t="s">
        <v>57</v>
      </c>
      <c r="D10053" s="3" t="s">
        <v>58</v>
      </c>
      <c r="E10053" s="4">
        <v>10</v>
      </c>
      <c r="F10053" s="4">
        <v>3</v>
      </c>
      <c r="G10053" s="3" t="s">
        <v>854</v>
      </c>
      <c r="H10053" s="3" t="s">
        <v>705</v>
      </c>
      <c r="I10053" s="3" t="s">
        <v>37719</v>
      </c>
      <c r="J10053" s="3" t="s">
        <v>5466</v>
      </c>
    </row>
    <row r="10054" spans="1:10" s="6" customFormat="1" ht="15" customHeight="1" x14ac:dyDescent="0.3">
      <c r="A10054" s="3" t="s">
        <v>158</v>
      </c>
      <c r="B10054" s="3" t="s">
        <v>159</v>
      </c>
      <c r="C10054" s="3" t="s">
        <v>71</v>
      </c>
      <c r="D10054" s="3" t="s">
        <v>72</v>
      </c>
      <c r="E10054" s="4">
        <v>10</v>
      </c>
      <c r="F10054" s="4">
        <v>4</v>
      </c>
      <c r="G10054" s="3" t="s">
        <v>854</v>
      </c>
      <c r="H10054" s="3" t="s">
        <v>718</v>
      </c>
      <c r="I10054" s="3" t="s">
        <v>37719</v>
      </c>
      <c r="J10054" s="3" t="s">
        <v>5466</v>
      </c>
    </row>
    <row r="10055" spans="1:10" s="6" customFormat="1" ht="15" customHeight="1" x14ac:dyDescent="0.3">
      <c r="A10055" s="3" t="s">
        <v>158</v>
      </c>
      <c r="B10055" s="3" t="s">
        <v>159</v>
      </c>
      <c r="C10055" s="3" t="s">
        <v>86</v>
      </c>
      <c r="D10055" s="3" t="s">
        <v>87</v>
      </c>
      <c r="E10055" s="4">
        <v>10</v>
      </c>
      <c r="F10055" s="4">
        <v>5</v>
      </c>
      <c r="G10055" s="3" t="s">
        <v>854</v>
      </c>
      <c r="H10055" s="3" t="s">
        <v>731</v>
      </c>
      <c r="I10055" s="3" t="s">
        <v>37719</v>
      </c>
      <c r="J10055" s="3" t="s">
        <v>5466</v>
      </c>
    </row>
    <row r="10056" spans="1:10" s="6" customFormat="1" ht="15" customHeight="1" x14ac:dyDescent="0.3">
      <c r="A10056" s="3" t="s">
        <v>158</v>
      </c>
      <c r="B10056" s="3" t="s">
        <v>159</v>
      </c>
      <c r="C10056" s="3" t="s">
        <v>112</v>
      </c>
      <c r="D10056" s="3" t="s">
        <v>113</v>
      </c>
      <c r="E10056" s="4">
        <v>10</v>
      </c>
      <c r="F10056" s="4">
        <v>7</v>
      </c>
      <c r="G10056" s="3" t="s">
        <v>854</v>
      </c>
      <c r="H10056" s="3" t="s">
        <v>749</v>
      </c>
      <c r="I10056" s="3" t="s">
        <v>37719</v>
      </c>
      <c r="J10056" s="3" t="s">
        <v>5466</v>
      </c>
    </row>
    <row r="10057" spans="1:10" s="6" customFormat="1" ht="15" customHeight="1" x14ac:dyDescent="0.3">
      <c r="A10057" s="3" t="s">
        <v>158</v>
      </c>
      <c r="B10057" s="3" t="s">
        <v>159</v>
      </c>
      <c r="C10057" s="3" t="s">
        <v>128</v>
      </c>
      <c r="D10057" s="3" t="s">
        <v>129</v>
      </c>
      <c r="E10057" s="4">
        <v>10</v>
      </c>
      <c r="F10057" s="4">
        <v>8</v>
      </c>
      <c r="G10057" s="3" t="s">
        <v>854</v>
      </c>
      <c r="H10057" s="3" t="s">
        <v>803</v>
      </c>
      <c r="I10057" s="3" t="s">
        <v>37719</v>
      </c>
      <c r="J10057" s="3" t="s">
        <v>5466</v>
      </c>
    </row>
    <row r="10058" spans="1:10" s="6" customFormat="1" ht="15" customHeight="1" x14ac:dyDescent="0.3">
      <c r="A10058" s="3" t="s">
        <v>158</v>
      </c>
      <c r="B10058" s="3" t="s">
        <v>159</v>
      </c>
      <c r="C10058" s="3" t="s">
        <v>142</v>
      </c>
      <c r="D10058" s="3" t="s">
        <v>143</v>
      </c>
      <c r="E10058" s="4">
        <v>10</v>
      </c>
      <c r="F10058" s="4">
        <v>9</v>
      </c>
      <c r="G10058" s="3" t="s">
        <v>854</v>
      </c>
      <c r="H10058" s="3" t="s">
        <v>820</v>
      </c>
      <c r="I10058" s="3" t="s">
        <v>37719</v>
      </c>
      <c r="J10058" s="3" t="s">
        <v>5466</v>
      </c>
    </row>
    <row r="10059" spans="1:10" s="6" customFormat="1" ht="15" customHeight="1" x14ac:dyDescent="0.3">
      <c r="A10059" s="3" t="s">
        <v>158</v>
      </c>
      <c r="B10059" s="3" t="s">
        <v>159</v>
      </c>
      <c r="C10059" s="3" t="s">
        <v>272</v>
      </c>
      <c r="D10059" s="3" t="s">
        <v>273</v>
      </c>
      <c r="E10059" s="4">
        <v>10</v>
      </c>
      <c r="F10059" s="4">
        <v>18</v>
      </c>
      <c r="G10059" s="3" t="s">
        <v>854</v>
      </c>
      <c r="H10059" s="3" t="s">
        <v>1009</v>
      </c>
      <c r="I10059" s="3" t="s">
        <v>37719</v>
      </c>
      <c r="J10059" s="3" t="s">
        <v>5466</v>
      </c>
    </row>
    <row r="10060" spans="1:10" s="6" customFormat="1" ht="15" customHeight="1" x14ac:dyDescent="0.3">
      <c r="A10060" s="3" t="s">
        <v>158</v>
      </c>
      <c r="B10060" s="3" t="s">
        <v>159</v>
      </c>
      <c r="C10060" s="3" t="s">
        <v>337</v>
      </c>
      <c r="D10060" s="3" t="s">
        <v>338</v>
      </c>
      <c r="E10060" s="4">
        <v>10</v>
      </c>
      <c r="F10060" s="4">
        <v>23</v>
      </c>
      <c r="G10060" s="3" t="s">
        <v>854</v>
      </c>
      <c r="H10060" s="3" t="s">
        <v>1068</v>
      </c>
      <c r="I10060" s="3" t="s">
        <v>37719</v>
      </c>
      <c r="J10060" s="3" t="s">
        <v>5466</v>
      </c>
    </row>
    <row r="10061" spans="1:10" s="6" customFormat="1" ht="15" customHeight="1" x14ac:dyDescent="0.3">
      <c r="A10061" s="3" t="s">
        <v>158</v>
      </c>
      <c r="B10061" s="3" t="s">
        <v>159</v>
      </c>
      <c r="C10061" s="3" t="s">
        <v>25</v>
      </c>
      <c r="D10061" s="3" t="s">
        <v>26</v>
      </c>
      <c r="E10061" s="4">
        <v>10</v>
      </c>
      <c r="F10061" s="4">
        <v>1</v>
      </c>
      <c r="G10061" s="3" t="s">
        <v>854</v>
      </c>
      <c r="H10061" s="3" t="s">
        <v>623</v>
      </c>
      <c r="I10061" s="3" t="s">
        <v>37719</v>
      </c>
      <c r="J10061" s="3" t="s">
        <v>37720</v>
      </c>
    </row>
    <row r="10062" spans="1:10" s="6" customFormat="1" ht="15" customHeight="1" x14ac:dyDescent="0.3">
      <c r="A10062" s="3" t="s">
        <v>158</v>
      </c>
      <c r="B10062" s="3" t="s">
        <v>159</v>
      </c>
      <c r="C10062" s="3" t="s">
        <v>57</v>
      </c>
      <c r="D10062" s="3" t="s">
        <v>58</v>
      </c>
      <c r="E10062" s="4">
        <v>10</v>
      </c>
      <c r="F10062" s="4">
        <v>3</v>
      </c>
      <c r="G10062" s="3" t="s">
        <v>854</v>
      </c>
      <c r="H10062" s="3" t="s">
        <v>705</v>
      </c>
      <c r="I10062" s="3" t="s">
        <v>37719</v>
      </c>
      <c r="J10062" s="3" t="s">
        <v>37720</v>
      </c>
    </row>
    <row r="10063" spans="1:10" s="6" customFormat="1" ht="15" customHeight="1" x14ac:dyDescent="0.3">
      <c r="A10063" s="3" t="s">
        <v>158</v>
      </c>
      <c r="B10063" s="3" t="s">
        <v>159</v>
      </c>
      <c r="C10063" s="3" t="s">
        <v>71</v>
      </c>
      <c r="D10063" s="3" t="s">
        <v>72</v>
      </c>
      <c r="E10063" s="4">
        <v>10</v>
      </c>
      <c r="F10063" s="4">
        <v>4</v>
      </c>
      <c r="G10063" s="3" t="s">
        <v>854</v>
      </c>
      <c r="H10063" s="3" t="s">
        <v>718</v>
      </c>
      <c r="I10063" s="3" t="s">
        <v>37719</v>
      </c>
      <c r="J10063" s="3" t="s">
        <v>37720</v>
      </c>
    </row>
    <row r="10064" spans="1:10" s="6" customFormat="1" ht="15" customHeight="1" x14ac:dyDescent="0.3">
      <c r="A10064" s="3" t="s">
        <v>158</v>
      </c>
      <c r="B10064" s="3" t="s">
        <v>159</v>
      </c>
      <c r="C10064" s="3" t="s">
        <v>86</v>
      </c>
      <c r="D10064" s="3" t="s">
        <v>87</v>
      </c>
      <c r="E10064" s="4">
        <v>10</v>
      </c>
      <c r="F10064" s="4">
        <v>5</v>
      </c>
      <c r="G10064" s="3" t="s">
        <v>854</v>
      </c>
      <c r="H10064" s="3" t="s">
        <v>731</v>
      </c>
      <c r="I10064" s="3" t="s">
        <v>37719</v>
      </c>
      <c r="J10064" s="3" t="s">
        <v>37720</v>
      </c>
    </row>
    <row r="10065" spans="1:10" s="6" customFormat="1" ht="15" customHeight="1" x14ac:dyDescent="0.3">
      <c r="A10065" s="3" t="s">
        <v>142</v>
      </c>
      <c r="B10065" s="3" t="s">
        <v>143</v>
      </c>
      <c r="C10065" s="3" t="s">
        <v>389</v>
      </c>
      <c r="D10065" s="3" t="s">
        <v>390</v>
      </c>
      <c r="E10065" s="4">
        <v>9</v>
      </c>
      <c r="F10065" s="4">
        <v>27</v>
      </c>
      <c r="G10065" s="3" t="s">
        <v>820</v>
      </c>
      <c r="H10065" s="3" t="s">
        <v>1127</v>
      </c>
      <c r="I10065" s="3" t="s">
        <v>37719</v>
      </c>
      <c r="J10065" s="3" t="s">
        <v>5554</v>
      </c>
    </row>
    <row r="10066" spans="1:10" s="6" customFormat="1" ht="15" customHeight="1" x14ac:dyDescent="0.3">
      <c r="A10066" s="3" t="s">
        <v>142</v>
      </c>
      <c r="B10066" s="3" t="s">
        <v>143</v>
      </c>
      <c r="C10066" s="3" t="s">
        <v>376</v>
      </c>
      <c r="D10066" s="3" t="s">
        <v>377</v>
      </c>
      <c r="E10066" s="4">
        <v>9</v>
      </c>
      <c r="F10066" s="4">
        <v>26</v>
      </c>
      <c r="G10066" s="3" t="s">
        <v>820</v>
      </c>
      <c r="H10066" s="3" t="s">
        <v>1119</v>
      </c>
      <c r="I10066" s="3" t="s">
        <v>37719</v>
      </c>
      <c r="J10066" s="3" t="s">
        <v>5554</v>
      </c>
    </row>
    <row r="10067" spans="1:10" s="6" customFormat="1" ht="15" customHeight="1" x14ac:dyDescent="0.3">
      <c r="A10067" s="3" t="s">
        <v>142</v>
      </c>
      <c r="B10067" s="3" t="s">
        <v>143</v>
      </c>
      <c r="C10067" s="3" t="s">
        <v>366</v>
      </c>
      <c r="D10067" s="3" t="s">
        <v>367</v>
      </c>
      <c r="E10067" s="4">
        <v>9</v>
      </c>
      <c r="F10067" s="4">
        <v>25</v>
      </c>
      <c r="G10067" s="3" t="s">
        <v>820</v>
      </c>
      <c r="H10067" s="3" t="s">
        <v>1110</v>
      </c>
      <c r="I10067" s="3" t="s">
        <v>37719</v>
      </c>
      <c r="J10067" s="3" t="s">
        <v>5554</v>
      </c>
    </row>
    <row r="10068" spans="1:10" s="6" customFormat="1" ht="15" customHeight="1" x14ac:dyDescent="0.3">
      <c r="A10068" s="3" t="s">
        <v>142</v>
      </c>
      <c r="B10068" s="3" t="s">
        <v>143</v>
      </c>
      <c r="C10068" s="3" t="s">
        <v>352</v>
      </c>
      <c r="D10068" s="3" t="s">
        <v>353</v>
      </c>
      <c r="E10068" s="4">
        <v>9</v>
      </c>
      <c r="F10068" s="4">
        <v>24</v>
      </c>
      <c r="G10068" s="3" t="s">
        <v>820</v>
      </c>
      <c r="H10068" s="3" t="s">
        <v>1092</v>
      </c>
      <c r="I10068" s="3" t="s">
        <v>37719</v>
      </c>
      <c r="J10068" s="3" t="s">
        <v>5554</v>
      </c>
    </row>
    <row r="10069" spans="1:10" s="6" customFormat="1" ht="15" customHeight="1" x14ac:dyDescent="0.3">
      <c r="A10069" s="3" t="s">
        <v>158</v>
      </c>
      <c r="B10069" s="3" t="s">
        <v>159</v>
      </c>
      <c r="C10069" s="3" t="s">
        <v>97</v>
      </c>
      <c r="D10069" s="3" t="s">
        <v>98</v>
      </c>
      <c r="E10069" s="4">
        <v>10</v>
      </c>
      <c r="F10069" s="4">
        <v>6</v>
      </c>
      <c r="G10069" s="3" t="s">
        <v>854</v>
      </c>
      <c r="H10069" s="3" t="s">
        <v>742</v>
      </c>
      <c r="I10069" s="3" t="s">
        <v>37719</v>
      </c>
      <c r="J10069" s="3" t="s">
        <v>37720</v>
      </c>
    </row>
    <row r="10070" spans="1:10" s="6" customFormat="1" ht="15" customHeight="1" x14ac:dyDescent="0.3">
      <c r="A10070" s="3" t="s">
        <v>158</v>
      </c>
      <c r="B10070" s="3" t="s">
        <v>159</v>
      </c>
      <c r="C10070" s="3" t="s">
        <v>128</v>
      </c>
      <c r="D10070" s="3" t="s">
        <v>129</v>
      </c>
      <c r="E10070" s="4">
        <v>10</v>
      </c>
      <c r="F10070" s="4">
        <v>8</v>
      </c>
      <c r="G10070" s="3" t="s">
        <v>854</v>
      </c>
      <c r="H10070" s="3" t="s">
        <v>803</v>
      </c>
      <c r="I10070" s="3" t="s">
        <v>37719</v>
      </c>
      <c r="J10070" s="3" t="s">
        <v>37720</v>
      </c>
    </row>
    <row r="10071" spans="1:10" s="6" customFormat="1" ht="15" customHeight="1" x14ac:dyDescent="0.3">
      <c r="A10071" s="3" t="s">
        <v>142</v>
      </c>
      <c r="B10071" s="3" t="s">
        <v>143</v>
      </c>
      <c r="C10071" s="3" t="s">
        <v>493</v>
      </c>
      <c r="D10071" s="3" t="s">
        <v>494</v>
      </c>
      <c r="E10071" s="4">
        <v>9</v>
      </c>
      <c r="F10071" s="4">
        <v>36</v>
      </c>
      <c r="G10071" s="3" t="s">
        <v>820</v>
      </c>
      <c r="H10071" s="3" t="s">
        <v>1241</v>
      </c>
      <c r="I10071" s="3" t="s">
        <v>37719</v>
      </c>
      <c r="J10071" s="3" t="s">
        <v>5614</v>
      </c>
    </row>
    <row r="10072" spans="1:10" s="6" customFormat="1" ht="15" customHeight="1" x14ac:dyDescent="0.3">
      <c r="A10072" s="3" t="s">
        <v>142</v>
      </c>
      <c r="B10072" s="3" t="s">
        <v>143</v>
      </c>
      <c r="C10072" s="3" t="s">
        <v>158</v>
      </c>
      <c r="D10072" s="3" t="s">
        <v>159</v>
      </c>
      <c r="E10072" s="4">
        <v>9</v>
      </c>
      <c r="F10072" s="4">
        <v>10</v>
      </c>
      <c r="G10072" s="3" t="s">
        <v>820</v>
      </c>
      <c r="H10072" s="3" t="s">
        <v>854</v>
      </c>
      <c r="I10072" s="3" t="s">
        <v>37719</v>
      </c>
      <c r="J10072" s="3" t="s">
        <v>5605</v>
      </c>
    </row>
    <row r="10073" spans="1:10" s="6" customFormat="1" ht="15" customHeight="1" x14ac:dyDescent="0.3">
      <c r="A10073" s="3" t="s">
        <v>173</v>
      </c>
      <c r="B10073" s="3" t="s">
        <v>174</v>
      </c>
      <c r="C10073" s="3" t="s">
        <v>260</v>
      </c>
      <c r="D10073" s="3" t="s">
        <v>261</v>
      </c>
      <c r="E10073" s="4">
        <v>11</v>
      </c>
      <c r="F10073" s="4">
        <v>17</v>
      </c>
      <c r="G10073" s="3" t="s">
        <v>867</v>
      </c>
      <c r="H10073" s="3" t="s">
        <v>1005</v>
      </c>
      <c r="I10073" s="3" t="s">
        <v>37719</v>
      </c>
      <c r="J10073" s="3" t="s">
        <v>5554</v>
      </c>
    </row>
    <row r="10074" spans="1:10" s="6" customFormat="1" ht="15" customHeight="1" x14ac:dyDescent="0.3">
      <c r="A10074" s="3" t="s">
        <v>173</v>
      </c>
      <c r="B10074" s="3" t="s">
        <v>174</v>
      </c>
      <c r="C10074" s="3" t="s">
        <v>246</v>
      </c>
      <c r="D10074" s="3" t="s">
        <v>247</v>
      </c>
      <c r="E10074" s="4">
        <v>11</v>
      </c>
      <c r="F10074" s="4">
        <v>16</v>
      </c>
      <c r="G10074" s="3" t="s">
        <v>867</v>
      </c>
      <c r="H10074" s="3" t="s">
        <v>989</v>
      </c>
      <c r="I10074" s="3" t="s">
        <v>37719</v>
      </c>
      <c r="J10074" s="3" t="s">
        <v>5554</v>
      </c>
    </row>
    <row r="10075" spans="1:10" s="6" customFormat="1" ht="15" customHeight="1" x14ac:dyDescent="0.3">
      <c r="A10075" s="3" t="s">
        <v>173</v>
      </c>
      <c r="B10075" s="3" t="s">
        <v>174</v>
      </c>
      <c r="C10075" s="3" t="s">
        <v>232</v>
      </c>
      <c r="D10075" s="3" t="s">
        <v>233</v>
      </c>
      <c r="E10075" s="4">
        <v>11</v>
      </c>
      <c r="F10075" s="4">
        <v>15</v>
      </c>
      <c r="G10075" s="3" t="s">
        <v>867</v>
      </c>
      <c r="H10075" s="3" t="s">
        <v>986</v>
      </c>
      <c r="I10075" s="3" t="s">
        <v>37719</v>
      </c>
      <c r="J10075" s="3" t="s">
        <v>5554</v>
      </c>
    </row>
    <row r="10076" spans="1:10" s="6" customFormat="1" ht="15" customHeight="1" x14ac:dyDescent="0.3">
      <c r="A10076" s="3" t="s">
        <v>173</v>
      </c>
      <c r="B10076" s="3" t="s">
        <v>174</v>
      </c>
      <c r="C10076" s="3" t="s">
        <v>219</v>
      </c>
      <c r="D10076" s="3" t="s">
        <v>220</v>
      </c>
      <c r="E10076" s="4">
        <v>11</v>
      </c>
      <c r="F10076" s="4">
        <v>14</v>
      </c>
      <c r="G10076" s="3" t="s">
        <v>867</v>
      </c>
      <c r="H10076" s="3" t="s">
        <v>977</v>
      </c>
      <c r="I10076" s="3" t="s">
        <v>37719</v>
      </c>
      <c r="J10076" s="3" t="s">
        <v>5554</v>
      </c>
    </row>
    <row r="10077" spans="1:10" s="6" customFormat="1" ht="15" customHeight="1" x14ac:dyDescent="0.3">
      <c r="A10077" s="3" t="s">
        <v>173</v>
      </c>
      <c r="B10077" s="3" t="s">
        <v>174</v>
      </c>
      <c r="C10077" s="3" t="s">
        <v>204</v>
      </c>
      <c r="D10077" s="3" t="s">
        <v>205</v>
      </c>
      <c r="E10077" s="4">
        <v>11</v>
      </c>
      <c r="F10077" s="4">
        <v>13</v>
      </c>
      <c r="G10077" s="3" t="s">
        <v>867</v>
      </c>
      <c r="H10077" s="3" t="s">
        <v>956</v>
      </c>
      <c r="I10077" s="3" t="s">
        <v>37719</v>
      </c>
      <c r="J10077" s="3" t="s">
        <v>5554</v>
      </c>
    </row>
    <row r="10078" spans="1:10" s="6" customFormat="1" ht="15" customHeight="1" x14ac:dyDescent="0.3">
      <c r="A10078" s="3" t="s">
        <v>173</v>
      </c>
      <c r="B10078" s="3" t="s">
        <v>174</v>
      </c>
      <c r="C10078" s="3" t="s">
        <v>189</v>
      </c>
      <c r="D10078" s="3" t="s">
        <v>190</v>
      </c>
      <c r="E10078" s="4">
        <v>11</v>
      </c>
      <c r="F10078" s="4">
        <v>12</v>
      </c>
      <c r="G10078" s="3" t="s">
        <v>867</v>
      </c>
      <c r="H10078" s="3" t="s">
        <v>948</v>
      </c>
      <c r="I10078" s="3" t="s">
        <v>37719</v>
      </c>
      <c r="J10078" s="3" t="s">
        <v>5554</v>
      </c>
    </row>
    <row r="10079" spans="1:10" s="6" customFormat="1" ht="15" customHeight="1" x14ac:dyDescent="0.3">
      <c r="A10079" s="3" t="s">
        <v>173</v>
      </c>
      <c r="B10079" s="3" t="s">
        <v>174</v>
      </c>
      <c r="C10079" s="3" t="s">
        <v>158</v>
      </c>
      <c r="D10079" s="3" t="s">
        <v>159</v>
      </c>
      <c r="E10079" s="4">
        <v>11</v>
      </c>
      <c r="F10079" s="4">
        <v>10</v>
      </c>
      <c r="G10079" s="3" t="s">
        <v>867</v>
      </c>
      <c r="H10079" s="3" t="s">
        <v>854</v>
      </c>
      <c r="I10079" s="3" t="s">
        <v>37719</v>
      </c>
      <c r="J10079" s="3" t="s">
        <v>5554</v>
      </c>
    </row>
    <row r="10080" spans="1:10" s="6" customFormat="1" ht="15" customHeight="1" x14ac:dyDescent="0.3">
      <c r="A10080" s="3" t="s">
        <v>173</v>
      </c>
      <c r="B10080" s="3" t="s">
        <v>174</v>
      </c>
      <c r="C10080" s="3" t="s">
        <v>142</v>
      </c>
      <c r="D10080" s="3" t="s">
        <v>143</v>
      </c>
      <c r="E10080" s="4">
        <v>11</v>
      </c>
      <c r="F10080" s="4">
        <v>9</v>
      </c>
      <c r="G10080" s="3" t="s">
        <v>867</v>
      </c>
      <c r="H10080" s="3" t="s">
        <v>820</v>
      </c>
      <c r="I10080" s="3" t="s">
        <v>37719</v>
      </c>
      <c r="J10080" s="3" t="s">
        <v>5554</v>
      </c>
    </row>
    <row r="10081" spans="1:10" s="6" customFormat="1" ht="15" customHeight="1" x14ac:dyDescent="0.3">
      <c r="A10081" s="3" t="s">
        <v>173</v>
      </c>
      <c r="B10081" s="3" t="s">
        <v>174</v>
      </c>
      <c r="C10081" s="3" t="s">
        <v>128</v>
      </c>
      <c r="D10081" s="3" t="s">
        <v>129</v>
      </c>
      <c r="E10081" s="4">
        <v>11</v>
      </c>
      <c r="F10081" s="4">
        <v>8</v>
      </c>
      <c r="G10081" s="3" t="s">
        <v>867</v>
      </c>
      <c r="H10081" s="3" t="s">
        <v>803</v>
      </c>
      <c r="I10081" s="3" t="s">
        <v>37719</v>
      </c>
      <c r="J10081" s="3" t="s">
        <v>5554</v>
      </c>
    </row>
    <row r="10082" spans="1:10" s="6" customFormat="1" ht="15" customHeight="1" x14ac:dyDescent="0.3">
      <c r="A10082" s="3" t="s">
        <v>173</v>
      </c>
      <c r="B10082" s="3" t="s">
        <v>174</v>
      </c>
      <c r="C10082" s="3" t="s">
        <v>112</v>
      </c>
      <c r="D10082" s="3" t="s">
        <v>113</v>
      </c>
      <c r="E10082" s="4">
        <v>11</v>
      </c>
      <c r="F10082" s="4">
        <v>7</v>
      </c>
      <c r="G10082" s="3" t="s">
        <v>867</v>
      </c>
      <c r="H10082" s="3" t="s">
        <v>749</v>
      </c>
      <c r="I10082" s="3" t="s">
        <v>37719</v>
      </c>
      <c r="J10082" s="3" t="s">
        <v>5554</v>
      </c>
    </row>
    <row r="10083" spans="1:10" s="6" customFormat="1" ht="15" customHeight="1" x14ac:dyDescent="0.3">
      <c r="A10083" s="3" t="s">
        <v>173</v>
      </c>
      <c r="B10083" s="3" t="s">
        <v>174</v>
      </c>
      <c r="C10083" s="3" t="s">
        <v>97</v>
      </c>
      <c r="D10083" s="3" t="s">
        <v>98</v>
      </c>
      <c r="E10083" s="4">
        <v>11</v>
      </c>
      <c r="F10083" s="4">
        <v>6</v>
      </c>
      <c r="G10083" s="3" t="s">
        <v>867</v>
      </c>
      <c r="H10083" s="3" t="s">
        <v>742</v>
      </c>
      <c r="I10083" s="3" t="s">
        <v>37719</v>
      </c>
      <c r="J10083" s="3" t="s">
        <v>5554</v>
      </c>
    </row>
    <row r="10084" spans="1:10" s="6" customFormat="1" ht="15" customHeight="1" x14ac:dyDescent="0.3">
      <c r="A10084" s="3" t="s">
        <v>173</v>
      </c>
      <c r="B10084" s="3" t="s">
        <v>174</v>
      </c>
      <c r="C10084" s="3" t="s">
        <v>86</v>
      </c>
      <c r="D10084" s="3" t="s">
        <v>87</v>
      </c>
      <c r="E10084" s="4">
        <v>11</v>
      </c>
      <c r="F10084" s="4">
        <v>5</v>
      </c>
      <c r="G10084" s="3" t="s">
        <v>867</v>
      </c>
      <c r="H10084" s="3" t="s">
        <v>731</v>
      </c>
      <c r="I10084" s="3" t="s">
        <v>37719</v>
      </c>
      <c r="J10084" s="3" t="s">
        <v>5554</v>
      </c>
    </row>
    <row r="10085" spans="1:10" s="6" customFormat="1" ht="15" customHeight="1" x14ac:dyDescent="0.3">
      <c r="A10085" s="3" t="s">
        <v>173</v>
      </c>
      <c r="B10085" s="3" t="s">
        <v>174</v>
      </c>
      <c r="C10085" s="3" t="s">
        <v>71</v>
      </c>
      <c r="D10085" s="3" t="s">
        <v>72</v>
      </c>
      <c r="E10085" s="4">
        <v>11</v>
      </c>
      <c r="F10085" s="4">
        <v>4</v>
      </c>
      <c r="G10085" s="3" t="s">
        <v>867</v>
      </c>
      <c r="H10085" s="3" t="s">
        <v>718</v>
      </c>
      <c r="I10085" s="3" t="s">
        <v>37719</v>
      </c>
      <c r="J10085" s="3" t="s">
        <v>5554</v>
      </c>
    </row>
    <row r="10086" spans="1:10" s="6" customFormat="1" ht="15" customHeight="1" x14ac:dyDescent="0.3">
      <c r="A10086" s="3" t="s">
        <v>173</v>
      </c>
      <c r="B10086" s="3" t="s">
        <v>174</v>
      </c>
      <c r="C10086" s="3" t="s">
        <v>57</v>
      </c>
      <c r="D10086" s="3" t="s">
        <v>58</v>
      </c>
      <c r="E10086" s="4">
        <v>11</v>
      </c>
      <c r="F10086" s="4">
        <v>3</v>
      </c>
      <c r="G10086" s="3" t="s">
        <v>867</v>
      </c>
      <c r="H10086" s="3" t="s">
        <v>705</v>
      </c>
      <c r="I10086" s="3" t="s">
        <v>37719</v>
      </c>
      <c r="J10086" s="3" t="s">
        <v>5554</v>
      </c>
    </row>
    <row r="10087" spans="1:10" s="6" customFormat="1" ht="15" customHeight="1" x14ac:dyDescent="0.3">
      <c r="A10087" s="3" t="s">
        <v>142</v>
      </c>
      <c r="B10087" s="3" t="s">
        <v>143</v>
      </c>
      <c r="C10087" s="3" t="s">
        <v>25</v>
      </c>
      <c r="D10087" s="3" t="s">
        <v>26</v>
      </c>
      <c r="E10087" s="4">
        <v>9</v>
      </c>
      <c r="F10087" s="4">
        <v>1</v>
      </c>
      <c r="G10087" s="3" t="s">
        <v>820</v>
      </c>
      <c r="H10087" s="3" t="s">
        <v>623</v>
      </c>
      <c r="I10087" s="3" t="s">
        <v>37719</v>
      </c>
      <c r="J10087" s="3" t="s">
        <v>5699</v>
      </c>
    </row>
    <row r="10088" spans="1:10" s="6" customFormat="1" ht="15" customHeight="1" x14ac:dyDescent="0.3">
      <c r="A10088" s="3" t="s">
        <v>142</v>
      </c>
      <c r="B10088" s="3" t="s">
        <v>143</v>
      </c>
      <c r="C10088" s="3" t="s">
        <v>204</v>
      </c>
      <c r="D10088" s="3" t="s">
        <v>205</v>
      </c>
      <c r="E10088" s="4">
        <v>9</v>
      </c>
      <c r="F10088" s="4">
        <v>13</v>
      </c>
      <c r="G10088" s="3" t="s">
        <v>820</v>
      </c>
      <c r="H10088" s="3" t="s">
        <v>956</v>
      </c>
      <c r="I10088" s="3" t="s">
        <v>37719</v>
      </c>
      <c r="J10088" s="3" t="s">
        <v>5699</v>
      </c>
    </row>
    <row r="10089" spans="1:10" s="6" customFormat="1" ht="15" customHeight="1" x14ac:dyDescent="0.3">
      <c r="A10089" s="3" t="s">
        <v>158</v>
      </c>
      <c r="B10089" s="3" t="s">
        <v>159</v>
      </c>
      <c r="C10089" s="3" t="s">
        <v>493</v>
      </c>
      <c r="D10089" s="3" t="s">
        <v>494</v>
      </c>
      <c r="E10089" s="4">
        <v>10</v>
      </c>
      <c r="F10089" s="4">
        <v>36</v>
      </c>
      <c r="G10089" s="3" t="s">
        <v>854</v>
      </c>
      <c r="H10089" s="3" t="s">
        <v>1241</v>
      </c>
      <c r="I10089" s="3" t="s">
        <v>37719</v>
      </c>
      <c r="J10089" s="3" t="s">
        <v>5436</v>
      </c>
    </row>
    <row r="10090" spans="1:10" s="6" customFormat="1" ht="15" customHeight="1" x14ac:dyDescent="0.3">
      <c r="A10090" s="3" t="s">
        <v>158</v>
      </c>
      <c r="B10090" s="3" t="s">
        <v>159</v>
      </c>
      <c r="C10090" s="3" t="s">
        <v>459</v>
      </c>
      <c r="D10090" s="3" t="s">
        <v>460</v>
      </c>
      <c r="E10090" s="4">
        <v>10</v>
      </c>
      <c r="F10090" s="4">
        <v>33</v>
      </c>
      <c r="G10090" s="3" t="s">
        <v>854</v>
      </c>
      <c r="H10090" s="3" t="s">
        <v>1221</v>
      </c>
      <c r="I10090" s="3" t="s">
        <v>37719</v>
      </c>
      <c r="J10090" s="3" t="s">
        <v>5436</v>
      </c>
    </row>
    <row r="10091" spans="1:10" s="6" customFormat="1" ht="15" customHeight="1" x14ac:dyDescent="0.3">
      <c r="A10091" s="3" t="s">
        <v>158</v>
      </c>
      <c r="B10091" s="3" t="s">
        <v>159</v>
      </c>
      <c r="C10091" s="3" t="s">
        <v>440</v>
      </c>
      <c r="D10091" s="3" t="s">
        <v>441</v>
      </c>
      <c r="E10091" s="4">
        <v>10</v>
      </c>
      <c r="F10091" s="4">
        <v>31</v>
      </c>
      <c r="G10091" s="3" t="s">
        <v>854</v>
      </c>
      <c r="H10091" s="3" t="s">
        <v>1199</v>
      </c>
      <c r="I10091" s="3" t="s">
        <v>37719</v>
      </c>
      <c r="J10091" s="3" t="s">
        <v>5436</v>
      </c>
    </row>
    <row r="10092" spans="1:10" s="6" customFormat="1" ht="15" customHeight="1" x14ac:dyDescent="0.3">
      <c r="A10092" s="3" t="s">
        <v>158</v>
      </c>
      <c r="B10092" s="3" t="s">
        <v>159</v>
      </c>
      <c r="C10092" s="3" t="s">
        <v>415</v>
      </c>
      <c r="D10092" s="3" t="s">
        <v>416</v>
      </c>
      <c r="E10092" s="4">
        <v>10</v>
      </c>
      <c r="F10092" s="4">
        <v>29</v>
      </c>
      <c r="G10092" s="3" t="s">
        <v>854</v>
      </c>
      <c r="H10092" s="3" t="s">
        <v>1177</v>
      </c>
      <c r="I10092" s="3" t="s">
        <v>37719</v>
      </c>
      <c r="J10092" s="3" t="s">
        <v>5436</v>
      </c>
    </row>
    <row r="10093" spans="1:10" s="6" customFormat="1" ht="15" customHeight="1" x14ac:dyDescent="0.3">
      <c r="A10093" s="3" t="s">
        <v>158</v>
      </c>
      <c r="B10093" s="3" t="s">
        <v>159</v>
      </c>
      <c r="C10093" s="3" t="s">
        <v>389</v>
      </c>
      <c r="D10093" s="3" t="s">
        <v>390</v>
      </c>
      <c r="E10093" s="4">
        <v>10</v>
      </c>
      <c r="F10093" s="4">
        <v>27</v>
      </c>
      <c r="G10093" s="3" t="s">
        <v>854</v>
      </c>
      <c r="H10093" s="3" t="s">
        <v>1127</v>
      </c>
      <c r="I10093" s="3" t="s">
        <v>37719</v>
      </c>
      <c r="J10093" s="3" t="s">
        <v>5436</v>
      </c>
    </row>
    <row r="10094" spans="1:10" s="6" customFormat="1" ht="15" customHeight="1" x14ac:dyDescent="0.3">
      <c r="A10094" s="3" t="s">
        <v>158</v>
      </c>
      <c r="B10094" s="3" t="s">
        <v>159</v>
      </c>
      <c r="C10094" s="3" t="s">
        <v>376</v>
      </c>
      <c r="D10094" s="3" t="s">
        <v>377</v>
      </c>
      <c r="E10094" s="4">
        <v>10</v>
      </c>
      <c r="F10094" s="4">
        <v>26</v>
      </c>
      <c r="G10094" s="3" t="s">
        <v>854</v>
      </c>
      <c r="H10094" s="3" t="s">
        <v>1119</v>
      </c>
      <c r="I10094" s="3" t="s">
        <v>37719</v>
      </c>
      <c r="J10094" s="3" t="s">
        <v>5436</v>
      </c>
    </row>
    <row r="10095" spans="1:10" s="6" customFormat="1" ht="15" customHeight="1" x14ac:dyDescent="0.3">
      <c r="A10095" s="3" t="s">
        <v>173</v>
      </c>
      <c r="B10095" s="3" t="s">
        <v>174</v>
      </c>
      <c r="C10095" s="3" t="s">
        <v>42</v>
      </c>
      <c r="D10095" s="3" t="s">
        <v>43</v>
      </c>
      <c r="E10095" s="4">
        <v>11</v>
      </c>
      <c r="F10095" s="4">
        <v>2</v>
      </c>
      <c r="G10095" s="3" t="s">
        <v>867</v>
      </c>
      <c r="H10095" s="3" t="s">
        <v>686</v>
      </c>
      <c r="I10095" s="3" t="s">
        <v>37719</v>
      </c>
      <c r="J10095" s="3" t="s">
        <v>5554</v>
      </c>
    </row>
    <row r="10096" spans="1:10" s="6" customFormat="1" ht="15" customHeight="1" x14ac:dyDescent="0.3">
      <c r="A10096" s="3" t="s">
        <v>173</v>
      </c>
      <c r="B10096" s="3" t="s">
        <v>174</v>
      </c>
      <c r="C10096" s="3" t="s">
        <v>25</v>
      </c>
      <c r="D10096" s="3" t="s">
        <v>26</v>
      </c>
      <c r="E10096" s="4">
        <v>11</v>
      </c>
      <c r="F10096" s="4">
        <v>1</v>
      </c>
      <c r="G10096" s="3" t="s">
        <v>867</v>
      </c>
      <c r="H10096" s="3" t="s">
        <v>623</v>
      </c>
      <c r="I10096" s="3" t="s">
        <v>37719</v>
      </c>
      <c r="J10096" s="3" t="s">
        <v>5554</v>
      </c>
    </row>
    <row r="10097" spans="1:10" s="6" customFormat="1" ht="15" customHeight="1" x14ac:dyDescent="0.3">
      <c r="A10097" s="3" t="s">
        <v>173</v>
      </c>
      <c r="B10097" s="3" t="s">
        <v>174</v>
      </c>
      <c r="C10097" s="3" t="s">
        <v>581</v>
      </c>
      <c r="D10097" s="3" t="s">
        <v>582</v>
      </c>
      <c r="E10097" s="4">
        <v>11</v>
      </c>
      <c r="F10097" s="4">
        <v>43</v>
      </c>
      <c r="G10097" s="3" t="s">
        <v>867</v>
      </c>
      <c r="H10097" s="3" t="s">
        <v>1321</v>
      </c>
      <c r="I10097" s="3" t="s">
        <v>37719</v>
      </c>
      <c r="J10097" s="3" t="s">
        <v>37721</v>
      </c>
    </row>
    <row r="10098" spans="1:10" s="6" customFormat="1" ht="15" customHeight="1" x14ac:dyDescent="0.3">
      <c r="A10098" s="3" t="s">
        <v>173</v>
      </c>
      <c r="B10098" s="3" t="s">
        <v>174</v>
      </c>
      <c r="C10098" s="3" t="s">
        <v>545</v>
      </c>
      <c r="D10098" s="3" t="s">
        <v>546</v>
      </c>
      <c r="E10098" s="4">
        <v>11</v>
      </c>
      <c r="F10098" s="4">
        <v>40</v>
      </c>
      <c r="G10098" s="3" t="s">
        <v>867</v>
      </c>
      <c r="H10098" s="3" t="s">
        <v>1276</v>
      </c>
      <c r="I10098" s="3" t="s">
        <v>37719</v>
      </c>
      <c r="J10098" s="3" t="s">
        <v>37721</v>
      </c>
    </row>
    <row r="10099" spans="1:10" s="6" customFormat="1" ht="15" customHeight="1" x14ac:dyDescent="0.3">
      <c r="A10099" s="3" t="s">
        <v>173</v>
      </c>
      <c r="B10099" s="3" t="s">
        <v>174</v>
      </c>
      <c r="C10099" s="3" t="s">
        <v>459</v>
      </c>
      <c r="D10099" s="3" t="s">
        <v>460</v>
      </c>
      <c r="E10099" s="4">
        <v>11</v>
      </c>
      <c r="F10099" s="4">
        <v>33</v>
      </c>
      <c r="G10099" s="3" t="s">
        <v>867</v>
      </c>
      <c r="H10099" s="3" t="s">
        <v>1221</v>
      </c>
      <c r="I10099" s="3" t="s">
        <v>37719</v>
      </c>
      <c r="J10099" s="3" t="s">
        <v>37721</v>
      </c>
    </row>
    <row r="10100" spans="1:10" s="6" customFormat="1" ht="15" customHeight="1" x14ac:dyDescent="0.3">
      <c r="A10100" s="3" t="s">
        <v>173</v>
      </c>
      <c r="B10100" s="3" t="s">
        <v>174</v>
      </c>
      <c r="C10100" s="3" t="s">
        <v>430</v>
      </c>
      <c r="D10100" s="3" t="s">
        <v>431</v>
      </c>
      <c r="E10100" s="4">
        <v>11</v>
      </c>
      <c r="F10100" s="4">
        <v>30</v>
      </c>
      <c r="G10100" s="3" t="s">
        <v>867</v>
      </c>
      <c r="H10100" s="3" t="s">
        <v>1191</v>
      </c>
      <c r="I10100" s="3" t="s">
        <v>37719</v>
      </c>
      <c r="J10100" s="3" t="s">
        <v>37721</v>
      </c>
    </row>
    <row r="10101" spans="1:10" s="6" customFormat="1" ht="15" customHeight="1" x14ac:dyDescent="0.3">
      <c r="A10101" s="3" t="s">
        <v>142</v>
      </c>
      <c r="B10101" s="3" t="s">
        <v>143</v>
      </c>
      <c r="C10101" s="3" t="s">
        <v>25</v>
      </c>
      <c r="D10101" s="3" t="s">
        <v>26</v>
      </c>
      <c r="E10101" s="4">
        <v>9</v>
      </c>
      <c r="F10101" s="4">
        <v>1</v>
      </c>
      <c r="G10101" s="3" t="s">
        <v>820</v>
      </c>
      <c r="H10101" s="3" t="s">
        <v>623</v>
      </c>
      <c r="I10101" s="3" t="s">
        <v>37719</v>
      </c>
      <c r="J10101" s="3" t="s">
        <v>5624</v>
      </c>
    </row>
    <row r="10102" spans="1:10" s="6" customFormat="1" ht="15" customHeight="1" x14ac:dyDescent="0.3">
      <c r="A10102" s="3" t="s">
        <v>173</v>
      </c>
      <c r="B10102" s="3" t="s">
        <v>174</v>
      </c>
      <c r="C10102" s="3" t="s">
        <v>415</v>
      </c>
      <c r="D10102" s="3" t="s">
        <v>416</v>
      </c>
      <c r="E10102" s="4">
        <v>11</v>
      </c>
      <c r="F10102" s="4">
        <v>29</v>
      </c>
      <c r="G10102" s="3" t="s">
        <v>867</v>
      </c>
      <c r="H10102" s="3" t="s">
        <v>1177</v>
      </c>
      <c r="I10102" s="3" t="s">
        <v>37719</v>
      </c>
      <c r="J10102" s="3" t="s">
        <v>37721</v>
      </c>
    </row>
    <row r="10103" spans="1:10" s="6" customFormat="1" ht="15" customHeight="1" x14ac:dyDescent="0.3">
      <c r="A10103" s="3" t="s">
        <v>173</v>
      </c>
      <c r="B10103" s="3" t="s">
        <v>174</v>
      </c>
      <c r="C10103" s="3" t="s">
        <v>272</v>
      </c>
      <c r="D10103" s="3" t="s">
        <v>273</v>
      </c>
      <c r="E10103" s="4">
        <v>11</v>
      </c>
      <c r="F10103" s="4">
        <v>18</v>
      </c>
      <c r="G10103" s="3" t="s">
        <v>867</v>
      </c>
      <c r="H10103" s="3" t="s">
        <v>1009</v>
      </c>
      <c r="I10103" s="3" t="s">
        <v>37719</v>
      </c>
      <c r="J10103" s="3" t="s">
        <v>5554</v>
      </c>
    </row>
    <row r="10104" spans="1:10" s="6" customFormat="1" ht="15" customHeight="1" x14ac:dyDescent="0.3">
      <c r="A10104" s="3" t="s">
        <v>173</v>
      </c>
      <c r="B10104" s="3" t="s">
        <v>174</v>
      </c>
      <c r="C10104" s="3" t="s">
        <v>295</v>
      </c>
      <c r="D10104" s="3" t="s">
        <v>296</v>
      </c>
      <c r="E10104" s="4">
        <v>11</v>
      </c>
      <c r="F10104" s="4">
        <v>20</v>
      </c>
      <c r="G10104" s="3" t="s">
        <v>867</v>
      </c>
      <c r="H10104" s="3" t="s">
        <v>1028</v>
      </c>
      <c r="I10104" s="3" t="s">
        <v>37719</v>
      </c>
      <c r="J10104" s="3" t="s">
        <v>5554</v>
      </c>
    </row>
    <row r="10105" spans="1:10" s="6" customFormat="1" ht="15" customHeight="1" x14ac:dyDescent="0.3">
      <c r="A10105" s="3" t="s">
        <v>173</v>
      </c>
      <c r="B10105" s="3" t="s">
        <v>174</v>
      </c>
      <c r="C10105" s="3" t="s">
        <v>459</v>
      </c>
      <c r="D10105" s="3" t="s">
        <v>460</v>
      </c>
      <c r="E10105" s="4">
        <v>11</v>
      </c>
      <c r="F10105" s="4">
        <v>33</v>
      </c>
      <c r="G10105" s="3" t="s">
        <v>867</v>
      </c>
      <c r="H10105" s="3" t="s">
        <v>1221</v>
      </c>
      <c r="I10105" s="3" t="s">
        <v>37719</v>
      </c>
      <c r="J10105" s="3" t="s">
        <v>5554</v>
      </c>
    </row>
    <row r="10106" spans="1:10" s="6" customFormat="1" ht="15" customHeight="1" x14ac:dyDescent="0.3">
      <c r="A10106" s="3" t="s">
        <v>142</v>
      </c>
      <c r="B10106" s="3" t="s">
        <v>143</v>
      </c>
      <c r="C10106" s="3" t="s">
        <v>295</v>
      </c>
      <c r="D10106" s="3" t="s">
        <v>296</v>
      </c>
      <c r="E10106" s="4">
        <v>9</v>
      </c>
      <c r="F10106" s="4">
        <v>20</v>
      </c>
      <c r="G10106" s="3" t="s">
        <v>820</v>
      </c>
      <c r="H10106" s="3" t="s">
        <v>1028</v>
      </c>
      <c r="I10106" s="3" t="s">
        <v>37719</v>
      </c>
      <c r="J10106" s="3" t="s">
        <v>5805</v>
      </c>
    </row>
    <row r="10107" spans="1:10" s="6" customFormat="1" ht="15" customHeight="1" x14ac:dyDescent="0.3">
      <c r="A10107" s="3" t="s">
        <v>142</v>
      </c>
      <c r="B10107" s="3" t="s">
        <v>143</v>
      </c>
      <c r="C10107" s="3" t="s">
        <v>25</v>
      </c>
      <c r="D10107" s="3" t="s">
        <v>26</v>
      </c>
      <c r="E10107" s="4">
        <v>9</v>
      </c>
      <c r="F10107" s="4">
        <v>1</v>
      </c>
      <c r="G10107" s="3" t="s">
        <v>820</v>
      </c>
      <c r="H10107" s="3" t="s">
        <v>623</v>
      </c>
      <c r="I10107" s="3" t="s">
        <v>37719</v>
      </c>
      <c r="J10107" s="3" t="s">
        <v>5687</v>
      </c>
    </row>
    <row r="10108" spans="1:10" s="6" customFormat="1" ht="15" customHeight="1" x14ac:dyDescent="0.3">
      <c r="A10108" s="3" t="s">
        <v>142</v>
      </c>
      <c r="B10108" s="3" t="s">
        <v>143</v>
      </c>
      <c r="C10108" s="3" t="s">
        <v>42</v>
      </c>
      <c r="D10108" s="3" t="s">
        <v>43</v>
      </c>
      <c r="E10108" s="4">
        <v>9</v>
      </c>
      <c r="F10108" s="4">
        <v>2</v>
      </c>
      <c r="G10108" s="3" t="s">
        <v>820</v>
      </c>
      <c r="H10108" s="3" t="s">
        <v>686</v>
      </c>
      <c r="I10108" s="3" t="s">
        <v>37719</v>
      </c>
      <c r="J10108" s="3" t="s">
        <v>5687</v>
      </c>
    </row>
    <row r="10109" spans="1:10" s="6" customFormat="1" ht="15" customHeight="1" x14ac:dyDescent="0.3">
      <c r="A10109" s="3" t="s">
        <v>142</v>
      </c>
      <c r="B10109" s="3" t="s">
        <v>143</v>
      </c>
      <c r="C10109" s="3" t="s">
        <v>57</v>
      </c>
      <c r="D10109" s="3" t="s">
        <v>58</v>
      </c>
      <c r="E10109" s="4">
        <v>9</v>
      </c>
      <c r="F10109" s="4">
        <v>3</v>
      </c>
      <c r="G10109" s="3" t="s">
        <v>820</v>
      </c>
      <c r="H10109" s="3" t="s">
        <v>705</v>
      </c>
      <c r="I10109" s="3" t="s">
        <v>37719</v>
      </c>
      <c r="J10109" s="3" t="s">
        <v>5687</v>
      </c>
    </row>
    <row r="10110" spans="1:10" s="6" customFormat="1" ht="15" customHeight="1" x14ac:dyDescent="0.3">
      <c r="A10110" s="3" t="s">
        <v>173</v>
      </c>
      <c r="B10110" s="3" t="s">
        <v>174</v>
      </c>
      <c r="C10110" s="3" t="s">
        <v>448</v>
      </c>
      <c r="D10110" s="3" t="s">
        <v>449</v>
      </c>
      <c r="E10110" s="4">
        <v>11</v>
      </c>
      <c r="F10110" s="4">
        <v>32</v>
      </c>
      <c r="G10110" s="3" t="s">
        <v>867</v>
      </c>
      <c r="H10110" s="3" t="s">
        <v>1201</v>
      </c>
      <c r="I10110" s="3" t="s">
        <v>37719</v>
      </c>
      <c r="J10110" s="3" t="s">
        <v>5554</v>
      </c>
    </row>
    <row r="10111" spans="1:10" s="6" customFormat="1" ht="15" customHeight="1" x14ac:dyDescent="0.3">
      <c r="A10111" s="3" t="s">
        <v>173</v>
      </c>
      <c r="B10111" s="3" t="s">
        <v>174</v>
      </c>
      <c r="C10111" s="3" t="s">
        <v>440</v>
      </c>
      <c r="D10111" s="3" t="s">
        <v>441</v>
      </c>
      <c r="E10111" s="4">
        <v>11</v>
      </c>
      <c r="F10111" s="4">
        <v>31</v>
      </c>
      <c r="G10111" s="3" t="s">
        <v>867</v>
      </c>
      <c r="H10111" s="3" t="s">
        <v>1199</v>
      </c>
      <c r="I10111" s="3" t="s">
        <v>37719</v>
      </c>
      <c r="J10111" s="3" t="s">
        <v>5554</v>
      </c>
    </row>
    <row r="10112" spans="1:10" s="6" customFormat="1" ht="15" customHeight="1" x14ac:dyDescent="0.3">
      <c r="A10112" s="3" t="s">
        <v>173</v>
      </c>
      <c r="B10112" s="3" t="s">
        <v>174</v>
      </c>
      <c r="C10112" s="3" t="s">
        <v>415</v>
      </c>
      <c r="D10112" s="3" t="s">
        <v>416</v>
      </c>
      <c r="E10112" s="4">
        <v>11</v>
      </c>
      <c r="F10112" s="4">
        <v>29</v>
      </c>
      <c r="G10112" s="3" t="s">
        <v>867</v>
      </c>
      <c r="H10112" s="3" t="s">
        <v>1177</v>
      </c>
      <c r="I10112" s="3" t="s">
        <v>37719</v>
      </c>
      <c r="J10112" s="3" t="s">
        <v>5554</v>
      </c>
    </row>
    <row r="10113" spans="1:10" s="6" customFormat="1" ht="15" customHeight="1" x14ac:dyDescent="0.3">
      <c r="A10113" s="3" t="s">
        <v>173</v>
      </c>
      <c r="B10113" s="3" t="s">
        <v>174</v>
      </c>
      <c r="C10113" s="3" t="s">
        <v>389</v>
      </c>
      <c r="D10113" s="3" t="s">
        <v>390</v>
      </c>
      <c r="E10113" s="4">
        <v>11</v>
      </c>
      <c r="F10113" s="4">
        <v>27</v>
      </c>
      <c r="G10113" s="3" t="s">
        <v>867</v>
      </c>
      <c r="H10113" s="3" t="s">
        <v>1127</v>
      </c>
      <c r="I10113" s="3" t="s">
        <v>37719</v>
      </c>
      <c r="J10113" s="3" t="s">
        <v>5554</v>
      </c>
    </row>
    <row r="10114" spans="1:10" s="6" customFormat="1" ht="15" customHeight="1" x14ac:dyDescent="0.3">
      <c r="A10114" s="3" t="s">
        <v>173</v>
      </c>
      <c r="B10114" s="3" t="s">
        <v>174</v>
      </c>
      <c r="C10114" s="3" t="s">
        <v>376</v>
      </c>
      <c r="D10114" s="3" t="s">
        <v>377</v>
      </c>
      <c r="E10114" s="4">
        <v>11</v>
      </c>
      <c r="F10114" s="4">
        <v>26</v>
      </c>
      <c r="G10114" s="3" t="s">
        <v>867</v>
      </c>
      <c r="H10114" s="3" t="s">
        <v>1119</v>
      </c>
      <c r="I10114" s="3" t="s">
        <v>37719</v>
      </c>
      <c r="J10114" s="3" t="s">
        <v>5554</v>
      </c>
    </row>
    <row r="10115" spans="1:10" s="6" customFormat="1" ht="15" customHeight="1" x14ac:dyDescent="0.3">
      <c r="A10115" s="3" t="s">
        <v>173</v>
      </c>
      <c r="B10115" s="3" t="s">
        <v>174</v>
      </c>
      <c r="C10115" s="3" t="s">
        <v>366</v>
      </c>
      <c r="D10115" s="3" t="s">
        <v>367</v>
      </c>
      <c r="E10115" s="4">
        <v>11</v>
      </c>
      <c r="F10115" s="4">
        <v>25</v>
      </c>
      <c r="G10115" s="3" t="s">
        <v>867</v>
      </c>
      <c r="H10115" s="3" t="s">
        <v>1110</v>
      </c>
      <c r="I10115" s="3" t="s">
        <v>37719</v>
      </c>
      <c r="J10115" s="3" t="s">
        <v>5554</v>
      </c>
    </row>
    <row r="10116" spans="1:10" s="6" customFormat="1" ht="15" customHeight="1" x14ac:dyDescent="0.3">
      <c r="A10116" s="3" t="s">
        <v>173</v>
      </c>
      <c r="B10116" s="3" t="s">
        <v>174</v>
      </c>
      <c r="C10116" s="3" t="s">
        <v>352</v>
      </c>
      <c r="D10116" s="3" t="s">
        <v>353</v>
      </c>
      <c r="E10116" s="4">
        <v>11</v>
      </c>
      <c r="F10116" s="4">
        <v>24</v>
      </c>
      <c r="G10116" s="3" t="s">
        <v>867</v>
      </c>
      <c r="H10116" s="3" t="s">
        <v>1092</v>
      </c>
      <c r="I10116" s="3" t="s">
        <v>37719</v>
      </c>
      <c r="J10116" s="3" t="s">
        <v>5554</v>
      </c>
    </row>
    <row r="10117" spans="1:10" s="6" customFormat="1" ht="15" customHeight="1" x14ac:dyDescent="0.3">
      <c r="A10117" s="3" t="s">
        <v>173</v>
      </c>
      <c r="B10117" s="3" t="s">
        <v>174</v>
      </c>
      <c r="C10117" s="3" t="s">
        <v>322</v>
      </c>
      <c r="D10117" s="3" t="s">
        <v>323</v>
      </c>
      <c r="E10117" s="4">
        <v>11</v>
      </c>
      <c r="F10117" s="4">
        <v>22</v>
      </c>
      <c r="G10117" s="3" t="s">
        <v>867</v>
      </c>
      <c r="H10117" s="3" t="s">
        <v>1065</v>
      </c>
      <c r="I10117" s="3" t="s">
        <v>37719</v>
      </c>
      <c r="J10117" s="3" t="s">
        <v>5554</v>
      </c>
    </row>
    <row r="10118" spans="1:10" s="6" customFormat="1" ht="15" customHeight="1" x14ac:dyDescent="0.3">
      <c r="A10118" s="3" t="s">
        <v>142</v>
      </c>
      <c r="B10118" s="3" t="s">
        <v>143</v>
      </c>
      <c r="C10118" s="3" t="s">
        <v>71</v>
      </c>
      <c r="D10118" s="3" t="s">
        <v>72</v>
      </c>
      <c r="E10118" s="4">
        <v>9</v>
      </c>
      <c r="F10118" s="4">
        <v>4</v>
      </c>
      <c r="G10118" s="3" t="s">
        <v>820</v>
      </c>
      <c r="H10118" s="3" t="s">
        <v>718</v>
      </c>
      <c r="I10118" s="3" t="s">
        <v>37719</v>
      </c>
      <c r="J10118" s="3" t="s">
        <v>5687</v>
      </c>
    </row>
    <row r="10119" spans="1:10" s="6" customFormat="1" ht="15" customHeight="1" x14ac:dyDescent="0.3">
      <c r="A10119" s="3" t="s">
        <v>142</v>
      </c>
      <c r="B10119" s="3" t="s">
        <v>143</v>
      </c>
      <c r="C10119" s="3" t="s">
        <v>86</v>
      </c>
      <c r="D10119" s="3" t="s">
        <v>87</v>
      </c>
      <c r="E10119" s="4">
        <v>9</v>
      </c>
      <c r="F10119" s="4">
        <v>5</v>
      </c>
      <c r="G10119" s="3" t="s">
        <v>820</v>
      </c>
      <c r="H10119" s="3" t="s">
        <v>731</v>
      </c>
      <c r="I10119" s="3" t="s">
        <v>37719</v>
      </c>
      <c r="J10119" s="3" t="s">
        <v>5687</v>
      </c>
    </row>
    <row r="10120" spans="1:10" s="6" customFormat="1" ht="15" customHeight="1" x14ac:dyDescent="0.3">
      <c r="A10120" s="3" t="s">
        <v>142</v>
      </c>
      <c r="B10120" s="3" t="s">
        <v>143</v>
      </c>
      <c r="C10120" s="3" t="s">
        <v>112</v>
      </c>
      <c r="D10120" s="3" t="s">
        <v>113</v>
      </c>
      <c r="E10120" s="4">
        <v>9</v>
      </c>
      <c r="F10120" s="4">
        <v>7</v>
      </c>
      <c r="G10120" s="3" t="s">
        <v>820</v>
      </c>
      <c r="H10120" s="3" t="s">
        <v>749</v>
      </c>
      <c r="I10120" s="3" t="s">
        <v>37719</v>
      </c>
      <c r="J10120" s="3" t="s">
        <v>5687</v>
      </c>
    </row>
    <row r="10121" spans="1:10" s="6" customFormat="1" ht="15" customHeight="1" x14ac:dyDescent="0.3">
      <c r="A10121" s="3" t="s">
        <v>142</v>
      </c>
      <c r="B10121" s="3" t="s">
        <v>143</v>
      </c>
      <c r="C10121" s="3" t="s">
        <v>128</v>
      </c>
      <c r="D10121" s="3" t="s">
        <v>129</v>
      </c>
      <c r="E10121" s="4">
        <v>9</v>
      </c>
      <c r="F10121" s="4">
        <v>8</v>
      </c>
      <c r="G10121" s="3" t="s">
        <v>820</v>
      </c>
      <c r="H10121" s="3" t="s">
        <v>803</v>
      </c>
      <c r="I10121" s="3" t="s">
        <v>37719</v>
      </c>
      <c r="J10121" s="3" t="s">
        <v>5687</v>
      </c>
    </row>
    <row r="10122" spans="1:10" s="6" customFormat="1" ht="15" customHeight="1" x14ac:dyDescent="0.3">
      <c r="A10122" s="3" t="s">
        <v>142</v>
      </c>
      <c r="B10122" s="3" t="s">
        <v>143</v>
      </c>
      <c r="C10122" s="3" t="s">
        <v>158</v>
      </c>
      <c r="D10122" s="3" t="s">
        <v>159</v>
      </c>
      <c r="E10122" s="4">
        <v>9</v>
      </c>
      <c r="F10122" s="4">
        <v>10</v>
      </c>
      <c r="G10122" s="3" t="s">
        <v>820</v>
      </c>
      <c r="H10122" s="3" t="s">
        <v>854</v>
      </c>
      <c r="I10122" s="3" t="s">
        <v>37719</v>
      </c>
      <c r="J10122" s="3" t="s">
        <v>5687</v>
      </c>
    </row>
    <row r="10123" spans="1:10" s="6" customFormat="1" ht="15" customHeight="1" x14ac:dyDescent="0.3">
      <c r="A10123" s="3" t="s">
        <v>142</v>
      </c>
      <c r="B10123" s="3" t="s">
        <v>143</v>
      </c>
      <c r="C10123" s="3" t="s">
        <v>219</v>
      </c>
      <c r="D10123" s="3" t="s">
        <v>220</v>
      </c>
      <c r="E10123" s="4">
        <v>9</v>
      </c>
      <c r="F10123" s="4">
        <v>14</v>
      </c>
      <c r="G10123" s="3" t="s">
        <v>820</v>
      </c>
      <c r="H10123" s="3" t="s">
        <v>977</v>
      </c>
      <c r="I10123" s="3" t="s">
        <v>37719</v>
      </c>
      <c r="J10123" s="3" t="s">
        <v>5687</v>
      </c>
    </row>
    <row r="10124" spans="1:10" s="6" customFormat="1" ht="15" customHeight="1" x14ac:dyDescent="0.3">
      <c r="A10124" s="3" t="s">
        <v>142</v>
      </c>
      <c r="B10124" s="3" t="s">
        <v>143</v>
      </c>
      <c r="C10124" s="3" t="s">
        <v>272</v>
      </c>
      <c r="D10124" s="3" t="s">
        <v>273</v>
      </c>
      <c r="E10124" s="4">
        <v>9</v>
      </c>
      <c r="F10124" s="4">
        <v>18</v>
      </c>
      <c r="G10124" s="3" t="s">
        <v>820</v>
      </c>
      <c r="H10124" s="3" t="s">
        <v>1009</v>
      </c>
      <c r="I10124" s="3" t="s">
        <v>37719</v>
      </c>
      <c r="J10124" s="3" t="s">
        <v>5687</v>
      </c>
    </row>
    <row r="10125" spans="1:10" s="6" customFormat="1" ht="15" customHeight="1" x14ac:dyDescent="0.3">
      <c r="A10125" s="3" t="s">
        <v>142</v>
      </c>
      <c r="B10125" s="3" t="s">
        <v>143</v>
      </c>
      <c r="C10125" s="3" t="s">
        <v>295</v>
      </c>
      <c r="D10125" s="3" t="s">
        <v>296</v>
      </c>
      <c r="E10125" s="4">
        <v>9</v>
      </c>
      <c r="F10125" s="4">
        <v>20</v>
      </c>
      <c r="G10125" s="3" t="s">
        <v>820</v>
      </c>
      <c r="H10125" s="3" t="s">
        <v>1028</v>
      </c>
      <c r="I10125" s="3" t="s">
        <v>37719</v>
      </c>
      <c r="J10125" s="3" t="s">
        <v>5687</v>
      </c>
    </row>
    <row r="10126" spans="1:10" s="6" customFormat="1" ht="15" customHeight="1" x14ac:dyDescent="0.3">
      <c r="A10126" s="3" t="s">
        <v>142</v>
      </c>
      <c r="B10126" s="3" t="s">
        <v>143</v>
      </c>
      <c r="C10126" s="3" t="s">
        <v>307</v>
      </c>
      <c r="D10126" s="3" t="s">
        <v>308</v>
      </c>
      <c r="E10126" s="4">
        <v>9</v>
      </c>
      <c r="F10126" s="4">
        <v>21</v>
      </c>
      <c r="G10126" s="3" t="s">
        <v>820</v>
      </c>
      <c r="H10126" s="3" t="s">
        <v>1051</v>
      </c>
      <c r="I10126" s="3" t="s">
        <v>37719</v>
      </c>
      <c r="J10126" s="3" t="s">
        <v>5687</v>
      </c>
    </row>
    <row r="10127" spans="1:10" s="6" customFormat="1" ht="15" customHeight="1" x14ac:dyDescent="0.3">
      <c r="A10127" s="3" t="s">
        <v>142</v>
      </c>
      <c r="B10127" s="3" t="s">
        <v>143</v>
      </c>
      <c r="C10127" s="3" t="s">
        <v>337</v>
      </c>
      <c r="D10127" s="3" t="s">
        <v>338</v>
      </c>
      <c r="E10127" s="4">
        <v>9</v>
      </c>
      <c r="F10127" s="4">
        <v>23</v>
      </c>
      <c r="G10127" s="3" t="s">
        <v>820</v>
      </c>
      <c r="H10127" s="3" t="s">
        <v>1068</v>
      </c>
      <c r="I10127" s="3" t="s">
        <v>37719</v>
      </c>
      <c r="J10127" s="3" t="s">
        <v>5687</v>
      </c>
    </row>
    <row r="10128" spans="1:10" s="6" customFormat="1" ht="15" customHeight="1" x14ac:dyDescent="0.3">
      <c r="A10128" s="3" t="s">
        <v>142</v>
      </c>
      <c r="B10128" s="3" t="s">
        <v>143</v>
      </c>
      <c r="C10128" s="3" t="s">
        <v>389</v>
      </c>
      <c r="D10128" s="3" t="s">
        <v>390</v>
      </c>
      <c r="E10128" s="4">
        <v>9</v>
      </c>
      <c r="F10128" s="4">
        <v>27</v>
      </c>
      <c r="G10128" s="3" t="s">
        <v>820</v>
      </c>
      <c r="H10128" s="3" t="s">
        <v>1127</v>
      </c>
      <c r="I10128" s="3" t="s">
        <v>37719</v>
      </c>
      <c r="J10128" s="3" t="s">
        <v>5687</v>
      </c>
    </row>
    <row r="10129" spans="1:10" s="6" customFormat="1" ht="15" customHeight="1" x14ac:dyDescent="0.3">
      <c r="A10129" s="3" t="s">
        <v>142</v>
      </c>
      <c r="B10129" s="3" t="s">
        <v>143</v>
      </c>
      <c r="C10129" s="3" t="s">
        <v>415</v>
      </c>
      <c r="D10129" s="3" t="s">
        <v>416</v>
      </c>
      <c r="E10129" s="4">
        <v>9</v>
      </c>
      <c r="F10129" s="4">
        <v>29</v>
      </c>
      <c r="G10129" s="3" t="s">
        <v>820</v>
      </c>
      <c r="H10129" s="3" t="s">
        <v>1177</v>
      </c>
      <c r="I10129" s="3" t="s">
        <v>37719</v>
      </c>
      <c r="J10129" s="3" t="s">
        <v>5687</v>
      </c>
    </row>
    <row r="10130" spans="1:10" s="6" customFormat="1" ht="15" customHeight="1" x14ac:dyDescent="0.3">
      <c r="A10130" s="3" t="s">
        <v>142</v>
      </c>
      <c r="B10130" s="3" t="s">
        <v>143</v>
      </c>
      <c r="C10130" s="3" t="s">
        <v>448</v>
      </c>
      <c r="D10130" s="3" t="s">
        <v>449</v>
      </c>
      <c r="E10130" s="4">
        <v>9</v>
      </c>
      <c r="F10130" s="4">
        <v>32</v>
      </c>
      <c r="G10130" s="3" t="s">
        <v>820</v>
      </c>
      <c r="H10130" s="3" t="s">
        <v>1201</v>
      </c>
      <c r="I10130" s="3" t="s">
        <v>37719</v>
      </c>
      <c r="J10130" s="3" t="s">
        <v>5687</v>
      </c>
    </row>
    <row r="10131" spans="1:10" s="6" customFormat="1" ht="15" customHeight="1" x14ac:dyDescent="0.3">
      <c r="A10131" s="3" t="s">
        <v>173</v>
      </c>
      <c r="B10131" s="3" t="s">
        <v>174</v>
      </c>
      <c r="C10131" s="3" t="s">
        <v>307</v>
      </c>
      <c r="D10131" s="3" t="s">
        <v>308</v>
      </c>
      <c r="E10131" s="4">
        <v>11</v>
      </c>
      <c r="F10131" s="4">
        <v>21</v>
      </c>
      <c r="G10131" s="3" t="s">
        <v>867</v>
      </c>
      <c r="H10131" s="3" t="s">
        <v>1051</v>
      </c>
      <c r="I10131" s="3" t="s">
        <v>37719</v>
      </c>
      <c r="J10131" s="3" t="s">
        <v>5554</v>
      </c>
    </row>
    <row r="10132" spans="1:10" s="6" customFormat="1" ht="15" customHeight="1" x14ac:dyDescent="0.3">
      <c r="A10132" s="3" t="s">
        <v>173</v>
      </c>
      <c r="B10132" s="3" t="s">
        <v>174</v>
      </c>
      <c r="C10132" s="3" t="s">
        <v>283</v>
      </c>
      <c r="D10132" s="3" t="s">
        <v>284</v>
      </c>
      <c r="E10132" s="4">
        <v>11</v>
      </c>
      <c r="F10132" s="4">
        <v>19</v>
      </c>
      <c r="G10132" s="3" t="s">
        <v>867</v>
      </c>
      <c r="H10132" s="3" t="s">
        <v>1019</v>
      </c>
      <c r="I10132" s="3" t="s">
        <v>37719</v>
      </c>
      <c r="J10132" s="3" t="s">
        <v>5554</v>
      </c>
    </row>
    <row r="10133" spans="1:10" s="6" customFormat="1" ht="15" customHeight="1" x14ac:dyDescent="0.3">
      <c r="A10133" s="3" t="s">
        <v>173</v>
      </c>
      <c r="B10133" s="3" t="s">
        <v>174</v>
      </c>
      <c r="C10133" s="3" t="s">
        <v>376</v>
      </c>
      <c r="D10133" s="3" t="s">
        <v>377</v>
      </c>
      <c r="E10133" s="4">
        <v>11</v>
      </c>
      <c r="F10133" s="4">
        <v>26</v>
      </c>
      <c r="G10133" s="3" t="s">
        <v>867</v>
      </c>
      <c r="H10133" s="3" t="s">
        <v>1119</v>
      </c>
      <c r="I10133" s="3" t="s">
        <v>37719</v>
      </c>
      <c r="J10133" s="3" t="s">
        <v>37721</v>
      </c>
    </row>
    <row r="10134" spans="1:10" s="6" customFormat="1" ht="15" customHeight="1" x14ac:dyDescent="0.3">
      <c r="A10134" s="3" t="s">
        <v>173</v>
      </c>
      <c r="B10134" s="3" t="s">
        <v>174</v>
      </c>
      <c r="C10134" s="3" t="s">
        <v>493</v>
      </c>
      <c r="D10134" s="3" t="s">
        <v>494</v>
      </c>
      <c r="E10134" s="4">
        <v>11</v>
      </c>
      <c r="F10134" s="4">
        <v>36</v>
      </c>
      <c r="G10134" s="3" t="s">
        <v>867</v>
      </c>
      <c r="H10134" s="3" t="s">
        <v>1241</v>
      </c>
      <c r="I10134" s="3" t="s">
        <v>37719</v>
      </c>
      <c r="J10134" s="3" t="s">
        <v>37721</v>
      </c>
    </row>
    <row r="10135" spans="1:10" s="6" customFormat="1" ht="15" customHeight="1" x14ac:dyDescent="0.3">
      <c r="A10135" s="3" t="s">
        <v>142</v>
      </c>
      <c r="B10135" s="3" t="s">
        <v>143</v>
      </c>
      <c r="C10135" s="3" t="s">
        <v>57</v>
      </c>
      <c r="D10135" s="3" t="s">
        <v>58</v>
      </c>
      <c r="E10135" s="4">
        <v>9</v>
      </c>
      <c r="F10135" s="4">
        <v>3</v>
      </c>
      <c r="G10135" s="3" t="s">
        <v>820</v>
      </c>
      <c r="H10135" s="3" t="s">
        <v>705</v>
      </c>
      <c r="I10135" s="3" t="s">
        <v>37719</v>
      </c>
      <c r="J10135" s="3" t="s">
        <v>5624</v>
      </c>
    </row>
    <row r="10136" spans="1:10" s="6" customFormat="1" ht="15" customHeight="1" x14ac:dyDescent="0.3">
      <c r="A10136" s="3" t="s">
        <v>173</v>
      </c>
      <c r="B10136" s="3" t="s">
        <v>174</v>
      </c>
      <c r="C10136" s="3" t="s">
        <v>232</v>
      </c>
      <c r="D10136" s="3" t="s">
        <v>233</v>
      </c>
      <c r="E10136" s="4">
        <v>11</v>
      </c>
      <c r="F10136" s="4">
        <v>15</v>
      </c>
      <c r="G10136" s="3" t="s">
        <v>867</v>
      </c>
      <c r="H10136" s="3" t="s">
        <v>986</v>
      </c>
      <c r="I10136" s="3" t="s">
        <v>37719</v>
      </c>
      <c r="J10136" s="3" t="s">
        <v>37721</v>
      </c>
    </row>
    <row r="10137" spans="1:10" s="6" customFormat="1" ht="15" customHeight="1" x14ac:dyDescent="0.3">
      <c r="A10137" s="3" t="s">
        <v>173</v>
      </c>
      <c r="B10137" s="3" t="s">
        <v>174</v>
      </c>
      <c r="C10137" s="3" t="s">
        <v>219</v>
      </c>
      <c r="D10137" s="3" t="s">
        <v>220</v>
      </c>
      <c r="E10137" s="4">
        <v>11</v>
      </c>
      <c r="F10137" s="4">
        <v>14</v>
      </c>
      <c r="G10137" s="3" t="s">
        <v>867</v>
      </c>
      <c r="H10137" s="3" t="s">
        <v>977</v>
      </c>
      <c r="I10137" s="3" t="s">
        <v>37719</v>
      </c>
      <c r="J10137" s="3" t="s">
        <v>37721</v>
      </c>
    </row>
    <row r="10138" spans="1:10" s="6" customFormat="1" ht="15" customHeight="1" x14ac:dyDescent="0.3">
      <c r="A10138" s="3" t="s">
        <v>142</v>
      </c>
      <c r="B10138" s="3" t="s">
        <v>143</v>
      </c>
      <c r="C10138" s="3" t="s">
        <v>57</v>
      </c>
      <c r="D10138" s="3" t="s">
        <v>58</v>
      </c>
      <c r="E10138" s="4">
        <v>9</v>
      </c>
      <c r="F10138" s="4">
        <v>3</v>
      </c>
      <c r="G10138" s="3" t="s">
        <v>820</v>
      </c>
      <c r="H10138" s="3" t="s">
        <v>705</v>
      </c>
      <c r="I10138" s="3" t="s">
        <v>37719</v>
      </c>
      <c r="J10138" s="3" t="s">
        <v>5805</v>
      </c>
    </row>
    <row r="10139" spans="1:10" s="6" customFormat="1" ht="15" customHeight="1" x14ac:dyDescent="0.3">
      <c r="A10139" s="3" t="s">
        <v>142</v>
      </c>
      <c r="B10139" s="3" t="s">
        <v>143</v>
      </c>
      <c r="C10139" s="3" t="s">
        <v>42</v>
      </c>
      <c r="D10139" s="3" t="s">
        <v>43</v>
      </c>
      <c r="E10139" s="4">
        <v>9</v>
      </c>
      <c r="F10139" s="4">
        <v>2</v>
      </c>
      <c r="G10139" s="3" t="s">
        <v>820</v>
      </c>
      <c r="H10139" s="3" t="s">
        <v>686</v>
      </c>
      <c r="I10139" s="3" t="s">
        <v>37719</v>
      </c>
      <c r="J10139" s="3" t="s">
        <v>5805</v>
      </c>
    </row>
    <row r="10140" spans="1:10" s="6" customFormat="1" ht="15" customHeight="1" x14ac:dyDescent="0.3">
      <c r="A10140" s="3" t="s">
        <v>142</v>
      </c>
      <c r="B10140" s="3" t="s">
        <v>143</v>
      </c>
      <c r="C10140" s="3" t="s">
        <v>86</v>
      </c>
      <c r="D10140" s="3" t="s">
        <v>87</v>
      </c>
      <c r="E10140" s="4">
        <v>9</v>
      </c>
      <c r="F10140" s="4">
        <v>5</v>
      </c>
      <c r="G10140" s="3" t="s">
        <v>820</v>
      </c>
      <c r="H10140" s="3" t="s">
        <v>731</v>
      </c>
      <c r="I10140" s="3" t="s">
        <v>37719</v>
      </c>
      <c r="J10140" s="3" t="s">
        <v>5624</v>
      </c>
    </row>
    <row r="10141" spans="1:10" s="6" customFormat="1" ht="15" customHeight="1" x14ac:dyDescent="0.3">
      <c r="A10141" s="3" t="s">
        <v>173</v>
      </c>
      <c r="B10141" s="3" t="s">
        <v>174</v>
      </c>
      <c r="C10141" s="3" t="s">
        <v>204</v>
      </c>
      <c r="D10141" s="3" t="s">
        <v>205</v>
      </c>
      <c r="E10141" s="4">
        <v>11</v>
      </c>
      <c r="F10141" s="4">
        <v>13</v>
      </c>
      <c r="G10141" s="3" t="s">
        <v>867</v>
      </c>
      <c r="H10141" s="3" t="s">
        <v>956</v>
      </c>
      <c r="I10141" s="3" t="s">
        <v>37719</v>
      </c>
      <c r="J10141" s="3" t="s">
        <v>37721</v>
      </c>
    </row>
    <row r="10142" spans="1:10" s="6" customFormat="1" ht="15" customHeight="1" x14ac:dyDescent="0.3">
      <c r="A10142" s="3" t="s">
        <v>173</v>
      </c>
      <c r="B10142" s="3" t="s">
        <v>174</v>
      </c>
      <c r="C10142" s="3" t="s">
        <v>189</v>
      </c>
      <c r="D10142" s="3" t="s">
        <v>190</v>
      </c>
      <c r="E10142" s="4">
        <v>11</v>
      </c>
      <c r="F10142" s="4">
        <v>12</v>
      </c>
      <c r="G10142" s="3" t="s">
        <v>867</v>
      </c>
      <c r="H10142" s="3" t="s">
        <v>948</v>
      </c>
      <c r="I10142" s="3" t="s">
        <v>37719</v>
      </c>
      <c r="J10142" s="3" t="s">
        <v>37721</v>
      </c>
    </row>
    <row r="10143" spans="1:10" s="6" customFormat="1" ht="15" customHeight="1" x14ac:dyDescent="0.3">
      <c r="A10143" s="3" t="s">
        <v>173</v>
      </c>
      <c r="B10143" s="3" t="s">
        <v>174</v>
      </c>
      <c r="C10143" s="3" t="s">
        <v>158</v>
      </c>
      <c r="D10143" s="3" t="s">
        <v>159</v>
      </c>
      <c r="E10143" s="4">
        <v>11</v>
      </c>
      <c r="F10143" s="4">
        <v>10</v>
      </c>
      <c r="G10143" s="3" t="s">
        <v>867</v>
      </c>
      <c r="H10143" s="3" t="s">
        <v>854</v>
      </c>
      <c r="I10143" s="3" t="s">
        <v>37719</v>
      </c>
      <c r="J10143" s="3" t="s">
        <v>37721</v>
      </c>
    </row>
    <row r="10144" spans="1:10" s="6" customFormat="1" ht="15" customHeight="1" x14ac:dyDescent="0.3">
      <c r="A10144" s="3" t="s">
        <v>173</v>
      </c>
      <c r="B10144" s="3" t="s">
        <v>174</v>
      </c>
      <c r="C10144" s="3" t="s">
        <v>142</v>
      </c>
      <c r="D10144" s="3" t="s">
        <v>143</v>
      </c>
      <c r="E10144" s="4">
        <v>11</v>
      </c>
      <c r="F10144" s="4">
        <v>9</v>
      </c>
      <c r="G10144" s="3" t="s">
        <v>867</v>
      </c>
      <c r="H10144" s="3" t="s">
        <v>820</v>
      </c>
      <c r="I10144" s="3" t="s">
        <v>37719</v>
      </c>
      <c r="J10144" s="3" t="s">
        <v>37721</v>
      </c>
    </row>
    <row r="10145" spans="1:10" s="6" customFormat="1" ht="15" customHeight="1" x14ac:dyDescent="0.3">
      <c r="A10145" s="3" t="s">
        <v>173</v>
      </c>
      <c r="B10145" s="3" t="s">
        <v>174</v>
      </c>
      <c r="C10145" s="3" t="s">
        <v>112</v>
      </c>
      <c r="D10145" s="3" t="s">
        <v>113</v>
      </c>
      <c r="E10145" s="4">
        <v>11</v>
      </c>
      <c r="F10145" s="4">
        <v>7</v>
      </c>
      <c r="G10145" s="3" t="s">
        <v>867</v>
      </c>
      <c r="H10145" s="3" t="s">
        <v>749</v>
      </c>
      <c r="I10145" s="3" t="s">
        <v>37719</v>
      </c>
      <c r="J10145" s="3" t="s">
        <v>37721</v>
      </c>
    </row>
    <row r="10146" spans="1:10" s="6" customFormat="1" ht="15" customHeight="1" x14ac:dyDescent="0.3">
      <c r="A10146" s="3" t="s">
        <v>173</v>
      </c>
      <c r="B10146" s="3" t="s">
        <v>174</v>
      </c>
      <c r="C10146" s="3" t="s">
        <v>86</v>
      </c>
      <c r="D10146" s="3" t="s">
        <v>87</v>
      </c>
      <c r="E10146" s="4">
        <v>11</v>
      </c>
      <c r="F10146" s="4">
        <v>5</v>
      </c>
      <c r="G10146" s="3" t="s">
        <v>867</v>
      </c>
      <c r="H10146" s="3" t="s">
        <v>731</v>
      </c>
      <c r="I10146" s="3" t="s">
        <v>37719</v>
      </c>
      <c r="J10146" s="3" t="s">
        <v>37721</v>
      </c>
    </row>
    <row r="10147" spans="1:10" s="6" customFormat="1" ht="15" customHeight="1" x14ac:dyDescent="0.3">
      <c r="A10147" s="3" t="s">
        <v>173</v>
      </c>
      <c r="B10147" s="3" t="s">
        <v>174</v>
      </c>
      <c r="C10147" s="3" t="s">
        <v>71</v>
      </c>
      <c r="D10147" s="3" t="s">
        <v>72</v>
      </c>
      <c r="E10147" s="4">
        <v>11</v>
      </c>
      <c r="F10147" s="4">
        <v>4</v>
      </c>
      <c r="G10147" s="3" t="s">
        <v>867</v>
      </c>
      <c r="H10147" s="3" t="s">
        <v>718</v>
      </c>
      <c r="I10147" s="3" t="s">
        <v>37719</v>
      </c>
      <c r="J10147" s="3" t="s">
        <v>37721</v>
      </c>
    </row>
    <row r="10148" spans="1:10" s="6" customFormat="1" ht="15" customHeight="1" x14ac:dyDescent="0.3">
      <c r="A10148" s="3" t="s">
        <v>173</v>
      </c>
      <c r="B10148" s="3" t="s">
        <v>174</v>
      </c>
      <c r="C10148" s="3" t="s">
        <v>57</v>
      </c>
      <c r="D10148" s="3" t="s">
        <v>58</v>
      </c>
      <c r="E10148" s="4">
        <v>11</v>
      </c>
      <c r="F10148" s="4">
        <v>3</v>
      </c>
      <c r="G10148" s="3" t="s">
        <v>867</v>
      </c>
      <c r="H10148" s="3" t="s">
        <v>705</v>
      </c>
      <c r="I10148" s="3" t="s">
        <v>37719</v>
      </c>
      <c r="J10148" s="3" t="s">
        <v>37721</v>
      </c>
    </row>
    <row r="10149" spans="1:10" s="6" customFormat="1" ht="15" customHeight="1" x14ac:dyDescent="0.3">
      <c r="A10149" s="3" t="s">
        <v>173</v>
      </c>
      <c r="B10149" s="3" t="s">
        <v>174</v>
      </c>
      <c r="C10149" s="3" t="s">
        <v>25</v>
      </c>
      <c r="D10149" s="3" t="s">
        <v>26</v>
      </c>
      <c r="E10149" s="4">
        <v>11</v>
      </c>
      <c r="F10149" s="4">
        <v>1</v>
      </c>
      <c r="G10149" s="3" t="s">
        <v>867</v>
      </c>
      <c r="H10149" s="3" t="s">
        <v>623</v>
      </c>
      <c r="I10149" s="3" t="s">
        <v>37719</v>
      </c>
      <c r="J10149" s="3" t="s">
        <v>37721</v>
      </c>
    </row>
    <row r="10150" spans="1:10" s="6" customFormat="1" ht="15" customHeight="1" x14ac:dyDescent="0.3">
      <c r="A10150" s="3" t="s">
        <v>173</v>
      </c>
      <c r="B10150" s="3" t="s">
        <v>174</v>
      </c>
      <c r="C10150" s="3" t="s">
        <v>517</v>
      </c>
      <c r="D10150" s="3" t="s">
        <v>518</v>
      </c>
      <c r="E10150" s="4">
        <v>11</v>
      </c>
      <c r="F10150" s="4">
        <v>38</v>
      </c>
      <c r="G10150" s="3" t="s">
        <v>867</v>
      </c>
      <c r="H10150" s="3" t="s">
        <v>1260</v>
      </c>
      <c r="I10150" s="3" t="s">
        <v>37719</v>
      </c>
      <c r="J10150" s="3" t="s">
        <v>6298</v>
      </c>
    </row>
    <row r="10151" spans="1:10" s="6" customFormat="1" ht="15" customHeight="1" x14ac:dyDescent="0.3">
      <c r="A10151" s="3" t="s">
        <v>173</v>
      </c>
      <c r="B10151" s="3" t="s">
        <v>174</v>
      </c>
      <c r="C10151" s="3" t="s">
        <v>440</v>
      </c>
      <c r="D10151" s="3" t="s">
        <v>441</v>
      </c>
      <c r="E10151" s="4">
        <v>11</v>
      </c>
      <c r="F10151" s="4">
        <v>31</v>
      </c>
      <c r="G10151" s="3" t="s">
        <v>867</v>
      </c>
      <c r="H10151" s="3" t="s">
        <v>1199</v>
      </c>
      <c r="I10151" s="3" t="s">
        <v>37719</v>
      </c>
      <c r="J10151" s="3" t="s">
        <v>6298</v>
      </c>
    </row>
    <row r="10152" spans="1:10" s="6" customFormat="1" ht="15" customHeight="1" x14ac:dyDescent="0.3">
      <c r="A10152" s="3" t="s">
        <v>173</v>
      </c>
      <c r="B10152" s="3" t="s">
        <v>174</v>
      </c>
      <c r="C10152" s="3" t="s">
        <v>307</v>
      </c>
      <c r="D10152" s="3" t="s">
        <v>308</v>
      </c>
      <c r="E10152" s="4">
        <v>11</v>
      </c>
      <c r="F10152" s="4">
        <v>21</v>
      </c>
      <c r="G10152" s="3" t="s">
        <v>867</v>
      </c>
      <c r="H10152" s="3" t="s">
        <v>1051</v>
      </c>
      <c r="I10152" s="3" t="s">
        <v>37719</v>
      </c>
      <c r="J10152" s="3" t="s">
        <v>6298</v>
      </c>
    </row>
    <row r="10153" spans="1:10" s="6" customFormat="1" ht="15" customHeight="1" x14ac:dyDescent="0.3">
      <c r="A10153" s="3" t="s">
        <v>173</v>
      </c>
      <c r="B10153" s="3" t="s">
        <v>174</v>
      </c>
      <c r="C10153" s="3" t="s">
        <v>246</v>
      </c>
      <c r="D10153" s="3" t="s">
        <v>247</v>
      </c>
      <c r="E10153" s="4">
        <v>11</v>
      </c>
      <c r="F10153" s="4">
        <v>16</v>
      </c>
      <c r="G10153" s="3" t="s">
        <v>867</v>
      </c>
      <c r="H10153" s="3" t="s">
        <v>989</v>
      </c>
      <c r="I10153" s="3" t="s">
        <v>37719</v>
      </c>
      <c r="J10153" s="3" t="s">
        <v>6298</v>
      </c>
    </row>
    <row r="10154" spans="1:10" s="6" customFormat="1" ht="15" customHeight="1" x14ac:dyDescent="0.3">
      <c r="A10154" s="3" t="s">
        <v>173</v>
      </c>
      <c r="B10154" s="3" t="s">
        <v>174</v>
      </c>
      <c r="C10154" s="3" t="s">
        <v>605</v>
      </c>
      <c r="D10154" s="3" t="s">
        <v>606</v>
      </c>
      <c r="E10154" s="4">
        <v>11</v>
      </c>
      <c r="F10154" s="4">
        <v>45</v>
      </c>
      <c r="G10154" s="3" t="s">
        <v>867</v>
      </c>
      <c r="H10154" s="3" t="s">
        <v>1340</v>
      </c>
      <c r="I10154" s="3" t="s">
        <v>37719</v>
      </c>
      <c r="J10154" s="3" t="s">
        <v>37720</v>
      </c>
    </row>
    <row r="10155" spans="1:10" s="6" customFormat="1" ht="15" customHeight="1" x14ac:dyDescent="0.3">
      <c r="A10155" s="3" t="s">
        <v>173</v>
      </c>
      <c r="B10155" s="3" t="s">
        <v>174</v>
      </c>
      <c r="C10155" s="3" t="s">
        <v>581</v>
      </c>
      <c r="D10155" s="3" t="s">
        <v>582</v>
      </c>
      <c r="E10155" s="4">
        <v>11</v>
      </c>
      <c r="F10155" s="4">
        <v>43</v>
      </c>
      <c r="G10155" s="3" t="s">
        <v>867</v>
      </c>
      <c r="H10155" s="3" t="s">
        <v>1321</v>
      </c>
      <c r="I10155" s="3" t="s">
        <v>37719</v>
      </c>
      <c r="J10155" s="3" t="s">
        <v>37720</v>
      </c>
    </row>
    <row r="10156" spans="1:10" s="6" customFormat="1" ht="15" customHeight="1" x14ac:dyDescent="0.3">
      <c r="A10156" s="3" t="s">
        <v>173</v>
      </c>
      <c r="B10156" s="3" t="s">
        <v>174</v>
      </c>
      <c r="C10156" s="3" t="s">
        <v>568</v>
      </c>
      <c r="D10156" s="3" t="s">
        <v>569</v>
      </c>
      <c r="E10156" s="4">
        <v>11</v>
      </c>
      <c r="F10156" s="4">
        <v>42</v>
      </c>
      <c r="G10156" s="3" t="s">
        <v>867</v>
      </c>
      <c r="H10156" s="3" t="s">
        <v>1302</v>
      </c>
      <c r="I10156" s="3" t="s">
        <v>37719</v>
      </c>
      <c r="J10156" s="3" t="s">
        <v>37720</v>
      </c>
    </row>
    <row r="10157" spans="1:10" s="6" customFormat="1" ht="15" customHeight="1" x14ac:dyDescent="0.3">
      <c r="A10157" s="3" t="s">
        <v>173</v>
      </c>
      <c r="B10157" s="3" t="s">
        <v>174</v>
      </c>
      <c r="C10157" s="3" t="s">
        <v>545</v>
      </c>
      <c r="D10157" s="3" t="s">
        <v>546</v>
      </c>
      <c r="E10157" s="4">
        <v>11</v>
      </c>
      <c r="F10157" s="4">
        <v>40</v>
      </c>
      <c r="G10157" s="3" t="s">
        <v>867</v>
      </c>
      <c r="H10157" s="3" t="s">
        <v>1276</v>
      </c>
      <c r="I10157" s="3" t="s">
        <v>37719</v>
      </c>
      <c r="J10157" s="3" t="s">
        <v>37720</v>
      </c>
    </row>
    <row r="10158" spans="1:10" s="6" customFormat="1" ht="15" customHeight="1" x14ac:dyDescent="0.3">
      <c r="A10158" s="3" t="s">
        <v>173</v>
      </c>
      <c r="B10158" s="3" t="s">
        <v>174</v>
      </c>
      <c r="C10158" s="3" t="s">
        <v>504</v>
      </c>
      <c r="D10158" s="3" t="s">
        <v>505</v>
      </c>
      <c r="E10158" s="4">
        <v>11</v>
      </c>
      <c r="F10158" s="4">
        <v>37</v>
      </c>
      <c r="G10158" s="3" t="s">
        <v>867</v>
      </c>
      <c r="H10158" s="3" t="s">
        <v>1246</v>
      </c>
      <c r="I10158" s="3" t="s">
        <v>37719</v>
      </c>
      <c r="J10158" s="3" t="s">
        <v>37720</v>
      </c>
    </row>
    <row r="10159" spans="1:10" s="6" customFormat="1" ht="15" customHeight="1" x14ac:dyDescent="0.3">
      <c r="A10159" s="3" t="s">
        <v>173</v>
      </c>
      <c r="B10159" s="3" t="s">
        <v>174</v>
      </c>
      <c r="C10159" s="3" t="s">
        <v>459</v>
      </c>
      <c r="D10159" s="3" t="s">
        <v>460</v>
      </c>
      <c r="E10159" s="4">
        <v>11</v>
      </c>
      <c r="F10159" s="4">
        <v>33</v>
      </c>
      <c r="G10159" s="3" t="s">
        <v>867</v>
      </c>
      <c r="H10159" s="3" t="s">
        <v>1221</v>
      </c>
      <c r="I10159" s="3" t="s">
        <v>37719</v>
      </c>
      <c r="J10159" s="3" t="s">
        <v>37720</v>
      </c>
    </row>
    <row r="10160" spans="1:10" s="6" customFormat="1" ht="15" customHeight="1" x14ac:dyDescent="0.3">
      <c r="A10160" s="3" t="s">
        <v>173</v>
      </c>
      <c r="B10160" s="3" t="s">
        <v>174</v>
      </c>
      <c r="C10160" s="3" t="s">
        <v>440</v>
      </c>
      <c r="D10160" s="3" t="s">
        <v>441</v>
      </c>
      <c r="E10160" s="4">
        <v>11</v>
      </c>
      <c r="F10160" s="4">
        <v>31</v>
      </c>
      <c r="G10160" s="3" t="s">
        <v>867</v>
      </c>
      <c r="H10160" s="3" t="s">
        <v>1199</v>
      </c>
      <c r="I10160" s="3" t="s">
        <v>37719</v>
      </c>
      <c r="J10160" s="3" t="s">
        <v>37720</v>
      </c>
    </row>
    <row r="10161" spans="1:10" s="6" customFormat="1" ht="15" customHeight="1" x14ac:dyDescent="0.3">
      <c r="A10161" s="3" t="s">
        <v>173</v>
      </c>
      <c r="B10161" s="3" t="s">
        <v>174</v>
      </c>
      <c r="C10161" s="3" t="s">
        <v>430</v>
      </c>
      <c r="D10161" s="3" t="s">
        <v>431</v>
      </c>
      <c r="E10161" s="4">
        <v>11</v>
      </c>
      <c r="F10161" s="4">
        <v>30</v>
      </c>
      <c r="G10161" s="3" t="s">
        <v>867</v>
      </c>
      <c r="H10161" s="3" t="s">
        <v>1191</v>
      </c>
      <c r="I10161" s="3" t="s">
        <v>37719</v>
      </c>
      <c r="J10161" s="3" t="s">
        <v>37720</v>
      </c>
    </row>
    <row r="10162" spans="1:10" s="6" customFormat="1" ht="15" customHeight="1" x14ac:dyDescent="0.3">
      <c r="A10162" s="3" t="s">
        <v>173</v>
      </c>
      <c r="B10162" s="3" t="s">
        <v>174</v>
      </c>
      <c r="C10162" s="3" t="s">
        <v>415</v>
      </c>
      <c r="D10162" s="3" t="s">
        <v>416</v>
      </c>
      <c r="E10162" s="4">
        <v>11</v>
      </c>
      <c r="F10162" s="4">
        <v>29</v>
      </c>
      <c r="G10162" s="3" t="s">
        <v>867</v>
      </c>
      <c r="H10162" s="3" t="s">
        <v>1177</v>
      </c>
      <c r="I10162" s="3" t="s">
        <v>37719</v>
      </c>
      <c r="J10162" s="3" t="s">
        <v>37720</v>
      </c>
    </row>
    <row r="10163" spans="1:10" s="6" customFormat="1" ht="15" customHeight="1" x14ac:dyDescent="0.3">
      <c r="A10163" s="3" t="s">
        <v>173</v>
      </c>
      <c r="B10163" s="3" t="s">
        <v>174</v>
      </c>
      <c r="C10163" s="3" t="s">
        <v>246</v>
      </c>
      <c r="D10163" s="3" t="s">
        <v>247</v>
      </c>
      <c r="E10163" s="4">
        <v>11</v>
      </c>
      <c r="F10163" s="4">
        <v>16</v>
      </c>
      <c r="G10163" s="3" t="s">
        <v>867</v>
      </c>
      <c r="H10163" s="3" t="s">
        <v>989</v>
      </c>
      <c r="I10163" s="3" t="s">
        <v>37719</v>
      </c>
      <c r="J10163" s="3" t="s">
        <v>37721</v>
      </c>
    </row>
    <row r="10164" spans="1:10" s="6" customFormat="1" ht="15" customHeight="1" x14ac:dyDescent="0.3">
      <c r="A10164" s="3" t="s">
        <v>173</v>
      </c>
      <c r="B10164" s="3" t="s">
        <v>174</v>
      </c>
      <c r="C10164" s="3" t="s">
        <v>260</v>
      </c>
      <c r="D10164" s="3" t="s">
        <v>261</v>
      </c>
      <c r="E10164" s="4">
        <v>11</v>
      </c>
      <c r="F10164" s="4">
        <v>17</v>
      </c>
      <c r="G10164" s="3" t="s">
        <v>867</v>
      </c>
      <c r="H10164" s="3" t="s">
        <v>1005</v>
      </c>
      <c r="I10164" s="3" t="s">
        <v>37719</v>
      </c>
      <c r="J10164" s="3" t="s">
        <v>37721</v>
      </c>
    </row>
    <row r="10165" spans="1:10" s="6" customFormat="1" ht="15" customHeight="1" x14ac:dyDescent="0.3">
      <c r="A10165" s="3" t="s">
        <v>142</v>
      </c>
      <c r="B10165" s="3" t="s">
        <v>143</v>
      </c>
      <c r="C10165" s="3" t="s">
        <v>204</v>
      </c>
      <c r="D10165" s="3" t="s">
        <v>205</v>
      </c>
      <c r="E10165" s="4">
        <v>9</v>
      </c>
      <c r="F10165" s="4">
        <v>13</v>
      </c>
      <c r="G10165" s="3" t="s">
        <v>820</v>
      </c>
      <c r="H10165" s="3" t="s">
        <v>956</v>
      </c>
      <c r="I10165" s="3" t="s">
        <v>37719</v>
      </c>
      <c r="J10165" s="3" t="s">
        <v>5805</v>
      </c>
    </row>
    <row r="10166" spans="1:10" s="6" customFormat="1" ht="15" customHeight="1" x14ac:dyDescent="0.3">
      <c r="A10166" s="3" t="s">
        <v>173</v>
      </c>
      <c r="B10166" s="3" t="s">
        <v>174</v>
      </c>
      <c r="C10166" s="3" t="s">
        <v>295</v>
      </c>
      <c r="D10166" s="3" t="s">
        <v>296</v>
      </c>
      <c r="E10166" s="4">
        <v>11</v>
      </c>
      <c r="F10166" s="4">
        <v>20</v>
      </c>
      <c r="G10166" s="3" t="s">
        <v>867</v>
      </c>
      <c r="H10166" s="3" t="s">
        <v>1028</v>
      </c>
      <c r="I10166" s="3" t="s">
        <v>37719</v>
      </c>
      <c r="J10166" s="3" t="s">
        <v>37721</v>
      </c>
    </row>
    <row r="10167" spans="1:10" s="6" customFormat="1" ht="15" customHeight="1" x14ac:dyDescent="0.3">
      <c r="A10167" s="3" t="s">
        <v>173</v>
      </c>
      <c r="B10167" s="3" t="s">
        <v>174</v>
      </c>
      <c r="C10167" s="3" t="s">
        <v>272</v>
      </c>
      <c r="D10167" s="3" t="s">
        <v>273</v>
      </c>
      <c r="E10167" s="4">
        <v>11</v>
      </c>
      <c r="F10167" s="4">
        <v>18</v>
      </c>
      <c r="G10167" s="3" t="s">
        <v>867</v>
      </c>
      <c r="H10167" s="3" t="s">
        <v>1009</v>
      </c>
      <c r="I10167" s="3" t="s">
        <v>37719</v>
      </c>
      <c r="J10167" s="3" t="s">
        <v>37721</v>
      </c>
    </row>
    <row r="10168" spans="1:10" s="6" customFormat="1" ht="15" customHeight="1" x14ac:dyDescent="0.3">
      <c r="A10168" s="3" t="s">
        <v>173</v>
      </c>
      <c r="B10168" s="3" t="s">
        <v>174</v>
      </c>
      <c r="C10168" s="3" t="s">
        <v>322</v>
      </c>
      <c r="D10168" s="3" t="s">
        <v>323</v>
      </c>
      <c r="E10168" s="4">
        <v>11</v>
      </c>
      <c r="F10168" s="4">
        <v>22</v>
      </c>
      <c r="G10168" s="3" t="s">
        <v>867</v>
      </c>
      <c r="H10168" s="3" t="s">
        <v>1065</v>
      </c>
      <c r="I10168" s="3" t="s">
        <v>37719</v>
      </c>
      <c r="J10168" s="3" t="s">
        <v>37721</v>
      </c>
    </row>
    <row r="10169" spans="1:10" s="6" customFormat="1" ht="15" customHeight="1" x14ac:dyDescent="0.3">
      <c r="A10169" s="3" t="s">
        <v>173</v>
      </c>
      <c r="B10169" s="3" t="s">
        <v>174</v>
      </c>
      <c r="C10169" s="3" t="s">
        <v>352</v>
      </c>
      <c r="D10169" s="3" t="s">
        <v>353</v>
      </c>
      <c r="E10169" s="4">
        <v>11</v>
      </c>
      <c r="F10169" s="4">
        <v>24</v>
      </c>
      <c r="G10169" s="3" t="s">
        <v>867</v>
      </c>
      <c r="H10169" s="3" t="s">
        <v>1092</v>
      </c>
      <c r="I10169" s="3" t="s">
        <v>37719</v>
      </c>
      <c r="J10169" s="3" t="s">
        <v>37721</v>
      </c>
    </row>
    <row r="10170" spans="1:10" s="6" customFormat="1" ht="15" customHeight="1" x14ac:dyDescent="0.3">
      <c r="A10170" s="3" t="s">
        <v>173</v>
      </c>
      <c r="B10170" s="3" t="s">
        <v>174</v>
      </c>
      <c r="C10170" s="3" t="s">
        <v>283</v>
      </c>
      <c r="D10170" s="3" t="s">
        <v>284</v>
      </c>
      <c r="E10170" s="4">
        <v>11</v>
      </c>
      <c r="F10170" s="4">
        <v>19</v>
      </c>
      <c r="G10170" s="3" t="s">
        <v>867</v>
      </c>
      <c r="H10170" s="3" t="s">
        <v>1019</v>
      </c>
      <c r="I10170" s="3" t="s">
        <v>37719</v>
      </c>
      <c r="J10170" s="3" t="s">
        <v>37721</v>
      </c>
    </row>
    <row r="10171" spans="1:10" s="6" customFormat="1" ht="15" customHeight="1" x14ac:dyDescent="0.3">
      <c r="A10171" s="3" t="s">
        <v>173</v>
      </c>
      <c r="B10171" s="3" t="s">
        <v>174</v>
      </c>
      <c r="C10171" s="3" t="s">
        <v>307</v>
      </c>
      <c r="D10171" s="3" t="s">
        <v>308</v>
      </c>
      <c r="E10171" s="4">
        <v>11</v>
      </c>
      <c r="F10171" s="4">
        <v>21</v>
      </c>
      <c r="G10171" s="3" t="s">
        <v>867</v>
      </c>
      <c r="H10171" s="3" t="s">
        <v>1051</v>
      </c>
      <c r="I10171" s="3" t="s">
        <v>37719</v>
      </c>
      <c r="J10171" s="3" t="s">
        <v>37721</v>
      </c>
    </row>
    <row r="10172" spans="1:10" s="6" customFormat="1" ht="15" customHeight="1" x14ac:dyDescent="0.3">
      <c r="A10172" s="3" t="s">
        <v>173</v>
      </c>
      <c r="B10172" s="3" t="s">
        <v>174</v>
      </c>
      <c r="C10172" s="3" t="s">
        <v>366</v>
      </c>
      <c r="D10172" s="3" t="s">
        <v>367</v>
      </c>
      <c r="E10172" s="4">
        <v>11</v>
      </c>
      <c r="F10172" s="4">
        <v>25</v>
      </c>
      <c r="G10172" s="3" t="s">
        <v>867</v>
      </c>
      <c r="H10172" s="3" t="s">
        <v>1110</v>
      </c>
      <c r="I10172" s="3" t="s">
        <v>37719</v>
      </c>
      <c r="J10172" s="3" t="s">
        <v>37721</v>
      </c>
    </row>
    <row r="10173" spans="1:10" s="6" customFormat="1" ht="15" customHeight="1" x14ac:dyDescent="0.3">
      <c r="A10173" s="3" t="s">
        <v>246</v>
      </c>
      <c r="B10173" s="3" t="s">
        <v>247</v>
      </c>
      <c r="C10173" s="3" t="s">
        <v>173</v>
      </c>
      <c r="D10173" s="3" t="s">
        <v>174</v>
      </c>
      <c r="E10173" s="4">
        <v>16</v>
      </c>
      <c r="F10173" s="4">
        <v>11</v>
      </c>
      <c r="G10173" s="3" t="s">
        <v>989</v>
      </c>
      <c r="H10173" s="3" t="s">
        <v>867</v>
      </c>
      <c r="I10173" s="3" t="s">
        <v>37722</v>
      </c>
      <c r="J10173" s="3">
        <v>29524210</v>
      </c>
    </row>
    <row r="10174" spans="1:10" s="6" customFormat="1" ht="15" customHeight="1" x14ac:dyDescent="0.3">
      <c r="A10174" s="3" t="s">
        <v>246</v>
      </c>
      <c r="B10174" s="3" t="s">
        <v>247</v>
      </c>
      <c r="C10174" s="3" t="s">
        <v>307</v>
      </c>
      <c r="D10174" s="3" t="s">
        <v>308</v>
      </c>
      <c r="E10174" s="4">
        <v>16</v>
      </c>
      <c r="F10174" s="4">
        <v>21</v>
      </c>
      <c r="G10174" s="3" t="s">
        <v>989</v>
      </c>
      <c r="H10174" s="3" t="s">
        <v>1051</v>
      </c>
      <c r="I10174" s="3" t="s">
        <v>37722</v>
      </c>
      <c r="J10174" s="3">
        <v>29524210</v>
      </c>
    </row>
    <row r="10175" spans="1:10" s="6" customFormat="1" ht="15" customHeight="1" x14ac:dyDescent="0.3">
      <c r="A10175" s="3" t="s">
        <v>272</v>
      </c>
      <c r="B10175" s="3" t="s">
        <v>273</v>
      </c>
      <c r="C10175" s="3" t="s">
        <v>42</v>
      </c>
      <c r="D10175" s="3" t="s">
        <v>43</v>
      </c>
      <c r="E10175" s="4">
        <v>18</v>
      </c>
      <c r="F10175" s="4">
        <v>2</v>
      </c>
      <c r="G10175" s="3" t="s">
        <v>1009</v>
      </c>
      <c r="H10175" s="3" t="s">
        <v>686</v>
      </c>
      <c r="I10175" s="3" t="s">
        <v>37722</v>
      </c>
      <c r="J10175" s="3">
        <v>20953190</v>
      </c>
    </row>
    <row r="10176" spans="1:10" s="6" customFormat="1" ht="15" customHeight="1" x14ac:dyDescent="0.3">
      <c r="A10176" s="3" t="s">
        <v>246</v>
      </c>
      <c r="B10176" s="3" t="s">
        <v>247</v>
      </c>
      <c r="C10176" s="3" t="s">
        <v>322</v>
      </c>
      <c r="D10176" s="3" t="s">
        <v>323</v>
      </c>
      <c r="E10176" s="4">
        <v>16</v>
      </c>
      <c r="F10176" s="4">
        <v>22</v>
      </c>
      <c r="G10176" s="3" t="s">
        <v>989</v>
      </c>
      <c r="H10176" s="3" t="s">
        <v>1065</v>
      </c>
      <c r="I10176" s="3" t="s">
        <v>37722</v>
      </c>
      <c r="J10176" s="3">
        <v>29524210</v>
      </c>
    </row>
    <row r="10177" spans="1:10" s="6" customFormat="1" ht="15" customHeight="1" x14ac:dyDescent="0.3">
      <c r="A10177" s="3" t="s">
        <v>246</v>
      </c>
      <c r="B10177" s="3" t="s">
        <v>247</v>
      </c>
      <c r="C10177" s="3" t="s">
        <v>173</v>
      </c>
      <c r="D10177" s="3" t="s">
        <v>174</v>
      </c>
      <c r="E10177" s="4">
        <v>16</v>
      </c>
      <c r="F10177" s="4">
        <v>11</v>
      </c>
      <c r="G10177" s="3" t="s">
        <v>989</v>
      </c>
      <c r="H10177" s="3" t="s">
        <v>867</v>
      </c>
      <c r="I10177" s="3" t="s">
        <v>37722</v>
      </c>
      <c r="J10177" s="3">
        <v>27579576</v>
      </c>
    </row>
    <row r="10178" spans="1:10" s="6" customFormat="1" ht="15" customHeight="1" x14ac:dyDescent="0.3">
      <c r="A10178" s="3" t="s">
        <v>246</v>
      </c>
      <c r="B10178" s="3" t="s">
        <v>247</v>
      </c>
      <c r="C10178" s="3" t="s">
        <v>307</v>
      </c>
      <c r="D10178" s="3" t="s">
        <v>308</v>
      </c>
      <c r="E10178" s="4">
        <v>16</v>
      </c>
      <c r="F10178" s="4">
        <v>21</v>
      </c>
      <c r="G10178" s="3" t="s">
        <v>989</v>
      </c>
      <c r="H10178" s="3" t="s">
        <v>1051</v>
      </c>
      <c r="I10178" s="3" t="s">
        <v>37722</v>
      </c>
      <c r="J10178" s="3">
        <v>27579576</v>
      </c>
    </row>
    <row r="10179" spans="1:10" s="6" customFormat="1" ht="15" customHeight="1" x14ac:dyDescent="0.3">
      <c r="A10179" s="3" t="s">
        <v>246</v>
      </c>
      <c r="B10179" s="3" t="s">
        <v>247</v>
      </c>
      <c r="C10179" s="3" t="s">
        <v>322</v>
      </c>
      <c r="D10179" s="3" t="s">
        <v>323</v>
      </c>
      <c r="E10179" s="4">
        <v>16</v>
      </c>
      <c r="F10179" s="4">
        <v>22</v>
      </c>
      <c r="G10179" s="3" t="s">
        <v>989</v>
      </c>
      <c r="H10179" s="3" t="s">
        <v>1065</v>
      </c>
      <c r="I10179" s="3" t="s">
        <v>37722</v>
      </c>
      <c r="J10179" s="3">
        <v>27579576</v>
      </c>
    </row>
    <row r="10180" spans="1:10" s="6" customFormat="1" ht="15" customHeight="1" x14ac:dyDescent="0.3">
      <c r="A10180" s="3" t="s">
        <v>128</v>
      </c>
      <c r="B10180" s="3" t="s">
        <v>129</v>
      </c>
      <c r="C10180" s="3" t="s">
        <v>260</v>
      </c>
      <c r="D10180" s="3" t="s">
        <v>261</v>
      </c>
      <c r="E10180" s="4">
        <v>8</v>
      </c>
      <c r="F10180" s="4">
        <v>17</v>
      </c>
      <c r="G10180" s="3" t="s">
        <v>803</v>
      </c>
      <c r="H10180" s="3" t="s">
        <v>1005</v>
      </c>
      <c r="I10180" s="3" t="s">
        <v>37722</v>
      </c>
      <c r="J10180" s="3">
        <v>34411292</v>
      </c>
    </row>
    <row r="10181" spans="1:10" s="6" customFormat="1" ht="15" customHeight="1" x14ac:dyDescent="0.3">
      <c r="A10181" s="3" t="s">
        <v>128</v>
      </c>
      <c r="B10181" s="3" t="s">
        <v>129</v>
      </c>
      <c r="C10181" s="3" t="s">
        <v>272</v>
      </c>
      <c r="D10181" s="3" t="s">
        <v>273</v>
      </c>
      <c r="E10181" s="4">
        <v>8</v>
      </c>
      <c r="F10181" s="4">
        <v>18</v>
      </c>
      <c r="G10181" s="3" t="s">
        <v>803</v>
      </c>
      <c r="H10181" s="3" t="s">
        <v>1009</v>
      </c>
      <c r="I10181" s="3" t="s">
        <v>37722</v>
      </c>
      <c r="J10181" s="3">
        <v>34411292</v>
      </c>
    </row>
    <row r="10182" spans="1:10" s="6" customFormat="1" ht="15" customHeight="1" x14ac:dyDescent="0.3">
      <c r="A10182" s="3" t="s">
        <v>246</v>
      </c>
      <c r="B10182" s="3" t="s">
        <v>247</v>
      </c>
      <c r="C10182" s="3" t="s">
        <v>517</v>
      </c>
      <c r="D10182" s="3" t="s">
        <v>518</v>
      </c>
      <c r="E10182" s="4">
        <v>16</v>
      </c>
      <c r="F10182" s="4">
        <v>38</v>
      </c>
      <c r="G10182" s="3" t="s">
        <v>989</v>
      </c>
      <c r="H10182" s="3" t="s">
        <v>1260</v>
      </c>
      <c r="I10182" s="3" t="s">
        <v>37722</v>
      </c>
      <c r="J10182" s="3">
        <v>30703264</v>
      </c>
    </row>
    <row r="10183" spans="1:10" s="6" customFormat="1" ht="15" customHeight="1" x14ac:dyDescent="0.3">
      <c r="A10183" s="3" t="s">
        <v>246</v>
      </c>
      <c r="B10183" s="3" t="s">
        <v>247</v>
      </c>
      <c r="C10183" s="3" t="s">
        <v>440</v>
      </c>
      <c r="D10183" s="3" t="s">
        <v>441</v>
      </c>
      <c r="E10183" s="4">
        <v>16</v>
      </c>
      <c r="F10183" s="4">
        <v>31</v>
      </c>
      <c r="G10183" s="3" t="s">
        <v>989</v>
      </c>
      <c r="H10183" s="3" t="s">
        <v>1199</v>
      </c>
      <c r="I10183" s="3" t="s">
        <v>37722</v>
      </c>
      <c r="J10183" s="3">
        <v>30703264</v>
      </c>
    </row>
    <row r="10184" spans="1:10" s="6" customFormat="1" ht="15" customHeight="1" x14ac:dyDescent="0.3">
      <c r="A10184" s="3" t="s">
        <v>272</v>
      </c>
      <c r="B10184" s="3" t="s">
        <v>273</v>
      </c>
      <c r="C10184" s="3" t="s">
        <v>219</v>
      </c>
      <c r="D10184" s="3" t="s">
        <v>220</v>
      </c>
      <c r="E10184" s="4">
        <v>18</v>
      </c>
      <c r="F10184" s="4">
        <v>14</v>
      </c>
      <c r="G10184" s="3" t="s">
        <v>1009</v>
      </c>
      <c r="H10184" s="3" t="s">
        <v>977</v>
      </c>
      <c r="I10184" s="3" t="s">
        <v>37722</v>
      </c>
      <c r="J10184" s="3">
        <v>21929536</v>
      </c>
    </row>
    <row r="10185" spans="1:10" s="6" customFormat="1" ht="15" customHeight="1" x14ac:dyDescent="0.3">
      <c r="A10185" s="3" t="s">
        <v>272</v>
      </c>
      <c r="B10185" s="3" t="s">
        <v>273</v>
      </c>
      <c r="C10185" s="3" t="s">
        <v>25</v>
      </c>
      <c r="D10185" s="3" t="s">
        <v>26</v>
      </c>
      <c r="E10185" s="4">
        <v>18</v>
      </c>
      <c r="F10185" s="4">
        <v>1</v>
      </c>
      <c r="G10185" s="3" t="s">
        <v>1009</v>
      </c>
      <c r="H10185" s="3" t="s">
        <v>623</v>
      </c>
      <c r="I10185" s="3" t="s">
        <v>37722</v>
      </c>
      <c r="J10185" s="3">
        <v>23143594</v>
      </c>
    </row>
    <row r="10186" spans="1:10" s="6" customFormat="1" ht="15" customHeight="1" x14ac:dyDescent="0.3">
      <c r="A10186" s="3" t="s">
        <v>128</v>
      </c>
      <c r="B10186" s="3" t="s">
        <v>129</v>
      </c>
      <c r="C10186" s="3" t="s">
        <v>545</v>
      </c>
      <c r="D10186" s="3" t="s">
        <v>546</v>
      </c>
      <c r="E10186" s="4">
        <v>8</v>
      </c>
      <c r="F10186" s="4">
        <v>40</v>
      </c>
      <c r="G10186" s="3" t="s">
        <v>803</v>
      </c>
      <c r="H10186" s="3" t="s">
        <v>1276</v>
      </c>
      <c r="I10186" s="3" t="s">
        <v>37722</v>
      </c>
      <c r="J10186" s="3">
        <v>34411292</v>
      </c>
    </row>
    <row r="10187" spans="1:10" s="6" customFormat="1" ht="15" customHeight="1" x14ac:dyDescent="0.3">
      <c r="A10187" s="3" t="s">
        <v>128</v>
      </c>
      <c r="B10187" s="3" t="s">
        <v>129</v>
      </c>
      <c r="C10187" s="3" t="s">
        <v>86</v>
      </c>
      <c r="D10187" s="3" t="s">
        <v>87</v>
      </c>
      <c r="E10187" s="4">
        <v>8</v>
      </c>
      <c r="F10187" s="4">
        <v>5</v>
      </c>
      <c r="G10187" s="3" t="s">
        <v>803</v>
      </c>
      <c r="H10187" s="3" t="s">
        <v>731</v>
      </c>
      <c r="I10187" s="3" t="s">
        <v>37722</v>
      </c>
      <c r="J10187" s="3">
        <v>34411292</v>
      </c>
    </row>
    <row r="10188" spans="1:10" s="6" customFormat="1" ht="15" customHeight="1" x14ac:dyDescent="0.3">
      <c r="A10188" s="3" t="s">
        <v>128</v>
      </c>
      <c r="B10188" s="3" t="s">
        <v>129</v>
      </c>
      <c r="C10188" s="3" t="s">
        <v>272</v>
      </c>
      <c r="D10188" s="3" t="s">
        <v>273</v>
      </c>
      <c r="E10188" s="4">
        <v>8</v>
      </c>
      <c r="F10188" s="4">
        <v>18</v>
      </c>
      <c r="G10188" s="3" t="s">
        <v>803</v>
      </c>
      <c r="H10188" s="3" t="s">
        <v>1009</v>
      </c>
      <c r="I10188" s="3" t="s">
        <v>37722</v>
      </c>
      <c r="J10188" s="3">
        <v>34916493</v>
      </c>
    </row>
    <row r="10189" spans="1:10" s="6" customFormat="1" ht="15" customHeight="1" x14ac:dyDescent="0.3">
      <c r="A10189" s="3" t="s">
        <v>246</v>
      </c>
      <c r="B10189" s="3" t="s">
        <v>247</v>
      </c>
      <c r="C10189" s="3" t="s">
        <v>307</v>
      </c>
      <c r="D10189" s="3" t="s">
        <v>308</v>
      </c>
      <c r="E10189" s="4">
        <v>16</v>
      </c>
      <c r="F10189" s="4">
        <v>21</v>
      </c>
      <c r="G10189" s="3" t="s">
        <v>989</v>
      </c>
      <c r="H10189" s="3" t="s">
        <v>1051</v>
      </c>
      <c r="I10189" s="3" t="s">
        <v>37722</v>
      </c>
      <c r="J10189" s="3">
        <v>30703264</v>
      </c>
    </row>
    <row r="10190" spans="1:10" s="6" customFormat="1" ht="15" customHeight="1" x14ac:dyDescent="0.3">
      <c r="A10190" s="3" t="s">
        <v>246</v>
      </c>
      <c r="B10190" s="3" t="s">
        <v>247</v>
      </c>
      <c r="C10190" s="3" t="s">
        <v>430</v>
      </c>
      <c r="D10190" s="3" t="s">
        <v>431</v>
      </c>
      <c r="E10190" s="4">
        <v>16</v>
      </c>
      <c r="F10190" s="4">
        <v>30</v>
      </c>
      <c r="G10190" s="3" t="s">
        <v>989</v>
      </c>
      <c r="H10190" s="3" t="s">
        <v>1191</v>
      </c>
      <c r="I10190" s="3" t="s">
        <v>37722</v>
      </c>
      <c r="J10190" s="3">
        <v>21564125</v>
      </c>
    </row>
    <row r="10191" spans="1:10" s="6" customFormat="1" ht="15" customHeight="1" x14ac:dyDescent="0.3">
      <c r="A10191" s="3" t="s">
        <v>246</v>
      </c>
      <c r="B10191" s="3" t="s">
        <v>247</v>
      </c>
      <c r="C10191" s="3" t="s">
        <v>493</v>
      </c>
      <c r="D10191" s="3" t="s">
        <v>494</v>
      </c>
      <c r="E10191" s="4">
        <v>16</v>
      </c>
      <c r="F10191" s="4">
        <v>36</v>
      </c>
      <c r="G10191" s="3" t="s">
        <v>989</v>
      </c>
      <c r="H10191" s="3" t="s">
        <v>1241</v>
      </c>
      <c r="I10191" s="3" t="s">
        <v>37722</v>
      </c>
      <c r="J10191" s="3">
        <v>17004986</v>
      </c>
    </row>
    <row r="10192" spans="1:10" s="6" customFormat="1" ht="15" customHeight="1" x14ac:dyDescent="0.3">
      <c r="A10192" s="3" t="s">
        <v>246</v>
      </c>
      <c r="B10192" s="3" t="s">
        <v>247</v>
      </c>
      <c r="C10192" s="3" t="s">
        <v>173</v>
      </c>
      <c r="D10192" s="3" t="s">
        <v>174</v>
      </c>
      <c r="E10192" s="4">
        <v>16</v>
      </c>
      <c r="F10192" s="4">
        <v>11</v>
      </c>
      <c r="G10192" s="3" t="s">
        <v>989</v>
      </c>
      <c r="H10192" s="3" t="s">
        <v>867</v>
      </c>
      <c r="I10192" s="3" t="s">
        <v>37722</v>
      </c>
      <c r="J10192" s="3">
        <v>30703264</v>
      </c>
    </row>
    <row r="10193" spans="1:10" s="6" customFormat="1" ht="15" customHeight="1" x14ac:dyDescent="0.3">
      <c r="A10193" s="3" t="s">
        <v>246</v>
      </c>
      <c r="B10193" s="3" t="s">
        <v>247</v>
      </c>
      <c r="C10193" s="3" t="s">
        <v>517</v>
      </c>
      <c r="D10193" s="3" t="s">
        <v>518</v>
      </c>
      <c r="E10193" s="4">
        <v>16</v>
      </c>
      <c r="F10193" s="4">
        <v>38</v>
      </c>
      <c r="G10193" s="3" t="s">
        <v>989</v>
      </c>
      <c r="H10193" s="3" t="s">
        <v>1260</v>
      </c>
      <c r="I10193" s="3" t="s">
        <v>37722</v>
      </c>
      <c r="J10193" s="3">
        <v>31747053</v>
      </c>
    </row>
    <row r="10194" spans="1:10" s="6" customFormat="1" ht="15" customHeight="1" x14ac:dyDescent="0.3">
      <c r="A10194" s="3" t="s">
        <v>246</v>
      </c>
      <c r="B10194" s="3" t="s">
        <v>247</v>
      </c>
      <c r="C10194" s="3" t="s">
        <v>173</v>
      </c>
      <c r="D10194" s="3" t="s">
        <v>174</v>
      </c>
      <c r="E10194" s="4">
        <v>16</v>
      </c>
      <c r="F10194" s="4">
        <v>11</v>
      </c>
      <c r="G10194" s="3" t="s">
        <v>989</v>
      </c>
      <c r="H10194" s="3" t="s">
        <v>867</v>
      </c>
      <c r="I10194" s="3" t="s">
        <v>37722</v>
      </c>
      <c r="J10194" s="3">
        <v>31747053</v>
      </c>
    </row>
    <row r="10195" spans="1:10" s="6" customFormat="1" ht="15" customHeight="1" x14ac:dyDescent="0.3">
      <c r="A10195" s="3" t="s">
        <v>246</v>
      </c>
      <c r="B10195" s="3" t="s">
        <v>247</v>
      </c>
      <c r="C10195" s="3" t="s">
        <v>322</v>
      </c>
      <c r="D10195" s="3" t="s">
        <v>323</v>
      </c>
      <c r="E10195" s="4">
        <v>16</v>
      </c>
      <c r="F10195" s="4">
        <v>22</v>
      </c>
      <c r="G10195" s="3" t="s">
        <v>989</v>
      </c>
      <c r="H10195" s="3" t="s">
        <v>1065</v>
      </c>
      <c r="I10195" s="3" t="s">
        <v>37722</v>
      </c>
      <c r="J10195" s="3">
        <v>32275769</v>
      </c>
    </row>
    <row r="10196" spans="1:10" s="6" customFormat="1" ht="15" customHeight="1" x14ac:dyDescent="0.3">
      <c r="A10196" s="3" t="s">
        <v>246</v>
      </c>
      <c r="B10196" s="3" t="s">
        <v>247</v>
      </c>
      <c r="C10196" s="3" t="s">
        <v>307</v>
      </c>
      <c r="D10196" s="3" t="s">
        <v>308</v>
      </c>
      <c r="E10196" s="4">
        <v>16</v>
      </c>
      <c r="F10196" s="4">
        <v>21</v>
      </c>
      <c r="G10196" s="3" t="s">
        <v>989</v>
      </c>
      <c r="H10196" s="3" t="s">
        <v>1051</v>
      </c>
      <c r="I10196" s="3" t="s">
        <v>37722</v>
      </c>
      <c r="J10196" s="3">
        <v>32275769</v>
      </c>
    </row>
    <row r="10197" spans="1:10" s="6" customFormat="1" ht="15" customHeight="1" x14ac:dyDescent="0.3">
      <c r="A10197" s="3" t="s">
        <v>246</v>
      </c>
      <c r="B10197" s="3" t="s">
        <v>247</v>
      </c>
      <c r="C10197" s="3" t="s">
        <v>232</v>
      </c>
      <c r="D10197" s="3" t="s">
        <v>233</v>
      </c>
      <c r="E10197" s="4">
        <v>16</v>
      </c>
      <c r="F10197" s="4">
        <v>15</v>
      </c>
      <c r="G10197" s="3" t="s">
        <v>989</v>
      </c>
      <c r="H10197" s="3" t="s">
        <v>986</v>
      </c>
      <c r="I10197" s="3" t="s">
        <v>37722</v>
      </c>
      <c r="J10197" s="3">
        <v>32275769</v>
      </c>
    </row>
    <row r="10198" spans="1:10" s="6" customFormat="1" ht="15" customHeight="1" x14ac:dyDescent="0.3">
      <c r="A10198" s="3" t="s">
        <v>272</v>
      </c>
      <c r="B10198" s="3" t="s">
        <v>273</v>
      </c>
      <c r="C10198" s="3" t="s">
        <v>42</v>
      </c>
      <c r="D10198" s="3" t="s">
        <v>43</v>
      </c>
      <c r="E10198" s="4">
        <v>18</v>
      </c>
      <c r="F10198" s="4">
        <v>2</v>
      </c>
      <c r="G10198" s="3" t="s">
        <v>1009</v>
      </c>
      <c r="H10198" s="3" t="s">
        <v>686</v>
      </c>
      <c r="I10198" s="3" t="s">
        <v>37722</v>
      </c>
      <c r="J10198" s="3">
        <v>23143594</v>
      </c>
    </row>
    <row r="10199" spans="1:10" s="6" customFormat="1" ht="15" customHeight="1" x14ac:dyDescent="0.3">
      <c r="A10199" s="3" t="s">
        <v>128</v>
      </c>
      <c r="B10199" s="3" t="s">
        <v>129</v>
      </c>
      <c r="C10199" s="3" t="s">
        <v>25</v>
      </c>
      <c r="D10199" s="3" t="s">
        <v>26</v>
      </c>
      <c r="E10199" s="4">
        <v>8</v>
      </c>
      <c r="F10199" s="4">
        <v>1</v>
      </c>
      <c r="G10199" s="3" t="s">
        <v>803</v>
      </c>
      <c r="H10199" s="3" t="s">
        <v>623</v>
      </c>
      <c r="I10199" s="3" t="s">
        <v>37722</v>
      </c>
      <c r="J10199" s="3">
        <v>34362923</v>
      </c>
    </row>
    <row r="10200" spans="1:10" s="6" customFormat="1" ht="15" customHeight="1" x14ac:dyDescent="0.3">
      <c r="A10200" s="3" t="s">
        <v>246</v>
      </c>
      <c r="B10200" s="3" t="s">
        <v>247</v>
      </c>
      <c r="C10200" s="3" t="s">
        <v>173</v>
      </c>
      <c r="D10200" s="3" t="s">
        <v>174</v>
      </c>
      <c r="E10200" s="4">
        <v>16</v>
      </c>
      <c r="F10200" s="4">
        <v>11</v>
      </c>
      <c r="G10200" s="3" t="s">
        <v>989</v>
      </c>
      <c r="H10200" s="3" t="s">
        <v>867</v>
      </c>
      <c r="I10200" s="3" t="s">
        <v>37722</v>
      </c>
      <c r="J10200" s="3">
        <v>28494107</v>
      </c>
    </row>
    <row r="10201" spans="1:10" s="6" customFormat="1" ht="15" customHeight="1" x14ac:dyDescent="0.3">
      <c r="A10201" s="3" t="s">
        <v>272</v>
      </c>
      <c r="B10201" s="3" t="s">
        <v>273</v>
      </c>
      <c r="C10201" s="3" t="s">
        <v>86</v>
      </c>
      <c r="D10201" s="3" t="s">
        <v>87</v>
      </c>
      <c r="E10201" s="4">
        <v>18</v>
      </c>
      <c r="F10201" s="4">
        <v>5</v>
      </c>
      <c r="G10201" s="3" t="s">
        <v>1009</v>
      </c>
      <c r="H10201" s="3" t="s">
        <v>731</v>
      </c>
      <c r="I10201" s="3" t="s">
        <v>37722</v>
      </c>
      <c r="J10201" s="3">
        <v>20953190</v>
      </c>
    </row>
    <row r="10202" spans="1:10" s="6" customFormat="1" ht="15" customHeight="1" x14ac:dyDescent="0.3">
      <c r="A10202" s="3" t="s">
        <v>272</v>
      </c>
      <c r="B10202" s="3" t="s">
        <v>273</v>
      </c>
      <c r="C10202" s="3" t="s">
        <v>25</v>
      </c>
      <c r="D10202" s="3" t="s">
        <v>26</v>
      </c>
      <c r="E10202" s="4">
        <v>18</v>
      </c>
      <c r="F10202" s="4">
        <v>1</v>
      </c>
      <c r="G10202" s="3" t="s">
        <v>1009</v>
      </c>
      <c r="H10202" s="3" t="s">
        <v>623</v>
      </c>
      <c r="I10202" s="3" t="s">
        <v>37722</v>
      </c>
      <c r="J10202" s="3">
        <v>20953190</v>
      </c>
    </row>
    <row r="10203" spans="1:10" s="6" customFormat="1" ht="15" customHeight="1" x14ac:dyDescent="0.3">
      <c r="A10203" s="3" t="s">
        <v>272</v>
      </c>
      <c r="B10203" s="3" t="s">
        <v>273</v>
      </c>
      <c r="C10203" s="3" t="s">
        <v>545</v>
      </c>
      <c r="D10203" s="3" t="s">
        <v>546</v>
      </c>
      <c r="E10203" s="4">
        <v>18</v>
      </c>
      <c r="F10203" s="4">
        <v>40</v>
      </c>
      <c r="G10203" s="3" t="s">
        <v>1009</v>
      </c>
      <c r="H10203" s="3" t="s">
        <v>1276</v>
      </c>
      <c r="I10203" s="3" t="s">
        <v>37722</v>
      </c>
      <c r="J10203" s="3">
        <v>20979559</v>
      </c>
    </row>
    <row r="10204" spans="1:10" s="6" customFormat="1" ht="15" customHeight="1" x14ac:dyDescent="0.3">
      <c r="A10204" s="3" t="s">
        <v>272</v>
      </c>
      <c r="B10204" s="3" t="s">
        <v>273</v>
      </c>
      <c r="C10204" s="3" t="s">
        <v>545</v>
      </c>
      <c r="D10204" s="3" t="s">
        <v>546</v>
      </c>
      <c r="E10204" s="4">
        <v>18</v>
      </c>
      <c r="F10204" s="4">
        <v>40</v>
      </c>
      <c r="G10204" s="3" t="s">
        <v>1009</v>
      </c>
      <c r="H10204" s="3" t="s">
        <v>1276</v>
      </c>
      <c r="I10204" s="3" t="s">
        <v>37722</v>
      </c>
      <c r="J10204" s="3">
        <v>20854408</v>
      </c>
    </row>
    <row r="10205" spans="1:10" s="6" customFormat="1" ht="15" customHeight="1" x14ac:dyDescent="0.3">
      <c r="A10205" s="3" t="s">
        <v>272</v>
      </c>
      <c r="B10205" s="3" t="s">
        <v>273</v>
      </c>
      <c r="C10205" s="3" t="s">
        <v>260</v>
      </c>
      <c r="D10205" s="3" t="s">
        <v>261</v>
      </c>
      <c r="E10205" s="4">
        <v>18</v>
      </c>
      <c r="F10205" s="4">
        <v>17</v>
      </c>
      <c r="G10205" s="3" t="s">
        <v>1009</v>
      </c>
      <c r="H10205" s="3" t="s">
        <v>1005</v>
      </c>
      <c r="I10205" s="3" t="s">
        <v>37722</v>
      </c>
      <c r="J10205" s="3">
        <v>20456350</v>
      </c>
    </row>
    <row r="10206" spans="1:10" s="6" customFormat="1" ht="15" customHeight="1" x14ac:dyDescent="0.3">
      <c r="A10206" s="3" t="s">
        <v>272</v>
      </c>
      <c r="B10206" s="3" t="s">
        <v>273</v>
      </c>
      <c r="C10206" s="3" t="s">
        <v>260</v>
      </c>
      <c r="D10206" s="3" t="s">
        <v>261</v>
      </c>
      <c r="E10206" s="4">
        <v>18</v>
      </c>
      <c r="F10206" s="4">
        <v>17</v>
      </c>
      <c r="G10206" s="3" t="s">
        <v>1009</v>
      </c>
      <c r="H10206" s="3" t="s">
        <v>1005</v>
      </c>
      <c r="I10206" s="3" t="s">
        <v>37722</v>
      </c>
      <c r="J10206" s="3">
        <v>21412258</v>
      </c>
    </row>
    <row r="10207" spans="1:10" s="6" customFormat="1" ht="15" customHeight="1" x14ac:dyDescent="0.3">
      <c r="A10207" s="3" t="s">
        <v>272</v>
      </c>
      <c r="B10207" s="3" t="s">
        <v>273</v>
      </c>
      <c r="C10207" s="3" t="s">
        <v>568</v>
      </c>
      <c r="D10207" s="3" t="s">
        <v>569</v>
      </c>
      <c r="E10207" s="4">
        <v>18</v>
      </c>
      <c r="F10207" s="4">
        <v>42</v>
      </c>
      <c r="G10207" s="3" t="s">
        <v>1009</v>
      </c>
      <c r="H10207" s="3" t="s">
        <v>1302</v>
      </c>
      <c r="I10207" s="3" t="s">
        <v>37722</v>
      </c>
      <c r="J10207" s="3">
        <v>21734714</v>
      </c>
    </row>
    <row r="10208" spans="1:10" s="6" customFormat="1" ht="15" customHeight="1" x14ac:dyDescent="0.3">
      <c r="A10208" s="3" t="s">
        <v>272</v>
      </c>
      <c r="B10208" s="3" t="s">
        <v>273</v>
      </c>
      <c r="C10208" s="3" t="s">
        <v>128</v>
      </c>
      <c r="D10208" s="3" t="s">
        <v>129</v>
      </c>
      <c r="E10208" s="4">
        <v>18</v>
      </c>
      <c r="F10208" s="4">
        <v>8</v>
      </c>
      <c r="G10208" s="3" t="s">
        <v>1009</v>
      </c>
      <c r="H10208" s="3" t="s">
        <v>803</v>
      </c>
      <c r="I10208" s="3" t="s">
        <v>37722</v>
      </c>
      <c r="J10208" s="3">
        <v>21734714</v>
      </c>
    </row>
    <row r="10209" spans="1:10" s="6" customFormat="1" ht="15" customHeight="1" x14ac:dyDescent="0.3">
      <c r="A10209" s="3" t="s">
        <v>272</v>
      </c>
      <c r="B10209" s="3" t="s">
        <v>273</v>
      </c>
      <c r="C10209" s="3" t="s">
        <v>260</v>
      </c>
      <c r="D10209" s="3" t="s">
        <v>261</v>
      </c>
      <c r="E10209" s="4">
        <v>18</v>
      </c>
      <c r="F10209" s="4">
        <v>17</v>
      </c>
      <c r="G10209" s="3" t="s">
        <v>1009</v>
      </c>
      <c r="H10209" s="3" t="s">
        <v>1005</v>
      </c>
      <c r="I10209" s="3" t="s">
        <v>37722</v>
      </c>
      <c r="J10209" s="3">
        <v>21839423</v>
      </c>
    </row>
    <row r="10210" spans="1:10" s="6" customFormat="1" ht="15" customHeight="1" x14ac:dyDescent="0.3">
      <c r="A10210" s="3" t="s">
        <v>272</v>
      </c>
      <c r="B10210" s="3" t="s">
        <v>273</v>
      </c>
      <c r="C10210" s="3" t="s">
        <v>142</v>
      </c>
      <c r="D10210" s="3" t="s">
        <v>143</v>
      </c>
      <c r="E10210" s="4">
        <v>18</v>
      </c>
      <c r="F10210" s="4">
        <v>9</v>
      </c>
      <c r="G10210" s="3" t="s">
        <v>1009</v>
      </c>
      <c r="H10210" s="3" t="s">
        <v>820</v>
      </c>
      <c r="I10210" s="3" t="s">
        <v>37722</v>
      </c>
      <c r="J10210" s="3">
        <v>20953190</v>
      </c>
    </row>
    <row r="10211" spans="1:10" s="6" customFormat="1" ht="15" customHeight="1" x14ac:dyDescent="0.3">
      <c r="A10211" s="3" t="s">
        <v>272</v>
      </c>
      <c r="B10211" s="3" t="s">
        <v>273</v>
      </c>
      <c r="C10211" s="3" t="s">
        <v>219</v>
      </c>
      <c r="D10211" s="3" t="s">
        <v>220</v>
      </c>
      <c r="E10211" s="4">
        <v>18</v>
      </c>
      <c r="F10211" s="4">
        <v>14</v>
      </c>
      <c r="G10211" s="3" t="s">
        <v>1009</v>
      </c>
      <c r="H10211" s="3" t="s">
        <v>977</v>
      </c>
      <c r="I10211" s="3" t="s">
        <v>37722</v>
      </c>
      <c r="J10211" s="3">
        <v>20953190</v>
      </c>
    </row>
    <row r="10212" spans="1:10" s="6" customFormat="1" ht="15" customHeight="1" x14ac:dyDescent="0.3">
      <c r="A10212" s="3" t="s">
        <v>272</v>
      </c>
      <c r="B10212" s="3" t="s">
        <v>273</v>
      </c>
      <c r="C10212" s="3" t="s">
        <v>260</v>
      </c>
      <c r="D10212" s="3" t="s">
        <v>261</v>
      </c>
      <c r="E10212" s="4">
        <v>18</v>
      </c>
      <c r="F10212" s="4">
        <v>17</v>
      </c>
      <c r="G10212" s="3" t="s">
        <v>1009</v>
      </c>
      <c r="H10212" s="3" t="s">
        <v>1005</v>
      </c>
      <c r="I10212" s="3" t="s">
        <v>37722</v>
      </c>
      <c r="J10212" s="3">
        <v>19863499</v>
      </c>
    </row>
    <row r="10213" spans="1:10" s="6" customFormat="1" ht="15" customHeight="1" x14ac:dyDescent="0.3">
      <c r="A10213" s="3" t="s">
        <v>272</v>
      </c>
      <c r="B10213" s="3" t="s">
        <v>273</v>
      </c>
      <c r="C10213" s="3" t="s">
        <v>25</v>
      </c>
      <c r="D10213" s="3" t="s">
        <v>26</v>
      </c>
      <c r="E10213" s="4">
        <v>18</v>
      </c>
      <c r="F10213" s="4">
        <v>1</v>
      </c>
      <c r="G10213" s="3" t="s">
        <v>1009</v>
      </c>
      <c r="H10213" s="3" t="s">
        <v>623</v>
      </c>
      <c r="I10213" s="3" t="s">
        <v>37722</v>
      </c>
      <c r="J10213" s="3">
        <v>19120330</v>
      </c>
    </row>
    <row r="10214" spans="1:10" s="6" customFormat="1" ht="15" customHeight="1" x14ac:dyDescent="0.3">
      <c r="A10214" s="3" t="s">
        <v>272</v>
      </c>
      <c r="B10214" s="3" t="s">
        <v>273</v>
      </c>
      <c r="C10214" s="3" t="s">
        <v>25</v>
      </c>
      <c r="D10214" s="3" t="s">
        <v>26</v>
      </c>
      <c r="E10214" s="4">
        <v>18</v>
      </c>
      <c r="F10214" s="4">
        <v>1</v>
      </c>
      <c r="G10214" s="3" t="s">
        <v>1009</v>
      </c>
      <c r="H10214" s="3" t="s">
        <v>623</v>
      </c>
      <c r="I10214" s="3" t="s">
        <v>37722</v>
      </c>
      <c r="J10214" s="3">
        <v>19016697</v>
      </c>
    </row>
    <row r="10215" spans="1:10" s="6" customFormat="1" ht="15" customHeight="1" x14ac:dyDescent="0.3">
      <c r="A10215" s="3" t="s">
        <v>272</v>
      </c>
      <c r="B10215" s="3" t="s">
        <v>273</v>
      </c>
      <c r="C10215" s="3" t="s">
        <v>86</v>
      </c>
      <c r="D10215" s="3" t="s">
        <v>87</v>
      </c>
      <c r="E10215" s="4">
        <v>18</v>
      </c>
      <c r="F10215" s="4">
        <v>5</v>
      </c>
      <c r="G10215" s="3" t="s">
        <v>1009</v>
      </c>
      <c r="H10215" s="3" t="s">
        <v>731</v>
      </c>
      <c r="I10215" s="3" t="s">
        <v>37722</v>
      </c>
      <c r="J10215" s="3">
        <v>19016697</v>
      </c>
    </row>
    <row r="10216" spans="1:10" s="6" customFormat="1" ht="15" customHeight="1" x14ac:dyDescent="0.3">
      <c r="A10216" s="3" t="s">
        <v>246</v>
      </c>
      <c r="B10216" s="3" t="s">
        <v>247</v>
      </c>
      <c r="C10216" s="3" t="s">
        <v>57</v>
      </c>
      <c r="D10216" s="3" t="s">
        <v>58</v>
      </c>
      <c r="E10216" s="4">
        <v>16</v>
      </c>
      <c r="F10216" s="4">
        <v>3</v>
      </c>
      <c r="G10216" s="3" t="s">
        <v>989</v>
      </c>
      <c r="H10216" s="3" t="s">
        <v>705</v>
      </c>
      <c r="I10216" s="3" t="s">
        <v>37722</v>
      </c>
      <c r="J10216" s="3">
        <v>20412089</v>
      </c>
    </row>
    <row r="10217" spans="1:10" s="6" customFormat="1" ht="15" customHeight="1" x14ac:dyDescent="0.3">
      <c r="A10217" s="3" t="s">
        <v>272</v>
      </c>
      <c r="B10217" s="3" t="s">
        <v>273</v>
      </c>
      <c r="C10217" s="3" t="s">
        <v>25</v>
      </c>
      <c r="D10217" s="3" t="s">
        <v>26</v>
      </c>
      <c r="E10217" s="4">
        <v>18</v>
      </c>
      <c r="F10217" s="4">
        <v>1</v>
      </c>
      <c r="G10217" s="3" t="s">
        <v>1009</v>
      </c>
      <c r="H10217" s="3" t="s">
        <v>623</v>
      </c>
      <c r="I10217" s="3" t="s">
        <v>37722</v>
      </c>
      <c r="J10217" s="3">
        <v>18067482</v>
      </c>
    </row>
    <row r="10218" spans="1:10" s="6" customFormat="1" ht="15" customHeight="1" x14ac:dyDescent="0.3">
      <c r="A10218" s="3" t="s">
        <v>272</v>
      </c>
      <c r="B10218" s="3" t="s">
        <v>273</v>
      </c>
      <c r="C10218" s="3" t="s">
        <v>25</v>
      </c>
      <c r="D10218" s="3" t="s">
        <v>26</v>
      </c>
      <c r="E10218" s="4">
        <v>18</v>
      </c>
      <c r="F10218" s="4">
        <v>1</v>
      </c>
      <c r="G10218" s="3" t="s">
        <v>1009</v>
      </c>
      <c r="H10218" s="3" t="s">
        <v>623</v>
      </c>
      <c r="I10218" s="3" t="s">
        <v>37722</v>
      </c>
      <c r="J10218" s="3">
        <v>18256692</v>
      </c>
    </row>
    <row r="10219" spans="1:10" s="6" customFormat="1" ht="15" customHeight="1" x14ac:dyDescent="0.3">
      <c r="A10219" s="3" t="s">
        <v>246</v>
      </c>
      <c r="B10219" s="3" t="s">
        <v>247</v>
      </c>
      <c r="C10219" s="3" t="s">
        <v>173</v>
      </c>
      <c r="D10219" s="3" t="s">
        <v>174</v>
      </c>
      <c r="E10219" s="4">
        <v>16</v>
      </c>
      <c r="F10219" s="4">
        <v>11</v>
      </c>
      <c r="G10219" s="3" t="s">
        <v>989</v>
      </c>
      <c r="H10219" s="3" t="s">
        <v>867</v>
      </c>
      <c r="I10219" s="3" t="s">
        <v>37722</v>
      </c>
      <c r="J10219" s="3">
        <v>24702129</v>
      </c>
    </row>
    <row r="10220" spans="1:10" s="6" customFormat="1" ht="15" customHeight="1" x14ac:dyDescent="0.3">
      <c r="A10220" s="3" t="s">
        <v>246</v>
      </c>
      <c r="B10220" s="3" t="s">
        <v>247</v>
      </c>
      <c r="C10220" s="3" t="s">
        <v>283</v>
      </c>
      <c r="D10220" s="3" t="s">
        <v>284</v>
      </c>
      <c r="E10220" s="4">
        <v>16</v>
      </c>
      <c r="F10220" s="4">
        <v>19</v>
      </c>
      <c r="G10220" s="3" t="s">
        <v>989</v>
      </c>
      <c r="H10220" s="3" t="s">
        <v>1019</v>
      </c>
      <c r="I10220" s="3" t="s">
        <v>37722</v>
      </c>
      <c r="J10220" s="3">
        <v>27502313</v>
      </c>
    </row>
    <row r="10221" spans="1:10" s="6" customFormat="1" ht="15" customHeight="1" x14ac:dyDescent="0.3">
      <c r="A10221" s="3" t="s">
        <v>246</v>
      </c>
      <c r="B10221" s="3" t="s">
        <v>247</v>
      </c>
      <c r="C10221" s="3" t="s">
        <v>97</v>
      </c>
      <c r="D10221" s="3" t="s">
        <v>98</v>
      </c>
      <c r="E10221" s="4">
        <v>16</v>
      </c>
      <c r="F10221" s="4">
        <v>6</v>
      </c>
      <c r="G10221" s="3" t="s">
        <v>989</v>
      </c>
      <c r="H10221" s="3" t="s">
        <v>742</v>
      </c>
      <c r="I10221" s="3" t="s">
        <v>37722</v>
      </c>
      <c r="J10221" s="3">
        <v>27502313</v>
      </c>
    </row>
    <row r="10222" spans="1:10" s="6" customFormat="1" ht="15" customHeight="1" x14ac:dyDescent="0.3">
      <c r="A10222" s="3" t="s">
        <v>246</v>
      </c>
      <c r="B10222" s="3" t="s">
        <v>247</v>
      </c>
      <c r="C10222" s="3" t="s">
        <v>322</v>
      </c>
      <c r="D10222" s="3" t="s">
        <v>323</v>
      </c>
      <c r="E10222" s="4">
        <v>16</v>
      </c>
      <c r="F10222" s="4">
        <v>22</v>
      </c>
      <c r="G10222" s="3" t="s">
        <v>989</v>
      </c>
      <c r="H10222" s="3" t="s">
        <v>1065</v>
      </c>
      <c r="I10222" s="3" t="s">
        <v>37722</v>
      </c>
      <c r="J10222" s="3">
        <v>28494107</v>
      </c>
    </row>
    <row r="10223" spans="1:10" s="6" customFormat="1" ht="15" customHeight="1" x14ac:dyDescent="0.3">
      <c r="A10223" s="3" t="s">
        <v>246</v>
      </c>
      <c r="B10223" s="3" t="s">
        <v>247</v>
      </c>
      <c r="C10223" s="3" t="s">
        <v>307</v>
      </c>
      <c r="D10223" s="3" t="s">
        <v>308</v>
      </c>
      <c r="E10223" s="4">
        <v>16</v>
      </c>
      <c r="F10223" s="4">
        <v>21</v>
      </c>
      <c r="G10223" s="3" t="s">
        <v>989</v>
      </c>
      <c r="H10223" s="3" t="s">
        <v>1051</v>
      </c>
      <c r="I10223" s="3" t="s">
        <v>37722</v>
      </c>
      <c r="J10223" s="3">
        <v>24702129</v>
      </c>
    </row>
    <row r="10224" spans="1:10" s="6" customFormat="1" ht="15" customHeight="1" x14ac:dyDescent="0.3">
      <c r="A10224" s="3" t="s">
        <v>272</v>
      </c>
      <c r="B10224" s="3" t="s">
        <v>273</v>
      </c>
      <c r="C10224" s="3" t="s">
        <v>128</v>
      </c>
      <c r="D10224" s="3" t="s">
        <v>129</v>
      </c>
      <c r="E10224" s="4">
        <v>18</v>
      </c>
      <c r="F10224" s="4">
        <v>8</v>
      </c>
      <c r="G10224" s="3" t="s">
        <v>1009</v>
      </c>
      <c r="H10224" s="3" t="s">
        <v>803</v>
      </c>
      <c r="I10224" s="3" t="s">
        <v>37722</v>
      </c>
      <c r="J10224" s="3">
        <v>30628069</v>
      </c>
    </row>
    <row r="10225" spans="1:10" s="6" customFormat="1" ht="15" customHeight="1" x14ac:dyDescent="0.3">
      <c r="A10225" s="3" t="s">
        <v>272</v>
      </c>
      <c r="B10225" s="3" t="s">
        <v>273</v>
      </c>
      <c r="C10225" s="3" t="s">
        <v>86</v>
      </c>
      <c r="D10225" s="3" t="s">
        <v>87</v>
      </c>
      <c r="E10225" s="4">
        <v>18</v>
      </c>
      <c r="F10225" s="4">
        <v>5</v>
      </c>
      <c r="G10225" s="3" t="s">
        <v>1009</v>
      </c>
      <c r="H10225" s="3" t="s">
        <v>731</v>
      </c>
      <c r="I10225" s="3" t="s">
        <v>37722</v>
      </c>
      <c r="J10225" s="3">
        <v>18256692</v>
      </c>
    </row>
    <row r="10226" spans="1:10" s="6" customFormat="1" ht="15" customHeight="1" x14ac:dyDescent="0.3">
      <c r="A10226" s="3" t="s">
        <v>272</v>
      </c>
      <c r="B10226" s="3" t="s">
        <v>273</v>
      </c>
      <c r="C10226" s="3" t="s">
        <v>25</v>
      </c>
      <c r="D10226" s="3" t="s">
        <v>26</v>
      </c>
      <c r="E10226" s="4">
        <v>18</v>
      </c>
      <c r="F10226" s="4">
        <v>1</v>
      </c>
      <c r="G10226" s="3" t="s">
        <v>1009</v>
      </c>
      <c r="H10226" s="3" t="s">
        <v>623</v>
      </c>
      <c r="I10226" s="3" t="s">
        <v>37722</v>
      </c>
      <c r="J10226" s="3">
        <v>16385345</v>
      </c>
    </row>
    <row r="10227" spans="1:10" s="6" customFormat="1" ht="15" customHeight="1" x14ac:dyDescent="0.3">
      <c r="A10227" s="3" t="s">
        <v>272</v>
      </c>
      <c r="B10227" s="3" t="s">
        <v>273</v>
      </c>
      <c r="C10227" s="3" t="s">
        <v>25</v>
      </c>
      <c r="D10227" s="3" t="s">
        <v>26</v>
      </c>
      <c r="E10227" s="4">
        <v>18</v>
      </c>
      <c r="F10227" s="4">
        <v>1</v>
      </c>
      <c r="G10227" s="3" t="s">
        <v>1009</v>
      </c>
      <c r="H10227" s="3" t="s">
        <v>623</v>
      </c>
      <c r="I10227" s="3" t="s">
        <v>37722</v>
      </c>
      <c r="J10227" s="3">
        <v>16433808</v>
      </c>
    </row>
    <row r="10228" spans="1:10" s="6" customFormat="1" ht="15" customHeight="1" x14ac:dyDescent="0.3">
      <c r="A10228" s="3" t="s">
        <v>246</v>
      </c>
      <c r="B10228" s="3" t="s">
        <v>247</v>
      </c>
      <c r="C10228" s="3" t="s">
        <v>307</v>
      </c>
      <c r="D10228" s="3" t="s">
        <v>308</v>
      </c>
      <c r="E10228" s="4">
        <v>16</v>
      </c>
      <c r="F10228" s="4">
        <v>21</v>
      </c>
      <c r="G10228" s="3" t="s">
        <v>989</v>
      </c>
      <c r="H10228" s="3" t="s">
        <v>1051</v>
      </c>
      <c r="I10228" s="3" t="s">
        <v>37722</v>
      </c>
      <c r="J10228" s="3">
        <v>28494107</v>
      </c>
    </row>
    <row r="10229" spans="1:10" s="6" customFormat="1" ht="15" customHeight="1" x14ac:dyDescent="0.3">
      <c r="A10229" s="3" t="s">
        <v>272</v>
      </c>
      <c r="B10229" s="3" t="s">
        <v>273</v>
      </c>
      <c r="C10229" s="3" t="s">
        <v>219</v>
      </c>
      <c r="D10229" s="3" t="s">
        <v>220</v>
      </c>
      <c r="E10229" s="4">
        <v>18</v>
      </c>
      <c r="F10229" s="4">
        <v>14</v>
      </c>
      <c r="G10229" s="3" t="s">
        <v>1009</v>
      </c>
      <c r="H10229" s="3" t="s">
        <v>977</v>
      </c>
      <c r="I10229" s="3" t="s">
        <v>37722</v>
      </c>
      <c r="J10229" s="3">
        <v>15787812</v>
      </c>
    </row>
    <row r="10230" spans="1:10" s="6" customFormat="1" ht="15" customHeight="1" x14ac:dyDescent="0.3">
      <c r="A10230" s="3" t="s">
        <v>246</v>
      </c>
      <c r="B10230" s="3" t="s">
        <v>247</v>
      </c>
      <c r="C10230" s="3" t="s">
        <v>402</v>
      </c>
      <c r="D10230" s="3" t="s">
        <v>403</v>
      </c>
      <c r="E10230" s="4">
        <v>16</v>
      </c>
      <c r="F10230" s="4">
        <v>28</v>
      </c>
      <c r="G10230" s="3" t="s">
        <v>989</v>
      </c>
      <c r="H10230" s="3" t="s">
        <v>1173</v>
      </c>
      <c r="I10230" s="3" t="s">
        <v>37722</v>
      </c>
      <c r="J10230" s="3">
        <v>17578433</v>
      </c>
    </row>
    <row r="10231" spans="1:10" s="6" customFormat="1" ht="15" customHeight="1" x14ac:dyDescent="0.3">
      <c r="A10231" s="3" t="s">
        <v>337</v>
      </c>
      <c r="B10231" s="3" t="s">
        <v>338</v>
      </c>
      <c r="C10231" s="3" t="s">
        <v>568</v>
      </c>
      <c r="D10231" s="3" t="s">
        <v>569</v>
      </c>
      <c r="E10231" s="4">
        <v>23</v>
      </c>
      <c r="F10231" s="4">
        <v>42</v>
      </c>
      <c r="G10231" s="3" t="s">
        <v>1068</v>
      </c>
      <c r="H10231" s="3" t="s">
        <v>1302</v>
      </c>
      <c r="I10231" s="3" t="s">
        <v>37722</v>
      </c>
      <c r="J10231" s="3">
        <v>7999621</v>
      </c>
    </row>
    <row r="10232" spans="1:10" s="6" customFormat="1" ht="15" customHeight="1" x14ac:dyDescent="0.3">
      <c r="A10232" s="3" t="s">
        <v>272</v>
      </c>
      <c r="B10232" s="3" t="s">
        <v>273</v>
      </c>
      <c r="C10232" s="3" t="s">
        <v>545</v>
      </c>
      <c r="D10232" s="3" t="s">
        <v>546</v>
      </c>
      <c r="E10232" s="4">
        <v>18</v>
      </c>
      <c r="F10232" s="4">
        <v>40</v>
      </c>
      <c r="G10232" s="3" t="s">
        <v>1009</v>
      </c>
      <c r="H10232" s="3" t="s">
        <v>1276</v>
      </c>
      <c r="I10232" s="3" t="s">
        <v>37722</v>
      </c>
      <c r="J10232" s="3">
        <v>30719708</v>
      </c>
    </row>
    <row r="10233" spans="1:10" s="6" customFormat="1" ht="15" customHeight="1" x14ac:dyDescent="0.3">
      <c r="A10233" s="3" t="s">
        <v>272</v>
      </c>
      <c r="B10233" s="3" t="s">
        <v>273</v>
      </c>
      <c r="C10233" s="3" t="s">
        <v>260</v>
      </c>
      <c r="D10233" s="3" t="s">
        <v>261</v>
      </c>
      <c r="E10233" s="4">
        <v>18</v>
      </c>
      <c r="F10233" s="4">
        <v>17</v>
      </c>
      <c r="G10233" s="3" t="s">
        <v>1009</v>
      </c>
      <c r="H10233" s="3" t="s">
        <v>1005</v>
      </c>
      <c r="I10233" s="3" t="s">
        <v>37722</v>
      </c>
      <c r="J10233" s="3">
        <v>30542056</v>
      </c>
    </row>
    <row r="10234" spans="1:10" s="6" customFormat="1" ht="15" customHeight="1" x14ac:dyDescent="0.3">
      <c r="A10234" s="3" t="s">
        <v>272</v>
      </c>
      <c r="B10234" s="3" t="s">
        <v>273</v>
      </c>
      <c r="C10234" s="3" t="s">
        <v>204</v>
      </c>
      <c r="D10234" s="3" t="s">
        <v>205</v>
      </c>
      <c r="E10234" s="4">
        <v>18</v>
      </c>
      <c r="F10234" s="4">
        <v>13</v>
      </c>
      <c r="G10234" s="3" t="s">
        <v>1009</v>
      </c>
      <c r="H10234" s="3" t="s">
        <v>956</v>
      </c>
      <c r="I10234" s="3" t="s">
        <v>37722</v>
      </c>
      <c r="J10234" s="3">
        <v>30542056</v>
      </c>
    </row>
    <row r="10235" spans="1:10" s="6" customFormat="1" ht="15" customHeight="1" x14ac:dyDescent="0.3">
      <c r="A10235" s="3" t="s">
        <v>272</v>
      </c>
      <c r="B10235" s="3" t="s">
        <v>273</v>
      </c>
      <c r="C10235" s="3" t="s">
        <v>545</v>
      </c>
      <c r="D10235" s="3" t="s">
        <v>546</v>
      </c>
      <c r="E10235" s="4">
        <v>18</v>
      </c>
      <c r="F10235" s="4">
        <v>40</v>
      </c>
      <c r="G10235" s="3" t="s">
        <v>1009</v>
      </c>
      <c r="H10235" s="3" t="s">
        <v>1276</v>
      </c>
      <c r="I10235" s="3" t="s">
        <v>37722</v>
      </c>
      <c r="J10235" s="3">
        <v>28718898</v>
      </c>
    </row>
    <row r="10236" spans="1:10" s="6" customFormat="1" ht="15" customHeight="1" x14ac:dyDescent="0.3">
      <c r="A10236" s="3" t="s">
        <v>272</v>
      </c>
      <c r="B10236" s="3" t="s">
        <v>273</v>
      </c>
      <c r="C10236" s="3" t="s">
        <v>128</v>
      </c>
      <c r="D10236" s="3" t="s">
        <v>129</v>
      </c>
      <c r="E10236" s="4">
        <v>18</v>
      </c>
      <c r="F10236" s="4">
        <v>8</v>
      </c>
      <c r="G10236" s="3" t="s">
        <v>1009</v>
      </c>
      <c r="H10236" s="3" t="s">
        <v>803</v>
      </c>
      <c r="I10236" s="3" t="s">
        <v>37722</v>
      </c>
      <c r="J10236" s="3">
        <v>29054603</v>
      </c>
    </row>
    <row r="10237" spans="1:10" s="6" customFormat="1" ht="15" customHeight="1" x14ac:dyDescent="0.3">
      <c r="A10237" s="3" t="s">
        <v>272</v>
      </c>
      <c r="B10237" s="3" t="s">
        <v>273</v>
      </c>
      <c r="C10237" s="3" t="s">
        <v>366</v>
      </c>
      <c r="D10237" s="3" t="s">
        <v>367</v>
      </c>
      <c r="E10237" s="4">
        <v>18</v>
      </c>
      <c r="F10237" s="4">
        <v>25</v>
      </c>
      <c r="G10237" s="3" t="s">
        <v>1009</v>
      </c>
      <c r="H10237" s="3" t="s">
        <v>1110</v>
      </c>
      <c r="I10237" s="3" t="s">
        <v>37722</v>
      </c>
      <c r="J10237" s="3">
        <v>27910127</v>
      </c>
    </row>
    <row r="10238" spans="1:10" s="6" customFormat="1" ht="15" customHeight="1" x14ac:dyDescent="0.3">
      <c r="A10238" s="3" t="s">
        <v>272</v>
      </c>
      <c r="B10238" s="3" t="s">
        <v>273</v>
      </c>
      <c r="C10238" s="3" t="s">
        <v>440</v>
      </c>
      <c r="D10238" s="3" t="s">
        <v>441</v>
      </c>
      <c r="E10238" s="4">
        <v>18</v>
      </c>
      <c r="F10238" s="4">
        <v>31</v>
      </c>
      <c r="G10238" s="3" t="s">
        <v>1009</v>
      </c>
      <c r="H10238" s="3" t="s">
        <v>1199</v>
      </c>
      <c r="I10238" s="3" t="s">
        <v>37722</v>
      </c>
      <c r="J10238" s="3">
        <v>27910127</v>
      </c>
    </row>
    <row r="10239" spans="1:10" s="6" customFormat="1" ht="15" customHeight="1" x14ac:dyDescent="0.3">
      <c r="A10239" s="3" t="s">
        <v>272</v>
      </c>
      <c r="B10239" s="3" t="s">
        <v>273</v>
      </c>
      <c r="C10239" s="3" t="s">
        <v>448</v>
      </c>
      <c r="D10239" s="3" t="s">
        <v>449</v>
      </c>
      <c r="E10239" s="4">
        <v>18</v>
      </c>
      <c r="F10239" s="4">
        <v>32</v>
      </c>
      <c r="G10239" s="3" t="s">
        <v>1009</v>
      </c>
      <c r="H10239" s="3" t="s">
        <v>1201</v>
      </c>
      <c r="I10239" s="3" t="s">
        <v>37722</v>
      </c>
      <c r="J10239" s="3">
        <v>27910127</v>
      </c>
    </row>
    <row r="10240" spans="1:10" s="6" customFormat="1" ht="15" customHeight="1" x14ac:dyDescent="0.3">
      <c r="A10240" s="3" t="s">
        <v>272</v>
      </c>
      <c r="B10240" s="3" t="s">
        <v>273</v>
      </c>
      <c r="C10240" s="3" t="s">
        <v>568</v>
      </c>
      <c r="D10240" s="3" t="s">
        <v>569</v>
      </c>
      <c r="E10240" s="4">
        <v>18</v>
      </c>
      <c r="F10240" s="4">
        <v>42</v>
      </c>
      <c r="G10240" s="3" t="s">
        <v>1009</v>
      </c>
      <c r="H10240" s="3" t="s">
        <v>1302</v>
      </c>
      <c r="I10240" s="3" t="s">
        <v>37722</v>
      </c>
      <c r="J10240" s="3">
        <v>27910127</v>
      </c>
    </row>
    <row r="10241" spans="1:10" s="6" customFormat="1" ht="15" customHeight="1" x14ac:dyDescent="0.3">
      <c r="A10241" s="3" t="s">
        <v>272</v>
      </c>
      <c r="B10241" s="3" t="s">
        <v>273</v>
      </c>
      <c r="C10241" s="3" t="s">
        <v>593</v>
      </c>
      <c r="D10241" s="3" t="s">
        <v>594</v>
      </c>
      <c r="E10241" s="4">
        <v>18</v>
      </c>
      <c r="F10241" s="4">
        <v>44</v>
      </c>
      <c r="G10241" s="3" t="s">
        <v>1009</v>
      </c>
      <c r="H10241" s="3" t="s">
        <v>1333</v>
      </c>
      <c r="I10241" s="3" t="s">
        <v>37722</v>
      </c>
      <c r="J10241" s="3">
        <v>27910127</v>
      </c>
    </row>
    <row r="10242" spans="1:10" s="6" customFormat="1" ht="15" customHeight="1" x14ac:dyDescent="0.3">
      <c r="A10242" s="3" t="s">
        <v>272</v>
      </c>
      <c r="B10242" s="3" t="s">
        <v>273</v>
      </c>
      <c r="C10242" s="3" t="s">
        <v>260</v>
      </c>
      <c r="D10242" s="3" t="s">
        <v>261</v>
      </c>
      <c r="E10242" s="4">
        <v>18</v>
      </c>
      <c r="F10242" s="4">
        <v>17</v>
      </c>
      <c r="G10242" s="3" t="s">
        <v>1009</v>
      </c>
      <c r="H10242" s="3" t="s">
        <v>1005</v>
      </c>
      <c r="I10242" s="3" t="s">
        <v>37722</v>
      </c>
      <c r="J10242" s="3">
        <v>28731243</v>
      </c>
    </row>
    <row r="10243" spans="1:10" s="6" customFormat="1" ht="15" customHeight="1" x14ac:dyDescent="0.3">
      <c r="A10243" s="3" t="s">
        <v>272</v>
      </c>
      <c r="B10243" s="3" t="s">
        <v>273</v>
      </c>
      <c r="C10243" s="3" t="s">
        <v>86</v>
      </c>
      <c r="D10243" s="3" t="s">
        <v>87</v>
      </c>
      <c r="E10243" s="4">
        <v>18</v>
      </c>
      <c r="F10243" s="4">
        <v>5</v>
      </c>
      <c r="G10243" s="3" t="s">
        <v>1009</v>
      </c>
      <c r="H10243" s="3" t="s">
        <v>731</v>
      </c>
      <c r="I10243" s="3" t="s">
        <v>37722</v>
      </c>
      <c r="J10243" s="3">
        <v>28864078</v>
      </c>
    </row>
    <row r="10244" spans="1:10" s="6" customFormat="1" ht="15" customHeight="1" x14ac:dyDescent="0.3">
      <c r="A10244" s="3" t="s">
        <v>272</v>
      </c>
      <c r="B10244" s="3" t="s">
        <v>273</v>
      </c>
      <c r="C10244" s="3" t="s">
        <v>86</v>
      </c>
      <c r="D10244" s="3" t="s">
        <v>87</v>
      </c>
      <c r="E10244" s="4">
        <v>18</v>
      </c>
      <c r="F10244" s="4">
        <v>5</v>
      </c>
      <c r="G10244" s="3" t="s">
        <v>1009</v>
      </c>
      <c r="H10244" s="3" t="s">
        <v>731</v>
      </c>
      <c r="I10244" s="3" t="s">
        <v>37722</v>
      </c>
      <c r="J10244" s="3">
        <v>28457908</v>
      </c>
    </row>
    <row r="10245" spans="1:10" s="6" customFormat="1" ht="15" customHeight="1" x14ac:dyDescent="0.3">
      <c r="A10245" s="3" t="s">
        <v>272</v>
      </c>
      <c r="B10245" s="3" t="s">
        <v>273</v>
      </c>
      <c r="C10245" s="3" t="s">
        <v>260</v>
      </c>
      <c r="D10245" s="3" t="s">
        <v>261</v>
      </c>
      <c r="E10245" s="4">
        <v>18</v>
      </c>
      <c r="F10245" s="4">
        <v>17</v>
      </c>
      <c r="G10245" s="3" t="s">
        <v>1009</v>
      </c>
      <c r="H10245" s="3" t="s">
        <v>1005</v>
      </c>
      <c r="I10245" s="3" t="s">
        <v>37722</v>
      </c>
      <c r="J10245" s="3">
        <v>27467207</v>
      </c>
    </row>
    <row r="10246" spans="1:10" s="6" customFormat="1" ht="15" customHeight="1" x14ac:dyDescent="0.3">
      <c r="A10246" s="3" t="s">
        <v>272</v>
      </c>
      <c r="B10246" s="3" t="s">
        <v>273</v>
      </c>
      <c r="C10246" s="3" t="s">
        <v>142</v>
      </c>
      <c r="D10246" s="3" t="s">
        <v>143</v>
      </c>
      <c r="E10246" s="4">
        <v>18</v>
      </c>
      <c r="F10246" s="4">
        <v>9</v>
      </c>
      <c r="G10246" s="3" t="s">
        <v>1009</v>
      </c>
      <c r="H10246" s="3" t="s">
        <v>820</v>
      </c>
      <c r="I10246" s="3" t="s">
        <v>37722</v>
      </c>
      <c r="J10246" s="3">
        <v>27388993</v>
      </c>
    </row>
    <row r="10247" spans="1:10" s="6" customFormat="1" ht="15" customHeight="1" x14ac:dyDescent="0.3">
      <c r="A10247" s="3" t="s">
        <v>272</v>
      </c>
      <c r="B10247" s="3" t="s">
        <v>273</v>
      </c>
      <c r="C10247" s="3" t="s">
        <v>25</v>
      </c>
      <c r="D10247" s="3" t="s">
        <v>26</v>
      </c>
      <c r="E10247" s="4">
        <v>18</v>
      </c>
      <c r="F10247" s="4">
        <v>1</v>
      </c>
      <c r="G10247" s="3" t="s">
        <v>1009</v>
      </c>
      <c r="H10247" s="3" t="s">
        <v>623</v>
      </c>
      <c r="I10247" s="3" t="s">
        <v>37722</v>
      </c>
      <c r="J10247" s="3">
        <v>27085754</v>
      </c>
    </row>
    <row r="10248" spans="1:10" s="6" customFormat="1" ht="15" customHeight="1" x14ac:dyDescent="0.3">
      <c r="A10248" s="3" t="s">
        <v>272</v>
      </c>
      <c r="B10248" s="3" t="s">
        <v>273</v>
      </c>
      <c r="C10248" s="3" t="s">
        <v>86</v>
      </c>
      <c r="D10248" s="3" t="s">
        <v>87</v>
      </c>
      <c r="E10248" s="4">
        <v>18</v>
      </c>
      <c r="F10248" s="4">
        <v>5</v>
      </c>
      <c r="G10248" s="3" t="s">
        <v>1009</v>
      </c>
      <c r="H10248" s="3" t="s">
        <v>731</v>
      </c>
      <c r="I10248" s="3" t="s">
        <v>37722</v>
      </c>
      <c r="J10248" s="3">
        <v>27085754</v>
      </c>
    </row>
    <row r="10249" spans="1:10" s="6" customFormat="1" ht="15" customHeight="1" x14ac:dyDescent="0.3">
      <c r="A10249" s="3" t="s">
        <v>272</v>
      </c>
      <c r="B10249" s="3" t="s">
        <v>273</v>
      </c>
      <c r="C10249" s="3" t="s">
        <v>25</v>
      </c>
      <c r="D10249" s="3" t="s">
        <v>26</v>
      </c>
      <c r="E10249" s="4">
        <v>18</v>
      </c>
      <c r="F10249" s="4">
        <v>1</v>
      </c>
      <c r="G10249" s="3" t="s">
        <v>1009</v>
      </c>
      <c r="H10249" s="3" t="s">
        <v>623</v>
      </c>
      <c r="I10249" s="3" t="s">
        <v>37722</v>
      </c>
      <c r="J10249" s="3">
        <v>26053050</v>
      </c>
    </row>
    <row r="10250" spans="1:10" s="6" customFormat="1" ht="15" customHeight="1" x14ac:dyDescent="0.3">
      <c r="A10250" s="3" t="s">
        <v>246</v>
      </c>
      <c r="B10250" s="3" t="s">
        <v>247</v>
      </c>
      <c r="C10250" s="3" t="s">
        <v>322</v>
      </c>
      <c r="D10250" s="3" t="s">
        <v>323</v>
      </c>
      <c r="E10250" s="4">
        <v>16</v>
      </c>
      <c r="F10250" s="4">
        <v>22</v>
      </c>
      <c r="G10250" s="3" t="s">
        <v>989</v>
      </c>
      <c r="H10250" s="3" t="s">
        <v>1065</v>
      </c>
      <c r="I10250" s="3" t="s">
        <v>37722</v>
      </c>
      <c r="J10250" s="3">
        <v>34418105</v>
      </c>
    </row>
    <row r="10251" spans="1:10" s="6" customFormat="1" ht="15" customHeight="1" x14ac:dyDescent="0.3">
      <c r="A10251" s="3" t="s">
        <v>272</v>
      </c>
      <c r="B10251" s="3" t="s">
        <v>273</v>
      </c>
      <c r="C10251" s="3" t="s">
        <v>337</v>
      </c>
      <c r="D10251" s="3" t="s">
        <v>338</v>
      </c>
      <c r="E10251" s="4">
        <v>18</v>
      </c>
      <c r="F10251" s="4">
        <v>23</v>
      </c>
      <c r="G10251" s="3" t="s">
        <v>1009</v>
      </c>
      <c r="H10251" s="3" t="s">
        <v>1068</v>
      </c>
      <c r="I10251" s="3" t="s">
        <v>37722</v>
      </c>
      <c r="J10251" s="3">
        <v>30542056</v>
      </c>
    </row>
    <row r="10252" spans="1:10" s="6" customFormat="1" ht="15" customHeight="1" x14ac:dyDescent="0.3">
      <c r="A10252" s="3" t="s">
        <v>272</v>
      </c>
      <c r="B10252" s="3" t="s">
        <v>273</v>
      </c>
      <c r="C10252" s="3" t="s">
        <v>25</v>
      </c>
      <c r="D10252" s="3" t="s">
        <v>26</v>
      </c>
      <c r="E10252" s="4">
        <v>18</v>
      </c>
      <c r="F10252" s="4">
        <v>1</v>
      </c>
      <c r="G10252" s="3" t="s">
        <v>1009</v>
      </c>
      <c r="H10252" s="3" t="s">
        <v>623</v>
      </c>
      <c r="I10252" s="3" t="s">
        <v>37722</v>
      </c>
      <c r="J10252" s="3">
        <v>29080680</v>
      </c>
    </row>
    <row r="10253" spans="1:10" s="6" customFormat="1" ht="15" customHeight="1" x14ac:dyDescent="0.3">
      <c r="A10253" s="3" t="s">
        <v>272</v>
      </c>
      <c r="B10253" s="3" t="s">
        <v>273</v>
      </c>
      <c r="C10253" s="3" t="s">
        <v>86</v>
      </c>
      <c r="D10253" s="3" t="s">
        <v>87</v>
      </c>
      <c r="E10253" s="4">
        <v>18</v>
      </c>
      <c r="F10253" s="4">
        <v>5</v>
      </c>
      <c r="G10253" s="3" t="s">
        <v>1009</v>
      </c>
      <c r="H10253" s="3" t="s">
        <v>731</v>
      </c>
      <c r="I10253" s="3" t="s">
        <v>37722</v>
      </c>
      <c r="J10253" s="3">
        <v>29080680</v>
      </c>
    </row>
    <row r="10254" spans="1:10" s="6" customFormat="1" ht="15" customHeight="1" x14ac:dyDescent="0.3">
      <c r="A10254" s="3" t="s">
        <v>337</v>
      </c>
      <c r="B10254" s="3" t="s">
        <v>338</v>
      </c>
      <c r="C10254" s="3" t="s">
        <v>112</v>
      </c>
      <c r="D10254" s="3" t="s">
        <v>113</v>
      </c>
      <c r="E10254" s="4">
        <v>23</v>
      </c>
      <c r="F10254" s="4">
        <v>7</v>
      </c>
      <c r="G10254" s="3" t="s">
        <v>1068</v>
      </c>
      <c r="H10254" s="3" t="s">
        <v>749</v>
      </c>
      <c r="I10254" s="3" t="s">
        <v>37722</v>
      </c>
      <c r="J10254" s="3">
        <v>7999621</v>
      </c>
    </row>
    <row r="10255" spans="1:10" s="6" customFormat="1" ht="15" customHeight="1" x14ac:dyDescent="0.3">
      <c r="A10255" s="3" t="s">
        <v>337</v>
      </c>
      <c r="B10255" s="3" t="s">
        <v>338</v>
      </c>
      <c r="C10255" s="3" t="s">
        <v>568</v>
      </c>
      <c r="D10255" s="3" t="s">
        <v>569</v>
      </c>
      <c r="E10255" s="4">
        <v>23</v>
      </c>
      <c r="F10255" s="4">
        <v>42</v>
      </c>
      <c r="G10255" s="3" t="s">
        <v>1068</v>
      </c>
      <c r="H10255" s="3" t="s">
        <v>1302</v>
      </c>
      <c r="I10255" s="3" t="s">
        <v>37722</v>
      </c>
      <c r="J10255" s="3">
        <v>19273538</v>
      </c>
    </row>
    <row r="10256" spans="1:10" s="6" customFormat="1" ht="15" customHeight="1" x14ac:dyDescent="0.3">
      <c r="A10256" s="3" t="s">
        <v>337</v>
      </c>
      <c r="B10256" s="3" t="s">
        <v>338</v>
      </c>
      <c r="C10256" s="3" t="s">
        <v>402</v>
      </c>
      <c r="D10256" s="3" t="s">
        <v>403</v>
      </c>
      <c r="E10256" s="4">
        <v>23</v>
      </c>
      <c r="F10256" s="4">
        <v>28</v>
      </c>
      <c r="G10256" s="3" t="s">
        <v>1068</v>
      </c>
      <c r="H10256" s="3" t="s">
        <v>1173</v>
      </c>
      <c r="I10256" s="3" t="s">
        <v>37722</v>
      </c>
      <c r="J10256" s="3">
        <v>24927181</v>
      </c>
    </row>
    <row r="10257" spans="1:10" s="6" customFormat="1" ht="15" customHeight="1" x14ac:dyDescent="0.3">
      <c r="A10257" s="3" t="s">
        <v>337</v>
      </c>
      <c r="B10257" s="3" t="s">
        <v>338</v>
      </c>
      <c r="C10257" s="3" t="s">
        <v>272</v>
      </c>
      <c r="D10257" s="3" t="s">
        <v>273</v>
      </c>
      <c r="E10257" s="4">
        <v>23</v>
      </c>
      <c r="F10257" s="4">
        <v>18</v>
      </c>
      <c r="G10257" s="3" t="s">
        <v>1068</v>
      </c>
      <c r="H10257" s="3" t="s">
        <v>1009</v>
      </c>
      <c r="I10257" s="3" t="s">
        <v>37722</v>
      </c>
      <c r="J10257" s="3">
        <v>24927181</v>
      </c>
    </row>
    <row r="10258" spans="1:10" s="6" customFormat="1" ht="15" customHeight="1" x14ac:dyDescent="0.3">
      <c r="A10258" s="3" t="s">
        <v>337</v>
      </c>
      <c r="B10258" s="3" t="s">
        <v>338</v>
      </c>
      <c r="C10258" s="3" t="s">
        <v>260</v>
      </c>
      <c r="D10258" s="3" t="s">
        <v>261</v>
      </c>
      <c r="E10258" s="4">
        <v>23</v>
      </c>
      <c r="F10258" s="4">
        <v>17</v>
      </c>
      <c r="G10258" s="3" t="s">
        <v>1068</v>
      </c>
      <c r="H10258" s="3" t="s">
        <v>1005</v>
      </c>
      <c r="I10258" s="3" t="s">
        <v>37722</v>
      </c>
      <c r="J10258" s="3">
        <v>24927181</v>
      </c>
    </row>
    <row r="10259" spans="1:10" s="6" customFormat="1" ht="15" customHeight="1" x14ac:dyDescent="0.3">
      <c r="A10259" s="3" t="s">
        <v>337</v>
      </c>
      <c r="B10259" s="3" t="s">
        <v>338</v>
      </c>
      <c r="C10259" s="3" t="s">
        <v>532</v>
      </c>
      <c r="D10259" s="3" t="s">
        <v>533</v>
      </c>
      <c r="E10259" s="4">
        <v>23</v>
      </c>
      <c r="F10259" s="4">
        <v>39</v>
      </c>
      <c r="G10259" s="3" t="s">
        <v>1068</v>
      </c>
      <c r="H10259" s="3" t="s">
        <v>1265</v>
      </c>
      <c r="I10259" s="3" t="s">
        <v>37722</v>
      </c>
      <c r="J10259" s="3">
        <v>26187120</v>
      </c>
    </row>
    <row r="10260" spans="1:10" s="6" customFormat="1" ht="15" customHeight="1" x14ac:dyDescent="0.3">
      <c r="A10260" s="3" t="s">
        <v>337</v>
      </c>
      <c r="B10260" s="3" t="s">
        <v>338</v>
      </c>
      <c r="C10260" s="3" t="s">
        <v>568</v>
      </c>
      <c r="D10260" s="3" t="s">
        <v>569</v>
      </c>
      <c r="E10260" s="4">
        <v>23</v>
      </c>
      <c r="F10260" s="4">
        <v>42</v>
      </c>
      <c r="G10260" s="3" t="s">
        <v>1068</v>
      </c>
      <c r="H10260" s="3" t="s">
        <v>1302</v>
      </c>
      <c r="I10260" s="3" t="s">
        <v>37722</v>
      </c>
      <c r="J10260" s="3">
        <v>2597635</v>
      </c>
    </row>
    <row r="10261" spans="1:10" s="6" customFormat="1" ht="15" customHeight="1" x14ac:dyDescent="0.3">
      <c r="A10261" s="3" t="s">
        <v>272</v>
      </c>
      <c r="B10261" s="3" t="s">
        <v>273</v>
      </c>
      <c r="C10261" s="3" t="s">
        <v>128</v>
      </c>
      <c r="D10261" s="3" t="s">
        <v>129</v>
      </c>
      <c r="E10261" s="4">
        <v>18</v>
      </c>
      <c r="F10261" s="4">
        <v>8</v>
      </c>
      <c r="G10261" s="3" t="s">
        <v>1009</v>
      </c>
      <c r="H10261" s="3" t="s">
        <v>803</v>
      </c>
      <c r="I10261" s="3" t="s">
        <v>37722</v>
      </c>
      <c r="J10261" s="3">
        <v>28369707</v>
      </c>
    </row>
    <row r="10262" spans="1:10" s="6" customFormat="1" ht="15" customHeight="1" x14ac:dyDescent="0.3">
      <c r="A10262" s="3" t="s">
        <v>272</v>
      </c>
      <c r="B10262" s="3" t="s">
        <v>273</v>
      </c>
      <c r="C10262" s="3" t="s">
        <v>86</v>
      </c>
      <c r="D10262" s="3" t="s">
        <v>87</v>
      </c>
      <c r="E10262" s="4">
        <v>18</v>
      </c>
      <c r="F10262" s="4">
        <v>5</v>
      </c>
      <c r="G10262" s="3" t="s">
        <v>1009</v>
      </c>
      <c r="H10262" s="3" t="s">
        <v>731</v>
      </c>
      <c r="I10262" s="3" t="s">
        <v>37722</v>
      </c>
      <c r="J10262" s="3">
        <v>26053050</v>
      </c>
    </row>
    <row r="10263" spans="1:10" s="6" customFormat="1" ht="15" customHeight="1" x14ac:dyDescent="0.3">
      <c r="A10263" s="3" t="s">
        <v>272</v>
      </c>
      <c r="B10263" s="3" t="s">
        <v>273</v>
      </c>
      <c r="C10263" s="3" t="s">
        <v>86</v>
      </c>
      <c r="D10263" s="3" t="s">
        <v>87</v>
      </c>
      <c r="E10263" s="4">
        <v>18</v>
      </c>
      <c r="F10263" s="4">
        <v>5</v>
      </c>
      <c r="G10263" s="3" t="s">
        <v>1009</v>
      </c>
      <c r="H10263" s="3" t="s">
        <v>731</v>
      </c>
      <c r="I10263" s="3" t="s">
        <v>37722</v>
      </c>
      <c r="J10263" s="3">
        <v>28369707</v>
      </c>
    </row>
    <row r="10264" spans="1:10" s="6" customFormat="1" ht="15" customHeight="1" x14ac:dyDescent="0.3">
      <c r="A10264" s="3" t="s">
        <v>272</v>
      </c>
      <c r="B10264" s="3" t="s">
        <v>273</v>
      </c>
      <c r="C10264" s="3" t="s">
        <v>86</v>
      </c>
      <c r="D10264" s="3" t="s">
        <v>87</v>
      </c>
      <c r="E10264" s="4">
        <v>18</v>
      </c>
      <c r="F10264" s="4">
        <v>5</v>
      </c>
      <c r="G10264" s="3" t="s">
        <v>1009</v>
      </c>
      <c r="H10264" s="3" t="s">
        <v>731</v>
      </c>
      <c r="I10264" s="3" t="s">
        <v>37722</v>
      </c>
      <c r="J10264" s="3">
        <v>28973304</v>
      </c>
    </row>
    <row r="10265" spans="1:10" s="6" customFormat="1" ht="15" customHeight="1" x14ac:dyDescent="0.3">
      <c r="A10265" s="3" t="s">
        <v>272</v>
      </c>
      <c r="B10265" s="3" t="s">
        <v>273</v>
      </c>
      <c r="C10265" s="3" t="s">
        <v>25</v>
      </c>
      <c r="D10265" s="3" t="s">
        <v>26</v>
      </c>
      <c r="E10265" s="4">
        <v>18</v>
      </c>
      <c r="F10265" s="4">
        <v>1</v>
      </c>
      <c r="G10265" s="3" t="s">
        <v>1009</v>
      </c>
      <c r="H10265" s="3" t="s">
        <v>623</v>
      </c>
      <c r="I10265" s="3" t="s">
        <v>37722</v>
      </c>
      <c r="J10265" s="3">
        <v>28973304</v>
      </c>
    </row>
    <row r="10266" spans="1:10" s="6" customFormat="1" ht="15" customHeight="1" x14ac:dyDescent="0.3">
      <c r="A10266" s="3" t="s">
        <v>272</v>
      </c>
      <c r="B10266" s="3" t="s">
        <v>273</v>
      </c>
      <c r="C10266" s="3" t="s">
        <v>86</v>
      </c>
      <c r="D10266" s="3" t="s">
        <v>87</v>
      </c>
      <c r="E10266" s="4">
        <v>18</v>
      </c>
      <c r="F10266" s="4">
        <v>5</v>
      </c>
      <c r="G10266" s="3" t="s">
        <v>1009</v>
      </c>
      <c r="H10266" s="3" t="s">
        <v>731</v>
      </c>
      <c r="I10266" s="3" t="s">
        <v>37722</v>
      </c>
      <c r="J10266" s="3">
        <v>28821532</v>
      </c>
    </row>
    <row r="10267" spans="1:10" s="6" customFormat="1" ht="15" customHeight="1" x14ac:dyDescent="0.3">
      <c r="A10267" s="3" t="s">
        <v>272</v>
      </c>
      <c r="B10267" s="3" t="s">
        <v>273</v>
      </c>
      <c r="C10267" s="3" t="s">
        <v>219</v>
      </c>
      <c r="D10267" s="3" t="s">
        <v>220</v>
      </c>
      <c r="E10267" s="4">
        <v>18</v>
      </c>
      <c r="F10267" s="4">
        <v>14</v>
      </c>
      <c r="G10267" s="3" t="s">
        <v>1009</v>
      </c>
      <c r="H10267" s="3" t="s">
        <v>977</v>
      </c>
      <c r="I10267" s="3" t="s">
        <v>37722</v>
      </c>
      <c r="J10267" s="3">
        <v>28386916</v>
      </c>
    </row>
    <row r="10268" spans="1:10" s="6" customFormat="1" ht="15" customHeight="1" x14ac:dyDescent="0.3">
      <c r="A10268" s="3" t="s">
        <v>272</v>
      </c>
      <c r="B10268" s="3" t="s">
        <v>273</v>
      </c>
      <c r="C10268" s="3" t="s">
        <v>86</v>
      </c>
      <c r="D10268" s="3" t="s">
        <v>87</v>
      </c>
      <c r="E10268" s="4">
        <v>18</v>
      </c>
      <c r="F10268" s="4">
        <v>5</v>
      </c>
      <c r="G10268" s="3" t="s">
        <v>1009</v>
      </c>
      <c r="H10268" s="3" t="s">
        <v>731</v>
      </c>
      <c r="I10268" s="3" t="s">
        <v>37722</v>
      </c>
      <c r="J10268" s="3">
        <v>28386916</v>
      </c>
    </row>
    <row r="10269" spans="1:10" s="6" customFormat="1" ht="15" customHeight="1" x14ac:dyDescent="0.3">
      <c r="A10269" s="3" t="s">
        <v>272</v>
      </c>
      <c r="B10269" s="3" t="s">
        <v>273</v>
      </c>
      <c r="C10269" s="3" t="s">
        <v>86</v>
      </c>
      <c r="D10269" s="3" t="s">
        <v>87</v>
      </c>
      <c r="E10269" s="4">
        <v>18</v>
      </c>
      <c r="F10269" s="4">
        <v>5</v>
      </c>
      <c r="G10269" s="3" t="s">
        <v>1009</v>
      </c>
      <c r="H10269" s="3" t="s">
        <v>731</v>
      </c>
      <c r="I10269" s="3" t="s">
        <v>37722</v>
      </c>
      <c r="J10269" s="3">
        <v>27589476</v>
      </c>
    </row>
    <row r="10270" spans="1:10" s="6" customFormat="1" ht="15" customHeight="1" x14ac:dyDescent="0.3">
      <c r="A10270" s="3" t="s">
        <v>272</v>
      </c>
      <c r="B10270" s="3" t="s">
        <v>273</v>
      </c>
      <c r="C10270" s="3" t="s">
        <v>128</v>
      </c>
      <c r="D10270" s="3" t="s">
        <v>129</v>
      </c>
      <c r="E10270" s="4">
        <v>18</v>
      </c>
      <c r="F10270" s="4">
        <v>8</v>
      </c>
      <c r="G10270" s="3" t="s">
        <v>1009</v>
      </c>
      <c r="H10270" s="3" t="s">
        <v>803</v>
      </c>
      <c r="I10270" s="3" t="s">
        <v>37722</v>
      </c>
      <c r="J10270" s="3">
        <v>27589476</v>
      </c>
    </row>
    <row r="10271" spans="1:10" s="6" customFormat="1" ht="15" customHeight="1" x14ac:dyDescent="0.3">
      <c r="A10271" s="3" t="s">
        <v>272</v>
      </c>
      <c r="B10271" s="3" t="s">
        <v>273</v>
      </c>
      <c r="C10271" s="3" t="s">
        <v>128</v>
      </c>
      <c r="D10271" s="3" t="s">
        <v>129</v>
      </c>
      <c r="E10271" s="4">
        <v>18</v>
      </c>
      <c r="F10271" s="4">
        <v>8</v>
      </c>
      <c r="G10271" s="3" t="s">
        <v>1009</v>
      </c>
      <c r="H10271" s="3" t="s">
        <v>803</v>
      </c>
      <c r="I10271" s="3" t="s">
        <v>37722</v>
      </c>
      <c r="J10271" s="3">
        <v>29080680</v>
      </c>
    </row>
    <row r="10272" spans="1:10" s="6" customFormat="1" ht="15" customHeight="1" x14ac:dyDescent="0.3">
      <c r="A10272" s="3" t="s">
        <v>272</v>
      </c>
      <c r="B10272" s="3" t="s">
        <v>273</v>
      </c>
      <c r="C10272" s="3" t="s">
        <v>128</v>
      </c>
      <c r="D10272" s="3" t="s">
        <v>129</v>
      </c>
      <c r="E10272" s="4">
        <v>18</v>
      </c>
      <c r="F10272" s="4">
        <v>8</v>
      </c>
      <c r="G10272" s="3" t="s">
        <v>1009</v>
      </c>
      <c r="H10272" s="3" t="s">
        <v>803</v>
      </c>
      <c r="I10272" s="3" t="s">
        <v>37722</v>
      </c>
      <c r="J10272" s="3">
        <v>28973304</v>
      </c>
    </row>
    <row r="10273" spans="1:10" s="6" customFormat="1" ht="15" customHeight="1" x14ac:dyDescent="0.3">
      <c r="A10273" s="3" t="s">
        <v>272</v>
      </c>
      <c r="B10273" s="3" t="s">
        <v>273</v>
      </c>
      <c r="C10273" s="3" t="s">
        <v>128</v>
      </c>
      <c r="D10273" s="3" t="s">
        <v>129</v>
      </c>
      <c r="E10273" s="4">
        <v>18</v>
      </c>
      <c r="F10273" s="4">
        <v>8</v>
      </c>
      <c r="G10273" s="3" t="s">
        <v>1009</v>
      </c>
      <c r="H10273" s="3" t="s">
        <v>803</v>
      </c>
      <c r="I10273" s="3" t="s">
        <v>37722</v>
      </c>
      <c r="J10273" s="3">
        <v>26053050</v>
      </c>
    </row>
    <row r="10274" spans="1:10" s="6" customFormat="1" ht="15" customHeight="1" x14ac:dyDescent="0.3">
      <c r="A10274" s="3" t="s">
        <v>272</v>
      </c>
      <c r="B10274" s="3" t="s">
        <v>273</v>
      </c>
      <c r="C10274" s="3" t="s">
        <v>25</v>
      </c>
      <c r="D10274" s="3" t="s">
        <v>26</v>
      </c>
      <c r="E10274" s="4">
        <v>18</v>
      </c>
      <c r="F10274" s="4">
        <v>1</v>
      </c>
      <c r="G10274" s="3" t="s">
        <v>1009</v>
      </c>
      <c r="H10274" s="3" t="s">
        <v>623</v>
      </c>
      <c r="I10274" s="3" t="s">
        <v>37722</v>
      </c>
      <c r="J10274" s="3">
        <v>26203641</v>
      </c>
    </row>
    <row r="10275" spans="1:10" s="6" customFormat="1" ht="15" customHeight="1" x14ac:dyDescent="0.3">
      <c r="A10275" s="3" t="s">
        <v>272</v>
      </c>
      <c r="B10275" s="3" t="s">
        <v>273</v>
      </c>
      <c r="C10275" s="3" t="s">
        <v>142</v>
      </c>
      <c r="D10275" s="3" t="s">
        <v>143</v>
      </c>
      <c r="E10275" s="4">
        <v>18</v>
      </c>
      <c r="F10275" s="4">
        <v>9</v>
      </c>
      <c r="G10275" s="3" t="s">
        <v>1009</v>
      </c>
      <c r="H10275" s="3" t="s">
        <v>820</v>
      </c>
      <c r="I10275" s="3" t="s">
        <v>37722</v>
      </c>
      <c r="J10275" s="3">
        <v>26203641</v>
      </c>
    </row>
    <row r="10276" spans="1:10" s="6" customFormat="1" ht="15" customHeight="1" x14ac:dyDescent="0.3">
      <c r="A10276" s="3" t="s">
        <v>272</v>
      </c>
      <c r="B10276" s="3" t="s">
        <v>273</v>
      </c>
      <c r="C10276" s="3" t="s">
        <v>25</v>
      </c>
      <c r="D10276" s="3" t="s">
        <v>26</v>
      </c>
      <c r="E10276" s="4">
        <v>18</v>
      </c>
      <c r="F10276" s="4">
        <v>1</v>
      </c>
      <c r="G10276" s="3" t="s">
        <v>1009</v>
      </c>
      <c r="H10276" s="3" t="s">
        <v>623</v>
      </c>
      <c r="I10276" s="3" t="s">
        <v>37722</v>
      </c>
      <c r="J10276" s="3">
        <v>23303454</v>
      </c>
    </row>
    <row r="10277" spans="1:10" s="6" customFormat="1" ht="15" customHeight="1" x14ac:dyDescent="0.3">
      <c r="A10277" s="3" t="s">
        <v>272</v>
      </c>
      <c r="B10277" s="3" t="s">
        <v>273</v>
      </c>
      <c r="C10277" s="3" t="s">
        <v>219</v>
      </c>
      <c r="D10277" s="3" t="s">
        <v>220</v>
      </c>
      <c r="E10277" s="4">
        <v>18</v>
      </c>
      <c r="F10277" s="4">
        <v>14</v>
      </c>
      <c r="G10277" s="3" t="s">
        <v>1009</v>
      </c>
      <c r="H10277" s="3" t="s">
        <v>977</v>
      </c>
      <c r="I10277" s="3" t="s">
        <v>37722</v>
      </c>
      <c r="J10277" s="3">
        <v>23303454</v>
      </c>
    </row>
    <row r="10278" spans="1:10" s="6" customFormat="1" ht="15" customHeight="1" x14ac:dyDescent="0.3">
      <c r="A10278" s="3" t="s">
        <v>272</v>
      </c>
      <c r="B10278" s="3" t="s">
        <v>273</v>
      </c>
      <c r="C10278" s="3" t="s">
        <v>260</v>
      </c>
      <c r="D10278" s="3" t="s">
        <v>261</v>
      </c>
      <c r="E10278" s="4">
        <v>18</v>
      </c>
      <c r="F10278" s="4">
        <v>17</v>
      </c>
      <c r="G10278" s="3" t="s">
        <v>1009</v>
      </c>
      <c r="H10278" s="3" t="s">
        <v>1005</v>
      </c>
      <c r="I10278" s="3" t="s">
        <v>37722</v>
      </c>
      <c r="J10278" s="3">
        <v>23303454</v>
      </c>
    </row>
    <row r="10279" spans="1:10" s="6" customFormat="1" ht="15" customHeight="1" x14ac:dyDescent="0.3">
      <c r="A10279" s="3" t="s">
        <v>272</v>
      </c>
      <c r="B10279" s="3" t="s">
        <v>273</v>
      </c>
      <c r="C10279" s="3" t="s">
        <v>86</v>
      </c>
      <c r="D10279" s="3" t="s">
        <v>87</v>
      </c>
      <c r="E10279" s="4">
        <v>18</v>
      </c>
      <c r="F10279" s="4">
        <v>5</v>
      </c>
      <c r="G10279" s="3" t="s">
        <v>1009</v>
      </c>
      <c r="H10279" s="3" t="s">
        <v>731</v>
      </c>
      <c r="I10279" s="3" t="s">
        <v>37722</v>
      </c>
      <c r="J10279" s="3">
        <v>23311587</v>
      </c>
    </row>
    <row r="10280" spans="1:10" s="6" customFormat="1" ht="15" customHeight="1" x14ac:dyDescent="0.3">
      <c r="A10280" s="3" t="s">
        <v>272</v>
      </c>
      <c r="B10280" s="3" t="s">
        <v>273</v>
      </c>
      <c r="C10280" s="3" t="s">
        <v>128</v>
      </c>
      <c r="D10280" s="3" t="s">
        <v>129</v>
      </c>
      <c r="E10280" s="4">
        <v>18</v>
      </c>
      <c r="F10280" s="4">
        <v>8</v>
      </c>
      <c r="G10280" s="3" t="s">
        <v>1009</v>
      </c>
      <c r="H10280" s="3" t="s">
        <v>803</v>
      </c>
      <c r="I10280" s="3" t="s">
        <v>37722</v>
      </c>
      <c r="J10280" s="3">
        <v>23311587</v>
      </c>
    </row>
    <row r="10281" spans="1:10" s="6" customFormat="1" ht="15" customHeight="1" x14ac:dyDescent="0.3">
      <c r="A10281" s="3" t="s">
        <v>272</v>
      </c>
      <c r="B10281" s="3" t="s">
        <v>273</v>
      </c>
      <c r="C10281" s="3" t="s">
        <v>568</v>
      </c>
      <c r="D10281" s="3" t="s">
        <v>569</v>
      </c>
      <c r="E10281" s="4">
        <v>18</v>
      </c>
      <c r="F10281" s="4">
        <v>42</v>
      </c>
      <c r="G10281" s="3" t="s">
        <v>1009</v>
      </c>
      <c r="H10281" s="3" t="s">
        <v>1302</v>
      </c>
      <c r="I10281" s="3" t="s">
        <v>37722</v>
      </c>
      <c r="J10281" s="3">
        <v>23311587</v>
      </c>
    </row>
    <row r="10282" spans="1:10" s="6" customFormat="1" ht="15" customHeight="1" x14ac:dyDescent="0.3">
      <c r="A10282" s="3" t="s">
        <v>272</v>
      </c>
      <c r="B10282" s="3" t="s">
        <v>273</v>
      </c>
      <c r="C10282" s="3" t="s">
        <v>260</v>
      </c>
      <c r="D10282" s="3" t="s">
        <v>261</v>
      </c>
      <c r="E10282" s="4">
        <v>18</v>
      </c>
      <c r="F10282" s="4">
        <v>17</v>
      </c>
      <c r="G10282" s="3" t="s">
        <v>1009</v>
      </c>
      <c r="H10282" s="3" t="s">
        <v>1005</v>
      </c>
      <c r="I10282" s="3" t="s">
        <v>37722</v>
      </c>
      <c r="J10282" s="3">
        <v>22622421</v>
      </c>
    </row>
    <row r="10283" spans="1:10" s="6" customFormat="1" ht="15" customHeight="1" x14ac:dyDescent="0.3">
      <c r="A10283" s="3" t="s">
        <v>272</v>
      </c>
      <c r="B10283" s="3" t="s">
        <v>273</v>
      </c>
      <c r="C10283" s="3" t="s">
        <v>25</v>
      </c>
      <c r="D10283" s="3" t="s">
        <v>26</v>
      </c>
      <c r="E10283" s="4">
        <v>18</v>
      </c>
      <c r="F10283" s="4">
        <v>1</v>
      </c>
      <c r="G10283" s="3" t="s">
        <v>1009</v>
      </c>
      <c r="H10283" s="3" t="s">
        <v>623</v>
      </c>
      <c r="I10283" s="3" t="s">
        <v>37722</v>
      </c>
      <c r="J10283" s="3">
        <v>22356636</v>
      </c>
    </row>
    <row r="10284" spans="1:10" s="6" customFormat="1" ht="15" customHeight="1" x14ac:dyDescent="0.3">
      <c r="A10284" s="3" t="s">
        <v>272</v>
      </c>
      <c r="B10284" s="3" t="s">
        <v>273</v>
      </c>
      <c r="C10284" s="3" t="s">
        <v>142</v>
      </c>
      <c r="D10284" s="3" t="s">
        <v>143</v>
      </c>
      <c r="E10284" s="4">
        <v>18</v>
      </c>
      <c r="F10284" s="4">
        <v>9</v>
      </c>
      <c r="G10284" s="3" t="s">
        <v>1009</v>
      </c>
      <c r="H10284" s="3" t="s">
        <v>820</v>
      </c>
      <c r="I10284" s="3" t="s">
        <v>37722</v>
      </c>
      <c r="J10284" s="3">
        <v>24084074</v>
      </c>
    </row>
    <row r="10285" spans="1:10" s="6" customFormat="1" ht="15" customHeight="1" x14ac:dyDescent="0.3">
      <c r="A10285" s="3" t="s">
        <v>272</v>
      </c>
      <c r="B10285" s="3" t="s">
        <v>273</v>
      </c>
      <c r="C10285" s="3" t="s">
        <v>86</v>
      </c>
      <c r="D10285" s="3" t="s">
        <v>87</v>
      </c>
      <c r="E10285" s="4">
        <v>18</v>
      </c>
      <c r="F10285" s="4">
        <v>5</v>
      </c>
      <c r="G10285" s="3" t="s">
        <v>1009</v>
      </c>
      <c r="H10285" s="3" t="s">
        <v>731</v>
      </c>
      <c r="I10285" s="3" t="s">
        <v>37722</v>
      </c>
      <c r="J10285" s="3">
        <v>22356636</v>
      </c>
    </row>
    <row r="10286" spans="1:10" s="6" customFormat="1" ht="15" customHeight="1" x14ac:dyDescent="0.3">
      <c r="A10286" s="3" t="s">
        <v>272</v>
      </c>
      <c r="B10286" s="3" t="s">
        <v>273</v>
      </c>
      <c r="C10286" s="3" t="s">
        <v>545</v>
      </c>
      <c r="D10286" s="3" t="s">
        <v>546</v>
      </c>
      <c r="E10286" s="4">
        <v>18</v>
      </c>
      <c r="F10286" s="4">
        <v>40</v>
      </c>
      <c r="G10286" s="3" t="s">
        <v>1009</v>
      </c>
      <c r="H10286" s="3" t="s">
        <v>1276</v>
      </c>
      <c r="I10286" s="3" t="s">
        <v>37722</v>
      </c>
      <c r="J10286" s="3">
        <v>22309614</v>
      </c>
    </row>
    <row r="10287" spans="1:10" s="6" customFormat="1" ht="15" customHeight="1" x14ac:dyDescent="0.3">
      <c r="A10287" s="3" t="s">
        <v>272</v>
      </c>
      <c r="B10287" s="3" t="s">
        <v>273</v>
      </c>
      <c r="C10287" s="3" t="s">
        <v>25</v>
      </c>
      <c r="D10287" s="3" t="s">
        <v>26</v>
      </c>
      <c r="E10287" s="4">
        <v>18</v>
      </c>
      <c r="F10287" s="4">
        <v>1</v>
      </c>
      <c r="G10287" s="3" t="s">
        <v>1009</v>
      </c>
      <c r="H10287" s="3" t="s">
        <v>623</v>
      </c>
      <c r="I10287" s="3" t="s">
        <v>37722</v>
      </c>
      <c r="J10287" s="3">
        <v>21929536</v>
      </c>
    </row>
    <row r="10288" spans="1:10" s="6" customFormat="1" ht="15" customHeight="1" x14ac:dyDescent="0.3">
      <c r="A10288" s="3" t="s">
        <v>272</v>
      </c>
      <c r="B10288" s="3" t="s">
        <v>273</v>
      </c>
      <c r="C10288" s="3" t="s">
        <v>86</v>
      </c>
      <c r="D10288" s="3" t="s">
        <v>87</v>
      </c>
      <c r="E10288" s="4">
        <v>18</v>
      </c>
      <c r="F10288" s="4">
        <v>5</v>
      </c>
      <c r="G10288" s="3" t="s">
        <v>1009</v>
      </c>
      <c r="H10288" s="3" t="s">
        <v>731</v>
      </c>
      <c r="I10288" s="3" t="s">
        <v>37722</v>
      </c>
      <c r="J10288" s="3">
        <v>21929536</v>
      </c>
    </row>
    <row r="10289" spans="1:10" s="6" customFormat="1" ht="15" customHeight="1" x14ac:dyDescent="0.3">
      <c r="A10289" s="3" t="s">
        <v>272</v>
      </c>
      <c r="B10289" s="3" t="s">
        <v>273</v>
      </c>
      <c r="C10289" s="3" t="s">
        <v>86</v>
      </c>
      <c r="D10289" s="3" t="s">
        <v>87</v>
      </c>
      <c r="E10289" s="4">
        <v>18</v>
      </c>
      <c r="F10289" s="4">
        <v>5</v>
      </c>
      <c r="G10289" s="3" t="s">
        <v>1009</v>
      </c>
      <c r="H10289" s="3" t="s">
        <v>731</v>
      </c>
      <c r="I10289" s="3" t="s">
        <v>37722</v>
      </c>
      <c r="J10289" s="3">
        <v>29054603</v>
      </c>
    </row>
    <row r="10290" spans="1:10" s="6" customFormat="1" ht="15" customHeight="1" x14ac:dyDescent="0.3">
      <c r="A10290" s="3" t="s">
        <v>272</v>
      </c>
      <c r="B10290" s="3" t="s">
        <v>273</v>
      </c>
      <c r="C10290" s="3" t="s">
        <v>25</v>
      </c>
      <c r="D10290" s="3" t="s">
        <v>26</v>
      </c>
      <c r="E10290" s="4">
        <v>18</v>
      </c>
      <c r="F10290" s="4">
        <v>1</v>
      </c>
      <c r="G10290" s="3" t="s">
        <v>1009</v>
      </c>
      <c r="H10290" s="3" t="s">
        <v>623</v>
      </c>
      <c r="I10290" s="3" t="s">
        <v>37722</v>
      </c>
      <c r="J10290" s="3">
        <v>29054603</v>
      </c>
    </row>
    <row r="10291" spans="1:10" s="6" customFormat="1" ht="15" customHeight="1" x14ac:dyDescent="0.3">
      <c r="A10291" s="3" t="s">
        <v>272</v>
      </c>
      <c r="B10291" s="3" t="s">
        <v>273</v>
      </c>
      <c r="C10291" s="3" t="s">
        <v>366</v>
      </c>
      <c r="D10291" s="3" t="s">
        <v>367</v>
      </c>
      <c r="E10291" s="4">
        <v>18</v>
      </c>
      <c r="F10291" s="4">
        <v>25</v>
      </c>
      <c r="G10291" s="3" t="s">
        <v>1009</v>
      </c>
      <c r="H10291" s="3" t="s">
        <v>1110</v>
      </c>
      <c r="I10291" s="3" t="s">
        <v>37722</v>
      </c>
      <c r="J10291" s="3">
        <v>29590279</v>
      </c>
    </row>
    <row r="10292" spans="1:10" s="6" customFormat="1" ht="15" customHeight="1" x14ac:dyDescent="0.3">
      <c r="A10292" s="3" t="s">
        <v>272</v>
      </c>
      <c r="B10292" s="3" t="s">
        <v>273</v>
      </c>
      <c r="C10292" s="3" t="s">
        <v>86</v>
      </c>
      <c r="D10292" s="3" t="s">
        <v>87</v>
      </c>
      <c r="E10292" s="4">
        <v>18</v>
      </c>
      <c r="F10292" s="4">
        <v>5</v>
      </c>
      <c r="G10292" s="3" t="s">
        <v>1009</v>
      </c>
      <c r="H10292" s="3" t="s">
        <v>731</v>
      </c>
      <c r="I10292" s="3" t="s">
        <v>37722</v>
      </c>
      <c r="J10292" s="3">
        <v>29590279</v>
      </c>
    </row>
    <row r="10293" spans="1:10" s="6" customFormat="1" ht="15" customHeight="1" x14ac:dyDescent="0.3">
      <c r="A10293" s="3" t="s">
        <v>272</v>
      </c>
      <c r="B10293" s="3" t="s">
        <v>273</v>
      </c>
      <c r="C10293" s="3" t="s">
        <v>25</v>
      </c>
      <c r="D10293" s="3" t="s">
        <v>26</v>
      </c>
      <c r="E10293" s="4">
        <v>18</v>
      </c>
      <c r="F10293" s="4">
        <v>1</v>
      </c>
      <c r="G10293" s="3" t="s">
        <v>1009</v>
      </c>
      <c r="H10293" s="3" t="s">
        <v>623</v>
      </c>
      <c r="I10293" s="3" t="s">
        <v>37722</v>
      </c>
      <c r="J10293" s="3">
        <v>29590279</v>
      </c>
    </row>
    <row r="10294" spans="1:10" s="6" customFormat="1" ht="15" customHeight="1" x14ac:dyDescent="0.3">
      <c r="A10294" s="3" t="s">
        <v>272</v>
      </c>
      <c r="B10294" s="3" t="s">
        <v>273</v>
      </c>
      <c r="C10294" s="3" t="s">
        <v>128</v>
      </c>
      <c r="D10294" s="3" t="s">
        <v>129</v>
      </c>
      <c r="E10294" s="4">
        <v>18</v>
      </c>
      <c r="F10294" s="4">
        <v>8</v>
      </c>
      <c r="G10294" s="3" t="s">
        <v>1009</v>
      </c>
      <c r="H10294" s="3" t="s">
        <v>803</v>
      </c>
      <c r="I10294" s="3" t="s">
        <v>37722</v>
      </c>
      <c r="J10294" s="3">
        <v>22356636</v>
      </c>
    </row>
    <row r="10295" spans="1:10" s="6" customFormat="1" ht="15" customHeight="1" x14ac:dyDescent="0.3">
      <c r="A10295" s="3" t="s">
        <v>272</v>
      </c>
      <c r="B10295" s="3" t="s">
        <v>273</v>
      </c>
      <c r="C10295" s="3" t="s">
        <v>260</v>
      </c>
      <c r="D10295" s="3" t="s">
        <v>261</v>
      </c>
      <c r="E10295" s="4">
        <v>18</v>
      </c>
      <c r="F10295" s="4">
        <v>17</v>
      </c>
      <c r="G10295" s="3" t="s">
        <v>1009</v>
      </c>
      <c r="H10295" s="3" t="s">
        <v>1005</v>
      </c>
      <c r="I10295" s="3" t="s">
        <v>37722</v>
      </c>
      <c r="J10295" s="3">
        <v>30719708</v>
      </c>
    </row>
    <row r="10296" spans="1:10" s="6" customFormat="1" ht="15" customHeight="1" x14ac:dyDescent="0.3">
      <c r="A10296" s="3" t="s">
        <v>272</v>
      </c>
      <c r="B10296" s="3" t="s">
        <v>273</v>
      </c>
      <c r="C10296" s="3" t="s">
        <v>128</v>
      </c>
      <c r="D10296" s="3" t="s">
        <v>129</v>
      </c>
      <c r="E10296" s="4">
        <v>18</v>
      </c>
      <c r="F10296" s="4">
        <v>8</v>
      </c>
      <c r="G10296" s="3" t="s">
        <v>1009</v>
      </c>
      <c r="H10296" s="3" t="s">
        <v>803</v>
      </c>
      <c r="I10296" s="3" t="s">
        <v>37722</v>
      </c>
      <c r="J10296" s="3">
        <v>24084074</v>
      </c>
    </row>
    <row r="10297" spans="1:10" s="6" customFormat="1" ht="15" customHeight="1" x14ac:dyDescent="0.3">
      <c r="A10297" s="3" t="s">
        <v>272</v>
      </c>
      <c r="B10297" s="3" t="s">
        <v>273</v>
      </c>
      <c r="C10297" s="3" t="s">
        <v>568</v>
      </c>
      <c r="D10297" s="3" t="s">
        <v>569</v>
      </c>
      <c r="E10297" s="4">
        <v>18</v>
      </c>
      <c r="F10297" s="4">
        <v>42</v>
      </c>
      <c r="G10297" s="3" t="s">
        <v>1009</v>
      </c>
      <c r="H10297" s="3" t="s">
        <v>1302</v>
      </c>
      <c r="I10297" s="3" t="s">
        <v>37722</v>
      </c>
      <c r="J10297" s="3">
        <v>24400977</v>
      </c>
    </row>
    <row r="10298" spans="1:10" s="6" customFormat="1" ht="15" customHeight="1" x14ac:dyDescent="0.3">
      <c r="A10298" s="3" t="s">
        <v>272</v>
      </c>
      <c r="B10298" s="3" t="s">
        <v>273</v>
      </c>
      <c r="C10298" s="3" t="s">
        <v>204</v>
      </c>
      <c r="D10298" s="3" t="s">
        <v>205</v>
      </c>
      <c r="E10298" s="4">
        <v>18</v>
      </c>
      <c r="F10298" s="4">
        <v>13</v>
      </c>
      <c r="G10298" s="3" t="s">
        <v>1009</v>
      </c>
      <c r="H10298" s="3" t="s">
        <v>956</v>
      </c>
      <c r="I10298" s="3" t="s">
        <v>37722</v>
      </c>
      <c r="J10298" s="3">
        <v>26203641</v>
      </c>
    </row>
    <row r="10299" spans="1:10" s="6" customFormat="1" ht="15" customHeight="1" x14ac:dyDescent="0.3">
      <c r="A10299" s="3" t="s">
        <v>272</v>
      </c>
      <c r="B10299" s="3" t="s">
        <v>273</v>
      </c>
      <c r="C10299" s="3" t="s">
        <v>25</v>
      </c>
      <c r="D10299" s="3" t="s">
        <v>26</v>
      </c>
      <c r="E10299" s="4">
        <v>18</v>
      </c>
      <c r="F10299" s="4">
        <v>1</v>
      </c>
      <c r="G10299" s="3" t="s">
        <v>1009</v>
      </c>
      <c r="H10299" s="3" t="s">
        <v>623</v>
      </c>
      <c r="I10299" s="3" t="s">
        <v>37722</v>
      </c>
      <c r="J10299" s="3">
        <v>26569580</v>
      </c>
    </row>
    <row r="10300" spans="1:10" s="6" customFormat="1" ht="15" customHeight="1" x14ac:dyDescent="0.3">
      <c r="A10300" s="3" t="s">
        <v>272</v>
      </c>
      <c r="B10300" s="3" t="s">
        <v>273</v>
      </c>
      <c r="C10300" s="3" t="s">
        <v>86</v>
      </c>
      <c r="D10300" s="3" t="s">
        <v>87</v>
      </c>
      <c r="E10300" s="4">
        <v>18</v>
      </c>
      <c r="F10300" s="4">
        <v>5</v>
      </c>
      <c r="G10300" s="3" t="s">
        <v>1009</v>
      </c>
      <c r="H10300" s="3" t="s">
        <v>731</v>
      </c>
      <c r="I10300" s="3" t="s">
        <v>37722</v>
      </c>
      <c r="J10300" s="3">
        <v>26569580</v>
      </c>
    </row>
    <row r="10301" spans="1:10" s="6" customFormat="1" ht="15" customHeight="1" x14ac:dyDescent="0.3">
      <c r="A10301" s="3" t="s">
        <v>272</v>
      </c>
      <c r="B10301" s="3" t="s">
        <v>273</v>
      </c>
      <c r="C10301" s="3" t="s">
        <v>128</v>
      </c>
      <c r="D10301" s="3" t="s">
        <v>129</v>
      </c>
      <c r="E10301" s="4">
        <v>18</v>
      </c>
      <c r="F10301" s="4">
        <v>8</v>
      </c>
      <c r="G10301" s="3" t="s">
        <v>1009</v>
      </c>
      <c r="H10301" s="3" t="s">
        <v>803</v>
      </c>
      <c r="I10301" s="3" t="s">
        <v>37722</v>
      </c>
      <c r="J10301" s="3">
        <v>26569580</v>
      </c>
    </row>
    <row r="10302" spans="1:10" s="6" customFormat="1" ht="15" customHeight="1" x14ac:dyDescent="0.3">
      <c r="A10302" s="3" t="s">
        <v>272</v>
      </c>
      <c r="B10302" s="3" t="s">
        <v>273</v>
      </c>
      <c r="C10302" s="3" t="s">
        <v>25</v>
      </c>
      <c r="D10302" s="3" t="s">
        <v>26</v>
      </c>
      <c r="E10302" s="4">
        <v>18</v>
      </c>
      <c r="F10302" s="4">
        <v>1</v>
      </c>
      <c r="G10302" s="3" t="s">
        <v>1009</v>
      </c>
      <c r="H10302" s="3" t="s">
        <v>623</v>
      </c>
      <c r="I10302" s="3" t="s">
        <v>37722</v>
      </c>
      <c r="J10302" s="3">
        <v>25989336</v>
      </c>
    </row>
    <row r="10303" spans="1:10" s="6" customFormat="1" ht="15" customHeight="1" x14ac:dyDescent="0.3">
      <c r="A10303" s="3" t="s">
        <v>272</v>
      </c>
      <c r="B10303" s="3" t="s">
        <v>273</v>
      </c>
      <c r="C10303" s="3" t="s">
        <v>86</v>
      </c>
      <c r="D10303" s="3" t="s">
        <v>87</v>
      </c>
      <c r="E10303" s="4">
        <v>18</v>
      </c>
      <c r="F10303" s="4">
        <v>5</v>
      </c>
      <c r="G10303" s="3" t="s">
        <v>1009</v>
      </c>
      <c r="H10303" s="3" t="s">
        <v>731</v>
      </c>
      <c r="I10303" s="3" t="s">
        <v>37722</v>
      </c>
      <c r="J10303" s="3">
        <v>25989336</v>
      </c>
    </row>
    <row r="10304" spans="1:10" s="6" customFormat="1" ht="15" customHeight="1" x14ac:dyDescent="0.3">
      <c r="A10304" s="3" t="s">
        <v>272</v>
      </c>
      <c r="B10304" s="3" t="s">
        <v>273</v>
      </c>
      <c r="C10304" s="3" t="s">
        <v>128</v>
      </c>
      <c r="D10304" s="3" t="s">
        <v>129</v>
      </c>
      <c r="E10304" s="4">
        <v>18</v>
      </c>
      <c r="F10304" s="4">
        <v>8</v>
      </c>
      <c r="G10304" s="3" t="s">
        <v>1009</v>
      </c>
      <c r="H10304" s="3" t="s">
        <v>803</v>
      </c>
      <c r="I10304" s="3" t="s">
        <v>37722</v>
      </c>
      <c r="J10304" s="3">
        <v>25989336</v>
      </c>
    </row>
    <row r="10305" spans="1:10" s="6" customFormat="1" ht="15" customHeight="1" x14ac:dyDescent="0.3">
      <c r="A10305" s="3" t="s">
        <v>272</v>
      </c>
      <c r="B10305" s="3" t="s">
        <v>273</v>
      </c>
      <c r="C10305" s="3" t="s">
        <v>142</v>
      </c>
      <c r="D10305" s="3" t="s">
        <v>143</v>
      </c>
      <c r="E10305" s="4">
        <v>18</v>
      </c>
      <c r="F10305" s="4">
        <v>9</v>
      </c>
      <c r="G10305" s="3" t="s">
        <v>1009</v>
      </c>
      <c r="H10305" s="3" t="s">
        <v>820</v>
      </c>
      <c r="I10305" s="3" t="s">
        <v>37722</v>
      </c>
      <c r="J10305" s="3">
        <v>25458002</v>
      </c>
    </row>
    <row r="10306" spans="1:10" s="6" customFormat="1" ht="15" customHeight="1" x14ac:dyDescent="0.3">
      <c r="A10306" s="3" t="s">
        <v>272</v>
      </c>
      <c r="B10306" s="3" t="s">
        <v>273</v>
      </c>
      <c r="C10306" s="3" t="s">
        <v>86</v>
      </c>
      <c r="D10306" s="3" t="s">
        <v>87</v>
      </c>
      <c r="E10306" s="4">
        <v>18</v>
      </c>
      <c r="F10306" s="4">
        <v>5</v>
      </c>
      <c r="G10306" s="3" t="s">
        <v>1009</v>
      </c>
      <c r="H10306" s="3" t="s">
        <v>731</v>
      </c>
      <c r="I10306" s="3" t="s">
        <v>37722</v>
      </c>
      <c r="J10306" s="3">
        <v>23528816</v>
      </c>
    </row>
    <row r="10307" spans="1:10" s="6" customFormat="1" ht="15" customHeight="1" x14ac:dyDescent="0.3">
      <c r="A10307" s="3" t="s">
        <v>272</v>
      </c>
      <c r="B10307" s="3" t="s">
        <v>273</v>
      </c>
      <c r="C10307" s="3" t="s">
        <v>86</v>
      </c>
      <c r="D10307" s="3" t="s">
        <v>87</v>
      </c>
      <c r="E10307" s="4">
        <v>18</v>
      </c>
      <c r="F10307" s="4">
        <v>5</v>
      </c>
      <c r="G10307" s="3" t="s">
        <v>1009</v>
      </c>
      <c r="H10307" s="3" t="s">
        <v>731</v>
      </c>
      <c r="I10307" s="3" t="s">
        <v>37722</v>
      </c>
      <c r="J10307" s="3">
        <v>24470406</v>
      </c>
    </row>
    <row r="10308" spans="1:10" s="6" customFormat="1" ht="15" customHeight="1" x14ac:dyDescent="0.3">
      <c r="A10308" s="3" t="s">
        <v>272</v>
      </c>
      <c r="B10308" s="3" t="s">
        <v>273</v>
      </c>
      <c r="C10308" s="3" t="s">
        <v>568</v>
      </c>
      <c r="D10308" s="3" t="s">
        <v>569</v>
      </c>
      <c r="E10308" s="4">
        <v>18</v>
      </c>
      <c r="F10308" s="4">
        <v>42</v>
      </c>
      <c r="G10308" s="3" t="s">
        <v>1009</v>
      </c>
      <c r="H10308" s="3" t="s">
        <v>1302</v>
      </c>
      <c r="I10308" s="3" t="s">
        <v>37722</v>
      </c>
      <c r="J10308" s="3">
        <v>24470406</v>
      </c>
    </row>
    <row r="10309" spans="1:10" s="6" customFormat="1" ht="15" customHeight="1" x14ac:dyDescent="0.3">
      <c r="A10309" s="3" t="s">
        <v>272</v>
      </c>
      <c r="B10309" s="3" t="s">
        <v>273</v>
      </c>
      <c r="C10309" s="3" t="s">
        <v>25</v>
      </c>
      <c r="D10309" s="3" t="s">
        <v>26</v>
      </c>
      <c r="E10309" s="4">
        <v>18</v>
      </c>
      <c r="F10309" s="4">
        <v>1</v>
      </c>
      <c r="G10309" s="3" t="s">
        <v>1009</v>
      </c>
      <c r="H10309" s="3" t="s">
        <v>623</v>
      </c>
      <c r="I10309" s="3" t="s">
        <v>37722</v>
      </c>
      <c r="J10309" s="3">
        <v>24791904</v>
      </c>
    </row>
    <row r="10310" spans="1:10" s="6" customFormat="1" ht="15" customHeight="1" x14ac:dyDescent="0.3">
      <c r="A10310" s="3" t="s">
        <v>272</v>
      </c>
      <c r="B10310" s="3" t="s">
        <v>273</v>
      </c>
      <c r="C10310" s="3" t="s">
        <v>219</v>
      </c>
      <c r="D10310" s="3" t="s">
        <v>220</v>
      </c>
      <c r="E10310" s="4">
        <v>18</v>
      </c>
      <c r="F10310" s="4">
        <v>14</v>
      </c>
      <c r="G10310" s="3" t="s">
        <v>1009</v>
      </c>
      <c r="H10310" s="3" t="s">
        <v>977</v>
      </c>
      <c r="I10310" s="3" t="s">
        <v>37722</v>
      </c>
      <c r="J10310" s="3">
        <v>24791904</v>
      </c>
    </row>
    <row r="10311" spans="1:10" s="6" customFormat="1" ht="15" customHeight="1" x14ac:dyDescent="0.3">
      <c r="A10311" s="3" t="s">
        <v>272</v>
      </c>
      <c r="B10311" s="3" t="s">
        <v>273</v>
      </c>
      <c r="C10311" s="3" t="s">
        <v>260</v>
      </c>
      <c r="D10311" s="3" t="s">
        <v>261</v>
      </c>
      <c r="E10311" s="4">
        <v>18</v>
      </c>
      <c r="F10311" s="4">
        <v>17</v>
      </c>
      <c r="G10311" s="3" t="s">
        <v>1009</v>
      </c>
      <c r="H10311" s="3" t="s">
        <v>1005</v>
      </c>
      <c r="I10311" s="3" t="s">
        <v>37722</v>
      </c>
      <c r="J10311" s="3">
        <v>24927181</v>
      </c>
    </row>
    <row r="10312" spans="1:10" s="6" customFormat="1" ht="15" customHeight="1" x14ac:dyDescent="0.3">
      <c r="A10312" s="3" t="s">
        <v>272</v>
      </c>
      <c r="B10312" s="3" t="s">
        <v>273</v>
      </c>
      <c r="C10312" s="3" t="s">
        <v>337</v>
      </c>
      <c r="D10312" s="3" t="s">
        <v>338</v>
      </c>
      <c r="E10312" s="4">
        <v>18</v>
      </c>
      <c r="F10312" s="4">
        <v>23</v>
      </c>
      <c r="G10312" s="3" t="s">
        <v>1009</v>
      </c>
      <c r="H10312" s="3" t="s">
        <v>1068</v>
      </c>
      <c r="I10312" s="3" t="s">
        <v>37722</v>
      </c>
      <c r="J10312" s="3">
        <v>24927181</v>
      </c>
    </row>
    <row r="10313" spans="1:10" s="6" customFormat="1" ht="15" customHeight="1" x14ac:dyDescent="0.3">
      <c r="A10313" s="3" t="s">
        <v>272</v>
      </c>
      <c r="B10313" s="3" t="s">
        <v>273</v>
      </c>
      <c r="C10313" s="3" t="s">
        <v>402</v>
      </c>
      <c r="D10313" s="3" t="s">
        <v>403</v>
      </c>
      <c r="E10313" s="4">
        <v>18</v>
      </c>
      <c r="F10313" s="4">
        <v>28</v>
      </c>
      <c r="G10313" s="3" t="s">
        <v>1009</v>
      </c>
      <c r="H10313" s="3" t="s">
        <v>1173</v>
      </c>
      <c r="I10313" s="3" t="s">
        <v>37722</v>
      </c>
      <c r="J10313" s="3">
        <v>24927181</v>
      </c>
    </row>
    <row r="10314" spans="1:10" s="6" customFormat="1" ht="15" customHeight="1" x14ac:dyDescent="0.3">
      <c r="A10314" s="3" t="s">
        <v>272</v>
      </c>
      <c r="B10314" s="3" t="s">
        <v>273</v>
      </c>
      <c r="C10314" s="3" t="s">
        <v>86</v>
      </c>
      <c r="D10314" s="3" t="s">
        <v>87</v>
      </c>
      <c r="E10314" s="4">
        <v>18</v>
      </c>
      <c r="F10314" s="4">
        <v>5</v>
      </c>
      <c r="G10314" s="3" t="s">
        <v>1009</v>
      </c>
      <c r="H10314" s="3" t="s">
        <v>731</v>
      </c>
      <c r="I10314" s="3" t="s">
        <v>37722</v>
      </c>
      <c r="J10314" s="3">
        <v>24400977</v>
      </c>
    </row>
    <row r="10315" spans="1:10" s="6" customFormat="1" ht="15" customHeight="1" x14ac:dyDescent="0.3">
      <c r="A10315" s="3" t="s">
        <v>272</v>
      </c>
      <c r="B10315" s="3" t="s">
        <v>273</v>
      </c>
      <c r="C10315" s="3" t="s">
        <v>128</v>
      </c>
      <c r="D10315" s="3" t="s">
        <v>129</v>
      </c>
      <c r="E10315" s="4">
        <v>18</v>
      </c>
      <c r="F10315" s="4">
        <v>8</v>
      </c>
      <c r="G10315" s="3" t="s">
        <v>1009</v>
      </c>
      <c r="H10315" s="3" t="s">
        <v>803</v>
      </c>
      <c r="I10315" s="3" t="s">
        <v>37722</v>
      </c>
      <c r="J10315" s="3">
        <v>24400977</v>
      </c>
    </row>
    <row r="10316" spans="1:10" s="6" customFormat="1" ht="15" customHeight="1" x14ac:dyDescent="0.3">
      <c r="A10316" s="3" t="s">
        <v>272</v>
      </c>
      <c r="B10316" s="3" t="s">
        <v>273</v>
      </c>
      <c r="C10316" s="3" t="s">
        <v>128</v>
      </c>
      <c r="D10316" s="3" t="s">
        <v>129</v>
      </c>
      <c r="E10316" s="4">
        <v>18</v>
      </c>
      <c r="F10316" s="4">
        <v>8</v>
      </c>
      <c r="G10316" s="3" t="s">
        <v>1009</v>
      </c>
      <c r="H10316" s="3" t="s">
        <v>803</v>
      </c>
      <c r="I10316" s="3" t="s">
        <v>37722</v>
      </c>
      <c r="J10316" s="3">
        <v>24470406</v>
      </c>
    </row>
    <row r="10317" spans="1:10" s="6" customFormat="1" ht="15" customHeight="1" x14ac:dyDescent="0.3">
      <c r="A10317" s="3" t="s">
        <v>246</v>
      </c>
      <c r="B10317" s="3" t="s">
        <v>247</v>
      </c>
      <c r="C10317" s="3" t="s">
        <v>430</v>
      </c>
      <c r="D10317" s="3" t="s">
        <v>431</v>
      </c>
      <c r="E10317" s="4">
        <v>16</v>
      </c>
      <c r="F10317" s="4">
        <v>30</v>
      </c>
      <c r="G10317" s="3" t="s">
        <v>989</v>
      </c>
      <c r="H10317" s="3" t="s">
        <v>1191</v>
      </c>
      <c r="I10317" s="3" t="s">
        <v>37722</v>
      </c>
      <c r="J10317" s="3">
        <v>32945543</v>
      </c>
    </row>
    <row r="10318" spans="1:10" s="6" customFormat="1" ht="15" customHeight="1" x14ac:dyDescent="0.3">
      <c r="A10318" s="3" t="s">
        <v>128</v>
      </c>
      <c r="B10318" s="3" t="s">
        <v>129</v>
      </c>
      <c r="C10318" s="3" t="s">
        <v>86</v>
      </c>
      <c r="D10318" s="3" t="s">
        <v>87</v>
      </c>
      <c r="E10318" s="4">
        <v>8</v>
      </c>
      <c r="F10318" s="4">
        <v>5</v>
      </c>
      <c r="G10318" s="3" t="s">
        <v>803</v>
      </c>
      <c r="H10318" s="3" t="s">
        <v>731</v>
      </c>
      <c r="I10318" s="3" t="s">
        <v>37722</v>
      </c>
      <c r="J10318" s="3">
        <v>33263718</v>
      </c>
    </row>
    <row r="10319" spans="1:10" s="6" customFormat="1" ht="15" customHeight="1" x14ac:dyDescent="0.3">
      <c r="A10319" s="3" t="s">
        <v>246</v>
      </c>
      <c r="B10319" s="3" t="s">
        <v>247</v>
      </c>
      <c r="C10319" s="3" t="s">
        <v>376</v>
      </c>
      <c r="D10319" s="3" t="s">
        <v>377</v>
      </c>
      <c r="E10319" s="4">
        <v>16</v>
      </c>
      <c r="F10319" s="4">
        <v>26</v>
      </c>
      <c r="G10319" s="3" t="s">
        <v>989</v>
      </c>
      <c r="H10319" s="3" t="s">
        <v>1119</v>
      </c>
      <c r="I10319" s="3" t="s">
        <v>37722</v>
      </c>
      <c r="J10319" s="3">
        <v>32282055</v>
      </c>
    </row>
    <row r="10320" spans="1:10" s="6" customFormat="1" ht="15" customHeight="1" x14ac:dyDescent="0.3">
      <c r="A10320" s="3" t="s">
        <v>142</v>
      </c>
      <c r="B10320" s="3" t="s">
        <v>143</v>
      </c>
      <c r="C10320" s="3" t="s">
        <v>42</v>
      </c>
      <c r="D10320" s="3" t="s">
        <v>43</v>
      </c>
      <c r="E10320" s="4">
        <v>9</v>
      </c>
      <c r="F10320" s="4">
        <v>2</v>
      </c>
      <c r="G10320" s="3" t="s">
        <v>820</v>
      </c>
      <c r="H10320" s="3" t="s">
        <v>686</v>
      </c>
      <c r="I10320" s="3" t="s">
        <v>37722</v>
      </c>
      <c r="J10320" s="3">
        <v>30012284</v>
      </c>
    </row>
    <row r="10321" spans="1:10" s="6" customFormat="1" ht="15" customHeight="1" x14ac:dyDescent="0.3">
      <c r="A10321" s="3" t="s">
        <v>142</v>
      </c>
      <c r="B10321" s="3" t="s">
        <v>143</v>
      </c>
      <c r="C10321" s="3" t="s">
        <v>57</v>
      </c>
      <c r="D10321" s="3" t="s">
        <v>58</v>
      </c>
      <c r="E10321" s="4">
        <v>9</v>
      </c>
      <c r="F10321" s="4">
        <v>3</v>
      </c>
      <c r="G10321" s="3" t="s">
        <v>820</v>
      </c>
      <c r="H10321" s="3" t="s">
        <v>705</v>
      </c>
      <c r="I10321" s="3" t="s">
        <v>37722</v>
      </c>
      <c r="J10321" s="3">
        <v>30012284</v>
      </c>
    </row>
    <row r="10322" spans="1:10" s="6" customFormat="1" ht="15" customHeight="1" x14ac:dyDescent="0.3">
      <c r="A10322" s="3" t="s">
        <v>142</v>
      </c>
      <c r="B10322" s="3" t="s">
        <v>143</v>
      </c>
      <c r="C10322" s="3" t="s">
        <v>128</v>
      </c>
      <c r="D10322" s="3" t="s">
        <v>129</v>
      </c>
      <c r="E10322" s="4">
        <v>9</v>
      </c>
      <c r="F10322" s="4">
        <v>8</v>
      </c>
      <c r="G10322" s="3" t="s">
        <v>820</v>
      </c>
      <c r="H10322" s="3" t="s">
        <v>803</v>
      </c>
      <c r="I10322" s="3" t="s">
        <v>37722</v>
      </c>
      <c r="J10322" s="3">
        <v>30012284</v>
      </c>
    </row>
    <row r="10323" spans="1:10" s="6" customFormat="1" ht="15" customHeight="1" x14ac:dyDescent="0.3">
      <c r="A10323" s="3" t="s">
        <v>142</v>
      </c>
      <c r="B10323" s="3" t="s">
        <v>143</v>
      </c>
      <c r="C10323" s="3" t="s">
        <v>57</v>
      </c>
      <c r="D10323" s="3" t="s">
        <v>58</v>
      </c>
      <c r="E10323" s="4">
        <v>9</v>
      </c>
      <c r="F10323" s="4">
        <v>3</v>
      </c>
      <c r="G10323" s="3" t="s">
        <v>820</v>
      </c>
      <c r="H10323" s="3" t="s">
        <v>705</v>
      </c>
      <c r="I10323" s="3" t="s">
        <v>37722</v>
      </c>
      <c r="J10323" s="3">
        <v>28558913</v>
      </c>
    </row>
    <row r="10324" spans="1:10" s="6" customFormat="1" ht="15" customHeight="1" x14ac:dyDescent="0.3">
      <c r="A10324" s="3" t="s">
        <v>142</v>
      </c>
      <c r="B10324" s="3" t="s">
        <v>143</v>
      </c>
      <c r="C10324" s="3" t="s">
        <v>272</v>
      </c>
      <c r="D10324" s="3" t="s">
        <v>273</v>
      </c>
      <c r="E10324" s="4">
        <v>9</v>
      </c>
      <c r="F10324" s="4">
        <v>18</v>
      </c>
      <c r="G10324" s="3" t="s">
        <v>820</v>
      </c>
      <c r="H10324" s="3" t="s">
        <v>1009</v>
      </c>
      <c r="I10324" s="3" t="s">
        <v>37722</v>
      </c>
      <c r="J10324" s="3">
        <v>27388993</v>
      </c>
    </row>
    <row r="10325" spans="1:10" s="6" customFormat="1" ht="15" customHeight="1" x14ac:dyDescent="0.3">
      <c r="A10325" s="3" t="s">
        <v>142</v>
      </c>
      <c r="B10325" s="3" t="s">
        <v>143</v>
      </c>
      <c r="C10325" s="3" t="s">
        <v>57</v>
      </c>
      <c r="D10325" s="3" t="s">
        <v>58</v>
      </c>
      <c r="E10325" s="4">
        <v>9</v>
      </c>
      <c r="F10325" s="4">
        <v>3</v>
      </c>
      <c r="G10325" s="3" t="s">
        <v>820</v>
      </c>
      <c r="H10325" s="3" t="s">
        <v>705</v>
      </c>
      <c r="I10325" s="3" t="s">
        <v>37722</v>
      </c>
      <c r="J10325" s="3">
        <v>26473312</v>
      </c>
    </row>
    <row r="10326" spans="1:10" s="6" customFormat="1" ht="15" customHeight="1" x14ac:dyDescent="0.3">
      <c r="A10326" s="3" t="s">
        <v>142</v>
      </c>
      <c r="B10326" s="3" t="s">
        <v>143</v>
      </c>
      <c r="C10326" s="3" t="s">
        <v>25</v>
      </c>
      <c r="D10326" s="3" t="s">
        <v>26</v>
      </c>
      <c r="E10326" s="4">
        <v>9</v>
      </c>
      <c r="F10326" s="4">
        <v>1</v>
      </c>
      <c r="G10326" s="3" t="s">
        <v>820</v>
      </c>
      <c r="H10326" s="3" t="s">
        <v>623</v>
      </c>
      <c r="I10326" s="3" t="s">
        <v>37722</v>
      </c>
      <c r="J10326" s="3">
        <v>26203641</v>
      </c>
    </row>
    <row r="10327" spans="1:10" s="6" customFormat="1" ht="15" customHeight="1" x14ac:dyDescent="0.3">
      <c r="A10327" s="3" t="s">
        <v>142</v>
      </c>
      <c r="B10327" s="3" t="s">
        <v>143</v>
      </c>
      <c r="C10327" s="3" t="s">
        <v>204</v>
      </c>
      <c r="D10327" s="3" t="s">
        <v>205</v>
      </c>
      <c r="E10327" s="4">
        <v>9</v>
      </c>
      <c r="F10327" s="4">
        <v>13</v>
      </c>
      <c r="G10327" s="3" t="s">
        <v>820</v>
      </c>
      <c r="H10327" s="3" t="s">
        <v>956</v>
      </c>
      <c r="I10327" s="3" t="s">
        <v>37722</v>
      </c>
      <c r="J10327" s="3">
        <v>26203641</v>
      </c>
    </row>
    <row r="10328" spans="1:10" s="6" customFormat="1" ht="15" customHeight="1" x14ac:dyDescent="0.3">
      <c r="A10328" s="3" t="s">
        <v>142</v>
      </c>
      <c r="B10328" s="3" t="s">
        <v>143</v>
      </c>
      <c r="C10328" s="3" t="s">
        <v>272</v>
      </c>
      <c r="D10328" s="3" t="s">
        <v>273</v>
      </c>
      <c r="E10328" s="4">
        <v>9</v>
      </c>
      <c r="F10328" s="4">
        <v>18</v>
      </c>
      <c r="G10328" s="3" t="s">
        <v>820</v>
      </c>
      <c r="H10328" s="3" t="s">
        <v>1009</v>
      </c>
      <c r="I10328" s="3" t="s">
        <v>37722</v>
      </c>
      <c r="J10328" s="3">
        <v>26203641</v>
      </c>
    </row>
    <row r="10329" spans="1:10" s="6" customFormat="1" ht="15" customHeight="1" x14ac:dyDescent="0.3">
      <c r="A10329" s="3" t="s">
        <v>142</v>
      </c>
      <c r="B10329" s="3" t="s">
        <v>143</v>
      </c>
      <c r="C10329" s="3" t="s">
        <v>272</v>
      </c>
      <c r="D10329" s="3" t="s">
        <v>273</v>
      </c>
      <c r="E10329" s="4">
        <v>9</v>
      </c>
      <c r="F10329" s="4">
        <v>18</v>
      </c>
      <c r="G10329" s="3" t="s">
        <v>820</v>
      </c>
      <c r="H10329" s="3" t="s">
        <v>1009</v>
      </c>
      <c r="I10329" s="3" t="s">
        <v>37722</v>
      </c>
      <c r="J10329" s="3">
        <v>25458002</v>
      </c>
    </row>
    <row r="10330" spans="1:10" s="6" customFormat="1" ht="15" customHeight="1" x14ac:dyDescent="0.3">
      <c r="A10330" s="3" t="s">
        <v>142</v>
      </c>
      <c r="B10330" s="3" t="s">
        <v>143</v>
      </c>
      <c r="C10330" s="3" t="s">
        <v>57</v>
      </c>
      <c r="D10330" s="3" t="s">
        <v>58</v>
      </c>
      <c r="E10330" s="4">
        <v>9</v>
      </c>
      <c r="F10330" s="4">
        <v>3</v>
      </c>
      <c r="G10330" s="3" t="s">
        <v>820</v>
      </c>
      <c r="H10330" s="3" t="s">
        <v>705</v>
      </c>
      <c r="I10330" s="3" t="s">
        <v>37722</v>
      </c>
      <c r="J10330" s="3">
        <v>23993356</v>
      </c>
    </row>
    <row r="10331" spans="1:10" s="6" customFormat="1" ht="15" customHeight="1" x14ac:dyDescent="0.3">
      <c r="A10331" s="3" t="s">
        <v>142</v>
      </c>
      <c r="B10331" s="3" t="s">
        <v>143</v>
      </c>
      <c r="C10331" s="3" t="s">
        <v>204</v>
      </c>
      <c r="D10331" s="3" t="s">
        <v>205</v>
      </c>
      <c r="E10331" s="4">
        <v>9</v>
      </c>
      <c r="F10331" s="4">
        <v>13</v>
      </c>
      <c r="G10331" s="3" t="s">
        <v>820</v>
      </c>
      <c r="H10331" s="3" t="s">
        <v>956</v>
      </c>
      <c r="I10331" s="3" t="s">
        <v>37722</v>
      </c>
      <c r="J10331" s="3">
        <v>23974871</v>
      </c>
    </row>
    <row r="10332" spans="1:10" s="6" customFormat="1" ht="15" customHeight="1" x14ac:dyDescent="0.3">
      <c r="A10332" s="3" t="s">
        <v>142</v>
      </c>
      <c r="B10332" s="3" t="s">
        <v>143</v>
      </c>
      <c r="C10332" s="3" t="s">
        <v>128</v>
      </c>
      <c r="D10332" s="3" t="s">
        <v>129</v>
      </c>
      <c r="E10332" s="4">
        <v>9</v>
      </c>
      <c r="F10332" s="4">
        <v>8</v>
      </c>
      <c r="G10332" s="3" t="s">
        <v>820</v>
      </c>
      <c r="H10332" s="3" t="s">
        <v>803</v>
      </c>
      <c r="I10332" s="3" t="s">
        <v>37722</v>
      </c>
      <c r="J10332" s="3">
        <v>24084074</v>
      </c>
    </row>
    <row r="10333" spans="1:10" s="6" customFormat="1" ht="15" customHeight="1" x14ac:dyDescent="0.3">
      <c r="A10333" s="3" t="s">
        <v>142</v>
      </c>
      <c r="B10333" s="3" t="s">
        <v>143</v>
      </c>
      <c r="C10333" s="3" t="s">
        <v>272</v>
      </c>
      <c r="D10333" s="3" t="s">
        <v>273</v>
      </c>
      <c r="E10333" s="4">
        <v>9</v>
      </c>
      <c r="F10333" s="4">
        <v>18</v>
      </c>
      <c r="G10333" s="3" t="s">
        <v>820</v>
      </c>
      <c r="H10333" s="3" t="s">
        <v>1009</v>
      </c>
      <c r="I10333" s="3" t="s">
        <v>37722</v>
      </c>
      <c r="J10333" s="3">
        <v>24084074</v>
      </c>
    </row>
    <row r="10334" spans="1:10" s="6" customFormat="1" ht="15" customHeight="1" x14ac:dyDescent="0.3">
      <c r="A10334" s="3" t="s">
        <v>142</v>
      </c>
      <c r="B10334" s="3" t="s">
        <v>143</v>
      </c>
      <c r="C10334" s="3" t="s">
        <v>204</v>
      </c>
      <c r="D10334" s="3" t="s">
        <v>205</v>
      </c>
      <c r="E10334" s="4">
        <v>9</v>
      </c>
      <c r="F10334" s="4">
        <v>13</v>
      </c>
      <c r="G10334" s="3" t="s">
        <v>820</v>
      </c>
      <c r="H10334" s="3" t="s">
        <v>956</v>
      </c>
      <c r="I10334" s="3" t="s">
        <v>37722</v>
      </c>
      <c r="J10334" s="3">
        <v>23064416</v>
      </c>
    </row>
    <row r="10335" spans="1:10" s="6" customFormat="1" ht="15" customHeight="1" x14ac:dyDescent="0.3">
      <c r="A10335" s="3" t="s">
        <v>142</v>
      </c>
      <c r="B10335" s="3" t="s">
        <v>143</v>
      </c>
      <c r="C10335" s="3" t="s">
        <v>57</v>
      </c>
      <c r="D10335" s="3" t="s">
        <v>58</v>
      </c>
      <c r="E10335" s="4">
        <v>9</v>
      </c>
      <c r="F10335" s="4">
        <v>3</v>
      </c>
      <c r="G10335" s="3" t="s">
        <v>820</v>
      </c>
      <c r="H10335" s="3" t="s">
        <v>705</v>
      </c>
      <c r="I10335" s="3" t="s">
        <v>37722</v>
      </c>
      <c r="J10335" s="3">
        <v>22826585</v>
      </c>
    </row>
    <row r="10336" spans="1:10" s="6" customFormat="1" ht="15" customHeight="1" x14ac:dyDescent="0.3">
      <c r="A10336" s="3" t="s">
        <v>142</v>
      </c>
      <c r="B10336" s="3" t="s">
        <v>143</v>
      </c>
      <c r="C10336" s="3" t="s">
        <v>25</v>
      </c>
      <c r="D10336" s="3" t="s">
        <v>26</v>
      </c>
      <c r="E10336" s="4">
        <v>9</v>
      </c>
      <c r="F10336" s="4">
        <v>1</v>
      </c>
      <c r="G10336" s="3" t="s">
        <v>820</v>
      </c>
      <c r="H10336" s="3" t="s">
        <v>623</v>
      </c>
      <c r="I10336" s="3" t="s">
        <v>37722</v>
      </c>
      <c r="J10336" s="3">
        <v>20953190</v>
      </c>
    </row>
    <row r="10337" spans="1:10" s="6" customFormat="1" ht="15" customHeight="1" x14ac:dyDescent="0.3">
      <c r="A10337" s="3" t="s">
        <v>142</v>
      </c>
      <c r="B10337" s="3" t="s">
        <v>143</v>
      </c>
      <c r="C10337" s="3" t="s">
        <v>42</v>
      </c>
      <c r="D10337" s="3" t="s">
        <v>43</v>
      </c>
      <c r="E10337" s="4">
        <v>9</v>
      </c>
      <c r="F10337" s="4">
        <v>2</v>
      </c>
      <c r="G10337" s="3" t="s">
        <v>820</v>
      </c>
      <c r="H10337" s="3" t="s">
        <v>686</v>
      </c>
      <c r="I10337" s="3" t="s">
        <v>37722</v>
      </c>
      <c r="J10337" s="3">
        <v>20953190</v>
      </c>
    </row>
    <row r="10338" spans="1:10" s="6" customFormat="1" ht="15" customHeight="1" x14ac:dyDescent="0.3">
      <c r="A10338" s="3" t="s">
        <v>142</v>
      </c>
      <c r="B10338" s="3" t="s">
        <v>143</v>
      </c>
      <c r="C10338" s="3" t="s">
        <v>86</v>
      </c>
      <c r="D10338" s="3" t="s">
        <v>87</v>
      </c>
      <c r="E10338" s="4">
        <v>9</v>
      </c>
      <c r="F10338" s="4">
        <v>5</v>
      </c>
      <c r="G10338" s="3" t="s">
        <v>820</v>
      </c>
      <c r="H10338" s="3" t="s">
        <v>731</v>
      </c>
      <c r="I10338" s="3" t="s">
        <v>37722</v>
      </c>
      <c r="J10338" s="3">
        <v>20953190</v>
      </c>
    </row>
    <row r="10339" spans="1:10" s="6" customFormat="1" ht="15" customHeight="1" x14ac:dyDescent="0.3">
      <c r="A10339" s="3" t="s">
        <v>142</v>
      </c>
      <c r="B10339" s="3" t="s">
        <v>143</v>
      </c>
      <c r="C10339" s="3" t="s">
        <v>219</v>
      </c>
      <c r="D10339" s="3" t="s">
        <v>220</v>
      </c>
      <c r="E10339" s="4">
        <v>9</v>
      </c>
      <c r="F10339" s="4">
        <v>14</v>
      </c>
      <c r="G10339" s="3" t="s">
        <v>820</v>
      </c>
      <c r="H10339" s="3" t="s">
        <v>977</v>
      </c>
      <c r="I10339" s="3" t="s">
        <v>37722</v>
      </c>
      <c r="J10339" s="3">
        <v>20953190</v>
      </c>
    </row>
    <row r="10340" spans="1:10" s="6" customFormat="1" ht="15" customHeight="1" x14ac:dyDescent="0.3">
      <c r="A10340" s="3" t="s">
        <v>142</v>
      </c>
      <c r="B10340" s="3" t="s">
        <v>143</v>
      </c>
      <c r="C10340" s="3" t="s">
        <v>272</v>
      </c>
      <c r="D10340" s="3" t="s">
        <v>273</v>
      </c>
      <c r="E10340" s="4">
        <v>9</v>
      </c>
      <c r="F10340" s="4">
        <v>18</v>
      </c>
      <c r="G10340" s="3" t="s">
        <v>820</v>
      </c>
      <c r="H10340" s="3" t="s">
        <v>1009</v>
      </c>
      <c r="I10340" s="3" t="s">
        <v>37722</v>
      </c>
      <c r="J10340" s="3">
        <v>20953190</v>
      </c>
    </row>
    <row r="10341" spans="1:10" s="6" customFormat="1" ht="15" customHeight="1" x14ac:dyDescent="0.3">
      <c r="A10341" s="3" t="s">
        <v>142</v>
      </c>
      <c r="B10341" s="3" t="s">
        <v>143</v>
      </c>
      <c r="C10341" s="3" t="s">
        <v>219</v>
      </c>
      <c r="D10341" s="3" t="s">
        <v>220</v>
      </c>
      <c r="E10341" s="4">
        <v>9</v>
      </c>
      <c r="F10341" s="4">
        <v>14</v>
      </c>
      <c r="G10341" s="3" t="s">
        <v>820</v>
      </c>
      <c r="H10341" s="3" t="s">
        <v>977</v>
      </c>
      <c r="I10341" s="3" t="s">
        <v>37722</v>
      </c>
      <c r="J10341" s="3">
        <v>19067689</v>
      </c>
    </row>
    <row r="10342" spans="1:10" s="6" customFormat="1" ht="15" customHeight="1" x14ac:dyDescent="0.3">
      <c r="A10342" s="3" t="s">
        <v>142</v>
      </c>
      <c r="B10342" s="3" t="s">
        <v>143</v>
      </c>
      <c r="C10342" s="3" t="s">
        <v>128</v>
      </c>
      <c r="D10342" s="3" t="s">
        <v>129</v>
      </c>
      <c r="E10342" s="4">
        <v>9</v>
      </c>
      <c r="F10342" s="4">
        <v>8</v>
      </c>
      <c r="G10342" s="3" t="s">
        <v>820</v>
      </c>
      <c r="H10342" s="3" t="s">
        <v>803</v>
      </c>
      <c r="I10342" s="3" t="s">
        <v>37722</v>
      </c>
      <c r="J10342" s="3">
        <v>18774391</v>
      </c>
    </row>
    <row r="10343" spans="1:10" s="6" customFormat="1" ht="15" customHeight="1" x14ac:dyDescent="0.3">
      <c r="A10343" s="3" t="s">
        <v>142</v>
      </c>
      <c r="B10343" s="3" t="s">
        <v>143</v>
      </c>
      <c r="C10343" s="3" t="s">
        <v>295</v>
      </c>
      <c r="D10343" s="3" t="s">
        <v>296</v>
      </c>
      <c r="E10343" s="4">
        <v>9</v>
      </c>
      <c r="F10343" s="4">
        <v>20</v>
      </c>
      <c r="G10343" s="3" t="s">
        <v>820</v>
      </c>
      <c r="H10343" s="3" t="s">
        <v>1028</v>
      </c>
      <c r="I10343" s="3" t="s">
        <v>37722</v>
      </c>
      <c r="J10343" s="3">
        <v>17719747</v>
      </c>
    </row>
    <row r="10344" spans="1:10" s="6" customFormat="1" ht="15" customHeight="1" x14ac:dyDescent="0.3">
      <c r="A10344" s="3" t="s">
        <v>142</v>
      </c>
      <c r="B10344" s="3" t="s">
        <v>143</v>
      </c>
      <c r="C10344" s="3" t="s">
        <v>25</v>
      </c>
      <c r="D10344" s="3" t="s">
        <v>26</v>
      </c>
      <c r="E10344" s="4">
        <v>9</v>
      </c>
      <c r="F10344" s="4">
        <v>1</v>
      </c>
      <c r="G10344" s="3" t="s">
        <v>820</v>
      </c>
      <c r="H10344" s="3" t="s">
        <v>623</v>
      </c>
      <c r="I10344" s="3" t="s">
        <v>37722</v>
      </c>
      <c r="J10344" s="3">
        <v>17410197</v>
      </c>
    </row>
    <row r="10345" spans="1:10" s="6" customFormat="1" ht="15" customHeight="1" x14ac:dyDescent="0.3">
      <c r="A10345" s="3" t="s">
        <v>142</v>
      </c>
      <c r="B10345" s="3" t="s">
        <v>143</v>
      </c>
      <c r="C10345" s="3" t="s">
        <v>219</v>
      </c>
      <c r="D10345" s="3" t="s">
        <v>220</v>
      </c>
      <c r="E10345" s="4">
        <v>9</v>
      </c>
      <c r="F10345" s="4">
        <v>14</v>
      </c>
      <c r="G10345" s="3" t="s">
        <v>820</v>
      </c>
      <c r="H10345" s="3" t="s">
        <v>977</v>
      </c>
      <c r="I10345" s="3" t="s">
        <v>37722</v>
      </c>
      <c r="J10345" s="3">
        <v>17410197</v>
      </c>
    </row>
    <row r="10346" spans="1:10" s="6" customFormat="1" ht="15" customHeight="1" x14ac:dyDescent="0.3">
      <c r="A10346" s="3" t="s">
        <v>142</v>
      </c>
      <c r="B10346" s="3" t="s">
        <v>143</v>
      </c>
      <c r="C10346" s="3" t="s">
        <v>204</v>
      </c>
      <c r="D10346" s="3" t="s">
        <v>205</v>
      </c>
      <c r="E10346" s="4">
        <v>9</v>
      </c>
      <c r="F10346" s="4">
        <v>13</v>
      </c>
      <c r="G10346" s="3" t="s">
        <v>820</v>
      </c>
      <c r="H10346" s="3" t="s">
        <v>956</v>
      </c>
      <c r="I10346" s="3" t="s">
        <v>37722</v>
      </c>
      <c r="J10346" s="3">
        <v>12915477</v>
      </c>
    </row>
    <row r="10347" spans="1:10" s="6" customFormat="1" ht="15" customHeight="1" x14ac:dyDescent="0.3">
      <c r="A10347" s="3" t="s">
        <v>142</v>
      </c>
      <c r="B10347" s="3" t="s">
        <v>143</v>
      </c>
      <c r="C10347" s="3" t="s">
        <v>415</v>
      </c>
      <c r="D10347" s="3" t="s">
        <v>416</v>
      </c>
      <c r="E10347" s="4">
        <v>9</v>
      </c>
      <c r="F10347" s="4">
        <v>29</v>
      </c>
      <c r="G10347" s="3" t="s">
        <v>820</v>
      </c>
      <c r="H10347" s="3" t="s">
        <v>1177</v>
      </c>
      <c r="I10347" s="3" t="s">
        <v>37722</v>
      </c>
      <c r="J10347" s="3">
        <v>29729180</v>
      </c>
    </row>
    <row r="10348" spans="1:10" s="6" customFormat="1" ht="15" customHeight="1" x14ac:dyDescent="0.3">
      <c r="A10348" s="3" t="s">
        <v>128</v>
      </c>
      <c r="B10348" s="3" t="s">
        <v>129</v>
      </c>
      <c r="C10348" s="3" t="s">
        <v>366</v>
      </c>
      <c r="D10348" s="3" t="s">
        <v>367</v>
      </c>
      <c r="E10348" s="4">
        <v>8</v>
      </c>
      <c r="F10348" s="4">
        <v>25</v>
      </c>
      <c r="G10348" s="3" t="s">
        <v>803</v>
      </c>
      <c r="H10348" s="3" t="s">
        <v>1110</v>
      </c>
      <c r="I10348" s="3" t="s">
        <v>37722</v>
      </c>
      <c r="J10348" s="3">
        <v>37801631</v>
      </c>
    </row>
    <row r="10349" spans="1:10" s="6" customFormat="1" ht="15" customHeight="1" x14ac:dyDescent="0.3">
      <c r="A10349" s="3" t="s">
        <v>128</v>
      </c>
      <c r="B10349" s="3" t="s">
        <v>129</v>
      </c>
      <c r="C10349" s="3" t="s">
        <v>25</v>
      </c>
      <c r="D10349" s="3" t="s">
        <v>26</v>
      </c>
      <c r="E10349" s="4">
        <v>8</v>
      </c>
      <c r="F10349" s="4">
        <v>1</v>
      </c>
      <c r="G10349" s="3" t="s">
        <v>803</v>
      </c>
      <c r="H10349" s="3" t="s">
        <v>623</v>
      </c>
      <c r="I10349" s="3" t="s">
        <v>37722</v>
      </c>
      <c r="J10349" s="3">
        <v>37952181</v>
      </c>
    </row>
    <row r="10350" spans="1:10" s="6" customFormat="1" ht="15" customHeight="1" x14ac:dyDescent="0.3">
      <c r="A10350" s="3" t="s">
        <v>128</v>
      </c>
      <c r="B10350" s="3" t="s">
        <v>129</v>
      </c>
      <c r="C10350" s="3" t="s">
        <v>86</v>
      </c>
      <c r="D10350" s="3" t="s">
        <v>87</v>
      </c>
      <c r="E10350" s="4">
        <v>8</v>
      </c>
      <c r="F10350" s="4">
        <v>5</v>
      </c>
      <c r="G10350" s="3" t="s">
        <v>803</v>
      </c>
      <c r="H10350" s="3" t="s">
        <v>731</v>
      </c>
      <c r="I10350" s="3" t="s">
        <v>37722</v>
      </c>
      <c r="J10350" s="3">
        <v>37952181</v>
      </c>
    </row>
    <row r="10351" spans="1:10" s="6" customFormat="1" ht="15" customHeight="1" x14ac:dyDescent="0.3">
      <c r="A10351" s="3" t="s">
        <v>42</v>
      </c>
      <c r="B10351" s="3" t="s">
        <v>43</v>
      </c>
      <c r="C10351" s="3" t="s">
        <v>57</v>
      </c>
      <c r="D10351" s="3" t="s">
        <v>58</v>
      </c>
      <c r="E10351" s="4">
        <v>2</v>
      </c>
      <c r="F10351" s="4">
        <v>3</v>
      </c>
      <c r="G10351" s="3" t="s">
        <v>686</v>
      </c>
      <c r="H10351" s="3" t="s">
        <v>705</v>
      </c>
      <c r="I10351" s="3" t="s">
        <v>37722</v>
      </c>
      <c r="J10351" s="3">
        <v>28927888</v>
      </c>
    </row>
    <row r="10352" spans="1:10" s="6" customFormat="1" ht="15" customHeight="1" x14ac:dyDescent="0.3">
      <c r="A10352" s="3" t="s">
        <v>42</v>
      </c>
      <c r="B10352" s="3" t="s">
        <v>43</v>
      </c>
      <c r="C10352" s="3" t="s">
        <v>57</v>
      </c>
      <c r="D10352" s="3" t="s">
        <v>58</v>
      </c>
      <c r="E10352" s="4">
        <v>2</v>
      </c>
      <c r="F10352" s="4">
        <v>3</v>
      </c>
      <c r="G10352" s="3" t="s">
        <v>686</v>
      </c>
      <c r="H10352" s="3" t="s">
        <v>705</v>
      </c>
      <c r="I10352" s="3" t="s">
        <v>37722</v>
      </c>
      <c r="J10352" s="3">
        <v>30012284</v>
      </c>
    </row>
    <row r="10353" spans="1:10" s="6" customFormat="1" ht="15" customHeight="1" x14ac:dyDescent="0.3">
      <c r="A10353" s="3" t="s">
        <v>42</v>
      </c>
      <c r="B10353" s="3" t="s">
        <v>43</v>
      </c>
      <c r="C10353" s="3" t="s">
        <v>128</v>
      </c>
      <c r="D10353" s="3" t="s">
        <v>129</v>
      </c>
      <c r="E10353" s="4">
        <v>2</v>
      </c>
      <c r="F10353" s="4">
        <v>8</v>
      </c>
      <c r="G10353" s="3" t="s">
        <v>686</v>
      </c>
      <c r="H10353" s="3" t="s">
        <v>803</v>
      </c>
      <c r="I10353" s="3" t="s">
        <v>37722</v>
      </c>
      <c r="J10353" s="3">
        <v>30012284</v>
      </c>
    </row>
    <row r="10354" spans="1:10" s="6" customFormat="1" ht="15" customHeight="1" x14ac:dyDescent="0.3">
      <c r="A10354" s="3" t="s">
        <v>42</v>
      </c>
      <c r="B10354" s="3" t="s">
        <v>43</v>
      </c>
      <c r="C10354" s="3" t="s">
        <v>142</v>
      </c>
      <c r="D10354" s="3" t="s">
        <v>143</v>
      </c>
      <c r="E10354" s="4">
        <v>2</v>
      </c>
      <c r="F10354" s="4">
        <v>9</v>
      </c>
      <c r="G10354" s="3" t="s">
        <v>686</v>
      </c>
      <c r="H10354" s="3" t="s">
        <v>820</v>
      </c>
      <c r="I10354" s="3" t="s">
        <v>37722</v>
      </c>
      <c r="J10354" s="3">
        <v>30012284</v>
      </c>
    </row>
    <row r="10355" spans="1:10" s="6" customFormat="1" ht="15" customHeight="1" x14ac:dyDescent="0.3">
      <c r="A10355" s="3" t="s">
        <v>42</v>
      </c>
      <c r="B10355" s="3" t="s">
        <v>43</v>
      </c>
      <c r="C10355" s="3" t="s">
        <v>97</v>
      </c>
      <c r="D10355" s="3" t="s">
        <v>98</v>
      </c>
      <c r="E10355" s="4">
        <v>2</v>
      </c>
      <c r="F10355" s="4">
        <v>6</v>
      </c>
      <c r="G10355" s="3" t="s">
        <v>686</v>
      </c>
      <c r="H10355" s="3" t="s">
        <v>742</v>
      </c>
      <c r="I10355" s="3" t="s">
        <v>37722</v>
      </c>
      <c r="J10355" s="3">
        <v>28507230</v>
      </c>
    </row>
    <row r="10356" spans="1:10" s="6" customFormat="1" ht="15" customHeight="1" x14ac:dyDescent="0.3">
      <c r="A10356" s="3" t="s">
        <v>42</v>
      </c>
      <c r="B10356" s="3" t="s">
        <v>43</v>
      </c>
      <c r="C10356" s="3" t="s">
        <v>25</v>
      </c>
      <c r="D10356" s="3" t="s">
        <v>26</v>
      </c>
      <c r="E10356" s="4">
        <v>2</v>
      </c>
      <c r="F10356" s="4">
        <v>1</v>
      </c>
      <c r="G10356" s="3" t="s">
        <v>686</v>
      </c>
      <c r="H10356" s="3" t="s">
        <v>623</v>
      </c>
      <c r="I10356" s="3" t="s">
        <v>37722</v>
      </c>
      <c r="J10356" s="3">
        <v>23143594</v>
      </c>
    </row>
    <row r="10357" spans="1:10" s="6" customFormat="1" ht="15" customHeight="1" x14ac:dyDescent="0.3">
      <c r="A10357" s="3" t="s">
        <v>42</v>
      </c>
      <c r="B10357" s="3" t="s">
        <v>43</v>
      </c>
      <c r="C10357" s="3" t="s">
        <v>272</v>
      </c>
      <c r="D10357" s="3" t="s">
        <v>273</v>
      </c>
      <c r="E10357" s="4">
        <v>2</v>
      </c>
      <c r="F10357" s="4">
        <v>18</v>
      </c>
      <c r="G10357" s="3" t="s">
        <v>686</v>
      </c>
      <c r="H10357" s="3" t="s">
        <v>1009</v>
      </c>
      <c r="I10357" s="3" t="s">
        <v>37722</v>
      </c>
      <c r="J10357" s="3">
        <v>23143594</v>
      </c>
    </row>
    <row r="10358" spans="1:10" s="6" customFormat="1" ht="15" customHeight="1" x14ac:dyDescent="0.3">
      <c r="A10358" s="3" t="s">
        <v>42</v>
      </c>
      <c r="B10358" s="3" t="s">
        <v>43</v>
      </c>
      <c r="C10358" s="3" t="s">
        <v>25</v>
      </c>
      <c r="D10358" s="3" t="s">
        <v>26</v>
      </c>
      <c r="E10358" s="4">
        <v>2</v>
      </c>
      <c r="F10358" s="4">
        <v>1</v>
      </c>
      <c r="G10358" s="3" t="s">
        <v>686</v>
      </c>
      <c r="H10358" s="3" t="s">
        <v>623</v>
      </c>
      <c r="I10358" s="3" t="s">
        <v>37722</v>
      </c>
      <c r="J10358" s="3">
        <v>20953190</v>
      </c>
    </row>
    <row r="10359" spans="1:10" s="6" customFormat="1" ht="15" customHeight="1" x14ac:dyDescent="0.3">
      <c r="A10359" s="3" t="s">
        <v>42</v>
      </c>
      <c r="B10359" s="3" t="s">
        <v>43</v>
      </c>
      <c r="C10359" s="3" t="s">
        <v>86</v>
      </c>
      <c r="D10359" s="3" t="s">
        <v>87</v>
      </c>
      <c r="E10359" s="4">
        <v>2</v>
      </c>
      <c r="F10359" s="4">
        <v>5</v>
      </c>
      <c r="G10359" s="3" t="s">
        <v>686</v>
      </c>
      <c r="H10359" s="3" t="s">
        <v>731</v>
      </c>
      <c r="I10359" s="3" t="s">
        <v>37722</v>
      </c>
      <c r="J10359" s="3">
        <v>20953190</v>
      </c>
    </row>
    <row r="10360" spans="1:10" s="6" customFormat="1" ht="15" customHeight="1" x14ac:dyDescent="0.3">
      <c r="A10360" s="3" t="s">
        <v>42</v>
      </c>
      <c r="B10360" s="3" t="s">
        <v>43</v>
      </c>
      <c r="C10360" s="3" t="s">
        <v>142</v>
      </c>
      <c r="D10360" s="3" t="s">
        <v>143</v>
      </c>
      <c r="E10360" s="4">
        <v>2</v>
      </c>
      <c r="F10360" s="4">
        <v>9</v>
      </c>
      <c r="G10360" s="3" t="s">
        <v>686</v>
      </c>
      <c r="H10360" s="3" t="s">
        <v>820</v>
      </c>
      <c r="I10360" s="3" t="s">
        <v>37722</v>
      </c>
      <c r="J10360" s="3">
        <v>20953190</v>
      </c>
    </row>
    <row r="10361" spans="1:10" s="6" customFormat="1" ht="15" customHeight="1" x14ac:dyDescent="0.3">
      <c r="A10361" s="3" t="s">
        <v>42</v>
      </c>
      <c r="B10361" s="3" t="s">
        <v>43</v>
      </c>
      <c r="C10361" s="3" t="s">
        <v>219</v>
      </c>
      <c r="D10361" s="3" t="s">
        <v>220</v>
      </c>
      <c r="E10361" s="4">
        <v>2</v>
      </c>
      <c r="F10361" s="4">
        <v>14</v>
      </c>
      <c r="G10361" s="3" t="s">
        <v>686</v>
      </c>
      <c r="H10361" s="3" t="s">
        <v>977</v>
      </c>
      <c r="I10361" s="3" t="s">
        <v>37722</v>
      </c>
      <c r="J10361" s="3">
        <v>20953190</v>
      </c>
    </row>
    <row r="10362" spans="1:10" s="6" customFormat="1" ht="15" customHeight="1" x14ac:dyDescent="0.3">
      <c r="A10362" s="3" t="s">
        <v>42</v>
      </c>
      <c r="B10362" s="3" t="s">
        <v>43</v>
      </c>
      <c r="C10362" s="3" t="s">
        <v>272</v>
      </c>
      <c r="D10362" s="3" t="s">
        <v>273</v>
      </c>
      <c r="E10362" s="4">
        <v>2</v>
      </c>
      <c r="F10362" s="4">
        <v>18</v>
      </c>
      <c r="G10362" s="3" t="s">
        <v>686</v>
      </c>
      <c r="H10362" s="3" t="s">
        <v>1009</v>
      </c>
      <c r="I10362" s="3" t="s">
        <v>37722</v>
      </c>
      <c r="J10362" s="3">
        <v>20953190</v>
      </c>
    </row>
    <row r="10363" spans="1:10" s="6" customFormat="1" ht="15" customHeight="1" x14ac:dyDescent="0.3">
      <c r="A10363" s="3" t="s">
        <v>42</v>
      </c>
      <c r="B10363" s="3" t="s">
        <v>43</v>
      </c>
      <c r="C10363" s="3" t="s">
        <v>97</v>
      </c>
      <c r="D10363" s="3" t="s">
        <v>98</v>
      </c>
      <c r="E10363" s="4">
        <v>2</v>
      </c>
      <c r="F10363" s="4">
        <v>6</v>
      </c>
      <c r="G10363" s="3" t="s">
        <v>686</v>
      </c>
      <c r="H10363" s="3" t="s">
        <v>742</v>
      </c>
      <c r="I10363" s="3" t="s">
        <v>37722</v>
      </c>
      <c r="J10363" s="3">
        <v>15191543</v>
      </c>
    </row>
    <row r="10364" spans="1:10" s="6" customFormat="1" ht="15" customHeight="1" x14ac:dyDescent="0.3">
      <c r="A10364" s="3" t="s">
        <v>142</v>
      </c>
      <c r="B10364" s="3" t="s">
        <v>143</v>
      </c>
      <c r="C10364" s="3" t="s">
        <v>295</v>
      </c>
      <c r="D10364" s="3" t="s">
        <v>296</v>
      </c>
      <c r="E10364" s="4">
        <v>9</v>
      </c>
      <c r="F10364" s="4">
        <v>20</v>
      </c>
      <c r="G10364" s="3" t="s">
        <v>820</v>
      </c>
      <c r="H10364" s="3" t="s">
        <v>1028</v>
      </c>
      <c r="I10364" s="3" t="s">
        <v>37722</v>
      </c>
      <c r="J10364" s="3">
        <v>12915477</v>
      </c>
    </row>
    <row r="10365" spans="1:10" s="6" customFormat="1" ht="15" customHeight="1" x14ac:dyDescent="0.3">
      <c r="A10365" s="3" t="s">
        <v>128</v>
      </c>
      <c r="B10365" s="3" t="s">
        <v>129</v>
      </c>
      <c r="C10365" s="3" t="s">
        <v>71</v>
      </c>
      <c r="D10365" s="3" t="s">
        <v>72</v>
      </c>
      <c r="E10365" s="4">
        <v>8</v>
      </c>
      <c r="F10365" s="4">
        <v>4</v>
      </c>
      <c r="G10365" s="3" t="s">
        <v>803</v>
      </c>
      <c r="H10365" s="3" t="s">
        <v>718</v>
      </c>
      <c r="I10365" s="3" t="s">
        <v>37722</v>
      </c>
      <c r="J10365" s="3">
        <v>36763783</v>
      </c>
    </row>
    <row r="10366" spans="1:10" s="6" customFormat="1" ht="15" customHeight="1" x14ac:dyDescent="0.3">
      <c r="A10366" s="3" t="s">
        <v>128</v>
      </c>
      <c r="B10366" s="3" t="s">
        <v>129</v>
      </c>
      <c r="C10366" s="3" t="s">
        <v>25</v>
      </c>
      <c r="D10366" s="3" t="s">
        <v>26</v>
      </c>
      <c r="E10366" s="4">
        <v>8</v>
      </c>
      <c r="F10366" s="4">
        <v>1</v>
      </c>
      <c r="G10366" s="3" t="s">
        <v>803</v>
      </c>
      <c r="H10366" s="3" t="s">
        <v>623</v>
      </c>
      <c r="I10366" s="3" t="s">
        <v>37722</v>
      </c>
      <c r="J10366" s="3">
        <v>36810251</v>
      </c>
    </row>
    <row r="10367" spans="1:10" s="6" customFormat="1" ht="15" customHeight="1" x14ac:dyDescent="0.3">
      <c r="A10367" s="3" t="s">
        <v>128</v>
      </c>
      <c r="B10367" s="3" t="s">
        <v>129</v>
      </c>
      <c r="C10367" s="3" t="s">
        <v>158</v>
      </c>
      <c r="D10367" s="3" t="s">
        <v>159</v>
      </c>
      <c r="E10367" s="4">
        <v>8</v>
      </c>
      <c r="F10367" s="4">
        <v>10</v>
      </c>
      <c r="G10367" s="3" t="s">
        <v>803</v>
      </c>
      <c r="H10367" s="3" t="s">
        <v>854</v>
      </c>
      <c r="I10367" s="3" t="s">
        <v>37722</v>
      </c>
      <c r="J10367" s="3">
        <v>36018221</v>
      </c>
    </row>
    <row r="10368" spans="1:10" s="6" customFormat="1" ht="15" customHeight="1" x14ac:dyDescent="0.3">
      <c r="A10368" s="3" t="s">
        <v>128</v>
      </c>
      <c r="B10368" s="3" t="s">
        <v>129</v>
      </c>
      <c r="C10368" s="3" t="s">
        <v>57</v>
      </c>
      <c r="D10368" s="3" t="s">
        <v>58</v>
      </c>
      <c r="E10368" s="4">
        <v>8</v>
      </c>
      <c r="F10368" s="4">
        <v>3</v>
      </c>
      <c r="G10368" s="3" t="s">
        <v>803</v>
      </c>
      <c r="H10368" s="3" t="s">
        <v>705</v>
      </c>
      <c r="I10368" s="3" t="s">
        <v>37722</v>
      </c>
      <c r="J10368" s="3">
        <v>36018221</v>
      </c>
    </row>
    <row r="10369" spans="1:10" s="6" customFormat="1" ht="15" customHeight="1" x14ac:dyDescent="0.3">
      <c r="A10369" s="3" t="s">
        <v>128</v>
      </c>
      <c r="B10369" s="3" t="s">
        <v>129</v>
      </c>
      <c r="C10369" s="3" t="s">
        <v>272</v>
      </c>
      <c r="D10369" s="3" t="s">
        <v>273</v>
      </c>
      <c r="E10369" s="4">
        <v>8</v>
      </c>
      <c r="F10369" s="4">
        <v>18</v>
      </c>
      <c r="G10369" s="3" t="s">
        <v>803</v>
      </c>
      <c r="H10369" s="3" t="s">
        <v>1009</v>
      </c>
      <c r="I10369" s="3" t="s">
        <v>37722</v>
      </c>
      <c r="J10369" s="3">
        <v>36174714</v>
      </c>
    </row>
    <row r="10370" spans="1:10" s="6" customFormat="1" ht="15" customHeight="1" x14ac:dyDescent="0.3">
      <c r="A10370" s="3" t="s">
        <v>128</v>
      </c>
      <c r="B10370" s="3" t="s">
        <v>129</v>
      </c>
      <c r="C10370" s="3" t="s">
        <v>260</v>
      </c>
      <c r="D10370" s="3" t="s">
        <v>261</v>
      </c>
      <c r="E10370" s="4">
        <v>8</v>
      </c>
      <c r="F10370" s="4">
        <v>17</v>
      </c>
      <c r="G10370" s="3" t="s">
        <v>803</v>
      </c>
      <c r="H10370" s="3" t="s">
        <v>1005</v>
      </c>
      <c r="I10370" s="3" t="s">
        <v>37722</v>
      </c>
      <c r="J10370" s="3">
        <v>36174714</v>
      </c>
    </row>
    <row r="10371" spans="1:10" s="6" customFormat="1" ht="15" customHeight="1" x14ac:dyDescent="0.3">
      <c r="A10371" s="3" t="s">
        <v>128</v>
      </c>
      <c r="B10371" s="3" t="s">
        <v>129</v>
      </c>
      <c r="C10371" s="3" t="s">
        <v>86</v>
      </c>
      <c r="D10371" s="3" t="s">
        <v>87</v>
      </c>
      <c r="E10371" s="4">
        <v>8</v>
      </c>
      <c r="F10371" s="4">
        <v>5</v>
      </c>
      <c r="G10371" s="3" t="s">
        <v>803</v>
      </c>
      <c r="H10371" s="3" t="s">
        <v>731</v>
      </c>
      <c r="I10371" s="3" t="s">
        <v>37722</v>
      </c>
      <c r="J10371" s="3">
        <v>36174714</v>
      </c>
    </row>
    <row r="10372" spans="1:10" s="6" customFormat="1" ht="15" customHeight="1" x14ac:dyDescent="0.3">
      <c r="A10372" s="3" t="s">
        <v>128</v>
      </c>
      <c r="B10372" s="3" t="s">
        <v>129</v>
      </c>
      <c r="C10372" s="3" t="s">
        <v>25</v>
      </c>
      <c r="D10372" s="3" t="s">
        <v>26</v>
      </c>
      <c r="E10372" s="4">
        <v>8</v>
      </c>
      <c r="F10372" s="4">
        <v>1</v>
      </c>
      <c r="G10372" s="3" t="s">
        <v>803</v>
      </c>
      <c r="H10372" s="3" t="s">
        <v>623</v>
      </c>
      <c r="I10372" s="3" t="s">
        <v>37722</v>
      </c>
      <c r="J10372" s="3">
        <v>36174714</v>
      </c>
    </row>
    <row r="10373" spans="1:10" s="6" customFormat="1" ht="15" customHeight="1" x14ac:dyDescent="0.3">
      <c r="A10373" s="3" t="s">
        <v>128</v>
      </c>
      <c r="B10373" s="3" t="s">
        <v>129</v>
      </c>
      <c r="C10373" s="3" t="s">
        <v>545</v>
      </c>
      <c r="D10373" s="3" t="s">
        <v>546</v>
      </c>
      <c r="E10373" s="4">
        <v>8</v>
      </c>
      <c r="F10373" s="4">
        <v>40</v>
      </c>
      <c r="G10373" s="3" t="s">
        <v>803</v>
      </c>
      <c r="H10373" s="3" t="s">
        <v>1276</v>
      </c>
      <c r="I10373" s="3" t="s">
        <v>37722</v>
      </c>
      <c r="J10373" s="3">
        <v>36387062</v>
      </c>
    </row>
    <row r="10374" spans="1:10" s="6" customFormat="1" ht="15" customHeight="1" x14ac:dyDescent="0.3">
      <c r="A10374" s="3" t="s">
        <v>128</v>
      </c>
      <c r="B10374" s="3" t="s">
        <v>129</v>
      </c>
      <c r="C10374" s="3" t="s">
        <v>158</v>
      </c>
      <c r="D10374" s="3" t="s">
        <v>159</v>
      </c>
      <c r="E10374" s="4">
        <v>8</v>
      </c>
      <c r="F10374" s="4">
        <v>10</v>
      </c>
      <c r="G10374" s="3" t="s">
        <v>803</v>
      </c>
      <c r="H10374" s="3" t="s">
        <v>854</v>
      </c>
      <c r="I10374" s="3" t="s">
        <v>37722</v>
      </c>
      <c r="J10374" s="3">
        <v>36387062</v>
      </c>
    </row>
    <row r="10375" spans="1:10" s="6" customFormat="1" ht="15" customHeight="1" x14ac:dyDescent="0.3">
      <c r="A10375" s="3" t="s">
        <v>128</v>
      </c>
      <c r="B10375" s="3" t="s">
        <v>129</v>
      </c>
      <c r="C10375" s="3" t="s">
        <v>142</v>
      </c>
      <c r="D10375" s="3" t="s">
        <v>143</v>
      </c>
      <c r="E10375" s="4">
        <v>8</v>
      </c>
      <c r="F10375" s="4">
        <v>9</v>
      </c>
      <c r="G10375" s="3" t="s">
        <v>803</v>
      </c>
      <c r="H10375" s="3" t="s">
        <v>820</v>
      </c>
      <c r="I10375" s="3" t="s">
        <v>37722</v>
      </c>
      <c r="J10375" s="3">
        <v>36387062</v>
      </c>
    </row>
    <row r="10376" spans="1:10" s="6" customFormat="1" ht="15" customHeight="1" x14ac:dyDescent="0.3">
      <c r="A10376" s="3" t="s">
        <v>128</v>
      </c>
      <c r="B10376" s="3" t="s">
        <v>129</v>
      </c>
      <c r="C10376" s="3" t="s">
        <v>86</v>
      </c>
      <c r="D10376" s="3" t="s">
        <v>87</v>
      </c>
      <c r="E10376" s="4">
        <v>8</v>
      </c>
      <c r="F10376" s="4">
        <v>5</v>
      </c>
      <c r="G10376" s="3" t="s">
        <v>803</v>
      </c>
      <c r="H10376" s="3" t="s">
        <v>731</v>
      </c>
      <c r="I10376" s="3" t="s">
        <v>37722</v>
      </c>
      <c r="J10376" s="3">
        <v>36387062</v>
      </c>
    </row>
    <row r="10377" spans="1:10" s="6" customFormat="1" ht="15" customHeight="1" x14ac:dyDescent="0.3">
      <c r="A10377" s="3" t="s">
        <v>128</v>
      </c>
      <c r="B10377" s="3" t="s">
        <v>129</v>
      </c>
      <c r="C10377" s="3" t="s">
        <v>57</v>
      </c>
      <c r="D10377" s="3" t="s">
        <v>58</v>
      </c>
      <c r="E10377" s="4">
        <v>8</v>
      </c>
      <c r="F10377" s="4">
        <v>3</v>
      </c>
      <c r="G10377" s="3" t="s">
        <v>803</v>
      </c>
      <c r="H10377" s="3" t="s">
        <v>705</v>
      </c>
      <c r="I10377" s="3" t="s">
        <v>37722</v>
      </c>
      <c r="J10377" s="3">
        <v>36387062</v>
      </c>
    </row>
    <row r="10378" spans="1:10" s="6" customFormat="1" ht="15" customHeight="1" x14ac:dyDescent="0.3">
      <c r="A10378" s="3" t="s">
        <v>128</v>
      </c>
      <c r="B10378" s="3" t="s">
        <v>129</v>
      </c>
      <c r="C10378" s="3" t="s">
        <v>272</v>
      </c>
      <c r="D10378" s="3" t="s">
        <v>273</v>
      </c>
      <c r="E10378" s="4">
        <v>8</v>
      </c>
      <c r="F10378" s="4">
        <v>18</v>
      </c>
      <c r="G10378" s="3" t="s">
        <v>803</v>
      </c>
      <c r="H10378" s="3" t="s">
        <v>1009</v>
      </c>
      <c r="I10378" s="3" t="s">
        <v>37722</v>
      </c>
      <c r="J10378" s="3">
        <v>37952181</v>
      </c>
    </row>
    <row r="10379" spans="1:10" s="6" customFormat="1" ht="15" customHeight="1" x14ac:dyDescent="0.3">
      <c r="A10379" s="3" t="s">
        <v>128</v>
      </c>
      <c r="B10379" s="3" t="s">
        <v>129</v>
      </c>
      <c r="C10379" s="3" t="s">
        <v>86</v>
      </c>
      <c r="D10379" s="3" t="s">
        <v>87</v>
      </c>
      <c r="E10379" s="4">
        <v>8</v>
      </c>
      <c r="F10379" s="4">
        <v>5</v>
      </c>
      <c r="G10379" s="3" t="s">
        <v>803</v>
      </c>
      <c r="H10379" s="3" t="s">
        <v>731</v>
      </c>
      <c r="I10379" s="3" t="s">
        <v>37722</v>
      </c>
      <c r="J10379" s="3">
        <v>36810251</v>
      </c>
    </row>
    <row r="10380" spans="1:10" s="6" customFormat="1" ht="15" customHeight="1" x14ac:dyDescent="0.3">
      <c r="A10380" s="3" t="s">
        <v>42</v>
      </c>
      <c r="B10380" s="3" t="s">
        <v>43</v>
      </c>
      <c r="C10380" s="3" t="s">
        <v>142</v>
      </c>
      <c r="D10380" s="3" t="s">
        <v>143</v>
      </c>
      <c r="E10380" s="4">
        <v>2</v>
      </c>
      <c r="F10380" s="4">
        <v>9</v>
      </c>
      <c r="G10380" s="3" t="s">
        <v>686</v>
      </c>
      <c r="H10380" s="3" t="s">
        <v>820</v>
      </c>
      <c r="I10380" s="3" t="s">
        <v>37722</v>
      </c>
      <c r="J10380" s="3">
        <v>30859656</v>
      </c>
    </row>
    <row r="10381" spans="1:10" s="6" customFormat="1" ht="15" customHeight="1" x14ac:dyDescent="0.3">
      <c r="A10381" s="3" t="s">
        <v>142</v>
      </c>
      <c r="B10381" s="3" t="s">
        <v>143</v>
      </c>
      <c r="C10381" s="3" t="s">
        <v>204</v>
      </c>
      <c r="D10381" s="3" t="s">
        <v>205</v>
      </c>
      <c r="E10381" s="4">
        <v>9</v>
      </c>
      <c r="F10381" s="4">
        <v>13</v>
      </c>
      <c r="G10381" s="3" t="s">
        <v>820</v>
      </c>
      <c r="H10381" s="3" t="s">
        <v>956</v>
      </c>
      <c r="I10381" s="3" t="s">
        <v>37722</v>
      </c>
      <c r="J10381" s="3">
        <v>11159940</v>
      </c>
    </row>
    <row r="10382" spans="1:10" s="6" customFormat="1" ht="15" customHeight="1" x14ac:dyDescent="0.3">
      <c r="A10382" s="3" t="s">
        <v>142</v>
      </c>
      <c r="B10382" s="3" t="s">
        <v>143</v>
      </c>
      <c r="C10382" s="3" t="s">
        <v>204</v>
      </c>
      <c r="D10382" s="3" t="s">
        <v>205</v>
      </c>
      <c r="E10382" s="4">
        <v>9</v>
      </c>
      <c r="F10382" s="4">
        <v>13</v>
      </c>
      <c r="G10382" s="3" t="s">
        <v>820</v>
      </c>
      <c r="H10382" s="3" t="s">
        <v>956</v>
      </c>
      <c r="I10382" s="3" t="s">
        <v>37722</v>
      </c>
      <c r="J10382" s="3">
        <v>9758627</v>
      </c>
    </row>
    <row r="10383" spans="1:10" s="6" customFormat="1" ht="15" customHeight="1" x14ac:dyDescent="0.3">
      <c r="A10383" s="3" t="s">
        <v>283</v>
      </c>
      <c r="B10383" s="3" t="s">
        <v>284</v>
      </c>
      <c r="C10383" s="3" t="s">
        <v>97</v>
      </c>
      <c r="D10383" s="3" t="s">
        <v>98</v>
      </c>
      <c r="E10383" s="4">
        <v>19</v>
      </c>
      <c r="F10383" s="4">
        <v>6</v>
      </c>
      <c r="G10383" s="3" t="s">
        <v>1019</v>
      </c>
      <c r="H10383" s="3" t="s">
        <v>742</v>
      </c>
      <c r="I10383" s="3" t="s">
        <v>37722</v>
      </c>
      <c r="J10383" s="3">
        <v>27547965</v>
      </c>
    </row>
    <row r="10384" spans="1:10" s="6" customFormat="1" ht="15" customHeight="1" x14ac:dyDescent="0.3">
      <c r="A10384" s="3" t="s">
        <v>283</v>
      </c>
      <c r="B10384" s="3" t="s">
        <v>284</v>
      </c>
      <c r="C10384" s="3" t="s">
        <v>97</v>
      </c>
      <c r="D10384" s="3" t="s">
        <v>98</v>
      </c>
      <c r="E10384" s="4">
        <v>19</v>
      </c>
      <c r="F10384" s="4">
        <v>6</v>
      </c>
      <c r="G10384" s="3" t="s">
        <v>1019</v>
      </c>
      <c r="H10384" s="3" t="s">
        <v>742</v>
      </c>
      <c r="I10384" s="3" t="s">
        <v>37722</v>
      </c>
      <c r="J10384" s="3">
        <v>27858989</v>
      </c>
    </row>
    <row r="10385" spans="1:10" s="6" customFormat="1" ht="15" customHeight="1" x14ac:dyDescent="0.3">
      <c r="A10385" s="3" t="s">
        <v>283</v>
      </c>
      <c r="B10385" s="3" t="s">
        <v>284</v>
      </c>
      <c r="C10385" s="3" t="s">
        <v>57</v>
      </c>
      <c r="D10385" s="3" t="s">
        <v>58</v>
      </c>
      <c r="E10385" s="4">
        <v>19</v>
      </c>
      <c r="F10385" s="4">
        <v>3</v>
      </c>
      <c r="G10385" s="3" t="s">
        <v>1019</v>
      </c>
      <c r="H10385" s="3" t="s">
        <v>705</v>
      </c>
      <c r="I10385" s="3" t="s">
        <v>37722</v>
      </c>
      <c r="J10385" s="3">
        <v>27522613</v>
      </c>
    </row>
    <row r="10386" spans="1:10" s="6" customFormat="1" ht="15" customHeight="1" x14ac:dyDescent="0.3">
      <c r="A10386" s="3" t="s">
        <v>283</v>
      </c>
      <c r="B10386" s="3" t="s">
        <v>284</v>
      </c>
      <c r="C10386" s="3" t="s">
        <v>97</v>
      </c>
      <c r="D10386" s="3" t="s">
        <v>98</v>
      </c>
      <c r="E10386" s="4">
        <v>19</v>
      </c>
      <c r="F10386" s="4">
        <v>6</v>
      </c>
      <c r="G10386" s="3" t="s">
        <v>1019</v>
      </c>
      <c r="H10386" s="3" t="s">
        <v>742</v>
      </c>
      <c r="I10386" s="3" t="s">
        <v>37722</v>
      </c>
      <c r="J10386" s="3">
        <v>27502313</v>
      </c>
    </row>
    <row r="10387" spans="1:10" s="6" customFormat="1" ht="15" customHeight="1" x14ac:dyDescent="0.3">
      <c r="A10387" s="3" t="s">
        <v>283</v>
      </c>
      <c r="B10387" s="3" t="s">
        <v>284</v>
      </c>
      <c r="C10387" s="3" t="s">
        <v>246</v>
      </c>
      <c r="D10387" s="3" t="s">
        <v>247</v>
      </c>
      <c r="E10387" s="4">
        <v>19</v>
      </c>
      <c r="F10387" s="4">
        <v>16</v>
      </c>
      <c r="G10387" s="3" t="s">
        <v>1019</v>
      </c>
      <c r="H10387" s="3" t="s">
        <v>989</v>
      </c>
      <c r="I10387" s="3" t="s">
        <v>37722</v>
      </c>
      <c r="J10387" s="3">
        <v>27502313</v>
      </c>
    </row>
    <row r="10388" spans="1:10" s="6" customFormat="1" ht="15" customHeight="1" x14ac:dyDescent="0.3">
      <c r="A10388" s="3" t="s">
        <v>283</v>
      </c>
      <c r="B10388" s="3" t="s">
        <v>284</v>
      </c>
      <c r="C10388" s="3" t="s">
        <v>97</v>
      </c>
      <c r="D10388" s="3" t="s">
        <v>98</v>
      </c>
      <c r="E10388" s="4">
        <v>19</v>
      </c>
      <c r="F10388" s="4">
        <v>6</v>
      </c>
      <c r="G10388" s="3" t="s">
        <v>1019</v>
      </c>
      <c r="H10388" s="3" t="s">
        <v>742</v>
      </c>
      <c r="I10388" s="3" t="s">
        <v>37722</v>
      </c>
      <c r="J10388" s="3">
        <v>27280278</v>
      </c>
    </row>
    <row r="10389" spans="1:10" s="6" customFormat="1" ht="15" customHeight="1" x14ac:dyDescent="0.3">
      <c r="A10389" s="3" t="s">
        <v>283</v>
      </c>
      <c r="B10389" s="3" t="s">
        <v>284</v>
      </c>
      <c r="C10389" s="3" t="s">
        <v>97</v>
      </c>
      <c r="D10389" s="3" t="s">
        <v>98</v>
      </c>
      <c r="E10389" s="4">
        <v>19</v>
      </c>
      <c r="F10389" s="4">
        <v>6</v>
      </c>
      <c r="G10389" s="3" t="s">
        <v>1019</v>
      </c>
      <c r="H10389" s="3" t="s">
        <v>742</v>
      </c>
      <c r="I10389" s="3" t="s">
        <v>37722</v>
      </c>
      <c r="J10389" s="3">
        <v>26779929</v>
      </c>
    </row>
    <row r="10390" spans="1:10" s="6" customFormat="1" ht="15" customHeight="1" x14ac:dyDescent="0.3">
      <c r="A10390" s="3" t="s">
        <v>283</v>
      </c>
      <c r="B10390" s="3" t="s">
        <v>284</v>
      </c>
      <c r="C10390" s="3" t="s">
        <v>97</v>
      </c>
      <c r="D10390" s="3" t="s">
        <v>98</v>
      </c>
      <c r="E10390" s="4">
        <v>19</v>
      </c>
      <c r="F10390" s="4">
        <v>6</v>
      </c>
      <c r="G10390" s="3" t="s">
        <v>1019</v>
      </c>
      <c r="H10390" s="3" t="s">
        <v>742</v>
      </c>
      <c r="I10390" s="3" t="s">
        <v>37722</v>
      </c>
      <c r="J10390" s="3">
        <v>26685719</v>
      </c>
    </row>
    <row r="10391" spans="1:10" s="6" customFormat="1" ht="15" customHeight="1" x14ac:dyDescent="0.3">
      <c r="A10391" s="3" t="s">
        <v>283</v>
      </c>
      <c r="B10391" s="3" t="s">
        <v>284</v>
      </c>
      <c r="C10391" s="3" t="s">
        <v>97</v>
      </c>
      <c r="D10391" s="3" t="s">
        <v>98</v>
      </c>
      <c r="E10391" s="4">
        <v>19</v>
      </c>
      <c r="F10391" s="4">
        <v>6</v>
      </c>
      <c r="G10391" s="3" t="s">
        <v>1019</v>
      </c>
      <c r="H10391" s="3" t="s">
        <v>742</v>
      </c>
      <c r="I10391" s="3" t="s">
        <v>37722</v>
      </c>
      <c r="J10391" s="3">
        <v>27977093</v>
      </c>
    </row>
    <row r="10392" spans="1:10" s="6" customFormat="1" ht="15" customHeight="1" x14ac:dyDescent="0.3">
      <c r="A10392" s="3" t="s">
        <v>283</v>
      </c>
      <c r="B10392" s="3" t="s">
        <v>284</v>
      </c>
      <c r="C10392" s="3" t="s">
        <v>97</v>
      </c>
      <c r="D10392" s="3" t="s">
        <v>98</v>
      </c>
      <c r="E10392" s="4">
        <v>19</v>
      </c>
      <c r="F10392" s="4">
        <v>6</v>
      </c>
      <c r="G10392" s="3" t="s">
        <v>1019</v>
      </c>
      <c r="H10392" s="3" t="s">
        <v>742</v>
      </c>
      <c r="I10392" s="3" t="s">
        <v>37722</v>
      </c>
      <c r="J10392" s="3">
        <v>27742168</v>
      </c>
    </row>
    <row r="10393" spans="1:10" s="6" customFormat="1" ht="15" customHeight="1" x14ac:dyDescent="0.3">
      <c r="A10393" s="3" t="s">
        <v>283</v>
      </c>
      <c r="B10393" s="3" t="s">
        <v>284</v>
      </c>
      <c r="C10393" s="3" t="s">
        <v>97</v>
      </c>
      <c r="D10393" s="3" t="s">
        <v>98</v>
      </c>
      <c r="E10393" s="4">
        <v>19</v>
      </c>
      <c r="F10393" s="4">
        <v>6</v>
      </c>
      <c r="G10393" s="3" t="s">
        <v>1019</v>
      </c>
      <c r="H10393" s="3" t="s">
        <v>742</v>
      </c>
      <c r="I10393" s="3" t="s">
        <v>37722</v>
      </c>
      <c r="J10393" s="3">
        <v>25887502</v>
      </c>
    </row>
    <row r="10394" spans="1:10" s="6" customFormat="1" ht="15" customHeight="1" x14ac:dyDescent="0.3">
      <c r="A10394" s="3" t="s">
        <v>283</v>
      </c>
      <c r="B10394" s="3" t="s">
        <v>284</v>
      </c>
      <c r="C10394" s="3" t="s">
        <v>97</v>
      </c>
      <c r="D10394" s="3" t="s">
        <v>98</v>
      </c>
      <c r="E10394" s="4">
        <v>19</v>
      </c>
      <c r="F10394" s="4">
        <v>6</v>
      </c>
      <c r="G10394" s="3" t="s">
        <v>1019</v>
      </c>
      <c r="H10394" s="3" t="s">
        <v>742</v>
      </c>
      <c r="I10394" s="3" t="s">
        <v>37722</v>
      </c>
      <c r="J10394" s="3">
        <v>26239561</v>
      </c>
    </row>
    <row r="10395" spans="1:10" s="6" customFormat="1" ht="15" customHeight="1" x14ac:dyDescent="0.3">
      <c r="A10395" s="3" t="s">
        <v>283</v>
      </c>
      <c r="B10395" s="3" t="s">
        <v>284</v>
      </c>
      <c r="C10395" s="3" t="s">
        <v>97</v>
      </c>
      <c r="D10395" s="3" t="s">
        <v>98</v>
      </c>
      <c r="E10395" s="4">
        <v>19</v>
      </c>
      <c r="F10395" s="4">
        <v>6</v>
      </c>
      <c r="G10395" s="3" t="s">
        <v>1019</v>
      </c>
      <c r="H10395" s="3" t="s">
        <v>742</v>
      </c>
      <c r="I10395" s="3" t="s">
        <v>37722</v>
      </c>
      <c r="J10395" s="3">
        <v>25186228</v>
      </c>
    </row>
    <row r="10396" spans="1:10" s="6" customFormat="1" ht="15" customHeight="1" x14ac:dyDescent="0.3">
      <c r="A10396" s="3" t="s">
        <v>283</v>
      </c>
      <c r="B10396" s="3" t="s">
        <v>284</v>
      </c>
      <c r="C10396" s="3" t="s">
        <v>97</v>
      </c>
      <c r="D10396" s="3" t="s">
        <v>98</v>
      </c>
      <c r="E10396" s="4">
        <v>19</v>
      </c>
      <c r="F10396" s="4">
        <v>6</v>
      </c>
      <c r="G10396" s="3" t="s">
        <v>1019</v>
      </c>
      <c r="H10396" s="3" t="s">
        <v>742</v>
      </c>
      <c r="I10396" s="3" t="s">
        <v>37722</v>
      </c>
      <c r="J10396" s="3">
        <v>25819300</v>
      </c>
    </row>
    <row r="10397" spans="1:10" s="6" customFormat="1" ht="15" customHeight="1" x14ac:dyDescent="0.3">
      <c r="A10397" s="3" t="s">
        <v>283</v>
      </c>
      <c r="B10397" s="3" t="s">
        <v>284</v>
      </c>
      <c r="C10397" s="3" t="s">
        <v>97</v>
      </c>
      <c r="D10397" s="3" t="s">
        <v>98</v>
      </c>
      <c r="E10397" s="4">
        <v>19</v>
      </c>
      <c r="F10397" s="4">
        <v>6</v>
      </c>
      <c r="G10397" s="3" t="s">
        <v>1019</v>
      </c>
      <c r="H10397" s="3" t="s">
        <v>742</v>
      </c>
      <c r="I10397" s="3" t="s">
        <v>37722</v>
      </c>
      <c r="J10397" s="3">
        <v>25282560</v>
      </c>
    </row>
    <row r="10398" spans="1:10" s="6" customFormat="1" ht="15" customHeight="1" x14ac:dyDescent="0.3">
      <c r="A10398" s="3" t="s">
        <v>283</v>
      </c>
      <c r="B10398" s="3" t="s">
        <v>284</v>
      </c>
      <c r="C10398" s="3" t="s">
        <v>97</v>
      </c>
      <c r="D10398" s="3" t="s">
        <v>98</v>
      </c>
      <c r="E10398" s="4">
        <v>19</v>
      </c>
      <c r="F10398" s="4">
        <v>6</v>
      </c>
      <c r="G10398" s="3" t="s">
        <v>1019</v>
      </c>
      <c r="H10398" s="3" t="s">
        <v>742</v>
      </c>
      <c r="I10398" s="3" t="s">
        <v>37722</v>
      </c>
      <c r="J10398" s="3">
        <v>24266741</v>
      </c>
    </row>
    <row r="10399" spans="1:10" s="6" customFormat="1" ht="15" customHeight="1" x14ac:dyDescent="0.3">
      <c r="A10399" s="3" t="s">
        <v>283</v>
      </c>
      <c r="B10399" s="3" t="s">
        <v>284</v>
      </c>
      <c r="C10399" s="3" t="s">
        <v>97</v>
      </c>
      <c r="D10399" s="3" t="s">
        <v>98</v>
      </c>
      <c r="E10399" s="4">
        <v>19</v>
      </c>
      <c r="F10399" s="4">
        <v>6</v>
      </c>
      <c r="G10399" s="3" t="s">
        <v>1019</v>
      </c>
      <c r="H10399" s="3" t="s">
        <v>742</v>
      </c>
      <c r="I10399" s="3" t="s">
        <v>37722</v>
      </c>
      <c r="J10399" s="3">
        <v>23750610</v>
      </c>
    </row>
    <row r="10400" spans="1:10" s="6" customFormat="1" ht="15" customHeight="1" x14ac:dyDescent="0.3">
      <c r="A10400" s="3" t="s">
        <v>283</v>
      </c>
      <c r="B10400" s="3" t="s">
        <v>284</v>
      </c>
      <c r="C10400" s="3" t="s">
        <v>97</v>
      </c>
      <c r="D10400" s="3" t="s">
        <v>98</v>
      </c>
      <c r="E10400" s="4">
        <v>19</v>
      </c>
      <c r="F10400" s="4">
        <v>6</v>
      </c>
      <c r="G10400" s="3" t="s">
        <v>1019</v>
      </c>
      <c r="H10400" s="3" t="s">
        <v>742</v>
      </c>
      <c r="I10400" s="3" t="s">
        <v>37722</v>
      </c>
      <c r="J10400" s="3">
        <v>23505516</v>
      </c>
    </row>
    <row r="10401" spans="1:10" s="6" customFormat="1" ht="15" customHeight="1" x14ac:dyDescent="0.3">
      <c r="A10401" s="3" t="s">
        <v>283</v>
      </c>
      <c r="B10401" s="3" t="s">
        <v>284</v>
      </c>
      <c r="C10401" s="3" t="s">
        <v>402</v>
      </c>
      <c r="D10401" s="3" t="s">
        <v>403</v>
      </c>
      <c r="E10401" s="4">
        <v>19</v>
      </c>
      <c r="F10401" s="4">
        <v>28</v>
      </c>
      <c r="G10401" s="3" t="s">
        <v>1019</v>
      </c>
      <c r="H10401" s="3" t="s">
        <v>1173</v>
      </c>
      <c r="I10401" s="3" t="s">
        <v>37722</v>
      </c>
      <c r="J10401" s="3">
        <v>23236037</v>
      </c>
    </row>
    <row r="10402" spans="1:10" s="6" customFormat="1" ht="15" customHeight="1" x14ac:dyDescent="0.3">
      <c r="A10402" s="3" t="s">
        <v>283</v>
      </c>
      <c r="B10402" s="3" t="s">
        <v>284</v>
      </c>
      <c r="C10402" s="3" t="s">
        <v>97</v>
      </c>
      <c r="D10402" s="3" t="s">
        <v>98</v>
      </c>
      <c r="E10402" s="4">
        <v>19</v>
      </c>
      <c r="F10402" s="4">
        <v>6</v>
      </c>
      <c r="G10402" s="3" t="s">
        <v>1019</v>
      </c>
      <c r="H10402" s="3" t="s">
        <v>742</v>
      </c>
      <c r="I10402" s="3" t="s">
        <v>37722</v>
      </c>
      <c r="J10402" s="3">
        <v>22832489</v>
      </c>
    </row>
    <row r="10403" spans="1:10" s="6" customFormat="1" ht="15" customHeight="1" x14ac:dyDescent="0.3">
      <c r="A10403" s="3" t="s">
        <v>283</v>
      </c>
      <c r="B10403" s="3" t="s">
        <v>284</v>
      </c>
      <c r="C10403" s="3" t="s">
        <v>97</v>
      </c>
      <c r="D10403" s="3" t="s">
        <v>98</v>
      </c>
      <c r="E10403" s="4">
        <v>19</v>
      </c>
      <c r="F10403" s="4">
        <v>6</v>
      </c>
      <c r="G10403" s="3" t="s">
        <v>1019</v>
      </c>
      <c r="H10403" s="3" t="s">
        <v>742</v>
      </c>
      <c r="I10403" s="3" t="s">
        <v>37722</v>
      </c>
      <c r="J10403" s="3">
        <v>20055862</v>
      </c>
    </row>
    <row r="10404" spans="1:10" s="6" customFormat="1" ht="15" customHeight="1" x14ac:dyDescent="0.3">
      <c r="A10404" s="3" t="s">
        <v>283</v>
      </c>
      <c r="B10404" s="3" t="s">
        <v>284</v>
      </c>
      <c r="C10404" s="3" t="s">
        <v>97</v>
      </c>
      <c r="D10404" s="3" t="s">
        <v>98</v>
      </c>
      <c r="E10404" s="4">
        <v>19</v>
      </c>
      <c r="F10404" s="4">
        <v>6</v>
      </c>
      <c r="G10404" s="3" t="s">
        <v>1019</v>
      </c>
      <c r="H10404" s="3" t="s">
        <v>742</v>
      </c>
      <c r="I10404" s="3" t="s">
        <v>37722</v>
      </c>
      <c r="J10404" s="3">
        <v>17257411</v>
      </c>
    </row>
    <row r="10405" spans="1:10" s="6" customFormat="1" ht="15" customHeight="1" x14ac:dyDescent="0.3">
      <c r="A10405" s="3" t="s">
        <v>283</v>
      </c>
      <c r="B10405" s="3" t="s">
        <v>284</v>
      </c>
      <c r="C10405" s="3" t="s">
        <v>128</v>
      </c>
      <c r="D10405" s="3" t="s">
        <v>129</v>
      </c>
      <c r="E10405" s="4">
        <v>19</v>
      </c>
      <c r="F10405" s="4">
        <v>8</v>
      </c>
      <c r="G10405" s="3" t="s">
        <v>1019</v>
      </c>
      <c r="H10405" s="3" t="s">
        <v>803</v>
      </c>
      <c r="I10405" s="3" t="s">
        <v>37722</v>
      </c>
      <c r="J10405" s="3">
        <v>17257411</v>
      </c>
    </row>
    <row r="10406" spans="1:10" s="6" customFormat="1" ht="15" customHeight="1" x14ac:dyDescent="0.3">
      <c r="A10406" s="3" t="s">
        <v>283</v>
      </c>
      <c r="B10406" s="3" t="s">
        <v>284</v>
      </c>
      <c r="C10406" s="3" t="s">
        <v>97</v>
      </c>
      <c r="D10406" s="3" t="s">
        <v>98</v>
      </c>
      <c r="E10406" s="4">
        <v>19</v>
      </c>
      <c r="F10406" s="4">
        <v>6</v>
      </c>
      <c r="G10406" s="3" t="s">
        <v>1019</v>
      </c>
      <c r="H10406" s="3" t="s">
        <v>742</v>
      </c>
      <c r="I10406" s="3" t="s">
        <v>37722</v>
      </c>
      <c r="J10406" s="3">
        <v>17326748</v>
      </c>
    </row>
    <row r="10407" spans="1:10" s="6" customFormat="1" ht="15" customHeight="1" x14ac:dyDescent="0.3">
      <c r="A10407" s="3" t="s">
        <v>283</v>
      </c>
      <c r="B10407" s="3" t="s">
        <v>284</v>
      </c>
      <c r="C10407" s="3" t="s">
        <v>97</v>
      </c>
      <c r="D10407" s="3" t="s">
        <v>98</v>
      </c>
      <c r="E10407" s="4">
        <v>19</v>
      </c>
      <c r="F10407" s="4">
        <v>6</v>
      </c>
      <c r="G10407" s="3" t="s">
        <v>1019</v>
      </c>
      <c r="H10407" s="3" t="s">
        <v>742</v>
      </c>
      <c r="I10407" s="3" t="s">
        <v>37722</v>
      </c>
      <c r="J10407" s="3">
        <v>16983006</v>
      </c>
    </row>
    <row r="10408" spans="1:10" s="6" customFormat="1" ht="15" customHeight="1" x14ac:dyDescent="0.3">
      <c r="A10408" s="3" t="s">
        <v>283</v>
      </c>
      <c r="B10408" s="3" t="s">
        <v>284</v>
      </c>
      <c r="C10408" s="3" t="s">
        <v>97</v>
      </c>
      <c r="D10408" s="3" t="s">
        <v>98</v>
      </c>
      <c r="E10408" s="4">
        <v>19</v>
      </c>
      <c r="F10408" s="4">
        <v>6</v>
      </c>
      <c r="G10408" s="3" t="s">
        <v>1019</v>
      </c>
      <c r="H10408" s="3" t="s">
        <v>742</v>
      </c>
      <c r="I10408" s="3" t="s">
        <v>37722</v>
      </c>
      <c r="J10408" s="3">
        <v>16849001</v>
      </c>
    </row>
    <row r="10409" spans="1:10" s="6" customFormat="1" ht="15" customHeight="1" x14ac:dyDescent="0.3">
      <c r="A10409" s="3" t="s">
        <v>283</v>
      </c>
      <c r="B10409" s="3" t="s">
        <v>284</v>
      </c>
      <c r="C10409" s="3" t="s">
        <v>97</v>
      </c>
      <c r="D10409" s="3" t="s">
        <v>98</v>
      </c>
      <c r="E10409" s="4">
        <v>19</v>
      </c>
      <c r="F10409" s="4">
        <v>6</v>
      </c>
      <c r="G10409" s="3" t="s">
        <v>1019</v>
      </c>
      <c r="H10409" s="3" t="s">
        <v>742</v>
      </c>
      <c r="I10409" s="3" t="s">
        <v>37722</v>
      </c>
      <c r="J10409" s="3">
        <v>12407953</v>
      </c>
    </row>
    <row r="10410" spans="1:10" s="6" customFormat="1" ht="15" customHeight="1" x14ac:dyDescent="0.3">
      <c r="A10410" s="3" t="s">
        <v>283</v>
      </c>
      <c r="B10410" s="3" t="s">
        <v>284</v>
      </c>
      <c r="C10410" s="3" t="s">
        <v>97</v>
      </c>
      <c r="D10410" s="3" t="s">
        <v>98</v>
      </c>
      <c r="E10410" s="4">
        <v>19</v>
      </c>
      <c r="F10410" s="4">
        <v>6</v>
      </c>
      <c r="G10410" s="3" t="s">
        <v>1019</v>
      </c>
      <c r="H10410" s="3" t="s">
        <v>742</v>
      </c>
      <c r="I10410" s="3" t="s">
        <v>37722</v>
      </c>
      <c r="J10410" s="3">
        <v>28456619</v>
      </c>
    </row>
    <row r="10411" spans="1:10" s="6" customFormat="1" ht="15" customHeight="1" x14ac:dyDescent="0.3">
      <c r="A10411" s="3" t="s">
        <v>283</v>
      </c>
      <c r="B10411" s="3" t="s">
        <v>284</v>
      </c>
      <c r="C10411" s="3" t="s">
        <v>97</v>
      </c>
      <c r="D10411" s="3" t="s">
        <v>98</v>
      </c>
      <c r="E10411" s="4">
        <v>19</v>
      </c>
      <c r="F10411" s="4">
        <v>6</v>
      </c>
      <c r="G10411" s="3" t="s">
        <v>1019</v>
      </c>
      <c r="H10411" s="3" t="s">
        <v>742</v>
      </c>
      <c r="I10411" s="3" t="s">
        <v>37722</v>
      </c>
      <c r="J10411" s="3">
        <v>27501121</v>
      </c>
    </row>
    <row r="10412" spans="1:10" s="6" customFormat="1" ht="15" customHeight="1" x14ac:dyDescent="0.3">
      <c r="A10412" s="3" t="s">
        <v>283</v>
      </c>
      <c r="B10412" s="3" t="s">
        <v>284</v>
      </c>
      <c r="C10412" s="3" t="s">
        <v>532</v>
      </c>
      <c r="D10412" s="3" t="s">
        <v>533</v>
      </c>
      <c r="E10412" s="4">
        <v>19</v>
      </c>
      <c r="F10412" s="4">
        <v>39</v>
      </c>
      <c r="G10412" s="3" t="s">
        <v>1019</v>
      </c>
      <c r="H10412" s="3" t="s">
        <v>1265</v>
      </c>
      <c r="I10412" s="3" t="s">
        <v>37722</v>
      </c>
      <c r="J10412" s="3">
        <v>29146642</v>
      </c>
    </row>
    <row r="10413" spans="1:10" s="6" customFormat="1" ht="15" customHeight="1" x14ac:dyDescent="0.3">
      <c r="A10413" s="3" t="s">
        <v>283</v>
      </c>
      <c r="B10413" s="3" t="s">
        <v>284</v>
      </c>
      <c r="C10413" s="3" t="s">
        <v>97</v>
      </c>
      <c r="D10413" s="3" t="s">
        <v>98</v>
      </c>
      <c r="E10413" s="4">
        <v>19</v>
      </c>
      <c r="F10413" s="4">
        <v>6</v>
      </c>
      <c r="G10413" s="3" t="s">
        <v>1019</v>
      </c>
      <c r="H10413" s="3" t="s">
        <v>742</v>
      </c>
      <c r="I10413" s="3" t="s">
        <v>37722</v>
      </c>
      <c r="J10413" s="3">
        <v>29747242</v>
      </c>
    </row>
    <row r="10414" spans="1:10" s="6" customFormat="1" ht="15" customHeight="1" x14ac:dyDescent="0.3">
      <c r="A10414" s="3" t="s">
        <v>283</v>
      </c>
      <c r="B10414" s="3" t="s">
        <v>284</v>
      </c>
      <c r="C10414" s="3" t="s">
        <v>57</v>
      </c>
      <c r="D10414" s="3" t="s">
        <v>58</v>
      </c>
      <c r="E10414" s="4">
        <v>19</v>
      </c>
      <c r="F10414" s="4">
        <v>3</v>
      </c>
      <c r="G10414" s="3" t="s">
        <v>1019</v>
      </c>
      <c r="H10414" s="3" t="s">
        <v>705</v>
      </c>
      <c r="I10414" s="3" t="s">
        <v>37722</v>
      </c>
      <c r="J10414" s="3">
        <v>37434297</v>
      </c>
    </row>
    <row r="10415" spans="1:10" s="6" customFormat="1" ht="15" customHeight="1" x14ac:dyDescent="0.3">
      <c r="A10415" s="3" t="s">
        <v>283</v>
      </c>
      <c r="B10415" s="3" t="s">
        <v>284</v>
      </c>
      <c r="C10415" s="3" t="s">
        <v>97</v>
      </c>
      <c r="D10415" s="3" t="s">
        <v>98</v>
      </c>
      <c r="E10415" s="4">
        <v>19</v>
      </c>
      <c r="F10415" s="4">
        <v>6</v>
      </c>
      <c r="G10415" s="3" t="s">
        <v>1019</v>
      </c>
      <c r="H10415" s="3" t="s">
        <v>742</v>
      </c>
      <c r="I10415" s="3" t="s">
        <v>37722</v>
      </c>
      <c r="J10415" s="3">
        <v>37799373</v>
      </c>
    </row>
    <row r="10416" spans="1:10" s="6" customFormat="1" ht="15" customHeight="1" x14ac:dyDescent="0.3">
      <c r="A10416" s="3" t="s">
        <v>283</v>
      </c>
      <c r="B10416" s="3" t="s">
        <v>284</v>
      </c>
      <c r="C10416" s="3" t="s">
        <v>97</v>
      </c>
      <c r="D10416" s="3" t="s">
        <v>98</v>
      </c>
      <c r="E10416" s="4">
        <v>19</v>
      </c>
      <c r="F10416" s="4">
        <v>6</v>
      </c>
      <c r="G10416" s="3" t="s">
        <v>1019</v>
      </c>
      <c r="H10416" s="3" t="s">
        <v>742</v>
      </c>
      <c r="I10416" s="3" t="s">
        <v>37722</v>
      </c>
      <c r="J10416" s="3">
        <v>37548315</v>
      </c>
    </row>
    <row r="10417" spans="1:10" s="6" customFormat="1" ht="15" customHeight="1" x14ac:dyDescent="0.3">
      <c r="A10417" s="3" t="s">
        <v>283</v>
      </c>
      <c r="B10417" s="3" t="s">
        <v>284</v>
      </c>
      <c r="C10417" s="3" t="s">
        <v>97</v>
      </c>
      <c r="D10417" s="3" t="s">
        <v>98</v>
      </c>
      <c r="E10417" s="4">
        <v>19</v>
      </c>
      <c r="F10417" s="4">
        <v>6</v>
      </c>
      <c r="G10417" s="3" t="s">
        <v>1019</v>
      </c>
      <c r="H10417" s="3" t="s">
        <v>742</v>
      </c>
      <c r="I10417" s="3" t="s">
        <v>37722</v>
      </c>
      <c r="J10417" s="3">
        <v>37432466</v>
      </c>
    </row>
    <row r="10418" spans="1:10" s="6" customFormat="1" ht="15" customHeight="1" x14ac:dyDescent="0.3">
      <c r="A10418" s="3" t="s">
        <v>283</v>
      </c>
      <c r="B10418" s="3" t="s">
        <v>284</v>
      </c>
      <c r="C10418" s="3" t="s">
        <v>97</v>
      </c>
      <c r="D10418" s="3" t="s">
        <v>98</v>
      </c>
      <c r="E10418" s="4">
        <v>19</v>
      </c>
      <c r="F10418" s="4">
        <v>6</v>
      </c>
      <c r="G10418" s="3" t="s">
        <v>1019</v>
      </c>
      <c r="H10418" s="3" t="s">
        <v>742</v>
      </c>
      <c r="I10418" s="3" t="s">
        <v>37722</v>
      </c>
      <c r="J10418" s="3">
        <v>36745562</v>
      </c>
    </row>
    <row r="10419" spans="1:10" s="6" customFormat="1" ht="15" customHeight="1" x14ac:dyDescent="0.3">
      <c r="A10419" s="3" t="s">
        <v>283</v>
      </c>
      <c r="B10419" s="3" t="s">
        <v>284</v>
      </c>
      <c r="C10419" s="3" t="s">
        <v>459</v>
      </c>
      <c r="D10419" s="3" t="s">
        <v>460</v>
      </c>
      <c r="E10419" s="4">
        <v>19</v>
      </c>
      <c r="F10419" s="4">
        <v>33</v>
      </c>
      <c r="G10419" s="3" t="s">
        <v>1019</v>
      </c>
      <c r="H10419" s="3" t="s">
        <v>1221</v>
      </c>
      <c r="I10419" s="3" t="s">
        <v>37722</v>
      </c>
      <c r="J10419" s="3">
        <v>36763872</v>
      </c>
    </row>
    <row r="10420" spans="1:10" s="6" customFormat="1" ht="15" customHeight="1" x14ac:dyDescent="0.3">
      <c r="A10420" s="3" t="s">
        <v>283</v>
      </c>
      <c r="B10420" s="3" t="s">
        <v>284</v>
      </c>
      <c r="C10420" s="3" t="s">
        <v>97</v>
      </c>
      <c r="D10420" s="3" t="s">
        <v>98</v>
      </c>
      <c r="E10420" s="4">
        <v>19</v>
      </c>
      <c r="F10420" s="4">
        <v>6</v>
      </c>
      <c r="G10420" s="3" t="s">
        <v>1019</v>
      </c>
      <c r="H10420" s="3" t="s">
        <v>742</v>
      </c>
      <c r="I10420" s="3" t="s">
        <v>37722</v>
      </c>
      <c r="J10420" s="3">
        <v>35275399</v>
      </c>
    </row>
    <row r="10421" spans="1:10" s="6" customFormat="1" ht="15" customHeight="1" x14ac:dyDescent="0.3">
      <c r="A10421" s="3" t="s">
        <v>283</v>
      </c>
      <c r="B10421" s="3" t="s">
        <v>284</v>
      </c>
      <c r="C10421" s="3" t="s">
        <v>97</v>
      </c>
      <c r="D10421" s="3" t="s">
        <v>98</v>
      </c>
      <c r="E10421" s="4">
        <v>19</v>
      </c>
      <c r="F10421" s="4">
        <v>6</v>
      </c>
      <c r="G10421" s="3" t="s">
        <v>1019</v>
      </c>
      <c r="H10421" s="3" t="s">
        <v>742</v>
      </c>
      <c r="I10421" s="3" t="s">
        <v>37722</v>
      </c>
      <c r="J10421" s="3">
        <v>35351441</v>
      </c>
    </row>
    <row r="10422" spans="1:10" s="6" customFormat="1" ht="15" customHeight="1" x14ac:dyDescent="0.3">
      <c r="A10422" s="3" t="s">
        <v>283</v>
      </c>
      <c r="B10422" s="3" t="s">
        <v>284</v>
      </c>
      <c r="C10422" s="3" t="s">
        <v>97</v>
      </c>
      <c r="D10422" s="3" t="s">
        <v>98</v>
      </c>
      <c r="E10422" s="4">
        <v>19</v>
      </c>
      <c r="F10422" s="4">
        <v>6</v>
      </c>
      <c r="G10422" s="3" t="s">
        <v>1019</v>
      </c>
      <c r="H10422" s="3" t="s">
        <v>742</v>
      </c>
      <c r="I10422" s="3" t="s">
        <v>37722</v>
      </c>
      <c r="J10422" s="3">
        <v>35577586</v>
      </c>
    </row>
    <row r="10423" spans="1:10" s="6" customFormat="1" ht="15" customHeight="1" x14ac:dyDescent="0.3">
      <c r="A10423" s="3" t="s">
        <v>283</v>
      </c>
      <c r="B10423" s="3" t="s">
        <v>284</v>
      </c>
      <c r="C10423" s="3" t="s">
        <v>532</v>
      </c>
      <c r="D10423" s="3" t="s">
        <v>533</v>
      </c>
      <c r="E10423" s="4">
        <v>19</v>
      </c>
      <c r="F10423" s="4">
        <v>39</v>
      </c>
      <c r="G10423" s="3" t="s">
        <v>1019</v>
      </c>
      <c r="H10423" s="3" t="s">
        <v>1265</v>
      </c>
      <c r="I10423" s="3" t="s">
        <v>37722</v>
      </c>
      <c r="J10423" s="3">
        <v>35577586</v>
      </c>
    </row>
    <row r="10424" spans="1:10" s="6" customFormat="1" ht="15" customHeight="1" x14ac:dyDescent="0.3">
      <c r="A10424" s="3" t="s">
        <v>283</v>
      </c>
      <c r="B10424" s="3" t="s">
        <v>284</v>
      </c>
      <c r="C10424" s="3" t="s">
        <v>71</v>
      </c>
      <c r="D10424" s="3" t="s">
        <v>72</v>
      </c>
      <c r="E10424" s="4">
        <v>19</v>
      </c>
      <c r="F10424" s="4">
        <v>4</v>
      </c>
      <c r="G10424" s="3" t="s">
        <v>1019</v>
      </c>
      <c r="H10424" s="3" t="s">
        <v>718</v>
      </c>
      <c r="I10424" s="3" t="s">
        <v>37722</v>
      </c>
      <c r="J10424" s="3">
        <v>34477218</v>
      </c>
    </row>
    <row r="10425" spans="1:10" s="6" customFormat="1" ht="15" customHeight="1" x14ac:dyDescent="0.3">
      <c r="A10425" s="3" t="s">
        <v>283</v>
      </c>
      <c r="B10425" s="3" t="s">
        <v>284</v>
      </c>
      <c r="C10425" s="3" t="s">
        <v>97</v>
      </c>
      <c r="D10425" s="3" t="s">
        <v>98</v>
      </c>
      <c r="E10425" s="4">
        <v>19</v>
      </c>
      <c r="F10425" s="4">
        <v>6</v>
      </c>
      <c r="G10425" s="3" t="s">
        <v>1019</v>
      </c>
      <c r="H10425" s="3" t="s">
        <v>742</v>
      </c>
      <c r="I10425" s="3" t="s">
        <v>37722</v>
      </c>
      <c r="J10425" s="3">
        <v>35443955</v>
      </c>
    </row>
    <row r="10426" spans="1:10" s="6" customFormat="1" ht="15" customHeight="1" x14ac:dyDescent="0.3">
      <c r="A10426" s="3" t="s">
        <v>283</v>
      </c>
      <c r="B10426" s="3" t="s">
        <v>284</v>
      </c>
      <c r="C10426" s="3" t="s">
        <v>532</v>
      </c>
      <c r="D10426" s="3" t="s">
        <v>533</v>
      </c>
      <c r="E10426" s="4">
        <v>19</v>
      </c>
      <c r="F10426" s="4">
        <v>39</v>
      </c>
      <c r="G10426" s="3" t="s">
        <v>1019</v>
      </c>
      <c r="H10426" s="3" t="s">
        <v>1265</v>
      </c>
      <c r="I10426" s="3" t="s">
        <v>37722</v>
      </c>
      <c r="J10426" s="3">
        <v>35443955</v>
      </c>
    </row>
    <row r="10427" spans="1:10" s="6" customFormat="1" ht="15" customHeight="1" x14ac:dyDescent="0.3">
      <c r="A10427" s="3" t="s">
        <v>142</v>
      </c>
      <c r="B10427" s="3" t="s">
        <v>143</v>
      </c>
      <c r="C10427" s="3" t="s">
        <v>97</v>
      </c>
      <c r="D10427" s="3" t="s">
        <v>98</v>
      </c>
      <c r="E10427" s="4">
        <v>9</v>
      </c>
      <c r="F10427" s="4">
        <v>6</v>
      </c>
      <c r="G10427" s="3" t="s">
        <v>820</v>
      </c>
      <c r="H10427" s="3" t="s">
        <v>742</v>
      </c>
      <c r="I10427" s="3" t="s">
        <v>37722</v>
      </c>
      <c r="J10427" s="3">
        <v>11167982</v>
      </c>
    </row>
    <row r="10428" spans="1:10" s="6" customFormat="1" ht="15" customHeight="1" x14ac:dyDescent="0.3">
      <c r="A10428" s="3" t="s">
        <v>283</v>
      </c>
      <c r="B10428" s="3" t="s">
        <v>284</v>
      </c>
      <c r="C10428" s="3" t="s">
        <v>97</v>
      </c>
      <c r="D10428" s="3" t="s">
        <v>98</v>
      </c>
      <c r="E10428" s="4">
        <v>19</v>
      </c>
      <c r="F10428" s="4">
        <v>6</v>
      </c>
      <c r="G10428" s="3" t="s">
        <v>1019</v>
      </c>
      <c r="H10428" s="3" t="s">
        <v>742</v>
      </c>
      <c r="I10428" s="3" t="s">
        <v>37722</v>
      </c>
      <c r="J10428" s="3">
        <v>34608691</v>
      </c>
    </row>
    <row r="10429" spans="1:10" s="6" customFormat="1" ht="15" customHeight="1" x14ac:dyDescent="0.3">
      <c r="A10429" s="3" t="s">
        <v>283</v>
      </c>
      <c r="B10429" s="3" t="s">
        <v>284</v>
      </c>
      <c r="C10429" s="3" t="s">
        <v>97</v>
      </c>
      <c r="D10429" s="3" t="s">
        <v>98</v>
      </c>
      <c r="E10429" s="4">
        <v>19</v>
      </c>
      <c r="F10429" s="4">
        <v>6</v>
      </c>
      <c r="G10429" s="3" t="s">
        <v>1019</v>
      </c>
      <c r="H10429" s="3" t="s">
        <v>742</v>
      </c>
      <c r="I10429" s="3" t="s">
        <v>37722</v>
      </c>
      <c r="J10429" s="3">
        <v>33179251</v>
      </c>
    </row>
    <row r="10430" spans="1:10" s="6" customFormat="1" ht="15" customHeight="1" x14ac:dyDescent="0.3">
      <c r="A10430" s="3" t="s">
        <v>283</v>
      </c>
      <c r="B10430" s="3" t="s">
        <v>284</v>
      </c>
      <c r="C10430" s="3" t="s">
        <v>97</v>
      </c>
      <c r="D10430" s="3" t="s">
        <v>98</v>
      </c>
      <c r="E10430" s="4">
        <v>19</v>
      </c>
      <c r="F10430" s="4">
        <v>6</v>
      </c>
      <c r="G10430" s="3" t="s">
        <v>1019</v>
      </c>
      <c r="H10430" s="3" t="s">
        <v>742</v>
      </c>
      <c r="I10430" s="3" t="s">
        <v>37722</v>
      </c>
      <c r="J10430" s="3">
        <v>34233978</v>
      </c>
    </row>
    <row r="10431" spans="1:10" s="6" customFormat="1" ht="15" customHeight="1" x14ac:dyDescent="0.3">
      <c r="A10431" s="3" t="s">
        <v>283</v>
      </c>
      <c r="B10431" s="3" t="s">
        <v>284</v>
      </c>
      <c r="C10431" s="3" t="s">
        <v>493</v>
      </c>
      <c r="D10431" s="3" t="s">
        <v>494</v>
      </c>
      <c r="E10431" s="4">
        <v>19</v>
      </c>
      <c r="F10431" s="4">
        <v>36</v>
      </c>
      <c r="G10431" s="3" t="s">
        <v>1019</v>
      </c>
      <c r="H10431" s="3" t="s">
        <v>1241</v>
      </c>
      <c r="I10431" s="3" t="s">
        <v>37722</v>
      </c>
      <c r="J10431" s="3">
        <v>32147814</v>
      </c>
    </row>
    <row r="10432" spans="1:10" s="6" customFormat="1" ht="15" customHeight="1" x14ac:dyDescent="0.3">
      <c r="A10432" s="3" t="s">
        <v>283</v>
      </c>
      <c r="B10432" s="3" t="s">
        <v>284</v>
      </c>
      <c r="C10432" s="3" t="s">
        <v>493</v>
      </c>
      <c r="D10432" s="3" t="s">
        <v>494</v>
      </c>
      <c r="E10432" s="4">
        <v>19</v>
      </c>
      <c r="F10432" s="4">
        <v>36</v>
      </c>
      <c r="G10432" s="3" t="s">
        <v>1019</v>
      </c>
      <c r="H10432" s="3" t="s">
        <v>1241</v>
      </c>
      <c r="I10432" s="3" t="s">
        <v>37722</v>
      </c>
      <c r="J10432" s="3">
        <v>33541270</v>
      </c>
    </row>
    <row r="10433" spans="1:10" s="6" customFormat="1" ht="15" customHeight="1" x14ac:dyDescent="0.3">
      <c r="A10433" s="3" t="s">
        <v>283</v>
      </c>
      <c r="B10433" s="3" t="s">
        <v>284</v>
      </c>
      <c r="C10433" s="3" t="s">
        <v>493</v>
      </c>
      <c r="D10433" s="3" t="s">
        <v>494</v>
      </c>
      <c r="E10433" s="4">
        <v>19</v>
      </c>
      <c r="F10433" s="4">
        <v>36</v>
      </c>
      <c r="G10433" s="3" t="s">
        <v>1019</v>
      </c>
      <c r="H10433" s="3" t="s">
        <v>1241</v>
      </c>
      <c r="I10433" s="3" t="s">
        <v>37722</v>
      </c>
      <c r="J10433" s="3">
        <v>34607796</v>
      </c>
    </row>
    <row r="10434" spans="1:10" s="6" customFormat="1" ht="15" customHeight="1" x14ac:dyDescent="0.3">
      <c r="A10434" s="3" t="s">
        <v>283</v>
      </c>
      <c r="B10434" s="3" t="s">
        <v>284</v>
      </c>
      <c r="C10434" s="3" t="s">
        <v>97</v>
      </c>
      <c r="D10434" s="3" t="s">
        <v>98</v>
      </c>
      <c r="E10434" s="4">
        <v>19</v>
      </c>
      <c r="F10434" s="4">
        <v>6</v>
      </c>
      <c r="G10434" s="3" t="s">
        <v>1019</v>
      </c>
      <c r="H10434" s="3" t="s">
        <v>742</v>
      </c>
      <c r="I10434" s="3" t="s">
        <v>37722</v>
      </c>
      <c r="J10434" s="3">
        <v>33179283</v>
      </c>
    </row>
    <row r="10435" spans="1:10" s="6" customFormat="1" ht="15" customHeight="1" x14ac:dyDescent="0.3">
      <c r="A10435" s="3" t="s">
        <v>283</v>
      </c>
      <c r="B10435" s="3" t="s">
        <v>284</v>
      </c>
      <c r="C10435" s="3" t="s">
        <v>493</v>
      </c>
      <c r="D10435" s="3" t="s">
        <v>494</v>
      </c>
      <c r="E10435" s="4">
        <v>19</v>
      </c>
      <c r="F10435" s="4">
        <v>36</v>
      </c>
      <c r="G10435" s="3" t="s">
        <v>1019</v>
      </c>
      <c r="H10435" s="3" t="s">
        <v>1241</v>
      </c>
      <c r="I10435" s="3" t="s">
        <v>37722</v>
      </c>
      <c r="J10435" s="3">
        <v>32665386</v>
      </c>
    </row>
    <row r="10436" spans="1:10" s="6" customFormat="1" ht="15" customHeight="1" x14ac:dyDescent="0.3">
      <c r="A10436" s="3" t="s">
        <v>283</v>
      </c>
      <c r="B10436" s="3" t="s">
        <v>284</v>
      </c>
      <c r="C10436" s="3" t="s">
        <v>493</v>
      </c>
      <c r="D10436" s="3" t="s">
        <v>494</v>
      </c>
      <c r="E10436" s="4">
        <v>19</v>
      </c>
      <c r="F10436" s="4">
        <v>36</v>
      </c>
      <c r="G10436" s="3" t="s">
        <v>1019</v>
      </c>
      <c r="H10436" s="3" t="s">
        <v>1241</v>
      </c>
      <c r="I10436" s="3" t="s">
        <v>37722</v>
      </c>
      <c r="J10436" s="3">
        <v>30706507</v>
      </c>
    </row>
    <row r="10437" spans="1:10" s="6" customFormat="1" ht="15" customHeight="1" x14ac:dyDescent="0.3">
      <c r="A10437" s="3" t="s">
        <v>283</v>
      </c>
      <c r="B10437" s="3" t="s">
        <v>284</v>
      </c>
      <c r="C10437" s="3" t="s">
        <v>493</v>
      </c>
      <c r="D10437" s="3" t="s">
        <v>494</v>
      </c>
      <c r="E10437" s="4">
        <v>19</v>
      </c>
      <c r="F10437" s="4">
        <v>36</v>
      </c>
      <c r="G10437" s="3" t="s">
        <v>1019</v>
      </c>
      <c r="H10437" s="3" t="s">
        <v>1241</v>
      </c>
      <c r="I10437" s="3" t="s">
        <v>37722</v>
      </c>
      <c r="J10437" s="3">
        <v>30706503</v>
      </c>
    </row>
    <row r="10438" spans="1:10" s="6" customFormat="1" ht="15" customHeight="1" x14ac:dyDescent="0.3">
      <c r="A10438" s="3" t="s">
        <v>283</v>
      </c>
      <c r="B10438" s="3" t="s">
        <v>284</v>
      </c>
      <c r="C10438" s="3" t="s">
        <v>493</v>
      </c>
      <c r="D10438" s="3" t="s">
        <v>494</v>
      </c>
      <c r="E10438" s="4">
        <v>19</v>
      </c>
      <c r="F10438" s="4">
        <v>36</v>
      </c>
      <c r="G10438" s="3" t="s">
        <v>1019</v>
      </c>
      <c r="H10438" s="3" t="s">
        <v>1241</v>
      </c>
      <c r="I10438" s="3" t="s">
        <v>37722</v>
      </c>
      <c r="J10438" s="3">
        <v>30706549</v>
      </c>
    </row>
    <row r="10439" spans="1:10" s="6" customFormat="1" ht="15" customHeight="1" x14ac:dyDescent="0.3">
      <c r="A10439" s="3" t="s">
        <v>283</v>
      </c>
      <c r="B10439" s="3" t="s">
        <v>284</v>
      </c>
      <c r="C10439" s="3" t="s">
        <v>532</v>
      </c>
      <c r="D10439" s="3" t="s">
        <v>533</v>
      </c>
      <c r="E10439" s="4">
        <v>19</v>
      </c>
      <c r="F10439" s="4">
        <v>39</v>
      </c>
      <c r="G10439" s="3" t="s">
        <v>1019</v>
      </c>
      <c r="H10439" s="3" t="s">
        <v>1265</v>
      </c>
      <c r="I10439" s="3" t="s">
        <v>37722</v>
      </c>
      <c r="J10439" s="3">
        <v>30720903</v>
      </c>
    </row>
    <row r="10440" spans="1:10" s="6" customFormat="1" ht="15" customHeight="1" x14ac:dyDescent="0.3">
      <c r="A10440" s="3" t="s">
        <v>283</v>
      </c>
      <c r="B10440" s="3" t="s">
        <v>284</v>
      </c>
      <c r="C10440" s="3" t="s">
        <v>97</v>
      </c>
      <c r="D10440" s="3" t="s">
        <v>98</v>
      </c>
      <c r="E10440" s="4">
        <v>19</v>
      </c>
      <c r="F10440" s="4">
        <v>6</v>
      </c>
      <c r="G10440" s="3" t="s">
        <v>1019</v>
      </c>
      <c r="H10440" s="3" t="s">
        <v>742</v>
      </c>
      <c r="I10440" s="3" t="s">
        <v>37722</v>
      </c>
      <c r="J10440" s="3">
        <v>30878565</v>
      </c>
    </row>
    <row r="10441" spans="1:10" s="6" customFormat="1" ht="15" customHeight="1" x14ac:dyDescent="0.3">
      <c r="A10441" s="3" t="s">
        <v>283</v>
      </c>
      <c r="B10441" s="3" t="s">
        <v>284</v>
      </c>
      <c r="C10441" s="3" t="s">
        <v>337</v>
      </c>
      <c r="D10441" s="3" t="s">
        <v>338</v>
      </c>
      <c r="E10441" s="4">
        <v>19</v>
      </c>
      <c r="F10441" s="4">
        <v>23</v>
      </c>
      <c r="G10441" s="3" t="s">
        <v>1019</v>
      </c>
      <c r="H10441" s="3" t="s">
        <v>1068</v>
      </c>
      <c r="I10441" s="3" t="s">
        <v>37722</v>
      </c>
      <c r="J10441" s="3">
        <v>30878565</v>
      </c>
    </row>
    <row r="10442" spans="1:10" s="6" customFormat="1" ht="15" customHeight="1" x14ac:dyDescent="0.3">
      <c r="A10442" s="3" t="s">
        <v>283</v>
      </c>
      <c r="B10442" s="3" t="s">
        <v>284</v>
      </c>
      <c r="C10442" s="3" t="s">
        <v>142</v>
      </c>
      <c r="D10442" s="3" t="s">
        <v>143</v>
      </c>
      <c r="E10442" s="4">
        <v>19</v>
      </c>
      <c r="F10442" s="4">
        <v>9</v>
      </c>
      <c r="G10442" s="3" t="s">
        <v>1019</v>
      </c>
      <c r="H10442" s="3" t="s">
        <v>820</v>
      </c>
      <c r="I10442" s="3" t="s">
        <v>37722</v>
      </c>
      <c r="J10442" s="3">
        <v>34608691</v>
      </c>
    </row>
    <row r="10443" spans="1:10" s="6" customFormat="1" ht="15" customHeight="1" x14ac:dyDescent="0.3">
      <c r="A10443" s="3" t="s">
        <v>42</v>
      </c>
      <c r="B10443" s="3" t="s">
        <v>43</v>
      </c>
      <c r="C10443" s="3" t="s">
        <v>57</v>
      </c>
      <c r="D10443" s="3" t="s">
        <v>58</v>
      </c>
      <c r="E10443" s="4">
        <v>2</v>
      </c>
      <c r="F10443" s="4">
        <v>3</v>
      </c>
      <c r="G10443" s="3" t="s">
        <v>686</v>
      </c>
      <c r="H10443" s="3" t="s">
        <v>705</v>
      </c>
      <c r="I10443" s="3" t="s">
        <v>37722</v>
      </c>
      <c r="J10443" s="3">
        <v>32515512</v>
      </c>
    </row>
    <row r="10444" spans="1:10" s="6" customFormat="1" ht="15" customHeight="1" x14ac:dyDescent="0.3">
      <c r="A10444" s="3" t="s">
        <v>42</v>
      </c>
      <c r="B10444" s="3" t="s">
        <v>43</v>
      </c>
      <c r="C10444" s="3" t="s">
        <v>57</v>
      </c>
      <c r="D10444" s="3" t="s">
        <v>58</v>
      </c>
      <c r="E10444" s="4">
        <v>2</v>
      </c>
      <c r="F10444" s="4">
        <v>3</v>
      </c>
      <c r="G10444" s="3" t="s">
        <v>686</v>
      </c>
      <c r="H10444" s="3" t="s">
        <v>705</v>
      </c>
      <c r="I10444" s="3" t="s">
        <v>37722</v>
      </c>
      <c r="J10444" s="3">
        <v>32223003</v>
      </c>
    </row>
    <row r="10445" spans="1:10" s="6" customFormat="1" ht="15" customHeight="1" x14ac:dyDescent="0.3">
      <c r="A10445" s="3" t="s">
        <v>42</v>
      </c>
      <c r="B10445" s="3" t="s">
        <v>43</v>
      </c>
      <c r="C10445" s="3" t="s">
        <v>295</v>
      </c>
      <c r="D10445" s="3" t="s">
        <v>296</v>
      </c>
      <c r="E10445" s="4">
        <v>2</v>
      </c>
      <c r="F10445" s="4">
        <v>20</v>
      </c>
      <c r="G10445" s="3" t="s">
        <v>686</v>
      </c>
      <c r="H10445" s="3" t="s">
        <v>1028</v>
      </c>
      <c r="I10445" s="3" t="s">
        <v>37722</v>
      </c>
      <c r="J10445" s="3">
        <v>31168818</v>
      </c>
    </row>
    <row r="10446" spans="1:10" s="6" customFormat="1" ht="15" customHeight="1" x14ac:dyDescent="0.3">
      <c r="A10446" s="3" t="s">
        <v>366</v>
      </c>
      <c r="B10446" s="3" t="s">
        <v>367</v>
      </c>
      <c r="C10446" s="3" t="s">
        <v>128</v>
      </c>
      <c r="D10446" s="3" t="s">
        <v>129</v>
      </c>
      <c r="E10446" s="4">
        <v>25</v>
      </c>
      <c r="F10446" s="4">
        <v>8</v>
      </c>
      <c r="G10446" s="3" t="s">
        <v>1110</v>
      </c>
      <c r="H10446" s="3" t="s">
        <v>803</v>
      </c>
      <c r="I10446" s="3" t="s">
        <v>37722</v>
      </c>
      <c r="J10446" s="3">
        <v>37801631</v>
      </c>
    </row>
    <row r="10447" spans="1:10" s="6" customFormat="1" ht="15" customHeight="1" x14ac:dyDescent="0.3">
      <c r="A10447" s="3" t="s">
        <v>366</v>
      </c>
      <c r="B10447" s="3" t="s">
        <v>367</v>
      </c>
      <c r="C10447" s="3" t="s">
        <v>71</v>
      </c>
      <c r="D10447" s="3" t="s">
        <v>72</v>
      </c>
      <c r="E10447" s="4">
        <v>25</v>
      </c>
      <c r="F10447" s="4">
        <v>4</v>
      </c>
      <c r="G10447" s="3" t="s">
        <v>1110</v>
      </c>
      <c r="H10447" s="3" t="s">
        <v>718</v>
      </c>
      <c r="I10447" s="3" t="s">
        <v>37722</v>
      </c>
      <c r="J10447" s="3">
        <v>36763783</v>
      </c>
    </row>
    <row r="10448" spans="1:10" s="6" customFormat="1" ht="15" customHeight="1" x14ac:dyDescent="0.3">
      <c r="A10448" s="3" t="s">
        <v>366</v>
      </c>
      <c r="B10448" s="3" t="s">
        <v>367</v>
      </c>
      <c r="C10448" s="3" t="s">
        <v>86</v>
      </c>
      <c r="D10448" s="3" t="s">
        <v>87</v>
      </c>
      <c r="E10448" s="4">
        <v>25</v>
      </c>
      <c r="F10448" s="4">
        <v>5</v>
      </c>
      <c r="G10448" s="3" t="s">
        <v>1110</v>
      </c>
      <c r="H10448" s="3" t="s">
        <v>731</v>
      </c>
      <c r="I10448" s="3" t="s">
        <v>37722</v>
      </c>
      <c r="J10448" s="3">
        <v>36763783</v>
      </c>
    </row>
    <row r="10449" spans="1:10" s="6" customFormat="1" ht="15" customHeight="1" x14ac:dyDescent="0.3">
      <c r="A10449" s="3" t="s">
        <v>366</v>
      </c>
      <c r="B10449" s="3" t="s">
        <v>367</v>
      </c>
      <c r="C10449" s="3" t="s">
        <v>128</v>
      </c>
      <c r="D10449" s="3" t="s">
        <v>129</v>
      </c>
      <c r="E10449" s="4">
        <v>25</v>
      </c>
      <c r="F10449" s="4">
        <v>8</v>
      </c>
      <c r="G10449" s="3" t="s">
        <v>1110</v>
      </c>
      <c r="H10449" s="3" t="s">
        <v>803</v>
      </c>
      <c r="I10449" s="3" t="s">
        <v>37722</v>
      </c>
      <c r="J10449" s="3">
        <v>36763783</v>
      </c>
    </row>
    <row r="10450" spans="1:10" s="6" customFormat="1" ht="15" customHeight="1" x14ac:dyDescent="0.3">
      <c r="A10450" s="3" t="s">
        <v>366</v>
      </c>
      <c r="B10450" s="3" t="s">
        <v>367</v>
      </c>
      <c r="C10450" s="3" t="s">
        <v>272</v>
      </c>
      <c r="D10450" s="3" t="s">
        <v>273</v>
      </c>
      <c r="E10450" s="4">
        <v>25</v>
      </c>
      <c r="F10450" s="4">
        <v>18</v>
      </c>
      <c r="G10450" s="3" t="s">
        <v>1110</v>
      </c>
      <c r="H10450" s="3" t="s">
        <v>1009</v>
      </c>
      <c r="I10450" s="3" t="s">
        <v>37722</v>
      </c>
      <c r="J10450" s="3">
        <v>36763783</v>
      </c>
    </row>
    <row r="10451" spans="1:10" s="6" customFormat="1" ht="15" customHeight="1" x14ac:dyDescent="0.3">
      <c r="A10451" s="3" t="s">
        <v>366</v>
      </c>
      <c r="B10451" s="3" t="s">
        <v>367</v>
      </c>
      <c r="C10451" s="3" t="s">
        <v>128</v>
      </c>
      <c r="D10451" s="3" t="s">
        <v>129</v>
      </c>
      <c r="E10451" s="4">
        <v>25</v>
      </c>
      <c r="F10451" s="4">
        <v>8</v>
      </c>
      <c r="G10451" s="3" t="s">
        <v>1110</v>
      </c>
      <c r="H10451" s="3" t="s">
        <v>803</v>
      </c>
      <c r="I10451" s="3" t="s">
        <v>37722</v>
      </c>
      <c r="J10451" s="3">
        <v>36178145</v>
      </c>
    </row>
    <row r="10452" spans="1:10" s="6" customFormat="1" ht="15" customHeight="1" x14ac:dyDescent="0.3">
      <c r="A10452" s="3" t="s">
        <v>366</v>
      </c>
      <c r="B10452" s="3" t="s">
        <v>367</v>
      </c>
      <c r="C10452" s="3" t="s">
        <v>25</v>
      </c>
      <c r="D10452" s="3" t="s">
        <v>26</v>
      </c>
      <c r="E10452" s="4">
        <v>25</v>
      </c>
      <c r="F10452" s="4">
        <v>1</v>
      </c>
      <c r="G10452" s="3" t="s">
        <v>1110</v>
      </c>
      <c r="H10452" s="3" t="s">
        <v>623</v>
      </c>
      <c r="I10452" s="3" t="s">
        <v>37722</v>
      </c>
      <c r="J10452" s="3">
        <v>33263718</v>
      </c>
    </row>
    <row r="10453" spans="1:10" s="6" customFormat="1" ht="15" customHeight="1" x14ac:dyDescent="0.3">
      <c r="A10453" s="3" t="s">
        <v>366</v>
      </c>
      <c r="B10453" s="3" t="s">
        <v>367</v>
      </c>
      <c r="C10453" s="3" t="s">
        <v>86</v>
      </c>
      <c r="D10453" s="3" t="s">
        <v>87</v>
      </c>
      <c r="E10453" s="4">
        <v>25</v>
      </c>
      <c r="F10453" s="4">
        <v>5</v>
      </c>
      <c r="G10453" s="3" t="s">
        <v>1110</v>
      </c>
      <c r="H10453" s="3" t="s">
        <v>731</v>
      </c>
      <c r="I10453" s="3" t="s">
        <v>37722</v>
      </c>
      <c r="J10453" s="3">
        <v>33263718</v>
      </c>
    </row>
    <row r="10454" spans="1:10" s="6" customFormat="1" ht="15" customHeight="1" x14ac:dyDescent="0.3">
      <c r="A10454" s="3" t="s">
        <v>366</v>
      </c>
      <c r="B10454" s="3" t="s">
        <v>367</v>
      </c>
      <c r="C10454" s="3" t="s">
        <v>128</v>
      </c>
      <c r="D10454" s="3" t="s">
        <v>129</v>
      </c>
      <c r="E10454" s="4">
        <v>25</v>
      </c>
      <c r="F10454" s="4">
        <v>8</v>
      </c>
      <c r="G10454" s="3" t="s">
        <v>1110</v>
      </c>
      <c r="H10454" s="3" t="s">
        <v>803</v>
      </c>
      <c r="I10454" s="3" t="s">
        <v>37722</v>
      </c>
      <c r="J10454" s="3">
        <v>33263718</v>
      </c>
    </row>
    <row r="10455" spans="1:10" s="6" customFormat="1" ht="15" customHeight="1" x14ac:dyDescent="0.3">
      <c r="A10455" s="3" t="s">
        <v>366</v>
      </c>
      <c r="B10455" s="3" t="s">
        <v>367</v>
      </c>
      <c r="C10455" s="3" t="s">
        <v>272</v>
      </c>
      <c r="D10455" s="3" t="s">
        <v>273</v>
      </c>
      <c r="E10455" s="4">
        <v>25</v>
      </c>
      <c r="F10455" s="4">
        <v>18</v>
      </c>
      <c r="G10455" s="3" t="s">
        <v>1110</v>
      </c>
      <c r="H10455" s="3" t="s">
        <v>1009</v>
      </c>
      <c r="I10455" s="3" t="s">
        <v>37722</v>
      </c>
      <c r="J10455" s="3">
        <v>33263718</v>
      </c>
    </row>
    <row r="10456" spans="1:10" s="6" customFormat="1" ht="15" customHeight="1" x14ac:dyDescent="0.3">
      <c r="A10456" s="3" t="s">
        <v>366</v>
      </c>
      <c r="B10456" s="3" t="s">
        <v>367</v>
      </c>
      <c r="C10456" s="3" t="s">
        <v>86</v>
      </c>
      <c r="D10456" s="3" t="s">
        <v>87</v>
      </c>
      <c r="E10456" s="4">
        <v>25</v>
      </c>
      <c r="F10456" s="4">
        <v>5</v>
      </c>
      <c r="G10456" s="3" t="s">
        <v>1110</v>
      </c>
      <c r="H10456" s="3" t="s">
        <v>731</v>
      </c>
      <c r="I10456" s="3" t="s">
        <v>37722</v>
      </c>
      <c r="J10456" s="3">
        <v>32124442</v>
      </c>
    </row>
    <row r="10457" spans="1:10" s="6" customFormat="1" ht="15" customHeight="1" x14ac:dyDescent="0.3">
      <c r="A10457" s="3" t="s">
        <v>366</v>
      </c>
      <c r="B10457" s="3" t="s">
        <v>367</v>
      </c>
      <c r="C10457" s="3" t="s">
        <v>128</v>
      </c>
      <c r="D10457" s="3" t="s">
        <v>129</v>
      </c>
      <c r="E10457" s="4">
        <v>25</v>
      </c>
      <c r="F10457" s="4">
        <v>8</v>
      </c>
      <c r="G10457" s="3" t="s">
        <v>1110</v>
      </c>
      <c r="H10457" s="3" t="s">
        <v>803</v>
      </c>
      <c r="I10457" s="3" t="s">
        <v>37722</v>
      </c>
      <c r="J10457" s="3">
        <v>32124442</v>
      </c>
    </row>
    <row r="10458" spans="1:10" s="6" customFormat="1" ht="15" customHeight="1" x14ac:dyDescent="0.3">
      <c r="A10458" s="3" t="s">
        <v>366</v>
      </c>
      <c r="B10458" s="3" t="s">
        <v>367</v>
      </c>
      <c r="C10458" s="3" t="s">
        <v>272</v>
      </c>
      <c r="D10458" s="3" t="s">
        <v>273</v>
      </c>
      <c r="E10458" s="4">
        <v>25</v>
      </c>
      <c r="F10458" s="4">
        <v>18</v>
      </c>
      <c r="G10458" s="3" t="s">
        <v>1110</v>
      </c>
      <c r="H10458" s="3" t="s">
        <v>1009</v>
      </c>
      <c r="I10458" s="3" t="s">
        <v>37722</v>
      </c>
      <c r="J10458" s="3">
        <v>32124442</v>
      </c>
    </row>
    <row r="10459" spans="1:10" s="6" customFormat="1" ht="15" customHeight="1" x14ac:dyDescent="0.3">
      <c r="A10459" s="3" t="s">
        <v>366</v>
      </c>
      <c r="B10459" s="3" t="s">
        <v>367</v>
      </c>
      <c r="C10459" s="3" t="s">
        <v>128</v>
      </c>
      <c r="D10459" s="3" t="s">
        <v>129</v>
      </c>
      <c r="E10459" s="4">
        <v>25</v>
      </c>
      <c r="F10459" s="4">
        <v>8</v>
      </c>
      <c r="G10459" s="3" t="s">
        <v>1110</v>
      </c>
      <c r="H10459" s="3" t="s">
        <v>803</v>
      </c>
      <c r="I10459" s="3" t="s">
        <v>37722</v>
      </c>
      <c r="J10459" s="3">
        <v>30101563</v>
      </c>
    </row>
    <row r="10460" spans="1:10" s="6" customFormat="1" ht="15" customHeight="1" x14ac:dyDescent="0.3">
      <c r="A10460" s="3" t="s">
        <v>366</v>
      </c>
      <c r="B10460" s="3" t="s">
        <v>367</v>
      </c>
      <c r="C10460" s="3" t="s">
        <v>25</v>
      </c>
      <c r="D10460" s="3" t="s">
        <v>26</v>
      </c>
      <c r="E10460" s="4">
        <v>25</v>
      </c>
      <c r="F10460" s="4">
        <v>1</v>
      </c>
      <c r="G10460" s="3" t="s">
        <v>1110</v>
      </c>
      <c r="H10460" s="3" t="s">
        <v>623</v>
      </c>
      <c r="I10460" s="3" t="s">
        <v>37722</v>
      </c>
      <c r="J10460" s="3">
        <v>30822358</v>
      </c>
    </row>
    <row r="10461" spans="1:10" s="6" customFormat="1" ht="15" customHeight="1" x14ac:dyDescent="0.3">
      <c r="A10461" s="3" t="s">
        <v>366</v>
      </c>
      <c r="B10461" s="3" t="s">
        <v>367</v>
      </c>
      <c r="C10461" s="3" t="s">
        <v>86</v>
      </c>
      <c r="D10461" s="3" t="s">
        <v>87</v>
      </c>
      <c r="E10461" s="4">
        <v>25</v>
      </c>
      <c r="F10461" s="4">
        <v>5</v>
      </c>
      <c r="G10461" s="3" t="s">
        <v>1110</v>
      </c>
      <c r="H10461" s="3" t="s">
        <v>731</v>
      </c>
      <c r="I10461" s="3" t="s">
        <v>37722</v>
      </c>
      <c r="J10461" s="3">
        <v>30822358</v>
      </c>
    </row>
    <row r="10462" spans="1:10" s="6" customFormat="1" ht="15" customHeight="1" x14ac:dyDescent="0.3">
      <c r="A10462" s="3" t="s">
        <v>366</v>
      </c>
      <c r="B10462" s="3" t="s">
        <v>367</v>
      </c>
      <c r="C10462" s="3" t="s">
        <v>272</v>
      </c>
      <c r="D10462" s="3" t="s">
        <v>273</v>
      </c>
      <c r="E10462" s="4">
        <v>25</v>
      </c>
      <c r="F10462" s="4">
        <v>18</v>
      </c>
      <c r="G10462" s="3" t="s">
        <v>1110</v>
      </c>
      <c r="H10462" s="3" t="s">
        <v>1009</v>
      </c>
      <c r="I10462" s="3" t="s">
        <v>37722</v>
      </c>
      <c r="J10462" s="3">
        <v>30822358</v>
      </c>
    </row>
    <row r="10463" spans="1:10" s="6" customFormat="1" ht="15" customHeight="1" x14ac:dyDescent="0.3">
      <c r="A10463" s="3" t="s">
        <v>366</v>
      </c>
      <c r="B10463" s="3" t="s">
        <v>367</v>
      </c>
      <c r="C10463" s="3" t="s">
        <v>25</v>
      </c>
      <c r="D10463" s="3" t="s">
        <v>26</v>
      </c>
      <c r="E10463" s="4">
        <v>25</v>
      </c>
      <c r="F10463" s="4">
        <v>1</v>
      </c>
      <c r="G10463" s="3" t="s">
        <v>1110</v>
      </c>
      <c r="H10463" s="3" t="s">
        <v>623</v>
      </c>
      <c r="I10463" s="3" t="s">
        <v>37722</v>
      </c>
      <c r="J10463" s="3">
        <v>29590279</v>
      </c>
    </row>
    <row r="10464" spans="1:10" s="6" customFormat="1" ht="15" customHeight="1" x14ac:dyDescent="0.3">
      <c r="A10464" s="3" t="s">
        <v>366</v>
      </c>
      <c r="B10464" s="3" t="s">
        <v>367</v>
      </c>
      <c r="C10464" s="3" t="s">
        <v>86</v>
      </c>
      <c r="D10464" s="3" t="s">
        <v>87</v>
      </c>
      <c r="E10464" s="4">
        <v>25</v>
      </c>
      <c r="F10464" s="4">
        <v>5</v>
      </c>
      <c r="G10464" s="3" t="s">
        <v>1110</v>
      </c>
      <c r="H10464" s="3" t="s">
        <v>731</v>
      </c>
      <c r="I10464" s="3" t="s">
        <v>37722</v>
      </c>
      <c r="J10464" s="3">
        <v>29590279</v>
      </c>
    </row>
    <row r="10465" spans="1:10" s="6" customFormat="1" ht="15" customHeight="1" x14ac:dyDescent="0.3">
      <c r="A10465" s="3" t="s">
        <v>366</v>
      </c>
      <c r="B10465" s="3" t="s">
        <v>367</v>
      </c>
      <c r="C10465" s="3" t="s">
        <v>272</v>
      </c>
      <c r="D10465" s="3" t="s">
        <v>273</v>
      </c>
      <c r="E10465" s="4">
        <v>25</v>
      </c>
      <c r="F10465" s="4">
        <v>18</v>
      </c>
      <c r="G10465" s="3" t="s">
        <v>1110</v>
      </c>
      <c r="H10465" s="3" t="s">
        <v>1009</v>
      </c>
      <c r="I10465" s="3" t="s">
        <v>37722</v>
      </c>
      <c r="J10465" s="3">
        <v>29590279</v>
      </c>
    </row>
    <row r="10466" spans="1:10" s="6" customFormat="1" ht="15" customHeight="1" x14ac:dyDescent="0.3">
      <c r="A10466" s="3" t="s">
        <v>366</v>
      </c>
      <c r="B10466" s="3" t="s">
        <v>367</v>
      </c>
      <c r="C10466" s="3" t="s">
        <v>128</v>
      </c>
      <c r="D10466" s="3" t="s">
        <v>129</v>
      </c>
      <c r="E10466" s="4">
        <v>25</v>
      </c>
      <c r="F10466" s="4">
        <v>8</v>
      </c>
      <c r="G10466" s="3" t="s">
        <v>1110</v>
      </c>
      <c r="H10466" s="3" t="s">
        <v>803</v>
      </c>
      <c r="I10466" s="3" t="s">
        <v>37722</v>
      </c>
      <c r="J10466" s="3">
        <v>28346655</v>
      </c>
    </row>
    <row r="10467" spans="1:10" s="6" customFormat="1" ht="15" customHeight="1" x14ac:dyDescent="0.3">
      <c r="A10467" s="3" t="s">
        <v>366</v>
      </c>
      <c r="B10467" s="3" t="s">
        <v>367</v>
      </c>
      <c r="C10467" s="3" t="s">
        <v>272</v>
      </c>
      <c r="D10467" s="3" t="s">
        <v>273</v>
      </c>
      <c r="E10467" s="4">
        <v>25</v>
      </c>
      <c r="F10467" s="4">
        <v>18</v>
      </c>
      <c r="G10467" s="3" t="s">
        <v>1110</v>
      </c>
      <c r="H10467" s="3" t="s">
        <v>1009</v>
      </c>
      <c r="I10467" s="3" t="s">
        <v>37722</v>
      </c>
      <c r="J10467" s="3">
        <v>27910127</v>
      </c>
    </row>
    <row r="10468" spans="1:10" s="6" customFormat="1" ht="15" customHeight="1" x14ac:dyDescent="0.3">
      <c r="A10468" s="3" t="s">
        <v>366</v>
      </c>
      <c r="B10468" s="3" t="s">
        <v>367</v>
      </c>
      <c r="C10468" s="3" t="s">
        <v>440</v>
      </c>
      <c r="D10468" s="3" t="s">
        <v>441</v>
      </c>
      <c r="E10468" s="4">
        <v>25</v>
      </c>
      <c r="F10468" s="4">
        <v>31</v>
      </c>
      <c r="G10468" s="3" t="s">
        <v>1110</v>
      </c>
      <c r="H10468" s="3" t="s">
        <v>1199</v>
      </c>
      <c r="I10468" s="3" t="s">
        <v>37722</v>
      </c>
      <c r="J10468" s="3">
        <v>27910127</v>
      </c>
    </row>
    <row r="10469" spans="1:10" s="6" customFormat="1" ht="15" customHeight="1" x14ac:dyDescent="0.3">
      <c r="A10469" s="3" t="s">
        <v>366</v>
      </c>
      <c r="B10469" s="3" t="s">
        <v>367</v>
      </c>
      <c r="C10469" s="3" t="s">
        <v>448</v>
      </c>
      <c r="D10469" s="3" t="s">
        <v>449</v>
      </c>
      <c r="E10469" s="4">
        <v>25</v>
      </c>
      <c r="F10469" s="4">
        <v>32</v>
      </c>
      <c r="G10469" s="3" t="s">
        <v>1110</v>
      </c>
      <c r="H10469" s="3" t="s">
        <v>1201</v>
      </c>
      <c r="I10469" s="3" t="s">
        <v>37722</v>
      </c>
      <c r="J10469" s="3">
        <v>27910127</v>
      </c>
    </row>
    <row r="10470" spans="1:10" s="6" customFormat="1" ht="15" customHeight="1" x14ac:dyDescent="0.3">
      <c r="A10470" s="3" t="s">
        <v>366</v>
      </c>
      <c r="B10470" s="3" t="s">
        <v>367</v>
      </c>
      <c r="C10470" s="3" t="s">
        <v>568</v>
      </c>
      <c r="D10470" s="3" t="s">
        <v>569</v>
      </c>
      <c r="E10470" s="4">
        <v>25</v>
      </c>
      <c r="F10470" s="4">
        <v>42</v>
      </c>
      <c r="G10470" s="3" t="s">
        <v>1110</v>
      </c>
      <c r="H10470" s="3" t="s">
        <v>1302</v>
      </c>
      <c r="I10470" s="3" t="s">
        <v>37722</v>
      </c>
      <c r="J10470" s="3">
        <v>27910127</v>
      </c>
    </row>
    <row r="10471" spans="1:10" s="6" customFormat="1" ht="15" customHeight="1" x14ac:dyDescent="0.3">
      <c r="A10471" s="3" t="s">
        <v>366</v>
      </c>
      <c r="B10471" s="3" t="s">
        <v>367</v>
      </c>
      <c r="C10471" s="3" t="s">
        <v>593</v>
      </c>
      <c r="D10471" s="3" t="s">
        <v>594</v>
      </c>
      <c r="E10471" s="4">
        <v>25</v>
      </c>
      <c r="F10471" s="4">
        <v>44</v>
      </c>
      <c r="G10471" s="3" t="s">
        <v>1110</v>
      </c>
      <c r="H10471" s="3" t="s">
        <v>1333</v>
      </c>
      <c r="I10471" s="3" t="s">
        <v>37722</v>
      </c>
      <c r="J10471" s="3">
        <v>27910127</v>
      </c>
    </row>
    <row r="10472" spans="1:10" s="6" customFormat="1" ht="15" customHeight="1" x14ac:dyDescent="0.3">
      <c r="A10472" s="3" t="s">
        <v>366</v>
      </c>
      <c r="B10472" s="3" t="s">
        <v>367</v>
      </c>
      <c r="C10472" s="3" t="s">
        <v>128</v>
      </c>
      <c r="D10472" s="3" t="s">
        <v>129</v>
      </c>
      <c r="E10472" s="4">
        <v>25</v>
      </c>
      <c r="F10472" s="4">
        <v>8</v>
      </c>
      <c r="G10472" s="3" t="s">
        <v>1110</v>
      </c>
      <c r="H10472" s="3" t="s">
        <v>803</v>
      </c>
      <c r="I10472" s="3" t="s">
        <v>37722</v>
      </c>
      <c r="J10472" s="3">
        <v>21678407</v>
      </c>
    </row>
    <row r="10473" spans="1:10" s="6" customFormat="1" ht="15" customHeight="1" x14ac:dyDescent="0.3">
      <c r="A10473" s="3" t="s">
        <v>593</v>
      </c>
      <c r="B10473" s="3" t="s">
        <v>594</v>
      </c>
      <c r="C10473" s="3" t="s">
        <v>272</v>
      </c>
      <c r="D10473" s="3" t="s">
        <v>273</v>
      </c>
      <c r="E10473" s="4">
        <v>44</v>
      </c>
      <c r="F10473" s="4">
        <v>18</v>
      </c>
      <c r="G10473" s="3" t="s">
        <v>1333</v>
      </c>
      <c r="H10473" s="3" t="s">
        <v>1009</v>
      </c>
      <c r="I10473" s="3" t="s">
        <v>37722</v>
      </c>
      <c r="J10473" s="3">
        <v>27910127</v>
      </c>
    </row>
    <row r="10474" spans="1:10" s="6" customFormat="1" ht="15" customHeight="1" x14ac:dyDescent="0.3">
      <c r="A10474" s="3" t="s">
        <v>593</v>
      </c>
      <c r="B10474" s="3" t="s">
        <v>594</v>
      </c>
      <c r="C10474" s="3" t="s">
        <v>366</v>
      </c>
      <c r="D10474" s="3" t="s">
        <v>367</v>
      </c>
      <c r="E10474" s="4">
        <v>44</v>
      </c>
      <c r="F10474" s="4">
        <v>25</v>
      </c>
      <c r="G10474" s="3" t="s">
        <v>1333</v>
      </c>
      <c r="H10474" s="3" t="s">
        <v>1110</v>
      </c>
      <c r="I10474" s="3" t="s">
        <v>37722</v>
      </c>
      <c r="J10474" s="3">
        <v>27910127</v>
      </c>
    </row>
    <row r="10475" spans="1:10" s="6" customFormat="1" ht="15" customHeight="1" x14ac:dyDescent="0.3">
      <c r="A10475" s="3" t="s">
        <v>593</v>
      </c>
      <c r="B10475" s="3" t="s">
        <v>594</v>
      </c>
      <c r="C10475" s="3" t="s">
        <v>440</v>
      </c>
      <c r="D10475" s="3" t="s">
        <v>441</v>
      </c>
      <c r="E10475" s="4">
        <v>44</v>
      </c>
      <c r="F10475" s="4">
        <v>31</v>
      </c>
      <c r="G10475" s="3" t="s">
        <v>1333</v>
      </c>
      <c r="H10475" s="3" t="s">
        <v>1199</v>
      </c>
      <c r="I10475" s="3" t="s">
        <v>37722</v>
      </c>
      <c r="J10475" s="3">
        <v>27910127</v>
      </c>
    </row>
    <row r="10476" spans="1:10" s="6" customFormat="1" ht="15" customHeight="1" x14ac:dyDescent="0.3">
      <c r="A10476" s="3" t="s">
        <v>593</v>
      </c>
      <c r="B10476" s="3" t="s">
        <v>594</v>
      </c>
      <c r="C10476" s="3" t="s">
        <v>448</v>
      </c>
      <c r="D10476" s="3" t="s">
        <v>449</v>
      </c>
      <c r="E10476" s="4">
        <v>44</v>
      </c>
      <c r="F10476" s="4">
        <v>32</v>
      </c>
      <c r="G10476" s="3" t="s">
        <v>1333</v>
      </c>
      <c r="H10476" s="3" t="s">
        <v>1201</v>
      </c>
      <c r="I10476" s="3" t="s">
        <v>37722</v>
      </c>
      <c r="J10476" s="3">
        <v>27910127</v>
      </c>
    </row>
    <row r="10477" spans="1:10" s="6" customFormat="1" ht="15" customHeight="1" x14ac:dyDescent="0.3">
      <c r="A10477" s="3" t="s">
        <v>246</v>
      </c>
      <c r="B10477" s="3" t="s">
        <v>247</v>
      </c>
      <c r="C10477" s="3" t="s">
        <v>307</v>
      </c>
      <c r="D10477" s="3" t="s">
        <v>308</v>
      </c>
      <c r="E10477" s="4">
        <v>16</v>
      </c>
      <c r="F10477" s="4">
        <v>21</v>
      </c>
      <c r="G10477" s="3" t="s">
        <v>989</v>
      </c>
      <c r="H10477" s="3" t="s">
        <v>1051</v>
      </c>
      <c r="I10477" s="3" t="s">
        <v>37722</v>
      </c>
      <c r="J10477" s="3">
        <v>32282055</v>
      </c>
    </row>
    <row r="10478" spans="1:10" s="6" customFormat="1" ht="15" customHeight="1" x14ac:dyDescent="0.3">
      <c r="A10478" s="3" t="s">
        <v>246</v>
      </c>
      <c r="B10478" s="3" t="s">
        <v>247</v>
      </c>
      <c r="C10478" s="3" t="s">
        <v>232</v>
      </c>
      <c r="D10478" s="3" t="s">
        <v>233</v>
      </c>
      <c r="E10478" s="4">
        <v>16</v>
      </c>
      <c r="F10478" s="4">
        <v>15</v>
      </c>
      <c r="G10478" s="3" t="s">
        <v>989</v>
      </c>
      <c r="H10478" s="3" t="s">
        <v>986</v>
      </c>
      <c r="I10478" s="3" t="s">
        <v>37722</v>
      </c>
      <c r="J10478" s="3">
        <v>32282055</v>
      </c>
    </row>
    <row r="10479" spans="1:10" s="6" customFormat="1" ht="15" customHeight="1" x14ac:dyDescent="0.3">
      <c r="A10479" s="3" t="s">
        <v>246</v>
      </c>
      <c r="B10479" s="3" t="s">
        <v>247</v>
      </c>
      <c r="C10479" s="3" t="s">
        <v>173</v>
      </c>
      <c r="D10479" s="3" t="s">
        <v>174</v>
      </c>
      <c r="E10479" s="4">
        <v>16</v>
      </c>
      <c r="F10479" s="4">
        <v>11</v>
      </c>
      <c r="G10479" s="3" t="s">
        <v>989</v>
      </c>
      <c r="H10479" s="3" t="s">
        <v>867</v>
      </c>
      <c r="I10479" s="3" t="s">
        <v>37722</v>
      </c>
      <c r="J10479" s="3">
        <v>32282055</v>
      </c>
    </row>
    <row r="10480" spans="1:10" s="6" customFormat="1" ht="15" customHeight="1" x14ac:dyDescent="0.3">
      <c r="A10480" s="3" t="s">
        <v>246</v>
      </c>
      <c r="B10480" s="3" t="s">
        <v>247</v>
      </c>
      <c r="C10480" s="3" t="s">
        <v>517</v>
      </c>
      <c r="D10480" s="3" t="s">
        <v>518</v>
      </c>
      <c r="E10480" s="4">
        <v>16</v>
      </c>
      <c r="F10480" s="4">
        <v>38</v>
      </c>
      <c r="G10480" s="3" t="s">
        <v>989</v>
      </c>
      <c r="H10480" s="3" t="s">
        <v>1260</v>
      </c>
      <c r="I10480" s="3" t="s">
        <v>37722</v>
      </c>
      <c r="J10480" s="3">
        <v>33657657</v>
      </c>
    </row>
    <row r="10481" spans="1:10" s="6" customFormat="1" ht="15" customHeight="1" x14ac:dyDescent="0.3">
      <c r="A10481" s="3" t="s">
        <v>246</v>
      </c>
      <c r="B10481" s="3" t="s">
        <v>247</v>
      </c>
      <c r="C10481" s="3" t="s">
        <v>307</v>
      </c>
      <c r="D10481" s="3" t="s">
        <v>308</v>
      </c>
      <c r="E10481" s="4">
        <v>16</v>
      </c>
      <c r="F10481" s="4">
        <v>21</v>
      </c>
      <c r="G10481" s="3" t="s">
        <v>989</v>
      </c>
      <c r="H10481" s="3" t="s">
        <v>1051</v>
      </c>
      <c r="I10481" s="3" t="s">
        <v>37722</v>
      </c>
      <c r="J10481" s="3">
        <v>33657657</v>
      </c>
    </row>
    <row r="10482" spans="1:10" s="6" customFormat="1" ht="15" customHeight="1" x14ac:dyDescent="0.3">
      <c r="A10482" s="3" t="s">
        <v>246</v>
      </c>
      <c r="B10482" s="3" t="s">
        <v>247</v>
      </c>
      <c r="C10482" s="3" t="s">
        <v>232</v>
      </c>
      <c r="D10482" s="3" t="s">
        <v>233</v>
      </c>
      <c r="E10482" s="4">
        <v>16</v>
      </c>
      <c r="F10482" s="4">
        <v>15</v>
      </c>
      <c r="G10482" s="3" t="s">
        <v>989</v>
      </c>
      <c r="H10482" s="3" t="s">
        <v>986</v>
      </c>
      <c r="I10482" s="3" t="s">
        <v>37722</v>
      </c>
      <c r="J10482" s="3">
        <v>33657657</v>
      </c>
    </row>
    <row r="10483" spans="1:10" s="6" customFormat="1" ht="15" customHeight="1" x14ac:dyDescent="0.3">
      <c r="A10483" s="3" t="s">
        <v>246</v>
      </c>
      <c r="B10483" s="3" t="s">
        <v>247</v>
      </c>
      <c r="C10483" s="3" t="s">
        <v>173</v>
      </c>
      <c r="D10483" s="3" t="s">
        <v>174</v>
      </c>
      <c r="E10483" s="4">
        <v>16</v>
      </c>
      <c r="F10483" s="4">
        <v>11</v>
      </c>
      <c r="G10483" s="3" t="s">
        <v>989</v>
      </c>
      <c r="H10483" s="3" t="s">
        <v>867</v>
      </c>
      <c r="I10483" s="3" t="s">
        <v>37722</v>
      </c>
      <c r="J10483" s="3">
        <v>33657657</v>
      </c>
    </row>
    <row r="10484" spans="1:10" s="6" customFormat="1" ht="15" customHeight="1" x14ac:dyDescent="0.3">
      <c r="A10484" s="3" t="s">
        <v>246</v>
      </c>
      <c r="B10484" s="3" t="s">
        <v>247</v>
      </c>
      <c r="C10484" s="3" t="s">
        <v>376</v>
      </c>
      <c r="D10484" s="3" t="s">
        <v>377</v>
      </c>
      <c r="E10484" s="4">
        <v>16</v>
      </c>
      <c r="F10484" s="4">
        <v>26</v>
      </c>
      <c r="G10484" s="3" t="s">
        <v>989</v>
      </c>
      <c r="H10484" s="3" t="s">
        <v>1119</v>
      </c>
      <c r="I10484" s="3" t="s">
        <v>37722</v>
      </c>
      <c r="J10484" s="3">
        <v>33111978</v>
      </c>
    </row>
    <row r="10485" spans="1:10" s="6" customFormat="1" ht="15" customHeight="1" x14ac:dyDescent="0.3">
      <c r="A10485" s="3" t="s">
        <v>246</v>
      </c>
      <c r="B10485" s="3" t="s">
        <v>247</v>
      </c>
      <c r="C10485" s="3" t="s">
        <v>307</v>
      </c>
      <c r="D10485" s="3" t="s">
        <v>308</v>
      </c>
      <c r="E10485" s="4">
        <v>16</v>
      </c>
      <c r="F10485" s="4">
        <v>21</v>
      </c>
      <c r="G10485" s="3" t="s">
        <v>989</v>
      </c>
      <c r="H10485" s="3" t="s">
        <v>1051</v>
      </c>
      <c r="I10485" s="3" t="s">
        <v>37722</v>
      </c>
      <c r="J10485" s="3">
        <v>33111978</v>
      </c>
    </row>
    <row r="10486" spans="1:10" s="6" customFormat="1" ht="15" customHeight="1" x14ac:dyDescent="0.3">
      <c r="A10486" s="3" t="s">
        <v>246</v>
      </c>
      <c r="B10486" s="3" t="s">
        <v>247</v>
      </c>
      <c r="C10486" s="3" t="s">
        <v>232</v>
      </c>
      <c r="D10486" s="3" t="s">
        <v>233</v>
      </c>
      <c r="E10486" s="4">
        <v>16</v>
      </c>
      <c r="F10486" s="4">
        <v>15</v>
      </c>
      <c r="G10486" s="3" t="s">
        <v>989</v>
      </c>
      <c r="H10486" s="3" t="s">
        <v>986</v>
      </c>
      <c r="I10486" s="3" t="s">
        <v>37722</v>
      </c>
      <c r="J10486" s="3">
        <v>33111978</v>
      </c>
    </row>
    <row r="10487" spans="1:10" s="6" customFormat="1" ht="15" customHeight="1" x14ac:dyDescent="0.3">
      <c r="A10487" s="3" t="s">
        <v>246</v>
      </c>
      <c r="B10487" s="3" t="s">
        <v>247</v>
      </c>
      <c r="C10487" s="3" t="s">
        <v>189</v>
      </c>
      <c r="D10487" s="3" t="s">
        <v>190</v>
      </c>
      <c r="E10487" s="4">
        <v>16</v>
      </c>
      <c r="F10487" s="4">
        <v>12</v>
      </c>
      <c r="G10487" s="3" t="s">
        <v>989</v>
      </c>
      <c r="H10487" s="3" t="s">
        <v>948</v>
      </c>
      <c r="I10487" s="3" t="s">
        <v>37722</v>
      </c>
      <c r="J10487" s="3">
        <v>33111978</v>
      </c>
    </row>
    <row r="10488" spans="1:10" s="6" customFormat="1" ht="15" customHeight="1" x14ac:dyDescent="0.3">
      <c r="A10488" s="3" t="s">
        <v>246</v>
      </c>
      <c r="B10488" s="3" t="s">
        <v>247</v>
      </c>
      <c r="C10488" s="3" t="s">
        <v>173</v>
      </c>
      <c r="D10488" s="3" t="s">
        <v>174</v>
      </c>
      <c r="E10488" s="4">
        <v>16</v>
      </c>
      <c r="F10488" s="4">
        <v>11</v>
      </c>
      <c r="G10488" s="3" t="s">
        <v>989</v>
      </c>
      <c r="H10488" s="3" t="s">
        <v>867</v>
      </c>
      <c r="I10488" s="3" t="s">
        <v>37722</v>
      </c>
      <c r="J10488" s="3">
        <v>33111978</v>
      </c>
    </row>
    <row r="10489" spans="1:10" s="6" customFormat="1" ht="15" customHeight="1" x14ac:dyDescent="0.3">
      <c r="A10489" s="3" t="s">
        <v>246</v>
      </c>
      <c r="B10489" s="3" t="s">
        <v>247</v>
      </c>
      <c r="C10489" s="3" t="s">
        <v>517</v>
      </c>
      <c r="D10489" s="3" t="s">
        <v>518</v>
      </c>
      <c r="E10489" s="4">
        <v>16</v>
      </c>
      <c r="F10489" s="4">
        <v>38</v>
      </c>
      <c r="G10489" s="3" t="s">
        <v>989</v>
      </c>
      <c r="H10489" s="3" t="s">
        <v>1260</v>
      </c>
      <c r="I10489" s="3" t="s">
        <v>37722</v>
      </c>
      <c r="J10489" s="3">
        <v>33090453</v>
      </c>
    </row>
    <row r="10490" spans="1:10" s="6" customFormat="1" ht="15" customHeight="1" x14ac:dyDescent="0.3">
      <c r="A10490" s="3" t="s">
        <v>366</v>
      </c>
      <c r="B10490" s="3" t="s">
        <v>367</v>
      </c>
      <c r="C10490" s="3" t="s">
        <v>128</v>
      </c>
      <c r="D10490" s="3" t="s">
        <v>129</v>
      </c>
      <c r="E10490" s="4">
        <v>25</v>
      </c>
      <c r="F10490" s="4">
        <v>8</v>
      </c>
      <c r="G10490" s="3" t="s">
        <v>1110</v>
      </c>
      <c r="H10490" s="3" t="s">
        <v>803</v>
      </c>
      <c r="I10490" s="3" t="s">
        <v>37722</v>
      </c>
      <c r="J10490" s="3">
        <v>15898972</v>
      </c>
    </row>
    <row r="10491" spans="1:10" s="6" customFormat="1" ht="15" customHeight="1" x14ac:dyDescent="0.3">
      <c r="A10491" s="3" t="s">
        <v>246</v>
      </c>
      <c r="B10491" s="3" t="s">
        <v>247</v>
      </c>
      <c r="C10491" s="3" t="s">
        <v>376</v>
      </c>
      <c r="D10491" s="3" t="s">
        <v>377</v>
      </c>
      <c r="E10491" s="4">
        <v>16</v>
      </c>
      <c r="F10491" s="4">
        <v>26</v>
      </c>
      <c r="G10491" s="3" t="s">
        <v>989</v>
      </c>
      <c r="H10491" s="3" t="s">
        <v>1119</v>
      </c>
      <c r="I10491" s="3" t="s">
        <v>37722</v>
      </c>
      <c r="J10491" s="3">
        <v>33090453</v>
      </c>
    </row>
    <row r="10492" spans="1:10" s="6" customFormat="1" ht="15" customHeight="1" x14ac:dyDescent="0.3">
      <c r="A10492" s="3" t="s">
        <v>246</v>
      </c>
      <c r="B10492" s="3" t="s">
        <v>247</v>
      </c>
      <c r="C10492" s="3" t="s">
        <v>307</v>
      </c>
      <c r="D10492" s="3" t="s">
        <v>308</v>
      </c>
      <c r="E10492" s="4">
        <v>16</v>
      </c>
      <c r="F10492" s="4">
        <v>21</v>
      </c>
      <c r="G10492" s="3" t="s">
        <v>989</v>
      </c>
      <c r="H10492" s="3" t="s">
        <v>1051</v>
      </c>
      <c r="I10492" s="3" t="s">
        <v>37722</v>
      </c>
      <c r="J10492" s="3">
        <v>33090453</v>
      </c>
    </row>
    <row r="10493" spans="1:10" s="6" customFormat="1" ht="15" customHeight="1" x14ac:dyDescent="0.3">
      <c r="A10493" s="3" t="s">
        <v>246</v>
      </c>
      <c r="B10493" s="3" t="s">
        <v>247</v>
      </c>
      <c r="C10493" s="3" t="s">
        <v>232</v>
      </c>
      <c r="D10493" s="3" t="s">
        <v>233</v>
      </c>
      <c r="E10493" s="4">
        <v>16</v>
      </c>
      <c r="F10493" s="4">
        <v>15</v>
      </c>
      <c r="G10493" s="3" t="s">
        <v>989</v>
      </c>
      <c r="H10493" s="3" t="s">
        <v>986</v>
      </c>
      <c r="I10493" s="3" t="s">
        <v>37722</v>
      </c>
      <c r="J10493" s="3">
        <v>33090453</v>
      </c>
    </row>
    <row r="10494" spans="1:10" s="6" customFormat="1" ht="15" customHeight="1" x14ac:dyDescent="0.3">
      <c r="A10494" s="3" t="s">
        <v>246</v>
      </c>
      <c r="B10494" s="3" t="s">
        <v>247</v>
      </c>
      <c r="C10494" s="3" t="s">
        <v>173</v>
      </c>
      <c r="D10494" s="3" t="s">
        <v>174</v>
      </c>
      <c r="E10494" s="4">
        <v>16</v>
      </c>
      <c r="F10494" s="4">
        <v>11</v>
      </c>
      <c r="G10494" s="3" t="s">
        <v>989</v>
      </c>
      <c r="H10494" s="3" t="s">
        <v>867</v>
      </c>
      <c r="I10494" s="3" t="s">
        <v>37722</v>
      </c>
      <c r="J10494" s="3">
        <v>33090453</v>
      </c>
    </row>
    <row r="10495" spans="1:10" s="6" customFormat="1" ht="15" customHeight="1" x14ac:dyDescent="0.3">
      <c r="A10495" s="3" t="s">
        <v>246</v>
      </c>
      <c r="B10495" s="3" t="s">
        <v>247</v>
      </c>
      <c r="C10495" s="3" t="s">
        <v>430</v>
      </c>
      <c r="D10495" s="3" t="s">
        <v>431</v>
      </c>
      <c r="E10495" s="4">
        <v>16</v>
      </c>
      <c r="F10495" s="4">
        <v>30</v>
      </c>
      <c r="G10495" s="3" t="s">
        <v>989</v>
      </c>
      <c r="H10495" s="3" t="s">
        <v>1191</v>
      </c>
      <c r="I10495" s="3" t="s">
        <v>37722</v>
      </c>
      <c r="J10495" s="3">
        <v>36652228</v>
      </c>
    </row>
    <row r="10496" spans="1:10" s="6" customFormat="1" ht="15" customHeight="1" x14ac:dyDescent="0.3">
      <c r="A10496" s="3" t="s">
        <v>246</v>
      </c>
      <c r="B10496" s="3" t="s">
        <v>247</v>
      </c>
      <c r="C10496" s="3" t="s">
        <v>376</v>
      </c>
      <c r="D10496" s="3" t="s">
        <v>377</v>
      </c>
      <c r="E10496" s="4">
        <v>16</v>
      </c>
      <c r="F10496" s="4">
        <v>26</v>
      </c>
      <c r="G10496" s="3" t="s">
        <v>989</v>
      </c>
      <c r="H10496" s="3" t="s">
        <v>1119</v>
      </c>
      <c r="I10496" s="3" t="s">
        <v>37722</v>
      </c>
      <c r="J10496" s="3">
        <v>36763742</v>
      </c>
    </row>
    <row r="10497" spans="1:10" s="6" customFormat="1" ht="15" customHeight="1" x14ac:dyDescent="0.3">
      <c r="A10497" s="3" t="s">
        <v>246</v>
      </c>
      <c r="B10497" s="3" t="s">
        <v>247</v>
      </c>
      <c r="C10497" s="3" t="s">
        <v>307</v>
      </c>
      <c r="D10497" s="3" t="s">
        <v>308</v>
      </c>
      <c r="E10497" s="4">
        <v>16</v>
      </c>
      <c r="F10497" s="4">
        <v>21</v>
      </c>
      <c r="G10497" s="3" t="s">
        <v>989</v>
      </c>
      <c r="H10497" s="3" t="s">
        <v>1051</v>
      </c>
      <c r="I10497" s="3" t="s">
        <v>37722</v>
      </c>
      <c r="J10497" s="3">
        <v>36763742</v>
      </c>
    </row>
    <row r="10498" spans="1:10" s="6" customFormat="1" ht="15" customHeight="1" x14ac:dyDescent="0.3">
      <c r="A10498" s="3" t="s">
        <v>246</v>
      </c>
      <c r="B10498" s="3" t="s">
        <v>247</v>
      </c>
      <c r="C10498" s="3" t="s">
        <v>232</v>
      </c>
      <c r="D10498" s="3" t="s">
        <v>233</v>
      </c>
      <c r="E10498" s="4">
        <v>16</v>
      </c>
      <c r="F10498" s="4">
        <v>15</v>
      </c>
      <c r="G10498" s="3" t="s">
        <v>989</v>
      </c>
      <c r="H10498" s="3" t="s">
        <v>986</v>
      </c>
      <c r="I10498" s="3" t="s">
        <v>37722</v>
      </c>
      <c r="J10498" s="3">
        <v>36763742</v>
      </c>
    </row>
    <row r="10499" spans="1:10" s="6" customFormat="1" ht="15" customHeight="1" x14ac:dyDescent="0.3">
      <c r="A10499" s="3" t="s">
        <v>246</v>
      </c>
      <c r="B10499" s="3" t="s">
        <v>247</v>
      </c>
      <c r="C10499" s="3" t="s">
        <v>173</v>
      </c>
      <c r="D10499" s="3" t="s">
        <v>174</v>
      </c>
      <c r="E10499" s="4">
        <v>16</v>
      </c>
      <c r="F10499" s="4">
        <v>11</v>
      </c>
      <c r="G10499" s="3" t="s">
        <v>989</v>
      </c>
      <c r="H10499" s="3" t="s">
        <v>867</v>
      </c>
      <c r="I10499" s="3" t="s">
        <v>37722</v>
      </c>
      <c r="J10499" s="3">
        <v>36763742</v>
      </c>
    </row>
    <row r="10500" spans="1:10" s="6" customFormat="1" ht="15" customHeight="1" x14ac:dyDescent="0.3">
      <c r="A10500" s="3" t="s">
        <v>128</v>
      </c>
      <c r="B10500" s="3" t="s">
        <v>129</v>
      </c>
      <c r="C10500" s="3" t="s">
        <v>86</v>
      </c>
      <c r="D10500" s="3" t="s">
        <v>87</v>
      </c>
      <c r="E10500" s="4">
        <v>8</v>
      </c>
      <c r="F10500" s="4">
        <v>5</v>
      </c>
      <c r="G10500" s="3" t="s">
        <v>803</v>
      </c>
      <c r="H10500" s="3" t="s">
        <v>731</v>
      </c>
      <c r="I10500" s="3" t="s">
        <v>37722</v>
      </c>
      <c r="J10500" s="3">
        <v>34916493</v>
      </c>
    </row>
    <row r="10501" spans="1:10" s="6" customFormat="1" ht="15" customHeight="1" x14ac:dyDescent="0.3">
      <c r="A10501" s="3" t="s">
        <v>128</v>
      </c>
      <c r="B10501" s="3" t="s">
        <v>129</v>
      </c>
      <c r="C10501" s="3" t="s">
        <v>25</v>
      </c>
      <c r="D10501" s="3" t="s">
        <v>26</v>
      </c>
      <c r="E10501" s="4">
        <v>8</v>
      </c>
      <c r="F10501" s="4">
        <v>1</v>
      </c>
      <c r="G10501" s="3" t="s">
        <v>803</v>
      </c>
      <c r="H10501" s="3" t="s">
        <v>623</v>
      </c>
      <c r="I10501" s="3" t="s">
        <v>37722</v>
      </c>
      <c r="J10501" s="3">
        <v>34916493</v>
      </c>
    </row>
    <row r="10502" spans="1:10" s="6" customFormat="1" ht="15" customHeight="1" x14ac:dyDescent="0.3">
      <c r="A10502" s="3" t="s">
        <v>128</v>
      </c>
      <c r="B10502" s="3" t="s">
        <v>129</v>
      </c>
      <c r="C10502" s="3" t="s">
        <v>366</v>
      </c>
      <c r="D10502" s="3" t="s">
        <v>367</v>
      </c>
      <c r="E10502" s="4">
        <v>8</v>
      </c>
      <c r="F10502" s="4">
        <v>25</v>
      </c>
      <c r="G10502" s="3" t="s">
        <v>803</v>
      </c>
      <c r="H10502" s="3" t="s">
        <v>1110</v>
      </c>
      <c r="I10502" s="3" t="s">
        <v>37722</v>
      </c>
      <c r="J10502" s="3">
        <v>33263718</v>
      </c>
    </row>
    <row r="10503" spans="1:10" s="6" customFormat="1" ht="15" customHeight="1" x14ac:dyDescent="0.3">
      <c r="A10503" s="3" t="s">
        <v>366</v>
      </c>
      <c r="B10503" s="3" t="s">
        <v>367</v>
      </c>
      <c r="C10503" s="3" t="s">
        <v>493</v>
      </c>
      <c r="D10503" s="3" t="s">
        <v>494</v>
      </c>
      <c r="E10503" s="4">
        <v>25</v>
      </c>
      <c r="F10503" s="4">
        <v>36</v>
      </c>
      <c r="G10503" s="3" t="s">
        <v>1110</v>
      </c>
      <c r="H10503" s="3" t="s">
        <v>1241</v>
      </c>
      <c r="I10503" s="3" t="s">
        <v>37722</v>
      </c>
      <c r="J10503" s="3">
        <v>37201904</v>
      </c>
    </row>
    <row r="10504" spans="1:10" s="6" customFormat="1" ht="15" customHeight="1" x14ac:dyDescent="0.3">
      <c r="A10504" s="3" t="s">
        <v>593</v>
      </c>
      <c r="B10504" s="3" t="s">
        <v>594</v>
      </c>
      <c r="C10504" s="3" t="s">
        <v>568</v>
      </c>
      <c r="D10504" s="3" t="s">
        <v>569</v>
      </c>
      <c r="E10504" s="4">
        <v>44</v>
      </c>
      <c r="F10504" s="4">
        <v>42</v>
      </c>
      <c r="G10504" s="3" t="s">
        <v>1333</v>
      </c>
      <c r="H10504" s="3" t="s">
        <v>1302</v>
      </c>
      <c r="I10504" s="3" t="s">
        <v>37722</v>
      </c>
      <c r="J10504" s="3">
        <v>27910127</v>
      </c>
    </row>
    <row r="10505" spans="1:10" s="6" customFormat="1" ht="15" customHeight="1" x14ac:dyDescent="0.3">
      <c r="A10505" s="3" t="s">
        <v>246</v>
      </c>
      <c r="B10505" s="3" t="s">
        <v>247</v>
      </c>
      <c r="C10505" s="3" t="s">
        <v>322</v>
      </c>
      <c r="D10505" s="3" t="s">
        <v>323</v>
      </c>
      <c r="E10505" s="4">
        <v>16</v>
      </c>
      <c r="F10505" s="4">
        <v>22</v>
      </c>
      <c r="G10505" s="3" t="s">
        <v>989</v>
      </c>
      <c r="H10505" s="3" t="s">
        <v>1065</v>
      </c>
      <c r="I10505" s="3" t="s">
        <v>37722</v>
      </c>
      <c r="J10505" s="3">
        <v>33090453</v>
      </c>
    </row>
    <row r="10506" spans="1:10" s="6" customFormat="1" ht="15" customHeight="1" x14ac:dyDescent="0.3">
      <c r="A10506" s="3" t="s">
        <v>128</v>
      </c>
      <c r="B10506" s="3" t="s">
        <v>129</v>
      </c>
      <c r="C10506" s="3" t="s">
        <v>272</v>
      </c>
      <c r="D10506" s="3" t="s">
        <v>273</v>
      </c>
      <c r="E10506" s="4">
        <v>8</v>
      </c>
      <c r="F10506" s="4">
        <v>18</v>
      </c>
      <c r="G10506" s="3" t="s">
        <v>803</v>
      </c>
      <c r="H10506" s="3" t="s">
        <v>1009</v>
      </c>
      <c r="I10506" s="3" t="s">
        <v>37722</v>
      </c>
      <c r="J10506" s="3">
        <v>33263718</v>
      </c>
    </row>
    <row r="10507" spans="1:10" s="6" customFormat="1" ht="15" customHeight="1" x14ac:dyDescent="0.3">
      <c r="A10507" s="3" t="s">
        <v>128</v>
      </c>
      <c r="B10507" s="3" t="s">
        <v>129</v>
      </c>
      <c r="C10507" s="3" t="s">
        <v>25</v>
      </c>
      <c r="D10507" s="3" t="s">
        <v>26</v>
      </c>
      <c r="E10507" s="4">
        <v>8</v>
      </c>
      <c r="F10507" s="4">
        <v>1</v>
      </c>
      <c r="G10507" s="3" t="s">
        <v>803</v>
      </c>
      <c r="H10507" s="3" t="s">
        <v>623</v>
      </c>
      <c r="I10507" s="3" t="s">
        <v>37722</v>
      </c>
      <c r="J10507" s="3">
        <v>33263718</v>
      </c>
    </row>
    <row r="10508" spans="1:10" s="6" customFormat="1" ht="15" customHeight="1" x14ac:dyDescent="0.3">
      <c r="A10508" s="3" t="s">
        <v>128</v>
      </c>
      <c r="B10508" s="3" t="s">
        <v>129</v>
      </c>
      <c r="C10508" s="3" t="s">
        <v>272</v>
      </c>
      <c r="D10508" s="3" t="s">
        <v>273</v>
      </c>
      <c r="E10508" s="4">
        <v>8</v>
      </c>
      <c r="F10508" s="4">
        <v>18</v>
      </c>
      <c r="G10508" s="3" t="s">
        <v>803</v>
      </c>
      <c r="H10508" s="3" t="s">
        <v>1009</v>
      </c>
      <c r="I10508" s="3" t="s">
        <v>37722</v>
      </c>
      <c r="J10508" s="3">
        <v>33829489</v>
      </c>
    </row>
    <row r="10509" spans="1:10" s="6" customFormat="1" ht="15" customHeight="1" x14ac:dyDescent="0.3">
      <c r="A10509" s="3" t="s">
        <v>568</v>
      </c>
      <c r="B10509" s="3" t="s">
        <v>569</v>
      </c>
      <c r="C10509" s="3" t="s">
        <v>57</v>
      </c>
      <c r="D10509" s="3" t="s">
        <v>58</v>
      </c>
      <c r="E10509" s="4">
        <v>42</v>
      </c>
      <c r="F10509" s="4">
        <v>3</v>
      </c>
      <c r="G10509" s="3" t="s">
        <v>1302</v>
      </c>
      <c r="H10509" s="3" t="s">
        <v>705</v>
      </c>
      <c r="I10509" s="3" t="s">
        <v>37722</v>
      </c>
      <c r="J10509" s="3">
        <v>30850646</v>
      </c>
    </row>
    <row r="10510" spans="1:10" s="6" customFormat="1" ht="15" customHeight="1" x14ac:dyDescent="0.3">
      <c r="A10510" s="3" t="s">
        <v>568</v>
      </c>
      <c r="B10510" s="3" t="s">
        <v>569</v>
      </c>
      <c r="C10510" s="3" t="s">
        <v>158</v>
      </c>
      <c r="D10510" s="3" t="s">
        <v>159</v>
      </c>
      <c r="E10510" s="4">
        <v>42</v>
      </c>
      <c r="F10510" s="4">
        <v>10</v>
      </c>
      <c r="G10510" s="3" t="s">
        <v>1302</v>
      </c>
      <c r="H10510" s="3" t="s">
        <v>854</v>
      </c>
      <c r="I10510" s="3" t="s">
        <v>37722</v>
      </c>
      <c r="J10510" s="3">
        <v>30850646</v>
      </c>
    </row>
    <row r="10511" spans="1:10" s="6" customFormat="1" ht="15" customHeight="1" x14ac:dyDescent="0.3">
      <c r="A10511" s="3" t="s">
        <v>568</v>
      </c>
      <c r="B10511" s="3" t="s">
        <v>569</v>
      </c>
      <c r="C10511" s="3" t="s">
        <v>204</v>
      </c>
      <c r="D10511" s="3" t="s">
        <v>205</v>
      </c>
      <c r="E10511" s="4">
        <v>42</v>
      </c>
      <c r="F10511" s="4">
        <v>13</v>
      </c>
      <c r="G10511" s="3" t="s">
        <v>1302</v>
      </c>
      <c r="H10511" s="3" t="s">
        <v>956</v>
      </c>
      <c r="I10511" s="3" t="s">
        <v>37722</v>
      </c>
      <c r="J10511" s="3">
        <v>30850646</v>
      </c>
    </row>
    <row r="10512" spans="1:10" s="6" customFormat="1" ht="15" customHeight="1" x14ac:dyDescent="0.3">
      <c r="A10512" s="3" t="s">
        <v>568</v>
      </c>
      <c r="B10512" s="3" t="s">
        <v>569</v>
      </c>
      <c r="C10512" s="3" t="s">
        <v>272</v>
      </c>
      <c r="D10512" s="3" t="s">
        <v>273</v>
      </c>
      <c r="E10512" s="4">
        <v>42</v>
      </c>
      <c r="F10512" s="4">
        <v>18</v>
      </c>
      <c r="G10512" s="3" t="s">
        <v>1302</v>
      </c>
      <c r="H10512" s="3" t="s">
        <v>1009</v>
      </c>
      <c r="I10512" s="3" t="s">
        <v>37722</v>
      </c>
      <c r="J10512" s="3">
        <v>30850646</v>
      </c>
    </row>
    <row r="10513" spans="1:10" s="6" customFormat="1" ht="15" customHeight="1" x14ac:dyDescent="0.3">
      <c r="A10513" s="3" t="s">
        <v>568</v>
      </c>
      <c r="B10513" s="3" t="s">
        <v>569</v>
      </c>
      <c r="C10513" s="3" t="s">
        <v>272</v>
      </c>
      <c r="D10513" s="3" t="s">
        <v>273</v>
      </c>
      <c r="E10513" s="4">
        <v>42</v>
      </c>
      <c r="F10513" s="4">
        <v>18</v>
      </c>
      <c r="G10513" s="3" t="s">
        <v>1302</v>
      </c>
      <c r="H10513" s="3" t="s">
        <v>1009</v>
      </c>
      <c r="I10513" s="3" t="s">
        <v>37722</v>
      </c>
      <c r="J10513" s="3">
        <v>27910127</v>
      </c>
    </row>
    <row r="10514" spans="1:10" s="6" customFormat="1" ht="15" customHeight="1" x14ac:dyDescent="0.3">
      <c r="A10514" s="3" t="s">
        <v>568</v>
      </c>
      <c r="B10514" s="3" t="s">
        <v>569</v>
      </c>
      <c r="C10514" s="3" t="s">
        <v>366</v>
      </c>
      <c r="D10514" s="3" t="s">
        <v>367</v>
      </c>
      <c r="E10514" s="4">
        <v>42</v>
      </c>
      <c r="F10514" s="4">
        <v>25</v>
      </c>
      <c r="G10514" s="3" t="s">
        <v>1302</v>
      </c>
      <c r="H10514" s="3" t="s">
        <v>1110</v>
      </c>
      <c r="I10514" s="3" t="s">
        <v>37722</v>
      </c>
      <c r="J10514" s="3">
        <v>27910127</v>
      </c>
    </row>
    <row r="10515" spans="1:10" s="6" customFormat="1" ht="15" customHeight="1" x14ac:dyDescent="0.3">
      <c r="A10515" s="3" t="s">
        <v>568</v>
      </c>
      <c r="B10515" s="3" t="s">
        <v>569</v>
      </c>
      <c r="C10515" s="3" t="s">
        <v>440</v>
      </c>
      <c r="D10515" s="3" t="s">
        <v>441</v>
      </c>
      <c r="E10515" s="4">
        <v>42</v>
      </c>
      <c r="F10515" s="4">
        <v>31</v>
      </c>
      <c r="G10515" s="3" t="s">
        <v>1302</v>
      </c>
      <c r="H10515" s="3" t="s">
        <v>1199</v>
      </c>
      <c r="I10515" s="3" t="s">
        <v>37722</v>
      </c>
      <c r="J10515" s="3">
        <v>27910127</v>
      </c>
    </row>
    <row r="10516" spans="1:10" s="6" customFormat="1" ht="15" customHeight="1" x14ac:dyDescent="0.3">
      <c r="A10516" s="3" t="s">
        <v>568</v>
      </c>
      <c r="B10516" s="3" t="s">
        <v>569</v>
      </c>
      <c r="C10516" s="3" t="s">
        <v>448</v>
      </c>
      <c r="D10516" s="3" t="s">
        <v>449</v>
      </c>
      <c r="E10516" s="4">
        <v>42</v>
      </c>
      <c r="F10516" s="4">
        <v>32</v>
      </c>
      <c r="G10516" s="3" t="s">
        <v>1302</v>
      </c>
      <c r="H10516" s="3" t="s">
        <v>1201</v>
      </c>
      <c r="I10516" s="3" t="s">
        <v>37722</v>
      </c>
      <c r="J10516" s="3">
        <v>27910127</v>
      </c>
    </row>
    <row r="10517" spans="1:10" s="6" customFormat="1" ht="15" customHeight="1" x14ac:dyDescent="0.3">
      <c r="A10517" s="3" t="s">
        <v>568</v>
      </c>
      <c r="B10517" s="3" t="s">
        <v>569</v>
      </c>
      <c r="C10517" s="3" t="s">
        <v>593</v>
      </c>
      <c r="D10517" s="3" t="s">
        <v>594</v>
      </c>
      <c r="E10517" s="4">
        <v>42</v>
      </c>
      <c r="F10517" s="4">
        <v>44</v>
      </c>
      <c r="G10517" s="3" t="s">
        <v>1302</v>
      </c>
      <c r="H10517" s="3" t="s">
        <v>1333</v>
      </c>
      <c r="I10517" s="3" t="s">
        <v>37722</v>
      </c>
      <c r="J10517" s="3">
        <v>27910127</v>
      </c>
    </row>
    <row r="10518" spans="1:10" s="6" customFormat="1" ht="15" customHeight="1" x14ac:dyDescent="0.3">
      <c r="A10518" s="3" t="s">
        <v>568</v>
      </c>
      <c r="B10518" s="3" t="s">
        <v>569</v>
      </c>
      <c r="C10518" s="3" t="s">
        <v>86</v>
      </c>
      <c r="D10518" s="3" t="s">
        <v>87</v>
      </c>
      <c r="E10518" s="4">
        <v>42</v>
      </c>
      <c r="F10518" s="4">
        <v>5</v>
      </c>
      <c r="G10518" s="3" t="s">
        <v>1302</v>
      </c>
      <c r="H10518" s="3" t="s">
        <v>731</v>
      </c>
      <c r="I10518" s="3" t="s">
        <v>37722</v>
      </c>
      <c r="J10518" s="3">
        <v>24470406</v>
      </c>
    </row>
    <row r="10519" spans="1:10" s="6" customFormat="1" ht="15" customHeight="1" x14ac:dyDescent="0.3">
      <c r="A10519" s="3" t="s">
        <v>568</v>
      </c>
      <c r="B10519" s="3" t="s">
        <v>569</v>
      </c>
      <c r="C10519" s="3" t="s">
        <v>128</v>
      </c>
      <c r="D10519" s="3" t="s">
        <v>129</v>
      </c>
      <c r="E10519" s="4">
        <v>42</v>
      </c>
      <c r="F10519" s="4">
        <v>8</v>
      </c>
      <c r="G10519" s="3" t="s">
        <v>1302</v>
      </c>
      <c r="H10519" s="3" t="s">
        <v>803</v>
      </c>
      <c r="I10519" s="3" t="s">
        <v>37722</v>
      </c>
      <c r="J10519" s="3">
        <v>24470406</v>
      </c>
    </row>
    <row r="10520" spans="1:10" s="6" customFormat="1" ht="15" customHeight="1" x14ac:dyDescent="0.3">
      <c r="A10520" s="3" t="s">
        <v>568</v>
      </c>
      <c r="B10520" s="3" t="s">
        <v>569</v>
      </c>
      <c r="C10520" s="3" t="s">
        <v>272</v>
      </c>
      <c r="D10520" s="3" t="s">
        <v>273</v>
      </c>
      <c r="E10520" s="4">
        <v>42</v>
      </c>
      <c r="F10520" s="4">
        <v>18</v>
      </c>
      <c r="G10520" s="3" t="s">
        <v>1302</v>
      </c>
      <c r="H10520" s="3" t="s">
        <v>1009</v>
      </c>
      <c r="I10520" s="3" t="s">
        <v>37722</v>
      </c>
      <c r="J10520" s="3">
        <v>24470406</v>
      </c>
    </row>
    <row r="10521" spans="1:10" s="6" customFormat="1" ht="15" customHeight="1" x14ac:dyDescent="0.3">
      <c r="A10521" s="3" t="s">
        <v>568</v>
      </c>
      <c r="B10521" s="3" t="s">
        <v>569</v>
      </c>
      <c r="C10521" s="3" t="s">
        <v>86</v>
      </c>
      <c r="D10521" s="3" t="s">
        <v>87</v>
      </c>
      <c r="E10521" s="4">
        <v>42</v>
      </c>
      <c r="F10521" s="4">
        <v>5</v>
      </c>
      <c r="G10521" s="3" t="s">
        <v>1302</v>
      </c>
      <c r="H10521" s="3" t="s">
        <v>731</v>
      </c>
      <c r="I10521" s="3" t="s">
        <v>37722</v>
      </c>
      <c r="J10521" s="3">
        <v>24400977</v>
      </c>
    </row>
    <row r="10522" spans="1:10" s="6" customFormat="1" ht="15" customHeight="1" x14ac:dyDescent="0.3">
      <c r="A10522" s="3" t="s">
        <v>568</v>
      </c>
      <c r="B10522" s="3" t="s">
        <v>569</v>
      </c>
      <c r="C10522" s="3" t="s">
        <v>204</v>
      </c>
      <c r="D10522" s="3" t="s">
        <v>205</v>
      </c>
      <c r="E10522" s="4">
        <v>42</v>
      </c>
      <c r="F10522" s="4">
        <v>13</v>
      </c>
      <c r="G10522" s="3" t="s">
        <v>1302</v>
      </c>
      <c r="H10522" s="3" t="s">
        <v>956</v>
      </c>
      <c r="I10522" s="3" t="s">
        <v>37722</v>
      </c>
      <c r="J10522" s="3">
        <v>32652611</v>
      </c>
    </row>
    <row r="10523" spans="1:10" s="6" customFormat="1" ht="15" customHeight="1" x14ac:dyDescent="0.3">
      <c r="A10523" s="3" t="s">
        <v>568</v>
      </c>
      <c r="B10523" s="3" t="s">
        <v>569</v>
      </c>
      <c r="C10523" s="3" t="s">
        <v>128</v>
      </c>
      <c r="D10523" s="3" t="s">
        <v>129</v>
      </c>
      <c r="E10523" s="4">
        <v>42</v>
      </c>
      <c r="F10523" s="4">
        <v>8</v>
      </c>
      <c r="G10523" s="3" t="s">
        <v>1302</v>
      </c>
      <c r="H10523" s="3" t="s">
        <v>803</v>
      </c>
      <c r="I10523" s="3" t="s">
        <v>37722</v>
      </c>
      <c r="J10523" s="3">
        <v>24400977</v>
      </c>
    </row>
    <row r="10524" spans="1:10" s="6" customFormat="1" ht="15" customHeight="1" x14ac:dyDescent="0.3">
      <c r="A10524" s="3" t="s">
        <v>568</v>
      </c>
      <c r="B10524" s="3" t="s">
        <v>569</v>
      </c>
      <c r="C10524" s="3" t="s">
        <v>86</v>
      </c>
      <c r="D10524" s="3" t="s">
        <v>87</v>
      </c>
      <c r="E10524" s="4">
        <v>42</v>
      </c>
      <c r="F10524" s="4">
        <v>5</v>
      </c>
      <c r="G10524" s="3" t="s">
        <v>1302</v>
      </c>
      <c r="H10524" s="3" t="s">
        <v>731</v>
      </c>
      <c r="I10524" s="3" t="s">
        <v>37722</v>
      </c>
      <c r="J10524" s="3">
        <v>23311587</v>
      </c>
    </row>
    <row r="10525" spans="1:10" s="6" customFormat="1" ht="15" customHeight="1" x14ac:dyDescent="0.3">
      <c r="A10525" s="3" t="s">
        <v>568</v>
      </c>
      <c r="B10525" s="3" t="s">
        <v>569</v>
      </c>
      <c r="C10525" s="3" t="s">
        <v>128</v>
      </c>
      <c r="D10525" s="3" t="s">
        <v>129</v>
      </c>
      <c r="E10525" s="4">
        <v>42</v>
      </c>
      <c r="F10525" s="4">
        <v>8</v>
      </c>
      <c r="G10525" s="3" t="s">
        <v>1302</v>
      </c>
      <c r="H10525" s="3" t="s">
        <v>803</v>
      </c>
      <c r="I10525" s="3" t="s">
        <v>37722</v>
      </c>
      <c r="J10525" s="3">
        <v>23311587</v>
      </c>
    </row>
    <row r="10526" spans="1:10" s="6" customFormat="1" ht="15" customHeight="1" x14ac:dyDescent="0.3">
      <c r="A10526" s="3" t="s">
        <v>568</v>
      </c>
      <c r="B10526" s="3" t="s">
        <v>569</v>
      </c>
      <c r="C10526" s="3" t="s">
        <v>272</v>
      </c>
      <c r="D10526" s="3" t="s">
        <v>273</v>
      </c>
      <c r="E10526" s="4">
        <v>42</v>
      </c>
      <c r="F10526" s="4">
        <v>18</v>
      </c>
      <c r="G10526" s="3" t="s">
        <v>1302</v>
      </c>
      <c r="H10526" s="3" t="s">
        <v>1009</v>
      </c>
      <c r="I10526" s="3" t="s">
        <v>37722</v>
      </c>
      <c r="J10526" s="3">
        <v>23311587</v>
      </c>
    </row>
    <row r="10527" spans="1:10" s="6" customFormat="1" ht="15" customHeight="1" x14ac:dyDescent="0.3">
      <c r="A10527" s="3" t="s">
        <v>568</v>
      </c>
      <c r="B10527" s="3" t="s">
        <v>569</v>
      </c>
      <c r="C10527" s="3" t="s">
        <v>128</v>
      </c>
      <c r="D10527" s="3" t="s">
        <v>129</v>
      </c>
      <c r="E10527" s="4">
        <v>42</v>
      </c>
      <c r="F10527" s="4">
        <v>8</v>
      </c>
      <c r="G10527" s="3" t="s">
        <v>1302</v>
      </c>
      <c r="H10527" s="3" t="s">
        <v>803</v>
      </c>
      <c r="I10527" s="3" t="s">
        <v>37722</v>
      </c>
      <c r="J10527" s="3">
        <v>21734714</v>
      </c>
    </row>
    <row r="10528" spans="1:10" s="6" customFormat="1" ht="15" customHeight="1" x14ac:dyDescent="0.3">
      <c r="A10528" s="3" t="s">
        <v>568</v>
      </c>
      <c r="B10528" s="3" t="s">
        <v>569</v>
      </c>
      <c r="C10528" s="3" t="s">
        <v>272</v>
      </c>
      <c r="D10528" s="3" t="s">
        <v>273</v>
      </c>
      <c r="E10528" s="4">
        <v>42</v>
      </c>
      <c r="F10528" s="4">
        <v>18</v>
      </c>
      <c r="G10528" s="3" t="s">
        <v>1302</v>
      </c>
      <c r="H10528" s="3" t="s">
        <v>1009</v>
      </c>
      <c r="I10528" s="3" t="s">
        <v>37722</v>
      </c>
      <c r="J10528" s="3">
        <v>21734714</v>
      </c>
    </row>
    <row r="10529" spans="1:10" s="6" customFormat="1" ht="15" customHeight="1" x14ac:dyDescent="0.3">
      <c r="A10529" s="3" t="s">
        <v>568</v>
      </c>
      <c r="B10529" s="3" t="s">
        <v>569</v>
      </c>
      <c r="C10529" s="3" t="s">
        <v>337</v>
      </c>
      <c r="D10529" s="3" t="s">
        <v>338</v>
      </c>
      <c r="E10529" s="4">
        <v>42</v>
      </c>
      <c r="F10529" s="4">
        <v>23</v>
      </c>
      <c r="G10529" s="3" t="s">
        <v>1302</v>
      </c>
      <c r="H10529" s="3" t="s">
        <v>1068</v>
      </c>
      <c r="I10529" s="3" t="s">
        <v>37722</v>
      </c>
      <c r="J10529" s="3">
        <v>19273538</v>
      </c>
    </row>
    <row r="10530" spans="1:10" s="6" customFormat="1" ht="15" customHeight="1" x14ac:dyDescent="0.3">
      <c r="A10530" s="3" t="s">
        <v>568</v>
      </c>
      <c r="B10530" s="3" t="s">
        <v>569</v>
      </c>
      <c r="C10530" s="3" t="s">
        <v>112</v>
      </c>
      <c r="D10530" s="3" t="s">
        <v>113</v>
      </c>
      <c r="E10530" s="4">
        <v>42</v>
      </c>
      <c r="F10530" s="4">
        <v>7</v>
      </c>
      <c r="G10530" s="3" t="s">
        <v>1302</v>
      </c>
      <c r="H10530" s="3" t="s">
        <v>749</v>
      </c>
      <c r="I10530" s="3" t="s">
        <v>37722</v>
      </c>
      <c r="J10530" s="3">
        <v>7999621</v>
      </c>
    </row>
    <row r="10531" spans="1:10" s="6" customFormat="1" ht="15" customHeight="1" x14ac:dyDescent="0.3">
      <c r="A10531" s="3" t="s">
        <v>568</v>
      </c>
      <c r="B10531" s="3" t="s">
        <v>569</v>
      </c>
      <c r="C10531" s="3" t="s">
        <v>337</v>
      </c>
      <c r="D10531" s="3" t="s">
        <v>338</v>
      </c>
      <c r="E10531" s="4">
        <v>42</v>
      </c>
      <c r="F10531" s="4">
        <v>23</v>
      </c>
      <c r="G10531" s="3" t="s">
        <v>1302</v>
      </c>
      <c r="H10531" s="3" t="s">
        <v>1068</v>
      </c>
      <c r="I10531" s="3" t="s">
        <v>37722</v>
      </c>
      <c r="J10531" s="3">
        <v>7999621</v>
      </c>
    </row>
    <row r="10532" spans="1:10" s="6" customFormat="1" ht="15" customHeight="1" x14ac:dyDescent="0.3">
      <c r="A10532" s="3" t="s">
        <v>568</v>
      </c>
      <c r="B10532" s="3" t="s">
        <v>569</v>
      </c>
      <c r="C10532" s="3" t="s">
        <v>337</v>
      </c>
      <c r="D10532" s="3" t="s">
        <v>338</v>
      </c>
      <c r="E10532" s="4">
        <v>42</v>
      </c>
      <c r="F10532" s="4">
        <v>23</v>
      </c>
      <c r="G10532" s="3" t="s">
        <v>1302</v>
      </c>
      <c r="H10532" s="3" t="s">
        <v>1068</v>
      </c>
      <c r="I10532" s="3" t="s">
        <v>37722</v>
      </c>
      <c r="J10532" s="3">
        <v>2597635</v>
      </c>
    </row>
    <row r="10533" spans="1:10" s="6" customFormat="1" ht="15" customHeight="1" x14ac:dyDescent="0.3">
      <c r="A10533" s="3" t="s">
        <v>42</v>
      </c>
      <c r="B10533" s="3" t="s">
        <v>43</v>
      </c>
      <c r="C10533" s="3" t="s">
        <v>97</v>
      </c>
      <c r="D10533" s="3" t="s">
        <v>98</v>
      </c>
      <c r="E10533" s="4">
        <v>2</v>
      </c>
      <c r="F10533" s="4">
        <v>6</v>
      </c>
      <c r="G10533" s="3" t="s">
        <v>686</v>
      </c>
      <c r="H10533" s="3" t="s">
        <v>742</v>
      </c>
      <c r="I10533" s="3" t="s">
        <v>37722</v>
      </c>
      <c r="J10533" s="3">
        <v>33550675</v>
      </c>
    </row>
    <row r="10534" spans="1:10" s="6" customFormat="1" ht="15" customHeight="1" x14ac:dyDescent="0.3">
      <c r="A10534" s="3" t="s">
        <v>42</v>
      </c>
      <c r="B10534" s="3" t="s">
        <v>43</v>
      </c>
      <c r="C10534" s="3" t="s">
        <v>57</v>
      </c>
      <c r="D10534" s="3" t="s">
        <v>58</v>
      </c>
      <c r="E10534" s="4">
        <v>2</v>
      </c>
      <c r="F10534" s="4">
        <v>3</v>
      </c>
      <c r="G10534" s="3" t="s">
        <v>686</v>
      </c>
      <c r="H10534" s="3" t="s">
        <v>705</v>
      </c>
      <c r="I10534" s="3" t="s">
        <v>37722</v>
      </c>
      <c r="J10534" s="3">
        <v>33752263</v>
      </c>
    </row>
    <row r="10535" spans="1:10" s="6" customFormat="1" ht="15" customHeight="1" x14ac:dyDescent="0.3">
      <c r="A10535" s="3" t="s">
        <v>42</v>
      </c>
      <c r="B10535" s="3" t="s">
        <v>43</v>
      </c>
      <c r="C10535" s="3" t="s">
        <v>97</v>
      </c>
      <c r="D10535" s="3" t="s">
        <v>98</v>
      </c>
      <c r="E10535" s="4">
        <v>2</v>
      </c>
      <c r="F10535" s="4">
        <v>6</v>
      </c>
      <c r="G10535" s="3" t="s">
        <v>686</v>
      </c>
      <c r="H10535" s="3" t="s">
        <v>742</v>
      </c>
      <c r="I10535" s="3" t="s">
        <v>37722</v>
      </c>
      <c r="J10535" s="3">
        <v>33545739</v>
      </c>
    </row>
    <row r="10536" spans="1:10" s="6" customFormat="1" ht="15" customHeight="1" x14ac:dyDescent="0.3">
      <c r="A10536" s="3" t="s">
        <v>42</v>
      </c>
      <c r="B10536" s="3" t="s">
        <v>43</v>
      </c>
      <c r="C10536" s="3" t="s">
        <v>204</v>
      </c>
      <c r="D10536" s="3" t="s">
        <v>205</v>
      </c>
      <c r="E10536" s="4">
        <v>2</v>
      </c>
      <c r="F10536" s="4">
        <v>13</v>
      </c>
      <c r="G10536" s="3" t="s">
        <v>686</v>
      </c>
      <c r="H10536" s="3" t="s">
        <v>956</v>
      </c>
      <c r="I10536" s="3" t="s">
        <v>37722</v>
      </c>
      <c r="J10536" s="3">
        <v>31168818</v>
      </c>
    </row>
    <row r="10537" spans="1:10" s="6" customFormat="1" ht="15" customHeight="1" x14ac:dyDescent="0.3">
      <c r="A10537" s="3" t="s">
        <v>568</v>
      </c>
      <c r="B10537" s="3" t="s">
        <v>569</v>
      </c>
      <c r="C10537" s="3" t="s">
        <v>272</v>
      </c>
      <c r="D10537" s="3" t="s">
        <v>273</v>
      </c>
      <c r="E10537" s="4">
        <v>42</v>
      </c>
      <c r="F10537" s="4">
        <v>18</v>
      </c>
      <c r="G10537" s="3" t="s">
        <v>1302</v>
      </c>
      <c r="H10537" s="3" t="s">
        <v>1009</v>
      </c>
      <c r="I10537" s="3" t="s">
        <v>37722</v>
      </c>
      <c r="J10537" s="3">
        <v>24400977</v>
      </c>
    </row>
    <row r="10538" spans="1:10" s="6" customFormat="1" ht="15" customHeight="1" x14ac:dyDescent="0.3">
      <c r="A10538" s="3" t="s">
        <v>246</v>
      </c>
      <c r="B10538" s="3" t="s">
        <v>247</v>
      </c>
      <c r="C10538" s="3" t="s">
        <v>440</v>
      </c>
      <c r="D10538" s="3" t="s">
        <v>441</v>
      </c>
      <c r="E10538" s="4">
        <v>16</v>
      </c>
      <c r="F10538" s="4">
        <v>31</v>
      </c>
      <c r="G10538" s="3" t="s">
        <v>989</v>
      </c>
      <c r="H10538" s="3" t="s">
        <v>1199</v>
      </c>
      <c r="I10538" s="3" t="s">
        <v>37722</v>
      </c>
      <c r="J10538" s="3">
        <v>32282055</v>
      </c>
    </row>
    <row r="10539" spans="1:10" s="6" customFormat="1" ht="15" customHeight="1" x14ac:dyDescent="0.3">
      <c r="A10539" s="3" t="s">
        <v>568</v>
      </c>
      <c r="B10539" s="3" t="s">
        <v>569</v>
      </c>
      <c r="C10539" s="3" t="s">
        <v>158</v>
      </c>
      <c r="D10539" s="3" t="s">
        <v>159</v>
      </c>
      <c r="E10539" s="4">
        <v>42</v>
      </c>
      <c r="F10539" s="4">
        <v>10</v>
      </c>
      <c r="G10539" s="3" t="s">
        <v>1302</v>
      </c>
      <c r="H10539" s="3" t="s">
        <v>854</v>
      </c>
      <c r="I10539" s="3" t="s">
        <v>37722</v>
      </c>
      <c r="J10539" s="3">
        <v>32652611</v>
      </c>
    </row>
    <row r="10540" spans="1:10" s="6" customFormat="1" ht="15" customHeight="1" x14ac:dyDescent="0.3">
      <c r="A10540" s="3" t="s">
        <v>42</v>
      </c>
      <c r="B10540" s="3" t="s">
        <v>43</v>
      </c>
      <c r="C10540" s="3" t="s">
        <v>57</v>
      </c>
      <c r="D10540" s="3" t="s">
        <v>58</v>
      </c>
      <c r="E10540" s="4">
        <v>2</v>
      </c>
      <c r="F10540" s="4">
        <v>3</v>
      </c>
      <c r="G10540" s="3" t="s">
        <v>686</v>
      </c>
      <c r="H10540" s="3" t="s">
        <v>705</v>
      </c>
      <c r="I10540" s="3" t="s">
        <v>37722</v>
      </c>
      <c r="J10540" s="3">
        <v>33587756</v>
      </c>
    </row>
    <row r="10541" spans="1:10" s="6" customFormat="1" ht="15" customHeight="1" x14ac:dyDescent="0.3">
      <c r="A10541" s="3" t="s">
        <v>128</v>
      </c>
      <c r="B10541" s="3" t="s">
        <v>129</v>
      </c>
      <c r="C10541" s="3" t="s">
        <v>86</v>
      </c>
      <c r="D10541" s="3" t="s">
        <v>87</v>
      </c>
      <c r="E10541" s="4">
        <v>8</v>
      </c>
      <c r="F10541" s="4">
        <v>5</v>
      </c>
      <c r="G10541" s="3" t="s">
        <v>803</v>
      </c>
      <c r="H10541" s="3" t="s">
        <v>731</v>
      </c>
      <c r="I10541" s="3" t="s">
        <v>37722</v>
      </c>
      <c r="J10541" s="3">
        <v>33829489</v>
      </c>
    </row>
    <row r="10542" spans="1:10" s="6" customFormat="1" ht="15" customHeight="1" x14ac:dyDescent="0.3">
      <c r="A10542" s="3" t="s">
        <v>128</v>
      </c>
      <c r="B10542" s="3" t="s">
        <v>129</v>
      </c>
      <c r="C10542" s="3" t="s">
        <v>272</v>
      </c>
      <c r="D10542" s="3" t="s">
        <v>273</v>
      </c>
      <c r="E10542" s="4">
        <v>8</v>
      </c>
      <c r="F10542" s="4">
        <v>18</v>
      </c>
      <c r="G10542" s="3" t="s">
        <v>803</v>
      </c>
      <c r="H10542" s="3" t="s">
        <v>1009</v>
      </c>
      <c r="I10542" s="3" t="s">
        <v>37722</v>
      </c>
      <c r="J10542" s="3">
        <v>34767815</v>
      </c>
    </row>
    <row r="10543" spans="1:10" s="6" customFormat="1" ht="15" customHeight="1" x14ac:dyDescent="0.3">
      <c r="A10543" s="3" t="s">
        <v>128</v>
      </c>
      <c r="B10543" s="3" t="s">
        <v>129</v>
      </c>
      <c r="C10543" s="3" t="s">
        <v>86</v>
      </c>
      <c r="D10543" s="3" t="s">
        <v>87</v>
      </c>
      <c r="E10543" s="4">
        <v>8</v>
      </c>
      <c r="F10543" s="4">
        <v>5</v>
      </c>
      <c r="G10543" s="3" t="s">
        <v>803</v>
      </c>
      <c r="H10543" s="3" t="s">
        <v>731</v>
      </c>
      <c r="I10543" s="3" t="s">
        <v>37722</v>
      </c>
      <c r="J10543" s="3">
        <v>34767815</v>
      </c>
    </row>
    <row r="10544" spans="1:10" s="6" customFormat="1" ht="15" customHeight="1" x14ac:dyDescent="0.3">
      <c r="A10544" s="3" t="s">
        <v>128</v>
      </c>
      <c r="B10544" s="3" t="s">
        <v>129</v>
      </c>
      <c r="C10544" s="3" t="s">
        <v>25</v>
      </c>
      <c r="D10544" s="3" t="s">
        <v>26</v>
      </c>
      <c r="E10544" s="4">
        <v>8</v>
      </c>
      <c r="F10544" s="4">
        <v>1</v>
      </c>
      <c r="G10544" s="3" t="s">
        <v>803</v>
      </c>
      <c r="H10544" s="3" t="s">
        <v>623</v>
      </c>
      <c r="I10544" s="3" t="s">
        <v>37722</v>
      </c>
      <c r="J10544" s="3">
        <v>34767815</v>
      </c>
    </row>
    <row r="10545" spans="1:10" s="6" customFormat="1" ht="15" customHeight="1" x14ac:dyDescent="0.3">
      <c r="A10545" s="3" t="s">
        <v>128</v>
      </c>
      <c r="B10545" s="3" t="s">
        <v>129</v>
      </c>
      <c r="C10545" s="3" t="s">
        <v>272</v>
      </c>
      <c r="D10545" s="3" t="s">
        <v>273</v>
      </c>
      <c r="E10545" s="4">
        <v>8</v>
      </c>
      <c r="F10545" s="4">
        <v>18</v>
      </c>
      <c r="G10545" s="3" t="s">
        <v>803</v>
      </c>
      <c r="H10545" s="3" t="s">
        <v>1009</v>
      </c>
      <c r="I10545" s="3" t="s">
        <v>37722</v>
      </c>
      <c r="J10545" s="3">
        <v>35568077</v>
      </c>
    </row>
    <row r="10546" spans="1:10" s="6" customFormat="1" ht="15" customHeight="1" x14ac:dyDescent="0.3">
      <c r="A10546" s="3" t="s">
        <v>128</v>
      </c>
      <c r="B10546" s="3" t="s">
        <v>129</v>
      </c>
      <c r="C10546" s="3" t="s">
        <v>260</v>
      </c>
      <c r="D10546" s="3" t="s">
        <v>261</v>
      </c>
      <c r="E10546" s="4">
        <v>8</v>
      </c>
      <c r="F10546" s="4">
        <v>17</v>
      </c>
      <c r="G10546" s="3" t="s">
        <v>803</v>
      </c>
      <c r="H10546" s="3" t="s">
        <v>1005</v>
      </c>
      <c r="I10546" s="3" t="s">
        <v>37722</v>
      </c>
      <c r="J10546" s="3">
        <v>35568077</v>
      </c>
    </row>
    <row r="10547" spans="1:10" s="6" customFormat="1" ht="15" customHeight="1" x14ac:dyDescent="0.3">
      <c r="A10547" s="3" t="s">
        <v>128</v>
      </c>
      <c r="B10547" s="3" t="s">
        <v>129</v>
      </c>
      <c r="C10547" s="3" t="s">
        <v>86</v>
      </c>
      <c r="D10547" s="3" t="s">
        <v>87</v>
      </c>
      <c r="E10547" s="4">
        <v>8</v>
      </c>
      <c r="F10547" s="4">
        <v>5</v>
      </c>
      <c r="G10547" s="3" t="s">
        <v>803</v>
      </c>
      <c r="H10547" s="3" t="s">
        <v>731</v>
      </c>
      <c r="I10547" s="3" t="s">
        <v>37722</v>
      </c>
      <c r="J10547" s="3">
        <v>35568077</v>
      </c>
    </row>
    <row r="10548" spans="1:10" s="6" customFormat="1" ht="15" customHeight="1" x14ac:dyDescent="0.3">
      <c r="A10548" s="3" t="s">
        <v>128</v>
      </c>
      <c r="B10548" s="3" t="s">
        <v>129</v>
      </c>
      <c r="C10548" s="3" t="s">
        <v>25</v>
      </c>
      <c r="D10548" s="3" t="s">
        <v>26</v>
      </c>
      <c r="E10548" s="4">
        <v>8</v>
      </c>
      <c r="F10548" s="4">
        <v>1</v>
      </c>
      <c r="G10548" s="3" t="s">
        <v>803</v>
      </c>
      <c r="H10548" s="3" t="s">
        <v>623</v>
      </c>
      <c r="I10548" s="3" t="s">
        <v>37722</v>
      </c>
      <c r="J10548" s="3">
        <v>35568077</v>
      </c>
    </row>
    <row r="10549" spans="1:10" s="6" customFormat="1" ht="15" customHeight="1" x14ac:dyDescent="0.3">
      <c r="A10549" s="3" t="s">
        <v>128</v>
      </c>
      <c r="B10549" s="3" t="s">
        <v>129</v>
      </c>
      <c r="C10549" s="3" t="s">
        <v>272</v>
      </c>
      <c r="D10549" s="3" t="s">
        <v>273</v>
      </c>
      <c r="E10549" s="4">
        <v>8</v>
      </c>
      <c r="F10549" s="4">
        <v>18</v>
      </c>
      <c r="G10549" s="3" t="s">
        <v>803</v>
      </c>
      <c r="H10549" s="3" t="s">
        <v>1009</v>
      </c>
      <c r="I10549" s="3" t="s">
        <v>37722</v>
      </c>
      <c r="J10549" s="3">
        <v>35791876</v>
      </c>
    </row>
    <row r="10550" spans="1:10" s="6" customFormat="1" ht="15" customHeight="1" x14ac:dyDescent="0.3">
      <c r="A10550" s="3" t="s">
        <v>128</v>
      </c>
      <c r="B10550" s="3" t="s">
        <v>129</v>
      </c>
      <c r="C10550" s="3" t="s">
        <v>219</v>
      </c>
      <c r="D10550" s="3" t="s">
        <v>220</v>
      </c>
      <c r="E10550" s="4">
        <v>8</v>
      </c>
      <c r="F10550" s="4">
        <v>14</v>
      </c>
      <c r="G10550" s="3" t="s">
        <v>803</v>
      </c>
      <c r="H10550" s="3" t="s">
        <v>977</v>
      </c>
      <c r="I10550" s="3" t="s">
        <v>37722</v>
      </c>
      <c r="J10550" s="3">
        <v>35791876</v>
      </c>
    </row>
    <row r="10551" spans="1:10" s="6" customFormat="1" ht="15" customHeight="1" x14ac:dyDescent="0.3">
      <c r="A10551" s="3" t="s">
        <v>128</v>
      </c>
      <c r="B10551" s="3" t="s">
        <v>129</v>
      </c>
      <c r="C10551" s="3" t="s">
        <v>86</v>
      </c>
      <c r="D10551" s="3" t="s">
        <v>87</v>
      </c>
      <c r="E10551" s="4">
        <v>8</v>
      </c>
      <c r="F10551" s="4">
        <v>5</v>
      </c>
      <c r="G10551" s="3" t="s">
        <v>803</v>
      </c>
      <c r="H10551" s="3" t="s">
        <v>731</v>
      </c>
      <c r="I10551" s="3" t="s">
        <v>37722</v>
      </c>
      <c r="J10551" s="3">
        <v>35791876</v>
      </c>
    </row>
    <row r="10552" spans="1:10" s="6" customFormat="1" ht="15" customHeight="1" x14ac:dyDescent="0.3">
      <c r="A10552" s="3" t="s">
        <v>128</v>
      </c>
      <c r="B10552" s="3" t="s">
        <v>129</v>
      </c>
      <c r="C10552" s="3" t="s">
        <v>25</v>
      </c>
      <c r="D10552" s="3" t="s">
        <v>26</v>
      </c>
      <c r="E10552" s="4">
        <v>8</v>
      </c>
      <c r="F10552" s="4">
        <v>1</v>
      </c>
      <c r="G10552" s="3" t="s">
        <v>803</v>
      </c>
      <c r="H10552" s="3" t="s">
        <v>623</v>
      </c>
      <c r="I10552" s="3" t="s">
        <v>37722</v>
      </c>
      <c r="J10552" s="3">
        <v>35791876</v>
      </c>
    </row>
    <row r="10553" spans="1:10" s="6" customFormat="1" ht="15" customHeight="1" x14ac:dyDescent="0.3">
      <c r="A10553" s="3" t="s">
        <v>128</v>
      </c>
      <c r="B10553" s="3" t="s">
        <v>129</v>
      </c>
      <c r="C10553" s="3" t="s">
        <v>366</v>
      </c>
      <c r="D10553" s="3" t="s">
        <v>367</v>
      </c>
      <c r="E10553" s="4">
        <v>8</v>
      </c>
      <c r="F10553" s="4">
        <v>25</v>
      </c>
      <c r="G10553" s="3" t="s">
        <v>803</v>
      </c>
      <c r="H10553" s="3" t="s">
        <v>1110</v>
      </c>
      <c r="I10553" s="3" t="s">
        <v>37722</v>
      </c>
      <c r="J10553" s="3">
        <v>36178145</v>
      </c>
    </row>
    <row r="10554" spans="1:10" s="6" customFormat="1" ht="15" customHeight="1" x14ac:dyDescent="0.3">
      <c r="A10554" s="3" t="s">
        <v>42</v>
      </c>
      <c r="B10554" s="3" t="s">
        <v>43</v>
      </c>
      <c r="C10554" s="3" t="s">
        <v>57</v>
      </c>
      <c r="D10554" s="3" t="s">
        <v>58</v>
      </c>
      <c r="E10554" s="4">
        <v>2</v>
      </c>
      <c r="F10554" s="4">
        <v>3</v>
      </c>
      <c r="G10554" s="3" t="s">
        <v>686</v>
      </c>
      <c r="H10554" s="3" t="s">
        <v>705</v>
      </c>
      <c r="I10554" s="3" t="s">
        <v>37722</v>
      </c>
      <c r="J10554" s="3">
        <v>33259122</v>
      </c>
    </row>
    <row r="10555" spans="1:10" s="6" customFormat="1" ht="15" customHeight="1" x14ac:dyDescent="0.3">
      <c r="A10555" s="3" t="s">
        <v>128</v>
      </c>
      <c r="B10555" s="3" t="s">
        <v>129</v>
      </c>
      <c r="C10555" s="3" t="s">
        <v>366</v>
      </c>
      <c r="D10555" s="3" t="s">
        <v>367</v>
      </c>
      <c r="E10555" s="4">
        <v>8</v>
      </c>
      <c r="F10555" s="4">
        <v>25</v>
      </c>
      <c r="G10555" s="3" t="s">
        <v>803</v>
      </c>
      <c r="H10555" s="3" t="s">
        <v>1110</v>
      </c>
      <c r="I10555" s="3" t="s">
        <v>37722</v>
      </c>
      <c r="J10555" s="3">
        <v>36763783</v>
      </c>
    </row>
    <row r="10556" spans="1:10" s="6" customFormat="1" ht="15" customHeight="1" x14ac:dyDescent="0.3">
      <c r="A10556" s="3" t="s">
        <v>128</v>
      </c>
      <c r="B10556" s="3" t="s">
        <v>129</v>
      </c>
      <c r="C10556" s="3" t="s">
        <v>86</v>
      </c>
      <c r="D10556" s="3" t="s">
        <v>87</v>
      </c>
      <c r="E10556" s="4">
        <v>8</v>
      </c>
      <c r="F10556" s="4">
        <v>5</v>
      </c>
      <c r="G10556" s="3" t="s">
        <v>803</v>
      </c>
      <c r="H10556" s="3" t="s">
        <v>731</v>
      </c>
      <c r="I10556" s="3" t="s">
        <v>37722</v>
      </c>
      <c r="J10556" s="3">
        <v>36763783</v>
      </c>
    </row>
    <row r="10557" spans="1:10" s="6" customFormat="1" ht="15" customHeight="1" x14ac:dyDescent="0.3">
      <c r="A10557" s="3" t="s">
        <v>42</v>
      </c>
      <c r="B10557" s="3" t="s">
        <v>43</v>
      </c>
      <c r="C10557" s="3" t="s">
        <v>57</v>
      </c>
      <c r="D10557" s="3" t="s">
        <v>58</v>
      </c>
      <c r="E10557" s="4">
        <v>2</v>
      </c>
      <c r="F10557" s="4">
        <v>3</v>
      </c>
      <c r="G10557" s="3" t="s">
        <v>686</v>
      </c>
      <c r="H10557" s="3" t="s">
        <v>705</v>
      </c>
      <c r="I10557" s="3" t="s">
        <v>37722</v>
      </c>
      <c r="J10557" s="3">
        <v>37746794</v>
      </c>
    </row>
    <row r="10558" spans="1:10" s="6" customFormat="1" ht="15" customHeight="1" x14ac:dyDescent="0.3">
      <c r="A10558" s="3" t="s">
        <v>581</v>
      </c>
      <c r="B10558" s="3" t="s">
        <v>582</v>
      </c>
      <c r="C10558" s="3" t="s">
        <v>322</v>
      </c>
      <c r="D10558" s="3" t="s">
        <v>323</v>
      </c>
      <c r="E10558" s="4">
        <v>43</v>
      </c>
      <c r="F10558" s="4">
        <v>22</v>
      </c>
      <c r="G10558" s="3" t="s">
        <v>1321</v>
      </c>
      <c r="H10558" s="3" t="s">
        <v>1065</v>
      </c>
      <c r="I10558" s="3" t="s">
        <v>37722</v>
      </c>
      <c r="J10558" s="3">
        <v>26308332</v>
      </c>
    </row>
    <row r="10559" spans="1:10" s="6" customFormat="1" ht="15" customHeight="1" x14ac:dyDescent="0.3">
      <c r="A10559" s="3" t="s">
        <v>581</v>
      </c>
      <c r="B10559" s="3" t="s">
        <v>582</v>
      </c>
      <c r="C10559" s="3" t="s">
        <v>158</v>
      </c>
      <c r="D10559" s="3" t="s">
        <v>159</v>
      </c>
      <c r="E10559" s="4">
        <v>43</v>
      </c>
      <c r="F10559" s="4">
        <v>10</v>
      </c>
      <c r="G10559" s="3" t="s">
        <v>1321</v>
      </c>
      <c r="H10559" s="3" t="s">
        <v>854</v>
      </c>
      <c r="I10559" s="3" t="s">
        <v>37722</v>
      </c>
      <c r="J10559" s="3">
        <v>33733454</v>
      </c>
    </row>
    <row r="10560" spans="1:10" s="6" customFormat="1" ht="15" customHeight="1" x14ac:dyDescent="0.3">
      <c r="A10560" s="3" t="s">
        <v>42</v>
      </c>
      <c r="B10560" s="3" t="s">
        <v>43</v>
      </c>
      <c r="C10560" s="3" t="s">
        <v>142</v>
      </c>
      <c r="D10560" s="3" t="s">
        <v>143</v>
      </c>
      <c r="E10560" s="4">
        <v>2</v>
      </c>
      <c r="F10560" s="4">
        <v>9</v>
      </c>
      <c r="G10560" s="3" t="s">
        <v>686</v>
      </c>
      <c r="H10560" s="3" t="s">
        <v>820</v>
      </c>
      <c r="I10560" s="3" t="s">
        <v>37722</v>
      </c>
      <c r="J10560" s="3">
        <v>37746794</v>
      </c>
    </row>
    <row r="10561" spans="1:10" s="6" customFormat="1" ht="15" customHeight="1" x14ac:dyDescent="0.3">
      <c r="A10561" s="3" t="s">
        <v>42</v>
      </c>
      <c r="B10561" s="3" t="s">
        <v>43</v>
      </c>
      <c r="C10561" s="3" t="s">
        <v>142</v>
      </c>
      <c r="D10561" s="3" t="s">
        <v>143</v>
      </c>
      <c r="E10561" s="4">
        <v>2</v>
      </c>
      <c r="F10561" s="4">
        <v>9</v>
      </c>
      <c r="G10561" s="3" t="s">
        <v>686</v>
      </c>
      <c r="H10561" s="3" t="s">
        <v>820</v>
      </c>
      <c r="I10561" s="3" t="s">
        <v>37722</v>
      </c>
      <c r="J10561" s="3">
        <v>36723913</v>
      </c>
    </row>
    <row r="10562" spans="1:10" s="6" customFormat="1" ht="15" customHeight="1" x14ac:dyDescent="0.3">
      <c r="A10562" s="3" t="s">
        <v>42</v>
      </c>
      <c r="B10562" s="3" t="s">
        <v>43</v>
      </c>
      <c r="C10562" s="3" t="s">
        <v>142</v>
      </c>
      <c r="D10562" s="3" t="s">
        <v>143</v>
      </c>
      <c r="E10562" s="4">
        <v>2</v>
      </c>
      <c r="F10562" s="4">
        <v>9</v>
      </c>
      <c r="G10562" s="3" t="s">
        <v>686</v>
      </c>
      <c r="H10562" s="3" t="s">
        <v>820</v>
      </c>
      <c r="I10562" s="3" t="s">
        <v>37722</v>
      </c>
      <c r="J10562" s="3">
        <v>37032446</v>
      </c>
    </row>
    <row r="10563" spans="1:10" s="6" customFormat="1" ht="15" customHeight="1" x14ac:dyDescent="0.3">
      <c r="A10563" s="3" t="s">
        <v>42</v>
      </c>
      <c r="B10563" s="3" t="s">
        <v>43</v>
      </c>
      <c r="C10563" s="3" t="s">
        <v>57</v>
      </c>
      <c r="D10563" s="3" t="s">
        <v>58</v>
      </c>
      <c r="E10563" s="4">
        <v>2</v>
      </c>
      <c r="F10563" s="4">
        <v>3</v>
      </c>
      <c r="G10563" s="3" t="s">
        <v>686</v>
      </c>
      <c r="H10563" s="3" t="s">
        <v>705</v>
      </c>
      <c r="I10563" s="3" t="s">
        <v>37722</v>
      </c>
      <c r="J10563" s="3">
        <v>37120724</v>
      </c>
    </row>
    <row r="10564" spans="1:10" s="6" customFormat="1" ht="15" customHeight="1" x14ac:dyDescent="0.3">
      <c r="A10564" s="3" t="s">
        <v>42</v>
      </c>
      <c r="B10564" s="3" t="s">
        <v>43</v>
      </c>
      <c r="C10564" s="3" t="s">
        <v>142</v>
      </c>
      <c r="D10564" s="3" t="s">
        <v>143</v>
      </c>
      <c r="E10564" s="4">
        <v>2</v>
      </c>
      <c r="F10564" s="4">
        <v>9</v>
      </c>
      <c r="G10564" s="3" t="s">
        <v>686</v>
      </c>
      <c r="H10564" s="3" t="s">
        <v>820</v>
      </c>
      <c r="I10564" s="3" t="s">
        <v>37722</v>
      </c>
      <c r="J10564" s="3">
        <v>37120724</v>
      </c>
    </row>
    <row r="10565" spans="1:10" s="6" customFormat="1" ht="15" customHeight="1" x14ac:dyDescent="0.3">
      <c r="A10565" s="3" t="s">
        <v>42</v>
      </c>
      <c r="B10565" s="3" t="s">
        <v>43</v>
      </c>
      <c r="C10565" s="3" t="s">
        <v>57</v>
      </c>
      <c r="D10565" s="3" t="s">
        <v>58</v>
      </c>
      <c r="E10565" s="4">
        <v>2</v>
      </c>
      <c r="F10565" s="4">
        <v>3</v>
      </c>
      <c r="G10565" s="3" t="s">
        <v>686</v>
      </c>
      <c r="H10565" s="3" t="s">
        <v>705</v>
      </c>
      <c r="I10565" s="3" t="s">
        <v>37722</v>
      </c>
      <c r="J10565" s="3">
        <v>36127813</v>
      </c>
    </row>
    <row r="10566" spans="1:10" s="6" customFormat="1" ht="15" customHeight="1" x14ac:dyDescent="0.3">
      <c r="A10566" s="3" t="s">
        <v>42</v>
      </c>
      <c r="B10566" s="3" t="s">
        <v>43</v>
      </c>
      <c r="C10566" s="3" t="s">
        <v>97</v>
      </c>
      <c r="D10566" s="3" t="s">
        <v>98</v>
      </c>
      <c r="E10566" s="4">
        <v>2</v>
      </c>
      <c r="F10566" s="4">
        <v>6</v>
      </c>
      <c r="G10566" s="3" t="s">
        <v>686</v>
      </c>
      <c r="H10566" s="3" t="s">
        <v>742</v>
      </c>
      <c r="I10566" s="3" t="s">
        <v>37722</v>
      </c>
      <c r="J10566" s="3">
        <v>36373988</v>
      </c>
    </row>
    <row r="10567" spans="1:10" s="6" customFormat="1" ht="15" customHeight="1" x14ac:dyDescent="0.3">
      <c r="A10567" s="3" t="s">
        <v>42</v>
      </c>
      <c r="B10567" s="3" t="s">
        <v>43</v>
      </c>
      <c r="C10567" s="3" t="s">
        <v>57</v>
      </c>
      <c r="D10567" s="3" t="s">
        <v>58</v>
      </c>
      <c r="E10567" s="4">
        <v>2</v>
      </c>
      <c r="F10567" s="4">
        <v>3</v>
      </c>
      <c r="G10567" s="3" t="s">
        <v>686</v>
      </c>
      <c r="H10567" s="3" t="s">
        <v>705</v>
      </c>
      <c r="I10567" s="3" t="s">
        <v>37722</v>
      </c>
      <c r="J10567" s="3">
        <v>35235817</v>
      </c>
    </row>
    <row r="10568" spans="1:10" s="6" customFormat="1" ht="15" customHeight="1" x14ac:dyDescent="0.3">
      <c r="A10568" s="3" t="s">
        <v>42</v>
      </c>
      <c r="B10568" s="3" t="s">
        <v>43</v>
      </c>
      <c r="C10568" s="3" t="s">
        <v>158</v>
      </c>
      <c r="D10568" s="3" t="s">
        <v>159</v>
      </c>
      <c r="E10568" s="4">
        <v>2</v>
      </c>
      <c r="F10568" s="4">
        <v>10</v>
      </c>
      <c r="G10568" s="3" t="s">
        <v>686</v>
      </c>
      <c r="H10568" s="3" t="s">
        <v>854</v>
      </c>
      <c r="I10568" s="3" t="s">
        <v>37722</v>
      </c>
      <c r="J10568" s="3">
        <v>34276083</v>
      </c>
    </row>
    <row r="10569" spans="1:10" s="6" customFormat="1" ht="15" customHeight="1" x14ac:dyDescent="0.3">
      <c r="A10569" s="3" t="s">
        <v>128</v>
      </c>
      <c r="B10569" s="3" t="s">
        <v>129</v>
      </c>
      <c r="C10569" s="3" t="s">
        <v>272</v>
      </c>
      <c r="D10569" s="3" t="s">
        <v>273</v>
      </c>
      <c r="E10569" s="4">
        <v>8</v>
      </c>
      <c r="F10569" s="4">
        <v>18</v>
      </c>
      <c r="G10569" s="3" t="s">
        <v>803</v>
      </c>
      <c r="H10569" s="3" t="s">
        <v>1009</v>
      </c>
      <c r="I10569" s="3" t="s">
        <v>37722</v>
      </c>
      <c r="J10569" s="3">
        <v>36763783</v>
      </c>
    </row>
    <row r="10570" spans="1:10" s="6" customFormat="1" ht="15" customHeight="1" x14ac:dyDescent="0.3">
      <c r="A10570" s="3" t="s">
        <v>272</v>
      </c>
      <c r="B10570" s="3" t="s">
        <v>273</v>
      </c>
      <c r="C10570" s="3" t="s">
        <v>86</v>
      </c>
      <c r="D10570" s="3" t="s">
        <v>87</v>
      </c>
      <c r="E10570" s="4">
        <v>18</v>
      </c>
      <c r="F10570" s="4">
        <v>5</v>
      </c>
      <c r="G10570" s="3" t="s">
        <v>1009</v>
      </c>
      <c r="H10570" s="3" t="s">
        <v>731</v>
      </c>
      <c r="I10570" s="3" t="s">
        <v>37722</v>
      </c>
      <c r="J10570" s="3">
        <v>30628069</v>
      </c>
    </row>
    <row r="10571" spans="1:10" s="6" customFormat="1" ht="15" customHeight="1" x14ac:dyDescent="0.3">
      <c r="A10571" s="3" t="s">
        <v>272</v>
      </c>
      <c r="B10571" s="3" t="s">
        <v>273</v>
      </c>
      <c r="C10571" s="3" t="s">
        <v>25</v>
      </c>
      <c r="D10571" s="3" t="s">
        <v>26</v>
      </c>
      <c r="E10571" s="4">
        <v>18</v>
      </c>
      <c r="F10571" s="4">
        <v>1</v>
      </c>
      <c r="G10571" s="3" t="s">
        <v>1009</v>
      </c>
      <c r="H10571" s="3" t="s">
        <v>623</v>
      </c>
      <c r="I10571" s="3" t="s">
        <v>37722</v>
      </c>
      <c r="J10571" s="3">
        <v>32936291</v>
      </c>
    </row>
    <row r="10572" spans="1:10" s="6" customFormat="1" ht="15" customHeight="1" x14ac:dyDescent="0.3">
      <c r="A10572" s="3" t="s">
        <v>272</v>
      </c>
      <c r="B10572" s="3" t="s">
        <v>273</v>
      </c>
      <c r="C10572" s="3" t="s">
        <v>366</v>
      </c>
      <c r="D10572" s="3" t="s">
        <v>367</v>
      </c>
      <c r="E10572" s="4">
        <v>18</v>
      </c>
      <c r="F10572" s="4">
        <v>25</v>
      </c>
      <c r="G10572" s="3" t="s">
        <v>1009</v>
      </c>
      <c r="H10572" s="3" t="s">
        <v>1110</v>
      </c>
      <c r="I10572" s="3" t="s">
        <v>37722</v>
      </c>
      <c r="J10572" s="3">
        <v>30822358</v>
      </c>
    </row>
    <row r="10573" spans="1:10" s="6" customFormat="1" ht="15" customHeight="1" x14ac:dyDescent="0.3">
      <c r="A10573" s="3" t="s">
        <v>232</v>
      </c>
      <c r="B10573" s="3" t="s">
        <v>233</v>
      </c>
      <c r="C10573" s="3" t="s">
        <v>517</v>
      </c>
      <c r="D10573" s="3" t="s">
        <v>518</v>
      </c>
      <c r="E10573" s="4">
        <v>15</v>
      </c>
      <c r="F10573" s="4">
        <v>38</v>
      </c>
      <c r="G10573" s="3" t="s">
        <v>986</v>
      </c>
      <c r="H10573" s="3" t="s">
        <v>1260</v>
      </c>
      <c r="I10573" s="3" t="s">
        <v>37722</v>
      </c>
      <c r="J10573" s="3">
        <v>33657657</v>
      </c>
    </row>
    <row r="10574" spans="1:10" s="6" customFormat="1" ht="15" customHeight="1" x14ac:dyDescent="0.3">
      <c r="A10574" s="3" t="s">
        <v>232</v>
      </c>
      <c r="B10574" s="3" t="s">
        <v>233</v>
      </c>
      <c r="C10574" s="3" t="s">
        <v>173</v>
      </c>
      <c r="D10574" s="3" t="s">
        <v>174</v>
      </c>
      <c r="E10574" s="4">
        <v>15</v>
      </c>
      <c r="F10574" s="4">
        <v>11</v>
      </c>
      <c r="G10574" s="3" t="s">
        <v>986</v>
      </c>
      <c r="H10574" s="3" t="s">
        <v>867</v>
      </c>
      <c r="I10574" s="3" t="s">
        <v>37722</v>
      </c>
      <c r="J10574" s="3">
        <v>32282055</v>
      </c>
    </row>
    <row r="10575" spans="1:10" s="6" customFormat="1" ht="15" customHeight="1" x14ac:dyDescent="0.3">
      <c r="A10575" s="3" t="s">
        <v>232</v>
      </c>
      <c r="B10575" s="3" t="s">
        <v>233</v>
      </c>
      <c r="C10575" s="3" t="s">
        <v>246</v>
      </c>
      <c r="D10575" s="3" t="s">
        <v>247</v>
      </c>
      <c r="E10575" s="4">
        <v>15</v>
      </c>
      <c r="F10575" s="4">
        <v>16</v>
      </c>
      <c r="G10575" s="3" t="s">
        <v>986</v>
      </c>
      <c r="H10575" s="3" t="s">
        <v>989</v>
      </c>
      <c r="I10575" s="3" t="s">
        <v>37722</v>
      </c>
      <c r="J10575" s="3">
        <v>32282055</v>
      </c>
    </row>
    <row r="10576" spans="1:10" s="6" customFormat="1" ht="15" customHeight="1" x14ac:dyDescent="0.3">
      <c r="A10576" s="3" t="s">
        <v>232</v>
      </c>
      <c r="B10576" s="3" t="s">
        <v>233</v>
      </c>
      <c r="C10576" s="3" t="s">
        <v>307</v>
      </c>
      <c r="D10576" s="3" t="s">
        <v>308</v>
      </c>
      <c r="E10576" s="4">
        <v>15</v>
      </c>
      <c r="F10576" s="4">
        <v>21</v>
      </c>
      <c r="G10576" s="3" t="s">
        <v>986</v>
      </c>
      <c r="H10576" s="3" t="s">
        <v>1051</v>
      </c>
      <c r="I10576" s="3" t="s">
        <v>37722</v>
      </c>
      <c r="J10576" s="3">
        <v>32282055</v>
      </c>
    </row>
    <row r="10577" spans="1:10" s="6" customFormat="1" ht="15" customHeight="1" x14ac:dyDescent="0.3">
      <c r="A10577" s="3" t="s">
        <v>232</v>
      </c>
      <c r="B10577" s="3" t="s">
        <v>233</v>
      </c>
      <c r="C10577" s="3" t="s">
        <v>376</v>
      </c>
      <c r="D10577" s="3" t="s">
        <v>377</v>
      </c>
      <c r="E10577" s="4">
        <v>15</v>
      </c>
      <c r="F10577" s="4">
        <v>26</v>
      </c>
      <c r="G10577" s="3" t="s">
        <v>986</v>
      </c>
      <c r="H10577" s="3" t="s">
        <v>1119</v>
      </c>
      <c r="I10577" s="3" t="s">
        <v>37722</v>
      </c>
      <c r="J10577" s="3">
        <v>32282055</v>
      </c>
    </row>
    <row r="10578" spans="1:10" s="6" customFormat="1" ht="15" customHeight="1" x14ac:dyDescent="0.3">
      <c r="A10578" s="3" t="s">
        <v>232</v>
      </c>
      <c r="B10578" s="3" t="s">
        <v>233</v>
      </c>
      <c r="C10578" s="3" t="s">
        <v>440</v>
      </c>
      <c r="D10578" s="3" t="s">
        <v>441</v>
      </c>
      <c r="E10578" s="4">
        <v>15</v>
      </c>
      <c r="F10578" s="4">
        <v>31</v>
      </c>
      <c r="G10578" s="3" t="s">
        <v>986</v>
      </c>
      <c r="H10578" s="3" t="s">
        <v>1199</v>
      </c>
      <c r="I10578" s="3" t="s">
        <v>37722</v>
      </c>
      <c r="J10578" s="3">
        <v>32282055</v>
      </c>
    </row>
    <row r="10579" spans="1:10" s="6" customFormat="1" ht="15" customHeight="1" x14ac:dyDescent="0.3">
      <c r="A10579" s="3" t="s">
        <v>232</v>
      </c>
      <c r="B10579" s="3" t="s">
        <v>233</v>
      </c>
      <c r="C10579" s="3" t="s">
        <v>246</v>
      </c>
      <c r="D10579" s="3" t="s">
        <v>247</v>
      </c>
      <c r="E10579" s="4">
        <v>15</v>
      </c>
      <c r="F10579" s="4">
        <v>16</v>
      </c>
      <c r="G10579" s="3" t="s">
        <v>986</v>
      </c>
      <c r="H10579" s="3" t="s">
        <v>989</v>
      </c>
      <c r="I10579" s="3" t="s">
        <v>37722</v>
      </c>
      <c r="J10579" s="3">
        <v>32275769</v>
      </c>
    </row>
    <row r="10580" spans="1:10" s="6" customFormat="1" ht="15" customHeight="1" x14ac:dyDescent="0.3">
      <c r="A10580" s="3" t="s">
        <v>232</v>
      </c>
      <c r="B10580" s="3" t="s">
        <v>233</v>
      </c>
      <c r="C10580" s="3" t="s">
        <v>307</v>
      </c>
      <c r="D10580" s="3" t="s">
        <v>308</v>
      </c>
      <c r="E10580" s="4">
        <v>15</v>
      </c>
      <c r="F10580" s="4">
        <v>21</v>
      </c>
      <c r="G10580" s="3" t="s">
        <v>986</v>
      </c>
      <c r="H10580" s="3" t="s">
        <v>1051</v>
      </c>
      <c r="I10580" s="3" t="s">
        <v>37722</v>
      </c>
      <c r="J10580" s="3">
        <v>32275769</v>
      </c>
    </row>
    <row r="10581" spans="1:10" s="6" customFormat="1" ht="15" customHeight="1" x14ac:dyDescent="0.3">
      <c r="A10581" s="3" t="s">
        <v>232</v>
      </c>
      <c r="B10581" s="3" t="s">
        <v>233</v>
      </c>
      <c r="C10581" s="3" t="s">
        <v>322</v>
      </c>
      <c r="D10581" s="3" t="s">
        <v>323</v>
      </c>
      <c r="E10581" s="4">
        <v>15</v>
      </c>
      <c r="F10581" s="4">
        <v>22</v>
      </c>
      <c r="G10581" s="3" t="s">
        <v>986</v>
      </c>
      <c r="H10581" s="3" t="s">
        <v>1065</v>
      </c>
      <c r="I10581" s="3" t="s">
        <v>37722</v>
      </c>
      <c r="J10581" s="3">
        <v>32275769</v>
      </c>
    </row>
    <row r="10582" spans="1:10" s="6" customFormat="1" ht="15" customHeight="1" x14ac:dyDescent="0.3">
      <c r="A10582" s="3" t="s">
        <v>128</v>
      </c>
      <c r="B10582" s="3" t="s">
        <v>129</v>
      </c>
      <c r="C10582" s="3" t="s">
        <v>366</v>
      </c>
      <c r="D10582" s="3" t="s">
        <v>367</v>
      </c>
      <c r="E10582" s="4">
        <v>8</v>
      </c>
      <c r="F10582" s="4">
        <v>25</v>
      </c>
      <c r="G10582" s="3" t="s">
        <v>803</v>
      </c>
      <c r="H10582" s="3" t="s">
        <v>1110</v>
      </c>
      <c r="I10582" s="3" t="s">
        <v>37722</v>
      </c>
      <c r="J10582" s="3">
        <v>30101563</v>
      </c>
    </row>
    <row r="10583" spans="1:10" s="6" customFormat="1" ht="15" customHeight="1" x14ac:dyDescent="0.3">
      <c r="A10583" s="3" t="s">
        <v>128</v>
      </c>
      <c r="B10583" s="3" t="s">
        <v>129</v>
      </c>
      <c r="C10583" s="3" t="s">
        <v>25</v>
      </c>
      <c r="D10583" s="3" t="s">
        <v>26</v>
      </c>
      <c r="E10583" s="4">
        <v>8</v>
      </c>
      <c r="F10583" s="4">
        <v>1</v>
      </c>
      <c r="G10583" s="3" t="s">
        <v>803</v>
      </c>
      <c r="H10583" s="3" t="s">
        <v>623</v>
      </c>
      <c r="I10583" s="3" t="s">
        <v>37722</v>
      </c>
      <c r="J10583" s="3">
        <v>30030151</v>
      </c>
    </row>
    <row r="10584" spans="1:10" s="6" customFormat="1" ht="15" customHeight="1" x14ac:dyDescent="0.3">
      <c r="A10584" s="3" t="s">
        <v>128</v>
      </c>
      <c r="B10584" s="3" t="s">
        <v>129</v>
      </c>
      <c r="C10584" s="3" t="s">
        <v>86</v>
      </c>
      <c r="D10584" s="3" t="s">
        <v>87</v>
      </c>
      <c r="E10584" s="4">
        <v>8</v>
      </c>
      <c r="F10584" s="4">
        <v>5</v>
      </c>
      <c r="G10584" s="3" t="s">
        <v>803</v>
      </c>
      <c r="H10584" s="3" t="s">
        <v>731</v>
      </c>
      <c r="I10584" s="3" t="s">
        <v>37722</v>
      </c>
      <c r="J10584" s="3">
        <v>30030151</v>
      </c>
    </row>
    <row r="10585" spans="1:10" s="6" customFormat="1" ht="15" customHeight="1" x14ac:dyDescent="0.3">
      <c r="A10585" s="3" t="s">
        <v>128</v>
      </c>
      <c r="B10585" s="3" t="s">
        <v>129</v>
      </c>
      <c r="C10585" s="3" t="s">
        <v>25</v>
      </c>
      <c r="D10585" s="3" t="s">
        <v>26</v>
      </c>
      <c r="E10585" s="4">
        <v>8</v>
      </c>
      <c r="F10585" s="4">
        <v>1</v>
      </c>
      <c r="G10585" s="3" t="s">
        <v>803</v>
      </c>
      <c r="H10585" s="3" t="s">
        <v>623</v>
      </c>
      <c r="I10585" s="3" t="s">
        <v>37722</v>
      </c>
      <c r="J10585" s="3">
        <v>30130616</v>
      </c>
    </row>
    <row r="10586" spans="1:10" s="6" customFormat="1" ht="15" customHeight="1" x14ac:dyDescent="0.3">
      <c r="A10586" s="3" t="s">
        <v>128</v>
      </c>
      <c r="B10586" s="3" t="s">
        <v>129</v>
      </c>
      <c r="C10586" s="3" t="s">
        <v>86</v>
      </c>
      <c r="D10586" s="3" t="s">
        <v>87</v>
      </c>
      <c r="E10586" s="4">
        <v>8</v>
      </c>
      <c r="F10586" s="4">
        <v>5</v>
      </c>
      <c r="G10586" s="3" t="s">
        <v>803</v>
      </c>
      <c r="H10586" s="3" t="s">
        <v>731</v>
      </c>
      <c r="I10586" s="3" t="s">
        <v>37722</v>
      </c>
      <c r="J10586" s="3">
        <v>30130616</v>
      </c>
    </row>
    <row r="10587" spans="1:10" s="6" customFormat="1" ht="15" customHeight="1" x14ac:dyDescent="0.3">
      <c r="A10587" s="3" t="s">
        <v>128</v>
      </c>
      <c r="B10587" s="3" t="s">
        <v>129</v>
      </c>
      <c r="C10587" s="3" t="s">
        <v>142</v>
      </c>
      <c r="D10587" s="3" t="s">
        <v>143</v>
      </c>
      <c r="E10587" s="4">
        <v>8</v>
      </c>
      <c r="F10587" s="4">
        <v>9</v>
      </c>
      <c r="G10587" s="3" t="s">
        <v>803</v>
      </c>
      <c r="H10587" s="3" t="s">
        <v>820</v>
      </c>
      <c r="I10587" s="3" t="s">
        <v>37722</v>
      </c>
      <c r="J10587" s="3">
        <v>30414395</v>
      </c>
    </row>
    <row r="10588" spans="1:10" s="6" customFormat="1" ht="15" customHeight="1" x14ac:dyDescent="0.3">
      <c r="A10588" s="3" t="s">
        <v>128</v>
      </c>
      <c r="B10588" s="3" t="s">
        <v>129</v>
      </c>
      <c r="C10588" s="3" t="s">
        <v>25</v>
      </c>
      <c r="D10588" s="3" t="s">
        <v>26</v>
      </c>
      <c r="E10588" s="4">
        <v>8</v>
      </c>
      <c r="F10588" s="4">
        <v>1</v>
      </c>
      <c r="G10588" s="3" t="s">
        <v>803</v>
      </c>
      <c r="H10588" s="3" t="s">
        <v>623</v>
      </c>
      <c r="I10588" s="3" t="s">
        <v>37722</v>
      </c>
      <c r="J10588" s="3">
        <v>30070708</v>
      </c>
    </row>
    <row r="10589" spans="1:10" s="6" customFormat="1" ht="15" customHeight="1" x14ac:dyDescent="0.3">
      <c r="A10589" s="3" t="s">
        <v>128</v>
      </c>
      <c r="B10589" s="3" t="s">
        <v>129</v>
      </c>
      <c r="C10589" s="3" t="s">
        <v>86</v>
      </c>
      <c r="D10589" s="3" t="s">
        <v>87</v>
      </c>
      <c r="E10589" s="4">
        <v>8</v>
      </c>
      <c r="F10589" s="4">
        <v>5</v>
      </c>
      <c r="G10589" s="3" t="s">
        <v>803</v>
      </c>
      <c r="H10589" s="3" t="s">
        <v>731</v>
      </c>
      <c r="I10589" s="3" t="s">
        <v>37722</v>
      </c>
      <c r="J10589" s="3">
        <v>30070708</v>
      </c>
    </row>
    <row r="10590" spans="1:10" s="6" customFormat="1" ht="15" customHeight="1" x14ac:dyDescent="0.3">
      <c r="A10590" s="3" t="s">
        <v>232</v>
      </c>
      <c r="B10590" s="3" t="s">
        <v>233</v>
      </c>
      <c r="C10590" s="3" t="s">
        <v>307</v>
      </c>
      <c r="D10590" s="3" t="s">
        <v>308</v>
      </c>
      <c r="E10590" s="4">
        <v>15</v>
      </c>
      <c r="F10590" s="4">
        <v>21</v>
      </c>
      <c r="G10590" s="3" t="s">
        <v>986</v>
      </c>
      <c r="H10590" s="3" t="s">
        <v>1051</v>
      </c>
      <c r="I10590" s="3" t="s">
        <v>37722</v>
      </c>
      <c r="J10590" s="3">
        <v>33657657</v>
      </c>
    </row>
    <row r="10591" spans="1:10" s="6" customFormat="1" ht="15" customHeight="1" x14ac:dyDescent="0.3">
      <c r="A10591" s="3" t="s">
        <v>232</v>
      </c>
      <c r="B10591" s="3" t="s">
        <v>233</v>
      </c>
      <c r="C10591" s="3" t="s">
        <v>246</v>
      </c>
      <c r="D10591" s="3" t="s">
        <v>247</v>
      </c>
      <c r="E10591" s="4">
        <v>15</v>
      </c>
      <c r="F10591" s="4">
        <v>16</v>
      </c>
      <c r="G10591" s="3" t="s">
        <v>986</v>
      </c>
      <c r="H10591" s="3" t="s">
        <v>989</v>
      </c>
      <c r="I10591" s="3" t="s">
        <v>37722</v>
      </c>
      <c r="J10591" s="3">
        <v>33657657</v>
      </c>
    </row>
    <row r="10592" spans="1:10" s="6" customFormat="1" ht="15" customHeight="1" x14ac:dyDescent="0.3">
      <c r="A10592" s="3" t="s">
        <v>232</v>
      </c>
      <c r="B10592" s="3" t="s">
        <v>233</v>
      </c>
      <c r="C10592" s="3" t="s">
        <v>173</v>
      </c>
      <c r="D10592" s="3" t="s">
        <v>174</v>
      </c>
      <c r="E10592" s="4">
        <v>15</v>
      </c>
      <c r="F10592" s="4">
        <v>11</v>
      </c>
      <c r="G10592" s="3" t="s">
        <v>986</v>
      </c>
      <c r="H10592" s="3" t="s">
        <v>867</v>
      </c>
      <c r="I10592" s="3" t="s">
        <v>37722</v>
      </c>
      <c r="J10592" s="3">
        <v>33657657</v>
      </c>
    </row>
    <row r="10593" spans="1:10" s="6" customFormat="1" ht="15" customHeight="1" x14ac:dyDescent="0.3">
      <c r="A10593" s="3" t="s">
        <v>232</v>
      </c>
      <c r="B10593" s="3" t="s">
        <v>233</v>
      </c>
      <c r="C10593" s="3" t="s">
        <v>517</v>
      </c>
      <c r="D10593" s="3" t="s">
        <v>518</v>
      </c>
      <c r="E10593" s="4">
        <v>15</v>
      </c>
      <c r="F10593" s="4">
        <v>38</v>
      </c>
      <c r="G10593" s="3" t="s">
        <v>986</v>
      </c>
      <c r="H10593" s="3" t="s">
        <v>1260</v>
      </c>
      <c r="I10593" s="3" t="s">
        <v>37722</v>
      </c>
      <c r="J10593" s="3">
        <v>33090453</v>
      </c>
    </row>
    <row r="10594" spans="1:10" s="6" customFormat="1" ht="15" customHeight="1" x14ac:dyDescent="0.3">
      <c r="A10594" s="3" t="s">
        <v>128</v>
      </c>
      <c r="B10594" s="3" t="s">
        <v>129</v>
      </c>
      <c r="C10594" s="3" t="s">
        <v>272</v>
      </c>
      <c r="D10594" s="3" t="s">
        <v>273</v>
      </c>
      <c r="E10594" s="4">
        <v>8</v>
      </c>
      <c r="F10594" s="4">
        <v>18</v>
      </c>
      <c r="G10594" s="3" t="s">
        <v>803</v>
      </c>
      <c r="H10594" s="3" t="s">
        <v>1009</v>
      </c>
      <c r="I10594" s="3" t="s">
        <v>37722</v>
      </c>
      <c r="J10594" s="3">
        <v>30036598</v>
      </c>
    </row>
    <row r="10595" spans="1:10" s="6" customFormat="1" ht="15" customHeight="1" x14ac:dyDescent="0.3">
      <c r="A10595" s="3" t="s">
        <v>128</v>
      </c>
      <c r="B10595" s="3" t="s">
        <v>129</v>
      </c>
      <c r="C10595" s="3" t="s">
        <v>25</v>
      </c>
      <c r="D10595" s="3" t="s">
        <v>26</v>
      </c>
      <c r="E10595" s="4">
        <v>8</v>
      </c>
      <c r="F10595" s="4">
        <v>1</v>
      </c>
      <c r="G10595" s="3" t="s">
        <v>803</v>
      </c>
      <c r="H10595" s="3" t="s">
        <v>623</v>
      </c>
      <c r="I10595" s="3" t="s">
        <v>37722</v>
      </c>
      <c r="J10595" s="3">
        <v>30578879</v>
      </c>
    </row>
    <row r="10596" spans="1:10" s="6" customFormat="1" ht="15" customHeight="1" x14ac:dyDescent="0.3">
      <c r="A10596" s="3" t="s">
        <v>128</v>
      </c>
      <c r="B10596" s="3" t="s">
        <v>129</v>
      </c>
      <c r="C10596" s="3" t="s">
        <v>86</v>
      </c>
      <c r="D10596" s="3" t="s">
        <v>87</v>
      </c>
      <c r="E10596" s="4">
        <v>8</v>
      </c>
      <c r="F10596" s="4">
        <v>5</v>
      </c>
      <c r="G10596" s="3" t="s">
        <v>803</v>
      </c>
      <c r="H10596" s="3" t="s">
        <v>731</v>
      </c>
      <c r="I10596" s="3" t="s">
        <v>37722</v>
      </c>
      <c r="J10596" s="3">
        <v>30578879</v>
      </c>
    </row>
    <row r="10597" spans="1:10" s="6" customFormat="1" ht="15" customHeight="1" x14ac:dyDescent="0.3">
      <c r="A10597" s="3" t="s">
        <v>128</v>
      </c>
      <c r="B10597" s="3" t="s">
        <v>129</v>
      </c>
      <c r="C10597" s="3" t="s">
        <v>272</v>
      </c>
      <c r="D10597" s="3" t="s">
        <v>273</v>
      </c>
      <c r="E10597" s="4">
        <v>8</v>
      </c>
      <c r="F10597" s="4">
        <v>18</v>
      </c>
      <c r="G10597" s="3" t="s">
        <v>803</v>
      </c>
      <c r="H10597" s="3" t="s">
        <v>1009</v>
      </c>
      <c r="I10597" s="3" t="s">
        <v>37722</v>
      </c>
      <c r="J10597" s="3">
        <v>30578879</v>
      </c>
    </row>
    <row r="10598" spans="1:10" s="6" customFormat="1" ht="15" customHeight="1" x14ac:dyDescent="0.3">
      <c r="A10598" s="3" t="s">
        <v>232</v>
      </c>
      <c r="B10598" s="3" t="s">
        <v>233</v>
      </c>
      <c r="C10598" s="3" t="s">
        <v>173</v>
      </c>
      <c r="D10598" s="3" t="s">
        <v>174</v>
      </c>
      <c r="E10598" s="4">
        <v>15</v>
      </c>
      <c r="F10598" s="4">
        <v>11</v>
      </c>
      <c r="G10598" s="3" t="s">
        <v>986</v>
      </c>
      <c r="H10598" s="3" t="s">
        <v>867</v>
      </c>
      <c r="I10598" s="3" t="s">
        <v>37722</v>
      </c>
      <c r="J10598" s="3">
        <v>36763742</v>
      </c>
    </row>
    <row r="10599" spans="1:10" s="6" customFormat="1" ht="15" customHeight="1" x14ac:dyDescent="0.3">
      <c r="A10599" s="3" t="s">
        <v>232</v>
      </c>
      <c r="B10599" s="3" t="s">
        <v>233</v>
      </c>
      <c r="C10599" s="3" t="s">
        <v>246</v>
      </c>
      <c r="D10599" s="3" t="s">
        <v>247</v>
      </c>
      <c r="E10599" s="4">
        <v>15</v>
      </c>
      <c r="F10599" s="4">
        <v>16</v>
      </c>
      <c r="G10599" s="3" t="s">
        <v>986</v>
      </c>
      <c r="H10599" s="3" t="s">
        <v>989</v>
      </c>
      <c r="I10599" s="3" t="s">
        <v>37722</v>
      </c>
      <c r="J10599" s="3">
        <v>36763742</v>
      </c>
    </row>
    <row r="10600" spans="1:10" s="6" customFormat="1" ht="15" customHeight="1" x14ac:dyDescent="0.3">
      <c r="A10600" s="3" t="s">
        <v>232</v>
      </c>
      <c r="B10600" s="3" t="s">
        <v>233</v>
      </c>
      <c r="C10600" s="3" t="s">
        <v>307</v>
      </c>
      <c r="D10600" s="3" t="s">
        <v>308</v>
      </c>
      <c r="E10600" s="4">
        <v>15</v>
      </c>
      <c r="F10600" s="4">
        <v>21</v>
      </c>
      <c r="G10600" s="3" t="s">
        <v>986</v>
      </c>
      <c r="H10600" s="3" t="s">
        <v>1051</v>
      </c>
      <c r="I10600" s="3" t="s">
        <v>37722</v>
      </c>
      <c r="J10600" s="3">
        <v>36763742</v>
      </c>
    </row>
    <row r="10601" spans="1:10" s="6" customFormat="1" ht="15" customHeight="1" x14ac:dyDescent="0.3">
      <c r="A10601" s="3" t="s">
        <v>232</v>
      </c>
      <c r="B10601" s="3" t="s">
        <v>233</v>
      </c>
      <c r="C10601" s="3" t="s">
        <v>376</v>
      </c>
      <c r="D10601" s="3" t="s">
        <v>377</v>
      </c>
      <c r="E10601" s="4">
        <v>15</v>
      </c>
      <c r="F10601" s="4">
        <v>26</v>
      </c>
      <c r="G10601" s="3" t="s">
        <v>986</v>
      </c>
      <c r="H10601" s="3" t="s">
        <v>1119</v>
      </c>
      <c r="I10601" s="3" t="s">
        <v>37722</v>
      </c>
      <c r="J10601" s="3">
        <v>36763742</v>
      </c>
    </row>
    <row r="10602" spans="1:10" s="6" customFormat="1" ht="15" customHeight="1" x14ac:dyDescent="0.3">
      <c r="A10602" s="3" t="s">
        <v>128</v>
      </c>
      <c r="B10602" s="3" t="s">
        <v>129</v>
      </c>
      <c r="C10602" s="3" t="s">
        <v>272</v>
      </c>
      <c r="D10602" s="3" t="s">
        <v>273</v>
      </c>
      <c r="E10602" s="4">
        <v>8</v>
      </c>
      <c r="F10602" s="4">
        <v>18</v>
      </c>
      <c r="G10602" s="3" t="s">
        <v>803</v>
      </c>
      <c r="H10602" s="3" t="s">
        <v>1009</v>
      </c>
      <c r="I10602" s="3" t="s">
        <v>37722</v>
      </c>
      <c r="J10602" s="3">
        <v>30070708</v>
      </c>
    </row>
    <row r="10603" spans="1:10" s="6" customFormat="1" ht="15" customHeight="1" x14ac:dyDescent="0.3">
      <c r="A10603" s="3" t="s">
        <v>232</v>
      </c>
      <c r="B10603" s="3" t="s">
        <v>233</v>
      </c>
      <c r="C10603" s="3" t="s">
        <v>173</v>
      </c>
      <c r="D10603" s="3" t="s">
        <v>174</v>
      </c>
      <c r="E10603" s="4">
        <v>15</v>
      </c>
      <c r="F10603" s="4">
        <v>11</v>
      </c>
      <c r="G10603" s="3" t="s">
        <v>986</v>
      </c>
      <c r="H10603" s="3" t="s">
        <v>867</v>
      </c>
      <c r="I10603" s="3" t="s">
        <v>37722</v>
      </c>
      <c r="J10603" s="3">
        <v>33111978</v>
      </c>
    </row>
    <row r="10604" spans="1:10" s="6" customFormat="1" ht="15" customHeight="1" x14ac:dyDescent="0.3">
      <c r="A10604" s="3" t="s">
        <v>232</v>
      </c>
      <c r="B10604" s="3" t="s">
        <v>233</v>
      </c>
      <c r="C10604" s="3" t="s">
        <v>246</v>
      </c>
      <c r="D10604" s="3" t="s">
        <v>247</v>
      </c>
      <c r="E10604" s="4">
        <v>15</v>
      </c>
      <c r="F10604" s="4">
        <v>16</v>
      </c>
      <c r="G10604" s="3" t="s">
        <v>986</v>
      </c>
      <c r="H10604" s="3" t="s">
        <v>989</v>
      </c>
      <c r="I10604" s="3" t="s">
        <v>37722</v>
      </c>
      <c r="J10604" s="3">
        <v>33111978</v>
      </c>
    </row>
    <row r="10605" spans="1:10" s="6" customFormat="1" ht="15" customHeight="1" x14ac:dyDescent="0.3">
      <c r="A10605" s="3" t="s">
        <v>232</v>
      </c>
      <c r="B10605" s="3" t="s">
        <v>233</v>
      </c>
      <c r="C10605" s="3" t="s">
        <v>307</v>
      </c>
      <c r="D10605" s="3" t="s">
        <v>308</v>
      </c>
      <c r="E10605" s="4">
        <v>15</v>
      </c>
      <c r="F10605" s="4">
        <v>21</v>
      </c>
      <c r="G10605" s="3" t="s">
        <v>986</v>
      </c>
      <c r="H10605" s="3" t="s">
        <v>1051</v>
      </c>
      <c r="I10605" s="3" t="s">
        <v>37722</v>
      </c>
      <c r="J10605" s="3">
        <v>33111978</v>
      </c>
    </row>
    <row r="10606" spans="1:10" s="6" customFormat="1" ht="15" customHeight="1" x14ac:dyDescent="0.3">
      <c r="A10606" s="3" t="s">
        <v>232</v>
      </c>
      <c r="B10606" s="3" t="s">
        <v>233</v>
      </c>
      <c r="C10606" s="3" t="s">
        <v>376</v>
      </c>
      <c r="D10606" s="3" t="s">
        <v>377</v>
      </c>
      <c r="E10606" s="4">
        <v>15</v>
      </c>
      <c r="F10606" s="4">
        <v>26</v>
      </c>
      <c r="G10606" s="3" t="s">
        <v>986</v>
      </c>
      <c r="H10606" s="3" t="s">
        <v>1119</v>
      </c>
      <c r="I10606" s="3" t="s">
        <v>37722</v>
      </c>
      <c r="J10606" s="3">
        <v>33111978</v>
      </c>
    </row>
    <row r="10607" spans="1:10" s="6" customFormat="1" ht="15" customHeight="1" x14ac:dyDescent="0.3">
      <c r="A10607" s="3" t="s">
        <v>232</v>
      </c>
      <c r="B10607" s="3" t="s">
        <v>233</v>
      </c>
      <c r="C10607" s="3" t="s">
        <v>173</v>
      </c>
      <c r="D10607" s="3" t="s">
        <v>174</v>
      </c>
      <c r="E10607" s="4">
        <v>15</v>
      </c>
      <c r="F10607" s="4">
        <v>11</v>
      </c>
      <c r="G10607" s="3" t="s">
        <v>986</v>
      </c>
      <c r="H10607" s="3" t="s">
        <v>867</v>
      </c>
      <c r="I10607" s="3" t="s">
        <v>37722</v>
      </c>
      <c r="J10607" s="3">
        <v>33090453</v>
      </c>
    </row>
    <row r="10608" spans="1:10" s="6" customFormat="1" ht="15" customHeight="1" x14ac:dyDescent="0.3">
      <c r="A10608" s="3" t="s">
        <v>232</v>
      </c>
      <c r="B10608" s="3" t="s">
        <v>233</v>
      </c>
      <c r="C10608" s="3" t="s">
        <v>246</v>
      </c>
      <c r="D10608" s="3" t="s">
        <v>247</v>
      </c>
      <c r="E10608" s="4">
        <v>15</v>
      </c>
      <c r="F10608" s="4">
        <v>16</v>
      </c>
      <c r="G10608" s="3" t="s">
        <v>986</v>
      </c>
      <c r="H10608" s="3" t="s">
        <v>989</v>
      </c>
      <c r="I10608" s="3" t="s">
        <v>37722</v>
      </c>
      <c r="J10608" s="3">
        <v>33090453</v>
      </c>
    </row>
    <row r="10609" spans="1:10" s="6" customFormat="1" ht="15" customHeight="1" x14ac:dyDescent="0.3">
      <c r="A10609" s="3" t="s">
        <v>232</v>
      </c>
      <c r="B10609" s="3" t="s">
        <v>233</v>
      </c>
      <c r="C10609" s="3" t="s">
        <v>307</v>
      </c>
      <c r="D10609" s="3" t="s">
        <v>308</v>
      </c>
      <c r="E10609" s="4">
        <v>15</v>
      </c>
      <c r="F10609" s="4">
        <v>21</v>
      </c>
      <c r="G10609" s="3" t="s">
        <v>986</v>
      </c>
      <c r="H10609" s="3" t="s">
        <v>1051</v>
      </c>
      <c r="I10609" s="3" t="s">
        <v>37722</v>
      </c>
      <c r="J10609" s="3">
        <v>33090453</v>
      </c>
    </row>
    <row r="10610" spans="1:10" s="6" customFormat="1" ht="15" customHeight="1" x14ac:dyDescent="0.3">
      <c r="A10610" s="3" t="s">
        <v>232</v>
      </c>
      <c r="B10610" s="3" t="s">
        <v>233</v>
      </c>
      <c r="C10610" s="3" t="s">
        <v>322</v>
      </c>
      <c r="D10610" s="3" t="s">
        <v>323</v>
      </c>
      <c r="E10610" s="4">
        <v>15</v>
      </c>
      <c r="F10610" s="4">
        <v>22</v>
      </c>
      <c r="G10610" s="3" t="s">
        <v>986</v>
      </c>
      <c r="H10610" s="3" t="s">
        <v>1065</v>
      </c>
      <c r="I10610" s="3" t="s">
        <v>37722</v>
      </c>
      <c r="J10610" s="3">
        <v>33090453</v>
      </c>
    </row>
    <row r="10611" spans="1:10" s="6" customFormat="1" ht="15" customHeight="1" x14ac:dyDescent="0.3">
      <c r="A10611" s="3" t="s">
        <v>232</v>
      </c>
      <c r="B10611" s="3" t="s">
        <v>233</v>
      </c>
      <c r="C10611" s="3" t="s">
        <v>376</v>
      </c>
      <c r="D10611" s="3" t="s">
        <v>377</v>
      </c>
      <c r="E10611" s="4">
        <v>15</v>
      </c>
      <c r="F10611" s="4">
        <v>26</v>
      </c>
      <c r="G10611" s="3" t="s">
        <v>986</v>
      </c>
      <c r="H10611" s="3" t="s">
        <v>1119</v>
      </c>
      <c r="I10611" s="3" t="s">
        <v>37722</v>
      </c>
      <c r="J10611" s="3">
        <v>33090453</v>
      </c>
    </row>
    <row r="10612" spans="1:10" s="6" customFormat="1" ht="15" customHeight="1" x14ac:dyDescent="0.3">
      <c r="A10612" s="3" t="s">
        <v>232</v>
      </c>
      <c r="B10612" s="3" t="s">
        <v>233</v>
      </c>
      <c r="C10612" s="3" t="s">
        <v>189</v>
      </c>
      <c r="D10612" s="3" t="s">
        <v>190</v>
      </c>
      <c r="E10612" s="4">
        <v>15</v>
      </c>
      <c r="F10612" s="4">
        <v>12</v>
      </c>
      <c r="G10612" s="3" t="s">
        <v>986</v>
      </c>
      <c r="H10612" s="3" t="s">
        <v>948</v>
      </c>
      <c r="I10612" s="3" t="s">
        <v>37722</v>
      </c>
      <c r="J10612" s="3">
        <v>33111978</v>
      </c>
    </row>
    <row r="10613" spans="1:10" s="6" customFormat="1" ht="15" customHeight="1" x14ac:dyDescent="0.3">
      <c r="A10613" s="3" t="s">
        <v>128</v>
      </c>
      <c r="B10613" s="3" t="s">
        <v>129</v>
      </c>
      <c r="C10613" s="3" t="s">
        <v>142</v>
      </c>
      <c r="D10613" s="3" t="s">
        <v>143</v>
      </c>
      <c r="E10613" s="4">
        <v>8</v>
      </c>
      <c r="F10613" s="4">
        <v>9</v>
      </c>
      <c r="G10613" s="3" t="s">
        <v>803</v>
      </c>
      <c r="H10613" s="3" t="s">
        <v>820</v>
      </c>
      <c r="I10613" s="3" t="s">
        <v>37722</v>
      </c>
      <c r="J10613" s="3">
        <v>30036598</v>
      </c>
    </row>
    <row r="10614" spans="1:10" s="6" customFormat="1" ht="15" customHeight="1" x14ac:dyDescent="0.3">
      <c r="A10614" s="3" t="s">
        <v>128</v>
      </c>
      <c r="B10614" s="3" t="s">
        <v>129</v>
      </c>
      <c r="C10614" s="3" t="s">
        <v>25</v>
      </c>
      <c r="D10614" s="3" t="s">
        <v>26</v>
      </c>
      <c r="E10614" s="4">
        <v>8</v>
      </c>
      <c r="F10614" s="4">
        <v>1</v>
      </c>
      <c r="G10614" s="3" t="s">
        <v>803</v>
      </c>
      <c r="H10614" s="3" t="s">
        <v>623</v>
      </c>
      <c r="I10614" s="3" t="s">
        <v>37722</v>
      </c>
      <c r="J10614" s="3">
        <v>30628069</v>
      </c>
    </row>
    <row r="10615" spans="1:10" s="6" customFormat="1" ht="15" customHeight="1" x14ac:dyDescent="0.3">
      <c r="A10615" s="3" t="s">
        <v>128</v>
      </c>
      <c r="B10615" s="3" t="s">
        <v>129</v>
      </c>
      <c r="C10615" s="3" t="s">
        <v>272</v>
      </c>
      <c r="D10615" s="3" t="s">
        <v>273</v>
      </c>
      <c r="E10615" s="4">
        <v>8</v>
      </c>
      <c r="F10615" s="4">
        <v>18</v>
      </c>
      <c r="G10615" s="3" t="s">
        <v>803</v>
      </c>
      <c r="H10615" s="3" t="s">
        <v>1009</v>
      </c>
      <c r="I10615" s="3" t="s">
        <v>37722</v>
      </c>
      <c r="J10615" s="3">
        <v>30628069</v>
      </c>
    </row>
    <row r="10616" spans="1:10" s="6" customFormat="1" ht="15" customHeight="1" x14ac:dyDescent="0.3">
      <c r="A10616" s="3" t="s">
        <v>128</v>
      </c>
      <c r="B10616" s="3" t="s">
        <v>129</v>
      </c>
      <c r="C10616" s="3" t="s">
        <v>86</v>
      </c>
      <c r="D10616" s="3" t="s">
        <v>87</v>
      </c>
      <c r="E10616" s="4">
        <v>8</v>
      </c>
      <c r="F10616" s="4">
        <v>5</v>
      </c>
      <c r="G10616" s="3" t="s">
        <v>803</v>
      </c>
      <c r="H10616" s="3" t="s">
        <v>731</v>
      </c>
      <c r="I10616" s="3" t="s">
        <v>37722</v>
      </c>
      <c r="J10616" s="3">
        <v>26569580</v>
      </c>
    </row>
    <row r="10617" spans="1:10" s="6" customFormat="1" ht="15" customHeight="1" x14ac:dyDescent="0.3">
      <c r="A10617" s="3" t="s">
        <v>128</v>
      </c>
      <c r="B10617" s="3" t="s">
        <v>129</v>
      </c>
      <c r="C10617" s="3" t="s">
        <v>272</v>
      </c>
      <c r="D10617" s="3" t="s">
        <v>273</v>
      </c>
      <c r="E10617" s="4">
        <v>8</v>
      </c>
      <c r="F10617" s="4">
        <v>18</v>
      </c>
      <c r="G10617" s="3" t="s">
        <v>803</v>
      </c>
      <c r="H10617" s="3" t="s">
        <v>1009</v>
      </c>
      <c r="I10617" s="3" t="s">
        <v>37722</v>
      </c>
      <c r="J10617" s="3">
        <v>26569580</v>
      </c>
    </row>
    <row r="10618" spans="1:10" s="6" customFormat="1" ht="15" customHeight="1" x14ac:dyDescent="0.3">
      <c r="A10618" s="3" t="s">
        <v>128</v>
      </c>
      <c r="B10618" s="3" t="s">
        <v>129</v>
      </c>
      <c r="C10618" s="3" t="s">
        <v>25</v>
      </c>
      <c r="D10618" s="3" t="s">
        <v>26</v>
      </c>
      <c r="E10618" s="4">
        <v>8</v>
      </c>
      <c r="F10618" s="4">
        <v>1</v>
      </c>
      <c r="G10618" s="3" t="s">
        <v>803</v>
      </c>
      <c r="H10618" s="3" t="s">
        <v>623</v>
      </c>
      <c r="I10618" s="3" t="s">
        <v>37722</v>
      </c>
      <c r="J10618" s="3">
        <v>25989336</v>
      </c>
    </row>
    <row r="10619" spans="1:10" s="6" customFormat="1" ht="15" customHeight="1" x14ac:dyDescent="0.3">
      <c r="A10619" s="3" t="s">
        <v>128</v>
      </c>
      <c r="B10619" s="3" t="s">
        <v>129</v>
      </c>
      <c r="C10619" s="3" t="s">
        <v>86</v>
      </c>
      <c r="D10619" s="3" t="s">
        <v>87</v>
      </c>
      <c r="E10619" s="4">
        <v>8</v>
      </c>
      <c r="F10619" s="4">
        <v>5</v>
      </c>
      <c r="G10619" s="3" t="s">
        <v>803</v>
      </c>
      <c r="H10619" s="3" t="s">
        <v>731</v>
      </c>
      <c r="I10619" s="3" t="s">
        <v>37722</v>
      </c>
      <c r="J10619" s="3">
        <v>25989336</v>
      </c>
    </row>
    <row r="10620" spans="1:10" s="6" customFormat="1" ht="15" customHeight="1" x14ac:dyDescent="0.3">
      <c r="A10620" s="3" t="s">
        <v>128</v>
      </c>
      <c r="B10620" s="3" t="s">
        <v>129</v>
      </c>
      <c r="C10620" s="3" t="s">
        <v>272</v>
      </c>
      <c r="D10620" s="3" t="s">
        <v>273</v>
      </c>
      <c r="E10620" s="4">
        <v>8</v>
      </c>
      <c r="F10620" s="4">
        <v>18</v>
      </c>
      <c r="G10620" s="3" t="s">
        <v>803</v>
      </c>
      <c r="H10620" s="3" t="s">
        <v>1009</v>
      </c>
      <c r="I10620" s="3" t="s">
        <v>37722</v>
      </c>
      <c r="J10620" s="3">
        <v>25989336</v>
      </c>
    </row>
    <row r="10621" spans="1:10" s="6" customFormat="1" ht="15" customHeight="1" x14ac:dyDescent="0.3">
      <c r="A10621" s="3" t="s">
        <v>128</v>
      </c>
      <c r="B10621" s="3" t="s">
        <v>129</v>
      </c>
      <c r="C10621" s="3" t="s">
        <v>86</v>
      </c>
      <c r="D10621" s="3" t="s">
        <v>87</v>
      </c>
      <c r="E10621" s="4">
        <v>8</v>
      </c>
      <c r="F10621" s="4">
        <v>5</v>
      </c>
      <c r="G10621" s="3" t="s">
        <v>803</v>
      </c>
      <c r="H10621" s="3" t="s">
        <v>731</v>
      </c>
      <c r="I10621" s="3" t="s">
        <v>37722</v>
      </c>
      <c r="J10621" s="3">
        <v>24470406</v>
      </c>
    </row>
    <row r="10622" spans="1:10" s="6" customFormat="1" ht="15" customHeight="1" x14ac:dyDescent="0.3">
      <c r="A10622" s="3" t="s">
        <v>128</v>
      </c>
      <c r="B10622" s="3" t="s">
        <v>129</v>
      </c>
      <c r="C10622" s="3" t="s">
        <v>272</v>
      </c>
      <c r="D10622" s="3" t="s">
        <v>273</v>
      </c>
      <c r="E10622" s="4">
        <v>8</v>
      </c>
      <c r="F10622" s="4">
        <v>18</v>
      </c>
      <c r="G10622" s="3" t="s">
        <v>803</v>
      </c>
      <c r="H10622" s="3" t="s">
        <v>1009</v>
      </c>
      <c r="I10622" s="3" t="s">
        <v>37722</v>
      </c>
      <c r="J10622" s="3">
        <v>24470406</v>
      </c>
    </row>
    <row r="10623" spans="1:10" s="6" customFormat="1" ht="15" customHeight="1" x14ac:dyDescent="0.3">
      <c r="A10623" s="3" t="s">
        <v>128</v>
      </c>
      <c r="B10623" s="3" t="s">
        <v>129</v>
      </c>
      <c r="C10623" s="3" t="s">
        <v>568</v>
      </c>
      <c r="D10623" s="3" t="s">
        <v>569</v>
      </c>
      <c r="E10623" s="4">
        <v>8</v>
      </c>
      <c r="F10623" s="4">
        <v>42</v>
      </c>
      <c r="G10623" s="3" t="s">
        <v>803</v>
      </c>
      <c r="H10623" s="3" t="s">
        <v>1302</v>
      </c>
      <c r="I10623" s="3" t="s">
        <v>37722</v>
      </c>
      <c r="J10623" s="3">
        <v>24470406</v>
      </c>
    </row>
    <row r="10624" spans="1:10" s="6" customFormat="1" ht="15" customHeight="1" x14ac:dyDescent="0.3">
      <c r="A10624" s="3" t="s">
        <v>128</v>
      </c>
      <c r="B10624" s="3" t="s">
        <v>129</v>
      </c>
      <c r="C10624" s="3" t="s">
        <v>86</v>
      </c>
      <c r="D10624" s="3" t="s">
        <v>87</v>
      </c>
      <c r="E10624" s="4">
        <v>8</v>
      </c>
      <c r="F10624" s="4">
        <v>5</v>
      </c>
      <c r="G10624" s="3" t="s">
        <v>803</v>
      </c>
      <c r="H10624" s="3" t="s">
        <v>731</v>
      </c>
      <c r="I10624" s="3" t="s">
        <v>37722</v>
      </c>
      <c r="J10624" s="3">
        <v>24400977</v>
      </c>
    </row>
    <row r="10625" spans="1:10" s="6" customFormat="1" ht="15" customHeight="1" x14ac:dyDescent="0.3">
      <c r="A10625" s="3" t="s">
        <v>128</v>
      </c>
      <c r="B10625" s="3" t="s">
        <v>129</v>
      </c>
      <c r="C10625" s="3" t="s">
        <v>272</v>
      </c>
      <c r="D10625" s="3" t="s">
        <v>273</v>
      </c>
      <c r="E10625" s="4">
        <v>8</v>
      </c>
      <c r="F10625" s="4">
        <v>18</v>
      </c>
      <c r="G10625" s="3" t="s">
        <v>803</v>
      </c>
      <c r="H10625" s="3" t="s">
        <v>1009</v>
      </c>
      <c r="I10625" s="3" t="s">
        <v>37722</v>
      </c>
      <c r="J10625" s="3">
        <v>24400977</v>
      </c>
    </row>
    <row r="10626" spans="1:10" s="6" customFormat="1" ht="15" customHeight="1" x14ac:dyDescent="0.3">
      <c r="A10626" s="3" t="s">
        <v>128</v>
      </c>
      <c r="B10626" s="3" t="s">
        <v>129</v>
      </c>
      <c r="C10626" s="3" t="s">
        <v>568</v>
      </c>
      <c r="D10626" s="3" t="s">
        <v>569</v>
      </c>
      <c r="E10626" s="4">
        <v>8</v>
      </c>
      <c r="F10626" s="4">
        <v>42</v>
      </c>
      <c r="G10626" s="3" t="s">
        <v>803</v>
      </c>
      <c r="H10626" s="3" t="s">
        <v>1302</v>
      </c>
      <c r="I10626" s="3" t="s">
        <v>37722</v>
      </c>
      <c r="J10626" s="3">
        <v>24400977</v>
      </c>
    </row>
    <row r="10627" spans="1:10" s="6" customFormat="1" ht="15" customHeight="1" x14ac:dyDescent="0.3">
      <c r="A10627" s="3" t="s">
        <v>128</v>
      </c>
      <c r="B10627" s="3" t="s">
        <v>129</v>
      </c>
      <c r="C10627" s="3" t="s">
        <v>142</v>
      </c>
      <c r="D10627" s="3" t="s">
        <v>143</v>
      </c>
      <c r="E10627" s="4">
        <v>8</v>
      </c>
      <c r="F10627" s="4">
        <v>9</v>
      </c>
      <c r="G10627" s="3" t="s">
        <v>803</v>
      </c>
      <c r="H10627" s="3" t="s">
        <v>820</v>
      </c>
      <c r="I10627" s="3" t="s">
        <v>37722</v>
      </c>
      <c r="J10627" s="3">
        <v>24084074</v>
      </c>
    </row>
    <row r="10628" spans="1:10" s="6" customFormat="1" ht="15" customHeight="1" x14ac:dyDescent="0.3">
      <c r="A10628" s="3" t="s">
        <v>128</v>
      </c>
      <c r="B10628" s="3" t="s">
        <v>129</v>
      </c>
      <c r="C10628" s="3" t="s">
        <v>272</v>
      </c>
      <c r="D10628" s="3" t="s">
        <v>273</v>
      </c>
      <c r="E10628" s="4">
        <v>8</v>
      </c>
      <c r="F10628" s="4">
        <v>18</v>
      </c>
      <c r="G10628" s="3" t="s">
        <v>803</v>
      </c>
      <c r="H10628" s="3" t="s">
        <v>1009</v>
      </c>
      <c r="I10628" s="3" t="s">
        <v>37722</v>
      </c>
      <c r="J10628" s="3">
        <v>24084074</v>
      </c>
    </row>
    <row r="10629" spans="1:10" s="6" customFormat="1" ht="15" customHeight="1" x14ac:dyDescent="0.3">
      <c r="A10629" s="3" t="s">
        <v>128</v>
      </c>
      <c r="B10629" s="3" t="s">
        <v>129</v>
      </c>
      <c r="C10629" s="3" t="s">
        <v>86</v>
      </c>
      <c r="D10629" s="3" t="s">
        <v>87</v>
      </c>
      <c r="E10629" s="4">
        <v>8</v>
      </c>
      <c r="F10629" s="4">
        <v>5</v>
      </c>
      <c r="G10629" s="3" t="s">
        <v>803</v>
      </c>
      <c r="H10629" s="3" t="s">
        <v>731</v>
      </c>
      <c r="I10629" s="3" t="s">
        <v>37722</v>
      </c>
      <c r="J10629" s="3">
        <v>23311587</v>
      </c>
    </row>
    <row r="10630" spans="1:10" s="6" customFormat="1" ht="15" customHeight="1" x14ac:dyDescent="0.3">
      <c r="A10630" s="3" t="s">
        <v>128</v>
      </c>
      <c r="B10630" s="3" t="s">
        <v>129</v>
      </c>
      <c r="C10630" s="3" t="s">
        <v>272</v>
      </c>
      <c r="D10630" s="3" t="s">
        <v>273</v>
      </c>
      <c r="E10630" s="4">
        <v>8</v>
      </c>
      <c r="F10630" s="4">
        <v>18</v>
      </c>
      <c r="G10630" s="3" t="s">
        <v>803</v>
      </c>
      <c r="H10630" s="3" t="s">
        <v>1009</v>
      </c>
      <c r="I10630" s="3" t="s">
        <v>37722</v>
      </c>
      <c r="J10630" s="3">
        <v>23311587</v>
      </c>
    </row>
    <row r="10631" spans="1:10" s="6" customFormat="1" ht="15" customHeight="1" x14ac:dyDescent="0.3">
      <c r="A10631" s="3" t="s">
        <v>128</v>
      </c>
      <c r="B10631" s="3" t="s">
        <v>129</v>
      </c>
      <c r="C10631" s="3" t="s">
        <v>568</v>
      </c>
      <c r="D10631" s="3" t="s">
        <v>569</v>
      </c>
      <c r="E10631" s="4">
        <v>8</v>
      </c>
      <c r="F10631" s="4">
        <v>42</v>
      </c>
      <c r="G10631" s="3" t="s">
        <v>803</v>
      </c>
      <c r="H10631" s="3" t="s">
        <v>1302</v>
      </c>
      <c r="I10631" s="3" t="s">
        <v>37722</v>
      </c>
      <c r="J10631" s="3">
        <v>23311587</v>
      </c>
    </row>
    <row r="10632" spans="1:10" s="6" customFormat="1" ht="15" customHeight="1" x14ac:dyDescent="0.3">
      <c r="A10632" s="3" t="s">
        <v>128</v>
      </c>
      <c r="B10632" s="3" t="s">
        <v>129</v>
      </c>
      <c r="C10632" s="3" t="s">
        <v>25</v>
      </c>
      <c r="D10632" s="3" t="s">
        <v>26</v>
      </c>
      <c r="E10632" s="4">
        <v>8</v>
      </c>
      <c r="F10632" s="4">
        <v>1</v>
      </c>
      <c r="G10632" s="3" t="s">
        <v>803</v>
      </c>
      <c r="H10632" s="3" t="s">
        <v>623</v>
      </c>
      <c r="I10632" s="3" t="s">
        <v>37722</v>
      </c>
      <c r="J10632" s="3">
        <v>22356636</v>
      </c>
    </row>
    <row r="10633" spans="1:10" s="6" customFormat="1" ht="15" customHeight="1" x14ac:dyDescent="0.3">
      <c r="A10633" s="3" t="s">
        <v>128</v>
      </c>
      <c r="B10633" s="3" t="s">
        <v>129</v>
      </c>
      <c r="C10633" s="3" t="s">
        <v>25</v>
      </c>
      <c r="D10633" s="3" t="s">
        <v>26</v>
      </c>
      <c r="E10633" s="4">
        <v>8</v>
      </c>
      <c r="F10633" s="4">
        <v>1</v>
      </c>
      <c r="G10633" s="3" t="s">
        <v>803</v>
      </c>
      <c r="H10633" s="3" t="s">
        <v>623</v>
      </c>
      <c r="I10633" s="3" t="s">
        <v>37722</v>
      </c>
      <c r="J10633" s="3">
        <v>26569580</v>
      </c>
    </row>
    <row r="10634" spans="1:10" s="6" customFormat="1" ht="15" customHeight="1" x14ac:dyDescent="0.3">
      <c r="A10634" s="3" t="s">
        <v>128</v>
      </c>
      <c r="B10634" s="3" t="s">
        <v>129</v>
      </c>
      <c r="C10634" s="3" t="s">
        <v>272</v>
      </c>
      <c r="D10634" s="3" t="s">
        <v>273</v>
      </c>
      <c r="E10634" s="4">
        <v>8</v>
      </c>
      <c r="F10634" s="4">
        <v>18</v>
      </c>
      <c r="G10634" s="3" t="s">
        <v>803</v>
      </c>
      <c r="H10634" s="3" t="s">
        <v>1009</v>
      </c>
      <c r="I10634" s="3" t="s">
        <v>37722</v>
      </c>
      <c r="J10634" s="3">
        <v>26053050</v>
      </c>
    </row>
    <row r="10635" spans="1:10" s="6" customFormat="1" ht="15" customHeight="1" x14ac:dyDescent="0.3">
      <c r="A10635" s="3" t="s">
        <v>128</v>
      </c>
      <c r="B10635" s="3" t="s">
        <v>129</v>
      </c>
      <c r="C10635" s="3" t="s">
        <v>86</v>
      </c>
      <c r="D10635" s="3" t="s">
        <v>87</v>
      </c>
      <c r="E10635" s="4">
        <v>8</v>
      </c>
      <c r="F10635" s="4">
        <v>5</v>
      </c>
      <c r="G10635" s="3" t="s">
        <v>803</v>
      </c>
      <c r="H10635" s="3" t="s">
        <v>731</v>
      </c>
      <c r="I10635" s="3" t="s">
        <v>37722</v>
      </c>
      <c r="J10635" s="3">
        <v>26053050</v>
      </c>
    </row>
    <row r="10636" spans="1:10" s="6" customFormat="1" ht="15" customHeight="1" x14ac:dyDescent="0.3">
      <c r="A10636" s="3" t="s">
        <v>128</v>
      </c>
      <c r="B10636" s="3" t="s">
        <v>129</v>
      </c>
      <c r="C10636" s="3" t="s">
        <v>25</v>
      </c>
      <c r="D10636" s="3" t="s">
        <v>26</v>
      </c>
      <c r="E10636" s="4">
        <v>8</v>
      </c>
      <c r="F10636" s="4">
        <v>1</v>
      </c>
      <c r="G10636" s="3" t="s">
        <v>803</v>
      </c>
      <c r="H10636" s="3" t="s">
        <v>623</v>
      </c>
      <c r="I10636" s="3" t="s">
        <v>37722</v>
      </c>
      <c r="J10636" s="3">
        <v>26053050</v>
      </c>
    </row>
    <row r="10637" spans="1:10" s="6" customFormat="1" ht="15" customHeight="1" x14ac:dyDescent="0.3">
      <c r="A10637" s="3" t="s">
        <v>128</v>
      </c>
      <c r="B10637" s="3" t="s">
        <v>129</v>
      </c>
      <c r="C10637" s="3" t="s">
        <v>25</v>
      </c>
      <c r="D10637" s="3" t="s">
        <v>26</v>
      </c>
      <c r="E10637" s="4">
        <v>8</v>
      </c>
      <c r="F10637" s="4">
        <v>1</v>
      </c>
      <c r="G10637" s="3" t="s">
        <v>803</v>
      </c>
      <c r="H10637" s="3" t="s">
        <v>623</v>
      </c>
      <c r="I10637" s="3" t="s">
        <v>37722</v>
      </c>
      <c r="J10637" s="3">
        <v>29054603</v>
      </c>
    </row>
    <row r="10638" spans="1:10" s="6" customFormat="1" ht="15" customHeight="1" x14ac:dyDescent="0.3">
      <c r="A10638" s="3" t="s">
        <v>128</v>
      </c>
      <c r="B10638" s="3" t="s">
        <v>129</v>
      </c>
      <c r="C10638" s="3" t="s">
        <v>86</v>
      </c>
      <c r="D10638" s="3" t="s">
        <v>87</v>
      </c>
      <c r="E10638" s="4">
        <v>8</v>
      </c>
      <c r="F10638" s="4">
        <v>5</v>
      </c>
      <c r="G10638" s="3" t="s">
        <v>803</v>
      </c>
      <c r="H10638" s="3" t="s">
        <v>731</v>
      </c>
      <c r="I10638" s="3" t="s">
        <v>37722</v>
      </c>
      <c r="J10638" s="3">
        <v>29054603</v>
      </c>
    </row>
    <row r="10639" spans="1:10" s="6" customFormat="1" ht="15" customHeight="1" x14ac:dyDescent="0.3">
      <c r="A10639" s="3" t="s">
        <v>128</v>
      </c>
      <c r="B10639" s="3" t="s">
        <v>129</v>
      </c>
      <c r="C10639" s="3" t="s">
        <v>272</v>
      </c>
      <c r="D10639" s="3" t="s">
        <v>273</v>
      </c>
      <c r="E10639" s="4">
        <v>8</v>
      </c>
      <c r="F10639" s="4">
        <v>18</v>
      </c>
      <c r="G10639" s="3" t="s">
        <v>803</v>
      </c>
      <c r="H10639" s="3" t="s">
        <v>1009</v>
      </c>
      <c r="I10639" s="3" t="s">
        <v>37722</v>
      </c>
      <c r="J10639" s="3">
        <v>29054603</v>
      </c>
    </row>
    <row r="10640" spans="1:10" s="6" customFormat="1" ht="15" customHeight="1" x14ac:dyDescent="0.3">
      <c r="A10640" s="3" t="s">
        <v>128</v>
      </c>
      <c r="B10640" s="3" t="s">
        <v>129</v>
      </c>
      <c r="C10640" s="3" t="s">
        <v>42</v>
      </c>
      <c r="D10640" s="3" t="s">
        <v>43</v>
      </c>
      <c r="E10640" s="4">
        <v>8</v>
      </c>
      <c r="F10640" s="4">
        <v>2</v>
      </c>
      <c r="G10640" s="3" t="s">
        <v>803</v>
      </c>
      <c r="H10640" s="3" t="s">
        <v>686</v>
      </c>
      <c r="I10640" s="3" t="s">
        <v>37722</v>
      </c>
      <c r="J10640" s="3">
        <v>30012284</v>
      </c>
    </row>
    <row r="10641" spans="1:10" s="6" customFormat="1" ht="15" customHeight="1" x14ac:dyDescent="0.3">
      <c r="A10641" s="3" t="s">
        <v>128</v>
      </c>
      <c r="B10641" s="3" t="s">
        <v>129</v>
      </c>
      <c r="C10641" s="3" t="s">
        <v>57</v>
      </c>
      <c r="D10641" s="3" t="s">
        <v>58</v>
      </c>
      <c r="E10641" s="4">
        <v>8</v>
      </c>
      <c r="F10641" s="4">
        <v>3</v>
      </c>
      <c r="G10641" s="3" t="s">
        <v>803</v>
      </c>
      <c r="H10641" s="3" t="s">
        <v>705</v>
      </c>
      <c r="I10641" s="3" t="s">
        <v>37722</v>
      </c>
      <c r="J10641" s="3">
        <v>30012284</v>
      </c>
    </row>
    <row r="10642" spans="1:10" s="6" customFormat="1" ht="15" customHeight="1" x14ac:dyDescent="0.3">
      <c r="A10642" s="3" t="s">
        <v>128</v>
      </c>
      <c r="B10642" s="3" t="s">
        <v>129</v>
      </c>
      <c r="C10642" s="3" t="s">
        <v>142</v>
      </c>
      <c r="D10642" s="3" t="s">
        <v>143</v>
      </c>
      <c r="E10642" s="4">
        <v>8</v>
      </c>
      <c r="F10642" s="4">
        <v>9</v>
      </c>
      <c r="G10642" s="3" t="s">
        <v>803</v>
      </c>
      <c r="H10642" s="3" t="s">
        <v>820</v>
      </c>
      <c r="I10642" s="3" t="s">
        <v>37722</v>
      </c>
      <c r="J10642" s="3">
        <v>30012284</v>
      </c>
    </row>
    <row r="10643" spans="1:10" s="6" customFormat="1" ht="15" customHeight="1" x14ac:dyDescent="0.3">
      <c r="A10643" s="3" t="s">
        <v>128</v>
      </c>
      <c r="B10643" s="3" t="s">
        <v>129</v>
      </c>
      <c r="C10643" s="3" t="s">
        <v>25</v>
      </c>
      <c r="D10643" s="3" t="s">
        <v>26</v>
      </c>
      <c r="E10643" s="4">
        <v>8</v>
      </c>
      <c r="F10643" s="4">
        <v>1</v>
      </c>
      <c r="G10643" s="3" t="s">
        <v>803</v>
      </c>
      <c r="H10643" s="3" t="s">
        <v>623</v>
      </c>
      <c r="I10643" s="3" t="s">
        <v>37722</v>
      </c>
      <c r="J10643" s="3">
        <v>29080680</v>
      </c>
    </row>
    <row r="10644" spans="1:10" s="6" customFormat="1" ht="15" customHeight="1" x14ac:dyDescent="0.3">
      <c r="A10644" s="3" t="s">
        <v>128</v>
      </c>
      <c r="B10644" s="3" t="s">
        <v>129</v>
      </c>
      <c r="C10644" s="3" t="s">
        <v>86</v>
      </c>
      <c r="D10644" s="3" t="s">
        <v>87</v>
      </c>
      <c r="E10644" s="4">
        <v>8</v>
      </c>
      <c r="F10644" s="4">
        <v>5</v>
      </c>
      <c r="G10644" s="3" t="s">
        <v>803</v>
      </c>
      <c r="H10644" s="3" t="s">
        <v>731</v>
      </c>
      <c r="I10644" s="3" t="s">
        <v>37722</v>
      </c>
      <c r="J10644" s="3">
        <v>29080680</v>
      </c>
    </row>
    <row r="10645" spans="1:10" s="6" customFormat="1" ht="15" customHeight="1" x14ac:dyDescent="0.3">
      <c r="A10645" s="3" t="s">
        <v>128</v>
      </c>
      <c r="B10645" s="3" t="s">
        <v>129</v>
      </c>
      <c r="C10645" s="3" t="s">
        <v>86</v>
      </c>
      <c r="D10645" s="3" t="s">
        <v>87</v>
      </c>
      <c r="E10645" s="4">
        <v>8</v>
      </c>
      <c r="F10645" s="4">
        <v>5</v>
      </c>
      <c r="G10645" s="3" t="s">
        <v>803</v>
      </c>
      <c r="H10645" s="3" t="s">
        <v>731</v>
      </c>
      <c r="I10645" s="3" t="s">
        <v>37722</v>
      </c>
      <c r="J10645" s="3">
        <v>30628069</v>
      </c>
    </row>
    <row r="10646" spans="1:10" s="6" customFormat="1" ht="15" customHeight="1" x14ac:dyDescent="0.3">
      <c r="A10646" s="3" t="s">
        <v>128</v>
      </c>
      <c r="B10646" s="3" t="s">
        <v>129</v>
      </c>
      <c r="C10646" s="3" t="s">
        <v>272</v>
      </c>
      <c r="D10646" s="3" t="s">
        <v>273</v>
      </c>
      <c r="E10646" s="4">
        <v>8</v>
      </c>
      <c r="F10646" s="4">
        <v>18</v>
      </c>
      <c r="G10646" s="3" t="s">
        <v>803</v>
      </c>
      <c r="H10646" s="3" t="s">
        <v>1009</v>
      </c>
      <c r="I10646" s="3" t="s">
        <v>37722</v>
      </c>
      <c r="J10646" s="3">
        <v>29080680</v>
      </c>
    </row>
    <row r="10647" spans="1:10" s="6" customFormat="1" ht="15" customHeight="1" x14ac:dyDescent="0.3">
      <c r="A10647" s="3" t="s">
        <v>128</v>
      </c>
      <c r="B10647" s="3" t="s">
        <v>129</v>
      </c>
      <c r="C10647" s="3" t="s">
        <v>25</v>
      </c>
      <c r="D10647" s="3" t="s">
        <v>26</v>
      </c>
      <c r="E10647" s="4">
        <v>8</v>
      </c>
      <c r="F10647" s="4">
        <v>1</v>
      </c>
      <c r="G10647" s="3" t="s">
        <v>803</v>
      </c>
      <c r="H10647" s="3" t="s">
        <v>623</v>
      </c>
      <c r="I10647" s="3" t="s">
        <v>37722</v>
      </c>
      <c r="J10647" s="3">
        <v>28973304</v>
      </c>
    </row>
    <row r="10648" spans="1:10" s="6" customFormat="1" ht="15" customHeight="1" x14ac:dyDescent="0.3">
      <c r="A10648" s="3" t="s">
        <v>128</v>
      </c>
      <c r="B10648" s="3" t="s">
        <v>129</v>
      </c>
      <c r="C10648" s="3" t="s">
        <v>86</v>
      </c>
      <c r="D10648" s="3" t="s">
        <v>87</v>
      </c>
      <c r="E10648" s="4">
        <v>8</v>
      </c>
      <c r="F10648" s="4">
        <v>5</v>
      </c>
      <c r="G10648" s="3" t="s">
        <v>803</v>
      </c>
      <c r="H10648" s="3" t="s">
        <v>731</v>
      </c>
      <c r="I10648" s="3" t="s">
        <v>37722</v>
      </c>
      <c r="J10648" s="3">
        <v>28973304</v>
      </c>
    </row>
    <row r="10649" spans="1:10" s="6" customFormat="1" ht="15" customHeight="1" x14ac:dyDescent="0.3">
      <c r="A10649" s="3" t="s">
        <v>128</v>
      </c>
      <c r="B10649" s="3" t="s">
        <v>129</v>
      </c>
      <c r="C10649" s="3" t="s">
        <v>272</v>
      </c>
      <c r="D10649" s="3" t="s">
        <v>273</v>
      </c>
      <c r="E10649" s="4">
        <v>8</v>
      </c>
      <c r="F10649" s="4">
        <v>18</v>
      </c>
      <c r="G10649" s="3" t="s">
        <v>803</v>
      </c>
      <c r="H10649" s="3" t="s">
        <v>1009</v>
      </c>
      <c r="I10649" s="3" t="s">
        <v>37722</v>
      </c>
      <c r="J10649" s="3">
        <v>28973304</v>
      </c>
    </row>
    <row r="10650" spans="1:10" s="6" customFormat="1" ht="15" customHeight="1" x14ac:dyDescent="0.3">
      <c r="A10650" s="3" t="s">
        <v>128</v>
      </c>
      <c r="B10650" s="3" t="s">
        <v>129</v>
      </c>
      <c r="C10650" s="3" t="s">
        <v>86</v>
      </c>
      <c r="D10650" s="3" t="s">
        <v>87</v>
      </c>
      <c r="E10650" s="4">
        <v>8</v>
      </c>
      <c r="F10650" s="4">
        <v>5</v>
      </c>
      <c r="G10650" s="3" t="s">
        <v>803</v>
      </c>
      <c r="H10650" s="3" t="s">
        <v>731</v>
      </c>
      <c r="I10650" s="3" t="s">
        <v>37722</v>
      </c>
      <c r="J10650" s="3">
        <v>28369707</v>
      </c>
    </row>
    <row r="10651" spans="1:10" s="6" customFormat="1" ht="15" customHeight="1" x14ac:dyDescent="0.3">
      <c r="A10651" s="3" t="s">
        <v>128</v>
      </c>
      <c r="B10651" s="3" t="s">
        <v>129</v>
      </c>
      <c r="C10651" s="3" t="s">
        <v>272</v>
      </c>
      <c r="D10651" s="3" t="s">
        <v>273</v>
      </c>
      <c r="E10651" s="4">
        <v>8</v>
      </c>
      <c r="F10651" s="4">
        <v>18</v>
      </c>
      <c r="G10651" s="3" t="s">
        <v>803</v>
      </c>
      <c r="H10651" s="3" t="s">
        <v>1009</v>
      </c>
      <c r="I10651" s="3" t="s">
        <v>37722</v>
      </c>
      <c r="J10651" s="3">
        <v>28369707</v>
      </c>
    </row>
    <row r="10652" spans="1:10" s="6" customFormat="1" ht="15" customHeight="1" x14ac:dyDescent="0.3">
      <c r="A10652" s="3" t="s">
        <v>128</v>
      </c>
      <c r="B10652" s="3" t="s">
        <v>129</v>
      </c>
      <c r="C10652" s="3" t="s">
        <v>86</v>
      </c>
      <c r="D10652" s="3" t="s">
        <v>87</v>
      </c>
      <c r="E10652" s="4">
        <v>8</v>
      </c>
      <c r="F10652" s="4">
        <v>5</v>
      </c>
      <c r="G10652" s="3" t="s">
        <v>803</v>
      </c>
      <c r="H10652" s="3" t="s">
        <v>731</v>
      </c>
      <c r="I10652" s="3" t="s">
        <v>37722</v>
      </c>
      <c r="J10652" s="3">
        <v>27589476</v>
      </c>
    </row>
    <row r="10653" spans="1:10" s="6" customFormat="1" ht="15" customHeight="1" x14ac:dyDescent="0.3">
      <c r="A10653" s="3" t="s">
        <v>128</v>
      </c>
      <c r="B10653" s="3" t="s">
        <v>129</v>
      </c>
      <c r="C10653" s="3" t="s">
        <v>272</v>
      </c>
      <c r="D10653" s="3" t="s">
        <v>273</v>
      </c>
      <c r="E10653" s="4">
        <v>8</v>
      </c>
      <c r="F10653" s="4">
        <v>18</v>
      </c>
      <c r="G10653" s="3" t="s">
        <v>803</v>
      </c>
      <c r="H10653" s="3" t="s">
        <v>1009</v>
      </c>
      <c r="I10653" s="3" t="s">
        <v>37722</v>
      </c>
      <c r="J10653" s="3">
        <v>27589476</v>
      </c>
    </row>
    <row r="10654" spans="1:10" s="6" customFormat="1" ht="15" customHeight="1" x14ac:dyDescent="0.3">
      <c r="A10654" s="3" t="s">
        <v>128</v>
      </c>
      <c r="B10654" s="3" t="s">
        <v>129</v>
      </c>
      <c r="C10654" s="3" t="s">
        <v>57</v>
      </c>
      <c r="D10654" s="3" t="s">
        <v>58</v>
      </c>
      <c r="E10654" s="4">
        <v>8</v>
      </c>
      <c r="F10654" s="4">
        <v>3</v>
      </c>
      <c r="G10654" s="3" t="s">
        <v>803</v>
      </c>
      <c r="H10654" s="3" t="s">
        <v>705</v>
      </c>
      <c r="I10654" s="3" t="s">
        <v>37722</v>
      </c>
      <c r="J10654" s="3">
        <v>27943248</v>
      </c>
    </row>
    <row r="10655" spans="1:10" s="6" customFormat="1" ht="15" customHeight="1" x14ac:dyDescent="0.3">
      <c r="A10655" s="3" t="s">
        <v>128</v>
      </c>
      <c r="B10655" s="3" t="s">
        <v>129</v>
      </c>
      <c r="C10655" s="3" t="s">
        <v>366</v>
      </c>
      <c r="D10655" s="3" t="s">
        <v>367</v>
      </c>
      <c r="E10655" s="4">
        <v>8</v>
      </c>
      <c r="F10655" s="4">
        <v>25</v>
      </c>
      <c r="G10655" s="3" t="s">
        <v>803</v>
      </c>
      <c r="H10655" s="3" t="s">
        <v>1110</v>
      </c>
      <c r="I10655" s="3" t="s">
        <v>37722</v>
      </c>
      <c r="J10655" s="3">
        <v>28346655</v>
      </c>
    </row>
    <row r="10656" spans="1:10" s="6" customFormat="1" ht="15" customHeight="1" x14ac:dyDescent="0.3">
      <c r="A10656" s="3" t="s">
        <v>128</v>
      </c>
      <c r="B10656" s="3" t="s">
        <v>129</v>
      </c>
      <c r="C10656" s="3" t="s">
        <v>86</v>
      </c>
      <c r="D10656" s="3" t="s">
        <v>87</v>
      </c>
      <c r="E10656" s="4">
        <v>8</v>
      </c>
      <c r="F10656" s="4">
        <v>5</v>
      </c>
      <c r="G10656" s="3" t="s">
        <v>803</v>
      </c>
      <c r="H10656" s="3" t="s">
        <v>731</v>
      </c>
      <c r="I10656" s="3" t="s">
        <v>37722</v>
      </c>
      <c r="J10656" s="3">
        <v>30036598</v>
      </c>
    </row>
    <row r="10657" spans="1:10" s="6" customFormat="1" ht="15" customHeight="1" x14ac:dyDescent="0.3">
      <c r="A10657" s="3" t="s">
        <v>128</v>
      </c>
      <c r="B10657" s="3" t="s">
        <v>129</v>
      </c>
      <c r="C10657" s="3" t="s">
        <v>25</v>
      </c>
      <c r="D10657" s="3" t="s">
        <v>26</v>
      </c>
      <c r="E10657" s="4">
        <v>8</v>
      </c>
      <c r="F10657" s="4">
        <v>1</v>
      </c>
      <c r="G10657" s="3" t="s">
        <v>803</v>
      </c>
      <c r="H10657" s="3" t="s">
        <v>623</v>
      </c>
      <c r="I10657" s="3" t="s">
        <v>37722</v>
      </c>
      <c r="J10657" s="3">
        <v>30036598</v>
      </c>
    </row>
    <row r="10658" spans="1:10" s="6" customFormat="1" ht="15" customHeight="1" x14ac:dyDescent="0.3">
      <c r="A10658" s="3" t="s">
        <v>128</v>
      </c>
      <c r="B10658" s="3" t="s">
        <v>129</v>
      </c>
      <c r="C10658" s="3" t="s">
        <v>86</v>
      </c>
      <c r="D10658" s="3" t="s">
        <v>87</v>
      </c>
      <c r="E10658" s="4">
        <v>8</v>
      </c>
      <c r="F10658" s="4">
        <v>5</v>
      </c>
      <c r="G10658" s="3" t="s">
        <v>803</v>
      </c>
      <c r="H10658" s="3" t="s">
        <v>731</v>
      </c>
      <c r="I10658" s="3" t="s">
        <v>37722</v>
      </c>
      <c r="J10658" s="3">
        <v>30155885</v>
      </c>
    </row>
    <row r="10659" spans="1:10" s="6" customFormat="1" ht="15" customHeight="1" x14ac:dyDescent="0.3">
      <c r="A10659" s="3" t="s">
        <v>272</v>
      </c>
      <c r="B10659" s="3" t="s">
        <v>273</v>
      </c>
      <c r="C10659" s="3" t="s">
        <v>86</v>
      </c>
      <c r="D10659" s="3" t="s">
        <v>87</v>
      </c>
      <c r="E10659" s="4">
        <v>18</v>
      </c>
      <c r="F10659" s="4">
        <v>5</v>
      </c>
      <c r="G10659" s="3" t="s">
        <v>1009</v>
      </c>
      <c r="H10659" s="3" t="s">
        <v>731</v>
      </c>
      <c r="I10659" s="3" t="s">
        <v>37722</v>
      </c>
      <c r="J10659" s="3">
        <v>35507331</v>
      </c>
    </row>
    <row r="10660" spans="1:10" s="6" customFormat="1" ht="15" customHeight="1" x14ac:dyDescent="0.3">
      <c r="A10660" s="3" t="s">
        <v>272</v>
      </c>
      <c r="B10660" s="3" t="s">
        <v>273</v>
      </c>
      <c r="C10660" s="3" t="s">
        <v>366</v>
      </c>
      <c r="D10660" s="3" t="s">
        <v>367</v>
      </c>
      <c r="E10660" s="4">
        <v>18</v>
      </c>
      <c r="F10660" s="4">
        <v>25</v>
      </c>
      <c r="G10660" s="3" t="s">
        <v>1009</v>
      </c>
      <c r="H10660" s="3" t="s">
        <v>1110</v>
      </c>
      <c r="I10660" s="3" t="s">
        <v>37722</v>
      </c>
      <c r="J10660" s="3">
        <v>36763783</v>
      </c>
    </row>
    <row r="10661" spans="1:10" s="6" customFormat="1" ht="15" customHeight="1" x14ac:dyDescent="0.3">
      <c r="A10661" s="3" t="s">
        <v>272</v>
      </c>
      <c r="B10661" s="3" t="s">
        <v>273</v>
      </c>
      <c r="C10661" s="3" t="s">
        <v>128</v>
      </c>
      <c r="D10661" s="3" t="s">
        <v>129</v>
      </c>
      <c r="E10661" s="4">
        <v>18</v>
      </c>
      <c r="F10661" s="4">
        <v>8</v>
      </c>
      <c r="G10661" s="3" t="s">
        <v>1009</v>
      </c>
      <c r="H10661" s="3" t="s">
        <v>803</v>
      </c>
      <c r="I10661" s="3" t="s">
        <v>37722</v>
      </c>
      <c r="J10661" s="3">
        <v>36763783</v>
      </c>
    </row>
    <row r="10662" spans="1:10" s="6" customFormat="1" ht="15" customHeight="1" x14ac:dyDescent="0.3">
      <c r="A10662" s="3" t="s">
        <v>272</v>
      </c>
      <c r="B10662" s="3" t="s">
        <v>273</v>
      </c>
      <c r="C10662" s="3" t="s">
        <v>86</v>
      </c>
      <c r="D10662" s="3" t="s">
        <v>87</v>
      </c>
      <c r="E10662" s="4">
        <v>18</v>
      </c>
      <c r="F10662" s="4">
        <v>5</v>
      </c>
      <c r="G10662" s="3" t="s">
        <v>1009</v>
      </c>
      <c r="H10662" s="3" t="s">
        <v>731</v>
      </c>
      <c r="I10662" s="3" t="s">
        <v>37722</v>
      </c>
      <c r="J10662" s="3">
        <v>36763783</v>
      </c>
    </row>
    <row r="10663" spans="1:10" s="6" customFormat="1" ht="15" customHeight="1" x14ac:dyDescent="0.3">
      <c r="A10663" s="3" t="s">
        <v>272</v>
      </c>
      <c r="B10663" s="3" t="s">
        <v>273</v>
      </c>
      <c r="C10663" s="3" t="s">
        <v>71</v>
      </c>
      <c r="D10663" s="3" t="s">
        <v>72</v>
      </c>
      <c r="E10663" s="4">
        <v>18</v>
      </c>
      <c r="F10663" s="4">
        <v>4</v>
      </c>
      <c r="G10663" s="3" t="s">
        <v>1009</v>
      </c>
      <c r="H10663" s="3" t="s">
        <v>718</v>
      </c>
      <c r="I10663" s="3" t="s">
        <v>37722</v>
      </c>
      <c r="J10663" s="3">
        <v>36763783</v>
      </c>
    </row>
    <row r="10664" spans="1:10" s="6" customFormat="1" ht="15" customHeight="1" x14ac:dyDescent="0.3">
      <c r="A10664" s="3" t="s">
        <v>272</v>
      </c>
      <c r="B10664" s="3" t="s">
        <v>273</v>
      </c>
      <c r="C10664" s="3" t="s">
        <v>86</v>
      </c>
      <c r="D10664" s="3" t="s">
        <v>87</v>
      </c>
      <c r="E10664" s="4">
        <v>18</v>
      </c>
      <c r="F10664" s="4">
        <v>5</v>
      </c>
      <c r="G10664" s="3" t="s">
        <v>1009</v>
      </c>
      <c r="H10664" s="3" t="s">
        <v>731</v>
      </c>
      <c r="I10664" s="3" t="s">
        <v>37722</v>
      </c>
      <c r="J10664" s="3">
        <v>36763806</v>
      </c>
    </row>
    <row r="10665" spans="1:10" s="6" customFormat="1" ht="15" customHeight="1" x14ac:dyDescent="0.3">
      <c r="A10665" s="3" t="s">
        <v>272</v>
      </c>
      <c r="B10665" s="3" t="s">
        <v>273</v>
      </c>
      <c r="C10665" s="3" t="s">
        <v>25</v>
      </c>
      <c r="D10665" s="3" t="s">
        <v>26</v>
      </c>
      <c r="E10665" s="4">
        <v>18</v>
      </c>
      <c r="F10665" s="4">
        <v>1</v>
      </c>
      <c r="G10665" s="3" t="s">
        <v>1009</v>
      </c>
      <c r="H10665" s="3" t="s">
        <v>623</v>
      </c>
      <c r="I10665" s="3" t="s">
        <v>37722</v>
      </c>
      <c r="J10665" s="3">
        <v>36763806</v>
      </c>
    </row>
    <row r="10666" spans="1:10" s="6" customFormat="1" ht="15" customHeight="1" x14ac:dyDescent="0.3">
      <c r="A10666" s="3" t="s">
        <v>272</v>
      </c>
      <c r="B10666" s="3" t="s">
        <v>273</v>
      </c>
      <c r="C10666" s="3" t="s">
        <v>86</v>
      </c>
      <c r="D10666" s="3" t="s">
        <v>87</v>
      </c>
      <c r="E10666" s="4">
        <v>18</v>
      </c>
      <c r="F10666" s="4">
        <v>5</v>
      </c>
      <c r="G10666" s="3" t="s">
        <v>1009</v>
      </c>
      <c r="H10666" s="3" t="s">
        <v>731</v>
      </c>
      <c r="I10666" s="3" t="s">
        <v>37722</v>
      </c>
      <c r="J10666" s="3">
        <v>36804406</v>
      </c>
    </row>
    <row r="10667" spans="1:10" s="6" customFormat="1" ht="15" customHeight="1" x14ac:dyDescent="0.3">
      <c r="A10667" s="3" t="s">
        <v>272</v>
      </c>
      <c r="B10667" s="3" t="s">
        <v>273</v>
      </c>
      <c r="C10667" s="3" t="s">
        <v>25</v>
      </c>
      <c r="D10667" s="3" t="s">
        <v>26</v>
      </c>
      <c r="E10667" s="4">
        <v>18</v>
      </c>
      <c r="F10667" s="4">
        <v>1</v>
      </c>
      <c r="G10667" s="3" t="s">
        <v>1009</v>
      </c>
      <c r="H10667" s="3" t="s">
        <v>623</v>
      </c>
      <c r="I10667" s="3" t="s">
        <v>37722</v>
      </c>
      <c r="J10667" s="3">
        <v>36804406</v>
      </c>
    </row>
    <row r="10668" spans="1:10" s="6" customFormat="1" ht="15" customHeight="1" x14ac:dyDescent="0.3">
      <c r="A10668" s="3" t="s">
        <v>272</v>
      </c>
      <c r="B10668" s="3" t="s">
        <v>273</v>
      </c>
      <c r="C10668" s="3" t="s">
        <v>545</v>
      </c>
      <c r="D10668" s="3" t="s">
        <v>546</v>
      </c>
      <c r="E10668" s="4">
        <v>18</v>
      </c>
      <c r="F10668" s="4">
        <v>40</v>
      </c>
      <c r="G10668" s="3" t="s">
        <v>1009</v>
      </c>
      <c r="H10668" s="3" t="s">
        <v>1276</v>
      </c>
      <c r="I10668" s="3" t="s">
        <v>37722</v>
      </c>
      <c r="J10668" s="3">
        <v>37098906</v>
      </c>
    </row>
    <row r="10669" spans="1:10" s="6" customFormat="1" ht="15" customHeight="1" x14ac:dyDescent="0.3">
      <c r="A10669" s="3" t="s">
        <v>272</v>
      </c>
      <c r="B10669" s="3" t="s">
        <v>273</v>
      </c>
      <c r="C10669" s="3" t="s">
        <v>86</v>
      </c>
      <c r="D10669" s="3" t="s">
        <v>87</v>
      </c>
      <c r="E10669" s="4">
        <v>18</v>
      </c>
      <c r="F10669" s="4">
        <v>5</v>
      </c>
      <c r="G10669" s="3" t="s">
        <v>1009</v>
      </c>
      <c r="H10669" s="3" t="s">
        <v>731</v>
      </c>
      <c r="I10669" s="3" t="s">
        <v>37722</v>
      </c>
      <c r="J10669" s="3">
        <v>37016153</v>
      </c>
    </row>
    <row r="10670" spans="1:10" s="6" customFormat="1" ht="15" customHeight="1" x14ac:dyDescent="0.3">
      <c r="A10670" s="3" t="s">
        <v>272</v>
      </c>
      <c r="B10670" s="3" t="s">
        <v>273</v>
      </c>
      <c r="C10670" s="3" t="s">
        <v>71</v>
      </c>
      <c r="D10670" s="3" t="s">
        <v>72</v>
      </c>
      <c r="E10670" s="4">
        <v>18</v>
      </c>
      <c r="F10670" s="4">
        <v>4</v>
      </c>
      <c r="G10670" s="3" t="s">
        <v>1009</v>
      </c>
      <c r="H10670" s="3" t="s">
        <v>718</v>
      </c>
      <c r="I10670" s="3" t="s">
        <v>37722</v>
      </c>
      <c r="J10670" s="3">
        <v>37016153</v>
      </c>
    </row>
    <row r="10671" spans="1:10" s="6" customFormat="1" ht="15" customHeight="1" x14ac:dyDescent="0.3">
      <c r="A10671" s="3" t="s">
        <v>272</v>
      </c>
      <c r="B10671" s="3" t="s">
        <v>273</v>
      </c>
      <c r="C10671" s="3" t="s">
        <v>25</v>
      </c>
      <c r="D10671" s="3" t="s">
        <v>26</v>
      </c>
      <c r="E10671" s="4">
        <v>18</v>
      </c>
      <c r="F10671" s="4">
        <v>1</v>
      </c>
      <c r="G10671" s="3" t="s">
        <v>1009</v>
      </c>
      <c r="H10671" s="3" t="s">
        <v>623</v>
      </c>
      <c r="I10671" s="3" t="s">
        <v>37722</v>
      </c>
      <c r="J10671" s="3">
        <v>37016153</v>
      </c>
    </row>
    <row r="10672" spans="1:10" s="6" customFormat="1" ht="15" customHeight="1" x14ac:dyDescent="0.3">
      <c r="A10672" s="3" t="s">
        <v>272</v>
      </c>
      <c r="B10672" s="3" t="s">
        <v>273</v>
      </c>
      <c r="C10672" s="3" t="s">
        <v>260</v>
      </c>
      <c r="D10672" s="3" t="s">
        <v>261</v>
      </c>
      <c r="E10672" s="4">
        <v>18</v>
      </c>
      <c r="F10672" s="4">
        <v>17</v>
      </c>
      <c r="G10672" s="3" t="s">
        <v>1009</v>
      </c>
      <c r="H10672" s="3" t="s">
        <v>1005</v>
      </c>
      <c r="I10672" s="3" t="s">
        <v>37722</v>
      </c>
      <c r="J10672" s="3">
        <v>36174714</v>
      </c>
    </row>
    <row r="10673" spans="1:10" s="6" customFormat="1" ht="15" customHeight="1" x14ac:dyDescent="0.3">
      <c r="A10673" s="3" t="s">
        <v>272</v>
      </c>
      <c r="B10673" s="3" t="s">
        <v>273</v>
      </c>
      <c r="C10673" s="3" t="s">
        <v>128</v>
      </c>
      <c r="D10673" s="3" t="s">
        <v>129</v>
      </c>
      <c r="E10673" s="4">
        <v>18</v>
      </c>
      <c r="F10673" s="4">
        <v>8</v>
      </c>
      <c r="G10673" s="3" t="s">
        <v>1009</v>
      </c>
      <c r="H10673" s="3" t="s">
        <v>803</v>
      </c>
      <c r="I10673" s="3" t="s">
        <v>37722</v>
      </c>
      <c r="J10673" s="3">
        <v>36174714</v>
      </c>
    </row>
    <row r="10674" spans="1:10" s="6" customFormat="1" ht="15" customHeight="1" x14ac:dyDescent="0.3">
      <c r="A10674" s="3" t="s">
        <v>272</v>
      </c>
      <c r="B10674" s="3" t="s">
        <v>273</v>
      </c>
      <c r="C10674" s="3" t="s">
        <v>86</v>
      </c>
      <c r="D10674" s="3" t="s">
        <v>87</v>
      </c>
      <c r="E10674" s="4">
        <v>18</v>
      </c>
      <c r="F10674" s="4">
        <v>5</v>
      </c>
      <c r="G10674" s="3" t="s">
        <v>1009</v>
      </c>
      <c r="H10674" s="3" t="s">
        <v>731</v>
      </c>
      <c r="I10674" s="3" t="s">
        <v>37722</v>
      </c>
      <c r="J10674" s="3">
        <v>36174714</v>
      </c>
    </row>
    <row r="10675" spans="1:10" s="6" customFormat="1" ht="15" customHeight="1" x14ac:dyDescent="0.3">
      <c r="A10675" s="3" t="s">
        <v>272</v>
      </c>
      <c r="B10675" s="3" t="s">
        <v>273</v>
      </c>
      <c r="C10675" s="3" t="s">
        <v>25</v>
      </c>
      <c r="D10675" s="3" t="s">
        <v>26</v>
      </c>
      <c r="E10675" s="4">
        <v>18</v>
      </c>
      <c r="F10675" s="4">
        <v>1</v>
      </c>
      <c r="G10675" s="3" t="s">
        <v>1009</v>
      </c>
      <c r="H10675" s="3" t="s">
        <v>623</v>
      </c>
      <c r="I10675" s="3" t="s">
        <v>37722</v>
      </c>
      <c r="J10675" s="3">
        <v>36174714</v>
      </c>
    </row>
    <row r="10676" spans="1:10" s="6" customFormat="1" ht="15" customHeight="1" x14ac:dyDescent="0.3">
      <c r="A10676" s="3" t="s">
        <v>272</v>
      </c>
      <c r="B10676" s="3" t="s">
        <v>273</v>
      </c>
      <c r="C10676" s="3" t="s">
        <v>25</v>
      </c>
      <c r="D10676" s="3" t="s">
        <v>26</v>
      </c>
      <c r="E10676" s="4">
        <v>18</v>
      </c>
      <c r="F10676" s="4">
        <v>1</v>
      </c>
      <c r="G10676" s="3" t="s">
        <v>1009</v>
      </c>
      <c r="H10676" s="3" t="s">
        <v>623</v>
      </c>
      <c r="I10676" s="3" t="s">
        <v>37722</v>
      </c>
      <c r="J10676" s="3">
        <v>35791876</v>
      </c>
    </row>
    <row r="10677" spans="1:10" s="6" customFormat="1" ht="15" customHeight="1" x14ac:dyDescent="0.3">
      <c r="A10677" s="3" t="s">
        <v>272</v>
      </c>
      <c r="B10677" s="3" t="s">
        <v>273</v>
      </c>
      <c r="C10677" s="3" t="s">
        <v>86</v>
      </c>
      <c r="D10677" s="3" t="s">
        <v>87</v>
      </c>
      <c r="E10677" s="4">
        <v>18</v>
      </c>
      <c r="F10677" s="4">
        <v>5</v>
      </c>
      <c r="G10677" s="3" t="s">
        <v>1009</v>
      </c>
      <c r="H10677" s="3" t="s">
        <v>731</v>
      </c>
      <c r="I10677" s="3" t="s">
        <v>37722</v>
      </c>
      <c r="J10677" s="3">
        <v>35791876</v>
      </c>
    </row>
    <row r="10678" spans="1:10" s="6" customFormat="1" ht="15" customHeight="1" x14ac:dyDescent="0.3">
      <c r="A10678" s="3" t="s">
        <v>272</v>
      </c>
      <c r="B10678" s="3" t="s">
        <v>273</v>
      </c>
      <c r="C10678" s="3" t="s">
        <v>128</v>
      </c>
      <c r="D10678" s="3" t="s">
        <v>129</v>
      </c>
      <c r="E10678" s="4">
        <v>18</v>
      </c>
      <c r="F10678" s="4">
        <v>8</v>
      </c>
      <c r="G10678" s="3" t="s">
        <v>1009</v>
      </c>
      <c r="H10678" s="3" t="s">
        <v>803</v>
      </c>
      <c r="I10678" s="3" t="s">
        <v>37722</v>
      </c>
      <c r="J10678" s="3">
        <v>35791876</v>
      </c>
    </row>
    <row r="10679" spans="1:10" s="6" customFormat="1" ht="15" customHeight="1" x14ac:dyDescent="0.3">
      <c r="A10679" s="3" t="s">
        <v>272</v>
      </c>
      <c r="B10679" s="3" t="s">
        <v>273</v>
      </c>
      <c r="C10679" s="3" t="s">
        <v>219</v>
      </c>
      <c r="D10679" s="3" t="s">
        <v>220</v>
      </c>
      <c r="E10679" s="4">
        <v>18</v>
      </c>
      <c r="F10679" s="4">
        <v>14</v>
      </c>
      <c r="G10679" s="3" t="s">
        <v>1009</v>
      </c>
      <c r="H10679" s="3" t="s">
        <v>977</v>
      </c>
      <c r="I10679" s="3" t="s">
        <v>37722</v>
      </c>
      <c r="J10679" s="3">
        <v>35791876</v>
      </c>
    </row>
    <row r="10680" spans="1:10" s="6" customFormat="1" ht="15" customHeight="1" x14ac:dyDescent="0.3">
      <c r="A10680" s="3" t="s">
        <v>272</v>
      </c>
      <c r="B10680" s="3" t="s">
        <v>273</v>
      </c>
      <c r="C10680" s="3" t="s">
        <v>57</v>
      </c>
      <c r="D10680" s="3" t="s">
        <v>58</v>
      </c>
      <c r="E10680" s="4">
        <v>18</v>
      </c>
      <c r="F10680" s="4">
        <v>3</v>
      </c>
      <c r="G10680" s="3" t="s">
        <v>1009</v>
      </c>
      <c r="H10680" s="3" t="s">
        <v>705</v>
      </c>
      <c r="I10680" s="3" t="s">
        <v>37722</v>
      </c>
      <c r="J10680" s="3">
        <v>34137018</v>
      </c>
    </row>
    <row r="10681" spans="1:10" s="6" customFormat="1" ht="15" customHeight="1" x14ac:dyDescent="0.3">
      <c r="A10681" s="3" t="s">
        <v>272</v>
      </c>
      <c r="B10681" s="3" t="s">
        <v>273</v>
      </c>
      <c r="C10681" s="3" t="s">
        <v>86</v>
      </c>
      <c r="D10681" s="3" t="s">
        <v>87</v>
      </c>
      <c r="E10681" s="4">
        <v>18</v>
      </c>
      <c r="F10681" s="4">
        <v>5</v>
      </c>
      <c r="G10681" s="3" t="s">
        <v>1009</v>
      </c>
      <c r="H10681" s="3" t="s">
        <v>731</v>
      </c>
      <c r="I10681" s="3" t="s">
        <v>37722</v>
      </c>
      <c r="J10681" s="3">
        <v>34145643</v>
      </c>
    </row>
    <row r="10682" spans="1:10" s="6" customFormat="1" ht="15" customHeight="1" x14ac:dyDescent="0.3">
      <c r="A10682" s="3" t="s">
        <v>272</v>
      </c>
      <c r="B10682" s="3" t="s">
        <v>273</v>
      </c>
      <c r="C10682" s="3" t="s">
        <v>142</v>
      </c>
      <c r="D10682" s="3" t="s">
        <v>143</v>
      </c>
      <c r="E10682" s="4">
        <v>18</v>
      </c>
      <c r="F10682" s="4">
        <v>9</v>
      </c>
      <c r="G10682" s="3" t="s">
        <v>1009</v>
      </c>
      <c r="H10682" s="3" t="s">
        <v>820</v>
      </c>
      <c r="I10682" s="3" t="s">
        <v>37722</v>
      </c>
      <c r="J10682" s="3">
        <v>34556247</v>
      </c>
    </row>
    <row r="10683" spans="1:10" s="6" customFormat="1" ht="15" customHeight="1" x14ac:dyDescent="0.3">
      <c r="A10683" s="3" t="s">
        <v>272</v>
      </c>
      <c r="B10683" s="3" t="s">
        <v>273</v>
      </c>
      <c r="C10683" s="3" t="s">
        <v>57</v>
      </c>
      <c r="D10683" s="3" t="s">
        <v>58</v>
      </c>
      <c r="E10683" s="4">
        <v>18</v>
      </c>
      <c r="F10683" s="4">
        <v>3</v>
      </c>
      <c r="G10683" s="3" t="s">
        <v>1009</v>
      </c>
      <c r="H10683" s="3" t="s">
        <v>705</v>
      </c>
      <c r="I10683" s="3" t="s">
        <v>37722</v>
      </c>
      <c r="J10683" s="3">
        <v>34556247</v>
      </c>
    </row>
    <row r="10684" spans="1:10" s="6" customFormat="1" ht="15" customHeight="1" x14ac:dyDescent="0.3">
      <c r="A10684" s="3" t="s">
        <v>272</v>
      </c>
      <c r="B10684" s="3" t="s">
        <v>273</v>
      </c>
      <c r="C10684" s="3" t="s">
        <v>25</v>
      </c>
      <c r="D10684" s="3" t="s">
        <v>26</v>
      </c>
      <c r="E10684" s="4">
        <v>18</v>
      </c>
      <c r="F10684" s="4">
        <v>1</v>
      </c>
      <c r="G10684" s="3" t="s">
        <v>1009</v>
      </c>
      <c r="H10684" s="3" t="s">
        <v>623</v>
      </c>
      <c r="I10684" s="3" t="s">
        <v>37722</v>
      </c>
      <c r="J10684" s="3">
        <v>34556247</v>
      </c>
    </row>
    <row r="10685" spans="1:10" s="6" customFormat="1" ht="15" customHeight="1" x14ac:dyDescent="0.3">
      <c r="A10685" s="3" t="s">
        <v>272</v>
      </c>
      <c r="B10685" s="3" t="s">
        <v>273</v>
      </c>
      <c r="C10685" s="3" t="s">
        <v>128</v>
      </c>
      <c r="D10685" s="3" t="s">
        <v>129</v>
      </c>
      <c r="E10685" s="4">
        <v>18</v>
      </c>
      <c r="F10685" s="4">
        <v>8</v>
      </c>
      <c r="G10685" s="3" t="s">
        <v>1009</v>
      </c>
      <c r="H10685" s="3" t="s">
        <v>803</v>
      </c>
      <c r="I10685" s="3" t="s">
        <v>37722</v>
      </c>
      <c r="J10685" s="3">
        <v>33829489</v>
      </c>
    </row>
    <row r="10686" spans="1:10" s="6" customFormat="1" ht="15" customHeight="1" x14ac:dyDescent="0.3">
      <c r="A10686" s="3" t="s">
        <v>272</v>
      </c>
      <c r="B10686" s="3" t="s">
        <v>273</v>
      </c>
      <c r="C10686" s="3" t="s">
        <v>86</v>
      </c>
      <c r="D10686" s="3" t="s">
        <v>87</v>
      </c>
      <c r="E10686" s="4">
        <v>18</v>
      </c>
      <c r="F10686" s="4">
        <v>5</v>
      </c>
      <c r="G10686" s="3" t="s">
        <v>1009</v>
      </c>
      <c r="H10686" s="3" t="s">
        <v>731</v>
      </c>
      <c r="I10686" s="3" t="s">
        <v>37722</v>
      </c>
      <c r="J10686" s="3">
        <v>33829489</v>
      </c>
    </row>
    <row r="10687" spans="1:10" s="6" customFormat="1" ht="15" customHeight="1" x14ac:dyDescent="0.3">
      <c r="A10687" s="3" t="s">
        <v>272</v>
      </c>
      <c r="B10687" s="3" t="s">
        <v>273</v>
      </c>
      <c r="C10687" s="3" t="s">
        <v>25</v>
      </c>
      <c r="D10687" s="3" t="s">
        <v>26</v>
      </c>
      <c r="E10687" s="4">
        <v>18</v>
      </c>
      <c r="F10687" s="4">
        <v>1</v>
      </c>
      <c r="G10687" s="3" t="s">
        <v>1009</v>
      </c>
      <c r="H10687" s="3" t="s">
        <v>623</v>
      </c>
      <c r="I10687" s="3" t="s">
        <v>37722</v>
      </c>
      <c r="J10687" s="3">
        <v>34661663</v>
      </c>
    </row>
    <row r="10688" spans="1:10" s="6" customFormat="1" ht="15" customHeight="1" x14ac:dyDescent="0.3">
      <c r="A10688" s="3" t="s">
        <v>272</v>
      </c>
      <c r="B10688" s="3" t="s">
        <v>273</v>
      </c>
      <c r="C10688" s="3" t="s">
        <v>545</v>
      </c>
      <c r="D10688" s="3" t="s">
        <v>546</v>
      </c>
      <c r="E10688" s="4">
        <v>18</v>
      </c>
      <c r="F10688" s="4">
        <v>40</v>
      </c>
      <c r="G10688" s="3" t="s">
        <v>1009</v>
      </c>
      <c r="H10688" s="3" t="s">
        <v>1276</v>
      </c>
      <c r="I10688" s="3" t="s">
        <v>37722</v>
      </c>
      <c r="J10688" s="3">
        <v>36715624</v>
      </c>
    </row>
    <row r="10689" spans="1:10" s="6" customFormat="1" ht="15" customHeight="1" x14ac:dyDescent="0.3">
      <c r="A10689" s="3" t="s">
        <v>272</v>
      </c>
      <c r="B10689" s="3" t="s">
        <v>273</v>
      </c>
      <c r="C10689" s="3" t="s">
        <v>86</v>
      </c>
      <c r="D10689" s="3" t="s">
        <v>87</v>
      </c>
      <c r="E10689" s="4">
        <v>18</v>
      </c>
      <c r="F10689" s="4">
        <v>5</v>
      </c>
      <c r="G10689" s="3" t="s">
        <v>1009</v>
      </c>
      <c r="H10689" s="3" t="s">
        <v>731</v>
      </c>
      <c r="I10689" s="3" t="s">
        <v>37722</v>
      </c>
      <c r="J10689" s="3">
        <v>35104366</v>
      </c>
    </row>
    <row r="10690" spans="1:10" s="6" customFormat="1" ht="15" customHeight="1" x14ac:dyDescent="0.3">
      <c r="A10690" s="3" t="s">
        <v>272</v>
      </c>
      <c r="B10690" s="3" t="s">
        <v>273</v>
      </c>
      <c r="C10690" s="3" t="s">
        <v>128</v>
      </c>
      <c r="D10690" s="3" t="s">
        <v>129</v>
      </c>
      <c r="E10690" s="4">
        <v>18</v>
      </c>
      <c r="F10690" s="4">
        <v>8</v>
      </c>
      <c r="G10690" s="3" t="s">
        <v>1009</v>
      </c>
      <c r="H10690" s="3" t="s">
        <v>803</v>
      </c>
      <c r="I10690" s="3" t="s">
        <v>37722</v>
      </c>
      <c r="J10690" s="3">
        <v>34767815</v>
      </c>
    </row>
    <row r="10691" spans="1:10" s="6" customFormat="1" ht="15" customHeight="1" x14ac:dyDescent="0.3">
      <c r="A10691" s="3" t="s">
        <v>272</v>
      </c>
      <c r="B10691" s="3" t="s">
        <v>273</v>
      </c>
      <c r="C10691" s="3" t="s">
        <v>86</v>
      </c>
      <c r="D10691" s="3" t="s">
        <v>87</v>
      </c>
      <c r="E10691" s="4">
        <v>18</v>
      </c>
      <c r="F10691" s="4">
        <v>5</v>
      </c>
      <c r="G10691" s="3" t="s">
        <v>1009</v>
      </c>
      <c r="H10691" s="3" t="s">
        <v>731</v>
      </c>
      <c r="I10691" s="3" t="s">
        <v>37722</v>
      </c>
      <c r="J10691" s="3">
        <v>34767815</v>
      </c>
    </row>
    <row r="10692" spans="1:10" s="6" customFormat="1" ht="15" customHeight="1" x14ac:dyDescent="0.3">
      <c r="A10692" s="3" t="s">
        <v>272</v>
      </c>
      <c r="B10692" s="3" t="s">
        <v>273</v>
      </c>
      <c r="C10692" s="3" t="s">
        <v>25</v>
      </c>
      <c r="D10692" s="3" t="s">
        <v>26</v>
      </c>
      <c r="E10692" s="4">
        <v>18</v>
      </c>
      <c r="F10692" s="4">
        <v>1</v>
      </c>
      <c r="G10692" s="3" t="s">
        <v>1009</v>
      </c>
      <c r="H10692" s="3" t="s">
        <v>623</v>
      </c>
      <c r="I10692" s="3" t="s">
        <v>37722</v>
      </c>
      <c r="J10692" s="3">
        <v>34767815</v>
      </c>
    </row>
    <row r="10693" spans="1:10" s="6" customFormat="1" ht="15" customHeight="1" x14ac:dyDescent="0.3">
      <c r="A10693" s="3" t="s">
        <v>272</v>
      </c>
      <c r="B10693" s="3" t="s">
        <v>273</v>
      </c>
      <c r="C10693" s="3" t="s">
        <v>57</v>
      </c>
      <c r="D10693" s="3" t="s">
        <v>58</v>
      </c>
      <c r="E10693" s="4">
        <v>18</v>
      </c>
      <c r="F10693" s="4">
        <v>3</v>
      </c>
      <c r="G10693" s="3" t="s">
        <v>1009</v>
      </c>
      <c r="H10693" s="3" t="s">
        <v>705</v>
      </c>
      <c r="I10693" s="3" t="s">
        <v>37722</v>
      </c>
      <c r="J10693" s="3">
        <v>35748102</v>
      </c>
    </row>
    <row r="10694" spans="1:10" s="6" customFormat="1" ht="15" customHeight="1" x14ac:dyDescent="0.3">
      <c r="A10694" s="3" t="s">
        <v>272</v>
      </c>
      <c r="B10694" s="3" t="s">
        <v>273</v>
      </c>
      <c r="C10694" s="3" t="s">
        <v>260</v>
      </c>
      <c r="D10694" s="3" t="s">
        <v>261</v>
      </c>
      <c r="E10694" s="4">
        <v>18</v>
      </c>
      <c r="F10694" s="4">
        <v>17</v>
      </c>
      <c r="G10694" s="3" t="s">
        <v>1009</v>
      </c>
      <c r="H10694" s="3" t="s">
        <v>1005</v>
      </c>
      <c r="I10694" s="3" t="s">
        <v>37722</v>
      </c>
      <c r="J10694" s="3">
        <v>35568077</v>
      </c>
    </row>
    <row r="10695" spans="1:10" s="6" customFormat="1" ht="15" customHeight="1" x14ac:dyDescent="0.3">
      <c r="A10695" s="3" t="s">
        <v>272</v>
      </c>
      <c r="B10695" s="3" t="s">
        <v>273</v>
      </c>
      <c r="C10695" s="3" t="s">
        <v>128</v>
      </c>
      <c r="D10695" s="3" t="s">
        <v>129</v>
      </c>
      <c r="E10695" s="4">
        <v>18</v>
      </c>
      <c r="F10695" s="4">
        <v>8</v>
      </c>
      <c r="G10695" s="3" t="s">
        <v>1009</v>
      </c>
      <c r="H10695" s="3" t="s">
        <v>803</v>
      </c>
      <c r="I10695" s="3" t="s">
        <v>37722</v>
      </c>
      <c r="J10695" s="3">
        <v>35568077</v>
      </c>
    </row>
    <row r="10696" spans="1:10" s="6" customFormat="1" ht="15" customHeight="1" x14ac:dyDescent="0.3">
      <c r="A10696" s="3" t="s">
        <v>272</v>
      </c>
      <c r="B10696" s="3" t="s">
        <v>273</v>
      </c>
      <c r="C10696" s="3" t="s">
        <v>86</v>
      </c>
      <c r="D10696" s="3" t="s">
        <v>87</v>
      </c>
      <c r="E10696" s="4">
        <v>18</v>
      </c>
      <c r="F10696" s="4">
        <v>5</v>
      </c>
      <c r="G10696" s="3" t="s">
        <v>1009</v>
      </c>
      <c r="H10696" s="3" t="s">
        <v>731</v>
      </c>
      <c r="I10696" s="3" t="s">
        <v>37722</v>
      </c>
      <c r="J10696" s="3">
        <v>35568077</v>
      </c>
    </row>
    <row r="10697" spans="1:10" s="6" customFormat="1" ht="15" customHeight="1" x14ac:dyDescent="0.3">
      <c r="A10697" s="3" t="s">
        <v>272</v>
      </c>
      <c r="B10697" s="3" t="s">
        <v>273</v>
      </c>
      <c r="C10697" s="3" t="s">
        <v>25</v>
      </c>
      <c r="D10697" s="3" t="s">
        <v>26</v>
      </c>
      <c r="E10697" s="4">
        <v>18</v>
      </c>
      <c r="F10697" s="4">
        <v>1</v>
      </c>
      <c r="G10697" s="3" t="s">
        <v>1009</v>
      </c>
      <c r="H10697" s="3" t="s">
        <v>623</v>
      </c>
      <c r="I10697" s="3" t="s">
        <v>37722</v>
      </c>
      <c r="J10697" s="3">
        <v>35568077</v>
      </c>
    </row>
    <row r="10698" spans="1:10" s="6" customFormat="1" ht="15" customHeight="1" x14ac:dyDescent="0.3">
      <c r="A10698" s="3" t="s">
        <v>272</v>
      </c>
      <c r="B10698" s="3" t="s">
        <v>273</v>
      </c>
      <c r="C10698" s="3" t="s">
        <v>25</v>
      </c>
      <c r="D10698" s="3" t="s">
        <v>26</v>
      </c>
      <c r="E10698" s="4">
        <v>18</v>
      </c>
      <c r="F10698" s="4">
        <v>1</v>
      </c>
      <c r="G10698" s="3" t="s">
        <v>1009</v>
      </c>
      <c r="H10698" s="3" t="s">
        <v>623</v>
      </c>
      <c r="I10698" s="3" t="s">
        <v>37722</v>
      </c>
      <c r="J10698" s="3">
        <v>35104366</v>
      </c>
    </row>
    <row r="10699" spans="1:10" s="6" customFormat="1" ht="15" customHeight="1" x14ac:dyDescent="0.3">
      <c r="A10699" s="3" t="s">
        <v>272</v>
      </c>
      <c r="B10699" s="3" t="s">
        <v>273</v>
      </c>
      <c r="C10699" s="3" t="s">
        <v>260</v>
      </c>
      <c r="D10699" s="3" t="s">
        <v>261</v>
      </c>
      <c r="E10699" s="4">
        <v>18</v>
      </c>
      <c r="F10699" s="4">
        <v>17</v>
      </c>
      <c r="G10699" s="3" t="s">
        <v>1009</v>
      </c>
      <c r="H10699" s="3" t="s">
        <v>1005</v>
      </c>
      <c r="I10699" s="3" t="s">
        <v>37722</v>
      </c>
      <c r="J10699" s="3">
        <v>36715624</v>
      </c>
    </row>
    <row r="10700" spans="1:10" s="6" customFormat="1" ht="15" customHeight="1" x14ac:dyDescent="0.3">
      <c r="A10700" s="3" t="s">
        <v>272</v>
      </c>
      <c r="B10700" s="3" t="s">
        <v>273</v>
      </c>
      <c r="C10700" s="3" t="s">
        <v>25</v>
      </c>
      <c r="D10700" s="3" t="s">
        <v>26</v>
      </c>
      <c r="E10700" s="4">
        <v>18</v>
      </c>
      <c r="F10700" s="4">
        <v>1</v>
      </c>
      <c r="G10700" s="3" t="s">
        <v>1009</v>
      </c>
      <c r="H10700" s="3" t="s">
        <v>623</v>
      </c>
      <c r="I10700" s="3" t="s">
        <v>37722</v>
      </c>
      <c r="J10700" s="3">
        <v>36787993</v>
      </c>
    </row>
    <row r="10701" spans="1:10" s="6" customFormat="1" ht="15" customHeight="1" x14ac:dyDescent="0.3">
      <c r="A10701" s="3" t="s">
        <v>272</v>
      </c>
      <c r="B10701" s="3" t="s">
        <v>273</v>
      </c>
      <c r="C10701" s="3" t="s">
        <v>545</v>
      </c>
      <c r="D10701" s="3" t="s">
        <v>546</v>
      </c>
      <c r="E10701" s="4">
        <v>18</v>
      </c>
      <c r="F10701" s="4">
        <v>40</v>
      </c>
      <c r="G10701" s="3" t="s">
        <v>1009</v>
      </c>
      <c r="H10701" s="3" t="s">
        <v>1276</v>
      </c>
      <c r="I10701" s="3" t="s">
        <v>37722</v>
      </c>
      <c r="J10701" s="3">
        <v>36930577</v>
      </c>
    </row>
    <row r="10702" spans="1:10" s="6" customFormat="1" ht="15" customHeight="1" x14ac:dyDescent="0.3">
      <c r="A10702" s="3" t="s">
        <v>128</v>
      </c>
      <c r="B10702" s="3" t="s">
        <v>129</v>
      </c>
      <c r="C10702" s="3" t="s">
        <v>142</v>
      </c>
      <c r="D10702" s="3" t="s">
        <v>143</v>
      </c>
      <c r="E10702" s="4">
        <v>8</v>
      </c>
      <c r="F10702" s="4">
        <v>9</v>
      </c>
      <c r="G10702" s="3" t="s">
        <v>803</v>
      </c>
      <c r="H10702" s="3" t="s">
        <v>820</v>
      </c>
      <c r="I10702" s="3" t="s">
        <v>37722</v>
      </c>
      <c r="J10702" s="3">
        <v>31794059</v>
      </c>
    </row>
    <row r="10703" spans="1:10" s="6" customFormat="1" ht="15" customHeight="1" x14ac:dyDescent="0.3">
      <c r="A10703" s="3" t="s">
        <v>128</v>
      </c>
      <c r="B10703" s="3" t="s">
        <v>129</v>
      </c>
      <c r="C10703" s="3" t="s">
        <v>25</v>
      </c>
      <c r="D10703" s="3" t="s">
        <v>26</v>
      </c>
      <c r="E10703" s="4">
        <v>8</v>
      </c>
      <c r="F10703" s="4">
        <v>1</v>
      </c>
      <c r="G10703" s="3" t="s">
        <v>803</v>
      </c>
      <c r="H10703" s="3" t="s">
        <v>623</v>
      </c>
      <c r="I10703" s="3" t="s">
        <v>37722</v>
      </c>
      <c r="J10703" s="3">
        <v>32936291</v>
      </c>
    </row>
    <row r="10704" spans="1:10" s="6" customFormat="1" ht="15" customHeight="1" x14ac:dyDescent="0.3">
      <c r="A10704" s="3" t="s">
        <v>128</v>
      </c>
      <c r="B10704" s="3" t="s">
        <v>129</v>
      </c>
      <c r="C10704" s="3" t="s">
        <v>86</v>
      </c>
      <c r="D10704" s="3" t="s">
        <v>87</v>
      </c>
      <c r="E10704" s="4">
        <v>8</v>
      </c>
      <c r="F10704" s="4">
        <v>5</v>
      </c>
      <c r="G10704" s="3" t="s">
        <v>803</v>
      </c>
      <c r="H10704" s="3" t="s">
        <v>731</v>
      </c>
      <c r="I10704" s="3" t="s">
        <v>37722</v>
      </c>
      <c r="J10704" s="3">
        <v>32936291</v>
      </c>
    </row>
    <row r="10705" spans="1:10" s="6" customFormat="1" ht="15" customHeight="1" x14ac:dyDescent="0.3">
      <c r="A10705" s="3" t="s">
        <v>128</v>
      </c>
      <c r="B10705" s="3" t="s">
        <v>129</v>
      </c>
      <c r="C10705" s="3" t="s">
        <v>260</v>
      </c>
      <c r="D10705" s="3" t="s">
        <v>261</v>
      </c>
      <c r="E10705" s="4">
        <v>8</v>
      </c>
      <c r="F10705" s="4">
        <v>17</v>
      </c>
      <c r="G10705" s="3" t="s">
        <v>803</v>
      </c>
      <c r="H10705" s="3" t="s">
        <v>1005</v>
      </c>
      <c r="I10705" s="3" t="s">
        <v>37722</v>
      </c>
      <c r="J10705" s="3">
        <v>32936291</v>
      </c>
    </row>
    <row r="10706" spans="1:10" s="6" customFormat="1" ht="15" customHeight="1" x14ac:dyDescent="0.3">
      <c r="A10706" s="3" t="s">
        <v>128</v>
      </c>
      <c r="B10706" s="3" t="s">
        <v>129</v>
      </c>
      <c r="C10706" s="3" t="s">
        <v>272</v>
      </c>
      <c r="D10706" s="3" t="s">
        <v>273</v>
      </c>
      <c r="E10706" s="4">
        <v>8</v>
      </c>
      <c r="F10706" s="4">
        <v>18</v>
      </c>
      <c r="G10706" s="3" t="s">
        <v>803</v>
      </c>
      <c r="H10706" s="3" t="s">
        <v>1009</v>
      </c>
      <c r="I10706" s="3" t="s">
        <v>37722</v>
      </c>
      <c r="J10706" s="3">
        <v>32936291</v>
      </c>
    </row>
    <row r="10707" spans="1:10" s="6" customFormat="1" ht="15" customHeight="1" x14ac:dyDescent="0.3">
      <c r="A10707" s="3" t="s">
        <v>128</v>
      </c>
      <c r="B10707" s="3" t="s">
        <v>129</v>
      </c>
      <c r="C10707" s="3" t="s">
        <v>25</v>
      </c>
      <c r="D10707" s="3" t="s">
        <v>26</v>
      </c>
      <c r="E10707" s="4">
        <v>8</v>
      </c>
      <c r="F10707" s="4">
        <v>1</v>
      </c>
      <c r="G10707" s="3" t="s">
        <v>803</v>
      </c>
      <c r="H10707" s="3" t="s">
        <v>623</v>
      </c>
      <c r="I10707" s="3" t="s">
        <v>37722</v>
      </c>
      <c r="J10707" s="3">
        <v>32283057</v>
      </c>
    </row>
    <row r="10708" spans="1:10" s="6" customFormat="1" ht="15" customHeight="1" x14ac:dyDescent="0.3">
      <c r="A10708" s="3" t="s">
        <v>128</v>
      </c>
      <c r="B10708" s="3" t="s">
        <v>129</v>
      </c>
      <c r="C10708" s="3" t="s">
        <v>86</v>
      </c>
      <c r="D10708" s="3" t="s">
        <v>87</v>
      </c>
      <c r="E10708" s="4">
        <v>8</v>
      </c>
      <c r="F10708" s="4">
        <v>5</v>
      </c>
      <c r="G10708" s="3" t="s">
        <v>803</v>
      </c>
      <c r="H10708" s="3" t="s">
        <v>731</v>
      </c>
      <c r="I10708" s="3" t="s">
        <v>37722</v>
      </c>
      <c r="J10708" s="3">
        <v>32283057</v>
      </c>
    </row>
    <row r="10709" spans="1:10" s="6" customFormat="1" ht="15" customHeight="1" x14ac:dyDescent="0.3">
      <c r="A10709" s="3" t="s">
        <v>128</v>
      </c>
      <c r="B10709" s="3" t="s">
        <v>129</v>
      </c>
      <c r="C10709" s="3" t="s">
        <v>272</v>
      </c>
      <c r="D10709" s="3" t="s">
        <v>273</v>
      </c>
      <c r="E10709" s="4">
        <v>8</v>
      </c>
      <c r="F10709" s="4">
        <v>18</v>
      </c>
      <c r="G10709" s="3" t="s">
        <v>803</v>
      </c>
      <c r="H10709" s="3" t="s">
        <v>1009</v>
      </c>
      <c r="I10709" s="3" t="s">
        <v>37722</v>
      </c>
      <c r="J10709" s="3">
        <v>32283057</v>
      </c>
    </row>
    <row r="10710" spans="1:10" s="6" customFormat="1" ht="15" customHeight="1" x14ac:dyDescent="0.3">
      <c r="A10710" s="3" t="s">
        <v>128</v>
      </c>
      <c r="B10710" s="3" t="s">
        <v>129</v>
      </c>
      <c r="C10710" s="3" t="s">
        <v>97</v>
      </c>
      <c r="D10710" s="3" t="s">
        <v>98</v>
      </c>
      <c r="E10710" s="4">
        <v>8</v>
      </c>
      <c r="F10710" s="4">
        <v>6</v>
      </c>
      <c r="G10710" s="3" t="s">
        <v>803</v>
      </c>
      <c r="H10710" s="3" t="s">
        <v>742</v>
      </c>
      <c r="I10710" s="3" t="s">
        <v>37722</v>
      </c>
      <c r="J10710" s="3">
        <v>31794059</v>
      </c>
    </row>
    <row r="10711" spans="1:10" s="6" customFormat="1" ht="15" customHeight="1" x14ac:dyDescent="0.3">
      <c r="A10711" s="3" t="s">
        <v>128</v>
      </c>
      <c r="B10711" s="3" t="s">
        <v>129</v>
      </c>
      <c r="C10711" s="3" t="s">
        <v>86</v>
      </c>
      <c r="D10711" s="3" t="s">
        <v>87</v>
      </c>
      <c r="E10711" s="4">
        <v>8</v>
      </c>
      <c r="F10711" s="4">
        <v>5</v>
      </c>
      <c r="G10711" s="3" t="s">
        <v>803</v>
      </c>
      <c r="H10711" s="3" t="s">
        <v>731</v>
      </c>
      <c r="I10711" s="3" t="s">
        <v>37722</v>
      </c>
      <c r="J10711" s="3">
        <v>31286471</v>
      </c>
    </row>
    <row r="10712" spans="1:10" s="6" customFormat="1" ht="15" customHeight="1" x14ac:dyDescent="0.3">
      <c r="A10712" s="3" t="s">
        <v>128</v>
      </c>
      <c r="B10712" s="3" t="s">
        <v>129</v>
      </c>
      <c r="C10712" s="3" t="s">
        <v>25</v>
      </c>
      <c r="D10712" s="3" t="s">
        <v>26</v>
      </c>
      <c r="E10712" s="4">
        <v>8</v>
      </c>
      <c r="F10712" s="4">
        <v>1</v>
      </c>
      <c r="G10712" s="3" t="s">
        <v>803</v>
      </c>
      <c r="H10712" s="3" t="s">
        <v>623</v>
      </c>
      <c r="I10712" s="3" t="s">
        <v>37722</v>
      </c>
      <c r="J10712" s="3">
        <v>31995663</v>
      </c>
    </row>
    <row r="10713" spans="1:10" s="6" customFormat="1" ht="15" customHeight="1" x14ac:dyDescent="0.3">
      <c r="A10713" s="3" t="s">
        <v>128</v>
      </c>
      <c r="B10713" s="3" t="s">
        <v>129</v>
      </c>
      <c r="C10713" s="3" t="s">
        <v>86</v>
      </c>
      <c r="D10713" s="3" t="s">
        <v>87</v>
      </c>
      <c r="E10713" s="4">
        <v>8</v>
      </c>
      <c r="F10713" s="4">
        <v>5</v>
      </c>
      <c r="G10713" s="3" t="s">
        <v>803</v>
      </c>
      <c r="H10713" s="3" t="s">
        <v>731</v>
      </c>
      <c r="I10713" s="3" t="s">
        <v>37722</v>
      </c>
      <c r="J10713" s="3">
        <v>31995663</v>
      </c>
    </row>
    <row r="10714" spans="1:10" s="6" customFormat="1" ht="15" customHeight="1" x14ac:dyDescent="0.3">
      <c r="A10714" s="3" t="s">
        <v>128</v>
      </c>
      <c r="B10714" s="3" t="s">
        <v>129</v>
      </c>
      <c r="C10714" s="3" t="s">
        <v>272</v>
      </c>
      <c r="D10714" s="3" t="s">
        <v>273</v>
      </c>
      <c r="E10714" s="4">
        <v>8</v>
      </c>
      <c r="F10714" s="4">
        <v>18</v>
      </c>
      <c r="G10714" s="3" t="s">
        <v>803</v>
      </c>
      <c r="H10714" s="3" t="s">
        <v>1009</v>
      </c>
      <c r="I10714" s="3" t="s">
        <v>37722</v>
      </c>
      <c r="J10714" s="3">
        <v>31995663</v>
      </c>
    </row>
    <row r="10715" spans="1:10" s="6" customFormat="1" ht="15" customHeight="1" x14ac:dyDescent="0.3">
      <c r="A10715" s="3" t="s">
        <v>128</v>
      </c>
      <c r="B10715" s="3" t="s">
        <v>129</v>
      </c>
      <c r="C10715" s="3" t="s">
        <v>86</v>
      </c>
      <c r="D10715" s="3" t="s">
        <v>87</v>
      </c>
      <c r="E10715" s="4">
        <v>8</v>
      </c>
      <c r="F10715" s="4">
        <v>5</v>
      </c>
      <c r="G10715" s="3" t="s">
        <v>803</v>
      </c>
      <c r="H10715" s="3" t="s">
        <v>731</v>
      </c>
      <c r="I10715" s="3" t="s">
        <v>37722</v>
      </c>
      <c r="J10715" s="3">
        <v>32124442</v>
      </c>
    </row>
    <row r="10716" spans="1:10" s="6" customFormat="1" ht="15" customHeight="1" x14ac:dyDescent="0.3">
      <c r="A10716" s="3" t="s">
        <v>128</v>
      </c>
      <c r="B10716" s="3" t="s">
        <v>129</v>
      </c>
      <c r="C10716" s="3" t="s">
        <v>272</v>
      </c>
      <c r="D10716" s="3" t="s">
        <v>273</v>
      </c>
      <c r="E10716" s="4">
        <v>8</v>
      </c>
      <c r="F10716" s="4">
        <v>18</v>
      </c>
      <c r="G10716" s="3" t="s">
        <v>803</v>
      </c>
      <c r="H10716" s="3" t="s">
        <v>1009</v>
      </c>
      <c r="I10716" s="3" t="s">
        <v>37722</v>
      </c>
      <c r="J10716" s="3">
        <v>32124442</v>
      </c>
    </row>
    <row r="10717" spans="1:10" s="6" customFormat="1" ht="15" customHeight="1" x14ac:dyDescent="0.3">
      <c r="A10717" s="3" t="s">
        <v>128</v>
      </c>
      <c r="B10717" s="3" t="s">
        <v>129</v>
      </c>
      <c r="C10717" s="3" t="s">
        <v>366</v>
      </c>
      <c r="D10717" s="3" t="s">
        <v>367</v>
      </c>
      <c r="E10717" s="4">
        <v>8</v>
      </c>
      <c r="F10717" s="4">
        <v>25</v>
      </c>
      <c r="G10717" s="3" t="s">
        <v>803</v>
      </c>
      <c r="H10717" s="3" t="s">
        <v>1110</v>
      </c>
      <c r="I10717" s="3" t="s">
        <v>37722</v>
      </c>
      <c r="J10717" s="3">
        <v>32124442</v>
      </c>
    </row>
    <row r="10718" spans="1:10" s="6" customFormat="1" ht="15" customHeight="1" x14ac:dyDescent="0.3">
      <c r="A10718" s="3" t="s">
        <v>128</v>
      </c>
      <c r="B10718" s="3" t="s">
        <v>129</v>
      </c>
      <c r="C10718" s="3" t="s">
        <v>25</v>
      </c>
      <c r="D10718" s="3" t="s">
        <v>26</v>
      </c>
      <c r="E10718" s="4">
        <v>8</v>
      </c>
      <c r="F10718" s="4">
        <v>1</v>
      </c>
      <c r="G10718" s="3" t="s">
        <v>803</v>
      </c>
      <c r="H10718" s="3" t="s">
        <v>623</v>
      </c>
      <c r="I10718" s="3" t="s">
        <v>37722</v>
      </c>
      <c r="J10718" s="3">
        <v>31532460</v>
      </c>
    </row>
    <row r="10719" spans="1:10" s="6" customFormat="1" ht="15" customHeight="1" x14ac:dyDescent="0.3">
      <c r="A10719" s="3" t="s">
        <v>128</v>
      </c>
      <c r="B10719" s="3" t="s">
        <v>129</v>
      </c>
      <c r="C10719" s="3" t="s">
        <v>86</v>
      </c>
      <c r="D10719" s="3" t="s">
        <v>87</v>
      </c>
      <c r="E10719" s="4">
        <v>8</v>
      </c>
      <c r="F10719" s="4">
        <v>5</v>
      </c>
      <c r="G10719" s="3" t="s">
        <v>803</v>
      </c>
      <c r="H10719" s="3" t="s">
        <v>731</v>
      </c>
      <c r="I10719" s="3" t="s">
        <v>37722</v>
      </c>
      <c r="J10719" s="3">
        <v>31532460</v>
      </c>
    </row>
    <row r="10720" spans="1:10" s="6" customFormat="1" ht="15" customHeight="1" x14ac:dyDescent="0.3">
      <c r="A10720" s="3" t="s">
        <v>128</v>
      </c>
      <c r="B10720" s="3" t="s">
        <v>129</v>
      </c>
      <c r="C10720" s="3" t="s">
        <v>272</v>
      </c>
      <c r="D10720" s="3" t="s">
        <v>273</v>
      </c>
      <c r="E10720" s="4">
        <v>8</v>
      </c>
      <c r="F10720" s="4">
        <v>18</v>
      </c>
      <c r="G10720" s="3" t="s">
        <v>803</v>
      </c>
      <c r="H10720" s="3" t="s">
        <v>1009</v>
      </c>
      <c r="I10720" s="3" t="s">
        <v>37722</v>
      </c>
      <c r="J10720" s="3">
        <v>31286471</v>
      </c>
    </row>
    <row r="10721" spans="1:10" s="6" customFormat="1" ht="15" customHeight="1" x14ac:dyDescent="0.3">
      <c r="A10721" s="3" t="s">
        <v>128</v>
      </c>
      <c r="B10721" s="3" t="s">
        <v>129</v>
      </c>
      <c r="C10721" s="3" t="s">
        <v>86</v>
      </c>
      <c r="D10721" s="3" t="s">
        <v>87</v>
      </c>
      <c r="E10721" s="4">
        <v>8</v>
      </c>
      <c r="F10721" s="4">
        <v>5</v>
      </c>
      <c r="G10721" s="3" t="s">
        <v>803</v>
      </c>
      <c r="H10721" s="3" t="s">
        <v>731</v>
      </c>
      <c r="I10721" s="3" t="s">
        <v>37722</v>
      </c>
      <c r="J10721" s="3">
        <v>22356636</v>
      </c>
    </row>
    <row r="10722" spans="1:10" s="6" customFormat="1" ht="15" customHeight="1" x14ac:dyDescent="0.3">
      <c r="A10722" s="3" t="s">
        <v>128</v>
      </c>
      <c r="B10722" s="3" t="s">
        <v>129</v>
      </c>
      <c r="C10722" s="3" t="s">
        <v>57</v>
      </c>
      <c r="D10722" s="3" t="s">
        <v>58</v>
      </c>
      <c r="E10722" s="4">
        <v>8</v>
      </c>
      <c r="F10722" s="4">
        <v>3</v>
      </c>
      <c r="G10722" s="3" t="s">
        <v>803</v>
      </c>
      <c r="H10722" s="3" t="s">
        <v>705</v>
      </c>
      <c r="I10722" s="3" t="s">
        <v>37722</v>
      </c>
      <c r="J10722" s="3">
        <v>31794059</v>
      </c>
    </row>
    <row r="10723" spans="1:10" s="6" customFormat="1" ht="15" customHeight="1" x14ac:dyDescent="0.3">
      <c r="A10723" s="3" t="s">
        <v>128</v>
      </c>
      <c r="B10723" s="3" t="s">
        <v>129</v>
      </c>
      <c r="C10723" s="3" t="s">
        <v>86</v>
      </c>
      <c r="D10723" s="3" t="s">
        <v>87</v>
      </c>
      <c r="E10723" s="4">
        <v>8</v>
      </c>
      <c r="F10723" s="4">
        <v>5</v>
      </c>
      <c r="G10723" s="3" t="s">
        <v>803</v>
      </c>
      <c r="H10723" s="3" t="s">
        <v>731</v>
      </c>
      <c r="I10723" s="3" t="s">
        <v>37722</v>
      </c>
      <c r="J10723" s="3">
        <v>32758448</v>
      </c>
    </row>
    <row r="10724" spans="1:10" s="6" customFormat="1" ht="15" customHeight="1" x14ac:dyDescent="0.3">
      <c r="A10724" s="3" t="s">
        <v>272</v>
      </c>
      <c r="B10724" s="3" t="s">
        <v>273</v>
      </c>
      <c r="C10724" s="3" t="s">
        <v>260</v>
      </c>
      <c r="D10724" s="3" t="s">
        <v>261</v>
      </c>
      <c r="E10724" s="4">
        <v>18</v>
      </c>
      <c r="F10724" s="4">
        <v>17</v>
      </c>
      <c r="G10724" s="3" t="s">
        <v>1009</v>
      </c>
      <c r="H10724" s="3" t="s">
        <v>1005</v>
      </c>
      <c r="I10724" s="3" t="s">
        <v>37722</v>
      </c>
      <c r="J10724" s="3">
        <v>36930577</v>
      </c>
    </row>
    <row r="10725" spans="1:10" s="6" customFormat="1" ht="15" customHeight="1" x14ac:dyDescent="0.3">
      <c r="A10725" s="3" t="s">
        <v>272</v>
      </c>
      <c r="B10725" s="3" t="s">
        <v>273</v>
      </c>
      <c r="C10725" s="3" t="s">
        <v>86</v>
      </c>
      <c r="D10725" s="3" t="s">
        <v>87</v>
      </c>
      <c r="E10725" s="4">
        <v>18</v>
      </c>
      <c r="F10725" s="4">
        <v>5</v>
      </c>
      <c r="G10725" s="3" t="s">
        <v>1009</v>
      </c>
      <c r="H10725" s="3" t="s">
        <v>731</v>
      </c>
      <c r="I10725" s="3" t="s">
        <v>37722</v>
      </c>
      <c r="J10725" s="3">
        <v>37536512</v>
      </c>
    </row>
    <row r="10726" spans="1:10" s="6" customFormat="1" ht="15" customHeight="1" x14ac:dyDescent="0.3">
      <c r="A10726" s="3" t="s">
        <v>272</v>
      </c>
      <c r="B10726" s="3" t="s">
        <v>273</v>
      </c>
      <c r="C10726" s="3" t="s">
        <v>25</v>
      </c>
      <c r="D10726" s="3" t="s">
        <v>26</v>
      </c>
      <c r="E10726" s="4">
        <v>18</v>
      </c>
      <c r="F10726" s="4">
        <v>1</v>
      </c>
      <c r="G10726" s="3" t="s">
        <v>1009</v>
      </c>
      <c r="H10726" s="3" t="s">
        <v>623</v>
      </c>
      <c r="I10726" s="3" t="s">
        <v>37722</v>
      </c>
      <c r="J10726" s="3">
        <v>37536512</v>
      </c>
    </row>
    <row r="10727" spans="1:10" s="6" customFormat="1" ht="15" customHeight="1" x14ac:dyDescent="0.3">
      <c r="A10727" s="3" t="s">
        <v>272</v>
      </c>
      <c r="B10727" s="3" t="s">
        <v>273</v>
      </c>
      <c r="C10727" s="3" t="s">
        <v>128</v>
      </c>
      <c r="D10727" s="3" t="s">
        <v>129</v>
      </c>
      <c r="E10727" s="4">
        <v>18</v>
      </c>
      <c r="F10727" s="4">
        <v>8</v>
      </c>
      <c r="G10727" s="3" t="s">
        <v>1009</v>
      </c>
      <c r="H10727" s="3" t="s">
        <v>803</v>
      </c>
      <c r="I10727" s="3" t="s">
        <v>37722</v>
      </c>
      <c r="J10727" s="3">
        <v>37952181</v>
      </c>
    </row>
    <row r="10728" spans="1:10" s="6" customFormat="1" ht="15" customHeight="1" x14ac:dyDescent="0.3">
      <c r="A10728" s="3" t="s">
        <v>272</v>
      </c>
      <c r="B10728" s="3" t="s">
        <v>273</v>
      </c>
      <c r="C10728" s="3" t="s">
        <v>86</v>
      </c>
      <c r="D10728" s="3" t="s">
        <v>87</v>
      </c>
      <c r="E10728" s="4">
        <v>18</v>
      </c>
      <c r="F10728" s="4">
        <v>5</v>
      </c>
      <c r="G10728" s="3" t="s">
        <v>1009</v>
      </c>
      <c r="H10728" s="3" t="s">
        <v>731</v>
      </c>
      <c r="I10728" s="3" t="s">
        <v>37722</v>
      </c>
      <c r="J10728" s="3">
        <v>37952181</v>
      </c>
    </row>
    <row r="10729" spans="1:10" s="6" customFormat="1" ht="15" customHeight="1" x14ac:dyDescent="0.3">
      <c r="A10729" s="3" t="s">
        <v>272</v>
      </c>
      <c r="B10729" s="3" t="s">
        <v>273</v>
      </c>
      <c r="C10729" s="3" t="s">
        <v>25</v>
      </c>
      <c r="D10729" s="3" t="s">
        <v>26</v>
      </c>
      <c r="E10729" s="4">
        <v>18</v>
      </c>
      <c r="F10729" s="4">
        <v>1</v>
      </c>
      <c r="G10729" s="3" t="s">
        <v>1009</v>
      </c>
      <c r="H10729" s="3" t="s">
        <v>623</v>
      </c>
      <c r="I10729" s="3" t="s">
        <v>37722</v>
      </c>
      <c r="J10729" s="3">
        <v>37952181</v>
      </c>
    </row>
    <row r="10730" spans="1:10" s="6" customFormat="1" ht="15" customHeight="1" x14ac:dyDescent="0.3">
      <c r="A10730" s="3" t="s">
        <v>272</v>
      </c>
      <c r="B10730" s="3" t="s">
        <v>273</v>
      </c>
      <c r="C10730" s="3" t="s">
        <v>57</v>
      </c>
      <c r="D10730" s="3" t="s">
        <v>58</v>
      </c>
      <c r="E10730" s="4">
        <v>18</v>
      </c>
      <c r="F10730" s="4">
        <v>3</v>
      </c>
      <c r="G10730" s="3" t="s">
        <v>1009</v>
      </c>
      <c r="H10730" s="3" t="s">
        <v>705</v>
      </c>
      <c r="I10730" s="3" t="s">
        <v>37722</v>
      </c>
      <c r="J10730" s="3">
        <v>37326146</v>
      </c>
    </row>
    <row r="10731" spans="1:10" s="6" customFormat="1" ht="15" customHeight="1" x14ac:dyDescent="0.3">
      <c r="A10731" s="3" t="s">
        <v>272</v>
      </c>
      <c r="B10731" s="3" t="s">
        <v>273</v>
      </c>
      <c r="C10731" s="3" t="s">
        <v>86</v>
      </c>
      <c r="D10731" s="3" t="s">
        <v>87</v>
      </c>
      <c r="E10731" s="4">
        <v>18</v>
      </c>
      <c r="F10731" s="4">
        <v>5</v>
      </c>
      <c r="G10731" s="3" t="s">
        <v>1009</v>
      </c>
      <c r="H10731" s="3" t="s">
        <v>731</v>
      </c>
      <c r="I10731" s="3" t="s">
        <v>37722</v>
      </c>
      <c r="J10731" s="3">
        <v>37873414</v>
      </c>
    </row>
    <row r="10732" spans="1:10" s="6" customFormat="1" ht="15" customHeight="1" x14ac:dyDescent="0.3">
      <c r="A10732" s="3" t="s">
        <v>128</v>
      </c>
      <c r="B10732" s="3" t="s">
        <v>129</v>
      </c>
      <c r="C10732" s="3" t="s">
        <v>272</v>
      </c>
      <c r="D10732" s="3" t="s">
        <v>273</v>
      </c>
      <c r="E10732" s="4">
        <v>8</v>
      </c>
      <c r="F10732" s="4">
        <v>18</v>
      </c>
      <c r="G10732" s="3" t="s">
        <v>803</v>
      </c>
      <c r="H10732" s="3" t="s">
        <v>1009</v>
      </c>
      <c r="I10732" s="3" t="s">
        <v>37722</v>
      </c>
      <c r="J10732" s="3">
        <v>32758448</v>
      </c>
    </row>
    <row r="10733" spans="1:10" s="6" customFormat="1" ht="15" customHeight="1" x14ac:dyDescent="0.3">
      <c r="A10733" s="3" t="s">
        <v>272</v>
      </c>
      <c r="B10733" s="3" t="s">
        <v>273</v>
      </c>
      <c r="C10733" s="3" t="s">
        <v>25</v>
      </c>
      <c r="D10733" s="3" t="s">
        <v>26</v>
      </c>
      <c r="E10733" s="4">
        <v>18</v>
      </c>
      <c r="F10733" s="4">
        <v>1</v>
      </c>
      <c r="G10733" s="3" t="s">
        <v>1009</v>
      </c>
      <c r="H10733" s="3" t="s">
        <v>623</v>
      </c>
      <c r="I10733" s="3" t="s">
        <v>37722</v>
      </c>
      <c r="J10733" s="3">
        <v>37873414</v>
      </c>
    </row>
    <row r="10734" spans="1:10" s="6" customFormat="1" ht="15" customHeight="1" x14ac:dyDescent="0.3">
      <c r="A10734" s="3" t="s">
        <v>272</v>
      </c>
      <c r="B10734" s="3" t="s">
        <v>273</v>
      </c>
      <c r="C10734" s="3" t="s">
        <v>260</v>
      </c>
      <c r="D10734" s="3" t="s">
        <v>261</v>
      </c>
      <c r="E10734" s="4">
        <v>18</v>
      </c>
      <c r="F10734" s="4">
        <v>17</v>
      </c>
      <c r="G10734" s="3" t="s">
        <v>1009</v>
      </c>
      <c r="H10734" s="3" t="s">
        <v>1005</v>
      </c>
      <c r="I10734" s="3" t="s">
        <v>37722</v>
      </c>
      <c r="J10734" s="3">
        <v>36889663</v>
      </c>
    </row>
    <row r="10735" spans="1:10" s="6" customFormat="1" ht="15" customHeight="1" x14ac:dyDescent="0.3">
      <c r="A10735" s="3" t="s">
        <v>128</v>
      </c>
      <c r="B10735" s="3" t="s">
        <v>129</v>
      </c>
      <c r="C10735" s="3" t="s">
        <v>86</v>
      </c>
      <c r="D10735" s="3" t="s">
        <v>87</v>
      </c>
      <c r="E10735" s="4">
        <v>8</v>
      </c>
      <c r="F10735" s="4">
        <v>5</v>
      </c>
      <c r="G10735" s="3" t="s">
        <v>803</v>
      </c>
      <c r="H10735" s="3" t="s">
        <v>731</v>
      </c>
      <c r="I10735" s="3" t="s">
        <v>37722</v>
      </c>
      <c r="J10735" s="3">
        <v>34362923</v>
      </c>
    </row>
    <row r="10736" spans="1:10" s="6" customFormat="1" ht="15" customHeight="1" x14ac:dyDescent="0.3">
      <c r="A10736" s="3" t="s">
        <v>128</v>
      </c>
      <c r="B10736" s="3" t="s">
        <v>129</v>
      </c>
      <c r="C10736" s="3" t="s">
        <v>272</v>
      </c>
      <c r="D10736" s="3" t="s">
        <v>273</v>
      </c>
      <c r="E10736" s="4">
        <v>8</v>
      </c>
      <c r="F10736" s="4">
        <v>18</v>
      </c>
      <c r="G10736" s="3" t="s">
        <v>803</v>
      </c>
      <c r="H10736" s="3" t="s">
        <v>1009</v>
      </c>
      <c r="I10736" s="3" t="s">
        <v>37722</v>
      </c>
      <c r="J10736" s="3">
        <v>34362923</v>
      </c>
    </row>
    <row r="10737" spans="1:10" s="6" customFormat="1" ht="15" customHeight="1" x14ac:dyDescent="0.3">
      <c r="A10737" s="3" t="s">
        <v>128</v>
      </c>
      <c r="B10737" s="3" t="s">
        <v>129</v>
      </c>
      <c r="C10737" s="3" t="s">
        <v>25</v>
      </c>
      <c r="D10737" s="3" t="s">
        <v>26</v>
      </c>
      <c r="E10737" s="4">
        <v>8</v>
      </c>
      <c r="F10737" s="4">
        <v>1</v>
      </c>
      <c r="G10737" s="3" t="s">
        <v>803</v>
      </c>
      <c r="H10737" s="3" t="s">
        <v>623</v>
      </c>
      <c r="I10737" s="3" t="s">
        <v>37722</v>
      </c>
      <c r="J10737" s="3">
        <v>33771529</v>
      </c>
    </row>
    <row r="10738" spans="1:10" s="6" customFormat="1" ht="15" customHeight="1" x14ac:dyDescent="0.3">
      <c r="A10738" s="3" t="s">
        <v>128</v>
      </c>
      <c r="B10738" s="3" t="s">
        <v>129</v>
      </c>
      <c r="C10738" s="3" t="s">
        <v>86</v>
      </c>
      <c r="D10738" s="3" t="s">
        <v>87</v>
      </c>
      <c r="E10738" s="4">
        <v>8</v>
      </c>
      <c r="F10738" s="4">
        <v>5</v>
      </c>
      <c r="G10738" s="3" t="s">
        <v>803</v>
      </c>
      <c r="H10738" s="3" t="s">
        <v>731</v>
      </c>
      <c r="I10738" s="3" t="s">
        <v>37722</v>
      </c>
      <c r="J10738" s="3">
        <v>33771529</v>
      </c>
    </row>
    <row r="10739" spans="1:10" s="6" customFormat="1" ht="15" customHeight="1" x14ac:dyDescent="0.3">
      <c r="A10739" s="3" t="s">
        <v>128</v>
      </c>
      <c r="B10739" s="3" t="s">
        <v>129</v>
      </c>
      <c r="C10739" s="3" t="s">
        <v>272</v>
      </c>
      <c r="D10739" s="3" t="s">
        <v>273</v>
      </c>
      <c r="E10739" s="4">
        <v>8</v>
      </c>
      <c r="F10739" s="4">
        <v>18</v>
      </c>
      <c r="G10739" s="3" t="s">
        <v>803</v>
      </c>
      <c r="H10739" s="3" t="s">
        <v>1009</v>
      </c>
      <c r="I10739" s="3" t="s">
        <v>37722</v>
      </c>
      <c r="J10739" s="3">
        <v>33771529</v>
      </c>
    </row>
    <row r="10740" spans="1:10" s="6" customFormat="1" ht="15" customHeight="1" x14ac:dyDescent="0.3">
      <c r="A10740" s="3" t="s">
        <v>128</v>
      </c>
      <c r="B10740" s="3" t="s">
        <v>129</v>
      </c>
      <c r="C10740" s="3" t="s">
        <v>86</v>
      </c>
      <c r="D10740" s="3" t="s">
        <v>87</v>
      </c>
      <c r="E10740" s="4">
        <v>8</v>
      </c>
      <c r="F10740" s="4">
        <v>5</v>
      </c>
      <c r="G10740" s="3" t="s">
        <v>803</v>
      </c>
      <c r="H10740" s="3" t="s">
        <v>731</v>
      </c>
      <c r="I10740" s="3" t="s">
        <v>37722</v>
      </c>
      <c r="J10740" s="3">
        <v>33798446</v>
      </c>
    </row>
    <row r="10741" spans="1:10" s="6" customFormat="1" ht="15" customHeight="1" x14ac:dyDescent="0.3">
      <c r="A10741" s="3" t="s">
        <v>128</v>
      </c>
      <c r="B10741" s="3" t="s">
        <v>129</v>
      </c>
      <c r="C10741" s="3" t="s">
        <v>272</v>
      </c>
      <c r="D10741" s="3" t="s">
        <v>273</v>
      </c>
      <c r="E10741" s="4">
        <v>8</v>
      </c>
      <c r="F10741" s="4">
        <v>18</v>
      </c>
      <c r="G10741" s="3" t="s">
        <v>803</v>
      </c>
      <c r="H10741" s="3" t="s">
        <v>1009</v>
      </c>
      <c r="I10741" s="3" t="s">
        <v>37722</v>
      </c>
      <c r="J10741" s="3">
        <v>33798446</v>
      </c>
    </row>
    <row r="10742" spans="1:10" s="6" customFormat="1" ht="15" customHeight="1" x14ac:dyDescent="0.3">
      <c r="A10742" s="3" t="s">
        <v>272</v>
      </c>
      <c r="B10742" s="3" t="s">
        <v>273</v>
      </c>
      <c r="C10742" s="3" t="s">
        <v>545</v>
      </c>
      <c r="D10742" s="3" t="s">
        <v>546</v>
      </c>
      <c r="E10742" s="4">
        <v>18</v>
      </c>
      <c r="F10742" s="4">
        <v>40</v>
      </c>
      <c r="G10742" s="3" t="s">
        <v>1009</v>
      </c>
      <c r="H10742" s="3" t="s">
        <v>1276</v>
      </c>
      <c r="I10742" s="3" t="s">
        <v>37722</v>
      </c>
      <c r="J10742" s="3">
        <v>36889663</v>
      </c>
    </row>
    <row r="10743" spans="1:10" s="6" customFormat="1" ht="15" customHeight="1" x14ac:dyDescent="0.3">
      <c r="A10743" s="3" t="s">
        <v>128</v>
      </c>
      <c r="B10743" s="3" t="s">
        <v>129</v>
      </c>
      <c r="C10743" s="3" t="s">
        <v>272</v>
      </c>
      <c r="D10743" s="3" t="s">
        <v>273</v>
      </c>
      <c r="E10743" s="4">
        <v>8</v>
      </c>
      <c r="F10743" s="4">
        <v>18</v>
      </c>
      <c r="G10743" s="3" t="s">
        <v>803</v>
      </c>
      <c r="H10743" s="3" t="s">
        <v>1009</v>
      </c>
      <c r="I10743" s="3" t="s">
        <v>37722</v>
      </c>
      <c r="J10743" s="3">
        <v>22356636</v>
      </c>
    </row>
    <row r="10744" spans="1:10" s="6" customFormat="1" ht="15" customHeight="1" x14ac:dyDescent="0.3">
      <c r="A10744" s="3" t="s">
        <v>128</v>
      </c>
      <c r="B10744" s="3" t="s">
        <v>129</v>
      </c>
      <c r="C10744" s="3" t="s">
        <v>366</v>
      </c>
      <c r="D10744" s="3" t="s">
        <v>367</v>
      </c>
      <c r="E10744" s="4">
        <v>8</v>
      </c>
      <c r="F10744" s="4">
        <v>25</v>
      </c>
      <c r="G10744" s="3" t="s">
        <v>803</v>
      </c>
      <c r="H10744" s="3" t="s">
        <v>1110</v>
      </c>
      <c r="I10744" s="3" t="s">
        <v>37722</v>
      </c>
      <c r="J10744" s="3">
        <v>21678407</v>
      </c>
    </row>
    <row r="10745" spans="1:10" s="6" customFormat="1" ht="15" customHeight="1" x14ac:dyDescent="0.3">
      <c r="A10745" s="3" t="s">
        <v>128</v>
      </c>
      <c r="B10745" s="3" t="s">
        <v>129</v>
      </c>
      <c r="C10745" s="3" t="s">
        <v>272</v>
      </c>
      <c r="D10745" s="3" t="s">
        <v>273</v>
      </c>
      <c r="E10745" s="4">
        <v>8</v>
      </c>
      <c r="F10745" s="4">
        <v>18</v>
      </c>
      <c r="G10745" s="3" t="s">
        <v>803</v>
      </c>
      <c r="H10745" s="3" t="s">
        <v>1009</v>
      </c>
      <c r="I10745" s="3" t="s">
        <v>37722</v>
      </c>
      <c r="J10745" s="3">
        <v>21734714</v>
      </c>
    </row>
    <row r="10746" spans="1:10" s="6" customFormat="1" ht="15" customHeight="1" x14ac:dyDescent="0.3">
      <c r="A10746" s="3" t="s">
        <v>260</v>
      </c>
      <c r="B10746" s="3" t="s">
        <v>261</v>
      </c>
      <c r="C10746" s="3" t="s">
        <v>272</v>
      </c>
      <c r="D10746" s="3" t="s">
        <v>273</v>
      </c>
      <c r="E10746" s="4">
        <v>17</v>
      </c>
      <c r="F10746" s="4">
        <v>18</v>
      </c>
      <c r="G10746" s="3" t="s">
        <v>1005</v>
      </c>
      <c r="H10746" s="3" t="s">
        <v>1009</v>
      </c>
      <c r="I10746" s="3" t="s">
        <v>37722</v>
      </c>
      <c r="J10746" s="3">
        <v>21412258</v>
      </c>
    </row>
    <row r="10747" spans="1:10" s="6" customFormat="1" ht="15" customHeight="1" x14ac:dyDescent="0.3">
      <c r="A10747" s="3" t="s">
        <v>260</v>
      </c>
      <c r="B10747" s="3" t="s">
        <v>261</v>
      </c>
      <c r="C10747" s="3" t="s">
        <v>272</v>
      </c>
      <c r="D10747" s="3" t="s">
        <v>273</v>
      </c>
      <c r="E10747" s="4">
        <v>17</v>
      </c>
      <c r="F10747" s="4">
        <v>18</v>
      </c>
      <c r="G10747" s="3" t="s">
        <v>1005</v>
      </c>
      <c r="H10747" s="3" t="s">
        <v>1009</v>
      </c>
      <c r="I10747" s="3" t="s">
        <v>37722</v>
      </c>
      <c r="J10747" s="3">
        <v>20456350</v>
      </c>
    </row>
    <row r="10748" spans="1:10" s="6" customFormat="1" ht="15" customHeight="1" x14ac:dyDescent="0.3">
      <c r="A10748" s="3" t="s">
        <v>260</v>
      </c>
      <c r="B10748" s="3" t="s">
        <v>261</v>
      </c>
      <c r="C10748" s="3" t="s">
        <v>272</v>
      </c>
      <c r="D10748" s="3" t="s">
        <v>273</v>
      </c>
      <c r="E10748" s="4">
        <v>17</v>
      </c>
      <c r="F10748" s="4">
        <v>18</v>
      </c>
      <c r="G10748" s="3" t="s">
        <v>1005</v>
      </c>
      <c r="H10748" s="3" t="s">
        <v>1009</v>
      </c>
      <c r="I10748" s="3" t="s">
        <v>37722</v>
      </c>
      <c r="J10748" s="3">
        <v>19863499</v>
      </c>
    </row>
    <row r="10749" spans="1:10" s="6" customFormat="1" ht="15" customHeight="1" x14ac:dyDescent="0.3">
      <c r="A10749" s="3" t="s">
        <v>260</v>
      </c>
      <c r="B10749" s="3" t="s">
        <v>261</v>
      </c>
      <c r="C10749" s="3" t="s">
        <v>430</v>
      </c>
      <c r="D10749" s="3" t="s">
        <v>431</v>
      </c>
      <c r="E10749" s="4">
        <v>17</v>
      </c>
      <c r="F10749" s="4">
        <v>30</v>
      </c>
      <c r="G10749" s="3" t="s">
        <v>1005</v>
      </c>
      <c r="H10749" s="3" t="s">
        <v>1191</v>
      </c>
      <c r="I10749" s="3" t="s">
        <v>37722</v>
      </c>
      <c r="J10749" s="3">
        <v>19545294</v>
      </c>
    </row>
    <row r="10750" spans="1:10" s="6" customFormat="1" ht="15" customHeight="1" x14ac:dyDescent="0.3">
      <c r="A10750" s="3" t="s">
        <v>352</v>
      </c>
      <c r="B10750" s="3" t="s">
        <v>353</v>
      </c>
      <c r="C10750" s="3" t="s">
        <v>97</v>
      </c>
      <c r="D10750" s="3" t="s">
        <v>98</v>
      </c>
      <c r="E10750" s="4">
        <v>24</v>
      </c>
      <c r="F10750" s="4">
        <v>6</v>
      </c>
      <c r="G10750" s="3" t="s">
        <v>1092</v>
      </c>
      <c r="H10750" s="3" t="s">
        <v>742</v>
      </c>
      <c r="I10750" s="3" t="s">
        <v>37722</v>
      </c>
      <c r="J10750" s="3">
        <v>37079879</v>
      </c>
    </row>
    <row r="10751" spans="1:10" s="6" customFormat="1" ht="15" customHeight="1" x14ac:dyDescent="0.3">
      <c r="A10751" s="3" t="s">
        <v>352</v>
      </c>
      <c r="B10751" s="3" t="s">
        <v>353</v>
      </c>
      <c r="C10751" s="3" t="s">
        <v>97</v>
      </c>
      <c r="D10751" s="3" t="s">
        <v>98</v>
      </c>
      <c r="E10751" s="4">
        <v>24</v>
      </c>
      <c r="F10751" s="4">
        <v>6</v>
      </c>
      <c r="G10751" s="3" t="s">
        <v>1092</v>
      </c>
      <c r="H10751" s="3" t="s">
        <v>742</v>
      </c>
      <c r="I10751" s="3" t="s">
        <v>37722</v>
      </c>
      <c r="J10751" s="3">
        <v>24024631</v>
      </c>
    </row>
    <row r="10752" spans="1:10" s="6" customFormat="1" ht="15" customHeight="1" x14ac:dyDescent="0.3">
      <c r="A10752" s="3" t="s">
        <v>352</v>
      </c>
      <c r="B10752" s="3" t="s">
        <v>353</v>
      </c>
      <c r="C10752" s="3" t="s">
        <v>97</v>
      </c>
      <c r="D10752" s="3" t="s">
        <v>98</v>
      </c>
      <c r="E10752" s="4">
        <v>24</v>
      </c>
      <c r="F10752" s="4">
        <v>6</v>
      </c>
      <c r="G10752" s="3" t="s">
        <v>1092</v>
      </c>
      <c r="H10752" s="3" t="s">
        <v>742</v>
      </c>
      <c r="I10752" s="3" t="s">
        <v>37722</v>
      </c>
      <c r="J10752" s="3">
        <v>16172312</v>
      </c>
    </row>
    <row r="10753" spans="1:10" s="6" customFormat="1" ht="15" customHeight="1" x14ac:dyDescent="0.3">
      <c r="A10753" s="3" t="s">
        <v>352</v>
      </c>
      <c r="B10753" s="3" t="s">
        <v>353</v>
      </c>
      <c r="C10753" s="3" t="s">
        <v>402</v>
      </c>
      <c r="D10753" s="3" t="s">
        <v>403</v>
      </c>
      <c r="E10753" s="4">
        <v>24</v>
      </c>
      <c r="F10753" s="4">
        <v>28</v>
      </c>
      <c r="G10753" s="3" t="s">
        <v>1092</v>
      </c>
      <c r="H10753" s="3" t="s">
        <v>1173</v>
      </c>
      <c r="I10753" s="3" t="s">
        <v>37722</v>
      </c>
      <c r="J10753" s="3">
        <v>15727629</v>
      </c>
    </row>
    <row r="10754" spans="1:10" s="6" customFormat="1" ht="15" customHeight="1" x14ac:dyDescent="0.3">
      <c r="A10754" s="3" t="s">
        <v>352</v>
      </c>
      <c r="B10754" s="3" t="s">
        <v>353</v>
      </c>
      <c r="C10754" s="3" t="s">
        <v>97</v>
      </c>
      <c r="D10754" s="3" t="s">
        <v>98</v>
      </c>
      <c r="E10754" s="4">
        <v>24</v>
      </c>
      <c r="F10754" s="4">
        <v>6</v>
      </c>
      <c r="G10754" s="3" t="s">
        <v>1092</v>
      </c>
      <c r="H10754" s="3" t="s">
        <v>742</v>
      </c>
      <c r="I10754" s="3" t="s">
        <v>37722</v>
      </c>
      <c r="J10754" s="3">
        <v>15611432</v>
      </c>
    </row>
    <row r="10755" spans="1:10" s="6" customFormat="1" ht="15" customHeight="1" x14ac:dyDescent="0.3">
      <c r="A10755" s="3" t="s">
        <v>352</v>
      </c>
      <c r="B10755" s="3" t="s">
        <v>353</v>
      </c>
      <c r="C10755" s="3" t="s">
        <v>97</v>
      </c>
      <c r="D10755" s="3" t="s">
        <v>98</v>
      </c>
      <c r="E10755" s="4">
        <v>24</v>
      </c>
      <c r="F10755" s="4">
        <v>6</v>
      </c>
      <c r="G10755" s="3" t="s">
        <v>1092</v>
      </c>
      <c r="H10755" s="3" t="s">
        <v>742</v>
      </c>
      <c r="I10755" s="3" t="s">
        <v>37722</v>
      </c>
      <c r="J10755" s="3">
        <v>12781437</v>
      </c>
    </row>
    <row r="10756" spans="1:10" s="6" customFormat="1" ht="15" customHeight="1" x14ac:dyDescent="0.3">
      <c r="A10756" s="3" t="s">
        <v>352</v>
      </c>
      <c r="B10756" s="3" t="s">
        <v>353</v>
      </c>
      <c r="C10756" s="3" t="s">
        <v>97</v>
      </c>
      <c r="D10756" s="3" t="s">
        <v>98</v>
      </c>
      <c r="E10756" s="4">
        <v>24</v>
      </c>
      <c r="F10756" s="4">
        <v>6</v>
      </c>
      <c r="G10756" s="3" t="s">
        <v>1092</v>
      </c>
      <c r="H10756" s="3" t="s">
        <v>742</v>
      </c>
      <c r="I10756" s="3" t="s">
        <v>37722</v>
      </c>
      <c r="J10756" s="3">
        <v>12787117</v>
      </c>
    </row>
    <row r="10757" spans="1:10" s="6" customFormat="1" ht="15" customHeight="1" x14ac:dyDescent="0.3">
      <c r="A10757" s="3" t="s">
        <v>352</v>
      </c>
      <c r="B10757" s="3" t="s">
        <v>353</v>
      </c>
      <c r="C10757" s="3" t="s">
        <v>97</v>
      </c>
      <c r="D10757" s="3" t="s">
        <v>98</v>
      </c>
      <c r="E10757" s="4">
        <v>24</v>
      </c>
      <c r="F10757" s="4">
        <v>6</v>
      </c>
      <c r="G10757" s="3" t="s">
        <v>1092</v>
      </c>
      <c r="H10757" s="3" t="s">
        <v>742</v>
      </c>
      <c r="I10757" s="3" t="s">
        <v>37722</v>
      </c>
      <c r="J10757" s="3">
        <v>12072077</v>
      </c>
    </row>
    <row r="10758" spans="1:10" s="6" customFormat="1" ht="15" customHeight="1" x14ac:dyDescent="0.3">
      <c r="A10758" s="3" t="s">
        <v>352</v>
      </c>
      <c r="B10758" s="3" t="s">
        <v>353</v>
      </c>
      <c r="C10758" s="3" t="s">
        <v>97</v>
      </c>
      <c r="D10758" s="3" t="s">
        <v>98</v>
      </c>
      <c r="E10758" s="4">
        <v>24</v>
      </c>
      <c r="F10758" s="4">
        <v>6</v>
      </c>
      <c r="G10758" s="3" t="s">
        <v>1092</v>
      </c>
      <c r="H10758" s="3" t="s">
        <v>742</v>
      </c>
      <c r="I10758" s="3" t="s">
        <v>37722</v>
      </c>
      <c r="J10758" s="3">
        <v>10809850</v>
      </c>
    </row>
    <row r="10759" spans="1:10" s="6" customFormat="1" ht="15" customHeight="1" x14ac:dyDescent="0.3">
      <c r="A10759" s="3" t="s">
        <v>352</v>
      </c>
      <c r="B10759" s="3" t="s">
        <v>353</v>
      </c>
      <c r="C10759" s="3" t="s">
        <v>97</v>
      </c>
      <c r="D10759" s="3" t="s">
        <v>98</v>
      </c>
      <c r="E10759" s="4">
        <v>24</v>
      </c>
      <c r="F10759" s="4">
        <v>6</v>
      </c>
      <c r="G10759" s="3" t="s">
        <v>1092</v>
      </c>
      <c r="H10759" s="3" t="s">
        <v>742</v>
      </c>
      <c r="I10759" s="3" t="s">
        <v>37722</v>
      </c>
      <c r="J10759" s="3">
        <v>10730763</v>
      </c>
    </row>
    <row r="10760" spans="1:10" s="6" customFormat="1" ht="15" customHeight="1" x14ac:dyDescent="0.3">
      <c r="A10760" s="3" t="s">
        <v>352</v>
      </c>
      <c r="B10760" s="3" t="s">
        <v>353</v>
      </c>
      <c r="C10760" s="3" t="s">
        <v>97</v>
      </c>
      <c r="D10760" s="3" t="s">
        <v>98</v>
      </c>
      <c r="E10760" s="4">
        <v>24</v>
      </c>
      <c r="F10760" s="4">
        <v>6</v>
      </c>
      <c r="G10760" s="3" t="s">
        <v>1092</v>
      </c>
      <c r="H10760" s="3" t="s">
        <v>742</v>
      </c>
      <c r="I10760" s="3" t="s">
        <v>37722</v>
      </c>
      <c r="J10760" s="3">
        <v>10215778</v>
      </c>
    </row>
    <row r="10761" spans="1:10" s="6" customFormat="1" ht="15" customHeight="1" x14ac:dyDescent="0.3">
      <c r="A10761" s="3" t="s">
        <v>352</v>
      </c>
      <c r="B10761" s="3" t="s">
        <v>353</v>
      </c>
      <c r="C10761" s="3" t="s">
        <v>97</v>
      </c>
      <c r="D10761" s="3" t="s">
        <v>98</v>
      </c>
      <c r="E10761" s="4">
        <v>24</v>
      </c>
      <c r="F10761" s="4">
        <v>6</v>
      </c>
      <c r="G10761" s="3" t="s">
        <v>1092</v>
      </c>
      <c r="H10761" s="3" t="s">
        <v>742</v>
      </c>
      <c r="I10761" s="3" t="s">
        <v>37722</v>
      </c>
      <c r="J10761" s="3">
        <v>10722272</v>
      </c>
    </row>
    <row r="10762" spans="1:10" s="6" customFormat="1" ht="15" customHeight="1" x14ac:dyDescent="0.3">
      <c r="A10762" s="3" t="s">
        <v>554</v>
      </c>
      <c r="B10762" s="3" t="s">
        <v>555</v>
      </c>
      <c r="C10762" s="3" t="s">
        <v>430</v>
      </c>
      <c r="D10762" s="3" t="s">
        <v>431</v>
      </c>
      <c r="E10762" s="4">
        <v>41</v>
      </c>
      <c r="F10762" s="4">
        <v>30</v>
      </c>
      <c r="G10762" s="3" t="s">
        <v>1296</v>
      </c>
      <c r="H10762" s="3" t="s">
        <v>1191</v>
      </c>
      <c r="I10762" s="3" t="s">
        <v>37722</v>
      </c>
      <c r="J10762" s="3">
        <v>33486764</v>
      </c>
    </row>
    <row r="10763" spans="1:10" s="6" customFormat="1" ht="15" customHeight="1" x14ac:dyDescent="0.3">
      <c r="A10763" s="3" t="s">
        <v>260</v>
      </c>
      <c r="B10763" s="3" t="s">
        <v>261</v>
      </c>
      <c r="C10763" s="3" t="s">
        <v>272</v>
      </c>
      <c r="D10763" s="3" t="s">
        <v>273</v>
      </c>
      <c r="E10763" s="4">
        <v>17</v>
      </c>
      <c r="F10763" s="4">
        <v>18</v>
      </c>
      <c r="G10763" s="3" t="s">
        <v>1005</v>
      </c>
      <c r="H10763" s="3" t="s">
        <v>1009</v>
      </c>
      <c r="I10763" s="3" t="s">
        <v>37722</v>
      </c>
      <c r="J10763" s="3">
        <v>21839423</v>
      </c>
    </row>
    <row r="10764" spans="1:10" s="6" customFormat="1" ht="15" customHeight="1" x14ac:dyDescent="0.3">
      <c r="A10764" s="3" t="s">
        <v>260</v>
      </c>
      <c r="B10764" s="3" t="s">
        <v>261</v>
      </c>
      <c r="C10764" s="3" t="s">
        <v>272</v>
      </c>
      <c r="D10764" s="3" t="s">
        <v>273</v>
      </c>
      <c r="E10764" s="4">
        <v>17</v>
      </c>
      <c r="F10764" s="4">
        <v>18</v>
      </c>
      <c r="G10764" s="3" t="s">
        <v>1005</v>
      </c>
      <c r="H10764" s="3" t="s">
        <v>1009</v>
      </c>
      <c r="I10764" s="3" t="s">
        <v>37722</v>
      </c>
      <c r="J10764" s="3">
        <v>22622421</v>
      </c>
    </row>
    <row r="10765" spans="1:10" s="6" customFormat="1" ht="15" customHeight="1" x14ac:dyDescent="0.3">
      <c r="A10765" s="3" t="s">
        <v>260</v>
      </c>
      <c r="B10765" s="3" t="s">
        <v>261</v>
      </c>
      <c r="C10765" s="3" t="s">
        <v>272</v>
      </c>
      <c r="D10765" s="3" t="s">
        <v>273</v>
      </c>
      <c r="E10765" s="4">
        <v>17</v>
      </c>
      <c r="F10765" s="4">
        <v>18</v>
      </c>
      <c r="G10765" s="3" t="s">
        <v>1005</v>
      </c>
      <c r="H10765" s="3" t="s">
        <v>1009</v>
      </c>
      <c r="I10765" s="3" t="s">
        <v>37722</v>
      </c>
      <c r="J10765" s="3">
        <v>23303454</v>
      </c>
    </row>
    <row r="10766" spans="1:10" s="6" customFormat="1" ht="15" customHeight="1" x14ac:dyDescent="0.3">
      <c r="A10766" s="3" t="s">
        <v>260</v>
      </c>
      <c r="B10766" s="3" t="s">
        <v>261</v>
      </c>
      <c r="C10766" s="3" t="s">
        <v>219</v>
      </c>
      <c r="D10766" s="3" t="s">
        <v>220</v>
      </c>
      <c r="E10766" s="4">
        <v>17</v>
      </c>
      <c r="F10766" s="4">
        <v>14</v>
      </c>
      <c r="G10766" s="3" t="s">
        <v>1005</v>
      </c>
      <c r="H10766" s="3" t="s">
        <v>977</v>
      </c>
      <c r="I10766" s="3" t="s">
        <v>37722</v>
      </c>
      <c r="J10766" s="3">
        <v>23303454</v>
      </c>
    </row>
    <row r="10767" spans="1:10" s="6" customFormat="1" ht="15" customHeight="1" x14ac:dyDescent="0.3">
      <c r="A10767" s="3" t="s">
        <v>260</v>
      </c>
      <c r="B10767" s="3" t="s">
        <v>261</v>
      </c>
      <c r="C10767" s="3" t="s">
        <v>128</v>
      </c>
      <c r="D10767" s="3" t="s">
        <v>129</v>
      </c>
      <c r="E10767" s="4">
        <v>17</v>
      </c>
      <c r="F10767" s="4">
        <v>8</v>
      </c>
      <c r="G10767" s="3" t="s">
        <v>1005</v>
      </c>
      <c r="H10767" s="3" t="s">
        <v>803</v>
      </c>
      <c r="I10767" s="3" t="s">
        <v>37722</v>
      </c>
      <c r="J10767" s="3">
        <v>32936291</v>
      </c>
    </row>
    <row r="10768" spans="1:10" s="6" customFormat="1" ht="15" customHeight="1" x14ac:dyDescent="0.3">
      <c r="A10768" s="3" t="s">
        <v>260</v>
      </c>
      <c r="B10768" s="3" t="s">
        <v>261</v>
      </c>
      <c r="C10768" s="3" t="s">
        <v>272</v>
      </c>
      <c r="D10768" s="3" t="s">
        <v>273</v>
      </c>
      <c r="E10768" s="4">
        <v>17</v>
      </c>
      <c r="F10768" s="4">
        <v>18</v>
      </c>
      <c r="G10768" s="3" t="s">
        <v>1005</v>
      </c>
      <c r="H10768" s="3" t="s">
        <v>1009</v>
      </c>
      <c r="I10768" s="3" t="s">
        <v>37722</v>
      </c>
      <c r="J10768" s="3">
        <v>32936291</v>
      </c>
    </row>
    <row r="10769" spans="1:10" s="6" customFormat="1" ht="15" customHeight="1" x14ac:dyDescent="0.3">
      <c r="A10769" s="3" t="s">
        <v>260</v>
      </c>
      <c r="B10769" s="3" t="s">
        <v>261</v>
      </c>
      <c r="C10769" s="3" t="s">
        <v>272</v>
      </c>
      <c r="D10769" s="3" t="s">
        <v>273</v>
      </c>
      <c r="E10769" s="4">
        <v>17</v>
      </c>
      <c r="F10769" s="4">
        <v>18</v>
      </c>
      <c r="G10769" s="3" t="s">
        <v>1005</v>
      </c>
      <c r="H10769" s="3" t="s">
        <v>1009</v>
      </c>
      <c r="I10769" s="3" t="s">
        <v>37722</v>
      </c>
      <c r="J10769" s="3">
        <v>31420862</v>
      </c>
    </row>
    <row r="10770" spans="1:10" s="6" customFormat="1" ht="15" customHeight="1" x14ac:dyDescent="0.3">
      <c r="A10770" s="3" t="s">
        <v>260</v>
      </c>
      <c r="B10770" s="3" t="s">
        <v>261</v>
      </c>
      <c r="C10770" s="3" t="s">
        <v>272</v>
      </c>
      <c r="D10770" s="3" t="s">
        <v>273</v>
      </c>
      <c r="E10770" s="4">
        <v>17</v>
      </c>
      <c r="F10770" s="4">
        <v>18</v>
      </c>
      <c r="G10770" s="3" t="s">
        <v>1005</v>
      </c>
      <c r="H10770" s="3" t="s">
        <v>1009</v>
      </c>
      <c r="I10770" s="3" t="s">
        <v>37722</v>
      </c>
      <c r="J10770" s="3">
        <v>31290949</v>
      </c>
    </row>
    <row r="10771" spans="1:10" s="6" customFormat="1" ht="15" customHeight="1" x14ac:dyDescent="0.3">
      <c r="A10771" s="3" t="s">
        <v>260</v>
      </c>
      <c r="B10771" s="3" t="s">
        <v>261</v>
      </c>
      <c r="C10771" s="3" t="s">
        <v>272</v>
      </c>
      <c r="D10771" s="3" t="s">
        <v>273</v>
      </c>
      <c r="E10771" s="4">
        <v>17</v>
      </c>
      <c r="F10771" s="4">
        <v>18</v>
      </c>
      <c r="G10771" s="3" t="s">
        <v>1005</v>
      </c>
      <c r="H10771" s="3" t="s">
        <v>1009</v>
      </c>
      <c r="I10771" s="3" t="s">
        <v>37722</v>
      </c>
      <c r="J10771" s="3">
        <v>31017658</v>
      </c>
    </row>
    <row r="10772" spans="1:10" s="6" customFormat="1" ht="15" customHeight="1" x14ac:dyDescent="0.3">
      <c r="A10772" s="3" t="s">
        <v>260</v>
      </c>
      <c r="B10772" s="3" t="s">
        <v>261</v>
      </c>
      <c r="C10772" s="3" t="s">
        <v>545</v>
      </c>
      <c r="D10772" s="3" t="s">
        <v>546</v>
      </c>
      <c r="E10772" s="4">
        <v>17</v>
      </c>
      <c r="F10772" s="4">
        <v>40</v>
      </c>
      <c r="G10772" s="3" t="s">
        <v>1005</v>
      </c>
      <c r="H10772" s="3" t="s">
        <v>1276</v>
      </c>
      <c r="I10772" s="3" t="s">
        <v>37722</v>
      </c>
      <c r="J10772" s="3">
        <v>31017658</v>
      </c>
    </row>
    <row r="10773" spans="1:10" s="6" customFormat="1" ht="15" customHeight="1" x14ac:dyDescent="0.3">
      <c r="A10773" s="3" t="s">
        <v>260</v>
      </c>
      <c r="B10773" s="3" t="s">
        <v>261</v>
      </c>
      <c r="C10773" s="3" t="s">
        <v>272</v>
      </c>
      <c r="D10773" s="3" t="s">
        <v>273</v>
      </c>
      <c r="E10773" s="4">
        <v>17</v>
      </c>
      <c r="F10773" s="4">
        <v>18</v>
      </c>
      <c r="G10773" s="3" t="s">
        <v>1005</v>
      </c>
      <c r="H10773" s="3" t="s">
        <v>1009</v>
      </c>
      <c r="I10773" s="3" t="s">
        <v>37722</v>
      </c>
      <c r="J10773" s="3">
        <v>30198598</v>
      </c>
    </row>
    <row r="10774" spans="1:10" s="6" customFormat="1" ht="15" customHeight="1" x14ac:dyDescent="0.3">
      <c r="A10774" s="3" t="s">
        <v>260</v>
      </c>
      <c r="B10774" s="3" t="s">
        <v>261</v>
      </c>
      <c r="C10774" s="3" t="s">
        <v>272</v>
      </c>
      <c r="D10774" s="3" t="s">
        <v>273</v>
      </c>
      <c r="E10774" s="4">
        <v>17</v>
      </c>
      <c r="F10774" s="4">
        <v>18</v>
      </c>
      <c r="G10774" s="3" t="s">
        <v>1005</v>
      </c>
      <c r="H10774" s="3" t="s">
        <v>1009</v>
      </c>
      <c r="I10774" s="3" t="s">
        <v>37722</v>
      </c>
      <c r="J10774" s="3">
        <v>30719708</v>
      </c>
    </row>
    <row r="10775" spans="1:10" s="6" customFormat="1" ht="15" customHeight="1" x14ac:dyDescent="0.3">
      <c r="A10775" s="3" t="s">
        <v>554</v>
      </c>
      <c r="B10775" s="3" t="s">
        <v>555</v>
      </c>
      <c r="C10775" s="3" t="s">
        <v>430</v>
      </c>
      <c r="D10775" s="3" t="s">
        <v>431</v>
      </c>
      <c r="E10775" s="4">
        <v>41</v>
      </c>
      <c r="F10775" s="4">
        <v>30</v>
      </c>
      <c r="G10775" s="3" t="s">
        <v>1296</v>
      </c>
      <c r="H10775" s="3" t="s">
        <v>1191</v>
      </c>
      <c r="I10775" s="3" t="s">
        <v>37722</v>
      </c>
      <c r="J10775" s="3">
        <v>32880961</v>
      </c>
    </row>
    <row r="10776" spans="1:10" s="6" customFormat="1" ht="15" customHeight="1" x14ac:dyDescent="0.3">
      <c r="A10776" s="3" t="s">
        <v>260</v>
      </c>
      <c r="B10776" s="3" t="s">
        <v>261</v>
      </c>
      <c r="C10776" s="3" t="s">
        <v>545</v>
      </c>
      <c r="D10776" s="3" t="s">
        <v>546</v>
      </c>
      <c r="E10776" s="4">
        <v>17</v>
      </c>
      <c r="F10776" s="4">
        <v>40</v>
      </c>
      <c r="G10776" s="3" t="s">
        <v>1005</v>
      </c>
      <c r="H10776" s="3" t="s">
        <v>1276</v>
      </c>
      <c r="I10776" s="3" t="s">
        <v>37722</v>
      </c>
      <c r="J10776" s="3">
        <v>30719708</v>
      </c>
    </row>
    <row r="10777" spans="1:10" s="6" customFormat="1" ht="15" customHeight="1" x14ac:dyDescent="0.3">
      <c r="A10777" s="3" t="s">
        <v>260</v>
      </c>
      <c r="B10777" s="3" t="s">
        <v>261</v>
      </c>
      <c r="C10777" s="3" t="s">
        <v>272</v>
      </c>
      <c r="D10777" s="3" t="s">
        <v>273</v>
      </c>
      <c r="E10777" s="4">
        <v>17</v>
      </c>
      <c r="F10777" s="4">
        <v>18</v>
      </c>
      <c r="G10777" s="3" t="s">
        <v>1005</v>
      </c>
      <c r="H10777" s="3" t="s">
        <v>1009</v>
      </c>
      <c r="I10777" s="3" t="s">
        <v>37722</v>
      </c>
      <c r="J10777" s="3">
        <v>30542056</v>
      </c>
    </row>
    <row r="10778" spans="1:10" s="6" customFormat="1" ht="15" customHeight="1" x14ac:dyDescent="0.3">
      <c r="A10778" s="3" t="s">
        <v>260</v>
      </c>
      <c r="B10778" s="3" t="s">
        <v>261</v>
      </c>
      <c r="C10778" s="3" t="s">
        <v>337</v>
      </c>
      <c r="D10778" s="3" t="s">
        <v>338</v>
      </c>
      <c r="E10778" s="4">
        <v>17</v>
      </c>
      <c r="F10778" s="4">
        <v>23</v>
      </c>
      <c r="G10778" s="3" t="s">
        <v>1005</v>
      </c>
      <c r="H10778" s="3" t="s">
        <v>1068</v>
      </c>
      <c r="I10778" s="3" t="s">
        <v>37722</v>
      </c>
      <c r="J10778" s="3">
        <v>30542056</v>
      </c>
    </row>
    <row r="10779" spans="1:10" s="6" customFormat="1" ht="15" customHeight="1" x14ac:dyDescent="0.3">
      <c r="A10779" s="3" t="s">
        <v>260</v>
      </c>
      <c r="B10779" s="3" t="s">
        <v>261</v>
      </c>
      <c r="C10779" s="3" t="s">
        <v>272</v>
      </c>
      <c r="D10779" s="3" t="s">
        <v>273</v>
      </c>
      <c r="E10779" s="4">
        <v>17</v>
      </c>
      <c r="F10779" s="4">
        <v>18</v>
      </c>
      <c r="G10779" s="3" t="s">
        <v>1005</v>
      </c>
      <c r="H10779" s="3" t="s">
        <v>1009</v>
      </c>
      <c r="I10779" s="3" t="s">
        <v>37722</v>
      </c>
      <c r="J10779" s="3">
        <v>28731243</v>
      </c>
    </row>
    <row r="10780" spans="1:10" s="6" customFormat="1" ht="15" customHeight="1" x14ac:dyDescent="0.3">
      <c r="A10780" s="3" t="s">
        <v>260</v>
      </c>
      <c r="B10780" s="3" t="s">
        <v>261</v>
      </c>
      <c r="C10780" s="3" t="s">
        <v>272</v>
      </c>
      <c r="D10780" s="3" t="s">
        <v>273</v>
      </c>
      <c r="E10780" s="4">
        <v>17</v>
      </c>
      <c r="F10780" s="4">
        <v>18</v>
      </c>
      <c r="G10780" s="3" t="s">
        <v>1005</v>
      </c>
      <c r="H10780" s="3" t="s">
        <v>1009</v>
      </c>
      <c r="I10780" s="3" t="s">
        <v>37722</v>
      </c>
      <c r="J10780" s="3">
        <v>27467207</v>
      </c>
    </row>
    <row r="10781" spans="1:10" s="6" customFormat="1" ht="15" customHeight="1" x14ac:dyDescent="0.3">
      <c r="A10781" s="3" t="s">
        <v>260</v>
      </c>
      <c r="B10781" s="3" t="s">
        <v>261</v>
      </c>
      <c r="C10781" s="3" t="s">
        <v>272</v>
      </c>
      <c r="D10781" s="3" t="s">
        <v>273</v>
      </c>
      <c r="E10781" s="4">
        <v>17</v>
      </c>
      <c r="F10781" s="4">
        <v>18</v>
      </c>
      <c r="G10781" s="3" t="s">
        <v>1005</v>
      </c>
      <c r="H10781" s="3" t="s">
        <v>1009</v>
      </c>
      <c r="I10781" s="3" t="s">
        <v>37722</v>
      </c>
      <c r="J10781" s="3">
        <v>24927181</v>
      </c>
    </row>
    <row r="10782" spans="1:10" s="6" customFormat="1" ht="15" customHeight="1" x14ac:dyDescent="0.3">
      <c r="A10782" s="3" t="s">
        <v>260</v>
      </c>
      <c r="B10782" s="3" t="s">
        <v>261</v>
      </c>
      <c r="C10782" s="3" t="s">
        <v>337</v>
      </c>
      <c r="D10782" s="3" t="s">
        <v>338</v>
      </c>
      <c r="E10782" s="4">
        <v>17</v>
      </c>
      <c r="F10782" s="4">
        <v>23</v>
      </c>
      <c r="G10782" s="3" t="s">
        <v>1005</v>
      </c>
      <c r="H10782" s="3" t="s">
        <v>1068</v>
      </c>
      <c r="I10782" s="3" t="s">
        <v>37722</v>
      </c>
      <c r="J10782" s="3">
        <v>24927181</v>
      </c>
    </row>
    <row r="10783" spans="1:10" s="6" customFormat="1" ht="15" customHeight="1" x14ac:dyDescent="0.3">
      <c r="A10783" s="3" t="s">
        <v>260</v>
      </c>
      <c r="B10783" s="3" t="s">
        <v>261</v>
      </c>
      <c r="C10783" s="3" t="s">
        <v>402</v>
      </c>
      <c r="D10783" s="3" t="s">
        <v>403</v>
      </c>
      <c r="E10783" s="4">
        <v>17</v>
      </c>
      <c r="F10783" s="4">
        <v>28</v>
      </c>
      <c r="G10783" s="3" t="s">
        <v>1005</v>
      </c>
      <c r="H10783" s="3" t="s">
        <v>1173</v>
      </c>
      <c r="I10783" s="3" t="s">
        <v>37722</v>
      </c>
      <c r="J10783" s="3">
        <v>24927181</v>
      </c>
    </row>
    <row r="10784" spans="1:10" s="6" customFormat="1" ht="15" customHeight="1" x14ac:dyDescent="0.3">
      <c r="A10784" s="3" t="s">
        <v>260</v>
      </c>
      <c r="B10784" s="3" t="s">
        <v>261</v>
      </c>
      <c r="C10784" s="3" t="s">
        <v>25</v>
      </c>
      <c r="D10784" s="3" t="s">
        <v>26</v>
      </c>
      <c r="E10784" s="4">
        <v>17</v>
      </c>
      <c r="F10784" s="4">
        <v>1</v>
      </c>
      <c r="G10784" s="3" t="s">
        <v>1005</v>
      </c>
      <c r="H10784" s="3" t="s">
        <v>623</v>
      </c>
      <c r="I10784" s="3" t="s">
        <v>37722</v>
      </c>
      <c r="J10784" s="3">
        <v>23303454</v>
      </c>
    </row>
    <row r="10785" spans="1:10" s="6" customFormat="1" ht="15" customHeight="1" x14ac:dyDescent="0.3">
      <c r="A10785" s="3" t="s">
        <v>260</v>
      </c>
      <c r="B10785" s="3" t="s">
        <v>261</v>
      </c>
      <c r="C10785" s="3" t="s">
        <v>204</v>
      </c>
      <c r="D10785" s="3" t="s">
        <v>205</v>
      </c>
      <c r="E10785" s="4">
        <v>17</v>
      </c>
      <c r="F10785" s="4">
        <v>13</v>
      </c>
      <c r="G10785" s="3" t="s">
        <v>1005</v>
      </c>
      <c r="H10785" s="3" t="s">
        <v>956</v>
      </c>
      <c r="I10785" s="3" t="s">
        <v>37722</v>
      </c>
      <c r="J10785" s="3">
        <v>30542056</v>
      </c>
    </row>
    <row r="10786" spans="1:10" s="6" customFormat="1" ht="15" customHeight="1" x14ac:dyDescent="0.3">
      <c r="A10786" s="3" t="s">
        <v>554</v>
      </c>
      <c r="B10786" s="3" t="s">
        <v>555</v>
      </c>
      <c r="C10786" s="3" t="s">
        <v>430</v>
      </c>
      <c r="D10786" s="3" t="s">
        <v>431</v>
      </c>
      <c r="E10786" s="4">
        <v>41</v>
      </c>
      <c r="F10786" s="4">
        <v>30</v>
      </c>
      <c r="G10786" s="3" t="s">
        <v>1296</v>
      </c>
      <c r="H10786" s="3" t="s">
        <v>1191</v>
      </c>
      <c r="I10786" s="3" t="s">
        <v>37722</v>
      </c>
      <c r="J10786" s="3">
        <v>33075411</v>
      </c>
    </row>
    <row r="10787" spans="1:10" s="6" customFormat="1" ht="15" customHeight="1" x14ac:dyDescent="0.3">
      <c r="A10787" s="3" t="s">
        <v>554</v>
      </c>
      <c r="B10787" s="3" t="s">
        <v>555</v>
      </c>
      <c r="C10787" s="3" t="s">
        <v>430</v>
      </c>
      <c r="D10787" s="3" t="s">
        <v>431</v>
      </c>
      <c r="E10787" s="4">
        <v>41</v>
      </c>
      <c r="F10787" s="4">
        <v>30</v>
      </c>
      <c r="G10787" s="3" t="s">
        <v>1296</v>
      </c>
      <c r="H10787" s="3" t="s">
        <v>1191</v>
      </c>
      <c r="I10787" s="3" t="s">
        <v>37722</v>
      </c>
      <c r="J10787" s="3">
        <v>30411370</v>
      </c>
    </row>
    <row r="10788" spans="1:10" s="6" customFormat="1" ht="15" customHeight="1" x14ac:dyDescent="0.3">
      <c r="A10788" s="3" t="s">
        <v>554</v>
      </c>
      <c r="B10788" s="3" t="s">
        <v>555</v>
      </c>
      <c r="C10788" s="3" t="s">
        <v>430</v>
      </c>
      <c r="D10788" s="3" t="s">
        <v>431</v>
      </c>
      <c r="E10788" s="4">
        <v>41</v>
      </c>
      <c r="F10788" s="4">
        <v>30</v>
      </c>
      <c r="G10788" s="3" t="s">
        <v>1296</v>
      </c>
      <c r="H10788" s="3" t="s">
        <v>1191</v>
      </c>
      <c r="I10788" s="3" t="s">
        <v>37722</v>
      </c>
      <c r="J10788" s="3">
        <v>27027508</v>
      </c>
    </row>
    <row r="10789" spans="1:10" s="6" customFormat="1" ht="15" customHeight="1" x14ac:dyDescent="0.3">
      <c r="A10789" s="3" t="s">
        <v>554</v>
      </c>
      <c r="B10789" s="3" t="s">
        <v>555</v>
      </c>
      <c r="C10789" s="3" t="s">
        <v>307</v>
      </c>
      <c r="D10789" s="3" t="s">
        <v>308</v>
      </c>
      <c r="E10789" s="4">
        <v>41</v>
      </c>
      <c r="F10789" s="4">
        <v>21</v>
      </c>
      <c r="G10789" s="3" t="s">
        <v>1296</v>
      </c>
      <c r="H10789" s="3" t="s">
        <v>1051</v>
      </c>
      <c r="I10789" s="3" t="s">
        <v>37722</v>
      </c>
      <c r="J10789" s="3">
        <v>16634891</v>
      </c>
    </row>
    <row r="10790" spans="1:10" s="6" customFormat="1" ht="15" customHeight="1" x14ac:dyDescent="0.3">
      <c r="A10790" s="3" t="s">
        <v>554</v>
      </c>
      <c r="B10790" s="3" t="s">
        <v>555</v>
      </c>
      <c r="C10790" s="3" t="s">
        <v>430</v>
      </c>
      <c r="D10790" s="3" t="s">
        <v>431</v>
      </c>
      <c r="E10790" s="4">
        <v>41</v>
      </c>
      <c r="F10790" s="4">
        <v>30</v>
      </c>
      <c r="G10790" s="3" t="s">
        <v>1296</v>
      </c>
      <c r="H10790" s="3" t="s">
        <v>1191</v>
      </c>
      <c r="I10790" s="3" t="s">
        <v>37722</v>
      </c>
      <c r="J10790" s="3">
        <v>16634891</v>
      </c>
    </row>
    <row r="10791" spans="1:10" s="6" customFormat="1" ht="15" customHeight="1" x14ac:dyDescent="0.3">
      <c r="A10791" s="3" t="s">
        <v>554</v>
      </c>
      <c r="B10791" s="3" t="s">
        <v>555</v>
      </c>
      <c r="C10791" s="3" t="s">
        <v>430</v>
      </c>
      <c r="D10791" s="3" t="s">
        <v>431</v>
      </c>
      <c r="E10791" s="4">
        <v>41</v>
      </c>
      <c r="F10791" s="4">
        <v>30</v>
      </c>
      <c r="G10791" s="3" t="s">
        <v>1296</v>
      </c>
      <c r="H10791" s="3" t="s">
        <v>1191</v>
      </c>
      <c r="I10791" s="3" t="s">
        <v>37722</v>
      </c>
      <c r="J10791" s="3">
        <v>16086750</v>
      </c>
    </row>
    <row r="10792" spans="1:10" s="6" customFormat="1" ht="15" customHeight="1" x14ac:dyDescent="0.3">
      <c r="A10792" s="3" t="s">
        <v>554</v>
      </c>
      <c r="B10792" s="3" t="s">
        <v>555</v>
      </c>
      <c r="C10792" s="3" t="s">
        <v>307</v>
      </c>
      <c r="D10792" s="3" t="s">
        <v>308</v>
      </c>
      <c r="E10792" s="4">
        <v>41</v>
      </c>
      <c r="F10792" s="4">
        <v>21</v>
      </c>
      <c r="G10792" s="3" t="s">
        <v>1296</v>
      </c>
      <c r="H10792" s="3" t="s">
        <v>1051</v>
      </c>
      <c r="I10792" s="3" t="s">
        <v>37722</v>
      </c>
      <c r="J10792" s="3">
        <v>15606655</v>
      </c>
    </row>
    <row r="10793" spans="1:10" s="6" customFormat="1" ht="15" customHeight="1" x14ac:dyDescent="0.3">
      <c r="A10793" s="3" t="s">
        <v>554</v>
      </c>
      <c r="B10793" s="3" t="s">
        <v>555</v>
      </c>
      <c r="C10793" s="3" t="s">
        <v>430</v>
      </c>
      <c r="D10793" s="3" t="s">
        <v>431</v>
      </c>
      <c r="E10793" s="4">
        <v>41</v>
      </c>
      <c r="F10793" s="4">
        <v>30</v>
      </c>
      <c r="G10793" s="3" t="s">
        <v>1296</v>
      </c>
      <c r="H10793" s="3" t="s">
        <v>1191</v>
      </c>
      <c r="I10793" s="3" t="s">
        <v>37722</v>
      </c>
      <c r="J10793" s="3">
        <v>15606655</v>
      </c>
    </row>
    <row r="10794" spans="1:10" s="6" customFormat="1" ht="15" customHeight="1" x14ac:dyDescent="0.3">
      <c r="A10794" s="3" t="s">
        <v>554</v>
      </c>
      <c r="B10794" s="3" t="s">
        <v>555</v>
      </c>
      <c r="C10794" s="3" t="s">
        <v>430</v>
      </c>
      <c r="D10794" s="3" t="s">
        <v>431</v>
      </c>
      <c r="E10794" s="4">
        <v>41</v>
      </c>
      <c r="F10794" s="4">
        <v>30</v>
      </c>
      <c r="G10794" s="3" t="s">
        <v>1296</v>
      </c>
      <c r="H10794" s="3" t="s">
        <v>1191</v>
      </c>
      <c r="I10794" s="3" t="s">
        <v>37722</v>
      </c>
      <c r="J10794" s="3">
        <v>15291827</v>
      </c>
    </row>
    <row r="10795" spans="1:10" s="6" customFormat="1" ht="15" customHeight="1" x14ac:dyDescent="0.3">
      <c r="A10795" s="3" t="s">
        <v>554</v>
      </c>
      <c r="B10795" s="3" t="s">
        <v>555</v>
      </c>
      <c r="C10795" s="3" t="s">
        <v>430</v>
      </c>
      <c r="D10795" s="3" t="s">
        <v>431</v>
      </c>
      <c r="E10795" s="4">
        <v>41</v>
      </c>
      <c r="F10795" s="4">
        <v>30</v>
      </c>
      <c r="G10795" s="3" t="s">
        <v>1296</v>
      </c>
      <c r="H10795" s="3" t="s">
        <v>1191</v>
      </c>
      <c r="I10795" s="3" t="s">
        <v>37722</v>
      </c>
      <c r="J10795" s="3">
        <v>15373858</v>
      </c>
    </row>
    <row r="10796" spans="1:10" s="6" customFormat="1" ht="15" customHeight="1" x14ac:dyDescent="0.3">
      <c r="A10796" s="3" t="s">
        <v>554</v>
      </c>
      <c r="B10796" s="3" t="s">
        <v>555</v>
      </c>
      <c r="C10796" s="3" t="s">
        <v>430</v>
      </c>
      <c r="D10796" s="3" t="s">
        <v>431</v>
      </c>
      <c r="E10796" s="4">
        <v>41</v>
      </c>
      <c r="F10796" s="4">
        <v>30</v>
      </c>
      <c r="G10796" s="3" t="s">
        <v>1296</v>
      </c>
      <c r="H10796" s="3" t="s">
        <v>1191</v>
      </c>
      <c r="I10796" s="3" t="s">
        <v>37722</v>
      </c>
      <c r="J10796" s="3">
        <v>15186375</v>
      </c>
    </row>
    <row r="10797" spans="1:10" s="6" customFormat="1" ht="15" customHeight="1" x14ac:dyDescent="0.3">
      <c r="A10797" s="3" t="s">
        <v>554</v>
      </c>
      <c r="B10797" s="3" t="s">
        <v>555</v>
      </c>
      <c r="C10797" s="3" t="s">
        <v>430</v>
      </c>
      <c r="D10797" s="3" t="s">
        <v>431</v>
      </c>
      <c r="E10797" s="4">
        <v>41</v>
      </c>
      <c r="F10797" s="4">
        <v>30</v>
      </c>
      <c r="G10797" s="3" t="s">
        <v>1296</v>
      </c>
      <c r="H10797" s="3" t="s">
        <v>1191</v>
      </c>
      <c r="I10797" s="3" t="s">
        <v>37722</v>
      </c>
      <c r="J10797" s="3">
        <v>17177707</v>
      </c>
    </row>
    <row r="10798" spans="1:10" s="6" customFormat="1" ht="15" customHeight="1" x14ac:dyDescent="0.3">
      <c r="A10798" s="3" t="s">
        <v>554</v>
      </c>
      <c r="B10798" s="3" t="s">
        <v>555</v>
      </c>
      <c r="C10798" s="3" t="s">
        <v>430</v>
      </c>
      <c r="D10798" s="3" t="s">
        <v>431</v>
      </c>
      <c r="E10798" s="4">
        <v>41</v>
      </c>
      <c r="F10798" s="4">
        <v>30</v>
      </c>
      <c r="G10798" s="3" t="s">
        <v>1296</v>
      </c>
      <c r="H10798" s="3" t="s">
        <v>1191</v>
      </c>
      <c r="I10798" s="3" t="s">
        <v>37722</v>
      </c>
      <c r="J10798" s="3">
        <v>12868964</v>
      </c>
    </row>
    <row r="10799" spans="1:10" s="6" customFormat="1" ht="15" customHeight="1" x14ac:dyDescent="0.3">
      <c r="A10799" s="3" t="s">
        <v>554</v>
      </c>
      <c r="B10799" s="3" t="s">
        <v>555</v>
      </c>
      <c r="C10799" s="3" t="s">
        <v>430</v>
      </c>
      <c r="D10799" s="3" t="s">
        <v>431</v>
      </c>
      <c r="E10799" s="4">
        <v>41</v>
      </c>
      <c r="F10799" s="4">
        <v>30</v>
      </c>
      <c r="G10799" s="3" t="s">
        <v>1296</v>
      </c>
      <c r="H10799" s="3" t="s">
        <v>1191</v>
      </c>
      <c r="I10799" s="3" t="s">
        <v>37722</v>
      </c>
      <c r="J10799" s="3">
        <v>14641118</v>
      </c>
    </row>
    <row r="10800" spans="1:10" s="6" customFormat="1" ht="15" customHeight="1" x14ac:dyDescent="0.3">
      <c r="A10800" s="3" t="s">
        <v>554</v>
      </c>
      <c r="B10800" s="3" t="s">
        <v>555</v>
      </c>
      <c r="C10800" s="3" t="s">
        <v>430</v>
      </c>
      <c r="D10800" s="3" t="s">
        <v>431</v>
      </c>
      <c r="E10800" s="4">
        <v>41</v>
      </c>
      <c r="F10800" s="4">
        <v>30</v>
      </c>
      <c r="G10800" s="3" t="s">
        <v>1296</v>
      </c>
      <c r="H10800" s="3" t="s">
        <v>1191</v>
      </c>
      <c r="I10800" s="3" t="s">
        <v>37722</v>
      </c>
      <c r="J10800" s="3">
        <v>12139675</v>
      </c>
    </row>
    <row r="10801" spans="1:10" s="6" customFormat="1" ht="15" customHeight="1" x14ac:dyDescent="0.3">
      <c r="A10801" s="3" t="s">
        <v>554</v>
      </c>
      <c r="B10801" s="3" t="s">
        <v>555</v>
      </c>
      <c r="C10801" s="3" t="s">
        <v>430</v>
      </c>
      <c r="D10801" s="3" t="s">
        <v>431</v>
      </c>
      <c r="E10801" s="4">
        <v>41</v>
      </c>
      <c r="F10801" s="4">
        <v>30</v>
      </c>
      <c r="G10801" s="3" t="s">
        <v>1296</v>
      </c>
      <c r="H10801" s="3" t="s">
        <v>1191</v>
      </c>
      <c r="I10801" s="3" t="s">
        <v>37722</v>
      </c>
      <c r="J10801" s="3">
        <v>11846748</v>
      </c>
    </row>
    <row r="10802" spans="1:10" s="6" customFormat="1" ht="15" customHeight="1" x14ac:dyDescent="0.3">
      <c r="A10802" s="3" t="s">
        <v>554</v>
      </c>
      <c r="B10802" s="3" t="s">
        <v>555</v>
      </c>
      <c r="C10802" s="3" t="s">
        <v>430</v>
      </c>
      <c r="D10802" s="3" t="s">
        <v>431</v>
      </c>
      <c r="E10802" s="4">
        <v>41</v>
      </c>
      <c r="F10802" s="4">
        <v>30</v>
      </c>
      <c r="G10802" s="3" t="s">
        <v>1296</v>
      </c>
      <c r="H10802" s="3" t="s">
        <v>1191</v>
      </c>
      <c r="I10802" s="3" t="s">
        <v>37722</v>
      </c>
      <c r="J10802" s="3">
        <v>11553118</v>
      </c>
    </row>
    <row r="10803" spans="1:10" s="6" customFormat="1" ht="15" customHeight="1" x14ac:dyDescent="0.3">
      <c r="A10803" s="3" t="s">
        <v>554</v>
      </c>
      <c r="B10803" s="3" t="s">
        <v>555</v>
      </c>
      <c r="C10803" s="3" t="s">
        <v>430</v>
      </c>
      <c r="D10803" s="3" t="s">
        <v>431</v>
      </c>
      <c r="E10803" s="4">
        <v>41</v>
      </c>
      <c r="F10803" s="4">
        <v>30</v>
      </c>
      <c r="G10803" s="3" t="s">
        <v>1296</v>
      </c>
      <c r="H10803" s="3" t="s">
        <v>1191</v>
      </c>
      <c r="I10803" s="3" t="s">
        <v>37722</v>
      </c>
      <c r="J10803" s="3">
        <v>11553115</v>
      </c>
    </row>
    <row r="10804" spans="1:10" s="6" customFormat="1" ht="15" customHeight="1" x14ac:dyDescent="0.3">
      <c r="A10804" s="3" t="s">
        <v>554</v>
      </c>
      <c r="B10804" s="3" t="s">
        <v>555</v>
      </c>
      <c r="C10804" s="3" t="s">
        <v>430</v>
      </c>
      <c r="D10804" s="3" t="s">
        <v>431</v>
      </c>
      <c r="E10804" s="4">
        <v>41</v>
      </c>
      <c r="F10804" s="4">
        <v>30</v>
      </c>
      <c r="G10804" s="3" t="s">
        <v>1296</v>
      </c>
      <c r="H10804" s="3" t="s">
        <v>1191</v>
      </c>
      <c r="I10804" s="3" t="s">
        <v>37722</v>
      </c>
      <c r="J10804" s="3">
        <v>11011941</v>
      </c>
    </row>
    <row r="10805" spans="1:10" s="6" customFormat="1" ht="15" customHeight="1" x14ac:dyDescent="0.3">
      <c r="A10805" s="3" t="s">
        <v>554</v>
      </c>
      <c r="B10805" s="3" t="s">
        <v>555</v>
      </c>
      <c r="C10805" s="3" t="s">
        <v>430</v>
      </c>
      <c r="D10805" s="3" t="s">
        <v>431</v>
      </c>
      <c r="E10805" s="4">
        <v>41</v>
      </c>
      <c r="F10805" s="4">
        <v>30</v>
      </c>
      <c r="G10805" s="3" t="s">
        <v>1296</v>
      </c>
      <c r="H10805" s="3" t="s">
        <v>1191</v>
      </c>
      <c r="I10805" s="3" t="s">
        <v>37722</v>
      </c>
      <c r="J10805" s="3">
        <v>10789838</v>
      </c>
    </row>
    <row r="10806" spans="1:10" s="6" customFormat="1" ht="15" customHeight="1" x14ac:dyDescent="0.3">
      <c r="A10806" s="3" t="s">
        <v>554</v>
      </c>
      <c r="B10806" s="3" t="s">
        <v>555</v>
      </c>
      <c r="C10806" s="3" t="s">
        <v>430</v>
      </c>
      <c r="D10806" s="3" t="s">
        <v>431</v>
      </c>
      <c r="E10806" s="4">
        <v>41</v>
      </c>
      <c r="F10806" s="4">
        <v>30</v>
      </c>
      <c r="G10806" s="3" t="s">
        <v>1296</v>
      </c>
      <c r="H10806" s="3" t="s">
        <v>1191</v>
      </c>
      <c r="I10806" s="3" t="s">
        <v>37722</v>
      </c>
      <c r="J10806" s="3">
        <v>10871098</v>
      </c>
    </row>
    <row r="10807" spans="1:10" s="6" customFormat="1" ht="15" customHeight="1" x14ac:dyDescent="0.3">
      <c r="A10807" s="3" t="s">
        <v>554</v>
      </c>
      <c r="B10807" s="3" t="s">
        <v>555</v>
      </c>
      <c r="C10807" s="3" t="s">
        <v>430</v>
      </c>
      <c r="D10807" s="3" t="s">
        <v>431</v>
      </c>
      <c r="E10807" s="4">
        <v>41</v>
      </c>
      <c r="F10807" s="4">
        <v>30</v>
      </c>
      <c r="G10807" s="3" t="s">
        <v>1296</v>
      </c>
      <c r="H10807" s="3" t="s">
        <v>1191</v>
      </c>
      <c r="I10807" s="3" t="s">
        <v>37722</v>
      </c>
      <c r="J10807" s="3">
        <v>14531870</v>
      </c>
    </row>
    <row r="10808" spans="1:10" s="6" customFormat="1" ht="15" customHeight="1" x14ac:dyDescent="0.3">
      <c r="A10808" s="3" t="s">
        <v>260</v>
      </c>
      <c r="B10808" s="3" t="s">
        <v>261</v>
      </c>
      <c r="C10808" s="3" t="s">
        <v>86</v>
      </c>
      <c r="D10808" s="3" t="s">
        <v>87</v>
      </c>
      <c r="E10808" s="4">
        <v>17</v>
      </c>
      <c r="F10808" s="4">
        <v>5</v>
      </c>
      <c r="G10808" s="3" t="s">
        <v>1005</v>
      </c>
      <c r="H10808" s="3" t="s">
        <v>731</v>
      </c>
      <c r="I10808" s="3" t="s">
        <v>37722</v>
      </c>
      <c r="J10808" s="3">
        <v>32936291</v>
      </c>
    </row>
    <row r="10809" spans="1:10" s="6" customFormat="1" ht="15" customHeight="1" x14ac:dyDescent="0.3">
      <c r="A10809" s="3" t="s">
        <v>554</v>
      </c>
      <c r="B10809" s="3" t="s">
        <v>555</v>
      </c>
      <c r="C10809" s="3" t="s">
        <v>430</v>
      </c>
      <c r="D10809" s="3" t="s">
        <v>431</v>
      </c>
      <c r="E10809" s="4">
        <v>41</v>
      </c>
      <c r="F10809" s="4">
        <v>30</v>
      </c>
      <c r="G10809" s="3" t="s">
        <v>1296</v>
      </c>
      <c r="H10809" s="3" t="s">
        <v>1191</v>
      </c>
      <c r="I10809" s="3" t="s">
        <v>37722</v>
      </c>
      <c r="J10809" s="3">
        <v>17303042</v>
      </c>
    </row>
    <row r="10810" spans="1:10" s="6" customFormat="1" ht="15" customHeight="1" x14ac:dyDescent="0.3">
      <c r="A10810" s="3" t="s">
        <v>554</v>
      </c>
      <c r="B10810" s="3" t="s">
        <v>555</v>
      </c>
      <c r="C10810" s="3" t="s">
        <v>307</v>
      </c>
      <c r="D10810" s="3" t="s">
        <v>308</v>
      </c>
      <c r="E10810" s="4">
        <v>41</v>
      </c>
      <c r="F10810" s="4">
        <v>21</v>
      </c>
      <c r="G10810" s="3" t="s">
        <v>1296</v>
      </c>
      <c r="H10810" s="3" t="s">
        <v>1051</v>
      </c>
      <c r="I10810" s="3" t="s">
        <v>37722</v>
      </c>
      <c r="J10810" s="3">
        <v>17573874</v>
      </c>
    </row>
    <row r="10811" spans="1:10" s="6" customFormat="1" ht="15" customHeight="1" x14ac:dyDescent="0.3">
      <c r="A10811" s="3" t="s">
        <v>554</v>
      </c>
      <c r="B10811" s="3" t="s">
        <v>555</v>
      </c>
      <c r="C10811" s="3" t="s">
        <v>430</v>
      </c>
      <c r="D10811" s="3" t="s">
        <v>431</v>
      </c>
      <c r="E10811" s="4">
        <v>41</v>
      </c>
      <c r="F10811" s="4">
        <v>30</v>
      </c>
      <c r="G10811" s="3" t="s">
        <v>1296</v>
      </c>
      <c r="H10811" s="3" t="s">
        <v>1191</v>
      </c>
      <c r="I10811" s="3" t="s">
        <v>37722</v>
      </c>
      <c r="J10811" s="3">
        <v>26614809</v>
      </c>
    </row>
    <row r="10812" spans="1:10" s="6" customFormat="1" ht="15" customHeight="1" x14ac:dyDescent="0.3">
      <c r="A10812" s="3" t="s">
        <v>554</v>
      </c>
      <c r="B10812" s="3" t="s">
        <v>555</v>
      </c>
      <c r="C10812" s="3" t="s">
        <v>430</v>
      </c>
      <c r="D10812" s="3" t="s">
        <v>431</v>
      </c>
      <c r="E10812" s="4">
        <v>41</v>
      </c>
      <c r="F10812" s="4">
        <v>30</v>
      </c>
      <c r="G10812" s="3" t="s">
        <v>1296</v>
      </c>
      <c r="H10812" s="3" t="s">
        <v>1191</v>
      </c>
      <c r="I10812" s="3" t="s">
        <v>37722</v>
      </c>
      <c r="J10812" s="3">
        <v>24988491</v>
      </c>
    </row>
    <row r="10813" spans="1:10" s="6" customFormat="1" ht="15" customHeight="1" x14ac:dyDescent="0.3">
      <c r="A10813" s="3" t="s">
        <v>554</v>
      </c>
      <c r="B10813" s="3" t="s">
        <v>555</v>
      </c>
      <c r="C10813" s="3" t="s">
        <v>25</v>
      </c>
      <c r="D10813" s="3" t="s">
        <v>26</v>
      </c>
      <c r="E10813" s="4">
        <v>41</v>
      </c>
      <c r="F10813" s="4">
        <v>1</v>
      </c>
      <c r="G10813" s="3" t="s">
        <v>1296</v>
      </c>
      <c r="H10813" s="3" t="s">
        <v>623</v>
      </c>
      <c r="I10813" s="3" t="s">
        <v>37722</v>
      </c>
      <c r="J10813" s="3">
        <v>24509254</v>
      </c>
    </row>
    <row r="10814" spans="1:10" s="6" customFormat="1" ht="15" customHeight="1" x14ac:dyDescent="0.3">
      <c r="A10814" s="3" t="s">
        <v>554</v>
      </c>
      <c r="B10814" s="3" t="s">
        <v>555</v>
      </c>
      <c r="C10814" s="3" t="s">
        <v>430</v>
      </c>
      <c r="D10814" s="3" t="s">
        <v>431</v>
      </c>
      <c r="E10814" s="4">
        <v>41</v>
      </c>
      <c r="F10814" s="4">
        <v>30</v>
      </c>
      <c r="G10814" s="3" t="s">
        <v>1296</v>
      </c>
      <c r="H10814" s="3" t="s">
        <v>1191</v>
      </c>
      <c r="I10814" s="3" t="s">
        <v>37722</v>
      </c>
      <c r="J10814" s="3">
        <v>23948031</v>
      </c>
    </row>
    <row r="10815" spans="1:10" s="6" customFormat="1" ht="15" customHeight="1" x14ac:dyDescent="0.3">
      <c r="A10815" s="3" t="s">
        <v>554</v>
      </c>
      <c r="B10815" s="3" t="s">
        <v>555</v>
      </c>
      <c r="C10815" s="3" t="s">
        <v>430</v>
      </c>
      <c r="D10815" s="3" t="s">
        <v>431</v>
      </c>
      <c r="E10815" s="4">
        <v>41</v>
      </c>
      <c r="F10815" s="4">
        <v>30</v>
      </c>
      <c r="G10815" s="3" t="s">
        <v>1296</v>
      </c>
      <c r="H10815" s="3" t="s">
        <v>1191</v>
      </c>
      <c r="I10815" s="3" t="s">
        <v>37722</v>
      </c>
      <c r="J10815" s="3">
        <v>23586478</v>
      </c>
    </row>
    <row r="10816" spans="1:10" s="6" customFormat="1" ht="15" customHeight="1" x14ac:dyDescent="0.3">
      <c r="A10816" s="3" t="s">
        <v>554</v>
      </c>
      <c r="B10816" s="3" t="s">
        <v>555</v>
      </c>
      <c r="C10816" s="3" t="s">
        <v>430</v>
      </c>
      <c r="D10816" s="3" t="s">
        <v>431</v>
      </c>
      <c r="E10816" s="4">
        <v>41</v>
      </c>
      <c r="F10816" s="4">
        <v>30</v>
      </c>
      <c r="G10816" s="3" t="s">
        <v>1296</v>
      </c>
      <c r="H10816" s="3" t="s">
        <v>1191</v>
      </c>
      <c r="I10816" s="3" t="s">
        <v>37722</v>
      </c>
      <c r="J10816" s="3">
        <v>22320665</v>
      </c>
    </row>
    <row r="10817" spans="1:10" s="6" customFormat="1" ht="15" customHeight="1" x14ac:dyDescent="0.3">
      <c r="A10817" s="3" t="s">
        <v>554</v>
      </c>
      <c r="B10817" s="3" t="s">
        <v>555</v>
      </c>
      <c r="C10817" s="3" t="s">
        <v>402</v>
      </c>
      <c r="D10817" s="3" t="s">
        <v>403</v>
      </c>
      <c r="E10817" s="4">
        <v>41</v>
      </c>
      <c r="F10817" s="4">
        <v>28</v>
      </c>
      <c r="G10817" s="3" t="s">
        <v>1296</v>
      </c>
      <c r="H10817" s="3" t="s">
        <v>1173</v>
      </c>
      <c r="I10817" s="3" t="s">
        <v>37722</v>
      </c>
      <c r="J10817" s="3">
        <v>21997384</v>
      </c>
    </row>
    <row r="10818" spans="1:10" s="6" customFormat="1" ht="15" customHeight="1" x14ac:dyDescent="0.3">
      <c r="A10818" s="3" t="s">
        <v>554</v>
      </c>
      <c r="B10818" s="3" t="s">
        <v>555</v>
      </c>
      <c r="C10818" s="3" t="s">
        <v>430</v>
      </c>
      <c r="D10818" s="3" t="s">
        <v>431</v>
      </c>
      <c r="E10818" s="4">
        <v>41</v>
      </c>
      <c r="F10818" s="4">
        <v>30</v>
      </c>
      <c r="G10818" s="3" t="s">
        <v>1296</v>
      </c>
      <c r="H10818" s="3" t="s">
        <v>1191</v>
      </c>
      <c r="I10818" s="3" t="s">
        <v>37722</v>
      </c>
      <c r="J10818" s="3">
        <v>21997384</v>
      </c>
    </row>
    <row r="10819" spans="1:10" s="6" customFormat="1" ht="15" customHeight="1" x14ac:dyDescent="0.3">
      <c r="A10819" s="3" t="s">
        <v>554</v>
      </c>
      <c r="B10819" s="3" t="s">
        <v>555</v>
      </c>
      <c r="C10819" s="3" t="s">
        <v>430</v>
      </c>
      <c r="D10819" s="3" t="s">
        <v>431</v>
      </c>
      <c r="E10819" s="4">
        <v>41</v>
      </c>
      <c r="F10819" s="4">
        <v>30</v>
      </c>
      <c r="G10819" s="3" t="s">
        <v>1296</v>
      </c>
      <c r="H10819" s="3" t="s">
        <v>1191</v>
      </c>
      <c r="I10819" s="3" t="s">
        <v>37722</v>
      </c>
      <c r="J10819" s="3">
        <v>17573874</v>
      </c>
    </row>
    <row r="10820" spans="1:10" s="6" customFormat="1" ht="15" customHeight="1" x14ac:dyDescent="0.3">
      <c r="A10820" s="3" t="s">
        <v>554</v>
      </c>
      <c r="B10820" s="3" t="s">
        <v>555</v>
      </c>
      <c r="C10820" s="3" t="s">
        <v>430</v>
      </c>
      <c r="D10820" s="3" t="s">
        <v>431</v>
      </c>
      <c r="E10820" s="4">
        <v>41</v>
      </c>
      <c r="F10820" s="4">
        <v>30</v>
      </c>
      <c r="G10820" s="3" t="s">
        <v>1296</v>
      </c>
      <c r="H10820" s="3" t="s">
        <v>1191</v>
      </c>
      <c r="I10820" s="3" t="s">
        <v>37722</v>
      </c>
      <c r="J10820" s="3">
        <v>22681461</v>
      </c>
    </row>
    <row r="10821" spans="1:10" s="6" customFormat="1" ht="15" customHeight="1" x14ac:dyDescent="0.3">
      <c r="A10821" s="3" t="s">
        <v>554</v>
      </c>
      <c r="B10821" s="3" t="s">
        <v>555</v>
      </c>
      <c r="C10821" s="3" t="s">
        <v>307</v>
      </c>
      <c r="D10821" s="3" t="s">
        <v>308</v>
      </c>
      <c r="E10821" s="4">
        <v>41</v>
      </c>
      <c r="F10821" s="4">
        <v>21</v>
      </c>
      <c r="G10821" s="3" t="s">
        <v>1296</v>
      </c>
      <c r="H10821" s="3" t="s">
        <v>1051</v>
      </c>
      <c r="I10821" s="3" t="s">
        <v>37722</v>
      </c>
      <c r="J10821" s="3">
        <v>19178409</v>
      </c>
    </row>
    <row r="10822" spans="1:10" s="6" customFormat="1" ht="15" customHeight="1" x14ac:dyDescent="0.3">
      <c r="A10822" s="3" t="s">
        <v>554</v>
      </c>
      <c r="B10822" s="3" t="s">
        <v>555</v>
      </c>
      <c r="C10822" s="3" t="s">
        <v>430</v>
      </c>
      <c r="D10822" s="3" t="s">
        <v>431</v>
      </c>
      <c r="E10822" s="4">
        <v>41</v>
      </c>
      <c r="F10822" s="4">
        <v>30</v>
      </c>
      <c r="G10822" s="3" t="s">
        <v>1296</v>
      </c>
      <c r="H10822" s="3" t="s">
        <v>1191</v>
      </c>
      <c r="I10822" s="3" t="s">
        <v>37722</v>
      </c>
      <c r="J10822" s="3">
        <v>19178409</v>
      </c>
    </row>
    <row r="10823" spans="1:10" s="6" customFormat="1" ht="15" customHeight="1" x14ac:dyDescent="0.3">
      <c r="A10823" s="3" t="s">
        <v>554</v>
      </c>
      <c r="B10823" s="3" t="s">
        <v>555</v>
      </c>
      <c r="C10823" s="3" t="s">
        <v>402</v>
      </c>
      <c r="D10823" s="3" t="s">
        <v>403</v>
      </c>
      <c r="E10823" s="4">
        <v>41</v>
      </c>
      <c r="F10823" s="4">
        <v>28</v>
      </c>
      <c r="G10823" s="3" t="s">
        <v>1296</v>
      </c>
      <c r="H10823" s="3" t="s">
        <v>1173</v>
      </c>
      <c r="I10823" s="3" t="s">
        <v>37722</v>
      </c>
      <c r="J10823" s="3">
        <v>19552541</v>
      </c>
    </row>
    <row r="10824" spans="1:10" s="6" customFormat="1" ht="15" customHeight="1" x14ac:dyDescent="0.3">
      <c r="A10824" s="3" t="s">
        <v>554</v>
      </c>
      <c r="B10824" s="3" t="s">
        <v>555</v>
      </c>
      <c r="C10824" s="3" t="s">
        <v>307</v>
      </c>
      <c r="D10824" s="3" t="s">
        <v>308</v>
      </c>
      <c r="E10824" s="4">
        <v>41</v>
      </c>
      <c r="F10824" s="4">
        <v>21</v>
      </c>
      <c r="G10824" s="3" t="s">
        <v>1296</v>
      </c>
      <c r="H10824" s="3" t="s">
        <v>1051</v>
      </c>
      <c r="I10824" s="3" t="s">
        <v>37722</v>
      </c>
      <c r="J10824" s="3">
        <v>18844697</v>
      </c>
    </row>
    <row r="10825" spans="1:10" s="6" customFormat="1" ht="15" customHeight="1" x14ac:dyDescent="0.3">
      <c r="A10825" s="3" t="s">
        <v>554</v>
      </c>
      <c r="B10825" s="3" t="s">
        <v>555</v>
      </c>
      <c r="C10825" s="3" t="s">
        <v>430</v>
      </c>
      <c r="D10825" s="3" t="s">
        <v>431</v>
      </c>
      <c r="E10825" s="4">
        <v>41</v>
      </c>
      <c r="F10825" s="4">
        <v>30</v>
      </c>
      <c r="G10825" s="3" t="s">
        <v>1296</v>
      </c>
      <c r="H10825" s="3" t="s">
        <v>1191</v>
      </c>
      <c r="I10825" s="3" t="s">
        <v>37722</v>
      </c>
      <c r="J10825" s="3">
        <v>18844697</v>
      </c>
    </row>
    <row r="10826" spans="1:10" s="6" customFormat="1" ht="15" customHeight="1" x14ac:dyDescent="0.3">
      <c r="A10826" s="3" t="s">
        <v>554</v>
      </c>
      <c r="B10826" s="3" t="s">
        <v>555</v>
      </c>
      <c r="C10826" s="3" t="s">
        <v>402</v>
      </c>
      <c r="D10826" s="3" t="s">
        <v>403</v>
      </c>
      <c r="E10826" s="4">
        <v>41</v>
      </c>
      <c r="F10826" s="4">
        <v>28</v>
      </c>
      <c r="G10826" s="3" t="s">
        <v>1296</v>
      </c>
      <c r="H10826" s="3" t="s">
        <v>1173</v>
      </c>
      <c r="I10826" s="3" t="s">
        <v>37722</v>
      </c>
      <c r="J10826" s="3">
        <v>18422788</v>
      </c>
    </row>
    <row r="10827" spans="1:10" s="6" customFormat="1" ht="15" customHeight="1" x14ac:dyDescent="0.3">
      <c r="A10827" s="3" t="s">
        <v>554</v>
      </c>
      <c r="B10827" s="3" t="s">
        <v>555</v>
      </c>
      <c r="C10827" s="3" t="s">
        <v>430</v>
      </c>
      <c r="D10827" s="3" t="s">
        <v>431</v>
      </c>
      <c r="E10827" s="4">
        <v>41</v>
      </c>
      <c r="F10827" s="4">
        <v>30</v>
      </c>
      <c r="G10827" s="3" t="s">
        <v>1296</v>
      </c>
      <c r="H10827" s="3" t="s">
        <v>1191</v>
      </c>
      <c r="I10827" s="3" t="s">
        <v>37722</v>
      </c>
      <c r="J10827" s="3">
        <v>18422788</v>
      </c>
    </row>
    <row r="10828" spans="1:10" s="6" customFormat="1" ht="15" customHeight="1" x14ac:dyDescent="0.3">
      <c r="A10828" s="3" t="s">
        <v>554</v>
      </c>
      <c r="B10828" s="3" t="s">
        <v>555</v>
      </c>
      <c r="C10828" s="3" t="s">
        <v>430</v>
      </c>
      <c r="D10828" s="3" t="s">
        <v>431</v>
      </c>
      <c r="E10828" s="4">
        <v>41</v>
      </c>
      <c r="F10828" s="4">
        <v>30</v>
      </c>
      <c r="G10828" s="3" t="s">
        <v>1296</v>
      </c>
      <c r="H10828" s="3" t="s">
        <v>1191</v>
      </c>
      <c r="I10828" s="3" t="s">
        <v>37722</v>
      </c>
      <c r="J10828" s="3">
        <v>18154559</v>
      </c>
    </row>
    <row r="10829" spans="1:10" s="6" customFormat="1" ht="15" customHeight="1" x14ac:dyDescent="0.3">
      <c r="A10829" s="3" t="s">
        <v>554</v>
      </c>
      <c r="B10829" s="3" t="s">
        <v>555</v>
      </c>
      <c r="C10829" s="3" t="s">
        <v>402</v>
      </c>
      <c r="D10829" s="3" t="s">
        <v>403</v>
      </c>
      <c r="E10829" s="4">
        <v>41</v>
      </c>
      <c r="F10829" s="4">
        <v>28</v>
      </c>
      <c r="G10829" s="3" t="s">
        <v>1296</v>
      </c>
      <c r="H10829" s="3" t="s">
        <v>1173</v>
      </c>
      <c r="I10829" s="3" t="s">
        <v>37722</v>
      </c>
      <c r="J10829" s="3">
        <v>19251577</v>
      </c>
    </row>
    <row r="10830" spans="1:10" s="6" customFormat="1" ht="15" customHeight="1" x14ac:dyDescent="0.3">
      <c r="A10830" s="3" t="s">
        <v>272</v>
      </c>
      <c r="B10830" s="3" t="s">
        <v>273</v>
      </c>
      <c r="C10830" s="3" t="s">
        <v>25</v>
      </c>
      <c r="D10830" s="3" t="s">
        <v>26</v>
      </c>
      <c r="E10830" s="4">
        <v>18</v>
      </c>
      <c r="F10830" s="4">
        <v>1</v>
      </c>
      <c r="G10830" s="3" t="s">
        <v>1009</v>
      </c>
      <c r="H10830" s="3" t="s">
        <v>623</v>
      </c>
      <c r="I10830" s="3" t="s">
        <v>37722</v>
      </c>
      <c r="J10830" s="3">
        <v>34518006</v>
      </c>
    </row>
    <row r="10831" spans="1:10" s="6" customFormat="1" ht="15" customHeight="1" x14ac:dyDescent="0.3">
      <c r="A10831" s="3" t="s">
        <v>260</v>
      </c>
      <c r="B10831" s="3" t="s">
        <v>261</v>
      </c>
      <c r="C10831" s="3" t="s">
        <v>25</v>
      </c>
      <c r="D10831" s="3" t="s">
        <v>26</v>
      </c>
      <c r="E10831" s="4">
        <v>17</v>
      </c>
      <c r="F10831" s="4">
        <v>1</v>
      </c>
      <c r="G10831" s="3" t="s">
        <v>1005</v>
      </c>
      <c r="H10831" s="3" t="s">
        <v>623</v>
      </c>
      <c r="I10831" s="3" t="s">
        <v>37722</v>
      </c>
      <c r="J10831" s="3">
        <v>32936291</v>
      </c>
    </row>
    <row r="10832" spans="1:10" s="6" customFormat="1" ht="15" customHeight="1" x14ac:dyDescent="0.3">
      <c r="A10832" s="3" t="s">
        <v>260</v>
      </c>
      <c r="B10832" s="3" t="s">
        <v>261</v>
      </c>
      <c r="C10832" s="3" t="s">
        <v>272</v>
      </c>
      <c r="D10832" s="3" t="s">
        <v>273</v>
      </c>
      <c r="E10832" s="4">
        <v>17</v>
      </c>
      <c r="F10832" s="4">
        <v>18</v>
      </c>
      <c r="G10832" s="3" t="s">
        <v>1005</v>
      </c>
      <c r="H10832" s="3" t="s">
        <v>1009</v>
      </c>
      <c r="I10832" s="3" t="s">
        <v>37722</v>
      </c>
      <c r="J10832" s="3">
        <v>33107978</v>
      </c>
    </row>
    <row r="10833" spans="1:10" s="6" customFormat="1" ht="15" customHeight="1" x14ac:dyDescent="0.3">
      <c r="A10833" s="3" t="s">
        <v>142</v>
      </c>
      <c r="B10833" s="3" t="s">
        <v>143</v>
      </c>
      <c r="C10833" s="3" t="s">
        <v>57</v>
      </c>
      <c r="D10833" s="3" t="s">
        <v>58</v>
      </c>
      <c r="E10833" s="4">
        <v>9</v>
      </c>
      <c r="F10833" s="4">
        <v>3</v>
      </c>
      <c r="G10833" s="3" t="s">
        <v>820</v>
      </c>
      <c r="H10833" s="3" t="s">
        <v>705</v>
      </c>
      <c r="I10833" s="3" t="s">
        <v>37722</v>
      </c>
      <c r="J10833" s="3">
        <v>31194890</v>
      </c>
    </row>
    <row r="10834" spans="1:10" s="6" customFormat="1" ht="15" customHeight="1" x14ac:dyDescent="0.3">
      <c r="A10834" s="3" t="s">
        <v>142</v>
      </c>
      <c r="B10834" s="3" t="s">
        <v>143</v>
      </c>
      <c r="C10834" s="3" t="s">
        <v>57</v>
      </c>
      <c r="D10834" s="3" t="s">
        <v>58</v>
      </c>
      <c r="E10834" s="4">
        <v>9</v>
      </c>
      <c r="F10834" s="4">
        <v>3</v>
      </c>
      <c r="G10834" s="3" t="s">
        <v>820</v>
      </c>
      <c r="H10834" s="3" t="s">
        <v>705</v>
      </c>
      <c r="I10834" s="3" t="s">
        <v>37722</v>
      </c>
      <c r="J10834" s="3">
        <v>31444799</v>
      </c>
    </row>
    <row r="10835" spans="1:10" s="6" customFormat="1" ht="15" customHeight="1" x14ac:dyDescent="0.3">
      <c r="A10835" s="3" t="s">
        <v>142</v>
      </c>
      <c r="B10835" s="3" t="s">
        <v>143</v>
      </c>
      <c r="C10835" s="3" t="s">
        <v>57</v>
      </c>
      <c r="D10835" s="3" t="s">
        <v>58</v>
      </c>
      <c r="E10835" s="4">
        <v>9</v>
      </c>
      <c r="F10835" s="4">
        <v>3</v>
      </c>
      <c r="G10835" s="3" t="s">
        <v>820</v>
      </c>
      <c r="H10835" s="3" t="s">
        <v>705</v>
      </c>
      <c r="I10835" s="3" t="s">
        <v>37722</v>
      </c>
      <c r="J10835" s="3">
        <v>31677162</v>
      </c>
    </row>
    <row r="10836" spans="1:10" s="6" customFormat="1" ht="15" customHeight="1" x14ac:dyDescent="0.3">
      <c r="A10836" s="3" t="s">
        <v>142</v>
      </c>
      <c r="B10836" s="3" t="s">
        <v>143</v>
      </c>
      <c r="C10836" s="3" t="s">
        <v>128</v>
      </c>
      <c r="D10836" s="3" t="s">
        <v>129</v>
      </c>
      <c r="E10836" s="4">
        <v>9</v>
      </c>
      <c r="F10836" s="4">
        <v>8</v>
      </c>
      <c r="G10836" s="3" t="s">
        <v>820</v>
      </c>
      <c r="H10836" s="3" t="s">
        <v>803</v>
      </c>
      <c r="I10836" s="3" t="s">
        <v>37722</v>
      </c>
      <c r="J10836" s="3">
        <v>31794059</v>
      </c>
    </row>
    <row r="10837" spans="1:10" s="6" customFormat="1" ht="15" customHeight="1" x14ac:dyDescent="0.3">
      <c r="A10837" s="3" t="s">
        <v>142</v>
      </c>
      <c r="B10837" s="3" t="s">
        <v>143</v>
      </c>
      <c r="C10837" s="3" t="s">
        <v>97</v>
      </c>
      <c r="D10837" s="3" t="s">
        <v>98</v>
      </c>
      <c r="E10837" s="4">
        <v>9</v>
      </c>
      <c r="F10837" s="4">
        <v>6</v>
      </c>
      <c r="G10837" s="3" t="s">
        <v>820</v>
      </c>
      <c r="H10837" s="3" t="s">
        <v>742</v>
      </c>
      <c r="I10837" s="3" t="s">
        <v>37722</v>
      </c>
      <c r="J10837" s="3">
        <v>31794059</v>
      </c>
    </row>
    <row r="10838" spans="1:10" s="6" customFormat="1" ht="15" customHeight="1" x14ac:dyDescent="0.3">
      <c r="A10838" s="3" t="s">
        <v>142</v>
      </c>
      <c r="B10838" s="3" t="s">
        <v>143</v>
      </c>
      <c r="C10838" s="3" t="s">
        <v>57</v>
      </c>
      <c r="D10838" s="3" t="s">
        <v>58</v>
      </c>
      <c r="E10838" s="4">
        <v>9</v>
      </c>
      <c r="F10838" s="4">
        <v>3</v>
      </c>
      <c r="G10838" s="3" t="s">
        <v>820</v>
      </c>
      <c r="H10838" s="3" t="s">
        <v>705</v>
      </c>
      <c r="I10838" s="3" t="s">
        <v>37722</v>
      </c>
      <c r="J10838" s="3">
        <v>31794059</v>
      </c>
    </row>
    <row r="10839" spans="1:10" s="6" customFormat="1" ht="15" customHeight="1" x14ac:dyDescent="0.3">
      <c r="A10839" s="3" t="s">
        <v>142</v>
      </c>
      <c r="B10839" s="3" t="s">
        <v>143</v>
      </c>
      <c r="C10839" s="3" t="s">
        <v>272</v>
      </c>
      <c r="D10839" s="3" t="s">
        <v>273</v>
      </c>
      <c r="E10839" s="4">
        <v>9</v>
      </c>
      <c r="F10839" s="4">
        <v>18</v>
      </c>
      <c r="G10839" s="3" t="s">
        <v>820</v>
      </c>
      <c r="H10839" s="3" t="s">
        <v>1009</v>
      </c>
      <c r="I10839" s="3" t="s">
        <v>37722</v>
      </c>
      <c r="J10839" s="3">
        <v>32562840</v>
      </c>
    </row>
    <row r="10840" spans="1:10" s="6" customFormat="1" ht="15" customHeight="1" x14ac:dyDescent="0.3">
      <c r="A10840" s="3" t="s">
        <v>142</v>
      </c>
      <c r="B10840" s="3" t="s">
        <v>143</v>
      </c>
      <c r="C10840" s="3" t="s">
        <v>57</v>
      </c>
      <c r="D10840" s="3" t="s">
        <v>58</v>
      </c>
      <c r="E10840" s="4">
        <v>9</v>
      </c>
      <c r="F10840" s="4">
        <v>3</v>
      </c>
      <c r="G10840" s="3" t="s">
        <v>820</v>
      </c>
      <c r="H10840" s="3" t="s">
        <v>705</v>
      </c>
      <c r="I10840" s="3" t="s">
        <v>37722</v>
      </c>
      <c r="J10840" s="3">
        <v>32562840</v>
      </c>
    </row>
    <row r="10841" spans="1:10" s="6" customFormat="1" ht="15" customHeight="1" x14ac:dyDescent="0.3">
      <c r="A10841" s="3" t="s">
        <v>142</v>
      </c>
      <c r="B10841" s="3" t="s">
        <v>143</v>
      </c>
      <c r="C10841" s="3" t="s">
        <v>25</v>
      </c>
      <c r="D10841" s="3" t="s">
        <v>26</v>
      </c>
      <c r="E10841" s="4">
        <v>9</v>
      </c>
      <c r="F10841" s="4">
        <v>1</v>
      </c>
      <c r="G10841" s="3" t="s">
        <v>820</v>
      </c>
      <c r="H10841" s="3" t="s">
        <v>623</v>
      </c>
      <c r="I10841" s="3" t="s">
        <v>37722</v>
      </c>
      <c r="J10841" s="3">
        <v>32562840</v>
      </c>
    </row>
    <row r="10842" spans="1:10" s="6" customFormat="1" ht="15" customHeight="1" x14ac:dyDescent="0.3">
      <c r="A10842" s="3" t="s">
        <v>142</v>
      </c>
      <c r="B10842" s="3" t="s">
        <v>143</v>
      </c>
      <c r="C10842" s="3" t="s">
        <v>57</v>
      </c>
      <c r="D10842" s="3" t="s">
        <v>58</v>
      </c>
      <c r="E10842" s="4">
        <v>9</v>
      </c>
      <c r="F10842" s="4">
        <v>3</v>
      </c>
      <c r="G10842" s="3" t="s">
        <v>820</v>
      </c>
      <c r="H10842" s="3" t="s">
        <v>705</v>
      </c>
      <c r="I10842" s="3" t="s">
        <v>37722</v>
      </c>
      <c r="J10842" s="3">
        <v>34055570</v>
      </c>
    </row>
    <row r="10843" spans="1:10" s="6" customFormat="1" ht="15" customHeight="1" x14ac:dyDescent="0.3">
      <c r="A10843" s="3" t="s">
        <v>142</v>
      </c>
      <c r="B10843" s="3" t="s">
        <v>143</v>
      </c>
      <c r="C10843" s="3" t="s">
        <v>57</v>
      </c>
      <c r="D10843" s="3" t="s">
        <v>58</v>
      </c>
      <c r="E10843" s="4">
        <v>9</v>
      </c>
      <c r="F10843" s="4">
        <v>3</v>
      </c>
      <c r="G10843" s="3" t="s">
        <v>820</v>
      </c>
      <c r="H10843" s="3" t="s">
        <v>705</v>
      </c>
      <c r="I10843" s="3" t="s">
        <v>37722</v>
      </c>
      <c r="J10843" s="3">
        <v>33074565</v>
      </c>
    </row>
    <row r="10844" spans="1:10" s="6" customFormat="1" ht="15" customHeight="1" x14ac:dyDescent="0.3">
      <c r="A10844" s="3" t="s">
        <v>142</v>
      </c>
      <c r="B10844" s="3" t="s">
        <v>143</v>
      </c>
      <c r="C10844" s="3" t="s">
        <v>204</v>
      </c>
      <c r="D10844" s="3" t="s">
        <v>205</v>
      </c>
      <c r="E10844" s="4">
        <v>9</v>
      </c>
      <c r="F10844" s="4">
        <v>13</v>
      </c>
      <c r="G10844" s="3" t="s">
        <v>820</v>
      </c>
      <c r="H10844" s="3" t="s">
        <v>956</v>
      </c>
      <c r="I10844" s="3" t="s">
        <v>37722</v>
      </c>
      <c r="J10844" s="3">
        <v>32790068</v>
      </c>
    </row>
    <row r="10845" spans="1:10" s="6" customFormat="1" ht="15" customHeight="1" x14ac:dyDescent="0.3">
      <c r="A10845" s="3" t="s">
        <v>142</v>
      </c>
      <c r="B10845" s="3" t="s">
        <v>143</v>
      </c>
      <c r="C10845" s="3" t="s">
        <v>272</v>
      </c>
      <c r="D10845" s="3" t="s">
        <v>273</v>
      </c>
      <c r="E10845" s="4">
        <v>9</v>
      </c>
      <c r="F10845" s="4">
        <v>18</v>
      </c>
      <c r="G10845" s="3" t="s">
        <v>820</v>
      </c>
      <c r="H10845" s="3" t="s">
        <v>1009</v>
      </c>
      <c r="I10845" s="3" t="s">
        <v>37722</v>
      </c>
      <c r="J10845" s="3">
        <v>34518006</v>
      </c>
    </row>
    <row r="10846" spans="1:10" s="6" customFormat="1" ht="15" customHeight="1" x14ac:dyDescent="0.3">
      <c r="A10846" s="3" t="s">
        <v>142</v>
      </c>
      <c r="B10846" s="3" t="s">
        <v>143</v>
      </c>
      <c r="C10846" s="3" t="s">
        <v>57</v>
      </c>
      <c r="D10846" s="3" t="s">
        <v>58</v>
      </c>
      <c r="E10846" s="4">
        <v>9</v>
      </c>
      <c r="F10846" s="4">
        <v>3</v>
      </c>
      <c r="G10846" s="3" t="s">
        <v>820</v>
      </c>
      <c r="H10846" s="3" t="s">
        <v>705</v>
      </c>
      <c r="I10846" s="3" t="s">
        <v>37722</v>
      </c>
      <c r="J10846" s="3">
        <v>34518006</v>
      </c>
    </row>
    <row r="10847" spans="1:10" s="6" customFormat="1" ht="15" customHeight="1" x14ac:dyDescent="0.3">
      <c r="A10847" s="3" t="s">
        <v>142</v>
      </c>
      <c r="B10847" s="3" t="s">
        <v>143</v>
      </c>
      <c r="C10847" s="3" t="s">
        <v>25</v>
      </c>
      <c r="D10847" s="3" t="s">
        <v>26</v>
      </c>
      <c r="E10847" s="4">
        <v>9</v>
      </c>
      <c r="F10847" s="4">
        <v>1</v>
      </c>
      <c r="G10847" s="3" t="s">
        <v>820</v>
      </c>
      <c r="H10847" s="3" t="s">
        <v>623</v>
      </c>
      <c r="I10847" s="3" t="s">
        <v>37722</v>
      </c>
      <c r="J10847" s="3">
        <v>34518006</v>
      </c>
    </row>
    <row r="10848" spans="1:10" s="6" customFormat="1" ht="15" customHeight="1" x14ac:dyDescent="0.3">
      <c r="A10848" s="3" t="s">
        <v>142</v>
      </c>
      <c r="B10848" s="3" t="s">
        <v>143</v>
      </c>
      <c r="C10848" s="3" t="s">
        <v>283</v>
      </c>
      <c r="D10848" s="3" t="s">
        <v>284</v>
      </c>
      <c r="E10848" s="4">
        <v>9</v>
      </c>
      <c r="F10848" s="4">
        <v>19</v>
      </c>
      <c r="G10848" s="3" t="s">
        <v>820</v>
      </c>
      <c r="H10848" s="3" t="s">
        <v>1019</v>
      </c>
      <c r="I10848" s="3" t="s">
        <v>37722</v>
      </c>
      <c r="J10848" s="3">
        <v>34608691</v>
      </c>
    </row>
    <row r="10849" spans="1:10" s="6" customFormat="1" ht="15" customHeight="1" x14ac:dyDescent="0.3">
      <c r="A10849" s="3" t="s">
        <v>142</v>
      </c>
      <c r="B10849" s="3" t="s">
        <v>143</v>
      </c>
      <c r="C10849" s="3" t="s">
        <v>97</v>
      </c>
      <c r="D10849" s="3" t="s">
        <v>98</v>
      </c>
      <c r="E10849" s="4">
        <v>9</v>
      </c>
      <c r="F10849" s="4">
        <v>6</v>
      </c>
      <c r="G10849" s="3" t="s">
        <v>820</v>
      </c>
      <c r="H10849" s="3" t="s">
        <v>742</v>
      </c>
      <c r="I10849" s="3" t="s">
        <v>37722</v>
      </c>
      <c r="J10849" s="3">
        <v>34608691</v>
      </c>
    </row>
    <row r="10850" spans="1:10" s="6" customFormat="1" ht="15" customHeight="1" x14ac:dyDescent="0.3">
      <c r="A10850" s="3" t="s">
        <v>142</v>
      </c>
      <c r="B10850" s="3" t="s">
        <v>143</v>
      </c>
      <c r="C10850" s="3" t="s">
        <v>57</v>
      </c>
      <c r="D10850" s="3" t="s">
        <v>58</v>
      </c>
      <c r="E10850" s="4">
        <v>9</v>
      </c>
      <c r="F10850" s="4">
        <v>3</v>
      </c>
      <c r="G10850" s="3" t="s">
        <v>820</v>
      </c>
      <c r="H10850" s="3" t="s">
        <v>705</v>
      </c>
      <c r="I10850" s="3" t="s">
        <v>37722</v>
      </c>
      <c r="J10850" s="3">
        <v>32068893</v>
      </c>
    </row>
    <row r="10851" spans="1:10" s="6" customFormat="1" ht="15" customHeight="1" x14ac:dyDescent="0.3">
      <c r="A10851" s="3" t="s">
        <v>142</v>
      </c>
      <c r="B10851" s="3" t="s">
        <v>143</v>
      </c>
      <c r="C10851" s="3" t="s">
        <v>57</v>
      </c>
      <c r="D10851" s="3" t="s">
        <v>58</v>
      </c>
      <c r="E10851" s="4">
        <v>9</v>
      </c>
      <c r="F10851" s="4">
        <v>3</v>
      </c>
      <c r="G10851" s="3" t="s">
        <v>820</v>
      </c>
      <c r="H10851" s="3" t="s">
        <v>705</v>
      </c>
      <c r="I10851" s="3" t="s">
        <v>37722</v>
      </c>
      <c r="J10851" s="3">
        <v>32348554</v>
      </c>
    </row>
    <row r="10852" spans="1:10" s="6" customFormat="1" ht="15" customHeight="1" x14ac:dyDescent="0.3">
      <c r="A10852" s="3" t="s">
        <v>142</v>
      </c>
      <c r="B10852" s="3" t="s">
        <v>143</v>
      </c>
      <c r="C10852" s="3" t="s">
        <v>86</v>
      </c>
      <c r="D10852" s="3" t="s">
        <v>87</v>
      </c>
      <c r="E10852" s="4">
        <v>9</v>
      </c>
      <c r="F10852" s="4">
        <v>5</v>
      </c>
      <c r="G10852" s="3" t="s">
        <v>820</v>
      </c>
      <c r="H10852" s="3" t="s">
        <v>731</v>
      </c>
      <c r="I10852" s="3" t="s">
        <v>37722</v>
      </c>
      <c r="J10852" s="3">
        <v>32348554</v>
      </c>
    </row>
    <row r="10853" spans="1:10" s="6" customFormat="1" ht="15" customHeight="1" x14ac:dyDescent="0.3">
      <c r="A10853" s="3" t="s">
        <v>142</v>
      </c>
      <c r="B10853" s="3" t="s">
        <v>143</v>
      </c>
      <c r="C10853" s="3" t="s">
        <v>272</v>
      </c>
      <c r="D10853" s="3" t="s">
        <v>273</v>
      </c>
      <c r="E10853" s="4">
        <v>9</v>
      </c>
      <c r="F10853" s="4">
        <v>18</v>
      </c>
      <c r="G10853" s="3" t="s">
        <v>820</v>
      </c>
      <c r="H10853" s="3" t="s">
        <v>1009</v>
      </c>
      <c r="I10853" s="3" t="s">
        <v>37722</v>
      </c>
      <c r="J10853" s="3">
        <v>32348554</v>
      </c>
    </row>
    <row r="10854" spans="1:10" s="6" customFormat="1" ht="15" customHeight="1" x14ac:dyDescent="0.3">
      <c r="A10854" s="3" t="s">
        <v>128</v>
      </c>
      <c r="B10854" s="3" t="s">
        <v>129</v>
      </c>
      <c r="C10854" s="3" t="s">
        <v>568</v>
      </c>
      <c r="D10854" s="3" t="s">
        <v>569</v>
      </c>
      <c r="E10854" s="4">
        <v>8</v>
      </c>
      <c r="F10854" s="4">
        <v>42</v>
      </c>
      <c r="G10854" s="3" t="s">
        <v>803</v>
      </c>
      <c r="H10854" s="3" t="s">
        <v>1302</v>
      </c>
      <c r="I10854" s="3" t="s">
        <v>37722</v>
      </c>
      <c r="J10854" s="3">
        <v>21734714</v>
      </c>
    </row>
    <row r="10855" spans="1:10" s="6" customFormat="1" ht="15" customHeight="1" x14ac:dyDescent="0.3">
      <c r="A10855" s="3" t="s">
        <v>128</v>
      </c>
      <c r="B10855" s="3" t="s">
        <v>129</v>
      </c>
      <c r="C10855" s="3" t="s">
        <v>142</v>
      </c>
      <c r="D10855" s="3" t="s">
        <v>143</v>
      </c>
      <c r="E10855" s="4">
        <v>8</v>
      </c>
      <c r="F10855" s="4">
        <v>9</v>
      </c>
      <c r="G10855" s="3" t="s">
        <v>803</v>
      </c>
      <c r="H10855" s="3" t="s">
        <v>820</v>
      </c>
      <c r="I10855" s="3" t="s">
        <v>37722</v>
      </c>
      <c r="J10855" s="3">
        <v>18774391</v>
      </c>
    </row>
    <row r="10856" spans="1:10" s="6" customFormat="1" ht="15" customHeight="1" x14ac:dyDescent="0.3">
      <c r="A10856" s="3" t="s">
        <v>128</v>
      </c>
      <c r="B10856" s="3" t="s">
        <v>129</v>
      </c>
      <c r="C10856" s="3" t="s">
        <v>97</v>
      </c>
      <c r="D10856" s="3" t="s">
        <v>98</v>
      </c>
      <c r="E10856" s="4">
        <v>8</v>
      </c>
      <c r="F10856" s="4">
        <v>6</v>
      </c>
      <c r="G10856" s="3" t="s">
        <v>803</v>
      </c>
      <c r="H10856" s="3" t="s">
        <v>742</v>
      </c>
      <c r="I10856" s="3" t="s">
        <v>37722</v>
      </c>
      <c r="J10856" s="3">
        <v>17257411</v>
      </c>
    </row>
    <row r="10857" spans="1:10" s="6" customFormat="1" ht="15" customHeight="1" x14ac:dyDescent="0.3">
      <c r="A10857" s="3" t="s">
        <v>128</v>
      </c>
      <c r="B10857" s="3" t="s">
        <v>129</v>
      </c>
      <c r="C10857" s="3" t="s">
        <v>283</v>
      </c>
      <c r="D10857" s="3" t="s">
        <v>284</v>
      </c>
      <c r="E10857" s="4">
        <v>8</v>
      </c>
      <c r="F10857" s="4">
        <v>19</v>
      </c>
      <c r="G10857" s="3" t="s">
        <v>803</v>
      </c>
      <c r="H10857" s="3" t="s">
        <v>1019</v>
      </c>
      <c r="I10857" s="3" t="s">
        <v>37722</v>
      </c>
      <c r="J10857" s="3">
        <v>17257411</v>
      </c>
    </row>
    <row r="10858" spans="1:10" s="6" customFormat="1" ht="15" customHeight="1" x14ac:dyDescent="0.3">
      <c r="A10858" s="3" t="s">
        <v>128</v>
      </c>
      <c r="B10858" s="3" t="s">
        <v>129</v>
      </c>
      <c r="C10858" s="3" t="s">
        <v>366</v>
      </c>
      <c r="D10858" s="3" t="s">
        <v>367</v>
      </c>
      <c r="E10858" s="4">
        <v>8</v>
      </c>
      <c r="F10858" s="4">
        <v>25</v>
      </c>
      <c r="G10858" s="3" t="s">
        <v>803</v>
      </c>
      <c r="H10858" s="3" t="s">
        <v>1110</v>
      </c>
      <c r="I10858" s="3" t="s">
        <v>37722</v>
      </c>
      <c r="J10858" s="3">
        <v>15898972</v>
      </c>
    </row>
    <row r="10859" spans="1:10" s="6" customFormat="1" ht="15" customHeight="1" x14ac:dyDescent="0.3">
      <c r="A10859" s="3" t="s">
        <v>128</v>
      </c>
      <c r="B10859" s="3" t="s">
        <v>129</v>
      </c>
      <c r="C10859" s="3" t="s">
        <v>112</v>
      </c>
      <c r="D10859" s="3" t="s">
        <v>113</v>
      </c>
      <c r="E10859" s="4">
        <v>8</v>
      </c>
      <c r="F10859" s="4">
        <v>7</v>
      </c>
      <c r="G10859" s="3" t="s">
        <v>803</v>
      </c>
      <c r="H10859" s="3" t="s">
        <v>749</v>
      </c>
      <c r="I10859" s="3" t="s">
        <v>37722</v>
      </c>
      <c r="J10859" s="3">
        <v>10564322</v>
      </c>
    </row>
    <row r="10860" spans="1:10" s="6" customFormat="1" ht="15" customHeight="1" x14ac:dyDescent="0.3">
      <c r="A10860" s="3" t="s">
        <v>128</v>
      </c>
      <c r="B10860" s="3" t="s">
        <v>129</v>
      </c>
      <c r="C10860" s="3" t="s">
        <v>25</v>
      </c>
      <c r="D10860" s="3" t="s">
        <v>26</v>
      </c>
      <c r="E10860" s="4">
        <v>8</v>
      </c>
      <c r="F10860" s="4">
        <v>1</v>
      </c>
      <c r="G10860" s="3" t="s">
        <v>803</v>
      </c>
      <c r="H10860" s="3" t="s">
        <v>623</v>
      </c>
      <c r="I10860" s="3" t="s">
        <v>37722</v>
      </c>
      <c r="J10860" s="3">
        <v>7547380</v>
      </c>
    </row>
    <row r="10861" spans="1:10" s="6" customFormat="1" ht="15" customHeight="1" x14ac:dyDescent="0.3">
      <c r="A10861" s="3" t="s">
        <v>128</v>
      </c>
      <c r="B10861" s="3" t="s">
        <v>129</v>
      </c>
      <c r="C10861" s="3" t="s">
        <v>25</v>
      </c>
      <c r="D10861" s="3" t="s">
        <v>26</v>
      </c>
      <c r="E10861" s="4">
        <v>8</v>
      </c>
      <c r="F10861" s="4">
        <v>1</v>
      </c>
      <c r="G10861" s="3" t="s">
        <v>803</v>
      </c>
      <c r="H10861" s="3" t="s">
        <v>623</v>
      </c>
      <c r="I10861" s="3" t="s">
        <v>37722</v>
      </c>
      <c r="J10861" s="3">
        <v>8103799</v>
      </c>
    </row>
    <row r="10862" spans="1:10" s="6" customFormat="1" ht="15" customHeight="1" x14ac:dyDescent="0.3">
      <c r="A10862" s="3" t="s">
        <v>142</v>
      </c>
      <c r="B10862" s="3" t="s">
        <v>143</v>
      </c>
      <c r="C10862" s="3" t="s">
        <v>272</v>
      </c>
      <c r="D10862" s="3" t="s">
        <v>273</v>
      </c>
      <c r="E10862" s="4">
        <v>9</v>
      </c>
      <c r="F10862" s="4">
        <v>18</v>
      </c>
      <c r="G10862" s="3" t="s">
        <v>820</v>
      </c>
      <c r="H10862" s="3" t="s">
        <v>1009</v>
      </c>
      <c r="I10862" s="3" t="s">
        <v>37722</v>
      </c>
      <c r="J10862" s="3">
        <v>34556247</v>
      </c>
    </row>
    <row r="10863" spans="1:10" s="6" customFormat="1" ht="15" customHeight="1" x14ac:dyDescent="0.3">
      <c r="A10863" s="3" t="s">
        <v>128</v>
      </c>
      <c r="B10863" s="3" t="s">
        <v>129</v>
      </c>
      <c r="C10863" s="3" t="s">
        <v>25</v>
      </c>
      <c r="D10863" s="3" t="s">
        <v>26</v>
      </c>
      <c r="E10863" s="4">
        <v>8</v>
      </c>
      <c r="F10863" s="4">
        <v>1</v>
      </c>
      <c r="G10863" s="3" t="s">
        <v>803</v>
      </c>
      <c r="H10863" s="3" t="s">
        <v>623</v>
      </c>
      <c r="I10863" s="3" t="s">
        <v>37722</v>
      </c>
      <c r="J10863" s="3">
        <v>8409523</v>
      </c>
    </row>
    <row r="10864" spans="1:10" s="6" customFormat="1" ht="15" customHeight="1" x14ac:dyDescent="0.3">
      <c r="A10864" s="3" t="s">
        <v>142</v>
      </c>
      <c r="B10864" s="3" t="s">
        <v>143</v>
      </c>
      <c r="C10864" s="3" t="s">
        <v>57</v>
      </c>
      <c r="D10864" s="3" t="s">
        <v>58</v>
      </c>
      <c r="E10864" s="4">
        <v>9</v>
      </c>
      <c r="F10864" s="4">
        <v>3</v>
      </c>
      <c r="G10864" s="3" t="s">
        <v>820</v>
      </c>
      <c r="H10864" s="3" t="s">
        <v>705</v>
      </c>
      <c r="I10864" s="3" t="s">
        <v>37722</v>
      </c>
      <c r="J10864" s="3">
        <v>29761486</v>
      </c>
    </row>
    <row r="10865" spans="1:10" s="6" customFormat="1" ht="15" customHeight="1" x14ac:dyDescent="0.3">
      <c r="A10865" s="3" t="s">
        <v>142</v>
      </c>
      <c r="B10865" s="3" t="s">
        <v>143</v>
      </c>
      <c r="C10865" s="3" t="s">
        <v>128</v>
      </c>
      <c r="D10865" s="3" t="s">
        <v>129</v>
      </c>
      <c r="E10865" s="4">
        <v>9</v>
      </c>
      <c r="F10865" s="4">
        <v>8</v>
      </c>
      <c r="G10865" s="3" t="s">
        <v>820</v>
      </c>
      <c r="H10865" s="3" t="s">
        <v>803</v>
      </c>
      <c r="I10865" s="3" t="s">
        <v>37722</v>
      </c>
      <c r="J10865" s="3">
        <v>30414395</v>
      </c>
    </row>
    <row r="10866" spans="1:10" s="6" customFormat="1" ht="15" customHeight="1" x14ac:dyDescent="0.3">
      <c r="A10866" s="3" t="s">
        <v>142</v>
      </c>
      <c r="B10866" s="3" t="s">
        <v>143</v>
      </c>
      <c r="C10866" s="3" t="s">
        <v>272</v>
      </c>
      <c r="D10866" s="3" t="s">
        <v>273</v>
      </c>
      <c r="E10866" s="4">
        <v>9</v>
      </c>
      <c r="F10866" s="4">
        <v>18</v>
      </c>
      <c r="G10866" s="3" t="s">
        <v>820</v>
      </c>
      <c r="H10866" s="3" t="s">
        <v>1009</v>
      </c>
      <c r="I10866" s="3" t="s">
        <v>37722</v>
      </c>
      <c r="J10866" s="3">
        <v>30036598</v>
      </c>
    </row>
    <row r="10867" spans="1:10" s="6" customFormat="1" ht="15" customHeight="1" x14ac:dyDescent="0.3">
      <c r="A10867" s="3" t="s">
        <v>142</v>
      </c>
      <c r="B10867" s="3" t="s">
        <v>143</v>
      </c>
      <c r="C10867" s="3" t="s">
        <v>128</v>
      </c>
      <c r="D10867" s="3" t="s">
        <v>129</v>
      </c>
      <c r="E10867" s="4">
        <v>9</v>
      </c>
      <c r="F10867" s="4">
        <v>8</v>
      </c>
      <c r="G10867" s="3" t="s">
        <v>820</v>
      </c>
      <c r="H10867" s="3" t="s">
        <v>803</v>
      </c>
      <c r="I10867" s="3" t="s">
        <v>37722</v>
      </c>
      <c r="J10867" s="3">
        <v>30036598</v>
      </c>
    </row>
    <row r="10868" spans="1:10" s="6" customFormat="1" ht="15" customHeight="1" x14ac:dyDescent="0.3">
      <c r="A10868" s="3" t="s">
        <v>142</v>
      </c>
      <c r="B10868" s="3" t="s">
        <v>143</v>
      </c>
      <c r="C10868" s="3" t="s">
        <v>86</v>
      </c>
      <c r="D10868" s="3" t="s">
        <v>87</v>
      </c>
      <c r="E10868" s="4">
        <v>9</v>
      </c>
      <c r="F10868" s="4">
        <v>5</v>
      </c>
      <c r="G10868" s="3" t="s">
        <v>820</v>
      </c>
      <c r="H10868" s="3" t="s">
        <v>731</v>
      </c>
      <c r="I10868" s="3" t="s">
        <v>37722</v>
      </c>
      <c r="J10868" s="3">
        <v>30036598</v>
      </c>
    </row>
    <row r="10869" spans="1:10" s="6" customFormat="1" ht="15" customHeight="1" x14ac:dyDescent="0.3">
      <c r="A10869" s="3" t="s">
        <v>142</v>
      </c>
      <c r="B10869" s="3" t="s">
        <v>143</v>
      </c>
      <c r="C10869" s="3" t="s">
        <v>25</v>
      </c>
      <c r="D10869" s="3" t="s">
        <v>26</v>
      </c>
      <c r="E10869" s="4">
        <v>9</v>
      </c>
      <c r="F10869" s="4">
        <v>1</v>
      </c>
      <c r="G10869" s="3" t="s">
        <v>820</v>
      </c>
      <c r="H10869" s="3" t="s">
        <v>623</v>
      </c>
      <c r="I10869" s="3" t="s">
        <v>37722</v>
      </c>
      <c r="J10869" s="3">
        <v>30036598</v>
      </c>
    </row>
    <row r="10870" spans="1:10" s="6" customFormat="1" ht="15" customHeight="1" x14ac:dyDescent="0.3">
      <c r="A10870" s="3" t="s">
        <v>142</v>
      </c>
      <c r="B10870" s="3" t="s">
        <v>143</v>
      </c>
      <c r="C10870" s="3" t="s">
        <v>42</v>
      </c>
      <c r="D10870" s="3" t="s">
        <v>43</v>
      </c>
      <c r="E10870" s="4">
        <v>9</v>
      </c>
      <c r="F10870" s="4">
        <v>2</v>
      </c>
      <c r="G10870" s="3" t="s">
        <v>820</v>
      </c>
      <c r="H10870" s="3" t="s">
        <v>686</v>
      </c>
      <c r="I10870" s="3" t="s">
        <v>37722</v>
      </c>
      <c r="J10870" s="3">
        <v>30859656</v>
      </c>
    </row>
    <row r="10871" spans="1:10" s="6" customFormat="1" ht="15" customHeight="1" x14ac:dyDescent="0.3">
      <c r="A10871" s="3" t="s">
        <v>142</v>
      </c>
      <c r="B10871" s="3" t="s">
        <v>143</v>
      </c>
      <c r="C10871" s="3" t="s">
        <v>204</v>
      </c>
      <c r="D10871" s="3" t="s">
        <v>205</v>
      </c>
      <c r="E10871" s="4">
        <v>9</v>
      </c>
      <c r="F10871" s="4">
        <v>13</v>
      </c>
      <c r="G10871" s="3" t="s">
        <v>820</v>
      </c>
      <c r="H10871" s="3" t="s">
        <v>956</v>
      </c>
      <c r="I10871" s="3" t="s">
        <v>37722</v>
      </c>
      <c r="J10871" s="3">
        <v>30972747</v>
      </c>
    </row>
    <row r="10872" spans="1:10" s="6" customFormat="1" ht="15" customHeight="1" x14ac:dyDescent="0.3">
      <c r="A10872" s="3" t="s">
        <v>128</v>
      </c>
      <c r="B10872" s="3" t="s">
        <v>129</v>
      </c>
      <c r="C10872" s="3" t="s">
        <v>25</v>
      </c>
      <c r="D10872" s="3" t="s">
        <v>26</v>
      </c>
      <c r="E10872" s="4">
        <v>8</v>
      </c>
      <c r="F10872" s="4">
        <v>1</v>
      </c>
      <c r="G10872" s="3" t="s">
        <v>803</v>
      </c>
      <c r="H10872" s="3" t="s">
        <v>623</v>
      </c>
      <c r="I10872" s="3" t="s">
        <v>37722</v>
      </c>
      <c r="J10872" s="3">
        <v>7510998</v>
      </c>
    </row>
    <row r="10873" spans="1:10" s="6" customFormat="1" ht="15" customHeight="1" x14ac:dyDescent="0.3">
      <c r="A10873" s="3" t="s">
        <v>142</v>
      </c>
      <c r="B10873" s="3" t="s">
        <v>143</v>
      </c>
      <c r="C10873" s="3" t="s">
        <v>57</v>
      </c>
      <c r="D10873" s="3" t="s">
        <v>58</v>
      </c>
      <c r="E10873" s="4">
        <v>9</v>
      </c>
      <c r="F10873" s="4">
        <v>3</v>
      </c>
      <c r="G10873" s="3" t="s">
        <v>820</v>
      </c>
      <c r="H10873" s="3" t="s">
        <v>705</v>
      </c>
      <c r="I10873" s="3" t="s">
        <v>37722</v>
      </c>
      <c r="J10873" s="3">
        <v>34556247</v>
      </c>
    </row>
    <row r="10874" spans="1:10" s="6" customFormat="1" ht="15" customHeight="1" x14ac:dyDescent="0.3">
      <c r="A10874" s="3" t="s">
        <v>142</v>
      </c>
      <c r="B10874" s="3" t="s">
        <v>143</v>
      </c>
      <c r="C10874" s="3" t="s">
        <v>25</v>
      </c>
      <c r="D10874" s="3" t="s">
        <v>26</v>
      </c>
      <c r="E10874" s="4">
        <v>9</v>
      </c>
      <c r="F10874" s="4">
        <v>1</v>
      </c>
      <c r="G10874" s="3" t="s">
        <v>820</v>
      </c>
      <c r="H10874" s="3" t="s">
        <v>623</v>
      </c>
      <c r="I10874" s="3" t="s">
        <v>37722</v>
      </c>
      <c r="J10874" s="3">
        <v>34556247</v>
      </c>
    </row>
    <row r="10875" spans="1:10" s="6" customFormat="1" ht="15" customHeight="1" x14ac:dyDescent="0.3">
      <c r="A10875" s="3" t="s">
        <v>142</v>
      </c>
      <c r="B10875" s="3" t="s">
        <v>143</v>
      </c>
      <c r="C10875" s="3" t="s">
        <v>57</v>
      </c>
      <c r="D10875" s="3" t="s">
        <v>58</v>
      </c>
      <c r="E10875" s="4">
        <v>9</v>
      </c>
      <c r="F10875" s="4">
        <v>3</v>
      </c>
      <c r="G10875" s="3" t="s">
        <v>820</v>
      </c>
      <c r="H10875" s="3" t="s">
        <v>705</v>
      </c>
      <c r="I10875" s="3" t="s">
        <v>37722</v>
      </c>
      <c r="J10875" s="3">
        <v>36169355</v>
      </c>
    </row>
    <row r="10876" spans="1:10" s="6" customFormat="1" ht="15" customHeight="1" x14ac:dyDescent="0.3">
      <c r="A10876" s="3" t="s">
        <v>260</v>
      </c>
      <c r="B10876" s="3" t="s">
        <v>261</v>
      </c>
      <c r="C10876" s="3" t="s">
        <v>545</v>
      </c>
      <c r="D10876" s="3" t="s">
        <v>546</v>
      </c>
      <c r="E10876" s="4">
        <v>17</v>
      </c>
      <c r="F10876" s="4">
        <v>40</v>
      </c>
      <c r="G10876" s="3" t="s">
        <v>1005</v>
      </c>
      <c r="H10876" s="3" t="s">
        <v>1276</v>
      </c>
      <c r="I10876" s="3" t="s">
        <v>37722</v>
      </c>
      <c r="J10876" s="3">
        <v>36930577</v>
      </c>
    </row>
    <row r="10877" spans="1:10" s="6" customFormat="1" ht="15" customHeight="1" x14ac:dyDescent="0.3">
      <c r="A10877" s="3" t="s">
        <v>260</v>
      </c>
      <c r="B10877" s="3" t="s">
        <v>261</v>
      </c>
      <c r="C10877" s="3" t="s">
        <v>272</v>
      </c>
      <c r="D10877" s="3" t="s">
        <v>273</v>
      </c>
      <c r="E10877" s="4">
        <v>17</v>
      </c>
      <c r="F10877" s="4">
        <v>18</v>
      </c>
      <c r="G10877" s="3" t="s">
        <v>1005</v>
      </c>
      <c r="H10877" s="3" t="s">
        <v>1009</v>
      </c>
      <c r="I10877" s="3" t="s">
        <v>37722</v>
      </c>
      <c r="J10877" s="3">
        <v>36715624</v>
      </c>
    </row>
    <row r="10878" spans="1:10" s="6" customFormat="1" ht="15" customHeight="1" x14ac:dyDescent="0.3">
      <c r="A10878" s="3" t="s">
        <v>260</v>
      </c>
      <c r="B10878" s="3" t="s">
        <v>261</v>
      </c>
      <c r="C10878" s="3" t="s">
        <v>545</v>
      </c>
      <c r="D10878" s="3" t="s">
        <v>546</v>
      </c>
      <c r="E10878" s="4">
        <v>17</v>
      </c>
      <c r="F10878" s="4">
        <v>40</v>
      </c>
      <c r="G10878" s="3" t="s">
        <v>1005</v>
      </c>
      <c r="H10878" s="3" t="s">
        <v>1276</v>
      </c>
      <c r="I10878" s="3" t="s">
        <v>37722</v>
      </c>
      <c r="J10878" s="3">
        <v>36715624</v>
      </c>
    </row>
    <row r="10879" spans="1:10" s="6" customFormat="1" ht="15" customHeight="1" x14ac:dyDescent="0.3">
      <c r="A10879" s="3" t="s">
        <v>260</v>
      </c>
      <c r="B10879" s="3" t="s">
        <v>261</v>
      </c>
      <c r="C10879" s="3" t="s">
        <v>25</v>
      </c>
      <c r="D10879" s="3" t="s">
        <v>26</v>
      </c>
      <c r="E10879" s="4">
        <v>17</v>
      </c>
      <c r="F10879" s="4">
        <v>1</v>
      </c>
      <c r="G10879" s="3" t="s">
        <v>1005</v>
      </c>
      <c r="H10879" s="3" t="s">
        <v>623</v>
      </c>
      <c r="I10879" s="3" t="s">
        <v>37722</v>
      </c>
      <c r="J10879" s="3">
        <v>36174714</v>
      </c>
    </row>
    <row r="10880" spans="1:10" s="6" customFormat="1" ht="15" customHeight="1" x14ac:dyDescent="0.3">
      <c r="A10880" s="3" t="s">
        <v>260</v>
      </c>
      <c r="B10880" s="3" t="s">
        <v>261</v>
      </c>
      <c r="C10880" s="3" t="s">
        <v>86</v>
      </c>
      <c r="D10880" s="3" t="s">
        <v>87</v>
      </c>
      <c r="E10880" s="4">
        <v>17</v>
      </c>
      <c r="F10880" s="4">
        <v>5</v>
      </c>
      <c r="G10880" s="3" t="s">
        <v>1005</v>
      </c>
      <c r="H10880" s="3" t="s">
        <v>731</v>
      </c>
      <c r="I10880" s="3" t="s">
        <v>37722</v>
      </c>
      <c r="J10880" s="3">
        <v>36174714</v>
      </c>
    </row>
    <row r="10881" spans="1:10" s="6" customFormat="1" ht="15" customHeight="1" x14ac:dyDescent="0.3">
      <c r="A10881" s="3" t="s">
        <v>260</v>
      </c>
      <c r="B10881" s="3" t="s">
        <v>261</v>
      </c>
      <c r="C10881" s="3" t="s">
        <v>128</v>
      </c>
      <c r="D10881" s="3" t="s">
        <v>129</v>
      </c>
      <c r="E10881" s="4">
        <v>17</v>
      </c>
      <c r="F10881" s="4">
        <v>8</v>
      </c>
      <c r="G10881" s="3" t="s">
        <v>1005</v>
      </c>
      <c r="H10881" s="3" t="s">
        <v>803</v>
      </c>
      <c r="I10881" s="3" t="s">
        <v>37722</v>
      </c>
      <c r="J10881" s="3">
        <v>36174714</v>
      </c>
    </row>
    <row r="10882" spans="1:10" s="6" customFormat="1" ht="15" customHeight="1" x14ac:dyDescent="0.3">
      <c r="A10882" s="3" t="s">
        <v>260</v>
      </c>
      <c r="B10882" s="3" t="s">
        <v>261</v>
      </c>
      <c r="C10882" s="3" t="s">
        <v>272</v>
      </c>
      <c r="D10882" s="3" t="s">
        <v>273</v>
      </c>
      <c r="E10882" s="4">
        <v>17</v>
      </c>
      <c r="F10882" s="4">
        <v>18</v>
      </c>
      <c r="G10882" s="3" t="s">
        <v>1005</v>
      </c>
      <c r="H10882" s="3" t="s">
        <v>1009</v>
      </c>
      <c r="I10882" s="3" t="s">
        <v>37722</v>
      </c>
      <c r="J10882" s="3">
        <v>36174714</v>
      </c>
    </row>
    <row r="10883" spans="1:10" s="6" customFormat="1" ht="15" customHeight="1" x14ac:dyDescent="0.3">
      <c r="A10883" s="3" t="s">
        <v>260</v>
      </c>
      <c r="B10883" s="3" t="s">
        <v>261</v>
      </c>
      <c r="C10883" s="3" t="s">
        <v>71</v>
      </c>
      <c r="D10883" s="3" t="s">
        <v>72</v>
      </c>
      <c r="E10883" s="4">
        <v>17</v>
      </c>
      <c r="F10883" s="4">
        <v>4</v>
      </c>
      <c r="G10883" s="3" t="s">
        <v>1005</v>
      </c>
      <c r="H10883" s="3" t="s">
        <v>718</v>
      </c>
      <c r="I10883" s="3" t="s">
        <v>37722</v>
      </c>
      <c r="J10883" s="3">
        <v>35986886</v>
      </c>
    </row>
    <row r="10884" spans="1:10" s="6" customFormat="1" ht="15" customHeight="1" x14ac:dyDescent="0.3">
      <c r="A10884" s="3" t="s">
        <v>260</v>
      </c>
      <c r="B10884" s="3" t="s">
        <v>261</v>
      </c>
      <c r="C10884" s="3" t="s">
        <v>272</v>
      </c>
      <c r="D10884" s="3" t="s">
        <v>273</v>
      </c>
      <c r="E10884" s="4">
        <v>17</v>
      </c>
      <c r="F10884" s="4">
        <v>18</v>
      </c>
      <c r="G10884" s="3" t="s">
        <v>1005</v>
      </c>
      <c r="H10884" s="3" t="s">
        <v>1009</v>
      </c>
      <c r="I10884" s="3" t="s">
        <v>37722</v>
      </c>
      <c r="J10884" s="3">
        <v>36930577</v>
      </c>
    </row>
    <row r="10885" spans="1:10" s="6" customFormat="1" ht="15" customHeight="1" x14ac:dyDescent="0.3">
      <c r="A10885" s="3" t="s">
        <v>260</v>
      </c>
      <c r="B10885" s="3" t="s">
        <v>261</v>
      </c>
      <c r="C10885" s="3" t="s">
        <v>86</v>
      </c>
      <c r="D10885" s="3" t="s">
        <v>87</v>
      </c>
      <c r="E10885" s="4">
        <v>17</v>
      </c>
      <c r="F10885" s="4">
        <v>5</v>
      </c>
      <c r="G10885" s="3" t="s">
        <v>1005</v>
      </c>
      <c r="H10885" s="3" t="s">
        <v>731</v>
      </c>
      <c r="I10885" s="3" t="s">
        <v>37722</v>
      </c>
      <c r="J10885" s="3">
        <v>35863467</v>
      </c>
    </row>
    <row r="10886" spans="1:10" s="6" customFormat="1" ht="15" customHeight="1" x14ac:dyDescent="0.3">
      <c r="A10886" s="3" t="s">
        <v>260</v>
      </c>
      <c r="B10886" s="3" t="s">
        <v>261</v>
      </c>
      <c r="C10886" s="3" t="s">
        <v>86</v>
      </c>
      <c r="D10886" s="3" t="s">
        <v>87</v>
      </c>
      <c r="E10886" s="4">
        <v>17</v>
      </c>
      <c r="F10886" s="4">
        <v>5</v>
      </c>
      <c r="G10886" s="3" t="s">
        <v>1005</v>
      </c>
      <c r="H10886" s="3" t="s">
        <v>731</v>
      </c>
      <c r="I10886" s="3" t="s">
        <v>37722</v>
      </c>
      <c r="J10886" s="3">
        <v>35568077</v>
      </c>
    </row>
    <row r="10887" spans="1:10" s="6" customFormat="1" ht="15" customHeight="1" x14ac:dyDescent="0.3">
      <c r="A10887" s="3" t="s">
        <v>260</v>
      </c>
      <c r="B10887" s="3" t="s">
        <v>261</v>
      </c>
      <c r="C10887" s="3" t="s">
        <v>128</v>
      </c>
      <c r="D10887" s="3" t="s">
        <v>129</v>
      </c>
      <c r="E10887" s="4">
        <v>17</v>
      </c>
      <c r="F10887" s="4">
        <v>8</v>
      </c>
      <c r="G10887" s="3" t="s">
        <v>1005</v>
      </c>
      <c r="H10887" s="3" t="s">
        <v>803</v>
      </c>
      <c r="I10887" s="3" t="s">
        <v>37722</v>
      </c>
      <c r="J10887" s="3">
        <v>35568077</v>
      </c>
    </row>
    <row r="10888" spans="1:10" s="6" customFormat="1" ht="15" customHeight="1" x14ac:dyDescent="0.3">
      <c r="A10888" s="3" t="s">
        <v>260</v>
      </c>
      <c r="B10888" s="3" t="s">
        <v>261</v>
      </c>
      <c r="C10888" s="3" t="s">
        <v>272</v>
      </c>
      <c r="D10888" s="3" t="s">
        <v>273</v>
      </c>
      <c r="E10888" s="4">
        <v>17</v>
      </c>
      <c r="F10888" s="4">
        <v>18</v>
      </c>
      <c r="G10888" s="3" t="s">
        <v>1005</v>
      </c>
      <c r="H10888" s="3" t="s">
        <v>1009</v>
      </c>
      <c r="I10888" s="3" t="s">
        <v>37722</v>
      </c>
      <c r="J10888" s="3">
        <v>35568077</v>
      </c>
    </row>
    <row r="10889" spans="1:10" s="6" customFormat="1" ht="15" customHeight="1" x14ac:dyDescent="0.3">
      <c r="A10889" s="3" t="s">
        <v>260</v>
      </c>
      <c r="B10889" s="3" t="s">
        <v>261</v>
      </c>
      <c r="C10889" s="3" t="s">
        <v>86</v>
      </c>
      <c r="D10889" s="3" t="s">
        <v>87</v>
      </c>
      <c r="E10889" s="4">
        <v>17</v>
      </c>
      <c r="F10889" s="4">
        <v>5</v>
      </c>
      <c r="G10889" s="3" t="s">
        <v>1005</v>
      </c>
      <c r="H10889" s="3" t="s">
        <v>731</v>
      </c>
      <c r="I10889" s="3" t="s">
        <v>37722</v>
      </c>
      <c r="J10889" s="3">
        <v>34411292</v>
      </c>
    </row>
    <row r="10890" spans="1:10" s="6" customFormat="1" ht="15" customHeight="1" x14ac:dyDescent="0.3">
      <c r="A10890" s="3" t="s">
        <v>260</v>
      </c>
      <c r="B10890" s="3" t="s">
        <v>261</v>
      </c>
      <c r="C10890" s="3" t="s">
        <v>128</v>
      </c>
      <c r="D10890" s="3" t="s">
        <v>129</v>
      </c>
      <c r="E10890" s="4">
        <v>17</v>
      </c>
      <c r="F10890" s="4">
        <v>8</v>
      </c>
      <c r="G10890" s="3" t="s">
        <v>1005</v>
      </c>
      <c r="H10890" s="3" t="s">
        <v>803</v>
      </c>
      <c r="I10890" s="3" t="s">
        <v>37722</v>
      </c>
      <c r="J10890" s="3">
        <v>34411292</v>
      </c>
    </row>
    <row r="10891" spans="1:10" s="6" customFormat="1" ht="15" customHeight="1" x14ac:dyDescent="0.3">
      <c r="A10891" s="3" t="s">
        <v>260</v>
      </c>
      <c r="B10891" s="3" t="s">
        <v>261</v>
      </c>
      <c r="C10891" s="3" t="s">
        <v>272</v>
      </c>
      <c r="D10891" s="3" t="s">
        <v>273</v>
      </c>
      <c r="E10891" s="4">
        <v>17</v>
      </c>
      <c r="F10891" s="4">
        <v>18</v>
      </c>
      <c r="G10891" s="3" t="s">
        <v>1005</v>
      </c>
      <c r="H10891" s="3" t="s">
        <v>1009</v>
      </c>
      <c r="I10891" s="3" t="s">
        <v>37722</v>
      </c>
      <c r="J10891" s="3">
        <v>34411292</v>
      </c>
    </row>
    <row r="10892" spans="1:10" s="6" customFormat="1" ht="15" customHeight="1" x14ac:dyDescent="0.3">
      <c r="A10892" s="3" t="s">
        <v>260</v>
      </c>
      <c r="B10892" s="3" t="s">
        <v>261</v>
      </c>
      <c r="C10892" s="3" t="s">
        <v>545</v>
      </c>
      <c r="D10892" s="3" t="s">
        <v>546</v>
      </c>
      <c r="E10892" s="4">
        <v>17</v>
      </c>
      <c r="F10892" s="4">
        <v>40</v>
      </c>
      <c r="G10892" s="3" t="s">
        <v>1005</v>
      </c>
      <c r="H10892" s="3" t="s">
        <v>1276</v>
      </c>
      <c r="I10892" s="3" t="s">
        <v>37722</v>
      </c>
      <c r="J10892" s="3">
        <v>34411292</v>
      </c>
    </row>
    <row r="10893" spans="1:10" s="6" customFormat="1" ht="15" customHeight="1" x14ac:dyDescent="0.3">
      <c r="A10893" s="3" t="s">
        <v>260</v>
      </c>
      <c r="B10893" s="3" t="s">
        <v>261</v>
      </c>
      <c r="C10893" s="3" t="s">
        <v>272</v>
      </c>
      <c r="D10893" s="3" t="s">
        <v>273</v>
      </c>
      <c r="E10893" s="4">
        <v>17</v>
      </c>
      <c r="F10893" s="4">
        <v>18</v>
      </c>
      <c r="G10893" s="3" t="s">
        <v>1005</v>
      </c>
      <c r="H10893" s="3" t="s">
        <v>1009</v>
      </c>
      <c r="I10893" s="3" t="s">
        <v>37722</v>
      </c>
      <c r="J10893" s="3">
        <v>33656512</v>
      </c>
    </row>
    <row r="10894" spans="1:10" s="6" customFormat="1" ht="15" customHeight="1" x14ac:dyDescent="0.3">
      <c r="A10894" s="3" t="s">
        <v>260</v>
      </c>
      <c r="B10894" s="3" t="s">
        <v>261</v>
      </c>
      <c r="C10894" s="3" t="s">
        <v>25</v>
      </c>
      <c r="D10894" s="3" t="s">
        <v>26</v>
      </c>
      <c r="E10894" s="4">
        <v>17</v>
      </c>
      <c r="F10894" s="4">
        <v>1</v>
      </c>
      <c r="G10894" s="3" t="s">
        <v>1005</v>
      </c>
      <c r="H10894" s="3" t="s">
        <v>623</v>
      </c>
      <c r="I10894" s="3" t="s">
        <v>37722</v>
      </c>
      <c r="J10894" s="3">
        <v>35568077</v>
      </c>
    </row>
    <row r="10895" spans="1:10" s="6" customFormat="1" ht="15" customHeight="1" x14ac:dyDescent="0.3">
      <c r="A10895" s="3" t="s">
        <v>260</v>
      </c>
      <c r="B10895" s="3" t="s">
        <v>261</v>
      </c>
      <c r="C10895" s="3" t="s">
        <v>545</v>
      </c>
      <c r="D10895" s="3" t="s">
        <v>546</v>
      </c>
      <c r="E10895" s="4">
        <v>17</v>
      </c>
      <c r="F10895" s="4">
        <v>40</v>
      </c>
      <c r="G10895" s="3" t="s">
        <v>1005</v>
      </c>
      <c r="H10895" s="3" t="s">
        <v>1276</v>
      </c>
      <c r="I10895" s="3" t="s">
        <v>37722</v>
      </c>
      <c r="J10895" s="3">
        <v>33107978</v>
      </c>
    </row>
    <row r="10896" spans="1:10" s="6" customFormat="1" ht="15" customHeight="1" x14ac:dyDescent="0.3">
      <c r="A10896" s="3" t="s">
        <v>260</v>
      </c>
      <c r="B10896" s="3" t="s">
        <v>261</v>
      </c>
      <c r="C10896" s="3" t="s">
        <v>545</v>
      </c>
      <c r="D10896" s="3" t="s">
        <v>546</v>
      </c>
      <c r="E10896" s="4">
        <v>17</v>
      </c>
      <c r="F10896" s="4">
        <v>40</v>
      </c>
      <c r="G10896" s="3" t="s">
        <v>1005</v>
      </c>
      <c r="H10896" s="3" t="s">
        <v>1276</v>
      </c>
      <c r="I10896" s="3" t="s">
        <v>37722</v>
      </c>
      <c r="J10896" s="3">
        <v>37163452</v>
      </c>
    </row>
    <row r="10897" spans="1:10" s="6" customFormat="1" ht="15" customHeight="1" x14ac:dyDescent="0.3">
      <c r="A10897" s="3" t="s">
        <v>260</v>
      </c>
      <c r="B10897" s="3" t="s">
        <v>261</v>
      </c>
      <c r="C10897" s="3" t="s">
        <v>272</v>
      </c>
      <c r="D10897" s="3" t="s">
        <v>273</v>
      </c>
      <c r="E10897" s="4">
        <v>17</v>
      </c>
      <c r="F10897" s="4">
        <v>18</v>
      </c>
      <c r="G10897" s="3" t="s">
        <v>1005</v>
      </c>
      <c r="H10897" s="3" t="s">
        <v>1009</v>
      </c>
      <c r="I10897" s="3" t="s">
        <v>37722</v>
      </c>
      <c r="J10897" s="3">
        <v>36889663</v>
      </c>
    </row>
    <row r="10898" spans="1:10" s="6" customFormat="1" ht="15" customHeight="1" x14ac:dyDescent="0.3">
      <c r="A10898" s="3" t="s">
        <v>142</v>
      </c>
      <c r="B10898" s="3" t="s">
        <v>143</v>
      </c>
      <c r="C10898" s="3" t="s">
        <v>295</v>
      </c>
      <c r="D10898" s="3" t="s">
        <v>296</v>
      </c>
      <c r="E10898" s="4">
        <v>9</v>
      </c>
      <c r="F10898" s="4">
        <v>20</v>
      </c>
      <c r="G10898" s="3" t="s">
        <v>820</v>
      </c>
      <c r="H10898" s="3" t="s">
        <v>1028</v>
      </c>
      <c r="I10898" s="3" t="s">
        <v>37722</v>
      </c>
      <c r="J10898" s="3">
        <v>36657764</v>
      </c>
    </row>
    <row r="10899" spans="1:10" s="6" customFormat="1" ht="15" customHeight="1" x14ac:dyDescent="0.3">
      <c r="A10899" s="3" t="s">
        <v>142</v>
      </c>
      <c r="B10899" s="3" t="s">
        <v>143</v>
      </c>
      <c r="C10899" s="3" t="s">
        <v>71</v>
      </c>
      <c r="D10899" s="3" t="s">
        <v>72</v>
      </c>
      <c r="E10899" s="4">
        <v>9</v>
      </c>
      <c r="F10899" s="4">
        <v>4</v>
      </c>
      <c r="G10899" s="3" t="s">
        <v>820</v>
      </c>
      <c r="H10899" s="3" t="s">
        <v>718</v>
      </c>
      <c r="I10899" s="3" t="s">
        <v>37722</v>
      </c>
      <c r="J10899" s="3">
        <v>36657764</v>
      </c>
    </row>
    <row r="10900" spans="1:10" s="6" customFormat="1" ht="15" customHeight="1" x14ac:dyDescent="0.3">
      <c r="A10900" s="3" t="s">
        <v>142</v>
      </c>
      <c r="B10900" s="3" t="s">
        <v>143</v>
      </c>
      <c r="C10900" s="3" t="s">
        <v>57</v>
      </c>
      <c r="D10900" s="3" t="s">
        <v>58</v>
      </c>
      <c r="E10900" s="4">
        <v>9</v>
      </c>
      <c r="F10900" s="4">
        <v>3</v>
      </c>
      <c r="G10900" s="3" t="s">
        <v>820</v>
      </c>
      <c r="H10900" s="3" t="s">
        <v>705</v>
      </c>
      <c r="I10900" s="3" t="s">
        <v>37722</v>
      </c>
      <c r="J10900" s="3">
        <v>37318750</v>
      </c>
    </row>
    <row r="10901" spans="1:10" s="6" customFormat="1" ht="15" customHeight="1" x14ac:dyDescent="0.3">
      <c r="A10901" s="3" t="s">
        <v>142</v>
      </c>
      <c r="B10901" s="3" t="s">
        <v>143</v>
      </c>
      <c r="C10901" s="3" t="s">
        <v>57</v>
      </c>
      <c r="D10901" s="3" t="s">
        <v>58</v>
      </c>
      <c r="E10901" s="4">
        <v>9</v>
      </c>
      <c r="F10901" s="4">
        <v>3</v>
      </c>
      <c r="G10901" s="3" t="s">
        <v>820</v>
      </c>
      <c r="H10901" s="3" t="s">
        <v>705</v>
      </c>
      <c r="I10901" s="3" t="s">
        <v>37722</v>
      </c>
      <c r="J10901" s="3">
        <v>37120724</v>
      </c>
    </row>
    <row r="10902" spans="1:10" s="6" customFormat="1" ht="15" customHeight="1" x14ac:dyDescent="0.3">
      <c r="A10902" s="3" t="s">
        <v>142</v>
      </c>
      <c r="B10902" s="3" t="s">
        <v>143</v>
      </c>
      <c r="C10902" s="3" t="s">
        <v>42</v>
      </c>
      <c r="D10902" s="3" t="s">
        <v>43</v>
      </c>
      <c r="E10902" s="4">
        <v>9</v>
      </c>
      <c r="F10902" s="4">
        <v>2</v>
      </c>
      <c r="G10902" s="3" t="s">
        <v>820</v>
      </c>
      <c r="H10902" s="3" t="s">
        <v>686</v>
      </c>
      <c r="I10902" s="3" t="s">
        <v>37722</v>
      </c>
      <c r="J10902" s="3">
        <v>37120724</v>
      </c>
    </row>
    <row r="10903" spans="1:10" s="6" customFormat="1" ht="15" customHeight="1" x14ac:dyDescent="0.3">
      <c r="A10903" s="3" t="s">
        <v>142</v>
      </c>
      <c r="B10903" s="3" t="s">
        <v>143</v>
      </c>
      <c r="C10903" s="3" t="s">
        <v>42</v>
      </c>
      <c r="D10903" s="3" t="s">
        <v>43</v>
      </c>
      <c r="E10903" s="4">
        <v>9</v>
      </c>
      <c r="F10903" s="4">
        <v>2</v>
      </c>
      <c r="G10903" s="3" t="s">
        <v>820</v>
      </c>
      <c r="H10903" s="3" t="s">
        <v>686</v>
      </c>
      <c r="I10903" s="3" t="s">
        <v>37722</v>
      </c>
      <c r="J10903" s="3">
        <v>37032446</v>
      </c>
    </row>
    <row r="10904" spans="1:10" s="6" customFormat="1" ht="15" customHeight="1" x14ac:dyDescent="0.3">
      <c r="A10904" s="3" t="s">
        <v>142</v>
      </c>
      <c r="B10904" s="3" t="s">
        <v>143</v>
      </c>
      <c r="C10904" s="3" t="s">
        <v>545</v>
      </c>
      <c r="D10904" s="3" t="s">
        <v>546</v>
      </c>
      <c r="E10904" s="4">
        <v>9</v>
      </c>
      <c r="F10904" s="4">
        <v>40</v>
      </c>
      <c r="G10904" s="3" t="s">
        <v>820</v>
      </c>
      <c r="H10904" s="3" t="s">
        <v>1276</v>
      </c>
      <c r="I10904" s="3" t="s">
        <v>37722</v>
      </c>
      <c r="J10904" s="3">
        <v>36387062</v>
      </c>
    </row>
    <row r="10905" spans="1:10" s="6" customFormat="1" ht="15" customHeight="1" x14ac:dyDescent="0.3">
      <c r="A10905" s="3" t="s">
        <v>142</v>
      </c>
      <c r="B10905" s="3" t="s">
        <v>143</v>
      </c>
      <c r="C10905" s="3" t="s">
        <v>158</v>
      </c>
      <c r="D10905" s="3" t="s">
        <v>159</v>
      </c>
      <c r="E10905" s="4">
        <v>9</v>
      </c>
      <c r="F10905" s="4">
        <v>10</v>
      </c>
      <c r="G10905" s="3" t="s">
        <v>820</v>
      </c>
      <c r="H10905" s="3" t="s">
        <v>854</v>
      </c>
      <c r="I10905" s="3" t="s">
        <v>37722</v>
      </c>
      <c r="J10905" s="3">
        <v>36387062</v>
      </c>
    </row>
    <row r="10906" spans="1:10" s="6" customFormat="1" ht="15" customHeight="1" x14ac:dyDescent="0.3">
      <c r="A10906" s="3" t="s">
        <v>260</v>
      </c>
      <c r="B10906" s="3" t="s">
        <v>261</v>
      </c>
      <c r="C10906" s="3" t="s">
        <v>545</v>
      </c>
      <c r="D10906" s="3" t="s">
        <v>546</v>
      </c>
      <c r="E10906" s="4">
        <v>17</v>
      </c>
      <c r="F10906" s="4">
        <v>40</v>
      </c>
      <c r="G10906" s="3" t="s">
        <v>1005</v>
      </c>
      <c r="H10906" s="3" t="s">
        <v>1276</v>
      </c>
      <c r="I10906" s="3" t="s">
        <v>37722</v>
      </c>
      <c r="J10906" s="3">
        <v>36889663</v>
      </c>
    </row>
    <row r="10907" spans="1:10" s="6" customFormat="1" ht="15" customHeight="1" x14ac:dyDescent="0.3">
      <c r="A10907" s="3" t="s">
        <v>142</v>
      </c>
      <c r="B10907" s="3" t="s">
        <v>143</v>
      </c>
      <c r="C10907" s="3" t="s">
        <v>128</v>
      </c>
      <c r="D10907" s="3" t="s">
        <v>129</v>
      </c>
      <c r="E10907" s="4">
        <v>9</v>
      </c>
      <c r="F10907" s="4">
        <v>8</v>
      </c>
      <c r="G10907" s="3" t="s">
        <v>820</v>
      </c>
      <c r="H10907" s="3" t="s">
        <v>803</v>
      </c>
      <c r="I10907" s="3" t="s">
        <v>37722</v>
      </c>
      <c r="J10907" s="3">
        <v>36387062</v>
      </c>
    </row>
    <row r="10908" spans="1:10" s="6" customFormat="1" ht="15" customHeight="1" x14ac:dyDescent="0.3">
      <c r="A10908" s="3" t="s">
        <v>142</v>
      </c>
      <c r="B10908" s="3" t="s">
        <v>143</v>
      </c>
      <c r="C10908" s="3" t="s">
        <v>57</v>
      </c>
      <c r="D10908" s="3" t="s">
        <v>58</v>
      </c>
      <c r="E10908" s="4">
        <v>9</v>
      </c>
      <c r="F10908" s="4">
        <v>3</v>
      </c>
      <c r="G10908" s="3" t="s">
        <v>820</v>
      </c>
      <c r="H10908" s="3" t="s">
        <v>705</v>
      </c>
      <c r="I10908" s="3" t="s">
        <v>37722</v>
      </c>
      <c r="J10908" s="3">
        <v>36387062</v>
      </c>
    </row>
    <row r="10909" spans="1:10" s="6" customFormat="1" ht="15" customHeight="1" x14ac:dyDescent="0.3">
      <c r="A10909" s="3" t="s">
        <v>142</v>
      </c>
      <c r="B10909" s="3" t="s">
        <v>143</v>
      </c>
      <c r="C10909" s="3" t="s">
        <v>42</v>
      </c>
      <c r="D10909" s="3" t="s">
        <v>43</v>
      </c>
      <c r="E10909" s="4">
        <v>9</v>
      </c>
      <c r="F10909" s="4">
        <v>2</v>
      </c>
      <c r="G10909" s="3" t="s">
        <v>820</v>
      </c>
      <c r="H10909" s="3" t="s">
        <v>686</v>
      </c>
      <c r="I10909" s="3" t="s">
        <v>37722</v>
      </c>
      <c r="J10909" s="3">
        <v>36723913</v>
      </c>
    </row>
    <row r="10910" spans="1:10" s="6" customFormat="1" ht="15" customHeight="1" x14ac:dyDescent="0.3">
      <c r="A10910" s="3" t="s">
        <v>142</v>
      </c>
      <c r="B10910" s="3" t="s">
        <v>143</v>
      </c>
      <c r="C10910" s="3" t="s">
        <v>57</v>
      </c>
      <c r="D10910" s="3" t="s">
        <v>58</v>
      </c>
      <c r="E10910" s="4">
        <v>9</v>
      </c>
      <c r="F10910" s="4">
        <v>3</v>
      </c>
      <c r="G10910" s="3" t="s">
        <v>820</v>
      </c>
      <c r="H10910" s="3" t="s">
        <v>705</v>
      </c>
      <c r="I10910" s="3" t="s">
        <v>37722</v>
      </c>
      <c r="J10910" s="3">
        <v>37746794</v>
      </c>
    </row>
    <row r="10911" spans="1:10" s="6" customFormat="1" ht="15" customHeight="1" x14ac:dyDescent="0.3">
      <c r="A10911" s="3" t="s">
        <v>142</v>
      </c>
      <c r="B10911" s="3" t="s">
        <v>143</v>
      </c>
      <c r="C10911" s="3" t="s">
        <v>42</v>
      </c>
      <c r="D10911" s="3" t="s">
        <v>43</v>
      </c>
      <c r="E10911" s="4">
        <v>9</v>
      </c>
      <c r="F10911" s="4">
        <v>2</v>
      </c>
      <c r="G10911" s="3" t="s">
        <v>820</v>
      </c>
      <c r="H10911" s="3" t="s">
        <v>686</v>
      </c>
      <c r="I10911" s="3" t="s">
        <v>37722</v>
      </c>
      <c r="J10911" s="3">
        <v>37746794</v>
      </c>
    </row>
    <row r="10912" spans="1:10" s="6" customFormat="1" ht="15" customHeight="1" x14ac:dyDescent="0.3">
      <c r="A10912" s="3" t="s">
        <v>142</v>
      </c>
      <c r="B10912" s="3" t="s">
        <v>143</v>
      </c>
      <c r="C10912" s="3" t="s">
        <v>57</v>
      </c>
      <c r="D10912" s="3" t="s">
        <v>58</v>
      </c>
      <c r="E10912" s="4">
        <v>9</v>
      </c>
      <c r="F10912" s="4">
        <v>3</v>
      </c>
      <c r="G10912" s="3" t="s">
        <v>820</v>
      </c>
      <c r="H10912" s="3" t="s">
        <v>705</v>
      </c>
      <c r="I10912" s="3" t="s">
        <v>37722</v>
      </c>
      <c r="J10912" s="3">
        <v>37700595</v>
      </c>
    </row>
    <row r="10913" spans="1:10" s="6" customFormat="1" ht="15" customHeight="1" x14ac:dyDescent="0.3">
      <c r="A10913" s="3" t="s">
        <v>459</v>
      </c>
      <c r="B10913" s="3" t="s">
        <v>460</v>
      </c>
      <c r="C10913" s="3" t="s">
        <v>283</v>
      </c>
      <c r="D10913" s="3" t="s">
        <v>284</v>
      </c>
      <c r="E10913" s="4">
        <v>33</v>
      </c>
      <c r="F10913" s="4">
        <v>19</v>
      </c>
      <c r="G10913" s="3" t="s">
        <v>1221</v>
      </c>
      <c r="H10913" s="3" t="s">
        <v>1019</v>
      </c>
      <c r="I10913" s="3" t="s">
        <v>37722</v>
      </c>
      <c r="J10913" s="3">
        <v>36763872</v>
      </c>
    </row>
    <row r="10914" spans="1:10" s="6" customFormat="1" ht="15" customHeight="1" x14ac:dyDescent="0.3">
      <c r="A10914" s="3" t="s">
        <v>459</v>
      </c>
      <c r="B10914" s="3" t="s">
        <v>460</v>
      </c>
      <c r="C10914" s="3" t="s">
        <v>57</v>
      </c>
      <c r="D10914" s="3" t="s">
        <v>58</v>
      </c>
      <c r="E10914" s="4">
        <v>33</v>
      </c>
      <c r="F10914" s="4">
        <v>3</v>
      </c>
      <c r="G10914" s="3" t="s">
        <v>1221</v>
      </c>
      <c r="H10914" s="3" t="s">
        <v>705</v>
      </c>
      <c r="I10914" s="3" t="s">
        <v>37722</v>
      </c>
      <c r="J10914" s="3">
        <v>35833942</v>
      </c>
    </row>
    <row r="10915" spans="1:10" s="6" customFormat="1" ht="15" customHeight="1" x14ac:dyDescent="0.3">
      <c r="A10915" s="3" t="s">
        <v>554</v>
      </c>
      <c r="B10915" s="3" t="s">
        <v>555</v>
      </c>
      <c r="C10915" s="3" t="s">
        <v>430</v>
      </c>
      <c r="D10915" s="3" t="s">
        <v>431</v>
      </c>
      <c r="E10915" s="4">
        <v>41</v>
      </c>
      <c r="F10915" s="4">
        <v>30</v>
      </c>
      <c r="G10915" s="3" t="s">
        <v>1296</v>
      </c>
      <c r="H10915" s="3" t="s">
        <v>1191</v>
      </c>
      <c r="I10915" s="3" t="s">
        <v>37722</v>
      </c>
      <c r="J10915" s="3">
        <v>9255490</v>
      </c>
    </row>
    <row r="10916" spans="1:10" s="6" customFormat="1" ht="15" customHeight="1" x14ac:dyDescent="0.3">
      <c r="A10916" s="3" t="s">
        <v>142</v>
      </c>
      <c r="B10916" s="3" t="s">
        <v>143</v>
      </c>
      <c r="C10916" s="3" t="s">
        <v>86</v>
      </c>
      <c r="D10916" s="3" t="s">
        <v>87</v>
      </c>
      <c r="E10916" s="4">
        <v>9</v>
      </c>
      <c r="F10916" s="4">
        <v>5</v>
      </c>
      <c r="G10916" s="3" t="s">
        <v>820</v>
      </c>
      <c r="H10916" s="3" t="s">
        <v>731</v>
      </c>
      <c r="I10916" s="3" t="s">
        <v>37722</v>
      </c>
      <c r="J10916" s="3">
        <v>36387062</v>
      </c>
    </row>
    <row r="10917" spans="1:10" s="6" customFormat="1" ht="15" customHeight="1" x14ac:dyDescent="0.3">
      <c r="A10917" s="3" t="s">
        <v>272</v>
      </c>
      <c r="B10917" s="3" t="s">
        <v>273</v>
      </c>
      <c r="C10917" s="3" t="s">
        <v>57</v>
      </c>
      <c r="D10917" s="3" t="s">
        <v>58</v>
      </c>
      <c r="E10917" s="4">
        <v>18</v>
      </c>
      <c r="F10917" s="4">
        <v>3</v>
      </c>
      <c r="G10917" s="3" t="s">
        <v>1009</v>
      </c>
      <c r="H10917" s="3" t="s">
        <v>705</v>
      </c>
      <c r="I10917" s="3" t="s">
        <v>37722</v>
      </c>
      <c r="J10917" s="3">
        <v>34518006</v>
      </c>
    </row>
    <row r="10918" spans="1:10" s="6" customFormat="1" ht="15" customHeight="1" x14ac:dyDescent="0.3">
      <c r="A10918" s="3" t="s">
        <v>272</v>
      </c>
      <c r="B10918" s="3" t="s">
        <v>273</v>
      </c>
      <c r="C10918" s="3" t="s">
        <v>142</v>
      </c>
      <c r="D10918" s="3" t="s">
        <v>143</v>
      </c>
      <c r="E10918" s="4">
        <v>18</v>
      </c>
      <c r="F10918" s="4">
        <v>9</v>
      </c>
      <c r="G10918" s="3" t="s">
        <v>1009</v>
      </c>
      <c r="H10918" s="3" t="s">
        <v>820</v>
      </c>
      <c r="I10918" s="3" t="s">
        <v>37722</v>
      </c>
      <c r="J10918" s="3">
        <v>34518006</v>
      </c>
    </row>
    <row r="10919" spans="1:10" s="6" customFormat="1" ht="15" customHeight="1" x14ac:dyDescent="0.3">
      <c r="A10919" s="3" t="s">
        <v>272</v>
      </c>
      <c r="B10919" s="3" t="s">
        <v>273</v>
      </c>
      <c r="C10919" s="3" t="s">
        <v>86</v>
      </c>
      <c r="D10919" s="3" t="s">
        <v>87</v>
      </c>
      <c r="E10919" s="4">
        <v>18</v>
      </c>
      <c r="F10919" s="4">
        <v>5</v>
      </c>
      <c r="G10919" s="3" t="s">
        <v>1009</v>
      </c>
      <c r="H10919" s="3" t="s">
        <v>731</v>
      </c>
      <c r="I10919" s="3" t="s">
        <v>37722</v>
      </c>
      <c r="J10919" s="3">
        <v>33368145</v>
      </c>
    </row>
    <row r="10920" spans="1:10" s="6" customFormat="1" ht="15" customHeight="1" x14ac:dyDescent="0.3">
      <c r="A10920" s="3" t="s">
        <v>25</v>
      </c>
      <c r="B10920" s="3" t="s">
        <v>26</v>
      </c>
      <c r="C10920" s="3" t="s">
        <v>272</v>
      </c>
      <c r="D10920" s="3" t="s">
        <v>273</v>
      </c>
      <c r="E10920" s="4">
        <v>1</v>
      </c>
      <c r="F10920" s="4">
        <v>18</v>
      </c>
      <c r="G10920" s="3" t="s">
        <v>623</v>
      </c>
      <c r="H10920" s="3" t="s">
        <v>1009</v>
      </c>
      <c r="I10920" s="3" t="s">
        <v>37722</v>
      </c>
      <c r="J10920" s="3">
        <v>19016697</v>
      </c>
    </row>
    <row r="10921" spans="1:10" s="6" customFormat="1" ht="15" customHeight="1" x14ac:dyDescent="0.3">
      <c r="A10921" s="3" t="s">
        <v>25</v>
      </c>
      <c r="B10921" s="3" t="s">
        <v>26</v>
      </c>
      <c r="C10921" s="3" t="s">
        <v>86</v>
      </c>
      <c r="D10921" s="3" t="s">
        <v>87</v>
      </c>
      <c r="E10921" s="4">
        <v>1</v>
      </c>
      <c r="F10921" s="4">
        <v>5</v>
      </c>
      <c r="G10921" s="3" t="s">
        <v>623</v>
      </c>
      <c r="H10921" s="3" t="s">
        <v>731</v>
      </c>
      <c r="I10921" s="3" t="s">
        <v>37722</v>
      </c>
      <c r="J10921" s="3">
        <v>19016697</v>
      </c>
    </row>
    <row r="10922" spans="1:10" s="6" customFormat="1" ht="15" customHeight="1" x14ac:dyDescent="0.3">
      <c r="A10922" s="3" t="s">
        <v>25</v>
      </c>
      <c r="B10922" s="3" t="s">
        <v>26</v>
      </c>
      <c r="C10922" s="3" t="s">
        <v>86</v>
      </c>
      <c r="D10922" s="3" t="s">
        <v>87</v>
      </c>
      <c r="E10922" s="4">
        <v>1</v>
      </c>
      <c r="F10922" s="4">
        <v>5</v>
      </c>
      <c r="G10922" s="3" t="s">
        <v>623</v>
      </c>
      <c r="H10922" s="3" t="s">
        <v>731</v>
      </c>
      <c r="I10922" s="3" t="s">
        <v>37722</v>
      </c>
      <c r="J10922" s="3">
        <v>18808412</v>
      </c>
    </row>
    <row r="10923" spans="1:10" s="6" customFormat="1" ht="15" customHeight="1" x14ac:dyDescent="0.3">
      <c r="A10923" s="3" t="s">
        <v>25</v>
      </c>
      <c r="B10923" s="3" t="s">
        <v>26</v>
      </c>
      <c r="C10923" s="3" t="s">
        <v>86</v>
      </c>
      <c r="D10923" s="3" t="s">
        <v>87</v>
      </c>
      <c r="E10923" s="4">
        <v>1</v>
      </c>
      <c r="F10923" s="4">
        <v>5</v>
      </c>
      <c r="G10923" s="3" t="s">
        <v>623</v>
      </c>
      <c r="H10923" s="3" t="s">
        <v>731</v>
      </c>
      <c r="I10923" s="3" t="s">
        <v>37722</v>
      </c>
      <c r="J10923" s="3">
        <v>19638187</v>
      </c>
    </row>
    <row r="10924" spans="1:10" s="6" customFormat="1" ht="15" customHeight="1" x14ac:dyDescent="0.3">
      <c r="A10924" s="3" t="s">
        <v>25</v>
      </c>
      <c r="B10924" s="3" t="s">
        <v>26</v>
      </c>
      <c r="C10924" s="3" t="s">
        <v>272</v>
      </c>
      <c r="D10924" s="3" t="s">
        <v>273</v>
      </c>
      <c r="E10924" s="4">
        <v>1</v>
      </c>
      <c r="F10924" s="4">
        <v>18</v>
      </c>
      <c r="G10924" s="3" t="s">
        <v>623</v>
      </c>
      <c r="H10924" s="3" t="s">
        <v>1009</v>
      </c>
      <c r="I10924" s="3" t="s">
        <v>37722</v>
      </c>
      <c r="J10924" s="3">
        <v>19120330</v>
      </c>
    </row>
    <row r="10925" spans="1:10" s="6" customFormat="1" ht="15" customHeight="1" x14ac:dyDescent="0.3">
      <c r="A10925" s="3" t="s">
        <v>25</v>
      </c>
      <c r="B10925" s="3" t="s">
        <v>26</v>
      </c>
      <c r="C10925" s="3" t="s">
        <v>86</v>
      </c>
      <c r="D10925" s="3" t="s">
        <v>87</v>
      </c>
      <c r="E10925" s="4">
        <v>1</v>
      </c>
      <c r="F10925" s="4">
        <v>5</v>
      </c>
      <c r="G10925" s="3" t="s">
        <v>623</v>
      </c>
      <c r="H10925" s="3" t="s">
        <v>731</v>
      </c>
      <c r="I10925" s="3" t="s">
        <v>37722</v>
      </c>
      <c r="J10925" s="3">
        <v>20430310</v>
      </c>
    </row>
    <row r="10926" spans="1:10" s="6" customFormat="1" ht="15" customHeight="1" x14ac:dyDescent="0.3">
      <c r="A10926" s="3" t="s">
        <v>25</v>
      </c>
      <c r="B10926" s="3" t="s">
        <v>26</v>
      </c>
      <c r="C10926" s="3" t="s">
        <v>272</v>
      </c>
      <c r="D10926" s="3" t="s">
        <v>273</v>
      </c>
      <c r="E10926" s="4">
        <v>1</v>
      </c>
      <c r="F10926" s="4">
        <v>18</v>
      </c>
      <c r="G10926" s="3" t="s">
        <v>623</v>
      </c>
      <c r="H10926" s="3" t="s">
        <v>1009</v>
      </c>
      <c r="I10926" s="3" t="s">
        <v>37722</v>
      </c>
      <c r="J10926" s="3">
        <v>20953190</v>
      </c>
    </row>
    <row r="10927" spans="1:10" s="6" customFormat="1" ht="15" customHeight="1" x14ac:dyDescent="0.3">
      <c r="A10927" s="3" t="s">
        <v>25</v>
      </c>
      <c r="B10927" s="3" t="s">
        <v>26</v>
      </c>
      <c r="C10927" s="3" t="s">
        <v>219</v>
      </c>
      <c r="D10927" s="3" t="s">
        <v>220</v>
      </c>
      <c r="E10927" s="4">
        <v>1</v>
      </c>
      <c r="F10927" s="4">
        <v>14</v>
      </c>
      <c r="G10927" s="3" t="s">
        <v>623</v>
      </c>
      <c r="H10927" s="3" t="s">
        <v>977</v>
      </c>
      <c r="I10927" s="3" t="s">
        <v>37722</v>
      </c>
      <c r="J10927" s="3">
        <v>20953190</v>
      </c>
    </row>
    <row r="10928" spans="1:10" s="6" customFormat="1" ht="15" customHeight="1" x14ac:dyDescent="0.3">
      <c r="A10928" s="3" t="s">
        <v>25</v>
      </c>
      <c r="B10928" s="3" t="s">
        <v>26</v>
      </c>
      <c r="C10928" s="3" t="s">
        <v>142</v>
      </c>
      <c r="D10928" s="3" t="s">
        <v>143</v>
      </c>
      <c r="E10928" s="4">
        <v>1</v>
      </c>
      <c r="F10928" s="4">
        <v>9</v>
      </c>
      <c r="G10928" s="3" t="s">
        <v>623</v>
      </c>
      <c r="H10928" s="3" t="s">
        <v>820</v>
      </c>
      <c r="I10928" s="3" t="s">
        <v>37722</v>
      </c>
      <c r="J10928" s="3">
        <v>20953190</v>
      </c>
    </row>
    <row r="10929" spans="1:10" s="6" customFormat="1" ht="15" customHeight="1" x14ac:dyDescent="0.3">
      <c r="A10929" s="3" t="s">
        <v>25</v>
      </c>
      <c r="B10929" s="3" t="s">
        <v>26</v>
      </c>
      <c r="C10929" s="3" t="s">
        <v>86</v>
      </c>
      <c r="D10929" s="3" t="s">
        <v>87</v>
      </c>
      <c r="E10929" s="4">
        <v>1</v>
      </c>
      <c r="F10929" s="4">
        <v>5</v>
      </c>
      <c r="G10929" s="3" t="s">
        <v>623</v>
      </c>
      <c r="H10929" s="3" t="s">
        <v>731</v>
      </c>
      <c r="I10929" s="3" t="s">
        <v>37722</v>
      </c>
      <c r="J10929" s="3">
        <v>20953190</v>
      </c>
    </row>
    <row r="10930" spans="1:10" s="6" customFormat="1" ht="15" customHeight="1" x14ac:dyDescent="0.3">
      <c r="A10930" s="3" t="s">
        <v>25</v>
      </c>
      <c r="B10930" s="3" t="s">
        <v>26</v>
      </c>
      <c r="C10930" s="3" t="s">
        <v>42</v>
      </c>
      <c r="D10930" s="3" t="s">
        <v>43</v>
      </c>
      <c r="E10930" s="4">
        <v>1</v>
      </c>
      <c r="F10930" s="4">
        <v>2</v>
      </c>
      <c r="G10930" s="3" t="s">
        <v>623</v>
      </c>
      <c r="H10930" s="3" t="s">
        <v>686</v>
      </c>
      <c r="I10930" s="3" t="s">
        <v>37722</v>
      </c>
      <c r="J10930" s="3">
        <v>20953190</v>
      </c>
    </row>
    <row r="10931" spans="1:10" s="6" customFormat="1" ht="15" customHeight="1" x14ac:dyDescent="0.3">
      <c r="A10931" s="3" t="s">
        <v>25</v>
      </c>
      <c r="B10931" s="3" t="s">
        <v>26</v>
      </c>
      <c r="C10931" s="3" t="s">
        <v>86</v>
      </c>
      <c r="D10931" s="3" t="s">
        <v>87</v>
      </c>
      <c r="E10931" s="4">
        <v>1</v>
      </c>
      <c r="F10931" s="4">
        <v>5</v>
      </c>
      <c r="G10931" s="3" t="s">
        <v>623</v>
      </c>
      <c r="H10931" s="3" t="s">
        <v>731</v>
      </c>
      <c r="I10931" s="3" t="s">
        <v>37722</v>
      </c>
      <c r="J10931" s="3">
        <v>20716225</v>
      </c>
    </row>
    <row r="10932" spans="1:10" s="6" customFormat="1" ht="15" customHeight="1" x14ac:dyDescent="0.3">
      <c r="A10932" s="3" t="s">
        <v>25</v>
      </c>
      <c r="B10932" s="3" t="s">
        <v>26</v>
      </c>
      <c r="C10932" s="3" t="s">
        <v>86</v>
      </c>
      <c r="D10932" s="3" t="s">
        <v>87</v>
      </c>
      <c r="E10932" s="4">
        <v>1</v>
      </c>
      <c r="F10932" s="4">
        <v>5</v>
      </c>
      <c r="G10932" s="3" t="s">
        <v>623</v>
      </c>
      <c r="H10932" s="3" t="s">
        <v>731</v>
      </c>
      <c r="I10932" s="3" t="s">
        <v>37722</v>
      </c>
      <c r="J10932" s="3">
        <v>20545953</v>
      </c>
    </row>
    <row r="10933" spans="1:10" s="6" customFormat="1" ht="15" customHeight="1" x14ac:dyDescent="0.3">
      <c r="A10933" s="3" t="s">
        <v>25</v>
      </c>
      <c r="B10933" s="3" t="s">
        <v>26</v>
      </c>
      <c r="C10933" s="3" t="s">
        <v>86</v>
      </c>
      <c r="D10933" s="3" t="s">
        <v>87</v>
      </c>
      <c r="E10933" s="4">
        <v>1</v>
      </c>
      <c r="F10933" s="4">
        <v>5</v>
      </c>
      <c r="G10933" s="3" t="s">
        <v>623</v>
      </c>
      <c r="H10933" s="3" t="s">
        <v>731</v>
      </c>
      <c r="I10933" s="3" t="s">
        <v>37722</v>
      </c>
      <c r="J10933" s="3">
        <v>21718345</v>
      </c>
    </row>
    <row r="10934" spans="1:10" s="6" customFormat="1" ht="15" customHeight="1" x14ac:dyDescent="0.3">
      <c r="A10934" s="3" t="s">
        <v>25</v>
      </c>
      <c r="B10934" s="3" t="s">
        <v>26</v>
      </c>
      <c r="C10934" s="3" t="s">
        <v>86</v>
      </c>
      <c r="D10934" s="3" t="s">
        <v>87</v>
      </c>
      <c r="E10934" s="4">
        <v>1</v>
      </c>
      <c r="F10934" s="4">
        <v>5</v>
      </c>
      <c r="G10934" s="3" t="s">
        <v>623</v>
      </c>
      <c r="H10934" s="3" t="s">
        <v>731</v>
      </c>
      <c r="I10934" s="3" t="s">
        <v>37722</v>
      </c>
      <c r="J10934" s="3">
        <v>21349879</v>
      </c>
    </row>
    <row r="10935" spans="1:10" s="6" customFormat="1" ht="15" customHeight="1" x14ac:dyDescent="0.3">
      <c r="A10935" s="3" t="s">
        <v>25</v>
      </c>
      <c r="B10935" s="3" t="s">
        <v>26</v>
      </c>
      <c r="C10935" s="3" t="s">
        <v>86</v>
      </c>
      <c r="D10935" s="3" t="s">
        <v>87</v>
      </c>
      <c r="E10935" s="4">
        <v>1</v>
      </c>
      <c r="F10935" s="4">
        <v>5</v>
      </c>
      <c r="G10935" s="3" t="s">
        <v>623</v>
      </c>
      <c r="H10935" s="3" t="s">
        <v>731</v>
      </c>
      <c r="I10935" s="3" t="s">
        <v>37722</v>
      </c>
      <c r="J10935" s="3">
        <v>21375519</v>
      </c>
    </row>
    <row r="10936" spans="1:10" s="6" customFormat="1" ht="15" customHeight="1" x14ac:dyDescent="0.3">
      <c r="A10936" s="3" t="s">
        <v>25</v>
      </c>
      <c r="B10936" s="3" t="s">
        <v>26</v>
      </c>
      <c r="C10936" s="3" t="s">
        <v>204</v>
      </c>
      <c r="D10936" s="3" t="s">
        <v>205</v>
      </c>
      <c r="E10936" s="4">
        <v>1</v>
      </c>
      <c r="F10936" s="4">
        <v>13</v>
      </c>
      <c r="G10936" s="3" t="s">
        <v>623</v>
      </c>
      <c r="H10936" s="3" t="s">
        <v>956</v>
      </c>
      <c r="I10936" s="3" t="s">
        <v>37722</v>
      </c>
      <c r="J10936" s="3">
        <v>22292932</v>
      </c>
    </row>
    <row r="10937" spans="1:10" s="6" customFormat="1" ht="15" customHeight="1" x14ac:dyDescent="0.3">
      <c r="A10937" s="3" t="s">
        <v>25</v>
      </c>
      <c r="B10937" s="3" t="s">
        <v>26</v>
      </c>
      <c r="C10937" s="3" t="s">
        <v>86</v>
      </c>
      <c r="D10937" s="3" t="s">
        <v>87</v>
      </c>
      <c r="E10937" s="4">
        <v>1</v>
      </c>
      <c r="F10937" s="4">
        <v>5</v>
      </c>
      <c r="G10937" s="3" t="s">
        <v>623</v>
      </c>
      <c r="H10937" s="3" t="s">
        <v>731</v>
      </c>
      <c r="I10937" s="3" t="s">
        <v>37722</v>
      </c>
      <c r="J10937" s="3">
        <v>20096159</v>
      </c>
    </row>
    <row r="10938" spans="1:10" s="6" customFormat="1" ht="15" customHeight="1" x14ac:dyDescent="0.3">
      <c r="A10938" s="3" t="s">
        <v>25</v>
      </c>
      <c r="B10938" s="3" t="s">
        <v>26</v>
      </c>
      <c r="C10938" s="3" t="s">
        <v>86</v>
      </c>
      <c r="D10938" s="3" t="s">
        <v>87</v>
      </c>
      <c r="E10938" s="4">
        <v>1</v>
      </c>
      <c r="F10938" s="4">
        <v>5</v>
      </c>
      <c r="G10938" s="3" t="s">
        <v>623</v>
      </c>
      <c r="H10938" s="3" t="s">
        <v>731</v>
      </c>
      <c r="I10938" s="3" t="s">
        <v>37722</v>
      </c>
      <c r="J10938" s="3">
        <v>19572945</v>
      </c>
    </row>
    <row r="10939" spans="1:10" s="6" customFormat="1" ht="15" customHeight="1" x14ac:dyDescent="0.3">
      <c r="A10939" s="3" t="s">
        <v>25</v>
      </c>
      <c r="B10939" s="3" t="s">
        <v>26</v>
      </c>
      <c r="C10939" s="3" t="s">
        <v>86</v>
      </c>
      <c r="D10939" s="3" t="s">
        <v>87</v>
      </c>
      <c r="E10939" s="4">
        <v>1</v>
      </c>
      <c r="F10939" s="4">
        <v>5</v>
      </c>
      <c r="G10939" s="3" t="s">
        <v>623</v>
      </c>
      <c r="H10939" s="3" t="s">
        <v>731</v>
      </c>
      <c r="I10939" s="3" t="s">
        <v>37722</v>
      </c>
      <c r="J10939" s="3">
        <v>19120390</v>
      </c>
    </row>
    <row r="10940" spans="1:10" s="6" customFormat="1" ht="15" customHeight="1" x14ac:dyDescent="0.3">
      <c r="A10940" s="3" t="s">
        <v>25</v>
      </c>
      <c r="B10940" s="3" t="s">
        <v>26</v>
      </c>
      <c r="C10940" s="3" t="s">
        <v>86</v>
      </c>
      <c r="D10940" s="3" t="s">
        <v>87</v>
      </c>
      <c r="E10940" s="4">
        <v>1</v>
      </c>
      <c r="F10940" s="4">
        <v>5</v>
      </c>
      <c r="G10940" s="3" t="s">
        <v>623</v>
      </c>
      <c r="H10940" s="3" t="s">
        <v>731</v>
      </c>
      <c r="I10940" s="3" t="s">
        <v>37722</v>
      </c>
      <c r="J10940" s="3">
        <v>18755362</v>
      </c>
    </row>
    <row r="10941" spans="1:10" s="6" customFormat="1" ht="15" customHeight="1" x14ac:dyDescent="0.3">
      <c r="A10941" s="3" t="s">
        <v>25</v>
      </c>
      <c r="B10941" s="3" t="s">
        <v>26</v>
      </c>
      <c r="C10941" s="3" t="s">
        <v>219</v>
      </c>
      <c r="D10941" s="3" t="s">
        <v>220</v>
      </c>
      <c r="E10941" s="4">
        <v>1</v>
      </c>
      <c r="F10941" s="4">
        <v>14</v>
      </c>
      <c r="G10941" s="3" t="s">
        <v>623</v>
      </c>
      <c r="H10941" s="3" t="s">
        <v>977</v>
      </c>
      <c r="I10941" s="3" t="s">
        <v>37722</v>
      </c>
      <c r="J10941" s="3">
        <v>16307645</v>
      </c>
    </row>
    <row r="10942" spans="1:10" s="6" customFormat="1" ht="15" customHeight="1" x14ac:dyDescent="0.3">
      <c r="A10942" s="3" t="s">
        <v>25</v>
      </c>
      <c r="B10942" s="3" t="s">
        <v>26</v>
      </c>
      <c r="C10942" s="3" t="s">
        <v>219</v>
      </c>
      <c r="D10942" s="3" t="s">
        <v>220</v>
      </c>
      <c r="E10942" s="4">
        <v>1</v>
      </c>
      <c r="F10942" s="4">
        <v>14</v>
      </c>
      <c r="G10942" s="3" t="s">
        <v>623</v>
      </c>
      <c r="H10942" s="3" t="s">
        <v>977</v>
      </c>
      <c r="I10942" s="3" t="s">
        <v>37722</v>
      </c>
      <c r="J10942" s="3">
        <v>15787818</v>
      </c>
    </row>
    <row r="10943" spans="1:10" s="6" customFormat="1" ht="15" customHeight="1" x14ac:dyDescent="0.3">
      <c r="A10943" s="3" t="s">
        <v>25</v>
      </c>
      <c r="B10943" s="3" t="s">
        <v>26</v>
      </c>
      <c r="C10943" s="3" t="s">
        <v>448</v>
      </c>
      <c r="D10943" s="3" t="s">
        <v>449</v>
      </c>
      <c r="E10943" s="4">
        <v>1</v>
      </c>
      <c r="F10943" s="4">
        <v>32</v>
      </c>
      <c r="G10943" s="3" t="s">
        <v>623</v>
      </c>
      <c r="H10943" s="3" t="s">
        <v>1201</v>
      </c>
      <c r="I10943" s="3" t="s">
        <v>37722</v>
      </c>
      <c r="J10943" s="3">
        <v>15761425</v>
      </c>
    </row>
    <row r="10944" spans="1:10" s="6" customFormat="1" ht="15" customHeight="1" x14ac:dyDescent="0.3">
      <c r="A10944" s="3" t="s">
        <v>25</v>
      </c>
      <c r="B10944" s="3" t="s">
        <v>26</v>
      </c>
      <c r="C10944" s="3" t="s">
        <v>86</v>
      </c>
      <c r="D10944" s="3" t="s">
        <v>87</v>
      </c>
      <c r="E10944" s="4">
        <v>1</v>
      </c>
      <c r="F10944" s="4">
        <v>5</v>
      </c>
      <c r="G10944" s="3" t="s">
        <v>623</v>
      </c>
      <c r="H10944" s="3" t="s">
        <v>731</v>
      </c>
      <c r="I10944" s="3" t="s">
        <v>37722</v>
      </c>
      <c r="J10944" s="3">
        <v>16225593</v>
      </c>
    </row>
    <row r="10945" spans="1:10" s="6" customFormat="1" ht="15" customHeight="1" x14ac:dyDescent="0.3">
      <c r="A10945" s="3" t="s">
        <v>25</v>
      </c>
      <c r="B10945" s="3" t="s">
        <v>26</v>
      </c>
      <c r="C10945" s="3" t="s">
        <v>272</v>
      </c>
      <c r="D10945" s="3" t="s">
        <v>273</v>
      </c>
      <c r="E10945" s="4">
        <v>1</v>
      </c>
      <c r="F10945" s="4">
        <v>18</v>
      </c>
      <c r="G10945" s="3" t="s">
        <v>623</v>
      </c>
      <c r="H10945" s="3" t="s">
        <v>1009</v>
      </c>
      <c r="I10945" s="3" t="s">
        <v>37722</v>
      </c>
      <c r="J10945" s="3">
        <v>16433808</v>
      </c>
    </row>
    <row r="10946" spans="1:10" s="6" customFormat="1" ht="15" customHeight="1" x14ac:dyDescent="0.3">
      <c r="A10946" s="3" t="s">
        <v>25</v>
      </c>
      <c r="B10946" s="3" t="s">
        <v>26</v>
      </c>
      <c r="C10946" s="3" t="s">
        <v>272</v>
      </c>
      <c r="D10946" s="3" t="s">
        <v>273</v>
      </c>
      <c r="E10946" s="4">
        <v>1</v>
      </c>
      <c r="F10946" s="4">
        <v>18</v>
      </c>
      <c r="G10946" s="3" t="s">
        <v>623</v>
      </c>
      <c r="H10946" s="3" t="s">
        <v>1009</v>
      </c>
      <c r="I10946" s="3" t="s">
        <v>37722</v>
      </c>
      <c r="J10946" s="3">
        <v>16385345</v>
      </c>
    </row>
    <row r="10947" spans="1:10" s="6" customFormat="1" ht="15" customHeight="1" x14ac:dyDescent="0.3">
      <c r="A10947" s="3" t="s">
        <v>25</v>
      </c>
      <c r="B10947" s="3" t="s">
        <v>26</v>
      </c>
      <c r="C10947" s="3" t="s">
        <v>219</v>
      </c>
      <c r="D10947" s="3" t="s">
        <v>220</v>
      </c>
      <c r="E10947" s="4">
        <v>1</v>
      </c>
      <c r="F10947" s="4">
        <v>14</v>
      </c>
      <c r="G10947" s="3" t="s">
        <v>623</v>
      </c>
      <c r="H10947" s="3" t="s">
        <v>977</v>
      </c>
      <c r="I10947" s="3" t="s">
        <v>37722</v>
      </c>
      <c r="J10947" s="3">
        <v>17410197</v>
      </c>
    </row>
    <row r="10948" spans="1:10" s="6" customFormat="1" ht="15" customHeight="1" x14ac:dyDescent="0.3">
      <c r="A10948" s="3" t="s">
        <v>25</v>
      </c>
      <c r="B10948" s="3" t="s">
        <v>26</v>
      </c>
      <c r="C10948" s="3" t="s">
        <v>142</v>
      </c>
      <c r="D10948" s="3" t="s">
        <v>143</v>
      </c>
      <c r="E10948" s="4">
        <v>1</v>
      </c>
      <c r="F10948" s="4">
        <v>9</v>
      </c>
      <c r="G10948" s="3" t="s">
        <v>623</v>
      </c>
      <c r="H10948" s="3" t="s">
        <v>820</v>
      </c>
      <c r="I10948" s="3" t="s">
        <v>37722</v>
      </c>
      <c r="J10948" s="3">
        <v>17410197</v>
      </c>
    </row>
    <row r="10949" spans="1:10" s="6" customFormat="1" ht="15" customHeight="1" x14ac:dyDescent="0.3">
      <c r="A10949" s="3" t="s">
        <v>25</v>
      </c>
      <c r="B10949" s="3" t="s">
        <v>26</v>
      </c>
      <c r="C10949" s="3" t="s">
        <v>272</v>
      </c>
      <c r="D10949" s="3" t="s">
        <v>273</v>
      </c>
      <c r="E10949" s="4">
        <v>1</v>
      </c>
      <c r="F10949" s="4">
        <v>18</v>
      </c>
      <c r="G10949" s="3" t="s">
        <v>623</v>
      </c>
      <c r="H10949" s="3" t="s">
        <v>1009</v>
      </c>
      <c r="I10949" s="3" t="s">
        <v>37722</v>
      </c>
      <c r="J10949" s="3">
        <v>23143594</v>
      </c>
    </row>
    <row r="10950" spans="1:10" s="6" customFormat="1" ht="15" customHeight="1" x14ac:dyDescent="0.3">
      <c r="A10950" s="3" t="s">
        <v>25</v>
      </c>
      <c r="B10950" s="3" t="s">
        <v>26</v>
      </c>
      <c r="C10950" s="3" t="s">
        <v>86</v>
      </c>
      <c r="D10950" s="3" t="s">
        <v>87</v>
      </c>
      <c r="E10950" s="4">
        <v>1</v>
      </c>
      <c r="F10950" s="4">
        <v>5</v>
      </c>
      <c r="G10950" s="3" t="s">
        <v>623</v>
      </c>
      <c r="H10950" s="3" t="s">
        <v>731</v>
      </c>
      <c r="I10950" s="3" t="s">
        <v>37722</v>
      </c>
      <c r="J10950" s="3">
        <v>18973394</v>
      </c>
    </row>
    <row r="10951" spans="1:10" s="6" customFormat="1" ht="15" customHeight="1" x14ac:dyDescent="0.3">
      <c r="A10951" s="3" t="s">
        <v>25</v>
      </c>
      <c r="B10951" s="3" t="s">
        <v>26</v>
      </c>
      <c r="C10951" s="3" t="s">
        <v>86</v>
      </c>
      <c r="D10951" s="3" t="s">
        <v>87</v>
      </c>
      <c r="E10951" s="4">
        <v>1</v>
      </c>
      <c r="F10951" s="4">
        <v>5</v>
      </c>
      <c r="G10951" s="3" t="s">
        <v>623</v>
      </c>
      <c r="H10951" s="3" t="s">
        <v>731</v>
      </c>
      <c r="I10951" s="3" t="s">
        <v>37722</v>
      </c>
      <c r="J10951" s="3">
        <v>18256692</v>
      </c>
    </row>
    <row r="10952" spans="1:10" s="6" customFormat="1" ht="15" customHeight="1" x14ac:dyDescent="0.3">
      <c r="A10952" s="3" t="s">
        <v>25</v>
      </c>
      <c r="B10952" s="3" t="s">
        <v>26</v>
      </c>
      <c r="C10952" s="3" t="s">
        <v>86</v>
      </c>
      <c r="D10952" s="3" t="s">
        <v>87</v>
      </c>
      <c r="E10952" s="4">
        <v>1</v>
      </c>
      <c r="F10952" s="4">
        <v>5</v>
      </c>
      <c r="G10952" s="3" t="s">
        <v>623</v>
      </c>
      <c r="H10952" s="3" t="s">
        <v>731</v>
      </c>
      <c r="I10952" s="3" t="s">
        <v>37722</v>
      </c>
      <c r="J10952" s="3">
        <v>18801095</v>
      </c>
    </row>
    <row r="10953" spans="1:10" s="6" customFormat="1" ht="15" customHeight="1" x14ac:dyDescent="0.3">
      <c r="A10953" s="3" t="s">
        <v>25</v>
      </c>
      <c r="B10953" s="3" t="s">
        <v>26</v>
      </c>
      <c r="C10953" s="3" t="s">
        <v>86</v>
      </c>
      <c r="D10953" s="3" t="s">
        <v>87</v>
      </c>
      <c r="E10953" s="4">
        <v>1</v>
      </c>
      <c r="F10953" s="4">
        <v>5</v>
      </c>
      <c r="G10953" s="3" t="s">
        <v>623</v>
      </c>
      <c r="H10953" s="3" t="s">
        <v>731</v>
      </c>
      <c r="I10953" s="3" t="s">
        <v>37722</v>
      </c>
      <c r="J10953" s="3">
        <v>18580966</v>
      </c>
    </row>
    <row r="10954" spans="1:10" s="6" customFormat="1" ht="15" customHeight="1" x14ac:dyDescent="0.3">
      <c r="A10954" s="3" t="s">
        <v>25</v>
      </c>
      <c r="B10954" s="3" t="s">
        <v>26</v>
      </c>
      <c r="C10954" s="3" t="s">
        <v>272</v>
      </c>
      <c r="D10954" s="3" t="s">
        <v>273</v>
      </c>
      <c r="E10954" s="4">
        <v>1</v>
      </c>
      <c r="F10954" s="4">
        <v>18</v>
      </c>
      <c r="G10954" s="3" t="s">
        <v>623</v>
      </c>
      <c r="H10954" s="3" t="s">
        <v>1009</v>
      </c>
      <c r="I10954" s="3" t="s">
        <v>37722</v>
      </c>
      <c r="J10954" s="3">
        <v>18067482</v>
      </c>
    </row>
    <row r="10955" spans="1:10" s="6" customFormat="1" ht="15" customHeight="1" x14ac:dyDescent="0.3">
      <c r="A10955" s="3" t="s">
        <v>25</v>
      </c>
      <c r="B10955" s="3" t="s">
        <v>26</v>
      </c>
      <c r="C10955" s="3" t="s">
        <v>219</v>
      </c>
      <c r="D10955" s="3" t="s">
        <v>220</v>
      </c>
      <c r="E10955" s="4">
        <v>1</v>
      </c>
      <c r="F10955" s="4">
        <v>14</v>
      </c>
      <c r="G10955" s="3" t="s">
        <v>623</v>
      </c>
      <c r="H10955" s="3" t="s">
        <v>977</v>
      </c>
      <c r="I10955" s="3" t="s">
        <v>37722</v>
      </c>
      <c r="J10955" s="3">
        <v>17999698</v>
      </c>
    </row>
    <row r="10956" spans="1:10" s="6" customFormat="1" ht="15" customHeight="1" x14ac:dyDescent="0.3">
      <c r="A10956" s="3" t="s">
        <v>25</v>
      </c>
      <c r="B10956" s="3" t="s">
        <v>26</v>
      </c>
      <c r="C10956" s="3" t="s">
        <v>86</v>
      </c>
      <c r="D10956" s="3" t="s">
        <v>87</v>
      </c>
      <c r="E10956" s="4">
        <v>1</v>
      </c>
      <c r="F10956" s="4">
        <v>5</v>
      </c>
      <c r="G10956" s="3" t="s">
        <v>623</v>
      </c>
      <c r="H10956" s="3" t="s">
        <v>731</v>
      </c>
      <c r="I10956" s="3" t="s">
        <v>37722</v>
      </c>
      <c r="J10956" s="3">
        <v>18364390</v>
      </c>
    </row>
    <row r="10957" spans="1:10" s="6" customFormat="1" ht="15" customHeight="1" x14ac:dyDescent="0.3">
      <c r="A10957" s="3" t="s">
        <v>25</v>
      </c>
      <c r="B10957" s="3" t="s">
        <v>26</v>
      </c>
      <c r="C10957" s="3" t="s">
        <v>86</v>
      </c>
      <c r="D10957" s="3" t="s">
        <v>87</v>
      </c>
      <c r="E10957" s="4">
        <v>1</v>
      </c>
      <c r="F10957" s="4">
        <v>5</v>
      </c>
      <c r="G10957" s="3" t="s">
        <v>623</v>
      </c>
      <c r="H10957" s="3" t="s">
        <v>731</v>
      </c>
      <c r="I10957" s="3" t="s">
        <v>37722</v>
      </c>
      <c r="J10957" s="3">
        <v>18034172</v>
      </c>
    </row>
    <row r="10958" spans="1:10" s="6" customFormat="1" ht="15" customHeight="1" x14ac:dyDescent="0.3">
      <c r="A10958" s="3" t="s">
        <v>25</v>
      </c>
      <c r="B10958" s="3" t="s">
        <v>26</v>
      </c>
      <c r="C10958" s="3" t="s">
        <v>86</v>
      </c>
      <c r="D10958" s="3" t="s">
        <v>87</v>
      </c>
      <c r="E10958" s="4">
        <v>1</v>
      </c>
      <c r="F10958" s="4">
        <v>5</v>
      </c>
      <c r="G10958" s="3" t="s">
        <v>623</v>
      </c>
      <c r="H10958" s="3" t="s">
        <v>731</v>
      </c>
      <c r="I10958" s="3" t="s">
        <v>37722</v>
      </c>
      <c r="J10958" s="3">
        <v>18341666</v>
      </c>
    </row>
    <row r="10959" spans="1:10" s="6" customFormat="1" ht="15" customHeight="1" x14ac:dyDescent="0.3">
      <c r="A10959" s="3" t="s">
        <v>25</v>
      </c>
      <c r="B10959" s="3" t="s">
        <v>26</v>
      </c>
      <c r="C10959" s="3" t="s">
        <v>272</v>
      </c>
      <c r="D10959" s="3" t="s">
        <v>273</v>
      </c>
      <c r="E10959" s="4">
        <v>1</v>
      </c>
      <c r="F10959" s="4">
        <v>18</v>
      </c>
      <c r="G10959" s="3" t="s">
        <v>623</v>
      </c>
      <c r="H10959" s="3" t="s">
        <v>1009</v>
      </c>
      <c r="I10959" s="3" t="s">
        <v>37722</v>
      </c>
      <c r="J10959" s="3">
        <v>18256692</v>
      </c>
    </row>
    <row r="10960" spans="1:10" s="6" customFormat="1" ht="15" customHeight="1" x14ac:dyDescent="0.3">
      <c r="A10960" s="3" t="s">
        <v>25</v>
      </c>
      <c r="B10960" s="3" t="s">
        <v>26</v>
      </c>
      <c r="C10960" s="3" t="s">
        <v>42</v>
      </c>
      <c r="D10960" s="3" t="s">
        <v>43</v>
      </c>
      <c r="E10960" s="4">
        <v>1</v>
      </c>
      <c r="F10960" s="4">
        <v>2</v>
      </c>
      <c r="G10960" s="3" t="s">
        <v>623</v>
      </c>
      <c r="H10960" s="3" t="s">
        <v>686</v>
      </c>
      <c r="I10960" s="3" t="s">
        <v>37722</v>
      </c>
      <c r="J10960" s="3">
        <v>23143594</v>
      </c>
    </row>
    <row r="10961" spans="1:10" s="6" customFormat="1" ht="15" customHeight="1" x14ac:dyDescent="0.3">
      <c r="A10961" s="3" t="s">
        <v>25</v>
      </c>
      <c r="B10961" s="3" t="s">
        <v>26</v>
      </c>
      <c r="C10961" s="3" t="s">
        <v>86</v>
      </c>
      <c r="D10961" s="3" t="s">
        <v>87</v>
      </c>
      <c r="E10961" s="4">
        <v>1</v>
      </c>
      <c r="F10961" s="4">
        <v>5</v>
      </c>
      <c r="G10961" s="3" t="s">
        <v>623</v>
      </c>
      <c r="H10961" s="3" t="s">
        <v>731</v>
      </c>
      <c r="I10961" s="3" t="s">
        <v>37722</v>
      </c>
      <c r="J10961" s="3">
        <v>21927905</v>
      </c>
    </row>
    <row r="10962" spans="1:10" s="6" customFormat="1" ht="15" customHeight="1" x14ac:dyDescent="0.3">
      <c r="A10962" s="3" t="s">
        <v>25</v>
      </c>
      <c r="B10962" s="3" t="s">
        <v>26</v>
      </c>
      <c r="C10962" s="3" t="s">
        <v>272</v>
      </c>
      <c r="D10962" s="3" t="s">
        <v>273</v>
      </c>
      <c r="E10962" s="4">
        <v>1</v>
      </c>
      <c r="F10962" s="4">
        <v>18</v>
      </c>
      <c r="G10962" s="3" t="s">
        <v>623</v>
      </c>
      <c r="H10962" s="3" t="s">
        <v>1009</v>
      </c>
      <c r="I10962" s="3" t="s">
        <v>37722</v>
      </c>
      <c r="J10962" s="3">
        <v>21929536</v>
      </c>
    </row>
    <row r="10963" spans="1:10" s="6" customFormat="1" ht="15" customHeight="1" x14ac:dyDescent="0.3">
      <c r="A10963" s="3" t="s">
        <v>25</v>
      </c>
      <c r="B10963" s="3" t="s">
        <v>26</v>
      </c>
      <c r="C10963" s="3" t="s">
        <v>86</v>
      </c>
      <c r="D10963" s="3" t="s">
        <v>87</v>
      </c>
      <c r="E10963" s="4">
        <v>1</v>
      </c>
      <c r="F10963" s="4">
        <v>5</v>
      </c>
      <c r="G10963" s="3" t="s">
        <v>623</v>
      </c>
      <c r="H10963" s="3" t="s">
        <v>731</v>
      </c>
      <c r="I10963" s="3" t="s">
        <v>37722</v>
      </c>
      <c r="J10963" s="3">
        <v>25424052</v>
      </c>
    </row>
    <row r="10964" spans="1:10" s="6" customFormat="1" ht="15" customHeight="1" x14ac:dyDescent="0.3">
      <c r="A10964" s="3" t="s">
        <v>25</v>
      </c>
      <c r="B10964" s="3" t="s">
        <v>26</v>
      </c>
      <c r="C10964" s="3" t="s">
        <v>86</v>
      </c>
      <c r="D10964" s="3" t="s">
        <v>87</v>
      </c>
      <c r="E10964" s="4">
        <v>1</v>
      </c>
      <c r="F10964" s="4">
        <v>5</v>
      </c>
      <c r="G10964" s="3" t="s">
        <v>623</v>
      </c>
      <c r="H10964" s="3" t="s">
        <v>731</v>
      </c>
      <c r="I10964" s="3" t="s">
        <v>37722</v>
      </c>
      <c r="J10964" s="3">
        <v>25124732</v>
      </c>
    </row>
    <row r="10965" spans="1:10" s="6" customFormat="1" ht="15" customHeight="1" x14ac:dyDescent="0.3">
      <c r="A10965" s="3" t="s">
        <v>25</v>
      </c>
      <c r="B10965" s="3" t="s">
        <v>26</v>
      </c>
      <c r="C10965" s="3" t="s">
        <v>272</v>
      </c>
      <c r="D10965" s="3" t="s">
        <v>273</v>
      </c>
      <c r="E10965" s="4">
        <v>1</v>
      </c>
      <c r="F10965" s="4">
        <v>18</v>
      </c>
      <c r="G10965" s="3" t="s">
        <v>623</v>
      </c>
      <c r="H10965" s="3" t="s">
        <v>1009</v>
      </c>
      <c r="I10965" s="3" t="s">
        <v>37722</v>
      </c>
      <c r="J10965" s="3">
        <v>25989336</v>
      </c>
    </row>
    <row r="10966" spans="1:10" s="6" customFormat="1" ht="15" customHeight="1" x14ac:dyDescent="0.3">
      <c r="A10966" s="3" t="s">
        <v>25</v>
      </c>
      <c r="B10966" s="3" t="s">
        <v>26</v>
      </c>
      <c r="C10966" s="3" t="s">
        <v>128</v>
      </c>
      <c r="D10966" s="3" t="s">
        <v>129</v>
      </c>
      <c r="E10966" s="4">
        <v>1</v>
      </c>
      <c r="F10966" s="4">
        <v>8</v>
      </c>
      <c r="G10966" s="3" t="s">
        <v>623</v>
      </c>
      <c r="H10966" s="3" t="s">
        <v>803</v>
      </c>
      <c r="I10966" s="3" t="s">
        <v>37722</v>
      </c>
      <c r="J10966" s="3">
        <v>25989336</v>
      </c>
    </row>
    <row r="10967" spans="1:10" s="6" customFormat="1" ht="15" customHeight="1" x14ac:dyDescent="0.3">
      <c r="A10967" s="3" t="s">
        <v>25</v>
      </c>
      <c r="B10967" s="3" t="s">
        <v>26</v>
      </c>
      <c r="C10967" s="3" t="s">
        <v>86</v>
      </c>
      <c r="D10967" s="3" t="s">
        <v>87</v>
      </c>
      <c r="E10967" s="4">
        <v>1</v>
      </c>
      <c r="F10967" s="4">
        <v>5</v>
      </c>
      <c r="G10967" s="3" t="s">
        <v>623</v>
      </c>
      <c r="H10967" s="3" t="s">
        <v>731</v>
      </c>
      <c r="I10967" s="3" t="s">
        <v>37722</v>
      </c>
      <c r="J10967" s="3">
        <v>25989336</v>
      </c>
    </row>
    <row r="10968" spans="1:10" s="6" customFormat="1" ht="15" customHeight="1" x14ac:dyDescent="0.3">
      <c r="A10968" s="3" t="s">
        <v>25</v>
      </c>
      <c r="B10968" s="3" t="s">
        <v>26</v>
      </c>
      <c r="C10968" s="3" t="s">
        <v>272</v>
      </c>
      <c r="D10968" s="3" t="s">
        <v>273</v>
      </c>
      <c r="E10968" s="4">
        <v>1</v>
      </c>
      <c r="F10968" s="4">
        <v>18</v>
      </c>
      <c r="G10968" s="3" t="s">
        <v>623</v>
      </c>
      <c r="H10968" s="3" t="s">
        <v>1009</v>
      </c>
      <c r="I10968" s="3" t="s">
        <v>37722</v>
      </c>
      <c r="J10968" s="3">
        <v>26569580</v>
      </c>
    </row>
    <row r="10969" spans="1:10" s="6" customFormat="1" ht="15" customHeight="1" x14ac:dyDescent="0.3">
      <c r="A10969" s="3" t="s">
        <v>25</v>
      </c>
      <c r="B10969" s="3" t="s">
        <v>26</v>
      </c>
      <c r="C10969" s="3" t="s">
        <v>128</v>
      </c>
      <c r="D10969" s="3" t="s">
        <v>129</v>
      </c>
      <c r="E10969" s="4">
        <v>1</v>
      </c>
      <c r="F10969" s="4">
        <v>8</v>
      </c>
      <c r="G10969" s="3" t="s">
        <v>623</v>
      </c>
      <c r="H10969" s="3" t="s">
        <v>803</v>
      </c>
      <c r="I10969" s="3" t="s">
        <v>37722</v>
      </c>
      <c r="J10969" s="3">
        <v>26569580</v>
      </c>
    </row>
    <row r="10970" spans="1:10" s="6" customFormat="1" ht="15" customHeight="1" x14ac:dyDescent="0.3">
      <c r="A10970" s="3" t="s">
        <v>25</v>
      </c>
      <c r="B10970" s="3" t="s">
        <v>26</v>
      </c>
      <c r="C10970" s="3" t="s">
        <v>86</v>
      </c>
      <c r="D10970" s="3" t="s">
        <v>87</v>
      </c>
      <c r="E10970" s="4">
        <v>1</v>
      </c>
      <c r="F10970" s="4">
        <v>5</v>
      </c>
      <c r="G10970" s="3" t="s">
        <v>623</v>
      </c>
      <c r="H10970" s="3" t="s">
        <v>731</v>
      </c>
      <c r="I10970" s="3" t="s">
        <v>37722</v>
      </c>
      <c r="J10970" s="3">
        <v>26569580</v>
      </c>
    </row>
    <row r="10971" spans="1:10" s="6" customFormat="1" ht="15" customHeight="1" x14ac:dyDescent="0.3">
      <c r="A10971" s="3" t="s">
        <v>25</v>
      </c>
      <c r="B10971" s="3" t="s">
        <v>26</v>
      </c>
      <c r="C10971" s="3" t="s">
        <v>86</v>
      </c>
      <c r="D10971" s="3" t="s">
        <v>87</v>
      </c>
      <c r="E10971" s="4">
        <v>1</v>
      </c>
      <c r="F10971" s="4">
        <v>5</v>
      </c>
      <c r="G10971" s="3" t="s">
        <v>623</v>
      </c>
      <c r="H10971" s="3" t="s">
        <v>731</v>
      </c>
      <c r="I10971" s="3" t="s">
        <v>37722</v>
      </c>
      <c r="J10971" s="3">
        <v>24749725</v>
      </c>
    </row>
    <row r="10972" spans="1:10" s="6" customFormat="1" ht="15" customHeight="1" x14ac:dyDescent="0.3">
      <c r="A10972" s="3" t="s">
        <v>25</v>
      </c>
      <c r="B10972" s="3" t="s">
        <v>26</v>
      </c>
      <c r="C10972" s="3" t="s">
        <v>272</v>
      </c>
      <c r="D10972" s="3" t="s">
        <v>273</v>
      </c>
      <c r="E10972" s="4">
        <v>1</v>
      </c>
      <c r="F10972" s="4">
        <v>18</v>
      </c>
      <c r="G10972" s="3" t="s">
        <v>623</v>
      </c>
      <c r="H10972" s="3" t="s">
        <v>1009</v>
      </c>
      <c r="I10972" s="3" t="s">
        <v>37722</v>
      </c>
      <c r="J10972" s="3">
        <v>26203641</v>
      </c>
    </row>
    <row r="10973" spans="1:10" s="6" customFormat="1" ht="15" customHeight="1" x14ac:dyDescent="0.3">
      <c r="A10973" s="3" t="s">
        <v>25</v>
      </c>
      <c r="B10973" s="3" t="s">
        <v>26</v>
      </c>
      <c r="C10973" s="3" t="s">
        <v>142</v>
      </c>
      <c r="D10973" s="3" t="s">
        <v>143</v>
      </c>
      <c r="E10973" s="4">
        <v>1</v>
      </c>
      <c r="F10973" s="4">
        <v>9</v>
      </c>
      <c r="G10973" s="3" t="s">
        <v>623</v>
      </c>
      <c r="H10973" s="3" t="s">
        <v>820</v>
      </c>
      <c r="I10973" s="3" t="s">
        <v>37722</v>
      </c>
      <c r="J10973" s="3">
        <v>26203641</v>
      </c>
    </row>
    <row r="10974" spans="1:10" s="6" customFormat="1" ht="15" customHeight="1" x14ac:dyDescent="0.3">
      <c r="A10974" s="3" t="s">
        <v>25</v>
      </c>
      <c r="B10974" s="3" t="s">
        <v>26</v>
      </c>
      <c r="C10974" s="3" t="s">
        <v>86</v>
      </c>
      <c r="D10974" s="3" t="s">
        <v>87</v>
      </c>
      <c r="E10974" s="4">
        <v>1</v>
      </c>
      <c r="F10974" s="4">
        <v>5</v>
      </c>
      <c r="G10974" s="3" t="s">
        <v>623</v>
      </c>
      <c r="H10974" s="3" t="s">
        <v>731</v>
      </c>
      <c r="I10974" s="3" t="s">
        <v>37722</v>
      </c>
      <c r="J10974" s="3">
        <v>26312870</v>
      </c>
    </row>
    <row r="10975" spans="1:10" s="6" customFormat="1" ht="15" customHeight="1" x14ac:dyDescent="0.3">
      <c r="A10975" s="3" t="s">
        <v>25</v>
      </c>
      <c r="B10975" s="3" t="s">
        <v>26</v>
      </c>
      <c r="C10975" s="3" t="s">
        <v>86</v>
      </c>
      <c r="D10975" s="3" t="s">
        <v>87</v>
      </c>
      <c r="E10975" s="4">
        <v>1</v>
      </c>
      <c r="F10975" s="4">
        <v>5</v>
      </c>
      <c r="G10975" s="3" t="s">
        <v>623</v>
      </c>
      <c r="H10975" s="3" t="s">
        <v>731</v>
      </c>
      <c r="I10975" s="3" t="s">
        <v>37722</v>
      </c>
      <c r="J10975" s="3">
        <v>26109489</v>
      </c>
    </row>
    <row r="10976" spans="1:10" s="6" customFormat="1" ht="15" customHeight="1" x14ac:dyDescent="0.3">
      <c r="A10976" s="3" t="s">
        <v>25</v>
      </c>
      <c r="B10976" s="3" t="s">
        <v>26</v>
      </c>
      <c r="C10976" s="3" t="s">
        <v>272</v>
      </c>
      <c r="D10976" s="3" t="s">
        <v>273</v>
      </c>
      <c r="E10976" s="4">
        <v>1</v>
      </c>
      <c r="F10976" s="4">
        <v>18</v>
      </c>
      <c r="G10976" s="3" t="s">
        <v>623</v>
      </c>
      <c r="H10976" s="3" t="s">
        <v>1009</v>
      </c>
      <c r="I10976" s="3" t="s">
        <v>37722</v>
      </c>
      <c r="J10976" s="3">
        <v>26053050</v>
      </c>
    </row>
    <row r="10977" spans="1:10" s="6" customFormat="1" ht="15" customHeight="1" x14ac:dyDescent="0.3">
      <c r="A10977" s="3" t="s">
        <v>25</v>
      </c>
      <c r="B10977" s="3" t="s">
        <v>26</v>
      </c>
      <c r="C10977" s="3" t="s">
        <v>128</v>
      </c>
      <c r="D10977" s="3" t="s">
        <v>129</v>
      </c>
      <c r="E10977" s="4">
        <v>1</v>
      </c>
      <c r="F10977" s="4">
        <v>8</v>
      </c>
      <c r="G10977" s="3" t="s">
        <v>623</v>
      </c>
      <c r="H10977" s="3" t="s">
        <v>803</v>
      </c>
      <c r="I10977" s="3" t="s">
        <v>37722</v>
      </c>
      <c r="J10977" s="3">
        <v>26053050</v>
      </c>
    </row>
    <row r="10978" spans="1:10" s="6" customFormat="1" ht="15" customHeight="1" x14ac:dyDescent="0.3">
      <c r="A10978" s="3" t="s">
        <v>219</v>
      </c>
      <c r="B10978" s="3" t="s">
        <v>220</v>
      </c>
      <c r="C10978" s="3" t="s">
        <v>25</v>
      </c>
      <c r="D10978" s="3" t="s">
        <v>26</v>
      </c>
      <c r="E10978" s="4">
        <v>14</v>
      </c>
      <c r="F10978" s="4">
        <v>1</v>
      </c>
      <c r="G10978" s="3" t="s">
        <v>977</v>
      </c>
      <c r="H10978" s="3" t="s">
        <v>623</v>
      </c>
      <c r="I10978" s="3" t="s">
        <v>37722</v>
      </c>
      <c r="J10978" s="3">
        <v>35791876</v>
      </c>
    </row>
    <row r="10979" spans="1:10" s="6" customFormat="1" ht="15" customHeight="1" x14ac:dyDescent="0.3">
      <c r="A10979" s="3" t="s">
        <v>219</v>
      </c>
      <c r="B10979" s="3" t="s">
        <v>220</v>
      </c>
      <c r="C10979" s="3" t="s">
        <v>86</v>
      </c>
      <c r="D10979" s="3" t="s">
        <v>87</v>
      </c>
      <c r="E10979" s="4">
        <v>14</v>
      </c>
      <c r="F10979" s="4">
        <v>5</v>
      </c>
      <c r="G10979" s="3" t="s">
        <v>977</v>
      </c>
      <c r="H10979" s="3" t="s">
        <v>731</v>
      </c>
      <c r="I10979" s="3" t="s">
        <v>37722</v>
      </c>
      <c r="J10979" s="3">
        <v>35791876</v>
      </c>
    </row>
    <row r="10980" spans="1:10" s="6" customFormat="1" ht="15" customHeight="1" x14ac:dyDescent="0.3">
      <c r="A10980" s="3" t="s">
        <v>219</v>
      </c>
      <c r="B10980" s="3" t="s">
        <v>220</v>
      </c>
      <c r="C10980" s="3" t="s">
        <v>128</v>
      </c>
      <c r="D10980" s="3" t="s">
        <v>129</v>
      </c>
      <c r="E10980" s="4">
        <v>14</v>
      </c>
      <c r="F10980" s="4">
        <v>8</v>
      </c>
      <c r="G10980" s="3" t="s">
        <v>977</v>
      </c>
      <c r="H10980" s="3" t="s">
        <v>803</v>
      </c>
      <c r="I10980" s="3" t="s">
        <v>37722</v>
      </c>
      <c r="J10980" s="3">
        <v>35791876</v>
      </c>
    </row>
    <row r="10981" spans="1:10" s="6" customFormat="1" ht="15" customHeight="1" x14ac:dyDescent="0.3">
      <c r="A10981" s="3" t="s">
        <v>25</v>
      </c>
      <c r="B10981" s="3" t="s">
        <v>26</v>
      </c>
      <c r="C10981" s="3" t="s">
        <v>204</v>
      </c>
      <c r="D10981" s="3" t="s">
        <v>205</v>
      </c>
      <c r="E10981" s="4">
        <v>1</v>
      </c>
      <c r="F10981" s="4">
        <v>13</v>
      </c>
      <c r="G10981" s="3" t="s">
        <v>623</v>
      </c>
      <c r="H10981" s="3" t="s">
        <v>956</v>
      </c>
      <c r="I10981" s="3" t="s">
        <v>37722</v>
      </c>
      <c r="J10981" s="3">
        <v>26203641</v>
      </c>
    </row>
    <row r="10982" spans="1:10" s="6" customFormat="1" ht="15" customHeight="1" x14ac:dyDescent="0.3">
      <c r="A10982" s="3" t="s">
        <v>25</v>
      </c>
      <c r="B10982" s="3" t="s">
        <v>26</v>
      </c>
      <c r="C10982" s="3" t="s">
        <v>448</v>
      </c>
      <c r="D10982" s="3" t="s">
        <v>449</v>
      </c>
      <c r="E10982" s="4">
        <v>1</v>
      </c>
      <c r="F10982" s="4">
        <v>32</v>
      </c>
      <c r="G10982" s="3" t="s">
        <v>623</v>
      </c>
      <c r="H10982" s="3" t="s">
        <v>1201</v>
      </c>
      <c r="I10982" s="3" t="s">
        <v>37722</v>
      </c>
      <c r="J10982" s="3">
        <v>15377357</v>
      </c>
    </row>
    <row r="10983" spans="1:10" s="6" customFormat="1" ht="15" customHeight="1" x14ac:dyDescent="0.3">
      <c r="A10983" s="3" t="s">
        <v>25</v>
      </c>
      <c r="B10983" s="3" t="s">
        <v>26</v>
      </c>
      <c r="C10983" s="3" t="s">
        <v>86</v>
      </c>
      <c r="D10983" s="3" t="s">
        <v>87</v>
      </c>
      <c r="E10983" s="4">
        <v>1</v>
      </c>
      <c r="F10983" s="4">
        <v>5</v>
      </c>
      <c r="G10983" s="3" t="s">
        <v>623</v>
      </c>
      <c r="H10983" s="3" t="s">
        <v>731</v>
      </c>
      <c r="I10983" s="3" t="s">
        <v>37722</v>
      </c>
      <c r="J10983" s="3">
        <v>24812289</v>
      </c>
    </row>
    <row r="10984" spans="1:10" s="6" customFormat="1" ht="15" customHeight="1" x14ac:dyDescent="0.3">
      <c r="A10984" s="3" t="s">
        <v>25</v>
      </c>
      <c r="B10984" s="3" t="s">
        <v>26</v>
      </c>
      <c r="C10984" s="3" t="s">
        <v>272</v>
      </c>
      <c r="D10984" s="3" t="s">
        <v>273</v>
      </c>
      <c r="E10984" s="4">
        <v>1</v>
      </c>
      <c r="F10984" s="4">
        <v>18</v>
      </c>
      <c r="G10984" s="3" t="s">
        <v>623</v>
      </c>
      <c r="H10984" s="3" t="s">
        <v>1009</v>
      </c>
      <c r="I10984" s="3" t="s">
        <v>37722</v>
      </c>
      <c r="J10984" s="3">
        <v>24791904</v>
      </c>
    </row>
    <row r="10985" spans="1:10" s="6" customFormat="1" ht="15" customHeight="1" x14ac:dyDescent="0.3">
      <c r="A10985" s="3" t="s">
        <v>25</v>
      </c>
      <c r="B10985" s="3" t="s">
        <v>26</v>
      </c>
      <c r="C10985" s="3" t="s">
        <v>219</v>
      </c>
      <c r="D10985" s="3" t="s">
        <v>220</v>
      </c>
      <c r="E10985" s="4">
        <v>1</v>
      </c>
      <c r="F10985" s="4">
        <v>14</v>
      </c>
      <c r="G10985" s="3" t="s">
        <v>623</v>
      </c>
      <c r="H10985" s="3" t="s">
        <v>977</v>
      </c>
      <c r="I10985" s="3" t="s">
        <v>37722</v>
      </c>
      <c r="J10985" s="3">
        <v>21929536</v>
      </c>
    </row>
    <row r="10986" spans="1:10" s="6" customFormat="1" ht="15" customHeight="1" x14ac:dyDescent="0.3">
      <c r="A10986" s="3" t="s">
        <v>25</v>
      </c>
      <c r="B10986" s="3" t="s">
        <v>26</v>
      </c>
      <c r="C10986" s="3" t="s">
        <v>86</v>
      </c>
      <c r="D10986" s="3" t="s">
        <v>87</v>
      </c>
      <c r="E10986" s="4">
        <v>1</v>
      </c>
      <c r="F10986" s="4">
        <v>5</v>
      </c>
      <c r="G10986" s="3" t="s">
        <v>623</v>
      </c>
      <c r="H10986" s="3" t="s">
        <v>731</v>
      </c>
      <c r="I10986" s="3" t="s">
        <v>37722</v>
      </c>
      <c r="J10986" s="3">
        <v>21929536</v>
      </c>
    </row>
    <row r="10987" spans="1:10" s="6" customFormat="1" ht="15" customHeight="1" x14ac:dyDescent="0.3">
      <c r="A10987" s="3" t="s">
        <v>25</v>
      </c>
      <c r="B10987" s="3" t="s">
        <v>26</v>
      </c>
      <c r="C10987" s="3" t="s">
        <v>86</v>
      </c>
      <c r="D10987" s="3" t="s">
        <v>87</v>
      </c>
      <c r="E10987" s="4">
        <v>1</v>
      </c>
      <c r="F10987" s="4">
        <v>5</v>
      </c>
      <c r="G10987" s="3" t="s">
        <v>623</v>
      </c>
      <c r="H10987" s="3" t="s">
        <v>731</v>
      </c>
      <c r="I10987" s="3" t="s">
        <v>37722</v>
      </c>
      <c r="J10987" s="3">
        <v>22050552</v>
      </c>
    </row>
    <row r="10988" spans="1:10" s="6" customFormat="1" ht="15" customHeight="1" x14ac:dyDescent="0.3">
      <c r="A10988" s="3" t="s">
        <v>25</v>
      </c>
      <c r="B10988" s="3" t="s">
        <v>26</v>
      </c>
      <c r="C10988" s="3" t="s">
        <v>272</v>
      </c>
      <c r="D10988" s="3" t="s">
        <v>273</v>
      </c>
      <c r="E10988" s="4">
        <v>1</v>
      </c>
      <c r="F10988" s="4">
        <v>18</v>
      </c>
      <c r="G10988" s="3" t="s">
        <v>623</v>
      </c>
      <c r="H10988" s="3" t="s">
        <v>1009</v>
      </c>
      <c r="I10988" s="3" t="s">
        <v>37722</v>
      </c>
      <c r="J10988" s="3">
        <v>22356636</v>
      </c>
    </row>
    <row r="10989" spans="1:10" s="6" customFormat="1" ht="15" customHeight="1" x14ac:dyDescent="0.3">
      <c r="A10989" s="3" t="s">
        <v>25</v>
      </c>
      <c r="B10989" s="3" t="s">
        <v>26</v>
      </c>
      <c r="C10989" s="3" t="s">
        <v>128</v>
      </c>
      <c r="D10989" s="3" t="s">
        <v>129</v>
      </c>
      <c r="E10989" s="4">
        <v>1</v>
      </c>
      <c r="F10989" s="4">
        <v>8</v>
      </c>
      <c r="G10989" s="3" t="s">
        <v>623</v>
      </c>
      <c r="H10989" s="3" t="s">
        <v>803</v>
      </c>
      <c r="I10989" s="3" t="s">
        <v>37722</v>
      </c>
      <c r="J10989" s="3">
        <v>22356636</v>
      </c>
    </row>
    <row r="10990" spans="1:10" s="6" customFormat="1" ht="15" customHeight="1" x14ac:dyDescent="0.3">
      <c r="A10990" s="3" t="s">
        <v>25</v>
      </c>
      <c r="B10990" s="3" t="s">
        <v>26</v>
      </c>
      <c r="C10990" s="3" t="s">
        <v>86</v>
      </c>
      <c r="D10990" s="3" t="s">
        <v>87</v>
      </c>
      <c r="E10990" s="4">
        <v>1</v>
      </c>
      <c r="F10990" s="4">
        <v>5</v>
      </c>
      <c r="G10990" s="3" t="s">
        <v>623</v>
      </c>
      <c r="H10990" s="3" t="s">
        <v>731</v>
      </c>
      <c r="I10990" s="3" t="s">
        <v>37722</v>
      </c>
      <c r="J10990" s="3">
        <v>22356636</v>
      </c>
    </row>
    <row r="10991" spans="1:10" s="6" customFormat="1" ht="15" customHeight="1" x14ac:dyDescent="0.3">
      <c r="A10991" s="3" t="s">
        <v>25</v>
      </c>
      <c r="B10991" s="3" t="s">
        <v>26</v>
      </c>
      <c r="C10991" s="3" t="s">
        <v>86</v>
      </c>
      <c r="D10991" s="3" t="s">
        <v>87</v>
      </c>
      <c r="E10991" s="4">
        <v>1</v>
      </c>
      <c r="F10991" s="4">
        <v>5</v>
      </c>
      <c r="G10991" s="3" t="s">
        <v>623</v>
      </c>
      <c r="H10991" s="3" t="s">
        <v>731</v>
      </c>
      <c r="I10991" s="3" t="s">
        <v>37722</v>
      </c>
      <c r="J10991" s="3">
        <v>23106574</v>
      </c>
    </row>
    <row r="10992" spans="1:10" s="6" customFormat="1" ht="15" customHeight="1" x14ac:dyDescent="0.3">
      <c r="A10992" s="3" t="s">
        <v>25</v>
      </c>
      <c r="B10992" s="3" t="s">
        <v>26</v>
      </c>
      <c r="C10992" s="3" t="s">
        <v>86</v>
      </c>
      <c r="D10992" s="3" t="s">
        <v>87</v>
      </c>
      <c r="E10992" s="4">
        <v>1</v>
      </c>
      <c r="F10992" s="4">
        <v>5</v>
      </c>
      <c r="G10992" s="3" t="s">
        <v>623</v>
      </c>
      <c r="H10992" s="3" t="s">
        <v>731</v>
      </c>
      <c r="I10992" s="3" t="s">
        <v>37722</v>
      </c>
      <c r="J10992" s="3">
        <v>23696368</v>
      </c>
    </row>
    <row r="10993" spans="1:10" s="6" customFormat="1" ht="15" customHeight="1" x14ac:dyDescent="0.3">
      <c r="A10993" s="3" t="s">
        <v>25</v>
      </c>
      <c r="B10993" s="3" t="s">
        <v>26</v>
      </c>
      <c r="C10993" s="3" t="s">
        <v>219</v>
      </c>
      <c r="D10993" s="3" t="s">
        <v>220</v>
      </c>
      <c r="E10993" s="4">
        <v>1</v>
      </c>
      <c r="F10993" s="4">
        <v>14</v>
      </c>
      <c r="G10993" s="3" t="s">
        <v>623</v>
      </c>
      <c r="H10993" s="3" t="s">
        <v>977</v>
      </c>
      <c r="I10993" s="3" t="s">
        <v>37722</v>
      </c>
      <c r="J10993" s="3">
        <v>24791904</v>
      </c>
    </row>
    <row r="10994" spans="1:10" s="6" customFormat="1" ht="15" customHeight="1" x14ac:dyDescent="0.3">
      <c r="A10994" s="3" t="s">
        <v>25</v>
      </c>
      <c r="B10994" s="3" t="s">
        <v>26</v>
      </c>
      <c r="C10994" s="3" t="s">
        <v>86</v>
      </c>
      <c r="D10994" s="3" t="s">
        <v>87</v>
      </c>
      <c r="E10994" s="4">
        <v>1</v>
      </c>
      <c r="F10994" s="4">
        <v>5</v>
      </c>
      <c r="G10994" s="3" t="s">
        <v>623</v>
      </c>
      <c r="H10994" s="3" t="s">
        <v>731</v>
      </c>
      <c r="I10994" s="3" t="s">
        <v>37722</v>
      </c>
      <c r="J10994" s="3">
        <v>22816532</v>
      </c>
    </row>
    <row r="10995" spans="1:10" s="6" customFormat="1" ht="15" customHeight="1" x14ac:dyDescent="0.3">
      <c r="A10995" s="3" t="s">
        <v>25</v>
      </c>
      <c r="B10995" s="3" t="s">
        <v>26</v>
      </c>
      <c r="C10995" s="3" t="s">
        <v>260</v>
      </c>
      <c r="D10995" s="3" t="s">
        <v>261</v>
      </c>
      <c r="E10995" s="4">
        <v>1</v>
      </c>
      <c r="F10995" s="4">
        <v>17</v>
      </c>
      <c r="G10995" s="3" t="s">
        <v>623</v>
      </c>
      <c r="H10995" s="3" t="s">
        <v>1005</v>
      </c>
      <c r="I10995" s="3" t="s">
        <v>37722</v>
      </c>
      <c r="J10995" s="3">
        <v>23303454</v>
      </c>
    </row>
    <row r="10996" spans="1:10" s="6" customFormat="1" ht="15" customHeight="1" x14ac:dyDescent="0.3">
      <c r="A10996" s="3" t="s">
        <v>25</v>
      </c>
      <c r="B10996" s="3" t="s">
        <v>26</v>
      </c>
      <c r="C10996" s="3" t="s">
        <v>219</v>
      </c>
      <c r="D10996" s="3" t="s">
        <v>220</v>
      </c>
      <c r="E10996" s="4">
        <v>1</v>
      </c>
      <c r="F10996" s="4">
        <v>14</v>
      </c>
      <c r="G10996" s="3" t="s">
        <v>623</v>
      </c>
      <c r="H10996" s="3" t="s">
        <v>977</v>
      </c>
      <c r="I10996" s="3" t="s">
        <v>37722</v>
      </c>
      <c r="J10996" s="3">
        <v>23303454</v>
      </c>
    </row>
    <row r="10997" spans="1:10" s="6" customFormat="1" ht="15" customHeight="1" x14ac:dyDescent="0.3">
      <c r="A10997" s="3" t="s">
        <v>25</v>
      </c>
      <c r="B10997" s="3" t="s">
        <v>26</v>
      </c>
      <c r="C10997" s="3" t="s">
        <v>86</v>
      </c>
      <c r="D10997" s="3" t="s">
        <v>87</v>
      </c>
      <c r="E10997" s="4">
        <v>1</v>
      </c>
      <c r="F10997" s="4">
        <v>5</v>
      </c>
      <c r="G10997" s="3" t="s">
        <v>623</v>
      </c>
      <c r="H10997" s="3" t="s">
        <v>731</v>
      </c>
      <c r="I10997" s="3" t="s">
        <v>37722</v>
      </c>
      <c r="J10997" s="3">
        <v>22812533</v>
      </c>
    </row>
    <row r="10998" spans="1:10" s="6" customFormat="1" ht="15" customHeight="1" x14ac:dyDescent="0.3">
      <c r="A10998" s="3" t="s">
        <v>25</v>
      </c>
      <c r="B10998" s="3" t="s">
        <v>26</v>
      </c>
      <c r="C10998" s="3" t="s">
        <v>86</v>
      </c>
      <c r="D10998" s="3" t="s">
        <v>87</v>
      </c>
      <c r="E10998" s="4">
        <v>1</v>
      </c>
      <c r="F10998" s="4">
        <v>5</v>
      </c>
      <c r="G10998" s="3" t="s">
        <v>623</v>
      </c>
      <c r="H10998" s="3" t="s">
        <v>731</v>
      </c>
      <c r="I10998" s="3" t="s">
        <v>37722</v>
      </c>
      <c r="J10998" s="3">
        <v>23946436</v>
      </c>
    </row>
    <row r="10999" spans="1:10" s="6" customFormat="1" ht="15" customHeight="1" x14ac:dyDescent="0.3">
      <c r="A10999" s="3" t="s">
        <v>25</v>
      </c>
      <c r="B10999" s="3" t="s">
        <v>26</v>
      </c>
      <c r="C10999" s="3" t="s">
        <v>554</v>
      </c>
      <c r="D10999" s="3" t="s">
        <v>555</v>
      </c>
      <c r="E10999" s="4">
        <v>1</v>
      </c>
      <c r="F10999" s="4">
        <v>41</v>
      </c>
      <c r="G10999" s="3" t="s">
        <v>623</v>
      </c>
      <c r="H10999" s="3" t="s">
        <v>1296</v>
      </c>
      <c r="I10999" s="3" t="s">
        <v>37722</v>
      </c>
      <c r="J10999" s="3">
        <v>24509254</v>
      </c>
    </row>
    <row r="11000" spans="1:10" s="6" customFormat="1" ht="15" customHeight="1" x14ac:dyDescent="0.3">
      <c r="A11000" s="3" t="s">
        <v>25</v>
      </c>
      <c r="B11000" s="3" t="s">
        <v>26</v>
      </c>
      <c r="C11000" s="3" t="s">
        <v>86</v>
      </c>
      <c r="D11000" s="3" t="s">
        <v>87</v>
      </c>
      <c r="E11000" s="4">
        <v>1</v>
      </c>
      <c r="F11000" s="4">
        <v>5</v>
      </c>
      <c r="G11000" s="3" t="s">
        <v>623</v>
      </c>
      <c r="H11000" s="3" t="s">
        <v>731</v>
      </c>
      <c r="I11000" s="3" t="s">
        <v>37722</v>
      </c>
      <c r="J11000" s="3">
        <v>23909440</v>
      </c>
    </row>
    <row r="11001" spans="1:10" s="6" customFormat="1" ht="15" customHeight="1" x14ac:dyDescent="0.3">
      <c r="A11001" s="3" t="s">
        <v>25</v>
      </c>
      <c r="B11001" s="3" t="s">
        <v>26</v>
      </c>
      <c r="C11001" s="3" t="s">
        <v>204</v>
      </c>
      <c r="D11001" s="3" t="s">
        <v>205</v>
      </c>
      <c r="E11001" s="4">
        <v>1</v>
      </c>
      <c r="F11001" s="4">
        <v>13</v>
      </c>
      <c r="G11001" s="3" t="s">
        <v>623</v>
      </c>
      <c r="H11001" s="3" t="s">
        <v>956</v>
      </c>
      <c r="I11001" s="3" t="s">
        <v>37722</v>
      </c>
      <c r="J11001" s="3">
        <v>24341474</v>
      </c>
    </row>
    <row r="11002" spans="1:10" s="6" customFormat="1" ht="15" customHeight="1" x14ac:dyDescent="0.3">
      <c r="A11002" s="3" t="s">
        <v>25</v>
      </c>
      <c r="B11002" s="3" t="s">
        <v>26</v>
      </c>
      <c r="C11002" s="3" t="s">
        <v>86</v>
      </c>
      <c r="D11002" s="3" t="s">
        <v>87</v>
      </c>
      <c r="E11002" s="4">
        <v>1</v>
      </c>
      <c r="F11002" s="4">
        <v>5</v>
      </c>
      <c r="G11002" s="3" t="s">
        <v>623</v>
      </c>
      <c r="H11002" s="3" t="s">
        <v>731</v>
      </c>
      <c r="I11002" s="3" t="s">
        <v>37722</v>
      </c>
      <c r="J11002" s="3">
        <v>24217014</v>
      </c>
    </row>
    <row r="11003" spans="1:10" s="6" customFormat="1" ht="15" customHeight="1" x14ac:dyDescent="0.3">
      <c r="A11003" s="3" t="s">
        <v>25</v>
      </c>
      <c r="B11003" s="3" t="s">
        <v>26</v>
      </c>
      <c r="C11003" s="3" t="s">
        <v>272</v>
      </c>
      <c r="D11003" s="3" t="s">
        <v>273</v>
      </c>
      <c r="E11003" s="4">
        <v>1</v>
      </c>
      <c r="F11003" s="4">
        <v>18</v>
      </c>
      <c r="G11003" s="3" t="s">
        <v>623</v>
      </c>
      <c r="H11003" s="3" t="s">
        <v>1009</v>
      </c>
      <c r="I11003" s="3" t="s">
        <v>37722</v>
      </c>
      <c r="J11003" s="3">
        <v>23303454</v>
      </c>
    </row>
    <row r="11004" spans="1:10" s="6" customFormat="1" ht="15" customHeight="1" x14ac:dyDescent="0.3">
      <c r="A11004" s="3" t="s">
        <v>219</v>
      </c>
      <c r="B11004" s="3" t="s">
        <v>220</v>
      </c>
      <c r="C11004" s="3" t="s">
        <v>272</v>
      </c>
      <c r="D11004" s="3" t="s">
        <v>273</v>
      </c>
      <c r="E11004" s="4">
        <v>14</v>
      </c>
      <c r="F11004" s="4">
        <v>18</v>
      </c>
      <c r="G11004" s="3" t="s">
        <v>977</v>
      </c>
      <c r="H11004" s="3" t="s">
        <v>1009</v>
      </c>
      <c r="I11004" s="3" t="s">
        <v>37722</v>
      </c>
      <c r="J11004" s="3">
        <v>35791876</v>
      </c>
    </row>
    <row r="11005" spans="1:10" s="6" customFormat="1" ht="15" customHeight="1" x14ac:dyDescent="0.3">
      <c r="A11005" s="3" t="s">
        <v>25</v>
      </c>
      <c r="B11005" s="3" t="s">
        <v>26</v>
      </c>
      <c r="C11005" s="3" t="s">
        <v>448</v>
      </c>
      <c r="D11005" s="3" t="s">
        <v>449</v>
      </c>
      <c r="E11005" s="4">
        <v>1</v>
      </c>
      <c r="F11005" s="4">
        <v>32</v>
      </c>
      <c r="G11005" s="3" t="s">
        <v>623</v>
      </c>
      <c r="H11005" s="3" t="s">
        <v>1201</v>
      </c>
      <c r="I11005" s="3" t="s">
        <v>37722</v>
      </c>
      <c r="J11005" s="3">
        <v>15533595</v>
      </c>
    </row>
    <row r="11006" spans="1:10" s="6" customFormat="1" ht="15" customHeight="1" x14ac:dyDescent="0.3">
      <c r="A11006" s="3" t="s">
        <v>25</v>
      </c>
      <c r="B11006" s="3" t="s">
        <v>26</v>
      </c>
      <c r="C11006" s="3" t="s">
        <v>219</v>
      </c>
      <c r="D11006" s="3" t="s">
        <v>220</v>
      </c>
      <c r="E11006" s="4">
        <v>1</v>
      </c>
      <c r="F11006" s="4">
        <v>14</v>
      </c>
      <c r="G11006" s="3" t="s">
        <v>623</v>
      </c>
      <c r="H11006" s="3" t="s">
        <v>977</v>
      </c>
      <c r="I11006" s="3" t="s">
        <v>37722</v>
      </c>
      <c r="J11006" s="3">
        <v>12810506</v>
      </c>
    </row>
    <row r="11007" spans="1:10" s="6" customFormat="1" ht="15" customHeight="1" x14ac:dyDescent="0.3">
      <c r="A11007" s="3" t="s">
        <v>272</v>
      </c>
      <c r="B11007" s="3" t="s">
        <v>273</v>
      </c>
      <c r="C11007" s="3" t="s">
        <v>142</v>
      </c>
      <c r="D11007" s="3" t="s">
        <v>143</v>
      </c>
      <c r="E11007" s="4">
        <v>18</v>
      </c>
      <c r="F11007" s="4">
        <v>9</v>
      </c>
      <c r="G11007" s="3" t="s">
        <v>1009</v>
      </c>
      <c r="H11007" s="3" t="s">
        <v>820</v>
      </c>
      <c r="I11007" s="3" t="s">
        <v>37722</v>
      </c>
      <c r="J11007" s="3">
        <v>32348554</v>
      </c>
    </row>
    <row r="11008" spans="1:10" s="6" customFormat="1" ht="15" customHeight="1" x14ac:dyDescent="0.3">
      <c r="A11008" s="3" t="s">
        <v>272</v>
      </c>
      <c r="B11008" s="3" t="s">
        <v>273</v>
      </c>
      <c r="C11008" s="3" t="s">
        <v>86</v>
      </c>
      <c r="D11008" s="3" t="s">
        <v>87</v>
      </c>
      <c r="E11008" s="4">
        <v>18</v>
      </c>
      <c r="F11008" s="4">
        <v>5</v>
      </c>
      <c r="G11008" s="3" t="s">
        <v>1009</v>
      </c>
      <c r="H11008" s="3" t="s">
        <v>731</v>
      </c>
      <c r="I11008" s="3" t="s">
        <v>37722</v>
      </c>
      <c r="J11008" s="3">
        <v>32348554</v>
      </c>
    </row>
    <row r="11009" spans="1:10" s="6" customFormat="1" ht="15" customHeight="1" x14ac:dyDescent="0.3">
      <c r="A11009" s="3" t="s">
        <v>272</v>
      </c>
      <c r="B11009" s="3" t="s">
        <v>273</v>
      </c>
      <c r="C11009" s="3" t="s">
        <v>57</v>
      </c>
      <c r="D11009" s="3" t="s">
        <v>58</v>
      </c>
      <c r="E11009" s="4">
        <v>18</v>
      </c>
      <c r="F11009" s="4">
        <v>3</v>
      </c>
      <c r="G11009" s="3" t="s">
        <v>1009</v>
      </c>
      <c r="H11009" s="3" t="s">
        <v>705</v>
      </c>
      <c r="I11009" s="3" t="s">
        <v>37722</v>
      </c>
      <c r="J11009" s="3">
        <v>32348554</v>
      </c>
    </row>
    <row r="11010" spans="1:10" s="6" customFormat="1" ht="15" customHeight="1" x14ac:dyDescent="0.3">
      <c r="A11010" s="3" t="s">
        <v>272</v>
      </c>
      <c r="B11010" s="3" t="s">
        <v>273</v>
      </c>
      <c r="C11010" s="3" t="s">
        <v>366</v>
      </c>
      <c r="D11010" s="3" t="s">
        <v>367</v>
      </c>
      <c r="E11010" s="4">
        <v>18</v>
      </c>
      <c r="F11010" s="4">
        <v>25</v>
      </c>
      <c r="G11010" s="3" t="s">
        <v>1009</v>
      </c>
      <c r="H11010" s="3" t="s">
        <v>1110</v>
      </c>
      <c r="I11010" s="3" t="s">
        <v>37722</v>
      </c>
      <c r="J11010" s="3">
        <v>32124442</v>
      </c>
    </row>
    <row r="11011" spans="1:10" s="6" customFormat="1" ht="15" customHeight="1" x14ac:dyDescent="0.3">
      <c r="A11011" s="3" t="s">
        <v>272</v>
      </c>
      <c r="B11011" s="3" t="s">
        <v>273</v>
      </c>
      <c r="C11011" s="3" t="s">
        <v>128</v>
      </c>
      <c r="D11011" s="3" t="s">
        <v>129</v>
      </c>
      <c r="E11011" s="4">
        <v>18</v>
      </c>
      <c r="F11011" s="4">
        <v>8</v>
      </c>
      <c r="G11011" s="3" t="s">
        <v>1009</v>
      </c>
      <c r="H11011" s="3" t="s">
        <v>803</v>
      </c>
      <c r="I11011" s="3" t="s">
        <v>37722</v>
      </c>
      <c r="J11011" s="3">
        <v>32124442</v>
      </c>
    </row>
    <row r="11012" spans="1:10" s="6" customFormat="1" ht="15" customHeight="1" x14ac:dyDescent="0.3">
      <c r="A11012" s="3" t="s">
        <v>272</v>
      </c>
      <c r="B11012" s="3" t="s">
        <v>273</v>
      </c>
      <c r="C11012" s="3" t="s">
        <v>86</v>
      </c>
      <c r="D11012" s="3" t="s">
        <v>87</v>
      </c>
      <c r="E11012" s="4">
        <v>18</v>
      </c>
      <c r="F11012" s="4">
        <v>5</v>
      </c>
      <c r="G11012" s="3" t="s">
        <v>1009</v>
      </c>
      <c r="H11012" s="3" t="s">
        <v>731</v>
      </c>
      <c r="I11012" s="3" t="s">
        <v>37722</v>
      </c>
      <c r="J11012" s="3">
        <v>32124442</v>
      </c>
    </row>
    <row r="11013" spans="1:10" s="6" customFormat="1" ht="15" customHeight="1" x14ac:dyDescent="0.3">
      <c r="A11013" s="3" t="s">
        <v>272</v>
      </c>
      <c r="B11013" s="3" t="s">
        <v>273</v>
      </c>
      <c r="C11013" s="3" t="s">
        <v>260</v>
      </c>
      <c r="D11013" s="3" t="s">
        <v>261</v>
      </c>
      <c r="E11013" s="4">
        <v>18</v>
      </c>
      <c r="F11013" s="4">
        <v>17</v>
      </c>
      <c r="G11013" s="3" t="s">
        <v>1009</v>
      </c>
      <c r="H11013" s="3" t="s">
        <v>1005</v>
      </c>
      <c r="I11013" s="3" t="s">
        <v>37722</v>
      </c>
      <c r="J11013" s="3">
        <v>31420862</v>
      </c>
    </row>
    <row r="11014" spans="1:10" s="6" customFormat="1" ht="15" customHeight="1" x14ac:dyDescent="0.3">
      <c r="A11014" s="3" t="s">
        <v>272</v>
      </c>
      <c r="B11014" s="3" t="s">
        <v>273</v>
      </c>
      <c r="C11014" s="3" t="s">
        <v>86</v>
      </c>
      <c r="D11014" s="3" t="s">
        <v>87</v>
      </c>
      <c r="E11014" s="4">
        <v>18</v>
      </c>
      <c r="F11014" s="4">
        <v>5</v>
      </c>
      <c r="G11014" s="3" t="s">
        <v>1009</v>
      </c>
      <c r="H11014" s="3" t="s">
        <v>731</v>
      </c>
      <c r="I11014" s="3" t="s">
        <v>37722</v>
      </c>
      <c r="J11014" s="3">
        <v>31997406</v>
      </c>
    </row>
    <row r="11015" spans="1:10" s="6" customFormat="1" ht="15" customHeight="1" x14ac:dyDescent="0.3">
      <c r="A11015" s="3" t="s">
        <v>272</v>
      </c>
      <c r="B11015" s="3" t="s">
        <v>273</v>
      </c>
      <c r="C11015" s="3" t="s">
        <v>128</v>
      </c>
      <c r="D11015" s="3" t="s">
        <v>129</v>
      </c>
      <c r="E11015" s="4">
        <v>18</v>
      </c>
      <c r="F11015" s="4">
        <v>8</v>
      </c>
      <c r="G11015" s="3" t="s">
        <v>1009</v>
      </c>
      <c r="H11015" s="3" t="s">
        <v>803</v>
      </c>
      <c r="I11015" s="3" t="s">
        <v>37722</v>
      </c>
      <c r="J11015" s="3">
        <v>31995663</v>
      </c>
    </row>
    <row r="11016" spans="1:10" s="6" customFormat="1" ht="15" customHeight="1" x14ac:dyDescent="0.3">
      <c r="A11016" s="3" t="s">
        <v>272</v>
      </c>
      <c r="B11016" s="3" t="s">
        <v>273</v>
      </c>
      <c r="C11016" s="3" t="s">
        <v>86</v>
      </c>
      <c r="D11016" s="3" t="s">
        <v>87</v>
      </c>
      <c r="E11016" s="4">
        <v>18</v>
      </c>
      <c r="F11016" s="4">
        <v>5</v>
      </c>
      <c r="G11016" s="3" t="s">
        <v>1009</v>
      </c>
      <c r="H11016" s="3" t="s">
        <v>731</v>
      </c>
      <c r="I11016" s="3" t="s">
        <v>37722</v>
      </c>
      <c r="J11016" s="3">
        <v>31995663</v>
      </c>
    </row>
    <row r="11017" spans="1:10" s="6" customFormat="1" ht="15" customHeight="1" x14ac:dyDescent="0.3">
      <c r="A11017" s="3" t="s">
        <v>272</v>
      </c>
      <c r="B11017" s="3" t="s">
        <v>273</v>
      </c>
      <c r="C11017" s="3" t="s">
        <v>25</v>
      </c>
      <c r="D11017" s="3" t="s">
        <v>26</v>
      </c>
      <c r="E11017" s="4">
        <v>18</v>
      </c>
      <c r="F11017" s="4">
        <v>1</v>
      </c>
      <c r="G11017" s="3" t="s">
        <v>1009</v>
      </c>
      <c r="H11017" s="3" t="s">
        <v>623</v>
      </c>
      <c r="I11017" s="3" t="s">
        <v>37722</v>
      </c>
      <c r="J11017" s="3">
        <v>31995663</v>
      </c>
    </row>
    <row r="11018" spans="1:10" s="6" customFormat="1" ht="15" customHeight="1" x14ac:dyDescent="0.3">
      <c r="A11018" s="3" t="s">
        <v>272</v>
      </c>
      <c r="B11018" s="3" t="s">
        <v>273</v>
      </c>
      <c r="C11018" s="3" t="s">
        <v>128</v>
      </c>
      <c r="D11018" s="3" t="s">
        <v>129</v>
      </c>
      <c r="E11018" s="4">
        <v>18</v>
      </c>
      <c r="F11018" s="4">
        <v>8</v>
      </c>
      <c r="G11018" s="3" t="s">
        <v>1009</v>
      </c>
      <c r="H11018" s="3" t="s">
        <v>803</v>
      </c>
      <c r="I11018" s="3" t="s">
        <v>37722</v>
      </c>
      <c r="J11018" s="3">
        <v>31286471</v>
      </c>
    </row>
    <row r="11019" spans="1:10" s="6" customFormat="1" ht="15" customHeight="1" x14ac:dyDescent="0.3">
      <c r="A11019" s="3" t="s">
        <v>272</v>
      </c>
      <c r="B11019" s="3" t="s">
        <v>273</v>
      </c>
      <c r="C11019" s="3" t="s">
        <v>86</v>
      </c>
      <c r="D11019" s="3" t="s">
        <v>87</v>
      </c>
      <c r="E11019" s="4">
        <v>18</v>
      </c>
      <c r="F11019" s="4">
        <v>5</v>
      </c>
      <c r="G11019" s="3" t="s">
        <v>1009</v>
      </c>
      <c r="H11019" s="3" t="s">
        <v>731</v>
      </c>
      <c r="I11019" s="3" t="s">
        <v>37722</v>
      </c>
      <c r="J11019" s="3">
        <v>31286471</v>
      </c>
    </row>
    <row r="11020" spans="1:10" s="6" customFormat="1" ht="15" customHeight="1" x14ac:dyDescent="0.3">
      <c r="A11020" s="3" t="s">
        <v>272</v>
      </c>
      <c r="B11020" s="3" t="s">
        <v>273</v>
      </c>
      <c r="C11020" s="3" t="s">
        <v>128</v>
      </c>
      <c r="D11020" s="3" t="s">
        <v>129</v>
      </c>
      <c r="E11020" s="4">
        <v>18</v>
      </c>
      <c r="F11020" s="4">
        <v>8</v>
      </c>
      <c r="G11020" s="3" t="s">
        <v>1009</v>
      </c>
      <c r="H11020" s="3" t="s">
        <v>803</v>
      </c>
      <c r="I11020" s="3" t="s">
        <v>37722</v>
      </c>
      <c r="J11020" s="3">
        <v>32283057</v>
      </c>
    </row>
    <row r="11021" spans="1:10" s="6" customFormat="1" ht="15" customHeight="1" x14ac:dyDescent="0.3">
      <c r="A11021" s="3" t="s">
        <v>272</v>
      </c>
      <c r="B11021" s="3" t="s">
        <v>273</v>
      </c>
      <c r="C11021" s="3" t="s">
        <v>86</v>
      </c>
      <c r="D11021" s="3" t="s">
        <v>87</v>
      </c>
      <c r="E11021" s="4">
        <v>18</v>
      </c>
      <c r="F11021" s="4">
        <v>5</v>
      </c>
      <c r="G11021" s="3" t="s">
        <v>1009</v>
      </c>
      <c r="H11021" s="3" t="s">
        <v>731</v>
      </c>
      <c r="I11021" s="3" t="s">
        <v>37722</v>
      </c>
      <c r="J11021" s="3">
        <v>32283057</v>
      </c>
    </row>
    <row r="11022" spans="1:10" s="6" customFormat="1" ht="15" customHeight="1" x14ac:dyDescent="0.3">
      <c r="A11022" s="3" t="s">
        <v>272</v>
      </c>
      <c r="B11022" s="3" t="s">
        <v>273</v>
      </c>
      <c r="C11022" s="3" t="s">
        <v>25</v>
      </c>
      <c r="D11022" s="3" t="s">
        <v>26</v>
      </c>
      <c r="E11022" s="4">
        <v>18</v>
      </c>
      <c r="F11022" s="4">
        <v>1</v>
      </c>
      <c r="G11022" s="3" t="s">
        <v>1009</v>
      </c>
      <c r="H11022" s="3" t="s">
        <v>623</v>
      </c>
      <c r="I11022" s="3" t="s">
        <v>37722</v>
      </c>
      <c r="J11022" s="3">
        <v>32283057</v>
      </c>
    </row>
    <row r="11023" spans="1:10" s="6" customFormat="1" ht="15" customHeight="1" x14ac:dyDescent="0.3">
      <c r="A11023" s="3" t="s">
        <v>272</v>
      </c>
      <c r="B11023" s="3" t="s">
        <v>273</v>
      </c>
      <c r="C11023" s="3" t="s">
        <v>260</v>
      </c>
      <c r="D11023" s="3" t="s">
        <v>261</v>
      </c>
      <c r="E11023" s="4">
        <v>18</v>
      </c>
      <c r="F11023" s="4">
        <v>17</v>
      </c>
      <c r="G11023" s="3" t="s">
        <v>1009</v>
      </c>
      <c r="H11023" s="3" t="s">
        <v>1005</v>
      </c>
      <c r="I11023" s="3" t="s">
        <v>37722</v>
      </c>
      <c r="J11023" s="3">
        <v>32936291</v>
      </c>
    </row>
    <row r="11024" spans="1:10" s="6" customFormat="1" ht="15" customHeight="1" x14ac:dyDescent="0.3">
      <c r="A11024" s="3" t="s">
        <v>272</v>
      </c>
      <c r="B11024" s="3" t="s">
        <v>273</v>
      </c>
      <c r="C11024" s="3" t="s">
        <v>260</v>
      </c>
      <c r="D11024" s="3" t="s">
        <v>261</v>
      </c>
      <c r="E11024" s="4">
        <v>18</v>
      </c>
      <c r="F11024" s="4">
        <v>17</v>
      </c>
      <c r="G11024" s="3" t="s">
        <v>1009</v>
      </c>
      <c r="H11024" s="3" t="s">
        <v>1005</v>
      </c>
      <c r="I11024" s="3" t="s">
        <v>37722</v>
      </c>
      <c r="J11024" s="3">
        <v>31290949</v>
      </c>
    </row>
    <row r="11025" spans="1:10" s="6" customFormat="1" ht="15" customHeight="1" x14ac:dyDescent="0.3">
      <c r="A11025" s="3" t="s">
        <v>272</v>
      </c>
      <c r="B11025" s="3" t="s">
        <v>273</v>
      </c>
      <c r="C11025" s="3" t="s">
        <v>260</v>
      </c>
      <c r="D11025" s="3" t="s">
        <v>261</v>
      </c>
      <c r="E11025" s="4">
        <v>18</v>
      </c>
      <c r="F11025" s="4">
        <v>17</v>
      </c>
      <c r="G11025" s="3" t="s">
        <v>1009</v>
      </c>
      <c r="H11025" s="3" t="s">
        <v>1005</v>
      </c>
      <c r="I11025" s="3" t="s">
        <v>37722</v>
      </c>
      <c r="J11025" s="3">
        <v>31017658</v>
      </c>
    </row>
    <row r="11026" spans="1:10" s="6" customFormat="1" ht="15" customHeight="1" x14ac:dyDescent="0.3">
      <c r="A11026" s="3" t="s">
        <v>272</v>
      </c>
      <c r="B11026" s="3" t="s">
        <v>273</v>
      </c>
      <c r="C11026" s="3" t="s">
        <v>545</v>
      </c>
      <c r="D11026" s="3" t="s">
        <v>546</v>
      </c>
      <c r="E11026" s="4">
        <v>18</v>
      </c>
      <c r="F11026" s="4">
        <v>40</v>
      </c>
      <c r="G11026" s="3" t="s">
        <v>1009</v>
      </c>
      <c r="H11026" s="3" t="s">
        <v>1276</v>
      </c>
      <c r="I11026" s="3" t="s">
        <v>37722</v>
      </c>
      <c r="J11026" s="3">
        <v>31017658</v>
      </c>
    </row>
    <row r="11027" spans="1:10" s="6" customFormat="1" ht="15" customHeight="1" x14ac:dyDescent="0.3">
      <c r="A11027" s="3" t="s">
        <v>272</v>
      </c>
      <c r="B11027" s="3" t="s">
        <v>273</v>
      </c>
      <c r="C11027" s="3" t="s">
        <v>57</v>
      </c>
      <c r="D11027" s="3" t="s">
        <v>58</v>
      </c>
      <c r="E11027" s="4">
        <v>18</v>
      </c>
      <c r="F11027" s="4">
        <v>3</v>
      </c>
      <c r="G11027" s="3" t="s">
        <v>1009</v>
      </c>
      <c r="H11027" s="3" t="s">
        <v>705</v>
      </c>
      <c r="I11027" s="3" t="s">
        <v>37722</v>
      </c>
      <c r="J11027" s="3">
        <v>30850646</v>
      </c>
    </row>
    <row r="11028" spans="1:10" s="6" customFormat="1" ht="15" customHeight="1" x14ac:dyDescent="0.3">
      <c r="A11028" s="3" t="s">
        <v>272</v>
      </c>
      <c r="B11028" s="3" t="s">
        <v>273</v>
      </c>
      <c r="C11028" s="3" t="s">
        <v>86</v>
      </c>
      <c r="D11028" s="3" t="s">
        <v>87</v>
      </c>
      <c r="E11028" s="4">
        <v>18</v>
      </c>
      <c r="F11028" s="4">
        <v>5</v>
      </c>
      <c r="G11028" s="3" t="s">
        <v>1009</v>
      </c>
      <c r="H11028" s="3" t="s">
        <v>731</v>
      </c>
      <c r="I11028" s="3" t="s">
        <v>37722</v>
      </c>
      <c r="J11028" s="3">
        <v>30822358</v>
      </c>
    </row>
    <row r="11029" spans="1:10" s="6" customFormat="1" ht="15" customHeight="1" x14ac:dyDescent="0.3">
      <c r="A11029" s="3" t="s">
        <v>272</v>
      </c>
      <c r="B11029" s="3" t="s">
        <v>273</v>
      </c>
      <c r="C11029" s="3" t="s">
        <v>25</v>
      </c>
      <c r="D11029" s="3" t="s">
        <v>26</v>
      </c>
      <c r="E11029" s="4">
        <v>18</v>
      </c>
      <c r="F11029" s="4">
        <v>1</v>
      </c>
      <c r="G11029" s="3" t="s">
        <v>1009</v>
      </c>
      <c r="H11029" s="3" t="s">
        <v>623</v>
      </c>
      <c r="I11029" s="3" t="s">
        <v>37722</v>
      </c>
      <c r="J11029" s="3">
        <v>30822358</v>
      </c>
    </row>
    <row r="11030" spans="1:10" s="6" customFormat="1" ht="15" customHeight="1" x14ac:dyDescent="0.3">
      <c r="A11030" s="3" t="s">
        <v>272</v>
      </c>
      <c r="B11030" s="3" t="s">
        <v>273</v>
      </c>
      <c r="C11030" s="3" t="s">
        <v>260</v>
      </c>
      <c r="D11030" s="3" t="s">
        <v>261</v>
      </c>
      <c r="E11030" s="4">
        <v>18</v>
      </c>
      <c r="F11030" s="4">
        <v>17</v>
      </c>
      <c r="G11030" s="3" t="s">
        <v>1009</v>
      </c>
      <c r="H11030" s="3" t="s">
        <v>1005</v>
      </c>
      <c r="I11030" s="3" t="s">
        <v>37722</v>
      </c>
      <c r="J11030" s="3">
        <v>30198598</v>
      </c>
    </row>
    <row r="11031" spans="1:10" s="6" customFormat="1" ht="15" customHeight="1" x14ac:dyDescent="0.3">
      <c r="A11031" s="3" t="s">
        <v>272</v>
      </c>
      <c r="B11031" s="3" t="s">
        <v>273</v>
      </c>
      <c r="C11031" s="3" t="s">
        <v>128</v>
      </c>
      <c r="D11031" s="3" t="s">
        <v>129</v>
      </c>
      <c r="E11031" s="4">
        <v>18</v>
      </c>
      <c r="F11031" s="4">
        <v>8</v>
      </c>
      <c r="G11031" s="3" t="s">
        <v>1009</v>
      </c>
      <c r="H11031" s="3" t="s">
        <v>803</v>
      </c>
      <c r="I11031" s="3" t="s">
        <v>37722</v>
      </c>
      <c r="J11031" s="3">
        <v>30070708</v>
      </c>
    </row>
    <row r="11032" spans="1:10" s="6" customFormat="1" ht="15" customHeight="1" x14ac:dyDescent="0.3">
      <c r="A11032" s="3" t="s">
        <v>272</v>
      </c>
      <c r="B11032" s="3" t="s">
        <v>273</v>
      </c>
      <c r="C11032" s="3" t="s">
        <v>86</v>
      </c>
      <c r="D11032" s="3" t="s">
        <v>87</v>
      </c>
      <c r="E11032" s="4">
        <v>18</v>
      </c>
      <c r="F11032" s="4">
        <v>5</v>
      </c>
      <c r="G11032" s="3" t="s">
        <v>1009</v>
      </c>
      <c r="H11032" s="3" t="s">
        <v>731</v>
      </c>
      <c r="I11032" s="3" t="s">
        <v>37722</v>
      </c>
      <c r="J11032" s="3">
        <v>30070708</v>
      </c>
    </row>
    <row r="11033" spans="1:10" s="6" customFormat="1" ht="15" customHeight="1" x14ac:dyDescent="0.3">
      <c r="A11033" s="3" t="s">
        <v>272</v>
      </c>
      <c r="B11033" s="3" t="s">
        <v>273</v>
      </c>
      <c r="C11033" s="3" t="s">
        <v>25</v>
      </c>
      <c r="D11033" s="3" t="s">
        <v>26</v>
      </c>
      <c r="E11033" s="4">
        <v>18</v>
      </c>
      <c r="F11033" s="4">
        <v>1</v>
      </c>
      <c r="G11033" s="3" t="s">
        <v>1009</v>
      </c>
      <c r="H11033" s="3" t="s">
        <v>623</v>
      </c>
      <c r="I11033" s="3" t="s">
        <v>37722</v>
      </c>
      <c r="J11033" s="3">
        <v>30070708</v>
      </c>
    </row>
    <row r="11034" spans="1:10" s="6" customFormat="1" ht="15" customHeight="1" x14ac:dyDescent="0.3">
      <c r="A11034" s="3" t="s">
        <v>272</v>
      </c>
      <c r="B11034" s="3" t="s">
        <v>273</v>
      </c>
      <c r="C11034" s="3" t="s">
        <v>128</v>
      </c>
      <c r="D11034" s="3" t="s">
        <v>129</v>
      </c>
      <c r="E11034" s="4">
        <v>18</v>
      </c>
      <c r="F11034" s="4">
        <v>8</v>
      </c>
      <c r="G11034" s="3" t="s">
        <v>1009</v>
      </c>
      <c r="H11034" s="3" t="s">
        <v>803</v>
      </c>
      <c r="I11034" s="3" t="s">
        <v>37722</v>
      </c>
      <c r="J11034" s="3">
        <v>30578879</v>
      </c>
    </row>
    <row r="11035" spans="1:10" s="6" customFormat="1" ht="15" customHeight="1" x14ac:dyDescent="0.3">
      <c r="A11035" s="3" t="s">
        <v>272</v>
      </c>
      <c r="B11035" s="3" t="s">
        <v>273</v>
      </c>
      <c r="C11035" s="3" t="s">
        <v>86</v>
      </c>
      <c r="D11035" s="3" t="s">
        <v>87</v>
      </c>
      <c r="E11035" s="4">
        <v>18</v>
      </c>
      <c r="F11035" s="4">
        <v>5</v>
      </c>
      <c r="G11035" s="3" t="s">
        <v>1009</v>
      </c>
      <c r="H11035" s="3" t="s">
        <v>731</v>
      </c>
      <c r="I11035" s="3" t="s">
        <v>37722</v>
      </c>
      <c r="J11035" s="3">
        <v>30578879</v>
      </c>
    </row>
    <row r="11036" spans="1:10" s="6" customFormat="1" ht="15" customHeight="1" x14ac:dyDescent="0.3">
      <c r="A11036" s="3" t="s">
        <v>272</v>
      </c>
      <c r="B11036" s="3" t="s">
        <v>273</v>
      </c>
      <c r="C11036" s="3" t="s">
        <v>128</v>
      </c>
      <c r="D11036" s="3" t="s">
        <v>129</v>
      </c>
      <c r="E11036" s="4">
        <v>18</v>
      </c>
      <c r="F11036" s="4">
        <v>8</v>
      </c>
      <c r="G11036" s="3" t="s">
        <v>1009</v>
      </c>
      <c r="H11036" s="3" t="s">
        <v>803</v>
      </c>
      <c r="I11036" s="3" t="s">
        <v>37722</v>
      </c>
      <c r="J11036" s="3">
        <v>32936291</v>
      </c>
    </row>
    <row r="11037" spans="1:10" s="6" customFormat="1" ht="15" customHeight="1" x14ac:dyDescent="0.3">
      <c r="A11037" s="3" t="s">
        <v>272</v>
      </c>
      <c r="B11037" s="3" t="s">
        <v>273</v>
      </c>
      <c r="C11037" s="3" t="s">
        <v>25</v>
      </c>
      <c r="D11037" s="3" t="s">
        <v>26</v>
      </c>
      <c r="E11037" s="4">
        <v>18</v>
      </c>
      <c r="F11037" s="4">
        <v>1</v>
      </c>
      <c r="G11037" s="3" t="s">
        <v>1009</v>
      </c>
      <c r="H11037" s="3" t="s">
        <v>623</v>
      </c>
      <c r="I11037" s="3" t="s">
        <v>37722</v>
      </c>
      <c r="J11037" s="3">
        <v>30578879</v>
      </c>
    </row>
    <row r="11038" spans="1:10" s="6" customFormat="1" ht="15" customHeight="1" x14ac:dyDescent="0.3">
      <c r="A11038" s="3" t="s">
        <v>272</v>
      </c>
      <c r="B11038" s="3" t="s">
        <v>273</v>
      </c>
      <c r="C11038" s="3" t="s">
        <v>128</v>
      </c>
      <c r="D11038" s="3" t="s">
        <v>129</v>
      </c>
      <c r="E11038" s="4">
        <v>18</v>
      </c>
      <c r="F11038" s="4">
        <v>8</v>
      </c>
      <c r="G11038" s="3" t="s">
        <v>1009</v>
      </c>
      <c r="H11038" s="3" t="s">
        <v>803</v>
      </c>
      <c r="I11038" s="3" t="s">
        <v>37722</v>
      </c>
      <c r="J11038" s="3">
        <v>30036598</v>
      </c>
    </row>
    <row r="11039" spans="1:10" s="6" customFormat="1" ht="15" customHeight="1" x14ac:dyDescent="0.3">
      <c r="A11039" s="3" t="s">
        <v>272</v>
      </c>
      <c r="B11039" s="3" t="s">
        <v>273</v>
      </c>
      <c r="C11039" s="3" t="s">
        <v>86</v>
      </c>
      <c r="D11039" s="3" t="s">
        <v>87</v>
      </c>
      <c r="E11039" s="4">
        <v>18</v>
      </c>
      <c r="F11039" s="4">
        <v>5</v>
      </c>
      <c r="G11039" s="3" t="s">
        <v>1009</v>
      </c>
      <c r="H11039" s="3" t="s">
        <v>731</v>
      </c>
      <c r="I11039" s="3" t="s">
        <v>37722</v>
      </c>
      <c r="J11039" s="3">
        <v>30036598</v>
      </c>
    </row>
    <row r="11040" spans="1:10" s="6" customFormat="1" ht="15" customHeight="1" x14ac:dyDescent="0.3">
      <c r="A11040" s="3" t="s">
        <v>272</v>
      </c>
      <c r="B11040" s="3" t="s">
        <v>273</v>
      </c>
      <c r="C11040" s="3" t="s">
        <v>25</v>
      </c>
      <c r="D11040" s="3" t="s">
        <v>26</v>
      </c>
      <c r="E11040" s="4">
        <v>18</v>
      </c>
      <c r="F11040" s="4">
        <v>1</v>
      </c>
      <c r="G11040" s="3" t="s">
        <v>1009</v>
      </c>
      <c r="H11040" s="3" t="s">
        <v>623</v>
      </c>
      <c r="I11040" s="3" t="s">
        <v>37722</v>
      </c>
      <c r="J11040" s="3">
        <v>30036598</v>
      </c>
    </row>
    <row r="11041" spans="1:10" s="6" customFormat="1" ht="15" customHeight="1" x14ac:dyDescent="0.3">
      <c r="A11041" s="3" t="s">
        <v>272</v>
      </c>
      <c r="B11041" s="3" t="s">
        <v>273</v>
      </c>
      <c r="C11041" s="3" t="s">
        <v>545</v>
      </c>
      <c r="D11041" s="3" t="s">
        <v>546</v>
      </c>
      <c r="E11041" s="4">
        <v>18</v>
      </c>
      <c r="F11041" s="4">
        <v>40</v>
      </c>
      <c r="G11041" s="3" t="s">
        <v>1009</v>
      </c>
      <c r="H11041" s="3" t="s">
        <v>1276</v>
      </c>
      <c r="I11041" s="3" t="s">
        <v>37722</v>
      </c>
      <c r="J11041" s="3">
        <v>29969827</v>
      </c>
    </row>
    <row r="11042" spans="1:10" s="6" customFormat="1" ht="15" customHeight="1" x14ac:dyDescent="0.3">
      <c r="A11042" s="3" t="s">
        <v>272</v>
      </c>
      <c r="B11042" s="3" t="s">
        <v>273</v>
      </c>
      <c r="C11042" s="3" t="s">
        <v>57</v>
      </c>
      <c r="D11042" s="3" t="s">
        <v>58</v>
      </c>
      <c r="E11042" s="4">
        <v>18</v>
      </c>
      <c r="F11042" s="4">
        <v>3</v>
      </c>
      <c r="G11042" s="3" t="s">
        <v>1009</v>
      </c>
      <c r="H11042" s="3" t="s">
        <v>705</v>
      </c>
      <c r="I11042" s="3" t="s">
        <v>37722</v>
      </c>
      <c r="J11042" s="3">
        <v>29969827</v>
      </c>
    </row>
    <row r="11043" spans="1:10" s="6" customFormat="1" ht="15" customHeight="1" x14ac:dyDescent="0.3">
      <c r="A11043" s="3" t="s">
        <v>272</v>
      </c>
      <c r="B11043" s="3" t="s">
        <v>273</v>
      </c>
      <c r="C11043" s="3" t="s">
        <v>568</v>
      </c>
      <c r="D11043" s="3" t="s">
        <v>569</v>
      </c>
      <c r="E11043" s="4">
        <v>18</v>
      </c>
      <c r="F11043" s="4">
        <v>42</v>
      </c>
      <c r="G11043" s="3" t="s">
        <v>1009</v>
      </c>
      <c r="H11043" s="3" t="s">
        <v>1302</v>
      </c>
      <c r="I11043" s="3" t="s">
        <v>37722</v>
      </c>
      <c r="J11043" s="3">
        <v>30850646</v>
      </c>
    </row>
    <row r="11044" spans="1:10" s="6" customFormat="1" ht="15" customHeight="1" x14ac:dyDescent="0.3">
      <c r="A11044" s="3" t="s">
        <v>272</v>
      </c>
      <c r="B11044" s="3" t="s">
        <v>273</v>
      </c>
      <c r="C11044" s="3" t="s">
        <v>204</v>
      </c>
      <c r="D11044" s="3" t="s">
        <v>205</v>
      </c>
      <c r="E11044" s="4">
        <v>18</v>
      </c>
      <c r="F11044" s="4">
        <v>13</v>
      </c>
      <c r="G11044" s="3" t="s">
        <v>1009</v>
      </c>
      <c r="H11044" s="3" t="s">
        <v>956</v>
      </c>
      <c r="I11044" s="3" t="s">
        <v>37722</v>
      </c>
      <c r="J11044" s="3">
        <v>30850646</v>
      </c>
    </row>
    <row r="11045" spans="1:10" s="6" customFormat="1" ht="15" customHeight="1" x14ac:dyDescent="0.3">
      <c r="A11045" s="3" t="s">
        <v>272</v>
      </c>
      <c r="B11045" s="3" t="s">
        <v>273</v>
      </c>
      <c r="C11045" s="3" t="s">
        <v>158</v>
      </c>
      <c r="D11045" s="3" t="s">
        <v>159</v>
      </c>
      <c r="E11045" s="4">
        <v>18</v>
      </c>
      <c r="F11045" s="4">
        <v>10</v>
      </c>
      <c r="G11045" s="3" t="s">
        <v>1009</v>
      </c>
      <c r="H11045" s="3" t="s">
        <v>854</v>
      </c>
      <c r="I11045" s="3" t="s">
        <v>37722</v>
      </c>
      <c r="J11045" s="3">
        <v>30850646</v>
      </c>
    </row>
    <row r="11046" spans="1:10" s="6" customFormat="1" ht="15" customHeight="1" x14ac:dyDescent="0.3">
      <c r="A11046" s="3" t="s">
        <v>272</v>
      </c>
      <c r="B11046" s="3" t="s">
        <v>273</v>
      </c>
      <c r="C11046" s="3" t="s">
        <v>142</v>
      </c>
      <c r="D11046" s="3" t="s">
        <v>143</v>
      </c>
      <c r="E11046" s="4">
        <v>18</v>
      </c>
      <c r="F11046" s="4">
        <v>9</v>
      </c>
      <c r="G11046" s="3" t="s">
        <v>1009</v>
      </c>
      <c r="H11046" s="3" t="s">
        <v>820</v>
      </c>
      <c r="I11046" s="3" t="s">
        <v>37722</v>
      </c>
      <c r="J11046" s="3">
        <v>30036598</v>
      </c>
    </row>
    <row r="11047" spans="1:10" s="6" customFormat="1" ht="15" customHeight="1" x14ac:dyDescent="0.3">
      <c r="A11047" s="3" t="s">
        <v>272</v>
      </c>
      <c r="B11047" s="3" t="s">
        <v>273</v>
      </c>
      <c r="C11047" s="3" t="s">
        <v>86</v>
      </c>
      <c r="D11047" s="3" t="s">
        <v>87</v>
      </c>
      <c r="E11047" s="4">
        <v>18</v>
      </c>
      <c r="F11047" s="4">
        <v>5</v>
      </c>
      <c r="G11047" s="3" t="s">
        <v>1009</v>
      </c>
      <c r="H11047" s="3" t="s">
        <v>731</v>
      </c>
      <c r="I11047" s="3" t="s">
        <v>37722</v>
      </c>
      <c r="J11047" s="3">
        <v>32936291</v>
      </c>
    </row>
    <row r="11048" spans="1:10" s="6" customFormat="1" ht="15" customHeight="1" x14ac:dyDescent="0.3">
      <c r="A11048" s="3" t="s">
        <v>337</v>
      </c>
      <c r="B11048" s="3" t="s">
        <v>338</v>
      </c>
      <c r="C11048" s="3" t="s">
        <v>532</v>
      </c>
      <c r="D11048" s="3" t="s">
        <v>533</v>
      </c>
      <c r="E11048" s="4">
        <v>23</v>
      </c>
      <c r="F11048" s="4">
        <v>39</v>
      </c>
      <c r="G11048" s="3" t="s">
        <v>1068</v>
      </c>
      <c r="H11048" s="3" t="s">
        <v>1265</v>
      </c>
      <c r="I11048" s="3" t="s">
        <v>37722</v>
      </c>
      <c r="J11048" s="3">
        <v>27114267</v>
      </c>
    </row>
    <row r="11049" spans="1:10" s="6" customFormat="1" ht="15" customHeight="1" x14ac:dyDescent="0.3">
      <c r="A11049" s="3" t="s">
        <v>272</v>
      </c>
      <c r="B11049" s="3" t="s">
        <v>273</v>
      </c>
      <c r="C11049" s="3" t="s">
        <v>545</v>
      </c>
      <c r="D11049" s="3" t="s">
        <v>546</v>
      </c>
      <c r="E11049" s="4">
        <v>18</v>
      </c>
      <c r="F11049" s="4">
        <v>40</v>
      </c>
      <c r="G11049" s="3" t="s">
        <v>1009</v>
      </c>
      <c r="H11049" s="3" t="s">
        <v>1276</v>
      </c>
      <c r="I11049" s="3" t="s">
        <v>37722</v>
      </c>
      <c r="J11049" s="3">
        <v>32562551</v>
      </c>
    </row>
    <row r="11050" spans="1:10" s="6" customFormat="1" ht="15" customHeight="1" x14ac:dyDescent="0.3">
      <c r="A11050" s="3" t="s">
        <v>25</v>
      </c>
      <c r="B11050" s="3" t="s">
        <v>26</v>
      </c>
      <c r="C11050" s="3" t="s">
        <v>219</v>
      </c>
      <c r="D11050" s="3" t="s">
        <v>220</v>
      </c>
      <c r="E11050" s="4">
        <v>1</v>
      </c>
      <c r="F11050" s="4">
        <v>14</v>
      </c>
      <c r="G11050" s="3" t="s">
        <v>623</v>
      </c>
      <c r="H11050" s="3" t="s">
        <v>977</v>
      </c>
      <c r="I11050" s="3" t="s">
        <v>37722</v>
      </c>
      <c r="J11050" s="3">
        <v>10233300</v>
      </c>
    </row>
    <row r="11051" spans="1:10" s="6" customFormat="1" ht="15" customHeight="1" x14ac:dyDescent="0.3">
      <c r="A11051" s="3" t="s">
        <v>25</v>
      </c>
      <c r="B11051" s="3" t="s">
        <v>26</v>
      </c>
      <c r="C11051" s="3" t="s">
        <v>97</v>
      </c>
      <c r="D11051" s="3" t="s">
        <v>98</v>
      </c>
      <c r="E11051" s="4">
        <v>1</v>
      </c>
      <c r="F11051" s="4">
        <v>6</v>
      </c>
      <c r="G11051" s="3" t="s">
        <v>623</v>
      </c>
      <c r="H11051" s="3" t="s">
        <v>742</v>
      </c>
      <c r="I11051" s="3" t="s">
        <v>37722</v>
      </c>
      <c r="J11051" s="3">
        <v>11207450</v>
      </c>
    </row>
    <row r="11052" spans="1:10" s="6" customFormat="1" ht="15" customHeight="1" x14ac:dyDescent="0.3">
      <c r="A11052" s="3" t="s">
        <v>25</v>
      </c>
      <c r="B11052" s="3" t="s">
        <v>26</v>
      </c>
      <c r="C11052" s="3" t="s">
        <v>219</v>
      </c>
      <c r="D11052" s="3" t="s">
        <v>220</v>
      </c>
      <c r="E11052" s="4">
        <v>1</v>
      </c>
      <c r="F11052" s="4">
        <v>14</v>
      </c>
      <c r="G11052" s="3" t="s">
        <v>623</v>
      </c>
      <c r="H11052" s="3" t="s">
        <v>977</v>
      </c>
      <c r="I11052" s="3" t="s">
        <v>37722</v>
      </c>
      <c r="J11052" s="3">
        <v>10792223</v>
      </c>
    </row>
    <row r="11053" spans="1:10" s="6" customFormat="1" ht="15" customHeight="1" x14ac:dyDescent="0.3">
      <c r="A11053" s="3" t="s">
        <v>25</v>
      </c>
      <c r="B11053" s="3" t="s">
        <v>26</v>
      </c>
      <c r="C11053" s="3" t="s">
        <v>97</v>
      </c>
      <c r="D11053" s="3" t="s">
        <v>98</v>
      </c>
      <c r="E11053" s="4">
        <v>1</v>
      </c>
      <c r="F11053" s="4">
        <v>6</v>
      </c>
      <c r="G11053" s="3" t="s">
        <v>623</v>
      </c>
      <c r="H11053" s="3" t="s">
        <v>742</v>
      </c>
      <c r="I11053" s="3" t="s">
        <v>37722</v>
      </c>
      <c r="J11053" s="3">
        <v>10753146</v>
      </c>
    </row>
    <row r="11054" spans="1:10" s="6" customFormat="1" ht="15" customHeight="1" x14ac:dyDescent="0.3">
      <c r="A11054" s="3" t="s">
        <v>25</v>
      </c>
      <c r="B11054" s="3" t="s">
        <v>26</v>
      </c>
      <c r="C11054" s="3" t="s">
        <v>97</v>
      </c>
      <c r="D11054" s="3" t="s">
        <v>98</v>
      </c>
      <c r="E11054" s="4">
        <v>1</v>
      </c>
      <c r="F11054" s="4">
        <v>6</v>
      </c>
      <c r="G11054" s="3" t="s">
        <v>623</v>
      </c>
      <c r="H11054" s="3" t="s">
        <v>742</v>
      </c>
      <c r="I11054" s="3" t="s">
        <v>37722</v>
      </c>
      <c r="J11054" s="3">
        <v>11115167</v>
      </c>
    </row>
    <row r="11055" spans="1:10" s="6" customFormat="1" ht="15" customHeight="1" x14ac:dyDescent="0.3">
      <c r="A11055" s="3" t="s">
        <v>25</v>
      </c>
      <c r="B11055" s="3" t="s">
        <v>26</v>
      </c>
      <c r="C11055" s="3" t="s">
        <v>219</v>
      </c>
      <c r="D11055" s="3" t="s">
        <v>220</v>
      </c>
      <c r="E11055" s="4">
        <v>1</v>
      </c>
      <c r="F11055" s="4">
        <v>14</v>
      </c>
      <c r="G11055" s="3" t="s">
        <v>623</v>
      </c>
      <c r="H11055" s="3" t="s">
        <v>977</v>
      </c>
      <c r="I11055" s="3" t="s">
        <v>37722</v>
      </c>
      <c r="J11055" s="3">
        <v>10971481</v>
      </c>
    </row>
    <row r="11056" spans="1:10" s="6" customFormat="1" ht="15" customHeight="1" x14ac:dyDescent="0.3">
      <c r="A11056" s="3" t="s">
        <v>25</v>
      </c>
      <c r="B11056" s="3" t="s">
        <v>26</v>
      </c>
      <c r="C11056" s="3" t="s">
        <v>97</v>
      </c>
      <c r="D11056" s="3" t="s">
        <v>98</v>
      </c>
      <c r="E11056" s="4">
        <v>1</v>
      </c>
      <c r="F11056" s="4">
        <v>6</v>
      </c>
      <c r="G11056" s="3" t="s">
        <v>623</v>
      </c>
      <c r="H11056" s="3" t="s">
        <v>742</v>
      </c>
      <c r="I11056" s="3" t="s">
        <v>37722</v>
      </c>
      <c r="J11056" s="3">
        <v>11151400</v>
      </c>
    </row>
    <row r="11057" spans="1:10" s="6" customFormat="1" ht="15" customHeight="1" x14ac:dyDescent="0.3">
      <c r="A11057" s="3" t="s">
        <v>25</v>
      </c>
      <c r="B11057" s="3" t="s">
        <v>26</v>
      </c>
      <c r="C11057" s="3" t="s">
        <v>219</v>
      </c>
      <c r="D11057" s="3" t="s">
        <v>220</v>
      </c>
      <c r="E11057" s="4">
        <v>1</v>
      </c>
      <c r="F11057" s="4">
        <v>14</v>
      </c>
      <c r="G11057" s="3" t="s">
        <v>623</v>
      </c>
      <c r="H11057" s="3" t="s">
        <v>977</v>
      </c>
      <c r="I11057" s="3" t="s">
        <v>37722</v>
      </c>
      <c r="J11057" s="3">
        <v>11298547</v>
      </c>
    </row>
    <row r="11058" spans="1:10" s="6" customFormat="1" ht="15" customHeight="1" x14ac:dyDescent="0.3">
      <c r="A11058" s="3" t="s">
        <v>25</v>
      </c>
      <c r="B11058" s="3" t="s">
        <v>26</v>
      </c>
      <c r="C11058" s="3" t="s">
        <v>97</v>
      </c>
      <c r="D11058" s="3" t="s">
        <v>98</v>
      </c>
      <c r="E11058" s="4">
        <v>1</v>
      </c>
      <c r="F11058" s="4">
        <v>6</v>
      </c>
      <c r="G11058" s="3" t="s">
        <v>623</v>
      </c>
      <c r="H11058" s="3" t="s">
        <v>742</v>
      </c>
      <c r="I11058" s="3" t="s">
        <v>37722</v>
      </c>
      <c r="J11058" s="3">
        <v>10468786</v>
      </c>
    </row>
    <row r="11059" spans="1:10" s="6" customFormat="1" ht="15" customHeight="1" x14ac:dyDescent="0.3">
      <c r="A11059" s="3" t="s">
        <v>25</v>
      </c>
      <c r="B11059" s="3" t="s">
        <v>26</v>
      </c>
      <c r="C11059" s="3" t="s">
        <v>219</v>
      </c>
      <c r="D11059" s="3" t="s">
        <v>220</v>
      </c>
      <c r="E11059" s="4">
        <v>1</v>
      </c>
      <c r="F11059" s="4">
        <v>14</v>
      </c>
      <c r="G11059" s="3" t="s">
        <v>623</v>
      </c>
      <c r="H11059" s="3" t="s">
        <v>977</v>
      </c>
      <c r="I11059" s="3" t="s">
        <v>37722</v>
      </c>
      <c r="J11059" s="3">
        <v>11501513</v>
      </c>
    </row>
    <row r="11060" spans="1:10" s="6" customFormat="1" ht="15" customHeight="1" x14ac:dyDescent="0.3">
      <c r="A11060" s="3" t="s">
        <v>25</v>
      </c>
      <c r="B11060" s="3" t="s">
        <v>26</v>
      </c>
      <c r="C11060" s="3" t="s">
        <v>219</v>
      </c>
      <c r="D11060" s="3" t="s">
        <v>220</v>
      </c>
      <c r="E11060" s="4">
        <v>1</v>
      </c>
      <c r="F11060" s="4">
        <v>14</v>
      </c>
      <c r="G11060" s="3" t="s">
        <v>623</v>
      </c>
      <c r="H11060" s="3" t="s">
        <v>977</v>
      </c>
      <c r="I11060" s="3" t="s">
        <v>37722</v>
      </c>
      <c r="J11060" s="3">
        <v>11260172</v>
      </c>
    </row>
    <row r="11061" spans="1:10" s="6" customFormat="1" ht="15" customHeight="1" x14ac:dyDescent="0.3">
      <c r="A11061" s="3" t="s">
        <v>25</v>
      </c>
      <c r="B11061" s="3" t="s">
        <v>26</v>
      </c>
      <c r="C11061" s="3" t="s">
        <v>219</v>
      </c>
      <c r="D11061" s="3" t="s">
        <v>220</v>
      </c>
      <c r="E11061" s="4">
        <v>1</v>
      </c>
      <c r="F11061" s="4">
        <v>14</v>
      </c>
      <c r="G11061" s="3" t="s">
        <v>623</v>
      </c>
      <c r="H11061" s="3" t="s">
        <v>977</v>
      </c>
      <c r="I11061" s="3" t="s">
        <v>37722</v>
      </c>
      <c r="J11061" s="3">
        <v>11423838</v>
      </c>
    </row>
    <row r="11062" spans="1:10" s="6" customFormat="1" ht="15" customHeight="1" x14ac:dyDescent="0.3">
      <c r="A11062" s="3" t="s">
        <v>25</v>
      </c>
      <c r="B11062" s="3" t="s">
        <v>26</v>
      </c>
      <c r="C11062" s="3" t="s">
        <v>219</v>
      </c>
      <c r="D11062" s="3" t="s">
        <v>220</v>
      </c>
      <c r="E11062" s="4">
        <v>1</v>
      </c>
      <c r="F11062" s="4">
        <v>14</v>
      </c>
      <c r="G11062" s="3" t="s">
        <v>623</v>
      </c>
      <c r="H11062" s="3" t="s">
        <v>977</v>
      </c>
      <c r="I11062" s="3" t="s">
        <v>37722</v>
      </c>
      <c r="J11062" s="3">
        <v>11966683</v>
      </c>
    </row>
    <row r="11063" spans="1:10" s="6" customFormat="1" ht="15" customHeight="1" x14ac:dyDescent="0.3">
      <c r="A11063" s="3" t="s">
        <v>25</v>
      </c>
      <c r="B11063" s="3" t="s">
        <v>26</v>
      </c>
      <c r="C11063" s="3" t="s">
        <v>219</v>
      </c>
      <c r="D11063" s="3" t="s">
        <v>220</v>
      </c>
      <c r="E11063" s="4">
        <v>1</v>
      </c>
      <c r="F11063" s="4">
        <v>14</v>
      </c>
      <c r="G11063" s="3" t="s">
        <v>623</v>
      </c>
      <c r="H11063" s="3" t="s">
        <v>977</v>
      </c>
      <c r="I11063" s="3" t="s">
        <v>37722</v>
      </c>
      <c r="J11063" s="3">
        <v>12420105</v>
      </c>
    </row>
    <row r="11064" spans="1:10" s="6" customFormat="1" ht="15" customHeight="1" x14ac:dyDescent="0.3">
      <c r="A11064" s="3" t="s">
        <v>25</v>
      </c>
      <c r="B11064" s="3" t="s">
        <v>26</v>
      </c>
      <c r="C11064" s="3" t="s">
        <v>219</v>
      </c>
      <c r="D11064" s="3" t="s">
        <v>220</v>
      </c>
      <c r="E11064" s="4">
        <v>1</v>
      </c>
      <c r="F11064" s="4">
        <v>14</v>
      </c>
      <c r="G11064" s="3" t="s">
        <v>623</v>
      </c>
      <c r="H11064" s="3" t="s">
        <v>977</v>
      </c>
      <c r="I11064" s="3" t="s">
        <v>37722</v>
      </c>
      <c r="J11064" s="3">
        <v>12366416</v>
      </c>
    </row>
    <row r="11065" spans="1:10" s="6" customFormat="1" ht="15" customHeight="1" x14ac:dyDescent="0.3">
      <c r="A11065" s="3" t="s">
        <v>25</v>
      </c>
      <c r="B11065" s="3" t="s">
        <v>26</v>
      </c>
      <c r="C11065" s="3" t="s">
        <v>219</v>
      </c>
      <c r="D11065" s="3" t="s">
        <v>220</v>
      </c>
      <c r="E11065" s="4">
        <v>1</v>
      </c>
      <c r="F11065" s="4">
        <v>14</v>
      </c>
      <c r="G11065" s="3" t="s">
        <v>623</v>
      </c>
      <c r="H11065" s="3" t="s">
        <v>977</v>
      </c>
      <c r="I11065" s="3" t="s">
        <v>37722</v>
      </c>
      <c r="J11065" s="3">
        <v>12648227</v>
      </c>
    </row>
    <row r="11066" spans="1:10" s="6" customFormat="1" ht="15" customHeight="1" x14ac:dyDescent="0.3">
      <c r="A11066" s="3" t="s">
        <v>25</v>
      </c>
      <c r="B11066" s="3" t="s">
        <v>26</v>
      </c>
      <c r="C11066" s="3" t="s">
        <v>219</v>
      </c>
      <c r="D11066" s="3" t="s">
        <v>220</v>
      </c>
      <c r="E11066" s="4">
        <v>1</v>
      </c>
      <c r="F11066" s="4">
        <v>14</v>
      </c>
      <c r="G11066" s="3" t="s">
        <v>623</v>
      </c>
      <c r="H11066" s="3" t="s">
        <v>977</v>
      </c>
      <c r="I11066" s="3" t="s">
        <v>37722</v>
      </c>
      <c r="J11066" s="3">
        <v>12930309</v>
      </c>
    </row>
    <row r="11067" spans="1:10" s="6" customFormat="1" ht="15" customHeight="1" x14ac:dyDescent="0.3">
      <c r="A11067" s="3" t="s">
        <v>25</v>
      </c>
      <c r="B11067" s="3" t="s">
        <v>26</v>
      </c>
      <c r="C11067" s="3" t="s">
        <v>219</v>
      </c>
      <c r="D11067" s="3" t="s">
        <v>220</v>
      </c>
      <c r="E11067" s="4">
        <v>1</v>
      </c>
      <c r="F11067" s="4">
        <v>14</v>
      </c>
      <c r="G11067" s="3" t="s">
        <v>623</v>
      </c>
      <c r="H11067" s="3" t="s">
        <v>977</v>
      </c>
      <c r="I11067" s="3" t="s">
        <v>37722</v>
      </c>
      <c r="J11067" s="3">
        <v>12890211</v>
      </c>
    </row>
    <row r="11068" spans="1:10" s="6" customFormat="1" ht="15" customHeight="1" x14ac:dyDescent="0.3">
      <c r="A11068" s="3" t="s">
        <v>25</v>
      </c>
      <c r="B11068" s="3" t="s">
        <v>26</v>
      </c>
      <c r="C11068" s="3" t="s">
        <v>219</v>
      </c>
      <c r="D11068" s="3" t="s">
        <v>220</v>
      </c>
      <c r="E11068" s="4">
        <v>1</v>
      </c>
      <c r="F11068" s="4">
        <v>14</v>
      </c>
      <c r="G11068" s="3" t="s">
        <v>623</v>
      </c>
      <c r="H11068" s="3" t="s">
        <v>977</v>
      </c>
      <c r="I11068" s="3" t="s">
        <v>37722</v>
      </c>
      <c r="J11068" s="3">
        <v>11899130</v>
      </c>
    </row>
    <row r="11069" spans="1:10" s="6" customFormat="1" ht="15" customHeight="1" x14ac:dyDescent="0.3">
      <c r="A11069" s="3" t="s">
        <v>25</v>
      </c>
      <c r="B11069" s="3" t="s">
        <v>26</v>
      </c>
      <c r="C11069" s="3" t="s">
        <v>219</v>
      </c>
      <c r="D11069" s="3" t="s">
        <v>220</v>
      </c>
      <c r="E11069" s="4">
        <v>1</v>
      </c>
      <c r="F11069" s="4">
        <v>14</v>
      </c>
      <c r="G11069" s="3" t="s">
        <v>623</v>
      </c>
      <c r="H11069" s="3" t="s">
        <v>977</v>
      </c>
      <c r="I11069" s="3" t="s">
        <v>37722</v>
      </c>
      <c r="J11069" s="3">
        <v>15606518</v>
      </c>
    </row>
    <row r="11070" spans="1:10" s="6" customFormat="1" ht="15" customHeight="1" x14ac:dyDescent="0.3">
      <c r="A11070" s="3" t="s">
        <v>25</v>
      </c>
      <c r="B11070" s="3" t="s">
        <v>26</v>
      </c>
      <c r="C11070" s="3" t="s">
        <v>219</v>
      </c>
      <c r="D11070" s="3" t="s">
        <v>220</v>
      </c>
      <c r="E11070" s="4">
        <v>1</v>
      </c>
      <c r="F11070" s="4">
        <v>14</v>
      </c>
      <c r="G11070" s="3" t="s">
        <v>623</v>
      </c>
      <c r="H11070" s="3" t="s">
        <v>977</v>
      </c>
      <c r="I11070" s="3" t="s">
        <v>37722</v>
      </c>
      <c r="J11070" s="3">
        <v>10468800</v>
      </c>
    </row>
    <row r="11071" spans="1:10" s="6" customFormat="1" ht="15" customHeight="1" x14ac:dyDescent="0.3">
      <c r="A11071" s="3" t="s">
        <v>25</v>
      </c>
      <c r="B11071" s="3" t="s">
        <v>26</v>
      </c>
      <c r="C11071" s="3" t="s">
        <v>128</v>
      </c>
      <c r="D11071" s="3" t="s">
        <v>129</v>
      </c>
      <c r="E11071" s="4">
        <v>1</v>
      </c>
      <c r="F11071" s="4">
        <v>8</v>
      </c>
      <c r="G11071" s="3" t="s">
        <v>623</v>
      </c>
      <c r="H11071" s="3" t="s">
        <v>803</v>
      </c>
      <c r="I11071" s="3" t="s">
        <v>37722</v>
      </c>
      <c r="J11071" s="3">
        <v>7547380</v>
      </c>
    </row>
    <row r="11072" spans="1:10" s="6" customFormat="1" ht="15" customHeight="1" x14ac:dyDescent="0.3">
      <c r="A11072" s="3" t="s">
        <v>272</v>
      </c>
      <c r="B11072" s="3" t="s">
        <v>273</v>
      </c>
      <c r="C11072" s="3" t="s">
        <v>545</v>
      </c>
      <c r="D11072" s="3" t="s">
        <v>546</v>
      </c>
      <c r="E11072" s="4">
        <v>18</v>
      </c>
      <c r="F11072" s="4">
        <v>40</v>
      </c>
      <c r="G11072" s="3" t="s">
        <v>1009</v>
      </c>
      <c r="H11072" s="3" t="s">
        <v>1276</v>
      </c>
      <c r="I11072" s="3" t="s">
        <v>37722</v>
      </c>
      <c r="J11072" s="3">
        <v>32189327</v>
      </c>
    </row>
    <row r="11073" spans="1:10" s="6" customFormat="1" ht="15" customHeight="1" x14ac:dyDescent="0.3">
      <c r="A11073" s="3" t="s">
        <v>272</v>
      </c>
      <c r="B11073" s="3" t="s">
        <v>273</v>
      </c>
      <c r="C11073" s="3" t="s">
        <v>142</v>
      </c>
      <c r="D11073" s="3" t="s">
        <v>143</v>
      </c>
      <c r="E11073" s="4">
        <v>18</v>
      </c>
      <c r="F11073" s="4">
        <v>9</v>
      </c>
      <c r="G11073" s="3" t="s">
        <v>1009</v>
      </c>
      <c r="H11073" s="3" t="s">
        <v>820</v>
      </c>
      <c r="I11073" s="3" t="s">
        <v>37722</v>
      </c>
      <c r="J11073" s="3">
        <v>32562840</v>
      </c>
    </row>
    <row r="11074" spans="1:10" s="6" customFormat="1" ht="15" customHeight="1" x14ac:dyDescent="0.3">
      <c r="A11074" s="3" t="s">
        <v>272</v>
      </c>
      <c r="B11074" s="3" t="s">
        <v>273</v>
      </c>
      <c r="C11074" s="3" t="s">
        <v>57</v>
      </c>
      <c r="D11074" s="3" t="s">
        <v>58</v>
      </c>
      <c r="E11074" s="4">
        <v>18</v>
      </c>
      <c r="F11074" s="4">
        <v>3</v>
      </c>
      <c r="G11074" s="3" t="s">
        <v>1009</v>
      </c>
      <c r="H11074" s="3" t="s">
        <v>705</v>
      </c>
      <c r="I11074" s="3" t="s">
        <v>37722</v>
      </c>
      <c r="J11074" s="3">
        <v>32562840</v>
      </c>
    </row>
    <row r="11075" spans="1:10" s="6" customFormat="1" ht="15" customHeight="1" x14ac:dyDescent="0.3">
      <c r="A11075" s="3" t="s">
        <v>272</v>
      </c>
      <c r="B11075" s="3" t="s">
        <v>273</v>
      </c>
      <c r="C11075" s="3" t="s">
        <v>25</v>
      </c>
      <c r="D11075" s="3" t="s">
        <v>26</v>
      </c>
      <c r="E11075" s="4">
        <v>18</v>
      </c>
      <c r="F11075" s="4">
        <v>1</v>
      </c>
      <c r="G11075" s="3" t="s">
        <v>1009</v>
      </c>
      <c r="H11075" s="3" t="s">
        <v>623</v>
      </c>
      <c r="I11075" s="3" t="s">
        <v>37722</v>
      </c>
      <c r="J11075" s="3">
        <v>32562840</v>
      </c>
    </row>
    <row r="11076" spans="1:10" s="6" customFormat="1" ht="15" customHeight="1" x14ac:dyDescent="0.3">
      <c r="A11076" s="3" t="s">
        <v>272</v>
      </c>
      <c r="B11076" s="3" t="s">
        <v>273</v>
      </c>
      <c r="C11076" s="3" t="s">
        <v>128</v>
      </c>
      <c r="D11076" s="3" t="s">
        <v>129</v>
      </c>
      <c r="E11076" s="4">
        <v>18</v>
      </c>
      <c r="F11076" s="4">
        <v>8</v>
      </c>
      <c r="G11076" s="3" t="s">
        <v>1009</v>
      </c>
      <c r="H11076" s="3" t="s">
        <v>803</v>
      </c>
      <c r="I11076" s="3" t="s">
        <v>37722</v>
      </c>
      <c r="J11076" s="3">
        <v>32758448</v>
      </c>
    </row>
    <row r="11077" spans="1:10" s="6" customFormat="1" ht="15" customHeight="1" x14ac:dyDescent="0.3">
      <c r="A11077" s="3" t="s">
        <v>272</v>
      </c>
      <c r="B11077" s="3" t="s">
        <v>273</v>
      </c>
      <c r="C11077" s="3" t="s">
        <v>86</v>
      </c>
      <c r="D11077" s="3" t="s">
        <v>87</v>
      </c>
      <c r="E11077" s="4">
        <v>18</v>
      </c>
      <c r="F11077" s="4">
        <v>5</v>
      </c>
      <c r="G11077" s="3" t="s">
        <v>1009</v>
      </c>
      <c r="H11077" s="3" t="s">
        <v>731</v>
      </c>
      <c r="I11077" s="3" t="s">
        <v>37722</v>
      </c>
      <c r="J11077" s="3">
        <v>32758448</v>
      </c>
    </row>
    <row r="11078" spans="1:10" s="6" customFormat="1" ht="15" customHeight="1" x14ac:dyDescent="0.3">
      <c r="A11078" s="3" t="s">
        <v>272</v>
      </c>
      <c r="B11078" s="3" t="s">
        <v>273</v>
      </c>
      <c r="C11078" s="3" t="s">
        <v>545</v>
      </c>
      <c r="D11078" s="3" t="s">
        <v>546</v>
      </c>
      <c r="E11078" s="4">
        <v>18</v>
      </c>
      <c r="F11078" s="4">
        <v>40</v>
      </c>
      <c r="G11078" s="3" t="s">
        <v>1009</v>
      </c>
      <c r="H11078" s="3" t="s">
        <v>1276</v>
      </c>
      <c r="I11078" s="3" t="s">
        <v>37722</v>
      </c>
      <c r="J11078" s="3">
        <v>33107978</v>
      </c>
    </row>
    <row r="11079" spans="1:10" s="6" customFormat="1" ht="15" customHeight="1" x14ac:dyDescent="0.3">
      <c r="A11079" s="3" t="s">
        <v>272</v>
      </c>
      <c r="B11079" s="3" t="s">
        <v>273</v>
      </c>
      <c r="C11079" s="3" t="s">
        <v>260</v>
      </c>
      <c r="D11079" s="3" t="s">
        <v>261</v>
      </c>
      <c r="E11079" s="4">
        <v>18</v>
      </c>
      <c r="F11079" s="4">
        <v>17</v>
      </c>
      <c r="G11079" s="3" t="s">
        <v>1009</v>
      </c>
      <c r="H11079" s="3" t="s">
        <v>1005</v>
      </c>
      <c r="I11079" s="3" t="s">
        <v>37722</v>
      </c>
      <c r="J11079" s="3">
        <v>33107978</v>
      </c>
    </row>
    <row r="11080" spans="1:10" s="6" customFormat="1" ht="15" customHeight="1" x14ac:dyDescent="0.3">
      <c r="A11080" s="3" t="s">
        <v>25</v>
      </c>
      <c r="B11080" s="3" t="s">
        <v>26</v>
      </c>
      <c r="C11080" s="3" t="s">
        <v>97</v>
      </c>
      <c r="D11080" s="3" t="s">
        <v>98</v>
      </c>
      <c r="E11080" s="4">
        <v>1</v>
      </c>
      <c r="F11080" s="4">
        <v>6</v>
      </c>
      <c r="G11080" s="3" t="s">
        <v>623</v>
      </c>
      <c r="H11080" s="3" t="s">
        <v>742</v>
      </c>
      <c r="I11080" s="3" t="s">
        <v>37722</v>
      </c>
      <c r="J11080" s="3">
        <v>9875689</v>
      </c>
    </row>
    <row r="11081" spans="1:10" s="6" customFormat="1" ht="15" customHeight="1" x14ac:dyDescent="0.3">
      <c r="A11081" s="3" t="s">
        <v>272</v>
      </c>
      <c r="B11081" s="3" t="s">
        <v>273</v>
      </c>
      <c r="C11081" s="3" t="s">
        <v>260</v>
      </c>
      <c r="D11081" s="3" t="s">
        <v>261</v>
      </c>
      <c r="E11081" s="4">
        <v>18</v>
      </c>
      <c r="F11081" s="4">
        <v>17</v>
      </c>
      <c r="G11081" s="3" t="s">
        <v>1009</v>
      </c>
      <c r="H11081" s="3" t="s">
        <v>1005</v>
      </c>
      <c r="I11081" s="3" t="s">
        <v>37722</v>
      </c>
      <c r="J11081" s="3">
        <v>33656512</v>
      </c>
    </row>
    <row r="11082" spans="1:10" s="6" customFormat="1" ht="15" customHeight="1" x14ac:dyDescent="0.3">
      <c r="A11082" s="3" t="s">
        <v>272</v>
      </c>
      <c r="B11082" s="3" t="s">
        <v>273</v>
      </c>
      <c r="C11082" s="3" t="s">
        <v>86</v>
      </c>
      <c r="D11082" s="3" t="s">
        <v>87</v>
      </c>
      <c r="E11082" s="4">
        <v>18</v>
      </c>
      <c r="F11082" s="4">
        <v>5</v>
      </c>
      <c r="G11082" s="3" t="s">
        <v>1009</v>
      </c>
      <c r="H11082" s="3" t="s">
        <v>731</v>
      </c>
      <c r="I11082" s="3" t="s">
        <v>37722</v>
      </c>
      <c r="J11082" s="3">
        <v>33798446</v>
      </c>
    </row>
    <row r="11083" spans="1:10" s="6" customFormat="1" ht="15" customHeight="1" x14ac:dyDescent="0.3">
      <c r="A11083" s="3" t="s">
        <v>272</v>
      </c>
      <c r="B11083" s="3" t="s">
        <v>273</v>
      </c>
      <c r="C11083" s="3" t="s">
        <v>128</v>
      </c>
      <c r="D11083" s="3" t="s">
        <v>129</v>
      </c>
      <c r="E11083" s="4">
        <v>18</v>
      </c>
      <c r="F11083" s="4">
        <v>8</v>
      </c>
      <c r="G11083" s="3" t="s">
        <v>1009</v>
      </c>
      <c r="H11083" s="3" t="s">
        <v>803</v>
      </c>
      <c r="I11083" s="3" t="s">
        <v>37722</v>
      </c>
      <c r="J11083" s="3">
        <v>33771529</v>
      </c>
    </row>
    <row r="11084" spans="1:10" s="6" customFormat="1" ht="15" customHeight="1" x14ac:dyDescent="0.3">
      <c r="A11084" s="3" t="s">
        <v>272</v>
      </c>
      <c r="B11084" s="3" t="s">
        <v>273</v>
      </c>
      <c r="C11084" s="3" t="s">
        <v>86</v>
      </c>
      <c r="D11084" s="3" t="s">
        <v>87</v>
      </c>
      <c r="E11084" s="4">
        <v>18</v>
      </c>
      <c r="F11084" s="4">
        <v>5</v>
      </c>
      <c r="G11084" s="3" t="s">
        <v>1009</v>
      </c>
      <c r="H11084" s="3" t="s">
        <v>731</v>
      </c>
      <c r="I11084" s="3" t="s">
        <v>37722</v>
      </c>
      <c r="J11084" s="3">
        <v>33771529</v>
      </c>
    </row>
    <row r="11085" spans="1:10" s="6" customFormat="1" ht="15" customHeight="1" x14ac:dyDescent="0.3">
      <c r="A11085" s="3" t="s">
        <v>272</v>
      </c>
      <c r="B11085" s="3" t="s">
        <v>273</v>
      </c>
      <c r="C11085" s="3" t="s">
        <v>25</v>
      </c>
      <c r="D11085" s="3" t="s">
        <v>26</v>
      </c>
      <c r="E11085" s="4">
        <v>18</v>
      </c>
      <c r="F11085" s="4">
        <v>1</v>
      </c>
      <c r="G11085" s="3" t="s">
        <v>1009</v>
      </c>
      <c r="H11085" s="3" t="s">
        <v>623</v>
      </c>
      <c r="I11085" s="3" t="s">
        <v>37722</v>
      </c>
      <c r="J11085" s="3">
        <v>33771529</v>
      </c>
    </row>
    <row r="11086" spans="1:10" s="6" customFormat="1" ht="15" customHeight="1" x14ac:dyDescent="0.3">
      <c r="A11086" s="3" t="s">
        <v>272</v>
      </c>
      <c r="B11086" s="3" t="s">
        <v>273</v>
      </c>
      <c r="C11086" s="3" t="s">
        <v>128</v>
      </c>
      <c r="D11086" s="3" t="s">
        <v>129</v>
      </c>
      <c r="E11086" s="4">
        <v>18</v>
      </c>
      <c r="F11086" s="4">
        <v>8</v>
      </c>
      <c r="G11086" s="3" t="s">
        <v>1009</v>
      </c>
      <c r="H11086" s="3" t="s">
        <v>803</v>
      </c>
      <c r="I11086" s="3" t="s">
        <v>37722</v>
      </c>
      <c r="J11086" s="3">
        <v>34362923</v>
      </c>
    </row>
    <row r="11087" spans="1:10" s="6" customFormat="1" ht="15" customHeight="1" x14ac:dyDescent="0.3">
      <c r="A11087" s="3" t="s">
        <v>25</v>
      </c>
      <c r="B11087" s="3" t="s">
        <v>26</v>
      </c>
      <c r="C11087" s="3" t="s">
        <v>128</v>
      </c>
      <c r="D11087" s="3" t="s">
        <v>129</v>
      </c>
      <c r="E11087" s="4">
        <v>1</v>
      </c>
      <c r="F11087" s="4">
        <v>8</v>
      </c>
      <c r="G11087" s="3" t="s">
        <v>623</v>
      </c>
      <c r="H11087" s="3" t="s">
        <v>803</v>
      </c>
      <c r="I11087" s="3" t="s">
        <v>37722</v>
      </c>
      <c r="J11087" s="3">
        <v>7510998</v>
      </c>
    </row>
    <row r="11088" spans="1:10" s="6" customFormat="1" ht="15" customHeight="1" x14ac:dyDescent="0.3">
      <c r="A11088" s="3" t="s">
        <v>25</v>
      </c>
      <c r="B11088" s="3" t="s">
        <v>26</v>
      </c>
      <c r="C11088" s="3" t="s">
        <v>128</v>
      </c>
      <c r="D11088" s="3" t="s">
        <v>129</v>
      </c>
      <c r="E11088" s="4">
        <v>1</v>
      </c>
      <c r="F11088" s="4">
        <v>8</v>
      </c>
      <c r="G11088" s="3" t="s">
        <v>623</v>
      </c>
      <c r="H11088" s="3" t="s">
        <v>803</v>
      </c>
      <c r="I11088" s="3" t="s">
        <v>37722</v>
      </c>
      <c r="J11088" s="3">
        <v>8409523</v>
      </c>
    </row>
    <row r="11089" spans="1:10" s="6" customFormat="1" ht="15" customHeight="1" x14ac:dyDescent="0.3">
      <c r="A11089" s="3" t="s">
        <v>25</v>
      </c>
      <c r="B11089" s="3" t="s">
        <v>26</v>
      </c>
      <c r="C11089" s="3" t="s">
        <v>128</v>
      </c>
      <c r="D11089" s="3" t="s">
        <v>129</v>
      </c>
      <c r="E11089" s="4">
        <v>1</v>
      </c>
      <c r="F11089" s="4">
        <v>8</v>
      </c>
      <c r="G11089" s="3" t="s">
        <v>623</v>
      </c>
      <c r="H11089" s="3" t="s">
        <v>803</v>
      </c>
      <c r="I11089" s="3" t="s">
        <v>37722</v>
      </c>
      <c r="J11089" s="3">
        <v>8103799</v>
      </c>
    </row>
    <row r="11090" spans="1:10" s="6" customFormat="1" ht="15" customHeight="1" x14ac:dyDescent="0.3">
      <c r="A11090" s="3" t="s">
        <v>272</v>
      </c>
      <c r="B11090" s="3" t="s">
        <v>273</v>
      </c>
      <c r="C11090" s="3" t="s">
        <v>128</v>
      </c>
      <c r="D11090" s="3" t="s">
        <v>129</v>
      </c>
      <c r="E11090" s="4">
        <v>18</v>
      </c>
      <c r="F11090" s="4">
        <v>8</v>
      </c>
      <c r="G11090" s="3" t="s">
        <v>1009</v>
      </c>
      <c r="H11090" s="3" t="s">
        <v>803</v>
      </c>
      <c r="I11090" s="3" t="s">
        <v>37722</v>
      </c>
      <c r="J11090" s="3">
        <v>33798446</v>
      </c>
    </row>
    <row r="11091" spans="1:10" s="6" customFormat="1" ht="15" customHeight="1" x14ac:dyDescent="0.3">
      <c r="A11091" s="3" t="s">
        <v>272</v>
      </c>
      <c r="B11091" s="3" t="s">
        <v>273</v>
      </c>
      <c r="C11091" s="3" t="s">
        <v>25</v>
      </c>
      <c r="D11091" s="3" t="s">
        <v>26</v>
      </c>
      <c r="E11091" s="4">
        <v>18</v>
      </c>
      <c r="F11091" s="4">
        <v>1</v>
      </c>
      <c r="G11091" s="3" t="s">
        <v>1009</v>
      </c>
      <c r="H11091" s="3" t="s">
        <v>623</v>
      </c>
      <c r="I11091" s="3" t="s">
        <v>37722</v>
      </c>
      <c r="J11091" s="3">
        <v>30628069</v>
      </c>
    </row>
    <row r="11092" spans="1:10" s="6" customFormat="1" ht="15" customHeight="1" x14ac:dyDescent="0.3">
      <c r="A11092" s="3" t="s">
        <v>219</v>
      </c>
      <c r="B11092" s="3" t="s">
        <v>220</v>
      </c>
      <c r="C11092" s="3" t="s">
        <v>86</v>
      </c>
      <c r="D11092" s="3" t="s">
        <v>87</v>
      </c>
      <c r="E11092" s="4">
        <v>14</v>
      </c>
      <c r="F11092" s="4">
        <v>5</v>
      </c>
      <c r="G11092" s="3" t="s">
        <v>977</v>
      </c>
      <c r="H11092" s="3" t="s">
        <v>731</v>
      </c>
      <c r="I11092" s="3" t="s">
        <v>37722</v>
      </c>
      <c r="J11092" s="3">
        <v>28386916</v>
      </c>
    </row>
    <row r="11093" spans="1:10" s="6" customFormat="1" ht="15" customHeight="1" x14ac:dyDescent="0.3">
      <c r="A11093" s="3" t="s">
        <v>219</v>
      </c>
      <c r="B11093" s="3" t="s">
        <v>220</v>
      </c>
      <c r="C11093" s="3" t="s">
        <v>25</v>
      </c>
      <c r="D11093" s="3" t="s">
        <v>26</v>
      </c>
      <c r="E11093" s="4">
        <v>14</v>
      </c>
      <c r="F11093" s="4">
        <v>1</v>
      </c>
      <c r="G11093" s="3" t="s">
        <v>977</v>
      </c>
      <c r="H11093" s="3" t="s">
        <v>623</v>
      </c>
      <c r="I11093" s="3" t="s">
        <v>37722</v>
      </c>
      <c r="J11093" s="3">
        <v>24791904</v>
      </c>
    </row>
    <row r="11094" spans="1:10" s="6" customFormat="1" ht="15" customHeight="1" x14ac:dyDescent="0.3">
      <c r="A11094" s="3" t="s">
        <v>25</v>
      </c>
      <c r="B11094" s="3" t="s">
        <v>26</v>
      </c>
      <c r="C11094" s="3" t="s">
        <v>86</v>
      </c>
      <c r="D11094" s="3" t="s">
        <v>87</v>
      </c>
      <c r="E11094" s="4">
        <v>1</v>
      </c>
      <c r="F11094" s="4">
        <v>5</v>
      </c>
      <c r="G11094" s="3" t="s">
        <v>623</v>
      </c>
      <c r="H11094" s="3" t="s">
        <v>731</v>
      </c>
      <c r="I11094" s="3" t="s">
        <v>37722</v>
      </c>
      <c r="J11094" s="3">
        <v>33263718</v>
      </c>
    </row>
    <row r="11095" spans="1:10" s="6" customFormat="1" ht="15" customHeight="1" x14ac:dyDescent="0.3">
      <c r="A11095" s="3" t="s">
        <v>25</v>
      </c>
      <c r="B11095" s="3" t="s">
        <v>26</v>
      </c>
      <c r="C11095" s="3" t="s">
        <v>272</v>
      </c>
      <c r="D11095" s="3" t="s">
        <v>273</v>
      </c>
      <c r="E11095" s="4">
        <v>1</v>
      </c>
      <c r="F11095" s="4">
        <v>18</v>
      </c>
      <c r="G11095" s="3" t="s">
        <v>623</v>
      </c>
      <c r="H11095" s="3" t="s">
        <v>1009</v>
      </c>
      <c r="I11095" s="3" t="s">
        <v>37722</v>
      </c>
      <c r="J11095" s="3">
        <v>34518006</v>
      </c>
    </row>
    <row r="11096" spans="1:10" s="6" customFormat="1" ht="15" customHeight="1" x14ac:dyDescent="0.3">
      <c r="A11096" s="3" t="s">
        <v>25</v>
      </c>
      <c r="B11096" s="3" t="s">
        <v>26</v>
      </c>
      <c r="C11096" s="3" t="s">
        <v>142</v>
      </c>
      <c r="D11096" s="3" t="s">
        <v>143</v>
      </c>
      <c r="E11096" s="4">
        <v>1</v>
      </c>
      <c r="F11096" s="4">
        <v>9</v>
      </c>
      <c r="G11096" s="3" t="s">
        <v>623</v>
      </c>
      <c r="H11096" s="3" t="s">
        <v>820</v>
      </c>
      <c r="I11096" s="3" t="s">
        <v>37722</v>
      </c>
      <c r="J11096" s="3">
        <v>34518006</v>
      </c>
    </row>
    <row r="11097" spans="1:10" s="6" customFormat="1" ht="15" customHeight="1" x14ac:dyDescent="0.3">
      <c r="A11097" s="3" t="s">
        <v>25</v>
      </c>
      <c r="B11097" s="3" t="s">
        <v>26</v>
      </c>
      <c r="C11097" s="3" t="s">
        <v>57</v>
      </c>
      <c r="D11097" s="3" t="s">
        <v>58</v>
      </c>
      <c r="E11097" s="4">
        <v>1</v>
      </c>
      <c r="F11097" s="4">
        <v>3</v>
      </c>
      <c r="G11097" s="3" t="s">
        <v>623</v>
      </c>
      <c r="H11097" s="3" t="s">
        <v>705</v>
      </c>
      <c r="I11097" s="3" t="s">
        <v>37722</v>
      </c>
      <c r="J11097" s="3">
        <v>34518006</v>
      </c>
    </row>
    <row r="11098" spans="1:10" s="6" customFormat="1" ht="15" customHeight="1" x14ac:dyDescent="0.3">
      <c r="A11098" s="3" t="s">
        <v>25</v>
      </c>
      <c r="B11098" s="3" t="s">
        <v>26</v>
      </c>
      <c r="C11098" s="3" t="s">
        <v>272</v>
      </c>
      <c r="D11098" s="3" t="s">
        <v>273</v>
      </c>
      <c r="E11098" s="4">
        <v>1</v>
      </c>
      <c r="F11098" s="4">
        <v>18</v>
      </c>
      <c r="G11098" s="3" t="s">
        <v>623</v>
      </c>
      <c r="H11098" s="3" t="s">
        <v>1009</v>
      </c>
      <c r="I11098" s="3" t="s">
        <v>37722</v>
      </c>
      <c r="J11098" s="3">
        <v>34556247</v>
      </c>
    </row>
    <row r="11099" spans="1:10" s="6" customFormat="1" ht="15" customHeight="1" x14ac:dyDescent="0.3">
      <c r="A11099" s="3" t="s">
        <v>25</v>
      </c>
      <c r="B11099" s="3" t="s">
        <v>26</v>
      </c>
      <c r="C11099" s="3" t="s">
        <v>142</v>
      </c>
      <c r="D11099" s="3" t="s">
        <v>143</v>
      </c>
      <c r="E11099" s="4">
        <v>1</v>
      </c>
      <c r="F11099" s="4">
        <v>9</v>
      </c>
      <c r="G11099" s="3" t="s">
        <v>623</v>
      </c>
      <c r="H11099" s="3" t="s">
        <v>820</v>
      </c>
      <c r="I11099" s="3" t="s">
        <v>37722</v>
      </c>
      <c r="J11099" s="3">
        <v>34556247</v>
      </c>
    </row>
    <row r="11100" spans="1:10" s="6" customFormat="1" ht="15" customHeight="1" x14ac:dyDescent="0.3">
      <c r="A11100" s="3" t="s">
        <v>25</v>
      </c>
      <c r="B11100" s="3" t="s">
        <v>26</v>
      </c>
      <c r="C11100" s="3" t="s">
        <v>57</v>
      </c>
      <c r="D11100" s="3" t="s">
        <v>58</v>
      </c>
      <c r="E11100" s="4">
        <v>1</v>
      </c>
      <c r="F11100" s="4">
        <v>3</v>
      </c>
      <c r="G11100" s="3" t="s">
        <v>623</v>
      </c>
      <c r="H11100" s="3" t="s">
        <v>705</v>
      </c>
      <c r="I11100" s="3" t="s">
        <v>37722</v>
      </c>
      <c r="J11100" s="3">
        <v>34556247</v>
      </c>
    </row>
    <row r="11101" spans="1:10" s="6" customFormat="1" ht="15" customHeight="1" x14ac:dyDescent="0.3">
      <c r="A11101" s="3" t="s">
        <v>25</v>
      </c>
      <c r="B11101" s="3" t="s">
        <v>26</v>
      </c>
      <c r="C11101" s="3" t="s">
        <v>272</v>
      </c>
      <c r="D11101" s="3" t="s">
        <v>273</v>
      </c>
      <c r="E11101" s="4">
        <v>1</v>
      </c>
      <c r="F11101" s="4">
        <v>18</v>
      </c>
      <c r="G11101" s="3" t="s">
        <v>623</v>
      </c>
      <c r="H11101" s="3" t="s">
        <v>1009</v>
      </c>
      <c r="I11101" s="3" t="s">
        <v>37722</v>
      </c>
      <c r="J11101" s="3">
        <v>34661663</v>
      </c>
    </row>
    <row r="11102" spans="1:10" s="6" customFormat="1" ht="15" customHeight="1" x14ac:dyDescent="0.3">
      <c r="A11102" s="3" t="s">
        <v>25</v>
      </c>
      <c r="B11102" s="3" t="s">
        <v>26</v>
      </c>
      <c r="C11102" s="3" t="s">
        <v>272</v>
      </c>
      <c r="D11102" s="3" t="s">
        <v>273</v>
      </c>
      <c r="E11102" s="4">
        <v>1</v>
      </c>
      <c r="F11102" s="4">
        <v>18</v>
      </c>
      <c r="G11102" s="3" t="s">
        <v>623</v>
      </c>
      <c r="H11102" s="3" t="s">
        <v>1009</v>
      </c>
      <c r="I11102" s="3" t="s">
        <v>37722</v>
      </c>
      <c r="J11102" s="3">
        <v>35104366</v>
      </c>
    </row>
    <row r="11103" spans="1:10" s="6" customFormat="1" ht="15" customHeight="1" x14ac:dyDescent="0.3">
      <c r="A11103" s="3" t="s">
        <v>25</v>
      </c>
      <c r="B11103" s="3" t="s">
        <v>26</v>
      </c>
      <c r="C11103" s="3" t="s">
        <v>86</v>
      </c>
      <c r="D11103" s="3" t="s">
        <v>87</v>
      </c>
      <c r="E11103" s="4">
        <v>1</v>
      </c>
      <c r="F11103" s="4">
        <v>5</v>
      </c>
      <c r="G11103" s="3" t="s">
        <v>623</v>
      </c>
      <c r="H11103" s="3" t="s">
        <v>731</v>
      </c>
      <c r="I11103" s="3" t="s">
        <v>37722</v>
      </c>
      <c r="J11103" s="3">
        <v>35104366</v>
      </c>
    </row>
    <row r="11104" spans="1:10" s="6" customFormat="1" ht="15" customHeight="1" x14ac:dyDescent="0.3">
      <c r="A11104" s="3" t="s">
        <v>25</v>
      </c>
      <c r="B11104" s="3" t="s">
        <v>26</v>
      </c>
      <c r="C11104" s="3" t="s">
        <v>272</v>
      </c>
      <c r="D11104" s="3" t="s">
        <v>273</v>
      </c>
      <c r="E11104" s="4">
        <v>1</v>
      </c>
      <c r="F11104" s="4">
        <v>18</v>
      </c>
      <c r="G11104" s="3" t="s">
        <v>623</v>
      </c>
      <c r="H11104" s="3" t="s">
        <v>1009</v>
      </c>
      <c r="I11104" s="3" t="s">
        <v>37722</v>
      </c>
      <c r="J11104" s="3">
        <v>34767815</v>
      </c>
    </row>
    <row r="11105" spans="1:10" s="6" customFormat="1" ht="15" customHeight="1" x14ac:dyDescent="0.3">
      <c r="A11105" s="3" t="s">
        <v>25</v>
      </c>
      <c r="B11105" s="3" t="s">
        <v>26</v>
      </c>
      <c r="C11105" s="3" t="s">
        <v>128</v>
      </c>
      <c r="D11105" s="3" t="s">
        <v>129</v>
      </c>
      <c r="E11105" s="4">
        <v>1</v>
      </c>
      <c r="F11105" s="4">
        <v>8</v>
      </c>
      <c r="G11105" s="3" t="s">
        <v>623</v>
      </c>
      <c r="H11105" s="3" t="s">
        <v>803</v>
      </c>
      <c r="I11105" s="3" t="s">
        <v>37722</v>
      </c>
      <c r="J11105" s="3">
        <v>34767815</v>
      </c>
    </row>
    <row r="11106" spans="1:10" s="6" customFormat="1" ht="15" customHeight="1" x14ac:dyDescent="0.3">
      <c r="A11106" s="3" t="s">
        <v>25</v>
      </c>
      <c r="B11106" s="3" t="s">
        <v>26</v>
      </c>
      <c r="C11106" s="3" t="s">
        <v>86</v>
      </c>
      <c r="D11106" s="3" t="s">
        <v>87</v>
      </c>
      <c r="E11106" s="4">
        <v>1</v>
      </c>
      <c r="F11106" s="4">
        <v>5</v>
      </c>
      <c r="G11106" s="3" t="s">
        <v>623</v>
      </c>
      <c r="H11106" s="3" t="s">
        <v>731</v>
      </c>
      <c r="I11106" s="3" t="s">
        <v>37722</v>
      </c>
      <c r="J11106" s="3">
        <v>34767815</v>
      </c>
    </row>
    <row r="11107" spans="1:10" s="6" customFormat="1" ht="15" customHeight="1" x14ac:dyDescent="0.3">
      <c r="A11107" s="3" t="s">
        <v>25</v>
      </c>
      <c r="B11107" s="3" t="s">
        <v>26</v>
      </c>
      <c r="C11107" s="3" t="s">
        <v>86</v>
      </c>
      <c r="D11107" s="3" t="s">
        <v>87</v>
      </c>
      <c r="E11107" s="4">
        <v>1</v>
      </c>
      <c r="F11107" s="4">
        <v>5</v>
      </c>
      <c r="G11107" s="3" t="s">
        <v>623</v>
      </c>
      <c r="H11107" s="3" t="s">
        <v>731</v>
      </c>
      <c r="I11107" s="3" t="s">
        <v>37722</v>
      </c>
      <c r="J11107" s="3">
        <v>35150003</v>
      </c>
    </row>
    <row r="11108" spans="1:10" s="6" customFormat="1" ht="15" customHeight="1" x14ac:dyDescent="0.3">
      <c r="A11108" s="3" t="s">
        <v>25</v>
      </c>
      <c r="B11108" s="3" t="s">
        <v>26</v>
      </c>
      <c r="C11108" s="3" t="s">
        <v>272</v>
      </c>
      <c r="D11108" s="3" t="s">
        <v>273</v>
      </c>
      <c r="E11108" s="4">
        <v>1</v>
      </c>
      <c r="F11108" s="4">
        <v>18</v>
      </c>
      <c r="G11108" s="3" t="s">
        <v>623</v>
      </c>
      <c r="H11108" s="3" t="s">
        <v>1009</v>
      </c>
      <c r="I11108" s="3" t="s">
        <v>37722</v>
      </c>
      <c r="J11108" s="3">
        <v>35568077</v>
      </c>
    </row>
    <row r="11109" spans="1:10" s="6" customFormat="1" ht="15" customHeight="1" x14ac:dyDescent="0.3">
      <c r="A11109" s="3" t="s">
        <v>25</v>
      </c>
      <c r="B11109" s="3" t="s">
        <v>26</v>
      </c>
      <c r="C11109" s="3" t="s">
        <v>260</v>
      </c>
      <c r="D11109" s="3" t="s">
        <v>261</v>
      </c>
      <c r="E11109" s="4">
        <v>1</v>
      </c>
      <c r="F11109" s="4">
        <v>17</v>
      </c>
      <c r="G11109" s="3" t="s">
        <v>623</v>
      </c>
      <c r="H11109" s="3" t="s">
        <v>1005</v>
      </c>
      <c r="I11109" s="3" t="s">
        <v>37722</v>
      </c>
      <c r="J11109" s="3">
        <v>35568077</v>
      </c>
    </row>
    <row r="11110" spans="1:10" s="6" customFormat="1" ht="15" customHeight="1" x14ac:dyDescent="0.3">
      <c r="A11110" s="3" t="s">
        <v>25</v>
      </c>
      <c r="B11110" s="3" t="s">
        <v>26</v>
      </c>
      <c r="C11110" s="3" t="s">
        <v>128</v>
      </c>
      <c r="D11110" s="3" t="s">
        <v>129</v>
      </c>
      <c r="E11110" s="4">
        <v>1</v>
      </c>
      <c r="F11110" s="4">
        <v>8</v>
      </c>
      <c r="G11110" s="3" t="s">
        <v>623</v>
      </c>
      <c r="H11110" s="3" t="s">
        <v>803</v>
      </c>
      <c r="I11110" s="3" t="s">
        <v>37722</v>
      </c>
      <c r="J11110" s="3">
        <v>35568077</v>
      </c>
    </row>
    <row r="11111" spans="1:10" s="6" customFormat="1" ht="15" customHeight="1" x14ac:dyDescent="0.3">
      <c r="A11111" s="3" t="s">
        <v>25</v>
      </c>
      <c r="B11111" s="3" t="s">
        <v>26</v>
      </c>
      <c r="C11111" s="3" t="s">
        <v>128</v>
      </c>
      <c r="D11111" s="3" t="s">
        <v>129</v>
      </c>
      <c r="E11111" s="4">
        <v>1</v>
      </c>
      <c r="F11111" s="4">
        <v>8</v>
      </c>
      <c r="G11111" s="3" t="s">
        <v>623</v>
      </c>
      <c r="H11111" s="3" t="s">
        <v>803</v>
      </c>
      <c r="I11111" s="3" t="s">
        <v>37722</v>
      </c>
      <c r="J11111" s="3">
        <v>33263718</v>
      </c>
    </row>
    <row r="11112" spans="1:10" s="6" customFormat="1" ht="15" customHeight="1" x14ac:dyDescent="0.3">
      <c r="A11112" s="3" t="s">
        <v>25</v>
      </c>
      <c r="B11112" s="3" t="s">
        <v>26</v>
      </c>
      <c r="C11112" s="3" t="s">
        <v>272</v>
      </c>
      <c r="D11112" s="3" t="s">
        <v>273</v>
      </c>
      <c r="E11112" s="4">
        <v>1</v>
      </c>
      <c r="F11112" s="4">
        <v>18</v>
      </c>
      <c r="G11112" s="3" t="s">
        <v>623</v>
      </c>
      <c r="H11112" s="3" t="s">
        <v>1009</v>
      </c>
      <c r="I11112" s="3" t="s">
        <v>37722</v>
      </c>
      <c r="J11112" s="3">
        <v>33263718</v>
      </c>
    </row>
    <row r="11113" spans="1:10" s="6" customFormat="1" ht="15" customHeight="1" x14ac:dyDescent="0.3">
      <c r="A11113" s="3" t="s">
        <v>25</v>
      </c>
      <c r="B11113" s="3" t="s">
        <v>26</v>
      </c>
      <c r="C11113" s="3" t="s">
        <v>366</v>
      </c>
      <c r="D11113" s="3" t="s">
        <v>367</v>
      </c>
      <c r="E11113" s="4">
        <v>1</v>
      </c>
      <c r="F11113" s="4">
        <v>25</v>
      </c>
      <c r="G11113" s="3" t="s">
        <v>623</v>
      </c>
      <c r="H11113" s="3" t="s">
        <v>1110</v>
      </c>
      <c r="I11113" s="3" t="s">
        <v>37722</v>
      </c>
      <c r="J11113" s="3">
        <v>33263718</v>
      </c>
    </row>
    <row r="11114" spans="1:10" s="6" customFormat="1" ht="15" customHeight="1" x14ac:dyDescent="0.3">
      <c r="A11114" s="3" t="s">
        <v>25</v>
      </c>
      <c r="B11114" s="3" t="s">
        <v>26</v>
      </c>
      <c r="C11114" s="3" t="s">
        <v>86</v>
      </c>
      <c r="D11114" s="3" t="s">
        <v>87</v>
      </c>
      <c r="E11114" s="4">
        <v>1</v>
      </c>
      <c r="F11114" s="4">
        <v>5</v>
      </c>
      <c r="G11114" s="3" t="s">
        <v>623</v>
      </c>
      <c r="H11114" s="3" t="s">
        <v>731</v>
      </c>
      <c r="I11114" s="3" t="s">
        <v>37722</v>
      </c>
      <c r="J11114" s="3">
        <v>34916493</v>
      </c>
    </row>
    <row r="11115" spans="1:10" s="6" customFormat="1" ht="15" customHeight="1" x14ac:dyDescent="0.3">
      <c r="A11115" s="3" t="s">
        <v>25</v>
      </c>
      <c r="B11115" s="3" t="s">
        <v>26</v>
      </c>
      <c r="C11115" s="3" t="s">
        <v>128</v>
      </c>
      <c r="D11115" s="3" t="s">
        <v>129</v>
      </c>
      <c r="E11115" s="4">
        <v>1</v>
      </c>
      <c r="F11115" s="4">
        <v>8</v>
      </c>
      <c r="G11115" s="3" t="s">
        <v>623</v>
      </c>
      <c r="H11115" s="3" t="s">
        <v>803</v>
      </c>
      <c r="I11115" s="3" t="s">
        <v>37722</v>
      </c>
      <c r="J11115" s="3">
        <v>32283057</v>
      </c>
    </row>
    <row r="11116" spans="1:10" s="6" customFormat="1" ht="15" customHeight="1" x14ac:dyDescent="0.3">
      <c r="A11116" s="3" t="s">
        <v>25</v>
      </c>
      <c r="B11116" s="3" t="s">
        <v>26</v>
      </c>
      <c r="C11116" s="3" t="s">
        <v>86</v>
      </c>
      <c r="D11116" s="3" t="s">
        <v>87</v>
      </c>
      <c r="E11116" s="4">
        <v>1</v>
      </c>
      <c r="F11116" s="4">
        <v>5</v>
      </c>
      <c r="G11116" s="3" t="s">
        <v>623</v>
      </c>
      <c r="H11116" s="3" t="s">
        <v>731</v>
      </c>
      <c r="I11116" s="3" t="s">
        <v>37722</v>
      </c>
      <c r="J11116" s="3">
        <v>32283057</v>
      </c>
    </row>
    <row r="11117" spans="1:10" s="6" customFormat="1" ht="15" customHeight="1" x14ac:dyDescent="0.3">
      <c r="A11117" s="3" t="s">
        <v>25</v>
      </c>
      <c r="B11117" s="3" t="s">
        <v>26</v>
      </c>
      <c r="C11117" s="3" t="s">
        <v>272</v>
      </c>
      <c r="D11117" s="3" t="s">
        <v>273</v>
      </c>
      <c r="E11117" s="4">
        <v>1</v>
      </c>
      <c r="F11117" s="4">
        <v>18</v>
      </c>
      <c r="G11117" s="3" t="s">
        <v>623</v>
      </c>
      <c r="H11117" s="3" t="s">
        <v>1009</v>
      </c>
      <c r="I11117" s="3" t="s">
        <v>37722</v>
      </c>
      <c r="J11117" s="3">
        <v>32936291</v>
      </c>
    </row>
    <row r="11118" spans="1:10" s="6" customFormat="1" ht="15" customHeight="1" x14ac:dyDescent="0.3">
      <c r="A11118" s="3" t="s">
        <v>25</v>
      </c>
      <c r="B11118" s="3" t="s">
        <v>26</v>
      </c>
      <c r="C11118" s="3" t="s">
        <v>260</v>
      </c>
      <c r="D11118" s="3" t="s">
        <v>261</v>
      </c>
      <c r="E11118" s="4">
        <v>1</v>
      </c>
      <c r="F11118" s="4">
        <v>17</v>
      </c>
      <c r="G11118" s="3" t="s">
        <v>623</v>
      </c>
      <c r="H11118" s="3" t="s">
        <v>1005</v>
      </c>
      <c r="I11118" s="3" t="s">
        <v>37722</v>
      </c>
      <c r="J11118" s="3">
        <v>32936291</v>
      </c>
    </row>
    <row r="11119" spans="1:10" s="6" customFormat="1" ht="15" customHeight="1" x14ac:dyDescent="0.3">
      <c r="A11119" s="3" t="s">
        <v>25</v>
      </c>
      <c r="B11119" s="3" t="s">
        <v>26</v>
      </c>
      <c r="C11119" s="3" t="s">
        <v>128</v>
      </c>
      <c r="D11119" s="3" t="s">
        <v>129</v>
      </c>
      <c r="E11119" s="4">
        <v>1</v>
      </c>
      <c r="F11119" s="4">
        <v>8</v>
      </c>
      <c r="G11119" s="3" t="s">
        <v>623</v>
      </c>
      <c r="H11119" s="3" t="s">
        <v>803</v>
      </c>
      <c r="I11119" s="3" t="s">
        <v>37722</v>
      </c>
      <c r="J11119" s="3">
        <v>32936291</v>
      </c>
    </row>
    <row r="11120" spans="1:10" s="6" customFormat="1" ht="15" customHeight="1" x14ac:dyDescent="0.3">
      <c r="A11120" s="3" t="s">
        <v>25</v>
      </c>
      <c r="B11120" s="3" t="s">
        <v>26</v>
      </c>
      <c r="C11120" s="3" t="s">
        <v>86</v>
      </c>
      <c r="D11120" s="3" t="s">
        <v>87</v>
      </c>
      <c r="E11120" s="4">
        <v>1</v>
      </c>
      <c r="F11120" s="4">
        <v>5</v>
      </c>
      <c r="G11120" s="3" t="s">
        <v>623</v>
      </c>
      <c r="H11120" s="3" t="s">
        <v>731</v>
      </c>
      <c r="I11120" s="3" t="s">
        <v>37722</v>
      </c>
      <c r="J11120" s="3">
        <v>32936291</v>
      </c>
    </row>
    <row r="11121" spans="1:10" s="6" customFormat="1" ht="15" customHeight="1" x14ac:dyDescent="0.3">
      <c r="A11121" s="3" t="s">
        <v>25</v>
      </c>
      <c r="B11121" s="3" t="s">
        <v>26</v>
      </c>
      <c r="C11121" s="3" t="s">
        <v>86</v>
      </c>
      <c r="D11121" s="3" t="s">
        <v>87</v>
      </c>
      <c r="E11121" s="4">
        <v>1</v>
      </c>
      <c r="F11121" s="4">
        <v>5</v>
      </c>
      <c r="G11121" s="3" t="s">
        <v>623</v>
      </c>
      <c r="H11121" s="3" t="s">
        <v>731</v>
      </c>
      <c r="I11121" s="3" t="s">
        <v>37722</v>
      </c>
      <c r="J11121" s="3">
        <v>32607944</v>
      </c>
    </row>
    <row r="11122" spans="1:10" s="6" customFormat="1" ht="15" customHeight="1" x14ac:dyDescent="0.3">
      <c r="A11122" s="3" t="s">
        <v>25</v>
      </c>
      <c r="B11122" s="3" t="s">
        <v>26</v>
      </c>
      <c r="C11122" s="3" t="s">
        <v>272</v>
      </c>
      <c r="D11122" s="3" t="s">
        <v>273</v>
      </c>
      <c r="E11122" s="4">
        <v>1</v>
      </c>
      <c r="F11122" s="4">
        <v>18</v>
      </c>
      <c r="G11122" s="3" t="s">
        <v>623</v>
      </c>
      <c r="H11122" s="3" t="s">
        <v>1009</v>
      </c>
      <c r="I11122" s="3" t="s">
        <v>37722</v>
      </c>
      <c r="J11122" s="3">
        <v>32562840</v>
      </c>
    </row>
    <row r="11123" spans="1:10" s="6" customFormat="1" ht="15" customHeight="1" x14ac:dyDescent="0.3">
      <c r="A11123" s="3" t="s">
        <v>25</v>
      </c>
      <c r="B11123" s="3" t="s">
        <v>26</v>
      </c>
      <c r="C11123" s="3" t="s">
        <v>86</v>
      </c>
      <c r="D11123" s="3" t="s">
        <v>87</v>
      </c>
      <c r="E11123" s="4">
        <v>1</v>
      </c>
      <c r="F11123" s="4">
        <v>5</v>
      </c>
      <c r="G11123" s="3" t="s">
        <v>623</v>
      </c>
      <c r="H11123" s="3" t="s">
        <v>731</v>
      </c>
      <c r="I11123" s="3" t="s">
        <v>37722</v>
      </c>
      <c r="J11123" s="3">
        <v>35568077</v>
      </c>
    </row>
    <row r="11124" spans="1:10" s="6" customFormat="1" ht="15" customHeight="1" x14ac:dyDescent="0.3">
      <c r="A11124" s="3" t="s">
        <v>25</v>
      </c>
      <c r="B11124" s="3" t="s">
        <v>26</v>
      </c>
      <c r="C11124" s="3" t="s">
        <v>142</v>
      </c>
      <c r="D11124" s="3" t="s">
        <v>143</v>
      </c>
      <c r="E11124" s="4">
        <v>1</v>
      </c>
      <c r="F11124" s="4">
        <v>9</v>
      </c>
      <c r="G11124" s="3" t="s">
        <v>623</v>
      </c>
      <c r="H11124" s="3" t="s">
        <v>820</v>
      </c>
      <c r="I11124" s="3" t="s">
        <v>37722</v>
      </c>
      <c r="J11124" s="3">
        <v>32562840</v>
      </c>
    </row>
    <row r="11125" spans="1:10" s="6" customFormat="1" ht="15" customHeight="1" x14ac:dyDescent="0.3">
      <c r="A11125" s="3" t="s">
        <v>25</v>
      </c>
      <c r="B11125" s="3" t="s">
        <v>26</v>
      </c>
      <c r="C11125" s="3" t="s">
        <v>272</v>
      </c>
      <c r="D11125" s="3" t="s">
        <v>273</v>
      </c>
      <c r="E11125" s="4">
        <v>1</v>
      </c>
      <c r="F11125" s="4">
        <v>18</v>
      </c>
      <c r="G11125" s="3" t="s">
        <v>623</v>
      </c>
      <c r="H11125" s="3" t="s">
        <v>1009</v>
      </c>
      <c r="I11125" s="3" t="s">
        <v>37722</v>
      </c>
      <c r="J11125" s="3">
        <v>33771529</v>
      </c>
    </row>
    <row r="11126" spans="1:10" s="6" customFormat="1" ht="15" customHeight="1" x14ac:dyDescent="0.3">
      <c r="A11126" s="3" t="s">
        <v>25</v>
      </c>
      <c r="B11126" s="3" t="s">
        <v>26</v>
      </c>
      <c r="C11126" s="3" t="s">
        <v>128</v>
      </c>
      <c r="D11126" s="3" t="s">
        <v>129</v>
      </c>
      <c r="E11126" s="4">
        <v>1</v>
      </c>
      <c r="F11126" s="4">
        <v>8</v>
      </c>
      <c r="G11126" s="3" t="s">
        <v>623</v>
      </c>
      <c r="H11126" s="3" t="s">
        <v>803</v>
      </c>
      <c r="I11126" s="3" t="s">
        <v>37722</v>
      </c>
      <c r="J11126" s="3">
        <v>33771529</v>
      </c>
    </row>
    <row r="11127" spans="1:10" s="6" customFormat="1" ht="15" customHeight="1" x14ac:dyDescent="0.3">
      <c r="A11127" s="3" t="s">
        <v>25</v>
      </c>
      <c r="B11127" s="3" t="s">
        <v>26</v>
      </c>
      <c r="C11127" s="3" t="s">
        <v>86</v>
      </c>
      <c r="D11127" s="3" t="s">
        <v>87</v>
      </c>
      <c r="E11127" s="4">
        <v>1</v>
      </c>
      <c r="F11127" s="4">
        <v>5</v>
      </c>
      <c r="G11127" s="3" t="s">
        <v>623</v>
      </c>
      <c r="H11127" s="3" t="s">
        <v>731</v>
      </c>
      <c r="I11127" s="3" t="s">
        <v>37722</v>
      </c>
      <c r="J11127" s="3">
        <v>33771529</v>
      </c>
    </row>
    <row r="11128" spans="1:10" s="6" customFormat="1" ht="15" customHeight="1" x14ac:dyDescent="0.3">
      <c r="A11128" s="3" t="s">
        <v>25</v>
      </c>
      <c r="B11128" s="3" t="s">
        <v>26</v>
      </c>
      <c r="C11128" s="3" t="s">
        <v>272</v>
      </c>
      <c r="D11128" s="3" t="s">
        <v>273</v>
      </c>
      <c r="E11128" s="4">
        <v>1</v>
      </c>
      <c r="F11128" s="4">
        <v>18</v>
      </c>
      <c r="G11128" s="3" t="s">
        <v>623</v>
      </c>
      <c r="H11128" s="3" t="s">
        <v>1009</v>
      </c>
      <c r="I11128" s="3" t="s">
        <v>37722</v>
      </c>
      <c r="J11128" s="3">
        <v>34362923</v>
      </c>
    </row>
    <row r="11129" spans="1:10" s="6" customFormat="1" ht="15" customHeight="1" x14ac:dyDescent="0.3">
      <c r="A11129" s="3" t="s">
        <v>25</v>
      </c>
      <c r="B11129" s="3" t="s">
        <v>26</v>
      </c>
      <c r="C11129" s="3" t="s">
        <v>128</v>
      </c>
      <c r="D11129" s="3" t="s">
        <v>129</v>
      </c>
      <c r="E11129" s="4">
        <v>1</v>
      </c>
      <c r="F11129" s="4">
        <v>8</v>
      </c>
      <c r="G11129" s="3" t="s">
        <v>623</v>
      </c>
      <c r="H11129" s="3" t="s">
        <v>803</v>
      </c>
      <c r="I11129" s="3" t="s">
        <v>37722</v>
      </c>
      <c r="J11129" s="3">
        <v>34362923</v>
      </c>
    </row>
    <row r="11130" spans="1:10" s="6" customFormat="1" ht="15" customHeight="1" x14ac:dyDescent="0.3">
      <c r="A11130" s="3" t="s">
        <v>25</v>
      </c>
      <c r="B11130" s="3" t="s">
        <v>26</v>
      </c>
      <c r="C11130" s="3" t="s">
        <v>86</v>
      </c>
      <c r="D11130" s="3" t="s">
        <v>87</v>
      </c>
      <c r="E11130" s="4">
        <v>1</v>
      </c>
      <c r="F11130" s="4">
        <v>5</v>
      </c>
      <c r="G11130" s="3" t="s">
        <v>623</v>
      </c>
      <c r="H11130" s="3" t="s">
        <v>731</v>
      </c>
      <c r="I11130" s="3" t="s">
        <v>37722</v>
      </c>
      <c r="J11130" s="3">
        <v>34362923</v>
      </c>
    </row>
    <row r="11131" spans="1:10" s="6" customFormat="1" ht="15" customHeight="1" x14ac:dyDescent="0.3">
      <c r="A11131" s="3" t="s">
        <v>25</v>
      </c>
      <c r="B11131" s="3" t="s">
        <v>26</v>
      </c>
      <c r="C11131" s="3" t="s">
        <v>272</v>
      </c>
      <c r="D11131" s="3" t="s">
        <v>273</v>
      </c>
      <c r="E11131" s="4">
        <v>1</v>
      </c>
      <c r="F11131" s="4">
        <v>18</v>
      </c>
      <c r="G11131" s="3" t="s">
        <v>623</v>
      </c>
      <c r="H11131" s="3" t="s">
        <v>1009</v>
      </c>
      <c r="I11131" s="3" t="s">
        <v>37722</v>
      </c>
      <c r="J11131" s="3">
        <v>34916493</v>
      </c>
    </row>
    <row r="11132" spans="1:10" s="6" customFormat="1" ht="15" customHeight="1" x14ac:dyDescent="0.3">
      <c r="A11132" s="3" t="s">
        <v>25</v>
      </c>
      <c r="B11132" s="3" t="s">
        <v>26</v>
      </c>
      <c r="C11132" s="3" t="s">
        <v>128</v>
      </c>
      <c r="D11132" s="3" t="s">
        <v>129</v>
      </c>
      <c r="E11132" s="4">
        <v>1</v>
      </c>
      <c r="F11132" s="4">
        <v>8</v>
      </c>
      <c r="G11132" s="3" t="s">
        <v>623</v>
      </c>
      <c r="H11132" s="3" t="s">
        <v>803</v>
      </c>
      <c r="I11132" s="3" t="s">
        <v>37722</v>
      </c>
      <c r="J11132" s="3">
        <v>34916493</v>
      </c>
    </row>
    <row r="11133" spans="1:10" s="6" customFormat="1" ht="15" customHeight="1" x14ac:dyDescent="0.3">
      <c r="A11133" s="3" t="s">
        <v>25</v>
      </c>
      <c r="B11133" s="3" t="s">
        <v>26</v>
      </c>
      <c r="C11133" s="3" t="s">
        <v>57</v>
      </c>
      <c r="D11133" s="3" t="s">
        <v>58</v>
      </c>
      <c r="E11133" s="4">
        <v>1</v>
      </c>
      <c r="F11133" s="4">
        <v>3</v>
      </c>
      <c r="G11133" s="3" t="s">
        <v>623</v>
      </c>
      <c r="H11133" s="3" t="s">
        <v>705</v>
      </c>
      <c r="I11133" s="3" t="s">
        <v>37722</v>
      </c>
      <c r="J11133" s="3">
        <v>32562840</v>
      </c>
    </row>
    <row r="11134" spans="1:10" s="6" customFormat="1" ht="15" customHeight="1" x14ac:dyDescent="0.3">
      <c r="A11134" s="3" t="s">
        <v>25</v>
      </c>
      <c r="B11134" s="3" t="s">
        <v>26</v>
      </c>
      <c r="C11134" s="3" t="s">
        <v>272</v>
      </c>
      <c r="D11134" s="3" t="s">
        <v>273</v>
      </c>
      <c r="E11134" s="4">
        <v>1</v>
      </c>
      <c r="F11134" s="4">
        <v>18</v>
      </c>
      <c r="G11134" s="3" t="s">
        <v>623</v>
      </c>
      <c r="H11134" s="3" t="s">
        <v>1009</v>
      </c>
      <c r="I11134" s="3" t="s">
        <v>37722</v>
      </c>
      <c r="J11134" s="3">
        <v>35791876</v>
      </c>
    </row>
    <row r="11135" spans="1:10" s="6" customFormat="1" ht="15" customHeight="1" x14ac:dyDescent="0.3">
      <c r="A11135" s="3" t="s">
        <v>25</v>
      </c>
      <c r="B11135" s="3" t="s">
        <v>26</v>
      </c>
      <c r="C11135" s="3" t="s">
        <v>219</v>
      </c>
      <c r="D11135" s="3" t="s">
        <v>220</v>
      </c>
      <c r="E11135" s="4">
        <v>1</v>
      </c>
      <c r="F11135" s="4">
        <v>14</v>
      </c>
      <c r="G11135" s="3" t="s">
        <v>623</v>
      </c>
      <c r="H11135" s="3" t="s">
        <v>977</v>
      </c>
      <c r="I11135" s="3" t="s">
        <v>37722</v>
      </c>
      <c r="J11135" s="3">
        <v>35791876</v>
      </c>
    </row>
    <row r="11136" spans="1:10" s="6" customFormat="1" ht="15" customHeight="1" x14ac:dyDescent="0.3">
      <c r="A11136" s="3" t="s">
        <v>25</v>
      </c>
      <c r="B11136" s="3" t="s">
        <v>26</v>
      </c>
      <c r="C11136" s="3" t="s">
        <v>128</v>
      </c>
      <c r="D11136" s="3" t="s">
        <v>129</v>
      </c>
      <c r="E11136" s="4">
        <v>1</v>
      </c>
      <c r="F11136" s="4">
        <v>8</v>
      </c>
      <c r="G11136" s="3" t="s">
        <v>623</v>
      </c>
      <c r="H11136" s="3" t="s">
        <v>803</v>
      </c>
      <c r="I11136" s="3" t="s">
        <v>37722</v>
      </c>
      <c r="J11136" s="3">
        <v>35791876</v>
      </c>
    </row>
    <row r="11137" spans="1:10" s="6" customFormat="1" ht="15" customHeight="1" x14ac:dyDescent="0.3">
      <c r="A11137" s="3" t="s">
        <v>25</v>
      </c>
      <c r="B11137" s="3" t="s">
        <v>26</v>
      </c>
      <c r="C11137" s="3" t="s">
        <v>86</v>
      </c>
      <c r="D11137" s="3" t="s">
        <v>87</v>
      </c>
      <c r="E11137" s="4">
        <v>1</v>
      </c>
      <c r="F11137" s="4">
        <v>5</v>
      </c>
      <c r="G11137" s="3" t="s">
        <v>623</v>
      </c>
      <c r="H11137" s="3" t="s">
        <v>731</v>
      </c>
      <c r="I11137" s="3" t="s">
        <v>37722</v>
      </c>
      <c r="J11137" s="3">
        <v>37952181</v>
      </c>
    </row>
    <row r="11138" spans="1:10" s="6" customFormat="1" ht="15" customHeight="1" x14ac:dyDescent="0.3">
      <c r="A11138" s="3" t="s">
        <v>25</v>
      </c>
      <c r="B11138" s="3" t="s">
        <v>26</v>
      </c>
      <c r="C11138" s="3" t="s">
        <v>272</v>
      </c>
      <c r="D11138" s="3" t="s">
        <v>273</v>
      </c>
      <c r="E11138" s="4">
        <v>1</v>
      </c>
      <c r="F11138" s="4">
        <v>18</v>
      </c>
      <c r="G11138" s="3" t="s">
        <v>623</v>
      </c>
      <c r="H11138" s="3" t="s">
        <v>1009</v>
      </c>
      <c r="I11138" s="3" t="s">
        <v>37722</v>
      </c>
      <c r="J11138" s="3">
        <v>37873414</v>
      </c>
    </row>
    <row r="11139" spans="1:10" s="6" customFormat="1" ht="15" customHeight="1" x14ac:dyDescent="0.3">
      <c r="A11139" s="3" t="s">
        <v>25</v>
      </c>
      <c r="B11139" s="3" t="s">
        <v>26</v>
      </c>
      <c r="C11139" s="3" t="s">
        <v>86</v>
      </c>
      <c r="D11139" s="3" t="s">
        <v>87</v>
      </c>
      <c r="E11139" s="4">
        <v>1</v>
      </c>
      <c r="F11139" s="4">
        <v>5</v>
      </c>
      <c r="G11139" s="3" t="s">
        <v>623</v>
      </c>
      <c r="H11139" s="3" t="s">
        <v>731</v>
      </c>
      <c r="I11139" s="3" t="s">
        <v>37722</v>
      </c>
      <c r="J11139" s="3">
        <v>37873414</v>
      </c>
    </row>
    <row r="11140" spans="1:10" s="6" customFormat="1" ht="15" customHeight="1" x14ac:dyDescent="0.3">
      <c r="A11140" s="3" t="s">
        <v>272</v>
      </c>
      <c r="B11140" s="3" t="s">
        <v>273</v>
      </c>
      <c r="C11140" s="3" t="s">
        <v>86</v>
      </c>
      <c r="D11140" s="3" t="s">
        <v>87</v>
      </c>
      <c r="E11140" s="4">
        <v>18</v>
      </c>
      <c r="F11140" s="4">
        <v>5</v>
      </c>
      <c r="G11140" s="3" t="s">
        <v>1009</v>
      </c>
      <c r="H11140" s="3" t="s">
        <v>731</v>
      </c>
      <c r="I11140" s="3" t="s">
        <v>37722</v>
      </c>
      <c r="J11140" s="3">
        <v>34362923</v>
      </c>
    </row>
    <row r="11141" spans="1:10" s="6" customFormat="1" ht="15" customHeight="1" x14ac:dyDescent="0.3">
      <c r="A11141" s="3" t="s">
        <v>272</v>
      </c>
      <c r="B11141" s="3" t="s">
        <v>273</v>
      </c>
      <c r="C11141" s="3" t="s">
        <v>25</v>
      </c>
      <c r="D11141" s="3" t="s">
        <v>26</v>
      </c>
      <c r="E11141" s="4">
        <v>18</v>
      </c>
      <c r="F11141" s="4">
        <v>1</v>
      </c>
      <c r="G11141" s="3" t="s">
        <v>1009</v>
      </c>
      <c r="H11141" s="3" t="s">
        <v>623</v>
      </c>
      <c r="I11141" s="3" t="s">
        <v>37722</v>
      </c>
      <c r="J11141" s="3">
        <v>34362923</v>
      </c>
    </row>
    <row r="11142" spans="1:10" s="6" customFormat="1" ht="15" customHeight="1" x14ac:dyDescent="0.3">
      <c r="A11142" s="3" t="s">
        <v>272</v>
      </c>
      <c r="B11142" s="3" t="s">
        <v>273</v>
      </c>
      <c r="C11142" s="3" t="s">
        <v>545</v>
      </c>
      <c r="D11142" s="3" t="s">
        <v>546</v>
      </c>
      <c r="E11142" s="4">
        <v>18</v>
      </c>
      <c r="F11142" s="4">
        <v>40</v>
      </c>
      <c r="G11142" s="3" t="s">
        <v>1009</v>
      </c>
      <c r="H11142" s="3" t="s">
        <v>1276</v>
      </c>
      <c r="I11142" s="3" t="s">
        <v>37722</v>
      </c>
      <c r="J11142" s="3">
        <v>34411292</v>
      </c>
    </row>
    <row r="11143" spans="1:10" s="6" customFormat="1" ht="15" customHeight="1" x14ac:dyDescent="0.3">
      <c r="A11143" s="3" t="s">
        <v>272</v>
      </c>
      <c r="B11143" s="3" t="s">
        <v>273</v>
      </c>
      <c r="C11143" s="3" t="s">
        <v>260</v>
      </c>
      <c r="D11143" s="3" t="s">
        <v>261</v>
      </c>
      <c r="E11143" s="4">
        <v>18</v>
      </c>
      <c r="F11143" s="4">
        <v>17</v>
      </c>
      <c r="G11143" s="3" t="s">
        <v>1009</v>
      </c>
      <c r="H11143" s="3" t="s">
        <v>1005</v>
      </c>
      <c r="I11143" s="3" t="s">
        <v>37722</v>
      </c>
      <c r="J11143" s="3">
        <v>34411292</v>
      </c>
    </row>
    <row r="11144" spans="1:10" s="6" customFormat="1" ht="15" customHeight="1" x14ac:dyDescent="0.3">
      <c r="A11144" s="3" t="s">
        <v>272</v>
      </c>
      <c r="B11144" s="3" t="s">
        <v>273</v>
      </c>
      <c r="C11144" s="3" t="s">
        <v>128</v>
      </c>
      <c r="D11144" s="3" t="s">
        <v>129</v>
      </c>
      <c r="E11144" s="4">
        <v>18</v>
      </c>
      <c r="F11144" s="4">
        <v>8</v>
      </c>
      <c r="G11144" s="3" t="s">
        <v>1009</v>
      </c>
      <c r="H11144" s="3" t="s">
        <v>803</v>
      </c>
      <c r="I11144" s="3" t="s">
        <v>37722</v>
      </c>
      <c r="J11144" s="3">
        <v>34411292</v>
      </c>
    </row>
    <row r="11145" spans="1:10" s="6" customFormat="1" ht="15" customHeight="1" x14ac:dyDescent="0.3">
      <c r="A11145" s="3" t="s">
        <v>25</v>
      </c>
      <c r="B11145" s="3" t="s">
        <v>26</v>
      </c>
      <c r="C11145" s="3" t="s">
        <v>128</v>
      </c>
      <c r="D11145" s="3" t="s">
        <v>129</v>
      </c>
      <c r="E11145" s="4">
        <v>1</v>
      </c>
      <c r="F11145" s="4">
        <v>8</v>
      </c>
      <c r="G11145" s="3" t="s">
        <v>623</v>
      </c>
      <c r="H11145" s="3" t="s">
        <v>803</v>
      </c>
      <c r="I11145" s="3" t="s">
        <v>37722</v>
      </c>
      <c r="J11145" s="3">
        <v>37952181</v>
      </c>
    </row>
    <row r="11146" spans="1:10" s="6" customFormat="1" ht="15" customHeight="1" x14ac:dyDescent="0.3">
      <c r="A11146" s="3" t="s">
        <v>272</v>
      </c>
      <c r="B11146" s="3" t="s">
        <v>273</v>
      </c>
      <c r="C11146" s="3" t="s">
        <v>86</v>
      </c>
      <c r="D11146" s="3" t="s">
        <v>87</v>
      </c>
      <c r="E11146" s="4">
        <v>18</v>
      </c>
      <c r="F11146" s="4">
        <v>5</v>
      </c>
      <c r="G11146" s="3" t="s">
        <v>1009</v>
      </c>
      <c r="H11146" s="3" t="s">
        <v>731</v>
      </c>
      <c r="I11146" s="3" t="s">
        <v>37722</v>
      </c>
      <c r="J11146" s="3">
        <v>34411292</v>
      </c>
    </row>
    <row r="11147" spans="1:10" s="6" customFormat="1" ht="15" customHeight="1" x14ac:dyDescent="0.3">
      <c r="A11147" s="3" t="s">
        <v>272</v>
      </c>
      <c r="B11147" s="3" t="s">
        <v>273</v>
      </c>
      <c r="C11147" s="3" t="s">
        <v>128</v>
      </c>
      <c r="D11147" s="3" t="s">
        <v>129</v>
      </c>
      <c r="E11147" s="4">
        <v>18</v>
      </c>
      <c r="F11147" s="4">
        <v>8</v>
      </c>
      <c r="G11147" s="3" t="s">
        <v>1009</v>
      </c>
      <c r="H11147" s="3" t="s">
        <v>803</v>
      </c>
      <c r="I11147" s="3" t="s">
        <v>37722</v>
      </c>
      <c r="J11147" s="3">
        <v>34916493</v>
      </c>
    </row>
    <row r="11148" spans="1:10" s="6" customFormat="1" ht="15" customHeight="1" x14ac:dyDescent="0.3">
      <c r="A11148" s="3" t="s">
        <v>272</v>
      </c>
      <c r="B11148" s="3" t="s">
        <v>273</v>
      </c>
      <c r="C11148" s="3" t="s">
        <v>86</v>
      </c>
      <c r="D11148" s="3" t="s">
        <v>87</v>
      </c>
      <c r="E11148" s="4">
        <v>18</v>
      </c>
      <c r="F11148" s="4">
        <v>5</v>
      </c>
      <c r="G11148" s="3" t="s">
        <v>1009</v>
      </c>
      <c r="H11148" s="3" t="s">
        <v>731</v>
      </c>
      <c r="I11148" s="3" t="s">
        <v>37722</v>
      </c>
      <c r="J11148" s="3">
        <v>34916493</v>
      </c>
    </row>
    <row r="11149" spans="1:10" s="6" customFormat="1" ht="15" customHeight="1" x14ac:dyDescent="0.3">
      <c r="A11149" s="3" t="s">
        <v>272</v>
      </c>
      <c r="B11149" s="3" t="s">
        <v>273</v>
      </c>
      <c r="C11149" s="3" t="s">
        <v>25</v>
      </c>
      <c r="D11149" s="3" t="s">
        <v>26</v>
      </c>
      <c r="E11149" s="4">
        <v>18</v>
      </c>
      <c r="F11149" s="4">
        <v>1</v>
      </c>
      <c r="G11149" s="3" t="s">
        <v>1009</v>
      </c>
      <c r="H11149" s="3" t="s">
        <v>623</v>
      </c>
      <c r="I11149" s="3" t="s">
        <v>37722</v>
      </c>
      <c r="J11149" s="3">
        <v>34916493</v>
      </c>
    </row>
    <row r="11150" spans="1:10" s="6" customFormat="1" ht="15" customHeight="1" x14ac:dyDescent="0.3">
      <c r="A11150" s="3" t="s">
        <v>272</v>
      </c>
      <c r="B11150" s="3" t="s">
        <v>273</v>
      </c>
      <c r="C11150" s="3" t="s">
        <v>545</v>
      </c>
      <c r="D11150" s="3" t="s">
        <v>546</v>
      </c>
      <c r="E11150" s="4">
        <v>18</v>
      </c>
      <c r="F11150" s="4">
        <v>40</v>
      </c>
      <c r="G11150" s="3" t="s">
        <v>1009</v>
      </c>
      <c r="H11150" s="3" t="s">
        <v>1276</v>
      </c>
      <c r="I11150" s="3" t="s">
        <v>37722</v>
      </c>
      <c r="J11150" s="3">
        <v>33342507</v>
      </c>
    </row>
    <row r="11151" spans="1:10" s="6" customFormat="1" ht="15" customHeight="1" x14ac:dyDescent="0.3">
      <c r="A11151" s="3" t="s">
        <v>272</v>
      </c>
      <c r="B11151" s="3" t="s">
        <v>273</v>
      </c>
      <c r="C11151" s="3" t="s">
        <v>366</v>
      </c>
      <c r="D11151" s="3" t="s">
        <v>367</v>
      </c>
      <c r="E11151" s="4">
        <v>18</v>
      </c>
      <c r="F11151" s="4">
        <v>25</v>
      </c>
      <c r="G11151" s="3" t="s">
        <v>1009</v>
      </c>
      <c r="H11151" s="3" t="s">
        <v>1110</v>
      </c>
      <c r="I11151" s="3" t="s">
        <v>37722</v>
      </c>
      <c r="J11151" s="3">
        <v>33263718</v>
      </c>
    </row>
    <row r="11152" spans="1:10" s="6" customFormat="1" ht="15" customHeight="1" x14ac:dyDescent="0.3">
      <c r="A11152" s="3" t="s">
        <v>272</v>
      </c>
      <c r="B11152" s="3" t="s">
        <v>273</v>
      </c>
      <c r="C11152" s="3" t="s">
        <v>128</v>
      </c>
      <c r="D11152" s="3" t="s">
        <v>129</v>
      </c>
      <c r="E11152" s="4">
        <v>18</v>
      </c>
      <c r="F11152" s="4">
        <v>8</v>
      </c>
      <c r="G11152" s="3" t="s">
        <v>1009</v>
      </c>
      <c r="H11152" s="3" t="s">
        <v>803</v>
      </c>
      <c r="I11152" s="3" t="s">
        <v>37722</v>
      </c>
      <c r="J11152" s="3">
        <v>33263718</v>
      </c>
    </row>
    <row r="11153" spans="1:10" s="6" customFormat="1" ht="15" customHeight="1" x14ac:dyDescent="0.3">
      <c r="A11153" s="3" t="s">
        <v>272</v>
      </c>
      <c r="B11153" s="3" t="s">
        <v>273</v>
      </c>
      <c r="C11153" s="3" t="s">
        <v>86</v>
      </c>
      <c r="D11153" s="3" t="s">
        <v>87</v>
      </c>
      <c r="E11153" s="4">
        <v>18</v>
      </c>
      <c r="F11153" s="4">
        <v>5</v>
      </c>
      <c r="G11153" s="3" t="s">
        <v>1009</v>
      </c>
      <c r="H11153" s="3" t="s">
        <v>731</v>
      </c>
      <c r="I11153" s="3" t="s">
        <v>37722</v>
      </c>
      <c r="J11153" s="3">
        <v>33263718</v>
      </c>
    </row>
    <row r="11154" spans="1:10" s="6" customFormat="1" ht="15" customHeight="1" x14ac:dyDescent="0.3">
      <c r="A11154" s="3" t="s">
        <v>272</v>
      </c>
      <c r="B11154" s="3" t="s">
        <v>273</v>
      </c>
      <c r="C11154" s="3" t="s">
        <v>25</v>
      </c>
      <c r="D11154" s="3" t="s">
        <v>26</v>
      </c>
      <c r="E11154" s="4">
        <v>18</v>
      </c>
      <c r="F11154" s="4">
        <v>1</v>
      </c>
      <c r="G11154" s="3" t="s">
        <v>1009</v>
      </c>
      <c r="H11154" s="3" t="s">
        <v>623</v>
      </c>
      <c r="I11154" s="3" t="s">
        <v>37722</v>
      </c>
      <c r="J11154" s="3">
        <v>33263718</v>
      </c>
    </row>
    <row r="11155" spans="1:10" s="6" customFormat="1" ht="15" customHeight="1" x14ac:dyDescent="0.3">
      <c r="A11155" s="3" t="s">
        <v>272</v>
      </c>
      <c r="B11155" s="3" t="s">
        <v>273</v>
      </c>
      <c r="C11155" s="3" t="s">
        <v>86</v>
      </c>
      <c r="D11155" s="3" t="s">
        <v>87</v>
      </c>
      <c r="E11155" s="4">
        <v>18</v>
      </c>
      <c r="F11155" s="4">
        <v>5</v>
      </c>
      <c r="G11155" s="3" t="s">
        <v>1009</v>
      </c>
      <c r="H11155" s="3" t="s">
        <v>731</v>
      </c>
      <c r="I11155" s="3" t="s">
        <v>37722</v>
      </c>
      <c r="J11155" s="3">
        <v>34857774</v>
      </c>
    </row>
    <row r="11156" spans="1:10" s="6" customFormat="1" ht="15" customHeight="1" x14ac:dyDescent="0.3">
      <c r="A11156" s="3" t="s">
        <v>25</v>
      </c>
      <c r="B11156" s="3" t="s">
        <v>26</v>
      </c>
      <c r="C11156" s="3" t="s">
        <v>272</v>
      </c>
      <c r="D11156" s="3" t="s">
        <v>273</v>
      </c>
      <c r="E11156" s="4">
        <v>1</v>
      </c>
      <c r="F11156" s="4">
        <v>18</v>
      </c>
      <c r="G11156" s="3" t="s">
        <v>623</v>
      </c>
      <c r="H11156" s="3" t="s">
        <v>1009</v>
      </c>
      <c r="I11156" s="3" t="s">
        <v>37722</v>
      </c>
      <c r="J11156" s="3">
        <v>32283057</v>
      </c>
    </row>
    <row r="11157" spans="1:10" s="6" customFormat="1" ht="15" customHeight="1" x14ac:dyDescent="0.3">
      <c r="A11157" s="3" t="s">
        <v>25</v>
      </c>
      <c r="B11157" s="3" t="s">
        <v>26</v>
      </c>
      <c r="C11157" s="3" t="s">
        <v>272</v>
      </c>
      <c r="D11157" s="3" t="s">
        <v>273</v>
      </c>
      <c r="E11157" s="4">
        <v>1</v>
      </c>
      <c r="F11157" s="4">
        <v>18</v>
      </c>
      <c r="G11157" s="3" t="s">
        <v>623</v>
      </c>
      <c r="H11157" s="3" t="s">
        <v>1009</v>
      </c>
      <c r="I11157" s="3" t="s">
        <v>37722</v>
      </c>
      <c r="J11157" s="3">
        <v>37952181</v>
      </c>
    </row>
    <row r="11158" spans="1:10" s="6" customFormat="1" ht="15" customHeight="1" x14ac:dyDescent="0.3">
      <c r="A11158" s="3" t="s">
        <v>25</v>
      </c>
      <c r="B11158" s="3" t="s">
        <v>26</v>
      </c>
      <c r="C11158" s="3" t="s">
        <v>272</v>
      </c>
      <c r="D11158" s="3" t="s">
        <v>273</v>
      </c>
      <c r="E11158" s="4">
        <v>1</v>
      </c>
      <c r="F11158" s="4">
        <v>18</v>
      </c>
      <c r="G11158" s="3" t="s">
        <v>623</v>
      </c>
      <c r="H11158" s="3" t="s">
        <v>1009</v>
      </c>
      <c r="I11158" s="3" t="s">
        <v>37722</v>
      </c>
      <c r="J11158" s="3">
        <v>37536512</v>
      </c>
    </row>
    <row r="11159" spans="1:10" s="6" customFormat="1" ht="15" customHeight="1" x14ac:dyDescent="0.3">
      <c r="A11159" s="3" t="s">
        <v>25</v>
      </c>
      <c r="B11159" s="3" t="s">
        <v>26</v>
      </c>
      <c r="C11159" s="3" t="s">
        <v>86</v>
      </c>
      <c r="D11159" s="3" t="s">
        <v>87</v>
      </c>
      <c r="E11159" s="4">
        <v>1</v>
      </c>
      <c r="F11159" s="4">
        <v>5</v>
      </c>
      <c r="G11159" s="3" t="s">
        <v>623</v>
      </c>
      <c r="H11159" s="3" t="s">
        <v>731</v>
      </c>
      <c r="I11159" s="3" t="s">
        <v>37722</v>
      </c>
      <c r="J11159" s="3">
        <v>35791876</v>
      </c>
    </row>
    <row r="11160" spans="1:10" s="6" customFormat="1" ht="15" customHeight="1" x14ac:dyDescent="0.3">
      <c r="A11160" s="3" t="s">
        <v>25</v>
      </c>
      <c r="B11160" s="3" t="s">
        <v>26</v>
      </c>
      <c r="C11160" s="3" t="s">
        <v>86</v>
      </c>
      <c r="D11160" s="3" t="s">
        <v>87</v>
      </c>
      <c r="E11160" s="4">
        <v>1</v>
      </c>
      <c r="F11160" s="4">
        <v>5</v>
      </c>
      <c r="G11160" s="3" t="s">
        <v>623</v>
      </c>
      <c r="H11160" s="3" t="s">
        <v>731</v>
      </c>
      <c r="I11160" s="3" t="s">
        <v>37722</v>
      </c>
      <c r="J11160" s="3">
        <v>35289930</v>
      </c>
    </row>
    <row r="11161" spans="1:10" s="6" customFormat="1" ht="15" customHeight="1" x14ac:dyDescent="0.3">
      <c r="A11161" s="3" t="s">
        <v>25</v>
      </c>
      <c r="B11161" s="3" t="s">
        <v>26</v>
      </c>
      <c r="C11161" s="3" t="s">
        <v>272</v>
      </c>
      <c r="D11161" s="3" t="s">
        <v>273</v>
      </c>
      <c r="E11161" s="4">
        <v>1</v>
      </c>
      <c r="F11161" s="4">
        <v>18</v>
      </c>
      <c r="G11161" s="3" t="s">
        <v>623</v>
      </c>
      <c r="H11161" s="3" t="s">
        <v>1009</v>
      </c>
      <c r="I11161" s="3" t="s">
        <v>37722</v>
      </c>
      <c r="J11161" s="3">
        <v>36763806</v>
      </c>
    </row>
    <row r="11162" spans="1:10" s="6" customFormat="1" ht="15" customHeight="1" x14ac:dyDescent="0.3">
      <c r="A11162" s="3" t="s">
        <v>25</v>
      </c>
      <c r="B11162" s="3" t="s">
        <v>26</v>
      </c>
      <c r="C11162" s="3" t="s">
        <v>86</v>
      </c>
      <c r="D11162" s="3" t="s">
        <v>87</v>
      </c>
      <c r="E11162" s="4">
        <v>1</v>
      </c>
      <c r="F11162" s="4">
        <v>5</v>
      </c>
      <c r="G11162" s="3" t="s">
        <v>623</v>
      </c>
      <c r="H11162" s="3" t="s">
        <v>731</v>
      </c>
      <c r="I11162" s="3" t="s">
        <v>37722</v>
      </c>
      <c r="J11162" s="3">
        <v>36763806</v>
      </c>
    </row>
    <row r="11163" spans="1:10" s="6" customFormat="1" ht="15" customHeight="1" x14ac:dyDescent="0.3">
      <c r="A11163" s="3" t="s">
        <v>25</v>
      </c>
      <c r="B11163" s="3" t="s">
        <v>26</v>
      </c>
      <c r="C11163" s="3" t="s">
        <v>272</v>
      </c>
      <c r="D11163" s="3" t="s">
        <v>273</v>
      </c>
      <c r="E11163" s="4">
        <v>1</v>
      </c>
      <c r="F11163" s="4">
        <v>18</v>
      </c>
      <c r="G11163" s="3" t="s">
        <v>623</v>
      </c>
      <c r="H11163" s="3" t="s">
        <v>1009</v>
      </c>
      <c r="I11163" s="3" t="s">
        <v>37722</v>
      </c>
      <c r="J11163" s="3">
        <v>36804406</v>
      </c>
    </row>
    <row r="11164" spans="1:10" s="6" customFormat="1" ht="15" customHeight="1" x14ac:dyDescent="0.3">
      <c r="A11164" s="3" t="s">
        <v>25</v>
      </c>
      <c r="B11164" s="3" t="s">
        <v>26</v>
      </c>
      <c r="C11164" s="3" t="s">
        <v>86</v>
      </c>
      <c r="D11164" s="3" t="s">
        <v>87</v>
      </c>
      <c r="E11164" s="4">
        <v>1</v>
      </c>
      <c r="F11164" s="4">
        <v>5</v>
      </c>
      <c r="G11164" s="3" t="s">
        <v>623</v>
      </c>
      <c r="H11164" s="3" t="s">
        <v>731</v>
      </c>
      <c r="I11164" s="3" t="s">
        <v>37722</v>
      </c>
      <c r="J11164" s="3">
        <v>36804406</v>
      </c>
    </row>
    <row r="11165" spans="1:10" s="6" customFormat="1" ht="15" customHeight="1" x14ac:dyDescent="0.3">
      <c r="A11165" s="3" t="s">
        <v>25</v>
      </c>
      <c r="B11165" s="3" t="s">
        <v>26</v>
      </c>
      <c r="C11165" s="3" t="s">
        <v>86</v>
      </c>
      <c r="D11165" s="3" t="s">
        <v>87</v>
      </c>
      <c r="E11165" s="4">
        <v>1</v>
      </c>
      <c r="F11165" s="4">
        <v>5</v>
      </c>
      <c r="G11165" s="3" t="s">
        <v>623</v>
      </c>
      <c r="H11165" s="3" t="s">
        <v>731</v>
      </c>
      <c r="I11165" s="3" t="s">
        <v>37722</v>
      </c>
      <c r="J11165" s="3">
        <v>37681909</v>
      </c>
    </row>
    <row r="11166" spans="1:10" s="6" customFormat="1" ht="15" customHeight="1" x14ac:dyDescent="0.3">
      <c r="A11166" s="3" t="s">
        <v>25</v>
      </c>
      <c r="B11166" s="3" t="s">
        <v>26</v>
      </c>
      <c r="C11166" s="3" t="s">
        <v>128</v>
      </c>
      <c r="D11166" s="3" t="s">
        <v>129</v>
      </c>
      <c r="E11166" s="4">
        <v>1</v>
      </c>
      <c r="F11166" s="4">
        <v>8</v>
      </c>
      <c r="G11166" s="3" t="s">
        <v>623</v>
      </c>
      <c r="H11166" s="3" t="s">
        <v>803</v>
      </c>
      <c r="I11166" s="3" t="s">
        <v>37722</v>
      </c>
      <c r="J11166" s="3">
        <v>36810251</v>
      </c>
    </row>
    <row r="11167" spans="1:10" s="6" customFormat="1" ht="15" customHeight="1" x14ac:dyDescent="0.3">
      <c r="A11167" s="3" t="s">
        <v>25</v>
      </c>
      <c r="B11167" s="3" t="s">
        <v>26</v>
      </c>
      <c r="C11167" s="3" t="s">
        <v>86</v>
      </c>
      <c r="D11167" s="3" t="s">
        <v>87</v>
      </c>
      <c r="E11167" s="4">
        <v>1</v>
      </c>
      <c r="F11167" s="4">
        <v>5</v>
      </c>
      <c r="G11167" s="3" t="s">
        <v>623</v>
      </c>
      <c r="H11167" s="3" t="s">
        <v>731</v>
      </c>
      <c r="I11167" s="3" t="s">
        <v>37722</v>
      </c>
      <c r="J11167" s="3">
        <v>37536512</v>
      </c>
    </row>
    <row r="11168" spans="1:10" s="6" customFormat="1" ht="15" customHeight="1" x14ac:dyDescent="0.3">
      <c r="A11168" s="3" t="s">
        <v>25</v>
      </c>
      <c r="B11168" s="3" t="s">
        <v>26</v>
      </c>
      <c r="C11168" s="3" t="s">
        <v>86</v>
      </c>
      <c r="D11168" s="3" t="s">
        <v>87</v>
      </c>
      <c r="E11168" s="4">
        <v>1</v>
      </c>
      <c r="F11168" s="4">
        <v>5</v>
      </c>
      <c r="G11168" s="3" t="s">
        <v>623</v>
      </c>
      <c r="H11168" s="3" t="s">
        <v>731</v>
      </c>
      <c r="I11168" s="3" t="s">
        <v>37722</v>
      </c>
      <c r="J11168" s="3">
        <v>36810251</v>
      </c>
    </row>
    <row r="11169" spans="1:10" s="6" customFormat="1" ht="15" customHeight="1" x14ac:dyDescent="0.3">
      <c r="A11169" s="3" t="s">
        <v>25</v>
      </c>
      <c r="B11169" s="3" t="s">
        <v>26</v>
      </c>
      <c r="C11169" s="3" t="s">
        <v>86</v>
      </c>
      <c r="D11169" s="3" t="s">
        <v>87</v>
      </c>
      <c r="E11169" s="4">
        <v>1</v>
      </c>
      <c r="F11169" s="4">
        <v>5</v>
      </c>
      <c r="G11169" s="3" t="s">
        <v>623</v>
      </c>
      <c r="H11169" s="3" t="s">
        <v>731</v>
      </c>
      <c r="I11169" s="3" t="s">
        <v>37722</v>
      </c>
      <c r="J11169" s="3">
        <v>37016153</v>
      </c>
    </row>
    <row r="11170" spans="1:10" s="6" customFormat="1" ht="15" customHeight="1" x14ac:dyDescent="0.3">
      <c r="A11170" s="3" t="s">
        <v>25</v>
      </c>
      <c r="B11170" s="3" t="s">
        <v>26</v>
      </c>
      <c r="C11170" s="3" t="s">
        <v>71</v>
      </c>
      <c r="D11170" s="3" t="s">
        <v>72</v>
      </c>
      <c r="E11170" s="4">
        <v>1</v>
      </c>
      <c r="F11170" s="4">
        <v>4</v>
      </c>
      <c r="G11170" s="3" t="s">
        <v>623</v>
      </c>
      <c r="H11170" s="3" t="s">
        <v>718</v>
      </c>
      <c r="I11170" s="3" t="s">
        <v>37722</v>
      </c>
      <c r="J11170" s="3">
        <v>37016153</v>
      </c>
    </row>
    <row r="11171" spans="1:10" s="6" customFormat="1" ht="15" customHeight="1" x14ac:dyDescent="0.3">
      <c r="A11171" s="3" t="s">
        <v>25</v>
      </c>
      <c r="B11171" s="3" t="s">
        <v>26</v>
      </c>
      <c r="C11171" s="3" t="s">
        <v>272</v>
      </c>
      <c r="D11171" s="3" t="s">
        <v>273</v>
      </c>
      <c r="E11171" s="4">
        <v>1</v>
      </c>
      <c r="F11171" s="4">
        <v>18</v>
      </c>
      <c r="G11171" s="3" t="s">
        <v>623</v>
      </c>
      <c r="H11171" s="3" t="s">
        <v>1009</v>
      </c>
      <c r="I11171" s="3" t="s">
        <v>37722</v>
      </c>
      <c r="J11171" s="3">
        <v>36174714</v>
      </c>
    </row>
    <row r="11172" spans="1:10" s="6" customFormat="1" ht="15" customHeight="1" x14ac:dyDescent="0.3">
      <c r="A11172" s="3" t="s">
        <v>25</v>
      </c>
      <c r="B11172" s="3" t="s">
        <v>26</v>
      </c>
      <c r="C11172" s="3" t="s">
        <v>260</v>
      </c>
      <c r="D11172" s="3" t="s">
        <v>261</v>
      </c>
      <c r="E11172" s="4">
        <v>1</v>
      </c>
      <c r="F11172" s="4">
        <v>17</v>
      </c>
      <c r="G11172" s="3" t="s">
        <v>623</v>
      </c>
      <c r="H11172" s="3" t="s">
        <v>1005</v>
      </c>
      <c r="I11172" s="3" t="s">
        <v>37722</v>
      </c>
      <c r="J11172" s="3">
        <v>36174714</v>
      </c>
    </row>
    <row r="11173" spans="1:10" s="6" customFormat="1" ht="15" customHeight="1" x14ac:dyDescent="0.3">
      <c r="A11173" s="3" t="s">
        <v>25</v>
      </c>
      <c r="B11173" s="3" t="s">
        <v>26</v>
      </c>
      <c r="C11173" s="3" t="s">
        <v>128</v>
      </c>
      <c r="D11173" s="3" t="s">
        <v>129</v>
      </c>
      <c r="E11173" s="4">
        <v>1</v>
      </c>
      <c r="F11173" s="4">
        <v>8</v>
      </c>
      <c r="G11173" s="3" t="s">
        <v>623</v>
      </c>
      <c r="H11173" s="3" t="s">
        <v>803</v>
      </c>
      <c r="I11173" s="3" t="s">
        <v>37722</v>
      </c>
      <c r="J11173" s="3">
        <v>36174714</v>
      </c>
    </row>
    <row r="11174" spans="1:10" s="6" customFormat="1" ht="15" customHeight="1" x14ac:dyDescent="0.3">
      <c r="A11174" s="3" t="s">
        <v>25</v>
      </c>
      <c r="B11174" s="3" t="s">
        <v>26</v>
      </c>
      <c r="C11174" s="3" t="s">
        <v>86</v>
      </c>
      <c r="D11174" s="3" t="s">
        <v>87</v>
      </c>
      <c r="E11174" s="4">
        <v>1</v>
      </c>
      <c r="F11174" s="4">
        <v>5</v>
      </c>
      <c r="G11174" s="3" t="s">
        <v>623</v>
      </c>
      <c r="H11174" s="3" t="s">
        <v>731</v>
      </c>
      <c r="I11174" s="3" t="s">
        <v>37722</v>
      </c>
      <c r="J11174" s="3">
        <v>36174714</v>
      </c>
    </row>
    <row r="11175" spans="1:10" s="6" customFormat="1" ht="15" customHeight="1" x14ac:dyDescent="0.3">
      <c r="A11175" s="3" t="s">
        <v>25</v>
      </c>
      <c r="B11175" s="3" t="s">
        <v>26</v>
      </c>
      <c r="C11175" s="3" t="s">
        <v>86</v>
      </c>
      <c r="D11175" s="3" t="s">
        <v>87</v>
      </c>
      <c r="E11175" s="4">
        <v>1</v>
      </c>
      <c r="F11175" s="4">
        <v>5</v>
      </c>
      <c r="G11175" s="3" t="s">
        <v>623</v>
      </c>
      <c r="H11175" s="3" t="s">
        <v>731</v>
      </c>
      <c r="I11175" s="3" t="s">
        <v>37722</v>
      </c>
      <c r="J11175" s="3">
        <v>36695406</v>
      </c>
    </row>
    <row r="11176" spans="1:10" s="6" customFormat="1" ht="15" customHeight="1" x14ac:dyDescent="0.3">
      <c r="A11176" s="3" t="s">
        <v>25</v>
      </c>
      <c r="B11176" s="3" t="s">
        <v>26</v>
      </c>
      <c r="C11176" s="3" t="s">
        <v>272</v>
      </c>
      <c r="D11176" s="3" t="s">
        <v>273</v>
      </c>
      <c r="E11176" s="4">
        <v>1</v>
      </c>
      <c r="F11176" s="4">
        <v>18</v>
      </c>
      <c r="G11176" s="3" t="s">
        <v>623</v>
      </c>
      <c r="H11176" s="3" t="s">
        <v>1009</v>
      </c>
      <c r="I11176" s="3" t="s">
        <v>37722</v>
      </c>
      <c r="J11176" s="3">
        <v>36787993</v>
      </c>
    </row>
    <row r="11177" spans="1:10" s="6" customFormat="1" ht="15" customHeight="1" x14ac:dyDescent="0.3">
      <c r="A11177" s="3" t="s">
        <v>25</v>
      </c>
      <c r="B11177" s="3" t="s">
        <v>26</v>
      </c>
      <c r="C11177" s="3" t="s">
        <v>272</v>
      </c>
      <c r="D11177" s="3" t="s">
        <v>273</v>
      </c>
      <c r="E11177" s="4">
        <v>1</v>
      </c>
      <c r="F11177" s="4">
        <v>18</v>
      </c>
      <c r="G11177" s="3" t="s">
        <v>623</v>
      </c>
      <c r="H11177" s="3" t="s">
        <v>1009</v>
      </c>
      <c r="I11177" s="3" t="s">
        <v>37722</v>
      </c>
      <c r="J11177" s="3">
        <v>37016153</v>
      </c>
    </row>
    <row r="11178" spans="1:10" s="6" customFormat="1" ht="15" customHeight="1" x14ac:dyDescent="0.3">
      <c r="A11178" s="3" t="s">
        <v>219</v>
      </c>
      <c r="B11178" s="3" t="s">
        <v>220</v>
      </c>
      <c r="C11178" s="3" t="s">
        <v>272</v>
      </c>
      <c r="D11178" s="3" t="s">
        <v>273</v>
      </c>
      <c r="E11178" s="4">
        <v>14</v>
      </c>
      <c r="F11178" s="4">
        <v>18</v>
      </c>
      <c r="G11178" s="3" t="s">
        <v>977</v>
      </c>
      <c r="H11178" s="3" t="s">
        <v>1009</v>
      </c>
      <c r="I11178" s="3" t="s">
        <v>37722</v>
      </c>
      <c r="J11178" s="3">
        <v>28386916</v>
      </c>
    </row>
    <row r="11179" spans="1:10" s="6" customFormat="1" ht="15" customHeight="1" x14ac:dyDescent="0.3">
      <c r="A11179" s="3" t="s">
        <v>25</v>
      </c>
      <c r="B11179" s="3" t="s">
        <v>26</v>
      </c>
      <c r="C11179" s="3" t="s">
        <v>86</v>
      </c>
      <c r="D11179" s="3" t="s">
        <v>87</v>
      </c>
      <c r="E11179" s="4">
        <v>1</v>
      </c>
      <c r="F11179" s="4">
        <v>5</v>
      </c>
      <c r="G11179" s="3" t="s">
        <v>623</v>
      </c>
      <c r="H11179" s="3" t="s">
        <v>731</v>
      </c>
      <c r="I11179" s="3" t="s">
        <v>37722</v>
      </c>
      <c r="J11179" s="3">
        <v>31995663</v>
      </c>
    </row>
    <row r="11180" spans="1:10" s="6" customFormat="1" ht="15" customHeight="1" x14ac:dyDescent="0.3">
      <c r="A11180" s="3" t="s">
        <v>25</v>
      </c>
      <c r="B11180" s="3" t="s">
        <v>26</v>
      </c>
      <c r="C11180" s="3" t="s">
        <v>272</v>
      </c>
      <c r="D11180" s="3" t="s">
        <v>273</v>
      </c>
      <c r="E11180" s="4">
        <v>1</v>
      </c>
      <c r="F11180" s="4">
        <v>18</v>
      </c>
      <c r="G11180" s="3" t="s">
        <v>623</v>
      </c>
      <c r="H11180" s="3" t="s">
        <v>1009</v>
      </c>
      <c r="I11180" s="3" t="s">
        <v>37722</v>
      </c>
      <c r="J11180" s="3">
        <v>31995663</v>
      </c>
    </row>
    <row r="11181" spans="1:10" s="6" customFormat="1" ht="15" customHeight="1" x14ac:dyDescent="0.3">
      <c r="A11181" s="3" t="s">
        <v>219</v>
      </c>
      <c r="B11181" s="3" t="s">
        <v>220</v>
      </c>
      <c r="C11181" s="3" t="s">
        <v>25</v>
      </c>
      <c r="D11181" s="3" t="s">
        <v>26</v>
      </c>
      <c r="E11181" s="4">
        <v>14</v>
      </c>
      <c r="F11181" s="4">
        <v>1</v>
      </c>
      <c r="G11181" s="3" t="s">
        <v>977</v>
      </c>
      <c r="H11181" s="3" t="s">
        <v>623</v>
      </c>
      <c r="I11181" s="3" t="s">
        <v>37722</v>
      </c>
      <c r="J11181" s="3">
        <v>12890211</v>
      </c>
    </row>
    <row r="11182" spans="1:10" s="6" customFormat="1" ht="15" customHeight="1" x14ac:dyDescent="0.3">
      <c r="A11182" s="3" t="s">
        <v>219</v>
      </c>
      <c r="B11182" s="3" t="s">
        <v>220</v>
      </c>
      <c r="C11182" s="3" t="s">
        <v>25</v>
      </c>
      <c r="D11182" s="3" t="s">
        <v>26</v>
      </c>
      <c r="E11182" s="4">
        <v>14</v>
      </c>
      <c r="F11182" s="4">
        <v>1</v>
      </c>
      <c r="G11182" s="3" t="s">
        <v>977</v>
      </c>
      <c r="H11182" s="3" t="s">
        <v>623</v>
      </c>
      <c r="I11182" s="3" t="s">
        <v>37722</v>
      </c>
      <c r="J11182" s="3">
        <v>12930309</v>
      </c>
    </row>
    <row r="11183" spans="1:10" s="6" customFormat="1" ht="15" customHeight="1" x14ac:dyDescent="0.3">
      <c r="A11183" s="3" t="s">
        <v>219</v>
      </c>
      <c r="B11183" s="3" t="s">
        <v>220</v>
      </c>
      <c r="C11183" s="3" t="s">
        <v>25</v>
      </c>
      <c r="D11183" s="3" t="s">
        <v>26</v>
      </c>
      <c r="E11183" s="4">
        <v>14</v>
      </c>
      <c r="F11183" s="4">
        <v>1</v>
      </c>
      <c r="G11183" s="3" t="s">
        <v>977</v>
      </c>
      <c r="H11183" s="3" t="s">
        <v>623</v>
      </c>
      <c r="I11183" s="3" t="s">
        <v>37722</v>
      </c>
      <c r="J11183" s="3">
        <v>12648227</v>
      </c>
    </row>
    <row r="11184" spans="1:10" s="6" customFormat="1" ht="15" customHeight="1" x14ac:dyDescent="0.3">
      <c r="A11184" s="3" t="s">
        <v>219</v>
      </c>
      <c r="B11184" s="3" t="s">
        <v>220</v>
      </c>
      <c r="C11184" s="3" t="s">
        <v>25</v>
      </c>
      <c r="D11184" s="3" t="s">
        <v>26</v>
      </c>
      <c r="E11184" s="4">
        <v>14</v>
      </c>
      <c r="F11184" s="4">
        <v>1</v>
      </c>
      <c r="G11184" s="3" t="s">
        <v>977</v>
      </c>
      <c r="H11184" s="3" t="s">
        <v>623</v>
      </c>
      <c r="I11184" s="3" t="s">
        <v>37722</v>
      </c>
      <c r="J11184" s="3">
        <v>12366416</v>
      </c>
    </row>
    <row r="11185" spans="1:10" s="6" customFormat="1" ht="15" customHeight="1" x14ac:dyDescent="0.3">
      <c r="A11185" s="3" t="s">
        <v>219</v>
      </c>
      <c r="B11185" s="3" t="s">
        <v>220</v>
      </c>
      <c r="C11185" s="3" t="s">
        <v>25</v>
      </c>
      <c r="D11185" s="3" t="s">
        <v>26</v>
      </c>
      <c r="E11185" s="4">
        <v>14</v>
      </c>
      <c r="F11185" s="4">
        <v>1</v>
      </c>
      <c r="G11185" s="3" t="s">
        <v>977</v>
      </c>
      <c r="H11185" s="3" t="s">
        <v>623</v>
      </c>
      <c r="I11185" s="3" t="s">
        <v>37722</v>
      </c>
      <c r="J11185" s="3">
        <v>12420105</v>
      </c>
    </row>
    <row r="11186" spans="1:10" s="6" customFormat="1" ht="15" customHeight="1" x14ac:dyDescent="0.3">
      <c r="A11186" s="3" t="s">
        <v>219</v>
      </c>
      <c r="B11186" s="3" t="s">
        <v>220</v>
      </c>
      <c r="C11186" s="3" t="s">
        <v>25</v>
      </c>
      <c r="D11186" s="3" t="s">
        <v>26</v>
      </c>
      <c r="E11186" s="4">
        <v>14</v>
      </c>
      <c r="F11186" s="4">
        <v>1</v>
      </c>
      <c r="G11186" s="3" t="s">
        <v>977</v>
      </c>
      <c r="H11186" s="3" t="s">
        <v>623</v>
      </c>
      <c r="I11186" s="3" t="s">
        <v>37722</v>
      </c>
      <c r="J11186" s="3">
        <v>11966683</v>
      </c>
    </row>
    <row r="11187" spans="1:10" s="6" customFormat="1" ht="15" customHeight="1" x14ac:dyDescent="0.3">
      <c r="A11187" s="3" t="s">
        <v>219</v>
      </c>
      <c r="B11187" s="3" t="s">
        <v>220</v>
      </c>
      <c r="C11187" s="3" t="s">
        <v>25</v>
      </c>
      <c r="D11187" s="3" t="s">
        <v>26</v>
      </c>
      <c r="E11187" s="4">
        <v>14</v>
      </c>
      <c r="F11187" s="4">
        <v>1</v>
      </c>
      <c r="G11187" s="3" t="s">
        <v>977</v>
      </c>
      <c r="H11187" s="3" t="s">
        <v>623</v>
      </c>
      <c r="I11187" s="3" t="s">
        <v>37722</v>
      </c>
      <c r="J11187" s="3">
        <v>11423838</v>
      </c>
    </row>
    <row r="11188" spans="1:10" s="6" customFormat="1" ht="15" customHeight="1" x14ac:dyDescent="0.3">
      <c r="A11188" s="3" t="s">
        <v>219</v>
      </c>
      <c r="B11188" s="3" t="s">
        <v>220</v>
      </c>
      <c r="C11188" s="3" t="s">
        <v>25</v>
      </c>
      <c r="D11188" s="3" t="s">
        <v>26</v>
      </c>
      <c r="E11188" s="4">
        <v>14</v>
      </c>
      <c r="F11188" s="4">
        <v>1</v>
      </c>
      <c r="G11188" s="3" t="s">
        <v>977</v>
      </c>
      <c r="H11188" s="3" t="s">
        <v>623</v>
      </c>
      <c r="I11188" s="3" t="s">
        <v>37722</v>
      </c>
      <c r="J11188" s="3">
        <v>11260172</v>
      </c>
    </row>
    <row r="11189" spans="1:10" s="6" customFormat="1" ht="15" customHeight="1" x14ac:dyDescent="0.3">
      <c r="A11189" s="3" t="s">
        <v>219</v>
      </c>
      <c r="B11189" s="3" t="s">
        <v>220</v>
      </c>
      <c r="C11189" s="3" t="s">
        <v>25</v>
      </c>
      <c r="D11189" s="3" t="s">
        <v>26</v>
      </c>
      <c r="E11189" s="4">
        <v>14</v>
      </c>
      <c r="F11189" s="4">
        <v>1</v>
      </c>
      <c r="G11189" s="3" t="s">
        <v>977</v>
      </c>
      <c r="H11189" s="3" t="s">
        <v>623</v>
      </c>
      <c r="I11189" s="3" t="s">
        <v>37722</v>
      </c>
      <c r="J11189" s="3">
        <v>11899130</v>
      </c>
    </row>
    <row r="11190" spans="1:10" s="6" customFormat="1" ht="15" customHeight="1" x14ac:dyDescent="0.3">
      <c r="A11190" s="3" t="s">
        <v>219</v>
      </c>
      <c r="B11190" s="3" t="s">
        <v>220</v>
      </c>
      <c r="C11190" s="3" t="s">
        <v>25</v>
      </c>
      <c r="D11190" s="3" t="s">
        <v>26</v>
      </c>
      <c r="E11190" s="4">
        <v>14</v>
      </c>
      <c r="F11190" s="4">
        <v>1</v>
      </c>
      <c r="G11190" s="3" t="s">
        <v>977</v>
      </c>
      <c r="H11190" s="3" t="s">
        <v>623</v>
      </c>
      <c r="I11190" s="3" t="s">
        <v>37722</v>
      </c>
      <c r="J11190" s="3">
        <v>11501513</v>
      </c>
    </row>
    <row r="11191" spans="1:10" s="6" customFormat="1" ht="15" customHeight="1" x14ac:dyDescent="0.3">
      <c r="A11191" s="3" t="s">
        <v>219</v>
      </c>
      <c r="B11191" s="3" t="s">
        <v>220</v>
      </c>
      <c r="C11191" s="3" t="s">
        <v>25</v>
      </c>
      <c r="D11191" s="3" t="s">
        <v>26</v>
      </c>
      <c r="E11191" s="4">
        <v>14</v>
      </c>
      <c r="F11191" s="4">
        <v>1</v>
      </c>
      <c r="G11191" s="3" t="s">
        <v>977</v>
      </c>
      <c r="H11191" s="3" t="s">
        <v>623</v>
      </c>
      <c r="I11191" s="3" t="s">
        <v>37722</v>
      </c>
      <c r="J11191" s="3">
        <v>11298547</v>
      </c>
    </row>
    <row r="11192" spans="1:10" s="6" customFormat="1" ht="15" customHeight="1" x14ac:dyDescent="0.3">
      <c r="A11192" s="3" t="s">
        <v>219</v>
      </c>
      <c r="B11192" s="3" t="s">
        <v>220</v>
      </c>
      <c r="C11192" s="3" t="s">
        <v>25</v>
      </c>
      <c r="D11192" s="3" t="s">
        <v>26</v>
      </c>
      <c r="E11192" s="4">
        <v>14</v>
      </c>
      <c r="F11192" s="4">
        <v>1</v>
      </c>
      <c r="G11192" s="3" t="s">
        <v>977</v>
      </c>
      <c r="H11192" s="3" t="s">
        <v>623</v>
      </c>
      <c r="I11192" s="3" t="s">
        <v>37722</v>
      </c>
      <c r="J11192" s="3">
        <v>10971481</v>
      </c>
    </row>
    <row r="11193" spans="1:10" s="6" customFormat="1" ht="15" customHeight="1" x14ac:dyDescent="0.3">
      <c r="A11193" s="3" t="s">
        <v>219</v>
      </c>
      <c r="B11193" s="3" t="s">
        <v>220</v>
      </c>
      <c r="C11193" s="3" t="s">
        <v>25</v>
      </c>
      <c r="D11193" s="3" t="s">
        <v>26</v>
      </c>
      <c r="E11193" s="4">
        <v>14</v>
      </c>
      <c r="F11193" s="4">
        <v>1</v>
      </c>
      <c r="G11193" s="3" t="s">
        <v>977</v>
      </c>
      <c r="H11193" s="3" t="s">
        <v>623</v>
      </c>
      <c r="I11193" s="3" t="s">
        <v>37722</v>
      </c>
      <c r="J11193" s="3">
        <v>10792223</v>
      </c>
    </row>
    <row r="11194" spans="1:10" s="6" customFormat="1" ht="15" customHeight="1" x14ac:dyDescent="0.3">
      <c r="A11194" s="3" t="s">
        <v>219</v>
      </c>
      <c r="B11194" s="3" t="s">
        <v>220</v>
      </c>
      <c r="C11194" s="3" t="s">
        <v>25</v>
      </c>
      <c r="D11194" s="3" t="s">
        <v>26</v>
      </c>
      <c r="E11194" s="4">
        <v>14</v>
      </c>
      <c r="F11194" s="4">
        <v>1</v>
      </c>
      <c r="G11194" s="3" t="s">
        <v>977</v>
      </c>
      <c r="H11194" s="3" t="s">
        <v>623</v>
      </c>
      <c r="I11194" s="3" t="s">
        <v>37722</v>
      </c>
      <c r="J11194" s="3">
        <v>10233300</v>
      </c>
    </row>
    <row r="11195" spans="1:10" s="6" customFormat="1" ht="15" customHeight="1" x14ac:dyDescent="0.3">
      <c r="A11195" s="3" t="s">
        <v>219</v>
      </c>
      <c r="B11195" s="3" t="s">
        <v>220</v>
      </c>
      <c r="C11195" s="3" t="s">
        <v>204</v>
      </c>
      <c r="D11195" s="3" t="s">
        <v>205</v>
      </c>
      <c r="E11195" s="4">
        <v>14</v>
      </c>
      <c r="F11195" s="4">
        <v>13</v>
      </c>
      <c r="G11195" s="3" t="s">
        <v>977</v>
      </c>
      <c r="H11195" s="3" t="s">
        <v>956</v>
      </c>
      <c r="I11195" s="3" t="s">
        <v>37722</v>
      </c>
      <c r="J11195" s="3">
        <v>10383749</v>
      </c>
    </row>
    <row r="11196" spans="1:10" s="6" customFormat="1" ht="15" customHeight="1" x14ac:dyDescent="0.3">
      <c r="A11196" s="3" t="s">
        <v>219</v>
      </c>
      <c r="B11196" s="3" t="s">
        <v>220</v>
      </c>
      <c r="C11196" s="3" t="s">
        <v>295</v>
      </c>
      <c r="D11196" s="3" t="s">
        <v>296</v>
      </c>
      <c r="E11196" s="4">
        <v>14</v>
      </c>
      <c r="F11196" s="4">
        <v>20</v>
      </c>
      <c r="G11196" s="3" t="s">
        <v>977</v>
      </c>
      <c r="H11196" s="3" t="s">
        <v>1028</v>
      </c>
      <c r="I11196" s="3" t="s">
        <v>37722</v>
      </c>
      <c r="J11196" s="3">
        <v>10383749</v>
      </c>
    </row>
    <row r="11197" spans="1:10" s="6" customFormat="1" ht="15" customHeight="1" x14ac:dyDescent="0.3">
      <c r="A11197" s="3" t="s">
        <v>219</v>
      </c>
      <c r="B11197" s="3" t="s">
        <v>220</v>
      </c>
      <c r="C11197" s="3" t="s">
        <v>493</v>
      </c>
      <c r="D11197" s="3" t="s">
        <v>494</v>
      </c>
      <c r="E11197" s="4">
        <v>14</v>
      </c>
      <c r="F11197" s="4">
        <v>36</v>
      </c>
      <c r="G11197" s="3" t="s">
        <v>977</v>
      </c>
      <c r="H11197" s="3" t="s">
        <v>1241</v>
      </c>
      <c r="I11197" s="3" t="s">
        <v>37722</v>
      </c>
      <c r="J11197" s="3">
        <v>10383749</v>
      </c>
    </row>
    <row r="11198" spans="1:10" s="6" customFormat="1" ht="15" customHeight="1" x14ac:dyDescent="0.3">
      <c r="A11198" s="3" t="s">
        <v>219</v>
      </c>
      <c r="B11198" s="3" t="s">
        <v>220</v>
      </c>
      <c r="C11198" s="3" t="s">
        <v>25</v>
      </c>
      <c r="D11198" s="3" t="s">
        <v>26</v>
      </c>
      <c r="E11198" s="4">
        <v>14</v>
      </c>
      <c r="F11198" s="4">
        <v>1</v>
      </c>
      <c r="G11198" s="3" t="s">
        <v>977</v>
      </c>
      <c r="H11198" s="3" t="s">
        <v>623</v>
      </c>
      <c r="I11198" s="3" t="s">
        <v>37722</v>
      </c>
      <c r="J11198" s="3">
        <v>12810506</v>
      </c>
    </row>
    <row r="11199" spans="1:10" s="6" customFormat="1" ht="15" customHeight="1" x14ac:dyDescent="0.3">
      <c r="A11199" s="3" t="s">
        <v>219</v>
      </c>
      <c r="B11199" s="3" t="s">
        <v>220</v>
      </c>
      <c r="C11199" s="3" t="s">
        <v>25</v>
      </c>
      <c r="D11199" s="3" t="s">
        <v>26</v>
      </c>
      <c r="E11199" s="4">
        <v>14</v>
      </c>
      <c r="F11199" s="4">
        <v>1</v>
      </c>
      <c r="G11199" s="3" t="s">
        <v>977</v>
      </c>
      <c r="H11199" s="3" t="s">
        <v>623</v>
      </c>
      <c r="I11199" s="3" t="s">
        <v>37722</v>
      </c>
      <c r="J11199" s="3">
        <v>15606518</v>
      </c>
    </row>
    <row r="11200" spans="1:10" s="6" customFormat="1" ht="15" customHeight="1" x14ac:dyDescent="0.3">
      <c r="A11200" s="3" t="s">
        <v>219</v>
      </c>
      <c r="B11200" s="3" t="s">
        <v>220</v>
      </c>
      <c r="C11200" s="3" t="s">
        <v>25</v>
      </c>
      <c r="D11200" s="3" t="s">
        <v>26</v>
      </c>
      <c r="E11200" s="4">
        <v>14</v>
      </c>
      <c r="F11200" s="4">
        <v>1</v>
      </c>
      <c r="G11200" s="3" t="s">
        <v>977</v>
      </c>
      <c r="H11200" s="3" t="s">
        <v>623</v>
      </c>
      <c r="I11200" s="3" t="s">
        <v>37722</v>
      </c>
      <c r="J11200" s="3">
        <v>16307645</v>
      </c>
    </row>
    <row r="11201" spans="1:10" s="6" customFormat="1" ht="15" customHeight="1" x14ac:dyDescent="0.3">
      <c r="A11201" s="3" t="s">
        <v>219</v>
      </c>
      <c r="B11201" s="3" t="s">
        <v>220</v>
      </c>
      <c r="C11201" s="3" t="s">
        <v>25</v>
      </c>
      <c r="D11201" s="3" t="s">
        <v>26</v>
      </c>
      <c r="E11201" s="4">
        <v>14</v>
      </c>
      <c r="F11201" s="4">
        <v>1</v>
      </c>
      <c r="G11201" s="3" t="s">
        <v>977</v>
      </c>
      <c r="H11201" s="3" t="s">
        <v>623</v>
      </c>
      <c r="I11201" s="3" t="s">
        <v>37722</v>
      </c>
      <c r="J11201" s="3">
        <v>15787818</v>
      </c>
    </row>
    <row r="11202" spans="1:10" s="6" customFormat="1" ht="15" customHeight="1" x14ac:dyDescent="0.3">
      <c r="A11202" s="3" t="s">
        <v>219</v>
      </c>
      <c r="B11202" s="3" t="s">
        <v>220</v>
      </c>
      <c r="C11202" s="3" t="s">
        <v>272</v>
      </c>
      <c r="D11202" s="3" t="s">
        <v>273</v>
      </c>
      <c r="E11202" s="4">
        <v>14</v>
      </c>
      <c r="F11202" s="4">
        <v>18</v>
      </c>
      <c r="G11202" s="3" t="s">
        <v>977</v>
      </c>
      <c r="H11202" s="3" t="s">
        <v>1009</v>
      </c>
      <c r="I11202" s="3" t="s">
        <v>37722</v>
      </c>
      <c r="J11202" s="3">
        <v>24791904</v>
      </c>
    </row>
    <row r="11203" spans="1:10" s="6" customFormat="1" ht="15" customHeight="1" x14ac:dyDescent="0.3">
      <c r="A11203" s="3" t="s">
        <v>219</v>
      </c>
      <c r="B11203" s="3" t="s">
        <v>220</v>
      </c>
      <c r="C11203" s="3" t="s">
        <v>86</v>
      </c>
      <c r="D11203" s="3" t="s">
        <v>87</v>
      </c>
      <c r="E11203" s="4">
        <v>14</v>
      </c>
      <c r="F11203" s="4">
        <v>5</v>
      </c>
      <c r="G11203" s="3" t="s">
        <v>977</v>
      </c>
      <c r="H11203" s="3" t="s">
        <v>731</v>
      </c>
      <c r="I11203" s="3" t="s">
        <v>37722</v>
      </c>
      <c r="J11203" s="3">
        <v>24372444</v>
      </c>
    </row>
    <row r="11204" spans="1:10" s="6" customFormat="1" ht="15" customHeight="1" x14ac:dyDescent="0.3">
      <c r="A11204" s="3" t="s">
        <v>219</v>
      </c>
      <c r="B11204" s="3" t="s">
        <v>220</v>
      </c>
      <c r="C11204" s="3" t="s">
        <v>25</v>
      </c>
      <c r="D11204" s="3" t="s">
        <v>26</v>
      </c>
      <c r="E11204" s="4">
        <v>14</v>
      </c>
      <c r="F11204" s="4">
        <v>1</v>
      </c>
      <c r="G11204" s="3" t="s">
        <v>977</v>
      </c>
      <c r="H11204" s="3" t="s">
        <v>623</v>
      </c>
      <c r="I11204" s="3" t="s">
        <v>37722</v>
      </c>
      <c r="J11204" s="3">
        <v>23303454</v>
      </c>
    </row>
    <row r="11205" spans="1:10" s="6" customFormat="1" ht="15" customHeight="1" x14ac:dyDescent="0.3">
      <c r="A11205" s="3" t="s">
        <v>219</v>
      </c>
      <c r="B11205" s="3" t="s">
        <v>220</v>
      </c>
      <c r="C11205" s="3" t="s">
        <v>260</v>
      </c>
      <c r="D11205" s="3" t="s">
        <v>261</v>
      </c>
      <c r="E11205" s="4">
        <v>14</v>
      </c>
      <c r="F11205" s="4">
        <v>17</v>
      </c>
      <c r="G11205" s="3" t="s">
        <v>977</v>
      </c>
      <c r="H11205" s="3" t="s">
        <v>1005</v>
      </c>
      <c r="I11205" s="3" t="s">
        <v>37722</v>
      </c>
      <c r="J11205" s="3">
        <v>23303454</v>
      </c>
    </row>
    <row r="11206" spans="1:10" s="6" customFormat="1" ht="15" customHeight="1" x14ac:dyDescent="0.3">
      <c r="A11206" s="3" t="s">
        <v>219</v>
      </c>
      <c r="B11206" s="3" t="s">
        <v>220</v>
      </c>
      <c r="C11206" s="3" t="s">
        <v>272</v>
      </c>
      <c r="D11206" s="3" t="s">
        <v>273</v>
      </c>
      <c r="E11206" s="4">
        <v>14</v>
      </c>
      <c r="F11206" s="4">
        <v>18</v>
      </c>
      <c r="G11206" s="3" t="s">
        <v>977</v>
      </c>
      <c r="H11206" s="3" t="s">
        <v>1009</v>
      </c>
      <c r="I11206" s="3" t="s">
        <v>37722</v>
      </c>
      <c r="J11206" s="3">
        <v>23303454</v>
      </c>
    </row>
    <row r="11207" spans="1:10" s="6" customFormat="1" ht="15" customHeight="1" x14ac:dyDescent="0.3">
      <c r="A11207" s="3" t="s">
        <v>219</v>
      </c>
      <c r="B11207" s="3" t="s">
        <v>220</v>
      </c>
      <c r="C11207" s="3" t="s">
        <v>25</v>
      </c>
      <c r="D11207" s="3" t="s">
        <v>26</v>
      </c>
      <c r="E11207" s="4">
        <v>14</v>
      </c>
      <c r="F11207" s="4">
        <v>1</v>
      </c>
      <c r="G11207" s="3" t="s">
        <v>977</v>
      </c>
      <c r="H11207" s="3" t="s">
        <v>623</v>
      </c>
      <c r="I11207" s="3" t="s">
        <v>37722</v>
      </c>
      <c r="J11207" s="3">
        <v>21929536</v>
      </c>
    </row>
    <row r="11208" spans="1:10" s="6" customFormat="1" ht="15" customHeight="1" x14ac:dyDescent="0.3">
      <c r="A11208" s="3" t="s">
        <v>219</v>
      </c>
      <c r="B11208" s="3" t="s">
        <v>220</v>
      </c>
      <c r="C11208" s="3" t="s">
        <v>86</v>
      </c>
      <c r="D11208" s="3" t="s">
        <v>87</v>
      </c>
      <c r="E11208" s="4">
        <v>14</v>
      </c>
      <c r="F11208" s="4">
        <v>5</v>
      </c>
      <c r="G11208" s="3" t="s">
        <v>977</v>
      </c>
      <c r="H11208" s="3" t="s">
        <v>731</v>
      </c>
      <c r="I11208" s="3" t="s">
        <v>37722</v>
      </c>
      <c r="J11208" s="3">
        <v>21929536</v>
      </c>
    </row>
    <row r="11209" spans="1:10" s="6" customFormat="1" ht="15" customHeight="1" x14ac:dyDescent="0.3">
      <c r="A11209" s="3" t="s">
        <v>219</v>
      </c>
      <c r="B11209" s="3" t="s">
        <v>220</v>
      </c>
      <c r="C11209" s="3" t="s">
        <v>272</v>
      </c>
      <c r="D11209" s="3" t="s">
        <v>273</v>
      </c>
      <c r="E11209" s="4">
        <v>14</v>
      </c>
      <c r="F11209" s="4">
        <v>18</v>
      </c>
      <c r="G11209" s="3" t="s">
        <v>977</v>
      </c>
      <c r="H11209" s="3" t="s">
        <v>1009</v>
      </c>
      <c r="I11209" s="3" t="s">
        <v>37722</v>
      </c>
      <c r="J11209" s="3">
        <v>21929536</v>
      </c>
    </row>
    <row r="11210" spans="1:10" s="6" customFormat="1" ht="15" customHeight="1" x14ac:dyDescent="0.3">
      <c r="A11210" s="3" t="s">
        <v>219</v>
      </c>
      <c r="B11210" s="3" t="s">
        <v>220</v>
      </c>
      <c r="C11210" s="3" t="s">
        <v>25</v>
      </c>
      <c r="D11210" s="3" t="s">
        <v>26</v>
      </c>
      <c r="E11210" s="4">
        <v>14</v>
      </c>
      <c r="F11210" s="4">
        <v>1</v>
      </c>
      <c r="G11210" s="3" t="s">
        <v>977</v>
      </c>
      <c r="H11210" s="3" t="s">
        <v>623</v>
      </c>
      <c r="I11210" s="3" t="s">
        <v>37722</v>
      </c>
      <c r="J11210" s="3">
        <v>10468800</v>
      </c>
    </row>
    <row r="11211" spans="1:10" s="6" customFormat="1" ht="15" customHeight="1" x14ac:dyDescent="0.3">
      <c r="A11211" s="3" t="s">
        <v>219</v>
      </c>
      <c r="B11211" s="3" t="s">
        <v>220</v>
      </c>
      <c r="C11211" s="3" t="s">
        <v>25</v>
      </c>
      <c r="D11211" s="3" t="s">
        <v>26</v>
      </c>
      <c r="E11211" s="4">
        <v>14</v>
      </c>
      <c r="F11211" s="4">
        <v>1</v>
      </c>
      <c r="G11211" s="3" t="s">
        <v>977</v>
      </c>
      <c r="H11211" s="3" t="s">
        <v>623</v>
      </c>
      <c r="I11211" s="3" t="s">
        <v>37722</v>
      </c>
      <c r="J11211" s="3">
        <v>20953190</v>
      </c>
    </row>
    <row r="11212" spans="1:10" s="6" customFormat="1" ht="15" customHeight="1" x14ac:dyDescent="0.3">
      <c r="A11212" s="3" t="s">
        <v>219</v>
      </c>
      <c r="B11212" s="3" t="s">
        <v>220</v>
      </c>
      <c r="C11212" s="3" t="s">
        <v>86</v>
      </c>
      <c r="D11212" s="3" t="s">
        <v>87</v>
      </c>
      <c r="E11212" s="4">
        <v>14</v>
      </c>
      <c r="F11212" s="4">
        <v>5</v>
      </c>
      <c r="G11212" s="3" t="s">
        <v>977</v>
      </c>
      <c r="H11212" s="3" t="s">
        <v>731</v>
      </c>
      <c r="I11212" s="3" t="s">
        <v>37722</v>
      </c>
      <c r="J11212" s="3">
        <v>20953190</v>
      </c>
    </row>
    <row r="11213" spans="1:10" s="6" customFormat="1" ht="15" customHeight="1" x14ac:dyDescent="0.3">
      <c r="A11213" s="3" t="s">
        <v>219</v>
      </c>
      <c r="B11213" s="3" t="s">
        <v>220</v>
      </c>
      <c r="C11213" s="3" t="s">
        <v>142</v>
      </c>
      <c r="D11213" s="3" t="s">
        <v>143</v>
      </c>
      <c r="E11213" s="4">
        <v>14</v>
      </c>
      <c r="F11213" s="4">
        <v>9</v>
      </c>
      <c r="G11213" s="3" t="s">
        <v>977</v>
      </c>
      <c r="H11213" s="3" t="s">
        <v>820</v>
      </c>
      <c r="I11213" s="3" t="s">
        <v>37722</v>
      </c>
      <c r="J11213" s="3">
        <v>20953190</v>
      </c>
    </row>
    <row r="11214" spans="1:10" s="6" customFormat="1" ht="15" customHeight="1" x14ac:dyDescent="0.3">
      <c r="A11214" s="3" t="s">
        <v>219</v>
      </c>
      <c r="B11214" s="3" t="s">
        <v>220</v>
      </c>
      <c r="C11214" s="3" t="s">
        <v>272</v>
      </c>
      <c r="D11214" s="3" t="s">
        <v>273</v>
      </c>
      <c r="E11214" s="4">
        <v>14</v>
      </c>
      <c r="F11214" s="4">
        <v>18</v>
      </c>
      <c r="G11214" s="3" t="s">
        <v>977</v>
      </c>
      <c r="H11214" s="3" t="s">
        <v>1009</v>
      </c>
      <c r="I11214" s="3" t="s">
        <v>37722</v>
      </c>
      <c r="J11214" s="3">
        <v>20953190</v>
      </c>
    </row>
    <row r="11215" spans="1:10" s="6" customFormat="1" ht="15" customHeight="1" x14ac:dyDescent="0.3">
      <c r="A11215" s="3" t="s">
        <v>219</v>
      </c>
      <c r="B11215" s="3" t="s">
        <v>220</v>
      </c>
      <c r="C11215" s="3" t="s">
        <v>142</v>
      </c>
      <c r="D11215" s="3" t="s">
        <v>143</v>
      </c>
      <c r="E11215" s="4">
        <v>14</v>
      </c>
      <c r="F11215" s="4">
        <v>9</v>
      </c>
      <c r="G11215" s="3" t="s">
        <v>977</v>
      </c>
      <c r="H11215" s="3" t="s">
        <v>820</v>
      </c>
      <c r="I11215" s="3" t="s">
        <v>37722</v>
      </c>
      <c r="J11215" s="3">
        <v>19067689</v>
      </c>
    </row>
    <row r="11216" spans="1:10" s="6" customFormat="1" ht="15" customHeight="1" x14ac:dyDescent="0.3">
      <c r="A11216" s="3" t="s">
        <v>219</v>
      </c>
      <c r="B11216" s="3" t="s">
        <v>220</v>
      </c>
      <c r="C11216" s="3" t="s">
        <v>25</v>
      </c>
      <c r="D11216" s="3" t="s">
        <v>26</v>
      </c>
      <c r="E11216" s="4">
        <v>14</v>
      </c>
      <c r="F11216" s="4">
        <v>1</v>
      </c>
      <c r="G11216" s="3" t="s">
        <v>977</v>
      </c>
      <c r="H11216" s="3" t="s">
        <v>623</v>
      </c>
      <c r="I11216" s="3" t="s">
        <v>37722</v>
      </c>
      <c r="J11216" s="3">
        <v>17999698</v>
      </c>
    </row>
    <row r="11217" spans="1:10" s="6" customFormat="1" ht="15" customHeight="1" x14ac:dyDescent="0.3">
      <c r="A11217" s="3" t="s">
        <v>219</v>
      </c>
      <c r="B11217" s="3" t="s">
        <v>220</v>
      </c>
      <c r="C11217" s="3" t="s">
        <v>25</v>
      </c>
      <c r="D11217" s="3" t="s">
        <v>26</v>
      </c>
      <c r="E11217" s="4">
        <v>14</v>
      </c>
      <c r="F11217" s="4">
        <v>1</v>
      </c>
      <c r="G11217" s="3" t="s">
        <v>977</v>
      </c>
      <c r="H11217" s="3" t="s">
        <v>623</v>
      </c>
      <c r="I11217" s="3" t="s">
        <v>37722</v>
      </c>
      <c r="J11217" s="3">
        <v>17410197</v>
      </c>
    </row>
    <row r="11218" spans="1:10" s="6" customFormat="1" ht="15" customHeight="1" x14ac:dyDescent="0.3">
      <c r="A11218" s="3" t="s">
        <v>219</v>
      </c>
      <c r="B11218" s="3" t="s">
        <v>220</v>
      </c>
      <c r="C11218" s="3" t="s">
        <v>142</v>
      </c>
      <c r="D11218" s="3" t="s">
        <v>143</v>
      </c>
      <c r="E11218" s="4">
        <v>14</v>
      </c>
      <c r="F11218" s="4">
        <v>9</v>
      </c>
      <c r="G11218" s="3" t="s">
        <v>977</v>
      </c>
      <c r="H11218" s="3" t="s">
        <v>820</v>
      </c>
      <c r="I11218" s="3" t="s">
        <v>37722</v>
      </c>
      <c r="J11218" s="3">
        <v>17410197</v>
      </c>
    </row>
    <row r="11219" spans="1:10" s="6" customFormat="1" ht="15" customHeight="1" x14ac:dyDescent="0.3">
      <c r="A11219" s="3" t="s">
        <v>219</v>
      </c>
      <c r="B11219" s="3" t="s">
        <v>220</v>
      </c>
      <c r="C11219" s="3" t="s">
        <v>272</v>
      </c>
      <c r="D11219" s="3" t="s">
        <v>273</v>
      </c>
      <c r="E11219" s="4">
        <v>14</v>
      </c>
      <c r="F11219" s="4">
        <v>18</v>
      </c>
      <c r="G11219" s="3" t="s">
        <v>977</v>
      </c>
      <c r="H11219" s="3" t="s">
        <v>1009</v>
      </c>
      <c r="I11219" s="3" t="s">
        <v>37722</v>
      </c>
      <c r="J11219" s="3">
        <v>15787812</v>
      </c>
    </row>
    <row r="11220" spans="1:10" s="6" customFormat="1" ht="15" customHeight="1" x14ac:dyDescent="0.3">
      <c r="A11220" s="3" t="s">
        <v>219</v>
      </c>
      <c r="B11220" s="3" t="s">
        <v>220</v>
      </c>
      <c r="C11220" s="3" t="s">
        <v>42</v>
      </c>
      <c r="D11220" s="3" t="s">
        <v>43</v>
      </c>
      <c r="E11220" s="4">
        <v>14</v>
      </c>
      <c r="F11220" s="4">
        <v>2</v>
      </c>
      <c r="G11220" s="3" t="s">
        <v>977</v>
      </c>
      <c r="H11220" s="3" t="s">
        <v>686</v>
      </c>
      <c r="I11220" s="3" t="s">
        <v>37722</v>
      </c>
      <c r="J11220" s="3">
        <v>20953190</v>
      </c>
    </row>
    <row r="11221" spans="1:10" s="6" customFormat="1" ht="15" customHeight="1" x14ac:dyDescent="0.3">
      <c r="A11221" s="3" t="s">
        <v>25</v>
      </c>
      <c r="B11221" s="3" t="s">
        <v>26</v>
      </c>
      <c r="C11221" s="3" t="s">
        <v>86</v>
      </c>
      <c r="D11221" s="3" t="s">
        <v>87</v>
      </c>
      <c r="E11221" s="4">
        <v>1</v>
      </c>
      <c r="F11221" s="4">
        <v>5</v>
      </c>
      <c r="G11221" s="3" t="s">
        <v>623</v>
      </c>
      <c r="H11221" s="3" t="s">
        <v>731</v>
      </c>
      <c r="I11221" s="3" t="s">
        <v>37722</v>
      </c>
      <c r="J11221" s="3">
        <v>26053050</v>
      </c>
    </row>
    <row r="11222" spans="1:10" s="6" customFormat="1" ht="15" customHeight="1" x14ac:dyDescent="0.3">
      <c r="A11222" s="3" t="s">
        <v>25</v>
      </c>
      <c r="B11222" s="3" t="s">
        <v>26</v>
      </c>
      <c r="C11222" s="3" t="s">
        <v>86</v>
      </c>
      <c r="D11222" s="3" t="s">
        <v>87</v>
      </c>
      <c r="E11222" s="4">
        <v>1</v>
      </c>
      <c r="F11222" s="4">
        <v>5</v>
      </c>
      <c r="G11222" s="3" t="s">
        <v>623</v>
      </c>
      <c r="H11222" s="3" t="s">
        <v>731</v>
      </c>
      <c r="I11222" s="3" t="s">
        <v>37722</v>
      </c>
      <c r="J11222" s="3">
        <v>26830904</v>
      </c>
    </row>
    <row r="11223" spans="1:10" s="6" customFormat="1" ht="15" customHeight="1" x14ac:dyDescent="0.3">
      <c r="A11223" s="3" t="s">
        <v>25</v>
      </c>
      <c r="B11223" s="3" t="s">
        <v>26</v>
      </c>
      <c r="C11223" s="3" t="s">
        <v>272</v>
      </c>
      <c r="D11223" s="3" t="s">
        <v>273</v>
      </c>
      <c r="E11223" s="4">
        <v>1</v>
      </c>
      <c r="F11223" s="4">
        <v>18</v>
      </c>
      <c r="G11223" s="3" t="s">
        <v>623</v>
      </c>
      <c r="H11223" s="3" t="s">
        <v>1009</v>
      </c>
      <c r="I11223" s="3" t="s">
        <v>37722</v>
      </c>
      <c r="J11223" s="3">
        <v>27085754</v>
      </c>
    </row>
    <row r="11224" spans="1:10" s="6" customFormat="1" ht="15" customHeight="1" x14ac:dyDescent="0.3">
      <c r="A11224" s="3" t="s">
        <v>25</v>
      </c>
      <c r="B11224" s="3" t="s">
        <v>26</v>
      </c>
      <c r="C11224" s="3" t="s">
        <v>272</v>
      </c>
      <c r="D11224" s="3" t="s">
        <v>273</v>
      </c>
      <c r="E11224" s="4">
        <v>1</v>
      </c>
      <c r="F11224" s="4">
        <v>18</v>
      </c>
      <c r="G11224" s="3" t="s">
        <v>623</v>
      </c>
      <c r="H11224" s="3" t="s">
        <v>1009</v>
      </c>
      <c r="I11224" s="3" t="s">
        <v>37722</v>
      </c>
      <c r="J11224" s="3">
        <v>30822358</v>
      </c>
    </row>
    <row r="11225" spans="1:10" s="6" customFormat="1" ht="15" customHeight="1" x14ac:dyDescent="0.3">
      <c r="A11225" s="3" t="s">
        <v>25</v>
      </c>
      <c r="B11225" s="3" t="s">
        <v>26</v>
      </c>
      <c r="C11225" s="3" t="s">
        <v>86</v>
      </c>
      <c r="D11225" s="3" t="s">
        <v>87</v>
      </c>
      <c r="E11225" s="4">
        <v>1</v>
      </c>
      <c r="F11225" s="4">
        <v>5</v>
      </c>
      <c r="G11225" s="3" t="s">
        <v>623</v>
      </c>
      <c r="H11225" s="3" t="s">
        <v>731</v>
      </c>
      <c r="I11225" s="3" t="s">
        <v>37722</v>
      </c>
      <c r="J11225" s="3">
        <v>30822358</v>
      </c>
    </row>
    <row r="11226" spans="1:10" s="6" customFormat="1" ht="15" customHeight="1" x14ac:dyDescent="0.3">
      <c r="A11226" s="3" t="s">
        <v>25</v>
      </c>
      <c r="B11226" s="3" t="s">
        <v>26</v>
      </c>
      <c r="C11226" s="3" t="s">
        <v>272</v>
      </c>
      <c r="D11226" s="3" t="s">
        <v>273</v>
      </c>
      <c r="E11226" s="4">
        <v>1</v>
      </c>
      <c r="F11226" s="4">
        <v>18</v>
      </c>
      <c r="G11226" s="3" t="s">
        <v>623</v>
      </c>
      <c r="H11226" s="3" t="s">
        <v>1009</v>
      </c>
      <c r="I11226" s="3" t="s">
        <v>37722</v>
      </c>
      <c r="J11226" s="3">
        <v>30070708</v>
      </c>
    </row>
    <row r="11227" spans="1:10" s="6" customFormat="1" ht="15" customHeight="1" x14ac:dyDescent="0.3">
      <c r="A11227" s="3" t="s">
        <v>25</v>
      </c>
      <c r="B11227" s="3" t="s">
        <v>26</v>
      </c>
      <c r="C11227" s="3" t="s">
        <v>128</v>
      </c>
      <c r="D11227" s="3" t="s">
        <v>129</v>
      </c>
      <c r="E11227" s="4">
        <v>1</v>
      </c>
      <c r="F11227" s="4">
        <v>8</v>
      </c>
      <c r="G11227" s="3" t="s">
        <v>623</v>
      </c>
      <c r="H11227" s="3" t="s">
        <v>803</v>
      </c>
      <c r="I11227" s="3" t="s">
        <v>37722</v>
      </c>
      <c r="J11227" s="3">
        <v>30070708</v>
      </c>
    </row>
    <row r="11228" spans="1:10" s="6" customFormat="1" ht="15" customHeight="1" x14ac:dyDescent="0.3">
      <c r="A11228" s="3" t="s">
        <v>25</v>
      </c>
      <c r="B11228" s="3" t="s">
        <v>26</v>
      </c>
      <c r="C11228" s="3" t="s">
        <v>86</v>
      </c>
      <c r="D11228" s="3" t="s">
        <v>87</v>
      </c>
      <c r="E11228" s="4">
        <v>1</v>
      </c>
      <c r="F11228" s="4">
        <v>5</v>
      </c>
      <c r="G11228" s="3" t="s">
        <v>623</v>
      </c>
      <c r="H11228" s="3" t="s">
        <v>731</v>
      </c>
      <c r="I11228" s="3" t="s">
        <v>37722</v>
      </c>
      <c r="J11228" s="3">
        <v>30070708</v>
      </c>
    </row>
    <row r="11229" spans="1:10" s="6" customFormat="1" ht="15" customHeight="1" x14ac:dyDescent="0.3">
      <c r="A11229" s="3" t="s">
        <v>25</v>
      </c>
      <c r="B11229" s="3" t="s">
        <v>26</v>
      </c>
      <c r="C11229" s="3" t="s">
        <v>128</v>
      </c>
      <c r="D11229" s="3" t="s">
        <v>129</v>
      </c>
      <c r="E11229" s="4">
        <v>1</v>
      </c>
      <c r="F11229" s="4">
        <v>8</v>
      </c>
      <c r="G11229" s="3" t="s">
        <v>623</v>
      </c>
      <c r="H11229" s="3" t="s">
        <v>803</v>
      </c>
      <c r="I11229" s="3" t="s">
        <v>37722</v>
      </c>
      <c r="J11229" s="3">
        <v>30130616</v>
      </c>
    </row>
    <row r="11230" spans="1:10" s="6" customFormat="1" ht="15" customHeight="1" x14ac:dyDescent="0.3">
      <c r="A11230" s="3" t="s">
        <v>25</v>
      </c>
      <c r="B11230" s="3" t="s">
        <v>26</v>
      </c>
      <c r="C11230" s="3" t="s">
        <v>86</v>
      </c>
      <c r="D11230" s="3" t="s">
        <v>87</v>
      </c>
      <c r="E11230" s="4">
        <v>1</v>
      </c>
      <c r="F11230" s="4">
        <v>5</v>
      </c>
      <c r="G11230" s="3" t="s">
        <v>623</v>
      </c>
      <c r="H11230" s="3" t="s">
        <v>731</v>
      </c>
      <c r="I11230" s="3" t="s">
        <v>37722</v>
      </c>
      <c r="J11230" s="3">
        <v>30130616</v>
      </c>
    </row>
    <row r="11231" spans="1:10" s="6" customFormat="1" ht="15" customHeight="1" x14ac:dyDescent="0.3">
      <c r="A11231" s="3" t="s">
        <v>25</v>
      </c>
      <c r="B11231" s="3" t="s">
        <v>26</v>
      </c>
      <c r="C11231" s="3" t="s">
        <v>128</v>
      </c>
      <c r="D11231" s="3" t="s">
        <v>129</v>
      </c>
      <c r="E11231" s="4">
        <v>1</v>
      </c>
      <c r="F11231" s="4">
        <v>8</v>
      </c>
      <c r="G11231" s="3" t="s">
        <v>623</v>
      </c>
      <c r="H11231" s="3" t="s">
        <v>803</v>
      </c>
      <c r="I11231" s="3" t="s">
        <v>37722</v>
      </c>
      <c r="J11231" s="3">
        <v>30030151</v>
      </c>
    </row>
    <row r="11232" spans="1:10" s="6" customFormat="1" ht="15" customHeight="1" x14ac:dyDescent="0.3">
      <c r="A11232" s="3" t="s">
        <v>25</v>
      </c>
      <c r="B11232" s="3" t="s">
        <v>26</v>
      </c>
      <c r="C11232" s="3" t="s">
        <v>366</v>
      </c>
      <c r="D11232" s="3" t="s">
        <v>367</v>
      </c>
      <c r="E11232" s="4">
        <v>1</v>
      </c>
      <c r="F11232" s="4">
        <v>25</v>
      </c>
      <c r="G11232" s="3" t="s">
        <v>623</v>
      </c>
      <c r="H11232" s="3" t="s">
        <v>1110</v>
      </c>
      <c r="I11232" s="3" t="s">
        <v>37722</v>
      </c>
      <c r="J11232" s="3">
        <v>30822358</v>
      </c>
    </row>
    <row r="11233" spans="1:10" s="6" customFormat="1" ht="15" customHeight="1" x14ac:dyDescent="0.3">
      <c r="A11233" s="3" t="s">
        <v>25</v>
      </c>
      <c r="B11233" s="3" t="s">
        <v>26</v>
      </c>
      <c r="C11233" s="3" t="s">
        <v>86</v>
      </c>
      <c r="D11233" s="3" t="s">
        <v>87</v>
      </c>
      <c r="E11233" s="4">
        <v>1</v>
      </c>
      <c r="F11233" s="4">
        <v>5</v>
      </c>
      <c r="G11233" s="3" t="s">
        <v>623</v>
      </c>
      <c r="H11233" s="3" t="s">
        <v>731</v>
      </c>
      <c r="I11233" s="3" t="s">
        <v>37722</v>
      </c>
      <c r="J11233" s="3">
        <v>30030151</v>
      </c>
    </row>
    <row r="11234" spans="1:10" s="6" customFormat="1" ht="15" customHeight="1" x14ac:dyDescent="0.3">
      <c r="A11234" s="3" t="s">
        <v>25</v>
      </c>
      <c r="B11234" s="3" t="s">
        <v>26</v>
      </c>
      <c r="C11234" s="3" t="s">
        <v>128</v>
      </c>
      <c r="D11234" s="3" t="s">
        <v>129</v>
      </c>
      <c r="E11234" s="4">
        <v>1</v>
      </c>
      <c r="F11234" s="4">
        <v>8</v>
      </c>
      <c r="G11234" s="3" t="s">
        <v>623</v>
      </c>
      <c r="H11234" s="3" t="s">
        <v>803</v>
      </c>
      <c r="I11234" s="3" t="s">
        <v>37722</v>
      </c>
      <c r="J11234" s="3">
        <v>30578879</v>
      </c>
    </row>
    <row r="11235" spans="1:10" s="6" customFormat="1" ht="15" customHeight="1" x14ac:dyDescent="0.3">
      <c r="A11235" s="3" t="s">
        <v>25</v>
      </c>
      <c r="B11235" s="3" t="s">
        <v>26</v>
      </c>
      <c r="C11235" s="3" t="s">
        <v>86</v>
      </c>
      <c r="D11235" s="3" t="s">
        <v>87</v>
      </c>
      <c r="E11235" s="4">
        <v>1</v>
      </c>
      <c r="F11235" s="4">
        <v>5</v>
      </c>
      <c r="G11235" s="3" t="s">
        <v>623</v>
      </c>
      <c r="H11235" s="3" t="s">
        <v>731</v>
      </c>
      <c r="I11235" s="3" t="s">
        <v>37722</v>
      </c>
      <c r="J11235" s="3">
        <v>30578879</v>
      </c>
    </row>
    <row r="11236" spans="1:10" s="6" customFormat="1" ht="15" customHeight="1" x14ac:dyDescent="0.3">
      <c r="A11236" s="3" t="s">
        <v>25</v>
      </c>
      <c r="B11236" s="3" t="s">
        <v>26</v>
      </c>
      <c r="C11236" s="3" t="s">
        <v>272</v>
      </c>
      <c r="D11236" s="3" t="s">
        <v>273</v>
      </c>
      <c r="E11236" s="4">
        <v>1</v>
      </c>
      <c r="F11236" s="4">
        <v>18</v>
      </c>
      <c r="G11236" s="3" t="s">
        <v>623</v>
      </c>
      <c r="H11236" s="3" t="s">
        <v>1009</v>
      </c>
      <c r="I11236" s="3" t="s">
        <v>37722</v>
      </c>
      <c r="J11236" s="3">
        <v>30036598</v>
      </c>
    </row>
    <row r="11237" spans="1:10" s="6" customFormat="1" ht="15" customHeight="1" x14ac:dyDescent="0.3">
      <c r="A11237" s="3" t="s">
        <v>25</v>
      </c>
      <c r="B11237" s="3" t="s">
        <v>26</v>
      </c>
      <c r="C11237" s="3" t="s">
        <v>142</v>
      </c>
      <c r="D11237" s="3" t="s">
        <v>143</v>
      </c>
      <c r="E11237" s="4">
        <v>1</v>
      </c>
      <c r="F11237" s="4">
        <v>9</v>
      </c>
      <c r="G11237" s="3" t="s">
        <v>623</v>
      </c>
      <c r="H11237" s="3" t="s">
        <v>820</v>
      </c>
      <c r="I11237" s="3" t="s">
        <v>37722</v>
      </c>
      <c r="J11237" s="3">
        <v>30036598</v>
      </c>
    </row>
    <row r="11238" spans="1:10" s="6" customFormat="1" ht="15" customHeight="1" x14ac:dyDescent="0.3">
      <c r="A11238" s="3" t="s">
        <v>25</v>
      </c>
      <c r="B11238" s="3" t="s">
        <v>26</v>
      </c>
      <c r="C11238" s="3" t="s">
        <v>128</v>
      </c>
      <c r="D11238" s="3" t="s">
        <v>129</v>
      </c>
      <c r="E11238" s="4">
        <v>1</v>
      </c>
      <c r="F11238" s="4">
        <v>8</v>
      </c>
      <c r="G11238" s="3" t="s">
        <v>623</v>
      </c>
      <c r="H11238" s="3" t="s">
        <v>803</v>
      </c>
      <c r="I11238" s="3" t="s">
        <v>37722</v>
      </c>
      <c r="J11238" s="3">
        <v>30036598</v>
      </c>
    </row>
    <row r="11239" spans="1:10" s="6" customFormat="1" ht="15" customHeight="1" x14ac:dyDescent="0.3">
      <c r="A11239" s="3" t="s">
        <v>25</v>
      </c>
      <c r="B11239" s="3" t="s">
        <v>26</v>
      </c>
      <c r="C11239" s="3" t="s">
        <v>86</v>
      </c>
      <c r="D11239" s="3" t="s">
        <v>87</v>
      </c>
      <c r="E11239" s="4">
        <v>1</v>
      </c>
      <c r="F11239" s="4">
        <v>5</v>
      </c>
      <c r="G11239" s="3" t="s">
        <v>623</v>
      </c>
      <c r="H11239" s="3" t="s">
        <v>731</v>
      </c>
      <c r="I11239" s="3" t="s">
        <v>37722</v>
      </c>
      <c r="J11239" s="3">
        <v>30036598</v>
      </c>
    </row>
    <row r="11240" spans="1:10" s="6" customFormat="1" ht="15" customHeight="1" x14ac:dyDescent="0.3">
      <c r="A11240" s="3" t="s">
        <v>25</v>
      </c>
      <c r="B11240" s="3" t="s">
        <v>26</v>
      </c>
      <c r="C11240" s="3" t="s">
        <v>128</v>
      </c>
      <c r="D11240" s="3" t="s">
        <v>129</v>
      </c>
      <c r="E11240" s="4">
        <v>1</v>
      </c>
      <c r="F11240" s="4">
        <v>8</v>
      </c>
      <c r="G11240" s="3" t="s">
        <v>623</v>
      </c>
      <c r="H11240" s="3" t="s">
        <v>803</v>
      </c>
      <c r="I11240" s="3" t="s">
        <v>37722</v>
      </c>
      <c r="J11240" s="3">
        <v>31532460</v>
      </c>
    </row>
    <row r="11241" spans="1:10" s="6" customFormat="1" ht="15" customHeight="1" x14ac:dyDescent="0.3">
      <c r="A11241" s="3" t="s">
        <v>25</v>
      </c>
      <c r="B11241" s="3" t="s">
        <v>26</v>
      </c>
      <c r="C11241" s="3" t="s">
        <v>86</v>
      </c>
      <c r="D11241" s="3" t="s">
        <v>87</v>
      </c>
      <c r="E11241" s="4">
        <v>1</v>
      </c>
      <c r="F11241" s="4">
        <v>5</v>
      </c>
      <c r="G11241" s="3" t="s">
        <v>623</v>
      </c>
      <c r="H11241" s="3" t="s">
        <v>731</v>
      </c>
      <c r="I11241" s="3" t="s">
        <v>37722</v>
      </c>
      <c r="J11241" s="3">
        <v>31532460</v>
      </c>
    </row>
    <row r="11242" spans="1:10" s="6" customFormat="1" ht="15" customHeight="1" x14ac:dyDescent="0.3">
      <c r="A11242" s="3" t="s">
        <v>25</v>
      </c>
      <c r="B11242" s="3" t="s">
        <v>26</v>
      </c>
      <c r="C11242" s="3" t="s">
        <v>272</v>
      </c>
      <c r="D11242" s="3" t="s">
        <v>273</v>
      </c>
      <c r="E11242" s="4">
        <v>1</v>
      </c>
      <c r="F11242" s="4">
        <v>18</v>
      </c>
      <c r="G11242" s="3" t="s">
        <v>623</v>
      </c>
      <c r="H11242" s="3" t="s">
        <v>1009</v>
      </c>
      <c r="I11242" s="3" t="s">
        <v>37722</v>
      </c>
      <c r="J11242" s="3">
        <v>30578879</v>
      </c>
    </row>
    <row r="11243" spans="1:10" s="6" customFormat="1" ht="15" customHeight="1" x14ac:dyDescent="0.3">
      <c r="A11243" s="3" t="s">
        <v>25</v>
      </c>
      <c r="B11243" s="3" t="s">
        <v>26</v>
      </c>
      <c r="C11243" s="3" t="s">
        <v>128</v>
      </c>
      <c r="D11243" s="3" t="s">
        <v>129</v>
      </c>
      <c r="E11243" s="4">
        <v>1</v>
      </c>
      <c r="F11243" s="4">
        <v>8</v>
      </c>
      <c r="G11243" s="3" t="s">
        <v>623</v>
      </c>
      <c r="H11243" s="3" t="s">
        <v>803</v>
      </c>
      <c r="I11243" s="3" t="s">
        <v>37722</v>
      </c>
      <c r="J11243" s="3">
        <v>31995663</v>
      </c>
    </row>
    <row r="11244" spans="1:10" s="6" customFormat="1" ht="15" customHeight="1" x14ac:dyDescent="0.3">
      <c r="A11244" s="3" t="s">
        <v>25</v>
      </c>
      <c r="B11244" s="3" t="s">
        <v>26</v>
      </c>
      <c r="C11244" s="3" t="s">
        <v>86</v>
      </c>
      <c r="D11244" s="3" t="s">
        <v>87</v>
      </c>
      <c r="E11244" s="4">
        <v>1</v>
      </c>
      <c r="F11244" s="4">
        <v>5</v>
      </c>
      <c r="G11244" s="3" t="s">
        <v>623</v>
      </c>
      <c r="H11244" s="3" t="s">
        <v>731</v>
      </c>
      <c r="I11244" s="3" t="s">
        <v>37722</v>
      </c>
      <c r="J11244" s="3">
        <v>30628069</v>
      </c>
    </row>
    <row r="11245" spans="1:10" s="6" customFormat="1" ht="15" customHeight="1" x14ac:dyDescent="0.3">
      <c r="A11245" s="3" t="s">
        <v>25</v>
      </c>
      <c r="B11245" s="3" t="s">
        <v>26</v>
      </c>
      <c r="C11245" s="3" t="s">
        <v>272</v>
      </c>
      <c r="D11245" s="3" t="s">
        <v>273</v>
      </c>
      <c r="E11245" s="4">
        <v>1</v>
      </c>
      <c r="F11245" s="4">
        <v>18</v>
      </c>
      <c r="G11245" s="3" t="s">
        <v>623</v>
      </c>
      <c r="H11245" s="3" t="s">
        <v>1009</v>
      </c>
      <c r="I11245" s="3" t="s">
        <v>37722</v>
      </c>
      <c r="J11245" s="3">
        <v>30628069</v>
      </c>
    </row>
    <row r="11246" spans="1:10" s="6" customFormat="1" ht="15" customHeight="1" x14ac:dyDescent="0.3">
      <c r="A11246" s="3" t="s">
        <v>25</v>
      </c>
      <c r="B11246" s="3" t="s">
        <v>26</v>
      </c>
      <c r="C11246" s="3" t="s">
        <v>86</v>
      </c>
      <c r="D11246" s="3" t="s">
        <v>87</v>
      </c>
      <c r="E11246" s="4">
        <v>1</v>
      </c>
      <c r="F11246" s="4">
        <v>5</v>
      </c>
      <c r="G11246" s="3" t="s">
        <v>623</v>
      </c>
      <c r="H11246" s="3" t="s">
        <v>731</v>
      </c>
      <c r="I11246" s="3" t="s">
        <v>37722</v>
      </c>
      <c r="J11246" s="3">
        <v>27085754</v>
      </c>
    </row>
    <row r="11247" spans="1:10" s="6" customFormat="1" ht="15" customHeight="1" x14ac:dyDescent="0.3">
      <c r="A11247" s="3" t="s">
        <v>25</v>
      </c>
      <c r="B11247" s="3" t="s">
        <v>26</v>
      </c>
      <c r="C11247" s="3" t="s">
        <v>86</v>
      </c>
      <c r="D11247" s="3" t="s">
        <v>87</v>
      </c>
      <c r="E11247" s="4">
        <v>1</v>
      </c>
      <c r="F11247" s="4">
        <v>5</v>
      </c>
      <c r="G11247" s="3" t="s">
        <v>623</v>
      </c>
      <c r="H11247" s="3" t="s">
        <v>731</v>
      </c>
      <c r="I11247" s="3" t="s">
        <v>37722</v>
      </c>
      <c r="J11247" s="3">
        <v>25688670</v>
      </c>
    </row>
    <row r="11248" spans="1:10" s="6" customFormat="1" ht="15" customHeight="1" x14ac:dyDescent="0.3">
      <c r="A11248" s="3" t="s">
        <v>25</v>
      </c>
      <c r="B11248" s="3" t="s">
        <v>26</v>
      </c>
      <c r="C11248" s="3" t="s">
        <v>86</v>
      </c>
      <c r="D11248" s="3" t="s">
        <v>87</v>
      </c>
      <c r="E11248" s="4">
        <v>1</v>
      </c>
      <c r="F11248" s="4">
        <v>5</v>
      </c>
      <c r="G11248" s="3" t="s">
        <v>623</v>
      </c>
      <c r="H11248" s="3" t="s">
        <v>731</v>
      </c>
      <c r="I11248" s="3" t="s">
        <v>37722</v>
      </c>
      <c r="J11248" s="3">
        <v>25732669</v>
      </c>
    </row>
    <row r="11249" spans="1:10" s="6" customFormat="1" ht="15" customHeight="1" x14ac:dyDescent="0.3">
      <c r="A11249" s="3" t="s">
        <v>25</v>
      </c>
      <c r="B11249" s="3" t="s">
        <v>26</v>
      </c>
      <c r="C11249" s="3" t="s">
        <v>86</v>
      </c>
      <c r="D11249" s="3" t="s">
        <v>87</v>
      </c>
      <c r="E11249" s="4">
        <v>1</v>
      </c>
      <c r="F11249" s="4">
        <v>5</v>
      </c>
      <c r="G11249" s="3" t="s">
        <v>623</v>
      </c>
      <c r="H11249" s="3" t="s">
        <v>731</v>
      </c>
      <c r="I11249" s="3" t="s">
        <v>37722</v>
      </c>
      <c r="J11249" s="3">
        <v>26954320</v>
      </c>
    </row>
    <row r="11250" spans="1:10" s="6" customFormat="1" ht="15" customHeight="1" x14ac:dyDescent="0.3">
      <c r="A11250" s="3" t="s">
        <v>25</v>
      </c>
      <c r="B11250" s="3" t="s">
        <v>26</v>
      </c>
      <c r="C11250" s="3" t="s">
        <v>86</v>
      </c>
      <c r="D11250" s="3" t="s">
        <v>87</v>
      </c>
      <c r="E11250" s="4">
        <v>1</v>
      </c>
      <c r="F11250" s="4">
        <v>5</v>
      </c>
      <c r="G11250" s="3" t="s">
        <v>623</v>
      </c>
      <c r="H11250" s="3" t="s">
        <v>731</v>
      </c>
      <c r="I11250" s="3" t="s">
        <v>37722</v>
      </c>
      <c r="J11250" s="3">
        <v>27459949</v>
      </c>
    </row>
    <row r="11251" spans="1:10" s="6" customFormat="1" ht="15" customHeight="1" x14ac:dyDescent="0.3">
      <c r="A11251" s="3" t="s">
        <v>25</v>
      </c>
      <c r="B11251" s="3" t="s">
        <v>26</v>
      </c>
      <c r="C11251" s="3" t="s">
        <v>272</v>
      </c>
      <c r="D11251" s="3" t="s">
        <v>273</v>
      </c>
      <c r="E11251" s="4">
        <v>1</v>
      </c>
      <c r="F11251" s="4">
        <v>18</v>
      </c>
      <c r="G11251" s="3" t="s">
        <v>623</v>
      </c>
      <c r="H11251" s="3" t="s">
        <v>1009</v>
      </c>
      <c r="I11251" s="3" t="s">
        <v>37722</v>
      </c>
      <c r="J11251" s="3">
        <v>28973304</v>
      </c>
    </row>
    <row r="11252" spans="1:10" s="6" customFormat="1" ht="15" customHeight="1" x14ac:dyDescent="0.3">
      <c r="A11252" s="3" t="s">
        <v>25</v>
      </c>
      <c r="B11252" s="3" t="s">
        <v>26</v>
      </c>
      <c r="C11252" s="3" t="s">
        <v>128</v>
      </c>
      <c r="D11252" s="3" t="s">
        <v>129</v>
      </c>
      <c r="E11252" s="4">
        <v>1</v>
      </c>
      <c r="F11252" s="4">
        <v>8</v>
      </c>
      <c r="G11252" s="3" t="s">
        <v>623</v>
      </c>
      <c r="H11252" s="3" t="s">
        <v>803</v>
      </c>
      <c r="I11252" s="3" t="s">
        <v>37722</v>
      </c>
      <c r="J11252" s="3">
        <v>28973304</v>
      </c>
    </row>
    <row r="11253" spans="1:10" s="6" customFormat="1" ht="15" customHeight="1" x14ac:dyDescent="0.3">
      <c r="A11253" s="3" t="s">
        <v>25</v>
      </c>
      <c r="B11253" s="3" t="s">
        <v>26</v>
      </c>
      <c r="C11253" s="3" t="s">
        <v>86</v>
      </c>
      <c r="D11253" s="3" t="s">
        <v>87</v>
      </c>
      <c r="E11253" s="4">
        <v>1</v>
      </c>
      <c r="F11253" s="4">
        <v>5</v>
      </c>
      <c r="G11253" s="3" t="s">
        <v>623</v>
      </c>
      <c r="H11253" s="3" t="s">
        <v>731</v>
      </c>
      <c r="I11253" s="3" t="s">
        <v>37722</v>
      </c>
      <c r="J11253" s="3">
        <v>28973304</v>
      </c>
    </row>
    <row r="11254" spans="1:10" s="6" customFormat="1" ht="15" customHeight="1" x14ac:dyDescent="0.3">
      <c r="A11254" s="3" t="s">
        <v>25</v>
      </c>
      <c r="B11254" s="3" t="s">
        <v>26</v>
      </c>
      <c r="C11254" s="3" t="s">
        <v>128</v>
      </c>
      <c r="D11254" s="3" t="s">
        <v>129</v>
      </c>
      <c r="E11254" s="4">
        <v>1</v>
      </c>
      <c r="F11254" s="4">
        <v>8</v>
      </c>
      <c r="G11254" s="3" t="s">
        <v>623</v>
      </c>
      <c r="H11254" s="3" t="s">
        <v>803</v>
      </c>
      <c r="I11254" s="3" t="s">
        <v>37722</v>
      </c>
      <c r="J11254" s="3">
        <v>30628069</v>
      </c>
    </row>
    <row r="11255" spans="1:10" s="6" customFormat="1" ht="15" customHeight="1" x14ac:dyDescent="0.3">
      <c r="A11255" s="3" t="s">
        <v>25</v>
      </c>
      <c r="B11255" s="3" t="s">
        <v>26</v>
      </c>
      <c r="C11255" s="3" t="s">
        <v>86</v>
      </c>
      <c r="D11255" s="3" t="s">
        <v>87</v>
      </c>
      <c r="E11255" s="4">
        <v>1</v>
      </c>
      <c r="F11255" s="4">
        <v>5</v>
      </c>
      <c r="G11255" s="3" t="s">
        <v>623</v>
      </c>
      <c r="H11255" s="3" t="s">
        <v>731</v>
      </c>
      <c r="I11255" s="3" t="s">
        <v>37722</v>
      </c>
      <c r="J11255" s="3">
        <v>28843296</v>
      </c>
    </row>
    <row r="11256" spans="1:10" s="6" customFormat="1" ht="15" customHeight="1" x14ac:dyDescent="0.3">
      <c r="A11256" s="3" t="s">
        <v>25</v>
      </c>
      <c r="B11256" s="3" t="s">
        <v>26</v>
      </c>
      <c r="C11256" s="3" t="s">
        <v>128</v>
      </c>
      <c r="D11256" s="3" t="s">
        <v>129</v>
      </c>
      <c r="E11256" s="4">
        <v>1</v>
      </c>
      <c r="F11256" s="4">
        <v>8</v>
      </c>
      <c r="G11256" s="3" t="s">
        <v>623</v>
      </c>
      <c r="H11256" s="3" t="s">
        <v>803</v>
      </c>
      <c r="I11256" s="3" t="s">
        <v>37722</v>
      </c>
      <c r="J11256" s="3">
        <v>29080680</v>
      </c>
    </row>
    <row r="11257" spans="1:10" s="6" customFormat="1" ht="15" customHeight="1" x14ac:dyDescent="0.3">
      <c r="A11257" s="3" t="s">
        <v>25</v>
      </c>
      <c r="B11257" s="3" t="s">
        <v>26</v>
      </c>
      <c r="C11257" s="3" t="s">
        <v>86</v>
      </c>
      <c r="D11257" s="3" t="s">
        <v>87</v>
      </c>
      <c r="E11257" s="4">
        <v>1</v>
      </c>
      <c r="F11257" s="4">
        <v>5</v>
      </c>
      <c r="G11257" s="3" t="s">
        <v>623</v>
      </c>
      <c r="H11257" s="3" t="s">
        <v>731</v>
      </c>
      <c r="I11257" s="3" t="s">
        <v>37722</v>
      </c>
      <c r="J11257" s="3">
        <v>29080680</v>
      </c>
    </row>
    <row r="11258" spans="1:10" s="6" customFormat="1" ht="15" customHeight="1" x14ac:dyDescent="0.3">
      <c r="A11258" s="3" t="s">
        <v>25</v>
      </c>
      <c r="B11258" s="3" t="s">
        <v>26</v>
      </c>
      <c r="C11258" s="3" t="s">
        <v>272</v>
      </c>
      <c r="D11258" s="3" t="s">
        <v>273</v>
      </c>
      <c r="E11258" s="4">
        <v>1</v>
      </c>
      <c r="F11258" s="4">
        <v>18</v>
      </c>
      <c r="G11258" s="3" t="s">
        <v>623</v>
      </c>
      <c r="H11258" s="3" t="s">
        <v>1009</v>
      </c>
      <c r="I11258" s="3" t="s">
        <v>37722</v>
      </c>
      <c r="J11258" s="3">
        <v>29054603</v>
      </c>
    </row>
    <row r="11259" spans="1:10" s="6" customFormat="1" ht="15" customHeight="1" x14ac:dyDescent="0.3">
      <c r="A11259" s="3" t="s">
        <v>25</v>
      </c>
      <c r="B11259" s="3" t="s">
        <v>26</v>
      </c>
      <c r="C11259" s="3" t="s">
        <v>128</v>
      </c>
      <c r="D11259" s="3" t="s">
        <v>129</v>
      </c>
      <c r="E11259" s="4">
        <v>1</v>
      </c>
      <c r="F11259" s="4">
        <v>8</v>
      </c>
      <c r="G11259" s="3" t="s">
        <v>623</v>
      </c>
      <c r="H11259" s="3" t="s">
        <v>803</v>
      </c>
      <c r="I11259" s="3" t="s">
        <v>37722</v>
      </c>
      <c r="J11259" s="3">
        <v>29054603</v>
      </c>
    </row>
    <row r="11260" spans="1:10" s="6" customFormat="1" ht="15" customHeight="1" x14ac:dyDescent="0.3">
      <c r="A11260" s="3" t="s">
        <v>25</v>
      </c>
      <c r="B11260" s="3" t="s">
        <v>26</v>
      </c>
      <c r="C11260" s="3" t="s">
        <v>86</v>
      </c>
      <c r="D11260" s="3" t="s">
        <v>87</v>
      </c>
      <c r="E11260" s="4">
        <v>1</v>
      </c>
      <c r="F11260" s="4">
        <v>5</v>
      </c>
      <c r="G11260" s="3" t="s">
        <v>623</v>
      </c>
      <c r="H11260" s="3" t="s">
        <v>731</v>
      </c>
      <c r="I11260" s="3" t="s">
        <v>37722</v>
      </c>
      <c r="J11260" s="3">
        <v>29054603</v>
      </c>
    </row>
    <row r="11261" spans="1:10" s="6" customFormat="1" ht="15" customHeight="1" x14ac:dyDescent="0.3">
      <c r="A11261" s="3" t="s">
        <v>25</v>
      </c>
      <c r="B11261" s="3" t="s">
        <v>26</v>
      </c>
      <c r="C11261" s="3" t="s">
        <v>366</v>
      </c>
      <c r="D11261" s="3" t="s">
        <v>367</v>
      </c>
      <c r="E11261" s="4">
        <v>1</v>
      </c>
      <c r="F11261" s="4">
        <v>25</v>
      </c>
      <c r="G11261" s="3" t="s">
        <v>623</v>
      </c>
      <c r="H11261" s="3" t="s">
        <v>1110</v>
      </c>
      <c r="I11261" s="3" t="s">
        <v>37722</v>
      </c>
      <c r="J11261" s="3">
        <v>29590279</v>
      </c>
    </row>
    <row r="11262" spans="1:10" s="6" customFormat="1" ht="15" customHeight="1" x14ac:dyDescent="0.3">
      <c r="A11262" s="3" t="s">
        <v>25</v>
      </c>
      <c r="B11262" s="3" t="s">
        <v>26</v>
      </c>
      <c r="C11262" s="3" t="s">
        <v>272</v>
      </c>
      <c r="D11262" s="3" t="s">
        <v>273</v>
      </c>
      <c r="E11262" s="4">
        <v>1</v>
      </c>
      <c r="F11262" s="4">
        <v>18</v>
      </c>
      <c r="G11262" s="3" t="s">
        <v>623</v>
      </c>
      <c r="H11262" s="3" t="s">
        <v>1009</v>
      </c>
      <c r="I11262" s="3" t="s">
        <v>37722</v>
      </c>
      <c r="J11262" s="3">
        <v>29590279</v>
      </c>
    </row>
    <row r="11263" spans="1:10" s="6" customFormat="1" ht="15" customHeight="1" x14ac:dyDescent="0.3">
      <c r="A11263" s="3" t="s">
        <v>25</v>
      </c>
      <c r="B11263" s="3" t="s">
        <v>26</v>
      </c>
      <c r="C11263" s="3" t="s">
        <v>86</v>
      </c>
      <c r="D11263" s="3" t="s">
        <v>87</v>
      </c>
      <c r="E11263" s="4">
        <v>1</v>
      </c>
      <c r="F11263" s="4">
        <v>5</v>
      </c>
      <c r="G11263" s="3" t="s">
        <v>623</v>
      </c>
      <c r="H11263" s="3" t="s">
        <v>731</v>
      </c>
      <c r="I11263" s="3" t="s">
        <v>37722</v>
      </c>
      <c r="J11263" s="3">
        <v>29590279</v>
      </c>
    </row>
    <row r="11264" spans="1:10" s="6" customFormat="1" ht="15" customHeight="1" x14ac:dyDescent="0.3">
      <c r="A11264" s="3" t="s">
        <v>25</v>
      </c>
      <c r="B11264" s="3" t="s">
        <v>26</v>
      </c>
      <c r="C11264" s="3" t="s">
        <v>272</v>
      </c>
      <c r="D11264" s="3" t="s">
        <v>273</v>
      </c>
      <c r="E11264" s="4">
        <v>1</v>
      </c>
      <c r="F11264" s="4">
        <v>18</v>
      </c>
      <c r="G11264" s="3" t="s">
        <v>623</v>
      </c>
      <c r="H11264" s="3" t="s">
        <v>1009</v>
      </c>
      <c r="I11264" s="3" t="s">
        <v>37722</v>
      </c>
      <c r="J11264" s="3">
        <v>29080680</v>
      </c>
    </row>
    <row r="11265" spans="1:10" s="6" customFormat="1" ht="15" customHeight="1" x14ac:dyDescent="0.3">
      <c r="A11265" s="3" t="s">
        <v>337</v>
      </c>
      <c r="B11265" s="3" t="s">
        <v>338</v>
      </c>
      <c r="C11265" s="3" t="s">
        <v>532</v>
      </c>
      <c r="D11265" s="3" t="s">
        <v>533</v>
      </c>
      <c r="E11265" s="4">
        <v>23</v>
      </c>
      <c r="F11265" s="4">
        <v>39</v>
      </c>
      <c r="G11265" s="3" t="s">
        <v>1068</v>
      </c>
      <c r="H11265" s="3" t="s">
        <v>1265</v>
      </c>
      <c r="I11265" s="3" t="s">
        <v>37722</v>
      </c>
      <c r="J11265" s="3">
        <v>28444879</v>
      </c>
    </row>
    <row r="11266" spans="1:10" s="6" customFormat="1" ht="15" customHeight="1" x14ac:dyDescent="0.3">
      <c r="A11266" s="3" t="s">
        <v>57</v>
      </c>
      <c r="B11266" s="3" t="s">
        <v>58</v>
      </c>
      <c r="C11266" s="3" t="s">
        <v>415</v>
      </c>
      <c r="D11266" s="3" t="s">
        <v>416</v>
      </c>
      <c r="E11266" s="4">
        <v>3</v>
      </c>
      <c r="F11266" s="4">
        <v>29</v>
      </c>
      <c r="G11266" s="3" t="s">
        <v>705</v>
      </c>
      <c r="H11266" s="3" t="s">
        <v>1177</v>
      </c>
      <c r="I11266" s="3" t="s">
        <v>37722</v>
      </c>
      <c r="J11266" s="3">
        <v>34709669</v>
      </c>
    </row>
    <row r="11267" spans="1:10" s="6" customFormat="1" ht="15" customHeight="1" x14ac:dyDescent="0.3">
      <c r="A11267" s="3" t="s">
        <v>337</v>
      </c>
      <c r="B11267" s="3" t="s">
        <v>338</v>
      </c>
      <c r="C11267" s="3" t="s">
        <v>260</v>
      </c>
      <c r="D11267" s="3" t="s">
        <v>261</v>
      </c>
      <c r="E11267" s="4">
        <v>23</v>
      </c>
      <c r="F11267" s="4">
        <v>17</v>
      </c>
      <c r="G11267" s="3" t="s">
        <v>1068</v>
      </c>
      <c r="H11267" s="3" t="s">
        <v>1005</v>
      </c>
      <c r="I11267" s="3" t="s">
        <v>37722</v>
      </c>
      <c r="J11267" s="3">
        <v>30542056</v>
      </c>
    </row>
    <row r="11268" spans="1:10" s="6" customFormat="1" ht="15" customHeight="1" x14ac:dyDescent="0.3">
      <c r="A11268" s="3" t="s">
        <v>86</v>
      </c>
      <c r="B11268" s="3" t="s">
        <v>87</v>
      </c>
      <c r="C11268" s="3" t="s">
        <v>25</v>
      </c>
      <c r="D11268" s="3" t="s">
        <v>26</v>
      </c>
      <c r="E11268" s="4">
        <v>5</v>
      </c>
      <c r="F11268" s="4">
        <v>1</v>
      </c>
      <c r="G11268" s="3" t="s">
        <v>731</v>
      </c>
      <c r="H11268" s="3" t="s">
        <v>623</v>
      </c>
      <c r="I11268" s="3" t="s">
        <v>37722</v>
      </c>
      <c r="J11268" s="3">
        <v>25424052</v>
      </c>
    </row>
    <row r="11269" spans="1:10" s="6" customFormat="1" ht="15" customHeight="1" x14ac:dyDescent="0.3">
      <c r="A11269" s="3" t="s">
        <v>86</v>
      </c>
      <c r="B11269" s="3" t="s">
        <v>87</v>
      </c>
      <c r="C11269" s="3" t="s">
        <v>25</v>
      </c>
      <c r="D11269" s="3" t="s">
        <v>26</v>
      </c>
      <c r="E11269" s="4">
        <v>5</v>
      </c>
      <c r="F11269" s="4">
        <v>1</v>
      </c>
      <c r="G11269" s="3" t="s">
        <v>731</v>
      </c>
      <c r="H11269" s="3" t="s">
        <v>623</v>
      </c>
      <c r="I11269" s="3" t="s">
        <v>37722</v>
      </c>
      <c r="J11269" s="3">
        <v>25124732</v>
      </c>
    </row>
    <row r="11270" spans="1:10" s="6" customFormat="1" ht="15" customHeight="1" x14ac:dyDescent="0.3">
      <c r="A11270" s="3" t="s">
        <v>86</v>
      </c>
      <c r="B11270" s="3" t="s">
        <v>87</v>
      </c>
      <c r="C11270" s="3" t="s">
        <v>272</v>
      </c>
      <c r="D11270" s="3" t="s">
        <v>273</v>
      </c>
      <c r="E11270" s="4">
        <v>5</v>
      </c>
      <c r="F11270" s="4">
        <v>18</v>
      </c>
      <c r="G11270" s="3" t="s">
        <v>731</v>
      </c>
      <c r="H11270" s="3" t="s">
        <v>1009</v>
      </c>
      <c r="I11270" s="3" t="s">
        <v>37722</v>
      </c>
      <c r="J11270" s="3">
        <v>25989336</v>
      </c>
    </row>
    <row r="11271" spans="1:10" s="6" customFormat="1" ht="15" customHeight="1" x14ac:dyDescent="0.3">
      <c r="A11271" s="3" t="s">
        <v>86</v>
      </c>
      <c r="B11271" s="3" t="s">
        <v>87</v>
      </c>
      <c r="C11271" s="3" t="s">
        <v>128</v>
      </c>
      <c r="D11271" s="3" t="s">
        <v>129</v>
      </c>
      <c r="E11271" s="4">
        <v>5</v>
      </c>
      <c r="F11271" s="4">
        <v>8</v>
      </c>
      <c r="G11271" s="3" t="s">
        <v>731</v>
      </c>
      <c r="H11271" s="3" t="s">
        <v>803</v>
      </c>
      <c r="I11271" s="3" t="s">
        <v>37722</v>
      </c>
      <c r="J11271" s="3">
        <v>25989336</v>
      </c>
    </row>
    <row r="11272" spans="1:10" s="6" customFormat="1" ht="15" customHeight="1" x14ac:dyDescent="0.3">
      <c r="A11272" s="3" t="s">
        <v>86</v>
      </c>
      <c r="B11272" s="3" t="s">
        <v>87</v>
      </c>
      <c r="C11272" s="3" t="s">
        <v>25</v>
      </c>
      <c r="D11272" s="3" t="s">
        <v>26</v>
      </c>
      <c r="E11272" s="4">
        <v>5</v>
      </c>
      <c r="F11272" s="4">
        <v>1</v>
      </c>
      <c r="G11272" s="3" t="s">
        <v>731</v>
      </c>
      <c r="H11272" s="3" t="s">
        <v>623</v>
      </c>
      <c r="I11272" s="3" t="s">
        <v>37722</v>
      </c>
      <c r="J11272" s="3">
        <v>25989336</v>
      </c>
    </row>
    <row r="11273" spans="1:10" s="6" customFormat="1" ht="15" customHeight="1" x14ac:dyDescent="0.3">
      <c r="A11273" s="3" t="s">
        <v>86</v>
      </c>
      <c r="B11273" s="3" t="s">
        <v>87</v>
      </c>
      <c r="C11273" s="3" t="s">
        <v>272</v>
      </c>
      <c r="D11273" s="3" t="s">
        <v>273</v>
      </c>
      <c r="E11273" s="4">
        <v>5</v>
      </c>
      <c r="F11273" s="4">
        <v>18</v>
      </c>
      <c r="G11273" s="3" t="s">
        <v>731</v>
      </c>
      <c r="H11273" s="3" t="s">
        <v>1009</v>
      </c>
      <c r="I11273" s="3" t="s">
        <v>37722</v>
      </c>
      <c r="J11273" s="3">
        <v>26569580</v>
      </c>
    </row>
    <row r="11274" spans="1:10" s="6" customFormat="1" ht="15" customHeight="1" x14ac:dyDescent="0.3">
      <c r="A11274" s="3" t="s">
        <v>86</v>
      </c>
      <c r="B11274" s="3" t="s">
        <v>87</v>
      </c>
      <c r="C11274" s="3" t="s">
        <v>128</v>
      </c>
      <c r="D11274" s="3" t="s">
        <v>129</v>
      </c>
      <c r="E11274" s="4">
        <v>5</v>
      </c>
      <c r="F11274" s="4">
        <v>8</v>
      </c>
      <c r="G11274" s="3" t="s">
        <v>731</v>
      </c>
      <c r="H11274" s="3" t="s">
        <v>803</v>
      </c>
      <c r="I11274" s="3" t="s">
        <v>37722</v>
      </c>
      <c r="J11274" s="3">
        <v>26569580</v>
      </c>
    </row>
    <row r="11275" spans="1:10" s="6" customFormat="1" ht="15" customHeight="1" x14ac:dyDescent="0.3">
      <c r="A11275" s="3" t="s">
        <v>86</v>
      </c>
      <c r="B11275" s="3" t="s">
        <v>87</v>
      </c>
      <c r="C11275" s="3" t="s">
        <v>25</v>
      </c>
      <c r="D11275" s="3" t="s">
        <v>26</v>
      </c>
      <c r="E11275" s="4">
        <v>5</v>
      </c>
      <c r="F11275" s="4">
        <v>1</v>
      </c>
      <c r="G11275" s="3" t="s">
        <v>731</v>
      </c>
      <c r="H11275" s="3" t="s">
        <v>623</v>
      </c>
      <c r="I11275" s="3" t="s">
        <v>37722</v>
      </c>
      <c r="J11275" s="3">
        <v>24749725</v>
      </c>
    </row>
    <row r="11276" spans="1:10" s="6" customFormat="1" ht="15" customHeight="1" x14ac:dyDescent="0.3">
      <c r="A11276" s="3" t="s">
        <v>86</v>
      </c>
      <c r="B11276" s="3" t="s">
        <v>87</v>
      </c>
      <c r="C11276" s="3" t="s">
        <v>25</v>
      </c>
      <c r="D11276" s="3" t="s">
        <v>26</v>
      </c>
      <c r="E11276" s="4">
        <v>5</v>
      </c>
      <c r="F11276" s="4">
        <v>1</v>
      </c>
      <c r="G11276" s="3" t="s">
        <v>731</v>
      </c>
      <c r="H11276" s="3" t="s">
        <v>623</v>
      </c>
      <c r="I11276" s="3" t="s">
        <v>37722</v>
      </c>
      <c r="J11276" s="3">
        <v>26569580</v>
      </c>
    </row>
    <row r="11277" spans="1:10" s="6" customFormat="1" ht="15" customHeight="1" x14ac:dyDescent="0.3">
      <c r="A11277" s="3" t="s">
        <v>86</v>
      </c>
      <c r="B11277" s="3" t="s">
        <v>87</v>
      </c>
      <c r="C11277" s="3" t="s">
        <v>25</v>
      </c>
      <c r="D11277" s="3" t="s">
        <v>26</v>
      </c>
      <c r="E11277" s="4">
        <v>5</v>
      </c>
      <c r="F11277" s="4">
        <v>1</v>
      </c>
      <c r="G11277" s="3" t="s">
        <v>731</v>
      </c>
      <c r="H11277" s="3" t="s">
        <v>623</v>
      </c>
      <c r="I11277" s="3" t="s">
        <v>37722</v>
      </c>
      <c r="J11277" s="3">
        <v>26109489</v>
      </c>
    </row>
    <row r="11278" spans="1:10" s="6" customFormat="1" ht="15" customHeight="1" x14ac:dyDescent="0.3">
      <c r="A11278" s="3" t="s">
        <v>86</v>
      </c>
      <c r="B11278" s="3" t="s">
        <v>87</v>
      </c>
      <c r="C11278" s="3" t="s">
        <v>272</v>
      </c>
      <c r="D11278" s="3" t="s">
        <v>273</v>
      </c>
      <c r="E11278" s="4">
        <v>5</v>
      </c>
      <c r="F11278" s="4">
        <v>18</v>
      </c>
      <c r="G11278" s="3" t="s">
        <v>731</v>
      </c>
      <c r="H11278" s="3" t="s">
        <v>1009</v>
      </c>
      <c r="I11278" s="3" t="s">
        <v>37722</v>
      </c>
      <c r="J11278" s="3">
        <v>26053050</v>
      </c>
    </row>
    <row r="11279" spans="1:10" s="6" customFormat="1" ht="15" customHeight="1" x14ac:dyDescent="0.3">
      <c r="A11279" s="3" t="s">
        <v>86</v>
      </c>
      <c r="B11279" s="3" t="s">
        <v>87</v>
      </c>
      <c r="C11279" s="3" t="s">
        <v>128</v>
      </c>
      <c r="D11279" s="3" t="s">
        <v>129</v>
      </c>
      <c r="E11279" s="4">
        <v>5</v>
      </c>
      <c r="F11279" s="4">
        <v>8</v>
      </c>
      <c r="G11279" s="3" t="s">
        <v>731</v>
      </c>
      <c r="H11279" s="3" t="s">
        <v>803</v>
      </c>
      <c r="I11279" s="3" t="s">
        <v>37722</v>
      </c>
      <c r="J11279" s="3">
        <v>26053050</v>
      </c>
    </row>
    <row r="11280" spans="1:10" s="6" customFormat="1" ht="15" customHeight="1" x14ac:dyDescent="0.3">
      <c r="A11280" s="3" t="s">
        <v>86</v>
      </c>
      <c r="B11280" s="3" t="s">
        <v>87</v>
      </c>
      <c r="C11280" s="3" t="s">
        <v>25</v>
      </c>
      <c r="D11280" s="3" t="s">
        <v>26</v>
      </c>
      <c r="E11280" s="4">
        <v>5</v>
      </c>
      <c r="F11280" s="4">
        <v>1</v>
      </c>
      <c r="G11280" s="3" t="s">
        <v>731</v>
      </c>
      <c r="H11280" s="3" t="s">
        <v>623</v>
      </c>
      <c r="I11280" s="3" t="s">
        <v>37722</v>
      </c>
      <c r="J11280" s="3">
        <v>26053050</v>
      </c>
    </row>
    <row r="11281" spans="1:10" s="6" customFormat="1" ht="15" customHeight="1" x14ac:dyDescent="0.3">
      <c r="A11281" s="3" t="s">
        <v>86</v>
      </c>
      <c r="B11281" s="3" t="s">
        <v>87</v>
      </c>
      <c r="C11281" s="3" t="s">
        <v>25</v>
      </c>
      <c r="D11281" s="3" t="s">
        <v>26</v>
      </c>
      <c r="E11281" s="4">
        <v>5</v>
      </c>
      <c r="F11281" s="4">
        <v>1</v>
      </c>
      <c r="G11281" s="3" t="s">
        <v>731</v>
      </c>
      <c r="H11281" s="3" t="s">
        <v>623</v>
      </c>
      <c r="I11281" s="3" t="s">
        <v>37722</v>
      </c>
      <c r="J11281" s="3">
        <v>26830904</v>
      </c>
    </row>
    <row r="11282" spans="1:10" s="6" customFormat="1" ht="15" customHeight="1" x14ac:dyDescent="0.3">
      <c r="A11282" s="3" t="s">
        <v>86</v>
      </c>
      <c r="B11282" s="3" t="s">
        <v>87</v>
      </c>
      <c r="C11282" s="3" t="s">
        <v>272</v>
      </c>
      <c r="D11282" s="3" t="s">
        <v>273</v>
      </c>
      <c r="E11282" s="4">
        <v>5</v>
      </c>
      <c r="F11282" s="4">
        <v>18</v>
      </c>
      <c r="G11282" s="3" t="s">
        <v>731</v>
      </c>
      <c r="H11282" s="3" t="s">
        <v>1009</v>
      </c>
      <c r="I11282" s="3" t="s">
        <v>37722</v>
      </c>
      <c r="J11282" s="3">
        <v>27085754</v>
      </c>
    </row>
    <row r="11283" spans="1:10" s="6" customFormat="1" ht="15" customHeight="1" x14ac:dyDescent="0.3">
      <c r="A11283" s="3" t="s">
        <v>86</v>
      </c>
      <c r="B11283" s="3" t="s">
        <v>87</v>
      </c>
      <c r="C11283" s="3" t="s">
        <v>25</v>
      </c>
      <c r="D11283" s="3" t="s">
        <v>26</v>
      </c>
      <c r="E11283" s="4">
        <v>5</v>
      </c>
      <c r="F11283" s="4">
        <v>1</v>
      </c>
      <c r="G11283" s="3" t="s">
        <v>731</v>
      </c>
      <c r="H11283" s="3" t="s">
        <v>623</v>
      </c>
      <c r="I11283" s="3" t="s">
        <v>37722</v>
      </c>
      <c r="J11283" s="3">
        <v>27085754</v>
      </c>
    </row>
    <row r="11284" spans="1:10" s="6" customFormat="1" ht="15" customHeight="1" x14ac:dyDescent="0.3">
      <c r="A11284" s="3" t="s">
        <v>86</v>
      </c>
      <c r="B11284" s="3" t="s">
        <v>87</v>
      </c>
      <c r="C11284" s="3" t="s">
        <v>25</v>
      </c>
      <c r="D11284" s="3" t="s">
        <v>26</v>
      </c>
      <c r="E11284" s="4">
        <v>5</v>
      </c>
      <c r="F11284" s="4">
        <v>1</v>
      </c>
      <c r="G11284" s="3" t="s">
        <v>731</v>
      </c>
      <c r="H11284" s="3" t="s">
        <v>623</v>
      </c>
      <c r="I11284" s="3" t="s">
        <v>37722</v>
      </c>
      <c r="J11284" s="3">
        <v>26312870</v>
      </c>
    </row>
    <row r="11285" spans="1:10" s="6" customFormat="1" ht="15" customHeight="1" x14ac:dyDescent="0.3">
      <c r="A11285" s="3" t="s">
        <v>86</v>
      </c>
      <c r="B11285" s="3" t="s">
        <v>87</v>
      </c>
      <c r="C11285" s="3" t="s">
        <v>25</v>
      </c>
      <c r="D11285" s="3" t="s">
        <v>26</v>
      </c>
      <c r="E11285" s="4">
        <v>5</v>
      </c>
      <c r="F11285" s="4">
        <v>1</v>
      </c>
      <c r="G11285" s="3" t="s">
        <v>731</v>
      </c>
      <c r="H11285" s="3" t="s">
        <v>623</v>
      </c>
      <c r="I11285" s="3" t="s">
        <v>37722</v>
      </c>
      <c r="J11285" s="3">
        <v>25688670</v>
      </c>
    </row>
    <row r="11286" spans="1:10" s="6" customFormat="1" ht="15" customHeight="1" x14ac:dyDescent="0.3">
      <c r="A11286" s="3" t="s">
        <v>86</v>
      </c>
      <c r="B11286" s="3" t="s">
        <v>87</v>
      </c>
      <c r="C11286" s="3" t="s">
        <v>25</v>
      </c>
      <c r="D11286" s="3" t="s">
        <v>26</v>
      </c>
      <c r="E11286" s="4">
        <v>5</v>
      </c>
      <c r="F11286" s="4">
        <v>1</v>
      </c>
      <c r="G11286" s="3" t="s">
        <v>731</v>
      </c>
      <c r="H11286" s="3" t="s">
        <v>623</v>
      </c>
      <c r="I11286" s="3" t="s">
        <v>37722</v>
      </c>
      <c r="J11286" s="3">
        <v>24812289</v>
      </c>
    </row>
    <row r="11287" spans="1:10" s="6" customFormat="1" ht="15" customHeight="1" x14ac:dyDescent="0.3">
      <c r="A11287" s="3" t="s">
        <v>86</v>
      </c>
      <c r="B11287" s="3" t="s">
        <v>87</v>
      </c>
      <c r="C11287" s="3" t="s">
        <v>272</v>
      </c>
      <c r="D11287" s="3" t="s">
        <v>273</v>
      </c>
      <c r="E11287" s="4">
        <v>5</v>
      </c>
      <c r="F11287" s="4">
        <v>18</v>
      </c>
      <c r="G11287" s="3" t="s">
        <v>731</v>
      </c>
      <c r="H11287" s="3" t="s">
        <v>1009</v>
      </c>
      <c r="I11287" s="3" t="s">
        <v>37722</v>
      </c>
      <c r="J11287" s="3">
        <v>24470406</v>
      </c>
    </row>
    <row r="11288" spans="1:10" s="6" customFormat="1" ht="15" customHeight="1" x14ac:dyDescent="0.3">
      <c r="A11288" s="3" t="s">
        <v>86</v>
      </c>
      <c r="B11288" s="3" t="s">
        <v>87</v>
      </c>
      <c r="C11288" s="3" t="s">
        <v>25</v>
      </c>
      <c r="D11288" s="3" t="s">
        <v>26</v>
      </c>
      <c r="E11288" s="4">
        <v>5</v>
      </c>
      <c r="F11288" s="4">
        <v>1</v>
      </c>
      <c r="G11288" s="3" t="s">
        <v>731</v>
      </c>
      <c r="H11288" s="3" t="s">
        <v>623</v>
      </c>
      <c r="I11288" s="3" t="s">
        <v>37722</v>
      </c>
      <c r="J11288" s="3">
        <v>23106574</v>
      </c>
    </row>
    <row r="11289" spans="1:10" s="6" customFormat="1" ht="15" customHeight="1" x14ac:dyDescent="0.3">
      <c r="A11289" s="3" t="s">
        <v>86</v>
      </c>
      <c r="B11289" s="3" t="s">
        <v>87</v>
      </c>
      <c r="C11289" s="3" t="s">
        <v>568</v>
      </c>
      <c r="D11289" s="3" t="s">
        <v>569</v>
      </c>
      <c r="E11289" s="4">
        <v>5</v>
      </c>
      <c r="F11289" s="4">
        <v>42</v>
      </c>
      <c r="G11289" s="3" t="s">
        <v>731</v>
      </c>
      <c r="H11289" s="3" t="s">
        <v>1302</v>
      </c>
      <c r="I11289" s="3" t="s">
        <v>37722</v>
      </c>
      <c r="J11289" s="3">
        <v>23311587</v>
      </c>
    </row>
    <row r="11290" spans="1:10" s="6" customFormat="1" ht="15" customHeight="1" x14ac:dyDescent="0.3">
      <c r="A11290" s="3" t="s">
        <v>86</v>
      </c>
      <c r="B11290" s="3" t="s">
        <v>87</v>
      </c>
      <c r="C11290" s="3" t="s">
        <v>272</v>
      </c>
      <c r="D11290" s="3" t="s">
        <v>273</v>
      </c>
      <c r="E11290" s="4">
        <v>5</v>
      </c>
      <c r="F11290" s="4">
        <v>18</v>
      </c>
      <c r="G11290" s="3" t="s">
        <v>731</v>
      </c>
      <c r="H11290" s="3" t="s">
        <v>1009</v>
      </c>
      <c r="I11290" s="3" t="s">
        <v>37722</v>
      </c>
      <c r="J11290" s="3">
        <v>23311587</v>
      </c>
    </row>
    <row r="11291" spans="1:10" s="6" customFormat="1" ht="15" customHeight="1" x14ac:dyDescent="0.3">
      <c r="A11291" s="3" t="s">
        <v>86</v>
      </c>
      <c r="B11291" s="3" t="s">
        <v>87</v>
      </c>
      <c r="C11291" s="3" t="s">
        <v>128</v>
      </c>
      <c r="D11291" s="3" t="s">
        <v>129</v>
      </c>
      <c r="E11291" s="4">
        <v>5</v>
      </c>
      <c r="F11291" s="4">
        <v>8</v>
      </c>
      <c r="G11291" s="3" t="s">
        <v>731</v>
      </c>
      <c r="H11291" s="3" t="s">
        <v>803</v>
      </c>
      <c r="I11291" s="3" t="s">
        <v>37722</v>
      </c>
      <c r="J11291" s="3">
        <v>23311587</v>
      </c>
    </row>
    <row r="11292" spans="1:10" s="6" customFormat="1" ht="15" customHeight="1" x14ac:dyDescent="0.3">
      <c r="A11292" s="3" t="s">
        <v>86</v>
      </c>
      <c r="B11292" s="3" t="s">
        <v>87</v>
      </c>
      <c r="C11292" s="3" t="s">
        <v>25</v>
      </c>
      <c r="D11292" s="3" t="s">
        <v>26</v>
      </c>
      <c r="E11292" s="4">
        <v>5</v>
      </c>
      <c r="F11292" s="4">
        <v>1</v>
      </c>
      <c r="G11292" s="3" t="s">
        <v>731</v>
      </c>
      <c r="H11292" s="3" t="s">
        <v>623</v>
      </c>
      <c r="I11292" s="3" t="s">
        <v>37722</v>
      </c>
      <c r="J11292" s="3">
        <v>23696368</v>
      </c>
    </row>
    <row r="11293" spans="1:10" s="6" customFormat="1" ht="15" customHeight="1" x14ac:dyDescent="0.3">
      <c r="A11293" s="3" t="s">
        <v>86</v>
      </c>
      <c r="B11293" s="3" t="s">
        <v>87</v>
      </c>
      <c r="C11293" s="3" t="s">
        <v>25</v>
      </c>
      <c r="D11293" s="3" t="s">
        <v>26</v>
      </c>
      <c r="E11293" s="4">
        <v>5</v>
      </c>
      <c r="F11293" s="4">
        <v>1</v>
      </c>
      <c r="G11293" s="3" t="s">
        <v>731</v>
      </c>
      <c r="H11293" s="3" t="s">
        <v>623</v>
      </c>
      <c r="I11293" s="3" t="s">
        <v>37722</v>
      </c>
      <c r="J11293" s="3">
        <v>22816532</v>
      </c>
    </row>
    <row r="11294" spans="1:10" s="6" customFormat="1" ht="15" customHeight="1" x14ac:dyDescent="0.3">
      <c r="A11294" s="3" t="s">
        <v>86</v>
      </c>
      <c r="B11294" s="3" t="s">
        <v>87</v>
      </c>
      <c r="C11294" s="3" t="s">
        <v>272</v>
      </c>
      <c r="D11294" s="3" t="s">
        <v>273</v>
      </c>
      <c r="E11294" s="4">
        <v>5</v>
      </c>
      <c r="F11294" s="4">
        <v>18</v>
      </c>
      <c r="G11294" s="3" t="s">
        <v>731</v>
      </c>
      <c r="H11294" s="3" t="s">
        <v>1009</v>
      </c>
      <c r="I11294" s="3" t="s">
        <v>37722</v>
      </c>
      <c r="J11294" s="3">
        <v>23528816</v>
      </c>
    </row>
    <row r="11295" spans="1:10" s="6" customFormat="1" ht="15" customHeight="1" x14ac:dyDescent="0.3">
      <c r="A11295" s="3" t="s">
        <v>86</v>
      </c>
      <c r="B11295" s="3" t="s">
        <v>87</v>
      </c>
      <c r="C11295" s="3" t="s">
        <v>128</v>
      </c>
      <c r="D11295" s="3" t="s">
        <v>129</v>
      </c>
      <c r="E11295" s="4">
        <v>5</v>
      </c>
      <c r="F11295" s="4">
        <v>8</v>
      </c>
      <c r="G11295" s="3" t="s">
        <v>731</v>
      </c>
      <c r="H11295" s="3" t="s">
        <v>803</v>
      </c>
      <c r="I11295" s="3" t="s">
        <v>37722</v>
      </c>
      <c r="J11295" s="3">
        <v>24470406</v>
      </c>
    </row>
    <row r="11296" spans="1:10" s="6" customFormat="1" ht="15" customHeight="1" x14ac:dyDescent="0.3">
      <c r="A11296" s="3" t="s">
        <v>86</v>
      </c>
      <c r="B11296" s="3" t="s">
        <v>87</v>
      </c>
      <c r="C11296" s="3" t="s">
        <v>568</v>
      </c>
      <c r="D11296" s="3" t="s">
        <v>569</v>
      </c>
      <c r="E11296" s="4">
        <v>5</v>
      </c>
      <c r="F11296" s="4">
        <v>42</v>
      </c>
      <c r="G11296" s="3" t="s">
        <v>731</v>
      </c>
      <c r="H11296" s="3" t="s">
        <v>1302</v>
      </c>
      <c r="I11296" s="3" t="s">
        <v>37722</v>
      </c>
      <c r="J11296" s="3">
        <v>24400977</v>
      </c>
    </row>
    <row r="11297" spans="1:10" s="6" customFormat="1" ht="15" customHeight="1" x14ac:dyDescent="0.3">
      <c r="A11297" s="3" t="s">
        <v>86</v>
      </c>
      <c r="B11297" s="3" t="s">
        <v>87</v>
      </c>
      <c r="C11297" s="3" t="s">
        <v>128</v>
      </c>
      <c r="D11297" s="3" t="s">
        <v>129</v>
      </c>
      <c r="E11297" s="4">
        <v>5</v>
      </c>
      <c r="F11297" s="4">
        <v>8</v>
      </c>
      <c r="G11297" s="3" t="s">
        <v>731</v>
      </c>
      <c r="H11297" s="3" t="s">
        <v>803</v>
      </c>
      <c r="I11297" s="3" t="s">
        <v>37722</v>
      </c>
      <c r="J11297" s="3">
        <v>24400977</v>
      </c>
    </row>
    <row r="11298" spans="1:10" s="6" customFormat="1" ht="15" customHeight="1" x14ac:dyDescent="0.3">
      <c r="A11298" s="3" t="s">
        <v>86</v>
      </c>
      <c r="B11298" s="3" t="s">
        <v>87</v>
      </c>
      <c r="C11298" s="3" t="s">
        <v>25</v>
      </c>
      <c r="D11298" s="3" t="s">
        <v>26</v>
      </c>
      <c r="E11298" s="4">
        <v>5</v>
      </c>
      <c r="F11298" s="4">
        <v>1</v>
      </c>
      <c r="G11298" s="3" t="s">
        <v>731</v>
      </c>
      <c r="H11298" s="3" t="s">
        <v>623</v>
      </c>
      <c r="I11298" s="3" t="s">
        <v>37722</v>
      </c>
      <c r="J11298" s="3">
        <v>22812533</v>
      </c>
    </row>
    <row r="11299" spans="1:10" s="6" customFormat="1" ht="15" customHeight="1" x14ac:dyDescent="0.3">
      <c r="A11299" s="3" t="s">
        <v>86</v>
      </c>
      <c r="B11299" s="3" t="s">
        <v>87</v>
      </c>
      <c r="C11299" s="3" t="s">
        <v>219</v>
      </c>
      <c r="D11299" s="3" t="s">
        <v>220</v>
      </c>
      <c r="E11299" s="4">
        <v>5</v>
      </c>
      <c r="F11299" s="4">
        <v>14</v>
      </c>
      <c r="G11299" s="3" t="s">
        <v>731</v>
      </c>
      <c r="H11299" s="3" t="s">
        <v>977</v>
      </c>
      <c r="I11299" s="3" t="s">
        <v>37722</v>
      </c>
      <c r="J11299" s="3">
        <v>24372444</v>
      </c>
    </row>
    <row r="11300" spans="1:10" s="6" customFormat="1" ht="15" customHeight="1" x14ac:dyDescent="0.3">
      <c r="A11300" s="3" t="s">
        <v>86</v>
      </c>
      <c r="B11300" s="3" t="s">
        <v>87</v>
      </c>
      <c r="C11300" s="3" t="s">
        <v>25</v>
      </c>
      <c r="D11300" s="3" t="s">
        <v>26</v>
      </c>
      <c r="E11300" s="4">
        <v>5</v>
      </c>
      <c r="F11300" s="4">
        <v>1</v>
      </c>
      <c r="G11300" s="3" t="s">
        <v>731</v>
      </c>
      <c r="H11300" s="3" t="s">
        <v>623</v>
      </c>
      <c r="I11300" s="3" t="s">
        <v>37722</v>
      </c>
      <c r="J11300" s="3">
        <v>23946436</v>
      </c>
    </row>
    <row r="11301" spans="1:10" s="6" customFormat="1" ht="15" customHeight="1" x14ac:dyDescent="0.3">
      <c r="A11301" s="3" t="s">
        <v>86</v>
      </c>
      <c r="B11301" s="3" t="s">
        <v>87</v>
      </c>
      <c r="C11301" s="3" t="s">
        <v>25</v>
      </c>
      <c r="D11301" s="3" t="s">
        <v>26</v>
      </c>
      <c r="E11301" s="4">
        <v>5</v>
      </c>
      <c r="F11301" s="4">
        <v>1</v>
      </c>
      <c r="G11301" s="3" t="s">
        <v>731</v>
      </c>
      <c r="H11301" s="3" t="s">
        <v>623</v>
      </c>
      <c r="I11301" s="3" t="s">
        <v>37722</v>
      </c>
      <c r="J11301" s="3">
        <v>23909440</v>
      </c>
    </row>
    <row r="11302" spans="1:10" s="6" customFormat="1" ht="15" customHeight="1" x14ac:dyDescent="0.3">
      <c r="A11302" s="3" t="s">
        <v>86</v>
      </c>
      <c r="B11302" s="3" t="s">
        <v>87</v>
      </c>
      <c r="C11302" s="3" t="s">
        <v>25</v>
      </c>
      <c r="D11302" s="3" t="s">
        <v>26</v>
      </c>
      <c r="E11302" s="4">
        <v>5</v>
      </c>
      <c r="F11302" s="4">
        <v>1</v>
      </c>
      <c r="G11302" s="3" t="s">
        <v>731</v>
      </c>
      <c r="H11302" s="3" t="s">
        <v>623</v>
      </c>
      <c r="I11302" s="3" t="s">
        <v>37722</v>
      </c>
      <c r="J11302" s="3">
        <v>24217014</v>
      </c>
    </row>
    <row r="11303" spans="1:10" s="6" customFormat="1" ht="15" customHeight="1" x14ac:dyDescent="0.3">
      <c r="A11303" s="3" t="s">
        <v>86</v>
      </c>
      <c r="B11303" s="3" t="s">
        <v>87</v>
      </c>
      <c r="C11303" s="3" t="s">
        <v>568</v>
      </c>
      <c r="D11303" s="3" t="s">
        <v>569</v>
      </c>
      <c r="E11303" s="4">
        <v>5</v>
      </c>
      <c r="F11303" s="4">
        <v>42</v>
      </c>
      <c r="G11303" s="3" t="s">
        <v>731</v>
      </c>
      <c r="H11303" s="3" t="s">
        <v>1302</v>
      </c>
      <c r="I11303" s="3" t="s">
        <v>37722</v>
      </c>
      <c r="J11303" s="3">
        <v>24470406</v>
      </c>
    </row>
    <row r="11304" spans="1:10" s="6" customFormat="1" ht="15" customHeight="1" x14ac:dyDescent="0.3">
      <c r="A11304" s="3" t="s">
        <v>86</v>
      </c>
      <c r="B11304" s="3" t="s">
        <v>87</v>
      </c>
      <c r="C11304" s="3" t="s">
        <v>272</v>
      </c>
      <c r="D11304" s="3" t="s">
        <v>273</v>
      </c>
      <c r="E11304" s="4">
        <v>5</v>
      </c>
      <c r="F11304" s="4">
        <v>18</v>
      </c>
      <c r="G11304" s="3" t="s">
        <v>731</v>
      </c>
      <c r="H11304" s="3" t="s">
        <v>1009</v>
      </c>
      <c r="I11304" s="3" t="s">
        <v>37722</v>
      </c>
      <c r="J11304" s="3">
        <v>24400977</v>
      </c>
    </row>
    <row r="11305" spans="1:10" s="6" customFormat="1" ht="15" customHeight="1" x14ac:dyDescent="0.3">
      <c r="A11305" s="3" t="s">
        <v>86</v>
      </c>
      <c r="B11305" s="3" t="s">
        <v>87</v>
      </c>
      <c r="C11305" s="3" t="s">
        <v>25</v>
      </c>
      <c r="D11305" s="3" t="s">
        <v>26</v>
      </c>
      <c r="E11305" s="4">
        <v>5</v>
      </c>
      <c r="F11305" s="4">
        <v>1</v>
      </c>
      <c r="G11305" s="3" t="s">
        <v>731</v>
      </c>
      <c r="H11305" s="3" t="s">
        <v>623</v>
      </c>
      <c r="I11305" s="3" t="s">
        <v>37722</v>
      </c>
      <c r="J11305" s="3">
        <v>22356636</v>
      </c>
    </row>
    <row r="11306" spans="1:10" s="6" customFormat="1" ht="15" customHeight="1" x14ac:dyDescent="0.3">
      <c r="A11306" s="3" t="s">
        <v>86</v>
      </c>
      <c r="B11306" s="3" t="s">
        <v>87</v>
      </c>
      <c r="C11306" s="3" t="s">
        <v>25</v>
      </c>
      <c r="D11306" s="3" t="s">
        <v>26</v>
      </c>
      <c r="E11306" s="4">
        <v>5</v>
      </c>
      <c r="F11306" s="4">
        <v>1</v>
      </c>
      <c r="G11306" s="3" t="s">
        <v>731</v>
      </c>
      <c r="H11306" s="3" t="s">
        <v>623</v>
      </c>
      <c r="I11306" s="3" t="s">
        <v>37722</v>
      </c>
      <c r="J11306" s="3">
        <v>25732669</v>
      </c>
    </row>
    <row r="11307" spans="1:10" s="6" customFormat="1" ht="15" customHeight="1" x14ac:dyDescent="0.3">
      <c r="A11307" s="3" t="s">
        <v>86</v>
      </c>
      <c r="B11307" s="3" t="s">
        <v>87</v>
      </c>
      <c r="C11307" s="3" t="s">
        <v>25</v>
      </c>
      <c r="D11307" s="3" t="s">
        <v>26</v>
      </c>
      <c r="E11307" s="4">
        <v>5</v>
      </c>
      <c r="F11307" s="4">
        <v>1</v>
      </c>
      <c r="G11307" s="3" t="s">
        <v>731</v>
      </c>
      <c r="H11307" s="3" t="s">
        <v>623</v>
      </c>
      <c r="I11307" s="3" t="s">
        <v>37722</v>
      </c>
      <c r="J11307" s="3">
        <v>27459949</v>
      </c>
    </row>
    <row r="11308" spans="1:10" s="6" customFormat="1" ht="15" customHeight="1" x14ac:dyDescent="0.3">
      <c r="A11308" s="3" t="s">
        <v>86</v>
      </c>
      <c r="B11308" s="3" t="s">
        <v>87</v>
      </c>
      <c r="C11308" s="3" t="s">
        <v>366</v>
      </c>
      <c r="D11308" s="3" t="s">
        <v>367</v>
      </c>
      <c r="E11308" s="4">
        <v>5</v>
      </c>
      <c r="F11308" s="4">
        <v>25</v>
      </c>
      <c r="G11308" s="3" t="s">
        <v>731</v>
      </c>
      <c r="H11308" s="3" t="s">
        <v>1110</v>
      </c>
      <c r="I11308" s="3" t="s">
        <v>37722</v>
      </c>
      <c r="J11308" s="3">
        <v>29590279</v>
      </c>
    </row>
    <row r="11309" spans="1:10" s="6" customFormat="1" ht="15" customHeight="1" x14ac:dyDescent="0.3">
      <c r="A11309" s="3" t="s">
        <v>86</v>
      </c>
      <c r="B11309" s="3" t="s">
        <v>87</v>
      </c>
      <c r="C11309" s="3" t="s">
        <v>272</v>
      </c>
      <c r="D11309" s="3" t="s">
        <v>273</v>
      </c>
      <c r="E11309" s="4">
        <v>5</v>
      </c>
      <c r="F11309" s="4">
        <v>18</v>
      </c>
      <c r="G11309" s="3" t="s">
        <v>731</v>
      </c>
      <c r="H11309" s="3" t="s">
        <v>1009</v>
      </c>
      <c r="I11309" s="3" t="s">
        <v>37722</v>
      </c>
      <c r="J11309" s="3">
        <v>29590279</v>
      </c>
    </row>
    <row r="11310" spans="1:10" s="6" customFormat="1" ht="15" customHeight="1" x14ac:dyDescent="0.3">
      <c r="A11310" s="3" t="s">
        <v>86</v>
      </c>
      <c r="B11310" s="3" t="s">
        <v>87</v>
      </c>
      <c r="C11310" s="3" t="s">
        <v>25</v>
      </c>
      <c r="D11310" s="3" t="s">
        <v>26</v>
      </c>
      <c r="E11310" s="4">
        <v>5</v>
      </c>
      <c r="F11310" s="4">
        <v>1</v>
      </c>
      <c r="G11310" s="3" t="s">
        <v>731</v>
      </c>
      <c r="H11310" s="3" t="s">
        <v>623</v>
      </c>
      <c r="I11310" s="3" t="s">
        <v>37722</v>
      </c>
      <c r="J11310" s="3">
        <v>29590279</v>
      </c>
    </row>
    <row r="11311" spans="1:10" s="6" customFormat="1" ht="15" customHeight="1" x14ac:dyDescent="0.3">
      <c r="A11311" s="3" t="s">
        <v>86</v>
      </c>
      <c r="B11311" s="3" t="s">
        <v>87</v>
      </c>
      <c r="C11311" s="3" t="s">
        <v>97</v>
      </c>
      <c r="D11311" s="3" t="s">
        <v>98</v>
      </c>
      <c r="E11311" s="4">
        <v>5</v>
      </c>
      <c r="F11311" s="4">
        <v>6</v>
      </c>
      <c r="G11311" s="3" t="s">
        <v>731</v>
      </c>
      <c r="H11311" s="3" t="s">
        <v>742</v>
      </c>
      <c r="I11311" s="3" t="s">
        <v>37722</v>
      </c>
      <c r="J11311" s="3">
        <v>29806111</v>
      </c>
    </row>
    <row r="11312" spans="1:10" s="6" customFormat="1" ht="15" customHeight="1" x14ac:dyDescent="0.3">
      <c r="A11312" s="3" t="s">
        <v>86</v>
      </c>
      <c r="B11312" s="3" t="s">
        <v>87</v>
      </c>
      <c r="C11312" s="3" t="s">
        <v>272</v>
      </c>
      <c r="D11312" s="3" t="s">
        <v>273</v>
      </c>
      <c r="E11312" s="4">
        <v>5</v>
      </c>
      <c r="F11312" s="4">
        <v>18</v>
      </c>
      <c r="G11312" s="3" t="s">
        <v>731</v>
      </c>
      <c r="H11312" s="3" t="s">
        <v>1009</v>
      </c>
      <c r="I11312" s="3" t="s">
        <v>37722</v>
      </c>
      <c r="J11312" s="3">
        <v>30628069</v>
      </c>
    </row>
    <row r="11313" spans="1:10" s="6" customFormat="1" ht="15" customHeight="1" x14ac:dyDescent="0.3">
      <c r="A11313" s="3" t="s">
        <v>86</v>
      </c>
      <c r="B11313" s="3" t="s">
        <v>87</v>
      </c>
      <c r="C11313" s="3" t="s">
        <v>128</v>
      </c>
      <c r="D11313" s="3" t="s">
        <v>129</v>
      </c>
      <c r="E11313" s="4">
        <v>5</v>
      </c>
      <c r="F11313" s="4">
        <v>8</v>
      </c>
      <c r="G11313" s="3" t="s">
        <v>731</v>
      </c>
      <c r="H11313" s="3" t="s">
        <v>803</v>
      </c>
      <c r="I11313" s="3" t="s">
        <v>37722</v>
      </c>
      <c r="J11313" s="3">
        <v>30628069</v>
      </c>
    </row>
    <row r="11314" spans="1:10" s="6" customFormat="1" ht="15" customHeight="1" x14ac:dyDescent="0.3">
      <c r="A11314" s="3" t="s">
        <v>86</v>
      </c>
      <c r="B11314" s="3" t="s">
        <v>87</v>
      </c>
      <c r="C11314" s="3" t="s">
        <v>25</v>
      </c>
      <c r="D11314" s="3" t="s">
        <v>26</v>
      </c>
      <c r="E11314" s="4">
        <v>5</v>
      </c>
      <c r="F11314" s="4">
        <v>1</v>
      </c>
      <c r="G11314" s="3" t="s">
        <v>731</v>
      </c>
      <c r="H11314" s="3" t="s">
        <v>623</v>
      </c>
      <c r="I11314" s="3" t="s">
        <v>37722</v>
      </c>
      <c r="J11314" s="3">
        <v>30628069</v>
      </c>
    </row>
    <row r="11315" spans="1:10" s="6" customFormat="1" ht="15" customHeight="1" x14ac:dyDescent="0.3">
      <c r="A11315" s="3" t="s">
        <v>86</v>
      </c>
      <c r="B11315" s="3" t="s">
        <v>87</v>
      </c>
      <c r="C11315" s="3" t="s">
        <v>25</v>
      </c>
      <c r="D11315" s="3" t="s">
        <v>26</v>
      </c>
      <c r="E11315" s="4">
        <v>5</v>
      </c>
      <c r="F11315" s="4">
        <v>1</v>
      </c>
      <c r="G11315" s="3" t="s">
        <v>731</v>
      </c>
      <c r="H11315" s="3" t="s">
        <v>623</v>
      </c>
      <c r="I11315" s="3" t="s">
        <v>37722</v>
      </c>
      <c r="J11315" s="3">
        <v>29054603</v>
      </c>
    </row>
    <row r="11316" spans="1:10" s="6" customFormat="1" ht="15" customHeight="1" x14ac:dyDescent="0.3">
      <c r="A11316" s="3" t="s">
        <v>86</v>
      </c>
      <c r="B11316" s="3" t="s">
        <v>87</v>
      </c>
      <c r="C11316" s="3" t="s">
        <v>366</v>
      </c>
      <c r="D11316" s="3" t="s">
        <v>367</v>
      </c>
      <c r="E11316" s="4">
        <v>5</v>
      </c>
      <c r="F11316" s="4">
        <v>25</v>
      </c>
      <c r="G11316" s="3" t="s">
        <v>731</v>
      </c>
      <c r="H11316" s="3" t="s">
        <v>1110</v>
      </c>
      <c r="I11316" s="3" t="s">
        <v>37722</v>
      </c>
      <c r="J11316" s="3">
        <v>30822358</v>
      </c>
    </row>
    <row r="11317" spans="1:10" s="6" customFormat="1" ht="15" customHeight="1" x14ac:dyDescent="0.3">
      <c r="A11317" s="3" t="s">
        <v>86</v>
      </c>
      <c r="B11317" s="3" t="s">
        <v>87</v>
      </c>
      <c r="C11317" s="3" t="s">
        <v>25</v>
      </c>
      <c r="D11317" s="3" t="s">
        <v>26</v>
      </c>
      <c r="E11317" s="4">
        <v>5</v>
      </c>
      <c r="F11317" s="4">
        <v>1</v>
      </c>
      <c r="G11317" s="3" t="s">
        <v>731</v>
      </c>
      <c r="H11317" s="3" t="s">
        <v>623</v>
      </c>
      <c r="I11317" s="3" t="s">
        <v>37722</v>
      </c>
      <c r="J11317" s="3">
        <v>30822358</v>
      </c>
    </row>
    <row r="11318" spans="1:10" s="6" customFormat="1" ht="15" customHeight="1" x14ac:dyDescent="0.3">
      <c r="A11318" s="3" t="s">
        <v>86</v>
      </c>
      <c r="B11318" s="3" t="s">
        <v>87</v>
      </c>
      <c r="C11318" s="3" t="s">
        <v>272</v>
      </c>
      <c r="D11318" s="3" t="s">
        <v>273</v>
      </c>
      <c r="E11318" s="4">
        <v>5</v>
      </c>
      <c r="F11318" s="4">
        <v>18</v>
      </c>
      <c r="G11318" s="3" t="s">
        <v>731</v>
      </c>
      <c r="H11318" s="3" t="s">
        <v>1009</v>
      </c>
      <c r="I11318" s="3" t="s">
        <v>37722</v>
      </c>
      <c r="J11318" s="3">
        <v>30070708</v>
      </c>
    </row>
    <row r="11319" spans="1:10" s="6" customFormat="1" ht="15" customHeight="1" x14ac:dyDescent="0.3">
      <c r="A11319" s="3" t="s">
        <v>86</v>
      </c>
      <c r="B11319" s="3" t="s">
        <v>87</v>
      </c>
      <c r="C11319" s="3" t="s">
        <v>128</v>
      </c>
      <c r="D11319" s="3" t="s">
        <v>129</v>
      </c>
      <c r="E11319" s="4">
        <v>5</v>
      </c>
      <c r="F11319" s="4">
        <v>8</v>
      </c>
      <c r="G11319" s="3" t="s">
        <v>731</v>
      </c>
      <c r="H11319" s="3" t="s">
        <v>803</v>
      </c>
      <c r="I11319" s="3" t="s">
        <v>37722</v>
      </c>
      <c r="J11319" s="3">
        <v>30070708</v>
      </c>
    </row>
    <row r="11320" spans="1:10" s="6" customFormat="1" ht="15" customHeight="1" x14ac:dyDescent="0.3">
      <c r="A11320" s="3" t="s">
        <v>86</v>
      </c>
      <c r="B11320" s="3" t="s">
        <v>87</v>
      </c>
      <c r="C11320" s="3" t="s">
        <v>25</v>
      </c>
      <c r="D11320" s="3" t="s">
        <v>26</v>
      </c>
      <c r="E11320" s="4">
        <v>5</v>
      </c>
      <c r="F11320" s="4">
        <v>1</v>
      </c>
      <c r="G11320" s="3" t="s">
        <v>731</v>
      </c>
      <c r="H11320" s="3" t="s">
        <v>623</v>
      </c>
      <c r="I11320" s="3" t="s">
        <v>37722</v>
      </c>
      <c r="J11320" s="3">
        <v>30070708</v>
      </c>
    </row>
    <row r="11321" spans="1:10" s="6" customFormat="1" ht="15" customHeight="1" x14ac:dyDescent="0.3">
      <c r="A11321" s="3" t="s">
        <v>86</v>
      </c>
      <c r="B11321" s="3" t="s">
        <v>87</v>
      </c>
      <c r="C11321" s="3" t="s">
        <v>128</v>
      </c>
      <c r="D11321" s="3" t="s">
        <v>129</v>
      </c>
      <c r="E11321" s="4">
        <v>5</v>
      </c>
      <c r="F11321" s="4">
        <v>8</v>
      </c>
      <c r="G11321" s="3" t="s">
        <v>731</v>
      </c>
      <c r="H11321" s="3" t="s">
        <v>803</v>
      </c>
      <c r="I11321" s="3" t="s">
        <v>37722</v>
      </c>
      <c r="J11321" s="3">
        <v>30130616</v>
      </c>
    </row>
    <row r="11322" spans="1:10" s="6" customFormat="1" ht="15" customHeight="1" x14ac:dyDescent="0.3">
      <c r="A11322" s="3" t="s">
        <v>86</v>
      </c>
      <c r="B11322" s="3" t="s">
        <v>87</v>
      </c>
      <c r="C11322" s="3" t="s">
        <v>25</v>
      </c>
      <c r="D11322" s="3" t="s">
        <v>26</v>
      </c>
      <c r="E11322" s="4">
        <v>5</v>
      </c>
      <c r="F11322" s="4">
        <v>1</v>
      </c>
      <c r="G11322" s="3" t="s">
        <v>731</v>
      </c>
      <c r="H11322" s="3" t="s">
        <v>623</v>
      </c>
      <c r="I11322" s="3" t="s">
        <v>37722</v>
      </c>
      <c r="J11322" s="3">
        <v>30130616</v>
      </c>
    </row>
    <row r="11323" spans="1:10" s="6" customFormat="1" ht="15" customHeight="1" x14ac:dyDescent="0.3">
      <c r="A11323" s="3" t="s">
        <v>86</v>
      </c>
      <c r="B11323" s="3" t="s">
        <v>87</v>
      </c>
      <c r="C11323" s="3" t="s">
        <v>128</v>
      </c>
      <c r="D11323" s="3" t="s">
        <v>129</v>
      </c>
      <c r="E11323" s="4">
        <v>5</v>
      </c>
      <c r="F11323" s="4">
        <v>8</v>
      </c>
      <c r="G11323" s="3" t="s">
        <v>731</v>
      </c>
      <c r="H11323" s="3" t="s">
        <v>803</v>
      </c>
      <c r="I11323" s="3" t="s">
        <v>37722</v>
      </c>
      <c r="J11323" s="3">
        <v>30030151</v>
      </c>
    </row>
    <row r="11324" spans="1:10" s="6" customFormat="1" ht="15" customHeight="1" x14ac:dyDescent="0.3">
      <c r="A11324" s="3" t="s">
        <v>86</v>
      </c>
      <c r="B11324" s="3" t="s">
        <v>87</v>
      </c>
      <c r="C11324" s="3" t="s">
        <v>272</v>
      </c>
      <c r="D11324" s="3" t="s">
        <v>273</v>
      </c>
      <c r="E11324" s="4">
        <v>5</v>
      </c>
      <c r="F11324" s="4">
        <v>18</v>
      </c>
      <c r="G11324" s="3" t="s">
        <v>731</v>
      </c>
      <c r="H11324" s="3" t="s">
        <v>1009</v>
      </c>
      <c r="I11324" s="3" t="s">
        <v>37722</v>
      </c>
      <c r="J11324" s="3">
        <v>30822358</v>
      </c>
    </row>
    <row r="11325" spans="1:10" s="6" customFormat="1" ht="15" customHeight="1" x14ac:dyDescent="0.3">
      <c r="A11325" s="3" t="s">
        <v>86</v>
      </c>
      <c r="B11325" s="3" t="s">
        <v>87</v>
      </c>
      <c r="C11325" s="3" t="s">
        <v>25</v>
      </c>
      <c r="D11325" s="3" t="s">
        <v>26</v>
      </c>
      <c r="E11325" s="4">
        <v>5</v>
      </c>
      <c r="F11325" s="4">
        <v>1</v>
      </c>
      <c r="G11325" s="3" t="s">
        <v>731</v>
      </c>
      <c r="H11325" s="3" t="s">
        <v>623</v>
      </c>
      <c r="I11325" s="3" t="s">
        <v>37722</v>
      </c>
      <c r="J11325" s="3">
        <v>26954320</v>
      </c>
    </row>
    <row r="11326" spans="1:10" s="6" customFormat="1" ht="15" customHeight="1" x14ac:dyDescent="0.3">
      <c r="A11326" s="3" t="s">
        <v>86</v>
      </c>
      <c r="B11326" s="3" t="s">
        <v>87</v>
      </c>
      <c r="C11326" s="3" t="s">
        <v>128</v>
      </c>
      <c r="D11326" s="3" t="s">
        <v>129</v>
      </c>
      <c r="E11326" s="4">
        <v>5</v>
      </c>
      <c r="F11326" s="4">
        <v>8</v>
      </c>
      <c r="G11326" s="3" t="s">
        <v>731</v>
      </c>
      <c r="H11326" s="3" t="s">
        <v>803</v>
      </c>
      <c r="I11326" s="3" t="s">
        <v>37722</v>
      </c>
      <c r="J11326" s="3">
        <v>29054603</v>
      </c>
    </row>
    <row r="11327" spans="1:10" s="6" customFormat="1" ht="15" customHeight="1" x14ac:dyDescent="0.3">
      <c r="A11327" s="3" t="s">
        <v>86</v>
      </c>
      <c r="B11327" s="3" t="s">
        <v>87</v>
      </c>
      <c r="C11327" s="3" t="s">
        <v>71</v>
      </c>
      <c r="D11327" s="3" t="s">
        <v>72</v>
      </c>
      <c r="E11327" s="4">
        <v>5</v>
      </c>
      <c r="F11327" s="4">
        <v>4</v>
      </c>
      <c r="G11327" s="3" t="s">
        <v>731</v>
      </c>
      <c r="H11327" s="3" t="s">
        <v>718</v>
      </c>
      <c r="I11327" s="3" t="s">
        <v>37722</v>
      </c>
      <c r="J11327" s="3">
        <v>29730888</v>
      </c>
    </row>
    <row r="11328" spans="1:10" s="6" customFormat="1" ht="15" customHeight="1" x14ac:dyDescent="0.3">
      <c r="A11328" s="3" t="s">
        <v>86</v>
      </c>
      <c r="B11328" s="3" t="s">
        <v>87</v>
      </c>
      <c r="C11328" s="3" t="s">
        <v>272</v>
      </c>
      <c r="D11328" s="3" t="s">
        <v>273</v>
      </c>
      <c r="E11328" s="4">
        <v>5</v>
      </c>
      <c r="F11328" s="4">
        <v>18</v>
      </c>
      <c r="G11328" s="3" t="s">
        <v>731</v>
      </c>
      <c r="H11328" s="3" t="s">
        <v>1009</v>
      </c>
      <c r="I11328" s="3" t="s">
        <v>37722</v>
      </c>
      <c r="J11328" s="3">
        <v>28457908</v>
      </c>
    </row>
    <row r="11329" spans="1:10" s="6" customFormat="1" ht="15" customHeight="1" x14ac:dyDescent="0.3">
      <c r="A11329" s="3" t="s">
        <v>86</v>
      </c>
      <c r="B11329" s="3" t="s">
        <v>87</v>
      </c>
      <c r="C11329" s="3" t="s">
        <v>272</v>
      </c>
      <c r="D11329" s="3" t="s">
        <v>273</v>
      </c>
      <c r="E11329" s="4">
        <v>5</v>
      </c>
      <c r="F11329" s="4">
        <v>18</v>
      </c>
      <c r="G11329" s="3" t="s">
        <v>731</v>
      </c>
      <c r="H11329" s="3" t="s">
        <v>1009</v>
      </c>
      <c r="I11329" s="3" t="s">
        <v>37722</v>
      </c>
      <c r="J11329" s="3">
        <v>28864078</v>
      </c>
    </row>
    <row r="11330" spans="1:10" s="6" customFormat="1" ht="15" customHeight="1" x14ac:dyDescent="0.3">
      <c r="A11330" s="3" t="s">
        <v>86</v>
      </c>
      <c r="B11330" s="3" t="s">
        <v>87</v>
      </c>
      <c r="C11330" s="3" t="s">
        <v>272</v>
      </c>
      <c r="D11330" s="3" t="s">
        <v>273</v>
      </c>
      <c r="E11330" s="4">
        <v>5</v>
      </c>
      <c r="F11330" s="4">
        <v>18</v>
      </c>
      <c r="G11330" s="3" t="s">
        <v>731</v>
      </c>
      <c r="H11330" s="3" t="s">
        <v>1009</v>
      </c>
      <c r="I11330" s="3" t="s">
        <v>37722</v>
      </c>
      <c r="J11330" s="3">
        <v>27589476</v>
      </c>
    </row>
    <row r="11331" spans="1:10" s="6" customFormat="1" ht="15" customHeight="1" x14ac:dyDescent="0.3">
      <c r="A11331" s="3" t="s">
        <v>86</v>
      </c>
      <c r="B11331" s="3" t="s">
        <v>87</v>
      </c>
      <c r="C11331" s="3" t="s">
        <v>128</v>
      </c>
      <c r="D11331" s="3" t="s">
        <v>129</v>
      </c>
      <c r="E11331" s="4">
        <v>5</v>
      </c>
      <c r="F11331" s="4">
        <v>8</v>
      </c>
      <c r="G11331" s="3" t="s">
        <v>731</v>
      </c>
      <c r="H11331" s="3" t="s">
        <v>803</v>
      </c>
      <c r="I11331" s="3" t="s">
        <v>37722</v>
      </c>
      <c r="J11331" s="3">
        <v>27589476</v>
      </c>
    </row>
    <row r="11332" spans="1:10" s="6" customFormat="1" ht="15" customHeight="1" x14ac:dyDescent="0.3">
      <c r="A11332" s="3" t="s">
        <v>86</v>
      </c>
      <c r="B11332" s="3" t="s">
        <v>87</v>
      </c>
      <c r="C11332" s="3" t="s">
        <v>272</v>
      </c>
      <c r="D11332" s="3" t="s">
        <v>273</v>
      </c>
      <c r="E11332" s="4">
        <v>5</v>
      </c>
      <c r="F11332" s="4">
        <v>18</v>
      </c>
      <c r="G11332" s="3" t="s">
        <v>731</v>
      </c>
      <c r="H11332" s="3" t="s">
        <v>1009</v>
      </c>
      <c r="I11332" s="3" t="s">
        <v>37722</v>
      </c>
      <c r="J11332" s="3">
        <v>28369707</v>
      </c>
    </row>
    <row r="11333" spans="1:10" s="6" customFormat="1" ht="15" customHeight="1" x14ac:dyDescent="0.3">
      <c r="A11333" s="3" t="s">
        <v>86</v>
      </c>
      <c r="B11333" s="3" t="s">
        <v>87</v>
      </c>
      <c r="C11333" s="3" t="s">
        <v>128</v>
      </c>
      <c r="D11333" s="3" t="s">
        <v>129</v>
      </c>
      <c r="E11333" s="4">
        <v>5</v>
      </c>
      <c r="F11333" s="4">
        <v>8</v>
      </c>
      <c r="G11333" s="3" t="s">
        <v>731</v>
      </c>
      <c r="H11333" s="3" t="s">
        <v>803</v>
      </c>
      <c r="I11333" s="3" t="s">
        <v>37722</v>
      </c>
      <c r="J11333" s="3">
        <v>28369707</v>
      </c>
    </row>
    <row r="11334" spans="1:10" s="6" customFormat="1" ht="15" customHeight="1" x14ac:dyDescent="0.3">
      <c r="A11334" s="3" t="s">
        <v>86</v>
      </c>
      <c r="B11334" s="3" t="s">
        <v>87</v>
      </c>
      <c r="C11334" s="3" t="s">
        <v>272</v>
      </c>
      <c r="D11334" s="3" t="s">
        <v>273</v>
      </c>
      <c r="E11334" s="4">
        <v>5</v>
      </c>
      <c r="F11334" s="4">
        <v>18</v>
      </c>
      <c r="G11334" s="3" t="s">
        <v>731</v>
      </c>
      <c r="H11334" s="3" t="s">
        <v>1009</v>
      </c>
      <c r="I11334" s="3" t="s">
        <v>37722</v>
      </c>
      <c r="J11334" s="3">
        <v>28973304</v>
      </c>
    </row>
    <row r="11335" spans="1:10" s="6" customFormat="1" ht="15" customHeight="1" x14ac:dyDescent="0.3">
      <c r="A11335" s="3" t="s">
        <v>86</v>
      </c>
      <c r="B11335" s="3" t="s">
        <v>87</v>
      </c>
      <c r="C11335" s="3" t="s">
        <v>272</v>
      </c>
      <c r="D11335" s="3" t="s">
        <v>273</v>
      </c>
      <c r="E11335" s="4">
        <v>5</v>
      </c>
      <c r="F11335" s="4">
        <v>18</v>
      </c>
      <c r="G11335" s="3" t="s">
        <v>731</v>
      </c>
      <c r="H11335" s="3" t="s">
        <v>1009</v>
      </c>
      <c r="I11335" s="3" t="s">
        <v>37722</v>
      </c>
      <c r="J11335" s="3">
        <v>29054603</v>
      </c>
    </row>
    <row r="11336" spans="1:10" s="6" customFormat="1" ht="15" customHeight="1" x14ac:dyDescent="0.3">
      <c r="A11336" s="3" t="s">
        <v>86</v>
      </c>
      <c r="B11336" s="3" t="s">
        <v>87</v>
      </c>
      <c r="C11336" s="3" t="s">
        <v>128</v>
      </c>
      <c r="D11336" s="3" t="s">
        <v>129</v>
      </c>
      <c r="E11336" s="4">
        <v>5</v>
      </c>
      <c r="F11336" s="4">
        <v>8</v>
      </c>
      <c r="G11336" s="3" t="s">
        <v>731</v>
      </c>
      <c r="H11336" s="3" t="s">
        <v>803</v>
      </c>
      <c r="I11336" s="3" t="s">
        <v>37722</v>
      </c>
      <c r="J11336" s="3">
        <v>28973304</v>
      </c>
    </row>
    <row r="11337" spans="1:10" s="6" customFormat="1" ht="15" customHeight="1" x14ac:dyDescent="0.3">
      <c r="A11337" s="3" t="s">
        <v>86</v>
      </c>
      <c r="B11337" s="3" t="s">
        <v>87</v>
      </c>
      <c r="C11337" s="3" t="s">
        <v>272</v>
      </c>
      <c r="D11337" s="3" t="s">
        <v>273</v>
      </c>
      <c r="E11337" s="4">
        <v>5</v>
      </c>
      <c r="F11337" s="4">
        <v>18</v>
      </c>
      <c r="G11337" s="3" t="s">
        <v>731</v>
      </c>
      <c r="H11337" s="3" t="s">
        <v>1009</v>
      </c>
      <c r="I11337" s="3" t="s">
        <v>37722</v>
      </c>
      <c r="J11337" s="3">
        <v>28821532</v>
      </c>
    </row>
    <row r="11338" spans="1:10" s="6" customFormat="1" ht="15" customHeight="1" x14ac:dyDescent="0.3">
      <c r="A11338" s="3" t="s">
        <v>86</v>
      </c>
      <c r="B11338" s="3" t="s">
        <v>87</v>
      </c>
      <c r="C11338" s="3" t="s">
        <v>272</v>
      </c>
      <c r="D11338" s="3" t="s">
        <v>273</v>
      </c>
      <c r="E11338" s="4">
        <v>5</v>
      </c>
      <c r="F11338" s="4">
        <v>18</v>
      </c>
      <c r="G11338" s="3" t="s">
        <v>731</v>
      </c>
      <c r="H11338" s="3" t="s">
        <v>1009</v>
      </c>
      <c r="I11338" s="3" t="s">
        <v>37722</v>
      </c>
      <c r="J11338" s="3">
        <v>28386916</v>
      </c>
    </row>
    <row r="11339" spans="1:10" s="6" customFormat="1" ht="15" customHeight="1" x14ac:dyDescent="0.3">
      <c r="A11339" s="3" t="s">
        <v>86</v>
      </c>
      <c r="B11339" s="3" t="s">
        <v>87</v>
      </c>
      <c r="C11339" s="3" t="s">
        <v>219</v>
      </c>
      <c r="D11339" s="3" t="s">
        <v>220</v>
      </c>
      <c r="E11339" s="4">
        <v>5</v>
      </c>
      <c r="F11339" s="4">
        <v>14</v>
      </c>
      <c r="G11339" s="3" t="s">
        <v>731</v>
      </c>
      <c r="H11339" s="3" t="s">
        <v>977</v>
      </c>
      <c r="I11339" s="3" t="s">
        <v>37722</v>
      </c>
      <c r="J11339" s="3">
        <v>28386916</v>
      </c>
    </row>
    <row r="11340" spans="1:10" s="6" customFormat="1" ht="15" customHeight="1" x14ac:dyDescent="0.3">
      <c r="A11340" s="3" t="s">
        <v>86</v>
      </c>
      <c r="B11340" s="3" t="s">
        <v>87</v>
      </c>
      <c r="C11340" s="3" t="s">
        <v>25</v>
      </c>
      <c r="D11340" s="3" t="s">
        <v>26</v>
      </c>
      <c r="E11340" s="4">
        <v>5</v>
      </c>
      <c r="F11340" s="4">
        <v>1</v>
      </c>
      <c r="G11340" s="3" t="s">
        <v>731</v>
      </c>
      <c r="H11340" s="3" t="s">
        <v>623</v>
      </c>
      <c r="I11340" s="3" t="s">
        <v>37722</v>
      </c>
      <c r="J11340" s="3">
        <v>28843296</v>
      </c>
    </row>
    <row r="11341" spans="1:10" s="6" customFormat="1" ht="15" customHeight="1" x14ac:dyDescent="0.3">
      <c r="A11341" s="3" t="s">
        <v>86</v>
      </c>
      <c r="B11341" s="3" t="s">
        <v>87</v>
      </c>
      <c r="C11341" s="3" t="s">
        <v>272</v>
      </c>
      <c r="D11341" s="3" t="s">
        <v>273</v>
      </c>
      <c r="E11341" s="4">
        <v>5</v>
      </c>
      <c r="F11341" s="4">
        <v>18</v>
      </c>
      <c r="G11341" s="3" t="s">
        <v>731</v>
      </c>
      <c r="H11341" s="3" t="s">
        <v>1009</v>
      </c>
      <c r="I11341" s="3" t="s">
        <v>37722</v>
      </c>
      <c r="J11341" s="3">
        <v>29080680</v>
      </c>
    </row>
    <row r="11342" spans="1:10" s="6" customFormat="1" ht="15" customHeight="1" x14ac:dyDescent="0.3">
      <c r="A11342" s="3" t="s">
        <v>86</v>
      </c>
      <c r="B11342" s="3" t="s">
        <v>87</v>
      </c>
      <c r="C11342" s="3" t="s">
        <v>128</v>
      </c>
      <c r="D11342" s="3" t="s">
        <v>129</v>
      </c>
      <c r="E11342" s="4">
        <v>5</v>
      </c>
      <c r="F11342" s="4">
        <v>8</v>
      </c>
      <c r="G11342" s="3" t="s">
        <v>731</v>
      </c>
      <c r="H11342" s="3" t="s">
        <v>803</v>
      </c>
      <c r="I11342" s="3" t="s">
        <v>37722</v>
      </c>
      <c r="J11342" s="3">
        <v>29080680</v>
      </c>
    </row>
    <row r="11343" spans="1:10" s="6" customFormat="1" ht="15" customHeight="1" x14ac:dyDescent="0.3">
      <c r="A11343" s="3" t="s">
        <v>86</v>
      </c>
      <c r="B11343" s="3" t="s">
        <v>87</v>
      </c>
      <c r="C11343" s="3" t="s">
        <v>25</v>
      </c>
      <c r="D11343" s="3" t="s">
        <v>26</v>
      </c>
      <c r="E11343" s="4">
        <v>5</v>
      </c>
      <c r="F11343" s="4">
        <v>1</v>
      </c>
      <c r="G11343" s="3" t="s">
        <v>731</v>
      </c>
      <c r="H11343" s="3" t="s">
        <v>623</v>
      </c>
      <c r="I11343" s="3" t="s">
        <v>37722</v>
      </c>
      <c r="J11343" s="3">
        <v>29080680</v>
      </c>
    </row>
    <row r="11344" spans="1:10" s="6" customFormat="1" ht="15" customHeight="1" x14ac:dyDescent="0.3">
      <c r="A11344" s="3" t="s">
        <v>86</v>
      </c>
      <c r="B11344" s="3" t="s">
        <v>87</v>
      </c>
      <c r="C11344" s="3" t="s">
        <v>25</v>
      </c>
      <c r="D11344" s="3" t="s">
        <v>26</v>
      </c>
      <c r="E11344" s="4">
        <v>5</v>
      </c>
      <c r="F11344" s="4">
        <v>1</v>
      </c>
      <c r="G11344" s="3" t="s">
        <v>731</v>
      </c>
      <c r="H11344" s="3" t="s">
        <v>623</v>
      </c>
      <c r="I11344" s="3" t="s">
        <v>37722</v>
      </c>
      <c r="J11344" s="3">
        <v>28973304</v>
      </c>
    </row>
    <row r="11345" spans="1:10" s="6" customFormat="1" ht="15" customHeight="1" x14ac:dyDescent="0.3">
      <c r="A11345" s="3" t="s">
        <v>86</v>
      </c>
      <c r="B11345" s="3" t="s">
        <v>87</v>
      </c>
      <c r="C11345" s="3" t="s">
        <v>128</v>
      </c>
      <c r="D11345" s="3" t="s">
        <v>129</v>
      </c>
      <c r="E11345" s="4">
        <v>5</v>
      </c>
      <c r="F11345" s="4">
        <v>8</v>
      </c>
      <c r="G11345" s="3" t="s">
        <v>731</v>
      </c>
      <c r="H11345" s="3" t="s">
        <v>803</v>
      </c>
      <c r="I11345" s="3" t="s">
        <v>37722</v>
      </c>
      <c r="J11345" s="3">
        <v>22356636</v>
      </c>
    </row>
    <row r="11346" spans="1:10" s="6" customFormat="1" ht="15" customHeight="1" x14ac:dyDescent="0.3">
      <c r="A11346" s="3" t="s">
        <v>86</v>
      </c>
      <c r="B11346" s="3" t="s">
        <v>87</v>
      </c>
      <c r="C11346" s="3" t="s">
        <v>272</v>
      </c>
      <c r="D11346" s="3" t="s">
        <v>273</v>
      </c>
      <c r="E11346" s="4">
        <v>5</v>
      </c>
      <c r="F11346" s="4">
        <v>18</v>
      </c>
      <c r="G11346" s="3" t="s">
        <v>731</v>
      </c>
      <c r="H11346" s="3" t="s">
        <v>1009</v>
      </c>
      <c r="I11346" s="3" t="s">
        <v>37722</v>
      </c>
      <c r="J11346" s="3">
        <v>22356636</v>
      </c>
    </row>
    <row r="11347" spans="1:10" s="6" customFormat="1" ht="15" customHeight="1" x14ac:dyDescent="0.3">
      <c r="A11347" s="3" t="s">
        <v>86</v>
      </c>
      <c r="B11347" s="3" t="s">
        <v>87</v>
      </c>
      <c r="C11347" s="3" t="s">
        <v>25</v>
      </c>
      <c r="D11347" s="3" t="s">
        <v>26</v>
      </c>
      <c r="E11347" s="4">
        <v>5</v>
      </c>
      <c r="F11347" s="4">
        <v>1</v>
      </c>
      <c r="G11347" s="3" t="s">
        <v>731</v>
      </c>
      <c r="H11347" s="3" t="s">
        <v>623</v>
      </c>
      <c r="I11347" s="3" t="s">
        <v>37722</v>
      </c>
      <c r="J11347" s="3">
        <v>22050552</v>
      </c>
    </row>
    <row r="11348" spans="1:10" s="6" customFormat="1" ht="15" customHeight="1" x14ac:dyDescent="0.3">
      <c r="A11348" s="3" t="s">
        <v>307</v>
      </c>
      <c r="B11348" s="3" t="s">
        <v>308</v>
      </c>
      <c r="C11348" s="3" t="s">
        <v>246</v>
      </c>
      <c r="D11348" s="3" t="s">
        <v>247</v>
      </c>
      <c r="E11348" s="4">
        <v>21</v>
      </c>
      <c r="F11348" s="4">
        <v>16</v>
      </c>
      <c r="G11348" s="3" t="s">
        <v>1051</v>
      </c>
      <c r="H11348" s="3" t="s">
        <v>989</v>
      </c>
      <c r="I11348" s="3" t="s">
        <v>37722</v>
      </c>
      <c r="J11348" s="3">
        <v>27579576</v>
      </c>
    </row>
    <row r="11349" spans="1:10" s="6" customFormat="1" ht="15" customHeight="1" x14ac:dyDescent="0.3">
      <c r="A11349" s="3" t="s">
        <v>307</v>
      </c>
      <c r="B11349" s="3" t="s">
        <v>308</v>
      </c>
      <c r="C11349" s="3" t="s">
        <v>173</v>
      </c>
      <c r="D11349" s="3" t="s">
        <v>174</v>
      </c>
      <c r="E11349" s="4">
        <v>21</v>
      </c>
      <c r="F11349" s="4">
        <v>11</v>
      </c>
      <c r="G11349" s="3" t="s">
        <v>1051</v>
      </c>
      <c r="H11349" s="3" t="s">
        <v>867</v>
      </c>
      <c r="I11349" s="3" t="s">
        <v>37722</v>
      </c>
      <c r="J11349" s="3">
        <v>27579576</v>
      </c>
    </row>
    <row r="11350" spans="1:10" s="6" customFormat="1" ht="15" customHeight="1" x14ac:dyDescent="0.3">
      <c r="A11350" s="3" t="s">
        <v>307</v>
      </c>
      <c r="B11350" s="3" t="s">
        <v>308</v>
      </c>
      <c r="C11350" s="3" t="s">
        <v>322</v>
      </c>
      <c r="D11350" s="3" t="s">
        <v>323</v>
      </c>
      <c r="E11350" s="4">
        <v>21</v>
      </c>
      <c r="F11350" s="4">
        <v>22</v>
      </c>
      <c r="G11350" s="3" t="s">
        <v>1051</v>
      </c>
      <c r="H11350" s="3" t="s">
        <v>1065</v>
      </c>
      <c r="I11350" s="3" t="s">
        <v>37722</v>
      </c>
      <c r="J11350" s="3">
        <v>29524210</v>
      </c>
    </row>
    <row r="11351" spans="1:10" s="6" customFormat="1" ht="15" customHeight="1" x14ac:dyDescent="0.3">
      <c r="A11351" s="3" t="s">
        <v>307</v>
      </c>
      <c r="B11351" s="3" t="s">
        <v>308</v>
      </c>
      <c r="C11351" s="3" t="s">
        <v>246</v>
      </c>
      <c r="D11351" s="3" t="s">
        <v>247</v>
      </c>
      <c r="E11351" s="4">
        <v>21</v>
      </c>
      <c r="F11351" s="4">
        <v>16</v>
      </c>
      <c r="G11351" s="3" t="s">
        <v>1051</v>
      </c>
      <c r="H11351" s="3" t="s">
        <v>989</v>
      </c>
      <c r="I11351" s="3" t="s">
        <v>37722</v>
      </c>
      <c r="J11351" s="3">
        <v>29524210</v>
      </c>
    </row>
    <row r="11352" spans="1:10" s="6" customFormat="1" ht="15" customHeight="1" x14ac:dyDescent="0.3">
      <c r="A11352" s="3" t="s">
        <v>307</v>
      </c>
      <c r="B11352" s="3" t="s">
        <v>308</v>
      </c>
      <c r="C11352" s="3" t="s">
        <v>173</v>
      </c>
      <c r="D11352" s="3" t="s">
        <v>174</v>
      </c>
      <c r="E11352" s="4">
        <v>21</v>
      </c>
      <c r="F11352" s="4">
        <v>11</v>
      </c>
      <c r="G11352" s="3" t="s">
        <v>1051</v>
      </c>
      <c r="H11352" s="3" t="s">
        <v>867</v>
      </c>
      <c r="I11352" s="3" t="s">
        <v>37722</v>
      </c>
      <c r="J11352" s="3">
        <v>29524210</v>
      </c>
    </row>
    <row r="11353" spans="1:10" s="6" customFormat="1" ht="15" customHeight="1" x14ac:dyDescent="0.3">
      <c r="A11353" s="3" t="s">
        <v>307</v>
      </c>
      <c r="B11353" s="3" t="s">
        <v>308</v>
      </c>
      <c r="C11353" s="3" t="s">
        <v>517</v>
      </c>
      <c r="D11353" s="3" t="s">
        <v>518</v>
      </c>
      <c r="E11353" s="4">
        <v>21</v>
      </c>
      <c r="F11353" s="4">
        <v>38</v>
      </c>
      <c r="G11353" s="3" t="s">
        <v>1051</v>
      </c>
      <c r="H11353" s="3" t="s">
        <v>1260</v>
      </c>
      <c r="I11353" s="3" t="s">
        <v>37722</v>
      </c>
      <c r="J11353" s="3">
        <v>30703264</v>
      </c>
    </row>
    <row r="11354" spans="1:10" s="6" customFormat="1" ht="15" customHeight="1" x14ac:dyDescent="0.3">
      <c r="A11354" s="3" t="s">
        <v>307</v>
      </c>
      <c r="B11354" s="3" t="s">
        <v>308</v>
      </c>
      <c r="C11354" s="3" t="s">
        <v>440</v>
      </c>
      <c r="D11354" s="3" t="s">
        <v>441</v>
      </c>
      <c r="E11354" s="4">
        <v>21</v>
      </c>
      <c r="F11354" s="4">
        <v>31</v>
      </c>
      <c r="G11354" s="3" t="s">
        <v>1051</v>
      </c>
      <c r="H11354" s="3" t="s">
        <v>1199</v>
      </c>
      <c r="I11354" s="3" t="s">
        <v>37722</v>
      </c>
      <c r="J11354" s="3">
        <v>30703264</v>
      </c>
    </row>
    <row r="11355" spans="1:10" s="6" customFormat="1" ht="15" customHeight="1" x14ac:dyDescent="0.3">
      <c r="A11355" s="3" t="s">
        <v>307</v>
      </c>
      <c r="B11355" s="3" t="s">
        <v>308</v>
      </c>
      <c r="C11355" s="3" t="s">
        <v>322</v>
      </c>
      <c r="D11355" s="3" t="s">
        <v>323</v>
      </c>
      <c r="E11355" s="4">
        <v>21</v>
      </c>
      <c r="F11355" s="4">
        <v>22</v>
      </c>
      <c r="G11355" s="3" t="s">
        <v>1051</v>
      </c>
      <c r="H11355" s="3" t="s">
        <v>1065</v>
      </c>
      <c r="I11355" s="3" t="s">
        <v>37722</v>
      </c>
      <c r="J11355" s="3">
        <v>27579576</v>
      </c>
    </row>
    <row r="11356" spans="1:10" s="6" customFormat="1" ht="15" customHeight="1" x14ac:dyDescent="0.3">
      <c r="A11356" s="3" t="s">
        <v>307</v>
      </c>
      <c r="B11356" s="3" t="s">
        <v>308</v>
      </c>
      <c r="C11356" s="3" t="s">
        <v>246</v>
      </c>
      <c r="D11356" s="3" t="s">
        <v>247</v>
      </c>
      <c r="E11356" s="4">
        <v>21</v>
      </c>
      <c r="F11356" s="4">
        <v>16</v>
      </c>
      <c r="G11356" s="3" t="s">
        <v>1051</v>
      </c>
      <c r="H11356" s="3" t="s">
        <v>989</v>
      </c>
      <c r="I11356" s="3" t="s">
        <v>37722</v>
      </c>
      <c r="J11356" s="3">
        <v>30703264</v>
      </c>
    </row>
    <row r="11357" spans="1:10" s="6" customFormat="1" ht="15" customHeight="1" x14ac:dyDescent="0.3">
      <c r="A11357" s="3" t="s">
        <v>307</v>
      </c>
      <c r="B11357" s="3" t="s">
        <v>308</v>
      </c>
      <c r="C11357" s="3" t="s">
        <v>322</v>
      </c>
      <c r="D11357" s="3" t="s">
        <v>323</v>
      </c>
      <c r="E11357" s="4">
        <v>21</v>
      </c>
      <c r="F11357" s="4">
        <v>22</v>
      </c>
      <c r="G11357" s="3" t="s">
        <v>1051</v>
      </c>
      <c r="H11357" s="3" t="s">
        <v>1065</v>
      </c>
      <c r="I11357" s="3" t="s">
        <v>37722</v>
      </c>
      <c r="J11357" s="3">
        <v>32275769</v>
      </c>
    </row>
    <row r="11358" spans="1:10" s="6" customFormat="1" ht="15" customHeight="1" x14ac:dyDescent="0.3">
      <c r="A11358" s="3" t="s">
        <v>307</v>
      </c>
      <c r="B11358" s="3" t="s">
        <v>308</v>
      </c>
      <c r="C11358" s="3" t="s">
        <v>246</v>
      </c>
      <c r="D11358" s="3" t="s">
        <v>247</v>
      </c>
      <c r="E11358" s="4">
        <v>21</v>
      </c>
      <c r="F11358" s="4">
        <v>16</v>
      </c>
      <c r="G11358" s="3" t="s">
        <v>1051</v>
      </c>
      <c r="H11358" s="3" t="s">
        <v>989</v>
      </c>
      <c r="I11358" s="3" t="s">
        <v>37722</v>
      </c>
      <c r="J11358" s="3">
        <v>32275769</v>
      </c>
    </row>
    <row r="11359" spans="1:10" s="6" customFormat="1" ht="15" customHeight="1" x14ac:dyDescent="0.3">
      <c r="A11359" s="3" t="s">
        <v>307</v>
      </c>
      <c r="B11359" s="3" t="s">
        <v>308</v>
      </c>
      <c r="C11359" s="3" t="s">
        <v>232</v>
      </c>
      <c r="D11359" s="3" t="s">
        <v>233</v>
      </c>
      <c r="E11359" s="4">
        <v>21</v>
      </c>
      <c r="F11359" s="4">
        <v>15</v>
      </c>
      <c r="G11359" s="3" t="s">
        <v>1051</v>
      </c>
      <c r="H11359" s="3" t="s">
        <v>986</v>
      </c>
      <c r="I11359" s="3" t="s">
        <v>37722</v>
      </c>
      <c r="J11359" s="3">
        <v>32275769</v>
      </c>
    </row>
    <row r="11360" spans="1:10" s="6" customFormat="1" ht="15" customHeight="1" x14ac:dyDescent="0.3">
      <c r="A11360" s="3" t="s">
        <v>307</v>
      </c>
      <c r="B11360" s="3" t="s">
        <v>308</v>
      </c>
      <c r="C11360" s="3" t="s">
        <v>440</v>
      </c>
      <c r="D11360" s="3" t="s">
        <v>441</v>
      </c>
      <c r="E11360" s="4">
        <v>21</v>
      </c>
      <c r="F11360" s="4">
        <v>31</v>
      </c>
      <c r="G11360" s="3" t="s">
        <v>1051</v>
      </c>
      <c r="H11360" s="3" t="s">
        <v>1199</v>
      </c>
      <c r="I11360" s="3" t="s">
        <v>37722</v>
      </c>
      <c r="J11360" s="3">
        <v>32282055</v>
      </c>
    </row>
    <row r="11361" spans="1:10" s="6" customFormat="1" ht="15" customHeight="1" x14ac:dyDescent="0.3">
      <c r="A11361" s="3" t="s">
        <v>307</v>
      </c>
      <c r="B11361" s="3" t="s">
        <v>308</v>
      </c>
      <c r="C11361" s="3" t="s">
        <v>376</v>
      </c>
      <c r="D11361" s="3" t="s">
        <v>377</v>
      </c>
      <c r="E11361" s="4">
        <v>21</v>
      </c>
      <c r="F11361" s="4">
        <v>26</v>
      </c>
      <c r="G11361" s="3" t="s">
        <v>1051</v>
      </c>
      <c r="H11361" s="3" t="s">
        <v>1119</v>
      </c>
      <c r="I11361" s="3" t="s">
        <v>37722</v>
      </c>
      <c r="J11361" s="3">
        <v>32282055</v>
      </c>
    </row>
    <row r="11362" spans="1:10" s="6" customFormat="1" ht="15" customHeight="1" x14ac:dyDescent="0.3">
      <c r="A11362" s="3" t="s">
        <v>307</v>
      </c>
      <c r="B11362" s="3" t="s">
        <v>308</v>
      </c>
      <c r="C11362" s="3" t="s">
        <v>246</v>
      </c>
      <c r="D11362" s="3" t="s">
        <v>247</v>
      </c>
      <c r="E11362" s="4">
        <v>21</v>
      </c>
      <c r="F11362" s="4">
        <v>16</v>
      </c>
      <c r="G11362" s="3" t="s">
        <v>1051</v>
      </c>
      <c r="H11362" s="3" t="s">
        <v>989</v>
      </c>
      <c r="I11362" s="3" t="s">
        <v>37722</v>
      </c>
      <c r="J11362" s="3">
        <v>32282055</v>
      </c>
    </row>
    <row r="11363" spans="1:10" s="6" customFormat="1" ht="15" customHeight="1" x14ac:dyDescent="0.3">
      <c r="A11363" s="3" t="s">
        <v>307</v>
      </c>
      <c r="B11363" s="3" t="s">
        <v>308</v>
      </c>
      <c r="C11363" s="3" t="s">
        <v>232</v>
      </c>
      <c r="D11363" s="3" t="s">
        <v>233</v>
      </c>
      <c r="E11363" s="4">
        <v>21</v>
      </c>
      <c r="F11363" s="4">
        <v>15</v>
      </c>
      <c r="G11363" s="3" t="s">
        <v>1051</v>
      </c>
      <c r="H11363" s="3" t="s">
        <v>986</v>
      </c>
      <c r="I11363" s="3" t="s">
        <v>37722</v>
      </c>
      <c r="J11363" s="3">
        <v>32282055</v>
      </c>
    </row>
    <row r="11364" spans="1:10" s="6" customFormat="1" ht="15" customHeight="1" x14ac:dyDescent="0.3">
      <c r="A11364" s="3" t="s">
        <v>307</v>
      </c>
      <c r="B11364" s="3" t="s">
        <v>308</v>
      </c>
      <c r="C11364" s="3" t="s">
        <v>173</v>
      </c>
      <c r="D11364" s="3" t="s">
        <v>174</v>
      </c>
      <c r="E11364" s="4">
        <v>21</v>
      </c>
      <c r="F11364" s="4">
        <v>11</v>
      </c>
      <c r="G11364" s="3" t="s">
        <v>1051</v>
      </c>
      <c r="H11364" s="3" t="s">
        <v>867</v>
      </c>
      <c r="I11364" s="3" t="s">
        <v>37722</v>
      </c>
      <c r="J11364" s="3">
        <v>30703264</v>
      </c>
    </row>
    <row r="11365" spans="1:10" s="6" customFormat="1" ht="15" customHeight="1" x14ac:dyDescent="0.3">
      <c r="A11365" s="3" t="s">
        <v>307</v>
      </c>
      <c r="B11365" s="3" t="s">
        <v>308</v>
      </c>
      <c r="C11365" s="3" t="s">
        <v>173</v>
      </c>
      <c r="D11365" s="3" t="s">
        <v>174</v>
      </c>
      <c r="E11365" s="4">
        <v>21</v>
      </c>
      <c r="F11365" s="4">
        <v>11</v>
      </c>
      <c r="G11365" s="3" t="s">
        <v>1051</v>
      </c>
      <c r="H11365" s="3" t="s">
        <v>867</v>
      </c>
      <c r="I11365" s="3" t="s">
        <v>37722</v>
      </c>
      <c r="J11365" s="3">
        <v>32282055</v>
      </c>
    </row>
    <row r="11366" spans="1:10" s="6" customFormat="1" ht="15" customHeight="1" x14ac:dyDescent="0.3">
      <c r="A11366" s="3" t="s">
        <v>307</v>
      </c>
      <c r="B11366" s="3" t="s">
        <v>308</v>
      </c>
      <c r="C11366" s="3" t="s">
        <v>173</v>
      </c>
      <c r="D11366" s="3" t="s">
        <v>174</v>
      </c>
      <c r="E11366" s="4">
        <v>21</v>
      </c>
      <c r="F11366" s="4">
        <v>11</v>
      </c>
      <c r="G11366" s="3" t="s">
        <v>1051</v>
      </c>
      <c r="H11366" s="3" t="s">
        <v>867</v>
      </c>
      <c r="I11366" s="3" t="s">
        <v>37722</v>
      </c>
      <c r="J11366" s="3">
        <v>28494107</v>
      </c>
    </row>
    <row r="11367" spans="1:10" s="6" customFormat="1" ht="15" customHeight="1" x14ac:dyDescent="0.3">
      <c r="A11367" s="3" t="s">
        <v>307</v>
      </c>
      <c r="B11367" s="3" t="s">
        <v>308</v>
      </c>
      <c r="C11367" s="3" t="s">
        <v>322</v>
      </c>
      <c r="D11367" s="3" t="s">
        <v>323</v>
      </c>
      <c r="E11367" s="4">
        <v>21</v>
      </c>
      <c r="F11367" s="4">
        <v>22</v>
      </c>
      <c r="G11367" s="3" t="s">
        <v>1051</v>
      </c>
      <c r="H11367" s="3" t="s">
        <v>1065</v>
      </c>
      <c r="I11367" s="3" t="s">
        <v>37722</v>
      </c>
      <c r="J11367" s="3">
        <v>28494107</v>
      </c>
    </row>
    <row r="11368" spans="1:10" s="6" customFormat="1" ht="15" customHeight="1" x14ac:dyDescent="0.3">
      <c r="A11368" s="3" t="s">
        <v>307</v>
      </c>
      <c r="B11368" s="3" t="s">
        <v>308</v>
      </c>
      <c r="C11368" s="3" t="s">
        <v>430</v>
      </c>
      <c r="D11368" s="3" t="s">
        <v>431</v>
      </c>
      <c r="E11368" s="4">
        <v>21</v>
      </c>
      <c r="F11368" s="4">
        <v>30</v>
      </c>
      <c r="G11368" s="3" t="s">
        <v>1051</v>
      </c>
      <c r="H11368" s="3" t="s">
        <v>1191</v>
      </c>
      <c r="I11368" s="3" t="s">
        <v>37722</v>
      </c>
      <c r="J11368" s="3">
        <v>11016673</v>
      </c>
    </row>
    <row r="11369" spans="1:10" s="6" customFormat="1" ht="15" customHeight="1" x14ac:dyDescent="0.3">
      <c r="A11369" s="3" t="s">
        <v>307</v>
      </c>
      <c r="B11369" s="3" t="s">
        <v>308</v>
      </c>
      <c r="C11369" s="3" t="s">
        <v>430</v>
      </c>
      <c r="D11369" s="3" t="s">
        <v>431</v>
      </c>
      <c r="E11369" s="4">
        <v>21</v>
      </c>
      <c r="F11369" s="4">
        <v>30</v>
      </c>
      <c r="G11369" s="3" t="s">
        <v>1051</v>
      </c>
      <c r="H11369" s="3" t="s">
        <v>1191</v>
      </c>
      <c r="I11369" s="3" t="s">
        <v>37722</v>
      </c>
      <c r="J11369" s="3">
        <v>11872789</v>
      </c>
    </row>
    <row r="11370" spans="1:10" s="6" customFormat="1" ht="15" customHeight="1" x14ac:dyDescent="0.3">
      <c r="A11370" s="3" t="s">
        <v>307</v>
      </c>
      <c r="B11370" s="3" t="s">
        <v>308</v>
      </c>
      <c r="C11370" s="3" t="s">
        <v>430</v>
      </c>
      <c r="D11370" s="3" t="s">
        <v>431</v>
      </c>
      <c r="E11370" s="4">
        <v>21</v>
      </c>
      <c r="F11370" s="4">
        <v>30</v>
      </c>
      <c r="G11370" s="3" t="s">
        <v>1051</v>
      </c>
      <c r="H11370" s="3" t="s">
        <v>1191</v>
      </c>
      <c r="I11370" s="3" t="s">
        <v>37722</v>
      </c>
      <c r="J11370" s="3">
        <v>12225408</v>
      </c>
    </row>
    <row r="11371" spans="1:10" s="6" customFormat="1" ht="15" customHeight="1" x14ac:dyDescent="0.3">
      <c r="A11371" s="3" t="s">
        <v>307</v>
      </c>
      <c r="B11371" s="3" t="s">
        <v>308</v>
      </c>
      <c r="C11371" s="3" t="s">
        <v>430</v>
      </c>
      <c r="D11371" s="3" t="s">
        <v>431</v>
      </c>
      <c r="E11371" s="4">
        <v>21</v>
      </c>
      <c r="F11371" s="4">
        <v>30</v>
      </c>
      <c r="G11371" s="3" t="s">
        <v>1051</v>
      </c>
      <c r="H11371" s="3" t="s">
        <v>1191</v>
      </c>
      <c r="I11371" s="3" t="s">
        <v>37722</v>
      </c>
      <c r="J11371" s="3">
        <v>14632803</v>
      </c>
    </row>
    <row r="11372" spans="1:10" s="6" customFormat="1" ht="15" customHeight="1" x14ac:dyDescent="0.3">
      <c r="A11372" s="3" t="s">
        <v>307</v>
      </c>
      <c r="B11372" s="3" t="s">
        <v>308</v>
      </c>
      <c r="C11372" s="3" t="s">
        <v>554</v>
      </c>
      <c r="D11372" s="3" t="s">
        <v>555</v>
      </c>
      <c r="E11372" s="4">
        <v>21</v>
      </c>
      <c r="F11372" s="4">
        <v>41</v>
      </c>
      <c r="G11372" s="3" t="s">
        <v>1051</v>
      </c>
      <c r="H11372" s="3" t="s">
        <v>1296</v>
      </c>
      <c r="I11372" s="3" t="s">
        <v>37722</v>
      </c>
      <c r="J11372" s="3">
        <v>15606655</v>
      </c>
    </row>
    <row r="11373" spans="1:10" s="6" customFormat="1" ht="15" customHeight="1" x14ac:dyDescent="0.3">
      <c r="A11373" s="3" t="s">
        <v>307</v>
      </c>
      <c r="B11373" s="3" t="s">
        <v>308</v>
      </c>
      <c r="C11373" s="3" t="s">
        <v>430</v>
      </c>
      <c r="D11373" s="3" t="s">
        <v>431</v>
      </c>
      <c r="E11373" s="4">
        <v>21</v>
      </c>
      <c r="F11373" s="4">
        <v>30</v>
      </c>
      <c r="G11373" s="3" t="s">
        <v>1051</v>
      </c>
      <c r="H11373" s="3" t="s">
        <v>1191</v>
      </c>
      <c r="I11373" s="3" t="s">
        <v>37722</v>
      </c>
      <c r="J11373" s="3">
        <v>15606655</v>
      </c>
    </row>
    <row r="11374" spans="1:10" s="6" customFormat="1" ht="15" customHeight="1" x14ac:dyDescent="0.3">
      <c r="A11374" s="3" t="s">
        <v>307</v>
      </c>
      <c r="B11374" s="3" t="s">
        <v>308</v>
      </c>
      <c r="C11374" s="3" t="s">
        <v>554</v>
      </c>
      <c r="D11374" s="3" t="s">
        <v>555</v>
      </c>
      <c r="E11374" s="4">
        <v>21</v>
      </c>
      <c r="F11374" s="4">
        <v>41</v>
      </c>
      <c r="G11374" s="3" t="s">
        <v>1051</v>
      </c>
      <c r="H11374" s="3" t="s">
        <v>1296</v>
      </c>
      <c r="I11374" s="3" t="s">
        <v>37722</v>
      </c>
      <c r="J11374" s="3">
        <v>16634891</v>
      </c>
    </row>
    <row r="11375" spans="1:10" s="6" customFormat="1" ht="15" customHeight="1" x14ac:dyDescent="0.3">
      <c r="A11375" s="3" t="s">
        <v>307</v>
      </c>
      <c r="B11375" s="3" t="s">
        <v>308</v>
      </c>
      <c r="C11375" s="3" t="s">
        <v>246</v>
      </c>
      <c r="D11375" s="3" t="s">
        <v>247</v>
      </c>
      <c r="E11375" s="4">
        <v>21</v>
      </c>
      <c r="F11375" s="4">
        <v>16</v>
      </c>
      <c r="G11375" s="3" t="s">
        <v>1051</v>
      </c>
      <c r="H11375" s="3" t="s">
        <v>989</v>
      </c>
      <c r="I11375" s="3" t="s">
        <v>37722</v>
      </c>
      <c r="J11375" s="3">
        <v>28494107</v>
      </c>
    </row>
    <row r="11376" spans="1:10" s="6" customFormat="1" ht="15" customHeight="1" x14ac:dyDescent="0.3">
      <c r="A11376" s="3" t="s">
        <v>307</v>
      </c>
      <c r="B11376" s="3" t="s">
        <v>308</v>
      </c>
      <c r="C11376" s="3" t="s">
        <v>430</v>
      </c>
      <c r="D11376" s="3" t="s">
        <v>431</v>
      </c>
      <c r="E11376" s="4">
        <v>21</v>
      </c>
      <c r="F11376" s="4">
        <v>30</v>
      </c>
      <c r="G11376" s="3" t="s">
        <v>1051</v>
      </c>
      <c r="H11376" s="3" t="s">
        <v>1191</v>
      </c>
      <c r="I11376" s="3" t="s">
        <v>37722</v>
      </c>
      <c r="J11376" s="3">
        <v>16634891</v>
      </c>
    </row>
    <row r="11377" spans="1:10" s="6" customFormat="1" ht="15" customHeight="1" x14ac:dyDescent="0.3">
      <c r="A11377" s="3" t="s">
        <v>307</v>
      </c>
      <c r="B11377" s="3" t="s">
        <v>308</v>
      </c>
      <c r="C11377" s="3" t="s">
        <v>430</v>
      </c>
      <c r="D11377" s="3" t="s">
        <v>431</v>
      </c>
      <c r="E11377" s="4">
        <v>21</v>
      </c>
      <c r="F11377" s="4">
        <v>30</v>
      </c>
      <c r="G11377" s="3" t="s">
        <v>1051</v>
      </c>
      <c r="H11377" s="3" t="s">
        <v>1191</v>
      </c>
      <c r="I11377" s="3" t="s">
        <v>37722</v>
      </c>
      <c r="J11377" s="3">
        <v>17573874</v>
      </c>
    </row>
    <row r="11378" spans="1:10" s="6" customFormat="1" ht="15" customHeight="1" x14ac:dyDescent="0.3">
      <c r="A11378" s="3" t="s">
        <v>307</v>
      </c>
      <c r="B11378" s="3" t="s">
        <v>308</v>
      </c>
      <c r="C11378" s="3" t="s">
        <v>554</v>
      </c>
      <c r="D11378" s="3" t="s">
        <v>555</v>
      </c>
      <c r="E11378" s="4">
        <v>21</v>
      </c>
      <c r="F11378" s="4">
        <v>41</v>
      </c>
      <c r="G11378" s="3" t="s">
        <v>1051</v>
      </c>
      <c r="H11378" s="3" t="s">
        <v>1296</v>
      </c>
      <c r="I11378" s="3" t="s">
        <v>37722</v>
      </c>
      <c r="J11378" s="3">
        <v>18844697</v>
      </c>
    </row>
    <row r="11379" spans="1:10" s="6" customFormat="1" ht="15" customHeight="1" x14ac:dyDescent="0.3">
      <c r="A11379" s="3" t="s">
        <v>307</v>
      </c>
      <c r="B11379" s="3" t="s">
        <v>308</v>
      </c>
      <c r="C11379" s="3" t="s">
        <v>430</v>
      </c>
      <c r="D11379" s="3" t="s">
        <v>431</v>
      </c>
      <c r="E11379" s="4">
        <v>21</v>
      </c>
      <c r="F11379" s="4">
        <v>30</v>
      </c>
      <c r="G11379" s="3" t="s">
        <v>1051</v>
      </c>
      <c r="H11379" s="3" t="s">
        <v>1191</v>
      </c>
      <c r="I11379" s="3" t="s">
        <v>37722</v>
      </c>
      <c r="J11379" s="3">
        <v>18844697</v>
      </c>
    </row>
    <row r="11380" spans="1:10" s="6" customFormat="1" ht="15" customHeight="1" x14ac:dyDescent="0.3">
      <c r="A11380" s="3" t="s">
        <v>307</v>
      </c>
      <c r="B11380" s="3" t="s">
        <v>308</v>
      </c>
      <c r="C11380" s="3" t="s">
        <v>554</v>
      </c>
      <c r="D11380" s="3" t="s">
        <v>555</v>
      </c>
      <c r="E11380" s="4">
        <v>21</v>
      </c>
      <c r="F11380" s="4">
        <v>41</v>
      </c>
      <c r="G11380" s="3" t="s">
        <v>1051</v>
      </c>
      <c r="H11380" s="3" t="s">
        <v>1296</v>
      </c>
      <c r="I11380" s="3" t="s">
        <v>37722</v>
      </c>
      <c r="J11380" s="3">
        <v>19178409</v>
      </c>
    </row>
    <row r="11381" spans="1:10" s="6" customFormat="1" ht="15" customHeight="1" x14ac:dyDescent="0.3">
      <c r="A11381" s="3" t="s">
        <v>307</v>
      </c>
      <c r="B11381" s="3" t="s">
        <v>308</v>
      </c>
      <c r="C11381" s="3" t="s">
        <v>430</v>
      </c>
      <c r="D11381" s="3" t="s">
        <v>431</v>
      </c>
      <c r="E11381" s="4">
        <v>21</v>
      </c>
      <c r="F11381" s="4">
        <v>30</v>
      </c>
      <c r="G11381" s="3" t="s">
        <v>1051</v>
      </c>
      <c r="H11381" s="3" t="s">
        <v>1191</v>
      </c>
      <c r="I11381" s="3" t="s">
        <v>37722</v>
      </c>
      <c r="J11381" s="3">
        <v>19178409</v>
      </c>
    </row>
    <row r="11382" spans="1:10" s="6" customFormat="1" ht="15" customHeight="1" x14ac:dyDescent="0.3">
      <c r="A11382" s="3" t="s">
        <v>307</v>
      </c>
      <c r="B11382" s="3" t="s">
        <v>308</v>
      </c>
      <c r="C11382" s="3" t="s">
        <v>246</v>
      </c>
      <c r="D11382" s="3" t="s">
        <v>247</v>
      </c>
      <c r="E11382" s="4">
        <v>21</v>
      </c>
      <c r="F11382" s="4">
        <v>16</v>
      </c>
      <c r="G11382" s="3" t="s">
        <v>1051</v>
      </c>
      <c r="H11382" s="3" t="s">
        <v>989</v>
      </c>
      <c r="I11382" s="3" t="s">
        <v>37722</v>
      </c>
      <c r="J11382" s="3">
        <v>24702129</v>
      </c>
    </row>
    <row r="11383" spans="1:10" s="6" customFormat="1" ht="15" customHeight="1" x14ac:dyDescent="0.3">
      <c r="A11383" s="3" t="s">
        <v>307</v>
      </c>
      <c r="B11383" s="3" t="s">
        <v>308</v>
      </c>
      <c r="C11383" s="3" t="s">
        <v>173</v>
      </c>
      <c r="D11383" s="3" t="s">
        <v>174</v>
      </c>
      <c r="E11383" s="4">
        <v>21</v>
      </c>
      <c r="F11383" s="4">
        <v>11</v>
      </c>
      <c r="G11383" s="3" t="s">
        <v>1051</v>
      </c>
      <c r="H11383" s="3" t="s">
        <v>867</v>
      </c>
      <c r="I11383" s="3" t="s">
        <v>37722</v>
      </c>
      <c r="J11383" s="3">
        <v>24702129</v>
      </c>
    </row>
    <row r="11384" spans="1:10" s="6" customFormat="1" ht="15" customHeight="1" x14ac:dyDescent="0.3">
      <c r="A11384" s="3" t="s">
        <v>307</v>
      </c>
      <c r="B11384" s="3" t="s">
        <v>308</v>
      </c>
      <c r="C11384" s="3" t="s">
        <v>554</v>
      </c>
      <c r="D11384" s="3" t="s">
        <v>555</v>
      </c>
      <c r="E11384" s="4">
        <v>21</v>
      </c>
      <c r="F11384" s="4">
        <v>41</v>
      </c>
      <c r="G11384" s="3" t="s">
        <v>1051</v>
      </c>
      <c r="H11384" s="3" t="s">
        <v>1296</v>
      </c>
      <c r="I11384" s="3" t="s">
        <v>37722</v>
      </c>
      <c r="J11384" s="3">
        <v>17573874</v>
      </c>
    </row>
    <row r="11385" spans="1:10" s="6" customFormat="1" ht="15" customHeight="1" x14ac:dyDescent="0.3">
      <c r="A11385" s="3" t="s">
        <v>307</v>
      </c>
      <c r="B11385" s="3" t="s">
        <v>308</v>
      </c>
      <c r="C11385" s="3" t="s">
        <v>517</v>
      </c>
      <c r="D11385" s="3" t="s">
        <v>518</v>
      </c>
      <c r="E11385" s="4">
        <v>21</v>
      </c>
      <c r="F11385" s="4">
        <v>38</v>
      </c>
      <c r="G11385" s="3" t="s">
        <v>1051</v>
      </c>
      <c r="H11385" s="3" t="s">
        <v>1260</v>
      </c>
      <c r="I11385" s="3" t="s">
        <v>37722</v>
      </c>
      <c r="J11385" s="3">
        <v>33657657</v>
      </c>
    </row>
    <row r="11386" spans="1:10" s="6" customFormat="1" ht="15" customHeight="1" x14ac:dyDescent="0.3">
      <c r="A11386" s="3" t="s">
        <v>307</v>
      </c>
      <c r="B11386" s="3" t="s">
        <v>308</v>
      </c>
      <c r="C11386" s="3" t="s">
        <v>246</v>
      </c>
      <c r="D11386" s="3" t="s">
        <v>247</v>
      </c>
      <c r="E11386" s="4">
        <v>21</v>
      </c>
      <c r="F11386" s="4">
        <v>16</v>
      </c>
      <c r="G11386" s="3" t="s">
        <v>1051</v>
      </c>
      <c r="H11386" s="3" t="s">
        <v>989</v>
      </c>
      <c r="I11386" s="3" t="s">
        <v>37722</v>
      </c>
      <c r="J11386" s="3">
        <v>33657657</v>
      </c>
    </row>
    <row r="11387" spans="1:10" s="6" customFormat="1" ht="15" customHeight="1" x14ac:dyDescent="0.3">
      <c r="A11387" s="3" t="s">
        <v>307</v>
      </c>
      <c r="B11387" s="3" t="s">
        <v>308</v>
      </c>
      <c r="C11387" s="3" t="s">
        <v>232</v>
      </c>
      <c r="D11387" s="3" t="s">
        <v>233</v>
      </c>
      <c r="E11387" s="4">
        <v>21</v>
      </c>
      <c r="F11387" s="4">
        <v>15</v>
      </c>
      <c r="G11387" s="3" t="s">
        <v>1051</v>
      </c>
      <c r="H11387" s="3" t="s">
        <v>986</v>
      </c>
      <c r="I11387" s="3" t="s">
        <v>37722</v>
      </c>
      <c r="J11387" s="3">
        <v>33657657</v>
      </c>
    </row>
    <row r="11388" spans="1:10" s="6" customFormat="1" ht="15" customHeight="1" x14ac:dyDescent="0.3">
      <c r="A11388" s="3" t="s">
        <v>86</v>
      </c>
      <c r="B11388" s="3" t="s">
        <v>87</v>
      </c>
      <c r="C11388" s="3" t="s">
        <v>25</v>
      </c>
      <c r="D11388" s="3" t="s">
        <v>26</v>
      </c>
      <c r="E11388" s="4">
        <v>5</v>
      </c>
      <c r="F11388" s="4">
        <v>1</v>
      </c>
      <c r="G11388" s="3" t="s">
        <v>731</v>
      </c>
      <c r="H11388" s="3" t="s">
        <v>623</v>
      </c>
      <c r="I11388" s="3" t="s">
        <v>37722</v>
      </c>
      <c r="J11388" s="3">
        <v>19638187</v>
      </c>
    </row>
    <row r="11389" spans="1:10" s="6" customFormat="1" ht="15" customHeight="1" x14ac:dyDescent="0.3">
      <c r="A11389" s="3" t="s">
        <v>86</v>
      </c>
      <c r="B11389" s="3" t="s">
        <v>87</v>
      </c>
      <c r="C11389" s="3" t="s">
        <v>25</v>
      </c>
      <c r="D11389" s="3" t="s">
        <v>26</v>
      </c>
      <c r="E11389" s="4">
        <v>5</v>
      </c>
      <c r="F11389" s="4">
        <v>1</v>
      </c>
      <c r="G11389" s="3" t="s">
        <v>731</v>
      </c>
      <c r="H11389" s="3" t="s">
        <v>623</v>
      </c>
      <c r="I11389" s="3" t="s">
        <v>37722</v>
      </c>
      <c r="J11389" s="3">
        <v>20430310</v>
      </c>
    </row>
    <row r="11390" spans="1:10" s="6" customFormat="1" ht="15" customHeight="1" x14ac:dyDescent="0.3">
      <c r="A11390" s="3" t="s">
        <v>86</v>
      </c>
      <c r="B11390" s="3" t="s">
        <v>87</v>
      </c>
      <c r="C11390" s="3" t="s">
        <v>272</v>
      </c>
      <c r="D11390" s="3" t="s">
        <v>273</v>
      </c>
      <c r="E11390" s="4">
        <v>5</v>
      </c>
      <c r="F11390" s="4">
        <v>18</v>
      </c>
      <c r="G11390" s="3" t="s">
        <v>731</v>
      </c>
      <c r="H11390" s="3" t="s">
        <v>1009</v>
      </c>
      <c r="I11390" s="3" t="s">
        <v>37722</v>
      </c>
      <c r="J11390" s="3">
        <v>20953190</v>
      </c>
    </row>
    <row r="11391" spans="1:10" s="6" customFormat="1" ht="15" customHeight="1" x14ac:dyDescent="0.3">
      <c r="A11391" s="3" t="s">
        <v>86</v>
      </c>
      <c r="B11391" s="3" t="s">
        <v>87</v>
      </c>
      <c r="C11391" s="3" t="s">
        <v>219</v>
      </c>
      <c r="D11391" s="3" t="s">
        <v>220</v>
      </c>
      <c r="E11391" s="4">
        <v>5</v>
      </c>
      <c r="F11391" s="4">
        <v>14</v>
      </c>
      <c r="G11391" s="3" t="s">
        <v>731</v>
      </c>
      <c r="H11391" s="3" t="s">
        <v>977</v>
      </c>
      <c r="I11391" s="3" t="s">
        <v>37722</v>
      </c>
      <c r="J11391" s="3">
        <v>20953190</v>
      </c>
    </row>
    <row r="11392" spans="1:10" s="6" customFormat="1" ht="15" customHeight="1" x14ac:dyDescent="0.3">
      <c r="A11392" s="3" t="s">
        <v>86</v>
      </c>
      <c r="B11392" s="3" t="s">
        <v>87</v>
      </c>
      <c r="C11392" s="3" t="s">
        <v>142</v>
      </c>
      <c r="D11392" s="3" t="s">
        <v>143</v>
      </c>
      <c r="E11392" s="4">
        <v>5</v>
      </c>
      <c r="F11392" s="4">
        <v>9</v>
      </c>
      <c r="G11392" s="3" t="s">
        <v>731</v>
      </c>
      <c r="H11392" s="3" t="s">
        <v>820</v>
      </c>
      <c r="I11392" s="3" t="s">
        <v>37722</v>
      </c>
      <c r="J11392" s="3">
        <v>20953190</v>
      </c>
    </row>
    <row r="11393" spans="1:10" s="6" customFormat="1" ht="15" customHeight="1" x14ac:dyDescent="0.3">
      <c r="A11393" s="3" t="s">
        <v>86</v>
      </c>
      <c r="B11393" s="3" t="s">
        <v>87</v>
      </c>
      <c r="C11393" s="3" t="s">
        <v>42</v>
      </c>
      <c r="D11393" s="3" t="s">
        <v>43</v>
      </c>
      <c r="E11393" s="4">
        <v>5</v>
      </c>
      <c r="F11393" s="4">
        <v>2</v>
      </c>
      <c r="G11393" s="3" t="s">
        <v>731</v>
      </c>
      <c r="H11393" s="3" t="s">
        <v>686</v>
      </c>
      <c r="I11393" s="3" t="s">
        <v>37722</v>
      </c>
      <c r="J11393" s="3">
        <v>20953190</v>
      </c>
    </row>
    <row r="11394" spans="1:10" s="6" customFormat="1" ht="15" customHeight="1" x14ac:dyDescent="0.3">
      <c r="A11394" s="3" t="s">
        <v>86</v>
      </c>
      <c r="B11394" s="3" t="s">
        <v>87</v>
      </c>
      <c r="C11394" s="3" t="s">
        <v>25</v>
      </c>
      <c r="D11394" s="3" t="s">
        <v>26</v>
      </c>
      <c r="E11394" s="4">
        <v>5</v>
      </c>
      <c r="F11394" s="4">
        <v>1</v>
      </c>
      <c r="G11394" s="3" t="s">
        <v>731</v>
      </c>
      <c r="H11394" s="3" t="s">
        <v>623</v>
      </c>
      <c r="I11394" s="3" t="s">
        <v>37722</v>
      </c>
      <c r="J11394" s="3">
        <v>20953190</v>
      </c>
    </row>
    <row r="11395" spans="1:10" s="6" customFormat="1" ht="15" customHeight="1" x14ac:dyDescent="0.3">
      <c r="A11395" s="3" t="s">
        <v>86</v>
      </c>
      <c r="B11395" s="3" t="s">
        <v>87</v>
      </c>
      <c r="C11395" s="3" t="s">
        <v>25</v>
      </c>
      <c r="D11395" s="3" t="s">
        <v>26</v>
      </c>
      <c r="E11395" s="4">
        <v>5</v>
      </c>
      <c r="F11395" s="4">
        <v>1</v>
      </c>
      <c r="G11395" s="3" t="s">
        <v>731</v>
      </c>
      <c r="H11395" s="3" t="s">
        <v>623</v>
      </c>
      <c r="I11395" s="3" t="s">
        <v>37722</v>
      </c>
      <c r="J11395" s="3">
        <v>18808412</v>
      </c>
    </row>
    <row r="11396" spans="1:10" s="6" customFormat="1" ht="15" customHeight="1" x14ac:dyDescent="0.3">
      <c r="A11396" s="3" t="s">
        <v>86</v>
      </c>
      <c r="B11396" s="3" t="s">
        <v>87</v>
      </c>
      <c r="C11396" s="3" t="s">
        <v>25</v>
      </c>
      <c r="D11396" s="3" t="s">
        <v>26</v>
      </c>
      <c r="E11396" s="4">
        <v>5</v>
      </c>
      <c r="F11396" s="4">
        <v>1</v>
      </c>
      <c r="G11396" s="3" t="s">
        <v>731</v>
      </c>
      <c r="H11396" s="3" t="s">
        <v>623</v>
      </c>
      <c r="I11396" s="3" t="s">
        <v>37722</v>
      </c>
      <c r="J11396" s="3">
        <v>20716225</v>
      </c>
    </row>
    <row r="11397" spans="1:10" s="6" customFormat="1" ht="15" customHeight="1" x14ac:dyDescent="0.3">
      <c r="A11397" s="3" t="s">
        <v>86</v>
      </c>
      <c r="B11397" s="3" t="s">
        <v>87</v>
      </c>
      <c r="C11397" s="3" t="s">
        <v>25</v>
      </c>
      <c r="D11397" s="3" t="s">
        <v>26</v>
      </c>
      <c r="E11397" s="4">
        <v>5</v>
      </c>
      <c r="F11397" s="4">
        <v>1</v>
      </c>
      <c r="G11397" s="3" t="s">
        <v>731</v>
      </c>
      <c r="H11397" s="3" t="s">
        <v>623</v>
      </c>
      <c r="I11397" s="3" t="s">
        <v>37722</v>
      </c>
      <c r="J11397" s="3">
        <v>21718345</v>
      </c>
    </row>
    <row r="11398" spans="1:10" s="6" customFormat="1" ht="15" customHeight="1" x14ac:dyDescent="0.3">
      <c r="A11398" s="3" t="s">
        <v>86</v>
      </c>
      <c r="B11398" s="3" t="s">
        <v>87</v>
      </c>
      <c r="C11398" s="3" t="s">
        <v>25</v>
      </c>
      <c r="D11398" s="3" t="s">
        <v>26</v>
      </c>
      <c r="E11398" s="4">
        <v>5</v>
      </c>
      <c r="F11398" s="4">
        <v>1</v>
      </c>
      <c r="G11398" s="3" t="s">
        <v>731</v>
      </c>
      <c r="H11398" s="3" t="s">
        <v>623</v>
      </c>
      <c r="I11398" s="3" t="s">
        <v>37722</v>
      </c>
      <c r="J11398" s="3">
        <v>21349879</v>
      </c>
    </row>
    <row r="11399" spans="1:10" s="6" customFormat="1" ht="15" customHeight="1" x14ac:dyDescent="0.3">
      <c r="A11399" s="3" t="s">
        <v>86</v>
      </c>
      <c r="B11399" s="3" t="s">
        <v>87</v>
      </c>
      <c r="C11399" s="3" t="s">
        <v>25</v>
      </c>
      <c r="D11399" s="3" t="s">
        <v>26</v>
      </c>
      <c r="E11399" s="4">
        <v>5</v>
      </c>
      <c r="F11399" s="4">
        <v>1</v>
      </c>
      <c r="G11399" s="3" t="s">
        <v>731</v>
      </c>
      <c r="H11399" s="3" t="s">
        <v>623</v>
      </c>
      <c r="I11399" s="3" t="s">
        <v>37722</v>
      </c>
      <c r="J11399" s="3">
        <v>21375519</v>
      </c>
    </row>
    <row r="11400" spans="1:10" s="6" customFormat="1" ht="15" customHeight="1" x14ac:dyDescent="0.3">
      <c r="A11400" s="3" t="s">
        <v>86</v>
      </c>
      <c r="B11400" s="3" t="s">
        <v>87</v>
      </c>
      <c r="C11400" s="3" t="s">
        <v>25</v>
      </c>
      <c r="D11400" s="3" t="s">
        <v>26</v>
      </c>
      <c r="E11400" s="4">
        <v>5</v>
      </c>
      <c r="F11400" s="4">
        <v>1</v>
      </c>
      <c r="G11400" s="3" t="s">
        <v>731</v>
      </c>
      <c r="H11400" s="3" t="s">
        <v>623</v>
      </c>
      <c r="I11400" s="3" t="s">
        <v>37722</v>
      </c>
      <c r="J11400" s="3">
        <v>21927905</v>
      </c>
    </row>
    <row r="11401" spans="1:10" s="6" customFormat="1" ht="15" customHeight="1" x14ac:dyDescent="0.3">
      <c r="A11401" s="3" t="s">
        <v>86</v>
      </c>
      <c r="B11401" s="3" t="s">
        <v>87</v>
      </c>
      <c r="C11401" s="3" t="s">
        <v>272</v>
      </c>
      <c r="D11401" s="3" t="s">
        <v>273</v>
      </c>
      <c r="E11401" s="4">
        <v>5</v>
      </c>
      <c r="F11401" s="4">
        <v>18</v>
      </c>
      <c r="G11401" s="3" t="s">
        <v>731</v>
      </c>
      <c r="H11401" s="3" t="s">
        <v>1009</v>
      </c>
      <c r="I11401" s="3" t="s">
        <v>37722</v>
      </c>
      <c r="J11401" s="3">
        <v>21929536</v>
      </c>
    </row>
    <row r="11402" spans="1:10" s="6" customFormat="1" ht="15" customHeight="1" x14ac:dyDescent="0.3">
      <c r="A11402" s="3" t="s">
        <v>86</v>
      </c>
      <c r="B11402" s="3" t="s">
        <v>87</v>
      </c>
      <c r="C11402" s="3" t="s">
        <v>219</v>
      </c>
      <c r="D11402" s="3" t="s">
        <v>220</v>
      </c>
      <c r="E11402" s="4">
        <v>5</v>
      </c>
      <c r="F11402" s="4">
        <v>14</v>
      </c>
      <c r="G11402" s="3" t="s">
        <v>731</v>
      </c>
      <c r="H11402" s="3" t="s">
        <v>977</v>
      </c>
      <c r="I11402" s="3" t="s">
        <v>37722</v>
      </c>
      <c r="J11402" s="3">
        <v>21929536</v>
      </c>
    </row>
    <row r="11403" spans="1:10" s="6" customFormat="1" ht="15" customHeight="1" x14ac:dyDescent="0.3">
      <c r="A11403" s="3" t="s">
        <v>86</v>
      </c>
      <c r="B11403" s="3" t="s">
        <v>87</v>
      </c>
      <c r="C11403" s="3" t="s">
        <v>25</v>
      </c>
      <c r="D11403" s="3" t="s">
        <v>26</v>
      </c>
      <c r="E11403" s="4">
        <v>5</v>
      </c>
      <c r="F11403" s="4">
        <v>1</v>
      </c>
      <c r="G11403" s="3" t="s">
        <v>731</v>
      </c>
      <c r="H11403" s="3" t="s">
        <v>623</v>
      </c>
      <c r="I11403" s="3" t="s">
        <v>37722</v>
      </c>
      <c r="J11403" s="3">
        <v>21929536</v>
      </c>
    </row>
    <row r="11404" spans="1:10" s="6" customFormat="1" ht="15" customHeight="1" x14ac:dyDescent="0.3">
      <c r="A11404" s="3" t="s">
        <v>86</v>
      </c>
      <c r="B11404" s="3" t="s">
        <v>87</v>
      </c>
      <c r="C11404" s="3" t="s">
        <v>25</v>
      </c>
      <c r="D11404" s="3" t="s">
        <v>26</v>
      </c>
      <c r="E11404" s="4">
        <v>5</v>
      </c>
      <c r="F11404" s="4">
        <v>1</v>
      </c>
      <c r="G11404" s="3" t="s">
        <v>731</v>
      </c>
      <c r="H11404" s="3" t="s">
        <v>623</v>
      </c>
      <c r="I11404" s="3" t="s">
        <v>37722</v>
      </c>
      <c r="J11404" s="3">
        <v>20545953</v>
      </c>
    </row>
    <row r="11405" spans="1:10" s="6" customFormat="1" ht="15" customHeight="1" x14ac:dyDescent="0.3">
      <c r="A11405" s="3" t="s">
        <v>86</v>
      </c>
      <c r="B11405" s="3" t="s">
        <v>87</v>
      </c>
      <c r="C11405" s="3" t="s">
        <v>25</v>
      </c>
      <c r="D11405" s="3" t="s">
        <v>26</v>
      </c>
      <c r="E11405" s="4">
        <v>5</v>
      </c>
      <c r="F11405" s="4">
        <v>1</v>
      </c>
      <c r="G11405" s="3" t="s">
        <v>731</v>
      </c>
      <c r="H11405" s="3" t="s">
        <v>623</v>
      </c>
      <c r="I11405" s="3" t="s">
        <v>37722</v>
      </c>
      <c r="J11405" s="3">
        <v>19016697</v>
      </c>
    </row>
    <row r="11406" spans="1:10" s="6" customFormat="1" ht="15" customHeight="1" x14ac:dyDescent="0.3">
      <c r="A11406" s="3" t="s">
        <v>86</v>
      </c>
      <c r="B11406" s="3" t="s">
        <v>87</v>
      </c>
      <c r="C11406" s="3" t="s">
        <v>272</v>
      </c>
      <c r="D11406" s="3" t="s">
        <v>273</v>
      </c>
      <c r="E11406" s="4">
        <v>5</v>
      </c>
      <c r="F11406" s="4">
        <v>18</v>
      </c>
      <c r="G11406" s="3" t="s">
        <v>731</v>
      </c>
      <c r="H11406" s="3" t="s">
        <v>1009</v>
      </c>
      <c r="I11406" s="3" t="s">
        <v>37722</v>
      </c>
      <c r="J11406" s="3">
        <v>19016697</v>
      </c>
    </row>
    <row r="11407" spans="1:10" s="6" customFormat="1" ht="15" customHeight="1" x14ac:dyDescent="0.3">
      <c r="A11407" s="3" t="s">
        <v>86</v>
      </c>
      <c r="B11407" s="3" t="s">
        <v>87</v>
      </c>
      <c r="C11407" s="3" t="s">
        <v>25</v>
      </c>
      <c r="D11407" s="3" t="s">
        <v>26</v>
      </c>
      <c r="E11407" s="4">
        <v>5</v>
      </c>
      <c r="F11407" s="4">
        <v>1</v>
      </c>
      <c r="G11407" s="3" t="s">
        <v>731</v>
      </c>
      <c r="H11407" s="3" t="s">
        <v>623</v>
      </c>
      <c r="I11407" s="3" t="s">
        <v>37722</v>
      </c>
      <c r="J11407" s="3">
        <v>20096159</v>
      </c>
    </row>
    <row r="11408" spans="1:10" s="6" customFormat="1" ht="15" customHeight="1" x14ac:dyDescent="0.3">
      <c r="A11408" s="3" t="s">
        <v>307</v>
      </c>
      <c r="B11408" s="3" t="s">
        <v>308</v>
      </c>
      <c r="C11408" s="3" t="s">
        <v>173</v>
      </c>
      <c r="D11408" s="3" t="s">
        <v>174</v>
      </c>
      <c r="E11408" s="4">
        <v>21</v>
      </c>
      <c r="F11408" s="4">
        <v>11</v>
      </c>
      <c r="G11408" s="3" t="s">
        <v>1051</v>
      </c>
      <c r="H11408" s="3" t="s">
        <v>867</v>
      </c>
      <c r="I11408" s="3" t="s">
        <v>37722</v>
      </c>
      <c r="J11408" s="3">
        <v>33657657</v>
      </c>
    </row>
    <row r="11409" spans="1:10" s="6" customFormat="1" ht="15" customHeight="1" x14ac:dyDescent="0.3">
      <c r="A11409" s="3" t="s">
        <v>307</v>
      </c>
      <c r="B11409" s="3" t="s">
        <v>308</v>
      </c>
      <c r="C11409" s="3" t="s">
        <v>376</v>
      </c>
      <c r="D11409" s="3" t="s">
        <v>377</v>
      </c>
      <c r="E11409" s="4">
        <v>21</v>
      </c>
      <c r="F11409" s="4">
        <v>26</v>
      </c>
      <c r="G11409" s="3" t="s">
        <v>1051</v>
      </c>
      <c r="H11409" s="3" t="s">
        <v>1119</v>
      </c>
      <c r="I11409" s="3" t="s">
        <v>37722</v>
      </c>
      <c r="J11409" s="3">
        <v>33111978</v>
      </c>
    </row>
    <row r="11410" spans="1:10" s="6" customFormat="1" ht="15" customHeight="1" x14ac:dyDescent="0.3">
      <c r="A11410" s="3" t="s">
        <v>307</v>
      </c>
      <c r="B11410" s="3" t="s">
        <v>308</v>
      </c>
      <c r="C11410" s="3" t="s">
        <v>246</v>
      </c>
      <c r="D11410" s="3" t="s">
        <v>247</v>
      </c>
      <c r="E11410" s="4">
        <v>21</v>
      </c>
      <c r="F11410" s="4">
        <v>16</v>
      </c>
      <c r="G11410" s="3" t="s">
        <v>1051</v>
      </c>
      <c r="H11410" s="3" t="s">
        <v>989</v>
      </c>
      <c r="I11410" s="3" t="s">
        <v>37722</v>
      </c>
      <c r="J11410" s="3">
        <v>33111978</v>
      </c>
    </row>
    <row r="11411" spans="1:10" s="6" customFormat="1" ht="15" customHeight="1" x14ac:dyDescent="0.3">
      <c r="A11411" s="3" t="s">
        <v>307</v>
      </c>
      <c r="B11411" s="3" t="s">
        <v>308</v>
      </c>
      <c r="C11411" s="3" t="s">
        <v>232</v>
      </c>
      <c r="D11411" s="3" t="s">
        <v>233</v>
      </c>
      <c r="E11411" s="4">
        <v>21</v>
      </c>
      <c r="F11411" s="4">
        <v>15</v>
      </c>
      <c r="G11411" s="3" t="s">
        <v>1051</v>
      </c>
      <c r="H11411" s="3" t="s">
        <v>986</v>
      </c>
      <c r="I11411" s="3" t="s">
        <v>37722</v>
      </c>
      <c r="J11411" s="3">
        <v>33111978</v>
      </c>
    </row>
    <row r="11412" spans="1:10" s="6" customFormat="1" ht="15" customHeight="1" x14ac:dyDescent="0.3">
      <c r="A11412" s="3" t="s">
        <v>307</v>
      </c>
      <c r="B11412" s="3" t="s">
        <v>308</v>
      </c>
      <c r="C11412" s="3" t="s">
        <v>189</v>
      </c>
      <c r="D11412" s="3" t="s">
        <v>190</v>
      </c>
      <c r="E11412" s="4">
        <v>21</v>
      </c>
      <c r="F11412" s="4">
        <v>12</v>
      </c>
      <c r="G11412" s="3" t="s">
        <v>1051</v>
      </c>
      <c r="H11412" s="3" t="s">
        <v>948</v>
      </c>
      <c r="I11412" s="3" t="s">
        <v>37722</v>
      </c>
      <c r="J11412" s="3">
        <v>33111978</v>
      </c>
    </row>
    <row r="11413" spans="1:10" s="6" customFormat="1" ht="15" customHeight="1" x14ac:dyDescent="0.3">
      <c r="A11413" s="3" t="s">
        <v>86</v>
      </c>
      <c r="B11413" s="3" t="s">
        <v>87</v>
      </c>
      <c r="C11413" s="3" t="s">
        <v>25</v>
      </c>
      <c r="D11413" s="3" t="s">
        <v>26</v>
      </c>
      <c r="E11413" s="4">
        <v>5</v>
      </c>
      <c r="F11413" s="4">
        <v>1</v>
      </c>
      <c r="G11413" s="3" t="s">
        <v>731</v>
      </c>
      <c r="H11413" s="3" t="s">
        <v>623</v>
      </c>
      <c r="I11413" s="3" t="s">
        <v>37722</v>
      </c>
      <c r="J11413" s="3">
        <v>16225593</v>
      </c>
    </row>
    <row r="11414" spans="1:10" s="6" customFormat="1" ht="15" customHeight="1" x14ac:dyDescent="0.3">
      <c r="A11414" s="3" t="s">
        <v>86</v>
      </c>
      <c r="B11414" s="3" t="s">
        <v>87</v>
      </c>
      <c r="C11414" s="3" t="s">
        <v>25</v>
      </c>
      <c r="D11414" s="3" t="s">
        <v>26</v>
      </c>
      <c r="E11414" s="4">
        <v>5</v>
      </c>
      <c r="F11414" s="4">
        <v>1</v>
      </c>
      <c r="G11414" s="3" t="s">
        <v>731</v>
      </c>
      <c r="H11414" s="3" t="s">
        <v>623</v>
      </c>
      <c r="I11414" s="3" t="s">
        <v>37722</v>
      </c>
      <c r="J11414" s="3">
        <v>18973394</v>
      </c>
    </row>
    <row r="11415" spans="1:10" s="6" customFormat="1" ht="15" customHeight="1" x14ac:dyDescent="0.3">
      <c r="A11415" s="3" t="s">
        <v>86</v>
      </c>
      <c r="B11415" s="3" t="s">
        <v>87</v>
      </c>
      <c r="C11415" s="3" t="s">
        <v>272</v>
      </c>
      <c r="D11415" s="3" t="s">
        <v>273</v>
      </c>
      <c r="E11415" s="4">
        <v>5</v>
      </c>
      <c r="F11415" s="4">
        <v>18</v>
      </c>
      <c r="G11415" s="3" t="s">
        <v>731</v>
      </c>
      <c r="H11415" s="3" t="s">
        <v>1009</v>
      </c>
      <c r="I11415" s="3" t="s">
        <v>37722</v>
      </c>
      <c r="J11415" s="3">
        <v>18256692</v>
      </c>
    </row>
    <row r="11416" spans="1:10" s="6" customFormat="1" ht="15" customHeight="1" x14ac:dyDescent="0.3">
      <c r="A11416" s="3" t="s">
        <v>86</v>
      </c>
      <c r="B11416" s="3" t="s">
        <v>87</v>
      </c>
      <c r="C11416" s="3" t="s">
        <v>25</v>
      </c>
      <c r="D11416" s="3" t="s">
        <v>26</v>
      </c>
      <c r="E11416" s="4">
        <v>5</v>
      </c>
      <c r="F11416" s="4">
        <v>1</v>
      </c>
      <c r="G11416" s="3" t="s">
        <v>731</v>
      </c>
      <c r="H11416" s="3" t="s">
        <v>623</v>
      </c>
      <c r="I11416" s="3" t="s">
        <v>37722</v>
      </c>
      <c r="J11416" s="3">
        <v>18256692</v>
      </c>
    </row>
    <row r="11417" spans="1:10" s="6" customFormat="1" ht="15" customHeight="1" x14ac:dyDescent="0.3">
      <c r="A11417" s="3" t="s">
        <v>86</v>
      </c>
      <c r="B11417" s="3" t="s">
        <v>87</v>
      </c>
      <c r="C11417" s="3" t="s">
        <v>25</v>
      </c>
      <c r="D11417" s="3" t="s">
        <v>26</v>
      </c>
      <c r="E11417" s="4">
        <v>5</v>
      </c>
      <c r="F11417" s="4">
        <v>1</v>
      </c>
      <c r="G11417" s="3" t="s">
        <v>731</v>
      </c>
      <c r="H11417" s="3" t="s">
        <v>623</v>
      </c>
      <c r="I11417" s="3" t="s">
        <v>37722</v>
      </c>
      <c r="J11417" s="3">
        <v>18801095</v>
      </c>
    </row>
    <row r="11418" spans="1:10" s="6" customFormat="1" ht="15" customHeight="1" x14ac:dyDescent="0.3">
      <c r="A11418" s="3" t="s">
        <v>86</v>
      </c>
      <c r="B11418" s="3" t="s">
        <v>87</v>
      </c>
      <c r="C11418" s="3" t="s">
        <v>25</v>
      </c>
      <c r="D11418" s="3" t="s">
        <v>26</v>
      </c>
      <c r="E11418" s="4">
        <v>5</v>
      </c>
      <c r="F11418" s="4">
        <v>1</v>
      </c>
      <c r="G11418" s="3" t="s">
        <v>731</v>
      </c>
      <c r="H11418" s="3" t="s">
        <v>623</v>
      </c>
      <c r="I11418" s="3" t="s">
        <v>37722</v>
      </c>
      <c r="J11418" s="3">
        <v>18580966</v>
      </c>
    </row>
    <row r="11419" spans="1:10" s="6" customFormat="1" ht="15" customHeight="1" x14ac:dyDescent="0.3">
      <c r="A11419" s="3" t="s">
        <v>86</v>
      </c>
      <c r="B11419" s="3" t="s">
        <v>87</v>
      </c>
      <c r="C11419" s="3" t="s">
        <v>25</v>
      </c>
      <c r="D11419" s="3" t="s">
        <v>26</v>
      </c>
      <c r="E11419" s="4">
        <v>5</v>
      </c>
      <c r="F11419" s="4">
        <v>1</v>
      </c>
      <c r="G11419" s="3" t="s">
        <v>731</v>
      </c>
      <c r="H11419" s="3" t="s">
        <v>623</v>
      </c>
      <c r="I11419" s="3" t="s">
        <v>37722</v>
      </c>
      <c r="J11419" s="3">
        <v>18364390</v>
      </c>
    </row>
    <row r="11420" spans="1:10" s="6" customFormat="1" ht="15" customHeight="1" x14ac:dyDescent="0.3">
      <c r="A11420" s="3" t="s">
        <v>86</v>
      </c>
      <c r="B11420" s="3" t="s">
        <v>87</v>
      </c>
      <c r="C11420" s="3" t="s">
        <v>25</v>
      </c>
      <c r="D11420" s="3" t="s">
        <v>26</v>
      </c>
      <c r="E11420" s="4">
        <v>5</v>
      </c>
      <c r="F11420" s="4">
        <v>1</v>
      </c>
      <c r="G11420" s="3" t="s">
        <v>731</v>
      </c>
      <c r="H11420" s="3" t="s">
        <v>623</v>
      </c>
      <c r="I11420" s="3" t="s">
        <v>37722</v>
      </c>
      <c r="J11420" s="3">
        <v>18341666</v>
      </c>
    </row>
    <row r="11421" spans="1:10" s="6" customFormat="1" ht="15" customHeight="1" x14ac:dyDescent="0.3">
      <c r="A11421" s="3" t="s">
        <v>86</v>
      </c>
      <c r="B11421" s="3" t="s">
        <v>87</v>
      </c>
      <c r="C11421" s="3" t="s">
        <v>25</v>
      </c>
      <c r="D11421" s="3" t="s">
        <v>26</v>
      </c>
      <c r="E11421" s="4">
        <v>5</v>
      </c>
      <c r="F11421" s="4">
        <v>1</v>
      </c>
      <c r="G11421" s="3" t="s">
        <v>731</v>
      </c>
      <c r="H11421" s="3" t="s">
        <v>623</v>
      </c>
      <c r="I11421" s="3" t="s">
        <v>37722</v>
      </c>
      <c r="J11421" s="3">
        <v>18034172</v>
      </c>
    </row>
    <row r="11422" spans="1:10" s="6" customFormat="1" ht="15" customHeight="1" x14ac:dyDescent="0.3">
      <c r="A11422" s="3" t="s">
        <v>86</v>
      </c>
      <c r="B11422" s="3" t="s">
        <v>87</v>
      </c>
      <c r="C11422" s="3" t="s">
        <v>25</v>
      </c>
      <c r="D11422" s="3" t="s">
        <v>26</v>
      </c>
      <c r="E11422" s="4">
        <v>5</v>
      </c>
      <c r="F11422" s="4">
        <v>1</v>
      </c>
      <c r="G11422" s="3" t="s">
        <v>731</v>
      </c>
      <c r="H11422" s="3" t="s">
        <v>623</v>
      </c>
      <c r="I11422" s="3" t="s">
        <v>37722</v>
      </c>
      <c r="J11422" s="3">
        <v>18755362</v>
      </c>
    </row>
    <row r="11423" spans="1:10" s="6" customFormat="1" ht="15" customHeight="1" x14ac:dyDescent="0.3">
      <c r="A11423" s="3" t="s">
        <v>86</v>
      </c>
      <c r="B11423" s="3" t="s">
        <v>87</v>
      </c>
      <c r="C11423" s="3" t="s">
        <v>25</v>
      </c>
      <c r="D11423" s="3" t="s">
        <v>26</v>
      </c>
      <c r="E11423" s="4">
        <v>5</v>
      </c>
      <c r="F11423" s="4">
        <v>1</v>
      </c>
      <c r="G11423" s="3" t="s">
        <v>731</v>
      </c>
      <c r="H11423" s="3" t="s">
        <v>623</v>
      </c>
      <c r="I11423" s="3" t="s">
        <v>37722</v>
      </c>
      <c r="J11423" s="3">
        <v>19120390</v>
      </c>
    </row>
    <row r="11424" spans="1:10" s="6" customFormat="1" ht="15" customHeight="1" x14ac:dyDescent="0.3">
      <c r="A11424" s="3" t="s">
        <v>86</v>
      </c>
      <c r="B11424" s="3" t="s">
        <v>87</v>
      </c>
      <c r="C11424" s="3" t="s">
        <v>25</v>
      </c>
      <c r="D11424" s="3" t="s">
        <v>26</v>
      </c>
      <c r="E11424" s="4">
        <v>5</v>
      </c>
      <c r="F11424" s="4">
        <v>1</v>
      </c>
      <c r="G11424" s="3" t="s">
        <v>731</v>
      </c>
      <c r="H11424" s="3" t="s">
        <v>623</v>
      </c>
      <c r="I11424" s="3" t="s">
        <v>37722</v>
      </c>
      <c r="J11424" s="3">
        <v>19572945</v>
      </c>
    </row>
    <row r="11425" spans="1:10" s="6" customFormat="1" ht="15" customHeight="1" x14ac:dyDescent="0.3">
      <c r="A11425" s="3" t="s">
        <v>86</v>
      </c>
      <c r="B11425" s="3" t="s">
        <v>87</v>
      </c>
      <c r="C11425" s="3" t="s">
        <v>25</v>
      </c>
      <c r="D11425" s="3" t="s">
        <v>26</v>
      </c>
      <c r="E11425" s="4">
        <v>5</v>
      </c>
      <c r="F11425" s="4">
        <v>1</v>
      </c>
      <c r="G11425" s="3" t="s">
        <v>731</v>
      </c>
      <c r="H11425" s="3" t="s">
        <v>623</v>
      </c>
      <c r="I11425" s="3" t="s">
        <v>37722</v>
      </c>
      <c r="J11425" s="3">
        <v>30030151</v>
      </c>
    </row>
    <row r="11426" spans="1:10" s="6" customFormat="1" ht="15" customHeight="1" x14ac:dyDescent="0.3">
      <c r="A11426" s="3" t="s">
        <v>307</v>
      </c>
      <c r="B11426" s="3" t="s">
        <v>308</v>
      </c>
      <c r="C11426" s="3" t="s">
        <v>430</v>
      </c>
      <c r="D11426" s="3" t="s">
        <v>431</v>
      </c>
      <c r="E11426" s="4">
        <v>21</v>
      </c>
      <c r="F11426" s="4">
        <v>30</v>
      </c>
      <c r="G11426" s="3" t="s">
        <v>1051</v>
      </c>
      <c r="H11426" s="3" t="s">
        <v>1191</v>
      </c>
      <c r="I11426" s="3" t="s">
        <v>37722</v>
      </c>
      <c r="J11426" s="3">
        <v>10730761</v>
      </c>
    </row>
    <row r="11427" spans="1:10" s="6" customFormat="1" ht="15" customHeight="1" x14ac:dyDescent="0.3">
      <c r="A11427" s="3" t="s">
        <v>86</v>
      </c>
      <c r="B11427" s="3" t="s">
        <v>87</v>
      </c>
      <c r="C11427" s="3" t="s">
        <v>272</v>
      </c>
      <c r="D11427" s="3" t="s">
        <v>273</v>
      </c>
      <c r="E11427" s="4">
        <v>5</v>
      </c>
      <c r="F11427" s="4">
        <v>18</v>
      </c>
      <c r="G11427" s="3" t="s">
        <v>731</v>
      </c>
      <c r="H11427" s="3" t="s">
        <v>1009</v>
      </c>
      <c r="I11427" s="3" t="s">
        <v>37722</v>
      </c>
      <c r="J11427" s="3">
        <v>30578879</v>
      </c>
    </row>
    <row r="11428" spans="1:10" s="6" customFormat="1" ht="15" customHeight="1" x14ac:dyDescent="0.3">
      <c r="A11428" s="3" t="s">
        <v>86</v>
      </c>
      <c r="B11428" s="3" t="s">
        <v>87</v>
      </c>
      <c r="C11428" s="3" t="s">
        <v>25</v>
      </c>
      <c r="D11428" s="3" t="s">
        <v>26</v>
      </c>
      <c r="E11428" s="4">
        <v>5</v>
      </c>
      <c r="F11428" s="4">
        <v>1</v>
      </c>
      <c r="G11428" s="3" t="s">
        <v>731</v>
      </c>
      <c r="H11428" s="3" t="s">
        <v>623</v>
      </c>
      <c r="I11428" s="3" t="s">
        <v>37722</v>
      </c>
      <c r="J11428" s="3">
        <v>30578879</v>
      </c>
    </row>
    <row r="11429" spans="1:10" s="6" customFormat="1" ht="15" customHeight="1" x14ac:dyDescent="0.3">
      <c r="A11429" s="3" t="s">
        <v>86</v>
      </c>
      <c r="B11429" s="3" t="s">
        <v>87</v>
      </c>
      <c r="C11429" s="3" t="s">
        <v>128</v>
      </c>
      <c r="D11429" s="3" t="s">
        <v>129</v>
      </c>
      <c r="E11429" s="4">
        <v>5</v>
      </c>
      <c r="F11429" s="4">
        <v>8</v>
      </c>
      <c r="G11429" s="3" t="s">
        <v>731</v>
      </c>
      <c r="H11429" s="3" t="s">
        <v>803</v>
      </c>
      <c r="I11429" s="3" t="s">
        <v>37722</v>
      </c>
      <c r="J11429" s="3">
        <v>36763783</v>
      </c>
    </row>
    <row r="11430" spans="1:10" s="6" customFormat="1" ht="15" customHeight="1" x14ac:dyDescent="0.3">
      <c r="A11430" s="3" t="s">
        <v>86</v>
      </c>
      <c r="B11430" s="3" t="s">
        <v>87</v>
      </c>
      <c r="C11430" s="3" t="s">
        <v>71</v>
      </c>
      <c r="D11430" s="3" t="s">
        <v>72</v>
      </c>
      <c r="E11430" s="4">
        <v>5</v>
      </c>
      <c r="F11430" s="4">
        <v>4</v>
      </c>
      <c r="G11430" s="3" t="s">
        <v>731</v>
      </c>
      <c r="H11430" s="3" t="s">
        <v>718</v>
      </c>
      <c r="I11430" s="3" t="s">
        <v>37722</v>
      </c>
      <c r="J11430" s="3">
        <v>36763783</v>
      </c>
    </row>
    <row r="11431" spans="1:10" s="6" customFormat="1" ht="15" customHeight="1" x14ac:dyDescent="0.3">
      <c r="A11431" s="3" t="s">
        <v>86</v>
      </c>
      <c r="B11431" s="3" t="s">
        <v>87</v>
      </c>
      <c r="C11431" s="3" t="s">
        <v>272</v>
      </c>
      <c r="D11431" s="3" t="s">
        <v>273</v>
      </c>
      <c r="E11431" s="4">
        <v>5</v>
      </c>
      <c r="F11431" s="4">
        <v>18</v>
      </c>
      <c r="G11431" s="3" t="s">
        <v>731</v>
      </c>
      <c r="H11431" s="3" t="s">
        <v>1009</v>
      </c>
      <c r="I11431" s="3" t="s">
        <v>37722</v>
      </c>
      <c r="J11431" s="3">
        <v>36763806</v>
      </c>
    </row>
    <row r="11432" spans="1:10" s="6" customFormat="1" ht="15" customHeight="1" x14ac:dyDescent="0.3">
      <c r="A11432" s="3" t="s">
        <v>86</v>
      </c>
      <c r="B11432" s="3" t="s">
        <v>87</v>
      </c>
      <c r="C11432" s="3" t="s">
        <v>25</v>
      </c>
      <c r="D11432" s="3" t="s">
        <v>26</v>
      </c>
      <c r="E11432" s="4">
        <v>5</v>
      </c>
      <c r="F11432" s="4">
        <v>1</v>
      </c>
      <c r="G11432" s="3" t="s">
        <v>731</v>
      </c>
      <c r="H11432" s="3" t="s">
        <v>623</v>
      </c>
      <c r="I11432" s="3" t="s">
        <v>37722</v>
      </c>
      <c r="J11432" s="3">
        <v>36763806</v>
      </c>
    </row>
    <row r="11433" spans="1:10" s="6" customFormat="1" ht="15" customHeight="1" x14ac:dyDescent="0.3">
      <c r="A11433" s="3" t="s">
        <v>86</v>
      </c>
      <c r="B11433" s="3" t="s">
        <v>87</v>
      </c>
      <c r="C11433" s="3" t="s">
        <v>272</v>
      </c>
      <c r="D11433" s="3" t="s">
        <v>273</v>
      </c>
      <c r="E11433" s="4">
        <v>5</v>
      </c>
      <c r="F11433" s="4">
        <v>18</v>
      </c>
      <c r="G11433" s="3" t="s">
        <v>731</v>
      </c>
      <c r="H11433" s="3" t="s">
        <v>1009</v>
      </c>
      <c r="I11433" s="3" t="s">
        <v>37722</v>
      </c>
      <c r="J11433" s="3">
        <v>36804406</v>
      </c>
    </row>
    <row r="11434" spans="1:10" s="6" customFormat="1" ht="15" customHeight="1" x14ac:dyDescent="0.3">
      <c r="A11434" s="3" t="s">
        <v>86</v>
      </c>
      <c r="B11434" s="3" t="s">
        <v>87</v>
      </c>
      <c r="C11434" s="3" t="s">
        <v>25</v>
      </c>
      <c r="D11434" s="3" t="s">
        <v>26</v>
      </c>
      <c r="E11434" s="4">
        <v>5</v>
      </c>
      <c r="F11434" s="4">
        <v>1</v>
      </c>
      <c r="G11434" s="3" t="s">
        <v>731</v>
      </c>
      <c r="H11434" s="3" t="s">
        <v>623</v>
      </c>
      <c r="I11434" s="3" t="s">
        <v>37722</v>
      </c>
      <c r="J11434" s="3">
        <v>36804406</v>
      </c>
    </row>
    <row r="11435" spans="1:10" s="6" customFormat="1" ht="15" customHeight="1" x14ac:dyDescent="0.3">
      <c r="A11435" s="3" t="s">
        <v>86</v>
      </c>
      <c r="B11435" s="3" t="s">
        <v>87</v>
      </c>
      <c r="C11435" s="3" t="s">
        <v>25</v>
      </c>
      <c r="D11435" s="3" t="s">
        <v>26</v>
      </c>
      <c r="E11435" s="4">
        <v>5</v>
      </c>
      <c r="F11435" s="4">
        <v>1</v>
      </c>
      <c r="G11435" s="3" t="s">
        <v>731</v>
      </c>
      <c r="H11435" s="3" t="s">
        <v>623</v>
      </c>
      <c r="I11435" s="3" t="s">
        <v>37722</v>
      </c>
      <c r="J11435" s="3">
        <v>37681909</v>
      </c>
    </row>
    <row r="11436" spans="1:10" s="6" customFormat="1" ht="15" customHeight="1" x14ac:dyDescent="0.3">
      <c r="A11436" s="3" t="s">
        <v>86</v>
      </c>
      <c r="B11436" s="3" t="s">
        <v>87</v>
      </c>
      <c r="C11436" s="3" t="s">
        <v>272</v>
      </c>
      <c r="D11436" s="3" t="s">
        <v>273</v>
      </c>
      <c r="E11436" s="4">
        <v>5</v>
      </c>
      <c r="F11436" s="4">
        <v>18</v>
      </c>
      <c r="G11436" s="3" t="s">
        <v>731</v>
      </c>
      <c r="H11436" s="3" t="s">
        <v>1009</v>
      </c>
      <c r="I11436" s="3" t="s">
        <v>37722</v>
      </c>
      <c r="J11436" s="3">
        <v>36763783</v>
      </c>
    </row>
    <row r="11437" spans="1:10" s="6" customFormat="1" ht="15" customHeight="1" x14ac:dyDescent="0.3">
      <c r="A11437" s="3" t="s">
        <v>86</v>
      </c>
      <c r="B11437" s="3" t="s">
        <v>87</v>
      </c>
      <c r="C11437" s="3" t="s">
        <v>128</v>
      </c>
      <c r="D11437" s="3" t="s">
        <v>129</v>
      </c>
      <c r="E11437" s="4">
        <v>5</v>
      </c>
      <c r="F11437" s="4">
        <v>8</v>
      </c>
      <c r="G11437" s="3" t="s">
        <v>731</v>
      </c>
      <c r="H11437" s="3" t="s">
        <v>803</v>
      </c>
      <c r="I11437" s="3" t="s">
        <v>37722</v>
      </c>
      <c r="J11437" s="3">
        <v>36810251</v>
      </c>
    </row>
    <row r="11438" spans="1:10" s="6" customFormat="1" ht="15" customHeight="1" x14ac:dyDescent="0.3">
      <c r="A11438" s="3" t="s">
        <v>86</v>
      </c>
      <c r="B11438" s="3" t="s">
        <v>87</v>
      </c>
      <c r="C11438" s="3" t="s">
        <v>272</v>
      </c>
      <c r="D11438" s="3" t="s">
        <v>273</v>
      </c>
      <c r="E11438" s="4">
        <v>5</v>
      </c>
      <c r="F11438" s="4">
        <v>18</v>
      </c>
      <c r="G11438" s="3" t="s">
        <v>731</v>
      </c>
      <c r="H11438" s="3" t="s">
        <v>1009</v>
      </c>
      <c r="I11438" s="3" t="s">
        <v>37722</v>
      </c>
      <c r="J11438" s="3">
        <v>37016153</v>
      </c>
    </row>
    <row r="11439" spans="1:10" s="6" customFormat="1" ht="15" customHeight="1" x14ac:dyDescent="0.3">
      <c r="A11439" s="3" t="s">
        <v>86</v>
      </c>
      <c r="B11439" s="3" t="s">
        <v>87</v>
      </c>
      <c r="C11439" s="3" t="s">
        <v>71</v>
      </c>
      <c r="D11439" s="3" t="s">
        <v>72</v>
      </c>
      <c r="E11439" s="4">
        <v>5</v>
      </c>
      <c r="F11439" s="4">
        <v>4</v>
      </c>
      <c r="G11439" s="3" t="s">
        <v>731</v>
      </c>
      <c r="H11439" s="3" t="s">
        <v>718</v>
      </c>
      <c r="I11439" s="3" t="s">
        <v>37722</v>
      </c>
      <c r="J11439" s="3">
        <v>37016153</v>
      </c>
    </row>
    <row r="11440" spans="1:10" s="6" customFormat="1" ht="15" customHeight="1" x14ac:dyDescent="0.3">
      <c r="A11440" s="3" t="s">
        <v>86</v>
      </c>
      <c r="B11440" s="3" t="s">
        <v>87</v>
      </c>
      <c r="C11440" s="3" t="s">
        <v>25</v>
      </c>
      <c r="D11440" s="3" t="s">
        <v>26</v>
      </c>
      <c r="E11440" s="4">
        <v>5</v>
      </c>
      <c r="F11440" s="4">
        <v>1</v>
      </c>
      <c r="G11440" s="3" t="s">
        <v>731</v>
      </c>
      <c r="H11440" s="3" t="s">
        <v>623</v>
      </c>
      <c r="I11440" s="3" t="s">
        <v>37722</v>
      </c>
      <c r="J11440" s="3">
        <v>37016153</v>
      </c>
    </row>
    <row r="11441" spans="1:10" s="6" customFormat="1" ht="15" customHeight="1" x14ac:dyDescent="0.3">
      <c r="A11441" s="3" t="s">
        <v>86</v>
      </c>
      <c r="B11441" s="3" t="s">
        <v>87</v>
      </c>
      <c r="C11441" s="3" t="s">
        <v>272</v>
      </c>
      <c r="D11441" s="3" t="s">
        <v>273</v>
      </c>
      <c r="E11441" s="4">
        <v>5</v>
      </c>
      <c r="F11441" s="4">
        <v>18</v>
      </c>
      <c r="G11441" s="3" t="s">
        <v>731</v>
      </c>
      <c r="H11441" s="3" t="s">
        <v>1009</v>
      </c>
      <c r="I11441" s="3" t="s">
        <v>37722</v>
      </c>
      <c r="J11441" s="3">
        <v>36174714</v>
      </c>
    </row>
    <row r="11442" spans="1:10" s="6" customFormat="1" ht="15" customHeight="1" x14ac:dyDescent="0.3">
      <c r="A11442" s="3" t="s">
        <v>86</v>
      </c>
      <c r="B11442" s="3" t="s">
        <v>87</v>
      </c>
      <c r="C11442" s="3" t="s">
        <v>260</v>
      </c>
      <c r="D11442" s="3" t="s">
        <v>261</v>
      </c>
      <c r="E11442" s="4">
        <v>5</v>
      </c>
      <c r="F11442" s="4">
        <v>17</v>
      </c>
      <c r="G11442" s="3" t="s">
        <v>731</v>
      </c>
      <c r="H11442" s="3" t="s">
        <v>1005</v>
      </c>
      <c r="I11442" s="3" t="s">
        <v>37722</v>
      </c>
      <c r="J11442" s="3">
        <v>36174714</v>
      </c>
    </row>
    <row r="11443" spans="1:10" s="6" customFormat="1" ht="15" customHeight="1" x14ac:dyDescent="0.3">
      <c r="A11443" s="3" t="s">
        <v>86</v>
      </c>
      <c r="B11443" s="3" t="s">
        <v>87</v>
      </c>
      <c r="C11443" s="3" t="s">
        <v>128</v>
      </c>
      <c r="D11443" s="3" t="s">
        <v>129</v>
      </c>
      <c r="E11443" s="4">
        <v>5</v>
      </c>
      <c r="F11443" s="4">
        <v>8</v>
      </c>
      <c r="G11443" s="3" t="s">
        <v>731</v>
      </c>
      <c r="H11443" s="3" t="s">
        <v>803</v>
      </c>
      <c r="I11443" s="3" t="s">
        <v>37722</v>
      </c>
      <c r="J11443" s="3">
        <v>36174714</v>
      </c>
    </row>
    <row r="11444" spans="1:10" s="6" customFormat="1" ht="15" customHeight="1" x14ac:dyDescent="0.3">
      <c r="A11444" s="3" t="s">
        <v>86</v>
      </c>
      <c r="B11444" s="3" t="s">
        <v>87</v>
      </c>
      <c r="C11444" s="3" t="s">
        <v>25</v>
      </c>
      <c r="D11444" s="3" t="s">
        <v>26</v>
      </c>
      <c r="E11444" s="4">
        <v>5</v>
      </c>
      <c r="F11444" s="4">
        <v>1</v>
      </c>
      <c r="G11444" s="3" t="s">
        <v>731</v>
      </c>
      <c r="H11444" s="3" t="s">
        <v>623</v>
      </c>
      <c r="I11444" s="3" t="s">
        <v>37722</v>
      </c>
      <c r="J11444" s="3">
        <v>36174714</v>
      </c>
    </row>
    <row r="11445" spans="1:10" s="6" customFormat="1" ht="15" customHeight="1" x14ac:dyDescent="0.3">
      <c r="A11445" s="3" t="s">
        <v>86</v>
      </c>
      <c r="B11445" s="3" t="s">
        <v>87</v>
      </c>
      <c r="C11445" s="3" t="s">
        <v>25</v>
      </c>
      <c r="D11445" s="3" t="s">
        <v>26</v>
      </c>
      <c r="E11445" s="4">
        <v>5</v>
      </c>
      <c r="F11445" s="4">
        <v>1</v>
      </c>
      <c r="G11445" s="3" t="s">
        <v>731</v>
      </c>
      <c r="H11445" s="3" t="s">
        <v>623</v>
      </c>
      <c r="I11445" s="3" t="s">
        <v>37722</v>
      </c>
      <c r="J11445" s="3">
        <v>36810251</v>
      </c>
    </row>
    <row r="11446" spans="1:10" s="6" customFormat="1" ht="15" customHeight="1" x14ac:dyDescent="0.3">
      <c r="A11446" s="3" t="s">
        <v>86</v>
      </c>
      <c r="B11446" s="3" t="s">
        <v>87</v>
      </c>
      <c r="C11446" s="3" t="s">
        <v>545</v>
      </c>
      <c r="D11446" s="3" t="s">
        <v>546</v>
      </c>
      <c r="E11446" s="4">
        <v>5</v>
      </c>
      <c r="F11446" s="4">
        <v>40</v>
      </c>
      <c r="G11446" s="3" t="s">
        <v>731</v>
      </c>
      <c r="H11446" s="3" t="s">
        <v>1276</v>
      </c>
      <c r="I11446" s="3" t="s">
        <v>37722</v>
      </c>
      <c r="J11446" s="3">
        <v>36387062</v>
      </c>
    </row>
    <row r="11447" spans="1:10" s="6" customFormat="1" ht="15" customHeight="1" x14ac:dyDescent="0.3">
      <c r="A11447" s="3" t="s">
        <v>86</v>
      </c>
      <c r="B11447" s="3" t="s">
        <v>87</v>
      </c>
      <c r="C11447" s="3" t="s">
        <v>366</v>
      </c>
      <c r="D11447" s="3" t="s">
        <v>367</v>
      </c>
      <c r="E11447" s="4">
        <v>5</v>
      </c>
      <c r="F11447" s="4">
        <v>25</v>
      </c>
      <c r="G11447" s="3" t="s">
        <v>731</v>
      </c>
      <c r="H11447" s="3" t="s">
        <v>1110</v>
      </c>
      <c r="I11447" s="3" t="s">
        <v>37722</v>
      </c>
      <c r="J11447" s="3">
        <v>36763783</v>
      </c>
    </row>
    <row r="11448" spans="1:10" s="6" customFormat="1" ht="15" customHeight="1" x14ac:dyDescent="0.3">
      <c r="A11448" s="3" t="s">
        <v>86</v>
      </c>
      <c r="B11448" s="3" t="s">
        <v>87</v>
      </c>
      <c r="C11448" s="3" t="s">
        <v>25</v>
      </c>
      <c r="D11448" s="3" t="s">
        <v>26</v>
      </c>
      <c r="E11448" s="4">
        <v>5</v>
      </c>
      <c r="F11448" s="4">
        <v>1</v>
      </c>
      <c r="G11448" s="3" t="s">
        <v>731</v>
      </c>
      <c r="H11448" s="3" t="s">
        <v>623</v>
      </c>
      <c r="I11448" s="3" t="s">
        <v>37722</v>
      </c>
      <c r="J11448" s="3">
        <v>35289930</v>
      </c>
    </row>
    <row r="11449" spans="1:10" s="6" customFormat="1" ht="15" customHeight="1" x14ac:dyDescent="0.3">
      <c r="A11449" s="3" t="s">
        <v>86</v>
      </c>
      <c r="B11449" s="3" t="s">
        <v>87</v>
      </c>
      <c r="C11449" s="3" t="s">
        <v>128</v>
      </c>
      <c r="D11449" s="3" t="s">
        <v>129</v>
      </c>
      <c r="E11449" s="4">
        <v>5</v>
      </c>
      <c r="F11449" s="4">
        <v>8</v>
      </c>
      <c r="G11449" s="3" t="s">
        <v>731</v>
      </c>
      <c r="H11449" s="3" t="s">
        <v>803</v>
      </c>
      <c r="I11449" s="3" t="s">
        <v>37722</v>
      </c>
      <c r="J11449" s="3">
        <v>33829489</v>
      </c>
    </row>
    <row r="11450" spans="1:10" s="6" customFormat="1" ht="15" customHeight="1" x14ac:dyDescent="0.3">
      <c r="A11450" s="3" t="s">
        <v>86</v>
      </c>
      <c r="B11450" s="3" t="s">
        <v>87</v>
      </c>
      <c r="C11450" s="3" t="s">
        <v>272</v>
      </c>
      <c r="D11450" s="3" t="s">
        <v>273</v>
      </c>
      <c r="E11450" s="4">
        <v>5</v>
      </c>
      <c r="F11450" s="4">
        <v>18</v>
      </c>
      <c r="G11450" s="3" t="s">
        <v>731</v>
      </c>
      <c r="H11450" s="3" t="s">
        <v>1009</v>
      </c>
      <c r="I11450" s="3" t="s">
        <v>37722</v>
      </c>
      <c r="J11450" s="3">
        <v>35104366</v>
      </c>
    </row>
    <row r="11451" spans="1:10" s="6" customFormat="1" ht="15" customHeight="1" x14ac:dyDescent="0.3">
      <c r="A11451" s="3" t="s">
        <v>86</v>
      </c>
      <c r="B11451" s="3" t="s">
        <v>87</v>
      </c>
      <c r="C11451" s="3" t="s">
        <v>25</v>
      </c>
      <c r="D11451" s="3" t="s">
        <v>26</v>
      </c>
      <c r="E11451" s="4">
        <v>5</v>
      </c>
      <c r="F11451" s="4">
        <v>1</v>
      </c>
      <c r="G11451" s="3" t="s">
        <v>731</v>
      </c>
      <c r="H11451" s="3" t="s">
        <v>623</v>
      </c>
      <c r="I11451" s="3" t="s">
        <v>37722</v>
      </c>
      <c r="J11451" s="3">
        <v>35104366</v>
      </c>
    </row>
    <row r="11452" spans="1:10" s="6" customFormat="1" ht="15" customHeight="1" x14ac:dyDescent="0.3">
      <c r="A11452" s="3" t="s">
        <v>86</v>
      </c>
      <c r="B11452" s="3" t="s">
        <v>87</v>
      </c>
      <c r="C11452" s="3" t="s">
        <v>272</v>
      </c>
      <c r="D11452" s="3" t="s">
        <v>273</v>
      </c>
      <c r="E11452" s="4">
        <v>5</v>
      </c>
      <c r="F11452" s="4">
        <v>18</v>
      </c>
      <c r="G11452" s="3" t="s">
        <v>731</v>
      </c>
      <c r="H11452" s="3" t="s">
        <v>1009</v>
      </c>
      <c r="I11452" s="3" t="s">
        <v>37722</v>
      </c>
      <c r="J11452" s="3">
        <v>34767815</v>
      </c>
    </row>
    <row r="11453" spans="1:10" s="6" customFormat="1" ht="15" customHeight="1" x14ac:dyDescent="0.3">
      <c r="A11453" s="3" t="s">
        <v>86</v>
      </c>
      <c r="B11453" s="3" t="s">
        <v>87</v>
      </c>
      <c r="C11453" s="3" t="s">
        <v>128</v>
      </c>
      <c r="D11453" s="3" t="s">
        <v>129</v>
      </c>
      <c r="E11453" s="4">
        <v>5</v>
      </c>
      <c r="F11453" s="4">
        <v>8</v>
      </c>
      <c r="G11453" s="3" t="s">
        <v>731</v>
      </c>
      <c r="H11453" s="3" t="s">
        <v>803</v>
      </c>
      <c r="I11453" s="3" t="s">
        <v>37722</v>
      </c>
      <c r="J11453" s="3">
        <v>34767815</v>
      </c>
    </row>
    <row r="11454" spans="1:10" s="6" customFormat="1" ht="15" customHeight="1" x14ac:dyDescent="0.3">
      <c r="A11454" s="3" t="s">
        <v>86</v>
      </c>
      <c r="B11454" s="3" t="s">
        <v>87</v>
      </c>
      <c r="C11454" s="3" t="s">
        <v>25</v>
      </c>
      <c r="D11454" s="3" t="s">
        <v>26</v>
      </c>
      <c r="E11454" s="4">
        <v>5</v>
      </c>
      <c r="F11454" s="4">
        <v>1</v>
      </c>
      <c r="G11454" s="3" t="s">
        <v>731</v>
      </c>
      <c r="H11454" s="3" t="s">
        <v>623</v>
      </c>
      <c r="I11454" s="3" t="s">
        <v>37722</v>
      </c>
      <c r="J11454" s="3">
        <v>34767815</v>
      </c>
    </row>
    <row r="11455" spans="1:10" s="6" customFormat="1" ht="15" customHeight="1" x14ac:dyDescent="0.3">
      <c r="A11455" s="3" t="s">
        <v>86</v>
      </c>
      <c r="B11455" s="3" t="s">
        <v>87</v>
      </c>
      <c r="C11455" s="3" t="s">
        <v>25</v>
      </c>
      <c r="D11455" s="3" t="s">
        <v>26</v>
      </c>
      <c r="E11455" s="4">
        <v>5</v>
      </c>
      <c r="F11455" s="4">
        <v>1</v>
      </c>
      <c r="G11455" s="3" t="s">
        <v>731</v>
      </c>
      <c r="H11455" s="3" t="s">
        <v>623</v>
      </c>
      <c r="I11455" s="3" t="s">
        <v>37722</v>
      </c>
      <c r="J11455" s="3">
        <v>35150003</v>
      </c>
    </row>
    <row r="11456" spans="1:10" s="6" customFormat="1" ht="15" customHeight="1" x14ac:dyDescent="0.3">
      <c r="A11456" s="3" t="s">
        <v>86</v>
      </c>
      <c r="B11456" s="3" t="s">
        <v>87</v>
      </c>
      <c r="C11456" s="3" t="s">
        <v>272</v>
      </c>
      <c r="D11456" s="3" t="s">
        <v>273</v>
      </c>
      <c r="E11456" s="4">
        <v>5</v>
      </c>
      <c r="F11456" s="4">
        <v>18</v>
      </c>
      <c r="G11456" s="3" t="s">
        <v>731</v>
      </c>
      <c r="H11456" s="3" t="s">
        <v>1009</v>
      </c>
      <c r="I11456" s="3" t="s">
        <v>37722</v>
      </c>
      <c r="J11456" s="3">
        <v>35507331</v>
      </c>
    </row>
    <row r="11457" spans="1:10" s="6" customFormat="1" ht="15" customHeight="1" x14ac:dyDescent="0.3">
      <c r="A11457" s="3" t="s">
        <v>86</v>
      </c>
      <c r="B11457" s="3" t="s">
        <v>87</v>
      </c>
      <c r="C11457" s="3" t="s">
        <v>272</v>
      </c>
      <c r="D11457" s="3" t="s">
        <v>273</v>
      </c>
      <c r="E11457" s="4">
        <v>5</v>
      </c>
      <c r="F11457" s="4">
        <v>18</v>
      </c>
      <c r="G11457" s="3" t="s">
        <v>731</v>
      </c>
      <c r="H11457" s="3" t="s">
        <v>1009</v>
      </c>
      <c r="I11457" s="3" t="s">
        <v>37722</v>
      </c>
      <c r="J11457" s="3">
        <v>35568077</v>
      </c>
    </row>
    <row r="11458" spans="1:10" s="6" customFormat="1" ht="15" customHeight="1" x14ac:dyDescent="0.3">
      <c r="A11458" s="3" t="s">
        <v>86</v>
      </c>
      <c r="B11458" s="3" t="s">
        <v>87</v>
      </c>
      <c r="C11458" s="3" t="s">
        <v>128</v>
      </c>
      <c r="D11458" s="3" t="s">
        <v>129</v>
      </c>
      <c r="E11458" s="4">
        <v>5</v>
      </c>
      <c r="F11458" s="4">
        <v>8</v>
      </c>
      <c r="G11458" s="3" t="s">
        <v>731</v>
      </c>
      <c r="H11458" s="3" t="s">
        <v>803</v>
      </c>
      <c r="I11458" s="3" t="s">
        <v>37722</v>
      </c>
      <c r="J11458" s="3">
        <v>35568077</v>
      </c>
    </row>
    <row r="11459" spans="1:10" s="6" customFormat="1" ht="15" customHeight="1" x14ac:dyDescent="0.3">
      <c r="A11459" s="3" t="s">
        <v>86</v>
      </c>
      <c r="B11459" s="3" t="s">
        <v>87</v>
      </c>
      <c r="C11459" s="3" t="s">
        <v>25</v>
      </c>
      <c r="D11459" s="3" t="s">
        <v>26</v>
      </c>
      <c r="E11459" s="4">
        <v>5</v>
      </c>
      <c r="F11459" s="4">
        <v>1</v>
      </c>
      <c r="G11459" s="3" t="s">
        <v>731</v>
      </c>
      <c r="H11459" s="3" t="s">
        <v>623</v>
      </c>
      <c r="I11459" s="3" t="s">
        <v>37722</v>
      </c>
      <c r="J11459" s="3">
        <v>35568077</v>
      </c>
    </row>
    <row r="11460" spans="1:10" s="6" customFormat="1" ht="15" customHeight="1" x14ac:dyDescent="0.3">
      <c r="A11460" s="3" t="s">
        <v>86</v>
      </c>
      <c r="B11460" s="3" t="s">
        <v>87</v>
      </c>
      <c r="C11460" s="3" t="s">
        <v>260</v>
      </c>
      <c r="D11460" s="3" t="s">
        <v>261</v>
      </c>
      <c r="E11460" s="4">
        <v>5</v>
      </c>
      <c r="F11460" s="4">
        <v>17</v>
      </c>
      <c r="G11460" s="3" t="s">
        <v>731</v>
      </c>
      <c r="H11460" s="3" t="s">
        <v>1005</v>
      </c>
      <c r="I11460" s="3" t="s">
        <v>37722</v>
      </c>
      <c r="J11460" s="3">
        <v>35863467</v>
      </c>
    </row>
    <row r="11461" spans="1:10" s="6" customFormat="1" ht="15" customHeight="1" x14ac:dyDescent="0.3">
      <c r="A11461" s="3" t="s">
        <v>86</v>
      </c>
      <c r="B11461" s="3" t="s">
        <v>87</v>
      </c>
      <c r="C11461" s="3" t="s">
        <v>272</v>
      </c>
      <c r="D11461" s="3" t="s">
        <v>273</v>
      </c>
      <c r="E11461" s="4">
        <v>5</v>
      </c>
      <c r="F11461" s="4">
        <v>18</v>
      </c>
      <c r="G11461" s="3" t="s">
        <v>731</v>
      </c>
      <c r="H11461" s="3" t="s">
        <v>1009</v>
      </c>
      <c r="I11461" s="3" t="s">
        <v>37722</v>
      </c>
      <c r="J11461" s="3">
        <v>35791876</v>
      </c>
    </row>
    <row r="11462" spans="1:10" s="6" customFormat="1" ht="15" customHeight="1" x14ac:dyDescent="0.3">
      <c r="A11462" s="3" t="s">
        <v>86</v>
      </c>
      <c r="B11462" s="3" t="s">
        <v>87</v>
      </c>
      <c r="C11462" s="3" t="s">
        <v>219</v>
      </c>
      <c r="D11462" s="3" t="s">
        <v>220</v>
      </c>
      <c r="E11462" s="4">
        <v>5</v>
      </c>
      <c r="F11462" s="4">
        <v>14</v>
      </c>
      <c r="G11462" s="3" t="s">
        <v>731</v>
      </c>
      <c r="H11462" s="3" t="s">
        <v>977</v>
      </c>
      <c r="I11462" s="3" t="s">
        <v>37722</v>
      </c>
      <c r="J11462" s="3">
        <v>35791876</v>
      </c>
    </row>
    <row r="11463" spans="1:10" s="6" customFormat="1" ht="15" customHeight="1" x14ac:dyDescent="0.3">
      <c r="A11463" s="3" t="s">
        <v>86</v>
      </c>
      <c r="B11463" s="3" t="s">
        <v>87</v>
      </c>
      <c r="C11463" s="3" t="s">
        <v>128</v>
      </c>
      <c r="D11463" s="3" t="s">
        <v>129</v>
      </c>
      <c r="E11463" s="4">
        <v>5</v>
      </c>
      <c r="F11463" s="4">
        <v>8</v>
      </c>
      <c r="G11463" s="3" t="s">
        <v>731</v>
      </c>
      <c r="H11463" s="3" t="s">
        <v>803</v>
      </c>
      <c r="I11463" s="3" t="s">
        <v>37722</v>
      </c>
      <c r="J11463" s="3">
        <v>35791876</v>
      </c>
    </row>
    <row r="11464" spans="1:10" s="6" customFormat="1" ht="15" customHeight="1" x14ac:dyDescent="0.3">
      <c r="A11464" s="3" t="s">
        <v>86</v>
      </c>
      <c r="B11464" s="3" t="s">
        <v>87</v>
      </c>
      <c r="C11464" s="3" t="s">
        <v>25</v>
      </c>
      <c r="D11464" s="3" t="s">
        <v>26</v>
      </c>
      <c r="E11464" s="4">
        <v>5</v>
      </c>
      <c r="F11464" s="4">
        <v>1</v>
      </c>
      <c r="G11464" s="3" t="s">
        <v>731</v>
      </c>
      <c r="H11464" s="3" t="s">
        <v>623</v>
      </c>
      <c r="I11464" s="3" t="s">
        <v>37722</v>
      </c>
      <c r="J11464" s="3">
        <v>35791876</v>
      </c>
    </row>
    <row r="11465" spans="1:10" s="6" customFormat="1" ht="15" customHeight="1" x14ac:dyDescent="0.3">
      <c r="A11465" s="3" t="s">
        <v>86</v>
      </c>
      <c r="B11465" s="3" t="s">
        <v>87</v>
      </c>
      <c r="C11465" s="3" t="s">
        <v>260</v>
      </c>
      <c r="D11465" s="3" t="s">
        <v>261</v>
      </c>
      <c r="E11465" s="4">
        <v>5</v>
      </c>
      <c r="F11465" s="4">
        <v>17</v>
      </c>
      <c r="G11465" s="3" t="s">
        <v>731</v>
      </c>
      <c r="H11465" s="3" t="s">
        <v>1005</v>
      </c>
      <c r="I11465" s="3" t="s">
        <v>37722</v>
      </c>
      <c r="J11465" s="3">
        <v>35568077</v>
      </c>
    </row>
    <row r="11466" spans="1:10" s="6" customFormat="1" ht="15" customHeight="1" x14ac:dyDescent="0.3">
      <c r="A11466" s="3" t="s">
        <v>86</v>
      </c>
      <c r="B11466" s="3" t="s">
        <v>87</v>
      </c>
      <c r="C11466" s="3" t="s">
        <v>272</v>
      </c>
      <c r="D11466" s="3" t="s">
        <v>273</v>
      </c>
      <c r="E11466" s="4">
        <v>5</v>
      </c>
      <c r="F11466" s="4">
        <v>18</v>
      </c>
      <c r="G11466" s="3" t="s">
        <v>731</v>
      </c>
      <c r="H11466" s="3" t="s">
        <v>1009</v>
      </c>
      <c r="I11466" s="3" t="s">
        <v>37722</v>
      </c>
      <c r="J11466" s="3">
        <v>33829489</v>
      </c>
    </row>
    <row r="11467" spans="1:10" s="6" customFormat="1" ht="15" customHeight="1" x14ac:dyDescent="0.3">
      <c r="A11467" s="3" t="s">
        <v>86</v>
      </c>
      <c r="B11467" s="3" t="s">
        <v>87</v>
      </c>
      <c r="C11467" s="3" t="s">
        <v>158</v>
      </c>
      <c r="D11467" s="3" t="s">
        <v>159</v>
      </c>
      <c r="E11467" s="4">
        <v>5</v>
      </c>
      <c r="F11467" s="4">
        <v>10</v>
      </c>
      <c r="G11467" s="3" t="s">
        <v>731</v>
      </c>
      <c r="H11467" s="3" t="s">
        <v>854</v>
      </c>
      <c r="I11467" s="3" t="s">
        <v>37722</v>
      </c>
      <c r="J11467" s="3">
        <v>36387062</v>
      </c>
    </row>
    <row r="11468" spans="1:10" s="6" customFormat="1" ht="15" customHeight="1" x14ac:dyDescent="0.3">
      <c r="A11468" s="3" t="s">
        <v>86</v>
      </c>
      <c r="B11468" s="3" t="s">
        <v>87</v>
      </c>
      <c r="C11468" s="3" t="s">
        <v>128</v>
      </c>
      <c r="D11468" s="3" t="s">
        <v>129</v>
      </c>
      <c r="E11468" s="4">
        <v>5</v>
      </c>
      <c r="F11468" s="4">
        <v>8</v>
      </c>
      <c r="G11468" s="3" t="s">
        <v>731</v>
      </c>
      <c r="H11468" s="3" t="s">
        <v>803</v>
      </c>
      <c r="I11468" s="3" t="s">
        <v>37722</v>
      </c>
      <c r="J11468" s="3">
        <v>36387062</v>
      </c>
    </row>
    <row r="11469" spans="1:10" s="6" customFormat="1" ht="15" customHeight="1" x14ac:dyDescent="0.3">
      <c r="A11469" s="3" t="s">
        <v>307</v>
      </c>
      <c r="B11469" s="3" t="s">
        <v>308</v>
      </c>
      <c r="C11469" s="3" t="s">
        <v>232</v>
      </c>
      <c r="D11469" s="3" t="s">
        <v>233</v>
      </c>
      <c r="E11469" s="4">
        <v>21</v>
      </c>
      <c r="F11469" s="4">
        <v>15</v>
      </c>
      <c r="G11469" s="3" t="s">
        <v>1051</v>
      </c>
      <c r="H11469" s="3" t="s">
        <v>986</v>
      </c>
      <c r="I11469" s="3" t="s">
        <v>37722</v>
      </c>
      <c r="J11469" s="3">
        <v>36763742</v>
      </c>
    </row>
    <row r="11470" spans="1:10" s="6" customFormat="1" ht="15" customHeight="1" x14ac:dyDescent="0.3">
      <c r="A11470" s="3" t="s">
        <v>307</v>
      </c>
      <c r="B11470" s="3" t="s">
        <v>308</v>
      </c>
      <c r="C11470" s="3" t="s">
        <v>173</v>
      </c>
      <c r="D11470" s="3" t="s">
        <v>174</v>
      </c>
      <c r="E11470" s="4">
        <v>21</v>
      </c>
      <c r="F11470" s="4">
        <v>11</v>
      </c>
      <c r="G11470" s="3" t="s">
        <v>1051</v>
      </c>
      <c r="H11470" s="3" t="s">
        <v>867</v>
      </c>
      <c r="I11470" s="3" t="s">
        <v>37722</v>
      </c>
      <c r="J11470" s="3">
        <v>36763742</v>
      </c>
    </row>
    <row r="11471" spans="1:10" s="6" customFormat="1" ht="15" customHeight="1" x14ac:dyDescent="0.3">
      <c r="A11471" s="3" t="s">
        <v>402</v>
      </c>
      <c r="B11471" s="3" t="s">
        <v>403</v>
      </c>
      <c r="C11471" s="3" t="s">
        <v>430</v>
      </c>
      <c r="D11471" s="3" t="s">
        <v>431</v>
      </c>
      <c r="E11471" s="4">
        <v>28</v>
      </c>
      <c r="F11471" s="4">
        <v>30</v>
      </c>
      <c r="G11471" s="3" t="s">
        <v>1173</v>
      </c>
      <c r="H11471" s="3" t="s">
        <v>1191</v>
      </c>
      <c r="I11471" s="3" t="s">
        <v>37722</v>
      </c>
      <c r="J11471" s="3">
        <v>2946526</v>
      </c>
    </row>
    <row r="11472" spans="1:10" s="6" customFormat="1" ht="15" customHeight="1" x14ac:dyDescent="0.3">
      <c r="A11472" s="3" t="s">
        <v>402</v>
      </c>
      <c r="B11472" s="3" t="s">
        <v>403</v>
      </c>
      <c r="C11472" s="3" t="s">
        <v>430</v>
      </c>
      <c r="D11472" s="3" t="s">
        <v>431</v>
      </c>
      <c r="E11472" s="4">
        <v>28</v>
      </c>
      <c r="F11472" s="4">
        <v>30</v>
      </c>
      <c r="G11472" s="3" t="s">
        <v>1173</v>
      </c>
      <c r="H11472" s="3" t="s">
        <v>1191</v>
      </c>
      <c r="I11472" s="3" t="s">
        <v>37722</v>
      </c>
      <c r="J11472" s="3">
        <v>2940064</v>
      </c>
    </row>
    <row r="11473" spans="1:10" s="6" customFormat="1" ht="15" customHeight="1" x14ac:dyDescent="0.3">
      <c r="A11473" s="3" t="s">
        <v>402</v>
      </c>
      <c r="B11473" s="3" t="s">
        <v>403</v>
      </c>
      <c r="C11473" s="3" t="s">
        <v>430</v>
      </c>
      <c r="D11473" s="3" t="s">
        <v>431</v>
      </c>
      <c r="E11473" s="4">
        <v>28</v>
      </c>
      <c r="F11473" s="4">
        <v>30</v>
      </c>
      <c r="G11473" s="3" t="s">
        <v>1173</v>
      </c>
      <c r="H11473" s="3" t="s">
        <v>1191</v>
      </c>
      <c r="I11473" s="3" t="s">
        <v>37722</v>
      </c>
      <c r="J11473" s="3">
        <v>3677658</v>
      </c>
    </row>
    <row r="11474" spans="1:10" s="6" customFormat="1" ht="15" customHeight="1" x14ac:dyDescent="0.3">
      <c r="A11474" s="3" t="s">
        <v>402</v>
      </c>
      <c r="B11474" s="3" t="s">
        <v>403</v>
      </c>
      <c r="C11474" s="3" t="s">
        <v>322</v>
      </c>
      <c r="D11474" s="3" t="s">
        <v>323</v>
      </c>
      <c r="E11474" s="4">
        <v>28</v>
      </c>
      <c r="F11474" s="4">
        <v>22</v>
      </c>
      <c r="G11474" s="3" t="s">
        <v>1173</v>
      </c>
      <c r="H11474" s="3" t="s">
        <v>1065</v>
      </c>
      <c r="I11474" s="3" t="s">
        <v>37722</v>
      </c>
      <c r="J11474" s="3">
        <v>2151376</v>
      </c>
    </row>
    <row r="11475" spans="1:10" s="6" customFormat="1" ht="15" customHeight="1" x14ac:dyDescent="0.3">
      <c r="A11475" s="3" t="s">
        <v>402</v>
      </c>
      <c r="B11475" s="3" t="s">
        <v>403</v>
      </c>
      <c r="C11475" s="3" t="s">
        <v>322</v>
      </c>
      <c r="D11475" s="3" t="s">
        <v>323</v>
      </c>
      <c r="E11475" s="4">
        <v>28</v>
      </c>
      <c r="F11475" s="4">
        <v>22</v>
      </c>
      <c r="G11475" s="3" t="s">
        <v>1173</v>
      </c>
      <c r="H11475" s="3" t="s">
        <v>1065</v>
      </c>
      <c r="I11475" s="3" t="s">
        <v>37722</v>
      </c>
      <c r="J11475" s="3">
        <v>1834431</v>
      </c>
    </row>
    <row r="11476" spans="1:10" s="6" customFormat="1" ht="15" customHeight="1" x14ac:dyDescent="0.3">
      <c r="A11476" s="3" t="s">
        <v>307</v>
      </c>
      <c r="B11476" s="3" t="s">
        <v>308</v>
      </c>
      <c r="C11476" s="3" t="s">
        <v>246</v>
      </c>
      <c r="D11476" s="3" t="s">
        <v>247</v>
      </c>
      <c r="E11476" s="4">
        <v>21</v>
      </c>
      <c r="F11476" s="4">
        <v>16</v>
      </c>
      <c r="G11476" s="3" t="s">
        <v>1051</v>
      </c>
      <c r="H11476" s="3" t="s">
        <v>989</v>
      </c>
      <c r="I11476" s="3" t="s">
        <v>37722</v>
      </c>
      <c r="J11476" s="3">
        <v>36763742</v>
      </c>
    </row>
    <row r="11477" spans="1:10" s="6" customFormat="1" ht="15" customHeight="1" x14ac:dyDescent="0.3">
      <c r="A11477" s="3" t="s">
        <v>402</v>
      </c>
      <c r="B11477" s="3" t="s">
        <v>403</v>
      </c>
      <c r="C11477" s="3" t="s">
        <v>322</v>
      </c>
      <c r="D11477" s="3" t="s">
        <v>323</v>
      </c>
      <c r="E11477" s="4">
        <v>28</v>
      </c>
      <c r="F11477" s="4">
        <v>22</v>
      </c>
      <c r="G11477" s="3" t="s">
        <v>1173</v>
      </c>
      <c r="H11477" s="3" t="s">
        <v>1065</v>
      </c>
      <c r="I11477" s="3" t="s">
        <v>37722</v>
      </c>
      <c r="J11477" s="3">
        <v>1935046</v>
      </c>
    </row>
    <row r="11478" spans="1:10" s="6" customFormat="1" ht="15" customHeight="1" x14ac:dyDescent="0.3">
      <c r="A11478" s="3" t="s">
        <v>402</v>
      </c>
      <c r="B11478" s="3" t="s">
        <v>403</v>
      </c>
      <c r="C11478" s="3" t="s">
        <v>322</v>
      </c>
      <c r="D11478" s="3" t="s">
        <v>323</v>
      </c>
      <c r="E11478" s="4">
        <v>28</v>
      </c>
      <c r="F11478" s="4">
        <v>22</v>
      </c>
      <c r="G11478" s="3" t="s">
        <v>1173</v>
      </c>
      <c r="H11478" s="3" t="s">
        <v>1065</v>
      </c>
      <c r="I11478" s="3" t="s">
        <v>37722</v>
      </c>
      <c r="J11478" s="3">
        <v>2025940</v>
      </c>
    </row>
    <row r="11479" spans="1:10" s="6" customFormat="1" ht="15" customHeight="1" x14ac:dyDescent="0.3">
      <c r="A11479" s="3" t="s">
        <v>402</v>
      </c>
      <c r="B11479" s="3" t="s">
        <v>403</v>
      </c>
      <c r="C11479" s="3" t="s">
        <v>322</v>
      </c>
      <c r="D11479" s="3" t="s">
        <v>323</v>
      </c>
      <c r="E11479" s="4">
        <v>28</v>
      </c>
      <c r="F11479" s="4">
        <v>22</v>
      </c>
      <c r="G11479" s="3" t="s">
        <v>1173</v>
      </c>
      <c r="H11479" s="3" t="s">
        <v>1065</v>
      </c>
      <c r="I11479" s="3" t="s">
        <v>37722</v>
      </c>
      <c r="J11479" s="3">
        <v>1672393</v>
      </c>
    </row>
    <row r="11480" spans="1:10" s="6" customFormat="1" ht="15" customHeight="1" x14ac:dyDescent="0.3">
      <c r="A11480" s="3" t="s">
        <v>402</v>
      </c>
      <c r="B11480" s="3" t="s">
        <v>403</v>
      </c>
      <c r="C11480" s="3" t="s">
        <v>322</v>
      </c>
      <c r="D11480" s="3" t="s">
        <v>323</v>
      </c>
      <c r="E11480" s="4">
        <v>28</v>
      </c>
      <c r="F11480" s="4">
        <v>22</v>
      </c>
      <c r="G11480" s="3" t="s">
        <v>1173</v>
      </c>
      <c r="H11480" s="3" t="s">
        <v>1065</v>
      </c>
      <c r="I11480" s="3" t="s">
        <v>37722</v>
      </c>
      <c r="J11480" s="3">
        <v>1838313</v>
      </c>
    </row>
    <row r="11481" spans="1:10" s="6" customFormat="1" ht="15" customHeight="1" x14ac:dyDescent="0.3">
      <c r="A11481" s="3" t="s">
        <v>402</v>
      </c>
      <c r="B11481" s="3" t="s">
        <v>403</v>
      </c>
      <c r="C11481" s="3" t="s">
        <v>322</v>
      </c>
      <c r="D11481" s="3" t="s">
        <v>323</v>
      </c>
      <c r="E11481" s="4">
        <v>28</v>
      </c>
      <c r="F11481" s="4">
        <v>22</v>
      </c>
      <c r="G11481" s="3" t="s">
        <v>1173</v>
      </c>
      <c r="H11481" s="3" t="s">
        <v>1065</v>
      </c>
      <c r="I11481" s="3" t="s">
        <v>37722</v>
      </c>
      <c r="J11481" s="3">
        <v>1395620</v>
      </c>
    </row>
    <row r="11482" spans="1:10" s="6" customFormat="1" ht="15" customHeight="1" x14ac:dyDescent="0.3">
      <c r="A11482" s="3" t="s">
        <v>402</v>
      </c>
      <c r="B11482" s="3" t="s">
        <v>403</v>
      </c>
      <c r="C11482" s="3" t="s">
        <v>322</v>
      </c>
      <c r="D11482" s="3" t="s">
        <v>323</v>
      </c>
      <c r="E11482" s="4">
        <v>28</v>
      </c>
      <c r="F11482" s="4">
        <v>22</v>
      </c>
      <c r="G11482" s="3" t="s">
        <v>1173</v>
      </c>
      <c r="H11482" s="3" t="s">
        <v>1065</v>
      </c>
      <c r="I11482" s="3" t="s">
        <v>37722</v>
      </c>
      <c r="J11482" s="3">
        <v>1386017</v>
      </c>
    </row>
    <row r="11483" spans="1:10" s="6" customFormat="1" ht="15" customHeight="1" x14ac:dyDescent="0.3">
      <c r="A11483" s="3" t="s">
        <v>402</v>
      </c>
      <c r="B11483" s="3" t="s">
        <v>403</v>
      </c>
      <c r="C11483" s="3" t="s">
        <v>322</v>
      </c>
      <c r="D11483" s="3" t="s">
        <v>323</v>
      </c>
      <c r="E11483" s="4">
        <v>28</v>
      </c>
      <c r="F11483" s="4">
        <v>22</v>
      </c>
      <c r="G11483" s="3" t="s">
        <v>1173</v>
      </c>
      <c r="H11483" s="3" t="s">
        <v>1065</v>
      </c>
      <c r="I11483" s="3" t="s">
        <v>37722</v>
      </c>
      <c r="J11483" s="3">
        <v>1534741</v>
      </c>
    </row>
    <row r="11484" spans="1:10" s="6" customFormat="1" ht="15" customHeight="1" x14ac:dyDescent="0.3">
      <c r="A11484" s="3" t="s">
        <v>402</v>
      </c>
      <c r="B11484" s="3" t="s">
        <v>403</v>
      </c>
      <c r="C11484" s="3" t="s">
        <v>322</v>
      </c>
      <c r="D11484" s="3" t="s">
        <v>323</v>
      </c>
      <c r="E11484" s="4">
        <v>28</v>
      </c>
      <c r="F11484" s="4">
        <v>22</v>
      </c>
      <c r="G11484" s="3" t="s">
        <v>1173</v>
      </c>
      <c r="H11484" s="3" t="s">
        <v>1065</v>
      </c>
      <c r="I11484" s="3" t="s">
        <v>37722</v>
      </c>
      <c r="J11484" s="3">
        <v>1386246</v>
      </c>
    </row>
    <row r="11485" spans="1:10" s="6" customFormat="1" ht="15" customHeight="1" x14ac:dyDescent="0.3">
      <c r="A11485" s="3" t="s">
        <v>402</v>
      </c>
      <c r="B11485" s="3" t="s">
        <v>403</v>
      </c>
      <c r="C11485" s="3" t="s">
        <v>322</v>
      </c>
      <c r="D11485" s="3" t="s">
        <v>323</v>
      </c>
      <c r="E11485" s="4">
        <v>28</v>
      </c>
      <c r="F11485" s="4">
        <v>22</v>
      </c>
      <c r="G11485" s="3" t="s">
        <v>1173</v>
      </c>
      <c r="H11485" s="3" t="s">
        <v>1065</v>
      </c>
      <c r="I11485" s="3" t="s">
        <v>37722</v>
      </c>
      <c r="J11485" s="3">
        <v>1828413</v>
      </c>
    </row>
    <row r="11486" spans="1:10" s="6" customFormat="1" ht="15" customHeight="1" x14ac:dyDescent="0.3">
      <c r="A11486" s="3" t="s">
        <v>86</v>
      </c>
      <c r="B11486" s="3" t="s">
        <v>87</v>
      </c>
      <c r="C11486" s="3" t="s">
        <v>142</v>
      </c>
      <c r="D11486" s="3" t="s">
        <v>143</v>
      </c>
      <c r="E11486" s="4">
        <v>5</v>
      </c>
      <c r="F11486" s="4">
        <v>9</v>
      </c>
      <c r="G11486" s="3" t="s">
        <v>731</v>
      </c>
      <c r="H11486" s="3" t="s">
        <v>820</v>
      </c>
      <c r="I11486" s="3" t="s">
        <v>37722</v>
      </c>
      <c r="J11486" s="3">
        <v>36387062</v>
      </c>
    </row>
    <row r="11487" spans="1:10" s="6" customFormat="1" ht="15" customHeight="1" x14ac:dyDescent="0.3">
      <c r="A11487" s="3" t="s">
        <v>307</v>
      </c>
      <c r="B11487" s="3" t="s">
        <v>308</v>
      </c>
      <c r="C11487" s="3" t="s">
        <v>376</v>
      </c>
      <c r="D11487" s="3" t="s">
        <v>377</v>
      </c>
      <c r="E11487" s="4">
        <v>21</v>
      </c>
      <c r="F11487" s="4">
        <v>26</v>
      </c>
      <c r="G11487" s="3" t="s">
        <v>1051</v>
      </c>
      <c r="H11487" s="3" t="s">
        <v>1119</v>
      </c>
      <c r="I11487" s="3" t="s">
        <v>37722</v>
      </c>
      <c r="J11487" s="3">
        <v>36763742</v>
      </c>
    </row>
    <row r="11488" spans="1:10" s="6" customFormat="1" ht="15" customHeight="1" x14ac:dyDescent="0.3">
      <c r="A11488" s="3" t="s">
        <v>307</v>
      </c>
      <c r="B11488" s="3" t="s">
        <v>308</v>
      </c>
      <c r="C11488" s="3" t="s">
        <v>232</v>
      </c>
      <c r="D11488" s="3" t="s">
        <v>233</v>
      </c>
      <c r="E11488" s="4">
        <v>21</v>
      </c>
      <c r="F11488" s="4">
        <v>15</v>
      </c>
      <c r="G11488" s="3" t="s">
        <v>1051</v>
      </c>
      <c r="H11488" s="3" t="s">
        <v>986</v>
      </c>
      <c r="I11488" s="3" t="s">
        <v>37722</v>
      </c>
      <c r="J11488" s="3">
        <v>33090453</v>
      </c>
    </row>
    <row r="11489" spans="1:10" s="6" customFormat="1" ht="15" customHeight="1" x14ac:dyDescent="0.3">
      <c r="A11489" s="3" t="s">
        <v>86</v>
      </c>
      <c r="B11489" s="3" t="s">
        <v>87</v>
      </c>
      <c r="C11489" s="3" t="s">
        <v>57</v>
      </c>
      <c r="D11489" s="3" t="s">
        <v>58</v>
      </c>
      <c r="E11489" s="4">
        <v>5</v>
      </c>
      <c r="F11489" s="4">
        <v>3</v>
      </c>
      <c r="G11489" s="3" t="s">
        <v>731</v>
      </c>
      <c r="H11489" s="3" t="s">
        <v>705</v>
      </c>
      <c r="I11489" s="3" t="s">
        <v>37722</v>
      </c>
      <c r="J11489" s="3">
        <v>36387062</v>
      </c>
    </row>
    <row r="11490" spans="1:10" s="6" customFormat="1" ht="15" customHeight="1" x14ac:dyDescent="0.3">
      <c r="A11490" s="3" t="s">
        <v>86</v>
      </c>
      <c r="B11490" s="3" t="s">
        <v>87</v>
      </c>
      <c r="C11490" s="3" t="s">
        <v>25</v>
      </c>
      <c r="D11490" s="3" t="s">
        <v>26</v>
      </c>
      <c r="E11490" s="4">
        <v>5</v>
      </c>
      <c r="F11490" s="4">
        <v>1</v>
      </c>
      <c r="G11490" s="3" t="s">
        <v>731</v>
      </c>
      <c r="H11490" s="3" t="s">
        <v>623</v>
      </c>
      <c r="I11490" s="3" t="s">
        <v>37722</v>
      </c>
      <c r="J11490" s="3">
        <v>36695406</v>
      </c>
    </row>
    <row r="11491" spans="1:10" s="6" customFormat="1" ht="15" customHeight="1" x14ac:dyDescent="0.3">
      <c r="A11491" s="3" t="s">
        <v>86</v>
      </c>
      <c r="B11491" s="3" t="s">
        <v>87</v>
      </c>
      <c r="C11491" s="3" t="s">
        <v>272</v>
      </c>
      <c r="D11491" s="3" t="s">
        <v>273</v>
      </c>
      <c r="E11491" s="4">
        <v>5</v>
      </c>
      <c r="F11491" s="4">
        <v>18</v>
      </c>
      <c r="G11491" s="3" t="s">
        <v>731</v>
      </c>
      <c r="H11491" s="3" t="s">
        <v>1009</v>
      </c>
      <c r="I11491" s="3" t="s">
        <v>37722</v>
      </c>
      <c r="J11491" s="3">
        <v>37536512</v>
      </c>
    </row>
    <row r="11492" spans="1:10" s="6" customFormat="1" ht="15" customHeight="1" x14ac:dyDescent="0.3">
      <c r="A11492" s="3" t="s">
        <v>86</v>
      </c>
      <c r="B11492" s="3" t="s">
        <v>87</v>
      </c>
      <c r="C11492" s="3" t="s">
        <v>25</v>
      </c>
      <c r="D11492" s="3" t="s">
        <v>26</v>
      </c>
      <c r="E11492" s="4">
        <v>5</v>
      </c>
      <c r="F11492" s="4">
        <v>1</v>
      </c>
      <c r="G11492" s="3" t="s">
        <v>731</v>
      </c>
      <c r="H11492" s="3" t="s">
        <v>623</v>
      </c>
      <c r="I11492" s="3" t="s">
        <v>37722</v>
      </c>
      <c r="J11492" s="3">
        <v>37536512</v>
      </c>
    </row>
    <row r="11493" spans="1:10" s="6" customFormat="1" ht="15" customHeight="1" x14ac:dyDescent="0.3">
      <c r="A11493" s="3" t="s">
        <v>86</v>
      </c>
      <c r="B11493" s="3" t="s">
        <v>87</v>
      </c>
      <c r="C11493" s="3" t="s">
        <v>97</v>
      </c>
      <c r="D11493" s="3" t="s">
        <v>98</v>
      </c>
      <c r="E11493" s="4">
        <v>5</v>
      </c>
      <c r="F11493" s="4">
        <v>6</v>
      </c>
      <c r="G11493" s="3" t="s">
        <v>731</v>
      </c>
      <c r="H11493" s="3" t="s">
        <v>742</v>
      </c>
      <c r="I11493" s="3" t="s">
        <v>37722</v>
      </c>
      <c r="J11493" s="3">
        <v>37931161</v>
      </c>
    </row>
    <row r="11494" spans="1:10" s="6" customFormat="1" ht="15" customHeight="1" x14ac:dyDescent="0.3">
      <c r="A11494" s="3" t="s">
        <v>86</v>
      </c>
      <c r="B11494" s="3" t="s">
        <v>87</v>
      </c>
      <c r="C11494" s="3" t="s">
        <v>272</v>
      </c>
      <c r="D11494" s="3" t="s">
        <v>273</v>
      </c>
      <c r="E11494" s="4">
        <v>5</v>
      </c>
      <c r="F11494" s="4">
        <v>18</v>
      </c>
      <c r="G11494" s="3" t="s">
        <v>731</v>
      </c>
      <c r="H11494" s="3" t="s">
        <v>1009</v>
      </c>
      <c r="I11494" s="3" t="s">
        <v>37722</v>
      </c>
      <c r="J11494" s="3">
        <v>37952181</v>
      </c>
    </row>
    <row r="11495" spans="1:10" s="6" customFormat="1" ht="15" customHeight="1" x14ac:dyDescent="0.3">
      <c r="A11495" s="3" t="s">
        <v>86</v>
      </c>
      <c r="B11495" s="3" t="s">
        <v>87</v>
      </c>
      <c r="C11495" s="3" t="s">
        <v>128</v>
      </c>
      <c r="D11495" s="3" t="s">
        <v>129</v>
      </c>
      <c r="E11495" s="4">
        <v>5</v>
      </c>
      <c r="F11495" s="4">
        <v>8</v>
      </c>
      <c r="G11495" s="3" t="s">
        <v>731</v>
      </c>
      <c r="H11495" s="3" t="s">
        <v>803</v>
      </c>
      <c r="I11495" s="3" t="s">
        <v>37722</v>
      </c>
      <c r="J11495" s="3">
        <v>37952181</v>
      </c>
    </row>
    <row r="11496" spans="1:10" s="6" customFormat="1" ht="15" customHeight="1" x14ac:dyDescent="0.3">
      <c r="A11496" s="3" t="s">
        <v>307</v>
      </c>
      <c r="B11496" s="3" t="s">
        <v>308</v>
      </c>
      <c r="C11496" s="3" t="s">
        <v>173</v>
      </c>
      <c r="D11496" s="3" t="s">
        <v>174</v>
      </c>
      <c r="E11496" s="4">
        <v>21</v>
      </c>
      <c r="F11496" s="4">
        <v>11</v>
      </c>
      <c r="G11496" s="3" t="s">
        <v>1051</v>
      </c>
      <c r="H11496" s="3" t="s">
        <v>867</v>
      </c>
      <c r="I11496" s="3" t="s">
        <v>37722</v>
      </c>
      <c r="J11496" s="3">
        <v>33090453</v>
      </c>
    </row>
    <row r="11497" spans="1:10" s="6" customFormat="1" ht="15" customHeight="1" x14ac:dyDescent="0.3">
      <c r="A11497" s="3" t="s">
        <v>86</v>
      </c>
      <c r="B11497" s="3" t="s">
        <v>87</v>
      </c>
      <c r="C11497" s="3" t="s">
        <v>25</v>
      </c>
      <c r="D11497" s="3" t="s">
        <v>26</v>
      </c>
      <c r="E11497" s="4">
        <v>5</v>
      </c>
      <c r="F11497" s="4">
        <v>1</v>
      </c>
      <c r="G11497" s="3" t="s">
        <v>731</v>
      </c>
      <c r="H11497" s="3" t="s">
        <v>623</v>
      </c>
      <c r="I11497" s="3" t="s">
        <v>37722</v>
      </c>
      <c r="J11497" s="3">
        <v>37952181</v>
      </c>
    </row>
    <row r="11498" spans="1:10" s="6" customFormat="1" ht="15" customHeight="1" x14ac:dyDescent="0.3">
      <c r="A11498" s="3" t="s">
        <v>86</v>
      </c>
      <c r="B11498" s="3" t="s">
        <v>87</v>
      </c>
      <c r="C11498" s="3" t="s">
        <v>25</v>
      </c>
      <c r="D11498" s="3" t="s">
        <v>26</v>
      </c>
      <c r="E11498" s="4">
        <v>5</v>
      </c>
      <c r="F11498" s="4">
        <v>1</v>
      </c>
      <c r="G11498" s="3" t="s">
        <v>731</v>
      </c>
      <c r="H11498" s="3" t="s">
        <v>623</v>
      </c>
      <c r="I11498" s="3" t="s">
        <v>37722</v>
      </c>
      <c r="J11498" s="3">
        <v>37873414</v>
      </c>
    </row>
    <row r="11499" spans="1:10" s="6" customFormat="1" ht="15" customHeight="1" x14ac:dyDescent="0.3">
      <c r="A11499" s="3" t="s">
        <v>86</v>
      </c>
      <c r="B11499" s="3" t="s">
        <v>87</v>
      </c>
      <c r="C11499" s="3" t="s">
        <v>158</v>
      </c>
      <c r="D11499" s="3" t="s">
        <v>159</v>
      </c>
      <c r="E11499" s="4">
        <v>5</v>
      </c>
      <c r="F11499" s="4">
        <v>10</v>
      </c>
      <c r="G11499" s="3" t="s">
        <v>731</v>
      </c>
      <c r="H11499" s="3" t="s">
        <v>854</v>
      </c>
      <c r="I11499" s="3" t="s">
        <v>37722</v>
      </c>
      <c r="J11499" s="3">
        <v>37418627</v>
      </c>
    </row>
    <row r="11500" spans="1:10" s="6" customFormat="1" ht="15" customHeight="1" x14ac:dyDescent="0.3">
      <c r="A11500" s="3" t="s">
        <v>307</v>
      </c>
      <c r="B11500" s="3" t="s">
        <v>308</v>
      </c>
      <c r="C11500" s="3" t="s">
        <v>173</v>
      </c>
      <c r="D11500" s="3" t="s">
        <v>174</v>
      </c>
      <c r="E11500" s="4">
        <v>21</v>
      </c>
      <c r="F11500" s="4">
        <v>11</v>
      </c>
      <c r="G11500" s="3" t="s">
        <v>1051</v>
      </c>
      <c r="H11500" s="3" t="s">
        <v>867</v>
      </c>
      <c r="I11500" s="3" t="s">
        <v>37722</v>
      </c>
      <c r="J11500" s="3">
        <v>33111978</v>
      </c>
    </row>
    <row r="11501" spans="1:10" s="6" customFormat="1" ht="15" customHeight="1" x14ac:dyDescent="0.3">
      <c r="A11501" s="3" t="s">
        <v>307</v>
      </c>
      <c r="B11501" s="3" t="s">
        <v>308</v>
      </c>
      <c r="C11501" s="3" t="s">
        <v>517</v>
      </c>
      <c r="D11501" s="3" t="s">
        <v>518</v>
      </c>
      <c r="E11501" s="4">
        <v>21</v>
      </c>
      <c r="F11501" s="4">
        <v>38</v>
      </c>
      <c r="G11501" s="3" t="s">
        <v>1051</v>
      </c>
      <c r="H11501" s="3" t="s">
        <v>1260</v>
      </c>
      <c r="I11501" s="3" t="s">
        <v>37722</v>
      </c>
      <c r="J11501" s="3">
        <v>33090453</v>
      </c>
    </row>
    <row r="11502" spans="1:10" s="6" customFormat="1" ht="15" customHeight="1" x14ac:dyDescent="0.3">
      <c r="A11502" s="3" t="s">
        <v>307</v>
      </c>
      <c r="B11502" s="3" t="s">
        <v>308</v>
      </c>
      <c r="C11502" s="3" t="s">
        <v>376</v>
      </c>
      <c r="D11502" s="3" t="s">
        <v>377</v>
      </c>
      <c r="E11502" s="4">
        <v>21</v>
      </c>
      <c r="F11502" s="4">
        <v>26</v>
      </c>
      <c r="G11502" s="3" t="s">
        <v>1051</v>
      </c>
      <c r="H11502" s="3" t="s">
        <v>1119</v>
      </c>
      <c r="I11502" s="3" t="s">
        <v>37722</v>
      </c>
      <c r="J11502" s="3">
        <v>33090453</v>
      </c>
    </row>
    <row r="11503" spans="1:10" s="6" customFormat="1" ht="15" customHeight="1" x14ac:dyDescent="0.3">
      <c r="A11503" s="3" t="s">
        <v>307</v>
      </c>
      <c r="B11503" s="3" t="s">
        <v>308</v>
      </c>
      <c r="C11503" s="3" t="s">
        <v>322</v>
      </c>
      <c r="D11503" s="3" t="s">
        <v>323</v>
      </c>
      <c r="E11503" s="4">
        <v>21</v>
      </c>
      <c r="F11503" s="4">
        <v>22</v>
      </c>
      <c r="G11503" s="3" t="s">
        <v>1051</v>
      </c>
      <c r="H11503" s="3" t="s">
        <v>1065</v>
      </c>
      <c r="I11503" s="3" t="s">
        <v>37722</v>
      </c>
      <c r="J11503" s="3">
        <v>33090453</v>
      </c>
    </row>
    <row r="11504" spans="1:10" s="6" customFormat="1" ht="15" customHeight="1" x14ac:dyDescent="0.3">
      <c r="A11504" s="3" t="s">
        <v>307</v>
      </c>
      <c r="B11504" s="3" t="s">
        <v>308</v>
      </c>
      <c r="C11504" s="3" t="s">
        <v>246</v>
      </c>
      <c r="D11504" s="3" t="s">
        <v>247</v>
      </c>
      <c r="E11504" s="4">
        <v>21</v>
      </c>
      <c r="F11504" s="4">
        <v>16</v>
      </c>
      <c r="G11504" s="3" t="s">
        <v>1051</v>
      </c>
      <c r="H11504" s="3" t="s">
        <v>989</v>
      </c>
      <c r="I11504" s="3" t="s">
        <v>37722</v>
      </c>
      <c r="J11504" s="3">
        <v>33090453</v>
      </c>
    </row>
    <row r="11505" spans="1:10" s="6" customFormat="1" ht="15" customHeight="1" x14ac:dyDescent="0.3">
      <c r="A11505" s="3" t="s">
        <v>86</v>
      </c>
      <c r="B11505" s="3" t="s">
        <v>87</v>
      </c>
      <c r="C11505" s="3" t="s">
        <v>272</v>
      </c>
      <c r="D11505" s="3" t="s">
        <v>273</v>
      </c>
      <c r="E11505" s="4">
        <v>5</v>
      </c>
      <c r="F11505" s="4">
        <v>18</v>
      </c>
      <c r="G11505" s="3" t="s">
        <v>731</v>
      </c>
      <c r="H11505" s="3" t="s">
        <v>1009</v>
      </c>
      <c r="I11505" s="3" t="s">
        <v>37722</v>
      </c>
      <c r="J11505" s="3">
        <v>37873414</v>
      </c>
    </row>
    <row r="11506" spans="1:10" s="6" customFormat="1" ht="15" customHeight="1" x14ac:dyDescent="0.3">
      <c r="A11506" s="3" t="s">
        <v>86</v>
      </c>
      <c r="B11506" s="3" t="s">
        <v>87</v>
      </c>
      <c r="C11506" s="3" t="s">
        <v>272</v>
      </c>
      <c r="D11506" s="3" t="s">
        <v>273</v>
      </c>
      <c r="E11506" s="4">
        <v>5</v>
      </c>
      <c r="F11506" s="4">
        <v>18</v>
      </c>
      <c r="G11506" s="3" t="s">
        <v>731</v>
      </c>
      <c r="H11506" s="3" t="s">
        <v>1009</v>
      </c>
      <c r="I11506" s="3" t="s">
        <v>37722</v>
      </c>
      <c r="J11506" s="3">
        <v>34145643</v>
      </c>
    </row>
    <row r="11507" spans="1:10" s="6" customFormat="1" ht="15" customHeight="1" x14ac:dyDescent="0.3">
      <c r="A11507" s="3" t="s">
        <v>86</v>
      </c>
      <c r="B11507" s="3" t="s">
        <v>87</v>
      </c>
      <c r="C11507" s="3" t="s">
        <v>272</v>
      </c>
      <c r="D11507" s="3" t="s">
        <v>273</v>
      </c>
      <c r="E11507" s="4">
        <v>5</v>
      </c>
      <c r="F11507" s="4">
        <v>18</v>
      </c>
      <c r="G11507" s="3" t="s">
        <v>731</v>
      </c>
      <c r="H11507" s="3" t="s">
        <v>1009</v>
      </c>
      <c r="I11507" s="3" t="s">
        <v>37722</v>
      </c>
      <c r="J11507" s="3">
        <v>33368145</v>
      </c>
    </row>
    <row r="11508" spans="1:10" s="6" customFormat="1" ht="15" customHeight="1" x14ac:dyDescent="0.3">
      <c r="A11508" s="3" t="s">
        <v>86</v>
      </c>
      <c r="B11508" s="3" t="s">
        <v>87</v>
      </c>
      <c r="C11508" s="3" t="s">
        <v>25</v>
      </c>
      <c r="D11508" s="3" t="s">
        <v>26</v>
      </c>
      <c r="E11508" s="4">
        <v>5</v>
      </c>
      <c r="F11508" s="4">
        <v>1</v>
      </c>
      <c r="G11508" s="3" t="s">
        <v>731</v>
      </c>
      <c r="H11508" s="3" t="s">
        <v>623</v>
      </c>
      <c r="I11508" s="3" t="s">
        <v>37722</v>
      </c>
      <c r="J11508" s="3">
        <v>33263718</v>
      </c>
    </row>
    <row r="11509" spans="1:10" s="6" customFormat="1" ht="15" customHeight="1" x14ac:dyDescent="0.3">
      <c r="A11509" s="3" t="s">
        <v>440</v>
      </c>
      <c r="B11509" s="3" t="s">
        <v>441</v>
      </c>
      <c r="C11509" s="3" t="s">
        <v>402</v>
      </c>
      <c r="D11509" s="3" t="s">
        <v>403</v>
      </c>
      <c r="E11509" s="4">
        <v>31</v>
      </c>
      <c r="F11509" s="4">
        <v>28</v>
      </c>
      <c r="G11509" s="3" t="s">
        <v>1199</v>
      </c>
      <c r="H11509" s="3" t="s">
        <v>1173</v>
      </c>
      <c r="I11509" s="3" t="s">
        <v>37722</v>
      </c>
      <c r="J11509" s="3">
        <v>19659962</v>
      </c>
    </row>
    <row r="11510" spans="1:10" s="6" customFormat="1" ht="15" customHeight="1" x14ac:dyDescent="0.3">
      <c r="A11510" s="3" t="s">
        <v>440</v>
      </c>
      <c r="B11510" s="3" t="s">
        <v>441</v>
      </c>
      <c r="C11510" s="3" t="s">
        <v>173</v>
      </c>
      <c r="D11510" s="3" t="s">
        <v>174</v>
      </c>
      <c r="E11510" s="4">
        <v>31</v>
      </c>
      <c r="F11510" s="4">
        <v>11</v>
      </c>
      <c r="G11510" s="3" t="s">
        <v>1199</v>
      </c>
      <c r="H11510" s="3" t="s">
        <v>867</v>
      </c>
      <c r="I11510" s="3" t="s">
        <v>37722</v>
      </c>
      <c r="J11510" s="3">
        <v>17680865</v>
      </c>
    </row>
    <row r="11511" spans="1:10" s="6" customFormat="1" ht="15" customHeight="1" x14ac:dyDescent="0.3">
      <c r="A11511" s="3" t="s">
        <v>440</v>
      </c>
      <c r="B11511" s="3" t="s">
        <v>441</v>
      </c>
      <c r="C11511" s="3" t="s">
        <v>322</v>
      </c>
      <c r="D11511" s="3" t="s">
        <v>323</v>
      </c>
      <c r="E11511" s="4">
        <v>31</v>
      </c>
      <c r="F11511" s="4">
        <v>22</v>
      </c>
      <c r="G11511" s="3" t="s">
        <v>1199</v>
      </c>
      <c r="H11511" s="3" t="s">
        <v>1065</v>
      </c>
      <c r="I11511" s="3" t="s">
        <v>37722</v>
      </c>
      <c r="J11511" s="3">
        <v>17680865</v>
      </c>
    </row>
    <row r="11512" spans="1:10" s="6" customFormat="1" ht="15" customHeight="1" x14ac:dyDescent="0.3">
      <c r="A11512" s="3" t="s">
        <v>440</v>
      </c>
      <c r="B11512" s="3" t="s">
        <v>441</v>
      </c>
      <c r="C11512" s="3" t="s">
        <v>402</v>
      </c>
      <c r="D11512" s="3" t="s">
        <v>403</v>
      </c>
      <c r="E11512" s="4">
        <v>31</v>
      </c>
      <c r="F11512" s="4">
        <v>28</v>
      </c>
      <c r="G11512" s="3" t="s">
        <v>1199</v>
      </c>
      <c r="H11512" s="3" t="s">
        <v>1173</v>
      </c>
      <c r="I11512" s="3" t="s">
        <v>37722</v>
      </c>
      <c r="J11512" s="3">
        <v>17680865</v>
      </c>
    </row>
    <row r="11513" spans="1:10" s="6" customFormat="1" ht="15" customHeight="1" x14ac:dyDescent="0.3">
      <c r="A11513" s="3" t="s">
        <v>440</v>
      </c>
      <c r="B11513" s="3" t="s">
        <v>441</v>
      </c>
      <c r="C11513" s="3" t="s">
        <v>402</v>
      </c>
      <c r="D11513" s="3" t="s">
        <v>403</v>
      </c>
      <c r="E11513" s="4">
        <v>31</v>
      </c>
      <c r="F11513" s="4">
        <v>28</v>
      </c>
      <c r="G11513" s="3" t="s">
        <v>1199</v>
      </c>
      <c r="H11513" s="3" t="s">
        <v>1173</v>
      </c>
      <c r="I11513" s="3" t="s">
        <v>37722</v>
      </c>
      <c r="J11513" s="3">
        <v>17577357</v>
      </c>
    </row>
    <row r="11514" spans="1:10" s="6" customFormat="1" ht="15" customHeight="1" x14ac:dyDescent="0.3">
      <c r="A11514" s="3" t="s">
        <v>440</v>
      </c>
      <c r="B11514" s="3" t="s">
        <v>441</v>
      </c>
      <c r="C11514" s="3" t="s">
        <v>173</v>
      </c>
      <c r="D11514" s="3" t="s">
        <v>174</v>
      </c>
      <c r="E11514" s="4">
        <v>31</v>
      </c>
      <c r="F11514" s="4">
        <v>11</v>
      </c>
      <c r="G11514" s="3" t="s">
        <v>1199</v>
      </c>
      <c r="H11514" s="3" t="s">
        <v>867</v>
      </c>
      <c r="I11514" s="3" t="s">
        <v>37722</v>
      </c>
      <c r="J11514" s="3">
        <v>16128750</v>
      </c>
    </row>
    <row r="11515" spans="1:10" s="6" customFormat="1" ht="15" customHeight="1" x14ac:dyDescent="0.3">
      <c r="A11515" s="3" t="s">
        <v>440</v>
      </c>
      <c r="B11515" s="3" t="s">
        <v>441</v>
      </c>
      <c r="C11515" s="3" t="s">
        <v>402</v>
      </c>
      <c r="D11515" s="3" t="s">
        <v>403</v>
      </c>
      <c r="E11515" s="4">
        <v>31</v>
      </c>
      <c r="F11515" s="4">
        <v>28</v>
      </c>
      <c r="G11515" s="3" t="s">
        <v>1199</v>
      </c>
      <c r="H11515" s="3" t="s">
        <v>1173</v>
      </c>
      <c r="I11515" s="3" t="s">
        <v>37722</v>
      </c>
      <c r="J11515" s="3">
        <v>16128750</v>
      </c>
    </row>
    <row r="11516" spans="1:10" s="6" customFormat="1" ht="15" customHeight="1" x14ac:dyDescent="0.3">
      <c r="A11516" s="3" t="s">
        <v>440</v>
      </c>
      <c r="B11516" s="3" t="s">
        <v>441</v>
      </c>
      <c r="C11516" s="3" t="s">
        <v>173</v>
      </c>
      <c r="D11516" s="3" t="s">
        <v>174</v>
      </c>
      <c r="E11516" s="4">
        <v>31</v>
      </c>
      <c r="F11516" s="4">
        <v>11</v>
      </c>
      <c r="G11516" s="3" t="s">
        <v>1199</v>
      </c>
      <c r="H11516" s="3" t="s">
        <v>867</v>
      </c>
      <c r="I11516" s="3" t="s">
        <v>37722</v>
      </c>
      <c r="J11516" s="3">
        <v>19659962</v>
      </c>
    </row>
    <row r="11517" spans="1:10" s="6" customFormat="1" ht="15" customHeight="1" x14ac:dyDescent="0.3">
      <c r="A11517" s="3" t="s">
        <v>440</v>
      </c>
      <c r="B11517" s="3" t="s">
        <v>441</v>
      </c>
      <c r="C11517" s="3" t="s">
        <v>173</v>
      </c>
      <c r="D11517" s="3" t="s">
        <v>174</v>
      </c>
      <c r="E11517" s="4">
        <v>31</v>
      </c>
      <c r="F11517" s="4">
        <v>11</v>
      </c>
      <c r="G11517" s="3" t="s">
        <v>1199</v>
      </c>
      <c r="H11517" s="3" t="s">
        <v>867</v>
      </c>
      <c r="I11517" s="3" t="s">
        <v>37722</v>
      </c>
      <c r="J11517" s="3">
        <v>16128751</v>
      </c>
    </row>
    <row r="11518" spans="1:10" s="6" customFormat="1" ht="15" customHeight="1" x14ac:dyDescent="0.3">
      <c r="A11518" s="3" t="s">
        <v>440</v>
      </c>
      <c r="B11518" s="3" t="s">
        <v>441</v>
      </c>
      <c r="C11518" s="3" t="s">
        <v>415</v>
      </c>
      <c r="D11518" s="3" t="s">
        <v>416</v>
      </c>
      <c r="E11518" s="4">
        <v>31</v>
      </c>
      <c r="F11518" s="4">
        <v>29</v>
      </c>
      <c r="G11518" s="3" t="s">
        <v>1199</v>
      </c>
      <c r="H11518" s="3" t="s">
        <v>1177</v>
      </c>
      <c r="I11518" s="3" t="s">
        <v>37722</v>
      </c>
      <c r="J11518" s="3">
        <v>8917835</v>
      </c>
    </row>
    <row r="11519" spans="1:10" s="6" customFormat="1" ht="15" customHeight="1" x14ac:dyDescent="0.3">
      <c r="A11519" s="3" t="s">
        <v>86</v>
      </c>
      <c r="B11519" s="3" t="s">
        <v>87</v>
      </c>
      <c r="C11519" s="3" t="s">
        <v>142</v>
      </c>
      <c r="D11519" s="3" t="s">
        <v>143</v>
      </c>
      <c r="E11519" s="4">
        <v>5</v>
      </c>
      <c r="F11519" s="4">
        <v>9</v>
      </c>
      <c r="G11519" s="3" t="s">
        <v>731</v>
      </c>
      <c r="H11519" s="3" t="s">
        <v>820</v>
      </c>
      <c r="I11519" s="3" t="s">
        <v>37722</v>
      </c>
      <c r="J11519" s="3">
        <v>30036598</v>
      </c>
    </row>
    <row r="11520" spans="1:10" s="6" customFormat="1" ht="15" customHeight="1" x14ac:dyDescent="0.3">
      <c r="A11520" s="3" t="s">
        <v>86</v>
      </c>
      <c r="B11520" s="3" t="s">
        <v>87</v>
      </c>
      <c r="C11520" s="3" t="s">
        <v>128</v>
      </c>
      <c r="D11520" s="3" t="s">
        <v>129</v>
      </c>
      <c r="E11520" s="4">
        <v>5</v>
      </c>
      <c r="F11520" s="4">
        <v>8</v>
      </c>
      <c r="G11520" s="3" t="s">
        <v>731</v>
      </c>
      <c r="H11520" s="3" t="s">
        <v>803</v>
      </c>
      <c r="I11520" s="3" t="s">
        <v>37722</v>
      </c>
      <c r="J11520" s="3">
        <v>30036598</v>
      </c>
    </row>
    <row r="11521" spans="1:10" s="6" customFormat="1" ht="15" customHeight="1" x14ac:dyDescent="0.3">
      <c r="A11521" s="3" t="s">
        <v>86</v>
      </c>
      <c r="B11521" s="3" t="s">
        <v>87</v>
      </c>
      <c r="C11521" s="3" t="s">
        <v>25</v>
      </c>
      <c r="D11521" s="3" t="s">
        <v>26</v>
      </c>
      <c r="E11521" s="4">
        <v>5</v>
      </c>
      <c r="F11521" s="4">
        <v>1</v>
      </c>
      <c r="G11521" s="3" t="s">
        <v>731</v>
      </c>
      <c r="H11521" s="3" t="s">
        <v>623</v>
      </c>
      <c r="I11521" s="3" t="s">
        <v>37722</v>
      </c>
      <c r="J11521" s="3">
        <v>30036598</v>
      </c>
    </row>
    <row r="11522" spans="1:10" s="6" customFormat="1" ht="15" customHeight="1" x14ac:dyDescent="0.3">
      <c r="A11522" s="3" t="s">
        <v>86</v>
      </c>
      <c r="B11522" s="3" t="s">
        <v>87</v>
      </c>
      <c r="C11522" s="3" t="s">
        <v>128</v>
      </c>
      <c r="D11522" s="3" t="s">
        <v>129</v>
      </c>
      <c r="E11522" s="4">
        <v>5</v>
      </c>
      <c r="F11522" s="4">
        <v>8</v>
      </c>
      <c r="G11522" s="3" t="s">
        <v>731</v>
      </c>
      <c r="H11522" s="3" t="s">
        <v>803</v>
      </c>
      <c r="I11522" s="3" t="s">
        <v>37722</v>
      </c>
      <c r="J11522" s="3">
        <v>30155885</v>
      </c>
    </row>
    <row r="11523" spans="1:10" s="6" customFormat="1" ht="15" customHeight="1" x14ac:dyDescent="0.3">
      <c r="A11523" s="3" t="s">
        <v>86</v>
      </c>
      <c r="B11523" s="3" t="s">
        <v>87</v>
      </c>
      <c r="C11523" s="3" t="s">
        <v>128</v>
      </c>
      <c r="D11523" s="3" t="s">
        <v>129</v>
      </c>
      <c r="E11523" s="4">
        <v>5</v>
      </c>
      <c r="F11523" s="4">
        <v>8</v>
      </c>
      <c r="G11523" s="3" t="s">
        <v>731</v>
      </c>
      <c r="H11523" s="3" t="s">
        <v>803</v>
      </c>
      <c r="I11523" s="3" t="s">
        <v>37722</v>
      </c>
      <c r="J11523" s="3">
        <v>31532460</v>
      </c>
    </row>
    <row r="11524" spans="1:10" s="6" customFormat="1" ht="15" customHeight="1" x14ac:dyDescent="0.3">
      <c r="A11524" s="3" t="s">
        <v>86</v>
      </c>
      <c r="B11524" s="3" t="s">
        <v>87</v>
      </c>
      <c r="C11524" s="3" t="s">
        <v>25</v>
      </c>
      <c r="D11524" s="3" t="s">
        <v>26</v>
      </c>
      <c r="E11524" s="4">
        <v>5</v>
      </c>
      <c r="F11524" s="4">
        <v>1</v>
      </c>
      <c r="G11524" s="3" t="s">
        <v>731</v>
      </c>
      <c r="H11524" s="3" t="s">
        <v>623</v>
      </c>
      <c r="I11524" s="3" t="s">
        <v>37722</v>
      </c>
      <c r="J11524" s="3">
        <v>31532460</v>
      </c>
    </row>
    <row r="11525" spans="1:10" s="6" customFormat="1" ht="15" customHeight="1" x14ac:dyDescent="0.3">
      <c r="A11525" s="3" t="s">
        <v>440</v>
      </c>
      <c r="B11525" s="3" t="s">
        <v>441</v>
      </c>
      <c r="C11525" s="3" t="s">
        <v>402</v>
      </c>
      <c r="D11525" s="3" t="s">
        <v>403</v>
      </c>
      <c r="E11525" s="4">
        <v>31</v>
      </c>
      <c r="F11525" s="4">
        <v>28</v>
      </c>
      <c r="G11525" s="3" t="s">
        <v>1199</v>
      </c>
      <c r="H11525" s="3" t="s">
        <v>1173</v>
      </c>
      <c r="I11525" s="3" t="s">
        <v>37722</v>
      </c>
      <c r="J11525" s="3">
        <v>16128751</v>
      </c>
    </row>
    <row r="11526" spans="1:10" s="6" customFormat="1" ht="15" customHeight="1" x14ac:dyDescent="0.3">
      <c r="A11526" s="3" t="s">
        <v>86</v>
      </c>
      <c r="B11526" s="3" t="s">
        <v>87</v>
      </c>
      <c r="C11526" s="3" t="s">
        <v>366</v>
      </c>
      <c r="D11526" s="3" t="s">
        <v>367</v>
      </c>
      <c r="E11526" s="4">
        <v>5</v>
      </c>
      <c r="F11526" s="4">
        <v>25</v>
      </c>
      <c r="G11526" s="3" t="s">
        <v>731</v>
      </c>
      <c r="H11526" s="3" t="s">
        <v>1110</v>
      </c>
      <c r="I11526" s="3" t="s">
        <v>37722</v>
      </c>
      <c r="J11526" s="3">
        <v>32124442</v>
      </c>
    </row>
    <row r="11527" spans="1:10" s="6" customFormat="1" ht="15" customHeight="1" x14ac:dyDescent="0.3">
      <c r="A11527" s="3" t="s">
        <v>440</v>
      </c>
      <c r="B11527" s="3" t="s">
        <v>441</v>
      </c>
      <c r="C11527" s="3" t="s">
        <v>402</v>
      </c>
      <c r="D11527" s="3" t="s">
        <v>403</v>
      </c>
      <c r="E11527" s="4">
        <v>31</v>
      </c>
      <c r="F11527" s="4">
        <v>28</v>
      </c>
      <c r="G11527" s="3" t="s">
        <v>1199</v>
      </c>
      <c r="H11527" s="3" t="s">
        <v>1173</v>
      </c>
      <c r="I11527" s="3" t="s">
        <v>37722</v>
      </c>
      <c r="J11527" s="3">
        <v>20136882</v>
      </c>
    </row>
    <row r="11528" spans="1:10" s="6" customFormat="1" ht="15" customHeight="1" x14ac:dyDescent="0.3">
      <c r="A11528" s="3" t="s">
        <v>440</v>
      </c>
      <c r="B11528" s="3" t="s">
        <v>441</v>
      </c>
      <c r="C11528" s="3" t="s">
        <v>402</v>
      </c>
      <c r="D11528" s="3" t="s">
        <v>403</v>
      </c>
      <c r="E11528" s="4">
        <v>31</v>
      </c>
      <c r="F11528" s="4">
        <v>28</v>
      </c>
      <c r="G11528" s="3" t="s">
        <v>1199</v>
      </c>
      <c r="H11528" s="3" t="s">
        <v>1173</v>
      </c>
      <c r="I11528" s="3" t="s">
        <v>37722</v>
      </c>
      <c r="J11528" s="3">
        <v>22500724</v>
      </c>
    </row>
    <row r="11529" spans="1:10" s="6" customFormat="1" ht="15" customHeight="1" x14ac:dyDescent="0.3">
      <c r="A11529" s="3" t="s">
        <v>86</v>
      </c>
      <c r="B11529" s="3" t="s">
        <v>87</v>
      </c>
      <c r="C11529" s="3" t="s">
        <v>272</v>
      </c>
      <c r="D11529" s="3" t="s">
        <v>273</v>
      </c>
      <c r="E11529" s="4">
        <v>5</v>
      </c>
      <c r="F11529" s="4">
        <v>18</v>
      </c>
      <c r="G11529" s="3" t="s">
        <v>731</v>
      </c>
      <c r="H11529" s="3" t="s">
        <v>1009</v>
      </c>
      <c r="I11529" s="3" t="s">
        <v>37722</v>
      </c>
      <c r="J11529" s="3">
        <v>30036598</v>
      </c>
    </row>
    <row r="11530" spans="1:10" s="6" customFormat="1" ht="15" customHeight="1" x14ac:dyDescent="0.3">
      <c r="A11530" s="3" t="s">
        <v>440</v>
      </c>
      <c r="B11530" s="3" t="s">
        <v>441</v>
      </c>
      <c r="C11530" s="3" t="s">
        <v>173</v>
      </c>
      <c r="D11530" s="3" t="s">
        <v>174</v>
      </c>
      <c r="E11530" s="4">
        <v>31</v>
      </c>
      <c r="F11530" s="4">
        <v>11</v>
      </c>
      <c r="G11530" s="3" t="s">
        <v>1199</v>
      </c>
      <c r="H11530" s="3" t="s">
        <v>867</v>
      </c>
      <c r="I11530" s="3" t="s">
        <v>37722</v>
      </c>
      <c r="J11530" s="3">
        <v>32282055</v>
      </c>
    </row>
    <row r="11531" spans="1:10" s="6" customFormat="1" ht="15" customHeight="1" x14ac:dyDescent="0.3">
      <c r="A11531" s="3" t="s">
        <v>440</v>
      </c>
      <c r="B11531" s="3" t="s">
        <v>441</v>
      </c>
      <c r="C11531" s="3" t="s">
        <v>232</v>
      </c>
      <c r="D11531" s="3" t="s">
        <v>233</v>
      </c>
      <c r="E11531" s="4">
        <v>31</v>
      </c>
      <c r="F11531" s="4">
        <v>15</v>
      </c>
      <c r="G11531" s="3" t="s">
        <v>1199</v>
      </c>
      <c r="H11531" s="3" t="s">
        <v>986</v>
      </c>
      <c r="I11531" s="3" t="s">
        <v>37722</v>
      </c>
      <c r="J11531" s="3">
        <v>32282055</v>
      </c>
    </row>
    <row r="11532" spans="1:10" s="6" customFormat="1" ht="15" customHeight="1" x14ac:dyDescent="0.3">
      <c r="A11532" s="3" t="s">
        <v>440</v>
      </c>
      <c r="B11532" s="3" t="s">
        <v>441</v>
      </c>
      <c r="C11532" s="3" t="s">
        <v>246</v>
      </c>
      <c r="D11532" s="3" t="s">
        <v>247</v>
      </c>
      <c r="E11532" s="4">
        <v>31</v>
      </c>
      <c r="F11532" s="4">
        <v>16</v>
      </c>
      <c r="G11532" s="3" t="s">
        <v>1199</v>
      </c>
      <c r="H11532" s="3" t="s">
        <v>989</v>
      </c>
      <c r="I11532" s="3" t="s">
        <v>37722</v>
      </c>
      <c r="J11532" s="3">
        <v>32282055</v>
      </c>
    </row>
    <row r="11533" spans="1:10" s="6" customFormat="1" ht="15" customHeight="1" x14ac:dyDescent="0.3">
      <c r="A11533" s="3" t="s">
        <v>440</v>
      </c>
      <c r="B11533" s="3" t="s">
        <v>441</v>
      </c>
      <c r="C11533" s="3" t="s">
        <v>307</v>
      </c>
      <c r="D11533" s="3" t="s">
        <v>308</v>
      </c>
      <c r="E11533" s="4">
        <v>31</v>
      </c>
      <c r="F11533" s="4">
        <v>21</v>
      </c>
      <c r="G11533" s="3" t="s">
        <v>1199</v>
      </c>
      <c r="H11533" s="3" t="s">
        <v>1051</v>
      </c>
      <c r="I11533" s="3" t="s">
        <v>37722</v>
      </c>
      <c r="J11533" s="3">
        <v>32282055</v>
      </c>
    </row>
    <row r="11534" spans="1:10" s="6" customFormat="1" ht="15" customHeight="1" x14ac:dyDescent="0.3">
      <c r="A11534" s="3" t="s">
        <v>440</v>
      </c>
      <c r="B11534" s="3" t="s">
        <v>441</v>
      </c>
      <c r="C11534" s="3" t="s">
        <v>376</v>
      </c>
      <c r="D11534" s="3" t="s">
        <v>377</v>
      </c>
      <c r="E11534" s="4">
        <v>31</v>
      </c>
      <c r="F11534" s="4">
        <v>26</v>
      </c>
      <c r="G11534" s="3" t="s">
        <v>1199</v>
      </c>
      <c r="H11534" s="3" t="s">
        <v>1119</v>
      </c>
      <c r="I11534" s="3" t="s">
        <v>37722</v>
      </c>
      <c r="J11534" s="3">
        <v>32282055</v>
      </c>
    </row>
    <row r="11535" spans="1:10" s="6" customFormat="1" ht="15" customHeight="1" x14ac:dyDescent="0.3">
      <c r="A11535" s="3" t="s">
        <v>440</v>
      </c>
      <c r="B11535" s="3" t="s">
        <v>441</v>
      </c>
      <c r="C11535" s="3" t="s">
        <v>173</v>
      </c>
      <c r="D11535" s="3" t="s">
        <v>174</v>
      </c>
      <c r="E11535" s="4">
        <v>31</v>
      </c>
      <c r="F11535" s="4">
        <v>11</v>
      </c>
      <c r="G11535" s="3" t="s">
        <v>1199</v>
      </c>
      <c r="H11535" s="3" t="s">
        <v>867</v>
      </c>
      <c r="I11535" s="3" t="s">
        <v>37722</v>
      </c>
      <c r="J11535" s="3">
        <v>30703264</v>
      </c>
    </row>
    <row r="11536" spans="1:10" s="6" customFormat="1" ht="15" customHeight="1" x14ac:dyDescent="0.3">
      <c r="A11536" s="3" t="s">
        <v>440</v>
      </c>
      <c r="B11536" s="3" t="s">
        <v>441</v>
      </c>
      <c r="C11536" s="3" t="s">
        <v>173</v>
      </c>
      <c r="D11536" s="3" t="s">
        <v>174</v>
      </c>
      <c r="E11536" s="4">
        <v>31</v>
      </c>
      <c r="F11536" s="4">
        <v>11</v>
      </c>
      <c r="G11536" s="3" t="s">
        <v>1199</v>
      </c>
      <c r="H11536" s="3" t="s">
        <v>867</v>
      </c>
      <c r="I11536" s="3" t="s">
        <v>37722</v>
      </c>
      <c r="J11536" s="3">
        <v>20136882</v>
      </c>
    </row>
    <row r="11537" spans="1:10" s="6" customFormat="1" ht="15" customHeight="1" x14ac:dyDescent="0.3">
      <c r="A11537" s="3" t="s">
        <v>440</v>
      </c>
      <c r="B11537" s="3" t="s">
        <v>441</v>
      </c>
      <c r="C11537" s="3" t="s">
        <v>246</v>
      </c>
      <c r="D11537" s="3" t="s">
        <v>247</v>
      </c>
      <c r="E11537" s="4">
        <v>31</v>
      </c>
      <c r="F11537" s="4">
        <v>16</v>
      </c>
      <c r="G11537" s="3" t="s">
        <v>1199</v>
      </c>
      <c r="H11537" s="3" t="s">
        <v>989</v>
      </c>
      <c r="I11537" s="3" t="s">
        <v>37722</v>
      </c>
      <c r="J11537" s="3">
        <v>30703264</v>
      </c>
    </row>
    <row r="11538" spans="1:10" s="6" customFormat="1" ht="15" customHeight="1" x14ac:dyDescent="0.3">
      <c r="A11538" s="3" t="s">
        <v>440</v>
      </c>
      <c r="B11538" s="3" t="s">
        <v>441</v>
      </c>
      <c r="C11538" s="3" t="s">
        <v>517</v>
      </c>
      <c r="D11538" s="3" t="s">
        <v>518</v>
      </c>
      <c r="E11538" s="4">
        <v>31</v>
      </c>
      <c r="F11538" s="4">
        <v>38</v>
      </c>
      <c r="G11538" s="3" t="s">
        <v>1199</v>
      </c>
      <c r="H11538" s="3" t="s">
        <v>1260</v>
      </c>
      <c r="I11538" s="3" t="s">
        <v>37722</v>
      </c>
      <c r="J11538" s="3">
        <v>30703264</v>
      </c>
    </row>
    <row r="11539" spans="1:10" s="6" customFormat="1" ht="15" customHeight="1" x14ac:dyDescent="0.3">
      <c r="A11539" s="3" t="s">
        <v>440</v>
      </c>
      <c r="B11539" s="3" t="s">
        <v>441</v>
      </c>
      <c r="C11539" s="3" t="s">
        <v>272</v>
      </c>
      <c r="D11539" s="3" t="s">
        <v>273</v>
      </c>
      <c r="E11539" s="4">
        <v>31</v>
      </c>
      <c r="F11539" s="4">
        <v>18</v>
      </c>
      <c r="G11539" s="3" t="s">
        <v>1199</v>
      </c>
      <c r="H11539" s="3" t="s">
        <v>1009</v>
      </c>
      <c r="I11539" s="3" t="s">
        <v>37722</v>
      </c>
      <c r="J11539" s="3">
        <v>27910127</v>
      </c>
    </row>
    <row r="11540" spans="1:10" s="6" customFormat="1" ht="15" customHeight="1" x14ac:dyDescent="0.3">
      <c r="A11540" s="3" t="s">
        <v>440</v>
      </c>
      <c r="B11540" s="3" t="s">
        <v>441</v>
      </c>
      <c r="C11540" s="3" t="s">
        <v>366</v>
      </c>
      <c r="D11540" s="3" t="s">
        <v>367</v>
      </c>
      <c r="E11540" s="4">
        <v>31</v>
      </c>
      <c r="F11540" s="4">
        <v>25</v>
      </c>
      <c r="G11540" s="3" t="s">
        <v>1199</v>
      </c>
      <c r="H11540" s="3" t="s">
        <v>1110</v>
      </c>
      <c r="I11540" s="3" t="s">
        <v>37722</v>
      </c>
      <c r="J11540" s="3">
        <v>27910127</v>
      </c>
    </row>
    <row r="11541" spans="1:10" s="6" customFormat="1" ht="15" customHeight="1" x14ac:dyDescent="0.3">
      <c r="A11541" s="3" t="s">
        <v>440</v>
      </c>
      <c r="B11541" s="3" t="s">
        <v>441</v>
      </c>
      <c r="C11541" s="3" t="s">
        <v>448</v>
      </c>
      <c r="D11541" s="3" t="s">
        <v>449</v>
      </c>
      <c r="E11541" s="4">
        <v>31</v>
      </c>
      <c r="F11541" s="4">
        <v>32</v>
      </c>
      <c r="G11541" s="3" t="s">
        <v>1199</v>
      </c>
      <c r="H11541" s="3" t="s">
        <v>1201</v>
      </c>
      <c r="I11541" s="3" t="s">
        <v>37722</v>
      </c>
      <c r="J11541" s="3">
        <v>27910127</v>
      </c>
    </row>
    <row r="11542" spans="1:10" s="6" customFormat="1" ht="15" customHeight="1" x14ac:dyDescent="0.3">
      <c r="A11542" s="3" t="s">
        <v>440</v>
      </c>
      <c r="B11542" s="3" t="s">
        <v>441</v>
      </c>
      <c r="C11542" s="3" t="s">
        <v>568</v>
      </c>
      <c r="D11542" s="3" t="s">
        <v>569</v>
      </c>
      <c r="E11542" s="4">
        <v>31</v>
      </c>
      <c r="F11542" s="4">
        <v>42</v>
      </c>
      <c r="G11542" s="3" t="s">
        <v>1199</v>
      </c>
      <c r="H11542" s="3" t="s">
        <v>1302</v>
      </c>
      <c r="I11542" s="3" t="s">
        <v>37722</v>
      </c>
      <c r="J11542" s="3">
        <v>27910127</v>
      </c>
    </row>
    <row r="11543" spans="1:10" s="6" customFormat="1" ht="15" customHeight="1" x14ac:dyDescent="0.3">
      <c r="A11543" s="3" t="s">
        <v>440</v>
      </c>
      <c r="B11543" s="3" t="s">
        <v>441</v>
      </c>
      <c r="C11543" s="3" t="s">
        <v>593</v>
      </c>
      <c r="D11543" s="3" t="s">
        <v>594</v>
      </c>
      <c r="E11543" s="4">
        <v>31</v>
      </c>
      <c r="F11543" s="4">
        <v>44</v>
      </c>
      <c r="G11543" s="3" t="s">
        <v>1199</v>
      </c>
      <c r="H11543" s="3" t="s">
        <v>1333</v>
      </c>
      <c r="I11543" s="3" t="s">
        <v>37722</v>
      </c>
      <c r="J11543" s="3">
        <v>27910127</v>
      </c>
    </row>
    <row r="11544" spans="1:10" s="6" customFormat="1" ht="15" customHeight="1" x14ac:dyDescent="0.3">
      <c r="A11544" s="3" t="s">
        <v>440</v>
      </c>
      <c r="B11544" s="3" t="s">
        <v>441</v>
      </c>
      <c r="C11544" s="3" t="s">
        <v>173</v>
      </c>
      <c r="D11544" s="3" t="s">
        <v>174</v>
      </c>
      <c r="E11544" s="4">
        <v>31</v>
      </c>
      <c r="F11544" s="4">
        <v>11</v>
      </c>
      <c r="G11544" s="3" t="s">
        <v>1199</v>
      </c>
      <c r="H11544" s="3" t="s">
        <v>867</v>
      </c>
      <c r="I11544" s="3" t="s">
        <v>37722</v>
      </c>
      <c r="J11544" s="3">
        <v>22500724</v>
      </c>
    </row>
    <row r="11545" spans="1:10" s="6" customFormat="1" ht="15" customHeight="1" x14ac:dyDescent="0.3">
      <c r="A11545" s="3" t="s">
        <v>440</v>
      </c>
      <c r="B11545" s="3" t="s">
        <v>441</v>
      </c>
      <c r="C11545" s="3" t="s">
        <v>307</v>
      </c>
      <c r="D11545" s="3" t="s">
        <v>308</v>
      </c>
      <c r="E11545" s="4">
        <v>31</v>
      </c>
      <c r="F11545" s="4">
        <v>21</v>
      </c>
      <c r="G11545" s="3" t="s">
        <v>1199</v>
      </c>
      <c r="H11545" s="3" t="s">
        <v>1051</v>
      </c>
      <c r="I11545" s="3" t="s">
        <v>37722</v>
      </c>
      <c r="J11545" s="3">
        <v>30703264</v>
      </c>
    </row>
    <row r="11546" spans="1:10" s="6" customFormat="1" ht="15" customHeight="1" x14ac:dyDescent="0.3">
      <c r="A11546" s="3" t="s">
        <v>86</v>
      </c>
      <c r="B11546" s="3" t="s">
        <v>87</v>
      </c>
      <c r="C11546" s="3" t="s">
        <v>272</v>
      </c>
      <c r="D11546" s="3" t="s">
        <v>273</v>
      </c>
      <c r="E11546" s="4">
        <v>5</v>
      </c>
      <c r="F11546" s="4">
        <v>18</v>
      </c>
      <c r="G11546" s="3" t="s">
        <v>731</v>
      </c>
      <c r="H11546" s="3" t="s">
        <v>1009</v>
      </c>
      <c r="I11546" s="3" t="s">
        <v>37722</v>
      </c>
      <c r="J11546" s="3">
        <v>32124442</v>
      </c>
    </row>
    <row r="11547" spans="1:10" s="6" customFormat="1" ht="15" customHeight="1" x14ac:dyDescent="0.3">
      <c r="A11547" s="3" t="s">
        <v>86</v>
      </c>
      <c r="B11547" s="3" t="s">
        <v>87</v>
      </c>
      <c r="C11547" s="3" t="s">
        <v>128</v>
      </c>
      <c r="D11547" s="3" t="s">
        <v>129</v>
      </c>
      <c r="E11547" s="4">
        <v>5</v>
      </c>
      <c r="F11547" s="4">
        <v>8</v>
      </c>
      <c r="G11547" s="3" t="s">
        <v>731</v>
      </c>
      <c r="H11547" s="3" t="s">
        <v>803</v>
      </c>
      <c r="I11547" s="3" t="s">
        <v>37722</v>
      </c>
      <c r="J11547" s="3">
        <v>32124442</v>
      </c>
    </row>
    <row r="11548" spans="1:10" s="6" customFormat="1" ht="15" customHeight="1" x14ac:dyDescent="0.3">
      <c r="A11548" s="3" t="s">
        <v>86</v>
      </c>
      <c r="B11548" s="3" t="s">
        <v>87</v>
      </c>
      <c r="C11548" s="3" t="s">
        <v>272</v>
      </c>
      <c r="D11548" s="3" t="s">
        <v>273</v>
      </c>
      <c r="E11548" s="4">
        <v>5</v>
      </c>
      <c r="F11548" s="4">
        <v>18</v>
      </c>
      <c r="G11548" s="3" t="s">
        <v>731</v>
      </c>
      <c r="H11548" s="3" t="s">
        <v>1009</v>
      </c>
      <c r="I11548" s="3" t="s">
        <v>37722</v>
      </c>
      <c r="J11548" s="3">
        <v>32348554</v>
      </c>
    </row>
    <row r="11549" spans="1:10" s="6" customFormat="1" ht="15" customHeight="1" x14ac:dyDescent="0.3">
      <c r="A11549" s="3" t="s">
        <v>86</v>
      </c>
      <c r="B11549" s="3" t="s">
        <v>87</v>
      </c>
      <c r="C11549" s="3" t="s">
        <v>128</v>
      </c>
      <c r="D11549" s="3" t="s">
        <v>129</v>
      </c>
      <c r="E11549" s="4">
        <v>5</v>
      </c>
      <c r="F11549" s="4">
        <v>8</v>
      </c>
      <c r="G11549" s="3" t="s">
        <v>731</v>
      </c>
      <c r="H11549" s="3" t="s">
        <v>803</v>
      </c>
      <c r="I11549" s="3" t="s">
        <v>37722</v>
      </c>
      <c r="J11549" s="3">
        <v>33771529</v>
      </c>
    </row>
    <row r="11550" spans="1:10" s="6" customFormat="1" ht="15" customHeight="1" x14ac:dyDescent="0.3">
      <c r="A11550" s="3" t="s">
        <v>86</v>
      </c>
      <c r="B11550" s="3" t="s">
        <v>87</v>
      </c>
      <c r="C11550" s="3" t="s">
        <v>25</v>
      </c>
      <c r="D11550" s="3" t="s">
        <v>26</v>
      </c>
      <c r="E11550" s="4">
        <v>5</v>
      </c>
      <c r="F11550" s="4">
        <v>1</v>
      </c>
      <c r="G11550" s="3" t="s">
        <v>731</v>
      </c>
      <c r="H11550" s="3" t="s">
        <v>623</v>
      </c>
      <c r="I11550" s="3" t="s">
        <v>37722</v>
      </c>
      <c r="J11550" s="3">
        <v>33771529</v>
      </c>
    </row>
    <row r="11551" spans="1:10" s="6" customFormat="1" ht="15" customHeight="1" x14ac:dyDescent="0.3">
      <c r="A11551" s="3" t="s">
        <v>86</v>
      </c>
      <c r="B11551" s="3" t="s">
        <v>87</v>
      </c>
      <c r="C11551" s="3" t="s">
        <v>272</v>
      </c>
      <c r="D11551" s="3" t="s">
        <v>273</v>
      </c>
      <c r="E11551" s="4">
        <v>5</v>
      </c>
      <c r="F11551" s="4">
        <v>18</v>
      </c>
      <c r="G11551" s="3" t="s">
        <v>731</v>
      </c>
      <c r="H11551" s="3" t="s">
        <v>1009</v>
      </c>
      <c r="I11551" s="3" t="s">
        <v>37722</v>
      </c>
      <c r="J11551" s="3">
        <v>34362923</v>
      </c>
    </row>
    <row r="11552" spans="1:10" s="6" customFormat="1" ht="15" customHeight="1" x14ac:dyDescent="0.3">
      <c r="A11552" s="3" t="s">
        <v>86</v>
      </c>
      <c r="B11552" s="3" t="s">
        <v>87</v>
      </c>
      <c r="C11552" s="3" t="s">
        <v>128</v>
      </c>
      <c r="D11552" s="3" t="s">
        <v>129</v>
      </c>
      <c r="E11552" s="4">
        <v>5</v>
      </c>
      <c r="F11552" s="4">
        <v>8</v>
      </c>
      <c r="G11552" s="3" t="s">
        <v>731</v>
      </c>
      <c r="H11552" s="3" t="s">
        <v>803</v>
      </c>
      <c r="I11552" s="3" t="s">
        <v>37722</v>
      </c>
      <c r="J11552" s="3">
        <v>34362923</v>
      </c>
    </row>
    <row r="11553" spans="1:10" s="6" customFormat="1" ht="15" customHeight="1" x14ac:dyDescent="0.3">
      <c r="A11553" s="3" t="s">
        <v>86</v>
      </c>
      <c r="B11553" s="3" t="s">
        <v>87</v>
      </c>
      <c r="C11553" s="3" t="s">
        <v>25</v>
      </c>
      <c r="D11553" s="3" t="s">
        <v>26</v>
      </c>
      <c r="E11553" s="4">
        <v>5</v>
      </c>
      <c r="F11553" s="4">
        <v>1</v>
      </c>
      <c r="G11553" s="3" t="s">
        <v>731</v>
      </c>
      <c r="H11553" s="3" t="s">
        <v>623</v>
      </c>
      <c r="I11553" s="3" t="s">
        <v>37722</v>
      </c>
      <c r="J11553" s="3">
        <v>34362923</v>
      </c>
    </row>
    <row r="11554" spans="1:10" s="6" customFormat="1" ht="15" customHeight="1" x14ac:dyDescent="0.3">
      <c r="A11554" s="3" t="s">
        <v>86</v>
      </c>
      <c r="B11554" s="3" t="s">
        <v>87</v>
      </c>
      <c r="C11554" s="3" t="s">
        <v>545</v>
      </c>
      <c r="D11554" s="3" t="s">
        <v>546</v>
      </c>
      <c r="E11554" s="4">
        <v>5</v>
      </c>
      <c r="F11554" s="4">
        <v>40</v>
      </c>
      <c r="G11554" s="3" t="s">
        <v>731</v>
      </c>
      <c r="H11554" s="3" t="s">
        <v>1276</v>
      </c>
      <c r="I11554" s="3" t="s">
        <v>37722</v>
      </c>
      <c r="J11554" s="3">
        <v>34411292</v>
      </c>
    </row>
    <row r="11555" spans="1:10" s="6" customFormat="1" ht="15" customHeight="1" x14ac:dyDescent="0.3">
      <c r="A11555" s="3" t="s">
        <v>86</v>
      </c>
      <c r="B11555" s="3" t="s">
        <v>87</v>
      </c>
      <c r="C11555" s="3" t="s">
        <v>272</v>
      </c>
      <c r="D11555" s="3" t="s">
        <v>273</v>
      </c>
      <c r="E11555" s="4">
        <v>5</v>
      </c>
      <c r="F11555" s="4">
        <v>18</v>
      </c>
      <c r="G11555" s="3" t="s">
        <v>731</v>
      </c>
      <c r="H11555" s="3" t="s">
        <v>1009</v>
      </c>
      <c r="I11555" s="3" t="s">
        <v>37722</v>
      </c>
      <c r="J11555" s="3">
        <v>34411292</v>
      </c>
    </row>
    <row r="11556" spans="1:10" s="6" customFormat="1" ht="15" customHeight="1" x14ac:dyDescent="0.3">
      <c r="A11556" s="3" t="s">
        <v>86</v>
      </c>
      <c r="B11556" s="3" t="s">
        <v>87</v>
      </c>
      <c r="C11556" s="3" t="s">
        <v>272</v>
      </c>
      <c r="D11556" s="3" t="s">
        <v>273</v>
      </c>
      <c r="E11556" s="4">
        <v>5</v>
      </c>
      <c r="F11556" s="4">
        <v>18</v>
      </c>
      <c r="G11556" s="3" t="s">
        <v>731</v>
      </c>
      <c r="H11556" s="3" t="s">
        <v>1009</v>
      </c>
      <c r="I11556" s="3" t="s">
        <v>37722</v>
      </c>
      <c r="J11556" s="3">
        <v>33771529</v>
      </c>
    </row>
    <row r="11557" spans="1:10" s="6" customFormat="1" ht="15" customHeight="1" x14ac:dyDescent="0.3">
      <c r="A11557" s="3" t="s">
        <v>86</v>
      </c>
      <c r="B11557" s="3" t="s">
        <v>87</v>
      </c>
      <c r="C11557" s="3" t="s">
        <v>260</v>
      </c>
      <c r="D11557" s="3" t="s">
        <v>261</v>
      </c>
      <c r="E11557" s="4">
        <v>5</v>
      </c>
      <c r="F11557" s="4">
        <v>17</v>
      </c>
      <c r="G11557" s="3" t="s">
        <v>731</v>
      </c>
      <c r="H11557" s="3" t="s">
        <v>1005</v>
      </c>
      <c r="I11557" s="3" t="s">
        <v>37722</v>
      </c>
      <c r="J11557" s="3">
        <v>34411292</v>
      </c>
    </row>
    <row r="11558" spans="1:10" s="6" customFormat="1" ht="15" customHeight="1" x14ac:dyDescent="0.3">
      <c r="A11558" s="3" t="s">
        <v>86</v>
      </c>
      <c r="B11558" s="3" t="s">
        <v>87</v>
      </c>
      <c r="C11558" s="3" t="s">
        <v>272</v>
      </c>
      <c r="D11558" s="3" t="s">
        <v>273</v>
      </c>
      <c r="E11558" s="4">
        <v>5</v>
      </c>
      <c r="F11558" s="4">
        <v>18</v>
      </c>
      <c r="G11558" s="3" t="s">
        <v>731</v>
      </c>
      <c r="H11558" s="3" t="s">
        <v>1009</v>
      </c>
      <c r="I11558" s="3" t="s">
        <v>37722</v>
      </c>
      <c r="J11558" s="3">
        <v>34857774</v>
      </c>
    </row>
    <row r="11559" spans="1:10" s="6" customFormat="1" ht="15" customHeight="1" x14ac:dyDescent="0.3">
      <c r="A11559" s="3" t="s">
        <v>86</v>
      </c>
      <c r="B11559" s="3" t="s">
        <v>87</v>
      </c>
      <c r="C11559" s="3" t="s">
        <v>272</v>
      </c>
      <c r="D11559" s="3" t="s">
        <v>273</v>
      </c>
      <c r="E11559" s="4">
        <v>5</v>
      </c>
      <c r="F11559" s="4">
        <v>18</v>
      </c>
      <c r="G11559" s="3" t="s">
        <v>731</v>
      </c>
      <c r="H11559" s="3" t="s">
        <v>1009</v>
      </c>
      <c r="I11559" s="3" t="s">
        <v>37722</v>
      </c>
      <c r="J11559" s="3">
        <v>34916493</v>
      </c>
    </row>
    <row r="11560" spans="1:10" s="6" customFormat="1" ht="15" customHeight="1" x14ac:dyDescent="0.3">
      <c r="A11560" s="3" t="s">
        <v>86</v>
      </c>
      <c r="B11560" s="3" t="s">
        <v>87</v>
      </c>
      <c r="C11560" s="3" t="s">
        <v>128</v>
      </c>
      <c r="D11560" s="3" t="s">
        <v>129</v>
      </c>
      <c r="E11560" s="4">
        <v>5</v>
      </c>
      <c r="F11560" s="4">
        <v>8</v>
      </c>
      <c r="G11560" s="3" t="s">
        <v>731</v>
      </c>
      <c r="H11560" s="3" t="s">
        <v>803</v>
      </c>
      <c r="I11560" s="3" t="s">
        <v>37722</v>
      </c>
      <c r="J11560" s="3">
        <v>34916493</v>
      </c>
    </row>
    <row r="11561" spans="1:10" s="6" customFormat="1" ht="15" customHeight="1" x14ac:dyDescent="0.3">
      <c r="A11561" s="3" t="s">
        <v>86</v>
      </c>
      <c r="B11561" s="3" t="s">
        <v>87</v>
      </c>
      <c r="C11561" s="3" t="s">
        <v>25</v>
      </c>
      <c r="D11561" s="3" t="s">
        <v>26</v>
      </c>
      <c r="E11561" s="4">
        <v>5</v>
      </c>
      <c r="F11561" s="4">
        <v>1</v>
      </c>
      <c r="G11561" s="3" t="s">
        <v>731</v>
      </c>
      <c r="H11561" s="3" t="s">
        <v>623</v>
      </c>
      <c r="I11561" s="3" t="s">
        <v>37722</v>
      </c>
      <c r="J11561" s="3">
        <v>34916493</v>
      </c>
    </row>
    <row r="11562" spans="1:10" s="6" customFormat="1" ht="15" customHeight="1" x14ac:dyDescent="0.3">
      <c r="A11562" s="3" t="s">
        <v>86</v>
      </c>
      <c r="B11562" s="3" t="s">
        <v>87</v>
      </c>
      <c r="C11562" s="3" t="s">
        <v>366</v>
      </c>
      <c r="D11562" s="3" t="s">
        <v>367</v>
      </c>
      <c r="E11562" s="4">
        <v>5</v>
      </c>
      <c r="F11562" s="4">
        <v>25</v>
      </c>
      <c r="G11562" s="3" t="s">
        <v>731</v>
      </c>
      <c r="H11562" s="3" t="s">
        <v>1110</v>
      </c>
      <c r="I11562" s="3" t="s">
        <v>37722</v>
      </c>
      <c r="J11562" s="3">
        <v>33263718</v>
      </c>
    </row>
    <row r="11563" spans="1:10" s="6" customFormat="1" ht="15" customHeight="1" x14ac:dyDescent="0.3">
      <c r="A11563" s="3" t="s">
        <v>86</v>
      </c>
      <c r="B11563" s="3" t="s">
        <v>87</v>
      </c>
      <c r="C11563" s="3" t="s">
        <v>272</v>
      </c>
      <c r="D11563" s="3" t="s">
        <v>273</v>
      </c>
      <c r="E11563" s="4">
        <v>5</v>
      </c>
      <c r="F11563" s="4">
        <v>18</v>
      </c>
      <c r="G11563" s="3" t="s">
        <v>731</v>
      </c>
      <c r="H11563" s="3" t="s">
        <v>1009</v>
      </c>
      <c r="I11563" s="3" t="s">
        <v>37722</v>
      </c>
      <c r="J11563" s="3">
        <v>33263718</v>
      </c>
    </row>
    <row r="11564" spans="1:10" s="6" customFormat="1" ht="15" customHeight="1" x14ac:dyDescent="0.3">
      <c r="A11564" s="3" t="s">
        <v>86</v>
      </c>
      <c r="B11564" s="3" t="s">
        <v>87</v>
      </c>
      <c r="C11564" s="3" t="s">
        <v>128</v>
      </c>
      <c r="D11564" s="3" t="s">
        <v>129</v>
      </c>
      <c r="E11564" s="4">
        <v>5</v>
      </c>
      <c r="F11564" s="4">
        <v>8</v>
      </c>
      <c r="G11564" s="3" t="s">
        <v>731</v>
      </c>
      <c r="H11564" s="3" t="s">
        <v>803</v>
      </c>
      <c r="I11564" s="3" t="s">
        <v>37722</v>
      </c>
      <c r="J11564" s="3">
        <v>33263718</v>
      </c>
    </row>
    <row r="11565" spans="1:10" s="6" customFormat="1" ht="15" customHeight="1" x14ac:dyDescent="0.3">
      <c r="A11565" s="3" t="s">
        <v>86</v>
      </c>
      <c r="B11565" s="3" t="s">
        <v>87</v>
      </c>
      <c r="C11565" s="3" t="s">
        <v>128</v>
      </c>
      <c r="D11565" s="3" t="s">
        <v>129</v>
      </c>
      <c r="E11565" s="4">
        <v>5</v>
      </c>
      <c r="F11565" s="4">
        <v>8</v>
      </c>
      <c r="G11565" s="3" t="s">
        <v>731</v>
      </c>
      <c r="H11565" s="3" t="s">
        <v>803</v>
      </c>
      <c r="I11565" s="3" t="s">
        <v>37722</v>
      </c>
      <c r="J11565" s="3">
        <v>34411292</v>
      </c>
    </row>
    <row r="11566" spans="1:10" s="6" customFormat="1" ht="15" customHeight="1" x14ac:dyDescent="0.3">
      <c r="A11566" s="3" t="s">
        <v>86</v>
      </c>
      <c r="B11566" s="3" t="s">
        <v>87</v>
      </c>
      <c r="C11566" s="3" t="s">
        <v>128</v>
      </c>
      <c r="D11566" s="3" t="s">
        <v>129</v>
      </c>
      <c r="E11566" s="4">
        <v>5</v>
      </c>
      <c r="F11566" s="4">
        <v>8</v>
      </c>
      <c r="G11566" s="3" t="s">
        <v>731</v>
      </c>
      <c r="H11566" s="3" t="s">
        <v>803</v>
      </c>
      <c r="I11566" s="3" t="s">
        <v>37722</v>
      </c>
      <c r="J11566" s="3">
        <v>33798446</v>
      </c>
    </row>
    <row r="11567" spans="1:10" s="6" customFormat="1" ht="15" customHeight="1" x14ac:dyDescent="0.3">
      <c r="A11567" s="3" t="s">
        <v>86</v>
      </c>
      <c r="B11567" s="3" t="s">
        <v>87</v>
      </c>
      <c r="C11567" s="3" t="s">
        <v>272</v>
      </c>
      <c r="D11567" s="3" t="s">
        <v>273</v>
      </c>
      <c r="E11567" s="4">
        <v>5</v>
      </c>
      <c r="F11567" s="4">
        <v>18</v>
      </c>
      <c r="G11567" s="3" t="s">
        <v>731</v>
      </c>
      <c r="H11567" s="3" t="s">
        <v>1009</v>
      </c>
      <c r="I11567" s="3" t="s">
        <v>37722</v>
      </c>
      <c r="J11567" s="3">
        <v>33798446</v>
      </c>
    </row>
    <row r="11568" spans="1:10" s="6" customFormat="1" ht="15" customHeight="1" x14ac:dyDescent="0.3">
      <c r="A11568" s="3" t="s">
        <v>86</v>
      </c>
      <c r="B11568" s="3" t="s">
        <v>87</v>
      </c>
      <c r="C11568" s="3" t="s">
        <v>128</v>
      </c>
      <c r="D11568" s="3" t="s">
        <v>129</v>
      </c>
      <c r="E11568" s="4">
        <v>5</v>
      </c>
      <c r="F11568" s="4">
        <v>8</v>
      </c>
      <c r="G11568" s="3" t="s">
        <v>731</v>
      </c>
      <c r="H11568" s="3" t="s">
        <v>803</v>
      </c>
      <c r="I11568" s="3" t="s">
        <v>37722</v>
      </c>
      <c r="J11568" s="3">
        <v>32758448</v>
      </c>
    </row>
    <row r="11569" spans="1:10" s="6" customFormat="1" ht="15" customHeight="1" x14ac:dyDescent="0.3">
      <c r="A11569" s="3" t="s">
        <v>86</v>
      </c>
      <c r="B11569" s="3" t="s">
        <v>87</v>
      </c>
      <c r="C11569" s="3" t="s">
        <v>142</v>
      </c>
      <c r="D11569" s="3" t="s">
        <v>143</v>
      </c>
      <c r="E11569" s="4">
        <v>5</v>
      </c>
      <c r="F11569" s="4">
        <v>9</v>
      </c>
      <c r="G11569" s="3" t="s">
        <v>731</v>
      </c>
      <c r="H11569" s="3" t="s">
        <v>820</v>
      </c>
      <c r="I11569" s="3" t="s">
        <v>37722</v>
      </c>
      <c r="J11569" s="3">
        <v>32348554</v>
      </c>
    </row>
    <row r="11570" spans="1:10" s="6" customFormat="1" ht="15" customHeight="1" x14ac:dyDescent="0.3">
      <c r="A11570" s="3" t="s">
        <v>86</v>
      </c>
      <c r="B11570" s="3" t="s">
        <v>87</v>
      </c>
      <c r="C11570" s="3" t="s">
        <v>57</v>
      </c>
      <c r="D11570" s="3" t="s">
        <v>58</v>
      </c>
      <c r="E11570" s="4">
        <v>5</v>
      </c>
      <c r="F11570" s="4">
        <v>3</v>
      </c>
      <c r="G11570" s="3" t="s">
        <v>731</v>
      </c>
      <c r="H11570" s="3" t="s">
        <v>705</v>
      </c>
      <c r="I11570" s="3" t="s">
        <v>37722</v>
      </c>
      <c r="J11570" s="3">
        <v>32348554</v>
      </c>
    </row>
    <row r="11571" spans="1:10" s="6" customFormat="1" ht="15" customHeight="1" x14ac:dyDescent="0.3">
      <c r="A11571" s="3" t="s">
        <v>86</v>
      </c>
      <c r="B11571" s="3" t="s">
        <v>87</v>
      </c>
      <c r="C11571" s="3" t="s">
        <v>272</v>
      </c>
      <c r="D11571" s="3" t="s">
        <v>273</v>
      </c>
      <c r="E11571" s="4">
        <v>5</v>
      </c>
      <c r="F11571" s="4">
        <v>18</v>
      </c>
      <c r="G11571" s="3" t="s">
        <v>731</v>
      </c>
      <c r="H11571" s="3" t="s">
        <v>1009</v>
      </c>
      <c r="I11571" s="3" t="s">
        <v>37722</v>
      </c>
      <c r="J11571" s="3">
        <v>31997406</v>
      </c>
    </row>
    <row r="11572" spans="1:10" s="6" customFormat="1" ht="15" customHeight="1" x14ac:dyDescent="0.3">
      <c r="A11572" s="3" t="s">
        <v>86</v>
      </c>
      <c r="B11572" s="3" t="s">
        <v>87</v>
      </c>
      <c r="C11572" s="3" t="s">
        <v>272</v>
      </c>
      <c r="D11572" s="3" t="s">
        <v>273</v>
      </c>
      <c r="E11572" s="4">
        <v>5</v>
      </c>
      <c r="F11572" s="4">
        <v>18</v>
      </c>
      <c r="G11572" s="3" t="s">
        <v>731</v>
      </c>
      <c r="H11572" s="3" t="s">
        <v>1009</v>
      </c>
      <c r="I11572" s="3" t="s">
        <v>37722</v>
      </c>
      <c r="J11572" s="3">
        <v>31995663</v>
      </c>
    </row>
    <row r="11573" spans="1:10" s="6" customFormat="1" ht="15" customHeight="1" x14ac:dyDescent="0.3">
      <c r="A11573" s="3" t="s">
        <v>86</v>
      </c>
      <c r="B11573" s="3" t="s">
        <v>87</v>
      </c>
      <c r="C11573" s="3" t="s">
        <v>128</v>
      </c>
      <c r="D11573" s="3" t="s">
        <v>129</v>
      </c>
      <c r="E11573" s="4">
        <v>5</v>
      </c>
      <c r="F11573" s="4">
        <v>8</v>
      </c>
      <c r="G11573" s="3" t="s">
        <v>731</v>
      </c>
      <c r="H11573" s="3" t="s">
        <v>803</v>
      </c>
      <c r="I11573" s="3" t="s">
        <v>37722</v>
      </c>
      <c r="J11573" s="3">
        <v>31995663</v>
      </c>
    </row>
    <row r="11574" spans="1:10" s="6" customFormat="1" ht="15" customHeight="1" x14ac:dyDescent="0.3">
      <c r="A11574" s="3" t="s">
        <v>86</v>
      </c>
      <c r="B11574" s="3" t="s">
        <v>87</v>
      </c>
      <c r="C11574" s="3" t="s">
        <v>25</v>
      </c>
      <c r="D11574" s="3" t="s">
        <v>26</v>
      </c>
      <c r="E11574" s="4">
        <v>5</v>
      </c>
      <c r="F11574" s="4">
        <v>1</v>
      </c>
      <c r="G11574" s="3" t="s">
        <v>731</v>
      </c>
      <c r="H11574" s="3" t="s">
        <v>623</v>
      </c>
      <c r="I11574" s="3" t="s">
        <v>37722</v>
      </c>
      <c r="J11574" s="3">
        <v>31995663</v>
      </c>
    </row>
    <row r="11575" spans="1:10" s="6" customFormat="1" ht="15" customHeight="1" x14ac:dyDescent="0.3">
      <c r="A11575" s="3" t="s">
        <v>86</v>
      </c>
      <c r="B11575" s="3" t="s">
        <v>87</v>
      </c>
      <c r="C11575" s="3" t="s">
        <v>272</v>
      </c>
      <c r="D11575" s="3" t="s">
        <v>273</v>
      </c>
      <c r="E11575" s="4">
        <v>5</v>
      </c>
      <c r="F11575" s="4">
        <v>18</v>
      </c>
      <c r="G11575" s="3" t="s">
        <v>731</v>
      </c>
      <c r="H11575" s="3" t="s">
        <v>1009</v>
      </c>
      <c r="I11575" s="3" t="s">
        <v>37722</v>
      </c>
      <c r="J11575" s="3">
        <v>31286471</v>
      </c>
    </row>
    <row r="11576" spans="1:10" s="6" customFormat="1" ht="15" customHeight="1" x14ac:dyDescent="0.3">
      <c r="A11576" s="3" t="s">
        <v>86</v>
      </c>
      <c r="B11576" s="3" t="s">
        <v>87</v>
      </c>
      <c r="C11576" s="3" t="s">
        <v>128</v>
      </c>
      <c r="D11576" s="3" t="s">
        <v>129</v>
      </c>
      <c r="E11576" s="4">
        <v>5</v>
      </c>
      <c r="F11576" s="4">
        <v>8</v>
      </c>
      <c r="G11576" s="3" t="s">
        <v>731</v>
      </c>
      <c r="H11576" s="3" t="s">
        <v>803</v>
      </c>
      <c r="I11576" s="3" t="s">
        <v>37722</v>
      </c>
      <c r="J11576" s="3">
        <v>31286471</v>
      </c>
    </row>
    <row r="11577" spans="1:10" s="6" customFormat="1" ht="15" customHeight="1" x14ac:dyDescent="0.3">
      <c r="A11577" s="3" t="s">
        <v>86</v>
      </c>
      <c r="B11577" s="3" t="s">
        <v>87</v>
      </c>
      <c r="C11577" s="3" t="s">
        <v>272</v>
      </c>
      <c r="D11577" s="3" t="s">
        <v>273</v>
      </c>
      <c r="E11577" s="4">
        <v>5</v>
      </c>
      <c r="F11577" s="4">
        <v>18</v>
      </c>
      <c r="G11577" s="3" t="s">
        <v>731</v>
      </c>
      <c r="H11577" s="3" t="s">
        <v>1009</v>
      </c>
      <c r="I11577" s="3" t="s">
        <v>37722</v>
      </c>
      <c r="J11577" s="3">
        <v>32283057</v>
      </c>
    </row>
    <row r="11578" spans="1:10" s="6" customFormat="1" ht="15" customHeight="1" x14ac:dyDescent="0.3">
      <c r="A11578" s="3" t="s">
        <v>86</v>
      </c>
      <c r="B11578" s="3" t="s">
        <v>87</v>
      </c>
      <c r="C11578" s="3" t="s">
        <v>128</v>
      </c>
      <c r="D11578" s="3" t="s">
        <v>129</v>
      </c>
      <c r="E11578" s="4">
        <v>5</v>
      </c>
      <c r="F11578" s="4">
        <v>8</v>
      </c>
      <c r="G11578" s="3" t="s">
        <v>731</v>
      </c>
      <c r="H11578" s="3" t="s">
        <v>803</v>
      </c>
      <c r="I11578" s="3" t="s">
        <v>37722</v>
      </c>
      <c r="J11578" s="3">
        <v>32283057</v>
      </c>
    </row>
    <row r="11579" spans="1:10" s="6" customFormat="1" ht="15" customHeight="1" x14ac:dyDescent="0.3">
      <c r="A11579" s="3" t="s">
        <v>86</v>
      </c>
      <c r="B11579" s="3" t="s">
        <v>87</v>
      </c>
      <c r="C11579" s="3" t="s">
        <v>25</v>
      </c>
      <c r="D11579" s="3" t="s">
        <v>26</v>
      </c>
      <c r="E11579" s="4">
        <v>5</v>
      </c>
      <c r="F11579" s="4">
        <v>1</v>
      </c>
      <c r="G11579" s="3" t="s">
        <v>731</v>
      </c>
      <c r="H11579" s="3" t="s">
        <v>623</v>
      </c>
      <c r="I11579" s="3" t="s">
        <v>37722</v>
      </c>
      <c r="J11579" s="3">
        <v>32283057</v>
      </c>
    </row>
    <row r="11580" spans="1:10" s="6" customFormat="1" ht="15" customHeight="1" x14ac:dyDescent="0.3">
      <c r="A11580" s="3" t="s">
        <v>86</v>
      </c>
      <c r="B11580" s="3" t="s">
        <v>87</v>
      </c>
      <c r="C11580" s="3" t="s">
        <v>272</v>
      </c>
      <c r="D11580" s="3" t="s">
        <v>273</v>
      </c>
      <c r="E11580" s="4">
        <v>5</v>
      </c>
      <c r="F11580" s="4">
        <v>18</v>
      </c>
      <c r="G11580" s="3" t="s">
        <v>731</v>
      </c>
      <c r="H11580" s="3" t="s">
        <v>1009</v>
      </c>
      <c r="I11580" s="3" t="s">
        <v>37722</v>
      </c>
      <c r="J11580" s="3">
        <v>32936291</v>
      </c>
    </row>
    <row r="11581" spans="1:10" s="6" customFormat="1" ht="15" customHeight="1" x14ac:dyDescent="0.3">
      <c r="A11581" s="3" t="s">
        <v>86</v>
      </c>
      <c r="B11581" s="3" t="s">
        <v>87</v>
      </c>
      <c r="C11581" s="3" t="s">
        <v>260</v>
      </c>
      <c r="D11581" s="3" t="s">
        <v>261</v>
      </c>
      <c r="E11581" s="4">
        <v>5</v>
      </c>
      <c r="F11581" s="4">
        <v>17</v>
      </c>
      <c r="G11581" s="3" t="s">
        <v>731</v>
      </c>
      <c r="H11581" s="3" t="s">
        <v>1005</v>
      </c>
      <c r="I11581" s="3" t="s">
        <v>37722</v>
      </c>
      <c r="J11581" s="3">
        <v>32936291</v>
      </c>
    </row>
    <row r="11582" spans="1:10" s="6" customFormat="1" ht="15" customHeight="1" x14ac:dyDescent="0.3">
      <c r="A11582" s="3" t="s">
        <v>86</v>
      </c>
      <c r="B11582" s="3" t="s">
        <v>87</v>
      </c>
      <c r="C11582" s="3" t="s">
        <v>128</v>
      </c>
      <c r="D11582" s="3" t="s">
        <v>129</v>
      </c>
      <c r="E11582" s="4">
        <v>5</v>
      </c>
      <c r="F11582" s="4">
        <v>8</v>
      </c>
      <c r="G11582" s="3" t="s">
        <v>731</v>
      </c>
      <c r="H11582" s="3" t="s">
        <v>803</v>
      </c>
      <c r="I11582" s="3" t="s">
        <v>37722</v>
      </c>
      <c r="J11582" s="3">
        <v>32936291</v>
      </c>
    </row>
    <row r="11583" spans="1:10" s="6" customFormat="1" ht="15" customHeight="1" x14ac:dyDescent="0.3">
      <c r="A11583" s="3" t="s">
        <v>86</v>
      </c>
      <c r="B11583" s="3" t="s">
        <v>87</v>
      </c>
      <c r="C11583" s="3" t="s">
        <v>25</v>
      </c>
      <c r="D11583" s="3" t="s">
        <v>26</v>
      </c>
      <c r="E11583" s="4">
        <v>5</v>
      </c>
      <c r="F11583" s="4">
        <v>1</v>
      </c>
      <c r="G11583" s="3" t="s">
        <v>731</v>
      </c>
      <c r="H11583" s="3" t="s">
        <v>623</v>
      </c>
      <c r="I11583" s="3" t="s">
        <v>37722</v>
      </c>
      <c r="J11583" s="3">
        <v>32936291</v>
      </c>
    </row>
    <row r="11584" spans="1:10" s="6" customFormat="1" ht="15" customHeight="1" x14ac:dyDescent="0.3">
      <c r="A11584" s="3" t="s">
        <v>86</v>
      </c>
      <c r="B11584" s="3" t="s">
        <v>87</v>
      </c>
      <c r="C11584" s="3" t="s">
        <v>25</v>
      </c>
      <c r="D11584" s="3" t="s">
        <v>26</v>
      </c>
      <c r="E11584" s="4">
        <v>5</v>
      </c>
      <c r="F11584" s="4">
        <v>1</v>
      </c>
      <c r="G11584" s="3" t="s">
        <v>731</v>
      </c>
      <c r="H11584" s="3" t="s">
        <v>623</v>
      </c>
      <c r="I11584" s="3" t="s">
        <v>37722</v>
      </c>
      <c r="J11584" s="3">
        <v>32607944</v>
      </c>
    </row>
    <row r="11585" spans="1:10" s="6" customFormat="1" ht="15" customHeight="1" x14ac:dyDescent="0.3">
      <c r="A11585" s="3" t="s">
        <v>86</v>
      </c>
      <c r="B11585" s="3" t="s">
        <v>87</v>
      </c>
      <c r="C11585" s="3" t="s">
        <v>272</v>
      </c>
      <c r="D11585" s="3" t="s">
        <v>273</v>
      </c>
      <c r="E11585" s="4">
        <v>5</v>
      </c>
      <c r="F11585" s="4">
        <v>18</v>
      </c>
      <c r="G11585" s="3" t="s">
        <v>731</v>
      </c>
      <c r="H11585" s="3" t="s">
        <v>1009</v>
      </c>
      <c r="I11585" s="3" t="s">
        <v>37722</v>
      </c>
      <c r="J11585" s="3">
        <v>32758448</v>
      </c>
    </row>
    <row r="11586" spans="1:10" s="6" customFormat="1" ht="15" customHeight="1" x14ac:dyDescent="0.3">
      <c r="A11586" s="3" t="s">
        <v>86</v>
      </c>
      <c r="B11586" s="3" t="s">
        <v>87</v>
      </c>
      <c r="C11586" s="3" t="s">
        <v>128</v>
      </c>
      <c r="D11586" s="3" t="s">
        <v>129</v>
      </c>
      <c r="E11586" s="4">
        <v>5</v>
      </c>
      <c r="F11586" s="4">
        <v>8</v>
      </c>
      <c r="G11586" s="3" t="s">
        <v>731</v>
      </c>
      <c r="H11586" s="3" t="s">
        <v>803</v>
      </c>
      <c r="I11586" s="3" t="s">
        <v>37722</v>
      </c>
      <c r="J11586" s="3">
        <v>30578879</v>
      </c>
    </row>
    <row r="11587" spans="1:10" s="6" customFormat="1" ht="15" customHeight="1" x14ac:dyDescent="0.3">
      <c r="A11587" s="3" t="s">
        <v>402</v>
      </c>
      <c r="B11587" s="3" t="s">
        <v>403</v>
      </c>
      <c r="C11587" s="3" t="s">
        <v>322</v>
      </c>
      <c r="D11587" s="3" t="s">
        <v>323</v>
      </c>
      <c r="E11587" s="4">
        <v>28</v>
      </c>
      <c r="F11587" s="4">
        <v>22</v>
      </c>
      <c r="G11587" s="3" t="s">
        <v>1173</v>
      </c>
      <c r="H11587" s="3" t="s">
        <v>1065</v>
      </c>
      <c r="I11587" s="3" t="s">
        <v>37722</v>
      </c>
      <c r="J11587" s="3">
        <v>1516248</v>
      </c>
    </row>
    <row r="11588" spans="1:10" s="6" customFormat="1" ht="15" customHeight="1" x14ac:dyDescent="0.3">
      <c r="A11588" s="3" t="s">
        <v>307</v>
      </c>
      <c r="B11588" s="3" t="s">
        <v>308</v>
      </c>
      <c r="C11588" s="3" t="s">
        <v>322</v>
      </c>
      <c r="D11588" s="3" t="s">
        <v>323</v>
      </c>
      <c r="E11588" s="4">
        <v>21</v>
      </c>
      <c r="F11588" s="4">
        <v>22</v>
      </c>
      <c r="G11588" s="3" t="s">
        <v>1051</v>
      </c>
      <c r="H11588" s="3" t="s">
        <v>1065</v>
      </c>
      <c r="I11588" s="3" t="s">
        <v>37722</v>
      </c>
      <c r="J11588" s="3">
        <v>9746197</v>
      </c>
    </row>
    <row r="11589" spans="1:10" s="6" customFormat="1" ht="15" customHeight="1" x14ac:dyDescent="0.3">
      <c r="A11589" s="3" t="s">
        <v>402</v>
      </c>
      <c r="B11589" s="3" t="s">
        <v>403</v>
      </c>
      <c r="C11589" s="3" t="s">
        <v>430</v>
      </c>
      <c r="D11589" s="3" t="s">
        <v>431</v>
      </c>
      <c r="E11589" s="4">
        <v>28</v>
      </c>
      <c r="F11589" s="4">
        <v>30</v>
      </c>
      <c r="G11589" s="3" t="s">
        <v>1173</v>
      </c>
      <c r="H11589" s="3" t="s">
        <v>1191</v>
      </c>
      <c r="I11589" s="3" t="s">
        <v>37722</v>
      </c>
      <c r="J11589" s="3">
        <v>2941235</v>
      </c>
    </row>
    <row r="11590" spans="1:10" s="6" customFormat="1" ht="15" customHeight="1" x14ac:dyDescent="0.3">
      <c r="A11590" s="3" t="s">
        <v>97</v>
      </c>
      <c r="B11590" s="3" t="s">
        <v>98</v>
      </c>
      <c r="C11590" s="3" t="s">
        <v>283</v>
      </c>
      <c r="D11590" s="3" t="s">
        <v>284</v>
      </c>
      <c r="E11590" s="4">
        <v>6</v>
      </c>
      <c r="F11590" s="4">
        <v>19</v>
      </c>
      <c r="G11590" s="3" t="s">
        <v>742</v>
      </c>
      <c r="H11590" s="3" t="s">
        <v>1019</v>
      </c>
      <c r="I11590" s="3" t="s">
        <v>37722</v>
      </c>
      <c r="J11590" s="3">
        <v>17326748</v>
      </c>
    </row>
    <row r="11591" spans="1:10" s="6" customFormat="1" ht="15" customHeight="1" x14ac:dyDescent="0.3">
      <c r="A11591" s="3" t="s">
        <v>97</v>
      </c>
      <c r="B11591" s="3" t="s">
        <v>98</v>
      </c>
      <c r="C11591" s="3" t="s">
        <v>57</v>
      </c>
      <c r="D11591" s="3" t="s">
        <v>58</v>
      </c>
      <c r="E11591" s="4">
        <v>6</v>
      </c>
      <c r="F11591" s="4">
        <v>3</v>
      </c>
      <c r="G11591" s="3" t="s">
        <v>742</v>
      </c>
      <c r="H11591" s="3" t="s">
        <v>705</v>
      </c>
      <c r="I11591" s="3" t="s">
        <v>37722</v>
      </c>
      <c r="J11591" s="3">
        <v>18087010</v>
      </c>
    </row>
    <row r="11592" spans="1:10" s="6" customFormat="1" ht="15" customHeight="1" x14ac:dyDescent="0.3">
      <c r="A11592" s="3" t="s">
        <v>97</v>
      </c>
      <c r="B11592" s="3" t="s">
        <v>98</v>
      </c>
      <c r="C11592" s="3" t="s">
        <v>402</v>
      </c>
      <c r="D11592" s="3" t="s">
        <v>403</v>
      </c>
      <c r="E11592" s="4">
        <v>6</v>
      </c>
      <c r="F11592" s="4">
        <v>28</v>
      </c>
      <c r="G11592" s="3" t="s">
        <v>742</v>
      </c>
      <c r="H11592" s="3" t="s">
        <v>1173</v>
      </c>
      <c r="I11592" s="3" t="s">
        <v>37722</v>
      </c>
      <c r="J11592" s="3">
        <v>17177704</v>
      </c>
    </row>
    <row r="11593" spans="1:10" s="6" customFormat="1" ht="15" customHeight="1" x14ac:dyDescent="0.3">
      <c r="A11593" s="3" t="s">
        <v>97</v>
      </c>
      <c r="B11593" s="3" t="s">
        <v>98</v>
      </c>
      <c r="C11593" s="3" t="s">
        <v>283</v>
      </c>
      <c r="D11593" s="3" t="s">
        <v>284</v>
      </c>
      <c r="E11593" s="4">
        <v>6</v>
      </c>
      <c r="F11593" s="4">
        <v>19</v>
      </c>
      <c r="G11593" s="3" t="s">
        <v>742</v>
      </c>
      <c r="H11593" s="3" t="s">
        <v>1019</v>
      </c>
      <c r="I11593" s="3" t="s">
        <v>37722</v>
      </c>
      <c r="J11593" s="3">
        <v>17257411</v>
      </c>
    </row>
    <row r="11594" spans="1:10" s="6" customFormat="1" ht="15" customHeight="1" x14ac:dyDescent="0.3">
      <c r="A11594" s="3" t="s">
        <v>97</v>
      </c>
      <c r="B11594" s="3" t="s">
        <v>98</v>
      </c>
      <c r="C11594" s="3" t="s">
        <v>128</v>
      </c>
      <c r="D11594" s="3" t="s">
        <v>129</v>
      </c>
      <c r="E11594" s="4">
        <v>6</v>
      </c>
      <c r="F11594" s="4">
        <v>8</v>
      </c>
      <c r="G11594" s="3" t="s">
        <v>742</v>
      </c>
      <c r="H11594" s="3" t="s">
        <v>803</v>
      </c>
      <c r="I11594" s="3" t="s">
        <v>37722</v>
      </c>
      <c r="J11594" s="3">
        <v>17257411</v>
      </c>
    </row>
    <row r="11595" spans="1:10" s="6" customFormat="1" ht="15" customHeight="1" x14ac:dyDescent="0.3">
      <c r="A11595" s="3" t="s">
        <v>97</v>
      </c>
      <c r="B11595" s="3" t="s">
        <v>98</v>
      </c>
      <c r="C11595" s="3" t="s">
        <v>57</v>
      </c>
      <c r="D11595" s="3" t="s">
        <v>58</v>
      </c>
      <c r="E11595" s="4">
        <v>6</v>
      </c>
      <c r="F11595" s="4">
        <v>3</v>
      </c>
      <c r="G11595" s="3" t="s">
        <v>742</v>
      </c>
      <c r="H11595" s="3" t="s">
        <v>705</v>
      </c>
      <c r="I11595" s="3" t="s">
        <v>37722</v>
      </c>
      <c r="J11595" s="3">
        <v>17980410</v>
      </c>
    </row>
    <row r="11596" spans="1:10" s="6" customFormat="1" ht="15" customHeight="1" x14ac:dyDescent="0.3">
      <c r="A11596" s="3" t="s">
        <v>97</v>
      </c>
      <c r="B11596" s="3" t="s">
        <v>98</v>
      </c>
      <c r="C11596" s="3" t="s">
        <v>283</v>
      </c>
      <c r="D11596" s="3" t="s">
        <v>284</v>
      </c>
      <c r="E11596" s="4">
        <v>6</v>
      </c>
      <c r="F11596" s="4">
        <v>19</v>
      </c>
      <c r="G11596" s="3" t="s">
        <v>742</v>
      </c>
      <c r="H11596" s="3" t="s">
        <v>1019</v>
      </c>
      <c r="I11596" s="3" t="s">
        <v>37722</v>
      </c>
      <c r="J11596" s="3">
        <v>20055862</v>
      </c>
    </row>
    <row r="11597" spans="1:10" s="6" customFormat="1" ht="15" customHeight="1" x14ac:dyDescent="0.3">
      <c r="A11597" s="3" t="s">
        <v>97</v>
      </c>
      <c r="B11597" s="3" t="s">
        <v>98</v>
      </c>
      <c r="C11597" s="3" t="s">
        <v>283</v>
      </c>
      <c r="D11597" s="3" t="s">
        <v>284</v>
      </c>
      <c r="E11597" s="4">
        <v>6</v>
      </c>
      <c r="F11597" s="4">
        <v>19</v>
      </c>
      <c r="G11597" s="3" t="s">
        <v>742</v>
      </c>
      <c r="H11597" s="3" t="s">
        <v>1019</v>
      </c>
      <c r="I11597" s="3" t="s">
        <v>37722</v>
      </c>
      <c r="J11597" s="3">
        <v>16983006</v>
      </c>
    </row>
    <row r="11598" spans="1:10" s="6" customFormat="1" ht="15" customHeight="1" x14ac:dyDescent="0.3">
      <c r="A11598" s="3" t="s">
        <v>97</v>
      </c>
      <c r="B11598" s="3" t="s">
        <v>98</v>
      </c>
      <c r="C11598" s="3" t="s">
        <v>402</v>
      </c>
      <c r="D11598" s="3" t="s">
        <v>403</v>
      </c>
      <c r="E11598" s="4">
        <v>6</v>
      </c>
      <c r="F11598" s="4">
        <v>28</v>
      </c>
      <c r="G11598" s="3" t="s">
        <v>742</v>
      </c>
      <c r="H11598" s="3" t="s">
        <v>1173</v>
      </c>
      <c r="I11598" s="3" t="s">
        <v>37722</v>
      </c>
      <c r="J11598" s="3">
        <v>20556758</v>
      </c>
    </row>
    <row r="11599" spans="1:10" s="6" customFormat="1" ht="15" customHeight="1" x14ac:dyDescent="0.3">
      <c r="A11599" s="3" t="s">
        <v>97</v>
      </c>
      <c r="B11599" s="3" t="s">
        <v>98</v>
      </c>
      <c r="C11599" s="3" t="s">
        <v>57</v>
      </c>
      <c r="D11599" s="3" t="s">
        <v>58</v>
      </c>
      <c r="E11599" s="4">
        <v>6</v>
      </c>
      <c r="F11599" s="4">
        <v>3</v>
      </c>
      <c r="G11599" s="3" t="s">
        <v>742</v>
      </c>
      <c r="H11599" s="3" t="s">
        <v>705</v>
      </c>
      <c r="I11599" s="3" t="s">
        <v>37722</v>
      </c>
      <c r="J11599" s="3">
        <v>21883137</v>
      </c>
    </row>
    <row r="11600" spans="1:10" s="6" customFormat="1" ht="15" customHeight="1" x14ac:dyDescent="0.3">
      <c r="A11600" s="3" t="s">
        <v>97</v>
      </c>
      <c r="B11600" s="3" t="s">
        <v>98</v>
      </c>
      <c r="C11600" s="3" t="s">
        <v>283</v>
      </c>
      <c r="D11600" s="3" t="s">
        <v>284</v>
      </c>
      <c r="E11600" s="4">
        <v>6</v>
      </c>
      <c r="F11600" s="4">
        <v>19</v>
      </c>
      <c r="G11600" s="3" t="s">
        <v>742</v>
      </c>
      <c r="H11600" s="3" t="s">
        <v>1019</v>
      </c>
      <c r="I11600" s="3" t="s">
        <v>37722</v>
      </c>
      <c r="J11600" s="3">
        <v>22832489</v>
      </c>
    </row>
    <row r="11601" spans="1:10" s="6" customFormat="1" ht="15" customHeight="1" x14ac:dyDescent="0.3">
      <c r="A11601" s="3" t="s">
        <v>97</v>
      </c>
      <c r="B11601" s="3" t="s">
        <v>98</v>
      </c>
      <c r="C11601" s="3" t="s">
        <v>204</v>
      </c>
      <c r="D11601" s="3" t="s">
        <v>205</v>
      </c>
      <c r="E11601" s="4">
        <v>6</v>
      </c>
      <c r="F11601" s="4">
        <v>13</v>
      </c>
      <c r="G11601" s="3" t="s">
        <v>742</v>
      </c>
      <c r="H11601" s="3" t="s">
        <v>956</v>
      </c>
      <c r="I11601" s="3" t="s">
        <v>37722</v>
      </c>
      <c r="J11601" s="3">
        <v>23245609</v>
      </c>
    </row>
    <row r="11602" spans="1:10" s="6" customFormat="1" ht="15" customHeight="1" x14ac:dyDescent="0.3">
      <c r="A11602" s="3" t="s">
        <v>97</v>
      </c>
      <c r="B11602" s="3" t="s">
        <v>98</v>
      </c>
      <c r="C11602" s="3" t="s">
        <v>204</v>
      </c>
      <c r="D11602" s="3" t="s">
        <v>205</v>
      </c>
      <c r="E11602" s="4">
        <v>6</v>
      </c>
      <c r="F11602" s="4">
        <v>13</v>
      </c>
      <c r="G11602" s="3" t="s">
        <v>742</v>
      </c>
      <c r="H11602" s="3" t="s">
        <v>956</v>
      </c>
      <c r="I11602" s="3" t="s">
        <v>37722</v>
      </c>
      <c r="J11602" s="3">
        <v>23245608</v>
      </c>
    </row>
    <row r="11603" spans="1:10" s="6" customFormat="1" ht="15" customHeight="1" x14ac:dyDescent="0.3">
      <c r="A11603" s="3" t="s">
        <v>97</v>
      </c>
      <c r="B11603" s="3" t="s">
        <v>98</v>
      </c>
      <c r="C11603" s="3" t="s">
        <v>204</v>
      </c>
      <c r="D11603" s="3" t="s">
        <v>205</v>
      </c>
      <c r="E11603" s="4">
        <v>6</v>
      </c>
      <c r="F11603" s="4">
        <v>13</v>
      </c>
      <c r="G11603" s="3" t="s">
        <v>742</v>
      </c>
      <c r="H11603" s="3" t="s">
        <v>956</v>
      </c>
      <c r="I11603" s="3" t="s">
        <v>37722</v>
      </c>
      <c r="J11603" s="3">
        <v>23245607</v>
      </c>
    </row>
    <row r="11604" spans="1:10" s="6" customFormat="1" ht="15" customHeight="1" x14ac:dyDescent="0.3">
      <c r="A11604" s="3" t="s">
        <v>97</v>
      </c>
      <c r="B11604" s="3" t="s">
        <v>98</v>
      </c>
      <c r="C11604" s="3" t="s">
        <v>283</v>
      </c>
      <c r="D11604" s="3" t="s">
        <v>284</v>
      </c>
      <c r="E11604" s="4">
        <v>6</v>
      </c>
      <c r="F11604" s="4">
        <v>19</v>
      </c>
      <c r="G11604" s="3" t="s">
        <v>742</v>
      </c>
      <c r="H11604" s="3" t="s">
        <v>1019</v>
      </c>
      <c r="I11604" s="3" t="s">
        <v>37722</v>
      </c>
      <c r="J11604" s="3">
        <v>23505516</v>
      </c>
    </row>
    <row r="11605" spans="1:10" s="6" customFormat="1" ht="15" customHeight="1" x14ac:dyDescent="0.3">
      <c r="A11605" s="3" t="s">
        <v>97</v>
      </c>
      <c r="B11605" s="3" t="s">
        <v>98</v>
      </c>
      <c r="C11605" s="3" t="s">
        <v>352</v>
      </c>
      <c r="D11605" s="3" t="s">
        <v>353</v>
      </c>
      <c r="E11605" s="4">
        <v>6</v>
      </c>
      <c r="F11605" s="4">
        <v>24</v>
      </c>
      <c r="G11605" s="3" t="s">
        <v>742</v>
      </c>
      <c r="H11605" s="3" t="s">
        <v>1092</v>
      </c>
      <c r="I11605" s="3" t="s">
        <v>37722</v>
      </c>
      <c r="J11605" s="3">
        <v>24024631</v>
      </c>
    </row>
    <row r="11606" spans="1:10" s="6" customFormat="1" ht="15" customHeight="1" x14ac:dyDescent="0.3">
      <c r="A11606" s="3" t="s">
        <v>97</v>
      </c>
      <c r="B11606" s="3" t="s">
        <v>98</v>
      </c>
      <c r="C11606" s="3" t="s">
        <v>57</v>
      </c>
      <c r="D11606" s="3" t="s">
        <v>58</v>
      </c>
      <c r="E11606" s="4">
        <v>6</v>
      </c>
      <c r="F11606" s="4">
        <v>3</v>
      </c>
      <c r="G11606" s="3" t="s">
        <v>742</v>
      </c>
      <c r="H11606" s="3" t="s">
        <v>705</v>
      </c>
      <c r="I11606" s="3" t="s">
        <v>37722</v>
      </c>
      <c r="J11606" s="3">
        <v>21569120</v>
      </c>
    </row>
    <row r="11607" spans="1:10" s="6" customFormat="1" ht="15" customHeight="1" x14ac:dyDescent="0.3">
      <c r="A11607" s="3" t="s">
        <v>97</v>
      </c>
      <c r="B11607" s="3" t="s">
        <v>98</v>
      </c>
      <c r="C11607" s="3" t="s">
        <v>283</v>
      </c>
      <c r="D11607" s="3" t="s">
        <v>284</v>
      </c>
      <c r="E11607" s="4">
        <v>6</v>
      </c>
      <c r="F11607" s="4">
        <v>19</v>
      </c>
      <c r="G11607" s="3" t="s">
        <v>742</v>
      </c>
      <c r="H11607" s="3" t="s">
        <v>1019</v>
      </c>
      <c r="I11607" s="3" t="s">
        <v>37722</v>
      </c>
      <c r="J11607" s="3">
        <v>23750610</v>
      </c>
    </row>
    <row r="11608" spans="1:10" s="6" customFormat="1" ht="15" customHeight="1" x14ac:dyDescent="0.3">
      <c r="A11608" s="3" t="s">
        <v>97</v>
      </c>
      <c r="B11608" s="3" t="s">
        <v>98</v>
      </c>
      <c r="C11608" s="3" t="s">
        <v>57</v>
      </c>
      <c r="D11608" s="3" t="s">
        <v>58</v>
      </c>
      <c r="E11608" s="4">
        <v>6</v>
      </c>
      <c r="F11608" s="4">
        <v>3</v>
      </c>
      <c r="G11608" s="3" t="s">
        <v>742</v>
      </c>
      <c r="H11608" s="3" t="s">
        <v>705</v>
      </c>
      <c r="I11608" s="3" t="s">
        <v>37722</v>
      </c>
      <c r="J11608" s="3">
        <v>16815157</v>
      </c>
    </row>
    <row r="11609" spans="1:10" s="6" customFormat="1" ht="15" customHeight="1" x14ac:dyDescent="0.3">
      <c r="A11609" s="3" t="s">
        <v>97</v>
      </c>
      <c r="B11609" s="3" t="s">
        <v>98</v>
      </c>
      <c r="C11609" s="3" t="s">
        <v>283</v>
      </c>
      <c r="D11609" s="3" t="s">
        <v>284</v>
      </c>
      <c r="E11609" s="4">
        <v>6</v>
      </c>
      <c r="F11609" s="4">
        <v>19</v>
      </c>
      <c r="G11609" s="3" t="s">
        <v>742</v>
      </c>
      <c r="H11609" s="3" t="s">
        <v>1019</v>
      </c>
      <c r="I11609" s="3" t="s">
        <v>37722</v>
      </c>
      <c r="J11609" s="3">
        <v>16849001</v>
      </c>
    </row>
    <row r="11610" spans="1:10" s="6" customFormat="1" ht="15" customHeight="1" x14ac:dyDescent="0.3">
      <c r="A11610" s="3" t="s">
        <v>415</v>
      </c>
      <c r="B11610" s="3" t="s">
        <v>416</v>
      </c>
      <c r="C11610" s="3" t="s">
        <v>402</v>
      </c>
      <c r="D11610" s="3" t="s">
        <v>403</v>
      </c>
      <c r="E11610" s="4">
        <v>29</v>
      </c>
      <c r="F11610" s="4">
        <v>28</v>
      </c>
      <c r="G11610" s="3" t="s">
        <v>1177</v>
      </c>
      <c r="H11610" s="3" t="s">
        <v>1173</v>
      </c>
      <c r="I11610" s="3" t="s">
        <v>37722</v>
      </c>
      <c r="J11610" s="3">
        <v>14757713</v>
      </c>
    </row>
    <row r="11611" spans="1:10" s="6" customFormat="1" ht="15" customHeight="1" x14ac:dyDescent="0.3">
      <c r="A11611" s="3" t="s">
        <v>415</v>
      </c>
      <c r="B11611" s="3" t="s">
        <v>416</v>
      </c>
      <c r="C11611" s="3" t="s">
        <v>112</v>
      </c>
      <c r="D11611" s="3" t="s">
        <v>113</v>
      </c>
      <c r="E11611" s="4">
        <v>29</v>
      </c>
      <c r="F11611" s="4">
        <v>7</v>
      </c>
      <c r="G11611" s="3" t="s">
        <v>1177</v>
      </c>
      <c r="H11611" s="3" t="s">
        <v>749</v>
      </c>
      <c r="I11611" s="3" t="s">
        <v>37722</v>
      </c>
      <c r="J11611" s="3">
        <v>11348476</v>
      </c>
    </row>
    <row r="11612" spans="1:10" s="6" customFormat="1" ht="15" customHeight="1" x14ac:dyDescent="0.3">
      <c r="A11612" s="3" t="s">
        <v>415</v>
      </c>
      <c r="B11612" s="3" t="s">
        <v>416</v>
      </c>
      <c r="C11612" s="3" t="s">
        <v>440</v>
      </c>
      <c r="D11612" s="3" t="s">
        <v>441</v>
      </c>
      <c r="E11612" s="4">
        <v>29</v>
      </c>
      <c r="F11612" s="4">
        <v>31</v>
      </c>
      <c r="G11612" s="3" t="s">
        <v>1177</v>
      </c>
      <c r="H11612" s="3" t="s">
        <v>1199</v>
      </c>
      <c r="I11612" s="3" t="s">
        <v>37722</v>
      </c>
      <c r="J11612" s="3">
        <v>8917835</v>
      </c>
    </row>
    <row r="11613" spans="1:10" s="6" customFormat="1" ht="15" customHeight="1" x14ac:dyDescent="0.3">
      <c r="A11613" s="3" t="s">
        <v>97</v>
      </c>
      <c r="B11613" s="3" t="s">
        <v>98</v>
      </c>
      <c r="C11613" s="3" t="s">
        <v>402</v>
      </c>
      <c r="D11613" s="3" t="s">
        <v>403</v>
      </c>
      <c r="E11613" s="4">
        <v>6</v>
      </c>
      <c r="F11613" s="4">
        <v>28</v>
      </c>
      <c r="G11613" s="3" t="s">
        <v>742</v>
      </c>
      <c r="H11613" s="3" t="s">
        <v>1173</v>
      </c>
      <c r="I11613" s="3" t="s">
        <v>37722</v>
      </c>
      <c r="J11613" s="3">
        <v>12107299</v>
      </c>
    </row>
    <row r="11614" spans="1:10" s="6" customFormat="1" ht="15" customHeight="1" x14ac:dyDescent="0.3">
      <c r="A11614" s="3" t="s">
        <v>97</v>
      </c>
      <c r="B11614" s="3" t="s">
        <v>98</v>
      </c>
      <c r="C11614" s="3" t="s">
        <v>352</v>
      </c>
      <c r="D11614" s="3" t="s">
        <v>353</v>
      </c>
      <c r="E11614" s="4">
        <v>6</v>
      </c>
      <c r="F11614" s="4">
        <v>24</v>
      </c>
      <c r="G11614" s="3" t="s">
        <v>742</v>
      </c>
      <c r="H11614" s="3" t="s">
        <v>1092</v>
      </c>
      <c r="I11614" s="3" t="s">
        <v>37722</v>
      </c>
      <c r="J11614" s="3">
        <v>12072077</v>
      </c>
    </row>
    <row r="11615" spans="1:10" s="6" customFormat="1" ht="15" customHeight="1" x14ac:dyDescent="0.3">
      <c r="A11615" s="3" t="s">
        <v>97</v>
      </c>
      <c r="B11615" s="3" t="s">
        <v>98</v>
      </c>
      <c r="C11615" s="3" t="s">
        <v>283</v>
      </c>
      <c r="D11615" s="3" t="s">
        <v>284</v>
      </c>
      <c r="E11615" s="4">
        <v>6</v>
      </c>
      <c r="F11615" s="4">
        <v>19</v>
      </c>
      <c r="G11615" s="3" t="s">
        <v>742</v>
      </c>
      <c r="H11615" s="3" t="s">
        <v>1019</v>
      </c>
      <c r="I11615" s="3" t="s">
        <v>37722</v>
      </c>
      <c r="J11615" s="3">
        <v>12407953</v>
      </c>
    </row>
    <row r="11616" spans="1:10" s="6" customFormat="1" ht="15" customHeight="1" x14ac:dyDescent="0.3">
      <c r="A11616" s="3" t="s">
        <v>97</v>
      </c>
      <c r="B11616" s="3" t="s">
        <v>98</v>
      </c>
      <c r="C11616" s="3" t="s">
        <v>352</v>
      </c>
      <c r="D11616" s="3" t="s">
        <v>353</v>
      </c>
      <c r="E11616" s="4">
        <v>6</v>
      </c>
      <c r="F11616" s="4">
        <v>24</v>
      </c>
      <c r="G11616" s="3" t="s">
        <v>742</v>
      </c>
      <c r="H11616" s="3" t="s">
        <v>1092</v>
      </c>
      <c r="I11616" s="3" t="s">
        <v>37722</v>
      </c>
      <c r="J11616" s="3">
        <v>12787117</v>
      </c>
    </row>
    <row r="11617" spans="1:10" s="6" customFormat="1" ht="15" customHeight="1" x14ac:dyDescent="0.3">
      <c r="A11617" s="3" t="s">
        <v>97</v>
      </c>
      <c r="B11617" s="3" t="s">
        <v>98</v>
      </c>
      <c r="C11617" s="3" t="s">
        <v>57</v>
      </c>
      <c r="D11617" s="3" t="s">
        <v>58</v>
      </c>
      <c r="E11617" s="4">
        <v>6</v>
      </c>
      <c r="F11617" s="4">
        <v>3</v>
      </c>
      <c r="G11617" s="3" t="s">
        <v>742</v>
      </c>
      <c r="H11617" s="3" t="s">
        <v>705</v>
      </c>
      <c r="I11617" s="3" t="s">
        <v>37722</v>
      </c>
      <c r="J11617" s="3">
        <v>17157661</v>
      </c>
    </row>
    <row r="11618" spans="1:10" s="6" customFormat="1" ht="15" customHeight="1" x14ac:dyDescent="0.3">
      <c r="A11618" s="3" t="s">
        <v>97</v>
      </c>
      <c r="B11618" s="3" t="s">
        <v>98</v>
      </c>
      <c r="C11618" s="3" t="s">
        <v>352</v>
      </c>
      <c r="D11618" s="3" t="s">
        <v>353</v>
      </c>
      <c r="E11618" s="4">
        <v>6</v>
      </c>
      <c r="F11618" s="4">
        <v>24</v>
      </c>
      <c r="G11618" s="3" t="s">
        <v>742</v>
      </c>
      <c r="H11618" s="3" t="s">
        <v>1092</v>
      </c>
      <c r="I11618" s="3" t="s">
        <v>37722</v>
      </c>
      <c r="J11618" s="3">
        <v>12781437</v>
      </c>
    </row>
    <row r="11619" spans="1:10" s="6" customFormat="1" ht="15" customHeight="1" x14ac:dyDescent="0.3">
      <c r="A11619" s="3" t="s">
        <v>97</v>
      </c>
      <c r="B11619" s="3" t="s">
        <v>98</v>
      </c>
      <c r="C11619" s="3" t="s">
        <v>42</v>
      </c>
      <c r="D11619" s="3" t="s">
        <v>43</v>
      </c>
      <c r="E11619" s="4">
        <v>6</v>
      </c>
      <c r="F11619" s="4">
        <v>2</v>
      </c>
      <c r="G11619" s="3" t="s">
        <v>742</v>
      </c>
      <c r="H11619" s="3" t="s">
        <v>686</v>
      </c>
      <c r="I11619" s="3" t="s">
        <v>37722</v>
      </c>
      <c r="J11619" s="3">
        <v>15191543</v>
      </c>
    </row>
    <row r="11620" spans="1:10" s="6" customFormat="1" ht="15" customHeight="1" x14ac:dyDescent="0.3">
      <c r="A11620" s="3" t="s">
        <v>97</v>
      </c>
      <c r="B11620" s="3" t="s">
        <v>98</v>
      </c>
      <c r="C11620" s="3" t="s">
        <v>57</v>
      </c>
      <c r="D11620" s="3" t="s">
        <v>58</v>
      </c>
      <c r="E11620" s="4">
        <v>6</v>
      </c>
      <c r="F11620" s="4">
        <v>3</v>
      </c>
      <c r="G11620" s="3" t="s">
        <v>742</v>
      </c>
      <c r="H11620" s="3" t="s">
        <v>705</v>
      </c>
      <c r="I11620" s="3" t="s">
        <v>37722</v>
      </c>
      <c r="J11620" s="3">
        <v>15241359</v>
      </c>
    </row>
    <row r="11621" spans="1:10" s="6" customFormat="1" ht="15" customHeight="1" x14ac:dyDescent="0.3">
      <c r="A11621" s="3" t="s">
        <v>97</v>
      </c>
      <c r="B11621" s="3" t="s">
        <v>98</v>
      </c>
      <c r="C11621" s="3" t="s">
        <v>57</v>
      </c>
      <c r="D11621" s="3" t="s">
        <v>58</v>
      </c>
      <c r="E11621" s="4">
        <v>6</v>
      </c>
      <c r="F11621" s="4">
        <v>3</v>
      </c>
      <c r="G11621" s="3" t="s">
        <v>742</v>
      </c>
      <c r="H11621" s="3" t="s">
        <v>705</v>
      </c>
      <c r="I11621" s="3" t="s">
        <v>37722</v>
      </c>
      <c r="J11621" s="3">
        <v>15144471</v>
      </c>
    </row>
    <row r="11622" spans="1:10" s="6" customFormat="1" ht="15" customHeight="1" x14ac:dyDescent="0.3">
      <c r="A11622" s="3" t="s">
        <v>97</v>
      </c>
      <c r="B11622" s="3" t="s">
        <v>98</v>
      </c>
      <c r="C11622" s="3" t="s">
        <v>57</v>
      </c>
      <c r="D11622" s="3" t="s">
        <v>58</v>
      </c>
      <c r="E11622" s="4">
        <v>6</v>
      </c>
      <c r="F11622" s="4">
        <v>3</v>
      </c>
      <c r="G11622" s="3" t="s">
        <v>742</v>
      </c>
      <c r="H11622" s="3" t="s">
        <v>705</v>
      </c>
      <c r="I11622" s="3" t="s">
        <v>37722</v>
      </c>
      <c r="J11622" s="3">
        <v>15727630</v>
      </c>
    </row>
    <row r="11623" spans="1:10" s="6" customFormat="1" ht="15" customHeight="1" x14ac:dyDescent="0.3">
      <c r="A11623" s="3" t="s">
        <v>97</v>
      </c>
      <c r="B11623" s="3" t="s">
        <v>98</v>
      </c>
      <c r="C11623" s="3" t="s">
        <v>57</v>
      </c>
      <c r="D11623" s="3" t="s">
        <v>58</v>
      </c>
      <c r="E11623" s="4">
        <v>6</v>
      </c>
      <c r="F11623" s="4">
        <v>3</v>
      </c>
      <c r="G11623" s="3" t="s">
        <v>742</v>
      </c>
      <c r="H11623" s="3" t="s">
        <v>705</v>
      </c>
      <c r="I11623" s="3" t="s">
        <v>37722</v>
      </c>
      <c r="J11623" s="3">
        <v>20476939</v>
      </c>
    </row>
    <row r="11624" spans="1:10" s="6" customFormat="1" ht="15" customHeight="1" x14ac:dyDescent="0.3">
      <c r="A11624" s="3" t="s">
        <v>97</v>
      </c>
      <c r="B11624" s="3" t="s">
        <v>98</v>
      </c>
      <c r="C11624" s="3" t="s">
        <v>352</v>
      </c>
      <c r="D11624" s="3" t="s">
        <v>353</v>
      </c>
      <c r="E11624" s="4">
        <v>6</v>
      </c>
      <c r="F11624" s="4">
        <v>24</v>
      </c>
      <c r="G11624" s="3" t="s">
        <v>742</v>
      </c>
      <c r="H11624" s="3" t="s">
        <v>1092</v>
      </c>
      <c r="I11624" s="3" t="s">
        <v>37722</v>
      </c>
      <c r="J11624" s="3">
        <v>16172312</v>
      </c>
    </row>
    <row r="11625" spans="1:10" s="6" customFormat="1" ht="15" customHeight="1" x14ac:dyDescent="0.3">
      <c r="A11625" s="3" t="s">
        <v>97</v>
      </c>
      <c r="B11625" s="3" t="s">
        <v>98</v>
      </c>
      <c r="C11625" s="3" t="s">
        <v>402</v>
      </c>
      <c r="D11625" s="3" t="s">
        <v>403</v>
      </c>
      <c r="E11625" s="4">
        <v>6</v>
      </c>
      <c r="F11625" s="4">
        <v>28</v>
      </c>
      <c r="G11625" s="3" t="s">
        <v>742</v>
      </c>
      <c r="H11625" s="3" t="s">
        <v>1173</v>
      </c>
      <c r="I11625" s="3" t="s">
        <v>37722</v>
      </c>
      <c r="J11625" s="3">
        <v>16556746</v>
      </c>
    </row>
    <row r="11626" spans="1:10" s="6" customFormat="1" ht="15" customHeight="1" x14ac:dyDescent="0.3">
      <c r="A11626" s="3" t="s">
        <v>97</v>
      </c>
      <c r="B11626" s="3" t="s">
        <v>98</v>
      </c>
      <c r="C11626" s="3" t="s">
        <v>352</v>
      </c>
      <c r="D11626" s="3" t="s">
        <v>353</v>
      </c>
      <c r="E11626" s="4">
        <v>6</v>
      </c>
      <c r="F11626" s="4">
        <v>24</v>
      </c>
      <c r="G11626" s="3" t="s">
        <v>742</v>
      </c>
      <c r="H11626" s="3" t="s">
        <v>1092</v>
      </c>
      <c r="I11626" s="3" t="s">
        <v>37722</v>
      </c>
      <c r="J11626" s="3">
        <v>15611432</v>
      </c>
    </row>
    <row r="11627" spans="1:10" s="6" customFormat="1" ht="15" customHeight="1" x14ac:dyDescent="0.3">
      <c r="A11627" s="3" t="s">
        <v>415</v>
      </c>
      <c r="B11627" s="3" t="s">
        <v>416</v>
      </c>
      <c r="C11627" s="3" t="s">
        <v>112</v>
      </c>
      <c r="D11627" s="3" t="s">
        <v>113</v>
      </c>
      <c r="E11627" s="4">
        <v>29</v>
      </c>
      <c r="F11627" s="4">
        <v>7</v>
      </c>
      <c r="G11627" s="3" t="s">
        <v>1177</v>
      </c>
      <c r="H11627" s="3" t="s">
        <v>749</v>
      </c>
      <c r="I11627" s="3" t="s">
        <v>37722</v>
      </c>
      <c r="J11627" s="3">
        <v>12880432</v>
      </c>
    </row>
    <row r="11628" spans="1:10" s="6" customFormat="1" ht="15" customHeight="1" x14ac:dyDescent="0.3">
      <c r="A11628" s="3" t="s">
        <v>97</v>
      </c>
      <c r="B11628" s="3" t="s">
        <v>98</v>
      </c>
      <c r="C11628" s="3" t="s">
        <v>283</v>
      </c>
      <c r="D11628" s="3" t="s">
        <v>284</v>
      </c>
      <c r="E11628" s="4">
        <v>6</v>
      </c>
      <c r="F11628" s="4">
        <v>19</v>
      </c>
      <c r="G11628" s="3" t="s">
        <v>742</v>
      </c>
      <c r="H11628" s="3" t="s">
        <v>1019</v>
      </c>
      <c r="I11628" s="3" t="s">
        <v>37722</v>
      </c>
      <c r="J11628" s="3">
        <v>24266741</v>
      </c>
    </row>
    <row r="11629" spans="1:10" s="6" customFormat="1" ht="15" customHeight="1" x14ac:dyDescent="0.3">
      <c r="A11629" s="3" t="s">
        <v>97</v>
      </c>
      <c r="B11629" s="3" t="s">
        <v>98</v>
      </c>
      <c r="C11629" s="3" t="s">
        <v>283</v>
      </c>
      <c r="D11629" s="3" t="s">
        <v>284</v>
      </c>
      <c r="E11629" s="4">
        <v>6</v>
      </c>
      <c r="F11629" s="4">
        <v>19</v>
      </c>
      <c r="G11629" s="3" t="s">
        <v>742</v>
      </c>
      <c r="H11629" s="3" t="s">
        <v>1019</v>
      </c>
      <c r="I11629" s="3" t="s">
        <v>37722</v>
      </c>
      <c r="J11629" s="3">
        <v>25819300</v>
      </c>
    </row>
    <row r="11630" spans="1:10" s="6" customFormat="1" ht="15" customHeight="1" x14ac:dyDescent="0.3">
      <c r="A11630" s="3" t="s">
        <v>97</v>
      </c>
      <c r="B11630" s="3" t="s">
        <v>98</v>
      </c>
      <c r="C11630" s="3" t="s">
        <v>86</v>
      </c>
      <c r="D11630" s="3" t="s">
        <v>87</v>
      </c>
      <c r="E11630" s="4">
        <v>6</v>
      </c>
      <c r="F11630" s="4">
        <v>5</v>
      </c>
      <c r="G11630" s="3" t="s">
        <v>742</v>
      </c>
      <c r="H11630" s="3" t="s">
        <v>731</v>
      </c>
      <c r="I11630" s="3" t="s">
        <v>37722</v>
      </c>
      <c r="J11630" s="3">
        <v>29806111</v>
      </c>
    </row>
    <row r="11631" spans="1:10" s="6" customFormat="1" ht="15" customHeight="1" x14ac:dyDescent="0.3">
      <c r="A11631" s="3" t="s">
        <v>97</v>
      </c>
      <c r="B11631" s="3" t="s">
        <v>98</v>
      </c>
      <c r="C11631" s="3" t="s">
        <v>337</v>
      </c>
      <c r="D11631" s="3" t="s">
        <v>338</v>
      </c>
      <c r="E11631" s="4">
        <v>6</v>
      </c>
      <c r="F11631" s="4">
        <v>23</v>
      </c>
      <c r="G11631" s="3" t="s">
        <v>742</v>
      </c>
      <c r="H11631" s="3" t="s">
        <v>1068</v>
      </c>
      <c r="I11631" s="3" t="s">
        <v>37722</v>
      </c>
      <c r="J11631" s="3">
        <v>30878565</v>
      </c>
    </row>
    <row r="11632" spans="1:10" s="6" customFormat="1" ht="15" customHeight="1" x14ac:dyDescent="0.3">
      <c r="A11632" s="3" t="s">
        <v>97</v>
      </c>
      <c r="B11632" s="3" t="s">
        <v>98</v>
      </c>
      <c r="C11632" s="3" t="s">
        <v>283</v>
      </c>
      <c r="D11632" s="3" t="s">
        <v>284</v>
      </c>
      <c r="E11632" s="4">
        <v>6</v>
      </c>
      <c r="F11632" s="4">
        <v>19</v>
      </c>
      <c r="G11632" s="3" t="s">
        <v>742</v>
      </c>
      <c r="H11632" s="3" t="s">
        <v>1019</v>
      </c>
      <c r="I11632" s="3" t="s">
        <v>37722</v>
      </c>
      <c r="J11632" s="3">
        <v>30878565</v>
      </c>
    </row>
    <row r="11633" spans="1:10" s="6" customFormat="1" ht="15" customHeight="1" x14ac:dyDescent="0.3">
      <c r="A11633" s="3" t="s">
        <v>97</v>
      </c>
      <c r="B11633" s="3" t="s">
        <v>98</v>
      </c>
      <c r="C11633" s="3" t="s">
        <v>482</v>
      </c>
      <c r="D11633" s="3" t="s">
        <v>483</v>
      </c>
      <c r="E11633" s="4">
        <v>6</v>
      </c>
      <c r="F11633" s="4">
        <v>35</v>
      </c>
      <c r="G11633" s="3" t="s">
        <v>742</v>
      </c>
      <c r="H11633" s="3" t="s">
        <v>1229</v>
      </c>
      <c r="I11633" s="3" t="s">
        <v>37722</v>
      </c>
      <c r="J11633" s="3">
        <v>33219375</v>
      </c>
    </row>
    <row r="11634" spans="1:10" s="6" customFormat="1" ht="15" customHeight="1" x14ac:dyDescent="0.3">
      <c r="A11634" s="3" t="s">
        <v>97</v>
      </c>
      <c r="B11634" s="3" t="s">
        <v>98</v>
      </c>
      <c r="C11634" s="3" t="s">
        <v>402</v>
      </c>
      <c r="D11634" s="3" t="s">
        <v>403</v>
      </c>
      <c r="E11634" s="4">
        <v>6</v>
      </c>
      <c r="F11634" s="4">
        <v>28</v>
      </c>
      <c r="G11634" s="3" t="s">
        <v>742</v>
      </c>
      <c r="H11634" s="3" t="s">
        <v>1173</v>
      </c>
      <c r="I11634" s="3" t="s">
        <v>37722</v>
      </c>
      <c r="J11634" s="3">
        <v>33219375</v>
      </c>
    </row>
    <row r="11635" spans="1:10" s="6" customFormat="1" ht="15" customHeight="1" x14ac:dyDescent="0.3">
      <c r="A11635" s="3" t="s">
        <v>97</v>
      </c>
      <c r="B11635" s="3" t="s">
        <v>98</v>
      </c>
      <c r="C11635" s="3" t="s">
        <v>283</v>
      </c>
      <c r="D11635" s="3" t="s">
        <v>284</v>
      </c>
      <c r="E11635" s="4">
        <v>6</v>
      </c>
      <c r="F11635" s="4">
        <v>19</v>
      </c>
      <c r="G11635" s="3" t="s">
        <v>742</v>
      </c>
      <c r="H11635" s="3" t="s">
        <v>1019</v>
      </c>
      <c r="I11635" s="3" t="s">
        <v>37722</v>
      </c>
      <c r="J11635" s="3">
        <v>33179283</v>
      </c>
    </row>
    <row r="11636" spans="1:10" s="6" customFormat="1" ht="15" customHeight="1" x14ac:dyDescent="0.3">
      <c r="A11636" s="3" t="s">
        <v>97</v>
      </c>
      <c r="B11636" s="3" t="s">
        <v>98</v>
      </c>
      <c r="C11636" s="3" t="s">
        <v>142</v>
      </c>
      <c r="D11636" s="3" t="s">
        <v>143</v>
      </c>
      <c r="E11636" s="4">
        <v>6</v>
      </c>
      <c r="F11636" s="4">
        <v>9</v>
      </c>
      <c r="G11636" s="3" t="s">
        <v>742</v>
      </c>
      <c r="H11636" s="3" t="s">
        <v>820</v>
      </c>
      <c r="I11636" s="3" t="s">
        <v>37722</v>
      </c>
      <c r="J11636" s="3">
        <v>31794059</v>
      </c>
    </row>
    <row r="11637" spans="1:10" s="6" customFormat="1" ht="15" customHeight="1" x14ac:dyDescent="0.3">
      <c r="A11637" s="3" t="s">
        <v>97</v>
      </c>
      <c r="B11637" s="3" t="s">
        <v>98</v>
      </c>
      <c r="C11637" s="3" t="s">
        <v>402</v>
      </c>
      <c r="D11637" s="3" t="s">
        <v>403</v>
      </c>
      <c r="E11637" s="4">
        <v>6</v>
      </c>
      <c r="F11637" s="4">
        <v>28</v>
      </c>
      <c r="G11637" s="3" t="s">
        <v>742</v>
      </c>
      <c r="H11637" s="3" t="s">
        <v>1173</v>
      </c>
      <c r="I11637" s="3" t="s">
        <v>37722</v>
      </c>
      <c r="J11637" s="3">
        <v>29971784</v>
      </c>
    </row>
    <row r="11638" spans="1:10" s="6" customFormat="1" ht="15" customHeight="1" x14ac:dyDescent="0.3">
      <c r="A11638" s="3" t="s">
        <v>97</v>
      </c>
      <c r="B11638" s="3" t="s">
        <v>98</v>
      </c>
      <c r="C11638" s="3" t="s">
        <v>128</v>
      </c>
      <c r="D11638" s="3" t="s">
        <v>129</v>
      </c>
      <c r="E11638" s="4">
        <v>6</v>
      </c>
      <c r="F11638" s="4">
        <v>8</v>
      </c>
      <c r="G11638" s="3" t="s">
        <v>742</v>
      </c>
      <c r="H11638" s="3" t="s">
        <v>803</v>
      </c>
      <c r="I11638" s="3" t="s">
        <v>37722</v>
      </c>
      <c r="J11638" s="3">
        <v>31794059</v>
      </c>
    </row>
    <row r="11639" spans="1:10" s="6" customFormat="1" ht="15" customHeight="1" x14ac:dyDescent="0.3">
      <c r="A11639" s="3" t="s">
        <v>97</v>
      </c>
      <c r="B11639" s="3" t="s">
        <v>98</v>
      </c>
      <c r="C11639" s="3" t="s">
        <v>42</v>
      </c>
      <c r="D11639" s="3" t="s">
        <v>43</v>
      </c>
      <c r="E11639" s="4">
        <v>6</v>
      </c>
      <c r="F11639" s="4">
        <v>2</v>
      </c>
      <c r="G11639" s="3" t="s">
        <v>742</v>
      </c>
      <c r="H11639" s="3" t="s">
        <v>686</v>
      </c>
      <c r="I11639" s="3" t="s">
        <v>37722</v>
      </c>
      <c r="J11639" s="3">
        <v>33545739</v>
      </c>
    </row>
    <row r="11640" spans="1:10" s="6" customFormat="1" ht="15" customHeight="1" x14ac:dyDescent="0.3">
      <c r="A11640" s="3" t="s">
        <v>97</v>
      </c>
      <c r="B11640" s="3" t="s">
        <v>98</v>
      </c>
      <c r="C11640" s="3" t="s">
        <v>283</v>
      </c>
      <c r="D11640" s="3" t="s">
        <v>284</v>
      </c>
      <c r="E11640" s="4">
        <v>6</v>
      </c>
      <c r="F11640" s="4">
        <v>19</v>
      </c>
      <c r="G11640" s="3" t="s">
        <v>742</v>
      </c>
      <c r="H11640" s="3" t="s">
        <v>1019</v>
      </c>
      <c r="I11640" s="3" t="s">
        <v>37722</v>
      </c>
      <c r="J11640" s="3">
        <v>34233978</v>
      </c>
    </row>
    <row r="11641" spans="1:10" s="6" customFormat="1" ht="15" customHeight="1" x14ac:dyDescent="0.3">
      <c r="A11641" s="3" t="s">
        <v>97</v>
      </c>
      <c r="B11641" s="3" t="s">
        <v>98</v>
      </c>
      <c r="C11641" s="3" t="s">
        <v>283</v>
      </c>
      <c r="D11641" s="3" t="s">
        <v>284</v>
      </c>
      <c r="E11641" s="4">
        <v>6</v>
      </c>
      <c r="F11641" s="4">
        <v>19</v>
      </c>
      <c r="G11641" s="3" t="s">
        <v>742</v>
      </c>
      <c r="H11641" s="3" t="s">
        <v>1019</v>
      </c>
      <c r="I11641" s="3" t="s">
        <v>37722</v>
      </c>
      <c r="J11641" s="3">
        <v>33179251</v>
      </c>
    </row>
    <row r="11642" spans="1:10" s="6" customFormat="1" ht="15" customHeight="1" x14ac:dyDescent="0.3">
      <c r="A11642" s="3" t="s">
        <v>97</v>
      </c>
      <c r="B11642" s="3" t="s">
        <v>98</v>
      </c>
      <c r="C11642" s="3" t="s">
        <v>42</v>
      </c>
      <c r="D11642" s="3" t="s">
        <v>43</v>
      </c>
      <c r="E11642" s="4">
        <v>6</v>
      </c>
      <c r="F11642" s="4">
        <v>2</v>
      </c>
      <c r="G11642" s="3" t="s">
        <v>742</v>
      </c>
      <c r="H11642" s="3" t="s">
        <v>686</v>
      </c>
      <c r="I11642" s="3" t="s">
        <v>37722</v>
      </c>
      <c r="J11642" s="3">
        <v>33550675</v>
      </c>
    </row>
    <row r="11643" spans="1:10" s="6" customFormat="1" ht="15" customHeight="1" x14ac:dyDescent="0.3">
      <c r="A11643" s="3" t="s">
        <v>97</v>
      </c>
      <c r="B11643" s="3" t="s">
        <v>98</v>
      </c>
      <c r="C11643" s="3" t="s">
        <v>283</v>
      </c>
      <c r="D11643" s="3" t="s">
        <v>284</v>
      </c>
      <c r="E11643" s="4">
        <v>6</v>
      </c>
      <c r="F11643" s="4">
        <v>19</v>
      </c>
      <c r="G11643" s="3" t="s">
        <v>742</v>
      </c>
      <c r="H11643" s="3" t="s">
        <v>1019</v>
      </c>
      <c r="I11643" s="3" t="s">
        <v>37722</v>
      </c>
      <c r="J11643" s="3">
        <v>34608691</v>
      </c>
    </row>
    <row r="11644" spans="1:10" s="6" customFormat="1" ht="15" customHeight="1" x14ac:dyDescent="0.3">
      <c r="A11644" s="3" t="s">
        <v>97</v>
      </c>
      <c r="B11644" s="3" t="s">
        <v>98</v>
      </c>
      <c r="C11644" s="3" t="s">
        <v>142</v>
      </c>
      <c r="D11644" s="3" t="s">
        <v>143</v>
      </c>
      <c r="E11644" s="4">
        <v>6</v>
      </c>
      <c r="F11644" s="4">
        <v>9</v>
      </c>
      <c r="G11644" s="3" t="s">
        <v>742</v>
      </c>
      <c r="H11644" s="3" t="s">
        <v>820</v>
      </c>
      <c r="I11644" s="3" t="s">
        <v>37722</v>
      </c>
      <c r="J11644" s="3">
        <v>34608691</v>
      </c>
    </row>
    <row r="11645" spans="1:10" s="6" customFormat="1" ht="15" customHeight="1" x14ac:dyDescent="0.3">
      <c r="A11645" s="3" t="s">
        <v>97</v>
      </c>
      <c r="B11645" s="3" t="s">
        <v>98</v>
      </c>
      <c r="C11645" s="3" t="s">
        <v>532</v>
      </c>
      <c r="D11645" s="3" t="s">
        <v>533</v>
      </c>
      <c r="E11645" s="4">
        <v>6</v>
      </c>
      <c r="F11645" s="4">
        <v>39</v>
      </c>
      <c r="G11645" s="3" t="s">
        <v>742</v>
      </c>
      <c r="H11645" s="3" t="s">
        <v>1265</v>
      </c>
      <c r="I11645" s="3" t="s">
        <v>37722</v>
      </c>
      <c r="J11645" s="3">
        <v>35443955</v>
      </c>
    </row>
    <row r="11646" spans="1:10" s="6" customFormat="1" ht="15" customHeight="1" x14ac:dyDescent="0.3">
      <c r="A11646" s="3" t="s">
        <v>97</v>
      </c>
      <c r="B11646" s="3" t="s">
        <v>98</v>
      </c>
      <c r="C11646" s="3" t="s">
        <v>57</v>
      </c>
      <c r="D11646" s="3" t="s">
        <v>58</v>
      </c>
      <c r="E11646" s="4">
        <v>6</v>
      </c>
      <c r="F11646" s="4">
        <v>3</v>
      </c>
      <c r="G11646" s="3" t="s">
        <v>742</v>
      </c>
      <c r="H11646" s="3" t="s">
        <v>705</v>
      </c>
      <c r="I11646" s="3" t="s">
        <v>37722</v>
      </c>
      <c r="J11646" s="3">
        <v>31794059</v>
      </c>
    </row>
    <row r="11647" spans="1:10" s="6" customFormat="1" ht="15" customHeight="1" x14ac:dyDescent="0.3">
      <c r="A11647" s="3" t="s">
        <v>97</v>
      </c>
      <c r="B11647" s="3" t="s">
        <v>98</v>
      </c>
      <c r="C11647" s="3" t="s">
        <v>283</v>
      </c>
      <c r="D11647" s="3" t="s">
        <v>284</v>
      </c>
      <c r="E11647" s="4">
        <v>6</v>
      </c>
      <c r="F11647" s="4">
        <v>19</v>
      </c>
      <c r="G11647" s="3" t="s">
        <v>742</v>
      </c>
      <c r="H11647" s="3" t="s">
        <v>1019</v>
      </c>
      <c r="I11647" s="3" t="s">
        <v>37722</v>
      </c>
      <c r="J11647" s="3">
        <v>25282560</v>
      </c>
    </row>
    <row r="11648" spans="1:10" s="6" customFormat="1" ht="15" customHeight="1" x14ac:dyDescent="0.3">
      <c r="A11648" s="3" t="s">
        <v>97</v>
      </c>
      <c r="B11648" s="3" t="s">
        <v>98</v>
      </c>
      <c r="C11648" s="3" t="s">
        <v>482</v>
      </c>
      <c r="D11648" s="3" t="s">
        <v>483</v>
      </c>
      <c r="E11648" s="4">
        <v>6</v>
      </c>
      <c r="F11648" s="4">
        <v>35</v>
      </c>
      <c r="G11648" s="3" t="s">
        <v>742</v>
      </c>
      <c r="H11648" s="3" t="s">
        <v>1229</v>
      </c>
      <c r="I11648" s="3" t="s">
        <v>37722</v>
      </c>
      <c r="J11648" s="3">
        <v>29971784</v>
      </c>
    </row>
    <row r="11649" spans="1:10" s="6" customFormat="1" ht="15" customHeight="1" x14ac:dyDescent="0.3">
      <c r="A11649" s="3" t="s">
        <v>97</v>
      </c>
      <c r="B11649" s="3" t="s">
        <v>98</v>
      </c>
      <c r="C11649" s="3" t="s">
        <v>493</v>
      </c>
      <c r="D11649" s="3" t="s">
        <v>494</v>
      </c>
      <c r="E11649" s="4">
        <v>6</v>
      </c>
      <c r="F11649" s="4">
        <v>36</v>
      </c>
      <c r="G11649" s="3" t="s">
        <v>742</v>
      </c>
      <c r="H11649" s="3" t="s">
        <v>1241</v>
      </c>
      <c r="I11649" s="3" t="s">
        <v>37722</v>
      </c>
      <c r="J11649" s="3">
        <v>29124728</v>
      </c>
    </row>
    <row r="11650" spans="1:10" s="6" customFormat="1" ht="15" customHeight="1" x14ac:dyDescent="0.3">
      <c r="A11650" s="3" t="s">
        <v>97</v>
      </c>
      <c r="B11650" s="3" t="s">
        <v>98</v>
      </c>
      <c r="C11650" s="3" t="s">
        <v>57</v>
      </c>
      <c r="D11650" s="3" t="s">
        <v>58</v>
      </c>
      <c r="E11650" s="4">
        <v>6</v>
      </c>
      <c r="F11650" s="4">
        <v>3</v>
      </c>
      <c r="G11650" s="3" t="s">
        <v>742</v>
      </c>
      <c r="H11650" s="3" t="s">
        <v>705</v>
      </c>
      <c r="I11650" s="3" t="s">
        <v>37722</v>
      </c>
      <c r="J11650" s="3">
        <v>26312922</v>
      </c>
    </row>
    <row r="11651" spans="1:10" s="6" customFormat="1" ht="15" customHeight="1" x14ac:dyDescent="0.3">
      <c r="A11651" s="3" t="s">
        <v>97</v>
      </c>
      <c r="B11651" s="3" t="s">
        <v>98</v>
      </c>
      <c r="C11651" s="3" t="s">
        <v>283</v>
      </c>
      <c r="D11651" s="3" t="s">
        <v>284</v>
      </c>
      <c r="E11651" s="4">
        <v>6</v>
      </c>
      <c r="F11651" s="4">
        <v>19</v>
      </c>
      <c r="G11651" s="3" t="s">
        <v>742</v>
      </c>
      <c r="H11651" s="3" t="s">
        <v>1019</v>
      </c>
      <c r="I11651" s="3" t="s">
        <v>37722</v>
      </c>
      <c r="J11651" s="3">
        <v>25186228</v>
      </c>
    </row>
    <row r="11652" spans="1:10" s="6" customFormat="1" ht="15" customHeight="1" x14ac:dyDescent="0.3">
      <c r="A11652" s="3" t="s">
        <v>97</v>
      </c>
      <c r="B11652" s="3" t="s">
        <v>98</v>
      </c>
      <c r="C11652" s="3" t="s">
        <v>283</v>
      </c>
      <c r="D11652" s="3" t="s">
        <v>284</v>
      </c>
      <c r="E11652" s="4">
        <v>6</v>
      </c>
      <c r="F11652" s="4">
        <v>19</v>
      </c>
      <c r="G11652" s="3" t="s">
        <v>742</v>
      </c>
      <c r="H11652" s="3" t="s">
        <v>1019</v>
      </c>
      <c r="I11652" s="3" t="s">
        <v>37722</v>
      </c>
      <c r="J11652" s="3">
        <v>26239561</v>
      </c>
    </row>
    <row r="11653" spans="1:10" s="6" customFormat="1" ht="15" customHeight="1" x14ac:dyDescent="0.3">
      <c r="A11653" s="3" t="s">
        <v>97</v>
      </c>
      <c r="B11653" s="3" t="s">
        <v>98</v>
      </c>
      <c r="C11653" s="3" t="s">
        <v>283</v>
      </c>
      <c r="D11653" s="3" t="s">
        <v>284</v>
      </c>
      <c r="E11653" s="4">
        <v>6</v>
      </c>
      <c r="F11653" s="4">
        <v>19</v>
      </c>
      <c r="G11653" s="3" t="s">
        <v>742</v>
      </c>
      <c r="H11653" s="3" t="s">
        <v>1019</v>
      </c>
      <c r="I11653" s="3" t="s">
        <v>37722</v>
      </c>
      <c r="J11653" s="3">
        <v>25887502</v>
      </c>
    </row>
    <row r="11654" spans="1:10" s="6" customFormat="1" ht="15" customHeight="1" x14ac:dyDescent="0.3">
      <c r="A11654" s="3" t="s">
        <v>97</v>
      </c>
      <c r="B11654" s="3" t="s">
        <v>98</v>
      </c>
      <c r="C11654" s="3" t="s">
        <v>283</v>
      </c>
      <c r="D11654" s="3" t="s">
        <v>284</v>
      </c>
      <c r="E11654" s="4">
        <v>6</v>
      </c>
      <c r="F11654" s="4">
        <v>19</v>
      </c>
      <c r="G11654" s="3" t="s">
        <v>742</v>
      </c>
      <c r="H11654" s="3" t="s">
        <v>1019</v>
      </c>
      <c r="I11654" s="3" t="s">
        <v>37722</v>
      </c>
      <c r="J11654" s="3">
        <v>27742168</v>
      </c>
    </row>
    <row r="11655" spans="1:10" s="6" customFormat="1" ht="15" customHeight="1" x14ac:dyDescent="0.3">
      <c r="A11655" s="3" t="s">
        <v>97</v>
      </c>
      <c r="B11655" s="3" t="s">
        <v>98</v>
      </c>
      <c r="C11655" s="3" t="s">
        <v>283</v>
      </c>
      <c r="D11655" s="3" t="s">
        <v>284</v>
      </c>
      <c r="E11655" s="4">
        <v>6</v>
      </c>
      <c r="F11655" s="4">
        <v>19</v>
      </c>
      <c r="G11655" s="3" t="s">
        <v>742</v>
      </c>
      <c r="H11655" s="3" t="s">
        <v>1019</v>
      </c>
      <c r="I11655" s="3" t="s">
        <v>37722</v>
      </c>
      <c r="J11655" s="3">
        <v>27977093</v>
      </c>
    </row>
    <row r="11656" spans="1:10" s="6" customFormat="1" ht="15" customHeight="1" x14ac:dyDescent="0.3">
      <c r="A11656" s="3" t="s">
        <v>97</v>
      </c>
      <c r="B11656" s="3" t="s">
        <v>98</v>
      </c>
      <c r="C11656" s="3" t="s">
        <v>283</v>
      </c>
      <c r="D11656" s="3" t="s">
        <v>284</v>
      </c>
      <c r="E11656" s="4">
        <v>6</v>
      </c>
      <c r="F11656" s="4">
        <v>19</v>
      </c>
      <c r="G11656" s="3" t="s">
        <v>742</v>
      </c>
      <c r="H11656" s="3" t="s">
        <v>1019</v>
      </c>
      <c r="I11656" s="3" t="s">
        <v>37722</v>
      </c>
      <c r="J11656" s="3">
        <v>26685719</v>
      </c>
    </row>
    <row r="11657" spans="1:10" s="6" customFormat="1" ht="15" customHeight="1" x14ac:dyDescent="0.3">
      <c r="A11657" s="3" t="s">
        <v>97</v>
      </c>
      <c r="B11657" s="3" t="s">
        <v>98</v>
      </c>
      <c r="C11657" s="3" t="s">
        <v>283</v>
      </c>
      <c r="D11657" s="3" t="s">
        <v>284</v>
      </c>
      <c r="E11657" s="4">
        <v>6</v>
      </c>
      <c r="F11657" s="4">
        <v>19</v>
      </c>
      <c r="G11657" s="3" t="s">
        <v>742</v>
      </c>
      <c r="H11657" s="3" t="s">
        <v>1019</v>
      </c>
      <c r="I11657" s="3" t="s">
        <v>37722</v>
      </c>
      <c r="J11657" s="3">
        <v>29747242</v>
      </c>
    </row>
    <row r="11658" spans="1:10" s="6" customFormat="1" ht="15" customHeight="1" x14ac:dyDescent="0.3">
      <c r="A11658" s="3" t="s">
        <v>97</v>
      </c>
      <c r="B11658" s="3" t="s">
        <v>98</v>
      </c>
      <c r="C11658" s="3" t="s">
        <v>283</v>
      </c>
      <c r="D11658" s="3" t="s">
        <v>284</v>
      </c>
      <c r="E11658" s="4">
        <v>6</v>
      </c>
      <c r="F11658" s="4">
        <v>19</v>
      </c>
      <c r="G11658" s="3" t="s">
        <v>742</v>
      </c>
      <c r="H11658" s="3" t="s">
        <v>1019</v>
      </c>
      <c r="I11658" s="3" t="s">
        <v>37722</v>
      </c>
      <c r="J11658" s="3">
        <v>26779929</v>
      </c>
    </row>
    <row r="11659" spans="1:10" s="6" customFormat="1" ht="15" customHeight="1" x14ac:dyDescent="0.3">
      <c r="A11659" s="3" t="s">
        <v>97</v>
      </c>
      <c r="B11659" s="3" t="s">
        <v>98</v>
      </c>
      <c r="C11659" s="3" t="s">
        <v>283</v>
      </c>
      <c r="D11659" s="3" t="s">
        <v>284</v>
      </c>
      <c r="E11659" s="4">
        <v>6</v>
      </c>
      <c r="F11659" s="4">
        <v>19</v>
      </c>
      <c r="G11659" s="3" t="s">
        <v>742</v>
      </c>
      <c r="H11659" s="3" t="s">
        <v>1019</v>
      </c>
      <c r="I11659" s="3" t="s">
        <v>37722</v>
      </c>
      <c r="J11659" s="3">
        <v>27502313</v>
      </c>
    </row>
    <row r="11660" spans="1:10" s="6" customFormat="1" ht="15" customHeight="1" x14ac:dyDescent="0.3">
      <c r="A11660" s="3" t="s">
        <v>97</v>
      </c>
      <c r="B11660" s="3" t="s">
        <v>98</v>
      </c>
      <c r="C11660" s="3" t="s">
        <v>246</v>
      </c>
      <c r="D11660" s="3" t="s">
        <v>247</v>
      </c>
      <c r="E11660" s="4">
        <v>6</v>
      </c>
      <c r="F11660" s="4">
        <v>16</v>
      </c>
      <c r="G11660" s="3" t="s">
        <v>742</v>
      </c>
      <c r="H11660" s="3" t="s">
        <v>989</v>
      </c>
      <c r="I11660" s="3" t="s">
        <v>37722</v>
      </c>
      <c r="J11660" s="3">
        <v>27502313</v>
      </c>
    </row>
    <row r="11661" spans="1:10" s="6" customFormat="1" ht="15" customHeight="1" x14ac:dyDescent="0.3">
      <c r="A11661" s="3" t="s">
        <v>97</v>
      </c>
      <c r="B11661" s="3" t="s">
        <v>98</v>
      </c>
      <c r="C11661" s="3" t="s">
        <v>283</v>
      </c>
      <c r="D11661" s="3" t="s">
        <v>284</v>
      </c>
      <c r="E11661" s="4">
        <v>6</v>
      </c>
      <c r="F11661" s="4">
        <v>19</v>
      </c>
      <c r="G11661" s="3" t="s">
        <v>742</v>
      </c>
      <c r="H11661" s="3" t="s">
        <v>1019</v>
      </c>
      <c r="I11661" s="3" t="s">
        <v>37722</v>
      </c>
      <c r="J11661" s="3">
        <v>27547965</v>
      </c>
    </row>
    <row r="11662" spans="1:10" s="6" customFormat="1" ht="15" customHeight="1" x14ac:dyDescent="0.3">
      <c r="A11662" s="3" t="s">
        <v>97</v>
      </c>
      <c r="B11662" s="3" t="s">
        <v>98</v>
      </c>
      <c r="C11662" s="3" t="s">
        <v>283</v>
      </c>
      <c r="D11662" s="3" t="s">
        <v>284</v>
      </c>
      <c r="E11662" s="4">
        <v>6</v>
      </c>
      <c r="F11662" s="4">
        <v>19</v>
      </c>
      <c r="G11662" s="3" t="s">
        <v>742</v>
      </c>
      <c r="H11662" s="3" t="s">
        <v>1019</v>
      </c>
      <c r="I11662" s="3" t="s">
        <v>37722</v>
      </c>
      <c r="J11662" s="3">
        <v>27858989</v>
      </c>
    </row>
    <row r="11663" spans="1:10" s="6" customFormat="1" ht="15" customHeight="1" x14ac:dyDescent="0.3">
      <c r="A11663" s="3" t="s">
        <v>97</v>
      </c>
      <c r="B11663" s="3" t="s">
        <v>98</v>
      </c>
      <c r="C11663" s="3" t="s">
        <v>283</v>
      </c>
      <c r="D11663" s="3" t="s">
        <v>284</v>
      </c>
      <c r="E11663" s="4">
        <v>6</v>
      </c>
      <c r="F11663" s="4">
        <v>19</v>
      </c>
      <c r="G11663" s="3" t="s">
        <v>742</v>
      </c>
      <c r="H11663" s="3" t="s">
        <v>1019</v>
      </c>
      <c r="I11663" s="3" t="s">
        <v>37722</v>
      </c>
      <c r="J11663" s="3">
        <v>28456619</v>
      </c>
    </row>
    <row r="11664" spans="1:10" s="6" customFormat="1" ht="15" customHeight="1" x14ac:dyDescent="0.3">
      <c r="A11664" s="3" t="s">
        <v>97</v>
      </c>
      <c r="B11664" s="3" t="s">
        <v>98</v>
      </c>
      <c r="C11664" s="3" t="s">
        <v>283</v>
      </c>
      <c r="D11664" s="3" t="s">
        <v>284</v>
      </c>
      <c r="E11664" s="4">
        <v>6</v>
      </c>
      <c r="F11664" s="4">
        <v>19</v>
      </c>
      <c r="G11664" s="3" t="s">
        <v>742</v>
      </c>
      <c r="H11664" s="3" t="s">
        <v>1019</v>
      </c>
      <c r="I11664" s="3" t="s">
        <v>37722</v>
      </c>
      <c r="J11664" s="3">
        <v>27501121</v>
      </c>
    </row>
    <row r="11665" spans="1:10" s="6" customFormat="1" ht="15" customHeight="1" x14ac:dyDescent="0.3">
      <c r="A11665" s="3" t="s">
        <v>97</v>
      </c>
      <c r="B11665" s="3" t="s">
        <v>98</v>
      </c>
      <c r="C11665" s="3" t="s">
        <v>42</v>
      </c>
      <c r="D11665" s="3" t="s">
        <v>43</v>
      </c>
      <c r="E11665" s="4">
        <v>6</v>
      </c>
      <c r="F11665" s="4">
        <v>2</v>
      </c>
      <c r="G11665" s="3" t="s">
        <v>742</v>
      </c>
      <c r="H11665" s="3" t="s">
        <v>686</v>
      </c>
      <c r="I11665" s="3" t="s">
        <v>37722</v>
      </c>
      <c r="J11665" s="3">
        <v>28507230</v>
      </c>
    </row>
    <row r="11666" spans="1:10" s="6" customFormat="1" ht="15" customHeight="1" x14ac:dyDescent="0.3">
      <c r="A11666" s="3" t="s">
        <v>97</v>
      </c>
      <c r="B11666" s="3" t="s">
        <v>98</v>
      </c>
      <c r="C11666" s="3" t="s">
        <v>283</v>
      </c>
      <c r="D11666" s="3" t="s">
        <v>284</v>
      </c>
      <c r="E11666" s="4">
        <v>6</v>
      </c>
      <c r="F11666" s="4">
        <v>19</v>
      </c>
      <c r="G11666" s="3" t="s">
        <v>742</v>
      </c>
      <c r="H11666" s="3" t="s">
        <v>1019</v>
      </c>
      <c r="I11666" s="3" t="s">
        <v>37722</v>
      </c>
      <c r="J11666" s="3">
        <v>27280278</v>
      </c>
    </row>
    <row r="11667" spans="1:10" s="6" customFormat="1" ht="15" customHeight="1" x14ac:dyDescent="0.3">
      <c r="A11667" s="3" t="s">
        <v>415</v>
      </c>
      <c r="B11667" s="3" t="s">
        <v>416</v>
      </c>
      <c r="C11667" s="3" t="s">
        <v>112</v>
      </c>
      <c r="D11667" s="3" t="s">
        <v>113</v>
      </c>
      <c r="E11667" s="4">
        <v>29</v>
      </c>
      <c r="F11667" s="4">
        <v>7</v>
      </c>
      <c r="G11667" s="3" t="s">
        <v>1177</v>
      </c>
      <c r="H11667" s="3" t="s">
        <v>749</v>
      </c>
      <c r="I11667" s="3" t="s">
        <v>37722</v>
      </c>
      <c r="J11667" s="3">
        <v>12833009</v>
      </c>
    </row>
    <row r="11668" spans="1:10" s="6" customFormat="1" ht="15" customHeight="1" x14ac:dyDescent="0.3">
      <c r="A11668" s="3" t="s">
        <v>415</v>
      </c>
      <c r="B11668" s="3" t="s">
        <v>416</v>
      </c>
      <c r="C11668" s="3" t="s">
        <v>112</v>
      </c>
      <c r="D11668" s="3" t="s">
        <v>113</v>
      </c>
      <c r="E11668" s="4">
        <v>29</v>
      </c>
      <c r="F11668" s="4">
        <v>7</v>
      </c>
      <c r="G11668" s="3" t="s">
        <v>1177</v>
      </c>
      <c r="H11668" s="3" t="s">
        <v>749</v>
      </c>
      <c r="I11668" s="3" t="s">
        <v>37722</v>
      </c>
      <c r="J11668" s="3">
        <v>12929749</v>
      </c>
    </row>
    <row r="11669" spans="1:10" s="6" customFormat="1" ht="15" customHeight="1" x14ac:dyDescent="0.3">
      <c r="A11669" s="3" t="s">
        <v>415</v>
      </c>
      <c r="B11669" s="3" t="s">
        <v>416</v>
      </c>
      <c r="C11669" s="3" t="s">
        <v>112</v>
      </c>
      <c r="D11669" s="3" t="s">
        <v>113</v>
      </c>
      <c r="E11669" s="4">
        <v>29</v>
      </c>
      <c r="F11669" s="4">
        <v>7</v>
      </c>
      <c r="G11669" s="3" t="s">
        <v>1177</v>
      </c>
      <c r="H11669" s="3" t="s">
        <v>749</v>
      </c>
      <c r="I11669" s="3" t="s">
        <v>37722</v>
      </c>
      <c r="J11669" s="3">
        <v>12914598</v>
      </c>
    </row>
    <row r="11670" spans="1:10" s="6" customFormat="1" ht="15" customHeight="1" x14ac:dyDescent="0.3">
      <c r="A11670" s="3" t="s">
        <v>97</v>
      </c>
      <c r="B11670" s="3" t="s">
        <v>98</v>
      </c>
      <c r="C11670" s="3" t="s">
        <v>352</v>
      </c>
      <c r="D11670" s="3" t="s">
        <v>353</v>
      </c>
      <c r="E11670" s="4">
        <v>6</v>
      </c>
      <c r="F11670" s="4">
        <v>24</v>
      </c>
      <c r="G11670" s="3" t="s">
        <v>742</v>
      </c>
      <c r="H11670" s="3" t="s">
        <v>1092</v>
      </c>
      <c r="I11670" s="3" t="s">
        <v>37722</v>
      </c>
      <c r="J11670" s="3">
        <v>10722272</v>
      </c>
    </row>
    <row r="11671" spans="1:10" s="6" customFormat="1" ht="15" customHeight="1" x14ac:dyDescent="0.3">
      <c r="A11671" s="3" t="s">
        <v>97</v>
      </c>
      <c r="B11671" s="3" t="s">
        <v>98</v>
      </c>
      <c r="C11671" s="3" t="s">
        <v>352</v>
      </c>
      <c r="D11671" s="3" t="s">
        <v>353</v>
      </c>
      <c r="E11671" s="4">
        <v>6</v>
      </c>
      <c r="F11671" s="4">
        <v>24</v>
      </c>
      <c r="G11671" s="3" t="s">
        <v>742</v>
      </c>
      <c r="H11671" s="3" t="s">
        <v>1092</v>
      </c>
      <c r="I11671" s="3" t="s">
        <v>37722</v>
      </c>
      <c r="J11671" s="3">
        <v>10215778</v>
      </c>
    </row>
    <row r="11672" spans="1:10" s="6" customFormat="1" ht="15" customHeight="1" x14ac:dyDescent="0.3">
      <c r="A11672" s="3" t="s">
        <v>97</v>
      </c>
      <c r="B11672" s="3" t="s">
        <v>98</v>
      </c>
      <c r="C11672" s="3" t="s">
        <v>25</v>
      </c>
      <c r="D11672" s="3" t="s">
        <v>26</v>
      </c>
      <c r="E11672" s="4">
        <v>6</v>
      </c>
      <c r="F11672" s="4">
        <v>1</v>
      </c>
      <c r="G11672" s="3" t="s">
        <v>742</v>
      </c>
      <c r="H11672" s="3" t="s">
        <v>623</v>
      </c>
      <c r="I11672" s="3" t="s">
        <v>37722</v>
      </c>
      <c r="J11672" s="3">
        <v>11207450</v>
      </c>
    </row>
    <row r="11673" spans="1:10" s="6" customFormat="1" ht="15" customHeight="1" x14ac:dyDescent="0.3">
      <c r="A11673" s="3" t="s">
        <v>97</v>
      </c>
      <c r="B11673" s="3" t="s">
        <v>98</v>
      </c>
      <c r="C11673" s="3" t="s">
        <v>25</v>
      </c>
      <c r="D11673" s="3" t="s">
        <v>26</v>
      </c>
      <c r="E11673" s="4">
        <v>6</v>
      </c>
      <c r="F11673" s="4">
        <v>1</v>
      </c>
      <c r="G11673" s="3" t="s">
        <v>742</v>
      </c>
      <c r="H11673" s="3" t="s">
        <v>623</v>
      </c>
      <c r="I11673" s="3" t="s">
        <v>37722</v>
      </c>
      <c r="J11673" s="3">
        <v>10753146</v>
      </c>
    </row>
    <row r="11674" spans="1:10" s="6" customFormat="1" ht="15" customHeight="1" x14ac:dyDescent="0.3">
      <c r="A11674" s="3" t="s">
        <v>97</v>
      </c>
      <c r="B11674" s="3" t="s">
        <v>98</v>
      </c>
      <c r="C11674" s="3" t="s">
        <v>25</v>
      </c>
      <c r="D11674" s="3" t="s">
        <v>26</v>
      </c>
      <c r="E11674" s="4">
        <v>6</v>
      </c>
      <c r="F11674" s="4">
        <v>1</v>
      </c>
      <c r="G11674" s="3" t="s">
        <v>742</v>
      </c>
      <c r="H11674" s="3" t="s">
        <v>623</v>
      </c>
      <c r="I11674" s="3" t="s">
        <v>37722</v>
      </c>
      <c r="J11674" s="3">
        <v>11115167</v>
      </c>
    </row>
    <row r="11675" spans="1:10" s="6" customFormat="1" ht="15" customHeight="1" x14ac:dyDescent="0.3">
      <c r="A11675" s="3" t="s">
        <v>97</v>
      </c>
      <c r="B11675" s="3" t="s">
        <v>98</v>
      </c>
      <c r="C11675" s="3" t="s">
        <v>352</v>
      </c>
      <c r="D11675" s="3" t="s">
        <v>353</v>
      </c>
      <c r="E11675" s="4">
        <v>6</v>
      </c>
      <c r="F11675" s="4">
        <v>24</v>
      </c>
      <c r="G11675" s="3" t="s">
        <v>742</v>
      </c>
      <c r="H11675" s="3" t="s">
        <v>1092</v>
      </c>
      <c r="I11675" s="3" t="s">
        <v>37722</v>
      </c>
      <c r="J11675" s="3">
        <v>10730763</v>
      </c>
    </row>
    <row r="11676" spans="1:10" s="6" customFormat="1" ht="15" customHeight="1" x14ac:dyDescent="0.3">
      <c r="A11676" s="3" t="s">
        <v>97</v>
      </c>
      <c r="B11676" s="3" t="s">
        <v>98</v>
      </c>
      <c r="C11676" s="3" t="s">
        <v>352</v>
      </c>
      <c r="D11676" s="3" t="s">
        <v>353</v>
      </c>
      <c r="E11676" s="4">
        <v>6</v>
      </c>
      <c r="F11676" s="4">
        <v>24</v>
      </c>
      <c r="G11676" s="3" t="s">
        <v>742</v>
      </c>
      <c r="H11676" s="3" t="s">
        <v>1092</v>
      </c>
      <c r="I11676" s="3" t="s">
        <v>37722</v>
      </c>
      <c r="J11676" s="3">
        <v>10809850</v>
      </c>
    </row>
    <row r="11677" spans="1:10" s="6" customFormat="1" ht="15" customHeight="1" x14ac:dyDescent="0.3">
      <c r="A11677" s="3" t="s">
        <v>97</v>
      </c>
      <c r="B11677" s="3" t="s">
        <v>98</v>
      </c>
      <c r="C11677" s="3" t="s">
        <v>25</v>
      </c>
      <c r="D11677" s="3" t="s">
        <v>26</v>
      </c>
      <c r="E11677" s="4">
        <v>6</v>
      </c>
      <c r="F11677" s="4">
        <v>1</v>
      </c>
      <c r="G11677" s="3" t="s">
        <v>742</v>
      </c>
      <c r="H11677" s="3" t="s">
        <v>623</v>
      </c>
      <c r="I11677" s="3" t="s">
        <v>37722</v>
      </c>
      <c r="J11677" s="3">
        <v>10468786</v>
      </c>
    </row>
    <row r="11678" spans="1:10" s="6" customFormat="1" ht="15" customHeight="1" x14ac:dyDescent="0.3">
      <c r="A11678" s="3" t="s">
        <v>97</v>
      </c>
      <c r="B11678" s="3" t="s">
        <v>98</v>
      </c>
      <c r="C11678" s="3" t="s">
        <v>142</v>
      </c>
      <c r="D11678" s="3" t="s">
        <v>143</v>
      </c>
      <c r="E11678" s="4">
        <v>6</v>
      </c>
      <c r="F11678" s="4">
        <v>9</v>
      </c>
      <c r="G11678" s="3" t="s">
        <v>742</v>
      </c>
      <c r="H11678" s="3" t="s">
        <v>820</v>
      </c>
      <c r="I11678" s="3" t="s">
        <v>37722</v>
      </c>
      <c r="J11678" s="3">
        <v>11167982</v>
      </c>
    </row>
    <row r="11679" spans="1:10" s="6" customFormat="1" ht="15" customHeight="1" x14ac:dyDescent="0.3">
      <c r="A11679" s="3" t="s">
        <v>97</v>
      </c>
      <c r="B11679" s="3" t="s">
        <v>98</v>
      </c>
      <c r="C11679" s="3" t="s">
        <v>402</v>
      </c>
      <c r="D11679" s="3" t="s">
        <v>403</v>
      </c>
      <c r="E11679" s="4">
        <v>6</v>
      </c>
      <c r="F11679" s="4">
        <v>28</v>
      </c>
      <c r="G11679" s="3" t="s">
        <v>742</v>
      </c>
      <c r="H11679" s="3" t="s">
        <v>1173</v>
      </c>
      <c r="I11679" s="3" t="s">
        <v>37722</v>
      </c>
      <c r="J11679" s="3">
        <v>12225406</v>
      </c>
    </row>
    <row r="11680" spans="1:10" s="6" customFormat="1" ht="15" customHeight="1" x14ac:dyDescent="0.3">
      <c r="A11680" s="3" t="s">
        <v>415</v>
      </c>
      <c r="B11680" s="3" t="s">
        <v>416</v>
      </c>
      <c r="C11680" s="3" t="s">
        <v>112</v>
      </c>
      <c r="D11680" s="3" t="s">
        <v>113</v>
      </c>
      <c r="E11680" s="4">
        <v>29</v>
      </c>
      <c r="F11680" s="4">
        <v>7</v>
      </c>
      <c r="G11680" s="3" t="s">
        <v>1177</v>
      </c>
      <c r="H11680" s="3" t="s">
        <v>749</v>
      </c>
      <c r="I11680" s="3" t="s">
        <v>37722</v>
      </c>
      <c r="J11680" s="3">
        <v>36680336</v>
      </c>
    </row>
    <row r="11681" spans="1:10" s="6" customFormat="1" ht="15" customHeight="1" x14ac:dyDescent="0.3">
      <c r="A11681" s="3" t="s">
        <v>415</v>
      </c>
      <c r="B11681" s="3" t="s">
        <v>416</v>
      </c>
      <c r="C11681" s="3" t="s">
        <v>112</v>
      </c>
      <c r="D11681" s="3" t="s">
        <v>113</v>
      </c>
      <c r="E11681" s="4">
        <v>29</v>
      </c>
      <c r="F11681" s="4">
        <v>7</v>
      </c>
      <c r="G11681" s="3" t="s">
        <v>1177</v>
      </c>
      <c r="H11681" s="3" t="s">
        <v>749</v>
      </c>
      <c r="I11681" s="3" t="s">
        <v>37722</v>
      </c>
      <c r="J11681" s="3">
        <v>36281748</v>
      </c>
    </row>
    <row r="11682" spans="1:10" s="6" customFormat="1" ht="15" customHeight="1" x14ac:dyDescent="0.3">
      <c r="A11682" s="3" t="s">
        <v>415</v>
      </c>
      <c r="B11682" s="3" t="s">
        <v>416</v>
      </c>
      <c r="C11682" s="3" t="s">
        <v>57</v>
      </c>
      <c r="D11682" s="3" t="s">
        <v>58</v>
      </c>
      <c r="E11682" s="4">
        <v>29</v>
      </c>
      <c r="F11682" s="4">
        <v>3</v>
      </c>
      <c r="G11682" s="3" t="s">
        <v>1177</v>
      </c>
      <c r="H11682" s="3" t="s">
        <v>705</v>
      </c>
      <c r="I11682" s="3" t="s">
        <v>37722</v>
      </c>
      <c r="J11682" s="3">
        <v>34709669</v>
      </c>
    </row>
    <row r="11683" spans="1:10" s="6" customFormat="1" ht="15" customHeight="1" x14ac:dyDescent="0.3">
      <c r="A11683" s="3" t="s">
        <v>415</v>
      </c>
      <c r="B11683" s="3" t="s">
        <v>416</v>
      </c>
      <c r="C11683" s="3" t="s">
        <v>112</v>
      </c>
      <c r="D11683" s="3" t="s">
        <v>113</v>
      </c>
      <c r="E11683" s="4">
        <v>29</v>
      </c>
      <c r="F11683" s="4">
        <v>7</v>
      </c>
      <c r="G11683" s="3" t="s">
        <v>1177</v>
      </c>
      <c r="H11683" s="3" t="s">
        <v>749</v>
      </c>
      <c r="I11683" s="3" t="s">
        <v>37722</v>
      </c>
      <c r="J11683" s="3">
        <v>34709669</v>
      </c>
    </row>
    <row r="11684" spans="1:10" s="6" customFormat="1" ht="15" customHeight="1" x14ac:dyDescent="0.3">
      <c r="A11684" s="3" t="s">
        <v>415</v>
      </c>
      <c r="B11684" s="3" t="s">
        <v>416</v>
      </c>
      <c r="C11684" s="3" t="s">
        <v>112</v>
      </c>
      <c r="D11684" s="3" t="s">
        <v>113</v>
      </c>
      <c r="E11684" s="4">
        <v>29</v>
      </c>
      <c r="F11684" s="4">
        <v>7</v>
      </c>
      <c r="G11684" s="3" t="s">
        <v>1177</v>
      </c>
      <c r="H11684" s="3" t="s">
        <v>749</v>
      </c>
      <c r="I11684" s="3" t="s">
        <v>37722</v>
      </c>
      <c r="J11684" s="3">
        <v>32896592</v>
      </c>
    </row>
    <row r="11685" spans="1:10" s="6" customFormat="1" ht="15" customHeight="1" x14ac:dyDescent="0.3">
      <c r="A11685" s="3" t="s">
        <v>415</v>
      </c>
      <c r="B11685" s="3" t="s">
        <v>416</v>
      </c>
      <c r="C11685" s="3" t="s">
        <v>112</v>
      </c>
      <c r="D11685" s="3" t="s">
        <v>113</v>
      </c>
      <c r="E11685" s="4">
        <v>29</v>
      </c>
      <c r="F11685" s="4">
        <v>7</v>
      </c>
      <c r="G11685" s="3" t="s">
        <v>1177</v>
      </c>
      <c r="H11685" s="3" t="s">
        <v>749</v>
      </c>
      <c r="I11685" s="3" t="s">
        <v>37722</v>
      </c>
      <c r="J11685" s="3">
        <v>33215732</v>
      </c>
    </row>
    <row r="11686" spans="1:10" s="6" customFormat="1" ht="15" customHeight="1" x14ac:dyDescent="0.3">
      <c r="A11686" s="3" t="s">
        <v>97</v>
      </c>
      <c r="B11686" s="3" t="s">
        <v>98</v>
      </c>
      <c r="C11686" s="3" t="s">
        <v>25</v>
      </c>
      <c r="D11686" s="3" t="s">
        <v>26</v>
      </c>
      <c r="E11686" s="4">
        <v>6</v>
      </c>
      <c r="F11686" s="4">
        <v>1</v>
      </c>
      <c r="G11686" s="3" t="s">
        <v>742</v>
      </c>
      <c r="H11686" s="3" t="s">
        <v>623</v>
      </c>
      <c r="I11686" s="3" t="s">
        <v>37722</v>
      </c>
      <c r="J11686" s="3">
        <v>11151400</v>
      </c>
    </row>
    <row r="11687" spans="1:10" s="6" customFormat="1" ht="15" customHeight="1" x14ac:dyDescent="0.3">
      <c r="A11687" s="3" t="s">
        <v>415</v>
      </c>
      <c r="B11687" s="3" t="s">
        <v>416</v>
      </c>
      <c r="C11687" s="3" t="s">
        <v>112</v>
      </c>
      <c r="D11687" s="3" t="s">
        <v>113</v>
      </c>
      <c r="E11687" s="4">
        <v>29</v>
      </c>
      <c r="F11687" s="4">
        <v>7</v>
      </c>
      <c r="G11687" s="3" t="s">
        <v>1177</v>
      </c>
      <c r="H11687" s="3" t="s">
        <v>749</v>
      </c>
      <c r="I11687" s="3" t="s">
        <v>37722</v>
      </c>
      <c r="J11687" s="3">
        <v>34459043</v>
      </c>
    </row>
    <row r="11688" spans="1:10" s="6" customFormat="1" ht="15" customHeight="1" x14ac:dyDescent="0.3">
      <c r="A11688" s="3" t="s">
        <v>97</v>
      </c>
      <c r="B11688" s="3" t="s">
        <v>98</v>
      </c>
      <c r="C11688" s="3" t="s">
        <v>25</v>
      </c>
      <c r="D11688" s="3" t="s">
        <v>26</v>
      </c>
      <c r="E11688" s="4">
        <v>6</v>
      </c>
      <c r="F11688" s="4">
        <v>1</v>
      </c>
      <c r="G11688" s="3" t="s">
        <v>742</v>
      </c>
      <c r="H11688" s="3" t="s">
        <v>623</v>
      </c>
      <c r="I11688" s="3" t="s">
        <v>37722</v>
      </c>
      <c r="J11688" s="3">
        <v>9875689</v>
      </c>
    </row>
    <row r="11689" spans="1:10" s="6" customFormat="1" ht="15" customHeight="1" x14ac:dyDescent="0.3">
      <c r="A11689" s="3" t="s">
        <v>322</v>
      </c>
      <c r="B11689" s="3" t="s">
        <v>323</v>
      </c>
      <c r="C11689" s="3" t="s">
        <v>246</v>
      </c>
      <c r="D11689" s="3" t="s">
        <v>247</v>
      </c>
      <c r="E11689" s="4">
        <v>22</v>
      </c>
      <c r="F11689" s="4">
        <v>16</v>
      </c>
      <c r="G11689" s="3" t="s">
        <v>1065</v>
      </c>
      <c r="H11689" s="3" t="s">
        <v>989</v>
      </c>
      <c r="I11689" s="3" t="s">
        <v>37722</v>
      </c>
      <c r="J11689" s="3">
        <v>27579576</v>
      </c>
    </row>
    <row r="11690" spans="1:10" s="6" customFormat="1" ht="15" customHeight="1" x14ac:dyDescent="0.3">
      <c r="A11690" s="3" t="s">
        <v>322</v>
      </c>
      <c r="B11690" s="3" t="s">
        <v>323</v>
      </c>
      <c r="C11690" s="3" t="s">
        <v>173</v>
      </c>
      <c r="D11690" s="3" t="s">
        <v>174</v>
      </c>
      <c r="E11690" s="4">
        <v>22</v>
      </c>
      <c r="F11690" s="4">
        <v>11</v>
      </c>
      <c r="G11690" s="3" t="s">
        <v>1065</v>
      </c>
      <c r="H11690" s="3" t="s">
        <v>867</v>
      </c>
      <c r="I11690" s="3" t="s">
        <v>37722</v>
      </c>
      <c r="J11690" s="3">
        <v>33090453</v>
      </c>
    </row>
    <row r="11691" spans="1:10" s="6" customFormat="1" ht="15" customHeight="1" x14ac:dyDescent="0.3">
      <c r="A11691" s="3" t="s">
        <v>322</v>
      </c>
      <c r="B11691" s="3" t="s">
        <v>323</v>
      </c>
      <c r="C11691" s="3" t="s">
        <v>232</v>
      </c>
      <c r="D11691" s="3" t="s">
        <v>233</v>
      </c>
      <c r="E11691" s="4">
        <v>22</v>
      </c>
      <c r="F11691" s="4">
        <v>15</v>
      </c>
      <c r="G11691" s="3" t="s">
        <v>1065</v>
      </c>
      <c r="H11691" s="3" t="s">
        <v>986</v>
      </c>
      <c r="I11691" s="3" t="s">
        <v>37722</v>
      </c>
      <c r="J11691" s="3">
        <v>33090453</v>
      </c>
    </row>
    <row r="11692" spans="1:10" s="6" customFormat="1" ht="15" customHeight="1" x14ac:dyDescent="0.3">
      <c r="A11692" s="3" t="s">
        <v>322</v>
      </c>
      <c r="B11692" s="3" t="s">
        <v>323</v>
      </c>
      <c r="C11692" s="3" t="s">
        <v>246</v>
      </c>
      <c r="D11692" s="3" t="s">
        <v>247</v>
      </c>
      <c r="E11692" s="4">
        <v>22</v>
      </c>
      <c r="F11692" s="4">
        <v>16</v>
      </c>
      <c r="G11692" s="3" t="s">
        <v>1065</v>
      </c>
      <c r="H11692" s="3" t="s">
        <v>989</v>
      </c>
      <c r="I11692" s="3" t="s">
        <v>37722</v>
      </c>
      <c r="J11692" s="3">
        <v>33090453</v>
      </c>
    </row>
    <row r="11693" spans="1:10" s="6" customFormat="1" ht="15" customHeight="1" x14ac:dyDescent="0.3">
      <c r="A11693" s="3" t="s">
        <v>322</v>
      </c>
      <c r="B11693" s="3" t="s">
        <v>323</v>
      </c>
      <c r="C11693" s="3" t="s">
        <v>307</v>
      </c>
      <c r="D11693" s="3" t="s">
        <v>308</v>
      </c>
      <c r="E11693" s="4">
        <v>22</v>
      </c>
      <c r="F11693" s="4">
        <v>21</v>
      </c>
      <c r="G11693" s="3" t="s">
        <v>1065</v>
      </c>
      <c r="H11693" s="3" t="s">
        <v>1051</v>
      </c>
      <c r="I11693" s="3" t="s">
        <v>37722</v>
      </c>
      <c r="J11693" s="3">
        <v>33090453</v>
      </c>
    </row>
    <row r="11694" spans="1:10" s="6" customFormat="1" ht="15" customHeight="1" x14ac:dyDescent="0.3">
      <c r="A11694" s="3" t="s">
        <v>322</v>
      </c>
      <c r="B11694" s="3" t="s">
        <v>323</v>
      </c>
      <c r="C11694" s="3" t="s">
        <v>376</v>
      </c>
      <c r="D11694" s="3" t="s">
        <v>377</v>
      </c>
      <c r="E11694" s="4">
        <v>22</v>
      </c>
      <c r="F11694" s="4">
        <v>26</v>
      </c>
      <c r="G11694" s="3" t="s">
        <v>1065</v>
      </c>
      <c r="H11694" s="3" t="s">
        <v>1119</v>
      </c>
      <c r="I11694" s="3" t="s">
        <v>37722</v>
      </c>
      <c r="J11694" s="3">
        <v>33090453</v>
      </c>
    </row>
    <row r="11695" spans="1:10" s="6" customFormat="1" ht="15" customHeight="1" x14ac:dyDescent="0.3">
      <c r="A11695" s="3" t="s">
        <v>322</v>
      </c>
      <c r="B11695" s="3" t="s">
        <v>323</v>
      </c>
      <c r="C11695" s="3" t="s">
        <v>517</v>
      </c>
      <c r="D11695" s="3" t="s">
        <v>518</v>
      </c>
      <c r="E11695" s="4">
        <v>22</v>
      </c>
      <c r="F11695" s="4">
        <v>38</v>
      </c>
      <c r="G11695" s="3" t="s">
        <v>1065</v>
      </c>
      <c r="H11695" s="3" t="s">
        <v>1260</v>
      </c>
      <c r="I11695" s="3" t="s">
        <v>37722</v>
      </c>
      <c r="J11695" s="3">
        <v>33090453</v>
      </c>
    </row>
    <row r="11696" spans="1:10" s="6" customFormat="1" ht="15" customHeight="1" x14ac:dyDescent="0.3">
      <c r="A11696" s="3" t="s">
        <v>322</v>
      </c>
      <c r="B11696" s="3" t="s">
        <v>323</v>
      </c>
      <c r="C11696" s="3" t="s">
        <v>246</v>
      </c>
      <c r="D11696" s="3" t="s">
        <v>247</v>
      </c>
      <c r="E11696" s="4">
        <v>22</v>
      </c>
      <c r="F11696" s="4">
        <v>16</v>
      </c>
      <c r="G11696" s="3" t="s">
        <v>1065</v>
      </c>
      <c r="H11696" s="3" t="s">
        <v>989</v>
      </c>
      <c r="I11696" s="3" t="s">
        <v>37722</v>
      </c>
      <c r="J11696" s="3">
        <v>34418105</v>
      </c>
    </row>
    <row r="11697" spans="1:10" s="6" customFormat="1" ht="15" customHeight="1" x14ac:dyDescent="0.3">
      <c r="A11697" s="3" t="s">
        <v>322</v>
      </c>
      <c r="B11697" s="3" t="s">
        <v>323</v>
      </c>
      <c r="C11697" s="3" t="s">
        <v>307</v>
      </c>
      <c r="D11697" s="3" t="s">
        <v>308</v>
      </c>
      <c r="E11697" s="4">
        <v>22</v>
      </c>
      <c r="F11697" s="4">
        <v>21</v>
      </c>
      <c r="G11697" s="3" t="s">
        <v>1065</v>
      </c>
      <c r="H11697" s="3" t="s">
        <v>1051</v>
      </c>
      <c r="I11697" s="3" t="s">
        <v>37722</v>
      </c>
      <c r="J11697" s="3">
        <v>27579576</v>
      </c>
    </row>
    <row r="11698" spans="1:10" s="6" customFormat="1" ht="15" customHeight="1" x14ac:dyDescent="0.3">
      <c r="A11698" s="3" t="s">
        <v>322</v>
      </c>
      <c r="B11698" s="3" t="s">
        <v>323</v>
      </c>
      <c r="C11698" s="3" t="s">
        <v>232</v>
      </c>
      <c r="D11698" s="3" t="s">
        <v>233</v>
      </c>
      <c r="E11698" s="4">
        <v>22</v>
      </c>
      <c r="F11698" s="4">
        <v>15</v>
      </c>
      <c r="G11698" s="3" t="s">
        <v>1065</v>
      </c>
      <c r="H11698" s="3" t="s">
        <v>986</v>
      </c>
      <c r="I11698" s="3" t="s">
        <v>37722</v>
      </c>
      <c r="J11698" s="3">
        <v>32275769</v>
      </c>
    </row>
    <row r="11699" spans="1:10" s="6" customFormat="1" ht="15" customHeight="1" x14ac:dyDescent="0.3">
      <c r="A11699" s="3" t="s">
        <v>322</v>
      </c>
      <c r="B11699" s="3" t="s">
        <v>323</v>
      </c>
      <c r="C11699" s="3" t="s">
        <v>307</v>
      </c>
      <c r="D11699" s="3" t="s">
        <v>308</v>
      </c>
      <c r="E11699" s="4">
        <v>22</v>
      </c>
      <c r="F11699" s="4">
        <v>21</v>
      </c>
      <c r="G11699" s="3" t="s">
        <v>1065</v>
      </c>
      <c r="H11699" s="3" t="s">
        <v>1051</v>
      </c>
      <c r="I11699" s="3" t="s">
        <v>37722</v>
      </c>
      <c r="J11699" s="3">
        <v>32275769</v>
      </c>
    </row>
    <row r="11700" spans="1:10" s="6" customFormat="1" ht="15" customHeight="1" x14ac:dyDescent="0.3">
      <c r="A11700" s="3" t="s">
        <v>322</v>
      </c>
      <c r="B11700" s="3" t="s">
        <v>323</v>
      </c>
      <c r="C11700" s="3" t="s">
        <v>173</v>
      </c>
      <c r="D11700" s="3" t="s">
        <v>174</v>
      </c>
      <c r="E11700" s="4">
        <v>22</v>
      </c>
      <c r="F11700" s="4">
        <v>11</v>
      </c>
      <c r="G11700" s="3" t="s">
        <v>1065</v>
      </c>
      <c r="H11700" s="3" t="s">
        <v>867</v>
      </c>
      <c r="I11700" s="3" t="s">
        <v>37722</v>
      </c>
      <c r="J11700" s="3">
        <v>29524210</v>
      </c>
    </row>
    <row r="11701" spans="1:10" s="6" customFormat="1" ht="15" customHeight="1" x14ac:dyDescent="0.3">
      <c r="A11701" s="3" t="s">
        <v>322</v>
      </c>
      <c r="B11701" s="3" t="s">
        <v>323</v>
      </c>
      <c r="C11701" s="3" t="s">
        <v>246</v>
      </c>
      <c r="D11701" s="3" t="s">
        <v>247</v>
      </c>
      <c r="E11701" s="4">
        <v>22</v>
      </c>
      <c r="F11701" s="4">
        <v>16</v>
      </c>
      <c r="G11701" s="3" t="s">
        <v>1065</v>
      </c>
      <c r="H11701" s="3" t="s">
        <v>989</v>
      </c>
      <c r="I11701" s="3" t="s">
        <v>37722</v>
      </c>
      <c r="J11701" s="3">
        <v>29524210</v>
      </c>
    </row>
    <row r="11702" spans="1:10" s="6" customFormat="1" ht="15" customHeight="1" x14ac:dyDescent="0.3">
      <c r="A11702" s="3" t="s">
        <v>322</v>
      </c>
      <c r="B11702" s="3" t="s">
        <v>323</v>
      </c>
      <c r="C11702" s="3" t="s">
        <v>307</v>
      </c>
      <c r="D11702" s="3" t="s">
        <v>308</v>
      </c>
      <c r="E11702" s="4">
        <v>22</v>
      </c>
      <c r="F11702" s="4">
        <v>21</v>
      </c>
      <c r="G11702" s="3" t="s">
        <v>1065</v>
      </c>
      <c r="H11702" s="3" t="s">
        <v>1051</v>
      </c>
      <c r="I11702" s="3" t="s">
        <v>37722</v>
      </c>
      <c r="J11702" s="3">
        <v>29524210</v>
      </c>
    </row>
    <row r="11703" spans="1:10" s="6" customFormat="1" ht="15" customHeight="1" x14ac:dyDescent="0.3">
      <c r="A11703" s="3" t="s">
        <v>322</v>
      </c>
      <c r="B11703" s="3" t="s">
        <v>323</v>
      </c>
      <c r="C11703" s="3" t="s">
        <v>173</v>
      </c>
      <c r="D11703" s="3" t="s">
        <v>174</v>
      </c>
      <c r="E11703" s="4">
        <v>22</v>
      </c>
      <c r="F11703" s="4">
        <v>11</v>
      </c>
      <c r="G11703" s="3" t="s">
        <v>1065</v>
      </c>
      <c r="H11703" s="3" t="s">
        <v>867</v>
      </c>
      <c r="I11703" s="3" t="s">
        <v>37722</v>
      </c>
      <c r="J11703" s="3">
        <v>28627111</v>
      </c>
    </row>
    <row r="11704" spans="1:10" s="6" customFormat="1" ht="15" customHeight="1" x14ac:dyDescent="0.3">
      <c r="A11704" s="3" t="s">
        <v>322</v>
      </c>
      <c r="B11704" s="3" t="s">
        <v>323</v>
      </c>
      <c r="C11704" s="3" t="s">
        <v>430</v>
      </c>
      <c r="D11704" s="3" t="s">
        <v>431</v>
      </c>
      <c r="E11704" s="4">
        <v>22</v>
      </c>
      <c r="F11704" s="4">
        <v>30</v>
      </c>
      <c r="G11704" s="3" t="s">
        <v>1065</v>
      </c>
      <c r="H11704" s="3" t="s">
        <v>1191</v>
      </c>
      <c r="I11704" s="3" t="s">
        <v>37722</v>
      </c>
      <c r="J11704" s="3">
        <v>28627111</v>
      </c>
    </row>
    <row r="11705" spans="1:10" s="6" customFormat="1" ht="15" customHeight="1" x14ac:dyDescent="0.3">
      <c r="A11705" s="3" t="s">
        <v>322</v>
      </c>
      <c r="B11705" s="3" t="s">
        <v>323</v>
      </c>
      <c r="C11705" s="3" t="s">
        <v>173</v>
      </c>
      <c r="D11705" s="3" t="s">
        <v>174</v>
      </c>
      <c r="E11705" s="4">
        <v>22</v>
      </c>
      <c r="F11705" s="4">
        <v>11</v>
      </c>
      <c r="G11705" s="3" t="s">
        <v>1065</v>
      </c>
      <c r="H11705" s="3" t="s">
        <v>867</v>
      </c>
      <c r="I11705" s="3" t="s">
        <v>37722</v>
      </c>
      <c r="J11705" s="3">
        <v>27579576</v>
      </c>
    </row>
    <row r="11706" spans="1:10" s="6" customFormat="1" ht="15" customHeight="1" x14ac:dyDescent="0.3">
      <c r="A11706" s="3" t="s">
        <v>322</v>
      </c>
      <c r="B11706" s="3" t="s">
        <v>323</v>
      </c>
      <c r="C11706" s="3" t="s">
        <v>246</v>
      </c>
      <c r="D11706" s="3" t="s">
        <v>247</v>
      </c>
      <c r="E11706" s="4">
        <v>22</v>
      </c>
      <c r="F11706" s="4">
        <v>16</v>
      </c>
      <c r="G11706" s="3" t="s">
        <v>1065</v>
      </c>
      <c r="H11706" s="3" t="s">
        <v>989</v>
      </c>
      <c r="I11706" s="3" t="s">
        <v>37722</v>
      </c>
      <c r="J11706" s="3">
        <v>32275769</v>
      </c>
    </row>
    <row r="11707" spans="1:10" s="6" customFormat="1" ht="15" customHeight="1" x14ac:dyDescent="0.3">
      <c r="A11707" s="3" t="s">
        <v>415</v>
      </c>
      <c r="B11707" s="3" t="s">
        <v>416</v>
      </c>
      <c r="C11707" s="3" t="s">
        <v>112</v>
      </c>
      <c r="D11707" s="3" t="s">
        <v>113</v>
      </c>
      <c r="E11707" s="4">
        <v>29</v>
      </c>
      <c r="F11707" s="4">
        <v>7</v>
      </c>
      <c r="G11707" s="3" t="s">
        <v>1177</v>
      </c>
      <c r="H11707" s="3" t="s">
        <v>749</v>
      </c>
      <c r="I11707" s="3" t="s">
        <v>37722</v>
      </c>
      <c r="J11707" s="3">
        <v>33837558</v>
      </c>
    </row>
    <row r="11708" spans="1:10" s="6" customFormat="1" ht="15" customHeight="1" x14ac:dyDescent="0.3">
      <c r="A11708" s="3" t="s">
        <v>415</v>
      </c>
      <c r="B11708" s="3" t="s">
        <v>416</v>
      </c>
      <c r="C11708" s="3" t="s">
        <v>112</v>
      </c>
      <c r="D11708" s="3" t="s">
        <v>113</v>
      </c>
      <c r="E11708" s="4">
        <v>29</v>
      </c>
      <c r="F11708" s="4">
        <v>7</v>
      </c>
      <c r="G11708" s="3" t="s">
        <v>1177</v>
      </c>
      <c r="H11708" s="3" t="s">
        <v>749</v>
      </c>
      <c r="I11708" s="3" t="s">
        <v>37722</v>
      </c>
      <c r="J11708" s="3">
        <v>33099396</v>
      </c>
    </row>
    <row r="11709" spans="1:10" s="6" customFormat="1" ht="15" customHeight="1" x14ac:dyDescent="0.3">
      <c r="A11709" s="3" t="s">
        <v>415</v>
      </c>
      <c r="B11709" s="3" t="s">
        <v>416</v>
      </c>
      <c r="C11709" s="3" t="s">
        <v>112</v>
      </c>
      <c r="D11709" s="3" t="s">
        <v>113</v>
      </c>
      <c r="E11709" s="4">
        <v>29</v>
      </c>
      <c r="F11709" s="4">
        <v>7</v>
      </c>
      <c r="G11709" s="3" t="s">
        <v>1177</v>
      </c>
      <c r="H11709" s="3" t="s">
        <v>749</v>
      </c>
      <c r="I11709" s="3" t="s">
        <v>37722</v>
      </c>
      <c r="J11709" s="3">
        <v>31257575</v>
      </c>
    </row>
    <row r="11710" spans="1:10" s="6" customFormat="1" ht="15" customHeight="1" x14ac:dyDescent="0.3">
      <c r="A11710" s="3" t="s">
        <v>415</v>
      </c>
      <c r="B11710" s="3" t="s">
        <v>416</v>
      </c>
      <c r="C11710" s="3" t="s">
        <v>112</v>
      </c>
      <c r="D11710" s="3" t="s">
        <v>113</v>
      </c>
      <c r="E11710" s="4">
        <v>29</v>
      </c>
      <c r="F11710" s="4">
        <v>7</v>
      </c>
      <c r="G11710" s="3" t="s">
        <v>1177</v>
      </c>
      <c r="H11710" s="3" t="s">
        <v>749</v>
      </c>
      <c r="I11710" s="3" t="s">
        <v>37722</v>
      </c>
      <c r="J11710" s="3">
        <v>21333935</v>
      </c>
    </row>
    <row r="11711" spans="1:10" s="6" customFormat="1" ht="15" customHeight="1" x14ac:dyDescent="0.3">
      <c r="A11711" s="3" t="s">
        <v>415</v>
      </c>
      <c r="B11711" s="3" t="s">
        <v>416</v>
      </c>
      <c r="C11711" s="3" t="s">
        <v>112</v>
      </c>
      <c r="D11711" s="3" t="s">
        <v>113</v>
      </c>
      <c r="E11711" s="4">
        <v>29</v>
      </c>
      <c r="F11711" s="4">
        <v>7</v>
      </c>
      <c r="G11711" s="3" t="s">
        <v>1177</v>
      </c>
      <c r="H11711" s="3" t="s">
        <v>749</v>
      </c>
      <c r="I11711" s="3" t="s">
        <v>37722</v>
      </c>
      <c r="J11711" s="3">
        <v>20802377</v>
      </c>
    </row>
    <row r="11712" spans="1:10" s="6" customFormat="1" ht="15" customHeight="1" x14ac:dyDescent="0.3">
      <c r="A11712" s="3" t="s">
        <v>415</v>
      </c>
      <c r="B11712" s="3" t="s">
        <v>416</v>
      </c>
      <c r="C11712" s="3" t="s">
        <v>112</v>
      </c>
      <c r="D11712" s="3" t="s">
        <v>113</v>
      </c>
      <c r="E11712" s="4">
        <v>29</v>
      </c>
      <c r="F11712" s="4">
        <v>7</v>
      </c>
      <c r="G11712" s="3" t="s">
        <v>1177</v>
      </c>
      <c r="H11712" s="3" t="s">
        <v>749</v>
      </c>
      <c r="I11712" s="3" t="s">
        <v>37722</v>
      </c>
      <c r="J11712" s="3">
        <v>19183168</v>
      </c>
    </row>
    <row r="11713" spans="1:10" s="6" customFormat="1" ht="15" customHeight="1" x14ac:dyDescent="0.3">
      <c r="A11713" s="3" t="s">
        <v>415</v>
      </c>
      <c r="B11713" s="3" t="s">
        <v>416</v>
      </c>
      <c r="C11713" s="3" t="s">
        <v>112</v>
      </c>
      <c r="D11713" s="3" t="s">
        <v>113</v>
      </c>
      <c r="E11713" s="4">
        <v>29</v>
      </c>
      <c r="F11713" s="4">
        <v>7</v>
      </c>
      <c r="G11713" s="3" t="s">
        <v>1177</v>
      </c>
      <c r="H11713" s="3" t="s">
        <v>749</v>
      </c>
      <c r="I11713" s="3" t="s">
        <v>37722</v>
      </c>
      <c r="J11713" s="3">
        <v>16487100</v>
      </c>
    </row>
    <row r="11714" spans="1:10" s="6" customFormat="1" ht="15" customHeight="1" x14ac:dyDescent="0.3">
      <c r="A11714" s="3" t="s">
        <v>415</v>
      </c>
      <c r="B11714" s="3" t="s">
        <v>416</v>
      </c>
      <c r="C11714" s="3" t="s">
        <v>112</v>
      </c>
      <c r="D11714" s="3" t="s">
        <v>113</v>
      </c>
      <c r="E11714" s="4">
        <v>29</v>
      </c>
      <c r="F11714" s="4">
        <v>7</v>
      </c>
      <c r="G11714" s="3" t="s">
        <v>1177</v>
      </c>
      <c r="H11714" s="3" t="s">
        <v>749</v>
      </c>
      <c r="I11714" s="3" t="s">
        <v>37722</v>
      </c>
      <c r="J11714" s="3">
        <v>16365256</v>
      </c>
    </row>
    <row r="11715" spans="1:10" s="6" customFormat="1" ht="15" customHeight="1" x14ac:dyDescent="0.3">
      <c r="A11715" s="3" t="s">
        <v>415</v>
      </c>
      <c r="B11715" s="3" t="s">
        <v>416</v>
      </c>
      <c r="C11715" s="3" t="s">
        <v>112</v>
      </c>
      <c r="D11715" s="3" t="s">
        <v>113</v>
      </c>
      <c r="E11715" s="4">
        <v>29</v>
      </c>
      <c r="F11715" s="4">
        <v>7</v>
      </c>
      <c r="G11715" s="3" t="s">
        <v>1177</v>
      </c>
      <c r="H11715" s="3" t="s">
        <v>749</v>
      </c>
      <c r="I11715" s="3" t="s">
        <v>37722</v>
      </c>
      <c r="J11715" s="3">
        <v>16307656</v>
      </c>
    </row>
    <row r="11716" spans="1:10" s="6" customFormat="1" ht="15" customHeight="1" x14ac:dyDescent="0.3">
      <c r="A11716" s="3" t="s">
        <v>415</v>
      </c>
      <c r="B11716" s="3" t="s">
        <v>416</v>
      </c>
      <c r="C11716" s="3" t="s">
        <v>112</v>
      </c>
      <c r="D11716" s="3" t="s">
        <v>113</v>
      </c>
      <c r="E11716" s="4">
        <v>29</v>
      </c>
      <c r="F11716" s="4">
        <v>7</v>
      </c>
      <c r="G11716" s="3" t="s">
        <v>1177</v>
      </c>
      <c r="H11716" s="3" t="s">
        <v>749</v>
      </c>
      <c r="I11716" s="3" t="s">
        <v>37722</v>
      </c>
      <c r="J11716" s="3">
        <v>15840109</v>
      </c>
    </row>
    <row r="11717" spans="1:10" s="6" customFormat="1" ht="15" customHeight="1" x14ac:dyDescent="0.3">
      <c r="A11717" s="3" t="s">
        <v>415</v>
      </c>
      <c r="B11717" s="3" t="s">
        <v>416</v>
      </c>
      <c r="C11717" s="3" t="s">
        <v>112</v>
      </c>
      <c r="D11717" s="3" t="s">
        <v>113</v>
      </c>
      <c r="E11717" s="4">
        <v>29</v>
      </c>
      <c r="F11717" s="4">
        <v>7</v>
      </c>
      <c r="G11717" s="3" t="s">
        <v>1177</v>
      </c>
      <c r="H11717" s="3" t="s">
        <v>749</v>
      </c>
      <c r="I11717" s="3" t="s">
        <v>37722</v>
      </c>
      <c r="J11717" s="3">
        <v>22277060</v>
      </c>
    </row>
    <row r="11718" spans="1:10" s="6" customFormat="1" ht="15" customHeight="1" x14ac:dyDescent="0.3">
      <c r="A11718" s="3" t="s">
        <v>415</v>
      </c>
      <c r="B11718" s="3" t="s">
        <v>416</v>
      </c>
      <c r="C11718" s="3" t="s">
        <v>112</v>
      </c>
      <c r="D11718" s="3" t="s">
        <v>113</v>
      </c>
      <c r="E11718" s="4">
        <v>29</v>
      </c>
      <c r="F11718" s="4">
        <v>7</v>
      </c>
      <c r="G11718" s="3" t="s">
        <v>1177</v>
      </c>
      <c r="H11718" s="3" t="s">
        <v>749</v>
      </c>
      <c r="I11718" s="3" t="s">
        <v>37722</v>
      </c>
      <c r="J11718" s="3">
        <v>15347356</v>
      </c>
    </row>
    <row r="11719" spans="1:10" s="6" customFormat="1" ht="15" customHeight="1" x14ac:dyDescent="0.3">
      <c r="A11719" s="3" t="s">
        <v>415</v>
      </c>
      <c r="B11719" s="3" t="s">
        <v>416</v>
      </c>
      <c r="C11719" s="3" t="s">
        <v>112</v>
      </c>
      <c r="D11719" s="3" t="s">
        <v>113</v>
      </c>
      <c r="E11719" s="4">
        <v>29</v>
      </c>
      <c r="F11719" s="4">
        <v>7</v>
      </c>
      <c r="G11719" s="3" t="s">
        <v>1177</v>
      </c>
      <c r="H11719" s="3" t="s">
        <v>749</v>
      </c>
      <c r="I11719" s="3" t="s">
        <v>37722</v>
      </c>
      <c r="J11719" s="3">
        <v>15270888</v>
      </c>
    </row>
    <row r="11720" spans="1:10" s="6" customFormat="1" ht="15" customHeight="1" x14ac:dyDescent="0.3">
      <c r="A11720" s="3" t="s">
        <v>415</v>
      </c>
      <c r="B11720" s="3" t="s">
        <v>416</v>
      </c>
      <c r="C11720" s="3" t="s">
        <v>112</v>
      </c>
      <c r="D11720" s="3" t="s">
        <v>113</v>
      </c>
      <c r="E11720" s="4">
        <v>29</v>
      </c>
      <c r="F11720" s="4">
        <v>7</v>
      </c>
      <c r="G11720" s="3" t="s">
        <v>1177</v>
      </c>
      <c r="H11720" s="3" t="s">
        <v>749</v>
      </c>
      <c r="I11720" s="3" t="s">
        <v>37722</v>
      </c>
      <c r="J11720" s="3">
        <v>14723739</v>
      </c>
    </row>
    <row r="11721" spans="1:10" s="6" customFormat="1" ht="15" customHeight="1" x14ac:dyDescent="0.3">
      <c r="A11721" s="3" t="s">
        <v>415</v>
      </c>
      <c r="B11721" s="3" t="s">
        <v>416</v>
      </c>
      <c r="C11721" s="3" t="s">
        <v>112</v>
      </c>
      <c r="D11721" s="3" t="s">
        <v>113</v>
      </c>
      <c r="E11721" s="4">
        <v>29</v>
      </c>
      <c r="F11721" s="4">
        <v>7</v>
      </c>
      <c r="G11721" s="3" t="s">
        <v>1177</v>
      </c>
      <c r="H11721" s="3" t="s">
        <v>749</v>
      </c>
      <c r="I11721" s="3" t="s">
        <v>37722</v>
      </c>
      <c r="J11721" s="3">
        <v>15327559</v>
      </c>
    </row>
    <row r="11722" spans="1:10" s="6" customFormat="1" ht="15" customHeight="1" x14ac:dyDescent="0.3">
      <c r="A11722" s="3" t="s">
        <v>415</v>
      </c>
      <c r="B11722" s="3" t="s">
        <v>416</v>
      </c>
      <c r="C11722" s="3" t="s">
        <v>112</v>
      </c>
      <c r="D11722" s="3" t="s">
        <v>113</v>
      </c>
      <c r="E11722" s="4">
        <v>29</v>
      </c>
      <c r="F11722" s="4">
        <v>7</v>
      </c>
      <c r="G11722" s="3" t="s">
        <v>1177</v>
      </c>
      <c r="H11722" s="3" t="s">
        <v>749</v>
      </c>
      <c r="I11722" s="3" t="s">
        <v>37722</v>
      </c>
      <c r="J11722" s="3">
        <v>15327570</v>
      </c>
    </row>
    <row r="11723" spans="1:10" s="6" customFormat="1" ht="15" customHeight="1" x14ac:dyDescent="0.3">
      <c r="A11723" s="3" t="s">
        <v>415</v>
      </c>
      <c r="B11723" s="3" t="s">
        <v>416</v>
      </c>
      <c r="C11723" s="3" t="s">
        <v>112</v>
      </c>
      <c r="D11723" s="3" t="s">
        <v>113</v>
      </c>
      <c r="E11723" s="4">
        <v>29</v>
      </c>
      <c r="F11723" s="4">
        <v>7</v>
      </c>
      <c r="G11723" s="3" t="s">
        <v>1177</v>
      </c>
      <c r="H11723" s="3" t="s">
        <v>749</v>
      </c>
      <c r="I11723" s="3" t="s">
        <v>37722</v>
      </c>
      <c r="J11723" s="3">
        <v>15030596</v>
      </c>
    </row>
    <row r="11724" spans="1:10" s="6" customFormat="1" ht="15" customHeight="1" x14ac:dyDescent="0.3">
      <c r="A11724" s="3" t="s">
        <v>415</v>
      </c>
      <c r="B11724" s="3" t="s">
        <v>416</v>
      </c>
      <c r="C11724" s="3" t="s">
        <v>112</v>
      </c>
      <c r="D11724" s="3" t="s">
        <v>113</v>
      </c>
      <c r="E11724" s="4">
        <v>29</v>
      </c>
      <c r="F11724" s="4">
        <v>7</v>
      </c>
      <c r="G11724" s="3" t="s">
        <v>1177</v>
      </c>
      <c r="H11724" s="3" t="s">
        <v>749</v>
      </c>
      <c r="I11724" s="3" t="s">
        <v>37722</v>
      </c>
      <c r="J11724" s="3">
        <v>12975156</v>
      </c>
    </row>
    <row r="11725" spans="1:10" s="6" customFormat="1" ht="15" customHeight="1" x14ac:dyDescent="0.3">
      <c r="A11725" s="3" t="s">
        <v>415</v>
      </c>
      <c r="B11725" s="3" t="s">
        <v>416</v>
      </c>
      <c r="C11725" s="3" t="s">
        <v>112</v>
      </c>
      <c r="D11725" s="3" t="s">
        <v>113</v>
      </c>
      <c r="E11725" s="4">
        <v>29</v>
      </c>
      <c r="F11725" s="4">
        <v>7</v>
      </c>
      <c r="G11725" s="3" t="s">
        <v>1177</v>
      </c>
      <c r="H11725" s="3" t="s">
        <v>749</v>
      </c>
      <c r="I11725" s="3" t="s">
        <v>37722</v>
      </c>
      <c r="J11725" s="3">
        <v>12622625</v>
      </c>
    </row>
    <row r="11726" spans="1:10" s="6" customFormat="1" ht="15" customHeight="1" x14ac:dyDescent="0.3">
      <c r="A11726" s="3" t="s">
        <v>415</v>
      </c>
      <c r="B11726" s="3" t="s">
        <v>416</v>
      </c>
      <c r="C11726" s="3" t="s">
        <v>112</v>
      </c>
      <c r="D11726" s="3" t="s">
        <v>113</v>
      </c>
      <c r="E11726" s="4">
        <v>29</v>
      </c>
      <c r="F11726" s="4">
        <v>7</v>
      </c>
      <c r="G11726" s="3" t="s">
        <v>1177</v>
      </c>
      <c r="H11726" s="3" t="s">
        <v>749</v>
      </c>
      <c r="I11726" s="3" t="s">
        <v>37722</v>
      </c>
      <c r="J11726" s="3">
        <v>15606647</v>
      </c>
    </row>
    <row r="11727" spans="1:10" s="6" customFormat="1" ht="15" customHeight="1" x14ac:dyDescent="0.3">
      <c r="A11727" s="3" t="s">
        <v>415</v>
      </c>
      <c r="B11727" s="3" t="s">
        <v>416</v>
      </c>
      <c r="C11727" s="3" t="s">
        <v>112</v>
      </c>
      <c r="D11727" s="3" t="s">
        <v>113</v>
      </c>
      <c r="E11727" s="4">
        <v>29</v>
      </c>
      <c r="F11727" s="4">
        <v>7</v>
      </c>
      <c r="G11727" s="3" t="s">
        <v>1177</v>
      </c>
      <c r="H11727" s="3" t="s">
        <v>749</v>
      </c>
      <c r="I11727" s="3" t="s">
        <v>37722</v>
      </c>
      <c r="J11727" s="3">
        <v>21967523</v>
      </c>
    </row>
    <row r="11728" spans="1:10" s="6" customFormat="1" ht="15" customHeight="1" x14ac:dyDescent="0.3">
      <c r="A11728" s="3" t="s">
        <v>415</v>
      </c>
      <c r="B11728" s="3" t="s">
        <v>416</v>
      </c>
      <c r="C11728" s="3" t="s">
        <v>112</v>
      </c>
      <c r="D11728" s="3" t="s">
        <v>113</v>
      </c>
      <c r="E11728" s="4">
        <v>29</v>
      </c>
      <c r="F11728" s="4">
        <v>7</v>
      </c>
      <c r="G11728" s="3" t="s">
        <v>1177</v>
      </c>
      <c r="H11728" s="3" t="s">
        <v>749</v>
      </c>
      <c r="I11728" s="3" t="s">
        <v>37722</v>
      </c>
      <c r="J11728" s="3">
        <v>23488569</v>
      </c>
    </row>
    <row r="11729" spans="1:10" s="6" customFormat="1" ht="15" customHeight="1" x14ac:dyDescent="0.3">
      <c r="A11729" s="3" t="s">
        <v>415</v>
      </c>
      <c r="B11729" s="3" t="s">
        <v>416</v>
      </c>
      <c r="C11729" s="3" t="s">
        <v>112</v>
      </c>
      <c r="D11729" s="3" t="s">
        <v>113</v>
      </c>
      <c r="E11729" s="4">
        <v>29</v>
      </c>
      <c r="F11729" s="4">
        <v>7</v>
      </c>
      <c r="G11729" s="3" t="s">
        <v>1177</v>
      </c>
      <c r="H11729" s="3" t="s">
        <v>749</v>
      </c>
      <c r="I11729" s="3" t="s">
        <v>37722</v>
      </c>
      <c r="J11729" s="3">
        <v>23627462</v>
      </c>
    </row>
    <row r="11730" spans="1:10" s="6" customFormat="1" ht="15" customHeight="1" x14ac:dyDescent="0.3">
      <c r="A11730" s="3" t="s">
        <v>415</v>
      </c>
      <c r="B11730" s="3" t="s">
        <v>416</v>
      </c>
      <c r="C11730" s="3" t="s">
        <v>112</v>
      </c>
      <c r="D11730" s="3" t="s">
        <v>113</v>
      </c>
      <c r="E11730" s="4">
        <v>29</v>
      </c>
      <c r="F11730" s="4">
        <v>7</v>
      </c>
      <c r="G11730" s="3" t="s">
        <v>1177</v>
      </c>
      <c r="H11730" s="3" t="s">
        <v>749</v>
      </c>
      <c r="I11730" s="3" t="s">
        <v>37722</v>
      </c>
      <c r="J11730" s="3">
        <v>30216404</v>
      </c>
    </row>
    <row r="11731" spans="1:10" s="6" customFormat="1" ht="15" customHeight="1" x14ac:dyDescent="0.3">
      <c r="A11731" s="3" t="s">
        <v>415</v>
      </c>
      <c r="B11731" s="3" t="s">
        <v>416</v>
      </c>
      <c r="C11731" s="3" t="s">
        <v>112</v>
      </c>
      <c r="D11731" s="3" t="s">
        <v>113</v>
      </c>
      <c r="E11731" s="4">
        <v>29</v>
      </c>
      <c r="F11731" s="4">
        <v>7</v>
      </c>
      <c r="G11731" s="3" t="s">
        <v>1177</v>
      </c>
      <c r="H11731" s="3" t="s">
        <v>749</v>
      </c>
      <c r="I11731" s="3" t="s">
        <v>37722</v>
      </c>
      <c r="J11731" s="3">
        <v>30280424</v>
      </c>
    </row>
    <row r="11732" spans="1:10" s="6" customFormat="1" ht="15" customHeight="1" x14ac:dyDescent="0.3">
      <c r="A11732" s="3" t="s">
        <v>415</v>
      </c>
      <c r="B11732" s="3" t="s">
        <v>416</v>
      </c>
      <c r="C11732" s="3" t="s">
        <v>142</v>
      </c>
      <c r="D11732" s="3" t="s">
        <v>143</v>
      </c>
      <c r="E11732" s="4">
        <v>29</v>
      </c>
      <c r="F11732" s="4">
        <v>9</v>
      </c>
      <c r="G11732" s="3" t="s">
        <v>1177</v>
      </c>
      <c r="H11732" s="3" t="s">
        <v>820</v>
      </c>
      <c r="I11732" s="3" t="s">
        <v>37722</v>
      </c>
      <c r="J11732" s="3">
        <v>29729180</v>
      </c>
    </row>
    <row r="11733" spans="1:10" s="6" customFormat="1" ht="15" customHeight="1" x14ac:dyDescent="0.3">
      <c r="A11733" s="3" t="s">
        <v>415</v>
      </c>
      <c r="B11733" s="3" t="s">
        <v>416</v>
      </c>
      <c r="C11733" s="3" t="s">
        <v>112</v>
      </c>
      <c r="D11733" s="3" t="s">
        <v>113</v>
      </c>
      <c r="E11733" s="4">
        <v>29</v>
      </c>
      <c r="F11733" s="4">
        <v>7</v>
      </c>
      <c r="G11733" s="3" t="s">
        <v>1177</v>
      </c>
      <c r="H11733" s="3" t="s">
        <v>749</v>
      </c>
      <c r="I11733" s="3" t="s">
        <v>37722</v>
      </c>
      <c r="J11733" s="3">
        <v>29901862</v>
      </c>
    </row>
    <row r="11734" spans="1:10" s="6" customFormat="1" ht="15" customHeight="1" x14ac:dyDescent="0.3">
      <c r="A11734" s="3" t="s">
        <v>415</v>
      </c>
      <c r="B11734" s="3" t="s">
        <v>416</v>
      </c>
      <c r="C11734" s="3" t="s">
        <v>112</v>
      </c>
      <c r="D11734" s="3" t="s">
        <v>113</v>
      </c>
      <c r="E11734" s="4">
        <v>29</v>
      </c>
      <c r="F11734" s="4">
        <v>7</v>
      </c>
      <c r="G11734" s="3" t="s">
        <v>1177</v>
      </c>
      <c r="H11734" s="3" t="s">
        <v>749</v>
      </c>
      <c r="I11734" s="3" t="s">
        <v>37722</v>
      </c>
      <c r="J11734" s="3">
        <v>29777627</v>
      </c>
    </row>
    <row r="11735" spans="1:10" s="6" customFormat="1" ht="15" customHeight="1" x14ac:dyDescent="0.3">
      <c r="A11735" s="3" t="s">
        <v>415</v>
      </c>
      <c r="B11735" s="3" t="s">
        <v>416</v>
      </c>
      <c r="C11735" s="3" t="s">
        <v>112</v>
      </c>
      <c r="D11735" s="3" t="s">
        <v>113</v>
      </c>
      <c r="E11735" s="4">
        <v>29</v>
      </c>
      <c r="F11735" s="4">
        <v>7</v>
      </c>
      <c r="G11735" s="3" t="s">
        <v>1177</v>
      </c>
      <c r="H11735" s="3" t="s">
        <v>749</v>
      </c>
      <c r="I11735" s="3" t="s">
        <v>37722</v>
      </c>
      <c r="J11735" s="3">
        <v>28940196</v>
      </c>
    </row>
    <row r="11736" spans="1:10" s="6" customFormat="1" ht="15" customHeight="1" x14ac:dyDescent="0.3">
      <c r="A11736" s="3" t="s">
        <v>415</v>
      </c>
      <c r="B11736" s="3" t="s">
        <v>416</v>
      </c>
      <c r="C11736" s="3" t="s">
        <v>112</v>
      </c>
      <c r="D11736" s="3" t="s">
        <v>113</v>
      </c>
      <c r="E11736" s="4">
        <v>29</v>
      </c>
      <c r="F11736" s="4">
        <v>7</v>
      </c>
      <c r="G11736" s="3" t="s">
        <v>1177</v>
      </c>
      <c r="H11736" s="3" t="s">
        <v>749</v>
      </c>
      <c r="I11736" s="3" t="s">
        <v>37722</v>
      </c>
      <c r="J11736" s="3">
        <v>28580732</v>
      </c>
    </row>
    <row r="11737" spans="1:10" s="6" customFormat="1" ht="15" customHeight="1" x14ac:dyDescent="0.3">
      <c r="A11737" s="3" t="s">
        <v>415</v>
      </c>
      <c r="B11737" s="3" t="s">
        <v>416</v>
      </c>
      <c r="C11737" s="3" t="s">
        <v>112</v>
      </c>
      <c r="D11737" s="3" t="s">
        <v>113</v>
      </c>
      <c r="E11737" s="4">
        <v>29</v>
      </c>
      <c r="F11737" s="4">
        <v>7</v>
      </c>
      <c r="G11737" s="3" t="s">
        <v>1177</v>
      </c>
      <c r="H11737" s="3" t="s">
        <v>749</v>
      </c>
      <c r="I11737" s="3" t="s">
        <v>37722</v>
      </c>
      <c r="J11737" s="3">
        <v>27212283</v>
      </c>
    </row>
    <row r="11738" spans="1:10" s="6" customFormat="1" ht="15" customHeight="1" x14ac:dyDescent="0.3">
      <c r="A11738" s="3" t="s">
        <v>415</v>
      </c>
      <c r="B11738" s="3" t="s">
        <v>416</v>
      </c>
      <c r="C11738" s="3" t="s">
        <v>112</v>
      </c>
      <c r="D11738" s="3" t="s">
        <v>113</v>
      </c>
      <c r="E11738" s="4">
        <v>29</v>
      </c>
      <c r="F11738" s="4">
        <v>7</v>
      </c>
      <c r="G11738" s="3" t="s">
        <v>1177</v>
      </c>
      <c r="H11738" s="3" t="s">
        <v>749</v>
      </c>
      <c r="I11738" s="3" t="s">
        <v>37722</v>
      </c>
      <c r="J11738" s="3">
        <v>29537405</v>
      </c>
    </row>
    <row r="11739" spans="1:10" s="6" customFormat="1" ht="15" customHeight="1" x14ac:dyDescent="0.3">
      <c r="A11739" s="3" t="s">
        <v>415</v>
      </c>
      <c r="B11739" s="3" t="s">
        <v>416</v>
      </c>
      <c r="C11739" s="3" t="s">
        <v>112</v>
      </c>
      <c r="D11739" s="3" t="s">
        <v>113</v>
      </c>
      <c r="E11739" s="4">
        <v>29</v>
      </c>
      <c r="F11739" s="4">
        <v>7</v>
      </c>
      <c r="G11739" s="3" t="s">
        <v>1177</v>
      </c>
      <c r="H11739" s="3" t="s">
        <v>749</v>
      </c>
      <c r="I11739" s="3" t="s">
        <v>37722</v>
      </c>
      <c r="J11739" s="3">
        <v>28771503</v>
      </c>
    </row>
    <row r="11740" spans="1:10" s="6" customFormat="1" ht="15" customHeight="1" x14ac:dyDescent="0.3">
      <c r="A11740" s="3" t="s">
        <v>415</v>
      </c>
      <c r="B11740" s="3" t="s">
        <v>416</v>
      </c>
      <c r="C11740" s="3" t="s">
        <v>112</v>
      </c>
      <c r="D11740" s="3" t="s">
        <v>113</v>
      </c>
      <c r="E11740" s="4">
        <v>29</v>
      </c>
      <c r="F11740" s="4">
        <v>7</v>
      </c>
      <c r="G11740" s="3" t="s">
        <v>1177</v>
      </c>
      <c r="H11740" s="3" t="s">
        <v>749</v>
      </c>
      <c r="I11740" s="3" t="s">
        <v>37722</v>
      </c>
      <c r="J11740" s="3">
        <v>26830116</v>
      </c>
    </row>
    <row r="11741" spans="1:10" s="6" customFormat="1" ht="15" customHeight="1" x14ac:dyDescent="0.3">
      <c r="A11741" s="3" t="s">
        <v>415</v>
      </c>
      <c r="B11741" s="3" t="s">
        <v>416</v>
      </c>
      <c r="C11741" s="3" t="s">
        <v>112</v>
      </c>
      <c r="D11741" s="3" t="s">
        <v>113</v>
      </c>
      <c r="E11741" s="4">
        <v>29</v>
      </c>
      <c r="F11741" s="4">
        <v>7</v>
      </c>
      <c r="G11741" s="3" t="s">
        <v>1177</v>
      </c>
      <c r="H11741" s="3" t="s">
        <v>749</v>
      </c>
      <c r="I11741" s="3" t="s">
        <v>37722</v>
      </c>
      <c r="J11741" s="3">
        <v>25804610</v>
      </c>
    </row>
    <row r="11742" spans="1:10" s="6" customFormat="1" ht="15" customHeight="1" x14ac:dyDescent="0.3">
      <c r="A11742" s="3" t="s">
        <v>415</v>
      </c>
      <c r="B11742" s="3" t="s">
        <v>416</v>
      </c>
      <c r="C11742" s="3" t="s">
        <v>112</v>
      </c>
      <c r="D11742" s="3" t="s">
        <v>113</v>
      </c>
      <c r="E11742" s="4">
        <v>29</v>
      </c>
      <c r="F11742" s="4">
        <v>7</v>
      </c>
      <c r="G11742" s="3" t="s">
        <v>1177</v>
      </c>
      <c r="H11742" s="3" t="s">
        <v>749</v>
      </c>
      <c r="I11742" s="3" t="s">
        <v>37722</v>
      </c>
      <c r="J11742" s="3">
        <v>25771856</v>
      </c>
    </row>
    <row r="11743" spans="1:10" s="6" customFormat="1" ht="15" customHeight="1" x14ac:dyDescent="0.3">
      <c r="A11743" s="3" t="s">
        <v>415</v>
      </c>
      <c r="B11743" s="3" t="s">
        <v>416</v>
      </c>
      <c r="C11743" s="3" t="s">
        <v>112</v>
      </c>
      <c r="D11743" s="3" t="s">
        <v>113</v>
      </c>
      <c r="E11743" s="4">
        <v>29</v>
      </c>
      <c r="F11743" s="4">
        <v>7</v>
      </c>
      <c r="G11743" s="3" t="s">
        <v>1177</v>
      </c>
      <c r="H11743" s="3" t="s">
        <v>749</v>
      </c>
      <c r="I11743" s="3" t="s">
        <v>37722</v>
      </c>
      <c r="J11743" s="3">
        <v>24617435</v>
      </c>
    </row>
    <row r="11744" spans="1:10" s="6" customFormat="1" ht="15" customHeight="1" x14ac:dyDescent="0.3">
      <c r="A11744" s="3" t="s">
        <v>415</v>
      </c>
      <c r="B11744" s="3" t="s">
        <v>416</v>
      </c>
      <c r="C11744" s="3" t="s">
        <v>112</v>
      </c>
      <c r="D11744" s="3" t="s">
        <v>113</v>
      </c>
      <c r="E11744" s="4">
        <v>29</v>
      </c>
      <c r="F11744" s="4">
        <v>7</v>
      </c>
      <c r="G11744" s="3" t="s">
        <v>1177</v>
      </c>
      <c r="H11744" s="3" t="s">
        <v>749</v>
      </c>
      <c r="I11744" s="3" t="s">
        <v>37722</v>
      </c>
      <c r="J11744" s="3">
        <v>24891058</v>
      </c>
    </row>
    <row r="11745" spans="1:10" s="6" customFormat="1" ht="15" customHeight="1" x14ac:dyDescent="0.3">
      <c r="A11745" s="3" t="s">
        <v>415</v>
      </c>
      <c r="B11745" s="3" t="s">
        <v>416</v>
      </c>
      <c r="C11745" s="3" t="s">
        <v>112</v>
      </c>
      <c r="D11745" s="3" t="s">
        <v>113</v>
      </c>
      <c r="E11745" s="4">
        <v>29</v>
      </c>
      <c r="F11745" s="4">
        <v>7</v>
      </c>
      <c r="G11745" s="3" t="s">
        <v>1177</v>
      </c>
      <c r="H11745" s="3" t="s">
        <v>749</v>
      </c>
      <c r="I11745" s="3" t="s">
        <v>37722</v>
      </c>
      <c r="J11745" s="3">
        <v>24726005</v>
      </c>
    </row>
    <row r="11746" spans="1:10" s="6" customFormat="1" ht="15" customHeight="1" x14ac:dyDescent="0.3">
      <c r="A11746" s="3" t="s">
        <v>415</v>
      </c>
      <c r="B11746" s="3" t="s">
        <v>416</v>
      </c>
      <c r="C11746" s="3" t="s">
        <v>112</v>
      </c>
      <c r="D11746" s="3" t="s">
        <v>113</v>
      </c>
      <c r="E11746" s="4">
        <v>29</v>
      </c>
      <c r="F11746" s="4">
        <v>7</v>
      </c>
      <c r="G11746" s="3" t="s">
        <v>1177</v>
      </c>
      <c r="H11746" s="3" t="s">
        <v>749</v>
      </c>
      <c r="I11746" s="3" t="s">
        <v>37722</v>
      </c>
      <c r="J11746" s="3">
        <v>23330641</v>
      </c>
    </row>
    <row r="11747" spans="1:10" s="6" customFormat="1" ht="15" customHeight="1" x14ac:dyDescent="0.3">
      <c r="A11747" s="3" t="s">
        <v>97</v>
      </c>
      <c r="B11747" s="3" t="s">
        <v>98</v>
      </c>
      <c r="C11747" s="3" t="s">
        <v>283</v>
      </c>
      <c r="D11747" s="3" t="s">
        <v>284</v>
      </c>
      <c r="E11747" s="4">
        <v>6</v>
      </c>
      <c r="F11747" s="4">
        <v>19</v>
      </c>
      <c r="G11747" s="3" t="s">
        <v>742</v>
      </c>
      <c r="H11747" s="3" t="s">
        <v>1019</v>
      </c>
      <c r="I11747" s="3" t="s">
        <v>37722</v>
      </c>
      <c r="J11747" s="3">
        <v>35443955</v>
      </c>
    </row>
    <row r="11748" spans="1:10" s="6" customFormat="1" ht="15" customHeight="1" x14ac:dyDescent="0.3">
      <c r="A11748" s="3" t="s">
        <v>402</v>
      </c>
      <c r="B11748" s="3" t="s">
        <v>403</v>
      </c>
      <c r="C11748" s="3" t="s">
        <v>430</v>
      </c>
      <c r="D11748" s="3" t="s">
        <v>431</v>
      </c>
      <c r="E11748" s="4">
        <v>28</v>
      </c>
      <c r="F11748" s="4">
        <v>30</v>
      </c>
      <c r="G11748" s="3" t="s">
        <v>1173</v>
      </c>
      <c r="H11748" s="3" t="s">
        <v>1191</v>
      </c>
      <c r="I11748" s="3" t="s">
        <v>37722</v>
      </c>
      <c r="J11748" s="3">
        <v>3780209</v>
      </c>
    </row>
    <row r="11749" spans="1:10" s="6" customFormat="1" ht="15" customHeight="1" x14ac:dyDescent="0.3">
      <c r="A11749" s="3" t="s">
        <v>97</v>
      </c>
      <c r="B11749" s="3" t="s">
        <v>98</v>
      </c>
      <c r="C11749" s="3" t="s">
        <v>283</v>
      </c>
      <c r="D11749" s="3" t="s">
        <v>284</v>
      </c>
      <c r="E11749" s="4">
        <v>6</v>
      </c>
      <c r="F11749" s="4">
        <v>19</v>
      </c>
      <c r="G11749" s="3" t="s">
        <v>742</v>
      </c>
      <c r="H11749" s="3" t="s">
        <v>1019</v>
      </c>
      <c r="I11749" s="3" t="s">
        <v>37722</v>
      </c>
      <c r="J11749" s="3">
        <v>35351441</v>
      </c>
    </row>
    <row r="11750" spans="1:10" s="6" customFormat="1" ht="15" customHeight="1" x14ac:dyDescent="0.3">
      <c r="A11750" s="3" t="s">
        <v>97</v>
      </c>
      <c r="B11750" s="3" t="s">
        <v>98</v>
      </c>
      <c r="C11750" s="3" t="s">
        <v>283</v>
      </c>
      <c r="D11750" s="3" t="s">
        <v>284</v>
      </c>
      <c r="E11750" s="4">
        <v>6</v>
      </c>
      <c r="F11750" s="4">
        <v>19</v>
      </c>
      <c r="G11750" s="3" t="s">
        <v>742</v>
      </c>
      <c r="H11750" s="3" t="s">
        <v>1019</v>
      </c>
      <c r="I11750" s="3" t="s">
        <v>37722</v>
      </c>
      <c r="J11750" s="3">
        <v>35577586</v>
      </c>
    </row>
    <row r="11751" spans="1:10" s="6" customFormat="1" ht="15" customHeight="1" x14ac:dyDescent="0.3">
      <c r="A11751" s="3" t="s">
        <v>430</v>
      </c>
      <c r="B11751" s="3" t="s">
        <v>431</v>
      </c>
      <c r="C11751" s="3" t="s">
        <v>402</v>
      </c>
      <c r="D11751" s="3" t="s">
        <v>403</v>
      </c>
      <c r="E11751" s="4">
        <v>30</v>
      </c>
      <c r="F11751" s="4">
        <v>28</v>
      </c>
      <c r="G11751" s="3" t="s">
        <v>1191</v>
      </c>
      <c r="H11751" s="3" t="s">
        <v>1173</v>
      </c>
      <c r="I11751" s="3" t="s">
        <v>37722</v>
      </c>
      <c r="J11751" s="3">
        <v>2946526</v>
      </c>
    </row>
    <row r="11752" spans="1:10" s="6" customFormat="1" ht="15" customHeight="1" x14ac:dyDescent="0.3">
      <c r="A11752" s="3" t="s">
        <v>430</v>
      </c>
      <c r="B11752" s="3" t="s">
        <v>431</v>
      </c>
      <c r="C11752" s="3" t="s">
        <v>402</v>
      </c>
      <c r="D11752" s="3" t="s">
        <v>403</v>
      </c>
      <c r="E11752" s="4">
        <v>30</v>
      </c>
      <c r="F11752" s="4">
        <v>28</v>
      </c>
      <c r="G11752" s="3" t="s">
        <v>1191</v>
      </c>
      <c r="H11752" s="3" t="s">
        <v>1173</v>
      </c>
      <c r="I11752" s="3" t="s">
        <v>37722</v>
      </c>
      <c r="J11752" s="3">
        <v>3780209</v>
      </c>
    </row>
    <row r="11753" spans="1:10" s="6" customFormat="1" ht="15" customHeight="1" x14ac:dyDescent="0.3">
      <c r="A11753" s="3" t="s">
        <v>430</v>
      </c>
      <c r="B11753" s="3" t="s">
        <v>431</v>
      </c>
      <c r="C11753" s="3" t="s">
        <v>402</v>
      </c>
      <c r="D11753" s="3" t="s">
        <v>403</v>
      </c>
      <c r="E11753" s="4">
        <v>30</v>
      </c>
      <c r="F11753" s="4">
        <v>28</v>
      </c>
      <c r="G11753" s="3" t="s">
        <v>1191</v>
      </c>
      <c r="H11753" s="3" t="s">
        <v>1173</v>
      </c>
      <c r="I11753" s="3" t="s">
        <v>37722</v>
      </c>
      <c r="J11753" s="3">
        <v>2941235</v>
      </c>
    </row>
    <row r="11754" spans="1:10" s="6" customFormat="1" ht="15" customHeight="1" x14ac:dyDescent="0.3">
      <c r="A11754" s="3" t="s">
        <v>430</v>
      </c>
      <c r="B11754" s="3" t="s">
        <v>431</v>
      </c>
      <c r="C11754" s="3" t="s">
        <v>402</v>
      </c>
      <c r="D11754" s="3" t="s">
        <v>403</v>
      </c>
      <c r="E11754" s="4">
        <v>30</v>
      </c>
      <c r="F11754" s="4">
        <v>28</v>
      </c>
      <c r="G11754" s="3" t="s">
        <v>1191</v>
      </c>
      <c r="H11754" s="3" t="s">
        <v>1173</v>
      </c>
      <c r="I11754" s="3" t="s">
        <v>37722</v>
      </c>
      <c r="J11754" s="3">
        <v>4092456</v>
      </c>
    </row>
    <row r="11755" spans="1:10" s="6" customFormat="1" ht="15" customHeight="1" x14ac:dyDescent="0.3">
      <c r="A11755" s="3" t="s">
        <v>173</v>
      </c>
      <c r="B11755" s="3" t="s">
        <v>174</v>
      </c>
      <c r="C11755" s="3" t="s">
        <v>517</v>
      </c>
      <c r="D11755" s="3" t="s">
        <v>518</v>
      </c>
      <c r="E11755" s="4">
        <v>11</v>
      </c>
      <c r="F11755" s="4">
        <v>38</v>
      </c>
      <c r="G11755" s="3" t="s">
        <v>867</v>
      </c>
      <c r="H11755" s="3" t="s">
        <v>1260</v>
      </c>
      <c r="I11755" s="3" t="s">
        <v>37722</v>
      </c>
      <c r="J11755" s="3">
        <v>33657657</v>
      </c>
    </row>
    <row r="11756" spans="1:10" s="6" customFormat="1" ht="15" customHeight="1" x14ac:dyDescent="0.3">
      <c r="A11756" s="3" t="s">
        <v>173</v>
      </c>
      <c r="B11756" s="3" t="s">
        <v>174</v>
      </c>
      <c r="C11756" s="3" t="s">
        <v>232</v>
      </c>
      <c r="D11756" s="3" t="s">
        <v>233</v>
      </c>
      <c r="E11756" s="4">
        <v>11</v>
      </c>
      <c r="F11756" s="4">
        <v>15</v>
      </c>
      <c r="G11756" s="3" t="s">
        <v>867</v>
      </c>
      <c r="H11756" s="3" t="s">
        <v>986</v>
      </c>
      <c r="I11756" s="3" t="s">
        <v>37722</v>
      </c>
      <c r="J11756" s="3">
        <v>32282055</v>
      </c>
    </row>
    <row r="11757" spans="1:10" s="6" customFormat="1" ht="15" customHeight="1" x14ac:dyDescent="0.3">
      <c r="A11757" s="3" t="s">
        <v>173</v>
      </c>
      <c r="B11757" s="3" t="s">
        <v>174</v>
      </c>
      <c r="C11757" s="3" t="s">
        <v>246</v>
      </c>
      <c r="D11757" s="3" t="s">
        <v>247</v>
      </c>
      <c r="E11757" s="4">
        <v>11</v>
      </c>
      <c r="F11757" s="4">
        <v>16</v>
      </c>
      <c r="G11757" s="3" t="s">
        <v>867</v>
      </c>
      <c r="H11757" s="3" t="s">
        <v>989</v>
      </c>
      <c r="I11757" s="3" t="s">
        <v>37722</v>
      </c>
      <c r="J11757" s="3">
        <v>32282055</v>
      </c>
    </row>
    <row r="11758" spans="1:10" s="6" customFormat="1" ht="15" customHeight="1" x14ac:dyDescent="0.3">
      <c r="A11758" s="3" t="s">
        <v>430</v>
      </c>
      <c r="B11758" s="3" t="s">
        <v>431</v>
      </c>
      <c r="C11758" s="3" t="s">
        <v>402</v>
      </c>
      <c r="D11758" s="3" t="s">
        <v>403</v>
      </c>
      <c r="E11758" s="4">
        <v>30</v>
      </c>
      <c r="F11758" s="4">
        <v>28</v>
      </c>
      <c r="G11758" s="3" t="s">
        <v>1191</v>
      </c>
      <c r="H11758" s="3" t="s">
        <v>1173</v>
      </c>
      <c r="I11758" s="3" t="s">
        <v>37722</v>
      </c>
      <c r="J11758" s="3">
        <v>2940064</v>
      </c>
    </row>
    <row r="11759" spans="1:10" s="6" customFormat="1" ht="15" customHeight="1" x14ac:dyDescent="0.3">
      <c r="A11759" s="3" t="s">
        <v>173</v>
      </c>
      <c r="B11759" s="3" t="s">
        <v>174</v>
      </c>
      <c r="C11759" s="3" t="s">
        <v>307</v>
      </c>
      <c r="D11759" s="3" t="s">
        <v>308</v>
      </c>
      <c r="E11759" s="4">
        <v>11</v>
      </c>
      <c r="F11759" s="4">
        <v>21</v>
      </c>
      <c r="G11759" s="3" t="s">
        <v>867</v>
      </c>
      <c r="H11759" s="3" t="s">
        <v>1051</v>
      </c>
      <c r="I11759" s="3" t="s">
        <v>37722</v>
      </c>
      <c r="J11759" s="3">
        <v>32282055</v>
      </c>
    </row>
    <row r="11760" spans="1:10" s="6" customFormat="1" ht="15" customHeight="1" x14ac:dyDescent="0.3">
      <c r="A11760" s="3" t="s">
        <v>173</v>
      </c>
      <c r="B11760" s="3" t="s">
        <v>174</v>
      </c>
      <c r="C11760" s="3" t="s">
        <v>440</v>
      </c>
      <c r="D11760" s="3" t="s">
        <v>441</v>
      </c>
      <c r="E11760" s="4">
        <v>11</v>
      </c>
      <c r="F11760" s="4">
        <v>31</v>
      </c>
      <c r="G11760" s="3" t="s">
        <v>867</v>
      </c>
      <c r="H11760" s="3" t="s">
        <v>1199</v>
      </c>
      <c r="I11760" s="3" t="s">
        <v>37722</v>
      </c>
      <c r="J11760" s="3">
        <v>32282055</v>
      </c>
    </row>
    <row r="11761" spans="1:10" s="6" customFormat="1" ht="15" customHeight="1" x14ac:dyDescent="0.3">
      <c r="A11761" s="3" t="s">
        <v>173</v>
      </c>
      <c r="B11761" s="3" t="s">
        <v>174</v>
      </c>
      <c r="C11761" s="3" t="s">
        <v>246</v>
      </c>
      <c r="D11761" s="3" t="s">
        <v>247</v>
      </c>
      <c r="E11761" s="4">
        <v>11</v>
      </c>
      <c r="F11761" s="4">
        <v>16</v>
      </c>
      <c r="G11761" s="3" t="s">
        <v>867</v>
      </c>
      <c r="H11761" s="3" t="s">
        <v>989</v>
      </c>
      <c r="I11761" s="3" t="s">
        <v>37722</v>
      </c>
      <c r="J11761" s="3">
        <v>31747053</v>
      </c>
    </row>
    <row r="11762" spans="1:10" s="6" customFormat="1" ht="15" customHeight="1" x14ac:dyDescent="0.3">
      <c r="A11762" s="3" t="s">
        <v>173</v>
      </c>
      <c r="B11762" s="3" t="s">
        <v>174</v>
      </c>
      <c r="C11762" s="3" t="s">
        <v>517</v>
      </c>
      <c r="D11762" s="3" t="s">
        <v>518</v>
      </c>
      <c r="E11762" s="4">
        <v>11</v>
      </c>
      <c r="F11762" s="4">
        <v>38</v>
      </c>
      <c r="G11762" s="3" t="s">
        <v>867</v>
      </c>
      <c r="H11762" s="3" t="s">
        <v>1260</v>
      </c>
      <c r="I11762" s="3" t="s">
        <v>37722</v>
      </c>
      <c r="J11762" s="3">
        <v>31747053</v>
      </c>
    </row>
    <row r="11763" spans="1:10" s="6" customFormat="1" ht="15" customHeight="1" x14ac:dyDescent="0.3">
      <c r="A11763" s="3" t="s">
        <v>173</v>
      </c>
      <c r="B11763" s="3" t="s">
        <v>174</v>
      </c>
      <c r="C11763" s="3" t="s">
        <v>246</v>
      </c>
      <c r="D11763" s="3" t="s">
        <v>247</v>
      </c>
      <c r="E11763" s="4">
        <v>11</v>
      </c>
      <c r="F11763" s="4">
        <v>16</v>
      </c>
      <c r="G11763" s="3" t="s">
        <v>867</v>
      </c>
      <c r="H11763" s="3" t="s">
        <v>989</v>
      </c>
      <c r="I11763" s="3" t="s">
        <v>37722</v>
      </c>
      <c r="J11763" s="3">
        <v>30703264</v>
      </c>
    </row>
    <row r="11764" spans="1:10" s="6" customFormat="1" ht="15" customHeight="1" x14ac:dyDescent="0.3">
      <c r="A11764" s="3" t="s">
        <v>173</v>
      </c>
      <c r="B11764" s="3" t="s">
        <v>174</v>
      </c>
      <c r="C11764" s="3" t="s">
        <v>307</v>
      </c>
      <c r="D11764" s="3" t="s">
        <v>308</v>
      </c>
      <c r="E11764" s="4">
        <v>11</v>
      </c>
      <c r="F11764" s="4">
        <v>21</v>
      </c>
      <c r="G11764" s="3" t="s">
        <v>867</v>
      </c>
      <c r="H11764" s="3" t="s">
        <v>1051</v>
      </c>
      <c r="I11764" s="3" t="s">
        <v>37722</v>
      </c>
      <c r="J11764" s="3">
        <v>30703264</v>
      </c>
    </row>
    <row r="11765" spans="1:10" s="6" customFormat="1" ht="15" customHeight="1" x14ac:dyDescent="0.3">
      <c r="A11765" s="3" t="s">
        <v>173</v>
      </c>
      <c r="B11765" s="3" t="s">
        <v>174</v>
      </c>
      <c r="C11765" s="3" t="s">
        <v>440</v>
      </c>
      <c r="D11765" s="3" t="s">
        <v>441</v>
      </c>
      <c r="E11765" s="4">
        <v>11</v>
      </c>
      <c r="F11765" s="4">
        <v>31</v>
      </c>
      <c r="G11765" s="3" t="s">
        <v>867</v>
      </c>
      <c r="H11765" s="3" t="s">
        <v>1199</v>
      </c>
      <c r="I11765" s="3" t="s">
        <v>37722</v>
      </c>
      <c r="J11765" s="3">
        <v>30703264</v>
      </c>
    </row>
    <row r="11766" spans="1:10" s="6" customFormat="1" ht="15" customHeight="1" x14ac:dyDescent="0.3">
      <c r="A11766" s="3" t="s">
        <v>173</v>
      </c>
      <c r="B11766" s="3" t="s">
        <v>174</v>
      </c>
      <c r="C11766" s="3" t="s">
        <v>517</v>
      </c>
      <c r="D11766" s="3" t="s">
        <v>518</v>
      </c>
      <c r="E11766" s="4">
        <v>11</v>
      </c>
      <c r="F11766" s="4">
        <v>38</v>
      </c>
      <c r="G11766" s="3" t="s">
        <v>867</v>
      </c>
      <c r="H11766" s="3" t="s">
        <v>1260</v>
      </c>
      <c r="I11766" s="3" t="s">
        <v>37722</v>
      </c>
      <c r="J11766" s="3">
        <v>30703264</v>
      </c>
    </row>
    <row r="11767" spans="1:10" s="6" customFormat="1" ht="15" customHeight="1" x14ac:dyDescent="0.3">
      <c r="A11767" s="3" t="s">
        <v>173</v>
      </c>
      <c r="B11767" s="3" t="s">
        <v>174</v>
      </c>
      <c r="C11767" s="3" t="s">
        <v>376</v>
      </c>
      <c r="D11767" s="3" t="s">
        <v>377</v>
      </c>
      <c r="E11767" s="4">
        <v>11</v>
      </c>
      <c r="F11767" s="4">
        <v>26</v>
      </c>
      <c r="G11767" s="3" t="s">
        <v>867</v>
      </c>
      <c r="H11767" s="3" t="s">
        <v>1119</v>
      </c>
      <c r="I11767" s="3" t="s">
        <v>37722</v>
      </c>
      <c r="J11767" s="3">
        <v>32282055</v>
      </c>
    </row>
    <row r="11768" spans="1:10" s="6" customFormat="1" ht="15" customHeight="1" x14ac:dyDescent="0.3">
      <c r="A11768" s="3" t="s">
        <v>173</v>
      </c>
      <c r="B11768" s="3" t="s">
        <v>174</v>
      </c>
      <c r="C11768" s="3" t="s">
        <v>246</v>
      </c>
      <c r="D11768" s="3" t="s">
        <v>247</v>
      </c>
      <c r="E11768" s="4">
        <v>11</v>
      </c>
      <c r="F11768" s="4">
        <v>16</v>
      </c>
      <c r="G11768" s="3" t="s">
        <v>867</v>
      </c>
      <c r="H11768" s="3" t="s">
        <v>989</v>
      </c>
      <c r="I11768" s="3" t="s">
        <v>37722</v>
      </c>
      <c r="J11768" s="3">
        <v>29524210</v>
      </c>
    </row>
    <row r="11769" spans="1:10" s="6" customFormat="1" ht="15" customHeight="1" x14ac:dyDescent="0.3">
      <c r="A11769" s="3" t="s">
        <v>430</v>
      </c>
      <c r="B11769" s="3" t="s">
        <v>431</v>
      </c>
      <c r="C11769" s="3" t="s">
        <v>402</v>
      </c>
      <c r="D11769" s="3" t="s">
        <v>403</v>
      </c>
      <c r="E11769" s="4">
        <v>30</v>
      </c>
      <c r="F11769" s="4">
        <v>28</v>
      </c>
      <c r="G11769" s="3" t="s">
        <v>1191</v>
      </c>
      <c r="H11769" s="3" t="s">
        <v>1173</v>
      </c>
      <c r="I11769" s="3" t="s">
        <v>37722</v>
      </c>
      <c r="J11769" s="3">
        <v>3677658</v>
      </c>
    </row>
    <row r="11770" spans="1:10" s="6" customFormat="1" ht="15" customHeight="1" x14ac:dyDescent="0.3">
      <c r="A11770" s="3" t="s">
        <v>430</v>
      </c>
      <c r="B11770" s="3" t="s">
        <v>431</v>
      </c>
      <c r="C11770" s="3" t="s">
        <v>554</v>
      </c>
      <c r="D11770" s="3" t="s">
        <v>555</v>
      </c>
      <c r="E11770" s="4">
        <v>30</v>
      </c>
      <c r="F11770" s="4">
        <v>41</v>
      </c>
      <c r="G11770" s="3" t="s">
        <v>1191</v>
      </c>
      <c r="H11770" s="3" t="s">
        <v>1296</v>
      </c>
      <c r="I11770" s="3" t="s">
        <v>37722</v>
      </c>
      <c r="J11770" s="3">
        <v>9255490</v>
      </c>
    </row>
    <row r="11771" spans="1:10" s="6" customFormat="1" ht="15" customHeight="1" x14ac:dyDescent="0.3">
      <c r="A11771" s="3" t="s">
        <v>430</v>
      </c>
      <c r="B11771" s="3" t="s">
        <v>431</v>
      </c>
      <c r="C11771" s="3" t="s">
        <v>554</v>
      </c>
      <c r="D11771" s="3" t="s">
        <v>555</v>
      </c>
      <c r="E11771" s="4">
        <v>30</v>
      </c>
      <c r="F11771" s="4">
        <v>41</v>
      </c>
      <c r="G11771" s="3" t="s">
        <v>1191</v>
      </c>
      <c r="H11771" s="3" t="s">
        <v>1296</v>
      </c>
      <c r="I11771" s="3" t="s">
        <v>37722</v>
      </c>
      <c r="J11771" s="3">
        <v>15186375</v>
      </c>
    </row>
    <row r="11772" spans="1:10" s="6" customFormat="1" ht="15" customHeight="1" x14ac:dyDescent="0.3">
      <c r="A11772" s="3" t="s">
        <v>430</v>
      </c>
      <c r="B11772" s="3" t="s">
        <v>431</v>
      </c>
      <c r="C11772" s="3" t="s">
        <v>307</v>
      </c>
      <c r="D11772" s="3" t="s">
        <v>308</v>
      </c>
      <c r="E11772" s="4">
        <v>30</v>
      </c>
      <c r="F11772" s="4">
        <v>21</v>
      </c>
      <c r="G11772" s="3" t="s">
        <v>1191</v>
      </c>
      <c r="H11772" s="3" t="s">
        <v>1051</v>
      </c>
      <c r="I11772" s="3" t="s">
        <v>37722</v>
      </c>
      <c r="J11772" s="3">
        <v>14632803</v>
      </c>
    </row>
    <row r="11773" spans="1:10" s="6" customFormat="1" ht="15" customHeight="1" x14ac:dyDescent="0.3">
      <c r="A11773" s="3" t="s">
        <v>430</v>
      </c>
      <c r="B11773" s="3" t="s">
        <v>431</v>
      </c>
      <c r="C11773" s="3" t="s">
        <v>554</v>
      </c>
      <c r="D11773" s="3" t="s">
        <v>555</v>
      </c>
      <c r="E11773" s="4">
        <v>30</v>
      </c>
      <c r="F11773" s="4">
        <v>41</v>
      </c>
      <c r="G11773" s="3" t="s">
        <v>1191</v>
      </c>
      <c r="H11773" s="3" t="s">
        <v>1296</v>
      </c>
      <c r="I11773" s="3" t="s">
        <v>37722</v>
      </c>
      <c r="J11773" s="3">
        <v>12868964</v>
      </c>
    </row>
    <row r="11774" spans="1:10" s="6" customFormat="1" ht="15" customHeight="1" x14ac:dyDescent="0.3">
      <c r="A11774" s="3" t="s">
        <v>430</v>
      </c>
      <c r="B11774" s="3" t="s">
        <v>431</v>
      </c>
      <c r="C11774" s="3" t="s">
        <v>554</v>
      </c>
      <c r="D11774" s="3" t="s">
        <v>555</v>
      </c>
      <c r="E11774" s="4">
        <v>30</v>
      </c>
      <c r="F11774" s="4">
        <v>41</v>
      </c>
      <c r="G11774" s="3" t="s">
        <v>1191</v>
      </c>
      <c r="H11774" s="3" t="s">
        <v>1296</v>
      </c>
      <c r="I11774" s="3" t="s">
        <v>37722</v>
      </c>
      <c r="J11774" s="3">
        <v>14531870</v>
      </c>
    </row>
    <row r="11775" spans="1:10" s="6" customFormat="1" ht="15" customHeight="1" x14ac:dyDescent="0.3">
      <c r="A11775" s="3" t="s">
        <v>430</v>
      </c>
      <c r="B11775" s="3" t="s">
        <v>431</v>
      </c>
      <c r="C11775" s="3" t="s">
        <v>554</v>
      </c>
      <c r="D11775" s="3" t="s">
        <v>555</v>
      </c>
      <c r="E11775" s="4">
        <v>30</v>
      </c>
      <c r="F11775" s="4">
        <v>41</v>
      </c>
      <c r="G11775" s="3" t="s">
        <v>1191</v>
      </c>
      <c r="H11775" s="3" t="s">
        <v>1296</v>
      </c>
      <c r="I11775" s="3" t="s">
        <v>37722</v>
      </c>
      <c r="J11775" s="3">
        <v>14641118</v>
      </c>
    </row>
    <row r="11776" spans="1:10" s="6" customFormat="1" ht="15" customHeight="1" x14ac:dyDescent="0.3">
      <c r="A11776" s="3" t="s">
        <v>430</v>
      </c>
      <c r="B11776" s="3" t="s">
        <v>431</v>
      </c>
      <c r="C11776" s="3" t="s">
        <v>554</v>
      </c>
      <c r="D11776" s="3" t="s">
        <v>555</v>
      </c>
      <c r="E11776" s="4">
        <v>30</v>
      </c>
      <c r="F11776" s="4">
        <v>41</v>
      </c>
      <c r="G11776" s="3" t="s">
        <v>1191</v>
      </c>
      <c r="H11776" s="3" t="s">
        <v>1296</v>
      </c>
      <c r="I11776" s="3" t="s">
        <v>37722</v>
      </c>
      <c r="J11776" s="3">
        <v>12139675</v>
      </c>
    </row>
    <row r="11777" spans="1:10" s="6" customFormat="1" ht="15" customHeight="1" x14ac:dyDescent="0.3">
      <c r="A11777" s="3" t="s">
        <v>430</v>
      </c>
      <c r="B11777" s="3" t="s">
        <v>431</v>
      </c>
      <c r="C11777" s="3" t="s">
        <v>307</v>
      </c>
      <c r="D11777" s="3" t="s">
        <v>308</v>
      </c>
      <c r="E11777" s="4">
        <v>30</v>
      </c>
      <c r="F11777" s="4">
        <v>21</v>
      </c>
      <c r="G11777" s="3" t="s">
        <v>1191</v>
      </c>
      <c r="H11777" s="3" t="s">
        <v>1051</v>
      </c>
      <c r="I11777" s="3" t="s">
        <v>37722</v>
      </c>
      <c r="J11777" s="3">
        <v>12225408</v>
      </c>
    </row>
    <row r="11778" spans="1:10" s="6" customFormat="1" ht="15" customHeight="1" x14ac:dyDescent="0.3">
      <c r="A11778" s="3" t="s">
        <v>430</v>
      </c>
      <c r="B11778" s="3" t="s">
        <v>431</v>
      </c>
      <c r="C11778" s="3" t="s">
        <v>554</v>
      </c>
      <c r="D11778" s="3" t="s">
        <v>555</v>
      </c>
      <c r="E11778" s="4">
        <v>30</v>
      </c>
      <c r="F11778" s="4">
        <v>41</v>
      </c>
      <c r="G11778" s="3" t="s">
        <v>1191</v>
      </c>
      <c r="H11778" s="3" t="s">
        <v>1296</v>
      </c>
      <c r="I11778" s="3" t="s">
        <v>37722</v>
      </c>
      <c r="J11778" s="3">
        <v>8681538</v>
      </c>
    </row>
    <row r="11779" spans="1:10" s="6" customFormat="1" ht="15" customHeight="1" x14ac:dyDescent="0.3">
      <c r="A11779" s="3" t="s">
        <v>430</v>
      </c>
      <c r="B11779" s="3" t="s">
        <v>431</v>
      </c>
      <c r="C11779" s="3" t="s">
        <v>307</v>
      </c>
      <c r="D11779" s="3" t="s">
        <v>308</v>
      </c>
      <c r="E11779" s="4">
        <v>30</v>
      </c>
      <c r="F11779" s="4">
        <v>21</v>
      </c>
      <c r="G11779" s="3" t="s">
        <v>1191</v>
      </c>
      <c r="H11779" s="3" t="s">
        <v>1051</v>
      </c>
      <c r="I11779" s="3" t="s">
        <v>37722</v>
      </c>
      <c r="J11779" s="3">
        <v>11872789</v>
      </c>
    </row>
    <row r="11780" spans="1:10" s="6" customFormat="1" ht="15" customHeight="1" x14ac:dyDescent="0.3">
      <c r="A11780" s="3" t="s">
        <v>430</v>
      </c>
      <c r="B11780" s="3" t="s">
        <v>431</v>
      </c>
      <c r="C11780" s="3" t="s">
        <v>554</v>
      </c>
      <c r="D11780" s="3" t="s">
        <v>555</v>
      </c>
      <c r="E11780" s="4">
        <v>30</v>
      </c>
      <c r="F11780" s="4">
        <v>41</v>
      </c>
      <c r="G11780" s="3" t="s">
        <v>1191</v>
      </c>
      <c r="H11780" s="3" t="s">
        <v>1296</v>
      </c>
      <c r="I11780" s="3" t="s">
        <v>37722</v>
      </c>
      <c r="J11780" s="3">
        <v>11553115</v>
      </c>
    </row>
    <row r="11781" spans="1:10" s="6" customFormat="1" ht="15" customHeight="1" x14ac:dyDescent="0.3">
      <c r="A11781" s="3" t="s">
        <v>430</v>
      </c>
      <c r="B11781" s="3" t="s">
        <v>431</v>
      </c>
      <c r="C11781" s="3" t="s">
        <v>554</v>
      </c>
      <c r="D11781" s="3" t="s">
        <v>555</v>
      </c>
      <c r="E11781" s="4">
        <v>30</v>
      </c>
      <c r="F11781" s="4">
        <v>41</v>
      </c>
      <c r="G11781" s="3" t="s">
        <v>1191</v>
      </c>
      <c r="H11781" s="3" t="s">
        <v>1296</v>
      </c>
      <c r="I11781" s="3" t="s">
        <v>37722</v>
      </c>
      <c r="J11781" s="3">
        <v>11553118</v>
      </c>
    </row>
    <row r="11782" spans="1:10" s="6" customFormat="1" ht="15" customHeight="1" x14ac:dyDescent="0.3">
      <c r="A11782" s="3" t="s">
        <v>430</v>
      </c>
      <c r="B11782" s="3" t="s">
        <v>431</v>
      </c>
      <c r="C11782" s="3" t="s">
        <v>554</v>
      </c>
      <c r="D11782" s="3" t="s">
        <v>555</v>
      </c>
      <c r="E11782" s="4">
        <v>30</v>
      </c>
      <c r="F11782" s="4">
        <v>41</v>
      </c>
      <c r="G11782" s="3" t="s">
        <v>1191</v>
      </c>
      <c r="H11782" s="3" t="s">
        <v>1296</v>
      </c>
      <c r="I11782" s="3" t="s">
        <v>37722</v>
      </c>
      <c r="J11782" s="3">
        <v>11011941</v>
      </c>
    </row>
    <row r="11783" spans="1:10" s="6" customFormat="1" ht="15" customHeight="1" x14ac:dyDescent="0.3">
      <c r="A11783" s="3" t="s">
        <v>430</v>
      </c>
      <c r="B11783" s="3" t="s">
        <v>431</v>
      </c>
      <c r="C11783" s="3" t="s">
        <v>307</v>
      </c>
      <c r="D11783" s="3" t="s">
        <v>308</v>
      </c>
      <c r="E11783" s="4">
        <v>30</v>
      </c>
      <c r="F11783" s="4">
        <v>21</v>
      </c>
      <c r="G11783" s="3" t="s">
        <v>1191</v>
      </c>
      <c r="H11783" s="3" t="s">
        <v>1051</v>
      </c>
      <c r="I11783" s="3" t="s">
        <v>37722</v>
      </c>
      <c r="J11783" s="3">
        <v>11016673</v>
      </c>
    </row>
    <row r="11784" spans="1:10" s="6" customFormat="1" ht="15" customHeight="1" x14ac:dyDescent="0.3">
      <c r="A11784" s="3" t="s">
        <v>430</v>
      </c>
      <c r="B11784" s="3" t="s">
        <v>431</v>
      </c>
      <c r="C11784" s="3" t="s">
        <v>554</v>
      </c>
      <c r="D11784" s="3" t="s">
        <v>555</v>
      </c>
      <c r="E11784" s="4">
        <v>30</v>
      </c>
      <c r="F11784" s="4">
        <v>41</v>
      </c>
      <c r="G11784" s="3" t="s">
        <v>1191</v>
      </c>
      <c r="H11784" s="3" t="s">
        <v>1296</v>
      </c>
      <c r="I11784" s="3" t="s">
        <v>37722</v>
      </c>
      <c r="J11784" s="3">
        <v>10789838</v>
      </c>
    </row>
    <row r="11785" spans="1:10" s="6" customFormat="1" ht="15" customHeight="1" x14ac:dyDescent="0.3">
      <c r="A11785" s="3" t="s">
        <v>430</v>
      </c>
      <c r="B11785" s="3" t="s">
        <v>431</v>
      </c>
      <c r="C11785" s="3" t="s">
        <v>554</v>
      </c>
      <c r="D11785" s="3" t="s">
        <v>555</v>
      </c>
      <c r="E11785" s="4">
        <v>30</v>
      </c>
      <c r="F11785" s="4">
        <v>41</v>
      </c>
      <c r="G11785" s="3" t="s">
        <v>1191</v>
      </c>
      <c r="H11785" s="3" t="s">
        <v>1296</v>
      </c>
      <c r="I11785" s="3" t="s">
        <v>37722</v>
      </c>
      <c r="J11785" s="3">
        <v>10871098</v>
      </c>
    </row>
    <row r="11786" spans="1:10" s="6" customFormat="1" ht="15" customHeight="1" x14ac:dyDescent="0.3">
      <c r="A11786" s="3" t="s">
        <v>430</v>
      </c>
      <c r="B11786" s="3" t="s">
        <v>431</v>
      </c>
      <c r="C11786" s="3" t="s">
        <v>307</v>
      </c>
      <c r="D11786" s="3" t="s">
        <v>308</v>
      </c>
      <c r="E11786" s="4">
        <v>30</v>
      </c>
      <c r="F11786" s="4">
        <v>21</v>
      </c>
      <c r="G11786" s="3" t="s">
        <v>1191</v>
      </c>
      <c r="H11786" s="3" t="s">
        <v>1051</v>
      </c>
      <c r="I11786" s="3" t="s">
        <v>37722</v>
      </c>
      <c r="J11786" s="3">
        <v>10730761</v>
      </c>
    </row>
    <row r="11787" spans="1:10" s="6" customFormat="1" ht="15" customHeight="1" x14ac:dyDescent="0.3">
      <c r="A11787" s="3" t="s">
        <v>430</v>
      </c>
      <c r="B11787" s="3" t="s">
        <v>431</v>
      </c>
      <c r="C11787" s="3" t="s">
        <v>554</v>
      </c>
      <c r="D11787" s="3" t="s">
        <v>555</v>
      </c>
      <c r="E11787" s="4">
        <v>30</v>
      </c>
      <c r="F11787" s="4">
        <v>41</v>
      </c>
      <c r="G11787" s="3" t="s">
        <v>1191</v>
      </c>
      <c r="H11787" s="3" t="s">
        <v>1296</v>
      </c>
      <c r="I11787" s="3" t="s">
        <v>37722</v>
      </c>
      <c r="J11787" s="3">
        <v>11846748</v>
      </c>
    </row>
    <row r="11788" spans="1:10" s="6" customFormat="1" ht="15" customHeight="1" x14ac:dyDescent="0.3">
      <c r="A11788" s="3" t="s">
        <v>430</v>
      </c>
      <c r="B11788" s="3" t="s">
        <v>431</v>
      </c>
      <c r="C11788" s="3" t="s">
        <v>554</v>
      </c>
      <c r="D11788" s="3" t="s">
        <v>555</v>
      </c>
      <c r="E11788" s="4">
        <v>30</v>
      </c>
      <c r="F11788" s="4">
        <v>41</v>
      </c>
      <c r="G11788" s="3" t="s">
        <v>1191</v>
      </c>
      <c r="H11788" s="3" t="s">
        <v>1296</v>
      </c>
      <c r="I11788" s="3" t="s">
        <v>37722</v>
      </c>
      <c r="J11788" s="3">
        <v>15373858</v>
      </c>
    </row>
    <row r="11789" spans="1:10" s="6" customFormat="1" ht="15" customHeight="1" x14ac:dyDescent="0.3">
      <c r="A11789" s="3" t="s">
        <v>173</v>
      </c>
      <c r="B11789" s="3" t="s">
        <v>174</v>
      </c>
      <c r="C11789" s="3" t="s">
        <v>307</v>
      </c>
      <c r="D11789" s="3" t="s">
        <v>308</v>
      </c>
      <c r="E11789" s="4">
        <v>11</v>
      </c>
      <c r="F11789" s="4">
        <v>21</v>
      </c>
      <c r="G11789" s="3" t="s">
        <v>867</v>
      </c>
      <c r="H11789" s="3" t="s">
        <v>1051</v>
      </c>
      <c r="I11789" s="3" t="s">
        <v>37722</v>
      </c>
      <c r="J11789" s="3">
        <v>29524210</v>
      </c>
    </row>
    <row r="11790" spans="1:10" s="6" customFormat="1" ht="15" customHeight="1" x14ac:dyDescent="0.3">
      <c r="A11790" s="3" t="s">
        <v>173</v>
      </c>
      <c r="B11790" s="3" t="s">
        <v>174</v>
      </c>
      <c r="C11790" s="3" t="s">
        <v>322</v>
      </c>
      <c r="D11790" s="3" t="s">
        <v>323</v>
      </c>
      <c r="E11790" s="4">
        <v>11</v>
      </c>
      <c r="F11790" s="4">
        <v>22</v>
      </c>
      <c r="G11790" s="3" t="s">
        <v>867</v>
      </c>
      <c r="H11790" s="3" t="s">
        <v>1065</v>
      </c>
      <c r="I11790" s="3" t="s">
        <v>37722</v>
      </c>
      <c r="J11790" s="3">
        <v>28627111</v>
      </c>
    </row>
    <row r="11791" spans="1:10" s="6" customFormat="1" ht="15" customHeight="1" x14ac:dyDescent="0.3">
      <c r="A11791" s="3" t="s">
        <v>173</v>
      </c>
      <c r="B11791" s="3" t="s">
        <v>174</v>
      </c>
      <c r="C11791" s="3" t="s">
        <v>402</v>
      </c>
      <c r="D11791" s="3" t="s">
        <v>403</v>
      </c>
      <c r="E11791" s="4">
        <v>11</v>
      </c>
      <c r="F11791" s="4">
        <v>28</v>
      </c>
      <c r="G11791" s="3" t="s">
        <v>867</v>
      </c>
      <c r="H11791" s="3" t="s">
        <v>1173</v>
      </c>
      <c r="I11791" s="3" t="s">
        <v>37722</v>
      </c>
      <c r="J11791" s="3">
        <v>16965423</v>
      </c>
    </row>
    <row r="11792" spans="1:10" s="6" customFormat="1" ht="15" customHeight="1" x14ac:dyDescent="0.3">
      <c r="A11792" s="3" t="s">
        <v>173</v>
      </c>
      <c r="B11792" s="3" t="s">
        <v>174</v>
      </c>
      <c r="C11792" s="3" t="s">
        <v>402</v>
      </c>
      <c r="D11792" s="3" t="s">
        <v>403</v>
      </c>
      <c r="E11792" s="4">
        <v>11</v>
      </c>
      <c r="F11792" s="4">
        <v>28</v>
      </c>
      <c r="G11792" s="3" t="s">
        <v>867</v>
      </c>
      <c r="H11792" s="3" t="s">
        <v>1173</v>
      </c>
      <c r="I11792" s="3" t="s">
        <v>37722</v>
      </c>
      <c r="J11792" s="3">
        <v>16128751</v>
      </c>
    </row>
    <row r="11793" spans="1:10" s="6" customFormat="1" ht="15" customHeight="1" x14ac:dyDescent="0.3">
      <c r="A11793" s="3" t="s">
        <v>173</v>
      </c>
      <c r="B11793" s="3" t="s">
        <v>174</v>
      </c>
      <c r="C11793" s="3" t="s">
        <v>440</v>
      </c>
      <c r="D11793" s="3" t="s">
        <v>441</v>
      </c>
      <c r="E11793" s="4">
        <v>11</v>
      </c>
      <c r="F11793" s="4">
        <v>31</v>
      </c>
      <c r="G11793" s="3" t="s">
        <v>867</v>
      </c>
      <c r="H11793" s="3" t="s">
        <v>1199</v>
      </c>
      <c r="I11793" s="3" t="s">
        <v>37722</v>
      </c>
      <c r="J11793" s="3">
        <v>16128751</v>
      </c>
    </row>
    <row r="11794" spans="1:10" s="6" customFormat="1" ht="15" customHeight="1" x14ac:dyDescent="0.3">
      <c r="A11794" s="3" t="s">
        <v>173</v>
      </c>
      <c r="B11794" s="3" t="s">
        <v>174</v>
      </c>
      <c r="C11794" s="3" t="s">
        <v>402</v>
      </c>
      <c r="D11794" s="3" t="s">
        <v>403</v>
      </c>
      <c r="E11794" s="4">
        <v>11</v>
      </c>
      <c r="F11794" s="4">
        <v>28</v>
      </c>
      <c r="G11794" s="3" t="s">
        <v>867</v>
      </c>
      <c r="H11794" s="3" t="s">
        <v>1173</v>
      </c>
      <c r="I11794" s="3" t="s">
        <v>37722</v>
      </c>
      <c r="J11794" s="3">
        <v>16128750</v>
      </c>
    </row>
    <row r="11795" spans="1:10" s="6" customFormat="1" ht="15" customHeight="1" x14ac:dyDescent="0.3">
      <c r="A11795" s="3" t="s">
        <v>173</v>
      </c>
      <c r="B11795" s="3" t="s">
        <v>174</v>
      </c>
      <c r="C11795" s="3" t="s">
        <v>440</v>
      </c>
      <c r="D11795" s="3" t="s">
        <v>441</v>
      </c>
      <c r="E11795" s="4">
        <v>11</v>
      </c>
      <c r="F11795" s="4">
        <v>31</v>
      </c>
      <c r="G11795" s="3" t="s">
        <v>867</v>
      </c>
      <c r="H11795" s="3" t="s">
        <v>1199</v>
      </c>
      <c r="I11795" s="3" t="s">
        <v>37722</v>
      </c>
      <c r="J11795" s="3">
        <v>16128750</v>
      </c>
    </row>
    <row r="11796" spans="1:10" s="6" customFormat="1" ht="15" customHeight="1" x14ac:dyDescent="0.3">
      <c r="A11796" s="3" t="s">
        <v>173</v>
      </c>
      <c r="B11796" s="3" t="s">
        <v>174</v>
      </c>
      <c r="C11796" s="3" t="s">
        <v>402</v>
      </c>
      <c r="D11796" s="3" t="s">
        <v>403</v>
      </c>
      <c r="E11796" s="4">
        <v>11</v>
      </c>
      <c r="F11796" s="4">
        <v>28</v>
      </c>
      <c r="G11796" s="3" t="s">
        <v>867</v>
      </c>
      <c r="H11796" s="3" t="s">
        <v>1173</v>
      </c>
      <c r="I11796" s="3" t="s">
        <v>37722</v>
      </c>
      <c r="J11796" s="3">
        <v>12084094</v>
      </c>
    </row>
    <row r="11797" spans="1:10" s="6" customFormat="1" ht="15" customHeight="1" x14ac:dyDescent="0.3">
      <c r="A11797" s="3" t="s">
        <v>322</v>
      </c>
      <c r="B11797" s="3" t="s">
        <v>323</v>
      </c>
      <c r="C11797" s="3" t="s">
        <v>402</v>
      </c>
      <c r="D11797" s="3" t="s">
        <v>403</v>
      </c>
      <c r="E11797" s="4">
        <v>22</v>
      </c>
      <c r="F11797" s="4">
        <v>28</v>
      </c>
      <c r="G11797" s="3" t="s">
        <v>1065</v>
      </c>
      <c r="H11797" s="3" t="s">
        <v>1173</v>
      </c>
      <c r="I11797" s="3" t="s">
        <v>37722</v>
      </c>
      <c r="J11797" s="3">
        <v>7821021</v>
      </c>
    </row>
    <row r="11798" spans="1:10" s="6" customFormat="1" ht="15" customHeight="1" x14ac:dyDescent="0.3">
      <c r="A11798" s="3" t="s">
        <v>173</v>
      </c>
      <c r="B11798" s="3" t="s">
        <v>174</v>
      </c>
      <c r="C11798" s="3" t="s">
        <v>112</v>
      </c>
      <c r="D11798" s="3" t="s">
        <v>113</v>
      </c>
      <c r="E11798" s="4">
        <v>11</v>
      </c>
      <c r="F11798" s="4">
        <v>7</v>
      </c>
      <c r="G11798" s="3" t="s">
        <v>867</v>
      </c>
      <c r="H11798" s="3" t="s">
        <v>749</v>
      </c>
      <c r="I11798" s="3" t="s">
        <v>37722</v>
      </c>
      <c r="J11798" s="3">
        <v>16965423</v>
      </c>
    </row>
    <row r="11799" spans="1:10" s="6" customFormat="1" ht="15" customHeight="1" x14ac:dyDescent="0.3">
      <c r="A11799" s="3" t="s">
        <v>322</v>
      </c>
      <c r="B11799" s="3" t="s">
        <v>323</v>
      </c>
      <c r="C11799" s="3" t="s">
        <v>402</v>
      </c>
      <c r="D11799" s="3" t="s">
        <v>403</v>
      </c>
      <c r="E11799" s="4">
        <v>22</v>
      </c>
      <c r="F11799" s="4">
        <v>28</v>
      </c>
      <c r="G11799" s="3" t="s">
        <v>1065</v>
      </c>
      <c r="H11799" s="3" t="s">
        <v>1173</v>
      </c>
      <c r="I11799" s="3" t="s">
        <v>37722</v>
      </c>
      <c r="J11799" s="3">
        <v>8112062</v>
      </c>
    </row>
    <row r="11800" spans="1:10" s="6" customFormat="1" ht="15" customHeight="1" x14ac:dyDescent="0.3">
      <c r="A11800" s="3" t="s">
        <v>322</v>
      </c>
      <c r="B11800" s="3" t="s">
        <v>323</v>
      </c>
      <c r="C11800" s="3" t="s">
        <v>402</v>
      </c>
      <c r="D11800" s="3" t="s">
        <v>403</v>
      </c>
      <c r="E11800" s="4">
        <v>22</v>
      </c>
      <c r="F11800" s="4">
        <v>28</v>
      </c>
      <c r="G11800" s="3" t="s">
        <v>1065</v>
      </c>
      <c r="H11800" s="3" t="s">
        <v>1173</v>
      </c>
      <c r="I11800" s="3" t="s">
        <v>37722</v>
      </c>
      <c r="J11800" s="3">
        <v>8440052</v>
      </c>
    </row>
    <row r="11801" spans="1:10" s="6" customFormat="1" ht="15" customHeight="1" x14ac:dyDescent="0.3">
      <c r="A11801" s="3" t="s">
        <v>322</v>
      </c>
      <c r="B11801" s="3" t="s">
        <v>323</v>
      </c>
      <c r="C11801" s="3" t="s">
        <v>402</v>
      </c>
      <c r="D11801" s="3" t="s">
        <v>403</v>
      </c>
      <c r="E11801" s="4">
        <v>22</v>
      </c>
      <c r="F11801" s="4">
        <v>28</v>
      </c>
      <c r="G11801" s="3" t="s">
        <v>1065</v>
      </c>
      <c r="H11801" s="3" t="s">
        <v>1173</v>
      </c>
      <c r="I11801" s="3" t="s">
        <v>37722</v>
      </c>
      <c r="J11801" s="3">
        <v>1430387</v>
      </c>
    </row>
    <row r="11802" spans="1:10" s="6" customFormat="1" ht="15" customHeight="1" x14ac:dyDescent="0.3">
      <c r="A11802" s="3" t="s">
        <v>322</v>
      </c>
      <c r="B11802" s="3" t="s">
        <v>323</v>
      </c>
      <c r="C11802" s="3" t="s">
        <v>402</v>
      </c>
      <c r="D11802" s="3" t="s">
        <v>403</v>
      </c>
      <c r="E11802" s="4">
        <v>22</v>
      </c>
      <c r="F11802" s="4">
        <v>28</v>
      </c>
      <c r="G11802" s="3" t="s">
        <v>1065</v>
      </c>
      <c r="H11802" s="3" t="s">
        <v>1173</v>
      </c>
      <c r="I11802" s="3" t="s">
        <v>37722</v>
      </c>
      <c r="J11802" s="3">
        <v>1516248</v>
      </c>
    </row>
    <row r="11803" spans="1:10" s="6" customFormat="1" ht="15" customHeight="1" x14ac:dyDescent="0.3">
      <c r="A11803" s="3" t="s">
        <v>322</v>
      </c>
      <c r="B11803" s="3" t="s">
        <v>323</v>
      </c>
      <c r="C11803" s="3" t="s">
        <v>402</v>
      </c>
      <c r="D11803" s="3" t="s">
        <v>403</v>
      </c>
      <c r="E11803" s="4">
        <v>22</v>
      </c>
      <c r="F11803" s="4">
        <v>28</v>
      </c>
      <c r="G11803" s="3" t="s">
        <v>1065</v>
      </c>
      <c r="H11803" s="3" t="s">
        <v>1173</v>
      </c>
      <c r="I11803" s="3" t="s">
        <v>37722</v>
      </c>
      <c r="J11803" s="3">
        <v>1386246</v>
      </c>
    </row>
    <row r="11804" spans="1:10" s="6" customFormat="1" ht="15" customHeight="1" x14ac:dyDescent="0.3">
      <c r="A11804" s="3" t="s">
        <v>322</v>
      </c>
      <c r="B11804" s="3" t="s">
        <v>323</v>
      </c>
      <c r="C11804" s="3" t="s">
        <v>402</v>
      </c>
      <c r="D11804" s="3" t="s">
        <v>403</v>
      </c>
      <c r="E11804" s="4">
        <v>22</v>
      </c>
      <c r="F11804" s="4">
        <v>28</v>
      </c>
      <c r="G11804" s="3" t="s">
        <v>1065</v>
      </c>
      <c r="H11804" s="3" t="s">
        <v>1173</v>
      </c>
      <c r="I11804" s="3" t="s">
        <v>37722</v>
      </c>
      <c r="J11804" s="3">
        <v>1534741</v>
      </c>
    </row>
    <row r="11805" spans="1:10" s="6" customFormat="1" ht="15" customHeight="1" x14ac:dyDescent="0.3">
      <c r="A11805" s="3" t="s">
        <v>322</v>
      </c>
      <c r="B11805" s="3" t="s">
        <v>323</v>
      </c>
      <c r="C11805" s="3" t="s">
        <v>402</v>
      </c>
      <c r="D11805" s="3" t="s">
        <v>403</v>
      </c>
      <c r="E11805" s="4">
        <v>22</v>
      </c>
      <c r="F11805" s="4">
        <v>28</v>
      </c>
      <c r="G11805" s="3" t="s">
        <v>1065</v>
      </c>
      <c r="H11805" s="3" t="s">
        <v>1173</v>
      </c>
      <c r="I11805" s="3" t="s">
        <v>37722</v>
      </c>
      <c r="J11805" s="3">
        <v>1386017</v>
      </c>
    </row>
    <row r="11806" spans="1:10" s="6" customFormat="1" ht="15" customHeight="1" x14ac:dyDescent="0.3">
      <c r="A11806" s="3" t="s">
        <v>402</v>
      </c>
      <c r="B11806" s="3" t="s">
        <v>403</v>
      </c>
      <c r="C11806" s="3" t="s">
        <v>430</v>
      </c>
      <c r="D11806" s="3" t="s">
        <v>431</v>
      </c>
      <c r="E11806" s="4">
        <v>28</v>
      </c>
      <c r="F11806" s="4">
        <v>30</v>
      </c>
      <c r="G11806" s="3" t="s">
        <v>1173</v>
      </c>
      <c r="H11806" s="3" t="s">
        <v>1191</v>
      </c>
      <c r="I11806" s="3" t="s">
        <v>37722</v>
      </c>
      <c r="J11806" s="3">
        <v>4092456</v>
      </c>
    </row>
    <row r="11807" spans="1:10" s="6" customFormat="1" ht="15" customHeight="1" x14ac:dyDescent="0.3">
      <c r="A11807" s="3" t="s">
        <v>322</v>
      </c>
      <c r="B11807" s="3" t="s">
        <v>323</v>
      </c>
      <c r="C11807" s="3" t="s">
        <v>402</v>
      </c>
      <c r="D11807" s="3" t="s">
        <v>403</v>
      </c>
      <c r="E11807" s="4">
        <v>22</v>
      </c>
      <c r="F11807" s="4">
        <v>28</v>
      </c>
      <c r="G11807" s="3" t="s">
        <v>1065</v>
      </c>
      <c r="H11807" s="3" t="s">
        <v>1173</v>
      </c>
      <c r="I11807" s="3" t="s">
        <v>37722</v>
      </c>
      <c r="J11807" s="3">
        <v>8365133</v>
      </c>
    </row>
    <row r="11808" spans="1:10" s="6" customFormat="1" ht="15" customHeight="1" x14ac:dyDescent="0.3">
      <c r="A11808" s="3" t="s">
        <v>173</v>
      </c>
      <c r="B11808" s="3" t="s">
        <v>174</v>
      </c>
      <c r="C11808" s="3" t="s">
        <v>322</v>
      </c>
      <c r="D11808" s="3" t="s">
        <v>323</v>
      </c>
      <c r="E11808" s="4">
        <v>11</v>
      </c>
      <c r="F11808" s="4">
        <v>22</v>
      </c>
      <c r="G11808" s="3" t="s">
        <v>867</v>
      </c>
      <c r="H11808" s="3" t="s">
        <v>1065</v>
      </c>
      <c r="I11808" s="3" t="s">
        <v>37722</v>
      </c>
      <c r="J11808" s="3">
        <v>29524210</v>
      </c>
    </row>
    <row r="11809" spans="1:10" s="6" customFormat="1" ht="15" customHeight="1" x14ac:dyDescent="0.3">
      <c r="A11809" s="3" t="s">
        <v>173</v>
      </c>
      <c r="B11809" s="3" t="s">
        <v>174</v>
      </c>
      <c r="C11809" s="3" t="s">
        <v>440</v>
      </c>
      <c r="D11809" s="3" t="s">
        <v>441</v>
      </c>
      <c r="E11809" s="4">
        <v>11</v>
      </c>
      <c r="F11809" s="4">
        <v>31</v>
      </c>
      <c r="G11809" s="3" t="s">
        <v>867</v>
      </c>
      <c r="H11809" s="3" t="s">
        <v>1199</v>
      </c>
      <c r="I11809" s="3" t="s">
        <v>37722</v>
      </c>
      <c r="J11809" s="3">
        <v>17680865</v>
      </c>
    </row>
    <row r="11810" spans="1:10" s="6" customFormat="1" ht="15" customHeight="1" x14ac:dyDescent="0.3">
      <c r="A11810" s="3" t="s">
        <v>173</v>
      </c>
      <c r="B11810" s="3" t="s">
        <v>174</v>
      </c>
      <c r="C11810" s="3" t="s">
        <v>322</v>
      </c>
      <c r="D11810" s="3" t="s">
        <v>323</v>
      </c>
      <c r="E11810" s="4">
        <v>11</v>
      </c>
      <c r="F11810" s="4">
        <v>22</v>
      </c>
      <c r="G11810" s="3" t="s">
        <v>867</v>
      </c>
      <c r="H11810" s="3" t="s">
        <v>1065</v>
      </c>
      <c r="I11810" s="3" t="s">
        <v>37722</v>
      </c>
      <c r="J11810" s="3">
        <v>17680865</v>
      </c>
    </row>
    <row r="11811" spans="1:10" s="6" customFormat="1" ht="15" customHeight="1" x14ac:dyDescent="0.3">
      <c r="A11811" s="3" t="s">
        <v>173</v>
      </c>
      <c r="B11811" s="3" t="s">
        <v>174</v>
      </c>
      <c r="C11811" s="3" t="s">
        <v>430</v>
      </c>
      <c r="D11811" s="3" t="s">
        <v>431</v>
      </c>
      <c r="E11811" s="4">
        <v>11</v>
      </c>
      <c r="F11811" s="4">
        <v>30</v>
      </c>
      <c r="G11811" s="3" t="s">
        <v>867</v>
      </c>
      <c r="H11811" s="3" t="s">
        <v>1191</v>
      </c>
      <c r="I11811" s="3" t="s">
        <v>37722</v>
      </c>
      <c r="J11811" s="3">
        <v>28627111</v>
      </c>
    </row>
    <row r="11812" spans="1:10" s="6" customFormat="1" ht="15" customHeight="1" x14ac:dyDescent="0.3">
      <c r="A11812" s="3" t="s">
        <v>173</v>
      </c>
      <c r="B11812" s="3" t="s">
        <v>174</v>
      </c>
      <c r="C11812" s="3" t="s">
        <v>246</v>
      </c>
      <c r="D11812" s="3" t="s">
        <v>247</v>
      </c>
      <c r="E11812" s="4">
        <v>11</v>
      </c>
      <c r="F11812" s="4">
        <v>16</v>
      </c>
      <c r="G11812" s="3" t="s">
        <v>867</v>
      </c>
      <c r="H11812" s="3" t="s">
        <v>989</v>
      </c>
      <c r="I11812" s="3" t="s">
        <v>37722</v>
      </c>
      <c r="J11812" s="3">
        <v>27579576</v>
      </c>
    </row>
    <row r="11813" spans="1:10" s="6" customFormat="1" ht="15" customHeight="1" x14ac:dyDescent="0.3">
      <c r="A11813" s="3" t="s">
        <v>173</v>
      </c>
      <c r="B11813" s="3" t="s">
        <v>174</v>
      </c>
      <c r="C11813" s="3" t="s">
        <v>307</v>
      </c>
      <c r="D11813" s="3" t="s">
        <v>308</v>
      </c>
      <c r="E11813" s="4">
        <v>11</v>
      </c>
      <c r="F11813" s="4">
        <v>21</v>
      </c>
      <c r="G11813" s="3" t="s">
        <v>867</v>
      </c>
      <c r="H11813" s="3" t="s">
        <v>1051</v>
      </c>
      <c r="I11813" s="3" t="s">
        <v>37722</v>
      </c>
      <c r="J11813" s="3">
        <v>27579576</v>
      </c>
    </row>
    <row r="11814" spans="1:10" s="6" customFormat="1" ht="15" customHeight="1" x14ac:dyDescent="0.3">
      <c r="A11814" s="3" t="s">
        <v>173</v>
      </c>
      <c r="B11814" s="3" t="s">
        <v>174</v>
      </c>
      <c r="C11814" s="3" t="s">
        <v>322</v>
      </c>
      <c r="D11814" s="3" t="s">
        <v>323</v>
      </c>
      <c r="E11814" s="4">
        <v>11</v>
      </c>
      <c r="F11814" s="4">
        <v>22</v>
      </c>
      <c r="G11814" s="3" t="s">
        <v>867</v>
      </c>
      <c r="H11814" s="3" t="s">
        <v>1065</v>
      </c>
      <c r="I11814" s="3" t="s">
        <v>37722</v>
      </c>
      <c r="J11814" s="3">
        <v>27579576</v>
      </c>
    </row>
    <row r="11815" spans="1:10" s="6" customFormat="1" ht="15" customHeight="1" x14ac:dyDescent="0.3">
      <c r="A11815" s="3" t="s">
        <v>173</v>
      </c>
      <c r="B11815" s="3" t="s">
        <v>174</v>
      </c>
      <c r="C11815" s="3" t="s">
        <v>246</v>
      </c>
      <c r="D11815" s="3" t="s">
        <v>247</v>
      </c>
      <c r="E11815" s="4">
        <v>11</v>
      </c>
      <c r="F11815" s="4">
        <v>16</v>
      </c>
      <c r="G11815" s="3" t="s">
        <v>867</v>
      </c>
      <c r="H11815" s="3" t="s">
        <v>989</v>
      </c>
      <c r="I11815" s="3" t="s">
        <v>37722</v>
      </c>
      <c r="J11815" s="3">
        <v>28494107</v>
      </c>
    </row>
    <row r="11816" spans="1:10" s="6" customFormat="1" ht="15" customHeight="1" x14ac:dyDescent="0.3">
      <c r="A11816" s="3" t="s">
        <v>173</v>
      </c>
      <c r="B11816" s="3" t="s">
        <v>174</v>
      </c>
      <c r="C11816" s="3" t="s">
        <v>307</v>
      </c>
      <c r="D11816" s="3" t="s">
        <v>308</v>
      </c>
      <c r="E11816" s="4">
        <v>11</v>
      </c>
      <c r="F11816" s="4">
        <v>21</v>
      </c>
      <c r="G11816" s="3" t="s">
        <v>867</v>
      </c>
      <c r="H11816" s="3" t="s">
        <v>1051</v>
      </c>
      <c r="I11816" s="3" t="s">
        <v>37722</v>
      </c>
      <c r="J11816" s="3">
        <v>28494107</v>
      </c>
    </row>
    <row r="11817" spans="1:10" s="6" customFormat="1" ht="15" customHeight="1" x14ac:dyDescent="0.3">
      <c r="A11817" s="3" t="s">
        <v>173</v>
      </c>
      <c r="B11817" s="3" t="s">
        <v>174</v>
      </c>
      <c r="C11817" s="3" t="s">
        <v>322</v>
      </c>
      <c r="D11817" s="3" t="s">
        <v>323</v>
      </c>
      <c r="E11817" s="4">
        <v>11</v>
      </c>
      <c r="F11817" s="4">
        <v>22</v>
      </c>
      <c r="G11817" s="3" t="s">
        <v>867</v>
      </c>
      <c r="H11817" s="3" t="s">
        <v>1065</v>
      </c>
      <c r="I11817" s="3" t="s">
        <v>37722</v>
      </c>
      <c r="J11817" s="3">
        <v>28494107</v>
      </c>
    </row>
    <row r="11818" spans="1:10" s="6" customFormat="1" ht="15" customHeight="1" x14ac:dyDescent="0.3">
      <c r="A11818" s="3" t="s">
        <v>173</v>
      </c>
      <c r="B11818" s="3" t="s">
        <v>174</v>
      </c>
      <c r="C11818" s="3" t="s">
        <v>402</v>
      </c>
      <c r="D11818" s="3" t="s">
        <v>403</v>
      </c>
      <c r="E11818" s="4">
        <v>11</v>
      </c>
      <c r="F11818" s="4">
        <v>28</v>
      </c>
      <c r="G11818" s="3" t="s">
        <v>867</v>
      </c>
      <c r="H11818" s="3" t="s">
        <v>1173</v>
      </c>
      <c r="I11818" s="3" t="s">
        <v>37722</v>
      </c>
      <c r="J11818" s="3">
        <v>17680865</v>
      </c>
    </row>
    <row r="11819" spans="1:10" s="6" customFormat="1" ht="15" customHeight="1" x14ac:dyDescent="0.3">
      <c r="A11819" s="3" t="s">
        <v>173</v>
      </c>
      <c r="B11819" s="3" t="s">
        <v>174</v>
      </c>
      <c r="C11819" s="3" t="s">
        <v>246</v>
      </c>
      <c r="D11819" s="3" t="s">
        <v>247</v>
      </c>
      <c r="E11819" s="4">
        <v>11</v>
      </c>
      <c r="F11819" s="4">
        <v>16</v>
      </c>
      <c r="G11819" s="3" t="s">
        <v>867</v>
      </c>
      <c r="H11819" s="3" t="s">
        <v>989</v>
      </c>
      <c r="I11819" s="3" t="s">
        <v>37722</v>
      </c>
      <c r="J11819" s="3">
        <v>24702129</v>
      </c>
    </row>
    <row r="11820" spans="1:10" s="6" customFormat="1" ht="15" customHeight="1" x14ac:dyDescent="0.3">
      <c r="A11820" s="3" t="s">
        <v>173</v>
      </c>
      <c r="B11820" s="3" t="s">
        <v>174</v>
      </c>
      <c r="C11820" s="3" t="s">
        <v>402</v>
      </c>
      <c r="D11820" s="3" t="s">
        <v>403</v>
      </c>
      <c r="E11820" s="4">
        <v>11</v>
      </c>
      <c r="F11820" s="4">
        <v>28</v>
      </c>
      <c r="G11820" s="3" t="s">
        <v>867</v>
      </c>
      <c r="H11820" s="3" t="s">
        <v>1173</v>
      </c>
      <c r="I11820" s="3" t="s">
        <v>37722</v>
      </c>
      <c r="J11820" s="3">
        <v>22500724</v>
      </c>
    </row>
    <row r="11821" spans="1:10" s="6" customFormat="1" ht="15" customHeight="1" x14ac:dyDescent="0.3">
      <c r="A11821" s="3" t="s">
        <v>173</v>
      </c>
      <c r="B11821" s="3" t="s">
        <v>174</v>
      </c>
      <c r="C11821" s="3" t="s">
        <v>440</v>
      </c>
      <c r="D11821" s="3" t="s">
        <v>441</v>
      </c>
      <c r="E11821" s="4">
        <v>11</v>
      </c>
      <c r="F11821" s="4">
        <v>31</v>
      </c>
      <c r="G11821" s="3" t="s">
        <v>867</v>
      </c>
      <c r="H11821" s="3" t="s">
        <v>1199</v>
      </c>
      <c r="I11821" s="3" t="s">
        <v>37722</v>
      </c>
      <c r="J11821" s="3">
        <v>22500724</v>
      </c>
    </row>
    <row r="11822" spans="1:10" s="6" customFormat="1" ht="15" customHeight="1" x14ac:dyDescent="0.3">
      <c r="A11822" s="3" t="s">
        <v>173</v>
      </c>
      <c r="B11822" s="3" t="s">
        <v>174</v>
      </c>
      <c r="C11822" s="3" t="s">
        <v>402</v>
      </c>
      <c r="D11822" s="3" t="s">
        <v>403</v>
      </c>
      <c r="E11822" s="4">
        <v>11</v>
      </c>
      <c r="F11822" s="4">
        <v>28</v>
      </c>
      <c r="G11822" s="3" t="s">
        <v>867</v>
      </c>
      <c r="H11822" s="3" t="s">
        <v>1173</v>
      </c>
      <c r="I11822" s="3" t="s">
        <v>37722</v>
      </c>
      <c r="J11822" s="3">
        <v>20136882</v>
      </c>
    </row>
    <row r="11823" spans="1:10" s="6" customFormat="1" ht="15" customHeight="1" x14ac:dyDescent="0.3">
      <c r="A11823" s="3" t="s">
        <v>173</v>
      </c>
      <c r="B11823" s="3" t="s">
        <v>174</v>
      </c>
      <c r="C11823" s="3" t="s">
        <v>440</v>
      </c>
      <c r="D11823" s="3" t="s">
        <v>441</v>
      </c>
      <c r="E11823" s="4">
        <v>11</v>
      </c>
      <c r="F11823" s="4">
        <v>31</v>
      </c>
      <c r="G11823" s="3" t="s">
        <v>867</v>
      </c>
      <c r="H11823" s="3" t="s">
        <v>1199</v>
      </c>
      <c r="I11823" s="3" t="s">
        <v>37722</v>
      </c>
      <c r="J11823" s="3">
        <v>20136882</v>
      </c>
    </row>
    <row r="11824" spans="1:10" s="6" customFormat="1" ht="15" customHeight="1" x14ac:dyDescent="0.3">
      <c r="A11824" s="3" t="s">
        <v>173</v>
      </c>
      <c r="B11824" s="3" t="s">
        <v>174</v>
      </c>
      <c r="C11824" s="3" t="s">
        <v>402</v>
      </c>
      <c r="D11824" s="3" t="s">
        <v>403</v>
      </c>
      <c r="E11824" s="4">
        <v>11</v>
      </c>
      <c r="F11824" s="4">
        <v>28</v>
      </c>
      <c r="G11824" s="3" t="s">
        <v>867</v>
      </c>
      <c r="H11824" s="3" t="s">
        <v>1173</v>
      </c>
      <c r="I11824" s="3" t="s">
        <v>37722</v>
      </c>
      <c r="J11824" s="3">
        <v>19878244</v>
      </c>
    </row>
    <row r="11825" spans="1:10" s="6" customFormat="1" ht="15" customHeight="1" x14ac:dyDescent="0.3">
      <c r="A11825" s="3" t="s">
        <v>173</v>
      </c>
      <c r="B11825" s="3" t="s">
        <v>174</v>
      </c>
      <c r="C11825" s="3" t="s">
        <v>402</v>
      </c>
      <c r="D11825" s="3" t="s">
        <v>403</v>
      </c>
      <c r="E11825" s="4">
        <v>11</v>
      </c>
      <c r="F11825" s="4">
        <v>28</v>
      </c>
      <c r="G11825" s="3" t="s">
        <v>867</v>
      </c>
      <c r="H11825" s="3" t="s">
        <v>1173</v>
      </c>
      <c r="I11825" s="3" t="s">
        <v>37722</v>
      </c>
      <c r="J11825" s="3">
        <v>19659962</v>
      </c>
    </row>
    <row r="11826" spans="1:10" s="6" customFormat="1" ht="15" customHeight="1" x14ac:dyDescent="0.3">
      <c r="A11826" s="3" t="s">
        <v>173</v>
      </c>
      <c r="B11826" s="3" t="s">
        <v>174</v>
      </c>
      <c r="C11826" s="3" t="s">
        <v>440</v>
      </c>
      <c r="D11826" s="3" t="s">
        <v>441</v>
      </c>
      <c r="E11826" s="4">
        <v>11</v>
      </c>
      <c r="F11826" s="4">
        <v>31</v>
      </c>
      <c r="G11826" s="3" t="s">
        <v>867</v>
      </c>
      <c r="H11826" s="3" t="s">
        <v>1199</v>
      </c>
      <c r="I11826" s="3" t="s">
        <v>37722</v>
      </c>
      <c r="J11826" s="3">
        <v>19659962</v>
      </c>
    </row>
    <row r="11827" spans="1:10" s="6" customFormat="1" ht="15" customHeight="1" x14ac:dyDescent="0.3">
      <c r="A11827" s="3" t="s">
        <v>173</v>
      </c>
      <c r="B11827" s="3" t="s">
        <v>174</v>
      </c>
      <c r="C11827" s="3" t="s">
        <v>307</v>
      </c>
      <c r="D11827" s="3" t="s">
        <v>308</v>
      </c>
      <c r="E11827" s="4">
        <v>11</v>
      </c>
      <c r="F11827" s="4">
        <v>21</v>
      </c>
      <c r="G11827" s="3" t="s">
        <v>867</v>
      </c>
      <c r="H11827" s="3" t="s">
        <v>1051</v>
      </c>
      <c r="I11827" s="3" t="s">
        <v>37722</v>
      </c>
      <c r="J11827" s="3">
        <v>24702129</v>
      </c>
    </row>
    <row r="11828" spans="1:10" s="6" customFormat="1" ht="15" customHeight="1" x14ac:dyDescent="0.3">
      <c r="A11828" s="3" t="s">
        <v>430</v>
      </c>
      <c r="B11828" s="3" t="s">
        <v>431</v>
      </c>
      <c r="C11828" s="3" t="s">
        <v>554</v>
      </c>
      <c r="D11828" s="3" t="s">
        <v>555</v>
      </c>
      <c r="E11828" s="4">
        <v>30</v>
      </c>
      <c r="F11828" s="4">
        <v>41</v>
      </c>
      <c r="G11828" s="3" t="s">
        <v>1191</v>
      </c>
      <c r="H11828" s="3" t="s">
        <v>1296</v>
      </c>
      <c r="I11828" s="3" t="s">
        <v>37722</v>
      </c>
      <c r="J11828" s="3">
        <v>15291827</v>
      </c>
    </row>
    <row r="11829" spans="1:10" s="6" customFormat="1" ht="15" customHeight="1" x14ac:dyDescent="0.3">
      <c r="A11829" s="3" t="s">
        <v>430</v>
      </c>
      <c r="B11829" s="3" t="s">
        <v>431</v>
      </c>
      <c r="C11829" s="3" t="s">
        <v>554</v>
      </c>
      <c r="D11829" s="3" t="s">
        <v>555</v>
      </c>
      <c r="E11829" s="4">
        <v>30</v>
      </c>
      <c r="F11829" s="4">
        <v>41</v>
      </c>
      <c r="G11829" s="3" t="s">
        <v>1191</v>
      </c>
      <c r="H11829" s="3" t="s">
        <v>1296</v>
      </c>
      <c r="I11829" s="3" t="s">
        <v>37722</v>
      </c>
      <c r="J11829" s="3">
        <v>15606655</v>
      </c>
    </row>
    <row r="11830" spans="1:10" s="6" customFormat="1" ht="15" customHeight="1" x14ac:dyDescent="0.3">
      <c r="A11830" s="3" t="s">
        <v>430</v>
      </c>
      <c r="B11830" s="3" t="s">
        <v>431</v>
      </c>
      <c r="C11830" s="3" t="s">
        <v>307</v>
      </c>
      <c r="D11830" s="3" t="s">
        <v>308</v>
      </c>
      <c r="E11830" s="4">
        <v>30</v>
      </c>
      <c r="F11830" s="4">
        <v>21</v>
      </c>
      <c r="G11830" s="3" t="s">
        <v>1191</v>
      </c>
      <c r="H11830" s="3" t="s">
        <v>1051</v>
      </c>
      <c r="I11830" s="3" t="s">
        <v>37722</v>
      </c>
      <c r="J11830" s="3">
        <v>15606655</v>
      </c>
    </row>
    <row r="11831" spans="1:10" s="6" customFormat="1" ht="15" customHeight="1" x14ac:dyDescent="0.3">
      <c r="A11831" s="3" t="s">
        <v>322</v>
      </c>
      <c r="B11831" s="3" t="s">
        <v>323</v>
      </c>
      <c r="C11831" s="3" t="s">
        <v>402</v>
      </c>
      <c r="D11831" s="3" t="s">
        <v>403</v>
      </c>
      <c r="E11831" s="4">
        <v>22</v>
      </c>
      <c r="F11831" s="4">
        <v>28</v>
      </c>
      <c r="G11831" s="3" t="s">
        <v>1065</v>
      </c>
      <c r="H11831" s="3" t="s">
        <v>1173</v>
      </c>
      <c r="I11831" s="3" t="s">
        <v>37722</v>
      </c>
      <c r="J11831" s="3">
        <v>12174097</v>
      </c>
    </row>
    <row r="11832" spans="1:10" s="6" customFormat="1" ht="15" customHeight="1" x14ac:dyDescent="0.3">
      <c r="A11832" s="3" t="s">
        <v>322</v>
      </c>
      <c r="B11832" s="3" t="s">
        <v>323</v>
      </c>
      <c r="C11832" s="3" t="s">
        <v>402</v>
      </c>
      <c r="D11832" s="3" t="s">
        <v>403</v>
      </c>
      <c r="E11832" s="4">
        <v>22</v>
      </c>
      <c r="F11832" s="4">
        <v>28</v>
      </c>
      <c r="G11832" s="3" t="s">
        <v>1065</v>
      </c>
      <c r="H11832" s="3" t="s">
        <v>1173</v>
      </c>
      <c r="I11832" s="3" t="s">
        <v>37722</v>
      </c>
      <c r="J11832" s="3">
        <v>11422264</v>
      </c>
    </row>
    <row r="11833" spans="1:10" s="6" customFormat="1" ht="15" customHeight="1" x14ac:dyDescent="0.3">
      <c r="A11833" s="3" t="s">
        <v>322</v>
      </c>
      <c r="B11833" s="3" t="s">
        <v>323</v>
      </c>
      <c r="C11833" s="3" t="s">
        <v>307</v>
      </c>
      <c r="D11833" s="3" t="s">
        <v>308</v>
      </c>
      <c r="E11833" s="4">
        <v>22</v>
      </c>
      <c r="F11833" s="4">
        <v>21</v>
      </c>
      <c r="G11833" s="3" t="s">
        <v>1065</v>
      </c>
      <c r="H11833" s="3" t="s">
        <v>1051</v>
      </c>
      <c r="I11833" s="3" t="s">
        <v>37722</v>
      </c>
      <c r="J11833" s="3">
        <v>9746197</v>
      </c>
    </row>
    <row r="11834" spans="1:10" s="6" customFormat="1" ht="15" customHeight="1" x14ac:dyDescent="0.3">
      <c r="A11834" s="3" t="s">
        <v>322</v>
      </c>
      <c r="B11834" s="3" t="s">
        <v>323</v>
      </c>
      <c r="C11834" s="3" t="s">
        <v>402</v>
      </c>
      <c r="D11834" s="3" t="s">
        <v>403</v>
      </c>
      <c r="E11834" s="4">
        <v>22</v>
      </c>
      <c r="F11834" s="4">
        <v>28</v>
      </c>
      <c r="G11834" s="3" t="s">
        <v>1065</v>
      </c>
      <c r="H11834" s="3" t="s">
        <v>1173</v>
      </c>
      <c r="I11834" s="3" t="s">
        <v>37722</v>
      </c>
      <c r="J11834" s="3">
        <v>7493466</v>
      </c>
    </row>
    <row r="11835" spans="1:10" s="6" customFormat="1" ht="15" customHeight="1" x14ac:dyDescent="0.3">
      <c r="A11835" s="3" t="s">
        <v>173</v>
      </c>
      <c r="B11835" s="3" t="s">
        <v>174</v>
      </c>
      <c r="C11835" s="3" t="s">
        <v>232</v>
      </c>
      <c r="D11835" s="3" t="s">
        <v>233</v>
      </c>
      <c r="E11835" s="4">
        <v>11</v>
      </c>
      <c r="F11835" s="4">
        <v>15</v>
      </c>
      <c r="G11835" s="3" t="s">
        <v>867</v>
      </c>
      <c r="H11835" s="3" t="s">
        <v>986</v>
      </c>
      <c r="I11835" s="3" t="s">
        <v>37722</v>
      </c>
      <c r="J11835" s="3">
        <v>36763742</v>
      </c>
    </row>
    <row r="11836" spans="1:10" s="6" customFormat="1" ht="15" customHeight="1" x14ac:dyDescent="0.3">
      <c r="A11836" s="3" t="s">
        <v>173</v>
      </c>
      <c r="B11836" s="3" t="s">
        <v>174</v>
      </c>
      <c r="C11836" s="3" t="s">
        <v>246</v>
      </c>
      <c r="D11836" s="3" t="s">
        <v>247</v>
      </c>
      <c r="E11836" s="4">
        <v>11</v>
      </c>
      <c r="F11836" s="4">
        <v>16</v>
      </c>
      <c r="G11836" s="3" t="s">
        <v>867</v>
      </c>
      <c r="H11836" s="3" t="s">
        <v>989</v>
      </c>
      <c r="I11836" s="3" t="s">
        <v>37722</v>
      </c>
      <c r="J11836" s="3">
        <v>36763742</v>
      </c>
    </row>
    <row r="11837" spans="1:10" s="6" customFormat="1" ht="15" customHeight="1" x14ac:dyDescent="0.3">
      <c r="A11837" s="3" t="s">
        <v>173</v>
      </c>
      <c r="B11837" s="3" t="s">
        <v>174</v>
      </c>
      <c r="C11837" s="3" t="s">
        <v>307</v>
      </c>
      <c r="D11837" s="3" t="s">
        <v>308</v>
      </c>
      <c r="E11837" s="4">
        <v>11</v>
      </c>
      <c r="F11837" s="4">
        <v>21</v>
      </c>
      <c r="G11837" s="3" t="s">
        <v>867</v>
      </c>
      <c r="H11837" s="3" t="s">
        <v>1051</v>
      </c>
      <c r="I11837" s="3" t="s">
        <v>37722</v>
      </c>
      <c r="J11837" s="3">
        <v>36763742</v>
      </c>
    </row>
    <row r="11838" spans="1:10" s="6" customFormat="1" ht="15" customHeight="1" x14ac:dyDescent="0.3">
      <c r="A11838" s="3" t="s">
        <v>322</v>
      </c>
      <c r="B11838" s="3" t="s">
        <v>323</v>
      </c>
      <c r="C11838" s="3" t="s">
        <v>402</v>
      </c>
      <c r="D11838" s="3" t="s">
        <v>403</v>
      </c>
      <c r="E11838" s="4">
        <v>22</v>
      </c>
      <c r="F11838" s="4">
        <v>28</v>
      </c>
      <c r="G11838" s="3" t="s">
        <v>1065</v>
      </c>
      <c r="H11838" s="3" t="s">
        <v>1173</v>
      </c>
      <c r="I11838" s="3" t="s">
        <v>37722</v>
      </c>
      <c r="J11838" s="3">
        <v>11841376</v>
      </c>
    </row>
    <row r="11839" spans="1:10" s="6" customFormat="1" ht="15" customHeight="1" x14ac:dyDescent="0.3">
      <c r="A11839" s="3" t="s">
        <v>173</v>
      </c>
      <c r="B11839" s="3" t="s">
        <v>174</v>
      </c>
      <c r="C11839" s="3" t="s">
        <v>376</v>
      </c>
      <c r="D11839" s="3" t="s">
        <v>377</v>
      </c>
      <c r="E11839" s="4">
        <v>11</v>
      </c>
      <c r="F11839" s="4">
        <v>26</v>
      </c>
      <c r="G11839" s="3" t="s">
        <v>867</v>
      </c>
      <c r="H11839" s="3" t="s">
        <v>1119</v>
      </c>
      <c r="I11839" s="3" t="s">
        <v>37722</v>
      </c>
      <c r="J11839" s="3">
        <v>36763742</v>
      </c>
    </row>
    <row r="11840" spans="1:10" s="6" customFormat="1" ht="15" customHeight="1" x14ac:dyDescent="0.3">
      <c r="A11840" s="3" t="s">
        <v>173</v>
      </c>
      <c r="B11840" s="3" t="s">
        <v>174</v>
      </c>
      <c r="C11840" s="3" t="s">
        <v>232</v>
      </c>
      <c r="D11840" s="3" t="s">
        <v>233</v>
      </c>
      <c r="E11840" s="4">
        <v>11</v>
      </c>
      <c r="F11840" s="4">
        <v>15</v>
      </c>
      <c r="G11840" s="3" t="s">
        <v>867</v>
      </c>
      <c r="H11840" s="3" t="s">
        <v>986</v>
      </c>
      <c r="I11840" s="3" t="s">
        <v>37722</v>
      </c>
      <c r="J11840" s="3">
        <v>33111978</v>
      </c>
    </row>
    <row r="11841" spans="1:10" s="6" customFormat="1" ht="15" customHeight="1" x14ac:dyDescent="0.3">
      <c r="A11841" s="3" t="s">
        <v>173</v>
      </c>
      <c r="B11841" s="3" t="s">
        <v>174</v>
      </c>
      <c r="C11841" s="3" t="s">
        <v>246</v>
      </c>
      <c r="D11841" s="3" t="s">
        <v>247</v>
      </c>
      <c r="E11841" s="4">
        <v>11</v>
      </c>
      <c r="F11841" s="4">
        <v>16</v>
      </c>
      <c r="G11841" s="3" t="s">
        <v>867</v>
      </c>
      <c r="H11841" s="3" t="s">
        <v>989</v>
      </c>
      <c r="I11841" s="3" t="s">
        <v>37722</v>
      </c>
      <c r="J11841" s="3">
        <v>33111978</v>
      </c>
    </row>
    <row r="11842" spans="1:10" s="6" customFormat="1" ht="15" customHeight="1" x14ac:dyDescent="0.3">
      <c r="A11842" s="3" t="s">
        <v>173</v>
      </c>
      <c r="B11842" s="3" t="s">
        <v>174</v>
      </c>
      <c r="C11842" s="3" t="s">
        <v>307</v>
      </c>
      <c r="D11842" s="3" t="s">
        <v>308</v>
      </c>
      <c r="E11842" s="4">
        <v>11</v>
      </c>
      <c r="F11842" s="4">
        <v>21</v>
      </c>
      <c r="G11842" s="3" t="s">
        <v>867</v>
      </c>
      <c r="H11842" s="3" t="s">
        <v>1051</v>
      </c>
      <c r="I11842" s="3" t="s">
        <v>37722</v>
      </c>
      <c r="J11842" s="3">
        <v>33111978</v>
      </c>
    </row>
    <row r="11843" spans="1:10" s="6" customFormat="1" ht="15" customHeight="1" x14ac:dyDescent="0.3">
      <c r="A11843" s="3" t="s">
        <v>173</v>
      </c>
      <c r="B11843" s="3" t="s">
        <v>174</v>
      </c>
      <c r="C11843" s="3" t="s">
        <v>376</v>
      </c>
      <c r="D11843" s="3" t="s">
        <v>377</v>
      </c>
      <c r="E11843" s="4">
        <v>11</v>
      </c>
      <c r="F11843" s="4">
        <v>26</v>
      </c>
      <c r="G11843" s="3" t="s">
        <v>867</v>
      </c>
      <c r="H11843" s="3" t="s">
        <v>1119</v>
      </c>
      <c r="I11843" s="3" t="s">
        <v>37722</v>
      </c>
      <c r="J11843" s="3">
        <v>33111978</v>
      </c>
    </row>
    <row r="11844" spans="1:10" s="6" customFormat="1" ht="15" customHeight="1" x14ac:dyDescent="0.3">
      <c r="A11844" s="3" t="s">
        <v>173</v>
      </c>
      <c r="B11844" s="3" t="s">
        <v>174</v>
      </c>
      <c r="C11844" s="3" t="s">
        <v>232</v>
      </c>
      <c r="D11844" s="3" t="s">
        <v>233</v>
      </c>
      <c r="E11844" s="4">
        <v>11</v>
      </c>
      <c r="F11844" s="4">
        <v>15</v>
      </c>
      <c r="G11844" s="3" t="s">
        <v>867</v>
      </c>
      <c r="H11844" s="3" t="s">
        <v>986</v>
      </c>
      <c r="I11844" s="3" t="s">
        <v>37722</v>
      </c>
      <c r="J11844" s="3">
        <v>33090453</v>
      </c>
    </row>
    <row r="11845" spans="1:10" s="6" customFormat="1" ht="15" customHeight="1" x14ac:dyDescent="0.3">
      <c r="A11845" s="3" t="s">
        <v>173</v>
      </c>
      <c r="B11845" s="3" t="s">
        <v>174</v>
      </c>
      <c r="C11845" s="3" t="s">
        <v>246</v>
      </c>
      <c r="D11845" s="3" t="s">
        <v>247</v>
      </c>
      <c r="E11845" s="4">
        <v>11</v>
      </c>
      <c r="F11845" s="4">
        <v>16</v>
      </c>
      <c r="G11845" s="3" t="s">
        <v>867</v>
      </c>
      <c r="H11845" s="3" t="s">
        <v>989</v>
      </c>
      <c r="I11845" s="3" t="s">
        <v>37722</v>
      </c>
      <c r="J11845" s="3">
        <v>33090453</v>
      </c>
    </row>
    <row r="11846" spans="1:10" s="6" customFormat="1" ht="15" customHeight="1" x14ac:dyDescent="0.3">
      <c r="A11846" s="3" t="s">
        <v>173</v>
      </c>
      <c r="B11846" s="3" t="s">
        <v>174</v>
      </c>
      <c r="C11846" s="3" t="s">
        <v>307</v>
      </c>
      <c r="D11846" s="3" t="s">
        <v>308</v>
      </c>
      <c r="E11846" s="4">
        <v>11</v>
      </c>
      <c r="F11846" s="4">
        <v>21</v>
      </c>
      <c r="G11846" s="3" t="s">
        <v>867</v>
      </c>
      <c r="H11846" s="3" t="s">
        <v>1051</v>
      </c>
      <c r="I11846" s="3" t="s">
        <v>37722</v>
      </c>
      <c r="J11846" s="3">
        <v>33090453</v>
      </c>
    </row>
    <row r="11847" spans="1:10" s="6" customFormat="1" ht="15" customHeight="1" x14ac:dyDescent="0.3">
      <c r="A11847" s="3" t="s">
        <v>173</v>
      </c>
      <c r="B11847" s="3" t="s">
        <v>174</v>
      </c>
      <c r="C11847" s="3" t="s">
        <v>189</v>
      </c>
      <c r="D11847" s="3" t="s">
        <v>190</v>
      </c>
      <c r="E11847" s="4">
        <v>11</v>
      </c>
      <c r="F11847" s="4">
        <v>12</v>
      </c>
      <c r="G11847" s="3" t="s">
        <v>867</v>
      </c>
      <c r="H11847" s="3" t="s">
        <v>948</v>
      </c>
      <c r="I11847" s="3" t="s">
        <v>37722</v>
      </c>
      <c r="J11847" s="3">
        <v>33111978</v>
      </c>
    </row>
    <row r="11848" spans="1:10" s="6" customFormat="1" ht="15" customHeight="1" x14ac:dyDescent="0.3">
      <c r="A11848" s="3" t="s">
        <v>173</v>
      </c>
      <c r="B11848" s="3" t="s">
        <v>174</v>
      </c>
      <c r="C11848" s="3" t="s">
        <v>322</v>
      </c>
      <c r="D11848" s="3" t="s">
        <v>323</v>
      </c>
      <c r="E11848" s="4">
        <v>11</v>
      </c>
      <c r="F11848" s="4">
        <v>22</v>
      </c>
      <c r="G11848" s="3" t="s">
        <v>867</v>
      </c>
      <c r="H11848" s="3" t="s">
        <v>1065</v>
      </c>
      <c r="I11848" s="3" t="s">
        <v>37722</v>
      </c>
      <c r="J11848" s="3">
        <v>33090453</v>
      </c>
    </row>
    <row r="11849" spans="1:10" s="6" customFormat="1" ht="15" customHeight="1" x14ac:dyDescent="0.3">
      <c r="A11849" s="3" t="s">
        <v>322</v>
      </c>
      <c r="B11849" s="3" t="s">
        <v>323</v>
      </c>
      <c r="C11849" s="3" t="s">
        <v>402</v>
      </c>
      <c r="D11849" s="3" t="s">
        <v>403</v>
      </c>
      <c r="E11849" s="4">
        <v>22</v>
      </c>
      <c r="F11849" s="4">
        <v>28</v>
      </c>
      <c r="G11849" s="3" t="s">
        <v>1065</v>
      </c>
      <c r="H11849" s="3" t="s">
        <v>1173</v>
      </c>
      <c r="I11849" s="3" t="s">
        <v>37722</v>
      </c>
      <c r="J11849" s="3">
        <v>12084089</v>
      </c>
    </row>
    <row r="11850" spans="1:10" s="6" customFormat="1" ht="15" customHeight="1" x14ac:dyDescent="0.3">
      <c r="A11850" s="3" t="s">
        <v>322</v>
      </c>
      <c r="B11850" s="3" t="s">
        <v>323</v>
      </c>
      <c r="C11850" s="3" t="s">
        <v>440</v>
      </c>
      <c r="D11850" s="3" t="s">
        <v>441</v>
      </c>
      <c r="E11850" s="4">
        <v>22</v>
      </c>
      <c r="F11850" s="4">
        <v>31</v>
      </c>
      <c r="G11850" s="3" t="s">
        <v>1065</v>
      </c>
      <c r="H11850" s="3" t="s">
        <v>1199</v>
      </c>
      <c r="I11850" s="3" t="s">
        <v>37722</v>
      </c>
      <c r="J11850" s="3">
        <v>17680865</v>
      </c>
    </row>
    <row r="11851" spans="1:10" s="6" customFormat="1" ht="15" customHeight="1" x14ac:dyDescent="0.3">
      <c r="A11851" s="3" t="s">
        <v>97</v>
      </c>
      <c r="B11851" s="3" t="s">
        <v>98</v>
      </c>
      <c r="C11851" s="3" t="s">
        <v>283</v>
      </c>
      <c r="D11851" s="3" t="s">
        <v>284</v>
      </c>
      <c r="E11851" s="4">
        <v>6</v>
      </c>
      <c r="F11851" s="4">
        <v>19</v>
      </c>
      <c r="G11851" s="3" t="s">
        <v>742</v>
      </c>
      <c r="H11851" s="3" t="s">
        <v>1019</v>
      </c>
      <c r="I11851" s="3" t="s">
        <v>37722</v>
      </c>
      <c r="J11851" s="3">
        <v>35275399</v>
      </c>
    </row>
    <row r="11852" spans="1:10" s="6" customFormat="1" ht="15" customHeight="1" x14ac:dyDescent="0.3">
      <c r="A11852" s="3" t="s">
        <v>97</v>
      </c>
      <c r="B11852" s="3" t="s">
        <v>98</v>
      </c>
      <c r="C11852" s="3" t="s">
        <v>42</v>
      </c>
      <c r="D11852" s="3" t="s">
        <v>43</v>
      </c>
      <c r="E11852" s="4">
        <v>6</v>
      </c>
      <c r="F11852" s="4">
        <v>2</v>
      </c>
      <c r="G11852" s="3" t="s">
        <v>742</v>
      </c>
      <c r="H11852" s="3" t="s">
        <v>686</v>
      </c>
      <c r="I11852" s="3" t="s">
        <v>37722</v>
      </c>
      <c r="J11852" s="3">
        <v>36373988</v>
      </c>
    </row>
    <row r="11853" spans="1:10" s="6" customFormat="1" ht="15" customHeight="1" x14ac:dyDescent="0.3">
      <c r="A11853" s="3" t="s">
        <v>97</v>
      </c>
      <c r="B11853" s="3" t="s">
        <v>98</v>
      </c>
      <c r="C11853" s="3" t="s">
        <v>352</v>
      </c>
      <c r="D11853" s="3" t="s">
        <v>353</v>
      </c>
      <c r="E11853" s="4">
        <v>6</v>
      </c>
      <c r="F11853" s="4">
        <v>24</v>
      </c>
      <c r="G11853" s="3" t="s">
        <v>742</v>
      </c>
      <c r="H11853" s="3" t="s">
        <v>1092</v>
      </c>
      <c r="I11853" s="3" t="s">
        <v>37722</v>
      </c>
      <c r="J11853" s="3">
        <v>37079879</v>
      </c>
    </row>
    <row r="11854" spans="1:10" s="6" customFormat="1" ht="15" customHeight="1" x14ac:dyDescent="0.3">
      <c r="A11854" s="3" t="s">
        <v>97</v>
      </c>
      <c r="B11854" s="3" t="s">
        <v>98</v>
      </c>
      <c r="C11854" s="3" t="s">
        <v>283</v>
      </c>
      <c r="D11854" s="3" t="s">
        <v>284</v>
      </c>
      <c r="E11854" s="4">
        <v>6</v>
      </c>
      <c r="F11854" s="4">
        <v>19</v>
      </c>
      <c r="G11854" s="3" t="s">
        <v>742</v>
      </c>
      <c r="H11854" s="3" t="s">
        <v>1019</v>
      </c>
      <c r="I11854" s="3" t="s">
        <v>37722</v>
      </c>
      <c r="J11854" s="3">
        <v>36745562</v>
      </c>
    </row>
    <row r="11855" spans="1:10" s="6" customFormat="1" ht="15" customHeight="1" x14ac:dyDescent="0.3">
      <c r="A11855" s="3" t="s">
        <v>97</v>
      </c>
      <c r="B11855" s="3" t="s">
        <v>98</v>
      </c>
      <c r="C11855" s="3" t="s">
        <v>283</v>
      </c>
      <c r="D11855" s="3" t="s">
        <v>284</v>
      </c>
      <c r="E11855" s="4">
        <v>6</v>
      </c>
      <c r="F11855" s="4">
        <v>19</v>
      </c>
      <c r="G11855" s="3" t="s">
        <v>742</v>
      </c>
      <c r="H11855" s="3" t="s">
        <v>1019</v>
      </c>
      <c r="I11855" s="3" t="s">
        <v>37722</v>
      </c>
      <c r="J11855" s="3">
        <v>37432466</v>
      </c>
    </row>
    <row r="11856" spans="1:10" s="6" customFormat="1" ht="15" customHeight="1" x14ac:dyDescent="0.3">
      <c r="A11856" s="3" t="s">
        <v>97</v>
      </c>
      <c r="B11856" s="3" t="s">
        <v>98</v>
      </c>
      <c r="C11856" s="3" t="s">
        <v>86</v>
      </c>
      <c r="D11856" s="3" t="s">
        <v>87</v>
      </c>
      <c r="E11856" s="4">
        <v>6</v>
      </c>
      <c r="F11856" s="4">
        <v>5</v>
      </c>
      <c r="G11856" s="3" t="s">
        <v>742</v>
      </c>
      <c r="H11856" s="3" t="s">
        <v>731</v>
      </c>
      <c r="I11856" s="3" t="s">
        <v>37722</v>
      </c>
      <c r="J11856" s="3">
        <v>37931161</v>
      </c>
    </row>
    <row r="11857" spans="1:10" s="6" customFormat="1" ht="15" customHeight="1" x14ac:dyDescent="0.3">
      <c r="A11857" s="3" t="s">
        <v>97</v>
      </c>
      <c r="B11857" s="3" t="s">
        <v>98</v>
      </c>
      <c r="C11857" s="3" t="s">
        <v>283</v>
      </c>
      <c r="D11857" s="3" t="s">
        <v>284</v>
      </c>
      <c r="E11857" s="4">
        <v>6</v>
      </c>
      <c r="F11857" s="4">
        <v>19</v>
      </c>
      <c r="G11857" s="3" t="s">
        <v>742</v>
      </c>
      <c r="H11857" s="3" t="s">
        <v>1019</v>
      </c>
      <c r="I11857" s="3" t="s">
        <v>37722</v>
      </c>
      <c r="J11857" s="3">
        <v>37548315</v>
      </c>
    </row>
    <row r="11858" spans="1:10" s="6" customFormat="1" ht="15" customHeight="1" x14ac:dyDescent="0.3">
      <c r="A11858" s="3" t="s">
        <v>322</v>
      </c>
      <c r="B11858" s="3" t="s">
        <v>323</v>
      </c>
      <c r="C11858" s="3" t="s">
        <v>402</v>
      </c>
      <c r="D11858" s="3" t="s">
        <v>403</v>
      </c>
      <c r="E11858" s="4">
        <v>22</v>
      </c>
      <c r="F11858" s="4">
        <v>28</v>
      </c>
      <c r="G11858" s="3" t="s">
        <v>1065</v>
      </c>
      <c r="H11858" s="3" t="s">
        <v>1173</v>
      </c>
      <c r="I11858" s="3" t="s">
        <v>37722</v>
      </c>
      <c r="J11858" s="3">
        <v>12588377</v>
      </c>
    </row>
    <row r="11859" spans="1:10" s="6" customFormat="1" ht="15" customHeight="1" x14ac:dyDescent="0.3">
      <c r="A11859" s="3" t="s">
        <v>97</v>
      </c>
      <c r="B11859" s="3" t="s">
        <v>98</v>
      </c>
      <c r="C11859" s="3" t="s">
        <v>283</v>
      </c>
      <c r="D11859" s="3" t="s">
        <v>284</v>
      </c>
      <c r="E11859" s="4">
        <v>6</v>
      </c>
      <c r="F11859" s="4">
        <v>19</v>
      </c>
      <c r="G11859" s="3" t="s">
        <v>742</v>
      </c>
      <c r="H11859" s="3" t="s">
        <v>1019</v>
      </c>
      <c r="I11859" s="3" t="s">
        <v>37722</v>
      </c>
      <c r="J11859" s="3">
        <v>37799373</v>
      </c>
    </row>
    <row r="11860" spans="1:10" s="6" customFormat="1" ht="15" customHeight="1" x14ac:dyDescent="0.3">
      <c r="A11860" s="3" t="s">
        <v>322</v>
      </c>
      <c r="B11860" s="3" t="s">
        <v>323</v>
      </c>
      <c r="C11860" s="3" t="s">
        <v>402</v>
      </c>
      <c r="D11860" s="3" t="s">
        <v>403</v>
      </c>
      <c r="E11860" s="4">
        <v>22</v>
      </c>
      <c r="F11860" s="4">
        <v>28</v>
      </c>
      <c r="G11860" s="3" t="s">
        <v>1065</v>
      </c>
      <c r="H11860" s="3" t="s">
        <v>1173</v>
      </c>
      <c r="I11860" s="3" t="s">
        <v>37722</v>
      </c>
      <c r="J11860" s="3">
        <v>27545662</v>
      </c>
    </row>
    <row r="11861" spans="1:10" s="6" customFormat="1" ht="15" customHeight="1" x14ac:dyDescent="0.3">
      <c r="A11861" s="3" t="s">
        <v>322</v>
      </c>
      <c r="B11861" s="3" t="s">
        <v>323</v>
      </c>
      <c r="C11861" s="3" t="s">
        <v>173</v>
      </c>
      <c r="D11861" s="3" t="s">
        <v>174</v>
      </c>
      <c r="E11861" s="4">
        <v>22</v>
      </c>
      <c r="F11861" s="4">
        <v>11</v>
      </c>
      <c r="G11861" s="3" t="s">
        <v>1065</v>
      </c>
      <c r="H11861" s="3" t="s">
        <v>867</v>
      </c>
      <c r="I11861" s="3" t="s">
        <v>37722</v>
      </c>
      <c r="J11861" s="3">
        <v>28494107</v>
      </c>
    </row>
    <row r="11862" spans="1:10" s="6" customFormat="1" ht="15" customHeight="1" x14ac:dyDescent="0.3">
      <c r="A11862" s="3" t="s">
        <v>322</v>
      </c>
      <c r="B11862" s="3" t="s">
        <v>323</v>
      </c>
      <c r="C11862" s="3" t="s">
        <v>246</v>
      </c>
      <c r="D11862" s="3" t="s">
        <v>247</v>
      </c>
      <c r="E11862" s="4">
        <v>22</v>
      </c>
      <c r="F11862" s="4">
        <v>16</v>
      </c>
      <c r="G11862" s="3" t="s">
        <v>1065</v>
      </c>
      <c r="H11862" s="3" t="s">
        <v>989</v>
      </c>
      <c r="I11862" s="3" t="s">
        <v>37722</v>
      </c>
      <c r="J11862" s="3">
        <v>28494107</v>
      </c>
    </row>
    <row r="11863" spans="1:10" s="6" customFormat="1" ht="15" customHeight="1" x14ac:dyDescent="0.3">
      <c r="A11863" s="3" t="s">
        <v>322</v>
      </c>
      <c r="B11863" s="3" t="s">
        <v>323</v>
      </c>
      <c r="C11863" s="3" t="s">
        <v>307</v>
      </c>
      <c r="D11863" s="3" t="s">
        <v>308</v>
      </c>
      <c r="E11863" s="4">
        <v>22</v>
      </c>
      <c r="F11863" s="4">
        <v>21</v>
      </c>
      <c r="G11863" s="3" t="s">
        <v>1065</v>
      </c>
      <c r="H11863" s="3" t="s">
        <v>1051</v>
      </c>
      <c r="I11863" s="3" t="s">
        <v>37722</v>
      </c>
      <c r="J11863" s="3">
        <v>28494107</v>
      </c>
    </row>
    <row r="11864" spans="1:10" s="6" customFormat="1" ht="15" customHeight="1" x14ac:dyDescent="0.3">
      <c r="A11864" s="3" t="s">
        <v>322</v>
      </c>
      <c r="B11864" s="3" t="s">
        <v>323</v>
      </c>
      <c r="C11864" s="3" t="s">
        <v>581</v>
      </c>
      <c r="D11864" s="3" t="s">
        <v>582</v>
      </c>
      <c r="E11864" s="4">
        <v>22</v>
      </c>
      <c r="F11864" s="4">
        <v>43</v>
      </c>
      <c r="G11864" s="3" t="s">
        <v>1065</v>
      </c>
      <c r="H11864" s="3" t="s">
        <v>1321</v>
      </c>
      <c r="I11864" s="3" t="s">
        <v>37722</v>
      </c>
      <c r="J11864" s="3">
        <v>26308332</v>
      </c>
    </row>
    <row r="11865" spans="1:10" s="6" customFormat="1" ht="15" customHeight="1" x14ac:dyDescent="0.3">
      <c r="A11865" s="3" t="s">
        <v>322</v>
      </c>
      <c r="B11865" s="3" t="s">
        <v>323</v>
      </c>
      <c r="C11865" s="3" t="s">
        <v>173</v>
      </c>
      <c r="D11865" s="3" t="s">
        <v>174</v>
      </c>
      <c r="E11865" s="4">
        <v>22</v>
      </c>
      <c r="F11865" s="4">
        <v>11</v>
      </c>
      <c r="G11865" s="3" t="s">
        <v>1065</v>
      </c>
      <c r="H11865" s="3" t="s">
        <v>867</v>
      </c>
      <c r="I11865" s="3" t="s">
        <v>37722</v>
      </c>
      <c r="J11865" s="3">
        <v>17680865</v>
      </c>
    </row>
    <row r="11866" spans="1:10" s="6" customFormat="1" ht="15" customHeight="1" x14ac:dyDescent="0.3">
      <c r="A11866" s="3" t="s">
        <v>322</v>
      </c>
      <c r="B11866" s="3" t="s">
        <v>323</v>
      </c>
      <c r="C11866" s="3" t="s">
        <v>402</v>
      </c>
      <c r="D11866" s="3" t="s">
        <v>403</v>
      </c>
      <c r="E11866" s="4">
        <v>22</v>
      </c>
      <c r="F11866" s="4">
        <v>28</v>
      </c>
      <c r="G11866" s="3" t="s">
        <v>1065</v>
      </c>
      <c r="H11866" s="3" t="s">
        <v>1173</v>
      </c>
      <c r="I11866" s="3" t="s">
        <v>37722</v>
      </c>
      <c r="J11866" s="3">
        <v>17680865</v>
      </c>
    </row>
    <row r="11867" spans="1:10" s="6" customFormat="1" ht="15" customHeight="1" x14ac:dyDescent="0.3">
      <c r="A11867" s="3" t="s">
        <v>322</v>
      </c>
      <c r="B11867" s="3" t="s">
        <v>323</v>
      </c>
      <c r="C11867" s="3" t="s">
        <v>402</v>
      </c>
      <c r="D11867" s="3" t="s">
        <v>403</v>
      </c>
      <c r="E11867" s="4">
        <v>22</v>
      </c>
      <c r="F11867" s="4">
        <v>28</v>
      </c>
      <c r="G11867" s="3" t="s">
        <v>1065</v>
      </c>
      <c r="H11867" s="3" t="s">
        <v>1173</v>
      </c>
      <c r="I11867" s="3" t="s">
        <v>37722</v>
      </c>
      <c r="J11867" s="3">
        <v>27878862</v>
      </c>
    </row>
    <row r="11868" spans="1:10" s="6" customFormat="1" ht="15" customHeight="1" x14ac:dyDescent="0.3">
      <c r="A11868" s="3" t="s">
        <v>173</v>
      </c>
      <c r="B11868" s="3" t="s">
        <v>174</v>
      </c>
      <c r="C11868" s="3" t="s">
        <v>376</v>
      </c>
      <c r="D11868" s="3" t="s">
        <v>377</v>
      </c>
      <c r="E11868" s="4">
        <v>11</v>
      </c>
      <c r="F11868" s="4">
        <v>26</v>
      </c>
      <c r="G11868" s="3" t="s">
        <v>867</v>
      </c>
      <c r="H11868" s="3" t="s">
        <v>1119</v>
      </c>
      <c r="I11868" s="3" t="s">
        <v>37722</v>
      </c>
      <c r="J11868" s="3">
        <v>33090453</v>
      </c>
    </row>
    <row r="11869" spans="1:10" s="6" customFormat="1" ht="15" customHeight="1" x14ac:dyDescent="0.3">
      <c r="A11869" s="3" t="s">
        <v>173</v>
      </c>
      <c r="B11869" s="3" t="s">
        <v>174</v>
      </c>
      <c r="C11869" s="3" t="s">
        <v>517</v>
      </c>
      <c r="D11869" s="3" t="s">
        <v>518</v>
      </c>
      <c r="E11869" s="4">
        <v>11</v>
      </c>
      <c r="F11869" s="4">
        <v>38</v>
      </c>
      <c r="G11869" s="3" t="s">
        <v>867</v>
      </c>
      <c r="H11869" s="3" t="s">
        <v>1260</v>
      </c>
      <c r="I11869" s="3" t="s">
        <v>37722</v>
      </c>
      <c r="J11869" s="3">
        <v>33090453</v>
      </c>
    </row>
    <row r="11870" spans="1:10" s="6" customFormat="1" ht="15" customHeight="1" x14ac:dyDescent="0.3">
      <c r="A11870" s="3" t="s">
        <v>173</v>
      </c>
      <c r="B11870" s="3" t="s">
        <v>174</v>
      </c>
      <c r="C11870" s="3" t="s">
        <v>232</v>
      </c>
      <c r="D11870" s="3" t="s">
        <v>233</v>
      </c>
      <c r="E11870" s="4">
        <v>11</v>
      </c>
      <c r="F11870" s="4">
        <v>15</v>
      </c>
      <c r="G11870" s="3" t="s">
        <v>867</v>
      </c>
      <c r="H11870" s="3" t="s">
        <v>986</v>
      </c>
      <c r="I11870" s="3" t="s">
        <v>37722</v>
      </c>
      <c r="J11870" s="3">
        <v>33657657</v>
      </c>
    </row>
    <row r="11871" spans="1:10" s="6" customFormat="1" ht="15" customHeight="1" x14ac:dyDescent="0.3">
      <c r="A11871" s="3" t="s">
        <v>430</v>
      </c>
      <c r="B11871" s="3" t="s">
        <v>431</v>
      </c>
      <c r="C11871" s="3" t="s">
        <v>246</v>
      </c>
      <c r="D11871" s="3" t="s">
        <v>247</v>
      </c>
      <c r="E11871" s="4">
        <v>30</v>
      </c>
      <c r="F11871" s="4">
        <v>16</v>
      </c>
      <c r="G11871" s="3" t="s">
        <v>1191</v>
      </c>
      <c r="H11871" s="3" t="s">
        <v>989</v>
      </c>
      <c r="I11871" s="3" t="s">
        <v>37722</v>
      </c>
      <c r="J11871" s="3">
        <v>21564125</v>
      </c>
    </row>
    <row r="11872" spans="1:10" s="6" customFormat="1" ht="15" customHeight="1" x14ac:dyDescent="0.3">
      <c r="A11872" s="3" t="s">
        <v>430</v>
      </c>
      <c r="B11872" s="3" t="s">
        <v>431</v>
      </c>
      <c r="C11872" s="3" t="s">
        <v>307</v>
      </c>
      <c r="D11872" s="3" t="s">
        <v>308</v>
      </c>
      <c r="E11872" s="4">
        <v>30</v>
      </c>
      <c r="F11872" s="4">
        <v>21</v>
      </c>
      <c r="G11872" s="3" t="s">
        <v>1191</v>
      </c>
      <c r="H11872" s="3" t="s">
        <v>1051</v>
      </c>
      <c r="I11872" s="3" t="s">
        <v>37722</v>
      </c>
      <c r="J11872" s="3">
        <v>19178409</v>
      </c>
    </row>
    <row r="11873" spans="1:10" s="6" customFormat="1" ht="15" customHeight="1" x14ac:dyDescent="0.3">
      <c r="A11873" s="3" t="s">
        <v>430</v>
      </c>
      <c r="B11873" s="3" t="s">
        <v>431</v>
      </c>
      <c r="C11873" s="3" t="s">
        <v>554</v>
      </c>
      <c r="D11873" s="3" t="s">
        <v>555</v>
      </c>
      <c r="E11873" s="4">
        <v>30</v>
      </c>
      <c r="F11873" s="4">
        <v>41</v>
      </c>
      <c r="G11873" s="3" t="s">
        <v>1191</v>
      </c>
      <c r="H11873" s="3" t="s">
        <v>1296</v>
      </c>
      <c r="I11873" s="3" t="s">
        <v>37722</v>
      </c>
      <c r="J11873" s="3">
        <v>19178409</v>
      </c>
    </row>
    <row r="11874" spans="1:10" s="6" customFormat="1" ht="15" customHeight="1" x14ac:dyDescent="0.3">
      <c r="A11874" s="3" t="s">
        <v>430</v>
      </c>
      <c r="B11874" s="3" t="s">
        <v>431</v>
      </c>
      <c r="C11874" s="3" t="s">
        <v>260</v>
      </c>
      <c r="D11874" s="3" t="s">
        <v>261</v>
      </c>
      <c r="E11874" s="4">
        <v>30</v>
      </c>
      <c r="F11874" s="4">
        <v>17</v>
      </c>
      <c r="G11874" s="3" t="s">
        <v>1191</v>
      </c>
      <c r="H11874" s="3" t="s">
        <v>1005</v>
      </c>
      <c r="I11874" s="3" t="s">
        <v>37722</v>
      </c>
      <c r="J11874" s="3">
        <v>19545294</v>
      </c>
    </row>
    <row r="11875" spans="1:10" s="6" customFormat="1" ht="15" customHeight="1" x14ac:dyDescent="0.3">
      <c r="A11875" s="3" t="s">
        <v>430</v>
      </c>
      <c r="B11875" s="3" t="s">
        <v>431</v>
      </c>
      <c r="C11875" s="3" t="s">
        <v>307</v>
      </c>
      <c r="D11875" s="3" t="s">
        <v>308</v>
      </c>
      <c r="E11875" s="4">
        <v>30</v>
      </c>
      <c r="F11875" s="4">
        <v>21</v>
      </c>
      <c r="G11875" s="3" t="s">
        <v>1191</v>
      </c>
      <c r="H11875" s="3" t="s">
        <v>1051</v>
      </c>
      <c r="I11875" s="3" t="s">
        <v>37722</v>
      </c>
      <c r="J11875" s="3">
        <v>18844697</v>
      </c>
    </row>
    <row r="11876" spans="1:10" s="6" customFormat="1" ht="15" customHeight="1" x14ac:dyDescent="0.3">
      <c r="A11876" s="3" t="s">
        <v>430</v>
      </c>
      <c r="B11876" s="3" t="s">
        <v>431</v>
      </c>
      <c r="C11876" s="3" t="s">
        <v>554</v>
      </c>
      <c r="D11876" s="3" t="s">
        <v>555</v>
      </c>
      <c r="E11876" s="4">
        <v>30</v>
      </c>
      <c r="F11876" s="4">
        <v>41</v>
      </c>
      <c r="G11876" s="3" t="s">
        <v>1191</v>
      </c>
      <c r="H11876" s="3" t="s">
        <v>1296</v>
      </c>
      <c r="I11876" s="3" t="s">
        <v>37722</v>
      </c>
      <c r="J11876" s="3">
        <v>18844697</v>
      </c>
    </row>
    <row r="11877" spans="1:10" s="6" customFormat="1" ht="15" customHeight="1" x14ac:dyDescent="0.3">
      <c r="A11877" s="3" t="s">
        <v>430</v>
      </c>
      <c r="B11877" s="3" t="s">
        <v>431</v>
      </c>
      <c r="C11877" s="3" t="s">
        <v>402</v>
      </c>
      <c r="D11877" s="3" t="s">
        <v>403</v>
      </c>
      <c r="E11877" s="4">
        <v>30</v>
      </c>
      <c r="F11877" s="4">
        <v>28</v>
      </c>
      <c r="G11877" s="3" t="s">
        <v>1191</v>
      </c>
      <c r="H11877" s="3" t="s">
        <v>1173</v>
      </c>
      <c r="I11877" s="3" t="s">
        <v>37722</v>
      </c>
      <c r="J11877" s="3">
        <v>18422788</v>
      </c>
    </row>
    <row r="11878" spans="1:10" s="6" customFormat="1" ht="15" customHeight="1" x14ac:dyDescent="0.3">
      <c r="A11878" s="3" t="s">
        <v>430</v>
      </c>
      <c r="B11878" s="3" t="s">
        <v>431</v>
      </c>
      <c r="C11878" s="3" t="s">
        <v>554</v>
      </c>
      <c r="D11878" s="3" t="s">
        <v>555</v>
      </c>
      <c r="E11878" s="4">
        <v>30</v>
      </c>
      <c r="F11878" s="4">
        <v>41</v>
      </c>
      <c r="G11878" s="3" t="s">
        <v>1191</v>
      </c>
      <c r="H11878" s="3" t="s">
        <v>1296</v>
      </c>
      <c r="I11878" s="3" t="s">
        <v>37722</v>
      </c>
      <c r="J11878" s="3">
        <v>22681461</v>
      </c>
    </row>
    <row r="11879" spans="1:10" s="6" customFormat="1" ht="15" customHeight="1" x14ac:dyDescent="0.3">
      <c r="A11879" s="3" t="s">
        <v>430</v>
      </c>
      <c r="B11879" s="3" t="s">
        <v>431</v>
      </c>
      <c r="C11879" s="3" t="s">
        <v>554</v>
      </c>
      <c r="D11879" s="3" t="s">
        <v>555</v>
      </c>
      <c r="E11879" s="4">
        <v>30</v>
      </c>
      <c r="F11879" s="4">
        <v>41</v>
      </c>
      <c r="G11879" s="3" t="s">
        <v>1191</v>
      </c>
      <c r="H11879" s="3" t="s">
        <v>1296</v>
      </c>
      <c r="I11879" s="3" t="s">
        <v>37722</v>
      </c>
      <c r="J11879" s="3">
        <v>18422788</v>
      </c>
    </row>
    <row r="11880" spans="1:10" s="6" customFormat="1" ht="15" customHeight="1" x14ac:dyDescent="0.3">
      <c r="A11880" s="3" t="s">
        <v>430</v>
      </c>
      <c r="B11880" s="3" t="s">
        <v>431</v>
      </c>
      <c r="C11880" s="3" t="s">
        <v>307</v>
      </c>
      <c r="D11880" s="3" t="s">
        <v>308</v>
      </c>
      <c r="E11880" s="4">
        <v>30</v>
      </c>
      <c r="F11880" s="4">
        <v>21</v>
      </c>
      <c r="G11880" s="3" t="s">
        <v>1191</v>
      </c>
      <c r="H11880" s="3" t="s">
        <v>1051</v>
      </c>
      <c r="I11880" s="3" t="s">
        <v>37722</v>
      </c>
      <c r="J11880" s="3">
        <v>17573874</v>
      </c>
    </row>
    <row r="11881" spans="1:10" s="6" customFormat="1" ht="15" customHeight="1" x14ac:dyDescent="0.3">
      <c r="A11881" s="3" t="s">
        <v>430</v>
      </c>
      <c r="B11881" s="3" t="s">
        <v>431</v>
      </c>
      <c r="C11881" s="3" t="s">
        <v>554</v>
      </c>
      <c r="D11881" s="3" t="s">
        <v>555</v>
      </c>
      <c r="E11881" s="4">
        <v>30</v>
      </c>
      <c r="F11881" s="4">
        <v>41</v>
      </c>
      <c r="G11881" s="3" t="s">
        <v>1191</v>
      </c>
      <c r="H11881" s="3" t="s">
        <v>1296</v>
      </c>
      <c r="I11881" s="3" t="s">
        <v>37722</v>
      </c>
      <c r="J11881" s="3">
        <v>17573874</v>
      </c>
    </row>
    <row r="11882" spans="1:10" s="6" customFormat="1" ht="15" customHeight="1" x14ac:dyDescent="0.3">
      <c r="A11882" s="3" t="s">
        <v>430</v>
      </c>
      <c r="B11882" s="3" t="s">
        <v>431</v>
      </c>
      <c r="C11882" s="3" t="s">
        <v>554</v>
      </c>
      <c r="D11882" s="3" t="s">
        <v>555</v>
      </c>
      <c r="E11882" s="4">
        <v>30</v>
      </c>
      <c r="F11882" s="4">
        <v>41</v>
      </c>
      <c r="G11882" s="3" t="s">
        <v>1191</v>
      </c>
      <c r="H11882" s="3" t="s">
        <v>1296</v>
      </c>
      <c r="I11882" s="3" t="s">
        <v>37722</v>
      </c>
      <c r="J11882" s="3">
        <v>17303042</v>
      </c>
    </row>
    <row r="11883" spans="1:10" s="6" customFormat="1" ht="15" customHeight="1" x14ac:dyDescent="0.3">
      <c r="A11883" s="3" t="s">
        <v>430</v>
      </c>
      <c r="B11883" s="3" t="s">
        <v>431</v>
      </c>
      <c r="C11883" s="3" t="s">
        <v>554</v>
      </c>
      <c r="D11883" s="3" t="s">
        <v>555</v>
      </c>
      <c r="E11883" s="4">
        <v>30</v>
      </c>
      <c r="F11883" s="4">
        <v>41</v>
      </c>
      <c r="G11883" s="3" t="s">
        <v>1191</v>
      </c>
      <c r="H11883" s="3" t="s">
        <v>1296</v>
      </c>
      <c r="I11883" s="3" t="s">
        <v>37722</v>
      </c>
      <c r="J11883" s="3">
        <v>17177707</v>
      </c>
    </row>
    <row r="11884" spans="1:10" s="6" customFormat="1" ht="15" customHeight="1" x14ac:dyDescent="0.3">
      <c r="A11884" s="3" t="s">
        <v>430</v>
      </c>
      <c r="B11884" s="3" t="s">
        <v>431</v>
      </c>
      <c r="C11884" s="3" t="s">
        <v>307</v>
      </c>
      <c r="D11884" s="3" t="s">
        <v>308</v>
      </c>
      <c r="E11884" s="4">
        <v>30</v>
      </c>
      <c r="F11884" s="4">
        <v>21</v>
      </c>
      <c r="G11884" s="3" t="s">
        <v>1191</v>
      </c>
      <c r="H11884" s="3" t="s">
        <v>1051</v>
      </c>
      <c r="I11884" s="3" t="s">
        <v>37722</v>
      </c>
      <c r="J11884" s="3">
        <v>16634891</v>
      </c>
    </row>
    <row r="11885" spans="1:10" s="6" customFormat="1" ht="15" customHeight="1" x14ac:dyDescent="0.3">
      <c r="A11885" s="3" t="s">
        <v>430</v>
      </c>
      <c r="B11885" s="3" t="s">
        <v>431</v>
      </c>
      <c r="C11885" s="3" t="s">
        <v>554</v>
      </c>
      <c r="D11885" s="3" t="s">
        <v>555</v>
      </c>
      <c r="E11885" s="4">
        <v>30</v>
      </c>
      <c r="F11885" s="4">
        <v>41</v>
      </c>
      <c r="G11885" s="3" t="s">
        <v>1191</v>
      </c>
      <c r="H11885" s="3" t="s">
        <v>1296</v>
      </c>
      <c r="I11885" s="3" t="s">
        <v>37722</v>
      </c>
      <c r="J11885" s="3">
        <v>16634891</v>
      </c>
    </row>
    <row r="11886" spans="1:10" s="6" customFormat="1" ht="15" customHeight="1" x14ac:dyDescent="0.3">
      <c r="A11886" s="3" t="s">
        <v>430</v>
      </c>
      <c r="B11886" s="3" t="s">
        <v>431</v>
      </c>
      <c r="C11886" s="3" t="s">
        <v>554</v>
      </c>
      <c r="D11886" s="3" t="s">
        <v>555</v>
      </c>
      <c r="E11886" s="4">
        <v>30</v>
      </c>
      <c r="F11886" s="4">
        <v>41</v>
      </c>
      <c r="G11886" s="3" t="s">
        <v>1191</v>
      </c>
      <c r="H11886" s="3" t="s">
        <v>1296</v>
      </c>
      <c r="I11886" s="3" t="s">
        <v>37722</v>
      </c>
      <c r="J11886" s="3">
        <v>16086750</v>
      </c>
    </row>
    <row r="11887" spans="1:10" s="6" customFormat="1" ht="15" customHeight="1" x14ac:dyDescent="0.3">
      <c r="A11887" s="3" t="s">
        <v>430</v>
      </c>
      <c r="B11887" s="3" t="s">
        <v>431</v>
      </c>
      <c r="C11887" s="3" t="s">
        <v>554</v>
      </c>
      <c r="D11887" s="3" t="s">
        <v>555</v>
      </c>
      <c r="E11887" s="4">
        <v>30</v>
      </c>
      <c r="F11887" s="4">
        <v>41</v>
      </c>
      <c r="G11887" s="3" t="s">
        <v>1191</v>
      </c>
      <c r="H11887" s="3" t="s">
        <v>1296</v>
      </c>
      <c r="I11887" s="3" t="s">
        <v>37722</v>
      </c>
      <c r="J11887" s="3">
        <v>18154559</v>
      </c>
    </row>
    <row r="11888" spans="1:10" s="6" customFormat="1" ht="15" customHeight="1" x14ac:dyDescent="0.3">
      <c r="A11888" s="3" t="s">
        <v>430</v>
      </c>
      <c r="B11888" s="3" t="s">
        <v>431</v>
      </c>
      <c r="C11888" s="3" t="s">
        <v>554</v>
      </c>
      <c r="D11888" s="3" t="s">
        <v>555</v>
      </c>
      <c r="E11888" s="4">
        <v>30</v>
      </c>
      <c r="F11888" s="4">
        <v>41</v>
      </c>
      <c r="G11888" s="3" t="s">
        <v>1191</v>
      </c>
      <c r="H11888" s="3" t="s">
        <v>1296</v>
      </c>
      <c r="I11888" s="3" t="s">
        <v>37722</v>
      </c>
      <c r="J11888" s="3">
        <v>21997384</v>
      </c>
    </row>
    <row r="11889" spans="1:10" s="6" customFormat="1" ht="15" customHeight="1" x14ac:dyDescent="0.3">
      <c r="A11889" s="3" t="s">
        <v>430</v>
      </c>
      <c r="B11889" s="3" t="s">
        <v>431</v>
      </c>
      <c r="C11889" s="3" t="s">
        <v>402</v>
      </c>
      <c r="D11889" s="3" t="s">
        <v>403</v>
      </c>
      <c r="E11889" s="4">
        <v>30</v>
      </c>
      <c r="F11889" s="4">
        <v>28</v>
      </c>
      <c r="G11889" s="3" t="s">
        <v>1191</v>
      </c>
      <c r="H11889" s="3" t="s">
        <v>1173</v>
      </c>
      <c r="I11889" s="3" t="s">
        <v>37722</v>
      </c>
      <c r="J11889" s="3">
        <v>21997384</v>
      </c>
    </row>
    <row r="11890" spans="1:10" s="6" customFormat="1" ht="15" customHeight="1" x14ac:dyDescent="0.3">
      <c r="A11890" s="3" t="s">
        <v>430</v>
      </c>
      <c r="B11890" s="3" t="s">
        <v>431</v>
      </c>
      <c r="C11890" s="3" t="s">
        <v>554</v>
      </c>
      <c r="D11890" s="3" t="s">
        <v>555</v>
      </c>
      <c r="E11890" s="4">
        <v>30</v>
      </c>
      <c r="F11890" s="4">
        <v>41</v>
      </c>
      <c r="G11890" s="3" t="s">
        <v>1191</v>
      </c>
      <c r="H11890" s="3" t="s">
        <v>1296</v>
      </c>
      <c r="I11890" s="3" t="s">
        <v>37722</v>
      </c>
      <c r="J11890" s="3">
        <v>22320665</v>
      </c>
    </row>
    <row r="11891" spans="1:10" s="6" customFormat="1" ht="15" customHeight="1" x14ac:dyDescent="0.3">
      <c r="A11891" s="3" t="s">
        <v>173</v>
      </c>
      <c r="B11891" s="3" t="s">
        <v>174</v>
      </c>
      <c r="C11891" s="3" t="s">
        <v>246</v>
      </c>
      <c r="D11891" s="3" t="s">
        <v>247</v>
      </c>
      <c r="E11891" s="4">
        <v>11</v>
      </c>
      <c r="F11891" s="4">
        <v>16</v>
      </c>
      <c r="G11891" s="3" t="s">
        <v>867</v>
      </c>
      <c r="H11891" s="3" t="s">
        <v>989</v>
      </c>
      <c r="I11891" s="3" t="s">
        <v>37722</v>
      </c>
      <c r="J11891" s="3">
        <v>33657657</v>
      </c>
    </row>
    <row r="11892" spans="1:10" s="6" customFormat="1" ht="15" customHeight="1" x14ac:dyDescent="0.3">
      <c r="A11892" s="3" t="s">
        <v>173</v>
      </c>
      <c r="B11892" s="3" t="s">
        <v>174</v>
      </c>
      <c r="C11892" s="3" t="s">
        <v>307</v>
      </c>
      <c r="D11892" s="3" t="s">
        <v>308</v>
      </c>
      <c r="E11892" s="4">
        <v>11</v>
      </c>
      <c r="F11892" s="4">
        <v>21</v>
      </c>
      <c r="G11892" s="3" t="s">
        <v>867</v>
      </c>
      <c r="H11892" s="3" t="s">
        <v>1051</v>
      </c>
      <c r="I11892" s="3" t="s">
        <v>37722</v>
      </c>
      <c r="J11892" s="3">
        <v>33657657</v>
      </c>
    </row>
    <row r="11893" spans="1:10" s="6" customFormat="1" ht="15" customHeight="1" x14ac:dyDescent="0.3">
      <c r="A11893" s="3" t="s">
        <v>430</v>
      </c>
      <c r="B11893" s="3" t="s">
        <v>431</v>
      </c>
      <c r="C11893" s="3" t="s">
        <v>246</v>
      </c>
      <c r="D11893" s="3" t="s">
        <v>247</v>
      </c>
      <c r="E11893" s="4">
        <v>30</v>
      </c>
      <c r="F11893" s="4">
        <v>16</v>
      </c>
      <c r="G11893" s="3" t="s">
        <v>1191</v>
      </c>
      <c r="H11893" s="3" t="s">
        <v>989</v>
      </c>
      <c r="I11893" s="3" t="s">
        <v>37722</v>
      </c>
      <c r="J11893" s="3">
        <v>36652228</v>
      </c>
    </row>
    <row r="11894" spans="1:10" s="6" customFormat="1" ht="15" customHeight="1" x14ac:dyDescent="0.3">
      <c r="A11894" s="3" t="s">
        <v>430</v>
      </c>
      <c r="B11894" s="3" t="s">
        <v>431</v>
      </c>
      <c r="C11894" s="3" t="s">
        <v>204</v>
      </c>
      <c r="D11894" s="3" t="s">
        <v>205</v>
      </c>
      <c r="E11894" s="4">
        <v>30</v>
      </c>
      <c r="F11894" s="4">
        <v>13</v>
      </c>
      <c r="G11894" s="3" t="s">
        <v>1191</v>
      </c>
      <c r="H11894" s="3" t="s">
        <v>956</v>
      </c>
      <c r="I11894" s="3" t="s">
        <v>37722</v>
      </c>
      <c r="J11894" s="3">
        <v>34596894</v>
      </c>
    </row>
    <row r="11895" spans="1:10" s="6" customFormat="1" ht="15" customHeight="1" x14ac:dyDescent="0.3">
      <c r="A11895" s="3" t="s">
        <v>430</v>
      </c>
      <c r="B11895" s="3" t="s">
        <v>431</v>
      </c>
      <c r="C11895" s="3" t="s">
        <v>204</v>
      </c>
      <c r="D11895" s="3" t="s">
        <v>205</v>
      </c>
      <c r="E11895" s="4">
        <v>30</v>
      </c>
      <c r="F11895" s="4">
        <v>13</v>
      </c>
      <c r="G11895" s="3" t="s">
        <v>1191</v>
      </c>
      <c r="H11895" s="3" t="s">
        <v>956</v>
      </c>
      <c r="I11895" s="3" t="s">
        <v>37722</v>
      </c>
      <c r="J11895" s="3">
        <v>34247396</v>
      </c>
    </row>
    <row r="11896" spans="1:10" s="6" customFormat="1" ht="15" customHeight="1" x14ac:dyDescent="0.3">
      <c r="A11896" s="3" t="s">
        <v>430</v>
      </c>
      <c r="B11896" s="3" t="s">
        <v>431</v>
      </c>
      <c r="C11896" s="3" t="s">
        <v>554</v>
      </c>
      <c r="D11896" s="3" t="s">
        <v>555</v>
      </c>
      <c r="E11896" s="4">
        <v>30</v>
      </c>
      <c r="F11896" s="4">
        <v>41</v>
      </c>
      <c r="G11896" s="3" t="s">
        <v>1191</v>
      </c>
      <c r="H11896" s="3" t="s">
        <v>1296</v>
      </c>
      <c r="I11896" s="3" t="s">
        <v>37722</v>
      </c>
      <c r="J11896" s="3">
        <v>33486764</v>
      </c>
    </row>
    <row r="11897" spans="1:10" s="6" customFormat="1" ht="15" customHeight="1" x14ac:dyDescent="0.3">
      <c r="A11897" s="3" t="s">
        <v>430</v>
      </c>
      <c r="B11897" s="3" t="s">
        <v>431</v>
      </c>
      <c r="C11897" s="3" t="s">
        <v>246</v>
      </c>
      <c r="D11897" s="3" t="s">
        <v>247</v>
      </c>
      <c r="E11897" s="4">
        <v>30</v>
      </c>
      <c r="F11897" s="4">
        <v>16</v>
      </c>
      <c r="G11897" s="3" t="s">
        <v>1191</v>
      </c>
      <c r="H11897" s="3" t="s">
        <v>989</v>
      </c>
      <c r="I11897" s="3" t="s">
        <v>37722</v>
      </c>
      <c r="J11897" s="3">
        <v>32945543</v>
      </c>
    </row>
    <row r="11898" spans="1:10" s="6" customFormat="1" ht="15" customHeight="1" x14ac:dyDescent="0.3">
      <c r="A11898" s="3" t="s">
        <v>430</v>
      </c>
      <c r="B11898" s="3" t="s">
        <v>431</v>
      </c>
      <c r="C11898" s="3" t="s">
        <v>554</v>
      </c>
      <c r="D11898" s="3" t="s">
        <v>555</v>
      </c>
      <c r="E11898" s="4">
        <v>30</v>
      </c>
      <c r="F11898" s="4">
        <v>41</v>
      </c>
      <c r="G11898" s="3" t="s">
        <v>1191</v>
      </c>
      <c r="H11898" s="3" t="s">
        <v>1296</v>
      </c>
      <c r="I11898" s="3" t="s">
        <v>37722</v>
      </c>
      <c r="J11898" s="3">
        <v>32880961</v>
      </c>
    </row>
    <row r="11899" spans="1:10" s="6" customFormat="1" ht="15" customHeight="1" x14ac:dyDescent="0.3">
      <c r="A11899" s="3" t="s">
        <v>430</v>
      </c>
      <c r="B11899" s="3" t="s">
        <v>431</v>
      </c>
      <c r="C11899" s="3" t="s">
        <v>554</v>
      </c>
      <c r="D11899" s="3" t="s">
        <v>555</v>
      </c>
      <c r="E11899" s="4">
        <v>30</v>
      </c>
      <c r="F11899" s="4">
        <v>41</v>
      </c>
      <c r="G11899" s="3" t="s">
        <v>1191</v>
      </c>
      <c r="H11899" s="3" t="s">
        <v>1296</v>
      </c>
      <c r="I11899" s="3" t="s">
        <v>37722</v>
      </c>
      <c r="J11899" s="3">
        <v>33075411</v>
      </c>
    </row>
    <row r="11900" spans="1:10" s="6" customFormat="1" ht="15" customHeight="1" x14ac:dyDescent="0.3">
      <c r="A11900" s="3" t="s">
        <v>430</v>
      </c>
      <c r="B11900" s="3" t="s">
        <v>431</v>
      </c>
      <c r="C11900" s="3" t="s">
        <v>554</v>
      </c>
      <c r="D11900" s="3" t="s">
        <v>555</v>
      </c>
      <c r="E11900" s="4">
        <v>30</v>
      </c>
      <c r="F11900" s="4">
        <v>41</v>
      </c>
      <c r="G11900" s="3" t="s">
        <v>1191</v>
      </c>
      <c r="H11900" s="3" t="s">
        <v>1296</v>
      </c>
      <c r="I11900" s="3" t="s">
        <v>37722</v>
      </c>
      <c r="J11900" s="3">
        <v>30411370</v>
      </c>
    </row>
    <row r="11901" spans="1:10" s="6" customFormat="1" ht="15" customHeight="1" x14ac:dyDescent="0.3">
      <c r="A11901" s="3" t="s">
        <v>430</v>
      </c>
      <c r="B11901" s="3" t="s">
        <v>431</v>
      </c>
      <c r="C11901" s="3" t="s">
        <v>173</v>
      </c>
      <c r="D11901" s="3" t="s">
        <v>174</v>
      </c>
      <c r="E11901" s="4">
        <v>30</v>
      </c>
      <c r="F11901" s="4">
        <v>11</v>
      </c>
      <c r="G11901" s="3" t="s">
        <v>1191</v>
      </c>
      <c r="H11901" s="3" t="s">
        <v>867</v>
      </c>
      <c r="I11901" s="3" t="s">
        <v>37722</v>
      </c>
      <c r="J11901" s="3">
        <v>28627111</v>
      </c>
    </row>
    <row r="11902" spans="1:10" s="6" customFormat="1" ht="15" customHeight="1" x14ac:dyDescent="0.3">
      <c r="A11902" s="3" t="s">
        <v>430</v>
      </c>
      <c r="B11902" s="3" t="s">
        <v>431</v>
      </c>
      <c r="C11902" s="3" t="s">
        <v>322</v>
      </c>
      <c r="D11902" s="3" t="s">
        <v>323</v>
      </c>
      <c r="E11902" s="4">
        <v>30</v>
      </c>
      <c r="F11902" s="4">
        <v>22</v>
      </c>
      <c r="G11902" s="3" t="s">
        <v>1191</v>
      </c>
      <c r="H11902" s="3" t="s">
        <v>1065</v>
      </c>
      <c r="I11902" s="3" t="s">
        <v>37722</v>
      </c>
      <c r="J11902" s="3">
        <v>28627111</v>
      </c>
    </row>
    <row r="11903" spans="1:10" s="6" customFormat="1" ht="15" customHeight="1" x14ac:dyDescent="0.3">
      <c r="A11903" s="3" t="s">
        <v>430</v>
      </c>
      <c r="B11903" s="3" t="s">
        <v>431</v>
      </c>
      <c r="C11903" s="3" t="s">
        <v>554</v>
      </c>
      <c r="D11903" s="3" t="s">
        <v>555</v>
      </c>
      <c r="E11903" s="4">
        <v>30</v>
      </c>
      <c r="F11903" s="4">
        <v>41</v>
      </c>
      <c r="G11903" s="3" t="s">
        <v>1191</v>
      </c>
      <c r="H11903" s="3" t="s">
        <v>1296</v>
      </c>
      <c r="I11903" s="3" t="s">
        <v>37722</v>
      </c>
      <c r="J11903" s="3">
        <v>27027508</v>
      </c>
    </row>
    <row r="11904" spans="1:10" s="6" customFormat="1" ht="15" customHeight="1" x14ac:dyDescent="0.3">
      <c r="A11904" s="3" t="s">
        <v>430</v>
      </c>
      <c r="B11904" s="3" t="s">
        <v>431</v>
      </c>
      <c r="C11904" s="3" t="s">
        <v>554</v>
      </c>
      <c r="D11904" s="3" t="s">
        <v>555</v>
      </c>
      <c r="E11904" s="4">
        <v>30</v>
      </c>
      <c r="F11904" s="4">
        <v>41</v>
      </c>
      <c r="G11904" s="3" t="s">
        <v>1191</v>
      </c>
      <c r="H11904" s="3" t="s">
        <v>1296</v>
      </c>
      <c r="I11904" s="3" t="s">
        <v>37722</v>
      </c>
      <c r="J11904" s="3">
        <v>26614809</v>
      </c>
    </row>
    <row r="11905" spans="1:10" s="6" customFormat="1" ht="15" customHeight="1" x14ac:dyDescent="0.3">
      <c r="A11905" s="3" t="s">
        <v>430</v>
      </c>
      <c r="B11905" s="3" t="s">
        <v>431</v>
      </c>
      <c r="C11905" s="3" t="s">
        <v>554</v>
      </c>
      <c r="D11905" s="3" t="s">
        <v>555</v>
      </c>
      <c r="E11905" s="4">
        <v>30</v>
      </c>
      <c r="F11905" s="4">
        <v>41</v>
      </c>
      <c r="G11905" s="3" t="s">
        <v>1191</v>
      </c>
      <c r="H11905" s="3" t="s">
        <v>1296</v>
      </c>
      <c r="I11905" s="3" t="s">
        <v>37722</v>
      </c>
      <c r="J11905" s="3">
        <v>24988491</v>
      </c>
    </row>
    <row r="11906" spans="1:10" s="6" customFormat="1" ht="15" customHeight="1" x14ac:dyDescent="0.3">
      <c r="A11906" s="3" t="s">
        <v>430</v>
      </c>
      <c r="B11906" s="3" t="s">
        <v>431</v>
      </c>
      <c r="C11906" s="3" t="s">
        <v>554</v>
      </c>
      <c r="D11906" s="3" t="s">
        <v>555</v>
      </c>
      <c r="E11906" s="4">
        <v>30</v>
      </c>
      <c r="F11906" s="4">
        <v>41</v>
      </c>
      <c r="G11906" s="3" t="s">
        <v>1191</v>
      </c>
      <c r="H11906" s="3" t="s">
        <v>1296</v>
      </c>
      <c r="I11906" s="3" t="s">
        <v>37722</v>
      </c>
      <c r="J11906" s="3">
        <v>23948031</v>
      </c>
    </row>
    <row r="11907" spans="1:10" s="6" customFormat="1" ht="15" customHeight="1" x14ac:dyDescent="0.3">
      <c r="A11907" s="3" t="s">
        <v>430</v>
      </c>
      <c r="B11907" s="3" t="s">
        <v>431</v>
      </c>
      <c r="C11907" s="3" t="s">
        <v>554</v>
      </c>
      <c r="D11907" s="3" t="s">
        <v>555</v>
      </c>
      <c r="E11907" s="4">
        <v>30</v>
      </c>
      <c r="F11907" s="4">
        <v>41</v>
      </c>
      <c r="G11907" s="3" t="s">
        <v>1191</v>
      </c>
      <c r="H11907" s="3" t="s">
        <v>1296</v>
      </c>
      <c r="I11907" s="3" t="s">
        <v>37722</v>
      </c>
      <c r="J11907" s="3">
        <v>23586478</v>
      </c>
    </row>
    <row r="11908" spans="1:10" s="6" customFormat="1" ht="15" customHeight="1" x14ac:dyDescent="0.3">
      <c r="A11908" s="3" t="s">
        <v>97</v>
      </c>
      <c r="B11908" s="3" t="s">
        <v>98</v>
      </c>
      <c r="C11908" s="3" t="s">
        <v>532</v>
      </c>
      <c r="D11908" s="3" t="s">
        <v>533</v>
      </c>
      <c r="E11908" s="4">
        <v>6</v>
      </c>
      <c r="F11908" s="4">
        <v>39</v>
      </c>
      <c r="G11908" s="3" t="s">
        <v>742</v>
      </c>
      <c r="H11908" s="3" t="s">
        <v>1265</v>
      </c>
      <c r="I11908" s="3" t="s">
        <v>37722</v>
      </c>
      <c r="J11908" s="3">
        <v>35577586</v>
      </c>
    </row>
    <row r="11909" spans="1:10" s="6" customFormat="1" ht="15" customHeight="1" x14ac:dyDescent="0.3">
      <c r="A11909" s="3" t="s">
        <v>402</v>
      </c>
      <c r="B11909" s="3" t="s">
        <v>403</v>
      </c>
      <c r="C11909" s="3" t="s">
        <v>322</v>
      </c>
      <c r="D11909" s="3" t="s">
        <v>323</v>
      </c>
      <c r="E11909" s="4">
        <v>28</v>
      </c>
      <c r="F11909" s="4">
        <v>22</v>
      </c>
      <c r="G11909" s="3" t="s">
        <v>1173</v>
      </c>
      <c r="H11909" s="3" t="s">
        <v>1065</v>
      </c>
      <c r="I11909" s="3" t="s">
        <v>37722</v>
      </c>
      <c r="J11909" s="3">
        <v>1430387</v>
      </c>
    </row>
    <row r="11910" spans="1:10" s="6" customFormat="1" ht="15" customHeight="1" x14ac:dyDescent="0.3">
      <c r="A11910" s="3" t="s">
        <v>402</v>
      </c>
      <c r="B11910" s="3" t="s">
        <v>403</v>
      </c>
      <c r="C11910" s="3" t="s">
        <v>322</v>
      </c>
      <c r="D11910" s="3" t="s">
        <v>323</v>
      </c>
      <c r="E11910" s="4">
        <v>28</v>
      </c>
      <c r="F11910" s="4">
        <v>22</v>
      </c>
      <c r="G11910" s="3" t="s">
        <v>1173</v>
      </c>
      <c r="H11910" s="3" t="s">
        <v>1065</v>
      </c>
      <c r="I11910" s="3" t="s">
        <v>37722</v>
      </c>
      <c r="J11910" s="3">
        <v>8440052</v>
      </c>
    </row>
    <row r="11911" spans="1:10" s="6" customFormat="1" ht="15" customHeight="1" x14ac:dyDescent="0.3">
      <c r="A11911" s="3" t="s">
        <v>402</v>
      </c>
      <c r="B11911" s="3" t="s">
        <v>403</v>
      </c>
      <c r="C11911" s="3" t="s">
        <v>322</v>
      </c>
      <c r="D11911" s="3" t="s">
        <v>323</v>
      </c>
      <c r="E11911" s="4">
        <v>28</v>
      </c>
      <c r="F11911" s="4">
        <v>22</v>
      </c>
      <c r="G11911" s="3" t="s">
        <v>1173</v>
      </c>
      <c r="H11911" s="3" t="s">
        <v>1065</v>
      </c>
      <c r="I11911" s="3" t="s">
        <v>37722</v>
      </c>
      <c r="J11911" s="3">
        <v>8365133</v>
      </c>
    </row>
    <row r="11912" spans="1:10" s="6" customFormat="1" ht="15" customHeight="1" x14ac:dyDescent="0.3">
      <c r="A11912" s="3" t="s">
        <v>204</v>
      </c>
      <c r="B11912" s="3" t="s">
        <v>205</v>
      </c>
      <c r="C11912" s="3" t="s">
        <v>272</v>
      </c>
      <c r="D11912" s="3" t="s">
        <v>273</v>
      </c>
      <c r="E11912" s="4">
        <v>13</v>
      </c>
      <c r="F11912" s="4">
        <v>18</v>
      </c>
      <c r="G11912" s="3" t="s">
        <v>956</v>
      </c>
      <c r="H11912" s="3" t="s">
        <v>1009</v>
      </c>
      <c r="I11912" s="3" t="s">
        <v>37722</v>
      </c>
      <c r="J11912" s="3">
        <v>30542056</v>
      </c>
    </row>
    <row r="11913" spans="1:10" s="6" customFormat="1" ht="15" customHeight="1" x14ac:dyDescent="0.3">
      <c r="A11913" s="3" t="s">
        <v>204</v>
      </c>
      <c r="B11913" s="3" t="s">
        <v>205</v>
      </c>
      <c r="C11913" s="3" t="s">
        <v>337</v>
      </c>
      <c r="D11913" s="3" t="s">
        <v>338</v>
      </c>
      <c r="E11913" s="4">
        <v>13</v>
      </c>
      <c r="F11913" s="4">
        <v>23</v>
      </c>
      <c r="G11913" s="3" t="s">
        <v>956</v>
      </c>
      <c r="H11913" s="3" t="s">
        <v>1068</v>
      </c>
      <c r="I11913" s="3" t="s">
        <v>37722</v>
      </c>
      <c r="J11913" s="3">
        <v>30542056</v>
      </c>
    </row>
    <row r="11914" spans="1:10" s="6" customFormat="1" ht="15" customHeight="1" x14ac:dyDescent="0.3">
      <c r="A11914" s="3" t="s">
        <v>204</v>
      </c>
      <c r="B11914" s="3" t="s">
        <v>205</v>
      </c>
      <c r="C11914" s="3" t="s">
        <v>295</v>
      </c>
      <c r="D11914" s="3" t="s">
        <v>296</v>
      </c>
      <c r="E11914" s="4">
        <v>13</v>
      </c>
      <c r="F11914" s="4">
        <v>20</v>
      </c>
      <c r="G11914" s="3" t="s">
        <v>956</v>
      </c>
      <c r="H11914" s="3" t="s">
        <v>1028</v>
      </c>
      <c r="I11914" s="3" t="s">
        <v>37722</v>
      </c>
      <c r="J11914" s="3">
        <v>30135250</v>
      </c>
    </row>
    <row r="11915" spans="1:10" s="6" customFormat="1" ht="15" customHeight="1" x14ac:dyDescent="0.3">
      <c r="A11915" s="3" t="s">
        <v>204</v>
      </c>
      <c r="B11915" s="3" t="s">
        <v>205</v>
      </c>
      <c r="C11915" s="3" t="s">
        <v>295</v>
      </c>
      <c r="D11915" s="3" t="s">
        <v>296</v>
      </c>
      <c r="E11915" s="4">
        <v>13</v>
      </c>
      <c r="F11915" s="4">
        <v>20</v>
      </c>
      <c r="G11915" s="3" t="s">
        <v>956</v>
      </c>
      <c r="H11915" s="3" t="s">
        <v>1028</v>
      </c>
      <c r="I11915" s="3" t="s">
        <v>37722</v>
      </c>
      <c r="J11915" s="3">
        <v>28774589</v>
      </c>
    </row>
    <row r="11916" spans="1:10" s="6" customFormat="1" ht="15" customHeight="1" x14ac:dyDescent="0.3">
      <c r="A11916" s="3" t="s">
        <v>57</v>
      </c>
      <c r="B11916" s="3" t="s">
        <v>58</v>
      </c>
      <c r="C11916" s="3" t="s">
        <v>97</v>
      </c>
      <c r="D11916" s="3" t="s">
        <v>98</v>
      </c>
      <c r="E11916" s="4">
        <v>3</v>
      </c>
      <c r="F11916" s="4">
        <v>6</v>
      </c>
      <c r="G11916" s="3" t="s">
        <v>705</v>
      </c>
      <c r="H11916" s="3" t="s">
        <v>742</v>
      </c>
      <c r="I11916" s="3" t="s">
        <v>37722</v>
      </c>
      <c r="J11916" s="3">
        <v>15241359</v>
      </c>
    </row>
    <row r="11917" spans="1:10" s="6" customFormat="1" ht="15" customHeight="1" x14ac:dyDescent="0.3">
      <c r="A11917" s="3" t="s">
        <v>57</v>
      </c>
      <c r="B11917" s="3" t="s">
        <v>58</v>
      </c>
      <c r="C11917" s="3" t="s">
        <v>97</v>
      </c>
      <c r="D11917" s="3" t="s">
        <v>98</v>
      </c>
      <c r="E11917" s="4">
        <v>3</v>
      </c>
      <c r="F11917" s="4">
        <v>6</v>
      </c>
      <c r="G11917" s="3" t="s">
        <v>705</v>
      </c>
      <c r="H11917" s="3" t="s">
        <v>742</v>
      </c>
      <c r="I11917" s="3" t="s">
        <v>37722</v>
      </c>
      <c r="J11917" s="3">
        <v>15144471</v>
      </c>
    </row>
    <row r="11918" spans="1:10" s="6" customFormat="1" ht="15" customHeight="1" x14ac:dyDescent="0.3">
      <c r="A11918" s="3" t="s">
        <v>57</v>
      </c>
      <c r="B11918" s="3" t="s">
        <v>58</v>
      </c>
      <c r="C11918" s="3" t="s">
        <v>97</v>
      </c>
      <c r="D11918" s="3" t="s">
        <v>98</v>
      </c>
      <c r="E11918" s="4">
        <v>3</v>
      </c>
      <c r="F11918" s="4">
        <v>6</v>
      </c>
      <c r="G11918" s="3" t="s">
        <v>705</v>
      </c>
      <c r="H11918" s="3" t="s">
        <v>742</v>
      </c>
      <c r="I11918" s="3" t="s">
        <v>37722</v>
      </c>
      <c r="J11918" s="3">
        <v>15727630</v>
      </c>
    </row>
    <row r="11919" spans="1:10" s="6" customFormat="1" ht="15" customHeight="1" x14ac:dyDescent="0.3">
      <c r="A11919" s="3" t="s">
        <v>204</v>
      </c>
      <c r="B11919" s="3" t="s">
        <v>205</v>
      </c>
      <c r="C11919" s="3" t="s">
        <v>260</v>
      </c>
      <c r="D11919" s="3" t="s">
        <v>261</v>
      </c>
      <c r="E11919" s="4">
        <v>13</v>
      </c>
      <c r="F11919" s="4">
        <v>17</v>
      </c>
      <c r="G11919" s="3" t="s">
        <v>956</v>
      </c>
      <c r="H11919" s="3" t="s">
        <v>1005</v>
      </c>
      <c r="I11919" s="3" t="s">
        <v>37722</v>
      </c>
      <c r="J11919" s="3">
        <v>30542056</v>
      </c>
    </row>
    <row r="11920" spans="1:10" s="6" customFormat="1" ht="15" customHeight="1" x14ac:dyDescent="0.3">
      <c r="A11920" s="3" t="s">
        <v>57</v>
      </c>
      <c r="B11920" s="3" t="s">
        <v>58</v>
      </c>
      <c r="C11920" s="3" t="s">
        <v>97</v>
      </c>
      <c r="D11920" s="3" t="s">
        <v>98</v>
      </c>
      <c r="E11920" s="4">
        <v>3</v>
      </c>
      <c r="F11920" s="4">
        <v>6</v>
      </c>
      <c r="G11920" s="3" t="s">
        <v>705</v>
      </c>
      <c r="H11920" s="3" t="s">
        <v>742</v>
      </c>
      <c r="I11920" s="3" t="s">
        <v>37722</v>
      </c>
      <c r="J11920" s="3">
        <v>20476939</v>
      </c>
    </row>
    <row r="11921" spans="1:10" s="6" customFormat="1" ht="15" customHeight="1" x14ac:dyDescent="0.3">
      <c r="A11921" s="3" t="s">
        <v>57</v>
      </c>
      <c r="B11921" s="3" t="s">
        <v>58</v>
      </c>
      <c r="C11921" s="3" t="s">
        <v>97</v>
      </c>
      <c r="D11921" s="3" t="s">
        <v>98</v>
      </c>
      <c r="E11921" s="4">
        <v>3</v>
      </c>
      <c r="F11921" s="4">
        <v>6</v>
      </c>
      <c r="G11921" s="3" t="s">
        <v>705</v>
      </c>
      <c r="H11921" s="3" t="s">
        <v>742</v>
      </c>
      <c r="I11921" s="3" t="s">
        <v>37722</v>
      </c>
      <c r="J11921" s="3">
        <v>16815157</v>
      </c>
    </row>
    <row r="11922" spans="1:10" s="6" customFormat="1" ht="15" customHeight="1" x14ac:dyDescent="0.3">
      <c r="A11922" s="3" t="s">
        <v>57</v>
      </c>
      <c r="B11922" s="3" t="s">
        <v>58</v>
      </c>
      <c r="C11922" s="3" t="s">
        <v>97</v>
      </c>
      <c r="D11922" s="3" t="s">
        <v>98</v>
      </c>
      <c r="E11922" s="4">
        <v>3</v>
      </c>
      <c r="F11922" s="4">
        <v>6</v>
      </c>
      <c r="G11922" s="3" t="s">
        <v>705</v>
      </c>
      <c r="H11922" s="3" t="s">
        <v>742</v>
      </c>
      <c r="I11922" s="3" t="s">
        <v>37722</v>
      </c>
      <c r="J11922" s="3">
        <v>18087010</v>
      </c>
    </row>
    <row r="11923" spans="1:10" s="6" customFormat="1" ht="15" customHeight="1" x14ac:dyDescent="0.3">
      <c r="A11923" s="3" t="s">
        <v>57</v>
      </c>
      <c r="B11923" s="3" t="s">
        <v>58</v>
      </c>
      <c r="C11923" s="3" t="s">
        <v>402</v>
      </c>
      <c r="D11923" s="3" t="s">
        <v>403</v>
      </c>
      <c r="E11923" s="4">
        <v>3</v>
      </c>
      <c r="F11923" s="4">
        <v>28</v>
      </c>
      <c r="G11923" s="3" t="s">
        <v>705</v>
      </c>
      <c r="H11923" s="3" t="s">
        <v>1173</v>
      </c>
      <c r="I11923" s="3" t="s">
        <v>37722</v>
      </c>
      <c r="J11923" s="3">
        <v>19076889</v>
      </c>
    </row>
    <row r="11924" spans="1:10" s="6" customFormat="1" ht="15" customHeight="1" x14ac:dyDescent="0.3">
      <c r="A11924" s="3" t="s">
        <v>57</v>
      </c>
      <c r="B11924" s="3" t="s">
        <v>58</v>
      </c>
      <c r="C11924" s="3" t="s">
        <v>97</v>
      </c>
      <c r="D11924" s="3" t="s">
        <v>98</v>
      </c>
      <c r="E11924" s="4">
        <v>3</v>
      </c>
      <c r="F11924" s="4">
        <v>6</v>
      </c>
      <c r="G11924" s="3" t="s">
        <v>705</v>
      </c>
      <c r="H11924" s="3" t="s">
        <v>742</v>
      </c>
      <c r="I11924" s="3" t="s">
        <v>37722</v>
      </c>
      <c r="J11924" s="3">
        <v>17980410</v>
      </c>
    </row>
    <row r="11925" spans="1:10" s="6" customFormat="1" ht="15" customHeight="1" x14ac:dyDescent="0.3">
      <c r="A11925" s="3" t="s">
        <v>57</v>
      </c>
      <c r="B11925" s="3" t="s">
        <v>58</v>
      </c>
      <c r="C11925" s="3" t="s">
        <v>402</v>
      </c>
      <c r="D11925" s="3" t="s">
        <v>403</v>
      </c>
      <c r="E11925" s="4">
        <v>3</v>
      </c>
      <c r="F11925" s="4">
        <v>28</v>
      </c>
      <c r="G11925" s="3" t="s">
        <v>705</v>
      </c>
      <c r="H11925" s="3" t="s">
        <v>1173</v>
      </c>
      <c r="I11925" s="3" t="s">
        <v>37722</v>
      </c>
      <c r="J11925" s="3">
        <v>18565180</v>
      </c>
    </row>
    <row r="11926" spans="1:10" s="6" customFormat="1" ht="15" customHeight="1" x14ac:dyDescent="0.3">
      <c r="A11926" s="3" t="s">
        <v>57</v>
      </c>
      <c r="B11926" s="3" t="s">
        <v>58</v>
      </c>
      <c r="C11926" s="3" t="s">
        <v>402</v>
      </c>
      <c r="D11926" s="3" t="s">
        <v>403</v>
      </c>
      <c r="E11926" s="4">
        <v>3</v>
      </c>
      <c r="F11926" s="4">
        <v>28</v>
      </c>
      <c r="G11926" s="3" t="s">
        <v>705</v>
      </c>
      <c r="H11926" s="3" t="s">
        <v>1173</v>
      </c>
      <c r="I11926" s="3" t="s">
        <v>37722</v>
      </c>
      <c r="J11926" s="3">
        <v>19323657</v>
      </c>
    </row>
    <row r="11927" spans="1:10" s="6" customFormat="1" ht="15" customHeight="1" x14ac:dyDescent="0.3">
      <c r="A11927" s="3" t="s">
        <v>57</v>
      </c>
      <c r="B11927" s="3" t="s">
        <v>58</v>
      </c>
      <c r="C11927" s="3" t="s">
        <v>402</v>
      </c>
      <c r="D11927" s="3" t="s">
        <v>403</v>
      </c>
      <c r="E11927" s="4">
        <v>3</v>
      </c>
      <c r="F11927" s="4">
        <v>28</v>
      </c>
      <c r="G11927" s="3" t="s">
        <v>705</v>
      </c>
      <c r="H11927" s="3" t="s">
        <v>1173</v>
      </c>
      <c r="I11927" s="3" t="s">
        <v>37722</v>
      </c>
      <c r="J11927" s="3">
        <v>19207701</v>
      </c>
    </row>
    <row r="11928" spans="1:10" s="6" customFormat="1" ht="15" customHeight="1" x14ac:dyDescent="0.3">
      <c r="A11928" s="3" t="s">
        <v>57</v>
      </c>
      <c r="B11928" s="3" t="s">
        <v>58</v>
      </c>
      <c r="C11928" s="3" t="s">
        <v>97</v>
      </c>
      <c r="D11928" s="3" t="s">
        <v>98</v>
      </c>
      <c r="E11928" s="4">
        <v>3</v>
      </c>
      <c r="F11928" s="4">
        <v>6</v>
      </c>
      <c r="G11928" s="3" t="s">
        <v>705</v>
      </c>
      <c r="H11928" s="3" t="s">
        <v>742</v>
      </c>
      <c r="I11928" s="3" t="s">
        <v>37722</v>
      </c>
      <c r="J11928" s="3">
        <v>17157661</v>
      </c>
    </row>
    <row r="11929" spans="1:10" s="6" customFormat="1" ht="15" customHeight="1" x14ac:dyDescent="0.3">
      <c r="A11929" s="3" t="s">
        <v>57</v>
      </c>
      <c r="B11929" s="3" t="s">
        <v>58</v>
      </c>
      <c r="C11929" s="3" t="s">
        <v>246</v>
      </c>
      <c r="D11929" s="3" t="s">
        <v>247</v>
      </c>
      <c r="E11929" s="4">
        <v>3</v>
      </c>
      <c r="F11929" s="4">
        <v>16</v>
      </c>
      <c r="G11929" s="3" t="s">
        <v>705</v>
      </c>
      <c r="H11929" s="3" t="s">
        <v>989</v>
      </c>
      <c r="I11929" s="3" t="s">
        <v>37722</v>
      </c>
      <c r="J11929" s="3">
        <v>20412089</v>
      </c>
    </row>
    <row r="11930" spans="1:10" s="6" customFormat="1" ht="15" customHeight="1" x14ac:dyDescent="0.3">
      <c r="A11930" s="3" t="s">
        <v>204</v>
      </c>
      <c r="B11930" s="3" t="s">
        <v>205</v>
      </c>
      <c r="C11930" s="3" t="s">
        <v>295</v>
      </c>
      <c r="D11930" s="3" t="s">
        <v>296</v>
      </c>
      <c r="E11930" s="4">
        <v>13</v>
      </c>
      <c r="F11930" s="4">
        <v>20</v>
      </c>
      <c r="G11930" s="3" t="s">
        <v>956</v>
      </c>
      <c r="H11930" s="3" t="s">
        <v>1028</v>
      </c>
      <c r="I11930" s="3" t="s">
        <v>37722</v>
      </c>
      <c r="J11930" s="3">
        <v>30011071</v>
      </c>
    </row>
    <row r="11931" spans="1:10" s="6" customFormat="1" ht="15" customHeight="1" x14ac:dyDescent="0.3">
      <c r="A11931" s="3" t="s">
        <v>204</v>
      </c>
      <c r="B11931" s="3" t="s">
        <v>205</v>
      </c>
      <c r="C11931" s="3" t="s">
        <v>568</v>
      </c>
      <c r="D11931" s="3" t="s">
        <v>569</v>
      </c>
      <c r="E11931" s="4">
        <v>13</v>
      </c>
      <c r="F11931" s="4">
        <v>42</v>
      </c>
      <c r="G11931" s="3" t="s">
        <v>956</v>
      </c>
      <c r="H11931" s="3" t="s">
        <v>1302</v>
      </c>
      <c r="I11931" s="3" t="s">
        <v>37722</v>
      </c>
      <c r="J11931" s="3">
        <v>30850646</v>
      </c>
    </row>
    <row r="11932" spans="1:10" s="6" customFormat="1" ht="15" customHeight="1" x14ac:dyDescent="0.3">
      <c r="A11932" s="3" t="s">
        <v>204</v>
      </c>
      <c r="B11932" s="3" t="s">
        <v>205</v>
      </c>
      <c r="C11932" s="3" t="s">
        <v>142</v>
      </c>
      <c r="D11932" s="3" t="s">
        <v>143</v>
      </c>
      <c r="E11932" s="4">
        <v>13</v>
      </c>
      <c r="F11932" s="4">
        <v>9</v>
      </c>
      <c r="G11932" s="3" t="s">
        <v>956</v>
      </c>
      <c r="H11932" s="3" t="s">
        <v>820</v>
      </c>
      <c r="I11932" s="3" t="s">
        <v>37722</v>
      </c>
      <c r="J11932" s="3">
        <v>32790068</v>
      </c>
    </row>
    <row r="11933" spans="1:10" s="6" customFormat="1" ht="15" customHeight="1" x14ac:dyDescent="0.3">
      <c r="A11933" s="3" t="s">
        <v>204</v>
      </c>
      <c r="B11933" s="3" t="s">
        <v>205</v>
      </c>
      <c r="C11933" s="3" t="s">
        <v>295</v>
      </c>
      <c r="D11933" s="3" t="s">
        <v>296</v>
      </c>
      <c r="E11933" s="4">
        <v>13</v>
      </c>
      <c r="F11933" s="4">
        <v>20</v>
      </c>
      <c r="G11933" s="3" t="s">
        <v>956</v>
      </c>
      <c r="H11933" s="3" t="s">
        <v>1028</v>
      </c>
      <c r="I11933" s="3" t="s">
        <v>37722</v>
      </c>
      <c r="J11933" s="3">
        <v>34230977</v>
      </c>
    </row>
    <row r="11934" spans="1:10" s="6" customFormat="1" ht="15" customHeight="1" x14ac:dyDescent="0.3">
      <c r="A11934" s="3" t="s">
        <v>204</v>
      </c>
      <c r="B11934" s="3" t="s">
        <v>205</v>
      </c>
      <c r="C11934" s="3" t="s">
        <v>295</v>
      </c>
      <c r="D11934" s="3" t="s">
        <v>296</v>
      </c>
      <c r="E11934" s="4">
        <v>13</v>
      </c>
      <c r="F11934" s="4">
        <v>20</v>
      </c>
      <c r="G11934" s="3" t="s">
        <v>956</v>
      </c>
      <c r="H11934" s="3" t="s">
        <v>1028</v>
      </c>
      <c r="I11934" s="3" t="s">
        <v>37722</v>
      </c>
      <c r="J11934" s="3">
        <v>32726455</v>
      </c>
    </row>
    <row r="11935" spans="1:10" s="6" customFormat="1" ht="15" customHeight="1" x14ac:dyDescent="0.3">
      <c r="A11935" s="3" t="s">
        <v>204</v>
      </c>
      <c r="B11935" s="3" t="s">
        <v>205</v>
      </c>
      <c r="C11935" s="3" t="s">
        <v>295</v>
      </c>
      <c r="D11935" s="3" t="s">
        <v>296</v>
      </c>
      <c r="E11935" s="4">
        <v>13</v>
      </c>
      <c r="F11935" s="4">
        <v>20</v>
      </c>
      <c r="G11935" s="3" t="s">
        <v>956</v>
      </c>
      <c r="H11935" s="3" t="s">
        <v>1028</v>
      </c>
      <c r="I11935" s="3" t="s">
        <v>37722</v>
      </c>
      <c r="J11935" s="3">
        <v>32973163</v>
      </c>
    </row>
    <row r="11936" spans="1:10" s="6" customFormat="1" ht="15" customHeight="1" x14ac:dyDescent="0.3">
      <c r="A11936" s="3" t="s">
        <v>204</v>
      </c>
      <c r="B11936" s="3" t="s">
        <v>205</v>
      </c>
      <c r="C11936" s="3" t="s">
        <v>295</v>
      </c>
      <c r="D11936" s="3" t="s">
        <v>296</v>
      </c>
      <c r="E11936" s="4">
        <v>13</v>
      </c>
      <c r="F11936" s="4">
        <v>20</v>
      </c>
      <c r="G11936" s="3" t="s">
        <v>956</v>
      </c>
      <c r="H11936" s="3" t="s">
        <v>1028</v>
      </c>
      <c r="I11936" s="3" t="s">
        <v>37722</v>
      </c>
      <c r="J11936" s="3">
        <v>31820441</v>
      </c>
    </row>
    <row r="11937" spans="1:10" s="6" customFormat="1" ht="15" customHeight="1" x14ac:dyDescent="0.3">
      <c r="A11937" s="3" t="s">
        <v>204</v>
      </c>
      <c r="B11937" s="3" t="s">
        <v>205</v>
      </c>
      <c r="C11937" s="3" t="s">
        <v>42</v>
      </c>
      <c r="D11937" s="3" t="s">
        <v>43</v>
      </c>
      <c r="E11937" s="4">
        <v>13</v>
      </c>
      <c r="F11937" s="4">
        <v>2</v>
      </c>
      <c r="G11937" s="3" t="s">
        <v>956</v>
      </c>
      <c r="H11937" s="3" t="s">
        <v>686</v>
      </c>
      <c r="I11937" s="3" t="s">
        <v>37722</v>
      </c>
      <c r="J11937" s="3">
        <v>31168818</v>
      </c>
    </row>
    <row r="11938" spans="1:10" s="6" customFormat="1" ht="15" customHeight="1" x14ac:dyDescent="0.3">
      <c r="A11938" s="3" t="s">
        <v>204</v>
      </c>
      <c r="B11938" s="3" t="s">
        <v>205</v>
      </c>
      <c r="C11938" s="3" t="s">
        <v>295</v>
      </c>
      <c r="D11938" s="3" t="s">
        <v>296</v>
      </c>
      <c r="E11938" s="4">
        <v>13</v>
      </c>
      <c r="F11938" s="4">
        <v>20</v>
      </c>
      <c r="G11938" s="3" t="s">
        <v>956</v>
      </c>
      <c r="H11938" s="3" t="s">
        <v>1028</v>
      </c>
      <c r="I11938" s="3" t="s">
        <v>37722</v>
      </c>
      <c r="J11938" s="3">
        <v>31168818</v>
      </c>
    </row>
    <row r="11939" spans="1:10" s="6" customFormat="1" ht="15" customHeight="1" x14ac:dyDescent="0.3">
      <c r="A11939" s="3" t="s">
        <v>204</v>
      </c>
      <c r="B11939" s="3" t="s">
        <v>205</v>
      </c>
      <c r="C11939" s="3" t="s">
        <v>295</v>
      </c>
      <c r="D11939" s="3" t="s">
        <v>296</v>
      </c>
      <c r="E11939" s="4">
        <v>13</v>
      </c>
      <c r="F11939" s="4">
        <v>20</v>
      </c>
      <c r="G11939" s="3" t="s">
        <v>956</v>
      </c>
      <c r="H11939" s="3" t="s">
        <v>1028</v>
      </c>
      <c r="I11939" s="3" t="s">
        <v>37722</v>
      </c>
      <c r="J11939" s="3">
        <v>30846478</v>
      </c>
    </row>
    <row r="11940" spans="1:10" s="6" customFormat="1" ht="15" customHeight="1" x14ac:dyDescent="0.3">
      <c r="A11940" s="3" t="s">
        <v>204</v>
      </c>
      <c r="B11940" s="3" t="s">
        <v>205</v>
      </c>
      <c r="C11940" s="3" t="s">
        <v>295</v>
      </c>
      <c r="D11940" s="3" t="s">
        <v>296</v>
      </c>
      <c r="E11940" s="4">
        <v>13</v>
      </c>
      <c r="F11940" s="4">
        <v>20</v>
      </c>
      <c r="G11940" s="3" t="s">
        <v>956</v>
      </c>
      <c r="H11940" s="3" t="s">
        <v>1028</v>
      </c>
      <c r="I11940" s="3" t="s">
        <v>37722</v>
      </c>
      <c r="J11940" s="3">
        <v>31790667</v>
      </c>
    </row>
    <row r="11941" spans="1:10" s="6" customFormat="1" ht="15" customHeight="1" x14ac:dyDescent="0.3">
      <c r="A11941" s="3" t="s">
        <v>204</v>
      </c>
      <c r="B11941" s="3" t="s">
        <v>205</v>
      </c>
      <c r="C11941" s="3" t="s">
        <v>295</v>
      </c>
      <c r="D11941" s="3" t="s">
        <v>296</v>
      </c>
      <c r="E11941" s="4">
        <v>13</v>
      </c>
      <c r="F11941" s="4">
        <v>20</v>
      </c>
      <c r="G11941" s="3" t="s">
        <v>956</v>
      </c>
      <c r="H11941" s="3" t="s">
        <v>1028</v>
      </c>
      <c r="I11941" s="3" t="s">
        <v>37722</v>
      </c>
      <c r="J11941" s="3">
        <v>32918489</v>
      </c>
    </row>
    <row r="11942" spans="1:10" s="6" customFormat="1" ht="15" customHeight="1" x14ac:dyDescent="0.3">
      <c r="A11942" s="3" t="s">
        <v>204</v>
      </c>
      <c r="B11942" s="3" t="s">
        <v>205</v>
      </c>
      <c r="C11942" s="3" t="s">
        <v>158</v>
      </c>
      <c r="D11942" s="3" t="s">
        <v>159</v>
      </c>
      <c r="E11942" s="4">
        <v>13</v>
      </c>
      <c r="F11942" s="4">
        <v>10</v>
      </c>
      <c r="G11942" s="3" t="s">
        <v>956</v>
      </c>
      <c r="H11942" s="3" t="s">
        <v>854</v>
      </c>
      <c r="I11942" s="3" t="s">
        <v>37722</v>
      </c>
      <c r="J11942" s="3">
        <v>32652611</v>
      </c>
    </row>
    <row r="11943" spans="1:10" s="6" customFormat="1" ht="15" customHeight="1" x14ac:dyDescent="0.3">
      <c r="A11943" s="3" t="s">
        <v>204</v>
      </c>
      <c r="B11943" s="3" t="s">
        <v>205</v>
      </c>
      <c r="C11943" s="3" t="s">
        <v>568</v>
      </c>
      <c r="D11943" s="3" t="s">
        <v>569</v>
      </c>
      <c r="E11943" s="4">
        <v>13</v>
      </c>
      <c r="F11943" s="4">
        <v>42</v>
      </c>
      <c r="G11943" s="3" t="s">
        <v>956</v>
      </c>
      <c r="H11943" s="3" t="s">
        <v>1302</v>
      </c>
      <c r="I11943" s="3" t="s">
        <v>37722</v>
      </c>
      <c r="J11943" s="3">
        <v>32652611</v>
      </c>
    </row>
    <row r="11944" spans="1:10" s="6" customFormat="1" ht="15" customHeight="1" x14ac:dyDescent="0.3">
      <c r="A11944" s="3" t="s">
        <v>204</v>
      </c>
      <c r="B11944" s="3" t="s">
        <v>205</v>
      </c>
      <c r="C11944" s="3" t="s">
        <v>142</v>
      </c>
      <c r="D11944" s="3" t="s">
        <v>143</v>
      </c>
      <c r="E11944" s="4">
        <v>13</v>
      </c>
      <c r="F11944" s="4">
        <v>9</v>
      </c>
      <c r="G11944" s="3" t="s">
        <v>956</v>
      </c>
      <c r="H11944" s="3" t="s">
        <v>820</v>
      </c>
      <c r="I11944" s="3" t="s">
        <v>37722</v>
      </c>
      <c r="J11944" s="3">
        <v>30972747</v>
      </c>
    </row>
    <row r="11945" spans="1:10" s="6" customFormat="1" ht="15" customHeight="1" x14ac:dyDescent="0.3">
      <c r="A11945" s="3" t="s">
        <v>204</v>
      </c>
      <c r="B11945" s="3" t="s">
        <v>205</v>
      </c>
      <c r="C11945" s="3" t="s">
        <v>57</v>
      </c>
      <c r="D11945" s="3" t="s">
        <v>58</v>
      </c>
      <c r="E11945" s="4">
        <v>13</v>
      </c>
      <c r="F11945" s="4">
        <v>3</v>
      </c>
      <c r="G11945" s="3" t="s">
        <v>956</v>
      </c>
      <c r="H11945" s="3" t="s">
        <v>705</v>
      </c>
      <c r="I11945" s="3" t="s">
        <v>37722</v>
      </c>
      <c r="J11945" s="3">
        <v>30850646</v>
      </c>
    </row>
    <row r="11946" spans="1:10" s="6" customFormat="1" ht="15" customHeight="1" x14ac:dyDescent="0.3">
      <c r="A11946" s="3" t="s">
        <v>204</v>
      </c>
      <c r="B11946" s="3" t="s">
        <v>205</v>
      </c>
      <c r="C11946" s="3" t="s">
        <v>158</v>
      </c>
      <c r="D11946" s="3" t="s">
        <v>159</v>
      </c>
      <c r="E11946" s="4">
        <v>13</v>
      </c>
      <c r="F11946" s="4">
        <v>10</v>
      </c>
      <c r="G11946" s="3" t="s">
        <v>956</v>
      </c>
      <c r="H11946" s="3" t="s">
        <v>854</v>
      </c>
      <c r="I11946" s="3" t="s">
        <v>37722</v>
      </c>
      <c r="J11946" s="3">
        <v>30850646</v>
      </c>
    </row>
    <row r="11947" spans="1:10" s="6" customFormat="1" ht="15" customHeight="1" x14ac:dyDescent="0.3">
      <c r="A11947" s="3" t="s">
        <v>204</v>
      </c>
      <c r="B11947" s="3" t="s">
        <v>205</v>
      </c>
      <c r="C11947" s="3" t="s">
        <v>272</v>
      </c>
      <c r="D11947" s="3" t="s">
        <v>273</v>
      </c>
      <c r="E11947" s="4">
        <v>13</v>
      </c>
      <c r="F11947" s="4">
        <v>18</v>
      </c>
      <c r="G11947" s="3" t="s">
        <v>956</v>
      </c>
      <c r="H11947" s="3" t="s">
        <v>1009</v>
      </c>
      <c r="I11947" s="3" t="s">
        <v>37722</v>
      </c>
      <c r="J11947" s="3">
        <v>30850646</v>
      </c>
    </row>
    <row r="11948" spans="1:10" s="6" customFormat="1" ht="15" customHeight="1" x14ac:dyDescent="0.3">
      <c r="A11948" s="3" t="s">
        <v>204</v>
      </c>
      <c r="B11948" s="3" t="s">
        <v>205</v>
      </c>
      <c r="C11948" s="3" t="s">
        <v>295</v>
      </c>
      <c r="D11948" s="3" t="s">
        <v>296</v>
      </c>
      <c r="E11948" s="4">
        <v>13</v>
      </c>
      <c r="F11948" s="4">
        <v>20</v>
      </c>
      <c r="G11948" s="3" t="s">
        <v>956</v>
      </c>
      <c r="H11948" s="3" t="s">
        <v>1028</v>
      </c>
      <c r="I11948" s="3" t="s">
        <v>37722</v>
      </c>
      <c r="J11948" s="3">
        <v>32248567</v>
      </c>
    </row>
    <row r="11949" spans="1:10" s="6" customFormat="1" ht="15" customHeight="1" x14ac:dyDescent="0.3">
      <c r="A11949" s="3" t="s">
        <v>204</v>
      </c>
      <c r="B11949" s="3" t="s">
        <v>205</v>
      </c>
      <c r="C11949" s="3" t="s">
        <v>295</v>
      </c>
      <c r="D11949" s="3" t="s">
        <v>296</v>
      </c>
      <c r="E11949" s="4">
        <v>13</v>
      </c>
      <c r="F11949" s="4">
        <v>20</v>
      </c>
      <c r="G11949" s="3" t="s">
        <v>956</v>
      </c>
      <c r="H11949" s="3" t="s">
        <v>1028</v>
      </c>
      <c r="I11949" s="3" t="s">
        <v>37722</v>
      </c>
      <c r="J11949" s="3">
        <v>32810291</v>
      </c>
    </row>
    <row r="11950" spans="1:10" s="6" customFormat="1" ht="15" customHeight="1" x14ac:dyDescent="0.3">
      <c r="A11950" s="3" t="s">
        <v>57</v>
      </c>
      <c r="B11950" s="3" t="s">
        <v>58</v>
      </c>
      <c r="C11950" s="3" t="s">
        <v>97</v>
      </c>
      <c r="D11950" s="3" t="s">
        <v>98</v>
      </c>
      <c r="E11950" s="4">
        <v>3</v>
      </c>
      <c r="F11950" s="4">
        <v>6</v>
      </c>
      <c r="G11950" s="3" t="s">
        <v>705</v>
      </c>
      <c r="H11950" s="3" t="s">
        <v>742</v>
      </c>
      <c r="I11950" s="3" t="s">
        <v>37722</v>
      </c>
      <c r="J11950" s="3">
        <v>21569120</v>
      </c>
    </row>
    <row r="11951" spans="1:10" s="6" customFormat="1" ht="15" customHeight="1" x14ac:dyDescent="0.3">
      <c r="A11951" s="3" t="s">
        <v>57</v>
      </c>
      <c r="B11951" s="3" t="s">
        <v>58</v>
      </c>
      <c r="C11951" s="3" t="s">
        <v>142</v>
      </c>
      <c r="D11951" s="3" t="s">
        <v>143</v>
      </c>
      <c r="E11951" s="4">
        <v>3</v>
      </c>
      <c r="F11951" s="4">
        <v>9</v>
      </c>
      <c r="G11951" s="3" t="s">
        <v>705</v>
      </c>
      <c r="H11951" s="3" t="s">
        <v>820</v>
      </c>
      <c r="I11951" s="3" t="s">
        <v>37722</v>
      </c>
      <c r="J11951" s="3">
        <v>22826585</v>
      </c>
    </row>
    <row r="11952" spans="1:10" s="6" customFormat="1" ht="15" customHeight="1" x14ac:dyDescent="0.3">
      <c r="A11952" s="3" t="s">
        <v>57</v>
      </c>
      <c r="B11952" s="3" t="s">
        <v>58</v>
      </c>
      <c r="C11952" s="3" t="s">
        <v>272</v>
      </c>
      <c r="D11952" s="3" t="s">
        <v>273</v>
      </c>
      <c r="E11952" s="4">
        <v>3</v>
      </c>
      <c r="F11952" s="4">
        <v>18</v>
      </c>
      <c r="G11952" s="3" t="s">
        <v>705</v>
      </c>
      <c r="H11952" s="3" t="s">
        <v>1009</v>
      </c>
      <c r="I11952" s="3" t="s">
        <v>37722</v>
      </c>
      <c r="J11952" s="3">
        <v>32348554</v>
      </c>
    </row>
    <row r="11953" spans="1:10" s="6" customFormat="1" ht="15" customHeight="1" x14ac:dyDescent="0.3">
      <c r="A11953" s="3" t="s">
        <v>57</v>
      </c>
      <c r="B11953" s="3" t="s">
        <v>58</v>
      </c>
      <c r="C11953" s="3" t="s">
        <v>142</v>
      </c>
      <c r="D11953" s="3" t="s">
        <v>143</v>
      </c>
      <c r="E11953" s="4">
        <v>3</v>
      </c>
      <c r="F11953" s="4">
        <v>9</v>
      </c>
      <c r="G11953" s="3" t="s">
        <v>705</v>
      </c>
      <c r="H11953" s="3" t="s">
        <v>820</v>
      </c>
      <c r="I11953" s="3" t="s">
        <v>37722</v>
      </c>
      <c r="J11953" s="3">
        <v>32348554</v>
      </c>
    </row>
    <row r="11954" spans="1:10" s="6" customFormat="1" ht="15" customHeight="1" x14ac:dyDescent="0.3">
      <c r="A11954" s="3" t="s">
        <v>57</v>
      </c>
      <c r="B11954" s="3" t="s">
        <v>58</v>
      </c>
      <c r="C11954" s="3" t="s">
        <v>86</v>
      </c>
      <c r="D11954" s="3" t="s">
        <v>87</v>
      </c>
      <c r="E11954" s="4">
        <v>3</v>
      </c>
      <c r="F11954" s="4">
        <v>5</v>
      </c>
      <c r="G11954" s="3" t="s">
        <v>705</v>
      </c>
      <c r="H11954" s="3" t="s">
        <v>731</v>
      </c>
      <c r="I11954" s="3" t="s">
        <v>37722</v>
      </c>
      <c r="J11954" s="3">
        <v>32348554</v>
      </c>
    </row>
    <row r="11955" spans="1:10" s="6" customFormat="1" ht="15" customHeight="1" x14ac:dyDescent="0.3">
      <c r="A11955" s="3" t="s">
        <v>57</v>
      </c>
      <c r="B11955" s="3" t="s">
        <v>58</v>
      </c>
      <c r="C11955" s="3" t="s">
        <v>42</v>
      </c>
      <c r="D11955" s="3" t="s">
        <v>43</v>
      </c>
      <c r="E11955" s="4">
        <v>3</v>
      </c>
      <c r="F11955" s="4">
        <v>2</v>
      </c>
      <c r="G11955" s="3" t="s">
        <v>705</v>
      </c>
      <c r="H11955" s="3" t="s">
        <v>686</v>
      </c>
      <c r="I11955" s="3" t="s">
        <v>37722</v>
      </c>
      <c r="J11955" s="3">
        <v>32515512</v>
      </c>
    </row>
    <row r="11956" spans="1:10" s="6" customFormat="1" ht="15" customHeight="1" x14ac:dyDescent="0.3">
      <c r="A11956" s="3" t="s">
        <v>57</v>
      </c>
      <c r="B11956" s="3" t="s">
        <v>58</v>
      </c>
      <c r="C11956" s="3" t="s">
        <v>142</v>
      </c>
      <c r="D11956" s="3" t="s">
        <v>143</v>
      </c>
      <c r="E11956" s="4">
        <v>3</v>
      </c>
      <c r="F11956" s="4">
        <v>9</v>
      </c>
      <c r="G11956" s="3" t="s">
        <v>705</v>
      </c>
      <c r="H11956" s="3" t="s">
        <v>820</v>
      </c>
      <c r="I11956" s="3" t="s">
        <v>37722</v>
      </c>
      <c r="J11956" s="3">
        <v>32068893</v>
      </c>
    </row>
    <row r="11957" spans="1:10" s="6" customFormat="1" ht="15" customHeight="1" x14ac:dyDescent="0.3">
      <c r="A11957" s="3" t="s">
        <v>57</v>
      </c>
      <c r="B11957" s="3" t="s">
        <v>58</v>
      </c>
      <c r="C11957" s="3" t="s">
        <v>142</v>
      </c>
      <c r="D11957" s="3" t="s">
        <v>143</v>
      </c>
      <c r="E11957" s="4">
        <v>3</v>
      </c>
      <c r="F11957" s="4">
        <v>9</v>
      </c>
      <c r="G11957" s="3" t="s">
        <v>705</v>
      </c>
      <c r="H11957" s="3" t="s">
        <v>820</v>
      </c>
      <c r="I11957" s="3" t="s">
        <v>37722</v>
      </c>
      <c r="J11957" s="3">
        <v>31194890</v>
      </c>
    </row>
    <row r="11958" spans="1:10" s="6" customFormat="1" ht="15" customHeight="1" x14ac:dyDescent="0.3">
      <c r="A11958" s="3" t="s">
        <v>57</v>
      </c>
      <c r="B11958" s="3" t="s">
        <v>58</v>
      </c>
      <c r="C11958" s="3" t="s">
        <v>42</v>
      </c>
      <c r="D11958" s="3" t="s">
        <v>43</v>
      </c>
      <c r="E11958" s="4">
        <v>3</v>
      </c>
      <c r="F11958" s="4">
        <v>2</v>
      </c>
      <c r="G11958" s="3" t="s">
        <v>705</v>
      </c>
      <c r="H11958" s="3" t="s">
        <v>686</v>
      </c>
      <c r="I11958" s="3" t="s">
        <v>37722</v>
      </c>
      <c r="J11958" s="3">
        <v>32223003</v>
      </c>
    </row>
    <row r="11959" spans="1:10" s="6" customFormat="1" ht="15" customHeight="1" x14ac:dyDescent="0.3">
      <c r="A11959" s="3" t="s">
        <v>57</v>
      </c>
      <c r="B11959" s="3" t="s">
        <v>58</v>
      </c>
      <c r="C11959" s="3" t="s">
        <v>158</v>
      </c>
      <c r="D11959" s="3" t="s">
        <v>159</v>
      </c>
      <c r="E11959" s="4">
        <v>3</v>
      </c>
      <c r="F11959" s="4">
        <v>10</v>
      </c>
      <c r="G11959" s="3" t="s">
        <v>705</v>
      </c>
      <c r="H11959" s="3" t="s">
        <v>854</v>
      </c>
      <c r="I11959" s="3" t="s">
        <v>37722</v>
      </c>
      <c r="J11959" s="3">
        <v>30850646</v>
      </c>
    </row>
    <row r="11960" spans="1:10" s="6" customFormat="1" ht="15" customHeight="1" x14ac:dyDescent="0.3">
      <c r="A11960" s="3" t="s">
        <v>57</v>
      </c>
      <c r="B11960" s="3" t="s">
        <v>58</v>
      </c>
      <c r="C11960" s="3" t="s">
        <v>142</v>
      </c>
      <c r="D11960" s="3" t="s">
        <v>143</v>
      </c>
      <c r="E11960" s="4">
        <v>3</v>
      </c>
      <c r="F11960" s="4">
        <v>9</v>
      </c>
      <c r="G11960" s="3" t="s">
        <v>705</v>
      </c>
      <c r="H11960" s="3" t="s">
        <v>820</v>
      </c>
      <c r="I11960" s="3" t="s">
        <v>37722</v>
      </c>
      <c r="J11960" s="3">
        <v>31444799</v>
      </c>
    </row>
    <row r="11961" spans="1:10" s="6" customFormat="1" ht="15" customHeight="1" x14ac:dyDescent="0.3">
      <c r="A11961" s="3" t="s">
        <v>57</v>
      </c>
      <c r="B11961" s="3" t="s">
        <v>58</v>
      </c>
      <c r="C11961" s="3" t="s">
        <v>272</v>
      </c>
      <c r="D11961" s="3" t="s">
        <v>273</v>
      </c>
      <c r="E11961" s="4">
        <v>3</v>
      </c>
      <c r="F11961" s="4">
        <v>18</v>
      </c>
      <c r="G11961" s="3" t="s">
        <v>705</v>
      </c>
      <c r="H11961" s="3" t="s">
        <v>1009</v>
      </c>
      <c r="I11961" s="3" t="s">
        <v>37722</v>
      </c>
      <c r="J11961" s="3">
        <v>32562840</v>
      </c>
    </row>
    <row r="11962" spans="1:10" s="6" customFormat="1" ht="15" customHeight="1" x14ac:dyDescent="0.3">
      <c r="A11962" s="3" t="s">
        <v>57</v>
      </c>
      <c r="B11962" s="3" t="s">
        <v>58</v>
      </c>
      <c r="C11962" s="3" t="s">
        <v>142</v>
      </c>
      <c r="D11962" s="3" t="s">
        <v>143</v>
      </c>
      <c r="E11962" s="4">
        <v>3</v>
      </c>
      <c r="F11962" s="4">
        <v>9</v>
      </c>
      <c r="G11962" s="3" t="s">
        <v>705</v>
      </c>
      <c r="H11962" s="3" t="s">
        <v>820</v>
      </c>
      <c r="I11962" s="3" t="s">
        <v>37722</v>
      </c>
      <c r="J11962" s="3">
        <v>32562840</v>
      </c>
    </row>
    <row r="11963" spans="1:10" s="6" customFormat="1" ht="15" customHeight="1" x14ac:dyDescent="0.3">
      <c r="A11963" s="3" t="s">
        <v>57</v>
      </c>
      <c r="B11963" s="3" t="s">
        <v>58</v>
      </c>
      <c r="C11963" s="3" t="s">
        <v>25</v>
      </c>
      <c r="D11963" s="3" t="s">
        <v>26</v>
      </c>
      <c r="E11963" s="4">
        <v>3</v>
      </c>
      <c r="F11963" s="4">
        <v>1</v>
      </c>
      <c r="G11963" s="3" t="s">
        <v>705</v>
      </c>
      <c r="H11963" s="3" t="s">
        <v>623</v>
      </c>
      <c r="I11963" s="3" t="s">
        <v>37722</v>
      </c>
      <c r="J11963" s="3">
        <v>32562840</v>
      </c>
    </row>
    <row r="11964" spans="1:10" s="6" customFormat="1" ht="15" customHeight="1" x14ac:dyDescent="0.3">
      <c r="A11964" s="3" t="s">
        <v>57</v>
      </c>
      <c r="B11964" s="3" t="s">
        <v>58</v>
      </c>
      <c r="C11964" s="3" t="s">
        <v>142</v>
      </c>
      <c r="D11964" s="3" t="s">
        <v>143</v>
      </c>
      <c r="E11964" s="4">
        <v>3</v>
      </c>
      <c r="F11964" s="4">
        <v>9</v>
      </c>
      <c r="G11964" s="3" t="s">
        <v>705</v>
      </c>
      <c r="H11964" s="3" t="s">
        <v>820</v>
      </c>
      <c r="I11964" s="3" t="s">
        <v>37722</v>
      </c>
      <c r="J11964" s="3">
        <v>31794059</v>
      </c>
    </row>
    <row r="11965" spans="1:10" s="6" customFormat="1" ht="15" customHeight="1" x14ac:dyDescent="0.3">
      <c r="A11965" s="3" t="s">
        <v>57</v>
      </c>
      <c r="B11965" s="3" t="s">
        <v>58</v>
      </c>
      <c r="C11965" s="3" t="s">
        <v>128</v>
      </c>
      <c r="D11965" s="3" t="s">
        <v>129</v>
      </c>
      <c r="E11965" s="4">
        <v>3</v>
      </c>
      <c r="F11965" s="4">
        <v>8</v>
      </c>
      <c r="G11965" s="3" t="s">
        <v>705</v>
      </c>
      <c r="H11965" s="3" t="s">
        <v>803</v>
      </c>
      <c r="I11965" s="3" t="s">
        <v>37722</v>
      </c>
      <c r="J11965" s="3">
        <v>31794059</v>
      </c>
    </row>
    <row r="11966" spans="1:10" s="6" customFormat="1" ht="15" customHeight="1" x14ac:dyDescent="0.3">
      <c r="A11966" s="3" t="s">
        <v>57</v>
      </c>
      <c r="B11966" s="3" t="s">
        <v>58</v>
      </c>
      <c r="C11966" s="3" t="s">
        <v>97</v>
      </c>
      <c r="D11966" s="3" t="s">
        <v>98</v>
      </c>
      <c r="E11966" s="4">
        <v>3</v>
      </c>
      <c r="F11966" s="4">
        <v>6</v>
      </c>
      <c r="G11966" s="3" t="s">
        <v>705</v>
      </c>
      <c r="H11966" s="3" t="s">
        <v>742</v>
      </c>
      <c r="I11966" s="3" t="s">
        <v>37722</v>
      </c>
      <c r="J11966" s="3">
        <v>31794059</v>
      </c>
    </row>
    <row r="11967" spans="1:10" s="6" customFormat="1" ht="15" customHeight="1" x14ac:dyDescent="0.3">
      <c r="A11967" s="3" t="s">
        <v>57</v>
      </c>
      <c r="B11967" s="3" t="s">
        <v>58</v>
      </c>
      <c r="C11967" s="3" t="s">
        <v>142</v>
      </c>
      <c r="D11967" s="3" t="s">
        <v>143</v>
      </c>
      <c r="E11967" s="4">
        <v>3</v>
      </c>
      <c r="F11967" s="4">
        <v>9</v>
      </c>
      <c r="G11967" s="3" t="s">
        <v>705</v>
      </c>
      <c r="H11967" s="3" t="s">
        <v>820</v>
      </c>
      <c r="I11967" s="3" t="s">
        <v>37722</v>
      </c>
      <c r="J11967" s="3">
        <v>34055570</v>
      </c>
    </row>
    <row r="11968" spans="1:10" s="6" customFormat="1" ht="15" customHeight="1" x14ac:dyDescent="0.3">
      <c r="A11968" s="3" t="s">
        <v>57</v>
      </c>
      <c r="B11968" s="3" t="s">
        <v>58</v>
      </c>
      <c r="C11968" s="3" t="s">
        <v>142</v>
      </c>
      <c r="D11968" s="3" t="s">
        <v>143</v>
      </c>
      <c r="E11968" s="4">
        <v>3</v>
      </c>
      <c r="F11968" s="4">
        <v>9</v>
      </c>
      <c r="G11968" s="3" t="s">
        <v>705</v>
      </c>
      <c r="H11968" s="3" t="s">
        <v>820</v>
      </c>
      <c r="I11968" s="3" t="s">
        <v>37722</v>
      </c>
      <c r="J11968" s="3">
        <v>31677162</v>
      </c>
    </row>
    <row r="11969" spans="1:10" s="6" customFormat="1" ht="15" customHeight="1" x14ac:dyDescent="0.3">
      <c r="A11969" s="3" t="s">
        <v>57</v>
      </c>
      <c r="B11969" s="3" t="s">
        <v>58</v>
      </c>
      <c r="C11969" s="3" t="s">
        <v>97</v>
      </c>
      <c r="D11969" s="3" t="s">
        <v>98</v>
      </c>
      <c r="E11969" s="4">
        <v>3</v>
      </c>
      <c r="F11969" s="4">
        <v>6</v>
      </c>
      <c r="G11969" s="3" t="s">
        <v>705</v>
      </c>
      <c r="H11969" s="3" t="s">
        <v>742</v>
      </c>
      <c r="I11969" s="3" t="s">
        <v>37722</v>
      </c>
      <c r="J11969" s="3">
        <v>21883137</v>
      </c>
    </row>
    <row r="11970" spans="1:10" s="6" customFormat="1" ht="15" customHeight="1" x14ac:dyDescent="0.3">
      <c r="A11970" s="3" t="s">
        <v>57</v>
      </c>
      <c r="B11970" s="3" t="s">
        <v>58</v>
      </c>
      <c r="C11970" s="3" t="s">
        <v>204</v>
      </c>
      <c r="D11970" s="3" t="s">
        <v>205</v>
      </c>
      <c r="E11970" s="4">
        <v>3</v>
      </c>
      <c r="F11970" s="4">
        <v>13</v>
      </c>
      <c r="G11970" s="3" t="s">
        <v>705</v>
      </c>
      <c r="H11970" s="3" t="s">
        <v>956</v>
      </c>
      <c r="I11970" s="3" t="s">
        <v>37722</v>
      </c>
      <c r="J11970" s="3">
        <v>30850646</v>
      </c>
    </row>
    <row r="11971" spans="1:10" s="6" customFormat="1" ht="15" customHeight="1" x14ac:dyDescent="0.3">
      <c r="A11971" s="3" t="s">
        <v>57</v>
      </c>
      <c r="B11971" s="3" t="s">
        <v>58</v>
      </c>
      <c r="C11971" s="3" t="s">
        <v>568</v>
      </c>
      <c r="D11971" s="3" t="s">
        <v>569</v>
      </c>
      <c r="E11971" s="4">
        <v>3</v>
      </c>
      <c r="F11971" s="4">
        <v>42</v>
      </c>
      <c r="G11971" s="3" t="s">
        <v>705</v>
      </c>
      <c r="H11971" s="3" t="s">
        <v>1302</v>
      </c>
      <c r="I11971" s="3" t="s">
        <v>37722</v>
      </c>
      <c r="J11971" s="3">
        <v>30850646</v>
      </c>
    </row>
    <row r="11972" spans="1:10" s="6" customFormat="1" ht="15" customHeight="1" x14ac:dyDescent="0.3">
      <c r="A11972" s="3" t="s">
        <v>57</v>
      </c>
      <c r="B11972" s="3" t="s">
        <v>58</v>
      </c>
      <c r="C11972" s="3" t="s">
        <v>142</v>
      </c>
      <c r="D11972" s="3" t="s">
        <v>143</v>
      </c>
      <c r="E11972" s="4">
        <v>3</v>
      </c>
      <c r="F11972" s="4">
        <v>9</v>
      </c>
      <c r="G11972" s="3" t="s">
        <v>705</v>
      </c>
      <c r="H11972" s="3" t="s">
        <v>820</v>
      </c>
      <c r="I11972" s="3" t="s">
        <v>37722</v>
      </c>
      <c r="J11972" s="3">
        <v>23993356</v>
      </c>
    </row>
    <row r="11973" spans="1:10" s="6" customFormat="1" ht="15" customHeight="1" x14ac:dyDescent="0.3">
      <c r="A11973" s="3" t="s">
        <v>57</v>
      </c>
      <c r="B11973" s="3" t="s">
        <v>58</v>
      </c>
      <c r="C11973" s="3" t="s">
        <v>532</v>
      </c>
      <c r="D11973" s="3" t="s">
        <v>533</v>
      </c>
      <c r="E11973" s="4">
        <v>3</v>
      </c>
      <c r="F11973" s="4">
        <v>39</v>
      </c>
      <c r="G11973" s="3" t="s">
        <v>705</v>
      </c>
      <c r="H11973" s="3" t="s">
        <v>1265</v>
      </c>
      <c r="I11973" s="3" t="s">
        <v>37722</v>
      </c>
      <c r="J11973" s="3">
        <v>24399641</v>
      </c>
    </row>
    <row r="11974" spans="1:10" s="6" customFormat="1" ht="15" customHeight="1" x14ac:dyDescent="0.3">
      <c r="A11974" s="3" t="s">
        <v>57</v>
      </c>
      <c r="B11974" s="3" t="s">
        <v>58</v>
      </c>
      <c r="C11974" s="3" t="s">
        <v>97</v>
      </c>
      <c r="D11974" s="3" t="s">
        <v>98</v>
      </c>
      <c r="E11974" s="4">
        <v>3</v>
      </c>
      <c r="F11974" s="4">
        <v>6</v>
      </c>
      <c r="G11974" s="3" t="s">
        <v>705</v>
      </c>
      <c r="H11974" s="3" t="s">
        <v>742</v>
      </c>
      <c r="I11974" s="3" t="s">
        <v>37722</v>
      </c>
      <c r="J11974" s="3">
        <v>26312922</v>
      </c>
    </row>
    <row r="11975" spans="1:10" s="6" customFormat="1" ht="15" customHeight="1" x14ac:dyDescent="0.3">
      <c r="A11975" s="3" t="s">
        <v>57</v>
      </c>
      <c r="B11975" s="3" t="s">
        <v>58</v>
      </c>
      <c r="C11975" s="3" t="s">
        <v>142</v>
      </c>
      <c r="D11975" s="3" t="s">
        <v>143</v>
      </c>
      <c r="E11975" s="4">
        <v>3</v>
      </c>
      <c r="F11975" s="4">
        <v>9</v>
      </c>
      <c r="G11975" s="3" t="s">
        <v>705</v>
      </c>
      <c r="H11975" s="3" t="s">
        <v>820</v>
      </c>
      <c r="I11975" s="3" t="s">
        <v>37722</v>
      </c>
      <c r="J11975" s="3">
        <v>26473312</v>
      </c>
    </row>
    <row r="11976" spans="1:10" s="6" customFormat="1" ht="15" customHeight="1" x14ac:dyDescent="0.3">
      <c r="A11976" s="3" t="s">
        <v>57</v>
      </c>
      <c r="B11976" s="3" t="s">
        <v>58</v>
      </c>
      <c r="C11976" s="3" t="s">
        <v>283</v>
      </c>
      <c r="D11976" s="3" t="s">
        <v>284</v>
      </c>
      <c r="E11976" s="4">
        <v>3</v>
      </c>
      <c r="F11976" s="4">
        <v>19</v>
      </c>
      <c r="G11976" s="3" t="s">
        <v>705</v>
      </c>
      <c r="H11976" s="3" t="s">
        <v>1019</v>
      </c>
      <c r="I11976" s="3" t="s">
        <v>37722</v>
      </c>
      <c r="J11976" s="3">
        <v>27522613</v>
      </c>
    </row>
    <row r="11977" spans="1:10" s="6" customFormat="1" ht="15" customHeight="1" x14ac:dyDescent="0.3">
      <c r="A11977" s="3" t="s">
        <v>57</v>
      </c>
      <c r="B11977" s="3" t="s">
        <v>58</v>
      </c>
      <c r="C11977" s="3" t="s">
        <v>295</v>
      </c>
      <c r="D11977" s="3" t="s">
        <v>296</v>
      </c>
      <c r="E11977" s="4">
        <v>3</v>
      </c>
      <c r="F11977" s="4">
        <v>20</v>
      </c>
      <c r="G11977" s="3" t="s">
        <v>705</v>
      </c>
      <c r="H11977" s="3" t="s">
        <v>1028</v>
      </c>
      <c r="I11977" s="3" t="s">
        <v>37722</v>
      </c>
      <c r="J11977" s="3">
        <v>27291450</v>
      </c>
    </row>
    <row r="11978" spans="1:10" s="6" customFormat="1" ht="15" customHeight="1" x14ac:dyDescent="0.3">
      <c r="A11978" s="3" t="s">
        <v>57</v>
      </c>
      <c r="B11978" s="3" t="s">
        <v>58</v>
      </c>
      <c r="C11978" s="3" t="s">
        <v>204</v>
      </c>
      <c r="D11978" s="3" t="s">
        <v>205</v>
      </c>
      <c r="E11978" s="4">
        <v>3</v>
      </c>
      <c r="F11978" s="4">
        <v>13</v>
      </c>
      <c r="G11978" s="3" t="s">
        <v>705</v>
      </c>
      <c r="H11978" s="3" t="s">
        <v>956</v>
      </c>
      <c r="I11978" s="3" t="s">
        <v>37722</v>
      </c>
      <c r="J11978" s="3">
        <v>27291450</v>
      </c>
    </row>
    <row r="11979" spans="1:10" s="6" customFormat="1" ht="15" customHeight="1" x14ac:dyDescent="0.3">
      <c r="A11979" s="3" t="s">
        <v>57</v>
      </c>
      <c r="B11979" s="3" t="s">
        <v>58</v>
      </c>
      <c r="C11979" s="3" t="s">
        <v>272</v>
      </c>
      <c r="D11979" s="3" t="s">
        <v>273</v>
      </c>
      <c r="E11979" s="4">
        <v>3</v>
      </c>
      <c r="F11979" s="4">
        <v>18</v>
      </c>
      <c r="G11979" s="3" t="s">
        <v>705</v>
      </c>
      <c r="H11979" s="3" t="s">
        <v>1009</v>
      </c>
      <c r="I11979" s="3" t="s">
        <v>37722</v>
      </c>
      <c r="J11979" s="3">
        <v>30850646</v>
      </c>
    </row>
    <row r="11980" spans="1:10" s="6" customFormat="1" ht="15" customHeight="1" x14ac:dyDescent="0.3">
      <c r="A11980" s="3" t="s">
        <v>57</v>
      </c>
      <c r="B11980" s="3" t="s">
        <v>58</v>
      </c>
      <c r="C11980" s="3" t="s">
        <v>128</v>
      </c>
      <c r="D11980" s="3" t="s">
        <v>129</v>
      </c>
      <c r="E11980" s="4">
        <v>3</v>
      </c>
      <c r="F11980" s="4">
        <v>8</v>
      </c>
      <c r="G11980" s="3" t="s">
        <v>705</v>
      </c>
      <c r="H11980" s="3" t="s">
        <v>803</v>
      </c>
      <c r="I11980" s="3" t="s">
        <v>37722</v>
      </c>
      <c r="J11980" s="3">
        <v>27943248</v>
      </c>
    </row>
    <row r="11981" spans="1:10" s="6" customFormat="1" ht="15" customHeight="1" x14ac:dyDescent="0.3">
      <c r="A11981" s="3" t="s">
        <v>57</v>
      </c>
      <c r="B11981" s="3" t="s">
        <v>58</v>
      </c>
      <c r="C11981" s="3" t="s">
        <v>142</v>
      </c>
      <c r="D11981" s="3" t="s">
        <v>143</v>
      </c>
      <c r="E11981" s="4">
        <v>3</v>
      </c>
      <c r="F11981" s="4">
        <v>9</v>
      </c>
      <c r="G11981" s="3" t="s">
        <v>705</v>
      </c>
      <c r="H11981" s="3" t="s">
        <v>820</v>
      </c>
      <c r="I11981" s="3" t="s">
        <v>37722</v>
      </c>
      <c r="J11981" s="3">
        <v>30012284</v>
      </c>
    </row>
    <row r="11982" spans="1:10" s="6" customFormat="1" ht="15" customHeight="1" x14ac:dyDescent="0.3">
      <c r="A11982" s="3" t="s">
        <v>57</v>
      </c>
      <c r="B11982" s="3" t="s">
        <v>58</v>
      </c>
      <c r="C11982" s="3" t="s">
        <v>128</v>
      </c>
      <c r="D11982" s="3" t="s">
        <v>129</v>
      </c>
      <c r="E11982" s="4">
        <v>3</v>
      </c>
      <c r="F11982" s="4">
        <v>8</v>
      </c>
      <c r="G11982" s="3" t="s">
        <v>705</v>
      </c>
      <c r="H11982" s="3" t="s">
        <v>803</v>
      </c>
      <c r="I11982" s="3" t="s">
        <v>37722</v>
      </c>
      <c r="J11982" s="3">
        <v>30012284</v>
      </c>
    </row>
    <row r="11983" spans="1:10" s="6" customFormat="1" ht="15" customHeight="1" x14ac:dyDescent="0.3">
      <c r="A11983" s="3" t="s">
        <v>57</v>
      </c>
      <c r="B11983" s="3" t="s">
        <v>58</v>
      </c>
      <c r="C11983" s="3" t="s">
        <v>42</v>
      </c>
      <c r="D11983" s="3" t="s">
        <v>43</v>
      </c>
      <c r="E11983" s="4">
        <v>3</v>
      </c>
      <c r="F11983" s="4">
        <v>2</v>
      </c>
      <c r="G11983" s="3" t="s">
        <v>705</v>
      </c>
      <c r="H11983" s="3" t="s">
        <v>686</v>
      </c>
      <c r="I11983" s="3" t="s">
        <v>37722</v>
      </c>
      <c r="J11983" s="3">
        <v>30012284</v>
      </c>
    </row>
    <row r="11984" spans="1:10" s="6" customFormat="1" ht="15" customHeight="1" x14ac:dyDescent="0.3">
      <c r="A11984" s="3" t="s">
        <v>57</v>
      </c>
      <c r="B11984" s="3" t="s">
        <v>58</v>
      </c>
      <c r="C11984" s="3" t="s">
        <v>42</v>
      </c>
      <c r="D11984" s="3" t="s">
        <v>43</v>
      </c>
      <c r="E11984" s="4">
        <v>3</v>
      </c>
      <c r="F11984" s="4">
        <v>2</v>
      </c>
      <c r="G11984" s="3" t="s">
        <v>705</v>
      </c>
      <c r="H11984" s="3" t="s">
        <v>686</v>
      </c>
      <c r="I11984" s="3" t="s">
        <v>37722</v>
      </c>
      <c r="J11984" s="3">
        <v>28927888</v>
      </c>
    </row>
    <row r="11985" spans="1:10" s="6" customFormat="1" ht="15" customHeight="1" x14ac:dyDescent="0.3">
      <c r="A11985" s="3" t="s">
        <v>57</v>
      </c>
      <c r="B11985" s="3" t="s">
        <v>58</v>
      </c>
      <c r="C11985" s="3" t="s">
        <v>142</v>
      </c>
      <c r="D11985" s="3" t="s">
        <v>143</v>
      </c>
      <c r="E11985" s="4">
        <v>3</v>
      </c>
      <c r="F11985" s="4">
        <v>9</v>
      </c>
      <c r="G11985" s="3" t="s">
        <v>705</v>
      </c>
      <c r="H11985" s="3" t="s">
        <v>820</v>
      </c>
      <c r="I11985" s="3" t="s">
        <v>37722</v>
      </c>
      <c r="J11985" s="3">
        <v>29761486</v>
      </c>
    </row>
    <row r="11986" spans="1:10" s="6" customFormat="1" ht="15" customHeight="1" x14ac:dyDescent="0.3">
      <c r="A11986" s="3" t="s">
        <v>57</v>
      </c>
      <c r="B11986" s="3" t="s">
        <v>58</v>
      </c>
      <c r="C11986" s="3" t="s">
        <v>545</v>
      </c>
      <c r="D11986" s="3" t="s">
        <v>546</v>
      </c>
      <c r="E11986" s="4">
        <v>3</v>
      </c>
      <c r="F11986" s="4">
        <v>40</v>
      </c>
      <c r="G11986" s="3" t="s">
        <v>705</v>
      </c>
      <c r="H11986" s="3" t="s">
        <v>1276</v>
      </c>
      <c r="I11986" s="3" t="s">
        <v>37722</v>
      </c>
      <c r="J11986" s="3">
        <v>29969827</v>
      </c>
    </row>
    <row r="11987" spans="1:10" s="6" customFormat="1" ht="15" customHeight="1" x14ac:dyDescent="0.3">
      <c r="A11987" s="3" t="s">
        <v>57</v>
      </c>
      <c r="B11987" s="3" t="s">
        <v>58</v>
      </c>
      <c r="C11987" s="3" t="s">
        <v>272</v>
      </c>
      <c r="D11987" s="3" t="s">
        <v>273</v>
      </c>
      <c r="E11987" s="4">
        <v>3</v>
      </c>
      <c r="F11987" s="4">
        <v>18</v>
      </c>
      <c r="G11987" s="3" t="s">
        <v>705</v>
      </c>
      <c r="H11987" s="3" t="s">
        <v>1009</v>
      </c>
      <c r="I11987" s="3" t="s">
        <v>37722</v>
      </c>
      <c r="J11987" s="3">
        <v>29969827</v>
      </c>
    </row>
    <row r="11988" spans="1:10" s="6" customFormat="1" ht="15" customHeight="1" x14ac:dyDescent="0.3">
      <c r="A11988" s="3" t="s">
        <v>57</v>
      </c>
      <c r="B11988" s="3" t="s">
        <v>58</v>
      </c>
      <c r="C11988" s="3" t="s">
        <v>142</v>
      </c>
      <c r="D11988" s="3" t="s">
        <v>143</v>
      </c>
      <c r="E11988" s="4">
        <v>3</v>
      </c>
      <c r="F11988" s="4">
        <v>9</v>
      </c>
      <c r="G11988" s="3" t="s">
        <v>705</v>
      </c>
      <c r="H11988" s="3" t="s">
        <v>820</v>
      </c>
      <c r="I11988" s="3" t="s">
        <v>37722</v>
      </c>
      <c r="J11988" s="3">
        <v>28558913</v>
      </c>
    </row>
    <row r="11989" spans="1:10" s="6" customFormat="1" ht="15" customHeight="1" x14ac:dyDescent="0.3">
      <c r="A11989" s="3" t="s">
        <v>204</v>
      </c>
      <c r="B11989" s="3" t="s">
        <v>205</v>
      </c>
      <c r="C11989" s="3" t="s">
        <v>430</v>
      </c>
      <c r="D11989" s="3" t="s">
        <v>431</v>
      </c>
      <c r="E11989" s="4">
        <v>13</v>
      </c>
      <c r="F11989" s="4">
        <v>30</v>
      </c>
      <c r="G11989" s="3" t="s">
        <v>956</v>
      </c>
      <c r="H11989" s="3" t="s">
        <v>1191</v>
      </c>
      <c r="I11989" s="3" t="s">
        <v>37722</v>
      </c>
      <c r="J11989" s="3">
        <v>34247396</v>
      </c>
    </row>
    <row r="11990" spans="1:10" s="6" customFormat="1" ht="15" customHeight="1" x14ac:dyDescent="0.3">
      <c r="A11990" s="3" t="s">
        <v>204</v>
      </c>
      <c r="B11990" s="3" t="s">
        <v>205</v>
      </c>
      <c r="C11990" s="3" t="s">
        <v>295</v>
      </c>
      <c r="D11990" s="3" t="s">
        <v>296</v>
      </c>
      <c r="E11990" s="4">
        <v>13</v>
      </c>
      <c r="F11990" s="4">
        <v>20</v>
      </c>
      <c r="G11990" s="3" t="s">
        <v>956</v>
      </c>
      <c r="H11990" s="3" t="s">
        <v>1028</v>
      </c>
      <c r="I11990" s="3" t="s">
        <v>37722</v>
      </c>
      <c r="J11990" s="3">
        <v>34514630</v>
      </c>
    </row>
    <row r="11991" spans="1:10" s="6" customFormat="1" ht="15" customHeight="1" x14ac:dyDescent="0.3">
      <c r="A11991" s="3" t="s">
        <v>204</v>
      </c>
      <c r="B11991" s="3" t="s">
        <v>205</v>
      </c>
      <c r="C11991" s="3" t="s">
        <v>430</v>
      </c>
      <c r="D11991" s="3" t="s">
        <v>431</v>
      </c>
      <c r="E11991" s="4">
        <v>13</v>
      </c>
      <c r="F11991" s="4">
        <v>30</v>
      </c>
      <c r="G11991" s="3" t="s">
        <v>956</v>
      </c>
      <c r="H11991" s="3" t="s">
        <v>1191</v>
      </c>
      <c r="I11991" s="3" t="s">
        <v>37722</v>
      </c>
      <c r="J11991" s="3">
        <v>34596894</v>
      </c>
    </row>
    <row r="11992" spans="1:10" s="6" customFormat="1" ht="15" customHeight="1" x14ac:dyDescent="0.3">
      <c r="A11992" s="3" t="s">
        <v>295</v>
      </c>
      <c r="B11992" s="3" t="s">
        <v>296</v>
      </c>
      <c r="C11992" s="3" t="s">
        <v>204</v>
      </c>
      <c r="D11992" s="3" t="s">
        <v>205</v>
      </c>
      <c r="E11992" s="4">
        <v>20</v>
      </c>
      <c r="F11992" s="4">
        <v>13</v>
      </c>
      <c r="G11992" s="3" t="s">
        <v>1028</v>
      </c>
      <c r="H11992" s="3" t="s">
        <v>956</v>
      </c>
      <c r="I11992" s="3" t="s">
        <v>37722</v>
      </c>
      <c r="J11992" s="3">
        <v>37936299</v>
      </c>
    </row>
    <row r="11993" spans="1:10" s="6" customFormat="1" ht="15" customHeight="1" x14ac:dyDescent="0.3">
      <c r="A11993" s="3" t="s">
        <v>517</v>
      </c>
      <c r="B11993" s="3" t="s">
        <v>518</v>
      </c>
      <c r="C11993" s="3" t="s">
        <v>173</v>
      </c>
      <c r="D11993" s="3" t="s">
        <v>174</v>
      </c>
      <c r="E11993" s="4">
        <v>38</v>
      </c>
      <c r="F11993" s="4">
        <v>11</v>
      </c>
      <c r="G11993" s="3" t="s">
        <v>1260</v>
      </c>
      <c r="H11993" s="3" t="s">
        <v>867</v>
      </c>
      <c r="I11993" s="3" t="s">
        <v>37722</v>
      </c>
      <c r="J11993" s="3">
        <v>33090453</v>
      </c>
    </row>
    <row r="11994" spans="1:10" s="6" customFormat="1" ht="15" customHeight="1" x14ac:dyDescent="0.3">
      <c r="A11994" s="3" t="s">
        <v>517</v>
      </c>
      <c r="B11994" s="3" t="s">
        <v>518</v>
      </c>
      <c r="C11994" s="3" t="s">
        <v>232</v>
      </c>
      <c r="D11994" s="3" t="s">
        <v>233</v>
      </c>
      <c r="E11994" s="4">
        <v>38</v>
      </c>
      <c r="F11994" s="4">
        <v>15</v>
      </c>
      <c r="G11994" s="3" t="s">
        <v>1260</v>
      </c>
      <c r="H11994" s="3" t="s">
        <v>986</v>
      </c>
      <c r="I11994" s="3" t="s">
        <v>37722</v>
      </c>
      <c r="J11994" s="3">
        <v>33090453</v>
      </c>
    </row>
    <row r="11995" spans="1:10" s="6" customFormat="1" ht="15" customHeight="1" x14ac:dyDescent="0.3">
      <c r="A11995" s="3" t="s">
        <v>517</v>
      </c>
      <c r="B11995" s="3" t="s">
        <v>518</v>
      </c>
      <c r="C11995" s="3" t="s">
        <v>246</v>
      </c>
      <c r="D11995" s="3" t="s">
        <v>247</v>
      </c>
      <c r="E11995" s="4">
        <v>38</v>
      </c>
      <c r="F11995" s="4">
        <v>16</v>
      </c>
      <c r="G11995" s="3" t="s">
        <v>1260</v>
      </c>
      <c r="H11995" s="3" t="s">
        <v>989</v>
      </c>
      <c r="I11995" s="3" t="s">
        <v>37722</v>
      </c>
      <c r="J11995" s="3">
        <v>33090453</v>
      </c>
    </row>
    <row r="11996" spans="1:10" s="6" customFormat="1" ht="15" customHeight="1" x14ac:dyDescent="0.3">
      <c r="A11996" s="3" t="s">
        <v>517</v>
      </c>
      <c r="B11996" s="3" t="s">
        <v>518</v>
      </c>
      <c r="C11996" s="3" t="s">
        <v>307</v>
      </c>
      <c r="D11996" s="3" t="s">
        <v>308</v>
      </c>
      <c r="E11996" s="4">
        <v>38</v>
      </c>
      <c r="F11996" s="4">
        <v>21</v>
      </c>
      <c r="G11996" s="3" t="s">
        <v>1260</v>
      </c>
      <c r="H11996" s="3" t="s">
        <v>1051</v>
      </c>
      <c r="I11996" s="3" t="s">
        <v>37722</v>
      </c>
      <c r="J11996" s="3">
        <v>33090453</v>
      </c>
    </row>
    <row r="11997" spans="1:10" s="6" customFormat="1" ht="15" customHeight="1" x14ac:dyDescent="0.3">
      <c r="A11997" s="3" t="s">
        <v>517</v>
      </c>
      <c r="B11997" s="3" t="s">
        <v>518</v>
      </c>
      <c r="C11997" s="3" t="s">
        <v>322</v>
      </c>
      <c r="D11997" s="3" t="s">
        <v>323</v>
      </c>
      <c r="E11997" s="4">
        <v>38</v>
      </c>
      <c r="F11997" s="4">
        <v>22</v>
      </c>
      <c r="G11997" s="3" t="s">
        <v>1260</v>
      </c>
      <c r="H11997" s="3" t="s">
        <v>1065</v>
      </c>
      <c r="I11997" s="3" t="s">
        <v>37722</v>
      </c>
      <c r="J11997" s="3">
        <v>33090453</v>
      </c>
    </row>
    <row r="11998" spans="1:10" s="6" customFormat="1" ht="15" customHeight="1" x14ac:dyDescent="0.3">
      <c r="A11998" s="3" t="s">
        <v>517</v>
      </c>
      <c r="B11998" s="3" t="s">
        <v>518</v>
      </c>
      <c r="C11998" s="3" t="s">
        <v>376</v>
      </c>
      <c r="D11998" s="3" t="s">
        <v>377</v>
      </c>
      <c r="E11998" s="4">
        <v>38</v>
      </c>
      <c r="F11998" s="4">
        <v>26</v>
      </c>
      <c r="G11998" s="3" t="s">
        <v>1260</v>
      </c>
      <c r="H11998" s="3" t="s">
        <v>1119</v>
      </c>
      <c r="I11998" s="3" t="s">
        <v>37722</v>
      </c>
      <c r="J11998" s="3">
        <v>33090453</v>
      </c>
    </row>
    <row r="11999" spans="1:10" s="6" customFormat="1" ht="15" customHeight="1" x14ac:dyDescent="0.3">
      <c r="A11999" s="3" t="s">
        <v>295</v>
      </c>
      <c r="B11999" s="3" t="s">
        <v>296</v>
      </c>
      <c r="C11999" s="3" t="s">
        <v>204</v>
      </c>
      <c r="D11999" s="3" t="s">
        <v>205</v>
      </c>
      <c r="E11999" s="4">
        <v>20</v>
      </c>
      <c r="F11999" s="4">
        <v>13</v>
      </c>
      <c r="G11999" s="3" t="s">
        <v>1028</v>
      </c>
      <c r="H11999" s="3" t="s">
        <v>956</v>
      </c>
      <c r="I11999" s="3" t="s">
        <v>37722</v>
      </c>
      <c r="J11999" s="3">
        <v>36689522</v>
      </c>
    </row>
    <row r="12000" spans="1:10" s="6" customFormat="1" ht="15" customHeight="1" x14ac:dyDescent="0.3">
      <c r="A12000" s="3" t="s">
        <v>517</v>
      </c>
      <c r="B12000" s="3" t="s">
        <v>518</v>
      </c>
      <c r="C12000" s="3" t="s">
        <v>173</v>
      </c>
      <c r="D12000" s="3" t="s">
        <v>174</v>
      </c>
      <c r="E12000" s="4">
        <v>38</v>
      </c>
      <c r="F12000" s="4">
        <v>11</v>
      </c>
      <c r="G12000" s="3" t="s">
        <v>1260</v>
      </c>
      <c r="H12000" s="3" t="s">
        <v>867</v>
      </c>
      <c r="I12000" s="3" t="s">
        <v>37722</v>
      </c>
      <c r="J12000" s="3">
        <v>33657657</v>
      </c>
    </row>
    <row r="12001" spans="1:10" s="6" customFormat="1" ht="15" customHeight="1" x14ac:dyDescent="0.3">
      <c r="A12001" s="3" t="s">
        <v>517</v>
      </c>
      <c r="B12001" s="3" t="s">
        <v>518</v>
      </c>
      <c r="C12001" s="3" t="s">
        <v>246</v>
      </c>
      <c r="D12001" s="3" t="s">
        <v>247</v>
      </c>
      <c r="E12001" s="4">
        <v>38</v>
      </c>
      <c r="F12001" s="4">
        <v>16</v>
      </c>
      <c r="G12001" s="3" t="s">
        <v>1260</v>
      </c>
      <c r="H12001" s="3" t="s">
        <v>989</v>
      </c>
      <c r="I12001" s="3" t="s">
        <v>37722</v>
      </c>
      <c r="J12001" s="3">
        <v>33657657</v>
      </c>
    </row>
    <row r="12002" spans="1:10" s="6" customFormat="1" ht="15" customHeight="1" x14ac:dyDescent="0.3">
      <c r="A12002" s="3" t="s">
        <v>517</v>
      </c>
      <c r="B12002" s="3" t="s">
        <v>518</v>
      </c>
      <c r="C12002" s="3" t="s">
        <v>307</v>
      </c>
      <c r="D12002" s="3" t="s">
        <v>308</v>
      </c>
      <c r="E12002" s="4">
        <v>38</v>
      </c>
      <c r="F12002" s="4">
        <v>21</v>
      </c>
      <c r="G12002" s="3" t="s">
        <v>1260</v>
      </c>
      <c r="H12002" s="3" t="s">
        <v>1051</v>
      </c>
      <c r="I12002" s="3" t="s">
        <v>37722</v>
      </c>
      <c r="J12002" s="3">
        <v>33657657</v>
      </c>
    </row>
    <row r="12003" spans="1:10" s="6" customFormat="1" ht="15" customHeight="1" x14ac:dyDescent="0.3">
      <c r="A12003" s="3" t="s">
        <v>517</v>
      </c>
      <c r="B12003" s="3" t="s">
        <v>518</v>
      </c>
      <c r="C12003" s="3" t="s">
        <v>173</v>
      </c>
      <c r="D12003" s="3" t="s">
        <v>174</v>
      </c>
      <c r="E12003" s="4">
        <v>38</v>
      </c>
      <c r="F12003" s="4">
        <v>11</v>
      </c>
      <c r="G12003" s="3" t="s">
        <v>1260</v>
      </c>
      <c r="H12003" s="3" t="s">
        <v>867</v>
      </c>
      <c r="I12003" s="3" t="s">
        <v>37722</v>
      </c>
      <c r="J12003" s="3">
        <v>31747053</v>
      </c>
    </row>
    <row r="12004" spans="1:10" s="6" customFormat="1" ht="15" customHeight="1" x14ac:dyDescent="0.3">
      <c r="A12004" s="3" t="s">
        <v>517</v>
      </c>
      <c r="B12004" s="3" t="s">
        <v>518</v>
      </c>
      <c r="C12004" s="3" t="s">
        <v>246</v>
      </c>
      <c r="D12004" s="3" t="s">
        <v>247</v>
      </c>
      <c r="E12004" s="4">
        <v>38</v>
      </c>
      <c r="F12004" s="4">
        <v>16</v>
      </c>
      <c r="G12004" s="3" t="s">
        <v>1260</v>
      </c>
      <c r="H12004" s="3" t="s">
        <v>989</v>
      </c>
      <c r="I12004" s="3" t="s">
        <v>37722</v>
      </c>
      <c r="J12004" s="3">
        <v>31747053</v>
      </c>
    </row>
    <row r="12005" spans="1:10" s="6" customFormat="1" ht="15" customHeight="1" x14ac:dyDescent="0.3">
      <c r="A12005" s="3" t="s">
        <v>517</v>
      </c>
      <c r="B12005" s="3" t="s">
        <v>518</v>
      </c>
      <c r="C12005" s="3" t="s">
        <v>173</v>
      </c>
      <c r="D12005" s="3" t="s">
        <v>174</v>
      </c>
      <c r="E12005" s="4">
        <v>38</v>
      </c>
      <c r="F12005" s="4">
        <v>11</v>
      </c>
      <c r="G12005" s="3" t="s">
        <v>1260</v>
      </c>
      <c r="H12005" s="3" t="s">
        <v>867</v>
      </c>
      <c r="I12005" s="3" t="s">
        <v>37722</v>
      </c>
      <c r="J12005" s="3">
        <v>30703264</v>
      </c>
    </row>
    <row r="12006" spans="1:10" s="6" customFormat="1" ht="15" customHeight="1" x14ac:dyDescent="0.3">
      <c r="A12006" s="3" t="s">
        <v>517</v>
      </c>
      <c r="B12006" s="3" t="s">
        <v>518</v>
      </c>
      <c r="C12006" s="3" t="s">
        <v>246</v>
      </c>
      <c r="D12006" s="3" t="s">
        <v>247</v>
      </c>
      <c r="E12006" s="4">
        <v>38</v>
      </c>
      <c r="F12006" s="4">
        <v>16</v>
      </c>
      <c r="G12006" s="3" t="s">
        <v>1260</v>
      </c>
      <c r="H12006" s="3" t="s">
        <v>989</v>
      </c>
      <c r="I12006" s="3" t="s">
        <v>37722</v>
      </c>
      <c r="J12006" s="3">
        <v>30703264</v>
      </c>
    </row>
    <row r="12007" spans="1:10" s="6" customFormat="1" ht="15" customHeight="1" x14ac:dyDescent="0.3">
      <c r="A12007" s="3" t="s">
        <v>517</v>
      </c>
      <c r="B12007" s="3" t="s">
        <v>518</v>
      </c>
      <c r="C12007" s="3" t="s">
        <v>307</v>
      </c>
      <c r="D12007" s="3" t="s">
        <v>308</v>
      </c>
      <c r="E12007" s="4">
        <v>38</v>
      </c>
      <c r="F12007" s="4">
        <v>21</v>
      </c>
      <c r="G12007" s="3" t="s">
        <v>1260</v>
      </c>
      <c r="H12007" s="3" t="s">
        <v>1051</v>
      </c>
      <c r="I12007" s="3" t="s">
        <v>37722</v>
      </c>
      <c r="J12007" s="3">
        <v>30703264</v>
      </c>
    </row>
    <row r="12008" spans="1:10" s="6" customFormat="1" ht="15" customHeight="1" x14ac:dyDescent="0.3">
      <c r="A12008" s="3" t="s">
        <v>517</v>
      </c>
      <c r="B12008" s="3" t="s">
        <v>518</v>
      </c>
      <c r="C12008" s="3" t="s">
        <v>232</v>
      </c>
      <c r="D12008" s="3" t="s">
        <v>233</v>
      </c>
      <c r="E12008" s="4">
        <v>38</v>
      </c>
      <c r="F12008" s="4">
        <v>15</v>
      </c>
      <c r="G12008" s="3" t="s">
        <v>1260</v>
      </c>
      <c r="H12008" s="3" t="s">
        <v>986</v>
      </c>
      <c r="I12008" s="3" t="s">
        <v>37722</v>
      </c>
      <c r="J12008" s="3">
        <v>33657657</v>
      </c>
    </row>
    <row r="12009" spans="1:10" s="6" customFormat="1" ht="15" customHeight="1" x14ac:dyDescent="0.3">
      <c r="A12009" s="3" t="s">
        <v>517</v>
      </c>
      <c r="B12009" s="3" t="s">
        <v>518</v>
      </c>
      <c r="C12009" s="3" t="s">
        <v>440</v>
      </c>
      <c r="D12009" s="3" t="s">
        <v>441</v>
      </c>
      <c r="E12009" s="4">
        <v>38</v>
      </c>
      <c r="F12009" s="4">
        <v>31</v>
      </c>
      <c r="G12009" s="3" t="s">
        <v>1260</v>
      </c>
      <c r="H12009" s="3" t="s">
        <v>1199</v>
      </c>
      <c r="I12009" s="3" t="s">
        <v>37722</v>
      </c>
      <c r="J12009" s="3">
        <v>30703264</v>
      </c>
    </row>
    <row r="12010" spans="1:10" s="6" customFormat="1" ht="15" customHeight="1" x14ac:dyDescent="0.3">
      <c r="A12010" s="3" t="s">
        <v>295</v>
      </c>
      <c r="B12010" s="3" t="s">
        <v>296</v>
      </c>
      <c r="C12010" s="3" t="s">
        <v>71</v>
      </c>
      <c r="D12010" s="3" t="s">
        <v>72</v>
      </c>
      <c r="E12010" s="4">
        <v>20</v>
      </c>
      <c r="F12010" s="4">
        <v>4</v>
      </c>
      <c r="G12010" s="3" t="s">
        <v>1028</v>
      </c>
      <c r="H12010" s="3" t="s">
        <v>718</v>
      </c>
      <c r="I12010" s="3" t="s">
        <v>37722</v>
      </c>
      <c r="J12010" s="3">
        <v>36657764</v>
      </c>
    </row>
    <row r="12011" spans="1:10" s="6" customFormat="1" ht="15" customHeight="1" x14ac:dyDescent="0.3">
      <c r="A12011" s="3" t="s">
        <v>295</v>
      </c>
      <c r="B12011" s="3" t="s">
        <v>296</v>
      </c>
      <c r="C12011" s="3" t="s">
        <v>204</v>
      </c>
      <c r="D12011" s="3" t="s">
        <v>205</v>
      </c>
      <c r="E12011" s="4">
        <v>20</v>
      </c>
      <c r="F12011" s="4">
        <v>13</v>
      </c>
      <c r="G12011" s="3" t="s">
        <v>1028</v>
      </c>
      <c r="H12011" s="3" t="s">
        <v>956</v>
      </c>
      <c r="I12011" s="3" t="s">
        <v>37722</v>
      </c>
      <c r="J12011" s="3">
        <v>36763865</v>
      </c>
    </row>
    <row r="12012" spans="1:10" s="6" customFormat="1" ht="15" customHeight="1" x14ac:dyDescent="0.3">
      <c r="A12012" s="3" t="s">
        <v>295</v>
      </c>
      <c r="B12012" s="3" t="s">
        <v>296</v>
      </c>
      <c r="C12012" s="3" t="s">
        <v>204</v>
      </c>
      <c r="D12012" s="3" t="s">
        <v>205</v>
      </c>
      <c r="E12012" s="4">
        <v>20</v>
      </c>
      <c r="F12012" s="4">
        <v>13</v>
      </c>
      <c r="G12012" s="3" t="s">
        <v>1028</v>
      </c>
      <c r="H12012" s="3" t="s">
        <v>956</v>
      </c>
      <c r="I12012" s="3" t="s">
        <v>37722</v>
      </c>
      <c r="J12012" s="3">
        <v>30846478</v>
      </c>
    </row>
    <row r="12013" spans="1:10" s="6" customFormat="1" ht="15" customHeight="1" x14ac:dyDescent="0.3">
      <c r="A12013" s="3" t="s">
        <v>295</v>
      </c>
      <c r="B12013" s="3" t="s">
        <v>296</v>
      </c>
      <c r="C12013" s="3" t="s">
        <v>204</v>
      </c>
      <c r="D12013" s="3" t="s">
        <v>205</v>
      </c>
      <c r="E12013" s="4">
        <v>20</v>
      </c>
      <c r="F12013" s="4">
        <v>13</v>
      </c>
      <c r="G12013" s="3" t="s">
        <v>1028</v>
      </c>
      <c r="H12013" s="3" t="s">
        <v>956</v>
      </c>
      <c r="I12013" s="3" t="s">
        <v>37722</v>
      </c>
      <c r="J12013" s="3">
        <v>32918489</v>
      </c>
    </row>
    <row r="12014" spans="1:10" s="6" customFormat="1" ht="15" customHeight="1" x14ac:dyDescent="0.3">
      <c r="A12014" s="3" t="s">
        <v>295</v>
      </c>
      <c r="B12014" s="3" t="s">
        <v>296</v>
      </c>
      <c r="C12014" s="3" t="s">
        <v>204</v>
      </c>
      <c r="D12014" s="3" t="s">
        <v>205</v>
      </c>
      <c r="E12014" s="4">
        <v>20</v>
      </c>
      <c r="F12014" s="4">
        <v>13</v>
      </c>
      <c r="G12014" s="3" t="s">
        <v>1028</v>
      </c>
      <c r="H12014" s="3" t="s">
        <v>956</v>
      </c>
      <c r="I12014" s="3" t="s">
        <v>37722</v>
      </c>
      <c r="J12014" s="3">
        <v>32248567</v>
      </c>
    </row>
    <row r="12015" spans="1:10" s="6" customFormat="1" ht="15" customHeight="1" x14ac:dyDescent="0.3">
      <c r="A12015" s="3" t="s">
        <v>295</v>
      </c>
      <c r="B12015" s="3" t="s">
        <v>296</v>
      </c>
      <c r="C12015" s="3" t="s">
        <v>204</v>
      </c>
      <c r="D12015" s="3" t="s">
        <v>205</v>
      </c>
      <c r="E12015" s="4">
        <v>20</v>
      </c>
      <c r="F12015" s="4">
        <v>13</v>
      </c>
      <c r="G12015" s="3" t="s">
        <v>1028</v>
      </c>
      <c r="H12015" s="3" t="s">
        <v>956</v>
      </c>
      <c r="I12015" s="3" t="s">
        <v>37722</v>
      </c>
      <c r="J12015" s="3">
        <v>31790667</v>
      </c>
    </row>
    <row r="12016" spans="1:10" s="6" customFormat="1" ht="15" customHeight="1" x14ac:dyDescent="0.3">
      <c r="A12016" s="3" t="s">
        <v>295</v>
      </c>
      <c r="B12016" s="3" t="s">
        <v>296</v>
      </c>
      <c r="C12016" s="3" t="s">
        <v>204</v>
      </c>
      <c r="D12016" s="3" t="s">
        <v>205</v>
      </c>
      <c r="E12016" s="4">
        <v>20</v>
      </c>
      <c r="F12016" s="4">
        <v>13</v>
      </c>
      <c r="G12016" s="3" t="s">
        <v>1028</v>
      </c>
      <c r="H12016" s="3" t="s">
        <v>956</v>
      </c>
      <c r="I12016" s="3" t="s">
        <v>37722</v>
      </c>
      <c r="J12016" s="3">
        <v>31168818</v>
      </c>
    </row>
    <row r="12017" spans="1:10" s="6" customFormat="1" ht="15" customHeight="1" x14ac:dyDescent="0.3">
      <c r="A12017" s="3" t="s">
        <v>295</v>
      </c>
      <c r="B12017" s="3" t="s">
        <v>296</v>
      </c>
      <c r="C12017" s="3" t="s">
        <v>42</v>
      </c>
      <c r="D12017" s="3" t="s">
        <v>43</v>
      </c>
      <c r="E12017" s="4">
        <v>20</v>
      </c>
      <c r="F12017" s="4">
        <v>2</v>
      </c>
      <c r="G12017" s="3" t="s">
        <v>1028</v>
      </c>
      <c r="H12017" s="3" t="s">
        <v>686</v>
      </c>
      <c r="I12017" s="3" t="s">
        <v>37722</v>
      </c>
      <c r="J12017" s="3">
        <v>31168818</v>
      </c>
    </row>
    <row r="12018" spans="1:10" s="6" customFormat="1" ht="15" customHeight="1" x14ac:dyDescent="0.3">
      <c r="A12018" s="3" t="s">
        <v>295</v>
      </c>
      <c r="B12018" s="3" t="s">
        <v>296</v>
      </c>
      <c r="C12018" s="3" t="s">
        <v>204</v>
      </c>
      <c r="D12018" s="3" t="s">
        <v>205</v>
      </c>
      <c r="E12018" s="4">
        <v>20</v>
      </c>
      <c r="F12018" s="4">
        <v>13</v>
      </c>
      <c r="G12018" s="3" t="s">
        <v>1028</v>
      </c>
      <c r="H12018" s="3" t="s">
        <v>956</v>
      </c>
      <c r="I12018" s="3" t="s">
        <v>37722</v>
      </c>
      <c r="J12018" s="3">
        <v>31820441</v>
      </c>
    </row>
    <row r="12019" spans="1:10" s="6" customFormat="1" ht="15" customHeight="1" x14ac:dyDescent="0.3">
      <c r="A12019" s="3" t="s">
        <v>295</v>
      </c>
      <c r="B12019" s="3" t="s">
        <v>296</v>
      </c>
      <c r="C12019" s="3" t="s">
        <v>142</v>
      </c>
      <c r="D12019" s="3" t="s">
        <v>143</v>
      </c>
      <c r="E12019" s="4">
        <v>20</v>
      </c>
      <c r="F12019" s="4">
        <v>9</v>
      </c>
      <c r="G12019" s="3" t="s">
        <v>1028</v>
      </c>
      <c r="H12019" s="3" t="s">
        <v>820</v>
      </c>
      <c r="I12019" s="3" t="s">
        <v>37722</v>
      </c>
      <c r="J12019" s="3">
        <v>36657764</v>
      </c>
    </row>
    <row r="12020" spans="1:10" s="6" customFormat="1" ht="15" customHeight="1" x14ac:dyDescent="0.3">
      <c r="A12020" s="3" t="s">
        <v>295</v>
      </c>
      <c r="B12020" s="3" t="s">
        <v>296</v>
      </c>
      <c r="C12020" s="3" t="s">
        <v>204</v>
      </c>
      <c r="D12020" s="3" t="s">
        <v>205</v>
      </c>
      <c r="E12020" s="4">
        <v>20</v>
      </c>
      <c r="F12020" s="4">
        <v>13</v>
      </c>
      <c r="G12020" s="3" t="s">
        <v>1028</v>
      </c>
      <c r="H12020" s="3" t="s">
        <v>956</v>
      </c>
      <c r="I12020" s="3" t="s">
        <v>37722</v>
      </c>
      <c r="J12020" s="3">
        <v>32973163</v>
      </c>
    </row>
    <row r="12021" spans="1:10" s="6" customFormat="1" ht="15" customHeight="1" x14ac:dyDescent="0.3">
      <c r="A12021" s="3" t="s">
        <v>295</v>
      </c>
      <c r="B12021" s="3" t="s">
        <v>296</v>
      </c>
      <c r="C12021" s="3" t="s">
        <v>204</v>
      </c>
      <c r="D12021" s="3" t="s">
        <v>205</v>
      </c>
      <c r="E12021" s="4">
        <v>20</v>
      </c>
      <c r="F12021" s="4">
        <v>13</v>
      </c>
      <c r="G12021" s="3" t="s">
        <v>1028</v>
      </c>
      <c r="H12021" s="3" t="s">
        <v>956</v>
      </c>
      <c r="I12021" s="3" t="s">
        <v>37722</v>
      </c>
      <c r="J12021" s="3">
        <v>34230977</v>
      </c>
    </row>
    <row r="12022" spans="1:10" s="6" customFormat="1" ht="15" customHeight="1" x14ac:dyDescent="0.3">
      <c r="A12022" s="3" t="s">
        <v>295</v>
      </c>
      <c r="B12022" s="3" t="s">
        <v>296</v>
      </c>
      <c r="C12022" s="3" t="s">
        <v>204</v>
      </c>
      <c r="D12022" s="3" t="s">
        <v>205</v>
      </c>
      <c r="E12022" s="4">
        <v>20</v>
      </c>
      <c r="F12022" s="4">
        <v>13</v>
      </c>
      <c r="G12022" s="3" t="s">
        <v>1028</v>
      </c>
      <c r="H12022" s="3" t="s">
        <v>956</v>
      </c>
      <c r="I12022" s="3" t="s">
        <v>37722</v>
      </c>
      <c r="J12022" s="3">
        <v>32810291</v>
      </c>
    </row>
    <row r="12023" spans="1:10" s="6" customFormat="1" ht="15" customHeight="1" x14ac:dyDescent="0.3">
      <c r="A12023" s="3" t="s">
        <v>295</v>
      </c>
      <c r="B12023" s="3" t="s">
        <v>296</v>
      </c>
      <c r="C12023" s="3" t="s">
        <v>204</v>
      </c>
      <c r="D12023" s="3" t="s">
        <v>205</v>
      </c>
      <c r="E12023" s="4">
        <v>20</v>
      </c>
      <c r="F12023" s="4">
        <v>13</v>
      </c>
      <c r="G12023" s="3" t="s">
        <v>1028</v>
      </c>
      <c r="H12023" s="3" t="s">
        <v>956</v>
      </c>
      <c r="I12023" s="3" t="s">
        <v>37722</v>
      </c>
      <c r="J12023" s="3">
        <v>34514630</v>
      </c>
    </row>
    <row r="12024" spans="1:10" s="6" customFormat="1" ht="15" customHeight="1" x14ac:dyDescent="0.3">
      <c r="A12024" s="3" t="s">
        <v>295</v>
      </c>
      <c r="B12024" s="3" t="s">
        <v>296</v>
      </c>
      <c r="C12024" s="3" t="s">
        <v>204</v>
      </c>
      <c r="D12024" s="3" t="s">
        <v>205</v>
      </c>
      <c r="E12024" s="4">
        <v>20</v>
      </c>
      <c r="F12024" s="4">
        <v>13</v>
      </c>
      <c r="G12024" s="3" t="s">
        <v>1028</v>
      </c>
      <c r="H12024" s="3" t="s">
        <v>956</v>
      </c>
      <c r="I12024" s="3" t="s">
        <v>37722</v>
      </c>
      <c r="J12024" s="3">
        <v>34694680</v>
      </c>
    </row>
    <row r="12025" spans="1:10" s="6" customFormat="1" ht="15" customHeight="1" x14ac:dyDescent="0.3">
      <c r="A12025" s="3" t="s">
        <v>295</v>
      </c>
      <c r="B12025" s="3" t="s">
        <v>296</v>
      </c>
      <c r="C12025" s="3" t="s">
        <v>204</v>
      </c>
      <c r="D12025" s="3" t="s">
        <v>205</v>
      </c>
      <c r="E12025" s="4">
        <v>20</v>
      </c>
      <c r="F12025" s="4">
        <v>13</v>
      </c>
      <c r="G12025" s="3" t="s">
        <v>1028</v>
      </c>
      <c r="H12025" s="3" t="s">
        <v>956</v>
      </c>
      <c r="I12025" s="3" t="s">
        <v>37722</v>
      </c>
      <c r="J12025" s="3">
        <v>34927719</v>
      </c>
    </row>
    <row r="12026" spans="1:10" s="6" customFormat="1" ht="15" customHeight="1" x14ac:dyDescent="0.3">
      <c r="A12026" s="3" t="s">
        <v>295</v>
      </c>
      <c r="B12026" s="3" t="s">
        <v>296</v>
      </c>
      <c r="C12026" s="3" t="s">
        <v>204</v>
      </c>
      <c r="D12026" s="3" t="s">
        <v>205</v>
      </c>
      <c r="E12026" s="4">
        <v>20</v>
      </c>
      <c r="F12026" s="4">
        <v>13</v>
      </c>
      <c r="G12026" s="3" t="s">
        <v>1028</v>
      </c>
      <c r="H12026" s="3" t="s">
        <v>956</v>
      </c>
      <c r="I12026" s="3" t="s">
        <v>37722</v>
      </c>
      <c r="J12026" s="3">
        <v>35763388</v>
      </c>
    </row>
    <row r="12027" spans="1:10" s="6" customFormat="1" ht="15" customHeight="1" x14ac:dyDescent="0.3">
      <c r="A12027" s="3" t="s">
        <v>295</v>
      </c>
      <c r="B12027" s="3" t="s">
        <v>296</v>
      </c>
      <c r="C12027" s="3" t="s">
        <v>204</v>
      </c>
      <c r="D12027" s="3" t="s">
        <v>205</v>
      </c>
      <c r="E12027" s="4">
        <v>20</v>
      </c>
      <c r="F12027" s="4">
        <v>13</v>
      </c>
      <c r="G12027" s="3" t="s">
        <v>1028</v>
      </c>
      <c r="H12027" s="3" t="s">
        <v>956</v>
      </c>
      <c r="I12027" s="3" t="s">
        <v>37722</v>
      </c>
      <c r="J12027" s="3">
        <v>37559055</v>
      </c>
    </row>
    <row r="12028" spans="1:10" s="6" customFormat="1" ht="15" customHeight="1" x14ac:dyDescent="0.3">
      <c r="A12028" s="3" t="s">
        <v>295</v>
      </c>
      <c r="B12028" s="3" t="s">
        <v>296</v>
      </c>
      <c r="C12028" s="3" t="s">
        <v>204</v>
      </c>
      <c r="D12028" s="3" t="s">
        <v>205</v>
      </c>
      <c r="E12028" s="4">
        <v>20</v>
      </c>
      <c r="F12028" s="4">
        <v>13</v>
      </c>
      <c r="G12028" s="3" t="s">
        <v>1028</v>
      </c>
      <c r="H12028" s="3" t="s">
        <v>956</v>
      </c>
      <c r="I12028" s="3" t="s">
        <v>37722</v>
      </c>
      <c r="J12028" s="3">
        <v>32726455</v>
      </c>
    </row>
    <row r="12029" spans="1:10" s="6" customFormat="1" ht="15" customHeight="1" x14ac:dyDescent="0.3">
      <c r="A12029" s="3" t="s">
        <v>532</v>
      </c>
      <c r="B12029" s="3" t="s">
        <v>533</v>
      </c>
      <c r="C12029" s="3" t="s">
        <v>97</v>
      </c>
      <c r="D12029" s="3" t="s">
        <v>98</v>
      </c>
      <c r="E12029" s="4">
        <v>39</v>
      </c>
      <c r="F12029" s="4">
        <v>6</v>
      </c>
      <c r="G12029" s="3" t="s">
        <v>1265</v>
      </c>
      <c r="H12029" s="3" t="s">
        <v>742</v>
      </c>
      <c r="I12029" s="3" t="s">
        <v>37722</v>
      </c>
      <c r="J12029" s="3">
        <v>35577586</v>
      </c>
    </row>
    <row r="12030" spans="1:10" s="6" customFormat="1" ht="15" customHeight="1" x14ac:dyDescent="0.3">
      <c r="A12030" s="3" t="s">
        <v>532</v>
      </c>
      <c r="B12030" s="3" t="s">
        <v>533</v>
      </c>
      <c r="C12030" s="3" t="s">
        <v>283</v>
      </c>
      <c r="D12030" s="3" t="s">
        <v>284</v>
      </c>
      <c r="E12030" s="4">
        <v>39</v>
      </c>
      <c r="F12030" s="4">
        <v>19</v>
      </c>
      <c r="G12030" s="3" t="s">
        <v>1265</v>
      </c>
      <c r="H12030" s="3" t="s">
        <v>1019</v>
      </c>
      <c r="I12030" s="3" t="s">
        <v>37722</v>
      </c>
      <c r="J12030" s="3">
        <v>35577586</v>
      </c>
    </row>
    <row r="12031" spans="1:10" s="6" customFormat="1" ht="15" customHeight="1" x14ac:dyDescent="0.3">
      <c r="A12031" s="3" t="s">
        <v>532</v>
      </c>
      <c r="B12031" s="3" t="s">
        <v>533</v>
      </c>
      <c r="C12031" s="3" t="s">
        <v>97</v>
      </c>
      <c r="D12031" s="3" t="s">
        <v>98</v>
      </c>
      <c r="E12031" s="4">
        <v>39</v>
      </c>
      <c r="F12031" s="4">
        <v>6</v>
      </c>
      <c r="G12031" s="3" t="s">
        <v>1265</v>
      </c>
      <c r="H12031" s="3" t="s">
        <v>742</v>
      </c>
      <c r="I12031" s="3" t="s">
        <v>37722</v>
      </c>
      <c r="J12031" s="3">
        <v>35443955</v>
      </c>
    </row>
    <row r="12032" spans="1:10" s="6" customFormat="1" ht="15" customHeight="1" x14ac:dyDescent="0.3">
      <c r="A12032" s="3" t="s">
        <v>376</v>
      </c>
      <c r="B12032" s="3" t="s">
        <v>377</v>
      </c>
      <c r="C12032" s="3" t="s">
        <v>189</v>
      </c>
      <c r="D12032" s="3" t="s">
        <v>190</v>
      </c>
      <c r="E12032" s="4">
        <v>26</v>
      </c>
      <c r="F12032" s="4">
        <v>12</v>
      </c>
      <c r="G12032" s="3" t="s">
        <v>1119</v>
      </c>
      <c r="H12032" s="3" t="s">
        <v>948</v>
      </c>
      <c r="I12032" s="3" t="s">
        <v>37722</v>
      </c>
      <c r="J12032" s="3">
        <v>33111978</v>
      </c>
    </row>
    <row r="12033" spans="1:10" s="6" customFormat="1" ht="15" customHeight="1" x14ac:dyDescent="0.3">
      <c r="A12033" s="3" t="s">
        <v>376</v>
      </c>
      <c r="B12033" s="3" t="s">
        <v>377</v>
      </c>
      <c r="C12033" s="3" t="s">
        <v>173</v>
      </c>
      <c r="D12033" s="3" t="s">
        <v>174</v>
      </c>
      <c r="E12033" s="4">
        <v>26</v>
      </c>
      <c r="F12033" s="4">
        <v>11</v>
      </c>
      <c r="G12033" s="3" t="s">
        <v>1119</v>
      </c>
      <c r="H12033" s="3" t="s">
        <v>867</v>
      </c>
      <c r="I12033" s="3" t="s">
        <v>37722</v>
      </c>
      <c r="J12033" s="3">
        <v>33111978</v>
      </c>
    </row>
    <row r="12034" spans="1:10" s="6" customFormat="1" ht="15" customHeight="1" x14ac:dyDescent="0.3">
      <c r="A12034" s="3" t="s">
        <v>376</v>
      </c>
      <c r="B12034" s="3" t="s">
        <v>377</v>
      </c>
      <c r="C12034" s="3" t="s">
        <v>307</v>
      </c>
      <c r="D12034" s="3" t="s">
        <v>308</v>
      </c>
      <c r="E12034" s="4">
        <v>26</v>
      </c>
      <c r="F12034" s="4">
        <v>21</v>
      </c>
      <c r="G12034" s="3" t="s">
        <v>1119</v>
      </c>
      <c r="H12034" s="3" t="s">
        <v>1051</v>
      </c>
      <c r="I12034" s="3" t="s">
        <v>37722</v>
      </c>
      <c r="J12034" s="3">
        <v>36763742</v>
      </c>
    </row>
    <row r="12035" spans="1:10" s="6" customFormat="1" ht="15" customHeight="1" x14ac:dyDescent="0.3">
      <c r="A12035" s="3" t="s">
        <v>376</v>
      </c>
      <c r="B12035" s="3" t="s">
        <v>377</v>
      </c>
      <c r="C12035" s="3" t="s">
        <v>246</v>
      </c>
      <c r="D12035" s="3" t="s">
        <v>247</v>
      </c>
      <c r="E12035" s="4">
        <v>26</v>
      </c>
      <c r="F12035" s="4">
        <v>16</v>
      </c>
      <c r="G12035" s="3" t="s">
        <v>1119</v>
      </c>
      <c r="H12035" s="3" t="s">
        <v>989</v>
      </c>
      <c r="I12035" s="3" t="s">
        <v>37722</v>
      </c>
      <c r="J12035" s="3">
        <v>36763742</v>
      </c>
    </row>
    <row r="12036" spans="1:10" s="6" customFormat="1" ht="15" customHeight="1" x14ac:dyDescent="0.3">
      <c r="A12036" s="3" t="s">
        <v>376</v>
      </c>
      <c r="B12036" s="3" t="s">
        <v>377</v>
      </c>
      <c r="C12036" s="3" t="s">
        <v>232</v>
      </c>
      <c r="D12036" s="3" t="s">
        <v>233</v>
      </c>
      <c r="E12036" s="4">
        <v>26</v>
      </c>
      <c r="F12036" s="4">
        <v>15</v>
      </c>
      <c r="G12036" s="3" t="s">
        <v>1119</v>
      </c>
      <c r="H12036" s="3" t="s">
        <v>986</v>
      </c>
      <c r="I12036" s="3" t="s">
        <v>37722</v>
      </c>
      <c r="J12036" s="3">
        <v>36763742</v>
      </c>
    </row>
    <row r="12037" spans="1:10" s="6" customFormat="1" ht="15" customHeight="1" x14ac:dyDescent="0.3">
      <c r="A12037" s="3" t="s">
        <v>376</v>
      </c>
      <c r="B12037" s="3" t="s">
        <v>377</v>
      </c>
      <c r="C12037" s="3" t="s">
        <v>173</v>
      </c>
      <c r="D12037" s="3" t="s">
        <v>174</v>
      </c>
      <c r="E12037" s="4">
        <v>26</v>
      </c>
      <c r="F12037" s="4">
        <v>11</v>
      </c>
      <c r="G12037" s="3" t="s">
        <v>1119</v>
      </c>
      <c r="H12037" s="3" t="s">
        <v>867</v>
      </c>
      <c r="I12037" s="3" t="s">
        <v>37722</v>
      </c>
      <c r="J12037" s="3">
        <v>36763742</v>
      </c>
    </row>
    <row r="12038" spans="1:10" s="6" customFormat="1" ht="15" customHeight="1" x14ac:dyDescent="0.3">
      <c r="A12038" s="3" t="s">
        <v>337</v>
      </c>
      <c r="B12038" s="3" t="s">
        <v>338</v>
      </c>
      <c r="C12038" s="3" t="s">
        <v>71</v>
      </c>
      <c r="D12038" s="3" t="s">
        <v>72</v>
      </c>
      <c r="E12038" s="4">
        <v>23</v>
      </c>
      <c r="F12038" s="4">
        <v>4</v>
      </c>
      <c r="G12038" s="3" t="s">
        <v>1068</v>
      </c>
      <c r="H12038" s="3" t="s">
        <v>718</v>
      </c>
      <c r="I12038" s="3" t="s">
        <v>37722</v>
      </c>
      <c r="J12038" s="3">
        <v>30897016</v>
      </c>
    </row>
    <row r="12039" spans="1:10" s="6" customFormat="1" ht="15" customHeight="1" x14ac:dyDescent="0.3">
      <c r="A12039" s="3" t="s">
        <v>376</v>
      </c>
      <c r="B12039" s="3" t="s">
        <v>377</v>
      </c>
      <c r="C12039" s="3" t="s">
        <v>232</v>
      </c>
      <c r="D12039" s="3" t="s">
        <v>233</v>
      </c>
      <c r="E12039" s="4">
        <v>26</v>
      </c>
      <c r="F12039" s="4">
        <v>15</v>
      </c>
      <c r="G12039" s="3" t="s">
        <v>1119</v>
      </c>
      <c r="H12039" s="3" t="s">
        <v>986</v>
      </c>
      <c r="I12039" s="3" t="s">
        <v>37722</v>
      </c>
      <c r="J12039" s="3">
        <v>33111978</v>
      </c>
    </row>
    <row r="12040" spans="1:10" s="6" customFormat="1" ht="15" customHeight="1" x14ac:dyDescent="0.3">
      <c r="A12040" s="3" t="s">
        <v>337</v>
      </c>
      <c r="B12040" s="3" t="s">
        <v>338</v>
      </c>
      <c r="C12040" s="3" t="s">
        <v>97</v>
      </c>
      <c r="D12040" s="3" t="s">
        <v>98</v>
      </c>
      <c r="E12040" s="4">
        <v>23</v>
      </c>
      <c r="F12040" s="4">
        <v>6</v>
      </c>
      <c r="G12040" s="3" t="s">
        <v>1068</v>
      </c>
      <c r="H12040" s="3" t="s">
        <v>742</v>
      </c>
      <c r="I12040" s="3" t="s">
        <v>37722</v>
      </c>
      <c r="J12040" s="3">
        <v>30878565</v>
      </c>
    </row>
    <row r="12041" spans="1:10" s="6" customFormat="1" ht="15" customHeight="1" x14ac:dyDescent="0.3">
      <c r="A12041" s="3" t="s">
        <v>204</v>
      </c>
      <c r="B12041" s="3" t="s">
        <v>205</v>
      </c>
      <c r="C12041" s="3" t="s">
        <v>158</v>
      </c>
      <c r="D12041" s="3" t="s">
        <v>159</v>
      </c>
      <c r="E12041" s="4">
        <v>13</v>
      </c>
      <c r="F12041" s="4">
        <v>10</v>
      </c>
      <c r="G12041" s="3" t="s">
        <v>956</v>
      </c>
      <c r="H12041" s="3" t="s">
        <v>854</v>
      </c>
      <c r="I12041" s="3" t="s">
        <v>37722</v>
      </c>
      <c r="J12041" s="3">
        <v>37211199</v>
      </c>
    </row>
    <row r="12042" spans="1:10" s="6" customFormat="1" ht="15" customHeight="1" x14ac:dyDescent="0.3">
      <c r="A12042" s="3" t="s">
        <v>204</v>
      </c>
      <c r="B12042" s="3" t="s">
        <v>205</v>
      </c>
      <c r="C12042" s="3" t="s">
        <v>295</v>
      </c>
      <c r="D12042" s="3" t="s">
        <v>296</v>
      </c>
      <c r="E12042" s="4">
        <v>13</v>
      </c>
      <c r="F12042" s="4">
        <v>20</v>
      </c>
      <c r="G12042" s="3" t="s">
        <v>956</v>
      </c>
      <c r="H12042" s="3" t="s">
        <v>1028</v>
      </c>
      <c r="I12042" s="3" t="s">
        <v>37722</v>
      </c>
      <c r="J12042" s="3">
        <v>36689522</v>
      </c>
    </row>
    <row r="12043" spans="1:10" s="6" customFormat="1" ht="15" customHeight="1" x14ac:dyDescent="0.3">
      <c r="A12043" s="3" t="s">
        <v>204</v>
      </c>
      <c r="B12043" s="3" t="s">
        <v>205</v>
      </c>
      <c r="C12043" s="3" t="s">
        <v>295</v>
      </c>
      <c r="D12043" s="3" t="s">
        <v>296</v>
      </c>
      <c r="E12043" s="4">
        <v>13</v>
      </c>
      <c r="F12043" s="4">
        <v>20</v>
      </c>
      <c r="G12043" s="3" t="s">
        <v>956</v>
      </c>
      <c r="H12043" s="3" t="s">
        <v>1028</v>
      </c>
      <c r="I12043" s="3" t="s">
        <v>37722</v>
      </c>
      <c r="J12043" s="3">
        <v>36763865</v>
      </c>
    </row>
    <row r="12044" spans="1:10" s="6" customFormat="1" ht="15" customHeight="1" x14ac:dyDescent="0.3">
      <c r="A12044" s="3" t="s">
        <v>204</v>
      </c>
      <c r="B12044" s="3" t="s">
        <v>205</v>
      </c>
      <c r="C12044" s="3" t="s">
        <v>295</v>
      </c>
      <c r="D12044" s="3" t="s">
        <v>296</v>
      </c>
      <c r="E12044" s="4">
        <v>13</v>
      </c>
      <c r="F12044" s="4">
        <v>20</v>
      </c>
      <c r="G12044" s="3" t="s">
        <v>956</v>
      </c>
      <c r="H12044" s="3" t="s">
        <v>1028</v>
      </c>
      <c r="I12044" s="3" t="s">
        <v>37722</v>
      </c>
      <c r="J12044" s="3">
        <v>37559055</v>
      </c>
    </row>
    <row r="12045" spans="1:10" s="6" customFormat="1" ht="15" customHeight="1" x14ac:dyDescent="0.3">
      <c r="A12045" s="3" t="s">
        <v>204</v>
      </c>
      <c r="B12045" s="3" t="s">
        <v>205</v>
      </c>
      <c r="C12045" s="3" t="s">
        <v>295</v>
      </c>
      <c r="D12045" s="3" t="s">
        <v>296</v>
      </c>
      <c r="E12045" s="4">
        <v>13</v>
      </c>
      <c r="F12045" s="4">
        <v>20</v>
      </c>
      <c r="G12045" s="3" t="s">
        <v>956</v>
      </c>
      <c r="H12045" s="3" t="s">
        <v>1028</v>
      </c>
      <c r="I12045" s="3" t="s">
        <v>37722</v>
      </c>
      <c r="J12045" s="3">
        <v>35763388</v>
      </c>
    </row>
    <row r="12046" spans="1:10" s="6" customFormat="1" ht="15" customHeight="1" x14ac:dyDescent="0.3">
      <c r="A12046" s="3" t="s">
        <v>204</v>
      </c>
      <c r="B12046" s="3" t="s">
        <v>205</v>
      </c>
      <c r="C12046" s="3" t="s">
        <v>295</v>
      </c>
      <c r="D12046" s="3" t="s">
        <v>296</v>
      </c>
      <c r="E12046" s="4">
        <v>13</v>
      </c>
      <c r="F12046" s="4">
        <v>20</v>
      </c>
      <c r="G12046" s="3" t="s">
        <v>956</v>
      </c>
      <c r="H12046" s="3" t="s">
        <v>1028</v>
      </c>
      <c r="I12046" s="3" t="s">
        <v>37722</v>
      </c>
      <c r="J12046" s="3">
        <v>34927719</v>
      </c>
    </row>
    <row r="12047" spans="1:10" s="6" customFormat="1" ht="15" customHeight="1" x14ac:dyDescent="0.3">
      <c r="A12047" s="3" t="s">
        <v>204</v>
      </c>
      <c r="B12047" s="3" t="s">
        <v>205</v>
      </c>
      <c r="C12047" s="3" t="s">
        <v>295</v>
      </c>
      <c r="D12047" s="3" t="s">
        <v>296</v>
      </c>
      <c r="E12047" s="4">
        <v>13</v>
      </c>
      <c r="F12047" s="4">
        <v>20</v>
      </c>
      <c r="G12047" s="3" t="s">
        <v>956</v>
      </c>
      <c r="H12047" s="3" t="s">
        <v>1028</v>
      </c>
      <c r="I12047" s="3" t="s">
        <v>37722</v>
      </c>
      <c r="J12047" s="3">
        <v>34694680</v>
      </c>
    </row>
    <row r="12048" spans="1:10" s="6" customFormat="1" ht="15" customHeight="1" x14ac:dyDescent="0.3">
      <c r="A12048" s="3" t="s">
        <v>204</v>
      </c>
      <c r="B12048" s="3" t="s">
        <v>205</v>
      </c>
      <c r="C12048" s="3" t="s">
        <v>295</v>
      </c>
      <c r="D12048" s="3" t="s">
        <v>296</v>
      </c>
      <c r="E12048" s="4">
        <v>13</v>
      </c>
      <c r="F12048" s="4">
        <v>20</v>
      </c>
      <c r="G12048" s="3" t="s">
        <v>956</v>
      </c>
      <c r="H12048" s="3" t="s">
        <v>1028</v>
      </c>
      <c r="I12048" s="3" t="s">
        <v>37722</v>
      </c>
      <c r="J12048" s="3">
        <v>37936299</v>
      </c>
    </row>
    <row r="12049" spans="1:10" s="6" customFormat="1" ht="15" customHeight="1" x14ac:dyDescent="0.3">
      <c r="A12049" s="3" t="s">
        <v>376</v>
      </c>
      <c r="B12049" s="3" t="s">
        <v>377</v>
      </c>
      <c r="C12049" s="3" t="s">
        <v>246</v>
      </c>
      <c r="D12049" s="3" t="s">
        <v>247</v>
      </c>
      <c r="E12049" s="4">
        <v>26</v>
      </c>
      <c r="F12049" s="4">
        <v>16</v>
      </c>
      <c r="G12049" s="3" t="s">
        <v>1119</v>
      </c>
      <c r="H12049" s="3" t="s">
        <v>989</v>
      </c>
      <c r="I12049" s="3" t="s">
        <v>37722</v>
      </c>
      <c r="J12049" s="3">
        <v>33111978</v>
      </c>
    </row>
    <row r="12050" spans="1:10" s="6" customFormat="1" ht="15" customHeight="1" x14ac:dyDescent="0.3">
      <c r="A12050" s="3" t="s">
        <v>376</v>
      </c>
      <c r="B12050" s="3" t="s">
        <v>377</v>
      </c>
      <c r="C12050" s="3" t="s">
        <v>307</v>
      </c>
      <c r="D12050" s="3" t="s">
        <v>308</v>
      </c>
      <c r="E12050" s="4">
        <v>26</v>
      </c>
      <c r="F12050" s="4">
        <v>21</v>
      </c>
      <c r="G12050" s="3" t="s">
        <v>1119</v>
      </c>
      <c r="H12050" s="3" t="s">
        <v>1051</v>
      </c>
      <c r="I12050" s="3" t="s">
        <v>37722</v>
      </c>
      <c r="J12050" s="3">
        <v>33111978</v>
      </c>
    </row>
    <row r="12051" spans="1:10" s="6" customFormat="1" ht="15" customHeight="1" x14ac:dyDescent="0.3">
      <c r="A12051" s="3" t="s">
        <v>376</v>
      </c>
      <c r="B12051" s="3" t="s">
        <v>377</v>
      </c>
      <c r="C12051" s="3" t="s">
        <v>173</v>
      </c>
      <c r="D12051" s="3" t="s">
        <v>174</v>
      </c>
      <c r="E12051" s="4">
        <v>26</v>
      </c>
      <c r="F12051" s="4">
        <v>11</v>
      </c>
      <c r="G12051" s="3" t="s">
        <v>1119</v>
      </c>
      <c r="H12051" s="3" t="s">
        <v>867</v>
      </c>
      <c r="I12051" s="3" t="s">
        <v>37722</v>
      </c>
      <c r="J12051" s="3">
        <v>33090453</v>
      </c>
    </row>
    <row r="12052" spans="1:10" s="6" customFormat="1" ht="15" customHeight="1" x14ac:dyDescent="0.3">
      <c r="A12052" s="3" t="s">
        <v>532</v>
      </c>
      <c r="B12052" s="3" t="s">
        <v>533</v>
      </c>
      <c r="C12052" s="3" t="s">
        <v>283</v>
      </c>
      <c r="D12052" s="3" t="s">
        <v>284</v>
      </c>
      <c r="E12052" s="4">
        <v>39</v>
      </c>
      <c r="F12052" s="4">
        <v>19</v>
      </c>
      <c r="G12052" s="3" t="s">
        <v>1265</v>
      </c>
      <c r="H12052" s="3" t="s">
        <v>1019</v>
      </c>
      <c r="I12052" s="3" t="s">
        <v>37722</v>
      </c>
      <c r="J12052" s="3">
        <v>35443955</v>
      </c>
    </row>
    <row r="12053" spans="1:10" s="6" customFormat="1" ht="15" customHeight="1" x14ac:dyDescent="0.3">
      <c r="A12053" s="3" t="s">
        <v>532</v>
      </c>
      <c r="B12053" s="3" t="s">
        <v>533</v>
      </c>
      <c r="C12053" s="3" t="s">
        <v>283</v>
      </c>
      <c r="D12053" s="3" t="s">
        <v>284</v>
      </c>
      <c r="E12053" s="4">
        <v>39</v>
      </c>
      <c r="F12053" s="4">
        <v>19</v>
      </c>
      <c r="G12053" s="3" t="s">
        <v>1265</v>
      </c>
      <c r="H12053" s="3" t="s">
        <v>1019</v>
      </c>
      <c r="I12053" s="3" t="s">
        <v>37722</v>
      </c>
      <c r="J12053" s="3">
        <v>30720903</v>
      </c>
    </row>
    <row r="12054" spans="1:10" s="6" customFormat="1" ht="15" customHeight="1" x14ac:dyDescent="0.3">
      <c r="A12054" s="3" t="s">
        <v>532</v>
      </c>
      <c r="B12054" s="3" t="s">
        <v>533</v>
      </c>
      <c r="C12054" s="3" t="s">
        <v>283</v>
      </c>
      <c r="D12054" s="3" t="s">
        <v>284</v>
      </c>
      <c r="E12054" s="4">
        <v>39</v>
      </c>
      <c r="F12054" s="4">
        <v>19</v>
      </c>
      <c r="G12054" s="3" t="s">
        <v>1265</v>
      </c>
      <c r="H12054" s="3" t="s">
        <v>1019</v>
      </c>
      <c r="I12054" s="3" t="s">
        <v>37722</v>
      </c>
      <c r="J12054" s="3">
        <v>29146642</v>
      </c>
    </row>
    <row r="12055" spans="1:10" s="6" customFormat="1" ht="15" customHeight="1" x14ac:dyDescent="0.3">
      <c r="A12055" s="3" t="s">
        <v>532</v>
      </c>
      <c r="B12055" s="3" t="s">
        <v>533</v>
      </c>
      <c r="C12055" s="3" t="s">
        <v>337</v>
      </c>
      <c r="D12055" s="3" t="s">
        <v>338</v>
      </c>
      <c r="E12055" s="4">
        <v>39</v>
      </c>
      <c r="F12055" s="4">
        <v>23</v>
      </c>
      <c r="G12055" s="3" t="s">
        <v>1265</v>
      </c>
      <c r="H12055" s="3" t="s">
        <v>1068</v>
      </c>
      <c r="I12055" s="3" t="s">
        <v>37722</v>
      </c>
      <c r="J12055" s="3">
        <v>28444879</v>
      </c>
    </row>
    <row r="12056" spans="1:10" s="6" customFormat="1" ht="15" customHeight="1" x14ac:dyDescent="0.3">
      <c r="A12056" s="3" t="s">
        <v>532</v>
      </c>
      <c r="B12056" s="3" t="s">
        <v>533</v>
      </c>
      <c r="C12056" s="3" t="s">
        <v>337</v>
      </c>
      <c r="D12056" s="3" t="s">
        <v>338</v>
      </c>
      <c r="E12056" s="4">
        <v>39</v>
      </c>
      <c r="F12056" s="4">
        <v>23</v>
      </c>
      <c r="G12056" s="3" t="s">
        <v>1265</v>
      </c>
      <c r="H12056" s="3" t="s">
        <v>1068</v>
      </c>
      <c r="I12056" s="3" t="s">
        <v>37722</v>
      </c>
      <c r="J12056" s="3">
        <v>27114267</v>
      </c>
    </row>
    <row r="12057" spans="1:10" s="6" customFormat="1" ht="15" customHeight="1" x14ac:dyDescent="0.3">
      <c r="A12057" s="3" t="s">
        <v>532</v>
      </c>
      <c r="B12057" s="3" t="s">
        <v>533</v>
      </c>
      <c r="C12057" s="3" t="s">
        <v>337</v>
      </c>
      <c r="D12057" s="3" t="s">
        <v>338</v>
      </c>
      <c r="E12057" s="4">
        <v>39</v>
      </c>
      <c r="F12057" s="4">
        <v>23</v>
      </c>
      <c r="G12057" s="3" t="s">
        <v>1265</v>
      </c>
      <c r="H12057" s="3" t="s">
        <v>1068</v>
      </c>
      <c r="I12057" s="3" t="s">
        <v>37722</v>
      </c>
      <c r="J12057" s="3">
        <v>26187120</v>
      </c>
    </row>
    <row r="12058" spans="1:10" s="6" customFormat="1" ht="15" customHeight="1" x14ac:dyDescent="0.3">
      <c r="A12058" s="3" t="s">
        <v>532</v>
      </c>
      <c r="B12058" s="3" t="s">
        <v>533</v>
      </c>
      <c r="C12058" s="3" t="s">
        <v>57</v>
      </c>
      <c r="D12058" s="3" t="s">
        <v>58</v>
      </c>
      <c r="E12058" s="4">
        <v>39</v>
      </c>
      <c r="F12058" s="4">
        <v>3</v>
      </c>
      <c r="G12058" s="3" t="s">
        <v>1265</v>
      </c>
      <c r="H12058" s="3" t="s">
        <v>705</v>
      </c>
      <c r="I12058" s="3" t="s">
        <v>37722</v>
      </c>
      <c r="J12058" s="3">
        <v>24399641</v>
      </c>
    </row>
    <row r="12059" spans="1:10" s="6" customFormat="1" ht="15" customHeight="1" x14ac:dyDescent="0.3">
      <c r="A12059" s="3" t="s">
        <v>376</v>
      </c>
      <c r="B12059" s="3" t="s">
        <v>377</v>
      </c>
      <c r="C12059" s="3" t="s">
        <v>440</v>
      </c>
      <c r="D12059" s="3" t="s">
        <v>441</v>
      </c>
      <c r="E12059" s="4">
        <v>26</v>
      </c>
      <c r="F12059" s="4">
        <v>31</v>
      </c>
      <c r="G12059" s="3" t="s">
        <v>1119</v>
      </c>
      <c r="H12059" s="3" t="s">
        <v>1199</v>
      </c>
      <c r="I12059" s="3" t="s">
        <v>37722</v>
      </c>
      <c r="J12059" s="3">
        <v>32282055</v>
      </c>
    </row>
    <row r="12060" spans="1:10" s="6" customFormat="1" ht="15" customHeight="1" x14ac:dyDescent="0.3">
      <c r="A12060" s="3" t="s">
        <v>376</v>
      </c>
      <c r="B12060" s="3" t="s">
        <v>377</v>
      </c>
      <c r="C12060" s="3" t="s">
        <v>307</v>
      </c>
      <c r="D12060" s="3" t="s">
        <v>308</v>
      </c>
      <c r="E12060" s="4">
        <v>26</v>
      </c>
      <c r="F12060" s="4">
        <v>21</v>
      </c>
      <c r="G12060" s="3" t="s">
        <v>1119</v>
      </c>
      <c r="H12060" s="3" t="s">
        <v>1051</v>
      </c>
      <c r="I12060" s="3" t="s">
        <v>37722</v>
      </c>
      <c r="J12060" s="3">
        <v>32282055</v>
      </c>
    </row>
    <row r="12061" spans="1:10" s="6" customFormat="1" ht="15" customHeight="1" x14ac:dyDescent="0.3">
      <c r="A12061" s="3" t="s">
        <v>376</v>
      </c>
      <c r="B12061" s="3" t="s">
        <v>377</v>
      </c>
      <c r="C12061" s="3" t="s">
        <v>246</v>
      </c>
      <c r="D12061" s="3" t="s">
        <v>247</v>
      </c>
      <c r="E12061" s="4">
        <v>26</v>
      </c>
      <c r="F12061" s="4">
        <v>16</v>
      </c>
      <c r="G12061" s="3" t="s">
        <v>1119</v>
      </c>
      <c r="H12061" s="3" t="s">
        <v>989</v>
      </c>
      <c r="I12061" s="3" t="s">
        <v>37722</v>
      </c>
      <c r="J12061" s="3">
        <v>32282055</v>
      </c>
    </row>
    <row r="12062" spans="1:10" s="6" customFormat="1" ht="15" customHeight="1" x14ac:dyDescent="0.3">
      <c r="A12062" s="3" t="s">
        <v>376</v>
      </c>
      <c r="B12062" s="3" t="s">
        <v>377</v>
      </c>
      <c r="C12062" s="3" t="s">
        <v>232</v>
      </c>
      <c r="D12062" s="3" t="s">
        <v>233</v>
      </c>
      <c r="E12062" s="4">
        <v>26</v>
      </c>
      <c r="F12062" s="4">
        <v>15</v>
      </c>
      <c r="G12062" s="3" t="s">
        <v>1119</v>
      </c>
      <c r="H12062" s="3" t="s">
        <v>986</v>
      </c>
      <c r="I12062" s="3" t="s">
        <v>37722</v>
      </c>
      <c r="J12062" s="3">
        <v>32282055</v>
      </c>
    </row>
    <row r="12063" spans="1:10" s="6" customFormat="1" ht="15" customHeight="1" x14ac:dyDescent="0.3">
      <c r="A12063" s="3" t="s">
        <v>376</v>
      </c>
      <c r="B12063" s="3" t="s">
        <v>377</v>
      </c>
      <c r="C12063" s="3" t="s">
        <v>173</v>
      </c>
      <c r="D12063" s="3" t="s">
        <v>174</v>
      </c>
      <c r="E12063" s="4">
        <v>26</v>
      </c>
      <c r="F12063" s="4">
        <v>11</v>
      </c>
      <c r="G12063" s="3" t="s">
        <v>1119</v>
      </c>
      <c r="H12063" s="3" t="s">
        <v>867</v>
      </c>
      <c r="I12063" s="3" t="s">
        <v>37722</v>
      </c>
      <c r="J12063" s="3">
        <v>32282055</v>
      </c>
    </row>
    <row r="12064" spans="1:10" s="6" customFormat="1" ht="15" customHeight="1" x14ac:dyDescent="0.3">
      <c r="A12064" s="3" t="s">
        <v>376</v>
      </c>
      <c r="B12064" s="3" t="s">
        <v>377</v>
      </c>
      <c r="C12064" s="3" t="s">
        <v>517</v>
      </c>
      <c r="D12064" s="3" t="s">
        <v>518</v>
      </c>
      <c r="E12064" s="4">
        <v>26</v>
      </c>
      <c r="F12064" s="4">
        <v>38</v>
      </c>
      <c r="G12064" s="3" t="s">
        <v>1119</v>
      </c>
      <c r="H12064" s="3" t="s">
        <v>1260</v>
      </c>
      <c r="I12064" s="3" t="s">
        <v>37722</v>
      </c>
      <c r="J12064" s="3">
        <v>33090453</v>
      </c>
    </row>
    <row r="12065" spans="1:10" s="6" customFormat="1" ht="15" customHeight="1" x14ac:dyDescent="0.3">
      <c r="A12065" s="3" t="s">
        <v>376</v>
      </c>
      <c r="B12065" s="3" t="s">
        <v>377</v>
      </c>
      <c r="C12065" s="3" t="s">
        <v>322</v>
      </c>
      <c r="D12065" s="3" t="s">
        <v>323</v>
      </c>
      <c r="E12065" s="4">
        <v>26</v>
      </c>
      <c r="F12065" s="4">
        <v>22</v>
      </c>
      <c r="G12065" s="3" t="s">
        <v>1119</v>
      </c>
      <c r="H12065" s="3" t="s">
        <v>1065</v>
      </c>
      <c r="I12065" s="3" t="s">
        <v>37722</v>
      </c>
      <c r="J12065" s="3">
        <v>33090453</v>
      </c>
    </row>
    <row r="12066" spans="1:10" s="6" customFormat="1" ht="15" customHeight="1" x14ac:dyDescent="0.3">
      <c r="A12066" s="3" t="s">
        <v>376</v>
      </c>
      <c r="B12066" s="3" t="s">
        <v>377</v>
      </c>
      <c r="C12066" s="3" t="s">
        <v>307</v>
      </c>
      <c r="D12066" s="3" t="s">
        <v>308</v>
      </c>
      <c r="E12066" s="4">
        <v>26</v>
      </c>
      <c r="F12066" s="4">
        <v>21</v>
      </c>
      <c r="G12066" s="3" t="s">
        <v>1119</v>
      </c>
      <c r="H12066" s="3" t="s">
        <v>1051</v>
      </c>
      <c r="I12066" s="3" t="s">
        <v>37722</v>
      </c>
      <c r="J12066" s="3">
        <v>33090453</v>
      </c>
    </row>
    <row r="12067" spans="1:10" s="6" customFormat="1" ht="15" customHeight="1" x14ac:dyDescent="0.3">
      <c r="A12067" s="3" t="s">
        <v>376</v>
      </c>
      <c r="B12067" s="3" t="s">
        <v>377</v>
      </c>
      <c r="C12067" s="3" t="s">
        <v>246</v>
      </c>
      <c r="D12067" s="3" t="s">
        <v>247</v>
      </c>
      <c r="E12067" s="4">
        <v>26</v>
      </c>
      <c r="F12067" s="4">
        <v>16</v>
      </c>
      <c r="G12067" s="3" t="s">
        <v>1119</v>
      </c>
      <c r="H12067" s="3" t="s">
        <v>989</v>
      </c>
      <c r="I12067" s="3" t="s">
        <v>37722</v>
      </c>
      <c r="J12067" s="3">
        <v>33090453</v>
      </c>
    </row>
    <row r="12068" spans="1:10" s="6" customFormat="1" ht="15" customHeight="1" x14ac:dyDescent="0.3">
      <c r="A12068" s="3" t="s">
        <v>376</v>
      </c>
      <c r="B12068" s="3" t="s">
        <v>377</v>
      </c>
      <c r="C12068" s="3" t="s">
        <v>232</v>
      </c>
      <c r="D12068" s="3" t="s">
        <v>233</v>
      </c>
      <c r="E12068" s="4">
        <v>26</v>
      </c>
      <c r="F12068" s="4">
        <v>15</v>
      </c>
      <c r="G12068" s="3" t="s">
        <v>1119</v>
      </c>
      <c r="H12068" s="3" t="s">
        <v>986</v>
      </c>
      <c r="I12068" s="3" t="s">
        <v>37722</v>
      </c>
      <c r="J12068" s="3">
        <v>33090453</v>
      </c>
    </row>
    <row r="12069" spans="1:10" s="6" customFormat="1" ht="15" customHeight="1" x14ac:dyDescent="0.3">
      <c r="A12069" s="3" t="s">
        <v>57</v>
      </c>
      <c r="B12069" s="3" t="s">
        <v>58</v>
      </c>
      <c r="C12069" s="3" t="s">
        <v>142</v>
      </c>
      <c r="D12069" s="3" t="s">
        <v>143</v>
      </c>
      <c r="E12069" s="4">
        <v>3</v>
      </c>
      <c r="F12069" s="4">
        <v>9</v>
      </c>
      <c r="G12069" s="3" t="s">
        <v>705</v>
      </c>
      <c r="H12069" s="3" t="s">
        <v>820</v>
      </c>
      <c r="I12069" s="3" t="s">
        <v>37722</v>
      </c>
      <c r="J12069" s="3">
        <v>33074565</v>
      </c>
    </row>
    <row r="12070" spans="1:10" s="6" customFormat="1" ht="15" customHeight="1" x14ac:dyDescent="0.3">
      <c r="A12070" s="3" t="s">
        <v>295</v>
      </c>
      <c r="B12070" s="3" t="s">
        <v>296</v>
      </c>
      <c r="C12070" s="3" t="s">
        <v>204</v>
      </c>
      <c r="D12070" s="3" t="s">
        <v>205</v>
      </c>
      <c r="E12070" s="4">
        <v>20</v>
      </c>
      <c r="F12070" s="4">
        <v>13</v>
      </c>
      <c r="G12070" s="3" t="s">
        <v>1028</v>
      </c>
      <c r="H12070" s="3" t="s">
        <v>956</v>
      </c>
      <c r="I12070" s="3" t="s">
        <v>37722</v>
      </c>
      <c r="J12070" s="3">
        <v>30011071</v>
      </c>
    </row>
    <row r="12071" spans="1:10" s="6" customFormat="1" ht="15" customHeight="1" x14ac:dyDescent="0.3">
      <c r="A12071" s="3" t="s">
        <v>57</v>
      </c>
      <c r="B12071" s="3" t="s">
        <v>58</v>
      </c>
      <c r="C12071" s="3" t="s">
        <v>42</v>
      </c>
      <c r="D12071" s="3" t="s">
        <v>43</v>
      </c>
      <c r="E12071" s="4">
        <v>3</v>
      </c>
      <c r="F12071" s="4">
        <v>2</v>
      </c>
      <c r="G12071" s="3" t="s">
        <v>705</v>
      </c>
      <c r="H12071" s="3" t="s">
        <v>686</v>
      </c>
      <c r="I12071" s="3" t="s">
        <v>37722</v>
      </c>
      <c r="J12071" s="3">
        <v>33752263</v>
      </c>
    </row>
    <row r="12072" spans="1:10" s="6" customFormat="1" ht="15" customHeight="1" x14ac:dyDescent="0.3">
      <c r="A12072" s="3" t="s">
        <v>57</v>
      </c>
      <c r="B12072" s="3" t="s">
        <v>58</v>
      </c>
      <c r="C12072" s="3" t="s">
        <v>42</v>
      </c>
      <c r="D12072" s="3" t="s">
        <v>43</v>
      </c>
      <c r="E12072" s="4">
        <v>3</v>
      </c>
      <c r="F12072" s="4">
        <v>2</v>
      </c>
      <c r="G12072" s="3" t="s">
        <v>705</v>
      </c>
      <c r="H12072" s="3" t="s">
        <v>686</v>
      </c>
      <c r="I12072" s="3" t="s">
        <v>37722</v>
      </c>
      <c r="J12072" s="3">
        <v>33587756</v>
      </c>
    </row>
    <row r="12073" spans="1:10" s="6" customFormat="1" ht="15" customHeight="1" x14ac:dyDescent="0.3">
      <c r="A12073" s="3" t="s">
        <v>204</v>
      </c>
      <c r="B12073" s="3" t="s">
        <v>205</v>
      </c>
      <c r="C12073" s="3" t="s">
        <v>295</v>
      </c>
      <c r="D12073" s="3" t="s">
        <v>296</v>
      </c>
      <c r="E12073" s="4">
        <v>13</v>
      </c>
      <c r="F12073" s="4">
        <v>20</v>
      </c>
      <c r="G12073" s="3" t="s">
        <v>956</v>
      </c>
      <c r="H12073" s="3" t="s">
        <v>1028</v>
      </c>
      <c r="I12073" s="3" t="s">
        <v>37722</v>
      </c>
      <c r="J12073" s="3">
        <v>20164846</v>
      </c>
    </row>
    <row r="12074" spans="1:10" s="6" customFormat="1" ht="15" customHeight="1" x14ac:dyDescent="0.3">
      <c r="A12074" s="3" t="s">
        <v>204</v>
      </c>
      <c r="B12074" s="3" t="s">
        <v>205</v>
      </c>
      <c r="C12074" s="3" t="s">
        <v>295</v>
      </c>
      <c r="D12074" s="3" t="s">
        <v>296</v>
      </c>
      <c r="E12074" s="4">
        <v>13</v>
      </c>
      <c r="F12074" s="4">
        <v>20</v>
      </c>
      <c r="G12074" s="3" t="s">
        <v>956</v>
      </c>
      <c r="H12074" s="3" t="s">
        <v>1028</v>
      </c>
      <c r="I12074" s="3" t="s">
        <v>37722</v>
      </c>
      <c r="J12074" s="3">
        <v>20130592</v>
      </c>
    </row>
    <row r="12075" spans="1:10" s="6" customFormat="1" ht="15" customHeight="1" x14ac:dyDescent="0.3">
      <c r="A12075" s="3" t="s">
        <v>204</v>
      </c>
      <c r="B12075" s="3" t="s">
        <v>205</v>
      </c>
      <c r="C12075" s="3" t="s">
        <v>295</v>
      </c>
      <c r="D12075" s="3" t="s">
        <v>296</v>
      </c>
      <c r="E12075" s="4">
        <v>13</v>
      </c>
      <c r="F12075" s="4">
        <v>20</v>
      </c>
      <c r="G12075" s="3" t="s">
        <v>956</v>
      </c>
      <c r="H12075" s="3" t="s">
        <v>1028</v>
      </c>
      <c r="I12075" s="3" t="s">
        <v>37722</v>
      </c>
      <c r="J12075" s="3">
        <v>20357813</v>
      </c>
    </row>
    <row r="12076" spans="1:10" s="6" customFormat="1" ht="15" customHeight="1" x14ac:dyDescent="0.3">
      <c r="A12076" s="3" t="s">
        <v>204</v>
      </c>
      <c r="B12076" s="3" t="s">
        <v>205</v>
      </c>
      <c r="C12076" s="3" t="s">
        <v>295</v>
      </c>
      <c r="D12076" s="3" t="s">
        <v>296</v>
      </c>
      <c r="E12076" s="4">
        <v>13</v>
      </c>
      <c r="F12076" s="4">
        <v>20</v>
      </c>
      <c r="G12076" s="3" t="s">
        <v>956</v>
      </c>
      <c r="H12076" s="3" t="s">
        <v>1028</v>
      </c>
      <c r="I12076" s="3" t="s">
        <v>37722</v>
      </c>
      <c r="J12076" s="3">
        <v>19903181</v>
      </c>
    </row>
    <row r="12077" spans="1:10" s="6" customFormat="1" ht="15" customHeight="1" x14ac:dyDescent="0.3">
      <c r="A12077" s="3" t="s">
        <v>204</v>
      </c>
      <c r="B12077" s="3" t="s">
        <v>205</v>
      </c>
      <c r="C12077" s="3" t="s">
        <v>295</v>
      </c>
      <c r="D12077" s="3" t="s">
        <v>296</v>
      </c>
      <c r="E12077" s="4">
        <v>13</v>
      </c>
      <c r="F12077" s="4">
        <v>20</v>
      </c>
      <c r="G12077" s="3" t="s">
        <v>956</v>
      </c>
      <c r="H12077" s="3" t="s">
        <v>1028</v>
      </c>
      <c r="I12077" s="3" t="s">
        <v>37722</v>
      </c>
      <c r="J12077" s="3">
        <v>19945625</v>
      </c>
    </row>
    <row r="12078" spans="1:10" s="6" customFormat="1" ht="15" customHeight="1" x14ac:dyDescent="0.3">
      <c r="A12078" s="3" t="s">
        <v>204</v>
      </c>
      <c r="B12078" s="3" t="s">
        <v>205</v>
      </c>
      <c r="C12078" s="3" t="s">
        <v>295</v>
      </c>
      <c r="D12078" s="3" t="s">
        <v>296</v>
      </c>
      <c r="E12078" s="4">
        <v>13</v>
      </c>
      <c r="F12078" s="4">
        <v>20</v>
      </c>
      <c r="G12078" s="3" t="s">
        <v>956</v>
      </c>
      <c r="H12078" s="3" t="s">
        <v>1028</v>
      </c>
      <c r="I12078" s="3" t="s">
        <v>37722</v>
      </c>
      <c r="J12078" s="3">
        <v>20456391</v>
      </c>
    </row>
    <row r="12079" spans="1:10" s="6" customFormat="1" ht="15" customHeight="1" x14ac:dyDescent="0.3">
      <c r="A12079" s="3" t="s">
        <v>204</v>
      </c>
      <c r="B12079" s="3" t="s">
        <v>205</v>
      </c>
      <c r="C12079" s="3" t="s">
        <v>295</v>
      </c>
      <c r="D12079" s="3" t="s">
        <v>296</v>
      </c>
      <c r="E12079" s="4">
        <v>13</v>
      </c>
      <c r="F12079" s="4">
        <v>20</v>
      </c>
      <c r="G12079" s="3" t="s">
        <v>956</v>
      </c>
      <c r="H12079" s="3" t="s">
        <v>1028</v>
      </c>
      <c r="I12079" s="3" t="s">
        <v>37722</v>
      </c>
      <c r="J12079" s="3">
        <v>19292719</v>
      </c>
    </row>
    <row r="12080" spans="1:10" s="6" customFormat="1" ht="15" customHeight="1" x14ac:dyDescent="0.3">
      <c r="A12080" s="3" t="s">
        <v>204</v>
      </c>
      <c r="B12080" s="3" t="s">
        <v>205</v>
      </c>
      <c r="C12080" s="3" t="s">
        <v>295</v>
      </c>
      <c r="D12080" s="3" t="s">
        <v>296</v>
      </c>
      <c r="E12080" s="4">
        <v>13</v>
      </c>
      <c r="F12080" s="4">
        <v>20</v>
      </c>
      <c r="G12080" s="3" t="s">
        <v>956</v>
      </c>
      <c r="H12080" s="3" t="s">
        <v>1028</v>
      </c>
      <c r="I12080" s="3" t="s">
        <v>37722</v>
      </c>
      <c r="J12080" s="3">
        <v>20624679</v>
      </c>
    </row>
    <row r="12081" spans="1:10" s="6" customFormat="1" ht="15" customHeight="1" x14ac:dyDescent="0.3">
      <c r="A12081" s="3" t="s">
        <v>204</v>
      </c>
      <c r="B12081" s="3" t="s">
        <v>205</v>
      </c>
      <c r="C12081" s="3" t="s">
        <v>295</v>
      </c>
      <c r="D12081" s="3" t="s">
        <v>296</v>
      </c>
      <c r="E12081" s="4">
        <v>13</v>
      </c>
      <c r="F12081" s="4">
        <v>20</v>
      </c>
      <c r="G12081" s="3" t="s">
        <v>956</v>
      </c>
      <c r="H12081" s="3" t="s">
        <v>1028</v>
      </c>
      <c r="I12081" s="3" t="s">
        <v>37722</v>
      </c>
      <c r="J12081" s="3">
        <v>19120338</v>
      </c>
    </row>
    <row r="12082" spans="1:10" s="6" customFormat="1" ht="15" customHeight="1" x14ac:dyDescent="0.3">
      <c r="A12082" s="3" t="s">
        <v>204</v>
      </c>
      <c r="B12082" s="3" t="s">
        <v>205</v>
      </c>
      <c r="C12082" s="3" t="s">
        <v>295</v>
      </c>
      <c r="D12082" s="3" t="s">
        <v>296</v>
      </c>
      <c r="E12082" s="4">
        <v>13</v>
      </c>
      <c r="F12082" s="4">
        <v>20</v>
      </c>
      <c r="G12082" s="3" t="s">
        <v>956</v>
      </c>
      <c r="H12082" s="3" t="s">
        <v>1028</v>
      </c>
      <c r="I12082" s="3" t="s">
        <v>37722</v>
      </c>
      <c r="J12082" s="3">
        <v>19197535</v>
      </c>
    </row>
    <row r="12083" spans="1:10" s="6" customFormat="1" ht="15" customHeight="1" x14ac:dyDescent="0.3">
      <c r="A12083" s="3" t="s">
        <v>204</v>
      </c>
      <c r="B12083" s="3" t="s">
        <v>205</v>
      </c>
      <c r="C12083" s="3" t="s">
        <v>295</v>
      </c>
      <c r="D12083" s="3" t="s">
        <v>296</v>
      </c>
      <c r="E12083" s="4">
        <v>13</v>
      </c>
      <c r="F12083" s="4">
        <v>20</v>
      </c>
      <c r="G12083" s="3" t="s">
        <v>956</v>
      </c>
      <c r="H12083" s="3" t="s">
        <v>1028</v>
      </c>
      <c r="I12083" s="3" t="s">
        <v>37722</v>
      </c>
      <c r="J12083" s="3">
        <v>17986308</v>
      </c>
    </row>
    <row r="12084" spans="1:10" s="6" customFormat="1" ht="15" customHeight="1" x14ac:dyDescent="0.3">
      <c r="A12084" s="3" t="s">
        <v>204</v>
      </c>
      <c r="B12084" s="3" t="s">
        <v>205</v>
      </c>
      <c r="C12084" s="3" t="s">
        <v>295</v>
      </c>
      <c r="D12084" s="3" t="s">
        <v>296</v>
      </c>
      <c r="E12084" s="4">
        <v>13</v>
      </c>
      <c r="F12084" s="4">
        <v>20</v>
      </c>
      <c r="G12084" s="3" t="s">
        <v>956</v>
      </c>
      <c r="H12084" s="3" t="s">
        <v>1028</v>
      </c>
      <c r="I12084" s="3" t="s">
        <v>37722</v>
      </c>
      <c r="J12084" s="3">
        <v>18374450</v>
      </c>
    </row>
    <row r="12085" spans="1:10" s="6" customFormat="1" ht="15" customHeight="1" x14ac:dyDescent="0.3">
      <c r="A12085" s="3" t="s">
        <v>204</v>
      </c>
      <c r="B12085" s="3" t="s">
        <v>205</v>
      </c>
      <c r="C12085" s="3" t="s">
        <v>295</v>
      </c>
      <c r="D12085" s="3" t="s">
        <v>296</v>
      </c>
      <c r="E12085" s="4">
        <v>13</v>
      </c>
      <c r="F12085" s="4">
        <v>20</v>
      </c>
      <c r="G12085" s="3" t="s">
        <v>956</v>
      </c>
      <c r="H12085" s="3" t="s">
        <v>1028</v>
      </c>
      <c r="I12085" s="3" t="s">
        <v>37722</v>
      </c>
      <c r="J12085" s="3">
        <v>16917491</v>
      </c>
    </row>
    <row r="12086" spans="1:10" s="6" customFormat="1" ht="15" customHeight="1" x14ac:dyDescent="0.3">
      <c r="A12086" s="3" t="s">
        <v>204</v>
      </c>
      <c r="B12086" s="3" t="s">
        <v>205</v>
      </c>
      <c r="C12086" s="3" t="s">
        <v>295</v>
      </c>
      <c r="D12086" s="3" t="s">
        <v>296</v>
      </c>
      <c r="E12086" s="4">
        <v>13</v>
      </c>
      <c r="F12086" s="4">
        <v>20</v>
      </c>
      <c r="G12086" s="3" t="s">
        <v>956</v>
      </c>
      <c r="H12086" s="3" t="s">
        <v>1028</v>
      </c>
      <c r="I12086" s="3" t="s">
        <v>37722</v>
      </c>
      <c r="J12086" s="3">
        <v>16710310</v>
      </c>
    </row>
    <row r="12087" spans="1:10" s="6" customFormat="1" ht="15" customHeight="1" x14ac:dyDescent="0.3">
      <c r="A12087" s="3" t="s">
        <v>204</v>
      </c>
      <c r="B12087" s="3" t="s">
        <v>205</v>
      </c>
      <c r="C12087" s="3" t="s">
        <v>295</v>
      </c>
      <c r="D12087" s="3" t="s">
        <v>296</v>
      </c>
      <c r="E12087" s="4">
        <v>13</v>
      </c>
      <c r="F12087" s="4">
        <v>20</v>
      </c>
      <c r="G12087" s="3" t="s">
        <v>956</v>
      </c>
      <c r="H12087" s="3" t="s">
        <v>1028</v>
      </c>
      <c r="I12087" s="3" t="s">
        <v>37722</v>
      </c>
      <c r="J12087" s="3">
        <v>16487105</v>
      </c>
    </row>
    <row r="12088" spans="1:10" s="6" customFormat="1" ht="15" customHeight="1" x14ac:dyDescent="0.3">
      <c r="A12088" s="3" t="s">
        <v>204</v>
      </c>
      <c r="B12088" s="3" t="s">
        <v>205</v>
      </c>
      <c r="C12088" s="3" t="s">
        <v>295</v>
      </c>
      <c r="D12088" s="3" t="s">
        <v>296</v>
      </c>
      <c r="E12088" s="4">
        <v>13</v>
      </c>
      <c r="F12088" s="4">
        <v>20</v>
      </c>
      <c r="G12088" s="3" t="s">
        <v>956</v>
      </c>
      <c r="H12088" s="3" t="s">
        <v>1028</v>
      </c>
      <c r="I12088" s="3" t="s">
        <v>37722</v>
      </c>
      <c r="J12088" s="3">
        <v>16403102</v>
      </c>
    </row>
    <row r="12089" spans="1:10" s="6" customFormat="1" ht="15" customHeight="1" x14ac:dyDescent="0.3">
      <c r="A12089" s="3" t="s">
        <v>204</v>
      </c>
      <c r="B12089" s="3" t="s">
        <v>205</v>
      </c>
      <c r="C12089" s="3" t="s">
        <v>295</v>
      </c>
      <c r="D12089" s="3" t="s">
        <v>296</v>
      </c>
      <c r="E12089" s="4">
        <v>13</v>
      </c>
      <c r="F12089" s="4">
        <v>20</v>
      </c>
      <c r="G12089" s="3" t="s">
        <v>956</v>
      </c>
      <c r="H12089" s="3" t="s">
        <v>1028</v>
      </c>
      <c r="I12089" s="3" t="s">
        <v>37722</v>
      </c>
      <c r="J12089" s="3">
        <v>20055845</v>
      </c>
    </row>
    <row r="12090" spans="1:10" s="6" customFormat="1" ht="15" customHeight="1" x14ac:dyDescent="0.3">
      <c r="A12090" s="3" t="s">
        <v>204</v>
      </c>
      <c r="B12090" s="3" t="s">
        <v>205</v>
      </c>
      <c r="C12090" s="3" t="s">
        <v>295</v>
      </c>
      <c r="D12090" s="3" t="s">
        <v>296</v>
      </c>
      <c r="E12090" s="4">
        <v>13</v>
      </c>
      <c r="F12090" s="4">
        <v>20</v>
      </c>
      <c r="G12090" s="3" t="s">
        <v>956</v>
      </c>
      <c r="H12090" s="3" t="s">
        <v>1028</v>
      </c>
      <c r="I12090" s="3" t="s">
        <v>37722</v>
      </c>
      <c r="J12090" s="3">
        <v>16681305</v>
      </c>
    </row>
    <row r="12091" spans="1:10" s="6" customFormat="1" ht="15" customHeight="1" x14ac:dyDescent="0.3">
      <c r="A12091" s="3" t="s">
        <v>204</v>
      </c>
      <c r="B12091" s="3" t="s">
        <v>205</v>
      </c>
      <c r="C12091" s="3" t="s">
        <v>295</v>
      </c>
      <c r="D12091" s="3" t="s">
        <v>296</v>
      </c>
      <c r="E12091" s="4">
        <v>13</v>
      </c>
      <c r="F12091" s="4">
        <v>20</v>
      </c>
      <c r="G12091" s="3" t="s">
        <v>956</v>
      </c>
      <c r="H12091" s="3" t="s">
        <v>1028</v>
      </c>
      <c r="I12091" s="3" t="s">
        <v>37722</v>
      </c>
      <c r="J12091" s="3">
        <v>20491771</v>
      </c>
    </row>
    <row r="12092" spans="1:10" s="6" customFormat="1" ht="15" customHeight="1" x14ac:dyDescent="0.3">
      <c r="A12092" s="3" t="s">
        <v>204</v>
      </c>
      <c r="B12092" s="3" t="s">
        <v>205</v>
      </c>
      <c r="C12092" s="3" t="s">
        <v>295</v>
      </c>
      <c r="D12092" s="3" t="s">
        <v>296</v>
      </c>
      <c r="E12092" s="4">
        <v>13</v>
      </c>
      <c r="F12092" s="4">
        <v>20</v>
      </c>
      <c r="G12092" s="3" t="s">
        <v>956</v>
      </c>
      <c r="H12092" s="3" t="s">
        <v>1028</v>
      </c>
      <c r="I12092" s="3" t="s">
        <v>37722</v>
      </c>
      <c r="J12092" s="3">
        <v>21113014</v>
      </c>
    </row>
    <row r="12093" spans="1:10" s="6" customFormat="1" ht="15" customHeight="1" x14ac:dyDescent="0.3">
      <c r="A12093" s="3" t="s">
        <v>204</v>
      </c>
      <c r="B12093" s="3" t="s">
        <v>205</v>
      </c>
      <c r="C12093" s="3" t="s">
        <v>295</v>
      </c>
      <c r="D12093" s="3" t="s">
        <v>296</v>
      </c>
      <c r="E12093" s="4">
        <v>13</v>
      </c>
      <c r="F12093" s="4">
        <v>20</v>
      </c>
      <c r="G12093" s="3" t="s">
        <v>956</v>
      </c>
      <c r="H12093" s="3" t="s">
        <v>1028</v>
      </c>
      <c r="I12093" s="3" t="s">
        <v>37722</v>
      </c>
      <c r="J12093" s="3">
        <v>24138501</v>
      </c>
    </row>
    <row r="12094" spans="1:10" s="6" customFormat="1" ht="15" customHeight="1" x14ac:dyDescent="0.3">
      <c r="A12094" s="3" t="s">
        <v>204</v>
      </c>
      <c r="B12094" s="3" t="s">
        <v>205</v>
      </c>
      <c r="C12094" s="3" t="s">
        <v>142</v>
      </c>
      <c r="D12094" s="3" t="s">
        <v>143</v>
      </c>
      <c r="E12094" s="4">
        <v>13</v>
      </c>
      <c r="F12094" s="4">
        <v>9</v>
      </c>
      <c r="G12094" s="3" t="s">
        <v>956</v>
      </c>
      <c r="H12094" s="3" t="s">
        <v>820</v>
      </c>
      <c r="I12094" s="3" t="s">
        <v>37722</v>
      </c>
      <c r="J12094" s="3">
        <v>23974871</v>
      </c>
    </row>
    <row r="12095" spans="1:10" s="6" customFormat="1" ht="15" customHeight="1" x14ac:dyDescent="0.3">
      <c r="A12095" s="3" t="s">
        <v>204</v>
      </c>
      <c r="B12095" s="3" t="s">
        <v>205</v>
      </c>
      <c r="C12095" s="3" t="s">
        <v>295</v>
      </c>
      <c r="D12095" s="3" t="s">
        <v>296</v>
      </c>
      <c r="E12095" s="4">
        <v>13</v>
      </c>
      <c r="F12095" s="4">
        <v>20</v>
      </c>
      <c r="G12095" s="3" t="s">
        <v>956</v>
      </c>
      <c r="H12095" s="3" t="s">
        <v>1028</v>
      </c>
      <c r="I12095" s="3" t="s">
        <v>37722</v>
      </c>
      <c r="J12095" s="3">
        <v>23711070</v>
      </c>
    </row>
    <row r="12096" spans="1:10" s="6" customFormat="1" ht="15" customHeight="1" x14ac:dyDescent="0.3">
      <c r="A12096" s="3" t="s">
        <v>204</v>
      </c>
      <c r="B12096" s="3" t="s">
        <v>205</v>
      </c>
      <c r="C12096" s="3" t="s">
        <v>142</v>
      </c>
      <c r="D12096" s="3" t="s">
        <v>143</v>
      </c>
      <c r="E12096" s="4">
        <v>13</v>
      </c>
      <c r="F12096" s="4">
        <v>9</v>
      </c>
      <c r="G12096" s="3" t="s">
        <v>956</v>
      </c>
      <c r="H12096" s="3" t="s">
        <v>820</v>
      </c>
      <c r="I12096" s="3" t="s">
        <v>37722</v>
      </c>
      <c r="J12096" s="3">
        <v>23064416</v>
      </c>
    </row>
    <row r="12097" spans="1:10" s="6" customFormat="1" ht="15" customHeight="1" x14ac:dyDescent="0.3">
      <c r="A12097" s="3" t="s">
        <v>204</v>
      </c>
      <c r="B12097" s="3" t="s">
        <v>205</v>
      </c>
      <c r="C12097" s="3" t="s">
        <v>295</v>
      </c>
      <c r="D12097" s="3" t="s">
        <v>296</v>
      </c>
      <c r="E12097" s="4">
        <v>13</v>
      </c>
      <c r="F12097" s="4">
        <v>20</v>
      </c>
      <c r="G12097" s="3" t="s">
        <v>956</v>
      </c>
      <c r="H12097" s="3" t="s">
        <v>1028</v>
      </c>
      <c r="I12097" s="3" t="s">
        <v>37722</v>
      </c>
      <c r="J12097" s="3">
        <v>22113475</v>
      </c>
    </row>
    <row r="12098" spans="1:10" s="6" customFormat="1" ht="15" customHeight="1" x14ac:dyDescent="0.3">
      <c r="A12098" s="3" t="s">
        <v>204</v>
      </c>
      <c r="B12098" s="3" t="s">
        <v>205</v>
      </c>
      <c r="C12098" s="3" t="s">
        <v>295</v>
      </c>
      <c r="D12098" s="3" t="s">
        <v>296</v>
      </c>
      <c r="E12098" s="4">
        <v>13</v>
      </c>
      <c r="F12098" s="4">
        <v>20</v>
      </c>
      <c r="G12098" s="3" t="s">
        <v>956</v>
      </c>
      <c r="H12098" s="3" t="s">
        <v>1028</v>
      </c>
      <c r="I12098" s="3" t="s">
        <v>37722</v>
      </c>
      <c r="J12098" s="3">
        <v>22329826</v>
      </c>
    </row>
    <row r="12099" spans="1:10" s="6" customFormat="1" ht="15" customHeight="1" x14ac:dyDescent="0.3">
      <c r="A12099" s="3" t="s">
        <v>204</v>
      </c>
      <c r="B12099" s="3" t="s">
        <v>205</v>
      </c>
      <c r="C12099" s="3" t="s">
        <v>295</v>
      </c>
      <c r="D12099" s="3" t="s">
        <v>296</v>
      </c>
      <c r="E12099" s="4">
        <v>13</v>
      </c>
      <c r="F12099" s="4">
        <v>20</v>
      </c>
      <c r="G12099" s="3" t="s">
        <v>956</v>
      </c>
      <c r="H12099" s="3" t="s">
        <v>1028</v>
      </c>
      <c r="I12099" s="3" t="s">
        <v>37722</v>
      </c>
      <c r="J12099" s="3">
        <v>21929534</v>
      </c>
    </row>
    <row r="12100" spans="1:10" s="6" customFormat="1" ht="15" customHeight="1" x14ac:dyDescent="0.3">
      <c r="A12100" s="3" t="s">
        <v>204</v>
      </c>
      <c r="B12100" s="3" t="s">
        <v>205</v>
      </c>
      <c r="C12100" s="3" t="s">
        <v>295</v>
      </c>
      <c r="D12100" s="3" t="s">
        <v>296</v>
      </c>
      <c r="E12100" s="4">
        <v>13</v>
      </c>
      <c r="F12100" s="4">
        <v>20</v>
      </c>
      <c r="G12100" s="3" t="s">
        <v>956</v>
      </c>
      <c r="H12100" s="3" t="s">
        <v>1028</v>
      </c>
      <c r="I12100" s="3" t="s">
        <v>37722</v>
      </c>
      <c r="J12100" s="3">
        <v>21471992</v>
      </c>
    </row>
    <row r="12101" spans="1:10" s="6" customFormat="1" ht="15" customHeight="1" x14ac:dyDescent="0.3">
      <c r="A12101" s="3" t="s">
        <v>204</v>
      </c>
      <c r="B12101" s="3" t="s">
        <v>205</v>
      </c>
      <c r="C12101" s="3" t="s">
        <v>295</v>
      </c>
      <c r="D12101" s="3" t="s">
        <v>296</v>
      </c>
      <c r="E12101" s="4">
        <v>13</v>
      </c>
      <c r="F12101" s="4">
        <v>20</v>
      </c>
      <c r="G12101" s="3" t="s">
        <v>956</v>
      </c>
      <c r="H12101" s="3" t="s">
        <v>1028</v>
      </c>
      <c r="I12101" s="3" t="s">
        <v>37722</v>
      </c>
      <c r="J12101" s="3">
        <v>22209565</v>
      </c>
    </row>
    <row r="12102" spans="1:10" s="6" customFormat="1" ht="15" customHeight="1" x14ac:dyDescent="0.3">
      <c r="A12102" s="3" t="s">
        <v>204</v>
      </c>
      <c r="B12102" s="3" t="s">
        <v>205</v>
      </c>
      <c r="C12102" s="3" t="s">
        <v>97</v>
      </c>
      <c r="D12102" s="3" t="s">
        <v>98</v>
      </c>
      <c r="E12102" s="4">
        <v>13</v>
      </c>
      <c r="F12102" s="4">
        <v>6</v>
      </c>
      <c r="G12102" s="3" t="s">
        <v>956</v>
      </c>
      <c r="H12102" s="3" t="s">
        <v>742</v>
      </c>
      <c r="I12102" s="3" t="s">
        <v>37722</v>
      </c>
      <c r="J12102" s="3">
        <v>23245609</v>
      </c>
    </row>
    <row r="12103" spans="1:10" s="6" customFormat="1" ht="15" customHeight="1" x14ac:dyDescent="0.3">
      <c r="A12103" s="3" t="s">
        <v>204</v>
      </c>
      <c r="B12103" s="3" t="s">
        <v>205</v>
      </c>
      <c r="C12103" s="3" t="s">
        <v>97</v>
      </c>
      <c r="D12103" s="3" t="s">
        <v>98</v>
      </c>
      <c r="E12103" s="4">
        <v>13</v>
      </c>
      <c r="F12103" s="4">
        <v>6</v>
      </c>
      <c r="G12103" s="3" t="s">
        <v>956</v>
      </c>
      <c r="H12103" s="3" t="s">
        <v>742</v>
      </c>
      <c r="I12103" s="3" t="s">
        <v>37722</v>
      </c>
      <c r="J12103" s="3">
        <v>23245607</v>
      </c>
    </row>
    <row r="12104" spans="1:10" s="6" customFormat="1" ht="15" customHeight="1" x14ac:dyDescent="0.3">
      <c r="A12104" s="3" t="s">
        <v>204</v>
      </c>
      <c r="B12104" s="3" t="s">
        <v>205</v>
      </c>
      <c r="C12104" s="3" t="s">
        <v>295</v>
      </c>
      <c r="D12104" s="3" t="s">
        <v>296</v>
      </c>
      <c r="E12104" s="4">
        <v>13</v>
      </c>
      <c r="F12104" s="4">
        <v>20</v>
      </c>
      <c r="G12104" s="3" t="s">
        <v>956</v>
      </c>
      <c r="H12104" s="3" t="s">
        <v>1028</v>
      </c>
      <c r="I12104" s="3" t="s">
        <v>37722</v>
      </c>
      <c r="J12104" s="3">
        <v>23176819</v>
      </c>
    </row>
    <row r="12105" spans="1:10" s="6" customFormat="1" ht="15" customHeight="1" x14ac:dyDescent="0.3">
      <c r="A12105" s="3" t="s">
        <v>204</v>
      </c>
      <c r="B12105" s="3" t="s">
        <v>205</v>
      </c>
      <c r="C12105" s="3" t="s">
        <v>295</v>
      </c>
      <c r="D12105" s="3" t="s">
        <v>296</v>
      </c>
      <c r="E12105" s="4">
        <v>13</v>
      </c>
      <c r="F12105" s="4">
        <v>20</v>
      </c>
      <c r="G12105" s="3" t="s">
        <v>956</v>
      </c>
      <c r="H12105" s="3" t="s">
        <v>1028</v>
      </c>
      <c r="I12105" s="3" t="s">
        <v>37722</v>
      </c>
      <c r="J12105" s="3">
        <v>22816986</v>
      </c>
    </row>
    <row r="12106" spans="1:10" s="6" customFormat="1" ht="15" customHeight="1" x14ac:dyDescent="0.3">
      <c r="A12106" s="3" t="s">
        <v>204</v>
      </c>
      <c r="B12106" s="3" t="s">
        <v>205</v>
      </c>
      <c r="C12106" s="3" t="s">
        <v>25</v>
      </c>
      <c r="D12106" s="3" t="s">
        <v>26</v>
      </c>
      <c r="E12106" s="4">
        <v>13</v>
      </c>
      <c r="F12106" s="4">
        <v>1</v>
      </c>
      <c r="G12106" s="3" t="s">
        <v>956</v>
      </c>
      <c r="H12106" s="3" t="s">
        <v>623</v>
      </c>
      <c r="I12106" s="3" t="s">
        <v>37722</v>
      </c>
      <c r="J12106" s="3">
        <v>22292932</v>
      </c>
    </row>
    <row r="12107" spans="1:10" s="6" customFormat="1" ht="15" customHeight="1" x14ac:dyDescent="0.3">
      <c r="A12107" s="3" t="s">
        <v>204</v>
      </c>
      <c r="B12107" s="3" t="s">
        <v>205</v>
      </c>
      <c r="C12107" s="3" t="s">
        <v>295</v>
      </c>
      <c r="D12107" s="3" t="s">
        <v>296</v>
      </c>
      <c r="E12107" s="4">
        <v>13</v>
      </c>
      <c r="F12107" s="4">
        <v>20</v>
      </c>
      <c r="G12107" s="3" t="s">
        <v>956</v>
      </c>
      <c r="H12107" s="3" t="s">
        <v>1028</v>
      </c>
      <c r="I12107" s="3" t="s">
        <v>37722</v>
      </c>
      <c r="J12107" s="3">
        <v>21681854</v>
      </c>
    </row>
    <row r="12108" spans="1:10" s="6" customFormat="1" ht="15" customHeight="1" x14ac:dyDescent="0.3">
      <c r="A12108" s="3" t="s">
        <v>204</v>
      </c>
      <c r="B12108" s="3" t="s">
        <v>205</v>
      </c>
      <c r="C12108" s="3" t="s">
        <v>295</v>
      </c>
      <c r="D12108" s="3" t="s">
        <v>296</v>
      </c>
      <c r="E12108" s="4">
        <v>13</v>
      </c>
      <c r="F12108" s="4">
        <v>20</v>
      </c>
      <c r="G12108" s="3" t="s">
        <v>956</v>
      </c>
      <c r="H12108" s="3" t="s">
        <v>1028</v>
      </c>
      <c r="I12108" s="3" t="s">
        <v>37722</v>
      </c>
      <c r="J12108" s="3">
        <v>21448560</v>
      </c>
    </row>
    <row r="12109" spans="1:10" s="6" customFormat="1" ht="15" customHeight="1" x14ac:dyDescent="0.3">
      <c r="A12109" s="3" t="s">
        <v>204</v>
      </c>
      <c r="B12109" s="3" t="s">
        <v>205</v>
      </c>
      <c r="C12109" s="3" t="s">
        <v>97</v>
      </c>
      <c r="D12109" s="3" t="s">
        <v>98</v>
      </c>
      <c r="E12109" s="4">
        <v>13</v>
      </c>
      <c r="F12109" s="4">
        <v>6</v>
      </c>
      <c r="G12109" s="3" t="s">
        <v>956</v>
      </c>
      <c r="H12109" s="3" t="s">
        <v>742</v>
      </c>
      <c r="I12109" s="3" t="s">
        <v>37722</v>
      </c>
      <c r="J12109" s="3">
        <v>23245608</v>
      </c>
    </row>
    <row r="12110" spans="1:10" s="6" customFormat="1" ht="15" customHeight="1" x14ac:dyDescent="0.3">
      <c r="A12110" s="3" t="s">
        <v>204</v>
      </c>
      <c r="B12110" s="3" t="s">
        <v>205</v>
      </c>
      <c r="C12110" s="3" t="s">
        <v>295</v>
      </c>
      <c r="D12110" s="3" t="s">
        <v>296</v>
      </c>
      <c r="E12110" s="4">
        <v>13</v>
      </c>
      <c r="F12110" s="4">
        <v>20</v>
      </c>
      <c r="G12110" s="3" t="s">
        <v>956</v>
      </c>
      <c r="H12110" s="3" t="s">
        <v>1028</v>
      </c>
      <c r="I12110" s="3" t="s">
        <v>37722</v>
      </c>
      <c r="J12110" s="3">
        <v>24443915</v>
      </c>
    </row>
    <row r="12111" spans="1:10" s="6" customFormat="1" ht="15" customHeight="1" x14ac:dyDescent="0.3">
      <c r="A12111" s="3" t="s">
        <v>204</v>
      </c>
      <c r="B12111" s="3" t="s">
        <v>205</v>
      </c>
      <c r="C12111" s="3" t="s">
        <v>295</v>
      </c>
      <c r="D12111" s="3" t="s">
        <v>296</v>
      </c>
      <c r="E12111" s="4">
        <v>13</v>
      </c>
      <c r="F12111" s="4">
        <v>20</v>
      </c>
      <c r="G12111" s="3" t="s">
        <v>956</v>
      </c>
      <c r="H12111" s="3" t="s">
        <v>1028</v>
      </c>
      <c r="I12111" s="3" t="s">
        <v>37722</v>
      </c>
      <c r="J12111" s="3">
        <v>16051467</v>
      </c>
    </row>
    <row r="12112" spans="1:10" s="6" customFormat="1" ht="15" customHeight="1" x14ac:dyDescent="0.3">
      <c r="A12112" s="3" t="s">
        <v>204</v>
      </c>
      <c r="B12112" s="3" t="s">
        <v>205</v>
      </c>
      <c r="C12112" s="3" t="s">
        <v>295</v>
      </c>
      <c r="D12112" s="3" t="s">
        <v>296</v>
      </c>
      <c r="E12112" s="4">
        <v>13</v>
      </c>
      <c r="F12112" s="4">
        <v>20</v>
      </c>
      <c r="G12112" s="3" t="s">
        <v>956</v>
      </c>
      <c r="H12112" s="3" t="s">
        <v>1028</v>
      </c>
      <c r="I12112" s="3" t="s">
        <v>37722</v>
      </c>
      <c r="J12112" s="3">
        <v>15949003</v>
      </c>
    </row>
    <row r="12113" spans="1:10" s="6" customFormat="1" ht="15" customHeight="1" x14ac:dyDescent="0.3">
      <c r="A12113" s="3" t="s">
        <v>204</v>
      </c>
      <c r="B12113" s="3" t="s">
        <v>205</v>
      </c>
      <c r="C12113" s="3" t="s">
        <v>295</v>
      </c>
      <c r="D12113" s="3" t="s">
        <v>296</v>
      </c>
      <c r="E12113" s="4">
        <v>13</v>
      </c>
      <c r="F12113" s="4">
        <v>20</v>
      </c>
      <c r="G12113" s="3" t="s">
        <v>956</v>
      </c>
      <c r="H12113" s="3" t="s">
        <v>1028</v>
      </c>
      <c r="I12113" s="3" t="s">
        <v>37722</v>
      </c>
      <c r="J12113" s="3">
        <v>10233647</v>
      </c>
    </row>
    <row r="12114" spans="1:10" s="6" customFormat="1" ht="15" customHeight="1" x14ac:dyDescent="0.3">
      <c r="A12114" s="3" t="s">
        <v>204</v>
      </c>
      <c r="B12114" s="3" t="s">
        <v>205</v>
      </c>
      <c r="C12114" s="3" t="s">
        <v>295</v>
      </c>
      <c r="D12114" s="3" t="s">
        <v>296</v>
      </c>
      <c r="E12114" s="4">
        <v>13</v>
      </c>
      <c r="F12114" s="4">
        <v>20</v>
      </c>
      <c r="G12114" s="3" t="s">
        <v>956</v>
      </c>
      <c r="H12114" s="3" t="s">
        <v>1028</v>
      </c>
      <c r="I12114" s="3" t="s">
        <v>37722</v>
      </c>
      <c r="J12114" s="3">
        <v>10233227</v>
      </c>
    </row>
    <row r="12115" spans="1:10" s="6" customFormat="1" ht="15" customHeight="1" x14ac:dyDescent="0.3">
      <c r="A12115" s="3" t="s">
        <v>204</v>
      </c>
      <c r="B12115" s="3" t="s">
        <v>205</v>
      </c>
      <c r="C12115" s="3" t="s">
        <v>295</v>
      </c>
      <c r="D12115" s="3" t="s">
        <v>296</v>
      </c>
      <c r="E12115" s="4">
        <v>13</v>
      </c>
      <c r="F12115" s="4">
        <v>20</v>
      </c>
      <c r="G12115" s="3" t="s">
        <v>956</v>
      </c>
      <c r="H12115" s="3" t="s">
        <v>1028</v>
      </c>
      <c r="I12115" s="3" t="s">
        <v>37722</v>
      </c>
      <c r="J12115" s="3">
        <v>10206718</v>
      </c>
    </row>
    <row r="12116" spans="1:10" s="6" customFormat="1" ht="15" customHeight="1" x14ac:dyDescent="0.3">
      <c r="A12116" s="3" t="s">
        <v>204</v>
      </c>
      <c r="B12116" s="3" t="s">
        <v>205</v>
      </c>
      <c r="C12116" s="3" t="s">
        <v>295</v>
      </c>
      <c r="D12116" s="3" t="s">
        <v>296</v>
      </c>
      <c r="E12116" s="4">
        <v>13</v>
      </c>
      <c r="F12116" s="4">
        <v>20</v>
      </c>
      <c r="G12116" s="3" t="s">
        <v>956</v>
      </c>
      <c r="H12116" s="3" t="s">
        <v>1028</v>
      </c>
      <c r="I12116" s="3" t="s">
        <v>37722</v>
      </c>
      <c r="J12116" s="3">
        <v>9892921</v>
      </c>
    </row>
    <row r="12117" spans="1:10" s="6" customFormat="1" ht="15" customHeight="1" x14ac:dyDescent="0.3">
      <c r="A12117" s="3" t="s">
        <v>204</v>
      </c>
      <c r="B12117" s="3" t="s">
        <v>205</v>
      </c>
      <c r="C12117" s="3" t="s">
        <v>142</v>
      </c>
      <c r="D12117" s="3" t="s">
        <v>143</v>
      </c>
      <c r="E12117" s="4">
        <v>13</v>
      </c>
      <c r="F12117" s="4">
        <v>9</v>
      </c>
      <c r="G12117" s="3" t="s">
        <v>956</v>
      </c>
      <c r="H12117" s="3" t="s">
        <v>820</v>
      </c>
      <c r="I12117" s="3" t="s">
        <v>37722</v>
      </c>
      <c r="J12117" s="3">
        <v>9758627</v>
      </c>
    </row>
    <row r="12118" spans="1:10" s="6" customFormat="1" ht="15" customHeight="1" x14ac:dyDescent="0.3">
      <c r="A12118" s="3" t="s">
        <v>204</v>
      </c>
      <c r="B12118" s="3" t="s">
        <v>205</v>
      </c>
      <c r="C12118" s="3" t="s">
        <v>295</v>
      </c>
      <c r="D12118" s="3" t="s">
        <v>296</v>
      </c>
      <c r="E12118" s="4">
        <v>13</v>
      </c>
      <c r="F12118" s="4">
        <v>20</v>
      </c>
      <c r="G12118" s="3" t="s">
        <v>956</v>
      </c>
      <c r="H12118" s="3" t="s">
        <v>1028</v>
      </c>
      <c r="I12118" s="3" t="s">
        <v>37722</v>
      </c>
      <c r="J12118" s="3">
        <v>9892956</v>
      </c>
    </row>
    <row r="12119" spans="1:10" s="6" customFormat="1" ht="15" customHeight="1" x14ac:dyDescent="0.3">
      <c r="A12119" s="3" t="s">
        <v>204</v>
      </c>
      <c r="B12119" s="3" t="s">
        <v>205</v>
      </c>
      <c r="C12119" s="3" t="s">
        <v>295</v>
      </c>
      <c r="D12119" s="3" t="s">
        <v>296</v>
      </c>
      <c r="E12119" s="4">
        <v>13</v>
      </c>
      <c r="F12119" s="4">
        <v>20</v>
      </c>
      <c r="G12119" s="3" t="s">
        <v>956</v>
      </c>
      <c r="H12119" s="3" t="s">
        <v>1028</v>
      </c>
      <c r="I12119" s="3" t="s">
        <v>37722</v>
      </c>
      <c r="J12119" s="3">
        <v>9666834</v>
      </c>
    </row>
    <row r="12120" spans="1:10" s="6" customFormat="1" ht="15" customHeight="1" x14ac:dyDescent="0.3">
      <c r="A12120" s="3" t="s">
        <v>204</v>
      </c>
      <c r="B12120" s="3" t="s">
        <v>205</v>
      </c>
      <c r="C12120" s="3" t="s">
        <v>493</v>
      </c>
      <c r="D12120" s="3" t="s">
        <v>494</v>
      </c>
      <c r="E12120" s="4">
        <v>13</v>
      </c>
      <c r="F12120" s="4">
        <v>36</v>
      </c>
      <c r="G12120" s="3" t="s">
        <v>956</v>
      </c>
      <c r="H12120" s="3" t="s">
        <v>1241</v>
      </c>
      <c r="I12120" s="3" t="s">
        <v>37722</v>
      </c>
      <c r="J12120" s="3">
        <v>10383749</v>
      </c>
    </row>
    <row r="12121" spans="1:10" s="6" customFormat="1" ht="15" customHeight="1" x14ac:dyDescent="0.3">
      <c r="A12121" s="3" t="s">
        <v>204</v>
      </c>
      <c r="B12121" s="3" t="s">
        <v>205</v>
      </c>
      <c r="C12121" s="3" t="s">
        <v>295</v>
      </c>
      <c r="D12121" s="3" t="s">
        <v>296</v>
      </c>
      <c r="E12121" s="4">
        <v>13</v>
      </c>
      <c r="F12121" s="4">
        <v>20</v>
      </c>
      <c r="G12121" s="3" t="s">
        <v>956</v>
      </c>
      <c r="H12121" s="3" t="s">
        <v>1028</v>
      </c>
      <c r="I12121" s="3" t="s">
        <v>37722</v>
      </c>
      <c r="J12121" s="3">
        <v>9881948</v>
      </c>
    </row>
    <row r="12122" spans="1:10" s="6" customFormat="1" ht="15" customHeight="1" x14ac:dyDescent="0.3">
      <c r="A12122" s="3" t="s">
        <v>204</v>
      </c>
      <c r="B12122" s="3" t="s">
        <v>205</v>
      </c>
      <c r="C12122" s="3" t="s">
        <v>295</v>
      </c>
      <c r="D12122" s="3" t="s">
        <v>296</v>
      </c>
      <c r="E12122" s="4">
        <v>13</v>
      </c>
      <c r="F12122" s="4">
        <v>20</v>
      </c>
      <c r="G12122" s="3" t="s">
        <v>956</v>
      </c>
      <c r="H12122" s="3" t="s">
        <v>1028</v>
      </c>
      <c r="I12122" s="3" t="s">
        <v>37722</v>
      </c>
      <c r="J12122" s="3">
        <v>9640376</v>
      </c>
    </row>
    <row r="12123" spans="1:10" s="6" customFormat="1" ht="15" customHeight="1" x14ac:dyDescent="0.3">
      <c r="A12123" s="3" t="s">
        <v>204</v>
      </c>
      <c r="B12123" s="3" t="s">
        <v>205</v>
      </c>
      <c r="C12123" s="3" t="s">
        <v>295</v>
      </c>
      <c r="D12123" s="3" t="s">
        <v>296</v>
      </c>
      <c r="E12123" s="4">
        <v>13</v>
      </c>
      <c r="F12123" s="4">
        <v>20</v>
      </c>
      <c r="G12123" s="3" t="s">
        <v>956</v>
      </c>
      <c r="H12123" s="3" t="s">
        <v>1028</v>
      </c>
      <c r="I12123" s="3" t="s">
        <v>37722</v>
      </c>
      <c r="J12123" s="3">
        <v>9554744</v>
      </c>
    </row>
    <row r="12124" spans="1:10" s="6" customFormat="1" ht="15" customHeight="1" x14ac:dyDescent="0.3">
      <c r="A12124" s="3" t="s">
        <v>204</v>
      </c>
      <c r="B12124" s="3" t="s">
        <v>205</v>
      </c>
      <c r="C12124" s="3" t="s">
        <v>295</v>
      </c>
      <c r="D12124" s="3" t="s">
        <v>296</v>
      </c>
      <c r="E12124" s="4">
        <v>13</v>
      </c>
      <c r="F12124" s="4">
        <v>20</v>
      </c>
      <c r="G12124" s="3" t="s">
        <v>956</v>
      </c>
      <c r="H12124" s="3" t="s">
        <v>1028</v>
      </c>
      <c r="I12124" s="3" t="s">
        <v>37722</v>
      </c>
      <c r="J12124" s="3">
        <v>9205497</v>
      </c>
    </row>
    <row r="12125" spans="1:10" s="6" customFormat="1" ht="15" customHeight="1" x14ac:dyDescent="0.3">
      <c r="A12125" s="3" t="s">
        <v>204</v>
      </c>
      <c r="B12125" s="3" t="s">
        <v>205</v>
      </c>
      <c r="C12125" s="3" t="s">
        <v>295</v>
      </c>
      <c r="D12125" s="3" t="s">
        <v>296</v>
      </c>
      <c r="E12125" s="4">
        <v>13</v>
      </c>
      <c r="F12125" s="4">
        <v>20</v>
      </c>
      <c r="G12125" s="3" t="s">
        <v>956</v>
      </c>
      <c r="H12125" s="3" t="s">
        <v>1028</v>
      </c>
      <c r="I12125" s="3" t="s">
        <v>37722</v>
      </c>
      <c r="J12125" s="3">
        <v>9470905</v>
      </c>
    </row>
    <row r="12126" spans="1:10" s="6" customFormat="1" ht="15" customHeight="1" x14ac:dyDescent="0.3">
      <c r="A12126" s="3" t="s">
        <v>204</v>
      </c>
      <c r="B12126" s="3" t="s">
        <v>205</v>
      </c>
      <c r="C12126" s="3" t="s">
        <v>295</v>
      </c>
      <c r="D12126" s="3" t="s">
        <v>296</v>
      </c>
      <c r="E12126" s="4">
        <v>13</v>
      </c>
      <c r="F12126" s="4">
        <v>20</v>
      </c>
      <c r="G12126" s="3" t="s">
        <v>956</v>
      </c>
      <c r="H12126" s="3" t="s">
        <v>1028</v>
      </c>
      <c r="I12126" s="3" t="s">
        <v>37722</v>
      </c>
      <c r="J12126" s="3">
        <v>9242516</v>
      </c>
    </row>
    <row r="12127" spans="1:10" s="6" customFormat="1" ht="15" customHeight="1" x14ac:dyDescent="0.3">
      <c r="A12127" s="3" t="s">
        <v>337</v>
      </c>
      <c r="B12127" s="3" t="s">
        <v>338</v>
      </c>
      <c r="C12127" s="3" t="s">
        <v>283</v>
      </c>
      <c r="D12127" s="3" t="s">
        <v>284</v>
      </c>
      <c r="E12127" s="4">
        <v>23</v>
      </c>
      <c r="F12127" s="4">
        <v>19</v>
      </c>
      <c r="G12127" s="3" t="s">
        <v>1068</v>
      </c>
      <c r="H12127" s="3" t="s">
        <v>1019</v>
      </c>
      <c r="I12127" s="3" t="s">
        <v>37722</v>
      </c>
      <c r="J12127" s="3">
        <v>30878565</v>
      </c>
    </row>
    <row r="12128" spans="1:10" s="6" customFormat="1" ht="15" customHeight="1" x14ac:dyDescent="0.3">
      <c r="A12128" s="3" t="s">
        <v>337</v>
      </c>
      <c r="B12128" s="3" t="s">
        <v>338</v>
      </c>
      <c r="C12128" s="3" t="s">
        <v>204</v>
      </c>
      <c r="D12128" s="3" t="s">
        <v>205</v>
      </c>
      <c r="E12128" s="4">
        <v>23</v>
      </c>
      <c r="F12128" s="4">
        <v>13</v>
      </c>
      <c r="G12128" s="3" t="s">
        <v>1068</v>
      </c>
      <c r="H12128" s="3" t="s">
        <v>956</v>
      </c>
      <c r="I12128" s="3" t="s">
        <v>37722</v>
      </c>
      <c r="J12128" s="3">
        <v>30542056</v>
      </c>
    </row>
    <row r="12129" spans="1:10" s="6" customFormat="1" ht="15" customHeight="1" x14ac:dyDescent="0.3">
      <c r="A12129" s="3" t="s">
        <v>204</v>
      </c>
      <c r="B12129" s="3" t="s">
        <v>205</v>
      </c>
      <c r="C12129" s="3" t="s">
        <v>295</v>
      </c>
      <c r="D12129" s="3" t="s">
        <v>296</v>
      </c>
      <c r="E12129" s="4">
        <v>13</v>
      </c>
      <c r="F12129" s="4">
        <v>20</v>
      </c>
      <c r="G12129" s="3" t="s">
        <v>956</v>
      </c>
      <c r="H12129" s="3" t="s">
        <v>1028</v>
      </c>
      <c r="I12129" s="3" t="s">
        <v>37722</v>
      </c>
      <c r="J12129" s="3">
        <v>9767254</v>
      </c>
    </row>
    <row r="12130" spans="1:10" s="6" customFormat="1" ht="15" customHeight="1" x14ac:dyDescent="0.3">
      <c r="A12130" s="3" t="s">
        <v>204</v>
      </c>
      <c r="B12130" s="3" t="s">
        <v>205</v>
      </c>
      <c r="C12130" s="3" t="s">
        <v>295</v>
      </c>
      <c r="D12130" s="3" t="s">
        <v>296</v>
      </c>
      <c r="E12130" s="4">
        <v>13</v>
      </c>
      <c r="F12130" s="4">
        <v>20</v>
      </c>
      <c r="G12130" s="3" t="s">
        <v>956</v>
      </c>
      <c r="H12130" s="3" t="s">
        <v>1028</v>
      </c>
      <c r="I12130" s="3" t="s">
        <v>37722</v>
      </c>
      <c r="J12130" s="3">
        <v>15725250</v>
      </c>
    </row>
    <row r="12131" spans="1:10" s="6" customFormat="1" ht="15" customHeight="1" x14ac:dyDescent="0.3">
      <c r="A12131" s="3" t="s">
        <v>204</v>
      </c>
      <c r="B12131" s="3" t="s">
        <v>205</v>
      </c>
      <c r="C12131" s="3" t="s">
        <v>295</v>
      </c>
      <c r="D12131" s="3" t="s">
        <v>296</v>
      </c>
      <c r="E12131" s="4">
        <v>13</v>
      </c>
      <c r="F12131" s="4">
        <v>20</v>
      </c>
      <c r="G12131" s="3" t="s">
        <v>956</v>
      </c>
      <c r="H12131" s="3" t="s">
        <v>1028</v>
      </c>
      <c r="I12131" s="3" t="s">
        <v>37722</v>
      </c>
      <c r="J12131" s="3">
        <v>10383749</v>
      </c>
    </row>
    <row r="12132" spans="1:10" s="6" customFormat="1" ht="15" customHeight="1" x14ac:dyDescent="0.3">
      <c r="A12132" s="3" t="s">
        <v>204</v>
      </c>
      <c r="B12132" s="3" t="s">
        <v>205</v>
      </c>
      <c r="C12132" s="3" t="s">
        <v>295</v>
      </c>
      <c r="D12132" s="3" t="s">
        <v>296</v>
      </c>
      <c r="E12132" s="4">
        <v>13</v>
      </c>
      <c r="F12132" s="4">
        <v>20</v>
      </c>
      <c r="G12132" s="3" t="s">
        <v>956</v>
      </c>
      <c r="H12132" s="3" t="s">
        <v>1028</v>
      </c>
      <c r="I12132" s="3" t="s">
        <v>37722</v>
      </c>
      <c r="J12132" s="3">
        <v>10233669</v>
      </c>
    </row>
    <row r="12133" spans="1:10" s="6" customFormat="1" ht="15" customHeight="1" x14ac:dyDescent="0.3">
      <c r="A12133" s="3" t="s">
        <v>204</v>
      </c>
      <c r="B12133" s="3" t="s">
        <v>205</v>
      </c>
      <c r="C12133" s="3" t="s">
        <v>295</v>
      </c>
      <c r="D12133" s="3" t="s">
        <v>296</v>
      </c>
      <c r="E12133" s="4">
        <v>13</v>
      </c>
      <c r="F12133" s="4">
        <v>20</v>
      </c>
      <c r="G12133" s="3" t="s">
        <v>956</v>
      </c>
      <c r="H12133" s="3" t="s">
        <v>1028</v>
      </c>
      <c r="I12133" s="3" t="s">
        <v>37722</v>
      </c>
      <c r="J12133" s="3">
        <v>15663509</v>
      </c>
    </row>
    <row r="12134" spans="1:10" s="6" customFormat="1" ht="15" customHeight="1" x14ac:dyDescent="0.3">
      <c r="A12134" s="3" t="s">
        <v>204</v>
      </c>
      <c r="B12134" s="3" t="s">
        <v>205</v>
      </c>
      <c r="C12134" s="3" t="s">
        <v>295</v>
      </c>
      <c r="D12134" s="3" t="s">
        <v>296</v>
      </c>
      <c r="E12134" s="4">
        <v>13</v>
      </c>
      <c r="F12134" s="4">
        <v>20</v>
      </c>
      <c r="G12134" s="3" t="s">
        <v>956</v>
      </c>
      <c r="H12134" s="3" t="s">
        <v>1028</v>
      </c>
      <c r="I12134" s="3" t="s">
        <v>37722</v>
      </c>
      <c r="J12134" s="3">
        <v>15550149</v>
      </c>
    </row>
    <row r="12135" spans="1:10" s="6" customFormat="1" ht="15" customHeight="1" x14ac:dyDescent="0.3">
      <c r="A12135" s="3" t="s">
        <v>204</v>
      </c>
      <c r="B12135" s="3" t="s">
        <v>205</v>
      </c>
      <c r="C12135" s="3" t="s">
        <v>142</v>
      </c>
      <c r="D12135" s="3" t="s">
        <v>143</v>
      </c>
      <c r="E12135" s="4">
        <v>13</v>
      </c>
      <c r="F12135" s="4">
        <v>9</v>
      </c>
      <c r="G12135" s="3" t="s">
        <v>956</v>
      </c>
      <c r="H12135" s="3" t="s">
        <v>820</v>
      </c>
      <c r="I12135" s="3" t="s">
        <v>37722</v>
      </c>
      <c r="J12135" s="3">
        <v>12915477</v>
      </c>
    </row>
    <row r="12136" spans="1:10" s="6" customFormat="1" ht="15" customHeight="1" x14ac:dyDescent="0.3">
      <c r="A12136" s="3" t="s">
        <v>204</v>
      </c>
      <c r="B12136" s="3" t="s">
        <v>205</v>
      </c>
      <c r="C12136" s="3" t="s">
        <v>295</v>
      </c>
      <c r="D12136" s="3" t="s">
        <v>296</v>
      </c>
      <c r="E12136" s="4">
        <v>13</v>
      </c>
      <c r="F12136" s="4">
        <v>20</v>
      </c>
      <c r="G12136" s="3" t="s">
        <v>956</v>
      </c>
      <c r="H12136" s="3" t="s">
        <v>1028</v>
      </c>
      <c r="I12136" s="3" t="s">
        <v>37722</v>
      </c>
      <c r="J12136" s="3">
        <v>12915477</v>
      </c>
    </row>
    <row r="12137" spans="1:10" s="6" customFormat="1" ht="15" customHeight="1" x14ac:dyDescent="0.3">
      <c r="A12137" s="3" t="s">
        <v>204</v>
      </c>
      <c r="B12137" s="3" t="s">
        <v>205</v>
      </c>
      <c r="C12137" s="3" t="s">
        <v>295</v>
      </c>
      <c r="D12137" s="3" t="s">
        <v>296</v>
      </c>
      <c r="E12137" s="4">
        <v>13</v>
      </c>
      <c r="F12137" s="4">
        <v>20</v>
      </c>
      <c r="G12137" s="3" t="s">
        <v>956</v>
      </c>
      <c r="H12137" s="3" t="s">
        <v>1028</v>
      </c>
      <c r="I12137" s="3" t="s">
        <v>37722</v>
      </c>
      <c r="J12137" s="3">
        <v>14616374</v>
      </c>
    </row>
    <row r="12138" spans="1:10" s="6" customFormat="1" ht="15" customHeight="1" x14ac:dyDescent="0.3">
      <c r="A12138" s="3" t="s">
        <v>204</v>
      </c>
      <c r="B12138" s="3" t="s">
        <v>205</v>
      </c>
      <c r="C12138" s="3" t="s">
        <v>493</v>
      </c>
      <c r="D12138" s="3" t="s">
        <v>494</v>
      </c>
      <c r="E12138" s="4">
        <v>13</v>
      </c>
      <c r="F12138" s="4">
        <v>36</v>
      </c>
      <c r="G12138" s="3" t="s">
        <v>956</v>
      </c>
      <c r="H12138" s="3" t="s">
        <v>1241</v>
      </c>
      <c r="I12138" s="3" t="s">
        <v>37722</v>
      </c>
      <c r="J12138" s="3">
        <v>12472542</v>
      </c>
    </row>
    <row r="12139" spans="1:10" s="6" customFormat="1" ht="15" customHeight="1" x14ac:dyDescent="0.3">
      <c r="A12139" s="3" t="s">
        <v>204</v>
      </c>
      <c r="B12139" s="3" t="s">
        <v>205</v>
      </c>
      <c r="C12139" s="3" t="s">
        <v>295</v>
      </c>
      <c r="D12139" s="3" t="s">
        <v>296</v>
      </c>
      <c r="E12139" s="4">
        <v>13</v>
      </c>
      <c r="F12139" s="4">
        <v>20</v>
      </c>
      <c r="G12139" s="3" t="s">
        <v>956</v>
      </c>
      <c r="H12139" s="3" t="s">
        <v>1028</v>
      </c>
      <c r="I12139" s="3" t="s">
        <v>37722</v>
      </c>
      <c r="J12139" s="3">
        <v>11929856</v>
      </c>
    </row>
    <row r="12140" spans="1:10" s="6" customFormat="1" ht="15" customHeight="1" x14ac:dyDescent="0.3">
      <c r="A12140" s="3" t="s">
        <v>204</v>
      </c>
      <c r="B12140" s="3" t="s">
        <v>205</v>
      </c>
      <c r="C12140" s="3" t="s">
        <v>219</v>
      </c>
      <c r="D12140" s="3" t="s">
        <v>220</v>
      </c>
      <c r="E12140" s="4">
        <v>13</v>
      </c>
      <c r="F12140" s="4">
        <v>14</v>
      </c>
      <c r="G12140" s="3" t="s">
        <v>956</v>
      </c>
      <c r="H12140" s="3" t="s">
        <v>977</v>
      </c>
      <c r="I12140" s="3" t="s">
        <v>37722</v>
      </c>
      <c r="J12140" s="3">
        <v>10383749</v>
      </c>
    </row>
    <row r="12141" spans="1:10" s="6" customFormat="1" ht="15" customHeight="1" x14ac:dyDescent="0.3">
      <c r="A12141" s="3" t="s">
        <v>204</v>
      </c>
      <c r="B12141" s="3" t="s">
        <v>205</v>
      </c>
      <c r="C12141" s="3" t="s">
        <v>295</v>
      </c>
      <c r="D12141" s="3" t="s">
        <v>296</v>
      </c>
      <c r="E12141" s="4">
        <v>13</v>
      </c>
      <c r="F12141" s="4">
        <v>20</v>
      </c>
      <c r="G12141" s="3" t="s">
        <v>956</v>
      </c>
      <c r="H12141" s="3" t="s">
        <v>1028</v>
      </c>
      <c r="I12141" s="3" t="s">
        <v>37722</v>
      </c>
      <c r="J12141" s="3">
        <v>11260189</v>
      </c>
    </row>
    <row r="12142" spans="1:10" s="6" customFormat="1" ht="15" customHeight="1" x14ac:dyDescent="0.3">
      <c r="A12142" s="3" t="s">
        <v>204</v>
      </c>
      <c r="B12142" s="3" t="s">
        <v>205</v>
      </c>
      <c r="C12142" s="3" t="s">
        <v>142</v>
      </c>
      <c r="D12142" s="3" t="s">
        <v>143</v>
      </c>
      <c r="E12142" s="4">
        <v>13</v>
      </c>
      <c r="F12142" s="4">
        <v>9</v>
      </c>
      <c r="G12142" s="3" t="s">
        <v>956</v>
      </c>
      <c r="H12142" s="3" t="s">
        <v>820</v>
      </c>
      <c r="I12142" s="3" t="s">
        <v>37722</v>
      </c>
      <c r="J12142" s="3">
        <v>11159940</v>
      </c>
    </row>
    <row r="12143" spans="1:10" s="6" customFormat="1" ht="15" customHeight="1" x14ac:dyDescent="0.3">
      <c r="A12143" s="3" t="s">
        <v>204</v>
      </c>
      <c r="B12143" s="3" t="s">
        <v>205</v>
      </c>
      <c r="C12143" s="3" t="s">
        <v>295</v>
      </c>
      <c r="D12143" s="3" t="s">
        <v>296</v>
      </c>
      <c r="E12143" s="4">
        <v>13</v>
      </c>
      <c r="F12143" s="4">
        <v>20</v>
      </c>
      <c r="G12143" s="3" t="s">
        <v>956</v>
      </c>
      <c r="H12143" s="3" t="s">
        <v>1028</v>
      </c>
      <c r="I12143" s="3" t="s">
        <v>37722</v>
      </c>
      <c r="J12143" s="3">
        <v>11251584</v>
      </c>
    </row>
    <row r="12144" spans="1:10" s="6" customFormat="1" ht="15" customHeight="1" x14ac:dyDescent="0.3">
      <c r="A12144" s="3" t="s">
        <v>204</v>
      </c>
      <c r="B12144" s="3" t="s">
        <v>205</v>
      </c>
      <c r="C12144" s="3" t="s">
        <v>295</v>
      </c>
      <c r="D12144" s="3" t="s">
        <v>296</v>
      </c>
      <c r="E12144" s="4">
        <v>13</v>
      </c>
      <c r="F12144" s="4">
        <v>20</v>
      </c>
      <c r="G12144" s="3" t="s">
        <v>956</v>
      </c>
      <c r="H12144" s="3" t="s">
        <v>1028</v>
      </c>
      <c r="I12144" s="3" t="s">
        <v>37722</v>
      </c>
      <c r="J12144" s="3">
        <v>11012604</v>
      </c>
    </row>
    <row r="12145" spans="1:10" s="6" customFormat="1" ht="15" customHeight="1" x14ac:dyDescent="0.3">
      <c r="A12145" s="3" t="s">
        <v>204</v>
      </c>
      <c r="B12145" s="3" t="s">
        <v>205</v>
      </c>
      <c r="C12145" s="3" t="s">
        <v>295</v>
      </c>
      <c r="D12145" s="3" t="s">
        <v>296</v>
      </c>
      <c r="E12145" s="4">
        <v>13</v>
      </c>
      <c r="F12145" s="4">
        <v>20</v>
      </c>
      <c r="G12145" s="3" t="s">
        <v>956</v>
      </c>
      <c r="H12145" s="3" t="s">
        <v>1028</v>
      </c>
      <c r="I12145" s="3" t="s">
        <v>37722</v>
      </c>
      <c r="J12145" s="3">
        <v>10469327</v>
      </c>
    </row>
    <row r="12146" spans="1:10" s="6" customFormat="1" ht="15" customHeight="1" x14ac:dyDescent="0.3">
      <c r="A12146" s="3" t="s">
        <v>204</v>
      </c>
      <c r="B12146" s="3" t="s">
        <v>205</v>
      </c>
      <c r="C12146" s="3" t="s">
        <v>493</v>
      </c>
      <c r="D12146" s="3" t="s">
        <v>494</v>
      </c>
      <c r="E12146" s="4">
        <v>13</v>
      </c>
      <c r="F12146" s="4">
        <v>36</v>
      </c>
      <c r="G12146" s="3" t="s">
        <v>956</v>
      </c>
      <c r="H12146" s="3" t="s">
        <v>1241</v>
      </c>
      <c r="I12146" s="3" t="s">
        <v>37722</v>
      </c>
      <c r="J12146" s="3">
        <v>10583051</v>
      </c>
    </row>
    <row r="12147" spans="1:10" s="6" customFormat="1" ht="15" customHeight="1" x14ac:dyDescent="0.3">
      <c r="A12147" s="3" t="s">
        <v>204</v>
      </c>
      <c r="B12147" s="3" t="s">
        <v>205</v>
      </c>
      <c r="C12147" s="3" t="s">
        <v>295</v>
      </c>
      <c r="D12147" s="3" t="s">
        <v>296</v>
      </c>
      <c r="E12147" s="4">
        <v>13</v>
      </c>
      <c r="F12147" s="4">
        <v>20</v>
      </c>
      <c r="G12147" s="3" t="s">
        <v>956</v>
      </c>
      <c r="H12147" s="3" t="s">
        <v>1028</v>
      </c>
      <c r="I12147" s="3" t="s">
        <v>37722</v>
      </c>
      <c r="J12147" s="3">
        <v>10504458</v>
      </c>
    </row>
    <row r="12148" spans="1:10" s="6" customFormat="1" ht="15" customHeight="1" x14ac:dyDescent="0.3">
      <c r="A12148" s="3" t="s">
        <v>204</v>
      </c>
      <c r="B12148" s="3" t="s">
        <v>205</v>
      </c>
      <c r="C12148" s="3" t="s">
        <v>295</v>
      </c>
      <c r="D12148" s="3" t="s">
        <v>296</v>
      </c>
      <c r="E12148" s="4">
        <v>13</v>
      </c>
      <c r="F12148" s="4">
        <v>20</v>
      </c>
      <c r="G12148" s="3" t="s">
        <v>956</v>
      </c>
      <c r="H12148" s="3" t="s">
        <v>1028</v>
      </c>
      <c r="I12148" s="3" t="s">
        <v>37722</v>
      </c>
      <c r="J12148" s="3">
        <v>10354186</v>
      </c>
    </row>
    <row r="12149" spans="1:10" s="6" customFormat="1" ht="15" customHeight="1" x14ac:dyDescent="0.3">
      <c r="A12149" s="3" t="s">
        <v>204</v>
      </c>
      <c r="B12149" s="3" t="s">
        <v>205</v>
      </c>
      <c r="C12149" s="3" t="s">
        <v>295</v>
      </c>
      <c r="D12149" s="3" t="s">
        <v>296</v>
      </c>
      <c r="E12149" s="4">
        <v>13</v>
      </c>
      <c r="F12149" s="4">
        <v>20</v>
      </c>
      <c r="G12149" s="3" t="s">
        <v>956</v>
      </c>
      <c r="H12149" s="3" t="s">
        <v>1028</v>
      </c>
      <c r="I12149" s="3" t="s">
        <v>37722</v>
      </c>
      <c r="J12149" s="3">
        <v>11260188</v>
      </c>
    </row>
    <row r="12150" spans="1:10" s="6" customFormat="1" ht="15" customHeight="1" x14ac:dyDescent="0.3">
      <c r="A12150" s="3" t="s">
        <v>204</v>
      </c>
      <c r="B12150" s="3" t="s">
        <v>205</v>
      </c>
      <c r="C12150" s="3" t="s">
        <v>25</v>
      </c>
      <c r="D12150" s="3" t="s">
        <v>26</v>
      </c>
      <c r="E12150" s="4">
        <v>13</v>
      </c>
      <c r="F12150" s="4">
        <v>1</v>
      </c>
      <c r="G12150" s="3" t="s">
        <v>956</v>
      </c>
      <c r="H12150" s="3" t="s">
        <v>623</v>
      </c>
      <c r="I12150" s="3" t="s">
        <v>37722</v>
      </c>
      <c r="J12150" s="3">
        <v>24341474</v>
      </c>
    </row>
    <row r="12151" spans="1:10" s="6" customFormat="1" ht="15" customHeight="1" x14ac:dyDescent="0.3">
      <c r="A12151" s="3" t="s">
        <v>204</v>
      </c>
      <c r="B12151" s="3" t="s">
        <v>205</v>
      </c>
      <c r="C12151" s="3" t="s">
        <v>295</v>
      </c>
      <c r="D12151" s="3" t="s">
        <v>296</v>
      </c>
      <c r="E12151" s="4">
        <v>13</v>
      </c>
      <c r="F12151" s="4">
        <v>20</v>
      </c>
      <c r="G12151" s="3" t="s">
        <v>956</v>
      </c>
      <c r="H12151" s="3" t="s">
        <v>1028</v>
      </c>
      <c r="I12151" s="3" t="s">
        <v>37722</v>
      </c>
      <c r="J12151" s="3">
        <v>24690439</v>
      </c>
    </row>
    <row r="12152" spans="1:10" s="6" customFormat="1" ht="15" customHeight="1" x14ac:dyDescent="0.3">
      <c r="A12152" s="3" t="s">
        <v>204</v>
      </c>
      <c r="B12152" s="3" t="s">
        <v>205</v>
      </c>
      <c r="C12152" s="3" t="s">
        <v>295</v>
      </c>
      <c r="D12152" s="3" t="s">
        <v>296</v>
      </c>
      <c r="E12152" s="4">
        <v>13</v>
      </c>
      <c r="F12152" s="4">
        <v>20</v>
      </c>
      <c r="G12152" s="3" t="s">
        <v>956</v>
      </c>
      <c r="H12152" s="3" t="s">
        <v>1028</v>
      </c>
      <c r="I12152" s="3" t="s">
        <v>37722</v>
      </c>
      <c r="J12152" s="3">
        <v>24005051</v>
      </c>
    </row>
    <row r="12153" spans="1:10" s="6" customFormat="1" ht="15" customHeight="1" x14ac:dyDescent="0.3">
      <c r="A12153" s="3" t="s">
        <v>57</v>
      </c>
      <c r="B12153" s="3" t="s">
        <v>58</v>
      </c>
      <c r="C12153" s="3" t="s">
        <v>142</v>
      </c>
      <c r="D12153" s="3" t="s">
        <v>143</v>
      </c>
      <c r="E12153" s="4">
        <v>3</v>
      </c>
      <c r="F12153" s="4">
        <v>9</v>
      </c>
      <c r="G12153" s="3" t="s">
        <v>705</v>
      </c>
      <c r="H12153" s="3" t="s">
        <v>820</v>
      </c>
      <c r="I12153" s="3" t="s">
        <v>37722</v>
      </c>
      <c r="J12153" s="3">
        <v>36387062</v>
      </c>
    </row>
    <row r="12154" spans="1:10" s="6" customFormat="1" ht="15" customHeight="1" x14ac:dyDescent="0.3">
      <c r="A12154" s="3" t="s">
        <v>57</v>
      </c>
      <c r="B12154" s="3" t="s">
        <v>58</v>
      </c>
      <c r="C12154" s="3" t="s">
        <v>128</v>
      </c>
      <c r="D12154" s="3" t="s">
        <v>129</v>
      </c>
      <c r="E12154" s="4">
        <v>3</v>
      </c>
      <c r="F12154" s="4">
        <v>8</v>
      </c>
      <c r="G12154" s="3" t="s">
        <v>705</v>
      </c>
      <c r="H12154" s="3" t="s">
        <v>803</v>
      </c>
      <c r="I12154" s="3" t="s">
        <v>37722</v>
      </c>
      <c r="J12154" s="3">
        <v>36387062</v>
      </c>
    </row>
    <row r="12155" spans="1:10" s="6" customFormat="1" ht="15" customHeight="1" x14ac:dyDescent="0.3">
      <c r="A12155" s="3" t="s">
        <v>57</v>
      </c>
      <c r="B12155" s="3" t="s">
        <v>58</v>
      </c>
      <c r="C12155" s="3" t="s">
        <v>86</v>
      </c>
      <c r="D12155" s="3" t="s">
        <v>87</v>
      </c>
      <c r="E12155" s="4">
        <v>3</v>
      </c>
      <c r="F12155" s="4">
        <v>5</v>
      </c>
      <c r="G12155" s="3" t="s">
        <v>705</v>
      </c>
      <c r="H12155" s="3" t="s">
        <v>731</v>
      </c>
      <c r="I12155" s="3" t="s">
        <v>37722</v>
      </c>
      <c r="J12155" s="3">
        <v>36387062</v>
      </c>
    </row>
    <row r="12156" spans="1:10" s="6" customFormat="1" ht="15" customHeight="1" x14ac:dyDescent="0.3">
      <c r="A12156" s="3" t="s">
        <v>57</v>
      </c>
      <c r="B12156" s="3" t="s">
        <v>58</v>
      </c>
      <c r="C12156" s="3" t="s">
        <v>112</v>
      </c>
      <c r="D12156" s="3" t="s">
        <v>113</v>
      </c>
      <c r="E12156" s="4">
        <v>3</v>
      </c>
      <c r="F12156" s="4">
        <v>7</v>
      </c>
      <c r="G12156" s="3" t="s">
        <v>705</v>
      </c>
      <c r="H12156" s="3" t="s">
        <v>749</v>
      </c>
      <c r="I12156" s="3" t="s">
        <v>37722</v>
      </c>
      <c r="J12156" s="3">
        <v>38011002</v>
      </c>
    </row>
    <row r="12157" spans="1:10" s="6" customFormat="1" ht="15" customHeight="1" x14ac:dyDescent="0.3">
      <c r="A12157" s="3" t="s">
        <v>57</v>
      </c>
      <c r="B12157" s="3" t="s">
        <v>58</v>
      </c>
      <c r="C12157" s="3" t="s">
        <v>272</v>
      </c>
      <c r="D12157" s="3" t="s">
        <v>273</v>
      </c>
      <c r="E12157" s="4">
        <v>3</v>
      </c>
      <c r="F12157" s="4">
        <v>18</v>
      </c>
      <c r="G12157" s="3" t="s">
        <v>705</v>
      </c>
      <c r="H12157" s="3" t="s">
        <v>1009</v>
      </c>
      <c r="I12157" s="3" t="s">
        <v>37722</v>
      </c>
      <c r="J12157" s="3">
        <v>37326146</v>
      </c>
    </row>
    <row r="12158" spans="1:10" s="6" customFormat="1" ht="15" customHeight="1" x14ac:dyDescent="0.3">
      <c r="A12158" s="3" t="s">
        <v>57</v>
      </c>
      <c r="B12158" s="3" t="s">
        <v>58</v>
      </c>
      <c r="C12158" s="3" t="s">
        <v>142</v>
      </c>
      <c r="D12158" s="3" t="s">
        <v>143</v>
      </c>
      <c r="E12158" s="4">
        <v>3</v>
      </c>
      <c r="F12158" s="4">
        <v>9</v>
      </c>
      <c r="G12158" s="3" t="s">
        <v>705</v>
      </c>
      <c r="H12158" s="3" t="s">
        <v>820</v>
      </c>
      <c r="I12158" s="3" t="s">
        <v>37722</v>
      </c>
      <c r="J12158" s="3">
        <v>37746794</v>
      </c>
    </row>
    <row r="12159" spans="1:10" s="6" customFormat="1" ht="15" customHeight="1" x14ac:dyDescent="0.3">
      <c r="A12159" s="3" t="s">
        <v>57</v>
      </c>
      <c r="B12159" s="3" t="s">
        <v>58</v>
      </c>
      <c r="C12159" s="3" t="s">
        <v>42</v>
      </c>
      <c r="D12159" s="3" t="s">
        <v>43</v>
      </c>
      <c r="E12159" s="4">
        <v>3</v>
      </c>
      <c r="F12159" s="4">
        <v>2</v>
      </c>
      <c r="G12159" s="3" t="s">
        <v>705</v>
      </c>
      <c r="H12159" s="3" t="s">
        <v>686</v>
      </c>
      <c r="I12159" s="3" t="s">
        <v>37722</v>
      </c>
      <c r="J12159" s="3">
        <v>37746794</v>
      </c>
    </row>
    <row r="12160" spans="1:10" s="6" customFormat="1" ht="15" customHeight="1" x14ac:dyDescent="0.3">
      <c r="A12160" s="3" t="s">
        <v>57</v>
      </c>
      <c r="B12160" s="3" t="s">
        <v>58</v>
      </c>
      <c r="C12160" s="3" t="s">
        <v>158</v>
      </c>
      <c r="D12160" s="3" t="s">
        <v>159</v>
      </c>
      <c r="E12160" s="4">
        <v>3</v>
      </c>
      <c r="F12160" s="4">
        <v>10</v>
      </c>
      <c r="G12160" s="3" t="s">
        <v>705</v>
      </c>
      <c r="H12160" s="3" t="s">
        <v>854</v>
      </c>
      <c r="I12160" s="3" t="s">
        <v>37722</v>
      </c>
      <c r="J12160" s="3">
        <v>36387062</v>
      </c>
    </row>
    <row r="12161" spans="1:10" s="6" customFormat="1" ht="15" customHeight="1" x14ac:dyDescent="0.3">
      <c r="A12161" s="3" t="s">
        <v>57</v>
      </c>
      <c r="B12161" s="3" t="s">
        <v>58</v>
      </c>
      <c r="C12161" s="3" t="s">
        <v>142</v>
      </c>
      <c r="D12161" s="3" t="s">
        <v>143</v>
      </c>
      <c r="E12161" s="4">
        <v>3</v>
      </c>
      <c r="F12161" s="4">
        <v>9</v>
      </c>
      <c r="G12161" s="3" t="s">
        <v>705</v>
      </c>
      <c r="H12161" s="3" t="s">
        <v>820</v>
      </c>
      <c r="I12161" s="3" t="s">
        <v>37722</v>
      </c>
      <c r="J12161" s="3">
        <v>37700595</v>
      </c>
    </row>
    <row r="12162" spans="1:10" s="6" customFormat="1" ht="15" customHeight="1" x14ac:dyDescent="0.3">
      <c r="A12162" s="3" t="s">
        <v>545</v>
      </c>
      <c r="B12162" s="3" t="s">
        <v>546</v>
      </c>
      <c r="C12162" s="3" t="s">
        <v>260</v>
      </c>
      <c r="D12162" s="3" t="s">
        <v>261</v>
      </c>
      <c r="E12162" s="4">
        <v>40</v>
      </c>
      <c r="F12162" s="4">
        <v>17</v>
      </c>
      <c r="G12162" s="3" t="s">
        <v>1276</v>
      </c>
      <c r="H12162" s="3" t="s">
        <v>1005</v>
      </c>
      <c r="I12162" s="3" t="s">
        <v>37722</v>
      </c>
      <c r="J12162" s="3">
        <v>36889663</v>
      </c>
    </row>
    <row r="12163" spans="1:10" s="6" customFormat="1" ht="15" customHeight="1" x14ac:dyDescent="0.3">
      <c r="A12163" s="3" t="s">
        <v>545</v>
      </c>
      <c r="B12163" s="3" t="s">
        <v>546</v>
      </c>
      <c r="C12163" s="3" t="s">
        <v>272</v>
      </c>
      <c r="D12163" s="3" t="s">
        <v>273</v>
      </c>
      <c r="E12163" s="4">
        <v>40</v>
      </c>
      <c r="F12163" s="4">
        <v>18</v>
      </c>
      <c r="G12163" s="3" t="s">
        <v>1276</v>
      </c>
      <c r="H12163" s="3" t="s">
        <v>1009</v>
      </c>
      <c r="I12163" s="3" t="s">
        <v>37722</v>
      </c>
      <c r="J12163" s="3">
        <v>36889663</v>
      </c>
    </row>
    <row r="12164" spans="1:10" s="6" customFormat="1" ht="15" customHeight="1" x14ac:dyDescent="0.3">
      <c r="A12164" s="3" t="s">
        <v>545</v>
      </c>
      <c r="B12164" s="3" t="s">
        <v>546</v>
      </c>
      <c r="C12164" s="3" t="s">
        <v>260</v>
      </c>
      <c r="D12164" s="3" t="s">
        <v>261</v>
      </c>
      <c r="E12164" s="4">
        <v>40</v>
      </c>
      <c r="F12164" s="4">
        <v>17</v>
      </c>
      <c r="G12164" s="3" t="s">
        <v>1276</v>
      </c>
      <c r="H12164" s="3" t="s">
        <v>1005</v>
      </c>
      <c r="I12164" s="3" t="s">
        <v>37722</v>
      </c>
      <c r="J12164" s="3">
        <v>37163452</v>
      </c>
    </row>
    <row r="12165" spans="1:10" s="6" customFormat="1" ht="15" customHeight="1" x14ac:dyDescent="0.3">
      <c r="A12165" s="3" t="s">
        <v>545</v>
      </c>
      <c r="B12165" s="3" t="s">
        <v>546</v>
      </c>
      <c r="C12165" s="3" t="s">
        <v>260</v>
      </c>
      <c r="D12165" s="3" t="s">
        <v>261</v>
      </c>
      <c r="E12165" s="4">
        <v>40</v>
      </c>
      <c r="F12165" s="4">
        <v>17</v>
      </c>
      <c r="G12165" s="3" t="s">
        <v>1276</v>
      </c>
      <c r="H12165" s="3" t="s">
        <v>1005</v>
      </c>
      <c r="I12165" s="3" t="s">
        <v>37722</v>
      </c>
      <c r="J12165" s="3">
        <v>36930577</v>
      </c>
    </row>
    <row r="12166" spans="1:10" s="6" customFormat="1" ht="15" customHeight="1" x14ac:dyDescent="0.3">
      <c r="A12166" s="3" t="s">
        <v>545</v>
      </c>
      <c r="B12166" s="3" t="s">
        <v>546</v>
      </c>
      <c r="C12166" s="3" t="s">
        <v>272</v>
      </c>
      <c r="D12166" s="3" t="s">
        <v>273</v>
      </c>
      <c r="E12166" s="4">
        <v>40</v>
      </c>
      <c r="F12166" s="4">
        <v>18</v>
      </c>
      <c r="G12166" s="3" t="s">
        <v>1276</v>
      </c>
      <c r="H12166" s="3" t="s">
        <v>1009</v>
      </c>
      <c r="I12166" s="3" t="s">
        <v>37722</v>
      </c>
      <c r="J12166" s="3">
        <v>36930577</v>
      </c>
    </row>
    <row r="12167" spans="1:10" s="6" customFormat="1" ht="15" customHeight="1" x14ac:dyDescent="0.3">
      <c r="A12167" s="3" t="s">
        <v>545</v>
      </c>
      <c r="B12167" s="3" t="s">
        <v>546</v>
      </c>
      <c r="C12167" s="3" t="s">
        <v>260</v>
      </c>
      <c r="D12167" s="3" t="s">
        <v>261</v>
      </c>
      <c r="E12167" s="4">
        <v>40</v>
      </c>
      <c r="F12167" s="4">
        <v>17</v>
      </c>
      <c r="G12167" s="3" t="s">
        <v>1276</v>
      </c>
      <c r="H12167" s="3" t="s">
        <v>1005</v>
      </c>
      <c r="I12167" s="3" t="s">
        <v>37722</v>
      </c>
      <c r="J12167" s="3">
        <v>36715624</v>
      </c>
    </row>
    <row r="12168" spans="1:10" s="6" customFormat="1" ht="15" customHeight="1" x14ac:dyDescent="0.3">
      <c r="A12168" s="3" t="s">
        <v>545</v>
      </c>
      <c r="B12168" s="3" t="s">
        <v>546</v>
      </c>
      <c r="C12168" s="3" t="s">
        <v>272</v>
      </c>
      <c r="D12168" s="3" t="s">
        <v>273</v>
      </c>
      <c r="E12168" s="4">
        <v>40</v>
      </c>
      <c r="F12168" s="4">
        <v>18</v>
      </c>
      <c r="G12168" s="3" t="s">
        <v>1276</v>
      </c>
      <c r="H12168" s="3" t="s">
        <v>1009</v>
      </c>
      <c r="I12168" s="3" t="s">
        <v>37722</v>
      </c>
      <c r="J12168" s="3">
        <v>36715624</v>
      </c>
    </row>
    <row r="12169" spans="1:10" s="6" customFormat="1" ht="15" customHeight="1" x14ac:dyDescent="0.3">
      <c r="A12169" s="3" t="s">
        <v>57</v>
      </c>
      <c r="B12169" s="3" t="s">
        <v>58</v>
      </c>
      <c r="C12169" s="3" t="s">
        <v>283</v>
      </c>
      <c r="D12169" s="3" t="s">
        <v>284</v>
      </c>
      <c r="E12169" s="4">
        <v>3</v>
      </c>
      <c r="F12169" s="4">
        <v>19</v>
      </c>
      <c r="G12169" s="3" t="s">
        <v>705</v>
      </c>
      <c r="H12169" s="3" t="s">
        <v>1019</v>
      </c>
      <c r="I12169" s="3" t="s">
        <v>37722</v>
      </c>
      <c r="J12169" s="3">
        <v>37434297</v>
      </c>
    </row>
    <row r="12170" spans="1:10" s="6" customFormat="1" ht="15" customHeight="1" x14ac:dyDescent="0.3">
      <c r="A12170" s="3" t="s">
        <v>545</v>
      </c>
      <c r="B12170" s="3" t="s">
        <v>546</v>
      </c>
      <c r="C12170" s="3" t="s">
        <v>57</v>
      </c>
      <c r="D12170" s="3" t="s">
        <v>58</v>
      </c>
      <c r="E12170" s="4">
        <v>40</v>
      </c>
      <c r="F12170" s="4">
        <v>3</v>
      </c>
      <c r="G12170" s="3" t="s">
        <v>1276</v>
      </c>
      <c r="H12170" s="3" t="s">
        <v>705</v>
      </c>
      <c r="I12170" s="3" t="s">
        <v>37722</v>
      </c>
      <c r="J12170" s="3">
        <v>36387062</v>
      </c>
    </row>
    <row r="12171" spans="1:10" s="6" customFormat="1" ht="15" customHeight="1" x14ac:dyDescent="0.3">
      <c r="A12171" s="3" t="s">
        <v>57</v>
      </c>
      <c r="B12171" s="3" t="s">
        <v>58</v>
      </c>
      <c r="C12171" s="3" t="s">
        <v>545</v>
      </c>
      <c r="D12171" s="3" t="s">
        <v>546</v>
      </c>
      <c r="E12171" s="4">
        <v>3</v>
      </c>
      <c r="F12171" s="4">
        <v>40</v>
      </c>
      <c r="G12171" s="3" t="s">
        <v>705</v>
      </c>
      <c r="H12171" s="3" t="s">
        <v>1276</v>
      </c>
      <c r="I12171" s="3" t="s">
        <v>37722</v>
      </c>
      <c r="J12171" s="3">
        <v>36387062</v>
      </c>
    </row>
    <row r="12172" spans="1:10" s="6" customFormat="1" ht="15" customHeight="1" x14ac:dyDescent="0.3">
      <c r="A12172" s="3" t="s">
        <v>57</v>
      </c>
      <c r="B12172" s="3" t="s">
        <v>58</v>
      </c>
      <c r="C12172" s="3" t="s">
        <v>142</v>
      </c>
      <c r="D12172" s="3" t="s">
        <v>143</v>
      </c>
      <c r="E12172" s="4">
        <v>3</v>
      </c>
      <c r="F12172" s="4">
        <v>9</v>
      </c>
      <c r="G12172" s="3" t="s">
        <v>705</v>
      </c>
      <c r="H12172" s="3" t="s">
        <v>820</v>
      </c>
      <c r="I12172" s="3" t="s">
        <v>37722</v>
      </c>
      <c r="J12172" s="3">
        <v>37120724</v>
      </c>
    </row>
    <row r="12173" spans="1:10" s="6" customFormat="1" ht="15" customHeight="1" x14ac:dyDescent="0.3">
      <c r="A12173" s="3" t="s">
        <v>57</v>
      </c>
      <c r="B12173" s="3" t="s">
        <v>58</v>
      </c>
      <c r="C12173" s="3" t="s">
        <v>272</v>
      </c>
      <c r="D12173" s="3" t="s">
        <v>273</v>
      </c>
      <c r="E12173" s="4">
        <v>3</v>
      </c>
      <c r="F12173" s="4">
        <v>18</v>
      </c>
      <c r="G12173" s="3" t="s">
        <v>705</v>
      </c>
      <c r="H12173" s="3" t="s">
        <v>1009</v>
      </c>
      <c r="I12173" s="3" t="s">
        <v>37722</v>
      </c>
      <c r="J12173" s="3">
        <v>34518006</v>
      </c>
    </row>
    <row r="12174" spans="1:10" s="6" customFormat="1" ht="15" customHeight="1" x14ac:dyDescent="0.3">
      <c r="A12174" s="3" t="s">
        <v>57</v>
      </c>
      <c r="B12174" s="3" t="s">
        <v>58</v>
      </c>
      <c r="C12174" s="3" t="s">
        <v>142</v>
      </c>
      <c r="D12174" s="3" t="s">
        <v>143</v>
      </c>
      <c r="E12174" s="4">
        <v>3</v>
      </c>
      <c r="F12174" s="4">
        <v>9</v>
      </c>
      <c r="G12174" s="3" t="s">
        <v>705</v>
      </c>
      <c r="H12174" s="3" t="s">
        <v>820</v>
      </c>
      <c r="I12174" s="3" t="s">
        <v>37722</v>
      </c>
      <c r="J12174" s="3">
        <v>34518006</v>
      </c>
    </row>
    <row r="12175" spans="1:10" s="6" customFormat="1" ht="15" customHeight="1" x14ac:dyDescent="0.3">
      <c r="A12175" s="3" t="s">
        <v>57</v>
      </c>
      <c r="B12175" s="3" t="s">
        <v>58</v>
      </c>
      <c r="C12175" s="3" t="s">
        <v>25</v>
      </c>
      <c r="D12175" s="3" t="s">
        <v>26</v>
      </c>
      <c r="E12175" s="4">
        <v>3</v>
      </c>
      <c r="F12175" s="4">
        <v>1</v>
      </c>
      <c r="G12175" s="3" t="s">
        <v>705</v>
      </c>
      <c r="H12175" s="3" t="s">
        <v>623</v>
      </c>
      <c r="I12175" s="3" t="s">
        <v>37722</v>
      </c>
      <c r="J12175" s="3">
        <v>34518006</v>
      </c>
    </row>
    <row r="12176" spans="1:10" s="6" customFormat="1" ht="15" customHeight="1" x14ac:dyDescent="0.3">
      <c r="A12176" s="3" t="s">
        <v>57</v>
      </c>
      <c r="B12176" s="3" t="s">
        <v>58</v>
      </c>
      <c r="C12176" s="3" t="s">
        <v>272</v>
      </c>
      <c r="D12176" s="3" t="s">
        <v>273</v>
      </c>
      <c r="E12176" s="4">
        <v>3</v>
      </c>
      <c r="F12176" s="4">
        <v>18</v>
      </c>
      <c r="G12176" s="3" t="s">
        <v>705</v>
      </c>
      <c r="H12176" s="3" t="s">
        <v>1009</v>
      </c>
      <c r="I12176" s="3" t="s">
        <v>37722</v>
      </c>
      <c r="J12176" s="3">
        <v>34137018</v>
      </c>
    </row>
    <row r="12177" spans="1:10" s="6" customFormat="1" ht="15" customHeight="1" x14ac:dyDescent="0.3">
      <c r="A12177" s="3" t="s">
        <v>57</v>
      </c>
      <c r="B12177" s="3" t="s">
        <v>58</v>
      </c>
      <c r="C12177" s="3" t="s">
        <v>272</v>
      </c>
      <c r="D12177" s="3" t="s">
        <v>273</v>
      </c>
      <c r="E12177" s="4">
        <v>3</v>
      </c>
      <c r="F12177" s="4">
        <v>18</v>
      </c>
      <c r="G12177" s="3" t="s">
        <v>705</v>
      </c>
      <c r="H12177" s="3" t="s">
        <v>1009</v>
      </c>
      <c r="I12177" s="3" t="s">
        <v>37722</v>
      </c>
      <c r="J12177" s="3">
        <v>34556247</v>
      </c>
    </row>
    <row r="12178" spans="1:10" s="6" customFormat="1" ht="15" customHeight="1" x14ac:dyDescent="0.3">
      <c r="A12178" s="3" t="s">
        <v>57</v>
      </c>
      <c r="B12178" s="3" t="s">
        <v>58</v>
      </c>
      <c r="C12178" s="3" t="s">
        <v>142</v>
      </c>
      <c r="D12178" s="3" t="s">
        <v>143</v>
      </c>
      <c r="E12178" s="4">
        <v>3</v>
      </c>
      <c r="F12178" s="4">
        <v>9</v>
      </c>
      <c r="G12178" s="3" t="s">
        <v>705</v>
      </c>
      <c r="H12178" s="3" t="s">
        <v>820</v>
      </c>
      <c r="I12178" s="3" t="s">
        <v>37722</v>
      </c>
      <c r="J12178" s="3">
        <v>34556247</v>
      </c>
    </row>
    <row r="12179" spans="1:10" s="6" customFormat="1" ht="15" customHeight="1" x14ac:dyDescent="0.3">
      <c r="A12179" s="3" t="s">
        <v>57</v>
      </c>
      <c r="B12179" s="3" t="s">
        <v>58</v>
      </c>
      <c r="C12179" s="3" t="s">
        <v>25</v>
      </c>
      <c r="D12179" s="3" t="s">
        <v>26</v>
      </c>
      <c r="E12179" s="4">
        <v>3</v>
      </c>
      <c r="F12179" s="4">
        <v>1</v>
      </c>
      <c r="G12179" s="3" t="s">
        <v>705</v>
      </c>
      <c r="H12179" s="3" t="s">
        <v>623</v>
      </c>
      <c r="I12179" s="3" t="s">
        <v>37722</v>
      </c>
      <c r="J12179" s="3">
        <v>34556247</v>
      </c>
    </row>
    <row r="12180" spans="1:10" s="6" customFormat="1" ht="15" customHeight="1" x14ac:dyDescent="0.3">
      <c r="A12180" s="3" t="s">
        <v>57</v>
      </c>
      <c r="B12180" s="3" t="s">
        <v>58</v>
      </c>
      <c r="C12180" s="3" t="s">
        <v>42</v>
      </c>
      <c r="D12180" s="3" t="s">
        <v>43</v>
      </c>
      <c r="E12180" s="4">
        <v>3</v>
      </c>
      <c r="F12180" s="4">
        <v>2</v>
      </c>
      <c r="G12180" s="3" t="s">
        <v>705</v>
      </c>
      <c r="H12180" s="3" t="s">
        <v>686</v>
      </c>
      <c r="I12180" s="3" t="s">
        <v>37722</v>
      </c>
      <c r="J12180" s="3">
        <v>37120724</v>
      </c>
    </row>
    <row r="12181" spans="1:10" s="6" customFormat="1" ht="15" customHeight="1" x14ac:dyDescent="0.3">
      <c r="A12181" s="3" t="s">
        <v>57</v>
      </c>
      <c r="B12181" s="3" t="s">
        <v>58</v>
      </c>
      <c r="C12181" s="3" t="s">
        <v>112</v>
      </c>
      <c r="D12181" s="3" t="s">
        <v>113</v>
      </c>
      <c r="E12181" s="4">
        <v>3</v>
      </c>
      <c r="F12181" s="4">
        <v>7</v>
      </c>
      <c r="G12181" s="3" t="s">
        <v>705</v>
      </c>
      <c r="H12181" s="3" t="s">
        <v>749</v>
      </c>
      <c r="I12181" s="3" t="s">
        <v>37722</v>
      </c>
      <c r="J12181" s="3">
        <v>34709669</v>
      </c>
    </row>
    <row r="12182" spans="1:10" s="6" customFormat="1" ht="15" customHeight="1" x14ac:dyDescent="0.3">
      <c r="A12182" s="3" t="s">
        <v>57</v>
      </c>
      <c r="B12182" s="3" t="s">
        <v>58</v>
      </c>
      <c r="C12182" s="3" t="s">
        <v>272</v>
      </c>
      <c r="D12182" s="3" t="s">
        <v>273</v>
      </c>
      <c r="E12182" s="4">
        <v>3</v>
      </c>
      <c r="F12182" s="4">
        <v>18</v>
      </c>
      <c r="G12182" s="3" t="s">
        <v>705</v>
      </c>
      <c r="H12182" s="3" t="s">
        <v>1009</v>
      </c>
      <c r="I12182" s="3" t="s">
        <v>37722</v>
      </c>
      <c r="J12182" s="3">
        <v>35748102</v>
      </c>
    </row>
    <row r="12183" spans="1:10" s="6" customFormat="1" ht="15" customHeight="1" x14ac:dyDescent="0.3">
      <c r="A12183" s="3" t="s">
        <v>57</v>
      </c>
      <c r="B12183" s="3" t="s">
        <v>58</v>
      </c>
      <c r="C12183" s="3" t="s">
        <v>459</v>
      </c>
      <c r="D12183" s="3" t="s">
        <v>460</v>
      </c>
      <c r="E12183" s="4">
        <v>3</v>
      </c>
      <c r="F12183" s="4">
        <v>33</v>
      </c>
      <c r="G12183" s="3" t="s">
        <v>705</v>
      </c>
      <c r="H12183" s="3" t="s">
        <v>1221</v>
      </c>
      <c r="I12183" s="3" t="s">
        <v>37722</v>
      </c>
      <c r="J12183" s="3">
        <v>35833942</v>
      </c>
    </row>
    <row r="12184" spans="1:10" s="6" customFormat="1" ht="15" customHeight="1" x14ac:dyDescent="0.3">
      <c r="A12184" s="3" t="s">
        <v>57</v>
      </c>
      <c r="B12184" s="3" t="s">
        <v>58</v>
      </c>
      <c r="C12184" s="3" t="s">
        <v>142</v>
      </c>
      <c r="D12184" s="3" t="s">
        <v>143</v>
      </c>
      <c r="E12184" s="4">
        <v>3</v>
      </c>
      <c r="F12184" s="4">
        <v>9</v>
      </c>
      <c r="G12184" s="3" t="s">
        <v>705</v>
      </c>
      <c r="H12184" s="3" t="s">
        <v>820</v>
      </c>
      <c r="I12184" s="3" t="s">
        <v>37722</v>
      </c>
      <c r="J12184" s="3">
        <v>36169355</v>
      </c>
    </row>
    <row r="12185" spans="1:10" s="6" customFormat="1" ht="15" customHeight="1" x14ac:dyDescent="0.3">
      <c r="A12185" s="3" t="s">
        <v>57</v>
      </c>
      <c r="B12185" s="3" t="s">
        <v>58</v>
      </c>
      <c r="C12185" s="3" t="s">
        <v>158</v>
      </c>
      <c r="D12185" s="3" t="s">
        <v>159</v>
      </c>
      <c r="E12185" s="4">
        <v>3</v>
      </c>
      <c r="F12185" s="4">
        <v>10</v>
      </c>
      <c r="G12185" s="3" t="s">
        <v>705</v>
      </c>
      <c r="H12185" s="3" t="s">
        <v>854</v>
      </c>
      <c r="I12185" s="3" t="s">
        <v>37722</v>
      </c>
      <c r="J12185" s="3">
        <v>36018221</v>
      </c>
    </row>
    <row r="12186" spans="1:10" s="6" customFormat="1" ht="15" customHeight="1" x14ac:dyDescent="0.3">
      <c r="A12186" s="3" t="s">
        <v>57</v>
      </c>
      <c r="B12186" s="3" t="s">
        <v>58</v>
      </c>
      <c r="C12186" s="3" t="s">
        <v>128</v>
      </c>
      <c r="D12186" s="3" t="s">
        <v>129</v>
      </c>
      <c r="E12186" s="4">
        <v>3</v>
      </c>
      <c r="F12186" s="4">
        <v>8</v>
      </c>
      <c r="G12186" s="3" t="s">
        <v>705</v>
      </c>
      <c r="H12186" s="3" t="s">
        <v>803</v>
      </c>
      <c r="I12186" s="3" t="s">
        <v>37722</v>
      </c>
      <c r="J12186" s="3">
        <v>36018221</v>
      </c>
    </row>
    <row r="12187" spans="1:10" s="6" customFormat="1" ht="15" customHeight="1" x14ac:dyDescent="0.3">
      <c r="A12187" s="3" t="s">
        <v>57</v>
      </c>
      <c r="B12187" s="3" t="s">
        <v>58</v>
      </c>
      <c r="C12187" s="3" t="s">
        <v>42</v>
      </c>
      <c r="D12187" s="3" t="s">
        <v>43</v>
      </c>
      <c r="E12187" s="4">
        <v>3</v>
      </c>
      <c r="F12187" s="4">
        <v>2</v>
      </c>
      <c r="G12187" s="3" t="s">
        <v>705</v>
      </c>
      <c r="H12187" s="3" t="s">
        <v>686</v>
      </c>
      <c r="I12187" s="3" t="s">
        <v>37722</v>
      </c>
      <c r="J12187" s="3">
        <v>36127813</v>
      </c>
    </row>
    <row r="12188" spans="1:10" s="6" customFormat="1" ht="15" customHeight="1" x14ac:dyDescent="0.3">
      <c r="A12188" s="3" t="s">
        <v>57</v>
      </c>
      <c r="B12188" s="3" t="s">
        <v>58</v>
      </c>
      <c r="C12188" s="3" t="s">
        <v>142</v>
      </c>
      <c r="D12188" s="3" t="s">
        <v>143</v>
      </c>
      <c r="E12188" s="4">
        <v>3</v>
      </c>
      <c r="F12188" s="4">
        <v>9</v>
      </c>
      <c r="G12188" s="3" t="s">
        <v>705</v>
      </c>
      <c r="H12188" s="3" t="s">
        <v>820</v>
      </c>
      <c r="I12188" s="3" t="s">
        <v>37722</v>
      </c>
      <c r="J12188" s="3">
        <v>37318750</v>
      </c>
    </row>
    <row r="12189" spans="1:10" s="6" customFormat="1" ht="15" customHeight="1" x14ac:dyDescent="0.3">
      <c r="A12189" s="3" t="s">
        <v>57</v>
      </c>
      <c r="B12189" s="3" t="s">
        <v>58</v>
      </c>
      <c r="C12189" s="3" t="s">
        <v>42</v>
      </c>
      <c r="D12189" s="3" t="s">
        <v>43</v>
      </c>
      <c r="E12189" s="4">
        <v>3</v>
      </c>
      <c r="F12189" s="4">
        <v>2</v>
      </c>
      <c r="G12189" s="3" t="s">
        <v>705</v>
      </c>
      <c r="H12189" s="3" t="s">
        <v>686</v>
      </c>
      <c r="I12189" s="3" t="s">
        <v>37722</v>
      </c>
      <c r="J12189" s="3">
        <v>35235817</v>
      </c>
    </row>
    <row r="12190" spans="1:10" s="6" customFormat="1" ht="15" customHeight="1" x14ac:dyDescent="0.3">
      <c r="A12190" s="3" t="s">
        <v>545</v>
      </c>
      <c r="B12190" s="3" t="s">
        <v>546</v>
      </c>
      <c r="C12190" s="3" t="s">
        <v>86</v>
      </c>
      <c r="D12190" s="3" t="s">
        <v>87</v>
      </c>
      <c r="E12190" s="4">
        <v>40</v>
      </c>
      <c r="F12190" s="4">
        <v>5</v>
      </c>
      <c r="G12190" s="3" t="s">
        <v>1276</v>
      </c>
      <c r="H12190" s="3" t="s">
        <v>731</v>
      </c>
      <c r="I12190" s="3" t="s">
        <v>37722</v>
      </c>
      <c r="J12190" s="3">
        <v>36387062</v>
      </c>
    </row>
    <row r="12191" spans="1:10" s="6" customFormat="1" ht="15" customHeight="1" x14ac:dyDescent="0.3">
      <c r="A12191" s="3" t="s">
        <v>545</v>
      </c>
      <c r="B12191" s="3" t="s">
        <v>546</v>
      </c>
      <c r="C12191" s="3" t="s">
        <v>128</v>
      </c>
      <c r="D12191" s="3" t="s">
        <v>129</v>
      </c>
      <c r="E12191" s="4">
        <v>40</v>
      </c>
      <c r="F12191" s="4">
        <v>8</v>
      </c>
      <c r="G12191" s="3" t="s">
        <v>1276</v>
      </c>
      <c r="H12191" s="3" t="s">
        <v>803</v>
      </c>
      <c r="I12191" s="3" t="s">
        <v>37722</v>
      </c>
      <c r="J12191" s="3">
        <v>36387062</v>
      </c>
    </row>
    <row r="12192" spans="1:10" s="6" customFormat="1" ht="15" customHeight="1" x14ac:dyDescent="0.3">
      <c r="A12192" s="3" t="s">
        <v>545</v>
      </c>
      <c r="B12192" s="3" t="s">
        <v>546</v>
      </c>
      <c r="C12192" s="3" t="s">
        <v>142</v>
      </c>
      <c r="D12192" s="3" t="s">
        <v>143</v>
      </c>
      <c r="E12192" s="4">
        <v>40</v>
      </c>
      <c r="F12192" s="4">
        <v>9</v>
      </c>
      <c r="G12192" s="3" t="s">
        <v>1276</v>
      </c>
      <c r="H12192" s="3" t="s">
        <v>820</v>
      </c>
      <c r="I12192" s="3" t="s">
        <v>37722</v>
      </c>
      <c r="J12192" s="3">
        <v>36387062</v>
      </c>
    </row>
    <row r="12193" spans="1:10" s="6" customFormat="1" ht="15" customHeight="1" x14ac:dyDescent="0.3">
      <c r="A12193" s="3" t="s">
        <v>545</v>
      </c>
      <c r="B12193" s="3" t="s">
        <v>546</v>
      </c>
      <c r="C12193" s="3" t="s">
        <v>272</v>
      </c>
      <c r="D12193" s="3" t="s">
        <v>273</v>
      </c>
      <c r="E12193" s="4">
        <v>40</v>
      </c>
      <c r="F12193" s="4">
        <v>18</v>
      </c>
      <c r="G12193" s="3" t="s">
        <v>1276</v>
      </c>
      <c r="H12193" s="3" t="s">
        <v>1009</v>
      </c>
      <c r="I12193" s="3" t="s">
        <v>37722</v>
      </c>
      <c r="J12193" s="3">
        <v>20979559</v>
      </c>
    </row>
    <row r="12194" spans="1:10" s="6" customFormat="1" ht="15" customHeight="1" x14ac:dyDescent="0.3">
      <c r="A12194" s="3" t="s">
        <v>204</v>
      </c>
      <c r="B12194" s="3" t="s">
        <v>205</v>
      </c>
      <c r="C12194" s="3" t="s">
        <v>295</v>
      </c>
      <c r="D12194" s="3" t="s">
        <v>296</v>
      </c>
      <c r="E12194" s="4">
        <v>13</v>
      </c>
      <c r="F12194" s="4">
        <v>20</v>
      </c>
      <c r="G12194" s="3" t="s">
        <v>956</v>
      </c>
      <c r="H12194" s="3" t="s">
        <v>1028</v>
      </c>
      <c r="I12194" s="3" t="s">
        <v>37722</v>
      </c>
      <c r="J12194" s="3">
        <v>28111128</v>
      </c>
    </row>
    <row r="12195" spans="1:10" s="6" customFormat="1" ht="15" customHeight="1" x14ac:dyDescent="0.3">
      <c r="A12195" s="3" t="s">
        <v>204</v>
      </c>
      <c r="B12195" s="3" t="s">
        <v>205</v>
      </c>
      <c r="C12195" s="3" t="s">
        <v>57</v>
      </c>
      <c r="D12195" s="3" t="s">
        <v>58</v>
      </c>
      <c r="E12195" s="4">
        <v>13</v>
      </c>
      <c r="F12195" s="4">
        <v>3</v>
      </c>
      <c r="G12195" s="3" t="s">
        <v>956</v>
      </c>
      <c r="H12195" s="3" t="s">
        <v>705</v>
      </c>
      <c r="I12195" s="3" t="s">
        <v>37722</v>
      </c>
      <c r="J12195" s="3">
        <v>27291450</v>
      </c>
    </row>
    <row r="12196" spans="1:10" s="6" customFormat="1" ht="15" customHeight="1" x14ac:dyDescent="0.3">
      <c r="A12196" s="3" t="s">
        <v>204</v>
      </c>
      <c r="B12196" s="3" t="s">
        <v>205</v>
      </c>
      <c r="C12196" s="3" t="s">
        <v>295</v>
      </c>
      <c r="D12196" s="3" t="s">
        <v>296</v>
      </c>
      <c r="E12196" s="4">
        <v>13</v>
      </c>
      <c r="F12196" s="4">
        <v>20</v>
      </c>
      <c r="G12196" s="3" t="s">
        <v>956</v>
      </c>
      <c r="H12196" s="3" t="s">
        <v>1028</v>
      </c>
      <c r="I12196" s="3" t="s">
        <v>37722</v>
      </c>
      <c r="J12196" s="3">
        <v>27291450</v>
      </c>
    </row>
    <row r="12197" spans="1:10" s="6" customFormat="1" ht="15" customHeight="1" x14ac:dyDescent="0.3">
      <c r="A12197" s="3" t="s">
        <v>204</v>
      </c>
      <c r="B12197" s="3" t="s">
        <v>205</v>
      </c>
      <c r="C12197" s="3" t="s">
        <v>295</v>
      </c>
      <c r="D12197" s="3" t="s">
        <v>296</v>
      </c>
      <c r="E12197" s="4">
        <v>13</v>
      </c>
      <c r="F12197" s="4">
        <v>20</v>
      </c>
      <c r="G12197" s="3" t="s">
        <v>956</v>
      </c>
      <c r="H12197" s="3" t="s">
        <v>1028</v>
      </c>
      <c r="I12197" s="3" t="s">
        <v>37722</v>
      </c>
      <c r="J12197" s="3">
        <v>27224495</v>
      </c>
    </row>
    <row r="12198" spans="1:10" s="6" customFormat="1" ht="15" customHeight="1" x14ac:dyDescent="0.3">
      <c r="A12198" s="3" t="s">
        <v>204</v>
      </c>
      <c r="B12198" s="3" t="s">
        <v>205</v>
      </c>
      <c r="C12198" s="3" t="s">
        <v>295</v>
      </c>
      <c r="D12198" s="3" t="s">
        <v>296</v>
      </c>
      <c r="E12198" s="4">
        <v>13</v>
      </c>
      <c r="F12198" s="4">
        <v>20</v>
      </c>
      <c r="G12198" s="3" t="s">
        <v>956</v>
      </c>
      <c r="H12198" s="3" t="s">
        <v>1028</v>
      </c>
      <c r="I12198" s="3" t="s">
        <v>37722</v>
      </c>
      <c r="J12198" s="3">
        <v>27349861</v>
      </c>
    </row>
    <row r="12199" spans="1:10" s="6" customFormat="1" ht="15" customHeight="1" x14ac:dyDescent="0.3">
      <c r="A12199" s="3" t="s">
        <v>204</v>
      </c>
      <c r="B12199" s="3" t="s">
        <v>205</v>
      </c>
      <c r="C12199" s="3" t="s">
        <v>295</v>
      </c>
      <c r="D12199" s="3" t="s">
        <v>296</v>
      </c>
      <c r="E12199" s="4">
        <v>13</v>
      </c>
      <c r="F12199" s="4">
        <v>20</v>
      </c>
      <c r="G12199" s="3" t="s">
        <v>956</v>
      </c>
      <c r="H12199" s="3" t="s">
        <v>1028</v>
      </c>
      <c r="I12199" s="3" t="s">
        <v>37722</v>
      </c>
      <c r="J12199" s="3">
        <v>26743602</v>
      </c>
    </row>
    <row r="12200" spans="1:10" s="6" customFormat="1" ht="15" customHeight="1" x14ac:dyDescent="0.3">
      <c r="A12200" s="3" t="s">
        <v>545</v>
      </c>
      <c r="B12200" s="3" t="s">
        <v>546</v>
      </c>
      <c r="C12200" s="3" t="s">
        <v>272</v>
      </c>
      <c r="D12200" s="3" t="s">
        <v>273</v>
      </c>
      <c r="E12200" s="4">
        <v>40</v>
      </c>
      <c r="F12200" s="4">
        <v>18</v>
      </c>
      <c r="G12200" s="3" t="s">
        <v>1276</v>
      </c>
      <c r="H12200" s="3" t="s">
        <v>1009</v>
      </c>
      <c r="I12200" s="3" t="s">
        <v>37722</v>
      </c>
      <c r="J12200" s="3">
        <v>20854408</v>
      </c>
    </row>
    <row r="12201" spans="1:10" s="6" customFormat="1" ht="15" customHeight="1" x14ac:dyDescent="0.3">
      <c r="A12201" s="3" t="s">
        <v>204</v>
      </c>
      <c r="B12201" s="3" t="s">
        <v>205</v>
      </c>
      <c r="C12201" s="3" t="s">
        <v>295</v>
      </c>
      <c r="D12201" s="3" t="s">
        <v>296</v>
      </c>
      <c r="E12201" s="4">
        <v>13</v>
      </c>
      <c r="F12201" s="4">
        <v>20</v>
      </c>
      <c r="G12201" s="3" t="s">
        <v>956</v>
      </c>
      <c r="H12201" s="3" t="s">
        <v>1028</v>
      </c>
      <c r="I12201" s="3" t="s">
        <v>37722</v>
      </c>
      <c r="J12201" s="3">
        <v>26211931</v>
      </c>
    </row>
    <row r="12202" spans="1:10" s="6" customFormat="1" ht="15" customHeight="1" x14ac:dyDescent="0.3">
      <c r="A12202" s="3" t="s">
        <v>204</v>
      </c>
      <c r="B12202" s="3" t="s">
        <v>205</v>
      </c>
      <c r="C12202" s="3" t="s">
        <v>295</v>
      </c>
      <c r="D12202" s="3" t="s">
        <v>296</v>
      </c>
      <c r="E12202" s="4">
        <v>13</v>
      </c>
      <c r="F12202" s="4">
        <v>20</v>
      </c>
      <c r="G12202" s="3" t="s">
        <v>956</v>
      </c>
      <c r="H12202" s="3" t="s">
        <v>1028</v>
      </c>
      <c r="I12202" s="3" t="s">
        <v>37722</v>
      </c>
      <c r="J12202" s="3">
        <v>24947307</v>
      </c>
    </row>
    <row r="12203" spans="1:10" s="6" customFormat="1" ht="15" customHeight="1" x14ac:dyDescent="0.3">
      <c r="A12203" s="3" t="s">
        <v>204</v>
      </c>
      <c r="B12203" s="3" t="s">
        <v>205</v>
      </c>
      <c r="C12203" s="3" t="s">
        <v>25</v>
      </c>
      <c r="D12203" s="3" t="s">
        <v>26</v>
      </c>
      <c r="E12203" s="4">
        <v>13</v>
      </c>
      <c r="F12203" s="4">
        <v>1</v>
      </c>
      <c r="G12203" s="3" t="s">
        <v>956</v>
      </c>
      <c r="H12203" s="3" t="s">
        <v>623</v>
      </c>
      <c r="I12203" s="3" t="s">
        <v>37722</v>
      </c>
      <c r="J12203" s="3">
        <v>26203641</v>
      </c>
    </row>
    <row r="12204" spans="1:10" s="6" customFormat="1" ht="15" customHeight="1" x14ac:dyDescent="0.3">
      <c r="A12204" s="3" t="s">
        <v>204</v>
      </c>
      <c r="B12204" s="3" t="s">
        <v>205</v>
      </c>
      <c r="C12204" s="3" t="s">
        <v>142</v>
      </c>
      <c r="D12204" s="3" t="s">
        <v>143</v>
      </c>
      <c r="E12204" s="4">
        <v>13</v>
      </c>
      <c r="F12204" s="4">
        <v>9</v>
      </c>
      <c r="G12204" s="3" t="s">
        <v>956</v>
      </c>
      <c r="H12204" s="3" t="s">
        <v>820</v>
      </c>
      <c r="I12204" s="3" t="s">
        <v>37722</v>
      </c>
      <c r="J12204" s="3">
        <v>26203641</v>
      </c>
    </row>
    <row r="12205" spans="1:10" s="6" customFormat="1" ht="15" customHeight="1" x14ac:dyDescent="0.3">
      <c r="A12205" s="3" t="s">
        <v>204</v>
      </c>
      <c r="B12205" s="3" t="s">
        <v>205</v>
      </c>
      <c r="C12205" s="3" t="s">
        <v>272</v>
      </c>
      <c r="D12205" s="3" t="s">
        <v>273</v>
      </c>
      <c r="E12205" s="4">
        <v>13</v>
      </c>
      <c r="F12205" s="4">
        <v>18</v>
      </c>
      <c r="G12205" s="3" t="s">
        <v>956</v>
      </c>
      <c r="H12205" s="3" t="s">
        <v>1009</v>
      </c>
      <c r="I12205" s="3" t="s">
        <v>37722</v>
      </c>
      <c r="J12205" s="3">
        <v>26203641</v>
      </c>
    </row>
    <row r="12206" spans="1:10" s="6" customFormat="1" ht="15" customHeight="1" x14ac:dyDescent="0.3">
      <c r="A12206" s="3" t="s">
        <v>204</v>
      </c>
      <c r="B12206" s="3" t="s">
        <v>205</v>
      </c>
      <c r="C12206" s="3" t="s">
        <v>295</v>
      </c>
      <c r="D12206" s="3" t="s">
        <v>296</v>
      </c>
      <c r="E12206" s="4">
        <v>13</v>
      </c>
      <c r="F12206" s="4">
        <v>20</v>
      </c>
      <c r="G12206" s="3" t="s">
        <v>956</v>
      </c>
      <c r="H12206" s="3" t="s">
        <v>1028</v>
      </c>
      <c r="I12206" s="3" t="s">
        <v>37722</v>
      </c>
      <c r="J12206" s="3">
        <v>24691054</v>
      </c>
    </row>
    <row r="12207" spans="1:10" s="6" customFormat="1" ht="15" customHeight="1" x14ac:dyDescent="0.3">
      <c r="A12207" s="3" t="s">
        <v>204</v>
      </c>
      <c r="B12207" s="3" t="s">
        <v>205</v>
      </c>
      <c r="C12207" s="3" t="s">
        <v>295</v>
      </c>
      <c r="D12207" s="3" t="s">
        <v>296</v>
      </c>
      <c r="E12207" s="4">
        <v>13</v>
      </c>
      <c r="F12207" s="4">
        <v>20</v>
      </c>
      <c r="G12207" s="3" t="s">
        <v>956</v>
      </c>
      <c r="H12207" s="3" t="s">
        <v>1028</v>
      </c>
      <c r="I12207" s="3" t="s">
        <v>37722</v>
      </c>
      <c r="J12207" s="3">
        <v>24628291</v>
      </c>
    </row>
    <row r="12208" spans="1:10" s="6" customFormat="1" ht="15" customHeight="1" x14ac:dyDescent="0.3">
      <c r="A12208" s="3" t="s">
        <v>204</v>
      </c>
      <c r="B12208" s="3" t="s">
        <v>205</v>
      </c>
      <c r="C12208" s="3" t="s">
        <v>295</v>
      </c>
      <c r="D12208" s="3" t="s">
        <v>296</v>
      </c>
      <c r="E12208" s="4">
        <v>13</v>
      </c>
      <c r="F12208" s="4">
        <v>20</v>
      </c>
      <c r="G12208" s="3" t="s">
        <v>956</v>
      </c>
      <c r="H12208" s="3" t="s">
        <v>1028</v>
      </c>
      <c r="I12208" s="3" t="s">
        <v>37722</v>
      </c>
      <c r="J12208" s="3">
        <v>24902757</v>
      </c>
    </row>
    <row r="12209" spans="1:10" s="6" customFormat="1" ht="15" customHeight="1" x14ac:dyDescent="0.3">
      <c r="A12209" s="3" t="s">
        <v>204</v>
      </c>
      <c r="B12209" s="3" t="s">
        <v>205</v>
      </c>
      <c r="C12209" s="3" t="s">
        <v>295</v>
      </c>
      <c r="D12209" s="3" t="s">
        <v>296</v>
      </c>
      <c r="E12209" s="4">
        <v>13</v>
      </c>
      <c r="F12209" s="4">
        <v>20</v>
      </c>
      <c r="G12209" s="3" t="s">
        <v>956</v>
      </c>
      <c r="H12209" s="3" t="s">
        <v>1028</v>
      </c>
      <c r="I12209" s="3" t="s">
        <v>37722</v>
      </c>
      <c r="J12209" s="3">
        <v>26032342</v>
      </c>
    </row>
    <row r="12210" spans="1:10" s="6" customFormat="1" ht="15" customHeight="1" x14ac:dyDescent="0.3">
      <c r="A12210" s="3" t="s">
        <v>545</v>
      </c>
      <c r="B12210" s="3" t="s">
        <v>546</v>
      </c>
      <c r="C12210" s="3" t="s">
        <v>272</v>
      </c>
      <c r="D12210" s="3" t="s">
        <v>273</v>
      </c>
      <c r="E12210" s="4">
        <v>40</v>
      </c>
      <c r="F12210" s="4">
        <v>18</v>
      </c>
      <c r="G12210" s="3" t="s">
        <v>1276</v>
      </c>
      <c r="H12210" s="3" t="s">
        <v>1009</v>
      </c>
      <c r="I12210" s="3" t="s">
        <v>37722</v>
      </c>
      <c r="J12210" s="3">
        <v>22309614</v>
      </c>
    </row>
    <row r="12211" spans="1:10" s="6" customFormat="1" ht="15" customHeight="1" x14ac:dyDescent="0.3">
      <c r="A12211" s="3" t="s">
        <v>545</v>
      </c>
      <c r="B12211" s="3" t="s">
        <v>546</v>
      </c>
      <c r="C12211" s="3" t="s">
        <v>71</v>
      </c>
      <c r="D12211" s="3" t="s">
        <v>72</v>
      </c>
      <c r="E12211" s="4">
        <v>40</v>
      </c>
      <c r="F12211" s="4">
        <v>4</v>
      </c>
      <c r="G12211" s="3" t="s">
        <v>1276</v>
      </c>
      <c r="H12211" s="3" t="s">
        <v>718</v>
      </c>
      <c r="I12211" s="3" t="s">
        <v>37722</v>
      </c>
      <c r="J12211" s="3">
        <v>23061788</v>
      </c>
    </row>
    <row r="12212" spans="1:10" s="6" customFormat="1" ht="15" customHeight="1" x14ac:dyDescent="0.3">
      <c r="A12212" s="3" t="s">
        <v>545</v>
      </c>
      <c r="B12212" s="3" t="s">
        <v>546</v>
      </c>
      <c r="C12212" s="3" t="s">
        <v>272</v>
      </c>
      <c r="D12212" s="3" t="s">
        <v>273</v>
      </c>
      <c r="E12212" s="4">
        <v>40</v>
      </c>
      <c r="F12212" s="4">
        <v>18</v>
      </c>
      <c r="G12212" s="3" t="s">
        <v>1276</v>
      </c>
      <c r="H12212" s="3" t="s">
        <v>1009</v>
      </c>
      <c r="I12212" s="3" t="s">
        <v>37722</v>
      </c>
      <c r="J12212" s="3">
        <v>28718898</v>
      </c>
    </row>
    <row r="12213" spans="1:10" s="6" customFormat="1" ht="15" customHeight="1" x14ac:dyDescent="0.3">
      <c r="A12213" s="3" t="s">
        <v>545</v>
      </c>
      <c r="B12213" s="3" t="s">
        <v>546</v>
      </c>
      <c r="C12213" s="3" t="s">
        <v>158</v>
      </c>
      <c r="D12213" s="3" t="s">
        <v>159</v>
      </c>
      <c r="E12213" s="4">
        <v>40</v>
      </c>
      <c r="F12213" s="4">
        <v>10</v>
      </c>
      <c r="G12213" s="3" t="s">
        <v>1276</v>
      </c>
      <c r="H12213" s="3" t="s">
        <v>854</v>
      </c>
      <c r="I12213" s="3" t="s">
        <v>37722</v>
      </c>
      <c r="J12213" s="3">
        <v>36387062</v>
      </c>
    </row>
    <row r="12214" spans="1:10" s="6" customFormat="1" ht="15" customHeight="1" x14ac:dyDescent="0.3">
      <c r="A12214" s="3" t="s">
        <v>545</v>
      </c>
      <c r="B12214" s="3" t="s">
        <v>546</v>
      </c>
      <c r="C12214" s="3" t="s">
        <v>272</v>
      </c>
      <c r="D12214" s="3" t="s">
        <v>273</v>
      </c>
      <c r="E12214" s="4">
        <v>40</v>
      </c>
      <c r="F12214" s="4">
        <v>18</v>
      </c>
      <c r="G12214" s="3" t="s">
        <v>1276</v>
      </c>
      <c r="H12214" s="3" t="s">
        <v>1009</v>
      </c>
      <c r="I12214" s="3" t="s">
        <v>37722</v>
      </c>
      <c r="J12214" s="3">
        <v>37098906</v>
      </c>
    </row>
    <row r="12215" spans="1:10" s="6" customFormat="1" ht="15" customHeight="1" x14ac:dyDescent="0.3">
      <c r="A12215" s="3" t="s">
        <v>545</v>
      </c>
      <c r="B12215" s="3" t="s">
        <v>546</v>
      </c>
      <c r="C12215" s="3" t="s">
        <v>272</v>
      </c>
      <c r="D12215" s="3" t="s">
        <v>273</v>
      </c>
      <c r="E12215" s="4">
        <v>40</v>
      </c>
      <c r="F12215" s="4">
        <v>18</v>
      </c>
      <c r="G12215" s="3" t="s">
        <v>1276</v>
      </c>
      <c r="H12215" s="3" t="s">
        <v>1009</v>
      </c>
      <c r="I12215" s="3" t="s">
        <v>37722</v>
      </c>
      <c r="J12215" s="3">
        <v>33342507</v>
      </c>
    </row>
    <row r="12216" spans="1:10" s="6" customFormat="1" ht="15" customHeight="1" x14ac:dyDescent="0.3">
      <c r="A12216" s="3" t="s">
        <v>545</v>
      </c>
      <c r="B12216" s="3" t="s">
        <v>546</v>
      </c>
      <c r="C12216" s="3" t="s">
        <v>86</v>
      </c>
      <c r="D12216" s="3" t="s">
        <v>87</v>
      </c>
      <c r="E12216" s="4">
        <v>40</v>
      </c>
      <c r="F12216" s="4">
        <v>5</v>
      </c>
      <c r="G12216" s="3" t="s">
        <v>1276</v>
      </c>
      <c r="H12216" s="3" t="s">
        <v>731</v>
      </c>
      <c r="I12216" s="3" t="s">
        <v>37722</v>
      </c>
      <c r="J12216" s="3">
        <v>34411292</v>
      </c>
    </row>
    <row r="12217" spans="1:10" s="6" customFormat="1" ht="15" customHeight="1" x14ac:dyDescent="0.3">
      <c r="A12217" s="3" t="s">
        <v>545</v>
      </c>
      <c r="B12217" s="3" t="s">
        <v>546</v>
      </c>
      <c r="C12217" s="3" t="s">
        <v>128</v>
      </c>
      <c r="D12217" s="3" t="s">
        <v>129</v>
      </c>
      <c r="E12217" s="4">
        <v>40</v>
      </c>
      <c r="F12217" s="4">
        <v>8</v>
      </c>
      <c r="G12217" s="3" t="s">
        <v>1276</v>
      </c>
      <c r="H12217" s="3" t="s">
        <v>803</v>
      </c>
      <c r="I12217" s="3" t="s">
        <v>37722</v>
      </c>
      <c r="J12217" s="3">
        <v>34411292</v>
      </c>
    </row>
    <row r="12218" spans="1:10" s="6" customFormat="1" ht="15" customHeight="1" x14ac:dyDescent="0.3">
      <c r="A12218" s="3" t="s">
        <v>545</v>
      </c>
      <c r="B12218" s="3" t="s">
        <v>546</v>
      </c>
      <c r="C12218" s="3" t="s">
        <v>260</v>
      </c>
      <c r="D12218" s="3" t="s">
        <v>261</v>
      </c>
      <c r="E12218" s="4">
        <v>40</v>
      </c>
      <c r="F12218" s="4">
        <v>17</v>
      </c>
      <c r="G12218" s="3" t="s">
        <v>1276</v>
      </c>
      <c r="H12218" s="3" t="s">
        <v>1005</v>
      </c>
      <c r="I12218" s="3" t="s">
        <v>37722</v>
      </c>
      <c r="J12218" s="3">
        <v>34411292</v>
      </c>
    </row>
    <row r="12219" spans="1:10" s="6" customFormat="1" ht="15" customHeight="1" x14ac:dyDescent="0.3">
      <c r="A12219" s="3" t="s">
        <v>545</v>
      </c>
      <c r="B12219" s="3" t="s">
        <v>546</v>
      </c>
      <c r="C12219" s="3" t="s">
        <v>272</v>
      </c>
      <c r="D12219" s="3" t="s">
        <v>273</v>
      </c>
      <c r="E12219" s="4">
        <v>40</v>
      </c>
      <c r="F12219" s="4">
        <v>18</v>
      </c>
      <c r="G12219" s="3" t="s">
        <v>1276</v>
      </c>
      <c r="H12219" s="3" t="s">
        <v>1009</v>
      </c>
      <c r="I12219" s="3" t="s">
        <v>37722</v>
      </c>
      <c r="J12219" s="3">
        <v>34411292</v>
      </c>
    </row>
    <row r="12220" spans="1:10" s="6" customFormat="1" ht="15" customHeight="1" x14ac:dyDescent="0.3">
      <c r="A12220" s="3" t="s">
        <v>545</v>
      </c>
      <c r="B12220" s="3" t="s">
        <v>546</v>
      </c>
      <c r="C12220" s="3" t="s">
        <v>260</v>
      </c>
      <c r="D12220" s="3" t="s">
        <v>261</v>
      </c>
      <c r="E12220" s="4">
        <v>40</v>
      </c>
      <c r="F12220" s="4">
        <v>17</v>
      </c>
      <c r="G12220" s="3" t="s">
        <v>1276</v>
      </c>
      <c r="H12220" s="3" t="s">
        <v>1005</v>
      </c>
      <c r="I12220" s="3" t="s">
        <v>37722</v>
      </c>
      <c r="J12220" s="3">
        <v>33107978</v>
      </c>
    </row>
    <row r="12221" spans="1:10" s="6" customFormat="1" ht="15" customHeight="1" x14ac:dyDescent="0.3">
      <c r="A12221" s="3" t="s">
        <v>545</v>
      </c>
      <c r="B12221" s="3" t="s">
        <v>546</v>
      </c>
      <c r="C12221" s="3" t="s">
        <v>272</v>
      </c>
      <c r="D12221" s="3" t="s">
        <v>273</v>
      </c>
      <c r="E12221" s="4">
        <v>40</v>
      </c>
      <c r="F12221" s="4">
        <v>18</v>
      </c>
      <c r="G12221" s="3" t="s">
        <v>1276</v>
      </c>
      <c r="H12221" s="3" t="s">
        <v>1009</v>
      </c>
      <c r="I12221" s="3" t="s">
        <v>37722</v>
      </c>
      <c r="J12221" s="3">
        <v>33107978</v>
      </c>
    </row>
    <row r="12222" spans="1:10" s="6" customFormat="1" ht="15" customHeight="1" x14ac:dyDescent="0.3">
      <c r="A12222" s="3" t="s">
        <v>545</v>
      </c>
      <c r="B12222" s="3" t="s">
        <v>546</v>
      </c>
      <c r="C12222" s="3" t="s">
        <v>272</v>
      </c>
      <c r="D12222" s="3" t="s">
        <v>273</v>
      </c>
      <c r="E12222" s="4">
        <v>40</v>
      </c>
      <c r="F12222" s="4">
        <v>18</v>
      </c>
      <c r="G12222" s="3" t="s">
        <v>1276</v>
      </c>
      <c r="H12222" s="3" t="s">
        <v>1009</v>
      </c>
      <c r="I12222" s="3" t="s">
        <v>37722</v>
      </c>
      <c r="J12222" s="3">
        <v>32562551</v>
      </c>
    </row>
    <row r="12223" spans="1:10" s="6" customFormat="1" ht="15" customHeight="1" x14ac:dyDescent="0.3">
      <c r="A12223" s="3" t="s">
        <v>545</v>
      </c>
      <c r="B12223" s="3" t="s">
        <v>546</v>
      </c>
      <c r="C12223" s="3" t="s">
        <v>272</v>
      </c>
      <c r="D12223" s="3" t="s">
        <v>273</v>
      </c>
      <c r="E12223" s="4">
        <v>40</v>
      </c>
      <c r="F12223" s="4">
        <v>18</v>
      </c>
      <c r="G12223" s="3" t="s">
        <v>1276</v>
      </c>
      <c r="H12223" s="3" t="s">
        <v>1009</v>
      </c>
      <c r="I12223" s="3" t="s">
        <v>37722</v>
      </c>
      <c r="J12223" s="3">
        <v>32189327</v>
      </c>
    </row>
    <row r="12224" spans="1:10" s="6" customFormat="1" ht="15" customHeight="1" x14ac:dyDescent="0.3">
      <c r="A12224" s="3" t="s">
        <v>545</v>
      </c>
      <c r="B12224" s="3" t="s">
        <v>546</v>
      </c>
      <c r="C12224" s="3" t="s">
        <v>260</v>
      </c>
      <c r="D12224" s="3" t="s">
        <v>261</v>
      </c>
      <c r="E12224" s="4">
        <v>40</v>
      </c>
      <c r="F12224" s="4">
        <v>17</v>
      </c>
      <c r="G12224" s="3" t="s">
        <v>1276</v>
      </c>
      <c r="H12224" s="3" t="s">
        <v>1005</v>
      </c>
      <c r="I12224" s="3" t="s">
        <v>37722</v>
      </c>
      <c r="J12224" s="3">
        <v>31017658</v>
      </c>
    </row>
    <row r="12225" spans="1:10" s="6" customFormat="1" ht="15" customHeight="1" x14ac:dyDescent="0.3">
      <c r="A12225" s="3" t="s">
        <v>545</v>
      </c>
      <c r="B12225" s="3" t="s">
        <v>546</v>
      </c>
      <c r="C12225" s="3" t="s">
        <v>272</v>
      </c>
      <c r="D12225" s="3" t="s">
        <v>273</v>
      </c>
      <c r="E12225" s="4">
        <v>40</v>
      </c>
      <c r="F12225" s="4">
        <v>18</v>
      </c>
      <c r="G12225" s="3" t="s">
        <v>1276</v>
      </c>
      <c r="H12225" s="3" t="s">
        <v>1009</v>
      </c>
      <c r="I12225" s="3" t="s">
        <v>37722</v>
      </c>
      <c r="J12225" s="3">
        <v>31017658</v>
      </c>
    </row>
    <row r="12226" spans="1:10" s="6" customFormat="1" ht="15" customHeight="1" x14ac:dyDescent="0.3">
      <c r="A12226" s="3" t="s">
        <v>545</v>
      </c>
      <c r="B12226" s="3" t="s">
        <v>546</v>
      </c>
      <c r="C12226" s="3" t="s">
        <v>57</v>
      </c>
      <c r="D12226" s="3" t="s">
        <v>58</v>
      </c>
      <c r="E12226" s="4">
        <v>40</v>
      </c>
      <c r="F12226" s="4">
        <v>3</v>
      </c>
      <c r="G12226" s="3" t="s">
        <v>1276</v>
      </c>
      <c r="H12226" s="3" t="s">
        <v>705</v>
      </c>
      <c r="I12226" s="3" t="s">
        <v>37722</v>
      </c>
      <c r="J12226" s="3">
        <v>29969827</v>
      </c>
    </row>
    <row r="12227" spans="1:10" s="6" customFormat="1" ht="15" customHeight="1" x14ac:dyDescent="0.3">
      <c r="A12227" s="3" t="s">
        <v>545</v>
      </c>
      <c r="B12227" s="3" t="s">
        <v>546</v>
      </c>
      <c r="C12227" s="3" t="s">
        <v>272</v>
      </c>
      <c r="D12227" s="3" t="s">
        <v>273</v>
      </c>
      <c r="E12227" s="4">
        <v>40</v>
      </c>
      <c r="F12227" s="4">
        <v>18</v>
      </c>
      <c r="G12227" s="3" t="s">
        <v>1276</v>
      </c>
      <c r="H12227" s="3" t="s">
        <v>1009</v>
      </c>
      <c r="I12227" s="3" t="s">
        <v>37722</v>
      </c>
      <c r="J12227" s="3">
        <v>29969827</v>
      </c>
    </row>
    <row r="12228" spans="1:10" s="6" customFormat="1" ht="15" customHeight="1" x14ac:dyDescent="0.3">
      <c r="A12228" s="3" t="s">
        <v>545</v>
      </c>
      <c r="B12228" s="3" t="s">
        <v>546</v>
      </c>
      <c r="C12228" s="3" t="s">
        <v>260</v>
      </c>
      <c r="D12228" s="3" t="s">
        <v>261</v>
      </c>
      <c r="E12228" s="4">
        <v>40</v>
      </c>
      <c r="F12228" s="4">
        <v>17</v>
      </c>
      <c r="G12228" s="3" t="s">
        <v>1276</v>
      </c>
      <c r="H12228" s="3" t="s">
        <v>1005</v>
      </c>
      <c r="I12228" s="3" t="s">
        <v>37722</v>
      </c>
      <c r="J12228" s="3">
        <v>30719708</v>
      </c>
    </row>
    <row r="12229" spans="1:10" s="6" customFormat="1" ht="15" customHeight="1" x14ac:dyDescent="0.3">
      <c r="A12229" s="3" t="s">
        <v>545</v>
      </c>
      <c r="B12229" s="3" t="s">
        <v>546</v>
      </c>
      <c r="C12229" s="3" t="s">
        <v>272</v>
      </c>
      <c r="D12229" s="3" t="s">
        <v>273</v>
      </c>
      <c r="E12229" s="4">
        <v>40</v>
      </c>
      <c r="F12229" s="4">
        <v>18</v>
      </c>
      <c r="G12229" s="3" t="s">
        <v>1276</v>
      </c>
      <c r="H12229" s="3" t="s">
        <v>1009</v>
      </c>
      <c r="I12229" s="3" t="s">
        <v>37722</v>
      </c>
      <c r="J12229" s="3">
        <v>30719708</v>
      </c>
    </row>
    <row r="12230" spans="1:10" s="6" customFormat="1" ht="15" customHeight="1" x14ac:dyDescent="0.3">
      <c r="A12230" s="3" t="s">
        <v>57</v>
      </c>
      <c r="B12230" s="3" t="s">
        <v>58</v>
      </c>
      <c r="C12230" s="3" t="s">
        <v>42</v>
      </c>
      <c r="D12230" s="3" t="s">
        <v>43</v>
      </c>
      <c r="E12230" s="4">
        <v>3</v>
      </c>
      <c r="F12230" s="4">
        <v>2</v>
      </c>
      <c r="G12230" s="3" t="s">
        <v>705</v>
      </c>
      <c r="H12230" s="3" t="s">
        <v>686</v>
      </c>
      <c r="I12230" s="3" t="s">
        <v>37722</v>
      </c>
      <c r="J12230" s="3">
        <v>33259122</v>
      </c>
    </row>
    <row r="12231" spans="1:10" s="6" customFormat="1" ht="15" customHeight="1" x14ac:dyDescent="0.3">
      <c r="A12231" s="3" t="s">
        <v>295</v>
      </c>
      <c r="B12231" s="3" t="s">
        <v>296</v>
      </c>
      <c r="C12231" s="3" t="s">
        <v>204</v>
      </c>
      <c r="D12231" s="3" t="s">
        <v>205</v>
      </c>
      <c r="E12231" s="4">
        <v>20</v>
      </c>
      <c r="F12231" s="4">
        <v>13</v>
      </c>
      <c r="G12231" s="3" t="s">
        <v>1028</v>
      </c>
      <c r="H12231" s="3" t="s">
        <v>956</v>
      </c>
      <c r="I12231" s="3" t="s">
        <v>37722</v>
      </c>
      <c r="J12231" s="3">
        <v>30135250</v>
      </c>
    </row>
    <row r="12232" spans="1:10" s="6" customFormat="1" ht="15" customHeight="1" x14ac:dyDescent="0.3">
      <c r="A12232" s="3" t="s">
        <v>295</v>
      </c>
      <c r="B12232" s="3" t="s">
        <v>296</v>
      </c>
      <c r="C12232" s="3" t="s">
        <v>204</v>
      </c>
      <c r="D12232" s="3" t="s">
        <v>205</v>
      </c>
      <c r="E12232" s="4">
        <v>20</v>
      </c>
      <c r="F12232" s="4">
        <v>13</v>
      </c>
      <c r="G12232" s="3" t="s">
        <v>1028</v>
      </c>
      <c r="H12232" s="3" t="s">
        <v>956</v>
      </c>
      <c r="I12232" s="3" t="s">
        <v>37722</v>
      </c>
      <c r="J12232" s="3">
        <v>28774589</v>
      </c>
    </row>
    <row r="12233" spans="1:10" s="6" customFormat="1" ht="15" customHeight="1" x14ac:dyDescent="0.3">
      <c r="A12233" s="3" t="s">
        <v>295</v>
      </c>
      <c r="B12233" s="3" t="s">
        <v>296</v>
      </c>
      <c r="C12233" s="3" t="s">
        <v>204</v>
      </c>
      <c r="D12233" s="3" t="s">
        <v>205</v>
      </c>
      <c r="E12233" s="4">
        <v>20</v>
      </c>
      <c r="F12233" s="4">
        <v>13</v>
      </c>
      <c r="G12233" s="3" t="s">
        <v>1028</v>
      </c>
      <c r="H12233" s="3" t="s">
        <v>956</v>
      </c>
      <c r="I12233" s="3" t="s">
        <v>37722</v>
      </c>
      <c r="J12233" s="3">
        <v>28111128</v>
      </c>
    </row>
    <row r="12234" spans="1:10" s="6" customFormat="1" ht="15" customHeight="1" x14ac:dyDescent="0.3">
      <c r="A12234" s="3" t="s">
        <v>448</v>
      </c>
      <c r="B12234" s="3" t="s">
        <v>449</v>
      </c>
      <c r="C12234" s="3" t="s">
        <v>402</v>
      </c>
      <c r="D12234" s="3" t="s">
        <v>403</v>
      </c>
      <c r="E12234" s="4">
        <v>32</v>
      </c>
      <c r="F12234" s="4">
        <v>28</v>
      </c>
      <c r="G12234" s="3" t="s">
        <v>1201</v>
      </c>
      <c r="H12234" s="3" t="s">
        <v>1173</v>
      </c>
      <c r="I12234" s="3" t="s">
        <v>37722</v>
      </c>
      <c r="J12234" s="3">
        <v>8930478</v>
      </c>
    </row>
    <row r="12235" spans="1:10" s="6" customFormat="1" ht="15" customHeight="1" x14ac:dyDescent="0.3">
      <c r="A12235" s="3" t="s">
        <v>448</v>
      </c>
      <c r="B12235" s="3" t="s">
        <v>449</v>
      </c>
      <c r="C12235" s="3" t="s">
        <v>402</v>
      </c>
      <c r="D12235" s="3" t="s">
        <v>403</v>
      </c>
      <c r="E12235" s="4">
        <v>32</v>
      </c>
      <c r="F12235" s="4">
        <v>28</v>
      </c>
      <c r="G12235" s="3" t="s">
        <v>1201</v>
      </c>
      <c r="H12235" s="3" t="s">
        <v>1173</v>
      </c>
      <c r="I12235" s="3" t="s">
        <v>37722</v>
      </c>
      <c r="J12235" s="3">
        <v>9136169</v>
      </c>
    </row>
    <row r="12236" spans="1:10" s="6" customFormat="1" ht="15" customHeight="1" x14ac:dyDescent="0.3">
      <c r="A12236" s="3" t="s">
        <v>448</v>
      </c>
      <c r="B12236" s="3" t="s">
        <v>449</v>
      </c>
      <c r="C12236" s="3" t="s">
        <v>402</v>
      </c>
      <c r="D12236" s="3" t="s">
        <v>403</v>
      </c>
      <c r="E12236" s="4">
        <v>32</v>
      </c>
      <c r="F12236" s="4">
        <v>28</v>
      </c>
      <c r="G12236" s="3" t="s">
        <v>1201</v>
      </c>
      <c r="H12236" s="3" t="s">
        <v>1173</v>
      </c>
      <c r="I12236" s="3" t="s">
        <v>37722</v>
      </c>
      <c r="J12236" s="3">
        <v>8859304</v>
      </c>
    </row>
    <row r="12237" spans="1:10" s="6" customFormat="1" ht="15" customHeight="1" x14ac:dyDescent="0.3">
      <c r="A12237" s="3" t="s">
        <v>448</v>
      </c>
      <c r="B12237" s="3" t="s">
        <v>449</v>
      </c>
      <c r="C12237" s="3" t="s">
        <v>402</v>
      </c>
      <c r="D12237" s="3" t="s">
        <v>403</v>
      </c>
      <c r="E12237" s="4">
        <v>32</v>
      </c>
      <c r="F12237" s="4">
        <v>28</v>
      </c>
      <c r="G12237" s="3" t="s">
        <v>1201</v>
      </c>
      <c r="H12237" s="3" t="s">
        <v>1173</v>
      </c>
      <c r="I12237" s="3" t="s">
        <v>37722</v>
      </c>
      <c r="J12237" s="3">
        <v>9007382</v>
      </c>
    </row>
    <row r="12238" spans="1:10" s="6" customFormat="1" ht="15" customHeight="1" x14ac:dyDescent="0.3">
      <c r="A12238" s="3" t="s">
        <v>448</v>
      </c>
      <c r="B12238" s="3" t="s">
        <v>449</v>
      </c>
      <c r="C12238" s="3" t="s">
        <v>402</v>
      </c>
      <c r="D12238" s="3" t="s">
        <v>403</v>
      </c>
      <c r="E12238" s="4">
        <v>32</v>
      </c>
      <c r="F12238" s="4">
        <v>28</v>
      </c>
      <c r="G12238" s="3" t="s">
        <v>1201</v>
      </c>
      <c r="H12238" s="3" t="s">
        <v>1173</v>
      </c>
      <c r="I12238" s="3" t="s">
        <v>37722</v>
      </c>
      <c r="J12238" s="3">
        <v>8731717</v>
      </c>
    </row>
    <row r="12239" spans="1:10" s="6" customFormat="1" ht="15" customHeight="1" x14ac:dyDescent="0.3">
      <c r="A12239" s="3" t="s">
        <v>448</v>
      </c>
      <c r="B12239" s="3" t="s">
        <v>449</v>
      </c>
      <c r="C12239" s="3" t="s">
        <v>402</v>
      </c>
      <c r="D12239" s="3" t="s">
        <v>403</v>
      </c>
      <c r="E12239" s="4">
        <v>32</v>
      </c>
      <c r="F12239" s="4">
        <v>28</v>
      </c>
      <c r="G12239" s="3" t="s">
        <v>1201</v>
      </c>
      <c r="H12239" s="3" t="s">
        <v>1173</v>
      </c>
      <c r="I12239" s="3" t="s">
        <v>37722</v>
      </c>
      <c r="J12239" s="3">
        <v>8763446</v>
      </c>
    </row>
    <row r="12240" spans="1:10" s="6" customFormat="1" ht="15" customHeight="1" x14ac:dyDescent="0.3">
      <c r="A12240" s="3" t="s">
        <v>448</v>
      </c>
      <c r="B12240" s="3" t="s">
        <v>449</v>
      </c>
      <c r="C12240" s="3" t="s">
        <v>402</v>
      </c>
      <c r="D12240" s="3" t="s">
        <v>403</v>
      </c>
      <c r="E12240" s="4">
        <v>32</v>
      </c>
      <c r="F12240" s="4">
        <v>28</v>
      </c>
      <c r="G12240" s="3" t="s">
        <v>1201</v>
      </c>
      <c r="H12240" s="3" t="s">
        <v>1173</v>
      </c>
      <c r="I12240" s="3" t="s">
        <v>37722</v>
      </c>
      <c r="J12240" s="3">
        <v>8879935</v>
      </c>
    </row>
    <row r="12241" spans="1:10" s="6" customFormat="1" ht="15" customHeight="1" x14ac:dyDescent="0.3">
      <c r="A12241" s="3" t="s">
        <v>448</v>
      </c>
      <c r="B12241" s="3" t="s">
        <v>449</v>
      </c>
      <c r="C12241" s="3" t="s">
        <v>402</v>
      </c>
      <c r="D12241" s="3" t="s">
        <v>403</v>
      </c>
      <c r="E12241" s="4">
        <v>32</v>
      </c>
      <c r="F12241" s="4">
        <v>28</v>
      </c>
      <c r="G12241" s="3" t="s">
        <v>1201</v>
      </c>
      <c r="H12241" s="3" t="s">
        <v>1173</v>
      </c>
      <c r="I12241" s="3" t="s">
        <v>37722</v>
      </c>
      <c r="J12241" s="3">
        <v>8930486</v>
      </c>
    </row>
    <row r="12242" spans="1:10" s="6" customFormat="1" ht="15" customHeight="1" x14ac:dyDescent="0.3">
      <c r="A12242" s="3" t="s">
        <v>448</v>
      </c>
      <c r="B12242" s="3" t="s">
        <v>449</v>
      </c>
      <c r="C12242" s="3" t="s">
        <v>402</v>
      </c>
      <c r="D12242" s="3" t="s">
        <v>403</v>
      </c>
      <c r="E12242" s="4">
        <v>32</v>
      </c>
      <c r="F12242" s="4">
        <v>28</v>
      </c>
      <c r="G12242" s="3" t="s">
        <v>1201</v>
      </c>
      <c r="H12242" s="3" t="s">
        <v>1173</v>
      </c>
      <c r="I12242" s="3" t="s">
        <v>37722</v>
      </c>
      <c r="J12242" s="3">
        <v>8554981</v>
      </c>
    </row>
    <row r="12243" spans="1:10" s="6" customFormat="1" ht="15" customHeight="1" x14ac:dyDescent="0.3">
      <c r="A12243" s="3" t="s">
        <v>448</v>
      </c>
      <c r="B12243" s="3" t="s">
        <v>449</v>
      </c>
      <c r="C12243" s="3" t="s">
        <v>402</v>
      </c>
      <c r="D12243" s="3" t="s">
        <v>403</v>
      </c>
      <c r="E12243" s="4">
        <v>32</v>
      </c>
      <c r="F12243" s="4">
        <v>28</v>
      </c>
      <c r="G12243" s="3" t="s">
        <v>1201</v>
      </c>
      <c r="H12243" s="3" t="s">
        <v>1173</v>
      </c>
      <c r="I12243" s="3" t="s">
        <v>37722</v>
      </c>
      <c r="J12243" s="3">
        <v>8733400</v>
      </c>
    </row>
    <row r="12244" spans="1:10" s="6" customFormat="1" ht="15" customHeight="1" x14ac:dyDescent="0.3">
      <c r="A12244" s="3" t="s">
        <v>448</v>
      </c>
      <c r="B12244" s="3" t="s">
        <v>449</v>
      </c>
      <c r="C12244" s="3" t="s">
        <v>402</v>
      </c>
      <c r="D12244" s="3" t="s">
        <v>403</v>
      </c>
      <c r="E12244" s="4">
        <v>32</v>
      </c>
      <c r="F12244" s="4">
        <v>28</v>
      </c>
      <c r="G12244" s="3" t="s">
        <v>1201</v>
      </c>
      <c r="H12244" s="3" t="s">
        <v>1173</v>
      </c>
      <c r="I12244" s="3" t="s">
        <v>37722</v>
      </c>
      <c r="J12244" s="3">
        <v>7739341</v>
      </c>
    </row>
    <row r="12245" spans="1:10" s="6" customFormat="1" ht="15" customHeight="1" x14ac:dyDescent="0.3">
      <c r="A12245" s="3" t="s">
        <v>468</v>
      </c>
      <c r="B12245" s="3" t="s">
        <v>469</v>
      </c>
      <c r="C12245" s="3" t="s">
        <v>482</v>
      </c>
      <c r="D12245" s="3" t="s">
        <v>483</v>
      </c>
      <c r="E12245" s="4">
        <v>34</v>
      </c>
      <c r="F12245" s="4">
        <v>35</v>
      </c>
      <c r="G12245" s="3" t="s">
        <v>1225</v>
      </c>
      <c r="H12245" s="3" t="s">
        <v>1229</v>
      </c>
      <c r="I12245" s="3" t="s">
        <v>37722</v>
      </c>
      <c r="J12245" s="3">
        <v>35640243</v>
      </c>
    </row>
    <row r="12246" spans="1:10" s="6" customFormat="1" ht="15" customHeight="1" x14ac:dyDescent="0.3">
      <c r="A12246" s="3" t="s">
        <v>468</v>
      </c>
      <c r="B12246" s="3" t="s">
        <v>469</v>
      </c>
      <c r="C12246" s="3" t="s">
        <v>482</v>
      </c>
      <c r="D12246" s="3" t="s">
        <v>483</v>
      </c>
      <c r="E12246" s="4">
        <v>34</v>
      </c>
      <c r="F12246" s="4">
        <v>35</v>
      </c>
      <c r="G12246" s="3" t="s">
        <v>1225</v>
      </c>
      <c r="H12246" s="3" t="s">
        <v>1229</v>
      </c>
      <c r="I12246" s="3" t="s">
        <v>37722</v>
      </c>
      <c r="J12246" s="3">
        <v>31087067</v>
      </c>
    </row>
    <row r="12247" spans="1:10" s="6" customFormat="1" ht="15" customHeight="1" x14ac:dyDescent="0.3">
      <c r="A12247" s="3" t="s">
        <v>468</v>
      </c>
      <c r="B12247" s="3" t="s">
        <v>469</v>
      </c>
      <c r="C12247" s="3" t="s">
        <v>482</v>
      </c>
      <c r="D12247" s="3" t="s">
        <v>483</v>
      </c>
      <c r="E12247" s="4">
        <v>34</v>
      </c>
      <c r="F12247" s="4">
        <v>35</v>
      </c>
      <c r="G12247" s="3" t="s">
        <v>1225</v>
      </c>
      <c r="H12247" s="3" t="s">
        <v>1229</v>
      </c>
      <c r="I12247" s="3" t="s">
        <v>37722</v>
      </c>
      <c r="J12247" s="3">
        <v>30121583</v>
      </c>
    </row>
    <row r="12248" spans="1:10" s="6" customFormat="1" ht="15" customHeight="1" x14ac:dyDescent="0.3">
      <c r="A12248" s="3" t="s">
        <v>468</v>
      </c>
      <c r="B12248" s="3" t="s">
        <v>469</v>
      </c>
      <c r="C12248" s="3" t="s">
        <v>482</v>
      </c>
      <c r="D12248" s="3" t="s">
        <v>483</v>
      </c>
      <c r="E12248" s="4">
        <v>34</v>
      </c>
      <c r="F12248" s="4">
        <v>35</v>
      </c>
      <c r="G12248" s="3" t="s">
        <v>1225</v>
      </c>
      <c r="H12248" s="3" t="s">
        <v>1229</v>
      </c>
      <c r="I12248" s="3" t="s">
        <v>37722</v>
      </c>
      <c r="J12248" s="3">
        <v>21087370</v>
      </c>
    </row>
    <row r="12249" spans="1:10" s="6" customFormat="1" ht="15" customHeight="1" x14ac:dyDescent="0.3">
      <c r="A12249" s="3" t="s">
        <v>482</v>
      </c>
      <c r="B12249" s="3" t="s">
        <v>483</v>
      </c>
      <c r="C12249" s="3" t="s">
        <v>468</v>
      </c>
      <c r="D12249" s="3" t="s">
        <v>469</v>
      </c>
      <c r="E12249" s="4">
        <v>35</v>
      </c>
      <c r="F12249" s="4">
        <v>34</v>
      </c>
      <c r="G12249" s="3" t="s">
        <v>1229</v>
      </c>
      <c r="H12249" s="3" t="s">
        <v>1225</v>
      </c>
      <c r="I12249" s="3" t="s">
        <v>37722</v>
      </c>
      <c r="J12249" s="3">
        <v>35640243</v>
      </c>
    </row>
    <row r="12250" spans="1:10" s="6" customFormat="1" ht="15" customHeight="1" x14ac:dyDescent="0.3">
      <c r="A12250" s="3" t="s">
        <v>448</v>
      </c>
      <c r="B12250" s="3" t="s">
        <v>449</v>
      </c>
      <c r="C12250" s="3" t="s">
        <v>402</v>
      </c>
      <c r="D12250" s="3" t="s">
        <v>403</v>
      </c>
      <c r="E12250" s="4">
        <v>32</v>
      </c>
      <c r="F12250" s="4">
        <v>28</v>
      </c>
      <c r="G12250" s="3" t="s">
        <v>1201</v>
      </c>
      <c r="H12250" s="3" t="s">
        <v>1173</v>
      </c>
      <c r="I12250" s="3" t="s">
        <v>37722</v>
      </c>
      <c r="J12250" s="3">
        <v>8689773</v>
      </c>
    </row>
    <row r="12251" spans="1:10" s="6" customFormat="1" ht="15" customHeight="1" x14ac:dyDescent="0.3">
      <c r="A12251" s="3" t="s">
        <v>482</v>
      </c>
      <c r="B12251" s="3" t="s">
        <v>483</v>
      </c>
      <c r="C12251" s="3" t="s">
        <v>97</v>
      </c>
      <c r="D12251" s="3" t="s">
        <v>98</v>
      </c>
      <c r="E12251" s="4">
        <v>35</v>
      </c>
      <c r="F12251" s="4">
        <v>6</v>
      </c>
      <c r="G12251" s="3" t="s">
        <v>1229</v>
      </c>
      <c r="H12251" s="3" t="s">
        <v>742</v>
      </c>
      <c r="I12251" s="3" t="s">
        <v>37722</v>
      </c>
      <c r="J12251" s="3">
        <v>33219375</v>
      </c>
    </row>
    <row r="12252" spans="1:10" s="6" customFormat="1" ht="15" customHeight="1" x14ac:dyDescent="0.3">
      <c r="A12252" s="3" t="s">
        <v>448</v>
      </c>
      <c r="B12252" s="3" t="s">
        <v>449</v>
      </c>
      <c r="C12252" s="3" t="s">
        <v>402</v>
      </c>
      <c r="D12252" s="3" t="s">
        <v>403</v>
      </c>
      <c r="E12252" s="4">
        <v>32</v>
      </c>
      <c r="F12252" s="4">
        <v>28</v>
      </c>
      <c r="G12252" s="3" t="s">
        <v>1201</v>
      </c>
      <c r="H12252" s="3" t="s">
        <v>1173</v>
      </c>
      <c r="I12252" s="3" t="s">
        <v>37722</v>
      </c>
      <c r="J12252" s="3">
        <v>9165212</v>
      </c>
    </row>
    <row r="12253" spans="1:10" s="6" customFormat="1" ht="15" customHeight="1" x14ac:dyDescent="0.3">
      <c r="A12253" s="3" t="s">
        <v>448</v>
      </c>
      <c r="B12253" s="3" t="s">
        <v>449</v>
      </c>
      <c r="C12253" s="3" t="s">
        <v>402</v>
      </c>
      <c r="D12253" s="3" t="s">
        <v>403</v>
      </c>
      <c r="E12253" s="4">
        <v>32</v>
      </c>
      <c r="F12253" s="4">
        <v>28</v>
      </c>
      <c r="G12253" s="3" t="s">
        <v>1201</v>
      </c>
      <c r="H12253" s="3" t="s">
        <v>1173</v>
      </c>
      <c r="I12253" s="3" t="s">
        <v>37722</v>
      </c>
      <c r="J12253" s="3">
        <v>9034688</v>
      </c>
    </row>
    <row r="12254" spans="1:10" s="6" customFormat="1" ht="15" customHeight="1" x14ac:dyDescent="0.3">
      <c r="A12254" s="3" t="s">
        <v>322</v>
      </c>
      <c r="B12254" s="3" t="s">
        <v>323</v>
      </c>
      <c r="C12254" s="3" t="s">
        <v>402</v>
      </c>
      <c r="D12254" s="3" t="s">
        <v>403</v>
      </c>
      <c r="E12254" s="4">
        <v>22</v>
      </c>
      <c r="F12254" s="4">
        <v>28</v>
      </c>
      <c r="G12254" s="3" t="s">
        <v>1065</v>
      </c>
      <c r="H12254" s="3" t="s">
        <v>1173</v>
      </c>
      <c r="I12254" s="3" t="s">
        <v>37722</v>
      </c>
      <c r="J12254" s="3">
        <v>1834431</v>
      </c>
    </row>
    <row r="12255" spans="1:10" s="6" customFormat="1" ht="15" customHeight="1" x14ac:dyDescent="0.3">
      <c r="A12255" s="3" t="s">
        <v>322</v>
      </c>
      <c r="B12255" s="3" t="s">
        <v>323</v>
      </c>
      <c r="C12255" s="3" t="s">
        <v>402</v>
      </c>
      <c r="D12255" s="3" t="s">
        <v>403</v>
      </c>
      <c r="E12255" s="4">
        <v>22</v>
      </c>
      <c r="F12255" s="4">
        <v>28</v>
      </c>
      <c r="G12255" s="3" t="s">
        <v>1065</v>
      </c>
      <c r="H12255" s="3" t="s">
        <v>1173</v>
      </c>
      <c r="I12255" s="3" t="s">
        <v>37722</v>
      </c>
      <c r="J12255" s="3">
        <v>2151376</v>
      </c>
    </row>
    <row r="12256" spans="1:10" s="6" customFormat="1" ht="15" customHeight="1" x14ac:dyDescent="0.3">
      <c r="A12256" s="3" t="s">
        <v>448</v>
      </c>
      <c r="B12256" s="3" t="s">
        <v>449</v>
      </c>
      <c r="C12256" s="3" t="s">
        <v>71</v>
      </c>
      <c r="D12256" s="3" t="s">
        <v>72</v>
      </c>
      <c r="E12256" s="4">
        <v>32</v>
      </c>
      <c r="F12256" s="4">
        <v>4</v>
      </c>
      <c r="G12256" s="3" t="s">
        <v>1201</v>
      </c>
      <c r="H12256" s="3" t="s">
        <v>718</v>
      </c>
      <c r="I12256" s="3" t="s">
        <v>37722</v>
      </c>
      <c r="J12256" s="3">
        <v>35399649</v>
      </c>
    </row>
    <row r="12257" spans="1:10" s="6" customFormat="1" ht="15" customHeight="1" x14ac:dyDescent="0.3">
      <c r="A12257" s="3" t="s">
        <v>448</v>
      </c>
      <c r="B12257" s="3" t="s">
        <v>449</v>
      </c>
      <c r="C12257" s="3" t="s">
        <v>272</v>
      </c>
      <c r="D12257" s="3" t="s">
        <v>273</v>
      </c>
      <c r="E12257" s="4">
        <v>32</v>
      </c>
      <c r="F12257" s="4">
        <v>18</v>
      </c>
      <c r="G12257" s="3" t="s">
        <v>1201</v>
      </c>
      <c r="H12257" s="3" t="s">
        <v>1009</v>
      </c>
      <c r="I12257" s="3" t="s">
        <v>37722</v>
      </c>
      <c r="J12257" s="3">
        <v>27910127</v>
      </c>
    </row>
    <row r="12258" spans="1:10" s="6" customFormat="1" ht="15" customHeight="1" x14ac:dyDescent="0.3">
      <c r="A12258" s="3" t="s">
        <v>448</v>
      </c>
      <c r="B12258" s="3" t="s">
        <v>449</v>
      </c>
      <c r="C12258" s="3" t="s">
        <v>366</v>
      </c>
      <c r="D12258" s="3" t="s">
        <v>367</v>
      </c>
      <c r="E12258" s="4">
        <v>32</v>
      </c>
      <c r="F12258" s="4">
        <v>25</v>
      </c>
      <c r="G12258" s="3" t="s">
        <v>1201</v>
      </c>
      <c r="H12258" s="3" t="s">
        <v>1110</v>
      </c>
      <c r="I12258" s="3" t="s">
        <v>37722</v>
      </c>
      <c r="J12258" s="3">
        <v>27910127</v>
      </c>
    </row>
    <row r="12259" spans="1:10" s="6" customFormat="1" ht="15" customHeight="1" x14ac:dyDescent="0.3">
      <c r="A12259" s="3" t="s">
        <v>448</v>
      </c>
      <c r="B12259" s="3" t="s">
        <v>449</v>
      </c>
      <c r="C12259" s="3" t="s">
        <v>440</v>
      </c>
      <c r="D12259" s="3" t="s">
        <v>441</v>
      </c>
      <c r="E12259" s="4">
        <v>32</v>
      </c>
      <c r="F12259" s="4">
        <v>31</v>
      </c>
      <c r="G12259" s="3" t="s">
        <v>1201</v>
      </c>
      <c r="H12259" s="3" t="s">
        <v>1199</v>
      </c>
      <c r="I12259" s="3" t="s">
        <v>37722</v>
      </c>
      <c r="J12259" s="3">
        <v>27910127</v>
      </c>
    </row>
    <row r="12260" spans="1:10" s="6" customFormat="1" ht="15" customHeight="1" x14ac:dyDescent="0.3">
      <c r="A12260" s="3" t="s">
        <v>448</v>
      </c>
      <c r="B12260" s="3" t="s">
        <v>449</v>
      </c>
      <c r="C12260" s="3" t="s">
        <v>568</v>
      </c>
      <c r="D12260" s="3" t="s">
        <v>569</v>
      </c>
      <c r="E12260" s="4">
        <v>32</v>
      </c>
      <c r="F12260" s="4">
        <v>42</v>
      </c>
      <c r="G12260" s="3" t="s">
        <v>1201</v>
      </c>
      <c r="H12260" s="3" t="s">
        <v>1302</v>
      </c>
      <c r="I12260" s="3" t="s">
        <v>37722</v>
      </c>
      <c r="J12260" s="3">
        <v>27910127</v>
      </c>
    </row>
    <row r="12261" spans="1:10" s="6" customFormat="1" ht="15" customHeight="1" x14ac:dyDescent="0.3">
      <c r="A12261" s="3" t="s">
        <v>448</v>
      </c>
      <c r="B12261" s="3" t="s">
        <v>449</v>
      </c>
      <c r="C12261" s="3" t="s">
        <v>402</v>
      </c>
      <c r="D12261" s="3" t="s">
        <v>403</v>
      </c>
      <c r="E12261" s="4">
        <v>32</v>
      </c>
      <c r="F12261" s="4">
        <v>28</v>
      </c>
      <c r="G12261" s="3" t="s">
        <v>1201</v>
      </c>
      <c r="H12261" s="3" t="s">
        <v>1173</v>
      </c>
      <c r="I12261" s="3" t="s">
        <v>37722</v>
      </c>
      <c r="J12261" s="3">
        <v>9071949</v>
      </c>
    </row>
    <row r="12262" spans="1:10" s="6" customFormat="1" ht="15" customHeight="1" x14ac:dyDescent="0.3">
      <c r="A12262" s="3" t="s">
        <v>448</v>
      </c>
      <c r="B12262" s="3" t="s">
        <v>449</v>
      </c>
      <c r="C12262" s="3" t="s">
        <v>593</v>
      </c>
      <c r="D12262" s="3" t="s">
        <v>594</v>
      </c>
      <c r="E12262" s="4">
        <v>32</v>
      </c>
      <c r="F12262" s="4">
        <v>44</v>
      </c>
      <c r="G12262" s="3" t="s">
        <v>1201</v>
      </c>
      <c r="H12262" s="3" t="s">
        <v>1333</v>
      </c>
      <c r="I12262" s="3" t="s">
        <v>37722</v>
      </c>
      <c r="J12262" s="3">
        <v>27910127</v>
      </c>
    </row>
    <row r="12263" spans="1:10" s="6" customFormat="1" ht="15" customHeight="1" x14ac:dyDescent="0.3">
      <c r="A12263" s="3" t="s">
        <v>448</v>
      </c>
      <c r="B12263" s="3" t="s">
        <v>449</v>
      </c>
      <c r="C12263" s="3" t="s">
        <v>25</v>
      </c>
      <c r="D12263" s="3" t="s">
        <v>26</v>
      </c>
      <c r="E12263" s="4">
        <v>32</v>
      </c>
      <c r="F12263" s="4">
        <v>1</v>
      </c>
      <c r="G12263" s="3" t="s">
        <v>1201</v>
      </c>
      <c r="H12263" s="3" t="s">
        <v>623</v>
      </c>
      <c r="I12263" s="3" t="s">
        <v>37722</v>
      </c>
      <c r="J12263" s="3">
        <v>15377357</v>
      </c>
    </row>
    <row r="12264" spans="1:10" s="6" customFormat="1" ht="15" customHeight="1" x14ac:dyDescent="0.3">
      <c r="A12264" s="3" t="s">
        <v>448</v>
      </c>
      <c r="B12264" s="3" t="s">
        <v>449</v>
      </c>
      <c r="C12264" s="3" t="s">
        <v>25</v>
      </c>
      <c r="D12264" s="3" t="s">
        <v>26</v>
      </c>
      <c r="E12264" s="4">
        <v>32</v>
      </c>
      <c r="F12264" s="4">
        <v>1</v>
      </c>
      <c r="G12264" s="3" t="s">
        <v>1201</v>
      </c>
      <c r="H12264" s="3" t="s">
        <v>623</v>
      </c>
      <c r="I12264" s="3" t="s">
        <v>37722</v>
      </c>
      <c r="J12264" s="3">
        <v>15533595</v>
      </c>
    </row>
    <row r="12265" spans="1:10" s="6" customFormat="1" ht="15" customHeight="1" x14ac:dyDescent="0.3">
      <c r="A12265" s="3" t="s">
        <v>448</v>
      </c>
      <c r="B12265" s="3" t="s">
        <v>449</v>
      </c>
      <c r="C12265" s="3" t="s">
        <v>402</v>
      </c>
      <c r="D12265" s="3" t="s">
        <v>403</v>
      </c>
      <c r="E12265" s="4">
        <v>32</v>
      </c>
      <c r="F12265" s="4">
        <v>28</v>
      </c>
      <c r="G12265" s="3" t="s">
        <v>1201</v>
      </c>
      <c r="H12265" s="3" t="s">
        <v>1173</v>
      </c>
      <c r="I12265" s="3" t="s">
        <v>37722</v>
      </c>
      <c r="J12265" s="3">
        <v>9565294</v>
      </c>
    </row>
    <row r="12266" spans="1:10" s="6" customFormat="1" ht="15" customHeight="1" x14ac:dyDescent="0.3">
      <c r="A12266" s="3" t="s">
        <v>448</v>
      </c>
      <c r="B12266" s="3" t="s">
        <v>449</v>
      </c>
      <c r="C12266" s="3" t="s">
        <v>402</v>
      </c>
      <c r="D12266" s="3" t="s">
        <v>403</v>
      </c>
      <c r="E12266" s="4">
        <v>32</v>
      </c>
      <c r="F12266" s="4">
        <v>28</v>
      </c>
      <c r="G12266" s="3" t="s">
        <v>1201</v>
      </c>
      <c r="H12266" s="3" t="s">
        <v>1173</v>
      </c>
      <c r="I12266" s="3" t="s">
        <v>37722</v>
      </c>
      <c r="J12266" s="3">
        <v>9204017</v>
      </c>
    </row>
    <row r="12267" spans="1:10" s="6" customFormat="1" ht="15" customHeight="1" x14ac:dyDescent="0.3">
      <c r="A12267" s="3" t="s">
        <v>448</v>
      </c>
      <c r="B12267" s="3" t="s">
        <v>449</v>
      </c>
      <c r="C12267" s="3" t="s">
        <v>402</v>
      </c>
      <c r="D12267" s="3" t="s">
        <v>403</v>
      </c>
      <c r="E12267" s="4">
        <v>32</v>
      </c>
      <c r="F12267" s="4">
        <v>28</v>
      </c>
      <c r="G12267" s="3" t="s">
        <v>1201</v>
      </c>
      <c r="H12267" s="3" t="s">
        <v>1173</v>
      </c>
      <c r="I12267" s="3" t="s">
        <v>37722</v>
      </c>
      <c r="J12267" s="3">
        <v>9135619</v>
      </c>
    </row>
    <row r="12268" spans="1:10" s="6" customFormat="1" ht="15" customHeight="1" x14ac:dyDescent="0.3">
      <c r="A12268" s="3" t="s">
        <v>448</v>
      </c>
      <c r="B12268" s="3" t="s">
        <v>449</v>
      </c>
      <c r="C12268" s="3" t="s">
        <v>402</v>
      </c>
      <c r="D12268" s="3" t="s">
        <v>403</v>
      </c>
      <c r="E12268" s="4">
        <v>32</v>
      </c>
      <c r="F12268" s="4">
        <v>28</v>
      </c>
      <c r="G12268" s="3" t="s">
        <v>1201</v>
      </c>
      <c r="H12268" s="3" t="s">
        <v>1173</v>
      </c>
      <c r="I12268" s="3" t="s">
        <v>37722</v>
      </c>
      <c r="J12268" s="3">
        <v>9115914</v>
      </c>
    </row>
    <row r="12269" spans="1:10" s="6" customFormat="1" ht="15" customHeight="1" x14ac:dyDescent="0.3">
      <c r="A12269" s="3" t="s">
        <v>448</v>
      </c>
      <c r="B12269" s="3" t="s">
        <v>449</v>
      </c>
      <c r="C12269" s="3" t="s">
        <v>402</v>
      </c>
      <c r="D12269" s="3" t="s">
        <v>403</v>
      </c>
      <c r="E12269" s="4">
        <v>32</v>
      </c>
      <c r="F12269" s="4">
        <v>28</v>
      </c>
      <c r="G12269" s="3" t="s">
        <v>1201</v>
      </c>
      <c r="H12269" s="3" t="s">
        <v>1173</v>
      </c>
      <c r="I12269" s="3" t="s">
        <v>37722</v>
      </c>
      <c r="J12269" s="3">
        <v>9255492</v>
      </c>
    </row>
    <row r="12270" spans="1:10" s="6" customFormat="1" ht="15" customHeight="1" x14ac:dyDescent="0.3">
      <c r="A12270" s="3" t="s">
        <v>448</v>
      </c>
      <c r="B12270" s="3" t="s">
        <v>449</v>
      </c>
      <c r="C12270" s="3" t="s">
        <v>25</v>
      </c>
      <c r="D12270" s="3" t="s">
        <v>26</v>
      </c>
      <c r="E12270" s="4">
        <v>32</v>
      </c>
      <c r="F12270" s="4">
        <v>1</v>
      </c>
      <c r="G12270" s="3" t="s">
        <v>1201</v>
      </c>
      <c r="H12270" s="3" t="s">
        <v>623</v>
      </c>
      <c r="I12270" s="3" t="s">
        <v>37722</v>
      </c>
      <c r="J12270" s="3">
        <v>15761425</v>
      </c>
    </row>
    <row r="12271" spans="1:10" s="6" customFormat="1" ht="15" customHeight="1" x14ac:dyDescent="0.3">
      <c r="A12271" s="3" t="s">
        <v>322</v>
      </c>
      <c r="B12271" s="3" t="s">
        <v>323</v>
      </c>
      <c r="C12271" s="3" t="s">
        <v>402</v>
      </c>
      <c r="D12271" s="3" t="s">
        <v>403</v>
      </c>
      <c r="E12271" s="4">
        <v>22</v>
      </c>
      <c r="F12271" s="4">
        <v>28</v>
      </c>
      <c r="G12271" s="3" t="s">
        <v>1065</v>
      </c>
      <c r="H12271" s="3" t="s">
        <v>1173</v>
      </c>
      <c r="I12271" s="3" t="s">
        <v>37722</v>
      </c>
      <c r="J12271" s="3">
        <v>1935046</v>
      </c>
    </row>
    <row r="12272" spans="1:10" s="6" customFormat="1" ht="15" customHeight="1" x14ac:dyDescent="0.3">
      <c r="A12272" s="3" t="s">
        <v>482</v>
      </c>
      <c r="B12272" s="3" t="s">
        <v>483</v>
      </c>
      <c r="C12272" s="3" t="s">
        <v>402</v>
      </c>
      <c r="D12272" s="3" t="s">
        <v>403</v>
      </c>
      <c r="E12272" s="4">
        <v>35</v>
      </c>
      <c r="F12272" s="4">
        <v>28</v>
      </c>
      <c r="G12272" s="3" t="s">
        <v>1229</v>
      </c>
      <c r="H12272" s="3" t="s">
        <v>1173</v>
      </c>
      <c r="I12272" s="3" t="s">
        <v>37722</v>
      </c>
      <c r="J12272" s="3">
        <v>33219375</v>
      </c>
    </row>
    <row r="12273" spans="1:10" s="6" customFormat="1" ht="15" customHeight="1" x14ac:dyDescent="0.3">
      <c r="A12273" s="3" t="s">
        <v>482</v>
      </c>
      <c r="B12273" s="3" t="s">
        <v>483</v>
      </c>
      <c r="C12273" s="3" t="s">
        <v>97</v>
      </c>
      <c r="D12273" s="3" t="s">
        <v>98</v>
      </c>
      <c r="E12273" s="4">
        <v>35</v>
      </c>
      <c r="F12273" s="4">
        <v>6</v>
      </c>
      <c r="G12273" s="3" t="s">
        <v>1229</v>
      </c>
      <c r="H12273" s="3" t="s">
        <v>742</v>
      </c>
      <c r="I12273" s="3" t="s">
        <v>37722</v>
      </c>
      <c r="J12273" s="3">
        <v>29971784</v>
      </c>
    </row>
    <row r="12274" spans="1:10" s="6" customFormat="1" ht="15" customHeight="1" x14ac:dyDescent="0.3">
      <c r="A12274" s="3" t="s">
        <v>158</v>
      </c>
      <c r="B12274" s="3" t="s">
        <v>159</v>
      </c>
      <c r="C12274" s="3" t="s">
        <v>204</v>
      </c>
      <c r="D12274" s="3" t="s">
        <v>205</v>
      </c>
      <c r="E12274" s="4">
        <v>10</v>
      </c>
      <c r="F12274" s="4">
        <v>13</v>
      </c>
      <c r="G12274" s="3" t="s">
        <v>854</v>
      </c>
      <c r="H12274" s="3" t="s">
        <v>956</v>
      </c>
      <c r="I12274" s="3" t="s">
        <v>37722</v>
      </c>
      <c r="J12274" s="3">
        <v>37211199</v>
      </c>
    </row>
    <row r="12275" spans="1:10" s="6" customFormat="1" ht="15" customHeight="1" x14ac:dyDescent="0.3">
      <c r="A12275" s="3" t="s">
        <v>158</v>
      </c>
      <c r="B12275" s="3" t="s">
        <v>159</v>
      </c>
      <c r="C12275" s="3" t="s">
        <v>86</v>
      </c>
      <c r="D12275" s="3" t="s">
        <v>87</v>
      </c>
      <c r="E12275" s="4">
        <v>10</v>
      </c>
      <c r="F12275" s="4">
        <v>5</v>
      </c>
      <c r="G12275" s="3" t="s">
        <v>854</v>
      </c>
      <c r="H12275" s="3" t="s">
        <v>731</v>
      </c>
      <c r="I12275" s="3" t="s">
        <v>37722</v>
      </c>
      <c r="J12275" s="3">
        <v>37418627</v>
      </c>
    </row>
    <row r="12276" spans="1:10" s="6" customFormat="1" ht="15" customHeight="1" x14ac:dyDescent="0.3">
      <c r="A12276" s="3" t="s">
        <v>189</v>
      </c>
      <c r="B12276" s="3" t="s">
        <v>190</v>
      </c>
      <c r="C12276" s="3" t="s">
        <v>158</v>
      </c>
      <c r="D12276" s="3" t="s">
        <v>159</v>
      </c>
      <c r="E12276" s="4">
        <v>12</v>
      </c>
      <c r="F12276" s="4">
        <v>10</v>
      </c>
      <c r="G12276" s="3" t="s">
        <v>948</v>
      </c>
      <c r="H12276" s="3" t="s">
        <v>854</v>
      </c>
      <c r="I12276" s="3" t="s">
        <v>37722</v>
      </c>
      <c r="J12276" s="3">
        <v>34564854</v>
      </c>
    </row>
    <row r="12277" spans="1:10" s="6" customFormat="1" ht="15" customHeight="1" x14ac:dyDescent="0.3">
      <c r="A12277" s="3" t="s">
        <v>189</v>
      </c>
      <c r="B12277" s="3" t="s">
        <v>190</v>
      </c>
      <c r="C12277" s="3" t="s">
        <v>173</v>
      </c>
      <c r="D12277" s="3" t="s">
        <v>174</v>
      </c>
      <c r="E12277" s="4">
        <v>12</v>
      </c>
      <c r="F12277" s="4">
        <v>11</v>
      </c>
      <c r="G12277" s="3" t="s">
        <v>948</v>
      </c>
      <c r="H12277" s="3" t="s">
        <v>867</v>
      </c>
      <c r="I12277" s="3" t="s">
        <v>37722</v>
      </c>
      <c r="J12277" s="3">
        <v>33111978</v>
      </c>
    </row>
    <row r="12278" spans="1:10" s="6" customFormat="1" ht="15" customHeight="1" x14ac:dyDescent="0.3">
      <c r="A12278" s="3" t="s">
        <v>189</v>
      </c>
      <c r="B12278" s="3" t="s">
        <v>190</v>
      </c>
      <c r="C12278" s="3" t="s">
        <v>232</v>
      </c>
      <c r="D12278" s="3" t="s">
        <v>233</v>
      </c>
      <c r="E12278" s="4">
        <v>12</v>
      </c>
      <c r="F12278" s="4">
        <v>15</v>
      </c>
      <c r="G12278" s="3" t="s">
        <v>948</v>
      </c>
      <c r="H12278" s="3" t="s">
        <v>986</v>
      </c>
      <c r="I12278" s="3" t="s">
        <v>37722</v>
      </c>
      <c r="J12278" s="3">
        <v>33111978</v>
      </c>
    </row>
    <row r="12279" spans="1:10" s="6" customFormat="1" ht="15" customHeight="1" x14ac:dyDescent="0.3">
      <c r="A12279" s="3" t="s">
        <v>189</v>
      </c>
      <c r="B12279" s="3" t="s">
        <v>190</v>
      </c>
      <c r="C12279" s="3" t="s">
        <v>246</v>
      </c>
      <c r="D12279" s="3" t="s">
        <v>247</v>
      </c>
      <c r="E12279" s="4">
        <v>12</v>
      </c>
      <c r="F12279" s="4">
        <v>16</v>
      </c>
      <c r="G12279" s="3" t="s">
        <v>948</v>
      </c>
      <c r="H12279" s="3" t="s">
        <v>989</v>
      </c>
      <c r="I12279" s="3" t="s">
        <v>37722</v>
      </c>
      <c r="J12279" s="3">
        <v>33111978</v>
      </c>
    </row>
    <row r="12280" spans="1:10" s="6" customFormat="1" ht="15" customHeight="1" x14ac:dyDescent="0.3">
      <c r="A12280" s="3" t="s">
        <v>189</v>
      </c>
      <c r="B12280" s="3" t="s">
        <v>190</v>
      </c>
      <c r="C12280" s="3" t="s">
        <v>307</v>
      </c>
      <c r="D12280" s="3" t="s">
        <v>308</v>
      </c>
      <c r="E12280" s="4">
        <v>12</v>
      </c>
      <c r="F12280" s="4">
        <v>21</v>
      </c>
      <c r="G12280" s="3" t="s">
        <v>948</v>
      </c>
      <c r="H12280" s="3" t="s">
        <v>1051</v>
      </c>
      <c r="I12280" s="3" t="s">
        <v>37722</v>
      </c>
      <c r="J12280" s="3">
        <v>33111978</v>
      </c>
    </row>
    <row r="12281" spans="1:10" s="6" customFormat="1" ht="15" customHeight="1" x14ac:dyDescent="0.3">
      <c r="A12281" s="3" t="s">
        <v>158</v>
      </c>
      <c r="B12281" s="3" t="s">
        <v>159</v>
      </c>
      <c r="C12281" s="3" t="s">
        <v>57</v>
      </c>
      <c r="D12281" s="3" t="s">
        <v>58</v>
      </c>
      <c r="E12281" s="4">
        <v>10</v>
      </c>
      <c r="F12281" s="4">
        <v>3</v>
      </c>
      <c r="G12281" s="3" t="s">
        <v>854</v>
      </c>
      <c r="H12281" s="3" t="s">
        <v>705</v>
      </c>
      <c r="I12281" s="3" t="s">
        <v>37722</v>
      </c>
      <c r="J12281" s="3">
        <v>36387062</v>
      </c>
    </row>
    <row r="12282" spans="1:10" s="6" customFormat="1" ht="15" customHeight="1" x14ac:dyDescent="0.3">
      <c r="A12282" s="3" t="s">
        <v>189</v>
      </c>
      <c r="B12282" s="3" t="s">
        <v>190</v>
      </c>
      <c r="C12282" s="3" t="s">
        <v>376</v>
      </c>
      <c r="D12282" s="3" t="s">
        <v>377</v>
      </c>
      <c r="E12282" s="4">
        <v>12</v>
      </c>
      <c r="F12282" s="4">
        <v>26</v>
      </c>
      <c r="G12282" s="3" t="s">
        <v>948</v>
      </c>
      <c r="H12282" s="3" t="s">
        <v>1119</v>
      </c>
      <c r="I12282" s="3" t="s">
        <v>37722</v>
      </c>
      <c r="J12282" s="3">
        <v>33111978</v>
      </c>
    </row>
    <row r="12283" spans="1:10" s="6" customFormat="1" ht="15" customHeight="1" x14ac:dyDescent="0.3">
      <c r="A12283" s="3" t="s">
        <v>189</v>
      </c>
      <c r="B12283" s="3" t="s">
        <v>190</v>
      </c>
      <c r="C12283" s="3" t="s">
        <v>402</v>
      </c>
      <c r="D12283" s="3" t="s">
        <v>403</v>
      </c>
      <c r="E12283" s="4">
        <v>12</v>
      </c>
      <c r="F12283" s="4">
        <v>28</v>
      </c>
      <c r="G12283" s="3" t="s">
        <v>948</v>
      </c>
      <c r="H12283" s="3" t="s">
        <v>1173</v>
      </c>
      <c r="I12283" s="3" t="s">
        <v>37722</v>
      </c>
      <c r="J12283" s="3">
        <v>9506230</v>
      </c>
    </row>
    <row r="12284" spans="1:10" s="6" customFormat="1" ht="15" customHeight="1" x14ac:dyDescent="0.3">
      <c r="A12284" s="3" t="s">
        <v>112</v>
      </c>
      <c r="B12284" s="3" t="s">
        <v>113</v>
      </c>
      <c r="C12284" s="3" t="s">
        <v>57</v>
      </c>
      <c r="D12284" s="3" t="s">
        <v>58</v>
      </c>
      <c r="E12284" s="4">
        <v>7</v>
      </c>
      <c r="F12284" s="4">
        <v>3</v>
      </c>
      <c r="G12284" s="3" t="s">
        <v>749</v>
      </c>
      <c r="H12284" s="3" t="s">
        <v>705</v>
      </c>
      <c r="I12284" s="3" t="s">
        <v>37722</v>
      </c>
      <c r="J12284" s="3">
        <v>38011002</v>
      </c>
    </row>
    <row r="12285" spans="1:10" s="6" customFormat="1" ht="15" customHeight="1" x14ac:dyDescent="0.3">
      <c r="A12285" s="3" t="s">
        <v>112</v>
      </c>
      <c r="B12285" s="3" t="s">
        <v>113</v>
      </c>
      <c r="C12285" s="3" t="s">
        <v>415</v>
      </c>
      <c r="D12285" s="3" t="s">
        <v>416</v>
      </c>
      <c r="E12285" s="4">
        <v>7</v>
      </c>
      <c r="F12285" s="4">
        <v>29</v>
      </c>
      <c r="G12285" s="3" t="s">
        <v>749</v>
      </c>
      <c r="H12285" s="3" t="s">
        <v>1177</v>
      </c>
      <c r="I12285" s="3" t="s">
        <v>37722</v>
      </c>
      <c r="J12285" s="3">
        <v>36680336</v>
      </c>
    </row>
    <row r="12286" spans="1:10" s="6" customFormat="1" ht="15" customHeight="1" x14ac:dyDescent="0.3">
      <c r="A12286" s="3" t="s">
        <v>112</v>
      </c>
      <c r="B12286" s="3" t="s">
        <v>113</v>
      </c>
      <c r="C12286" s="3" t="s">
        <v>415</v>
      </c>
      <c r="D12286" s="3" t="s">
        <v>416</v>
      </c>
      <c r="E12286" s="4">
        <v>7</v>
      </c>
      <c r="F12286" s="4">
        <v>29</v>
      </c>
      <c r="G12286" s="3" t="s">
        <v>749</v>
      </c>
      <c r="H12286" s="3" t="s">
        <v>1177</v>
      </c>
      <c r="I12286" s="3" t="s">
        <v>37722</v>
      </c>
      <c r="J12286" s="3">
        <v>36281748</v>
      </c>
    </row>
    <row r="12287" spans="1:10" s="6" customFormat="1" ht="15" customHeight="1" x14ac:dyDescent="0.3">
      <c r="A12287" s="3" t="s">
        <v>112</v>
      </c>
      <c r="B12287" s="3" t="s">
        <v>113</v>
      </c>
      <c r="C12287" s="3" t="s">
        <v>57</v>
      </c>
      <c r="D12287" s="3" t="s">
        <v>58</v>
      </c>
      <c r="E12287" s="4">
        <v>7</v>
      </c>
      <c r="F12287" s="4">
        <v>3</v>
      </c>
      <c r="G12287" s="3" t="s">
        <v>749</v>
      </c>
      <c r="H12287" s="3" t="s">
        <v>705</v>
      </c>
      <c r="I12287" s="3" t="s">
        <v>37722</v>
      </c>
      <c r="J12287" s="3">
        <v>34709669</v>
      </c>
    </row>
    <row r="12288" spans="1:10" s="6" customFormat="1" ht="15" customHeight="1" x14ac:dyDescent="0.3">
      <c r="A12288" s="3" t="s">
        <v>112</v>
      </c>
      <c r="B12288" s="3" t="s">
        <v>113</v>
      </c>
      <c r="C12288" s="3" t="s">
        <v>415</v>
      </c>
      <c r="D12288" s="3" t="s">
        <v>416</v>
      </c>
      <c r="E12288" s="4">
        <v>7</v>
      </c>
      <c r="F12288" s="4">
        <v>29</v>
      </c>
      <c r="G12288" s="3" t="s">
        <v>749</v>
      </c>
      <c r="H12288" s="3" t="s">
        <v>1177</v>
      </c>
      <c r="I12288" s="3" t="s">
        <v>37722</v>
      </c>
      <c r="J12288" s="3">
        <v>34709669</v>
      </c>
    </row>
    <row r="12289" spans="1:10" s="6" customFormat="1" ht="15" customHeight="1" x14ac:dyDescent="0.3">
      <c r="A12289" s="3" t="s">
        <v>112</v>
      </c>
      <c r="B12289" s="3" t="s">
        <v>113</v>
      </c>
      <c r="C12289" s="3" t="s">
        <v>415</v>
      </c>
      <c r="D12289" s="3" t="s">
        <v>416</v>
      </c>
      <c r="E12289" s="4">
        <v>7</v>
      </c>
      <c r="F12289" s="4">
        <v>29</v>
      </c>
      <c r="G12289" s="3" t="s">
        <v>749</v>
      </c>
      <c r="H12289" s="3" t="s">
        <v>1177</v>
      </c>
      <c r="I12289" s="3" t="s">
        <v>37722</v>
      </c>
      <c r="J12289" s="3">
        <v>32896592</v>
      </c>
    </row>
    <row r="12290" spans="1:10" s="6" customFormat="1" ht="15" customHeight="1" x14ac:dyDescent="0.3">
      <c r="A12290" s="3" t="s">
        <v>189</v>
      </c>
      <c r="B12290" s="3" t="s">
        <v>190</v>
      </c>
      <c r="C12290" s="3" t="s">
        <v>158</v>
      </c>
      <c r="D12290" s="3" t="s">
        <v>159</v>
      </c>
      <c r="E12290" s="4">
        <v>12</v>
      </c>
      <c r="F12290" s="4">
        <v>10</v>
      </c>
      <c r="G12290" s="3" t="s">
        <v>948</v>
      </c>
      <c r="H12290" s="3" t="s">
        <v>854</v>
      </c>
      <c r="I12290" s="3" t="s">
        <v>37722</v>
      </c>
      <c r="J12290" s="3">
        <v>35663774</v>
      </c>
    </row>
    <row r="12291" spans="1:10" s="6" customFormat="1" ht="15" customHeight="1" x14ac:dyDescent="0.3">
      <c r="A12291" s="3" t="s">
        <v>482</v>
      </c>
      <c r="B12291" s="3" t="s">
        <v>483</v>
      </c>
      <c r="C12291" s="3" t="s">
        <v>468</v>
      </c>
      <c r="D12291" s="3" t="s">
        <v>469</v>
      </c>
      <c r="E12291" s="4">
        <v>35</v>
      </c>
      <c r="F12291" s="4">
        <v>34</v>
      </c>
      <c r="G12291" s="3" t="s">
        <v>1229</v>
      </c>
      <c r="H12291" s="3" t="s">
        <v>1225</v>
      </c>
      <c r="I12291" s="3" t="s">
        <v>37722</v>
      </c>
      <c r="J12291" s="3">
        <v>31087067</v>
      </c>
    </row>
    <row r="12292" spans="1:10" s="6" customFormat="1" ht="15" customHeight="1" x14ac:dyDescent="0.3">
      <c r="A12292" s="3" t="s">
        <v>158</v>
      </c>
      <c r="B12292" s="3" t="s">
        <v>159</v>
      </c>
      <c r="C12292" s="3" t="s">
        <v>86</v>
      </c>
      <c r="D12292" s="3" t="s">
        <v>87</v>
      </c>
      <c r="E12292" s="4">
        <v>10</v>
      </c>
      <c r="F12292" s="4">
        <v>5</v>
      </c>
      <c r="G12292" s="3" t="s">
        <v>854</v>
      </c>
      <c r="H12292" s="3" t="s">
        <v>731</v>
      </c>
      <c r="I12292" s="3" t="s">
        <v>37722</v>
      </c>
      <c r="J12292" s="3">
        <v>36387062</v>
      </c>
    </row>
    <row r="12293" spans="1:10" s="6" customFormat="1" ht="15" customHeight="1" x14ac:dyDescent="0.3">
      <c r="A12293" s="3" t="s">
        <v>158</v>
      </c>
      <c r="B12293" s="3" t="s">
        <v>159</v>
      </c>
      <c r="C12293" s="3" t="s">
        <v>142</v>
      </c>
      <c r="D12293" s="3" t="s">
        <v>143</v>
      </c>
      <c r="E12293" s="4">
        <v>10</v>
      </c>
      <c r="F12293" s="4">
        <v>9</v>
      </c>
      <c r="G12293" s="3" t="s">
        <v>854</v>
      </c>
      <c r="H12293" s="3" t="s">
        <v>820</v>
      </c>
      <c r="I12293" s="3" t="s">
        <v>37722</v>
      </c>
      <c r="J12293" s="3">
        <v>36387062</v>
      </c>
    </row>
    <row r="12294" spans="1:10" s="6" customFormat="1" ht="15" customHeight="1" x14ac:dyDescent="0.3">
      <c r="A12294" s="3" t="s">
        <v>482</v>
      </c>
      <c r="B12294" s="3" t="s">
        <v>483</v>
      </c>
      <c r="C12294" s="3" t="s">
        <v>402</v>
      </c>
      <c r="D12294" s="3" t="s">
        <v>403</v>
      </c>
      <c r="E12294" s="4">
        <v>35</v>
      </c>
      <c r="F12294" s="4">
        <v>28</v>
      </c>
      <c r="G12294" s="3" t="s">
        <v>1229</v>
      </c>
      <c r="H12294" s="3" t="s">
        <v>1173</v>
      </c>
      <c r="I12294" s="3" t="s">
        <v>37722</v>
      </c>
      <c r="J12294" s="3">
        <v>29971784</v>
      </c>
    </row>
    <row r="12295" spans="1:10" s="6" customFormat="1" ht="15" customHeight="1" x14ac:dyDescent="0.3">
      <c r="A12295" s="3" t="s">
        <v>482</v>
      </c>
      <c r="B12295" s="3" t="s">
        <v>483</v>
      </c>
      <c r="C12295" s="3" t="s">
        <v>468</v>
      </c>
      <c r="D12295" s="3" t="s">
        <v>469</v>
      </c>
      <c r="E12295" s="4">
        <v>35</v>
      </c>
      <c r="F12295" s="4">
        <v>34</v>
      </c>
      <c r="G12295" s="3" t="s">
        <v>1229</v>
      </c>
      <c r="H12295" s="3" t="s">
        <v>1225</v>
      </c>
      <c r="I12295" s="3" t="s">
        <v>37722</v>
      </c>
      <c r="J12295" s="3">
        <v>30121583</v>
      </c>
    </row>
    <row r="12296" spans="1:10" s="6" customFormat="1" ht="15" customHeight="1" x14ac:dyDescent="0.3">
      <c r="A12296" s="3" t="s">
        <v>482</v>
      </c>
      <c r="B12296" s="3" t="s">
        <v>483</v>
      </c>
      <c r="C12296" s="3" t="s">
        <v>468</v>
      </c>
      <c r="D12296" s="3" t="s">
        <v>469</v>
      </c>
      <c r="E12296" s="4">
        <v>35</v>
      </c>
      <c r="F12296" s="4">
        <v>34</v>
      </c>
      <c r="G12296" s="3" t="s">
        <v>1229</v>
      </c>
      <c r="H12296" s="3" t="s">
        <v>1225</v>
      </c>
      <c r="I12296" s="3" t="s">
        <v>37722</v>
      </c>
      <c r="J12296" s="3">
        <v>21087370</v>
      </c>
    </row>
    <row r="12297" spans="1:10" s="6" customFormat="1" ht="15" customHeight="1" x14ac:dyDescent="0.3">
      <c r="A12297" s="3" t="s">
        <v>158</v>
      </c>
      <c r="B12297" s="3" t="s">
        <v>159</v>
      </c>
      <c r="C12297" s="3" t="s">
        <v>568</v>
      </c>
      <c r="D12297" s="3" t="s">
        <v>569</v>
      </c>
      <c r="E12297" s="4">
        <v>10</v>
      </c>
      <c r="F12297" s="4">
        <v>42</v>
      </c>
      <c r="G12297" s="3" t="s">
        <v>854</v>
      </c>
      <c r="H12297" s="3" t="s">
        <v>1302</v>
      </c>
      <c r="I12297" s="3" t="s">
        <v>37722</v>
      </c>
      <c r="J12297" s="3">
        <v>30850646</v>
      </c>
    </row>
    <row r="12298" spans="1:10" s="6" customFormat="1" ht="15" customHeight="1" x14ac:dyDescent="0.3">
      <c r="A12298" s="3" t="s">
        <v>158</v>
      </c>
      <c r="B12298" s="3" t="s">
        <v>159</v>
      </c>
      <c r="C12298" s="3" t="s">
        <v>272</v>
      </c>
      <c r="D12298" s="3" t="s">
        <v>273</v>
      </c>
      <c r="E12298" s="4">
        <v>10</v>
      </c>
      <c r="F12298" s="4">
        <v>18</v>
      </c>
      <c r="G12298" s="3" t="s">
        <v>854</v>
      </c>
      <c r="H12298" s="3" t="s">
        <v>1009</v>
      </c>
      <c r="I12298" s="3" t="s">
        <v>37722</v>
      </c>
      <c r="J12298" s="3">
        <v>30850646</v>
      </c>
    </row>
    <row r="12299" spans="1:10" s="6" customFormat="1" ht="15" customHeight="1" x14ac:dyDescent="0.3">
      <c r="A12299" s="3" t="s">
        <v>158</v>
      </c>
      <c r="B12299" s="3" t="s">
        <v>159</v>
      </c>
      <c r="C12299" s="3" t="s">
        <v>204</v>
      </c>
      <c r="D12299" s="3" t="s">
        <v>205</v>
      </c>
      <c r="E12299" s="4">
        <v>10</v>
      </c>
      <c r="F12299" s="4">
        <v>13</v>
      </c>
      <c r="G12299" s="3" t="s">
        <v>854</v>
      </c>
      <c r="H12299" s="3" t="s">
        <v>956</v>
      </c>
      <c r="I12299" s="3" t="s">
        <v>37722</v>
      </c>
      <c r="J12299" s="3">
        <v>30850646</v>
      </c>
    </row>
    <row r="12300" spans="1:10" s="6" customFormat="1" ht="15" customHeight="1" x14ac:dyDescent="0.3">
      <c r="A12300" s="3" t="s">
        <v>158</v>
      </c>
      <c r="B12300" s="3" t="s">
        <v>159</v>
      </c>
      <c r="C12300" s="3" t="s">
        <v>57</v>
      </c>
      <c r="D12300" s="3" t="s">
        <v>58</v>
      </c>
      <c r="E12300" s="4">
        <v>10</v>
      </c>
      <c r="F12300" s="4">
        <v>3</v>
      </c>
      <c r="G12300" s="3" t="s">
        <v>854</v>
      </c>
      <c r="H12300" s="3" t="s">
        <v>705</v>
      </c>
      <c r="I12300" s="3" t="s">
        <v>37722</v>
      </c>
      <c r="J12300" s="3">
        <v>30850646</v>
      </c>
    </row>
    <row r="12301" spans="1:10" s="6" customFormat="1" ht="15" customHeight="1" x14ac:dyDescent="0.3">
      <c r="A12301" s="3" t="s">
        <v>158</v>
      </c>
      <c r="B12301" s="3" t="s">
        <v>159</v>
      </c>
      <c r="C12301" s="3" t="s">
        <v>128</v>
      </c>
      <c r="D12301" s="3" t="s">
        <v>129</v>
      </c>
      <c r="E12301" s="4">
        <v>10</v>
      </c>
      <c r="F12301" s="4">
        <v>8</v>
      </c>
      <c r="G12301" s="3" t="s">
        <v>854</v>
      </c>
      <c r="H12301" s="3" t="s">
        <v>803</v>
      </c>
      <c r="I12301" s="3" t="s">
        <v>37722</v>
      </c>
      <c r="J12301" s="3">
        <v>36387062</v>
      </c>
    </row>
    <row r="12302" spans="1:10" s="6" customFormat="1" ht="15" customHeight="1" x14ac:dyDescent="0.3">
      <c r="A12302" s="3" t="s">
        <v>158</v>
      </c>
      <c r="B12302" s="3" t="s">
        <v>159</v>
      </c>
      <c r="C12302" s="3" t="s">
        <v>568</v>
      </c>
      <c r="D12302" s="3" t="s">
        <v>569</v>
      </c>
      <c r="E12302" s="4">
        <v>10</v>
      </c>
      <c r="F12302" s="4">
        <v>42</v>
      </c>
      <c r="G12302" s="3" t="s">
        <v>854</v>
      </c>
      <c r="H12302" s="3" t="s">
        <v>1302</v>
      </c>
      <c r="I12302" s="3" t="s">
        <v>37722</v>
      </c>
      <c r="J12302" s="3">
        <v>32652611</v>
      </c>
    </row>
    <row r="12303" spans="1:10" s="6" customFormat="1" ht="15" customHeight="1" x14ac:dyDescent="0.3">
      <c r="A12303" s="3" t="s">
        <v>158</v>
      </c>
      <c r="B12303" s="3" t="s">
        <v>159</v>
      </c>
      <c r="C12303" s="3" t="s">
        <v>581</v>
      </c>
      <c r="D12303" s="3" t="s">
        <v>582</v>
      </c>
      <c r="E12303" s="4">
        <v>10</v>
      </c>
      <c r="F12303" s="4">
        <v>43</v>
      </c>
      <c r="G12303" s="3" t="s">
        <v>854</v>
      </c>
      <c r="H12303" s="3" t="s">
        <v>1321</v>
      </c>
      <c r="I12303" s="3" t="s">
        <v>37722</v>
      </c>
      <c r="J12303" s="3">
        <v>33733454</v>
      </c>
    </row>
    <row r="12304" spans="1:10" s="6" customFormat="1" ht="15" customHeight="1" x14ac:dyDescent="0.3">
      <c r="A12304" s="3" t="s">
        <v>158</v>
      </c>
      <c r="B12304" s="3" t="s">
        <v>159</v>
      </c>
      <c r="C12304" s="3" t="s">
        <v>189</v>
      </c>
      <c r="D12304" s="3" t="s">
        <v>190</v>
      </c>
      <c r="E12304" s="4">
        <v>10</v>
      </c>
      <c r="F12304" s="4">
        <v>12</v>
      </c>
      <c r="G12304" s="3" t="s">
        <v>854</v>
      </c>
      <c r="H12304" s="3" t="s">
        <v>948</v>
      </c>
      <c r="I12304" s="3" t="s">
        <v>37722</v>
      </c>
      <c r="J12304" s="3">
        <v>35663774</v>
      </c>
    </row>
    <row r="12305" spans="1:10" s="6" customFormat="1" ht="15" customHeight="1" x14ac:dyDescent="0.3">
      <c r="A12305" s="3" t="s">
        <v>158</v>
      </c>
      <c r="B12305" s="3" t="s">
        <v>159</v>
      </c>
      <c r="C12305" s="3" t="s">
        <v>42</v>
      </c>
      <c r="D12305" s="3" t="s">
        <v>43</v>
      </c>
      <c r="E12305" s="4">
        <v>10</v>
      </c>
      <c r="F12305" s="4">
        <v>2</v>
      </c>
      <c r="G12305" s="3" t="s">
        <v>854</v>
      </c>
      <c r="H12305" s="3" t="s">
        <v>686</v>
      </c>
      <c r="I12305" s="3" t="s">
        <v>37722</v>
      </c>
      <c r="J12305" s="3">
        <v>34276083</v>
      </c>
    </row>
    <row r="12306" spans="1:10" s="6" customFormat="1" ht="15" customHeight="1" x14ac:dyDescent="0.3">
      <c r="A12306" s="3" t="s">
        <v>158</v>
      </c>
      <c r="B12306" s="3" t="s">
        <v>159</v>
      </c>
      <c r="C12306" s="3" t="s">
        <v>189</v>
      </c>
      <c r="D12306" s="3" t="s">
        <v>190</v>
      </c>
      <c r="E12306" s="4">
        <v>10</v>
      </c>
      <c r="F12306" s="4">
        <v>12</v>
      </c>
      <c r="G12306" s="3" t="s">
        <v>854</v>
      </c>
      <c r="H12306" s="3" t="s">
        <v>948</v>
      </c>
      <c r="I12306" s="3" t="s">
        <v>37722</v>
      </c>
      <c r="J12306" s="3">
        <v>34564854</v>
      </c>
    </row>
    <row r="12307" spans="1:10" s="6" customFormat="1" ht="15" customHeight="1" x14ac:dyDescent="0.3">
      <c r="A12307" s="3" t="s">
        <v>158</v>
      </c>
      <c r="B12307" s="3" t="s">
        <v>159</v>
      </c>
      <c r="C12307" s="3" t="s">
        <v>128</v>
      </c>
      <c r="D12307" s="3" t="s">
        <v>129</v>
      </c>
      <c r="E12307" s="4">
        <v>10</v>
      </c>
      <c r="F12307" s="4">
        <v>8</v>
      </c>
      <c r="G12307" s="3" t="s">
        <v>854</v>
      </c>
      <c r="H12307" s="3" t="s">
        <v>803</v>
      </c>
      <c r="I12307" s="3" t="s">
        <v>37722</v>
      </c>
      <c r="J12307" s="3">
        <v>36018221</v>
      </c>
    </row>
    <row r="12308" spans="1:10" s="6" customFormat="1" ht="15" customHeight="1" x14ac:dyDescent="0.3">
      <c r="A12308" s="3" t="s">
        <v>158</v>
      </c>
      <c r="B12308" s="3" t="s">
        <v>159</v>
      </c>
      <c r="C12308" s="3" t="s">
        <v>57</v>
      </c>
      <c r="D12308" s="3" t="s">
        <v>58</v>
      </c>
      <c r="E12308" s="4">
        <v>10</v>
      </c>
      <c r="F12308" s="4">
        <v>3</v>
      </c>
      <c r="G12308" s="3" t="s">
        <v>854</v>
      </c>
      <c r="H12308" s="3" t="s">
        <v>705</v>
      </c>
      <c r="I12308" s="3" t="s">
        <v>37722</v>
      </c>
      <c r="J12308" s="3">
        <v>36018221</v>
      </c>
    </row>
    <row r="12309" spans="1:10" s="6" customFormat="1" ht="15" customHeight="1" x14ac:dyDescent="0.3">
      <c r="A12309" s="3" t="s">
        <v>158</v>
      </c>
      <c r="B12309" s="3" t="s">
        <v>159</v>
      </c>
      <c r="C12309" s="3" t="s">
        <v>545</v>
      </c>
      <c r="D12309" s="3" t="s">
        <v>546</v>
      </c>
      <c r="E12309" s="4">
        <v>10</v>
      </c>
      <c r="F12309" s="4">
        <v>40</v>
      </c>
      <c r="G12309" s="3" t="s">
        <v>854</v>
      </c>
      <c r="H12309" s="3" t="s">
        <v>1276</v>
      </c>
      <c r="I12309" s="3" t="s">
        <v>37722</v>
      </c>
      <c r="J12309" s="3">
        <v>36387062</v>
      </c>
    </row>
    <row r="12310" spans="1:10" s="6" customFormat="1" ht="15" customHeight="1" x14ac:dyDescent="0.3">
      <c r="A12310" s="3" t="s">
        <v>158</v>
      </c>
      <c r="B12310" s="3" t="s">
        <v>159</v>
      </c>
      <c r="C12310" s="3" t="s">
        <v>204</v>
      </c>
      <c r="D12310" s="3" t="s">
        <v>205</v>
      </c>
      <c r="E12310" s="4">
        <v>10</v>
      </c>
      <c r="F12310" s="4">
        <v>13</v>
      </c>
      <c r="G12310" s="3" t="s">
        <v>854</v>
      </c>
      <c r="H12310" s="3" t="s">
        <v>956</v>
      </c>
      <c r="I12310" s="3" t="s">
        <v>37722</v>
      </c>
      <c r="J12310" s="3">
        <v>32652611</v>
      </c>
    </row>
    <row r="12311" spans="1:10" s="6" customFormat="1" ht="15" customHeight="1" x14ac:dyDescent="0.3">
      <c r="A12311" s="3" t="s">
        <v>322</v>
      </c>
      <c r="B12311" s="3" t="s">
        <v>323</v>
      </c>
      <c r="C12311" s="3" t="s">
        <v>402</v>
      </c>
      <c r="D12311" s="3" t="s">
        <v>403</v>
      </c>
      <c r="E12311" s="4">
        <v>22</v>
      </c>
      <c r="F12311" s="4">
        <v>28</v>
      </c>
      <c r="G12311" s="3" t="s">
        <v>1065</v>
      </c>
      <c r="H12311" s="3" t="s">
        <v>1173</v>
      </c>
      <c r="I12311" s="3" t="s">
        <v>37722</v>
      </c>
      <c r="J12311" s="3">
        <v>1828413</v>
      </c>
    </row>
    <row r="12312" spans="1:10" s="6" customFormat="1" ht="15" customHeight="1" x14ac:dyDescent="0.3">
      <c r="A12312" s="3" t="s">
        <v>322</v>
      </c>
      <c r="B12312" s="3" t="s">
        <v>323</v>
      </c>
      <c r="C12312" s="3" t="s">
        <v>402</v>
      </c>
      <c r="D12312" s="3" t="s">
        <v>403</v>
      </c>
      <c r="E12312" s="4">
        <v>22</v>
      </c>
      <c r="F12312" s="4">
        <v>28</v>
      </c>
      <c r="G12312" s="3" t="s">
        <v>1065</v>
      </c>
      <c r="H12312" s="3" t="s">
        <v>1173</v>
      </c>
      <c r="I12312" s="3" t="s">
        <v>37722</v>
      </c>
      <c r="J12312" s="3">
        <v>2025940</v>
      </c>
    </row>
    <row r="12313" spans="1:10" s="6" customFormat="1" ht="15" customHeight="1" x14ac:dyDescent="0.3">
      <c r="A12313" s="3" t="s">
        <v>322</v>
      </c>
      <c r="B12313" s="3" t="s">
        <v>323</v>
      </c>
      <c r="C12313" s="3" t="s">
        <v>402</v>
      </c>
      <c r="D12313" s="3" t="s">
        <v>403</v>
      </c>
      <c r="E12313" s="4">
        <v>22</v>
      </c>
      <c r="F12313" s="4">
        <v>28</v>
      </c>
      <c r="G12313" s="3" t="s">
        <v>1065</v>
      </c>
      <c r="H12313" s="3" t="s">
        <v>1173</v>
      </c>
      <c r="I12313" s="3" t="s">
        <v>37722</v>
      </c>
      <c r="J12313" s="3">
        <v>1672393</v>
      </c>
    </row>
    <row r="12314" spans="1:10" s="6" customFormat="1" ht="15" customHeight="1" x14ac:dyDescent="0.3">
      <c r="A12314" s="3" t="s">
        <v>402</v>
      </c>
      <c r="B12314" s="3" t="s">
        <v>403</v>
      </c>
      <c r="C12314" s="3" t="s">
        <v>448</v>
      </c>
      <c r="D12314" s="3" t="s">
        <v>449</v>
      </c>
      <c r="E12314" s="4">
        <v>28</v>
      </c>
      <c r="F12314" s="4">
        <v>32</v>
      </c>
      <c r="G12314" s="3" t="s">
        <v>1173</v>
      </c>
      <c r="H12314" s="3" t="s">
        <v>1201</v>
      </c>
      <c r="I12314" s="3" t="s">
        <v>37722</v>
      </c>
      <c r="J12314" s="3">
        <v>9135619</v>
      </c>
    </row>
    <row r="12315" spans="1:10" s="6" customFormat="1" ht="15" customHeight="1" x14ac:dyDescent="0.3">
      <c r="A12315" s="3" t="s">
        <v>402</v>
      </c>
      <c r="B12315" s="3" t="s">
        <v>403</v>
      </c>
      <c r="C12315" s="3" t="s">
        <v>448</v>
      </c>
      <c r="D12315" s="3" t="s">
        <v>449</v>
      </c>
      <c r="E12315" s="4">
        <v>28</v>
      </c>
      <c r="F12315" s="4">
        <v>32</v>
      </c>
      <c r="G12315" s="3" t="s">
        <v>1173</v>
      </c>
      <c r="H12315" s="3" t="s">
        <v>1201</v>
      </c>
      <c r="I12315" s="3" t="s">
        <v>37722</v>
      </c>
      <c r="J12315" s="3">
        <v>9204017</v>
      </c>
    </row>
    <row r="12316" spans="1:10" s="6" customFormat="1" ht="15" customHeight="1" x14ac:dyDescent="0.3">
      <c r="A12316" s="3" t="s">
        <v>402</v>
      </c>
      <c r="B12316" s="3" t="s">
        <v>403</v>
      </c>
      <c r="C12316" s="3" t="s">
        <v>448</v>
      </c>
      <c r="D12316" s="3" t="s">
        <v>449</v>
      </c>
      <c r="E12316" s="4">
        <v>28</v>
      </c>
      <c r="F12316" s="4">
        <v>32</v>
      </c>
      <c r="G12316" s="3" t="s">
        <v>1173</v>
      </c>
      <c r="H12316" s="3" t="s">
        <v>1201</v>
      </c>
      <c r="I12316" s="3" t="s">
        <v>37722</v>
      </c>
      <c r="J12316" s="3">
        <v>9565294</v>
      </c>
    </row>
    <row r="12317" spans="1:10" s="6" customFormat="1" ht="15" customHeight="1" x14ac:dyDescent="0.3">
      <c r="A12317" s="3" t="s">
        <v>402</v>
      </c>
      <c r="B12317" s="3" t="s">
        <v>403</v>
      </c>
      <c r="C12317" s="3" t="s">
        <v>189</v>
      </c>
      <c r="D12317" s="3" t="s">
        <v>190</v>
      </c>
      <c r="E12317" s="4">
        <v>28</v>
      </c>
      <c r="F12317" s="4">
        <v>12</v>
      </c>
      <c r="G12317" s="3" t="s">
        <v>1173</v>
      </c>
      <c r="H12317" s="3" t="s">
        <v>948</v>
      </c>
      <c r="I12317" s="3" t="s">
        <v>37722</v>
      </c>
      <c r="J12317" s="3">
        <v>9506230</v>
      </c>
    </row>
    <row r="12318" spans="1:10" s="6" customFormat="1" ht="15" customHeight="1" x14ac:dyDescent="0.3">
      <c r="A12318" s="3" t="s">
        <v>402</v>
      </c>
      <c r="B12318" s="3" t="s">
        <v>403</v>
      </c>
      <c r="C12318" s="3" t="s">
        <v>322</v>
      </c>
      <c r="D12318" s="3" t="s">
        <v>323</v>
      </c>
      <c r="E12318" s="4">
        <v>28</v>
      </c>
      <c r="F12318" s="4">
        <v>22</v>
      </c>
      <c r="G12318" s="3" t="s">
        <v>1173</v>
      </c>
      <c r="H12318" s="3" t="s">
        <v>1065</v>
      </c>
      <c r="I12318" s="3" t="s">
        <v>37722</v>
      </c>
      <c r="J12318" s="3">
        <v>11422264</v>
      </c>
    </row>
    <row r="12319" spans="1:10" s="6" customFormat="1" ht="15" customHeight="1" x14ac:dyDescent="0.3">
      <c r="A12319" s="3" t="s">
        <v>402</v>
      </c>
      <c r="B12319" s="3" t="s">
        <v>403</v>
      </c>
      <c r="C12319" s="3" t="s">
        <v>322</v>
      </c>
      <c r="D12319" s="3" t="s">
        <v>323</v>
      </c>
      <c r="E12319" s="4">
        <v>28</v>
      </c>
      <c r="F12319" s="4">
        <v>22</v>
      </c>
      <c r="G12319" s="3" t="s">
        <v>1173</v>
      </c>
      <c r="H12319" s="3" t="s">
        <v>1065</v>
      </c>
      <c r="I12319" s="3" t="s">
        <v>37722</v>
      </c>
      <c r="J12319" s="3">
        <v>12174097</v>
      </c>
    </row>
    <row r="12320" spans="1:10" s="6" customFormat="1" ht="15" customHeight="1" x14ac:dyDescent="0.3">
      <c r="A12320" s="3" t="s">
        <v>402</v>
      </c>
      <c r="B12320" s="3" t="s">
        <v>403</v>
      </c>
      <c r="C12320" s="3" t="s">
        <v>322</v>
      </c>
      <c r="D12320" s="3" t="s">
        <v>323</v>
      </c>
      <c r="E12320" s="4">
        <v>28</v>
      </c>
      <c r="F12320" s="4">
        <v>22</v>
      </c>
      <c r="G12320" s="3" t="s">
        <v>1173</v>
      </c>
      <c r="H12320" s="3" t="s">
        <v>1065</v>
      </c>
      <c r="I12320" s="3" t="s">
        <v>37722</v>
      </c>
      <c r="J12320" s="3">
        <v>11841376</v>
      </c>
    </row>
    <row r="12321" spans="1:10" s="6" customFormat="1" ht="15" customHeight="1" x14ac:dyDescent="0.3">
      <c r="A12321" s="3" t="s">
        <v>402</v>
      </c>
      <c r="B12321" s="3" t="s">
        <v>403</v>
      </c>
      <c r="C12321" s="3" t="s">
        <v>448</v>
      </c>
      <c r="D12321" s="3" t="s">
        <v>449</v>
      </c>
      <c r="E12321" s="4">
        <v>28</v>
      </c>
      <c r="F12321" s="4">
        <v>32</v>
      </c>
      <c r="G12321" s="3" t="s">
        <v>1173</v>
      </c>
      <c r="H12321" s="3" t="s">
        <v>1201</v>
      </c>
      <c r="I12321" s="3" t="s">
        <v>37722</v>
      </c>
      <c r="J12321" s="3">
        <v>9115914</v>
      </c>
    </row>
    <row r="12322" spans="1:10" s="6" customFormat="1" ht="15" customHeight="1" x14ac:dyDescent="0.3">
      <c r="A12322" s="3" t="s">
        <v>402</v>
      </c>
      <c r="B12322" s="3" t="s">
        <v>403</v>
      </c>
      <c r="C12322" s="3" t="s">
        <v>97</v>
      </c>
      <c r="D12322" s="3" t="s">
        <v>98</v>
      </c>
      <c r="E12322" s="4">
        <v>28</v>
      </c>
      <c r="F12322" s="4">
        <v>6</v>
      </c>
      <c r="G12322" s="3" t="s">
        <v>1173</v>
      </c>
      <c r="H12322" s="3" t="s">
        <v>742</v>
      </c>
      <c r="I12322" s="3" t="s">
        <v>37722</v>
      </c>
      <c r="J12322" s="3">
        <v>12225406</v>
      </c>
    </row>
    <row r="12323" spans="1:10" s="6" customFormat="1" ht="15" customHeight="1" x14ac:dyDescent="0.3">
      <c r="A12323" s="3" t="s">
        <v>402</v>
      </c>
      <c r="B12323" s="3" t="s">
        <v>403</v>
      </c>
      <c r="C12323" s="3" t="s">
        <v>322</v>
      </c>
      <c r="D12323" s="3" t="s">
        <v>323</v>
      </c>
      <c r="E12323" s="4">
        <v>28</v>
      </c>
      <c r="F12323" s="4">
        <v>22</v>
      </c>
      <c r="G12323" s="3" t="s">
        <v>1173</v>
      </c>
      <c r="H12323" s="3" t="s">
        <v>1065</v>
      </c>
      <c r="I12323" s="3" t="s">
        <v>37722</v>
      </c>
      <c r="J12323" s="3">
        <v>12084089</v>
      </c>
    </row>
    <row r="12324" spans="1:10" s="6" customFormat="1" ht="15" customHeight="1" x14ac:dyDescent="0.3">
      <c r="A12324" s="3" t="s">
        <v>402</v>
      </c>
      <c r="B12324" s="3" t="s">
        <v>403</v>
      </c>
      <c r="C12324" s="3" t="s">
        <v>173</v>
      </c>
      <c r="D12324" s="3" t="s">
        <v>174</v>
      </c>
      <c r="E12324" s="4">
        <v>28</v>
      </c>
      <c r="F12324" s="4">
        <v>11</v>
      </c>
      <c r="G12324" s="3" t="s">
        <v>1173</v>
      </c>
      <c r="H12324" s="3" t="s">
        <v>867</v>
      </c>
      <c r="I12324" s="3" t="s">
        <v>37722</v>
      </c>
      <c r="J12324" s="3">
        <v>12084094</v>
      </c>
    </row>
    <row r="12325" spans="1:10" s="6" customFormat="1" ht="15" customHeight="1" x14ac:dyDescent="0.3">
      <c r="A12325" s="3" t="s">
        <v>402</v>
      </c>
      <c r="B12325" s="3" t="s">
        <v>403</v>
      </c>
      <c r="C12325" s="3" t="s">
        <v>415</v>
      </c>
      <c r="D12325" s="3" t="s">
        <v>416</v>
      </c>
      <c r="E12325" s="4">
        <v>28</v>
      </c>
      <c r="F12325" s="4">
        <v>29</v>
      </c>
      <c r="G12325" s="3" t="s">
        <v>1173</v>
      </c>
      <c r="H12325" s="3" t="s">
        <v>1177</v>
      </c>
      <c r="I12325" s="3" t="s">
        <v>37722</v>
      </c>
      <c r="J12325" s="3">
        <v>14757713</v>
      </c>
    </row>
    <row r="12326" spans="1:10" s="6" customFormat="1" ht="15" customHeight="1" x14ac:dyDescent="0.3">
      <c r="A12326" s="3" t="s">
        <v>402</v>
      </c>
      <c r="B12326" s="3" t="s">
        <v>403</v>
      </c>
      <c r="C12326" s="3" t="s">
        <v>322</v>
      </c>
      <c r="D12326" s="3" t="s">
        <v>323</v>
      </c>
      <c r="E12326" s="4">
        <v>28</v>
      </c>
      <c r="F12326" s="4">
        <v>22</v>
      </c>
      <c r="G12326" s="3" t="s">
        <v>1173</v>
      </c>
      <c r="H12326" s="3" t="s">
        <v>1065</v>
      </c>
      <c r="I12326" s="3" t="s">
        <v>37722</v>
      </c>
      <c r="J12326" s="3">
        <v>12588377</v>
      </c>
    </row>
    <row r="12327" spans="1:10" s="6" customFormat="1" ht="15" customHeight="1" x14ac:dyDescent="0.3">
      <c r="A12327" s="3" t="s">
        <v>402</v>
      </c>
      <c r="B12327" s="3" t="s">
        <v>403</v>
      </c>
      <c r="C12327" s="3" t="s">
        <v>352</v>
      </c>
      <c r="D12327" s="3" t="s">
        <v>353</v>
      </c>
      <c r="E12327" s="4">
        <v>28</v>
      </c>
      <c r="F12327" s="4">
        <v>24</v>
      </c>
      <c r="G12327" s="3" t="s">
        <v>1173</v>
      </c>
      <c r="H12327" s="3" t="s">
        <v>1092</v>
      </c>
      <c r="I12327" s="3" t="s">
        <v>37722</v>
      </c>
      <c r="J12327" s="3">
        <v>15727629</v>
      </c>
    </row>
    <row r="12328" spans="1:10" s="6" customFormat="1" ht="15" customHeight="1" x14ac:dyDescent="0.3">
      <c r="A12328" s="3" t="s">
        <v>402</v>
      </c>
      <c r="B12328" s="3" t="s">
        <v>403</v>
      </c>
      <c r="C12328" s="3" t="s">
        <v>440</v>
      </c>
      <c r="D12328" s="3" t="s">
        <v>441</v>
      </c>
      <c r="E12328" s="4">
        <v>28</v>
      </c>
      <c r="F12328" s="4">
        <v>31</v>
      </c>
      <c r="G12328" s="3" t="s">
        <v>1173</v>
      </c>
      <c r="H12328" s="3" t="s">
        <v>1199</v>
      </c>
      <c r="I12328" s="3" t="s">
        <v>37722</v>
      </c>
      <c r="J12328" s="3">
        <v>16128750</v>
      </c>
    </row>
    <row r="12329" spans="1:10" s="6" customFormat="1" ht="15" customHeight="1" x14ac:dyDescent="0.3">
      <c r="A12329" s="3" t="s">
        <v>402</v>
      </c>
      <c r="B12329" s="3" t="s">
        <v>403</v>
      </c>
      <c r="C12329" s="3" t="s">
        <v>173</v>
      </c>
      <c r="D12329" s="3" t="s">
        <v>174</v>
      </c>
      <c r="E12329" s="4">
        <v>28</v>
      </c>
      <c r="F12329" s="4">
        <v>11</v>
      </c>
      <c r="G12329" s="3" t="s">
        <v>1173</v>
      </c>
      <c r="H12329" s="3" t="s">
        <v>867</v>
      </c>
      <c r="I12329" s="3" t="s">
        <v>37722</v>
      </c>
      <c r="J12329" s="3">
        <v>16128750</v>
      </c>
    </row>
    <row r="12330" spans="1:10" s="6" customFormat="1" ht="15" customHeight="1" x14ac:dyDescent="0.3">
      <c r="A12330" s="3" t="s">
        <v>402</v>
      </c>
      <c r="B12330" s="3" t="s">
        <v>403</v>
      </c>
      <c r="C12330" s="3" t="s">
        <v>97</v>
      </c>
      <c r="D12330" s="3" t="s">
        <v>98</v>
      </c>
      <c r="E12330" s="4">
        <v>28</v>
      </c>
      <c r="F12330" s="4">
        <v>6</v>
      </c>
      <c r="G12330" s="3" t="s">
        <v>1173</v>
      </c>
      <c r="H12330" s="3" t="s">
        <v>742</v>
      </c>
      <c r="I12330" s="3" t="s">
        <v>37722</v>
      </c>
      <c r="J12330" s="3">
        <v>12107299</v>
      </c>
    </row>
    <row r="12331" spans="1:10" s="6" customFormat="1" ht="15" customHeight="1" x14ac:dyDescent="0.3">
      <c r="A12331" s="3" t="s">
        <v>402</v>
      </c>
      <c r="B12331" s="3" t="s">
        <v>403</v>
      </c>
      <c r="C12331" s="3" t="s">
        <v>440</v>
      </c>
      <c r="D12331" s="3" t="s">
        <v>441</v>
      </c>
      <c r="E12331" s="4">
        <v>28</v>
      </c>
      <c r="F12331" s="4">
        <v>31</v>
      </c>
      <c r="G12331" s="3" t="s">
        <v>1173</v>
      </c>
      <c r="H12331" s="3" t="s">
        <v>1199</v>
      </c>
      <c r="I12331" s="3" t="s">
        <v>37722</v>
      </c>
      <c r="J12331" s="3">
        <v>16128751</v>
      </c>
    </row>
    <row r="12332" spans="1:10" s="6" customFormat="1" ht="15" customHeight="1" x14ac:dyDescent="0.3">
      <c r="A12332" s="3" t="s">
        <v>402</v>
      </c>
      <c r="B12332" s="3" t="s">
        <v>403</v>
      </c>
      <c r="C12332" s="3" t="s">
        <v>448</v>
      </c>
      <c r="D12332" s="3" t="s">
        <v>449</v>
      </c>
      <c r="E12332" s="4">
        <v>28</v>
      </c>
      <c r="F12332" s="4">
        <v>32</v>
      </c>
      <c r="G12332" s="3" t="s">
        <v>1173</v>
      </c>
      <c r="H12332" s="3" t="s">
        <v>1201</v>
      </c>
      <c r="I12332" s="3" t="s">
        <v>37722</v>
      </c>
      <c r="J12332" s="3">
        <v>9255492</v>
      </c>
    </row>
    <row r="12333" spans="1:10" s="6" customFormat="1" ht="15" customHeight="1" x14ac:dyDescent="0.3">
      <c r="A12333" s="3" t="s">
        <v>402</v>
      </c>
      <c r="B12333" s="3" t="s">
        <v>403</v>
      </c>
      <c r="C12333" s="3" t="s">
        <v>448</v>
      </c>
      <c r="D12333" s="3" t="s">
        <v>449</v>
      </c>
      <c r="E12333" s="4">
        <v>28</v>
      </c>
      <c r="F12333" s="4">
        <v>32</v>
      </c>
      <c r="G12333" s="3" t="s">
        <v>1173</v>
      </c>
      <c r="H12333" s="3" t="s">
        <v>1201</v>
      </c>
      <c r="I12333" s="3" t="s">
        <v>37722</v>
      </c>
      <c r="J12333" s="3">
        <v>9071949</v>
      </c>
    </row>
    <row r="12334" spans="1:10" s="6" customFormat="1" ht="15" customHeight="1" x14ac:dyDescent="0.3">
      <c r="A12334" s="3" t="s">
        <v>402</v>
      </c>
      <c r="B12334" s="3" t="s">
        <v>403</v>
      </c>
      <c r="C12334" s="3" t="s">
        <v>322</v>
      </c>
      <c r="D12334" s="3" t="s">
        <v>323</v>
      </c>
      <c r="E12334" s="4">
        <v>28</v>
      </c>
      <c r="F12334" s="4">
        <v>22</v>
      </c>
      <c r="G12334" s="3" t="s">
        <v>1173</v>
      </c>
      <c r="H12334" s="3" t="s">
        <v>1065</v>
      </c>
      <c r="I12334" s="3" t="s">
        <v>37722</v>
      </c>
      <c r="J12334" s="3">
        <v>8112062</v>
      </c>
    </row>
    <row r="12335" spans="1:10" s="6" customFormat="1" ht="15" customHeight="1" x14ac:dyDescent="0.3">
      <c r="A12335" s="3" t="s">
        <v>402</v>
      </c>
      <c r="B12335" s="3" t="s">
        <v>403</v>
      </c>
      <c r="C12335" s="3" t="s">
        <v>322</v>
      </c>
      <c r="D12335" s="3" t="s">
        <v>323</v>
      </c>
      <c r="E12335" s="4">
        <v>28</v>
      </c>
      <c r="F12335" s="4">
        <v>22</v>
      </c>
      <c r="G12335" s="3" t="s">
        <v>1173</v>
      </c>
      <c r="H12335" s="3" t="s">
        <v>1065</v>
      </c>
      <c r="I12335" s="3" t="s">
        <v>37722</v>
      </c>
      <c r="J12335" s="3">
        <v>7821021</v>
      </c>
    </row>
    <row r="12336" spans="1:10" s="6" customFormat="1" ht="15" customHeight="1" x14ac:dyDescent="0.3">
      <c r="A12336" s="3" t="s">
        <v>402</v>
      </c>
      <c r="B12336" s="3" t="s">
        <v>403</v>
      </c>
      <c r="C12336" s="3" t="s">
        <v>322</v>
      </c>
      <c r="D12336" s="3" t="s">
        <v>323</v>
      </c>
      <c r="E12336" s="4">
        <v>28</v>
      </c>
      <c r="F12336" s="4">
        <v>22</v>
      </c>
      <c r="G12336" s="3" t="s">
        <v>1173</v>
      </c>
      <c r="H12336" s="3" t="s">
        <v>1065</v>
      </c>
      <c r="I12336" s="3" t="s">
        <v>37722</v>
      </c>
      <c r="J12336" s="3">
        <v>7493466</v>
      </c>
    </row>
    <row r="12337" spans="1:10" s="6" customFormat="1" ht="15" customHeight="1" x14ac:dyDescent="0.3">
      <c r="A12337" s="3" t="s">
        <v>402</v>
      </c>
      <c r="B12337" s="3" t="s">
        <v>403</v>
      </c>
      <c r="C12337" s="3" t="s">
        <v>448</v>
      </c>
      <c r="D12337" s="3" t="s">
        <v>449</v>
      </c>
      <c r="E12337" s="4">
        <v>28</v>
      </c>
      <c r="F12337" s="4">
        <v>32</v>
      </c>
      <c r="G12337" s="3" t="s">
        <v>1173</v>
      </c>
      <c r="H12337" s="3" t="s">
        <v>1201</v>
      </c>
      <c r="I12337" s="3" t="s">
        <v>37722</v>
      </c>
      <c r="J12337" s="3">
        <v>7739341</v>
      </c>
    </row>
    <row r="12338" spans="1:10" s="6" customFormat="1" ht="15" customHeight="1" x14ac:dyDescent="0.3">
      <c r="A12338" s="3" t="s">
        <v>402</v>
      </c>
      <c r="B12338" s="3" t="s">
        <v>403</v>
      </c>
      <c r="C12338" s="3" t="s">
        <v>448</v>
      </c>
      <c r="D12338" s="3" t="s">
        <v>449</v>
      </c>
      <c r="E12338" s="4">
        <v>28</v>
      </c>
      <c r="F12338" s="4">
        <v>32</v>
      </c>
      <c r="G12338" s="3" t="s">
        <v>1173</v>
      </c>
      <c r="H12338" s="3" t="s">
        <v>1201</v>
      </c>
      <c r="I12338" s="3" t="s">
        <v>37722</v>
      </c>
      <c r="J12338" s="3">
        <v>8733400</v>
      </c>
    </row>
    <row r="12339" spans="1:10" s="6" customFormat="1" ht="15" customHeight="1" x14ac:dyDescent="0.3">
      <c r="A12339" s="3" t="s">
        <v>402</v>
      </c>
      <c r="B12339" s="3" t="s">
        <v>403</v>
      </c>
      <c r="C12339" s="3" t="s">
        <v>448</v>
      </c>
      <c r="D12339" s="3" t="s">
        <v>449</v>
      </c>
      <c r="E12339" s="4">
        <v>28</v>
      </c>
      <c r="F12339" s="4">
        <v>32</v>
      </c>
      <c r="G12339" s="3" t="s">
        <v>1173</v>
      </c>
      <c r="H12339" s="3" t="s">
        <v>1201</v>
      </c>
      <c r="I12339" s="3" t="s">
        <v>37722</v>
      </c>
      <c r="J12339" s="3">
        <v>8554981</v>
      </c>
    </row>
    <row r="12340" spans="1:10" s="6" customFormat="1" ht="15" customHeight="1" x14ac:dyDescent="0.3">
      <c r="A12340" s="3" t="s">
        <v>402</v>
      </c>
      <c r="B12340" s="3" t="s">
        <v>403</v>
      </c>
      <c r="C12340" s="3" t="s">
        <v>448</v>
      </c>
      <c r="D12340" s="3" t="s">
        <v>449</v>
      </c>
      <c r="E12340" s="4">
        <v>28</v>
      </c>
      <c r="F12340" s="4">
        <v>32</v>
      </c>
      <c r="G12340" s="3" t="s">
        <v>1173</v>
      </c>
      <c r="H12340" s="3" t="s">
        <v>1201</v>
      </c>
      <c r="I12340" s="3" t="s">
        <v>37722</v>
      </c>
      <c r="J12340" s="3">
        <v>8689773</v>
      </c>
    </row>
    <row r="12341" spans="1:10" s="6" customFormat="1" ht="15" customHeight="1" x14ac:dyDescent="0.3">
      <c r="A12341" s="3" t="s">
        <v>402</v>
      </c>
      <c r="B12341" s="3" t="s">
        <v>403</v>
      </c>
      <c r="C12341" s="3" t="s">
        <v>448</v>
      </c>
      <c r="D12341" s="3" t="s">
        <v>449</v>
      </c>
      <c r="E12341" s="4">
        <v>28</v>
      </c>
      <c r="F12341" s="4">
        <v>32</v>
      </c>
      <c r="G12341" s="3" t="s">
        <v>1173</v>
      </c>
      <c r="H12341" s="3" t="s">
        <v>1201</v>
      </c>
      <c r="I12341" s="3" t="s">
        <v>37722</v>
      </c>
      <c r="J12341" s="3">
        <v>9034688</v>
      </c>
    </row>
    <row r="12342" spans="1:10" s="6" customFormat="1" ht="15" customHeight="1" x14ac:dyDescent="0.3">
      <c r="A12342" s="3" t="s">
        <v>402</v>
      </c>
      <c r="B12342" s="3" t="s">
        <v>403</v>
      </c>
      <c r="C12342" s="3" t="s">
        <v>448</v>
      </c>
      <c r="D12342" s="3" t="s">
        <v>449</v>
      </c>
      <c r="E12342" s="4">
        <v>28</v>
      </c>
      <c r="F12342" s="4">
        <v>32</v>
      </c>
      <c r="G12342" s="3" t="s">
        <v>1173</v>
      </c>
      <c r="H12342" s="3" t="s">
        <v>1201</v>
      </c>
      <c r="I12342" s="3" t="s">
        <v>37722</v>
      </c>
      <c r="J12342" s="3">
        <v>8879935</v>
      </c>
    </row>
    <row r="12343" spans="1:10" s="6" customFormat="1" ht="15" customHeight="1" x14ac:dyDescent="0.3">
      <c r="A12343" s="3" t="s">
        <v>402</v>
      </c>
      <c r="B12343" s="3" t="s">
        <v>403</v>
      </c>
      <c r="C12343" s="3" t="s">
        <v>448</v>
      </c>
      <c r="D12343" s="3" t="s">
        <v>449</v>
      </c>
      <c r="E12343" s="4">
        <v>28</v>
      </c>
      <c r="F12343" s="4">
        <v>32</v>
      </c>
      <c r="G12343" s="3" t="s">
        <v>1173</v>
      </c>
      <c r="H12343" s="3" t="s">
        <v>1201</v>
      </c>
      <c r="I12343" s="3" t="s">
        <v>37722</v>
      </c>
      <c r="J12343" s="3">
        <v>8731717</v>
      </c>
    </row>
    <row r="12344" spans="1:10" s="6" customFormat="1" ht="15" customHeight="1" x14ac:dyDescent="0.3">
      <c r="A12344" s="3" t="s">
        <v>402</v>
      </c>
      <c r="B12344" s="3" t="s">
        <v>403</v>
      </c>
      <c r="C12344" s="3" t="s">
        <v>448</v>
      </c>
      <c r="D12344" s="3" t="s">
        <v>449</v>
      </c>
      <c r="E12344" s="4">
        <v>28</v>
      </c>
      <c r="F12344" s="4">
        <v>32</v>
      </c>
      <c r="G12344" s="3" t="s">
        <v>1173</v>
      </c>
      <c r="H12344" s="3" t="s">
        <v>1201</v>
      </c>
      <c r="I12344" s="3" t="s">
        <v>37722</v>
      </c>
      <c r="J12344" s="3">
        <v>9007382</v>
      </c>
    </row>
    <row r="12345" spans="1:10" s="6" customFormat="1" ht="15" customHeight="1" x14ac:dyDescent="0.3">
      <c r="A12345" s="3" t="s">
        <v>402</v>
      </c>
      <c r="B12345" s="3" t="s">
        <v>403</v>
      </c>
      <c r="C12345" s="3" t="s">
        <v>448</v>
      </c>
      <c r="D12345" s="3" t="s">
        <v>449</v>
      </c>
      <c r="E12345" s="4">
        <v>28</v>
      </c>
      <c r="F12345" s="4">
        <v>32</v>
      </c>
      <c r="G12345" s="3" t="s">
        <v>1173</v>
      </c>
      <c r="H12345" s="3" t="s">
        <v>1201</v>
      </c>
      <c r="I12345" s="3" t="s">
        <v>37722</v>
      </c>
      <c r="J12345" s="3">
        <v>8859304</v>
      </c>
    </row>
    <row r="12346" spans="1:10" s="6" customFormat="1" ht="15" customHeight="1" x14ac:dyDescent="0.3">
      <c r="A12346" s="3" t="s">
        <v>402</v>
      </c>
      <c r="B12346" s="3" t="s">
        <v>403</v>
      </c>
      <c r="C12346" s="3" t="s">
        <v>448</v>
      </c>
      <c r="D12346" s="3" t="s">
        <v>449</v>
      </c>
      <c r="E12346" s="4">
        <v>28</v>
      </c>
      <c r="F12346" s="4">
        <v>32</v>
      </c>
      <c r="G12346" s="3" t="s">
        <v>1173</v>
      </c>
      <c r="H12346" s="3" t="s">
        <v>1201</v>
      </c>
      <c r="I12346" s="3" t="s">
        <v>37722</v>
      </c>
      <c r="J12346" s="3">
        <v>9136169</v>
      </c>
    </row>
    <row r="12347" spans="1:10" s="6" customFormat="1" ht="15" customHeight="1" x14ac:dyDescent="0.3">
      <c r="A12347" s="3" t="s">
        <v>402</v>
      </c>
      <c r="B12347" s="3" t="s">
        <v>403</v>
      </c>
      <c r="C12347" s="3" t="s">
        <v>448</v>
      </c>
      <c r="D12347" s="3" t="s">
        <v>449</v>
      </c>
      <c r="E12347" s="4">
        <v>28</v>
      </c>
      <c r="F12347" s="4">
        <v>32</v>
      </c>
      <c r="G12347" s="3" t="s">
        <v>1173</v>
      </c>
      <c r="H12347" s="3" t="s">
        <v>1201</v>
      </c>
      <c r="I12347" s="3" t="s">
        <v>37722</v>
      </c>
      <c r="J12347" s="3">
        <v>8930478</v>
      </c>
    </row>
    <row r="12348" spans="1:10" s="6" customFormat="1" ht="15" customHeight="1" x14ac:dyDescent="0.3">
      <c r="A12348" s="3" t="s">
        <v>402</v>
      </c>
      <c r="B12348" s="3" t="s">
        <v>403</v>
      </c>
      <c r="C12348" s="3" t="s">
        <v>448</v>
      </c>
      <c r="D12348" s="3" t="s">
        <v>449</v>
      </c>
      <c r="E12348" s="4">
        <v>28</v>
      </c>
      <c r="F12348" s="4">
        <v>32</v>
      </c>
      <c r="G12348" s="3" t="s">
        <v>1173</v>
      </c>
      <c r="H12348" s="3" t="s">
        <v>1201</v>
      </c>
      <c r="I12348" s="3" t="s">
        <v>37722</v>
      </c>
      <c r="J12348" s="3">
        <v>8930486</v>
      </c>
    </row>
    <row r="12349" spans="1:10" s="6" customFormat="1" ht="15" customHeight="1" x14ac:dyDescent="0.3">
      <c r="A12349" s="3" t="s">
        <v>402</v>
      </c>
      <c r="B12349" s="3" t="s">
        <v>403</v>
      </c>
      <c r="C12349" s="3" t="s">
        <v>448</v>
      </c>
      <c r="D12349" s="3" t="s">
        <v>449</v>
      </c>
      <c r="E12349" s="4">
        <v>28</v>
      </c>
      <c r="F12349" s="4">
        <v>32</v>
      </c>
      <c r="G12349" s="3" t="s">
        <v>1173</v>
      </c>
      <c r="H12349" s="3" t="s">
        <v>1201</v>
      </c>
      <c r="I12349" s="3" t="s">
        <v>37722</v>
      </c>
      <c r="J12349" s="3">
        <v>9165212</v>
      </c>
    </row>
    <row r="12350" spans="1:10" s="6" customFormat="1" ht="15" customHeight="1" x14ac:dyDescent="0.3">
      <c r="A12350" s="3" t="s">
        <v>402</v>
      </c>
      <c r="B12350" s="3" t="s">
        <v>403</v>
      </c>
      <c r="C12350" s="3" t="s">
        <v>448</v>
      </c>
      <c r="D12350" s="3" t="s">
        <v>449</v>
      </c>
      <c r="E12350" s="4">
        <v>28</v>
      </c>
      <c r="F12350" s="4">
        <v>32</v>
      </c>
      <c r="G12350" s="3" t="s">
        <v>1173</v>
      </c>
      <c r="H12350" s="3" t="s">
        <v>1201</v>
      </c>
      <c r="I12350" s="3" t="s">
        <v>37722</v>
      </c>
      <c r="J12350" s="3">
        <v>8763446</v>
      </c>
    </row>
    <row r="12351" spans="1:10" s="6" customFormat="1" ht="15" customHeight="1" x14ac:dyDescent="0.3">
      <c r="A12351" s="3" t="s">
        <v>402</v>
      </c>
      <c r="B12351" s="3" t="s">
        <v>403</v>
      </c>
      <c r="C12351" s="3" t="s">
        <v>173</v>
      </c>
      <c r="D12351" s="3" t="s">
        <v>174</v>
      </c>
      <c r="E12351" s="4">
        <v>28</v>
      </c>
      <c r="F12351" s="4">
        <v>11</v>
      </c>
      <c r="G12351" s="3" t="s">
        <v>1173</v>
      </c>
      <c r="H12351" s="3" t="s">
        <v>867</v>
      </c>
      <c r="I12351" s="3" t="s">
        <v>37722</v>
      </c>
      <c r="J12351" s="3">
        <v>16128751</v>
      </c>
    </row>
    <row r="12352" spans="1:10" s="6" customFormat="1" ht="15" customHeight="1" x14ac:dyDescent="0.3">
      <c r="A12352" s="3" t="s">
        <v>402</v>
      </c>
      <c r="B12352" s="3" t="s">
        <v>403</v>
      </c>
      <c r="C12352" s="3" t="s">
        <v>97</v>
      </c>
      <c r="D12352" s="3" t="s">
        <v>98</v>
      </c>
      <c r="E12352" s="4">
        <v>28</v>
      </c>
      <c r="F12352" s="4">
        <v>6</v>
      </c>
      <c r="G12352" s="3" t="s">
        <v>1173</v>
      </c>
      <c r="H12352" s="3" t="s">
        <v>742</v>
      </c>
      <c r="I12352" s="3" t="s">
        <v>37722</v>
      </c>
      <c r="J12352" s="3">
        <v>16556746</v>
      </c>
    </row>
    <row r="12353" spans="1:10" s="6" customFormat="1" ht="15" customHeight="1" x14ac:dyDescent="0.3">
      <c r="A12353" s="3" t="s">
        <v>402</v>
      </c>
      <c r="B12353" s="3" t="s">
        <v>403</v>
      </c>
      <c r="C12353" s="3" t="s">
        <v>173</v>
      </c>
      <c r="D12353" s="3" t="s">
        <v>174</v>
      </c>
      <c r="E12353" s="4">
        <v>28</v>
      </c>
      <c r="F12353" s="4">
        <v>11</v>
      </c>
      <c r="G12353" s="3" t="s">
        <v>1173</v>
      </c>
      <c r="H12353" s="3" t="s">
        <v>867</v>
      </c>
      <c r="I12353" s="3" t="s">
        <v>37722</v>
      </c>
      <c r="J12353" s="3">
        <v>16965423</v>
      </c>
    </row>
    <row r="12354" spans="1:10" s="6" customFormat="1" ht="15" customHeight="1" x14ac:dyDescent="0.3">
      <c r="A12354" s="3" t="s">
        <v>402</v>
      </c>
      <c r="B12354" s="3" t="s">
        <v>403</v>
      </c>
      <c r="C12354" s="3" t="s">
        <v>283</v>
      </c>
      <c r="D12354" s="3" t="s">
        <v>284</v>
      </c>
      <c r="E12354" s="4">
        <v>28</v>
      </c>
      <c r="F12354" s="4">
        <v>19</v>
      </c>
      <c r="G12354" s="3" t="s">
        <v>1173</v>
      </c>
      <c r="H12354" s="3" t="s">
        <v>1019</v>
      </c>
      <c r="I12354" s="3" t="s">
        <v>37722</v>
      </c>
      <c r="J12354" s="3">
        <v>23236037</v>
      </c>
    </row>
    <row r="12355" spans="1:10" s="6" customFormat="1" ht="15" customHeight="1" x14ac:dyDescent="0.3">
      <c r="A12355" s="3" t="s">
        <v>402</v>
      </c>
      <c r="B12355" s="3" t="s">
        <v>403</v>
      </c>
      <c r="C12355" s="3" t="s">
        <v>440</v>
      </c>
      <c r="D12355" s="3" t="s">
        <v>441</v>
      </c>
      <c r="E12355" s="4">
        <v>28</v>
      </c>
      <c r="F12355" s="4">
        <v>31</v>
      </c>
      <c r="G12355" s="3" t="s">
        <v>1173</v>
      </c>
      <c r="H12355" s="3" t="s">
        <v>1199</v>
      </c>
      <c r="I12355" s="3" t="s">
        <v>37722</v>
      </c>
      <c r="J12355" s="3">
        <v>22500724</v>
      </c>
    </row>
    <row r="12356" spans="1:10" s="6" customFormat="1" ht="15" customHeight="1" x14ac:dyDescent="0.3">
      <c r="A12356" s="3" t="s">
        <v>402</v>
      </c>
      <c r="B12356" s="3" t="s">
        <v>403</v>
      </c>
      <c r="C12356" s="3" t="s">
        <v>173</v>
      </c>
      <c r="D12356" s="3" t="s">
        <v>174</v>
      </c>
      <c r="E12356" s="4">
        <v>28</v>
      </c>
      <c r="F12356" s="4">
        <v>11</v>
      </c>
      <c r="G12356" s="3" t="s">
        <v>1173</v>
      </c>
      <c r="H12356" s="3" t="s">
        <v>867</v>
      </c>
      <c r="I12356" s="3" t="s">
        <v>37722</v>
      </c>
      <c r="J12356" s="3">
        <v>22500724</v>
      </c>
    </row>
    <row r="12357" spans="1:10" s="6" customFormat="1" ht="15" customHeight="1" x14ac:dyDescent="0.3">
      <c r="A12357" s="3" t="s">
        <v>402</v>
      </c>
      <c r="B12357" s="3" t="s">
        <v>403</v>
      </c>
      <c r="C12357" s="3" t="s">
        <v>554</v>
      </c>
      <c r="D12357" s="3" t="s">
        <v>555</v>
      </c>
      <c r="E12357" s="4">
        <v>28</v>
      </c>
      <c r="F12357" s="4">
        <v>41</v>
      </c>
      <c r="G12357" s="3" t="s">
        <v>1173</v>
      </c>
      <c r="H12357" s="3" t="s">
        <v>1296</v>
      </c>
      <c r="I12357" s="3" t="s">
        <v>37722</v>
      </c>
      <c r="J12357" s="3">
        <v>21997384</v>
      </c>
    </row>
    <row r="12358" spans="1:10" s="6" customFormat="1" ht="15" customHeight="1" x14ac:dyDescent="0.3">
      <c r="A12358" s="3" t="s">
        <v>402</v>
      </c>
      <c r="B12358" s="3" t="s">
        <v>403</v>
      </c>
      <c r="C12358" s="3" t="s">
        <v>430</v>
      </c>
      <c r="D12358" s="3" t="s">
        <v>431</v>
      </c>
      <c r="E12358" s="4">
        <v>28</v>
      </c>
      <c r="F12358" s="4">
        <v>30</v>
      </c>
      <c r="G12358" s="3" t="s">
        <v>1173</v>
      </c>
      <c r="H12358" s="3" t="s">
        <v>1191</v>
      </c>
      <c r="I12358" s="3" t="s">
        <v>37722</v>
      </c>
      <c r="J12358" s="3">
        <v>21997384</v>
      </c>
    </row>
    <row r="12359" spans="1:10" s="6" customFormat="1" ht="15" customHeight="1" x14ac:dyDescent="0.3">
      <c r="A12359" s="3" t="s">
        <v>402</v>
      </c>
      <c r="B12359" s="3" t="s">
        <v>403</v>
      </c>
      <c r="C12359" s="3" t="s">
        <v>337</v>
      </c>
      <c r="D12359" s="3" t="s">
        <v>338</v>
      </c>
      <c r="E12359" s="4">
        <v>28</v>
      </c>
      <c r="F12359" s="4">
        <v>23</v>
      </c>
      <c r="G12359" s="3" t="s">
        <v>1173</v>
      </c>
      <c r="H12359" s="3" t="s">
        <v>1068</v>
      </c>
      <c r="I12359" s="3" t="s">
        <v>37722</v>
      </c>
      <c r="J12359" s="3">
        <v>24927181</v>
      </c>
    </row>
    <row r="12360" spans="1:10" s="6" customFormat="1" ht="15" customHeight="1" x14ac:dyDescent="0.3">
      <c r="A12360" s="3" t="s">
        <v>402</v>
      </c>
      <c r="B12360" s="3" t="s">
        <v>403</v>
      </c>
      <c r="C12360" s="3" t="s">
        <v>272</v>
      </c>
      <c r="D12360" s="3" t="s">
        <v>273</v>
      </c>
      <c r="E12360" s="4">
        <v>28</v>
      </c>
      <c r="F12360" s="4">
        <v>18</v>
      </c>
      <c r="G12360" s="3" t="s">
        <v>1173</v>
      </c>
      <c r="H12360" s="3" t="s">
        <v>1009</v>
      </c>
      <c r="I12360" s="3" t="s">
        <v>37722</v>
      </c>
      <c r="J12360" s="3">
        <v>24927181</v>
      </c>
    </row>
    <row r="12361" spans="1:10" s="6" customFormat="1" ht="15" customHeight="1" x14ac:dyDescent="0.3">
      <c r="A12361" s="3" t="s">
        <v>402</v>
      </c>
      <c r="B12361" s="3" t="s">
        <v>403</v>
      </c>
      <c r="C12361" s="3" t="s">
        <v>97</v>
      </c>
      <c r="D12361" s="3" t="s">
        <v>98</v>
      </c>
      <c r="E12361" s="4">
        <v>28</v>
      </c>
      <c r="F12361" s="4">
        <v>6</v>
      </c>
      <c r="G12361" s="3" t="s">
        <v>1173</v>
      </c>
      <c r="H12361" s="3" t="s">
        <v>742</v>
      </c>
      <c r="I12361" s="3" t="s">
        <v>37722</v>
      </c>
      <c r="J12361" s="3">
        <v>20556758</v>
      </c>
    </row>
    <row r="12362" spans="1:10" s="6" customFormat="1" ht="15" customHeight="1" x14ac:dyDescent="0.3">
      <c r="A12362" s="3" t="s">
        <v>402</v>
      </c>
      <c r="B12362" s="3" t="s">
        <v>403</v>
      </c>
      <c r="C12362" s="3" t="s">
        <v>260</v>
      </c>
      <c r="D12362" s="3" t="s">
        <v>261</v>
      </c>
      <c r="E12362" s="4">
        <v>28</v>
      </c>
      <c r="F12362" s="4">
        <v>17</v>
      </c>
      <c r="G12362" s="3" t="s">
        <v>1173</v>
      </c>
      <c r="H12362" s="3" t="s">
        <v>1005</v>
      </c>
      <c r="I12362" s="3" t="s">
        <v>37722</v>
      </c>
      <c r="J12362" s="3">
        <v>24927181</v>
      </c>
    </row>
    <row r="12363" spans="1:10" s="6" customFormat="1" ht="15" customHeight="1" x14ac:dyDescent="0.3">
      <c r="A12363" s="3" t="s">
        <v>402</v>
      </c>
      <c r="B12363" s="3" t="s">
        <v>403</v>
      </c>
      <c r="C12363" s="3" t="s">
        <v>322</v>
      </c>
      <c r="D12363" s="3" t="s">
        <v>323</v>
      </c>
      <c r="E12363" s="4">
        <v>28</v>
      </c>
      <c r="F12363" s="4">
        <v>22</v>
      </c>
      <c r="G12363" s="3" t="s">
        <v>1173</v>
      </c>
      <c r="H12363" s="3" t="s">
        <v>1065</v>
      </c>
      <c r="I12363" s="3" t="s">
        <v>37722</v>
      </c>
      <c r="J12363" s="3">
        <v>27878862</v>
      </c>
    </row>
    <row r="12364" spans="1:10" s="6" customFormat="1" ht="15" customHeight="1" x14ac:dyDescent="0.3">
      <c r="A12364" s="3" t="s">
        <v>402</v>
      </c>
      <c r="B12364" s="3" t="s">
        <v>403</v>
      </c>
      <c r="C12364" s="3" t="s">
        <v>482</v>
      </c>
      <c r="D12364" s="3" t="s">
        <v>483</v>
      </c>
      <c r="E12364" s="4">
        <v>28</v>
      </c>
      <c r="F12364" s="4">
        <v>35</v>
      </c>
      <c r="G12364" s="3" t="s">
        <v>1173</v>
      </c>
      <c r="H12364" s="3" t="s">
        <v>1229</v>
      </c>
      <c r="I12364" s="3" t="s">
        <v>37722</v>
      </c>
      <c r="J12364" s="3">
        <v>29971784</v>
      </c>
    </row>
    <row r="12365" spans="1:10" s="6" customFormat="1" ht="15" customHeight="1" x14ac:dyDescent="0.3">
      <c r="A12365" s="3" t="s">
        <v>402</v>
      </c>
      <c r="B12365" s="3" t="s">
        <v>403</v>
      </c>
      <c r="C12365" s="3" t="s">
        <v>97</v>
      </c>
      <c r="D12365" s="3" t="s">
        <v>98</v>
      </c>
      <c r="E12365" s="4">
        <v>28</v>
      </c>
      <c r="F12365" s="4">
        <v>6</v>
      </c>
      <c r="G12365" s="3" t="s">
        <v>1173</v>
      </c>
      <c r="H12365" s="3" t="s">
        <v>742</v>
      </c>
      <c r="I12365" s="3" t="s">
        <v>37722</v>
      </c>
      <c r="J12365" s="3">
        <v>29971784</v>
      </c>
    </row>
    <row r="12366" spans="1:10" s="6" customFormat="1" ht="15" customHeight="1" x14ac:dyDescent="0.3">
      <c r="A12366" s="3" t="s">
        <v>402</v>
      </c>
      <c r="B12366" s="3" t="s">
        <v>403</v>
      </c>
      <c r="C12366" s="3" t="s">
        <v>482</v>
      </c>
      <c r="D12366" s="3" t="s">
        <v>483</v>
      </c>
      <c r="E12366" s="4">
        <v>28</v>
      </c>
      <c r="F12366" s="4">
        <v>35</v>
      </c>
      <c r="G12366" s="3" t="s">
        <v>1173</v>
      </c>
      <c r="H12366" s="3" t="s">
        <v>1229</v>
      </c>
      <c r="I12366" s="3" t="s">
        <v>37722</v>
      </c>
      <c r="J12366" s="3">
        <v>33219375</v>
      </c>
    </row>
    <row r="12367" spans="1:10" s="6" customFormat="1" ht="15" customHeight="1" x14ac:dyDescent="0.3">
      <c r="A12367" s="3" t="s">
        <v>402</v>
      </c>
      <c r="B12367" s="3" t="s">
        <v>403</v>
      </c>
      <c r="C12367" s="3" t="s">
        <v>97</v>
      </c>
      <c r="D12367" s="3" t="s">
        <v>98</v>
      </c>
      <c r="E12367" s="4">
        <v>28</v>
      </c>
      <c r="F12367" s="4">
        <v>6</v>
      </c>
      <c r="G12367" s="3" t="s">
        <v>1173</v>
      </c>
      <c r="H12367" s="3" t="s">
        <v>742</v>
      </c>
      <c r="I12367" s="3" t="s">
        <v>37722</v>
      </c>
      <c r="J12367" s="3">
        <v>33219375</v>
      </c>
    </row>
    <row r="12368" spans="1:10" s="6" customFormat="1" ht="15" customHeight="1" x14ac:dyDescent="0.3">
      <c r="A12368" s="3" t="s">
        <v>322</v>
      </c>
      <c r="B12368" s="3" t="s">
        <v>323</v>
      </c>
      <c r="C12368" s="3" t="s">
        <v>402</v>
      </c>
      <c r="D12368" s="3" t="s">
        <v>403</v>
      </c>
      <c r="E12368" s="4">
        <v>22</v>
      </c>
      <c r="F12368" s="4">
        <v>28</v>
      </c>
      <c r="G12368" s="3" t="s">
        <v>1065</v>
      </c>
      <c r="H12368" s="3" t="s">
        <v>1173</v>
      </c>
      <c r="I12368" s="3" t="s">
        <v>37722</v>
      </c>
      <c r="J12368" s="3">
        <v>1395620</v>
      </c>
    </row>
    <row r="12369" spans="1:10" s="6" customFormat="1" ht="15" customHeight="1" x14ac:dyDescent="0.3">
      <c r="A12369" s="3" t="s">
        <v>322</v>
      </c>
      <c r="B12369" s="3" t="s">
        <v>323</v>
      </c>
      <c r="C12369" s="3" t="s">
        <v>402</v>
      </c>
      <c r="D12369" s="3" t="s">
        <v>403</v>
      </c>
      <c r="E12369" s="4">
        <v>22</v>
      </c>
      <c r="F12369" s="4">
        <v>28</v>
      </c>
      <c r="G12369" s="3" t="s">
        <v>1065</v>
      </c>
      <c r="H12369" s="3" t="s">
        <v>1173</v>
      </c>
      <c r="I12369" s="3" t="s">
        <v>37722</v>
      </c>
      <c r="J12369" s="3">
        <v>1838313</v>
      </c>
    </row>
    <row r="12370" spans="1:10" s="6" customFormat="1" ht="15" customHeight="1" x14ac:dyDescent="0.3">
      <c r="A12370" s="3" t="s">
        <v>402</v>
      </c>
      <c r="B12370" s="3" t="s">
        <v>403</v>
      </c>
      <c r="C12370" s="3" t="s">
        <v>322</v>
      </c>
      <c r="D12370" s="3" t="s">
        <v>323</v>
      </c>
      <c r="E12370" s="4">
        <v>28</v>
      </c>
      <c r="F12370" s="4">
        <v>22</v>
      </c>
      <c r="G12370" s="3" t="s">
        <v>1173</v>
      </c>
      <c r="H12370" s="3" t="s">
        <v>1065</v>
      </c>
      <c r="I12370" s="3" t="s">
        <v>37722</v>
      </c>
      <c r="J12370" s="3">
        <v>27545662</v>
      </c>
    </row>
    <row r="12371" spans="1:10" s="6" customFormat="1" ht="15" customHeight="1" x14ac:dyDescent="0.3">
      <c r="A12371" s="3" t="s">
        <v>402</v>
      </c>
      <c r="B12371" s="3" t="s">
        <v>403</v>
      </c>
      <c r="C12371" s="3" t="s">
        <v>173</v>
      </c>
      <c r="D12371" s="3" t="s">
        <v>174</v>
      </c>
      <c r="E12371" s="4">
        <v>28</v>
      </c>
      <c r="F12371" s="4">
        <v>11</v>
      </c>
      <c r="G12371" s="3" t="s">
        <v>1173</v>
      </c>
      <c r="H12371" s="3" t="s">
        <v>867</v>
      </c>
      <c r="I12371" s="3" t="s">
        <v>37722</v>
      </c>
      <c r="J12371" s="3">
        <v>20136882</v>
      </c>
    </row>
    <row r="12372" spans="1:10" s="6" customFormat="1" ht="15" customHeight="1" x14ac:dyDescent="0.3">
      <c r="A12372" s="3" t="s">
        <v>402</v>
      </c>
      <c r="B12372" s="3" t="s">
        <v>403</v>
      </c>
      <c r="C12372" s="3" t="s">
        <v>440</v>
      </c>
      <c r="D12372" s="3" t="s">
        <v>441</v>
      </c>
      <c r="E12372" s="4">
        <v>28</v>
      </c>
      <c r="F12372" s="4">
        <v>31</v>
      </c>
      <c r="G12372" s="3" t="s">
        <v>1173</v>
      </c>
      <c r="H12372" s="3" t="s">
        <v>1199</v>
      </c>
      <c r="I12372" s="3" t="s">
        <v>37722</v>
      </c>
      <c r="J12372" s="3">
        <v>20136882</v>
      </c>
    </row>
    <row r="12373" spans="1:10" s="6" customFormat="1" ht="15" customHeight="1" x14ac:dyDescent="0.3">
      <c r="A12373" s="3" t="s">
        <v>402</v>
      </c>
      <c r="B12373" s="3" t="s">
        <v>403</v>
      </c>
      <c r="C12373" s="3" t="s">
        <v>173</v>
      </c>
      <c r="D12373" s="3" t="s">
        <v>174</v>
      </c>
      <c r="E12373" s="4">
        <v>28</v>
      </c>
      <c r="F12373" s="4">
        <v>11</v>
      </c>
      <c r="G12373" s="3" t="s">
        <v>1173</v>
      </c>
      <c r="H12373" s="3" t="s">
        <v>867</v>
      </c>
      <c r="I12373" s="3" t="s">
        <v>37722</v>
      </c>
      <c r="J12373" s="3">
        <v>19878244</v>
      </c>
    </row>
    <row r="12374" spans="1:10" s="6" customFormat="1" ht="15" customHeight="1" x14ac:dyDescent="0.3">
      <c r="A12374" s="3" t="s">
        <v>402</v>
      </c>
      <c r="B12374" s="3" t="s">
        <v>403</v>
      </c>
      <c r="C12374" s="3" t="s">
        <v>112</v>
      </c>
      <c r="D12374" s="3" t="s">
        <v>113</v>
      </c>
      <c r="E12374" s="4">
        <v>28</v>
      </c>
      <c r="F12374" s="4">
        <v>7</v>
      </c>
      <c r="G12374" s="3" t="s">
        <v>1173</v>
      </c>
      <c r="H12374" s="3" t="s">
        <v>749</v>
      </c>
      <c r="I12374" s="3" t="s">
        <v>37722</v>
      </c>
      <c r="J12374" s="3">
        <v>16965423</v>
      </c>
    </row>
    <row r="12375" spans="1:10" s="6" customFormat="1" ht="15" customHeight="1" x14ac:dyDescent="0.3">
      <c r="A12375" s="3" t="s">
        <v>402</v>
      </c>
      <c r="B12375" s="3" t="s">
        <v>403</v>
      </c>
      <c r="C12375" s="3" t="s">
        <v>97</v>
      </c>
      <c r="D12375" s="3" t="s">
        <v>98</v>
      </c>
      <c r="E12375" s="4">
        <v>28</v>
      </c>
      <c r="F12375" s="4">
        <v>6</v>
      </c>
      <c r="G12375" s="3" t="s">
        <v>1173</v>
      </c>
      <c r="H12375" s="3" t="s">
        <v>742</v>
      </c>
      <c r="I12375" s="3" t="s">
        <v>37722</v>
      </c>
      <c r="J12375" s="3">
        <v>17177704</v>
      </c>
    </row>
    <row r="12376" spans="1:10" s="6" customFormat="1" ht="15" customHeight="1" x14ac:dyDescent="0.3">
      <c r="A12376" s="3" t="s">
        <v>402</v>
      </c>
      <c r="B12376" s="3" t="s">
        <v>403</v>
      </c>
      <c r="C12376" s="3" t="s">
        <v>246</v>
      </c>
      <c r="D12376" s="3" t="s">
        <v>247</v>
      </c>
      <c r="E12376" s="4">
        <v>28</v>
      </c>
      <c r="F12376" s="4">
        <v>16</v>
      </c>
      <c r="G12376" s="3" t="s">
        <v>1173</v>
      </c>
      <c r="H12376" s="3" t="s">
        <v>989</v>
      </c>
      <c r="I12376" s="3" t="s">
        <v>37722</v>
      </c>
      <c r="J12376" s="3">
        <v>17578433</v>
      </c>
    </row>
    <row r="12377" spans="1:10" s="6" customFormat="1" ht="15" customHeight="1" x14ac:dyDescent="0.3">
      <c r="A12377" s="3" t="s">
        <v>402</v>
      </c>
      <c r="B12377" s="3" t="s">
        <v>403</v>
      </c>
      <c r="C12377" s="3" t="s">
        <v>440</v>
      </c>
      <c r="D12377" s="3" t="s">
        <v>441</v>
      </c>
      <c r="E12377" s="4">
        <v>28</v>
      </c>
      <c r="F12377" s="4">
        <v>31</v>
      </c>
      <c r="G12377" s="3" t="s">
        <v>1173</v>
      </c>
      <c r="H12377" s="3" t="s">
        <v>1199</v>
      </c>
      <c r="I12377" s="3" t="s">
        <v>37722</v>
      </c>
      <c r="J12377" s="3">
        <v>17577357</v>
      </c>
    </row>
    <row r="12378" spans="1:10" s="6" customFormat="1" ht="15" customHeight="1" x14ac:dyDescent="0.3">
      <c r="A12378" s="3" t="s">
        <v>402</v>
      </c>
      <c r="B12378" s="3" t="s">
        <v>403</v>
      </c>
      <c r="C12378" s="3" t="s">
        <v>440</v>
      </c>
      <c r="D12378" s="3" t="s">
        <v>441</v>
      </c>
      <c r="E12378" s="4">
        <v>28</v>
      </c>
      <c r="F12378" s="4">
        <v>31</v>
      </c>
      <c r="G12378" s="3" t="s">
        <v>1173</v>
      </c>
      <c r="H12378" s="3" t="s">
        <v>1199</v>
      </c>
      <c r="I12378" s="3" t="s">
        <v>37722</v>
      </c>
      <c r="J12378" s="3">
        <v>17680865</v>
      </c>
    </row>
    <row r="12379" spans="1:10" s="6" customFormat="1" ht="15" customHeight="1" x14ac:dyDescent="0.3">
      <c r="A12379" s="3" t="s">
        <v>402</v>
      </c>
      <c r="B12379" s="3" t="s">
        <v>403</v>
      </c>
      <c r="C12379" s="3" t="s">
        <v>322</v>
      </c>
      <c r="D12379" s="3" t="s">
        <v>323</v>
      </c>
      <c r="E12379" s="4">
        <v>28</v>
      </c>
      <c r="F12379" s="4">
        <v>22</v>
      </c>
      <c r="G12379" s="3" t="s">
        <v>1173</v>
      </c>
      <c r="H12379" s="3" t="s">
        <v>1065</v>
      </c>
      <c r="I12379" s="3" t="s">
        <v>37722</v>
      </c>
      <c r="J12379" s="3">
        <v>17680865</v>
      </c>
    </row>
    <row r="12380" spans="1:10" s="6" customFormat="1" ht="15" customHeight="1" x14ac:dyDescent="0.3">
      <c r="A12380" s="3" t="s">
        <v>402</v>
      </c>
      <c r="B12380" s="3" t="s">
        <v>403</v>
      </c>
      <c r="C12380" s="3" t="s">
        <v>173</v>
      </c>
      <c r="D12380" s="3" t="s">
        <v>174</v>
      </c>
      <c r="E12380" s="4">
        <v>28</v>
      </c>
      <c r="F12380" s="4">
        <v>11</v>
      </c>
      <c r="G12380" s="3" t="s">
        <v>1173</v>
      </c>
      <c r="H12380" s="3" t="s">
        <v>867</v>
      </c>
      <c r="I12380" s="3" t="s">
        <v>37722</v>
      </c>
      <c r="J12380" s="3">
        <v>17680865</v>
      </c>
    </row>
    <row r="12381" spans="1:10" s="6" customFormat="1" ht="15" customHeight="1" x14ac:dyDescent="0.3">
      <c r="A12381" s="3" t="s">
        <v>402</v>
      </c>
      <c r="B12381" s="3" t="s">
        <v>403</v>
      </c>
      <c r="C12381" s="3" t="s">
        <v>57</v>
      </c>
      <c r="D12381" s="3" t="s">
        <v>58</v>
      </c>
      <c r="E12381" s="4">
        <v>28</v>
      </c>
      <c r="F12381" s="4">
        <v>3</v>
      </c>
      <c r="G12381" s="3" t="s">
        <v>1173</v>
      </c>
      <c r="H12381" s="3" t="s">
        <v>705</v>
      </c>
      <c r="I12381" s="3" t="s">
        <v>37722</v>
      </c>
      <c r="J12381" s="3">
        <v>19076889</v>
      </c>
    </row>
    <row r="12382" spans="1:10" s="6" customFormat="1" ht="15" customHeight="1" x14ac:dyDescent="0.3">
      <c r="A12382" s="3" t="s">
        <v>402</v>
      </c>
      <c r="B12382" s="3" t="s">
        <v>403</v>
      </c>
      <c r="C12382" s="3" t="s">
        <v>554</v>
      </c>
      <c r="D12382" s="3" t="s">
        <v>555</v>
      </c>
      <c r="E12382" s="4">
        <v>28</v>
      </c>
      <c r="F12382" s="4">
        <v>41</v>
      </c>
      <c r="G12382" s="3" t="s">
        <v>1173</v>
      </c>
      <c r="H12382" s="3" t="s">
        <v>1296</v>
      </c>
      <c r="I12382" s="3" t="s">
        <v>37722</v>
      </c>
      <c r="J12382" s="3">
        <v>18422788</v>
      </c>
    </row>
    <row r="12383" spans="1:10" s="6" customFormat="1" ht="15" customHeight="1" x14ac:dyDescent="0.3">
      <c r="A12383" s="3" t="s">
        <v>402</v>
      </c>
      <c r="B12383" s="3" t="s">
        <v>403</v>
      </c>
      <c r="C12383" s="3" t="s">
        <v>430</v>
      </c>
      <c r="D12383" s="3" t="s">
        <v>431</v>
      </c>
      <c r="E12383" s="4">
        <v>28</v>
      </c>
      <c r="F12383" s="4">
        <v>30</v>
      </c>
      <c r="G12383" s="3" t="s">
        <v>1173</v>
      </c>
      <c r="H12383" s="3" t="s">
        <v>1191</v>
      </c>
      <c r="I12383" s="3" t="s">
        <v>37722</v>
      </c>
      <c r="J12383" s="3">
        <v>18422788</v>
      </c>
    </row>
    <row r="12384" spans="1:10" s="6" customFormat="1" ht="15" customHeight="1" x14ac:dyDescent="0.3">
      <c r="A12384" s="3" t="s">
        <v>402</v>
      </c>
      <c r="B12384" s="3" t="s">
        <v>403</v>
      </c>
      <c r="C12384" s="3" t="s">
        <v>57</v>
      </c>
      <c r="D12384" s="3" t="s">
        <v>58</v>
      </c>
      <c r="E12384" s="4">
        <v>28</v>
      </c>
      <c r="F12384" s="4">
        <v>3</v>
      </c>
      <c r="G12384" s="3" t="s">
        <v>1173</v>
      </c>
      <c r="H12384" s="3" t="s">
        <v>705</v>
      </c>
      <c r="I12384" s="3" t="s">
        <v>37722</v>
      </c>
      <c r="J12384" s="3">
        <v>18565180</v>
      </c>
    </row>
    <row r="12385" spans="1:10" s="6" customFormat="1" ht="15" customHeight="1" x14ac:dyDescent="0.3">
      <c r="A12385" s="3" t="s">
        <v>402</v>
      </c>
      <c r="B12385" s="3" t="s">
        <v>403</v>
      </c>
      <c r="C12385" s="3" t="s">
        <v>554</v>
      </c>
      <c r="D12385" s="3" t="s">
        <v>555</v>
      </c>
      <c r="E12385" s="4">
        <v>28</v>
      </c>
      <c r="F12385" s="4">
        <v>41</v>
      </c>
      <c r="G12385" s="3" t="s">
        <v>1173</v>
      </c>
      <c r="H12385" s="3" t="s">
        <v>1296</v>
      </c>
      <c r="I12385" s="3" t="s">
        <v>37722</v>
      </c>
      <c r="J12385" s="3">
        <v>19552541</v>
      </c>
    </row>
    <row r="12386" spans="1:10" s="6" customFormat="1" ht="15" customHeight="1" x14ac:dyDescent="0.3">
      <c r="A12386" s="3" t="s">
        <v>402</v>
      </c>
      <c r="B12386" s="3" t="s">
        <v>403</v>
      </c>
      <c r="C12386" s="3" t="s">
        <v>57</v>
      </c>
      <c r="D12386" s="3" t="s">
        <v>58</v>
      </c>
      <c r="E12386" s="4">
        <v>28</v>
      </c>
      <c r="F12386" s="4">
        <v>3</v>
      </c>
      <c r="G12386" s="3" t="s">
        <v>1173</v>
      </c>
      <c r="H12386" s="3" t="s">
        <v>705</v>
      </c>
      <c r="I12386" s="3" t="s">
        <v>37722</v>
      </c>
      <c r="J12386" s="3">
        <v>19323657</v>
      </c>
    </row>
    <row r="12387" spans="1:10" s="6" customFormat="1" ht="15" customHeight="1" x14ac:dyDescent="0.3">
      <c r="A12387" s="3" t="s">
        <v>402</v>
      </c>
      <c r="B12387" s="3" t="s">
        <v>403</v>
      </c>
      <c r="C12387" s="3" t="s">
        <v>440</v>
      </c>
      <c r="D12387" s="3" t="s">
        <v>441</v>
      </c>
      <c r="E12387" s="4">
        <v>28</v>
      </c>
      <c r="F12387" s="4">
        <v>31</v>
      </c>
      <c r="G12387" s="3" t="s">
        <v>1173</v>
      </c>
      <c r="H12387" s="3" t="s">
        <v>1199</v>
      </c>
      <c r="I12387" s="3" t="s">
        <v>37722</v>
      </c>
      <c r="J12387" s="3">
        <v>19659962</v>
      </c>
    </row>
    <row r="12388" spans="1:10" s="6" customFormat="1" ht="15" customHeight="1" x14ac:dyDescent="0.3">
      <c r="A12388" s="3" t="s">
        <v>402</v>
      </c>
      <c r="B12388" s="3" t="s">
        <v>403</v>
      </c>
      <c r="C12388" s="3" t="s">
        <v>173</v>
      </c>
      <c r="D12388" s="3" t="s">
        <v>174</v>
      </c>
      <c r="E12388" s="4">
        <v>28</v>
      </c>
      <c r="F12388" s="4">
        <v>11</v>
      </c>
      <c r="G12388" s="3" t="s">
        <v>1173</v>
      </c>
      <c r="H12388" s="3" t="s">
        <v>867</v>
      </c>
      <c r="I12388" s="3" t="s">
        <v>37722</v>
      </c>
      <c r="J12388" s="3">
        <v>19659962</v>
      </c>
    </row>
    <row r="12389" spans="1:10" s="6" customFormat="1" ht="15" customHeight="1" x14ac:dyDescent="0.3">
      <c r="A12389" s="3" t="s">
        <v>402</v>
      </c>
      <c r="B12389" s="3" t="s">
        <v>403</v>
      </c>
      <c r="C12389" s="3" t="s">
        <v>554</v>
      </c>
      <c r="D12389" s="3" t="s">
        <v>555</v>
      </c>
      <c r="E12389" s="4">
        <v>28</v>
      </c>
      <c r="F12389" s="4">
        <v>41</v>
      </c>
      <c r="G12389" s="3" t="s">
        <v>1173</v>
      </c>
      <c r="H12389" s="3" t="s">
        <v>1296</v>
      </c>
      <c r="I12389" s="3" t="s">
        <v>37722</v>
      </c>
      <c r="J12389" s="3">
        <v>19251577</v>
      </c>
    </row>
    <row r="12390" spans="1:10" s="6" customFormat="1" ht="15" customHeight="1" x14ac:dyDescent="0.3">
      <c r="A12390" s="3" t="s">
        <v>402</v>
      </c>
      <c r="B12390" s="3" t="s">
        <v>403</v>
      </c>
      <c r="C12390" s="3" t="s">
        <v>57</v>
      </c>
      <c r="D12390" s="3" t="s">
        <v>58</v>
      </c>
      <c r="E12390" s="4">
        <v>28</v>
      </c>
      <c r="F12390" s="4">
        <v>3</v>
      </c>
      <c r="G12390" s="3" t="s">
        <v>1173</v>
      </c>
      <c r="H12390" s="3" t="s">
        <v>705</v>
      </c>
      <c r="I12390" s="3" t="s">
        <v>37722</v>
      </c>
      <c r="J12390" s="3">
        <v>19207701</v>
      </c>
    </row>
    <row r="12391" spans="1:10" s="6" customFormat="1" ht="15" customHeight="1" x14ac:dyDescent="0.3">
      <c r="A12391" s="3" t="s">
        <v>112</v>
      </c>
      <c r="B12391" s="3" t="s">
        <v>113</v>
      </c>
      <c r="C12391" s="3" t="s">
        <v>415</v>
      </c>
      <c r="D12391" s="3" t="s">
        <v>416</v>
      </c>
      <c r="E12391" s="4">
        <v>7</v>
      </c>
      <c r="F12391" s="4">
        <v>29</v>
      </c>
      <c r="G12391" s="3" t="s">
        <v>749</v>
      </c>
      <c r="H12391" s="3" t="s">
        <v>1177</v>
      </c>
      <c r="I12391" s="3" t="s">
        <v>37722</v>
      </c>
      <c r="J12391" s="3">
        <v>33215732</v>
      </c>
    </row>
    <row r="12392" spans="1:10" s="6" customFormat="1" ht="15" customHeight="1" x14ac:dyDescent="0.3">
      <c r="A12392" s="3" t="s">
        <v>112</v>
      </c>
      <c r="B12392" s="3" t="s">
        <v>113</v>
      </c>
      <c r="C12392" s="3" t="s">
        <v>415</v>
      </c>
      <c r="D12392" s="3" t="s">
        <v>416</v>
      </c>
      <c r="E12392" s="4">
        <v>7</v>
      </c>
      <c r="F12392" s="4">
        <v>29</v>
      </c>
      <c r="G12392" s="3" t="s">
        <v>749</v>
      </c>
      <c r="H12392" s="3" t="s">
        <v>1177</v>
      </c>
      <c r="I12392" s="3" t="s">
        <v>37722</v>
      </c>
      <c r="J12392" s="3">
        <v>34459043</v>
      </c>
    </row>
    <row r="12393" spans="1:10" s="6" customFormat="1" ht="15" customHeight="1" x14ac:dyDescent="0.3">
      <c r="A12393" s="3" t="s">
        <v>112</v>
      </c>
      <c r="B12393" s="3" t="s">
        <v>113</v>
      </c>
      <c r="C12393" s="3" t="s">
        <v>415</v>
      </c>
      <c r="D12393" s="3" t="s">
        <v>416</v>
      </c>
      <c r="E12393" s="4">
        <v>7</v>
      </c>
      <c r="F12393" s="4">
        <v>29</v>
      </c>
      <c r="G12393" s="3" t="s">
        <v>749</v>
      </c>
      <c r="H12393" s="3" t="s">
        <v>1177</v>
      </c>
      <c r="I12393" s="3" t="s">
        <v>37722</v>
      </c>
      <c r="J12393" s="3">
        <v>33837558</v>
      </c>
    </row>
    <row r="12394" spans="1:10" s="6" customFormat="1" ht="15" customHeight="1" x14ac:dyDescent="0.3">
      <c r="A12394" s="3" t="s">
        <v>112</v>
      </c>
      <c r="B12394" s="3" t="s">
        <v>113</v>
      </c>
      <c r="C12394" s="3" t="s">
        <v>415</v>
      </c>
      <c r="D12394" s="3" t="s">
        <v>416</v>
      </c>
      <c r="E12394" s="4">
        <v>7</v>
      </c>
      <c r="F12394" s="4">
        <v>29</v>
      </c>
      <c r="G12394" s="3" t="s">
        <v>749</v>
      </c>
      <c r="H12394" s="3" t="s">
        <v>1177</v>
      </c>
      <c r="I12394" s="3" t="s">
        <v>37722</v>
      </c>
      <c r="J12394" s="3">
        <v>33099396</v>
      </c>
    </row>
    <row r="12395" spans="1:10" s="6" customFormat="1" ht="15" customHeight="1" x14ac:dyDescent="0.3">
      <c r="A12395" s="3" t="s">
        <v>295</v>
      </c>
      <c r="B12395" s="3" t="s">
        <v>296</v>
      </c>
      <c r="C12395" s="3" t="s">
        <v>204</v>
      </c>
      <c r="D12395" s="3" t="s">
        <v>205</v>
      </c>
      <c r="E12395" s="4">
        <v>20</v>
      </c>
      <c r="F12395" s="4">
        <v>13</v>
      </c>
      <c r="G12395" s="3" t="s">
        <v>1028</v>
      </c>
      <c r="H12395" s="3" t="s">
        <v>956</v>
      </c>
      <c r="I12395" s="3" t="s">
        <v>37722</v>
      </c>
      <c r="J12395" s="3">
        <v>11260189</v>
      </c>
    </row>
    <row r="12396" spans="1:10" s="6" customFormat="1" ht="15" customHeight="1" x14ac:dyDescent="0.3">
      <c r="A12396" s="3" t="s">
        <v>295</v>
      </c>
      <c r="B12396" s="3" t="s">
        <v>296</v>
      </c>
      <c r="C12396" s="3" t="s">
        <v>204</v>
      </c>
      <c r="D12396" s="3" t="s">
        <v>205</v>
      </c>
      <c r="E12396" s="4">
        <v>20</v>
      </c>
      <c r="F12396" s="4">
        <v>13</v>
      </c>
      <c r="G12396" s="3" t="s">
        <v>1028</v>
      </c>
      <c r="H12396" s="3" t="s">
        <v>956</v>
      </c>
      <c r="I12396" s="3" t="s">
        <v>37722</v>
      </c>
      <c r="J12396" s="3">
        <v>11929856</v>
      </c>
    </row>
    <row r="12397" spans="1:10" s="6" customFormat="1" ht="15" customHeight="1" x14ac:dyDescent="0.3">
      <c r="A12397" s="3" t="s">
        <v>295</v>
      </c>
      <c r="B12397" s="3" t="s">
        <v>296</v>
      </c>
      <c r="C12397" s="3" t="s">
        <v>493</v>
      </c>
      <c r="D12397" s="3" t="s">
        <v>494</v>
      </c>
      <c r="E12397" s="4">
        <v>20</v>
      </c>
      <c r="F12397" s="4">
        <v>36</v>
      </c>
      <c r="G12397" s="3" t="s">
        <v>1028</v>
      </c>
      <c r="H12397" s="3" t="s">
        <v>1241</v>
      </c>
      <c r="I12397" s="3" t="s">
        <v>37722</v>
      </c>
      <c r="J12397" s="3">
        <v>12324639</v>
      </c>
    </row>
    <row r="12398" spans="1:10" s="6" customFormat="1" ht="15" customHeight="1" x14ac:dyDescent="0.3">
      <c r="A12398" s="3" t="s">
        <v>295</v>
      </c>
      <c r="B12398" s="3" t="s">
        <v>296</v>
      </c>
      <c r="C12398" s="3" t="s">
        <v>204</v>
      </c>
      <c r="D12398" s="3" t="s">
        <v>205</v>
      </c>
      <c r="E12398" s="4">
        <v>20</v>
      </c>
      <c r="F12398" s="4">
        <v>13</v>
      </c>
      <c r="G12398" s="3" t="s">
        <v>1028</v>
      </c>
      <c r="H12398" s="3" t="s">
        <v>956</v>
      </c>
      <c r="I12398" s="3" t="s">
        <v>37722</v>
      </c>
      <c r="J12398" s="3">
        <v>14616374</v>
      </c>
    </row>
    <row r="12399" spans="1:10" s="6" customFormat="1" ht="15" customHeight="1" x14ac:dyDescent="0.3">
      <c r="A12399" s="3" t="s">
        <v>295</v>
      </c>
      <c r="B12399" s="3" t="s">
        <v>296</v>
      </c>
      <c r="C12399" s="3" t="s">
        <v>204</v>
      </c>
      <c r="D12399" s="3" t="s">
        <v>205</v>
      </c>
      <c r="E12399" s="4">
        <v>20</v>
      </c>
      <c r="F12399" s="4">
        <v>13</v>
      </c>
      <c r="G12399" s="3" t="s">
        <v>1028</v>
      </c>
      <c r="H12399" s="3" t="s">
        <v>956</v>
      </c>
      <c r="I12399" s="3" t="s">
        <v>37722</v>
      </c>
      <c r="J12399" s="3">
        <v>12915477</v>
      </c>
    </row>
    <row r="12400" spans="1:10" s="6" customFormat="1" ht="15" customHeight="1" x14ac:dyDescent="0.3">
      <c r="A12400" s="3" t="s">
        <v>295</v>
      </c>
      <c r="B12400" s="3" t="s">
        <v>296</v>
      </c>
      <c r="C12400" s="3" t="s">
        <v>142</v>
      </c>
      <c r="D12400" s="3" t="s">
        <v>143</v>
      </c>
      <c r="E12400" s="4">
        <v>20</v>
      </c>
      <c r="F12400" s="4">
        <v>9</v>
      </c>
      <c r="G12400" s="3" t="s">
        <v>1028</v>
      </c>
      <c r="H12400" s="3" t="s">
        <v>820</v>
      </c>
      <c r="I12400" s="3" t="s">
        <v>37722</v>
      </c>
      <c r="J12400" s="3">
        <v>12915477</v>
      </c>
    </row>
    <row r="12401" spans="1:10" s="6" customFormat="1" ht="15" customHeight="1" x14ac:dyDescent="0.3">
      <c r="A12401" s="3" t="s">
        <v>295</v>
      </c>
      <c r="B12401" s="3" t="s">
        <v>296</v>
      </c>
      <c r="C12401" s="3" t="s">
        <v>204</v>
      </c>
      <c r="D12401" s="3" t="s">
        <v>205</v>
      </c>
      <c r="E12401" s="4">
        <v>20</v>
      </c>
      <c r="F12401" s="4">
        <v>13</v>
      </c>
      <c r="G12401" s="3" t="s">
        <v>1028</v>
      </c>
      <c r="H12401" s="3" t="s">
        <v>956</v>
      </c>
      <c r="I12401" s="3" t="s">
        <v>37722</v>
      </c>
      <c r="J12401" s="3">
        <v>15550149</v>
      </c>
    </row>
    <row r="12402" spans="1:10" s="6" customFormat="1" ht="15" customHeight="1" x14ac:dyDescent="0.3">
      <c r="A12402" s="3" t="s">
        <v>295</v>
      </c>
      <c r="B12402" s="3" t="s">
        <v>296</v>
      </c>
      <c r="C12402" s="3" t="s">
        <v>204</v>
      </c>
      <c r="D12402" s="3" t="s">
        <v>205</v>
      </c>
      <c r="E12402" s="4">
        <v>20</v>
      </c>
      <c r="F12402" s="4">
        <v>13</v>
      </c>
      <c r="G12402" s="3" t="s">
        <v>1028</v>
      </c>
      <c r="H12402" s="3" t="s">
        <v>956</v>
      </c>
      <c r="I12402" s="3" t="s">
        <v>37722</v>
      </c>
      <c r="J12402" s="3">
        <v>11260188</v>
      </c>
    </row>
    <row r="12403" spans="1:10" s="6" customFormat="1" ht="15" customHeight="1" x14ac:dyDescent="0.3">
      <c r="A12403" s="3" t="s">
        <v>295</v>
      </c>
      <c r="B12403" s="3" t="s">
        <v>296</v>
      </c>
      <c r="C12403" s="3" t="s">
        <v>204</v>
      </c>
      <c r="D12403" s="3" t="s">
        <v>205</v>
      </c>
      <c r="E12403" s="4">
        <v>20</v>
      </c>
      <c r="F12403" s="4">
        <v>13</v>
      </c>
      <c r="G12403" s="3" t="s">
        <v>1028</v>
      </c>
      <c r="H12403" s="3" t="s">
        <v>956</v>
      </c>
      <c r="I12403" s="3" t="s">
        <v>37722</v>
      </c>
      <c r="J12403" s="3">
        <v>15663509</v>
      </c>
    </row>
    <row r="12404" spans="1:10" s="6" customFormat="1" ht="15" customHeight="1" x14ac:dyDescent="0.3">
      <c r="A12404" s="3" t="s">
        <v>295</v>
      </c>
      <c r="B12404" s="3" t="s">
        <v>296</v>
      </c>
      <c r="C12404" s="3" t="s">
        <v>204</v>
      </c>
      <c r="D12404" s="3" t="s">
        <v>205</v>
      </c>
      <c r="E12404" s="4">
        <v>20</v>
      </c>
      <c r="F12404" s="4">
        <v>13</v>
      </c>
      <c r="G12404" s="3" t="s">
        <v>1028</v>
      </c>
      <c r="H12404" s="3" t="s">
        <v>956</v>
      </c>
      <c r="I12404" s="3" t="s">
        <v>37722</v>
      </c>
      <c r="J12404" s="3">
        <v>15725250</v>
      </c>
    </row>
    <row r="12405" spans="1:10" s="6" customFormat="1" ht="15" customHeight="1" x14ac:dyDescent="0.3">
      <c r="A12405" s="3" t="s">
        <v>295</v>
      </c>
      <c r="B12405" s="3" t="s">
        <v>296</v>
      </c>
      <c r="C12405" s="3" t="s">
        <v>204</v>
      </c>
      <c r="D12405" s="3" t="s">
        <v>205</v>
      </c>
      <c r="E12405" s="4">
        <v>20</v>
      </c>
      <c r="F12405" s="4">
        <v>13</v>
      </c>
      <c r="G12405" s="3" t="s">
        <v>1028</v>
      </c>
      <c r="H12405" s="3" t="s">
        <v>956</v>
      </c>
      <c r="I12405" s="3" t="s">
        <v>37722</v>
      </c>
      <c r="J12405" s="3">
        <v>16051467</v>
      </c>
    </row>
    <row r="12406" spans="1:10" s="6" customFormat="1" ht="15" customHeight="1" x14ac:dyDescent="0.3">
      <c r="A12406" s="3" t="s">
        <v>295</v>
      </c>
      <c r="B12406" s="3" t="s">
        <v>296</v>
      </c>
      <c r="C12406" s="3" t="s">
        <v>204</v>
      </c>
      <c r="D12406" s="3" t="s">
        <v>205</v>
      </c>
      <c r="E12406" s="4">
        <v>20</v>
      </c>
      <c r="F12406" s="4">
        <v>13</v>
      </c>
      <c r="G12406" s="3" t="s">
        <v>1028</v>
      </c>
      <c r="H12406" s="3" t="s">
        <v>956</v>
      </c>
      <c r="I12406" s="3" t="s">
        <v>37722</v>
      </c>
      <c r="J12406" s="3">
        <v>16681305</v>
      </c>
    </row>
    <row r="12407" spans="1:10" s="6" customFormat="1" ht="15" customHeight="1" x14ac:dyDescent="0.3">
      <c r="A12407" s="3" t="s">
        <v>295</v>
      </c>
      <c r="B12407" s="3" t="s">
        <v>296</v>
      </c>
      <c r="C12407" s="3" t="s">
        <v>204</v>
      </c>
      <c r="D12407" s="3" t="s">
        <v>205</v>
      </c>
      <c r="E12407" s="4">
        <v>20</v>
      </c>
      <c r="F12407" s="4">
        <v>13</v>
      </c>
      <c r="G12407" s="3" t="s">
        <v>1028</v>
      </c>
      <c r="H12407" s="3" t="s">
        <v>956</v>
      </c>
      <c r="I12407" s="3" t="s">
        <v>37722</v>
      </c>
      <c r="J12407" s="3">
        <v>16403102</v>
      </c>
    </row>
    <row r="12408" spans="1:10" s="6" customFormat="1" ht="15" customHeight="1" x14ac:dyDescent="0.3">
      <c r="A12408" s="3" t="s">
        <v>295</v>
      </c>
      <c r="B12408" s="3" t="s">
        <v>296</v>
      </c>
      <c r="C12408" s="3" t="s">
        <v>204</v>
      </c>
      <c r="D12408" s="3" t="s">
        <v>205</v>
      </c>
      <c r="E12408" s="4">
        <v>20</v>
      </c>
      <c r="F12408" s="4">
        <v>13</v>
      </c>
      <c r="G12408" s="3" t="s">
        <v>1028</v>
      </c>
      <c r="H12408" s="3" t="s">
        <v>956</v>
      </c>
      <c r="I12408" s="3" t="s">
        <v>37722</v>
      </c>
      <c r="J12408" s="3">
        <v>16487105</v>
      </c>
    </row>
    <row r="12409" spans="1:10" s="6" customFormat="1" ht="15" customHeight="1" x14ac:dyDescent="0.3">
      <c r="A12409" s="3" t="s">
        <v>295</v>
      </c>
      <c r="B12409" s="3" t="s">
        <v>296</v>
      </c>
      <c r="C12409" s="3" t="s">
        <v>204</v>
      </c>
      <c r="D12409" s="3" t="s">
        <v>205</v>
      </c>
      <c r="E12409" s="4">
        <v>20</v>
      </c>
      <c r="F12409" s="4">
        <v>13</v>
      </c>
      <c r="G12409" s="3" t="s">
        <v>1028</v>
      </c>
      <c r="H12409" s="3" t="s">
        <v>956</v>
      </c>
      <c r="I12409" s="3" t="s">
        <v>37722</v>
      </c>
      <c r="J12409" s="3">
        <v>16710310</v>
      </c>
    </row>
    <row r="12410" spans="1:10" s="6" customFormat="1" ht="15" customHeight="1" x14ac:dyDescent="0.3">
      <c r="A12410" s="3" t="s">
        <v>295</v>
      </c>
      <c r="B12410" s="3" t="s">
        <v>296</v>
      </c>
      <c r="C12410" s="3" t="s">
        <v>142</v>
      </c>
      <c r="D12410" s="3" t="s">
        <v>143</v>
      </c>
      <c r="E12410" s="4">
        <v>20</v>
      </c>
      <c r="F12410" s="4">
        <v>9</v>
      </c>
      <c r="G12410" s="3" t="s">
        <v>1028</v>
      </c>
      <c r="H12410" s="3" t="s">
        <v>820</v>
      </c>
      <c r="I12410" s="3" t="s">
        <v>37722</v>
      </c>
      <c r="J12410" s="3">
        <v>17719747</v>
      </c>
    </row>
    <row r="12411" spans="1:10" s="6" customFormat="1" ht="15" customHeight="1" x14ac:dyDescent="0.3">
      <c r="A12411" s="3" t="s">
        <v>295</v>
      </c>
      <c r="B12411" s="3" t="s">
        <v>296</v>
      </c>
      <c r="C12411" s="3" t="s">
        <v>204</v>
      </c>
      <c r="D12411" s="3" t="s">
        <v>205</v>
      </c>
      <c r="E12411" s="4">
        <v>20</v>
      </c>
      <c r="F12411" s="4">
        <v>13</v>
      </c>
      <c r="G12411" s="3" t="s">
        <v>1028</v>
      </c>
      <c r="H12411" s="3" t="s">
        <v>956</v>
      </c>
      <c r="I12411" s="3" t="s">
        <v>37722</v>
      </c>
      <c r="J12411" s="3">
        <v>15949003</v>
      </c>
    </row>
    <row r="12412" spans="1:10" s="6" customFormat="1" ht="15" customHeight="1" x14ac:dyDescent="0.3">
      <c r="A12412" s="3" t="s">
        <v>295</v>
      </c>
      <c r="B12412" s="3" t="s">
        <v>296</v>
      </c>
      <c r="C12412" s="3" t="s">
        <v>204</v>
      </c>
      <c r="D12412" s="3" t="s">
        <v>205</v>
      </c>
      <c r="E12412" s="4">
        <v>20</v>
      </c>
      <c r="F12412" s="4">
        <v>13</v>
      </c>
      <c r="G12412" s="3" t="s">
        <v>1028</v>
      </c>
      <c r="H12412" s="3" t="s">
        <v>956</v>
      </c>
      <c r="I12412" s="3" t="s">
        <v>37722</v>
      </c>
      <c r="J12412" s="3">
        <v>16917491</v>
      </c>
    </row>
    <row r="12413" spans="1:10" s="6" customFormat="1" ht="15" customHeight="1" x14ac:dyDescent="0.3">
      <c r="A12413" s="3" t="s">
        <v>295</v>
      </c>
      <c r="B12413" s="3" t="s">
        <v>296</v>
      </c>
      <c r="C12413" s="3" t="s">
        <v>204</v>
      </c>
      <c r="D12413" s="3" t="s">
        <v>205</v>
      </c>
      <c r="E12413" s="4">
        <v>20</v>
      </c>
      <c r="F12413" s="4">
        <v>13</v>
      </c>
      <c r="G12413" s="3" t="s">
        <v>1028</v>
      </c>
      <c r="H12413" s="3" t="s">
        <v>956</v>
      </c>
      <c r="I12413" s="3" t="s">
        <v>37722</v>
      </c>
      <c r="J12413" s="3">
        <v>11251584</v>
      </c>
    </row>
    <row r="12414" spans="1:10" s="6" customFormat="1" ht="15" customHeight="1" x14ac:dyDescent="0.3">
      <c r="A12414" s="3" t="s">
        <v>493</v>
      </c>
      <c r="B12414" s="3" t="s">
        <v>494</v>
      </c>
      <c r="C12414" s="3" t="s">
        <v>295</v>
      </c>
      <c r="D12414" s="3" t="s">
        <v>296</v>
      </c>
      <c r="E12414" s="4">
        <v>36</v>
      </c>
      <c r="F12414" s="4">
        <v>20</v>
      </c>
      <c r="G12414" s="3" t="s">
        <v>1241</v>
      </c>
      <c r="H12414" s="3" t="s">
        <v>1028</v>
      </c>
      <c r="I12414" s="3" t="s">
        <v>37722</v>
      </c>
      <c r="J12414" s="3">
        <v>10383749</v>
      </c>
    </row>
    <row r="12415" spans="1:10" s="6" customFormat="1" ht="15" customHeight="1" x14ac:dyDescent="0.3">
      <c r="A12415" s="3" t="s">
        <v>295</v>
      </c>
      <c r="B12415" s="3" t="s">
        <v>296</v>
      </c>
      <c r="C12415" s="3" t="s">
        <v>204</v>
      </c>
      <c r="D12415" s="3" t="s">
        <v>205</v>
      </c>
      <c r="E12415" s="4">
        <v>20</v>
      </c>
      <c r="F12415" s="4">
        <v>13</v>
      </c>
      <c r="G12415" s="3" t="s">
        <v>1028</v>
      </c>
      <c r="H12415" s="3" t="s">
        <v>956</v>
      </c>
      <c r="I12415" s="3" t="s">
        <v>37722</v>
      </c>
      <c r="J12415" s="3">
        <v>10469327</v>
      </c>
    </row>
    <row r="12416" spans="1:10" s="6" customFormat="1" ht="15" customHeight="1" x14ac:dyDescent="0.3">
      <c r="A12416" s="3" t="s">
        <v>493</v>
      </c>
      <c r="B12416" s="3" t="s">
        <v>494</v>
      </c>
      <c r="C12416" s="3" t="s">
        <v>366</v>
      </c>
      <c r="D12416" s="3" t="s">
        <v>367</v>
      </c>
      <c r="E12416" s="4">
        <v>36</v>
      </c>
      <c r="F12416" s="4">
        <v>25</v>
      </c>
      <c r="G12416" s="3" t="s">
        <v>1241</v>
      </c>
      <c r="H12416" s="3" t="s">
        <v>1110</v>
      </c>
      <c r="I12416" s="3" t="s">
        <v>37722</v>
      </c>
      <c r="J12416" s="3">
        <v>37201904</v>
      </c>
    </row>
    <row r="12417" spans="1:10" s="6" customFormat="1" ht="15" customHeight="1" x14ac:dyDescent="0.3">
      <c r="A12417" s="3" t="s">
        <v>493</v>
      </c>
      <c r="B12417" s="3" t="s">
        <v>494</v>
      </c>
      <c r="C12417" s="3" t="s">
        <v>283</v>
      </c>
      <c r="D12417" s="3" t="s">
        <v>284</v>
      </c>
      <c r="E12417" s="4">
        <v>36</v>
      </c>
      <c r="F12417" s="4">
        <v>19</v>
      </c>
      <c r="G12417" s="3" t="s">
        <v>1241</v>
      </c>
      <c r="H12417" s="3" t="s">
        <v>1019</v>
      </c>
      <c r="I12417" s="3" t="s">
        <v>37722</v>
      </c>
      <c r="J12417" s="3">
        <v>32147814</v>
      </c>
    </row>
    <row r="12418" spans="1:10" s="6" customFormat="1" ht="15" customHeight="1" x14ac:dyDescent="0.3">
      <c r="A12418" s="3" t="s">
        <v>493</v>
      </c>
      <c r="B12418" s="3" t="s">
        <v>494</v>
      </c>
      <c r="C12418" s="3" t="s">
        <v>283</v>
      </c>
      <c r="D12418" s="3" t="s">
        <v>284</v>
      </c>
      <c r="E12418" s="4">
        <v>36</v>
      </c>
      <c r="F12418" s="4">
        <v>19</v>
      </c>
      <c r="G12418" s="3" t="s">
        <v>1241</v>
      </c>
      <c r="H12418" s="3" t="s">
        <v>1019</v>
      </c>
      <c r="I12418" s="3" t="s">
        <v>37722</v>
      </c>
      <c r="J12418" s="3">
        <v>33541270</v>
      </c>
    </row>
    <row r="12419" spans="1:10" s="6" customFormat="1" ht="15" customHeight="1" x14ac:dyDescent="0.3">
      <c r="A12419" s="3" t="s">
        <v>493</v>
      </c>
      <c r="B12419" s="3" t="s">
        <v>494</v>
      </c>
      <c r="C12419" s="3" t="s">
        <v>283</v>
      </c>
      <c r="D12419" s="3" t="s">
        <v>284</v>
      </c>
      <c r="E12419" s="4">
        <v>36</v>
      </c>
      <c r="F12419" s="4">
        <v>19</v>
      </c>
      <c r="G12419" s="3" t="s">
        <v>1241</v>
      </c>
      <c r="H12419" s="3" t="s">
        <v>1019</v>
      </c>
      <c r="I12419" s="3" t="s">
        <v>37722</v>
      </c>
      <c r="J12419" s="3">
        <v>34607796</v>
      </c>
    </row>
    <row r="12420" spans="1:10" s="6" customFormat="1" ht="15" customHeight="1" x14ac:dyDescent="0.3">
      <c r="A12420" s="3" t="s">
        <v>493</v>
      </c>
      <c r="B12420" s="3" t="s">
        <v>494</v>
      </c>
      <c r="C12420" s="3" t="s">
        <v>283</v>
      </c>
      <c r="D12420" s="3" t="s">
        <v>284</v>
      </c>
      <c r="E12420" s="4">
        <v>36</v>
      </c>
      <c r="F12420" s="4">
        <v>19</v>
      </c>
      <c r="G12420" s="3" t="s">
        <v>1241</v>
      </c>
      <c r="H12420" s="3" t="s">
        <v>1019</v>
      </c>
      <c r="I12420" s="3" t="s">
        <v>37722</v>
      </c>
      <c r="J12420" s="3">
        <v>32665386</v>
      </c>
    </row>
    <row r="12421" spans="1:10" s="6" customFormat="1" ht="15" customHeight="1" x14ac:dyDescent="0.3">
      <c r="A12421" s="3" t="s">
        <v>493</v>
      </c>
      <c r="B12421" s="3" t="s">
        <v>494</v>
      </c>
      <c r="C12421" s="3" t="s">
        <v>283</v>
      </c>
      <c r="D12421" s="3" t="s">
        <v>284</v>
      </c>
      <c r="E12421" s="4">
        <v>36</v>
      </c>
      <c r="F12421" s="4">
        <v>19</v>
      </c>
      <c r="G12421" s="3" t="s">
        <v>1241</v>
      </c>
      <c r="H12421" s="3" t="s">
        <v>1019</v>
      </c>
      <c r="I12421" s="3" t="s">
        <v>37722</v>
      </c>
      <c r="J12421" s="3">
        <v>30706507</v>
      </c>
    </row>
    <row r="12422" spans="1:10" s="6" customFormat="1" ht="15" customHeight="1" x14ac:dyDescent="0.3">
      <c r="A12422" s="3" t="s">
        <v>295</v>
      </c>
      <c r="B12422" s="3" t="s">
        <v>296</v>
      </c>
      <c r="C12422" s="3" t="s">
        <v>204</v>
      </c>
      <c r="D12422" s="3" t="s">
        <v>205</v>
      </c>
      <c r="E12422" s="4">
        <v>20</v>
      </c>
      <c r="F12422" s="4">
        <v>13</v>
      </c>
      <c r="G12422" s="3" t="s">
        <v>1028</v>
      </c>
      <c r="H12422" s="3" t="s">
        <v>956</v>
      </c>
      <c r="I12422" s="3" t="s">
        <v>37722</v>
      </c>
      <c r="J12422" s="3">
        <v>11012604</v>
      </c>
    </row>
    <row r="12423" spans="1:10" s="6" customFormat="1" ht="15" customHeight="1" x14ac:dyDescent="0.3">
      <c r="A12423" s="3" t="s">
        <v>493</v>
      </c>
      <c r="B12423" s="3" t="s">
        <v>494</v>
      </c>
      <c r="C12423" s="3" t="s">
        <v>283</v>
      </c>
      <c r="D12423" s="3" t="s">
        <v>284</v>
      </c>
      <c r="E12423" s="4">
        <v>36</v>
      </c>
      <c r="F12423" s="4">
        <v>19</v>
      </c>
      <c r="G12423" s="3" t="s">
        <v>1241</v>
      </c>
      <c r="H12423" s="3" t="s">
        <v>1019</v>
      </c>
      <c r="I12423" s="3" t="s">
        <v>37722</v>
      </c>
      <c r="J12423" s="3">
        <v>30706503</v>
      </c>
    </row>
    <row r="12424" spans="1:10" s="6" customFormat="1" ht="15" customHeight="1" x14ac:dyDescent="0.3">
      <c r="A12424" s="3" t="s">
        <v>493</v>
      </c>
      <c r="B12424" s="3" t="s">
        <v>494</v>
      </c>
      <c r="C12424" s="3" t="s">
        <v>97</v>
      </c>
      <c r="D12424" s="3" t="s">
        <v>98</v>
      </c>
      <c r="E12424" s="4">
        <v>36</v>
      </c>
      <c r="F12424" s="4">
        <v>6</v>
      </c>
      <c r="G12424" s="3" t="s">
        <v>1241</v>
      </c>
      <c r="H12424" s="3" t="s">
        <v>742</v>
      </c>
      <c r="I12424" s="3" t="s">
        <v>37722</v>
      </c>
      <c r="J12424" s="3">
        <v>29124728</v>
      </c>
    </row>
    <row r="12425" spans="1:10" s="6" customFormat="1" ht="15" customHeight="1" x14ac:dyDescent="0.3">
      <c r="A12425" s="3" t="s">
        <v>493</v>
      </c>
      <c r="B12425" s="3" t="s">
        <v>494</v>
      </c>
      <c r="C12425" s="3" t="s">
        <v>246</v>
      </c>
      <c r="D12425" s="3" t="s">
        <v>247</v>
      </c>
      <c r="E12425" s="4">
        <v>36</v>
      </c>
      <c r="F12425" s="4">
        <v>16</v>
      </c>
      <c r="G12425" s="3" t="s">
        <v>1241</v>
      </c>
      <c r="H12425" s="3" t="s">
        <v>989</v>
      </c>
      <c r="I12425" s="3" t="s">
        <v>37722</v>
      </c>
      <c r="J12425" s="3">
        <v>17004986</v>
      </c>
    </row>
    <row r="12426" spans="1:10" s="6" customFormat="1" ht="15" customHeight="1" x14ac:dyDescent="0.3">
      <c r="A12426" s="3" t="s">
        <v>493</v>
      </c>
      <c r="B12426" s="3" t="s">
        <v>494</v>
      </c>
      <c r="C12426" s="3" t="s">
        <v>295</v>
      </c>
      <c r="D12426" s="3" t="s">
        <v>296</v>
      </c>
      <c r="E12426" s="4">
        <v>36</v>
      </c>
      <c r="F12426" s="4">
        <v>20</v>
      </c>
      <c r="G12426" s="3" t="s">
        <v>1241</v>
      </c>
      <c r="H12426" s="3" t="s">
        <v>1028</v>
      </c>
      <c r="I12426" s="3" t="s">
        <v>37722</v>
      </c>
      <c r="J12426" s="3">
        <v>12324639</v>
      </c>
    </row>
    <row r="12427" spans="1:10" s="6" customFormat="1" ht="15" customHeight="1" x14ac:dyDescent="0.3">
      <c r="A12427" s="3" t="s">
        <v>493</v>
      </c>
      <c r="B12427" s="3" t="s">
        <v>494</v>
      </c>
      <c r="C12427" s="3" t="s">
        <v>204</v>
      </c>
      <c r="D12427" s="3" t="s">
        <v>205</v>
      </c>
      <c r="E12427" s="4">
        <v>36</v>
      </c>
      <c r="F12427" s="4">
        <v>13</v>
      </c>
      <c r="G12427" s="3" t="s">
        <v>1241</v>
      </c>
      <c r="H12427" s="3" t="s">
        <v>956</v>
      </c>
      <c r="I12427" s="3" t="s">
        <v>37722</v>
      </c>
      <c r="J12427" s="3">
        <v>12472542</v>
      </c>
    </row>
    <row r="12428" spans="1:10" s="6" customFormat="1" ht="15" customHeight="1" x14ac:dyDescent="0.3">
      <c r="A12428" s="3" t="s">
        <v>493</v>
      </c>
      <c r="B12428" s="3" t="s">
        <v>494</v>
      </c>
      <c r="C12428" s="3" t="s">
        <v>204</v>
      </c>
      <c r="D12428" s="3" t="s">
        <v>205</v>
      </c>
      <c r="E12428" s="4">
        <v>36</v>
      </c>
      <c r="F12428" s="4">
        <v>13</v>
      </c>
      <c r="G12428" s="3" t="s">
        <v>1241</v>
      </c>
      <c r="H12428" s="3" t="s">
        <v>956</v>
      </c>
      <c r="I12428" s="3" t="s">
        <v>37722</v>
      </c>
      <c r="J12428" s="3">
        <v>10583051</v>
      </c>
    </row>
    <row r="12429" spans="1:10" s="6" customFormat="1" ht="15" customHeight="1" x14ac:dyDescent="0.3">
      <c r="A12429" s="3" t="s">
        <v>493</v>
      </c>
      <c r="B12429" s="3" t="s">
        <v>494</v>
      </c>
      <c r="C12429" s="3" t="s">
        <v>204</v>
      </c>
      <c r="D12429" s="3" t="s">
        <v>205</v>
      </c>
      <c r="E12429" s="4">
        <v>36</v>
      </c>
      <c r="F12429" s="4">
        <v>13</v>
      </c>
      <c r="G12429" s="3" t="s">
        <v>1241</v>
      </c>
      <c r="H12429" s="3" t="s">
        <v>956</v>
      </c>
      <c r="I12429" s="3" t="s">
        <v>37722</v>
      </c>
      <c r="J12429" s="3">
        <v>10383749</v>
      </c>
    </row>
    <row r="12430" spans="1:10" s="6" customFormat="1" ht="15" customHeight="1" x14ac:dyDescent="0.3">
      <c r="A12430" s="3" t="s">
        <v>493</v>
      </c>
      <c r="B12430" s="3" t="s">
        <v>494</v>
      </c>
      <c r="C12430" s="3" t="s">
        <v>219</v>
      </c>
      <c r="D12430" s="3" t="s">
        <v>220</v>
      </c>
      <c r="E12430" s="4">
        <v>36</v>
      </c>
      <c r="F12430" s="4">
        <v>14</v>
      </c>
      <c r="G12430" s="3" t="s">
        <v>1241</v>
      </c>
      <c r="H12430" s="3" t="s">
        <v>977</v>
      </c>
      <c r="I12430" s="3" t="s">
        <v>37722</v>
      </c>
      <c r="J12430" s="3">
        <v>10383749</v>
      </c>
    </row>
    <row r="12431" spans="1:10" s="6" customFormat="1" ht="15" customHeight="1" x14ac:dyDescent="0.3">
      <c r="A12431" s="3" t="s">
        <v>493</v>
      </c>
      <c r="B12431" s="3" t="s">
        <v>494</v>
      </c>
      <c r="C12431" s="3" t="s">
        <v>283</v>
      </c>
      <c r="D12431" s="3" t="s">
        <v>284</v>
      </c>
      <c r="E12431" s="4">
        <v>36</v>
      </c>
      <c r="F12431" s="4">
        <v>19</v>
      </c>
      <c r="G12431" s="3" t="s">
        <v>1241</v>
      </c>
      <c r="H12431" s="3" t="s">
        <v>1019</v>
      </c>
      <c r="I12431" s="3" t="s">
        <v>37722</v>
      </c>
      <c r="J12431" s="3">
        <v>30706549</v>
      </c>
    </row>
    <row r="12432" spans="1:10" s="6" customFormat="1" ht="15" customHeight="1" x14ac:dyDescent="0.3">
      <c r="A12432" s="3" t="s">
        <v>295</v>
      </c>
      <c r="B12432" s="3" t="s">
        <v>296</v>
      </c>
      <c r="C12432" s="3" t="s">
        <v>204</v>
      </c>
      <c r="D12432" s="3" t="s">
        <v>205</v>
      </c>
      <c r="E12432" s="4">
        <v>20</v>
      </c>
      <c r="F12432" s="4">
        <v>13</v>
      </c>
      <c r="G12432" s="3" t="s">
        <v>1028</v>
      </c>
      <c r="H12432" s="3" t="s">
        <v>956</v>
      </c>
      <c r="I12432" s="3" t="s">
        <v>37722</v>
      </c>
      <c r="J12432" s="3">
        <v>18374450</v>
      </c>
    </row>
    <row r="12433" spans="1:10" s="6" customFormat="1" ht="15" customHeight="1" x14ac:dyDescent="0.3">
      <c r="A12433" s="3" t="s">
        <v>295</v>
      </c>
      <c r="B12433" s="3" t="s">
        <v>296</v>
      </c>
      <c r="C12433" s="3" t="s">
        <v>204</v>
      </c>
      <c r="D12433" s="3" t="s">
        <v>205</v>
      </c>
      <c r="E12433" s="4">
        <v>20</v>
      </c>
      <c r="F12433" s="4">
        <v>13</v>
      </c>
      <c r="G12433" s="3" t="s">
        <v>1028</v>
      </c>
      <c r="H12433" s="3" t="s">
        <v>956</v>
      </c>
      <c r="I12433" s="3" t="s">
        <v>37722</v>
      </c>
      <c r="J12433" s="3">
        <v>17986308</v>
      </c>
    </row>
    <row r="12434" spans="1:10" s="6" customFormat="1" ht="15" customHeight="1" x14ac:dyDescent="0.3">
      <c r="A12434" s="3" t="s">
        <v>295</v>
      </c>
      <c r="B12434" s="3" t="s">
        <v>296</v>
      </c>
      <c r="C12434" s="3" t="s">
        <v>204</v>
      </c>
      <c r="D12434" s="3" t="s">
        <v>205</v>
      </c>
      <c r="E12434" s="4">
        <v>20</v>
      </c>
      <c r="F12434" s="4">
        <v>13</v>
      </c>
      <c r="G12434" s="3" t="s">
        <v>1028</v>
      </c>
      <c r="H12434" s="3" t="s">
        <v>956</v>
      </c>
      <c r="I12434" s="3" t="s">
        <v>37722</v>
      </c>
      <c r="J12434" s="3">
        <v>19197535</v>
      </c>
    </row>
    <row r="12435" spans="1:10" s="6" customFormat="1" ht="15" customHeight="1" x14ac:dyDescent="0.3">
      <c r="A12435" s="3" t="s">
        <v>295</v>
      </c>
      <c r="B12435" s="3" t="s">
        <v>296</v>
      </c>
      <c r="C12435" s="3" t="s">
        <v>204</v>
      </c>
      <c r="D12435" s="3" t="s">
        <v>205</v>
      </c>
      <c r="E12435" s="4">
        <v>20</v>
      </c>
      <c r="F12435" s="4">
        <v>13</v>
      </c>
      <c r="G12435" s="3" t="s">
        <v>1028</v>
      </c>
      <c r="H12435" s="3" t="s">
        <v>956</v>
      </c>
      <c r="I12435" s="3" t="s">
        <v>37722</v>
      </c>
      <c r="J12435" s="3">
        <v>23711070</v>
      </c>
    </row>
    <row r="12436" spans="1:10" s="6" customFormat="1" ht="15" customHeight="1" x14ac:dyDescent="0.3">
      <c r="A12436" s="3" t="s">
        <v>295</v>
      </c>
      <c r="B12436" s="3" t="s">
        <v>296</v>
      </c>
      <c r="C12436" s="3" t="s">
        <v>204</v>
      </c>
      <c r="D12436" s="3" t="s">
        <v>205</v>
      </c>
      <c r="E12436" s="4">
        <v>20</v>
      </c>
      <c r="F12436" s="4">
        <v>13</v>
      </c>
      <c r="G12436" s="3" t="s">
        <v>1028</v>
      </c>
      <c r="H12436" s="3" t="s">
        <v>956</v>
      </c>
      <c r="I12436" s="3" t="s">
        <v>37722</v>
      </c>
      <c r="J12436" s="3">
        <v>24138501</v>
      </c>
    </row>
    <row r="12437" spans="1:10" s="6" customFormat="1" ht="15" customHeight="1" x14ac:dyDescent="0.3">
      <c r="A12437" s="3" t="s">
        <v>295</v>
      </c>
      <c r="B12437" s="3" t="s">
        <v>296</v>
      </c>
      <c r="C12437" s="3" t="s">
        <v>204</v>
      </c>
      <c r="D12437" s="3" t="s">
        <v>205</v>
      </c>
      <c r="E12437" s="4">
        <v>20</v>
      </c>
      <c r="F12437" s="4">
        <v>13</v>
      </c>
      <c r="G12437" s="3" t="s">
        <v>1028</v>
      </c>
      <c r="H12437" s="3" t="s">
        <v>956</v>
      </c>
      <c r="I12437" s="3" t="s">
        <v>37722</v>
      </c>
      <c r="J12437" s="3">
        <v>24443915</v>
      </c>
    </row>
    <row r="12438" spans="1:10" s="6" customFormat="1" ht="15" customHeight="1" x14ac:dyDescent="0.3">
      <c r="A12438" s="3" t="s">
        <v>295</v>
      </c>
      <c r="B12438" s="3" t="s">
        <v>296</v>
      </c>
      <c r="C12438" s="3" t="s">
        <v>204</v>
      </c>
      <c r="D12438" s="3" t="s">
        <v>205</v>
      </c>
      <c r="E12438" s="4">
        <v>20</v>
      </c>
      <c r="F12438" s="4">
        <v>13</v>
      </c>
      <c r="G12438" s="3" t="s">
        <v>1028</v>
      </c>
      <c r="H12438" s="3" t="s">
        <v>956</v>
      </c>
      <c r="I12438" s="3" t="s">
        <v>37722</v>
      </c>
      <c r="J12438" s="3">
        <v>24690439</v>
      </c>
    </row>
    <row r="12439" spans="1:10" s="6" customFormat="1" ht="15" customHeight="1" x14ac:dyDescent="0.3">
      <c r="A12439" s="3" t="s">
        <v>295</v>
      </c>
      <c r="B12439" s="3" t="s">
        <v>296</v>
      </c>
      <c r="C12439" s="3" t="s">
        <v>204</v>
      </c>
      <c r="D12439" s="3" t="s">
        <v>205</v>
      </c>
      <c r="E12439" s="4">
        <v>20</v>
      </c>
      <c r="F12439" s="4">
        <v>13</v>
      </c>
      <c r="G12439" s="3" t="s">
        <v>1028</v>
      </c>
      <c r="H12439" s="3" t="s">
        <v>956</v>
      </c>
      <c r="I12439" s="3" t="s">
        <v>37722</v>
      </c>
      <c r="J12439" s="3">
        <v>24005051</v>
      </c>
    </row>
    <row r="12440" spans="1:10" s="6" customFormat="1" ht="15" customHeight="1" x14ac:dyDescent="0.3">
      <c r="A12440" s="3" t="s">
        <v>295</v>
      </c>
      <c r="B12440" s="3" t="s">
        <v>296</v>
      </c>
      <c r="C12440" s="3" t="s">
        <v>204</v>
      </c>
      <c r="D12440" s="3" t="s">
        <v>205</v>
      </c>
      <c r="E12440" s="4">
        <v>20</v>
      </c>
      <c r="F12440" s="4">
        <v>13</v>
      </c>
      <c r="G12440" s="3" t="s">
        <v>1028</v>
      </c>
      <c r="H12440" s="3" t="s">
        <v>956</v>
      </c>
      <c r="I12440" s="3" t="s">
        <v>37722</v>
      </c>
      <c r="J12440" s="3">
        <v>24902757</v>
      </c>
    </row>
    <row r="12441" spans="1:10" s="6" customFormat="1" ht="15" customHeight="1" x14ac:dyDescent="0.3">
      <c r="A12441" s="3" t="s">
        <v>295</v>
      </c>
      <c r="B12441" s="3" t="s">
        <v>296</v>
      </c>
      <c r="C12441" s="3" t="s">
        <v>204</v>
      </c>
      <c r="D12441" s="3" t="s">
        <v>205</v>
      </c>
      <c r="E12441" s="4">
        <v>20</v>
      </c>
      <c r="F12441" s="4">
        <v>13</v>
      </c>
      <c r="G12441" s="3" t="s">
        <v>1028</v>
      </c>
      <c r="H12441" s="3" t="s">
        <v>956</v>
      </c>
      <c r="I12441" s="3" t="s">
        <v>37722</v>
      </c>
      <c r="J12441" s="3">
        <v>24628291</v>
      </c>
    </row>
    <row r="12442" spans="1:10" s="6" customFormat="1" ht="15" customHeight="1" x14ac:dyDescent="0.3">
      <c r="A12442" s="3" t="s">
        <v>295</v>
      </c>
      <c r="B12442" s="3" t="s">
        <v>296</v>
      </c>
      <c r="C12442" s="3" t="s">
        <v>204</v>
      </c>
      <c r="D12442" s="3" t="s">
        <v>205</v>
      </c>
      <c r="E12442" s="4">
        <v>20</v>
      </c>
      <c r="F12442" s="4">
        <v>13</v>
      </c>
      <c r="G12442" s="3" t="s">
        <v>1028</v>
      </c>
      <c r="H12442" s="3" t="s">
        <v>956</v>
      </c>
      <c r="I12442" s="3" t="s">
        <v>37722</v>
      </c>
      <c r="J12442" s="3">
        <v>22113475</v>
      </c>
    </row>
    <row r="12443" spans="1:10" s="6" customFormat="1" ht="15" customHeight="1" x14ac:dyDescent="0.3">
      <c r="A12443" s="3" t="s">
        <v>295</v>
      </c>
      <c r="B12443" s="3" t="s">
        <v>296</v>
      </c>
      <c r="C12443" s="3" t="s">
        <v>204</v>
      </c>
      <c r="D12443" s="3" t="s">
        <v>205</v>
      </c>
      <c r="E12443" s="4">
        <v>20</v>
      </c>
      <c r="F12443" s="4">
        <v>13</v>
      </c>
      <c r="G12443" s="3" t="s">
        <v>1028</v>
      </c>
      <c r="H12443" s="3" t="s">
        <v>956</v>
      </c>
      <c r="I12443" s="3" t="s">
        <v>37722</v>
      </c>
      <c r="J12443" s="3">
        <v>24691054</v>
      </c>
    </row>
    <row r="12444" spans="1:10" s="6" customFormat="1" ht="15" customHeight="1" x14ac:dyDescent="0.3">
      <c r="A12444" s="3" t="s">
        <v>295</v>
      </c>
      <c r="B12444" s="3" t="s">
        <v>296</v>
      </c>
      <c r="C12444" s="3" t="s">
        <v>204</v>
      </c>
      <c r="D12444" s="3" t="s">
        <v>205</v>
      </c>
      <c r="E12444" s="4">
        <v>20</v>
      </c>
      <c r="F12444" s="4">
        <v>13</v>
      </c>
      <c r="G12444" s="3" t="s">
        <v>1028</v>
      </c>
      <c r="H12444" s="3" t="s">
        <v>956</v>
      </c>
      <c r="I12444" s="3" t="s">
        <v>37722</v>
      </c>
      <c r="J12444" s="3">
        <v>26032342</v>
      </c>
    </row>
    <row r="12445" spans="1:10" s="6" customFormat="1" ht="15" customHeight="1" x14ac:dyDescent="0.3">
      <c r="A12445" s="3" t="s">
        <v>295</v>
      </c>
      <c r="B12445" s="3" t="s">
        <v>296</v>
      </c>
      <c r="C12445" s="3" t="s">
        <v>204</v>
      </c>
      <c r="D12445" s="3" t="s">
        <v>205</v>
      </c>
      <c r="E12445" s="4">
        <v>20</v>
      </c>
      <c r="F12445" s="4">
        <v>13</v>
      </c>
      <c r="G12445" s="3" t="s">
        <v>1028</v>
      </c>
      <c r="H12445" s="3" t="s">
        <v>956</v>
      </c>
      <c r="I12445" s="3" t="s">
        <v>37722</v>
      </c>
      <c r="J12445" s="3">
        <v>26211931</v>
      </c>
    </row>
    <row r="12446" spans="1:10" s="6" customFormat="1" ht="15" customHeight="1" x14ac:dyDescent="0.3">
      <c r="A12446" s="3" t="s">
        <v>295</v>
      </c>
      <c r="B12446" s="3" t="s">
        <v>296</v>
      </c>
      <c r="C12446" s="3" t="s">
        <v>204</v>
      </c>
      <c r="D12446" s="3" t="s">
        <v>205</v>
      </c>
      <c r="E12446" s="4">
        <v>20</v>
      </c>
      <c r="F12446" s="4">
        <v>13</v>
      </c>
      <c r="G12446" s="3" t="s">
        <v>1028</v>
      </c>
      <c r="H12446" s="3" t="s">
        <v>956</v>
      </c>
      <c r="I12446" s="3" t="s">
        <v>37722</v>
      </c>
      <c r="J12446" s="3">
        <v>26743602</v>
      </c>
    </row>
    <row r="12447" spans="1:10" s="6" customFormat="1" ht="15" customHeight="1" x14ac:dyDescent="0.3">
      <c r="A12447" s="3" t="s">
        <v>295</v>
      </c>
      <c r="B12447" s="3" t="s">
        <v>296</v>
      </c>
      <c r="C12447" s="3" t="s">
        <v>204</v>
      </c>
      <c r="D12447" s="3" t="s">
        <v>205</v>
      </c>
      <c r="E12447" s="4">
        <v>20</v>
      </c>
      <c r="F12447" s="4">
        <v>13</v>
      </c>
      <c r="G12447" s="3" t="s">
        <v>1028</v>
      </c>
      <c r="H12447" s="3" t="s">
        <v>956</v>
      </c>
      <c r="I12447" s="3" t="s">
        <v>37722</v>
      </c>
      <c r="J12447" s="3">
        <v>27349861</v>
      </c>
    </row>
    <row r="12448" spans="1:10" s="6" customFormat="1" ht="15" customHeight="1" x14ac:dyDescent="0.3">
      <c r="A12448" s="3" t="s">
        <v>295</v>
      </c>
      <c r="B12448" s="3" t="s">
        <v>296</v>
      </c>
      <c r="C12448" s="3" t="s">
        <v>204</v>
      </c>
      <c r="D12448" s="3" t="s">
        <v>205</v>
      </c>
      <c r="E12448" s="4">
        <v>20</v>
      </c>
      <c r="F12448" s="4">
        <v>13</v>
      </c>
      <c r="G12448" s="3" t="s">
        <v>1028</v>
      </c>
      <c r="H12448" s="3" t="s">
        <v>956</v>
      </c>
      <c r="I12448" s="3" t="s">
        <v>37722</v>
      </c>
      <c r="J12448" s="3">
        <v>27224495</v>
      </c>
    </row>
    <row r="12449" spans="1:10" s="6" customFormat="1" ht="15" customHeight="1" x14ac:dyDescent="0.3">
      <c r="A12449" s="3" t="s">
        <v>295</v>
      </c>
      <c r="B12449" s="3" t="s">
        <v>296</v>
      </c>
      <c r="C12449" s="3" t="s">
        <v>204</v>
      </c>
      <c r="D12449" s="3" t="s">
        <v>205</v>
      </c>
      <c r="E12449" s="4">
        <v>20</v>
      </c>
      <c r="F12449" s="4">
        <v>13</v>
      </c>
      <c r="G12449" s="3" t="s">
        <v>1028</v>
      </c>
      <c r="H12449" s="3" t="s">
        <v>956</v>
      </c>
      <c r="I12449" s="3" t="s">
        <v>37722</v>
      </c>
      <c r="J12449" s="3">
        <v>27291450</v>
      </c>
    </row>
    <row r="12450" spans="1:10" s="6" customFormat="1" ht="15" customHeight="1" x14ac:dyDescent="0.3">
      <c r="A12450" s="3" t="s">
        <v>295</v>
      </c>
      <c r="B12450" s="3" t="s">
        <v>296</v>
      </c>
      <c r="C12450" s="3" t="s">
        <v>57</v>
      </c>
      <c r="D12450" s="3" t="s">
        <v>58</v>
      </c>
      <c r="E12450" s="4">
        <v>20</v>
      </c>
      <c r="F12450" s="4">
        <v>3</v>
      </c>
      <c r="G12450" s="3" t="s">
        <v>1028</v>
      </c>
      <c r="H12450" s="3" t="s">
        <v>705</v>
      </c>
      <c r="I12450" s="3" t="s">
        <v>37722</v>
      </c>
      <c r="J12450" s="3">
        <v>27291450</v>
      </c>
    </row>
    <row r="12451" spans="1:10" s="6" customFormat="1" ht="15" customHeight="1" x14ac:dyDescent="0.3">
      <c r="A12451" s="3" t="s">
        <v>295</v>
      </c>
      <c r="B12451" s="3" t="s">
        <v>296</v>
      </c>
      <c r="C12451" s="3" t="s">
        <v>204</v>
      </c>
      <c r="D12451" s="3" t="s">
        <v>205</v>
      </c>
      <c r="E12451" s="4">
        <v>20</v>
      </c>
      <c r="F12451" s="4">
        <v>13</v>
      </c>
      <c r="G12451" s="3" t="s">
        <v>1028</v>
      </c>
      <c r="H12451" s="3" t="s">
        <v>956</v>
      </c>
      <c r="I12451" s="3" t="s">
        <v>37722</v>
      </c>
      <c r="J12451" s="3">
        <v>24947307</v>
      </c>
    </row>
    <row r="12452" spans="1:10" s="6" customFormat="1" ht="15" customHeight="1" x14ac:dyDescent="0.3">
      <c r="A12452" s="3" t="s">
        <v>295</v>
      </c>
      <c r="B12452" s="3" t="s">
        <v>296</v>
      </c>
      <c r="C12452" s="3" t="s">
        <v>204</v>
      </c>
      <c r="D12452" s="3" t="s">
        <v>205</v>
      </c>
      <c r="E12452" s="4">
        <v>20</v>
      </c>
      <c r="F12452" s="4">
        <v>13</v>
      </c>
      <c r="G12452" s="3" t="s">
        <v>1028</v>
      </c>
      <c r="H12452" s="3" t="s">
        <v>956</v>
      </c>
      <c r="I12452" s="3" t="s">
        <v>37722</v>
      </c>
      <c r="J12452" s="3">
        <v>22329826</v>
      </c>
    </row>
    <row r="12453" spans="1:10" s="6" customFormat="1" ht="15" customHeight="1" x14ac:dyDescent="0.3">
      <c r="A12453" s="3" t="s">
        <v>295</v>
      </c>
      <c r="B12453" s="3" t="s">
        <v>296</v>
      </c>
      <c r="C12453" s="3" t="s">
        <v>204</v>
      </c>
      <c r="D12453" s="3" t="s">
        <v>205</v>
      </c>
      <c r="E12453" s="4">
        <v>20</v>
      </c>
      <c r="F12453" s="4">
        <v>13</v>
      </c>
      <c r="G12453" s="3" t="s">
        <v>1028</v>
      </c>
      <c r="H12453" s="3" t="s">
        <v>956</v>
      </c>
      <c r="I12453" s="3" t="s">
        <v>37722</v>
      </c>
      <c r="J12453" s="3">
        <v>21929534</v>
      </c>
    </row>
    <row r="12454" spans="1:10" s="6" customFormat="1" ht="15" customHeight="1" x14ac:dyDescent="0.3">
      <c r="A12454" s="3" t="s">
        <v>295</v>
      </c>
      <c r="B12454" s="3" t="s">
        <v>296</v>
      </c>
      <c r="C12454" s="3" t="s">
        <v>204</v>
      </c>
      <c r="D12454" s="3" t="s">
        <v>205</v>
      </c>
      <c r="E12454" s="4">
        <v>20</v>
      </c>
      <c r="F12454" s="4">
        <v>13</v>
      </c>
      <c r="G12454" s="3" t="s">
        <v>1028</v>
      </c>
      <c r="H12454" s="3" t="s">
        <v>956</v>
      </c>
      <c r="I12454" s="3" t="s">
        <v>37722</v>
      </c>
      <c r="J12454" s="3">
        <v>22209565</v>
      </c>
    </row>
    <row r="12455" spans="1:10" s="6" customFormat="1" ht="15" customHeight="1" x14ac:dyDescent="0.3">
      <c r="A12455" s="3" t="s">
        <v>295</v>
      </c>
      <c r="B12455" s="3" t="s">
        <v>296</v>
      </c>
      <c r="C12455" s="3" t="s">
        <v>204</v>
      </c>
      <c r="D12455" s="3" t="s">
        <v>205</v>
      </c>
      <c r="E12455" s="4">
        <v>20</v>
      </c>
      <c r="F12455" s="4">
        <v>13</v>
      </c>
      <c r="G12455" s="3" t="s">
        <v>1028</v>
      </c>
      <c r="H12455" s="3" t="s">
        <v>956</v>
      </c>
      <c r="I12455" s="3" t="s">
        <v>37722</v>
      </c>
      <c r="J12455" s="3">
        <v>20055845</v>
      </c>
    </row>
    <row r="12456" spans="1:10" s="6" customFormat="1" ht="15" customHeight="1" x14ac:dyDescent="0.3">
      <c r="A12456" s="3" t="s">
        <v>295</v>
      </c>
      <c r="B12456" s="3" t="s">
        <v>296</v>
      </c>
      <c r="C12456" s="3" t="s">
        <v>204</v>
      </c>
      <c r="D12456" s="3" t="s">
        <v>205</v>
      </c>
      <c r="E12456" s="4">
        <v>20</v>
      </c>
      <c r="F12456" s="4">
        <v>13</v>
      </c>
      <c r="G12456" s="3" t="s">
        <v>1028</v>
      </c>
      <c r="H12456" s="3" t="s">
        <v>956</v>
      </c>
      <c r="I12456" s="3" t="s">
        <v>37722</v>
      </c>
      <c r="J12456" s="3">
        <v>19120338</v>
      </c>
    </row>
    <row r="12457" spans="1:10" s="6" customFormat="1" ht="15" customHeight="1" x14ac:dyDescent="0.3">
      <c r="A12457" s="3" t="s">
        <v>295</v>
      </c>
      <c r="B12457" s="3" t="s">
        <v>296</v>
      </c>
      <c r="C12457" s="3" t="s">
        <v>204</v>
      </c>
      <c r="D12457" s="3" t="s">
        <v>205</v>
      </c>
      <c r="E12457" s="4">
        <v>20</v>
      </c>
      <c r="F12457" s="4">
        <v>13</v>
      </c>
      <c r="G12457" s="3" t="s">
        <v>1028</v>
      </c>
      <c r="H12457" s="3" t="s">
        <v>956</v>
      </c>
      <c r="I12457" s="3" t="s">
        <v>37722</v>
      </c>
      <c r="J12457" s="3">
        <v>19292719</v>
      </c>
    </row>
    <row r="12458" spans="1:10" s="6" customFormat="1" ht="15" customHeight="1" x14ac:dyDescent="0.3">
      <c r="A12458" s="3" t="s">
        <v>295</v>
      </c>
      <c r="B12458" s="3" t="s">
        <v>296</v>
      </c>
      <c r="C12458" s="3" t="s">
        <v>204</v>
      </c>
      <c r="D12458" s="3" t="s">
        <v>205</v>
      </c>
      <c r="E12458" s="4">
        <v>20</v>
      </c>
      <c r="F12458" s="4">
        <v>13</v>
      </c>
      <c r="G12458" s="3" t="s">
        <v>1028</v>
      </c>
      <c r="H12458" s="3" t="s">
        <v>956</v>
      </c>
      <c r="I12458" s="3" t="s">
        <v>37722</v>
      </c>
      <c r="J12458" s="3">
        <v>20456391</v>
      </c>
    </row>
    <row r="12459" spans="1:10" s="6" customFormat="1" ht="15" customHeight="1" x14ac:dyDescent="0.3">
      <c r="A12459" s="3" t="s">
        <v>295</v>
      </c>
      <c r="B12459" s="3" t="s">
        <v>296</v>
      </c>
      <c r="C12459" s="3" t="s">
        <v>204</v>
      </c>
      <c r="D12459" s="3" t="s">
        <v>205</v>
      </c>
      <c r="E12459" s="4">
        <v>20</v>
      </c>
      <c r="F12459" s="4">
        <v>13</v>
      </c>
      <c r="G12459" s="3" t="s">
        <v>1028</v>
      </c>
      <c r="H12459" s="3" t="s">
        <v>956</v>
      </c>
      <c r="I12459" s="3" t="s">
        <v>37722</v>
      </c>
      <c r="J12459" s="3">
        <v>19945625</v>
      </c>
    </row>
    <row r="12460" spans="1:10" s="6" customFormat="1" ht="15" customHeight="1" x14ac:dyDescent="0.3">
      <c r="A12460" s="3" t="s">
        <v>295</v>
      </c>
      <c r="B12460" s="3" t="s">
        <v>296</v>
      </c>
      <c r="C12460" s="3" t="s">
        <v>204</v>
      </c>
      <c r="D12460" s="3" t="s">
        <v>205</v>
      </c>
      <c r="E12460" s="4">
        <v>20</v>
      </c>
      <c r="F12460" s="4">
        <v>13</v>
      </c>
      <c r="G12460" s="3" t="s">
        <v>1028</v>
      </c>
      <c r="H12460" s="3" t="s">
        <v>956</v>
      </c>
      <c r="I12460" s="3" t="s">
        <v>37722</v>
      </c>
      <c r="J12460" s="3">
        <v>19903181</v>
      </c>
    </row>
    <row r="12461" spans="1:10" s="6" customFormat="1" ht="15" customHeight="1" x14ac:dyDescent="0.3">
      <c r="A12461" s="3" t="s">
        <v>295</v>
      </c>
      <c r="B12461" s="3" t="s">
        <v>296</v>
      </c>
      <c r="C12461" s="3" t="s">
        <v>204</v>
      </c>
      <c r="D12461" s="3" t="s">
        <v>205</v>
      </c>
      <c r="E12461" s="4">
        <v>20</v>
      </c>
      <c r="F12461" s="4">
        <v>13</v>
      </c>
      <c r="G12461" s="3" t="s">
        <v>1028</v>
      </c>
      <c r="H12461" s="3" t="s">
        <v>956</v>
      </c>
      <c r="I12461" s="3" t="s">
        <v>37722</v>
      </c>
      <c r="J12461" s="3">
        <v>20357813</v>
      </c>
    </row>
    <row r="12462" spans="1:10" s="6" customFormat="1" ht="15" customHeight="1" x14ac:dyDescent="0.3">
      <c r="A12462" s="3" t="s">
        <v>295</v>
      </c>
      <c r="B12462" s="3" t="s">
        <v>296</v>
      </c>
      <c r="C12462" s="3" t="s">
        <v>204</v>
      </c>
      <c r="D12462" s="3" t="s">
        <v>205</v>
      </c>
      <c r="E12462" s="4">
        <v>20</v>
      </c>
      <c r="F12462" s="4">
        <v>13</v>
      </c>
      <c r="G12462" s="3" t="s">
        <v>1028</v>
      </c>
      <c r="H12462" s="3" t="s">
        <v>956</v>
      </c>
      <c r="I12462" s="3" t="s">
        <v>37722</v>
      </c>
      <c r="J12462" s="3">
        <v>20164846</v>
      </c>
    </row>
    <row r="12463" spans="1:10" s="6" customFormat="1" ht="15" customHeight="1" x14ac:dyDescent="0.3">
      <c r="A12463" s="3" t="s">
        <v>295</v>
      </c>
      <c r="B12463" s="3" t="s">
        <v>296</v>
      </c>
      <c r="C12463" s="3" t="s">
        <v>204</v>
      </c>
      <c r="D12463" s="3" t="s">
        <v>205</v>
      </c>
      <c r="E12463" s="4">
        <v>20</v>
      </c>
      <c r="F12463" s="4">
        <v>13</v>
      </c>
      <c r="G12463" s="3" t="s">
        <v>1028</v>
      </c>
      <c r="H12463" s="3" t="s">
        <v>956</v>
      </c>
      <c r="I12463" s="3" t="s">
        <v>37722</v>
      </c>
      <c r="J12463" s="3">
        <v>20130592</v>
      </c>
    </row>
    <row r="12464" spans="1:10" s="6" customFormat="1" ht="15" customHeight="1" x14ac:dyDescent="0.3">
      <c r="A12464" s="3" t="s">
        <v>295</v>
      </c>
      <c r="B12464" s="3" t="s">
        <v>296</v>
      </c>
      <c r="C12464" s="3" t="s">
        <v>204</v>
      </c>
      <c r="D12464" s="3" t="s">
        <v>205</v>
      </c>
      <c r="E12464" s="4">
        <v>20</v>
      </c>
      <c r="F12464" s="4">
        <v>13</v>
      </c>
      <c r="G12464" s="3" t="s">
        <v>1028</v>
      </c>
      <c r="H12464" s="3" t="s">
        <v>956</v>
      </c>
      <c r="I12464" s="3" t="s">
        <v>37722</v>
      </c>
      <c r="J12464" s="3">
        <v>20624679</v>
      </c>
    </row>
    <row r="12465" spans="1:10" s="6" customFormat="1" ht="15" customHeight="1" x14ac:dyDescent="0.3">
      <c r="A12465" s="3" t="s">
        <v>295</v>
      </c>
      <c r="B12465" s="3" t="s">
        <v>296</v>
      </c>
      <c r="C12465" s="3" t="s">
        <v>204</v>
      </c>
      <c r="D12465" s="3" t="s">
        <v>205</v>
      </c>
      <c r="E12465" s="4">
        <v>20</v>
      </c>
      <c r="F12465" s="4">
        <v>13</v>
      </c>
      <c r="G12465" s="3" t="s">
        <v>1028</v>
      </c>
      <c r="H12465" s="3" t="s">
        <v>956</v>
      </c>
      <c r="I12465" s="3" t="s">
        <v>37722</v>
      </c>
      <c r="J12465" s="3">
        <v>20491771</v>
      </c>
    </row>
    <row r="12466" spans="1:10" s="6" customFormat="1" ht="15" customHeight="1" x14ac:dyDescent="0.3">
      <c r="A12466" s="3" t="s">
        <v>295</v>
      </c>
      <c r="B12466" s="3" t="s">
        <v>296</v>
      </c>
      <c r="C12466" s="3" t="s">
        <v>204</v>
      </c>
      <c r="D12466" s="3" t="s">
        <v>205</v>
      </c>
      <c r="E12466" s="4">
        <v>20</v>
      </c>
      <c r="F12466" s="4">
        <v>13</v>
      </c>
      <c r="G12466" s="3" t="s">
        <v>1028</v>
      </c>
      <c r="H12466" s="3" t="s">
        <v>956</v>
      </c>
      <c r="I12466" s="3" t="s">
        <v>37722</v>
      </c>
      <c r="J12466" s="3">
        <v>21471992</v>
      </c>
    </row>
    <row r="12467" spans="1:10" s="6" customFormat="1" ht="15" customHeight="1" x14ac:dyDescent="0.3">
      <c r="A12467" s="3" t="s">
        <v>295</v>
      </c>
      <c r="B12467" s="3" t="s">
        <v>296</v>
      </c>
      <c r="C12467" s="3" t="s">
        <v>204</v>
      </c>
      <c r="D12467" s="3" t="s">
        <v>205</v>
      </c>
      <c r="E12467" s="4">
        <v>20</v>
      </c>
      <c r="F12467" s="4">
        <v>13</v>
      </c>
      <c r="G12467" s="3" t="s">
        <v>1028</v>
      </c>
      <c r="H12467" s="3" t="s">
        <v>956</v>
      </c>
      <c r="I12467" s="3" t="s">
        <v>37722</v>
      </c>
      <c r="J12467" s="3">
        <v>21113014</v>
      </c>
    </row>
    <row r="12468" spans="1:10" s="6" customFormat="1" ht="15" customHeight="1" x14ac:dyDescent="0.3">
      <c r="A12468" s="3" t="s">
        <v>295</v>
      </c>
      <c r="B12468" s="3" t="s">
        <v>296</v>
      </c>
      <c r="C12468" s="3" t="s">
        <v>204</v>
      </c>
      <c r="D12468" s="3" t="s">
        <v>205</v>
      </c>
      <c r="E12468" s="4">
        <v>20</v>
      </c>
      <c r="F12468" s="4">
        <v>13</v>
      </c>
      <c r="G12468" s="3" t="s">
        <v>1028</v>
      </c>
      <c r="H12468" s="3" t="s">
        <v>956</v>
      </c>
      <c r="I12468" s="3" t="s">
        <v>37722</v>
      </c>
      <c r="J12468" s="3">
        <v>21448560</v>
      </c>
    </row>
    <row r="12469" spans="1:10" s="6" customFormat="1" ht="15" customHeight="1" x14ac:dyDescent="0.3">
      <c r="A12469" s="3" t="s">
        <v>295</v>
      </c>
      <c r="B12469" s="3" t="s">
        <v>296</v>
      </c>
      <c r="C12469" s="3" t="s">
        <v>204</v>
      </c>
      <c r="D12469" s="3" t="s">
        <v>205</v>
      </c>
      <c r="E12469" s="4">
        <v>20</v>
      </c>
      <c r="F12469" s="4">
        <v>13</v>
      </c>
      <c r="G12469" s="3" t="s">
        <v>1028</v>
      </c>
      <c r="H12469" s="3" t="s">
        <v>956</v>
      </c>
      <c r="I12469" s="3" t="s">
        <v>37722</v>
      </c>
      <c r="J12469" s="3">
        <v>21681854</v>
      </c>
    </row>
    <row r="12470" spans="1:10" s="6" customFormat="1" ht="15" customHeight="1" x14ac:dyDescent="0.3">
      <c r="A12470" s="3" t="s">
        <v>295</v>
      </c>
      <c r="B12470" s="3" t="s">
        <v>296</v>
      </c>
      <c r="C12470" s="3" t="s">
        <v>204</v>
      </c>
      <c r="D12470" s="3" t="s">
        <v>205</v>
      </c>
      <c r="E12470" s="4">
        <v>20</v>
      </c>
      <c r="F12470" s="4">
        <v>13</v>
      </c>
      <c r="G12470" s="3" t="s">
        <v>1028</v>
      </c>
      <c r="H12470" s="3" t="s">
        <v>956</v>
      </c>
      <c r="I12470" s="3" t="s">
        <v>37722</v>
      </c>
      <c r="J12470" s="3">
        <v>22816986</v>
      </c>
    </row>
    <row r="12471" spans="1:10" s="6" customFormat="1" ht="15" customHeight="1" x14ac:dyDescent="0.3">
      <c r="A12471" s="3" t="s">
        <v>295</v>
      </c>
      <c r="B12471" s="3" t="s">
        <v>296</v>
      </c>
      <c r="C12471" s="3" t="s">
        <v>204</v>
      </c>
      <c r="D12471" s="3" t="s">
        <v>205</v>
      </c>
      <c r="E12471" s="4">
        <v>20</v>
      </c>
      <c r="F12471" s="4">
        <v>13</v>
      </c>
      <c r="G12471" s="3" t="s">
        <v>1028</v>
      </c>
      <c r="H12471" s="3" t="s">
        <v>956</v>
      </c>
      <c r="I12471" s="3" t="s">
        <v>37722</v>
      </c>
      <c r="J12471" s="3">
        <v>23176819</v>
      </c>
    </row>
    <row r="12472" spans="1:10" s="6" customFormat="1" ht="15" customHeight="1" x14ac:dyDescent="0.3">
      <c r="A12472" s="3" t="s">
        <v>295</v>
      </c>
      <c r="B12472" s="3" t="s">
        <v>296</v>
      </c>
      <c r="C12472" s="3" t="s">
        <v>204</v>
      </c>
      <c r="D12472" s="3" t="s">
        <v>205</v>
      </c>
      <c r="E12472" s="4">
        <v>20</v>
      </c>
      <c r="F12472" s="4">
        <v>13</v>
      </c>
      <c r="G12472" s="3" t="s">
        <v>1028</v>
      </c>
      <c r="H12472" s="3" t="s">
        <v>956</v>
      </c>
      <c r="I12472" s="3" t="s">
        <v>37722</v>
      </c>
      <c r="J12472" s="3">
        <v>10504458</v>
      </c>
    </row>
    <row r="12473" spans="1:10" s="6" customFormat="1" ht="15" customHeight="1" x14ac:dyDescent="0.3">
      <c r="A12473" s="3" t="s">
        <v>337</v>
      </c>
      <c r="B12473" s="3" t="s">
        <v>338</v>
      </c>
      <c r="C12473" s="3" t="s">
        <v>272</v>
      </c>
      <c r="D12473" s="3" t="s">
        <v>273</v>
      </c>
      <c r="E12473" s="4">
        <v>23</v>
      </c>
      <c r="F12473" s="4">
        <v>18</v>
      </c>
      <c r="G12473" s="3" t="s">
        <v>1068</v>
      </c>
      <c r="H12473" s="3" t="s">
        <v>1009</v>
      </c>
      <c r="I12473" s="3" t="s">
        <v>37722</v>
      </c>
      <c r="J12473" s="3">
        <v>30542056</v>
      </c>
    </row>
    <row r="12474" spans="1:10" s="6" customFormat="1" ht="15" customHeight="1" x14ac:dyDescent="0.3">
      <c r="A12474" s="3" t="s">
        <v>295</v>
      </c>
      <c r="B12474" s="3" t="s">
        <v>296</v>
      </c>
      <c r="C12474" s="3" t="s">
        <v>204</v>
      </c>
      <c r="D12474" s="3" t="s">
        <v>205</v>
      </c>
      <c r="E12474" s="4">
        <v>20</v>
      </c>
      <c r="F12474" s="4">
        <v>13</v>
      </c>
      <c r="G12474" s="3" t="s">
        <v>1028</v>
      </c>
      <c r="H12474" s="3" t="s">
        <v>956</v>
      </c>
      <c r="I12474" s="3" t="s">
        <v>37722</v>
      </c>
      <c r="J12474" s="3">
        <v>10354186</v>
      </c>
    </row>
    <row r="12475" spans="1:10" s="6" customFormat="1" ht="15" customHeight="1" x14ac:dyDescent="0.3">
      <c r="A12475" s="3" t="s">
        <v>295</v>
      </c>
      <c r="B12475" s="3" t="s">
        <v>296</v>
      </c>
      <c r="C12475" s="3" t="s">
        <v>204</v>
      </c>
      <c r="D12475" s="3" t="s">
        <v>205</v>
      </c>
      <c r="E12475" s="4">
        <v>20</v>
      </c>
      <c r="F12475" s="4">
        <v>13</v>
      </c>
      <c r="G12475" s="3" t="s">
        <v>1028</v>
      </c>
      <c r="H12475" s="3" t="s">
        <v>956</v>
      </c>
      <c r="I12475" s="3" t="s">
        <v>37722</v>
      </c>
      <c r="J12475" s="3">
        <v>10383749</v>
      </c>
    </row>
    <row r="12476" spans="1:10" s="6" customFormat="1" ht="15" customHeight="1" x14ac:dyDescent="0.3">
      <c r="A12476" s="3" t="s">
        <v>112</v>
      </c>
      <c r="B12476" s="3" t="s">
        <v>113</v>
      </c>
      <c r="C12476" s="3" t="s">
        <v>415</v>
      </c>
      <c r="D12476" s="3" t="s">
        <v>416</v>
      </c>
      <c r="E12476" s="4">
        <v>7</v>
      </c>
      <c r="F12476" s="4">
        <v>29</v>
      </c>
      <c r="G12476" s="3" t="s">
        <v>749</v>
      </c>
      <c r="H12476" s="3" t="s">
        <v>1177</v>
      </c>
      <c r="I12476" s="3" t="s">
        <v>37722</v>
      </c>
      <c r="J12476" s="3">
        <v>22277060</v>
      </c>
    </row>
    <row r="12477" spans="1:10" s="6" customFormat="1" ht="15" customHeight="1" x14ac:dyDescent="0.3">
      <c r="A12477" s="3" t="s">
        <v>112</v>
      </c>
      <c r="B12477" s="3" t="s">
        <v>113</v>
      </c>
      <c r="C12477" s="3" t="s">
        <v>415</v>
      </c>
      <c r="D12477" s="3" t="s">
        <v>416</v>
      </c>
      <c r="E12477" s="4">
        <v>7</v>
      </c>
      <c r="F12477" s="4">
        <v>29</v>
      </c>
      <c r="G12477" s="3" t="s">
        <v>749</v>
      </c>
      <c r="H12477" s="3" t="s">
        <v>1177</v>
      </c>
      <c r="I12477" s="3" t="s">
        <v>37722</v>
      </c>
      <c r="J12477" s="3">
        <v>21333935</v>
      </c>
    </row>
    <row r="12478" spans="1:10" s="6" customFormat="1" ht="15" customHeight="1" x14ac:dyDescent="0.3">
      <c r="A12478" s="3" t="s">
        <v>112</v>
      </c>
      <c r="B12478" s="3" t="s">
        <v>113</v>
      </c>
      <c r="C12478" s="3" t="s">
        <v>415</v>
      </c>
      <c r="D12478" s="3" t="s">
        <v>416</v>
      </c>
      <c r="E12478" s="4">
        <v>7</v>
      </c>
      <c r="F12478" s="4">
        <v>29</v>
      </c>
      <c r="G12478" s="3" t="s">
        <v>749</v>
      </c>
      <c r="H12478" s="3" t="s">
        <v>1177</v>
      </c>
      <c r="I12478" s="3" t="s">
        <v>37722</v>
      </c>
      <c r="J12478" s="3">
        <v>20802377</v>
      </c>
    </row>
    <row r="12479" spans="1:10" s="6" customFormat="1" ht="15" customHeight="1" x14ac:dyDescent="0.3">
      <c r="A12479" s="3" t="s">
        <v>112</v>
      </c>
      <c r="B12479" s="3" t="s">
        <v>113</v>
      </c>
      <c r="C12479" s="3" t="s">
        <v>415</v>
      </c>
      <c r="D12479" s="3" t="s">
        <v>416</v>
      </c>
      <c r="E12479" s="4">
        <v>7</v>
      </c>
      <c r="F12479" s="4">
        <v>29</v>
      </c>
      <c r="G12479" s="3" t="s">
        <v>749</v>
      </c>
      <c r="H12479" s="3" t="s">
        <v>1177</v>
      </c>
      <c r="I12479" s="3" t="s">
        <v>37722</v>
      </c>
      <c r="J12479" s="3">
        <v>19183168</v>
      </c>
    </row>
    <row r="12480" spans="1:10" s="6" customFormat="1" ht="15" customHeight="1" x14ac:dyDescent="0.3">
      <c r="A12480" s="3" t="s">
        <v>112</v>
      </c>
      <c r="B12480" s="3" t="s">
        <v>113</v>
      </c>
      <c r="C12480" s="3" t="s">
        <v>173</v>
      </c>
      <c r="D12480" s="3" t="s">
        <v>174</v>
      </c>
      <c r="E12480" s="4">
        <v>7</v>
      </c>
      <c r="F12480" s="4">
        <v>11</v>
      </c>
      <c r="G12480" s="3" t="s">
        <v>749</v>
      </c>
      <c r="H12480" s="3" t="s">
        <v>867</v>
      </c>
      <c r="I12480" s="3" t="s">
        <v>37722</v>
      </c>
      <c r="J12480" s="3">
        <v>16965423</v>
      </c>
    </row>
    <row r="12481" spans="1:10" s="6" customFormat="1" ht="15" customHeight="1" x14ac:dyDescent="0.3">
      <c r="A12481" s="3" t="s">
        <v>112</v>
      </c>
      <c r="B12481" s="3" t="s">
        <v>113</v>
      </c>
      <c r="C12481" s="3" t="s">
        <v>402</v>
      </c>
      <c r="D12481" s="3" t="s">
        <v>403</v>
      </c>
      <c r="E12481" s="4">
        <v>7</v>
      </c>
      <c r="F12481" s="4">
        <v>28</v>
      </c>
      <c r="G12481" s="3" t="s">
        <v>749</v>
      </c>
      <c r="H12481" s="3" t="s">
        <v>1173</v>
      </c>
      <c r="I12481" s="3" t="s">
        <v>37722</v>
      </c>
      <c r="J12481" s="3">
        <v>16965423</v>
      </c>
    </row>
    <row r="12482" spans="1:10" s="6" customFormat="1" ht="15" customHeight="1" x14ac:dyDescent="0.3">
      <c r="A12482" s="3" t="s">
        <v>112</v>
      </c>
      <c r="B12482" s="3" t="s">
        <v>113</v>
      </c>
      <c r="C12482" s="3" t="s">
        <v>415</v>
      </c>
      <c r="D12482" s="3" t="s">
        <v>416</v>
      </c>
      <c r="E12482" s="4">
        <v>7</v>
      </c>
      <c r="F12482" s="4">
        <v>29</v>
      </c>
      <c r="G12482" s="3" t="s">
        <v>749</v>
      </c>
      <c r="H12482" s="3" t="s">
        <v>1177</v>
      </c>
      <c r="I12482" s="3" t="s">
        <v>37722</v>
      </c>
      <c r="J12482" s="3">
        <v>16487100</v>
      </c>
    </row>
    <row r="12483" spans="1:10" s="6" customFormat="1" ht="15" customHeight="1" x14ac:dyDescent="0.3">
      <c r="A12483" s="3" t="s">
        <v>112</v>
      </c>
      <c r="B12483" s="3" t="s">
        <v>113</v>
      </c>
      <c r="C12483" s="3" t="s">
        <v>415</v>
      </c>
      <c r="D12483" s="3" t="s">
        <v>416</v>
      </c>
      <c r="E12483" s="4">
        <v>7</v>
      </c>
      <c r="F12483" s="4">
        <v>29</v>
      </c>
      <c r="G12483" s="3" t="s">
        <v>749</v>
      </c>
      <c r="H12483" s="3" t="s">
        <v>1177</v>
      </c>
      <c r="I12483" s="3" t="s">
        <v>37722</v>
      </c>
      <c r="J12483" s="3">
        <v>21967523</v>
      </c>
    </row>
    <row r="12484" spans="1:10" s="6" customFormat="1" ht="15" customHeight="1" x14ac:dyDescent="0.3">
      <c r="A12484" s="3" t="s">
        <v>112</v>
      </c>
      <c r="B12484" s="3" t="s">
        <v>113</v>
      </c>
      <c r="C12484" s="3" t="s">
        <v>415</v>
      </c>
      <c r="D12484" s="3" t="s">
        <v>416</v>
      </c>
      <c r="E12484" s="4">
        <v>7</v>
      </c>
      <c r="F12484" s="4">
        <v>29</v>
      </c>
      <c r="G12484" s="3" t="s">
        <v>749</v>
      </c>
      <c r="H12484" s="3" t="s">
        <v>1177</v>
      </c>
      <c r="I12484" s="3" t="s">
        <v>37722</v>
      </c>
      <c r="J12484" s="3">
        <v>16365256</v>
      </c>
    </row>
    <row r="12485" spans="1:10" s="6" customFormat="1" ht="15" customHeight="1" x14ac:dyDescent="0.3">
      <c r="A12485" s="3" t="s">
        <v>112</v>
      </c>
      <c r="B12485" s="3" t="s">
        <v>113</v>
      </c>
      <c r="C12485" s="3" t="s">
        <v>415</v>
      </c>
      <c r="D12485" s="3" t="s">
        <v>416</v>
      </c>
      <c r="E12485" s="4">
        <v>7</v>
      </c>
      <c r="F12485" s="4">
        <v>29</v>
      </c>
      <c r="G12485" s="3" t="s">
        <v>749</v>
      </c>
      <c r="H12485" s="3" t="s">
        <v>1177</v>
      </c>
      <c r="I12485" s="3" t="s">
        <v>37722</v>
      </c>
      <c r="J12485" s="3">
        <v>15840109</v>
      </c>
    </row>
    <row r="12486" spans="1:10" s="6" customFormat="1" ht="15" customHeight="1" x14ac:dyDescent="0.3">
      <c r="A12486" s="3" t="s">
        <v>112</v>
      </c>
      <c r="B12486" s="3" t="s">
        <v>113</v>
      </c>
      <c r="C12486" s="3" t="s">
        <v>415</v>
      </c>
      <c r="D12486" s="3" t="s">
        <v>416</v>
      </c>
      <c r="E12486" s="4">
        <v>7</v>
      </c>
      <c r="F12486" s="4">
        <v>29</v>
      </c>
      <c r="G12486" s="3" t="s">
        <v>749</v>
      </c>
      <c r="H12486" s="3" t="s">
        <v>1177</v>
      </c>
      <c r="I12486" s="3" t="s">
        <v>37722</v>
      </c>
      <c r="J12486" s="3">
        <v>15347356</v>
      </c>
    </row>
    <row r="12487" spans="1:10" s="6" customFormat="1" ht="15" customHeight="1" x14ac:dyDescent="0.3">
      <c r="A12487" s="3" t="s">
        <v>112</v>
      </c>
      <c r="B12487" s="3" t="s">
        <v>113</v>
      </c>
      <c r="C12487" s="3" t="s">
        <v>415</v>
      </c>
      <c r="D12487" s="3" t="s">
        <v>416</v>
      </c>
      <c r="E12487" s="4">
        <v>7</v>
      </c>
      <c r="F12487" s="4">
        <v>29</v>
      </c>
      <c r="G12487" s="3" t="s">
        <v>749</v>
      </c>
      <c r="H12487" s="3" t="s">
        <v>1177</v>
      </c>
      <c r="I12487" s="3" t="s">
        <v>37722</v>
      </c>
      <c r="J12487" s="3">
        <v>15606647</v>
      </c>
    </row>
    <row r="12488" spans="1:10" s="6" customFormat="1" ht="15" customHeight="1" x14ac:dyDescent="0.3">
      <c r="A12488" s="3" t="s">
        <v>112</v>
      </c>
      <c r="B12488" s="3" t="s">
        <v>113</v>
      </c>
      <c r="C12488" s="3" t="s">
        <v>415</v>
      </c>
      <c r="D12488" s="3" t="s">
        <v>416</v>
      </c>
      <c r="E12488" s="4">
        <v>7</v>
      </c>
      <c r="F12488" s="4">
        <v>29</v>
      </c>
      <c r="G12488" s="3" t="s">
        <v>749</v>
      </c>
      <c r="H12488" s="3" t="s">
        <v>1177</v>
      </c>
      <c r="I12488" s="3" t="s">
        <v>37722</v>
      </c>
      <c r="J12488" s="3">
        <v>15270888</v>
      </c>
    </row>
    <row r="12489" spans="1:10" s="6" customFormat="1" ht="15" customHeight="1" x14ac:dyDescent="0.3">
      <c r="A12489" s="3" t="s">
        <v>112</v>
      </c>
      <c r="B12489" s="3" t="s">
        <v>113</v>
      </c>
      <c r="C12489" s="3" t="s">
        <v>415</v>
      </c>
      <c r="D12489" s="3" t="s">
        <v>416</v>
      </c>
      <c r="E12489" s="4">
        <v>7</v>
      </c>
      <c r="F12489" s="4">
        <v>29</v>
      </c>
      <c r="G12489" s="3" t="s">
        <v>749</v>
      </c>
      <c r="H12489" s="3" t="s">
        <v>1177</v>
      </c>
      <c r="I12489" s="3" t="s">
        <v>37722</v>
      </c>
      <c r="J12489" s="3">
        <v>14723739</v>
      </c>
    </row>
    <row r="12490" spans="1:10" s="6" customFormat="1" ht="15" customHeight="1" x14ac:dyDescent="0.3">
      <c r="A12490" s="3" t="s">
        <v>112</v>
      </c>
      <c r="B12490" s="3" t="s">
        <v>113</v>
      </c>
      <c r="C12490" s="3" t="s">
        <v>415</v>
      </c>
      <c r="D12490" s="3" t="s">
        <v>416</v>
      </c>
      <c r="E12490" s="4">
        <v>7</v>
      </c>
      <c r="F12490" s="4">
        <v>29</v>
      </c>
      <c r="G12490" s="3" t="s">
        <v>749</v>
      </c>
      <c r="H12490" s="3" t="s">
        <v>1177</v>
      </c>
      <c r="I12490" s="3" t="s">
        <v>37722</v>
      </c>
      <c r="J12490" s="3">
        <v>15327570</v>
      </c>
    </row>
    <row r="12491" spans="1:10" s="6" customFormat="1" ht="15" customHeight="1" x14ac:dyDescent="0.3">
      <c r="A12491" s="3" t="s">
        <v>112</v>
      </c>
      <c r="B12491" s="3" t="s">
        <v>113</v>
      </c>
      <c r="C12491" s="3" t="s">
        <v>415</v>
      </c>
      <c r="D12491" s="3" t="s">
        <v>416</v>
      </c>
      <c r="E12491" s="4">
        <v>7</v>
      </c>
      <c r="F12491" s="4">
        <v>29</v>
      </c>
      <c r="G12491" s="3" t="s">
        <v>749</v>
      </c>
      <c r="H12491" s="3" t="s">
        <v>1177</v>
      </c>
      <c r="I12491" s="3" t="s">
        <v>37722</v>
      </c>
      <c r="J12491" s="3">
        <v>15327559</v>
      </c>
    </row>
    <row r="12492" spans="1:10" s="6" customFormat="1" ht="15" customHeight="1" x14ac:dyDescent="0.3">
      <c r="A12492" s="3" t="s">
        <v>112</v>
      </c>
      <c r="B12492" s="3" t="s">
        <v>113</v>
      </c>
      <c r="C12492" s="3" t="s">
        <v>415</v>
      </c>
      <c r="D12492" s="3" t="s">
        <v>416</v>
      </c>
      <c r="E12492" s="4">
        <v>7</v>
      </c>
      <c r="F12492" s="4">
        <v>29</v>
      </c>
      <c r="G12492" s="3" t="s">
        <v>749</v>
      </c>
      <c r="H12492" s="3" t="s">
        <v>1177</v>
      </c>
      <c r="I12492" s="3" t="s">
        <v>37722</v>
      </c>
      <c r="J12492" s="3">
        <v>16307656</v>
      </c>
    </row>
    <row r="12493" spans="1:10" s="6" customFormat="1" ht="15" customHeight="1" x14ac:dyDescent="0.3">
      <c r="A12493" s="3" t="s">
        <v>112</v>
      </c>
      <c r="B12493" s="3" t="s">
        <v>113</v>
      </c>
      <c r="C12493" s="3" t="s">
        <v>415</v>
      </c>
      <c r="D12493" s="3" t="s">
        <v>416</v>
      </c>
      <c r="E12493" s="4">
        <v>7</v>
      </c>
      <c r="F12493" s="4">
        <v>29</v>
      </c>
      <c r="G12493" s="3" t="s">
        <v>749</v>
      </c>
      <c r="H12493" s="3" t="s">
        <v>1177</v>
      </c>
      <c r="I12493" s="3" t="s">
        <v>37722</v>
      </c>
      <c r="J12493" s="3">
        <v>15030596</v>
      </c>
    </row>
    <row r="12494" spans="1:10" s="6" customFormat="1" ht="15" customHeight="1" x14ac:dyDescent="0.3">
      <c r="A12494" s="3" t="s">
        <v>112</v>
      </c>
      <c r="B12494" s="3" t="s">
        <v>113</v>
      </c>
      <c r="C12494" s="3" t="s">
        <v>415</v>
      </c>
      <c r="D12494" s="3" t="s">
        <v>416</v>
      </c>
      <c r="E12494" s="4">
        <v>7</v>
      </c>
      <c r="F12494" s="4">
        <v>29</v>
      </c>
      <c r="G12494" s="3" t="s">
        <v>749</v>
      </c>
      <c r="H12494" s="3" t="s">
        <v>1177</v>
      </c>
      <c r="I12494" s="3" t="s">
        <v>37722</v>
      </c>
      <c r="J12494" s="3">
        <v>23488569</v>
      </c>
    </row>
    <row r="12495" spans="1:10" s="6" customFormat="1" ht="15" customHeight="1" x14ac:dyDescent="0.3">
      <c r="A12495" s="3" t="s">
        <v>112</v>
      </c>
      <c r="B12495" s="3" t="s">
        <v>113</v>
      </c>
      <c r="C12495" s="3" t="s">
        <v>415</v>
      </c>
      <c r="D12495" s="3" t="s">
        <v>416</v>
      </c>
      <c r="E12495" s="4">
        <v>7</v>
      </c>
      <c r="F12495" s="4">
        <v>29</v>
      </c>
      <c r="G12495" s="3" t="s">
        <v>749</v>
      </c>
      <c r="H12495" s="3" t="s">
        <v>1177</v>
      </c>
      <c r="I12495" s="3" t="s">
        <v>37722</v>
      </c>
      <c r="J12495" s="3">
        <v>23330641</v>
      </c>
    </row>
    <row r="12496" spans="1:10" s="6" customFormat="1" ht="15" customHeight="1" x14ac:dyDescent="0.3">
      <c r="A12496" s="3" t="s">
        <v>112</v>
      </c>
      <c r="B12496" s="3" t="s">
        <v>113</v>
      </c>
      <c r="C12496" s="3" t="s">
        <v>415</v>
      </c>
      <c r="D12496" s="3" t="s">
        <v>416</v>
      </c>
      <c r="E12496" s="4">
        <v>7</v>
      </c>
      <c r="F12496" s="4">
        <v>29</v>
      </c>
      <c r="G12496" s="3" t="s">
        <v>749</v>
      </c>
      <c r="H12496" s="3" t="s">
        <v>1177</v>
      </c>
      <c r="I12496" s="3" t="s">
        <v>37722</v>
      </c>
      <c r="J12496" s="3">
        <v>31257575</v>
      </c>
    </row>
    <row r="12497" spans="1:10" s="6" customFormat="1" ht="15" customHeight="1" x14ac:dyDescent="0.3">
      <c r="A12497" s="3" t="s">
        <v>112</v>
      </c>
      <c r="B12497" s="3" t="s">
        <v>113</v>
      </c>
      <c r="C12497" s="3" t="s">
        <v>415</v>
      </c>
      <c r="D12497" s="3" t="s">
        <v>416</v>
      </c>
      <c r="E12497" s="4">
        <v>7</v>
      </c>
      <c r="F12497" s="4">
        <v>29</v>
      </c>
      <c r="G12497" s="3" t="s">
        <v>749</v>
      </c>
      <c r="H12497" s="3" t="s">
        <v>1177</v>
      </c>
      <c r="I12497" s="3" t="s">
        <v>37722</v>
      </c>
      <c r="J12497" s="3">
        <v>30216404</v>
      </c>
    </row>
    <row r="12498" spans="1:10" s="6" customFormat="1" ht="15" customHeight="1" x14ac:dyDescent="0.3">
      <c r="A12498" s="3" t="s">
        <v>112</v>
      </c>
      <c r="B12498" s="3" t="s">
        <v>113</v>
      </c>
      <c r="C12498" s="3" t="s">
        <v>415</v>
      </c>
      <c r="D12498" s="3" t="s">
        <v>416</v>
      </c>
      <c r="E12498" s="4">
        <v>7</v>
      </c>
      <c r="F12498" s="4">
        <v>29</v>
      </c>
      <c r="G12498" s="3" t="s">
        <v>749</v>
      </c>
      <c r="H12498" s="3" t="s">
        <v>1177</v>
      </c>
      <c r="I12498" s="3" t="s">
        <v>37722</v>
      </c>
      <c r="J12498" s="3">
        <v>30280424</v>
      </c>
    </row>
    <row r="12499" spans="1:10" s="6" customFormat="1" ht="15" customHeight="1" x14ac:dyDescent="0.3">
      <c r="A12499" s="3" t="s">
        <v>112</v>
      </c>
      <c r="B12499" s="3" t="s">
        <v>113</v>
      </c>
      <c r="C12499" s="3" t="s">
        <v>415</v>
      </c>
      <c r="D12499" s="3" t="s">
        <v>416</v>
      </c>
      <c r="E12499" s="4">
        <v>7</v>
      </c>
      <c r="F12499" s="4">
        <v>29</v>
      </c>
      <c r="G12499" s="3" t="s">
        <v>749</v>
      </c>
      <c r="H12499" s="3" t="s">
        <v>1177</v>
      </c>
      <c r="I12499" s="3" t="s">
        <v>37722</v>
      </c>
      <c r="J12499" s="3">
        <v>29901862</v>
      </c>
    </row>
    <row r="12500" spans="1:10" s="6" customFormat="1" ht="15" customHeight="1" x14ac:dyDescent="0.3">
      <c r="A12500" s="3" t="s">
        <v>112</v>
      </c>
      <c r="B12500" s="3" t="s">
        <v>113</v>
      </c>
      <c r="C12500" s="3" t="s">
        <v>415</v>
      </c>
      <c r="D12500" s="3" t="s">
        <v>416</v>
      </c>
      <c r="E12500" s="4">
        <v>7</v>
      </c>
      <c r="F12500" s="4">
        <v>29</v>
      </c>
      <c r="G12500" s="3" t="s">
        <v>749</v>
      </c>
      <c r="H12500" s="3" t="s">
        <v>1177</v>
      </c>
      <c r="I12500" s="3" t="s">
        <v>37722</v>
      </c>
      <c r="J12500" s="3">
        <v>29777627</v>
      </c>
    </row>
    <row r="12501" spans="1:10" s="6" customFormat="1" ht="15" customHeight="1" x14ac:dyDescent="0.3">
      <c r="A12501" s="3" t="s">
        <v>112</v>
      </c>
      <c r="B12501" s="3" t="s">
        <v>113</v>
      </c>
      <c r="C12501" s="3" t="s">
        <v>415</v>
      </c>
      <c r="D12501" s="3" t="s">
        <v>416</v>
      </c>
      <c r="E12501" s="4">
        <v>7</v>
      </c>
      <c r="F12501" s="4">
        <v>29</v>
      </c>
      <c r="G12501" s="3" t="s">
        <v>749</v>
      </c>
      <c r="H12501" s="3" t="s">
        <v>1177</v>
      </c>
      <c r="I12501" s="3" t="s">
        <v>37722</v>
      </c>
      <c r="J12501" s="3">
        <v>28940196</v>
      </c>
    </row>
    <row r="12502" spans="1:10" s="6" customFormat="1" ht="15" customHeight="1" x14ac:dyDescent="0.3">
      <c r="A12502" s="3" t="s">
        <v>112</v>
      </c>
      <c r="B12502" s="3" t="s">
        <v>113</v>
      </c>
      <c r="C12502" s="3" t="s">
        <v>415</v>
      </c>
      <c r="D12502" s="3" t="s">
        <v>416</v>
      </c>
      <c r="E12502" s="4">
        <v>7</v>
      </c>
      <c r="F12502" s="4">
        <v>29</v>
      </c>
      <c r="G12502" s="3" t="s">
        <v>749</v>
      </c>
      <c r="H12502" s="3" t="s">
        <v>1177</v>
      </c>
      <c r="I12502" s="3" t="s">
        <v>37722</v>
      </c>
      <c r="J12502" s="3">
        <v>28580732</v>
      </c>
    </row>
    <row r="12503" spans="1:10" s="6" customFormat="1" ht="15" customHeight="1" x14ac:dyDescent="0.3">
      <c r="A12503" s="3" t="s">
        <v>112</v>
      </c>
      <c r="B12503" s="3" t="s">
        <v>113</v>
      </c>
      <c r="C12503" s="3" t="s">
        <v>415</v>
      </c>
      <c r="D12503" s="3" t="s">
        <v>416</v>
      </c>
      <c r="E12503" s="4">
        <v>7</v>
      </c>
      <c r="F12503" s="4">
        <v>29</v>
      </c>
      <c r="G12503" s="3" t="s">
        <v>749</v>
      </c>
      <c r="H12503" s="3" t="s">
        <v>1177</v>
      </c>
      <c r="I12503" s="3" t="s">
        <v>37722</v>
      </c>
      <c r="J12503" s="3">
        <v>23627462</v>
      </c>
    </row>
    <row r="12504" spans="1:10" s="6" customFormat="1" ht="15" customHeight="1" x14ac:dyDescent="0.3">
      <c r="A12504" s="3" t="s">
        <v>112</v>
      </c>
      <c r="B12504" s="3" t="s">
        <v>113</v>
      </c>
      <c r="C12504" s="3" t="s">
        <v>415</v>
      </c>
      <c r="D12504" s="3" t="s">
        <v>416</v>
      </c>
      <c r="E12504" s="4">
        <v>7</v>
      </c>
      <c r="F12504" s="4">
        <v>29</v>
      </c>
      <c r="G12504" s="3" t="s">
        <v>749</v>
      </c>
      <c r="H12504" s="3" t="s">
        <v>1177</v>
      </c>
      <c r="I12504" s="3" t="s">
        <v>37722</v>
      </c>
      <c r="J12504" s="3">
        <v>27212283</v>
      </c>
    </row>
    <row r="12505" spans="1:10" s="6" customFormat="1" ht="15" customHeight="1" x14ac:dyDescent="0.3">
      <c r="A12505" s="3" t="s">
        <v>112</v>
      </c>
      <c r="B12505" s="3" t="s">
        <v>113</v>
      </c>
      <c r="C12505" s="3" t="s">
        <v>415</v>
      </c>
      <c r="D12505" s="3" t="s">
        <v>416</v>
      </c>
      <c r="E12505" s="4">
        <v>7</v>
      </c>
      <c r="F12505" s="4">
        <v>29</v>
      </c>
      <c r="G12505" s="3" t="s">
        <v>749</v>
      </c>
      <c r="H12505" s="3" t="s">
        <v>1177</v>
      </c>
      <c r="I12505" s="3" t="s">
        <v>37722</v>
      </c>
      <c r="J12505" s="3">
        <v>28771503</v>
      </c>
    </row>
    <row r="12506" spans="1:10" s="6" customFormat="1" ht="15" customHeight="1" x14ac:dyDescent="0.3">
      <c r="A12506" s="3" t="s">
        <v>112</v>
      </c>
      <c r="B12506" s="3" t="s">
        <v>113</v>
      </c>
      <c r="C12506" s="3" t="s">
        <v>415</v>
      </c>
      <c r="D12506" s="3" t="s">
        <v>416</v>
      </c>
      <c r="E12506" s="4">
        <v>7</v>
      </c>
      <c r="F12506" s="4">
        <v>29</v>
      </c>
      <c r="G12506" s="3" t="s">
        <v>749</v>
      </c>
      <c r="H12506" s="3" t="s">
        <v>1177</v>
      </c>
      <c r="I12506" s="3" t="s">
        <v>37722</v>
      </c>
      <c r="J12506" s="3">
        <v>26830116</v>
      </c>
    </row>
    <row r="12507" spans="1:10" s="6" customFormat="1" ht="15" customHeight="1" x14ac:dyDescent="0.3">
      <c r="A12507" s="3" t="s">
        <v>112</v>
      </c>
      <c r="B12507" s="3" t="s">
        <v>113</v>
      </c>
      <c r="C12507" s="3" t="s">
        <v>415</v>
      </c>
      <c r="D12507" s="3" t="s">
        <v>416</v>
      </c>
      <c r="E12507" s="4">
        <v>7</v>
      </c>
      <c r="F12507" s="4">
        <v>29</v>
      </c>
      <c r="G12507" s="3" t="s">
        <v>749</v>
      </c>
      <c r="H12507" s="3" t="s">
        <v>1177</v>
      </c>
      <c r="I12507" s="3" t="s">
        <v>37722</v>
      </c>
      <c r="J12507" s="3">
        <v>25804610</v>
      </c>
    </row>
    <row r="12508" spans="1:10" s="6" customFormat="1" ht="15" customHeight="1" x14ac:dyDescent="0.3">
      <c r="A12508" s="3" t="s">
        <v>112</v>
      </c>
      <c r="B12508" s="3" t="s">
        <v>113</v>
      </c>
      <c r="C12508" s="3" t="s">
        <v>415</v>
      </c>
      <c r="D12508" s="3" t="s">
        <v>416</v>
      </c>
      <c r="E12508" s="4">
        <v>7</v>
      </c>
      <c r="F12508" s="4">
        <v>29</v>
      </c>
      <c r="G12508" s="3" t="s">
        <v>749</v>
      </c>
      <c r="H12508" s="3" t="s">
        <v>1177</v>
      </c>
      <c r="I12508" s="3" t="s">
        <v>37722</v>
      </c>
      <c r="J12508" s="3">
        <v>25771856</v>
      </c>
    </row>
    <row r="12509" spans="1:10" s="6" customFormat="1" ht="15" customHeight="1" x14ac:dyDescent="0.3">
      <c r="A12509" s="3" t="s">
        <v>112</v>
      </c>
      <c r="B12509" s="3" t="s">
        <v>113</v>
      </c>
      <c r="C12509" s="3" t="s">
        <v>415</v>
      </c>
      <c r="D12509" s="3" t="s">
        <v>416</v>
      </c>
      <c r="E12509" s="4">
        <v>7</v>
      </c>
      <c r="F12509" s="4">
        <v>29</v>
      </c>
      <c r="G12509" s="3" t="s">
        <v>749</v>
      </c>
      <c r="H12509" s="3" t="s">
        <v>1177</v>
      </c>
      <c r="I12509" s="3" t="s">
        <v>37722</v>
      </c>
      <c r="J12509" s="3">
        <v>24617435</v>
      </c>
    </row>
    <row r="12510" spans="1:10" s="6" customFormat="1" ht="15" customHeight="1" x14ac:dyDescent="0.3">
      <c r="A12510" s="3" t="s">
        <v>112</v>
      </c>
      <c r="B12510" s="3" t="s">
        <v>113</v>
      </c>
      <c r="C12510" s="3" t="s">
        <v>415</v>
      </c>
      <c r="D12510" s="3" t="s">
        <v>416</v>
      </c>
      <c r="E12510" s="4">
        <v>7</v>
      </c>
      <c r="F12510" s="4">
        <v>29</v>
      </c>
      <c r="G12510" s="3" t="s">
        <v>749</v>
      </c>
      <c r="H12510" s="3" t="s">
        <v>1177</v>
      </c>
      <c r="I12510" s="3" t="s">
        <v>37722</v>
      </c>
      <c r="J12510" s="3">
        <v>24891058</v>
      </c>
    </row>
    <row r="12511" spans="1:10" s="6" customFormat="1" ht="15" customHeight="1" x14ac:dyDescent="0.3">
      <c r="A12511" s="3" t="s">
        <v>112</v>
      </c>
      <c r="B12511" s="3" t="s">
        <v>113</v>
      </c>
      <c r="C12511" s="3" t="s">
        <v>415</v>
      </c>
      <c r="D12511" s="3" t="s">
        <v>416</v>
      </c>
      <c r="E12511" s="4">
        <v>7</v>
      </c>
      <c r="F12511" s="4">
        <v>29</v>
      </c>
      <c r="G12511" s="3" t="s">
        <v>749</v>
      </c>
      <c r="H12511" s="3" t="s">
        <v>1177</v>
      </c>
      <c r="I12511" s="3" t="s">
        <v>37722</v>
      </c>
      <c r="J12511" s="3">
        <v>24726005</v>
      </c>
    </row>
    <row r="12512" spans="1:10" s="6" customFormat="1" ht="15" customHeight="1" x14ac:dyDescent="0.3">
      <c r="A12512" s="3" t="s">
        <v>112</v>
      </c>
      <c r="B12512" s="3" t="s">
        <v>113</v>
      </c>
      <c r="C12512" s="3" t="s">
        <v>415</v>
      </c>
      <c r="D12512" s="3" t="s">
        <v>416</v>
      </c>
      <c r="E12512" s="4">
        <v>7</v>
      </c>
      <c r="F12512" s="4">
        <v>29</v>
      </c>
      <c r="G12512" s="3" t="s">
        <v>749</v>
      </c>
      <c r="H12512" s="3" t="s">
        <v>1177</v>
      </c>
      <c r="I12512" s="3" t="s">
        <v>37722</v>
      </c>
      <c r="J12512" s="3">
        <v>29537405</v>
      </c>
    </row>
    <row r="12513" spans="1:10" s="6" customFormat="1" ht="15" customHeight="1" x14ac:dyDescent="0.3">
      <c r="A12513" s="3" t="s">
        <v>112</v>
      </c>
      <c r="B12513" s="3" t="s">
        <v>113</v>
      </c>
      <c r="C12513" s="3" t="s">
        <v>415</v>
      </c>
      <c r="D12513" s="3" t="s">
        <v>416</v>
      </c>
      <c r="E12513" s="4">
        <v>7</v>
      </c>
      <c r="F12513" s="4">
        <v>29</v>
      </c>
      <c r="G12513" s="3" t="s">
        <v>749</v>
      </c>
      <c r="H12513" s="3" t="s">
        <v>1177</v>
      </c>
      <c r="I12513" s="3" t="s">
        <v>37722</v>
      </c>
      <c r="J12513" s="3">
        <v>12975156</v>
      </c>
    </row>
    <row r="12514" spans="1:10" s="6" customFormat="1" ht="15" customHeight="1" x14ac:dyDescent="0.3">
      <c r="A12514" s="3" t="s">
        <v>112</v>
      </c>
      <c r="B12514" s="3" t="s">
        <v>113</v>
      </c>
      <c r="C12514" s="3" t="s">
        <v>415</v>
      </c>
      <c r="D12514" s="3" t="s">
        <v>416</v>
      </c>
      <c r="E12514" s="4">
        <v>7</v>
      </c>
      <c r="F12514" s="4">
        <v>29</v>
      </c>
      <c r="G12514" s="3" t="s">
        <v>749</v>
      </c>
      <c r="H12514" s="3" t="s">
        <v>1177</v>
      </c>
      <c r="I12514" s="3" t="s">
        <v>37722</v>
      </c>
      <c r="J12514" s="3">
        <v>12622625</v>
      </c>
    </row>
    <row r="12515" spans="1:10" s="6" customFormat="1" ht="15" customHeight="1" x14ac:dyDescent="0.3">
      <c r="A12515" s="3" t="s">
        <v>112</v>
      </c>
      <c r="B12515" s="3" t="s">
        <v>113</v>
      </c>
      <c r="C12515" s="3" t="s">
        <v>415</v>
      </c>
      <c r="D12515" s="3" t="s">
        <v>416</v>
      </c>
      <c r="E12515" s="4">
        <v>7</v>
      </c>
      <c r="F12515" s="4">
        <v>29</v>
      </c>
      <c r="G12515" s="3" t="s">
        <v>749</v>
      </c>
      <c r="H12515" s="3" t="s">
        <v>1177</v>
      </c>
      <c r="I12515" s="3" t="s">
        <v>37722</v>
      </c>
      <c r="J12515" s="3">
        <v>12914598</v>
      </c>
    </row>
    <row r="12516" spans="1:10" s="6" customFormat="1" ht="15" customHeight="1" x14ac:dyDescent="0.3">
      <c r="A12516" s="3" t="s">
        <v>71</v>
      </c>
      <c r="B12516" s="3" t="s">
        <v>72</v>
      </c>
      <c r="C12516" s="3" t="s">
        <v>25</v>
      </c>
      <c r="D12516" s="3" t="s">
        <v>26</v>
      </c>
      <c r="E12516" s="4">
        <v>4</v>
      </c>
      <c r="F12516" s="4">
        <v>1</v>
      </c>
      <c r="G12516" s="3" t="s">
        <v>718</v>
      </c>
      <c r="H12516" s="3" t="s">
        <v>623</v>
      </c>
      <c r="I12516" s="3" t="s">
        <v>37722</v>
      </c>
      <c r="J12516" s="3">
        <v>37016153</v>
      </c>
    </row>
    <row r="12517" spans="1:10" s="6" customFormat="1" ht="15" customHeight="1" x14ac:dyDescent="0.3">
      <c r="A12517" s="3" t="s">
        <v>295</v>
      </c>
      <c r="B12517" s="3" t="s">
        <v>296</v>
      </c>
      <c r="C12517" s="3" t="s">
        <v>204</v>
      </c>
      <c r="D12517" s="3" t="s">
        <v>205</v>
      </c>
      <c r="E12517" s="4">
        <v>20</v>
      </c>
      <c r="F12517" s="4">
        <v>13</v>
      </c>
      <c r="G12517" s="3" t="s">
        <v>1028</v>
      </c>
      <c r="H12517" s="3" t="s">
        <v>956</v>
      </c>
      <c r="I12517" s="3" t="s">
        <v>37722</v>
      </c>
      <c r="J12517" s="3">
        <v>9242516</v>
      </c>
    </row>
    <row r="12518" spans="1:10" s="6" customFormat="1" ht="15" customHeight="1" x14ac:dyDescent="0.3">
      <c r="A12518" s="3" t="s">
        <v>295</v>
      </c>
      <c r="B12518" s="3" t="s">
        <v>296</v>
      </c>
      <c r="C12518" s="3" t="s">
        <v>204</v>
      </c>
      <c r="D12518" s="3" t="s">
        <v>205</v>
      </c>
      <c r="E12518" s="4">
        <v>20</v>
      </c>
      <c r="F12518" s="4">
        <v>13</v>
      </c>
      <c r="G12518" s="3" t="s">
        <v>1028</v>
      </c>
      <c r="H12518" s="3" t="s">
        <v>956</v>
      </c>
      <c r="I12518" s="3" t="s">
        <v>37722</v>
      </c>
      <c r="J12518" s="3">
        <v>9470905</v>
      </c>
    </row>
    <row r="12519" spans="1:10" s="6" customFormat="1" ht="15" customHeight="1" x14ac:dyDescent="0.3">
      <c r="A12519" s="3" t="s">
        <v>295</v>
      </c>
      <c r="B12519" s="3" t="s">
        <v>296</v>
      </c>
      <c r="C12519" s="3" t="s">
        <v>204</v>
      </c>
      <c r="D12519" s="3" t="s">
        <v>205</v>
      </c>
      <c r="E12519" s="4">
        <v>20</v>
      </c>
      <c r="F12519" s="4">
        <v>13</v>
      </c>
      <c r="G12519" s="3" t="s">
        <v>1028</v>
      </c>
      <c r="H12519" s="3" t="s">
        <v>956</v>
      </c>
      <c r="I12519" s="3" t="s">
        <v>37722</v>
      </c>
      <c r="J12519" s="3">
        <v>9205497</v>
      </c>
    </row>
    <row r="12520" spans="1:10" s="6" customFormat="1" ht="15" customHeight="1" x14ac:dyDescent="0.3">
      <c r="A12520" s="3" t="s">
        <v>295</v>
      </c>
      <c r="B12520" s="3" t="s">
        <v>296</v>
      </c>
      <c r="C12520" s="3" t="s">
        <v>204</v>
      </c>
      <c r="D12520" s="3" t="s">
        <v>205</v>
      </c>
      <c r="E12520" s="4">
        <v>20</v>
      </c>
      <c r="F12520" s="4">
        <v>13</v>
      </c>
      <c r="G12520" s="3" t="s">
        <v>1028</v>
      </c>
      <c r="H12520" s="3" t="s">
        <v>956</v>
      </c>
      <c r="I12520" s="3" t="s">
        <v>37722</v>
      </c>
      <c r="J12520" s="3">
        <v>9554744</v>
      </c>
    </row>
    <row r="12521" spans="1:10" s="6" customFormat="1" ht="15" customHeight="1" x14ac:dyDescent="0.3">
      <c r="A12521" s="3" t="s">
        <v>295</v>
      </c>
      <c r="B12521" s="3" t="s">
        <v>296</v>
      </c>
      <c r="C12521" s="3" t="s">
        <v>204</v>
      </c>
      <c r="D12521" s="3" t="s">
        <v>205</v>
      </c>
      <c r="E12521" s="4">
        <v>20</v>
      </c>
      <c r="F12521" s="4">
        <v>13</v>
      </c>
      <c r="G12521" s="3" t="s">
        <v>1028</v>
      </c>
      <c r="H12521" s="3" t="s">
        <v>956</v>
      </c>
      <c r="I12521" s="3" t="s">
        <v>37722</v>
      </c>
      <c r="J12521" s="3">
        <v>9640376</v>
      </c>
    </row>
    <row r="12522" spans="1:10" s="6" customFormat="1" ht="15" customHeight="1" x14ac:dyDescent="0.3">
      <c r="A12522" s="3" t="s">
        <v>295</v>
      </c>
      <c r="B12522" s="3" t="s">
        <v>296</v>
      </c>
      <c r="C12522" s="3" t="s">
        <v>204</v>
      </c>
      <c r="D12522" s="3" t="s">
        <v>205</v>
      </c>
      <c r="E12522" s="4">
        <v>20</v>
      </c>
      <c r="F12522" s="4">
        <v>13</v>
      </c>
      <c r="G12522" s="3" t="s">
        <v>1028</v>
      </c>
      <c r="H12522" s="3" t="s">
        <v>956</v>
      </c>
      <c r="I12522" s="3" t="s">
        <v>37722</v>
      </c>
      <c r="J12522" s="3">
        <v>9767254</v>
      </c>
    </row>
    <row r="12523" spans="1:10" s="6" customFormat="1" ht="15" customHeight="1" x14ac:dyDescent="0.3">
      <c r="A12523" s="3" t="s">
        <v>71</v>
      </c>
      <c r="B12523" s="3" t="s">
        <v>72</v>
      </c>
      <c r="C12523" s="3" t="s">
        <v>86</v>
      </c>
      <c r="D12523" s="3" t="s">
        <v>87</v>
      </c>
      <c r="E12523" s="4">
        <v>4</v>
      </c>
      <c r="F12523" s="4">
        <v>5</v>
      </c>
      <c r="G12523" s="3" t="s">
        <v>718</v>
      </c>
      <c r="H12523" s="3" t="s">
        <v>731</v>
      </c>
      <c r="I12523" s="3" t="s">
        <v>37722</v>
      </c>
      <c r="J12523" s="3">
        <v>37016153</v>
      </c>
    </row>
    <row r="12524" spans="1:10" s="6" customFormat="1" ht="15" customHeight="1" x14ac:dyDescent="0.3">
      <c r="A12524" s="3" t="s">
        <v>295</v>
      </c>
      <c r="B12524" s="3" t="s">
        <v>296</v>
      </c>
      <c r="C12524" s="3" t="s">
        <v>204</v>
      </c>
      <c r="D12524" s="3" t="s">
        <v>205</v>
      </c>
      <c r="E12524" s="4">
        <v>20</v>
      </c>
      <c r="F12524" s="4">
        <v>13</v>
      </c>
      <c r="G12524" s="3" t="s">
        <v>1028</v>
      </c>
      <c r="H12524" s="3" t="s">
        <v>956</v>
      </c>
      <c r="I12524" s="3" t="s">
        <v>37722</v>
      </c>
      <c r="J12524" s="3">
        <v>9881948</v>
      </c>
    </row>
    <row r="12525" spans="1:10" s="6" customFormat="1" ht="15" customHeight="1" x14ac:dyDescent="0.3">
      <c r="A12525" s="3" t="s">
        <v>295</v>
      </c>
      <c r="B12525" s="3" t="s">
        <v>296</v>
      </c>
      <c r="C12525" s="3" t="s">
        <v>204</v>
      </c>
      <c r="D12525" s="3" t="s">
        <v>205</v>
      </c>
      <c r="E12525" s="4">
        <v>20</v>
      </c>
      <c r="F12525" s="4">
        <v>13</v>
      </c>
      <c r="G12525" s="3" t="s">
        <v>1028</v>
      </c>
      <c r="H12525" s="3" t="s">
        <v>956</v>
      </c>
      <c r="I12525" s="3" t="s">
        <v>37722</v>
      </c>
      <c r="J12525" s="3">
        <v>9892956</v>
      </c>
    </row>
    <row r="12526" spans="1:10" s="6" customFormat="1" ht="15" customHeight="1" x14ac:dyDescent="0.3">
      <c r="A12526" s="3" t="s">
        <v>295</v>
      </c>
      <c r="B12526" s="3" t="s">
        <v>296</v>
      </c>
      <c r="C12526" s="3" t="s">
        <v>204</v>
      </c>
      <c r="D12526" s="3" t="s">
        <v>205</v>
      </c>
      <c r="E12526" s="4">
        <v>20</v>
      </c>
      <c r="F12526" s="4">
        <v>13</v>
      </c>
      <c r="G12526" s="3" t="s">
        <v>1028</v>
      </c>
      <c r="H12526" s="3" t="s">
        <v>956</v>
      </c>
      <c r="I12526" s="3" t="s">
        <v>37722</v>
      </c>
      <c r="J12526" s="3">
        <v>9892921</v>
      </c>
    </row>
    <row r="12527" spans="1:10" s="6" customFormat="1" ht="15" customHeight="1" x14ac:dyDescent="0.3">
      <c r="A12527" s="3" t="s">
        <v>295</v>
      </c>
      <c r="B12527" s="3" t="s">
        <v>296</v>
      </c>
      <c r="C12527" s="3" t="s">
        <v>204</v>
      </c>
      <c r="D12527" s="3" t="s">
        <v>205</v>
      </c>
      <c r="E12527" s="4">
        <v>20</v>
      </c>
      <c r="F12527" s="4">
        <v>13</v>
      </c>
      <c r="G12527" s="3" t="s">
        <v>1028</v>
      </c>
      <c r="H12527" s="3" t="s">
        <v>956</v>
      </c>
      <c r="I12527" s="3" t="s">
        <v>37722</v>
      </c>
      <c r="J12527" s="3">
        <v>10206718</v>
      </c>
    </row>
    <row r="12528" spans="1:10" s="6" customFormat="1" ht="15" customHeight="1" x14ac:dyDescent="0.3">
      <c r="A12528" s="3" t="s">
        <v>295</v>
      </c>
      <c r="B12528" s="3" t="s">
        <v>296</v>
      </c>
      <c r="C12528" s="3" t="s">
        <v>204</v>
      </c>
      <c r="D12528" s="3" t="s">
        <v>205</v>
      </c>
      <c r="E12528" s="4">
        <v>20</v>
      </c>
      <c r="F12528" s="4">
        <v>13</v>
      </c>
      <c r="G12528" s="3" t="s">
        <v>1028</v>
      </c>
      <c r="H12528" s="3" t="s">
        <v>956</v>
      </c>
      <c r="I12528" s="3" t="s">
        <v>37722</v>
      </c>
      <c r="J12528" s="3">
        <v>10233227</v>
      </c>
    </row>
    <row r="12529" spans="1:10" s="6" customFormat="1" ht="15" customHeight="1" x14ac:dyDescent="0.3">
      <c r="A12529" s="3" t="s">
        <v>295</v>
      </c>
      <c r="B12529" s="3" t="s">
        <v>296</v>
      </c>
      <c r="C12529" s="3" t="s">
        <v>204</v>
      </c>
      <c r="D12529" s="3" t="s">
        <v>205</v>
      </c>
      <c r="E12529" s="4">
        <v>20</v>
      </c>
      <c r="F12529" s="4">
        <v>13</v>
      </c>
      <c r="G12529" s="3" t="s">
        <v>1028</v>
      </c>
      <c r="H12529" s="3" t="s">
        <v>956</v>
      </c>
      <c r="I12529" s="3" t="s">
        <v>37722</v>
      </c>
      <c r="J12529" s="3">
        <v>10233647</v>
      </c>
    </row>
    <row r="12530" spans="1:10" s="6" customFormat="1" ht="15" customHeight="1" x14ac:dyDescent="0.3">
      <c r="A12530" s="3" t="s">
        <v>295</v>
      </c>
      <c r="B12530" s="3" t="s">
        <v>296</v>
      </c>
      <c r="C12530" s="3" t="s">
        <v>493</v>
      </c>
      <c r="D12530" s="3" t="s">
        <v>494</v>
      </c>
      <c r="E12530" s="4">
        <v>20</v>
      </c>
      <c r="F12530" s="4">
        <v>36</v>
      </c>
      <c r="G12530" s="3" t="s">
        <v>1028</v>
      </c>
      <c r="H12530" s="3" t="s">
        <v>1241</v>
      </c>
      <c r="I12530" s="3" t="s">
        <v>37722</v>
      </c>
      <c r="J12530" s="3">
        <v>10383749</v>
      </c>
    </row>
    <row r="12531" spans="1:10" s="6" customFormat="1" ht="15" customHeight="1" x14ac:dyDescent="0.3">
      <c r="A12531" s="3" t="s">
        <v>295</v>
      </c>
      <c r="B12531" s="3" t="s">
        <v>296</v>
      </c>
      <c r="C12531" s="3" t="s">
        <v>219</v>
      </c>
      <c r="D12531" s="3" t="s">
        <v>220</v>
      </c>
      <c r="E12531" s="4">
        <v>20</v>
      </c>
      <c r="F12531" s="4">
        <v>14</v>
      </c>
      <c r="G12531" s="3" t="s">
        <v>1028</v>
      </c>
      <c r="H12531" s="3" t="s">
        <v>977</v>
      </c>
      <c r="I12531" s="3" t="s">
        <v>37722</v>
      </c>
      <c r="J12531" s="3">
        <v>10383749</v>
      </c>
    </row>
    <row r="12532" spans="1:10" s="6" customFormat="1" ht="15" customHeight="1" x14ac:dyDescent="0.3">
      <c r="A12532" s="3" t="s">
        <v>295</v>
      </c>
      <c r="B12532" s="3" t="s">
        <v>296</v>
      </c>
      <c r="C12532" s="3" t="s">
        <v>204</v>
      </c>
      <c r="D12532" s="3" t="s">
        <v>205</v>
      </c>
      <c r="E12532" s="4">
        <v>20</v>
      </c>
      <c r="F12532" s="4">
        <v>13</v>
      </c>
      <c r="G12532" s="3" t="s">
        <v>1028</v>
      </c>
      <c r="H12532" s="3" t="s">
        <v>956</v>
      </c>
      <c r="I12532" s="3" t="s">
        <v>37722</v>
      </c>
      <c r="J12532" s="3">
        <v>9666834</v>
      </c>
    </row>
    <row r="12533" spans="1:10" s="6" customFormat="1" ht="15" customHeight="1" x14ac:dyDescent="0.3">
      <c r="A12533" s="3" t="s">
        <v>71</v>
      </c>
      <c r="B12533" s="3" t="s">
        <v>72</v>
      </c>
      <c r="C12533" s="3" t="s">
        <v>272</v>
      </c>
      <c r="D12533" s="3" t="s">
        <v>273</v>
      </c>
      <c r="E12533" s="4">
        <v>4</v>
      </c>
      <c r="F12533" s="4">
        <v>18</v>
      </c>
      <c r="G12533" s="3" t="s">
        <v>718</v>
      </c>
      <c r="H12533" s="3" t="s">
        <v>1009</v>
      </c>
      <c r="I12533" s="3" t="s">
        <v>37722</v>
      </c>
      <c r="J12533" s="3">
        <v>37016153</v>
      </c>
    </row>
    <row r="12534" spans="1:10" s="6" customFormat="1" ht="15" customHeight="1" x14ac:dyDescent="0.3">
      <c r="A12534" s="3" t="s">
        <v>71</v>
      </c>
      <c r="B12534" s="3" t="s">
        <v>72</v>
      </c>
      <c r="C12534" s="3" t="s">
        <v>142</v>
      </c>
      <c r="D12534" s="3" t="s">
        <v>143</v>
      </c>
      <c r="E12534" s="4">
        <v>4</v>
      </c>
      <c r="F12534" s="4">
        <v>9</v>
      </c>
      <c r="G12534" s="3" t="s">
        <v>718</v>
      </c>
      <c r="H12534" s="3" t="s">
        <v>820</v>
      </c>
      <c r="I12534" s="3" t="s">
        <v>37722</v>
      </c>
      <c r="J12534" s="3">
        <v>36657764</v>
      </c>
    </row>
    <row r="12535" spans="1:10" s="6" customFormat="1" ht="15" customHeight="1" x14ac:dyDescent="0.3">
      <c r="A12535" s="3" t="s">
        <v>71</v>
      </c>
      <c r="B12535" s="3" t="s">
        <v>72</v>
      </c>
      <c r="C12535" s="3" t="s">
        <v>295</v>
      </c>
      <c r="D12535" s="3" t="s">
        <v>296</v>
      </c>
      <c r="E12535" s="4">
        <v>4</v>
      </c>
      <c r="F12535" s="4">
        <v>20</v>
      </c>
      <c r="G12535" s="3" t="s">
        <v>718</v>
      </c>
      <c r="H12535" s="3" t="s">
        <v>1028</v>
      </c>
      <c r="I12535" s="3" t="s">
        <v>37722</v>
      </c>
      <c r="J12535" s="3">
        <v>36657764</v>
      </c>
    </row>
    <row r="12536" spans="1:10" s="6" customFormat="1" ht="15" customHeight="1" x14ac:dyDescent="0.3">
      <c r="A12536" s="3" t="s">
        <v>112</v>
      </c>
      <c r="B12536" s="3" t="s">
        <v>113</v>
      </c>
      <c r="C12536" s="3" t="s">
        <v>415</v>
      </c>
      <c r="D12536" s="3" t="s">
        <v>416</v>
      </c>
      <c r="E12536" s="4">
        <v>7</v>
      </c>
      <c r="F12536" s="4">
        <v>29</v>
      </c>
      <c r="G12536" s="3" t="s">
        <v>749</v>
      </c>
      <c r="H12536" s="3" t="s">
        <v>1177</v>
      </c>
      <c r="I12536" s="3" t="s">
        <v>37722</v>
      </c>
      <c r="J12536" s="3">
        <v>12929749</v>
      </c>
    </row>
    <row r="12537" spans="1:10" s="6" customFormat="1" ht="15" customHeight="1" x14ac:dyDescent="0.3">
      <c r="A12537" s="3" t="s">
        <v>112</v>
      </c>
      <c r="B12537" s="3" t="s">
        <v>113</v>
      </c>
      <c r="C12537" s="3" t="s">
        <v>415</v>
      </c>
      <c r="D12537" s="3" t="s">
        <v>416</v>
      </c>
      <c r="E12537" s="4">
        <v>7</v>
      </c>
      <c r="F12537" s="4">
        <v>29</v>
      </c>
      <c r="G12537" s="3" t="s">
        <v>749</v>
      </c>
      <c r="H12537" s="3" t="s">
        <v>1177</v>
      </c>
      <c r="I12537" s="3" t="s">
        <v>37722</v>
      </c>
      <c r="J12537" s="3">
        <v>12833009</v>
      </c>
    </row>
    <row r="12538" spans="1:10" s="6" customFormat="1" ht="15" customHeight="1" x14ac:dyDescent="0.3">
      <c r="A12538" s="3" t="s">
        <v>112</v>
      </c>
      <c r="B12538" s="3" t="s">
        <v>113</v>
      </c>
      <c r="C12538" s="3" t="s">
        <v>415</v>
      </c>
      <c r="D12538" s="3" t="s">
        <v>416</v>
      </c>
      <c r="E12538" s="4">
        <v>7</v>
      </c>
      <c r="F12538" s="4">
        <v>29</v>
      </c>
      <c r="G12538" s="3" t="s">
        <v>749</v>
      </c>
      <c r="H12538" s="3" t="s">
        <v>1177</v>
      </c>
      <c r="I12538" s="3" t="s">
        <v>37722</v>
      </c>
      <c r="J12538" s="3">
        <v>12880432</v>
      </c>
    </row>
    <row r="12539" spans="1:10" s="6" customFormat="1" ht="15" customHeight="1" x14ac:dyDescent="0.3">
      <c r="A12539" s="3" t="s">
        <v>112</v>
      </c>
      <c r="B12539" s="3" t="s">
        <v>113</v>
      </c>
      <c r="C12539" s="3" t="s">
        <v>415</v>
      </c>
      <c r="D12539" s="3" t="s">
        <v>416</v>
      </c>
      <c r="E12539" s="4">
        <v>7</v>
      </c>
      <c r="F12539" s="4">
        <v>29</v>
      </c>
      <c r="G12539" s="3" t="s">
        <v>749</v>
      </c>
      <c r="H12539" s="3" t="s">
        <v>1177</v>
      </c>
      <c r="I12539" s="3" t="s">
        <v>37722</v>
      </c>
      <c r="J12539" s="3">
        <v>11348476</v>
      </c>
    </row>
    <row r="12540" spans="1:10" s="6" customFormat="1" ht="15" customHeight="1" x14ac:dyDescent="0.3">
      <c r="A12540" s="3" t="s">
        <v>112</v>
      </c>
      <c r="B12540" s="3" t="s">
        <v>113</v>
      </c>
      <c r="C12540" s="3" t="s">
        <v>128</v>
      </c>
      <c r="D12540" s="3" t="s">
        <v>129</v>
      </c>
      <c r="E12540" s="4">
        <v>7</v>
      </c>
      <c r="F12540" s="4">
        <v>8</v>
      </c>
      <c r="G12540" s="3" t="s">
        <v>749</v>
      </c>
      <c r="H12540" s="3" t="s">
        <v>803</v>
      </c>
      <c r="I12540" s="3" t="s">
        <v>37722</v>
      </c>
      <c r="J12540" s="3">
        <v>10564322</v>
      </c>
    </row>
    <row r="12541" spans="1:10" s="6" customFormat="1" ht="15" customHeight="1" x14ac:dyDescent="0.3">
      <c r="A12541" s="3" t="s">
        <v>112</v>
      </c>
      <c r="B12541" s="3" t="s">
        <v>113</v>
      </c>
      <c r="C12541" s="3" t="s">
        <v>337</v>
      </c>
      <c r="D12541" s="3" t="s">
        <v>338</v>
      </c>
      <c r="E12541" s="4">
        <v>7</v>
      </c>
      <c r="F12541" s="4">
        <v>23</v>
      </c>
      <c r="G12541" s="3" t="s">
        <v>749</v>
      </c>
      <c r="H12541" s="3" t="s">
        <v>1068</v>
      </c>
      <c r="I12541" s="3" t="s">
        <v>37722</v>
      </c>
      <c r="J12541" s="3">
        <v>7999621</v>
      </c>
    </row>
    <row r="12542" spans="1:10" s="6" customFormat="1" ht="15" customHeight="1" x14ac:dyDescent="0.3">
      <c r="A12542" s="3" t="s">
        <v>112</v>
      </c>
      <c r="B12542" s="3" t="s">
        <v>113</v>
      </c>
      <c r="C12542" s="3" t="s">
        <v>568</v>
      </c>
      <c r="D12542" s="3" t="s">
        <v>569</v>
      </c>
      <c r="E12542" s="4">
        <v>7</v>
      </c>
      <c r="F12542" s="4">
        <v>42</v>
      </c>
      <c r="G12542" s="3" t="s">
        <v>749</v>
      </c>
      <c r="H12542" s="3" t="s">
        <v>1302</v>
      </c>
      <c r="I12542" s="3" t="s">
        <v>37722</v>
      </c>
      <c r="J12542" s="3">
        <v>7999621</v>
      </c>
    </row>
    <row r="12543" spans="1:10" s="6" customFormat="1" ht="15" customHeight="1" x14ac:dyDescent="0.3">
      <c r="A12543" s="3" t="s">
        <v>71</v>
      </c>
      <c r="B12543" s="3" t="s">
        <v>72</v>
      </c>
      <c r="C12543" s="3" t="s">
        <v>545</v>
      </c>
      <c r="D12543" s="3" t="s">
        <v>546</v>
      </c>
      <c r="E12543" s="4">
        <v>4</v>
      </c>
      <c r="F12543" s="4">
        <v>40</v>
      </c>
      <c r="G12543" s="3" t="s">
        <v>718</v>
      </c>
      <c r="H12543" s="3" t="s">
        <v>1276</v>
      </c>
      <c r="I12543" s="3" t="s">
        <v>37722</v>
      </c>
      <c r="J12543" s="3">
        <v>23061788</v>
      </c>
    </row>
    <row r="12544" spans="1:10" s="6" customFormat="1" ht="15" customHeight="1" x14ac:dyDescent="0.3">
      <c r="A12544" s="3" t="s">
        <v>71</v>
      </c>
      <c r="B12544" s="3" t="s">
        <v>72</v>
      </c>
      <c r="C12544" s="3" t="s">
        <v>86</v>
      </c>
      <c r="D12544" s="3" t="s">
        <v>87</v>
      </c>
      <c r="E12544" s="4">
        <v>4</v>
      </c>
      <c r="F12544" s="4">
        <v>5</v>
      </c>
      <c r="G12544" s="3" t="s">
        <v>718</v>
      </c>
      <c r="H12544" s="3" t="s">
        <v>731</v>
      </c>
      <c r="I12544" s="3" t="s">
        <v>37722</v>
      </c>
      <c r="J12544" s="3">
        <v>29730888</v>
      </c>
    </row>
    <row r="12545" spans="1:10" s="6" customFormat="1" ht="15" customHeight="1" x14ac:dyDescent="0.3">
      <c r="A12545" s="3" t="s">
        <v>71</v>
      </c>
      <c r="B12545" s="3" t="s">
        <v>72</v>
      </c>
      <c r="C12545" s="3" t="s">
        <v>337</v>
      </c>
      <c r="D12545" s="3" t="s">
        <v>338</v>
      </c>
      <c r="E12545" s="4">
        <v>4</v>
      </c>
      <c r="F12545" s="4">
        <v>23</v>
      </c>
      <c r="G12545" s="3" t="s">
        <v>718</v>
      </c>
      <c r="H12545" s="3" t="s">
        <v>1068</v>
      </c>
      <c r="I12545" s="3" t="s">
        <v>37722</v>
      </c>
      <c r="J12545" s="3">
        <v>30897016</v>
      </c>
    </row>
    <row r="12546" spans="1:10" s="6" customFormat="1" ht="15" customHeight="1" x14ac:dyDescent="0.3">
      <c r="A12546" s="3" t="s">
        <v>71</v>
      </c>
      <c r="B12546" s="3" t="s">
        <v>72</v>
      </c>
      <c r="C12546" s="3" t="s">
        <v>448</v>
      </c>
      <c r="D12546" s="3" t="s">
        <v>449</v>
      </c>
      <c r="E12546" s="4">
        <v>4</v>
      </c>
      <c r="F12546" s="4">
        <v>32</v>
      </c>
      <c r="G12546" s="3" t="s">
        <v>718</v>
      </c>
      <c r="H12546" s="3" t="s">
        <v>1201</v>
      </c>
      <c r="I12546" s="3" t="s">
        <v>37722</v>
      </c>
      <c r="J12546" s="3">
        <v>35399649</v>
      </c>
    </row>
    <row r="12547" spans="1:10" s="6" customFormat="1" ht="15" customHeight="1" x14ac:dyDescent="0.3">
      <c r="A12547" s="3" t="s">
        <v>71</v>
      </c>
      <c r="B12547" s="3" t="s">
        <v>72</v>
      </c>
      <c r="C12547" s="3" t="s">
        <v>283</v>
      </c>
      <c r="D12547" s="3" t="s">
        <v>284</v>
      </c>
      <c r="E12547" s="4">
        <v>4</v>
      </c>
      <c r="F12547" s="4">
        <v>19</v>
      </c>
      <c r="G12547" s="3" t="s">
        <v>718</v>
      </c>
      <c r="H12547" s="3" t="s">
        <v>1019</v>
      </c>
      <c r="I12547" s="3" t="s">
        <v>37722</v>
      </c>
      <c r="J12547" s="3">
        <v>34477218</v>
      </c>
    </row>
    <row r="12548" spans="1:10" s="6" customFormat="1" ht="15" customHeight="1" x14ac:dyDescent="0.3">
      <c r="A12548" s="3" t="s">
        <v>71</v>
      </c>
      <c r="B12548" s="3" t="s">
        <v>72</v>
      </c>
      <c r="C12548" s="3" t="s">
        <v>260</v>
      </c>
      <c r="D12548" s="3" t="s">
        <v>261</v>
      </c>
      <c r="E12548" s="4">
        <v>4</v>
      </c>
      <c r="F12548" s="4">
        <v>17</v>
      </c>
      <c r="G12548" s="3" t="s">
        <v>718</v>
      </c>
      <c r="H12548" s="3" t="s">
        <v>1005</v>
      </c>
      <c r="I12548" s="3" t="s">
        <v>37722</v>
      </c>
      <c r="J12548" s="3">
        <v>35986886</v>
      </c>
    </row>
    <row r="12549" spans="1:10" s="6" customFormat="1" ht="15" customHeight="1" x14ac:dyDescent="0.3">
      <c r="A12549" s="3" t="s">
        <v>71</v>
      </c>
      <c r="B12549" s="3" t="s">
        <v>72</v>
      </c>
      <c r="C12549" s="3" t="s">
        <v>366</v>
      </c>
      <c r="D12549" s="3" t="s">
        <v>367</v>
      </c>
      <c r="E12549" s="4">
        <v>4</v>
      </c>
      <c r="F12549" s="4">
        <v>25</v>
      </c>
      <c r="G12549" s="3" t="s">
        <v>718</v>
      </c>
      <c r="H12549" s="3" t="s">
        <v>1110</v>
      </c>
      <c r="I12549" s="3" t="s">
        <v>37722</v>
      </c>
      <c r="J12549" s="3">
        <v>36763783</v>
      </c>
    </row>
    <row r="12550" spans="1:10" s="6" customFormat="1" ht="15" customHeight="1" x14ac:dyDescent="0.3">
      <c r="A12550" s="3" t="s">
        <v>71</v>
      </c>
      <c r="B12550" s="3" t="s">
        <v>72</v>
      </c>
      <c r="C12550" s="3" t="s">
        <v>272</v>
      </c>
      <c r="D12550" s="3" t="s">
        <v>273</v>
      </c>
      <c r="E12550" s="4">
        <v>4</v>
      </c>
      <c r="F12550" s="4">
        <v>18</v>
      </c>
      <c r="G12550" s="3" t="s">
        <v>718</v>
      </c>
      <c r="H12550" s="3" t="s">
        <v>1009</v>
      </c>
      <c r="I12550" s="3" t="s">
        <v>37722</v>
      </c>
      <c r="J12550" s="3">
        <v>36763783</v>
      </c>
    </row>
    <row r="12551" spans="1:10" s="6" customFormat="1" ht="15" customHeight="1" x14ac:dyDescent="0.3">
      <c r="A12551" s="3" t="s">
        <v>71</v>
      </c>
      <c r="B12551" s="3" t="s">
        <v>72</v>
      </c>
      <c r="C12551" s="3" t="s">
        <v>128</v>
      </c>
      <c r="D12551" s="3" t="s">
        <v>129</v>
      </c>
      <c r="E12551" s="4">
        <v>4</v>
      </c>
      <c r="F12551" s="4">
        <v>8</v>
      </c>
      <c r="G12551" s="3" t="s">
        <v>718</v>
      </c>
      <c r="H12551" s="3" t="s">
        <v>803</v>
      </c>
      <c r="I12551" s="3" t="s">
        <v>37722</v>
      </c>
      <c r="J12551" s="3">
        <v>36763783</v>
      </c>
    </row>
    <row r="12552" spans="1:10" s="6" customFormat="1" ht="15" customHeight="1" x14ac:dyDescent="0.3">
      <c r="A12552" s="3" t="s">
        <v>71</v>
      </c>
      <c r="B12552" s="3" t="s">
        <v>72</v>
      </c>
      <c r="C12552" s="3" t="s">
        <v>86</v>
      </c>
      <c r="D12552" s="3" t="s">
        <v>87</v>
      </c>
      <c r="E12552" s="4">
        <v>4</v>
      </c>
      <c r="F12552" s="4">
        <v>5</v>
      </c>
      <c r="G12552" s="3" t="s">
        <v>718</v>
      </c>
      <c r="H12552" s="3" t="s">
        <v>731</v>
      </c>
      <c r="I12552" s="3" t="s">
        <v>37722</v>
      </c>
      <c r="J12552" s="3">
        <v>36763783</v>
      </c>
    </row>
    <row r="12553" spans="1:10" s="6" customFormat="1" ht="15" customHeight="1" x14ac:dyDescent="0.3">
      <c r="A12553" s="3" t="s">
        <v>295</v>
      </c>
      <c r="B12553" s="3" t="s">
        <v>296</v>
      </c>
      <c r="C12553" s="3" t="s">
        <v>204</v>
      </c>
      <c r="D12553" s="3" t="s">
        <v>205</v>
      </c>
      <c r="E12553" s="4">
        <v>20</v>
      </c>
      <c r="F12553" s="4">
        <v>13</v>
      </c>
      <c r="G12553" s="3" t="s">
        <v>1028</v>
      </c>
      <c r="H12553" s="3" t="s">
        <v>956</v>
      </c>
      <c r="I12553" s="3" t="s">
        <v>37722</v>
      </c>
      <c r="J12553" s="3">
        <v>10233669</v>
      </c>
    </row>
    <row r="12554" spans="1:10" s="6" customFormat="1" ht="15" customHeight="1" x14ac:dyDescent="0.3">
      <c r="A12554" s="3" t="s">
        <v>554</v>
      </c>
      <c r="B12554" s="3" t="s">
        <v>555</v>
      </c>
      <c r="C12554" s="3" t="s">
        <v>430</v>
      </c>
      <c r="D12554" s="3" t="s">
        <v>431</v>
      </c>
      <c r="E12554" s="4">
        <v>41</v>
      </c>
      <c r="F12554" s="4">
        <v>30</v>
      </c>
      <c r="G12554" s="3" t="s">
        <v>1296</v>
      </c>
      <c r="H12554" s="3" t="s">
        <v>1191</v>
      </c>
      <c r="I12554" s="3" t="s">
        <v>37722</v>
      </c>
      <c r="J12554" s="3">
        <v>8681538</v>
      </c>
    </row>
  </sheetData>
  <autoFilter ref="A2:J2" xr:uid="{00000000-0009-0000-0000-00000F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77"/>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5" width="15" customWidth="1"/>
    <col min="6" max="6" width="18.109375" customWidth="1"/>
    <col min="7" max="10" width="15" customWidth="1"/>
  </cols>
  <sheetData>
    <row r="1" spans="1:10" ht="27" x14ac:dyDescent="0.3">
      <c r="A1" s="31" t="s">
        <v>617</v>
      </c>
      <c r="B1" s="32"/>
      <c r="C1" s="32"/>
      <c r="D1" s="32"/>
      <c r="E1" s="32"/>
      <c r="F1" s="32"/>
      <c r="G1" s="32"/>
      <c r="H1" s="32"/>
      <c r="I1" s="32"/>
      <c r="J1" s="32"/>
    </row>
    <row r="2" spans="1:10" ht="20.100000000000001" customHeight="1" x14ac:dyDescent="0.3">
      <c r="A2" s="2" t="s">
        <v>1</v>
      </c>
      <c r="B2" s="2" t="s">
        <v>2</v>
      </c>
      <c r="C2" s="2" t="s">
        <v>3</v>
      </c>
      <c r="D2" s="2" t="s">
        <v>6</v>
      </c>
      <c r="E2" s="2" t="s">
        <v>618</v>
      </c>
      <c r="F2" s="2" t="s">
        <v>619</v>
      </c>
      <c r="G2" s="2" t="s">
        <v>620</v>
      </c>
      <c r="H2" s="2" t="s">
        <v>621</v>
      </c>
      <c r="I2" s="2" t="s">
        <v>622</v>
      </c>
      <c r="J2" s="2" t="s">
        <v>24</v>
      </c>
    </row>
    <row r="3" spans="1:10" ht="15" customHeight="1" x14ac:dyDescent="0.3">
      <c r="A3" s="3" t="s">
        <v>25</v>
      </c>
      <c r="B3" s="3" t="s">
        <v>26</v>
      </c>
      <c r="C3" s="4">
        <v>1</v>
      </c>
      <c r="D3" s="3" t="s">
        <v>623</v>
      </c>
      <c r="E3" s="3" t="s">
        <v>624</v>
      </c>
      <c r="F3" s="3" t="s">
        <v>32</v>
      </c>
      <c r="G3" s="3" t="s">
        <v>625</v>
      </c>
      <c r="H3" s="3" t="s">
        <v>626</v>
      </c>
      <c r="I3" s="3"/>
      <c r="J3" s="8" t="s">
        <v>41</v>
      </c>
    </row>
    <row r="4" spans="1:10" ht="15" customHeight="1" x14ac:dyDescent="0.3">
      <c r="A4" s="3" t="s">
        <v>25</v>
      </c>
      <c r="B4" s="3" t="s">
        <v>26</v>
      </c>
      <c r="C4" s="4">
        <v>1</v>
      </c>
      <c r="D4" s="3" t="s">
        <v>623</v>
      </c>
      <c r="E4" s="3"/>
      <c r="F4" s="3" t="s">
        <v>627</v>
      </c>
      <c r="G4" s="3" t="s">
        <v>628</v>
      </c>
      <c r="H4" s="26" t="s">
        <v>629</v>
      </c>
      <c r="I4" s="3"/>
      <c r="J4" s="8" t="s">
        <v>630</v>
      </c>
    </row>
    <row r="5" spans="1:10" ht="15" customHeight="1" x14ac:dyDescent="0.3">
      <c r="A5" s="3" t="s">
        <v>25</v>
      </c>
      <c r="B5" s="3" t="s">
        <v>26</v>
      </c>
      <c r="C5" s="4">
        <v>1</v>
      </c>
      <c r="D5" s="3" t="s">
        <v>623</v>
      </c>
      <c r="E5" s="3" t="s">
        <v>38</v>
      </c>
      <c r="F5" s="3" t="s">
        <v>631</v>
      </c>
      <c r="G5" s="3" t="s">
        <v>632</v>
      </c>
      <c r="H5" s="28" t="s">
        <v>633</v>
      </c>
      <c r="I5" s="3"/>
      <c r="J5" s="8" t="s">
        <v>41</v>
      </c>
    </row>
    <row r="6" spans="1:10" ht="15" customHeight="1" x14ac:dyDescent="0.3">
      <c r="A6" s="3" t="s">
        <v>25</v>
      </c>
      <c r="B6" s="3" t="s">
        <v>26</v>
      </c>
      <c r="C6" s="4">
        <v>1</v>
      </c>
      <c r="D6" s="3" t="s">
        <v>623</v>
      </c>
      <c r="E6" s="3" t="s">
        <v>634</v>
      </c>
      <c r="F6" s="3" t="s">
        <v>32</v>
      </c>
      <c r="G6" s="3" t="s">
        <v>628</v>
      </c>
      <c r="H6" s="28" t="s">
        <v>633</v>
      </c>
      <c r="I6" s="3"/>
      <c r="J6" s="8" t="s">
        <v>41</v>
      </c>
    </row>
    <row r="7" spans="1:10" ht="15" customHeight="1" x14ac:dyDescent="0.3">
      <c r="A7" s="3" t="s">
        <v>25</v>
      </c>
      <c r="B7" s="3" t="s">
        <v>26</v>
      </c>
      <c r="C7" s="4">
        <v>1</v>
      </c>
      <c r="D7" s="3" t="s">
        <v>623</v>
      </c>
      <c r="E7" s="3" t="s">
        <v>635</v>
      </c>
      <c r="F7" s="3" t="s">
        <v>32</v>
      </c>
      <c r="G7" s="3" t="s">
        <v>636</v>
      </c>
      <c r="H7" s="3"/>
      <c r="I7" s="3"/>
      <c r="J7" s="8" t="s">
        <v>637</v>
      </c>
    </row>
    <row r="8" spans="1:10" ht="15" customHeight="1" x14ac:dyDescent="0.3">
      <c r="A8" s="3" t="s">
        <v>25</v>
      </c>
      <c r="B8" s="3" t="s">
        <v>26</v>
      </c>
      <c r="C8" s="4">
        <v>1</v>
      </c>
      <c r="D8" s="3" t="s">
        <v>623</v>
      </c>
      <c r="E8" s="3" t="s">
        <v>38</v>
      </c>
      <c r="F8" s="3" t="s">
        <v>32</v>
      </c>
      <c r="G8" s="3" t="s">
        <v>638</v>
      </c>
      <c r="H8" s="28" t="s">
        <v>633</v>
      </c>
      <c r="I8" s="3"/>
      <c r="J8" s="8" t="s">
        <v>639</v>
      </c>
    </row>
    <row r="9" spans="1:10" ht="15" customHeight="1" x14ac:dyDescent="0.3">
      <c r="A9" s="3" t="s">
        <v>25</v>
      </c>
      <c r="B9" s="3" t="s">
        <v>26</v>
      </c>
      <c r="C9" s="4">
        <v>1</v>
      </c>
      <c r="D9" s="3" t="s">
        <v>623</v>
      </c>
      <c r="E9" s="3" t="s">
        <v>640</v>
      </c>
      <c r="F9" s="3" t="s">
        <v>32</v>
      </c>
      <c r="G9" s="3" t="s">
        <v>641</v>
      </c>
      <c r="H9" s="3" t="s">
        <v>633</v>
      </c>
      <c r="I9" s="3"/>
      <c r="J9" s="8" t="s">
        <v>642</v>
      </c>
    </row>
    <row r="10" spans="1:10" ht="15" customHeight="1" x14ac:dyDescent="0.3">
      <c r="A10" s="3" t="s">
        <v>25</v>
      </c>
      <c r="B10" s="3" t="s">
        <v>26</v>
      </c>
      <c r="C10" s="4">
        <v>1</v>
      </c>
      <c r="D10" s="3" t="s">
        <v>623</v>
      </c>
      <c r="E10" s="3" t="s">
        <v>643</v>
      </c>
      <c r="F10" s="3" t="s">
        <v>32</v>
      </c>
      <c r="G10" s="3" t="s">
        <v>641</v>
      </c>
      <c r="H10" s="3" t="s">
        <v>633</v>
      </c>
      <c r="I10" s="3"/>
      <c r="J10" s="8" t="s">
        <v>41</v>
      </c>
    </row>
    <row r="11" spans="1:10" ht="15" customHeight="1" x14ac:dyDescent="0.3">
      <c r="A11" s="3" t="s">
        <v>25</v>
      </c>
      <c r="B11" s="3" t="s">
        <v>26</v>
      </c>
      <c r="C11" s="4">
        <v>1</v>
      </c>
      <c r="D11" s="3" t="s">
        <v>623</v>
      </c>
      <c r="E11" s="3"/>
      <c r="F11" s="3" t="s">
        <v>32</v>
      </c>
      <c r="G11" s="3" t="s">
        <v>644</v>
      </c>
      <c r="H11" s="3"/>
      <c r="I11" s="3"/>
      <c r="J11" s="8" t="s">
        <v>41</v>
      </c>
    </row>
    <row r="12" spans="1:10" ht="15" customHeight="1" x14ac:dyDescent="0.3">
      <c r="A12" s="3" t="s">
        <v>25</v>
      </c>
      <c r="B12" s="3" t="s">
        <v>26</v>
      </c>
      <c r="C12" s="4">
        <v>1</v>
      </c>
      <c r="D12" s="3" t="s">
        <v>623</v>
      </c>
      <c r="E12" s="3" t="s">
        <v>645</v>
      </c>
      <c r="F12" s="3" t="s">
        <v>32</v>
      </c>
      <c r="G12" s="3" t="s">
        <v>646</v>
      </c>
      <c r="H12" s="3"/>
      <c r="I12" s="3"/>
      <c r="J12" s="8" t="s">
        <v>647</v>
      </c>
    </row>
    <row r="13" spans="1:10" ht="15" customHeight="1" x14ac:dyDescent="0.3">
      <c r="A13" s="3" t="s">
        <v>25</v>
      </c>
      <c r="B13" s="3" t="s">
        <v>26</v>
      </c>
      <c r="C13" s="4">
        <v>1</v>
      </c>
      <c r="D13" s="3" t="s">
        <v>623</v>
      </c>
      <c r="E13" s="3" t="s">
        <v>38</v>
      </c>
      <c r="F13" s="3" t="s">
        <v>209</v>
      </c>
      <c r="G13" s="3" t="s">
        <v>648</v>
      </c>
      <c r="H13" s="3"/>
      <c r="I13" s="3"/>
      <c r="J13" s="8" t="s">
        <v>642</v>
      </c>
    </row>
    <row r="14" spans="1:10" ht="15" customHeight="1" x14ac:dyDescent="0.3">
      <c r="A14" s="3" t="s">
        <v>25</v>
      </c>
      <c r="B14" s="3" t="s">
        <v>26</v>
      </c>
      <c r="C14" s="4">
        <v>1</v>
      </c>
      <c r="D14" s="3" t="s">
        <v>623</v>
      </c>
      <c r="E14" s="3" t="s">
        <v>38</v>
      </c>
      <c r="F14" s="3" t="s">
        <v>649</v>
      </c>
      <c r="G14" s="3" t="s">
        <v>650</v>
      </c>
      <c r="H14" s="3"/>
      <c r="I14" s="3"/>
      <c r="J14" s="8" t="s">
        <v>642</v>
      </c>
    </row>
    <row r="15" spans="1:10" ht="15" customHeight="1" x14ac:dyDescent="0.3">
      <c r="A15" s="3" t="s">
        <v>25</v>
      </c>
      <c r="B15" s="3" t="s">
        <v>26</v>
      </c>
      <c r="C15" s="4">
        <v>1</v>
      </c>
      <c r="D15" s="3" t="s">
        <v>623</v>
      </c>
      <c r="E15" s="3" t="s">
        <v>38</v>
      </c>
      <c r="F15" s="3" t="s">
        <v>32</v>
      </c>
      <c r="G15" s="3" t="s">
        <v>651</v>
      </c>
      <c r="H15" s="3" t="s">
        <v>633</v>
      </c>
      <c r="I15" s="3" t="s">
        <v>626</v>
      </c>
      <c r="J15" s="8" t="s">
        <v>41</v>
      </c>
    </row>
    <row r="16" spans="1:10" ht="15" customHeight="1" x14ac:dyDescent="0.3">
      <c r="A16" s="3" t="s">
        <v>25</v>
      </c>
      <c r="B16" s="3" t="s">
        <v>26</v>
      </c>
      <c r="C16" s="4">
        <v>1</v>
      </c>
      <c r="D16" s="3" t="s">
        <v>623</v>
      </c>
      <c r="E16" s="3" t="s">
        <v>652</v>
      </c>
      <c r="F16" s="3" t="s">
        <v>32</v>
      </c>
      <c r="G16" s="3" t="s">
        <v>628</v>
      </c>
      <c r="H16" s="3" t="s">
        <v>653</v>
      </c>
      <c r="I16" s="3" t="s">
        <v>654</v>
      </c>
      <c r="J16" s="8" t="s">
        <v>639</v>
      </c>
    </row>
    <row r="17" spans="1:10" ht="15" customHeight="1" x14ac:dyDescent="0.3">
      <c r="A17" s="3" t="s">
        <v>25</v>
      </c>
      <c r="B17" s="3" t="s">
        <v>26</v>
      </c>
      <c r="C17" s="4">
        <v>1</v>
      </c>
      <c r="D17" s="3" t="s">
        <v>623</v>
      </c>
      <c r="E17" s="3" t="s">
        <v>655</v>
      </c>
      <c r="F17" s="3" t="s">
        <v>32</v>
      </c>
      <c r="G17" s="3" t="s">
        <v>656</v>
      </c>
      <c r="H17" s="3" t="s">
        <v>657</v>
      </c>
      <c r="I17" s="3" t="s">
        <v>658</v>
      </c>
      <c r="J17" s="8" t="s">
        <v>639</v>
      </c>
    </row>
    <row r="18" spans="1:10" ht="15" customHeight="1" x14ac:dyDescent="0.3">
      <c r="A18" s="3" t="s">
        <v>25</v>
      </c>
      <c r="B18" s="3" t="s">
        <v>26</v>
      </c>
      <c r="C18" s="4">
        <v>1</v>
      </c>
      <c r="D18" s="3" t="s">
        <v>623</v>
      </c>
      <c r="E18" s="3"/>
      <c r="F18" s="3" t="s">
        <v>659</v>
      </c>
      <c r="G18" s="3" t="s">
        <v>660</v>
      </c>
      <c r="H18" s="3" t="s">
        <v>661</v>
      </c>
      <c r="I18" s="3" t="s">
        <v>662</v>
      </c>
      <c r="J18" s="8" t="s">
        <v>663</v>
      </c>
    </row>
    <row r="19" spans="1:10" ht="15" customHeight="1" x14ac:dyDescent="0.3">
      <c r="A19" s="3" t="s">
        <v>25</v>
      </c>
      <c r="B19" s="3" t="s">
        <v>26</v>
      </c>
      <c r="C19" s="4">
        <v>1</v>
      </c>
      <c r="D19" s="3" t="s">
        <v>623</v>
      </c>
      <c r="E19" s="3" t="s">
        <v>664</v>
      </c>
      <c r="F19" s="3" t="s">
        <v>32</v>
      </c>
      <c r="G19" s="3" t="s">
        <v>665</v>
      </c>
      <c r="H19" s="3" t="s">
        <v>666</v>
      </c>
      <c r="I19" s="3" t="s">
        <v>667</v>
      </c>
      <c r="J19" s="8" t="s">
        <v>639</v>
      </c>
    </row>
    <row r="20" spans="1:10" ht="15" customHeight="1" x14ac:dyDescent="0.3">
      <c r="A20" s="3" t="s">
        <v>25</v>
      </c>
      <c r="B20" s="3" t="s">
        <v>26</v>
      </c>
      <c r="C20" s="4">
        <v>1</v>
      </c>
      <c r="D20" s="3" t="s">
        <v>623</v>
      </c>
      <c r="E20" s="3" t="s">
        <v>668</v>
      </c>
      <c r="F20" s="3" t="s">
        <v>32</v>
      </c>
      <c r="G20" s="3" t="s">
        <v>665</v>
      </c>
      <c r="H20" s="3" t="s">
        <v>669</v>
      </c>
      <c r="I20" s="3" t="s">
        <v>670</v>
      </c>
      <c r="J20" s="8" t="s">
        <v>639</v>
      </c>
    </row>
    <row r="21" spans="1:10" ht="15" customHeight="1" x14ac:dyDescent="0.3">
      <c r="A21" s="3" t="s">
        <v>25</v>
      </c>
      <c r="B21" s="3" t="s">
        <v>26</v>
      </c>
      <c r="C21" s="4">
        <v>1</v>
      </c>
      <c r="D21" s="3" t="s">
        <v>623</v>
      </c>
      <c r="E21" s="3" t="s">
        <v>38</v>
      </c>
      <c r="F21" s="3" t="s">
        <v>631</v>
      </c>
      <c r="G21" s="3" t="s">
        <v>671</v>
      </c>
      <c r="H21" s="3" t="s">
        <v>672</v>
      </c>
      <c r="I21" s="3" t="s">
        <v>673</v>
      </c>
      <c r="J21" s="8" t="s">
        <v>41</v>
      </c>
    </row>
    <row r="22" spans="1:10" ht="15" customHeight="1" x14ac:dyDescent="0.3">
      <c r="A22" s="3" t="s">
        <v>25</v>
      </c>
      <c r="B22" s="3" t="s">
        <v>26</v>
      </c>
      <c r="C22" s="4">
        <v>1</v>
      </c>
      <c r="D22" s="3" t="s">
        <v>623</v>
      </c>
      <c r="E22" s="3" t="s">
        <v>643</v>
      </c>
      <c r="F22" s="3" t="s">
        <v>674</v>
      </c>
      <c r="G22" s="3" t="s">
        <v>628</v>
      </c>
      <c r="H22" s="3" t="s">
        <v>675</v>
      </c>
      <c r="I22" s="3" t="s">
        <v>676</v>
      </c>
      <c r="J22" s="8" t="s">
        <v>663</v>
      </c>
    </row>
    <row r="23" spans="1:10" ht="15" customHeight="1" x14ac:dyDescent="0.3">
      <c r="A23" s="3" t="s">
        <v>25</v>
      </c>
      <c r="B23" s="3" t="s">
        <v>26</v>
      </c>
      <c r="C23" s="4">
        <v>1</v>
      </c>
      <c r="D23" s="3" t="s">
        <v>623</v>
      </c>
      <c r="E23" s="3" t="s">
        <v>38</v>
      </c>
      <c r="F23" s="3" t="s">
        <v>674</v>
      </c>
      <c r="G23" s="3" t="s">
        <v>677</v>
      </c>
      <c r="H23" s="3" t="s">
        <v>678</v>
      </c>
      <c r="I23" s="3" t="s">
        <v>676</v>
      </c>
      <c r="J23" s="8" t="s">
        <v>41</v>
      </c>
    </row>
    <row r="24" spans="1:10" ht="15" customHeight="1" x14ac:dyDescent="0.3">
      <c r="A24" s="3" t="s">
        <v>25</v>
      </c>
      <c r="B24" s="3" t="s">
        <v>26</v>
      </c>
      <c r="C24" s="4">
        <v>1</v>
      </c>
      <c r="D24" s="3" t="s">
        <v>623</v>
      </c>
      <c r="E24" s="3" t="s">
        <v>679</v>
      </c>
      <c r="F24" s="3" t="s">
        <v>674</v>
      </c>
      <c r="G24" s="3" t="s">
        <v>680</v>
      </c>
      <c r="H24" s="3" t="s">
        <v>681</v>
      </c>
      <c r="I24" s="3" t="s">
        <v>675</v>
      </c>
      <c r="J24" s="8" t="s">
        <v>663</v>
      </c>
    </row>
    <row r="25" spans="1:10" ht="15" customHeight="1" x14ac:dyDescent="0.3">
      <c r="A25" s="3" t="s">
        <v>25</v>
      </c>
      <c r="B25" s="3" t="s">
        <v>26</v>
      </c>
      <c r="C25" s="4">
        <v>1</v>
      </c>
      <c r="D25" s="3" t="s">
        <v>623</v>
      </c>
      <c r="E25" s="3" t="s">
        <v>38</v>
      </c>
      <c r="F25" s="3" t="s">
        <v>682</v>
      </c>
      <c r="G25" s="3" t="s">
        <v>683</v>
      </c>
      <c r="H25" s="3" t="s">
        <v>684</v>
      </c>
      <c r="I25" s="3" t="s">
        <v>685</v>
      </c>
      <c r="J25" s="8" t="s">
        <v>639</v>
      </c>
    </row>
    <row r="26" spans="1:10" ht="15" customHeight="1" x14ac:dyDescent="0.3">
      <c r="A26" s="3" t="s">
        <v>42</v>
      </c>
      <c r="B26" s="3" t="s">
        <v>43</v>
      </c>
      <c r="C26" s="4">
        <v>2</v>
      </c>
      <c r="D26" s="3" t="s">
        <v>686</v>
      </c>
      <c r="E26" s="3" t="s">
        <v>38</v>
      </c>
      <c r="F26" s="3" t="s">
        <v>48</v>
      </c>
      <c r="G26" s="3" t="s">
        <v>646</v>
      </c>
      <c r="H26" s="3" t="s">
        <v>687</v>
      </c>
      <c r="I26" s="3"/>
      <c r="J26" s="8" t="s">
        <v>688</v>
      </c>
    </row>
    <row r="27" spans="1:10" ht="15" customHeight="1" x14ac:dyDescent="0.3">
      <c r="A27" s="3" t="s">
        <v>42</v>
      </c>
      <c r="B27" s="3" t="s">
        <v>43</v>
      </c>
      <c r="C27" s="4">
        <v>2</v>
      </c>
      <c r="D27" s="3" t="s">
        <v>686</v>
      </c>
      <c r="E27" s="3" t="s">
        <v>689</v>
      </c>
      <c r="F27" s="3" t="s">
        <v>690</v>
      </c>
      <c r="G27" s="3" t="s">
        <v>665</v>
      </c>
      <c r="H27" s="3" t="s">
        <v>687</v>
      </c>
      <c r="I27" s="3"/>
      <c r="J27" s="8" t="s">
        <v>56</v>
      </c>
    </row>
    <row r="28" spans="1:10" ht="15" customHeight="1" x14ac:dyDescent="0.3">
      <c r="A28" s="3" t="s">
        <v>42</v>
      </c>
      <c r="B28" s="3" t="s">
        <v>43</v>
      </c>
      <c r="C28" s="4">
        <v>2</v>
      </c>
      <c r="D28" s="3" t="s">
        <v>686</v>
      </c>
      <c r="E28" s="3" t="s">
        <v>38</v>
      </c>
      <c r="F28" s="3" t="s">
        <v>691</v>
      </c>
      <c r="G28" s="3" t="s">
        <v>632</v>
      </c>
      <c r="H28" s="3" t="s">
        <v>692</v>
      </c>
      <c r="I28" s="3"/>
      <c r="J28" s="8" t="s">
        <v>56</v>
      </c>
    </row>
    <row r="29" spans="1:10" ht="15" customHeight="1" x14ac:dyDescent="0.3">
      <c r="A29" s="3" t="s">
        <v>42</v>
      </c>
      <c r="B29" s="3" t="s">
        <v>43</v>
      </c>
      <c r="C29" s="4">
        <v>2</v>
      </c>
      <c r="D29" s="3" t="s">
        <v>686</v>
      </c>
      <c r="E29" s="3" t="s">
        <v>38</v>
      </c>
      <c r="F29" s="3" t="s">
        <v>693</v>
      </c>
      <c r="G29" s="3" t="s">
        <v>632</v>
      </c>
      <c r="H29" s="3"/>
      <c r="I29" s="3"/>
      <c r="J29" s="8" t="s">
        <v>56</v>
      </c>
    </row>
    <row r="30" spans="1:10" ht="15" customHeight="1" x14ac:dyDescent="0.3">
      <c r="A30" s="3" t="s">
        <v>42</v>
      </c>
      <c r="B30" s="3" t="s">
        <v>43</v>
      </c>
      <c r="C30" s="4">
        <v>2</v>
      </c>
      <c r="D30" s="3" t="s">
        <v>686</v>
      </c>
      <c r="E30" s="3" t="s">
        <v>38</v>
      </c>
      <c r="F30" s="3" t="s">
        <v>48</v>
      </c>
      <c r="G30" s="3" t="s">
        <v>694</v>
      </c>
      <c r="H30" s="3" t="s">
        <v>695</v>
      </c>
      <c r="I30" s="3" t="s">
        <v>687</v>
      </c>
      <c r="J30" s="8" t="s">
        <v>696</v>
      </c>
    </row>
    <row r="31" spans="1:10" ht="15" customHeight="1" x14ac:dyDescent="0.3">
      <c r="A31" s="3" t="s">
        <v>42</v>
      </c>
      <c r="B31" s="3" t="s">
        <v>43</v>
      </c>
      <c r="C31" s="4">
        <v>2</v>
      </c>
      <c r="D31" s="3" t="s">
        <v>686</v>
      </c>
      <c r="E31" s="3" t="s">
        <v>38</v>
      </c>
      <c r="F31" s="3" t="s">
        <v>48</v>
      </c>
      <c r="G31" s="3" t="s">
        <v>697</v>
      </c>
      <c r="H31" s="3" t="s">
        <v>692</v>
      </c>
      <c r="I31" s="3" t="s">
        <v>695</v>
      </c>
      <c r="J31" s="8" t="s">
        <v>696</v>
      </c>
    </row>
    <row r="32" spans="1:10" ht="15" customHeight="1" x14ac:dyDescent="0.3">
      <c r="A32" s="3" t="s">
        <v>42</v>
      </c>
      <c r="B32" s="3" t="s">
        <v>43</v>
      </c>
      <c r="C32" s="4">
        <v>2</v>
      </c>
      <c r="D32" s="3" t="s">
        <v>686</v>
      </c>
      <c r="E32" s="3" t="s">
        <v>38</v>
      </c>
      <c r="F32" s="3" t="s">
        <v>48</v>
      </c>
      <c r="G32" s="3" t="s">
        <v>698</v>
      </c>
      <c r="H32" s="3" t="s">
        <v>699</v>
      </c>
      <c r="I32" s="3" t="s">
        <v>692</v>
      </c>
      <c r="J32" s="8" t="s">
        <v>56</v>
      </c>
    </row>
    <row r="33" spans="1:10" ht="15" customHeight="1" x14ac:dyDescent="0.3">
      <c r="A33" s="3" t="s">
        <v>42</v>
      </c>
      <c r="B33" s="3" t="s">
        <v>43</v>
      </c>
      <c r="C33" s="4">
        <v>2</v>
      </c>
      <c r="D33" s="3" t="s">
        <v>686</v>
      </c>
      <c r="E33" s="3" t="s">
        <v>38</v>
      </c>
      <c r="F33" s="3" t="s">
        <v>700</v>
      </c>
      <c r="G33" s="3" t="s">
        <v>683</v>
      </c>
      <c r="H33" s="3" t="s">
        <v>701</v>
      </c>
      <c r="I33" s="3" t="s">
        <v>692</v>
      </c>
      <c r="J33" s="8" t="s">
        <v>696</v>
      </c>
    </row>
    <row r="34" spans="1:10" ht="15" customHeight="1" x14ac:dyDescent="0.3">
      <c r="A34" s="3" t="s">
        <v>42</v>
      </c>
      <c r="B34" s="3" t="s">
        <v>43</v>
      </c>
      <c r="C34" s="4">
        <v>2</v>
      </c>
      <c r="D34" s="3" t="s">
        <v>686</v>
      </c>
      <c r="E34" s="3" t="s">
        <v>702</v>
      </c>
      <c r="F34" s="3" t="s">
        <v>703</v>
      </c>
      <c r="G34" s="3" t="s">
        <v>683</v>
      </c>
      <c r="H34" s="3" t="s">
        <v>704</v>
      </c>
      <c r="I34" s="3" t="s">
        <v>701</v>
      </c>
      <c r="J34" s="8" t="s">
        <v>696</v>
      </c>
    </row>
    <row r="35" spans="1:10" ht="15" customHeight="1" x14ac:dyDescent="0.3">
      <c r="A35" s="3" t="s">
        <v>57</v>
      </c>
      <c r="B35" s="3" t="s">
        <v>58</v>
      </c>
      <c r="C35" s="4">
        <v>3</v>
      </c>
      <c r="D35" s="3" t="s">
        <v>705</v>
      </c>
      <c r="E35" s="3" t="s">
        <v>706</v>
      </c>
      <c r="F35" s="3" t="s">
        <v>209</v>
      </c>
      <c r="G35" s="3" t="s">
        <v>646</v>
      </c>
      <c r="H35" s="3" t="s">
        <v>707</v>
      </c>
      <c r="I35" s="3"/>
      <c r="J35" s="8" t="s">
        <v>708</v>
      </c>
    </row>
    <row r="36" spans="1:10" ht="15" customHeight="1" x14ac:dyDescent="0.3">
      <c r="A36" s="3" t="s">
        <v>57</v>
      </c>
      <c r="B36" s="3" t="s">
        <v>58</v>
      </c>
      <c r="C36" s="4">
        <v>3</v>
      </c>
      <c r="D36" s="3" t="s">
        <v>705</v>
      </c>
      <c r="E36" s="3" t="s">
        <v>38</v>
      </c>
      <c r="F36" s="3" t="s">
        <v>709</v>
      </c>
      <c r="G36" s="3" t="s">
        <v>650</v>
      </c>
      <c r="H36" s="3"/>
      <c r="I36" s="3"/>
      <c r="J36" s="8" t="s">
        <v>710</v>
      </c>
    </row>
    <row r="37" spans="1:10" ht="15" customHeight="1" x14ac:dyDescent="0.3">
      <c r="A37" s="3" t="s">
        <v>57</v>
      </c>
      <c r="B37" s="3" t="s">
        <v>58</v>
      </c>
      <c r="C37" s="4">
        <v>3</v>
      </c>
      <c r="D37" s="3" t="s">
        <v>705</v>
      </c>
      <c r="E37" s="3" t="s">
        <v>38</v>
      </c>
      <c r="F37" s="3" t="s">
        <v>62</v>
      </c>
      <c r="G37" s="3" t="s">
        <v>632</v>
      </c>
      <c r="H37" s="3"/>
      <c r="I37" s="3"/>
      <c r="J37" s="8" t="s">
        <v>711</v>
      </c>
    </row>
    <row r="38" spans="1:10" ht="15" customHeight="1" x14ac:dyDescent="0.3">
      <c r="A38" s="3" t="s">
        <v>57</v>
      </c>
      <c r="B38" s="3" t="s">
        <v>58</v>
      </c>
      <c r="C38" s="4">
        <v>3</v>
      </c>
      <c r="D38" s="3" t="s">
        <v>705</v>
      </c>
      <c r="E38" s="3" t="s">
        <v>706</v>
      </c>
      <c r="F38" s="3" t="s">
        <v>209</v>
      </c>
      <c r="G38" s="3" t="s">
        <v>712</v>
      </c>
      <c r="H38" s="3"/>
      <c r="I38" s="3"/>
      <c r="J38" s="8" t="s">
        <v>711</v>
      </c>
    </row>
    <row r="39" spans="1:10" ht="15" customHeight="1" x14ac:dyDescent="0.3">
      <c r="A39" s="3" t="s">
        <v>57</v>
      </c>
      <c r="B39" s="3" t="s">
        <v>58</v>
      </c>
      <c r="C39" s="4">
        <v>3</v>
      </c>
      <c r="D39" s="3" t="s">
        <v>705</v>
      </c>
      <c r="E39" s="3" t="s">
        <v>38</v>
      </c>
      <c r="F39" s="3" t="s">
        <v>713</v>
      </c>
      <c r="G39" s="3" t="s">
        <v>650</v>
      </c>
      <c r="H39" s="3"/>
      <c r="I39" s="3"/>
      <c r="J39" s="8" t="s">
        <v>710</v>
      </c>
    </row>
    <row r="40" spans="1:10" ht="15" customHeight="1" x14ac:dyDescent="0.3">
      <c r="A40" s="3" t="s">
        <v>57</v>
      </c>
      <c r="B40" s="3" t="s">
        <v>58</v>
      </c>
      <c r="C40" s="4">
        <v>3</v>
      </c>
      <c r="D40" s="3" t="s">
        <v>705</v>
      </c>
      <c r="E40" s="3" t="s">
        <v>714</v>
      </c>
      <c r="F40" s="3" t="s">
        <v>715</v>
      </c>
      <c r="G40" s="3" t="s">
        <v>665</v>
      </c>
      <c r="H40" s="3"/>
      <c r="I40" s="3"/>
      <c r="J40" s="8" t="s">
        <v>711</v>
      </c>
    </row>
    <row r="41" spans="1:10" ht="15" customHeight="1" x14ac:dyDescent="0.3">
      <c r="A41" s="3" t="s">
        <v>57</v>
      </c>
      <c r="B41" s="3" t="s">
        <v>58</v>
      </c>
      <c r="C41" s="4">
        <v>3</v>
      </c>
      <c r="D41" s="3" t="s">
        <v>705</v>
      </c>
      <c r="E41" s="3" t="s">
        <v>716</v>
      </c>
      <c r="F41" s="3" t="s">
        <v>715</v>
      </c>
      <c r="G41" s="3" t="s">
        <v>717</v>
      </c>
      <c r="H41" s="3"/>
      <c r="I41" s="3"/>
      <c r="J41" s="8" t="s">
        <v>711</v>
      </c>
    </row>
    <row r="42" spans="1:10" ht="15" customHeight="1" x14ac:dyDescent="0.3">
      <c r="A42" s="3" t="s">
        <v>57</v>
      </c>
      <c r="B42" s="3" t="s">
        <v>58</v>
      </c>
      <c r="C42" s="4">
        <v>3</v>
      </c>
      <c r="D42" s="3" t="s">
        <v>705</v>
      </c>
      <c r="E42" s="3" t="s">
        <v>38</v>
      </c>
      <c r="F42" s="3" t="s">
        <v>209</v>
      </c>
      <c r="G42" s="3" t="s">
        <v>694</v>
      </c>
      <c r="H42" s="3"/>
      <c r="I42" s="3"/>
      <c r="J42" s="8" t="s">
        <v>708</v>
      </c>
    </row>
    <row r="43" spans="1:10" ht="15" customHeight="1" x14ac:dyDescent="0.3">
      <c r="A43" s="3" t="s">
        <v>71</v>
      </c>
      <c r="B43" s="3" t="s">
        <v>72</v>
      </c>
      <c r="C43" s="4">
        <v>4</v>
      </c>
      <c r="D43" s="3" t="s">
        <v>718</v>
      </c>
      <c r="E43" s="3"/>
      <c r="F43" s="3" t="s">
        <v>719</v>
      </c>
      <c r="G43" s="3" t="s">
        <v>720</v>
      </c>
      <c r="H43" s="3" t="s">
        <v>721</v>
      </c>
      <c r="I43" s="3"/>
      <c r="J43" s="8" t="s">
        <v>722</v>
      </c>
    </row>
    <row r="44" spans="1:10" ht="15" customHeight="1" x14ac:dyDescent="0.3">
      <c r="A44" s="3" t="s">
        <v>71</v>
      </c>
      <c r="B44" s="3" t="s">
        <v>72</v>
      </c>
      <c r="C44" s="4">
        <v>4</v>
      </c>
      <c r="D44" s="3" t="s">
        <v>718</v>
      </c>
      <c r="E44" s="3" t="s">
        <v>38</v>
      </c>
      <c r="F44" s="3" t="s">
        <v>78</v>
      </c>
      <c r="G44" s="3" t="s">
        <v>650</v>
      </c>
      <c r="H44" s="3" t="s">
        <v>723</v>
      </c>
      <c r="I44" s="3"/>
      <c r="J44" s="8" t="s">
        <v>722</v>
      </c>
    </row>
    <row r="45" spans="1:10" ht="15" customHeight="1" x14ac:dyDescent="0.3">
      <c r="A45" s="3" t="s">
        <v>71</v>
      </c>
      <c r="B45" s="3" t="s">
        <v>72</v>
      </c>
      <c r="C45" s="4">
        <v>4</v>
      </c>
      <c r="D45" s="3" t="s">
        <v>718</v>
      </c>
      <c r="E45" s="3" t="s">
        <v>38</v>
      </c>
      <c r="F45" s="3" t="s">
        <v>713</v>
      </c>
      <c r="G45" s="3" t="s">
        <v>650</v>
      </c>
      <c r="H45" s="3"/>
      <c r="I45" s="3"/>
      <c r="J45" s="8" t="s">
        <v>724</v>
      </c>
    </row>
    <row r="46" spans="1:10" ht="15" customHeight="1" x14ac:dyDescent="0.3">
      <c r="A46" s="3" t="s">
        <v>71</v>
      </c>
      <c r="B46" s="3" t="s">
        <v>72</v>
      </c>
      <c r="C46" s="4">
        <v>4</v>
      </c>
      <c r="D46" s="3" t="s">
        <v>718</v>
      </c>
      <c r="E46" s="3" t="s">
        <v>38</v>
      </c>
      <c r="F46" s="3" t="s">
        <v>725</v>
      </c>
      <c r="G46" s="3" t="s">
        <v>650</v>
      </c>
      <c r="H46" s="3"/>
      <c r="I46" s="3"/>
      <c r="J46" s="8" t="s">
        <v>726</v>
      </c>
    </row>
    <row r="47" spans="1:10" ht="15" customHeight="1" x14ac:dyDescent="0.3">
      <c r="A47" s="3" t="s">
        <v>71</v>
      </c>
      <c r="B47" s="3" t="s">
        <v>72</v>
      </c>
      <c r="C47" s="4">
        <v>4</v>
      </c>
      <c r="D47" s="3" t="s">
        <v>718</v>
      </c>
      <c r="E47" s="3"/>
      <c r="F47" s="3" t="s">
        <v>727</v>
      </c>
      <c r="G47" s="3" t="s">
        <v>697</v>
      </c>
      <c r="H47" s="3"/>
      <c r="I47" s="3"/>
      <c r="J47" s="8" t="s">
        <v>728</v>
      </c>
    </row>
    <row r="48" spans="1:10" ht="15" customHeight="1" x14ac:dyDescent="0.3">
      <c r="A48" s="3" t="s">
        <v>71</v>
      </c>
      <c r="B48" s="3" t="s">
        <v>72</v>
      </c>
      <c r="C48" s="4">
        <v>4</v>
      </c>
      <c r="D48" s="3" t="s">
        <v>718</v>
      </c>
      <c r="E48" s="3" t="s">
        <v>38</v>
      </c>
      <c r="F48" s="3" t="s">
        <v>729</v>
      </c>
      <c r="G48" s="3" t="s">
        <v>650</v>
      </c>
      <c r="H48" s="3" t="s">
        <v>723</v>
      </c>
      <c r="I48" s="3" t="s">
        <v>730</v>
      </c>
      <c r="J48" s="8" t="s">
        <v>722</v>
      </c>
    </row>
    <row r="49" spans="1:10" ht="15" customHeight="1" x14ac:dyDescent="0.3">
      <c r="A49" s="3" t="s">
        <v>86</v>
      </c>
      <c r="B49" s="3" t="s">
        <v>87</v>
      </c>
      <c r="C49" s="4">
        <v>5</v>
      </c>
      <c r="D49" s="3" t="s">
        <v>731</v>
      </c>
      <c r="E49" s="3" t="s">
        <v>38</v>
      </c>
      <c r="F49" s="3" t="s">
        <v>631</v>
      </c>
      <c r="G49" s="3" t="s">
        <v>632</v>
      </c>
      <c r="H49" s="3" t="s">
        <v>732</v>
      </c>
      <c r="I49" s="3"/>
      <c r="J49" s="8" t="s">
        <v>733</v>
      </c>
    </row>
    <row r="50" spans="1:10" ht="15" customHeight="1" x14ac:dyDescent="0.3">
      <c r="A50" s="3" t="s">
        <v>86</v>
      </c>
      <c r="B50" s="3" t="s">
        <v>87</v>
      </c>
      <c r="C50" s="4">
        <v>5</v>
      </c>
      <c r="D50" s="3" t="s">
        <v>731</v>
      </c>
      <c r="E50" s="3" t="s">
        <v>734</v>
      </c>
      <c r="F50" s="3" t="s">
        <v>32</v>
      </c>
      <c r="G50" s="3" t="s">
        <v>735</v>
      </c>
      <c r="H50" s="3" t="s">
        <v>732</v>
      </c>
      <c r="I50" s="3"/>
      <c r="J50" s="8" t="s">
        <v>733</v>
      </c>
    </row>
    <row r="51" spans="1:10" ht="15" customHeight="1" x14ac:dyDescent="0.3">
      <c r="A51" s="3" t="s">
        <v>86</v>
      </c>
      <c r="B51" s="3" t="s">
        <v>87</v>
      </c>
      <c r="C51" s="4">
        <v>5</v>
      </c>
      <c r="D51" s="3" t="s">
        <v>731</v>
      </c>
      <c r="E51" s="3" t="s">
        <v>38</v>
      </c>
      <c r="F51" s="3" t="s">
        <v>32</v>
      </c>
      <c r="G51" s="3" t="s">
        <v>736</v>
      </c>
      <c r="H51" s="3" t="s">
        <v>737</v>
      </c>
      <c r="I51" s="3" t="s">
        <v>738</v>
      </c>
      <c r="J51" s="8" t="s">
        <v>733</v>
      </c>
    </row>
    <row r="52" spans="1:10" ht="15" customHeight="1" x14ac:dyDescent="0.3">
      <c r="A52" s="3" t="s">
        <v>86</v>
      </c>
      <c r="B52" s="3" t="s">
        <v>87</v>
      </c>
      <c r="C52" s="4">
        <v>5</v>
      </c>
      <c r="D52" s="3" t="s">
        <v>731</v>
      </c>
      <c r="E52" s="3" t="s">
        <v>734</v>
      </c>
      <c r="F52" s="3" t="s">
        <v>32</v>
      </c>
      <c r="G52" s="3" t="s">
        <v>735</v>
      </c>
      <c r="H52" s="3" t="s">
        <v>739</v>
      </c>
      <c r="I52" s="3" t="s">
        <v>657</v>
      </c>
      <c r="J52" s="8" t="s">
        <v>733</v>
      </c>
    </row>
    <row r="53" spans="1:10" ht="15" customHeight="1" x14ac:dyDescent="0.3">
      <c r="A53" s="3" t="s">
        <v>86</v>
      </c>
      <c r="B53" s="3" t="s">
        <v>87</v>
      </c>
      <c r="C53" s="4">
        <v>5</v>
      </c>
      <c r="D53" s="3" t="s">
        <v>731</v>
      </c>
      <c r="E53" s="3" t="s">
        <v>38</v>
      </c>
      <c r="F53" s="3" t="s">
        <v>740</v>
      </c>
      <c r="G53" s="3" t="s">
        <v>650</v>
      </c>
      <c r="H53" s="3" t="s">
        <v>741</v>
      </c>
      <c r="I53" s="3" t="s">
        <v>669</v>
      </c>
      <c r="J53" s="8" t="s">
        <v>733</v>
      </c>
    </row>
    <row r="54" spans="1:10" ht="15" customHeight="1" x14ac:dyDescent="0.3">
      <c r="A54" s="3" t="s">
        <v>97</v>
      </c>
      <c r="B54" s="3" t="s">
        <v>98</v>
      </c>
      <c r="C54" s="4">
        <v>6</v>
      </c>
      <c r="D54" s="3" t="s">
        <v>742</v>
      </c>
      <c r="E54" s="3" t="s">
        <v>743</v>
      </c>
      <c r="F54" s="3" t="s">
        <v>407</v>
      </c>
      <c r="G54" s="3" t="s">
        <v>632</v>
      </c>
      <c r="H54" s="3"/>
      <c r="I54" s="3"/>
      <c r="J54" s="8" t="s">
        <v>744</v>
      </c>
    </row>
    <row r="55" spans="1:10" ht="15" customHeight="1" x14ac:dyDescent="0.3">
      <c r="A55" s="3" t="s">
        <v>97</v>
      </c>
      <c r="B55" s="3" t="s">
        <v>98</v>
      </c>
      <c r="C55" s="4">
        <v>6</v>
      </c>
      <c r="D55" s="3" t="s">
        <v>742</v>
      </c>
      <c r="E55" s="3" t="s">
        <v>745</v>
      </c>
      <c r="F55" s="3" t="s">
        <v>103</v>
      </c>
      <c r="G55" s="3" t="s">
        <v>697</v>
      </c>
      <c r="H55" s="3"/>
      <c r="I55" s="3"/>
      <c r="J55" s="8" t="s">
        <v>111</v>
      </c>
    </row>
    <row r="56" spans="1:10" ht="15" customHeight="1" x14ac:dyDescent="0.3">
      <c r="A56" s="3" t="s">
        <v>97</v>
      </c>
      <c r="B56" s="3" t="s">
        <v>98</v>
      </c>
      <c r="C56" s="4">
        <v>6</v>
      </c>
      <c r="D56" s="3" t="s">
        <v>742</v>
      </c>
      <c r="E56" s="3" t="s">
        <v>746</v>
      </c>
      <c r="F56" s="3" t="s">
        <v>103</v>
      </c>
      <c r="G56" s="3" t="s">
        <v>747</v>
      </c>
      <c r="H56" s="3"/>
      <c r="I56" s="3"/>
      <c r="J56" s="8" t="s">
        <v>111</v>
      </c>
    </row>
    <row r="57" spans="1:10" ht="15" customHeight="1" x14ac:dyDescent="0.3">
      <c r="A57" s="3" t="s">
        <v>97</v>
      </c>
      <c r="B57" s="3" t="s">
        <v>98</v>
      </c>
      <c r="C57" s="4">
        <v>6</v>
      </c>
      <c r="D57" s="3" t="s">
        <v>742</v>
      </c>
      <c r="E57" s="3" t="s">
        <v>748</v>
      </c>
      <c r="F57" s="3" t="s">
        <v>103</v>
      </c>
      <c r="G57" s="3" t="s">
        <v>638</v>
      </c>
      <c r="H57" s="3"/>
      <c r="I57" s="3"/>
      <c r="J57" s="8" t="s">
        <v>111</v>
      </c>
    </row>
    <row r="58" spans="1:10" ht="15" customHeight="1" x14ac:dyDescent="0.3">
      <c r="A58" s="3" t="s">
        <v>112</v>
      </c>
      <c r="B58" s="3" t="s">
        <v>113</v>
      </c>
      <c r="C58" s="4">
        <v>7</v>
      </c>
      <c r="D58" s="3" t="s">
        <v>749</v>
      </c>
      <c r="E58" s="3" t="s">
        <v>750</v>
      </c>
      <c r="F58" s="3" t="s">
        <v>421</v>
      </c>
      <c r="G58" s="3" t="s">
        <v>632</v>
      </c>
      <c r="H58" s="3" t="s">
        <v>751</v>
      </c>
      <c r="I58" s="3"/>
      <c r="J58" s="8" t="s">
        <v>752</v>
      </c>
    </row>
    <row r="59" spans="1:10" ht="15" customHeight="1" x14ac:dyDescent="0.3">
      <c r="A59" s="3" t="s">
        <v>112</v>
      </c>
      <c r="B59" s="3" t="s">
        <v>113</v>
      </c>
      <c r="C59" s="4">
        <v>7</v>
      </c>
      <c r="D59" s="3" t="s">
        <v>749</v>
      </c>
      <c r="E59" s="3" t="s">
        <v>753</v>
      </c>
      <c r="F59" s="3"/>
      <c r="G59" s="3" t="s">
        <v>665</v>
      </c>
      <c r="H59" s="3"/>
      <c r="I59" s="3"/>
      <c r="J59" s="8" t="s">
        <v>127</v>
      </c>
    </row>
    <row r="60" spans="1:10" ht="15" customHeight="1" x14ac:dyDescent="0.3">
      <c r="A60" s="3" t="s">
        <v>112</v>
      </c>
      <c r="B60" s="3" t="s">
        <v>113</v>
      </c>
      <c r="C60" s="4">
        <v>7</v>
      </c>
      <c r="D60" s="3" t="s">
        <v>749</v>
      </c>
      <c r="E60" s="3" t="s">
        <v>38</v>
      </c>
      <c r="F60" s="3" t="s">
        <v>754</v>
      </c>
      <c r="G60" s="3" t="s">
        <v>632</v>
      </c>
      <c r="H60" s="3"/>
      <c r="I60" s="3"/>
      <c r="J60" s="8" t="s">
        <v>429</v>
      </c>
    </row>
    <row r="61" spans="1:10" ht="15" customHeight="1" x14ac:dyDescent="0.3">
      <c r="A61" s="3" t="s">
        <v>112</v>
      </c>
      <c r="B61" s="3" t="s">
        <v>113</v>
      </c>
      <c r="C61" s="4">
        <v>7</v>
      </c>
      <c r="D61" s="3" t="s">
        <v>749</v>
      </c>
      <c r="E61" s="3" t="s">
        <v>755</v>
      </c>
      <c r="F61" s="3" t="s">
        <v>421</v>
      </c>
      <c r="G61" s="3" t="s">
        <v>756</v>
      </c>
      <c r="H61" s="3"/>
      <c r="I61" s="3"/>
      <c r="J61" s="8" t="s">
        <v>127</v>
      </c>
    </row>
    <row r="62" spans="1:10" ht="15" customHeight="1" x14ac:dyDescent="0.3">
      <c r="A62" s="3" t="s">
        <v>112</v>
      </c>
      <c r="B62" s="3" t="s">
        <v>113</v>
      </c>
      <c r="C62" s="4">
        <v>7</v>
      </c>
      <c r="D62" s="3" t="s">
        <v>749</v>
      </c>
      <c r="E62" s="3" t="s">
        <v>757</v>
      </c>
      <c r="F62" s="3" t="s">
        <v>118</v>
      </c>
      <c r="G62" s="3" t="s">
        <v>758</v>
      </c>
      <c r="H62" s="3"/>
      <c r="I62" s="3"/>
      <c r="J62" s="8" t="s">
        <v>127</v>
      </c>
    </row>
    <row r="63" spans="1:10" ht="15" customHeight="1" x14ac:dyDescent="0.3">
      <c r="A63" s="3" t="s">
        <v>112</v>
      </c>
      <c r="B63" s="3" t="s">
        <v>113</v>
      </c>
      <c r="C63" s="4">
        <v>7</v>
      </c>
      <c r="D63" s="3" t="s">
        <v>749</v>
      </c>
      <c r="E63" s="3"/>
      <c r="F63" s="3" t="s">
        <v>759</v>
      </c>
      <c r="G63" s="3" t="s">
        <v>760</v>
      </c>
      <c r="H63" s="3" t="s">
        <v>761</v>
      </c>
      <c r="I63" s="3"/>
      <c r="J63" s="8" t="s">
        <v>752</v>
      </c>
    </row>
    <row r="64" spans="1:10" ht="15" customHeight="1" x14ac:dyDescent="0.3">
      <c r="A64" s="3" t="s">
        <v>112</v>
      </c>
      <c r="B64" s="3" t="s">
        <v>113</v>
      </c>
      <c r="C64" s="4">
        <v>7</v>
      </c>
      <c r="D64" s="3" t="s">
        <v>749</v>
      </c>
      <c r="E64" s="3" t="s">
        <v>762</v>
      </c>
      <c r="F64" s="3" t="s">
        <v>118</v>
      </c>
      <c r="G64" s="3" t="s">
        <v>646</v>
      </c>
      <c r="H64" s="3" t="s">
        <v>763</v>
      </c>
      <c r="I64" s="3"/>
      <c r="J64" s="8" t="s">
        <v>127</v>
      </c>
    </row>
    <row r="65" spans="1:10" ht="15" customHeight="1" x14ac:dyDescent="0.3">
      <c r="A65" s="3" t="s">
        <v>112</v>
      </c>
      <c r="B65" s="3" t="s">
        <v>113</v>
      </c>
      <c r="C65" s="4">
        <v>7</v>
      </c>
      <c r="D65" s="3" t="s">
        <v>749</v>
      </c>
      <c r="E65" s="3"/>
      <c r="F65" s="3" t="s">
        <v>764</v>
      </c>
      <c r="G65" s="3" t="s">
        <v>765</v>
      </c>
      <c r="H65" s="3" t="s">
        <v>766</v>
      </c>
      <c r="I65" s="3"/>
      <c r="J65" s="8" t="s">
        <v>767</v>
      </c>
    </row>
    <row r="66" spans="1:10" ht="15" customHeight="1" x14ac:dyDescent="0.3">
      <c r="A66" s="3" t="s">
        <v>112</v>
      </c>
      <c r="B66" s="3" t="s">
        <v>113</v>
      </c>
      <c r="C66" s="4">
        <v>7</v>
      </c>
      <c r="D66" s="3" t="s">
        <v>749</v>
      </c>
      <c r="E66" s="3" t="s">
        <v>768</v>
      </c>
      <c r="F66" s="3" t="s">
        <v>118</v>
      </c>
      <c r="G66" s="3" t="s">
        <v>735</v>
      </c>
      <c r="H66" s="3" t="s">
        <v>769</v>
      </c>
      <c r="I66" s="3"/>
      <c r="J66" s="8" t="s">
        <v>127</v>
      </c>
    </row>
    <row r="67" spans="1:10" ht="15" customHeight="1" x14ac:dyDescent="0.3">
      <c r="A67" s="3" t="s">
        <v>112</v>
      </c>
      <c r="B67" s="3" t="s">
        <v>113</v>
      </c>
      <c r="C67" s="4">
        <v>7</v>
      </c>
      <c r="D67" s="3" t="s">
        <v>749</v>
      </c>
      <c r="E67" s="3" t="s">
        <v>770</v>
      </c>
      <c r="F67" s="3" t="s">
        <v>118</v>
      </c>
      <c r="G67" s="3" t="s">
        <v>771</v>
      </c>
      <c r="H67" s="3"/>
      <c r="I67" s="3"/>
      <c r="J67" s="8" t="s">
        <v>127</v>
      </c>
    </row>
    <row r="68" spans="1:10" ht="15" customHeight="1" x14ac:dyDescent="0.3">
      <c r="A68" s="3" t="s">
        <v>112</v>
      </c>
      <c r="B68" s="3" t="s">
        <v>113</v>
      </c>
      <c r="C68" s="4">
        <v>7</v>
      </c>
      <c r="D68" s="3" t="s">
        <v>749</v>
      </c>
      <c r="E68" s="3" t="s">
        <v>772</v>
      </c>
      <c r="F68" s="3" t="s">
        <v>118</v>
      </c>
      <c r="G68" s="3" t="s">
        <v>628</v>
      </c>
      <c r="H68" s="3"/>
      <c r="I68" s="3"/>
      <c r="J68" s="8" t="s">
        <v>127</v>
      </c>
    </row>
    <row r="69" spans="1:10" ht="15" customHeight="1" x14ac:dyDescent="0.3">
      <c r="A69" s="3" t="s">
        <v>112</v>
      </c>
      <c r="B69" s="3" t="s">
        <v>113</v>
      </c>
      <c r="C69" s="4">
        <v>7</v>
      </c>
      <c r="D69" s="3" t="s">
        <v>749</v>
      </c>
      <c r="E69" s="3" t="s">
        <v>773</v>
      </c>
      <c r="F69" s="3" t="s">
        <v>118</v>
      </c>
      <c r="G69" s="3" t="s">
        <v>771</v>
      </c>
      <c r="H69" s="3"/>
      <c r="I69" s="3"/>
      <c r="J69" s="8" t="s">
        <v>127</v>
      </c>
    </row>
    <row r="70" spans="1:10" ht="15" customHeight="1" x14ac:dyDescent="0.3">
      <c r="A70" s="3" t="s">
        <v>112</v>
      </c>
      <c r="B70" s="3" t="s">
        <v>113</v>
      </c>
      <c r="C70" s="4">
        <v>7</v>
      </c>
      <c r="D70" s="3" t="s">
        <v>749</v>
      </c>
      <c r="E70" s="3" t="s">
        <v>774</v>
      </c>
      <c r="F70" s="3" t="s">
        <v>118</v>
      </c>
      <c r="G70" s="3" t="s">
        <v>775</v>
      </c>
      <c r="H70" s="3"/>
      <c r="I70" s="3"/>
      <c r="J70" s="8" t="s">
        <v>127</v>
      </c>
    </row>
    <row r="71" spans="1:10" ht="15" customHeight="1" x14ac:dyDescent="0.3">
      <c r="A71" s="3" t="s">
        <v>112</v>
      </c>
      <c r="B71" s="3" t="s">
        <v>113</v>
      </c>
      <c r="C71" s="4">
        <v>7</v>
      </c>
      <c r="D71" s="3" t="s">
        <v>749</v>
      </c>
      <c r="E71" s="3" t="s">
        <v>774</v>
      </c>
      <c r="F71" s="3" t="s">
        <v>118</v>
      </c>
      <c r="G71" s="3" t="s">
        <v>776</v>
      </c>
      <c r="H71" s="3"/>
      <c r="I71" s="3"/>
      <c r="J71" s="8" t="s">
        <v>127</v>
      </c>
    </row>
    <row r="72" spans="1:10" ht="15" customHeight="1" x14ac:dyDescent="0.3">
      <c r="A72" s="3" t="s">
        <v>112</v>
      </c>
      <c r="B72" s="3" t="s">
        <v>113</v>
      </c>
      <c r="C72" s="4">
        <v>7</v>
      </c>
      <c r="D72" s="3" t="s">
        <v>749</v>
      </c>
      <c r="E72" s="3" t="s">
        <v>777</v>
      </c>
      <c r="F72" s="3" t="s">
        <v>118</v>
      </c>
      <c r="G72" s="3" t="s">
        <v>778</v>
      </c>
      <c r="H72" s="3"/>
      <c r="I72" s="3"/>
      <c r="J72" s="8" t="s">
        <v>779</v>
      </c>
    </row>
    <row r="73" spans="1:10" ht="15" customHeight="1" x14ac:dyDescent="0.3">
      <c r="A73" s="3" t="s">
        <v>112</v>
      </c>
      <c r="B73" s="3" t="s">
        <v>113</v>
      </c>
      <c r="C73" s="4">
        <v>7</v>
      </c>
      <c r="D73" s="3" t="s">
        <v>749</v>
      </c>
      <c r="E73" s="3" t="s">
        <v>780</v>
      </c>
      <c r="F73" s="3" t="s">
        <v>118</v>
      </c>
      <c r="G73" s="3" t="s">
        <v>747</v>
      </c>
      <c r="H73" s="3"/>
      <c r="I73" s="3"/>
      <c r="J73" s="8" t="s">
        <v>127</v>
      </c>
    </row>
    <row r="74" spans="1:10" ht="15" customHeight="1" x14ac:dyDescent="0.3">
      <c r="A74" s="3" t="s">
        <v>112</v>
      </c>
      <c r="B74" s="3" t="s">
        <v>113</v>
      </c>
      <c r="C74" s="4">
        <v>7</v>
      </c>
      <c r="D74" s="3" t="s">
        <v>749</v>
      </c>
      <c r="E74" s="3" t="s">
        <v>781</v>
      </c>
      <c r="F74" s="3" t="s">
        <v>118</v>
      </c>
      <c r="G74" s="3" t="s">
        <v>782</v>
      </c>
      <c r="H74" s="3"/>
      <c r="I74" s="3"/>
      <c r="J74" s="8" t="s">
        <v>779</v>
      </c>
    </row>
    <row r="75" spans="1:10" ht="15" customHeight="1" x14ac:dyDescent="0.3">
      <c r="A75" s="3" t="s">
        <v>112</v>
      </c>
      <c r="B75" s="3" t="s">
        <v>113</v>
      </c>
      <c r="C75" s="4">
        <v>7</v>
      </c>
      <c r="D75" s="3" t="s">
        <v>749</v>
      </c>
      <c r="E75" s="3" t="s">
        <v>783</v>
      </c>
      <c r="F75" s="3" t="s">
        <v>118</v>
      </c>
      <c r="G75" s="3" t="s">
        <v>712</v>
      </c>
      <c r="H75" s="3"/>
      <c r="I75" s="3"/>
      <c r="J75" s="8" t="s">
        <v>127</v>
      </c>
    </row>
    <row r="76" spans="1:10" ht="15" customHeight="1" x14ac:dyDescent="0.3">
      <c r="A76" s="3" t="s">
        <v>112</v>
      </c>
      <c r="B76" s="3" t="s">
        <v>113</v>
      </c>
      <c r="C76" s="4">
        <v>7</v>
      </c>
      <c r="D76" s="3" t="s">
        <v>749</v>
      </c>
      <c r="E76" s="3" t="s">
        <v>784</v>
      </c>
      <c r="F76" s="3" t="s">
        <v>754</v>
      </c>
      <c r="G76" s="3" t="s">
        <v>765</v>
      </c>
      <c r="H76" s="3"/>
      <c r="I76" s="3"/>
      <c r="J76" s="8" t="s">
        <v>127</v>
      </c>
    </row>
    <row r="77" spans="1:10" ht="15" customHeight="1" x14ac:dyDescent="0.3">
      <c r="A77" s="3" t="s">
        <v>112</v>
      </c>
      <c r="B77" s="3" t="s">
        <v>113</v>
      </c>
      <c r="C77" s="4">
        <v>7</v>
      </c>
      <c r="D77" s="3" t="s">
        <v>749</v>
      </c>
      <c r="E77" s="3" t="s">
        <v>785</v>
      </c>
      <c r="F77" s="3" t="s">
        <v>754</v>
      </c>
      <c r="G77" s="3" t="s">
        <v>671</v>
      </c>
      <c r="H77" s="3"/>
      <c r="I77" s="3"/>
      <c r="J77" s="8" t="s">
        <v>127</v>
      </c>
    </row>
    <row r="78" spans="1:10" ht="15" customHeight="1" x14ac:dyDescent="0.3">
      <c r="A78" s="3" t="s">
        <v>112</v>
      </c>
      <c r="B78" s="3" t="s">
        <v>113</v>
      </c>
      <c r="C78" s="4">
        <v>7</v>
      </c>
      <c r="D78" s="3" t="s">
        <v>749</v>
      </c>
      <c r="E78" s="3" t="s">
        <v>786</v>
      </c>
      <c r="F78" s="3" t="s">
        <v>118</v>
      </c>
      <c r="G78" s="3" t="s">
        <v>787</v>
      </c>
      <c r="H78" s="3"/>
      <c r="I78" s="3"/>
      <c r="J78" s="8" t="s">
        <v>779</v>
      </c>
    </row>
    <row r="79" spans="1:10" ht="15" customHeight="1" x14ac:dyDescent="0.3">
      <c r="A79" s="3" t="s">
        <v>112</v>
      </c>
      <c r="B79" s="3" t="s">
        <v>113</v>
      </c>
      <c r="C79" s="4">
        <v>7</v>
      </c>
      <c r="D79" s="3" t="s">
        <v>749</v>
      </c>
      <c r="E79" s="3" t="s">
        <v>788</v>
      </c>
      <c r="F79" s="3" t="s">
        <v>118</v>
      </c>
      <c r="G79" s="3" t="s">
        <v>665</v>
      </c>
      <c r="H79" s="3"/>
      <c r="I79" s="3"/>
      <c r="J79" s="8" t="s">
        <v>789</v>
      </c>
    </row>
    <row r="80" spans="1:10" ht="15" customHeight="1" x14ac:dyDescent="0.3">
      <c r="A80" s="3" t="s">
        <v>112</v>
      </c>
      <c r="B80" s="3" t="s">
        <v>113</v>
      </c>
      <c r="C80" s="4">
        <v>7</v>
      </c>
      <c r="D80" s="3" t="s">
        <v>749</v>
      </c>
      <c r="E80" s="3" t="s">
        <v>790</v>
      </c>
      <c r="F80" s="3" t="s">
        <v>791</v>
      </c>
      <c r="G80" s="3" t="s">
        <v>765</v>
      </c>
      <c r="H80" s="3"/>
      <c r="I80" s="3"/>
      <c r="J80" s="8" t="s">
        <v>779</v>
      </c>
    </row>
    <row r="81" spans="1:10" ht="15" customHeight="1" x14ac:dyDescent="0.3">
      <c r="A81" s="3" t="s">
        <v>112</v>
      </c>
      <c r="B81" s="3" t="s">
        <v>113</v>
      </c>
      <c r="C81" s="4">
        <v>7</v>
      </c>
      <c r="D81" s="3" t="s">
        <v>749</v>
      </c>
      <c r="E81" s="3" t="s">
        <v>792</v>
      </c>
      <c r="F81" s="3" t="s">
        <v>793</v>
      </c>
      <c r="G81" s="3" t="s">
        <v>794</v>
      </c>
      <c r="H81" s="3" t="s">
        <v>795</v>
      </c>
      <c r="I81" s="3" t="s">
        <v>796</v>
      </c>
      <c r="J81" s="8" t="s">
        <v>797</v>
      </c>
    </row>
    <row r="82" spans="1:10" ht="15" customHeight="1" x14ac:dyDescent="0.3">
      <c r="A82" s="3" t="s">
        <v>112</v>
      </c>
      <c r="B82" s="3" t="s">
        <v>113</v>
      </c>
      <c r="C82" s="4">
        <v>7</v>
      </c>
      <c r="D82" s="3" t="s">
        <v>749</v>
      </c>
      <c r="E82" s="3"/>
      <c r="F82" s="3" t="s">
        <v>798</v>
      </c>
      <c r="G82" s="3" t="s">
        <v>799</v>
      </c>
      <c r="H82" s="3" t="s">
        <v>800</v>
      </c>
      <c r="I82" s="3" t="s">
        <v>801</v>
      </c>
      <c r="J82" s="8" t="s">
        <v>802</v>
      </c>
    </row>
    <row r="83" spans="1:10" ht="15" customHeight="1" x14ac:dyDescent="0.3">
      <c r="A83" s="3" t="s">
        <v>128</v>
      </c>
      <c r="B83" s="3" t="s">
        <v>129</v>
      </c>
      <c r="C83" s="4">
        <v>8</v>
      </c>
      <c r="D83" s="3" t="s">
        <v>803</v>
      </c>
      <c r="E83" s="3" t="s">
        <v>38</v>
      </c>
      <c r="F83" s="3" t="s">
        <v>133</v>
      </c>
      <c r="G83" s="3" t="s">
        <v>646</v>
      </c>
      <c r="H83" s="3" t="s">
        <v>804</v>
      </c>
      <c r="I83" s="3"/>
      <c r="J83" s="8" t="s">
        <v>141</v>
      </c>
    </row>
    <row r="84" spans="1:10" ht="15" customHeight="1" x14ac:dyDescent="0.3">
      <c r="A84" s="3" t="s">
        <v>128</v>
      </c>
      <c r="B84" s="3" t="s">
        <v>129</v>
      </c>
      <c r="C84" s="4">
        <v>8</v>
      </c>
      <c r="D84" s="3" t="s">
        <v>803</v>
      </c>
      <c r="E84" s="3" t="s">
        <v>38</v>
      </c>
      <c r="F84" s="3" t="s">
        <v>805</v>
      </c>
      <c r="G84" s="3" t="s">
        <v>632</v>
      </c>
      <c r="H84" s="3" t="s">
        <v>806</v>
      </c>
      <c r="I84" s="3"/>
      <c r="J84" s="8" t="s">
        <v>141</v>
      </c>
    </row>
    <row r="85" spans="1:10" ht="15" customHeight="1" x14ac:dyDescent="0.3">
      <c r="A85" s="3" t="s">
        <v>128</v>
      </c>
      <c r="B85" s="3" t="s">
        <v>129</v>
      </c>
      <c r="C85" s="4">
        <v>8</v>
      </c>
      <c r="D85" s="3" t="s">
        <v>803</v>
      </c>
      <c r="E85" s="3" t="s">
        <v>807</v>
      </c>
      <c r="F85" s="3" t="s">
        <v>133</v>
      </c>
      <c r="G85" s="3" t="s">
        <v>628</v>
      </c>
      <c r="H85" s="3"/>
      <c r="I85" s="3"/>
      <c r="J85" s="8" t="s">
        <v>141</v>
      </c>
    </row>
    <row r="86" spans="1:10" ht="15" customHeight="1" x14ac:dyDescent="0.3">
      <c r="A86" s="3" t="s">
        <v>128</v>
      </c>
      <c r="B86" s="3" t="s">
        <v>129</v>
      </c>
      <c r="C86" s="4">
        <v>8</v>
      </c>
      <c r="D86" s="3" t="s">
        <v>803</v>
      </c>
      <c r="E86" s="3" t="s">
        <v>38</v>
      </c>
      <c r="F86" s="3" t="s">
        <v>808</v>
      </c>
      <c r="G86" s="3" t="s">
        <v>650</v>
      </c>
      <c r="H86" s="3"/>
      <c r="I86" s="3"/>
      <c r="J86" s="8" t="s">
        <v>809</v>
      </c>
    </row>
    <row r="87" spans="1:10" ht="15" customHeight="1" x14ac:dyDescent="0.3">
      <c r="A87" s="3" t="s">
        <v>128</v>
      </c>
      <c r="B87" s="3" t="s">
        <v>129</v>
      </c>
      <c r="C87" s="4">
        <v>8</v>
      </c>
      <c r="D87" s="3" t="s">
        <v>803</v>
      </c>
      <c r="E87" s="3"/>
      <c r="F87" s="3" t="s">
        <v>810</v>
      </c>
      <c r="G87" s="3" t="s">
        <v>628</v>
      </c>
      <c r="H87" s="3" t="s">
        <v>763</v>
      </c>
      <c r="I87" s="3" t="s">
        <v>811</v>
      </c>
      <c r="J87" s="8" t="s">
        <v>141</v>
      </c>
    </row>
    <row r="88" spans="1:10" ht="15" customHeight="1" x14ac:dyDescent="0.3">
      <c r="A88" s="3" t="s">
        <v>128</v>
      </c>
      <c r="B88" s="3" t="s">
        <v>129</v>
      </c>
      <c r="C88" s="4">
        <v>8</v>
      </c>
      <c r="D88" s="3" t="s">
        <v>803</v>
      </c>
      <c r="E88" s="3" t="s">
        <v>812</v>
      </c>
      <c r="F88" s="3" t="s">
        <v>133</v>
      </c>
      <c r="G88" s="3" t="s">
        <v>665</v>
      </c>
      <c r="H88" s="3" t="s">
        <v>813</v>
      </c>
      <c r="I88" s="3" t="s">
        <v>687</v>
      </c>
      <c r="J88" s="8" t="s">
        <v>141</v>
      </c>
    </row>
    <row r="89" spans="1:10" ht="15" customHeight="1" x14ac:dyDescent="0.3">
      <c r="A89" s="3" t="s">
        <v>128</v>
      </c>
      <c r="B89" s="3" t="s">
        <v>129</v>
      </c>
      <c r="C89" s="4">
        <v>8</v>
      </c>
      <c r="D89" s="3" t="s">
        <v>803</v>
      </c>
      <c r="E89" s="3" t="s">
        <v>38</v>
      </c>
      <c r="F89" s="3" t="s">
        <v>133</v>
      </c>
      <c r="G89" s="3" t="s">
        <v>697</v>
      </c>
      <c r="H89" s="3" t="s">
        <v>692</v>
      </c>
      <c r="I89" s="3" t="s">
        <v>806</v>
      </c>
      <c r="J89" s="8" t="s">
        <v>141</v>
      </c>
    </row>
    <row r="90" spans="1:10" ht="15" customHeight="1" x14ac:dyDescent="0.3">
      <c r="A90" s="3" t="s">
        <v>128</v>
      </c>
      <c r="B90" s="3" t="s">
        <v>129</v>
      </c>
      <c r="C90" s="4">
        <v>8</v>
      </c>
      <c r="D90" s="3" t="s">
        <v>803</v>
      </c>
      <c r="E90" s="3" t="s">
        <v>38</v>
      </c>
      <c r="F90" s="3" t="s">
        <v>814</v>
      </c>
      <c r="G90" s="3" t="s">
        <v>650</v>
      </c>
      <c r="H90" s="3" t="s">
        <v>692</v>
      </c>
      <c r="I90" s="3" t="s">
        <v>806</v>
      </c>
      <c r="J90" s="8" t="s">
        <v>141</v>
      </c>
    </row>
    <row r="91" spans="1:10" ht="15" customHeight="1" x14ac:dyDescent="0.3">
      <c r="A91" s="3" t="s">
        <v>128</v>
      </c>
      <c r="B91" s="3" t="s">
        <v>129</v>
      </c>
      <c r="C91" s="4">
        <v>8</v>
      </c>
      <c r="D91" s="3" t="s">
        <v>803</v>
      </c>
      <c r="E91" s="3" t="s">
        <v>38</v>
      </c>
      <c r="F91" s="3" t="s">
        <v>814</v>
      </c>
      <c r="G91" s="3" t="s">
        <v>815</v>
      </c>
      <c r="H91" s="3" t="s">
        <v>816</v>
      </c>
      <c r="I91" s="3" t="s">
        <v>633</v>
      </c>
      <c r="J91" s="8" t="s">
        <v>141</v>
      </c>
    </row>
    <row r="92" spans="1:10" ht="15" customHeight="1" x14ac:dyDescent="0.3">
      <c r="A92" s="3" t="s">
        <v>128</v>
      </c>
      <c r="B92" s="3" t="s">
        <v>129</v>
      </c>
      <c r="C92" s="4">
        <v>8</v>
      </c>
      <c r="D92" s="3" t="s">
        <v>803</v>
      </c>
      <c r="E92" s="3" t="s">
        <v>38</v>
      </c>
      <c r="F92" s="3" t="s">
        <v>674</v>
      </c>
      <c r="G92" s="3" t="s">
        <v>698</v>
      </c>
      <c r="H92" s="3" t="s">
        <v>701</v>
      </c>
      <c r="I92" s="3" t="s">
        <v>817</v>
      </c>
      <c r="J92" s="8" t="s">
        <v>141</v>
      </c>
    </row>
    <row r="93" spans="1:10" ht="15" customHeight="1" x14ac:dyDescent="0.3">
      <c r="A93" s="3" t="s">
        <v>128</v>
      </c>
      <c r="B93" s="3" t="s">
        <v>129</v>
      </c>
      <c r="C93" s="4">
        <v>8</v>
      </c>
      <c r="D93" s="3" t="s">
        <v>803</v>
      </c>
      <c r="E93" s="3" t="s">
        <v>38</v>
      </c>
      <c r="F93" s="3" t="s">
        <v>818</v>
      </c>
      <c r="G93" s="3" t="s">
        <v>683</v>
      </c>
      <c r="H93" s="3" t="s">
        <v>819</v>
      </c>
      <c r="I93" s="3" t="s">
        <v>701</v>
      </c>
      <c r="J93" s="8" t="s">
        <v>141</v>
      </c>
    </row>
    <row r="94" spans="1:10" ht="15" customHeight="1" x14ac:dyDescent="0.3">
      <c r="A94" s="3" t="s">
        <v>142</v>
      </c>
      <c r="B94" s="3" t="s">
        <v>143</v>
      </c>
      <c r="C94" s="4">
        <v>9</v>
      </c>
      <c r="D94" s="3" t="s">
        <v>820</v>
      </c>
      <c r="E94" s="3" t="s">
        <v>38</v>
      </c>
      <c r="F94" s="3" t="s">
        <v>148</v>
      </c>
      <c r="G94" s="3" t="s">
        <v>646</v>
      </c>
      <c r="H94" s="3" t="s">
        <v>821</v>
      </c>
      <c r="I94" s="3"/>
      <c r="J94" s="8" t="s">
        <v>822</v>
      </c>
    </row>
    <row r="95" spans="1:10" ht="15" customHeight="1" x14ac:dyDescent="0.3">
      <c r="A95" s="3" t="s">
        <v>142</v>
      </c>
      <c r="B95" s="3" t="s">
        <v>143</v>
      </c>
      <c r="C95" s="4">
        <v>9</v>
      </c>
      <c r="D95" s="3" t="s">
        <v>820</v>
      </c>
      <c r="E95" s="3"/>
      <c r="F95" s="3" t="s">
        <v>823</v>
      </c>
      <c r="G95" s="3" t="s">
        <v>636</v>
      </c>
      <c r="H95" s="3" t="s">
        <v>824</v>
      </c>
      <c r="I95" s="3"/>
      <c r="J95" s="8" t="s">
        <v>822</v>
      </c>
    </row>
    <row r="96" spans="1:10" ht="15" customHeight="1" x14ac:dyDescent="0.3">
      <c r="A96" s="3" t="s">
        <v>142</v>
      </c>
      <c r="B96" s="3" t="s">
        <v>143</v>
      </c>
      <c r="C96" s="4">
        <v>9</v>
      </c>
      <c r="D96" s="3" t="s">
        <v>820</v>
      </c>
      <c r="E96" s="3" t="s">
        <v>743</v>
      </c>
      <c r="F96" s="3" t="s">
        <v>825</v>
      </c>
      <c r="G96" s="3" t="s">
        <v>650</v>
      </c>
      <c r="H96" s="3" t="s">
        <v>826</v>
      </c>
      <c r="I96" s="3"/>
      <c r="J96" s="8" t="s">
        <v>822</v>
      </c>
    </row>
    <row r="97" spans="1:10" ht="15" customHeight="1" x14ac:dyDescent="0.3">
      <c r="A97" s="3" t="s">
        <v>142</v>
      </c>
      <c r="B97" s="3" t="s">
        <v>143</v>
      </c>
      <c r="C97" s="4">
        <v>9</v>
      </c>
      <c r="D97" s="3" t="s">
        <v>820</v>
      </c>
      <c r="E97" s="3" t="s">
        <v>38</v>
      </c>
      <c r="F97" s="3" t="s">
        <v>827</v>
      </c>
      <c r="G97" s="3" t="s">
        <v>650</v>
      </c>
      <c r="H97" s="3" t="s">
        <v>826</v>
      </c>
      <c r="I97" s="3"/>
      <c r="J97" s="8" t="s">
        <v>822</v>
      </c>
    </row>
    <row r="98" spans="1:10" ht="15" customHeight="1" x14ac:dyDescent="0.3">
      <c r="A98" s="3" t="s">
        <v>142</v>
      </c>
      <c r="B98" s="3" t="s">
        <v>143</v>
      </c>
      <c r="C98" s="4">
        <v>9</v>
      </c>
      <c r="D98" s="3" t="s">
        <v>820</v>
      </c>
      <c r="E98" s="3"/>
      <c r="F98" s="3" t="s">
        <v>828</v>
      </c>
      <c r="G98" s="3" t="s">
        <v>829</v>
      </c>
      <c r="H98" s="3"/>
      <c r="I98" s="3"/>
      <c r="J98" s="8" t="s">
        <v>830</v>
      </c>
    </row>
    <row r="99" spans="1:10" ht="15" customHeight="1" x14ac:dyDescent="0.3">
      <c r="A99" s="3" t="s">
        <v>142</v>
      </c>
      <c r="B99" s="3" t="s">
        <v>143</v>
      </c>
      <c r="C99" s="4">
        <v>9</v>
      </c>
      <c r="D99" s="3" t="s">
        <v>820</v>
      </c>
      <c r="E99" s="3"/>
      <c r="F99" s="3" t="s">
        <v>828</v>
      </c>
      <c r="G99" s="3" t="s">
        <v>831</v>
      </c>
      <c r="H99" s="3"/>
      <c r="I99" s="3"/>
      <c r="J99" s="8" t="s">
        <v>830</v>
      </c>
    </row>
    <row r="100" spans="1:10" ht="15" customHeight="1" x14ac:dyDescent="0.3">
      <c r="A100" s="3" t="s">
        <v>142</v>
      </c>
      <c r="B100" s="3" t="s">
        <v>143</v>
      </c>
      <c r="C100" s="4">
        <v>9</v>
      </c>
      <c r="D100" s="3" t="s">
        <v>820</v>
      </c>
      <c r="E100" s="3" t="s">
        <v>832</v>
      </c>
      <c r="F100" s="3" t="s">
        <v>833</v>
      </c>
      <c r="G100" s="3" t="s">
        <v>650</v>
      </c>
      <c r="H100" s="3"/>
      <c r="I100" s="3"/>
      <c r="J100" s="8" t="s">
        <v>834</v>
      </c>
    </row>
    <row r="101" spans="1:10" ht="15" customHeight="1" x14ac:dyDescent="0.3">
      <c r="A101" s="3" t="s">
        <v>142</v>
      </c>
      <c r="B101" s="3" t="s">
        <v>143</v>
      </c>
      <c r="C101" s="4">
        <v>9</v>
      </c>
      <c r="D101" s="3" t="s">
        <v>820</v>
      </c>
      <c r="E101" s="3" t="s">
        <v>835</v>
      </c>
      <c r="F101" s="3" t="s">
        <v>148</v>
      </c>
      <c r="G101" s="3" t="s">
        <v>665</v>
      </c>
      <c r="H101" s="3"/>
      <c r="I101" s="3"/>
      <c r="J101" s="8" t="s">
        <v>836</v>
      </c>
    </row>
    <row r="102" spans="1:10" ht="15" customHeight="1" x14ac:dyDescent="0.3">
      <c r="A102" s="3" t="s">
        <v>142</v>
      </c>
      <c r="B102" s="3" t="s">
        <v>143</v>
      </c>
      <c r="C102" s="4">
        <v>9</v>
      </c>
      <c r="D102" s="3" t="s">
        <v>820</v>
      </c>
      <c r="E102" s="3"/>
      <c r="F102" s="3" t="s">
        <v>118</v>
      </c>
      <c r="G102" s="3" t="s">
        <v>720</v>
      </c>
      <c r="H102" s="3"/>
      <c r="I102" s="3"/>
      <c r="J102" s="8" t="s">
        <v>837</v>
      </c>
    </row>
    <row r="103" spans="1:10" ht="15" customHeight="1" x14ac:dyDescent="0.3">
      <c r="A103" s="3" t="s">
        <v>142</v>
      </c>
      <c r="B103" s="3" t="s">
        <v>143</v>
      </c>
      <c r="C103" s="4">
        <v>9</v>
      </c>
      <c r="D103" s="3" t="s">
        <v>820</v>
      </c>
      <c r="E103" s="3" t="s">
        <v>838</v>
      </c>
      <c r="F103" s="3" t="s">
        <v>839</v>
      </c>
      <c r="G103" s="3" t="s">
        <v>650</v>
      </c>
      <c r="H103" s="3"/>
      <c r="I103" s="3"/>
      <c r="J103" s="8" t="s">
        <v>840</v>
      </c>
    </row>
    <row r="104" spans="1:10" ht="15" customHeight="1" x14ac:dyDescent="0.3">
      <c r="A104" s="3" t="s">
        <v>142</v>
      </c>
      <c r="B104" s="3" t="s">
        <v>143</v>
      </c>
      <c r="C104" s="4">
        <v>9</v>
      </c>
      <c r="D104" s="3" t="s">
        <v>820</v>
      </c>
      <c r="E104" s="3"/>
      <c r="F104" s="3" t="s">
        <v>148</v>
      </c>
      <c r="G104" s="3" t="s">
        <v>841</v>
      </c>
      <c r="H104" s="3" t="s">
        <v>842</v>
      </c>
      <c r="I104" s="3" t="s">
        <v>843</v>
      </c>
      <c r="J104" s="8" t="s">
        <v>822</v>
      </c>
    </row>
    <row r="105" spans="1:10" ht="15" customHeight="1" x14ac:dyDescent="0.3">
      <c r="A105" s="3" t="s">
        <v>142</v>
      </c>
      <c r="B105" s="3" t="s">
        <v>143</v>
      </c>
      <c r="C105" s="4">
        <v>9</v>
      </c>
      <c r="D105" s="3" t="s">
        <v>820</v>
      </c>
      <c r="E105" s="3" t="s">
        <v>844</v>
      </c>
      <c r="F105" s="3" t="s">
        <v>118</v>
      </c>
      <c r="G105" s="3" t="s">
        <v>697</v>
      </c>
      <c r="H105" s="3" t="s">
        <v>845</v>
      </c>
      <c r="I105" s="3" t="s">
        <v>846</v>
      </c>
      <c r="J105" s="8" t="s">
        <v>822</v>
      </c>
    </row>
    <row r="106" spans="1:10" ht="15" customHeight="1" x14ac:dyDescent="0.3">
      <c r="A106" s="3" t="s">
        <v>142</v>
      </c>
      <c r="B106" s="3" t="s">
        <v>143</v>
      </c>
      <c r="C106" s="4">
        <v>9</v>
      </c>
      <c r="D106" s="3" t="s">
        <v>820</v>
      </c>
      <c r="E106" s="3" t="s">
        <v>38</v>
      </c>
      <c r="F106" s="3" t="s">
        <v>118</v>
      </c>
      <c r="G106" s="3" t="s">
        <v>632</v>
      </c>
      <c r="H106" s="3" t="s">
        <v>845</v>
      </c>
      <c r="I106" s="3" t="s">
        <v>846</v>
      </c>
      <c r="J106" s="8" t="s">
        <v>822</v>
      </c>
    </row>
    <row r="107" spans="1:10" ht="15" customHeight="1" x14ac:dyDescent="0.3">
      <c r="A107" s="3" t="s">
        <v>142</v>
      </c>
      <c r="B107" s="3" t="s">
        <v>143</v>
      </c>
      <c r="C107" s="4">
        <v>9</v>
      </c>
      <c r="D107" s="3" t="s">
        <v>820</v>
      </c>
      <c r="E107" s="3"/>
      <c r="F107" s="3" t="s">
        <v>847</v>
      </c>
      <c r="G107" s="3" t="s">
        <v>829</v>
      </c>
      <c r="H107" s="3" t="s">
        <v>848</v>
      </c>
      <c r="I107" s="3" t="s">
        <v>849</v>
      </c>
      <c r="J107" s="8" t="s">
        <v>822</v>
      </c>
    </row>
    <row r="108" spans="1:10" ht="15" customHeight="1" x14ac:dyDescent="0.3">
      <c r="A108" s="3" t="s">
        <v>142</v>
      </c>
      <c r="B108" s="3" t="s">
        <v>143</v>
      </c>
      <c r="C108" s="4">
        <v>9</v>
      </c>
      <c r="D108" s="3" t="s">
        <v>820</v>
      </c>
      <c r="E108" s="3"/>
      <c r="F108" s="3" t="s">
        <v>850</v>
      </c>
      <c r="G108" s="3" t="s">
        <v>831</v>
      </c>
      <c r="H108" s="3" t="s">
        <v>848</v>
      </c>
      <c r="I108" s="3" t="s">
        <v>849</v>
      </c>
      <c r="J108" s="8" t="s">
        <v>822</v>
      </c>
    </row>
    <row r="109" spans="1:10" ht="15" customHeight="1" x14ac:dyDescent="0.3">
      <c r="A109" s="3" t="s">
        <v>142</v>
      </c>
      <c r="B109" s="3" t="s">
        <v>143</v>
      </c>
      <c r="C109" s="4">
        <v>9</v>
      </c>
      <c r="D109" s="3" t="s">
        <v>820</v>
      </c>
      <c r="E109" s="3"/>
      <c r="F109" s="3" t="s">
        <v>851</v>
      </c>
      <c r="G109" s="3" t="s">
        <v>829</v>
      </c>
      <c r="H109" s="3" t="s">
        <v>852</v>
      </c>
      <c r="I109" s="3" t="s">
        <v>853</v>
      </c>
      <c r="J109" s="8" t="s">
        <v>822</v>
      </c>
    </row>
    <row r="110" spans="1:10" ht="15" customHeight="1" x14ac:dyDescent="0.3">
      <c r="A110" s="3" t="s">
        <v>158</v>
      </c>
      <c r="B110" s="3" t="s">
        <v>159</v>
      </c>
      <c r="C110" s="4">
        <v>10</v>
      </c>
      <c r="D110" s="3" t="s">
        <v>854</v>
      </c>
      <c r="E110" s="3" t="s">
        <v>38</v>
      </c>
      <c r="F110" s="3" t="s">
        <v>163</v>
      </c>
      <c r="G110" s="3" t="s">
        <v>855</v>
      </c>
      <c r="H110" s="3" t="s">
        <v>856</v>
      </c>
      <c r="I110" s="3"/>
      <c r="J110" s="8" t="s">
        <v>857</v>
      </c>
    </row>
    <row r="111" spans="1:10" ht="15" customHeight="1" x14ac:dyDescent="0.3">
      <c r="A111" s="3" t="s">
        <v>158</v>
      </c>
      <c r="B111" s="3" t="s">
        <v>159</v>
      </c>
      <c r="C111" s="4">
        <v>10</v>
      </c>
      <c r="D111" s="3" t="s">
        <v>854</v>
      </c>
      <c r="E111" s="3" t="s">
        <v>858</v>
      </c>
      <c r="F111" s="3" t="s">
        <v>163</v>
      </c>
      <c r="G111" s="3" t="s">
        <v>859</v>
      </c>
      <c r="H111" s="3" t="s">
        <v>860</v>
      </c>
      <c r="I111" s="3"/>
      <c r="J111" s="8" t="s">
        <v>861</v>
      </c>
    </row>
    <row r="112" spans="1:10" ht="15" customHeight="1" x14ac:dyDescent="0.3">
      <c r="A112" s="3" t="s">
        <v>158</v>
      </c>
      <c r="B112" s="3" t="s">
        <v>159</v>
      </c>
      <c r="C112" s="4">
        <v>10</v>
      </c>
      <c r="D112" s="3" t="s">
        <v>854</v>
      </c>
      <c r="E112" s="3" t="s">
        <v>38</v>
      </c>
      <c r="F112" s="3" t="s">
        <v>163</v>
      </c>
      <c r="G112" s="3" t="s">
        <v>697</v>
      </c>
      <c r="H112" s="3" t="s">
        <v>860</v>
      </c>
      <c r="I112" s="3" t="s">
        <v>856</v>
      </c>
      <c r="J112" s="8" t="s">
        <v>857</v>
      </c>
    </row>
    <row r="113" spans="1:10" ht="15" customHeight="1" x14ac:dyDescent="0.3">
      <c r="A113" s="3" t="s">
        <v>158</v>
      </c>
      <c r="B113" s="3" t="s">
        <v>159</v>
      </c>
      <c r="C113" s="4">
        <v>10</v>
      </c>
      <c r="D113" s="3" t="s">
        <v>854</v>
      </c>
      <c r="E113" s="3"/>
      <c r="F113" s="3" t="s">
        <v>862</v>
      </c>
      <c r="G113" s="3" t="s">
        <v>863</v>
      </c>
      <c r="H113" s="3" t="s">
        <v>864</v>
      </c>
      <c r="I113" s="3" t="s">
        <v>860</v>
      </c>
      <c r="J113" s="8" t="s">
        <v>857</v>
      </c>
    </row>
    <row r="114" spans="1:10" ht="15" customHeight="1" x14ac:dyDescent="0.3">
      <c r="A114" s="3" t="s">
        <v>158</v>
      </c>
      <c r="B114" s="3" t="s">
        <v>159</v>
      </c>
      <c r="C114" s="4">
        <v>10</v>
      </c>
      <c r="D114" s="3" t="s">
        <v>854</v>
      </c>
      <c r="E114" s="3" t="s">
        <v>38</v>
      </c>
      <c r="F114" s="3" t="s">
        <v>865</v>
      </c>
      <c r="G114" s="3" t="s">
        <v>683</v>
      </c>
      <c r="H114" s="3" t="s">
        <v>866</v>
      </c>
      <c r="I114" s="3" t="s">
        <v>864</v>
      </c>
      <c r="J114" s="8" t="s">
        <v>857</v>
      </c>
    </row>
    <row r="115" spans="1:10" ht="15" customHeight="1" x14ac:dyDescent="0.3">
      <c r="A115" s="3" t="s">
        <v>173</v>
      </c>
      <c r="B115" s="3" t="s">
        <v>174</v>
      </c>
      <c r="C115" s="4">
        <v>11</v>
      </c>
      <c r="D115" s="3" t="s">
        <v>867</v>
      </c>
      <c r="E115" s="3"/>
      <c r="F115" s="3" t="s">
        <v>868</v>
      </c>
      <c r="G115" s="3" t="s">
        <v>720</v>
      </c>
      <c r="H115" s="3" t="s">
        <v>869</v>
      </c>
      <c r="I115" s="3"/>
      <c r="J115" s="8" t="s">
        <v>870</v>
      </c>
    </row>
    <row r="116" spans="1:10" ht="15" customHeight="1" x14ac:dyDescent="0.3">
      <c r="A116" s="3" t="s">
        <v>173</v>
      </c>
      <c r="B116" s="3" t="s">
        <v>174</v>
      </c>
      <c r="C116" s="4">
        <v>11</v>
      </c>
      <c r="D116" s="3" t="s">
        <v>867</v>
      </c>
      <c r="E116" s="3" t="s">
        <v>38</v>
      </c>
      <c r="F116" s="3" t="s">
        <v>179</v>
      </c>
      <c r="G116" s="3" t="s">
        <v>650</v>
      </c>
      <c r="H116" s="3" t="s">
        <v>806</v>
      </c>
      <c r="I116" s="3"/>
      <c r="J116" s="8" t="s">
        <v>871</v>
      </c>
    </row>
    <row r="117" spans="1:10" ht="15" customHeight="1" x14ac:dyDescent="0.3">
      <c r="A117" s="3" t="s">
        <v>173</v>
      </c>
      <c r="B117" s="3" t="s">
        <v>174</v>
      </c>
      <c r="C117" s="4">
        <v>11</v>
      </c>
      <c r="D117" s="3" t="s">
        <v>867</v>
      </c>
      <c r="E117" s="3" t="s">
        <v>872</v>
      </c>
      <c r="F117" s="3" t="s">
        <v>873</v>
      </c>
      <c r="G117" s="3" t="s">
        <v>717</v>
      </c>
      <c r="H117" s="3"/>
      <c r="I117" s="3"/>
      <c r="J117" s="8" t="s">
        <v>870</v>
      </c>
    </row>
    <row r="118" spans="1:10" ht="15" customHeight="1" x14ac:dyDescent="0.3">
      <c r="A118" s="3" t="s">
        <v>173</v>
      </c>
      <c r="B118" s="3" t="s">
        <v>174</v>
      </c>
      <c r="C118" s="4">
        <v>11</v>
      </c>
      <c r="D118" s="3" t="s">
        <v>867</v>
      </c>
      <c r="E118" s="3" t="s">
        <v>38</v>
      </c>
      <c r="F118" s="3" t="s">
        <v>874</v>
      </c>
      <c r="G118" s="3" t="s">
        <v>650</v>
      </c>
      <c r="H118" s="3"/>
      <c r="I118" s="3"/>
      <c r="J118" s="8" t="s">
        <v>875</v>
      </c>
    </row>
    <row r="119" spans="1:10" ht="15" customHeight="1" x14ac:dyDescent="0.3">
      <c r="A119" s="3" t="s">
        <v>173</v>
      </c>
      <c r="B119" s="3" t="s">
        <v>174</v>
      </c>
      <c r="C119" s="4">
        <v>11</v>
      </c>
      <c r="D119" s="3" t="s">
        <v>867</v>
      </c>
      <c r="E119" s="3" t="s">
        <v>38</v>
      </c>
      <c r="F119" s="3" t="s">
        <v>876</v>
      </c>
      <c r="G119" s="3" t="s">
        <v>650</v>
      </c>
      <c r="H119" s="3"/>
      <c r="I119" s="3"/>
      <c r="J119" s="8" t="s">
        <v>877</v>
      </c>
    </row>
    <row r="120" spans="1:10" ht="15" customHeight="1" x14ac:dyDescent="0.3">
      <c r="A120" s="3" t="s">
        <v>173</v>
      </c>
      <c r="B120" s="3" t="s">
        <v>174</v>
      </c>
      <c r="C120" s="4">
        <v>11</v>
      </c>
      <c r="D120" s="3" t="s">
        <v>867</v>
      </c>
      <c r="E120" s="3" t="s">
        <v>38</v>
      </c>
      <c r="F120" s="3" t="s">
        <v>873</v>
      </c>
      <c r="G120" s="3" t="s">
        <v>878</v>
      </c>
      <c r="H120" s="3"/>
      <c r="I120" s="3"/>
      <c r="J120" s="8" t="s">
        <v>879</v>
      </c>
    </row>
    <row r="121" spans="1:10" ht="15" customHeight="1" x14ac:dyDescent="0.3">
      <c r="A121" s="3" t="s">
        <v>173</v>
      </c>
      <c r="B121" s="3" t="s">
        <v>174</v>
      </c>
      <c r="C121" s="4">
        <v>11</v>
      </c>
      <c r="D121" s="3" t="s">
        <v>867</v>
      </c>
      <c r="E121" s="3" t="s">
        <v>880</v>
      </c>
      <c r="F121" s="3" t="s">
        <v>868</v>
      </c>
      <c r="G121" s="3" t="s">
        <v>646</v>
      </c>
      <c r="H121" s="3" t="s">
        <v>881</v>
      </c>
      <c r="I121" s="3" t="s">
        <v>882</v>
      </c>
      <c r="J121" s="8" t="s">
        <v>877</v>
      </c>
    </row>
    <row r="122" spans="1:10" ht="15" customHeight="1" x14ac:dyDescent="0.3">
      <c r="A122" s="3" t="s">
        <v>173</v>
      </c>
      <c r="B122" s="3" t="s">
        <v>174</v>
      </c>
      <c r="C122" s="4">
        <v>11</v>
      </c>
      <c r="D122" s="3" t="s">
        <v>867</v>
      </c>
      <c r="E122" s="3"/>
      <c r="F122" s="3" t="s">
        <v>868</v>
      </c>
      <c r="G122" s="3" t="s">
        <v>883</v>
      </c>
      <c r="H122" s="3" t="s">
        <v>811</v>
      </c>
      <c r="I122" s="3" t="s">
        <v>884</v>
      </c>
      <c r="J122" s="8" t="s">
        <v>870</v>
      </c>
    </row>
    <row r="123" spans="1:10" ht="15" customHeight="1" x14ac:dyDescent="0.3">
      <c r="A123" s="3" t="s">
        <v>173</v>
      </c>
      <c r="B123" s="3" t="s">
        <v>174</v>
      </c>
      <c r="C123" s="4">
        <v>11</v>
      </c>
      <c r="D123" s="3" t="s">
        <v>867</v>
      </c>
      <c r="E123" s="3"/>
      <c r="F123" s="3" t="s">
        <v>868</v>
      </c>
      <c r="G123" s="3" t="s">
        <v>885</v>
      </c>
      <c r="H123" s="3" t="s">
        <v>806</v>
      </c>
      <c r="I123" s="3" t="s">
        <v>811</v>
      </c>
      <c r="J123" s="8" t="s">
        <v>870</v>
      </c>
    </row>
    <row r="124" spans="1:10" ht="15" customHeight="1" x14ac:dyDescent="0.3">
      <c r="A124" s="3" t="s">
        <v>173</v>
      </c>
      <c r="B124" s="3" t="s">
        <v>174</v>
      </c>
      <c r="C124" s="4">
        <v>11</v>
      </c>
      <c r="D124" s="3" t="s">
        <v>867</v>
      </c>
      <c r="E124" s="3" t="s">
        <v>886</v>
      </c>
      <c r="F124" s="3" t="s">
        <v>868</v>
      </c>
      <c r="G124" s="3" t="s">
        <v>628</v>
      </c>
      <c r="H124" s="3" t="s">
        <v>887</v>
      </c>
      <c r="I124" s="3" t="s">
        <v>888</v>
      </c>
      <c r="J124" s="8" t="s">
        <v>877</v>
      </c>
    </row>
    <row r="125" spans="1:10" ht="15" customHeight="1" x14ac:dyDescent="0.3">
      <c r="A125" s="3" t="s">
        <v>173</v>
      </c>
      <c r="B125" s="3" t="s">
        <v>174</v>
      </c>
      <c r="C125" s="4">
        <v>11</v>
      </c>
      <c r="D125" s="3" t="s">
        <v>867</v>
      </c>
      <c r="E125" s="3" t="s">
        <v>38</v>
      </c>
      <c r="F125" s="3" t="s">
        <v>889</v>
      </c>
      <c r="G125" s="3" t="s">
        <v>890</v>
      </c>
      <c r="H125" s="3" t="s">
        <v>673</v>
      </c>
      <c r="I125" s="3" t="s">
        <v>845</v>
      </c>
      <c r="J125" s="8" t="s">
        <v>891</v>
      </c>
    </row>
    <row r="126" spans="1:10" ht="15" customHeight="1" x14ac:dyDescent="0.3">
      <c r="A126" s="3" t="s">
        <v>173</v>
      </c>
      <c r="B126" s="3" t="s">
        <v>174</v>
      </c>
      <c r="C126" s="4">
        <v>11</v>
      </c>
      <c r="D126" s="3" t="s">
        <v>867</v>
      </c>
      <c r="E126" s="3" t="s">
        <v>38</v>
      </c>
      <c r="F126" s="3" t="s">
        <v>892</v>
      </c>
      <c r="G126" s="3" t="s">
        <v>890</v>
      </c>
      <c r="H126" s="3"/>
      <c r="I126" s="3" t="s">
        <v>673</v>
      </c>
      <c r="J126" s="8" t="s">
        <v>891</v>
      </c>
    </row>
    <row r="127" spans="1:10" ht="15" customHeight="1" x14ac:dyDescent="0.3">
      <c r="A127" s="3" t="s">
        <v>173</v>
      </c>
      <c r="B127" s="3" t="s">
        <v>174</v>
      </c>
      <c r="C127" s="4">
        <v>11</v>
      </c>
      <c r="D127" s="3" t="s">
        <v>867</v>
      </c>
      <c r="E127" s="3" t="s">
        <v>38</v>
      </c>
      <c r="F127" s="3" t="s">
        <v>179</v>
      </c>
      <c r="G127" s="3" t="s">
        <v>890</v>
      </c>
      <c r="H127" s="3" t="s">
        <v>893</v>
      </c>
      <c r="I127" s="3" t="s">
        <v>894</v>
      </c>
      <c r="J127" s="8" t="s">
        <v>891</v>
      </c>
    </row>
    <row r="128" spans="1:10" ht="15" customHeight="1" x14ac:dyDescent="0.3">
      <c r="A128" s="3" t="s">
        <v>173</v>
      </c>
      <c r="B128" s="3" t="s">
        <v>174</v>
      </c>
      <c r="C128" s="4">
        <v>11</v>
      </c>
      <c r="D128" s="3" t="s">
        <v>867</v>
      </c>
      <c r="E128" s="3" t="s">
        <v>38</v>
      </c>
      <c r="F128" s="3" t="s">
        <v>895</v>
      </c>
      <c r="G128" s="3" t="s">
        <v>890</v>
      </c>
      <c r="H128" s="3" t="s">
        <v>896</v>
      </c>
      <c r="I128" s="3" t="s">
        <v>893</v>
      </c>
      <c r="J128" s="8" t="s">
        <v>891</v>
      </c>
    </row>
    <row r="129" spans="1:10" ht="15" customHeight="1" x14ac:dyDescent="0.3">
      <c r="A129" s="3" t="s">
        <v>173</v>
      </c>
      <c r="B129" s="3" t="s">
        <v>174</v>
      </c>
      <c r="C129" s="4">
        <v>11</v>
      </c>
      <c r="D129" s="3" t="s">
        <v>867</v>
      </c>
      <c r="E129" s="3" t="s">
        <v>38</v>
      </c>
      <c r="F129" s="3" t="s">
        <v>897</v>
      </c>
      <c r="G129" s="3" t="s">
        <v>890</v>
      </c>
      <c r="H129" s="3" t="s">
        <v>898</v>
      </c>
      <c r="I129" s="3" t="s">
        <v>899</v>
      </c>
      <c r="J129" s="8" t="s">
        <v>891</v>
      </c>
    </row>
    <row r="130" spans="1:10" ht="15" customHeight="1" x14ac:dyDescent="0.3">
      <c r="A130" s="3" t="s">
        <v>173</v>
      </c>
      <c r="B130" s="3" t="s">
        <v>174</v>
      </c>
      <c r="C130" s="4">
        <v>11</v>
      </c>
      <c r="D130" s="3" t="s">
        <v>867</v>
      </c>
      <c r="E130" s="3" t="s">
        <v>38</v>
      </c>
      <c r="F130" s="3" t="s">
        <v>179</v>
      </c>
      <c r="G130" s="3" t="s">
        <v>890</v>
      </c>
      <c r="H130" s="3" t="s">
        <v>900</v>
      </c>
      <c r="I130" s="3" t="s">
        <v>901</v>
      </c>
      <c r="J130" s="8" t="s">
        <v>891</v>
      </c>
    </row>
    <row r="131" spans="1:10" ht="15" customHeight="1" x14ac:dyDescent="0.3">
      <c r="A131" s="3" t="s">
        <v>173</v>
      </c>
      <c r="B131" s="3" t="s">
        <v>174</v>
      </c>
      <c r="C131" s="4">
        <v>11</v>
      </c>
      <c r="D131" s="3" t="s">
        <v>867</v>
      </c>
      <c r="E131" s="3" t="s">
        <v>38</v>
      </c>
      <c r="F131" s="3" t="s">
        <v>179</v>
      </c>
      <c r="G131" s="3" t="s">
        <v>890</v>
      </c>
      <c r="H131" s="3" t="s">
        <v>902</v>
      </c>
      <c r="I131" s="3" t="s">
        <v>903</v>
      </c>
      <c r="J131" s="8" t="s">
        <v>891</v>
      </c>
    </row>
    <row r="132" spans="1:10" ht="15" customHeight="1" x14ac:dyDescent="0.3">
      <c r="A132" s="3" t="s">
        <v>173</v>
      </c>
      <c r="B132" s="3" t="s">
        <v>174</v>
      </c>
      <c r="C132" s="4">
        <v>11</v>
      </c>
      <c r="D132" s="3" t="s">
        <v>867</v>
      </c>
      <c r="E132" s="3" t="s">
        <v>38</v>
      </c>
      <c r="F132" s="3" t="s">
        <v>889</v>
      </c>
      <c r="G132" s="3" t="s">
        <v>890</v>
      </c>
      <c r="H132" s="3" t="s">
        <v>903</v>
      </c>
      <c r="I132" s="3" t="s">
        <v>904</v>
      </c>
      <c r="J132" s="8" t="s">
        <v>891</v>
      </c>
    </row>
    <row r="133" spans="1:10" ht="15" customHeight="1" x14ac:dyDescent="0.3">
      <c r="A133" s="3" t="s">
        <v>173</v>
      </c>
      <c r="B133" s="3" t="s">
        <v>174</v>
      </c>
      <c r="C133" s="4">
        <v>11</v>
      </c>
      <c r="D133" s="3" t="s">
        <v>867</v>
      </c>
      <c r="E133" s="3" t="s">
        <v>38</v>
      </c>
      <c r="F133" s="3" t="s">
        <v>814</v>
      </c>
      <c r="G133" s="3" t="s">
        <v>890</v>
      </c>
      <c r="H133" s="3" t="s">
        <v>905</v>
      </c>
      <c r="I133" s="3" t="s">
        <v>672</v>
      </c>
      <c r="J133" s="8" t="s">
        <v>891</v>
      </c>
    </row>
    <row r="134" spans="1:10" ht="15" customHeight="1" x14ac:dyDescent="0.3">
      <c r="A134" s="3" t="s">
        <v>173</v>
      </c>
      <c r="B134" s="3" t="s">
        <v>174</v>
      </c>
      <c r="C134" s="4">
        <v>11</v>
      </c>
      <c r="D134" s="3" t="s">
        <v>867</v>
      </c>
      <c r="E134" s="3" t="s">
        <v>38</v>
      </c>
      <c r="F134" s="3" t="s">
        <v>906</v>
      </c>
      <c r="G134" s="3" t="s">
        <v>890</v>
      </c>
      <c r="H134" s="3" t="s">
        <v>905</v>
      </c>
      <c r="I134" s="3" t="s">
        <v>672</v>
      </c>
      <c r="J134" s="8" t="s">
        <v>891</v>
      </c>
    </row>
    <row r="135" spans="1:10" ht="15" customHeight="1" x14ac:dyDescent="0.3">
      <c r="A135" s="3" t="s">
        <v>173</v>
      </c>
      <c r="B135" s="3" t="s">
        <v>174</v>
      </c>
      <c r="C135" s="4">
        <v>11</v>
      </c>
      <c r="D135" s="3" t="s">
        <v>867</v>
      </c>
      <c r="E135" s="3" t="s">
        <v>907</v>
      </c>
      <c r="F135" s="3" t="s">
        <v>908</v>
      </c>
      <c r="G135" s="3" t="s">
        <v>909</v>
      </c>
      <c r="H135" s="3" t="s">
        <v>910</v>
      </c>
      <c r="I135" s="3" t="s">
        <v>911</v>
      </c>
      <c r="J135" s="8" t="s">
        <v>891</v>
      </c>
    </row>
    <row r="136" spans="1:10" ht="15" customHeight="1" x14ac:dyDescent="0.3">
      <c r="A136" s="3" t="s">
        <v>173</v>
      </c>
      <c r="B136" s="3" t="s">
        <v>174</v>
      </c>
      <c r="C136" s="4">
        <v>11</v>
      </c>
      <c r="D136" s="3" t="s">
        <v>867</v>
      </c>
      <c r="E136" s="3" t="s">
        <v>912</v>
      </c>
      <c r="F136" s="3" t="s">
        <v>209</v>
      </c>
      <c r="G136" s="3" t="s">
        <v>913</v>
      </c>
      <c r="H136" s="3" t="s">
        <v>914</v>
      </c>
      <c r="I136" s="3" t="s">
        <v>915</v>
      </c>
      <c r="J136" s="8" t="s">
        <v>891</v>
      </c>
    </row>
    <row r="137" spans="1:10" ht="15" customHeight="1" x14ac:dyDescent="0.3">
      <c r="A137" s="3" t="s">
        <v>173</v>
      </c>
      <c r="B137" s="3" t="s">
        <v>174</v>
      </c>
      <c r="C137" s="4">
        <v>11</v>
      </c>
      <c r="D137" s="3" t="s">
        <v>867</v>
      </c>
      <c r="E137" s="3" t="s">
        <v>912</v>
      </c>
      <c r="F137" s="3" t="s">
        <v>916</v>
      </c>
      <c r="G137" s="3" t="s">
        <v>913</v>
      </c>
      <c r="H137" s="3" t="s">
        <v>914</v>
      </c>
      <c r="I137" s="3" t="s">
        <v>915</v>
      </c>
      <c r="J137" s="8" t="s">
        <v>891</v>
      </c>
    </row>
    <row r="138" spans="1:10" ht="15" customHeight="1" x14ac:dyDescent="0.3">
      <c r="A138" s="3" t="s">
        <v>173</v>
      </c>
      <c r="B138" s="3" t="s">
        <v>174</v>
      </c>
      <c r="C138" s="4">
        <v>11</v>
      </c>
      <c r="D138" s="3" t="s">
        <v>867</v>
      </c>
      <c r="E138" s="3" t="s">
        <v>917</v>
      </c>
      <c r="F138" s="3" t="s">
        <v>918</v>
      </c>
      <c r="G138" s="3" t="s">
        <v>909</v>
      </c>
      <c r="H138" s="3" t="s">
        <v>919</v>
      </c>
      <c r="I138" s="3" t="s">
        <v>920</v>
      </c>
      <c r="J138" s="8" t="s">
        <v>891</v>
      </c>
    </row>
    <row r="139" spans="1:10" ht="15" customHeight="1" x14ac:dyDescent="0.3">
      <c r="A139" s="3" t="s">
        <v>173</v>
      </c>
      <c r="B139" s="3" t="s">
        <v>174</v>
      </c>
      <c r="C139" s="4">
        <v>11</v>
      </c>
      <c r="D139" s="3" t="s">
        <v>867</v>
      </c>
      <c r="E139" s="3" t="s">
        <v>921</v>
      </c>
      <c r="F139" s="3" t="s">
        <v>918</v>
      </c>
      <c r="G139" s="3" t="s">
        <v>909</v>
      </c>
      <c r="H139" s="3" t="s">
        <v>922</v>
      </c>
      <c r="I139" s="3" t="s">
        <v>923</v>
      </c>
      <c r="J139" s="8" t="s">
        <v>891</v>
      </c>
    </row>
    <row r="140" spans="1:10" ht="15" customHeight="1" x14ac:dyDescent="0.3">
      <c r="A140" s="3" t="s">
        <v>173</v>
      </c>
      <c r="B140" s="3" t="s">
        <v>174</v>
      </c>
      <c r="C140" s="4">
        <v>11</v>
      </c>
      <c r="D140" s="3" t="s">
        <v>867</v>
      </c>
      <c r="E140" s="3" t="s">
        <v>924</v>
      </c>
      <c r="F140" s="3" t="s">
        <v>918</v>
      </c>
      <c r="G140" s="3" t="s">
        <v>909</v>
      </c>
      <c r="H140" s="3" t="s">
        <v>925</v>
      </c>
      <c r="I140" s="3" t="s">
        <v>923</v>
      </c>
      <c r="J140" s="8" t="s">
        <v>891</v>
      </c>
    </row>
    <row r="141" spans="1:10" ht="15" customHeight="1" x14ac:dyDescent="0.3">
      <c r="A141" s="3" t="s">
        <v>173</v>
      </c>
      <c r="B141" s="3" t="s">
        <v>174</v>
      </c>
      <c r="C141" s="4">
        <v>11</v>
      </c>
      <c r="D141" s="3" t="s">
        <v>867</v>
      </c>
      <c r="E141" s="3" t="s">
        <v>926</v>
      </c>
      <c r="F141" s="3" t="s">
        <v>918</v>
      </c>
      <c r="G141" s="3" t="s">
        <v>909</v>
      </c>
      <c r="H141" s="3" t="s">
        <v>927</v>
      </c>
      <c r="I141" s="3" t="s">
        <v>928</v>
      </c>
      <c r="J141" s="8" t="s">
        <v>891</v>
      </c>
    </row>
    <row r="142" spans="1:10" ht="15" customHeight="1" x14ac:dyDescent="0.3">
      <c r="A142" s="3" t="s">
        <v>173</v>
      </c>
      <c r="B142" s="3" t="s">
        <v>174</v>
      </c>
      <c r="C142" s="4">
        <v>11</v>
      </c>
      <c r="D142" s="3" t="s">
        <v>867</v>
      </c>
      <c r="E142" s="3" t="s">
        <v>929</v>
      </c>
      <c r="F142" s="3" t="s">
        <v>930</v>
      </c>
      <c r="G142" s="3" t="s">
        <v>909</v>
      </c>
      <c r="H142" s="3" t="s">
        <v>931</v>
      </c>
      <c r="I142" s="3" t="s">
        <v>932</v>
      </c>
      <c r="J142" s="8" t="s">
        <v>891</v>
      </c>
    </row>
    <row r="143" spans="1:10" ht="15" customHeight="1" x14ac:dyDescent="0.3">
      <c r="A143" s="3" t="s">
        <v>173</v>
      </c>
      <c r="B143" s="3" t="s">
        <v>174</v>
      </c>
      <c r="C143" s="4">
        <v>11</v>
      </c>
      <c r="D143" s="3" t="s">
        <v>867</v>
      </c>
      <c r="E143" s="3" t="s">
        <v>933</v>
      </c>
      <c r="F143" s="3" t="s">
        <v>930</v>
      </c>
      <c r="G143" s="3" t="s">
        <v>909</v>
      </c>
      <c r="H143" s="3" t="s">
        <v>934</v>
      </c>
      <c r="I143" s="3" t="s">
        <v>935</v>
      </c>
      <c r="J143" s="8" t="s">
        <v>891</v>
      </c>
    </row>
    <row r="144" spans="1:10" ht="15" customHeight="1" x14ac:dyDescent="0.3">
      <c r="A144" s="3" t="s">
        <v>173</v>
      </c>
      <c r="B144" s="3" t="s">
        <v>174</v>
      </c>
      <c r="C144" s="4">
        <v>11</v>
      </c>
      <c r="D144" s="3" t="s">
        <v>867</v>
      </c>
      <c r="E144" s="3" t="s">
        <v>936</v>
      </c>
      <c r="F144" s="3" t="s">
        <v>930</v>
      </c>
      <c r="G144" s="3" t="s">
        <v>909</v>
      </c>
      <c r="H144" s="3" t="s">
        <v>937</v>
      </c>
      <c r="I144" s="3" t="s">
        <v>938</v>
      </c>
      <c r="J144" s="8" t="s">
        <v>891</v>
      </c>
    </row>
    <row r="145" spans="1:10" ht="15" customHeight="1" x14ac:dyDescent="0.3">
      <c r="A145" s="3" t="s">
        <v>173</v>
      </c>
      <c r="B145" s="3" t="s">
        <v>174</v>
      </c>
      <c r="C145" s="4">
        <v>11</v>
      </c>
      <c r="D145" s="3" t="s">
        <v>867</v>
      </c>
      <c r="E145" s="3" t="s">
        <v>939</v>
      </c>
      <c r="F145" s="3" t="s">
        <v>940</v>
      </c>
      <c r="G145" s="3" t="s">
        <v>941</v>
      </c>
      <c r="H145" s="3" t="s">
        <v>942</v>
      </c>
      <c r="I145" s="3" t="s">
        <v>943</v>
      </c>
      <c r="J145" s="8" t="s">
        <v>891</v>
      </c>
    </row>
    <row r="146" spans="1:10" ht="15" customHeight="1" x14ac:dyDescent="0.3">
      <c r="A146" s="3" t="s">
        <v>173</v>
      </c>
      <c r="B146" s="3" t="s">
        <v>174</v>
      </c>
      <c r="C146" s="4">
        <v>11</v>
      </c>
      <c r="D146" s="3" t="s">
        <v>867</v>
      </c>
      <c r="E146" s="3" t="s">
        <v>939</v>
      </c>
      <c r="F146" s="3" t="s">
        <v>944</v>
      </c>
      <c r="G146" s="3" t="s">
        <v>941</v>
      </c>
      <c r="H146" s="3" t="s">
        <v>942</v>
      </c>
      <c r="I146" s="3" t="s">
        <v>943</v>
      </c>
      <c r="J146" s="8" t="s">
        <v>891</v>
      </c>
    </row>
    <row r="147" spans="1:10" ht="15" customHeight="1" x14ac:dyDescent="0.3">
      <c r="A147" s="3" t="s">
        <v>173</v>
      </c>
      <c r="B147" s="3" t="s">
        <v>174</v>
      </c>
      <c r="C147" s="4">
        <v>11</v>
      </c>
      <c r="D147" s="3" t="s">
        <v>867</v>
      </c>
      <c r="E147" s="3" t="s">
        <v>945</v>
      </c>
      <c r="F147" s="3" t="s">
        <v>944</v>
      </c>
      <c r="G147" s="3" t="s">
        <v>941</v>
      </c>
      <c r="H147" s="3" t="s">
        <v>946</v>
      </c>
      <c r="I147" s="3" t="s">
        <v>947</v>
      </c>
      <c r="J147" s="8" t="s">
        <v>891</v>
      </c>
    </row>
    <row r="148" spans="1:10" ht="15" customHeight="1" x14ac:dyDescent="0.3">
      <c r="A148" s="3" t="s">
        <v>173</v>
      </c>
      <c r="B148" s="3" t="s">
        <v>174</v>
      </c>
      <c r="C148" s="4">
        <v>11</v>
      </c>
      <c r="D148" s="3" t="s">
        <v>867</v>
      </c>
      <c r="E148" s="3" t="s">
        <v>945</v>
      </c>
      <c r="F148" s="3" t="s">
        <v>940</v>
      </c>
      <c r="G148" s="3" t="s">
        <v>941</v>
      </c>
      <c r="H148" s="3" t="s">
        <v>946</v>
      </c>
      <c r="I148" s="3" t="s">
        <v>947</v>
      </c>
      <c r="J148" s="8" t="s">
        <v>891</v>
      </c>
    </row>
    <row r="149" spans="1:10" ht="15" customHeight="1" x14ac:dyDescent="0.3">
      <c r="A149" s="3" t="s">
        <v>189</v>
      </c>
      <c r="B149" s="3" t="s">
        <v>190</v>
      </c>
      <c r="C149" s="4">
        <v>12</v>
      </c>
      <c r="D149" s="3" t="s">
        <v>948</v>
      </c>
      <c r="E149" s="3" t="s">
        <v>949</v>
      </c>
      <c r="F149" s="3" t="s">
        <v>195</v>
      </c>
      <c r="G149" s="3" t="s">
        <v>650</v>
      </c>
      <c r="H149" s="3" t="s">
        <v>950</v>
      </c>
      <c r="I149" s="3"/>
      <c r="J149" s="8" t="s">
        <v>951</v>
      </c>
    </row>
    <row r="150" spans="1:10" ht="15" customHeight="1" x14ac:dyDescent="0.3">
      <c r="A150" s="3" t="s">
        <v>189</v>
      </c>
      <c r="B150" s="3" t="s">
        <v>190</v>
      </c>
      <c r="C150" s="4">
        <v>12</v>
      </c>
      <c r="D150" s="3" t="s">
        <v>948</v>
      </c>
      <c r="E150" s="3" t="s">
        <v>38</v>
      </c>
      <c r="F150" s="3" t="s">
        <v>952</v>
      </c>
      <c r="G150" s="3" t="s">
        <v>650</v>
      </c>
      <c r="H150" s="3"/>
      <c r="I150" s="3"/>
      <c r="J150" s="8" t="s">
        <v>951</v>
      </c>
    </row>
    <row r="151" spans="1:10" ht="15" customHeight="1" x14ac:dyDescent="0.3">
      <c r="A151" s="3" t="s">
        <v>189</v>
      </c>
      <c r="B151" s="3" t="s">
        <v>190</v>
      </c>
      <c r="C151" s="4">
        <v>12</v>
      </c>
      <c r="D151" s="3" t="s">
        <v>948</v>
      </c>
      <c r="E151" s="3" t="s">
        <v>38</v>
      </c>
      <c r="F151" s="3" t="s">
        <v>713</v>
      </c>
      <c r="G151" s="3" t="s">
        <v>650</v>
      </c>
      <c r="H151" s="3"/>
      <c r="I151" s="3"/>
      <c r="J151" s="8" t="s">
        <v>953</v>
      </c>
    </row>
    <row r="152" spans="1:10" ht="15" customHeight="1" x14ac:dyDescent="0.3">
      <c r="A152" s="3" t="s">
        <v>189</v>
      </c>
      <c r="B152" s="3" t="s">
        <v>190</v>
      </c>
      <c r="C152" s="4">
        <v>12</v>
      </c>
      <c r="D152" s="3" t="s">
        <v>948</v>
      </c>
      <c r="E152" s="3" t="s">
        <v>38</v>
      </c>
      <c r="F152" s="3" t="s">
        <v>954</v>
      </c>
      <c r="G152" s="3" t="s">
        <v>650</v>
      </c>
      <c r="H152" s="3"/>
      <c r="I152" s="3"/>
      <c r="J152" s="8" t="s">
        <v>955</v>
      </c>
    </row>
    <row r="153" spans="1:10" ht="15" customHeight="1" x14ac:dyDescent="0.3">
      <c r="A153" s="3" t="s">
        <v>204</v>
      </c>
      <c r="B153" s="3" t="s">
        <v>205</v>
      </c>
      <c r="C153" s="4">
        <v>13</v>
      </c>
      <c r="D153" s="3" t="s">
        <v>956</v>
      </c>
      <c r="E153" s="3" t="s">
        <v>957</v>
      </c>
      <c r="F153" s="3" t="s">
        <v>209</v>
      </c>
      <c r="G153" s="3" t="s">
        <v>646</v>
      </c>
      <c r="H153" s="3" t="s">
        <v>958</v>
      </c>
      <c r="I153" s="3"/>
      <c r="J153" s="8" t="s">
        <v>959</v>
      </c>
    </row>
    <row r="154" spans="1:10" ht="15" customHeight="1" x14ac:dyDescent="0.3">
      <c r="A154" s="3" t="s">
        <v>204</v>
      </c>
      <c r="B154" s="3" t="s">
        <v>205</v>
      </c>
      <c r="C154" s="4">
        <v>13</v>
      </c>
      <c r="D154" s="3" t="s">
        <v>956</v>
      </c>
      <c r="E154" s="3" t="s">
        <v>960</v>
      </c>
      <c r="F154" s="3" t="s">
        <v>209</v>
      </c>
      <c r="G154" s="3" t="s">
        <v>717</v>
      </c>
      <c r="H154" s="3" t="s">
        <v>961</v>
      </c>
      <c r="I154" s="3"/>
      <c r="J154" s="8" t="s">
        <v>959</v>
      </c>
    </row>
    <row r="155" spans="1:10" ht="15" customHeight="1" x14ac:dyDescent="0.3">
      <c r="A155" s="3" t="s">
        <v>204</v>
      </c>
      <c r="B155" s="3" t="s">
        <v>205</v>
      </c>
      <c r="C155" s="4">
        <v>13</v>
      </c>
      <c r="D155" s="3" t="s">
        <v>956</v>
      </c>
      <c r="E155" s="3" t="s">
        <v>38</v>
      </c>
      <c r="F155" s="3" t="s">
        <v>62</v>
      </c>
      <c r="G155" s="3" t="s">
        <v>650</v>
      </c>
      <c r="H155" s="3"/>
      <c r="I155" s="3"/>
      <c r="J155" s="8" t="s">
        <v>962</v>
      </c>
    </row>
    <row r="156" spans="1:10" ht="15" customHeight="1" x14ac:dyDescent="0.3">
      <c r="A156" s="3" t="s">
        <v>204</v>
      </c>
      <c r="B156" s="3" t="s">
        <v>205</v>
      </c>
      <c r="C156" s="4">
        <v>13</v>
      </c>
      <c r="D156" s="3" t="s">
        <v>956</v>
      </c>
      <c r="E156" s="3" t="s">
        <v>963</v>
      </c>
      <c r="F156" s="3" t="s">
        <v>209</v>
      </c>
      <c r="G156" s="3" t="s">
        <v>964</v>
      </c>
      <c r="H156" s="3"/>
      <c r="I156" s="3"/>
      <c r="J156" s="8" t="s">
        <v>965</v>
      </c>
    </row>
    <row r="157" spans="1:10" ht="15" customHeight="1" x14ac:dyDescent="0.3">
      <c r="A157" s="3" t="s">
        <v>204</v>
      </c>
      <c r="B157" s="3" t="s">
        <v>205</v>
      </c>
      <c r="C157" s="4">
        <v>13</v>
      </c>
      <c r="D157" s="3" t="s">
        <v>956</v>
      </c>
      <c r="E157" s="3" t="s">
        <v>966</v>
      </c>
      <c r="F157" s="3" t="s">
        <v>967</v>
      </c>
      <c r="G157" s="3" t="s">
        <v>765</v>
      </c>
      <c r="H157" s="3"/>
      <c r="I157" s="3"/>
      <c r="J157" s="8" t="s">
        <v>968</v>
      </c>
    </row>
    <row r="158" spans="1:10" ht="15" customHeight="1" x14ac:dyDescent="0.3">
      <c r="A158" s="3" t="s">
        <v>204</v>
      </c>
      <c r="B158" s="3" t="s">
        <v>205</v>
      </c>
      <c r="C158" s="4">
        <v>13</v>
      </c>
      <c r="D158" s="3" t="s">
        <v>956</v>
      </c>
      <c r="E158" s="3"/>
      <c r="F158" s="3" t="s">
        <v>715</v>
      </c>
      <c r="G158" s="3" t="s">
        <v>665</v>
      </c>
      <c r="H158" s="3"/>
      <c r="I158" s="3"/>
      <c r="J158" s="8" t="s">
        <v>218</v>
      </c>
    </row>
    <row r="159" spans="1:10" ht="15" customHeight="1" x14ac:dyDescent="0.3">
      <c r="A159" s="3" t="s">
        <v>204</v>
      </c>
      <c r="B159" s="3" t="s">
        <v>205</v>
      </c>
      <c r="C159" s="4">
        <v>13</v>
      </c>
      <c r="D159" s="3" t="s">
        <v>956</v>
      </c>
      <c r="E159" s="3" t="s">
        <v>969</v>
      </c>
      <c r="F159" s="3" t="s">
        <v>970</v>
      </c>
      <c r="G159" s="3" t="s">
        <v>717</v>
      </c>
      <c r="H159" s="3"/>
      <c r="I159" s="3"/>
      <c r="J159" s="8" t="s">
        <v>962</v>
      </c>
    </row>
    <row r="160" spans="1:10" ht="15" customHeight="1" x14ac:dyDescent="0.3">
      <c r="A160" s="3" t="s">
        <v>204</v>
      </c>
      <c r="B160" s="3" t="s">
        <v>205</v>
      </c>
      <c r="C160" s="4">
        <v>13</v>
      </c>
      <c r="D160" s="3" t="s">
        <v>956</v>
      </c>
      <c r="E160" s="3" t="s">
        <v>38</v>
      </c>
      <c r="F160" s="3" t="s">
        <v>971</v>
      </c>
      <c r="G160" s="3" t="s">
        <v>972</v>
      </c>
      <c r="H160" s="3"/>
      <c r="I160" s="3"/>
      <c r="J160" s="8" t="s">
        <v>973</v>
      </c>
    </row>
    <row r="161" spans="1:10" ht="15" customHeight="1" x14ac:dyDescent="0.3">
      <c r="A161" s="3" t="s">
        <v>204</v>
      </c>
      <c r="B161" s="3" t="s">
        <v>205</v>
      </c>
      <c r="C161" s="4">
        <v>13</v>
      </c>
      <c r="D161" s="3" t="s">
        <v>956</v>
      </c>
      <c r="E161" s="3" t="s">
        <v>38</v>
      </c>
      <c r="F161" s="3" t="s">
        <v>118</v>
      </c>
      <c r="G161" s="3" t="s">
        <v>646</v>
      </c>
      <c r="H161" s="3"/>
      <c r="I161" s="3"/>
      <c r="J161" s="8" t="s">
        <v>962</v>
      </c>
    </row>
    <row r="162" spans="1:10" ht="15" customHeight="1" x14ac:dyDescent="0.3">
      <c r="A162" s="3" t="s">
        <v>204</v>
      </c>
      <c r="B162" s="3" t="s">
        <v>205</v>
      </c>
      <c r="C162" s="4">
        <v>13</v>
      </c>
      <c r="D162" s="3" t="s">
        <v>956</v>
      </c>
      <c r="E162" s="3"/>
      <c r="F162" s="3" t="s">
        <v>974</v>
      </c>
      <c r="G162" s="3" t="s">
        <v>975</v>
      </c>
      <c r="H162" s="3"/>
      <c r="I162" s="3" t="s">
        <v>976</v>
      </c>
      <c r="J162" s="8" t="s">
        <v>962</v>
      </c>
    </row>
    <row r="163" spans="1:10" ht="15" customHeight="1" x14ac:dyDescent="0.3">
      <c r="A163" s="3" t="s">
        <v>204</v>
      </c>
      <c r="B163" s="3" t="s">
        <v>205</v>
      </c>
      <c r="C163" s="4">
        <v>13</v>
      </c>
      <c r="D163" s="3" t="s">
        <v>956</v>
      </c>
      <c r="E163" s="3" t="s">
        <v>960</v>
      </c>
      <c r="F163" s="3" t="s">
        <v>715</v>
      </c>
      <c r="G163" s="3" t="s">
        <v>697</v>
      </c>
      <c r="H163" s="3" t="s">
        <v>800</v>
      </c>
      <c r="I163" s="3" t="s">
        <v>961</v>
      </c>
      <c r="J163" s="8" t="s">
        <v>962</v>
      </c>
    </row>
    <row r="164" spans="1:10" ht="15" customHeight="1" x14ac:dyDescent="0.3">
      <c r="A164" s="3" t="s">
        <v>219</v>
      </c>
      <c r="B164" s="3" t="s">
        <v>220</v>
      </c>
      <c r="C164" s="4">
        <v>14</v>
      </c>
      <c r="D164" s="3" t="s">
        <v>977</v>
      </c>
      <c r="E164" s="3" t="s">
        <v>38</v>
      </c>
      <c r="F164" s="3" t="s">
        <v>978</v>
      </c>
      <c r="G164" s="3" t="s">
        <v>650</v>
      </c>
      <c r="H164" s="3"/>
      <c r="I164" s="3"/>
      <c r="J164" s="8" t="s">
        <v>979</v>
      </c>
    </row>
    <row r="165" spans="1:10" ht="15" customHeight="1" x14ac:dyDescent="0.3">
      <c r="A165" s="3" t="s">
        <v>219</v>
      </c>
      <c r="B165" s="3" t="s">
        <v>220</v>
      </c>
      <c r="C165" s="4">
        <v>14</v>
      </c>
      <c r="D165" s="3" t="s">
        <v>977</v>
      </c>
      <c r="E165" s="3" t="s">
        <v>38</v>
      </c>
      <c r="F165" s="3" t="s">
        <v>224</v>
      </c>
      <c r="G165" s="3" t="s">
        <v>650</v>
      </c>
      <c r="H165" s="3"/>
      <c r="I165" s="3"/>
      <c r="J165" s="8" t="s">
        <v>980</v>
      </c>
    </row>
    <row r="166" spans="1:10" ht="15" customHeight="1" x14ac:dyDescent="0.3">
      <c r="A166" s="3" t="s">
        <v>219</v>
      </c>
      <c r="B166" s="3" t="s">
        <v>220</v>
      </c>
      <c r="C166" s="4">
        <v>14</v>
      </c>
      <c r="D166" s="3" t="s">
        <v>977</v>
      </c>
      <c r="E166" s="3" t="s">
        <v>981</v>
      </c>
      <c r="F166" s="3" t="s">
        <v>982</v>
      </c>
      <c r="G166" s="3" t="s">
        <v>758</v>
      </c>
      <c r="H166" s="3"/>
      <c r="I166" s="3"/>
      <c r="J166" s="8" t="s">
        <v>983</v>
      </c>
    </row>
    <row r="167" spans="1:10" ht="15" customHeight="1" x14ac:dyDescent="0.3">
      <c r="A167" s="3" t="s">
        <v>219</v>
      </c>
      <c r="B167" s="3" t="s">
        <v>220</v>
      </c>
      <c r="C167" s="4">
        <v>14</v>
      </c>
      <c r="D167" s="3" t="s">
        <v>977</v>
      </c>
      <c r="E167" s="3" t="s">
        <v>984</v>
      </c>
      <c r="F167" s="3" t="s">
        <v>982</v>
      </c>
      <c r="G167" s="3" t="s">
        <v>636</v>
      </c>
      <c r="H167" s="3"/>
      <c r="I167" s="3"/>
      <c r="J167" s="8" t="s">
        <v>985</v>
      </c>
    </row>
    <row r="168" spans="1:10" ht="15" customHeight="1" x14ac:dyDescent="0.3">
      <c r="A168" s="3" t="s">
        <v>232</v>
      </c>
      <c r="B168" s="3" t="s">
        <v>233</v>
      </c>
      <c r="C168" s="4">
        <v>15</v>
      </c>
      <c r="D168" s="3" t="s">
        <v>986</v>
      </c>
      <c r="E168" s="3" t="s">
        <v>38</v>
      </c>
      <c r="F168" s="3" t="s">
        <v>987</v>
      </c>
      <c r="G168" s="3" t="s">
        <v>650</v>
      </c>
      <c r="H168" s="3"/>
      <c r="I168" s="3"/>
      <c r="J168" s="8" t="s">
        <v>988</v>
      </c>
    </row>
    <row r="169" spans="1:10" ht="15" customHeight="1" x14ac:dyDescent="0.3">
      <c r="A169" s="3" t="s">
        <v>246</v>
      </c>
      <c r="B169" s="3" t="s">
        <v>247</v>
      </c>
      <c r="C169" s="4">
        <v>16</v>
      </c>
      <c r="D169" s="3" t="s">
        <v>989</v>
      </c>
      <c r="E169" s="3" t="s">
        <v>38</v>
      </c>
      <c r="F169" s="3" t="s">
        <v>251</v>
      </c>
      <c r="G169" s="3" t="s">
        <v>665</v>
      </c>
      <c r="H169" s="3" t="s">
        <v>990</v>
      </c>
      <c r="I169" s="3"/>
      <c r="J169" s="8" t="s">
        <v>991</v>
      </c>
    </row>
    <row r="170" spans="1:10" ht="15" customHeight="1" x14ac:dyDescent="0.3">
      <c r="A170" s="3" t="s">
        <v>246</v>
      </c>
      <c r="B170" s="3" t="s">
        <v>247</v>
      </c>
      <c r="C170" s="4">
        <v>16</v>
      </c>
      <c r="D170" s="3" t="s">
        <v>989</v>
      </c>
      <c r="E170" s="3" t="s">
        <v>38</v>
      </c>
      <c r="F170" s="3" t="s">
        <v>251</v>
      </c>
      <c r="G170" s="3" t="s">
        <v>650</v>
      </c>
      <c r="H170" s="3" t="s">
        <v>992</v>
      </c>
      <c r="I170" s="3"/>
      <c r="J170" s="8" t="s">
        <v>993</v>
      </c>
    </row>
    <row r="171" spans="1:10" ht="15" customHeight="1" x14ac:dyDescent="0.3">
      <c r="A171" s="3" t="s">
        <v>246</v>
      </c>
      <c r="B171" s="3" t="s">
        <v>247</v>
      </c>
      <c r="C171" s="4">
        <v>16</v>
      </c>
      <c r="D171" s="3" t="s">
        <v>989</v>
      </c>
      <c r="E171" s="3" t="s">
        <v>994</v>
      </c>
      <c r="F171" s="3" t="s">
        <v>995</v>
      </c>
      <c r="G171" s="3" t="s">
        <v>646</v>
      </c>
      <c r="H171" s="3" t="s">
        <v>801</v>
      </c>
      <c r="I171" s="3"/>
      <c r="J171" s="8" t="s">
        <v>991</v>
      </c>
    </row>
    <row r="172" spans="1:10" ht="15" customHeight="1" x14ac:dyDescent="0.3">
      <c r="A172" s="3" t="s">
        <v>246</v>
      </c>
      <c r="B172" s="3" t="s">
        <v>247</v>
      </c>
      <c r="C172" s="4">
        <v>16</v>
      </c>
      <c r="D172" s="3" t="s">
        <v>989</v>
      </c>
      <c r="E172" s="3" t="s">
        <v>996</v>
      </c>
      <c r="F172" s="3" t="s">
        <v>251</v>
      </c>
      <c r="G172" s="3" t="s">
        <v>997</v>
      </c>
      <c r="H172" s="3"/>
      <c r="I172" s="3"/>
      <c r="J172" s="8" t="s">
        <v>998</v>
      </c>
    </row>
    <row r="173" spans="1:10" ht="15" customHeight="1" x14ac:dyDescent="0.3">
      <c r="A173" s="3" t="s">
        <v>246</v>
      </c>
      <c r="B173" s="3" t="s">
        <v>247</v>
      </c>
      <c r="C173" s="4">
        <v>16</v>
      </c>
      <c r="D173" s="3" t="s">
        <v>989</v>
      </c>
      <c r="E173" s="3" t="s">
        <v>999</v>
      </c>
      <c r="F173" s="3" t="s">
        <v>251</v>
      </c>
      <c r="G173" s="3" t="s">
        <v>650</v>
      </c>
      <c r="H173" s="3"/>
      <c r="I173" s="3"/>
      <c r="J173" s="8" t="s">
        <v>998</v>
      </c>
    </row>
    <row r="174" spans="1:10" ht="15" customHeight="1" x14ac:dyDescent="0.3">
      <c r="A174" s="3" t="s">
        <v>246</v>
      </c>
      <c r="B174" s="3" t="s">
        <v>247</v>
      </c>
      <c r="C174" s="4">
        <v>16</v>
      </c>
      <c r="D174" s="3" t="s">
        <v>989</v>
      </c>
      <c r="E174" s="3"/>
      <c r="F174" s="3" t="s">
        <v>995</v>
      </c>
      <c r="G174" s="3" t="s">
        <v>883</v>
      </c>
      <c r="H174" s="3"/>
      <c r="I174" s="3"/>
      <c r="J174" s="8" t="s">
        <v>1000</v>
      </c>
    </row>
    <row r="175" spans="1:10" ht="15" customHeight="1" x14ac:dyDescent="0.3">
      <c r="A175" s="3" t="s">
        <v>246</v>
      </c>
      <c r="B175" s="3" t="s">
        <v>247</v>
      </c>
      <c r="C175" s="4">
        <v>16</v>
      </c>
      <c r="D175" s="3" t="s">
        <v>989</v>
      </c>
      <c r="E175" s="3" t="s">
        <v>38</v>
      </c>
      <c r="F175" s="3" t="s">
        <v>251</v>
      </c>
      <c r="G175" s="3" t="s">
        <v>665</v>
      </c>
      <c r="H175" s="3" t="s">
        <v>687</v>
      </c>
      <c r="I175" s="3" t="s">
        <v>1001</v>
      </c>
      <c r="J175" s="8" t="s">
        <v>991</v>
      </c>
    </row>
    <row r="176" spans="1:10" ht="15" customHeight="1" x14ac:dyDescent="0.3">
      <c r="A176" s="3" t="s">
        <v>246</v>
      </c>
      <c r="B176" s="3" t="s">
        <v>247</v>
      </c>
      <c r="C176" s="4">
        <v>16</v>
      </c>
      <c r="D176" s="3" t="s">
        <v>989</v>
      </c>
      <c r="E176" s="3"/>
      <c r="F176" s="3" t="s">
        <v>62</v>
      </c>
      <c r="G176" s="3" t="s">
        <v>650</v>
      </c>
      <c r="H176" s="3" t="s">
        <v>1002</v>
      </c>
      <c r="I176" s="3" t="s">
        <v>849</v>
      </c>
      <c r="J176" s="8" t="s">
        <v>993</v>
      </c>
    </row>
    <row r="177" spans="1:10" ht="15" customHeight="1" x14ac:dyDescent="0.3">
      <c r="A177" s="3" t="s">
        <v>246</v>
      </c>
      <c r="B177" s="3" t="s">
        <v>247</v>
      </c>
      <c r="C177" s="4">
        <v>16</v>
      </c>
      <c r="D177" s="3" t="s">
        <v>989</v>
      </c>
      <c r="E177" s="3" t="s">
        <v>38</v>
      </c>
      <c r="F177" s="3" t="s">
        <v>251</v>
      </c>
      <c r="G177" s="3" t="s">
        <v>1003</v>
      </c>
      <c r="H177" s="3" t="s">
        <v>1004</v>
      </c>
      <c r="I177" s="3" t="s">
        <v>1002</v>
      </c>
      <c r="J177" s="8" t="s">
        <v>993</v>
      </c>
    </row>
    <row r="178" spans="1:10" ht="15" customHeight="1" x14ac:dyDescent="0.3">
      <c r="A178" s="3" t="s">
        <v>260</v>
      </c>
      <c r="B178" s="3" t="s">
        <v>261</v>
      </c>
      <c r="C178" s="4">
        <v>17</v>
      </c>
      <c r="D178" s="3" t="s">
        <v>1005</v>
      </c>
      <c r="E178" s="3" t="s">
        <v>38</v>
      </c>
      <c r="F178" s="3" t="s">
        <v>209</v>
      </c>
      <c r="G178" s="3" t="s">
        <v>841</v>
      </c>
      <c r="H178" s="3"/>
      <c r="I178" s="3"/>
      <c r="J178" s="8" t="s">
        <v>1006</v>
      </c>
    </row>
    <row r="179" spans="1:10" ht="15" customHeight="1" x14ac:dyDescent="0.3">
      <c r="A179" s="3" t="s">
        <v>260</v>
      </c>
      <c r="B179" s="3" t="s">
        <v>261</v>
      </c>
      <c r="C179" s="4">
        <v>17</v>
      </c>
      <c r="D179" s="3" t="s">
        <v>1005</v>
      </c>
      <c r="E179" s="3" t="s">
        <v>1007</v>
      </c>
      <c r="F179" s="3" t="s">
        <v>715</v>
      </c>
      <c r="G179" s="3" t="s">
        <v>628</v>
      </c>
      <c r="H179" s="3"/>
      <c r="I179" s="3"/>
      <c r="J179" s="8" t="s">
        <v>1008</v>
      </c>
    </row>
    <row r="180" spans="1:10" ht="15" customHeight="1" x14ac:dyDescent="0.3">
      <c r="A180" s="3" t="s">
        <v>272</v>
      </c>
      <c r="B180" s="3" t="s">
        <v>273</v>
      </c>
      <c r="C180" s="4">
        <v>18</v>
      </c>
      <c r="D180" s="3" t="s">
        <v>1009</v>
      </c>
      <c r="E180" s="3"/>
      <c r="F180" s="3" t="s">
        <v>209</v>
      </c>
      <c r="G180" s="3" t="s">
        <v>648</v>
      </c>
      <c r="H180" s="3" t="s">
        <v>1010</v>
      </c>
      <c r="I180" s="3"/>
      <c r="J180" s="8" t="s">
        <v>1011</v>
      </c>
    </row>
    <row r="181" spans="1:10" ht="15" customHeight="1" x14ac:dyDescent="0.3">
      <c r="A181" s="3" t="s">
        <v>272</v>
      </c>
      <c r="B181" s="3" t="s">
        <v>273</v>
      </c>
      <c r="C181" s="4">
        <v>18</v>
      </c>
      <c r="D181" s="3" t="s">
        <v>1009</v>
      </c>
      <c r="E181" s="3" t="s">
        <v>1012</v>
      </c>
      <c r="F181" s="3" t="s">
        <v>62</v>
      </c>
      <c r="G181" s="3" t="s">
        <v>747</v>
      </c>
      <c r="H181" s="3"/>
      <c r="I181" s="3"/>
      <c r="J181" s="8" t="s">
        <v>282</v>
      </c>
    </row>
    <row r="182" spans="1:10" ht="15" customHeight="1" x14ac:dyDescent="0.3">
      <c r="A182" s="3" t="s">
        <v>272</v>
      </c>
      <c r="B182" s="3" t="s">
        <v>273</v>
      </c>
      <c r="C182" s="4">
        <v>18</v>
      </c>
      <c r="D182" s="3" t="s">
        <v>1009</v>
      </c>
      <c r="E182" s="3" t="s">
        <v>1013</v>
      </c>
      <c r="F182" s="3" t="s">
        <v>209</v>
      </c>
      <c r="G182" s="3" t="s">
        <v>646</v>
      </c>
      <c r="H182" s="3"/>
      <c r="I182" s="3"/>
      <c r="J182" s="8" t="s">
        <v>282</v>
      </c>
    </row>
    <row r="183" spans="1:10" ht="15" customHeight="1" x14ac:dyDescent="0.3">
      <c r="A183" s="3" t="s">
        <v>272</v>
      </c>
      <c r="B183" s="3" t="s">
        <v>273</v>
      </c>
      <c r="C183" s="4">
        <v>18</v>
      </c>
      <c r="D183" s="3" t="s">
        <v>1009</v>
      </c>
      <c r="E183" s="3" t="s">
        <v>1014</v>
      </c>
      <c r="F183" s="3" t="s">
        <v>209</v>
      </c>
      <c r="G183" s="3" t="s">
        <v>1015</v>
      </c>
      <c r="H183" s="3"/>
      <c r="I183" s="3"/>
      <c r="J183" s="8" t="s">
        <v>1016</v>
      </c>
    </row>
    <row r="184" spans="1:10" ht="15" customHeight="1" x14ac:dyDescent="0.3">
      <c r="A184" s="3" t="s">
        <v>272</v>
      </c>
      <c r="B184" s="3" t="s">
        <v>273</v>
      </c>
      <c r="C184" s="4">
        <v>18</v>
      </c>
      <c r="D184" s="3" t="s">
        <v>1009</v>
      </c>
      <c r="E184" s="3"/>
      <c r="F184" s="3" t="s">
        <v>715</v>
      </c>
      <c r="G184" s="3" t="s">
        <v>650</v>
      </c>
      <c r="H184" s="3"/>
      <c r="I184" s="3"/>
      <c r="J184" s="8" t="s">
        <v>282</v>
      </c>
    </row>
    <row r="185" spans="1:10" ht="15" customHeight="1" x14ac:dyDescent="0.3">
      <c r="A185" s="3" t="s">
        <v>272</v>
      </c>
      <c r="B185" s="3" t="s">
        <v>273</v>
      </c>
      <c r="C185" s="4">
        <v>18</v>
      </c>
      <c r="D185" s="3" t="s">
        <v>1009</v>
      </c>
      <c r="E185" s="3"/>
      <c r="F185" s="3" t="s">
        <v>62</v>
      </c>
      <c r="G185" s="3" t="s">
        <v>697</v>
      </c>
      <c r="H185" s="3"/>
      <c r="I185" s="3" t="s">
        <v>692</v>
      </c>
      <c r="J185" s="8" t="s">
        <v>1017</v>
      </c>
    </row>
    <row r="186" spans="1:10" ht="15" customHeight="1" x14ac:dyDescent="0.3">
      <c r="A186" s="3" t="s">
        <v>272</v>
      </c>
      <c r="B186" s="3" t="s">
        <v>273</v>
      </c>
      <c r="C186" s="4">
        <v>18</v>
      </c>
      <c r="D186" s="3" t="s">
        <v>1009</v>
      </c>
      <c r="E186" s="3"/>
      <c r="F186" s="3" t="s">
        <v>1018</v>
      </c>
      <c r="G186" s="3" t="s">
        <v>650</v>
      </c>
      <c r="H186" s="3"/>
      <c r="I186" s="3" t="s">
        <v>692</v>
      </c>
      <c r="J186" s="8" t="s">
        <v>1017</v>
      </c>
    </row>
    <row r="187" spans="1:10" ht="15" customHeight="1" x14ac:dyDescent="0.3">
      <c r="A187" s="3" t="s">
        <v>283</v>
      </c>
      <c r="B187" s="3" t="s">
        <v>284</v>
      </c>
      <c r="C187" s="4">
        <v>19</v>
      </c>
      <c r="D187" s="3" t="s">
        <v>1019</v>
      </c>
      <c r="E187" s="3"/>
      <c r="F187" s="3" t="s">
        <v>103</v>
      </c>
      <c r="G187" s="3" t="s">
        <v>646</v>
      </c>
      <c r="H187" s="3" t="s">
        <v>1020</v>
      </c>
      <c r="I187" s="3"/>
      <c r="J187" s="8" t="s">
        <v>294</v>
      </c>
    </row>
    <row r="188" spans="1:10" ht="15" customHeight="1" x14ac:dyDescent="0.3">
      <c r="A188" s="3" t="s">
        <v>283</v>
      </c>
      <c r="B188" s="3" t="s">
        <v>284</v>
      </c>
      <c r="C188" s="4">
        <v>19</v>
      </c>
      <c r="D188" s="3" t="s">
        <v>1019</v>
      </c>
      <c r="E188" s="3" t="s">
        <v>1021</v>
      </c>
      <c r="F188" s="3" t="s">
        <v>103</v>
      </c>
      <c r="G188" s="3" t="s">
        <v>747</v>
      </c>
      <c r="H188" s="3"/>
      <c r="I188" s="3"/>
      <c r="J188" s="8" t="s">
        <v>294</v>
      </c>
    </row>
    <row r="189" spans="1:10" ht="15" customHeight="1" x14ac:dyDescent="0.3">
      <c r="A189" s="3" t="s">
        <v>283</v>
      </c>
      <c r="B189" s="3" t="s">
        <v>284</v>
      </c>
      <c r="C189" s="4">
        <v>19</v>
      </c>
      <c r="D189" s="3" t="s">
        <v>1019</v>
      </c>
      <c r="E189" s="3" t="s">
        <v>1022</v>
      </c>
      <c r="F189" s="3" t="s">
        <v>103</v>
      </c>
      <c r="G189" s="3" t="s">
        <v>1023</v>
      </c>
      <c r="H189" s="3"/>
      <c r="I189" s="3"/>
      <c r="J189" s="8" t="s">
        <v>1024</v>
      </c>
    </row>
    <row r="190" spans="1:10" ht="15" customHeight="1" x14ac:dyDescent="0.3">
      <c r="A190" s="3" t="s">
        <v>283</v>
      </c>
      <c r="B190" s="3" t="s">
        <v>284</v>
      </c>
      <c r="C190" s="4">
        <v>19</v>
      </c>
      <c r="D190" s="3" t="s">
        <v>1019</v>
      </c>
      <c r="E190" s="3" t="s">
        <v>1025</v>
      </c>
      <c r="F190" s="3" t="s">
        <v>103</v>
      </c>
      <c r="G190" s="3" t="s">
        <v>747</v>
      </c>
      <c r="H190" s="3" t="s">
        <v>1026</v>
      </c>
      <c r="I190" s="3" t="s">
        <v>1027</v>
      </c>
      <c r="J190" s="8" t="s">
        <v>294</v>
      </c>
    </row>
    <row r="191" spans="1:10" ht="15" customHeight="1" x14ac:dyDescent="0.3">
      <c r="A191" s="3" t="s">
        <v>283</v>
      </c>
      <c r="B191" s="3" t="s">
        <v>284</v>
      </c>
      <c r="C191" s="4">
        <v>19</v>
      </c>
      <c r="D191" s="3" t="s">
        <v>1019</v>
      </c>
      <c r="E191" s="3"/>
      <c r="F191" s="3" t="s">
        <v>103</v>
      </c>
      <c r="G191" s="3" t="s">
        <v>799</v>
      </c>
      <c r="H191" s="3"/>
      <c r="I191" s="3" t="s">
        <v>866</v>
      </c>
      <c r="J191" s="8" t="s">
        <v>294</v>
      </c>
    </row>
    <row r="192" spans="1:10" ht="15" customHeight="1" x14ac:dyDescent="0.3">
      <c r="A192" s="3" t="s">
        <v>295</v>
      </c>
      <c r="B192" s="3" t="s">
        <v>296</v>
      </c>
      <c r="C192" s="4">
        <v>20</v>
      </c>
      <c r="D192" s="3" t="s">
        <v>1028</v>
      </c>
      <c r="E192" s="3" t="s">
        <v>1029</v>
      </c>
      <c r="F192" s="3" t="s">
        <v>62</v>
      </c>
      <c r="G192" s="3" t="s">
        <v>717</v>
      </c>
      <c r="H192" s="3" t="s">
        <v>1030</v>
      </c>
      <c r="I192" s="3"/>
      <c r="J192" s="8" t="s">
        <v>1031</v>
      </c>
    </row>
    <row r="193" spans="1:10" ht="15" customHeight="1" x14ac:dyDescent="0.3">
      <c r="A193" s="3" t="s">
        <v>295</v>
      </c>
      <c r="B193" s="3" t="s">
        <v>296</v>
      </c>
      <c r="C193" s="4">
        <v>20</v>
      </c>
      <c r="D193" s="3" t="s">
        <v>1028</v>
      </c>
      <c r="E193" s="3" t="s">
        <v>38</v>
      </c>
      <c r="F193" s="3" t="s">
        <v>1032</v>
      </c>
      <c r="G193" s="3" t="s">
        <v>650</v>
      </c>
      <c r="H193" s="3"/>
      <c r="I193" s="3"/>
      <c r="J193" s="8" t="s">
        <v>1033</v>
      </c>
    </row>
    <row r="194" spans="1:10" ht="15" customHeight="1" x14ac:dyDescent="0.3">
      <c r="A194" s="3" t="s">
        <v>295</v>
      </c>
      <c r="B194" s="3" t="s">
        <v>296</v>
      </c>
      <c r="C194" s="4">
        <v>20</v>
      </c>
      <c r="D194" s="3" t="s">
        <v>1028</v>
      </c>
      <c r="E194" s="3" t="s">
        <v>1029</v>
      </c>
      <c r="F194" s="3" t="s">
        <v>62</v>
      </c>
      <c r="G194" s="3" t="s">
        <v>717</v>
      </c>
      <c r="H194" s="3"/>
      <c r="I194" s="3"/>
      <c r="J194" s="8" t="s">
        <v>1034</v>
      </c>
    </row>
    <row r="195" spans="1:10" ht="15" customHeight="1" x14ac:dyDescent="0.3">
      <c r="A195" s="3" t="s">
        <v>295</v>
      </c>
      <c r="B195" s="3" t="s">
        <v>296</v>
      </c>
      <c r="C195" s="4">
        <v>20</v>
      </c>
      <c r="D195" s="3" t="s">
        <v>1028</v>
      </c>
      <c r="E195" s="3" t="s">
        <v>743</v>
      </c>
      <c r="F195" s="3" t="s">
        <v>209</v>
      </c>
      <c r="G195" s="3" t="s">
        <v>720</v>
      </c>
      <c r="H195" s="3"/>
      <c r="I195" s="3"/>
      <c r="J195" s="8" t="s">
        <v>1033</v>
      </c>
    </row>
    <row r="196" spans="1:10" ht="15" customHeight="1" x14ac:dyDescent="0.3">
      <c r="A196" s="3" t="s">
        <v>295</v>
      </c>
      <c r="B196" s="3" t="s">
        <v>296</v>
      </c>
      <c r="C196" s="4">
        <v>20</v>
      </c>
      <c r="D196" s="3" t="s">
        <v>1028</v>
      </c>
      <c r="E196" s="3" t="s">
        <v>1035</v>
      </c>
      <c r="F196" s="3" t="s">
        <v>1036</v>
      </c>
      <c r="G196" s="3" t="s">
        <v>650</v>
      </c>
      <c r="H196" s="3"/>
      <c r="I196" s="3"/>
      <c r="J196" s="8" t="s">
        <v>1037</v>
      </c>
    </row>
    <row r="197" spans="1:10" ht="15" customHeight="1" x14ac:dyDescent="0.3">
      <c r="A197" s="3" t="s">
        <v>295</v>
      </c>
      <c r="B197" s="3" t="s">
        <v>296</v>
      </c>
      <c r="C197" s="4">
        <v>20</v>
      </c>
      <c r="D197" s="3" t="s">
        <v>1028</v>
      </c>
      <c r="E197" s="3" t="s">
        <v>38</v>
      </c>
      <c r="F197" s="3" t="s">
        <v>1038</v>
      </c>
      <c r="G197" s="3" t="s">
        <v>650</v>
      </c>
      <c r="H197" s="3"/>
      <c r="I197" s="3"/>
      <c r="J197" s="8" t="s">
        <v>1039</v>
      </c>
    </row>
    <row r="198" spans="1:10" ht="15" customHeight="1" x14ac:dyDescent="0.3">
      <c r="A198" s="3" t="s">
        <v>295</v>
      </c>
      <c r="B198" s="3" t="s">
        <v>296</v>
      </c>
      <c r="C198" s="4">
        <v>20</v>
      </c>
      <c r="D198" s="3" t="s">
        <v>1028</v>
      </c>
      <c r="E198" s="3" t="s">
        <v>1040</v>
      </c>
      <c r="F198" s="3" t="s">
        <v>715</v>
      </c>
      <c r="G198" s="3" t="s">
        <v>765</v>
      </c>
      <c r="H198" s="3"/>
      <c r="I198" s="3"/>
      <c r="J198" s="8" t="s">
        <v>1041</v>
      </c>
    </row>
    <row r="199" spans="1:10" ht="15" customHeight="1" x14ac:dyDescent="0.3">
      <c r="A199" s="3" t="s">
        <v>295</v>
      </c>
      <c r="B199" s="3" t="s">
        <v>296</v>
      </c>
      <c r="C199" s="4">
        <v>20</v>
      </c>
      <c r="D199" s="3" t="s">
        <v>1028</v>
      </c>
      <c r="E199" s="3" t="s">
        <v>38</v>
      </c>
      <c r="F199" s="3" t="s">
        <v>715</v>
      </c>
      <c r="G199" s="3" t="s">
        <v>890</v>
      </c>
      <c r="H199" s="3" t="s">
        <v>695</v>
      </c>
      <c r="I199" s="3"/>
      <c r="J199" s="8" t="s">
        <v>1031</v>
      </c>
    </row>
    <row r="200" spans="1:10" ht="15" customHeight="1" x14ac:dyDescent="0.3">
      <c r="A200" s="3" t="s">
        <v>295</v>
      </c>
      <c r="B200" s="3" t="s">
        <v>296</v>
      </c>
      <c r="C200" s="4">
        <v>20</v>
      </c>
      <c r="D200" s="3" t="s">
        <v>1028</v>
      </c>
      <c r="E200" s="3" t="s">
        <v>38</v>
      </c>
      <c r="F200" s="3" t="s">
        <v>851</v>
      </c>
      <c r="G200" s="3" t="s">
        <v>650</v>
      </c>
      <c r="H200" s="3"/>
      <c r="I200" s="3"/>
      <c r="J200" s="8" t="s">
        <v>1034</v>
      </c>
    </row>
    <row r="201" spans="1:10" ht="15" customHeight="1" x14ac:dyDescent="0.3">
      <c r="A201" s="3" t="s">
        <v>295</v>
      </c>
      <c r="B201" s="3" t="s">
        <v>296</v>
      </c>
      <c r="C201" s="4">
        <v>20</v>
      </c>
      <c r="D201" s="3" t="s">
        <v>1028</v>
      </c>
      <c r="E201" s="3" t="s">
        <v>743</v>
      </c>
      <c r="F201" s="3" t="s">
        <v>209</v>
      </c>
      <c r="G201" s="3" t="s">
        <v>1042</v>
      </c>
      <c r="H201" s="3"/>
      <c r="I201" s="3"/>
      <c r="J201" s="8" t="s">
        <v>1031</v>
      </c>
    </row>
    <row r="202" spans="1:10" ht="15" customHeight="1" x14ac:dyDescent="0.3">
      <c r="A202" s="3" t="s">
        <v>295</v>
      </c>
      <c r="B202" s="3" t="s">
        <v>296</v>
      </c>
      <c r="C202" s="4">
        <v>20</v>
      </c>
      <c r="D202" s="3" t="s">
        <v>1028</v>
      </c>
      <c r="E202" s="3" t="s">
        <v>1043</v>
      </c>
      <c r="F202" s="3" t="s">
        <v>715</v>
      </c>
      <c r="G202" s="3" t="s">
        <v>712</v>
      </c>
      <c r="H202" s="3"/>
      <c r="I202" s="3"/>
      <c r="J202" s="8" t="s">
        <v>1033</v>
      </c>
    </row>
    <row r="203" spans="1:10" ht="15" customHeight="1" x14ac:dyDescent="0.3">
      <c r="A203" s="3" t="s">
        <v>295</v>
      </c>
      <c r="B203" s="3" t="s">
        <v>296</v>
      </c>
      <c r="C203" s="4">
        <v>20</v>
      </c>
      <c r="D203" s="3" t="s">
        <v>1028</v>
      </c>
      <c r="E203" s="3"/>
      <c r="F203" s="3" t="s">
        <v>62</v>
      </c>
      <c r="G203" s="3" t="s">
        <v>1044</v>
      </c>
      <c r="H203" s="3" t="s">
        <v>1045</v>
      </c>
      <c r="I203" s="3" t="s">
        <v>884</v>
      </c>
      <c r="J203" s="8" t="s">
        <v>1031</v>
      </c>
    </row>
    <row r="204" spans="1:10" ht="15" customHeight="1" x14ac:dyDescent="0.3">
      <c r="A204" s="3" t="s">
        <v>295</v>
      </c>
      <c r="B204" s="3" t="s">
        <v>296</v>
      </c>
      <c r="C204" s="4">
        <v>20</v>
      </c>
      <c r="D204" s="3" t="s">
        <v>1028</v>
      </c>
      <c r="E204" s="3" t="s">
        <v>1046</v>
      </c>
      <c r="F204" s="3" t="s">
        <v>62</v>
      </c>
      <c r="G204" s="3" t="s">
        <v>1047</v>
      </c>
      <c r="H204" s="3" t="s">
        <v>1048</v>
      </c>
      <c r="I204" s="3" t="s">
        <v>707</v>
      </c>
      <c r="J204" s="8" t="s">
        <v>1034</v>
      </c>
    </row>
    <row r="205" spans="1:10" ht="15" customHeight="1" x14ac:dyDescent="0.3">
      <c r="A205" s="3" t="s">
        <v>295</v>
      </c>
      <c r="B205" s="3" t="s">
        <v>296</v>
      </c>
      <c r="C205" s="4">
        <v>20</v>
      </c>
      <c r="D205" s="3" t="s">
        <v>1028</v>
      </c>
      <c r="E205" s="3" t="s">
        <v>1049</v>
      </c>
      <c r="F205" s="3" t="s">
        <v>851</v>
      </c>
      <c r="G205" s="3" t="s">
        <v>650</v>
      </c>
      <c r="H205" s="3" t="s">
        <v>1030</v>
      </c>
      <c r="I205" s="3" t="s">
        <v>1050</v>
      </c>
      <c r="J205" s="8" t="s">
        <v>306</v>
      </c>
    </row>
    <row r="206" spans="1:10" ht="15" customHeight="1" x14ac:dyDescent="0.3">
      <c r="A206" s="3" t="s">
        <v>307</v>
      </c>
      <c r="B206" s="3" t="s">
        <v>308</v>
      </c>
      <c r="C206" s="4">
        <v>21</v>
      </c>
      <c r="D206" s="3" t="s">
        <v>1051</v>
      </c>
      <c r="E206" s="3"/>
      <c r="F206" s="3" t="s">
        <v>313</v>
      </c>
      <c r="G206" s="3" t="s">
        <v>650</v>
      </c>
      <c r="H206" s="3"/>
      <c r="I206" s="3"/>
      <c r="J206" s="8" t="s">
        <v>321</v>
      </c>
    </row>
    <row r="207" spans="1:10" ht="15" customHeight="1" x14ac:dyDescent="0.3">
      <c r="A207" s="3" t="s">
        <v>307</v>
      </c>
      <c r="B207" s="3" t="s">
        <v>308</v>
      </c>
      <c r="C207" s="4">
        <v>21</v>
      </c>
      <c r="D207" s="3" t="s">
        <v>1051</v>
      </c>
      <c r="E207" s="3"/>
      <c r="F207" s="3" t="s">
        <v>1052</v>
      </c>
      <c r="G207" s="3" t="s">
        <v>650</v>
      </c>
      <c r="H207" s="3" t="s">
        <v>806</v>
      </c>
      <c r="I207" s="3"/>
      <c r="J207" s="8" t="s">
        <v>321</v>
      </c>
    </row>
    <row r="208" spans="1:10" ht="15" customHeight="1" x14ac:dyDescent="0.3">
      <c r="A208" s="3" t="s">
        <v>307</v>
      </c>
      <c r="B208" s="3" t="s">
        <v>308</v>
      </c>
      <c r="C208" s="4">
        <v>21</v>
      </c>
      <c r="D208" s="3" t="s">
        <v>1051</v>
      </c>
      <c r="E208" s="3"/>
      <c r="F208" s="3" t="s">
        <v>1053</v>
      </c>
      <c r="G208" s="3" t="s">
        <v>650</v>
      </c>
      <c r="H208" s="3" t="s">
        <v>806</v>
      </c>
      <c r="I208" s="3"/>
      <c r="J208" s="8" t="s">
        <v>1054</v>
      </c>
    </row>
    <row r="209" spans="1:10" ht="15" customHeight="1" x14ac:dyDescent="0.3">
      <c r="A209" s="3" t="s">
        <v>307</v>
      </c>
      <c r="B209" s="3" t="s">
        <v>308</v>
      </c>
      <c r="C209" s="4">
        <v>21</v>
      </c>
      <c r="D209" s="3" t="s">
        <v>1051</v>
      </c>
      <c r="E209" s="3"/>
      <c r="F209" s="3" t="s">
        <v>908</v>
      </c>
      <c r="G209" s="3" t="s">
        <v>815</v>
      </c>
      <c r="H209" s="3"/>
      <c r="I209" s="3"/>
      <c r="J209" s="8" t="s">
        <v>1055</v>
      </c>
    </row>
    <row r="210" spans="1:10" ht="15" customHeight="1" x14ac:dyDescent="0.3">
      <c r="A210" s="3" t="s">
        <v>307</v>
      </c>
      <c r="B210" s="3" t="s">
        <v>308</v>
      </c>
      <c r="C210" s="4">
        <v>21</v>
      </c>
      <c r="D210" s="3" t="s">
        <v>1051</v>
      </c>
      <c r="E210" s="3"/>
      <c r="F210" s="3" t="s">
        <v>1056</v>
      </c>
      <c r="G210" s="3" t="s">
        <v>650</v>
      </c>
      <c r="H210" s="3"/>
      <c r="I210" s="3" t="s">
        <v>811</v>
      </c>
      <c r="J210" s="8" t="s">
        <v>1057</v>
      </c>
    </row>
    <row r="211" spans="1:10" ht="15" customHeight="1" x14ac:dyDescent="0.3">
      <c r="A211" s="3" t="s">
        <v>307</v>
      </c>
      <c r="B211" s="3" t="s">
        <v>308</v>
      </c>
      <c r="C211" s="4">
        <v>21</v>
      </c>
      <c r="D211" s="3" t="s">
        <v>1051</v>
      </c>
      <c r="E211" s="3"/>
      <c r="F211" s="3" t="s">
        <v>1058</v>
      </c>
      <c r="G211" s="3" t="s">
        <v>1059</v>
      </c>
      <c r="H211" s="3" t="s">
        <v>961</v>
      </c>
      <c r="I211" s="3" t="s">
        <v>806</v>
      </c>
      <c r="J211" s="8" t="s">
        <v>1054</v>
      </c>
    </row>
    <row r="212" spans="1:10" ht="15" customHeight="1" x14ac:dyDescent="0.3">
      <c r="A212" s="3" t="s">
        <v>307</v>
      </c>
      <c r="B212" s="3" t="s">
        <v>308</v>
      </c>
      <c r="C212" s="4">
        <v>21</v>
      </c>
      <c r="D212" s="3" t="s">
        <v>1051</v>
      </c>
      <c r="E212" s="3"/>
      <c r="F212" s="3" t="s">
        <v>1060</v>
      </c>
      <c r="G212" s="3" t="s">
        <v>1059</v>
      </c>
      <c r="H212" s="3" t="s">
        <v>866</v>
      </c>
      <c r="I212" s="3" t="s">
        <v>961</v>
      </c>
      <c r="J212" s="8" t="s">
        <v>1054</v>
      </c>
    </row>
    <row r="213" spans="1:10" ht="15" customHeight="1" x14ac:dyDescent="0.3">
      <c r="A213" s="3" t="s">
        <v>307</v>
      </c>
      <c r="B213" s="3" t="s">
        <v>308</v>
      </c>
      <c r="C213" s="4">
        <v>21</v>
      </c>
      <c r="D213" s="3" t="s">
        <v>1051</v>
      </c>
      <c r="E213" s="3"/>
      <c r="F213" s="3" t="s">
        <v>209</v>
      </c>
      <c r="G213" s="3" t="s">
        <v>815</v>
      </c>
      <c r="H213" s="3" t="s">
        <v>801</v>
      </c>
      <c r="I213" s="3" t="s">
        <v>866</v>
      </c>
      <c r="J213" s="8" t="s">
        <v>1054</v>
      </c>
    </row>
    <row r="214" spans="1:10" ht="15" customHeight="1" x14ac:dyDescent="0.3">
      <c r="A214" s="3" t="s">
        <v>307</v>
      </c>
      <c r="B214" s="3" t="s">
        <v>308</v>
      </c>
      <c r="C214" s="4">
        <v>21</v>
      </c>
      <c r="D214" s="3" t="s">
        <v>1051</v>
      </c>
      <c r="E214" s="3"/>
      <c r="F214" s="3" t="s">
        <v>1061</v>
      </c>
      <c r="G214" s="3" t="s">
        <v>815</v>
      </c>
      <c r="H214" s="3" t="s">
        <v>800</v>
      </c>
      <c r="I214" s="3" t="s">
        <v>801</v>
      </c>
      <c r="J214" s="8" t="s">
        <v>1054</v>
      </c>
    </row>
    <row r="215" spans="1:10" ht="15" customHeight="1" x14ac:dyDescent="0.3">
      <c r="A215" s="3" t="s">
        <v>307</v>
      </c>
      <c r="B215" s="3" t="s">
        <v>308</v>
      </c>
      <c r="C215" s="4">
        <v>21</v>
      </c>
      <c r="D215" s="3" t="s">
        <v>1051</v>
      </c>
      <c r="E215" s="3"/>
      <c r="F215" s="3" t="s">
        <v>1062</v>
      </c>
      <c r="G215" s="3" t="s">
        <v>683</v>
      </c>
      <c r="H215" s="3" t="s">
        <v>816</v>
      </c>
      <c r="I215" s="3" t="s">
        <v>692</v>
      </c>
      <c r="J215" s="8" t="s">
        <v>1054</v>
      </c>
    </row>
    <row r="216" spans="1:10" ht="15" customHeight="1" x14ac:dyDescent="0.3">
      <c r="A216" s="3" t="s">
        <v>307</v>
      </c>
      <c r="B216" s="3" t="s">
        <v>308</v>
      </c>
      <c r="C216" s="4">
        <v>21</v>
      </c>
      <c r="D216" s="3" t="s">
        <v>1051</v>
      </c>
      <c r="E216" s="3"/>
      <c r="F216" s="3" t="s">
        <v>1063</v>
      </c>
      <c r="G216" s="3" t="s">
        <v>1064</v>
      </c>
      <c r="H216" s="3" t="s">
        <v>817</v>
      </c>
      <c r="I216" s="3" t="s">
        <v>816</v>
      </c>
      <c r="J216" s="8" t="s">
        <v>1054</v>
      </c>
    </row>
    <row r="217" spans="1:10" ht="15" customHeight="1" x14ac:dyDescent="0.3">
      <c r="A217" s="3" t="s">
        <v>322</v>
      </c>
      <c r="B217" s="3" t="s">
        <v>323</v>
      </c>
      <c r="C217" s="4">
        <v>22</v>
      </c>
      <c r="D217" s="3" t="s">
        <v>1065</v>
      </c>
      <c r="E217" s="3" t="s">
        <v>38</v>
      </c>
      <c r="F217" s="3" t="s">
        <v>328</v>
      </c>
      <c r="G217" s="3" t="s">
        <v>650</v>
      </c>
      <c r="H217" s="3" t="s">
        <v>1066</v>
      </c>
      <c r="I217" s="3"/>
      <c r="J217" s="8" t="s">
        <v>1067</v>
      </c>
    </row>
    <row r="218" spans="1:10" ht="15" customHeight="1" x14ac:dyDescent="0.3">
      <c r="A218" s="3" t="s">
        <v>337</v>
      </c>
      <c r="B218" s="3" t="s">
        <v>338</v>
      </c>
      <c r="C218" s="4">
        <v>23</v>
      </c>
      <c r="D218" s="3" t="s">
        <v>1068</v>
      </c>
      <c r="E218" s="3"/>
      <c r="F218" s="3" t="s">
        <v>1069</v>
      </c>
      <c r="G218" s="3" t="s">
        <v>1070</v>
      </c>
      <c r="H218" s="3" t="s">
        <v>1071</v>
      </c>
      <c r="I218" s="3"/>
      <c r="J218" s="8" t="s">
        <v>351</v>
      </c>
    </row>
    <row r="219" spans="1:10" ht="15" customHeight="1" x14ac:dyDescent="0.3">
      <c r="A219" s="3" t="s">
        <v>337</v>
      </c>
      <c r="B219" s="3" t="s">
        <v>338</v>
      </c>
      <c r="C219" s="4">
        <v>23</v>
      </c>
      <c r="D219" s="3" t="s">
        <v>1068</v>
      </c>
      <c r="E219" s="3" t="s">
        <v>38</v>
      </c>
      <c r="F219" s="3" t="s">
        <v>343</v>
      </c>
      <c r="G219" s="3" t="s">
        <v>650</v>
      </c>
      <c r="H219" s="3" t="s">
        <v>922</v>
      </c>
      <c r="I219" s="3"/>
      <c r="J219" s="8" t="s">
        <v>351</v>
      </c>
    </row>
    <row r="220" spans="1:10" ht="15" customHeight="1" x14ac:dyDescent="0.3">
      <c r="A220" s="3" t="s">
        <v>337</v>
      </c>
      <c r="B220" s="3" t="s">
        <v>338</v>
      </c>
      <c r="C220" s="4">
        <v>23</v>
      </c>
      <c r="D220" s="3" t="s">
        <v>1068</v>
      </c>
      <c r="E220" s="3" t="s">
        <v>1072</v>
      </c>
      <c r="F220" s="3" t="s">
        <v>343</v>
      </c>
      <c r="G220" s="3" t="s">
        <v>1073</v>
      </c>
      <c r="H220" s="3"/>
      <c r="I220" s="3"/>
      <c r="J220" s="8" t="s">
        <v>351</v>
      </c>
    </row>
    <row r="221" spans="1:10" ht="15" customHeight="1" x14ac:dyDescent="0.3">
      <c r="A221" s="3" t="s">
        <v>337</v>
      </c>
      <c r="B221" s="3" t="s">
        <v>338</v>
      </c>
      <c r="C221" s="4">
        <v>23</v>
      </c>
      <c r="D221" s="3" t="s">
        <v>1068</v>
      </c>
      <c r="E221" s="3" t="s">
        <v>1074</v>
      </c>
      <c r="F221" s="3" t="s">
        <v>343</v>
      </c>
      <c r="G221" s="3" t="s">
        <v>650</v>
      </c>
      <c r="H221" s="3"/>
      <c r="I221" s="3"/>
      <c r="J221" s="8" t="s">
        <v>1075</v>
      </c>
    </row>
    <row r="222" spans="1:10" ht="15" customHeight="1" x14ac:dyDescent="0.3">
      <c r="A222" s="3" t="s">
        <v>337</v>
      </c>
      <c r="B222" s="3" t="s">
        <v>338</v>
      </c>
      <c r="C222" s="4">
        <v>23</v>
      </c>
      <c r="D222" s="3" t="s">
        <v>1068</v>
      </c>
      <c r="E222" s="3" t="s">
        <v>38</v>
      </c>
      <c r="F222" s="3" t="s">
        <v>343</v>
      </c>
      <c r="G222" s="3" t="s">
        <v>650</v>
      </c>
      <c r="H222" s="3"/>
      <c r="I222" s="3"/>
      <c r="J222" s="8" t="s">
        <v>1076</v>
      </c>
    </row>
    <row r="223" spans="1:10" ht="15" customHeight="1" x14ac:dyDescent="0.3">
      <c r="A223" s="3" t="s">
        <v>337</v>
      </c>
      <c r="B223" s="3" t="s">
        <v>338</v>
      </c>
      <c r="C223" s="4">
        <v>23</v>
      </c>
      <c r="D223" s="3" t="s">
        <v>1068</v>
      </c>
      <c r="E223" s="3" t="s">
        <v>1077</v>
      </c>
      <c r="F223" s="3" t="s">
        <v>1069</v>
      </c>
      <c r="G223" s="3" t="s">
        <v>756</v>
      </c>
      <c r="H223" s="3"/>
      <c r="I223" s="3"/>
      <c r="J223" s="8" t="s">
        <v>1078</v>
      </c>
    </row>
    <row r="224" spans="1:10" ht="15" customHeight="1" x14ac:dyDescent="0.3">
      <c r="A224" s="3" t="s">
        <v>337</v>
      </c>
      <c r="B224" s="3" t="s">
        <v>338</v>
      </c>
      <c r="C224" s="4">
        <v>23</v>
      </c>
      <c r="D224" s="3" t="s">
        <v>1068</v>
      </c>
      <c r="E224" s="3" t="s">
        <v>949</v>
      </c>
      <c r="F224" s="3" t="s">
        <v>1079</v>
      </c>
      <c r="G224" s="3" t="s">
        <v>650</v>
      </c>
      <c r="H224" s="3"/>
      <c r="I224" s="3"/>
      <c r="J224" s="8" t="s">
        <v>1080</v>
      </c>
    </row>
    <row r="225" spans="1:10" ht="15" customHeight="1" x14ac:dyDescent="0.3">
      <c r="A225" s="3" t="s">
        <v>337</v>
      </c>
      <c r="B225" s="3" t="s">
        <v>338</v>
      </c>
      <c r="C225" s="4">
        <v>23</v>
      </c>
      <c r="D225" s="3" t="s">
        <v>1068</v>
      </c>
      <c r="E225" s="3" t="s">
        <v>1081</v>
      </c>
      <c r="F225" s="3" t="s">
        <v>1082</v>
      </c>
      <c r="G225" s="3" t="s">
        <v>1083</v>
      </c>
      <c r="H225" s="3"/>
      <c r="I225" s="3"/>
      <c r="J225" s="8" t="s">
        <v>1084</v>
      </c>
    </row>
    <row r="226" spans="1:10" ht="15" customHeight="1" x14ac:dyDescent="0.3">
      <c r="A226" s="3" t="s">
        <v>337</v>
      </c>
      <c r="B226" s="3" t="s">
        <v>338</v>
      </c>
      <c r="C226" s="4">
        <v>23</v>
      </c>
      <c r="D226" s="3" t="s">
        <v>1068</v>
      </c>
      <c r="E226" s="3" t="s">
        <v>1085</v>
      </c>
      <c r="F226" s="3" t="s">
        <v>1086</v>
      </c>
      <c r="G226" s="3" t="s">
        <v>1087</v>
      </c>
      <c r="H226" s="3"/>
      <c r="I226" s="3"/>
      <c r="J226" s="8" t="s">
        <v>351</v>
      </c>
    </row>
    <row r="227" spans="1:10" ht="15" customHeight="1" x14ac:dyDescent="0.3">
      <c r="A227" s="3" t="s">
        <v>337</v>
      </c>
      <c r="B227" s="3" t="s">
        <v>338</v>
      </c>
      <c r="C227" s="4">
        <v>23</v>
      </c>
      <c r="D227" s="3" t="s">
        <v>1068</v>
      </c>
      <c r="E227" s="3" t="s">
        <v>1088</v>
      </c>
      <c r="F227" s="3" t="s">
        <v>1086</v>
      </c>
      <c r="G227" s="3" t="s">
        <v>1089</v>
      </c>
      <c r="H227" s="3"/>
      <c r="I227" s="3"/>
      <c r="J227" s="8" t="s">
        <v>1090</v>
      </c>
    </row>
    <row r="228" spans="1:10" ht="15" customHeight="1" x14ac:dyDescent="0.3">
      <c r="A228" s="3" t="s">
        <v>337</v>
      </c>
      <c r="B228" s="3" t="s">
        <v>338</v>
      </c>
      <c r="C228" s="4">
        <v>23</v>
      </c>
      <c r="D228" s="3" t="s">
        <v>1068</v>
      </c>
      <c r="E228" s="3" t="s">
        <v>38</v>
      </c>
      <c r="F228" s="3" t="s">
        <v>328</v>
      </c>
      <c r="G228" s="3" t="s">
        <v>632</v>
      </c>
      <c r="H228" s="3"/>
      <c r="I228" s="3"/>
      <c r="J228" s="8" t="s">
        <v>1091</v>
      </c>
    </row>
    <row r="229" spans="1:10" ht="15" customHeight="1" x14ac:dyDescent="0.3">
      <c r="A229" s="3" t="s">
        <v>352</v>
      </c>
      <c r="B229" s="3" t="s">
        <v>353</v>
      </c>
      <c r="C229" s="4">
        <v>24</v>
      </c>
      <c r="D229" s="3" t="s">
        <v>1092</v>
      </c>
      <c r="E229" s="3" t="s">
        <v>1093</v>
      </c>
      <c r="F229" s="3" t="s">
        <v>358</v>
      </c>
      <c r="G229" s="3" t="s">
        <v>650</v>
      </c>
      <c r="H229" s="3"/>
      <c r="I229" s="3"/>
      <c r="J229" s="8" t="s">
        <v>1094</v>
      </c>
    </row>
    <row r="230" spans="1:10" ht="15" customHeight="1" x14ac:dyDescent="0.3">
      <c r="A230" s="3" t="s">
        <v>352</v>
      </c>
      <c r="B230" s="3" t="s">
        <v>353</v>
      </c>
      <c r="C230" s="4">
        <v>24</v>
      </c>
      <c r="D230" s="3" t="s">
        <v>1092</v>
      </c>
      <c r="E230" s="3" t="s">
        <v>1095</v>
      </c>
      <c r="F230" s="3" t="s">
        <v>358</v>
      </c>
      <c r="G230" s="3" t="s">
        <v>650</v>
      </c>
      <c r="H230" s="3"/>
      <c r="I230" s="3"/>
      <c r="J230" s="8" t="s">
        <v>1096</v>
      </c>
    </row>
    <row r="231" spans="1:10" ht="15" customHeight="1" x14ac:dyDescent="0.3">
      <c r="A231" s="3" t="s">
        <v>352</v>
      </c>
      <c r="B231" s="3" t="s">
        <v>353</v>
      </c>
      <c r="C231" s="4">
        <v>24</v>
      </c>
      <c r="D231" s="3" t="s">
        <v>1092</v>
      </c>
      <c r="E231" s="3" t="s">
        <v>1097</v>
      </c>
      <c r="F231" s="3" t="s">
        <v>358</v>
      </c>
      <c r="G231" s="3" t="s">
        <v>650</v>
      </c>
      <c r="H231" s="3"/>
      <c r="I231" s="3"/>
      <c r="J231" s="8" t="s">
        <v>1098</v>
      </c>
    </row>
    <row r="232" spans="1:10" ht="15" customHeight="1" x14ac:dyDescent="0.3">
      <c r="A232" s="3" t="s">
        <v>352</v>
      </c>
      <c r="B232" s="3" t="s">
        <v>353</v>
      </c>
      <c r="C232" s="4">
        <v>24</v>
      </c>
      <c r="D232" s="3" t="s">
        <v>1092</v>
      </c>
      <c r="E232" s="3" t="s">
        <v>1099</v>
      </c>
      <c r="F232" s="3" t="s">
        <v>358</v>
      </c>
      <c r="G232" s="3" t="s">
        <v>650</v>
      </c>
      <c r="H232" s="3"/>
      <c r="I232" s="3"/>
      <c r="J232" s="8" t="s">
        <v>365</v>
      </c>
    </row>
    <row r="233" spans="1:10" ht="15" customHeight="1" x14ac:dyDescent="0.3">
      <c r="A233" s="3" t="s">
        <v>352</v>
      </c>
      <c r="B233" s="3" t="s">
        <v>353</v>
      </c>
      <c r="C233" s="4">
        <v>24</v>
      </c>
      <c r="D233" s="3" t="s">
        <v>1092</v>
      </c>
      <c r="E233" s="3" t="s">
        <v>1100</v>
      </c>
      <c r="F233" s="3" t="s">
        <v>358</v>
      </c>
      <c r="G233" s="3" t="s">
        <v>650</v>
      </c>
      <c r="H233" s="3"/>
      <c r="I233" s="3"/>
      <c r="J233" s="8" t="s">
        <v>1101</v>
      </c>
    </row>
    <row r="234" spans="1:10" ht="15" customHeight="1" x14ac:dyDescent="0.3">
      <c r="A234" s="3" t="s">
        <v>352</v>
      </c>
      <c r="B234" s="3" t="s">
        <v>353</v>
      </c>
      <c r="C234" s="4">
        <v>24</v>
      </c>
      <c r="D234" s="3" t="s">
        <v>1092</v>
      </c>
      <c r="E234" s="3" t="s">
        <v>1102</v>
      </c>
      <c r="F234" s="3" t="s">
        <v>358</v>
      </c>
      <c r="G234" s="3" t="s">
        <v>650</v>
      </c>
      <c r="H234" s="3"/>
      <c r="I234" s="3"/>
      <c r="J234" s="8" t="s">
        <v>1103</v>
      </c>
    </row>
    <row r="235" spans="1:10" ht="15" customHeight="1" x14ac:dyDescent="0.3">
      <c r="A235" s="3" t="s">
        <v>352</v>
      </c>
      <c r="B235" s="3" t="s">
        <v>353</v>
      </c>
      <c r="C235" s="4">
        <v>24</v>
      </c>
      <c r="D235" s="3" t="s">
        <v>1092</v>
      </c>
      <c r="E235" s="3" t="s">
        <v>38</v>
      </c>
      <c r="F235" s="3" t="s">
        <v>713</v>
      </c>
      <c r="G235" s="3" t="s">
        <v>650</v>
      </c>
      <c r="H235" s="3"/>
      <c r="I235" s="3"/>
      <c r="J235" s="8" t="s">
        <v>1104</v>
      </c>
    </row>
    <row r="236" spans="1:10" ht="15" customHeight="1" x14ac:dyDescent="0.3">
      <c r="A236" s="3" t="s">
        <v>352</v>
      </c>
      <c r="B236" s="3" t="s">
        <v>353</v>
      </c>
      <c r="C236" s="4">
        <v>24</v>
      </c>
      <c r="D236" s="3" t="s">
        <v>1092</v>
      </c>
      <c r="E236" s="3" t="s">
        <v>38</v>
      </c>
      <c r="F236" s="3" t="s">
        <v>1105</v>
      </c>
      <c r="G236" s="3" t="s">
        <v>1106</v>
      </c>
      <c r="H236" s="3"/>
      <c r="I236" s="3"/>
      <c r="J236" s="8" t="s">
        <v>1107</v>
      </c>
    </row>
    <row r="237" spans="1:10" ht="15" customHeight="1" x14ac:dyDescent="0.3">
      <c r="A237" s="3" t="s">
        <v>352</v>
      </c>
      <c r="B237" s="3" t="s">
        <v>353</v>
      </c>
      <c r="C237" s="4">
        <v>24</v>
      </c>
      <c r="D237" s="3" t="s">
        <v>1092</v>
      </c>
      <c r="E237" s="3" t="s">
        <v>38</v>
      </c>
      <c r="F237" s="3" t="s">
        <v>1108</v>
      </c>
      <c r="G237" s="3" t="s">
        <v>650</v>
      </c>
      <c r="H237" s="3"/>
      <c r="I237" s="3"/>
      <c r="J237" s="8" t="s">
        <v>1109</v>
      </c>
    </row>
    <row r="238" spans="1:10" ht="15" customHeight="1" x14ac:dyDescent="0.3">
      <c r="A238" s="3" t="s">
        <v>366</v>
      </c>
      <c r="B238" s="3" t="s">
        <v>367</v>
      </c>
      <c r="C238" s="4">
        <v>25</v>
      </c>
      <c r="D238" s="3" t="s">
        <v>1110</v>
      </c>
      <c r="E238" s="3"/>
      <c r="F238" s="3" t="s">
        <v>1111</v>
      </c>
      <c r="G238" s="3" t="s">
        <v>628</v>
      </c>
      <c r="H238" s="3" t="s">
        <v>1112</v>
      </c>
      <c r="I238" s="3"/>
      <c r="J238" s="8" t="s">
        <v>1113</v>
      </c>
    </row>
    <row r="239" spans="1:10" ht="15" customHeight="1" x14ac:dyDescent="0.3">
      <c r="A239" s="3" t="s">
        <v>366</v>
      </c>
      <c r="B239" s="3" t="s">
        <v>367</v>
      </c>
      <c r="C239" s="4">
        <v>25</v>
      </c>
      <c r="D239" s="3" t="s">
        <v>1110</v>
      </c>
      <c r="E239" s="3"/>
      <c r="F239" s="3" t="s">
        <v>1114</v>
      </c>
      <c r="G239" s="3" t="s">
        <v>650</v>
      </c>
      <c r="H239" s="3" t="s">
        <v>976</v>
      </c>
      <c r="I239" s="3"/>
      <c r="J239" s="8" t="s">
        <v>1113</v>
      </c>
    </row>
    <row r="240" spans="1:10" ht="15" customHeight="1" x14ac:dyDescent="0.3">
      <c r="A240" s="3" t="s">
        <v>366</v>
      </c>
      <c r="B240" s="3" t="s">
        <v>367</v>
      </c>
      <c r="C240" s="4">
        <v>25</v>
      </c>
      <c r="D240" s="3" t="s">
        <v>1110</v>
      </c>
      <c r="E240" s="3"/>
      <c r="F240" s="3" t="s">
        <v>805</v>
      </c>
      <c r="G240" s="3" t="s">
        <v>650</v>
      </c>
      <c r="H240" s="3" t="s">
        <v>1115</v>
      </c>
      <c r="I240" s="3"/>
      <c r="J240" s="8" t="s">
        <v>1113</v>
      </c>
    </row>
    <row r="241" spans="1:10" ht="15" customHeight="1" x14ac:dyDescent="0.3">
      <c r="A241" s="3" t="s">
        <v>366</v>
      </c>
      <c r="B241" s="3" t="s">
        <v>367</v>
      </c>
      <c r="C241" s="4">
        <v>25</v>
      </c>
      <c r="D241" s="3" t="s">
        <v>1110</v>
      </c>
      <c r="E241" s="3"/>
      <c r="F241" s="3" t="s">
        <v>133</v>
      </c>
      <c r="G241" s="3" t="s">
        <v>1116</v>
      </c>
      <c r="H241" s="3"/>
      <c r="I241" s="3"/>
      <c r="J241" s="8" t="s">
        <v>375</v>
      </c>
    </row>
    <row r="242" spans="1:10" ht="15" customHeight="1" x14ac:dyDescent="0.3">
      <c r="A242" s="3" t="s">
        <v>366</v>
      </c>
      <c r="B242" s="3" t="s">
        <v>367</v>
      </c>
      <c r="C242" s="4">
        <v>25</v>
      </c>
      <c r="D242" s="3" t="s">
        <v>1110</v>
      </c>
      <c r="E242" s="3" t="s">
        <v>1117</v>
      </c>
      <c r="F242" s="3" t="s">
        <v>133</v>
      </c>
      <c r="G242" s="3" t="s">
        <v>1118</v>
      </c>
      <c r="H242" s="3"/>
      <c r="I242" s="3"/>
      <c r="J242" s="8" t="s">
        <v>375</v>
      </c>
    </row>
    <row r="243" spans="1:10" ht="15" customHeight="1" x14ac:dyDescent="0.3">
      <c r="A243" s="3" t="s">
        <v>366</v>
      </c>
      <c r="B243" s="3" t="s">
        <v>367</v>
      </c>
      <c r="C243" s="4">
        <v>25</v>
      </c>
      <c r="D243" s="3" t="s">
        <v>1110</v>
      </c>
      <c r="E243" s="3"/>
      <c r="F243" s="3" t="s">
        <v>814</v>
      </c>
      <c r="G243" s="3" t="s">
        <v>650</v>
      </c>
      <c r="H243" s="3"/>
      <c r="I243" s="3"/>
      <c r="J243" s="8" t="s">
        <v>375</v>
      </c>
    </row>
    <row r="244" spans="1:10" ht="15" customHeight="1" x14ac:dyDescent="0.3">
      <c r="A244" s="3" t="s">
        <v>376</v>
      </c>
      <c r="B244" s="3" t="s">
        <v>377</v>
      </c>
      <c r="C244" s="4">
        <v>26</v>
      </c>
      <c r="D244" s="3" t="s">
        <v>1119</v>
      </c>
      <c r="E244" s="3" t="s">
        <v>38</v>
      </c>
      <c r="F244" s="3" t="s">
        <v>382</v>
      </c>
      <c r="G244" s="3" t="s">
        <v>650</v>
      </c>
      <c r="H244" s="3"/>
      <c r="I244" s="3"/>
      <c r="J244" s="8" t="s">
        <v>1120</v>
      </c>
    </row>
    <row r="245" spans="1:10" ht="15" customHeight="1" x14ac:dyDescent="0.3">
      <c r="A245" s="3" t="s">
        <v>376</v>
      </c>
      <c r="B245" s="3" t="s">
        <v>377</v>
      </c>
      <c r="C245" s="4">
        <v>26</v>
      </c>
      <c r="D245" s="3" t="s">
        <v>1119</v>
      </c>
      <c r="E245" s="3" t="s">
        <v>38</v>
      </c>
      <c r="F245" s="3" t="s">
        <v>382</v>
      </c>
      <c r="G245" s="3" t="s">
        <v>671</v>
      </c>
      <c r="H245" s="3"/>
      <c r="I245" s="3"/>
      <c r="J245" s="8" t="s">
        <v>1120</v>
      </c>
    </row>
    <row r="246" spans="1:10" ht="15" customHeight="1" x14ac:dyDescent="0.3">
      <c r="A246" s="3" t="s">
        <v>376</v>
      </c>
      <c r="B246" s="3" t="s">
        <v>377</v>
      </c>
      <c r="C246" s="4">
        <v>26</v>
      </c>
      <c r="D246" s="3" t="s">
        <v>1119</v>
      </c>
      <c r="E246" s="3" t="s">
        <v>1121</v>
      </c>
      <c r="F246" s="3" t="s">
        <v>1122</v>
      </c>
      <c r="G246" s="3" t="s">
        <v>1123</v>
      </c>
      <c r="H246" s="3"/>
      <c r="I246" s="3"/>
      <c r="J246" s="8" t="s">
        <v>1124</v>
      </c>
    </row>
    <row r="247" spans="1:10" ht="15" customHeight="1" x14ac:dyDescent="0.3">
      <c r="A247" s="3" t="s">
        <v>376</v>
      </c>
      <c r="B247" s="3" t="s">
        <v>377</v>
      </c>
      <c r="C247" s="4">
        <v>26</v>
      </c>
      <c r="D247" s="3" t="s">
        <v>1119</v>
      </c>
      <c r="E247" s="3" t="s">
        <v>1125</v>
      </c>
      <c r="F247" s="3" t="s">
        <v>791</v>
      </c>
      <c r="G247" s="3" t="s">
        <v>1126</v>
      </c>
      <c r="H247" s="3"/>
      <c r="I247" s="3"/>
      <c r="J247" s="8" t="s">
        <v>388</v>
      </c>
    </row>
    <row r="248" spans="1:10" ht="15" customHeight="1" x14ac:dyDescent="0.3">
      <c r="A248" s="3" t="s">
        <v>389</v>
      </c>
      <c r="B248" s="3" t="s">
        <v>390</v>
      </c>
      <c r="C248" s="4">
        <v>27</v>
      </c>
      <c r="D248" s="3" t="s">
        <v>1127</v>
      </c>
      <c r="E248" s="3" t="s">
        <v>1128</v>
      </c>
      <c r="F248" s="3" t="s">
        <v>793</v>
      </c>
      <c r="G248" s="3" t="s">
        <v>1129</v>
      </c>
      <c r="H248" s="3" t="s">
        <v>1130</v>
      </c>
      <c r="I248" s="3"/>
      <c r="J248" s="8" t="s">
        <v>1131</v>
      </c>
    </row>
    <row r="249" spans="1:10" ht="15" customHeight="1" x14ac:dyDescent="0.3">
      <c r="A249" s="3" t="s">
        <v>389</v>
      </c>
      <c r="B249" s="3" t="s">
        <v>390</v>
      </c>
      <c r="C249" s="4">
        <v>27</v>
      </c>
      <c r="D249" s="3" t="s">
        <v>1127</v>
      </c>
      <c r="E249" s="3" t="s">
        <v>1132</v>
      </c>
      <c r="F249" s="3" t="s">
        <v>793</v>
      </c>
      <c r="G249" s="3" t="s">
        <v>636</v>
      </c>
      <c r="H249" s="3" t="s">
        <v>707</v>
      </c>
      <c r="I249" s="3"/>
      <c r="J249" s="8" t="s">
        <v>1133</v>
      </c>
    </row>
    <row r="250" spans="1:10" ht="15" customHeight="1" x14ac:dyDescent="0.3">
      <c r="A250" s="3" t="s">
        <v>389</v>
      </c>
      <c r="B250" s="3" t="s">
        <v>390</v>
      </c>
      <c r="C250" s="4">
        <v>27</v>
      </c>
      <c r="D250" s="3" t="s">
        <v>1127</v>
      </c>
      <c r="E250" s="3" t="s">
        <v>1134</v>
      </c>
      <c r="F250" s="3" t="s">
        <v>793</v>
      </c>
      <c r="G250" s="3" t="s">
        <v>1126</v>
      </c>
      <c r="H250" s="3" t="s">
        <v>1048</v>
      </c>
      <c r="I250" s="3"/>
      <c r="J250" s="8" t="s">
        <v>1135</v>
      </c>
    </row>
    <row r="251" spans="1:10" ht="15" customHeight="1" x14ac:dyDescent="0.3">
      <c r="A251" s="3" t="s">
        <v>389</v>
      </c>
      <c r="B251" s="3" t="s">
        <v>390</v>
      </c>
      <c r="C251" s="4">
        <v>27</v>
      </c>
      <c r="D251" s="3" t="s">
        <v>1127</v>
      </c>
      <c r="E251" s="3" t="s">
        <v>38</v>
      </c>
      <c r="F251" s="3" t="s">
        <v>1136</v>
      </c>
      <c r="G251" s="3" t="s">
        <v>632</v>
      </c>
      <c r="H251" s="3" t="s">
        <v>695</v>
      </c>
      <c r="I251" s="3"/>
      <c r="J251" s="8" t="s">
        <v>1133</v>
      </c>
    </row>
    <row r="252" spans="1:10" ht="15" customHeight="1" x14ac:dyDescent="0.3">
      <c r="A252" s="3" t="s">
        <v>389</v>
      </c>
      <c r="B252" s="3" t="s">
        <v>390</v>
      </c>
      <c r="C252" s="4">
        <v>27</v>
      </c>
      <c r="D252" s="3" t="s">
        <v>1127</v>
      </c>
      <c r="E252" s="3" t="s">
        <v>38</v>
      </c>
      <c r="F252" s="3" t="s">
        <v>793</v>
      </c>
      <c r="G252" s="3" t="s">
        <v>632</v>
      </c>
      <c r="H252" s="3"/>
      <c r="I252" s="3"/>
      <c r="J252" s="8" t="s">
        <v>1137</v>
      </c>
    </row>
    <row r="253" spans="1:10" ht="15" customHeight="1" x14ac:dyDescent="0.3">
      <c r="A253" s="3" t="s">
        <v>389</v>
      </c>
      <c r="B253" s="3" t="s">
        <v>390</v>
      </c>
      <c r="C253" s="4">
        <v>27</v>
      </c>
      <c r="D253" s="3" t="s">
        <v>1127</v>
      </c>
      <c r="E253" s="3" t="s">
        <v>1138</v>
      </c>
      <c r="F253" s="3" t="s">
        <v>793</v>
      </c>
      <c r="G253" s="3" t="s">
        <v>636</v>
      </c>
      <c r="H253" s="3"/>
      <c r="I253" s="3"/>
      <c r="J253" s="8" t="s">
        <v>1137</v>
      </c>
    </row>
    <row r="254" spans="1:10" ht="15" customHeight="1" x14ac:dyDescent="0.3">
      <c r="A254" s="3" t="s">
        <v>389</v>
      </c>
      <c r="B254" s="3" t="s">
        <v>390</v>
      </c>
      <c r="C254" s="4">
        <v>27</v>
      </c>
      <c r="D254" s="3" t="s">
        <v>1127</v>
      </c>
      <c r="E254" s="3" t="s">
        <v>1139</v>
      </c>
      <c r="F254" s="3" t="s">
        <v>793</v>
      </c>
      <c r="G254" s="3" t="s">
        <v>765</v>
      </c>
      <c r="H254" s="3"/>
      <c r="I254" s="3"/>
      <c r="J254" s="8" t="s">
        <v>1140</v>
      </c>
    </row>
    <row r="255" spans="1:10" ht="15" customHeight="1" x14ac:dyDescent="0.3">
      <c r="A255" s="3" t="s">
        <v>389</v>
      </c>
      <c r="B255" s="3" t="s">
        <v>390</v>
      </c>
      <c r="C255" s="4">
        <v>27</v>
      </c>
      <c r="D255" s="3" t="s">
        <v>1127</v>
      </c>
      <c r="E255" s="3" t="s">
        <v>38</v>
      </c>
      <c r="F255" s="3" t="s">
        <v>793</v>
      </c>
      <c r="G255" s="3" t="s">
        <v>694</v>
      </c>
      <c r="H255" s="3" t="s">
        <v>1050</v>
      </c>
      <c r="I255" s="3" t="s">
        <v>1130</v>
      </c>
      <c r="J255" s="8" t="s">
        <v>1133</v>
      </c>
    </row>
    <row r="256" spans="1:10" ht="15" customHeight="1" x14ac:dyDescent="0.3">
      <c r="A256" s="3" t="s">
        <v>389</v>
      </c>
      <c r="B256" s="3" t="s">
        <v>390</v>
      </c>
      <c r="C256" s="4">
        <v>27</v>
      </c>
      <c r="D256" s="3" t="s">
        <v>1127</v>
      </c>
      <c r="E256" s="3" t="s">
        <v>38</v>
      </c>
      <c r="F256" s="3" t="s">
        <v>1141</v>
      </c>
      <c r="G256" s="3" t="s">
        <v>975</v>
      </c>
      <c r="H256" s="3" t="s">
        <v>1142</v>
      </c>
      <c r="I256" s="3" t="s">
        <v>1143</v>
      </c>
      <c r="J256" s="8" t="s">
        <v>1131</v>
      </c>
    </row>
    <row r="257" spans="1:10" ht="15" customHeight="1" x14ac:dyDescent="0.3">
      <c r="A257" s="3" t="s">
        <v>389</v>
      </c>
      <c r="B257" s="3" t="s">
        <v>390</v>
      </c>
      <c r="C257" s="4">
        <v>27</v>
      </c>
      <c r="D257" s="3" t="s">
        <v>1127</v>
      </c>
      <c r="E257" s="3" t="s">
        <v>38</v>
      </c>
      <c r="F257" s="3" t="s">
        <v>793</v>
      </c>
      <c r="G257" s="3" t="s">
        <v>697</v>
      </c>
      <c r="H257" s="3" t="s">
        <v>887</v>
      </c>
      <c r="I257" s="3" t="s">
        <v>763</v>
      </c>
      <c r="J257" s="8" t="s">
        <v>1133</v>
      </c>
    </row>
    <row r="258" spans="1:10" ht="15" customHeight="1" x14ac:dyDescent="0.3">
      <c r="A258" s="3" t="s">
        <v>389</v>
      </c>
      <c r="B258" s="3" t="s">
        <v>390</v>
      </c>
      <c r="C258" s="4">
        <v>27</v>
      </c>
      <c r="D258" s="3" t="s">
        <v>1127</v>
      </c>
      <c r="E258" s="3"/>
      <c r="F258" s="3" t="s">
        <v>1144</v>
      </c>
      <c r="G258" s="3" t="s">
        <v>1145</v>
      </c>
      <c r="H258" s="3" t="s">
        <v>1146</v>
      </c>
      <c r="I258" s="3" t="s">
        <v>887</v>
      </c>
      <c r="J258" s="8" t="s">
        <v>1133</v>
      </c>
    </row>
    <row r="259" spans="1:10" ht="15" customHeight="1" x14ac:dyDescent="0.3">
      <c r="A259" s="3" t="s">
        <v>389</v>
      </c>
      <c r="B259" s="3" t="s">
        <v>390</v>
      </c>
      <c r="C259" s="4">
        <v>27</v>
      </c>
      <c r="D259" s="3" t="s">
        <v>1127</v>
      </c>
      <c r="E259" s="3"/>
      <c r="F259" s="3" t="s">
        <v>1147</v>
      </c>
      <c r="G259" s="3" t="s">
        <v>799</v>
      </c>
      <c r="H259" s="3" t="s">
        <v>1148</v>
      </c>
      <c r="I259" s="3" t="s">
        <v>898</v>
      </c>
      <c r="J259" s="8" t="s">
        <v>1133</v>
      </c>
    </row>
    <row r="260" spans="1:10" ht="15" customHeight="1" x14ac:dyDescent="0.3">
      <c r="A260" s="3" t="s">
        <v>389</v>
      </c>
      <c r="B260" s="3" t="s">
        <v>390</v>
      </c>
      <c r="C260" s="4">
        <v>27</v>
      </c>
      <c r="D260" s="3" t="s">
        <v>1127</v>
      </c>
      <c r="E260" s="3"/>
      <c r="F260" s="3" t="s">
        <v>793</v>
      </c>
      <c r="G260" s="3" t="s">
        <v>1149</v>
      </c>
      <c r="H260" s="3" t="s">
        <v>914</v>
      </c>
      <c r="I260" s="3" t="s">
        <v>900</v>
      </c>
      <c r="J260" s="8" t="s">
        <v>1133</v>
      </c>
    </row>
    <row r="261" spans="1:10" ht="15" customHeight="1" x14ac:dyDescent="0.3">
      <c r="A261" s="3" t="s">
        <v>389</v>
      </c>
      <c r="B261" s="3" t="s">
        <v>390</v>
      </c>
      <c r="C261" s="4">
        <v>27</v>
      </c>
      <c r="D261" s="3" t="s">
        <v>1127</v>
      </c>
      <c r="E261" s="3"/>
      <c r="F261" s="3" t="s">
        <v>793</v>
      </c>
      <c r="G261" s="3" t="s">
        <v>698</v>
      </c>
      <c r="H261" s="3" t="s">
        <v>914</v>
      </c>
      <c r="I261" s="3" t="s">
        <v>900</v>
      </c>
      <c r="J261" s="8" t="s">
        <v>1133</v>
      </c>
    </row>
    <row r="262" spans="1:10" ht="15" customHeight="1" x14ac:dyDescent="0.3">
      <c r="A262" s="3" t="s">
        <v>389</v>
      </c>
      <c r="B262" s="3" t="s">
        <v>390</v>
      </c>
      <c r="C262" s="4">
        <v>27</v>
      </c>
      <c r="D262" s="3" t="s">
        <v>1127</v>
      </c>
      <c r="E262" s="3"/>
      <c r="F262" s="3" t="s">
        <v>1150</v>
      </c>
      <c r="G262" s="3" t="s">
        <v>1149</v>
      </c>
      <c r="H262" s="3" t="s">
        <v>914</v>
      </c>
      <c r="I262" s="3" t="s">
        <v>900</v>
      </c>
      <c r="J262" s="8" t="s">
        <v>1133</v>
      </c>
    </row>
    <row r="263" spans="1:10" ht="15" customHeight="1" x14ac:dyDescent="0.3">
      <c r="A263" s="3" t="s">
        <v>389</v>
      </c>
      <c r="B263" s="3" t="s">
        <v>390</v>
      </c>
      <c r="C263" s="4">
        <v>27</v>
      </c>
      <c r="D263" s="3" t="s">
        <v>1127</v>
      </c>
      <c r="E263" s="3"/>
      <c r="F263" s="3" t="s">
        <v>1150</v>
      </c>
      <c r="G263" s="3" t="s">
        <v>698</v>
      </c>
      <c r="H263" s="3" t="s">
        <v>914</v>
      </c>
      <c r="I263" s="3" t="s">
        <v>900</v>
      </c>
      <c r="J263" s="8" t="s">
        <v>1133</v>
      </c>
    </row>
    <row r="264" spans="1:10" ht="15" customHeight="1" x14ac:dyDescent="0.3">
      <c r="A264" s="3" t="s">
        <v>389</v>
      </c>
      <c r="B264" s="3" t="s">
        <v>390</v>
      </c>
      <c r="C264" s="4">
        <v>27</v>
      </c>
      <c r="D264" s="3" t="s">
        <v>1127</v>
      </c>
      <c r="E264" s="3"/>
      <c r="F264" s="3" t="s">
        <v>1151</v>
      </c>
      <c r="G264" s="3" t="s">
        <v>698</v>
      </c>
      <c r="H264" s="3" t="s">
        <v>1152</v>
      </c>
      <c r="I264" s="3" t="s">
        <v>1153</v>
      </c>
      <c r="J264" s="8" t="s">
        <v>1154</v>
      </c>
    </row>
    <row r="265" spans="1:10" ht="15" customHeight="1" x14ac:dyDescent="0.3">
      <c r="A265" s="3" t="s">
        <v>389</v>
      </c>
      <c r="B265" s="3" t="s">
        <v>390</v>
      </c>
      <c r="C265" s="4">
        <v>27</v>
      </c>
      <c r="D265" s="3" t="s">
        <v>1127</v>
      </c>
      <c r="E265" s="3" t="s">
        <v>38</v>
      </c>
      <c r="F265" s="3" t="s">
        <v>1155</v>
      </c>
      <c r="G265" s="3" t="s">
        <v>683</v>
      </c>
      <c r="H265" s="3" t="s">
        <v>1152</v>
      </c>
      <c r="I265" s="3" t="s">
        <v>1153</v>
      </c>
      <c r="J265" s="8" t="s">
        <v>1133</v>
      </c>
    </row>
    <row r="266" spans="1:10" ht="15" customHeight="1" x14ac:dyDescent="0.3">
      <c r="A266" s="3" t="s">
        <v>389</v>
      </c>
      <c r="B266" s="3" t="s">
        <v>390</v>
      </c>
      <c r="C266" s="4">
        <v>27</v>
      </c>
      <c r="D266" s="3" t="s">
        <v>1127</v>
      </c>
      <c r="E266" s="3"/>
      <c r="F266" s="3" t="s">
        <v>715</v>
      </c>
      <c r="G266" s="3" t="s">
        <v>909</v>
      </c>
      <c r="H266" s="3" t="s">
        <v>1156</v>
      </c>
      <c r="I266" s="3" t="s">
        <v>1152</v>
      </c>
      <c r="J266" s="8" t="s">
        <v>1133</v>
      </c>
    </row>
    <row r="267" spans="1:10" ht="15" customHeight="1" x14ac:dyDescent="0.3">
      <c r="A267" s="3" t="s">
        <v>389</v>
      </c>
      <c r="B267" s="3" t="s">
        <v>390</v>
      </c>
      <c r="C267" s="4">
        <v>27</v>
      </c>
      <c r="D267" s="3" t="s">
        <v>1127</v>
      </c>
      <c r="E267" s="3"/>
      <c r="F267" s="3" t="s">
        <v>1157</v>
      </c>
      <c r="G267" s="3" t="s">
        <v>1158</v>
      </c>
      <c r="H267" s="3" t="s">
        <v>1159</v>
      </c>
      <c r="I267" s="3" t="s">
        <v>937</v>
      </c>
      <c r="J267" s="8" t="s">
        <v>1133</v>
      </c>
    </row>
    <row r="268" spans="1:10" ht="15" customHeight="1" x14ac:dyDescent="0.3">
      <c r="A268" s="3" t="s">
        <v>389</v>
      </c>
      <c r="B268" s="3" t="s">
        <v>390</v>
      </c>
      <c r="C268" s="4">
        <v>27</v>
      </c>
      <c r="D268" s="3" t="s">
        <v>1127</v>
      </c>
      <c r="E268" s="3"/>
      <c r="F268" s="3" t="s">
        <v>523</v>
      </c>
      <c r="G268" s="3" t="s">
        <v>909</v>
      </c>
      <c r="H268" s="3" t="s">
        <v>1160</v>
      </c>
      <c r="I268" s="3" t="s">
        <v>1161</v>
      </c>
      <c r="J268" s="8" t="s">
        <v>1133</v>
      </c>
    </row>
    <row r="269" spans="1:10" ht="15" customHeight="1" x14ac:dyDescent="0.3">
      <c r="A269" s="3" t="s">
        <v>389</v>
      </c>
      <c r="B269" s="3" t="s">
        <v>390</v>
      </c>
      <c r="C269" s="4">
        <v>27</v>
      </c>
      <c r="D269" s="3" t="s">
        <v>1127</v>
      </c>
      <c r="E269" s="3" t="s">
        <v>912</v>
      </c>
      <c r="F269" s="3" t="s">
        <v>1162</v>
      </c>
      <c r="G269" s="3" t="s">
        <v>909</v>
      </c>
      <c r="H269" s="3" t="s">
        <v>1163</v>
      </c>
      <c r="I269" s="3" t="s">
        <v>1164</v>
      </c>
      <c r="J269" s="8" t="s">
        <v>1133</v>
      </c>
    </row>
    <row r="270" spans="1:10" ht="15" customHeight="1" x14ac:dyDescent="0.3">
      <c r="A270" s="3" t="s">
        <v>389</v>
      </c>
      <c r="B270" s="3" t="s">
        <v>390</v>
      </c>
      <c r="C270" s="4">
        <v>27</v>
      </c>
      <c r="D270" s="3" t="s">
        <v>1127</v>
      </c>
      <c r="E270" s="3"/>
      <c r="F270" s="3" t="s">
        <v>1165</v>
      </c>
      <c r="G270" s="3" t="s">
        <v>1166</v>
      </c>
      <c r="H270" s="3" t="s">
        <v>1167</v>
      </c>
      <c r="I270" s="3" t="s">
        <v>1168</v>
      </c>
      <c r="J270" s="8" t="s">
        <v>1133</v>
      </c>
    </row>
    <row r="271" spans="1:10" ht="15" customHeight="1" x14ac:dyDescent="0.3">
      <c r="A271" s="3" t="s">
        <v>389</v>
      </c>
      <c r="B271" s="3" t="s">
        <v>390</v>
      </c>
      <c r="C271" s="4">
        <v>27</v>
      </c>
      <c r="D271" s="3" t="s">
        <v>1127</v>
      </c>
      <c r="E271" s="3"/>
      <c r="F271" s="3" t="s">
        <v>1169</v>
      </c>
      <c r="G271" s="3" t="s">
        <v>1170</v>
      </c>
      <c r="H271" s="3" t="s">
        <v>1171</v>
      </c>
      <c r="I271" s="3" t="s">
        <v>1172</v>
      </c>
      <c r="J271" s="8" t="s">
        <v>1133</v>
      </c>
    </row>
    <row r="272" spans="1:10" ht="15" customHeight="1" x14ac:dyDescent="0.3">
      <c r="A272" s="3" t="s">
        <v>402</v>
      </c>
      <c r="B272" s="3" t="s">
        <v>403</v>
      </c>
      <c r="C272" s="4">
        <v>28</v>
      </c>
      <c r="D272" s="3" t="s">
        <v>1173</v>
      </c>
      <c r="E272" s="3" t="s">
        <v>1174</v>
      </c>
      <c r="F272" s="3" t="s">
        <v>1175</v>
      </c>
      <c r="G272" s="3" t="s">
        <v>698</v>
      </c>
      <c r="H272" s="3"/>
      <c r="I272" s="3"/>
      <c r="J272" s="8" t="s">
        <v>1176</v>
      </c>
    </row>
    <row r="273" spans="1:10" ht="15" customHeight="1" x14ac:dyDescent="0.3">
      <c r="A273" s="3" t="s">
        <v>402</v>
      </c>
      <c r="B273" s="3" t="s">
        <v>403</v>
      </c>
      <c r="C273" s="4">
        <v>28</v>
      </c>
      <c r="D273" s="3" t="s">
        <v>1173</v>
      </c>
      <c r="E273" s="3" t="s">
        <v>38</v>
      </c>
      <c r="F273" s="3" t="s">
        <v>407</v>
      </c>
      <c r="G273" s="3" t="s">
        <v>650</v>
      </c>
      <c r="H273" s="3"/>
      <c r="I273" s="3"/>
      <c r="J273" s="8" t="s">
        <v>414</v>
      </c>
    </row>
    <row r="274" spans="1:10" ht="15" customHeight="1" x14ac:dyDescent="0.3">
      <c r="A274" s="3" t="s">
        <v>415</v>
      </c>
      <c r="B274" s="3" t="s">
        <v>416</v>
      </c>
      <c r="C274" s="4">
        <v>29</v>
      </c>
      <c r="D274" s="3" t="s">
        <v>1177</v>
      </c>
      <c r="E274" s="3"/>
      <c r="F274" s="3" t="s">
        <v>1178</v>
      </c>
      <c r="G274" s="3" t="s">
        <v>765</v>
      </c>
      <c r="H274" s="3"/>
      <c r="I274" s="3"/>
      <c r="J274" s="8" t="s">
        <v>1179</v>
      </c>
    </row>
    <row r="275" spans="1:10" ht="15" customHeight="1" x14ac:dyDescent="0.3">
      <c r="A275" s="3" t="s">
        <v>415</v>
      </c>
      <c r="B275" s="3" t="s">
        <v>416</v>
      </c>
      <c r="C275" s="4">
        <v>29</v>
      </c>
      <c r="D275" s="3" t="s">
        <v>1177</v>
      </c>
      <c r="E275" s="3" t="s">
        <v>38</v>
      </c>
      <c r="F275" s="3" t="s">
        <v>421</v>
      </c>
      <c r="G275" s="3" t="s">
        <v>650</v>
      </c>
      <c r="H275" s="3"/>
      <c r="I275" s="3"/>
      <c r="J275" s="8" t="s">
        <v>429</v>
      </c>
    </row>
    <row r="276" spans="1:10" ht="15" customHeight="1" x14ac:dyDescent="0.3">
      <c r="A276" s="3" t="s">
        <v>415</v>
      </c>
      <c r="B276" s="3" t="s">
        <v>416</v>
      </c>
      <c r="C276" s="4">
        <v>29</v>
      </c>
      <c r="D276" s="3" t="s">
        <v>1177</v>
      </c>
      <c r="E276" s="3" t="s">
        <v>1180</v>
      </c>
      <c r="F276" s="3" t="s">
        <v>421</v>
      </c>
      <c r="G276" s="3" t="s">
        <v>1181</v>
      </c>
      <c r="H276" s="3"/>
      <c r="I276" s="3"/>
      <c r="J276" s="8" t="s">
        <v>429</v>
      </c>
    </row>
    <row r="277" spans="1:10" ht="15" customHeight="1" x14ac:dyDescent="0.3">
      <c r="A277" s="3" t="s">
        <v>415</v>
      </c>
      <c r="B277" s="3" t="s">
        <v>416</v>
      </c>
      <c r="C277" s="4">
        <v>29</v>
      </c>
      <c r="D277" s="3" t="s">
        <v>1177</v>
      </c>
      <c r="E277" s="3" t="s">
        <v>38</v>
      </c>
      <c r="F277" s="3" t="s">
        <v>118</v>
      </c>
      <c r="G277" s="3" t="s">
        <v>1182</v>
      </c>
      <c r="H277" s="3"/>
      <c r="I277" s="3"/>
      <c r="J277" s="8" t="s">
        <v>429</v>
      </c>
    </row>
    <row r="278" spans="1:10" ht="15" customHeight="1" x14ac:dyDescent="0.3">
      <c r="A278" s="3" t="s">
        <v>415</v>
      </c>
      <c r="B278" s="3" t="s">
        <v>416</v>
      </c>
      <c r="C278" s="4">
        <v>29</v>
      </c>
      <c r="D278" s="3" t="s">
        <v>1177</v>
      </c>
      <c r="E278" s="3" t="s">
        <v>753</v>
      </c>
      <c r="F278" s="3" t="s">
        <v>754</v>
      </c>
      <c r="G278" s="3" t="s">
        <v>650</v>
      </c>
      <c r="H278" s="3" t="s">
        <v>864</v>
      </c>
      <c r="I278" s="3"/>
      <c r="J278" s="8" t="s">
        <v>429</v>
      </c>
    </row>
    <row r="279" spans="1:10" ht="15" customHeight="1" x14ac:dyDescent="0.3">
      <c r="A279" s="3" t="s">
        <v>415</v>
      </c>
      <c r="B279" s="3" t="s">
        <v>416</v>
      </c>
      <c r="C279" s="4">
        <v>29</v>
      </c>
      <c r="D279" s="3" t="s">
        <v>1177</v>
      </c>
      <c r="E279" s="3" t="s">
        <v>1183</v>
      </c>
      <c r="F279" s="3" t="s">
        <v>754</v>
      </c>
      <c r="G279" s="3" t="s">
        <v>765</v>
      </c>
      <c r="H279" s="3"/>
      <c r="I279" s="3"/>
      <c r="J279" s="8" t="s">
        <v>1184</v>
      </c>
    </row>
    <row r="280" spans="1:10" ht="15" customHeight="1" x14ac:dyDescent="0.3">
      <c r="A280" s="3" t="s">
        <v>415</v>
      </c>
      <c r="B280" s="3" t="s">
        <v>416</v>
      </c>
      <c r="C280" s="4">
        <v>29</v>
      </c>
      <c r="D280" s="3" t="s">
        <v>1177</v>
      </c>
      <c r="E280" s="3"/>
      <c r="F280" s="3" t="s">
        <v>421</v>
      </c>
      <c r="G280" s="3" t="s">
        <v>720</v>
      </c>
      <c r="H280" s="3"/>
      <c r="I280" s="3"/>
      <c r="J280" s="8" t="s">
        <v>1185</v>
      </c>
    </row>
    <row r="281" spans="1:10" ht="15" customHeight="1" x14ac:dyDescent="0.3">
      <c r="A281" s="3" t="s">
        <v>415</v>
      </c>
      <c r="B281" s="3" t="s">
        <v>416</v>
      </c>
      <c r="C281" s="4">
        <v>29</v>
      </c>
      <c r="D281" s="3" t="s">
        <v>1177</v>
      </c>
      <c r="E281" s="3" t="s">
        <v>1186</v>
      </c>
      <c r="F281" s="3" t="s">
        <v>1187</v>
      </c>
      <c r="G281" s="3" t="s">
        <v>765</v>
      </c>
      <c r="H281" s="3" t="s">
        <v>1188</v>
      </c>
      <c r="I281" s="3" t="s">
        <v>1189</v>
      </c>
      <c r="J281" s="8" t="s">
        <v>1190</v>
      </c>
    </row>
    <row r="282" spans="1:10" ht="15" customHeight="1" x14ac:dyDescent="0.3">
      <c r="A282" s="3" t="s">
        <v>430</v>
      </c>
      <c r="B282" s="3" t="s">
        <v>431</v>
      </c>
      <c r="C282" s="4">
        <v>30</v>
      </c>
      <c r="D282" s="3" t="s">
        <v>1191</v>
      </c>
      <c r="E282" s="3" t="s">
        <v>38</v>
      </c>
      <c r="F282" s="3" t="s">
        <v>62</v>
      </c>
      <c r="G282" s="3" t="s">
        <v>650</v>
      </c>
      <c r="H282" s="3"/>
      <c r="I282" s="3"/>
      <c r="J282" s="8" t="s">
        <v>439</v>
      </c>
    </row>
    <row r="283" spans="1:10" ht="15" customHeight="1" x14ac:dyDescent="0.3">
      <c r="A283" s="3" t="s">
        <v>430</v>
      </c>
      <c r="B283" s="3" t="s">
        <v>431</v>
      </c>
      <c r="C283" s="4">
        <v>30</v>
      </c>
      <c r="D283" s="3" t="s">
        <v>1191</v>
      </c>
      <c r="E283" s="3" t="s">
        <v>1192</v>
      </c>
      <c r="F283" s="3" t="s">
        <v>62</v>
      </c>
      <c r="G283" s="3" t="s">
        <v>1193</v>
      </c>
      <c r="H283" s="3"/>
      <c r="I283" s="3"/>
      <c r="J283" s="8" t="s">
        <v>1194</v>
      </c>
    </row>
    <row r="284" spans="1:10" ht="15" customHeight="1" x14ac:dyDescent="0.3">
      <c r="A284" s="3" t="s">
        <v>430</v>
      </c>
      <c r="B284" s="3" t="s">
        <v>431</v>
      </c>
      <c r="C284" s="4">
        <v>30</v>
      </c>
      <c r="D284" s="3" t="s">
        <v>1191</v>
      </c>
      <c r="E284" s="3" t="s">
        <v>38</v>
      </c>
      <c r="F284" s="3" t="s">
        <v>1195</v>
      </c>
      <c r="G284" s="3" t="s">
        <v>650</v>
      </c>
      <c r="H284" s="3"/>
      <c r="I284" s="3"/>
      <c r="J284" s="8" t="s">
        <v>1194</v>
      </c>
    </row>
    <row r="285" spans="1:10" ht="15" customHeight="1" x14ac:dyDescent="0.3">
      <c r="A285" s="3" t="s">
        <v>430</v>
      </c>
      <c r="B285" s="3" t="s">
        <v>431</v>
      </c>
      <c r="C285" s="4">
        <v>30</v>
      </c>
      <c r="D285" s="3" t="s">
        <v>1191</v>
      </c>
      <c r="E285" s="3"/>
      <c r="F285" s="3" t="s">
        <v>715</v>
      </c>
      <c r="G285" s="3" t="s">
        <v>1196</v>
      </c>
      <c r="H285" s="3"/>
      <c r="I285" s="3"/>
      <c r="J285" s="8" t="s">
        <v>439</v>
      </c>
    </row>
    <row r="286" spans="1:10" ht="15" customHeight="1" x14ac:dyDescent="0.3">
      <c r="A286" s="3" t="s">
        <v>430</v>
      </c>
      <c r="B286" s="3" t="s">
        <v>431</v>
      </c>
      <c r="C286" s="4">
        <v>30</v>
      </c>
      <c r="D286" s="3" t="s">
        <v>1191</v>
      </c>
      <c r="E286" s="3"/>
      <c r="F286" s="3" t="s">
        <v>62</v>
      </c>
      <c r="G286" s="3" t="s">
        <v>650</v>
      </c>
      <c r="H286" s="3" t="s">
        <v>1197</v>
      </c>
      <c r="I286" s="3" t="s">
        <v>701</v>
      </c>
      <c r="J286" s="8" t="s">
        <v>1198</v>
      </c>
    </row>
    <row r="287" spans="1:10" ht="15" customHeight="1" x14ac:dyDescent="0.3">
      <c r="A287" s="3" t="s">
        <v>440</v>
      </c>
      <c r="B287" s="3" t="s">
        <v>441</v>
      </c>
      <c r="C287" s="4">
        <v>31</v>
      </c>
      <c r="D287" s="3" t="s">
        <v>1199</v>
      </c>
      <c r="E287" s="3" t="s">
        <v>38</v>
      </c>
      <c r="F287" s="3" t="s">
        <v>421</v>
      </c>
      <c r="G287" s="3" t="s">
        <v>650</v>
      </c>
      <c r="H287" s="3"/>
      <c r="I287" s="3"/>
      <c r="J287" s="8" t="s">
        <v>1200</v>
      </c>
    </row>
    <row r="288" spans="1:10" ht="15" customHeight="1" x14ac:dyDescent="0.3">
      <c r="A288" s="3" t="s">
        <v>448</v>
      </c>
      <c r="B288" s="3" t="s">
        <v>449</v>
      </c>
      <c r="C288" s="4">
        <v>32</v>
      </c>
      <c r="D288" s="3" t="s">
        <v>1201</v>
      </c>
      <c r="E288" s="3" t="s">
        <v>38</v>
      </c>
      <c r="F288" s="3" t="s">
        <v>1202</v>
      </c>
      <c r="G288" s="3" t="s">
        <v>650</v>
      </c>
      <c r="H288" s="3" t="s">
        <v>1203</v>
      </c>
      <c r="I288" s="3"/>
      <c r="J288" s="8" t="s">
        <v>1204</v>
      </c>
    </row>
    <row r="289" spans="1:10" ht="15" customHeight="1" x14ac:dyDescent="0.3">
      <c r="A289" s="3" t="s">
        <v>448</v>
      </c>
      <c r="B289" s="3" t="s">
        <v>449</v>
      </c>
      <c r="C289" s="4">
        <v>32</v>
      </c>
      <c r="D289" s="3" t="s">
        <v>1201</v>
      </c>
      <c r="E289" s="3"/>
      <c r="F289" s="3" t="s">
        <v>32</v>
      </c>
      <c r="G289" s="3" t="s">
        <v>720</v>
      </c>
      <c r="H289" s="3" t="s">
        <v>1205</v>
      </c>
      <c r="I289" s="3"/>
      <c r="J289" s="8" t="s">
        <v>1204</v>
      </c>
    </row>
    <row r="290" spans="1:10" ht="15" customHeight="1" x14ac:dyDescent="0.3">
      <c r="A290" s="3" t="s">
        <v>448</v>
      </c>
      <c r="B290" s="3" t="s">
        <v>449</v>
      </c>
      <c r="C290" s="4">
        <v>32</v>
      </c>
      <c r="D290" s="3" t="s">
        <v>1201</v>
      </c>
      <c r="E290" s="3" t="s">
        <v>38</v>
      </c>
      <c r="F290" s="3" t="s">
        <v>1206</v>
      </c>
      <c r="G290" s="3" t="s">
        <v>650</v>
      </c>
      <c r="H290" s="3" t="s">
        <v>1207</v>
      </c>
      <c r="I290" s="3"/>
      <c r="J290" s="8" t="s">
        <v>458</v>
      </c>
    </row>
    <row r="291" spans="1:10" ht="15" customHeight="1" x14ac:dyDescent="0.3">
      <c r="A291" s="3" t="s">
        <v>448</v>
      </c>
      <c r="B291" s="3" t="s">
        <v>449</v>
      </c>
      <c r="C291" s="4">
        <v>32</v>
      </c>
      <c r="D291" s="3" t="s">
        <v>1201</v>
      </c>
      <c r="E291" s="3" t="s">
        <v>38</v>
      </c>
      <c r="F291" s="3" t="s">
        <v>631</v>
      </c>
      <c r="G291" s="3" t="s">
        <v>650</v>
      </c>
      <c r="H291" s="3" t="s">
        <v>899</v>
      </c>
      <c r="I291" s="3"/>
      <c r="J291" s="8" t="s">
        <v>1208</v>
      </c>
    </row>
    <row r="292" spans="1:10" ht="15" customHeight="1" x14ac:dyDescent="0.3">
      <c r="A292" s="3" t="s">
        <v>448</v>
      </c>
      <c r="B292" s="3" t="s">
        <v>449</v>
      </c>
      <c r="C292" s="4">
        <v>32</v>
      </c>
      <c r="D292" s="3" t="s">
        <v>1201</v>
      </c>
      <c r="E292" s="3" t="s">
        <v>38</v>
      </c>
      <c r="F292" s="3" t="s">
        <v>1209</v>
      </c>
      <c r="G292" s="3" t="s">
        <v>650</v>
      </c>
      <c r="H292" s="3"/>
      <c r="I292" s="3"/>
      <c r="J292" s="8" t="s">
        <v>1210</v>
      </c>
    </row>
    <row r="293" spans="1:10" ht="15" customHeight="1" x14ac:dyDescent="0.3">
      <c r="A293" s="3" t="s">
        <v>448</v>
      </c>
      <c r="B293" s="3" t="s">
        <v>449</v>
      </c>
      <c r="C293" s="4">
        <v>32</v>
      </c>
      <c r="D293" s="3" t="s">
        <v>1201</v>
      </c>
      <c r="E293" s="3" t="s">
        <v>38</v>
      </c>
      <c r="F293" s="3" t="s">
        <v>1211</v>
      </c>
      <c r="G293" s="3" t="s">
        <v>650</v>
      </c>
      <c r="H293" s="3"/>
      <c r="I293" s="3"/>
      <c r="J293" s="8" t="s">
        <v>1212</v>
      </c>
    </row>
    <row r="294" spans="1:10" ht="15" customHeight="1" x14ac:dyDescent="0.3">
      <c r="A294" s="3" t="s">
        <v>448</v>
      </c>
      <c r="B294" s="3" t="s">
        <v>449</v>
      </c>
      <c r="C294" s="4">
        <v>32</v>
      </c>
      <c r="D294" s="3" t="s">
        <v>1201</v>
      </c>
      <c r="E294" s="3" t="s">
        <v>1213</v>
      </c>
      <c r="F294" s="3" t="s">
        <v>1214</v>
      </c>
      <c r="G294" s="3" t="s">
        <v>650</v>
      </c>
      <c r="H294" s="3"/>
      <c r="I294" s="3"/>
      <c r="J294" s="8" t="s">
        <v>1210</v>
      </c>
    </row>
    <row r="295" spans="1:10" ht="15" customHeight="1" x14ac:dyDescent="0.3">
      <c r="A295" s="3" t="s">
        <v>448</v>
      </c>
      <c r="B295" s="3" t="s">
        <v>449</v>
      </c>
      <c r="C295" s="4">
        <v>32</v>
      </c>
      <c r="D295" s="3" t="s">
        <v>1201</v>
      </c>
      <c r="E295" s="3" t="s">
        <v>1215</v>
      </c>
      <c r="F295" s="3" t="s">
        <v>1216</v>
      </c>
      <c r="G295" s="3" t="s">
        <v>717</v>
      </c>
      <c r="H295" s="3"/>
      <c r="I295" s="3"/>
      <c r="J295" s="8" t="s">
        <v>1217</v>
      </c>
    </row>
    <row r="296" spans="1:10" ht="15" customHeight="1" x14ac:dyDescent="0.3">
      <c r="A296" s="3" t="s">
        <v>448</v>
      </c>
      <c r="B296" s="3" t="s">
        <v>449</v>
      </c>
      <c r="C296" s="4">
        <v>32</v>
      </c>
      <c r="D296" s="3" t="s">
        <v>1201</v>
      </c>
      <c r="E296" s="3" t="s">
        <v>38</v>
      </c>
      <c r="F296" s="3" t="s">
        <v>1218</v>
      </c>
      <c r="G296" s="3" t="s">
        <v>650</v>
      </c>
      <c r="H296" s="3"/>
      <c r="I296" s="3"/>
      <c r="J296" s="8" t="s">
        <v>1208</v>
      </c>
    </row>
    <row r="297" spans="1:10" ht="15" customHeight="1" x14ac:dyDescent="0.3">
      <c r="A297" s="3" t="s">
        <v>448</v>
      </c>
      <c r="B297" s="3" t="s">
        <v>449</v>
      </c>
      <c r="C297" s="4">
        <v>32</v>
      </c>
      <c r="D297" s="3" t="s">
        <v>1201</v>
      </c>
      <c r="E297" s="3" t="s">
        <v>38</v>
      </c>
      <c r="F297" s="3" t="s">
        <v>652</v>
      </c>
      <c r="G297" s="3" t="s">
        <v>1219</v>
      </c>
      <c r="H297" s="3" t="s">
        <v>626</v>
      </c>
      <c r="I297" s="3"/>
      <c r="J297" s="8" t="s">
        <v>1220</v>
      </c>
    </row>
    <row r="298" spans="1:10" ht="15" customHeight="1" x14ac:dyDescent="0.3">
      <c r="A298" s="3" t="s">
        <v>459</v>
      </c>
      <c r="B298" s="3" t="s">
        <v>460</v>
      </c>
      <c r="C298" s="4">
        <v>33</v>
      </c>
      <c r="D298" s="3" t="s">
        <v>1221</v>
      </c>
      <c r="E298" s="3" t="s">
        <v>1222</v>
      </c>
      <c r="F298" s="3" t="s">
        <v>1223</v>
      </c>
      <c r="G298" s="3" t="s">
        <v>628</v>
      </c>
      <c r="H298" s="3" t="s">
        <v>866</v>
      </c>
      <c r="I298" s="3" t="s">
        <v>695</v>
      </c>
      <c r="J298" s="8" t="s">
        <v>1224</v>
      </c>
    </row>
    <row r="299" spans="1:10" ht="15" customHeight="1" x14ac:dyDescent="0.3">
      <c r="A299" s="3" t="s">
        <v>468</v>
      </c>
      <c r="B299" s="3" t="s">
        <v>469</v>
      </c>
      <c r="C299" s="4">
        <v>34</v>
      </c>
      <c r="D299" s="3" t="s">
        <v>1225</v>
      </c>
      <c r="E299" s="3"/>
      <c r="F299" s="3" t="s">
        <v>474</v>
      </c>
      <c r="G299" s="3" t="s">
        <v>650</v>
      </c>
      <c r="H299" s="3" t="s">
        <v>800</v>
      </c>
      <c r="I299" s="3"/>
      <c r="J299" s="8" t="s">
        <v>481</v>
      </c>
    </row>
    <row r="300" spans="1:10" ht="15" customHeight="1" x14ac:dyDescent="0.3">
      <c r="A300" s="3" t="s">
        <v>468</v>
      </c>
      <c r="B300" s="3" t="s">
        <v>469</v>
      </c>
      <c r="C300" s="4">
        <v>34</v>
      </c>
      <c r="D300" s="3" t="s">
        <v>1225</v>
      </c>
      <c r="E300" s="3" t="s">
        <v>1226</v>
      </c>
      <c r="F300" s="3" t="s">
        <v>474</v>
      </c>
      <c r="G300" s="3" t="s">
        <v>628</v>
      </c>
      <c r="H300" s="3"/>
      <c r="I300" s="3"/>
      <c r="J300" s="8" t="s">
        <v>481</v>
      </c>
    </row>
    <row r="301" spans="1:10" ht="15" customHeight="1" x14ac:dyDescent="0.3">
      <c r="A301" s="3" t="s">
        <v>468</v>
      </c>
      <c r="B301" s="3" t="s">
        <v>469</v>
      </c>
      <c r="C301" s="4">
        <v>34</v>
      </c>
      <c r="D301" s="3" t="s">
        <v>1225</v>
      </c>
      <c r="E301" s="3" t="s">
        <v>478</v>
      </c>
      <c r="F301" s="3" t="s">
        <v>163</v>
      </c>
      <c r="G301" s="3" t="s">
        <v>1227</v>
      </c>
      <c r="H301" s="3"/>
      <c r="I301" s="3"/>
      <c r="J301" s="8" t="s">
        <v>481</v>
      </c>
    </row>
    <row r="302" spans="1:10" ht="15" customHeight="1" x14ac:dyDescent="0.3">
      <c r="A302" s="3" t="s">
        <v>468</v>
      </c>
      <c r="B302" s="3" t="s">
        <v>469</v>
      </c>
      <c r="C302" s="4">
        <v>34</v>
      </c>
      <c r="D302" s="3" t="s">
        <v>1225</v>
      </c>
      <c r="E302" s="3" t="s">
        <v>1228</v>
      </c>
      <c r="F302" s="3" t="s">
        <v>163</v>
      </c>
      <c r="G302" s="3" t="s">
        <v>717</v>
      </c>
      <c r="H302" s="3"/>
      <c r="I302" s="3"/>
      <c r="J302" s="8" t="s">
        <v>481</v>
      </c>
    </row>
    <row r="303" spans="1:10" ht="15" customHeight="1" x14ac:dyDescent="0.3">
      <c r="A303" s="3" t="s">
        <v>482</v>
      </c>
      <c r="B303" s="3" t="s">
        <v>483</v>
      </c>
      <c r="C303" s="4">
        <v>35</v>
      </c>
      <c r="D303" s="3" t="s">
        <v>1229</v>
      </c>
      <c r="E303" s="3" t="s">
        <v>478</v>
      </c>
      <c r="F303" s="3" t="s">
        <v>209</v>
      </c>
      <c r="G303" s="3" t="s">
        <v>646</v>
      </c>
      <c r="H303" s="3" t="s">
        <v>1230</v>
      </c>
      <c r="I303" s="3"/>
      <c r="J303" s="8" t="s">
        <v>1231</v>
      </c>
    </row>
    <row r="304" spans="1:10" ht="15" customHeight="1" x14ac:dyDescent="0.3">
      <c r="A304" s="3" t="s">
        <v>482</v>
      </c>
      <c r="B304" s="3" t="s">
        <v>483</v>
      </c>
      <c r="C304" s="4">
        <v>35</v>
      </c>
      <c r="D304" s="3" t="s">
        <v>1229</v>
      </c>
      <c r="E304" s="3"/>
      <c r="F304" s="3" t="s">
        <v>1232</v>
      </c>
      <c r="G304" s="3" t="s">
        <v>1233</v>
      </c>
      <c r="H304" s="3" t="s">
        <v>1234</v>
      </c>
      <c r="I304" s="3"/>
      <c r="J304" s="8" t="s">
        <v>1235</v>
      </c>
    </row>
    <row r="305" spans="1:10" ht="15" customHeight="1" x14ac:dyDescent="0.3">
      <c r="A305" s="3" t="s">
        <v>482</v>
      </c>
      <c r="B305" s="3" t="s">
        <v>483</v>
      </c>
      <c r="C305" s="4">
        <v>35</v>
      </c>
      <c r="D305" s="3" t="s">
        <v>1229</v>
      </c>
      <c r="E305" s="3" t="s">
        <v>1236</v>
      </c>
      <c r="F305" s="3" t="s">
        <v>62</v>
      </c>
      <c r="G305" s="3" t="s">
        <v>650</v>
      </c>
      <c r="H305" s="3" t="s">
        <v>1237</v>
      </c>
      <c r="I305" s="3"/>
      <c r="J305" s="8" t="s">
        <v>1238</v>
      </c>
    </row>
    <row r="306" spans="1:10" ht="15" customHeight="1" x14ac:dyDescent="0.3">
      <c r="A306" s="3" t="s">
        <v>482</v>
      </c>
      <c r="B306" s="3" t="s">
        <v>483</v>
      </c>
      <c r="C306" s="4">
        <v>35</v>
      </c>
      <c r="D306" s="3" t="s">
        <v>1229</v>
      </c>
      <c r="E306" s="3" t="s">
        <v>1236</v>
      </c>
      <c r="F306" s="3" t="s">
        <v>62</v>
      </c>
      <c r="G306" s="3" t="s">
        <v>646</v>
      </c>
      <c r="H306" s="3"/>
      <c r="I306" s="3"/>
      <c r="J306" s="8" t="s">
        <v>1238</v>
      </c>
    </row>
    <row r="307" spans="1:10" ht="15" customHeight="1" x14ac:dyDescent="0.3">
      <c r="A307" s="3" t="s">
        <v>482</v>
      </c>
      <c r="B307" s="3" t="s">
        <v>483</v>
      </c>
      <c r="C307" s="4">
        <v>35</v>
      </c>
      <c r="D307" s="3" t="s">
        <v>1229</v>
      </c>
      <c r="E307" s="3" t="s">
        <v>478</v>
      </c>
      <c r="F307" s="3" t="s">
        <v>1239</v>
      </c>
      <c r="G307" s="3" t="s">
        <v>650</v>
      </c>
      <c r="H307" s="3"/>
      <c r="I307" s="3"/>
      <c r="J307" s="8" t="s">
        <v>1240</v>
      </c>
    </row>
    <row r="308" spans="1:10" ht="15" customHeight="1" x14ac:dyDescent="0.3">
      <c r="A308" s="3" t="s">
        <v>482</v>
      </c>
      <c r="B308" s="3" t="s">
        <v>483</v>
      </c>
      <c r="C308" s="4">
        <v>35</v>
      </c>
      <c r="D308" s="3" t="s">
        <v>1229</v>
      </c>
      <c r="E308" s="3" t="s">
        <v>478</v>
      </c>
      <c r="F308" s="3" t="s">
        <v>209</v>
      </c>
      <c r="G308" s="3" t="s">
        <v>697</v>
      </c>
      <c r="H308" s="3" t="s">
        <v>1030</v>
      </c>
      <c r="I308" s="3" t="s">
        <v>1071</v>
      </c>
      <c r="J308" s="8" t="s">
        <v>1231</v>
      </c>
    </row>
    <row r="309" spans="1:10" ht="15" customHeight="1" x14ac:dyDescent="0.3">
      <c r="A309" s="3" t="s">
        <v>493</v>
      </c>
      <c r="B309" s="3" t="s">
        <v>494</v>
      </c>
      <c r="C309" s="4">
        <v>36</v>
      </c>
      <c r="D309" s="3" t="s">
        <v>1241</v>
      </c>
      <c r="E309" s="3" t="s">
        <v>38</v>
      </c>
      <c r="F309" s="3" t="s">
        <v>251</v>
      </c>
      <c r="G309" s="3" t="s">
        <v>650</v>
      </c>
      <c r="H309" s="3" t="s">
        <v>695</v>
      </c>
      <c r="I309" s="3"/>
      <c r="J309" s="8" t="s">
        <v>259</v>
      </c>
    </row>
    <row r="310" spans="1:10" ht="15" customHeight="1" x14ac:dyDescent="0.3">
      <c r="A310" s="3" t="s">
        <v>493</v>
      </c>
      <c r="B310" s="3" t="s">
        <v>494</v>
      </c>
      <c r="C310" s="4">
        <v>36</v>
      </c>
      <c r="D310" s="3" t="s">
        <v>1241</v>
      </c>
      <c r="E310" s="3" t="s">
        <v>38</v>
      </c>
      <c r="F310" s="3" t="s">
        <v>1242</v>
      </c>
      <c r="G310" s="3" t="s">
        <v>650</v>
      </c>
      <c r="H310" s="3"/>
      <c r="I310" s="3"/>
      <c r="J310" s="8" t="s">
        <v>1243</v>
      </c>
    </row>
    <row r="311" spans="1:10" ht="15" customHeight="1" x14ac:dyDescent="0.3">
      <c r="A311" s="3" t="s">
        <v>493</v>
      </c>
      <c r="B311" s="3" t="s">
        <v>494</v>
      </c>
      <c r="C311" s="4">
        <v>36</v>
      </c>
      <c r="D311" s="3" t="s">
        <v>1241</v>
      </c>
      <c r="E311" s="3"/>
      <c r="F311" s="3" t="s">
        <v>1244</v>
      </c>
      <c r="G311" s="3" t="s">
        <v>890</v>
      </c>
      <c r="H311" s="3"/>
      <c r="I311" s="3"/>
      <c r="J311" s="8" t="s">
        <v>259</v>
      </c>
    </row>
    <row r="312" spans="1:10" ht="15" customHeight="1" x14ac:dyDescent="0.3">
      <c r="A312" s="3" t="s">
        <v>493</v>
      </c>
      <c r="B312" s="3" t="s">
        <v>494</v>
      </c>
      <c r="C312" s="4">
        <v>36</v>
      </c>
      <c r="D312" s="3" t="s">
        <v>1241</v>
      </c>
      <c r="E312" s="3"/>
      <c r="F312" s="3" t="s">
        <v>715</v>
      </c>
      <c r="G312" s="3" t="s">
        <v>890</v>
      </c>
      <c r="H312" s="3"/>
      <c r="I312" s="3"/>
      <c r="J312" s="8" t="s">
        <v>259</v>
      </c>
    </row>
    <row r="313" spans="1:10" ht="15" customHeight="1" x14ac:dyDescent="0.3">
      <c r="A313" s="3" t="s">
        <v>493</v>
      </c>
      <c r="B313" s="3" t="s">
        <v>494</v>
      </c>
      <c r="C313" s="4">
        <v>36</v>
      </c>
      <c r="D313" s="3" t="s">
        <v>1241</v>
      </c>
      <c r="E313" s="3" t="s">
        <v>949</v>
      </c>
      <c r="F313" s="3" t="s">
        <v>251</v>
      </c>
      <c r="G313" s="3" t="s">
        <v>665</v>
      </c>
      <c r="H313" s="3"/>
      <c r="I313" s="3"/>
      <c r="J313" s="8" t="s">
        <v>1245</v>
      </c>
    </row>
    <row r="314" spans="1:10" ht="15" customHeight="1" x14ac:dyDescent="0.3">
      <c r="A314" s="3" t="s">
        <v>504</v>
      </c>
      <c r="B314" s="3" t="s">
        <v>505</v>
      </c>
      <c r="C314" s="4">
        <v>37</v>
      </c>
      <c r="D314" s="3" t="s">
        <v>1246</v>
      </c>
      <c r="E314" s="3" t="s">
        <v>1247</v>
      </c>
      <c r="F314" s="3" t="s">
        <v>1248</v>
      </c>
      <c r="G314" s="3" t="s">
        <v>756</v>
      </c>
      <c r="H314" s="3" t="s">
        <v>811</v>
      </c>
      <c r="I314" s="3"/>
      <c r="J314" s="8" t="s">
        <v>1249</v>
      </c>
    </row>
    <row r="315" spans="1:10" ht="15" customHeight="1" x14ac:dyDescent="0.3">
      <c r="A315" s="3" t="s">
        <v>504</v>
      </c>
      <c r="B315" s="3" t="s">
        <v>505</v>
      </c>
      <c r="C315" s="4">
        <v>37</v>
      </c>
      <c r="D315" s="3" t="s">
        <v>1246</v>
      </c>
      <c r="E315" s="3" t="s">
        <v>38</v>
      </c>
      <c r="F315" s="3" t="s">
        <v>1250</v>
      </c>
      <c r="G315" s="3" t="s">
        <v>650</v>
      </c>
      <c r="H315" s="3" t="s">
        <v>766</v>
      </c>
      <c r="I315" s="3"/>
      <c r="J315" s="8" t="s">
        <v>1249</v>
      </c>
    </row>
    <row r="316" spans="1:10" ht="15" customHeight="1" x14ac:dyDescent="0.3">
      <c r="A316" s="3" t="s">
        <v>504</v>
      </c>
      <c r="B316" s="3" t="s">
        <v>505</v>
      </c>
      <c r="C316" s="4">
        <v>37</v>
      </c>
      <c r="D316" s="3" t="s">
        <v>1246</v>
      </c>
      <c r="E316" s="3" t="s">
        <v>38</v>
      </c>
      <c r="F316" s="3" t="s">
        <v>508</v>
      </c>
      <c r="G316" s="3" t="s">
        <v>650</v>
      </c>
      <c r="H316" s="3"/>
      <c r="I316" s="3"/>
      <c r="J316" s="8" t="s">
        <v>1249</v>
      </c>
    </row>
    <row r="317" spans="1:10" ht="15" customHeight="1" x14ac:dyDescent="0.3">
      <c r="A317" s="3" t="s">
        <v>504</v>
      </c>
      <c r="B317" s="3" t="s">
        <v>505</v>
      </c>
      <c r="C317" s="4">
        <v>37</v>
      </c>
      <c r="D317" s="3" t="s">
        <v>1246</v>
      </c>
      <c r="E317" s="3" t="s">
        <v>38</v>
      </c>
      <c r="F317" s="3" t="s">
        <v>1251</v>
      </c>
      <c r="G317" s="3" t="s">
        <v>650</v>
      </c>
      <c r="H317" s="3" t="s">
        <v>806</v>
      </c>
      <c r="I317" s="3"/>
      <c r="J317" s="8" t="s">
        <v>1249</v>
      </c>
    </row>
    <row r="318" spans="1:10" ht="15" customHeight="1" x14ac:dyDescent="0.3">
      <c r="A318" s="3" t="s">
        <v>504</v>
      </c>
      <c r="B318" s="3" t="s">
        <v>505</v>
      </c>
      <c r="C318" s="4">
        <v>37</v>
      </c>
      <c r="D318" s="3" t="s">
        <v>1246</v>
      </c>
      <c r="E318" s="3"/>
      <c r="F318" s="3" t="s">
        <v>1252</v>
      </c>
      <c r="G318" s="3" t="s">
        <v>650</v>
      </c>
      <c r="H318" s="3" t="s">
        <v>898</v>
      </c>
      <c r="I318" s="3"/>
      <c r="J318" s="8" t="s">
        <v>1253</v>
      </c>
    </row>
    <row r="319" spans="1:10" ht="15" customHeight="1" x14ac:dyDescent="0.3">
      <c r="A319" s="3" t="s">
        <v>504</v>
      </c>
      <c r="B319" s="3" t="s">
        <v>505</v>
      </c>
      <c r="C319" s="4">
        <v>37</v>
      </c>
      <c r="D319" s="3" t="s">
        <v>1246</v>
      </c>
      <c r="E319" s="3" t="s">
        <v>1254</v>
      </c>
      <c r="F319" s="3" t="s">
        <v>508</v>
      </c>
      <c r="G319" s="3" t="s">
        <v>717</v>
      </c>
      <c r="H319" s="3"/>
      <c r="I319" s="3"/>
      <c r="J319" s="8" t="s">
        <v>1255</v>
      </c>
    </row>
    <row r="320" spans="1:10" ht="15" customHeight="1" x14ac:dyDescent="0.3">
      <c r="A320" s="3" t="s">
        <v>504</v>
      </c>
      <c r="B320" s="3" t="s">
        <v>505</v>
      </c>
      <c r="C320" s="4">
        <v>37</v>
      </c>
      <c r="D320" s="3" t="s">
        <v>1246</v>
      </c>
      <c r="E320" s="3"/>
      <c r="F320" s="3" t="s">
        <v>1256</v>
      </c>
      <c r="G320" s="3" t="s">
        <v>650</v>
      </c>
      <c r="H320" s="3" t="s">
        <v>990</v>
      </c>
      <c r="I320" s="3" t="s">
        <v>1257</v>
      </c>
      <c r="J320" s="8" t="s">
        <v>1258</v>
      </c>
    </row>
    <row r="321" spans="1:10" ht="15" customHeight="1" x14ac:dyDescent="0.3">
      <c r="A321" s="3" t="s">
        <v>504</v>
      </c>
      <c r="B321" s="3" t="s">
        <v>505</v>
      </c>
      <c r="C321" s="4">
        <v>37</v>
      </c>
      <c r="D321" s="3" t="s">
        <v>1246</v>
      </c>
      <c r="E321" s="3" t="s">
        <v>1259</v>
      </c>
      <c r="F321" s="3" t="s">
        <v>1251</v>
      </c>
      <c r="G321" s="3" t="s">
        <v>671</v>
      </c>
      <c r="H321" s="3" t="s">
        <v>976</v>
      </c>
      <c r="I321" s="3" t="s">
        <v>763</v>
      </c>
      <c r="J321" s="8" t="s">
        <v>1249</v>
      </c>
    </row>
    <row r="322" spans="1:10" ht="15" customHeight="1" x14ac:dyDescent="0.3">
      <c r="A322" s="3" t="s">
        <v>504</v>
      </c>
      <c r="B322" s="3" t="s">
        <v>505</v>
      </c>
      <c r="C322" s="4">
        <v>37</v>
      </c>
      <c r="D322" s="3" t="s">
        <v>1246</v>
      </c>
      <c r="E322" s="3" t="s">
        <v>1259</v>
      </c>
      <c r="F322" s="3" t="s">
        <v>1251</v>
      </c>
      <c r="G322" s="3" t="s">
        <v>717</v>
      </c>
      <c r="H322" s="3" t="s">
        <v>976</v>
      </c>
      <c r="I322" s="3" t="s">
        <v>763</v>
      </c>
      <c r="J322" s="8" t="s">
        <v>1249</v>
      </c>
    </row>
    <row r="323" spans="1:10" ht="15" customHeight="1" x14ac:dyDescent="0.3">
      <c r="A323" s="3" t="s">
        <v>517</v>
      </c>
      <c r="B323" s="3" t="s">
        <v>518</v>
      </c>
      <c r="C323" s="4">
        <v>38</v>
      </c>
      <c r="D323" s="3" t="s">
        <v>1260</v>
      </c>
      <c r="E323" s="3" t="s">
        <v>38</v>
      </c>
      <c r="F323" s="3" t="s">
        <v>1261</v>
      </c>
      <c r="G323" s="3" t="s">
        <v>650</v>
      </c>
      <c r="H323" s="3"/>
      <c r="I323" s="3"/>
      <c r="J323" s="8" t="s">
        <v>1262</v>
      </c>
    </row>
    <row r="324" spans="1:10" ht="15" customHeight="1" x14ac:dyDescent="0.3">
      <c r="A324" s="3" t="s">
        <v>517</v>
      </c>
      <c r="B324" s="3" t="s">
        <v>518</v>
      </c>
      <c r="C324" s="4">
        <v>38</v>
      </c>
      <c r="D324" s="3" t="s">
        <v>1260</v>
      </c>
      <c r="E324" s="3" t="s">
        <v>38</v>
      </c>
      <c r="F324" s="3" t="s">
        <v>523</v>
      </c>
      <c r="G324" s="3" t="s">
        <v>650</v>
      </c>
      <c r="H324" s="3"/>
      <c r="I324" s="3"/>
      <c r="J324" s="8" t="s">
        <v>531</v>
      </c>
    </row>
    <row r="325" spans="1:10" ht="15" customHeight="1" x14ac:dyDescent="0.3">
      <c r="A325" s="3" t="s">
        <v>517</v>
      </c>
      <c r="B325" s="3" t="s">
        <v>518</v>
      </c>
      <c r="C325" s="4">
        <v>38</v>
      </c>
      <c r="D325" s="3" t="s">
        <v>1260</v>
      </c>
      <c r="E325" s="3" t="s">
        <v>38</v>
      </c>
      <c r="F325" s="3" t="s">
        <v>700</v>
      </c>
      <c r="G325" s="3" t="s">
        <v>650</v>
      </c>
      <c r="H325" s="3"/>
      <c r="I325" s="3"/>
      <c r="J325" s="8" t="s">
        <v>1263</v>
      </c>
    </row>
    <row r="326" spans="1:10" ht="15" customHeight="1" x14ac:dyDescent="0.3">
      <c r="A326" s="3" t="s">
        <v>517</v>
      </c>
      <c r="B326" s="3" t="s">
        <v>518</v>
      </c>
      <c r="C326" s="4">
        <v>38</v>
      </c>
      <c r="D326" s="3" t="s">
        <v>1260</v>
      </c>
      <c r="E326" s="3" t="s">
        <v>38</v>
      </c>
      <c r="F326" s="3" t="s">
        <v>693</v>
      </c>
      <c r="G326" s="3" t="s">
        <v>650</v>
      </c>
      <c r="H326" s="3"/>
      <c r="I326" s="3"/>
      <c r="J326" s="8" t="s">
        <v>1264</v>
      </c>
    </row>
    <row r="327" spans="1:10" ht="15" customHeight="1" x14ac:dyDescent="0.3">
      <c r="A327" s="3" t="s">
        <v>532</v>
      </c>
      <c r="B327" s="3" t="s">
        <v>533</v>
      </c>
      <c r="C327" s="4">
        <v>39</v>
      </c>
      <c r="D327" s="3" t="s">
        <v>1265</v>
      </c>
      <c r="E327" s="3" t="s">
        <v>1266</v>
      </c>
      <c r="F327" s="3" t="s">
        <v>537</v>
      </c>
      <c r="G327" s="3" t="s">
        <v>646</v>
      </c>
      <c r="H327" s="3" t="s">
        <v>1267</v>
      </c>
      <c r="I327" s="3"/>
      <c r="J327" s="8" t="s">
        <v>544</v>
      </c>
    </row>
    <row r="328" spans="1:10" ht="15" customHeight="1" x14ac:dyDescent="0.3">
      <c r="A328" s="3" t="s">
        <v>532</v>
      </c>
      <c r="B328" s="3" t="s">
        <v>533</v>
      </c>
      <c r="C328" s="4">
        <v>39</v>
      </c>
      <c r="D328" s="3" t="s">
        <v>1265</v>
      </c>
      <c r="E328" s="3" t="s">
        <v>1268</v>
      </c>
      <c r="F328" s="3" t="s">
        <v>537</v>
      </c>
      <c r="G328" s="3" t="s">
        <v>665</v>
      </c>
      <c r="H328" s="3"/>
      <c r="I328" s="3"/>
      <c r="J328" s="8" t="s">
        <v>1269</v>
      </c>
    </row>
    <row r="329" spans="1:10" ht="15" customHeight="1" x14ac:dyDescent="0.3">
      <c r="A329" s="3" t="s">
        <v>532</v>
      </c>
      <c r="B329" s="3" t="s">
        <v>533</v>
      </c>
      <c r="C329" s="4">
        <v>39</v>
      </c>
      <c r="D329" s="3" t="s">
        <v>1265</v>
      </c>
      <c r="E329" s="3" t="s">
        <v>1270</v>
      </c>
      <c r="F329" s="3" t="s">
        <v>537</v>
      </c>
      <c r="G329" s="3" t="s">
        <v>1271</v>
      </c>
      <c r="H329" s="3"/>
      <c r="I329" s="3"/>
      <c r="J329" s="8" t="s">
        <v>544</v>
      </c>
    </row>
    <row r="330" spans="1:10" ht="15" customHeight="1" x14ac:dyDescent="0.3">
      <c r="A330" s="3" t="s">
        <v>532</v>
      </c>
      <c r="B330" s="3" t="s">
        <v>533</v>
      </c>
      <c r="C330" s="4">
        <v>39</v>
      </c>
      <c r="D330" s="3" t="s">
        <v>1265</v>
      </c>
      <c r="E330" s="3"/>
      <c r="F330" s="3" t="s">
        <v>1272</v>
      </c>
      <c r="G330" s="3" t="s">
        <v>698</v>
      </c>
      <c r="H330" s="3"/>
      <c r="I330" s="3"/>
      <c r="J330" s="8" t="s">
        <v>544</v>
      </c>
    </row>
    <row r="331" spans="1:10" ht="15" customHeight="1" x14ac:dyDescent="0.3">
      <c r="A331" s="3" t="s">
        <v>532</v>
      </c>
      <c r="B331" s="3" t="s">
        <v>533</v>
      </c>
      <c r="C331" s="4">
        <v>39</v>
      </c>
      <c r="D331" s="3" t="s">
        <v>1265</v>
      </c>
      <c r="E331" s="3" t="s">
        <v>1273</v>
      </c>
      <c r="F331" s="3" t="s">
        <v>1272</v>
      </c>
      <c r="G331" s="3" t="s">
        <v>765</v>
      </c>
      <c r="H331" s="3"/>
      <c r="I331" s="3"/>
      <c r="J331" s="8" t="s">
        <v>544</v>
      </c>
    </row>
    <row r="332" spans="1:10" ht="15" customHeight="1" x14ac:dyDescent="0.3">
      <c r="A332" s="3" t="s">
        <v>532</v>
      </c>
      <c r="B332" s="3" t="s">
        <v>533</v>
      </c>
      <c r="C332" s="4">
        <v>39</v>
      </c>
      <c r="D332" s="3" t="s">
        <v>1265</v>
      </c>
      <c r="E332" s="3" t="s">
        <v>1274</v>
      </c>
      <c r="F332" s="3" t="s">
        <v>1272</v>
      </c>
      <c r="G332" s="3" t="s">
        <v>650</v>
      </c>
      <c r="H332" s="3"/>
      <c r="I332" s="3"/>
      <c r="J332" s="8" t="s">
        <v>544</v>
      </c>
    </row>
    <row r="333" spans="1:10" ht="15" customHeight="1" x14ac:dyDescent="0.3">
      <c r="A333" s="3" t="s">
        <v>532</v>
      </c>
      <c r="B333" s="3" t="s">
        <v>533</v>
      </c>
      <c r="C333" s="4">
        <v>39</v>
      </c>
      <c r="D333" s="3" t="s">
        <v>1265</v>
      </c>
      <c r="E333" s="3" t="s">
        <v>1081</v>
      </c>
      <c r="F333" s="3" t="s">
        <v>1082</v>
      </c>
      <c r="G333" s="3" t="s">
        <v>694</v>
      </c>
      <c r="H333" s="3"/>
      <c r="I333" s="3"/>
      <c r="J333" s="8" t="s">
        <v>1275</v>
      </c>
    </row>
    <row r="334" spans="1:10" ht="15" customHeight="1" x14ac:dyDescent="0.3">
      <c r="A334" s="3" t="s">
        <v>545</v>
      </c>
      <c r="B334" s="3" t="s">
        <v>546</v>
      </c>
      <c r="C334" s="4">
        <v>40</v>
      </c>
      <c r="D334" s="3" t="s">
        <v>1276</v>
      </c>
      <c r="E334" s="3" t="s">
        <v>1128</v>
      </c>
      <c r="F334" s="3" t="s">
        <v>715</v>
      </c>
      <c r="G334" s="3" t="s">
        <v>756</v>
      </c>
      <c r="H334" s="3" t="s">
        <v>761</v>
      </c>
      <c r="I334" s="3"/>
      <c r="J334" s="8" t="s">
        <v>553</v>
      </c>
    </row>
    <row r="335" spans="1:10" ht="15" customHeight="1" x14ac:dyDescent="0.3">
      <c r="A335" s="3" t="s">
        <v>545</v>
      </c>
      <c r="B335" s="3" t="s">
        <v>546</v>
      </c>
      <c r="C335" s="4">
        <v>40</v>
      </c>
      <c r="D335" s="3" t="s">
        <v>1276</v>
      </c>
      <c r="E335" s="3"/>
      <c r="F335" s="3" t="s">
        <v>715</v>
      </c>
      <c r="G335" s="3" t="s">
        <v>650</v>
      </c>
      <c r="H335" s="3" t="s">
        <v>707</v>
      </c>
      <c r="I335" s="3"/>
      <c r="J335" s="8" t="s">
        <v>553</v>
      </c>
    </row>
    <row r="336" spans="1:10" ht="15" customHeight="1" x14ac:dyDescent="0.3">
      <c r="A336" s="3" t="s">
        <v>545</v>
      </c>
      <c r="B336" s="3" t="s">
        <v>546</v>
      </c>
      <c r="C336" s="4">
        <v>40</v>
      </c>
      <c r="D336" s="3" t="s">
        <v>1276</v>
      </c>
      <c r="E336" s="3"/>
      <c r="F336" s="3" t="s">
        <v>1277</v>
      </c>
      <c r="G336" s="3" t="s">
        <v>650</v>
      </c>
      <c r="H336" s="3"/>
      <c r="I336" s="3"/>
      <c r="J336" s="8" t="s">
        <v>1278</v>
      </c>
    </row>
    <row r="337" spans="1:10" ht="15" customHeight="1" x14ac:dyDescent="0.3">
      <c r="A337" s="3" t="s">
        <v>545</v>
      </c>
      <c r="B337" s="3" t="s">
        <v>546</v>
      </c>
      <c r="C337" s="4">
        <v>40</v>
      </c>
      <c r="D337" s="3" t="s">
        <v>1276</v>
      </c>
      <c r="E337" s="3"/>
      <c r="F337" s="3" t="s">
        <v>1279</v>
      </c>
      <c r="G337" s="3" t="s">
        <v>650</v>
      </c>
      <c r="H337" s="3"/>
      <c r="I337" s="3"/>
      <c r="J337" s="8" t="s">
        <v>1278</v>
      </c>
    </row>
    <row r="338" spans="1:10" ht="15" customHeight="1" x14ac:dyDescent="0.3">
      <c r="A338" s="3" t="s">
        <v>545</v>
      </c>
      <c r="B338" s="3" t="s">
        <v>546</v>
      </c>
      <c r="C338" s="4">
        <v>40</v>
      </c>
      <c r="D338" s="3" t="s">
        <v>1276</v>
      </c>
      <c r="E338" s="3"/>
      <c r="F338" s="3" t="s">
        <v>62</v>
      </c>
      <c r="G338" s="3" t="s">
        <v>650</v>
      </c>
      <c r="H338" s="3" t="s">
        <v>958</v>
      </c>
      <c r="I338" s="3" t="s">
        <v>1280</v>
      </c>
      <c r="J338" s="8" t="s">
        <v>1281</v>
      </c>
    </row>
    <row r="339" spans="1:10" ht="15" customHeight="1" x14ac:dyDescent="0.3">
      <c r="A339" s="3" t="s">
        <v>545</v>
      </c>
      <c r="B339" s="3" t="s">
        <v>546</v>
      </c>
      <c r="C339" s="4">
        <v>40</v>
      </c>
      <c r="D339" s="3" t="s">
        <v>1276</v>
      </c>
      <c r="E339" s="3"/>
      <c r="F339" s="3" t="s">
        <v>209</v>
      </c>
      <c r="G339" s="3" t="s">
        <v>698</v>
      </c>
      <c r="H339" s="3" t="s">
        <v>1282</v>
      </c>
      <c r="I339" s="3" t="s">
        <v>958</v>
      </c>
      <c r="J339" s="8" t="s">
        <v>1281</v>
      </c>
    </row>
    <row r="340" spans="1:10" ht="15" customHeight="1" x14ac:dyDescent="0.3">
      <c r="A340" s="3" t="s">
        <v>545</v>
      </c>
      <c r="B340" s="3" t="s">
        <v>546</v>
      </c>
      <c r="C340" s="4">
        <v>40</v>
      </c>
      <c r="D340" s="3" t="s">
        <v>1276</v>
      </c>
      <c r="E340" s="3"/>
      <c r="F340" s="3" t="s">
        <v>62</v>
      </c>
      <c r="G340" s="3" t="s">
        <v>1283</v>
      </c>
      <c r="H340" s="3" t="s">
        <v>1284</v>
      </c>
      <c r="I340" s="3" t="s">
        <v>1284</v>
      </c>
      <c r="J340" s="8" t="s">
        <v>1281</v>
      </c>
    </row>
    <row r="341" spans="1:10" ht="15" customHeight="1" x14ac:dyDescent="0.3">
      <c r="A341" s="3" t="s">
        <v>545</v>
      </c>
      <c r="B341" s="3" t="s">
        <v>546</v>
      </c>
      <c r="C341" s="4">
        <v>40</v>
      </c>
      <c r="D341" s="3" t="s">
        <v>1276</v>
      </c>
      <c r="E341" s="3"/>
      <c r="F341" s="3" t="s">
        <v>209</v>
      </c>
      <c r="G341" s="3" t="s">
        <v>1285</v>
      </c>
      <c r="H341" s="3" t="s">
        <v>1286</v>
      </c>
      <c r="I341" s="3" t="s">
        <v>1282</v>
      </c>
      <c r="J341" s="8" t="s">
        <v>1281</v>
      </c>
    </row>
    <row r="342" spans="1:10" ht="15" customHeight="1" x14ac:dyDescent="0.3">
      <c r="A342" s="3" t="s">
        <v>545</v>
      </c>
      <c r="B342" s="3" t="s">
        <v>546</v>
      </c>
      <c r="C342" s="4">
        <v>40</v>
      </c>
      <c r="D342" s="3" t="s">
        <v>1276</v>
      </c>
      <c r="E342" s="3" t="s">
        <v>1287</v>
      </c>
      <c r="F342" s="3" t="s">
        <v>209</v>
      </c>
      <c r="G342" s="3" t="s">
        <v>1285</v>
      </c>
      <c r="H342" s="3" t="s">
        <v>1286</v>
      </c>
      <c r="I342" s="3" t="s">
        <v>1282</v>
      </c>
      <c r="J342" s="8" t="s">
        <v>1281</v>
      </c>
    </row>
    <row r="343" spans="1:10" ht="15" customHeight="1" x14ac:dyDescent="0.3">
      <c r="A343" s="3" t="s">
        <v>545</v>
      </c>
      <c r="B343" s="3" t="s">
        <v>546</v>
      </c>
      <c r="C343" s="4">
        <v>40</v>
      </c>
      <c r="D343" s="3" t="s">
        <v>1276</v>
      </c>
      <c r="E343" s="3" t="s">
        <v>1288</v>
      </c>
      <c r="F343" s="3" t="s">
        <v>1289</v>
      </c>
      <c r="G343" s="3" t="s">
        <v>1290</v>
      </c>
      <c r="H343" s="3" t="s">
        <v>1291</v>
      </c>
      <c r="I343" s="3" t="s">
        <v>1292</v>
      </c>
      <c r="J343" s="8" t="s">
        <v>1281</v>
      </c>
    </row>
    <row r="344" spans="1:10" ht="15" customHeight="1" x14ac:dyDescent="0.3">
      <c r="A344" s="3" t="s">
        <v>545</v>
      </c>
      <c r="B344" s="3" t="s">
        <v>546</v>
      </c>
      <c r="C344" s="4">
        <v>40</v>
      </c>
      <c r="D344" s="3" t="s">
        <v>1276</v>
      </c>
      <c r="E344" s="3"/>
      <c r="F344" s="3" t="s">
        <v>62</v>
      </c>
      <c r="G344" s="3" t="s">
        <v>1293</v>
      </c>
      <c r="H344" s="3" t="s">
        <v>1294</v>
      </c>
      <c r="I344" s="3" t="s">
        <v>1295</v>
      </c>
      <c r="J344" s="8" t="s">
        <v>1281</v>
      </c>
    </row>
    <row r="345" spans="1:10" ht="15" customHeight="1" x14ac:dyDescent="0.3">
      <c r="A345" s="3" t="s">
        <v>554</v>
      </c>
      <c r="B345" s="3" t="s">
        <v>555</v>
      </c>
      <c r="C345" s="4">
        <v>41</v>
      </c>
      <c r="D345" s="3" t="s">
        <v>1296</v>
      </c>
      <c r="E345" s="3"/>
      <c r="F345" s="3" t="s">
        <v>559</v>
      </c>
      <c r="G345" s="3" t="s">
        <v>628</v>
      </c>
      <c r="H345" s="3" t="s">
        <v>1297</v>
      </c>
      <c r="I345" s="3"/>
      <c r="J345" s="8" t="s">
        <v>1298</v>
      </c>
    </row>
    <row r="346" spans="1:10" ht="15" customHeight="1" x14ac:dyDescent="0.3">
      <c r="A346" s="3" t="s">
        <v>554</v>
      </c>
      <c r="B346" s="3" t="s">
        <v>555</v>
      </c>
      <c r="C346" s="4">
        <v>41</v>
      </c>
      <c r="D346" s="3" t="s">
        <v>1296</v>
      </c>
      <c r="E346" s="3"/>
      <c r="F346" s="3" t="s">
        <v>1299</v>
      </c>
      <c r="G346" s="3" t="s">
        <v>1300</v>
      </c>
      <c r="H346" s="3"/>
      <c r="I346" s="3"/>
      <c r="J346" s="8" t="s">
        <v>1301</v>
      </c>
    </row>
    <row r="347" spans="1:10" ht="15" customHeight="1" x14ac:dyDescent="0.3">
      <c r="A347" s="3" t="s">
        <v>568</v>
      </c>
      <c r="B347" s="3" t="s">
        <v>569</v>
      </c>
      <c r="C347" s="4">
        <v>42</v>
      </c>
      <c r="D347" s="3" t="s">
        <v>1302</v>
      </c>
      <c r="E347" s="3" t="s">
        <v>38</v>
      </c>
      <c r="F347" s="3" t="s">
        <v>1209</v>
      </c>
      <c r="G347" s="3" t="s">
        <v>650</v>
      </c>
      <c r="H347" s="3"/>
      <c r="I347" s="3"/>
      <c r="J347" s="8" t="s">
        <v>1303</v>
      </c>
    </row>
    <row r="348" spans="1:10" ht="15" customHeight="1" x14ac:dyDescent="0.3">
      <c r="A348" s="3" t="s">
        <v>568</v>
      </c>
      <c r="B348" s="3" t="s">
        <v>569</v>
      </c>
      <c r="C348" s="4">
        <v>42</v>
      </c>
      <c r="D348" s="3" t="s">
        <v>1302</v>
      </c>
      <c r="E348" s="3" t="s">
        <v>38</v>
      </c>
      <c r="F348" s="3" t="s">
        <v>1304</v>
      </c>
      <c r="G348" s="3" t="s">
        <v>756</v>
      </c>
      <c r="H348" s="3"/>
      <c r="I348" s="3"/>
      <c r="J348" s="8" t="s">
        <v>1305</v>
      </c>
    </row>
    <row r="349" spans="1:10" ht="15" customHeight="1" x14ac:dyDescent="0.3">
      <c r="A349" s="3" t="s">
        <v>568</v>
      </c>
      <c r="B349" s="3" t="s">
        <v>569</v>
      </c>
      <c r="C349" s="4">
        <v>42</v>
      </c>
      <c r="D349" s="3" t="s">
        <v>1302</v>
      </c>
      <c r="E349" s="3" t="s">
        <v>38</v>
      </c>
      <c r="F349" s="3" t="s">
        <v>573</v>
      </c>
      <c r="G349" s="3" t="s">
        <v>650</v>
      </c>
      <c r="H349" s="3"/>
      <c r="I349" s="3"/>
      <c r="J349" s="8" t="s">
        <v>580</v>
      </c>
    </row>
    <row r="350" spans="1:10" ht="15" customHeight="1" x14ac:dyDescent="0.3">
      <c r="A350" s="3" t="s">
        <v>568</v>
      </c>
      <c r="B350" s="3" t="s">
        <v>569</v>
      </c>
      <c r="C350" s="4">
        <v>42</v>
      </c>
      <c r="D350" s="3" t="s">
        <v>1302</v>
      </c>
      <c r="E350" s="3" t="s">
        <v>38</v>
      </c>
      <c r="F350" s="3" t="s">
        <v>1306</v>
      </c>
      <c r="G350" s="3" t="s">
        <v>720</v>
      </c>
      <c r="H350" s="3"/>
      <c r="I350" s="3"/>
      <c r="J350" s="8" t="s">
        <v>1307</v>
      </c>
    </row>
    <row r="351" spans="1:10" ht="15" customHeight="1" x14ac:dyDescent="0.3">
      <c r="A351" s="3" t="s">
        <v>568</v>
      </c>
      <c r="B351" s="3" t="s">
        <v>569</v>
      </c>
      <c r="C351" s="4">
        <v>42</v>
      </c>
      <c r="D351" s="3" t="s">
        <v>1302</v>
      </c>
      <c r="E351" s="3" t="s">
        <v>38</v>
      </c>
      <c r="F351" s="3" t="s">
        <v>1308</v>
      </c>
      <c r="G351" s="3" t="s">
        <v>650</v>
      </c>
      <c r="H351" s="3"/>
      <c r="I351" s="3"/>
      <c r="J351" s="8" t="s">
        <v>1303</v>
      </c>
    </row>
    <row r="352" spans="1:10" ht="15" customHeight="1" x14ac:dyDescent="0.3">
      <c r="A352" s="3" t="s">
        <v>568</v>
      </c>
      <c r="B352" s="3" t="s">
        <v>569</v>
      </c>
      <c r="C352" s="4">
        <v>42</v>
      </c>
      <c r="D352" s="3" t="s">
        <v>1302</v>
      </c>
      <c r="E352" s="3" t="s">
        <v>38</v>
      </c>
      <c r="F352" s="3" t="s">
        <v>703</v>
      </c>
      <c r="G352" s="3" t="s">
        <v>650</v>
      </c>
      <c r="H352" s="3"/>
      <c r="I352" s="3"/>
      <c r="J352" s="8" t="s">
        <v>1309</v>
      </c>
    </row>
    <row r="353" spans="1:10" ht="15" customHeight="1" x14ac:dyDescent="0.3">
      <c r="A353" s="3" t="s">
        <v>568</v>
      </c>
      <c r="B353" s="3" t="s">
        <v>569</v>
      </c>
      <c r="C353" s="4">
        <v>42</v>
      </c>
      <c r="D353" s="3" t="s">
        <v>1302</v>
      </c>
      <c r="E353" s="3"/>
      <c r="F353" s="3" t="s">
        <v>1310</v>
      </c>
      <c r="G353" s="3" t="s">
        <v>855</v>
      </c>
      <c r="H353" s="3"/>
      <c r="I353" s="3"/>
      <c r="J353" s="8" t="s">
        <v>1307</v>
      </c>
    </row>
    <row r="354" spans="1:10" ht="15" customHeight="1" x14ac:dyDescent="0.3">
      <c r="A354" s="3" t="s">
        <v>568</v>
      </c>
      <c r="B354" s="3" t="s">
        <v>569</v>
      </c>
      <c r="C354" s="4">
        <v>42</v>
      </c>
      <c r="D354" s="3" t="s">
        <v>1302</v>
      </c>
      <c r="E354" s="3" t="s">
        <v>38</v>
      </c>
      <c r="F354" s="3" t="s">
        <v>328</v>
      </c>
      <c r="G354" s="3" t="s">
        <v>650</v>
      </c>
      <c r="H354" s="3"/>
      <c r="I354" s="3"/>
      <c r="J354" s="8" t="s">
        <v>1311</v>
      </c>
    </row>
    <row r="355" spans="1:10" ht="15" customHeight="1" x14ac:dyDescent="0.3">
      <c r="A355" s="3" t="s">
        <v>568</v>
      </c>
      <c r="B355" s="3" t="s">
        <v>569</v>
      </c>
      <c r="C355" s="4">
        <v>42</v>
      </c>
      <c r="D355" s="3" t="s">
        <v>1302</v>
      </c>
      <c r="E355" s="3" t="s">
        <v>1312</v>
      </c>
      <c r="F355" s="3" t="s">
        <v>328</v>
      </c>
      <c r="G355" s="3" t="s">
        <v>665</v>
      </c>
      <c r="H355" s="3"/>
      <c r="I355" s="3"/>
      <c r="J355" s="8" t="s">
        <v>1313</v>
      </c>
    </row>
    <row r="356" spans="1:10" ht="15" customHeight="1" x14ac:dyDescent="0.3">
      <c r="A356" s="3" t="s">
        <v>568</v>
      </c>
      <c r="B356" s="3" t="s">
        <v>569</v>
      </c>
      <c r="C356" s="4">
        <v>42</v>
      </c>
      <c r="D356" s="3" t="s">
        <v>1302</v>
      </c>
      <c r="E356" s="3" t="s">
        <v>38</v>
      </c>
      <c r="F356" s="3" t="s">
        <v>1314</v>
      </c>
      <c r="G356" s="3" t="s">
        <v>1315</v>
      </c>
      <c r="H356" s="3"/>
      <c r="I356" s="3"/>
      <c r="J356" s="8" t="s">
        <v>1316</v>
      </c>
    </row>
    <row r="357" spans="1:10" ht="15" customHeight="1" x14ac:dyDescent="0.3">
      <c r="A357" s="3" t="s">
        <v>568</v>
      </c>
      <c r="B357" s="3" t="s">
        <v>569</v>
      </c>
      <c r="C357" s="4">
        <v>42</v>
      </c>
      <c r="D357" s="3" t="s">
        <v>1302</v>
      </c>
      <c r="E357" s="3"/>
      <c r="F357" s="3" t="s">
        <v>1317</v>
      </c>
      <c r="G357" s="3" t="s">
        <v>1318</v>
      </c>
      <c r="H357" s="3"/>
      <c r="I357" s="3"/>
      <c r="J357" s="8" t="s">
        <v>1319</v>
      </c>
    </row>
    <row r="358" spans="1:10" ht="15" customHeight="1" x14ac:dyDescent="0.3">
      <c r="A358" s="3" t="s">
        <v>568</v>
      </c>
      <c r="B358" s="3" t="s">
        <v>569</v>
      </c>
      <c r="C358" s="4">
        <v>42</v>
      </c>
      <c r="D358" s="3" t="s">
        <v>1302</v>
      </c>
      <c r="E358" s="3"/>
      <c r="F358" s="3" t="s">
        <v>598</v>
      </c>
      <c r="G358" s="3" t="s">
        <v>1320</v>
      </c>
      <c r="H358" s="3"/>
      <c r="I358" s="3"/>
      <c r="J358" s="8" t="s">
        <v>1303</v>
      </c>
    </row>
    <row r="359" spans="1:10" ht="15" customHeight="1" x14ac:dyDescent="0.3">
      <c r="A359" s="3" t="s">
        <v>581</v>
      </c>
      <c r="B359" s="3" t="s">
        <v>582</v>
      </c>
      <c r="C359" s="4">
        <v>43</v>
      </c>
      <c r="D359" s="3" t="s">
        <v>1321</v>
      </c>
      <c r="E359" s="3" t="s">
        <v>38</v>
      </c>
      <c r="F359" s="3" t="s">
        <v>1244</v>
      </c>
      <c r="G359" s="3" t="s">
        <v>650</v>
      </c>
      <c r="H359" s="3" t="s">
        <v>1322</v>
      </c>
      <c r="I359" s="3"/>
      <c r="J359" s="8" t="s">
        <v>1323</v>
      </c>
    </row>
    <row r="360" spans="1:10" ht="15" customHeight="1" x14ac:dyDescent="0.3">
      <c r="A360" s="3" t="s">
        <v>581</v>
      </c>
      <c r="B360" s="3" t="s">
        <v>582</v>
      </c>
      <c r="C360" s="4">
        <v>43</v>
      </c>
      <c r="D360" s="3" t="s">
        <v>1321</v>
      </c>
      <c r="E360" s="3" t="s">
        <v>1324</v>
      </c>
      <c r="F360" s="3" t="s">
        <v>328</v>
      </c>
      <c r="G360" s="3" t="s">
        <v>650</v>
      </c>
      <c r="H360" s="3" t="s">
        <v>1325</v>
      </c>
      <c r="I360" s="3"/>
      <c r="J360" s="8" t="s">
        <v>1326</v>
      </c>
    </row>
    <row r="361" spans="1:10" ht="15" customHeight="1" x14ac:dyDescent="0.3">
      <c r="A361" s="3" t="s">
        <v>581</v>
      </c>
      <c r="B361" s="3" t="s">
        <v>582</v>
      </c>
      <c r="C361" s="4">
        <v>43</v>
      </c>
      <c r="D361" s="3" t="s">
        <v>1321</v>
      </c>
      <c r="E361" s="3" t="s">
        <v>949</v>
      </c>
      <c r="F361" s="3" t="s">
        <v>1327</v>
      </c>
      <c r="G361" s="3" t="s">
        <v>1328</v>
      </c>
      <c r="H361" s="3" t="s">
        <v>1329</v>
      </c>
      <c r="I361" s="3"/>
      <c r="J361" s="8" t="s">
        <v>1323</v>
      </c>
    </row>
    <row r="362" spans="1:10" ht="15" customHeight="1" x14ac:dyDescent="0.3">
      <c r="A362" s="3" t="s">
        <v>581</v>
      </c>
      <c r="B362" s="3" t="s">
        <v>582</v>
      </c>
      <c r="C362" s="4">
        <v>43</v>
      </c>
      <c r="D362" s="3" t="s">
        <v>1321</v>
      </c>
      <c r="E362" s="3" t="s">
        <v>38</v>
      </c>
      <c r="F362" s="3" t="s">
        <v>713</v>
      </c>
      <c r="G362" s="3" t="s">
        <v>650</v>
      </c>
      <c r="H362" s="3" t="s">
        <v>1330</v>
      </c>
      <c r="I362" s="3"/>
      <c r="J362" s="8" t="s">
        <v>1326</v>
      </c>
    </row>
    <row r="363" spans="1:10" ht="15" customHeight="1" x14ac:dyDescent="0.3">
      <c r="A363" s="3" t="s">
        <v>581</v>
      </c>
      <c r="B363" s="3" t="s">
        <v>582</v>
      </c>
      <c r="C363" s="4">
        <v>43</v>
      </c>
      <c r="D363" s="3" t="s">
        <v>1321</v>
      </c>
      <c r="E363" s="3" t="s">
        <v>38</v>
      </c>
      <c r="F363" s="3" t="s">
        <v>573</v>
      </c>
      <c r="G363" s="3" t="s">
        <v>650</v>
      </c>
      <c r="H363" s="3"/>
      <c r="I363" s="3"/>
      <c r="J363" s="8" t="s">
        <v>1331</v>
      </c>
    </row>
    <row r="364" spans="1:10" ht="15" customHeight="1" x14ac:dyDescent="0.3">
      <c r="A364" s="3" t="s">
        <v>581</v>
      </c>
      <c r="B364" s="3" t="s">
        <v>582</v>
      </c>
      <c r="C364" s="4">
        <v>43</v>
      </c>
      <c r="D364" s="3" t="s">
        <v>1321</v>
      </c>
      <c r="E364" s="3"/>
      <c r="F364" s="3" t="s">
        <v>598</v>
      </c>
      <c r="G364" s="3" t="s">
        <v>883</v>
      </c>
      <c r="H364" s="3"/>
      <c r="I364" s="3"/>
      <c r="J364" s="8" t="s">
        <v>1332</v>
      </c>
    </row>
    <row r="365" spans="1:10" ht="15" customHeight="1" x14ac:dyDescent="0.3">
      <c r="A365" s="3" t="s">
        <v>593</v>
      </c>
      <c r="B365" s="3" t="s">
        <v>594</v>
      </c>
      <c r="C365" s="4">
        <v>44</v>
      </c>
      <c r="D365" s="3" t="s">
        <v>1333</v>
      </c>
      <c r="E365" s="3"/>
      <c r="F365" s="3" t="s">
        <v>1334</v>
      </c>
      <c r="G365" s="3" t="s">
        <v>628</v>
      </c>
      <c r="H365" s="3"/>
      <c r="I365" s="3"/>
      <c r="J365" s="8" t="s">
        <v>1335</v>
      </c>
    </row>
    <row r="366" spans="1:10" ht="15" customHeight="1" x14ac:dyDescent="0.3">
      <c r="A366" s="3" t="s">
        <v>593</v>
      </c>
      <c r="B366" s="3" t="s">
        <v>594</v>
      </c>
      <c r="C366" s="4">
        <v>44</v>
      </c>
      <c r="D366" s="3" t="s">
        <v>1333</v>
      </c>
      <c r="E366" s="3" t="s">
        <v>1336</v>
      </c>
      <c r="F366" s="3" t="s">
        <v>598</v>
      </c>
      <c r="G366" s="3" t="s">
        <v>646</v>
      </c>
      <c r="H366" s="3"/>
      <c r="I366" s="3"/>
      <c r="J366" s="8" t="s">
        <v>1337</v>
      </c>
    </row>
    <row r="367" spans="1:10" ht="15" customHeight="1" x14ac:dyDescent="0.3">
      <c r="A367" s="3" t="s">
        <v>593</v>
      </c>
      <c r="B367" s="3" t="s">
        <v>594</v>
      </c>
      <c r="C367" s="4">
        <v>44</v>
      </c>
      <c r="D367" s="3" t="s">
        <v>1333</v>
      </c>
      <c r="E367" s="3" t="s">
        <v>1338</v>
      </c>
      <c r="F367" s="3" t="s">
        <v>598</v>
      </c>
      <c r="G367" s="3" t="s">
        <v>1339</v>
      </c>
      <c r="H367" s="3"/>
      <c r="I367" s="3" t="s">
        <v>695</v>
      </c>
      <c r="J367" s="8" t="s">
        <v>1337</v>
      </c>
    </row>
    <row r="368" spans="1:10" ht="15" customHeight="1" x14ac:dyDescent="0.3">
      <c r="A368" s="3" t="s">
        <v>605</v>
      </c>
      <c r="B368" s="3" t="s">
        <v>606</v>
      </c>
      <c r="C368" s="4">
        <v>45</v>
      </c>
      <c r="D368" s="3" t="s">
        <v>1340</v>
      </c>
      <c r="E368" s="3" t="s">
        <v>1341</v>
      </c>
      <c r="F368" s="3" t="s">
        <v>407</v>
      </c>
      <c r="G368" s="3" t="s">
        <v>650</v>
      </c>
      <c r="H368" s="3"/>
      <c r="I368" s="3"/>
      <c r="J368" s="8" t="s">
        <v>616</v>
      </c>
    </row>
    <row r="369" spans="1:10" ht="15" customHeight="1" x14ac:dyDescent="0.3">
      <c r="A369" s="3" t="s">
        <v>605</v>
      </c>
      <c r="B369" s="3" t="s">
        <v>606</v>
      </c>
      <c r="C369" s="4">
        <v>45</v>
      </c>
      <c r="D369" s="3" t="s">
        <v>1340</v>
      </c>
      <c r="E369" s="3" t="s">
        <v>1342</v>
      </c>
      <c r="F369" s="3" t="s">
        <v>407</v>
      </c>
      <c r="G369" s="3" t="s">
        <v>650</v>
      </c>
      <c r="H369" s="3"/>
      <c r="I369" s="3"/>
      <c r="J369" s="8" t="s">
        <v>1343</v>
      </c>
    </row>
    <row r="370" spans="1:10" ht="15" customHeight="1" x14ac:dyDescent="0.3">
      <c r="A370" s="3" t="s">
        <v>605</v>
      </c>
      <c r="B370" s="3" t="s">
        <v>606</v>
      </c>
      <c r="C370" s="4">
        <v>45</v>
      </c>
      <c r="D370" s="3" t="s">
        <v>1340</v>
      </c>
      <c r="E370" s="3" t="s">
        <v>38</v>
      </c>
      <c r="F370" s="3" t="s">
        <v>1344</v>
      </c>
      <c r="G370" s="3" t="s">
        <v>650</v>
      </c>
      <c r="H370" s="3"/>
      <c r="I370" s="3"/>
      <c r="J370" s="8" t="s">
        <v>1345</v>
      </c>
    </row>
    <row r="371" spans="1:10" ht="15" customHeight="1" x14ac:dyDescent="0.3">
      <c r="A371" s="3" t="s">
        <v>605</v>
      </c>
      <c r="B371" s="3" t="s">
        <v>606</v>
      </c>
      <c r="C371" s="4">
        <v>45</v>
      </c>
      <c r="D371" s="3" t="s">
        <v>1340</v>
      </c>
      <c r="E371" s="3" t="s">
        <v>1346</v>
      </c>
      <c r="F371" s="3" t="s">
        <v>407</v>
      </c>
      <c r="G371" s="3" t="s">
        <v>765</v>
      </c>
      <c r="H371" s="3"/>
      <c r="I371" s="3"/>
      <c r="J371" s="8" t="s">
        <v>1345</v>
      </c>
    </row>
    <row r="372" spans="1:10" ht="15" customHeight="1" x14ac:dyDescent="0.3">
      <c r="A372" s="3" t="s">
        <v>605</v>
      </c>
      <c r="B372" s="3" t="s">
        <v>606</v>
      </c>
      <c r="C372" s="4">
        <v>45</v>
      </c>
      <c r="D372" s="3" t="s">
        <v>1340</v>
      </c>
      <c r="E372" s="3" t="s">
        <v>1347</v>
      </c>
      <c r="F372" s="3" t="s">
        <v>407</v>
      </c>
      <c r="G372" s="3" t="s">
        <v>1181</v>
      </c>
      <c r="H372" s="3"/>
      <c r="I372" s="3"/>
      <c r="J372" s="8" t="s">
        <v>1345</v>
      </c>
    </row>
    <row r="373" spans="1:10" ht="15" customHeight="1" x14ac:dyDescent="0.3">
      <c r="A373" s="3" t="s">
        <v>605</v>
      </c>
      <c r="B373" s="3" t="s">
        <v>606</v>
      </c>
      <c r="C373" s="4">
        <v>45</v>
      </c>
      <c r="D373" s="3" t="s">
        <v>1340</v>
      </c>
      <c r="E373" s="3" t="s">
        <v>38</v>
      </c>
      <c r="F373" s="3" t="s">
        <v>1348</v>
      </c>
      <c r="G373" s="3" t="s">
        <v>650</v>
      </c>
      <c r="H373" s="3"/>
      <c r="I373" s="3"/>
      <c r="J373" s="8" t="s">
        <v>1349</v>
      </c>
    </row>
    <row r="374" spans="1:10" ht="15" customHeight="1" x14ac:dyDescent="0.3">
      <c r="A374" s="3" t="s">
        <v>605</v>
      </c>
      <c r="B374" s="3" t="s">
        <v>606</v>
      </c>
      <c r="C374" s="4">
        <v>45</v>
      </c>
      <c r="D374" s="3" t="s">
        <v>1340</v>
      </c>
      <c r="E374" s="3" t="s">
        <v>38</v>
      </c>
      <c r="F374" s="3" t="s">
        <v>700</v>
      </c>
      <c r="G374" s="3" t="s">
        <v>890</v>
      </c>
      <c r="H374" s="3" t="s">
        <v>1071</v>
      </c>
      <c r="I374" s="3" t="s">
        <v>856</v>
      </c>
      <c r="J374" s="8" t="s">
        <v>1349</v>
      </c>
    </row>
    <row r="375" spans="1:10" ht="15" customHeight="1" x14ac:dyDescent="0.3">
      <c r="A375" s="3" t="s">
        <v>605</v>
      </c>
      <c r="B375" s="3" t="s">
        <v>606</v>
      </c>
      <c r="C375" s="4">
        <v>45</v>
      </c>
      <c r="D375" s="3" t="s">
        <v>1340</v>
      </c>
      <c r="E375" s="3" t="s">
        <v>38</v>
      </c>
      <c r="F375" s="3" t="s">
        <v>1350</v>
      </c>
      <c r="G375" s="3" t="s">
        <v>890</v>
      </c>
      <c r="H375" s="3" t="s">
        <v>1351</v>
      </c>
      <c r="I375" s="3" t="s">
        <v>1071</v>
      </c>
      <c r="J375" s="8" t="s">
        <v>1349</v>
      </c>
    </row>
    <row r="376" spans="1:10" ht="15" customHeight="1" x14ac:dyDescent="0.3">
      <c r="A376" s="3" t="s">
        <v>605</v>
      </c>
      <c r="B376" s="3" t="s">
        <v>606</v>
      </c>
      <c r="C376" s="4">
        <v>45</v>
      </c>
      <c r="D376" s="3" t="s">
        <v>1340</v>
      </c>
      <c r="E376" s="3" t="s">
        <v>38</v>
      </c>
      <c r="F376" s="3" t="s">
        <v>700</v>
      </c>
      <c r="G376" s="3" t="s">
        <v>890</v>
      </c>
      <c r="H376" s="3" t="s">
        <v>976</v>
      </c>
      <c r="I376" s="3" t="s">
        <v>1351</v>
      </c>
      <c r="J376" s="8" t="s">
        <v>1349</v>
      </c>
    </row>
    <row r="377" spans="1:10" ht="15" customHeight="1" x14ac:dyDescent="0.3">
      <c r="A377" s="3" t="s">
        <v>605</v>
      </c>
      <c r="B377" s="3" t="s">
        <v>606</v>
      </c>
      <c r="C377" s="4">
        <v>45</v>
      </c>
      <c r="D377" s="3" t="s">
        <v>1340</v>
      </c>
      <c r="E377" s="3" t="s">
        <v>38</v>
      </c>
      <c r="F377" s="3" t="s">
        <v>1352</v>
      </c>
      <c r="G377" s="3" t="s">
        <v>890</v>
      </c>
      <c r="H377" s="3"/>
      <c r="I377" s="3" t="s">
        <v>1351</v>
      </c>
      <c r="J377" s="8" t="s">
        <v>1349</v>
      </c>
    </row>
  </sheetData>
  <autoFilter ref="A2:J2" xr:uid="{00000000-0009-0000-0000-000001000000}"/>
  <mergeCells count="1">
    <mergeCell ref="A1:J1"/>
  </mergeCells>
  <hyperlinks>
    <hyperlink ref="J3" r:id="rId1" xr:uid="{00000000-0004-0000-0100-000000000000}"/>
    <hyperlink ref="J4" r:id="rId2" xr:uid="{00000000-0004-0000-0100-000001000000}"/>
    <hyperlink ref="J5" r:id="rId3" xr:uid="{00000000-0004-0000-0100-000002000000}"/>
    <hyperlink ref="J6" r:id="rId4" xr:uid="{00000000-0004-0000-0100-000003000000}"/>
    <hyperlink ref="J7" r:id="rId5" xr:uid="{00000000-0004-0000-0100-000004000000}"/>
    <hyperlink ref="J8" r:id="rId6" xr:uid="{00000000-0004-0000-0100-000005000000}"/>
    <hyperlink ref="J9" r:id="rId7" xr:uid="{00000000-0004-0000-0100-000006000000}"/>
    <hyperlink ref="J10" r:id="rId8" xr:uid="{00000000-0004-0000-0100-000007000000}"/>
    <hyperlink ref="J11" r:id="rId9" xr:uid="{00000000-0004-0000-0100-000008000000}"/>
    <hyperlink ref="J12" r:id="rId10" xr:uid="{00000000-0004-0000-0100-000009000000}"/>
    <hyperlink ref="J13" r:id="rId11" xr:uid="{00000000-0004-0000-0100-00000A000000}"/>
    <hyperlink ref="J14" r:id="rId12" xr:uid="{00000000-0004-0000-0100-00000B000000}"/>
    <hyperlink ref="J15" r:id="rId13" xr:uid="{00000000-0004-0000-0100-00000C000000}"/>
    <hyperlink ref="J16" r:id="rId14" xr:uid="{00000000-0004-0000-0100-00000D000000}"/>
    <hyperlink ref="J17" r:id="rId15" xr:uid="{00000000-0004-0000-0100-00000E000000}"/>
    <hyperlink ref="J18" r:id="rId16" xr:uid="{00000000-0004-0000-0100-00000F000000}"/>
    <hyperlink ref="J19" r:id="rId17" xr:uid="{00000000-0004-0000-0100-000010000000}"/>
    <hyperlink ref="J20" r:id="rId18" xr:uid="{00000000-0004-0000-0100-000011000000}"/>
    <hyperlink ref="J21" r:id="rId19" xr:uid="{00000000-0004-0000-0100-000012000000}"/>
    <hyperlink ref="J22" r:id="rId20" xr:uid="{00000000-0004-0000-0100-000013000000}"/>
    <hyperlink ref="J23" r:id="rId21" xr:uid="{00000000-0004-0000-0100-000014000000}"/>
    <hyperlink ref="J24" r:id="rId22" xr:uid="{00000000-0004-0000-0100-000015000000}"/>
    <hyperlink ref="J25" r:id="rId23" xr:uid="{00000000-0004-0000-0100-000016000000}"/>
    <hyperlink ref="J26" r:id="rId24" xr:uid="{00000000-0004-0000-0100-000017000000}"/>
    <hyperlink ref="J27" r:id="rId25" xr:uid="{00000000-0004-0000-0100-000018000000}"/>
    <hyperlink ref="J28" r:id="rId26" xr:uid="{00000000-0004-0000-0100-000019000000}"/>
    <hyperlink ref="J29" r:id="rId27" xr:uid="{00000000-0004-0000-0100-00001A000000}"/>
    <hyperlink ref="J30" r:id="rId28" xr:uid="{00000000-0004-0000-0100-00001B000000}"/>
    <hyperlink ref="J31" r:id="rId29" xr:uid="{00000000-0004-0000-0100-00001C000000}"/>
    <hyperlink ref="J32" r:id="rId30" xr:uid="{00000000-0004-0000-0100-00001D000000}"/>
    <hyperlink ref="J33" r:id="rId31" xr:uid="{00000000-0004-0000-0100-00001E000000}"/>
    <hyperlink ref="J34" r:id="rId32" xr:uid="{00000000-0004-0000-0100-00001F000000}"/>
    <hyperlink ref="J35" r:id="rId33" xr:uid="{00000000-0004-0000-0100-000020000000}"/>
    <hyperlink ref="J36" r:id="rId34" xr:uid="{00000000-0004-0000-0100-000021000000}"/>
    <hyperlink ref="J37" r:id="rId35" xr:uid="{00000000-0004-0000-0100-000022000000}"/>
    <hyperlink ref="J38" r:id="rId36" xr:uid="{00000000-0004-0000-0100-000023000000}"/>
    <hyperlink ref="J39" r:id="rId37" xr:uid="{00000000-0004-0000-0100-000024000000}"/>
    <hyperlink ref="J40" r:id="rId38" xr:uid="{00000000-0004-0000-0100-000025000000}"/>
    <hyperlink ref="J41" r:id="rId39" xr:uid="{00000000-0004-0000-0100-000026000000}"/>
    <hyperlink ref="J42" r:id="rId40" xr:uid="{00000000-0004-0000-0100-000027000000}"/>
    <hyperlink ref="J43" r:id="rId41" xr:uid="{00000000-0004-0000-0100-000028000000}"/>
    <hyperlink ref="J44" r:id="rId42" xr:uid="{00000000-0004-0000-0100-000029000000}"/>
    <hyperlink ref="J45" r:id="rId43" xr:uid="{00000000-0004-0000-0100-00002A000000}"/>
    <hyperlink ref="J46" r:id="rId44" xr:uid="{00000000-0004-0000-0100-00002B000000}"/>
    <hyperlink ref="J47" r:id="rId45" xr:uid="{00000000-0004-0000-0100-00002C000000}"/>
    <hyperlink ref="J48" r:id="rId46" xr:uid="{00000000-0004-0000-0100-00002D000000}"/>
    <hyperlink ref="J49" r:id="rId47" xr:uid="{00000000-0004-0000-0100-00002E000000}"/>
    <hyperlink ref="J50" r:id="rId48" xr:uid="{00000000-0004-0000-0100-00002F000000}"/>
    <hyperlink ref="J51" r:id="rId49" xr:uid="{00000000-0004-0000-0100-000030000000}"/>
    <hyperlink ref="J52" r:id="rId50" xr:uid="{00000000-0004-0000-0100-000031000000}"/>
    <hyperlink ref="J53" r:id="rId51" xr:uid="{00000000-0004-0000-0100-000032000000}"/>
    <hyperlink ref="J54" r:id="rId52" xr:uid="{00000000-0004-0000-0100-000033000000}"/>
    <hyperlink ref="J55" r:id="rId53" xr:uid="{00000000-0004-0000-0100-000034000000}"/>
    <hyperlink ref="J56" r:id="rId54" xr:uid="{00000000-0004-0000-0100-000035000000}"/>
    <hyperlink ref="J57" r:id="rId55" xr:uid="{00000000-0004-0000-0100-000036000000}"/>
    <hyperlink ref="J58" r:id="rId56" xr:uid="{00000000-0004-0000-0100-000037000000}"/>
    <hyperlink ref="J59" r:id="rId57" xr:uid="{00000000-0004-0000-0100-000038000000}"/>
    <hyperlink ref="J60" r:id="rId58" xr:uid="{00000000-0004-0000-0100-000039000000}"/>
    <hyperlink ref="J61" r:id="rId59" xr:uid="{00000000-0004-0000-0100-00003A000000}"/>
    <hyperlink ref="J62" r:id="rId60" xr:uid="{00000000-0004-0000-0100-00003B000000}"/>
    <hyperlink ref="J63" r:id="rId61" xr:uid="{00000000-0004-0000-0100-00003C000000}"/>
    <hyperlink ref="J64" r:id="rId62" xr:uid="{00000000-0004-0000-0100-00003D000000}"/>
    <hyperlink ref="J65" r:id="rId63" xr:uid="{00000000-0004-0000-0100-00003E000000}"/>
    <hyperlink ref="J66" r:id="rId64" xr:uid="{00000000-0004-0000-0100-00003F000000}"/>
    <hyperlink ref="J67" r:id="rId65" xr:uid="{00000000-0004-0000-0100-000040000000}"/>
    <hyperlink ref="J68" r:id="rId66" xr:uid="{00000000-0004-0000-0100-000041000000}"/>
    <hyperlink ref="J69" r:id="rId67" xr:uid="{00000000-0004-0000-0100-000042000000}"/>
    <hyperlink ref="J70" r:id="rId68" xr:uid="{00000000-0004-0000-0100-000043000000}"/>
    <hyperlink ref="J71" r:id="rId69" xr:uid="{00000000-0004-0000-0100-000044000000}"/>
    <hyperlink ref="J72" r:id="rId70" xr:uid="{00000000-0004-0000-0100-000045000000}"/>
    <hyperlink ref="J73" r:id="rId71" xr:uid="{00000000-0004-0000-0100-000046000000}"/>
    <hyperlink ref="J74" r:id="rId72" xr:uid="{00000000-0004-0000-0100-000047000000}"/>
    <hyperlink ref="J75" r:id="rId73" xr:uid="{00000000-0004-0000-0100-000048000000}"/>
    <hyperlink ref="J76" r:id="rId74" xr:uid="{00000000-0004-0000-0100-000049000000}"/>
    <hyperlink ref="J77" r:id="rId75" xr:uid="{00000000-0004-0000-0100-00004A000000}"/>
    <hyperlink ref="J78" r:id="rId76" xr:uid="{00000000-0004-0000-0100-00004B000000}"/>
    <hyperlink ref="J79" r:id="rId77" xr:uid="{00000000-0004-0000-0100-00004C000000}"/>
    <hyperlink ref="J80" r:id="rId78" xr:uid="{00000000-0004-0000-0100-00004D000000}"/>
    <hyperlink ref="J81" r:id="rId79" xr:uid="{00000000-0004-0000-0100-00004E000000}"/>
    <hyperlink ref="J82" r:id="rId80" xr:uid="{00000000-0004-0000-0100-00004F000000}"/>
    <hyperlink ref="J83" r:id="rId81" xr:uid="{00000000-0004-0000-0100-000050000000}"/>
    <hyperlink ref="J84" r:id="rId82" xr:uid="{00000000-0004-0000-0100-000051000000}"/>
    <hyperlink ref="J85" r:id="rId83" xr:uid="{00000000-0004-0000-0100-000052000000}"/>
    <hyperlink ref="J86" r:id="rId84" xr:uid="{00000000-0004-0000-0100-000053000000}"/>
    <hyperlink ref="J87" r:id="rId85" xr:uid="{00000000-0004-0000-0100-000054000000}"/>
    <hyperlink ref="J88" r:id="rId86" xr:uid="{00000000-0004-0000-0100-000055000000}"/>
    <hyperlink ref="J89" r:id="rId87" xr:uid="{00000000-0004-0000-0100-000056000000}"/>
    <hyperlink ref="J90" r:id="rId88" xr:uid="{00000000-0004-0000-0100-000057000000}"/>
    <hyperlink ref="J91" r:id="rId89" xr:uid="{00000000-0004-0000-0100-000058000000}"/>
    <hyperlink ref="J92" r:id="rId90" xr:uid="{00000000-0004-0000-0100-000059000000}"/>
    <hyperlink ref="J93" r:id="rId91" xr:uid="{00000000-0004-0000-0100-00005A000000}"/>
    <hyperlink ref="J94" r:id="rId92" xr:uid="{00000000-0004-0000-0100-00005B000000}"/>
    <hyperlink ref="J95" r:id="rId93" xr:uid="{00000000-0004-0000-0100-00005C000000}"/>
    <hyperlink ref="J96" r:id="rId94" xr:uid="{00000000-0004-0000-0100-00005D000000}"/>
    <hyperlink ref="J97" r:id="rId95" xr:uid="{00000000-0004-0000-0100-00005E000000}"/>
    <hyperlink ref="J98" r:id="rId96" xr:uid="{00000000-0004-0000-0100-00005F000000}"/>
    <hyperlink ref="J99" r:id="rId97" xr:uid="{00000000-0004-0000-0100-000060000000}"/>
    <hyperlink ref="J100" r:id="rId98" xr:uid="{00000000-0004-0000-0100-000061000000}"/>
    <hyperlink ref="J101" r:id="rId99" xr:uid="{00000000-0004-0000-0100-000062000000}"/>
    <hyperlink ref="J102" r:id="rId100" xr:uid="{00000000-0004-0000-0100-000063000000}"/>
    <hyperlink ref="J103" r:id="rId101" xr:uid="{00000000-0004-0000-0100-000064000000}"/>
    <hyperlink ref="J104" r:id="rId102" xr:uid="{00000000-0004-0000-0100-000065000000}"/>
    <hyperlink ref="J105" r:id="rId103" xr:uid="{00000000-0004-0000-0100-000066000000}"/>
    <hyperlink ref="J106" r:id="rId104" xr:uid="{00000000-0004-0000-0100-000067000000}"/>
    <hyperlink ref="J107" r:id="rId105" xr:uid="{00000000-0004-0000-0100-000068000000}"/>
    <hyperlink ref="J108" r:id="rId106" xr:uid="{00000000-0004-0000-0100-000069000000}"/>
    <hyperlink ref="J109" r:id="rId107" xr:uid="{00000000-0004-0000-0100-00006A000000}"/>
    <hyperlink ref="J110" r:id="rId108" location="responsibilities" display="https://www.southampton.ac.uk/life-sciences/interdisciplinary/members/mraj1e06.page - responsibilities" xr:uid="{00000000-0004-0000-0100-00006B000000}"/>
    <hyperlink ref="J111" r:id="rId109" location="research" display="https://www.southampton.ac.uk/life-sciences/interdisciplinary/members/mraj1e06.page - research" xr:uid="{00000000-0004-0000-0100-00006C000000}"/>
    <hyperlink ref="J112" r:id="rId110" location="responsibilities" display="https://www.southampton.ac.uk/life-sciences/interdisciplinary/members/mraj1e06.page - responsibilities" xr:uid="{00000000-0004-0000-0100-00006D000000}"/>
    <hyperlink ref="J113" r:id="rId111" location="responsibilities" display="https://www.southampton.ac.uk/life-sciences/interdisciplinary/members/mraj1e06.page - responsibilities" xr:uid="{00000000-0004-0000-0100-00006E000000}"/>
    <hyperlink ref="J114" r:id="rId112" location="responsibilities" display="https://www.southampton.ac.uk/life-sciences/interdisciplinary/members/mraj1e06.page - responsibilities" xr:uid="{00000000-0004-0000-0100-00006F000000}"/>
    <hyperlink ref="J115" r:id="rId113" xr:uid="{00000000-0004-0000-0100-000070000000}"/>
    <hyperlink ref="J116" r:id="rId114" xr:uid="{00000000-0004-0000-0100-000071000000}"/>
    <hyperlink ref="J117" r:id="rId115" xr:uid="{00000000-0004-0000-0100-000072000000}"/>
    <hyperlink ref="J118" r:id="rId116" xr:uid="{00000000-0004-0000-0100-000073000000}"/>
    <hyperlink ref="J119" r:id="rId117" xr:uid="{00000000-0004-0000-0100-000074000000}"/>
    <hyperlink ref="J120" r:id="rId118" xr:uid="{00000000-0004-0000-0100-000075000000}"/>
    <hyperlink ref="J121" r:id="rId119" xr:uid="{00000000-0004-0000-0100-000076000000}"/>
    <hyperlink ref="J122" r:id="rId120" xr:uid="{00000000-0004-0000-0100-000077000000}"/>
    <hyperlink ref="J123" r:id="rId121" xr:uid="{00000000-0004-0000-0100-000078000000}"/>
    <hyperlink ref="J124" r:id="rId122" xr:uid="{00000000-0004-0000-0100-000079000000}"/>
    <hyperlink ref="J125" r:id="rId123" xr:uid="{00000000-0004-0000-0100-00007A000000}"/>
    <hyperlink ref="J126" r:id="rId124" xr:uid="{00000000-0004-0000-0100-00007B000000}"/>
    <hyperlink ref="J127" r:id="rId125" xr:uid="{00000000-0004-0000-0100-00007C000000}"/>
    <hyperlink ref="J128" r:id="rId126" xr:uid="{00000000-0004-0000-0100-00007D000000}"/>
    <hyperlink ref="J129" r:id="rId127" xr:uid="{00000000-0004-0000-0100-00007E000000}"/>
    <hyperlink ref="J130" r:id="rId128" xr:uid="{00000000-0004-0000-0100-00007F000000}"/>
    <hyperlink ref="J131" r:id="rId129" xr:uid="{00000000-0004-0000-0100-000080000000}"/>
    <hyperlink ref="J132" r:id="rId130" xr:uid="{00000000-0004-0000-0100-000081000000}"/>
    <hyperlink ref="J133" r:id="rId131" xr:uid="{00000000-0004-0000-0100-000082000000}"/>
    <hyperlink ref="J134" r:id="rId132" xr:uid="{00000000-0004-0000-0100-000083000000}"/>
    <hyperlink ref="J135" r:id="rId133" xr:uid="{00000000-0004-0000-0100-000084000000}"/>
    <hyperlink ref="J136" r:id="rId134" xr:uid="{00000000-0004-0000-0100-000085000000}"/>
    <hyperlink ref="J137" r:id="rId135" xr:uid="{00000000-0004-0000-0100-000086000000}"/>
    <hyperlink ref="J138" r:id="rId136" xr:uid="{00000000-0004-0000-0100-000087000000}"/>
    <hyperlink ref="J139" r:id="rId137" xr:uid="{00000000-0004-0000-0100-000088000000}"/>
    <hyperlink ref="J140" r:id="rId138" xr:uid="{00000000-0004-0000-0100-000089000000}"/>
    <hyperlink ref="J141" r:id="rId139" xr:uid="{00000000-0004-0000-0100-00008A000000}"/>
    <hyperlink ref="J142" r:id="rId140" xr:uid="{00000000-0004-0000-0100-00008B000000}"/>
    <hyperlink ref="J143" r:id="rId141" xr:uid="{00000000-0004-0000-0100-00008C000000}"/>
    <hyperlink ref="J144" r:id="rId142" xr:uid="{00000000-0004-0000-0100-00008D000000}"/>
    <hyperlink ref="J145" r:id="rId143" xr:uid="{00000000-0004-0000-0100-00008E000000}"/>
    <hyperlink ref="J146" r:id="rId144" xr:uid="{00000000-0004-0000-0100-00008F000000}"/>
    <hyperlink ref="J147" r:id="rId145" xr:uid="{00000000-0004-0000-0100-000090000000}"/>
    <hyperlink ref="J148" r:id="rId146" xr:uid="{00000000-0004-0000-0100-000091000000}"/>
    <hyperlink ref="J149" r:id="rId147" xr:uid="{00000000-0004-0000-0100-000092000000}"/>
    <hyperlink ref="J150" r:id="rId148" xr:uid="{00000000-0004-0000-0100-000093000000}"/>
    <hyperlink ref="J151" r:id="rId149" display="https://www.nuffieldhealth.com/hospitals/derby/consultants?size=n_20_n&amp;filters%5B0%5D%5Bfield%5D=locations&amp;filters%5B0%5D%5Bvalues%5D%5B0%5D=Derby%20Hospital&amp;filters%5B0%5D%5Btype%5D=all&amp;filters%5B1%5D%5Bfield%5D=specialties&amp;filters%5B1%5D%5Bvalues%5D%5B0%5D=Dermatology&amp;filters%5B1%5D%5Btype%5D=all&amp;sort-field=sortname&amp;sort-direction=asc" xr:uid="{00000000-0004-0000-0100-000094000000}"/>
    <hyperlink ref="J152" r:id="rId150" xr:uid="{00000000-0004-0000-0100-000095000000}"/>
    <hyperlink ref="J153" r:id="rId151" xr:uid="{00000000-0004-0000-0100-000096000000}"/>
    <hyperlink ref="J154" r:id="rId152" xr:uid="{00000000-0004-0000-0100-000097000000}"/>
    <hyperlink ref="J155" r:id="rId153" xr:uid="{00000000-0004-0000-0100-000098000000}"/>
    <hyperlink ref="J156" r:id="rId154" xr:uid="{00000000-0004-0000-0100-000099000000}"/>
    <hyperlink ref="J157" r:id="rId155" xr:uid="{00000000-0004-0000-0100-00009A000000}"/>
    <hyperlink ref="J158" r:id="rId156" xr:uid="{00000000-0004-0000-0100-00009B000000}"/>
    <hyperlink ref="J159" r:id="rId157" xr:uid="{00000000-0004-0000-0100-00009C000000}"/>
    <hyperlink ref="J160" r:id="rId158" xr:uid="{00000000-0004-0000-0100-00009D000000}"/>
    <hyperlink ref="J161" r:id="rId159" xr:uid="{00000000-0004-0000-0100-00009E000000}"/>
    <hyperlink ref="J162" r:id="rId160" xr:uid="{00000000-0004-0000-0100-00009F000000}"/>
    <hyperlink ref="J163" r:id="rId161" xr:uid="{00000000-0004-0000-0100-0000A0000000}"/>
    <hyperlink ref="J164" r:id="rId162" xr:uid="{00000000-0004-0000-0100-0000A1000000}"/>
    <hyperlink ref="J165" r:id="rId163" xr:uid="{00000000-0004-0000-0100-0000A2000000}"/>
    <hyperlink ref="J166" r:id="rId164" xr:uid="{00000000-0004-0000-0100-0000A3000000}"/>
    <hyperlink ref="J167" r:id="rId165" xr:uid="{00000000-0004-0000-0100-0000A4000000}"/>
    <hyperlink ref="J168" r:id="rId166" xr:uid="{00000000-0004-0000-0100-0000A5000000}"/>
    <hyperlink ref="J169" r:id="rId167" xr:uid="{00000000-0004-0000-0100-0000A6000000}"/>
    <hyperlink ref="J170" r:id="rId168" xr:uid="{00000000-0004-0000-0100-0000A7000000}"/>
    <hyperlink ref="J171" r:id="rId169" xr:uid="{00000000-0004-0000-0100-0000A8000000}"/>
    <hyperlink ref="J172" r:id="rId170" xr:uid="{00000000-0004-0000-0100-0000A9000000}"/>
    <hyperlink ref="J173" r:id="rId171" xr:uid="{00000000-0004-0000-0100-0000AA000000}"/>
    <hyperlink ref="J174" r:id="rId172" xr:uid="{00000000-0004-0000-0100-0000AB000000}"/>
    <hyperlink ref="J175" r:id="rId173" xr:uid="{00000000-0004-0000-0100-0000AC000000}"/>
    <hyperlink ref="J176" r:id="rId174" xr:uid="{00000000-0004-0000-0100-0000AD000000}"/>
    <hyperlink ref="J177" r:id="rId175" xr:uid="{00000000-0004-0000-0100-0000AE000000}"/>
    <hyperlink ref="J178" r:id="rId176" xr:uid="{00000000-0004-0000-0100-0000AF000000}"/>
    <hyperlink ref="J179" r:id="rId177" xr:uid="{00000000-0004-0000-0100-0000B0000000}"/>
    <hyperlink ref="J180" r:id="rId178" xr:uid="{00000000-0004-0000-0100-0000B1000000}"/>
    <hyperlink ref="J181" r:id="rId179" xr:uid="{00000000-0004-0000-0100-0000B2000000}"/>
    <hyperlink ref="J182" r:id="rId180" xr:uid="{00000000-0004-0000-0100-0000B3000000}"/>
    <hyperlink ref="J183" r:id="rId181" xr:uid="{00000000-0004-0000-0100-0000B4000000}"/>
    <hyperlink ref="J184" r:id="rId182" xr:uid="{00000000-0004-0000-0100-0000B5000000}"/>
    <hyperlink ref="J185" r:id="rId183" xr:uid="{00000000-0004-0000-0100-0000B6000000}"/>
    <hyperlink ref="J186" r:id="rId184" xr:uid="{00000000-0004-0000-0100-0000B7000000}"/>
    <hyperlink ref="J187" r:id="rId185" xr:uid="{00000000-0004-0000-0100-0000B8000000}"/>
    <hyperlink ref="J188" r:id="rId186" xr:uid="{00000000-0004-0000-0100-0000B9000000}"/>
    <hyperlink ref="J189" r:id="rId187" xr:uid="{00000000-0004-0000-0100-0000BA000000}"/>
    <hyperlink ref="J190" r:id="rId188" xr:uid="{00000000-0004-0000-0100-0000BB000000}"/>
    <hyperlink ref="J191" r:id="rId189" xr:uid="{00000000-0004-0000-0100-0000BC000000}"/>
    <hyperlink ref="J192" r:id="rId190" xr:uid="{00000000-0004-0000-0100-0000BD000000}"/>
    <hyperlink ref="J193" r:id="rId191" xr:uid="{00000000-0004-0000-0100-0000BE000000}"/>
    <hyperlink ref="J194" r:id="rId192" xr:uid="{00000000-0004-0000-0100-0000BF000000}"/>
    <hyperlink ref="J195" r:id="rId193" xr:uid="{00000000-0004-0000-0100-0000C0000000}"/>
    <hyperlink ref="J196" r:id="rId194" xr:uid="{00000000-0004-0000-0100-0000C1000000}"/>
    <hyperlink ref="J197" r:id="rId195" xr:uid="{00000000-0004-0000-0100-0000C2000000}"/>
    <hyperlink ref="J198" r:id="rId196" xr:uid="{00000000-0004-0000-0100-0000C3000000}"/>
    <hyperlink ref="J199" r:id="rId197" xr:uid="{00000000-0004-0000-0100-0000C4000000}"/>
    <hyperlink ref="J200" r:id="rId198" xr:uid="{00000000-0004-0000-0100-0000C5000000}"/>
    <hyperlink ref="J201" r:id="rId199" xr:uid="{00000000-0004-0000-0100-0000C6000000}"/>
    <hyperlink ref="J202" r:id="rId200" xr:uid="{00000000-0004-0000-0100-0000C7000000}"/>
    <hyperlink ref="J203" r:id="rId201" xr:uid="{00000000-0004-0000-0100-0000C8000000}"/>
    <hyperlink ref="J204" r:id="rId202" xr:uid="{00000000-0004-0000-0100-0000C9000000}"/>
    <hyperlink ref="J205" r:id="rId203" xr:uid="{00000000-0004-0000-0100-0000CA000000}"/>
    <hyperlink ref="J206" r:id="rId204" xr:uid="{00000000-0004-0000-0100-0000CB000000}"/>
    <hyperlink ref="J207" r:id="rId205" xr:uid="{00000000-0004-0000-0100-0000CC000000}"/>
    <hyperlink ref="J208" r:id="rId206" xr:uid="{00000000-0004-0000-0100-0000CD000000}"/>
    <hyperlink ref="J209" r:id="rId207" xr:uid="{00000000-0004-0000-0100-0000CE000000}"/>
    <hyperlink ref="J210" r:id="rId208" xr:uid="{00000000-0004-0000-0100-0000CF000000}"/>
    <hyperlink ref="J211" r:id="rId209" xr:uid="{00000000-0004-0000-0100-0000D0000000}"/>
    <hyperlink ref="J212" r:id="rId210" xr:uid="{00000000-0004-0000-0100-0000D1000000}"/>
    <hyperlink ref="J213" r:id="rId211" xr:uid="{00000000-0004-0000-0100-0000D2000000}"/>
    <hyperlink ref="J214" r:id="rId212" xr:uid="{00000000-0004-0000-0100-0000D3000000}"/>
    <hyperlink ref="J215" r:id="rId213" xr:uid="{00000000-0004-0000-0100-0000D4000000}"/>
    <hyperlink ref="J216" r:id="rId214" xr:uid="{00000000-0004-0000-0100-0000D5000000}"/>
    <hyperlink ref="J217" r:id="rId215" xr:uid="{00000000-0004-0000-0100-0000D6000000}"/>
    <hyperlink ref="J218" r:id="rId216" xr:uid="{00000000-0004-0000-0100-0000D7000000}"/>
    <hyperlink ref="J219" r:id="rId217" xr:uid="{00000000-0004-0000-0100-0000D8000000}"/>
    <hyperlink ref="J220" r:id="rId218" xr:uid="{00000000-0004-0000-0100-0000D9000000}"/>
    <hyperlink ref="J221" r:id="rId219" xr:uid="{00000000-0004-0000-0100-0000DA000000}"/>
    <hyperlink ref="J222" r:id="rId220" xr:uid="{00000000-0004-0000-0100-0000DB000000}"/>
    <hyperlink ref="J223" r:id="rId221" xr:uid="{00000000-0004-0000-0100-0000DC000000}"/>
    <hyperlink ref="J224" r:id="rId222" xr:uid="{00000000-0004-0000-0100-0000DD000000}"/>
    <hyperlink ref="J225" r:id="rId223" xr:uid="{00000000-0004-0000-0100-0000DE000000}"/>
    <hyperlink ref="J226" r:id="rId224" xr:uid="{00000000-0004-0000-0100-0000DF000000}"/>
    <hyperlink ref="J227" r:id="rId225" xr:uid="{00000000-0004-0000-0100-0000E0000000}"/>
    <hyperlink ref="J228" r:id="rId226" xr:uid="{00000000-0004-0000-0100-0000E1000000}"/>
    <hyperlink ref="J229" r:id="rId227" xr:uid="{00000000-0004-0000-0100-0000E2000000}"/>
    <hyperlink ref="J230" r:id="rId228" xr:uid="{00000000-0004-0000-0100-0000E3000000}"/>
    <hyperlink ref="J231" r:id="rId229" xr:uid="{00000000-0004-0000-0100-0000E4000000}"/>
    <hyperlink ref="J232" r:id="rId230" xr:uid="{00000000-0004-0000-0100-0000E5000000}"/>
    <hyperlink ref="J233" r:id="rId231" xr:uid="{00000000-0004-0000-0100-0000E6000000}"/>
    <hyperlink ref="J234" r:id="rId232" xr:uid="{00000000-0004-0000-0100-0000E7000000}"/>
    <hyperlink ref="J235" r:id="rId233" xr:uid="{00000000-0004-0000-0100-0000E8000000}"/>
    <hyperlink ref="J236" r:id="rId234" xr:uid="{00000000-0004-0000-0100-0000E9000000}"/>
    <hyperlink ref="J237" r:id="rId235" xr:uid="{00000000-0004-0000-0100-0000EA000000}"/>
    <hyperlink ref="J238" r:id="rId236" xr:uid="{00000000-0004-0000-0100-0000EB000000}"/>
    <hyperlink ref="J239" r:id="rId237" xr:uid="{00000000-0004-0000-0100-0000EC000000}"/>
    <hyperlink ref="J240" r:id="rId238" xr:uid="{00000000-0004-0000-0100-0000ED000000}"/>
    <hyperlink ref="J241" r:id="rId239" xr:uid="{00000000-0004-0000-0100-0000EE000000}"/>
    <hyperlink ref="J242" r:id="rId240" xr:uid="{00000000-0004-0000-0100-0000EF000000}"/>
    <hyperlink ref="J243" r:id="rId241" xr:uid="{00000000-0004-0000-0100-0000F0000000}"/>
    <hyperlink ref="J244" r:id="rId242" xr:uid="{00000000-0004-0000-0100-0000F1000000}"/>
    <hyperlink ref="J245" r:id="rId243" xr:uid="{00000000-0004-0000-0100-0000F2000000}"/>
    <hyperlink ref="J246" r:id="rId244" xr:uid="{00000000-0004-0000-0100-0000F3000000}"/>
    <hyperlink ref="J247" r:id="rId245" xr:uid="{00000000-0004-0000-0100-0000F4000000}"/>
    <hyperlink ref="J248" r:id="rId246" xr:uid="{00000000-0004-0000-0100-0000F5000000}"/>
    <hyperlink ref="J249" r:id="rId247" xr:uid="{00000000-0004-0000-0100-0000F6000000}"/>
    <hyperlink ref="J250" r:id="rId248" xr:uid="{00000000-0004-0000-0100-0000F7000000}"/>
    <hyperlink ref="J251" r:id="rId249" xr:uid="{00000000-0004-0000-0100-0000F8000000}"/>
    <hyperlink ref="J252" r:id="rId250" xr:uid="{00000000-0004-0000-0100-0000F9000000}"/>
    <hyperlink ref="J253" r:id="rId251" xr:uid="{00000000-0004-0000-0100-0000FA000000}"/>
    <hyperlink ref="J254" r:id="rId252" xr:uid="{00000000-0004-0000-0100-0000FB000000}"/>
    <hyperlink ref="J255" r:id="rId253" xr:uid="{00000000-0004-0000-0100-0000FC000000}"/>
    <hyperlink ref="J256" r:id="rId254" xr:uid="{00000000-0004-0000-0100-0000FD000000}"/>
    <hyperlink ref="J257" r:id="rId255" xr:uid="{00000000-0004-0000-0100-0000FE000000}"/>
    <hyperlink ref="J258" r:id="rId256" xr:uid="{00000000-0004-0000-0100-0000FF000000}"/>
    <hyperlink ref="J259" r:id="rId257" xr:uid="{00000000-0004-0000-0100-000000010000}"/>
    <hyperlink ref="J260" r:id="rId258" xr:uid="{00000000-0004-0000-0100-000001010000}"/>
    <hyperlink ref="J261" r:id="rId259" xr:uid="{00000000-0004-0000-0100-000002010000}"/>
    <hyperlink ref="J262" r:id="rId260" xr:uid="{00000000-0004-0000-0100-000003010000}"/>
    <hyperlink ref="J263" r:id="rId261" xr:uid="{00000000-0004-0000-0100-000004010000}"/>
    <hyperlink ref="J264" r:id="rId262" xr:uid="{00000000-0004-0000-0100-000005010000}"/>
    <hyperlink ref="J265" r:id="rId263" xr:uid="{00000000-0004-0000-0100-000006010000}"/>
    <hyperlink ref="J266" r:id="rId264" xr:uid="{00000000-0004-0000-0100-000007010000}"/>
    <hyperlink ref="J267" r:id="rId265" xr:uid="{00000000-0004-0000-0100-000008010000}"/>
    <hyperlink ref="J268" r:id="rId266" xr:uid="{00000000-0004-0000-0100-000009010000}"/>
    <hyperlink ref="J269" r:id="rId267" xr:uid="{00000000-0004-0000-0100-00000A010000}"/>
    <hyperlink ref="J270" r:id="rId268" xr:uid="{00000000-0004-0000-0100-00000B010000}"/>
    <hyperlink ref="J271" r:id="rId269" xr:uid="{00000000-0004-0000-0100-00000C010000}"/>
    <hyperlink ref="J272" r:id="rId270" xr:uid="{00000000-0004-0000-0100-00000D010000}"/>
    <hyperlink ref="J273" r:id="rId271" xr:uid="{00000000-0004-0000-0100-00000E010000}"/>
    <hyperlink ref="J274" r:id="rId272" xr:uid="{00000000-0004-0000-0100-00000F010000}"/>
    <hyperlink ref="J275" r:id="rId273" xr:uid="{00000000-0004-0000-0100-000010010000}"/>
    <hyperlink ref="J276" r:id="rId274" xr:uid="{00000000-0004-0000-0100-000011010000}"/>
    <hyperlink ref="J277" r:id="rId275" xr:uid="{00000000-0004-0000-0100-000012010000}"/>
    <hyperlink ref="J278" r:id="rId276" xr:uid="{00000000-0004-0000-0100-000013010000}"/>
    <hyperlink ref="J279" r:id="rId277" xr:uid="{00000000-0004-0000-0100-000014010000}"/>
    <hyperlink ref="J280" r:id="rId278" xr:uid="{00000000-0004-0000-0100-000015010000}"/>
    <hyperlink ref="J281" r:id="rId279" xr:uid="{00000000-0004-0000-0100-000016010000}"/>
    <hyperlink ref="J282" r:id="rId280" xr:uid="{00000000-0004-0000-0100-000017010000}"/>
    <hyperlink ref="J283" r:id="rId281" xr:uid="{00000000-0004-0000-0100-000018010000}"/>
    <hyperlink ref="J284" r:id="rId282" xr:uid="{00000000-0004-0000-0100-000019010000}"/>
    <hyperlink ref="J285" r:id="rId283" xr:uid="{00000000-0004-0000-0100-00001A010000}"/>
    <hyperlink ref="J286" r:id="rId284" xr:uid="{00000000-0004-0000-0100-00001B010000}"/>
    <hyperlink ref="J287" r:id="rId285" xr:uid="{00000000-0004-0000-0100-00001C010000}"/>
    <hyperlink ref="J288" r:id="rId286" xr:uid="{00000000-0004-0000-0100-00001D010000}"/>
    <hyperlink ref="J289" r:id="rId287" xr:uid="{00000000-0004-0000-0100-00001E010000}"/>
    <hyperlink ref="J290" r:id="rId288" xr:uid="{00000000-0004-0000-0100-00001F010000}"/>
    <hyperlink ref="J291" r:id="rId289" xr:uid="{00000000-0004-0000-0100-000020010000}"/>
    <hyperlink ref="J292" r:id="rId290" xr:uid="{00000000-0004-0000-0100-000021010000}"/>
    <hyperlink ref="J293" r:id="rId291" xr:uid="{00000000-0004-0000-0100-000022010000}"/>
    <hyperlink ref="J294" r:id="rId292" xr:uid="{00000000-0004-0000-0100-000023010000}"/>
    <hyperlink ref="J295" r:id="rId293" xr:uid="{00000000-0004-0000-0100-000024010000}"/>
    <hyperlink ref="J296" r:id="rId294" xr:uid="{00000000-0004-0000-0100-000025010000}"/>
    <hyperlink ref="J297" r:id="rId295" xr:uid="{00000000-0004-0000-0100-000026010000}"/>
    <hyperlink ref="J298" r:id="rId296" xr:uid="{00000000-0004-0000-0100-000027010000}"/>
    <hyperlink ref="J299" r:id="rId297" xr:uid="{00000000-0004-0000-0100-000028010000}"/>
    <hyperlink ref="J300" r:id="rId298" xr:uid="{00000000-0004-0000-0100-000029010000}"/>
    <hyperlink ref="J301" r:id="rId299" xr:uid="{00000000-0004-0000-0100-00002A010000}"/>
    <hyperlink ref="J302" r:id="rId300" xr:uid="{00000000-0004-0000-0100-00002B010000}"/>
    <hyperlink ref="J303" r:id="rId301" xr:uid="{00000000-0004-0000-0100-00002C010000}"/>
    <hyperlink ref="J304" r:id="rId302" xr:uid="{00000000-0004-0000-0100-00002D010000}"/>
    <hyperlink ref="J305" r:id="rId303" xr:uid="{00000000-0004-0000-0100-00002E010000}"/>
    <hyperlink ref="J306" r:id="rId304" xr:uid="{00000000-0004-0000-0100-00002F010000}"/>
    <hyperlink ref="J307" r:id="rId305" xr:uid="{00000000-0004-0000-0100-000030010000}"/>
    <hyperlink ref="J308" r:id="rId306" xr:uid="{00000000-0004-0000-0100-000031010000}"/>
    <hyperlink ref="J309" r:id="rId307" xr:uid="{00000000-0004-0000-0100-000032010000}"/>
    <hyperlink ref="J310" r:id="rId308" xr:uid="{00000000-0004-0000-0100-000033010000}"/>
    <hyperlink ref="J311" r:id="rId309" xr:uid="{00000000-0004-0000-0100-000034010000}"/>
    <hyperlink ref="J312" r:id="rId310" xr:uid="{00000000-0004-0000-0100-000035010000}"/>
    <hyperlink ref="J313" r:id="rId311" xr:uid="{00000000-0004-0000-0100-000036010000}"/>
    <hyperlink ref="J314" r:id="rId312" xr:uid="{00000000-0004-0000-0100-000037010000}"/>
    <hyperlink ref="J315" r:id="rId313" xr:uid="{00000000-0004-0000-0100-000038010000}"/>
    <hyperlink ref="J316" r:id="rId314" xr:uid="{00000000-0004-0000-0100-000039010000}"/>
    <hyperlink ref="J317" r:id="rId315" xr:uid="{00000000-0004-0000-0100-00003A010000}"/>
    <hyperlink ref="J318" r:id="rId316" xr:uid="{00000000-0004-0000-0100-00003B010000}"/>
    <hyperlink ref="J319" r:id="rId317" xr:uid="{00000000-0004-0000-0100-00003C010000}"/>
    <hyperlink ref="J320" r:id="rId318" xr:uid="{00000000-0004-0000-0100-00003D010000}"/>
    <hyperlink ref="J321" r:id="rId319" xr:uid="{00000000-0004-0000-0100-00003E010000}"/>
    <hyperlink ref="J322" r:id="rId320" xr:uid="{00000000-0004-0000-0100-00003F010000}"/>
    <hyperlink ref="J323" r:id="rId321" xr:uid="{00000000-0004-0000-0100-000040010000}"/>
    <hyperlink ref="J324" r:id="rId322" xr:uid="{00000000-0004-0000-0100-000041010000}"/>
    <hyperlink ref="J325" r:id="rId323" xr:uid="{00000000-0004-0000-0100-000042010000}"/>
    <hyperlink ref="J326" r:id="rId324" xr:uid="{00000000-0004-0000-0100-000043010000}"/>
    <hyperlink ref="J327" r:id="rId325" xr:uid="{00000000-0004-0000-0100-000044010000}"/>
    <hyperlink ref="J328" r:id="rId326" xr:uid="{00000000-0004-0000-0100-000045010000}"/>
    <hyperlink ref="J329" r:id="rId327" xr:uid="{00000000-0004-0000-0100-000046010000}"/>
    <hyperlink ref="J330" r:id="rId328" xr:uid="{00000000-0004-0000-0100-000047010000}"/>
    <hyperlink ref="J331" r:id="rId329" xr:uid="{00000000-0004-0000-0100-000048010000}"/>
    <hyperlink ref="J332" r:id="rId330" xr:uid="{00000000-0004-0000-0100-000049010000}"/>
    <hyperlink ref="J333" r:id="rId331" xr:uid="{00000000-0004-0000-0100-00004A010000}"/>
    <hyperlink ref="J334" r:id="rId332" xr:uid="{00000000-0004-0000-0100-00004B010000}"/>
    <hyperlink ref="J335" r:id="rId333" xr:uid="{00000000-0004-0000-0100-00004C010000}"/>
    <hyperlink ref="J336" r:id="rId334" xr:uid="{00000000-0004-0000-0100-00004D010000}"/>
    <hyperlink ref="J337" r:id="rId335" xr:uid="{00000000-0004-0000-0100-00004E010000}"/>
    <hyperlink ref="J338" r:id="rId336" xr:uid="{00000000-0004-0000-0100-00004F010000}"/>
    <hyperlink ref="J339" r:id="rId337" xr:uid="{00000000-0004-0000-0100-000050010000}"/>
    <hyperlink ref="J340" r:id="rId338" xr:uid="{00000000-0004-0000-0100-000051010000}"/>
    <hyperlink ref="J341" r:id="rId339" xr:uid="{00000000-0004-0000-0100-000052010000}"/>
    <hyperlink ref="J342" r:id="rId340" xr:uid="{00000000-0004-0000-0100-000053010000}"/>
    <hyperlink ref="J343" r:id="rId341" xr:uid="{00000000-0004-0000-0100-000054010000}"/>
    <hyperlink ref="J344" r:id="rId342" xr:uid="{00000000-0004-0000-0100-000055010000}"/>
    <hyperlink ref="J345" r:id="rId343" xr:uid="{00000000-0004-0000-0100-000056010000}"/>
    <hyperlink ref="J346" r:id="rId344" xr:uid="{00000000-0004-0000-0100-000057010000}"/>
    <hyperlink ref="J347" r:id="rId345" xr:uid="{00000000-0004-0000-0100-000058010000}"/>
    <hyperlink ref="J348" r:id="rId346" xr:uid="{00000000-0004-0000-0100-000059010000}"/>
    <hyperlink ref="J349" r:id="rId347" xr:uid="{00000000-0004-0000-0100-00005A010000}"/>
    <hyperlink ref="J350" r:id="rId348" xr:uid="{00000000-0004-0000-0100-00005B010000}"/>
    <hyperlink ref="J351" r:id="rId349" xr:uid="{00000000-0004-0000-0100-00005C010000}"/>
    <hyperlink ref="J352" r:id="rId350" xr:uid="{00000000-0004-0000-0100-00005D010000}"/>
    <hyperlink ref="J353" r:id="rId351" xr:uid="{00000000-0004-0000-0100-00005E010000}"/>
    <hyperlink ref="J354" r:id="rId352" xr:uid="{00000000-0004-0000-0100-00005F010000}"/>
    <hyperlink ref="J355" r:id="rId353" xr:uid="{00000000-0004-0000-0100-000060010000}"/>
    <hyperlink ref="J356" r:id="rId354" xr:uid="{00000000-0004-0000-0100-000061010000}"/>
    <hyperlink ref="J357" r:id="rId355" xr:uid="{00000000-0004-0000-0100-000062010000}"/>
    <hyperlink ref="J358" r:id="rId356" xr:uid="{00000000-0004-0000-0100-000063010000}"/>
    <hyperlink ref="J359" r:id="rId357" xr:uid="{00000000-0004-0000-0100-000064010000}"/>
    <hyperlink ref="J360" r:id="rId358" xr:uid="{00000000-0004-0000-0100-000065010000}"/>
    <hyperlink ref="J361" r:id="rId359" xr:uid="{00000000-0004-0000-0100-000066010000}"/>
    <hyperlink ref="J362" r:id="rId360" xr:uid="{00000000-0004-0000-0100-000067010000}"/>
    <hyperlink ref="J363" r:id="rId361" xr:uid="{00000000-0004-0000-0100-000068010000}"/>
    <hyperlink ref="J364" r:id="rId362" display="https://www.linkedin.com/in/drfaheemlatheef/?challengeId=AQHL-9jjDo11oQAAAYr-vpgQxh0ituGQ618E8lxpfHRSfR66MNwrpKd3c1Id920SeUel5AcydkkfkGlYHxT6oE5ckQ-93R5TJA&amp;submissionId=76f8a6a3-9725-8b17-dc4f-3f2532c1f62d&amp;challengeSource=AgFYr2YHMOu9xAAAAYr-vsnzu49YAkPrRDq3Nor48w32n_ME0oFU6n6W8TUWnlk&amp;challegeType=AgFAODQk8vsO-gAAAYr-vsn2Cur-OfGV13nzXg1BJ3dJLMaQI-aa3DI&amp;memberId=AgEcZfGtXIpKHgAAAYr-vsn5ZMB4K23IDsry2jXj80GRjNs&amp;recognizeDevice=AgEZbkZIC0CWSwAAAYr-vsn7F6j-oBQKBQab9Wjdm9cJmKHm-GdK" xr:uid="{00000000-0004-0000-0100-000069010000}"/>
    <hyperlink ref="J365" r:id="rId363" xr:uid="{00000000-0004-0000-0100-00006A010000}"/>
    <hyperlink ref="J366" r:id="rId364" xr:uid="{00000000-0004-0000-0100-00006B010000}"/>
    <hyperlink ref="J367" r:id="rId365" xr:uid="{00000000-0004-0000-0100-00006C010000}"/>
    <hyperlink ref="J368" r:id="rId366" xr:uid="{00000000-0004-0000-0100-00006D010000}"/>
    <hyperlink ref="J369" r:id="rId367" xr:uid="{00000000-0004-0000-0100-00006E010000}"/>
    <hyperlink ref="J370" r:id="rId368" xr:uid="{00000000-0004-0000-0100-00006F010000}"/>
    <hyperlink ref="J371" r:id="rId369" xr:uid="{00000000-0004-0000-0100-000070010000}"/>
    <hyperlink ref="J372" r:id="rId370" xr:uid="{00000000-0004-0000-0100-000071010000}"/>
    <hyperlink ref="J373" r:id="rId371" xr:uid="{00000000-0004-0000-0100-000072010000}"/>
    <hyperlink ref="J374" r:id="rId372" xr:uid="{00000000-0004-0000-0100-000073010000}"/>
    <hyperlink ref="J375" r:id="rId373" xr:uid="{00000000-0004-0000-0100-000074010000}"/>
    <hyperlink ref="J376" r:id="rId374" xr:uid="{00000000-0004-0000-0100-000075010000}"/>
    <hyperlink ref="J377" r:id="rId375" xr:uid="{00000000-0004-0000-0100-00007601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202"/>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7" width="15" customWidth="1"/>
    <col min="8" max="8" width="16.88671875" customWidth="1"/>
    <col min="9" max="10" width="15" customWidth="1"/>
    <col min="11" max="11" width="29.33203125" customWidth="1"/>
  </cols>
  <sheetData>
    <row r="1" spans="1:11" ht="27" x14ac:dyDescent="0.3">
      <c r="A1" s="31" t="s">
        <v>1353</v>
      </c>
      <c r="B1" s="32"/>
      <c r="C1" s="32"/>
      <c r="D1" s="32"/>
      <c r="E1" s="32"/>
      <c r="F1" s="32"/>
      <c r="G1" s="32"/>
      <c r="H1" s="32"/>
      <c r="I1" s="32"/>
      <c r="J1" s="32"/>
      <c r="K1" s="32"/>
    </row>
    <row r="2" spans="1:11" s="6" customFormat="1" ht="20.100000000000001" customHeight="1" x14ac:dyDescent="0.3">
      <c r="A2" s="2" t="s">
        <v>1</v>
      </c>
      <c r="B2" s="2" t="s">
        <v>2</v>
      </c>
      <c r="C2" s="2" t="s">
        <v>3</v>
      </c>
      <c r="D2" s="2" t="s">
        <v>6</v>
      </c>
      <c r="E2" s="2" t="s">
        <v>1354</v>
      </c>
      <c r="F2" s="2" t="s">
        <v>1355</v>
      </c>
      <c r="G2" s="2" t="s">
        <v>618</v>
      </c>
      <c r="H2" s="2" t="s">
        <v>619</v>
      </c>
      <c r="I2" s="2" t="s">
        <v>621</v>
      </c>
      <c r="J2" s="2" t="s">
        <v>622</v>
      </c>
      <c r="K2" s="2" t="s">
        <v>24</v>
      </c>
    </row>
    <row r="3" spans="1:11" ht="15" customHeight="1" x14ac:dyDescent="0.3">
      <c r="A3" s="3" t="s">
        <v>25</v>
      </c>
      <c r="B3" s="3" t="s">
        <v>26</v>
      </c>
      <c r="C3" s="4">
        <v>1</v>
      </c>
      <c r="D3" s="3" t="s">
        <v>623</v>
      </c>
      <c r="E3" s="3" t="s">
        <v>1356</v>
      </c>
      <c r="F3" s="3" t="s">
        <v>1357</v>
      </c>
      <c r="G3" s="3"/>
      <c r="H3" s="3" t="s">
        <v>1358</v>
      </c>
      <c r="I3" s="3" t="s">
        <v>1351</v>
      </c>
      <c r="J3" s="3"/>
      <c r="K3" s="8" t="s">
        <v>639</v>
      </c>
    </row>
    <row r="4" spans="1:11" ht="15" customHeight="1" x14ac:dyDescent="0.3">
      <c r="A4" s="3" t="s">
        <v>25</v>
      </c>
      <c r="B4" s="3" t="s">
        <v>26</v>
      </c>
      <c r="C4" s="4">
        <v>1</v>
      </c>
      <c r="D4" s="3" t="s">
        <v>623</v>
      </c>
      <c r="E4" s="3" t="s">
        <v>1356</v>
      </c>
      <c r="F4" s="3" t="s">
        <v>1359</v>
      </c>
      <c r="G4" s="3"/>
      <c r="H4" s="3" t="s">
        <v>1360</v>
      </c>
      <c r="I4" s="3" t="s">
        <v>1351</v>
      </c>
      <c r="J4" s="3"/>
      <c r="K4" s="8" t="s">
        <v>639</v>
      </c>
    </row>
    <row r="5" spans="1:11" ht="15" customHeight="1" x14ac:dyDescent="0.3">
      <c r="A5" s="3" t="s">
        <v>25</v>
      </c>
      <c r="B5" s="3" t="s">
        <v>26</v>
      </c>
      <c r="C5" s="4">
        <v>1</v>
      </c>
      <c r="D5" s="3" t="s">
        <v>623</v>
      </c>
      <c r="E5" s="3" t="s">
        <v>1356</v>
      </c>
      <c r="F5" s="3" t="s">
        <v>1361</v>
      </c>
      <c r="G5" s="3"/>
      <c r="H5" s="3" t="s">
        <v>1362</v>
      </c>
      <c r="I5" s="3" t="s">
        <v>864</v>
      </c>
      <c r="J5" s="3"/>
      <c r="K5" s="8" t="s">
        <v>639</v>
      </c>
    </row>
    <row r="6" spans="1:11" ht="15" customHeight="1" x14ac:dyDescent="0.3">
      <c r="A6" s="3" t="s">
        <v>25</v>
      </c>
      <c r="B6" s="3" t="s">
        <v>26</v>
      </c>
      <c r="C6" s="4">
        <v>1</v>
      </c>
      <c r="D6" s="3" t="s">
        <v>623</v>
      </c>
      <c r="E6" s="3" t="s">
        <v>1356</v>
      </c>
      <c r="F6" s="3" t="s">
        <v>1359</v>
      </c>
      <c r="G6" s="3"/>
      <c r="H6" s="3" t="s">
        <v>1363</v>
      </c>
      <c r="I6" s="3" t="s">
        <v>692</v>
      </c>
      <c r="J6" s="3"/>
      <c r="K6" s="8" t="s">
        <v>639</v>
      </c>
    </row>
    <row r="7" spans="1:11" ht="15" customHeight="1" x14ac:dyDescent="0.3">
      <c r="A7" s="3" t="s">
        <v>25</v>
      </c>
      <c r="B7" s="3" t="s">
        <v>26</v>
      </c>
      <c r="C7" s="4">
        <v>1</v>
      </c>
      <c r="D7" s="3" t="s">
        <v>623</v>
      </c>
      <c r="E7" s="3" t="s">
        <v>1356</v>
      </c>
      <c r="F7" s="3"/>
      <c r="G7" s="3" t="s">
        <v>38</v>
      </c>
      <c r="H7" s="3" t="s">
        <v>674</v>
      </c>
      <c r="I7" s="3" t="s">
        <v>681</v>
      </c>
      <c r="J7" s="3" t="s">
        <v>675</v>
      </c>
      <c r="K7" s="8" t="s">
        <v>639</v>
      </c>
    </row>
    <row r="8" spans="1:11" ht="15" customHeight="1" x14ac:dyDescent="0.3">
      <c r="A8" s="3" t="s">
        <v>25</v>
      </c>
      <c r="B8" s="3" t="s">
        <v>26</v>
      </c>
      <c r="C8" s="4">
        <v>1</v>
      </c>
      <c r="D8" s="3" t="s">
        <v>623</v>
      </c>
      <c r="E8" s="3" t="s">
        <v>1356</v>
      </c>
      <c r="F8" s="3"/>
      <c r="G8" s="3" t="s">
        <v>38</v>
      </c>
      <c r="H8" s="3" t="s">
        <v>1364</v>
      </c>
      <c r="I8" s="3" t="s">
        <v>1365</v>
      </c>
      <c r="J8" s="3" t="s">
        <v>1366</v>
      </c>
      <c r="K8" s="8" t="s">
        <v>41</v>
      </c>
    </row>
    <row r="9" spans="1:11" ht="15" customHeight="1" x14ac:dyDescent="0.3">
      <c r="A9" s="3" t="s">
        <v>25</v>
      </c>
      <c r="B9" s="3" t="s">
        <v>26</v>
      </c>
      <c r="C9" s="4">
        <v>1</v>
      </c>
      <c r="D9" s="3" t="s">
        <v>623</v>
      </c>
      <c r="E9" s="3" t="s">
        <v>1367</v>
      </c>
      <c r="F9" s="3" t="s">
        <v>327</v>
      </c>
      <c r="G9" s="3" t="s">
        <v>38</v>
      </c>
      <c r="H9" s="3" t="s">
        <v>1368</v>
      </c>
      <c r="I9" s="3">
        <v>1987</v>
      </c>
      <c r="J9" s="3">
        <v>1991</v>
      </c>
      <c r="K9" s="8" t="s">
        <v>41</v>
      </c>
    </row>
    <row r="10" spans="1:11" ht="15" customHeight="1" x14ac:dyDescent="0.3">
      <c r="A10" s="3" t="s">
        <v>25</v>
      </c>
      <c r="B10" s="3" t="s">
        <v>26</v>
      </c>
      <c r="C10" s="4">
        <v>1</v>
      </c>
      <c r="D10" s="3" t="s">
        <v>623</v>
      </c>
      <c r="E10" s="3" t="s">
        <v>1369</v>
      </c>
      <c r="F10" s="3" t="s">
        <v>1370</v>
      </c>
      <c r="G10" s="3" t="s">
        <v>858</v>
      </c>
      <c r="H10" s="3" t="s">
        <v>1371</v>
      </c>
      <c r="I10" s="3"/>
      <c r="J10" s="3" t="s">
        <v>1372</v>
      </c>
      <c r="K10" s="8" t="s">
        <v>41</v>
      </c>
    </row>
    <row r="11" spans="1:11" ht="15" customHeight="1" x14ac:dyDescent="0.3">
      <c r="A11" s="3" t="s">
        <v>25</v>
      </c>
      <c r="B11" s="3" t="s">
        <v>26</v>
      </c>
      <c r="C11" s="4">
        <v>1</v>
      </c>
      <c r="D11" s="3" t="s">
        <v>623</v>
      </c>
      <c r="E11" s="3" t="s">
        <v>1369</v>
      </c>
      <c r="F11" s="3" t="s">
        <v>1373</v>
      </c>
      <c r="G11" s="3" t="s">
        <v>1374</v>
      </c>
      <c r="H11" s="3" t="s">
        <v>1371</v>
      </c>
      <c r="I11" s="3"/>
      <c r="J11" s="3" t="s">
        <v>1375</v>
      </c>
      <c r="K11" s="8" t="s">
        <v>41</v>
      </c>
    </row>
    <row r="12" spans="1:11" ht="15" customHeight="1" x14ac:dyDescent="0.3">
      <c r="A12" s="3" t="s">
        <v>42</v>
      </c>
      <c r="B12" s="3" t="s">
        <v>43</v>
      </c>
      <c r="C12" s="4">
        <v>2</v>
      </c>
      <c r="D12" s="3" t="s">
        <v>686</v>
      </c>
      <c r="E12" s="3" t="s">
        <v>1356</v>
      </c>
      <c r="F12" s="3" t="s">
        <v>1359</v>
      </c>
      <c r="G12" s="3"/>
      <c r="H12" s="3" t="s">
        <v>1360</v>
      </c>
      <c r="I12" s="3" t="s">
        <v>866</v>
      </c>
      <c r="J12" s="3"/>
      <c r="K12" s="8" t="s">
        <v>696</v>
      </c>
    </row>
    <row r="13" spans="1:11" ht="15" customHeight="1" x14ac:dyDescent="0.3">
      <c r="A13" s="3" t="s">
        <v>42</v>
      </c>
      <c r="B13" s="3" t="s">
        <v>43</v>
      </c>
      <c r="C13" s="4">
        <v>2</v>
      </c>
      <c r="D13" s="3" t="s">
        <v>686</v>
      </c>
      <c r="E13" s="3" t="s">
        <v>1369</v>
      </c>
      <c r="F13" s="3" t="s">
        <v>381</v>
      </c>
      <c r="G13" s="3"/>
      <c r="H13" s="3" t="s">
        <v>1376</v>
      </c>
      <c r="I13" s="3" t="s">
        <v>1377</v>
      </c>
      <c r="J13" s="3" t="s">
        <v>1378</v>
      </c>
      <c r="K13" s="8" t="s">
        <v>696</v>
      </c>
    </row>
    <row r="14" spans="1:11" ht="15" customHeight="1" x14ac:dyDescent="0.3">
      <c r="A14" s="3" t="s">
        <v>42</v>
      </c>
      <c r="B14" s="3" t="s">
        <v>43</v>
      </c>
      <c r="C14" s="4">
        <v>2</v>
      </c>
      <c r="D14" s="3" t="s">
        <v>686</v>
      </c>
      <c r="E14" s="3" t="s">
        <v>1379</v>
      </c>
      <c r="F14" s="3" t="s">
        <v>288</v>
      </c>
      <c r="G14" s="3"/>
      <c r="H14" s="3" t="s">
        <v>1380</v>
      </c>
      <c r="I14" s="3" t="s">
        <v>1372</v>
      </c>
      <c r="J14" s="3" t="s">
        <v>1377</v>
      </c>
      <c r="K14" s="8" t="s">
        <v>696</v>
      </c>
    </row>
    <row r="15" spans="1:11" ht="15" customHeight="1" x14ac:dyDescent="0.3">
      <c r="A15" s="3" t="s">
        <v>42</v>
      </c>
      <c r="B15" s="3" t="s">
        <v>43</v>
      </c>
      <c r="C15" s="4">
        <v>2</v>
      </c>
      <c r="D15" s="3" t="s">
        <v>686</v>
      </c>
      <c r="E15" s="3" t="s">
        <v>1369</v>
      </c>
      <c r="F15" s="3" t="s">
        <v>1373</v>
      </c>
      <c r="G15" s="3" t="s">
        <v>1381</v>
      </c>
      <c r="H15" s="3" t="s">
        <v>1380</v>
      </c>
      <c r="I15" s="3" t="s">
        <v>1375</v>
      </c>
      <c r="J15" s="3" t="s">
        <v>1372</v>
      </c>
      <c r="K15" s="8" t="s">
        <v>696</v>
      </c>
    </row>
    <row r="16" spans="1:11" ht="15" customHeight="1" x14ac:dyDescent="0.3">
      <c r="A16" s="3" t="s">
        <v>57</v>
      </c>
      <c r="B16" s="3" t="s">
        <v>58</v>
      </c>
      <c r="C16" s="4">
        <v>3</v>
      </c>
      <c r="D16" s="3" t="s">
        <v>705</v>
      </c>
      <c r="E16" s="3" t="s">
        <v>1356</v>
      </c>
      <c r="F16" s="3" t="s">
        <v>1359</v>
      </c>
      <c r="G16" s="3"/>
      <c r="H16" s="3" t="s">
        <v>1382</v>
      </c>
      <c r="I16" s="3"/>
      <c r="J16" s="3"/>
      <c r="K16" s="8" t="s">
        <v>1383</v>
      </c>
    </row>
    <row r="17" spans="1:11" ht="15" customHeight="1" x14ac:dyDescent="0.3">
      <c r="A17" s="3" t="s">
        <v>57</v>
      </c>
      <c r="B17" s="3" t="s">
        <v>58</v>
      </c>
      <c r="C17" s="4">
        <v>3</v>
      </c>
      <c r="D17" s="3" t="s">
        <v>705</v>
      </c>
      <c r="E17" s="3" t="s">
        <v>1356</v>
      </c>
      <c r="F17" s="3" t="s">
        <v>1384</v>
      </c>
      <c r="G17" s="3"/>
      <c r="H17" s="3" t="s">
        <v>1385</v>
      </c>
      <c r="I17" s="3"/>
      <c r="J17" s="3"/>
      <c r="K17" s="23" t="s">
        <v>1383</v>
      </c>
    </row>
    <row r="18" spans="1:11" ht="15" customHeight="1" x14ac:dyDescent="0.3">
      <c r="A18" s="3" t="s">
        <v>57</v>
      </c>
      <c r="B18" s="3" t="s">
        <v>58</v>
      </c>
      <c r="C18" s="4">
        <v>3</v>
      </c>
      <c r="D18" s="3" t="s">
        <v>705</v>
      </c>
      <c r="E18" s="3" t="s">
        <v>1356</v>
      </c>
      <c r="F18" s="3"/>
      <c r="G18" s="3"/>
      <c r="H18" s="3" t="s">
        <v>1386</v>
      </c>
      <c r="I18" s="3" t="s">
        <v>856</v>
      </c>
      <c r="J18" s="3" t="s">
        <v>1387</v>
      </c>
      <c r="K18" s="8" t="s">
        <v>711</v>
      </c>
    </row>
    <row r="19" spans="1:11" ht="15" customHeight="1" x14ac:dyDescent="0.3">
      <c r="A19" s="3" t="s">
        <v>57</v>
      </c>
      <c r="B19" s="3" t="s">
        <v>58</v>
      </c>
      <c r="C19" s="4">
        <v>3</v>
      </c>
      <c r="D19" s="3" t="s">
        <v>705</v>
      </c>
      <c r="E19" s="3" t="s">
        <v>1379</v>
      </c>
      <c r="F19" s="3" t="s">
        <v>288</v>
      </c>
      <c r="G19" s="3" t="s">
        <v>1388</v>
      </c>
      <c r="H19" s="3" t="s">
        <v>103</v>
      </c>
      <c r="I19" s="3" t="s">
        <v>864</v>
      </c>
      <c r="J19" s="3" t="s">
        <v>860</v>
      </c>
      <c r="K19" s="8" t="s">
        <v>1389</v>
      </c>
    </row>
    <row r="20" spans="1:11" ht="15" customHeight="1" x14ac:dyDescent="0.3">
      <c r="A20" s="3" t="s">
        <v>57</v>
      </c>
      <c r="B20" s="3" t="s">
        <v>58</v>
      </c>
      <c r="C20" s="4">
        <v>3</v>
      </c>
      <c r="D20" s="3" t="s">
        <v>705</v>
      </c>
      <c r="E20" s="3" t="s">
        <v>1367</v>
      </c>
      <c r="F20" s="3" t="s">
        <v>1390</v>
      </c>
      <c r="G20" s="3" t="s">
        <v>1391</v>
      </c>
      <c r="H20" s="3" t="s">
        <v>1392</v>
      </c>
      <c r="I20" s="3" t="s">
        <v>864</v>
      </c>
      <c r="J20" s="3" t="s">
        <v>1048</v>
      </c>
      <c r="K20" s="8" t="s">
        <v>1389</v>
      </c>
    </row>
    <row r="21" spans="1:11" ht="15" customHeight="1" x14ac:dyDescent="0.3">
      <c r="A21" s="3" t="s">
        <v>57</v>
      </c>
      <c r="B21" s="3" t="s">
        <v>58</v>
      </c>
      <c r="C21" s="4">
        <v>3</v>
      </c>
      <c r="D21" s="3" t="s">
        <v>705</v>
      </c>
      <c r="E21" s="3" t="s">
        <v>1367</v>
      </c>
      <c r="F21" s="3" t="s">
        <v>1393</v>
      </c>
      <c r="G21" s="3"/>
      <c r="H21" s="3" t="s">
        <v>1394</v>
      </c>
      <c r="I21" s="3"/>
      <c r="J21" s="3" t="s">
        <v>961</v>
      </c>
      <c r="K21" s="8" t="s">
        <v>1395</v>
      </c>
    </row>
    <row r="22" spans="1:11" ht="15" customHeight="1" x14ac:dyDescent="0.3">
      <c r="A22" s="3" t="s">
        <v>57</v>
      </c>
      <c r="B22" s="3" t="s">
        <v>58</v>
      </c>
      <c r="C22" s="4">
        <v>3</v>
      </c>
      <c r="D22" s="3" t="s">
        <v>705</v>
      </c>
      <c r="E22" s="3" t="s">
        <v>1369</v>
      </c>
      <c r="F22" s="3" t="s">
        <v>1396</v>
      </c>
      <c r="G22" s="3"/>
      <c r="H22" s="3" t="s">
        <v>862</v>
      </c>
      <c r="I22" s="3" t="s">
        <v>692</v>
      </c>
      <c r="J22" s="3" t="s">
        <v>751</v>
      </c>
      <c r="K22" s="8" t="s">
        <v>1389</v>
      </c>
    </row>
    <row r="23" spans="1:11" ht="15" customHeight="1" x14ac:dyDescent="0.3">
      <c r="A23" s="3" t="s">
        <v>57</v>
      </c>
      <c r="B23" s="3" t="s">
        <v>58</v>
      </c>
      <c r="C23" s="4">
        <v>3</v>
      </c>
      <c r="D23" s="3" t="s">
        <v>705</v>
      </c>
      <c r="E23" s="3" t="s">
        <v>1367</v>
      </c>
      <c r="F23" s="3" t="s">
        <v>1397</v>
      </c>
      <c r="G23" s="3" t="s">
        <v>1398</v>
      </c>
      <c r="H23" s="3" t="s">
        <v>1399</v>
      </c>
      <c r="I23" s="3" t="s">
        <v>816</v>
      </c>
      <c r="J23" s="3" t="s">
        <v>692</v>
      </c>
      <c r="K23" s="8" t="s">
        <v>1389</v>
      </c>
    </row>
    <row r="24" spans="1:11" ht="15" customHeight="1" x14ac:dyDescent="0.3">
      <c r="A24" s="3" t="s">
        <v>57</v>
      </c>
      <c r="B24" s="3" t="s">
        <v>58</v>
      </c>
      <c r="C24" s="4">
        <v>3</v>
      </c>
      <c r="D24" s="3" t="s">
        <v>705</v>
      </c>
      <c r="E24" s="3"/>
      <c r="F24" s="3"/>
      <c r="G24" s="3" t="s">
        <v>1400</v>
      </c>
      <c r="H24" s="3" t="s">
        <v>1394</v>
      </c>
      <c r="I24" s="3" t="s">
        <v>699</v>
      </c>
      <c r="J24" s="3" t="s">
        <v>816</v>
      </c>
      <c r="K24" s="8" t="s">
        <v>1389</v>
      </c>
    </row>
    <row r="25" spans="1:11" ht="15" customHeight="1" x14ac:dyDescent="0.3">
      <c r="A25" s="3" t="s">
        <v>71</v>
      </c>
      <c r="B25" s="3" t="s">
        <v>72</v>
      </c>
      <c r="C25" s="4">
        <v>4</v>
      </c>
      <c r="D25" s="3" t="s">
        <v>718</v>
      </c>
      <c r="E25" s="3" t="s">
        <v>1369</v>
      </c>
      <c r="F25" s="3" t="s">
        <v>1401</v>
      </c>
      <c r="G25" s="3" t="s">
        <v>1402</v>
      </c>
      <c r="H25" s="3" t="s">
        <v>1403</v>
      </c>
      <c r="I25" s="3"/>
      <c r="J25" s="3" t="s">
        <v>687</v>
      </c>
      <c r="K25" s="8" t="s">
        <v>722</v>
      </c>
    </row>
    <row r="26" spans="1:11" ht="15" customHeight="1" x14ac:dyDescent="0.3">
      <c r="A26" s="3" t="s">
        <v>71</v>
      </c>
      <c r="B26" s="3" t="s">
        <v>72</v>
      </c>
      <c r="C26" s="4">
        <v>4</v>
      </c>
      <c r="D26" s="3" t="s">
        <v>718</v>
      </c>
      <c r="E26" s="3" t="s">
        <v>1356</v>
      </c>
      <c r="F26" s="3" t="s">
        <v>1359</v>
      </c>
      <c r="G26" s="3"/>
      <c r="H26" s="3" t="s">
        <v>1382</v>
      </c>
      <c r="I26" s="3"/>
      <c r="J26" s="3" t="s">
        <v>699</v>
      </c>
      <c r="K26" s="8" t="s">
        <v>722</v>
      </c>
    </row>
    <row r="27" spans="1:11" ht="15" customHeight="1" x14ac:dyDescent="0.3">
      <c r="A27" s="3" t="s">
        <v>71</v>
      </c>
      <c r="B27" s="3" t="s">
        <v>72</v>
      </c>
      <c r="C27" s="4">
        <v>4</v>
      </c>
      <c r="D27" s="3" t="s">
        <v>718</v>
      </c>
      <c r="E27" s="3" t="s">
        <v>1369</v>
      </c>
      <c r="F27" s="3" t="s">
        <v>444</v>
      </c>
      <c r="G27" s="3" t="s">
        <v>858</v>
      </c>
      <c r="H27" s="3" t="s">
        <v>1404</v>
      </c>
      <c r="I27" s="3" t="s">
        <v>1405</v>
      </c>
      <c r="J27" s="3" t="s">
        <v>819</v>
      </c>
      <c r="K27" s="8" t="s">
        <v>1406</v>
      </c>
    </row>
    <row r="28" spans="1:11" ht="15" customHeight="1" x14ac:dyDescent="0.3">
      <c r="A28" s="3" t="s">
        <v>86</v>
      </c>
      <c r="B28" s="3" t="s">
        <v>87</v>
      </c>
      <c r="C28" s="4">
        <v>5</v>
      </c>
      <c r="D28" s="3" t="s">
        <v>731</v>
      </c>
      <c r="E28" s="3" t="s">
        <v>1379</v>
      </c>
      <c r="F28" s="3" t="s">
        <v>288</v>
      </c>
      <c r="G28" s="3"/>
      <c r="H28" s="3" t="s">
        <v>32</v>
      </c>
      <c r="I28" s="3"/>
      <c r="J28" s="3" t="s">
        <v>687</v>
      </c>
      <c r="K28" s="8" t="s">
        <v>733</v>
      </c>
    </row>
    <row r="29" spans="1:11" ht="15" customHeight="1" x14ac:dyDescent="0.3">
      <c r="A29" s="3" t="s">
        <v>86</v>
      </c>
      <c r="B29" s="3" t="s">
        <v>87</v>
      </c>
      <c r="C29" s="4">
        <v>5</v>
      </c>
      <c r="D29" s="3" t="s">
        <v>731</v>
      </c>
      <c r="E29" s="3" t="s">
        <v>1407</v>
      </c>
      <c r="F29" s="3" t="s">
        <v>1408</v>
      </c>
      <c r="G29" s="3"/>
      <c r="H29" s="3" t="s">
        <v>1409</v>
      </c>
      <c r="I29" s="3"/>
      <c r="J29" s="3" t="s">
        <v>695</v>
      </c>
      <c r="K29" s="8" t="s">
        <v>733</v>
      </c>
    </row>
    <row r="30" spans="1:11" ht="15" customHeight="1" x14ac:dyDescent="0.3">
      <c r="A30" s="3" t="s">
        <v>86</v>
      </c>
      <c r="B30" s="3" t="s">
        <v>87</v>
      </c>
      <c r="C30" s="4">
        <v>5</v>
      </c>
      <c r="D30" s="3" t="s">
        <v>731</v>
      </c>
      <c r="E30" s="3" t="s">
        <v>1369</v>
      </c>
      <c r="F30" s="3" t="s">
        <v>1410</v>
      </c>
      <c r="G30" s="3"/>
      <c r="H30" s="3" t="s">
        <v>1411</v>
      </c>
      <c r="I30" s="3"/>
      <c r="J30" s="3" t="s">
        <v>866</v>
      </c>
      <c r="K30" s="8" t="s">
        <v>733</v>
      </c>
    </row>
    <row r="31" spans="1:11" ht="15" customHeight="1" x14ac:dyDescent="0.3">
      <c r="A31" s="3" t="s">
        <v>86</v>
      </c>
      <c r="B31" s="3" t="s">
        <v>87</v>
      </c>
      <c r="C31" s="4">
        <v>5</v>
      </c>
      <c r="D31" s="3" t="s">
        <v>731</v>
      </c>
      <c r="E31" s="3" t="s">
        <v>1369</v>
      </c>
      <c r="F31" s="3" t="s">
        <v>1373</v>
      </c>
      <c r="G31" s="3" t="s">
        <v>1412</v>
      </c>
      <c r="H31" s="3" t="s">
        <v>1411</v>
      </c>
      <c r="I31" s="3"/>
      <c r="J31" s="3" t="s">
        <v>751</v>
      </c>
      <c r="K31" s="8" t="s">
        <v>733</v>
      </c>
    </row>
    <row r="32" spans="1:11" ht="15" customHeight="1" x14ac:dyDescent="0.3">
      <c r="A32" s="3" t="s">
        <v>97</v>
      </c>
      <c r="B32" s="3" t="s">
        <v>98</v>
      </c>
      <c r="C32" s="4">
        <v>6</v>
      </c>
      <c r="D32" s="3" t="s">
        <v>742</v>
      </c>
      <c r="E32" s="3" t="s">
        <v>1356</v>
      </c>
      <c r="F32" s="3" t="s">
        <v>1357</v>
      </c>
      <c r="G32" s="3"/>
      <c r="H32" s="3" t="s">
        <v>1358</v>
      </c>
      <c r="I32" s="3"/>
      <c r="J32" s="3"/>
      <c r="K32" s="23" t="s">
        <v>1413</v>
      </c>
    </row>
    <row r="33" spans="1:11" ht="15" customHeight="1" x14ac:dyDescent="0.3">
      <c r="A33" s="3" t="s">
        <v>97</v>
      </c>
      <c r="B33" s="3" t="s">
        <v>98</v>
      </c>
      <c r="C33" s="4">
        <v>6</v>
      </c>
      <c r="D33" s="3" t="s">
        <v>742</v>
      </c>
      <c r="E33" s="3" t="s">
        <v>1367</v>
      </c>
      <c r="F33" s="3" t="s">
        <v>1390</v>
      </c>
      <c r="G33" s="3" t="s">
        <v>1414</v>
      </c>
      <c r="H33" s="3" t="s">
        <v>1392</v>
      </c>
      <c r="I33" s="3">
        <v>1994</v>
      </c>
      <c r="J33" s="3"/>
      <c r="K33" s="8" t="s">
        <v>111</v>
      </c>
    </row>
    <row r="34" spans="1:11" ht="15" customHeight="1" x14ac:dyDescent="0.3">
      <c r="A34" s="3" t="s">
        <v>97</v>
      </c>
      <c r="B34" s="3" t="s">
        <v>98</v>
      </c>
      <c r="C34" s="4">
        <v>6</v>
      </c>
      <c r="D34" s="3" t="s">
        <v>742</v>
      </c>
      <c r="E34" s="3" t="s">
        <v>1379</v>
      </c>
      <c r="F34" s="3" t="s">
        <v>1415</v>
      </c>
      <c r="G34" s="3" t="s">
        <v>38</v>
      </c>
      <c r="H34" s="3"/>
      <c r="I34" s="3"/>
      <c r="J34" s="3" t="s">
        <v>1001</v>
      </c>
      <c r="K34" s="8" t="s">
        <v>111</v>
      </c>
    </row>
    <row r="35" spans="1:11" ht="15" customHeight="1" x14ac:dyDescent="0.3">
      <c r="A35" s="3" t="s">
        <v>97</v>
      </c>
      <c r="B35" s="3" t="s">
        <v>98</v>
      </c>
      <c r="C35" s="4">
        <v>6</v>
      </c>
      <c r="D35" s="3" t="s">
        <v>742</v>
      </c>
      <c r="E35" s="3" t="s">
        <v>1379</v>
      </c>
      <c r="F35" s="3" t="s">
        <v>288</v>
      </c>
      <c r="G35" s="3" t="s">
        <v>38</v>
      </c>
      <c r="H35" s="3" t="s">
        <v>1416</v>
      </c>
      <c r="I35" s="3"/>
      <c r="J35" s="3" t="s">
        <v>633</v>
      </c>
      <c r="K35" s="8" t="s">
        <v>111</v>
      </c>
    </row>
    <row r="36" spans="1:11" ht="15" customHeight="1" x14ac:dyDescent="0.3">
      <c r="A36" s="3" t="s">
        <v>97</v>
      </c>
      <c r="B36" s="3" t="s">
        <v>98</v>
      </c>
      <c r="C36" s="4">
        <v>6</v>
      </c>
      <c r="D36" s="3" t="s">
        <v>742</v>
      </c>
      <c r="E36" s="3" t="s">
        <v>1356</v>
      </c>
      <c r="F36" s="3"/>
      <c r="G36" s="3" t="s">
        <v>1414</v>
      </c>
      <c r="H36" s="3" t="s">
        <v>1417</v>
      </c>
      <c r="I36" s="3"/>
      <c r="J36" s="3" t="s">
        <v>633</v>
      </c>
      <c r="K36" s="8" t="s">
        <v>1418</v>
      </c>
    </row>
    <row r="37" spans="1:11" ht="15" customHeight="1" x14ac:dyDescent="0.3">
      <c r="A37" s="3" t="s">
        <v>112</v>
      </c>
      <c r="B37" s="3" t="s">
        <v>113</v>
      </c>
      <c r="C37" s="4">
        <v>7</v>
      </c>
      <c r="D37" s="3" t="s">
        <v>749</v>
      </c>
      <c r="E37" s="3" t="s">
        <v>1369</v>
      </c>
      <c r="F37" s="3" t="s">
        <v>1419</v>
      </c>
      <c r="G37" s="3"/>
      <c r="H37" s="3"/>
      <c r="I37" s="3"/>
      <c r="J37" s="3"/>
      <c r="K37" s="8" t="s">
        <v>1420</v>
      </c>
    </row>
    <row r="38" spans="1:11" ht="15" customHeight="1" x14ac:dyDescent="0.3">
      <c r="A38" s="3" t="s">
        <v>112</v>
      </c>
      <c r="B38" s="3" t="s">
        <v>113</v>
      </c>
      <c r="C38" s="4">
        <v>7</v>
      </c>
      <c r="D38" s="3" t="s">
        <v>749</v>
      </c>
      <c r="E38" s="3" t="s">
        <v>1356</v>
      </c>
      <c r="F38" s="3" t="s">
        <v>1421</v>
      </c>
      <c r="G38" s="3"/>
      <c r="H38" s="3" t="s">
        <v>1360</v>
      </c>
      <c r="I38" s="3"/>
      <c r="J38" s="3"/>
      <c r="K38" s="8" t="s">
        <v>1422</v>
      </c>
    </row>
    <row r="39" spans="1:11" ht="15" customHeight="1" x14ac:dyDescent="0.3">
      <c r="A39" s="3" t="s">
        <v>112</v>
      </c>
      <c r="B39" s="3" t="s">
        <v>113</v>
      </c>
      <c r="C39" s="4">
        <v>7</v>
      </c>
      <c r="D39" s="3" t="s">
        <v>749</v>
      </c>
      <c r="E39" s="3" t="s">
        <v>1367</v>
      </c>
      <c r="F39" s="3" t="s">
        <v>327</v>
      </c>
      <c r="G39" s="3"/>
      <c r="H39" s="3"/>
      <c r="I39" s="3"/>
      <c r="J39" s="3"/>
      <c r="K39" s="8" t="s">
        <v>1420</v>
      </c>
    </row>
    <row r="40" spans="1:11" ht="15" customHeight="1" x14ac:dyDescent="0.3">
      <c r="A40" s="3" t="s">
        <v>112</v>
      </c>
      <c r="B40" s="3" t="s">
        <v>113</v>
      </c>
      <c r="C40" s="4">
        <v>7</v>
      </c>
      <c r="D40" s="3" t="s">
        <v>749</v>
      </c>
      <c r="E40" s="3" t="s">
        <v>1423</v>
      </c>
      <c r="F40" s="3"/>
      <c r="G40" s="3" t="s">
        <v>38</v>
      </c>
      <c r="H40" s="3"/>
      <c r="I40" s="3"/>
      <c r="J40" s="3"/>
      <c r="K40" s="8" t="s">
        <v>127</v>
      </c>
    </row>
    <row r="41" spans="1:11" ht="15" customHeight="1" x14ac:dyDescent="0.3">
      <c r="A41" s="3" t="s">
        <v>112</v>
      </c>
      <c r="B41" s="3" t="s">
        <v>113</v>
      </c>
      <c r="C41" s="4">
        <v>7</v>
      </c>
      <c r="D41" s="3" t="s">
        <v>749</v>
      </c>
      <c r="E41" s="3" t="s">
        <v>1369</v>
      </c>
      <c r="F41" s="3" t="s">
        <v>1410</v>
      </c>
      <c r="G41" s="3"/>
      <c r="H41" s="3" t="s">
        <v>598</v>
      </c>
      <c r="I41" s="3" t="s">
        <v>1424</v>
      </c>
      <c r="J41" s="3" t="s">
        <v>1425</v>
      </c>
      <c r="K41" s="8" t="s">
        <v>127</v>
      </c>
    </row>
    <row r="42" spans="1:11" ht="15" customHeight="1" x14ac:dyDescent="0.3">
      <c r="A42" s="3" t="s">
        <v>128</v>
      </c>
      <c r="B42" s="3" t="s">
        <v>129</v>
      </c>
      <c r="C42" s="4">
        <v>8</v>
      </c>
      <c r="D42" s="3" t="s">
        <v>803</v>
      </c>
      <c r="E42" s="3" t="s">
        <v>1356</v>
      </c>
      <c r="F42" s="3" t="s">
        <v>1359</v>
      </c>
      <c r="G42" s="3"/>
      <c r="H42" s="3" t="s">
        <v>1382</v>
      </c>
      <c r="I42" s="3"/>
      <c r="J42" s="3" t="s">
        <v>866</v>
      </c>
      <c r="K42" s="23" t="s">
        <v>141</v>
      </c>
    </row>
    <row r="43" spans="1:11" ht="15" customHeight="1" x14ac:dyDescent="0.3">
      <c r="A43" s="3" t="s">
        <v>128</v>
      </c>
      <c r="B43" s="3" t="s">
        <v>129</v>
      </c>
      <c r="C43" s="4">
        <v>8</v>
      </c>
      <c r="D43" s="3" t="s">
        <v>803</v>
      </c>
      <c r="E43" s="3" t="s">
        <v>1367</v>
      </c>
      <c r="F43" s="3" t="s">
        <v>327</v>
      </c>
      <c r="G43" s="3"/>
      <c r="H43" s="3" t="s">
        <v>1368</v>
      </c>
      <c r="I43" s="3"/>
      <c r="J43" s="3" t="s">
        <v>692</v>
      </c>
      <c r="K43" s="8" t="s">
        <v>141</v>
      </c>
    </row>
    <row r="44" spans="1:11" ht="15" customHeight="1" x14ac:dyDescent="0.3">
      <c r="A44" s="3" t="s">
        <v>128</v>
      </c>
      <c r="B44" s="3" t="s">
        <v>129</v>
      </c>
      <c r="C44" s="4">
        <v>8</v>
      </c>
      <c r="D44" s="3" t="s">
        <v>803</v>
      </c>
      <c r="E44" s="3" t="s">
        <v>1369</v>
      </c>
      <c r="F44" s="3" t="s">
        <v>1370</v>
      </c>
      <c r="G44" s="3"/>
      <c r="H44" s="3" t="s">
        <v>1368</v>
      </c>
      <c r="I44" s="3"/>
      <c r="J44" s="3" t="s">
        <v>1197</v>
      </c>
      <c r="K44" s="8" t="s">
        <v>141</v>
      </c>
    </row>
    <row r="45" spans="1:11" ht="15" customHeight="1" x14ac:dyDescent="0.3">
      <c r="A45" s="3" t="s">
        <v>128</v>
      </c>
      <c r="B45" s="3" t="s">
        <v>129</v>
      </c>
      <c r="C45" s="4">
        <v>8</v>
      </c>
      <c r="D45" s="3" t="s">
        <v>803</v>
      </c>
      <c r="E45" s="3" t="s">
        <v>1369</v>
      </c>
      <c r="F45" s="3" t="s">
        <v>1373</v>
      </c>
      <c r="G45" s="3"/>
      <c r="H45" s="3" t="s">
        <v>1368</v>
      </c>
      <c r="I45" s="3"/>
      <c r="J45" s="3" t="s">
        <v>1424</v>
      </c>
      <c r="K45" s="8" t="s">
        <v>141</v>
      </c>
    </row>
    <row r="46" spans="1:11" ht="15" customHeight="1" x14ac:dyDescent="0.3">
      <c r="A46" s="3" t="s">
        <v>142</v>
      </c>
      <c r="B46" s="3" t="s">
        <v>143</v>
      </c>
      <c r="C46" s="4">
        <v>9</v>
      </c>
      <c r="D46" s="3" t="s">
        <v>820</v>
      </c>
      <c r="E46" s="3" t="s">
        <v>1356</v>
      </c>
      <c r="F46" s="3" t="s">
        <v>1426</v>
      </c>
      <c r="G46" s="3"/>
      <c r="H46" s="3" t="s">
        <v>1427</v>
      </c>
      <c r="I46" s="3"/>
      <c r="J46" s="3"/>
      <c r="K46" s="8" t="s">
        <v>837</v>
      </c>
    </row>
    <row r="47" spans="1:11" ht="15" customHeight="1" x14ac:dyDescent="0.3">
      <c r="A47" s="3" t="s">
        <v>142</v>
      </c>
      <c r="B47" s="3" t="s">
        <v>143</v>
      </c>
      <c r="C47" s="4">
        <v>9</v>
      </c>
      <c r="D47" s="3" t="s">
        <v>820</v>
      </c>
      <c r="E47" s="3" t="s">
        <v>1356</v>
      </c>
      <c r="F47" s="3"/>
      <c r="G47" s="3"/>
      <c r="H47" s="3" t="s">
        <v>1428</v>
      </c>
      <c r="I47" s="3"/>
      <c r="J47" s="3" t="s">
        <v>1429</v>
      </c>
      <c r="K47" s="8" t="s">
        <v>1430</v>
      </c>
    </row>
    <row r="48" spans="1:11" ht="15" customHeight="1" x14ac:dyDescent="0.3">
      <c r="A48" s="3" t="s">
        <v>142</v>
      </c>
      <c r="B48" s="3" t="s">
        <v>143</v>
      </c>
      <c r="C48" s="4">
        <v>9</v>
      </c>
      <c r="D48" s="3" t="s">
        <v>820</v>
      </c>
      <c r="E48" s="3" t="s">
        <v>1431</v>
      </c>
      <c r="F48" s="3" t="s">
        <v>1432</v>
      </c>
      <c r="G48" s="3"/>
      <c r="H48" s="3" t="s">
        <v>1433</v>
      </c>
      <c r="I48" s="3" t="s">
        <v>1434</v>
      </c>
      <c r="J48" s="3" t="s">
        <v>730</v>
      </c>
      <c r="K48" s="8" t="s">
        <v>822</v>
      </c>
    </row>
    <row r="49" spans="1:11" ht="15" customHeight="1" x14ac:dyDescent="0.3">
      <c r="A49" s="3" t="s">
        <v>142</v>
      </c>
      <c r="B49" s="3" t="s">
        <v>143</v>
      </c>
      <c r="C49" s="4">
        <v>9</v>
      </c>
      <c r="D49" s="3" t="s">
        <v>820</v>
      </c>
      <c r="E49" s="3" t="s">
        <v>1379</v>
      </c>
      <c r="F49" s="3" t="s">
        <v>1415</v>
      </c>
      <c r="G49" s="3" t="s">
        <v>844</v>
      </c>
      <c r="H49" s="3" t="s">
        <v>1435</v>
      </c>
      <c r="I49" s="3" t="s">
        <v>1436</v>
      </c>
      <c r="J49" s="3" t="s">
        <v>1437</v>
      </c>
      <c r="K49" s="8" t="s">
        <v>1430</v>
      </c>
    </row>
    <row r="50" spans="1:11" ht="15" customHeight="1" x14ac:dyDescent="0.3">
      <c r="A50" s="3" t="s">
        <v>142</v>
      </c>
      <c r="B50" s="3" t="s">
        <v>143</v>
      </c>
      <c r="C50" s="4">
        <v>9</v>
      </c>
      <c r="D50" s="3" t="s">
        <v>820</v>
      </c>
      <c r="E50" s="3" t="s">
        <v>1356</v>
      </c>
      <c r="F50" s="3" t="s">
        <v>1359</v>
      </c>
      <c r="G50" s="3"/>
      <c r="H50" s="3" t="s">
        <v>1363</v>
      </c>
      <c r="I50" s="3"/>
      <c r="J50" s="3" t="s">
        <v>687</v>
      </c>
      <c r="K50" s="8" t="s">
        <v>157</v>
      </c>
    </row>
    <row r="51" spans="1:11" ht="15" customHeight="1" x14ac:dyDescent="0.3">
      <c r="A51" s="3" t="s">
        <v>142</v>
      </c>
      <c r="B51" s="3" t="s">
        <v>143</v>
      </c>
      <c r="C51" s="4">
        <v>9</v>
      </c>
      <c r="D51" s="3" t="s">
        <v>820</v>
      </c>
      <c r="E51" s="3" t="s">
        <v>1356</v>
      </c>
      <c r="F51" s="3"/>
      <c r="G51" s="3" t="s">
        <v>1438</v>
      </c>
      <c r="H51" s="3" t="s">
        <v>850</v>
      </c>
      <c r="I51" s="3" t="s">
        <v>961</v>
      </c>
      <c r="J51" s="3" t="s">
        <v>806</v>
      </c>
      <c r="K51" s="8" t="s">
        <v>822</v>
      </c>
    </row>
    <row r="52" spans="1:11" ht="15" customHeight="1" x14ac:dyDescent="0.3">
      <c r="A52" s="3" t="s">
        <v>142</v>
      </c>
      <c r="B52" s="3" t="s">
        <v>143</v>
      </c>
      <c r="C52" s="4">
        <v>9</v>
      </c>
      <c r="D52" s="3" t="s">
        <v>820</v>
      </c>
      <c r="E52" s="3" t="s">
        <v>1367</v>
      </c>
      <c r="F52" s="3" t="s">
        <v>327</v>
      </c>
      <c r="G52" s="3" t="s">
        <v>844</v>
      </c>
      <c r="H52" s="3" t="s">
        <v>1435</v>
      </c>
      <c r="I52" s="3" t="s">
        <v>692</v>
      </c>
      <c r="J52" s="3" t="s">
        <v>751</v>
      </c>
      <c r="K52" s="8" t="s">
        <v>822</v>
      </c>
    </row>
    <row r="53" spans="1:11" ht="15" customHeight="1" x14ac:dyDescent="0.3">
      <c r="A53" s="3" t="s">
        <v>142</v>
      </c>
      <c r="B53" s="3" t="s">
        <v>143</v>
      </c>
      <c r="C53" s="4">
        <v>9</v>
      </c>
      <c r="D53" s="3" t="s">
        <v>820</v>
      </c>
      <c r="E53" s="3" t="s">
        <v>1369</v>
      </c>
      <c r="F53" s="3" t="s">
        <v>312</v>
      </c>
      <c r="G53" s="3" t="s">
        <v>858</v>
      </c>
      <c r="H53" s="3" t="s">
        <v>1435</v>
      </c>
      <c r="I53" s="3" t="s">
        <v>1425</v>
      </c>
      <c r="J53" s="3" t="s">
        <v>699</v>
      </c>
      <c r="K53" s="8" t="s">
        <v>822</v>
      </c>
    </row>
    <row r="54" spans="1:11" ht="15" customHeight="1" x14ac:dyDescent="0.3">
      <c r="A54" s="3" t="s">
        <v>158</v>
      </c>
      <c r="B54" s="3" t="s">
        <v>159</v>
      </c>
      <c r="C54" s="4">
        <v>10</v>
      </c>
      <c r="D54" s="3" t="s">
        <v>854</v>
      </c>
      <c r="E54" s="3" t="s">
        <v>1379</v>
      </c>
      <c r="F54" s="3" t="s">
        <v>1439</v>
      </c>
      <c r="G54" s="3"/>
      <c r="H54" s="3" t="s">
        <v>862</v>
      </c>
      <c r="I54" s="3"/>
      <c r="J54" s="3" t="s">
        <v>860</v>
      </c>
      <c r="K54" s="8" t="s">
        <v>861</v>
      </c>
    </row>
    <row r="55" spans="1:11" ht="15" customHeight="1" x14ac:dyDescent="0.3">
      <c r="A55" s="3" t="s">
        <v>158</v>
      </c>
      <c r="B55" s="3" t="s">
        <v>159</v>
      </c>
      <c r="C55" s="4">
        <v>10</v>
      </c>
      <c r="D55" s="3" t="s">
        <v>854</v>
      </c>
      <c r="E55" s="3" t="s">
        <v>1356</v>
      </c>
      <c r="F55" s="3" t="s">
        <v>1408</v>
      </c>
      <c r="G55" s="3"/>
      <c r="H55" s="3" t="s">
        <v>1382</v>
      </c>
      <c r="I55" s="3"/>
      <c r="J55" s="3" t="s">
        <v>866</v>
      </c>
      <c r="K55" s="8" t="s">
        <v>861</v>
      </c>
    </row>
    <row r="56" spans="1:11" ht="15" customHeight="1" x14ac:dyDescent="0.3">
      <c r="A56" s="3" t="s">
        <v>158</v>
      </c>
      <c r="B56" s="3" t="s">
        <v>159</v>
      </c>
      <c r="C56" s="4">
        <v>10</v>
      </c>
      <c r="D56" s="3" t="s">
        <v>854</v>
      </c>
      <c r="E56" s="3" t="s">
        <v>1369</v>
      </c>
      <c r="F56" s="3" t="s">
        <v>1370</v>
      </c>
      <c r="G56" s="3" t="s">
        <v>1440</v>
      </c>
      <c r="H56" s="3" t="s">
        <v>1368</v>
      </c>
      <c r="I56" s="3"/>
      <c r="J56" s="3" t="s">
        <v>800</v>
      </c>
      <c r="K56" s="8" t="s">
        <v>861</v>
      </c>
    </row>
    <row r="57" spans="1:11" ht="15" customHeight="1" x14ac:dyDescent="0.3">
      <c r="A57" s="3" t="s">
        <v>158</v>
      </c>
      <c r="B57" s="3" t="s">
        <v>159</v>
      </c>
      <c r="C57" s="4">
        <v>10</v>
      </c>
      <c r="D57" s="3" t="s">
        <v>854</v>
      </c>
      <c r="E57" s="3" t="s">
        <v>1369</v>
      </c>
      <c r="F57" s="3" t="s">
        <v>1373</v>
      </c>
      <c r="G57" s="3" t="s">
        <v>1441</v>
      </c>
      <c r="H57" s="3" t="s">
        <v>1368</v>
      </c>
      <c r="I57" s="3"/>
      <c r="J57" s="3" t="s">
        <v>816</v>
      </c>
      <c r="K57" s="8" t="s">
        <v>861</v>
      </c>
    </row>
    <row r="58" spans="1:11" ht="15" customHeight="1" x14ac:dyDescent="0.3">
      <c r="A58" s="3" t="s">
        <v>173</v>
      </c>
      <c r="B58" s="3" t="s">
        <v>174</v>
      </c>
      <c r="C58" s="4">
        <v>11</v>
      </c>
      <c r="D58" s="3" t="s">
        <v>867</v>
      </c>
      <c r="E58" s="3" t="s">
        <v>1356</v>
      </c>
      <c r="F58" s="3" t="s">
        <v>1442</v>
      </c>
      <c r="G58" s="3"/>
      <c r="H58" s="3" t="s">
        <v>1443</v>
      </c>
      <c r="I58" s="3"/>
      <c r="J58" s="3"/>
      <c r="K58" s="8" t="s">
        <v>870</v>
      </c>
    </row>
    <row r="59" spans="1:11" ht="15" customHeight="1" x14ac:dyDescent="0.3">
      <c r="A59" s="3" t="s">
        <v>173</v>
      </c>
      <c r="B59" s="3" t="s">
        <v>174</v>
      </c>
      <c r="C59" s="4">
        <v>11</v>
      </c>
      <c r="D59" s="3" t="s">
        <v>867</v>
      </c>
      <c r="E59" s="3" t="s">
        <v>1356</v>
      </c>
      <c r="F59" s="3" t="s">
        <v>1444</v>
      </c>
      <c r="G59" s="3"/>
      <c r="H59" s="3" t="s">
        <v>1445</v>
      </c>
      <c r="I59" s="3"/>
      <c r="J59" s="3"/>
      <c r="K59" s="8" t="s">
        <v>870</v>
      </c>
    </row>
    <row r="60" spans="1:11" ht="15" customHeight="1" x14ac:dyDescent="0.3">
      <c r="A60" s="3" t="s">
        <v>173</v>
      </c>
      <c r="B60" s="3" t="s">
        <v>174</v>
      </c>
      <c r="C60" s="4">
        <v>11</v>
      </c>
      <c r="D60" s="3" t="s">
        <v>867</v>
      </c>
      <c r="E60" s="3" t="s">
        <v>1356</v>
      </c>
      <c r="F60" s="3" t="s">
        <v>1446</v>
      </c>
      <c r="G60" s="3"/>
      <c r="H60" s="3" t="s">
        <v>1447</v>
      </c>
      <c r="I60" s="3"/>
      <c r="J60" s="3"/>
      <c r="K60" s="8" t="s">
        <v>877</v>
      </c>
    </row>
    <row r="61" spans="1:11" ht="15" customHeight="1" x14ac:dyDescent="0.3">
      <c r="A61" s="3" t="s">
        <v>173</v>
      </c>
      <c r="B61" s="3" t="s">
        <v>174</v>
      </c>
      <c r="C61" s="4">
        <v>11</v>
      </c>
      <c r="D61" s="3" t="s">
        <v>867</v>
      </c>
      <c r="E61" s="3" t="s">
        <v>1356</v>
      </c>
      <c r="F61" s="3" t="s">
        <v>1448</v>
      </c>
      <c r="G61" s="3"/>
      <c r="H61" s="3" t="s">
        <v>1449</v>
      </c>
      <c r="I61" s="3"/>
      <c r="J61" s="3"/>
      <c r="K61" s="8" t="s">
        <v>870</v>
      </c>
    </row>
    <row r="62" spans="1:11" ht="15" customHeight="1" x14ac:dyDescent="0.3">
      <c r="A62" s="3" t="s">
        <v>173</v>
      </c>
      <c r="B62" s="3" t="s">
        <v>174</v>
      </c>
      <c r="C62" s="4">
        <v>11</v>
      </c>
      <c r="D62" s="3" t="s">
        <v>867</v>
      </c>
      <c r="E62" s="3" t="s">
        <v>1356</v>
      </c>
      <c r="F62" s="3" t="s">
        <v>1359</v>
      </c>
      <c r="G62" s="3"/>
      <c r="H62" s="3" t="s">
        <v>1382</v>
      </c>
      <c r="I62" s="3"/>
      <c r="J62" s="3" t="s">
        <v>1450</v>
      </c>
      <c r="K62" s="8" t="s">
        <v>870</v>
      </c>
    </row>
    <row r="63" spans="1:11" ht="15" customHeight="1" x14ac:dyDescent="0.3">
      <c r="A63" s="3" t="s">
        <v>173</v>
      </c>
      <c r="B63" s="3" t="s">
        <v>174</v>
      </c>
      <c r="C63" s="4">
        <v>11</v>
      </c>
      <c r="D63" s="3" t="s">
        <v>867</v>
      </c>
      <c r="E63" s="3" t="s">
        <v>1407</v>
      </c>
      <c r="F63" s="3" t="s">
        <v>1408</v>
      </c>
      <c r="G63" s="3"/>
      <c r="H63" s="3" t="s">
        <v>1382</v>
      </c>
      <c r="I63" s="3"/>
      <c r="J63" s="3" t="s">
        <v>800</v>
      </c>
      <c r="K63" s="8" t="s">
        <v>891</v>
      </c>
    </row>
    <row r="64" spans="1:11" ht="15" customHeight="1" x14ac:dyDescent="0.3">
      <c r="A64" s="3" t="s">
        <v>173</v>
      </c>
      <c r="B64" s="3" t="s">
        <v>174</v>
      </c>
      <c r="C64" s="4">
        <v>11</v>
      </c>
      <c r="D64" s="3" t="s">
        <v>867</v>
      </c>
      <c r="E64" s="3" t="s">
        <v>1369</v>
      </c>
      <c r="F64" s="3" t="s">
        <v>444</v>
      </c>
      <c r="G64" s="3"/>
      <c r="H64" s="3" t="s">
        <v>995</v>
      </c>
      <c r="I64" s="3" t="s">
        <v>1425</v>
      </c>
      <c r="J64" s="3" t="s">
        <v>1159</v>
      </c>
      <c r="K64" s="8" t="s">
        <v>870</v>
      </c>
    </row>
    <row r="65" spans="1:11" ht="15" customHeight="1" x14ac:dyDescent="0.3">
      <c r="A65" s="3" t="s">
        <v>189</v>
      </c>
      <c r="B65" s="3" t="s">
        <v>190</v>
      </c>
      <c r="C65" s="4">
        <v>12</v>
      </c>
      <c r="D65" s="3" t="s">
        <v>948</v>
      </c>
      <c r="E65" s="3" t="s">
        <v>1356</v>
      </c>
      <c r="F65" s="3" t="s">
        <v>1359</v>
      </c>
      <c r="G65" s="3" t="s">
        <v>38</v>
      </c>
      <c r="H65" s="3" t="s">
        <v>1382</v>
      </c>
      <c r="I65" s="3"/>
      <c r="J65" s="3" t="s">
        <v>864</v>
      </c>
      <c r="K65" s="8" t="s">
        <v>955</v>
      </c>
    </row>
    <row r="66" spans="1:11" ht="15" customHeight="1" x14ac:dyDescent="0.3">
      <c r="A66" s="3" t="s">
        <v>189</v>
      </c>
      <c r="B66" s="3" t="s">
        <v>190</v>
      </c>
      <c r="C66" s="4">
        <v>12</v>
      </c>
      <c r="D66" s="3" t="s">
        <v>948</v>
      </c>
      <c r="E66" s="3" t="s">
        <v>1407</v>
      </c>
      <c r="F66" s="3" t="s">
        <v>1408</v>
      </c>
      <c r="G66" s="3" t="s">
        <v>38</v>
      </c>
      <c r="H66" s="3" t="s">
        <v>1382</v>
      </c>
      <c r="I66" s="3"/>
      <c r="J66" s="3">
        <v>1995</v>
      </c>
      <c r="K66" s="8" t="s">
        <v>1451</v>
      </c>
    </row>
    <row r="67" spans="1:11" ht="15" customHeight="1" x14ac:dyDescent="0.3">
      <c r="A67" s="3" t="s">
        <v>189</v>
      </c>
      <c r="B67" s="3" t="s">
        <v>190</v>
      </c>
      <c r="C67" s="4">
        <v>12</v>
      </c>
      <c r="D67" s="3" t="s">
        <v>948</v>
      </c>
      <c r="E67" s="3" t="s">
        <v>1369</v>
      </c>
      <c r="F67" s="3" t="s">
        <v>1452</v>
      </c>
      <c r="G67" s="3"/>
      <c r="H67" s="3" t="s">
        <v>103</v>
      </c>
      <c r="I67" s="3" t="s">
        <v>701</v>
      </c>
      <c r="J67" s="3" t="s">
        <v>817</v>
      </c>
      <c r="K67" s="8" t="s">
        <v>955</v>
      </c>
    </row>
    <row r="68" spans="1:11" ht="15" customHeight="1" x14ac:dyDescent="0.3">
      <c r="A68" s="3" t="s">
        <v>189</v>
      </c>
      <c r="B68" s="3" t="s">
        <v>190</v>
      </c>
      <c r="C68" s="4">
        <v>12</v>
      </c>
      <c r="D68" s="3" t="s">
        <v>948</v>
      </c>
      <c r="E68" s="3" t="s">
        <v>1369</v>
      </c>
      <c r="F68" s="3" t="s">
        <v>1453</v>
      </c>
      <c r="G68" s="3"/>
      <c r="H68" s="3" t="s">
        <v>103</v>
      </c>
      <c r="I68" s="3"/>
      <c r="J68" s="3" t="s">
        <v>701</v>
      </c>
      <c r="K68" s="8" t="s">
        <v>955</v>
      </c>
    </row>
    <row r="69" spans="1:11" ht="15" customHeight="1" x14ac:dyDescent="0.3">
      <c r="A69" s="3" t="s">
        <v>204</v>
      </c>
      <c r="B69" s="3" t="s">
        <v>205</v>
      </c>
      <c r="C69" s="4">
        <v>13</v>
      </c>
      <c r="D69" s="3" t="s">
        <v>956</v>
      </c>
      <c r="E69" s="3" t="s">
        <v>1356</v>
      </c>
      <c r="F69" s="3" t="s">
        <v>1357</v>
      </c>
      <c r="G69" s="3"/>
      <c r="H69" s="3" t="s">
        <v>1358</v>
      </c>
      <c r="I69" s="3" t="s">
        <v>1351</v>
      </c>
      <c r="J69" s="3"/>
      <c r="K69" s="8" t="s">
        <v>1454</v>
      </c>
    </row>
    <row r="70" spans="1:11" ht="15" customHeight="1" x14ac:dyDescent="0.3">
      <c r="A70" s="3" t="s">
        <v>204</v>
      </c>
      <c r="B70" s="3" t="s">
        <v>205</v>
      </c>
      <c r="C70" s="4">
        <v>13</v>
      </c>
      <c r="D70" s="3" t="s">
        <v>956</v>
      </c>
      <c r="E70" s="3" t="s">
        <v>1356</v>
      </c>
      <c r="F70" s="3" t="s">
        <v>1359</v>
      </c>
      <c r="G70" s="3"/>
      <c r="H70" s="3" t="s">
        <v>1382</v>
      </c>
      <c r="I70" s="3"/>
      <c r="J70" s="3"/>
      <c r="K70" s="8" t="s">
        <v>962</v>
      </c>
    </row>
    <row r="71" spans="1:11" ht="15" customHeight="1" x14ac:dyDescent="0.3">
      <c r="A71" s="3" t="s">
        <v>204</v>
      </c>
      <c r="B71" s="3" t="s">
        <v>205</v>
      </c>
      <c r="C71" s="4">
        <v>13</v>
      </c>
      <c r="D71" s="3" t="s">
        <v>956</v>
      </c>
      <c r="E71" s="3" t="s">
        <v>1367</v>
      </c>
      <c r="F71" s="3" t="s">
        <v>327</v>
      </c>
      <c r="G71" s="3" t="s">
        <v>858</v>
      </c>
      <c r="H71" s="3" t="s">
        <v>970</v>
      </c>
      <c r="I71" s="3"/>
      <c r="J71" s="3"/>
      <c r="K71" s="8" t="s">
        <v>962</v>
      </c>
    </row>
    <row r="72" spans="1:11" ht="15" customHeight="1" x14ac:dyDescent="0.3">
      <c r="A72" s="3" t="s">
        <v>204</v>
      </c>
      <c r="B72" s="3" t="s">
        <v>205</v>
      </c>
      <c r="C72" s="4">
        <v>13</v>
      </c>
      <c r="D72" s="3" t="s">
        <v>956</v>
      </c>
      <c r="E72" s="3" t="s">
        <v>1455</v>
      </c>
      <c r="F72" s="3"/>
      <c r="G72" s="3"/>
      <c r="H72" s="3" t="s">
        <v>1456</v>
      </c>
      <c r="I72" s="3"/>
      <c r="J72" s="3"/>
      <c r="K72" s="8" t="s">
        <v>962</v>
      </c>
    </row>
    <row r="73" spans="1:11" ht="15" customHeight="1" x14ac:dyDescent="0.3">
      <c r="A73" s="3" t="s">
        <v>204</v>
      </c>
      <c r="B73" s="3" t="s">
        <v>205</v>
      </c>
      <c r="C73" s="4">
        <v>13</v>
      </c>
      <c r="D73" s="3" t="s">
        <v>956</v>
      </c>
      <c r="E73" s="3" t="s">
        <v>1423</v>
      </c>
      <c r="F73" s="3"/>
      <c r="G73" s="3" t="s">
        <v>38</v>
      </c>
      <c r="H73" s="3" t="s">
        <v>1457</v>
      </c>
      <c r="I73" s="3"/>
      <c r="J73" s="3"/>
      <c r="K73" s="8" t="s">
        <v>962</v>
      </c>
    </row>
    <row r="74" spans="1:11" ht="15" customHeight="1" x14ac:dyDescent="0.3">
      <c r="A74" s="3" t="s">
        <v>204</v>
      </c>
      <c r="B74" s="3" t="s">
        <v>205</v>
      </c>
      <c r="C74" s="4">
        <v>13</v>
      </c>
      <c r="D74" s="3" t="s">
        <v>956</v>
      </c>
      <c r="E74" s="3" t="s">
        <v>1423</v>
      </c>
      <c r="F74" s="3"/>
      <c r="G74" s="3" t="s">
        <v>1458</v>
      </c>
      <c r="H74" s="3" t="s">
        <v>1457</v>
      </c>
      <c r="I74" s="3"/>
      <c r="J74" s="3"/>
      <c r="K74" s="8" t="s">
        <v>962</v>
      </c>
    </row>
    <row r="75" spans="1:11" ht="15" customHeight="1" x14ac:dyDescent="0.3">
      <c r="A75" s="3" t="s">
        <v>204</v>
      </c>
      <c r="B75" s="3" t="s">
        <v>205</v>
      </c>
      <c r="C75" s="4">
        <v>13</v>
      </c>
      <c r="D75" s="3" t="s">
        <v>956</v>
      </c>
      <c r="E75" s="3" t="s">
        <v>1369</v>
      </c>
      <c r="F75" s="3" t="s">
        <v>1370</v>
      </c>
      <c r="G75" s="3" t="s">
        <v>858</v>
      </c>
      <c r="H75" s="3" t="s">
        <v>1368</v>
      </c>
      <c r="I75" s="3"/>
      <c r="J75" s="3" t="s">
        <v>1459</v>
      </c>
      <c r="K75" s="8" t="s">
        <v>1460</v>
      </c>
    </row>
    <row r="76" spans="1:11" ht="15" customHeight="1" x14ac:dyDescent="0.3">
      <c r="A76" s="3" t="s">
        <v>219</v>
      </c>
      <c r="B76" s="3" t="s">
        <v>220</v>
      </c>
      <c r="C76" s="4">
        <v>14</v>
      </c>
      <c r="D76" s="3" t="s">
        <v>977</v>
      </c>
      <c r="E76" s="3" t="s">
        <v>1356</v>
      </c>
      <c r="F76" s="3" t="s">
        <v>1426</v>
      </c>
      <c r="G76" s="3"/>
      <c r="H76" s="3" t="s">
        <v>1427</v>
      </c>
      <c r="I76" s="3"/>
      <c r="J76" s="3"/>
      <c r="K76" s="8" t="s">
        <v>979</v>
      </c>
    </row>
    <row r="77" spans="1:11" ht="15" customHeight="1" x14ac:dyDescent="0.3">
      <c r="A77" s="3" t="s">
        <v>219</v>
      </c>
      <c r="B77" s="3" t="s">
        <v>220</v>
      </c>
      <c r="C77" s="4">
        <v>14</v>
      </c>
      <c r="D77" s="3" t="s">
        <v>977</v>
      </c>
      <c r="E77" s="3" t="s">
        <v>1367</v>
      </c>
      <c r="F77" s="3" t="s">
        <v>327</v>
      </c>
      <c r="G77" s="3" t="s">
        <v>38</v>
      </c>
      <c r="H77" s="3" t="s">
        <v>982</v>
      </c>
      <c r="I77" s="3"/>
      <c r="J77" s="3" t="s">
        <v>1461</v>
      </c>
      <c r="K77" s="8" t="s">
        <v>979</v>
      </c>
    </row>
    <row r="78" spans="1:11" ht="15" customHeight="1" x14ac:dyDescent="0.3">
      <c r="A78" s="3" t="s">
        <v>219</v>
      </c>
      <c r="B78" s="3" t="s">
        <v>220</v>
      </c>
      <c r="C78" s="4">
        <v>14</v>
      </c>
      <c r="D78" s="3" t="s">
        <v>977</v>
      </c>
      <c r="E78" s="3" t="s">
        <v>1369</v>
      </c>
      <c r="F78" s="3" t="s">
        <v>1462</v>
      </c>
      <c r="G78" s="3"/>
      <c r="H78" s="3" t="s">
        <v>982</v>
      </c>
      <c r="I78" s="3"/>
      <c r="J78" s="3" t="s">
        <v>1463</v>
      </c>
      <c r="K78" s="8" t="s">
        <v>1464</v>
      </c>
    </row>
    <row r="79" spans="1:11" ht="15" customHeight="1" x14ac:dyDescent="0.3">
      <c r="A79" s="3" t="s">
        <v>232</v>
      </c>
      <c r="B79" s="3" t="s">
        <v>233</v>
      </c>
      <c r="C79" s="4">
        <v>15</v>
      </c>
      <c r="D79" s="3" t="s">
        <v>986</v>
      </c>
      <c r="E79" s="3" t="s">
        <v>1369</v>
      </c>
      <c r="F79" s="3" t="s">
        <v>1373</v>
      </c>
      <c r="G79" s="3" t="s">
        <v>1465</v>
      </c>
      <c r="H79" s="3" t="s">
        <v>1466</v>
      </c>
      <c r="I79" s="3"/>
      <c r="J79" s="3"/>
      <c r="K79" s="8" t="s">
        <v>1467</v>
      </c>
    </row>
    <row r="80" spans="1:11" ht="15" customHeight="1" x14ac:dyDescent="0.3">
      <c r="A80" s="3" t="s">
        <v>232</v>
      </c>
      <c r="B80" s="3" t="s">
        <v>233</v>
      </c>
      <c r="C80" s="4">
        <v>15</v>
      </c>
      <c r="D80" s="3" t="s">
        <v>986</v>
      </c>
      <c r="E80" s="3" t="s">
        <v>1367</v>
      </c>
      <c r="F80" s="3" t="s">
        <v>1390</v>
      </c>
      <c r="G80" s="3" t="s">
        <v>745</v>
      </c>
      <c r="H80" s="3" t="s">
        <v>1457</v>
      </c>
      <c r="I80" s="3"/>
      <c r="J80" s="3"/>
      <c r="K80" s="8" t="s">
        <v>1467</v>
      </c>
    </row>
    <row r="81" spans="1:11" ht="15" customHeight="1" x14ac:dyDescent="0.3">
      <c r="A81" s="3" t="s">
        <v>232</v>
      </c>
      <c r="B81" s="3" t="s">
        <v>233</v>
      </c>
      <c r="C81" s="4">
        <v>15</v>
      </c>
      <c r="D81" s="3" t="s">
        <v>986</v>
      </c>
      <c r="E81" s="3" t="s">
        <v>1356</v>
      </c>
      <c r="F81" s="3" t="s">
        <v>1359</v>
      </c>
      <c r="G81" s="3"/>
      <c r="H81" s="3" t="s">
        <v>1382</v>
      </c>
      <c r="I81" s="3"/>
      <c r="J81" s="3"/>
      <c r="K81" s="8" t="s">
        <v>1467</v>
      </c>
    </row>
    <row r="82" spans="1:11" ht="15" customHeight="1" x14ac:dyDescent="0.3">
      <c r="A82" s="3" t="s">
        <v>232</v>
      </c>
      <c r="B82" s="3" t="s">
        <v>233</v>
      </c>
      <c r="C82" s="4">
        <v>15</v>
      </c>
      <c r="D82" s="3" t="s">
        <v>986</v>
      </c>
      <c r="E82" s="3" t="s">
        <v>1369</v>
      </c>
      <c r="F82" s="3" t="s">
        <v>1370</v>
      </c>
      <c r="G82" s="3" t="s">
        <v>858</v>
      </c>
      <c r="H82" s="3" t="s">
        <v>1466</v>
      </c>
      <c r="I82" s="3"/>
      <c r="J82" s="3" t="s">
        <v>801</v>
      </c>
      <c r="K82" s="8" t="s">
        <v>1467</v>
      </c>
    </row>
    <row r="83" spans="1:11" ht="15" customHeight="1" x14ac:dyDescent="0.3">
      <c r="A83" s="3" t="s">
        <v>246</v>
      </c>
      <c r="B83" s="3" t="s">
        <v>247</v>
      </c>
      <c r="C83" s="4">
        <v>16</v>
      </c>
      <c r="D83" s="3" t="s">
        <v>989</v>
      </c>
      <c r="E83" s="3" t="s">
        <v>1356</v>
      </c>
      <c r="F83" s="3"/>
      <c r="G83" s="3"/>
      <c r="H83" s="3" t="s">
        <v>1468</v>
      </c>
      <c r="I83" s="3"/>
      <c r="J83" s="3" t="s">
        <v>811</v>
      </c>
      <c r="K83" s="8" t="s">
        <v>1469</v>
      </c>
    </row>
    <row r="84" spans="1:11" ht="15" customHeight="1" x14ac:dyDescent="0.3">
      <c r="A84" s="3" t="s">
        <v>246</v>
      </c>
      <c r="B84" s="3" t="s">
        <v>247</v>
      </c>
      <c r="C84" s="4">
        <v>16</v>
      </c>
      <c r="D84" s="3" t="s">
        <v>989</v>
      </c>
      <c r="E84" s="3" t="s">
        <v>1356</v>
      </c>
      <c r="F84" s="3" t="s">
        <v>1359</v>
      </c>
      <c r="G84" s="3"/>
      <c r="H84" s="3" t="s">
        <v>1363</v>
      </c>
      <c r="I84" s="3"/>
      <c r="J84" s="3" t="s">
        <v>813</v>
      </c>
      <c r="K84" s="23" t="s">
        <v>1469</v>
      </c>
    </row>
    <row r="85" spans="1:11" ht="15" customHeight="1" x14ac:dyDescent="0.3">
      <c r="A85" s="3" t="s">
        <v>246</v>
      </c>
      <c r="B85" s="3" t="s">
        <v>247</v>
      </c>
      <c r="C85" s="4">
        <v>16</v>
      </c>
      <c r="D85" s="3" t="s">
        <v>989</v>
      </c>
      <c r="E85" s="3" t="s">
        <v>1355</v>
      </c>
      <c r="F85" s="3" t="s">
        <v>1470</v>
      </c>
      <c r="G85" s="3"/>
      <c r="H85" s="3" t="s">
        <v>1471</v>
      </c>
      <c r="I85" s="3"/>
      <c r="J85" s="3" t="s">
        <v>806</v>
      </c>
      <c r="K85" s="23" t="s">
        <v>1469</v>
      </c>
    </row>
    <row r="86" spans="1:11" ht="15" customHeight="1" x14ac:dyDescent="0.3">
      <c r="A86" s="3" t="s">
        <v>246</v>
      </c>
      <c r="B86" s="3" t="s">
        <v>247</v>
      </c>
      <c r="C86" s="4">
        <v>16</v>
      </c>
      <c r="D86" s="3" t="s">
        <v>989</v>
      </c>
      <c r="E86" s="3" t="s">
        <v>1407</v>
      </c>
      <c r="F86" s="3" t="s">
        <v>1408</v>
      </c>
      <c r="G86" s="3"/>
      <c r="H86" s="3" t="s">
        <v>1363</v>
      </c>
      <c r="I86" s="3"/>
      <c r="J86" s="3" t="s">
        <v>692</v>
      </c>
      <c r="K86" s="23" t="s">
        <v>1469</v>
      </c>
    </row>
    <row r="87" spans="1:11" ht="15" customHeight="1" x14ac:dyDescent="0.3">
      <c r="A87" s="3" t="s">
        <v>246</v>
      </c>
      <c r="B87" s="3" t="s">
        <v>247</v>
      </c>
      <c r="C87" s="4">
        <v>16</v>
      </c>
      <c r="D87" s="3" t="s">
        <v>989</v>
      </c>
      <c r="E87" s="3" t="s">
        <v>1369</v>
      </c>
      <c r="F87" s="3" t="s">
        <v>444</v>
      </c>
      <c r="G87" s="3" t="s">
        <v>858</v>
      </c>
      <c r="H87" s="3" t="s">
        <v>32</v>
      </c>
      <c r="I87" s="3">
        <v>1986</v>
      </c>
      <c r="J87" s="3" t="s">
        <v>699</v>
      </c>
      <c r="K87" s="8" t="s">
        <v>993</v>
      </c>
    </row>
    <row r="88" spans="1:11" s="7" customFormat="1" ht="15" customHeight="1" x14ac:dyDescent="0.3">
      <c r="A88" s="3" t="s">
        <v>246</v>
      </c>
      <c r="B88" s="3" t="s">
        <v>247</v>
      </c>
      <c r="C88" s="4">
        <v>16</v>
      </c>
      <c r="D88" s="3" t="s">
        <v>989</v>
      </c>
      <c r="E88" s="3"/>
      <c r="F88" s="3"/>
      <c r="G88" s="3" t="s">
        <v>1472</v>
      </c>
      <c r="H88" s="3" t="s">
        <v>1473</v>
      </c>
      <c r="I88" s="3" t="s">
        <v>1378</v>
      </c>
      <c r="J88" s="3" t="s">
        <v>1425</v>
      </c>
      <c r="K88" s="8" t="s">
        <v>993</v>
      </c>
    </row>
    <row r="89" spans="1:11" ht="15" customHeight="1" x14ac:dyDescent="0.3">
      <c r="A89" s="3" t="s">
        <v>260</v>
      </c>
      <c r="B89" s="3" t="s">
        <v>261</v>
      </c>
      <c r="C89" s="4">
        <v>17</v>
      </c>
      <c r="D89" s="3" t="s">
        <v>1005</v>
      </c>
      <c r="E89" s="3" t="s">
        <v>1379</v>
      </c>
      <c r="F89" s="3" t="s">
        <v>288</v>
      </c>
      <c r="G89" s="3" t="s">
        <v>1128</v>
      </c>
      <c r="H89" s="3" t="s">
        <v>209</v>
      </c>
      <c r="I89" s="3"/>
      <c r="J89" s="3" t="s">
        <v>856</v>
      </c>
      <c r="K89" s="8" t="s">
        <v>271</v>
      </c>
    </row>
    <row r="90" spans="1:11" ht="15" customHeight="1" x14ac:dyDescent="0.3">
      <c r="A90" s="3" t="s">
        <v>260</v>
      </c>
      <c r="B90" s="3" t="s">
        <v>261</v>
      </c>
      <c r="C90" s="4">
        <v>17</v>
      </c>
      <c r="D90" s="3" t="s">
        <v>1005</v>
      </c>
      <c r="E90" s="3" t="s">
        <v>1407</v>
      </c>
      <c r="F90" s="3" t="s">
        <v>1474</v>
      </c>
      <c r="G90" s="3"/>
      <c r="H90" s="3" t="s">
        <v>1409</v>
      </c>
      <c r="I90" s="3"/>
      <c r="J90" s="3" t="s">
        <v>860</v>
      </c>
      <c r="K90" s="8" t="s">
        <v>271</v>
      </c>
    </row>
    <row r="91" spans="1:11" ht="15" customHeight="1" x14ac:dyDescent="0.3">
      <c r="A91" s="3" t="s">
        <v>260</v>
      </c>
      <c r="B91" s="3" t="s">
        <v>261</v>
      </c>
      <c r="C91" s="4">
        <v>17</v>
      </c>
      <c r="D91" s="3" t="s">
        <v>1005</v>
      </c>
      <c r="E91" s="3" t="s">
        <v>1369</v>
      </c>
      <c r="F91" s="3" t="s">
        <v>1475</v>
      </c>
      <c r="G91" s="3"/>
      <c r="H91" s="3" t="s">
        <v>103</v>
      </c>
      <c r="I91" s="3"/>
      <c r="J91" s="3" t="s">
        <v>864</v>
      </c>
      <c r="K91" s="8" t="s">
        <v>271</v>
      </c>
    </row>
    <row r="92" spans="1:11" ht="15" customHeight="1" x14ac:dyDescent="0.3">
      <c r="A92" s="3" t="s">
        <v>260</v>
      </c>
      <c r="B92" s="3" t="s">
        <v>261</v>
      </c>
      <c r="C92" s="4">
        <v>17</v>
      </c>
      <c r="D92" s="3" t="s">
        <v>1005</v>
      </c>
      <c r="E92" s="3" t="s">
        <v>1369</v>
      </c>
      <c r="F92" s="3" t="s">
        <v>1476</v>
      </c>
      <c r="G92" s="3"/>
      <c r="H92" s="3" t="s">
        <v>103</v>
      </c>
      <c r="I92" s="3"/>
      <c r="J92" s="3" t="s">
        <v>695</v>
      </c>
      <c r="K92" s="8" t="s">
        <v>271</v>
      </c>
    </row>
    <row r="93" spans="1:11" ht="15" customHeight="1" x14ac:dyDescent="0.3">
      <c r="A93" s="3" t="s">
        <v>272</v>
      </c>
      <c r="B93" s="3" t="s">
        <v>273</v>
      </c>
      <c r="C93" s="4">
        <v>18</v>
      </c>
      <c r="D93" s="3" t="s">
        <v>1009</v>
      </c>
      <c r="E93" s="3" t="s">
        <v>1356</v>
      </c>
      <c r="F93" s="3" t="s">
        <v>1359</v>
      </c>
      <c r="G93" s="3"/>
      <c r="H93" s="3" t="s">
        <v>1382</v>
      </c>
      <c r="I93" s="3"/>
      <c r="J93" s="3"/>
      <c r="K93" s="8" t="s">
        <v>1477</v>
      </c>
    </row>
    <row r="94" spans="1:11" ht="15" customHeight="1" x14ac:dyDescent="0.3">
      <c r="A94" s="3" t="s">
        <v>272</v>
      </c>
      <c r="B94" s="3" t="s">
        <v>273</v>
      </c>
      <c r="C94" s="4">
        <v>18</v>
      </c>
      <c r="D94" s="3" t="s">
        <v>1009</v>
      </c>
      <c r="E94" s="3" t="s">
        <v>1367</v>
      </c>
      <c r="F94" s="3" t="s">
        <v>327</v>
      </c>
      <c r="G94" s="3"/>
      <c r="H94" s="3"/>
      <c r="I94" s="3"/>
      <c r="J94" s="3"/>
      <c r="K94" s="8" t="s">
        <v>1478</v>
      </c>
    </row>
    <row r="95" spans="1:11" ht="15" customHeight="1" x14ac:dyDescent="0.3">
      <c r="A95" s="3" t="s">
        <v>272</v>
      </c>
      <c r="B95" s="3" t="s">
        <v>273</v>
      </c>
      <c r="C95" s="4">
        <v>18</v>
      </c>
      <c r="D95" s="3" t="s">
        <v>1009</v>
      </c>
      <c r="E95" s="3" t="s">
        <v>1369</v>
      </c>
      <c r="F95" s="3" t="s">
        <v>1370</v>
      </c>
      <c r="G95" s="3"/>
      <c r="H95" s="3" t="s">
        <v>1368</v>
      </c>
      <c r="I95" s="3"/>
      <c r="J95" s="3" t="s">
        <v>1425</v>
      </c>
      <c r="K95" s="8" t="s">
        <v>1479</v>
      </c>
    </row>
    <row r="96" spans="1:11" ht="15" customHeight="1" x14ac:dyDescent="0.3">
      <c r="A96" s="3" t="s">
        <v>283</v>
      </c>
      <c r="B96" s="3" t="s">
        <v>284</v>
      </c>
      <c r="C96" s="4">
        <v>19</v>
      </c>
      <c r="D96" s="3" t="s">
        <v>1019</v>
      </c>
      <c r="E96" s="3" t="s">
        <v>1379</v>
      </c>
      <c r="F96" s="3" t="s">
        <v>288</v>
      </c>
      <c r="G96" s="3"/>
      <c r="H96" s="3"/>
      <c r="I96" s="3"/>
      <c r="J96" s="3"/>
      <c r="K96" s="8" t="s">
        <v>1480</v>
      </c>
    </row>
    <row r="97" spans="1:11" ht="15" customHeight="1" x14ac:dyDescent="0.3">
      <c r="A97" s="3" t="s">
        <v>295</v>
      </c>
      <c r="B97" s="3" t="s">
        <v>296</v>
      </c>
      <c r="C97" s="4">
        <v>20</v>
      </c>
      <c r="D97" s="3" t="s">
        <v>1028</v>
      </c>
      <c r="E97" s="3" t="s">
        <v>1407</v>
      </c>
      <c r="F97" s="3" t="s">
        <v>1474</v>
      </c>
      <c r="G97" s="3"/>
      <c r="H97" s="3" t="s">
        <v>1409</v>
      </c>
      <c r="I97" s="3"/>
      <c r="J97" s="3">
        <v>1994</v>
      </c>
      <c r="K97" s="8" t="s">
        <v>1031</v>
      </c>
    </row>
    <row r="98" spans="1:11" ht="15" customHeight="1" x14ac:dyDescent="0.3">
      <c r="A98" s="3" t="s">
        <v>295</v>
      </c>
      <c r="B98" s="3" t="s">
        <v>296</v>
      </c>
      <c r="C98" s="4">
        <v>20</v>
      </c>
      <c r="D98" s="3" t="s">
        <v>1028</v>
      </c>
      <c r="E98" s="3" t="s">
        <v>1423</v>
      </c>
      <c r="F98" s="3"/>
      <c r="G98" s="3" t="s">
        <v>745</v>
      </c>
      <c r="H98" s="3" t="s">
        <v>62</v>
      </c>
      <c r="I98" s="3"/>
      <c r="J98" s="3"/>
      <c r="K98" s="8" t="s">
        <v>1034</v>
      </c>
    </row>
    <row r="99" spans="1:11" ht="15" customHeight="1" x14ac:dyDescent="0.3">
      <c r="A99" s="3" t="s">
        <v>295</v>
      </c>
      <c r="B99" s="3" t="s">
        <v>296</v>
      </c>
      <c r="C99" s="4">
        <v>20</v>
      </c>
      <c r="D99" s="3" t="s">
        <v>1028</v>
      </c>
      <c r="E99" s="3" t="s">
        <v>1423</v>
      </c>
      <c r="F99" s="3"/>
      <c r="G99" s="3" t="s">
        <v>745</v>
      </c>
      <c r="H99" s="3" t="s">
        <v>1244</v>
      </c>
      <c r="I99" s="3"/>
      <c r="J99" s="3"/>
      <c r="K99" s="8" t="s">
        <v>1034</v>
      </c>
    </row>
    <row r="100" spans="1:11" ht="15" customHeight="1" x14ac:dyDescent="0.3">
      <c r="A100" s="3" t="s">
        <v>295</v>
      </c>
      <c r="B100" s="3" t="s">
        <v>296</v>
      </c>
      <c r="C100" s="4">
        <v>20</v>
      </c>
      <c r="D100" s="3" t="s">
        <v>1028</v>
      </c>
      <c r="E100" s="3" t="s">
        <v>1356</v>
      </c>
      <c r="F100" s="3" t="s">
        <v>1359</v>
      </c>
      <c r="G100" s="3"/>
      <c r="H100" s="3" t="s">
        <v>1409</v>
      </c>
      <c r="I100" s="3"/>
      <c r="J100" s="3" t="s">
        <v>860</v>
      </c>
      <c r="K100" s="8" t="s">
        <v>1034</v>
      </c>
    </row>
    <row r="101" spans="1:11" ht="15" customHeight="1" x14ac:dyDescent="0.3">
      <c r="A101" s="3" t="s">
        <v>295</v>
      </c>
      <c r="B101" s="3" t="s">
        <v>296</v>
      </c>
      <c r="C101" s="4">
        <v>20</v>
      </c>
      <c r="D101" s="3" t="s">
        <v>1028</v>
      </c>
      <c r="E101" s="3" t="s">
        <v>1367</v>
      </c>
      <c r="F101" s="3" t="s">
        <v>327</v>
      </c>
      <c r="G101" s="3"/>
      <c r="H101" s="3" t="s">
        <v>209</v>
      </c>
      <c r="I101" s="3"/>
      <c r="J101" s="3" t="s">
        <v>961</v>
      </c>
      <c r="K101" s="8" t="s">
        <v>1034</v>
      </c>
    </row>
    <row r="102" spans="1:11" ht="15" customHeight="1" x14ac:dyDescent="0.3">
      <c r="A102" s="3" t="s">
        <v>295</v>
      </c>
      <c r="B102" s="3" t="s">
        <v>296</v>
      </c>
      <c r="C102" s="4">
        <v>20</v>
      </c>
      <c r="D102" s="3" t="s">
        <v>1028</v>
      </c>
      <c r="E102" s="3" t="s">
        <v>1369</v>
      </c>
      <c r="F102" s="3" t="s">
        <v>1370</v>
      </c>
      <c r="G102" s="3"/>
      <c r="H102" s="3"/>
      <c r="I102" s="3"/>
      <c r="J102" s="3" t="s">
        <v>699</v>
      </c>
      <c r="K102" s="8" t="s">
        <v>1031</v>
      </c>
    </row>
    <row r="103" spans="1:11" ht="15" customHeight="1" x14ac:dyDescent="0.3">
      <c r="A103" s="3" t="s">
        <v>295</v>
      </c>
      <c r="B103" s="3" t="s">
        <v>296</v>
      </c>
      <c r="C103" s="4">
        <v>20</v>
      </c>
      <c r="D103" s="3" t="s">
        <v>1028</v>
      </c>
      <c r="E103" s="3" t="s">
        <v>1369</v>
      </c>
      <c r="F103" s="3" t="s">
        <v>1373</v>
      </c>
      <c r="G103" s="3" t="s">
        <v>1481</v>
      </c>
      <c r="H103" s="3" t="s">
        <v>1482</v>
      </c>
      <c r="I103" s="3"/>
      <c r="J103" s="3" t="s">
        <v>704</v>
      </c>
      <c r="K103" s="8" t="s">
        <v>1034</v>
      </c>
    </row>
    <row r="104" spans="1:11" ht="15" customHeight="1" x14ac:dyDescent="0.3">
      <c r="A104" s="3" t="s">
        <v>307</v>
      </c>
      <c r="B104" s="3" t="s">
        <v>308</v>
      </c>
      <c r="C104" s="4">
        <v>21</v>
      </c>
      <c r="D104" s="3" t="s">
        <v>1051</v>
      </c>
      <c r="E104" s="3" t="s">
        <v>1356</v>
      </c>
      <c r="F104" s="3" t="s">
        <v>1359</v>
      </c>
      <c r="G104" s="3"/>
      <c r="H104" s="3" t="s">
        <v>1382</v>
      </c>
      <c r="I104" s="3"/>
      <c r="J104" s="3" t="s">
        <v>1048</v>
      </c>
      <c r="K104" s="8" t="s">
        <v>1057</v>
      </c>
    </row>
    <row r="105" spans="1:11" ht="15" customHeight="1" x14ac:dyDescent="0.3">
      <c r="A105" s="3" t="s">
        <v>307</v>
      </c>
      <c r="B105" s="3" t="s">
        <v>308</v>
      </c>
      <c r="C105" s="4">
        <v>21</v>
      </c>
      <c r="D105" s="3" t="s">
        <v>1051</v>
      </c>
      <c r="E105" s="3" t="s">
        <v>1355</v>
      </c>
      <c r="F105" s="3" t="s">
        <v>1483</v>
      </c>
      <c r="G105" s="3"/>
      <c r="H105" s="3" t="s">
        <v>1484</v>
      </c>
      <c r="I105" s="3"/>
      <c r="J105" s="3" t="s">
        <v>817</v>
      </c>
      <c r="K105" s="8" t="s">
        <v>1057</v>
      </c>
    </row>
    <row r="106" spans="1:11" ht="15" customHeight="1" x14ac:dyDescent="0.3">
      <c r="A106" s="3" t="s">
        <v>307</v>
      </c>
      <c r="B106" s="3" t="s">
        <v>308</v>
      </c>
      <c r="C106" s="4">
        <v>21</v>
      </c>
      <c r="D106" s="3" t="s">
        <v>1051</v>
      </c>
      <c r="E106" s="3" t="s">
        <v>1431</v>
      </c>
      <c r="F106" s="3" t="s">
        <v>1485</v>
      </c>
      <c r="G106" s="3"/>
      <c r="H106" s="3" t="s">
        <v>1427</v>
      </c>
      <c r="I106" s="3"/>
      <c r="J106" s="3" t="s">
        <v>701</v>
      </c>
      <c r="K106" s="8" t="s">
        <v>1057</v>
      </c>
    </row>
    <row r="107" spans="1:11" ht="15" customHeight="1" x14ac:dyDescent="0.3">
      <c r="A107" s="3" t="s">
        <v>307</v>
      </c>
      <c r="B107" s="3" t="s">
        <v>308</v>
      </c>
      <c r="C107" s="4">
        <v>21</v>
      </c>
      <c r="D107" s="3" t="s">
        <v>1051</v>
      </c>
      <c r="E107" s="3" t="s">
        <v>1407</v>
      </c>
      <c r="F107" s="3" t="s">
        <v>1408</v>
      </c>
      <c r="G107" s="3"/>
      <c r="H107" s="3" t="s">
        <v>1427</v>
      </c>
      <c r="I107" s="3"/>
      <c r="J107" s="3" t="s">
        <v>701</v>
      </c>
      <c r="K107" s="8" t="s">
        <v>1057</v>
      </c>
    </row>
    <row r="108" spans="1:11" ht="15" customHeight="1" x14ac:dyDescent="0.3">
      <c r="A108" s="3" t="s">
        <v>307</v>
      </c>
      <c r="B108" s="3" t="s">
        <v>308</v>
      </c>
      <c r="C108" s="4">
        <v>21</v>
      </c>
      <c r="D108" s="3" t="s">
        <v>1051</v>
      </c>
      <c r="E108" s="3" t="s">
        <v>1369</v>
      </c>
      <c r="F108" s="3" t="s">
        <v>1462</v>
      </c>
      <c r="G108" s="3" t="s">
        <v>858</v>
      </c>
      <c r="H108" s="3" t="s">
        <v>1486</v>
      </c>
      <c r="I108" s="3"/>
      <c r="J108" s="3" t="s">
        <v>704</v>
      </c>
      <c r="K108" s="8" t="s">
        <v>1055</v>
      </c>
    </row>
    <row r="109" spans="1:11" ht="15" customHeight="1" x14ac:dyDescent="0.3">
      <c r="A109" s="3" t="s">
        <v>322</v>
      </c>
      <c r="B109" s="3" t="s">
        <v>323</v>
      </c>
      <c r="C109" s="4">
        <v>22</v>
      </c>
      <c r="D109" s="3" t="s">
        <v>1065</v>
      </c>
      <c r="E109" s="3" t="s">
        <v>1369</v>
      </c>
      <c r="F109" s="3" t="s">
        <v>1462</v>
      </c>
      <c r="G109" s="3" t="s">
        <v>858</v>
      </c>
      <c r="H109" s="3" t="s">
        <v>1399</v>
      </c>
      <c r="I109" s="3" t="s">
        <v>1487</v>
      </c>
      <c r="J109" s="3" t="s">
        <v>1488</v>
      </c>
      <c r="K109" s="23" t="s">
        <v>1489</v>
      </c>
    </row>
    <row r="110" spans="1:11" ht="15" customHeight="1" x14ac:dyDescent="0.3">
      <c r="A110" s="3" t="s">
        <v>337</v>
      </c>
      <c r="B110" s="3" t="s">
        <v>338</v>
      </c>
      <c r="C110" s="4">
        <v>23</v>
      </c>
      <c r="D110" s="3" t="s">
        <v>1068</v>
      </c>
      <c r="E110" s="3" t="s">
        <v>1423</v>
      </c>
      <c r="F110" s="3"/>
      <c r="G110" s="3" t="s">
        <v>1490</v>
      </c>
      <c r="H110" s="3"/>
      <c r="I110" s="3"/>
      <c r="J110" s="3"/>
      <c r="K110" s="8" t="s">
        <v>351</v>
      </c>
    </row>
    <row r="111" spans="1:11" ht="15" customHeight="1" x14ac:dyDescent="0.3">
      <c r="A111" s="3" t="s">
        <v>337</v>
      </c>
      <c r="B111" s="3" t="s">
        <v>338</v>
      </c>
      <c r="C111" s="4">
        <v>23</v>
      </c>
      <c r="D111" s="3" t="s">
        <v>1068</v>
      </c>
      <c r="E111" s="3" t="s">
        <v>1367</v>
      </c>
      <c r="F111" s="3"/>
      <c r="G111" s="3" t="s">
        <v>1491</v>
      </c>
      <c r="H111" s="3"/>
      <c r="I111" s="3"/>
      <c r="J111" s="3"/>
      <c r="K111" s="8" t="s">
        <v>351</v>
      </c>
    </row>
    <row r="112" spans="1:11" ht="15" customHeight="1" x14ac:dyDescent="0.3">
      <c r="A112" s="3" t="s">
        <v>337</v>
      </c>
      <c r="B112" s="3" t="s">
        <v>338</v>
      </c>
      <c r="C112" s="4">
        <v>23</v>
      </c>
      <c r="D112" s="3" t="s">
        <v>1068</v>
      </c>
      <c r="E112" s="3" t="s">
        <v>1356</v>
      </c>
      <c r="F112" s="3" t="s">
        <v>1359</v>
      </c>
      <c r="G112" s="3"/>
      <c r="H112" s="3" t="s">
        <v>1382</v>
      </c>
      <c r="I112" s="3"/>
      <c r="J112" s="3" t="s">
        <v>866</v>
      </c>
      <c r="K112" s="8" t="s">
        <v>351</v>
      </c>
    </row>
    <row r="113" spans="1:11" ht="15" customHeight="1" x14ac:dyDescent="0.3">
      <c r="A113" s="3" t="s">
        <v>337</v>
      </c>
      <c r="B113" s="3" t="s">
        <v>338</v>
      </c>
      <c r="C113" s="4">
        <v>23</v>
      </c>
      <c r="D113" s="3" t="s">
        <v>1068</v>
      </c>
      <c r="E113" s="3" t="s">
        <v>1355</v>
      </c>
      <c r="F113" s="3" t="s">
        <v>1492</v>
      </c>
      <c r="G113" s="3" t="s">
        <v>1493</v>
      </c>
      <c r="H113" s="3"/>
      <c r="I113" s="3"/>
      <c r="J113" s="3" t="s">
        <v>704</v>
      </c>
      <c r="K113" s="8" t="s">
        <v>351</v>
      </c>
    </row>
    <row r="114" spans="1:11" ht="15" customHeight="1" x14ac:dyDescent="0.3">
      <c r="A114" s="3" t="s">
        <v>337</v>
      </c>
      <c r="B114" s="3" t="s">
        <v>338</v>
      </c>
      <c r="C114" s="4">
        <v>23</v>
      </c>
      <c r="D114" s="3" t="s">
        <v>1068</v>
      </c>
      <c r="E114" s="3" t="s">
        <v>1355</v>
      </c>
      <c r="F114" s="3"/>
      <c r="G114" s="3" t="s">
        <v>1494</v>
      </c>
      <c r="H114" s="3"/>
      <c r="I114" s="3"/>
      <c r="J114" s="3" t="s">
        <v>704</v>
      </c>
      <c r="K114" s="8" t="s">
        <v>351</v>
      </c>
    </row>
    <row r="115" spans="1:11" ht="15" customHeight="1" x14ac:dyDescent="0.3">
      <c r="A115" s="3" t="s">
        <v>337</v>
      </c>
      <c r="B115" s="3" t="s">
        <v>338</v>
      </c>
      <c r="C115" s="4">
        <v>23</v>
      </c>
      <c r="D115" s="3" t="s">
        <v>1068</v>
      </c>
      <c r="E115" s="3" t="s">
        <v>1407</v>
      </c>
      <c r="F115" s="3" t="s">
        <v>1408</v>
      </c>
      <c r="G115" s="3" t="s">
        <v>912</v>
      </c>
      <c r="H115" s="3" t="s">
        <v>1382</v>
      </c>
      <c r="I115" s="3"/>
      <c r="J115" s="3" t="s">
        <v>819</v>
      </c>
      <c r="K115" s="8" t="s">
        <v>351</v>
      </c>
    </row>
    <row r="116" spans="1:11" ht="15" customHeight="1" x14ac:dyDescent="0.3">
      <c r="A116" s="3" t="s">
        <v>337</v>
      </c>
      <c r="B116" s="3" t="s">
        <v>338</v>
      </c>
      <c r="C116" s="4">
        <v>23</v>
      </c>
      <c r="D116" s="3" t="s">
        <v>1068</v>
      </c>
      <c r="E116" s="3" t="s">
        <v>1369</v>
      </c>
      <c r="F116" s="3" t="s">
        <v>444</v>
      </c>
      <c r="G116" s="3" t="s">
        <v>858</v>
      </c>
      <c r="H116" s="3" t="s">
        <v>48</v>
      </c>
      <c r="I116" s="3"/>
      <c r="J116" s="3" t="s">
        <v>1495</v>
      </c>
      <c r="K116" s="8" t="s">
        <v>351</v>
      </c>
    </row>
    <row r="117" spans="1:11" ht="15" customHeight="1" x14ac:dyDescent="0.3">
      <c r="A117" s="3" t="s">
        <v>352</v>
      </c>
      <c r="B117" s="3" t="s">
        <v>353</v>
      </c>
      <c r="C117" s="4">
        <v>24</v>
      </c>
      <c r="D117" s="3" t="s">
        <v>1092</v>
      </c>
      <c r="E117" s="3" t="s">
        <v>1356</v>
      </c>
      <c r="F117" s="3" t="s">
        <v>1359</v>
      </c>
      <c r="G117" s="3"/>
      <c r="H117" s="3" t="s">
        <v>1363</v>
      </c>
      <c r="I117" s="3"/>
      <c r="J117" s="3"/>
      <c r="K117" s="8" t="s">
        <v>1496</v>
      </c>
    </row>
    <row r="118" spans="1:11" ht="15" customHeight="1" x14ac:dyDescent="0.3">
      <c r="A118" s="3" t="s">
        <v>352</v>
      </c>
      <c r="B118" s="3" t="s">
        <v>353</v>
      </c>
      <c r="C118" s="4">
        <v>24</v>
      </c>
      <c r="D118" s="3" t="s">
        <v>1092</v>
      </c>
      <c r="E118" s="3" t="s">
        <v>1367</v>
      </c>
      <c r="F118" s="3" t="s">
        <v>327</v>
      </c>
      <c r="G118" s="3"/>
      <c r="H118" s="3"/>
      <c r="I118" s="3"/>
      <c r="J118" s="3"/>
      <c r="K118" s="8" t="s">
        <v>1496</v>
      </c>
    </row>
    <row r="119" spans="1:11" ht="15" customHeight="1" x14ac:dyDescent="0.3">
      <c r="A119" s="3" t="s">
        <v>352</v>
      </c>
      <c r="B119" s="3" t="s">
        <v>353</v>
      </c>
      <c r="C119" s="4">
        <v>24</v>
      </c>
      <c r="D119" s="3" t="s">
        <v>1092</v>
      </c>
      <c r="E119" s="3" t="s">
        <v>1369</v>
      </c>
      <c r="F119" s="3" t="s">
        <v>1497</v>
      </c>
      <c r="G119" s="3"/>
      <c r="H119" s="3" t="s">
        <v>862</v>
      </c>
      <c r="I119" s="3"/>
      <c r="J119" s="3" t="s">
        <v>816</v>
      </c>
      <c r="K119" s="8" t="s">
        <v>1498</v>
      </c>
    </row>
    <row r="120" spans="1:11" ht="15" customHeight="1" x14ac:dyDescent="0.3">
      <c r="A120" s="3" t="s">
        <v>366</v>
      </c>
      <c r="B120" s="3" t="s">
        <v>367</v>
      </c>
      <c r="C120" s="4">
        <v>25</v>
      </c>
      <c r="D120" s="3" t="s">
        <v>1110</v>
      </c>
      <c r="E120" s="3" t="s">
        <v>1379</v>
      </c>
      <c r="F120" s="3" t="s">
        <v>288</v>
      </c>
      <c r="G120" s="3"/>
      <c r="H120" s="3" t="s">
        <v>133</v>
      </c>
      <c r="I120" s="3" t="s">
        <v>695</v>
      </c>
      <c r="J120" s="3" t="s">
        <v>813</v>
      </c>
      <c r="K120" s="8" t="s">
        <v>1499</v>
      </c>
    </row>
    <row r="121" spans="1:11" ht="15" customHeight="1" x14ac:dyDescent="0.3">
      <c r="A121" s="3" t="s">
        <v>366</v>
      </c>
      <c r="B121" s="3" t="s">
        <v>367</v>
      </c>
      <c r="C121" s="4">
        <v>25</v>
      </c>
      <c r="D121" s="3" t="s">
        <v>1110</v>
      </c>
      <c r="E121" s="3" t="s">
        <v>1356</v>
      </c>
      <c r="F121" s="3" t="s">
        <v>1359</v>
      </c>
      <c r="G121" s="3"/>
      <c r="H121" s="3" t="s">
        <v>1382</v>
      </c>
      <c r="I121" s="3"/>
      <c r="J121" s="3" t="s">
        <v>813</v>
      </c>
      <c r="K121" s="8" t="s">
        <v>1500</v>
      </c>
    </row>
    <row r="122" spans="1:11" ht="15" customHeight="1" x14ac:dyDescent="0.3">
      <c r="A122" s="3" t="s">
        <v>366</v>
      </c>
      <c r="B122" s="3" t="s">
        <v>367</v>
      </c>
      <c r="C122" s="4">
        <v>25</v>
      </c>
      <c r="D122" s="3" t="s">
        <v>1110</v>
      </c>
      <c r="E122" s="3" t="s">
        <v>1369</v>
      </c>
      <c r="F122" s="3" t="s">
        <v>1370</v>
      </c>
      <c r="G122" s="3"/>
      <c r="H122" s="3" t="s">
        <v>133</v>
      </c>
      <c r="I122" s="3" t="s">
        <v>701</v>
      </c>
      <c r="J122" s="3" t="s">
        <v>800</v>
      </c>
      <c r="K122" s="8" t="s">
        <v>1499</v>
      </c>
    </row>
    <row r="123" spans="1:11" ht="15" customHeight="1" x14ac:dyDescent="0.3">
      <c r="A123" s="3" t="s">
        <v>366</v>
      </c>
      <c r="B123" s="3" t="s">
        <v>367</v>
      </c>
      <c r="C123" s="4">
        <v>25</v>
      </c>
      <c r="D123" s="3" t="s">
        <v>1110</v>
      </c>
      <c r="E123" s="3" t="s">
        <v>1369</v>
      </c>
      <c r="F123" s="3" t="s">
        <v>1476</v>
      </c>
      <c r="G123" s="3"/>
      <c r="H123" s="3" t="s">
        <v>133</v>
      </c>
      <c r="I123" s="3"/>
      <c r="J123" s="3" t="s">
        <v>692</v>
      </c>
      <c r="K123" s="8" t="s">
        <v>1500</v>
      </c>
    </row>
    <row r="124" spans="1:11" ht="15" customHeight="1" x14ac:dyDescent="0.3">
      <c r="A124" s="3" t="s">
        <v>376</v>
      </c>
      <c r="B124" s="3" t="s">
        <v>377</v>
      </c>
      <c r="C124" s="4">
        <v>26</v>
      </c>
      <c r="D124" s="3" t="s">
        <v>1119</v>
      </c>
      <c r="E124" s="3" t="s">
        <v>1369</v>
      </c>
      <c r="F124" s="3" t="s">
        <v>381</v>
      </c>
      <c r="G124" s="3"/>
      <c r="H124" s="3" t="s">
        <v>1399</v>
      </c>
      <c r="I124" s="3"/>
      <c r="J124" s="3" t="s">
        <v>699</v>
      </c>
      <c r="K124" s="23" t="s">
        <v>1501</v>
      </c>
    </row>
    <row r="125" spans="1:11" ht="15" customHeight="1" x14ac:dyDescent="0.3">
      <c r="A125" s="3" t="s">
        <v>389</v>
      </c>
      <c r="B125" s="3" t="s">
        <v>390</v>
      </c>
      <c r="C125" s="4">
        <v>27</v>
      </c>
      <c r="D125" s="3" t="s">
        <v>1127</v>
      </c>
      <c r="E125" s="3" t="s">
        <v>1356</v>
      </c>
      <c r="F125" s="3" t="s">
        <v>1359</v>
      </c>
      <c r="G125" s="3"/>
      <c r="H125" s="3" t="s">
        <v>1360</v>
      </c>
      <c r="I125" s="3"/>
      <c r="J125" s="3" t="s">
        <v>1048</v>
      </c>
      <c r="K125" s="8" t="s">
        <v>1131</v>
      </c>
    </row>
    <row r="126" spans="1:11" ht="15" customHeight="1" x14ac:dyDescent="0.3">
      <c r="A126" s="3" t="s">
        <v>389</v>
      </c>
      <c r="B126" s="3" t="s">
        <v>390</v>
      </c>
      <c r="C126" s="4">
        <v>27</v>
      </c>
      <c r="D126" s="3" t="s">
        <v>1127</v>
      </c>
      <c r="E126" s="3" t="s">
        <v>1367</v>
      </c>
      <c r="F126" s="3" t="s">
        <v>327</v>
      </c>
      <c r="G126" s="3" t="s">
        <v>38</v>
      </c>
      <c r="H126" s="3" t="s">
        <v>715</v>
      </c>
      <c r="I126" s="3"/>
      <c r="J126" s="3" t="s">
        <v>961</v>
      </c>
      <c r="K126" s="8" t="s">
        <v>1131</v>
      </c>
    </row>
    <row r="127" spans="1:11" ht="15" customHeight="1" x14ac:dyDescent="0.3">
      <c r="A127" s="3" t="s">
        <v>389</v>
      </c>
      <c r="B127" s="3" t="s">
        <v>390</v>
      </c>
      <c r="C127" s="4">
        <v>27</v>
      </c>
      <c r="D127" s="3" t="s">
        <v>1127</v>
      </c>
      <c r="E127" s="3" t="s">
        <v>1407</v>
      </c>
      <c r="F127" s="3" t="s">
        <v>1408</v>
      </c>
      <c r="G127" s="3" t="s">
        <v>1502</v>
      </c>
      <c r="H127" s="3" t="s">
        <v>1382</v>
      </c>
      <c r="I127" s="3"/>
      <c r="J127" s="3" t="s">
        <v>701</v>
      </c>
      <c r="K127" s="8" t="s">
        <v>1131</v>
      </c>
    </row>
    <row r="128" spans="1:11" ht="15" customHeight="1" x14ac:dyDescent="0.3">
      <c r="A128" s="3" t="s">
        <v>389</v>
      </c>
      <c r="B128" s="3" t="s">
        <v>390</v>
      </c>
      <c r="C128" s="4">
        <v>27</v>
      </c>
      <c r="D128" s="3" t="s">
        <v>1127</v>
      </c>
      <c r="E128" s="3" t="s">
        <v>1369</v>
      </c>
      <c r="F128" s="3" t="s">
        <v>1370</v>
      </c>
      <c r="G128" s="3" t="s">
        <v>858</v>
      </c>
      <c r="H128" s="3" t="s">
        <v>1503</v>
      </c>
      <c r="I128" s="3" t="s">
        <v>1504</v>
      </c>
      <c r="J128" s="3" t="s">
        <v>1505</v>
      </c>
      <c r="K128" s="8" t="s">
        <v>1131</v>
      </c>
    </row>
    <row r="129" spans="1:11" ht="15" customHeight="1" x14ac:dyDescent="0.3">
      <c r="A129" s="3" t="s">
        <v>402</v>
      </c>
      <c r="B129" s="3" t="s">
        <v>403</v>
      </c>
      <c r="C129" s="4">
        <v>28</v>
      </c>
      <c r="D129" s="3" t="s">
        <v>1173</v>
      </c>
      <c r="E129" s="3" t="s">
        <v>1356</v>
      </c>
      <c r="F129" s="3" t="s">
        <v>1359</v>
      </c>
      <c r="G129" s="3"/>
      <c r="H129" s="3" t="s">
        <v>1382</v>
      </c>
      <c r="I129" s="3"/>
      <c r="J129" s="3"/>
      <c r="K129" s="8" t="s">
        <v>1176</v>
      </c>
    </row>
    <row r="130" spans="1:11" ht="15" customHeight="1" x14ac:dyDescent="0.3">
      <c r="A130" s="3" t="s">
        <v>402</v>
      </c>
      <c r="B130" s="3" t="s">
        <v>403</v>
      </c>
      <c r="C130" s="4">
        <v>28</v>
      </c>
      <c r="D130" s="3" t="s">
        <v>1173</v>
      </c>
      <c r="E130" s="3" t="s">
        <v>1369</v>
      </c>
      <c r="F130" s="3" t="s">
        <v>1370</v>
      </c>
      <c r="G130" s="3"/>
      <c r="H130" s="3" t="s">
        <v>1368</v>
      </c>
      <c r="I130" s="3"/>
      <c r="J130" s="3" t="s">
        <v>1506</v>
      </c>
      <c r="K130" s="8" t="s">
        <v>1176</v>
      </c>
    </row>
    <row r="131" spans="1:11" ht="15" customHeight="1" x14ac:dyDescent="0.3">
      <c r="A131" s="3" t="s">
        <v>415</v>
      </c>
      <c r="B131" s="3" t="s">
        <v>416</v>
      </c>
      <c r="C131" s="4">
        <v>29</v>
      </c>
      <c r="D131" s="3" t="s">
        <v>1177</v>
      </c>
      <c r="E131" s="3" t="s">
        <v>1356</v>
      </c>
      <c r="F131" s="3" t="s">
        <v>1421</v>
      </c>
      <c r="G131" s="3"/>
      <c r="H131" s="3" t="s">
        <v>1360</v>
      </c>
      <c r="I131" s="3"/>
      <c r="J131" s="3"/>
      <c r="K131" s="8" t="s">
        <v>1507</v>
      </c>
    </row>
    <row r="132" spans="1:11" ht="15" customHeight="1" x14ac:dyDescent="0.3">
      <c r="A132" s="3" t="s">
        <v>415</v>
      </c>
      <c r="B132" s="3" t="s">
        <v>416</v>
      </c>
      <c r="C132" s="4">
        <v>29</v>
      </c>
      <c r="D132" s="3" t="s">
        <v>1177</v>
      </c>
      <c r="E132" s="3" t="s">
        <v>1367</v>
      </c>
      <c r="F132" s="3" t="s">
        <v>327</v>
      </c>
      <c r="G132" s="3"/>
      <c r="H132" s="3"/>
      <c r="I132" s="3"/>
      <c r="J132" s="3"/>
      <c r="K132" s="8" t="s">
        <v>1507</v>
      </c>
    </row>
    <row r="133" spans="1:11" ht="15" customHeight="1" x14ac:dyDescent="0.3">
      <c r="A133" s="3" t="s">
        <v>415</v>
      </c>
      <c r="B133" s="3" t="s">
        <v>416</v>
      </c>
      <c r="C133" s="4">
        <v>29</v>
      </c>
      <c r="D133" s="3" t="s">
        <v>1177</v>
      </c>
      <c r="E133" s="3" t="s">
        <v>1407</v>
      </c>
      <c r="F133" s="3" t="s">
        <v>1408</v>
      </c>
      <c r="G133" s="3"/>
      <c r="H133" s="3" t="s">
        <v>1382</v>
      </c>
      <c r="I133" s="3"/>
      <c r="J133" s="3"/>
      <c r="K133" s="8" t="s">
        <v>1508</v>
      </c>
    </row>
    <row r="134" spans="1:11" ht="15" customHeight="1" x14ac:dyDescent="0.3">
      <c r="A134" s="3" t="s">
        <v>415</v>
      </c>
      <c r="B134" s="3" t="s">
        <v>416</v>
      </c>
      <c r="C134" s="4">
        <v>29</v>
      </c>
      <c r="D134" s="3" t="s">
        <v>1177</v>
      </c>
      <c r="E134" s="3" t="s">
        <v>1369</v>
      </c>
      <c r="F134" s="3" t="s">
        <v>444</v>
      </c>
      <c r="G134" s="3" t="s">
        <v>858</v>
      </c>
      <c r="H134" s="3" t="s">
        <v>1509</v>
      </c>
      <c r="I134" s="3" t="s">
        <v>1378</v>
      </c>
      <c r="J134" s="3" t="s">
        <v>1510</v>
      </c>
      <c r="K134" s="8" t="s">
        <v>1185</v>
      </c>
    </row>
    <row r="135" spans="1:11" ht="15" customHeight="1" x14ac:dyDescent="0.3">
      <c r="A135" s="3" t="s">
        <v>430</v>
      </c>
      <c r="B135" s="3" t="s">
        <v>431</v>
      </c>
      <c r="C135" s="4">
        <v>30</v>
      </c>
      <c r="D135" s="3" t="s">
        <v>1191</v>
      </c>
      <c r="E135" s="3" t="s">
        <v>1356</v>
      </c>
      <c r="F135" s="3" t="s">
        <v>1511</v>
      </c>
      <c r="G135" s="3"/>
      <c r="H135" s="3" t="s">
        <v>1512</v>
      </c>
      <c r="I135" s="3"/>
      <c r="J135" s="3"/>
      <c r="K135" s="8" t="s">
        <v>439</v>
      </c>
    </row>
    <row r="136" spans="1:11" ht="15" customHeight="1" x14ac:dyDescent="0.3">
      <c r="A136" s="3" t="s">
        <v>430</v>
      </c>
      <c r="B136" s="3" t="s">
        <v>431</v>
      </c>
      <c r="C136" s="4">
        <v>30</v>
      </c>
      <c r="D136" s="3" t="s">
        <v>1191</v>
      </c>
      <c r="E136" s="3" t="s">
        <v>1356</v>
      </c>
      <c r="F136" s="3" t="s">
        <v>1513</v>
      </c>
      <c r="G136" s="3"/>
      <c r="H136" s="3" t="s">
        <v>1232</v>
      </c>
      <c r="I136" s="3"/>
      <c r="J136" s="3" t="s">
        <v>961</v>
      </c>
      <c r="K136" s="23" t="s">
        <v>439</v>
      </c>
    </row>
    <row r="137" spans="1:11" ht="15" customHeight="1" x14ac:dyDescent="0.3">
      <c r="A137" s="3" t="s">
        <v>430</v>
      </c>
      <c r="B137" s="3" t="s">
        <v>431</v>
      </c>
      <c r="C137" s="4">
        <v>30</v>
      </c>
      <c r="D137" s="3" t="s">
        <v>1191</v>
      </c>
      <c r="E137" s="3" t="s">
        <v>1356</v>
      </c>
      <c r="F137" s="3" t="s">
        <v>1359</v>
      </c>
      <c r="G137" s="3"/>
      <c r="H137" s="3" t="s">
        <v>1382</v>
      </c>
      <c r="I137" s="3"/>
      <c r="J137" s="3" t="s">
        <v>816</v>
      </c>
      <c r="K137" s="8" t="s">
        <v>1198</v>
      </c>
    </row>
    <row r="138" spans="1:11" ht="15" customHeight="1" x14ac:dyDescent="0.3">
      <c r="A138" s="3" t="s">
        <v>430</v>
      </c>
      <c r="B138" s="3" t="s">
        <v>431</v>
      </c>
      <c r="C138" s="4">
        <v>30</v>
      </c>
      <c r="D138" s="3" t="s">
        <v>1191</v>
      </c>
      <c r="E138" s="3" t="s">
        <v>1431</v>
      </c>
      <c r="F138" s="3" t="s">
        <v>1514</v>
      </c>
      <c r="G138" s="3"/>
      <c r="H138" s="3" t="s">
        <v>1392</v>
      </c>
      <c r="I138" s="3"/>
      <c r="J138" s="3" t="s">
        <v>1197</v>
      </c>
      <c r="K138" s="8" t="s">
        <v>1198</v>
      </c>
    </row>
    <row r="139" spans="1:11" ht="15" customHeight="1" x14ac:dyDescent="0.3">
      <c r="A139" s="3" t="s">
        <v>430</v>
      </c>
      <c r="B139" s="3" t="s">
        <v>431</v>
      </c>
      <c r="C139" s="4">
        <v>30</v>
      </c>
      <c r="D139" s="3" t="s">
        <v>1191</v>
      </c>
      <c r="E139" s="3" t="s">
        <v>1407</v>
      </c>
      <c r="F139" s="3" t="s">
        <v>1408</v>
      </c>
      <c r="G139" s="3"/>
      <c r="H139" s="3" t="s">
        <v>1382</v>
      </c>
      <c r="I139" s="3"/>
      <c r="J139" s="3" t="s">
        <v>1506</v>
      </c>
      <c r="K139" s="8" t="s">
        <v>1198</v>
      </c>
    </row>
    <row r="140" spans="1:11" ht="15" customHeight="1" x14ac:dyDescent="0.3">
      <c r="A140" s="3" t="s">
        <v>430</v>
      </c>
      <c r="B140" s="3" t="s">
        <v>431</v>
      </c>
      <c r="C140" s="4">
        <v>30</v>
      </c>
      <c r="D140" s="3" t="s">
        <v>1191</v>
      </c>
      <c r="E140" s="3" t="s">
        <v>1369</v>
      </c>
      <c r="F140" s="3" t="s">
        <v>1370</v>
      </c>
      <c r="G140" s="3"/>
      <c r="H140" s="3" t="s">
        <v>1368</v>
      </c>
      <c r="I140" s="3"/>
      <c r="J140" s="3" t="s">
        <v>1375</v>
      </c>
      <c r="K140" s="8" t="s">
        <v>1198</v>
      </c>
    </row>
    <row r="141" spans="1:11" ht="15" customHeight="1" x14ac:dyDescent="0.3">
      <c r="A141" s="3" t="s">
        <v>430</v>
      </c>
      <c r="B141" s="3" t="s">
        <v>431</v>
      </c>
      <c r="C141" s="4">
        <v>30</v>
      </c>
      <c r="D141" s="3" t="s">
        <v>1191</v>
      </c>
      <c r="E141" s="3" t="s">
        <v>1369</v>
      </c>
      <c r="F141" s="3" t="s">
        <v>1373</v>
      </c>
      <c r="G141" s="3"/>
      <c r="H141" s="3" t="s">
        <v>1368</v>
      </c>
      <c r="I141" s="3"/>
      <c r="J141" s="3" t="s">
        <v>1515</v>
      </c>
      <c r="K141" s="8" t="s">
        <v>1198</v>
      </c>
    </row>
    <row r="142" spans="1:11" ht="15" customHeight="1" x14ac:dyDescent="0.3">
      <c r="A142" s="3" t="s">
        <v>440</v>
      </c>
      <c r="B142" s="3" t="s">
        <v>441</v>
      </c>
      <c r="C142" s="4">
        <v>31</v>
      </c>
      <c r="D142" s="3" t="s">
        <v>1199</v>
      </c>
      <c r="E142" s="3" t="s">
        <v>1369</v>
      </c>
      <c r="F142" s="3" t="s">
        <v>444</v>
      </c>
      <c r="G142" s="3"/>
      <c r="H142" s="3" t="s">
        <v>118</v>
      </c>
      <c r="I142" s="3"/>
      <c r="J142" s="3" t="s">
        <v>1424</v>
      </c>
      <c r="K142" s="8" t="s">
        <v>1516</v>
      </c>
    </row>
    <row r="143" spans="1:11" ht="15" customHeight="1" x14ac:dyDescent="0.3">
      <c r="A143" s="3" t="s">
        <v>448</v>
      </c>
      <c r="B143" s="3" t="s">
        <v>449</v>
      </c>
      <c r="C143" s="4">
        <v>32</v>
      </c>
      <c r="D143" s="3" t="s">
        <v>1201</v>
      </c>
      <c r="E143" s="3" t="s">
        <v>1356</v>
      </c>
      <c r="F143" s="3" t="s">
        <v>1359</v>
      </c>
      <c r="G143" s="3"/>
      <c r="H143" s="3" t="s">
        <v>1382</v>
      </c>
      <c r="I143" s="3"/>
      <c r="J143" s="3" t="s">
        <v>1517</v>
      </c>
      <c r="K143" s="8" t="s">
        <v>1518</v>
      </c>
    </row>
    <row r="144" spans="1:11" ht="15" customHeight="1" x14ac:dyDescent="0.3">
      <c r="A144" s="3" t="s">
        <v>448</v>
      </c>
      <c r="B144" s="3" t="s">
        <v>449</v>
      </c>
      <c r="C144" s="4">
        <v>32</v>
      </c>
      <c r="D144" s="3" t="s">
        <v>1201</v>
      </c>
      <c r="E144" s="3" t="s">
        <v>1367</v>
      </c>
      <c r="F144" s="3" t="s">
        <v>327</v>
      </c>
      <c r="G144" s="3" t="s">
        <v>38</v>
      </c>
      <c r="H144" s="3" t="s">
        <v>995</v>
      </c>
      <c r="I144" s="3"/>
      <c r="J144" s="3" t="s">
        <v>904</v>
      </c>
      <c r="K144" s="8" t="s">
        <v>1518</v>
      </c>
    </row>
    <row r="145" spans="1:11" ht="15" customHeight="1" x14ac:dyDescent="0.3">
      <c r="A145" s="3" t="s">
        <v>448</v>
      </c>
      <c r="B145" s="3" t="s">
        <v>449</v>
      </c>
      <c r="C145" s="4">
        <v>32</v>
      </c>
      <c r="D145" s="3" t="s">
        <v>1201</v>
      </c>
      <c r="E145" s="3" t="s">
        <v>1407</v>
      </c>
      <c r="F145" s="3" t="s">
        <v>1408</v>
      </c>
      <c r="G145" s="3" t="s">
        <v>912</v>
      </c>
      <c r="H145" s="3" t="s">
        <v>1382</v>
      </c>
      <c r="I145" s="3"/>
      <c r="J145" s="3" t="s">
        <v>922</v>
      </c>
      <c r="K145" s="8" t="s">
        <v>1518</v>
      </c>
    </row>
    <row r="146" spans="1:11" ht="15" customHeight="1" x14ac:dyDescent="0.3">
      <c r="A146" s="3" t="s">
        <v>448</v>
      </c>
      <c r="B146" s="3" t="s">
        <v>449</v>
      </c>
      <c r="C146" s="4">
        <v>32</v>
      </c>
      <c r="D146" s="3" t="s">
        <v>1201</v>
      </c>
      <c r="E146" s="3" t="s">
        <v>1369</v>
      </c>
      <c r="F146" s="3" t="s">
        <v>444</v>
      </c>
      <c r="G146" s="3" t="s">
        <v>858</v>
      </c>
      <c r="H146" s="3" t="s">
        <v>995</v>
      </c>
      <c r="I146" s="3" t="s">
        <v>1425</v>
      </c>
      <c r="J146" s="3" t="s">
        <v>946</v>
      </c>
      <c r="K146" s="8" t="s">
        <v>1204</v>
      </c>
    </row>
    <row r="147" spans="1:11" ht="15" customHeight="1" x14ac:dyDescent="0.3">
      <c r="A147" s="3" t="s">
        <v>468</v>
      </c>
      <c r="B147" s="3" t="s">
        <v>469</v>
      </c>
      <c r="C147" s="4">
        <v>34</v>
      </c>
      <c r="D147" s="3" t="s">
        <v>1225</v>
      </c>
      <c r="E147" s="3" t="s">
        <v>1369</v>
      </c>
      <c r="F147" s="3" t="s">
        <v>1453</v>
      </c>
      <c r="G147" s="3"/>
      <c r="H147" s="3"/>
      <c r="I147" s="3"/>
      <c r="J147" s="3"/>
      <c r="K147" s="8" t="s">
        <v>1519</v>
      </c>
    </row>
    <row r="148" spans="1:11" ht="15" customHeight="1" x14ac:dyDescent="0.3">
      <c r="A148" s="3" t="s">
        <v>468</v>
      </c>
      <c r="B148" s="3" t="s">
        <v>469</v>
      </c>
      <c r="C148" s="4">
        <v>34</v>
      </c>
      <c r="D148" s="3" t="s">
        <v>1225</v>
      </c>
      <c r="E148" s="3" t="s">
        <v>1367</v>
      </c>
      <c r="F148" s="3" t="s">
        <v>1520</v>
      </c>
      <c r="G148" s="3"/>
      <c r="H148" s="3"/>
      <c r="I148" s="3"/>
      <c r="J148" s="3"/>
      <c r="K148" s="8" t="s">
        <v>481</v>
      </c>
    </row>
    <row r="149" spans="1:11" ht="15" customHeight="1" x14ac:dyDescent="0.3">
      <c r="A149" s="3" t="s">
        <v>468</v>
      </c>
      <c r="B149" s="3" t="s">
        <v>469</v>
      </c>
      <c r="C149" s="4">
        <v>34</v>
      </c>
      <c r="D149" s="3" t="s">
        <v>1225</v>
      </c>
      <c r="E149" s="3" t="s">
        <v>1356</v>
      </c>
      <c r="F149" s="3" t="s">
        <v>1513</v>
      </c>
      <c r="G149" s="3"/>
      <c r="H149" s="3" t="s">
        <v>1232</v>
      </c>
      <c r="I149" s="3"/>
      <c r="J149" s="3"/>
      <c r="K149" s="8" t="s">
        <v>481</v>
      </c>
    </row>
    <row r="150" spans="1:11" ht="15" customHeight="1" x14ac:dyDescent="0.3">
      <c r="A150" s="3" t="s">
        <v>468</v>
      </c>
      <c r="B150" s="3" t="s">
        <v>469</v>
      </c>
      <c r="C150" s="4">
        <v>34</v>
      </c>
      <c r="D150" s="3" t="s">
        <v>1225</v>
      </c>
      <c r="E150" s="3" t="s">
        <v>1356</v>
      </c>
      <c r="F150" s="3" t="s">
        <v>1359</v>
      </c>
      <c r="G150" s="3"/>
      <c r="H150" s="3" t="s">
        <v>1382</v>
      </c>
      <c r="I150" s="3"/>
      <c r="J150" s="3"/>
      <c r="K150" s="8" t="s">
        <v>481</v>
      </c>
    </row>
    <row r="151" spans="1:11" ht="15" customHeight="1" x14ac:dyDescent="0.3">
      <c r="A151" s="3" t="s">
        <v>468</v>
      </c>
      <c r="B151" s="3" t="s">
        <v>469</v>
      </c>
      <c r="C151" s="4">
        <v>34</v>
      </c>
      <c r="D151" s="3" t="s">
        <v>1225</v>
      </c>
      <c r="E151" s="3" t="s">
        <v>1369</v>
      </c>
      <c r="F151" s="3" t="s">
        <v>1370</v>
      </c>
      <c r="G151" s="3"/>
      <c r="H151" s="3" t="s">
        <v>103</v>
      </c>
      <c r="I151" s="3"/>
      <c r="J151" s="3"/>
      <c r="K151" s="8" t="s">
        <v>1521</v>
      </c>
    </row>
    <row r="152" spans="1:11" ht="15" customHeight="1" x14ac:dyDescent="0.3">
      <c r="A152" s="3" t="s">
        <v>468</v>
      </c>
      <c r="B152" s="3" t="s">
        <v>469</v>
      </c>
      <c r="C152" s="4">
        <v>34</v>
      </c>
      <c r="D152" s="3" t="s">
        <v>1225</v>
      </c>
      <c r="E152" s="3" t="s">
        <v>1423</v>
      </c>
      <c r="F152" s="3"/>
      <c r="G152" s="3" t="s">
        <v>912</v>
      </c>
      <c r="H152" s="3" t="s">
        <v>1522</v>
      </c>
      <c r="I152" s="3"/>
      <c r="J152" s="3"/>
      <c r="K152" s="8" t="s">
        <v>481</v>
      </c>
    </row>
    <row r="153" spans="1:11" ht="15" customHeight="1" x14ac:dyDescent="0.3">
      <c r="A153" s="3" t="s">
        <v>482</v>
      </c>
      <c r="B153" s="3" t="s">
        <v>483</v>
      </c>
      <c r="C153" s="4">
        <v>35</v>
      </c>
      <c r="D153" s="3" t="s">
        <v>1229</v>
      </c>
      <c r="E153" s="3" t="s">
        <v>1356</v>
      </c>
      <c r="F153" s="3" t="s">
        <v>1513</v>
      </c>
      <c r="G153" s="3"/>
      <c r="H153" s="3" t="s">
        <v>1232</v>
      </c>
      <c r="I153" s="3"/>
      <c r="J153" s="3"/>
      <c r="K153" s="8" t="s">
        <v>1523</v>
      </c>
    </row>
    <row r="154" spans="1:11" ht="15" customHeight="1" x14ac:dyDescent="0.3">
      <c r="A154" s="3" t="s">
        <v>482</v>
      </c>
      <c r="B154" s="3" t="s">
        <v>483</v>
      </c>
      <c r="C154" s="4">
        <v>35</v>
      </c>
      <c r="D154" s="3" t="s">
        <v>1229</v>
      </c>
      <c r="E154" s="3" t="s">
        <v>1356</v>
      </c>
      <c r="F154" s="3" t="s">
        <v>1359</v>
      </c>
      <c r="G154" s="3"/>
      <c r="H154" s="3" t="s">
        <v>1382</v>
      </c>
      <c r="I154" s="3"/>
      <c r="J154" s="3"/>
      <c r="K154" s="8" t="s">
        <v>1523</v>
      </c>
    </row>
    <row r="155" spans="1:11" ht="15" customHeight="1" x14ac:dyDescent="0.3">
      <c r="A155" s="3" t="s">
        <v>482</v>
      </c>
      <c r="B155" s="3" t="s">
        <v>483</v>
      </c>
      <c r="C155" s="4">
        <v>35</v>
      </c>
      <c r="D155" s="3" t="s">
        <v>1229</v>
      </c>
      <c r="E155" s="3" t="s">
        <v>1367</v>
      </c>
      <c r="F155" s="3" t="s">
        <v>327</v>
      </c>
      <c r="G155" s="3" t="s">
        <v>1236</v>
      </c>
      <c r="H155" s="3" t="s">
        <v>970</v>
      </c>
      <c r="I155" s="3"/>
      <c r="J155" s="3"/>
      <c r="K155" s="8" t="s">
        <v>1238</v>
      </c>
    </row>
    <row r="156" spans="1:11" ht="15" customHeight="1" x14ac:dyDescent="0.3">
      <c r="A156" s="3" t="s">
        <v>482</v>
      </c>
      <c r="B156" s="3" t="s">
        <v>483</v>
      </c>
      <c r="C156" s="4">
        <v>35</v>
      </c>
      <c r="D156" s="3" t="s">
        <v>1229</v>
      </c>
      <c r="E156" s="3" t="s">
        <v>1369</v>
      </c>
      <c r="F156" s="3" t="s">
        <v>1370</v>
      </c>
      <c r="G156" s="3"/>
      <c r="H156" s="3" t="s">
        <v>1368</v>
      </c>
      <c r="I156" s="3"/>
      <c r="J156" s="3" t="s">
        <v>1459</v>
      </c>
      <c r="K156" s="8" t="s">
        <v>1238</v>
      </c>
    </row>
    <row r="157" spans="1:11" ht="15" customHeight="1" x14ac:dyDescent="0.3">
      <c r="A157" s="3" t="s">
        <v>493</v>
      </c>
      <c r="B157" s="3" t="s">
        <v>494</v>
      </c>
      <c r="C157" s="4">
        <v>36</v>
      </c>
      <c r="D157" s="3" t="s">
        <v>1241</v>
      </c>
      <c r="E157" s="3" t="s">
        <v>1379</v>
      </c>
      <c r="F157" s="3" t="s">
        <v>1520</v>
      </c>
      <c r="G157" s="3"/>
      <c r="H157" s="3" t="s">
        <v>862</v>
      </c>
      <c r="I157" s="3"/>
      <c r="J157" s="3" t="s">
        <v>695</v>
      </c>
      <c r="K157" s="8" t="s">
        <v>1243</v>
      </c>
    </row>
    <row r="158" spans="1:11" ht="15" customHeight="1" x14ac:dyDescent="0.3">
      <c r="A158" s="3" t="s">
        <v>493</v>
      </c>
      <c r="B158" s="3" t="s">
        <v>494</v>
      </c>
      <c r="C158" s="4">
        <v>36</v>
      </c>
      <c r="D158" s="3" t="s">
        <v>1241</v>
      </c>
      <c r="E158" s="3" t="s">
        <v>1356</v>
      </c>
      <c r="F158" s="3" t="s">
        <v>1359</v>
      </c>
      <c r="G158" s="3"/>
      <c r="H158" s="3" t="s">
        <v>1382</v>
      </c>
      <c r="I158" s="3"/>
      <c r="J158" s="3"/>
      <c r="K158" s="8" t="s">
        <v>1524</v>
      </c>
    </row>
    <row r="159" spans="1:11" ht="15" customHeight="1" x14ac:dyDescent="0.3">
      <c r="A159" s="3" t="s">
        <v>493</v>
      </c>
      <c r="B159" s="3" t="s">
        <v>494</v>
      </c>
      <c r="C159" s="4">
        <v>36</v>
      </c>
      <c r="D159" s="3" t="s">
        <v>1241</v>
      </c>
      <c r="E159" s="3" t="s">
        <v>1367</v>
      </c>
      <c r="F159" s="3" t="s">
        <v>1393</v>
      </c>
      <c r="G159" s="3"/>
      <c r="H159" s="3"/>
      <c r="I159" s="3"/>
      <c r="J159" s="3"/>
      <c r="K159" s="8" t="s">
        <v>1524</v>
      </c>
    </row>
    <row r="160" spans="1:11" ht="15" customHeight="1" x14ac:dyDescent="0.3">
      <c r="A160" s="3" t="s">
        <v>493</v>
      </c>
      <c r="B160" s="3" t="s">
        <v>494</v>
      </c>
      <c r="C160" s="4">
        <v>36</v>
      </c>
      <c r="D160" s="3" t="s">
        <v>1241</v>
      </c>
      <c r="E160" s="3" t="s">
        <v>1369</v>
      </c>
      <c r="F160" s="3" t="s">
        <v>381</v>
      </c>
      <c r="G160" s="3"/>
      <c r="H160" s="3" t="s">
        <v>1399</v>
      </c>
      <c r="I160" s="3"/>
      <c r="J160" s="3"/>
      <c r="K160" s="8" t="s">
        <v>1243</v>
      </c>
    </row>
    <row r="161" spans="1:11" ht="15" customHeight="1" x14ac:dyDescent="0.3">
      <c r="A161" s="3" t="s">
        <v>504</v>
      </c>
      <c r="B161" s="3" t="s">
        <v>505</v>
      </c>
      <c r="C161" s="4">
        <v>37</v>
      </c>
      <c r="D161" s="3" t="s">
        <v>1246</v>
      </c>
      <c r="E161" s="3" t="s">
        <v>1423</v>
      </c>
      <c r="F161" s="3"/>
      <c r="G161" s="3" t="s">
        <v>38</v>
      </c>
      <c r="H161" s="3"/>
      <c r="I161" s="3"/>
      <c r="J161" s="3" t="s">
        <v>961</v>
      </c>
      <c r="K161" s="8" t="s">
        <v>1249</v>
      </c>
    </row>
    <row r="162" spans="1:11" ht="15" customHeight="1" x14ac:dyDescent="0.3">
      <c r="A162" s="3" t="s">
        <v>504</v>
      </c>
      <c r="B162" s="3" t="s">
        <v>505</v>
      </c>
      <c r="C162" s="4">
        <v>37</v>
      </c>
      <c r="D162" s="3" t="s">
        <v>1246</v>
      </c>
      <c r="E162" s="3" t="s">
        <v>1356</v>
      </c>
      <c r="F162" s="3" t="s">
        <v>1359</v>
      </c>
      <c r="G162" s="3"/>
      <c r="H162" s="3" t="s">
        <v>1382</v>
      </c>
      <c r="I162" s="3"/>
      <c r="J162" s="3" t="s">
        <v>817</v>
      </c>
      <c r="K162" s="8" t="s">
        <v>1249</v>
      </c>
    </row>
    <row r="163" spans="1:11" ht="15" customHeight="1" x14ac:dyDescent="0.3">
      <c r="A163" s="3" t="s">
        <v>504</v>
      </c>
      <c r="B163" s="3" t="s">
        <v>505</v>
      </c>
      <c r="C163" s="4">
        <v>37</v>
      </c>
      <c r="D163" s="3" t="s">
        <v>1246</v>
      </c>
      <c r="E163" s="3" t="s">
        <v>1369</v>
      </c>
      <c r="F163" s="3" t="s">
        <v>1475</v>
      </c>
      <c r="G163" s="3"/>
      <c r="H163" s="3" t="s">
        <v>103</v>
      </c>
      <c r="I163" s="3" t="s">
        <v>1459</v>
      </c>
      <c r="J163" s="3" t="s">
        <v>701</v>
      </c>
      <c r="K163" s="8" t="s">
        <v>1249</v>
      </c>
    </row>
    <row r="164" spans="1:11" ht="15" customHeight="1" x14ac:dyDescent="0.3">
      <c r="A164" s="3" t="s">
        <v>504</v>
      </c>
      <c r="B164" s="3" t="s">
        <v>505</v>
      </c>
      <c r="C164" s="4">
        <v>37</v>
      </c>
      <c r="D164" s="3" t="s">
        <v>1246</v>
      </c>
      <c r="E164" s="3" t="s">
        <v>1369</v>
      </c>
      <c r="F164" s="3" t="s">
        <v>1525</v>
      </c>
      <c r="G164" s="3"/>
      <c r="H164" s="3"/>
      <c r="I164" s="3"/>
      <c r="J164" s="3" t="s">
        <v>819</v>
      </c>
      <c r="K164" s="8" t="s">
        <v>1249</v>
      </c>
    </row>
    <row r="165" spans="1:11" ht="15" customHeight="1" x14ac:dyDescent="0.3">
      <c r="A165" s="3" t="s">
        <v>517</v>
      </c>
      <c r="B165" s="3" t="s">
        <v>518</v>
      </c>
      <c r="C165" s="4">
        <v>38</v>
      </c>
      <c r="D165" s="3" t="s">
        <v>1260</v>
      </c>
      <c r="E165" s="3" t="s">
        <v>1369</v>
      </c>
      <c r="F165" s="3" t="s">
        <v>1419</v>
      </c>
      <c r="G165" s="3"/>
      <c r="H165" s="3"/>
      <c r="I165" s="3"/>
      <c r="J165" s="3"/>
      <c r="K165" s="8" t="s">
        <v>531</v>
      </c>
    </row>
    <row r="166" spans="1:11" ht="15" customHeight="1" x14ac:dyDescent="0.3">
      <c r="A166" s="3" t="s">
        <v>517</v>
      </c>
      <c r="B166" s="3" t="s">
        <v>518</v>
      </c>
      <c r="C166" s="4">
        <v>38</v>
      </c>
      <c r="D166" s="3" t="s">
        <v>1260</v>
      </c>
      <c r="E166" s="3" t="s">
        <v>1356</v>
      </c>
      <c r="F166" s="3" t="s">
        <v>1408</v>
      </c>
      <c r="G166" s="3" t="s">
        <v>38</v>
      </c>
      <c r="H166" s="3" t="s">
        <v>1382</v>
      </c>
      <c r="I166" s="3"/>
      <c r="J166" s="3" t="s">
        <v>1526</v>
      </c>
      <c r="K166" s="8" t="s">
        <v>531</v>
      </c>
    </row>
    <row r="167" spans="1:11" ht="15" customHeight="1" x14ac:dyDescent="0.3">
      <c r="A167" s="3" t="s">
        <v>517</v>
      </c>
      <c r="B167" s="3" t="s">
        <v>518</v>
      </c>
      <c r="C167" s="4">
        <v>38</v>
      </c>
      <c r="D167" s="3" t="s">
        <v>1260</v>
      </c>
      <c r="E167" s="3" t="s">
        <v>1369</v>
      </c>
      <c r="F167" s="3" t="s">
        <v>444</v>
      </c>
      <c r="G167" s="3"/>
      <c r="H167" s="3" t="s">
        <v>394</v>
      </c>
      <c r="I167" s="3"/>
      <c r="J167" s="3" t="s">
        <v>1030</v>
      </c>
      <c r="K167" s="8" t="s">
        <v>531</v>
      </c>
    </row>
    <row r="168" spans="1:11" ht="15" customHeight="1" x14ac:dyDescent="0.3">
      <c r="A168" s="3" t="s">
        <v>532</v>
      </c>
      <c r="B168" s="3" t="s">
        <v>533</v>
      </c>
      <c r="C168" s="4">
        <v>39</v>
      </c>
      <c r="D168" s="3" t="s">
        <v>1265</v>
      </c>
      <c r="E168" s="3" t="s">
        <v>1369</v>
      </c>
      <c r="F168" s="3" t="s">
        <v>1527</v>
      </c>
      <c r="G168" s="3" t="s">
        <v>1528</v>
      </c>
      <c r="H168" s="3" t="s">
        <v>1529</v>
      </c>
      <c r="I168" s="3"/>
      <c r="J168" s="3"/>
      <c r="K168" s="8" t="s">
        <v>544</v>
      </c>
    </row>
    <row r="169" spans="1:11" ht="15" customHeight="1" x14ac:dyDescent="0.3">
      <c r="A169" s="3" t="s">
        <v>532</v>
      </c>
      <c r="B169" s="3" t="s">
        <v>533</v>
      </c>
      <c r="C169" s="4">
        <v>39</v>
      </c>
      <c r="D169" s="3" t="s">
        <v>1265</v>
      </c>
      <c r="E169" s="3" t="s">
        <v>1379</v>
      </c>
      <c r="F169" s="3" t="s">
        <v>1530</v>
      </c>
      <c r="G169" s="3"/>
      <c r="H169" s="3" t="s">
        <v>1531</v>
      </c>
      <c r="I169" s="3"/>
      <c r="J169" s="3"/>
      <c r="K169" s="8" t="s">
        <v>1532</v>
      </c>
    </row>
    <row r="170" spans="1:11" ht="15" customHeight="1" x14ac:dyDescent="0.3">
      <c r="A170" s="3" t="s">
        <v>532</v>
      </c>
      <c r="B170" s="3" t="s">
        <v>533</v>
      </c>
      <c r="C170" s="4">
        <v>39</v>
      </c>
      <c r="D170" s="3" t="s">
        <v>1265</v>
      </c>
      <c r="E170" s="3" t="s">
        <v>1367</v>
      </c>
      <c r="F170" s="3" t="s">
        <v>1393</v>
      </c>
      <c r="G170" s="3"/>
      <c r="H170" s="3"/>
      <c r="I170" s="3"/>
      <c r="J170" s="3"/>
      <c r="K170" s="8" t="s">
        <v>544</v>
      </c>
    </row>
    <row r="171" spans="1:11" ht="15" customHeight="1" x14ac:dyDescent="0.3">
      <c r="A171" s="3" t="s">
        <v>532</v>
      </c>
      <c r="B171" s="3" t="s">
        <v>533</v>
      </c>
      <c r="C171" s="4">
        <v>39</v>
      </c>
      <c r="D171" s="3" t="s">
        <v>1265</v>
      </c>
      <c r="E171" s="3" t="s">
        <v>1431</v>
      </c>
      <c r="F171" s="3"/>
      <c r="G171" s="3" t="s">
        <v>542</v>
      </c>
      <c r="H171" s="3"/>
      <c r="I171" s="3"/>
      <c r="J171" s="3"/>
      <c r="K171" s="8" t="s">
        <v>544</v>
      </c>
    </row>
    <row r="172" spans="1:11" ht="15" customHeight="1" x14ac:dyDescent="0.3">
      <c r="A172" s="3" t="s">
        <v>545</v>
      </c>
      <c r="B172" s="3" t="s">
        <v>546</v>
      </c>
      <c r="C172" s="4">
        <v>40</v>
      </c>
      <c r="D172" s="3" t="s">
        <v>1276</v>
      </c>
      <c r="E172" s="3" t="s">
        <v>1379</v>
      </c>
      <c r="F172" s="3" t="s">
        <v>288</v>
      </c>
      <c r="G172" s="3" t="s">
        <v>1533</v>
      </c>
      <c r="H172" s="3" t="s">
        <v>209</v>
      </c>
      <c r="I172" s="3"/>
      <c r="J172" s="3" t="s">
        <v>1534</v>
      </c>
      <c r="K172" s="8" t="s">
        <v>553</v>
      </c>
    </row>
    <row r="173" spans="1:11" ht="15" customHeight="1" x14ac:dyDescent="0.3">
      <c r="A173" s="3" t="s">
        <v>545</v>
      </c>
      <c r="B173" s="3" t="s">
        <v>546</v>
      </c>
      <c r="C173" s="4">
        <v>40</v>
      </c>
      <c r="D173" s="3" t="s">
        <v>1276</v>
      </c>
      <c r="E173" s="3" t="s">
        <v>1407</v>
      </c>
      <c r="F173" s="3" t="s">
        <v>1408</v>
      </c>
      <c r="G173" s="3"/>
      <c r="H173" s="3" t="s">
        <v>1382</v>
      </c>
      <c r="I173" s="3"/>
      <c r="J173" s="3" t="s">
        <v>1535</v>
      </c>
      <c r="K173" s="8" t="s">
        <v>553</v>
      </c>
    </row>
    <row r="174" spans="1:11" ht="15" customHeight="1" x14ac:dyDescent="0.3">
      <c r="A174" s="3" t="s">
        <v>545</v>
      </c>
      <c r="B174" s="3" t="s">
        <v>546</v>
      </c>
      <c r="C174" s="4">
        <v>40</v>
      </c>
      <c r="D174" s="3" t="s">
        <v>1276</v>
      </c>
      <c r="E174" s="3" t="s">
        <v>1369</v>
      </c>
      <c r="F174" s="3" t="s">
        <v>444</v>
      </c>
      <c r="G174" s="3" t="s">
        <v>1440</v>
      </c>
      <c r="H174" s="3" t="s">
        <v>1536</v>
      </c>
      <c r="I174" s="3"/>
      <c r="J174" s="3" t="s">
        <v>1048</v>
      </c>
      <c r="K174" s="8" t="s">
        <v>553</v>
      </c>
    </row>
    <row r="175" spans="1:11" ht="15" customHeight="1" x14ac:dyDescent="0.3">
      <c r="A175" s="3" t="s">
        <v>545</v>
      </c>
      <c r="B175" s="3" t="s">
        <v>546</v>
      </c>
      <c r="C175" s="4">
        <v>40</v>
      </c>
      <c r="D175" s="3" t="s">
        <v>1276</v>
      </c>
      <c r="E175" s="3" t="s">
        <v>1369</v>
      </c>
      <c r="F175" s="3" t="s">
        <v>1373</v>
      </c>
      <c r="G175" s="3" t="s">
        <v>1537</v>
      </c>
      <c r="H175" s="3" t="s">
        <v>1536</v>
      </c>
      <c r="I175" s="3"/>
      <c r="J175" s="3" t="s">
        <v>1030</v>
      </c>
      <c r="K175" s="8" t="s">
        <v>553</v>
      </c>
    </row>
    <row r="176" spans="1:11" ht="15" customHeight="1" x14ac:dyDescent="0.3">
      <c r="A176" s="3" t="s">
        <v>554</v>
      </c>
      <c r="B176" s="3" t="s">
        <v>555</v>
      </c>
      <c r="C176" s="4">
        <v>41</v>
      </c>
      <c r="D176" s="3" t="s">
        <v>1296</v>
      </c>
      <c r="E176" s="3" t="s">
        <v>1369</v>
      </c>
      <c r="F176" s="3" t="s">
        <v>1373</v>
      </c>
      <c r="G176" s="3"/>
      <c r="H176" s="3"/>
      <c r="I176" s="3"/>
      <c r="J176" s="3"/>
      <c r="K176" s="8" t="s">
        <v>1538</v>
      </c>
    </row>
    <row r="177" spans="1:11" ht="15" customHeight="1" x14ac:dyDescent="0.3">
      <c r="A177" s="3" t="s">
        <v>554</v>
      </c>
      <c r="B177" s="3" t="s">
        <v>555</v>
      </c>
      <c r="C177" s="4">
        <v>41</v>
      </c>
      <c r="D177" s="3" t="s">
        <v>1296</v>
      </c>
      <c r="E177" s="3" t="s">
        <v>1355</v>
      </c>
      <c r="F177" s="3" t="s">
        <v>1539</v>
      </c>
      <c r="G177" s="3" t="s">
        <v>1540</v>
      </c>
      <c r="H177" s="3" t="s">
        <v>1541</v>
      </c>
      <c r="I177" s="3"/>
      <c r="J177" s="3"/>
      <c r="K177" s="8" t="s">
        <v>1538</v>
      </c>
    </row>
    <row r="178" spans="1:11" ht="15" customHeight="1" x14ac:dyDescent="0.3">
      <c r="A178" s="3" t="s">
        <v>554</v>
      </c>
      <c r="B178" s="3" t="s">
        <v>555</v>
      </c>
      <c r="C178" s="4">
        <v>41</v>
      </c>
      <c r="D178" s="3" t="s">
        <v>1296</v>
      </c>
      <c r="E178" s="3" t="s">
        <v>1379</v>
      </c>
      <c r="F178" s="3" t="s">
        <v>1415</v>
      </c>
      <c r="G178" s="3"/>
      <c r="H178" s="3"/>
      <c r="I178" s="3"/>
      <c r="J178" s="3"/>
      <c r="K178" s="8" t="s">
        <v>1538</v>
      </c>
    </row>
    <row r="179" spans="1:11" ht="15" customHeight="1" x14ac:dyDescent="0.3">
      <c r="A179" s="3" t="s">
        <v>554</v>
      </c>
      <c r="B179" s="3" t="s">
        <v>555</v>
      </c>
      <c r="C179" s="4">
        <v>41</v>
      </c>
      <c r="D179" s="3" t="s">
        <v>1296</v>
      </c>
      <c r="E179" s="3" t="s">
        <v>1356</v>
      </c>
      <c r="F179" s="3" t="s">
        <v>1542</v>
      </c>
      <c r="G179" s="3" t="s">
        <v>565</v>
      </c>
      <c r="H179" s="3" t="s">
        <v>1543</v>
      </c>
      <c r="I179" s="3"/>
      <c r="J179" s="3"/>
      <c r="K179" s="8" t="s">
        <v>1538</v>
      </c>
    </row>
    <row r="180" spans="1:11" ht="15" customHeight="1" x14ac:dyDescent="0.3">
      <c r="A180" s="3" t="s">
        <v>554</v>
      </c>
      <c r="B180" s="3" t="s">
        <v>555</v>
      </c>
      <c r="C180" s="4">
        <v>41</v>
      </c>
      <c r="D180" s="3" t="s">
        <v>1296</v>
      </c>
      <c r="E180" s="3" t="s">
        <v>1356</v>
      </c>
      <c r="F180" s="3" t="s">
        <v>1544</v>
      </c>
      <c r="G180" s="3" t="s">
        <v>565</v>
      </c>
      <c r="H180" s="3" t="s">
        <v>1545</v>
      </c>
      <c r="I180" s="3"/>
      <c r="J180" s="3"/>
      <c r="K180" s="8" t="s">
        <v>1546</v>
      </c>
    </row>
    <row r="181" spans="1:11" ht="15" customHeight="1" x14ac:dyDescent="0.3">
      <c r="A181" s="3" t="s">
        <v>554</v>
      </c>
      <c r="B181" s="3" t="s">
        <v>555</v>
      </c>
      <c r="C181" s="4">
        <v>41</v>
      </c>
      <c r="D181" s="3" t="s">
        <v>1296</v>
      </c>
      <c r="E181" s="3" t="s">
        <v>1356</v>
      </c>
      <c r="F181" s="3" t="s">
        <v>1361</v>
      </c>
      <c r="G181" s="3"/>
      <c r="H181" s="3" t="s">
        <v>1362</v>
      </c>
      <c r="I181" s="3"/>
      <c r="J181" s="3"/>
      <c r="K181" s="8" t="s">
        <v>1538</v>
      </c>
    </row>
    <row r="182" spans="1:11" ht="15" customHeight="1" x14ac:dyDescent="0.3">
      <c r="A182" s="3" t="s">
        <v>554</v>
      </c>
      <c r="B182" s="3" t="s">
        <v>555</v>
      </c>
      <c r="C182" s="4">
        <v>41</v>
      </c>
      <c r="D182" s="3" t="s">
        <v>1296</v>
      </c>
      <c r="E182" s="3" t="s">
        <v>1356</v>
      </c>
      <c r="F182" s="3" t="s">
        <v>1547</v>
      </c>
      <c r="G182" s="3" t="s">
        <v>1540</v>
      </c>
      <c r="H182" s="3" t="s">
        <v>1541</v>
      </c>
      <c r="I182" s="3"/>
      <c r="J182" s="3"/>
      <c r="K182" s="8" t="s">
        <v>1538</v>
      </c>
    </row>
    <row r="183" spans="1:11" ht="15" customHeight="1" x14ac:dyDescent="0.3">
      <c r="A183" s="3" t="s">
        <v>568</v>
      </c>
      <c r="B183" s="3" t="s">
        <v>569</v>
      </c>
      <c r="C183" s="4">
        <v>42</v>
      </c>
      <c r="D183" s="3" t="s">
        <v>1302</v>
      </c>
      <c r="E183" s="3" t="s">
        <v>1356</v>
      </c>
      <c r="F183" s="3" t="s">
        <v>1359</v>
      </c>
      <c r="G183" s="3"/>
      <c r="H183" s="3" t="s">
        <v>1382</v>
      </c>
      <c r="I183" s="3"/>
      <c r="J183" s="3"/>
      <c r="K183" s="8" t="s">
        <v>580</v>
      </c>
    </row>
    <row r="184" spans="1:11" ht="15" customHeight="1" x14ac:dyDescent="0.3">
      <c r="A184" s="3" t="s">
        <v>568</v>
      </c>
      <c r="B184" s="3" t="s">
        <v>569</v>
      </c>
      <c r="C184" s="4">
        <v>42</v>
      </c>
      <c r="D184" s="3" t="s">
        <v>1302</v>
      </c>
      <c r="E184" s="3" t="s">
        <v>1367</v>
      </c>
      <c r="F184" s="3" t="s">
        <v>1393</v>
      </c>
      <c r="G184" s="3"/>
      <c r="H184" s="3"/>
      <c r="I184" s="3"/>
      <c r="J184" s="3"/>
      <c r="K184" s="8" t="s">
        <v>1548</v>
      </c>
    </row>
    <row r="185" spans="1:11" ht="15" customHeight="1" x14ac:dyDescent="0.3">
      <c r="A185" s="3" t="s">
        <v>568</v>
      </c>
      <c r="B185" s="3" t="s">
        <v>569</v>
      </c>
      <c r="C185" s="4">
        <v>42</v>
      </c>
      <c r="D185" s="3" t="s">
        <v>1302</v>
      </c>
      <c r="E185" s="3" t="s">
        <v>1367</v>
      </c>
      <c r="F185" s="3" t="s">
        <v>327</v>
      </c>
      <c r="G185" s="3"/>
      <c r="H185" s="3"/>
      <c r="I185" s="3"/>
      <c r="J185" s="3"/>
      <c r="K185" s="8" t="s">
        <v>580</v>
      </c>
    </row>
    <row r="186" spans="1:11" ht="15" customHeight="1" x14ac:dyDescent="0.3">
      <c r="A186" s="3" t="s">
        <v>568</v>
      </c>
      <c r="B186" s="3" t="s">
        <v>569</v>
      </c>
      <c r="C186" s="4">
        <v>42</v>
      </c>
      <c r="D186" s="3" t="s">
        <v>1302</v>
      </c>
      <c r="E186" s="3" t="s">
        <v>1407</v>
      </c>
      <c r="F186" s="3" t="s">
        <v>1408</v>
      </c>
      <c r="G186" s="3"/>
      <c r="H186" s="3" t="s">
        <v>1382</v>
      </c>
      <c r="I186" s="3"/>
      <c r="J186" s="3"/>
      <c r="K186" s="8" t="s">
        <v>1548</v>
      </c>
    </row>
    <row r="187" spans="1:11" ht="15" customHeight="1" x14ac:dyDescent="0.3">
      <c r="A187" s="3" t="s">
        <v>568</v>
      </c>
      <c r="B187" s="3" t="s">
        <v>569</v>
      </c>
      <c r="C187" s="4">
        <v>42</v>
      </c>
      <c r="D187" s="3" t="s">
        <v>1302</v>
      </c>
      <c r="E187" s="3" t="s">
        <v>1423</v>
      </c>
      <c r="F187" s="3"/>
      <c r="G187" s="3" t="s">
        <v>38</v>
      </c>
      <c r="H187" s="3"/>
      <c r="I187" s="3"/>
      <c r="J187" s="3"/>
      <c r="K187" s="8" t="s">
        <v>580</v>
      </c>
    </row>
    <row r="188" spans="1:11" ht="15" customHeight="1" x14ac:dyDescent="0.3">
      <c r="A188" s="3" t="s">
        <v>568</v>
      </c>
      <c r="B188" s="3" t="s">
        <v>569</v>
      </c>
      <c r="C188" s="4">
        <v>42</v>
      </c>
      <c r="D188" s="3" t="s">
        <v>1302</v>
      </c>
      <c r="E188" s="3" t="s">
        <v>1369</v>
      </c>
      <c r="F188" s="3" t="s">
        <v>381</v>
      </c>
      <c r="G188" s="3"/>
      <c r="H188" s="3" t="s">
        <v>1399</v>
      </c>
      <c r="I188" s="3"/>
      <c r="J188" s="3" t="s">
        <v>1424</v>
      </c>
      <c r="K188" s="8" t="s">
        <v>1549</v>
      </c>
    </row>
    <row r="189" spans="1:11" ht="15" customHeight="1" x14ac:dyDescent="0.3">
      <c r="A189" s="3" t="s">
        <v>581</v>
      </c>
      <c r="B189" s="3" t="s">
        <v>582</v>
      </c>
      <c r="C189" s="4">
        <v>43</v>
      </c>
      <c r="D189" s="3" t="s">
        <v>1321</v>
      </c>
      <c r="E189" s="3" t="s">
        <v>1369</v>
      </c>
      <c r="F189" s="3" t="s">
        <v>1550</v>
      </c>
      <c r="G189" s="3" t="s">
        <v>858</v>
      </c>
      <c r="H189" s="3" t="s">
        <v>32</v>
      </c>
      <c r="I189" s="3"/>
      <c r="J189" s="3" t="s">
        <v>1048</v>
      </c>
      <c r="K189" s="8" t="s">
        <v>1551</v>
      </c>
    </row>
    <row r="190" spans="1:11" ht="15" customHeight="1" x14ac:dyDescent="0.3">
      <c r="A190" s="3" t="s">
        <v>581</v>
      </c>
      <c r="B190" s="3" t="s">
        <v>582</v>
      </c>
      <c r="C190" s="4">
        <v>43</v>
      </c>
      <c r="D190" s="3" t="s">
        <v>1321</v>
      </c>
      <c r="E190" s="3" t="s">
        <v>1367</v>
      </c>
      <c r="F190" s="3" t="s">
        <v>1552</v>
      </c>
      <c r="G190" s="3"/>
      <c r="H190" s="3"/>
      <c r="I190" s="3"/>
      <c r="J190" s="3"/>
      <c r="K190" s="8" t="s">
        <v>1551</v>
      </c>
    </row>
    <row r="191" spans="1:11" ht="15" customHeight="1" x14ac:dyDescent="0.3">
      <c r="A191" s="3" t="s">
        <v>581</v>
      </c>
      <c r="B191" s="3" t="s">
        <v>582</v>
      </c>
      <c r="C191" s="4">
        <v>43</v>
      </c>
      <c r="D191" s="3" t="s">
        <v>1321</v>
      </c>
      <c r="E191" s="3" t="s">
        <v>1367</v>
      </c>
      <c r="F191" s="3" t="s">
        <v>327</v>
      </c>
      <c r="G191" s="3"/>
      <c r="H191" s="3" t="s">
        <v>598</v>
      </c>
      <c r="I191" s="3"/>
      <c r="J191" s="3"/>
      <c r="K191" s="8" t="s">
        <v>1551</v>
      </c>
    </row>
    <row r="192" spans="1:11" ht="15" customHeight="1" x14ac:dyDescent="0.3">
      <c r="A192" s="3" t="s">
        <v>581</v>
      </c>
      <c r="B192" s="3" t="s">
        <v>582</v>
      </c>
      <c r="C192" s="4">
        <v>43</v>
      </c>
      <c r="D192" s="3" t="s">
        <v>1321</v>
      </c>
      <c r="E192" s="3" t="s">
        <v>1407</v>
      </c>
      <c r="F192" s="3" t="s">
        <v>1408</v>
      </c>
      <c r="G192" s="3" t="s">
        <v>38</v>
      </c>
      <c r="H192" s="3" t="s">
        <v>1382</v>
      </c>
      <c r="I192" s="3"/>
      <c r="J192" s="3"/>
      <c r="K192" s="8" t="s">
        <v>1551</v>
      </c>
    </row>
    <row r="193" spans="1:11" ht="15" customHeight="1" x14ac:dyDescent="0.3">
      <c r="A193" s="3" t="s">
        <v>581</v>
      </c>
      <c r="B193" s="3" t="s">
        <v>582</v>
      </c>
      <c r="C193" s="4">
        <v>43</v>
      </c>
      <c r="D193" s="3" t="s">
        <v>1321</v>
      </c>
      <c r="E193" s="3" t="s">
        <v>1379</v>
      </c>
      <c r="F193" s="3" t="s">
        <v>1553</v>
      </c>
      <c r="G193" s="3"/>
      <c r="H193" s="3" t="s">
        <v>598</v>
      </c>
      <c r="I193" s="3"/>
      <c r="J193" s="3"/>
      <c r="K193" s="8" t="s">
        <v>1551</v>
      </c>
    </row>
    <row r="194" spans="1:11" ht="15" customHeight="1" x14ac:dyDescent="0.3">
      <c r="A194" s="3" t="s">
        <v>593</v>
      </c>
      <c r="B194" s="3" t="s">
        <v>594</v>
      </c>
      <c r="C194" s="4">
        <v>44</v>
      </c>
      <c r="D194" s="3" t="s">
        <v>1333</v>
      </c>
      <c r="E194" s="3" t="s">
        <v>1367</v>
      </c>
      <c r="F194" s="3" t="s">
        <v>1393</v>
      </c>
      <c r="G194" s="3"/>
      <c r="H194" s="3"/>
      <c r="I194" s="3"/>
      <c r="J194" s="3"/>
      <c r="K194" s="8" t="s">
        <v>1554</v>
      </c>
    </row>
    <row r="195" spans="1:11" ht="15" customHeight="1" x14ac:dyDescent="0.3">
      <c r="A195" s="3" t="s">
        <v>593</v>
      </c>
      <c r="B195" s="3" t="s">
        <v>594</v>
      </c>
      <c r="C195" s="4">
        <v>44</v>
      </c>
      <c r="D195" s="3" t="s">
        <v>1333</v>
      </c>
      <c r="E195" s="3" t="s">
        <v>1369</v>
      </c>
      <c r="F195" s="3" t="s">
        <v>1555</v>
      </c>
      <c r="G195" s="3"/>
      <c r="H195" s="3"/>
      <c r="I195" s="3"/>
      <c r="J195" s="3"/>
      <c r="K195" s="8" t="s">
        <v>1554</v>
      </c>
    </row>
    <row r="196" spans="1:11" ht="15" customHeight="1" x14ac:dyDescent="0.3">
      <c r="A196" s="3" t="s">
        <v>593</v>
      </c>
      <c r="B196" s="3" t="s">
        <v>594</v>
      </c>
      <c r="C196" s="4">
        <v>44</v>
      </c>
      <c r="D196" s="3" t="s">
        <v>1333</v>
      </c>
      <c r="E196" s="3" t="s">
        <v>1369</v>
      </c>
      <c r="F196" s="3" t="s">
        <v>1373</v>
      </c>
      <c r="G196" s="3"/>
      <c r="H196" s="3"/>
      <c r="I196" s="3"/>
      <c r="J196" s="3"/>
      <c r="K196" s="8" t="s">
        <v>1556</v>
      </c>
    </row>
    <row r="197" spans="1:11" ht="15" customHeight="1" x14ac:dyDescent="0.3">
      <c r="A197" s="3" t="s">
        <v>593</v>
      </c>
      <c r="B197" s="3" t="s">
        <v>594</v>
      </c>
      <c r="C197" s="4">
        <v>44</v>
      </c>
      <c r="D197" s="3" t="s">
        <v>1333</v>
      </c>
      <c r="E197" s="3" t="s">
        <v>1379</v>
      </c>
      <c r="F197" s="3" t="s">
        <v>288</v>
      </c>
      <c r="G197" s="3"/>
      <c r="H197" s="3"/>
      <c r="I197" s="3"/>
      <c r="J197" s="3" t="s">
        <v>806</v>
      </c>
      <c r="K197" s="8" t="s">
        <v>1337</v>
      </c>
    </row>
    <row r="198" spans="1:11" ht="15" customHeight="1" x14ac:dyDescent="0.3">
      <c r="A198" s="3" t="s">
        <v>605</v>
      </c>
      <c r="B198" s="3" t="s">
        <v>606</v>
      </c>
      <c r="C198" s="4">
        <v>45</v>
      </c>
      <c r="D198" s="3" t="s">
        <v>1340</v>
      </c>
      <c r="E198" s="3" t="s">
        <v>1423</v>
      </c>
      <c r="F198" s="3" t="s">
        <v>1557</v>
      </c>
      <c r="G198" s="3" t="s">
        <v>38</v>
      </c>
      <c r="H198" s="3"/>
      <c r="I198" s="3"/>
      <c r="J198" s="3"/>
      <c r="K198" s="8" t="s">
        <v>1349</v>
      </c>
    </row>
    <row r="199" spans="1:11" ht="15" customHeight="1" x14ac:dyDescent="0.3">
      <c r="A199" s="3" t="s">
        <v>605</v>
      </c>
      <c r="B199" s="3" t="s">
        <v>606</v>
      </c>
      <c r="C199" s="4">
        <v>45</v>
      </c>
      <c r="D199" s="3" t="s">
        <v>1340</v>
      </c>
      <c r="E199" s="3" t="s">
        <v>1407</v>
      </c>
      <c r="F199" s="3" t="s">
        <v>1474</v>
      </c>
      <c r="G199" s="3"/>
      <c r="H199" s="3" t="s">
        <v>1409</v>
      </c>
      <c r="I199" s="3"/>
      <c r="J199" s="3"/>
      <c r="K199" s="8" t="s">
        <v>1349</v>
      </c>
    </row>
    <row r="200" spans="1:11" ht="15" customHeight="1" x14ac:dyDescent="0.3">
      <c r="A200" s="3" t="s">
        <v>605</v>
      </c>
      <c r="B200" s="3" t="s">
        <v>606</v>
      </c>
      <c r="C200" s="4">
        <v>45</v>
      </c>
      <c r="D200" s="3" t="s">
        <v>1340</v>
      </c>
      <c r="E200" s="3" t="s">
        <v>1367</v>
      </c>
      <c r="F200" s="3" t="s">
        <v>1390</v>
      </c>
      <c r="G200" s="3" t="s">
        <v>1558</v>
      </c>
      <c r="H200" s="3"/>
      <c r="I200" s="3"/>
      <c r="J200" s="3"/>
      <c r="K200" s="8" t="s">
        <v>1349</v>
      </c>
    </row>
    <row r="201" spans="1:11" ht="15" customHeight="1" x14ac:dyDescent="0.3">
      <c r="A201" s="3" t="s">
        <v>605</v>
      </c>
      <c r="B201" s="3" t="s">
        <v>606</v>
      </c>
      <c r="C201" s="4">
        <v>45</v>
      </c>
      <c r="D201" s="3" t="s">
        <v>1340</v>
      </c>
      <c r="E201" s="3" t="s">
        <v>1407</v>
      </c>
      <c r="F201" s="3" t="s">
        <v>1408</v>
      </c>
      <c r="G201" s="3" t="s">
        <v>38</v>
      </c>
      <c r="H201" s="3" t="s">
        <v>1382</v>
      </c>
      <c r="I201" s="3"/>
      <c r="J201" s="3" t="s">
        <v>976</v>
      </c>
      <c r="K201" s="8" t="s">
        <v>1349</v>
      </c>
    </row>
    <row r="202" spans="1:11" ht="15" customHeight="1" x14ac:dyDescent="0.3">
      <c r="A202" s="3" t="s">
        <v>605</v>
      </c>
      <c r="B202" s="3" t="s">
        <v>606</v>
      </c>
      <c r="C202" s="4">
        <v>45</v>
      </c>
      <c r="D202" s="3" t="s">
        <v>1340</v>
      </c>
      <c r="E202" s="3" t="s">
        <v>1369</v>
      </c>
      <c r="F202" s="3" t="s">
        <v>1559</v>
      </c>
      <c r="G202" s="3"/>
      <c r="H202" s="3" t="s">
        <v>133</v>
      </c>
      <c r="I202" s="3"/>
      <c r="J202" s="3" t="s">
        <v>1048</v>
      </c>
      <c r="K202" s="8" t="s">
        <v>1349</v>
      </c>
    </row>
  </sheetData>
  <autoFilter ref="A2:K202" xr:uid="{00000000-0009-0000-0000-000002000000}"/>
  <mergeCells count="1">
    <mergeCell ref="A1:K1"/>
  </mergeCells>
  <hyperlinks>
    <hyperlink ref="K3" r:id="rId1" xr:uid="{00000000-0004-0000-0200-000000000000}"/>
    <hyperlink ref="K4" r:id="rId2" xr:uid="{00000000-0004-0000-0200-000001000000}"/>
    <hyperlink ref="K5" r:id="rId3" xr:uid="{00000000-0004-0000-0200-000002000000}"/>
    <hyperlink ref="K6" r:id="rId4" xr:uid="{00000000-0004-0000-0200-000003000000}"/>
    <hyperlink ref="K7" r:id="rId5" xr:uid="{00000000-0004-0000-0200-000004000000}"/>
    <hyperlink ref="K8" r:id="rId6" xr:uid="{00000000-0004-0000-0200-000005000000}"/>
    <hyperlink ref="K9" r:id="rId7" xr:uid="{00000000-0004-0000-0200-000006000000}"/>
    <hyperlink ref="K10" r:id="rId8" xr:uid="{00000000-0004-0000-0200-000007000000}"/>
    <hyperlink ref="K11" r:id="rId9" xr:uid="{00000000-0004-0000-0200-000008000000}"/>
    <hyperlink ref="K12" r:id="rId10" xr:uid="{00000000-0004-0000-0200-000009000000}"/>
    <hyperlink ref="K13" r:id="rId11" xr:uid="{00000000-0004-0000-0200-00000A000000}"/>
    <hyperlink ref="K14" r:id="rId12" xr:uid="{00000000-0004-0000-0200-00000B000000}"/>
    <hyperlink ref="K15" r:id="rId13" xr:uid="{00000000-0004-0000-0200-00000C000000}"/>
    <hyperlink ref="K16" r:id="rId14" xr:uid="{00000000-0004-0000-0200-00000D000000}"/>
    <hyperlink ref="K17" r:id="rId15" xr:uid="{00000000-0004-0000-0200-00000E000000}"/>
    <hyperlink ref="K18" r:id="rId16" xr:uid="{00000000-0004-0000-0200-00000F000000}"/>
    <hyperlink ref="K19" r:id="rId17" xr:uid="{00000000-0004-0000-0200-000010000000}"/>
    <hyperlink ref="K20" r:id="rId18" xr:uid="{00000000-0004-0000-0200-000011000000}"/>
    <hyperlink ref="K21" r:id="rId19" xr:uid="{00000000-0004-0000-0200-000012000000}"/>
    <hyperlink ref="K22" r:id="rId20" xr:uid="{00000000-0004-0000-0200-000013000000}"/>
    <hyperlink ref="K23" r:id="rId21" xr:uid="{00000000-0004-0000-0200-000014000000}"/>
    <hyperlink ref="K24" r:id="rId22" xr:uid="{00000000-0004-0000-0200-000015000000}"/>
    <hyperlink ref="K25" r:id="rId23" xr:uid="{00000000-0004-0000-0200-000016000000}"/>
    <hyperlink ref="K26" r:id="rId24" xr:uid="{00000000-0004-0000-0200-000017000000}"/>
    <hyperlink ref="K27" r:id="rId25" xr:uid="{00000000-0004-0000-0200-000018000000}"/>
    <hyperlink ref="K28" r:id="rId26" xr:uid="{00000000-0004-0000-0200-000019000000}"/>
    <hyperlink ref="K29" r:id="rId27" xr:uid="{00000000-0004-0000-0200-00001A000000}"/>
    <hyperlink ref="K30" r:id="rId28" xr:uid="{00000000-0004-0000-0200-00001B000000}"/>
    <hyperlink ref="K31" r:id="rId29" xr:uid="{00000000-0004-0000-0200-00001C000000}"/>
    <hyperlink ref="K32" r:id="rId30" xr:uid="{00000000-0004-0000-0200-00001D000000}"/>
    <hyperlink ref="K33" r:id="rId31" xr:uid="{00000000-0004-0000-0200-00001E000000}"/>
    <hyperlink ref="K34" r:id="rId32" xr:uid="{00000000-0004-0000-0200-00001F000000}"/>
    <hyperlink ref="K35" r:id="rId33" xr:uid="{00000000-0004-0000-0200-000020000000}"/>
    <hyperlink ref="K36" r:id="rId34" xr:uid="{00000000-0004-0000-0200-000021000000}"/>
    <hyperlink ref="K37" r:id="rId35" xr:uid="{00000000-0004-0000-0200-000022000000}"/>
    <hyperlink ref="K38" r:id="rId36" xr:uid="{00000000-0004-0000-0200-000023000000}"/>
    <hyperlink ref="K39" r:id="rId37" xr:uid="{00000000-0004-0000-0200-000024000000}"/>
    <hyperlink ref="K40" r:id="rId38" xr:uid="{00000000-0004-0000-0200-000025000000}"/>
    <hyperlink ref="K41" r:id="rId39" xr:uid="{00000000-0004-0000-0200-000026000000}"/>
    <hyperlink ref="K42" r:id="rId40" xr:uid="{00000000-0004-0000-0200-000027000000}"/>
    <hyperlink ref="K43" r:id="rId41" xr:uid="{00000000-0004-0000-0200-000028000000}"/>
    <hyperlink ref="K44" r:id="rId42" xr:uid="{00000000-0004-0000-0200-000029000000}"/>
    <hyperlink ref="K45" r:id="rId43" xr:uid="{00000000-0004-0000-0200-00002A000000}"/>
    <hyperlink ref="K46" r:id="rId44" xr:uid="{00000000-0004-0000-0200-00002B000000}"/>
    <hyperlink ref="K47" r:id="rId45" xr:uid="{00000000-0004-0000-0200-00002C000000}"/>
    <hyperlink ref="K48" r:id="rId46" xr:uid="{00000000-0004-0000-0200-00002D000000}"/>
    <hyperlink ref="K49" r:id="rId47" xr:uid="{00000000-0004-0000-0200-00002E000000}"/>
    <hyperlink ref="K50" r:id="rId48" xr:uid="{00000000-0004-0000-0200-00002F000000}"/>
    <hyperlink ref="K51" r:id="rId49" xr:uid="{00000000-0004-0000-0200-000030000000}"/>
    <hyperlink ref="K52" r:id="rId50" xr:uid="{00000000-0004-0000-0200-000031000000}"/>
    <hyperlink ref="K53" r:id="rId51" xr:uid="{00000000-0004-0000-0200-000032000000}"/>
    <hyperlink ref="K54" r:id="rId52" location="research" display="https://www.southampton.ac.uk/life-sciences/interdisciplinary/members/mraj1e06.page - research" xr:uid="{00000000-0004-0000-0200-000033000000}"/>
    <hyperlink ref="K55" r:id="rId53" location="research" display="https://www.southampton.ac.uk/life-sciences/interdisciplinary/members/mraj1e06.page - research" xr:uid="{00000000-0004-0000-0200-000034000000}"/>
    <hyperlink ref="K56" r:id="rId54" location="research" display="https://www.southampton.ac.uk/life-sciences/interdisciplinary/members/mraj1e06.page - research" xr:uid="{00000000-0004-0000-0200-000035000000}"/>
    <hyperlink ref="K57" r:id="rId55" location="research" display="https://www.southampton.ac.uk/life-sciences/interdisciplinary/members/mraj1e06.page - research" xr:uid="{00000000-0004-0000-0200-000036000000}"/>
    <hyperlink ref="K58" r:id="rId56" xr:uid="{00000000-0004-0000-0200-000037000000}"/>
    <hyperlink ref="K59" r:id="rId57" xr:uid="{00000000-0004-0000-0200-000038000000}"/>
    <hyperlink ref="K60" r:id="rId58" xr:uid="{00000000-0004-0000-0200-000039000000}"/>
    <hyperlink ref="K61" r:id="rId59" xr:uid="{00000000-0004-0000-0200-00003A000000}"/>
    <hyperlink ref="K62" r:id="rId60" xr:uid="{00000000-0004-0000-0200-00003B000000}"/>
    <hyperlink ref="K63" r:id="rId61" xr:uid="{00000000-0004-0000-0200-00003C000000}"/>
    <hyperlink ref="K64" r:id="rId62" xr:uid="{00000000-0004-0000-0200-00003D000000}"/>
    <hyperlink ref="K65" r:id="rId63" xr:uid="{00000000-0004-0000-0200-00003E000000}"/>
    <hyperlink ref="K66" r:id="rId64" xr:uid="{00000000-0004-0000-0200-00003F000000}"/>
    <hyperlink ref="K67" r:id="rId65" xr:uid="{00000000-0004-0000-0200-000040000000}"/>
    <hyperlink ref="K68" r:id="rId66" xr:uid="{00000000-0004-0000-0200-000041000000}"/>
    <hyperlink ref="K69" r:id="rId67" xr:uid="{00000000-0004-0000-0200-000042000000}"/>
    <hyperlink ref="K70" r:id="rId68" xr:uid="{00000000-0004-0000-0200-000043000000}"/>
    <hyperlink ref="K71" r:id="rId69" xr:uid="{00000000-0004-0000-0200-000044000000}"/>
    <hyperlink ref="K72" r:id="rId70" xr:uid="{00000000-0004-0000-0200-000045000000}"/>
    <hyperlink ref="K73" r:id="rId71" xr:uid="{00000000-0004-0000-0200-000046000000}"/>
    <hyperlink ref="K74" r:id="rId72" xr:uid="{00000000-0004-0000-0200-000047000000}"/>
    <hyperlink ref="K75" r:id="rId73" xr:uid="{00000000-0004-0000-0200-000048000000}"/>
    <hyperlink ref="K76" r:id="rId74" xr:uid="{00000000-0004-0000-0200-000049000000}"/>
    <hyperlink ref="K77" r:id="rId75" xr:uid="{00000000-0004-0000-0200-00004A000000}"/>
    <hyperlink ref="K78" r:id="rId76" xr:uid="{00000000-0004-0000-0200-00004B000000}"/>
    <hyperlink ref="K79" r:id="rId77" xr:uid="{00000000-0004-0000-0200-00004C000000}"/>
    <hyperlink ref="K80" r:id="rId78" xr:uid="{00000000-0004-0000-0200-00004D000000}"/>
    <hyperlink ref="K81" r:id="rId79" xr:uid="{00000000-0004-0000-0200-00004E000000}"/>
    <hyperlink ref="K82" r:id="rId80" xr:uid="{00000000-0004-0000-0200-00004F000000}"/>
    <hyperlink ref="K83" r:id="rId81" xr:uid="{00000000-0004-0000-0200-000050000000}"/>
    <hyperlink ref="K87" r:id="rId82" xr:uid="{00000000-0004-0000-0200-000051000000}"/>
    <hyperlink ref="K88" r:id="rId83" xr:uid="{00000000-0004-0000-0200-000052000000}"/>
    <hyperlink ref="K89" r:id="rId84" xr:uid="{00000000-0004-0000-0200-000053000000}"/>
    <hyperlink ref="K90" r:id="rId85" xr:uid="{00000000-0004-0000-0200-000054000000}"/>
    <hyperlink ref="K91" r:id="rId86" xr:uid="{00000000-0004-0000-0200-000055000000}"/>
    <hyperlink ref="K92" r:id="rId87" xr:uid="{00000000-0004-0000-0200-000056000000}"/>
    <hyperlink ref="K93" r:id="rId88" xr:uid="{00000000-0004-0000-0200-000057000000}"/>
    <hyperlink ref="K94" r:id="rId89" xr:uid="{00000000-0004-0000-0200-000058000000}"/>
    <hyperlink ref="K95" r:id="rId90" xr:uid="{00000000-0004-0000-0200-000059000000}"/>
    <hyperlink ref="K96" r:id="rId91" xr:uid="{00000000-0004-0000-0200-00005A000000}"/>
    <hyperlink ref="K97" r:id="rId92" xr:uid="{00000000-0004-0000-0200-00005B000000}"/>
    <hyperlink ref="K98" r:id="rId93" xr:uid="{00000000-0004-0000-0200-00005C000000}"/>
    <hyperlink ref="K99" r:id="rId94" xr:uid="{00000000-0004-0000-0200-00005D000000}"/>
    <hyperlink ref="K100" r:id="rId95" xr:uid="{00000000-0004-0000-0200-00005E000000}"/>
    <hyperlink ref="K101" r:id="rId96" xr:uid="{00000000-0004-0000-0200-00005F000000}"/>
    <hyperlink ref="K102" r:id="rId97" xr:uid="{00000000-0004-0000-0200-000060000000}"/>
    <hyperlink ref="K103" r:id="rId98" xr:uid="{00000000-0004-0000-0200-000061000000}"/>
    <hyperlink ref="K104" r:id="rId99" xr:uid="{00000000-0004-0000-0200-000062000000}"/>
    <hyperlink ref="K105" r:id="rId100" xr:uid="{00000000-0004-0000-0200-000063000000}"/>
    <hyperlink ref="K106" r:id="rId101" xr:uid="{00000000-0004-0000-0200-000064000000}"/>
    <hyperlink ref="K107" r:id="rId102" xr:uid="{00000000-0004-0000-0200-000065000000}"/>
    <hyperlink ref="K108" r:id="rId103" xr:uid="{00000000-0004-0000-0200-000066000000}"/>
    <hyperlink ref="K109" r:id="rId104" xr:uid="{00000000-0004-0000-0200-000067000000}"/>
    <hyperlink ref="K110" r:id="rId105" xr:uid="{00000000-0004-0000-0200-000068000000}"/>
    <hyperlink ref="K111" r:id="rId106" xr:uid="{00000000-0004-0000-0200-000069000000}"/>
    <hyperlink ref="K112" r:id="rId107" xr:uid="{00000000-0004-0000-0200-00006A000000}"/>
    <hyperlink ref="K113" r:id="rId108" xr:uid="{00000000-0004-0000-0200-00006B000000}"/>
    <hyperlink ref="K114" r:id="rId109" xr:uid="{00000000-0004-0000-0200-00006C000000}"/>
    <hyperlink ref="K115" r:id="rId110" xr:uid="{00000000-0004-0000-0200-00006D000000}"/>
    <hyperlink ref="K116" r:id="rId111" xr:uid="{00000000-0004-0000-0200-00006E000000}"/>
    <hyperlink ref="K117" r:id="rId112" xr:uid="{00000000-0004-0000-0200-00006F000000}"/>
    <hyperlink ref="K118" r:id="rId113" xr:uid="{00000000-0004-0000-0200-000070000000}"/>
    <hyperlink ref="K119" r:id="rId114" xr:uid="{00000000-0004-0000-0200-000071000000}"/>
    <hyperlink ref="K120" r:id="rId115" xr:uid="{00000000-0004-0000-0200-000072000000}"/>
    <hyperlink ref="K121" r:id="rId116" xr:uid="{00000000-0004-0000-0200-000073000000}"/>
    <hyperlink ref="K122" r:id="rId117" xr:uid="{00000000-0004-0000-0200-000074000000}"/>
    <hyperlink ref="K123" r:id="rId118" xr:uid="{00000000-0004-0000-0200-000075000000}"/>
    <hyperlink ref="K124" r:id="rId119" xr:uid="{00000000-0004-0000-0200-000076000000}"/>
    <hyperlink ref="K125" r:id="rId120" xr:uid="{00000000-0004-0000-0200-000077000000}"/>
    <hyperlink ref="K126" r:id="rId121" xr:uid="{00000000-0004-0000-0200-000078000000}"/>
    <hyperlink ref="K127" r:id="rId122" xr:uid="{00000000-0004-0000-0200-000079000000}"/>
    <hyperlink ref="K128" r:id="rId123" xr:uid="{00000000-0004-0000-0200-00007A000000}"/>
    <hyperlink ref="K129" r:id="rId124" xr:uid="{00000000-0004-0000-0200-00007B000000}"/>
    <hyperlink ref="K130" r:id="rId125" xr:uid="{00000000-0004-0000-0200-00007C000000}"/>
    <hyperlink ref="K131" r:id="rId126" xr:uid="{00000000-0004-0000-0200-00007D000000}"/>
    <hyperlink ref="K132" r:id="rId127" xr:uid="{00000000-0004-0000-0200-00007E000000}"/>
    <hyperlink ref="K133" r:id="rId128" xr:uid="{00000000-0004-0000-0200-00007F000000}"/>
    <hyperlink ref="K134" r:id="rId129" xr:uid="{00000000-0004-0000-0200-000080000000}"/>
    <hyperlink ref="K135" r:id="rId130" xr:uid="{00000000-0004-0000-0200-000081000000}"/>
    <hyperlink ref="K137" r:id="rId131" xr:uid="{00000000-0004-0000-0200-000082000000}"/>
    <hyperlink ref="K138" r:id="rId132" xr:uid="{00000000-0004-0000-0200-000083000000}"/>
    <hyperlink ref="K139" r:id="rId133" xr:uid="{00000000-0004-0000-0200-000084000000}"/>
    <hyperlink ref="K140" r:id="rId134" xr:uid="{00000000-0004-0000-0200-000085000000}"/>
    <hyperlink ref="K141" r:id="rId135" xr:uid="{00000000-0004-0000-0200-000086000000}"/>
    <hyperlink ref="K142" r:id="rId136" xr:uid="{00000000-0004-0000-0200-000087000000}"/>
    <hyperlink ref="K143" r:id="rId137" xr:uid="{00000000-0004-0000-0200-000088000000}"/>
    <hyperlink ref="K144" r:id="rId138" xr:uid="{00000000-0004-0000-0200-000089000000}"/>
    <hyperlink ref="K145" r:id="rId139" xr:uid="{00000000-0004-0000-0200-00008A000000}"/>
    <hyperlink ref="K146" r:id="rId140" xr:uid="{00000000-0004-0000-0200-00008B000000}"/>
    <hyperlink ref="K147" r:id="rId141" xr:uid="{00000000-0004-0000-0200-00008C000000}"/>
    <hyperlink ref="K148" r:id="rId142" xr:uid="{00000000-0004-0000-0200-00008D000000}"/>
    <hyperlink ref="K149" r:id="rId143" xr:uid="{00000000-0004-0000-0200-00008E000000}"/>
    <hyperlink ref="K150" r:id="rId144" xr:uid="{00000000-0004-0000-0200-00008F000000}"/>
    <hyperlink ref="K151" r:id="rId145" xr:uid="{00000000-0004-0000-0200-000090000000}"/>
    <hyperlink ref="K152" r:id="rId146" xr:uid="{00000000-0004-0000-0200-000091000000}"/>
    <hyperlink ref="K153" r:id="rId147" xr:uid="{00000000-0004-0000-0200-000092000000}"/>
    <hyperlink ref="K154" r:id="rId148" xr:uid="{00000000-0004-0000-0200-000093000000}"/>
    <hyperlink ref="K155" r:id="rId149" xr:uid="{00000000-0004-0000-0200-000094000000}"/>
    <hyperlink ref="K156" r:id="rId150" xr:uid="{00000000-0004-0000-0200-000095000000}"/>
    <hyperlink ref="K157" r:id="rId151" xr:uid="{00000000-0004-0000-0200-000096000000}"/>
    <hyperlink ref="K158" r:id="rId152" xr:uid="{00000000-0004-0000-0200-000097000000}"/>
    <hyperlink ref="K159" r:id="rId153" xr:uid="{00000000-0004-0000-0200-000098000000}"/>
    <hyperlink ref="K160" r:id="rId154" xr:uid="{00000000-0004-0000-0200-000099000000}"/>
    <hyperlink ref="K161" r:id="rId155" xr:uid="{00000000-0004-0000-0200-00009A000000}"/>
    <hyperlink ref="K162" r:id="rId156" xr:uid="{00000000-0004-0000-0200-00009B000000}"/>
    <hyperlink ref="K163" r:id="rId157" xr:uid="{00000000-0004-0000-0200-00009C000000}"/>
    <hyperlink ref="K164" r:id="rId158" xr:uid="{00000000-0004-0000-0200-00009D000000}"/>
    <hyperlink ref="K165" r:id="rId159" xr:uid="{00000000-0004-0000-0200-00009E000000}"/>
    <hyperlink ref="K166" r:id="rId160" xr:uid="{00000000-0004-0000-0200-00009F000000}"/>
    <hyperlink ref="K167" r:id="rId161" xr:uid="{00000000-0004-0000-0200-0000A0000000}"/>
    <hyperlink ref="K168" r:id="rId162" xr:uid="{00000000-0004-0000-0200-0000A1000000}"/>
    <hyperlink ref="K169" r:id="rId163" xr:uid="{00000000-0004-0000-0200-0000A2000000}"/>
    <hyperlink ref="K170" r:id="rId164" xr:uid="{00000000-0004-0000-0200-0000A3000000}"/>
    <hyperlink ref="K171" r:id="rId165" xr:uid="{00000000-0004-0000-0200-0000A4000000}"/>
    <hyperlink ref="K172" r:id="rId166" xr:uid="{00000000-0004-0000-0200-0000A5000000}"/>
    <hyperlink ref="K173" r:id="rId167" xr:uid="{00000000-0004-0000-0200-0000A6000000}"/>
    <hyperlink ref="K174" r:id="rId168" xr:uid="{00000000-0004-0000-0200-0000A7000000}"/>
    <hyperlink ref="K175" r:id="rId169" xr:uid="{00000000-0004-0000-0200-0000A8000000}"/>
    <hyperlink ref="K176" r:id="rId170" xr:uid="{00000000-0004-0000-0200-0000A9000000}"/>
    <hyperlink ref="K177" r:id="rId171" xr:uid="{00000000-0004-0000-0200-0000AA000000}"/>
    <hyperlink ref="K178" r:id="rId172" xr:uid="{00000000-0004-0000-0200-0000AB000000}"/>
    <hyperlink ref="K179" r:id="rId173" xr:uid="{00000000-0004-0000-0200-0000AC000000}"/>
    <hyperlink ref="K180" r:id="rId174" xr:uid="{00000000-0004-0000-0200-0000AD000000}"/>
    <hyperlink ref="K181" r:id="rId175" xr:uid="{00000000-0004-0000-0200-0000AE000000}"/>
    <hyperlink ref="K182" r:id="rId176" xr:uid="{00000000-0004-0000-0200-0000AF000000}"/>
    <hyperlink ref="K183" r:id="rId177" xr:uid="{00000000-0004-0000-0200-0000B0000000}"/>
    <hyperlink ref="K184" r:id="rId178" xr:uid="{00000000-0004-0000-0200-0000B1000000}"/>
    <hyperlink ref="K185" r:id="rId179" xr:uid="{00000000-0004-0000-0200-0000B2000000}"/>
    <hyperlink ref="K186" r:id="rId180" xr:uid="{00000000-0004-0000-0200-0000B3000000}"/>
    <hyperlink ref="K187" r:id="rId181" xr:uid="{00000000-0004-0000-0200-0000B4000000}"/>
    <hyperlink ref="K188" r:id="rId182" xr:uid="{00000000-0004-0000-0200-0000B5000000}"/>
    <hyperlink ref="K189" r:id="rId183" xr:uid="{00000000-0004-0000-0200-0000B6000000}"/>
    <hyperlink ref="K190" r:id="rId184" xr:uid="{00000000-0004-0000-0200-0000B7000000}"/>
    <hyperlink ref="K191" r:id="rId185" xr:uid="{00000000-0004-0000-0200-0000B8000000}"/>
    <hyperlink ref="K192" r:id="rId186" xr:uid="{00000000-0004-0000-0200-0000B9000000}"/>
    <hyperlink ref="K193" r:id="rId187" xr:uid="{00000000-0004-0000-0200-0000BA000000}"/>
    <hyperlink ref="K194" r:id="rId188" location="journal_article_div" display="https://medicinehealth.leeds.ac.uk/medicine/staff/651/professor-jane-nixon - journal_article_div" xr:uid="{00000000-0004-0000-0200-0000BB000000}"/>
    <hyperlink ref="K195" r:id="rId189" location="journal_article_div" display="https://medicinehealth.leeds.ac.uk/medicine/staff/651/professor-jane-nixon - journal_article_div" xr:uid="{00000000-0004-0000-0200-0000BC000000}"/>
    <hyperlink ref="K196" r:id="rId190" xr:uid="{00000000-0004-0000-0200-0000BD000000}"/>
    <hyperlink ref="K197" r:id="rId191" xr:uid="{00000000-0004-0000-0200-0000BE000000}"/>
    <hyperlink ref="K198" r:id="rId192" xr:uid="{00000000-0004-0000-0200-0000BF000000}"/>
    <hyperlink ref="K199" r:id="rId193" xr:uid="{00000000-0004-0000-0200-0000C0000000}"/>
    <hyperlink ref="K200" r:id="rId194" xr:uid="{00000000-0004-0000-0200-0000C1000000}"/>
    <hyperlink ref="K201" r:id="rId195" xr:uid="{00000000-0004-0000-0200-0000C2000000}"/>
    <hyperlink ref="K202" r:id="rId196" xr:uid="{00000000-0004-0000-0200-0000C3000000}"/>
    <hyperlink ref="K84" r:id="rId197" xr:uid="{00000000-0004-0000-0200-0000C4000000}"/>
    <hyperlink ref="K85:K86" r:id="rId198" display="https://www.finder.bupa.co.uk/Consultant/view/31398/dr_graham_a_johnston" xr:uid="{00000000-0004-0000-0200-0000C5000000}"/>
    <hyperlink ref="K136" r:id="rId199" xr:uid="{00000000-0004-0000-0200-0000C6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241"/>
  <sheetViews>
    <sheetView showGridLines="0" zoomScaleNormal="10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6" width="34.44140625" customWidth="1"/>
  </cols>
  <sheetData>
    <row r="1" spans="1:6" ht="27" x14ac:dyDescent="0.3">
      <c r="A1" s="31" t="s">
        <v>1560</v>
      </c>
      <c r="B1" s="32"/>
      <c r="C1" s="32"/>
      <c r="D1" s="32"/>
      <c r="E1" s="32"/>
      <c r="F1" s="32"/>
    </row>
    <row r="2" spans="1:6" ht="20.100000000000001" customHeight="1" x14ac:dyDescent="0.3">
      <c r="A2" s="2" t="s">
        <v>1</v>
      </c>
      <c r="B2" s="2" t="s">
        <v>2</v>
      </c>
      <c r="C2" s="2" t="s">
        <v>3</v>
      </c>
      <c r="D2" s="2" t="s">
        <v>6</v>
      </c>
      <c r="E2" s="2" t="s">
        <v>1561</v>
      </c>
      <c r="F2" s="2" t="s">
        <v>24</v>
      </c>
    </row>
    <row r="3" spans="1:6" ht="15" customHeight="1" x14ac:dyDescent="0.3">
      <c r="A3" s="3" t="s">
        <v>25</v>
      </c>
      <c r="B3" s="3" t="s">
        <v>26</v>
      </c>
      <c r="C3" s="4">
        <v>1</v>
      </c>
      <c r="D3" s="3" t="s">
        <v>623</v>
      </c>
      <c r="E3" s="3" t="s">
        <v>1562</v>
      </c>
      <c r="F3" s="8" t="s">
        <v>1563</v>
      </c>
    </row>
    <row r="4" spans="1:6" ht="15" customHeight="1" x14ac:dyDescent="0.3">
      <c r="A4" s="3" t="s">
        <v>25</v>
      </c>
      <c r="B4" s="3" t="s">
        <v>26</v>
      </c>
      <c r="C4" s="4">
        <v>1</v>
      </c>
      <c r="D4" s="3" t="s">
        <v>623</v>
      </c>
      <c r="E4" s="3" t="s">
        <v>1564</v>
      </c>
      <c r="F4" s="23" t="s">
        <v>41</v>
      </c>
    </row>
    <row r="5" spans="1:6" ht="15" customHeight="1" x14ac:dyDescent="0.3">
      <c r="A5" s="3" t="s">
        <v>25</v>
      </c>
      <c r="B5" s="3" t="s">
        <v>26</v>
      </c>
      <c r="C5" s="4">
        <v>1</v>
      </c>
      <c r="D5" s="3" t="s">
        <v>623</v>
      </c>
      <c r="E5" s="3" t="s">
        <v>1565</v>
      </c>
      <c r="F5" s="8" t="s">
        <v>642</v>
      </c>
    </row>
    <row r="6" spans="1:6" ht="15" customHeight="1" x14ac:dyDescent="0.3">
      <c r="A6" s="3" t="s">
        <v>25</v>
      </c>
      <c r="B6" s="3" t="s">
        <v>26</v>
      </c>
      <c r="C6" s="4">
        <v>1</v>
      </c>
      <c r="D6" s="3" t="s">
        <v>623</v>
      </c>
      <c r="E6" s="3" t="s">
        <v>1566</v>
      </c>
      <c r="F6" s="8" t="s">
        <v>663</v>
      </c>
    </row>
    <row r="7" spans="1:6" ht="15" customHeight="1" x14ac:dyDescent="0.3">
      <c r="A7" s="3" t="s">
        <v>25</v>
      </c>
      <c r="B7" s="3" t="s">
        <v>26</v>
      </c>
      <c r="C7" s="4">
        <v>1</v>
      </c>
      <c r="D7" s="3" t="s">
        <v>623</v>
      </c>
      <c r="E7" s="3" t="s">
        <v>1567</v>
      </c>
      <c r="F7" s="8" t="s">
        <v>41</v>
      </c>
    </row>
    <row r="8" spans="1:6" ht="15" customHeight="1" x14ac:dyDescent="0.3">
      <c r="A8" s="3" t="s">
        <v>25</v>
      </c>
      <c r="B8" s="3" t="s">
        <v>26</v>
      </c>
      <c r="C8" s="4">
        <v>1</v>
      </c>
      <c r="D8" s="3" t="s">
        <v>623</v>
      </c>
      <c r="E8" s="3" t="s">
        <v>1568</v>
      </c>
      <c r="F8" s="8" t="s">
        <v>41</v>
      </c>
    </row>
    <row r="9" spans="1:6" ht="15" customHeight="1" x14ac:dyDescent="0.3">
      <c r="A9" s="3" t="s">
        <v>25</v>
      </c>
      <c r="B9" s="3" t="s">
        <v>26</v>
      </c>
      <c r="C9" s="4">
        <v>1</v>
      </c>
      <c r="D9" s="3" t="s">
        <v>623</v>
      </c>
      <c r="E9" s="3" t="s">
        <v>1569</v>
      </c>
      <c r="F9" s="8" t="s">
        <v>1570</v>
      </c>
    </row>
    <row r="10" spans="1:6" ht="15" customHeight="1" x14ac:dyDescent="0.3">
      <c r="A10" s="3" t="s">
        <v>42</v>
      </c>
      <c r="B10" s="3" t="s">
        <v>43</v>
      </c>
      <c r="C10" s="4">
        <v>2</v>
      </c>
      <c r="D10" s="3" t="s">
        <v>686</v>
      </c>
      <c r="E10" s="3" t="s">
        <v>1571</v>
      </c>
      <c r="F10" s="8" t="s">
        <v>56</v>
      </c>
    </row>
    <row r="11" spans="1:6" ht="15" customHeight="1" x14ac:dyDescent="0.3">
      <c r="A11" s="3" t="s">
        <v>42</v>
      </c>
      <c r="B11" s="3" t="s">
        <v>43</v>
      </c>
      <c r="C11" s="4">
        <v>2</v>
      </c>
      <c r="D11" s="3" t="s">
        <v>686</v>
      </c>
      <c r="E11" s="3" t="s">
        <v>1564</v>
      </c>
      <c r="F11" s="8" t="s">
        <v>56</v>
      </c>
    </row>
    <row r="12" spans="1:6" ht="15" customHeight="1" x14ac:dyDescent="0.3">
      <c r="A12" s="3" t="s">
        <v>42</v>
      </c>
      <c r="B12" s="3" t="s">
        <v>43</v>
      </c>
      <c r="C12" s="4">
        <v>2</v>
      </c>
      <c r="D12" s="3" t="s">
        <v>686</v>
      </c>
      <c r="E12" s="3" t="s">
        <v>1567</v>
      </c>
      <c r="F12" s="8" t="s">
        <v>56</v>
      </c>
    </row>
    <row r="13" spans="1:6" ht="15" customHeight="1" x14ac:dyDescent="0.3">
      <c r="A13" s="3" t="s">
        <v>42</v>
      </c>
      <c r="B13" s="3" t="s">
        <v>43</v>
      </c>
      <c r="C13" s="4">
        <v>2</v>
      </c>
      <c r="D13" s="3" t="s">
        <v>686</v>
      </c>
      <c r="E13" s="3" t="s">
        <v>1572</v>
      </c>
      <c r="F13" s="8" t="s">
        <v>56</v>
      </c>
    </row>
    <row r="14" spans="1:6" ht="15" customHeight="1" x14ac:dyDescent="0.3">
      <c r="A14" s="3" t="s">
        <v>57</v>
      </c>
      <c r="B14" s="3" t="s">
        <v>58</v>
      </c>
      <c r="C14" s="4">
        <v>3</v>
      </c>
      <c r="D14" s="3" t="s">
        <v>705</v>
      </c>
      <c r="E14" s="3" t="s">
        <v>1573</v>
      </c>
      <c r="F14" s="8" t="s">
        <v>710</v>
      </c>
    </row>
    <row r="15" spans="1:6" ht="15" customHeight="1" x14ac:dyDescent="0.3">
      <c r="A15" s="3" t="s">
        <v>57</v>
      </c>
      <c r="B15" s="3" t="s">
        <v>58</v>
      </c>
      <c r="C15" s="4">
        <v>3</v>
      </c>
      <c r="D15" s="3" t="s">
        <v>705</v>
      </c>
      <c r="E15" s="3" t="s">
        <v>1574</v>
      </c>
      <c r="F15" s="8" t="s">
        <v>70</v>
      </c>
    </row>
    <row r="16" spans="1:6" ht="15" customHeight="1" x14ac:dyDescent="0.3">
      <c r="A16" s="3" t="s">
        <v>57</v>
      </c>
      <c r="B16" s="3" t="s">
        <v>58</v>
      </c>
      <c r="C16" s="4">
        <v>3</v>
      </c>
      <c r="D16" s="3" t="s">
        <v>705</v>
      </c>
      <c r="E16" s="3" t="s">
        <v>1575</v>
      </c>
      <c r="F16" s="8" t="s">
        <v>70</v>
      </c>
    </row>
    <row r="17" spans="1:6" ht="15" customHeight="1" x14ac:dyDescent="0.3">
      <c r="A17" s="3" t="s">
        <v>57</v>
      </c>
      <c r="B17" s="3" t="s">
        <v>58</v>
      </c>
      <c r="C17" s="4">
        <v>3</v>
      </c>
      <c r="D17" s="3" t="s">
        <v>705</v>
      </c>
      <c r="E17" s="3" t="s">
        <v>1576</v>
      </c>
      <c r="F17" s="8" t="s">
        <v>710</v>
      </c>
    </row>
    <row r="18" spans="1:6" ht="15" customHeight="1" x14ac:dyDescent="0.3">
      <c r="A18" s="3" t="s">
        <v>57</v>
      </c>
      <c r="B18" s="3" t="s">
        <v>58</v>
      </c>
      <c r="C18" s="4">
        <v>3</v>
      </c>
      <c r="D18" s="3" t="s">
        <v>705</v>
      </c>
      <c r="E18" s="3" t="s">
        <v>1577</v>
      </c>
      <c r="F18" s="8" t="s">
        <v>70</v>
      </c>
    </row>
    <row r="19" spans="1:6" ht="15" customHeight="1" x14ac:dyDescent="0.3">
      <c r="A19" s="3" t="s">
        <v>57</v>
      </c>
      <c r="B19" s="3" t="s">
        <v>58</v>
      </c>
      <c r="C19" s="4">
        <v>3</v>
      </c>
      <c r="D19" s="3" t="s">
        <v>705</v>
      </c>
      <c r="E19" s="3" t="s">
        <v>1578</v>
      </c>
      <c r="F19" s="8" t="s">
        <v>710</v>
      </c>
    </row>
    <row r="20" spans="1:6" ht="15" customHeight="1" x14ac:dyDescent="0.3">
      <c r="A20" s="3" t="s">
        <v>57</v>
      </c>
      <c r="B20" s="3" t="s">
        <v>58</v>
      </c>
      <c r="C20" s="4">
        <v>3</v>
      </c>
      <c r="D20" s="3" t="s">
        <v>705</v>
      </c>
      <c r="E20" s="3" t="s">
        <v>1579</v>
      </c>
      <c r="F20" s="8" t="s">
        <v>710</v>
      </c>
    </row>
    <row r="21" spans="1:6" ht="15" customHeight="1" x14ac:dyDescent="0.3">
      <c r="A21" s="3" t="s">
        <v>57</v>
      </c>
      <c r="B21" s="3" t="s">
        <v>58</v>
      </c>
      <c r="C21" s="4">
        <v>3</v>
      </c>
      <c r="D21" s="3" t="s">
        <v>705</v>
      </c>
      <c r="E21" s="3" t="s">
        <v>1567</v>
      </c>
      <c r="F21" s="23" t="s">
        <v>710</v>
      </c>
    </row>
    <row r="22" spans="1:6" ht="15" customHeight="1" x14ac:dyDescent="0.3">
      <c r="A22" s="3" t="s">
        <v>57</v>
      </c>
      <c r="B22" s="3" t="s">
        <v>58</v>
      </c>
      <c r="C22" s="4">
        <v>3</v>
      </c>
      <c r="D22" s="3" t="s">
        <v>705</v>
      </c>
      <c r="E22" s="3" t="s">
        <v>1580</v>
      </c>
      <c r="F22" s="8" t="s">
        <v>70</v>
      </c>
    </row>
    <row r="23" spans="1:6" ht="15" customHeight="1" x14ac:dyDescent="0.3">
      <c r="A23" s="3" t="s">
        <v>57</v>
      </c>
      <c r="B23" s="3" t="s">
        <v>58</v>
      </c>
      <c r="C23" s="4">
        <v>3</v>
      </c>
      <c r="D23" s="3" t="s">
        <v>705</v>
      </c>
      <c r="E23" s="3" t="s">
        <v>1581</v>
      </c>
      <c r="F23" s="8" t="s">
        <v>70</v>
      </c>
    </row>
    <row r="24" spans="1:6" ht="15" customHeight="1" x14ac:dyDescent="0.3">
      <c r="A24" s="3" t="s">
        <v>57</v>
      </c>
      <c r="B24" s="3" t="s">
        <v>58</v>
      </c>
      <c r="C24" s="4">
        <v>3</v>
      </c>
      <c r="D24" s="3" t="s">
        <v>705</v>
      </c>
      <c r="E24" s="3" t="s">
        <v>1582</v>
      </c>
      <c r="F24" s="8" t="s">
        <v>70</v>
      </c>
    </row>
    <row r="25" spans="1:6" ht="15" customHeight="1" x14ac:dyDescent="0.3">
      <c r="A25" s="3" t="s">
        <v>71</v>
      </c>
      <c r="B25" s="3" t="s">
        <v>72</v>
      </c>
      <c r="C25" s="4">
        <v>4</v>
      </c>
      <c r="D25" s="3" t="s">
        <v>718</v>
      </c>
      <c r="E25" s="3" t="s">
        <v>1573</v>
      </c>
      <c r="F25" s="8" t="s">
        <v>728</v>
      </c>
    </row>
    <row r="26" spans="1:6" ht="15" customHeight="1" x14ac:dyDescent="0.3">
      <c r="A26" s="3" t="s">
        <v>71</v>
      </c>
      <c r="B26" s="3" t="s">
        <v>72</v>
      </c>
      <c r="C26" s="4">
        <v>4</v>
      </c>
      <c r="D26" s="3" t="s">
        <v>718</v>
      </c>
      <c r="E26" s="3" t="s">
        <v>1583</v>
      </c>
      <c r="F26" s="8" t="s">
        <v>728</v>
      </c>
    </row>
    <row r="27" spans="1:6" ht="15" customHeight="1" x14ac:dyDescent="0.3">
      <c r="A27" s="3" t="s">
        <v>71</v>
      </c>
      <c r="B27" s="3" t="s">
        <v>72</v>
      </c>
      <c r="C27" s="4">
        <v>4</v>
      </c>
      <c r="D27" s="3" t="s">
        <v>718</v>
      </c>
      <c r="E27" s="3" t="s">
        <v>1564</v>
      </c>
      <c r="F27" s="8" t="s">
        <v>724</v>
      </c>
    </row>
    <row r="28" spans="1:6" ht="15" customHeight="1" x14ac:dyDescent="0.3">
      <c r="A28" s="3" t="s">
        <v>71</v>
      </c>
      <c r="B28" s="3" t="s">
        <v>72</v>
      </c>
      <c r="C28" s="4">
        <v>4</v>
      </c>
      <c r="D28" s="3" t="s">
        <v>718</v>
      </c>
      <c r="E28" s="3" t="s">
        <v>1566</v>
      </c>
      <c r="F28" s="8" t="s">
        <v>726</v>
      </c>
    </row>
    <row r="29" spans="1:6" ht="15" customHeight="1" x14ac:dyDescent="0.3">
      <c r="A29" s="3" t="s">
        <v>71</v>
      </c>
      <c r="B29" s="3" t="s">
        <v>72</v>
      </c>
      <c r="C29" s="4">
        <v>4</v>
      </c>
      <c r="D29" s="3" t="s">
        <v>718</v>
      </c>
      <c r="E29" s="3" t="s">
        <v>1584</v>
      </c>
      <c r="F29" s="23" t="s">
        <v>728</v>
      </c>
    </row>
    <row r="30" spans="1:6" ht="15" customHeight="1" x14ac:dyDescent="0.3">
      <c r="A30" s="3" t="s">
        <v>71</v>
      </c>
      <c r="B30" s="3" t="s">
        <v>72</v>
      </c>
      <c r="C30" s="4">
        <v>4</v>
      </c>
      <c r="D30" s="3" t="s">
        <v>718</v>
      </c>
      <c r="E30" s="3" t="s">
        <v>1567</v>
      </c>
      <c r="F30" s="23" t="s">
        <v>724</v>
      </c>
    </row>
    <row r="31" spans="1:6" ht="15" customHeight="1" x14ac:dyDescent="0.3">
      <c r="A31" s="3" t="s">
        <v>71</v>
      </c>
      <c r="B31" s="3" t="s">
        <v>72</v>
      </c>
      <c r="C31" s="4">
        <v>4</v>
      </c>
      <c r="D31" s="3" t="s">
        <v>718</v>
      </c>
      <c r="E31" s="3" t="s">
        <v>1585</v>
      </c>
      <c r="F31" s="8" t="s">
        <v>724</v>
      </c>
    </row>
    <row r="32" spans="1:6" ht="15" customHeight="1" x14ac:dyDescent="0.3">
      <c r="A32" s="3" t="s">
        <v>71</v>
      </c>
      <c r="B32" s="3" t="s">
        <v>72</v>
      </c>
      <c r="C32" s="4">
        <v>4</v>
      </c>
      <c r="D32" s="3" t="s">
        <v>718</v>
      </c>
      <c r="E32" s="3" t="s">
        <v>1586</v>
      </c>
      <c r="F32" s="8" t="s">
        <v>724</v>
      </c>
    </row>
    <row r="33" spans="1:6" ht="15" customHeight="1" x14ac:dyDescent="0.3">
      <c r="A33" s="3" t="s">
        <v>71</v>
      </c>
      <c r="B33" s="3" t="s">
        <v>72</v>
      </c>
      <c r="C33" s="4">
        <v>4</v>
      </c>
      <c r="D33" s="3" t="s">
        <v>718</v>
      </c>
      <c r="E33" s="3" t="s">
        <v>1102</v>
      </c>
      <c r="F33" s="8" t="s">
        <v>728</v>
      </c>
    </row>
    <row r="34" spans="1:6" ht="15" customHeight="1" x14ac:dyDescent="0.3">
      <c r="A34" s="3" t="s">
        <v>71</v>
      </c>
      <c r="B34" s="3" t="s">
        <v>72</v>
      </c>
      <c r="C34" s="4">
        <v>4</v>
      </c>
      <c r="D34" s="3" t="s">
        <v>718</v>
      </c>
      <c r="E34" s="3" t="s">
        <v>1587</v>
      </c>
      <c r="F34" s="8" t="s">
        <v>724</v>
      </c>
    </row>
    <row r="35" spans="1:6" ht="15" customHeight="1" x14ac:dyDescent="0.3">
      <c r="A35" s="3" t="s">
        <v>71</v>
      </c>
      <c r="B35" s="3" t="s">
        <v>72</v>
      </c>
      <c r="C35" s="4">
        <v>4</v>
      </c>
      <c r="D35" s="3" t="s">
        <v>718</v>
      </c>
      <c r="E35" s="3" t="s">
        <v>1572</v>
      </c>
      <c r="F35" s="8" t="s">
        <v>728</v>
      </c>
    </row>
    <row r="36" spans="1:6" ht="15" customHeight="1" x14ac:dyDescent="0.3">
      <c r="A36" s="3" t="s">
        <v>86</v>
      </c>
      <c r="B36" s="3" t="s">
        <v>87</v>
      </c>
      <c r="C36" s="4">
        <v>5</v>
      </c>
      <c r="D36" s="3" t="s">
        <v>731</v>
      </c>
      <c r="E36" s="3" t="s">
        <v>1567</v>
      </c>
      <c r="F36" s="8" t="s">
        <v>1588</v>
      </c>
    </row>
    <row r="37" spans="1:6" ht="15" customHeight="1" x14ac:dyDescent="0.3">
      <c r="A37" s="3" t="s">
        <v>97</v>
      </c>
      <c r="B37" s="3" t="s">
        <v>98</v>
      </c>
      <c r="C37" s="4">
        <v>6</v>
      </c>
      <c r="D37" s="3" t="s">
        <v>742</v>
      </c>
      <c r="E37" s="3" t="s">
        <v>1574</v>
      </c>
      <c r="F37" s="8" t="s">
        <v>1589</v>
      </c>
    </row>
    <row r="38" spans="1:6" ht="15" customHeight="1" x14ac:dyDescent="0.3">
      <c r="A38" s="3" t="s">
        <v>97</v>
      </c>
      <c r="B38" s="3" t="s">
        <v>98</v>
      </c>
      <c r="C38" s="4">
        <v>6</v>
      </c>
      <c r="D38" s="3" t="s">
        <v>742</v>
      </c>
      <c r="E38" s="3" t="s">
        <v>1577</v>
      </c>
      <c r="F38" s="8" t="s">
        <v>111</v>
      </c>
    </row>
    <row r="39" spans="1:6" ht="15" customHeight="1" x14ac:dyDescent="0.3">
      <c r="A39" s="3" t="s">
        <v>97</v>
      </c>
      <c r="B39" s="3" t="s">
        <v>98</v>
      </c>
      <c r="C39" s="4">
        <v>6</v>
      </c>
      <c r="D39" s="3" t="s">
        <v>742</v>
      </c>
      <c r="E39" s="3" t="s">
        <v>1567</v>
      </c>
      <c r="F39" s="8" t="s">
        <v>1589</v>
      </c>
    </row>
    <row r="40" spans="1:6" ht="15" customHeight="1" x14ac:dyDescent="0.3">
      <c r="A40" s="3" t="s">
        <v>97</v>
      </c>
      <c r="B40" s="3" t="s">
        <v>98</v>
      </c>
      <c r="C40" s="4">
        <v>6</v>
      </c>
      <c r="D40" s="3" t="s">
        <v>742</v>
      </c>
      <c r="E40" s="3" t="s">
        <v>1590</v>
      </c>
      <c r="F40" s="8" t="s">
        <v>744</v>
      </c>
    </row>
    <row r="41" spans="1:6" ht="15" customHeight="1" x14ac:dyDescent="0.3">
      <c r="A41" s="3" t="s">
        <v>112</v>
      </c>
      <c r="B41" s="3" t="s">
        <v>113</v>
      </c>
      <c r="C41" s="4">
        <v>7</v>
      </c>
      <c r="D41" s="3" t="s">
        <v>749</v>
      </c>
      <c r="E41" s="3" t="s">
        <v>762</v>
      </c>
      <c r="F41" s="8" t="s">
        <v>127</v>
      </c>
    </row>
    <row r="42" spans="1:6" ht="15" customHeight="1" x14ac:dyDescent="0.3">
      <c r="A42" s="3" t="s">
        <v>112</v>
      </c>
      <c r="B42" s="3" t="s">
        <v>113</v>
      </c>
      <c r="C42" s="4">
        <v>7</v>
      </c>
      <c r="D42" s="3" t="s">
        <v>749</v>
      </c>
      <c r="E42" s="3" t="s">
        <v>1591</v>
      </c>
      <c r="F42" s="8" t="s">
        <v>127</v>
      </c>
    </row>
    <row r="43" spans="1:6" ht="15" customHeight="1" x14ac:dyDescent="0.3">
      <c r="A43" s="3" t="s">
        <v>112</v>
      </c>
      <c r="B43" s="3" t="s">
        <v>113</v>
      </c>
      <c r="C43" s="4">
        <v>7</v>
      </c>
      <c r="D43" s="3" t="s">
        <v>749</v>
      </c>
      <c r="E43" s="3" t="s">
        <v>1592</v>
      </c>
      <c r="F43" s="8" t="s">
        <v>127</v>
      </c>
    </row>
    <row r="44" spans="1:6" ht="15" customHeight="1" x14ac:dyDescent="0.3">
      <c r="A44" s="3" t="s">
        <v>112</v>
      </c>
      <c r="B44" s="3" t="s">
        <v>113</v>
      </c>
      <c r="C44" s="4">
        <v>7</v>
      </c>
      <c r="D44" s="3" t="s">
        <v>749</v>
      </c>
      <c r="E44" s="3" t="s">
        <v>1593</v>
      </c>
      <c r="F44" s="8" t="s">
        <v>127</v>
      </c>
    </row>
    <row r="45" spans="1:6" ht="15" customHeight="1" x14ac:dyDescent="0.3">
      <c r="A45" s="3" t="s">
        <v>112</v>
      </c>
      <c r="B45" s="3" t="s">
        <v>113</v>
      </c>
      <c r="C45" s="4">
        <v>7</v>
      </c>
      <c r="D45" s="3" t="s">
        <v>749</v>
      </c>
      <c r="E45" s="3" t="s">
        <v>1567</v>
      </c>
      <c r="F45" s="23" t="s">
        <v>1594</v>
      </c>
    </row>
    <row r="46" spans="1:6" ht="15" customHeight="1" x14ac:dyDescent="0.3">
      <c r="A46" s="3" t="s">
        <v>112</v>
      </c>
      <c r="B46" s="3" t="s">
        <v>113</v>
      </c>
      <c r="C46" s="4">
        <v>7</v>
      </c>
      <c r="D46" s="3" t="s">
        <v>749</v>
      </c>
      <c r="E46" s="3" t="s">
        <v>1102</v>
      </c>
      <c r="F46" s="8" t="s">
        <v>127</v>
      </c>
    </row>
    <row r="47" spans="1:6" ht="15" customHeight="1" x14ac:dyDescent="0.3">
      <c r="A47" s="3" t="s">
        <v>128</v>
      </c>
      <c r="B47" s="3" t="s">
        <v>129</v>
      </c>
      <c r="C47" s="4">
        <v>8</v>
      </c>
      <c r="D47" s="3" t="s">
        <v>803</v>
      </c>
      <c r="E47" s="3" t="s">
        <v>1577</v>
      </c>
      <c r="F47" s="8" t="s">
        <v>1595</v>
      </c>
    </row>
    <row r="48" spans="1:6" ht="15" customHeight="1" x14ac:dyDescent="0.3">
      <c r="A48" s="3" t="s">
        <v>128</v>
      </c>
      <c r="B48" s="3" t="s">
        <v>129</v>
      </c>
      <c r="C48" s="4">
        <v>8</v>
      </c>
      <c r="D48" s="3" t="s">
        <v>803</v>
      </c>
      <c r="E48" s="3" t="s">
        <v>1566</v>
      </c>
      <c r="F48" s="8" t="s">
        <v>141</v>
      </c>
    </row>
    <row r="49" spans="1:6" ht="15" customHeight="1" x14ac:dyDescent="0.3">
      <c r="A49" s="3" t="s">
        <v>128</v>
      </c>
      <c r="B49" s="3" t="s">
        <v>129</v>
      </c>
      <c r="C49" s="4">
        <v>8</v>
      </c>
      <c r="D49" s="3" t="s">
        <v>803</v>
      </c>
      <c r="E49" s="3" t="s">
        <v>1567</v>
      </c>
      <c r="F49" s="8" t="s">
        <v>1595</v>
      </c>
    </row>
    <row r="50" spans="1:6" ht="15" customHeight="1" x14ac:dyDescent="0.3">
      <c r="A50" s="3" t="s">
        <v>128</v>
      </c>
      <c r="B50" s="3" t="s">
        <v>129</v>
      </c>
      <c r="C50" s="4">
        <v>8</v>
      </c>
      <c r="D50" s="3" t="s">
        <v>803</v>
      </c>
      <c r="E50" s="3" t="s">
        <v>1590</v>
      </c>
      <c r="F50" s="8" t="s">
        <v>1595</v>
      </c>
    </row>
    <row r="51" spans="1:6" ht="15" customHeight="1" x14ac:dyDescent="0.3">
      <c r="A51" s="3" t="s">
        <v>142</v>
      </c>
      <c r="B51" s="3" t="s">
        <v>143</v>
      </c>
      <c r="C51" s="4">
        <v>9</v>
      </c>
      <c r="D51" s="3" t="s">
        <v>820</v>
      </c>
      <c r="E51" s="3" t="s">
        <v>1576</v>
      </c>
      <c r="F51" s="8" t="s">
        <v>1596</v>
      </c>
    </row>
    <row r="52" spans="1:6" ht="15" customHeight="1" x14ac:dyDescent="0.3">
      <c r="A52" s="3" t="s">
        <v>142</v>
      </c>
      <c r="B52" s="3" t="s">
        <v>143</v>
      </c>
      <c r="C52" s="4">
        <v>9</v>
      </c>
      <c r="D52" s="3" t="s">
        <v>820</v>
      </c>
      <c r="E52" s="3" t="s">
        <v>1597</v>
      </c>
      <c r="F52" s="8" t="s">
        <v>1598</v>
      </c>
    </row>
    <row r="53" spans="1:6" ht="15" customHeight="1" x14ac:dyDescent="0.3">
      <c r="A53" s="3" t="s">
        <v>142</v>
      </c>
      <c r="B53" s="3" t="s">
        <v>143</v>
      </c>
      <c r="C53" s="4">
        <v>9</v>
      </c>
      <c r="D53" s="3" t="s">
        <v>820</v>
      </c>
      <c r="E53" s="3" t="s">
        <v>1564</v>
      </c>
      <c r="F53" s="8" t="s">
        <v>157</v>
      </c>
    </row>
    <row r="54" spans="1:6" ht="15" customHeight="1" x14ac:dyDescent="0.3">
      <c r="A54" s="3" t="s">
        <v>142</v>
      </c>
      <c r="B54" s="3" t="s">
        <v>143</v>
      </c>
      <c r="C54" s="4">
        <v>9</v>
      </c>
      <c r="D54" s="3" t="s">
        <v>820</v>
      </c>
      <c r="E54" s="3" t="s">
        <v>1599</v>
      </c>
      <c r="F54" s="8" t="s">
        <v>1596</v>
      </c>
    </row>
    <row r="55" spans="1:6" ht="15" customHeight="1" x14ac:dyDescent="0.3">
      <c r="A55" s="3" t="s">
        <v>142</v>
      </c>
      <c r="B55" s="3" t="s">
        <v>143</v>
      </c>
      <c r="C55" s="4">
        <v>9</v>
      </c>
      <c r="D55" s="3" t="s">
        <v>820</v>
      </c>
      <c r="E55" s="3" t="s">
        <v>1566</v>
      </c>
      <c r="F55" s="8" t="s">
        <v>840</v>
      </c>
    </row>
    <row r="56" spans="1:6" ht="15" customHeight="1" x14ac:dyDescent="0.3">
      <c r="A56" s="3" t="s">
        <v>158</v>
      </c>
      <c r="B56" s="3" t="s">
        <v>159</v>
      </c>
      <c r="C56" s="4">
        <v>10</v>
      </c>
      <c r="D56" s="3" t="s">
        <v>854</v>
      </c>
      <c r="E56" s="3" t="s">
        <v>1576</v>
      </c>
      <c r="F56" s="8" t="s">
        <v>1600</v>
      </c>
    </row>
    <row r="57" spans="1:6" ht="15" customHeight="1" x14ac:dyDescent="0.3">
      <c r="A57" s="3" t="s">
        <v>158</v>
      </c>
      <c r="B57" s="3" t="s">
        <v>159</v>
      </c>
      <c r="C57" s="4">
        <v>10</v>
      </c>
      <c r="D57" s="3" t="s">
        <v>854</v>
      </c>
      <c r="E57" s="3" t="s">
        <v>1577</v>
      </c>
      <c r="F57" s="8" t="s">
        <v>1600</v>
      </c>
    </row>
    <row r="58" spans="1:6" ht="15" customHeight="1" x14ac:dyDescent="0.3">
      <c r="A58" s="3" t="s">
        <v>158</v>
      </c>
      <c r="B58" s="3" t="s">
        <v>159</v>
      </c>
      <c r="C58" s="4">
        <v>10</v>
      </c>
      <c r="D58" s="3" t="s">
        <v>854</v>
      </c>
      <c r="E58" s="3" t="s">
        <v>1601</v>
      </c>
      <c r="F58" s="8" t="s">
        <v>1600</v>
      </c>
    </row>
    <row r="59" spans="1:6" ht="15" customHeight="1" x14ac:dyDescent="0.3">
      <c r="A59" s="3" t="s">
        <v>158</v>
      </c>
      <c r="B59" s="3" t="s">
        <v>159</v>
      </c>
      <c r="C59" s="4">
        <v>10</v>
      </c>
      <c r="D59" s="3" t="s">
        <v>854</v>
      </c>
      <c r="E59" s="3" t="s">
        <v>1602</v>
      </c>
      <c r="F59" s="8" t="s">
        <v>861</v>
      </c>
    </row>
    <row r="60" spans="1:6" ht="15" customHeight="1" x14ac:dyDescent="0.3">
      <c r="A60" s="3" t="s">
        <v>158</v>
      </c>
      <c r="B60" s="3" t="s">
        <v>159</v>
      </c>
      <c r="C60" s="4">
        <v>10</v>
      </c>
      <c r="D60" s="3" t="s">
        <v>854</v>
      </c>
      <c r="E60" s="3" t="s">
        <v>1566</v>
      </c>
      <c r="F60" s="8" t="s">
        <v>1600</v>
      </c>
    </row>
    <row r="61" spans="1:6" ht="15" customHeight="1" x14ac:dyDescent="0.3">
      <c r="A61" s="3" t="s">
        <v>158</v>
      </c>
      <c r="B61" s="3" t="s">
        <v>159</v>
      </c>
      <c r="C61" s="4">
        <v>10</v>
      </c>
      <c r="D61" s="3" t="s">
        <v>854</v>
      </c>
      <c r="E61" s="3" t="s">
        <v>1603</v>
      </c>
      <c r="F61" s="8" t="s">
        <v>1604</v>
      </c>
    </row>
    <row r="62" spans="1:6" ht="15" customHeight="1" x14ac:dyDescent="0.3">
      <c r="A62" s="3" t="s">
        <v>158</v>
      </c>
      <c r="B62" s="3" t="s">
        <v>159</v>
      </c>
      <c r="C62" s="4">
        <v>10</v>
      </c>
      <c r="D62" s="3" t="s">
        <v>854</v>
      </c>
      <c r="E62" s="3" t="s">
        <v>1100</v>
      </c>
      <c r="F62" s="8" t="s">
        <v>861</v>
      </c>
    </row>
    <row r="63" spans="1:6" ht="15" customHeight="1" x14ac:dyDescent="0.3">
      <c r="A63" s="3" t="s">
        <v>158</v>
      </c>
      <c r="B63" s="3" t="s">
        <v>159</v>
      </c>
      <c r="C63" s="4">
        <v>10</v>
      </c>
      <c r="D63" s="3" t="s">
        <v>854</v>
      </c>
      <c r="E63" s="3" t="s">
        <v>1605</v>
      </c>
      <c r="F63" s="8" t="s">
        <v>861</v>
      </c>
    </row>
    <row r="64" spans="1:6" ht="15" customHeight="1" x14ac:dyDescent="0.3">
      <c r="A64" s="3" t="s">
        <v>158</v>
      </c>
      <c r="B64" s="3" t="s">
        <v>159</v>
      </c>
      <c r="C64" s="4">
        <v>10</v>
      </c>
      <c r="D64" s="3" t="s">
        <v>854</v>
      </c>
      <c r="E64" s="3" t="s">
        <v>1606</v>
      </c>
      <c r="F64" s="8" t="s">
        <v>861</v>
      </c>
    </row>
    <row r="65" spans="1:6" ht="15" customHeight="1" x14ac:dyDescent="0.3">
      <c r="A65" s="3" t="s">
        <v>158</v>
      </c>
      <c r="B65" s="3" t="s">
        <v>159</v>
      </c>
      <c r="C65" s="4">
        <v>10</v>
      </c>
      <c r="D65" s="3" t="s">
        <v>854</v>
      </c>
      <c r="E65" s="3" t="s">
        <v>1607</v>
      </c>
      <c r="F65" s="8" t="s">
        <v>861</v>
      </c>
    </row>
    <row r="66" spans="1:6" ht="15" customHeight="1" x14ac:dyDescent="0.3">
      <c r="A66" s="3" t="s">
        <v>173</v>
      </c>
      <c r="B66" s="3" t="s">
        <v>174</v>
      </c>
      <c r="C66" s="4">
        <v>11</v>
      </c>
      <c r="D66" s="3" t="s">
        <v>867</v>
      </c>
      <c r="E66" s="3" t="s">
        <v>1573</v>
      </c>
      <c r="F66" s="8" t="s">
        <v>1608</v>
      </c>
    </row>
    <row r="67" spans="1:6" ht="15" customHeight="1" x14ac:dyDescent="0.3">
      <c r="A67" s="3" t="s">
        <v>173</v>
      </c>
      <c r="B67" s="3" t="s">
        <v>174</v>
      </c>
      <c r="C67" s="4">
        <v>11</v>
      </c>
      <c r="D67" s="3" t="s">
        <v>867</v>
      </c>
      <c r="E67" s="3" t="s">
        <v>1609</v>
      </c>
      <c r="F67" s="8" t="s">
        <v>877</v>
      </c>
    </row>
    <row r="68" spans="1:6" ht="15" customHeight="1" x14ac:dyDescent="0.3">
      <c r="A68" s="3" t="s">
        <v>173</v>
      </c>
      <c r="B68" s="3" t="s">
        <v>174</v>
      </c>
      <c r="C68" s="4">
        <v>11</v>
      </c>
      <c r="D68" s="3" t="s">
        <v>867</v>
      </c>
      <c r="E68" s="3" t="s">
        <v>1576</v>
      </c>
      <c r="F68" s="8" t="s">
        <v>877</v>
      </c>
    </row>
    <row r="69" spans="1:6" ht="15" customHeight="1" x14ac:dyDescent="0.3">
      <c r="A69" s="3" t="s">
        <v>173</v>
      </c>
      <c r="B69" s="3" t="s">
        <v>174</v>
      </c>
      <c r="C69" s="4">
        <v>11</v>
      </c>
      <c r="D69" s="3" t="s">
        <v>867</v>
      </c>
      <c r="E69" s="3" t="s">
        <v>1577</v>
      </c>
      <c r="F69" s="8" t="s">
        <v>877</v>
      </c>
    </row>
    <row r="70" spans="1:6" ht="15" customHeight="1" x14ac:dyDescent="0.3">
      <c r="A70" s="3" t="s">
        <v>173</v>
      </c>
      <c r="B70" s="3" t="s">
        <v>174</v>
      </c>
      <c r="C70" s="4">
        <v>11</v>
      </c>
      <c r="D70" s="3" t="s">
        <v>867</v>
      </c>
      <c r="E70" s="3" t="s">
        <v>1610</v>
      </c>
      <c r="F70" s="8" t="s">
        <v>877</v>
      </c>
    </row>
    <row r="71" spans="1:6" ht="15" customHeight="1" x14ac:dyDescent="0.3">
      <c r="A71" s="3" t="s">
        <v>173</v>
      </c>
      <c r="B71" s="3" t="s">
        <v>174</v>
      </c>
      <c r="C71" s="4">
        <v>11</v>
      </c>
      <c r="D71" s="3" t="s">
        <v>867</v>
      </c>
      <c r="E71" s="3" t="s">
        <v>1611</v>
      </c>
      <c r="F71" s="8" t="s">
        <v>877</v>
      </c>
    </row>
    <row r="72" spans="1:6" ht="15" customHeight="1" x14ac:dyDescent="0.3">
      <c r="A72" s="3" t="s">
        <v>173</v>
      </c>
      <c r="B72" s="3" t="s">
        <v>174</v>
      </c>
      <c r="C72" s="4">
        <v>11</v>
      </c>
      <c r="D72" s="3" t="s">
        <v>867</v>
      </c>
      <c r="E72" s="3" t="s">
        <v>1564</v>
      </c>
      <c r="F72" s="8" t="s">
        <v>1608</v>
      </c>
    </row>
    <row r="73" spans="1:6" ht="15" customHeight="1" x14ac:dyDescent="0.3">
      <c r="A73" s="3" t="s">
        <v>173</v>
      </c>
      <c r="B73" s="3" t="s">
        <v>174</v>
      </c>
      <c r="C73" s="4">
        <v>11</v>
      </c>
      <c r="D73" s="3" t="s">
        <v>867</v>
      </c>
      <c r="E73" s="3" t="s">
        <v>1566</v>
      </c>
      <c r="F73" s="8" t="s">
        <v>1612</v>
      </c>
    </row>
    <row r="74" spans="1:6" ht="15" customHeight="1" x14ac:dyDescent="0.3">
      <c r="A74" s="3" t="s">
        <v>173</v>
      </c>
      <c r="B74" s="3" t="s">
        <v>174</v>
      </c>
      <c r="C74" s="4">
        <v>11</v>
      </c>
      <c r="D74" s="3" t="s">
        <v>867</v>
      </c>
      <c r="E74" s="3" t="s">
        <v>1567</v>
      </c>
      <c r="F74" s="8" t="s">
        <v>1608</v>
      </c>
    </row>
    <row r="75" spans="1:6" ht="15" customHeight="1" x14ac:dyDescent="0.3">
      <c r="A75" s="3" t="s">
        <v>173</v>
      </c>
      <c r="B75" s="3" t="s">
        <v>174</v>
      </c>
      <c r="C75" s="4">
        <v>11</v>
      </c>
      <c r="D75" s="3" t="s">
        <v>867</v>
      </c>
      <c r="E75" s="3" t="s">
        <v>1613</v>
      </c>
      <c r="F75" s="8" t="s">
        <v>1608</v>
      </c>
    </row>
    <row r="76" spans="1:6" ht="15" customHeight="1" x14ac:dyDescent="0.3">
      <c r="A76" s="3" t="s">
        <v>173</v>
      </c>
      <c r="B76" s="3" t="s">
        <v>174</v>
      </c>
      <c r="C76" s="4">
        <v>11</v>
      </c>
      <c r="D76" s="3" t="s">
        <v>867</v>
      </c>
      <c r="E76" s="3" t="s">
        <v>1100</v>
      </c>
      <c r="F76" s="8" t="s">
        <v>1608</v>
      </c>
    </row>
    <row r="77" spans="1:6" ht="15" customHeight="1" x14ac:dyDescent="0.3">
      <c r="A77" s="3" t="s">
        <v>173</v>
      </c>
      <c r="B77" s="3" t="s">
        <v>174</v>
      </c>
      <c r="C77" s="4">
        <v>11</v>
      </c>
      <c r="D77" s="3" t="s">
        <v>867</v>
      </c>
      <c r="E77" s="3" t="s">
        <v>1102</v>
      </c>
      <c r="F77" s="8" t="s">
        <v>1608</v>
      </c>
    </row>
    <row r="78" spans="1:6" ht="15" customHeight="1" x14ac:dyDescent="0.3">
      <c r="A78" s="3" t="s">
        <v>173</v>
      </c>
      <c r="B78" s="3" t="s">
        <v>174</v>
      </c>
      <c r="C78" s="4">
        <v>11</v>
      </c>
      <c r="D78" s="3" t="s">
        <v>867</v>
      </c>
      <c r="E78" s="3" t="s">
        <v>1590</v>
      </c>
      <c r="F78" s="8" t="s">
        <v>877</v>
      </c>
    </row>
    <row r="79" spans="1:6" ht="15" customHeight="1" x14ac:dyDescent="0.3">
      <c r="A79" s="3" t="s">
        <v>189</v>
      </c>
      <c r="B79" s="3" t="s">
        <v>190</v>
      </c>
      <c r="C79" s="4">
        <v>12</v>
      </c>
      <c r="D79" s="3" t="s">
        <v>948</v>
      </c>
      <c r="E79" s="3" t="s">
        <v>1611</v>
      </c>
      <c r="F79" s="8" t="s">
        <v>1614</v>
      </c>
    </row>
    <row r="80" spans="1:6" ht="15" customHeight="1" x14ac:dyDescent="0.3">
      <c r="A80" s="3" t="s">
        <v>189</v>
      </c>
      <c r="B80" s="3" t="s">
        <v>190</v>
      </c>
      <c r="C80" s="4">
        <v>12</v>
      </c>
      <c r="D80" s="3" t="s">
        <v>948</v>
      </c>
      <c r="E80" s="3" t="s">
        <v>1100</v>
      </c>
      <c r="F80" s="8" t="s">
        <v>1615</v>
      </c>
    </row>
    <row r="81" spans="1:6" ht="15" customHeight="1" x14ac:dyDescent="0.3">
      <c r="A81" s="3" t="s">
        <v>189</v>
      </c>
      <c r="B81" s="3" t="s">
        <v>190</v>
      </c>
      <c r="C81" s="4">
        <v>12</v>
      </c>
      <c r="D81" s="3" t="s">
        <v>948</v>
      </c>
      <c r="E81" s="3" t="s">
        <v>1590</v>
      </c>
      <c r="F81" s="8" t="s">
        <v>1615</v>
      </c>
    </row>
    <row r="82" spans="1:6" ht="15" customHeight="1" x14ac:dyDescent="0.3">
      <c r="A82" s="3" t="s">
        <v>204</v>
      </c>
      <c r="B82" s="3" t="s">
        <v>205</v>
      </c>
      <c r="C82" s="4">
        <v>13</v>
      </c>
      <c r="D82" s="3" t="s">
        <v>956</v>
      </c>
      <c r="E82" s="3" t="s">
        <v>1565</v>
      </c>
      <c r="F82" s="8" t="s">
        <v>962</v>
      </c>
    </row>
    <row r="83" spans="1:6" ht="15" customHeight="1" x14ac:dyDescent="0.3">
      <c r="A83" s="3" t="s">
        <v>204</v>
      </c>
      <c r="B83" s="3" t="s">
        <v>205</v>
      </c>
      <c r="C83" s="4">
        <v>13</v>
      </c>
      <c r="D83" s="3" t="s">
        <v>956</v>
      </c>
      <c r="E83" s="3" t="s">
        <v>1599</v>
      </c>
      <c r="F83" s="8" t="s">
        <v>962</v>
      </c>
    </row>
    <row r="84" spans="1:6" ht="15" customHeight="1" x14ac:dyDescent="0.3">
      <c r="A84" s="3" t="s">
        <v>204</v>
      </c>
      <c r="B84" s="3" t="s">
        <v>205</v>
      </c>
      <c r="C84" s="4">
        <v>13</v>
      </c>
      <c r="D84" s="3" t="s">
        <v>956</v>
      </c>
      <c r="E84" s="3" t="s">
        <v>1616</v>
      </c>
      <c r="F84" s="8" t="s">
        <v>965</v>
      </c>
    </row>
    <row r="85" spans="1:6" ht="15" customHeight="1" x14ac:dyDescent="0.3">
      <c r="A85" s="3" t="s">
        <v>219</v>
      </c>
      <c r="B85" s="3" t="s">
        <v>220</v>
      </c>
      <c r="C85" s="4">
        <v>14</v>
      </c>
      <c r="D85" s="3" t="s">
        <v>977</v>
      </c>
      <c r="E85" s="3" t="s">
        <v>1617</v>
      </c>
      <c r="F85" s="8" t="s">
        <v>983</v>
      </c>
    </row>
    <row r="86" spans="1:6" ht="15" customHeight="1" x14ac:dyDescent="0.3">
      <c r="A86" s="3" t="s">
        <v>219</v>
      </c>
      <c r="B86" s="3" t="s">
        <v>220</v>
      </c>
      <c r="C86" s="4">
        <v>14</v>
      </c>
      <c r="D86" s="3" t="s">
        <v>977</v>
      </c>
      <c r="E86" s="3" t="s">
        <v>1566</v>
      </c>
      <c r="F86" s="8" t="s">
        <v>1618</v>
      </c>
    </row>
    <row r="87" spans="1:6" ht="15" customHeight="1" x14ac:dyDescent="0.3">
      <c r="A87" s="3" t="s">
        <v>219</v>
      </c>
      <c r="B87" s="3" t="s">
        <v>220</v>
      </c>
      <c r="C87" s="4">
        <v>14</v>
      </c>
      <c r="D87" s="3" t="s">
        <v>977</v>
      </c>
      <c r="E87" s="3" t="s">
        <v>1567</v>
      </c>
      <c r="F87" s="8" t="s">
        <v>983</v>
      </c>
    </row>
    <row r="88" spans="1:6" ht="15" customHeight="1" x14ac:dyDescent="0.3">
      <c r="A88" s="3" t="s">
        <v>232</v>
      </c>
      <c r="B88" s="3" t="s">
        <v>233</v>
      </c>
      <c r="C88" s="4">
        <v>15</v>
      </c>
      <c r="D88" s="3" t="s">
        <v>986</v>
      </c>
      <c r="E88" s="3" t="s">
        <v>1611</v>
      </c>
      <c r="F88" s="8" t="s">
        <v>1467</v>
      </c>
    </row>
    <row r="89" spans="1:6" ht="15" customHeight="1" x14ac:dyDescent="0.3">
      <c r="A89" s="3" t="s">
        <v>232</v>
      </c>
      <c r="B89" s="3" t="s">
        <v>233</v>
      </c>
      <c r="C89" s="4">
        <v>15</v>
      </c>
      <c r="D89" s="3" t="s">
        <v>986</v>
      </c>
      <c r="E89" s="3" t="s">
        <v>872</v>
      </c>
      <c r="F89" s="8" t="s">
        <v>1467</v>
      </c>
    </row>
    <row r="90" spans="1:6" ht="15" customHeight="1" x14ac:dyDescent="0.3">
      <c r="A90" s="3" t="s">
        <v>232</v>
      </c>
      <c r="B90" s="3" t="s">
        <v>233</v>
      </c>
      <c r="C90" s="4">
        <v>15</v>
      </c>
      <c r="D90" s="3" t="s">
        <v>986</v>
      </c>
      <c r="E90" s="3" t="s">
        <v>1619</v>
      </c>
      <c r="F90" s="8" t="s">
        <v>245</v>
      </c>
    </row>
    <row r="91" spans="1:6" ht="15" customHeight="1" x14ac:dyDescent="0.3">
      <c r="A91" s="3" t="s">
        <v>246</v>
      </c>
      <c r="B91" s="3" t="s">
        <v>247</v>
      </c>
      <c r="C91" s="4">
        <v>16</v>
      </c>
      <c r="D91" s="3" t="s">
        <v>989</v>
      </c>
      <c r="E91" s="3" t="s">
        <v>1573</v>
      </c>
      <c r="F91" s="8" t="s">
        <v>1469</v>
      </c>
    </row>
    <row r="92" spans="1:6" ht="15" customHeight="1" x14ac:dyDescent="0.3">
      <c r="A92" s="3" t="s">
        <v>246</v>
      </c>
      <c r="B92" s="3" t="s">
        <v>247</v>
      </c>
      <c r="C92" s="4">
        <v>16</v>
      </c>
      <c r="D92" s="3" t="s">
        <v>989</v>
      </c>
      <c r="E92" s="3" t="s">
        <v>1611</v>
      </c>
      <c r="F92" s="8" t="s">
        <v>1469</v>
      </c>
    </row>
    <row r="93" spans="1:6" ht="15" customHeight="1" x14ac:dyDescent="0.3">
      <c r="A93" s="3" t="s">
        <v>246</v>
      </c>
      <c r="B93" s="3" t="s">
        <v>247</v>
      </c>
      <c r="C93" s="4">
        <v>16</v>
      </c>
      <c r="D93" s="3" t="s">
        <v>989</v>
      </c>
      <c r="E93" s="3" t="s">
        <v>1620</v>
      </c>
      <c r="F93" s="8" t="s">
        <v>1469</v>
      </c>
    </row>
    <row r="94" spans="1:6" ht="15" customHeight="1" x14ac:dyDescent="0.3">
      <c r="A94" s="3" t="s">
        <v>246</v>
      </c>
      <c r="B94" s="3" t="s">
        <v>247</v>
      </c>
      <c r="C94" s="4">
        <v>16</v>
      </c>
      <c r="D94" s="3" t="s">
        <v>989</v>
      </c>
      <c r="E94" s="3" t="s">
        <v>1564</v>
      </c>
      <c r="F94" s="8" t="s">
        <v>1469</v>
      </c>
    </row>
    <row r="95" spans="1:6" ht="15" customHeight="1" x14ac:dyDescent="0.3">
      <c r="A95" s="3" t="s">
        <v>246</v>
      </c>
      <c r="B95" s="3" t="s">
        <v>247</v>
      </c>
      <c r="C95" s="4">
        <v>16</v>
      </c>
      <c r="D95" s="3" t="s">
        <v>989</v>
      </c>
      <c r="E95" s="3" t="s">
        <v>1566</v>
      </c>
      <c r="F95" s="8" t="s">
        <v>1469</v>
      </c>
    </row>
    <row r="96" spans="1:6" ht="15" customHeight="1" x14ac:dyDescent="0.3">
      <c r="A96" s="3" t="s">
        <v>246</v>
      </c>
      <c r="B96" s="3" t="s">
        <v>247</v>
      </c>
      <c r="C96" s="4">
        <v>16</v>
      </c>
      <c r="D96" s="3" t="s">
        <v>989</v>
      </c>
      <c r="E96" s="3" t="s">
        <v>1567</v>
      </c>
      <c r="F96" s="8" t="s">
        <v>1469</v>
      </c>
    </row>
    <row r="97" spans="1:6" ht="15" customHeight="1" x14ac:dyDescent="0.3">
      <c r="A97" s="3" t="s">
        <v>246</v>
      </c>
      <c r="B97" s="3" t="s">
        <v>247</v>
      </c>
      <c r="C97" s="4">
        <v>16</v>
      </c>
      <c r="D97" s="3" t="s">
        <v>989</v>
      </c>
      <c r="E97" s="3" t="s">
        <v>1102</v>
      </c>
      <c r="F97" s="8" t="s">
        <v>1469</v>
      </c>
    </row>
    <row r="98" spans="1:6" ht="15" customHeight="1" x14ac:dyDescent="0.3">
      <c r="A98" s="3" t="s">
        <v>260</v>
      </c>
      <c r="B98" s="3" t="s">
        <v>261</v>
      </c>
      <c r="C98" s="4">
        <v>17</v>
      </c>
      <c r="D98" s="3" t="s">
        <v>1005</v>
      </c>
      <c r="E98" s="3" t="s">
        <v>1573</v>
      </c>
      <c r="F98" s="8" t="s">
        <v>1006</v>
      </c>
    </row>
    <row r="99" spans="1:6" ht="15" customHeight="1" x14ac:dyDescent="0.3">
      <c r="A99" s="3" t="s">
        <v>260</v>
      </c>
      <c r="B99" s="3" t="s">
        <v>261</v>
      </c>
      <c r="C99" s="4">
        <v>17</v>
      </c>
      <c r="D99" s="3" t="s">
        <v>1005</v>
      </c>
      <c r="E99" s="3" t="s">
        <v>1621</v>
      </c>
      <c r="F99" s="8" t="s">
        <v>1006</v>
      </c>
    </row>
    <row r="100" spans="1:6" ht="15" customHeight="1" x14ac:dyDescent="0.3">
      <c r="A100" s="3" t="s">
        <v>260</v>
      </c>
      <c r="B100" s="3" t="s">
        <v>261</v>
      </c>
      <c r="C100" s="4">
        <v>17</v>
      </c>
      <c r="D100" s="3" t="s">
        <v>1005</v>
      </c>
      <c r="E100" s="3" t="s">
        <v>1564</v>
      </c>
      <c r="F100" s="8" t="s">
        <v>271</v>
      </c>
    </row>
    <row r="101" spans="1:6" ht="15" customHeight="1" x14ac:dyDescent="0.3">
      <c r="A101" s="3" t="s">
        <v>260</v>
      </c>
      <c r="B101" s="3" t="s">
        <v>261</v>
      </c>
      <c r="C101" s="4">
        <v>17</v>
      </c>
      <c r="D101" s="3" t="s">
        <v>1005</v>
      </c>
      <c r="E101" s="3" t="s">
        <v>1566</v>
      </c>
      <c r="F101" s="8" t="s">
        <v>271</v>
      </c>
    </row>
    <row r="102" spans="1:6" ht="15" customHeight="1" x14ac:dyDescent="0.3">
      <c r="A102" s="3" t="s">
        <v>260</v>
      </c>
      <c r="B102" s="3" t="s">
        <v>261</v>
      </c>
      <c r="C102" s="4">
        <v>17</v>
      </c>
      <c r="D102" s="3" t="s">
        <v>1005</v>
      </c>
      <c r="E102" s="3" t="s">
        <v>1567</v>
      </c>
      <c r="F102" s="8" t="s">
        <v>271</v>
      </c>
    </row>
    <row r="103" spans="1:6" ht="15" customHeight="1" x14ac:dyDescent="0.3">
      <c r="A103" s="3" t="s">
        <v>260</v>
      </c>
      <c r="B103" s="3" t="s">
        <v>261</v>
      </c>
      <c r="C103" s="4">
        <v>17</v>
      </c>
      <c r="D103" s="3" t="s">
        <v>1005</v>
      </c>
      <c r="E103" s="3" t="s">
        <v>1622</v>
      </c>
      <c r="F103" s="8" t="s">
        <v>1006</v>
      </c>
    </row>
    <row r="104" spans="1:6" ht="15" customHeight="1" x14ac:dyDescent="0.3">
      <c r="A104" s="3" t="s">
        <v>260</v>
      </c>
      <c r="B104" s="3" t="s">
        <v>261</v>
      </c>
      <c r="C104" s="4">
        <v>17</v>
      </c>
      <c r="D104" s="3" t="s">
        <v>1005</v>
      </c>
      <c r="E104" s="3" t="s">
        <v>1102</v>
      </c>
      <c r="F104" s="8" t="s">
        <v>1006</v>
      </c>
    </row>
    <row r="105" spans="1:6" ht="15" customHeight="1" x14ac:dyDescent="0.3">
      <c r="A105" s="3" t="s">
        <v>272</v>
      </c>
      <c r="B105" s="3" t="s">
        <v>273</v>
      </c>
      <c r="C105" s="4">
        <v>18</v>
      </c>
      <c r="D105" s="3" t="s">
        <v>1009</v>
      </c>
      <c r="E105" s="3" t="s">
        <v>1564</v>
      </c>
      <c r="F105" s="8" t="s">
        <v>1041</v>
      </c>
    </row>
    <row r="106" spans="1:6" ht="15" customHeight="1" x14ac:dyDescent="0.3">
      <c r="A106" s="3" t="s">
        <v>272</v>
      </c>
      <c r="B106" s="3" t="s">
        <v>273</v>
      </c>
      <c r="C106" s="4">
        <v>18</v>
      </c>
      <c r="D106" s="3" t="s">
        <v>1009</v>
      </c>
      <c r="E106" s="3" t="s">
        <v>1566</v>
      </c>
      <c r="F106" s="8" t="s">
        <v>1041</v>
      </c>
    </row>
    <row r="107" spans="1:6" ht="15" customHeight="1" x14ac:dyDescent="0.3">
      <c r="A107" s="3" t="s">
        <v>272</v>
      </c>
      <c r="B107" s="3" t="s">
        <v>273</v>
      </c>
      <c r="C107" s="4">
        <v>18</v>
      </c>
      <c r="D107" s="3" t="s">
        <v>1009</v>
      </c>
      <c r="E107" s="3" t="s">
        <v>1567</v>
      </c>
      <c r="F107" s="8" t="s">
        <v>1041</v>
      </c>
    </row>
    <row r="108" spans="1:6" ht="15" customHeight="1" x14ac:dyDescent="0.3">
      <c r="A108" s="3" t="s">
        <v>283</v>
      </c>
      <c r="B108" s="3" t="s">
        <v>284</v>
      </c>
      <c r="C108" s="4">
        <v>19</v>
      </c>
      <c r="D108" s="3" t="s">
        <v>1019</v>
      </c>
      <c r="E108" s="3" t="s">
        <v>1573</v>
      </c>
      <c r="F108" s="8" t="s">
        <v>1623</v>
      </c>
    </row>
    <row r="109" spans="1:6" ht="15" customHeight="1" x14ac:dyDescent="0.3">
      <c r="A109" s="3" t="s">
        <v>283</v>
      </c>
      <c r="B109" s="3" t="s">
        <v>284</v>
      </c>
      <c r="C109" s="4">
        <v>19</v>
      </c>
      <c r="D109" s="3" t="s">
        <v>1019</v>
      </c>
      <c r="E109" s="3" t="s">
        <v>1564</v>
      </c>
      <c r="F109" s="8" t="s">
        <v>1623</v>
      </c>
    </row>
    <row r="110" spans="1:6" ht="15" customHeight="1" x14ac:dyDescent="0.3">
      <c r="A110" s="3" t="s">
        <v>283</v>
      </c>
      <c r="B110" s="3" t="s">
        <v>284</v>
      </c>
      <c r="C110" s="4">
        <v>19</v>
      </c>
      <c r="D110" s="3" t="s">
        <v>1019</v>
      </c>
      <c r="E110" s="3" t="s">
        <v>1616</v>
      </c>
      <c r="F110" s="8" t="s">
        <v>294</v>
      </c>
    </row>
    <row r="111" spans="1:6" ht="15" customHeight="1" x14ac:dyDescent="0.3">
      <c r="A111" s="3" t="s">
        <v>283</v>
      </c>
      <c r="B111" s="3" t="s">
        <v>284</v>
      </c>
      <c r="C111" s="4">
        <v>19</v>
      </c>
      <c r="D111" s="3" t="s">
        <v>1019</v>
      </c>
      <c r="E111" s="3" t="s">
        <v>1572</v>
      </c>
      <c r="F111" s="8" t="s">
        <v>1623</v>
      </c>
    </row>
    <row r="112" spans="1:6" ht="15" customHeight="1" x14ac:dyDescent="0.3">
      <c r="A112" s="3" t="s">
        <v>283</v>
      </c>
      <c r="B112" s="3" t="s">
        <v>284</v>
      </c>
      <c r="C112" s="4">
        <v>19</v>
      </c>
      <c r="D112" s="3" t="s">
        <v>1019</v>
      </c>
      <c r="E112" s="3" t="s">
        <v>1624</v>
      </c>
      <c r="F112" s="8" t="s">
        <v>1623</v>
      </c>
    </row>
    <row r="113" spans="1:6" ht="15" customHeight="1" x14ac:dyDescent="0.3">
      <c r="A113" s="3" t="s">
        <v>295</v>
      </c>
      <c r="B113" s="3" t="s">
        <v>296</v>
      </c>
      <c r="C113" s="4">
        <v>20</v>
      </c>
      <c r="D113" s="3" t="s">
        <v>1028</v>
      </c>
      <c r="E113" s="3" t="s">
        <v>1625</v>
      </c>
      <c r="F113" s="8" t="s">
        <v>306</v>
      </c>
    </row>
    <row r="114" spans="1:6" ht="15" customHeight="1" x14ac:dyDescent="0.3">
      <c r="A114" s="3" t="s">
        <v>295</v>
      </c>
      <c r="B114" s="3" t="s">
        <v>296</v>
      </c>
      <c r="C114" s="4">
        <v>20</v>
      </c>
      <c r="D114" s="3" t="s">
        <v>1028</v>
      </c>
      <c r="E114" s="3" t="s">
        <v>1564</v>
      </c>
      <c r="F114" s="8" t="s">
        <v>306</v>
      </c>
    </row>
    <row r="115" spans="1:6" ht="15" customHeight="1" x14ac:dyDescent="0.3">
      <c r="A115" s="3" t="s">
        <v>295</v>
      </c>
      <c r="B115" s="3" t="s">
        <v>296</v>
      </c>
      <c r="C115" s="4">
        <v>20</v>
      </c>
      <c r="D115" s="3" t="s">
        <v>1028</v>
      </c>
      <c r="E115" s="3" t="s">
        <v>1565</v>
      </c>
      <c r="F115" s="8" t="s">
        <v>306</v>
      </c>
    </row>
    <row r="116" spans="1:6" ht="15" customHeight="1" x14ac:dyDescent="0.3">
      <c r="A116" s="3" t="s">
        <v>295</v>
      </c>
      <c r="B116" s="3" t="s">
        <v>296</v>
      </c>
      <c r="C116" s="4">
        <v>20</v>
      </c>
      <c r="D116" s="3" t="s">
        <v>1028</v>
      </c>
      <c r="E116" s="3" t="s">
        <v>1599</v>
      </c>
      <c r="F116" s="8" t="s">
        <v>306</v>
      </c>
    </row>
    <row r="117" spans="1:6" ht="15" customHeight="1" x14ac:dyDescent="0.3">
      <c r="A117" s="3" t="s">
        <v>295</v>
      </c>
      <c r="B117" s="3" t="s">
        <v>296</v>
      </c>
      <c r="C117" s="4">
        <v>20</v>
      </c>
      <c r="D117" s="3" t="s">
        <v>1028</v>
      </c>
      <c r="E117" s="3" t="s">
        <v>1626</v>
      </c>
      <c r="F117" s="8" t="s">
        <v>306</v>
      </c>
    </row>
    <row r="118" spans="1:6" ht="15" customHeight="1" x14ac:dyDescent="0.3">
      <c r="A118" s="3" t="s">
        <v>295</v>
      </c>
      <c r="B118" s="3" t="s">
        <v>296</v>
      </c>
      <c r="C118" s="4">
        <v>20</v>
      </c>
      <c r="D118" s="3" t="s">
        <v>1028</v>
      </c>
      <c r="E118" s="3" t="s">
        <v>1566</v>
      </c>
      <c r="F118" s="8" t="s">
        <v>306</v>
      </c>
    </row>
    <row r="119" spans="1:6" ht="15" customHeight="1" x14ac:dyDescent="0.3">
      <c r="A119" s="3" t="s">
        <v>295</v>
      </c>
      <c r="B119" s="3" t="s">
        <v>296</v>
      </c>
      <c r="C119" s="4">
        <v>20</v>
      </c>
      <c r="D119" s="3" t="s">
        <v>1028</v>
      </c>
      <c r="E119" s="3" t="s">
        <v>1627</v>
      </c>
      <c r="F119" s="8" t="s">
        <v>306</v>
      </c>
    </row>
    <row r="120" spans="1:6" ht="15" customHeight="1" x14ac:dyDescent="0.3">
      <c r="A120" s="3" t="s">
        <v>295</v>
      </c>
      <c r="B120" s="3" t="s">
        <v>296</v>
      </c>
      <c r="C120" s="4">
        <v>20</v>
      </c>
      <c r="D120" s="3" t="s">
        <v>1028</v>
      </c>
      <c r="E120" s="3" t="s">
        <v>1628</v>
      </c>
      <c r="F120" s="8" t="s">
        <v>306</v>
      </c>
    </row>
    <row r="121" spans="1:6" ht="15" customHeight="1" x14ac:dyDescent="0.3">
      <c r="A121" s="3" t="s">
        <v>295</v>
      </c>
      <c r="B121" s="3" t="s">
        <v>296</v>
      </c>
      <c r="C121" s="4">
        <v>20</v>
      </c>
      <c r="D121" s="3" t="s">
        <v>1028</v>
      </c>
      <c r="E121" s="3" t="s">
        <v>1629</v>
      </c>
      <c r="F121" s="8" t="s">
        <v>306</v>
      </c>
    </row>
    <row r="122" spans="1:6" ht="15" customHeight="1" x14ac:dyDescent="0.3">
      <c r="A122" s="3" t="s">
        <v>307</v>
      </c>
      <c r="B122" s="3" t="s">
        <v>308</v>
      </c>
      <c r="C122" s="4">
        <v>21</v>
      </c>
      <c r="D122" s="3" t="s">
        <v>1051</v>
      </c>
      <c r="E122" s="3" t="s">
        <v>1630</v>
      </c>
      <c r="F122" s="8" t="s">
        <v>1057</v>
      </c>
    </row>
    <row r="123" spans="1:6" ht="15" customHeight="1" x14ac:dyDescent="0.3">
      <c r="A123" s="3" t="s">
        <v>307</v>
      </c>
      <c r="B123" s="3" t="s">
        <v>308</v>
      </c>
      <c r="C123" s="4">
        <v>21</v>
      </c>
      <c r="D123" s="3" t="s">
        <v>1051</v>
      </c>
      <c r="E123" s="3" t="s">
        <v>1574</v>
      </c>
      <c r="F123" s="8" t="s">
        <v>1057</v>
      </c>
    </row>
    <row r="124" spans="1:6" ht="15" customHeight="1" x14ac:dyDescent="0.3">
      <c r="A124" s="3" t="s">
        <v>307</v>
      </c>
      <c r="B124" s="3" t="s">
        <v>308</v>
      </c>
      <c r="C124" s="4">
        <v>21</v>
      </c>
      <c r="D124" s="3" t="s">
        <v>1051</v>
      </c>
      <c r="E124" s="3" t="s">
        <v>1631</v>
      </c>
      <c r="F124" s="8" t="s">
        <v>1057</v>
      </c>
    </row>
    <row r="125" spans="1:6" ht="15" customHeight="1" x14ac:dyDescent="0.3">
      <c r="A125" s="3" t="s">
        <v>307</v>
      </c>
      <c r="B125" s="3" t="s">
        <v>308</v>
      </c>
      <c r="C125" s="4">
        <v>21</v>
      </c>
      <c r="D125" s="3" t="s">
        <v>1051</v>
      </c>
      <c r="E125" s="3" t="s">
        <v>1575</v>
      </c>
      <c r="F125" s="8" t="s">
        <v>1057</v>
      </c>
    </row>
    <row r="126" spans="1:6" ht="15" customHeight="1" x14ac:dyDescent="0.3">
      <c r="A126" s="3" t="s">
        <v>307</v>
      </c>
      <c r="B126" s="3" t="s">
        <v>308</v>
      </c>
      <c r="C126" s="4">
        <v>21</v>
      </c>
      <c r="D126" s="3" t="s">
        <v>1051</v>
      </c>
      <c r="E126" s="3" t="s">
        <v>1611</v>
      </c>
      <c r="F126" s="8" t="s">
        <v>321</v>
      </c>
    </row>
    <row r="127" spans="1:6" ht="15" customHeight="1" x14ac:dyDescent="0.3">
      <c r="A127" s="3" t="s">
        <v>307</v>
      </c>
      <c r="B127" s="3" t="s">
        <v>308</v>
      </c>
      <c r="C127" s="4">
        <v>21</v>
      </c>
      <c r="D127" s="3" t="s">
        <v>1051</v>
      </c>
      <c r="E127" s="3" t="s">
        <v>1564</v>
      </c>
      <c r="F127" s="8" t="s">
        <v>1057</v>
      </c>
    </row>
    <row r="128" spans="1:6" ht="15" customHeight="1" x14ac:dyDescent="0.3">
      <c r="A128" s="3" t="s">
        <v>307</v>
      </c>
      <c r="B128" s="3" t="s">
        <v>308</v>
      </c>
      <c r="C128" s="4">
        <v>21</v>
      </c>
      <c r="D128" s="3" t="s">
        <v>1051</v>
      </c>
      <c r="E128" s="3" t="s">
        <v>1567</v>
      </c>
      <c r="F128" s="8" t="s">
        <v>1057</v>
      </c>
    </row>
    <row r="129" spans="1:6" ht="15" customHeight="1" x14ac:dyDescent="0.3">
      <c r="A129" s="3" t="s">
        <v>307</v>
      </c>
      <c r="B129" s="3" t="s">
        <v>308</v>
      </c>
      <c r="C129" s="4">
        <v>21</v>
      </c>
      <c r="D129" s="3" t="s">
        <v>1051</v>
      </c>
      <c r="E129" s="3" t="s">
        <v>1622</v>
      </c>
      <c r="F129" s="8" t="s">
        <v>1057</v>
      </c>
    </row>
    <row r="130" spans="1:6" ht="15" customHeight="1" x14ac:dyDescent="0.3">
      <c r="A130" s="3" t="s">
        <v>307</v>
      </c>
      <c r="B130" s="3" t="s">
        <v>308</v>
      </c>
      <c r="C130" s="4">
        <v>21</v>
      </c>
      <c r="D130" s="3" t="s">
        <v>1051</v>
      </c>
      <c r="E130" s="3" t="s">
        <v>1632</v>
      </c>
      <c r="F130" s="8" t="s">
        <v>1057</v>
      </c>
    </row>
    <row r="131" spans="1:6" ht="15" customHeight="1" x14ac:dyDescent="0.3">
      <c r="A131" s="3" t="s">
        <v>307</v>
      </c>
      <c r="B131" s="3" t="s">
        <v>308</v>
      </c>
      <c r="C131" s="4">
        <v>21</v>
      </c>
      <c r="D131" s="3" t="s">
        <v>1051</v>
      </c>
      <c r="E131" s="3" t="s">
        <v>1102</v>
      </c>
      <c r="F131" s="8" t="s">
        <v>1057</v>
      </c>
    </row>
    <row r="132" spans="1:6" ht="15" customHeight="1" x14ac:dyDescent="0.3">
      <c r="A132" s="3" t="s">
        <v>307</v>
      </c>
      <c r="B132" s="3" t="s">
        <v>308</v>
      </c>
      <c r="C132" s="4">
        <v>21</v>
      </c>
      <c r="D132" s="3" t="s">
        <v>1051</v>
      </c>
      <c r="E132" s="3" t="s">
        <v>1633</v>
      </c>
      <c r="F132" s="8" t="s">
        <v>1057</v>
      </c>
    </row>
    <row r="133" spans="1:6" ht="15" customHeight="1" x14ac:dyDescent="0.3">
      <c r="A133" s="3" t="s">
        <v>307</v>
      </c>
      <c r="B133" s="3" t="s">
        <v>308</v>
      </c>
      <c r="C133" s="4">
        <v>21</v>
      </c>
      <c r="D133" s="3" t="s">
        <v>1051</v>
      </c>
      <c r="E133" s="3" t="s">
        <v>1581</v>
      </c>
      <c r="F133" s="8" t="s">
        <v>1057</v>
      </c>
    </row>
    <row r="134" spans="1:6" ht="15" customHeight="1" x14ac:dyDescent="0.3">
      <c r="A134" s="3" t="s">
        <v>322</v>
      </c>
      <c r="B134" s="3" t="s">
        <v>323</v>
      </c>
      <c r="C134" s="4">
        <v>22</v>
      </c>
      <c r="D134" s="3" t="s">
        <v>1065</v>
      </c>
      <c r="E134" s="3" t="s">
        <v>872</v>
      </c>
      <c r="F134" s="8" t="s">
        <v>336</v>
      </c>
    </row>
    <row r="135" spans="1:6" ht="15" customHeight="1" x14ac:dyDescent="0.3">
      <c r="A135" s="3" t="s">
        <v>322</v>
      </c>
      <c r="B135" s="3" t="s">
        <v>323</v>
      </c>
      <c r="C135" s="4">
        <v>22</v>
      </c>
      <c r="D135" s="3" t="s">
        <v>1065</v>
      </c>
      <c r="E135" s="3" t="s">
        <v>1619</v>
      </c>
      <c r="F135" s="8" t="s">
        <v>336</v>
      </c>
    </row>
    <row r="136" spans="1:6" ht="15" customHeight="1" x14ac:dyDescent="0.3">
      <c r="A136" s="3" t="s">
        <v>337</v>
      </c>
      <c r="B136" s="3" t="s">
        <v>338</v>
      </c>
      <c r="C136" s="4">
        <v>23</v>
      </c>
      <c r="D136" s="3" t="s">
        <v>1068</v>
      </c>
      <c r="E136" s="3" t="s">
        <v>1573</v>
      </c>
      <c r="F136" s="8" t="s">
        <v>351</v>
      </c>
    </row>
    <row r="137" spans="1:6" ht="15" customHeight="1" x14ac:dyDescent="0.3">
      <c r="A137" s="3" t="s">
        <v>337</v>
      </c>
      <c r="B137" s="3" t="s">
        <v>338</v>
      </c>
      <c r="C137" s="4">
        <v>23</v>
      </c>
      <c r="D137" s="3" t="s">
        <v>1068</v>
      </c>
      <c r="E137" s="3" t="s">
        <v>1634</v>
      </c>
      <c r="F137" s="8" t="s">
        <v>351</v>
      </c>
    </row>
    <row r="138" spans="1:6" ht="15" customHeight="1" x14ac:dyDescent="0.3">
      <c r="A138" s="3" t="s">
        <v>337</v>
      </c>
      <c r="B138" s="3" t="s">
        <v>338</v>
      </c>
      <c r="C138" s="4">
        <v>23</v>
      </c>
      <c r="D138" s="3" t="s">
        <v>1068</v>
      </c>
      <c r="E138" s="3" t="s">
        <v>1564</v>
      </c>
      <c r="F138" s="8" t="s">
        <v>1076</v>
      </c>
    </row>
    <row r="139" spans="1:6" ht="15" customHeight="1" x14ac:dyDescent="0.3">
      <c r="A139" s="3" t="s">
        <v>337</v>
      </c>
      <c r="B139" s="3" t="s">
        <v>338</v>
      </c>
      <c r="C139" s="4">
        <v>23</v>
      </c>
      <c r="D139" s="3" t="s">
        <v>1068</v>
      </c>
      <c r="E139" s="3" t="s">
        <v>1617</v>
      </c>
      <c r="F139" s="8" t="s">
        <v>1635</v>
      </c>
    </row>
    <row r="140" spans="1:6" ht="15" customHeight="1" x14ac:dyDescent="0.3">
      <c r="A140" s="3" t="s">
        <v>337</v>
      </c>
      <c r="B140" s="3" t="s">
        <v>338</v>
      </c>
      <c r="C140" s="4">
        <v>23</v>
      </c>
      <c r="D140" s="3" t="s">
        <v>1068</v>
      </c>
      <c r="E140" s="3" t="s">
        <v>1566</v>
      </c>
      <c r="F140" s="8" t="s">
        <v>1076</v>
      </c>
    </row>
    <row r="141" spans="1:6" ht="15" customHeight="1" x14ac:dyDescent="0.3">
      <c r="A141" s="3" t="s">
        <v>337</v>
      </c>
      <c r="B141" s="3" t="s">
        <v>338</v>
      </c>
      <c r="C141" s="4">
        <v>23</v>
      </c>
      <c r="D141" s="3" t="s">
        <v>1068</v>
      </c>
      <c r="E141" s="3" t="s">
        <v>1636</v>
      </c>
      <c r="F141" s="8" t="s">
        <v>351</v>
      </c>
    </row>
    <row r="142" spans="1:6" ht="15" customHeight="1" x14ac:dyDescent="0.3">
      <c r="A142" s="3" t="s">
        <v>337</v>
      </c>
      <c r="B142" s="3" t="s">
        <v>338</v>
      </c>
      <c r="C142" s="4">
        <v>23</v>
      </c>
      <c r="D142" s="3" t="s">
        <v>1068</v>
      </c>
      <c r="E142" s="3" t="s">
        <v>1567</v>
      </c>
      <c r="F142" s="8" t="s">
        <v>1076</v>
      </c>
    </row>
    <row r="143" spans="1:6" ht="15" customHeight="1" x14ac:dyDescent="0.3">
      <c r="A143" s="3" t="s">
        <v>337</v>
      </c>
      <c r="B143" s="3" t="s">
        <v>338</v>
      </c>
      <c r="C143" s="4">
        <v>23</v>
      </c>
      <c r="D143" s="3" t="s">
        <v>1068</v>
      </c>
      <c r="E143" s="3" t="s">
        <v>1622</v>
      </c>
      <c r="F143" s="8" t="s">
        <v>351</v>
      </c>
    </row>
    <row r="144" spans="1:6" ht="15" customHeight="1" x14ac:dyDescent="0.3">
      <c r="A144" s="3" t="s">
        <v>337</v>
      </c>
      <c r="B144" s="3" t="s">
        <v>338</v>
      </c>
      <c r="C144" s="4">
        <v>23</v>
      </c>
      <c r="D144" s="3" t="s">
        <v>1068</v>
      </c>
      <c r="E144" s="3" t="s">
        <v>1102</v>
      </c>
      <c r="F144" s="8" t="s">
        <v>351</v>
      </c>
    </row>
    <row r="145" spans="1:6" ht="15" customHeight="1" x14ac:dyDescent="0.3">
      <c r="A145" s="3" t="s">
        <v>337</v>
      </c>
      <c r="B145" s="3" t="s">
        <v>338</v>
      </c>
      <c r="C145" s="4">
        <v>23</v>
      </c>
      <c r="D145" s="3" t="s">
        <v>1068</v>
      </c>
      <c r="E145" s="3" t="s">
        <v>1590</v>
      </c>
      <c r="F145" s="8" t="s">
        <v>1635</v>
      </c>
    </row>
    <row r="146" spans="1:6" ht="15" customHeight="1" x14ac:dyDescent="0.3">
      <c r="A146" s="3" t="s">
        <v>337</v>
      </c>
      <c r="B146" s="3" t="s">
        <v>338</v>
      </c>
      <c r="C146" s="4">
        <v>23</v>
      </c>
      <c r="D146" s="3" t="s">
        <v>1068</v>
      </c>
      <c r="E146" s="3" t="s">
        <v>1633</v>
      </c>
      <c r="F146" s="8" t="s">
        <v>1076</v>
      </c>
    </row>
    <row r="147" spans="1:6" ht="15" customHeight="1" x14ac:dyDescent="0.3">
      <c r="A147" s="3" t="s">
        <v>337</v>
      </c>
      <c r="B147" s="3" t="s">
        <v>338</v>
      </c>
      <c r="C147" s="4">
        <v>23</v>
      </c>
      <c r="D147" s="3" t="s">
        <v>1068</v>
      </c>
      <c r="E147" s="3" t="s">
        <v>1637</v>
      </c>
      <c r="F147" s="8" t="s">
        <v>351</v>
      </c>
    </row>
    <row r="148" spans="1:6" ht="15" customHeight="1" x14ac:dyDescent="0.3">
      <c r="A148" s="3" t="s">
        <v>352</v>
      </c>
      <c r="B148" s="3" t="s">
        <v>353</v>
      </c>
      <c r="C148" s="4">
        <v>24</v>
      </c>
      <c r="D148" s="3" t="s">
        <v>1092</v>
      </c>
      <c r="E148" s="3" t="s">
        <v>1576</v>
      </c>
      <c r="F148" s="8" t="s">
        <v>1107</v>
      </c>
    </row>
    <row r="149" spans="1:6" ht="15" customHeight="1" x14ac:dyDescent="0.3">
      <c r="A149" s="3" t="s">
        <v>352</v>
      </c>
      <c r="B149" s="3" t="s">
        <v>353</v>
      </c>
      <c r="C149" s="4">
        <v>24</v>
      </c>
      <c r="D149" s="3" t="s">
        <v>1092</v>
      </c>
      <c r="E149" s="3" t="s">
        <v>1577</v>
      </c>
      <c r="F149" s="8" t="s">
        <v>1638</v>
      </c>
    </row>
    <row r="150" spans="1:6" ht="15" customHeight="1" x14ac:dyDescent="0.3">
      <c r="A150" s="3" t="s">
        <v>366</v>
      </c>
      <c r="B150" s="3" t="s">
        <v>367</v>
      </c>
      <c r="C150" s="4">
        <v>25</v>
      </c>
      <c r="D150" s="3" t="s">
        <v>1110</v>
      </c>
      <c r="E150" s="3" t="s">
        <v>1573</v>
      </c>
      <c r="F150" s="8" t="s">
        <v>1639</v>
      </c>
    </row>
    <row r="151" spans="1:6" ht="15" customHeight="1" x14ac:dyDescent="0.3">
      <c r="A151" s="3" t="s">
        <v>366</v>
      </c>
      <c r="B151" s="3" t="s">
        <v>367</v>
      </c>
      <c r="C151" s="4">
        <v>25</v>
      </c>
      <c r="D151" s="3" t="s">
        <v>1110</v>
      </c>
      <c r="E151" s="3" t="s">
        <v>1564</v>
      </c>
      <c r="F151" s="8" t="s">
        <v>1639</v>
      </c>
    </row>
    <row r="152" spans="1:6" ht="15" customHeight="1" x14ac:dyDescent="0.3">
      <c r="A152" s="3" t="s">
        <v>366</v>
      </c>
      <c r="B152" s="3" t="s">
        <v>367</v>
      </c>
      <c r="C152" s="4">
        <v>25</v>
      </c>
      <c r="D152" s="3" t="s">
        <v>1110</v>
      </c>
      <c r="E152" s="3" t="s">
        <v>1640</v>
      </c>
      <c r="F152" s="8" t="s">
        <v>1639</v>
      </c>
    </row>
    <row r="153" spans="1:6" ht="15" customHeight="1" x14ac:dyDescent="0.3">
      <c r="A153" s="3" t="s">
        <v>366</v>
      </c>
      <c r="B153" s="3" t="s">
        <v>367</v>
      </c>
      <c r="C153" s="4">
        <v>25</v>
      </c>
      <c r="D153" s="3" t="s">
        <v>1110</v>
      </c>
      <c r="E153" s="3" t="s">
        <v>1566</v>
      </c>
      <c r="F153" s="8" t="s">
        <v>1639</v>
      </c>
    </row>
    <row r="154" spans="1:6" ht="15" customHeight="1" x14ac:dyDescent="0.3">
      <c r="A154" s="3" t="s">
        <v>366</v>
      </c>
      <c r="B154" s="3" t="s">
        <v>367</v>
      </c>
      <c r="C154" s="4">
        <v>25</v>
      </c>
      <c r="D154" s="3" t="s">
        <v>1110</v>
      </c>
      <c r="E154" s="3" t="s">
        <v>1641</v>
      </c>
      <c r="F154" s="8" t="s">
        <v>1113</v>
      </c>
    </row>
    <row r="155" spans="1:6" ht="15" customHeight="1" x14ac:dyDescent="0.3">
      <c r="A155" s="3" t="s">
        <v>366</v>
      </c>
      <c r="B155" s="3" t="s">
        <v>367</v>
      </c>
      <c r="C155" s="4">
        <v>25</v>
      </c>
      <c r="D155" s="3" t="s">
        <v>1110</v>
      </c>
      <c r="E155" s="3" t="s">
        <v>1642</v>
      </c>
      <c r="F155" s="8" t="s">
        <v>1113</v>
      </c>
    </row>
    <row r="156" spans="1:6" ht="15" customHeight="1" x14ac:dyDescent="0.3">
      <c r="A156" s="3" t="s">
        <v>366</v>
      </c>
      <c r="B156" s="3" t="s">
        <v>367</v>
      </c>
      <c r="C156" s="4">
        <v>25</v>
      </c>
      <c r="D156" s="3" t="s">
        <v>1110</v>
      </c>
      <c r="E156" s="3" t="s">
        <v>1567</v>
      </c>
      <c r="F156" s="8" t="s">
        <v>1639</v>
      </c>
    </row>
    <row r="157" spans="1:6" ht="15" customHeight="1" x14ac:dyDescent="0.3">
      <c r="A157" s="3" t="s">
        <v>366</v>
      </c>
      <c r="B157" s="3" t="s">
        <v>367</v>
      </c>
      <c r="C157" s="4">
        <v>25</v>
      </c>
      <c r="D157" s="3" t="s">
        <v>1110</v>
      </c>
      <c r="E157" s="3" t="s">
        <v>1622</v>
      </c>
      <c r="F157" s="8" t="s">
        <v>1639</v>
      </c>
    </row>
    <row r="158" spans="1:6" ht="15" customHeight="1" x14ac:dyDescent="0.3">
      <c r="A158" s="3" t="s">
        <v>389</v>
      </c>
      <c r="B158" s="3" t="s">
        <v>390</v>
      </c>
      <c r="C158" s="4">
        <v>27</v>
      </c>
      <c r="D158" s="3" t="s">
        <v>1127</v>
      </c>
      <c r="E158" s="3" t="s">
        <v>1643</v>
      </c>
      <c r="F158" s="8" t="s">
        <v>1644</v>
      </c>
    </row>
    <row r="159" spans="1:6" ht="15" customHeight="1" x14ac:dyDescent="0.3">
      <c r="A159" s="3" t="s">
        <v>389</v>
      </c>
      <c r="B159" s="3" t="s">
        <v>390</v>
      </c>
      <c r="C159" s="4">
        <v>27</v>
      </c>
      <c r="D159" s="3" t="s">
        <v>1127</v>
      </c>
      <c r="E159" s="3" t="s">
        <v>1564</v>
      </c>
      <c r="F159" s="8" t="s">
        <v>401</v>
      </c>
    </row>
    <row r="160" spans="1:6" ht="15" customHeight="1" x14ac:dyDescent="0.3">
      <c r="A160" s="3" t="s">
        <v>402</v>
      </c>
      <c r="B160" s="3" t="s">
        <v>403</v>
      </c>
      <c r="C160" s="4">
        <v>28</v>
      </c>
      <c r="D160" s="3" t="s">
        <v>1173</v>
      </c>
      <c r="E160" s="3" t="s">
        <v>1619</v>
      </c>
      <c r="F160" s="8" t="s">
        <v>1176</v>
      </c>
    </row>
    <row r="161" spans="1:6" ht="15" customHeight="1" x14ac:dyDescent="0.3">
      <c r="A161" s="3" t="s">
        <v>415</v>
      </c>
      <c r="B161" s="3" t="s">
        <v>416</v>
      </c>
      <c r="C161" s="4">
        <v>29</v>
      </c>
      <c r="D161" s="3" t="s">
        <v>1177</v>
      </c>
      <c r="E161" s="3" t="s">
        <v>1593</v>
      </c>
      <c r="F161" s="8" t="s">
        <v>1645</v>
      </c>
    </row>
    <row r="162" spans="1:6" ht="15" customHeight="1" x14ac:dyDescent="0.3">
      <c r="A162" s="3" t="s">
        <v>415</v>
      </c>
      <c r="B162" s="3" t="s">
        <v>416</v>
      </c>
      <c r="C162" s="4">
        <v>29</v>
      </c>
      <c r="D162" s="3" t="s">
        <v>1177</v>
      </c>
      <c r="E162" s="3" t="s">
        <v>1646</v>
      </c>
      <c r="F162" s="8" t="s">
        <v>1645</v>
      </c>
    </row>
    <row r="163" spans="1:6" ht="15" customHeight="1" x14ac:dyDescent="0.3">
      <c r="A163" s="3" t="s">
        <v>415</v>
      </c>
      <c r="B163" s="3" t="s">
        <v>416</v>
      </c>
      <c r="C163" s="4">
        <v>29</v>
      </c>
      <c r="D163" s="3" t="s">
        <v>1177</v>
      </c>
      <c r="E163" s="3" t="s">
        <v>1567</v>
      </c>
      <c r="F163" s="8" t="s">
        <v>1645</v>
      </c>
    </row>
    <row r="164" spans="1:6" ht="15" customHeight="1" x14ac:dyDescent="0.3">
      <c r="A164" s="3" t="s">
        <v>430</v>
      </c>
      <c r="B164" s="3" t="s">
        <v>431</v>
      </c>
      <c r="C164" s="4">
        <v>30</v>
      </c>
      <c r="D164" s="3" t="s">
        <v>1191</v>
      </c>
      <c r="E164" s="3" t="s">
        <v>1573</v>
      </c>
      <c r="F164" s="8" t="s">
        <v>1194</v>
      </c>
    </row>
    <row r="165" spans="1:6" ht="15" customHeight="1" x14ac:dyDescent="0.3">
      <c r="A165" s="3" t="s">
        <v>430</v>
      </c>
      <c r="B165" s="3" t="s">
        <v>431</v>
      </c>
      <c r="C165" s="4">
        <v>30</v>
      </c>
      <c r="D165" s="3" t="s">
        <v>1191</v>
      </c>
      <c r="E165" s="3" t="s">
        <v>872</v>
      </c>
      <c r="F165" s="8" t="s">
        <v>1194</v>
      </c>
    </row>
    <row r="166" spans="1:6" ht="15" customHeight="1" x14ac:dyDescent="0.3">
      <c r="A166" s="3" t="s">
        <v>430</v>
      </c>
      <c r="B166" s="3" t="s">
        <v>431</v>
      </c>
      <c r="C166" s="4">
        <v>30</v>
      </c>
      <c r="D166" s="3" t="s">
        <v>1191</v>
      </c>
      <c r="E166" s="3" t="s">
        <v>1620</v>
      </c>
      <c r="F166" s="8" t="s">
        <v>1194</v>
      </c>
    </row>
    <row r="167" spans="1:6" ht="15" customHeight="1" x14ac:dyDescent="0.3">
      <c r="A167" s="3" t="s">
        <v>430</v>
      </c>
      <c r="B167" s="3" t="s">
        <v>431</v>
      </c>
      <c r="C167" s="4">
        <v>30</v>
      </c>
      <c r="D167" s="3" t="s">
        <v>1191</v>
      </c>
      <c r="E167" s="3" t="s">
        <v>1564</v>
      </c>
      <c r="F167" s="8" t="s">
        <v>1194</v>
      </c>
    </row>
    <row r="168" spans="1:6" ht="15" customHeight="1" x14ac:dyDescent="0.3">
      <c r="A168" s="3" t="s">
        <v>430</v>
      </c>
      <c r="B168" s="3" t="s">
        <v>431</v>
      </c>
      <c r="C168" s="4">
        <v>30</v>
      </c>
      <c r="D168" s="3" t="s">
        <v>1191</v>
      </c>
      <c r="E168" s="3" t="s">
        <v>1647</v>
      </c>
      <c r="F168" s="8" t="s">
        <v>1194</v>
      </c>
    </row>
    <row r="169" spans="1:6" ht="15" customHeight="1" x14ac:dyDescent="0.3">
      <c r="A169" s="3" t="s">
        <v>430</v>
      </c>
      <c r="B169" s="3" t="s">
        <v>431</v>
      </c>
      <c r="C169" s="4">
        <v>30</v>
      </c>
      <c r="D169" s="3" t="s">
        <v>1191</v>
      </c>
      <c r="E169" s="3" t="s">
        <v>1567</v>
      </c>
      <c r="F169" s="8" t="s">
        <v>1194</v>
      </c>
    </row>
    <row r="170" spans="1:6" ht="15" customHeight="1" x14ac:dyDescent="0.3">
      <c r="A170" s="3" t="s">
        <v>440</v>
      </c>
      <c r="B170" s="3" t="s">
        <v>441</v>
      </c>
      <c r="C170" s="4">
        <v>31</v>
      </c>
      <c r="D170" s="3" t="s">
        <v>1199</v>
      </c>
      <c r="E170" s="3" t="s">
        <v>1611</v>
      </c>
      <c r="F170" s="8" t="s">
        <v>447</v>
      </c>
    </row>
    <row r="171" spans="1:6" ht="15" customHeight="1" x14ac:dyDescent="0.3">
      <c r="A171" s="3" t="s">
        <v>448</v>
      </c>
      <c r="B171" s="3" t="s">
        <v>449</v>
      </c>
      <c r="C171" s="4">
        <v>32</v>
      </c>
      <c r="D171" s="3" t="s">
        <v>1201</v>
      </c>
      <c r="E171" s="3" t="s">
        <v>1573</v>
      </c>
      <c r="F171" s="8" t="s">
        <v>1648</v>
      </c>
    </row>
    <row r="172" spans="1:6" ht="15" customHeight="1" x14ac:dyDescent="0.3">
      <c r="A172" s="3" t="s">
        <v>448</v>
      </c>
      <c r="B172" s="3" t="s">
        <v>449</v>
      </c>
      <c r="C172" s="4">
        <v>32</v>
      </c>
      <c r="D172" s="3" t="s">
        <v>1201</v>
      </c>
      <c r="E172" s="3" t="s">
        <v>1620</v>
      </c>
      <c r="F172" s="8" t="s">
        <v>1649</v>
      </c>
    </row>
    <row r="173" spans="1:6" ht="15" customHeight="1" x14ac:dyDescent="0.3">
      <c r="A173" s="3" t="s">
        <v>448</v>
      </c>
      <c r="B173" s="3" t="s">
        <v>449</v>
      </c>
      <c r="C173" s="4">
        <v>32</v>
      </c>
      <c r="D173" s="3" t="s">
        <v>1201</v>
      </c>
      <c r="E173" s="3" t="s">
        <v>1564</v>
      </c>
      <c r="F173" s="8" t="s">
        <v>1648</v>
      </c>
    </row>
    <row r="174" spans="1:6" ht="15" customHeight="1" x14ac:dyDescent="0.3">
      <c r="A174" s="3" t="s">
        <v>448</v>
      </c>
      <c r="B174" s="3" t="s">
        <v>449</v>
      </c>
      <c r="C174" s="4">
        <v>32</v>
      </c>
      <c r="D174" s="3" t="s">
        <v>1201</v>
      </c>
      <c r="E174" s="3" t="s">
        <v>1650</v>
      </c>
      <c r="F174" s="8" t="s">
        <v>458</v>
      </c>
    </row>
    <row r="175" spans="1:6" ht="15" customHeight="1" x14ac:dyDescent="0.3">
      <c r="A175" s="3" t="s">
        <v>448</v>
      </c>
      <c r="B175" s="3" t="s">
        <v>449</v>
      </c>
      <c r="C175" s="4">
        <v>32</v>
      </c>
      <c r="D175" s="3" t="s">
        <v>1201</v>
      </c>
      <c r="E175" s="3" t="s">
        <v>1651</v>
      </c>
      <c r="F175" s="8" t="s">
        <v>1648</v>
      </c>
    </row>
    <row r="176" spans="1:6" ht="15" customHeight="1" x14ac:dyDescent="0.3">
      <c r="A176" s="3" t="s">
        <v>448</v>
      </c>
      <c r="B176" s="3" t="s">
        <v>449</v>
      </c>
      <c r="C176" s="4">
        <v>32</v>
      </c>
      <c r="D176" s="3" t="s">
        <v>1201</v>
      </c>
      <c r="E176" s="3" t="s">
        <v>1652</v>
      </c>
      <c r="F176" s="8" t="s">
        <v>1648</v>
      </c>
    </row>
    <row r="177" spans="1:6" ht="15" customHeight="1" x14ac:dyDescent="0.3">
      <c r="A177" s="3" t="s">
        <v>448</v>
      </c>
      <c r="B177" s="3" t="s">
        <v>449</v>
      </c>
      <c r="C177" s="4">
        <v>32</v>
      </c>
      <c r="D177" s="3" t="s">
        <v>1201</v>
      </c>
      <c r="E177" s="3" t="s">
        <v>1653</v>
      </c>
      <c r="F177" s="8" t="s">
        <v>1208</v>
      </c>
    </row>
    <row r="178" spans="1:6" ht="15" customHeight="1" x14ac:dyDescent="0.3">
      <c r="A178" s="3" t="s">
        <v>448</v>
      </c>
      <c r="B178" s="3" t="s">
        <v>449</v>
      </c>
      <c r="C178" s="4">
        <v>32</v>
      </c>
      <c r="D178" s="3" t="s">
        <v>1201</v>
      </c>
      <c r="E178" s="3" t="s">
        <v>1567</v>
      </c>
      <c r="F178" s="8" t="s">
        <v>1648</v>
      </c>
    </row>
    <row r="179" spans="1:6" ht="15" customHeight="1" x14ac:dyDescent="0.3">
      <c r="A179" s="3" t="s">
        <v>448</v>
      </c>
      <c r="B179" s="3" t="s">
        <v>449</v>
      </c>
      <c r="C179" s="4">
        <v>32</v>
      </c>
      <c r="D179" s="3" t="s">
        <v>1201</v>
      </c>
      <c r="E179" s="3" t="s">
        <v>1613</v>
      </c>
      <c r="F179" s="8" t="s">
        <v>1648</v>
      </c>
    </row>
    <row r="180" spans="1:6" ht="15" customHeight="1" x14ac:dyDescent="0.3">
      <c r="A180" s="3" t="s">
        <v>448</v>
      </c>
      <c r="B180" s="3" t="s">
        <v>449</v>
      </c>
      <c r="C180" s="4">
        <v>32</v>
      </c>
      <c r="D180" s="3" t="s">
        <v>1201</v>
      </c>
      <c r="E180" s="3" t="s">
        <v>1102</v>
      </c>
      <c r="F180" s="8" t="s">
        <v>1208</v>
      </c>
    </row>
    <row r="181" spans="1:6" ht="15" customHeight="1" x14ac:dyDescent="0.3">
      <c r="A181" s="3" t="s">
        <v>482</v>
      </c>
      <c r="B181" s="3" t="s">
        <v>483</v>
      </c>
      <c r="C181" s="4">
        <v>35</v>
      </c>
      <c r="D181" s="3" t="s">
        <v>1229</v>
      </c>
      <c r="E181" s="3" t="s">
        <v>1654</v>
      </c>
      <c r="F181" s="8" t="s">
        <v>1655</v>
      </c>
    </row>
    <row r="182" spans="1:6" ht="15" customHeight="1" x14ac:dyDescent="0.3">
      <c r="A182" s="3" t="s">
        <v>493</v>
      </c>
      <c r="B182" s="3" t="s">
        <v>494</v>
      </c>
      <c r="C182" s="4">
        <v>36</v>
      </c>
      <c r="D182" s="3" t="s">
        <v>1241</v>
      </c>
      <c r="E182" s="3" t="s">
        <v>1573</v>
      </c>
      <c r="F182" s="8" t="s">
        <v>1243</v>
      </c>
    </row>
    <row r="183" spans="1:6" ht="15" customHeight="1" x14ac:dyDescent="0.3">
      <c r="A183" s="3" t="s">
        <v>493</v>
      </c>
      <c r="B183" s="3" t="s">
        <v>494</v>
      </c>
      <c r="C183" s="4">
        <v>36</v>
      </c>
      <c r="D183" s="3" t="s">
        <v>1241</v>
      </c>
      <c r="E183" s="3" t="s">
        <v>1656</v>
      </c>
      <c r="F183" s="8" t="s">
        <v>1243</v>
      </c>
    </row>
    <row r="184" spans="1:6" ht="15" customHeight="1" x14ac:dyDescent="0.3">
      <c r="A184" s="3" t="s">
        <v>493</v>
      </c>
      <c r="B184" s="3" t="s">
        <v>494</v>
      </c>
      <c r="C184" s="4">
        <v>36</v>
      </c>
      <c r="D184" s="3" t="s">
        <v>1241</v>
      </c>
      <c r="E184" s="3" t="s">
        <v>1657</v>
      </c>
      <c r="F184" s="8" t="s">
        <v>1243</v>
      </c>
    </row>
    <row r="185" spans="1:6" ht="15" customHeight="1" x14ac:dyDescent="0.3">
      <c r="A185" s="3" t="s">
        <v>493</v>
      </c>
      <c r="B185" s="3" t="s">
        <v>494</v>
      </c>
      <c r="C185" s="4">
        <v>36</v>
      </c>
      <c r="D185" s="3" t="s">
        <v>1241</v>
      </c>
      <c r="E185" s="3" t="s">
        <v>1620</v>
      </c>
      <c r="F185" s="8" t="s">
        <v>1243</v>
      </c>
    </row>
    <row r="186" spans="1:6" ht="15" customHeight="1" x14ac:dyDescent="0.3">
      <c r="A186" s="3" t="s">
        <v>493</v>
      </c>
      <c r="B186" s="3" t="s">
        <v>494</v>
      </c>
      <c r="C186" s="4">
        <v>36</v>
      </c>
      <c r="D186" s="3" t="s">
        <v>1241</v>
      </c>
      <c r="E186" s="3" t="s">
        <v>1564</v>
      </c>
      <c r="F186" s="8" t="s">
        <v>1243</v>
      </c>
    </row>
    <row r="187" spans="1:6" ht="15" customHeight="1" x14ac:dyDescent="0.3">
      <c r="A187" s="3" t="s">
        <v>493</v>
      </c>
      <c r="B187" s="3" t="s">
        <v>494</v>
      </c>
      <c r="C187" s="4">
        <v>36</v>
      </c>
      <c r="D187" s="3" t="s">
        <v>1241</v>
      </c>
      <c r="E187" s="3" t="s">
        <v>1566</v>
      </c>
      <c r="F187" s="8" t="s">
        <v>1243</v>
      </c>
    </row>
    <row r="188" spans="1:6" ht="15" customHeight="1" x14ac:dyDescent="0.3">
      <c r="A188" s="3" t="s">
        <v>493</v>
      </c>
      <c r="B188" s="3" t="s">
        <v>494</v>
      </c>
      <c r="C188" s="4">
        <v>36</v>
      </c>
      <c r="D188" s="3" t="s">
        <v>1241</v>
      </c>
      <c r="E188" s="3" t="s">
        <v>1652</v>
      </c>
      <c r="F188" s="8" t="s">
        <v>1243</v>
      </c>
    </row>
    <row r="189" spans="1:6" ht="15" customHeight="1" x14ac:dyDescent="0.3">
      <c r="A189" s="3" t="s">
        <v>493</v>
      </c>
      <c r="B189" s="3" t="s">
        <v>494</v>
      </c>
      <c r="C189" s="4">
        <v>36</v>
      </c>
      <c r="D189" s="3" t="s">
        <v>1241</v>
      </c>
      <c r="E189" s="3" t="s">
        <v>1658</v>
      </c>
      <c r="F189" s="8" t="s">
        <v>1243</v>
      </c>
    </row>
    <row r="190" spans="1:6" ht="15" customHeight="1" x14ac:dyDescent="0.3">
      <c r="A190" s="3" t="s">
        <v>493</v>
      </c>
      <c r="B190" s="3" t="s">
        <v>494</v>
      </c>
      <c r="C190" s="4">
        <v>36</v>
      </c>
      <c r="D190" s="3" t="s">
        <v>1241</v>
      </c>
      <c r="E190" s="3" t="s">
        <v>1659</v>
      </c>
      <c r="F190" s="8" t="s">
        <v>1243</v>
      </c>
    </row>
    <row r="191" spans="1:6" ht="15" customHeight="1" x14ac:dyDescent="0.3">
      <c r="A191" s="3" t="s">
        <v>493</v>
      </c>
      <c r="B191" s="3" t="s">
        <v>494</v>
      </c>
      <c r="C191" s="4">
        <v>36</v>
      </c>
      <c r="D191" s="3" t="s">
        <v>1241</v>
      </c>
      <c r="E191" s="3" t="s">
        <v>1624</v>
      </c>
      <c r="F191" s="8" t="s">
        <v>1243</v>
      </c>
    </row>
    <row r="192" spans="1:6" ht="15" customHeight="1" x14ac:dyDescent="0.3">
      <c r="A192" s="3" t="s">
        <v>504</v>
      </c>
      <c r="B192" s="3" t="s">
        <v>505</v>
      </c>
      <c r="C192" s="4">
        <v>37</v>
      </c>
      <c r="D192" s="3" t="s">
        <v>1246</v>
      </c>
      <c r="E192" s="3" t="s">
        <v>1573</v>
      </c>
      <c r="F192" s="8" t="s">
        <v>1660</v>
      </c>
    </row>
    <row r="193" spans="1:6" ht="15" customHeight="1" x14ac:dyDescent="0.3">
      <c r="A193" s="3" t="s">
        <v>504</v>
      </c>
      <c r="B193" s="3" t="s">
        <v>505</v>
      </c>
      <c r="C193" s="4">
        <v>37</v>
      </c>
      <c r="D193" s="3" t="s">
        <v>1246</v>
      </c>
      <c r="E193" s="3" t="s">
        <v>1574</v>
      </c>
      <c r="F193" s="8" t="s">
        <v>1660</v>
      </c>
    </row>
    <row r="194" spans="1:6" ht="15" customHeight="1" x14ac:dyDescent="0.3">
      <c r="A194" s="3" t="s">
        <v>504</v>
      </c>
      <c r="B194" s="3" t="s">
        <v>505</v>
      </c>
      <c r="C194" s="4">
        <v>37</v>
      </c>
      <c r="D194" s="3" t="s">
        <v>1246</v>
      </c>
      <c r="E194" s="3" t="s">
        <v>1661</v>
      </c>
      <c r="F194" s="8" t="s">
        <v>1249</v>
      </c>
    </row>
    <row r="195" spans="1:6" ht="15" customHeight="1" x14ac:dyDescent="0.3">
      <c r="A195" s="3" t="s">
        <v>504</v>
      </c>
      <c r="B195" s="3" t="s">
        <v>505</v>
      </c>
      <c r="C195" s="4">
        <v>37</v>
      </c>
      <c r="D195" s="3" t="s">
        <v>1246</v>
      </c>
      <c r="E195" s="3" t="s">
        <v>1620</v>
      </c>
      <c r="F195" s="8" t="s">
        <v>1660</v>
      </c>
    </row>
    <row r="196" spans="1:6" ht="15" customHeight="1" x14ac:dyDescent="0.3">
      <c r="A196" s="3" t="s">
        <v>504</v>
      </c>
      <c r="B196" s="3" t="s">
        <v>505</v>
      </c>
      <c r="C196" s="4">
        <v>37</v>
      </c>
      <c r="D196" s="3" t="s">
        <v>1246</v>
      </c>
      <c r="E196" s="3" t="s">
        <v>1662</v>
      </c>
      <c r="F196" s="8" t="s">
        <v>1249</v>
      </c>
    </row>
    <row r="197" spans="1:6" ht="15" customHeight="1" x14ac:dyDescent="0.3">
      <c r="A197" s="3" t="s">
        <v>504</v>
      </c>
      <c r="B197" s="3" t="s">
        <v>505</v>
      </c>
      <c r="C197" s="4">
        <v>37</v>
      </c>
      <c r="D197" s="3" t="s">
        <v>1246</v>
      </c>
      <c r="E197" s="3" t="s">
        <v>1652</v>
      </c>
      <c r="F197" s="8" t="s">
        <v>1660</v>
      </c>
    </row>
    <row r="198" spans="1:6" ht="15" customHeight="1" x14ac:dyDescent="0.3">
      <c r="A198" s="3" t="s">
        <v>504</v>
      </c>
      <c r="B198" s="3" t="s">
        <v>505</v>
      </c>
      <c r="C198" s="4">
        <v>37</v>
      </c>
      <c r="D198" s="3" t="s">
        <v>1246</v>
      </c>
      <c r="E198" s="3" t="s">
        <v>1593</v>
      </c>
      <c r="F198" s="8" t="s">
        <v>1249</v>
      </c>
    </row>
    <row r="199" spans="1:6" ht="15" customHeight="1" x14ac:dyDescent="0.3">
      <c r="A199" s="3" t="s">
        <v>504</v>
      </c>
      <c r="B199" s="3" t="s">
        <v>505</v>
      </c>
      <c r="C199" s="4">
        <v>37</v>
      </c>
      <c r="D199" s="3" t="s">
        <v>1246</v>
      </c>
      <c r="E199" s="3" t="s">
        <v>1567</v>
      </c>
      <c r="F199" s="8" t="s">
        <v>1660</v>
      </c>
    </row>
    <row r="200" spans="1:6" ht="15" customHeight="1" x14ac:dyDescent="0.3">
      <c r="A200" s="3" t="s">
        <v>504</v>
      </c>
      <c r="B200" s="3" t="s">
        <v>505</v>
      </c>
      <c r="C200" s="4">
        <v>37</v>
      </c>
      <c r="D200" s="3" t="s">
        <v>1246</v>
      </c>
      <c r="E200" s="3" t="s">
        <v>1622</v>
      </c>
      <c r="F200" s="8" t="s">
        <v>1660</v>
      </c>
    </row>
    <row r="201" spans="1:6" ht="15" customHeight="1" x14ac:dyDescent="0.3">
      <c r="A201" s="3" t="s">
        <v>504</v>
      </c>
      <c r="B201" s="3" t="s">
        <v>505</v>
      </c>
      <c r="C201" s="4">
        <v>37</v>
      </c>
      <c r="D201" s="3" t="s">
        <v>1246</v>
      </c>
      <c r="E201" s="3" t="s">
        <v>1102</v>
      </c>
      <c r="F201" s="8" t="s">
        <v>1249</v>
      </c>
    </row>
    <row r="202" spans="1:6" ht="15" customHeight="1" x14ac:dyDescent="0.3">
      <c r="A202" s="3" t="s">
        <v>504</v>
      </c>
      <c r="B202" s="3" t="s">
        <v>505</v>
      </c>
      <c r="C202" s="4">
        <v>37</v>
      </c>
      <c r="D202" s="3" t="s">
        <v>1246</v>
      </c>
      <c r="E202" s="3" t="s">
        <v>1633</v>
      </c>
      <c r="F202" s="8" t="s">
        <v>1660</v>
      </c>
    </row>
    <row r="203" spans="1:6" ht="15" customHeight="1" x14ac:dyDescent="0.3">
      <c r="A203" s="3" t="s">
        <v>517</v>
      </c>
      <c r="B203" s="3" t="s">
        <v>518</v>
      </c>
      <c r="C203" s="4">
        <v>38</v>
      </c>
      <c r="D203" s="3" t="s">
        <v>1260</v>
      </c>
      <c r="E203" s="3" t="s">
        <v>1611</v>
      </c>
      <c r="F203" s="8" t="s">
        <v>531</v>
      </c>
    </row>
    <row r="204" spans="1:6" ht="15" customHeight="1" x14ac:dyDescent="0.3">
      <c r="A204" s="3" t="s">
        <v>532</v>
      </c>
      <c r="B204" s="3" t="s">
        <v>533</v>
      </c>
      <c r="C204" s="4">
        <v>39</v>
      </c>
      <c r="D204" s="3" t="s">
        <v>1265</v>
      </c>
      <c r="E204" s="3" t="s">
        <v>1663</v>
      </c>
      <c r="F204" s="8" t="s">
        <v>544</v>
      </c>
    </row>
    <row r="205" spans="1:6" ht="15" customHeight="1" x14ac:dyDescent="0.3">
      <c r="A205" s="3" t="s">
        <v>545</v>
      </c>
      <c r="B205" s="3" t="s">
        <v>546</v>
      </c>
      <c r="C205" s="4">
        <v>40</v>
      </c>
      <c r="D205" s="3" t="s">
        <v>1276</v>
      </c>
      <c r="E205" s="3" t="s">
        <v>1576</v>
      </c>
      <c r="F205" s="8" t="s">
        <v>1278</v>
      </c>
    </row>
    <row r="206" spans="1:6" ht="15" customHeight="1" x14ac:dyDescent="0.3">
      <c r="A206" s="3" t="s">
        <v>545</v>
      </c>
      <c r="B206" s="3" t="s">
        <v>546</v>
      </c>
      <c r="C206" s="4">
        <v>40</v>
      </c>
      <c r="D206" s="3" t="s">
        <v>1276</v>
      </c>
      <c r="E206" s="3" t="s">
        <v>1564</v>
      </c>
      <c r="F206" s="8" t="s">
        <v>1278</v>
      </c>
    </row>
    <row r="207" spans="1:6" ht="15" customHeight="1" x14ac:dyDescent="0.3">
      <c r="A207" s="3" t="s">
        <v>545</v>
      </c>
      <c r="B207" s="3" t="s">
        <v>546</v>
      </c>
      <c r="C207" s="4">
        <v>40</v>
      </c>
      <c r="D207" s="3" t="s">
        <v>1276</v>
      </c>
      <c r="E207" s="3" t="s">
        <v>1567</v>
      </c>
      <c r="F207" s="8" t="s">
        <v>1278</v>
      </c>
    </row>
    <row r="208" spans="1:6" ht="15" customHeight="1" x14ac:dyDescent="0.3">
      <c r="A208" s="3" t="s">
        <v>545</v>
      </c>
      <c r="B208" s="3" t="s">
        <v>546</v>
      </c>
      <c r="C208" s="4">
        <v>40</v>
      </c>
      <c r="D208" s="3" t="s">
        <v>1276</v>
      </c>
      <c r="E208" s="3" t="s">
        <v>1590</v>
      </c>
      <c r="F208" s="8" t="s">
        <v>1278</v>
      </c>
    </row>
    <row r="209" spans="1:6" ht="15" customHeight="1" x14ac:dyDescent="0.3">
      <c r="A209" s="3" t="s">
        <v>545</v>
      </c>
      <c r="B209" s="3" t="s">
        <v>546</v>
      </c>
      <c r="C209" s="4">
        <v>40</v>
      </c>
      <c r="D209" s="3" t="s">
        <v>1276</v>
      </c>
      <c r="E209" s="3" t="s">
        <v>1664</v>
      </c>
      <c r="F209" s="8" t="s">
        <v>1278</v>
      </c>
    </row>
    <row r="210" spans="1:6" ht="15" customHeight="1" x14ac:dyDescent="0.3">
      <c r="A210" s="3" t="s">
        <v>554</v>
      </c>
      <c r="B210" s="3" t="s">
        <v>555</v>
      </c>
      <c r="C210" s="4">
        <v>41</v>
      </c>
      <c r="D210" s="3" t="s">
        <v>1296</v>
      </c>
      <c r="E210" s="3" t="s">
        <v>1611</v>
      </c>
      <c r="F210" s="8" t="s">
        <v>1665</v>
      </c>
    </row>
    <row r="211" spans="1:6" ht="15" customHeight="1" x14ac:dyDescent="0.3">
      <c r="A211" s="3" t="s">
        <v>554</v>
      </c>
      <c r="B211" s="3" t="s">
        <v>555</v>
      </c>
      <c r="C211" s="4">
        <v>41</v>
      </c>
      <c r="D211" s="3" t="s">
        <v>1296</v>
      </c>
      <c r="E211" s="3" t="s">
        <v>1666</v>
      </c>
      <c r="F211" s="8" t="s">
        <v>1665</v>
      </c>
    </row>
    <row r="212" spans="1:6" ht="15" customHeight="1" x14ac:dyDescent="0.3">
      <c r="A212" s="3" t="s">
        <v>554</v>
      </c>
      <c r="B212" s="3" t="s">
        <v>555</v>
      </c>
      <c r="C212" s="4">
        <v>41</v>
      </c>
      <c r="D212" s="3" t="s">
        <v>1296</v>
      </c>
      <c r="E212" s="3" t="s">
        <v>1667</v>
      </c>
      <c r="F212" s="8" t="s">
        <v>567</v>
      </c>
    </row>
    <row r="213" spans="1:6" ht="15" customHeight="1" x14ac:dyDescent="0.3">
      <c r="A213" s="3" t="s">
        <v>554</v>
      </c>
      <c r="B213" s="3" t="s">
        <v>555</v>
      </c>
      <c r="C213" s="4">
        <v>41</v>
      </c>
      <c r="D213" s="3" t="s">
        <v>1296</v>
      </c>
      <c r="E213" s="3" t="s">
        <v>1100</v>
      </c>
      <c r="F213" s="8" t="s">
        <v>567</v>
      </c>
    </row>
    <row r="214" spans="1:6" ht="15" customHeight="1" x14ac:dyDescent="0.3">
      <c r="A214" s="3" t="s">
        <v>554</v>
      </c>
      <c r="B214" s="3" t="s">
        <v>555</v>
      </c>
      <c r="C214" s="4">
        <v>41</v>
      </c>
      <c r="D214" s="3" t="s">
        <v>1296</v>
      </c>
      <c r="E214" s="3" t="s">
        <v>1668</v>
      </c>
      <c r="F214" s="8" t="s">
        <v>567</v>
      </c>
    </row>
    <row r="215" spans="1:6" ht="15" customHeight="1" x14ac:dyDescent="0.3">
      <c r="A215" s="3" t="s">
        <v>568</v>
      </c>
      <c r="B215" s="3" t="s">
        <v>569</v>
      </c>
      <c r="C215" s="4">
        <v>42</v>
      </c>
      <c r="D215" s="3" t="s">
        <v>1302</v>
      </c>
      <c r="E215" s="3" t="s">
        <v>1574</v>
      </c>
      <c r="F215" s="8" t="s">
        <v>580</v>
      </c>
    </row>
    <row r="216" spans="1:6" ht="15" customHeight="1" x14ac:dyDescent="0.3">
      <c r="A216" s="3" t="s">
        <v>568</v>
      </c>
      <c r="B216" s="3" t="s">
        <v>569</v>
      </c>
      <c r="C216" s="4">
        <v>42</v>
      </c>
      <c r="D216" s="3" t="s">
        <v>1302</v>
      </c>
      <c r="E216" s="3" t="s">
        <v>1601</v>
      </c>
      <c r="F216" s="8" t="s">
        <v>580</v>
      </c>
    </row>
    <row r="217" spans="1:6" ht="15" customHeight="1" x14ac:dyDescent="0.3">
      <c r="A217" s="3" t="s">
        <v>568</v>
      </c>
      <c r="B217" s="3" t="s">
        <v>569</v>
      </c>
      <c r="C217" s="4">
        <v>42</v>
      </c>
      <c r="D217" s="3" t="s">
        <v>1302</v>
      </c>
      <c r="E217" s="3" t="s">
        <v>1620</v>
      </c>
      <c r="F217" s="8" t="s">
        <v>580</v>
      </c>
    </row>
    <row r="218" spans="1:6" ht="15" customHeight="1" x14ac:dyDescent="0.3">
      <c r="A218" s="3" t="s">
        <v>568</v>
      </c>
      <c r="B218" s="3" t="s">
        <v>569</v>
      </c>
      <c r="C218" s="4">
        <v>42</v>
      </c>
      <c r="D218" s="3" t="s">
        <v>1302</v>
      </c>
      <c r="E218" s="3" t="s">
        <v>1564</v>
      </c>
      <c r="F218" s="8" t="s">
        <v>580</v>
      </c>
    </row>
    <row r="219" spans="1:6" ht="15" customHeight="1" x14ac:dyDescent="0.3">
      <c r="A219" s="3" t="s">
        <v>568</v>
      </c>
      <c r="B219" s="3" t="s">
        <v>569</v>
      </c>
      <c r="C219" s="4">
        <v>42</v>
      </c>
      <c r="D219" s="3" t="s">
        <v>1302</v>
      </c>
      <c r="E219" s="3" t="s">
        <v>1566</v>
      </c>
      <c r="F219" s="8" t="s">
        <v>580</v>
      </c>
    </row>
    <row r="220" spans="1:6" ht="15" customHeight="1" x14ac:dyDescent="0.3">
      <c r="A220" s="3" t="s">
        <v>568</v>
      </c>
      <c r="B220" s="3" t="s">
        <v>569</v>
      </c>
      <c r="C220" s="4">
        <v>42</v>
      </c>
      <c r="D220" s="3" t="s">
        <v>1302</v>
      </c>
      <c r="E220" s="3" t="s">
        <v>1591</v>
      </c>
      <c r="F220" s="8" t="s">
        <v>580</v>
      </c>
    </row>
    <row r="221" spans="1:6" ht="15" customHeight="1" x14ac:dyDescent="0.3">
      <c r="A221" s="3" t="s">
        <v>568</v>
      </c>
      <c r="B221" s="3" t="s">
        <v>569</v>
      </c>
      <c r="C221" s="4">
        <v>42</v>
      </c>
      <c r="D221" s="3" t="s">
        <v>1302</v>
      </c>
      <c r="E221" s="3" t="s">
        <v>1102</v>
      </c>
      <c r="F221" s="8" t="s">
        <v>580</v>
      </c>
    </row>
    <row r="222" spans="1:6" ht="15" customHeight="1" x14ac:dyDescent="0.3">
      <c r="A222" s="3" t="s">
        <v>581</v>
      </c>
      <c r="B222" s="3" t="s">
        <v>582</v>
      </c>
      <c r="C222" s="4">
        <v>43</v>
      </c>
      <c r="D222" s="3" t="s">
        <v>1321</v>
      </c>
      <c r="E222" s="3" t="s">
        <v>1573</v>
      </c>
      <c r="F222" s="8" t="s">
        <v>1326</v>
      </c>
    </row>
    <row r="223" spans="1:6" ht="15" customHeight="1" x14ac:dyDescent="0.3">
      <c r="A223" s="3" t="s">
        <v>581</v>
      </c>
      <c r="B223" s="3" t="s">
        <v>582</v>
      </c>
      <c r="C223" s="4">
        <v>43</v>
      </c>
      <c r="D223" s="3" t="s">
        <v>1321</v>
      </c>
      <c r="E223" s="3" t="s">
        <v>1564</v>
      </c>
      <c r="F223" s="8" t="s">
        <v>1326</v>
      </c>
    </row>
    <row r="224" spans="1:6" ht="15" customHeight="1" x14ac:dyDescent="0.3">
      <c r="A224" s="3" t="s">
        <v>581</v>
      </c>
      <c r="B224" s="3" t="s">
        <v>582</v>
      </c>
      <c r="C224" s="4">
        <v>43</v>
      </c>
      <c r="D224" s="3" t="s">
        <v>1321</v>
      </c>
      <c r="E224" s="3" t="s">
        <v>1669</v>
      </c>
      <c r="F224" s="8" t="s">
        <v>1670</v>
      </c>
    </row>
    <row r="225" spans="1:6" ht="15" customHeight="1" x14ac:dyDescent="0.3">
      <c r="A225" s="3" t="s">
        <v>581</v>
      </c>
      <c r="B225" s="3" t="s">
        <v>582</v>
      </c>
      <c r="C225" s="4">
        <v>43</v>
      </c>
      <c r="D225" s="3" t="s">
        <v>1321</v>
      </c>
      <c r="E225" s="3" t="s">
        <v>1567</v>
      </c>
      <c r="F225" s="8" t="s">
        <v>1326</v>
      </c>
    </row>
    <row r="226" spans="1:6" ht="15" customHeight="1" x14ac:dyDescent="0.3">
      <c r="A226" s="3" t="s">
        <v>581</v>
      </c>
      <c r="B226" s="3" t="s">
        <v>582</v>
      </c>
      <c r="C226" s="4">
        <v>43</v>
      </c>
      <c r="D226" s="3" t="s">
        <v>1321</v>
      </c>
      <c r="E226" s="3" t="s">
        <v>1100</v>
      </c>
      <c r="F226" s="8" t="s">
        <v>1326</v>
      </c>
    </row>
    <row r="227" spans="1:6" ht="15" customHeight="1" x14ac:dyDescent="0.3">
      <c r="A227" s="3" t="s">
        <v>581</v>
      </c>
      <c r="B227" s="3" t="s">
        <v>582</v>
      </c>
      <c r="C227" s="4">
        <v>43</v>
      </c>
      <c r="D227" s="3" t="s">
        <v>1321</v>
      </c>
      <c r="E227" s="3" t="s">
        <v>1102</v>
      </c>
      <c r="F227" s="8" t="s">
        <v>1326</v>
      </c>
    </row>
    <row r="228" spans="1:6" ht="15" customHeight="1" x14ac:dyDescent="0.3">
      <c r="A228" s="3" t="s">
        <v>593</v>
      </c>
      <c r="B228" s="3" t="s">
        <v>594</v>
      </c>
      <c r="C228" s="4">
        <v>44</v>
      </c>
      <c r="D228" s="3" t="s">
        <v>1333</v>
      </c>
      <c r="E228" s="3" t="s">
        <v>1671</v>
      </c>
      <c r="F228" s="8" t="s">
        <v>1335</v>
      </c>
    </row>
    <row r="229" spans="1:6" ht="15" customHeight="1" x14ac:dyDescent="0.3">
      <c r="A229" s="3" t="s">
        <v>593</v>
      </c>
      <c r="B229" s="3" t="s">
        <v>594</v>
      </c>
      <c r="C229" s="4">
        <v>44</v>
      </c>
      <c r="D229" s="3" t="s">
        <v>1333</v>
      </c>
      <c r="E229" s="3" t="s">
        <v>1672</v>
      </c>
      <c r="F229" s="8" t="s">
        <v>1673</v>
      </c>
    </row>
    <row r="230" spans="1:6" ht="15" customHeight="1" x14ac:dyDescent="0.3">
      <c r="A230" s="3" t="s">
        <v>593</v>
      </c>
      <c r="B230" s="3" t="s">
        <v>594</v>
      </c>
      <c r="C230" s="4">
        <v>44</v>
      </c>
      <c r="D230" s="3" t="s">
        <v>1333</v>
      </c>
      <c r="E230" s="3" t="s">
        <v>1674</v>
      </c>
      <c r="F230" s="8" t="s">
        <v>1673</v>
      </c>
    </row>
    <row r="231" spans="1:6" ht="15" customHeight="1" x14ac:dyDescent="0.3">
      <c r="A231" s="3" t="s">
        <v>593</v>
      </c>
      <c r="B231" s="3" t="s">
        <v>594</v>
      </c>
      <c r="C231" s="4">
        <v>44</v>
      </c>
      <c r="D231" s="3" t="s">
        <v>1333</v>
      </c>
      <c r="E231" s="3" t="s">
        <v>1675</v>
      </c>
      <c r="F231" s="8" t="s">
        <v>604</v>
      </c>
    </row>
    <row r="232" spans="1:6" ht="15" customHeight="1" x14ac:dyDescent="0.3">
      <c r="A232" s="3" t="s">
        <v>593</v>
      </c>
      <c r="B232" s="3" t="s">
        <v>594</v>
      </c>
      <c r="C232" s="4">
        <v>44</v>
      </c>
      <c r="D232" s="3" t="s">
        <v>1333</v>
      </c>
      <c r="E232" s="3" t="s">
        <v>1676</v>
      </c>
      <c r="F232" s="8" t="s">
        <v>1677</v>
      </c>
    </row>
    <row r="233" spans="1:6" ht="15" customHeight="1" x14ac:dyDescent="0.3">
      <c r="A233" s="3" t="s">
        <v>605</v>
      </c>
      <c r="B233" s="3" t="s">
        <v>606</v>
      </c>
      <c r="C233" s="4">
        <v>45</v>
      </c>
      <c r="D233" s="3" t="s">
        <v>1340</v>
      </c>
      <c r="E233" s="3" t="s">
        <v>1573</v>
      </c>
      <c r="F233" s="8" t="s">
        <v>1349</v>
      </c>
    </row>
    <row r="234" spans="1:6" ht="15" customHeight="1" x14ac:dyDescent="0.3">
      <c r="A234" s="3" t="s">
        <v>605</v>
      </c>
      <c r="B234" s="3" t="s">
        <v>606</v>
      </c>
      <c r="C234" s="4">
        <v>45</v>
      </c>
      <c r="D234" s="3" t="s">
        <v>1340</v>
      </c>
      <c r="E234" s="3" t="s">
        <v>1630</v>
      </c>
      <c r="F234" s="8" t="s">
        <v>1343</v>
      </c>
    </row>
    <row r="235" spans="1:6" ht="15" customHeight="1" x14ac:dyDescent="0.3">
      <c r="A235" s="3" t="s">
        <v>605</v>
      </c>
      <c r="B235" s="3" t="s">
        <v>606</v>
      </c>
      <c r="C235" s="4">
        <v>45</v>
      </c>
      <c r="D235" s="3" t="s">
        <v>1340</v>
      </c>
      <c r="E235" s="3" t="s">
        <v>1601</v>
      </c>
      <c r="F235" s="8" t="s">
        <v>1343</v>
      </c>
    </row>
    <row r="236" spans="1:6" ht="15" customHeight="1" x14ac:dyDescent="0.3">
      <c r="A236" s="3" t="s">
        <v>605</v>
      </c>
      <c r="B236" s="3" t="s">
        <v>606</v>
      </c>
      <c r="C236" s="4">
        <v>45</v>
      </c>
      <c r="D236" s="3" t="s">
        <v>1340</v>
      </c>
      <c r="E236" s="3" t="s">
        <v>1564</v>
      </c>
      <c r="F236" s="8" t="s">
        <v>1349</v>
      </c>
    </row>
    <row r="237" spans="1:6" ht="15" customHeight="1" x14ac:dyDescent="0.3">
      <c r="A237" s="3" t="s">
        <v>605</v>
      </c>
      <c r="B237" s="3" t="s">
        <v>606</v>
      </c>
      <c r="C237" s="4">
        <v>45</v>
      </c>
      <c r="D237" s="3" t="s">
        <v>1340</v>
      </c>
      <c r="E237" s="3" t="s">
        <v>1652</v>
      </c>
      <c r="F237" s="8" t="s">
        <v>1678</v>
      </c>
    </row>
    <row r="238" spans="1:6" ht="15" customHeight="1" x14ac:dyDescent="0.3">
      <c r="A238" s="3" t="s">
        <v>605</v>
      </c>
      <c r="B238" s="3" t="s">
        <v>606</v>
      </c>
      <c r="C238" s="4">
        <v>45</v>
      </c>
      <c r="D238" s="3" t="s">
        <v>1340</v>
      </c>
      <c r="E238" s="3" t="s">
        <v>1653</v>
      </c>
      <c r="F238" s="8" t="s">
        <v>1349</v>
      </c>
    </row>
    <row r="239" spans="1:6" ht="15" customHeight="1" x14ac:dyDescent="0.3">
      <c r="A239" s="3" t="s">
        <v>605</v>
      </c>
      <c r="B239" s="3" t="s">
        <v>606</v>
      </c>
      <c r="C239" s="4">
        <v>45</v>
      </c>
      <c r="D239" s="3" t="s">
        <v>1340</v>
      </c>
      <c r="E239" s="3" t="s">
        <v>1567</v>
      </c>
      <c r="F239" s="8" t="s">
        <v>1349</v>
      </c>
    </row>
    <row r="240" spans="1:6" ht="15" customHeight="1" x14ac:dyDescent="0.3">
      <c r="A240" s="3" t="s">
        <v>605</v>
      </c>
      <c r="B240" s="3" t="s">
        <v>606</v>
      </c>
      <c r="C240" s="4">
        <v>45</v>
      </c>
      <c r="D240" s="3" t="s">
        <v>1340</v>
      </c>
      <c r="E240" s="3" t="s">
        <v>1102</v>
      </c>
      <c r="F240" s="8" t="s">
        <v>1349</v>
      </c>
    </row>
    <row r="241" spans="1:6" ht="15" customHeight="1" x14ac:dyDescent="0.3">
      <c r="A241" s="3" t="s">
        <v>605</v>
      </c>
      <c r="B241" s="3" t="s">
        <v>606</v>
      </c>
      <c r="C241" s="4">
        <v>45</v>
      </c>
      <c r="D241" s="3" t="s">
        <v>1340</v>
      </c>
      <c r="E241" s="3" t="s">
        <v>1581</v>
      </c>
      <c r="F241" s="8" t="s">
        <v>1343</v>
      </c>
    </row>
  </sheetData>
  <autoFilter ref="A2:F2" xr:uid="{00000000-0009-0000-0000-000003000000}"/>
  <sortState xmlns:xlrd2="http://schemas.microsoft.com/office/spreadsheetml/2017/richdata2" ref="A3:F241">
    <sortCondition ref="A3:A241"/>
    <sortCondition ref="E3:E241"/>
  </sortState>
  <mergeCells count="1">
    <mergeCell ref="A1:F1"/>
  </mergeCells>
  <hyperlinks>
    <hyperlink ref="F3" r:id="rId1" xr:uid="{00000000-0004-0000-0300-000000000000}"/>
    <hyperlink ref="F4" r:id="rId2" xr:uid="{00000000-0004-0000-0300-000001000000}"/>
    <hyperlink ref="F5" r:id="rId3" xr:uid="{00000000-0004-0000-0300-000002000000}"/>
    <hyperlink ref="F6" r:id="rId4" xr:uid="{00000000-0004-0000-0300-000003000000}"/>
    <hyperlink ref="F7" r:id="rId5" xr:uid="{00000000-0004-0000-0300-000004000000}"/>
    <hyperlink ref="F8" r:id="rId6" xr:uid="{00000000-0004-0000-0300-000005000000}"/>
    <hyperlink ref="F9" r:id="rId7" xr:uid="{00000000-0004-0000-0300-000006000000}"/>
    <hyperlink ref="F10" r:id="rId8" xr:uid="{00000000-0004-0000-0300-000007000000}"/>
    <hyperlink ref="F17" r:id="rId9" xr:uid="{00000000-0004-0000-0300-000008000000}"/>
    <hyperlink ref="F11" r:id="rId10" xr:uid="{00000000-0004-0000-0300-000009000000}"/>
    <hyperlink ref="F12" r:id="rId11" xr:uid="{00000000-0004-0000-0300-00000A000000}"/>
    <hyperlink ref="F13" r:id="rId12" xr:uid="{00000000-0004-0000-0300-00000B000000}"/>
    <hyperlink ref="F14" r:id="rId13" xr:uid="{00000000-0004-0000-0300-00000C000000}"/>
    <hyperlink ref="F15" r:id="rId14" xr:uid="{00000000-0004-0000-0300-00000D000000}"/>
    <hyperlink ref="F16" r:id="rId15" xr:uid="{00000000-0004-0000-0300-00000E000000}"/>
    <hyperlink ref="F18" r:id="rId16" xr:uid="{00000000-0004-0000-0300-00000F000000}"/>
    <hyperlink ref="F19" r:id="rId17" xr:uid="{00000000-0004-0000-0300-000010000000}"/>
    <hyperlink ref="F20" r:id="rId18" xr:uid="{00000000-0004-0000-0300-000011000000}"/>
    <hyperlink ref="F21" r:id="rId19" xr:uid="{00000000-0004-0000-0300-000012000000}"/>
    <hyperlink ref="F22" r:id="rId20" xr:uid="{00000000-0004-0000-0300-000013000000}"/>
    <hyperlink ref="F23" r:id="rId21" xr:uid="{00000000-0004-0000-0300-000014000000}"/>
    <hyperlink ref="F24" r:id="rId22" xr:uid="{00000000-0004-0000-0300-000015000000}"/>
    <hyperlink ref="F25" r:id="rId23" xr:uid="{00000000-0004-0000-0300-000016000000}"/>
    <hyperlink ref="F26" r:id="rId24" xr:uid="{00000000-0004-0000-0300-000017000000}"/>
    <hyperlink ref="F27" r:id="rId25" xr:uid="{00000000-0004-0000-0300-000018000000}"/>
    <hyperlink ref="F28" r:id="rId26" xr:uid="{00000000-0004-0000-0300-000019000000}"/>
    <hyperlink ref="F29" r:id="rId27" xr:uid="{00000000-0004-0000-0300-00001A000000}"/>
    <hyperlink ref="F30" r:id="rId28" xr:uid="{00000000-0004-0000-0300-00001B000000}"/>
    <hyperlink ref="F31" r:id="rId29" xr:uid="{00000000-0004-0000-0300-00001C000000}"/>
    <hyperlink ref="F32" r:id="rId30" xr:uid="{00000000-0004-0000-0300-00001D000000}"/>
    <hyperlink ref="F33" r:id="rId31" xr:uid="{00000000-0004-0000-0300-00001E000000}"/>
    <hyperlink ref="F34" r:id="rId32" xr:uid="{00000000-0004-0000-0300-00001F000000}"/>
    <hyperlink ref="F35" r:id="rId33" xr:uid="{00000000-0004-0000-0300-000020000000}"/>
    <hyperlink ref="F36" r:id="rId34" xr:uid="{00000000-0004-0000-0300-000021000000}"/>
    <hyperlink ref="F37" r:id="rId35" xr:uid="{00000000-0004-0000-0300-000022000000}"/>
    <hyperlink ref="F38" r:id="rId36" xr:uid="{00000000-0004-0000-0300-000023000000}"/>
    <hyperlink ref="F39" r:id="rId37" xr:uid="{00000000-0004-0000-0300-000024000000}"/>
    <hyperlink ref="F40" r:id="rId38" xr:uid="{00000000-0004-0000-0300-000025000000}"/>
    <hyperlink ref="F41" r:id="rId39" xr:uid="{00000000-0004-0000-0300-000026000000}"/>
    <hyperlink ref="F42" r:id="rId40" xr:uid="{00000000-0004-0000-0300-000027000000}"/>
    <hyperlink ref="F43" r:id="rId41" xr:uid="{00000000-0004-0000-0300-000028000000}"/>
    <hyperlink ref="F44" r:id="rId42" xr:uid="{00000000-0004-0000-0300-000029000000}"/>
    <hyperlink ref="F45" r:id="rId43" xr:uid="{00000000-0004-0000-0300-00002A000000}"/>
    <hyperlink ref="F46" r:id="rId44" xr:uid="{00000000-0004-0000-0300-00002B000000}"/>
    <hyperlink ref="F47" r:id="rId45" xr:uid="{00000000-0004-0000-0300-00002C000000}"/>
    <hyperlink ref="F48" r:id="rId46" xr:uid="{00000000-0004-0000-0300-00002D000000}"/>
    <hyperlink ref="F49" r:id="rId47" xr:uid="{00000000-0004-0000-0300-00002E000000}"/>
    <hyperlink ref="F50" r:id="rId48" xr:uid="{00000000-0004-0000-0300-00002F000000}"/>
    <hyperlink ref="F51" r:id="rId49" xr:uid="{00000000-0004-0000-0300-000030000000}"/>
    <hyperlink ref="F52" r:id="rId50" xr:uid="{00000000-0004-0000-0300-000031000000}"/>
    <hyperlink ref="F53" r:id="rId51" xr:uid="{00000000-0004-0000-0300-000032000000}"/>
    <hyperlink ref="F54" r:id="rId52" xr:uid="{00000000-0004-0000-0300-000033000000}"/>
    <hyperlink ref="F55" r:id="rId53" xr:uid="{00000000-0004-0000-0300-000034000000}"/>
    <hyperlink ref="F56" r:id="rId54" xr:uid="{00000000-0004-0000-0300-000035000000}"/>
    <hyperlink ref="F57" r:id="rId55" xr:uid="{00000000-0004-0000-0300-000036000000}"/>
    <hyperlink ref="F58" r:id="rId56" xr:uid="{00000000-0004-0000-0300-000037000000}"/>
    <hyperlink ref="F59" r:id="rId57" location="research" display="https://www.southampton.ac.uk/life-sciences/interdisciplinary/members/mraj1e06.page - research" xr:uid="{00000000-0004-0000-0300-000038000000}"/>
    <hyperlink ref="F60" r:id="rId58" xr:uid="{00000000-0004-0000-0300-000039000000}"/>
    <hyperlink ref="F61" r:id="rId59" xr:uid="{00000000-0004-0000-0300-00003A000000}"/>
    <hyperlink ref="F62" r:id="rId60" location="research" display="https://www.southampton.ac.uk/life-sciences/interdisciplinary/members/mraj1e06.page - research" xr:uid="{00000000-0004-0000-0300-00003B000000}"/>
    <hyperlink ref="F63" r:id="rId61" location="research" display="https://www.southampton.ac.uk/life-sciences/interdisciplinary/members/mraj1e06.page - research" xr:uid="{00000000-0004-0000-0300-00003C000000}"/>
    <hyperlink ref="F64" r:id="rId62" location="research" display="https://www.southampton.ac.uk/life-sciences/interdisciplinary/members/mraj1e06.page - research" xr:uid="{00000000-0004-0000-0300-00003D000000}"/>
    <hyperlink ref="F65" r:id="rId63" location="research" display="https://www.southampton.ac.uk/life-sciences/interdisciplinary/members/mraj1e06.page - research" xr:uid="{00000000-0004-0000-0300-00003E000000}"/>
    <hyperlink ref="F66" r:id="rId64" xr:uid="{00000000-0004-0000-0300-00003F000000}"/>
    <hyperlink ref="F67" r:id="rId65" xr:uid="{00000000-0004-0000-0300-000040000000}"/>
    <hyperlink ref="F68" r:id="rId66" xr:uid="{00000000-0004-0000-0300-000041000000}"/>
    <hyperlink ref="F69" r:id="rId67" xr:uid="{00000000-0004-0000-0300-000042000000}"/>
    <hyperlink ref="F70" r:id="rId68" xr:uid="{00000000-0004-0000-0300-000043000000}"/>
    <hyperlink ref="F71" r:id="rId69" xr:uid="{00000000-0004-0000-0300-000044000000}"/>
    <hyperlink ref="F72" r:id="rId70" xr:uid="{00000000-0004-0000-0300-000045000000}"/>
    <hyperlink ref="F73" r:id="rId71" xr:uid="{00000000-0004-0000-0300-000046000000}"/>
    <hyperlink ref="F74" r:id="rId72" xr:uid="{00000000-0004-0000-0300-000047000000}"/>
    <hyperlink ref="F75" r:id="rId73" xr:uid="{00000000-0004-0000-0300-000048000000}"/>
    <hyperlink ref="F76" r:id="rId74" xr:uid="{00000000-0004-0000-0300-000049000000}"/>
    <hyperlink ref="F77" r:id="rId75" xr:uid="{00000000-0004-0000-0300-00004A000000}"/>
    <hyperlink ref="F78" r:id="rId76" xr:uid="{00000000-0004-0000-0300-00004B000000}"/>
    <hyperlink ref="F79" r:id="rId77" xr:uid="{00000000-0004-0000-0300-00004C000000}"/>
    <hyperlink ref="F80" r:id="rId78" xr:uid="{00000000-0004-0000-0300-00004D000000}"/>
    <hyperlink ref="F81" r:id="rId79" xr:uid="{00000000-0004-0000-0300-00004E000000}"/>
    <hyperlink ref="F82" r:id="rId80" xr:uid="{00000000-0004-0000-0300-00004F000000}"/>
    <hyperlink ref="F83" r:id="rId81" xr:uid="{00000000-0004-0000-0300-000050000000}"/>
    <hyperlink ref="F84" r:id="rId82" xr:uid="{00000000-0004-0000-0300-000051000000}"/>
    <hyperlink ref="F85" r:id="rId83" xr:uid="{00000000-0004-0000-0300-000052000000}"/>
    <hyperlink ref="F86" r:id="rId84" xr:uid="{00000000-0004-0000-0300-000053000000}"/>
    <hyperlink ref="F87" r:id="rId85" xr:uid="{00000000-0004-0000-0300-000054000000}"/>
    <hyperlink ref="F88" r:id="rId86" xr:uid="{00000000-0004-0000-0300-000055000000}"/>
    <hyperlink ref="F89" r:id="rId87" xr:uid="{00000000-0004-0000-0300-000056000000}"/>
    <hyperlink ref="F90" r:id="rId88" xr:uid="{00000000-0004-0000-0300-000057000000}"/>
    <hyperlink ref="F91" r:id="rId89" xr:uid="{00000000-0004-0000-0300-000058000000}"/>
    <hyperlink ref="F92" r:id="rId90" xr:uid="{00000000-0004-0000-0300-000059000000}"/>
    <hyperlink ref="F93" r:id="rId91" xr:uid="{00000000-0004-0000-0300-00005A000000}"/>
    <hyperlink ref="F94" r:id="rId92" xr:uid="{00000000-0004-0000-0300-00005B000000}"/>
    <hyperlink ref="F95" r:id="rId93" xr:uid="{00000000-0004-0000-0300-00005C000000}"/>
    <hyperlink ref="F96" r:id="rId94" xr:uid="{00000000-0004-0000-0300-00005D000000}"/>
    <hyperlink ref="F97" r:id="rId95" xr:uid="{00000000-0004-0000-0300-00005E000000}"/>
    <hyperlink ref="F98" r:id="rId96" xr:uid="{00000000-0004-0000-0300-00005F000000}"/>
    <hyperlink ref="F99" r:id="rId97" xr:uid="{00000000-0004-0000-0300-000060000000}"/>
    <hyperlink ref="F100" r:id="rId98" xr:uid="{00000000-0004-0000-0300-000061000000}"/>
    <hyperlink ref="F101" r:id="rId99" xr:uid="{00000000-0004-0000-0300-000062000000}"/>
    <hyperlink ref="F102" r:id="rId100" xr:uid="{00000000-0004-0000-0300-000063000000}"/>
    <hyperlink ref="F103" r:id="rId101" xr:uid="{00000000-0004-0000-0300-000064000000}"/>
    <hyperlink ref="F104" r:id="rId102" xr:uid="{00000000-0004-0000-0300-000065000000}"/>
    <hyperlink ref="F105" r:id="rId103" xr:uid="{00000000-0004-0000-0300-000066000000}"/>
    <hyperlink ref="F106" r:id="rId104" xr:uid="{00000000-0004-0000-0300-000067000000}"/>
    <hyperlink ref="F107" r:id="rId105" xr:uid="{00000000-0004-0000-0300-000068000000}"/>
    <hyperlink ref="F108" r:id="rId106" xr:uid="{00000000-0004-0000-0300-000069000000}"/>
    <hyperlink ref="F109" r:id="rId107" xr:uid="{00000000-0004-0000-0300-00006A000000}"/>
    <hyperlink ref="F110" r:id="rId108" xr:uid="{00000000-0004-0000-0300-00006B000000}"/>
    <hyperlink ref="F111" r:id="rId109" xr:uid="{00000000-0004-0000-0300-00006C000000}"/>
    <hyperlink ref="F112" r:id="rId110" xr:uid="{00000000-0004-0000-0300-00006D000000}"/>
    <hyperlink ref="F113" r:id="rId111" xr:uid="{00000000-0004-0000-0300-00006E000000}"/>
    <hyperlink ref="F114" r:id="rId112" xr:uid="{00000000-0004-0000-0300-00006F000000}"/>
    <hyperlink ref="F115" r:id="rId113" xr:uid="{00000000-0004-0000-0300-000070000000}"/>
    <hyperlink ref="F116" r:id="rId114" xr:uid="{00000000-0004-0000-0300-000071000000}"/>
    <hyperlink ref="F117" r:id="rId115" xr:uid="{00000000-0004-0000-0300-000072000000}"/>
    <hyperlink ref="F118" r:id="rId116" xr:uid="{00000000-0004-0000-0300-000073000000}"/>
    <hyperlink ref="F119" r:id="rId117" xr:uid="{00000000-0004-0000-0300-000074000000}"/>
    <hyperlink ref="F120" r:id="rId118" xr:uid="{00000000-0004-0000-0300-000075000000}"/>
    <hyperlink ref="F121" r:id="rId119" xr:uid="{00000000-0004-0000-0300-000076000000}"/>
    <hyperlink ref="F122" r:id="rId120" xr:uid="{00000000-0004-0000-0300-000077000000}"/>
    <hyperlink ref="F123" r:id="rId121" xr:uid="{00000000-0004-0000-0300-000078000000}"/>
    <hyperlink ref="F124" r:id="rId122" xr:uid="{00000000-0004-0000-0300-000079000000}"/>
    <hyperlink ref="F125" r:id="rId123" xr:uid="{00000000-0004-0000-0300-00007A000000}"/>
    <hyperlink ref="F126" r:id="rId124" xr:uid="{00000000-0004-0000-0300-00007B000000}"/>
    <hyperlink ref="F127" r:id="rId125" xr:uid="{00000000-0004-0000-0300-00007C000000}"/>
    <hyperlink ref="F128" r:id="rId126" xr:uid="{00000000-0004-0000-0300-00007D000000}"/>
    <hyperlink ref="F129" r:id="rId127" xr:uid="{00000000-0004-0000-0300-00007E000000}"/>
    <hyperlink ref="F130" r:id="rId128" xr:uid="{00000000-0004-0000-0300-00007F000000}"/>
    <hyperlink ref="F131" r:id="rId129" xr:uid="{00000000-0004-0000-0300-000080000000}"/>
    <hyperlink ref="F132" r:id="rId130" xr:uid="{00000000-0004-0000-0300-000081000000}"/>
    <hyperlink ref="F133" r:id="rId131" xr:uid="{00000000-0004-0000-0300-000082000000}"/>
    <hyperlink ref="F134" r:id="rId132" xr:uid="{00000000-0004-0000-0300-000083000000}"/>
    <hyperlink ref="F135" r:id="rId133" xr:uid="{00000000-0004-0000-0300-000084000000}"/>
    <hyperlink ref="F136" r:id="rId134" xr:uid="{00000000-0004-0000-0300-000085000000}"/>
    <hyperlink ref="F137" r:id="rId135" xr:uid="{00000000-0004-0000-0300-000086000000}"/>
    <hyperlink ref="F138" r:id="rId136" xr:uid="{00000000-0004-0000-0300-000087000000}"/>
    <hyperlink ref="F139" r:id="rId137" location="PersonalProfile" display="https://www.circlehealthgroup.co.uk/consultants/alison-layton - PersonalProfile" xr:uid="{00000000-0004-0000-0300-000088000000}"/>
    <hyperlink ref="F140" r:id="rId138" xr:uid="{00000000-0004-0000-0300-000089000000}"/>
    <hyperlink ref="F141" r:id="rId139" xr:uid="{00000000-0004-0000-0300-00008A000000}"/>
    <hyperlink ref="F142" r:id="rId140" xr:uid="{00000000-0004-0000-0300-00008B000000}"/>
    <hyperlink ref="F143" r:id="rId141" xr:uid="{00000000-0004-0000-0300-00008C000000}"/>
    <hyperlink ref="F144" r:id="rId142" xr:uid="{00000000-0004-0000-0300-00008D000000}"/>
    <hyperlink ref="F145" r:id="rId143" location="PersonalProfile" display="https://www.circlehealthgroup.co.uk/consultants/alison-layton - PersonalProfile" xr:uid="{00000000-0004-0000-0300-00008E000000}"/>
    <hyperlink ref="F146" r:id="rId144" xr:uid="{00000000-0004-0000-0300-00008F000000}"/>
    <hyperlink ref="F147" r:id="rId145" xr:uid="{00000000-0004-0000-0300-000090000000}"/>
    <hyperlink ref="F148" r:id="rId146" xr:uid="{00000000-0004-0000-0300-000091000000}"/>
    <hyperlink ref="F149" r:id="rId147" xr:uid="{00000000-0004-0000-0300-000092000000}"/>
    <hyperlink ref="F150" r:id="rId148" location="treatments-tests" display="https://www.nuffieldhealth.com/consultants/dr-philip-hampton - treatments-tests" xr:uid="{00000000-0004-0000-0300-000093000000}"/>
    <hyperlink ref="F151" r:id="rId149" location="treatments-tests" display="https://www.nuffieldhealth.com/consultants/dr-philip-hampton - treatments-tests" xr:uid="{00000000-0004-0000-0300-000094000000}"/>
    <hyperlink ref="F152" r:id="rId150" location="treatments-tests" display="https://www.nuffieldhealth.com/consultants/dr-philip-hampton - treatments-tests" xr:uid="{00000000-0004-0000-0300-000095000000}"/>
    <hyperlink ref="F153" r:id="rId151" location="treatments-tests" display="https://www.nuffieldhealth.com/consultants/dr-philip-hampton - treatments-tests" xr:uid="{00000000-0004-0000-0300-000096000000}"/>
    <hyperlink ref="F154" r:id="rId152" xr:uid="{00000000-0004-0000-0300-000097000000}"/>
    <hyperlink ref="F155" r:id="rId153" xr:uid="{00000000-0004-0000-0300-000098000000}"/>
    <hyperlink ref="F156" r:id="rId154" location="treatments-tests" display="https://www.nuffieldhealth.com/consultants/dr-philip-hampton - treatments-tests" xr:uid="{00000000-0004-0000-0300-000099000000}"/>
    <hyperlink ref="F157" r:id="rId155" location="treatments-tests" display="https://www.nuffieldhealth.com/consultants/dr-philip-hampton - treatments-tests" xr:uid="{00000000-0004-0000-0300-00009A000000}"/>
    <hyperlink ref="F158" r:id="rId156" xr:uid="{00000000-0004-0000-0300-00009B000000}"/>
    <hyperlink ref="F159" r:id="rId157" xr:uid="{00000000-0004-0000-0300-00009C000000}"/>
    <hyperlink ref="F160" r:id="rId158" xr:uid="{00000000-0004-0000-0300-00009D000000}"/>
    <hyperlink ref="F161" r:id="rId159" xr:uid="{00000000-0004-0000-0300-00009E000000}"/>
    <hyperlink ref="F162" r:id="rId160" xr:uid="{00000000-0004-0000-0300-00009F000000}"/>
    <hyperlink ref="F163" r:id="rId161" xr:uid="{00000000-0004-0000-0300-0000A0000000}"/>
    <hyperlink ref="F164" r:id="rId162" xr:uid="{00000000-0004-0000-0300-0000A1000000}"/>
    <hyperlink ref="F165" r:id="rId163" xr:uid="{00000000-0004-0000-0300-0000A2000000}"/>
    <hyperlink ref="F166" r:id="rId164" xr:uid="{00000000-0004-0000-0300-0000A3000000}"/>
    <hyperlink ref="F167" r:id="rId165" xr:uid="{00000000-0004-0000-0300-0000A4000000}"/>
    <hyperlink ref="F168" r:id="rId166" xr:uid="{00000000-0004-0000-0300-0000A5000000}"/>
    <hyperlink ref="F169" r:id="rId167" xr:uid="{00000000-0004-0000-0300-0000A6000000}"/>
    <hyperlink ref="F170" r:id="rId168" xr:uid="{00000000-0004-0000-0300-0000A7000000}"/>
    <hyperlink ref="F171" r:id="rId169" location="ClinicalInterests" display="https://www.circlehealthgroup.co.uk/consultants/john-thomas-lear - ClinicalInterests" xr:uid="{00000000-0004-0000-0300-0000A8000000}"/>
    <hyperlink ref="F172" r:id="rId170" xr:uid="{00000000-0004-0000-0300-0000A9000000}"/>
    <hyperlink ref="F173" r:id="rId171" location="ClinicalInterests" display="https://www.circlehealthgroup.co.uk/consultants/john-thomas-lear - ClinicalInterests" xr:uid="{00000000-0004-0000-0300-0000AA000000}"/>
    <hyperlink ref="F174" r:id="rId172" xr:uid="{00000000-0004-0000-0300-0000AB000000}"/>
    <hyperlink ref="F175" r:id="rId173" location="ClinicalInterests" display="https://www.circlehealthgroup.co.uk/consultants/john-thomas-lear - ClinicalInterests" xr:uid="{00000000-0004-0000-0300-0000AC000000}"/>
    <hyperlink ref="F176" r:id="rId174" location="ClinicalInterests" display="https://www.circlehealthgroup.co.uk/consultants/john-thomas-lear - ClinicalInterests" xr:uid="{00000000-0004-0000-0300-0000AD000000}"/>
    <hyperlink ref="F177" r:id="rId175" xr:uid="{00000000-0004-0000-0300-0000AE000000}"/>
    <hyperlink ref="F178" r:id="rId176" location="ClinicalInterests" display="https://www.circlehealthgroup.co.uk/consultants/john-thomas-lear - ClinicalInterests" xr:uid="{00000000-0004-0000-0300-0000AF000000}"/>
    <hyperlink ref="F179" r:id="rId177" location="ClinicalInterests" display="https://www.circlehealthgroup.co.uk/consultants/john-thomas-lear - ClinicalInterests" xr:uid="{00000000-0004-0000-0300-0000B0000000}"/>
    <hyperlink ref="F180" r:id="rId178" xr:uid="{00000000-0004-0000-0300-0000B1000000}"/>
    <hyperlink ref="F181" r:id="rId179" xr:uid="{00000000-0004-0000-0300-0000B2000000}"/>
    <hyperlink ref="F182" r:id="rId180" xr:uid="{00000000-0004-0000-0300-0000B3000000}"/>
    <hyperlink ref="F183" r:id="rId181" xr:uid="{00000000-0004-0000-0300-0000B4000000}"/>
    <hyperlink ref="F184" r:id="rId182" xr:uid="{00000000-0004-0000-0300-0000B5000000}"/>
    <hyperlink ref="F185" r:id="rId183" xr:uid="{00000000-0004-0000-0300-0000B6000000}"/>
    <hyperlink ref="F186" r:id="rId184" xr:uid="{00000000-0004-0000-0300-0000B7000000}"/>
    <hyperlink ref="F187" r:id="rId185" xr:uid="{00000000-0004-0000-0300-0000B8000000}"/>
    <hyperlink ref="F188" r:id="rId186" xr:uid="{00000000-0004-0000-0300-0000B9000000}"/>
    <hyperlink ref="F189" r:id="rId187" xr:uid="{00000000-0004-0000-0300-0000BA000000}"/>
    <hyperlink ref="F190" r:id="rId188" xr:uid="{00000000-0004-0000-0300-0000BB000000}"/>
    <hyperlink ref="F191" r:id="rId189" xr:uid="{00000000-0004-0000-0300-0000BC000000}"/>
    <hyperlink ref="F192" r:id="rId190" xr:uid="{00000000-0004-0000-0300-0000BD000000}"/>
    <hyperlink ref="F193" r:id="rId191" xr:uid="{00000000-0004-0000-0300-0000BE000000}"/>
    <hyperlink ref="F194" r:id="rId192" xr:uid="{00000000-0004-0000-0300-0000BF000000}"/>
    <hyperlink ref="F195" r:id="rId193" xr:uid="{00000000-0004-0000-0300-0000C0000000}"/>
    <hyperlink ref="F196" r:id="rId194" xr:uid="{00000000-0004-0000-0300-0000C1000000}"/>
    <hyperlink ref="F197" r:id="rId195" xr:uid="{00000000-0004-0000-0300-0000C2000000}"/>
    <hyperlink ref="F198" r:id="rId196" xr:uid="{00000000-0004-0000-0300-0000C3000000}"/>
    <hyperlink ref="F199" r:id="rId197" xr:uid="{00000000-0004-0000-0300-0000C4000000}"/>
    <hyperlink ref="F200" r:id="rId198" xr:uid="{00000000-0004-0000-0300-0000C5000000}"/>
    <hyperlink ref="F201" r:id="rId199" xr:uid="{00000000-0004-0000-0300-0000C6000000}"/>
    <hyperlink ref="F202" r:id="rId200" xr:uid="{00000000-0004-0000-0300-0000C7000000}"/>
    <hyperlink ref="F203" r:id="rId201" xr:uid="{00000000-0004-0000-0300-0000C8000000}"/>
    <hyperlink ref="F204" r:id="rId202" xr:uid="{00000000-0004-0000-0300-0000C9000000}"/>
    <hyperlink ref="F205" r:id="rId203" xr:uid="{00000000-0004-0000-0300-0000CA000000}"/>
    <hyperlink ref="F206" r:id="rId204" xr:uid="{00000000-0004-0000-0300-0000CB000000}"/>
    <hyperlink ref="F207" r:id="rId205" xr:uid="{00000000-0004-0000-0300-0000CC000000}"/>
    <hyperlink ref="F208" r:id="rId206" xr:uid="{00000000-0004-0000-0300-0000CD000000}"/>
    <hyperlink ref="F209" r:id="rId207" xr:uid="{00000000-0004-0000-0300-0000CE000000}"/>
    <hyperlink ref="F210" r:id="rId208" xr:uid="{00000000-0004-0000-0300-0000CF000000}"/>
    <hyperlink ref="F211" r:id="rId209" xr:uid="{00000000-0004-0000-0300-0000D0000000}"/>
    <hyperlink ref="F212" r:id="rId210" xr:uid="{00000000-0004-0000-0300-0000D1000000}"/>
    <hyperlink ref="F213" r:id="rId211" xr:uid="{00000000-0004-0000-0300-0000D2000000}"/>
    <hyperlink ref="F214" r:id="rId212" xr:uid="{00000000-0004-0000-0300-0000D3000000}"/>
    <hyperlink ref="F215" r:id="rId213" xr:uid="{00000000-0004-0000-0300-0000D4000000}"/>
    <hyperlink ref="F216" r:id="rId214" xr:uid="{00000000-0004-0000-0300-0000D5000000}"/>
    <hyperlink ref="F217" r:id="rId215" xr:uid="{00000000-0004-0000-0300-0000D6000000}"/>
    <hyperlink ref="F218" r:id="rId216" xr:uid="{00000000-0004-0000-0300-0000D7000000}"/>
    <hyperlink ref="F219" r:id="rId217" xr:uid="{00000000-0004-0000-0300-0000D8000000}"/>
    <hyperlink ref="F220" r:id="rId218" xr:uid="{00000000-0004-0000-0300-0000D9000000}"/>
    <hyperlink ref="F221" r:id="rId219" xr:uid="{00000000-0004-0000-0300-0000DA000000}"/>
    <hyperlink ref="F222" r:id="rId220" xr:uid="{00000000-0004-0000-0300-0000DB000000}"/>
    <hyperlink ref="F223" r:id="rId221" xr:uid="{00000000-0004-0000-0300-0000DC000000}"/>
    <hyperlink ref="F224" r:id="rId222" xr:uid="{00000000-0004-0000-0300-0000DD000000}"/>
    <hyperlink ref="F225" r:id="rId223" xr:uid="{00000000-0004-0000-0300-0000DE000000}"/>
    <hyperlink ref="F226" r:id="rId224" xr:uid="{00000000-0004-0000-0300-0000DF000000}"/>
    <hyperlink ref="F227" r:id="rId225" xr:uid="{00000000-0004-0000-0300-0000E0000000}"/>
    <hyperlink ref="F228" r:id="rId226" xr:uid="{00000000-0004-0000-0300-0000E1000000}"/>
    <hyperlink ref="F229" r:id="rId227" xr:uid="{00000000-0004-0000-0300-0000E2000000}"/>
    <hyperlink ref="F230" r:id="rId228" xr:uid="{00000000-0004-0000-0300-0000E3000000}"/>
    <hyperlink ref="F231" r:id="rId229" xr:uid="{00000000-0004-0000-0300-0000E4000000}"/>
    <hyperlink ref="F232" r:id="rId230" xr:uid="{00000000-0004-0000-0300-0000E5000000}"/>
    <hyperlink ref="F233" r:id="rId231" xr:uid="{00000000-0004-0000-0300-0000E6000000}"/>
    <hyperlink ref="F234" r:id="rId232" xr:uid="{00000000-0004-0000-0300-0000E7000000}"/>
    <hyperlink ref="F235" r:id="rId233" xr:uid="{00000000-0004-0000-0300-0000E8000000}"/>
    <hyperlink ref="F236" r:id="rId234" xr:uid="{00000000-0004-0000-0300-0000E9000000}"/>
    <hyperlink ref="F237" r:id="rId235" location="ClinicalInterests" display="https://www.circlehealthgroup.co.uk/consultants/shanti-ayob - ClinicalInterests" xr:uid="{00000000-0004-0000-0300-0000EA000000}"/>
    <hyperlink ref="F238" r:id="rId236" xr:uid="{00000000-0004-0000-0300-0000EB000000}"/>
    <hyperlink ref="F239" r:id="rId237" xr:uid="{00000000-0004-0000-0300-0000EC000000}"/>
    <hyperlink ref="F240" r:id="rId238" xr:uid="{00000000-0004-0000-0300-0000ED000000}"/>
    <hyperlink ref="F241" r:id="rId239" xr:uid="{00000000-0004-0000-0300-0000EE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680"/>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17" width="15" customWidth="1"/>
  </cols>
  <sheetData>
    <row r="1" spans="1:17" ht="27" x14ac:dyDescent="0.3">
      <c r="A1" s="31" t="s">
        <v>1679</v>
      </c>
      <c r="B1" s="32"/>
      <c r="C1" s="32"/>
      <c r="D1" s="32"/>
      <c r="E1" s="32"/>
      <c r="F1" s="32"/>
      <c r="G1" s="32"/>
      <c r="H1" s="32"/>
      <c r="I1" s="32"/>
      <c r="J1" s="32"/>
      <c r="K1" s="32"/>
      <c r="L1" s="32"/>
      <c r="M1" s="32"/>
      <c r="N1" s="32"/>
      <c r="O1" s="32"/>
      <c r="P1" s="32"/>
      <c r="Q1" s="32"/>
    </row>
    <row r="2" spans="1:17" ht="20.100000000000001" customHeight="1" x14ac:dyDescent="0.3">
      <c r="A2" s="1" t="s">
        <v>1</v>
      </c>
      <c r="B2" s="1" t="s">
        <v>2</v>
      </c>
      <c r="C2" s="1" t="s">
        <v>3</v>
      </c>
      <c r="D2" s="1" t="s">
        <v>6</v>
      </c>
      <c r="E2" s="1" t="s">
        <v>1680</v>
      </c>
      <c r="F2" s="1" t="s">
        <v>620</v>
      </c>
      <c r="G2" s="1" t="s">
        <v>1681</v>
      </c>
      <c r="H2" s="1" t="s">
        <v>1682</v>
      </c>
      <c r="I2" s="1" t="s">
        <v>1683</v>
      </c>
      <c r="J2" s="1" t="s">
        <v>1684</v>
      </c>
      <c r="K2" s="1" t="s">
        <v>1685</v>
      </c>
      <c r="L2" s="1" t="s">
        <v>1686</v>
      </c>
      <c r="M2" s="1" t="s">
        <v>621</v>
      </c>
      <c r="N2" s="1" t="s">
        <v>622</v>
      </c>
      <c r="O2" s="1" t="s">
        <v>1687</v>
      </c>
      <c r="P2" s="1" t="s">
        <v>1688</v>
      </c>
      <c r="Q2" s="1" t="s">
        <v>24</v>
      </c>
    </row>
    <row r="3" spans="1:17" s="6" customFormat="1" ht="15" customHeight="1" x14ac:dyDescent="0.3">
      <c r="A3" s="3" t="s">
        <v>25</v>
      </c>
      <c r="B3" s="3" t="s">
        <v>26</v>
      </c>
      <c r="C3" s="4">
        <v>1</v>
      </c>
      <c r="D3" s="3" t="s">
        <v>623</v>
      </c>
      <c r="E3" s="3" t="s">
        <v>1689</v>
      </c>
      <c r="F3" s="3" t="s">
        <v>1690</v>
      </c>
      <c r="G3" s="3" t="s">
        <v>1691</v>
      </c>
      <c r="H3" s="3" t="s">
        <v>1692</v>
      </c>
      <c r="I3" s="3" t="s">
        <v>1693</v>
      </c>
      <c r="J3" s="3"/>
      <c r="K3" s="3" t="s">
        <v>1694</v>
      </c>
      <c r="L3" s="3"/>
      <c r="M3" s="3"/>
      <c r="N3" s="3" t="s">
        <v>1695</v>
      </c>
      <c r="O3" s="3"/>
      <c r="P3" s="3"/>
      <c r="Q3" s="8" t="s">
        <v>1696</v>
      </c>
    </row>
    <row r="4" spans="1:17" s="6" customFormat="1" ht="15" customHeight="1" x14ac:dyDescent="0.3">
      <c r="A4" s="3" t="s">
        <v>25</v>
      </c>
      <c r="B4" s="3" t="s">
        <v>26</v>
      </c>
      <c r="C4" s="4">
        <v>1</v>
      </c>
      <c r="D4" s="3" t="s">
        <v>623</v>
      </c>
      <c r="E4" s="3" t="s">
        <v>1697</v>
      </c>
      <c r="F4" s="3" t="s">
        <v>1690</v>
      </c>
      <c r="G4" s="3" t="s">
        <v>1698</v>
      </c>
      <c r="H4" s="3" t="s">
        <v>1567</v>
      </c>
      <c r="I4" s="3" t="s">
        <v>1699</v>
      </c>
      <c r="J4" s="3"/>
      <c r="K4" s="3" t="s">
        <v>1700</v>
      </c>
      <c r="L4" s="3"/>
      <c r="M4" s="3"/>
      <c r="N4" s="3" t="s">
        <v>1701</v>
      </c>
      <c r="O4" s="3"/>
      <c r="P4" s="3"/>
      <c r="Q4" s="8" t="s">
        <v>1702</v>
      </c>
    </row>
    <row r="5" spans="1:17" s="6" customFormat="1" ht="15" customHeight="1" x14ac:dyDescent="0.3">
      <c r="A5" s="3" t="s">
        <v>25</v>
      </c>
      <c r="B5" s="3" t="s">
        <v>26</v>
      </c>
      <c r="C5" s="4">
        <v>1</v>
      </c>
      <c r="D5" s="3" t="s">
        <v>623</v>
      </c>
      <c r="E5" s="3" t="s">
        <v>1703</v>
      </c>
      <c r="F5" s="3" t="s">
        <v>1704</v>
      </c>
      <c r="G5" s="3" t="s">
        <v>1705</v>
      </c>
      <c r="H5" s="3" t="s">
        <v>1567</v>
      </c>
      <c r="I5" s="3" t="s">
        <v>1706</v>
      </c>
      <c r="J5" s="3"/>
      <c r="K5" s="3" t="s">
        <v>1707</v>
      </c>
      <c r="L5" s="3"/>
      <c r="M5" s="3"/>
      <c r="N5" s="3" t="s">
        <v>1708</v>
      </c>
      <c r="O5" s="3"/>
      <c r="P5" s="3"/>
      <c r="Q5" s="8" t="s">
        <v>1709</v>
      </c>
    </row>
    <row r="6" spans="1:17" s="6" customFormat="1" ht="15" customHeight="1" x14ac:dyDescent="0.3">
      <c r="A6" s="3" t="s">
        <v>25</v>
      </c>
      <c r="B6" s="3" t="s">
        <v>26</v>
      </c>
      <c r="C6" s="4">
        <v>1</v>
      </c>
      <c r="D6" s="3" t="s">
        <v>623</v>
      </c>
      <c r="E6" s="3" t="s">
        <v>1710</v>
      </c>
      <c r="F6" s="3" t="s">
        <v>1690</v>
      </c>
      <c r="G6" s="3" t="s">
        <v>1711</v>
      </c>
      <c r="H6" s="3" t="s">
        <v>1567</v>
      </c>
      <c r="I6" s="3"/>
      <c r="J6" s="3"/>
      <c r="K6" s="3" t="s">
        <v>1712</v>
      </c>
      <c r="L6" s="3"/>
      <c r="M6" s="3"/>
      <c r="N6" s="3" t="s">
        <v>1434</v>
      </c>
      <c r="O6" s="3"/>
      <c r="P6" s="3"/>
      <c r="Q6" s="8" t="s">
        <v>1713</v>
      </c>
    </row>
    <row r="7" spans="1:17" s="6" customFormat="1" ht="15" customHeight="1" x14ac:dyDescent="0.3">
      <c r="A7" s="3" t="s">
        <v>25</v>
      </c>
      <c r="B7" s="3" t="s">
        <v>26</v>
      </c>
      <c r="C7" s="4">
        <v>1</v>
      </c>
      <c r="D7" s="3" t="s">
        <v>623</v>
      </c>
      <c r="E7" s="3" t="s">
        <v>1714</v>
      </c>
      <c r="F7" s="3" t="s">
        <v>1690</v>
      </c>
      <c r="G7" s="3" t="s">
        <v>1715</v>
      </c>
      <c r="H7" s="3" t="s">
        <v>1567</v>
      </c>
      <c r="I7" s="3" t="s">
        <v>1699</v>
      </c>
      <c r="J7" s="3"/>
      <c r="K7" s="3" t="s">
        <v>1716</v>
      </c>
      <c r="L7" s="3"/>
      <c r="M7" s="3"/>
      <c r="N7" s="3" t="s">
        <v>730</v>
      </c>
      <c r="O7" s="3"/>
      <c r="P7" s="3"/>
      <c r="Q7" s="8" t="s">
        <v>1717</v>
      </c>
    </row>
    <row r="8" spans="1:17" s="6" customFormat="1" ht="15" customHeight="1" x14ac:dyDescent="0.3">
      <c r="A8" s="3" t="s">
        <v>25</v>
      </c>
      <c r="B8" s="3" t="s">
        <v>26</v>
      </c>
      <c r="C8" s="4">
        <v>1</v>
      </c>
      <c r="D8" s="3" t="s">
        <v>623</v>
      </c>
      <c r="E8" s="3" t="s">
        <v>1718</v>
      </c>
      <c r="F8" s="3" t="s">
        <v>1719</v>
      </c>
      <c r="G8" s="3" t="s">
        <v>1720</v>
      </c>
      <c r="H8" s="3" t="s">
        <v>1567</v>
      </c>
      <c r="I8" s="3"/>
      <c r="J8" s="3"/>
      <c r="K8" s="3" t="s">
        <v>1721</v>
      </c>
      <c r="L8" s="3"/>
      <c r="M8" s="3"/>
      <c r="N8" s="3" t="s">
        <v>1722</v>
      </c>
      <c r="O8" s="3"/>
      <c r="P8" s="3"/>
      <c r="Q8" s="8" t="s">
        <v>1723</v>
      </c>
    </row>
    <row r="9" spans="1:17" s="6" customFormat="1" ht="15" customHeight="1" x14ac:dyDescent="0.3">
      <c r="A9" s="3" t="s">
        <v>25</v>
      </c>
      <c r="B9" s="3" t="s">
        <v>26</v>
      </c>
      <c r="C9" s="4">
        <v>1</v>
      </c>
      <c r="D9" s="3" t="s">
        <v>623</v>
      </c>
      <c r="E9" s="3" t="s">
        <v>1724</v>
      </c>
      <c r="F9" s="3" t="s">
        <v>1719</v>
      </c>
      <c r="G9" s="3" t="s">
        <v>1725</v>
      </c>
      <c r="H9" s="3" t="s">
        <v>1567</v>
      </c>
      <c r="I9" s="3" t="s">
        <v>1726</v>
      </c>
      <c r="J9" s="3"/>
      <c r="K9" s="3" t="s">
        <v>1727</v>
      </c>
      <c r="L9" s="3"/>
      <c r="M9" s="3"/>
      <c r="N9" s="3" t="s">
        <v>1728</v>
      </c>
      <c r="O9" s="3"/>
      <c r="P9" s="3"/>
      <c r="Q9" s="8" t="s">
        <v>1729</v>
      </c>
    </row>
    <row r="10" spans="1:17" s="6" customFormat="1" ht="15" customHeight="1" x14ac:dyDescent="0.3">
      <c r="A10" s="3" t="s">
        <v>25</v>
      </c>
      <c r="B10" s="3" t="s">
        <v>26</v>
      </c>
      <c r="C10" s="4">
        <v>1</v>
      </c>
      <c r="D10" s="3" t="s">
        <v>623</v>
      </c>
      <c r="E10" s="3" t="s">
        <v>1730</v>
      </c>
      <c r="F10" s="3" t="s">
        <v>1690</v>
      </c>
      <c r="G10" s="3" t="s">
        <v>1731</v>
      </c>
      <c r="H10" s="3" t="s">
        <v>1567</v>
      </c>
      <c r="I10" s="3"/>
      <c r="J10" s="3"/>
      <c r="K10" s="3" t="s">
        <v>1732</v>
      </c>
      <c r="L10" s="3"/>
      <c r="M10" s="3"/>
      <c r="N10" s="3" t="s">
        <v>1733</v>
      </c>
      <c r="O10" s="3"/>
      <c r="P10" s="3"/>
      <c r="Q10" s="8" t="s">
        <v>1734</v>
      </c>
    </row>
    <row r="11" spans="1:17" s="6" customFormat="1" ht="15" customHeight="1" x14ac:dyDescent="0.3">
      <c r="A11" s="3" t="s">
        <v>25</v>
      </c>
      <c r="B11" s="3" t="s">
        <v>26</v>
      </c>
      <c r="C11" s="4">
        <v>1</v>
      </c>
      <c r="D11" s="3" t="s">
        <v>623</v>
      </c>
      <c r="E11" s="3" t="s">
        <v>1735</v>
      </c>
      <c r="F11" s="3" t="s">
        <v>1690</v>
      </c>
      <c r="G11" s="3" t="s">
        <v>1736</v>
      </c>
      <c r="H11" s="3" t="s">
        <v>1737</v>
      </c>
      <c r="I11" s="3" t="s">
        <v>1706</v>
      </c>
      <c r="J11" s="3"/>
      <c r="K11" s="3" t="s">
        <v>1738</v>
      </c>
      <c r="L11" s="3"/>
      <c r="M11" s="3"/>
      <c r="N11" s="3" t="s">
        <v>1739</v>
      </c>
      <c r="O11" s="3"/>
      <c r="P11" s="3"/>
      <c r="Q11" s="8" t="s">
        <v>1740</v>
      </c>
    </row>
    <row r="12" spans="1:17" s="6" customFormat="1" ht="15" customHeight="1" x14ac:dyDescent="0.3">
      <c r="A12" s="3" t="s">
        <v>25</v>
      </c>
      <c r="B12" s="3" t="s">
        <v>26</v>
      </c>
      <c r="C12" s="4">
        <v>1</v>
      </c>
      <c r="D12" s="3" t="s">
        <v>623</v>
      </c>
      <c r="E12" s="3" t="s">
        <v>1741</v>
      </c>
      <c r="F12" s="3" t="s">
        <v>1690</v>
      </c>
      <c r="G12" s="3" t="s">
        <v>1742</v>
      </c>
      <c r="H12" s="3" t="s">
        <v>1567</v>
      </c>
      <c r="I12" s="3" t="s">
        <v>1743</v>
      </c>
      <c r="J12" s="3"/>
      <c r="K12" s="3" t="s">
        <v>1744</v>
      </c>
      <c r="L12" s="3"/>
      <c r="M12" s="3"/>
      <c r="N12" s="3" t="s">
        <v>1745</v>
      </c>
      <c r="O12" s="3"/>
      <c r="P12" s="3"/>
      <c r="Q12" s="8" t="s">
        <v>1746</v>
      </c>
    </row>
    <row r="13" spans="1:17" s="6" customFormat="1" ht="15" customHeight="1" x14ac:dyDescent="0.3">
      <c r="A13" s="3" t="s">
        <v>25</v>
      </c>
      <c r="B13" s="3" t="s">
        <v>26</v>
      </c>
      <c r="C13" s="4">
        <v>1</v>
      </c>
      <c r="D13" s="3" t="s">
        <v>623</v>
      </c>
      <c r="E13" s="3" t="s">
        <v>1747</v>
      </c>
      <c r="F13" s="3" t="s">
        <v>1690</v>
      </c>
      <c r="G13" s="3" t="s">
        <v>1748</v>
      </c>
      <c r="H13" s="3" t="s">
        <v>1576</v>
      </c>
      <c r="I13" s="3" t="s">
        <v>1749</v>
      </c>
      <c r="J13" s="3"/>
      <c r="K13" s="3" t="s">
        <v>1738</v>
      </c>
      <c r="L13" s="3"/>
      <c r="M13" s="3"/>
      <c r="N13" s="3" t="s">
        <v>1750</v>
      </c>
      <c r="O13" s="3"/>
      <c r="P13" s="3"/>
      <c r="Q13" s="8" t="s">
        <v>1751</v>
      </c>
    </row>
    <row r="14" spans="1:17" s="6" customFormat="1" ht="15" customHeight="1" x14ac:dyDescent="0.3">
      <c r="A14" s="3" t="s">
        <v>25</v>
      </c>
      <c r="B14" s="3" t="s">
        <v>26</v>
      </c>
      <c r="C14" s="4">
        <v>1</v>
      </c>
      <c r="D14" s="3" t="s">
        <v>623</v>
      </c>
      <c r="E14" s="3" t="s">
        <v>1752</v>
      </c>
      <c r="F14" s="3" t="s">
        <v>1704</v>
      </c>
      <c r="G14" s="3" t="s">
        <v>1753</v>
      </c>
      <c r="H14" s="3" t="s">
        <v>1754</v>
      </c>
      <c r="I14" s="3"/>
      <c r="J14" s="3"/>
      <c r="K14" s="3" t="s">
        <v>1738</v>
      </c>
      <c r="L14" s="3"/>
      <c r="M14" s="3"/>
      <c r="N14" s="3" t="s">
        <v>1755</v>
      </c>
      <c r="O14" s="3"/>
      <c r="P14" s="3"/>
      <c r="Q14" s="8" t="s">
        <v>1756</v>
      </c>
    </row>
    <row r="15" spans="1:17" s="6" customFormat="1" ht="15" customHeight="1" x14ac:dyDescent="0.3">
      <c r="A15" s="3" t="s">
        <v>25</v>
      </c>
      <c r="B15" s="3" t="s">
        <v>26</v>
      </c>
      <c r="C15" s="4">
        <v>1</v>
      </c>
      <c r="D15" s="3" t="s">
        <v>623</v>
      </c>
      <c r="E15" s="3" t="s">
        <v>1757</v>
      </c>
      <c r="F15" s="3" t="s">
        <v>1690</v>
      </c>
      <c r="G15" s="3" t="s">
        <v>1758</v>
      </c>
      <c r="H15" s="3" t="s">
        <v>1567</v>
      </c>
      <c r="I15" s="3" t="s">
        <v>1706</v>
      </c>
      <c r="J15" s="3"/>
      <c r="K15" s="3" t="s">
        <v>1759</v>
      </c>
      <c r="L15" s="3"/>
      <c r="M15" s="3"/>
      <c r="N15" s="3" t="s">
        <v>1755</v>
      </c>
      <c r="O15" s="3"/>
      <c r="P15" s="3"/>
      <c r="Q15" s="8" t="s">
        <v>1760</v>
      </c>
    </row>
    <row r="16" spans="1:17" s="6" customFormat="1" ht="15" customHeight="1" x14ac:dyDescent="0.3">
      <c r="A16" s="3" t="s">
        <v>25</v>
      </c>
      <c r="B16" s="3" t="s">
        <v>26</v>
      </c>
      <c r="C16" s="4">
        <v>1</v>
      </c>
      <c r="D16" s="3" t="s">
        <v>623</v>
      </c>
      <c r="E16" s="3" t="s">
        <v>1761</v>
      </c>
      <c r="F16" s="3" t="s">
        <v>1690</v>
      </c>
      <c r="G16" s="3" t="s">
        <v>1762</v>
      </c>
      <c r="H16" s="3" t="s">
        <v>1763</v>
      </c>
      <c r="I16" s="3" t="s">
        <v>62</v>
      </c>
      <c r="J16" s="3"/>
      <c r="K16" s="3" t="s">
        <v>1732</v>
      </c>
      <c r="L16" s="3"/>
      <c r="M16" s="3"/>
      <c r="N16" s="3" t="s">
        <v>1764</v>
      </c>
      <c r="O16" s="3"/>
      <c r="P16" s="3"/>
      <c r="Q16" s="8" t="s">
        <v>1765</v>
      </c>
    </row>
    <row r="17" spans="1:17" s="6" customFormat="1" ht="15" customHeight="1" x14ac:dyDescent="0.3">
      <c r="A17" s="3" t="s">
        <v>25</v>
      </c>
      <c r="B17" s="3" t="s">
        <v>26</v>
      </c>
      <c r="C17" s="4">
        <v>1</v>
      </c>
      <c r="D17" s="3" t="s">
        <v>623</v>
      </c>
      <c r="E17" s="3" t="s">
        <v>1766</v>
      </c>
      <c r="F17" s="3" t="s">
        <v>1704</v>
      </c>
      <c r="G17" s="3" t="s">
        <v>1767</v>
      </c>
      <c r="H17" s="3" t="s">
        <v>1567</v>
      </c>
      <c r="I17" s="3"/>
      <c r="J17" s="3"/>
      <c r="K17" s="3" t="s">
        <v>1721</v>
      </c>
      <c r="L17" s="3"/>
      <c r="M17" s="3"/>
      <c r="N17" s="3" t="s">
        <v>1768</v>
      </c>
      <c r="O17" s="3"/>
      <c r="P17" s="3"/>
      <c r="Q17" s="8" t="s">
        <v>1769</v>
      </c>
    </row>
    <row r="18" spans="1:17" s="6" customFormat="1" ht="15" customHeight="1" x14ac:dyDescent="0.3">
      <c r="A18" s="3" t="s">
        <v>25</v>
      </c>
      <c r="B18" s="3" t="s">
        <v>26</v>
      </c>
      <c r="C18" s="4">
        <v>1</v>
      </c>
      <c r="D18" s="3" t="s">
        <v>623</v>
      </c>
      <c r="E18" s="3" t="s">
        <v>1770</v>
      </c>
      <c r="F18" s="3" t="s">
        <v>1690</v>
      </c>
      <c r="G18" s="3" t="s">
        <v>1771</v>
      </c>
      <c r="H18" s="3" t="s">
        <v>1567</v>
      </c>
      <c r="I18" s="3" t="s">
        <v>1726</v>
      </c>
      <c r="J18" s="3"/>
      <c r="K18" s="3" t="s">
        <v>1727</v>
      </c>
      <c r="L18" s="3"/>
      <c r="M18" s="3"/>
      <c r="N18" s="3" t="s">
        <v>958</v>
      </c>
      <c r="O18" s="3"/>
      <c r="P18" s="3"/>
      <c r="Q18" s="8" t="s">
        <v>1772</v>
      </c>
    </row>
    <row r="19" spans="1:17" s="6" customFormat="1" ht="15" customHeight="1" x14ac:dyDescent="0.3">
      <c r="A19" s="3" t="s">
        <v>25</v>
      </c>
      <c r="B19" s="3" t="s">
        <v>26</v>
      </c>
      <c r="C19" s="4">
        <v>1</v>
      </c>
      <c r="D19" s="3" t="s">
        <v>623</v>
      </c>
      <c r="E19" s="3" t="s">
        <v>1773</v>
      </c>
      <c r="F19" s="3" t="s">
        <v>1690</v>
      </c>
      <c r="G19" s="3" t="s">
        <v>1774</v>
      </c>
      <c r="H19" s="3" t="s">
        <v>1567</v>
      </c>
      <c r="I19" s="3" t="s">
        <v>1706</v>
      </c>
      <c r="J19" s="3"/>
      <c r="K19" s="3" t="s">
        <v>1744</v>
      </c>
      <c r="L19" s="3"/>
      <c r="M19" s="3"/>
      <c r="N19" s="3" t="s">
        <v>1775</v>
      </c>
      <c r="O19" s="3"/>
      <c r="P19" s="3"/>
      <c r="Q19" s="8" t="s">
        <v>1776</v>
      </c>
    </row>
    <row r="20" spans="1:17" s="6" customFormat="1" ht="15" customHeight="1" x14ac:dyDescent="0.3">
      <c r="A20" s="3" t="s">
        <v>25</v>
      </c>
      <c r="B20" s="3" t="s">
        <v>26</v>
      </c>
      <c r="C20" s="4">
        <v>1</v>
      </c>
      <c r="D20" s="3" t="s">
        <v>623</v>
      </c>
      <c r="E20" s="3" t="s">
        <v>1777</v>
      </c>
      <c r="F20" s="3" t="s">
        <v>1690</v>
      </c>
      <c r="G20" s="3" t="s">
        <v>1778</v>
      </c>
      <c r="H20" s="3" t="s">
        <v>1576</v>
      </c>
      <c r="I20" s="3" t="s">
        <v>1779</v>
      </c>
      <c r="J20" s="3"/>
      <c r="K20" s="3" t="s">
        <v>1780</v>
      </c>
      <c r="L20" s="3"/>
      <c r="M20" s="3"/>
      <c r="N20" s="3" t="s">
        <v>1781</v>
      </c>
      <c r="O20" s="3"/>
      <c r="P20" s="3"/>
      <c r="Q20" s="8" t="s">
        <v>1782</v>
      </c>
    </row>
    <row r="21" spans="1:17" s="6" customFormat="1" ht="15" customHeight="1" x14ac:dyDescent="0.3">
      <c r="A21" s="3" t="s">
        <v>25</v>
      </c>
      <c r="B21" s="3" t="s">
        <v>26</v>
      </c>
      <c r="C21" s="4">
        <v>1</v>
      </c>
      <c r="D21" s="3" t="s">
        <v>623</v>
      </c>
      <c r="E21" s="3" t="s">
        <v>1783</v>
      </c>
      <c r="F21" s="3" t="s">
        <v>1719</v>
      </c>
      <c r="G21" s="3" t="s">
        <v>1784</v>
      </c>
      <c r="H21" s="3" t="s">
        <v>1567</v>
      </c>
      <c r="I21" s="3" t="s">
        <v>1785</v>
      </c>
      <c r="J21" s="3"/>
      <c r="K21" s="3" t="s">
        <v>1707</v>
      </c>
      <c r="L21" s="3"/>
      <c r="M21" s="3"/>
      <c r="N21" s="3" t="s">
        <v>1786</v>
      </c>
      <c r="O21" s="3"/>
      <c r="P21" s="3"/>
      <c r="Q21" s="8" t="s">
        <v>1787</v>
      </c>
    </row>
    <row r="22" spans="1:17" s="6" customFormat="1" ht="15" customHeight="1" x14ac:dyDescent="0.3">
      <c r="A22" s="3" t="s">
        <v>25</v>
      </c>
      <c r="B22" s="3" t="s">
        <v>26</v>
      </c>
      <c r="C22" s="4">
        <v>1</v>
      </c>
      <c r="D22" s="3" t="s">
        <v>623</v>
      </c>
      <c r="E22" s="3" t="s">
        <v>1788</v>
      </c>
      <c r="F22" s="3" t="s">
        <v>1704</v>
      </c>
      <c r="G22" s="3" t="s">
        <v>1789</v>
      </c>
      <c r="H22" s="3" t="s">
        <v>1567</v>
      </c>
      <c r="I22" s="3" t="s">
        <v>1790</v>
      </c>
      <c r="J22" s="3"/>
      <c r="K22" s="3" t="s">
        <v>1721</v>
      </c>
      <c r="L22" s="3"/>
      <c r="M22" s="3"/>
      <c r="N22" s="3" t="s">
        <v>1791</v>
      </c>
      <c r="O22" s="3"/>
      <c r="P22" s="3"/>
      <c r="Q22" s="8" t="s">
        <v>1792</v>
      </c>
    </row>
    <row r="23" spans="1:17" s="6" customFormat="1" ht="15" customHeight="1" x14ac:dyDescent="0.3">
      <c r="A23" s="3" t="s">
        <v>25</v>
      </c>
      <c r="B23" s="3" t="s">
        <v>26</v>
      </c>
      <c r="C23" s="4">
        <v>1</v>
      </c>
      <c r="D23" s="3" t="s">
        <v>623</v>
      </c>
      <c r="E23" s="3" t="s">
        <v>1793</v>
      </c>
      <c r="F23" s="3" t="s">
        <v>1690</v>
      </c>
      <c r="G23" s="3" t="s">
        <v>1794</v>
      </c>
      <c r="H23" s="3" t="s">
        <v>1795</v>
      </c>
      <c r="I23" s="3" t="s">
        <v>1743</v>
      </c>
      <c r="J23" s="3"/>
      <c r="K23" s="3" t="s">
        <v>1721</v>
      </c>
      <c r="L23" s="3"/>
      <c r="M23" s="3"/>
      <c r="N23" s="3" t="s">
        <v>1796</v>
      </c>
      <c r="O23" s="3"/>
      <c r="P23" s="3"/>
      <c r="Q23" s="8" t="s">
        <v>1797</v>
      </c>
    </row>
    <row r="24" spans="1:17" s="6" customFormat="1" ht="15" customHeight="1" x14ac:dyDescent="0.3">
      <c r="A24" s="3" t="s">
        <v>25</v>
      </c>
      <c r="B24" s="3" t="s">
        <v>26</v>
      </c>
      <c r="C24" s="4">
        <v>1</v>
      </c>
      <c r="D24" s="3" t="s">
        <v>623</v>
      </c>
      <c r="E24" s="3" t="s">
        <v>1798</v>
      </c>
      <c r="F24" s="3" t="s">
        <v>1704</v>
      </c>
      <c r="G24" s="3" t="s">
        <v>1799</v>
      </c>
      <c r="H24" s="3" t="s">
        <v>1567</v>
      </c>
      <c r="I24" s="3" t="s">
        <v>1743</v>
      </c>
      <c r="J24" s="3"/>
      <c r="K24" s="3" t="s">
        <v>1738</v>
      </c>
      <c r="L24" s="3"/>
      <c r="M24" s="3"/>
      <c r="N24" s="3" t="s">
        <v>1050</v>
      </c>
      <c r="O24" s="3"/>
      <c r="P24" s="3"/>
      <c r="Q24" s="8" t="s">
        <v>1800</v>
      </c>
    </row>
    <row r="25" spans="1:17" s="6" customFormat="1" ht="15" customHeight="1" x14ac:dyDescent="0.3">
      <c r="A25" s="3" t="s">
        <v>25</v>
      </c>
      <c r="B25" s="3" t="s">
        <v>26</v>
      </c>
      <c r="C25" s="4">
        <v>1</v>
      </c>
      <c r="D25" s="3" t="s">
        <v>623</v>
      </c>
      <c r="E25" s="3" t="s">
        <v>1801</v>
      </c>
      <c r="F25" s="3" t="s">
        <v>1719</v>
      </c>
      <c r="G25" s="3" t="s">
        <v>1802</v>
      </c>
      <c r="H25" s="3" t="s">
        <v>1567</v>
      </c>
      <c r="I25" s="3"/>
      <c r="J25" s="3"/>
      <c r="K25" s="3" t="s">
        <v>1803</v>
      </c>
      <c r="L25" s="3"/>
      <c r="M25" s="3"/>
      <c r="N25" s="3" t="s">
        <v>1804</v>
      </c>
      <c r="O25" s="3"/>
      <c r="P25" s="3"/>
      <c r="Q25" s="18" t="s">
        <v>1805</v>
      </c>
    </row>
    <row r="26" spans="1:17" s="6" customFormat="1" ht="15" customHeight="1" x14ac:dyDescent="0.3">
      <c r="A26" s="3" t="s">
        <v>25</v>
      </c>
      <c r="B26" s="3" t="s">
        <v>26</v>
      </c>
      <c r="C26" s="4">
        <v>1</v>
      </c>
      <c r="D26" s="3" t="s">
        <v>623</v>
      </c>
      <c r="E26" s="3" t="s">
        <v>1806</v>
      </c>
      <c r="F26" s="3" t="s">
        <v>1704</v>
      </c>
      <c r="G26" s="3" t="s">
        <v>1807</v>
      </c>
      <c r="H26" s="3" t="s">
        <v>1567</v>
      </c>
      <c r="I26" s="3"/>
      <c r="J26" s="3"/>
      <c r="K26" s="3" t="s">
        <v>1808</v>
      </c>
      <c r="L26" s="3"/>
      <c r="M26" s="3"/>
      <c r="N26" s="3" t="s">
        <v>1809</v>
      </c>
      <c r="O26" s="3"/>
      <c r="P26" s="3"/>
      <c r="Q26" s="8" t="s">
        <v>1810</v>
      </c>
    </row>
    <row r="27" spans="1:17" s="6" customFormat="1" ht="15" customHeight="1" x14ac:dyDescent="0.3">
      <c r="A27" s="3" t="s">
        <v>25</v>
      </c>
      <c r="B27" s="3" t="s">
        <v>26</v>
      </c>
      <c r="C27" s="4">
        <v>1</v>
      </c>
      <c r="D27" s="3" t="s">
        <v>623</v>
      </c>
      <c r="E27" s="3" t="s">
        <v>1811</v>
      </c>
      <c r="F27" s="3" t="s">
        <v>1704</v>
      </c>
      <c r="G27" s="3" t="s">
        <v>1812</v>
      </c>
      <c r="H27" s="3" t="s">
        <v>1567</v>
      </c>
      <c r="I27" s="3" t="s">
        <v>1790</v>
      </c>
      <c r="J27" s="3"/>
      <c r="K27" s="3" t="s">
        <v>1716</v>
      </c>
      <c r="L27" s="3"/>
      <c r="M27" s="3"/>
      <c r="N27" s="3" t="s">
        <v>1813</v>
      </c>
      <c r="O27" s="3"/>
      <c r="P27" s="3"/>
      <c r="Q27" s="8" t="s">
        <v>1814</v>
      </c>
    </row>
    <row r="28" spans="1:17" s="6" customFormat="1" ht="15" customHeight="1" x14ac:dyDescent="0.3">
      <c r="A28" s="3" t="s">
        <v>25</v>
      </c>
      <c r="B28" s="3" t="s">
        <v>26</v>
      </c>
      <c r="C28" s="4">
        <v>1</v>
      </c>
      <c r="D28" s="3" t="s">
        <v>623</v>
      </c>
      <c r="E28" s="3" t="s">
        <v>1815</v>
      </c>
      <c r="F28" s="3" t="s">
        <v>1690</v>
      </c>
      <c r="G28" s="3" t="s">
        <v>1816</v>
      </c>
      <c r="H28" s="3" t="s">
        <v>1576</v>
      </c>
      <c r="I28" s="3"/>
      <c r="J28" s="3"/>
      <c r="K28" s="3" t="s">
        <v>1817</v>
      </c>
      <c r="L28" s="3"/>
      <c r="M28" s="3"/>
      <c r="N28" s="3" t="s">
        <v>1818</v>
      </c>
      <c r="O28" s="3"/>
      <c r="P28" s="3"/>
      <c r="Q28" s="8" t="s">
        <v>1819</v>
      </c>
    </row>
    <row r="29" spans="1:17" s="6" customFormat="1" ht="15" customHeight="1" x14ac:dyDescent="0.3">
      <c r="A29" s="3" t="s">
        <v>25</v>
      </c>
      <c r="B29" s="3" t="s">
        <v>26</v>
      </c>
      <c r="C29" s="4">
        <v>1</v>
      </c>
      <c r="D29" s="3" t="s">
        <v>623</v>
      </c>
      <c r="E29" s="3" t="s">
        <v>1820</v>
      </c>
      <c r="F29" s="3" t="s">
        <v>1719</v>
      </c>
      <c r="G29" s="3" t="s">
        <v>1821</v>
      </c>
      <c r="H29" s="3" t="s">
        <v>1567</v>
      </c>
      <c r="I29" s="3" t="s">
        <v>1822</v>
      </c>
      <c r="J29" s="3"/>
      <c r="K29" s="3" t="s">
        <v>1823</v>
      </c>
      <c r="L29" s="3"/>
      <c r="M29" s="3"/>
      <c r="N29" s="3" t="s">
        <v>1329</v>
      </c>
      <c r="O29" s="3"/>
      <c r="P29" s="3"/>
      <c r="Q29" s="8" t="s">
        <v>1824</v>
      </c>
    </row>
    <row r="30" spans="1:17" s="6" customFormat="1" ht="15" customHeight="1" x14ac:dyDescent="0.3">
      <c r="A30" s="3" t="s">
        <v>25</v>
      </c>
      <c r="B30" s="3" t="s">
        <v>26</v>
      </c>
      <c r="C30" s="4">
        <v>1</v>
      </c>
      <c r="D30" s="3" t="s">
        <v>623</v>
      </c>
      <c r="E30" s="3" t="s">
        <v>1825</v>
      </c>
      <c r="F30" s="3" t="s">
        <v>1704</v>
      </c>
      <c r="G30" s="3" t="s">
        <v>1826</v>
      </c>
      <c r="H30" s="3" t="s">
        <v>1827</v>
      </c>
      <c r="I30" s="3" t="s">
        <v>103</v>
      </c>
      <c r="J30" s="3"/>
      <c r="K30" s="3" t="s">
        <v>1828</v>
      </c>
      <c r="L30" s="3"/>
      <c r="M30" s="3"/>
      <c r="N30" s="3" t="s">
        <v>1829</v>
      </c>
      <c r="O30" s="3"/>
      <c r="P30" s="3"/>
      <c r="Q30" s="8" t="s">
        <v>1830</v>
      </c>
    </row>
    <row r="31" spans="1:17" s="6" customFormat="1" ht="15" customHeight="1" x14ac:dyDescent="0.3">
      <c r="A31" s="3" t="s">
        <v>25</v>
      </c>
      <c r="B31" s="3" t="s">
        <v>26</v>
      </c>
      <c r="C31" s="4">
        <v>1</v>
      </c>
      <c r="D31" s="3" t="s">
        <v>623</v>
      </c>
      <c r="E31" s="3" t="s">
        <v>1831</v>
      </c>
      <c r="F31" s="3" t="s">
        <v>1704</v>
      </c>
      <c r="G31" s="3" t="s">
        <v>1832</v>
      </c>
      <c r="H31" s="3" t="s">
        <v>1567</v>
      </c>
      <c r="I31" s="3" t="s">
        <v>1743</v>
      </c>
      <c r="J31" s="3"/>
      <c r="K31" s="3" t="s">
        <v>1833</v>
      </c>
      <c r="L31" s="3"/>
      <c r="M31" s="3"/>
      <c r="N31" s="3" t="s">
        <v>1834</v>
      </c>
      <c r="O31" s="3"/>
      <c r="P31" s="3"/>
      <c r="Q31" s="8" t="s">
        <v>1835</v>
      </c>
    </row>
    <row r="32" spans="1:17" s="6" customFormat="1" ht="15" customHeight="1" x14ac:dyDescent="0.3">
      <c r="A32" s="3" t="s">
        <v>25</v>
      </c>
      <c r="B32" s="3" t="s">
        <v>26</v>
      </c>
      <c r="C32" s="4">
        <v>1</v>
      </c>
      <c r="D32" s="3" t="s">
        <v>623</v>
      </c>
      <c r="E32" s="3" t="s">
        <v>1836</v>
      </c>
      <c r="F32" s="3" t="s">
        <v>1690</v>
      </c>
      <c r="G32" s="3" t="s">
        <v>1837</v>
      </c>
      <c r="H32" s="3" t="s">
        <v>1567</v>
      </c>
      <c r="I32" s="3" t="s">
        <v>1790</v>
      </c>
      <c r="J32" s="3"/>
      <c r="K32" s="3" t="s">
        <v>1823</v>
      </c>
      <c r="L32" s="3"/>
      <c r="M32" s="3"/>
      <c r="N32" s="3" t="s">
        <v>1534</v>
      </c>
      <c r="O32" s="3"/>
      <c r="P32" s="3"/>
      <c r="Q32" s="8" t="s">
        <v>1838</v>
      </c>
    </row>
    <row r="33" spans="1:17" s="6" customFormat="1" ht="15" customHeight="1" x14ac:dyDescent="0.3">
      <c r="A33" s="3" t="s">
        <v>25</v>
      </c>
      <c r="B33" s="3" t="s">
        <v>26</v>
      </c>
      <c r="C33" s="4">
        <v>1</v>
      </c>
      <c r="D33" s="3" t="s">
        <v>623</v>
      </c>
      <c r="E33" s="3" t="s">
        <v>1839</v>
      </c>
      <c r="F33" s="3" t="s">
        <v>1690</v>
      </c>
      <c r="G33" s="3" t="s">
        <v>1840</v>
      </c>
      <c r="H33" s="3" t="s">
        <v>1567</v>
      </c>
      <c r="I33" s="3"/>
      <c r="J33" s="3"/>
      <c r="K33" s="3" t="s">
        <v>1716</v>
      </c>
      <c r="L33" s="3"/>
      <c r="M33" s="3"/>
      <c r="N33" s="3" t="s">
        <v>1534</v>
      </c>
      <c r="O33" s="3"/>
      <c r="P33" s="3"/>
      <c r="Q33" s="8" t="s">
        <v>1841</v>
      </c>
    </row>
    <row r="34" spans="1:17" s="6" customFormat="1" ht="15" customHeight="1" x14ac:dyDescent="0.3">
      <c r="A34" s="3" t="s">
        <v>25</v>
      </c>
      <c r="B34" s="3" t="s">
        <v>26</v>
      </c>
      <c r="C34" s="4">
        <v>1</v>
      </c>
      <c r="D34" s="3" t="s">
        <v>623</v>
      </c>
      <c r="E34" s="3" t="s">
        <v>1842</v>
      </c>
      <c r="F34" s="3" t="s">
        <v>1690</v>
      </c>
      <c r="G34" s="3" t="s">
        <v>1843</v>
      </c>
      <c r="H34" s="3" t="s">
        <v>1844</v>
      </c>
      <c r="I34" s="3" t="s">
        <v>1699</v>
      </c>
      <c r="J34" s="3"/>
      <c r="K34" s="3" t="s">
        <v>1823</v>
      </c>
      <c r="L34" s="3"/>
      <c r="M34" s="3"/>
      <c r="N34" s="3" t="s">
        <v>1845</v>
      </c>
      <c r="O34" s="3"/>
      <c r="P34" s="3"/>
      <c r="Q34" s="8" t="s">
        <v>1846</v>
      </c>
    </row>
    <row r="35" spans="1:17" s="6" customFormat="1" ht="15" customHeight="1" x14ac:dyDescent="0.3">
      <c r="A35" s="3" t="s">
        <v>25</v>
      </c>
      <c r="B35" s="3" t="s">
        <v>26</v>
      </c>
      <c r="C35" s="4">
        <v>1</v>
      </c>
      <c r="D35" s="3" t="s">
        <v>623</v>
      </c>
      <c r="E35" s="3" t="s">
        <v>1847</v>
      </c>
      <c r="F35" s="3" t="s">
        <v>1690</v>
      </c>
      <c r="G35" s="3" t="s">
        <v>1848</v>
      </c>
      <c r="H35" s="3" t="s">
        <v>1591</v>
      </c>
      <c r="I35" s="3" t="s">
        <v>1417</v>
      </c>
      <c r="J35" s="3"/>
      <c r="K35" s="3" t="s">
        <v>1716</v>
      </c>
      <c r="L35" s="3"/>
      <c r="M35" s="3"/>
      <c r="N35" s="3" t="s">
        <v>1849</v>
      </c>
      <c r="O35" s="3"/>
      <c r="P35" s="3"/>
      <c r="Q35" s="8" t="s">
        <v>1850</v>
      </c>
    </row>
    <row r="36" spans="1:17" s="6" customFormat="1" ht="15" customHeight="1" x14ac:dyDescent="0.3">
      <c r="A36" s="3" t="s">
        <v>25</v>
      </c>
      <c r="B36" s="3" t="s">
        <v>26</v>
      </c>
      <c r="C36" s="4">
        <v>1</v>
      </c>
      <c r="D36" s="3" t="s">
        <v>623</v>
      </c>
      <c r="E36" s="3" t="s">
        <v>1851</v>
      </c>
      <c r="F36" s="3" t="s">
        <v>1690</v>
      </c>
      <c r="G36" s="3" t="s">
        <v>1852</v>
      </c>
      <c r="H36" s="3" t="s">
        <v>1567</v>
      </c>
      <c r="I36" s="3"/>
      <c r="J36" s="3"/>
      <c r="K36" s="3" t="s">
        <v>1853</v>
      </c>
      <c r="L36" s="3"/>
      <c r="M36" s="3"/>
      <c r="N36" s="3" t="s">
        <v>766</v>
      </c>
      <c r="O36" s="3"/>
      <c r="P36" s="3"/>
      <c r="Q36" s="8" t="s">
        <v>1854</v>
      </c>
    </row>
    <row r="37" spans="1:17" s="6" customFormat="1" ht="15" customHeight="1" x14ac:dyDescent="0.3">
      <c r="A37" s="3" t="s">
        <v>25</v>
      </c>
      <c r="B37" s="3" t="s">
        <v>26</v>
      </c>
      <c r="C37" s="4">
        <v>1</v>
      </c>
      <c r="D37" s="3" t="s">
        <v>623</v>
      </c>
      <c r="E37" s="3" t="s">
        <v>1855</v>
      </c>
      <c r="F37" s="3" t="s">
        <v>1690</v>
      </c>
      <c r="G37" s="3" t="s">
        <v>1856</v>
      </c>
      <c r="H37" s="3" t="s">
        <v>1857</v>
      </c>
      <c r="I37" s="3"/>
      <c r="J37" s="3"/>
      <c r="K37" s="3" t="s">
        <v>1759</v>
      </c>
      <c r="L37" s="3"/>
      <c r="M37" s="3"/>
      <c r="N37" s="3" t="s">
        <v>1858</v>
      </c>
      <c r="O37" s="3"/>
      <c r="P37" s="3"/>
      <c r="Q37" s="8" t="s">
        <v>1859</v>
      </c>
    </row>
    <row r="38" spans="1:17" s="6" customFormat="1" ht="15" customHeight="1" x14ac:dyDescent="0.3">
      <c r="A38" s="3" t="s">
        <v>25</v>
      </c>
      <c r="B38" s="3" t="s">
        <v>26</v>
      </c>
      <c r="C38" s="4">
        <v>1</v>
      </c>
      <c r="D38" s="3" t="s">
        <v>623</v>
      </c>
      <c r="E38" s="3" t="s">
        <v>1860</v>
      </c>
      <c r="F38" s="3" t="s">
        <v>1690</v>
      </c>
      <c r="G38" s="3" t="s">
        <v>1861</v>
      </c>
      <c r="H38" s="3" t="s">
        <v>1568</v>
      </c>
      <c r="I38" s="3"/>
      <c r="J38" s="3"/>
      <c r="K38" s="3" t="s">
        <v>1716</v>
      </c>
      <c r="L38" s="3"/>
      <c r="M38" s="3"/>
      <c r="N38" s="3" t="s">
        <v>1862</v>
      </c>
      <c r="O38" s="3"/>
      <c r="P38" s="3"/>
      <c r="Q38" s="8" t="s">
        <v>1863</v>
      </c>
    </row>
    <row r="39" spans="1:17" s="6" customFormat="1" ht="15" customHeight="1" x14ac:dyDescent="0.3">
      <c r="A39" s="3" t="s">
        <v>25</v>
      </c>
      <c r="B39" s="3" t="s">
        <v>26</v>
      </c>
      <c r="C39" s="4">
        <v>1</v>
      </c>
      <c r="D39" s="3" t="s">
        <v>623</v>
      </c>
      <c r="E39" s="3" t="s">
        <v>1864</v>
      </c>
      <c r="F39" s="3" t="s">
        <v>1690</v>
      </c>
      <c r="G39" s="3" t="s">
        <v>1865</v>
      </c>
      <c r="H39" s="3" t="s">
        <v>1567</v>
      </c>
      <c r="I39" s="3"/>
      <c r="J39" s="3"/>
      <c r="K39" s="3" t="s">
        <v>1866</v>
      </c>
      <c r="L39" s="3"/>
      <c r="M39" s="3"/>
      <c r="N39" s="3" t="s">
        <v>1020</v>
      </c>
      <c r="O39" s="3"/>
      <c r="P39" s="3"/>
      <c r="Q39" s="8" t="s">
        <v>1867</v>
      </c>
    </row>
    <row r="40" spans="1:17" s="6" customFormat="1" ht="15" customHeight="1" x14ac:dyDescent="0.3">
      <c r="A40" s="3" t="s">
        <v>25</v>
      </c>
      <c r="B40" s="3" t="s">
        <v>26</v>
      </c>
      <c r="C40" s="4">
        <v>1</v>
      </c>
      <c r="D40" s="3" t="s">
        <v>623</v>
      </c>
      <c r="E40" s="3" t="s">
        <v>1868</v>
      </c>
      <c r="F40" s="3" t="s">
        <v>1690</v>
      </c>
      <c r="G40" s="3" t="s">
        <v>1869</v>
      </c>
      <c r="H40" s="3" t="s">
        <v>1567</v>
      </c>
      <c r="I40" s="3"/>
      <c r="J40" s="3"/>
      <c r="K40" s="3" t="s">
        <v>1716</v>
      </c>
      <c r="L40" s="3"/>
      <c r="M40" s="3"/>
      <c r="N40" s="3" t="s">
        <v>1020</v>
      </c>
      <c r="O40" s="3"/>
      <c r="P40" s="3"/>
      <c r="Q40" s="8" t="s">
        <v>1870</v>
      </c>
    </row>
    <row r="41" spans="1:17" s="6" customFormat="1" ht="15" customHeight="1" x14ac:dyDescent="0.3">
      <c r="A41" s="3" t="s">
        <v>25</v>
      </c>
      <c r="B41" s="3" t="s">
        <v>26</v>
      </c>
      <c r="C41" s="4">
        <v>1</v>
      </c>
      <c r="D41" s="3" t="s">
        <v>623</v>
      </c>
      <c r="E41" s="3" t="s">
        <v>1871</v>
      </c>
      <c r="F41" s="3" t="s">
        <v>1719</v>
      </c>
      <c r="G41" s="3" t="s">
        <v>1872</v>
      </c>
      <c r="H41" s="3" t="s">
        <v>1873</v>
      </c>
      <c r="I41" s="3"/>
      <c r="J41" s="3"/>
      <c r="K41" s="3" t="s">
        <v>1716</v>
      </c>
      <c r="L41" s="3"/>
      <c r="M41" s="3"/>
      <c r="N41" s="3" t="s">
        <v>1874</v>
      </c>
      <c r="O41" s="3"/>
      <c r="P41" s="3"/>
      <c r="Q41" s="8" t="s">
        <v>1875</v>
      </c>
    </row>
    <row r="42" spans="1:17" s="6" customFormat="1" ht="15" customHeight="1" x14ac:dyDescent="0.3">
      <c r="A42" s="3" t="s">
        <v>25</v>
      </c>
      <c r="B42" s="3" t="s">
        <v>26</v>
      </c>
      <c r="C42" s="4">
        <v>1</v>
      </c>
      <c r="D42" s="3" t="s">
        <v>623</v>
      </c>
      <c r="E42" s="3" t="s">
        <v>1876</v>
      </c>
      <c r="F42" s="3" t="s">
        <v>1690</v>
      </c>
      <c r="G42" s="3" t="s">
        <v>1877</v>
      </c>
      <c r="H42" s="3" t="s">
        <v>1567</v>
      </c>
      <c r="I42" s="3"/>
      <c r="J42" s="3"/>
      <c r="K42" s="3" t="s">
        <v>1878</v>
      </c>
      <c r="L42" s="3"/>
      <c r="M42" s="3"/>
      <c r="N42" s="3" t="s">
        <v>1874</v>
      </c>
      <c r="O42" s="3"/>
      <c r="P42" s="3"/>
      <c r="Q42" s="8" t="s">
        <v>1879</v>
      </c>
    </row>
    <row r="43" spans="1:17" s="6" customFormat="1" ht="15" customHeight="1" x14ac:dyDescent="0.3">
      <c r="A43" s="3" t="s">
        <v>25</v>
      </c>
      <c r="B43" s="3" t="s">
        <v>26</v>
      </c>
      <c r="C43" s="4">
        <v>1</v>
      </c>
      <c r="D43" s="3" t="s">
        <v>623</v>
      </c>
      <c r="E43" s="3" t="s">
        <v>1880</v>
      </c>
      <c r="F43" s="3" t="s">
        <v>1690</v>
      </c>
      <c r="G43" s="3" t="s">
        <v>1881</v>
      </c>
      <c r="H43" s="3" t="s">
        <v>1567</v>
      </c>
      <c r="I43" s="3"/>
      <c r="J43" s="3"/>
      <c r="K43" s="3" t="s">
        <v>1882</v>
      </c>
      <c r="L43" s="3"/>
      <c r="M43" s="3"/>
      <c r="N43" s="3" t="s">
        <v>1883</v>
      </c>
      <c r="O43" s="3"/>
      <c r="P43" s="3"/>
      <c r="Q43" s="8" t="s">
        <v>1884</v>
      </c>
    </row>
    <row r="44" spans="1:17" s="6" customFormat="1" ht="15" customHeight="1" x14ac:dyDescent="0.3">
      <c r="A44" s="3" t="s">
        <v>25</v>
      </c>
      <c r="B44" s="3" t="s">
        <v>26</v>
      </c>
      <c r="C44" s="4">
        <v>1</v>
      </c>
      <c r="D44" s="3" t="s">
        <v>623</v>
      </c>
      <c r="E44" s="3" t="s">
        <v>1885</v>
      </c>
      <c r="F44" s="3" t="s">
        <v>1690</v>
      </c>
      <c r="G44" s="3" t="s">
        <v>1886</v>
      </c>
      <c r="H44" s="3" t="s">
        <v>1887</v>
      </c>
      <c r="I44" s="3"/>
      <c r="J44" s="3"/>
      <c r="K44" s="3" t="s">
        <v>1828</v>
      </c>
      <c r="L44" s="3"/>
      <c r="M44" s="3"/>
      <c r="N44" s="3" t="s">
        <v>1888</v>
      </c>
      <c r="O44" s="3"/>
      <c r="P44" s="3"/>
      <c r="Q44" s="8" t="s">
        <v>1889</v>
      </c>
    </row>
    <row r="45" spans="1:17" s="6" customFormat="1" ht="15" customHeight="1" x14ac:dyDescent="0.3">
      <c r="A45" s="3" t="s">
        <v>25</v>
      </c>
      <c r="B45" s="3" t="s">
        <v>26</v>
      </c>
      <c r="C45" s="4">
        <v>1</v>
      </c>
      <c r="D45" s="3" t="s">
        <v>623</v>
      </c>
      <c r="E45" s="3" t="s">
        <v>1890</v>
      </c>
      <c r="F45" s="3" t="s">
        <v>1719</v>
      </c>
      <c r="G45" s="3" t="s">
        <v>1891</v>
      </c>
      <c r="H45" s="3" t="s">
        <v>1567</v>
      </c>
      <c r="I45" s="3"/>
      <c r="J45" s="3"/>
      <c r="K45" s="3" t="s">
        <v>1892</v>
      </c>
      <c r="L45" s="3"/>
      <c r="M45" s="3"/>
      <c r="N45" s="3" t="s">
        <v>654</v>
      </c>
      <c r="O45" s="3"/>
      <c r="P45" s="3"/>
      <c r="Q45" s="8" t="s">
        <v>1893</v>
      </c>
    </row>
    <row r="46" spans="1:17" s="6" customFormat="1" ht="15" customHeight="1" x14ac:dyDescent="0.3">
      <c r="A46" s="3" t="s">
        <v>25</v>
      </c>
      <c r="B46" s="3" t="s">
        <v>26</v>
      </c>
      <c r="C46" s="4">
        <v>1</v>
      </c>
      <c r="D46" s="3" t="s">
        <v>623</v>
      </c>
      <c r="E46" s="3" t="s">
        <v>1894</v>
      </c>
      <c r="F46" s="3" t="s">
        <v>1704</v>
      </c>
      <c r="G46" s="3" t="s">
        <v>1895</v>
      </c>
      <c r="H46" s="3" t="s">
        <v>1567</v>
      </c>
      <c r="I46" s="3" t="s">
        <v>1896</v>
      </c>
      <c r="J46" s="3"/>
      <c r="K46" s="3" t="s">
        <v>1897</v>
      </c>
      <c r="L46" s="3"/>
      <c r="M46" s="3"/>
      <c r="N46" s="3" t="s">
        <v>1898</v>
      </c>
      <c r="O46" s="3"/>
      <c r="P46" s="3"/>
      <c r="Q46" s="8" t="s">
        <v>1899</v>
      </c>
    </row>
    <row r="47" spans="1:17" s="6" customFormat="1" ht="15" customHeight="1" x14ac:dyDescent="0.3">
      <c r="A47" s="3" t="s">
        <v>25</v>
      </c>
      <c r="B47" s="3" t="s">
        <v>26</v>
      </c>
      <c r="C47" s="4">
        <v>1</v>
      </c>
      <c r="D47" s="3" t="s">
        <v>623</v>
      </c>
      <c r="E47" s="3" t="s">
        <v>1900</v>
      </c>
      <c r="F47" s="3" t="s">
        <v>1690</v>
      </c>
      <c r="G47" s="3" t="s">
        <v>1901</v>
      </c>
      <c r="H47" s="3" t="s">
        <v>1902</v>
      </c>
      <c r="I47" s="3"/>
      <c r="J47" s="3"/>
      <c r="K47" s="3" t="s">
        <v>1716</v>
      </c>
      <c r="L47" s="3"/>
      <c r="M47" s="3"/>
      <c r="N47" s="3" t="s">
        <v>1903</v>
      </c>
      <c r="O47" s="3"/>
      <c r="P47" s="3"/>
      <c r="Q47" s="8" t="s">
        <v>1904</v>
      </c>
    </row>
    <row r="48" spans="1:17" s="6" customFormat="1" ht="15" customHeight="1" x14ac:dyDescent="0.3">
      <c r="A48" s="3" t="s">
        <v>25</v>
      </c>
      <c r="B48" s="3" t="s">
        <v>26</v>
      </c>
      <c r="C48" s="4">
        <v>1</v>
      </c>
      <c r="D48" s="3" t="s">
        <v>623</v>
      </c>
      <c r="E48" s="3" t="s">
        <v>1905</v>
      </c>
      <c r="F48" s="3" t="s">
        <v>1690</v>
      </c>
      <c r="G48" s="3" t="s">
        <v>1906</v>
      </c>
      <c r="H48" s="3" t="s">
        <v>1567</v>
      </c>
      <c r="I48" s="3"/>
      <c r="J48" s="3"/>
      <c r="K48" s="3" t="s">
        <v>1712</v>
      </c>
      <c r="L48" s="3"/>
      <c r="M48" s="3"/>
      <c r="N48" s="3" t="s">
        <v>1907</v>
      </c>
      <c r="O48" s="3"/>
      <c r="P48" s="3"/>
      <c r="Q48" s="8" t="s">
        <v>1908</v>
      </c>
    </row>
    <row r="49" spans="1:17" s="6" customFormat="1" ht="15" customHeight="1" x14ac:dyDescent="0.3">
      <c r="A49" s="3" t="s">
        <v>25</v>
      </c>
      <c r="B49" s="3" t="s">
        <v>26</v>
      </c>
      <c r="C49" s="4">
        <v>1</v>
      </c>
      <c r="D49" s="3" t="s">
        <v>623</v>
      </c>
      <c r="E49" s="3" t="s">
        <v>1909</v>
      </c>
      <c r="F49" s="3" t="s">
        <v>1719</v>
      </c>
      <c r="G49" s="3" t="s">
        <v>1910</v>
      </c>
      <c r="H49" s="3" t="s">
        <v>1911</v>
      </c>
      <c r="I49" s="3"/>
      <c r="J49" s="3"/>
      <c r="K49" s="3" t="s">
        <v>1716</v>
      </c>
      <c r="L49" s="3"/>
      <c r="M49" s="3"/>
      <c r="N49" s="3" t="s">
        <v>1912</v>
      </c>
      <c r="O49" s="3"/>
      <c r="P49" s="3"/>
      <c r="Q49" s="8" t="s">
        <v>1913</v>
      </c>
    </row>
    <row r="50" spans="1:17" s="6" customFormat="1" ht="15" customHeight="1" x14ac:dyDescent="0.3">
      <c r="A50" s="3" t="s">
        <v>25</v>
      </c>
      <c r="B50" s="3" t="s">
        <v>26</v>
      </c>
      <c r="C50" s="4">
        <v>1</v>
      </c>
      <c r="D50" s="3" t="s">
        <v>623</v>
      </c>
      <c r="E50" s="3" t="s">
        <v>1914</v>
      </c>
      <c r="F50" s="3" t="s">
        <v>1690</v>
      </c>
      <c r="G50" s="3" t="s">
        <v>1915</v>
      </c>
      <c r="H50" s="3" t="s">
        <v>1567</v>
      </c>
      <c r="I50" s="3"/>
      <c r="J50" s="3"/>
      <c r="K50" s="3" t="s">
        <v>1707</v>
      </c>
      <c r="L50" s="3"/>
      <c r="M50" s="3"/>
      <c r="N50" s="3" t="s">
        <v>737</v>
      </c>
      <c r="O50" s="3"/>
      <c r="P50" s="3"/>
      <c r="Q50" s="8" t="s">
        <v>1916</v>
      </c>
    </row>
    <row r="51" spans="1:17" s="6" customFormat="1" ht="15" customHeight="1" x14ac:dyDescent="0.3">
      <c r="A51" s="3" t="s">
        <v>25</v>
      </c>
      <c r="B51" s="3" t="s">
        <v>26</v>
      </c>
      <c r="C51" s="4">
        <v>1</v>
      </c>
      <c r="D51" s="3" t="s">
        <v>623</v>
      </c>
      <c r="E51" s="3" t="s">
        <v>1917</v>
      </c>
      <c r="F51" s="3" t="s">
        <v>1719</v>
      </c>
      <c r="G51" s="3" t="s">
        <v>1918</v>
      </c>
      <c r="H51" s="3" t="s">
        <v>1911</v>
      </c>
      <c r="I51" s="3"/>
      <c r="J51" s="3"/>
      <c r="K51" s="3" t="s">
        <v>1707</v>
      </c>
      <c r="L51" s="3"/>
      <c r="M51" s="3"/>
      <c r="N51" s="3" t="s">
        <v>1919</v>
      </c>
      <c r="O51" s="3"/>
      <c r="P51" s="3"/>
      <c r="Q51" s="8" t="s">
        <v>1920</v>
      </c>
    </row>
    <row r="52" spans="1:17" s="6" customFormat="1" ht="15" customHeight="1" x14ac:dyDescent="0.3">
      <c r="A52" s="3" t="s">
        <v>25</v>
      </c>
      <c r="B52" s="3" t="s">
        <v>26</v>
      </c>
      <c r="C52" s="4">
        <v>1</v>
      </c>
      <c r="D52" s="3" t="s">
        <v>623</v>
      </c>
      <c r="E52" s="3" t="s">
        <v>1921</v>
      </c>
      <c r="F52" s="3" t="s">
        <v>1690</v>
      </c>
      <c r="G52" s="3" t="s">
        <v>1922</v>
      </c>
      <c r="H52" s="3" t="s">
        <v>1567</v>
      </c>
      <c r="I52" s="3"/>
      <c r="J52" s="3"/>
      <c r="K52" s="3" t="s">
        <v>1780</v>
      </c>
      <c r="L52" s="3"/>
      <c r="M52" s="3"/>
      <c r="N52" s="3" t="s">
        <v>1923</v>
      </c>
      <c r="O52" s="3"/>
      <c r="P52" s="3"/>
      <c r="Q52" s="8" t="s">
        <v>1924</v>
      </c>
    </row>
    <row r="53" spans="1:17" s="6" customFormat="1" ht="15" customHeight="1" x14ac:dyDescent="0.3">
      <c r="A53" s="3" t="s">
        <v>25</v>
      </c>
      <c r="B53" s="3" t="s">
        <v>26</v>
      </c>
      <c r="C53" s="4">
        <v>1</v>
      </c>
      <c r="D53" s="3" t="s">
        <v>623</v>
      </c>
      <c r="E53" s="3" t="s">
        <v>1925</v>
      </c>
      <c r="F53" s="3" t="s">
        <v>1719</v>
      </c>
      <c r="G53" s="3" t="s">
        <v>1926</v>
      </c>
      <c r="H53" s="3" t="s">
        <v>1567</v>
      </c>
      <c r="I53" s="3"/>
      <c r="J53" s="3"/>
      <c r="K53" s="3" t="s">
        <v>1828</v>
      </c>
      <c r="L53" s="3"/>
      <c r="M53" s="3"/>
      <c r="N53" s="3" t="s">
        <v>1927</v>
      </c>
      <c r="O53" s="3"/>
      <c r="P53" s="3"/>
      <c r="Q53" s="8" t="s">
        <v>1928</v>
      </c>
    </row>
    <row r="54" spans="1:17" s="6" customFormat="1" ht="15" customHeight="1" x14ac:dyDescent="0.3">
      <c r="A54" s="3" t="s">
        <v>25</v>
      </c>
      <c r="B54" s="3" t="s">
        <v>26</v>
      </c>
      <c r="C54" s="4">
        <v>1</v>
      </c>
      <c r="D54" s="3" t="s">
        <v>623</v>
      </c>
      <c r="E54" s="3" t="s">
        <v>1929</v>
      </c>
      <c r="F54" s="3" t="s">
        <v>1719</v>
      </c>
      <c r="G54" s="3" t="s">
        <v>1930</v>
      </c>
      <c r="H54" s="3" t="s">
        <v>1567</v>
      </c>
      <c r="I54" s="3"/>
      <c r="J54" s="3"/>
      <c r="K54" s="3" t="s">
        <v>1823</v>
      </c>
      <c r="L54" s="3"/>
      <c r="M54" s="3"/>
      <c r="N54" s="3" t="s">
        <v>1931</v>
      </c>
      <c r="O54" s="3"/>
      <c r="P54" s="3"/>
      <c r="Q54" s="8" t="s">
        <v>1932</v>
      </c>
    </row>
    <row r="55" spans="1:17" s="6" customFormat="1" ht="15" customHeight="1" x14ac:dyDescent="0.3">
      <c r="A55" s="3" t="s">
        <v>25</v>
      </c>
      <c r="B55" s="3" t="s">
        <v>26</v>
      </c>
      <c r="C55" s="4">
        <v>1</v>
      </c>
      <c r="D55" s="3" t="s">
        <v>623</v>
      </c>
      <c r="E55" s="3" t="s">
        <v>1933</v>
      </c>
      <c r="F55" s="3" t="s">
        <v>1704</v>
      </c>
      <c r="G55" s="3" t="s">
        <v>1934</v>
      </c>
      <c r="H55" s="3" t="s">
        <v>1567</v>
      </c>
      <c r="I55" s="3"/>
      <c r="J55" s="3"/>
      <c r="K55" s="3" t="s">
        <v>1828</v>
      </c>
      <c r="L55" s="3"/>
      <c r="M55" s="3"/>
      <c r="N55" s="3" t="s">
        <v>1935</v>
      </c>
      <c r="O55" s="3"/>
      <c r="P55" s="3"/>
      <c r="Q55" s="8" t="s">
        <v>1936</v>
      </c>
    </row>
    <row r="56" spans="1:17" s="6" customFormat="1" ht="15" customHeight="1" x14ac:dyDescent="0.3">
      <c r="A56" s="3" t="s">
        <v>25</v>
      </c>
      <c r="B56" s="3" t="s">
        <v>26</v>
      </c>
      <c r="C56" s="4">
        <v>1</v>
      </c>
      <c r="D56" s="3" t="s">
        <v>623</v>
      </c>
      <c r="E56" s="3" t="s">
        <v>1937</v>
      </c>
      <c r="F56" s="3" t="s">
        <v>1690</v>
      </c>
      <c r="G56" s="3" t="s">
        <v>1938</v>
      </c>
      <c r="H56" s="3" t="s">
        <v>1939</v>
      </c>
      <c r="I56" s="3"/>
      <c r="J56" s="3"/>
      <c r="K56" s="3" t="s">
        <v>1828</v>
      </c>
      <c r="L56" s="3"/>
      <c r="M56" s="3"/>
      <c r="N56" s="3" t="s">
        <v>1940</v>
      </c>
      <c r="O56" s="3"/>
      <c r="P56" s="3"/>
      <c r="Q56" s="8" t="s">
        <v>1941</v>
      </c>
    </row>
    <row r="57" spans="1:17" s="6" customFormat="1" ht="15" customHeight="1" x14ac:dyDescent="0.3">
      <c r="A57" s="3" t="s">
        <v>25</v>
      </c>
      <c r="B57" s="3" t="s">
        <v>26</v>
      </c>
      <c r="C57" s="4">
        <v>1</v>
      </c>
      <c r="D57" s="3" t="s">
        <v>623</v>
      </c>
      <c r="E57" s="3" t="s">
        <v>1942</v>
      </c>
      <c r="F57" s="3" t="s">
        <v>1704</v>
      </c>
      <c r="G57" s="3" t="s">
        <v>1943</v>
      </c>
      <c r="H57" s="3" t="s">
        <v>1944</v>
      </c>
      <c r="I57" s="3"/>
      <c r="J57" s="3"/>
      <c r="K57" s="3" t="s">
        <v>1707</v>
      </c>
      <c r="L57" s="3"/>
      <c r="M57" s="3"/>
      <c r="N57" s="3" t="s">
        <v>1048</v>
      </c>
      <c r="O57" s="3"/>
      <c r="P57" s="3"/>
      <c r="Q57" s="8" t="s">
        <v>1945</v>
      </c>
    </row>
    <row r="58" spans="1:17" s="6" customFormat="1" ht="15" customHeight="1" x14ac:dyDescent="0.3">
      <c r="A58" s="3" t="s">
        <v>25</v>
      </c>
      <c r="B58" s="3" t="s">
        <v>26</v>
      </c>
      <c r="C58" s="4">
        <v>1</v>
      </c>
      <c r="D58" s="3" t="s">
        <v>623</v>
      </c>
      <c r="E58" s="3" t="s">
        <v>1946</v>
      </c>
      <c r="F58" s="3" t="s">
        <v>1719</v>
      </c>
      <c r="G58" s="3" t="s">
        <v>1947</v>
      </c>
      <c r="H58" s="3" t="s">
        <v>1567</v>
      </c>
      <c r="I58" s="3"/>
      <c r="J58" s="3"/>
      <c r="K58" s="3" t="s">
        <v>1948</v>
      </c>
      <c r="L58" s="3"/>
      <c r="M58" s="3"/>
      <c r="N58" s="3" t="s">
        <v>1949</v>
      </c>
      <c r="O58" s="3"/>
      <c r="P58" s="3"/>
      <c r="Q58" s="8" t="s">
        <v>1950</v>
      </c>
    </row>
    <row r="59" spans="1:17" s="6" customFormat="1" ht="15" customHeight="1" x14ac:dyDescent="0.3">
      <c r="A59" s="3" t="s">
        <v>25</v>
      </c>
      <c r="B59" s="3" t="s">
        <v>26</v>
      </c>
      <c r="C59" s="4">
        <v>1</v>
      </c>
      <c r="D59" s="3" t="s">
        <v>623</v>
      </c>
      <c r="E59" s="3" t="s">
        <v>1951</v>
      </c>
      <c r="F59" s="3" t="s">
        <v>1690</v>
      </c>
      <c r="G59" s="3" t="s">
        <v>1952</v>
      </c>
      <c r="H59" s="3" t="s">
        <v>1567</v>
      </c>
      <c r="I59" s="3"/>
      <c r="J59" s="3"/>
      <c r="K59" s="3" t="s">
        <v>1948</v>
      </c>
      <c r="L59" s="3"/>
      <c r="M59" s="3"/>
      <c r="N59" s="3" t="s">
        <v>1450</v>
      </c>
      <c r="O59" s="3"/>
      <c r="P59" s="3"/>
      <c r="Q59" s="8" t="s">
        <v>1953</v>
      </c>
    </row>
    <row r="60" spans="1:17" s="6" customFormat="1" ht="15" customHeight="1" x14ac:dyDescent="0.3">
      <c r="A60" s="3" t="s">
        <v>25</v>
      </c>
      <c r="B60" s="3" t="s">
        <v>26</v>
      </c>
      <c r="C60" s="4">
        <v>1</v>
      </c>
      <c r="D60" s="3" t="s">
        <v>623</v>
      </c>
      <c r="E60" s="3" t="s">
        <v>1954</v>
      </c>
      <c r="F60" s="3" t="s">
        <v>1690</v>
      </c>
      <c r="G60" s="3" t="s">
        <v>1955</v>
      </c>
      <c r="H60" s="3" t="s">
        <v>1844</v>
      </c>
      <c r="I60" s="3"/>
      <c r="J60" s="3"/>
      <c r="K60" s="3" t="s">
        <v>1956</v>
      </c>
      <c r="L60" s="3"/>
      <c r="M60" s="3"/>
      <c r="N60" s="3" t="s">
        <v>1450</v>
      </c>
      <c r="O60" s="3"/>
      <c r="P60" s="3"/>
      <c r="Q60" s="8" t="s">
        <v>1957</v>
      </c>
    </row>
    <row r="61" spans="1:17" s="6" customFormat="1" ht="15" customHeight="1" x14ac:dyDescent="0.3">
      <c r="A61" s="3" t="s">
        <v>25</v>
      </c>
      <c r="B61" s="3" t="s">
        <v>26</v>
      </c>
      <c r="C61" s="4">
        <v>1</v>
      </c>
      <c r="D61" s="3" t="s">
        <v>623</v>
      </c>
      <c r="E61" s="3" t="s">
        <v>1958</v>
      </c>
      <c r="F61" s="3" t="s">
        <v>1690</v>
      </c>
      <c r="G61" s="3" t="s">
        <v>1959</v>
      </c>
      <c r="H61" s="3" t="s">
        <v>1567</v>
      </c>
      <c r="I61" s="3"/>
      <c r="J61" s="3"/>
      <c r="K61" s="3" t="s">
        <v>1738</v>
      </c>
      <c r="L61" s="3"/>
      <c r="M61" s="3"/>
      <c r="N61" s="3" t="s">
        <v>1960</v>
      </c>
      <c r="O61" s="3"/>
      <c r="P61" s="3"/>
      <c r="Q61" s="8" t="s">
        <v>1961</v>
      </c>
    </row>
    <row r="62" spans="1:17" s="6" customFormat="1" ht="15" customHeight="1" x14ac:dyDescent="0.3">
      <c r="A62" s="3" t="s">
        <v>25</v>
      </c>
      <c r="B62" s="3" t="s">
        <v>26</v>
      </c>
      <c r="C62" s="4">
        <v>1</v>
      </c>
      <c r="D62" s="3" t="s">
        <v>623</v>
      </c>
      <c r="E62" s="3" t="s">
        <v>1962</v>
      </c>
      <c r="F62" s="3" t="s">
        <v>1704</v>
      </c>
      <c r="G62" s="3" t="s">
        <v>1963</v>
      </c>
      <c r="H62" s="3" t="s">
        <v>1964</v>
      </c>
      <c r="I62" s="3"/>
      <c r="J62" s="3"/>
      <c r="K62" s="3" t="s">
        <v>1956</v>
      </c>
      <c r="L62" s="3"/>
      <c r="M62" s="3"/>
      <c r="N62" s="3" t="s">
        <v>1965</v>
      </c>
      <c r="O62" s="3"/>
      <c r="P62" s="3"/>
      <c r="Q62" s="8" t="s">
        <v>1966</v>
      </c>
    </row>
    <row r="63" spans="1:17" s="6" customFormat="1" ht="15" customHeight="1" x14ac:dyDescent="0.3">
      <c r="A63" s="3" t="s">
        <v>25</v>
      </c>
      <c r="B63" s="3" t="s">
        <v>26</v>
      </c>
      <c r="C63" s="4">
        <v>1</v>
      </c>
      <c r="D63" s="3" t="s">
        <v>623</v>
      </c>
      <c r="E63" s="3" t="s">
        <v>1967</v>
      </c>
      <c r="F63" s="3" t="s">
        <v>1690</v>
      </c>
      <c r="G63" s="3" t="s">
        <v>1968</v>
      </c>
      <c r="H63" s="3" t="s">
        <v>1969</v>
      </c>
      <c r="I63" s="3"/>
      <c r="J63" s="3"/>
      <c r="K63" s="3" t="s">
        <v>1738</v>
      </c>
      <c r="L63" s="3"/>
      <c r="M63" s="3"/>
      <c r="N63" s="3" t="s">
        <v>813</v>
      </c>
      <c r="O63" s="3"/>
      <c r="P63" s="3"/>
      <c r="Q63" s="8" t="s">
        <v>1970</v>
      </c>
    </row>
    <row r="64" spans="1:17" s="6" customFormat="1" ht="15" customHeight="1" x14ac:dyDescent="0.3">
      <c r="A64" s="3" t="s">
        <v>25</v>
      </c>
      <c r="B64" s="3" t="s">
        <v>26</v>
      </c>
      <c r="C64" s="4">
        <v>1</v>
      </c>
      <c r="D64" s="3" t="s">
        <v>623</v>
      </c>
      <c r="E64" s="3" t="s">
        <v>1971</v>
      </c>
      <c r="F64" s="3" t="s">
        <v>1690</v>
      </c>
      <c r="G64" s="3" t="s">
        <v>1972</v>
      </c>
      <c r="H64" s="3" t="s">
        <v>1567</v>
      </c>
      <c r="I64" s="3"/>
      <c r="J64" s="3"/>
      <c r="K64" s="3" t="s">
        <v>1973</v>
      </c>
      <c r="L64" s="3"/>
      <c r="M64" s="3"/>
      <c r="N64" s="3" t="s">
        <v>1974</v>
      </c>
      <c r="O64" s="3"/>
      <c r="P64" s="3"/>
      <c r="Q64" s="8" t="s">
        <v>1975</v>
      </c>
    </row>
    <row r="65" spans="1:17" s="6" customFormat="1" ht="15" customHeight="1" x14ac:dyDescent="0.3">
      <c r="A65" s="3" t="s">
        <v>25</v>
      </c>
      <c r="B65" s="3" t="s">
        <v>26</v>
      </c>
      <c r="C65" s="4">
        <v>1</v>
      </c>
      <c r="D65" s="3" t="s">
        <v>623</v>
      </c>
      <c r="E65" s="3" t="s">
        <v>1976</v>
      </c>
      <c r="F65" s="3" t="s">
        <v>1719</v>
      </c>
      <c r="G65" s="3" t="s">
        <v>1977</v>
      </c>
      <c r="H65" s="3" t="s">
        <v>1978</v>
      </c>
      <c r="I65" s="3"/>
      <c r="J65" s="3"/>
      <c r="K65" s="3" t="s">
        <v>1979</v>
      </c>
      <c r="L65" s="3"/>
      <c r="M65" s="3"/>
      <c r="N65" s="3" t="s">
        <v>1980</v>
      </c>
      <c r="O65" s="3"/>
      <c r="P65" s="3"/>
      <c r="Q65" s="8" t="s">
        <v>1981</v>
      </c>
    </row>
    <row r="66" spans="1:17" s="6" customFormat="1" ht="15" customHeight="1" x14ac:dyDescent="0.3">
      <c r="A66" s="3" t="s">
        <v>25</v>
      </c>
      <c r="B66" s="3" t="s">
        <v>26</v>
      </c>
      <c r="C66" s="4">
        <v>1</v>
      </c>
      <c r="D66" s="3" t="s">
        <v>623</v>
      </c>
      <c r="E66" s="3" t="s">
        <v>1982</v>
      </c>
      <c r="F66" s="3" t="s">
        <v>1719</v>
      </c>
      <c r="G66" s="3" t="s">
        <v>1983</v>
      </c>
      <c r="H66" s="3" t="s">
        <v>1984</v>
      </c>
      <c r="I66" s="3"/>
      <c r="J66" s="3"/>
      <c r="K66" s="3" t="s">
        <v>1985</v>
      </c>
      <c r="L66" s="3"/>
      <c r="M66" s="3"/>
      <c r="N66" s="3" t="s">
        <v>842</v>
      </c>
      <c r="O66" s="3"/>
      <c r="P66" s="3"/>
      <c r="Q66" s="8" t="s">
        <v>1986</v>
      </c>
    </row>
    <row r="67" spans="1:17" s="6" customFormat="1" ht="15" customHeight="1" x14ac:dyDescent="0.3">
      <c r="A67" s="3" t="s">
        <v>25</v>
      </c>
      <c r="B67" s="3" t="s">
        <v>26</v>
      </c>
      <c r="C67" s="4">
        <v>1</v>
      </c>
      <c r="D67" s="3" t="s">
        <v>623</v>
      </c>
      <c r="E67" s="3" t="s">
        <v>1987</v>
      </c>
      <c r="F67" s="3" t="s">
        <v>1719</v>
      </c>
      <c r="G67" s="3" t="s">
        <v>1988</v>
      </c>
      <c r="H67" s="3" t="s">
        <v>1989</v>
      </c>
      <c r="I67" s="3"/>
      <c r="J67" s="3"/>
      <c r="K67" s="3" t="s">
        <v>1948</v>
      </c>
      <c r="L67" s="3"/>
      <c r="M67" s="3"/>
      <c r="N67" s="3" t="s">
        <v>1990</v>
      </c>
      <c r="O67" s="3"/>
      <c r="P67" s="3"/>
      <c r="Q67" s="8" t="s">
        <v>1991</v>
      </c>
    </row>
    <row r="68" spans="1:17" s="6" customFormat="1" ht="15" customHeight="1" x14ac:dyDescent="0.3">
      <c r="A68" s="3" t="s">
        <v>25</v>
      </c>
      <c r="B68" s="3" t="s">
        <v>26</v>
      </c>
      <c r="C68" s="4">
        <v>1</v>
      </c>
      <c r="D68" s="3" t="s">
        <v>623</v>
      </c>
      <c r="E68" s="3" t="s">
        <v>1992</v>
      </c>
      <c r="F68" s="3" t="s">
        <v>1719</v>
      </c>
      <c r="G68" s="3" t="s">
        <v>1993</v>
      </c>
      <c r="H68" s="3" t="s">
        <v>1994</v>
      </c>
      <c r="I68" s="3"/>
      <c r="J68" s="3"/>
      <c r="K68" s="3" t="s">
        <v>1995</v>
      </c>
      <c r="L68" s="3"/>
      <c r="M68" s="3"/>
      <c r="N68" s="3" t="s">
        <v>1996</v>
      </c>
      <c r="O68" s="3"/>
      <c r="P68" s="3"/>
      <c r="Q68" s="8" t="s">
        <v>1997</v>
      </c>
    </row>
    <row r="69" spans="1:17" s="6" customFormat="1" ht="15" customHeight="1" x14ac:dyDescent="0.3">
      <c r="A69" s="3" t="s">
        <v>25</v>
      </c>
      <c r="B69" s="3" t="s">
        <v>26</v>
      </c>
      <c r="C69" s="4">
        <v>1</v>
      </c>
      <c r="D69" s="3" t="s">
        <v>623</v>
      </c>
      <c r="E69" s="3" t="s">
        <v>1998</v>
      </c>
      <c r="F69" s="3" t="s">
        <v>1719</v>
      </c>
      <c r="G69" s="3" t="s">
        <v>1999</v>
      </c>
      <c r="H69" s="3" t="s">
        <v>1567</v>
      </c>
      <c r="I69" s="3"/>
      <c r="J69" s="3"/>
      <c r="K69" s="3" t="s">
        <v>1995</v>
      </c>
      <c r="L69" s="3"/>
      <c r="M69" s="3"/>
      <c r="N69" s="3" t="s">
        <v>2000</v>
      </c>
      <c r="O69" s="3"/>
      <c r="P69" s="3"/>
      <c r="Q69" s="8" t="s">
        <v>2001</v>
      </c>
    </row>
    <row r="70" spans="1:17" s="6" customFormat="1" ht="15" customHeight="1" x14ac:dyDescent="0.3">
      <c r="A70" s="3" t="s">
        <v>25</v>
      </c>
      <c r="B70" s="3" t="s">
        <v>26</v>
      </c>
      <c r="C70" s="4">
        <v>1</v>
      </c>
      <c r="D70" s="3" t="s">
        <v>623</v>
      </c>
      <c r="E70" s="3" t="s">
        <v>2002</v>
      </c>
      <c r="F70" s="3" t="s">
        <v>1719</v>
      </c>
      <c r="G70" s="3" t="s">
        <v>2003</v>
      </c>
      <c r="H70" s="3" t="s">
        <v>1567</v>
      </c>
      <c r="I70" s="3"/>
      <c r="J70" s="3"/>
      <c r="K70" s="3" t="s">
        <v>1973</v>
      </c>
      <c r="L70" s="3"/>
      <c r="M70" s="3"/>
      <c r="N70" s="3" t="s">
        <v>2004</v>
      </c>
      <c r="O70" s="3"/>
      <c r="P70" s="3"/>
      <c r="Q70" s="8" t="s">
        <v>2005</v>
      </c>
    </row>
    <row r="71" spans="1:17" s="6" customFormat="1" ht="15" customHeight="1" x14ac:dyDescent="0.3">
      <c r="A71" s="3" t="s">
        <v>25</v>
      </c>
      <c r="B71" s="3" t="s">
        <v>26</v>
      </c>
      <c r="C71" s="4">
        <v>1</v>
      </c>
      <c r="D71" s="3" t="s">
        <v>623</v>
      </c>
      <c r="E71" s="3" t="s">
        <v>2006</v>
      </c>
      <c r="F71" s="3" t="s">
        <v>1690</v>
      </c>
      <c r="G71" s="3" t="s">
        <v>2007</v>
      </c>
      <c r="H71" s="3" t="s">
        <v>1989</v>
      </c>
      <c r="I71" s="3"/>
      <c r="J71" s="3"/>
      <c r="K71" s="3" t="s">
        <v>1712</v>
      </c>
      <c r="L71" s="3"/>
      <c r="M71" s="3"/>
      <c r="N71" s="3" t="s">
        <v>2004</v>
      </c>
      <c r="O71" s="3"/>
      <c r="P71" s="3"/>
      <c r="Q71" s="8" t="s">
        <v>2008</v>
      </c>
    </row>
    <row r="72" spans="1:17" s="6" customFormat="1" ht="15" customHeight="1" x14ac:dyDescent="0.3">
      <c r="A72" s="3" t="s">
        <v>25</v>
      </c>
      <c r="B72" s="3" t="s">
        <v>26</v>
      </c>
      <c r="C72" s="4">
        <v>1</v>
      </c>
      <c r="D72" s="3" t="s">
        <v>623</v>
      </c>
      <c r="E72" s="3" t="s">
        <v>2009</v>
      </c>
      <c r="F72" s="3" t="s">
        <v>1704</v>
      </c>
      <c r="G72" s="3" t="s">
        <v>2010</v>
      </c>
      <c r="H72" s="3" t="s">
        <v>1576</v>
      </c>
      <c r="I72" s="3"/>
      <c r="J72" s="3"/>
      <c r="K72" s="3" t="s">
        <v>2011</v>
      </c>
      <c r="L72" s="3"/>
      <c r="M72" s="3"/>
      <c r="N72" s="3" t="s">
        <v>2012</v>
      </c>
      <c r="O72" s="3"/>
      <c r="P72" s="3"/>
      <c r="Q72" s="8" t="s">
        <v>2013</v>
      </c>
    </row>
    <row r="73" spans="1:17" s="6" customFormat="1" ht="15" customHeight="1" x14ac:dyDescent="0.3">
      <c r="A73" s="3" t="s">
        <v>25</v>
      </c>
      <c r="B73" s="3" t="s">
        <v>26</v>
      </c>
      <c r="C73" s="4">
        <v>1</v>
      </c>
      <c r="D73" s="3" t="s">
        <v>623</v>
      </c>
      <c r="E73" s="3" t="s">
        <v>2014</v>
      </c>
      <c r="F73" s="3" t="s">
        <v>1719</v>
      </c>
      <c r="G73" s="3" t="s">
        <v>2015</v>
      </c>
      <c r="H73" s="3" t="s">
        <v>1567</v>
      </c>
      <c r="I73" s="3"/>
      <c r="J73" s="3"/>
      <c r="K73" s="3" t="s">
        <v>2016</v>
      </c>
      <c r="L73" s="3"/>
      <c r="M73" s="3"/>
      <c r="N73" s="3" t="s">
        <v>849</v>
      </c>
      <c r="O73" s="3"/>
      <c r="P73" s="3"/>
      <c r="Q73" s="8" t="s">
        <v>2017</v>
      </c>
    </row>
    <row r="74" spans="1:17" s="6" customFormat="1" ht="15" customHeight="1" x14ac:dyDescent="0.3">
      <c r="A74" s="3" t="s">
        <v>25</v>
      </c>
      <c r="B74" s="3" t="s">
        <v>26</v>
      </c>
      <c r="C74" s="4">
        <v>1</v>
      </c>
      <c r="D74" s="3" t="s">
        <v>623</v>
      </c>
      <c r="E74" s="3" t="s">
        <v>2018</v>
      </c>
      <c r="F74" s="3" t="s">
        <v>1719</v>
      </c>
      <c r="G74" s="3" t="s">
        <v>2019</v>
      </c>
      <c r="H74" s="3" t="s">
        <v>2020</v>
      </c>
      <c r="I74" s="3"/>
      <c r="J74" s="3"/>
      <c r="K74" s="3" t="s">
        <v>1956</v>
      </c>
      <c r="L74" s="3"/>
      <c r="M74" s="3"/>
      <c r="N74" s="3" t="s">
        <v>845</v>
      </c>
      <c r="O74" s="3"/>
      <c r="P74" s="3"/>
      <c r="Q74" s="8" t="s">
        <v>2021</v>
      </c>
    </row>
    <row r="75" spans="1:17" s="6" customFormat="1" ht="15" customHeight="1" x14ac:dyDescent="0.3">
      <c r="A75" s="3" t="s">
        <v>25</v>
      </c>
      <c r="B75" s="3" t="s">
        <v>26</v>
      </c>
      <c r="C75" s="4">
        <v>1</v>
      </c>
      <c r="D75" s="3" t="s">
        <v>623</v>
      </c>
      <c r="E75" s="3" t="s">
        <v>2022</v>
      </c>
      <c r="F75" s="3" t="s">
        <v>1719</v>
      </c>
      <c r="G75" s="3" t="s">
        <v>2023</v>
      </c>
      <c r="H75" s="3" t="s">
        <v>2024</v>
      </c>
      <c r="I75" s="3"/>
      <c r="J75" s="3"/>
      <c r="K75" s="3" t="s">
        <v>1973</v>
      </c>
      <c r="L75" s="3"/>
      <c r="M75" s="3"/>
      <c r="N75" s="3" t="s">
        <v>673</v>
      </c>
      <c r="O75" s="3"/>
      <c r="P75" s="3"/>
      <c r="Q75" s="8" t="s">
        <v>2025</v>
      </c>
    </row>
    <row r="76" spans="1:17" s="6" customFormat="1" ht="15" customHeight="1" x14ac:dyDescent="0.3">
      <c r="A76" s="3" t="s">
        <v>25</v>
      </c>
      <c r="B76" s="3" t="s">
        <v>26</v>
      </c>
      <c r="C76" s="4">
        <v>1</v>
      </c>
      <c r="D76" s="3" t="s">
        <v>623</v>
      </c>
      <c r="E76" s="3" t="s">
        <v>2026</v>
      </c>
      <c r="F76" s="3" t="s">
        <v>1690</v>
      </c>
      <c r="G76" s="3" t="s">
        <v>2027</v>
      </c>
      <c r="H76" s="3" t="s">
        <v>1567</v>
      </c>
      <c r="I76" s="3"/>
      <c r="J76" s="3"/>
      <c r="K76" s="3" t="s">
        <v>1995</v>
      </c>
      <c r="L76" s="3"/>
      <c r="M76" s="3"/>
      <c r="N76" s="3" t="s">
        <v>894</v>
      </c>
      <c r="O76" s="3"/>
      <c r="P76" s="3"/>
      <c r="Q76" s="8" t="s">
        <v>2028</v>
      </c>
    </row>
    <row r="77" spans="1:17" s="6" customFormat="1" ht="15" customHeight="1" x14ac:dyDescent="0.3">
      <c r="A77" s="3" t="s">
        <v>25</v>
      </c>
      <c r="B77" s="3" t="s">
        <v>26</v>
      </c>
      <c r="C77" s="4">
        <v>1</v>
      </c>
      <c r="D77" s="3" t="s">
        <v>623</v>
      </c>
      <c r="E77" s="3" t="s">
        <v>2029</v>
      </c>
      <c r="F77" s="3" t="s">
        <v>1690</v>
      </c>
      <c r="G77" s="3" t="s">
        <v>2030</v>
      </c>
      <c r="H77" s="3" t="s">
        <v>2031</v>
      </c>
      <c r="I77" s="3" t="s">
        <v>2032</v>
      </c>
      <c r="J77" s="3"/>
      <c r="K77" s="3" t="s">
        <v>1985</v>
      </c>
      <c r="L77" s="3"/>
      <c r="M77" s="3"/>
      <c r="N77" s="3" t="s">
        <v>848</v>
      </c>
      <c r="O77" s="3"/>
      <c r="P77" s="3"/>
      <c r="Q77" s="8" t="s">
        <v>2033</v>
      </c>
    </row>
    <row r="78" spans="1:17" s="6" customFormat="1" ht="15" customHeight="1" x14ac:dyDescent="0.3">
      <c r="A78" s="3" t="s">
        <v>25</v>
      </c>
      <c r="B78" s="3" t="s">
        <v>26</v>
      </c>
      <c r="C78" s="4">
        <v>1</v>
      </c>
      <c r="D78" s="3" t="s">
        <v>623</v>
      </c>
      <c r="E78" s="3" t="s">
        <v>2034</v>
      </c>
      <c r="F78" s="3" t="s">
        <v>1719</v>
      </c>
      <c r="G78" s="3" t="s">
        <v>2035</v>
      </c>
      <c r="H78" s="3" t="s">
        <v>1567</v>
      </c>
      <c r="I78" s="3"/>
      <c r="J78" s="3"/>
      <c r="K78" s="3" t="s">
        <v>2036</v>
      </c>
      <c r="L78" s="3"/>
      <c r="M78" s="3"/>
      <c r="N78" s="3" t="s">
        <v>893</v>
      </c>
      <c r="O78" s="3"/>
      <c r="P78" s="3"/>
      <c r="Q78" s="8" t="s">
        <v>2037</v>
      </c>
    </row>
    <row r="79" spans="1:17" s="6" customFormat="1" ht="15" customHeight="1" x14ac:dyDescent="0.3">
      <c r="A79" s="3" t="s">
        <v>25</v>
      </c>
      <c r="B79" s="3" t="s">
        <v>26</v>
      </c>
      <c r="C79" s="4">
        <v>1</v>
      </c>
      <c r="D79" s="3" t="s">
        <v>623</v>
      </c>
      <c r="E79" s="3" t="s">
        <v>2038</v>
      </c>
      <c r="F79" s="3" t="s">
        <v>1690</v>
      </c>
      <c r="G79" s="3" t="s">
        <v>2039</v>
      </c>
      <c r="H79" s="3" t="s">
        <v>2040</v>
      </c>
      <c r="I79" s="3"/>
      <c r="J79" s="3"/>
      <c r="K79" s="3" t="s">
        <v>1995</v>
      </c>
      <c r="L79" s="3"/>
      <c r="M79" s="3"/>
      <c r="N79" s="3" t="s">
        <v>852</v>
      </c>
      <c r="O79" s="3"/>
      <c r="P79" s="3"/>
      <c r="Q79" s="8" t="s">
        <v>2041</v>
      </c>
    </row>
    <row r="80" spans="1:17" s="6" customFormat="1" ht="15" customHeight="1" x14ac:dyDescent="0.3">
      <c r="A80" s="3" t="s">
        <v>25</v>
      </c>
      <c r="B80" s="3" t="s">
        <v>26</v>
      </c>
      <c r="C80" s="4">
        <v>1</v>
      </c>
      <c r="D80" s="3" t="s">
        <v>623</v>
      </c>
      <c r="E80" s="3" t="s">
        <v>2042</v>
      </c>
      <c r="F80" s="3" t="s">
        <v>1704</v>
      </c>
      <c r="G80" s="3" t="s">
        <v>2043</v>
      </c>
      <c r="H80" s="3" t="s">
        <v>2044</v>
      </c>
      <c r="I80" s="3"/>
      <c r="J80" s="3"/>
      <c r="K80" s="3" t="s">
        <v>2045</v>
      </c>
      <c r="L80" s="3"/>
      <c r="M80" s="3"/>
      <c r="N80" s="3" t="s">
        <v>2046</v>
      </c>
      <c r="O80" s="3"/>
      <c r="P80" s="3"/>
      <c r="Q80" s="8" t="s">
        <v>2047</v>
      </c>
    </row>
    <row r="81" spans="1:17" s="6" customFormat="1" ht="15" customHeight="1" x14ac:dyDescent="0.3">
      <c r="A81" s="3" t="s">
        <v>25</v>
      </c>
      <c r="B81" s="3" t="s">
        <v>26</v>
      </c>
      <c r="C81" s="4">
        <v>1</v>
      </c>
      <c r="D81" s="3" t="s">
        <v>623</v>
      </c>
      <c r="E81" s="3" t="s">
        <v>2048</v>
      </c>
      <c r="F81" s="3" t="s">
        <v>1690</v>
      </c>
      <c r="G81" s="3" t="s">
        <v>2049</v>
      </c>
      <c r="H81" s="3" t="s">
        <v>2050</v>
      </c>
      <c r="I81" s="3"/>
      <c r="J81" s="3"/>
      <c r="K81" s="3" t="s">
        <v>2051</v>
      </c>
      <c r="L81" s="3"/>
      <c r="M81" s="3"/>
      <c r="N81" s="3" t="s">
        <v>2052</v>
      </c>
      <c r="O81" s="3"/>
      <c r="P81" s="3"/>
      <c r="Q81" s="8" t="s">
        <v>2053</v>
      </c>
    </row>
    <row r="82" spans="1:17" s="6" customFormat="1" ht="15" customHeight="1" x14ac:dyDescent="0.3">
      <c r="A82" s="3" t="s">
        <v>25</v>
      </c>
      <c r="B82" s="3" t="s">
        <v>26</v>
      </c>
      <c r="C82" s="4">
        <v>1</v>
      </c>
      <c r="D82" s="3" t="s">
        <v>623</v>
      </c>
      <c r="E82" s="3" t="s">
        <v>2054</v>
      </c>
      <c r="F82" s="3" t="s">
        <v>1690</v>
      </c>
      <c r="G82" s="3" t="s">
        <v>2055</v>
      </c>
      <c r="H82" s="3" t="s">
        <v>1567</v>
      </c>
      <c r="I82" s="3"/>
      <c r="J82" s="3"/>
      <c r="K82" s="3" t="s">
        <v>1973</v>
      </c>
      <c r="L82" s="3"/>
      <c r="M82" s="3"/>
      <c r="N82" s="3" t="s">
        <v>903</v>
      </c>
      <c r="O82" s="3"/>
      <c r="P82" s="3"/>
      <c r="Q82" s="8" t="s">
        <v>2056</v>
      </c>
    </row>
    <row r="83" spans="1:17" s="6" customFormat="1" ht="15" customHeight="1" x14ac:dyDescent="0.3">
      <c r="A83" s="3" t="s">
        <v>25</v>
      </c>
      <c r="B83" s="3" t="s">
        <v>26</v>
      </c>
      <c r="C83" s="4">
        <v>1</v>
      </c>
      <c r="D83" s="3" t="s">
        <v>623</v>
      </c>
      <c r="E83" s="3" t="s">
        <v>2057</v>
      </c>
      <c r="F83" s="3" t="s">
        <v>1719</v>
      </c>
      <c r="G83" s="3" t="s">
        <v>2058</v>
      </c>
      <c r="H83" s="3" t="s">
        <v>1567</v>
      </c>
      <c r="I83" s="3"/>
      <c r="J83" s="3"/>
      <c r="K83" s="3" t="s">
        <v>2059</v>
      </c>
      <c r="L83" s="3"/>
      <c r="M83" s="3"/>
      <c r="N83" s="3" t="s">
        <v>2060</v>
      </c>
      <c r="O83" s="3"/>
      <c r="P83" s="3"/>
      <c r="Q83" s="8" t="s">
        <v>2061</v>
      </c>
    </row>
    <row r="84" spans="1:17" s="6" customFormat="1" ht="15" customHeight="1" x14ac:dyDescent="0.3">
      <c r="A84" s="3" t="s">
        <v>25</v>
      </c>
      <c r="B84" s="3" t="s">
        <v>26</v>
      </c>
      <c r="C84" s="4">
        <v>1</v>
      </c>
      <c r="D84" s="3" t="s">
        <v>623</v>
      </c>
      <c r="E84" s="3" t="s">
        <v>2062</v>
      </c>
      <c r="F84" s="3" t="s">
        <v>1690</v>
      </c>
      <c r="G84" s="3" t="s">
        <v>2063</v>
      </c>
      <c r="H84" s="3" t="s">
        <v>2064</v>
      </c>
      <c r="I84" s="3"/>
      <c r="J84" s="3"/>
      <c r="K84" s="3" t="s">
        <v>1973</v>
      </c>
      <c r="L84" s="3"/>
      <c r="M84" s="3"/>
      <c r="N84" s="3" t="s">
        <v>914</v>
      </c>
      <c r="O84" s="3"/>
      <c r="P84" s="3"/>
      <c r="Q84" s="8" t="s">
        <v>2065</v>
      </c>
    </row>
    <row r="85" spans="1:17" s="6" customFormat="1" ht="15" customHeight="1" x14ac:dyDescent="0.3">
      <c r="A85" s="3" t="s">
        <v>25</v>
      </c>
      <c r="B85" s="3" t="s">
        <v>26</v>
      </c>
      <c r="C85" s="4">
        <v>1</v>
      </c>
      <c r="D85" s="3" t="s">
        <v>623</v>
      </c>
      <c r="E85" s="3" t="s">
        <v>2066</v>
      </c>
      <c r="F85" s="3" t="s">
        <v>1704</v>
      </c>
      <c r="G85" s="3" t="s">
        <v>2067</v>
      </c>
      <c r="H85" s="3" t="s">
        <v>2068</v>
      </c>
      <c r="I85" s="3"/>
      <c r="J85" s="3"/>
      <c r="K85" s="3" t="s">
        <v>2069</v>
      </c>
      <c r="L85" s="3"/>
      <c r="M85" s="3"/>
      <c r="N85" s="3" t="s">
        <v>2070</v>
      </c>
      <c r="O85" s="3"/>
      <c r="P85" s="3"/>
      <c r="Q85" s="8" t="s">
        <v>2071</v>
      </c>
    </row>
    <row r="86" spans="1:17" s="6" customFormat="1" ht="15" customHeight="1" x14ac:dyDescent="0.3">
      <c r="A86" s="3" t="s">
        <v>25</v>
      </c>
      <c r="B86" s="3" t="s">
        <v>26</v>
      </c>
      <c r="C86" s="4">
        <v>1</v>
      </c>
      <c r="D86" s="3" t="s">
        <v>623</v>
      </c>
      <c r="E86" s="3" t="s">
        <v>2072</v>
      </c>
      <c r="F86" s="3" t="s">
        <v>1690</v>
      </c>
      <c r="G86" s="3" t="s">
        <v>2073</v>
      </c>
      <c r="H86" s="3" t="s">
        <v>1567</v>
      </c>
      <c r="I86" s="3"/>
      <c r="J86" s="3"/>
      <c r="K86" s="3" t="s">
        <v>1973</v>
      </c>
      <c r="L86" s="3"/>
      <c r="M86" s="3"/>
      <c r="N86" s="3" t="s">
        <v>2074</v>
      </c>
      <c r="O86" s="3"/>
      <c r="P86" s="3"/>
      <c r="Q86" s="8" t="s">
        <v>2075</v>
      </c>
    </row>
    <row r="87" spans="1:17" s="6" customFormat="1" ht="15" customHeight="1" x14ac:dyDescent="0.3">
      <c r="A87" s="3" t="s">
        <v>25</v>
      </c>
      <c r="B87" s="3" t="s">
        <v>26</v>
      </c>
      <c r="C87" s="4">
        <v>1</v>
      </c>
      <c r="D87" s="3" t="s">
        <v>623</v>
      </c>
      <c r="E87" s="3" t="s">
        <v>2076</v>
      </c>
      <c r="F87" s="3" t="s">
        <v>1719</v>
      </c>
      <c r="G87" s="3" t="s">
        <v>2077</v>
      </c>
      <c r="H87" s="3" t="s">
        <v>1795</v>
      </c>
      <c r="I87" s="3"/>
      <c r="J87" s="3"/>
      <c r="K87" s="3" t="s">
        <v>1995</v>
      </c>
      <c r="L87" s="3"/>
      <c r="M87" s="3"/>
      <c r="N87" s="3" t="s">
        <v>1010</v>
      </c>
      <c r="O87" s="3"/>
      <c r="P87" s="3"/>
      <c r="Q87" s="8" t="s">
        <v>2078</v>
      </c>
    </row>
    <row r="88" spans="1:17" s="6" customFormat="1" ht="15" customHeight="1" x14ac:dyDescent="0.3">
      <c r="A88" s="3" t="s">
        <v>25</v>
      </c>
      <c r="B88" s="3" t="s">
        <v>26</v>
      </c>
      <c r="C88" s="4">
        <v>1</v>
      </c>
      <c r="D88" s="3" t="s">
        <v>623</v>
      </c>
      <c r="E88" s="3" t="s">
        <v>2079</v>
      </c>
      <c r="F88" s="3" t="s">
        <v>1704</v>
      </c>
      <c r="G88" s="3" t="s">
        <v>2080</v>
      </c>
      <c r="H88" s="3" t="s">
        <v>2081</v>
      </c>
      <c r="I88" s="3"/>
      <c r="J88" s="3"/>
      <c r="K88" s="3" t="s">
        <v>2082</v>
      </c>
      <c r="L88" s="3"/>
      <c r="M88" s="3"/>
      <c r="N88" s="3" t="s">
        <v>1010</v>
      </c>
      <c r="O88" s="3"/>
      <c r="P88" s="3"/>
      <c r="Q88" s="8" t="s">
        <v>2083</v>
      </c>
    </row>
    <row r="89" spans="1:17" s="6" customFormat="1" ht="15" customHeight="1" x14ac:dyDescent="0.3">
      <c r="A89" s="3" t="s">
        <v>25</v>
      </c>
      <c r="B89" s="3" t="s">
        <v>26</v>
      </c>
      <c r="C89" s="4">
        <v>1</v>
      </c>
      <c r="D89" s="3" t="s">
        <v>623</v>
      </c>
      <c r="E89" s="3" t="s">
        <v>2084</v>
      </c>
      <c r="F89" s="3" t="s">
        <v>1690</v>
      </c>
      <c r="G89" s="3" t="s">
        <v>2085</v>
      </c>
      <c r="H89" s="3" t="s">
        <v>2086</v>
      </c>
      <c r="I89" s="3"/>
      <c r="J89" s="3"/>
      <c r="K89" s="3" t="s">
        <v>2087</v>
      </c>
      <c r="L89" s="3"/>
      <c r="M89" s="3"/>
      <c r="N89" s="3" t="s">
        <v>2088</v>
      </c>
      <c r="O89" s="3"/>
      <c r="P89" s="3"/>
      <c r="Q89" s="8" t="s">
        <v>2089</v>
      </c>
    </row>
    <row r="90" spans="1:17" s="6" customFormat="1" ht="15" customHeight="1" x14ac:dyDescent="0.3">
      <c r="A90" s="3" t="s">
        <v>25</v>
      </c>
      <c r="B90" s="3" t="s">
        <v>26</v>
      </c>
      <c r="C90" s="4">
        <v>1</v>
      </c>
      <c r="D90" s="3" t="s">
        <v>623</v>
      </c>
      <c r="E90" s="3" t="s">
        <v>2090</v>
      </c>
      <c r="F90" s="3" t="s">
        <v>1704</v>
      </c>
      <c r="G90" s="3" t="s">
        <v>2091</v>
      </c>
      <c r="H90" s="3" t="s">
        <v>1567</v>
      </c>
      <c r="I90" s="3"/>
      <c r="J90" s="3"/>
      <c r="K90" s="3" t="s">
        <v>2082</v>
      </c>
      <c r="L90" s="3"/>
      <c r="M90" s="3"/>
      <c r="N90" s="3" t="s">
        <v>2092</v>
      </c>
      <c r="O90" s="3"/>
      <c r="P90" s="3"/>
      <c r="Q90" s="8" t="s">
        <v>2093</v>
      </c>
    </row>
    <row r="91" spans="1:17" s="6" customFormat="1" ht="15" customHeight="1" x14ac:dyDescent="0.3">
      <c r="A91" s="3" t="s">
        <v>25</v>
      </c>
      <c r="B91" s="3" t="s">
        <v>26</v>
      </c>
      <c r="C91" s="4">
        <v>1</v>
      </c>
      <c r="D91" s="3" t="s">
        <v>623</v>
      </c>
      <c r="E91" s="3" t="s">
        <v>2094</v>
      </c>
      <c r="F91" s="3" t="s">
        <v>1690</v>
      </c>
      <c r="G91" s="3" t="s">
        <v>2095</v>
      </c>
      <c r="H91" s="3" t="s">
        <v>2096</v>
      </c>
      <c r="I91" s="3"/>
      <c r="J91" s="3"/>
      <c r="K91" s="3" t="s">
        <v>1973</v>
      </c>
      <c r="L91" s="3"/>
      <c r="M91" s="3"/>
      <c r="N91" s="3" t="s">
        <v>2097</v>
      </c>
      <c r="O91" s="3"/>
      <c r="P91" s="3"/>
      <c r="Q91" s="8" t="s">
        <v>2098</v>
      </c>
    </row>
    <row r="92" spans="1:17" s="6" customFormat="1" ht="15" customHeight="1" x14ac:dyDescent="0.3">
      <c r="A92" s="3" t="s">
        <v>25</v>
      </c>
      <c r="B92" s="3" t="s">
        <v>26</v>
      </c>
      <c r="C92" s="4">
        <v>1</v>
      </c>
      <c r="D92" s="3" t="s">
        <v>623</v>
      </c>
      <c r="E92" s="3" t="s">
        <v>2099</v>
      </c>
      <c r="F92" s="3" t="s">
        <v>1704</v>
      </c>
      <c r="G92" s="3" t="s">
        <v>2100</v>
      </c>
      <c r="H92" s="3" t="s">
        <v>2101</v>
      </c>
      <c r="I92" s="3"/>
      <c r="J92" s="3"/>
      <c r="K92" s="3" t="s">
        <v>2082</v>
      </c>
      <c r="L92" s="3"/>
      <c r="M92" s="3"/>
      <c r="N92" s="3" t="s">
        <v>1152</v>
      </c>
      <c r="O92" s="3"/>
      <c r="P92" s="3"/>
      <c r="Q92" s="8" t="s">
        <v>2102</v>
      </c>
    </row>
    <row r="93" spans="1:17" s="6" customFormat="1" ht="15" customHeight="1" x14ac:dyDescent="0.3">
      <c r="A93" s="3" t="s">
        <v>25</v>
      </c>
      <c r="B93" s="3" t="s">
        <v>26</v>
      </c>
      <c r="C93" s="4">
        <v>1</v>
      </c>
      <c r="D93" s="3" t="s">
        <v>623</v>
      </c>
      <c r="E93" s="3" t="s">
        <v>2103</v>
      </c>
      <c r="F93" s="3" t="s">
        <v>1704</v>
      </c>
      <c r="G93" s="3" t="s">
        <v>2104</v>
      </c>
      <c r="H93" s="3" t="s">
        <v>1573</v>
      </c>
      <c r="I93" s="3"/>
      <c r="J93" s="3"/>
      <c r="K93" s="3" t="s">
        <v>2082</v>
      </c>
      <c r="L93" s="3"/>
      <c r="M93" s="3"/>
      <c r="N93" s="3" t="s">
        <v>2105</v>
      </c>
      <c r="O93" s="3"/>
      <c r="P93" s="3"/>
      <c r="Q93" s="8" t="s">
        <v>2106</v>
      </c>
    </row>
    <row r="94" spans="1:17" s="6" customFormat="1" ht="15" customHeight="1" x14ac:dyDescent="0.3">
      <c r="A94" s="3" t="s">
        <v>25</v>
      </c>
      <c r="B94" s="3" t="s">
        <v>26</v>
      </c>
      <c r="C94" s="4">
        <v>1</v>
      </c>
      <c r="D94" s="3" t="s">
        <v>623</v>
      </c>
      <c r="E94" s="3" t="s">
        <v>2107</v>
      </c>
      <c r="F94" s="3" t="s">
        <v>1704</v>
      </c>
      <c r="G94" s="3" t="s">
        <v>2108</v>
      </c>
      <c r="H94" s="3" t="s">
        <v>2096</v>
      </c>
      <c r="I94" s="3"/>
      <c r="J94" s="3"/>
      <c r="K94" s="3" t="s">
        <v>2082</v>
      </c>
      <c r="L94" s="3"/>
      <c r="M94" s="3"/>
      <c r="N94" s="3" t="s">
        <v>2109</v>
      </c>
      <c r="O94" s="3"/>
      <c r="P94" s="3"/>
      <c r="Q94" s="8" t="s">
        <v>2110</v>
      </c>
    </row>
    <row r="95" spans="1:17" s="6" customFormat="1" ht="15" customHeight="1" x14ac:dyDescent="0.3">
      <c r="A95" s="3" t="s">
        <v>25</v>
      </c>
      <c r="B95" s="3" t="s">
        <v>26</v>
      </c>
      <c r="C95" s="4">
        <v>1</v>
      </c>
      <c r="D95" s="3" t="s">
        <v>623</v>
      </c>
      <c r="E95" s="3" t="s">
        <v>2111</v>
      </c>
      <c r="F95" s="3" t="s">
        <v>1704</v>
      </c>
      <c r="G95" s="3" t="s">
        <v>2112</v>
      </c>
      <c r="H95" s="3" t="s">
        <v>1573</v>
      </c>
      <c r="I95" s="3"/>
      <c r="J95" s="3"/>
      <c r="K95" s="3" t="s">
        <v>2082</v>
      </c>
      <c r="L95" s="3"/>
      <c r="M95" s="3"/>
      <c r="N95" s="3" t="s">
        <v>2109</v>
      </c>
      <c r="O95" s="3"/>
      <c r="P95" s="3"/>
      <c r="Q95" s="8" t="s">
        <v>2113</v>
      </c>
    </row>
    <row r="96" spans="1:17" s="6" customFormat="1" ht="15" customHeight="1" x14ac:dyDescent="0.3">
      <c r="A96" s="3" t="s">
        <v>25</v>
      </c>
      <c r="B96" s="3" t="s">
        <v>26</v>
      </c>
      <c r="C96" s="4">
        <v>1</v>
      </c>
      <c r="D96" s="3" t="s">
        <v>623</v>
      </c>
      <c r="E96" s="3" t="s">
        <v>2114</v>
      </c>
      <c r="F96" s="3" t="s">
        <v>1690</v>
      </c>
      <c r="G96" s="3" t="s">
        <v>2115</v>
      </c>
      <c r="H96" s="3" t="s">
        <v>1620</v>
      </c>
      <c r="I96" s="3"/>
      <c r="J96" s="3"/>
      <c r="K96" s="3" t="s">
        <v>1973</v>
      </c>
      <c r="L96" s="3"/>
      <c r="M96" s="3"/>
      <c r="N96" s="3" t="s">
        <v>2116</v>
      </c>
      <c r="O96" s="3"/>
      <c r="P96" s="3"/>
      <c r="Q96" s="8" t="s">
        <v>2117</v>
      </c>
    </row>
    <row r="97" spans="1:17" s="6" customFormat="1" ht="15" customHeight="1" x14ac:dyDescent="0.3">
      <c r="A97" s="3" t="s">
        <v>25</v>
      </c>
      <c r="B97" s="3" t="s">
        <v>26</v>
      </c>
      <c r="C97" s="4">
        <v>1</v>
      </c>
      <c r="D97" s="3" t="s">
        <v>623</v>
      </c>
      <c r="E97" s="3" t="s">
        <v>2118</v>
      </c>
      <c r="F97" s="3" t="s">
        <v>1690</v>
      </c>
      <c r="G97" s="3" t="s">
        <v>2119</v>
      </c>
      <c r="H97" s="3" t="s">
        <v>2120</v>
      </c>
      <c r="I97" s="3"/>
      <c r="J97" s="3"/>
      <c r="K97" s="3" t="s">
        <v>2121</v>
      </c>
      <c r="L97" s="3"/>
      <c r="M97" s="3"/>
      <c r="N97" s="3" t="s">
        <v>2122</v>
      </c>
      <c r="O97" s="3"/>
      <c r="P97" s="3"/>
      <c r="Q97" s="8" t="s">
        <v>2123</v>
      </c>
    </row>
    <row r="98" spans="1:17" s="6" customFormat="1" ht="15" customHeight="1" x14ac:dyDescent="0.3">
      <c r="A98" s="3" t="s">
        <v>25</v>
      </c>
      <c r="B98" s="3" t="s">
        <v>26</v>
      </c>
      <c r="C98" s="4">
        <v>1</v>
      </c>
      <c r="D98" s="3" t="s">
        <v>623</v>
      </c>
      <c r="E98" s="3" t="s">
        <v>2124</v>
      </c>
      <c r="F98" s="3" t="s">
        <v>1704</v>
      </c>
      <c r="G98" s="3" t="s">
        <v>2125</v>
      </c>
      <c r="H98" s="3" t="s">
        <v>1574</v>
      </c>
      <c r="I98" s="3"/>
      <c r="J98" s="3"/>
      <c r="K98" s="3" t="s">
        <v>1973</v>
      </c>
      <c r="L98" s="3"/>
      <c r="M98" s="3"/>
      <c r="N98" s="3" t="s">
        <v>2126</v>
      </c>
      <c r="O98" s="3"/>
      <c r="P98" s="3"/>
      <c r="Q98" s="8" t="s">
        <v>2127</v>
      </c>
    </row>
    <row r="99" spans="1:17" s="6" customFormat="1" ht="15" customHeight="1" x14ac:dyDescent="0.3">
      <c r="A99" s="3" t="s">
        <v>25</v>
      </c>
      <c r="B99" s="3" t="s">
        <v>26</v>
      </c>
      <c r="C99" s="4">
        <v>1</v>
      </c>
      <c r="D99" s="3" t="s">
        <v>623</v>
      </c>
      <c r="E99" s="3" t="s">
        <v>2128</v>
      </c>
      <c r="F99" s="3" t="s">
        <v>1690</v>
      </c>
      <c r="G99" s="3" t="s">
        <v>2129</v>
      </c>
      <c r="H99" s="3" t="s">
        <v>2130</v>
      </c>
      <c r="I99" s="3"/>
      <c r="J99" s="3"/>
      <c r="K99" s="3" t="s">
        <v>2131</v>
      </c>
      <c r="L99" s="3"/>
      <c r="M99" s="3"/>
      <c r="N99" s="3" t="s">
        <v>2132</v>
      </c>
      <c r="O99" s="3"/>
      <c r="P99" s="3"/>
      <c r="Q99" s="8" t="s">
        <v>2133</v>
      </c>
    </row>
    <row r="100" spans="1:17" s="6" customFormat="1" ht="15" customHeight="1" x14ac:dyDescent="0.3">
      <c r="A100" s="3" t="s">
        <v>25</v>
      </c>
      <c r="B100" s="3" t="s">
        <v>26</v>
      </c>
      <c r="C100" s="4">
        <v>1</v>
      </c>
      <c r="D100" s="3" t="s">
        <v>623</v>
      </c>
      <c r="E100" s="3" t="s">
        <v>2134</v>
      </c>
      <c r="F100" s="3" t="s">
        <v>1690</v>
      </c>
      <c r="G100" s="3" t="s">
        <v>2135</v>
      </c>
      <c r="H100" s="3" t="s">
        <v>1567</v>
      </c>
      <c r="I100" s="3"/>
      <c r="J100" s="3"/>
      <c r="K100" s="3" t="s">
        <v>2136</v>
      </c>
      <c r="L100" s="3"/>
      <c r="M100" s="3"/>
      <c r="N100" s="3" t="s">
        <v>2137</v>
      </c>
      <c r="O100" s="3"/>
      <c r="P100" s="3"/>
      <c r="Q100" s="8" t="s">
        <v>2138</v>
      </c>
    </row>
    <row r="101" spans="1:17" s="6" customFormat="1" ht="15" customHeight="1" x14ac:dyDescent="0.3">
      <c r="A101" s="3" t="s">
        <v>25</v>
      </c>
      <c r="B101" s="3" t="s">
        <v>26</v>
      </c>
      <c r="C101" s="4">
        <v>1</v>
      </c>
      <c r="D101" s="3" t="s">
        <v>623</v>
      </c>
      <c r="E101" s="3" t="s">
        <v>2139</v>
      </c>
      <c r="F101" s="3" t="s">
        <v>1690</v>
      </c>
      <c r="G101" s="3" t="s">
        <v>2140</v>
      </c>
      <c r="H101" s="3" t="s">
        <v>2120</v>
      </c>
      <c r="I101" s="3" t="s">
        <v>2141</v>
      </c>
      <c r="J101" s="3"/>
      <c r="K101" s="3" t="s">
        <v>1973</v>
      </c>
      <c r="L101" s="3"/>
      <c r="M101" s="3"/>
      <c r="N101" s="3" t="s">
        <v>947</v>
      </c>
      <c r="O101" s="3"/>
      <c r="P101" s="3"/>
      <c r="Q101" s="8" t="s">
        <v>2142</v>
      </c>
    </row>
    <row r="102" spans="1:17" s="6" customFormat="1" ht="15" customHeight="1" x14ac:dyDescent="0.3">
      <c r="A102" s="3" t="s">
        <v>25</v>
      </c>
      <c r="B102" s="3" t="s">
        <v>26</v>
      </c>
      <c r="C102" s="4">
        <v>1</v>
      </c>
      <c r="D102" s="3" t="s">
        <v>623</v>
      </c>
      <c r="E102" s="3" t="s">
        <v>2143</v>
      </c>
      <c r="F102" s="3" t="s">
        <v>1690</v>
      </c>
      <c r="G102" s="3" t="s">
        <v>2144</v>
      </c>
      <c r="H102" s="3" t="s">
        <v>2120</v>
      </c>
      <c r="I102" s="3"/>
      <c r="J102" s="3"/>
      <c r="K102" s="3" t="s">
        <v>1973</v>
      </c>
      <c r="L102" s="3"/>
      <c r="M102" s="3"/>
      <c r="N102" s="3" t="s">
        <v>937</v>
      </c>
      <c r="O102" s="3"/>
      <c r="P102" s="3"/>
      <c r="Q102" s="8" t="s">
        <v>2145</v>
      </c>
    </row>
    <row r="103" spans="1:17" s="6" customFormat="1" ht="15" customHeight="1" x14ac:dyDescent="0.3">
      <c r="A103" s="3" t="s">
        <v>25</v>
      </c>
      <c r="B103" s="3" t="s">
        <v>26</v>
      </c>
      <c r="C103" s="4">
        <v>1</v>
      </c>
      <c r="D103" s="3" t="s">
        <v>623</v>
      </c>
      <c r="E103" s="3" t="s">
        <v>2146</v>
      </c>
      <c r="F103" s="3" t="s">
        <v>1690</v>
      </c>
      <c r="G103" s="3" t="s">
        <v>2147</v>
      </c>
      <c r="H103" s="3" t="s">
        <v>1567</v>
      </c>
      <c r="I103" s="3"/>
      <c r="J103" s="3"/>
      <c r="K103" s="3" t="s">
        <v>2148</v>
      </c>
      <c r="L103" s="3"/>
      <c r="M103" s="3"/>
      <c r="N103" s="3" t="s">
        <v>2149</v>
      </c>
      <c r="O103" s="3"/>
      <c r="P103" s="3"/>
      <c r="Q103" s="8" t="s">
        <v>2150</v>
      </c>
    </row>
    <row r="104" spans="1:17" s="6" customFormat="1" ht="15" customHeight="1" x14ac:dyDescent="0.3">
      <c r="A104" s="3" t="s">
        <v>25</v>
      </c>
      <c r="B104" s="3" t="s">
        <v>26</v>
      </c>
      <c r="C104" s="4">
        <v>1</v>
      </c>
      <c r="D104" s="3" t="s">
        <v>623</v>
      </c>
      <c r="E104" s="3" t="s">
        <v>2151</v>
      </c>
      <c r="F104" s="3" t="s">
        <v>1690</v>
      </c>
      <c r="G104" s="3" t="s">
        <v>2152</v>
      </c>
      <c r="H104" s="3" t="s">
        <v>1567</v>
      </c>
      <c r="I104" s="3"/>
      <c r="J104" s="3"/>
      <c r="K104" s="3" t="s">
        <v>1973</v>
      </c>
      <c r="L104" s="3"/>
      <c r="M104" s="3"/>
      <c r="N104" s="3" t="s">
        <v>2153</v>
      </c>
      <c r="O104" s="3"/>
      <c r="P104" s="3"/>
      <c r="Q104" s="8" t="s">
        <v>2154</v>
      </c>
    </row>
    <row r="105" spans="1:17" s="6" customFormat="1" ht="15" customHeight="1" x14ac:dyDescent="0.3">
      <c r="A105" s="3" t="s">
        <v>25</v>
      </c>
      <c r="B105" s="3" t="s">
        <v>26</v>
      </c>
      <c r="C105" s="4">
        <v>1</v>
      </c>
      <c r="D105" s="3" t="s">
        <v>623</v>
      </c>
      <c r="E105" s="3" t="s">
        <v>2155</v>
      </c>
      <c r="F105" s="3" t="s">
        <v>1690</v>
      </c>
      <c r="G105" s="3" t="s">
        <v>2156</v>
      </c>
      <c r="H105" s="3" t="s">
        <v>1567</v>
      </c>
      <c r="I105" s="3"/>
      <c r="J105" s="3"/>
      <c r="K105" s="3" t="s">
        <v>1979</v>
      </c>
      <c r="L105" s="3"/>
      <c r="M105" s="3"/>
      <c r="N105" s="3" t="s">
        <v>2157</v>
      </c>
      <c r="O105" s="3"/>
      <c r="P105" s="3"/>
      <c r="Q105" s="8" t="s">
        <v>2158</v>
      </c>
    </row>
    <row r="106" spans="1:17" s="6" customFormat="1" ht="15" customHeight="1" x14ac:dyDescent="0.3">
      <c r="A106" s="3" t="s">
        <v>25</v>
      </c>
      <c r="B106" s="3" t="s">
        <v>26</v>
      </c>
      <c r="C106" s="4">
        <v>1</v>
      </c>
      <c r="D106" s="3" t="s">
        <v>623</v>
      </c>
      <c r="E106" s="3" t="s">
        <v>2159</v>
      </c>
      <c r="F106" s="3" t="s">
        <v>1704</v>
      </c>
      <c r="G106" s="3" t="s">
        <v>2160</v>
      </c>
      <c r="H106" s="3" t="s">
        <v>2161</v>
      </c>
      <c r="I106" s="3"/>
      <c r="J106" s="3"/>
      <c r="K106" s="3" t="s">
        <v>1973</v>
      </c>
      <c r="L106" s="3"/>
      <c r="M106" s="3"/>
      <c r="N106" s="3" t="s">
        <v>1160</v>
      </c>
      <c r="O106" s="3"/>
      <c r="P106" s="3"/>
      <c r="Q106" s="8" t="s">
        <v>2162</v>
      </c>
    </row>
    <row r="107" spans="1:17" s="6" customFormat="1" ht="15" customHeight="1" x14ac:dyDescent="0.3">
      <c r="A107" s="3" t="s">
        <v>25</v>
      </c>
      <c r="B107" s="3" t="s">
        <v>26</v>
      </c>
      <c r="C107" s="4">
        <v>1</v>
      </c>
      <c r="D107" s="3" t="s">
        <v>623</v>
      </c>
      <c r="E107" s="3" t="s">
        <v>2163</v>
      </c>
      <c r="F107" s="3" t="s">
        <v>1690</v>
      </c>
      <c r="G107" s="3" t="s">
        <v>2164</v>
      </c>
      <c r="H107" s="3" t="s">
        <v>1567</v>
      </c>
      <c r="I107" s="3"/>
      <c r="J107" s="3"/>
      <c r="K107" s="3" t="s">
        <v>2165</v>
      </c>
      <c r="L107" s="3"/>
      <c r="M107" s="3"/>
      <c r="N107" s="3" t="s">
        <v>1505</v>
      </c>
      <c r="O107" s="3"/>
      <c r="P107" s="3"/>
      <c r="Q107" s="8" t="s">
        <v>2166</v>
      </c>
    </row>
    <row r="108" spans="1:17" s="6" customFormat="1" ht="15" customHeight="1" x14ac:dyDescent="0.3">
      <c r="A108" s="3" t="s">
        <v>25</v>
      </c>
      <c r="B108" s="3" t="s">
        <v>26</v>
      </c>
      <c r="C108" s="4">
        <v>1</v>
      </c>
      <c r="D108" s="3" t="s">
        <v>623</v>
      </c>
      <c r="E108" s="3" t="s">
        <v>2167</v>
      </c>
      <c r="F108" s="3" t="s">
        <v>1704</v>
      </c>
      <c r="G108" s="3" t="s">
        <v>2168</v>
      </c>
      <c r="H108" s="3" t="s">
        <v>1567</v>
      </c>
      <c r="I108" s="3"/>
      <c r="J108" s="3"/>
      <c r="K108" s="3" t="s">
        <v>2169</v>
      </c>
      <c r="L108" s="3"/>
      <c r="M108" s="3"/>
      <c r="N108" s="3" t="s">
        <v>2170</v>
      </c>
      <c r="O108" s="3"/>
      <c r="P108" s="3"/>
      <c r="Q108" s="8" t="s">
        <v>2171</v>
      </c>
    </row>
    <row r="109" spans="1:17" s="6" customFormat="1" ht="15" customHeight="1" x14ac:dyDescent="0.3">
      <c r="A109" s="3" t="s">
        <v>25</v>
      </c>
      <c r="B109" s="3" t="s">
        <v>26</v>
      </c>
      <c r="C109" s="4">
        <v>1</v>
      </c>
      <c r="D109" s="3" t="s">
        <v>623</v>
      </c>
      <c r="E109" s="3" t="s">
        <v>2172</v>
      </c>
      <c r="F109" s="3" t="s">
        <v>1704</v>
      </c>
      <c r="G109" s="3" t="s">
        <v>2173</v>
      </c>
      <c r="H109" s="3" t="s">
        <v>2161</v>
      </c>
      <c r="I109" s="3"/>
      <c r="J109" s="3"/>
      <c r="K109" s="3" t="s">
        <v>2174</v>
      </c>
      <c r="L109" s="3"/>
      <c r="M109" s="3"/>
      <c r="N109" s="3" t="s">
        <v>1365</v>
      </c>
      <c r="O109" s="3"/>
      <c r="P109" s="3"/>
      <c r="Q109" s="8" t="s">
        <v>2175</v>
      </c>
    </row>
    <row r="110" spans="1:17" s="6" customFormat="1" ht="15" customHeight="1" x14ac:dyDescent="0.3">
      <c r="A110" s="3" t="s">
        <v>42</v>
      </c>
      <c r="B110" s="3" t="s">
        <v>43</v>
      </c>
      <c r="C110" s="4">
        <v>2</v>
      </c>
      <c r="D110" s="3" t="s">
        <v>686</v>
      </c>
      <c r="E110" s="3" t="s">
        <v>2176</v>
      </c>
      <c r="F110" s="3" t="s">
        <v>1690</v>
      </c>
      <c r="G110" s="3" t="s">
        <v>2177</v>
      </c>
      <c r="H110" s="3" t="s">
        <v>1576</v>
      </c>
      <c r="I110" s="3" t="s">
        <v>1779</v>
      </c>
      <c r="J110" s="3"/>
      <c r="K110" s="3" t="s">
        <v>2178</v>
      </c>
      <c r="L110" s="3"/>
      <c r="M110" s="3"/>
      <c r="N110" s="3" t="s">
        <v>2179</v>
      </c>
      <c r="O110" s="3"/>
      <c r="P110" s="3"/>
      <c r="Q110" s="8" t="s">
        <v>2180</v>
      </c>
    </row>
    <row r="111" spans="1:17" s="6" customFormat="1" ht="15" customHeight="1" x14ac:dyDescent="0.3">
      <c r="A111" s="3" t="s">
        <v>42</v>
      </c>
      <c r="B111" s="3" t="s">
        <v>43</v>
      </c>
      <c r="C111" s="4">
        <v>2</v>
      </c>
      <c r="D111" s="3" t="s">
        <v>686</v>
      </c>
      <c r="E111" s="3" t="s">
        <v>2181</v>
      </c>
      <c r="F111" s="3" t="s">
        <v>1690</v>
      </c>
      <c r="G111" s="3" t="s">
        <v>2182</v>
      </c>
      <c r="H111" s="3" t="s">
        <v>1576</v>
      </c>
      <c r="I111" s="3" t="s">
        <v>2183</v>
      </c>
      <c r="J111" s="3"/>
      <c r="K111" s="3" t="s">
        <v>1727</v>
      </c>
      <c r="L111" s="3"/>
      <c r="M111" s="3"/>
      <c r="N111" s="3" t="s">
        <v>2184</v>
      </c>
      <c r="O111" s="3"/>
      <c r="P111" s="3"/>
      <c r="Q111" s="8" t="s">
        <v>2185</v>
      </c>
    </row>
    <row r="112" spans="1:17" s="6" customFormat="1" ht="15" customHeight="1" x14ac:dyDescent="0.3">
      <c r="A112" s="3" t="s">
        <v>42</v>
      </c>
      <c r="B112" s="3" t="s">
        <v>43</v>
      </c>
      <c r="C112" s="4">
        <v>2</v>
      </c>
      <c r="D112" s="3" t="s">
        <v>686</v>
      </c>
      <c r="E112" s="3" t="s">
        <v>2186</v>
      </c>
      <c r="F112" s="3" t="s">
        <v>1690</v>
      </c>
      <c r="G112" s="3" t="s">
        <v>2187</v>
      </c>
      <c r="H112" s="3" t="s">
        <v>1577</v>
      </c>
      <c r="I112" s="3" t="s">
        <v>1386</v>
      </c>
      <c r="J112" s="3"/>
      <c r="K112" s="3" t="s">
        <v>1716</v>
      </c>
      <c r="L112" s="3"/>
      <c r="M112" s="3"/>
      <c r="N112" s="3" t="s">
        <v>2188</v>
      </c>
      <c r="O112" s="3"/>
      <c r="P112" s="3"/>
      <c r="Q112" s="8" t="s">
        <v>2189</v>
      </c>
    </row>
    <row r="113" spans="1:17" s="6" customFormat="1" ht="15" customHeight="1" x14ac:dyDescent="0.3">
      <c r="A113" s="3" t="s">
        <v>42</v>
      </c>
      <c r="B113" s="3" t="s">
        <v>43</v>
      </c>
      <c r="C113" s="4">
        <v>2</v>
      </c>
      <c r="D113" s="3" t="s">
        <v>686</v>
      </c>
      <c r="E113" s="3" t="s">
        <v>2190</v>
      </c>
      <c r="F113" s="3" t="s">
        <v>1719</v>
      </c>
      <c r="G113" s="3" t="s">
        <v>2191</v>
      </c>
      <c r="H113" s="3" t="s">
        <v>1576</v>
      </c>
      <c r="I113" s="3" t="s">
        <v>1790</v>
      </c>
      <c r="J113" s="3"/>
      <c r="K113" s="3" t="s">
        <v>1721</v>
      </c>
      <c r="L113" s="3"/>
      <c r="M113" s="3"/>
      <c r="N113" s="3" t="s">
        <v>882</v>
      </c>
      <c r="O113" s="3"/>
      <c r="P113" s="3"/>
      <c r="Q113" s="8" t="s">
        <v>2192</v>
      </c>
    </row>
    <row r="114" spans="1:17" s="6" customFormat="1" ht="15" customHeight="1" x14ac:dyDescent="0.3">
      <c r="A114" s="3" t="s">
        <v>42</v>
      </c>
      <c r="B114" s="3" t="s">
        <v>43</v>
      </c>
      <c r="C114" s="4">
        <v>2</v>
      </c>
      <c r="D114" s="3" t="s">
        <v>686</v>
      </c>
      <c r="E114" s="3" t="s">
        <v>2193</v>
      </c>
      <c r="F114" s="3" t="s">
        <v>1690</v>
      </c>
      <c r="G114" s="3" t="s">
        <v>2194</v>
      </c>
      <c r="H114" s="3" t="s">
        <v>1576</v>
      </c>
      <c r="I114" s="3" t="s">
        <v>1779</v>
      </c>
      <c r="J114" s="3"/>
      <c r="K114" s="3" t="s">
        <v>1721</v>
      </c>
      <c r="L114" s="3"/>
      <c r="M114" s="3"/>
      <c r="N114" s="3" t="s">
        <v>881</v>
      </c>
      <c r="O114" s="3"/>
      <c r="P114" s="3"/>
      <c r="Q114" s="8" t="s">
        <v>2195</v>
      </c>
    </row>
    <row r="115" spans="1:17" s="6" customFormat="1" ht="15" customHeight="1" x14ac:dyDescent="0.3">
      <c r="A115" s="3" t="s">
        <v>42</v>
      </c>
      <c r="B115" s="3" t="s">
        <v>43</v>
      </c>
      <c r="C115" s="4">
        <v>2</v>
      </c>
      <c r="D115" s="3" t="s">
        <v>686</v>
      </c>
      <c r="E115" s="3" t="s">
        <v>2196</v>
      </c>
      <c r="F115" s="3" t="s">
        <v>636</v>
      </c>
      <c r="G115" s="3" t="s">
        <v>2197</v>
      </c>
      <c r="H115" s="3" t="s">
        <v>1576</v>
      </c>
      <c r="I115" s="3"/>
      <c r="J115" s="3" t="s">
        <v>2198</v>
      </c>
      <c r="K115" s="3" t="s">
        <v>2199</v>
      </c>
      <c r="L115" s="3" t="s">
        <v>2200</v>
      </c>
      <c r="M115" s="3" t="s">
        <v>2201</v>
      </c>
      <c r="N115" s="3" t="s">
        <v>2202</v>
      </c>
      <c r="O115" s="3" t="s">
        <v>2203</v>
      </c>
      <c r="P115" s="3"/>
      <c r="Q115" s="8" t="s">
        <v>2204</v>
      </c>
    </row>
    <row r="116" spans="1:17" s="6" customFormat="1" ht="15" customHeight="1" x14ac:dyDescent="0.3">
      <c r="A116" s="3" t="s">
        <v>42</v>
      </c>
      <c r="B116" s="3" t="s">
        <v>43</v>
      </c>
      <c r="C116" s="4">
        <v>2</v>
      </c>
      <c r="D116" s="3" t="s">
        <v>686</v>
      </c>
      <c r="E116" s="3" t="s">
        <v>2205</v>
      </c>
      <c r="F116" s="3" t="s">
        <v>1690</v>
      </c>
      <c r="G116" s="3" t="s">
        <v>2206</v>
      </c>
      <c r="H116" s="3" t="s">
        <v>1576</v>
      </c>
      <c r="I116" s="3" t="s">
        <v>1790</v>
      </c>
      <c r="J116" s="3"/>
      <c r="K116" s="3" t="s">
        <v>1721</v>
      </c>
      <c r="L116" s="3"/>
      <c r="M116" s="3"/>
      <c r="N116" s="3" t="s">
        <v>2207</v>
      </c>
      <c r="O116" s="3"/>
      <c r="P116" s="3"/>
      <c r="Q116" s="8" t="s">
        <v>2208</v>
      </c>
    </row>
    <row r="117" spans="1:17" s="6" customFormat="1" ht="15" customHeight="1" x14ac:dyDescent="0.3">
      <c r="A117" s="3" t="s">
        <v>42</v>
      </c>
      <c r="B117" s="3" t="s">
        <v>43</v>
      </c>
      <c r="C117" s="4">
        <v>2</v>
      </c>
      <c r="D117" s="3" t="s">
        <v>686</v>
      </c>
      <c r="E117" s="3" t="s">
        <v>2209</v>
      </c>
      <c r="F117" s="3" t="s">
        <v>1690</v>
      </c>
      <c r="G117" s="3" t="s">
        <v>2210</v>
      </c>
      <c r="H117" s="3" t="s">
        <v>1576</v>
      </c>
      <c r="I117" s="3" t="s">
        <v>1386</v>
      </c>
      <c r="J117" s="3"/>
      <c r="K117" s="3" t="s">
        <v>1716</v>
      </c>
      <c r="L117" s="3"/>
      <c r="M117" s="3"/>
      <c r="N117" s="3" t="s">
        <v>1257</v>
      </c>
      <c r="O117" s="3"/>
      <c r="P117" s="3"/>
      <c r="Q117" s="8" t="s">
        <v>2211</v>
      </c>
    </row>
    <row r="118" spans="1:17" s="6" customFormat="1" ht="15" customHeight="1" x14ac:dyDescent="0.3">
      <c r="A118" s="3" t="s">
        <v>42</v>
      </c>
      <c r="B118" s="3" t="s">
        <v>43</v>
      </c>
      <c r="C118" s="4">
        <v>2</v>
      </c>
      <c r="D118" s="3" t="s">
        <v>686</v>
      </c>
      <c r="E118" s="3" t="s">
        <v>2212</v>
      </c>
      <c r="F118" s="3" t="s">
        <v>1690</v>
      </c>
      <c r="G118" s="3" t="s">
        <v>2213</v>
      </c>
      <c r="H118" s="3" t="s">
        <v>1576</v>
      </c>
      <c r="I118" s="3" t="s">
        <v>1779</v>
      </c>
      <c r="J118" s="3"/>
      <c r="K118" s="3" t="s">
        <v>1721</v>
      </c>
      <c r="L118" s="3"/>
      <c r="M118" s="3"/>
      <c r="N118" s="3" t="s">
        <v>2214</v>
      </c>
      <c r="O118" s="3"/>
      <c r="P118" s="3"/>
      <c r="Q118" s="8" t="s">
        <v>2215</v>
      </c>
    </row>
    <row r="119" spans="1:17" s="6" customFormat="1" ht="15" customHeight="1" x14ac:dyDescent="0.3">
      <c r="A119" s="3" t="s">
        <v>42</v>
      </c>
      <c r="B119" s="3" t="s">
        <v>43</v>
      </c>
      <c r="C119" s="4">
        <v>2</v>
      </c>
      <c r="D119" s="3" t="s">
        <v>686</v>
      </c>
      <c r="E119" s="3" t="s">
        <v>2216</v>
      </c>
      <c r="F119" s="3" t="s">
        <v>1719</v>
      </c>
      <c r="G119" s="3" t="s">
        <v>2217</v>
      </c>
      <c r="H119" s="3" t="s">
        <v>1564</v>
      </c>
      <c r="I119" s="3" t="s">
        <v>2218</v>
      </c>
      <c r="J119" s="3"/>
      <c r="K119" s="3" t="s">
        <v>1707</v>
      </c>
      <c r="L119" s="3"/>
      <c r="M119" s="3"/>
      <c r="N119" s="3" t="s">
        <v>1701</v>
      </c>
      <c r="O119" s="3"/>
      <c r="P119" s="3"/>
      <c r="Q119" s="8" t="s">
        <v>2219</v>
      </c>
    </row>
    <row r="120" spans="1:17" s="6" customFormat="1" ht="15" customHeight="1" x14ac:dyDescent="0.3">
      <c r="A120" s="3" t="s">
        <v>42</v>
      </c>
      <c r="B120" s="3" t="s">
        <v>43</v>
      </c>
      <c r="C120" s="4">
        <v>2</v>
      </c>
      <c r="D120" s="3" t="s">
        <v>686</v>
      </c>
      <c r="E120" s="3" t="s">
        <v>2220</v>
      </c>
      <c r="F120" s="3" t="s">
        <v>1690</v>
      </c>
      <c r="G120" s="3" t="s">
        <v>2221</v>
      </c>
      <c r="H120" s="3" t="s">
        <v>1576</v>
      </c>
      <c r="I120" s="3" t="s">
        <v>1779</v>
      </c>
      <c r="J120" s="3"/>
      <c r="K120" s="3" t="s">
        <v>2222</v>
      </c>
      <c r="L120" s="3"/>
      <c r="M120" s="3"/>
      <c r="N120" s="3" t="s">
        <v>1701</v>
      </c>
      <c r="O120" s="3"/>
      <c r="P120" s="3"/>
      <c r="Q120" s="8" t="s">
        <v>2223</v>
      </c>
    </row>
    <row r="121" spans="1:17" s="6" customFormat="1" ht="15" customHeight="1" x14ac:dyDescent="0.3">
      <c r="A121" s="3" t="s">
        <v>42</v>
      </c>
      <c r="B121" s="3" t="s">
        <v>43</v>
      </c>
      <c r="C121" s="4">
        <v>2</v>
      </c>
      <c r="D121" s="3" t="s">
        <v>686</v>
      </c>
      <c r="E121" s="3" t="s">
        <v>2224</v>
      </c>
      <c r="F121" s="3" t="s">
        <v>1704</v>
      </c>
      <c r="G121" s="3" t="s">
        <v>2225</v>
      </c>
      <c r="H121" s="3" t="s">
        <v>1576</v>
      </c>
      <c r="I121" s="3"/>
      <c r="J121" s="3"/>
      <c r="K121" s="3" t="s">
        <v>1707</v>
      </c>
      <c r="L121" s="3"/>
      <c r="M121" s="3"/>
      <c r="N121" s="3" t="s">
        <v>1708</v>
      </c>
      <c r="O121" s="3"/>
      <c r="P121" s="3"/>
      <c r="Q121" s="8" t="s">
        <v>2226</v>
      </c>
    </row>
    <row r="122" spans="1:17" s="6" customFormat="1" ht="15" customHeight="1" x14ac:dyDescent="0.3">
      <c r="A122" s="3" t="s">
        <v>42</v>
      </c>
      <c r="B122" s="3" t="s">
        <v>43</v>
      </c>
      <c r="C122" s="4">
        <v>2</v>
      </c>
      <c r="D122" s="3" t="s">
        <v>686</v>
      </c>
      <c r="E122" s="3" t="s">
        <v>2227</v>
      </c>
      <c r="F122" s="3" t="s">
        <v>1719</v>
      </c>
      <c r="G122" s="3" t="s">
        <v>2228</v>
      </c>
      <c r="H122" s="3" t="s">
        <v>1576</v>
      </c>
      <c r="I122" s="3" t="s">
        <v>2229</v>
      </c>
      <c r="J122" s="3"/>
      <c r="K122" s="3" t="s">
        <v>1727</v>
      </c>
      <c r="L122" s="3"/>
      <c r="M122" s="3"/>
      <c r="N122" s="3" t="s">
        <v>1203</v>
      </c>
      <c r="O122" s="3"/>
      <c r="P122" s="3"/>
      <c r="Q122" s="8" t="s">
        <v>2230</v>
      </c>
    </row>
    <row r="123" spans="1:17" s="6" customFormat="1" ht="15" customHeight="1" x14ac:dyDescent="0.3">
      <c r="A123" s="3" t="s">
        <v>42</v>
      </c>
      <c r="B123" s="3" t="s">
        <v>43</v>
      </c>
      <c r="C123" s="4">
        <v>2</v>
      </c>
      <c r="D123" s="3" t="s">
        <v>686</v>
      </c>
      <c r="E123" s="3" t="s">
        <v>2231</v>
      </c>
      <c r="F123" s="3" t="s">
        <v>636</v>
      </c>
      <c r="G123" s="3" t="s">
        <v>2232</v>
      </c>
      <c r="H123" s="3" t="s">
        <v>1577</v>
      </c>
      <c r="I123" s="3" t="s">
        <v>1779</v>
      </c>
      <c r="J123" s="3" t="s">
        <v>48</v>
      </c>
      <c r="K123" s="3" t="s">
        <v>2233</v>
      </c>
      <c r="L123" s="3" t="s">
        <v>2200</v>
      </c>
      <c r="M123" s="3" t="s">
        <v>2234</v>
      </c>
      <c r="N123" s="3" t="s">
        <v>2235</v>
      </c>
      <c r="O123" s="3" t="s">
        <v>2236</v>
      </c>
      <c r="P123" s="3" t="s">
        <v>2237</v>
      </c>
      <c r="Q123" s="8" t="s">
        <v>2238</v>
      </c>
    </row>
    <row r="124" spans="1:17" s="6" customFormat="1" ht="15" customHeight="1" x14ac:dyDescent="0.3">
      <c r="A124" s="3" t="s">
        <v>42</v>
      </c>
      <c r="B124" s="3" t="s">
        <v>43</v>
      </c>
      <c r="C124" s="4">
        <v>2</v>
      </c>
      <c r="D124" s="3" t="s">
        <v>686</v>
      </c>
      <c r="E124" s="3" t="s">
        <v>2239</v>
      </c>
      <c r="F124" s="3" t="s">
        <v>1690</v>
      </c>
      <c r="G124" s="3" t="s">
        <v>2240</v>
      </c>
      <c r="H124" s="3" t="s">
        <v>1576</v>
      </c>
      <c r="I124" s="3" t="s">
        <v>1779</v>
      </c>
      <c r="J124" s="3"/>
      <c r="K124" s="3" t="s">
        <v>1721</v>
      </c>
      <c r="L124" s="3"/>
      <c r="M124" s="3"/>
      <c r="N124" s="3" t="s">
        <v>2241</v>
      </c>
      <c r="O124" s="3"/>
      <c r="P124" s="3"/>
      <c r="Q124" s="8" t="s">
        <v>2242</v>
      </c>
    </row>
    <row r="125" spans="1:17" s="6" customFormat="1" ht="15" customHeight="1" x14ac:dyDescent="0.3">
      <c r="A125" s="3" t="s">
        <v>42</v>
      </c>
      <c r="B125" s="3" t="s">
        <v>43</v>
      </c>
      <c r="C125" s="4">
        <v>2</v>
      </c>
      <c r="D125" s="3" t="s">
        <v>686</v>
      </c>
      <c r="E125" s="3" t="s">
        <v>2243</v>
      </c>
      <c r="F125" s="3" t="s">
        <v>1704</v>
      </c>
      <c r="G125" s="3" t="s">
        <v>2244</v>
      </c>
      <c r="H125" s="3" t="s">
        <v>1576</v>
      </c>
      <c r="I125" s="3" t="s">
        <v>1779</v>
      </c>
      <c r="J125" s="3"/>
      <c r="K125" s="3" t="s">
        <v>2245</v>
      </c>
      <c r="L125" s="3"/>
      <c r="M125" s="3"/>
      <c r="N125" s="3" t="s">
        <v>2246</v>
      </c>
      <c r="O125" s="3"/>
      <c r="P125" s="3"/>
      <c r="Q125" s="8" t="s">
        <v>2247</v>
      </c>
    </row>
    <row r="126" spans="1:17" s="6" customFormat="1" ht="15" customHeight="1" x14ac:dyDescent="0.3">
      <c r="A126" s="3" t="s">
        <v>42</v>
      </c>
      <c r="B126" s="3" t="s">
        <v>43</v>
      </c>
      <c r="C126" s="4">
        <v>2</v>
      </c>
      <c r="D126" s="3" t="s">
        <v>686</v>
      </c>
      <c r="E126" s="3" t="s">
        <v>2248</v>
      </c>
      <c r="F126" s="3" t="s">
        <v>1690</v>
      </c>
      <c r="G126" s="3" t="s">
        <v>2249</v>
      </c>
      <c r="H126" s="3" t="s">
        <v>1576</v>
      </c>
      <c r="I126" s="3" t="s">
        <v>1785</v>
      </c>
      <c r="J126" s="3"/>
      <c r="K126" s="3" t="s">
        <v>1823</v>
      </c>
      <c r="L126" s="3"/>
      <c r="M126" s="3"/>
      <c r="N126" s="3" t="s">
        <v>2250</v>
      </c>
      <c r="O126" s="3"/>
      <c r="P126" s="3"/>
      <c r="Q126" s="8" t="s">
        <v>2251</v>
      </c>
    </row>
    <row r="127" spans="1:17" s="6" customFormat="1" ht="15" customHeight="1" x14ac:dyDescent="0.3">
      <c r="A127" s="3" t="s">
        <v>42</v>
      </c>
      <c r="B127" s="3" t="s">
        <v>43</v>
      </c>
      <c r="C127" s="4">
        <v>2</v>
      </c>
      <c r="D127" s="3" t="s">
        <v>686</v>
      </c>
      <c r="E127" s="3" t="s">
        <v>2252</v>
      </c>
      <c r="F127" s="3" t="s">
        <v>1690</v>
      </c>
      <c r="G127" s="3" t="s">
        <v>2253</v>
      </c>
      <c r="H127" s="3" t="s">
        <v>1576</v>
      </c>
      <c r="I127" s="3" t="s">
        <v>1779</v>
      </c>
      <c r="J127" s="3"/>
      <c r="K127" s="3" t="s">
        <v>2254</v>
      </c>
      <c r="L127" s="3"/>
      <c r="M127" s="3"/>
      <c r="N127" s="3" t="s">
        <v>1027</v>
      </c>
      <c r="O127" s="3"/>
      <c r="P127" s="3"/>
      <c r="Q127" s="8" t="s">
        <v>2255</v>
      </c>
    </row>
    <row r="128" spans="1:17" s="6" customFormat="1" ht="15" customHeight="1" x14ac:dyDescent="0.3">
      <c r="A128" s="3" t="s">
        <v>42</v>
      </c>
      <c r="B128" s="3" t="s">
        <v>43</v>
      </c>
      <c r="C128" s="4">
        <v>2</v>
      </c>
      <c r="D128" s="3" t="s">
        <v>686</v>
      </c>
      <c r="E128" s="3" t="s">
        <v>2256</v>
      </c>
      <c r="F128" s="3" t="s">
        <v>1704</v>
      </c>
      <c r="G128" s="3" t="s">
        <v>2257</v>
      </c>
      <c r="H128" s="3" t="s">
        <v>1576</v>
      </c>
      <c r="I128" s="3" t="s">
        <v>1749</v>
      </c>
      <c r="J128" s="3"/>
      <c r="K128" s="3" t="s">
        <v>1721</v>
      </c>
      <c r="L128" s="3"/>
      <c r="M128" s="3"/>
      <c r="N128" s="3" t="s">
        <v>2258</v>
      </c>
      <c r="O128" s="3"/>
      <c r="P128" s="3"/>
      <c r="Q128" s="8" t="s">
        <v>2259</v>
      </c>
    </row>
    <row r="129" spans="1:17" s="6" customFormat="1" ht="15" customHeight="1" x14ac:dyDescent="0.3">
      <c r="A129" s="3" t="s">
        <v>42</v>
      </c>
      <c r="B129" s="3" t="s">
        <v>43</v>
      </c>
      <c r="C129" s="4">
        <v>2</v>
      </c>
      <c r="D129" s="3" t="s">
        <v>686</v>
      </c>
      <c r="E129" s="3" t="s">
        <v>2260</v>
      </c>
      <c r="F129" s="3" t="s">
        <v>1690</v>
      </c>
      <c r="G129" s="3" t="s">
        <v>2261</v>
      </c>
      <c r="H129" s="3" t="s">
        <v>1576</v>
      </c>
      <c r="I129" s="3" t="s">
        <v>1779</v>
      </c>
      <c r="J129" s="3"/>
      <c r="K129" s="3" t="s">
        <v>1721</v>
      </c>
      <c r="L129" s="3"/>
      <c r="M129" s="3"/>
      <c r="N129" s="3" t="s">
        <v>1728</v>
      </c>
      <c r="O129" s="3"/>
      <c r="P129" s="3"/>
      <c r="Q129" s="8" t="s">
        <v>2262</v>
      </c>
    </row>
    <row r="130" spans="1:17" s="6" customFormat="1" ht="15" customHeight="1" x14ac:dyDescent="0.3">
      <c r="A130" s="3" t="s">
        <v>42</v>
      </c>
      <c r="B130" s="3" t="s">
        <v>43</v>
      </c>
      <c r="C130" s="4">
        <v>2</v>
      </c>
      <c r="D130" s="3" t="s">
        <v>686</v>
      </c>
      <c r="E130" s="3" t="s">
        <v>2263</v>
      </c>
      <c r="F130" s="3" t="s">
        <v>1690</v>
      </c>
      <c r="G130" s="3" t="s">
        <v>2264</v>
      </c>
      <c r="H130" s="3" t="s">
        <v>1564</v>
      </c>
      <c r="I130" s="3" t="s">
        <v>1386</v>
      </c>
      <c r="J130" s="3"/>
      <c r="K130" s="3" t="s">
        <v>1817</v>
      </c>
      <c r="L130" s="3"/>
      <c r="M130" s="3"/>
      <c r="N130" s="3" t="s">
        <v>2265</v>
      </c>
      <c r="O130" s="3"/>
      <c r="P130" s="3"/>
      <c r="Q130" s="8" t="s">
        <v>2266</v>
      </c>
    </row>
    <row r="131" spans="1:17" s="6" customFormat="1" ht="15" customHeight="1" x14ac:dyDescent="0.3">
      <c r="A131" s="3" t="s">
        <v>42</v>
      </c>
      <c r="B131" s="3" t="s">
        <v>43</v>
      </c>
      <c r="C131" s="4">
        <v>2</v>
      </c>
      <c r="D131" s="3" t="s">
        <v>686</v>
      </c>
      <c r="E131" s="3" t="s">
        <v>2267</v>
      </c>
      <c r="F131" s="3" t="s">
        <v>1690</v>
      </c>
      <c r="G131" s="3" t="s">
        <v>2268</v>
      </c>
      <c r="H131" s="3" t="s">
        <v>1576</v>
      </c>
      <c r="I131" s="3" t="s">
        <v>1790</v>
      </c>
      <c r="J131" s="3"/>
      <c r="K131" s="3" t="s">
        <v>1738</v>
      </c>
      <c r="L131" s="3"/>
      <c r="M131" s="3"/>
      <c r="N131" s="3" t="s">
        <v>2269</v>
      </c>
      <c r="O131" s="3"/>
      <c r="P131" s="3"/>
      <c r="Q131" s="8" t="s">
        <v>2270</v>
      </c>
    </row>
    <row r="132" spans="1:17" s="6" customFormat="1" ht="15" customHeight="1" x14ac:dyDescent="0.3">
      <c r="A132" s="3" t="s">
        <v>42</v>
      </c>
      <c r="B132" s="3" t="s">
        <v>43</v>
      </c>
      <c r="C132" s="4">
        <v>2</v>
      </c>
      <c r="D132" s="3" t="s">
        <v>686</v>
      </c>
      <c r="E132" s="3" t="s">
        <v>2271</v>
      </c>
      <c r="F132" s="3" t="s">
        <v>1704</v>
      </c>
      <c r="G132" s="3" t="s">
        <v>2272</v>
      </c>
      <c r="H132" s="3" t="s">
        <v>1576</v>
      </c>
      <c r="I132" s="3"/>
      <c r="J132" s="3"/>
      <c r="K132" s="3" t="s">
        <v>2273</v>
      </c>
      <c r="L132" s="3"/>
      <c r="M132" s="3"/>
      <c r="N132" s="3" t="s">
        <v>2274</v>
      </c>
      <c r="O132" s="3"/>
      <c r="P132" s="3"/>
      <c r="Q132" s="8" t="s">
        <v>2275</v>
      </c>
    </row>
    <row r="133" spans="1:17" s="6" customFormat="1" ht="15" customHeight="1" x14ac:dyDescent="0.3">
      <c r="A133" s="3" t="s">
        <v>42</v>
      </c>
      <c r="B133" s="3" t="s">
        <v>43</v>
      </c>
      <c r="C133" s="4">
        <v>2</v>
      </c>
      <c r="D133" s="3" t="s">
        <v>686</v>
      </c>
      <c r="E133" s="3" t="s">
        <v>2276</v>
      </c>
      <c r="F133" s="3" t="s">
        <v>1690</v>
      </c>
      <c r="G133" s="3" t="s">
        <v>2277</v>
      </c>
      <c r="H133" s="3" t="s">
        <v>1576</v>
      </c>
      <c r="I133" s="3" t="s">
        <v>1749</v>
      </c>
      <c r="J133" s="3" t="s">
        <v>2278</v>
      </c>
      <c r="K133" s="3" t="s">
        <v>2279</v>
      </c>
      <c r="L133" s="3"/>
      <c r="M133" s="3"/>
      <c r="N133" s="3" t="s">
        <v>2280</v>
      </c>
      <c r="O133" s="3"/>
      <c r="P133" s="3"/>
      <c r="Q133" s="8" t="s">
        <v>2281</v>
      </c>
    </row>
    <row r="134" spans="1:17" s="6" customFormat="1" ht="15" customHeight="1" x14ac:dyDescent="0.3">
      <c r="A134" s="3" t="s">
        <v>42</v>
      </c>
      <c r="B134" s="3" t="s">
        <v>43</v>
      </c>
      <c r="C134" s="4">
        <v>2</v>
      </c>
      <c r="D134" s="3" t="s">
        <v>686</v>
      </c>
      <c r="E134" s="3" t="s">
        <v>2282</v>
      </c>
      <c r="F134" s="3" t="s">
        <v>1690</v>
      </c>
      <c r="G134" s="3" t="s">
        <v>2283</v>
      </c>
      <c r="H134" s="3" t="s">
        <v>1577</v>
      </c>
      <c r="I134" s="3" t="s">
        <v>103</v>
      </c>
      <c r="J134" s="3"/>
      <c r="K134" s="3" t="s">
        <v>2284</v>
      </c>
      <c r="L134" s="3"/>
      <c r="M134" s="3"/>
      <c r="N134" s="3" t="s">
        <v>2285</v>
      </c>
      <c r="O134" s="3"/>
      <c r="P134" s="3"/>
      <c r="Q134" s="8" t="s">
        <v>2286</v>
      </c>
    </row>
    <row r="135" spans="1:17" s="6" customFormat="1" ht="15" customHeight="1" x14ac:dyDescent="0.3">
      <c r="A135" s="3" t="s">
        <v>42</v>
      </c>
      <c r="B135" s="3" t="s">
        <v>43</v>
      </c>
      <c r="C135" s="4">
        <v>2</v>
      </c>
      <c r="D135" s="3" t="s">
        <v>686</v>
      </c>
      <c r="E135" s="3" t="s">
        <v>2287</v>
      </c>
      <c r="F135" s="3" t="s">
        <v>1719</v>
      </c>
      <c r="G135" s="3" t="s">
        <v>2288</v>
      </c>
      <c r="H135" s="3" t="s">
        <v>1576</v>
      </c>
      <c r="I135" s="3" t="s">
        <v>2289</v>
      </c>
      <c r="J135" s="3"/>
      <c r="K135" s="3" t="s">
        <v>1707</v>
      </c>
      <c r="L135" s="3"/>
      <c r="M135" s="3"/>
      <c r="N135" s="3" t="s">
        <v>2290</v>
      </c>
      <c r="O135" s="3"/>
      <c r="P135" s="3"/>
      <c r="Q135" s="8" t="s">
        <v>2291</v>
      </c>
    </row>
    <row r="136" spans="1:17" s="6" customFormat="1" ht="15" customHeight="1" x14ac:dyDescent="0.3">
      <c r="A136" s="3" t="s">
        <v>42</v>
      </c>
      <c r="B136" s="3" t="s">
        <v>43</v>
      </c>
      <c r="C136" s="4">
        <v>2</v>
      </c>
      <c r="D136" s="3" t="s">
        <v>686</v>
      </c>
      <c r="E136" s="3" t="s">
        <v>2292</v>
      </c>
      <c r="F136" s="3" t="s">
        <v>1690</v>
      </c>
      <c r="G136" s="3" t="s">
        <v>2293</v>
      </c>
      <c r="H136" s="3" t="s">
        <v>1577</v>
      </c>
      <c r="I136" s="3"/>
      <c r="J136" s="3"/>
      <c r="K136" s="3" t="s">
        <v>1759</v>
      </c>
      <c r="L136" s="3"/>
      <c r="M136" s="3"/>
      <c r="N136" s="3" t="s">
        <v>2294</v>
      </c>
      <c r="O136" s="3"/>
      <c r="P136" s="3"/>
      <c r="Q136" s="8" t="s">
        <v>2295</v>
      </c>
    </row>
    <row r="137" spans="1:17" s="6" customFormat="1" ht="15" customHeight="1" x14ac:dyDescent="0.3">
      <c r="A137" s="3" t="s">
        <v>42</v>
      </c>
      <c r="B137" s="3" t="s">
        <v>43</v>
      </c>
      <c r="C137" s="4">
        <v>2</v>
      </c>
      <c r="D137" s="3" t="s">
        <v>686</v>
      </c>
      <c r="E137" s="3" t="s">
        <v>2296</v>
      </c>
      <c r="F137" s="3" t="s">
        <v>636</v>
      </c>
      <c r="G137" s="3" t="s">
        <v>2297</v>
      </c>
      <c r="H137" s="3" t="s">
        <v>1576</v>
      </c>
      <c r="I137" s="3" t="s">
        <v>2298</v>
      </c>
      <c r="J137" s="3"/>
      <c r="K137" s="3" t="s">
        <v>2233</v>
      </c>
      <c r="L137" s="3" t="s">
        <v>2299</v>
      </c>
      <c r="M137" s="3" t="s">
        <v>2300</v>
      </c>
      <c r="N137" s="3" t="s">
        <v>2301</v>
      </c>
      <c r="O137" s="3" t="s">
        <v>2236</v>
      </c>
      <c r="P137" s="3" t="s">
        <v>2237</v>
      </c>
      <c r="Q137" s="8" t="s">
        <v>2302</v>
      </c>
    </row>
    <row r="138" spans="1:17" s="6" customFormat="1" ht="15" customHeight="1" x14ac:dyDescent="0.3">
      <c r="A138" s="3" t="s">
        <v>42</v>
      </c>
      <c r="B138" s="3" t="s">
        <v>43</v>
      </c>
      <c r="C138" s="4">
        <v>2</v>
      </c>
      <c r="D138" s="3" t="s">
        <v>686</v>
      </c>
      <c r="E138" s="3" t="s">
        <v>2303</v>
      </c>
      <c r="F138" s="3" t="s">
        <v>1690</v>
      </c>
      <c r="G138" s="3" t="s">
        <v>2304</v>
      </c>
      <c r="H138" s="3" t="s">
        <v>1576</v>
      </c>
      <c r="I138" s="3" t="s">
        <v>1779</v>
      </c>
      <c r="J138" s="3"/>
      <c r="K138" s="3" t="s">
        <v>2305</v>
      </c>
      <c r="L138" s="3"/>
      <c r="M138" s="3"/>
      <c r="N138" s="3" t="s">
        <v>2306</v>
      </c>
      <c r="O138" s="3"/>
      <c r="P138" s="3"/>
      <c r="Q138" s="8" t="s">
        <v>2307</v>
      </c>
    </row>
    <row r="139" spans="1:17" s="6" customFormat="1" ht="15" customHeight="1" x14ac:dyDescent="0.3">
      <c r="A139" s="3" t="s">
        <v>42</v>
      </c>
      <c r="B139" s="3" t="s">
        <v>43</v>
      </c>
      <c r="C139" s="4">
        <v>2</v>
      </c>
      <c r="D139" s="3" t="s">
        <v>686</v>
      </c>
      <c r="E139" s="3" t="s">
        <v>2308</v>
      </c>
      <c r="F139" s="3" t="s">
        <v>1690</v>
      </c>
      <c r="G139" s="3" t="s">
        <v>2309</v>
      </c>
      <c r="H139" s="3" t="s">
        <v>1576</v>
      </c>
      <c r="I139" s="3"/>
      <c r="J139" s="3"/>
      <c r="K139" s="3" t="s">
        <v>1759</v>
      </c>
      <c r="L139" s="3"/>
      <c r="M139" s="3"/>
      <c r="N139" s="3" t="s">
        <v>1329</v>
      </c>
      <c r="O139" s="3"/>
      <c r="P139" s="3"/>
      <c r="Q139" s="8" t="s">
        <v>2310</v>
      </c>
    </row>
    <row r="140" spans="1:17" s="6" customFormat="1" ht="15" customHeight="1" x14ac:dyDescent="0.3">
      <c r="A140" s="3" t="s">
        <v>42</v>
      </c>
      <c r="B140" s="3" t="s">
        <v>43</v>
      </c>
      <c r="C140" s="4">
        <v>2</v>
      </c>
      <c r="D140" s="3" t="s">
        <v>686</v>
      </c>
      <c r="E140" s="3" t="s">
        <v>2311</v>
      </c>
      <c r="F140" s="3" t="s">
        <v>1690</v>
      </c>
      <c r="G140" s="3" t="s">
        <v>2312</v>
      </c>
      <c r="H140" s="3" t="s">
        <v>1576</v>
      </c>
      <c r="I140" s="3" t="s">
        <v>2313</v>
      </c>
      <c r="J140" s="3"/>
      <c r="K140" s="3" t="s">
        <v>2314</v>
      </c>
      <c r="L140" s="3"/>
      <c r="M140" s="3"/>
      <c r="N140" s="3" t="s">
        <v>2315</v>
      </c>
      <c r="O140" s="3"/>
      <c r="P140" s="3"/>
      <c r="Q140" s="8" t="s">
        <v>2316</v>
      </c>
    </row>
    <row r="141" spans="1:17" s="6" customFormat="1" ht="15" customHeight="1" x14ac:dyDescent="0.3">
      <c r="A141" s="3" t="s">
        <v>42</v>
      </c>
      <c r="B141" s="3" t="s">
        <v>43</v>
      </c>
      <c r="C141" s="4">
        <v>2</v>
      </c>
      <c r="D141" s="3" t="s">
        <v>686</v>
      </c>
      <c r="E141" s="3" t="s">
        <v>2317</v>
      </c>
      <c r="F141" s="3" t="s">
        <v>1719</v>
      </c>
      <c r="G141" s="3" t="s">
        <v>2318</v>
      </c>
      <c r="H141" s="3" t="s">
        <v>1576</v>
      </c>
      <c r="I141" s="3"/>
      <c r="J141" s="3"/>
      <c r="K141" s="3" t="s">
        <v>1759</v>
      </c>
      <c r="L141" s="3"/>
      <c r="M141" s="3"/>
      <c r="N141" s="3" t="s">
        <v>1862</v>
      </c>
      <c r="O141" s="3"/>
      <c r="P141" s="3"/>
      <c r="Q141" s="8" t="s">
        <v>2319</v>
      </c>
    </row>
    <row r="142" spans="1:17" s="6" customFormat="1" ht="15" customHeight="1" x14ac:dyDescent="0.3">
      <c r="A142" s="3" t="s">
        <v>42</v>
      </c>
      <c r="B142" s="3" t="s">
        <v>43</v>
      </c>
      <c r="C142" s="4">
        <v>2</v>
      </c>
      <c r="D142" s="3" t="s">
        <v>686</v>
      </c>
      <c r="E142" s="3" t="s">
        <v>2320</v>
      </c>
      <c r="F142" s="3" t="s">
        <v>1719</v>
      </c>
      <c r="G142" s="3" t="s">
        <v>2321</v>
      </c>
      <c r="H142" s="3" t="s">
        <v>1564</v>
      </c>
      <c r="I142" s="3"/>
      <c r="J142" s="3"/>
      <c r="K142" s="3" t="s">
        <v>1707</v>
      </c>
      <c r="L142" s="3"/>
      <c r="M142" s="3"/>
      <c r="N142" s="3" t="s">
        <v>2322</v>
      </c>
      <c r="O142" s="3"/>
      <c r="P142" s="3"/>
      <c r="Q142" s="8" t="s">
        <v>2323</v>
      </c>
    </row>
    <row r="143" spans="1:17" s="6" customFormat="1" ht="15" customHeight="1" x14ac:dyDescent="0.3">
      <c r="A143" s="3" t="s">
        <v>42</v>
      </c>
      <c r="B143" s="3" t="s">
        <v>43</v>
      </c>
      <c r="C143" s="4">
        <v>2</v>
      </c>
      <c r="D143" s="3" t="s">
        <v>686</v>
      </c>
      <c r="E143" s="3" t="s">
        <v>2324</v>
      </c>
      <c r="F143" s="3" t="s">
        <v>1719</v>
      </c>
      <c r="G143" s="3" t="s">
        <v>2325</v>
      </c>
      <c r="H143" s="3" t="s">
        <v>1576</v>
      </c>
      <c r="I143" s="3"/>
      <c r="J143" s="3"/>
      <c r="K143" s="3" t="s">
        <v>1759</v>
      </c>
      <c r="L143" s="3"/>
      <c r="M143" s="3"/>
      <c r="N143" s="3" t="s">
        <v>2326</v>
      </c>
      <c r="O143" s="3"/>
      <c r="P143" s="3"/>
      <c r="Q143" s="8" t="s">
        <v>2327</v>
      </c>
    </row>
    <row r="144" spans="1:17" s="6" customFormat="1" ht="15" customHeight="1" x14ac:dyDescent="0.3">
      <c r="A144" s="3" t="s">
        <v>42</v>
      </c>
      <c r="B144" s="3" t="s">
        <v>43</v>
      </c>
      <c r="C144" s="4">
        <v>2</v>
      </c>
      <c r="D144" s="3" t="s">
        <v>686</v>
      </c>
      <c r="E144" s="3" t="s">
        <v>2328</v>
      </c>
      <c r="F144" s="3" t="s">
        <v>1719</v>
      </c>
      <c r="G144" s="3" t="s">
        <v>2329</v>
      </c>
      <c r="H144" s="3" t="s">
        <v>1577</v>
      </c>
      <c r="I144" s="3" t="s">
        <v>32</v>
      </c>
      <c r="J144" s="3" t="s">
        <v>2330</v>
      </c>
      <c r="K144" s="3" t="s">
        <v>1759</v>
      </c>
      <c r="L144" s="3"/>
      <c r="M144" s="3"/>
      <c r="N144" s="3" t="s">
        <v>2331</v>
      </c>
      <c r="O144" s="3"/>
      <c r="P144" s="3"/>
      <c r="Q144" s="8" t="s">
        <v>2332</v>
      </c>
    </row>
    <row r="145" spans="1:17" s="6" customFormat="1" ht="15" customHeight="1" x14ac:dyDescent="0.3">
      <c r="A145" s="3" t="s">
        <v>42</v>
      </c>
      <c r="B145" s="3" t="s">
        <v>43</v>
      </c>
      <c r="C145" s="4">
        <v>2</v>
      </c>
      <c r="D145" s="3" t="s">
        <v>686</v>
      </c>
      <c r="E145" s="3" t="s">
        <v>2333</v>
      </c>
      <c r="F145" s="3" t="s">
        <v>1690</v>
      </c>
      <c r="G145" s="3" t="s">
        <v>2334</v>
      </c>
      <c r="H145" s="3" t="s">
        <v>1577</v>
      </c>
      <c r="I145" s="3" t="s">
        <v>2335</v>
      </c>
      <c r="J145" s="3"/>
      <c r="K145" s="3" t="s">
        <v>1716</v>
      </c>
      <c r="L145" s="3"/>
      <c r="M145" s="3"/>
      <c r="N145" s="3" t="s">
        <v>2336</v>
      </c>
      <c r="O145" s="3"/>
      <c r="P145" s="3"/>
      <c r="Q145" s="8" t="s">
        <v>2337</v>
      </c>
    </row>
    <row r="146" spans="1:17" s="6" customFormat="1" ht="15" customHeight="1" x14ac:dyDescent="0.3">
      <c r="A146" s="3" t="s">
        <v>42</v>
      </c>
      <c r="B146" s="3" t="s">
        <v>43</v>
      </c>
      <c r="C146" s="4">
        <v>2</v>
      </c>
      <c r="D146" s="3" t="s">
        <v>686</v>
      </c>
      <c r="E146" s="3" t="s">
        <v>2338</v>
      </c>
      <c r="F146" s="3" t="s">
        <v>1690</v>
      </c>
      <c r="G146" s="3" t="s">
        <v>2339</v>
      </c>
      <c r="H146" s="3" t="s">
        <v>1576</v>
      </c>
      <c r="I146" s="3"/>
      <c r="J146" s="3"/>
      <c r="K146" s="3" t="s">
        <v>1828</v>
      </c>
      <c r="L146" s="3"/>
      <c r="M146" s="3"/>
      <c r="N146" s="3" t="s">
        <v>2340</v>
      </c>
      <c r="O146" s="3"/>
      <c r="P146" s="3"/>
      <c r="Q146" s="8" t="s">
        <v>2341</v>
      </c>
    </row>
    <row r="147" spans="1:17" s="6" customFormat="1" ht="15" customHeight="1" x14ac:dyDescent="0.3">
      <c r="A147" s="3" t="s">
        <v>42</v>
      </c>
      <c r="B147" s="3" t="s">
        <v>43</v>
      </c>
      <c r="C147" s="4">
        <v>2</v>
      </c>
      <c r="D147" s="3" t="s">
        <v>686</v>
      </c>
      <c r="E147" s="3" t="s">
        <v>2342</v>
      </c>
      <c r="F147" s="3" t="s">
        <v>1719</v>
      </c>
      <c r="G147" s="3" t="s">
        <v>2343</v>
      </c>
      <c r="H147" s="3" t="s">
        <v>2344</v>
      </c>
      <c r="I147" s="3"/>
      <c r="J147" s="3"/>
      <c r="K147" s="3" t="s">
        <v>1985</v>
      </c>
      <c r="L147" s="3"/>
      <c r="M147" s="3"/>
      <c r="N147" s="3" t="s">
        <v>2345</v>
      </c>
      <c r="O147" s="3"/>
      <c r="P147" s="3"/>
      <c r="Q147" s="8" t="s">
        <v>2346</v>
      </c>
    </row>
    <row r="148" spans="1:17" s="6" customFormat="1" ht="15" customHeight="1" x14ac:dyDescent="0.3">
      <c r="A148" s="3" t="s">
        <v>42</v>
      </c>
      <c r="B148" s="3" t="s">
        <v>43</v>
      </c>
      <c r="C148" s="4">
        <v>2</v>
      </c>
      <c r="D148" s="3" t="s">
        <v>686</v>
      </c>
      <c r="E148" s="3" t="s">
        <v>2347</v>
      </c>
      <c r="F148" s="3" t="s">
        <v>1690</v>
      </c>
      <c r="G148" s="3" t="s">
        <v>2348</v>
      </c>
      <c r="H148" s="3" t="s">
        <v>1576</v>
      </c>
      <c r="I148" s="3"/>
      <c r="J148" s="3"/>
      <c r="K148" s="3" t="s">
        <v>1995</v>
      </c>
      <c r="L148" s="3"/>
      <c r="M148" s="3"/>
      <c r="N148" s="3" t="s">
        <v>898</v>
      </c>
      <c r="O148" s="3"/>
      <c r="P148" s="3"/>
      <c r="Q148" s="8" t="s">
        <v>2349</v>
      </c>
    </row>
    <row r="149" spans="1:17" s="6" customFormat="1" ht="15" customHeight="1" x14ac:dyDescent="0.3">
      <c r="A149" s="3" t="s">
        <v>42</v>
      </c>
      <c r="B149" s="3" t="s">
        <v>43</v>
      </c>
      <c r="C149" s="4">
        <v>2</v>
      </c>
      <c r="D149" s="3" t="s">
        <v>686</v>
      </c>
      <c r="E149" s="3" t="s">
        <v>2350</v>
      </c>
      <c r="F149" s="3" t="s">
        <v>1690</v>
      </c>
      <c r="G149" s="3" t="s">
        <v>2351</v>
      </c>
      <c r="H149" s="3" t="s">
        <v>1576</v>
      </c>
      <c r="I149" s="3"/>
      <c r="J149" s="3"/>
      <c r="K149" s="3" t="s">
        <v>1712</v>
      </c>
      <c r="L149" s="3"/>
      <c r="M149" s="3"/>
      <c r="N149" s="3" t="s">
        <v>2352</v>
      </c>
      <c r="O149" s="3"/>
      <c r="P149" s="3"/>
      <c r="Q149" s="8" t="s">
        <v>2353</v>
      </c>
    </row>
    <row r="150" spans="1:17" s="6" customFormat="1" ht="15" customHeight="1" x14ac:dyDescent="0.3">
      <c r="A150" s="3" t="s">
        <v>57</v>
      </c>
      <c r="B150" s="3" t="s">
        <v>58</v>
      </c>
      <c r="C150" s="4">
        <v>3</v>
      </c>
      <c r="D150" s="3" t="s">
        <v>705</v>
      </c>
      <c r="E150" s="3" t="s">
        <v>2354</v>
      </c>
      <c r="F150" s="3" t="s">
        <v>2355</v>
      </c>
      <c r="G150" s="3" t="s">
        <v>2356</v>
      </c>
      <c r="H150" s="3" t="s">
        <v>1576</v>
      </c>
      <c r="I150" s="3" t="s">
        <v>2357</v>
      </c>
      <c r="J150" s="3" t="s">
        <v>62</v>
      </c>
      <c r="K150" s="3" t="s">
        <v>2199</v>
      </c>
      <c r="L150" s="3" t="s">
        <v>2200</v>
      </c>
      <c r="M150" s="3" t="s">
        <v>2358</v>
      </c>
      <c r="N150" s="3" t="s">
        <v>2359</v>
      </c>
      <c r="O150" s="3" t="s">
        <v>2203</v>
      </c>
      <c r="P150" s="3"/>
      <c r="Q150" s="8" t="s">
        <v>2360</v>
      </c>
    </row>
    <row r="151" spans="1:17" s="6" customFormat="1" ht="15" customHeight="1" x14ac:dyDescent="0.3">
      <c r="A151" s="3" t="s">
        <v>57</v>
      </c>
      <c r="B151" s="3" t="s">
        <v>58</v>
      </c>
      <c r="C151" s="4">
        <v>3</v>
      </c>
      <c r="D151" s="3" t="s">
        <v>705</v>
      </c>
      <c r="E151" s="3" t="s">
        <v>2361</v>
      </c>
      <c r="F151" s="3" t="s">
        <v>636</v>
      </c>
      <c r="G151" s="3" t="s">
        <v>2362</v>
      </c>
      <c r="H151" s="3" t="s">
        <v>2363</v>
      </c>
      <c r="I151" s="3" t="s">
        <v>2364</v>
      </c>
      <c r="J151" s="3" t="s">
        <v>2365</v>
      </c>
      <c r="K151" s="3" t="s">
        <v>2233</v>
      </c>
      <c r="L151" s="3" t="s">
        <v>2200</v>
      </c>
      <c r="M151" s="3" t="s">
        <v>2366</v>
      </c>
      <c r="N151" s="3" t="s">
        <v>2367</v>
      </c>
      <c r="O151" s="3" t="s">
        <v>2368</v>
      </c>
      <c r="P151" s="3"/>
      <c r="Q151" s="8" t="s">
        <v>2369</v>
      </c>
    </row>
    <row r="152" spans="1:17" s="6" customFormat="1" ht="15" customHeight="1" x14ac:dyDescent="0.3">
      <c r="A152" s="3" t="s">
        <v>57</v>
      </c>
      <c r="B152" s="3" t="s">
        <v>58</v>
      </c>
      <c r="C152" s="4">
        <v>3</v>
      </c>
      <c r="D152" s="3" t="s">
        <v>705</v>
      </c>
      <c r="E152" s="3" t="s">
        <v>2186</v>
      </c>
      <c r="F152" s="3" t="s">
        <v>1690</v>
      </c>
      <c r="G152" s="3" t="s">
        <v>2187</v>
      </c>
      <c r="H152" s="3" t="s">
        <v>1577</v>
      </c>
      <c r="I152" s="3" t="s">
        <v>1386</v>
      </c>
      <c r="J152" s="3"/>
      <c r="K152" s="3" t="s">
        <v>1716</v>
      </c>
      <c r="L152" s="3"/>
      <c r="M152" s="3"/>
      <c r="N152" s="3" t="s">
        <v>2188</v>
      </c>
      <c r="O152" s="3"/>
      <c r="P152" s="3"/>
      <c r="Q152" s="8" t="s">
        <v>2189</v>
      </c>
    </row>
    <row r="153" spans="1:17" s="6" customFormat="1" ht="15" customHeight="1" x14ac:dyDescent="0.3">
      <c r="A153" s="3" t="s">
        <v>57</v>
      </c>
      <c r="B153" s="3" t="s">
        <v>58</v>
      </c>
      <c r="C153" s="4">
        <v>3</v>
      </c>
      <c r="D153" s="3" t="s">
        <v>705</v>
      </c>
      <c r="E153" s="3" t="s">
        <v>2205</v>
      </c>
      <c r="F153" s="3" t="s">
        <v>1704</v>
      </c>
      <c r="G153" s="3" t="s">
        <v>2206</v>
      </c>
      <c r="H153" s="3" t="s">
        <v>1576</v>
      </c>
      <c r="I153" s="3" t="s">
        <v>1790</v>
      </c>
      <c r="J153" s="3"/>
      <c r="K153" s="3" t="s">
        <v>1721</v>
      </c>
      <c r="L153" s="3"/>
      <c r="M153" s="3"/>
      <c r="N153" s="3" t="s">
        <v>2207</v>
      </c>
      <c r="O153" s="3"/>
      <c r="P153" s="3"/>
      <c r="Q153" s="8" t="s">
        <v>2208</v>
      </c>
    </row>
    <row r="154" spans="1:17" s="6" customFormat="1" ht="15" customHeight="1" x14ac:dyDescent="0.3">
      <c r="A154" s="3" t="s">
        <v>57</v>
      </c>
      <c r="B154" s="3" t="s">
        <v>58</v>
      </c>
      <c r="C154" s="4">
        <v>3</v>
      </c>
      <c r="D154" s="3" t="s">
        <v>705</v>
      </c>
      <c r="E154" s="3" t="s">
        <v>2209</v>
      </c>
      <c r="F154" s="3" t="s">
        <v>1690</v>
      </c>
      <c r="G154" s="3" t="s">
        <v>2210</v>
      </c>
      <c r="H154" s="3" t="s">
        <v>1576</v>
      </c>
      <c r="I154" s="3" t="s">
        <v>1386</v>
      </c>
      <c r="J154" s="3"/>
      <c r="K154" s="3" t="s">
        <v>1716</v>
      </c>
      <c r="L154" s="3"/>
      <c r="M154" s="3"/>
      <c r="N154" s="3" t="s">
        <v>1257</v>
      </c>
      <c r="O154" s="3"/>
      <c r="P154" s="3"/>
      <c r="Q154" s="8" t="s">
        <v>2211</v>
      </c>
    </row>
    <row r="155" spans="1:17" s="6" customFormat="1" ht="15" customHeight="1" x14ac:dyDescent="0.3">
      <c r="A155" s="3" t="s">
        <v>57</v>
      </c>
      <c r="B155" s="3" t="s">
        <v>58</v>
      </c>
      <c r="C155" s="4">
        <v>3</v>
      </c>
      <c r="D155" s="3" t="s">
        <v>705</v>
      </c>
      <c r="E155" s="3" t="s">
        <v>2370</v>
      </c>
      <c r="F155" s="3" t="s">
        <v>1690</v>
      </c>
      <c r="G155" s="3" t="s">
        <v>2371</v>
      </c>
      <c r="H155" s="3" t="s">
        <v>1576</v>
      </c>
      <c r="I155" s="3"/>
      <c r="J155" s="3"/>
      <c r="K155" s="3" t="s">
        <v>1716</v>
      </c>
      <c r="L155" s="3"/>
      <c r="M155" s="3"/>
      <c r="N155" s="3" t="s">
        <v>2372</v>
      </c>
      <c r="O155" s="3"/>
      <c r="P155" s="3"/>
      <c r="Q155" s="8" t="s">
        <v>2373</v>
      </c>
    </row>
    <row r="156" spans="1:17" s="6" customFormat="1" ht="15" customHeight="1" x14ac:dyDescent="0.3">
      <c r="A156" s="3" t="s">
        <v>57</v>
      </c>
      <c r="B156" s="3" t="s">
        <v>58</v>
      </c>
      <c r="C156" s="4">
        <v>3</v>
      </c>
      <c r="D156" s="3" t="s">
        <v>705</v>
      </c>
      <c r="E156" s="3" t="s">
        <v>2374</v>
      </c>
      <c r="F156" s="3" t="s">
        <v>1690</v>
      </c>
      <c r="G156" s="3" t="s">
        <v>2375</v>
      </c>
      <c r="H156" s="3" t="s">
        <v>1576</v>
      </c>
      <c r="I156" s="3"/>
      <c r="J156" s="3"/>
      <c r="K156" s="3" t="s">
        <v>1780</v>
      </c>
      <c r="L156" s="3"/>
      <c r="M156" s="3"/>
      <c r="N156" s="3" t="s">
        <v>2376</v>
      </c>
      <c r="O156" s="3"/>
      <c r="P156" s="3"/>
      <c r="Q156" s="8" t="s">
        <v>2377</v>
      </c>
    </row>
    <row r="157" spans="1:17" s="6" customFormat="1" ht="15" customHeight="1" x14ac:dyDescent="0.3">
      <c r="A157" s="3" t="s">
        <v>57</v>
      </c>
      <c r="B157" s="3" t="s">
        <v>58</v>
      </c>
      <c r="C157" s="4">
        <v>3</v>
      </c>
      <c r="D157" s="3" t="s">
        <v>705</v>
      </c>
      <c r="E157" s="3" t="s">
        <v>2378</v>
      </c>
      <c r="F157" s="3" t="s">
        <v>1719</v>
      </c>
      <c r="G157" s="3" t="s">
        <v>2379</v>
      </c>
      <c r="H157" s="3" t="s">
        <v>2363</v>
      </c>
      <c r="I157" s="3" t="s">
        <v>2380</v>
      </c>
      <c r="J157" s="3"/>
      <c r="K157" s="3" t="s">
        <v>1716</v>
      </c>
      <c r="L157" s="3"/>
      <c r="M157" s="3"/>
      <c r="N157" s="3" t="s">
        <v>2250</v>
      </c>
      <c r="O157" s="3"/>
      <c r="P157" s="3"/>
      <c r="Q157" s="8" t="s">
        <v>2381</v>
      </c>
    </row>
    <row r="158" spans="1:17" s="6" customFormat="1" ht="15" customHeight="1" x14ac:dyDescent="0.3">
      <c r="A158" s="3" t="s">
        <v>57</v>
      </c>
      <c r="B158" s="3" t="s">
        <v>58</v>
      </c>
      <c r="C158" s="4">
        <v>3</v>
      </c>
      <c r="D158" s="3" t="s">
        <v>705</v>
      </c>
      <c r="E158" s="3" t="s">
        <v>2382</v>
      </c>
      <c r="F158" s="3" t="s">
        <v>1719</v>
      </c>
      <c r="G158" s="3" t="s">
        <v>2383</v>
      </c>
      <c r="H158" s="3" t="s">
        <v>1576</v>
      </c>
      <c r="I158" s="3"/>
      <c r="J158" s="3"/>
      <c r="K158" s="3" t="s">
        <v>2384</v>
      </c>
      <c r="L158" s="3"/>
      <c r="M158" s="3"/>
      <c r="N158" s="3" t="s">
        <v>1027</v>
      </c>
      <c r="O158" s="3"/>
      <c r="P158" s="3"/>
      <c r="Q158" s="8" t="s">
        <v>2385</v>
      </c>
    </row>
    <row r="159" spans="1:17" s="6" customFormat="1" ht="15" customHeight="1" x14ac:dyDescent="0.3">
      <c r="A159" s="3" t="s">
        <v>57</v>
      </c>
      <c r="B159" s="3" t="s">
        <v>58</v>
      </c>
      <c r="C159" s="4">
        <v>3</v>
      </c>
      <c r="D159" s="3" t="s">
        <v>705</v>
      </c>
      <c r="E159" s="3" t="s">
        <v>2386</v>
      </c>
      <c r="F159" s="3" t="s">
        <v>1690</v>
      </c>
      <c r="G159" s="3" t="s">
        <v>2387</v>
      </c>
      <c r="H159" s="3" t="s">
        <v>2388</v>
      </c>
      <c r="I159" s="3"/>
      <c r="J159" s="3"/>
      <c r="K159" s="3" t="s">
        <v>1716</v>
      </c>
      <c r="L159" s="3"/>
      <c r="M159" s="3"/>
      <c r="N159" s="3" t="s">
        <v>2389</v>
      </c>
      <c r="O159" s="3"/>
      <c r="P159" s="3"/>
      <c r="Q159" s="8" t="s">
        <v>2390</v>
      </c>
    </row>
    <row r="160" spans="1:17" s="6" customFormat="1" ht="15" customHeight="1" x14ac:dyDescent="0.3">
      <c r="A160" s="3" t="s">
        <v>57</v>
      </c>
      <c r="B160" s="3" t="s">
        <v>58</v>
      </c>
      <c r="C160" s="4">
        <v>3</v>
      </c>
      <c r="D160" s="3" t="s">
        <v>705</v>
      </c>
      <c r="E160" s="3" t="s">
        <v>2263</v>
      </c>
      <c r="F160" s="3" t="s">
        <v>1690</v>
      </c>
      <c r="G160" s="3" t="s">
        <v>2264</v>
      </c>
      <c r="H160" s="3" t="s">
        <v>1564</v>
      </c>
      <c r="I160" s="3" t="s">
        <v>1386</v>
      </c>
      <c r="J160" s="3"/>
      <c r="K160" s="3" t="s">
        <v>1817</v>
      </c>
      <c r="L160" s="3"/>
      <c r="M160" s="3"/>
      <c r="N160" s="3" t="s">
        <v>2265</v>
      </c>
      <c r="O160" s="3"/>
      <c r="P160" s="3"/>
      <c r="Q160" s="8" t="s">
        <v>2266</v>
      </c>
    </row>
    <row r="161" spans="1:17" s="6" customFormat="1" ht="15" customHeight="1" x14ac:dyDescent="0.3">
      <c r="A161" s="3" t="s">
        <v>57</v>
      </c>
      <c r="B161" s="3" t="s">
        <v>58</v>
      </c>
      <c r="C161" s="4">
        <v>3</v>
      </c>
      <c r="D161" s="3" t="s">
        <v>705</v>
      </c>
      <c r="E161" s="3" t="s">
        <v>2267</v>
      </c>
      <c r="F161" s="3" t="s">
        <v>1690</v>
      </c>
      <c r="G161" s="3" t="s">
        <v>2268</v>
      </c>
      <c r="H161" s="3" t="s">
        <v>1576</v>
      </c>
      <c r="I161" s="3" t="s">
        <v>1790</v>
      </c>
      <c r="J161" s="3"/>
      <c r="K161" s="3" t="s">
        <v>1738</v>
      </c>
      <c r="L161" s="3"/>
      <c r="M161" s="3"/>
      <c r="N161" s="3" t="s">
        <v>2269</v>
      </c>
      <c r="O161" s="3"/>
      <c r="P161" s="3"/>
      <c r="Q161" s="8" t="s">
        <v>2270</v>
      </c>
    </row>
    <row r="162" spans="1:17" s="6" customFormat="1" ht="15" customHeight="1" x14ac:dyDescent="0.3">
      <c r="A162" s="3" t="s">
        <v>57</v>
      </c>
      <c r="B162" s="3" t="s">
        <v>58</v>
      </c>
      <c r="C162" s="4">
        <v>3</v>
      </c>
      <c r="D162" s="3" t="s">
        <v>705</v>
      </c>
      <c r="E162" s="3" t="s">
        <v>2391</v>
      </c>
      <c r="F162" s="3" t="s">
        <v>1719</v>
      </c>
      <c r="G162" s="3" t="s">
        <v>2392</v>
      </c>
      <c r="H162" s="3" t="s">
        <v>1576</v>
      </c>
      <c r="I162" s="3"/>
      <c r="J162" s="3"/>
      <c r="K162" s="3" t="s">
        <v>2314</v>
      </c>
      <c r="L162" s="3"/>
      <c r="M162" s="3"/>
      <c r="N162" s="3" t="s">
        <v>2393</v>
      </c>
      <c r="O162" s="3"/>
      <c r="P162" s="3"/>
      <c r="Q162" s="8" t="s">
        <v>2394</v>
      </c>
    </row>
    <row r="163" spans="1:17" s="6" customFormat="1" ht="15" customHeight="1" x14ac:dyDescent="0.3">
      <c r="A163" s="3" t="s">
        <v>57</v>
      </c>
      <c r="B163" s="3" t="s">
        <v>58</v>
      </c>
      <c r="C163" s="4">
        <v>3</v>
      </c>
      <c r="D163" s="3" t="s">
        <v>705</v>
      </c>
      <c r="E163" s="3" t="s">
        <v>2395</v>
      </c>
      <c r="F163" s="3" t="s">
        <v>1690</v>
      </c>
      <c r="G163" s="3" t="s">
        <v>2396</v>
      </c>
      <c r="H163" s="3" t="s">
        <v>2363</v>
      </c>
      <c r="I163" s="3"/>
      <c r="J163" s="3"/>
      <c r="K163" s="3" t="s">
        <v>1716</v>
      </c>
      <c r="L163" s="3"/>
      <c r="M163" s="3"/>
      <c r="N163" s="3" t="s">
        <v>2397</v>
      </c>
      <c r="O163" s="3"/>
      <c r="P163" s="3"/>
      <c r="Q163" s="8" t="s">
        <v>2398</v>
      </c>
    </row>
    <row r="164" spans="1:17" s="6" customFormat="1" ht="15" customHeight="1" x14ac:dyDescent="0.3">
      <c r="A164" s="3" t="s">
        <v>57</v>
      </c>
      <c r="B164" s="3" t="s">
        <v>58</v>
      </c>
      <c r="C164" s="4">
        <v>3</v>
      </c>
      <c r="D164" s="3" t="s">
        <v>705</v>
      </c>
      <c r="E164" s="3" t="s">
        <v>2399</v>
      </c>
      <c r="F164" s="3" t="s">
        <v>636</v>
      </c>
      <c r="G164" s="3" t="s">
        <v>2400</v>
      </c>
      <c r="H164" s="3" t="s">
        <v>1577</v>
      </c>
      <c r="I164" s="3" t="s">
        <v>2357</v>
      </c>
      <c r="J164" s="3" t="s">
        <v>2401</v>
      </c>
      <c r="K164" s="3" t="s">
        <v>2233</v>
      </c>
      <c r="L164" s="3" t="s">
        <v>2200</v>
      </c>
      <c r="M164" s="3" t="s">
        <v>2402</v>
      </c>
      <c r="N164" s="3" t="s">
        <v>2403</v>
      </c>
      <c r="O164" s="3" t="s">
        <v>2404</v>
      </c>
      <c r="P164" s="3"/>
      <c r="Q164" s="8" t="s">
        <v>2405</v>
      </c>
    </row>
    <row r="165" spans="1:17" s="6" customFormat="1" ht="15" customHeight="1" x14ac:dyDescent="0.3">
      <c r="A165" s="3" t="s">
        <v>57</v>
      </c>
      <c r="B165" s="3" t="s">
        <v>58</v>
      </c>
      <c r="C165" s="4">
        <v>3</v>
      </c>
      <c r="D165" s="3" t="s">
        <v>705</v>
      </c>
      <c r="E165" s="3" t="s">
        <v>2406</v>
      </c>
      <c r="F165" s="3" t="s">
        <v>1690</v>
      </c>
      <c r="G165" s="3" t="s">
        <v>2407</v>
      </c>
      <c r="H165" s="3" t="s">
        <v>2363</v>
      </c>
      <c r="I165" s="3"/>
      <c r="J165" s="3"/>
      <c r="K165" s="3" t="s">
        <v>1828</v>
      </c>
      <c r="L165" s="3"/>
      <c r="M165" s="3"/>
      <c r="N165" s="3" t="s">
        <v>1322</v>
      </c>
      <c r="O165" s="3"/>
      <c r="P165" s="3"/>
      <c r="Q165" s="8" t="s">
        <v>2408</v>
      </c>
    </row>
    <row r="166" spans="1:17" s="6" customFormat="1" ht="15" customHeight="1" x14ac:dyDescent="0.3">
      <c r="A166" s="3" t="s">
        <v>57</v>
      </c>
      <c r="B166" s="3" t="s">
        <v>58</v>
      </c>
      <c r="C166" s="4">
        <v>3</v>
      </c>
      <c r="D166" s="3" t="s">
        <v>705</v>
      </c>
      <c r="E166" s="3" t="s">
        <v>2409</v>
      </c>
      <c r="F166" s="3" t="s">
        <v>1690</v>
      </c>
      <c r="G166" s="3" t="s">
        <v>2410</v>
      </c>
      <c r="H166" s="3" t="s">
        <v>2363</v>
      </c>
      <c r="I166" s="3"/>
      <c r="J166" s="3"/>
      <c r="K166" s="3" t="s">
        <v>1828</v>
      </c>
      <c r="L166" s="3"/>
      <c r="M166" s="3"/>
      <c r="N166" s="3" t="s">
        <v>1322</v>
      </c>
      <c r="O166" s="3"/>
      <c r="P166" s="3"/>
      <c r="Q166" s="8" t="s">
        <v>2411</v>
      </c>
    </row>
    <row r="167" spans="1:17" s="6" customFormat="1" ht="15" customHeight="1" x14ac:dyDescent="0.3">
      <c r="A167" s="3" t="s">
        <v>57</v>
      </c>
      <c r="B167" s="3" t="s">
        <v>58</v>
      </c>
      <c r="C167" s="4">
        <v>3</v>
      </c>
      <c r="D167" s="3" t="s">
        <v>705</v>
      </c>
      <c r="E167" s="3" t="s">
        <v>2412</v>
      </c>
      <c r="F167" s="3" t="s">
        <v>1690</v>
      </c>
      <c r="G167" s="3" t="s">
        <v>2413</v>
      </c>
      <c r="H167" s="3" t="s">
        <v>2363</v>
      </c>
      <c r="I167" s="3" t="s">
        <v>2380</v>
      </c>
      <c r="J167" s="3"/>
      <c r="K167" s="3" t="s">
        <v>1712</v>
      </c>
      <c r="L167" s="3"/>
      <c r="M167" s="3"/>
      <c r="N167" s="3" t="s">
        <v>1322</v>
      </c>
      <c r="O167" s="3"/>
      <c r="P167" s="3"/>
      <c r="Q167" s="8" t="s">
        <v>2414</v>
      </c>
    </row>
    <row r="168" spans="1:17" s="6" customFormat="1" ht="15" customHeight="1" x14ac:dyDescent="0.3">
      <c r="A168" s="3" t="s">
        <v>57</v>
      </c>
      <c r="B168" s="3" t="s">
        <v>58</v>
      </c>
      <c r="C168" s="4">
        <v>3</v>
      </c>
      <c r="D168" s="3" t="s">
        <v>705</v>
      </c>
      <c r="E168" s="3" t="s">
        <v>2415</v>
      </c>
      <c r="F168" s="3" t="s">
        <v>1690</v>
      </c>
      <c r="G168" s="3" t="s">
        <v>2416</v>
      </c>
      <c r="H168" s="3" t="s">
        <v>1576</v>
      </c>
      <c r="I168" s="3" t="s">
        <v>2417</v>
      </c>
      <c r="J168" s="3"/>
      <c r="K168" s="3" t="s">
        <v>1803</v>
      </c>
      <c r="L168" s="3"/>
      <c r="M168" s="3"/>
      <c r="N168" s="3" t="s">
        <v>2280</v>
      </c>
      <c r="O168" s="3"/>
      <c r="P168" s="3"/>
      <c r="Q168" s="8" t="s">
        <v>2418</v>
      </c>
    </row>
    <row r="169" spans="1:17" s="6" customFormat="1" ht="15" customHeight="1" x14ac:dyDescent="0.3">
      <c r="A169" s="3" t="s">
        <v>57</v>
      </c>
      <c r="B169" s="3" t="s">
        <v>58</v>
      </c>
      <c r="C169" s="4">
        <v>3</v>
      </c>
      <c r="D169" s="3" t="s">
        <v>705</v>
      </c>
      <c r="E169" s="3" t="s">
        <v>2419</v>
      </c>
      <c r="F169" s="3" t="s">
        <v>1704</v>
      </c>
      <c r="G169" s="3" t="s">
        <v>2420</v>
      </c>
      <c r="H169" s="3" t="s">
        <v>1577</v>
      </c>
      <c r="I169" s="3" t="s">
        <v>2421</v>
      </c>
      <c r="J169" s="3"/>
      <c r="K169" s="3" t="s">
        <v>2314</v>
      </c>
      <c r="L169" s="3"/>
      <c r="M169" s="3"/>
      <c r="N169" s="3" t="s">
        <v>2422</v>
      </c>
      <c r="O169" s="3"/>
      <c r="P169" s="3"/>
      <c r="Q169" s="8" t="s">
        <v>2423</v>
      </c>
    </row>
    <row r="170" spans="1:17" s="6" customFormat="1" ht="15" customHeight="1" x14ac:dyDescent="0.3">
      <c r="A170" s="3" t="s">
        <v>57</v>
      </c>
      <c r="B170" s="3" t="s">
        <v>58</v>
      </c>
      <c r="C170" s="4">
        <v>3</v>
      </c>
      <c r="D170" s="3" t="s">
        <v>705</v>
      </c>
      <c r="E170" s="3" t="s">
        <v>2424</v>
      </c>
      <c r="F170" s="3" t="s">
        <v>1719</v>
      </c>
      <c r="G170" s="3" t="s">
        <v>2425</v>
      </c>
      <c r="H170" s="3" t="s">
        <v>1577</v>
      </c>
      <c r="I170" s="3"/>
      <c r="J170" s="3"/>
      <c r="K170" s="3" t="s">
        <v>2426</v>
      </c>
      <c r="L170" s="3"/>
      <c r="M170" s="3"/>
      <c r="N170" s="3" t="s">
        <v>2427</v>
      </c>
      <c r="O170" s="3"/>
      <c r="P170" s="3"/>
      <c r="Q170" s="8" t="s">
        <v>2428</v>
      </c>
    </row>
    <row r="171" spans="1:17" s="6" customFormat="1" ht="15" customHeight="1" x14ac:dyDescent="0.3">
      <c r="A171" s="3" t="s">
        <v>57</v>
      </c>
      <c r="B171" s="3" t="s">
        <v>58</v>
      </c>
      <c r="C171" s="4">
        <v>3</v>
      </c>
      <c r="D171" s="3" t="s">
        <v>705</v>
      </c>
      <c r="E171" s="3" t="s">
        <v>2429</v>
      </c>
      <c r="F171" s="3" t="s">
        <v>1690</v>
      </c>
      <c r="G171" s="3" t="s">
        <v>2430</v>
      </c>
      <c r="H171" s="3" t="s">
        <v>2363</v>
      </c>
      <c r="I171" s="3" t="s">
        <v>62</v>
      </c>
      <c r="J171" s="3"/>
      <c r="K171" s="3" t="s">
        <v>1716</v>
      </c>
      <c r="L171" s="3"/>
      <c r="M171" s="3"/>
      <c r="N171" s="3" t="s">
        <v>2431</v>
      </c>
      <c r="O171" s="3"/>
      <c r="P171" s="3"/>
      <c r="Q171" s="8" t="s">
        <v>2432</v>
      </c>
    </row>
    <row r="172" spans="1:17" s="6" customFormat="1" ht="15" customHeight="1" x14ac:dyDescent="0.3">
      <c r="A172" s="3" t="s">
        <v>57</v>
      </c>
      <c r="B172" s="3" t="s">
        <v>58</v>
      </c>
      <c r="C172" s="4">
        <v>3</v>
      </c>
      <c r="D172" s="3" t="s">
        <v>705</v>
      </c>
      <c r="E172" s="3" t="s">
        <v>2433</v>
      </c>
      <c r="F172" s="3" t="s">
        <v>1690</v>
      </c>
      <c r="G172" s="3" t="s">
        <v>2434</v>
      </c>
      <c r="H172" s="3" t="s">
        <v>2363</v>
      </c>
      <c r="I172" s="3" t="s">
        <v>62</v>
      </c>
      <c r="J172" s="3"/>
      <c r="K172" s="3" t="s">
        <v>1716</v>
      </c>
      <c r="L172" s="3"/>
      <c r="M172" s="3"/>
      <c r="N172" s="3" t="s">
        <v>2435</v>
      </c>
      <c r="O172" s="3"/>
      <c r="P172" s="3"/>
      <c r="Q172" s="8" t="s">
        <v>2436</v>
      </c>
    </row>
    <row r="173" spans="1:17" s="6" customFormat="1" ht="15" customHeight="1" x14ac:dyDescent="0.3">
      <c r="A173" s="3" t="s">
        <v>57</v>
      </c>
      <c r="B173" s="3" t="s">
        <v>58</v>
      </c>
      <c r="C173" s="4">
        <v>3</v>
      </c>
      <c r="D173" s="3" t="s">
        <v>705</v>
      </c>
      <c r="E173" s="3" t="s">
        <v>2437</v>
      </c>
      <c r="F173" s="3" t="s">
        <v>1690</v>
      </c>
      <c r="G173" s="3" t="s">
        <v>2438</v>
      </c>
      <c r="H173" s="3" t="s">
        <v>2363</v>
      </c>
      <c r="I173" s="3"/>
      <c r="J173" s="3"/>
      <c r="K173" s="3" t="s">
        <v>1716</v>
      </c>
      <c r="L173" s="3"/>
      <c r="M173" s="3"/>
      <c r="N173" s="3" t="s">
        <v>1804</v>
      </c>
      <c r="O173" s="3"/>
      <c r="P173" s="3"/>
      <c r="Q173" s="8" t="s">
        <v>2439</v>
      </c>
    </row>
    <row r="174" spans="1:17" s="6" customFormat="1" ht="15" customHeight="1" x14ac:dyDescent="0.3">
      <c r="A174" s="3" t="s">
        <v>57</v>
      </c>
      <c r="B174" s="3" t="s">
        <v>58</v>
      </c>
      <c r="C174" s="4">
        <v>3</v>
      </c>
      <c r="D174" s="3" t="s">
        <v>705</v>
      </c>
      <c r="E174" s="3" t="s">
        <v>2440</v>
      </c>
      <c r="F174" s="3" t="s">
        <v>1704</v>
      </c>
      <c r="G174" s="3" t="s">
        <v>2441</v>
      </c>
      <c r="H174" s="3" t="s">
        <v>2442</v>
      </c>
      <c r="I174" s="3"/>
      <c r="J174" s="3"/>
      <c r="K174" s="3" t="s">
        <v>1828</v>
      </c>
      <c r="L174" s="3"/>
      <c r="M174" s="3"/>
      <c r="N174" s="3" t="s">
        <v>2443</v>
      </c>
      <c r="O174" s="3"/>
      <c r="P174" s="3"/>
      <c r="Q174" s="8" t="s">
        <v>2444</v>
      </c>
    </row>
    <row r="175" spans="1:17" s="6" customFormat="1" ht="15" customHeight="1" x14ac:dyDescent="0.3">
      <c r="A175" s="3" t="s">
        <v>57</v>
      </c>
      <c r="B175" s="3" t="s">
        <v>58</v>
      </c>
      <c r="C175" s="4">
        <v>3</v>
      </c>
      <c r="D175" s="3" t="s">
        <v>705</v>
      </c>
      <c r="E175" s="3" t="s">
        <v>2445</v>
      </c>
      <c r="F175" s="3" t="s">
        <v>1704</v>
      </c>
      <c r="G175" s="3" t="s">
        <v>2446</v>
      </c>
      <c r="H175" s="3" t="s">
        <v>2447</v>
      </c>
      <c r="I175" s="3"/>
      <c r="J175" s="3"/>
      <c r="K175" s="3" t="s">
        <v>1716</v>
      </c>
      <c r="L175" s="3"/>
      <c r="M175" s="3"/>
      <c r="N175" s="3" t="s">
        <v>2448</v>
      </c>
      <c r="O175" s="3"/>
      <c r="P175" s="3"/>
      <c r="Q175" s="8" t="s">
        <v>2449</v>
      </c>
    </row>
    <row r="176" spans="1:17" s="6" customFormat="1" ht="15" customHeight="1" x14ac:dyDescent="0.3">
      <c r="A176" s="3" t="s">
        <v>57</v>
      </c>
      <c r="B176" s="3" t="s">
        <v>58</v>
      </c>
      <c r="C176" s="4">
        <v>3</v>
      </c>
      <c r="D176" s="3" t="s">
        <v>705</v>
      </c>
      <c r="E176" s="3" t="s">
        <v>2450</v>
      </c>
      <c r="F176" s="3" t="s">
        <v>1704</v>
      </c>
      <c r="G176" s="3" t="s">
        <v>2451</v>
      </c>
      <c r="H176" s="3" t="s">
        <v>1576</v>
      </c>
      <c r="I176" s="3"/>
      <c r="J176" s="3"/>
      <c r="K176" s="3" t="s">
        <v>2452</v>
      </c>
      <c r="L176" s="3"/>
      <c r="M176" s="3"/>
      <c r="N176" s="3" t="s">
        <v>2453</v>
      </c>
      <c r="O176" s="3"/>
      <c r="P176" s="3"/>
      <c r="Q176" s="8" t="s">
        <v>2454</v>
      </c>
    </row>
    <row r="177" spans="1:17" s="6" customFormat="1" ht="15" customHeight="1" x14ac:dyDescent="0.3">
      <c r="A177" s="3" t="s">
        <v>71</v>
      </c>
      <c r="B177" s="3" t="s">
        <v>72</v>
      </c>
      <c r="C177" s="4">
        <v>4</v>
      </c>
      <c r="D177" s="3" t="s">
        <v>718</v>
      </c>
      <c r="E177" s="3" t="s">
        <v>2455</v>
      </c>
      <c r="F177" s="3" t="s">
        <v>1690</v>
      </c>
      <c r="G177" s="3" t="s">
        <v>2456</v>
      </c>
      <c r="H177" s="3" t="s">
        <v>1572</v>
      </c>
      <c r="I177" s="3"/>
      <c r="J177" s="3"/>
      <c r="K177" s="3" t="s">
        <v>1716</v>
      </c>
      <c r="L177" s="3"/>
      <c r="M177" s="3"/>
      <c r="N177" s="3" t="s">
        <v>2246</v>
      </c>
      <c r="O177" s="3"/>
      <c r="P177" s="3"/>
      <c r="Q177" s="8" t="s">
        <v>2457</v>
      </c>
    </row>
    <row r="178" spans="1:17" s="6" customFormat="1" ht="15" customHeight="1" x14ac:dyDescent="0.3">
      <c r="A178" s="3" t="s">
        <v>71</v>
      </c>
      <c r="B178" s="3" t="s">
        <v>72</v>
      </c>
      <c r="C178" s="4">
        <v>4</v>
      </c>
      <c r="D178" s="3" t="s">
        <v>718</v>
      </c>
      <c r="E178" s="3" t="s">
        <v>2458</v>
      </c>
      <c r="F178" s="3" t="s">
        <v>1690</v>
      </c>
      <c r="G178" s="3" t="s">
        <v>2459</v>
      </c>
      <c r="H178" s="3" t="s">
        <v>1572</v>
      </c>
      <c r="I178" s="3"/>
      <c r="J178" s="3"/>
      <c r="K178" s="3" t="s">
        <v>1716</v>
      </c>
      <c r="L178" s="3"/>
      <c r="M178" s="3"/>
      <c r="N178" s="3" t="s">
        <v>2246</v>
      </c>
      <c r="O178" s="3"/>
      <c r="P178" s="3"/>
      <c r="Q178" s="8" t="s">
        <v>2460</v>
      </c>
    </row>
    <row r="179" spans="1:17" s="6" customFormat="1" ht="15" customHeight="1" x14ac:dyDescent="0.3">
      <c r="A179" s="3" t="s">
        <v>71</v>
      </c>
      <c r="B179" s="3" t="s">
        <v>72</v>
      </c>
      <c r="C179" s="4">
        <v>4</v>
      </c>
      <c r="D179" s="3" t="s">
        <v>718</v>
      </c>
      <c r="E179" s="3" t="s">
        <v>2461</v>
      </c>
      <c r="F179" s="3" t="s">
        <v>1690</v>
      </c>
      <c r="G179" s="3" t="s">
        <v>2462</v>
      </c>
      <c r="H179" s="3" t="s">
        <v>1572</v>
      </c>
      <c r="I179" s="3" t="s">
        <v>1386</v>
      </c>
      <c r="J179" s="3"/>
      <c r="K179" s="3" t="s">
        <v>1828</v>
      </c>
      <c r="L179" s="3"/>
      <c r="M179" s="3"/>
      <c r="N179" s="3" t="s">
        <v>1728</v>
      </c>
      <c r="O179" s="3"/>
      <c r="P179" s="3"/>
      <c r="Q179" s="8" t="s">
        <v>2463</v>
      </c>
    </row>
    <row r="180" spans="1:17" s="6" customFormat="1" ht="15" customHeight="1" x14ac:dyDescent="0.3">
      <c r="A180" s="3" t="s">
        <v>71</v>
      </c>
      <c r="B180" s="3" t="s">
        <v>72</v>
      </c>
      <c r="C180" s="4">
        <v>4</v>
      </c>
      <c r="D180" s="3" t="s">
        <v>718</v>
      </c>
      <c r="E180" s="3" t="s">
        <v>2464</v>
      </c>
      <c r="F180" s="3" t="s">
        <v>1690</v>
      </c>
      <c r="G180" s="3" t="s">
        <v>2465</v>
      </c>
      <c r="H180" s="3" t="s">
        <v>1578</v>
      </c>
      <c r="I180" s="3"/>
      <c r="J180" s="3"/>
      <c r="K180" s="3" t="s">
        <v>1712</v>
      </c>
      <c r="L180" s="3"/>
      <c r="M180" s="3"/>
      <c r="N180" s="3" t="s">
        <v>2466</v>
      </c>
      <c r="O180" s="3"/>
      <c r="P180" s="3"/>
      <c r="Q180" s="8" t="s">
        <v>2467</v>
      </c>
    </row>
    <row r="181" spans="1:17" s="6" customFormat="1" ht="15" customHeight="1" x14ac:dyDescent="0.3">
      <c r="A181" s="3" t="s">
        <v>71</v>
      </c>
      <c r="B181" s="3" t="s">
        <v>72</v>
      </c>
      <c r="C181" s="4">
        <v>4</v>
      </c>
      <c r="D181" s="3" t="s">
        <v>718</v>
      </c>
      <c r="E181" s="3" t="s">
        <v>2468</v>
      </c>
      <c r="F181" s="3" t="s">
        <v>1690</v>
      </c>
      <c r="G181" s="3" t="s">
        <v>2469</v>
      </c>
      <c r="H181" s="3" t="s">
        <v>1567</v>
      </c>
      <c r="I181" s="3" t="s">
        <v>1822</v>
      </c>
      <c r="J181" s="3"/>
      <c r="K181" s="3" t="s">
        <v>1738</v>
      </c>
      <c r="L181" s="3"/>
      <c r="M181" s="3"/>
      <c r="N181" s="3" t="s">
        <v>1026</v>
      </c>
      <c r="O181" s="3"/>
      <c r="P181" s="3"/>
      <c r="Q181" s="8" t="s">
        <v>2470</v>
      </c>
    </row>
    <row r="182" spans="1:17" s="6" customFormat="1" ht="15" customHeight="1" x14ac:dyDescent="0.3">
      <c r="A182" s="3" t="s">
        <v>71</v>
      </c>
      <c r="B182" s="3" t="s">
        <v>72</v>
      </c>
      <c r="C182" s="4">
        <v>4</v>
      </c>
      <c r="D182" s="3" t="s">
        <v>718</v>
      </c>
      <c r="E182" s="3" t="s">
        <v>2471</v>
      </c>
      <c r="F182" s="3" t="s">
        <v>1690</v>
      </c>
      <c r="G182" s="3" t="s">
        <v>2472</v>
      </c>
      <c r="H182" s="3" t="s">
        <v>2473</v>
      </c>
      <c r="I182" s="3"/>
      <c r="J182" s="3"/>
      <c r="K182" s="3" t="s">
        <v>2474</v>
      </c>
      <c r="L182" s="3"/>
      <c r="M182" s="3"/>
      <c r="N182" s="3" t="s">
        <v>2475</v>
      </c>
      <c r="O182" s="3"/>
      <c r="P182" s="3"/>
      <c r="Q182" s="8" t="s">
        <v>2476</v>
      </c>
    </row>
    <row r="183" spans="1:17" s="6" customFormat="1" ht="15" customHeight="1" x14ac:dyDescent="0.3">
      <c r="A183" s="3" t="s">
        <v>71</v>
      </c>
      <c r="B183" s="3" t="s">
        <v>72</v>
      </c>
      <c r="C183" s="4">
        <v>4</v>
      </c>
      <c r="D183" s="3" t="s">
        <v>718</v>
      </c>
      <c r="E183" s="3" t="s">
        <v>2477</v>
      </c>
      <c r="F183" s="3" t="s">
        <v>1690</v>
      </c>
      <c r="G183" s="3" t="s">
        <v>2478</v>
      </c>
      <c r="H183" s="3" t="s">
        <v>1567</v>
      </c>
      <c r="I183" s="3" t="s">
        <v>2479</v>
      </c>
      <c r="J183" s="3"/>
      <c r="K183" s="3" t="s">
        <v>1738</v>
      </c>
      <c r="L183" s="3"/>
      <c r="M183" s="3"/>
      <c r="N183" s="3" t="s">
        <v>1775</v>
      </c>
      <c r="O183" s="3"/>
      <c r="P183" s="3"/>
      <c r="Q183" s="8" t="s">
        <v>2480</v>
      </c>
    </row>
    <row r="184" spans="1:17" s="6" customFormat="1" ht="15" customHeight="1" x14ac:dyDescent="0.3">
      <c r="A184" s="3" t="s">
        <v>71</v>
      </c>
      <c r="B184" s="3" t="s">
        <v>72</v>
      </c>
      <c r="C184" s="4">
        <v>4</v>
      </c>
      <c r="D184" s="3" t="s">
        <v>718</v>
      </c>
      <c r="E184" s="3" t="s">
        <v>2481</v>
      </c>
      <c r="F184" s="3" t="s">
        <v>1690</v>
      </c>
      <c r="G184" s="3" t="s">
        <v>2482</v>
      </c>
      <c r="H184" s="3" t="s">
        <v>1622</v>
      </c>
      <c r="I184" s="3" t="s">
        <v>2483</v>
      </c>
      <c r="J184" s="3"/>
      <c r="K184" s="3" t="s">
        <v>1828</v>
      </c>
      <c r="L184" s="3"/>
      <c r="M184" s="3"/>
      <c r="N184" s="3" t="s">
        <v>1330</v>
      </c>
      <c r="O184" s="3"/>
      <c r="P184" s="3"/>
      <c r="Q184" s="8" t="s">
        <v>2484</v>
      </c>
    </row>
    <row r="185" spans="1:17" s="6" customFormat="1" ht="15" customHeight="1" x14ac:dyDescent="0.3">
      <c r="A185" s="3" t="s">
        <v>71</v>
      </c>
      <c r="B185" s="3" t="s">
        <v>72</v>
      </c>
      <c r="C185" s="4">
        <v>4</v>
      </c>
      <c r="D185" s="3" t="s">
        <v>718</v>
      </c>
      <c r="E185" s="3" t="s">
        <v>2485</v>
      </c>
      <c r="F185" s="3" t="s">
        <v>1690</v>
      </c>
      <c r="G185" s="3" t="s">
        <v>2486</v>
      </c>
      <c r="H185" s="3" t="s">
        <v>1609</v>
      </c>
      <c r="I185" s="3"/>
      <c r="J185" s="3"/>
      <c r="K185" s="3" t="s">
        <v>2487</v>
      </c>
      <c r="L185" s="3"/>
      <c r="M185" s="3"/>
      <c r="N185" s="3" t="s">
        <v>2488</v>
      </c>
      <c r="O185" s="3"/>
      <c r="P185" s="3"/>
      <c r="Q185" s="8" t="s">
        <v>2489</v>
      </c>
    </row>
    <row r="186" spans="1:17" s="6" customFormat="1" ht="15" customHeight="1" x14ac:dyDescent="0.3">
      <c r="A186" s="3" t="s">
        <v>71</v>
      </c>
      <c r="B186" s="3" t="s">
        <v>72</v>
      </c>
      <c r="C186" s="4">
        <v>4</v>
      </c>
      <c r="D186" s="3" t="s">
        <v>718</v>
      </c>
      <c r="E186" s="3" t="s">
        <v>2490</v>
      </c>
      <c r="F186" s="3" t="s">
        <v>1690</v>
      </c>
      <c r="G186" s="3" t="s">
        <v>2491</v>
      </c>
      <c r="H186" s="3" t="s">
        <v>2492</v>
      </c>
      <c r="I186" s="3"/>
      <c r="J186" s="3"/>
      <c r="K186" s="3" t="s">
        <v>2069</v>
      </c>
      <c r="L186" s="3"/>
      <c r="M186" s="3"/>
      <c r="N186" s="3" t="s">
        <v>723</v>
      </c>
      <c r="O186" s="3"/>
      <c r="P186" s="3"/>
      <c r="Q186" s="8" t="s">
        <v>2493</v>
      </c>
    </row>
    <row r="187" spans="1:17" s="6" customFormat="1" ht="15" customHeight="1" x14ac:dyDescent="0.3">
      <c r="A187" s="3" t="s">
        <v>86</v>
      </c>
      <c r="B187" s="3" t="s">
        <v>87</v>
      </c>
      <c r="C187" s="4">
        <v>5</v>
      </c>
      <c r="D187" s="3" t="s">
        <v>731</v>
      </c>
      <c r="E187" s="3" t="s">
        <v>2494</v>
      </c>
      <c r="F187" s="3" t="s">
        <v>1690</v>
      </c>
      <c r="G187" s="3" t="s">
        <v>2495</v>
      </c>
      <c r="H187" s="3" t="s">
        <v>2496</v>
      </c>
      <c r="I187" s="3" t="s">
        <v>1726</v>
      </c>
      <c r="J187" s="3"/>
      <c r="K187" s="3" t="s">
        <v>1716</v>
      </c>
      <c r="L187" s="3"/>
      <c r="M187" s="3"/>
      <c r="N187" s="3" t="s">
        <v>2497</v>
      </c>
      <c r="O187" s="3"/>
      <c r="P187" s="3"/>
      <c r="Q187" s="8" t="s">
        <v>2498</v>
      </c>
    </row>
    <row r="188" spans="1:17" s="6" customFormat="1" ht="15" customHeight="1" x14ac:dyDescent="0.3">
      <c r="A188" s="3" t="s">
        <v>86</v>
      </c>
      <c r="B188" s="3" t="s">
        <v>87</v>
      </c>
      <c r="C188" s="4">
        <v>5</v>
      </c>
      <c r="D188" s="3" t="s">
        <v>731</v>
      </c>
      <c r="E188" s="3" t="s">
        <v>2499</v>
      </c>
      <c r="F188" s="3" t="s">
        <v>1690</v>
      </c>
      <c r="G188" s="3" t="s">
        <v>2500</v>
      </c>
      <c r="H188" s="3" t="s">
        <v>1795</v>
      </c>
      <c r="I188" s="3"/>
      <c r="J188" s="3"/>
      <c r="K188" s="3" t="s">
        <v>1707</v>
      </c>
      <c r="L188" s="3"/>
      <c r="M188" s="3"/>
      <c r="N188" s="3" t="s">
        <v>2501</v>
      </c>
      <c r="O188" s="3"/>
      <c r="P188" s="3"/>
      <c r="Q188" s="8" t="s">
        <v>2502</v>
      </c>
    </row>
    <row r="189" spans="1:17" s="6" customFormat="1" ht="15" customHeight="1" x14ac:dyDescent="0.3">
      <c r="A189" s="3" t="s">
        <v>86</v>
      </c>
      <c r="B189" s="3" t="s">
        <v>87</v>
      </c>
      <c r="C189" s="4">
        <v>5</v>
      </c>
      <c r="D189" s="3" t="s">
        <v>731</v>
      </c>
      <c r="E189" s="3" t="s">
        <v>1689</v>
      </c>
      <c r="F189" s="3" t="s">
        <v>1704</v>
      </c>
      <c r="G189" s="3" t="s">
        <v>1691</v>
      </c>
      <c r="H189" s="3" t="s">
        <v>1692</v>
      </c>
      <c r="I189" s="3" t="s">
        <v>1693</v>
      </c>
      <c r="J189" s="3"/>
      <c r="K189" s="3" t="s">
        <v>1694</v>
      </c>
      <c r="L189" s="3"/>
      <c r="M189" s="3"/>
      <c r="N189" s="3" t="s">
        <v>1695</v>
      </c>
      <c r="O189" s="3"/>
      <c r="P189" s="3"/>
      <c r="Q189" s="8" t="s">
        <v>1696</v>
      </c>
    </row>
    <row r="190" spans="1:17" s="6" customFormat="1" ht="15" customHeight="1" x14ac:dyDescent="0.3">
      <c r="A190" s="3" t="s">
        <v>86</v>
      </c>
      <c r="B190" s="3" t="s">
        <v>87</v>
      </c>
      <c r="C190" s="4">
        <v>5</v>
      </c>
      <c r="D190" s="3" t="s">
        <v>731</v>
      </c>
      <c r="E190" s="3" t="s">
        <v>2503</v>
      </c>
      <c r="F190" s="3" t="s">
        <v>1690</v>
      </c>
      <c r="G190" s="3" t="s">
        <v>2504</v>
      </c>
      <c r="H190" s="3" t="s">
        <v>2496</v>
      </c>
      <c r="I190" s="3"/>
      <c r="J190" s="3"/>
      <c r="K190" s="3" t="s">
        <v>1823</v>
      </c>
      <c r="L190" s="3"/>
      <c r="M190" s="3"/>
      <c r="N190" s="3" t="s">
        <v>2505</v>
      </c>
      <c r="O190" s="3"/>
      <c r="P190" s="3"/>
      <c r="Q190" s="8" t="s">
        <v>2506</v>
      </c>
    </row>
    <row r="191" spans="1:17" s="6" customFormat="1" ht="15" customHeight="1" x14ac:dyDescent="0.3">
      <c r="A191" s="3" t="s">
        <v>86</v>
      </c>
      <c r="B191" s="3" t="s">
        <v>87</v>
      </c>
      <c r="C191" s="4">
        <v>5</v>
      </c>
      <c r="D191" s="3" t="s">
        <v>731</v>
      </c>
      <c r="E191" s="3" t="s">
        <v>2507</v>
      </c>
      <c r="F191" s="3" t="s">
        <v>1690</v>
      </c>
      <c r="G191" s="3" t="s">
        <v>2508</v>
      </c>
      <c r="H191" s="3" t="s">
        <v>2496</v>
      </c>
      <c r="I191" s="3" t="s">
        <v>1726</v>
      </c>
      <c r="J191" s="3"/>
      <c r="K191" s="3" t="s">
        <v>1738</v>
      </c>
      <c r="L191" s="3"/>
      <c r="M191" s="3"/>
      <c r="N191" s="3" t="s">
        <v>2505</v>
      </c>
      <c r="O191" s="3"/>
      <c r="P191" s="3"/>
      <c r="Q191" s="8" t="s">
        <v>2509</v>
      </c>
    </row>
    <row r="192" spans="1:17" s="6" customFormat="1" ht="15" customHeight="1" x14ac:dyDescent="0.3">
      <c r="A192" s="3" t="s">
        <v>86</v>
      </c>
      <c r="B192" s="3" t="s">
        <v>87</v>
      </c>
      <c r="C192" s="4">
        <v>5</v>
      </c>
      <c r="D192" s="3" t="s">
        <v>731</v>
      </c>
      <c r="E192" s="3" t="s">
        <v>2510</v>
      </c>
      <c r="F192" s="3" t="s">
        <v>1690</v>
      </c>
      <c r="G192" s="3" t="s">
        <v>2511</v>
      </c>
      <c r="H192" s="3" t="s">
        <v>1567</v>
      </c>
      <c r="I192" s="3"/>
      <c r="J192" s="3"/>
      <c r="K192" s="3" t="s">
        <v>1780</v>
      </c>
      <c r="L192" s="3"/>
      <c r="M192" s="3"/>
      <c r="N192" s="3" t="s">
        <v>881</v>
      </c>
      <c r="O192" s="3"/>
      <c r="P192" s="3"/>
      <c r="Q192" s="8" t="s">
        <v>2512</v>
      </c>
    </row>
    <row r="193" spans="1:17" s="6" customFormat="1" ht="15" customHeight="1" x14ac:dyDescent="0.3">
      <c r="A193" s="3" t="s">
        <v>86</v>
      </c>
      <c r="B193" s="3" t="s">
        <v>87</v>
      </c>
      <c r="C193" s="4">
        <v>5</v>
      </c>
      <c r="D193" s="3" t="s">
        <v>731</v>
      </c>
      <c r="E193" s="3" t="s">
        <v>2513</v>
      </c>
      <c r="F193" s="3" t="s">
        <v>1690</v>
      </c>
      <c r="G193" s="3" t="s">
        <v>2514</v>
      </c>
      <c r="H193" s="3" t="s">
        <v>1795</v>
      </c>
      <c r="I193" s="3" t="s">
        <v>1726</v>
      </c>
      <c r="J193" s="3"/>
      <c r="K193" s="3" t="s">
        <v>2515</v>
      </c>
      <c r="L193" s="3"/>
      <c r="M193" s="3"/>
      <c r="N193" s="3" t="s">
        <v>2516</v>
      </c>
      <c r="O193" s="3"/>
      <c r="P193" s="3"/>
      <c r="Q193" s="8" t="s">
        <v>2517</v>
      </c>
    </row>
    <row r="194" spans="1:17" s="6" customFormat="1" ht="15" customHeight="1" x14ac:dyDescent="0.3">
      <c r="A194" s="3" t="s">
        <v>86</v>
      </c>
      <c r="B194" s="3" t="s">
        <v>87</v>
      </c>
      <c r="C194" s="4">
        <v>5</v>
      </c>
      <c r="D194" s="3" t="s">
        <v>731</v>
      </c>
      <c r="E194" s="3" t="s">
        <v>2518</v>
      </c>
      <c r="F194" s="3" t="s">
        <v>1690</v>
      </c>
      <c r="G194" s="3" t="s">
        <v>2519</v>
      </c>
      <c r="H194" s="3" t="s">
        <v>1567</v>
      </c>
      <c r="I194" s="3" t="s">
        <v>1699</v>
      </c>
      <c r="J194" s="3"/>
      <c r="K194" s="3" t="s">
        <v>1707</v>
      </c>
      <c r="L194" s="3"/>
      <c r="M194" s="3"/>
      <c r="N194" s="3" t="s">
        <v>2520</v>
      </c>
      <c r="O194" s="3"/>
      <c r="P194" s="3"/>
      <c r="Q194" s="8" t="s">
        <v>2521</v>
      </c>
    </row>
    <row r="195" spans="1:17" s="6" customFormat="1" ht="15" customHeight="1" x14ac:dyDescent="0.3">
      <c r="A195" s="3" t="s">
        <v>86</v>
      </c>
      <c r="B195" s="3" t="s">
        <v>87</v>
      </c>
      <c r="C195" s="4">
        <v>5</v>
      </c>
      <c r="D195" s="3" t="s">
        <v>731</v>
      </c>
      <c r="E195" s="3" t="s">
        <v>2522</v>
      </c>
      <c r="F195" s="3" t="s">
        <v>1690</v>
      </c>
      <c r="G195" s="3" t="s">
        <v>2523</v>
      </c>
      <c r="H195" s="3" t="s">
        <v>1567</v>
      </c>
      <c r="I195" s="3" t="s">
        <v>1386</v>
      </c>
      <c r="J195" s="3"/>
      <c r="K195" s="3" t="s">
        <v>1700</v>
      </c>
      <c r="L195" s="3"/>
      <c r="M195" s="3"/>
      <c r="N195" s="3" t="s">
        <v>2524</v>
      </c>
      <c r="O195" s="3"/>
      <c r="P195" s="3"/>
      <c r="Q195" s="8" t="s">
        <v>2525</v>
      </c>
    </row>
    <row r="196" spans="1:17" s="6" customFormat="1" ht="15" customHeight="1" x14ac:dyDescent="0.3">
      <c r="A196" s="3" t="s">
        <v>86</v>
      </c>
      <c r="B196" s="3" t="s">
        <v>87</v>
      </c>
      <c r="C196" s="4">
        <v>5</v>
      </c>
      <c r="D196" s="3" t="s">
        <v>731</v>
      </c>
      <c r="E196" s="3" t="s">
        <v>2526</v>
      </c>
      <c r="F196" s="3" t="s">
        <v>1719</v>
      </c>
      <c r="G196" s="3" t="s">
        <v>2527</v>
      </c>
      <c r="H196" s="3" t="s">
        <v>2528</v>
      </c>
      <c r="I196" s="3"/>
      <c r="J196" s="3"/>
      <c r="K196" s="3" t="s">
        <v>2529</v>
      </c>
      <c r="L196" s="3"/>
      <c r="M196" s="3"/>
      <c r="N196" s="3" t="s">
        <v>1257</v>
      </c>
      <c r="O196" s="3"/>
      <c r="P196" s="3"/>
      <c r="Q196" s="8" t="s">
        <v>2530</v>
      </c>
    </row>
    <row r="197" spans="1:17" s="6" customFormat="1" ht="15" customHeight="1" x14ac:dyDescent="0.3">
      <c r="A197" s="3" t="s">
        <v>86</v>
      </c>
      <c r="B197" s="3" t="s">
        <v>87</v>
      </c>
      <c r="C197" s="4">
        <v>5</v>
      </c>
      <c r="D197" s="3" t="s">
        <v>731</v>
      </c>
      <c r="E197" s="3" t="s">
        <v>2531</v>
      </c>
      <c r="F197" s="3" t="s">
        <v>1704</v>
      </c>
      <c r="G197" s="3" t="s">
        <v>2532</v>
      </c>
      <c r="H197" s="3" t="s">
        <v>1567</v>
      </c>
      <c r="I197" s="3" t="s">
        <v>1785</v>
      </c>
      <c r="J197" s="3"/>
      <c r="K197" s="3" t="s">
        <v>1707</v>
      </c>
      <c r="L197" s="3"/>
      <c r="M197" s="3"/>
      <c r="N197" s="3" t="s">
        <v>1257</v>
      </c>
      <c r="O197" s="3"/>
      <c r="P197" s="3"/>
      <c r="Q197" s="8" t="s">
        <v>2533</v>
      </c>
    </row>
    <row r="198" spans="1:17" s="6" customFormat="1" ht="15" customHeight="1" x14ac:dyDescent="0.3">
      <c r="A198" s="3" t="s">
        <v>86</v>
      </c>
      <c r="B198" s="3" t="s">
        <v>87</v>
      </c>
      <c r="C198" s="4">
        <v>5</v>
      </c>
      <c r="D198" s="3" t="s">
        <v>731</v>
      </c>
      <c r="E198" s="3" t="s">
        <v>2534</v>
      </c>
      <c r="F198" s="3" t="s">
        <v>1690</v>
      </c>
      <c r="G198" s="3" t="s">
        <v>2535</v>
      </c>
      <c r="H198" s="3" t="s">
        <v>1567</v>
      </c>
      <c r="I198" s="3" t="s">
        <v>2536</v>
      </c>
      <c r="J198" s="3"/>
      <c r="K198" s="3" t="s">
        <v>1707</v>
      </c>
      <c r="L198" s="3"/>
      <c r="M198" s="3"/>
      <c r="N198" s="3" t="s">
        <v>1203</v>
      </c>
      <c r="O198" s="3"/>
      <c r="P198" s="3"/>
      <c r="Q198" s="8" t="s">
        <v>2537</v>
      </c>
    </row>
    <row r="199" spans="1:17" s="6" customFormat="1" ht="15" customHeight="1" x14ac:dyDescent="0.3">
      <c r="A199" s="3" t="s">
        <v>86</v>
      </c>
      <c r="B199" s="3" t="s">
        <v>87</v>
      </c>
      <c r="C199" s="4">
        <v>5</v>
      </c>
      <c r="D199" s="3" t="s">
        <v>731</v>
      </c>
      <c r="E199" s="3" t="s">
        <v>2538</v>
      </c>
      <c r="F199" s="3" t="s">
        <v>1690</v>
      </c>
      <c r="G199" s="3" t="s">
        <v>2539</v>
      </c>
      <c r="H199" s="3" t="s">
        <v>2496</v>
      </c>
      <c r="I199" s="3" t="s">
        <v>1726</v>
      </c>
      <c r="J199" s="3"/>
      <c r="K199" s="3" t="s">
        <v>1716</v>
      </c>
      <c r="L199" s="3"/>
      <c r="M199" s="3"/>
      <c r="N199" s="3" t="s">
        <v>2540</v>
      </c>
      <c r="O199" s="3"/>
      <c r="P199" s="3"/>
      <c r="Q199" s="8" t="s">
        <v>2541</v>
      </c>
    </row>
    <row r="200" spans="1:17" s="6" customFormat="1" ht="15" customHeight="1" x14ac:dyDescent="0.3">
      <c r="A200" s="3" t="s">
        <v>86</v>
      </c>
      <c r="B200" s="3" t="s">
        <v>87</v>
      </c>
      <c r="C200" s="4">
        <v>5</v>
      </c>
      <c r="D200" s="3" t="s">
        <v>731</v>
      </c>
      <c r="E200" s="3" t="s">
        <v>2542</v>
      </c>
      <c r="F200" s="3" t="s">
        <v>1690</v>
      </c>
      <c r="G200" s="3" t="s">
        <v>2543</v>
      </c>
      <c r="H200" s="3" t="s">
        <v>1576</v>
      </c>
      <c r="I200" s="3" t="s">
        <v>2544</v>
      </c>
      <c r="J200" s="3"/>
      <c r="K200" s="3" t="s">
        <v>2545</v>
      </c>
      <c r="L200" s="3"/>
      <c r="M200" s="3"/>
      <c r="N200" s="3" t="s">
        <v>2540</v>
      </c>
      <c r="O200" s="3"/>
      <c r="P200" s="3"/>
      <c r="Q200" s="8" t="s">
        <v>2546</v>
      </c>
    </row>
    <row r="201" spans="1:17" s="6" customFormat="1" ht="15" customHeight="1" x14ac:dyDescent="0.3">
      <c r="A201" s="3" t="s">
        <v>86</v>
      </c>
      <c r="B201" s="3" t="s">
        <v>87</v>
      </c>
      <c r="C201" s="4">
        <v>5</v>
      </c>
      <c r="D201" s="3" t="s">
        <v>731</v>
      </c>
      <c r="E201" s="3" t="s">
        <v>2547</v>
      </c>
      <c r="F201" s="3" t="s">
        <v>1719</v>
      </c>
      <c r="G201" s="3" t="s">
        <v>2548</v>
      </c>
      <c r="H201" s="3" t="s">
        <v>1795</v>
      </c>
      <c r="I201" s="3" t="s">
        <v>2549</v>
      </c>
      <c r="J201" s="3"/>
      <c r="K201" s="3" t="s">
        <v>1707</v>
      </c>
      <c r="L201" s="3"/>
      <c r="M201" s="3"/>
      <c r="N201" s="3" t="s">
        <v>1130</v>
      </c>
      <c r="O201" s="3"/>
      <c r="P201" s="3"/>
      <c r="Q201" s="8" t="s">
        <v>2550</v>
      </c>
    </row>
    <row r="202" spans="1:17" s="6" customFormat="1" ht="15" customHeight="1" x14ac:dyDescent="0.3">
      <c r="A202" s="3" t="s">
        <v>86</v>
      </c>
      <c r="B202" s="3" t="s">
        <v>87</v>
      </c>
      <c r="C202" s="4">
        <v>5</v>
      </c>
      <c r="D202" s="3" t="s">
        <v>731</v>
      </c>
      <c r="E202" s="3" t="s">
        <v>2551</v>
      </c>
      <c r="F202" s="3" t="s">
        <v>1719</v>
      </c>
      <c r="G202" s="3" t="s">
        <v>2552</v>
      </c>
      <c r="H202" s="3" t="s">
        <v>1567</v>
      </c>
      <c r="I202" s="3" t="s">
        <v>2549</v>
      </c>
      <c r="J202" s="3"/>
      <c r="K202" s="3" t="s">
        <v>1721</v>
      </c>
      <c r="L202" s="3"/>
      <c r="M202" s="3"/>
      <c r="N202" s="3" t="s">
        <v>1230</v>
      </c>
      <c r="O202" s="3"/>
      <c r="P202" s="3"/>
      <c r="Q202" s="8" t="s">
        <v>2553</v>
      </c>
    </row>
    <row r="203" spans="1:17" s="6" customFormat="1" ht="15" customHeight="1" x14ac:dyDescent="0.3">
      <c r="A203" s="3" t="s">
        <v>86</v>
      </c>
      <c r="B203" s="3" t="s">
        <v>87</v>
      </c>
      <c r="C203" s="4">
        <v>5</v>
      </c>
      <c r="D203" s="3" t="s">
        <v>731</v>
      </c>
      <c r="E203" s="3" t="s">
        <v>2554</v>
      </c>
      <c r="F203" s="3" t="s">
        <v>1690</v>
      </c>
      <c r="G203" s="3" t="s">
        <v>2555</v>
      </c>
      <c r="H203" s="3" t="s">
        <v>1567</v>
      </c>
      <c r="I203" s="3" t="s">
        <v>1726</v>
      </c>
      <c r="J203" s="3"/>
      <c r="K203" s="3" t="s">
        <v>1780</v>
      </c>
      <c r="L203" s="3"/>
      <c r="M203" s="3"/>
      <c r="N203" s="3" t="s">
        <v>1230</v>
      </c>
      <c r="O203" s="3"/>
      <c r="P203" s="3"/>
      <c r="Q203" s="8" t="s">
        <v>2556</v>
      </c>
    </row>
    <row r="204" spans="1:17" s="6" customFormat="1" ht="15" customHeight="1" x14ac:dyDescent="0.3">
      <c r="A204" s="3" t="s">
        <v>86</v>
      </c>
      <c r="B204" s="3" t="s">
        <v>87</v>
      </c>
      <c r="C204" s="4">
        <v>5</v>
      </c>
      <c r="D204" s="3" t="s">
        <v>731</v>
      </c>
      <c r="E204" s="3" t="s">
        <v>2557</v>
      </c>
      <c r="F204" s="3" t="s">
        <v>1690</v>
      </c>
      <c r="G204" s="3" t="s">
        <v>2558</v>
      </c>
      <c r="H204" s="3" t="s">
        <v>1795</v>
      </c>
      <c r="I204" s="3"/>
      <c r="J204" s="3"/>
      <c r="K204" s="3" t="s">
        <v>2559</v>
      </c>
      <c r="L204" s="3"/>
      <c r="M204" s="3"/>
      <c r="N204" s="3" t="s">
        <v>2246</v>
      </c>
      <c r="O204" s="3"/>
      <c r="P204" s="3"/>
      <c r="Q204" s="8" t="s">
        <v>2560</v>
      </c>
    </row>
    <row r="205" spans="1:17" s="6" customFormat="1" ht="15" customHeight="1" x14ac:dyDescent="0.3">
      <c r="A205" s="3" t="s">
        <v>86</v>
      </c>
      <c r="B205" s="3" t="s">
        <v>87</v>
      </c>
      <c r="C205" s="4">
        <v>5</v>
      </c>
      <c r="D205" s="3" t="s">
        <v>731</v>
      </c>
      <c r="E205" s="3" t="s">
        <v>2561</v>
      </c>
      <c r="F205" s="3" t="s">
        <v>1690</v>
      </c>
      <c r="G205" s="3" t="s">
        <v>2562</v>
      </c>
      <c r="H205" s="3" t="s">
        <v>1795</v>
      </c>
      <c r="I205" s="3" t="s">
        <v>1726</v>
      </c>
      <c r="J205" s="3"/>
      <c r="K205" s="3" t="s">
        <v>2563</v>
      </c>
      <c r="L205" s="3"/>
      <c r="M205" s="3"/>
      <c r="N205" s="3" t="s">
        <v>2564</v>
      </c>
      <c r="O205" s="3"/>
      <c r="P205" s="3"/>
      <c r="Q205" s="8" t="s">
        <v>2565</v>
      </c>
    </row>
    <row r="206" spans="1:17" s="6" customFormat="1" ht="15" customHeight="1" x14ac:dyDescent="0.3">
      <c r="A206" s="3" t="s">
        <v>86</v>
      </c>
      <c r="B206" s="3" t="s">
        <v>87</v>
      </c>
      <c r="C206" s="4">
        <v>5</v>
      </c>
      <c r="D206" s="3" t="s">
        <v>731</v>
      </c>
      <c r="E206" s="3" t="s">
        <v>2566</v>
      </c>
      <c r="F206" s="3" t="s">
        <v>1704</v>
      </c>
      <c r="G206" s="3" t="s">
        <v>2567</v>
      </c>
      <c r="H206" s="3" t="s">
        <v>1795</v>
      </c>
      <c r="I206" s="3" t="s">
        <v>1726</v>
      </c>
      <c r="J206" s="3"/>
      <c r="K206" s="3" t="s">
        <v>2563</v>
      </c>
      <c r="L206" s="3"/>
      <c r="M206" s="3"/>
      <c r="N206" s="3" t="s">
        <v>2564</v>
      </c>
      <c r="O206" s="3"/>
      <c r="P206" s="3"/>
      <c r="Q206" s="8" t="s">
        <v>2568</v>
      </c>
    </row>
    <row r="207" spans="1:17" s="6" customFormat="1" ht="15" customHeight="1" x14ac:dyDescent="0.3">
      <c r="A207" s="3" t="s">
        <v>86</v>
      </c>
      <c r="B207" s="3" t="s">
        <v>87</v>
      </c>
      <c r="C207" s="4">
        <v>5</v>
      </c>
      <c r="D207" s="3" t="s">
        <v>731</v>
      </c>
      <c r="E207" s="3" t="s">
        <v>2569</v>
      </c>
      <c r="F207" s="3" t="s">
        <v>1704</v>
      </c>
      <c r="G207" s="3" t="s">
        <v>2570</v>
      </c>
      <c r="H207" s="3" t="s">
        <v>1576</v>
      </c>
      <c r="I207" s="3" t="s">
        <v>1779</v>
      </c>
      <c r="J207" s="3"/>
      <c r="K207" s="3" t="s">
        <v>1823</v>
      </c>
      <c r="L207" s="3"/>
      <c r="M207" s="3"/>
      <c r="N207" s="3" t="s">
        <v>1434</v>
      </c>
      <c r="O207" s="3"/>
      <c r="P207" s="3"/>
      <c r="Q207" s="8" t="s">
        <v>2571</v>
      </c>
    </row>
    <row r="208" spans="1:17" s="6" customFormat="1" ht="15" customHeight="1" x14ac:dyDescent="0.3">
      <c r="A208" s="3" t="s">
        <v>86</v>
      </c>
      <c r="B208" s="3" t="s">
        <v>87</v>
      </c>
      <c r="C208" s="4">
        <v>5</v>
      </c>
      <c r="D208" s="3" t="s">
        <v>731</v>
      </c>
      <c r="E208" s="3" t="s">
        <v>1710</v>
      </c>
      <c r="F208" s="3" t="s">
        <v>1690</v>
      </c>
      <c r="G208" s="3" t="s">
        <v>1711</v>
      </c>
      <c r="H208" s="3" t="s">
        <v>1567</v>
      </c>
      <c r="I208" s="3"/>
      <c r="J208" s="3"/>
      <c r="K208" s="3" t="s">
        <v>1712</v>
      </c>
      <c r="L208" s="3"/>
      <c r="M208" s="3"/>
      <c r="N208" s="3" t="s">
        <v>1434</v>
      </c>
      <c r="O208" s="3"/>
      <c r="P208" s="3"/>
      <c r="Q208" s="8" t="s">
        <v>1713</v>
      </c>
    </row>
    <row r="209" spans="1:17" s="6" customFormat="1" ht="15" customHeight="1" x14ac:dyDescent="0.3">
      <c r="A209" s="3" t="s">
        <v>86</v>
      </c>
      <c r="B209" s="3" t="s">
        <v>87</v>
      </c>
      <c r="C209" s="4">
        <v>5</v>
      </c>
      <c r="D209" s="3" t="s">
        <v>731</v>
      </c>
      <c r="E209" s="3" t="s">
        <v>2572</v>
      </c>
      <c r="F209" s="3" t="s">
        <v>1690</v>
      </c>
      <c r="G209" s="3" t="s">
        <v>2573</v>
      </c>
      <c r="H209" s="3" t="s">
        <v>1567</v>
      </c>
      <c r="I209" s="3" t="s">
        <v>1726</v>
      </c>
      <c r="J209" s="3"/>
      <c r="K209" s="3" t="s">
        <v>1897</v>
      </c>
      <c r="L209" s="3"/>
      <c r="M209" s="3"/>
      <c r="N209" s="3" t="s">
        <v>2574</v>
      </c>
      <c r="O209" s="3"/>
      <c r="P209" s="3"/>
      <c r="Q209" s="8" t="s">
        <v>2575</v>
      </c>
    </row>
    <row r="210" spans="1:17" s="6" customFormat="1" ht="15" customHeight="1" x14ac:dyDescent="0.3">
      <c r="A210" s="3" t="s">
        <v>86</v>
      </c>
      <c r="B210" s="3" t="s">
        <v>87</v>
      </c>
      <c r="C210" s="4">
        <v>5</v>
      </c>
      <c r="D210" s="3" t="s">
        <v>731</v>
      </c>
      <c r="E210" s="3" t="s">
        <v>2576</v>
      </c>
      <c r="F210" s="3" t="s">
        <v>1704</v>
      </c>
      <c r="G210" s="3" t="s">
        <v>2577</v>
      </c>
      <c r="H210" s="3" t="s">
        <v>1567</v>
      </c>
      <c r="I210" s="3" t="s">
        <v>2549</v>
      </c>
      <c r="J210" s="3"/>
      <c r="K210" s="3" t="s">
        <v>2515</v>
      </c>
      <c r="L210" s="3"/>
      <c r="M210" s="3"/>
      <c r="N210" s="3" t="s">
        <v>1027</v>
      </c>
      <c r="O210" s="3"/>
      <c r="P210" s="3"/>
      <c r="Q210" s="8" t="s">
        <v>2578</v>
      </c>
    </row>
    <row r="211" spans="1:17" s="6" customFormat="1" ht="15" customHeight="1" x14ac:dyDescent="0.3">
      <c r="A211" s="3" t="s">
        <v>86</v>
      </c>
      <c r="B211" s="3" t="s">
        <v>87</v>
      </c>
      <c r="C211" s="4">
        <v>5</v>
      </c>
      <c r="D211" s="3" t="s">
        <v>731</v>
      </c>
      <c r="E211" s="3" t="s">
        <v>2579</v>
      </c>
      <c r="F211" s="3" t="s">
        <v>1704</v>
      </c>
      <c r="G211" s="3" t="s">
        <v>2580</v>
      </c>
      <c r="H211" s="3" t="s">
        <v>1795</v>
      </c>
      <c r="I211" s="3" t="s">
        <v>2581</v>
      </c>
      <c r="J211" s="3"/>
      <c r="K211" s="3" t="s">
        <v>1721</v>
      </c>
      <c r="L211" s="3"/>
      <c r="M211" s="3"/>
      <c r="N211" s="3" t="s">
        <v>730</v>
      </c>
      <c r="O211" s="3"/>
      <c r="P211" s="3"/>
      <c r="Q211" s="8" t="s">
        <v>2582</v>
      </c>
    </row>
    <row r="212" spans="1:17" s="6" customFormat="1" ht="15" customHeight="1" x14ac:dyDescent="0.3">
      <c r="A212" s="3" t="s">
        <v>86</v>
      </c>
      <c r="B212" s="3" t="s">
        <v>87</v>
      </c>
      <c r="C212" s="4">
        <v>5</v>
      </c>
      <c r="D212" s="3" t="s">
        <v>731</v>
      </c>
      <c r="E212" s="3" t="s">
        <v>2583</v>
      </c>
      <c r="F212" s="3" t="s">
        <v>1690</v>
      </c>
      <c r="G212" s="3" t="s">
        <v>2584</v>
      </c>
      <c r="H212" s="3" t="s">
        <v>1567</v>
      </c>
      <c r="I212" s="3" t="s">
        <v>2585</v>
      </c>
      <c r="J212" s="3"/>
      <c r="K212" s="3" t="s">
        <v>1780</v>
      </c>
      <c r="L212" s="3"/>
      <c r="M212" s="3"/>
      <c r="N212" s="3" t="s">
        <v>2586</v>
      </c>
      <c r="O212" s="3"/>
      <c r="P212" s="3"/>
      <c r="Q212" s="8" t="s">
        <v>2587</v>
      </c>
    </row>
    <row r="213" spans="1:17" s="6" customFormat="1" ht="15" customHeight="1" x14ac:dyDescent="0.3">
      <c r="A213" s="3" t="s">
        <v>86</v>
      </c>
      <c r="B213" s="3" t="s">
        <v>87</v>
      </c>
      <c r="C213" s="4">
        <v>5</v>
      </c>
      <c r="D213" s="3" t="s">
        <v>731</v>
      </c>
      <c r="E213" s="3" t="s">
        <v>2588</v>
      </c>
      <c r="F213" s="3" t="s">
        <v>1704</v>
      </c>
      <c r="G213" s="3" t="s">
        <v>2589</v>
      </c>
      <c r="H213" s="3" t="s">
        <v>1567</v>
      </c>
      <c r="I213" s="3"/>
      <c r="J213" s="3"/>
      <c r="K213" s="3" t="s">
        <v>1738</v>
      </c>
      <c r="L213" s="3"/>
      <c r="M213" s="3"/>
      <c r="N213" s="3" t="s">
        <v>2590</v>
      </c>
      <c r="O213" s="3"/>
      <c r="P213" s="3"/>
      <c r="Q213" s="8" t="s">
        <v>2591</v>
      </c>
    </row>
    <row r="214" spans="1:17" s="6" customFormat="1" ht="15" customHeight="1" x14ac:dyDescent="0.3">
      <c r="A214" s="3" t="s">
        <v>86</v>
      </c>
      <c r="B214" s="3" t="s">
        <v>87</v>
      </c>
      <c r="C214" s="4">
        <v>5</v>
      </c>
      <c r="D214" s="3" t="s">
        <v>731</v>
      </c>
      <c r="E214" s="3" t="s">
        <v>2592</v>
      </c>
      <c r="F214" s="3" t="s">
        <v>1690</v>
      </c>
      <c r="G214" s="3" t="s">
        <v>2593</v>
      </c>
      <c r="H214" s="3" t="s">
        <v>1576</v>
      </c>
      <c r="I214" s="3"/>
      <c r="J214" s="3"/>
      <c r="K214" s="3" t="s">
        <v>1780</v>
      </c>
      <c r="L214" s="3"/>
      <c r="M214" s="3"/>
      <c r="N214" s="3" t="s">
        <v>2594</v>
      </c>
      <c r="O214" s="3"/>
      <c r="P214" s="3"/>
      <c r="Q214" s="8" t="s">
        <v>2595</v>
      </c>
    </row>
    <row r="215" spans="1:17" s="6" customFormat="1" ht="15" customHeight="1" x14ac:dyDescent="0.3">
      <c r="A215" s="3" t="s">
        <v>86</v>
      </c>
      <c r="B215" s="3" t="s">
        <v>87</v>
      </c>
      <c r="C215" s="4">
        <v>5</v>
      </c>
      <c r="D215" s="3" t="s">
        <v>731</v>
      </c>
      <c r="E215" s="3" t="s">
        <v>2596</v>
      </c>
      <c r="F215" s="3" t="s">
        <v>1704</v>
      </c>
      <c r="G215" s="3" t="s">
        <v>2597</v>
      </c>
      <c r="H215" s="3" t="s">
        <v>1567</v>
      </c>
      <c r="I215" s="3"/>
      <c r="J215" s="3"/>
      <c r="K215" s="3" t="s">
        <v>1721</v>
      </c>
      <c r="L215" s="3"/>
      <c r="M215" s="3"/>
      <c r="N215" s="3" t="s">
        <v>2594</v>
      </c>
      <c r="O215" s="3"/>
      <c r="P215" s="3"/>
      <c r="Q215" s="8" t="s">
        <v>2598</v>
      </c>
    </row>
    <row r="216" spans="1:17" s="6" customFormat="1" ht="15" customHeight="1" x14ac:dyDescent="0.3">
      <c r="A216" s="3" t="s">
        <v>86</v>
      </c>
      <c r="B216" s="3" t="s">
        <v>87</v>
      </c>
      <c r="C216" s="4">
        <v>5</v>
      </c>
      <c r="D216" s="3" t="s">
        <v>731</v>
      </c>
      <c r="E216" s="3" t="s">
        <v>2599</v>
      </c>
      <c r="F216" s="3" t="s">
        <v>1704</v>
      </c>
      <c r="G216" s="3" t="s">
        <v>2600</v>
      </c>
      <c r="H216" s="3" t="s">
        <v>1567</v>
      </c>
      <c r="I216" s="3"/>
      <c r="J216" s="3"/>
      <c r="K216" s="3" t="s">
        <v>1780</v>
      </c>
      <c r="L216" s="3"/>
      <c r="M216" s="3"/>
      <c r="N216" s="3" t="s">
        <v>2601</v>
      </c>
      <c r="O216" s="3"/>
      <c r="P216" s="3"/>
      <c r="Q216" s="8" t="s">
        <v>2602</v>
      </c>
    </row>
    <row r="217" spans="1:17" s="6" customFormat="1" ht="15" customHeight="1" x14ac:dyDescent="0.3">
      <c r="A217" s="3" t="s">
        <v>86</v>
      </c>
      <c r="B217" s="3" t="s">
        <v>87</v>
      </c>
      <c r="C217" s="4">
        <v>5</v>
      </c>
      <c r="D217" s="3" t="s">
        <v>731</v>
      </c>
      <c r="E217" s="3" t="s">
        <v>1730</v>
      </c>
      <c r="F217" s="3" t="s">
        <v>1690</v>
      </c>
      <c r="G217" s="3" t="s">
        <v>1731</v>
      </c>
      <c r="H217" s="3" t="s">
        <v>1567</v>
      </c>
      <c r="I217" s="3"/>
      <c r="J217" s="3"/>
      <c r="K217" s="3" t="s">
        <v>1732</v>
      </c>
      <c r="L217" s="3"/>
      <c r="M217" s="3"/>
      <c r="N217" s="3" t="s">
        <v>1733</v>
      </c>
      <c r="O217" s="3"/>
      <c r="P217" s="3"/>
      <c r="Q217" s="8" t="s">
        <v>1734</v>
      </c>
    </row>
    <row r="218" spans="1:17" s="6" customFormat="1" ht="15" customHeight="1" x14ac:dyDescent="0.3">
      <c r="A218" s="3" t="s">
        <v>86</v>
      </c>
      <c r="B218" s="3" t="s">
        <v>87</v>
      </c>
      <c r="C218" s="4">
        <v>5</v>
      </c>
      <c r="D218" s="3" t="s">
        <v>731</v>
      </c>
      <c r="E218" s="3" t="s">
        <v>2603</v>
      </c>
      <c r="F218" s="3" t="s">
        <v>1690</v>
      </c>
      <c r="G218" s="3" t="s">
        <v>2604</v>
      </c>
      <c r="H218" s="3" t="s">
        <v>2496</v>
      </c>
      <c r="I218" s="3" t="s">
        <v>1726</v>
      </c>
      <c r="J218" s="3"/>
      <c r="K218" s="3" t="s">
        <v>1738</v>
      </c>
      <c r="L218" s="3"/>
      <c r="M218" s="3"/>
      <c r="N218" s="3" t="s">
        <v>2605</v>
      </c>
      <c r="O218" s="3"/>
      <c r="P218" s="3"/>
      <c r="Q218" s="8" t="s">
        <v>2606</v>
      </c>
    </row>
    <row r="219" spans="1:17" s="6" customFormat="1" ht="15" customHeight="1" x14ac:dyDescent="0.3">
      <c r="A219" s="3" t="s">
        <v>86</v>
      </c>
      <c r="B219" s="3" t="s">
        <v>87</v>
      </c>
      <c r="C219" s="4">
        <v>5</v>
      </c>
      <c r="D219" s="3" t="s">
        <v>731</v>
      </c>
      <c r="E219" s="3" t="s">
        <v>2607</v>
      </c>
      <c r="F219" s="3" t="s">
        <v>1690</v>
      </c>
      <c r="G219" s="3" t="s">
        <v>2608</v>
      </c>
      <c r="H219" s="3" t="s">
        <v>1795</v>
      </c>
      <c r="I219" s="3"/>
      <c r="J219" s="3"/>
      <c r="K219" s="3" t="s">
        <v>1721</v>
      </c>
      <c r="L219" s="3"/>
      <c r="M219" s="3"/>
      <c r="N219" s="3" t="s">
        <v>2609</v>
      </c>
      <c r="O219" s="3"/>
      <c r="P219" s="3"/>
      <c r="Q219" s="8" t="s">
        <v>2610</v>
      </c>
    </row>
    <row r="220" spans="1:17" s="6" customFormat="1" ht="15" customHeight="1" x14ac:dyDescent="0.3">
      <c r="A220" s="3" t="s">
        <v>86</v>
      </c>
      <c r="B220" s="3" t="s">
        <v>87</v>
      </c>
      <c r="C220" s="4">
        <v>5</v>
      </c>
      <c r="D220" s="3" t="s">
        <v>731</v>
      </c>
      <c r="E220" s="3" t="s">
        <v>2611</v>
      </c>
      <c r="F220" s="3" t="s">
        <v>1719</v>
      </c>
      <c r="G220" s="3" t="s">
        <v>2612</v>
      </c>
      <c r="H220" s="3" t="s">
        <v>1567</v>
      </c>
      <c r="I220" s="3"/>
      <c r="J220" s="3"/>
      <c r="K220" s="3" t="s">
        <v>2613</v>
      </c>
      <c r="L220" s="3"/>
      <c r="M220" s="3"/>
      <c r="N220" s="3" t="s">
        <v>2614</v>
      </c>
      <c r="O220" s="3"/>
      <c r="P220" s="3"/>
      <c r="Q220" s="8" t="s">
        <v>2615</v>
      </c>
    </row>
    <row r="221" spans="1:17" s="6" customFormat="1" ht="15" customHeight="1" x14ac:dyDescent="0.3">
      <c r="A221" s="3" t="s">
        <v>86</v>
      </c>
      <c r="B221" s="3" t="s">
        <v>87</v>
      </c>
      <c r="C221" s="4">
        <v>5</v>
      </c>
      <c r="D221" s="3" t="s">
        <v>731</v>
      </c>
      <c r="E221" s="3" t="s">
        <v>1761</v>
      </c>
      <c r="F221" s="3" t="s">
        <v>1690</v>
      </c>
      <c r="G221" s="3" t="s">
        <v>1762</v>
      </c>
      <c r="H221" s="3" t="s">
        <v>1763</v>
      </c>
      <c r="I221" s="3" t="s">
        <v>62</v>
      </c>
      <c r="J221" s="3"/>
      <c r="K221" s="3" t="s">
        <v>1732</v>
      </c>
      <c r="L221" s="3"/>
      <c r="M221" s="3"/>
      <c r="N221" s="3" t="s">
        <v>1764</v>
      </c>
      <c r="O221" s="3"/>
      <c r="P221" s="3"/>
      <c r="Q221" s="8" t="s">
        <v>1765</v>
      </c>
    </row>
    <row r="222" spans="1:17" s="6" customFormat="1" ht="15" customHeight="1" x14ac:dyDescent="0.3">
      <c r="A222" s="3" t="s">
        <v>86</v>
      </c>
      <c r="B222" s="3" t="s">
        <v>87</v>
      </c>
      <c r="C222" s="4">
        <v>5</v>
      </c>
      <c r="D222" s="3" t="s">
        <v>731</v>
      </c>
      <c r="E222" s="3" t="s">
        <v>2616</v>
      </c>
      <c r="F222" s="3" t="s">
        <v>1690</v>
      </c>
      <c r="G222" s="3" t="s">
        <v>2617</v>
      </c>
      <c r="H222" s="3" t="s">
        <v>1567</v>
      </c>
      <c r="I222" s="3" t="s">
        <v>2618</v>
      </c>
      <c r="J222" s="3"/>
      <c r="K222" s="3" t="s">
        <v>2619</v>
      </c>
      <c r="L222" s="3"/>
      <c r="M222" s="3"/>
      <c r="N222" s="3" t="s">
        <v>2620</v>
      </c>
      <c r="O222" s="3"/>
      <c r="P222" s="3"/>
      <c r="Q222" s="8" t="s">
        <v>2621</v>
      </c>
    </row>
    <row r="223" spans="1:17" s="6" customFormat="1" ht="15" customHeight="1" x14ac:dyDescent="0.3">
      <c r="A223" s="3" t="s">
        <v>86</v>
      </c>
      <c r="B223" s="3" t="s">
        <v>87</v>
      </c>
      <c r="C223" s="4">
        <v>5</v>
      </c>
      <c r="D223" s="3" t="s">
        <v>731</v>
      </c>
      <c r="E223" s="3" t="s">
        <v>2622</v>
      </c>
      <c r="F223" s="3" t="s">
        <v>1690</v>
      </c>
      <c r="G223" s="3" t="s">
        <v>2623</v>
      </c>
      <c r="H223" s="3" t="s">
        <v>1795</v>
      </c>
      <c r="I223" s="3" t="s">
        <v>1743</v>
      </c>
      <c r="J223" s="3"/>
      <c r="K223" s="3" t="s">
        <v>1721</v>
      </c>
      <c r="L223" s="3"/>
      <c r="M223" s="3"/>
      <c r="N223" s="3" t="s">
        <v>2624</v>
      </c>
      <c r="O223" s="3"/>
      <c r="P223" s="3"/>
      <c r="Q223" s="8" t="s">
        <v>2625</v>
      </c>
    </row>
    <row r="224" spans="1:17" s="6" customFormat="1" ht="15" customHeight="1" x14ac:dyDescent="0.3">
      <c r="A224" s="3" t="s">
        <v>86</v>
      </c>
      <c r="B224" s="3" t="s">
        <v>87</v>
      </c>
      <c r="C224" s="4">
        <v>5</v>
      </c>
      <c r="D224" s="3" t="s">
        <v>731</v>
      </c>
      <c r="E224" s="3" t="s">
        <v>2626</v>
      </c>
      <c r="F224" s="3" t="s">
        <v>1690</v>
      </c>
      <c r="G224" s="3" t="s">
        <v>2627</v>
      </c>
      <c r="H224" s="3" t="s">
        <v>1567</v>
      </c>
      <c r="I224" s="3" t="s">
        <v>1743</v>
      </c>
      <c r="J224" s="3"/>
      <c r="K224" s="3" t="s">
        <v>1721</v>
      </c>
      <c r="L224" s="3"/>
      <c r="M224" s="3"/>
      <c r="N224" s="3" t="s">
        <v>2628</v>
      </c>
      <c r="O224" s="3"/>
      <c r="P224" s="3"/>
      <c r="Q224" s="8" t="s">
        <v>2629</v>
      </c>
    </row>
    <row r="225" spans="1:17" s="6" customFormat="1" ht="15" customHeight="1" x14ac:dyDescent="0.3">
      <c r="A225" s="3" t="s">
        <v>86</v>
      </c>
      <c r="B225" s="3" t="s">
        <v>87</v>
      </c>
      <c r="C225" s="4">
        <v>5</v>
      </c>
      <c r="D225" s="3" t="s">
        <v>731</v>
      </c>
      <c r="E225" s="3" t="s">
        <v>2630</v>
      </c>
      <c r="F225" s="3" t="s">
        <v>1690</v>
      </c>
      <c r="G225" s="3" t="s">
        <v>2631</v>
      </c>
      <c r="H225" s="3" t="s">
        <v>1754</v>
      </c>
      <c r="I225" s="3" t="s">
        <v>1785</v>
      </c>
      <c r="J225" s="3"/>
      <c r="K225" s="3" t="s">
        <v>2305</v>
      </c>
      <c r="L225" s="3"/>
      <c r="M225" s="3"/>
      <c r="N225" s="3" t="s">
        <v>2632</v>
      </c>
      <c r="O225" s="3"/>
      <c r="P225" s="3"/>
      <c r="Q225" s="8" t="s">
        <v>2633</v>
      </c>
    </row>
    <row r="226" spans="1:17" s="6" customFormat="1" ht="15" customHeight="1" x14ac:dyDescent="0.3">
      <c r="A226" s="3" t="s">
        <v>86</v>
      </c>
      <c r="B226" s="3" t="s">
        <v>87</v>
      </c>
      <c r="C226" s="4">
        <v>5</v>
      </c>
      <c r="D226" s="3" t="s">
        <v>731</v>
      </c>
      <c r="E226" s="3" t="s">
        <v>2634</v>
      </c>
      <c r="F226" s="3" t="s">
        <v>1690</v>
      </c>
      <c r="G226" s="3" t="s">
        <v>2635</v>
      </c>
      <c r="H226" s="3" t="s">
        <v>2636</v>
      </c>
      <c r="I226" s="3"/>
      <c r="J226" s="3" t="s">
        <v>1785</v>
      </c>
      <c r="K226" s="3" t="s">
        <v>2637</v>
      </c>
      <c r="L226" s="3"/>
      <c r="M226" s="3"/>
      <c r="N226" s="3" t="s">
        <v>2638</v>
      </c>
      <c r="O226" s="3"/>
      <c r="P226" s="3"/>
      <c r="Q226" s="8" t="s">
        <v>2639</v>
      </c>
    </row>
    <row r="227" spans="1:17" s="6" customFormat="1" ht="15" customHeight="1" x14ac:dyDescent="0.3">
      <c r="A227" s="3" t="s">
        <v>86</v>
      </c>
      <c r="B227" s="3" t="s">
        <v>87</v>
      </c>
      <c r="C227" s="4">
        <v>5</v>
      </c>
      <c r="D227" s="3" t="s">
        <v>731</v>
      </c>
      <c r="E227" s="3" t="s">
        <v>2640</v>
      </c>
      <c r="F227" s="3" t="s">
        <v>1704</v>
      </c>
      <c r="G227" s="3" t="s">
        <v>2641</v>
      </c>
      <c r="H227" s="3" t="s">
        <v>1567</v>
      </c>
      <c r="I227" s="3" t="s">
        <v>2642</v>
      </c>
      <c r="J227" s="3"/>
      <c r="K227" s="3" t="s">
        <v>1823</v>
      </c>
      <c r="L227" s="3"/>
      <c r="M227" s="3"/>
      <c r="N227" s="3" t="s">
        <v>2643</v>
      </c>
      <c r="O227" s="3"/>
      <c r="P227" s="3"/>
      <c r="Q227" s="8" t="s">
        <v>2644</v>
      </c>
    </row>
    <row r="228" spans="1:17" s="6" customFormat="1" ht="15" customHeight="1" x14ac:dyDescent="0.3">
      <c r="A228" s="3" t="s">
        <v>86</v>
      </c>
      <c r="B228" s="3" t="s">
        <v>87</v>
      </c>
      <c r="C228" s="4">
        <v>5</v>
      </c>
      <c r="D228" s="3" t="s">
        <v>731</v>
      </c>
      <c r="E228" s="3" t="s">
        <v>2645</v>
      </c>
      <c r="F228" s="3" t="s">
        <v>1690</v>
      </c>
      <c r="G228" s="3" t="s">
        <v>2646</v>
      </c>
      <c r="H228" s="3" t="s">
        <v>2636</v>
      </c>
      <c r="I228" s="3"/>
      <c r="J228" s="3" t="s">
        <v>1785</v>
      </c>
      <c r="K228" s="3" t="s">
        <v>2647</v>
      </c>
      <c r="L228" s="3"/>
      <c r="M228" s="3"/>
      <c r="N228" s="3" t="s">
        <v>1818</v>
      </c>
      <c r="O228" s="3"/>
      <c r="P228" s="3"/>
      <c r="Q228" s="8" t="s">
        <v>2648</v>
      </c>
    </row>
    <row r="229" spans="1:17" s="6" customFormat="1" ht="15" customHeight="1" x14ac:dyDescent="0.3">
      <c r="A229" s="3" t="s">
        <v>97</v>
      </c>
      <c r="B229" s="3" t="s">
        <v>98</v>
      </c>
      <c r="C229" s="4">
        <v>6</v>
      </c>
      <c r="D229" s="3" t="s">
        <v>742</v>
      </c>
      <c r="E229" s="3" t="s">
        <v>2186</v>
      </c>
      <c r="F229" s="3" t="s">
        <v>1719</v>
      </c>
      <c r="G229" s="3" t="s">
        <v>2187</v>
      </c>
      <c r="H229" s="3" t="s">
        <v>1577</v>
      </c>
      <c r="I229" s="3" t="s">
        <v>1386</v>
      </c>
      <c r="J229" s="3"/>
      <c r="K229" s="3" t="s">
        <v>1716</v>
      </c>
      <c r="L229" s="3"/>
      <c r="M229" s="3"/>
      <c r="N229" s="3" t="s">
        <v>2188</v>
      </c>
      <c r="O229" s="3"/>
      <c r="P229" s="3"/>
      <c r="Q229" s="8" t="s">
        <v>2189</v>
      </c>
    </row>
    <row r="230" spans="1:17" s="6" customFormat="1" ht="15" customHeight="1" x14ac:dyDescent="0.3">
      <c r="A230" s="3" t="s">
        <v>97</v>
      </c>
      <c r="B230" s="3" t="s">
        <v>98</v>
      </c>
      <c r="C230" s="4">
        <v>6</v>
      </c>
      <c r="D230" s="3" t="s">
        <v>742</v>
      </c>
      <c r="E230" s="3" t="s">
        <v>2649</v>
      </c>
      <c r="F230" s="3" t="s">
        <v>1690</v>
      </c>
      <c r="G230" s="3" t="s">
        <v>2650</v>
      </c>
      <c r="H230" s="3" t="s">
        <v>2651</v>
      </c>
      <c r="I230" s="3" t="s">
        <v>1386</v>
      </c>
      <c r="J230" s="3"/>
      <c r="K230" s="3" t="s">
        <v>1707</v>
      </c>
      <c r="L230" s="3"/>
      <c r="M230" s="3"/>
      <c r="N230" s="3" t="s">
        <v>2188</v>
      </c>
      <c r="O230" s="3"/>
      <c r="P230" s="3"/>
      <c r="Q230" s="8" t="s">
        <v>2652</v>
      </c>
    </row>
    <row r="231" spans="1:17" s="6" customFormat="1" ht="15" customHeight="1" x14ac:dyDescent="0.3">
      <c r="A231" s="3" t="s">
        <v>97</v>
      </c>
      <c r="B231" s="3" t="s">
        <v>98</v>
      </c>
      <c r="C231" s="4">
        <v>6</v>
      </c>
      <c r="D231" s="3" t="s">
        <v>742</v>
      </c>
      <c r="E231" s="3" t="s">
        <v>2653</v>
      </c>
      <c r="F231" s="3" t="s">
        <v>1690</v>
      </c>
      <c r="G231" s="3" t="s">
        <v>2654</v>
      </c>
      <c r="H231" s="3" t="s">
        <v>1576</v>
      </c>
      <c r="I231" s="3"/>
      <c r="J231" s="3"/>
      <c r="K231" s="3" t="s">
        <v>2655</v>
      </c>
      <c r="L231" s="3"/>
      <c r="M231" s="3"/>
      <c r="N231" s="3" t="s">
        <v>2497</v>
      </c>
      <c r="O231" s="3"/>
      <c r="P231" s="3"/>
      <c r="Q231" s="8" t="s">
        <v>2656</v>
      </c>
    </row>
    <row r="232" spans="1:17" s="6" customFormat="1" ht="15" customHeight="1" x14ac:dyDescent="0.3">
      <c r="A232" s="3" t="s">
        <v>97</v>
      </c>
      <c r="B232" s="3" t="s">
        <v>98</v>
      </c>
      <c r="C232" s="4">
        <v>6</v>
      </c>
      <c r="D232" s="3" t="s">
        <v>742</v>
      </c>
      <c r="E232" s="3" t="s">
        <v>2657</v>
      </c>
      <c r="F232" s="3" t="s">
        <v>1690</v>
      </c>
      <c r="G232" s="3" t="s">
        <v>2658</v>
      </c>
      <c r="H232" s="3" t="s">
        <v>1576</v>
      </c>
      <c r="I232" s="3"/>
      <c r="J232" s="3"/>
      <c r="K232" s="3" t="s">
        <v>1817</v>
      </c>
      <c r="L232" s="3"/>
      <c r="M232" s="3"/>
      <c r="N232" s="3" t="s">
        <v>882</v>
      </c>
      <c r="O232" s="3"/>
      <c r="P232" s="3"/>
      <c r="Q232" s="8" t="s">
        <v>2659</v>
      </c>
    </row>
    <row r="233" spans="1:17" s="6" customFormat="1" ht="15" customHeight="1" x14ac:dyDescent="0.3">
      <c r="A233" s="3" t="s">
        <v>97</v>
      </c>
      <c r="B233" s="3" t="s">
        <v>98</v>
      </c>
      <c r="C233" s="4">
        <v>6</v>
      </c>
      <c r="D233" s="3" t="s">
        <v>742</v>
      </c>
      <c r="E233" s="3" t="s">
        <v>2209</v>
      </c>
      <c r="F233" s="3" t="s">
        <v>1719</v>
      </c>
      <c r="G233" s="3" t="s">
        <v>2210</v>
      </c>
      <c r="H233" s="3" t="s">
        <v>1576</v>
      </c>
      <c r="I233" s="3" t="s">
        <v>1386</v>
      </c>
      <c r="J233" s="3"/>
      <c r="K233" s="3" t="s">
        <v>1716</v>
      </c>
      <c r="L233" s="3"/>
      <c r="M233" s="3"/>
      <c r="N233" s="3" t="s">
        <v>1257</v>
      </c>
      <c r="O233" s="3"/>
      <c r="P233" s="3"/>
      <c r="Q233" s="8" t="s">
        <v>2211</v>
      </c>
    </row>
    <row r="234" spans="1:17" s="6" customFormat="1" ht="15" customHeight="1" x14ac:dyDescent="0.3">
      <c r="A234" s="3" t="s">
        <v>97</v>
      </c>
      <c r="B234" s="3" t="s">
        <v>98</v>
      </c>
      <c r="C234" s="4">
        <v>6</v>
      </c>
      <c r="D234" s="3" t="s">
        <v>742</v>
      </c>
      <c r="E234" s="3" t="s">
        <v>2660</v>
      </c>
      <c r="F234" s="3" t="s">
        <v>1690</v>
      </c>
      <c r="G234" s="3" t="s">
        <v>2661</v>
      </c>
      <c r="H234" s="3" t="s">
        <v>2662</v>
      </c>
      <c r="I234" s="3" t="s">
        <v>1386</v>
      </c>
      <c r="J234" s="3"/>
      <c r="K234" s="3" t="s">
        <v>2663</v>
      </c>
      <c r="L234" s="3"/>
      <c r="M234" s="3"/>
      <c r="N234" s="3" t="s">
        <v>2664</v>
      </c>
      <c r="O234" s="3"/>
      <c r="P234" s="3"/>
      <c r="Q234" s="8" t="s">
        <v>2665</v>
      </c>
    </row>
    <row r="235" spans="1:17" s="6" customFormat="1" ht="15" customHeight="1" x14ac:dyDescent="0.3">
      <c r="A235" s="3" t="s">
        <v>97</v>
      </c>
      <c r="B235" s="3" t="s">
        <v>98</v>
      </c>
      <c r="C235" s="4">
        <v>6</v>
      </c>
      <c r="D235" s="3" t="s">
        <v>742</v>
      </c>
      <c r="E235" s="3" t="s">
        <v>2666</v>
      </c>
      <c r="F235" s="3" t="s">
        <v>1690</v>
      </c>
      <c r="G235" s="3" t="s">
        <v>2667</v>
      </c>
      <c r="H235" s="3" t="s">
        <v>2662</v>
      </c>
      <c r="I235" s="3" t="s">
        <v>1386</v>
      </c>
      <c r="J235" s="3"/>
      <c r="K235" s="3" t="s">
        <v>2474</v>
      </c>
      <c r="L235" s="3"/>
      <c r="M235" s="3"/>
      <c r="N235" s="3" t="s">
        <v>2668</v>
      </c>
      <c r="O235" s="3"/>
      <c r="P235" s="3"/>
      <c r="Q235" s="8" t="s">
        <v>2669</v>
      </c>
    </row>
    <row r="236" spans="1:17" s="6" customFormat="1" ht="15" customHeight="1" x14ac:dyDescent="0.3">
      <c r="A236" s="3" t="s">
        <v>97</v>
      </c>
      <c r="B236" s="3" t="s">
        <v>98</v>
      </c>
      <c r="C236" s="4">
        <v>6</v>
      </c>
      <c r="D236" s="3" t="s">
        <v>742</v>
      </c>
      <c r="E236" s="3" t="s">
        <v>2670</v>
      </c>
      <c r="F236" s="3" t="s">
        <v>636</v>
      </c>
      <c r="G236" s="3" t="s">
        <v>2671</v>
      </c>
      <c r="H236" s="3" t="s">
        <v>1564</v>
      </c>
      <c r="I236" s="3" t="s">
        <v>2672</v>
      </c>
      <c r="J236" s="3" t="s">
        <v>1386</v>
      </c>
      <c r="K236" s="3" t="s">
        <v>2233</v>
      </c>
      <c r="L236" s="3" t="s">
        <v>2200</v>
      </c>
      <c r="M236" s="3" t="s">
        <v>2673</v>
      </c>
      <c r="N236" s="3" t="s">
        <v>2674</v>
      </c>
      <c r="O236" s="3" t="s">
        <v>2236</v>
      </c>
      <c r="P236" s="3"/>
      <c r="Q236" s="8" t="s">
        <v>2675</v>
      </c>
    </row>
    <row r="237" spans="1:17" s="6" customFormat="1" ht="15" customHeight="1" x14ac:dyDescent="0.3">
      <c r="A237" s="3" t="s">
        <v>97</v>
      </c>
      <c r="B237" s="3" t="s">
        <v>98</v>
      </c>
      <c r="C237" s="4">
        <v>6</v>
      </c>
      <c r="D237" s="3" t="s">
        <v>742</v>
      </c>
      <c r="E237" s="3" t="s">
        <v>2676</v>
      </c>
      <c r="F237" s="3" t="s">
        <v>1690</v>
      </c>
      <c r="G237" s="3" t="s">
        <v>2677</v>
      </c>
      <c r="H237" s="3" t="s">
        <v>1564</v>
      </c>
      <c r="I237" s="3" t="s">
        <v>1386</v>
      </c>
      <c r="J237" s="3"/>
      <c r="K237" s="3" t="s">
        <v>2678</v>
      </c>
      <c r="L237" s="3"/>
      <c r="M237" s="3"/>
      <c r="N237" s="3" t="s">
        <v>2679</v>
      </c>
      <c r="O237" s="3"/>
      <c r="P237" s="3"/>
      <c r="Q237" s="8" t="s">
        <v>2680</v>
      </c>
    </row>
    <row r="238" spans="1:17" s="6" customFormat="1" ht="15" customHeight="1" x14ac:dyDescent="0.3">
      <c r="A238" s="3" t="s">
        <v>97</v>
      </c>
      <c r="B238" s="3" t="s">
        <v>98</v>
      </c>
      <c r="C238" s="4">
        <v>6</v>
      </c>
      <c r="D238" s="3" t="s">
        <v>742</v>
      </c>
      <c r="E238" s="3" t="s">
        <v>2681</v>
      </c>
      <c r="F238" s="3" t="s">
        <v>1690</v>
      </c>
      <c r="G238" s="3" t="s">
        <v>2682</v>
      </c>
      <c r="H238" s="3" t="s">
        <v>1564</v>
      </c>
      <c r="I238" s="3" t="s">
        <v>1386</v>
      </c>
      <c r="J238" s="3"/>
      <c r="K238" s="3" t="s">
        <v>2683</v>
      </c>
      <c r="L238" s="3"/>
      <c r="M238" s="3"/>
      <c r="N238" s="3" t="s">
        <v>1130</v>
      </c>
      <c r="O238" s="3"/>
      <c r="P238" s="3"/>
      <c r="Q238" s="8" t="s">
        <v>2684</v>
      </c>
    </row>
    <row r="239" spans="1:17" s="6" customFormat="1" ht="15" customHeight="1" x14ac:dyDescent="0.3">
      <c r="A239" s="3" t="s">
        <v>97</v>
      </c>
      <c r="B239" s="3" t="s">
        <v>98</v>
      </c>
      <c r="C239" s="4">
        <v>6</v>
      </c>
      <c r="D239" s="3" t="s">
        <v>742</v>
      </c>
      <c r="E239" s="3" t="s">
        <v>2458</v>
      </c>
      <c r="F239" s="3" t="s">
        <v>1690</v>
      </c>
      <c r="G239" s="3" t="s">
        <v>2459</v>
      </c>
      <c r="H239" s="3" t="s">
        <v>1572</v>
      </c>
      <c r="I239" s="3"/>
      <c r="J239" s="3"/>
      <c r="K239" s="3" t="s">
        <v>1716</v>
      </c>
      <c r="L239" s="3"/>
      <c r="M239" s="3"/>
      <c r="N239" s="3" t="s">
        <v>2246</v>
      </c>
      <c r="O239" s="3"/>
      <c r="P239" s="3"/>
      <c r="Q239" s="8" t="s">
        <v>2460</v>
      </c>
    </row>
    <row r="240" spans="1:17" s="6" customFormat="1" ht="15" customHeight="1" x14ac:dyDescent="0.3">
      <c r="A240" s="3" t="s">
        <v>97</v>
      </c>
      <c r="B240" s="3" t="s">
        <v>98</v>
      </c>
      <c r="C240" s="4">
        <v>6</v>
      </c>
      <c r="D240" s="3" t="s">
        <v>742</v>
      </c>
      <c r="E240" s="3" t="s">
        <v>2455</v>
      </c>
      <c r="F240" s="3" t="s">
        <v>1690</v>
      </c>
      <c r="G240" s="3" t="s">
        <v>2456</v>
      </c>
      <c r="H240" s="3" t="s">
        <v>1572</v>
      </c>
      <c r="I240" s="3"/>
      <c r="J240" s="3"/>
      <c r="K240" s="3" t="s">
        <v>1716</v>
      </c>
      <c r="L240" s="3"/>
      <c r="M240" s="3"/>
      <c r="N240" s="3" t="s">
        <v>2246</v>
      </c>
      <c r="O240" s="3"/>
      <c r="P240" s="3"/>
      <c r="Q240" s="8" t="s">
        <v>2457</v>
      </c>
    </row>
    <row r="241" spans="1:17" s="6" customFormat="1" ht="15" customHeight="1" x14ac:dyDescent="0.3">
      <c r="A241" s="3" t="s">
        <v>97</v>
      </c>
      <c r="B241" s="3" t="s">
        <v>98</v>
      </c>
      <c r="C241" s="4">
        <v>6</v>
      </c>
      <c r="D241" s="3" t="s">
        <v>742</v>
      </c>
      <c r="E241" s="3" t="s">
        <v>2378</v>
      </c>
      <c r="F241" s="3" t="s">
        <v>1690</v>
      </c>
      <c r="G241" s="3" t="s">
        <v>2379</v>
      </c>
      <c r="H241" s="3" t="s">
        <v>2363</v>
      </c>
      <c r="I241" s="3" t="s">
        <v>2380</v>
      </c>
      <c r="J241" s="3"/>
      <c r="K241" s="3" t="s">
        <v>1716</v>
      </c>
      <c r="L241" s="3"/>
      <c r="M241" s="3"/>
      <c r="N241" s="3" t="s">
        <v>2250</v>
      </c>
      <c r="O241" s="3"/>
      <c r="P241" s="3"/>
      <c r="Q241" s="8" t="s">
        <v>2381</v>
      </c>
    </row>
    <row r="242" spans="1:17" s="6" customFormat="1" ht="15" customHeight="1" x14ac:dyDescent="0.3">
      <c r="A242" s="3" t="s">
        <v>97</v>
      </c>
      <c r="B242" s="3" t="s">
        <v>98</v>
      </c>
      <c r="C242" s="4">
        <v>6</v>
      </c>
      <c r="D242" s="3" t="s">
        <v>742</v>
      </c>
      <c r="E242" s="3" t="s">
        <v>2685</v>
      </c>
      <c r="F242" s="3" t="s">
        <v>1690</v>
      </c>
      <c r="G242" s="3" t="s">
        <v>2686</v>
      </c>
      <c r="H242" s="3" t="s">
        <v>1564</v>
      </c>
      <c r="I242" s="3" t="s">
        <v>1386</v>
      </c>
      <c r="J242" s="3"/>
      <c r="K242" s="3" t="s">
        <v>2474</v>
      </c>
      <c r="L242" s="3"/>
      <c r="M242" s="3"/>
      <c r="N242" s="3" t="s">
        <v>2687</v>
      </c>
      <c r="O242" s="3"/>
      <c r="P242" s="3"/>
      <c r="Q242" s="8" t="s">
        <v>2688</v>
      </c>
    </row>
    <row r="243" spans="1:17" s="6" customFormat="1" ht="15" customHeight="1" x14ac:dyDescent="0.3">
      <c r="A243" s="3" t="s">
        <v>97</v>
      </c>
      <c r="B243" s="3" t="s">
        <v>98</v>
      </c>
      <c r="C243" s="4">
        <v>6</v>
      </c>
      <c r="D243" s="3" t="s">
        <v>742</v>
      </c>
      <c r="E243" s="3" t="s">
        <v>2689</v>
      </c>
      <c r="F243" s="3" t="s">
        <v>1719</v>
      </c>
      <c r="G243" s="3" t="s">
        <v>2690</v>
      </c>
      <c r="H243" s="3" t="s">
        <v>2691</v>
      </c>
      <c r="I243" s="3" t="s">
        <v>1386</v>
      </c>
      <c r="J243" s="3"/>
      <c r="K243" s="3" t="s">
        <v>1716</v>
      </c>
      <c r="L243" s="3"/>
      <c r="M243" s="3"/>
      <c r="N243" s="3" t="s">
        <v>2258</v>
      </c>
      <c r="O243" s="3"/>
      <c r="P243" s="3"/>
      <c r="Q243" s="8" t="s">
        <v>2692</v>
      </c>
    </row>
    <row r="244" spans="1:17" s="6" customFormat="1" ht="15" customHeight="1" x14ac:dyDescent="0.3">
      <c r="A244" s="3" t="s">
        <v>97</v>
      </c>
      <c r="B244" s="3" t="s">
        <v>98</v>
      </c>
      <c r="C244" s="4">
        <v>6</v>
      </c>
      <c r="D244" s="3" t="s">
        <v>742</v>
      </c>
      <c r="E244" s="3" t="s">
        <v>2461</v>
      </c>
      <c r="F244" s="3" t="s">
        <v>1690</v>
      </c>
      <c r="G244" s="3" t="s">
        <v>2462</v>
      </c>
      <c r="H244" s="3" t="s">
        <v>1572</v>
      </c>
      <c r="I244" s="3" t="s">
        <v>1386</v>
      </c>
      <c r="J244" s="3"/>
      <c r="K244" s="3" t="s">
        <v>1828</v>
      </c>
      <c r="L244" s="3"/>
      <c r="M244" s="3"/>
      <c r="N244" s="3" t="s">
        <v>1728</v>
      </c>
      <c r="O244" s="3"/>
      <c r="P244" s="3"/>
      <c r="Q244" s="8" t="s">
        <v>2463</v>
      </c>
    </row>
    <row r="245" spans="1:17" s="6" customFormat="1" ht="15" customHeight="1" x14ac:dyDescent="0.3">
      <c r="A245" s="3" t="s">
        <v>97</v>
      </c>
      <c r="B245" s="3" t="s">
        <v>98</v>
      </c>
      <c r="C245" s="4">
        <v>6</v>
      </c>
      <c r="D245" s="3" t="s">
        <v>742</v>
      </c>
      <c r="E245" s="3" t="s">
        <v>2263</v>
      </c>
      <c r="F245" s="3" t="s">
        <v>1719</v>
      </c>
      <c r="G245" s="3" t="s">
        <v>2264</v>
      </c>
      <c r="H245" s="3" t="s">
        <v>1564</v>
      </c>
      <c r="I245" s="3" t="s">
        <v>1386</v>
      </c>
      <c r="J245" s="3"/>
      <c r="K245" s="3" t="s">
        <v>1817</v>
      </c>
      <c r="L245" s="3"/>
      <c r="M245" s="3"/>
      <c r="N245" s="3" t="s">
        <v>2265</v>
      </c>
      <c r="O245" s="3"/>
      <c r="P245" s="3"/>
      <c r="Q245" s="8" t="s">
        <v>2266</v>
      </c>
    </row>
    <row r="246" spans="1:17" s="6" customFormat="1" ht="15" customHeight="1" x14ac:dyDescent="0.3">
      <c r="A246" s="3" t="s">
        <v>97</v>
      </c>
      <c r="B246" s="3" t="s">
        <v>98</v>
      </c>
      <c r="C246" s="4">
        <v>6</v>
      </c>
      <c r="D246" s="3" t="s">
        <v>742</v>
      </c>
      <c r="E246" s="3" t="s">
        <v>2693</v>
      </c>
      <c r="F246" s="3" t="s">
        <v>1690</v>
      </c>
      <c r="G246" s="3" t="s">
        <v>2694</v>
      </c>
      <c r="H246" s="3" t="s">
        <v>2363</v>
      </c>
      <c r="I246" s="3"/>
      <c r="J246" s="3"/>
      <c r="K246" s="3" t="s">
        <v>1828</v>
      </c>
      <c r="L246" s="3"/>
      <c r="M246" s="3"/>
      <c r="N246" s="3" t="s">
        <v>2695</v>
      </c>
      <c r="O246" s="3"/>
      <c r="P246" s="3"/>
      <c r="Q246" s="8" t="s">
        <v>2696</v>
      </c>
    </row>
    <row r="247" spans="1:17" s="6" customFormat="1" ht="15" customHeight="1" x14ac:dyDescent="0.3">
      <c r="A247" s="3" t="s">
        <v>97</v>
      </c>
      <c r="B247" s="3" t="s">
        <v>98</v>
      </c>
      <c r="C247" s="4">
        <v>6</v>
      </c>
      <c r="D247" s="3" t="s">
        <v>742</v>
      </c>
      <c r="E247" s="3" t="s">
        <v>2697</v>
      </c>
      <c r="F247" s="3" t="s">
        <v>1690</v>
      </c>
      <c r="G247" s="3" t="s">
        <v>2698</v>
      </c>
      <c r="H247" s="3" t="s">
        <v>2699</v>
      </c>
      <c r="I247" s="3" t="s">
        <v>1386</v>
      </c>
      <c r="J247" s="3"/>
      <c r="K247" s="3" t="s">
        <v>1707</v>
      </c>
      <c r="L247" s="3"/>
      <c r="M247" s="3"/>
      <c r="N247" s="3" t="s">
        <v>2700</v>
      </c>
      <c r="O247" s="3"/>
      <c r="P247" s="3"/>
      <c r="Q247" s="8" t="s">
        <v>2701</v>
      </c>
    </row>
    <row r="248" spans="1:17" s="6" customFormat="1" ht="15" customHeight="1" x14ac:dyDescent="0.3">
      <c r="A248" s="3" t="s">
        <v>97</v>
      </c>
      <c r="B248" s="3" t="s">
        <v>98</v>
      </c>
      <c r="C248" s="4">
        <v>6</v>
      </c>
      <c r="D248" s="3" t="s">
        <v>742</v>
      </c>
      <c r="E248" s="3" t="s">
        <v>2702</v>
      </c>
      <c r="F248" s="3" t="s">
        <v>1719</v>
      </c>
      <c r="G248" s="3" t="s">
        <v>2703</v>
      </c>
      <c r="H248" s="3" t="s">
        <v>1564</v>
      </c>
      <c r="I248" s="3"/>
      <c r="J248" s="3"/>
      <c r="K248" s="3" t="s">
        <v>1716</v>
      </c>
      <c r="L248" s="3"/>
      <c r="M248" s="3"/>
      <c r="N248" s="3" t="s">
        <v>2609</v>
      </c>
      <c r="O248" s="3"/>
      <c r="P248" s="3"/>
      <c r="Q248" s="8" t="s">
        <v>2704</v>
      </c>
    </row>
    <row r="249" spans="1:17" s="6" customFormat="1" ht="15" customHeight="1" x14ac:dyDescent="0.3">
      <c r="A249" s="3" t="s">
        <v>97</v>
      </c>
      <c r="B249" s="3" t="s">
        <v>98</v>
      </c>
      <c r="C249" s="4">
        <v>6</v>
      </c>
      <c r="D249" s="3" t="s">
        <v>742</v>
      </c>
      <c r="E249" s="3" t="s">
        <v>2705</v>
      </c>
      <c r="F249" s="3" t="s">
        <v>1719</v>
      </c>
      <c r="G249" s="3" t="s">
        <v>2706</v>
      </c>
      <c r="H249" s="3" t="s">
        <v>1576</v>
      </c>
      <c r="I249" s="3"/>
      <c r="J249" s="3"/>
      <c r="K249" s="3" t="s">
        <v>1707</v>
      </c>
      <c r="L249" s="3"/>
      <c r="M249" s="3"/>
      <c r="N249" s="3" t="s">
        <v>2707</v>
      </c>
      <c r="O249" s="3"/>
      <c r="P249" s="3"/>
      <c r="Q249" s="8" t="s">
        <v>2708</v>
      </c>
    </row>
    <row r="250" spans="1:17" s="6" customFormat="1" ht="15" customHeight="1" x14ac:dyDescent="0.3">
      <c r="A250" s="3" t="s">
        <v>97</v>
      </c>
      <c r="B250" s="3" t="s">
        <v>98</v>
      </c>
      <c r="C250" s="4">
        <v>6</v>
      </c>
      <c r="D250" s="3" t="s">
        <v>742</v>
      </c>
      <c r="E250" s="3" t="s">
        <v>2709</v>
      </c>
      <c r="F250" s="3" t="s">
        <v>1719</v>
      </c>
      <c r="G250" s="3" t="s">
        <v>2710</v>
      </c>
      <c r="H250" s="3" t="s">
        <v>2691</v>
      </c>
      <c r="I250" s="3" t="s">
        <v>1386</v>
      </c>
      <c r="J250" s="3"/>
      <c r="K250" s="3" t="s">
        <v>1973</v>
      </c>
      <c r="L250" s="3"/>
      <c r="M250" s="3"/>
      <c r="N250" s="3" t="s">
        <v>2614</v>
      </c>
      <c r="O250" s="3"/>
      <c r="P250" s="3"/>
      <c r="Q250" s="8" t="s">
        <v>2711</v>
      </c>
    </row>
    <row r="251" spans="1:17" s="6" customFormat="1" ht="15" customHeight="1" x14ac:dyDescent="0.3">
      <c r="A251" s="3" t="s">
        <v>97</v>
      </c>
      <c r="B251" s="3" t="s">
        <v>98</v>
      </c>
      <c r="C251" s="4">
        <v>6</v>
      </c>
      <c r="D251" s="3" t="s">
        <v>742</v>
      </c>
      <c r="E251" s="3" t="s">
        <v>2712</v>
      </c>
      <c r="F251" s="3" t="s">
        <v>1690</v>
      </c>
      <c r="G251" s="3" t="s">
        <v>2713</v>
      </c>
      <c r="H251" s="3" t="s">
        <v>1564</v>
      </c>
      <c r="I251" s="3" t="s">
        <v>1272</v>
      </c>
      <c r="J251" s="3"/>
      <c r="K251" s="3" t="s">
        <v>2474</v>
      </c>
      <c r="L251" s="3"/>
      <c r="M251" s="3"/>
      <c r="N251" s="3" t="s">
        <v>2714</v>
      </c>
      <c r="O251" s="3"/>
      <c r="P251" s="3"/>
      <c r="Q251" s="8" t="s">
        <v>2715</v>
      </c>
    </row>
    <row r="252" spans="1:17" s="6" customFormat="1" ht="15" customHeight="1" x14ac:dyDescent="0.3">
      <c r="A252" s="3" t="s">
        <v>97</v>
      </c>
      <c r="B252" s="3" t="s">
        <v>98</v>
      </c>
      <c r="C252" s="4">
        <v>6</v>
      </c>
      <c r="D252" s="3" t="s">
        <v>742</v>
      </c>
      <c r="E252" s="3" t="s">
        <v>2716</v>
      </c>
      <c r="F252" s="3" t="s">
        <v>1690</v>
      </c>
      <c r="G252" s="3" t="s">
        <v>2717</v>
      </c>
      <c r="H252" s="3" t="s">
        <v>2651</v>
      </c>
      <c r="I252" s="3" t="s">
        <v>163</v>
      </c>
      <c r="J252" s="3"/>
      <c r="K252" s="3" t="s">
        <v>2718</v>
      </c>
      <c r="L252" s="3"/>
      <c r="M252" s="3"/>
      <c r="N252" s="3" t="s">
        <v>2719</v>
      </c>
      <c r="O252" s="3"/>
      <c r="P252" s="3"/>
      <c r="Q252" s="8" t="s">
        <v>2720</v>
      </c>
    </row>
    <row r="253" spans="1:17" s="6" customFormat="1" ht="15" customHeight="1" x14ac:dyDescent="0.3">
      <c r="A253" s="3" t="s">
        <v>97</v>
      </c>
      <c r="B253" s="3" t="s">
        <v>98</v>
      </c>
      <c r="C253" s="4">
        <v>6</v>
      </c>
      <c r="D253" s="3" t="s">
        <v>742</v>
      </c>
      <c r="E253" s="3" t="s">
        <v>2721</v>
      </c>
      <c r="F253" s="3" t="s">
        <v>1690</v>
      </c>
      <c r="G253" s="3" t="s">
        <v>2722</v>
      </c>
      <c r="H253" s="3" t="s">
        <v>2651</v>
      </c>
      <c r="I253" s="3" t="s">
        <v>163</v>
      </c>
      <c r="J253" s="3"/>
      <c r="K253" s="3" t="s">
        <v>1828</v>
      </c>
      <c r="L253" s="3"/>
      <c r="M253" s="3"/>
      <c r="N253" s="3" t="s">
        <v>2723</v>
      </c>
      <c r="O253" s="3"/>
      <c r="P253" s="3"/>
      <c r="Q253" s="8" t="s">
        <v>2724</v>
      </c>
    </row>
    <row r="254" spans="1:17" s="6" customFormat="1" ht="15" customHeight="1" x14ac:dyDescent="0.3">
      <c r="A254" s="3" t="s">
        <v>97</v>
      </c>
      <c r="B254" s="3" t="s">
        <v>98</v>
      </c>
      <c r="C254" s="4">
        <v>6</v>
      </c>
      <c r="D254" s="3" t="s">
        <v>742</v>
      </c>
      <c r="E254" s="3" t="s">
        <v>2725</v>
      </c>
      <c r="F254" s="3" t="s">
        <v>1690</v>
      </c>
      <c r="G254" s="3" t="s">
        <v>2726</v>
      </c>
      <c r="H254" s="3" t="s">
        <v>2727</v>
      </c>
      <c r="I254" s="3"/>
      <c r="J254" s="3"/>
      <c r="K254" s="3" t="s">
        <v>1817</v>
      </c>
      <c r="L254" s="3"/>
      <c r="M254" s="3"/>
      <c r="N254" s="3" t="s">
        <v>2723</v>
      </c>
      <c r="O254" s="3"/>
      <c r="P254" s="3"/>
      <c r="Q254" s="8" t="s">
        <v>2728</v>
      </c>
    </row>
    <row r="255" spans="1:17" s="6" customFormat="1" ht="15" customHeight="1" x14ac:dyDescent="0.3">
      <c r="A255" s="3" t="s">
        <v>97</v>
      </c>
      <c r="B255" s="3" t="s">
        <v>98</v>
      </c>
      <c r="C255" s="4">
        <v>6</v>
      </c>
      <c r="D255" s="3" t="s">
        <v>742</v>
      </c>
      <c r="E255" s="3" t="s">
        <v>2729</v>
      </c>
      <c r="F255" s="3" t="s">
        <v>1690</v>
      </c>
      <c r="G255" s="3" t="s">
        <v>2730</v>
      </c>
      <c r="H255" s="3" t="s">
        <v>2651</v>
      </c>
      <c r="I255" s="3" t="s">
        <v>163</v>
      </c>
      <c r="J255" s="3"/>
      <c r="K255" s="3" t="s">
        <v>2284</v>
      </c>
      <c r="L255" s="3"/>
      <c r="M255" s="3"/>
      <c r="N255" s="3" t="s">
        <v>2731</v>
      </c>
      <c r="O255" s="3"/>
      <c r="P255" s="3"/>
      <c r="Q255" s="8" t="s">
        <v>2732</v>
      </c>
    </row>
    <row r="256" spans="1:17" s="6" customFormat="1" ht="15" customHeight="1" x14ac:dyDescent="0.3">
      <c r="A256" s="3" t="s">
        <v>97</v>
      </c>
      <c r="B256" s="3" t="s">
        <v>98</v>
      </c>
      <c r="C256" s="4">
        <v>6</v>
      </c>
      <c r="D256" s="3" t="s">
        <v>742</v>
      </c>
      <c r="E256" s="3" t="s">
        <v>2733</v>
      </c>
      <c r="F256" s="3" t="s">
        <v>1719</v>
      </c>
      <c r="G256" s="3" t="s">
        <v>2734</v>
      </c>
      <c r="H256" s="3" t="s">
        <v>2727</v>
      </c>
      <c r="I256" s="3" t="s">
        <v>2735</v>
      </c>
      <c r="J256" s="3"/>
      <c r="K256" s="3" t="s">
        <v>1897</v>
      </c>
      <c r="L256" s="3"/>
      <c r="M256" s="3"/>
      <c r="N256" s="3" t="s">
        <v>2736</v>
      </c>
      <c r="O256" s="3"/>
      <c r="P256" s="3"/>
      <c r="Q256" s="8" t="s">
        <v>2737</v>
      </c>
    </row>
    <row r="257" spans="1:17" s="6" customFormat="1" ht="15" customHeight="1" x14ac:dyDescent="0.3">
      <c r="A257" s="3" t="s">
        <v>97</v>
      </c>
      <c r="B257" s="3" t="s">
        <v>98</v>
      </c>
      <c r="C257" s="4">
        <v>6</v>
      </c>
      <c r="D257" s="3" t="s">
        <v>742</v>
      </c>
      <c r="E257" s="3" t="s">
        <v>2738</v>
      </c>
      <c r="F257" s="3" t="s">
        <v>1690</v>
      </c>
      <c r="G257" s="3" t="s">
        <v>2739</v>
      </c>
      <c r="H257" s="3" t="s">
        <v>1572</v>
      </c>
      <c r="I257" s="3" t="s">
        <v>103</v>
      </c>
      <c r="J257" s="3"/>
      <c r="K257" s="3" t="s">
        <v>2474</v>
      </c>
      <c r="L257" s="3"/>
      <c r="M257" s="3"/>
      <c r="N257" s="3" t="s">
        <v>2740</v>
      </c>
      <c r="O257" s="3"/>
      <c r="P257" s="3"/>
      <c r="Q257" s="8" t="s">
        <v>2741</v>
      </c>
    </row>
    <row r="258" spans="1:17" s="6" customFormat="1" ht="15" customHeight="1" x14ac:dyDescent="0.3">
      <c r="A258" s="3" t="s">
        <v>97</v>
      </c>
      <c r="B258" s="3" t="s">
        <v>98</v>
      </c>
      <c r="C258" s="4">
        <v>6</v>
      </c>
      <c r="D258" s="3" t="s">
        <v>742</v>
      </c>
      <c r="E258" s="3" t="s">
        <v>2742</v>
      </c>
      <c r="F258" s="3" t="s">
        <v>1719</v>
      </c>
      <c r="G258" s="3" t="s">
        <v>2743</v>
      </c>
      <c r="H258" s="3" t="s">
        <v>2727</v>
      </c>
      <c r="I258" s="3" t="s">
        <v>103</v>
      </c>
      <c r="J258" s="3"/>
      <c r="K258" s="3" t="s">
        <v>2744</v>
      </c>
      <c r="L258" s="3"/>
      <c r="M258" s="3"/>
      <c r="N258" s="3" t="s">
        <v>1775</v>
      </c>
      <c r="O258" s="3"/>
      <c r="P258" s="3"/>
      <c r="Q258" s="8" t="s">
        <v>2745</v>
      </c>
    </row>
    <row r="259" spans="1:17" s="6" customFormat="1" ht="15" customHeight="1" x14ac:dyDescent="0.3">
      <c r="A259" s="3" t="s">
        <v>97</v>
      </c>
      <c r="B259" s="3" t="s">
        <v>98</v>
      </c>
      <c r="C259" s="4">
        <v>6</v>
      </c>
      <c r="D259" s="3" t="s">
        <v>742</v>
      </c>
      <c r="E259" s="3" t="s">
        <v>2746</v>
      </c>
      <c r="F259" s="3" t="s">
        <v>1704</v>
      </c>
      <c r="G259" s="3" t="s">
        <v>2747</v>
      </c>
      <c r="H259" s="3" t="s">
        <v>2748</v>
      </c>
      <c r="I259" s="3" t="s">
        <v>2749</v>
      </c>
      <c r="J259" s="3"/>
      <c r="K259" s="3" t="s">
        <v>2305</v>
      </c>
      <c r="L259" s="3"/>
      <c r="M259" s="3"/>
      <c r="N259" s="3" t="s">
        <v>1775</v>
      </c>
      <c r="O259" s="3"/>
      <c r="P259" s="3"/>
      <c r="Q259" s="8" t="s">
        <v>2750</v>
      </c>
    </row>
    <row r="260" spans="1:17" s="6" customFormat="1" ht="15" customHeight="1" x14ac:dyDescent="0.3">
      <c r="A260" s="3" t="s">
        <v>97</v>
      </c>
      <c r="B260" s="3" t="s">
        <v>98</v>
      </c>
      <c r="C260" s="4">
        <v>6</v>
      </c>
      <c r="D260" s="3" t="s">
        <v>742</v>
      </c>
      <c r="E260" s="3" t="s">
        <v>2282</v>
      </c>
      <c r="F260" s="3" t="s">
        <v>1719</v>
      </c>
      <c r="G260" s="3" t="s">
        <v>2283</v>
      </c>
      <c r="H260" s="3" t="s">
        <v>1577</v>
      </c>
      <c r="I260" s="3" t="s">
        <v>103</v>
      </c>
      <c r="J260" s="3"/>
      <c r="K260" s="3" t="s">
        <v>2284</v>
      </c>
      <c r="L260" s="3"/>
      <c r="M260" s="3"/>
      <c r="N260" s="3" t="s">
        <v>2285</v>
      </c>
      <c r="O260" s="3"/>
      <c r="P260" s="3"/>
      <c r="Q260" s="8" t="s">
        <v>2286</v>
      </c>
    </row>
    <row r="261" spans="1:17" s="6" customFormat="1" ht="15" customHeight="1" x14ac:dyDescent="0.3">
      <c r="A261" s="3" t="s">
        <v>97</v>
      </c>
      <c r="B261" s="3" t="s">
        <v>98</v>
      </c>
      <c r="C261" s="4">
        <v>6</v>
      </c>
      <c r="D261" s="3" t="s">
        <v>742</v>
      </c>
      <c r="E261" s="3" t="s">
        <v>2751</v>
      </c>
      <c r="F261" s="3" t="s">
        <v>1690</v>
      </c>
      <c r="G261" s="3" t="s">
        <v>2752</v>
      </c>
      <c r="H261" s="3" t="s">
        <v>2753</v>
      </c>
      <c r="I261" s="3" t="s">
        <v>2618</v>
      </c>
      <c r="J261" s="3"/>
      <c r="K261" s="3" t="s">
        <v>1828</v>
      </c>
      <c r="L261" s="3"/>
      <c r="M261" s="3"/>
      <c r="N261" s="3" t="s">
        <v>2754</v>
      </c>
      <c r="O261" s="3"/>
      <c r="P261" s="3"/>
      <c r="Q261" s="8" t="s">
        <v>2755</v>
      </c>
    </row>
    <row r="262" spans="1:17" s="6" customFormat="1" ht="15" customHeight="1" x14ac:dyDescent="0.3">
      <c r="A262" s="3" t="s">
        <v>97</v>
      </c>
      <c r="B262" s="3" t="s">
        <v>98</v>
      </c>
      <c r="C262" s="4">
        <v>6</v>
      </c>
      <c r="D262" s="3" t="s">
        <v>742</v>
      </c>
      <c r="E262" s="3" t="s">
        <v>2756</v>
      </c>
      <c r="F262" s="3" t="s">
        <v>1719</v>
      </c>
      <c r="G262" s="3" t="s">
        <v>2757</v>
      </c>
      <c r="H262" s="3" t="s">
        <v>1939</v>
      </c>
      <c r="I262" s="3" t="s">
        <v>1386</v>
      </c>
      <c r="J262" s="3"/>
      <c r="K262" s="3" t="s">
        <v>1759</v>
      </c>
      <c r="L262" s="3"/>
      <c r="M262" s="3"/>
      <c r="N262" s="3" t="s">
        <v>2754</v>
      </c>
      <c r="O262" s="3"/>
      <c r="P262" s="3"/>
      <c r="Q262" s="8" t="s">
        <v>2758</v>
      </c>
    </row>
    <row r="263" spans="1:17" s="6" customFormat="1" ht="15" customHeight="1" x14ac:dyDescent="0.3">
      <c r="A263" s="3" t="s">
        <v>97</v>
      </c>
      <c r="B263" s="3" t="s">
        <v>98</v>
      </c>
      <c r="C263" s="4">
        <v>6</v>
      </c>
      <c r="D263" s="3" t="s">
        <v>742</v>
      </c>
      <c r="E263" s="3" t="s">
        <v>2759</v>
      </c>
      <c r="F263" s="3" t="s">
        <v>1704</v>
      </c>
      <c r="G263" s="3" t="s">
        <v>2760</v>
      </c>
      <c r="H263" s="3" t="s">
        <v>2727</v>
      </c>
      <c r="I263" s="3" t="s">
        <v>103</v>
      </c>
      <c r="J263" s="3" t="s">
        <v>2761</v>
      </c>
      <c r="K263" s="3" t="s">
        <v>2762</v>
      </c>
      <c r="L263" s="3"/>
      <c r="M263" s="3"/>
      <c r="N263" s="3" t="s">
        <v>2763</v>
      </c>
      <c r="O263" s="3"/>
      <c r="P263" s="3"/>
      <c r="Q263" s="8" t="s">
        <v>2764</v>
      </c>
    </row>
    <row r="264" spans="1:17" s="6" customFormat="1" ht="15" customHeight="1" x14ac:dyDescent="0.3">
      <c r="A264" s="3" t="s">
        <v>97</v>
      </c>
      <c r="B264" s="3" t="s">
        <v>98</v>
      </c>
      <c r="C264" s="4">
        <v>6</v>
      </c>
      <c r="D264" s="3" t="s">
        <v>742</v>
      </c>
      <c r="E264" s="3" t="s">
        <v>2765</v>
      </c>
      <c r="F264" s="3" t="s">
        <v>1690</v>
      </c>
      <c r="G264" s="3" t="s">
        <v>2766</v>
      </c>
      <c r="H264" s="3" t="s">
        <v>1577</v>
      </c>
      <c r="I264" s="3" t="s">
        <v>103</v>
      </c>
      <c r="J264" s="3"/>
      <c r="K264" s="3" t="s">
        <v>1716</v>
      </c>
      <c r="L264" s="3"/>
      <c r="M264" s="3"/>
      <c r="N264" s="3" t="s">
        <v>1796</v>
      </c>
      <c r="O264" s="3"/>
      <c r="P264" s="3"/>
      <c r="Q264" s="8" t="s">
        <v>2767</v>
      </c>
    </row>
    <row r="265" spans="1:17" s="6" customFormat="1" ht="15" customHeight="1" x14ac:dyDescent="0.3">
      <c r="A265" s="3" t="s">
        <v>97</v>
      </c>
      <c r="B265" s="3" t="s">
        <v>98</v>
      </c>
      <c r="C265" s="4">
        <v>6</v>
      </c>
      <c r="D265" s="3" t="s">
        <v>742</v>
      </c>
      <c r="E265" s="3" t="s">
        <v>2768</v>
      </c>
      <c r="F265" s="3" t="s">
        <v>1690</v>
      </c>
      <c r="G265" s="3" t="s">
        <v>2769</v>
      </c>
      <c r="H265" s="3" t="s">
        <v>1564</v>
      </c>
      <c r="I265" s="3" t="s">
        <v>103</v>
      </c>
      <c r="J265" s="3"/>
      <c r="K265" s="3" t="s">
        <v>2770</v>
      </c>
      <c r="L265" s="3"/>
      <c r="M265" s="3"/>
      <c r="N265" s="3" t="s">
        <v>1796</v>
      </c>
      <c r="O265" s="3"/>
      <c r="P265" s="3"/>
      <c r="Q265" s="8" t="s">
        <v>2771</v>
      </c>
    </row>
    <row r="266" spans="1:17" s="6" customFormat="1" ht="15" customHeight="1" x14ac:dyDescent="0.3">
      <c r="A266" s="3" t="s">
        <v>97</v>
      </c>
      <c r="B266" s="3" t="s">
        <v>98</v>
      </c>
      <c r="C266" s="4">
        <v>6</v>
      </c>
      <c r="D266" s="3" t="s">
        <v>742</v>
      </c>
      <c r="E266" s="3" t="s">
        <v>2287</v>
      </c>
      <c r="F266" s="3" t="s">
        <v>1690</v>
      </c>
      <c r="G266" s="3" t="s">
        <v>2288</v>
      </c>
      <c r="H266" s="3" t="s">
        <v>1576</v>
      </c>
      <c r="I266" s="3" t="s">
        <v>2289</v>
      </c>
      <c r="J266" s="3"/>
      <c r="K266" s="3" t="s">
        <v>1707</v>
      </c>
      <c r="L266" s="3"/>
      <c r="M266" s="3"/>
      <c r="N266" s="3" t="s">
        <v>2290</v>
      </c>
      <c r="O266" s="3"/>
      <c r="P266" s="3"/>
      <c r="Q266" s="8" t="s">
        <v>2291</v>
      </c>
    </row>
    <row r="267" spans="1:17" s="6" customFormat="1" ht="15" customHeight="1" x14ac:dyDescent="0.3">
      <c r="A267" s="3" t="s">
        <v>97</v>
      </c>
      <c r="B267" s="3" t="s">
        <v>98</v>
      </c>
      <c r="C267" s="4">
        <v>6</v>
      </c>
      <c r="D267" s="3" t="s">
        <v>742</v>
      </c>
      <c r="E267" s="3" t="s">
        <v>2772</v>
      </c>
      <c r="F267" s="3" t="s">
        <v>1690</v>
      </c>
      <c r="G267" s="3" t="s">
        <v>2773</v>
      </c>
      <c r="H267" s="3" t="s">
        <v>2691</v>
      </c>
      <c r="I267" s="3" t="s">
        <v>62</v>
      </c>
      <c r="J267" s="3"/>
      <c r="K267" s="3" t="s">
        <v>1716</v>
      </c>
      <c r="L267" s="3"/>
      <c r="M267" s="3"/>
      <c r="N267" s="3" t="s">
        <v>2774</v>
      </c>
      <c r="O267" s="3"/>
      <c r="P267" s="3"/>
      <c r="Q267" s="8" t="s">
        <v>2775</v>
      </c>
    </row>
    <row r="268" spans="1:17" s="6" customFormat="1" ht="15" customHeight="1" x14ac:dyDescent="0.3">
      <c r="A268" s="3" t="s">
        <v>97</v>
      </c>
      <c r="B268" s="3" t="s">
        <v>98</v>
      </c>
      <c r="C268" s="4">
        <v>6</v>
      </c>
      <c r="D268" s="3" t="s">
        <v>742</v>
      </c>
      <c r="E268" s="3" t="s">
        <v>2776</v>
      </c>
      <c r="F268" s="3" t="s">
        <v>1690</v>
      </c>
      <c r="G268" s="3" t="s">
        <v>2777</v>
      </c>
      <c r="H268" s="3" t="s">
        <v>2753</v>
      </c>
      <c r="I268" s="3" t="s">
        <v>2618</v>
      </c>
      <c r="J268" s="3"/>
      <c r="K268" s="3" t="s">
        <v>1817</v>
      </c>
      <c r="L268" s="3"/>
      <c r="M268" s="3"/>
      <c r="N268" s="3" t="s">
        <v>2778</v>
      </c>
      <c r="O268" s="3"/>
      <c r="P268" s="3"/>
      <c r="Q268" s="8" t="s">
        <v>2779</v>
      </c>
    </row>
    <row r="269" spans="1:17" s="6" customFormat="1" ht="15" customHeight="1" x14ac:dyDescent="0.3">
      <c r="A269" s="3" t="s">
        <v>97</v>
      </c>
      <c r="B269" s="3" t="s">
        <v>98</v>
      </c>
      <c r="C269" s="4">
        <v>6</v>
      </c>
      <c r="D269" s="3" t="s">
        <v>742</v>
      </c>
      <c r="E269" s="3" t="s">
        <v>2780</v>
      </c>
      <c r="F269" s="3" t="s">
        <v>1690</v>
      </c>
      <c r="G269" s="3" t="s">
        <v>2781</v>
      </c>
      <c r="H269" s="3" t="s">
        <v>1564</v>
      </c>
      <c r="I269" s="3" t="s">
        <v>103</v>
      </c>
      <c r="J269" s="3"/>
      <c r="K269" s="3" t="s">
        <v>2744</v>
      </c>
      <c r="L269" s="3"/>
      <c r="M269" s="3"/>
      <c r="N269" s="3" t="s">
        <v>1436</v>
      </c>
      <c r="O269" s="3"/>
      <c r="P269" s="3"/>
      <c r="Q269" s="8" t="s">
        <v>2782</v>
      </c>
    </row>
    <row r="270" spans="1:17" s="6" customFormat="1" ht="15" customHeight="1" x14ac:dyDescent="0.3">
      <c r="A270" s="3" t="s">
        <v>97</v>
      </c>
      <c r="B270" s="3" t="s">
        <v>98</v>
      </c>
      <c r="C270" s="4">
        <v>6</v>
      </c>
      <c r="D270" s="3" t="s">
        <v>742</v>
      </c>
      <c r="E270" s="3" t="s">
        <v>2783</v>
      </c>
      <c r="F270" s="3" t="s">
        <v>1690</v>
      </c>
      <c r="G270" s="3" t="s">
        <v>2784</v>
      </c>
      <c r="H270" s="3" t="s">
        <v>2651</v>
      </c>
      <c r="I270" s="3" t="s">
        <v>163</v>
      </c>
      <c r="J270" s="3"/>
      <c r="K270" s="3" t="s">
        <v>1828</v>
      </c>
      <c r="L270" s="3"/>
      <c r="M270" s="3"/>
      <c r="N270" s="3" t="s">
        <v>2785</v>
      </c>
      <c r="O270" s="3"/>
      <c r="P270" s="3"/>
      <c r="Q270" s="8" t="s">
        <v>2786</v>
      </c>
    </row>
    <row r="271" spans="1:17" s="6" customFormat="1" ht="15" customHeight="1" x14ac:dyDescent="0.3">
      <c r="A271" s="3" t="s">
        <v>97</v>
      </c>
      <c r="B271" s="3" t="s">
        <v>98</v>
      </c>
      <c r="C271" s="4">
        <v>6</v>
      </c>
      <c r="D271" s="3" t="s">
        <v>742</v>
      </c>
      <c r="E271" s="3" t="s">
        <v>2787</v>
      </c>
      <c r="F271" s="3" t="s">
        <v>1719</v>
      </c>
      <c r="G271" s="3" t="s">
        <v>2788</v>
      </c>
      <c r="H271" s="3" t="s">
        <v>1939</v>
      </c>
      <c r="I271" s="3" t="s">
        <v>407</v>
      </c>
      <c r="J271" s="3"/>
      <c r="K271" s="3" t="s">
        <v>1897</v>
      </c>
      <c r="L271" s="3"/>
      <c r="M271" s="3"/>
      <c r="N271" s="3" t="s">
        <v>2789</v>
      </c>
      <c r="O271" s="3"/>
      <c r="P271" s="3"/>
      <c r="Q271" s="8" t="s">
        <v>2790</v>
      </c>
    </row>
    <row r="272" spans="1:17" s="6" customFormat="1" ht="15" customHeight="1" x14ac:dyDescent="0.3">
      <c r="A272" s="3" t="s">
        <v>97</v>
      </c>
      <c r="B272" s="3" t="s">
        <v>98</v>
      </c>
      <c r="C272" s="4">
        <v>6</v>
      </c>
      <c r="D272" s="3" t="s">
        <v>742</v>
      </c>
      <c r="E272" s="3" t="s">
        <v>2791</v>
      </c>
      <c r="F272" s="3" t="s">
        <v>1719</v>
      </c>
      <c r="G272" s="3" t="s">
        <v>2792</v>
      </c>
      <c r="H272" s="3" t="s">
        <v>2727</v>
      </c>
      <c r="I272" s="3"/>
      <c r="J272" s="3"/>
      <c r="K272" s="3" t="s">
        <v>1897</v>
      </c>
      <c r="L272" s="3"/>
      <c r="M272" s="3"/>
      <c r="N272" s="3" t="s">
        <v>1329</v>
      </c>
      <c r="O272" s="3"/>
      <c r="P272" s="3"/>
      <c r="Q272" s="8" t="s">
        <v>2793</v>
      </c>
    </row>
    <row r="273" spans="1:17" s="6" customFormat="1" ht="15" customHeight="1" x14ac:dyDescent="0.3">
      <c r="A273" s="3" t="s">
        <v>97</v>
      </c>
      <c r="B273" s="3" t="s">
        <v>98</v>
      </c>
      <c r="C273" s="4">
        <v>6</v>
      </c>
      <c r="D273" s="3" t="s">
        <v>742</v>
      </c>
      <c r="E273" s="3" t="s">
        <v>2794</v>
      </c>
      <c r="F273" s="3" t="s">
        <v>1690</v>
      </c>
      <c r="G273" s="3" t="s">
        <v>2795</v>
      </c>
      <c r="H273" s="3" t="s">
        <v>1577</v>
      </c>
      <c r="I273" s="3" t="s">
        <v>103</v>
      </c>
      <c r="J273" s="3"/>
      <c r="K273" s="3" t="s">
        <v>2796</v>
      </c>
      <c r="L273" s="3"/>
      <c r="M273" s="3"/>
      <c r="N273" s="3" t="s">
        <v>1534</v>
      </c>
      <c r="O273" s="3"/>
      <c r="P273" s="3"/>
      <c r="Q273" s="8" t="s">
        <v>2797</v>
      </c>
    </row>
    <row r="274" spans="1:17" s="6" customFormat="1" ht="15" customHeight="1" x14ac:dyDescent="0.3">
      <c r="A274" s="3" t="s">
        <v>97</v>
      </c>
      <c r="B274" s="3" t="s">
        <v>98</v>
      </c>
      <c r="C274" s="4">
        <v>6</v>
      </c>
      <c r="D274" s="3" t="s">
        <v>742</v>
      </c>
      <c r="E274" s="3" t="s">
        <v>2311</v>
      </c>
      <c r="F274" s="3" t="s">
        <v>1719</v>
      </c>
      <c r="G274" s="3" t="s">
        <v>2312</v>
      </c>
      <c r="H274" s="3" t="s">
        <v>1576</v>
      </c>
      <c r="I274" s="3" t="s">
        <v>2313</v>
      </c>
      <c r="J274" s="3"/>
      <c r="K274" s="3" t="s">
        <v>2314</v>
      </c>
      <c r="L274" s="3"/>
      <c r="M274" s="3"/>
      <c r="N274" s="3" t="s">
        <v>2315</v>
      </c>
      <c r="O274" s="3"/>
      <c r="P274" s="3"/>
      <c r="Q274" s="8" t="s">
        <v>2316</v>
      </c>
    </row>
    <row r="275" spans="1:17" s="6" customFormat="1" ht="15" customHeight="1" x14ac:dyDescent="0.3">
      <c r="A275" s="3" t="s">
        <v>97</v>
      </c>
      <c r="B275" s="3" t="s">
        <v>98</v>
      </c>
      <c r="C275" s="4">
        <v>6</v>
      </c>
      <c r="D275" s="3" t="s">
        <v>742</v>
      </c>
      <c r="E275" s="3" t="s">
        <v>2798</v>
      </c>
      <c r="F275" s="3" t="s">
        <v>1690</v>
      </c>
      <c r="G275" s="3" t="s">
        <v>2799</v>
      </c>
      <c r="H275" s="3" t="s">
        <v>1827</v>
      </c>
      <c r="I275" s="3"/>
      <c r="J275" s="3"/>
      <c r="K275" s="3" t="s">
        <v>1828</v>
      </c>
      <c r="L275" s="3"/>
      <c r="M275" s="3"/>
      <c r="N275" s="3" t="s">
        <v>2800</v>
      </c>
      <c r="O275" s="3"/>
      <c r="P275" s="3"/>
      <c r="Q275" s="8" t="s">
        <v>2801</v>
      </c>
    </row>
    <row r="276" spans="1:17" s="6" customFormat="1" ht="15" customHeight="1" x14ac:dyDescent="0.3">
      <c r="A276" s="3" t="s">
        <v>97</v>
      </c>
      <c r="B276" s="3" t="s">
        <v>98</v>
      </c>
      <c r="C276" s="4">
        <v>6</v>
      </c>
      <c r="D276" s="3" t="s">
        <v>742</v>
      </c>
      <c r="E276" s="3" t="s">
        <v>2802</v>
      </c>
      <c r="F276" s="3" t="s">
        <v>1719</v>
      </c>
      <c r="G276" s="3" t="s">
        <v>2803</v>
      </c>
      <c r="H276" s="3" t="s">
        <v>2804</v>
      </c>
      <c r="I276" s="3" t="s">
        <v>103</v>
      </c>
      <c r="J276" s="3"/>
      <c r="K276" s="3" t="s">
        <v>1897</v>
      </c>
      <c r="L276" s="3"/>
      <c r="M276" s="3"/>
      <c r="N276" s="3" t="s">
        <v>2805</v>
      </c>
      <c r="O276" s="3"/>
      <c r="P276" s="3"/>
      <c r="Q276" s="8" t="s">
        <v>2806</v>
      </c>
    </row>
    <row r="277" spans="1:17" s="6" customFormat="1" ht="15" customHeight="1" x14ac:dyDescent="0.3">
      <c r="A277" s="3" t="s">
        <v>97</v>
      </c>
      <c r="B277" s="3" t="s">
        <v>98</v>
      </c>
      <c r="C277" s="4">
        <v>6</v>
      </c>
      <c r="D277" s="3" t="s">
        <v>742</v>
      </c>
      <c r="E277" s="3" t="s">
        <v>2807</v>
      </c>
      <c r="F277" s="3" t="s">
        <v>1719</v>
      </c>
      <c r="G277" s="3" t="s">
        <v>2808</v>
      </c>
      <c r="H277" s="3" t="s">
        <v>2809</v>
      </c>
      <c r="I277" s="3"/>
      <c r="J277" s="3"/>
      <c r="K277" s="3" t="s">
        <v>2810</v>
      </c>
      <c r="L277" s="3"/>
      <c r="M277" s="3"/>
      <c r="N277" s="3" t="s">
        <v>2811</v>
      </c>
      <c r="O277" s="3"/>
      <c r="P277" s="3"/>
      <c r="Q277" s="8" t="s">
        <v>2812</v>
      </c>
    </row>
    <row r="278" spans="1:17" s="6" customFormat="1" ht="15" customHeight="1" x14ac:dyDescent="0.3">
      <c r="A278" s="3" t="s">
        <v>97</v>
      </c>
      <c r="B278" s="3" t="s">
        <v>98</v>
      </c>
      <c r="C278" s="4">
        <v>6</v>
      </c>
      <c r="D278" s="3" t="s">
        <v>742</v>
      </c>
      <c r="E278" s="3" t="s">
        <v>2813</v>
      </c>
      <c r="F278" s="3" t="s">
        <v>1719</v>
      </c>
      <c r="G278" s="3" t="s">
        <v>2814</v>
      </c>
      <c r="H278" s="3" t="s">
        <v>2815</v>
      </c>
      <c r="I278" s="3"/>
      <c r="J278" s="3"/>
      <c r="K278" s="3" t="s">
        <v>1828</v>
      </c>
      <c r="L278" s="3"/>
      <c r="M278" s="3"/>
      <c r="N278" s="3" t="s">
        <v>856</v>
      </c>
      <c r="O278" s="3"/>
      <c r="P278" s="3"/>
      <c r="Q278" s="8" t="s">
        <v>2816</v>
      </c>
    </row>
    <row r="279" spans="1:17" s="6" customFormat="1" ht="15" customHeight="1" x14ac:dyDescent="0.3">
      <c r="A279" s="3" t="s">
        <v>97</v>
      </c>
      <c r="B279" s="3" t="s">
        <v>98</v>
      </c>
      <c r="C279" s="4">
        <v>6</v>
      </c>
      <c r="D279" s="3" t="s">
        <v>742</v>
      </c>
      <c r="E279" s="3" t="s">
        <v>2817</v>
      </c>
      <c r="F279" s="3" t="s">
        <v>1719</v>
      </c>
      <c r="G279" s="3" t="s">
        <v>2818</v>
      </c>
      <c r="H279" s="3" t="s">
        <v>2819</v>
      </c>
      <c r="I279" s="3" t="s">
        <v>103</v>
      </c>
      <c r="J279" s="3" t="s">
        <v>2761</v>
      </c>
      <c r="K279" s="3" t="s">
        <v>1828</v>
      </c>
      <c r="L279" s="3"/>
      <c r="M279" s="3"/>
      <c r="N279" s="3" t="s">
        <v>2820</v>
      </c>
      <c r="O279" s="3"/>
      <c r="P279" s="3"/>
      <c r="Q279" s="8" t="s">
        <v>2821</v>
      </c>
    </row>
    <row r="280" spans="1:17" s="6" customFormat="1" ht="15" customHeight="1" x14ac:dyDescent="0.3">
      <c r="A280" s="3" t="s">
        <v>97</v>
      </c>
      <c r="B280" s="3" t="s">
        <v>98</v>
      </c>
      <c r="C280" s="4">
        <v>6</v>
      </c>
      <c r="D280" s="3" t="s">
        <v>742</v>
      </c>
      <c r="E280" s="3" t="s">
        <v>2822</v>
      </c>
      <c r="F280" s="3" t="s">
        <v>2823</v>
      </c>
      <c r="G280" s="3" t="s">
        <v>2824</v>
      </c>
      <c r="H280" s="3" t="s">
        <v>1572</v>
      </c>
      <c r="I280" s="3" t="s">
        <v>103</v>
      </c>
      <c r="J280" s="3"/>
      <c r="K280" s="3" t="s">
        <v>2825</v>
      </c>
      <c r="L280" s="3" t="s">
        <v>2200</v>
      </c>
      <c r="M280" s="3" t="s">
        <v>2826</v>
      </c>
      <c r="N280" s="3" t="s">
        <v>2827</v>
      </c>
      <c r="O280" s="3" t="s">
        <v>2236</v>
      </c>
      <c r="P280" s="3"/>
      <c r="Q280" s="8" t="s">
        <v>2828</v>
      </c>
    </row>
    <row r="281" spans="1:17" s="6" customFormat="1" ht="15" customHeight="1" x14ac:dyDescent="0.3">
      <c r="A281" s="3" t="s">
        <v>97</v>
      </c>
      <c r="B281" s="3" t="s">
        <v>98</v>
      </c>
      <c r="C281" s="4">
        <v>6</v>
      </c>
      <c r="D281" s="3" t="s">
        <v>742</v>
      </c>
      <c r="E281" s="3" t="s">
        <v>2829</v>
      </c>
      <c r="F281" s="3" t="s">
        <v>1719</v>
      </c>
      <c r="G281" s="3" t="s">
        <v>2830</v>
      </c>
      <c r="H281" s="3" t="s">
        <v>1578</v>
      </c>
      <c r="I281" s="3" t="s">
        <v>103</v>
      </c>
      <c r="J281" s="3"/>
      <c r="K281" s="3" t="s">
        <v>1759</v>
      </c>
      <c r="L281" s="3"/>
      <c r="M281" s="3"/>
      <c r="N281" s="3" t="s">
        <v>2831</v>
      </c>
      <c r="O281" s="3"/>
      <c r="P281" s="3"/>
      <c r="Q281" s="8" t="s">
        <v>2832</v>
      </c>
    </row>
    <row r="282" spans="1:17" s="6" customFormat="1" ht="15" customHeight="1" x14ac:dyDescent="0.3">
      <c r="A282" s="3" t="s">
        <v>97</v>
      </c>
      <c r="B282" s="3" t="s">
        <v>98</v>
      </c>
      <c r="C282" s="4">
        <v>6</v>
      </c>
      <c r="D282" s="3" t="s">
        <v>742</v>
      </c>
      <c r="E282" s="3" t="s">
        <v>2440</v>
      </c>
      <c r="F282" s="3" t="s">
        <v>1690</v>
      </c>
      <c r="G282" s="3" t="s">
        <v>2441</v>
      </c>
      <c r="H282" s="3" t="s">
        <v>2442</v>
      </c>
      <c r="I282" s="3"/>
      <c r="J282" s="3"/>
      <c r="K282" s="3" t="s">
        <v>1828</v>
      </c>
      <c r="L282" s="3"/>
      <c r="M282" s="3"/>
      <c r="N282" s="3" t="s">
        <v>2443</v>
      </c>
      <c r="O282" s="3"/>
      <c r="P282" s="3"/>
      <c r="Q282" s="8" t="s">
        <v>2444</v>
      </c>
    </row>
    <row r="283" spans="1:17" s="6" customFormat="1" ht="15" customHeight="1" x14ac:dyDescent="0.3">
      <c r="A283" s="3" t="s">
        <v>97</v>
      </c>
      <c r="B283" s="3" t="s">
        <v>98</v>
      </c>
      <c r="C283" s="4">
        <v>6</v>
      </c>
      <c r="D283" s="3" t="s">
        <v>742</v>
      </c>
      <c r="E283" s="3" t="s">
        <v>2833</v>
      </c>
      <c r="F283" s="3" t="s">
        <v>1719</v>
      </c>
      <c r="G283" s="3" t="s">
        <v>2834</v>
      </c>
      <c r="H283" s="3" t="s">
        <v>2815</v>
      </c>
      <c r="I283" s="3" t="s">
        <v>103</v>
      </c>
      <c r="J283" s="3" t="s">
        <v>2761</v>
      </c>
      <c r="K283" s="3" t="s">
        <v>1828</v>
      </c>
      <c r="L283" s="3"/>
      <c r="M283" s="3"/>
      <c r="N283" s="3" t="s">
        <v>2835</v>
      </c>
      <c r="O283" s="3"/>
      <c r="P283" s="3"/>
      <c r="Q283" s="8" t="s">
        <v>2836</v>
      </c>
    </row>
    <row r="284" spans="1:17" s="6" customFormat="1" ht="15" customHeight="1" x14ac:dyDescent="0.3">
      <c r="A284" s="3" t="s">
        <v>97</v>
      </c>
      <c r="B284" s="3" t="s">
        <v>98</v>
      </c>
      <c r="C284" s="4">
        <v>6</v>
      </c>
      <c r="D284" s="3" t="s">
        <v>742</v>
      </c>
      <c r="E284" s="3" t="s">
        <v>2837</v>
      </c>
      <c r="F284" s="3" t="s">
        <v>1690</v>
      </c>
      <c r="G284" s="3" t="s">
        <v>2838</v>
      </c>
      <c r="H284" s="3" t="s">
        <v>1939</v>
      </c>
      <c r="I284" s="3" t="s">
        <v>407</v>
      </c>
      <c r="J284" s="3" t="s">
        <v>2761</v>
      </c>
      <c r="K284" s="3" t="s">
        <v>1897</v>
      </c>
      <c r="L284" s="3"/>
      <c r="M284" s="3"/>
      <c r="N284" s="3" t="s">
        <v>2839</v>
      </c>
      <c r="O284" s="3"/>
      <c r="P284" s="3"/>
      <c r="Q284" s="8" t="s">
        <v>2840</v>
      </c>
    </row>
    <row r="285" spans="1:17" s="6" customFormat="1" ht="15" customHeight="1" x14ac:dyDescent="0.3">
      <c r="A285" s="3" t="s">
        <v>97</v>
      </c>
      <c r="B285" s="3" t="s">
        <v>98</v>
      </c>
      <c r="C285" s="4">
        <v>6</v>
      </c>
      <c r="D285" s="3" t="s">
        <v>742</v>
      </c>
      <c r="E285" s="3" t="s">
        <v>2841</v>
      </c>
      <c r="F285" s="3" t="s">
        <v>2842</v>
      </c>
      <c r="G285" s="3" t="s">
        <v>2843</v>
      </c>
      <c r="H285" s="3" t="s">
        <v>2815</v>
      </c>
      <c r="I285" s="3" t="s">
        <v>2844</v>
      </c>
      <c r="J285" s="3" t="s">
        <v>2845</v>
      </c>
      <c r="K285" s="3" t="s">
        <v>2233</v>
      </c>
      <c r="L285" s="3" t="s">
        <v>2200</v>
      </c>
      <c r="M285" s="3" t="s">
        <v>1526</v>
      </c>
      <c r="N285" s="3" t="s">
        <v>2846</v>
      </c>
      <c r="O285" s="3" t="s">
        <v>2236</v>
      </c>
      <c r="P285" s="3" t="s">
        <v>2847</v>
      </c>
      <c r="Q285" s="8" t="s">
        <v>2848</v>
      </c>
    </row>
    <row r="286" spans="1:17" s="6" customFormat="1" ht="15" customHeight="1" x14ac:dyDescent="0.3">
      <c r="A286" s="3" t="s">
        <v>97</v>
      </c>
      <c r="B286" s="3" t="s">
        <v>98</v>
      </c>
      <c r="C286" s="4">
        <v>6</v>
      </c>
      <c r="D286" s="3" t="s">
        <v>742</v>
      </c>
      <c r="E286" s="3" t="s">
        <v>2849</v>
      </c>
      <c r="F286" s="3" t="s">
        <v>1719</v>
      </c>
      <c r="G286" s="3" t="s">
        <v>2850</v>
      </c>
      <c r="H286" s="3" t="s">
        <v>1564</v>
      </c>
      <c r="I286" s="3" t="s">
        <v>1386</v>
      </c>
      <c r="J286" s="3"/>
      <c r="K286" s="3" t="s">
        <v>1716</v>
      </c>
      <c r="L286" s="3"/>
      <c r="M286" s="3"/>
      <c r="N286" s="3" t="s">
        <v>2851</v>
      </c>
      <c r="O286" s="3"/>
      <c r="P286" s="3"/>
      <c r="Q286" s="8" t="s">
        <v>2852</v>
      </c>
    </row>
    <row r="287" spans="1:17" s="6" customFormat="1" ht="15" customHeight="1" x14ac:dyDescent="0.3">
      <c r="A287" s="3" t="s">
        <v>97</v>
      </c>
      <c r="B287" s="3" t="s">
        <v>98</v>
      </c>
      <c r="C287" s="4">
        <v>6</v>
      </c>
      <c r="D287" s="3" t="s">
        <v>742</v>
      </c>
      <c r="E287" s="3" t="s">
        <v>2853</v>
      </c>
      <c r="F287" s="3" t="s">
        <v>1719</v>
      </c>
      <c r="G287" s="3" t="s">
        <v>2854</v>
      </c>
      <c r="H287" s="3" t="s">
        <v>1577</v>
      </c>
      <c r="I287" s="3" t="s">
        <v>1386</v>
      </c>
      <c r="J287" s="3"/>
      <c r="K287" s="3" t="s">
        <v>1828</v>
      </c>
      <c r="L287" s="3"/>
      <c r="M287" s="3"/>
      <c r="N287" s="3" t="s">
        <v>2340</v>
      </c>
      <c r="O287" s="3"/>
      <c r="P287" s="3"/>
      <c r="Q287" s="8" t="s">
        <v>2855</v>
      </c>
    </row>
    <row r="288" spans="1:17" s="6" customFormat="1" ht="15" customHeight="1" x14ac:dyDescent="0.3">
      <c r="A288" s="3" t="s">
        <v>97</v>
      </c>
      <c r="B288" s="3" t="s">
        <v>98</v>
      </c>
      <c r="C288" s="4">
        <v>6</v>
      </c>
      <c r="D288" s="3" t="s">
        <v>742</v>
      </c>
      <c r="E288" s="3" t="s">
        <v>2856</v>
      </c>
      <c r="F288" s="3" t="s">
        <v>1690</v>
      </c>
      <c r="G288" s="3" t="s">
        <v>2857</v>
      </c>
      <c r="H288" s="3" t="s">
        <v>1610</v>
      </c>
      <c r="I288" s="3" t="s">
        <v>2858</v>
      </c>
      <c r="J288" s="3"/>
      <c r="K288" s="3" t="s">
        <v>1833</v>
      </c>
      <c r="L288" s="3"/>
      <c r="M288" s="3"/>
      <c r="N288" s="3" t="s">
        <v>2859</v>
      </c>
      <c r="O288" s="3"/>
      <c r="P288" s="3"/>
      <c r="Q288" s="8" t="s">
        <v>2860</v>
      </c>
    </row>
    <row r="289" spans="1:17" s="6" customFormat="1" ht="15" customHeight="1" x14ac:dyDescent="0.3">
      <c r="A289" s="3" t="s">
        <v>97</v>
      </c>
      <c r="B289" s="3" t="s">
        <v>98</v>
      </c>
      <c r="C289" s="4">
        <v>6</v>
      </c>
      <c r="D289" s="3" t="s">
        <v>742</v>
      </c>
      <c r="E289" s="3" t="s">
        <v>2450</v>
      </c>
      <c r="F289" s="3" t="s">
        <v>1719</v>
      </c>
      <c r="G289" s="3" t="s">
        <v>2451</v>
      </c>
      <c r="H289" s="3" t="s">
        <v>1576</v>
      </c>
      <c r="I289" s="3"/>
      <c r="J289" s="3"/>
      <c r="K289" s="3" t="s">
        <v>2452</v>
      </c>
      <c r="L289" s="3"/>
      <c r="M289" s="3"/>
      <c r="N289" s="3" t="s">
        <v>2453</v>
      </c>
      <c r="O289" s="3"/>
      <c r="P289" s="3"/>
      <c r="Q289" s="8" t="s">
        <v>2454</v>
      </c>
    </row>
    <row r="290" spans="1:17" s="6" customFormat="1" ht="15" customHeight="1" x14ac:dyDescent="0.3">
      <c r="A290" s="3" t="s">
        <v>97</v>
      </c>
      <c r="B290" s="3" t="s">
        <v>98</v>
      </c>
      <c r="C290" s="4">
        <v>6</v>
      </c>
      <c r="D290" s="3" t="s">
        <v>742</v>
      </c>
      <c r="E290" s="3" t="s">
        <v>2861</v>
      </c>
      <c r="F290" s="3" t="s">
        <v>1719</v>
      </c>
      <c r="G290" s="3" t="s">
        <v>2862</v>
      </c>
      <c r="H290" s="3" t="s">
        <v>2863</v>
      </c>
      <c r="I290" s="3" t="s">
        <v>1272</v>
      </c>
      <c r="J290" s="3"/>
      <c r="K290" s="3" t="s">
        <v>1716</v>
      </c>
      <c r="L290" s="3"/>
      <c r="M290" s="3"/>
      <c r="N290" s="3" t="s">
        <v>1931</v>
      </c>
      <c r="O290" s="3"/>
      <c r="P290" s="3"/>
      <c r="Q290" s="8" t="s">
        <v>2864</v>
      </c>
    </row>
    <row r="291" spans="1:17" s="6" customFormat="1" ht="15" customHeight="1" x14ac:dyDescent="0.3">
      <c r="A291" s="3" t="s">
        <v>97</v>
      </c>
      <c r="B291" s="3" t="s">
        <v>98</v>
      </c>
      <c r="C291" s="4">
        <v>6</v>
      </c>
      <c r="D291" s="3" t="s">
        <v>742</v>
      </c>
      <c r="E291" s="3" t="s">
        <v>2865</v>
      </c>
      <c r="F291" s="3" t="s">
        <v>1704</v>
      </c>
      <c r="G291" s="3" t="s">
        <v>2866</v>
      </c>
      <c r="H291" s="3" t="s">
        <v>1576</v>
      </c>
      <c r="I291" s="3"/>
      <c r="J291" s="3"/>
      <c r="K291" s="3" t="s">
        <v>2082</v>
      </c>
      <c r="L291" s="3"/>
      <c r="M291" s="3"/>
      <c r="N291" s="3" t="s">
        <v>2867</v>
      </c>
      <c r="O291" s="3"/>
      <c r="P291" s="3"/>
      <c r="Q291" s="8" t="s">
        <v>2868</v>
      </c>
    </row>
    <row r="292" spans="1:17" s="6" customFormat="1" ht="15" customHeight="1" x14ac:dyDescent="0.3">
      <c r="A292" s="3" t="s">
        <v>97</v>
      </c>
      <c r="B292" s="3" t="s">
        <v>98</v>
      </c>
      <c r="C292" s="4">
        <v>6</v>
      </c>
      <c r="D292" s="3" t="s">
        <v>742</v>
      </c>
      <c r="E292" s="3" t="s">
        <v>2869</v>
      </c>
      <c r="F292" s="3" t="s">
        <v>1719</v>
      </c>
      <c r="G292" s="3" t="s">
        <v>2870</v>
      </c>
      <c r="H292" s="3" t="s">
        <v>1609</v>
      </c>
      <c r="I292" s="3"/>
      <c r="J292" s="3"/>
      <c r="K292" s="3" t="s">
        <v>2082</v>
      </c>
      <c r="L292" s="3"/>
      <c r="M292" s="3"/>
      <c r="N292" s="3" t="s">
        <v>2871</v>
      </c>
      <c r="O292" s="3"/>
      <c r="P292" s="3"/>
      <c r="Q292" s="8" t="s">
        <v>2872</v>
      </c>
    </row>
    <row r="293" spans="1:17" s="6" customFormat="1" ht="15" customHeight="1" x14ac:dyDescent="0.3">
      <c r="A293" s="3" t="s">
        <v>97</v>
      </c>
      <c r="B293" s="3" t="s">
        <v>98</v>
      </c>
      <c r="C293" s="4">
        <v>6</v>
      </c>
      <c r="D293" s="3" t="s">
        <v>742</v>
      </c>
      <c r="E293" s="3" t="s">
        <v>2873</v>
      </c>
      <c r="F293" s="3" t="s">
        <v>1719</v>
      </c>
      <c r="G293" s="3" t="s">
        <v>2874</v>
      </c>
      <c r="H293" s="3" t="s">
        <v>2691</v>
      </c>
      <c r="I293" s="3"/>
      <c r="J293" s="3"/>
      <c r="K293" s="3" t="s">
        <v>2875</v>
      </c>
      <c r="L293" s="3"/>
      <c r="M293" s="3"/>
      <c r="N293" s="3" t="s">
        <v>846</v>
      </c>
      <c r="O293" s="3"/>
      <c r="P293" s="3"/>
      <c r="Q293" s="8" t="s">
        <v>2876</v>
      </c>
    </row>
    <row r="294" spans="1:17" s="6" customFormat="1" ht="15" customHeight="1" x14ac:dyDescent="0.3">
      <c r="A294" s="3" t="s">
        <v>97</v>
      </c>
      <c r="B294" s="3" t="s">
        <v>98</v>
      </c>
      <c r="C294" s="4">
        <v>6</v>
      </c>
      <c r="D294" s="3" t="s">
        <v>742</v>
      </c>
      <c r="E294" s="3" t="s">
        <v>2877</v>
      </c>
      <c r="F294" s="3" t="s">
        <v>1719</v>
      </c>
      <c r="G294" s="3" t="s">
        <v>2878</v>
      </c>
      <c r="H294" s="3" t="s">
        <v>1564</v>
      </c>
      <c r="I294" s="3"/>
      <c r="J294" s="3"/>
      <c r="K294" s="3" t="s">
        <v>1973</v>
      </c>
      <c r="L294" s="3"/>
      <c r="M294" s="3"/>
      <c r="N294" s="3" t="s">
        <v>846</v>
      </c>
      <c r="O294" s="3"/>
      <c r="P294" s="3"/>
      <c r="Q294" s="8" t="s">
        <v>2879</v>
      </c>
    </row>
    <row r="295" spans="1:17" s="6" customFormat="1" ht="15" customHeight="1" x14ac:dyDescent="0.3">
      <c r="A295" s="3" t="s">
        <v>97</v>
      </c>
      <c r="B295" s="3" t="s">
        <v>98</v>
      </c>
      <c r="C295" s="4">
        <v>6</v>
      </c>
      <c r="D295" s="3" t="s">
        <v>742</v>
      </c>
      <c r="E295" s="3" t="s">
        <v>2880</v>
      </c>
      <c r="F295" s="3" t="s">
        <v>1719</v>
      </c>
      <c r="G295" s="3" t="s">
        <v>2881</v>
      </c>
      <c r="H295" s="3" t="s">
        <v>1577</v>
      </c>
      <c r="I295" s="3" t="s">
        <v>1272</v>
      </c>
      <c r="J295" s="3"/>
      <c r="K295" s="3" t="s">
        <v>1995</v>
      </c>
      <c r="L295" s="3"/>
      <c r="M295" s="3"/>
      <c r="N295" s="3" t="s">
        <v>2882</v>
      </c>
      <c r="O295" s="3"/>
      <c r="P295" s="3"/>
      <c r="Q295" s="8" t="s">
        <v>2883</v>
      </c>
    </row>
    <row r="296" spans="1:17" s="6" customFormat="1" ht="15" customHeight="1" x14ac:dyDescent="0.3">
      <c r="A296" s="3" t="s">
        <v>97</v>
      </c>
      <c r="B296" s="3" t="s">
        <v>98</v>
      </c>
      <c r="C296" s="4">
        <v>6</v>
      </c>
      <c r="D296" s="3" t="s">
        <v>742</v>
      </c>
      <c r="E296" s="3" t="s">
        <v>2884</v>
      </c>
      <c r="F296" s="3" t="s">
        <v>1690</v>
      </c>
      <c r="G296" s="3" t="s">
        <v>2885</v>
      </c>
      <c r="H296" s="3" t="s">
        <v>2886</v>
      </c>
      <c r="I296" s="3"/>
      <c r="J296" s="3"/>
      <c r="K296" s="3" t="s">
        <v>2082</v>
      </c>
      <c r="L296" s="3"/>
      <c r="M296" s="3"/>
      <c r="N296" s="3" t="s">
        <v>2887</v>
      </c>
      <c r="O296" s="3"/>
      <c r="P296" s="3"/>
      <c r="Q296" s="8" t="s">
        <v>2888</v>
      </c>
    </row>
    <row r="297" spans="1:17" s="6" customFormat="1" ht="15" customHeight="1" x14ac:dyDescent="0.3">
      <c r="A297" s="3" t="s">
        <v>97</v>
      </c>
      <c r="B297" s="3" t="s">
        <v>98</v>
      </c>
      <c r="C297" s="4">
        <v>6</v>
      </c>
      <c r="D297" s="3" t="s">
        <v>742</v>
      </c>
      <c r="E297" s="3" t="s">
        <v>2889</v>
      </c>
      <c r="F297" s="3" t="s">
        <v>1719</v>
      </c>
      <c r="G297" s="3" t="s">
        <v>2890</v>
      </c>
      <c r="H297" s="3" t="s">
        <v>1577</v>
      </c>
      <c r="I297" s="3"/>
      <c r="J297" s="3"/>
      <c r="K297" s="3" t="s">
        <v>2045</v>
      </c>
      <c r="L297" s="3"/>
      <c r="M297" s="3"/>
      <c r="N297" s="3" t="s">
        <v>2891</v>
      </c>
      <c r="O297" s="3"/>
      <c r="P297" s="3"/>
      <c r="Q297" s="8" t="s">
        <v>2892</v>
      </c>
    </row>
    <row r="298" spans="1:17" s="6" customFormat="1" ht="15" customHeight="1" x14ac:dyDescent="0.3">
      <c r="A298" s="3" t="s">
        <v>97</v>
      </c>
      <c r="B298" s="3" t="s">
        <v>98</v>
      </c>
      <c r="C298" s="4">
        <v>6</v>
      </c>
      <c r="D298" s="3" t="s">
        <v>742</v>
      </c>
      <c r="E298" s="3" t="s">
        <v>2893</v>
      </c>
      <c r="F298" s="3" t="s">
        <v>1704</v>
      </c>
      <c r="G298" s="3" t="s">
        <v>2894</v>
      </c>
      <c r="H298" s="3" t="s">
        <v>1576</v>
      </c>
      <c r="I298" s="3"/>
      <c r="J298" s="3"/>
      <c r="K298" s="3" t="s">
        <v>2174</v>
      </c>
      <c r="L298" s="3"/>
      <c r="M298" s="3"/>
      <c r="N298" s="3" t="s">
        <v>901</v>
      </c>
      <c r="O298" s="3"/>
      <c r="P298" s="3"/>
      <c r="Q298" s="8" t="s">
        <v>2895</v>
      </c>
    </row>
    <row r="299" spans="1:17" s="6" customFormat="1" ht="15" customHeight="1" x14ac:dyDescent="0.3">
      <c r="A299" s="3" t="s">
        <v>97</v>
      </c>
      <c r="B299" s="3" t="s">
        <v>98</v>
      </c>
      <c r="C299" s="4">
        <v>6</v>
      </c>
      <c r="D299" s="3" t="s">
        <v>742</v>
      </c>
      <c r="E299" s="3" t="s">
        <v>2896</v>
      </c>
      <c r="F299" s="3" t="s">
        <v>1704</v>
      </c>
      <c r="G299" s="3" t="s">
        <v>2897</v>
      </c>
      <c r="H299" s="3" t="s">
        <v>2898</v>
      </c>
      <c r="I299" s="3"/>
      <c r="J299" s="3"/>
      <c r="K299" s="3" t="s">
        <v>2899</v>
      </c>
      <c r="L299" s="3"/>
      <c r="M299" s="3"/>
      <c r="N299" s="3" t="s">
        <v>1159</v>
      </c>
      <c r="O299" s="3"/>
      <c r="P299" s="3"/>
      <c r="Q299" s="8" t="s">
        <v>2900</v>
      </c>
    </row>
    <row r="300" spans="1:17" s="6" customFormat="1" ht="15" customHeight="1" x14ac:dyDescent="0.3">
      <c r="A300" s="3" t="s">
        <v>112</v>
      </c>
      <c r="B300" s="3" t="s">
        <v>113</v>
      </c>
      <c r="C300" s="4">
        <v>7</v>
      </c>
      <c r="D300" s="3" t="s">
        <v>749</v>
      </c>
      <c r="E300" s="3" t="s">
        <v>2901</v>
      </c>
      <c r="F300" s="3" t="s">
        <v>1704</v>
      </c>
      <c r="G300" s="3" t="s">
        <v>2902</v>
      </c>
      <c r="H300" s="3" t="s">
        <v>1610</v>
      </c>
      <c r="I300" s="3"/>
      <c r="J300" s="3"/>
      <c r="K300" s="3" t="s">
        <v>2619</v>
      </c>
      <c r="L300" s="3"/>
      <c r="M300" s="3"/>
      <c r="N300" s="3" t="s">
        <v>1708</v>
      </c>
      <c r="O300" s="3"/>
      <c r="P300" s="3"/>
      <c r="Q300" s="8" t="s">
        <v>2903</v>
      </c>
    </row>
    <row r="301" spans="1:17" s="6" customFormat="1" ht="15" customHeight="1" x14ac:dyDescent="0.3">
      <c r="A301" s="3" t="s">
        <v>112</v>
      </c>
      <c r="B301" s="3" t="s">
        <v>113</v>
      </c>
      <c r="C301" s="4">
        <v>7</v>
      </c>
      <c r="D301" s="3" t="s">
        <v>749</v>
      </c>
      <c r="E301" s="3" t="s">
        <v>2904</v>
      </c>
      <c r="F301" s="3" t="s">
        <v>636</v>
      </c>
      <c r="G301" s="3" t="s">
        <v>2905</v>
      </c>
      <c r="H301" s="3" t="s">
        <v>1994</v>
      </c>
      <c r="I301" s="3" t="s">
        <v>118</v>
      </c>
      <c r="J301" s="3"/>
      <c r="K301" s="3" t="s">
        <v>2233</v>
      </c>
      <c r="L301" s="3"/>
      <c r="M301" s="3" t="s">
        <v>2906</v>
      </c>
      <c r="N301" s="3" t="s">
        <v>2907</v>
      </c>
      <c r="O301" s="3" t="s">
        <v>2236</v>
      </c>
      <c r="P301" s="3" t="s">
        <v>2847</v>
      </c>
      <c r="Q301" s="8" t="s">
        <v>2908</v>
      </c>
    </row>
    <row r="302" spans="1:17" s="6" customFormat="1" ht="15" customHeight="1" x14ac:dyDescent="0.3">
      <c r="A302" s="3" t="s">
        <v>112</v>
      </c>
      <c r="B302" s="3" t="s">
        <v>113</v>
      </c>
      <c r="C302" s="4">
        <v>7</v>
      </c>
      <c r="D302" s="3" t="s">
        <v>749</v>
      </c>
      <c r="E302" s="3" t="s">
        <v>2909</v>
      </c>
      <c r="F302" s="3" t="s">
        <v>1690</v>
      </c>
      <c r="G302" s="3" t="s">
        <v>2910</v>
      </c>
      <c r="H302" s="3" t="s">
        <v>2911</v>
      </c>
      <c r="I302" s="3" t="s">
        <v>2912</v>
      </c>
      <c r="J302" s="3"/>
      <c r="K302" s="3" t="s">
        <v>1817</v>
      </c>
      <c r="L302" s="3"/>
      <c r="M302" s="3"/>
      <c r="N302" s="3" t="s">
        <v>811</v>
      </c>
      <c r="O302" s="3"/>
      <c r="P302" s="3"/>
      <c r="Q302" s="8" t="s">
        <v>2913</v>
      </c>
    </row>
    <row r="303" spans="1:17" s="6" customFormat="1" ht="15" customHeight="1" x14ac:dyDescent="0.3">
      <c r="A303" s="3" t="s">
        <v>112</v>
      </c>
      <c r="B303" s="3" t="s">
        <v>113</v>
      </c>
      <c r="C303" s="4">
        <v>7</v>
      </c>
      <c r="D303" s="3" t="s">
        <v>749</v>
      </c>
      <c r="E303" s="3" t="s">
        <v>2914</v>
      </c>
      <c r="F303" s="3" t="s">
        <v>1690</v>
      </c>
      <c r="G303" s="3" t="s">
        <v>2915</v>
      </c>
      <c r="H303" s="3" t="s">
        <v>2916</v>
      </c>
      <c r="I303" s="3"/>
      <c r="J303" s="3"/>
      <c r="K303" s="3" t="s">
        <v>2917</v>
      </c>
      <c r="L303" s="3"/>
      <c r="M303" s="3"/>
      <c r="N303" s="3" t="s">
        <v>2918</v>
      </c>
      <c r="O303" s="3"/>
      <c r="P303" s="3"/>
      <c r="Q303" s="8" t="s">
        <v>2919</v>
      </c>
    </row>
    <row r="304" spans="1:17" s="6" customFormat="1" ht="15" customHeight="1" x14ac:dyDescent="0.3">
      <c r="A304" s="3" t="s">
        <v>112</v>
      </c>
      <c r="B304" s="3" t="s">
        <v>113</v>
      </c>
      <c r="C304" s="4">
        <v>7</v>
      </c>
      <c r="D304" s="3" t="s">
        <v>749</v>
      </c>
      <c r="E304" s="3" t="s">
        <v>2920</v>
      </c>
      <c r="F304" s="3" t="s">
        <v>1690</v>
      </c>
      <c r="G304" s="3" t="s">
        <v>2921</v>
      </c>
      <c r="H304" s="3" t="s">
        <v>1591</v>
      </c>
      <c r="I304" s="3" t="s">
        <v>2922</v>
      </c>
      <c r="J304" s="3"/>
      <c r="K304" s="3" t="s">
        <v>2923</v>
      </c>
      <c r="L304" s="3"/>
      <c r="M304" s="3"/>
      <c r="N304" s="3" t="s">
        <v>958</v>
      </c>
      <c r="O304" s="3"/>
      <c r="P304" s="3"/>
      <c r="Q304" s="8" t="s">
        <v>2924</v>
      </c>
    </row>
    <row r="305" spans="1:17" s="6" customFormat="1" ht="15" customHeight="1" x14ac:dyDescent="0.3">
      <c r="A305" s="3" t="s">
        <v>112</v>
      </c>
      <c r="B305" s="3" t="s">
        <v>113</v>
      </c>
      <c r="C305" s="4">
        <v>7</v>
      </c>
      <c r="D305" s="3" t="s">
        <v>749</v>
      </c>
      <c r="E305" s="3" t="s">
        <v>2925</v>
      </c>
      <c r="F305" s="3" t="s">
        <v>636</v>
      </c>
      <c r="G305" s="3" t="s">
        <v>2926</v>
      </c>
      <c r="H305" s="3" t="s">
        <v>1579</v>
      </c>
      <c r="I305" s="3" t="s">
        <v>118</v>
      </c>
      <c r="J305" s="3"/>
      <c r="K305" s="3" t="s">
        <v>2233</v>
      </c>
      <c r="L305" s="3" t="s">
        <v>2200</v>
      </c>
      <c r="M305" s="3" t="s">
        <v>2927</v>
      </c>
      <c r="N305" s="3" t="s">
        <v>2928</v>
      </c>
      <c r="O305" s="3" t="s">
        <v>2236</v>
      </c>
      <c r="P305" s="3"/>
      <c r="Q305" s="8" t="s">
        <v>2929</v>
      </c>
    </row>
    <row r="306" spans="1:17" s="6" customFormat="1" ht="15" customHeight="1" x14ac:dyDescent="0.3">
      <c r="A306" s="3" t="s">
        <v>112</v>
      </c>
      <c r="B306" s="3" t="s">
        <v>113</v>
      </c>
      <c r="C306" s="4">
        <v>7</v>
      </c>
      <c r="D306" s="3" t="s">
        <v>749</v>
      </c>
      <c r="E306" s="3" t="s">
        <v>2930</v>
      </c>
      <c r="F306" s="3" t="s">
        <v>1719</v>
      </c>
      <c r="G306" s="3" t="s">
        <v>2931</v>
      </c>
      <c r="H306" s="3" t="s">
        <v>2932</v>
      </c>
      <c r="I306" s="3" t="s">
        <v>2933</v>
      </c>
      <c r="J306" s="3"/>
      <c r="K306" s="3" t="s">
        <v>2619</v>
      </c>
      <c r="L306" s="3"/>
      <c r="M306" s="3"/>
      <c r="N306" s="3" t="s">
        <v>1804</v>
      </c>
      <c r="O306" s="3"/>
      <c r="P306" s="3"/>
      <c r="Q306" s="8" t="s">
        <v>2934</v>
      </c>
    </row>
    <row r="307" spans="1:17" s="6" customFormat="1" ht="15" customHeight="1" x14ac:dyDescent="0.3">
      <c r="A307" s="3" t="s">
        <v>112</v>
      </c>
      <c r="B307" s="3" t="s">
        <v>113</v>
      </c>
      <c r="C307" s="4">
        <v>7</v>
      </c>
      <c r="D307" s="3" t="s">
        <v>749</v>
      </c>
      <c r="E307" s="3" t="s">
        <v>2935</v>
      </c>
      <c r="F307" s="3" t="s">
        <v>1690</v>
      </c>
      <c r="G307" s="3" t="s">
        <v>2936</v>
      </c>
      <c r="H307" s="3" t="s">
        <v>2937</v>
      </c>
      <c r="I307" s="3"/>
      <c r="J307" s="3"/>
      <c r="K307" s="3" t="s">
        <v>1985</v>
      </c>
      <c r="L307" s="3"/>
      <c r="M307" s="3"/>
      <c r="N307" s="3" t="s">
        <v>2938</v>
      </c>
      <c r="O307" s="3"/>
      <c r="P307" s="3"/>
      <c r="Q307" s="8" t="s">
        <v>2939</v>
      </c>
    </row>
    <row r="308" spans="1:17" s="6" customFormat="1" ht="15" customHeight="1" x14ac:dyDescent="0.3">
      <c r="A308" s="3" t="s">
        <v>112</v>
      </c>
      <c r="B308" s="3" t="s">
        <v>113</v>
      </c>
      <c r="C308" s="4">
        <v>7</v>
      </c>
      <c r="D308" s="3" t="s">
        <v>749</v>
      </c>
      <c r="E308" s="3" t="s">
        <v>2940</v>
      </c>
      <c r="F308" s="3" t="s">
        <v>1690</v>
      </c>
      <c r="G308" s="3" t="s">
        <v>2941</v>
      </c>
      <c r="H308" s="3" t="s">
        <v>1102</v>
      </c>
      <c r="I308" s="3"/>
      <c r="J308" s="3"/>
      <c r="K308" s="3" t="s">
        <v>1985</v>
      </c>
      <c r="L308" s="3"/>
      <c r="M308" s="3"/>
      <c r="N308" s="3" t="s">
        <v>1330</v>
      </c>
      <c r="O308" s="3"/>
      <c r="P308" s="3"/>
      <c r="Q308" s="8" t="s">
        <v>2942</v>
      </c>
    </row>
    <row r="309" spans="1:17" s="6" customFormat="1" ht="15" customHeight="1" x14ac:dyDescent="0.3">
      <c r="A309" s="3" t="s">
        <v>112</v>
      </c>
      <c r="B309" s="3" t="s">
        <v>113</v>
      </c>
      <c r="C309" s="4">
        <v>7</v>
      </c>
      <c r="D309" s="3" t="s">
        <v>749</v>
      </c>
      <c r="E309" s="3" t="s">
        <v>2943</v>
      </c>
      <c r="F309" s="3" t="s">
        <v>1704</v>
      </c>
      <c r="G309" s="3" t="s">
        <v>2944</v>
      </c>
      <c r="H309" s="3" t="s">
        <v>1579</v>
      </c>
      <c r="I309" s="3"/>
      <c r="J309" s="3"/>
      <c r="K309" s="3" t="s">
        <v>1700</v>
      </c>
      <c r="L309" s="3"/>
      <c r="M309" s="3"/>
      <c r="N309" s="3" t="s">
        <v>2945</v>
      </c>
      <c r="O309" s="3"/>
      <c r="P309" s="3"/>
      <c r="Q309" s="8" t="s">
        <v>2946</v>
      </c>
    </row>
    <row r="310" spans="1:17" s="6" customFormat="1" ht="15" customHeight="1" x14ac:dyDescent="0.3">
      <c r="A310" s="3" t="s">
        <v>112</v>
      </c>
      <c r="B310" s="3" t="s">
        <v>113</v>
      </c>
      <c r="C310" s="4">
        <v>7</v>
      </c>
      <c r="D310" s="3" t="s">
        <v>749</v>
      </c>
      <c r="E310" s="3" t="s">
        <v>2947</v>
      </c>
      <c r="F310" s="3" t="s">
        <v>1690</v>
      </c>
      <c r="G310" s="3" t="s">
        <v>2948</v>
      </c>
      <c r="H310" s="3" t="s">
        <v>1567</v>
      </c>
      <c r="I310" s="3"/>
      <c r="J310" s="3"/>
      <c r="K310" s="3" t="s">
        <v>1759</v>
      </c>
      <c r="L310" s="3"/>
      <c r="M310" s="3"/>
      <c r="N310" s="3" t="s">
        <v>2340</v>
      </c>
      <c r="O310" s="3"/>
      <c r="P310" s="3"/>
      <c r="Q310" s="8" t="s">
        <v>2949</v>
      </c>
    </row>
    <row r="311" spans="1:17" s="6" customFormat="1" ht="15" customHeight="1" x14ac:dyDescent="0.3">
      <c r="A311" s="3" t="s">
        <v>112</v>
      </c>
      <c r="B311" s="3" t="s">
        <v>113</v>
      </c>
      <c r="C311" s="4">
        <v>7</v>
      </c>
      <c r="D311" s="3" t="s">
        <v>749</v>
      </c>
      <c r="E311" s="3" t="s">
        <v>2950</v>
      </c>
      <c r="F311" s="3" t="s">
        <v>1719</v>
      </c>
      <c r="G311" s="3" t="s">
        <v>2951</v>
      </c>
      <c r="H311" s="3" t="s">
        <v>2952</v>
      </c>
      <c r="I311" s="3"/>
      <c r="J311" s="3"/>
      <c r="K311" s="3" t="s">
        <v>2953</v>
      </c>
      <c r="L311" s="3"/>
      <c r="M311" s="3"/>
      <c r="N311" s="3" t="s">
        <v>2954</v>
      </c>
      <c r="O311" s="3"/>
      <c r="P311" s="3"/>
      <c r="Q311" s="8" t="s">
        <v>2955</v>
      </c>
    </row>
    <row r="312" spans="1:17" s="6" customFormat="1" ht="15" customHeight="1" x14ac:dyDescent="0.3">
      <c r="A312" s="3" t="s">
        <v>112</v>
      </c>
      <c r="B312" s="3" t="s">
        <v>113</v>
      </c>
      <c r="C312" s="4">
        <v>7</v>
      </c>
      <c r="D312" s="3" t="s">
        <v>749</v>
      </c>
      <c r="E312" s="3" t="s">
        <v>2956</v>
      </c>
      <c r="F312" s="3" t="s">
        <v>1690</v>
      </c>
      <c r="G312" s="3" t="s">
        <v>2957</v>
      </c>
      <c r="H312" s="3" t="s">
        <v>1591</v>
      </c>
      <c r="I312" s="3"/>
      <c r="J312" s="3"/>
      <c r="K312" s="3" t="s">
        <v>1897</v>
      </c>
      <c r="L312" s="3"/>
      <c r="M312" s="3"/>
      <c r="N312" s="3" t="s">
        <v>737</v>
      </c>
      <c r="O312" s="3"/>
      <c r="P312" s="3"/>
      <c r="Q312" s="8" t="s">
        <v>2958</v>
      </c>
    </row>
    <row r="313" spans="1:17" s="6" customFormat="1" ht="15" customHeight="1" x14ac:dyDescent="0.3">
      <c r="A313" s="3" t="s">
        <v>112</v>
      </c>
      <c r="B313" s="3" t="s">
        <v>113</v>
      </c>
      <c r="C313" s="4">
        <v>7</v>
      </c>
      <c r="D313" s="3" t="s">
        <v>749</v>
      </c>
      <c r="E313" s="3" t="s">
        <v>2959</v>
      </c>
      <c r="F313" s="3" t="s">
        <v>1690</v>
      </c>
      <c r="G313" s="3" t="s">
        <v>2960</v>
      </c>
      <c r="H313" s="3" t="s">
        <v>2961</v>
      </c>
      <c r="I313" s="3"/>
      <c r="J313" s="3"/>
      <c r="K313" s="3" t="s">
        <v>2036</v>
      </c>
      <c r="L313" s="3"/>
      <c r="M313" s="3"/>
      <c r="N313" s="3" t="s">
        <v>2962</v>
      </c>
      <c r="O313" s="3"/>
      <c r="P313" s="3"/>
      <c r="Q313" s="8" t="s">
        <v>2963</v>
      </c>
    </row>
    <row r="314" spans="1:17" s="6" customFormat="1" ht="15" customHeight="1" x14ac:dyDescent="0.3">
      <c r="A314" s="3" t="s">
        <v>112</v>
      </c>
      <c r="B314" s="3" t="s">
        <v>113</v>
      </c>
      <c r="C314" s="4">
        <v>7</v>
      </c>
      <c r="D314" s="3" t="s">
        <v>749</v>
      </c>
      <c r="E314" s="3" t="s">
        <v>2964</v>
      </c>
      <c r="F314" s="3" t="s">
        <v>1690</v>
      </c>
      <c r="G314" s="3" t="s">
        <v>2965</v>
      </c>
      <c r="H314" s="3" t="s">
        <v>1591</v>
      </c>
      <c r="I314" s="3"/>
      <c r="J314" s="3"/>
      <c r="K314" s="3" t="s">
        <v>1828</v>
      </c>
      <c r="L314" s="3"/>
      <c r="M314" s="3"/>
      <c r="N314" s="3" t="s">
        <v>2966</v>
      </c>
      <c r="O314" s="3"/>
      <c r="P314" s="3"/>
      <c r="Q314" s="8" t="s">
        <v>2967</v>
      </c>
    </row>
    <row r="315" spans="1:17" s="6" customFormat="1" ht="15" customHeight="1" x14ac:dyDescent="0.3">
      <c r="A315" s="3" t="s">
        <v>112</v>
      </c>
      <c r="B315" s="3" t="s">
        <v>113</v>
      </c>
      <c r="C315" s="4">
        <v>7</v>
      </c>
      <c r="D315" s="3" t="s">
        <v>749</v>
      </c>
      <c r="E315" s="3" t="s">
        <v>2968</v>
      </c>
      <c r="F315" s="3" t="s">
        <v>1719</v>
      </c>
      <c r="G315" s="3" t="s">
        <v>2969</v>
      </c>
      <c r="H315" s="3" t="s">
        <v>2970</v>
      </c>
      <c r="I315" s="3"/>
      <c r="J315" s="3"/>
      <c r="K315" s="3" t="s">
        <v>1716</v>
      </c>
      <c r="L315" s="3"/>
      <c r="M315" s="3"/>
      <c r="N315" s="3" t="s">
        <v>2971</v>
      </c>
      <c r="O315" s="3"/>
      <c r="P315" s="3"/>
      <c r="Q315" s="8" t="s">
        <v>2972</v>
      </c>
    </row>
    <row r="316" spans="1:17" s="6" customFormat="1" ht="15" customHeight="1" x14ac:dyDescent="0.3">
      <c r="A316" s="3" t="s">
        <v>112</v>
      </c>
      <c r="B316" s="3" t="s">
        <v>113</v>
      </c>
      <c r="C316" s="4">
        <v>7</v>
      </c>
      <c r="D316" s="3" t="s">
        <v>749</v>
      </c>
      <c r="E316" s="3" t="s">
        <v>2973</v>
      </c>
      <c r="F316" s="3" t="s">
        <v>1690</v>
      </c>
      <c r="G316" s="3" t="s">
        <v>2974</v>
      </c>
      <c r="H316" s="3" t="s">
        <v>2975</v>
      </c>
      <c r="I316" s="3"/>
      <c r="J316" s="3"/>
      <c r="K316" s="3" t="s">
        <v>1700</v>
      </c>
      <c r="L316" s="3"/>
      <c r="M316" s="3"/>
      <c r="N316" s="3" t="s">
        <v>687</v>
      </c>
      <c r="O316" s="3"/>
      <c r="P316" s="3"/>
      <c r="Q316" s="8" t="s">
        <v>2976</v>
      </c>
    </row>
    <row r="317" spans="1:17" s="6" customFormat="1" ht="15" customHeight="1" x14ac:dyDescent="0.3">
      <c r="A317" s="3" t="s">
        <v>112</v>
      </c>
      <c r="B317" s="3" t="s">
        <v>113</v>
      </c>
      <c r="C317" s="4">
        <v>7</v>
      </c>
      <c r="D317" s="3" t="s">
        <v>749</v>
      </c>
      <c r="E317" s="3" t="s">
        <v>2977</v>
      </c>
      <c r="F317" s="3" t="s">
        <v>1690</v>
      </c>
      <c r="G317" s="3" t="s">
        <v>2978</v>
      </c>
      <c r="H317" s="3" t="s">
        <v>2975</v>
      </c>
      <c r="I317" s="3"/>
      <c r="J317" s="3"/>
      <c r="K317" s="3" t="s">
        <v>1716</v>
      </c>
      <c r="L317" s="3"/>
      <c r="M317" s="3"/>
      <c r="N317" s="3" t="s">
        <v>687</v>
      </c>
      <c r="O317" s="3"/>
      <c r="P317" s="3"/>
      <c r="Q317" s="8" t="s">
        <v>2979</v>
      </c>
    </row>
    <row r="318" spans="1:17" s="6" customFormat="1" ht="15" customHeight="1" x14ac:dyDescent="0.3">
      <c r="A318" s="3" t="s">
        <v>112</v>
      </c>
      <c r="B318" s="3" t="s">
        <v>113</v>
      </c>
      <c r="C318" s="4">
        <v>7</v>
      </c>
      <c r="D318" s="3" t="s">
        <v>749</v>
      </c>
      <c r="E318" s="3" t="s">
        <v>2980</v>
      </c>
      <c r="F318" s="3" t="s">
        <v>1690</v>
      </c>
      <c r="G318" s="3" t="s">
        <v>2981</v>
      </c>
      <c r="H318" s="3" t="s">
        <v>1591</v>
      </c>
      <c r="I318" s="3"/>
      <c r="J318" s="3"/>
      <c r="K318" s="3" t="s">
        <v>2619</v>
      </c>
      <c r="L318" s="3"/>
      <c r="M318" s="3"/>
      <c r="N318" s="3" t="s">
        <v>2982</v>
      </c>
      <c r="O318" s="3"/>
      <c r="P318" s="3"/>
      <c r="Q318" s="8" t="s">
        <v>2983</v>
      </c>
    </row>
    <row r="319" spans="1:17" s="6" customFormat="1" ht="15" customHeight="1" x14ac:dyDescent="0.3">
      <c r="A319" s="3" t="s">
        <v>112</v>
      </c>
      <c r="B319" s="3" t="s">
        <v>113</v>
      </c>
      <c r="C319" s="4">
        <v>7</v>
      </c>
      <c r="D319" s="3" t="s">
        <v>749</v>
      </c>
      <c r="E319" s="3" t="s">
        <v>2984</v>
      </c>
      <c r="F319" s="3" t="s">
        <v>1719</v>
      </c>
      <c r="G319" s="3" t="s">
        <v>2985</v>
      </c>
      <c r="H319" s="3" t="s">
        <v>1593</v>
      </c>
      <c r="I319" s="3"/>
      <c r="J319" s="3"/>
      <c r="K319" s="3" t="s">
        <v>1700</v>
      </c>
      <c r="L319" s="3"/>
      <c r="M319" s="3"/>
      <c r="N319" s="3" t="s">
        <v>2986</v>
      </c>
      <c r="O319" s="3"/>
      <c r="P319" s="3"/>
      <c r="Q319" s="8" t="s">
        <v>2987</v>
      </c>
    </row>
    <row r="320" spans="1:17" s="6" customFormat="1" ht="15" customHeight="1" x14ac:dyDescent="0.3">
      <c r="A320" s="3" t="s">
        <v>112</v>
      </c>
      <c r="B320" s="3" t="s">
        <v>113</v>
      </c>
      <c r="C320" s="4">
        <v>7</v>
      </c>
      <c r="D320" s="3" t="s">
        <v>749</v>
      </c>
      <c r="E320" s="3" t="s">
        <v>2988</v>
      </c>
      <c r="F320" s="3" t="s">
        <v>1690</v>
      </c>
      <c r="G320" s="3" t="s">
        <v>2989</v>
      </c>
      <c r="H320" s="3" t="s">
        <v>1591</v>
      </c>
      <c r="I320" s="3"/>
      <c r="J320" s="3"/>
      <c r="K320" s="3" t="s">
        <v>1828</v>
      </c>
      <c r="L320" s="3"/>
      <c r="M320" s="3"/>
      <c r="N320" s="3" t="s">
        <v>1931</v>
      </c>
      <c r="O320" s="3"/>
      <c r="P320" s="3"/>
      <c r="Q320" s="8" t="s">
        <v>2990</v>
      </c>
    </row>
    <row r="321" spans="1:17" s="6" customFormat="1" ht="15" customHeight="1" x14ac:dyDescent="0.3">
      <c r="A321" s="3" t="s">
        <v>112</v>
      </c>
      <c r="B321" s="3" t="s">
        <v>113</v>
      </c>
      <c r="C321" s="4">
        <v>7</v>
      </c>
      <c r="D321" s="3" t="s">
        <v>749</v>
      </c>
      <c r="E321" s="3" t="s">
        <v>2991</v>
      </c>
      <c r="F321" s="3" t="s">
        <v>1690</v>
      </c>
      <c r="G321" s="3" t="s">
        <v>2992</v>
      </c>
      <c r="H321" s="3" t="s">
        <v>2993</v>
      </c>
      <c r="I321" s="3"/>
      <c r="J321" s="3"/>
      <c r="K321" s="3" t="s">
        <v>1716</v>
      </c>
      <c r="L321" s="3"/>
      <c r="M321" s="3"/>
      <c r="N321" s="3" t="s">
        <v>1935</v>
      </c>
      <c r="O321" s="3"/>
      <c r="P321" s="3"/>
      <c r="Q321" s="8" t="s">
        <v>2994</v>
      </c>
    </row>
    <row r="322" spans="1:17" s="6" customFormat="1" ht="15" customHeight="1" x14ac:dyDescent="0.3">
      <c r="A322" s="3" t="s">
        <v>112</v>
      </c>
      <c r="B322" s="3" t="s">
        <v>113</v>
      </c>
      <c r="C322" s="4">
        <v>7</v>
      </c>
      <c r="D322" s="3" t="s">
        <v>749</v>
      </c>
      <c r="E322" s="3" t="s">
        <v>2995</v>
      </c>
      <c r="F322" s="3" t="s">
        <v>1690</v>
      </c>
      <c r="G322" s="3" t="s">
        <v>2996</v>
      </c>
      <c r="H322" s="3" t="s">
        <v>1989</v>
      </c>
      <c r="I322" s="3"/>
      <c r="J322" s="3"/>
      <c r="K322" s="3" t="s">
        <v>2082</v>
      </c>
      <c r="L322" s="3"/>
      <c r="M322" s="3"/>
      <c r="N322" s="3" t="s">
        <v>739</v>
      </c>
      <c r="O322" s="3"/>
      <c r="P322" s="3"/>
      <c r="Q322" s="8" t="s">
        <v>2997</v>
      </c>
    </row>
    <row r="323" spans="1:17" s="6" customFormat="1" ht="15" customHeight="1" x14ac:dyDescent="0.3">
      <c r="A323" s="3" t="s">
        <v>112</v>
      </c>
      <c r="B323" s="3" t="s">
        <v>113</v>
      </c>
      <c r="C323" s="4">
        <v>7</v>
      </c>
      <c r="D323" s="3" t="s">
        <v>749</v>
      </c>
      <c r="E323" s="3" t="s">
        <v>2998</v>
      </c>
      <c r="F323" s="3" t="s">
        <v>1719</v>
      </c>
      <c r="G323" s="3" t="s">
        <v>2999</v>
      </c>
      <c r="H323" s="3" t="s">
        <v>1576</v>
      </c>
      <c r="I323" s="3"/>
      <c r="J323" s="3"/>
      <c r="K323" s="3" t="s">
        <v>1700</v>
      </c>
      <c r="L323" s="3"/>
      <c r="M323" s="3"/>
      <c r="N323" s="3" t="s">
        <v>1960</v>
      </c>
      <c r="O323" s="3"/>
      <c r="P323" s="3"/>
      <c r="Q323" s="8" t="s">
        <v>3000</v>
      </c>
    </row>
    <row r="324" spans="1:17" s="6" customFormat="1" ht="15" customHeight="1" x14ac:dyDescent="0.3">
      <c r="A324" s="3" t="s">
        <v>112</v>
      </c>
      <c r="B324" s="3" t="s">
        <v>113</v>
      </c>
      <c r="C324" s="4">
        <v>7</v>
      </c>
      <c r="D324" s="3" t="s">
        <v>749</v>
      </c>
      <c r="E324" s="3" t="s">
        <v>3001</v>
      </c>
      <c r="F324" s="3" t="s">
        <v>1690</v>
      </c>
      <c r="G324" s="3" t="s">
        <v>3002</v>
      </c>
      <c r="H324" s="3" t="s">
        <v>3003</v>
      </c>
      <c r="I324" s="3"/>
      <c r="J324" s="3"/>
      <c r="K324" s="3" t="s">
        <v>1707</v>
      </c>
      <c r="L324" s="3"/>
      <c r="M324" s="3"/>
      <c r="N324" s="3" t="s">
        <v>1960</v>
      </c>
      <c r="O324" s="3"/>
      <c r="P324" s="3"/>
      <c r="Q324" s="8" t="s">
        <v>3004</v>
      </c>
    </row>
    <row r="325" spans="1:17" s="6" customFormat="1" ht="15" customHeight="1" x14ac:dyDescent="0.3">
      <c r="A325" s="3" t="s">
        <v>112</v>
      </c>
      <c r="B325" s="3" t="s">
        <v>113</v>
      </c>
      <c r="C325" s="4">
        <v>7</v>
      </c>
      <c r="D325" s="3" t="s">
        <v>749</v>
      </c>
      <c r="E325" s="3" t="s">
        <v>3005</v>
      </c>
      <c r="F325" s="3" t="s">
        <v>1719</v>
      </c>
      <c r="G325" s="3" t="s">
        <v>3006</v>
      </c>
      <c r="H325" s="3" t="s">
        <v>1591</v>
      </c>
      <c r="I325" s="3"/>
      <c r="J325" s="3"/>
      <c r="K325" s="3" t="s">
        <v>2174</v>
      </c>
      <c r="L325" s="3"/>
      <c r="M325" s="3"/>
      <c r="N325" s="3" t="s">
        <v>3007</v>
      </c>
      <c r="O325" s="3"/>
      <c r="P325" s="3"/>
      <c r="Q325" s="8" t="s">
        <v>3008</v>
      </c>
    </row>
    <row r="326" spans="1:17" s="6" customFormat="1" ht="15" customHeight="1" x14ac:dyDescent="0.3">
      <c r="A326" s="3" t="s">
        <v>112</v>
      </c>
      <c r="B326" s="3" t="s">
        <v>113</v>
      </c>
      <c r="C326" s="4">
        <v>7</v>
      </c>
      <c r="D326" s="3" t="s">
        <v>749</v>
      </c>
      <c r="E326" s="3" t="s">
        <v>3009</v>
      </c>
      <c r="F326" s="3" t="s">
        <v>1690</v>
      </c>
      <c r="G326" s="3" t="s">
        <v>3010</v>
      </c>
      <c r="H326" s="3" t="s">
        <v>3011</v>
      </c>
      <c r="I326" s="3"/>
      <c r="J326" s="3"/>
      <c r="K326" s="3" t="s">
        <v>2045</v>
      </c>
      <c r="L326" s="3"/>
      <c r="M326" s="3"/>
      <c r="N326" s="3" t="s">
        <v>1990</v>
      </c>
      <c r="O326" s="3"/>
      <c r="P326" s="3"/>
      <c r="Q326" s="8" t="s">
        <v>3012</v>
      </c>
    </row>
    <row r="327" spans="1:17" s="6" customFormat="1" ht="15" customHeight="1" x14ac:dyDescent="0.3">
      <c r="A327" s="3" t="s">
        <v>112</v>
      </c>
      <c r="B327" s="3" t="s">
        <v>113</v>
      </c>
      <c r="C327" s="4">
        <v>7</v>
      </c>
      <c r="D327" s="3" t="s">
        <v>749</v>
      </c>
      <c r="E327" s="3" t="s">
        <v>3013</v>
      </c>
      <c r="F327" s="3" t="s">
        <v>1690</v>
      </c>
      <c r="G327" s="3" t="s">
        <v>3014</v>
      </c>
      <c r="H327" s="3" t="s">
        <v>3015</v>
      </c>
      <c r="I327" s="3"/>
      <c r="J327" s="3"/>
      <c r="K327" s="3" t="s">
        <v>2045</v>
      </c>
      <c r="L327" s="3"/>
      <c r="M327" s="3"/>
      <c r="N327" s="3" t="s">
        <v>3016</v>
      </c>
      <c r="O327" s="3"/>
      <c r="P327" s="3"/>
      <c r="Q327" s="8" t="s">
        <v>3017</v>
      </c>
    </row>
    <row r="328" spans="1:17" s="6" customFormat="1" ht="15" customHeight="1" x14ac:dyDescent="0.3">
      <c r="A328" s="3" t="s">
        <v>112</v>
      </c>
      <c r="B328" s="3" t="s">
        <v>113</v>
      </c>
      <c r="C328" s="4">
        <v>7</v>
      </c>
      <c r="D328" s="3" t="s">
        <v>749</v>
      </c>
      <c r="E328" s="3" t="s">
        <v>3018</v>
      </c>
      <c r="F328" s="3" t="s">
        <v>1719</v>
      </c>
      <c r="G328" s="3" t="s">
        <v>3019</v>
      </c>
      <c r="H328" s="3" t="s">
        <v>1567</v>
      </c>
      <c r="I328" s="3"/>
      <c r="J328" s="3"/>
      <c r="K328" s="3" t="s">
        <v>3020</v>
      </c>
      <c r="L328" s="3"/>
      <c r="M328" s="3"/>
      <c r="N328" s="3" t="s">
        <v>3021</v>
      </c>
      <c r="O328" s="3"/>
      <c r="P328" s="3"/>
      <c r="Q328" s="8" t="s">
        <v>3022</v>
      </c>
    </row>
    <row r="329" spans="1:17" s="6" customFormat="1" ht="15" customHeight="1" x14ac:dyDescent="0.3">
      <c r="A329" s="3" t="s">
        <v>112</v>
      </c>
      <c r="B329" s="3" t="s">
        <v>113</v>
      </c>
      <c r="C329" s="4">
        <v>7</v>
      </c>
      <c r="D329" s="3" t="s">
        <v>749</v>
      </c>
      <c r="E329" s="3" t="s">
        <v>3023</v>
      </c>
      <c r="F329" s="3" t="s">
        <v>1690</v>
      </c>
      <c r="G329" s="3" t="s">
        <v>3024</v>
      </c>
      <c r="H329" s="3" t="s">
        <v>1795</v>
      </c>
      <c r="I329" s="3"/>
      <c r="J329" s="3"/>
      <c r="K329" s="3" t="s">
        <v>2045</v>
      </c>
      <c r="L329" s="3"/>
      <c r="M329" s="3"/>
      <c r="N329" s="3" t="s">
        <v>3025</v>
      </c>
      <c r="O329" s="3"/>
      <c r="P329" s="3"/>
      <c r="Q329" s="8" t="s">
        <v>3026</v>
      </c>
    </row>
    <row r="330" spans="1:17" s="6" customFormat="1" ht="15" customHeight="1" x14ac:dyDescent="0.3">
      <c r="A330" s="3" t="s">
        <v>112</v>
      </c>
      <c r="B330" s="3" t="s">
        <v>113</v>
      </c>
      <c r="C330" s="4">
        <v>7</v>
      </c>
      <c r="D330" s="3" t="s">
        <v>749</v>
      </c>
      <c r="E330" s="3" t="s">
        <v>3027</v>
      </c>
      <c r="F330" s="3" t="s">
        <v>1690</v>
      </c>
      <c r="G330" s="3" t="s">
        <v>3028</v>
      </c>
      <c r="H330" s="3" t="s">
        <v>1567</v>
      </c>
      <c r="I330" s="3" t="s">
        <v>3029</v>
      </c>
      <c r="J330" s="3"/>
      <c r="K330" s="3" t="s">
        <v>2045</v>
      </c>
      <c r="L330" s="3"/>
      <c r="M330" s="3"/>
      <c r="N330" s="3" t="s">
        <v>2012</v>
      </c>
      <c r="O330" s="3"/>
      <c r="P330" s="3"/>
      <c r="Q330" s="8" t="s">
        <v>3030</v>
      </c>
    </row>
    <row r="331" spans="1:17" s="6" customFormat="1" ht="15" customHeight="1" x14ac:dyDescent="0.3">
      <c r="A331" s="3" t="s">
        <v>112</v>
      </c>
      <c r="B331" s="3" t="s">
        <v>113</v>
      </c>
      <c r="C331" s="4">
        <v>7</v>
      </c>
      <c r="D331" s="3" t="s">
        <v>749</v>
      </c>
      <c r="E331" s="3" t="s">
        <v>3031</v>
      </c>
      <c r="F331" s="3" t="s">
        <v>1704</v>
      </c>
      <c r="G331" s="3" t="s">
        <v>3032</v>
      </c>
      <c r="H331" s="3" t="s">
        <v>3033</v>
      </c>
      <c r="I331" s="3"/>
      <c r="J331" s="3"/>
      <c r="K331" s="3" t="s">
        <v>2875</v>
      </c>
      <c r="L331" s="3"/>
      <c r="M331" s="3"/>
      <c r="N331" s="3" t="s">
        <v>905</v>
      </c>
      <c r="O331" s="3"/>
      <c r="P331" s="3"/>
      <c r="Q331" s="8" t="s">
        <v>3034</v>
      </c>
    </row>
    <row r="332" spans="1:17" s="6" customFormat="1" ht="15" customHeight="1" x14ac:dyDescent="0.3">
      <c r="A332" s="3" t="s">
        <v>112</v>
      </c>
      <c r="B332" s="3" t="s">
        <v>113</v>
      </c>
      <c r="C332" s="4">
        <v>7</v>
      </c>
      <c r="D332" s="3" t="s">
        <v>749</v>
      </c>
      <c r="E332" s="3" t="s">
        <v>3035</v>
      </c>
      <c r="F332" s="3" t="s">
        <v>1704</v>
      </c>
      <c r="G332" s="3" t="s">
        <v>3036</v>
      </c>
      <c r="H332" s="3" t="s">
        <v>3037</v>
      </c>
      <c r="I332" s="3"/>
      <c r="J332" s="3"/>
      <c r="K332" s="3" t="s">
        <v>2174</v>
      </c>
      <c r="L332" s="3"/>
      <c r="M332" s="3"/>
      <c r="N332" s="3" t="s">
        <v>3038</v>
      </c>
      <c r="O332" s="3"/>
      <c r="P332" s="3"/>
      <c r="Q332" s="8" t="s">
        <v>3039</v>
      </c>
    </row>
    <row r="333" spans="1:17" s="6" customFormat="1" ht="15" customHeight="1" x14ac:dyDescent="0.3">
      <c r="A333" s="3" t="s">
        <v>112</v>
      </c>
      <c r="B333" s="3" t="s">
        <v>113</v>
      </c>
      <c r="C333" s="4">
        <v>7</v>
      </c>
      <c r="D333" s="3" t="s">
        <v>749</v>
      </c>
      <c r="E333" s="3" t="s">
        <v>3040</v>
      </c>
      <c r="F333" s="3" t="s">
        <v>1690</v>
      </c>
      <c r="G333" s="3" t="s">
        <v>3041</v>
      </c>
      <c r="H333" s="3" t="s">
        <v>3042</v>
      </c>
      <c r="I333" s="3"/>
      <c r="J333" s="3"/>
      <c r="K333" s="3" t="s">
        <v>2174</v>
      </c>
      <c r="L333" s="3"/>
      <c r="M333" s="3"/>
      <c r="N333" s="3" t="s">
        <v>3043</v>
      </c>
      <c r="O333" s="3"/>
      <c r="P333" s="3"/>
      <c r="Q333" s="8" t="s">
        <v>3044</v>
      </c>
    </row>
    <row r="334" spans="1:17" s="6" customFormat="1" ht="15" customHeight="1" x14ac:dyDescent="0.3">
      <c r="A334" s="3" t="s">
        <v>128</v>
      </c>
      <c r="B334" s="3" t="s">
        <v>129</v>
      </c>
      <c r="C334" s="4">
        <v>8</v>
      </c>
      <c r="D334" s="3" t="s">
        <v>803</v>
      </c>
      <c r="E334" s="3" t="s">
        <v>1730</v>
      </c>
      <c r="F334" s="3" t="s">
        <v>1690</v>
      </c>
      <c r="G334" s="3" t="s">
        <v>1731</v>
      </c>
      <c r="H334" s="3" t="s">
        <v>1567</v>
      </c>
      <c r="I334" s="3"/>
      <c r="J334" s="3"/>
      <c r="K334" s="3" t="s">
        <v>1732</v>
      </c>
      <c r="L334" s="3"/>
      <c r="M334" s="3"/>
      <c r="N334" s="3" t="s">
        <v>1733</v>
      </c>
      <c r="O334" s="3"/>
      <c r="P334" s="3"/>
      <c r="Q334" s="8" t="s">
        <v>1734</v>
      </c>
    </row>
    <row r="335" spans="1:17" s="6" customFormat="1" ht="15" customHeight="1" x14ac:dyDescent="0.3">
      <c r="A335" s="3" t="s">
        <v>128</v>
      </c>
      <c r="B335" s="3" t="s">
        <v>129</v>
      </c>
      <c r="C335" s="4">
        <v>8</v>
      </c>
      <c r="D335" s="3" t="s">
        <v>803</v>
      </c>
      <c r="E335" s="3" t="s">
        <v>3045</v>
      </c>
      <c r="F335" s="3" t="s">
        <v>1690</v>
      </c>
      <c r="G335" s="3" t="s">
        <v>3046</v>
      </c>
      <c r="H335" s="3" t="s">
        <v>1674</v>
      </c>
      <c r="I335" s="3"/>
      <c r="J335" s="3"/>
      <c r="K335" s="3" t="s">
        <v>1759</v>
      </c>
      <c r="L335" s="3"/>
      <c r="M335" s="3"/>
      <c r="N335" s="3" t="s">
        <v>3047</v>
      </c>
      <c r="O335" s="3"/>
      <c r="P335" s="3"/>
      <c r="Q335" s="8" t="s">
        <v>3048</v>
      </c>
    </row>
    <row r="336" spans="1:17" s="6" customFormat="1" ht="15" customHeight="1" x14ac:dyDescent="0.3">
      <c r="A336" s="3" t="s">
        <v>128</v>
      </c>
      <c r="B336" s="3" t="s">
        <v>129</v>
      </c>
      <c r="C336" s="4">
        <v>8</v>
      </c>
      <c r="D336" s="3" t="s">
        <v>803</v>
      </c>
      <c r="E336" s="3" t="s">
        <v>1761</v>
      </c>
      <c r="F336" s="3" t="s">
        <v>1690</v>
      </c>
      <c r="G336" s="3" t="s">
        <v>1762</v>
      </c>
      <c r="H336" s="3" t="s">
        <v>1763</v>
      </c>
      <c r="I336" s="3" t="s">
        <v>62</v>
      </c>
      <c r="J336" s="3"/>
      <c r="K336" s="3" t="s">
        <v>1732</v>
      </c>
      <c r="L336" s="3"/>
      <c r="M336" s="3"/>
      <c r="N336" s="3" t="s">
        <v>1764</v>
      </c>
      <c r="O336" s="3"/>
      <c r="P336" s="3"/>
      <c r="Q336" s="8" t="s">
        <v>1765</v>
      </c>
    </row>
    <row r="337" spans="1:17" s="6" customFormat="1" ht="15" customHeight="1" x14ac:dyDescent="0.3">
      <c r="A337" s="3" t="s">
        <v>128</v>
      </c>
      <c r="B337" s="3" t="s">
        <v>129</v>
      </c>
      <c r="C337" s="4">
        <v>8</v>
      </c>
      <c r="D337" s="3" t="s">
        <v>803</v>
      </c>
      <c r="E337" s="3" t="s">
        <v>2817</v>
      </c>
      <c r="F337" s="3" t="s">
        <v>1690</v>
      </c>
      <c r="G337" s="3" t="s">
        <v>2818</v>
      </c>
      <c r="H337" s="3" t="s">
        <v>2819</v>
      </c>
      <c r="I337" s="3" t="s">
        <v>103</v>
      </c>
      <c r="J337" s="3" t="s">
        <v>2761</v>
      </c>
      <c r="K337" s="3" t="s">
        <v>1828</v>
      </c>
      <c r="L337" s="3"/>
      <c r="M337" s="3"/>
      <c r="N337" s="3" t="s">
        <v>2820</v>
      </c>
      <c r="O337" s="3"/>
      <c r="P337" s="3"/>
      <c r="Q337" s="8" t="s">
        <v>2821</v>
      </c>
    </row>
    <row r="338" spans="1:17" s="6" customFormat="1" ht="15" customHeight="1" x14ac:dyDescent="0.3">
      <c r="A338" s="3" t="s">
        <v>128</v>
      </c>
      <c r="B338" s="3" t="s">
        <v>129</v>
      </c>
      <c r="C338" s="4">
        <v>8</v>
      </c>
      <c r="D338" s="3" t="s">
        <v>803</v>
      </c>
      <c r="E338" s="3" t="s">
        <v>3049</v>
      </c>
      <c r="F338" s="3" t="s">
        <v>1719</v>
      </c>
      <c r="G338" s="3" t="s">
        <v>3050</v>
      </c>
      <c r="H338" s="3" t="s">
        <v>1567</v>
      </c>
      <c r="I338" s="3" t="s">
        <v>1417</v>
      </c>
      <c r="J338" s="3"/>
      <c r="K338" s="3" t="s">
        <v>1985</v>
      </c>
      <c r="L338" s="3"/>
      <c r="M338" s="3"/>
      <c r="N338" s="3" t="s">
        <v>888</v>
      </c>
      <c r="O338" s="3"/>
      <c r="P338" s="3"/>
      <c r="Q338" s="8" t="s">
        <v>3051</v>
      </c>
    </row>
    <row r="339" spans="1:17" s="6" customFormat="1" ht="15" customHeight="1" x14ac:dyDescent="0.3">
      <c r="A339" s="3" t="s">
        <v>128</v>
      </c>
      <c r="B339" s="3" t="s">
        <v>129</v>
      </c>
      <c r="C339" s="4">
        <v>8</v>
      </c>
      <c r="D339" s="3" t="s">
        <v>803</v>
      </c>
      <c r="E339" s="3" t="s">
        <v>3052</v>
      </c>
      <c r="F339" s="3" t="s">
        <v>1690</v>
      </c>
      <c r="G339" s="3" t="s">
        <v>3053</v>
      </c>
      <c r="H339" s="3" t="s">
        <v>1577</v>
      </c>
      <c r="I339" s="3"/>
      <c r="J339" s="3"/>
      <c r="K339" s="3" t="s">
        <v>1700</v>
      </c>
      <c r="L339" s="3"/>
      <c r="M339" s="3"/>
      <c r="N339" s="3" t="s">
        <v>3054</v>
      </c>
      <c r="O339" s="3"/>
      <c r="P339" s="3"/>
      <c r="Q339" s="8" t="s">
        <v>3055</v>
      </c>
    </row>
    <row r="340" spans="1:17" s="6" customFormat="1" ht="15" customHeight="1" x14ac:dyDescent="0.3">
      <c r="A340" s="3" t="s">
        <v>128</v>
      </c>
      <c r="B340" s="3" t="s">
        <v>129</v>
      </c>
      <c r="C340" s="4">
        <v>8</v>
      </c>
      <c r="D340" s="3" t="s">
        <v>803</v>
      </c>
      <c r="E340" s="3" t="s">
        <v>3056</v>
      </c>
      <c r="F340" s="3" t="s">
        <v>1719</v>
      </c>
      <c r="G340" s="3" t="s">
        <v>3057</v>
      </c>
      <c r="H340" s="3" t="s">
        <v>3058</v>
      </c>
      <c r="I340" s="3"/>
      <c r="J340" s="3"/>
      <c r="K340" s="3" t="s">
        <v>1985</v>
      </c>
      <c r="L340" s="3"/>
      <c r="M340" s="3"/>
      <c r="N340" s="3" t="s">
        <v>670</v>
      </c>
      <c r="O340" s="3"/>
      <c r="P340" s="3"/>
      <c r="Q340" s="8" t="s">
        <v>3059</v>
      </c>
    </row>
    <row r="341" spans="1:17" s="6" customFormat="1" ht="15" customHeight="1" x14ac:dyDescent="0.3">
      <c r="A341" s="3" t="s">
        <v>128</v>
      </c>
      <c r="B341" s="3" t="s">
        <v>129</v>
      </c>
      <c r="C341" s="4">
        <v>8</v>
      </c>
      <c r="D341" s="3" t="s">
        <v>803</v>
      </c>
      <c r="E341" s="3" t="s">
        <v>3060</v>
      </c>
      <c r="F341" s="3" t="s">
        <v>1719</v>
      </c>
      <c r="G341" s="3" t="s">
        <v>3061</v>
      </c>
      <c r="H341" s="3" t="s">
        <v>1577</v>
      </c>
      <c r="I341" s="3"/>
      <c r="J341" s="3"/>
      <c r="K341" s="3" t="s">
        <v>1828</v>
      </c>
      <c r="L341" s="3"/>
      <c r="M341" s="3"/>
      <c r="N341" s="3" t="s">
        <v>3062</v>
      </c>
      <c r="O341" s="3"/>
      <c r="P341" s="3"/>
      <c r="Q341" s="8" t="s">
        <v>3063</v>
      </c>
    </row>
    <row r="342" spans="1:17" s="6" customFormat="1" ht="15" customHeight="1" x14ac:dyDescent="0.3">
      <c r="A342" s="3" t="s">
        <v>128</v>
      </c>
      <c r="B342" s="3" t="s">
        <v>129</v>
      </c>
      <c r="C342" s="4">
        <v>8</v>
      </c>
      <c r="D342" s="3" t="s">
        <v>803</v>
      </c>
      <c r="E342" s="3" t="s">
        <v>3064</v>
      </c>
      <c r="F342" s="3" t="s">
        <v>1719</v>
      </c>
      <c r="G342" s="3" t="s">
        <v>3065</v>
      </c>
      <c r="H342" s="3" t="s">
        <v>1567</v>
      </c>
      <c r="I342" s="3"/>
      <c r="J342" s="3"/>
      <c r="K342" s="3" t="s">
        <v>2082</v>
      </c>
      <c r="L342" s="3"/>
      <c r="M342" s="3"/>
      <c r="N342" s="3" t="s">
        <v>3016</v>
      </c>
      <c r="O342" s="3"/>
      <c r="P342" s="3"/>
      <c r="Q342" s="8" t="s">
        <v>3066</v>
      </c>
    </row>
    <row r="343" spans="1:17" s="6" customFormat="1" ht="15" customHeight="1" x14ac:dyDescent="0.3">
      <c r="A343" s="3" t="s">
        <v>128</v>
      </c>
      <c r="B343" s="3" t="s">
        <v>129</v>
      </c>
      <c r="C343" s="4">
        <v>8</v>
      </c>
      <c r="D343" s="3" t="s">
        <v>803</v>
      </c>
      <c r="E343" s="3" t="s">
        <v>3067</v>
      </c>
      <c r="F343" s="3" t="s">
        <v>1704</v>
      </c>
      <c r="G343" s="3" t="s">
        <v>3068</v>
      </c>
      <c r="H343" s="3" t="s">
        <v>1567</v>
      </c>
      <c r="I343" s="3"/>
      <c r="J343" s="3"/>
      <c r="K343" s="3" t="s">
        <v>1973</v>
      </c>
      <c r="L343" s="3"/>
      <c r="M343" s="3"/>
      <c r="N343" s="3" t="s">
        <v>3069</v>
      </c>
      <c r="O343" s="3"/>
      <c r="P343" s="3"/>
      <c r="Q343" s="8" t="s">
        <v>3070</v>
      </c>
    </row>
    <row r="344" spans="1:17" s="6" customFormat="1" ht="15" customHeight="1" x14ac:dyDescent="0.3">
      <c r="A344" s="3" t="s">
        <v>142</v>
      </c>
      <c r="B344" s="3" t="s">
        <v>143</v>
      </c>
      <c r="C344" s="4">
        <v>9</v>
      </c>
      <c r="D344" s="3" t="s">
        <v>820</v>
      </c>
      <c r="E344" s="3" t="s">
        <v>3071</v>
      </c>
      <c r="F344" s="3" t="s">
        <v>636</v>
      </c>
      <c r="G344" s="3" t="s">
        <v>3072</v>
      </c>
      <c r="H344" s="3" t="s">
        <v>1576</v>
      </c>
      <c r="I344" s="3" t="s">
        <v>2218</v>
      </c>
      <c r="J344" s="3"/>
      <c r="K344" s="3" t="s">
        <v>2199</v>
      </c>
      <c r="L344" s="3" t="s">
        <v>2299</v>
      </c>
      <c r="M344" s="3" t="s">
        <v>3073</v>
      </c>
      <c r="N344" s="3" t="s">
        <v>3074</v>
      </c>
      <c r="O344" s="3" t="s">
        <v>2368</v>
      </c>
      <c r="P344" s="3"/>
      <c r="Q344" s="8" t="s">
        <v>3075</v>
      </c>
    </row>
    <row r="345" spans="1:17" s="6" customFormat="1" ht="15" customHeight="1" x14ac:dyDescent="0.3">
      <c r="A345" s="3" t="s">
        <v>142</v>
      </c>
      <c r="B345" s="3" t="s">
        <v>143</v>
      </c>
      <c r="C345" s="4">
        <v>9</v>
      </c>
      <c r="D345" s="3" t="s">
        <v>820</v>
      </c>
      <c r="E345" s="3" t="s">
        <v>3076</v>
      </c>
      <c r="F345" s="3" t="s">
        <v>1719</v>
      </c>
      <c r="G345" s="3" t="s">
        <v>3077</v>
      </c>
      <c r="H345" s="3" t="s">
        <v>1576</v>
      </c>
      <c r="I345" s="3"/>
      <c r="J345" s="3"/>
      <c r="K345" s="3" t="s">
        <v>1716</v>
      </c>
      <c r="L345" s="3"/>
      <c r="M345" s="3"/>
      <c r="N345" s="3" t="s">
        <v>3078</v>
      </c>
      <c r="O345" s="3"/>
      <c r="P345" s="3"/>
      <c r="Q345" s="8" t="s">
        <v>3079</v>
      </c>
    </row>
    <row r="346" spans="1:17" s="6" customFormat="1" ht="15" customHeight="1" x14ac:dyDescent="0.3">
      <c r="A346" s="3" t="s">
        <v>142</v>
      </c>
      <c r="B346" s="3" t="s">
        <v>143</v>
      </c>
      <c r="C346" s="4">
        <v>9</v>
      </c>
      <c r="D346" s="3" t="s">
        <v>820</v>
      </c>
      <c r="E346" s="3" t="s">
        <v>3080</v>
      </c>
      <c r="F346" s="3" t="s">
        <v>1690</v>
      </c>
      <c r="G346" s="3" t="s">
        <v>3081</v>
      </c>
      <c r="H346" s="3" t="s">
        <v>1576</v>
      </c>
      <c r="I346" s="3" t="s">
        <v>2581</v>
      </c>
      <c r="J346" s="3"/>
      <c r="K346" s="3" t="s">
        <v>1721</v>
      </c>
      <c r="L346" s="3"/>
      <c r="M346" s="3"/>
      <c r="N346" s="3" t="s">
        <v>3082</v>
      </c>
      <c r="O346" s="3"/>
      <c r="P346" s="3"/>
      <c r="Q346" s="8" t="s">
        <v>3083</v>
      </c>
    </row>
    <row r="347" spans="1:17" s="6" customFormat="1" ht="15" customHeight="1" x14ac:dyDescent="0.3">
      <c r="A347" s="3" t="s">
        <v>142</v>
      </c>
      <c r="B347" s="3" t="s">
        <v>143</v>
      </c>
      <c r="C347" s="4">
        <v>9</v>
      </c>
      <c r="D347" s="3" t="s">
        <v>820</v>
      </c>
      <c r="E347" s="3" t="s">
        <v>3084</v>
      </c>
      <c r="F347" s="3" t="s">
        <v>1690</v>
      </c>
      <c r="G347" s="3" t="s">
        <v>3085</v>
      </c>
      <c r="H347" s="3" t="s">
        <v>3086</v>
      </c>
      <c r="I347" s="3" t="s">
        <v>2536</v>
      </c>
      <c r="J347" s="3"/>
      <c r="K347" s="3" t="s">
        <v>1985</v>
      </c>
      <c r="L347" s="3"/>
      <c r="M347" s="3"/>
      <c r="N347" s="3" t="s">
        <v>3087</v>
      </c>
      <c r="O347" s="3"/>
      <c r="P347" s="3"/>
      <c r="Q347" s="8" t="s">
        <v>3088</v>
      </c>
    </row>
    <row r="348" spans="1:17" s="6" customFormat="1" ht="15" customHeight="1" x14ac:dyDescent="0.3">
      <c r="A348" s="3" t="s">
        <v>142</v>
      </c>
      <c r="B348" s="3" t="s">
        <v>143</v>
      </c>
      <c r="C348" s="4">
        <v>9</v>
      </c>
      <c r="D348" s="3" t="s">
        <v>820</v>
      </c>
      <c r="E348" s="3" t="s">
        <v>3089</v>
      </c>
      <c r="F348" s="3" t="s">
        <v>1690</v>
      </c>
      <c r="G348" s="3" t="s">
        <v>3090</v>
      </c>
      <c r="H348" s="3" t="s">
        <v>1576</v>
      </c>
      <c r="I348" s="3" t="s">
        <v>1062</v>
      </c>
      <c r="J348" s="3"/>
      <c r="K348" s="3" t="s">
        <v>1716</v>
      </c>
      <c r="L348" s="3"/>
      <c r="M348" s="3"/>
      <c r="N348" s="3" t="s">
        <v>1257</v>
      </c>
      <c r="O348" s="3"/>
      <c r="P348" s="3"/>
      <c r="Q348" s="8" t="s">
        <v>3091</v>
      </c>
    </row>
    <row r="349" spans="1:17" s="6" customFormat="1" ht="15" customHeight="1" x14ac:dyDescent="0.3">
      <c r="A349" s="3" t="s">
        <v>142</v>
      </c>
      <c r="B349" s="3" t="s">
        <v>143</v>
      </c>
      <c r="C349" s="4">
        <v>9</v>
      </c>
      <c r="D349" s="3" t="s">
        <v>820</v>
      </c>
      <c r="E349" s="3" t="s">
        <v>3092</v>
      </c>
      <c r="F349" s="3" t="s">
        <v>1690</v>
      </c>
      <c r="G349" s="3" t="s">
        <v>3093</v>
      </c>
      <c r="H349" s="3" t="s">
        <v>1576</v>
      </c>
      <c r="I349" s="3" t="s">
        <v>1785</v>
      </c>
      <c r="J349" s="3"/>
      <c r="K349" s="3" t="s">
        <v>1716</v>
      </c>
      <c r="L349" s="3"/>
      <c r="M349" s="3"/>
      <c r="N349" s="3" t="s">
        <v>1257</v>
      </c>
      <c r="O349" s="3"/>
      <c r="P349" s="3"/>
      <c r="Q349" s="8" t="s">
        <v>3094</v>
      </c>
    </row>
    <row r="350" spans="1:17" s="6" customFormat="1" ht="15" customHeight="1" x14ac:dyDescent="0.3">
      <c r="A350" s="3" t="s">
        <v>142</v>
      </c>
      <c r="B350" s="3" t="s">
        <v>143</v>
      </c>
      <c r="C350" s="4">
        <v>9</v>
      </c>
      <c r="D350" s="3" t="s">
        <v>820</v>
      </c>
      <c r="E350" s="3" t="s">
        <v>3095</v>
      </c>
      <c r="F350" s="3" t="s">
        <v>1719</v>
      </c>
      <c r="G350" s="3" t="s">
        <v>3096</v>
      </c>
      <c r="H350" s="3" t="s">
        <v>1576</v>
      </c>
      <c r="I350" s="3" t="s">
        <v>2536</v>
      </c>
      <c r="J350" s="3"/>
      <c r="K350" s="3" t="s">
        <v>1823</v>
      </c>
      <c r="L350" s="3"/>
      <c r="M350" s="3"/>
      <c r="N350" s="3" t="s">
        <v>3097</v>
      </c>
      <c r="O350" s="3"/>
      <c r="P350" s="3"/>
      <c r="Q350" s="8" t="s">
        <v>3098</v>
      </c>
    </row>
    <row r="351" spans="1:17" s="6" customFormat="1" ht="15" customHeight="1" x14ac:dyDescent="0.3">
      <c r="A351" s="3" t="s">
        <v>142</v>
      </c>
      <c r="B351" s="3" t="s">
        <v>143</v>
      </c>
      <c r="C351" s="4">
        <v>9</v>
      </c>
      <c r="D351" s="3" t="s">
        <v>820</v>
      </c>
      <c r="E351" s="3" t="s">
        <v>3099</v>
      </c>
      <c r="F351" s="3" t="s">
        <v>636</v>
      </c>
      <c r="G351" s="3" t="s">
        <v>3100</v>
      </c>
      <c r="H351" s="3" t="s">
        <v>1754</v>
      </c>
      <c r="I351" s="3" t="s">
        <v>3101</v>
      </c>
      <c r="J351" s="3" t="s">
        <v>3102</v>
      </c>
      <c r="K351" s="3" t="s">
        <v>2199</v>
      </c>
      <c r="L351" s="3" t="s">
        <v>2200</v>
      </c>
      <c r="M351" s="3" t="s">
        <v>3103</v>
      </c>
      <c r="N351" s="3" t="s">
        <v>3104</v>
      </c>
      <c r="O351" s="3" t="s">
        <v>2404</v>
      </c>
      <c r="P351" s="3"/>
      <c r="Q351" s="8" t="s">
        <v>3105</v>
      </c>
    </row>
    <row r="352" spans="1:17" s="6" customFormat="1" ht="15" customHeight="1" x14ac:dyDescent="0.3">
      <c r="A352" s="3" t="s">
        <v>142</v>
      </c>
      <c r="B352" s="3" t="s">
        <v>143</v>
      </c>
      <c r="C352" s="4">
        <v>9</v>
      </c>
      <c r="D352" s="3" t="s">
        <v>820</v>
      </c>
      <c r="E352" s="3" t="s">
        <v>3106</v>
      </c>
      <c r="F352" s="3" t="s">
        <v>1690</v>
      </c>
      <c r="G352" s="3" t="s">
        <v>3107</v>
      </c>
      <c r="H352" s="3" t="s">
        <v>1576</v>
      </c>
      <c r="I352" s="3" t="s">
        <v>1779</v>
      </c>
      <c r="J352" s="3"/>
      <c r="K352" s="3" t="s">
        <v>2515</v>
      </c>
      <c r="L352" s="3"/>
      <c r="M352" s="3"/>
      <c r="N352" s="3" t="s">
        <v>3108</v>
      </c>
      <c r="O352" s="3"/>
      <c r="P352" s="3"/>
      <c r="Q352" s="8" t="s">
        <v>3109</v>
      </c>
    </row>
    <row r="353" spans="1:17" s="6" customFormat="1" ht="15" customHeight="1" x14ac:dyDescent="0.3">
      <c r="A353" s="3" t="s">
        <v>142</v>
      </c>
      <c r="B353" s="3" t="s">
        <v>143</v>
      </c>
      <c r="C353" s="4">
        <v>9</v>
      </c>
      <c r="D353" s="3" t="s">
        <v>820</v>
      </c>
      <c r="E353" s="3" t="s">
        <v>3110</v>
      </c>
      <c r="F353" s="3" t="s">
        <v>1690</v>
      </c>
      <c r="G353" s="3" t="s">
        <v>3111</v>
      </c>
      <c r="H353" s="3" t="s">
        <v>3112</v>
      </c>
      <c r="I353" s="3" t="s">
        <v>3113</v>
      </c>
      <c r="J353" s="3"/>
      <c r="K353" s="3" t="s">
        <v>3114</v>
      </c>
      <c r="L353" s="3"/>
      <c r="M353" s="3"/>
      <c r="N353" s="3" t="s">
        <v>3115</v>
      </c>
      <c r="O353" s="3"/>
      <c r="P353" s="3"/>
      <c r="Q353" s="8" t="s">
        <v>3116</v>
      </c>
    </row>
    <row r="354" spans="1:17" s="6" customFormat="1" ht="15" customHeight="1" x14ac:dyDescent="0.3">
      <c r="A354" s="3" t="s">
        <v>142</v>
      </c>
      <c r="B354" s="3" t="s">
        <v>143</v>
      </c>
      <c r="C354" s="4">
        <v>9</v>
      </c>
      <c r="D354" s="3" t="s">
        <v>820</v>
      </c>
      <c r="E354" s="3" t="s">
        <v>2424</v>
      </c>
      <c r="F354" s="3" t="s">
        <v>1704</v>
      </c>
      <c r="G354" s="3" t="s">
        <v>2425</v>
      </c>
      <c r="H354" s="3" t="s">
        <v>1577</v>
      </c>
      <c r="I354" s="3"/>
      <c r="J354" s="3"/>
      <c r="K354" s="3" t="s">
        <v>2426</v>
      </c>
      <c r="L354" s="3"/>
      <c r="M354" s="3"/>
      <c r="N354" s="3" t="s">
        <v>2427</v>
      </c>
      <c r="O354" s="3"/>
      <c r="P354" s="3"/>
      <c r="Q354" s="8" t="s">
        <v>2428</v>
      </c>
    </row>
    <row r="355" spans="1:17" s="6" customFormat="1" ht="15" customHeight="1" x14ac:dyDescent="0.3">
      <c r="A355" s="3" t="s">
        <v>142</v>
      </c>
      <c r="B355" s="3" t="s">
        <v>143</v>
      </c>
      <c r="C355" s="4">
        <v>9</v>
      </c>
      <c r="D355" s="3" t="s">
        <v>820</v>
      </c>
      <c r="E355" s="3" t="s">
        <v>3117</v>
      </c>
      <c r="F355" s="3" t="s">
        <v>636</v>
      </c>
      <c r="G355" s="3" t="s">
        <v>3118</v>
      </c>
      <c r="H355" s="3" t="s">
        <v>2363</v>
      </c>
      <c r="I355" s="3" t="s">
        <v>3119</v>
      </c>
      <c r="J355" s="3" t="s">
        <v>2380</v>
      </c>
      <c r="K355" s="3" t="s">
        <v>2199</v>
      </c>
      <c r="L355" s="3" t="s">
        <v>2200</v>
      </c>
      <c r="M355" s="3" t="s">
        <v>3120</v>
      </c>
      <c r="N355" s="3" t="s">
        <v>1786</v>
      </c>
      <c r="O355" s="3" t="s">
        <v>2404</v>
      </c>
      <c r="P355" s="3"/>
      <c r="Q355" s="8" t="s">
        <v>3121</v>
      </c>
    </row>
    <row r="356" spans="1:17" s="6" customFormat="1" ht="15" customHeight="1" x14ac:dyDescent="0.3">
      <c r="A356" s="3" t="s">
        <v>142</v>
      </c>
      <c r="B356" s="3" t="s">
        <v>143</v>
      </c>
      <c r="C356" s="4">
        <v>9</v>
      </c>
      <c r="D356" s="3" t="s">
        <v>820</v>
      </c>
      <c r="E356" s="3" t="s">
        <v>3122</v>
      </c>
      <c r="F356" s="3" t="s">
        <v>1690</v>
      </c>
      <c r="G356" s="3" t="s">
        <v>3123</v>
      </c>
      <c r="H356" s="3" t="s">
        <v>3124</v>
      </c>
      <c r="I356" s="3"/>
      <c r="J356" s="3"/>
      <c r="K356" s="3" t="s">
        <v>1700</v>
      </c>
      <c r="L356" s="3"/>
      <c r="M356" s="3"/>
      <c r="N356" s="3" t="s">
        <v>763</v>
      </c>
      <c r="O356" s="3"/>
      <c r="P356" s="3"/>
      <c r="Q356" s="8" t="s">
        <v>3125</v>
      </c>
    </row>
    <row r="357" spans="1:17" s="6" customFormat="1" ht="15" customHeight="1" x14ac:dyDescent="0.3">
      <c r="A357" s="3" t="s">
        <v>142</v>
      </c>
      <c r="B357" s="3" t="s">
        <v>143</v>
      </c>
      <c r="C357" s="4">
        <v>9</v>
      </c>
      <c r="D357" s="3" t="s">
        <v>820</v>
      </c>
      <c r="E357" s="3" t="s">
        <v>3126</v>
      </c>
      <c r="F357" s="3" t="s">
        <v>1690</v>
      </c>
      <c r="G357" s="3" t="s">
        <v>3127</v>
      </c>
      <c r="H357" s="3" t="s">
        <v>2809</v>
      </c>
      <c r="I357" s="3"/>
      <c r="J357" s="3"/>
      <c r="K357" s="3" t="s">
        <v>1700</v>
      </c>
      <c r="L357" s="3"/>
      <c r="M357" s="3"/>
      <c r="N357" s="3" t="s">
        <v>739</v>
      </c>
      <c r="O357" s="3"/>
      <c r="P357" s="3"/>
      <c r="Q357" s="8" t="s">
        <v>3128</v>
      </c>
    </row>
    <row r="358" spans="1:17" s="6" customFormat="1" ht="15" customHeight="1" x14ac:dyDescent="0.3">
      <c r="A358" s="3" t="s">
        <v>158</v>
      </c>
      <c r="B358" s="3" t="s">
        <v>159</v>
      </c>
      <c r="C358" s="4">
        <v>10</v>
      </c>
      <c r="D358" s="3" t="s">
        <v>854</v>
      </c>
      <c r="E358" s="3" t="s">
        <v>3129</v>
      </c>
      <c r="F358" s="3" t="s">
        <v>636</v>
      </c>
      <c r="G358" s="3" t="s">
        <v>3130</v>
      </c>
      <c r="H358" s="3" t="s">
        <v>3131</v>
      </c>
      <c r="I358" s="3" t="s">
        <v>3132</v>
      </c>
      <c r="J358" s="3" t="s">
        <v>163</v>
      </c>
      <c r="K358" s="3" t="s">
        <v>2199</v>
      </c>
      <c r="L358" s="3" t="s">
        <v>2200</v>
      </c>
      <c r="M358" s="3" t="s">
        <v>3133</v>
      </c>
      <c r="N358" s="3" t="s">
        <v>3134</v>
      </c>
      <c r="O358" s="3" t="s">
        <v>3135</v>
      </c>
      <c r="P358" s="3"/>
      <c r="Q358" s="8" t="s">
        <v>3136</v>
      </c>
    </row>
    <row r="359" spans="1:17" s="6" customFormat="1" ht="15" customHeight="1" x14ac:dyDescent="0.3">
      <c r="A359" s="3" t="s">
        <v>158</v>
      </c>
      <c r="B359" s="3" t="s">
        <v>159</v>
      </c>
      <c r="C359" s="4">
        <v>10</v>
      </c>
      <c r="D359" s="3" t="s">
        <v>854</v>
      </c>
      <c r="E359" s="3" t="s">
        <v>2205</v>
      </c>
      <c r="F359" s="3" t="s">
        <v>1690</v>
      </c>
      <c r="G359" s="3" t="s">
        <v>2206</v>
      </c>
      <c r="H359" s="3" t="s">
        <v>1576</v>
      </c>
      <c r="I359" s="3" t="s">
        <v>1790</v>
      </c>
      <c r="J359" s="3"/>
      <c r="K359" s="3" t="s">
        <v>1721</v>
      </c>
      <c r="L359" s="3"/>
      <c r="M359" s="3"/>
      <c r="N359" s="3" t="s">
        <v>2207</v>
      </c>
      <c r="O359" s="3"/>
      <c r="P359" s="3"/>
      <c r="Q359" s="8" t="s">
        <v>2208</v>
      </c>
    </row>
    <row r="360" spans="1:17" s="6" customFormat="1" ht="15" customHeight="1" x14ac:dyDescent="0.3">
      <c r="A360" s="3" t="s">
        <v>158</v>
      </c>
      <c r="B360" s="3" t="s">
        <v>159</v>
      </c>
      <c r="C360" s="4">
        <v>10</v>
      </c>
      <c r="D360" s="3" t="s">
        <v>854</v>
      </c>
      <c r="E360" s="3" t="s">
        <v>3137</v>
      </c>
      <c r="F360" s="3" t="s">
        <v>1690</v>
      </c>
      <c r="G360" s="3" t="s">
        <v>3138</v>
      </c>
      <c r="H360" s="3" t="s">
        <v>1611</v>
      </c>
      <c r="I360" s="3"/>
      <c r="J360" s="3"/>
      <c r="K360" s="3" t="s">
        <v>1707</v>
      </c>
      <c r="L360" s="3"/>
      <c r="M360" s="3"/>
      <c r="N360" s="3" t="s">
        <v>3139</v>
      </c>
      <c r="O360" s="3"/>
      <c r="P360" s="3"/>
      <c r="Q360" s="8" t="s">
        <v>3140</v>
      </c>
    </row>
    <row r="361" spans="1:17" s="6" customFormat="1" ht="15" customHeight="1" x14ac:dyDescent="0.3">
      <c r="A361" s="3" t="s">
        <v>173</v>
      </c>
      <c r="B361" s="3" t="s">
        <v>174</v>
      </c>
      <c r="C361" s="4">
        <v>11</v>
      </c>
      <c r="D361" s="3" t="s">
        <v>867</v>
      </c>
      <c r="E361" s="3" t="s">
        <v>3141</v>
      </c>
      <c r="F361" s="3" t="s">
        <v>1704</v>
      </c>
      <c r="G361" s="3" t="s">
        <v>3142</v>
      </c>
      <c r="H361" s="3" t="s">
        <v>3143</v>
      </c>
      <c r="I361" s="3"/>
      <c r="J361" s="3"/>
      <c r="K361" s="3" t="s">
        <v>1700</v>
      </c>
      <c r="L361" s="3"/>
      <c r="M361" s="3"/>
      <c r="N361" s="3" t="s">
        <v>894</v>
      </c>
      <c r="O361" s="3"/>
      <c r="P361" s="3"/>
      <c r="Q361" s="8" t="s">
        <v>3144</v>
      </c>
    </row>
    <row r="362" spans="1:17" s="6" customFormat="1" ht="15" customHeight="1" x14ac:dyDescent="0.3">
      <c r="A362" s="3" t="s">
        <v>189</v>
      </c>
      <c r="B362" s="3" t="s">
        <v>190</v>
      </c>
      <c r="C362" s="4">
        <v>12</v>
      </c>
      <c r="D362" s="3" t="s">
        <v>948</v>
      </c>
      <c r="E362" s="3" t="s">
        <v>3145</v>
      </c>
      <c r="F362" s="3" t="s">
        <v>1704</v>
      </c>
      <c r="G362" s="3" t="s">
        <v>3146</v>
      </c>
      <c r="H362" s="3" t="s">
        <v>3147</v>
      </c>
      <c r="I362" s="3"/>
      <c r="J362" s="3"/>
      <c r="K362" s="3" t="s">
        <v>1973</v>
      </c>
      <c r="L362" s="3"/>
      <c r="M362" s="3"/>
      <c r="N362" s="3" t="s">
        <v>3148</v>
      </c>
      <c r="O362" s="3"/>
      <c r="P362" s="3"/>
      <c r="Q362" s="8" t="s">
        <v>3149</v>
      </c>
    </row>
    <row r="363" spans="1:17" s="6" customFormat="1" ht="15" customHeight="1" x14ac:dyDescent="0.3">
      <c r="A363" s="3" t="s">
        <v>189</v>
      </c>
      <c r="B363" s="3" t="s">
        <v>190</v>
      </c>
      <c r="C363" s="4">
        <v>12</v>
      </c>
      <c r="D363" s="3" t="s">
        <v>948</v>
      </c>
      <c r="E363" s="3" t="s">
        <v>1998</v>
      </c>
      <c r="F363" s="3" t="s">
        <v>1690</v>
      </c>
      <c r="G363" s="3" t="s">
        <v>1999</v>
      </c>
      <c r="H363" s="3" t="s">
        <v>1567</v>
      </c>
      <c r="I363" s="3"/>
      <c r="J363" s="3"/>
      <c r="K363" s="3" t="s">
        <v>1995</v>
      </c>
      <c r="L363" s="3"/>
      <c r="M363" s="3"/>
      <c r="N363" s="3" t="s">
        <v>2000</v>
      </c>
      <c r="O363" s="3"/>
      <c r="P363" s="3"/>
      <c r="Q363" s="8" t="s">
        <v>2001</v>
      </c>
    </row>
    <row r="364" spans="1:17" s="6" customFormat="1" ht="15" customHeight="1" x14ac:dyDescent="0.3">
      <c r="A364" s="3" t="s">
        <v>189</v>
      </c>
      <c r="B364" s="3" t="s">
        <v>190</v>
      </c>
      <c r="C364" s="4">
        <v>12</v>
      </c>
      <c r="D364" s="3" t="s">
        <v>948</v>
      </c>
      <c r="E364" s="3" t="s">
        <v>3150</v>
      </c>
      <c r="F364" s="3" t="s">
        <v>1719</v>
      </c>
      <c r="G364" s="3" t="s">
        <v>3151</v>
      </c>
      <c r="H364" s="3" t="s">
        <v>3152</v>
      </c>
      <c r="I364" s="3"/>
      <c r="J364" s="3"/>
      <c r="K364" s="3" t="s">
        <v>3153</v>
      </c>
      <c r="L364" s="3"/>
      <c r="M364" s="3"/>
      <c r="N364" s="3" t="s">
        <v>3154</v>
      </c>
      <c r="O364" s="3"/>
      <c r="P364" s="3"/>
      <c r="Q364" s="8" t="s">
        <v>3155</v>
      </c>
    </row>
    <row r="365" spans="1:17" s="6" customFormat="1" ht="15" customHeight="1" x14ac:dyDescent="0.3">
      <c r="A365" s="3" t="s">
        <v>204</v>
      </c>
      <c r="B365" s="3" t="s">
        <v>205</v>
      </c>
      <c r="C365" s="4">
        <v>13</v>
      </c>
      <c r="D365" s="3" t="s">
        <v>956</v>
      </c>
      <c r="E365" s="3" t="s">
        <v>3156</v>
      </c>
      <c r="F365" s="3" t="s">
        <v>1690</v>
      </c>
      <c r="G365" s="3" t="s">
        <v>3157</v>
      </c>
      <c r="H365" s="3" t="s">
        <v>1571</v>
      </c>
      <c r="I365" s="3"/>
      <c r="J365" s="3"/>
      <c r="K365" s="3" t="s">
        <v>2515</v>
      </c>
      <c r="L365" s="3"/>
      <c r="M365" s="3"/>
      <c r="N365" s="3" t="s">
        <v>2520</v>
      </c>
      <c r="O365" s="3"/>
      <c r="P365" s="3"/>
      <c r="Q365" s="8" t="s">
        <v>3158</v>
      </c>
    </row>
    <row r="366" spans="1:17" s="6" customFormat="1" ht="15" customHeight="1" x14ac:dyDescent="0.3">
      <c r="A366" s="3" t="s">
        <v>204</v>
      </c>
      <c r="B366" s="3" t="s">
        <v>205</v>
      </c>
      <c r="C366" s="4">
        <v>13</v>
      </c>
      <c r="D366" s="3" t="s">
        <v>956</v>
      </c>
      <c r="E366" s="3" t="s">
        <v>3159</v>
      </c>
      <c r="F366" s="3" t="s">
        <v>1690</v>
      </c>
      <c r="G366" s="3" t="s">
        <v>3160</v>
      </c>
      <c r="H366" s="3" t="s">
        <v>1565</v>
      </c>
      <c r="I366" s="3"/>
      <c r="J366" s="3"/>
      <c r="K366" s="3" t="s">
        <v>3161</v>
      </c>
      <c r="L366" s="3"/>
      <c r="M366" s="3"/>
      <c r="N366" s="3" t="s">
        <v>2695</v>
      </c>
      <c r="O366" s="3"/>
      <c r="P366" s="3"/>
      <c r="Q366" s="8" t="s">
        <v>3162</v>
      </c>
    </row>
    <row r="367" spans="1:17" s="6" customFormat="1" ht="15" customHeight="1" x14ac:dyDescent="0.3">
      <c r="A367" s="3" t="s">
        <v>204</v>
      </c>
      <c r="B367" s="3" t="s">
        <v>205</v>
      </c>
      <c r="C367" s="4">
        <v>13</v>
      </c>
      <c r="D367" s="3" t="s">
        <v>956</v>
      </c>
      <c r="E367" s="3" t="s">
        <v>3163</v>
      </c>
      <c r="F367" s="3" t="s">
        <v>1719</v>
      </c>
      <c r="G367" s="3" t="s">
        <v>3164</v>
      </c>
      <c r="H367" s="3" t="s">
        <v>1565</v>
      </c>
      <c r="I367" s="3"/>
      <c r="J367" s="3"/>
      <c r="K367" s="3" t="s">
        <v>3165</v>
      </c>
      <c r="L367" s="3"/>
      <c r="M367" s="3"/>
      <c r="N367" s="3" t="s">
        <v>3166</v>
      </c>
      <c r="O367" s="3"/>
      <c r="P367" s="3"/>
      <c r="Q367" s="8" t="s">
        <v>3167</v>
      </c>
    </row>
    <row r="368" spans="1:17" s="6" customFormat="1" ht="15" customHeight="1" x14ac:dyDescent="0.3">
      <c r="A368" s="3" t="s">
        <v>204</v>
      </c>
      <c r="B368" s="3" t="s">
        <v>205</v>
      </c>
      <c r="C368" s="4">
        <v>13</v>
      </c>
      <c r="D368" s="3" t="s">
        <v>956</v>
      </c>
      <c r="E368" s="3" t="s">
        <v>3168</v>
      </c>
      <c r="F368" s="3" t="s">
        <v>1690</v>
      </c>
      <c r="G368" s="3" t="s">
        <v>3169</v>
      </c>
      <c r="H368" s="3" t="s">
        <v>3170</v>
      </c>
      <c r="I368" s="3"/>
      <c r="J368" s="3"/>
      <c r="K368" s="3" t="s">
        <v>3171</v>
      </c>
      <c r="L368" s="3"/>
      <c r="M368" s="3"/>
      <c r="N368" s="3" t="s">
        <v>2393</v>
      </c>
      <c r="O368" s="3"/>
      <c r="P368" s="3"/>
      <c r="Q368" s="8" t="s">
        <v>3172</v>
      </c>
    </row>
    <row r="369" spans="1:17" s="6" customFormat="1" ht="15" customHeight="1" x14ac:dyDescent="0.3">
      <c r="A369" s="3" t="s">
        <v>204</v>
      </c>
      <c r="B369" s="3" t="s">
        <v>205</v>
      </c>
      <c r="C369" s="4">
        <v>13</v>
      </c>
      <c r="D369" s="3" t="s">
        <v>956</v>
      </c>
      <c r="E369" s="3" t="s">
        <v>3173</v>
      </c>
      <c r="F369" s="3" t="s">
        <v>1690</v>
      </c>
      <c r="G369" s="3" t="s">
        <v>3174</v>
      </c>
      <c r="H369" s="3" t="s">
        <v>3175</v>
      </c>
      <c r="I369" s="3"/>
      <c r="J369" s="3"/>
      <c r="K369" s="3" t="s">
        <v>1707</v>
      </c>
      <c r="L369" s="3"/>
      <c r="M369" s="3"/>
      <c r="N369" s="3" t="s">
        <v>1745</v>
      </c>
      <c r="O369" s="3"/>
      <c r="P369" s="3"/>
      <c r="Q369" s="8" t="s">
        <v>3176</v>
      </c>
    </row>
    <row r="370" spans="1:17" s="6" customFormat="1" ht="15" customHeight="1" x14ac:dyDescent="0.3">
      <c r="A370" s="3" t="s">
        <v>204</v>
      </c>
      <c r="B370" s="3" t="s">
        <v>205</v>
      </c>
      <c r="C370" s="4">
        <v>13</v>
      </c>
      <c r="D370" s="3" t="s">
        <v>956</v>
      </c>
      <c r="E370" s="3" t="s">
        <v>3177</v>
      </c>
      <c r="F370" s="3" t="s">
        <v>1690</v>
      </c>
      <c r="G370" s="3" t="s">
        <v>3178</v>
      </c>
      <c r="H370" s="3" t="s">
        <v>1565</v>
      </c>
      <c r="I370" s="3" t="s">
        <v>3179</v>
      </c>
      <c r="J370" s="3"/>
      <c r="K370" s="3" t="s">
        <v>1694</v>
      </c>
      <c r="L370" s="3"/>
      <c r="M370" s="3"/>
      <c r="N370" s="3" t="s">
        <v>1322</v>
      </c>
      <c r="O370" s="3"/>
      <c r="P370" s="3"/>
      <c r="Q370" s="8" t="s">
        <v>3180</v>
      </c>
    </row>
    <row r="371" spans="1:17" s="6" customFormat="1" ht="15" customHeight="1" x14ac:dyDescent="0.3">
      <c r="A371" s="3" t="s">
        <v>204</v>
      </c>
      <c r="B371" s="3" t="s">
        <v>205</v>
      </c>
      <c r="C371" s="4">
        <v>13</v>
      </c>
      <c r="D371" s="3" t="s">
        <v>956</v>
      </c>
      <c r="E371" s="3" t="s">
        <v>3181</v>
      </c>
      <c r="F371" s="3" t="s">
        <v>636</v>
      </c>
      <c r="G371" s="3" t="s">
        <v>3182</v>
      </c>
      <c r="H371" s="3" t="s">
        <v>3183</v>
      </c>
      <c r="I371" s="3" t="s">
        <v>3184</v>
      </c>
      <c r="J371" s="3" t="s">
        <v>1061</v>
      </c>
      <c r="K371" s="3" t="s">
        <v>2233</v>
      </c>
      <c r="L371" s="3" t="s">
        <v>2200</v>
      </c>
      <c r="M371" s="3" t="s">
        <v>1325</v>
      </c>
      <c r="N371" s="3" t="s">
        <v>1026</v>
      </c>
      <c r="O371" s="3" t="s">
        <v>2236</v>
      </c>
      <c r="P371" s="3" t="s">
        <v>3185</v>
      </c>
      <c r="Q371" s="8" t="s">
        <v>3186</v>
      </c>
    </row>
    <row r="372" spans="1:17" s="6" customFormat="1" ht="15" customHeight="1" x14ac:dyDescent="0.3">
      <c r="A372" s="3" t="s">
        <v>204</v>
      </c>
      <c r="B372" s="3" t="s">
        <v>205</v>
      </c>
      <c r="C372" s="4">
        <v>13</v>
      </c>
      <c r="D372" s="3" t="s">
        <v>956</v>
      </c>
      <c r="E372" s="3" t="s">
        <v>3187</v>
      </c>
      <c r="F372" s="3" t="s">
        <v>2355</v>
      </c>
      <c r="G372" s="3" t="s">
        <v>3188</v>
      </c>
      <c r="H372" s="3" t="s">
        <v>3170</v>
      </c>
      <c r="I372" s="3" t="s">
        <v>851</v>
      </c>
      <c r="J372" s="3"/>
      <c r="K372" s="3" t="s">
        <v>2233</v>
      </c>
      <c r="L372" s="3" t="s">
        <v>2200</v>
      </c>
      <c r="M372" s="3" t="s">
        <v>1862</v>
      </c>
      <c r="N372" s="3" t="s">
        <v>3189</v>
      </c>
      <c r="O372" s="3" t="s">
        <v>2404</v>
      </c>
      <c r="P372" s="3" t="s">
        <v>3185</v>
      </c>
      <c r="Q372" s="8" t="s">
        <v>3190</v>
      </c>
    </row>
    <row r="373" spans="1:17" s="6" customFormat="1" ht="15" customHeight="1" x14ac:dyDescent="0.3">
      <c r="A373" s="3" t="s">
        <v>204</v>
      </c>
      <c r="B373" s="3" t="s">
        <v>205</v>
      </c>
      <c r="C373" s="4">
        <v>13</v>
      </c>
      <c r="D373" s="3" t="s">
        <v>956</v>
      </c>
      <c r="E373" s="3" t="s">
        <v>3191</v>
      </c>
      <c r="F373" s="3" t="s">
        <v>636</v>
      </c>
      <c r="G373" s="3" t="s">
        <v>3192</v>
      </c>
      <c r="H373" s="3" t="s">
        <v>3183</v>
      </c>
      <c r="I373" s="3" t="s">
        <v>209</v>
      </c>
      <c r="J373" s="3"/>
      <c r="K373" s="3" t="s">
        <v>2233</v>
      </c>
      <c r="L373" s="3" t="s">
        <v>2200</v>
      </c>
      <c r="M373" s="3" t="s">
        <v>1818</v>
      </c>
      <c r="N373" s="3" t="s">
        <v>2638</v>
      </c>
      <c r="O373" s="3" t="s">
        <v>2404</v>
      </c>
      <c r="P373" s="3" t="s">
        <v>3185</v>
      </c>
      <c r="Q373" s="8" t="s">
        <v>3193</v>
      </c>
    </row>
    <row r="374" spans="1:17" s="6" customFormat="1" ht="15" customHeight="1" x14ac:dyDescent="0.3">
      <c r="A374" s="3" t="s">
        <v>204</v>
      </c>
      <c r="B374" s="3" t="s">
        <v>205</v>
      </c>
      <c r="C374" s="4">
        <v>13</v>
      </c>
      <c r="D374" s="3" t="s">
        <v>956</v>
      </c>
      <c r="E374" s="3" t="s">
        <v>3194</v>
      </c>
      <c r="F374" s="3" t="s">
        <v>1719</v>
      </c>
      <c r="G374" s="3" t="s">
        <v>3195</v>
      </c>
      <c r="H374" s="3" t="s">
        <v>1565</v>
      </c>
      <c r="I374" s="3" t="s">
        <v>3196</v>
      </c>
      <c r="J374" s="3"/>
      <c r="K374" s="3" t="s">
        <v>1808</v>
      </c>
      <c r="L374" s="3"/>
      <c r="M374" s="3"/>
      <c r="N374" s="3" t="s">
        <v>1325</v>
      </c>
      <c r="O374" s="3"/>
      <c r="P374" s="3"/>
      <c r="Q374" s="8" t="s">
        <v>3197</v>
      </c>
    </row>
    <row r="375" spans="1:17" s="6" customFormat="1" ht="15" customHeight="1" x14ac:dyDescent="0.3">
      <c r="A375" s="3" t="s">
        <v>204</v>
      </c>
      <c r="B375" s="3" t="s">
        <v>205</v>
      </c>
      <c r="C375" s="4">
        <v>13</v>
      </c>
      <c r="D375" s="3" t="s">
        <v>956</v>
      </c>
      <c r="E375" s="3" t="s">
        <v>3198</v>
      </c>
      <c r="F375" s="3" t="s">
        <v>636</v>
      </c>
      <c r="G375" s="3" t="s">
        <v>3199</v>
      </c>
      <c r="H375" s="3" t="s">
        <v>3183</v>
      </c>
      <c r="I375" s="3" t="s">
        <v>3200</v>
      </c>
      <c r="J375" s="3"/>
      <c r="K375" s="3" t="s">
        <v>2199</v>
      </c>
      <c r="L375" s="3" t="s">
        <v>2200</v>
      </c>
      <c r="M375" s="3" t="s">
        <v>3201</v>
      </c>
      <c r="N375" s="3" t="s">
        <v>1818</v>
      </c>
      <c r="O375" s="3" t="s">
        <v>2404</v>
      </c>
      <c r="P375" s="3"/>
      <c r="Q375" s="8" t="s">
        <v>3202</v>
      </c>
    </row>
    <row r="376" spans="1:17" s="6" customFormat="1" ht="15" customHeight="1" x14ac:dyDescent="0.3">
      <c r="A376" s="3" t="s">
        <v>204</v>
      </c>
      <c r="B376" s="3" t="s">
        <v>205</v>
      </c>
      <c r="C376" s="4">
        <v>13</v>
      </c>
      <c r="D376" s="3" t="s">
        <v>956</v>
      </c>
      <c r="E376" s="3" t="s">
        <v>3203</v>
      </c>
      <c r="F376" s="3" t="s">
        <v>1719</v>
      </c>
      <c r="G376" s="3" t="s">
        <v>3204</v>
      </c>
      <c r="H376" s="3" t="s">
        <v>3205</v>
      </c>
      <c r="I376" s="3"/>
      <c r="J376" s="3"/>
      <c r="K376" s="3" t="s">
        <v>1716</v>
      </c>
      <c r="L376" s="3"/>
      <c r="M376" s="3"/>
      <c r="N376" s="3" t="s">
        <v>3206</v>
      </c>
      <c r="O376" s="3"/>
      <c r="P376" s="3"/>
      <c r="Q376" s="8" t="s">
        <v>3207</v>
      </c>
    </row>
    <row r="377" spans="1:17" s="6" customFormat="1" ht="15" customHeight="1" x14ac:dyDescent="0.3">
      <c r="A377" s="3" t="s">
        <v>204</v>
      </c>
      <c r="B377" s="3" t="s">
        <v>205</v>
      </c>
      <c r="C377" s="4">
        <v>13</v>
      </c>
      <c r="D377" s="3" t="s">
        <v>956</v>
      </c>
      <c r="E377" s="3" t="s">
        <v>3208</v>
      </c>
      <c r="F377" s="3" t="s">
        <v>1719</v>
      </c>
      <c r="G377" s="3" t="s">
        <v>3209</v>
      </c>
      <c r="H377" s="3" t="s">
        <v>3183</v>
      </c>
      <c r="I377" s="3"/>
      <c r="J377" s="3"/>
      <c r="K377" s="3" t="s">
        <v>1985</v>
      </c>
      <c r="L377" s="3"/>
      <c r="M377" s="3"/>
      <c r="N377" s="3" t="s">
        <v>737</v>
      </c>
      <c r="O377" s="3"/>
      <c r="P377" s="3"/>
      <c r="Q377" s="8" t="s">
        <v>3210</v>
      </c>
    </row>
    <row r="378" spans="1:17" s="6" customFormat="1" ht="15" customHeight="1" x14ac:dyDescent="0.3">
      <c r="A378" s="3" t="s">
        <v>219</v>
      </c>
      <c r="B378" s="3" t="s">
        <v>220</v>
      </c>
      <c r="C378" s="4">
        <v>14</v>
      </c>
      <c r="D378" s="3" t="s">
        <v>977</v>
      </c>
      <c r="E378" s="3" t="s">
        <v>3211</v>
      </c>
      <c r="F378" s="3" t="s">
        <v>1719</v>
      </c>
      <c r="G378" s="3" t="s">
        <v>3212</v>
      </c>
      <c r="H378" s="3" t="s">
        <v>1617</v>
      </c>
      <c r="I378" s="3"/>
      <c r="J378" s="3"/>
      <c r="K378" s="3" t="s">
        <v>1700</v>
      </c>
      <c r="L378" s="3"/>
      <c r="M378" s="3"/>
      <c r="N378" s="3" t="s">
        <v>3213</v>
      </c>
      <c r="O378" s="3"/>
      <c r="P378" s="3"/>
      <c r="Q378" s="8" t="s">
        <v>3214</v>
      </c>
    </row>
    <row r="379" spans="1:17" s="6" customFormat="1" ht="15" customHeight="1" x14ac:dyDescent="0.3">
      <c r="A379" s="3" t="s">
        <v>219</v>
      </c>
      <c r="B379" s="3" t="s">
        <v>220</v>
      </c>
      <c r="C379" s="4">
        <v>14</v>
      </c>
      <c r="D379" s="3" t="s">
        <v>977</v>
      </c>
      <c r="E379" s="3" t="s">
        <v>3215</v>
      </c>
      <c r="F379" s="3" t="s">
        <v>1719</v>
      </c>
      <c r="G379" s="3" t="s">
        <v>3216</v>
      </c>
      <c r="H379" s="3" t="s">
        <v>1567</v>
      </c>
      <c r="I379" s="3" t="s">
        <v>982</v>
      </c>
      <c r="J379" s="3"/>
      <c r="K379" s="3" t="s">
        <v>1707</v>
      </c>
      <c r="L379" s="3"/>
      <c r="M379" s="3"/>
      <c r="N379" s="3" t="s">
        <v>626</v>
      </c>
      <c r="O379" s="3"/>
      <c r="P379" s="3"/>
      <c r="Q379" s="8" t="s">
        <v>3217</v>
      </c>
    </row>
    <row r="380" spans="1:17" s="6" customFormat="1" ht="15" customHeight="1" x14ac:dyDescent="0.3">
      <c r="A380" s="3" t="s">
        <v>219</v>
      </c>
      <c r="B380" s="3" t="s">
        <v>220</v>
      </c>
      <c r="C380" s="4">
        <v>14</v>
      </c>
      <c r="D380" s="3" t="s">
        <v>977</v>
      </c>
      <c r="E380" s="3" t="s">
        <v>2599</v>
      </c>
      <c r="F380" s="3" t="s">
        <v>1690</v>
      </c>
      <c r="G380" s="3" t="s">
        <v>2600</v>
      </c>
      <c r="H380" s="3" t="s">
        <v>1567</v>
      </c>
      <c r="I380" s="3"/>
      <c r="J380" s="3"/>
      <c r="K380" s="3" t="s">
        <v>1780</v>
      </c>
      <c r="L380" s="3"/>
      <c r="M380" s="3"/>
      <c r="N380" s="3" t="s">
        <v>2601</v>
      </c>
      <c r="O380" s="3"/>
      <c r="P380" s="3"/>
      <c r="Q380" s="8" t="s">
        <v>2602</v>
      </c>
    </row>
    <row r="381" spans="1:17" s="6" customFormat="1" ht="15" customHeight="1" x14ac:dyDescent="0.3">
      <c r="A381" s="3" t="s">
        <v>219</v>
      </c>
      <c r="B381" s="3" t="s">
        <v>220</v>
      </c>
      <c r="C381" s="4">
        <v>14</v>
      </c>
      <c r="D381" s="3" t="s">
        <v>977</v>
      </c>
      <c r="E381" s="3" t="s">
        <v>3218</v>
      </c>
      <c r="F381" s="3" t="s">
        <v>1690</v>
      </c>
      <c r="G381" s="3" t="s">
        <v>3219</v>
      </c>
      <c r="H381" s="3" t="s">
        <v>3220</v>
      </c>
      <c r="I381" s="3" t="s">
        <v>3221</v>
      </c>
      <c r="J381" s="3"/>
      <c r="K381" s="3" t="s">
        <v>1985</v>
      </c>
      <c r="L381" s="3"/>
      <c r="M381" s="3"/>
      <c r="N381" s="3" t="s">
        <v>2280</v>
      </c>
      <c r="O381" s="3"/>
      <c r="P381" s="3"/>
      <c r="Q381" s="8" t="s">
        <v>3222</v>
      </c>
    </row>
    <row r="382" spans="1:17" s="6" customFormat="1" ht="15" customHeight="1" x14ac:dyDescent="0.3">
      <c r="A382" s="3" t="s">
        <v>219</v>
      </c>
      <c r="B382" s="3" t="s">
        <v>220</v>
      </c>
      <c r="C382" s="4">
        <v>14</v>
      </c>
      <c r="D382" s="3" t="s">
        <v>977</v>
      </c>
      <c r="E382" s="3" t="s">
        <v>3223</v>
      </c>
      <c r="F382" s="3" t="s">
        <v>1690</v>
      </c>
      <c r="G382" s="3" t="s">
        <v>3224</v>
      </c>
      <c r="H382" s="3" t="s">
        <v>3220</v>
      </c>
      <c r="I382" s="3"/>
      <c r="J382" s="3"/>
      <c r="K382" s="3" t="s">
        <v>3225</v>
      </c>
      <c r="L382" s="3"/>
      <c r="M382" s="3"/>
      <c r="N382" s="3" t="s">
        <v>2624</v>
      </c>
      <c r="O382" s="3"/>
      <c r="P382" s="3"/>
      <c r="Q382" s="8" t="s">
        <v>3226</v>
      </c>
    </row>
    <row r="383" spans="1:17" s="6" customFormat="1" ht="15" customHeight="1" x14ac:dyDescent="0.3">
      <c r="A383" s="3" t="s">
        <v>219</v>
      </c>
      <c r="B383" s="3" t="s">
        <v>220</v>
      </c>
      <c r="C383" s="4">
        <v>14</v>
      </c>
      <c r="D383" s="3" t="s">
        <v>977</v>
      </c>
      <c r="E383" s="3" t="s">
        <v>3227</v>
      </c>
      <c r="F383" s="3" t="s">
        <v>1690</v>
      </c>
      <c r="G383" s="3" t="s">
        <v>3228</v>
      </c>
      <c r="H383" s="3" t="s">
        <v>2496</v>
      </c>
      <c r="I383" s="3" t="s">
        <v>3229</v>
      </c>
      <c r="J383" s="3"/>
      <c r="K383" s="3" t="s">
        <v>1716</v>
      </c>
      <c r="L383" s="3"/>
      <c r="M383" s="3"/>
      <c r="N383" s="3" t="s">
        <v>3230</v>
      </c>
      <c r="O383" s="3"/>
      <c r="P383" s="3"/>
      <c r="Q383" s="8" t="s">
        <v>3231</v>
      </c>
    </row>
    <row r="384" spans="1:17" s="6" customFormat="1" ht="15" customHeight="1" x14ac:dyDescent="0.3">
      <c r="A384" s="3" t="s">
        <v>219</v>
      </c>
      <c r="B384" s="3" t="s">
        <v>220</v>
      </c>
      <c r="C384" s="4">
        <v>14</v>
      </c>
      <c r="D384" s="3" t="s">
        <v>977</v>
      </c>
      <c r="E384" s="3" t="s">
        <v>3232</v>
      </c>
      <c r="F384" s="3" t="s">
        <v>636</v>
      </c>
      <c r="G384" s="3" t="s">
        <v>3233</v>
      </c>
      <c r="H384" s="3" t="s">
        <v>1567</v>
      </c>
      <c r="I384" s="3" t="s">
        <v>982</v>
      </c>
      <c r="J384" s="3"/>
      <c r="K384" s="3" t="s">
        <v>2233</v>
      </c>
      <c r="L384" s="3" t="s">
        <v>2200</v>
      </c>
      <c r="M384" s="3" t="s">
        <v>1862</v>
      </c>
      <c r="N384" s="3" t="s">
        <v>3234</v>
      </c>
      <c r="O384" s="3" t="s">
        <v>2236</v>
      </c>
      <c r="P384" s="3" t="s">
        <v>2237</v>
      </c>
      <c r="Q384" s="8" t="s">
        <v>3235</v>
      </c>
    </row>
    <row r="385" spans="1:17" s="6" customFormat="1" ht="15" customHeight="1" x14ac:dyDescent="0.3">
      <c r="A385" s="3" t="s">
        <v>219</v>
      </c>
      <c r="B385" s="3" t="s">
        <v>220</v>
      </c>
      <c r="C385" s="4">
        <v>14</v>
      </c>
      <c r="D385" s="3" t="s">
        <v>977</v>
      </c>
      <c r="E385" s="3" t="s">
        <v>3236</v>
      </c>
      <c r="F385" s="3" t="s">
        <v>636</v>
      </c>
      <c r="G385" s="3" t="s">
        <v>3237</v>
      </c>
      <c r="H385" s="3" t="s">
        <v>1567</v>
      </c>
      <c r="I385" s="3" t="s">
        <v>982</v>
      </c>
      <c r="J385" s="3"/>
      <c r="K385" s="3" t="s">
        <v>2233</v>
      </c>
      <c r="L385" s="3" t="s">
        <v>2200</v>
      </c>
      <c r="M385" s="3" t="s">
        <v>3206</v>
      </c>
      <c r="N385" s="3" t="s">
        <v>3238</v>
      </c>
      <c r="O385" s="3" t="s">
        <v>2236</v>
      </c>
      <c r="P385" s="3" t="s">
        <v>2237</v>
      </c>
      <c r="Q385" s="8" t="s">
        <v>3239</v>
      </c>
    </row>
    <row r="386" spans="1:17" s="6" customFormat="1" ht="15" customHeight="1" x14ac:dyDescent="0.3">
      <c r="A386" s="3" t="s">
        <v>219</v>
      </c>
      <c r="B386" s="3" t="s">
        <v>220</v>
      </c>
      <c r="C386" s="4">
        <v>14</v>
      </c>
      <c r="D386" s="3" t="s">
        <v>977</v>
      </c>
      <c r="E386" s="3" t="s">
        <v>3240</v>
      </c>
      <c r="F386" s="3" t="s">
        <v>1690</v>
      </c>
      <c r="G386" s="3" t="s">
        <v>3241</v>
      </c>
      <c r="H386" s="3" t="s">
        <v>3220</v>
      </c>
      <c r="I386" s="3"/>
      <c r="J386" s="3"/>
      <c r="K386" s="3" t="s">
        <v>1712</v>
      </c>
      <c r="L386" s="3"/>
      <c r="M386" s="3"/>
      <c r="N386" s="3" t="s">
        <v>1829</v>
      </c>
      <c r="O386" s="3"/>
      <c r="P386" s="3"/>
      <c r="Q386" s="8" t="s">
        <v>3242</v>
      </c>
    </row>
    <row r="387" spans="1:17" s="6" customFormat="1" ht="15" customHeight="1" x14ac:dyDescent="0.3">
      <c r="A387" s="3" t="s">
        <v>219</v>
      </c>
      <c r="B387" s="3" t="s">
        <v>220</v>
      </c>
      <c r="C387" s="4">
        <v>14</v>
      </c>
      <c r="D387" s="3" t="s">
        <v>977</v>
      </c>
      <c r="E387" s="3" t="s">
        <v>3243</v>
      </c>
      <c r="F387" s="3" t="s">
        <v>1690</v>
      </c>
      <c r="G387" s="3" t="s">
        <v>3244</v>
      </c>
      <c r="H387" s="3" t="s">
        <v>3245</v>
      </c>
      <c r="I387" s="3"/>
      <c r="J387" s="3"/>
      <c r="K387" s="3" t="s">
        <v>3246</v>
      </c>
      <c r="L387" s="3"/>
      <c r="M387" s="3"/>
      <c r="N387" s="3" t="s">
        <v>3247</v>
      </c>
      <c r="O387" s="3"/>
      <c r="P387" s="3"/>
      <c r="Q387" s="8" t="s">
        <v>3248</v>
      </c>
    </row>
    <row r="388" spans="1:17" s="6" customFormat="1" ht="15" customHeight="1" x14ac:dyDescent="0.3">
      <c r="A388" s="3" t="s">
        <v>219</v>
      </c>
      <c r="B388" s="3" t="s">
        <v>220</v>
      </c>
      <c r="C388" s="4">
        <v>14</v>
      </c>
      <c r="D388" s="3" t="s">
        <v>977</v>
      </c>
      <c r="E388" s="3" t="s">
        <v>3249</v>
      </c>
      <c r="F388" s="3" t="s">
        <v>1719</v>
      </c>
      <c r="G388" s="3" t="s">
        <v>3250</v>
      </c>
      <c r="H388" s="3" t="s">
        <v>1567</v>
      </c>
      <c r="I388" s="3"/>
      <c r="J388" s="3"/>
      <c r="K388" s="3" t="s">
        <v>3251</v>
      </c>
      <c r="L388" s="3"/>
      <c r="M388" s="3"/>
      <c r="N388" s="3" t="s">
        <v>1294</v>
      </c>
      <c r="O388" s="3"/>
      <c r="P388" s="3"/>
      <c r="Q388" s="8" t="s">
        <v>3252</v>
      </c>
    </row>
    <row r="389" spans="1:17" s="6" customFormat="1" ht="15" customHeight="1" x14ac:dyDescent="0.3">
      <c r="A389" s="3" t="s">
        <v>219</v>
      </c>
      <c r="B389" s="3" t="s">
        <v>220</v>
      </c>
      <c r="C389" s="4">
        <v>14</v>
      </c>
      <c r="D389" s="3" t="s">
        <v>977</v>
      </c>
      <c r="E389" s="3" t="s">
        <v>3253</v>
      </c>
      <c r="F389" s="3" t="s">
        <v>1704</v>
      </c>
      <c r="G389" s="3" t="s">
        <v>3254</v>
      </c>
      <c r="H389" s="3" t="s">
        <v>3255</v>
      </c>
      <c r="I389" s="3"/>
      <c r="J389" s="3"/>
      <c r="K389" s="3" t="s">
        <v>3256</v>
      </c>
      <c r="L389" s="3"/>
      <c r="M389" s="3"/>
      <c r="N389" s="3" t="s">
        <v>3257</v>
      </c>
      <c r="O389" s="3"/>
      <c r="P389" s="3"/>
      <c r="Q389" s="8" t="s">
        <v>3258</v>
      </c>
    </row>
    <row r="390" spans="1:17" s="6" customFormat="1" ht="15" customHeight="1" x14ac:dyDescent="0.3">
      <c r="A390" s="3" t="s">
        <v>219</v>
      </c>
      <c r="B390" s="3" t="s">
        <v>220</v>
      </c>
      <c r="C390" s="4">
        <v>14</v>
      </c>
      <c r="D390" s="3" t="s">
        <v>977</v>
      </c>
      <c r="E390" s="3" t="s">
        <v>2002</v>
      </c>
      <c r="F390" s="3" t="s">
        <v>1690</v>
      </c>
      <c r="G390" s="3" t="s">
        <v>2003</v>
      </c>
      <c r="H390" s="3" t="s">
        <v>1567</v>
      </c>
      <c r="I390" s="3"/>
      <c r="J390" s="3"/>
      <c r="K390" s="3" t="s">
        <v>1973</v>
      </c>
      <c r="L390" s="3"/>
      <c r="M390" s="3"/>
      <c r="N390" s="3" t="s">
        <v>2004</v>
      </c>
      <c r="O390" s="3"/>
      <c r="P390" s="3"/>
      <c r="Q390" s="8" t="s">
        <v>2005</v>
      </c>
    </row>
    <row r="391" spans="1:17" s="6" customFormat="1" ht="15" customHeight="1" x14ac:dyDescent="0.3">
      <c r="A391" s="3" t="s">
        <v>219</v>
      </c>
      <c r="B391" s="3" t="s">
        <v>220</v>
      </c>
      <c r="C391" s="4">
        <v>14</v>
      </c>
      <c r="D391" s="3" t="s">
        <v>977</v>
      </c>
      <c r="E391" s="3" t="s">
        <v>2034</v>
      </c>
      <c r="F391" s="3" t="s">
        <v>1704</v>
      </c>
      <c r="G391" s="3" t="s">
        <v>2035</v>
      </c>
      <c r="H391" s="3" t="s">
        <v>1567</v>
      </c>
      <c r="I391" s="3"/>
      <c r="J391" s="3"/>
      <c r="K391" s="3" t="s">
        <v>2036</v>
      </c>
      <c r="L391" s="3"/>
      <c r="M391" s="3"/>
      <c r="N391" s="3" t="s">
        <v>893</v>
      </c>
      <c r="O391" s="3"/>
      <c r="P391" s="3"/>
      <c r="Q391" s="8" t="s">
        <v>2037</v>
      </c>
    </row>
    <row r="392" spans="1:17" s="6" customFormat="1" ht="15" customHeight="1" x14ac:dyDescent="0.3">
      <c r="A392" s="3" t="s">
        <v>219</v>
      </c>
      <c r="B392" s="3" t="s">
        <v>220</v>
      </c>
      <c r="C392" s="4">
        <v>14</v>
      </c>
      <c r="D392" s="3" t="s">
        <v>977</v>
      </c>
      <c r="E392" s="3" t="s">
        <v>3259</v>
      </c>
      <c r="F392" s="3" t="s">
        <v>1704</v>
      </c>
      <c r="G392" s="3" t="s">
        <v>3260</v>
      </c>
      <c r="H392" s="3" t="s">
        <v>1567</v>
      </c>
      <c r="I392" s="3"/>
      <c r="J392" s="3"/>
      <c r="K392" s="3" t="s">
        <v>1973</v>
      </c>
      <c r="L392" s="3"/>
      <c r="M392" s="3"/>
      <c r="N392" s="3" t="s">
        <v>3261</v>
      </c>
      <c r="O392" s="3"/>
      <c r="P392" s="3"/>
      <c r="Q392" s="8" t="s">
        <v>3262</v>
      </c>
    </row>
    <row r="393" spans="1:17" s="6" customFormat="1" ht="15" customHeight="1" x14ac:dyDescent="0.3">
      <c r="A393" s="3" t="s">
        <v>246</v>
      </c>
      <c r="B393" s="3" t="s">
        <v>247</v>
      </c>
      <c r="C393" s="4">
        <v>16</v>
      </c>
      <c r="D393" s="3" t="s">
        <v>989</v>
      </c>
      <c r="E393" s="3" t="s">
        <v>3263</v>
      </c>
      <c r="F393" s="3" t="s">
        <v>636</v>
      </c>
      <c r="G393" s="3" t="s">
        <v>3264</v>
      </c>
      <c r="H393" s="3" t="s">
        <v>3265</v>
      </c>
      <c r="I393" s="3" t="s">
        <v>3266</v>
      </c>
      <c r="J393" s="3" t="s">
        <v>3267</v>
      </c>
      <c r="K393" s="3" t="s">
        <v>2233</v>
      </c>
      <c r="L393" s="3" t="s">
        <v>2200</v>
      </c>
      <c r="M393" s="3" t="s">
        <v>3268</v>
      </c>
      <c r="N393" s="3" t="s">
        <v>3269</v>
      </c>
      <c r="O393" s="3" t="s">
        <v>2236</v>
      </c>
      <c r="P393" s="3" t="s">
        <v>3185</v>
      </c>
      <c r="Q393" s="8" t="s">
        <v>3270</v>
      </c>
    </row>
    <row r="394" spans="1:17" s="6" customFormat="1" ht="15" customHeight="1" x14ac:dyDescent="0.3">
      <c r="A394" s="3" t="s">
        <v>246</v>
      </c>
      <c r="B394" s="3" t="s">
        <v>247</v>
      </c>
      <c r="C394" s="4">
        <v>16</v>
      </c>
      <c r="D394" s="3" t="s">
        <v>989</v>
      </c>
      <c r="E394" s="3" t="s">
        <v>2787</v>
      </c>
      <c r="F394" s="3" t="s">
        <v>1690</v>
      </c>
      <c r="G394" s="3" t="s">
        <v>2788</v>
      </c>
      <c r="H394" s="3" t="s">
        <v>1939</v>
      </c>
      <c r="I394" s="3" t="s">
        <v>407</v>
      </c>
      <c r="J394" s="3"/>
      <c r="K394" s="3" t="s">
        <v>1897</v>
      </c>
      <c r="L394" s="3"/>
      <c r="M394" s="3"/>
      <c r="N394" s="3" t="s">
        <v>2789</v>
      </c>
      <c r="O394" s="3"/>
      <c r="P394" s="3"/>
      <c r="Q394" s="8" t="s">
        <v>2790</v>
      </c>
    </row>
    <row r="395" spans="1:17" s="6" customFormat="1" ht="15" customHeight="1" x14ac:dyDescent="0.3">
      <c r="A395" s="3" t="s">
        <v>260</v>
      </c>
      <c r="B395" s="3" t="s">
        <v>261</v>
      </c>
      <c r="C395" s="4">
        <v>17</v>
      </c>
      <c r="D395" s="3" t="s">
        <v>1005</v>
      </c>
      <c r="E395" s="3" t="s">
        <v>3271</v>
      </c>
      <c r="F395" s="3" t="s">
        <v>1690</v>
      </c>
      <c r="G395" s="3" t="s">
        <v>3272</v>
      </c>
      <c r="H395" s="3" t="s">
        <v>1576</v>
      </c>
      <c r="I395" s="3" t="s">
        <v>1785</v>
      </c>
      <c r="J395" s="3"/>
      <c r="K395" s="3" t="s">
        <v>1721</v>
      </c>
      <c r="L395" s="3"/>
      <c r="M395" s="3"/>
      <c r="N395" s="3" t="s">
        <v>2497</v>
      </c>
      <c r="O395" s="3"/>
      <c r="P395" s="3"/>
      <c r="Q395" s="8" t="s">
        <v>3273</v>
      </c>
    </row>
    <row r="396" spans="1:17" s="6" customFormat="1" ht="15" customHeight="1" x14ac:dyDescent="0.3">
      <c r="A396" s="3" t="s">
        <v>260</v>
      </c>
      <c r="B396" s="3" t="s">
        <v>261</v>
      </c>
      <c r="C396" s="4">
        <v>17</v>
      </c>
      <c r="D396" s="3" t="s">
        <v>1005</v>
      </c>
      <c r="E396" s="3" t="s">
        <v>3274</v>
      </c>
      <c r="F396" s="3" t="s">
        <v>1690</v>
      </c>
      <c r="G396" s="3" t="s">
        <v>3275</v>
      </c>
      <c r="H396" s="3" t="s">
        <v>1576</v>
      </c>
      <c r="I396" s="3" t="s">
        <v>1785</v>
      </c>
      <c r="J396" s="3"/>
      <c r="K396" s="3" t="s">
        <v>1823</v>
      </c>
      <c r="L396" s="3"/>
      <c r="M396" s="3"/>
      <c r="N396" s="3" t="s">
        <v>1708</v>
      </c>
      <c r="O396" s="3"/>
      <c r="P396" s="3"/>
      <c r="Q396" s="8" t="s">
        <v>3276</v>
      </c>
    </row>
    <row r="397" spans="1:17" s="6" customFormat="1" ht="15" customHeight="1" x14ac:dyDescent="0.3">
      <c r="A397" s="3" t="s">
        <v>260</v>
      </c>
      <c r="B397" s="3" t="s">
        <v>261</v>
      </c>
      <c r="C397" s="4">
        <v>17</v>
      </c>
      <c r="D397" s="3" t="s">
        <v>1005</v>
      </c>
      <c r="E397" s="3" t="s">
        <v>3277</v>
      </c>
      <c r="F397" s="3" t="s">
        <v>1690</v>
      </c>
      <c r="G397" s="3" t="s">
        <v>3278</v>
      </c>
      <c r="H397" s="3" t="s">
        <v>1576</v>
      </c>
      <c r="I397" s="3"/>
      <c r="J397" s="3"/>
      <c r="K397" s="3" t="s">
        <v>1707</v>
      </c>
      <c r="L397" s="3"/>
      <c r="M397" s="3"/>
      <c r="N397" s="3" t="s">
        <v>1205</v>
      </c>
      <c r="O397" s="3"/>
      <c r="P397" s="3"/>
      <c r="Q397" s="8" t="s">
        <v>3279</v>
      </c>
    </row>
    <row r="398" spans="1:17" s="6" customFormat="1" ht="15" customHeight="1" x14ac:dyDescent="0.3">
      <c r="A398" s="3" t="s">
        <v>260</v>
      </c>
      <c r="B398" s="3" t="s">
        <v>261</v>
      </c>
      <c r="C398" s="4">
        <v>17</v>
      </c>
      <c r="D398" s="3" t="s">
        <v>1005</v>
      </c>
      <c r="E398" s="3" t="s">
        <v>3280</v>
      </c>
      <c r="F398" s="3" t="s">
        <v>1690</v>
      </c>
      <c r="G398" s="3" t="s">
        <v>3281</v>
      </c>
      <c r="H398" s="3" t="s">
        <v>1567</v>
      </c>
      <c r="I398" s="3" t="s">
        <v>1785</v>
      </c>
      <c r="J398" s="3"/>
      <c r="K398" s="3" t="s">
        <v>1707</v>
      </c>
      <c r="L398" s="3"/>
      <c r="M398" s="3"/>
      <c r="N398" s="3" t="s">
        <v>2372</v>
      </c>
      <c r="O398" s="3"/>
      <c r="P398" s="3"/>
      <c r="Q398" s="8" t="s">
        <v>3282</v>
      </c>
    </row>
    <row r="399" spans="1:17" s="6" customFormat="1" ht="15" customHeight="1" x14ac:dyDescent="0.3">
      <c r="A399" s="3" t="s">
        <v>260</v>
      </c>
      <c r="B399" s="3" t="s">
        <v>261</v>
      </c>
      <c r="C399" s="4">
        <v>17</v>
      </c>
      <c r="D399" s="3" t="s">
        <v>1005</v>
      </c>
      <c r="E399" s="3" t="s">
        <v>3283</v>
      </c>
      <c r="F399" s="3" t="s">
        <v>1690</v>
      </c>
      <c r="G399" s="3" t="s">
        <v>3284</v>
      </c>
      <c r="H399" s="3" t="s">
        <v>1576</v>
      </c>
      <c r="I399" s="3"/>
      <c r="J399" s="3"/>
      <c r="K399" s="3" t="s">
        <v>1707</v>
      </c>
      <c r="L399" s="3"/>
      <c r="M399" s="3"/>
      <c r="N399" s="3" t="s">
        <v>2540</v>
      </c>
      <c r="O399" s="3"/>
      <c r="P399" s="3"/>
      <c r="Q399" s="8" t="s">
        <v>3285</v>
      </c>
    </row>
    <row r="400" spans="1:17" s="6" customFormat="1" ht="15" customHeight="1" x14ac:dyDescent="0.3">
      <c r="A400" s="3" t="s">
        <v>260</v>
      </c>
      <c r="B400" s="3" t="s">
        <v>261</v>
      </c>
      <c r="C400" s="4">
        <v>17</v>
      </c>
      <c r="D400" s="3" t="s">
        <v>1005</v>
      </c>
      <c r="E400" s="3" t="s">
        <v>3286</v>
      </c>
      <c r="F400" s="3" t="s">
        <v>1690</v>
      </c>
      <c r="G400" s="3" t="s">
        <v>3287</v>
      </c>
      <c r="H400" s="3" t="s">
        <v>1576</v>
      </c>
      <c r="I400" s="3" t="s">
        <v>1790</v>
      </c>
      <c r="J400" s="3"/>
      <c r="K400" s="3" t="s">
        <v>1833</v>
      </c>
      <c r="L400" s="3"/>
      <c r="M400" s="3"/>
      <c r="N400" s="3" t="s">
        <v>3288</v>
      </c>
      <c r="O400" s="3"/>
      <c r="P400" s="3"/>
      <c r="Q400" s="8" t="s">
        <v>3289</v>
      </c>
    </row>
    <row r="401" spans="1:17" s="6" customFormat="1" ht="15" customHeight="1" x14ac:dyDescent="0.3">
      <c r="A401" s="3" t="s">
        <v>260</v>
      </c>
      <c r="B401" s="3" t="s">
        <v>261</v>
      </c>
      <c r="C401" s="4">
        <v>17</v>
      </c>
      <c r="D401" s="3" t="s">
        <v>1005</v>
      </c>
      <c r="E401" s="3" t="s">
        <v>3290</v>
      </c>
      <c r="F401" s="3" t="s">
        <v>1690</v>
      </c>
      <c r="G401" s="3" t="s">
        <v>3291</v>
      </c>
      <c r="H401" s="3" t="s">
        <v>1576</v>
      </c>
      <c r="I401" s="3" t="s">
        <v>1785</v>
      </c>
      <c r="J401" s="3"/>
      <c r="K401" s="3" t="s">
        <v>1828</v>
      </c>
      <c r="L401" s="3"/>
      <c r="M401" s="3"/>
      <c r="N401" s="3" t="s">
        <v>2250</v>
      </c>
      <c r="O401" s="3"/>
      <c r="P401" s="3"/>
      <c r="Q401" s="8" t="s">
        <v>3292</v>
      </c>
    </row>
    <row r="402" spans="1:17" s="6" customFormat="1" ht="15" customHeight="1" x14ac:dyDescent="0.3">
      <c r="A402" s="3" t="s">
        <v>260</v>
      </c>
      <c r="B402" s="3" t="s">
        <v>261</v>
      </c>
      <c r="C402" s="4">
        <v>17</v>
      </c>
      <c r="D402" s="3" t="s">
        <v>1005</v>
      </c>
      <c r="E402" s="3" t="s">
        <v>1761</v>
      </c>
      <c r="F402" s="3" t="s">
        <v>1690</v>
      </c>
      <c r="G402" s="3" t="s">
        <v>1762</v>
      </c>
      <c r="H402" s="3" t="s">
        <v>1763</v>
      </c>
      <c r="I402" s="3" t="s">
        <v>62</v>
      </c>
      <c r="J402" s="3"/>
      <c r="K402" s="3" t="s">
        <v>1732</v>
      </c>
      <c r="L402" s="3"/>
      <c r="M402" s="3"/>
      <c r="N402" s="3" t="s">
        <v>1764</v>
      </c>
      <c r="O402" s="3"/>
      <c r="P402" s="3"/>
      <c r="Q402" s="8" t="s">
        <v>1765</v>
      </c>
    </row>
    <row r="403" spans="1:17" s="6" customFormat="1" ht="15" customHeight="1" x14ac:dyDescent="0.3">
      <c r="A403" s="3" t="s">
        <v>260</v>
      </c>
      <c r="B403" s="3" t="s">
        <v>261</v>
      </c>
      <c r="C403" s="4">
        <v>17</v>
      </c>
      <c r="D403" s="3" t="s">
        <v>1005</v>
      </c>
      <c r="E403" s="3" t="s">
        <v>3293</v>
      </c>
      <c r="F403" s="3" t="s">
        <v>1690</v>
      </c>
      <c r="G403" s="3" t="s">
        <v>3294</v>
      </c>
      <c r="H403" s="3" t="s">
        <v>1873</v>
      </c>
      <c r="I403" s="3"/>
      <c r="J403" s="3"/>
      <c r="K403" s="3" t="s">
        <v>1707</v>
      </c>
      <c r="L403" s="3"/>
      <c r="M403" s="3"/>
      <c r="N403" s="3" t="s">
        <v>2638</v>
      </c>
      <c r="O403" s="3"/>
      <c r="P403" s="3"/>
      <c r="Q403" s="8" t="s">
        <v>3295</v>
      </c>
    </row>
    <row r="404" spans="1:17" s="6" customFormat="1" ht="15" customHeight="1" x14ac:dyDescent="0.3">
      <c r="A404" s="3" t="s">
        <v>272</v>
      </c>
      <c r="B404" s="3" t="s">
        <v>273</v>
      </c>
      <c r="C404" s="4">
        <v>18</v>
      </c>
      <c r="D404" s="3" t="s">
        <v>1009</v>
      </c>
      <c r="E404" s="3" t="s">
        <v>2522</v>
      </c>
      <c r="F404" s="3" t="s">
        <v>1690</v>
      </c>
      <c r="G404" s="3" t="s">
        <v>2523</v>
      </c>
      <c r="H404" s="3" t="s">
        <v>1567</v>
      </c>
      <c r="I404" s="3" t="s">
        <v>1386</v>
      </c>
      <c r="J404" s="3"/>
      <c r="K404" s="3" t="s">
        <v>1700</v>
      </c>
      <c r="L404" s="3"/>
      <c r="M404" s="3"/>
      <c r="N404" s="3" t="s">
        <v>2524</v>
      </c>
      <c r="O404" s="3"/>
      <c r="P404" s="3"/>
      <c r="Q404" s="8" t="s">
        <v>2525</v>
      </c>
    </row>
    <row r="405" spans="1:17" s="6" customFormat="1" ht="15" customHeight="1" x14ac:dyDescent="0.3">
      <c r="A405" s="3" t="s">
        <v>272</v>
      </c>
      <c r="B405" s="3" t="s">
        <v>273</v>
      </c>
      <c r="C405" s="4">
        <v>18</v>
      </c>
      <c r="D405" s="3" t="s">
        <v>1009</v>
      </c>
      <c r="E405" s="3" t="s">
        <v>3296</v>
      </c>
      <c r="F405" s="3" t="s">
        <v>1719</v>
      </c>
      <c r="G405" s="3" t="s">
        <v>3297</v>
      </c>
      <c r="H405" s="3" t="s">
        <v>3298</v>
      </c>
      <c r="I405" s="3"/>
      <c r="J405" s="3"/>
      <c r="K405" s="3" t="s">
        <v>3299</v>
      </c>
      <c r="L405" s="3"/>
      <c r="M405" s="3"/>
      <c r="N405" s="3" t="s">
        <v>1701</v>
      </c>
      <c r="O405" s="3"/>
      <c r="P405" s="3"/>
      <c r="Q405" s="8" t="s">
        <v>3300</v>
      </c>
    </row>
    <row r="406" spans="1:17" s="6" customFormat="1" ht="15" customHeight="1" x14ac:dyDescent="0.3">
      <c r="A406" s="3" t="s">
        <v>272</v>
      </c>
      <c r="B406" s="3" t="s">
        <v>273</v>
      </c>
      <c r="C406" s="4">
        <v>18</v>
      </c>
      <c r="D406" s="3" t="s">
        <v>1009</v>
      </c>
      <c r="E406" s="3" t="s">
        <v>3301</v>
      </c>
      <c r="F406" s="3" t="s">
        <v>636</v>
      </c>
      <c r="G406" s="3" t="s">
        <v>3302</v>
      </c>
      <c r="H406" s="3" t="s">
        <v>3303</v>
      </c>
      <c r="I406" s="3" t="s">
        <v>3304</v>
      </c>
      <c r="J406" s="3" t="s">
        <v>1790</v>
      </c>
      <c r="K406" s="3" t="s">
        <v>2199</v>
      </c>
      <c r="L406" s="3" t="s">
        <v>3305</v>
      </c>
      <c r="M406" s="3" t="s">
        <v>3306</v>
      </c>
      <c r="N406" s="3" t="s">
        <v>3307</v>
      </c>
      <c r="O406" s="3" t="s">
        <v>2404</v>
      </c>
      <c r="P406" s="3"/>
      <c r="Q406" s="8" t="s">
        <v>3308</v>
      </c>
    </row>
    <row r="407" spans="1:17" s="6" customFormat="1" ht="15" customHeight="1" x14ac:dyDescent="0.3">
      <c r="A407" s="3" t="s">
        <v>272</v>
      </c>
      <c r="B407" s="3" t="s">
        <v>273</v>
      </c>
      <c r="C407" s="4">
        <v>18</v>
      </c>
      <c r="D407" s="3" t="s">
        <v>1009</v>
      </c>
      <c r="E407" s="3" t="s">
        <v>1710</v>
      </c>
      <c r="F407" s="3" t="s">
        <v>1719</v>
      </c>
      <c r="G407" s="3" t="s">
        <v>1711</v>
      </c>
      <c r="H407" s="3" t="s">
        <v>1567</v>
      </c>
      <c r="I407" s="3"/>
      <c r="J407" s="3"/>
      <c r="K407" s="3" t="s">
        <v>1712</v>
      </c>
      <c r="L407" s="3"/>
      <c r="M407" s="3"/>
      <c r="N407" s="3" t="s">
        <v>1434</v>
      </c>
      <c r="O407" s="3"/>
      <c r="P407" s="3"/>
      <c r="Q407" s="8" t="s">
        <v>1713</v>
      </c>
    </row>
    <row r="408" spans="1:17" s="6" customFormat="1" ht="15" customHeight="1" x14ac:dyDescent="0.3">
      <c r="A408" s="3" t="s">
        <v>272</v>
      </c>
      <c r="B408" s="3" t="s">
        <v>273</v>
      </c>
      <c r="C408" s="4">
        <v>18</v>
      </c>
      <c r="D408" s="3" t="s">
        <v>1009</v>
      </c>
      <c r="E408" s="3" t="s">
        <v>3309</v>
      </c>
      <c r="F408" s="3" t="s">
        <v>1690</v>
      </c>
      <c r="G408" s="3" t="s">
        <v>3310</v>
      </c>
      <c r="H408" s="3" t="s">
        <v>1576</v>
      </c>
      <c r="I408" s="3" t="s">
        <v>1779</v>
      </c>
      <c r="J408" s="3"/>
      <c r="K408" s="3" t="s">
        <v>1833</v>
      </c>
      <c r="L408" s="3"/>
      <c r="M408" s="3"/>
      <c r="N408" s="3" t="s">
        <v>3311</v>
      </c>
      <c r="O408" s="3"/>
      <c r="P408" s="3"/>
      <c r="Q408" s="8" t="s">
        <v>3312</v>
      </c>
    </row>
    <row r="409" spans="1:17" s="6" customFormat="1" ht="15" customHeight="1" x14ac:dyDescent="0.3">
      <c r="A409" s="3" t="s">
        <v>272</v>
      </c>
      <c r="B409" s="3" t="s">
        <v>273</v>
      </c>
      <c r="C409" s="4">
        <v>18</v>
      </c>
      <c r="D409" s="3" t="s">
        <v>1009</v>
      </c>
      <c r="E409" s="3" t="s">
        <v>3313</v>
      </c>
      <c r="F409" s="3" t="s">
        <v>1690</v>
      </c>
      <c r="G409" s="3" t="s">
        <v>3314</v>
      </c>
      <c r="H409" s="3" t="s">
        <v>3086</v>
      </c>
      <c r="I409" s="3"/>
      <c r="J409" s="3"/>
      <c r="K409" s="3" t="s">
        <v>1985</v>
      </c>
      <c r="L409" s="3"/>
      <c r="M409" s="3"/>
      <c r="N409" s="3" t="s">
        <v>3315</v>
      </c>
      <c r="O409" s="3"/>
      <c r="P409" s="3"/>
      <c r="Q409" s="8" t="s">
        <v>3316</v>
      </c>
    </row>
    <row r="410" spans="1:17" s="6" customFormat="1" ht="15" customHeight="1" x14ac:dyDescent="0.3">
      <c r="A410" s="3" t="s">
        <v>272</v>
      </c>
      <c r="B410" s="3" t="s">
        <v>273</v>
      </c>
      <c r="C410" s="4">
        <v>18</v>
      </c>
      <c r="D410" s="3" t="s">
        <v>1009</v>
      </c>
      <c r="E410" s="3" t="s">
        <v>2276</v>
      </c>
      <c r="F410" s="3" t="s">
        <v>1690</v>
      </c>
      <c r="G410" s="3" t="s">
        <v>2277</v>
      </c>
      <c r="H410" s="3" t="s">
        <v>1576</v>
      </c>
      <c r="I410" s="3" t="s">
        <v>1749</v>
      </c>
      <c r="J410" s="3" t="s">
        <v>2278</v>
      </c>
      <c r="K410" s="3" t="s">
        <v>2279</v>
      </c>
      <c r="L410" s="3"/>
      <c r="M410" s="3"/>
      <c r="N410" s="3" t="s">
        <v>2280</v>
      </c>
      <c r="O410" s="3"/>
      <c r="P410" s="3"/>
      <c r="Q410" s="8" t="s">
        <v>2281</v>
      </c>
    </row>
    <row r="411" spans="1:17" s="6" customFormat="1" ht="15" customHeight="1" x14ac:dyDescent="0.3">
      <c r="A411" s="3" t="s">
        <v>272</v>
      </c>
      <c r="B411" s="3" t="s">
        <v>273</v>
      </c>
      <c r="C411" s="4">
        <v>18</v>
      </c>
      <c r="D411" s="3" t="s">
        <v>1009</v>
      </c>
      <c r="E411" s="3" t="s">
        <v>3317</v>
      </c>
      <c r="F411" s="3" t="s">
        <v>636</v>
      </c>
      <c r="G411" s="3" t="s">
        <v>3318</v>
      </c>
      <c r="H411" s="3" t="s">
        <v>3303</v>
      </c>
      <c r="I411" s="3" t="s">
        <v>209</v>
      </c>
      <c r="J411" s="3"/>
      <c r="K411" s="3" t="s">
        <v>2199</v>
      </c>
      <c r="L411" s="3" t="s">
        <v>2200</v>
      </c>
      <c r="M411" s="3" t="s">
        <v>3319</v>
      </c>
      <c r="N411" s="3" t="s">
        <v>958</v>
      </c>
      <c r="O411" s="3" t="s">
        <v>2404</v>
      </c>
      <c r="P411" s="3"/>
      <c r="Q411" s="8" t="s">
        <v>3320</v>
      </c>
    </row>
    <row r="412" spans="1:17" s="6" customFormat="1" ht="15" customHeight="1" x14ac:dyDescent="0.3">
      <c r="A412" s="3" t="s">
        <v>272</v>
      </c>
      <c r="B412" s="3" t="s">
        <v>273</v>
      </c>
      <c r="C412" s="4">
        <v>18</v>
      </c>
      <c r="D412" s="3" t="s">
        <v>1009</v>
      </c>
      <c r="E412" s="3" t="s">
        <v>3321</v>
      </c>
      <c r="F412" s="3" t="s">
        <v>1690</v>
      </c>
      <c r="G412" s="3" t="s">
        <v>3322</v>
      </c>
      <c r="H412" s="3" t="s">
        <v>1567</v>
      </c>
      <c r="I412" s="3"/>
      <c r="J412" s="3"/>
      <c r="K412" s="3" t="s">
        <v>1985</v>
      </c>
      <c r="L412" s="3"/>
      <c r="M412" s="3"/>
      <c r="N412" s="3" t="s">
        <v>1907</v>
      </c>
      <c r="O412" s="3"/>
      <c r="P412" s="3"/>
      <c r="Q412" s="8" t="s">
        <v>3323</v>
      </c>
    </row>
    <row r="413" spans="1:17" s="6" customFormat="1" ht="15" customHeight="1" x14ac:dyDescent="0.3">
      <c r="A413" s="3" t="s">
        <v>272</v>
      </c>
      <c r="B413" s="3" t="s">
        <v>273</v>
      </c>
      <c r="C413" s="4">
        <v>18</v>
      </c>
      <c r="D413" s="3" t="s">
        <v>1009</v>
      </c>
      <c r="E413" s="3" t="s">
        <v>3324</v>
      </c>
      <c r="F413" s="3" t="s">
        <v>1690</v>
      </c>
      <c r="G413" s="3" t="s">
        <v>3325</v>
      </c>
      <c r="H413" s="3" t="s">
        <v>1576</v>
      </c>
      <c r="I413" s="3"/>
      <c r="J413" s="3"/>
      <c r="K413" s="3" t="s">
        <v>1828</v>
      </c>
      <c r="L413" s="3"/>
      <c r="M413" s="3"/>
      <c r="N413" s="3" t="s">
        <v>3326</v>
      </c>
      <c r="O413" s="3"/>
      <c r="P413" s="3"/>
      <c r="Q413" s="8" t="s">
        <v>3327</v>
      </c>
    </row>
    <row r="414" spans="1:17" s="6" customFormat="1" ht="15" customHeight="1" x14ac:dyDescent="0.3">
      <c r="A414" s="3" t="s">
        <v>272</v>
      </c>
      <c r="B414" s="3" t="s">
        <v>273</v>
      </c>
      <c r="C414" s="4">
        <v>18</v>
      </c>
      <c r="D414" s="3" t="s">
        <v>1009</v>
      </c>
      <c r="E414" s="3" t="s">
        <v>3328</v>
      </c>
      <c r="F414" s="3" t="s">
        <v>1704</v>
      </c>
      <c r="G414" s="3" t="s">
        <v>3329</v>
      </c>
      <c r="H414" s="3" t="s">
        <v>1567</v>
      </c>
      <c r="I414" s="3"/>
      <c r="J414" s="3"/>
      <c r="K414" s="3" t="s">
        <v>1700</v>
      </c>
      <c r="L414" s="3"/>
      <c r="M414" s="3"/>
      <c r="N414" s="3" t="s">
        <v>1526</v>
      </c>
      <c r="O414" s="3"/>
      <c r="P414" s="3"/>
      <c r="Q414" s="8" t="s">
        <v>3330</v>
      </c>
    </row>
    <row r="415" spans="1:17" s="6" customFormat="1" ht="15" customHeight="1" x14ac:dyDescent="0.3">
      <c r="A415" s="3" t="s">
        <v>272</v>
      </c>
      <c r="B415" s="3" t="s">
        <v>273</v>
      </c>
      <c r="C415" s="4">
        <v>18</v>
      </c>
      <c r="D415" s="3" t="s">
        <v>1009</v>
      </c>
      <c r="E415" s="3" t="s">
        <v>3331</v>
      </c>
      <c r="F415" s="3" t="s">
        <v>1690</v>
      </c>
      <c r="G415" s="3" t="s">
        <v>3332</v>
      </c>
      <c r="H415" s="3" t="s">
        <v>3333</v>
      </c>
      <c r="I415" s="3"/>
      <c r="J415" s="3"/>
      <c r="K415" s="3" t="s">
        <v>2487</v>
      </c>
      <c r="L415" s="3"/>
      <c r="M415" s="3"/>
      <c r="N415" s="3" t="s">
        <v>3334</v>
      </c>
      <c r="O415" s="3"/>
      <c r="P415" s="3"/>
      <c r="Q415" s="8" t="s">
        <v>3335</v>
      </c>
    </row>
    <row r="416" spans="1:17" s="6" customFormat="1" ht="15" customHeight="1" x14ac:dyDescent="0.3">
      <c r="A416" s="3" t="s">
        <v>272</v>
      </c>
      <c r="B416" s="3" t="s">
        <v>273</v>
      </c>
      <c r="C416" s="4">
        <v>18</v>
      </c>
      <c r="D416" s="3" t="s">
        <v>1009</v>
      </c>
      <c r="E416" s="3" t="s">
        <v>3336</v>
      </c>
      <c r="F416" s="3" t="s">
        <v>1704</v>
      </c>
      <c r="G416" s="3" t="s">
        <v>3337</v>
      </c>
      <c r="H416" s="3" t="s">
        <v>1567</v>
      </c>
      <c r="I416" s="3"/>
      <c r="J416" s="3"/>
      <c r="K416" s="3" t="s">
        <v>1973</v>
      </c>
      <c r="L416" s="3"/>
      <c r="M416" s="3"/>
      <c r="N416" s="3" t="s">
        <v>893</v>
      </c>
      <c r="O416" s="3"/>
      <c r="P416" s="3"/>
      <c r="Q416" s="8" t="s">
        <v>3338</v>
      </c>
    </row>
    <row r="417" spans="1:17" s="6" customFormat="1" ht="15" customHeight="1" x14ac:dyDescent="0.3">
      <c r="A417" s="3" t="s">
        <v>272</v>
      </c>
      <c r="B417" s="3" t="s">
        <v>273</v>
      </c>
      <c r="C417" s="4">
        <v>18</v>
      </c>
      <c r="D417" s="3" t="s">
        <v>1009</v>
      </c>
      <c r="E417" s="3" t="s">
        <v>3339</v>
      </c>
      <c r="F417" s="3" t="s">
        <v>1704</v>
      </c>
      <c r="G417" s="3" t="s">
        <v>3340</v>
      </c>
      <c r="H417" s="3" t="s">
        <v>3341</v>
      </c>
      <c r="I417" s="3"/>
      <c r="J417" s="3"/>
      <c r="K417" s="3" t="s">
        <v>2082</v>
      </c>
      <c r="L417" s="3"/>
      <c r="M417" s="3"/>
      <c r="N417" s="3" t="s">
        <v>3342</v>
      </c>
      <c r="O417" s="3"/>
      <c r="P417" s="3"/>
      <c r="Q417" s="8" t="s">
        <v>3343</v>
      </c>
    </row>
    <row r="418" spans="1:17" s="6" customFormat="1" ht="15" customHeight="1" x14ac:dyDescent="0.3">
      <c r="A418" s="3" t="s">
        <v>283</v>
      </c>
      <c r="B418" s="3" t="s">
        <v>284</v>
      </c>
      <c r="C418" s="4">
        <v>19</v>
      </c>
      <c r="D418" s="3" t="s">
        <v>1019</v>
      </c>
      <c r="E418" s="3" t="s">
        <v>2186</v>
      </c>
      <c r="F418" s="3" t="s">
        <v>1690</v>
      </c>
      <c r="G418" s="3" t="s">
        <v>2187</v>
      </c>
      <c r="H418" s="3" t="s">
        <v>1577</v>
      </c>
      <c r="I418" s="3" t="s">
        <v>1386</v>
      </c>
      <c r="J418" s="3"/>
      <c r="K418" s="3" t="s">
        <v>1716</v>
      </c>
      <c r="L418" s="3"/>
      <c r="M418" s="3"/>
      <c r="N418" s="3" t="s">
        <v>2188</v>
      </c>
      <c r="O418" s="3"/>
      <c r="P418" s="3"/>
      <c r="Q418" s="8" t="s">
        <v>2189</v>
      </c>
    </row>
    <row r="419" spans="1:17" s="6" customFormat="1" ht="15" customHeight="1" x14ac:dyDescent="0.3">
      <c r="A419" s="3" t="s">
        <v>283</v>
      </c>
      <c r="B419" s="3" t="s">
        <v>284</v>
      </c>
      <c r="C419" s="4">
        <v>19</v>
      </c>
      <c r="D419" s="3" t="s">
        <v>1019</v>
      </c>
      <c r="E419" s="3" t="s">
        <v>2649</v>
      </c>
      <c r="F419" s="3" t="s">
        <v>1690</v>
      </c>
      <c r="G419" s="3" t="s">
        <v>2650</v>
      </c>
      <c r="H419" s="3" t="s">
        <v>2651</v>
      </c>
      <c r="I419" s="3" t="s">
        <v>1386</v>
      </c>
      <c r="J419" s="3"/>
      <c r="K419" s="3" t="s">
        <v>1707</v>
      </c>
      <c r="L419" s="3"/>
      <c r="M419" s="3"/>
      <c r="N419" s="3" t="s">
        <v>2188</v>
      </c>
      <c r="O419" s="3"/>
      <c r="P419" s="3"/>
      <c r="Q419" s="8" t="s">
        <v>2652</v>
      </c>
    </row>
    <row r="420" spans="1:17" s="6" customFormat="1" ht="15" customHeight="1" x14ac:dyDescent="0.3">
      <c r="A420" s="3" t="s">
        <v>283</v>
      </c>
      <c r="B420" s="3" t="s">
        <v>284</v>
      </c>
      <c r="C420" s="4">
        <v>19</v>
      </c>
      <c r="D420" s="3" t="s">
        <v>1019</v>
      </c>
      <c r="E420" s="3" t="s">
        <v>3344</v>
      </c>
      <c r="F420" s="3" t="s">
        <v>1690</v>
      </c>
      <c r="G420" s="3" t="s">
        <v>3345</v>
      </c>
      <c r="H420" s="3" t="s">
        <v>1609</v>
      </c>
      <c r="I420" s="3" t="s">
        <v>1386</v>
      </c>
      <c r="J420" s="3"/>
      <c r="K420" s="3" t="s">
        <v>1817</v>
      </c>
      <c r="L420" s="3"/>
      <c r="M420" s="3"/>
      <c r="N420" s="3" t="s">
        <v>3346</v>
      </c>
      <c r="O420" s="3"/>
      <c r="P420" s="3"/>
      <c r="Q420" s="8" t="s">
        <v>3347</v>
      </c>
    </row>
    <row r="421" spans="1:17" s="6" customFormat="1" ht="15" customHeight="1" x14ac:dyDescent="0.3">
      <c r="A421" s="3" t="s">
        <v>283</v>
      </c>
      <c r="B421" s="3" t="s">
        <v>284</v>
      </c>
      <c r="C421" s="4">
        <v>19</v>
      </c>
      <c r="D421" s="3" t="s">
        <v>1019</v>
      </c>
      <c r="E421" s="3" t="s">
        <v>3348</v>
      </c>
      <c r="F421" s="3" t="s">
        <v>1719</v>
      </c>
      <c r="G421" s="3" t="s">
        <v>3349</v>
      </c>
      <c r="H421" s="3" t="s">
        <v>1564</v>
      </c>
      <c r="I421" s="3"/>
      <c r="J421" s="3"/>
      <c r="K421" s="3" t="s">
        <v>1707</v>
      </c>
      <c r="L421" s="3"/>
      <c r="M421" s="3"/>
      <c r="N421" s="3" t="s">
        <v>1695</v>
      </c>
      <c r="O421" s="3"/>
      <c r="P421" s="3"/>
      <c r="Q421" s="8" t="s">
        <v>3350</v>
      </c>
    </row>
    <row r="422" spans="1:17" s="6" customFormat="1" ht="15" customHeight="1" x14ac:dyDescent="0.3">
      <c r="A422" s="3" t="s">
        <v>283</v>
      </c>
      <c r="B422" s="3" t="s">
        <v>284</v>
      </c>
      <c r="C422" s="4">
        <v>19</v>
      </c>
      <c r="D422" s="3" t="s">
        <v>1019</v>
      </c>
      <c r="E422" s="3" t="s">
        <v>2209</v>
      </c>
      <c r="F422" s="3" t="s">
        <v>1690</v>
      </c>
      <c r="G422" s="3" t="s">
        <v>2210</v>
      </c>
      <c r="H422" s="3" t="s">
        <v>1576</v>
      </c>
      <c r="I422" s="3" t="s">
        <v>1386</v>
      </c>
      <c r="J422" s="3"/>
      <c r="K422" s="3" t="s">
        <v>1716</v>
      </c>
      <c r="L422" s="3"/>
      <c r="M422" s="3"/>
      <c r="N422" s="3" t="s">
        <v>1257</v>
      </c>
      <c r="O422" s="3"/>
      <c r="P422" s="3"/>
      <c r="Q422" s="8" t="s">
        <v>2211</v>
      </c>
    </row>
    <row r="423" spans="1:17" s="6" customFormat="1" ht="15" customHeight="1" x14ac:dyDescent="0.3">
      <c r="A423" s="3" t="s">
        <v>283</v>
      </c>
      <c r="B423" s="3" t="s">
        <v>284</v>
      </c>
      <c r="C423" s="4">
        <v>19</v>
      </c>
      <c r="D423" s="3" t="s">
        <v>1019</v>
      </c>
      <c r="E423" s="3" t="s">
        <v>3351</v>
      </c>
      <c r="F423" s="3" t="s">
        <v>1719</v>
      </c>
      <c r="G423" s="3" t="s">
        <v>3352</v>
      </c>
      <c r="H423" s="3" t="s">
        <v>1564</v>
      </c>
      <c r="I423" s="3" t="s">
        <v>103</v>
      </c>
      <c r="J423" s="3"/>
      <c r="K423" s="3" t="s">
        <v>1707</v>
      </c>
      <c r="L423" s="3"/>
      <c r="M423" s="3"/>
      <c r="N423" s="3" t="s">
        <v>3353</v>
      </c>
      <c r="O423" s="3"/>
      <c r="P423" s="3"/>
      <c r="Q423" s="8" t="s">
        <v>3354</v>
      </c>
    </row>
    <row r="424" spans="1:17" s="6" customFormat="1" ht="15" customHeight="1" x14ac:dyDescent="0.3">
      <c r="A424" s="3" t="s">
        <v>283</v>
      </c>
      <c r="B424" s="3" t="s">
        <v>284</v>
      </c>
      <c r="C424" s="4">
        <v>19</v>
      </c>
      <c r="D424" s="3" t="s">
        <v>1019</v>
      </c>
      <c r="E424" s="3" t="s">
        <v>2676</v>
      </c>
      <c r="F424" s="3" t="s">
        <v>1719</v>
      </c>
      <c r="G424" s="3" t="s">
        <v>2677</v>
      </c>
      <c r="H424" s="3" t="s">
        <v>1564</v>
      </c>
      <c r="I424" s="3" t="s">
        <v>1386</v>
      </c>
      <c r="J424" s="3"/>
      <c r="K424" s="3" t="s">
        <v>2678</v>
      </c>
      <c r="L424" s="3"/>
      <c r="M424" s="3"/>
      <c r="N424" s="3" t="s">
        <v>2679</v>
      </c>
      <c r="O424" s="3"/>
      <c r="P424" s="3"/>
      <c r="Q424" s="8" t="s">
        <v>2680</v>
      </c>
    </row>
    <row r="425" spans="1:17" s="6" customFormat="1" ht="15" customHeight="1" x14ac:dyDescent="0.3">
      <c r="A425" s="3" t="s">
        <v>283</v>
      </c>
      <c r="B425" s="3" t="s">
        <v>284</v>
      </c>
      <c r="C425" s="4">
        <v>19</v>
      </c>
      <c r="D425" s="3" t="s">
        <v>1019</v>
      </c>
      <c r="E425" s="3" t="s">
        <v>3355</v>
      </c>
      <c r="F425" s="3" t="s">
        <v>1719</v>
      </c>
      <c r="G425" s="3" t="s">
        <v>3356</v>
      </c>
      <c r="H425" s="3" t="s">
        <v>1572</v>
      </c>
      <c r="I425" s="3" t="s">
        <v>1386</v>
      </c>
      <c r="J425" s="3"/>
      <c r="K425" s="3" t="s">
        <v>1707</v>
      </c>
      <c r="L425" s="3"/>
      <c r="M425" s="3"/>
      <c r="N425" s="3" t="s">
        <v>1130</v>
      </c>
      <c r="O425" s="3"/>
      <c r="P425" s="3"/>
      <c r="Q425" s="8" t="s">
        <v>3357</v>
      </c>
    </row>
    <row r="426" spans="1:17" s="6" customFormat="1" ht="15" customHeight="1" x14ac:dyDescent="0.3">
      <c r="A426" s="3" t="s">
        <v>283</v>
      </c>
      <c r="B426" s="3" t="s">
        <v>284</v>
      </c>
      <c r="C426" s="4">
        <v>19</v>
      </c>
      <c r="D426" s="3" t="s">
        <v>1019</v>
      </c>
      <c r="E426" s="3" t="s">
        <v>2681</v>
      </c>
      <c r="F426" s="3" t="s">
        <v>1719</v>
      </c>
      <c r="G426" s="3" t="s">
        <v>2682</v>
      </c>
      <c r="H426" s="3" t="s">
        <v>1564</v>
      </c>
      <c r="I426" s="3" t="s">
        <v>1386</v>
      </c>
      <c r="J426" s="3"/>
      <c r="K426" s="3" t="s">
        <v>2683</v>
      </c>
      <c r="L426" s="3"/>
      <c r="M426" s="3"/>
      <c r="N426" s="3" t="s">
        <v>1130</v>
      </c>
      <c r="O426" s="3"/>
      <c r="P426" s="3"/>
      <c r="Q426" s="8" t="s">
        <v>2684</v>
      </c>
    </row>
    <row r="427" spans="1:17" s="6" customFormat="1" ht="15" customHeight="1" x14ac:dyDescent="0.3">
      <c r="A427" s="3" t="s">
        <v>283</v>
      </c>
      <c r="B427" s="3" t="s">
        <v>284</v>
      </c>
      <c r="C427" s="4">
        <v>19</v>
      </c>
      <c r="D427" s="3" t="s">
        <v>1019</v>
      </c>
      <c r="E427" s="3" t="s">
        <v>2455</v>
      </c>
      <c r="F427" s="3" t="s">
        <v>1690</v>
      </c>
      <c r="G427" s="3" t="s">
        <v>2456</v>
      </c>
      <c r="H427" s="3" t="s">
        <v>1572</v>
      </c>
      <c r="I427" s="3"/>
      <c r="J427" s="3"/>
      <c r="K427" s="3" t="s">
        <v>1716</v>
      </c>
      <c r="L427" s="3"/>
      <c r="M427" s="3"/>
      <c r="N427" s="3" t="s">
        <v>2246</v>
      </c>
      <c r="O427" s="3"/>
      <c r="P427" s="3"/>
      <c r="Q427" s="8" t="s">
        <v>2457</v>
      </c>
    </row>
    <row r="428" spans="1:17" s="6" customFormat="1" ht="15" customHeight="1" x14ac:dyDescent="0.3">
      <c r="A428" s="3" t="s">
        <v>283</v>
      </c>
      <c r="B428" s="3" t="s">
        <v>284</v>
      </c>
      <c r="C428" s="4">
        <v>19</v>
      </c>
      <c r="D428" s="3" t="s">
        <v>1019</v>
      </c>
      <c r="E428" s="3" t="s">
        <v>2458</v>
      </c>
      <c r="F428" s="3" t="s">
        <v>1704</v>
      </c>
      <c r="G428" s="3" t="s">
        <v>2459</v>
      </c>
      <c r="H428" s="3" t="s">
        <v>1572</v>
      </c>
      <c r="I428" s="3"/>
      <c r="J428" s="3"/>
      <c r="K428" s="3" t="s">
        <v>1716</v>
      </c>
      <c r="L428" s="3"/>
      <c r="M428" s="3"/>
      <c r="N428" s="3" t="s">
        <v>2246</v>
      </c>
      <c r="O428" s="3"/>
      <c r="P428" s="3"/>
      <c r="Q428" s="8" t="s">
        <v>2460</v>
      </c>
    </row>
    <row r="429" spans="1:17" s="6" customFormat="1" ht="15" customHeight="1" x14ac:dyDescent="0.3">
      <c r="A429" s="3" t="s">
        <v>283</v>
      </c>
      <c r="B429" s="3" t="s">
        <v>284</v>
      </c>
      <c r="C429" s="4">
        <v>19</v>
      </c>
      <c r="D429" s="3" t="s">
        <v>1019</v>
      </c>
      <c r="E429" s="3" t="s">
        <v>2685</v>
      </c>
      <c r="F429" s="3" t="s">
        <v>1690</v>
      </c>
      <c r="G429" s="3" t="s">
        <v>2686</v>
      </c>
      <c r="H429" s="3" t="s">
        <v>1564</v>
      </c>
      <c r="I429" s="3" t="s">
        <v>1386</v>
      </c>
      <c r="J429" s="3"/>
      <c r="K429" s="3" t="s">
        <v>2474</v>
      </c>
      <c r="L429" s="3"/>
      <c r="M429" s="3"/>
      <c r="N429" s="3" t="s">
        <v>2687</v>
      </c>
      <c r="O429" s="3"/>
      <c r="P429" s="3"/>
      <c r="Q429" s="8" t="s">
        <v>2688</v>
      </c>
    </row>
    <row r="430" spans="1:17" s="6" customFormat="1" ht="15" customHeight="1" x14ac:dyDescent="0.3">
      <c r="A430" s="3" t="s">
        <v>283</v>
      </c>
      <c r="B430" s="3" t="s">
        <v>284</v>
      </c>
      <c r="C430" s="4">
        <v>19</v>
      </c>
      <c r="D430" s="3" t="s">
        <v>1019</v>
      </c>
      <c r="E430" s="3" t="s">
        <v>3358</v>
      </c>
      <c r="F430" s="3" t="s">
        <v>1690</v>
      </c>
      <c r="G430" s="3" t="s">
        <v>3359</v>
      </c>
      <c r="H430" s="3" t="s">
        <v>1573</v>
      </c>
      <c r="I430" s="3" t="s">
        <v>2761</v>
      </c>
      <c r="J430" s="3"/>
      <c r="K430" s="3" t="s">
        <v>2474</v>
      </c>
      <c r="L430" s="3"/>
      <c r="M430" s="3"/>
      <c r="N430" s="3" t="s">
        <v>3360</v>
      </c>
      <c r="O430" s="3"/>
      <c r="P430" s="3"/>
      <c r="Q430" s="8" t="s">
        <v>3361</v>
      </c>
    </row>
    <row r="431" spans="1:17" s="6" customFormat="1" ht="15" customHeight="1" x14ac:dyDescent="0.3">
      <c r="A431" s="3" t="s">
        <v>283</v>
      </c>
      <c r="B431" s="3" t="s">
        <v>284</v>
      </c>
      <c r="C431" s="4">
        <v>19</v>
      </c>
      <c r="D431" s="3" t="s">
        <v>1019</v>
      </c>
      <c r="E431" s="3" t="s">
        <v>2461</v>
      </c>
      <c r="F431" s="3" t="s">
        <v>1690</v>
      </c>
      <c r="G431" s="3" t="s">
        <v>2462</v>
      </c>
      <c r="H431" s="3" t="s">
        <v>1572</v>
      </c>
      <c r="I431" s="3" t="s">
        <v>1386</v>
      </c>
      <c r="J431" s="3"/>
      <c r="K431" s="3" t="s">
        <v>1828</v>
      </c>
      <c r="L431" s="3"/>
      <c r="M431" s="3"/>
      <c r="N431" s="3" t="s">
        <v>1728</v>
      </c>
      <c r="O431" s="3"/>
      <c r="P431" s="3"/>
      <c r="Q431" s="8" t="s">
        <v>2463</v>
      </c>
    </row>
    <row r="432" spans="1:17" s="6" customFormat="1" ht="15" customHeight="1" x14ac:dyDescent="0.3">
      <c r="A432" s="3" t="s">
        <v>283</v>
      </c>
      <c r="B432" s="3" t="s">
        <v>284</v>
      </c>
      <c r="C432" s="4">
        <v>19</v>
      </c>
      <c r="D432" s="3" t="s">
        <v>1019</v>
      </c>
      <c r="E432" s="3" t="s">
        <v>2263</v>
      </c>
      <c r="F432" s="3" t="s">
        <v>1690</v>
      </c>
      <c r="G432" s="3" t="s">
        <v>2264</v>
      </c>
      <c r="H432" s="3" t="s">
        <v>1564</v>
      </c>
      <c r="I432" s="3" t="s">
        <v>1386</v>
      </c>
      <c r="J432" s="3"/>
      <c r="K432" s="3" t="s">
        <v>1817</v>
      </c>
      <c r="L432" s="3"/>
      <c r="M432" s="3"/>
      <c r="N432" s="3" t="s">
        <v>2265</v>
      </c>
      <c r="O432" s="3"/>
      <c r="P432" s="3"/>
      <c r="Q432" s="8" t="s">
        <v>2266</v>
      </c>
    </row>
    <row r="433" spans="1:17" s="6" customFormat="1" ht="15" customHeight="1" x14ac:dyDescent="0.3">
      <c r="A433" s="3" t="s">
        <v>283</v>
      </c>
      <c r="B433" s="3" t="s">
        <v>284</v>
      </c>
      <c r="C433" s="4">
        <v>19</v>
      </c>
      <c r="D433" s="3" t="s">
        <v>1019</v>
      </c>
      <c r="E433" s="3" t="s">
        <v>2712</v>
      </c>
      <c r="F433" s="3" t="s">
        <v>1719</v>
      </c>
      <c r="G433" s="3" t="s">
        <v>2713</v>
      </c>
      <c r="H433" s="3" t="s">
        <v>1564</v>
      </c>
      <c r="I433" s="3" t="s">
        <v>1272</v>
      </c>
      <c r="J433" s="3"/>
      <c r="K433" s="3" t="s">
        <v>2474</v>
      </c>
      <c r="L433" s="3"/>
      <c r="M433" s="3"/>
      <c r="N433" s="3" t="s">
        <v>2714</v>
      </c>
      <c r="O433" s="3"/>
      <c r="P433" s="3"/>
      <c r="Q433" s="8" t="s">
        <v>2715</v>
      </c>
    </row>
    <row r="434" spans="1:17" s="6" customFormat="1" ht="15" customHeight="1" x14ac:dyDescent="0.3">
      <c r="A434" s="3" t="s">
        <v>283</v>
      </c>
      <c r="B434" s="3" t="s">
        <v>284</v>
      </c>
      <c r="C434" s="4">
        <v>19</v>
      </c>
      <c r="D434" s="3" t="s">
        <v>1019</v>
      </c>
      <c r="E434" s="3" t="s">
        <v>2716</v>
      </c>
      <c r="F434" s="3" t="s">
        <v>1690</v>
      </c>
      <c r="G434" s="3" t="s">
        <v>2717</v>
      </c>
      <c r="H434" s="3" t="s">
        <v>2651</v>
      </c>
      <c r="I434" s="3" t="s">
        <v>163</v>
      </c>
      <c r="J434" s="3"/>
      <c r="K434" s="3" t="s">
        <v>2718</v>
      </c>
      <c r="L434" s="3"/>
      <c r="M434" s="3"/>
      <c r="N434" s="3" t="s">
        <v>2719</v>
      </c>
      <c r="O434" s="3"/>
      <c r="P434" s="3"/>
      <c r="Q434" s="8" t="s">
        <v>3362</v>
      </c>
    </row>
    <row r="435" spans="1:17" s="6" customFormat="1" ht="15" customHeight="1" x14ac:dyDescent="0.3">
      <c r="A435" s="3" t="s">
        <v>283</v>
      </c>
      <c r="B435" s="3" t="s">
        <v>284</v>
      </c>
      <c r="C435" s="4">
        <v>19</v>
      </c>
      <c r="D435" s="3" t="s">
        <v>1019</v>
      </c>
      <c r="E435" s="3" t="s">
        <v>3363</v>
      </c>
      <c r="F435" s="3" t="s">
        <v>1719</v>
      </c>
      <c r="G435" s="3" t="s">
        <v>3364</v>
      </c>
      <c r="H435" s="3" t="s">
        <v>38</v>
      </c>
      <c r="I435" s="3" t="s">
        <v>103</v>
      </c>
      <c r="J435" s="3"/>
      <c r="K435" s="3" t="s">
        <v>1817</v>
      </c>
      <c r="L435" s="3"/>
      <c r="M435" s="3"/>
      <c r="N435" s="3" t="s">
        <v>2723</v>
      </c>
      <c r="O435" s="3"/>
      <c r="P435" s="3"/>
      <c r="Q435" s="8" t="s">
        <v>3365</v>
      </c>
    </row>
    <row r="436" spans="1:17" s="6" customFormat="1" ht="15" customHeight="1" x14ac:dyDescent="0.3">
      <c r="A436" s="3" t="s">
        <v>283</v>
      </c>
      <c r="B436" s="3" t="s">
        <v>284</v>
      </c>
      <c r="C436" s="4">
        <v>19</v>
      </c>
      <c r="D436" s="3" t="s">
        <v>1019</v>
      </c>
      <c r="E436" s="3" t="s">
        <v>2721</v>
      </c>
      <c r="F436" s="3" t="s">
        <v>1690</v>
      </c>
      <c r="G436" s="3" t="s">
        <v>2722</v>
      </c>
      <c r="H436" s="3" t="s">
        <v>2651</v>
      </c>
      <c r="I436" s="3" t="s">
        <v>163</v>
      </c>
      <c r="J436" s="3"/>
      <c r="K436" s="3" t="s">
        <v>1828</v>
      </c>
      <c r="L436" s="3"/>
      <c r="M436" s="3"/>
      <c r="N436" s="3" t="s">
        <v>2723</v>
      </c>
      <c r="O436" s="3"/>
      <c r="P436" s="3"/>
      <c r="Q436" s="8" t="s">
        <v>3366</v>
      </c>
    </row>
    <row r="437" spans="1:17" s="6" customFormat="1" ht="15" customHeight="1" x14ac:dyDescent="0.3">
      <c r="A437" s="3" t="s">
        <v>283</v>
      </c>
      <c r="B437" s="3" t="s">
        <v>284</v>
      </c>
      <c r="C437" s="4">
        <v>19</v>
      </c>
      <c r="D437" s="3" t="s">
        <v>1019</v>
      </c>
      <c r="E437" s="3" t="s">
        <v>2729</v>
      </c>
      <c r="F437" s="3" t="s">
        <v>1690</v>
      </c>
      <c r="G437" s="3" t="s">
        <v>2730</v>
      </c>
      <c r="H437" s="3" t="s">
        <v>2651</v>
      </c>
      <c r="I437" s="3" t="s">
        <v>163</v>
      </c>
      <c r="J437" s="3"/>
      <c r="K437" s="3" t="s">
        <v>2284</v>
      </c>
      <c r="L437" s="3"/>
      <c r="M437" s="3"/>
      <c r="N437" s="3" t="s">
        <v>2731</v>
      </c>
      <c r="O437" s="3"/>
      <c r="P437" s="3"/>
      <c r="Q437" s="8" t="s">
        <v>3367</v>
      </c>
    </row>
    <row r="438" spans="1:17" s="6" customFormat="1" ht="15" customHeight="1" x14ac:dyDescent="0.3">
      <c r="A438" s="3" t="s">
        <v>283</v>
      </c>
      <c r="B438" s="3" t="s">
        <v>284</v>
      </c>
      <c r="C438" s="4">
        <v>19</v>
      </c>
      <c r="D438" s="3" t="s">
        <v>1019</v>
      </c>
      <c r="E438" s="3" t="s">
        <v>3368</v>
      </c>
      <c r="F438" s="3" t="s">
        <v>1719</v>
      </c>
      <c r="G438" s="3" t="s">
        <v>3369</v>
      </c>
      <c r="H438" s="3" t="s">
        <v>1564</v>
      </c>
      <c r="I438" s="3" t="s">
        <v>1386</v>
      </c>
      <c r="J438" s="3"/>
      <c r="K438" s="3" t="s">
        <v>3370</v>
      </c>
      <c r="L438" s="3"/>
      <c r="M438" s="3"/>
      <c r="N438" s="3" t="s">
        <v>2280</v>
      </c>
      <c r="O438" s="3"/>
      <c r="P438" s="3"/>
      <c r="Q438" s="8" t="s">
        <v>3371</v>
      </c>
    </row>
    <row r="439" spans="1:17" s="6" customFormat="1" ht="15" customHeight="1" x14ac:dyDescent="0.3">
      <c r="A439" s="3" t="s">
        <v>283</v>
      </c>
      <c r="B439" s="3" t="s">
        <v>284</v>
      </c>
      <c r="C439" s="4">
        <v>19</v>
      </c>
      <c r="D439" s="3" t="s">
        <v>1019</v>
      </c>
      <c r="E439" s="3" t="s">
        <v>3372</v>
      </c>
      <c r="F439" s="3" t="s">
        <v>1690</v>
      </c>
      <c r="G439" s="3" t="s">
        <v>3373</v>
      </c>
      <c r="H439" s="3" t="s">
        <v>1564</v>
      </c>
      <c r="I439" s="3" t="s">
        <v>1386</v>
      </c>
      <c r="J439" s="3" t="s">
        <v>2761</v>
      </c>
      <c r="K439" s="3" t="s">
        <v>1817</v>
      </c>
      <c r="L439" s="3"/>
      <c r="M439" s="3"/>
      <c r="N439" s="3" t="s">
        <v>3374</v>
      </c>
      <c r="O439" s="3"/>
      <c r="P439" s="3"/>
      <c r="Q439" s="8" t="s">
        <v>3375</v>
      </c>
    </row>
    <row r="440" spans="1:17" s="6" customFormat="1" ht="15" customHeight="1" x14ac:dyDescent="0.3">
      <c r="A440" s="3" t="s">
        <v>283</v>
      </c>
      <c r="B440" s="3" t="s">
        <v>284</v>
      </c>
      <c r="C440" s="4">
        <v>19</v>
      </c>
      <c r="D440" s="3" t="s">
        <v>1019</v>
      </c>
      <c r="E440" s="3" t="s">
        <v>2738</v>
      </c>
      <c r="F440" s="3" t="s">
        <v>1690</v>
      </c>
      <c r="G440" s="3" t="s">
        <v>2739</v>
      </c>
      <c r="H440" s="3" t="s">
        <v>1572</v>
      </c>
      <c r="I440" s="3" t="s">
        <v>103</v>
      </c>
      <c r="J440" s="3"/>
      <c r="K440" s="3" t="s">
        <v>2474</v>
      </c>
      <c r="L440" s="3"/>
      <c r="M440" s="3"/>
      <c r="N440" s="3" t="s">
        <v>2740</v>
      </c>
      <c r="O440" s="3"/>
      <c r="P440" s="3"/>
      <c r="Q440" s="8" t="s">
        <v>2741</v>
      </c>
    </row>
    <row r="441" spans="1:17" s="6" customFormat="1" ht="15" customHeight="1" x14ac:dyDescent="0.3">
      <c r="A441" s="3" t="s">
        <v>283</v>
      </c>
      <c r="B441" s="3" t="s">
        <v>284</v>
      </c>
      <c r="C441" s="4">
        <v>19</v>
      </c>
      <c r="D441" s="3" t="s">
        <v>1019</v>
      </c>
      <c r="E441" s="3" t="s">
        <v>2282</v>
      </c>
      <c r="F441" s="3" t="s">
        <v>1690</v>
      </c>
      <c r="G441" s="3" t="s">
        <v>2283</v>
      </c>
      <c r="H441" s="3" t="s">
        <v>1577</v>
      </c>
      <c r="I441" s="3" t="s">
        <v>103</v>
      </c>
      <c r="J441" s="3"/>
      <c r="K441" s="3" t="s">
        <v>2284</v>
      </c>
      <c r="L441" s="3"/>
      <c r="M441" s="3"/>
      <c r="N441" s="3" t="s">
        <v>2285</v>
      </c>
      <c r="O441" s="3"/>
      <c r="P441" s="3"/>
      <c r="Q441" s="8" t="s">
        <v>2286</v>
      </c>
    </row>
    <row r="442" spans="1:17" s="6" customFormat="1" ht="15" customHeight="1" x14ac:dyDescent="0.3">
      <c r="A442" s="3" t="s">
        <v>283</v>
      </c>
      <c r="B442" s="3" t="s">
        <v>284</v>
      </c>
      <c r="C442" s="4">
        <v>19</v>
      </c>
      <c r="D442" s="3" t="s">
        <v>1019</v>
      </c>
      <c r="E442" s="3" t="s">
        <v>3376</v>
      </c>
      <c r="F442" s="3" t="s">
        <v>1690</v>
      </c>
      <c r="G442" s="3" t="s">
        <v>3377</v>
      </c>
      <c r="H442" s="3" t="s">
        <v>1939</v>
      </c>
      <c r="I442" s="3" t="s">
        <v>407</v>
      </c>
      <c r="J442" s="3"/>
      <c r="K442" s="3" t="s">
        <v>1897</v>
      </c>
      <c r="L442" s="3"/>
      <c r="M442" s="3"/>
      <c r="N442" s="3" t="s">
        <v>3378</v>
      </c>
      <c r="O442" s="3"/>
      <c r="P442" s="3"/>
      <c r="Q442" s="8" t="s">
        <v>3379</v>
      </c>
    </row>
    <row r="443" spans="1:17" s="6" customFormat="1" ht="15" customHeight="1" x14ac:dyDescent="0.3">
      <c r="A443" s="3" t="s">
        <v>283</v>
      </c>
      <c r="B443" s="3" t="s">
        <v>284</v>
      </c>
      <c r="C443" s="4">
        <v>19</v>
      </c>
      <c r="D443" s="3" t="s">
        <v>1019</v>
      </c>
      <c r="E443" s="3" t="s">
        <v>2756</v>
      </c>
      <c r="F443" s="3" t="s">
        <v>1690</v>
      </c>
      <c r="G443" s="3" t="s">
        <v>2757</v>
      </c>
      <c r="H443" s="3" t="s">
        <v>1939</v>
      </c>
      <c r="I443" s="3" t="s">
        <v>1386</v>
      </c>
      <c r="J443" s="3"/>
      <c r="K443" s="3" t="s">
        <v>1759</v>
      </c>
      <c r="L443" s="3"/>
      <c r="M443" s="3"/>
      <c r="N443" s="3" t="s">
        <v>2754</v>
      </c>
      <c r="O443" s="3"/>
      <c r="P443" s="3"/>
      <c r="Q443" s="8" t="s">
        <v>2758</v>
      </c>
    </row>
    <row r="444" spans="1:17" s="6" customFormat="1" ht="15" customHeight="1" x14ac:dyDescent="0.3">
      <c r="A444" s="3" t="s">
        <v>283</v>
      </c>
      <c r="B444" s="3" t="s">
        <v>284</v>
      </c>
      <c r="C444" s="4">
        <v>19</v>
      </c>
      <c r="D444" s="3" t="s">
        <v>1019</v>
      </c>
      <c r="E444" s="3" t="s">
        <v>2765</v>
      </c>
      <c r="F444" s="3" t="s">
        <v>1704</v>
      </c>
      <c r="G444" s="3" t="s">
        <v>2766</v>
      </c>
      <c r="H444" s="3" t="s">
        <v>1577</v>
      </c>
      <c r="I444" s="3" t="s">
        <v>103</v>
      </c>
      <c r="J444" s="3"/>
      <c r="K444" s="3" t="s">
        <v>1716</v>
      </c>
      <c r="L444" s="3"/>
      <c r="M444" s="3"/>
      <c r="N444" s="3" t="s">
        <v>1796</v>
      </c>
      <c r="O444" s="3"/>
      <c r="P444" s="3"/>
      <c r="Q444" s="8" t="s">
        <v>2767</v>
      </c>
    </row>
    <row r="445" spans="1:17" s="6" customFormat="1" ht="15" customHeight="1" x14ac:dyDescent="0.3">
      <c r="A445" s="3" t="s">
        <v>283</v>
      </c>
      <c r="B445" s="3" t="s">
        <v>284</v>
      </c>
      <c r="C445" s="4">
        <v>19</v>
      </c>
      <c r="D445" s="3" t="s">
        <v>1019</v>
      </c>
      <c r="E445" s="3" t="s">
        <v>2768</v>
      </c>
      <c r="F445" s="3" t="s">
        <v>1704</v>
      </c>
      <c r="G445" s="3" t="s">
        <v>2769</v>
      </c>
      <c r="H445" s="3" t="s">
        <v>1564</v>
      </c>
      <c r="I445" s="3" t="s">
        <v>103</v>
      </c>
      <c r="J445" s="3"/>
      <c r="K445" s="3" t="s">
        <v>2770</v>
      </c>
      <c r="L445" s="3"/>
      <c r="M445" s="3"/>
      <c r="N445" s="3" t="s">
        <v>1796</v>
      </c>
      <c r="O445" s="3"/>
      <c r="P445" s="3"/>
      <c r="Q445" s="8" t="s">
        <v>2771</v>
      </c>
    </row>
    <row r="446" spans="1:17" s="6" customFormat="1" ht="15" customHeight="1" x14ac:dyDescent="0.3">
      <c r="A446" s="3" t="s">
        <v>283</v>
      </c>
      <c r="B446" s="3" t="s">
        <v>284</v>
      </c>
      <c r="C446" s="4">
        <v>19</v>
      </c>
      <c r="D446" s="3" t="s">
        <v>1019</v>
      </c>
      <c r="E446" s="3" t="s">
        <v>3380</v>
      </c>
      <c r="F446" s="3" t="s">
        <v>1719</v>
      </c>
      <c r="G446" s="3" t="s">
        <v>3381</v>
      </c>
      <c r="H446" s="3" t="s">
        <v>1567</v>
      </c>
      <c r="I446" s="3" t="s">
        <v>103</v>
      </c>
      <c r="J446" s="3"/>
      <c r="K446" s="3" t="s">
        <v>1828</v>
      </c>
      <c r="L446" s="3"/>
      <c r="M446" s="3"/>
      <c r="N446" s="3" t="s">
        <v>3382</v>
      </c>
      <c r="O446" s="3"/>
      <c r="P446" s="3"/>
      <c r="Q446" s="8" t="s">
        <v>3383</v>
      </c>
    </row>
    <row r="447" spans="1:17" s="6" customFormat="1" ht="15" customHeight="1" x14ac:dyDescent="0.3">
      <c r="A447" s="3" t="s">
        <v>283</v>
      </c>
      <c r="B447" s="3" t="s">
        <v>284</v>
      </c>
      <c r="C447" s="4">
        <v>19</v>
      </c>
      <c r="D447" s="3" t="s">
        <v>1019</v>
      </c>
      <c r="E447" s="3" t="s">
        <v>3384</v>
      </c>
      <c r="F447" s="3" t="s">
        <v>1690</v>
      </c>
      <c r="G447" s="3" t="s">
        <v>3385</v>
      </c>
      <c r="H447" s="3" t="s">
        <v>3386</v>
      </c>
      <c r="I447" s="3" t="s">
        <v>1086</v>
      </c>
      <c r="J447" s="3"/>
      <c r="K447" s="3" t="s">
        <v>1817</v>
      </c>
      <c r="L447" s="3"/>
      <c r="M447" s="3"/>
      <c r="N447" s="3" t="s">
        <v>763</v>
      </c>
      <c r="O447" s="3"/>
      <c r="P447" s="3"/>
      <c r="Q447" s="8" t="s">
        <v>3387</v>
      </c>
    </row>
    <row r="448" spans="1:17" s="6" customFormat="1" ht="15" customHeight="1" x14ac:dyDescent="0.3">
      <c r="A448" s="3" t="s">
        <v>283</v>
      </c>
      <c r="B448" s="3" t="s">
        <v>284</v>
      </c>
      <c r="C448" s="4">
        <v>19</v>
      </c>
      <c r="D448" s="3" t="s">
        <v>1019</v>
      </c>
      <c r="E448" s="3" t="s">
        <v>2780</v>
      </c>
      <c r="F448" s="3" t="s">
        <v>1719</v>
      </c>
      <c r="G448" s="3" t="s">
        <v>2781</v>
      </c>
      <c r="H448" s="3" t="s">
        <v>1564</v>
      </c>
      <c r="I448" s="3" t="s">
        <v>103</v>
      </c>
      <c r="J448" s="3"/>
      <c r="K448" s="3" t="s">
        <v>2744</v>
      </c>
      <c r="L448" s="3"/>
      <c r="M448" s="3"/>
      <c r="N448" s="3" t="s">
        <v>1436</v>
      </c>
      <c r="O448" s="3"/>
      <c r="P448" s="3"/>
      <c r="Q448" s="8" t="s">
        <v>2782</v>
      </c>
    </row>
    <row r="449" spans="1:17" s="6" customFormat="1" ht="15" customHeight="1" x14ac:dyDescent="0.3">
      <c r="A449" s="3" t="s">
        <v>283</v>
      </c>
      <c r="B449" s="3" t="s">
        <v>284</v>
      </c>
      <c r="C449" s="4">
        <v>19</v>
      </c>
      <c r="D449" s="3" t="s">
        <v>1019</v>
      </c>
      <c r="E449" s="3" t="s">
        <v>2783</v>
      </c>
      <c r="F449" s="3" t="s">
        <v>1690</v>
      </c>
      <c r="G449" s="3" t="s">
        <v>2784</v>
      </c>
      <c r="H449" s="3" t="s">
        <v>2651</v>
      </c>
      <c r="I449" s="3" t="s">
        <v>163</v>
      </c>
      <c r="J449" s="3"/>
      <c r="K449" s="3" t="s">
        <v>1828</v>
      </c>
      <c r="L449" s="3"/>
      <c r="M449" s="3"/>
      <c r="N449" s="3" t="s">
        <v>2785</v>
      </c>
      <c r="O449" s="3"/>
      <c r="P449" s="3"/>
      <c r="Q449" s="8" t="s">
        <v>2786</v>
      </c>
    </row>
    <row r="450" spans="1:17" s="6" customFormat="1" ht="15" customHeight="1" x14ac:dyDescent="0.3">
      <c r="A450" s="3" t="s">
        <v>283</v>
      </c>
      <c r="B450" s="3" t="s">
        <v>284</v>
      </c>
      <c r="C450" s="4">
        <v>19</v>
      </c>
      <c r="D450" s="3" t="s">
        <v>1019</v>
      </c>
      <c r="E450" s="3" t="s">
        <v>2787</v>
      </c>
      <c r="F450" s="3" t="s">
        <v>1690</v>
      </c>
      <c r="G450" s="3" t="s">
        <v>2788</v>
      </c>
      <c r="H450" s="3" t="s">
        <v>1939</v>
      </c>
      <c r="I450" s="3" t="s">
        <v>407</v>
      </c>
      <c r="J450" s="3"/>
      <c r="K450" s="3" t="s">
        <v>1897</v>
      </c>
      <c r="L450" s="3"/>
      <c r="M450" s="3"/>
      <c r="N450" s="3" t="s">
        <v>2789</v>
      </c>
      <c r="O450" s="3"/>
      <c r="P450" s="3"/>
      <c r="Q450" s="8" t="s">
        <v>2790</v>
      </c>
    </row>
    <row r="451" spans="1:17" s="6" customFormat="1" ht="15" customHeight="1" x14ac:dyDescent="0.3">
      <c r="A451" s="3" t="s">
        <v>283</v>
      </c>
      <c r="B451" s="3" t="s">
        <v>284</v>
      </c>
      <c r="C451" s="4">
        <v>19</v>
      </c>
      <c r="D451" s="3" t="s">
        <v>1019</v>
      </c>
      <c r="E451" s="3" t="s">
        <v>2794</v>
      </c>
      <c r="F451" s="3" t="s">
        <v>1704</v>
      </c>
      <c r="G451" s="3" t="s">
        <v>2795</v>
      </c>
      <c r="H451" s="3" t="s">
        <v>1577</v>
      </c>
      <c r="I451" s="3" t="s">
        <v>103</v>
      </c>
      <c r="J451" s="3"/>
      <c r="K451" s="3" t="s">
        <v>2796</v>
      </c>
      <c r="L451" s="3"/>
      <c r="M451" s="3"/>
      <c r="N451" s="3" t="s">
        <v>1534</v>
      </c>
      <c r="O451" s="3"/>
      <c r="P451" s="3"/>
      <c r="Q451" s="8" t="s">
        <v>2797</v>
      </c>
    </row>
    <row r="452" spans="1:17" s="6" customFormat="1" ht="15" customHeight="1" x14ac:dyDescent="0.3">
      <c r="A452" s="3" t="s">
        <v>283</v>
      </c>
      <c r="B452" s="3" t="s">
        <v>284</v>
      </c>
      <c r="C452" s="4">
        <v>19</v>
      </c>
      <c r="D452" s="3" t="s">
        <v>1019</v>
      </c>
      <c r="E452" s="3" t="s">
        <v>2311</v>
      </c>
      <c r="F452" s="3" t="s">
        <v>1690</v>
      </c>
      <c r="G452" s="3" t="s">
        <v>2312</v>
      </c>
      <c r="H452" s="3" t="s">
        <v>1576</v>
      </c>
      <c r="I452" s="3" t="s">
        <v>2313</v>
      </c>
      <c r="J452" s="3"/>
      <c r="K452" s="3" t="s">
        <v>2314</v>
      </c>
      <c r="L452" s="3"/>
      <c r="M452" s="3"/>
      <c r="N452" s="3" t="s">
        <v>2315</v>
      </c>
      <c r="O452" s="3"/>
      <c r="P452" s="3"/>
      <c r="Q452" s="8" t="s">
        <v>2316</v>
      </c>
    </row>
    <row r="453" spans="1:17" s="6" customFormat="1" ht="15" customHeight="1" x14ac:dyDescent="0.3">
      <c r="A453" s="3" t="s">
        <v>283</v>
      </c>
      <c r="B453" s="3" t="s">
        <v>284</v>
      </c>
      <c r="C453" s="4">
        <v>19</v>
      </c>
      <c r="D453" s="3" t="s">
        <v>1019</v>
      </c>
      <c r="E453" s="3" t="s">
        <v>2813</v>
      </c>
      <c r="F453" s="3" t="s">
        <v>1690</v>
      </c>
      <c r="G453" s="3" t="s">
        <v>2814</v>
      </c>
      <c r="H453" s="3" t="s">
        <v>2815</v>
      </c>
      <c r="I453" s="3"/>
      <c r="J453" s="3"/>
      <c r="K453" s="3" t="s">
        <v>1828</v>
      </c>
      <c r="L453" s="3"/>
      <c r="M453" s="3"/>
      <c r="N453" s="3" t="s">
        <v>856</v>
      </c>
      <c r="O453" s="3"/>
      <c r="P453" s="3"/>
      <c r="Q453" s="8" t="s">
        <v>2816</v>
      </c>
    </row>
    <row r="454" spans="1:17" s="6" customFormat="1" ht="15" customHeight="1" x14ac:dyDescent="0.3">
      <c r="A454" s="3" t="s">
        <v>283</v>
      </c>
      <c r="B454" s="3" t="s">
        <v>284</v>
      </c>
      <c r="C454" s="4">
        <v>19</v>
      </c>
      <c r="D454" s="3" t="s">
        <v>1019</v>
      </c>
      <c r="E454" s="3" t="s">
        <v>2817</v>
      </c>
      <c r="F454" s="3" t="s">
        <v>1704</v>
      </c>
      <c r="G454" s="3" t="s">
        <v>2818</v>
      </c>
      <c r="H454" s="3" t="s">
        <v>2819</v>
      </c>
      <c r="I454" s="3" t="s">
        <v>103</v>
      </c>
      <c r="J454" s="3" t="s">
        <v>2761</v>
      </c>
      <c r="K454" s="3" t="s">
        <v>1828</v>
      </c>
      <c r="L454" s="3"/>
      <c r="M454" s="3"/>
      <c r="N454" s="3" t="s">
        <v>2820</v>
      </c>
      <c r="O454" s="3"/>
      <c r="P454" s="3"/>
      <c r="Q454" s="8" t="s">
        <v>2821</v>
      </c>
    </row>
    <row r="455" spans="1:17" s="6" customFormat="1" ht="15" customHeight="1" x14ac:dyDescent="0.3">
      <c r="A455" s="3" t="s">
        <v>283</v>
      </c>
      <c r="B455" s="3" t="s">
        <v>284</v>
      </c>
      <c r="C455" s="4">
        <v>19</v>
      </c>
      <c r="D455" s="3" t="s">
        <v>1019</v>
      </c>
      <c r="E455" s="3" t="s">
        <v>2833</v>
      </c>
      <c r="F455" s="3" t="s">
        <v>1690</v>
      </c>
      <c r="G455" s="3" t="s">
        <v>2834</v>
      </c>
      <c r="H455" s="3" t="s">
        <v>2815</v>
      </c>
      <c r="I455" s="3" t="s">
        <v>103</v>
      </c>
      <c r="J455" s="3" t="s">
        <v>2761</v>
      </c>
      <c r="K455" s="3" t="s">
        <v>1828</v>
      </c>
      <c r="L455" s="3"/>
      <c r="M455" s="3"/>
      <c r="N455" s="3" t="s">
        <v>2835</v>
      </c>
      <c r="O455" s="3"/>
      <c r="P455" s="3"/>
      <c r="Q455" s="8" t="s">
        <v>2836</v>
      </c>
    </row>
    <row r="456" spans="1:17" s="6" customFormat="1" ht="15" customHeight="1" x14ac:dyDescent="0.3">
      <c r="A456" s="3" t="s">
        <v>283</v>
      </c>
      <c r="B456" s="3" t="s">
        <v>284</v>
      </c>
      <c r="C456" s="4">
        <v>19</v>
      </c>
      <c r="D456" s="3" t="s">
        <v>1019</v>
      </c>
      <c r="E456" s="3" t="s">
        <v>2837</v>
      </c>
      <c r="F456" s="3" t="s">
        <v>1690</v>
      </c>
      <c r="G456" s="3" t="s">
        <v>2838</v>
      </c>
      <c r="H456" s="3" t="s">
        <v>1939</v>
      </c>
      <c r="I456" s="3" t="s">
        <v>407</v>
      </c>
      <c r="J456" s="3" t="s">
        <v>2761</v>
      </c>
      <c r="K456" s="3" t="s">
        <v>1897</v>
      </c>
      <c r="L456" s="3"/>
      <c r="M456" s="3"/>
      <c r="N456" s="3" t="s">
        <v>2839</v>
      </c>
      <c r="O456" s="3"/>
      <c r="P456" s="3"/>
      <c r="Q456" s="8" t="s">
        <v>2840</v>
      </c>
    </row>
    <row r="457" spans="1:17" s="6" customFormat="1" ht="15" customHeight="1" x14ac:dyDescent="0.3">
      <c r="A457" s="3" t="s">
        <v>283</v>
      </c>
      <c r="B457" s="3" t="s">
        <v>284</v>
      </c>
      <c r="C457" s="4">
        <v>19</v>
      </c>
      <c r="D457" s="3" t="s">
        <v>1019</v>
      </c>
      <c r="E457" s="3" t="s">
        <v>2849</v>
      </c>
      <c r="F457" s="3" t="s">
        <v>1704</v>
      </c>
      <c r="G457" s="3" t="s">
        <v>2850</v>
      </c>
      <c r="H457" s="3" t="s">
        <v>1564</v>
      </c>
      <c r="I457" s="3" t="s">
        <v>1386</v>
      </c>
      <c r="J457" s="3"/>
      <c r="K457" s="3" t="s">
        <v>1716</v>
      </c>
      <c r="L457" s="3"/>
      <c r="M457" s="3"/>
      <c r="N457" s="3" t="s">
        <v>2851</v>
      </c>
      <c r="O457" s="3"/>
      <c r="P457" s="3"/>
      <c r="Q457" s="8" t="s">
        <v>2852</v>
      </c>
    </row>
    <row r="458" spans="1:17" s="6" customFormat="1" ht="15" customHeight="1" x14ac:dyDescent="0.3">
      <c r="A458" s="3" t="s">
        <v>283</v>
      </c>
      <c r="B458" s="3" t="s">
        <v>284</v>
      </c>
      <c r="C458" s="4">
        <v>19</v>
      </c>
      <c r="D458" s="3" t="s">
        <v>1019</v>
      </c>
      <c r="E458" s="3" t="s">
        <v>2853</v>
      </c>
      <c r="F458" s="3" t="s">
        <v>1704</v>
      </c>
      <c r="G458" s="3" t="s">
        <v>2854</v>
      </c>
      <c r="H458" s="3" t="s">
        <v>1577</v>
      </c>
      <c r="I458" s="3" t="s">
        <v>1386</v>
      </c>
      <c r="J458" s="3"/>
      <c r="K458" s="3" t="s">
        <v>1828</v>
      </c>
      <c r="L458" s="3"/>
      <c r="M458" s="3"/>
      <c r="N458" s="3" t="s">
        <v>2340</v>
      </c>
      <c r="O458" s="3"/>
      <c r="P458" s="3"/>
      <c r="Q458" s="8" t="s">
        <v>2855</v>
      </c>
    </row>
    <row r="459" spans="1:17" s="6" customFormat="1" ht="15" customHeight="1" x14ac:dyDescent="0.3">
      <c r="A459" s="3" t="s">
        <v>283</v>
      </c>
      <c r="B459" s="3" t="s">
        <v>284</v>
      </c>
      <c r="C459" s="4">
        <v>19</v>
      </c>
      <c r="D459" s="3" t="s">
        <v>1019</v>
      </c>
      <c r="E459" s="3" t="s">
        <v>3388</v>
      </c>
      <c r="F459" s="3" t="s">
        <v>1704</v>
      </c>
      <c r="G459" s="3" t="s">
        <v>3389</v>
      </c>
      <c r="H459" s="3" t="s">
        <v>2815</v>
      </c>
      <c r="I459" s="3" t="s">
        <v>3390</v>
      </c>
      <c r="J459" s="3"/>
      <c r="K459" s="3" t="s">
        <v>1897</v>
      </c>
      <c r="L459" s="3"/>
      <c r="M459" s="3"/>
      <c r="N459" s="3" t="s">
        <v>3391</v>
      </c>
      <c r="O459" s="3"/>
      <c r="P459" s="3"/>
      <c r="Q459" s="8" t="s">
        <v>3392</v>
      </c>
    </row>
    <row r="460" spans="1:17" s="6" customFormat="1" ht="15" customHeight="1" x14ac:dyDescent="0.3">
      <c r="A460" s="3" t="s">
        <v>283</v>
      </c>
      <c r="B460" s="3" t="s">
        <v>284</v>
      </c>
      <c r="C460" s="4">
        <v>19</v>
      </c>
      <c r="D460" s="3" t="s">
        <v>1019</v>
      </c>
      <c r="E460" s="3" t="s">
        <v>3393</v>
      </c>
      <c r="F460" s="3" t="s">
        <v>1704</v>
      </c>
      <c r="G460" s="3" t="s">
        <v>3394</v>
      </c>
      <c r="H460" s="3" t="s">
        <v>1564</v>
      </c>
      <c r="I460" s="3"/>
      <c r="J460" s="3"/>
      <c r="K460" s="3" t="s">
        <v>1828</v>
      </c>
      <c r="L460" s="3"/>
      <c r="M460" s="3"/>
      <c r="N460" s="3" t="s">
        <v>737</v>
      </c>
      <c r="O460" s="3"/>
      <c r="P460" s="3"/>
      <c r="Q460" s="8" t="s">
        <v>3395</v>
      </c>
    </row>
    <row r="461" spans="1:17" s="6" customFormat="1" ht="15" customHeight="1" x14ac:dyDescent="0.3">
      <c r="A461" s="3" t="s">
        <v>283</v>
      </c>
      <c r="B461" s="3" t="s">
        <v>284</v>
      </c>
      <c r="C461" s="4">
        <v>19</v>
      </c>
      <c r="D461" s="3" t="s">
        <v>1019</v>
      </c>
      <c r="E461" s="3" t="s">
        <v>2877</v>
      </c>
      <c r="F461" s="3" t="s">
        <v>1690</v>
      </c>
      <c r="G461" s="3" t="s">
        <v>2878</v>
      </c>
      <c r="H461" s="3" t="s">
        <v>1564</v>
      </c>
      <c r="I461" s="3"/>
      <c r="J461" s="3"/>
      <c r="K461" s="3" t="s">
        <v>1973</v>
      </c>
      <c r="L461" s="3"/>
      <c r="M461" s="3"/>
      <c r="N461" s="3" t="s">
        <v>846</v>
      </c>
      <c r="O461" s="3"/>
      <c r="P461" s="3"/>
      <c r="Q461" s="8" t="s">
        <v>2879</v>
      </c>
    </row>
    <row r="462" spans="1:17" s="6" customFormat="1" ht="15" customHeight="1" x14ac:dyDescent="0.3">
      <c r="A462" s="3" t="s">
        <v>283</v>
      </c>
      <c r="B462" s="3" t="s">
        <v>284</v>
      </c>
      <c r="C462" s="4">
        <v>19</v>
      </c>
      <c r="D462" s="3" t="s">
        <v>1019</v>
      </c>
      <c r="E462" s="3" t="s">
        <v>2880</v>
      </c>
      <c r="F462" s="3" t="s">
        <v>1704</v>
      </c>
      <c r="G462" s="3" t="s">
        <v>2881</v>
      </c>
      <c r="H462" s="3" t="s">
        <v>1577</v>
      </c>
      <c r="I462" s="3" t="s">
        <v>1272</v>
      </c>
      <c r="J462" s="3"/>
      <c r="K462" s="3" t="s">
        <v>1995</v>
      </c>
      <c r="L462" s="3"/>
      <c r="M462" s="3"/>
      <c r="N462" s="3" t="s">
        <v>2882</v>
      </c>
      <c r="O462" s="3"/>
      <c r="P462" s="3"/>
      <c r="Q462" s="8" t="s">
        <v>2883</v>
      </c>
    </row>
    <row r="463" spans="1:17" s="6" customFormat="1" ht="15" customHeight="1" x14ac:dyDescent="0.3">
      <c r="A463" s="3" t="s">
        <v>295</v>
      </c>
      <c r="B463" s="3" t="s">
        <v>296</v>
      </c>
      <c r="C463" s="4">
        <v>20</v>
      </c>
      <c r="D463" s="3" t="s">
        <v>1028</v>
      </c>
      <c r="E463" s="3" t="s">
        <v>3159</v>
      </c>
      <c r="F463" s="3" t="s">
        <v>1690</v>
      </c>
      <c r="G463" s="3" t="s">
        <v>3160</v>
      </c>
      <c r="H463" s="3" t="s">
        <v>1565</v>
      </c>
      <c r="I463" s="3"/>
      <c r="J463" s="3"/>
      <c r="K463" s="3" t="s">
        <v>3161</v>
      </c>
      <c r="L463" s="3"/>
      <c r="M463" s="3"/>
      <c r="N463" s="3" t="s">
        <v>2695</v>
      </c>
      <c r="O463" s="3"/>
      <c r="P463" s="3"/>
      <c r="Q463" s="8" t="s">
        <v>3162</v>
      </c>
    </row>
    <row r="464" spans="1:17" s="6" customFormat="1" ht="15" customHeight="1" x14ac:dyDescent="0.3">
      <c r="A464" s="3" t="s">
        <v>295</v>
      </c>
      <c r="B464" s="3" t="s">
        <v>296</v>
      </c>
      <c r="C464" s="4">
        <v>20</v>
      </c>
      <c r="D464" s="3" t="s">
        <v>1028</v>
      </c>
      <c r="E464" s="3" t="s">
        <v>3163</v>
      </c>
      <c r="F464" s="3" t="s">
        <v>1690</v>
      </c>
      <c r="G464" s="3" t="s">
        <v>3164</v>
      </c>
      <c r="H464" s="3" t="s">
        <v>1565</v>
      </c>
      <c r="I464" s="3"/>
      <c r="J464" s="3"/>
      <c r="K464" s="3" t="s">
        <v>3165</v>
      </c>
      <c r="L464" s="3"/>
      <c r="M464" s="3"/>
      <c r="N464" s="3" t="s">
        <v>3166</v>
      </c>
      <c r="O464" s="3"/>
      <c r="P464" s="3"/>
      <c r="Q464" s="8" t="s">
        <v>3167</v>
      </c>
    </row>
    <row r="465" spans="1:17" s="6" customFormat="1" ht="15" customHeight="1" x14ac:dyDescent="0.3">
      <c r="A465" s="3" t="s">
        <v>295</v>
      </c>
      <c r="B465" s="3" t="s">
        <v>296</v>
      </c>
      <c r="C465" s="4">
        <v>20</v>
      </c>
      <c r="D465" s="3" t="s">
        <v>1028</v>
      </c>
      <c r="E465" s="3" t="s">
        <v>3168</v>
      </c>
      <c r="F465" s="3" t="s">
        <v>1690</v>
      </c>
      <c r="G465" s="3" t="s">
        <v>3169</v>
      </c>
      <c r="H465" s="3" t="s">
        <v>3170</v>
      </c>
      <c r="I465" s="3"/>
      <c r="J465" s="3"/>
      <c r="K465" s="3" t="s">
        <v>3171</v>
      </c>
      <c r="L465" s="3"/>
      <c r="M465" s="3"/>
      <c r="N465" s="3" t="s">
        <v>2393</v>
      </c>
      <c r="O465" s="3"/>
      <c r="P465" s="3"/>
      <c r="Q465" s="8" t="s">
        <v>3172</v>
      </c>
    </row>
    <row r="466" spans="1:17" s="6" customFormat="1" ht="15" customHeight="1" x14ac:dyDescent="0.3">
      <c r="A466" s="3" t="s">
        <v>295</v>
      </c>
      <c r="B466" s="3" t="s">
        <v>296</v>
      </c>
      <c r="C466" s="4">
        <v>20</v>
      </c>
      <c r="D466" s="3" t="s">
        <v>1028</v>
      </c>
      <c r="E466" s="3" t="s">
        <v>3187</v>
      </c>
      <c r="F466" s="3" t="s">
        <v>636</v>
      </c>
      <c r="G466" s="3" t="s">
        <v>3188</v>
      </c>
      <c r="H466" s="3" t="s">
        <v>3170</v>
      </c>
      <c r="I466" s="3" t="s">
        <v>851</v>
      </c>
      <c r="J466" s="3"/>
      <c r="K466" s="3" t="s">
        <v>2233</v>
      </c>
      <c r="L466" s="3" t="s">
        <v>2200</v>
      </c>
      <c r="M466" s="3" t="s">
        <v>1862</v>
      </c>
      <c r="N466" s="3" t="s">
        <v>3189</v>
      </c>
      <c r="O466" s="3" t="s">
        <v>2404</v>
      </c>
      <c r="P466" s="3" t="s">
        <v>3185</v>
      </c>
      <c r="Q466" s="8" t="s">
        <v>3190</v>
      </c>
    </row>
    <row r="467" spans="1:17" s="6" customFormat="1" ht="15" customHeight="1" x14ac:dyDescent="0.3">
      <c r="A467" s="3" t="s">
        <v>295</v>
      </c>
      <c r="B467" s="3" t="s">
        <v>296</v>
      </c>
      <c r="C467" s="4">
        <v>20</v>
      </c>
      <c r="D467" s="3" t="s">
        <v>1028</v>
      </c>
      <c r="E467" s="3" t="s">
        <v>3194</v>
      </c>
      <c r="F467" s="3" t="s">
        <v>1690</v>
      </c>
      <c r="G467" s="3" t="s">
        <v>3195</v>
      </c>
      <c r="H467" s="3" t="s">
        <v>1565</v>
      </c>
      <c r="I467" s="3" t="s">
        <v>3196</v>
      </c>
      <c r="J467" s="3"/>
      <c r="K467" s="3" t="s">
        <v>1808</v>
      </c>
      <c r="L467" s="3"/>
      <c r="M467" s="3"/>
      <c r="N467" s="3" t="s">
        <v>1325</v>
      </c>
      <c r="O467" s="3"/>
      <c r="P467" s="3"/>
      <c r="Q467" s="8" t="s">
        <v>3197</v>
      </c>
    </row>
    <row r="468" spans="1:17" s="6" customFormat="1" ht="15" customHeight="1" x14ac:dyDescent="0.3">
      <c r="A468" s="3" t="s">
        <v>295</v>
      </c>
      <c r="B468" s="3" t="s">
        <v>296</v>
      </c>
      <c r="C468" s="4">
        <v>20</v>
      </c>
      <c r="D468" s="3" t="s">
        <v>1028</v>
      </c>
      <c r="E468" s="3" t="s">
        <v>3203</v>
      </c>
      <c r="F468" s="3" t="s">
        <v>1690</v>
      </c>
      <c r="G468" s="3" t="s">
        <v>3204</v>
      </c>
      <c r="H468" s="3" t="s">
        <v>3205</v>
      </c>
      <c r="I468" s="3"/>
      <c r="J468" s="3"/>
      <c r="K468" s="3" t="s">
        <v>1716</v>
      </c>
      <c r="L468" s="3"/>
      <c r="M468" s="3"/>
      <c r="N468" s="3" t="s">
        <v>3206</v>
      </c>
      <c r="O468" s="3"/>
      <c r="P468" s="3"/>
      <c r="Q468" s="8" t="s">
        <v>3207</v>
      </c>
    </row>
    <row r="469" spans="1:17" s="6" customFormat="1" ht="15" customHeight="1" x14ac:dyDescent="0.3">
      <c r="A469" s="3" t="s">
        <v>295</v>
      </c>
      <c r="B469" s="3" t="s">
        <v>296</v>
      </c>
      <c r="C469" s="4">
        <v>20</v>
      </c>
      <c r="D469" s="3" t="s">
        <v>1028</v>
      </c>
      <c r="E469" s="3" t="s">
        <v>3208</v>
      </c>
      <c r="F469" s="3" t="s">
        <v>1690</v>
      </c>
      <c r="G469" s="3" t="s">
        <v>3209</v>
      </c>
      <c r="H469" s="3" t="s">
        <v>3183</v>
      </c>
      <c r="I469" s="3"/>
      <c r="J469" s="3"/>
      <c r="K469" s="3" t="s">
        <v>1985</v>
      </c>
      <c r="L469" s="3"/>
      <c r="M469" s="3"/>
      <c r="N469" s="3" t="s">
        <v>737</v>
      </c>
      <c r="O469" s="3"/>
      <c r="P469" s="3"/>
      <c r="Q469" s="8" t="s">
        <v>3210</v>
      </c>
    </row>
    <row r="470" spans="1:17" s="6" customFormat="1" ht="15" customHeight="1" x14ac:dyDescent="0.3">
      <c r="A470" s="3" t="s">
        <v>307</v>
      </c>
      <c r="B470" s="3" t="s">
        <v>308</v>
      </c>
      <c r="C470" s="4">
        <v>21</v>
      </c>
      <c r="D470" s="3" t="s">
        <v>1051</v>
      </c>
      <c r="E470" s="3" t="s">
        <v>3259</v>
      </c>
      <c r="F470" s="3" t="s">
        <v>1690</v>
      </c>
      <c r="G470" s="3" t="s">
        <v>3260</v>
      </c>
      <c r="H470" s="3" t="s">
        <v>1567</v>
      </c>
      <c r="I470" s="3"/>
      <c r="J470" s="3"/>
      <c r="K470" s="3" t="s">
        <v>1973</v>
      </c>
      <c r="L470" s="3"/>
      <c r="M470" s="3"/>
      <c r="N470" s="3" t="s">
        <v>3261</v>
      </c>
      <c r="O470" s="3"/>
      <c r="P470" s="3"/>
      <c r="Q470" s="8" t="s">
        <v>3262</v>
      </c>
    </row>
    <row r="471" spans="1:17" s="6" customFormat="1" ht="15" customHeight="1" x14ac:dyDescent="0.3">
      <c r="A471" s="3" t="s">
        <v>307</v>
      </c>
      <c r="B471" s="3" t="s">
        <v>308</v>
      </c>
      <c r="C471" s="4">
        <v>21</v>
      </c>
      <c r="D471" s="3" t="s">
        <v>1051</v>
      </c>
      <c r="E471" s="3" t="s">
        <v>3396</v>
      </c>
      <c r="F471" s="3" t="s">
        <v>1704</v>
      </c>
      <c r="G471" s="3" t="s">
        <v>3397</v>
      </c>
      <c r="H471" s="3" t="s">
        <v>1567</v>
      </c>
      <c r="I471" s="3"/>
      <c r="J471" s="3"/>
      <c r="K471" s="3" t="s">
        <v>2174</v>
      </c>
      <c r="L471" s="3"/>
      <c r="M471" s="3"/>
      <c r="N471" s="3" t="s">
        <v>1010</v>
      </c>
      <c r="O471" s="3"/>
      <c r="P471" s="3"/>
      <c r="Q471" s="8" t="s">
        <v>3398</v>
      </c>
    </row>
    <row r="472" spans="1:17" s="6" customFormat="1" ht="15" customHeight="1" x14ac:dyDescent="0.3">
      <c r="A472" s="3" t="s">
        <v>322</v>
      </c>
      <c r="B472" s="3" t="s">
        <v>323</v>
      </c>
      <c r="C472" s="4">
        <v>22</v>
      </c>
      <c r="D472" s="3" t="s">
        <v>1065</v>
      </c>
      <c r="E472" s="3" t="s">
        <v>3399</v>
      </c>
      <c r="F472" s="3" t="s">
        <v>1690</v>
      </c>
      <c r="G472" s="3" t="s">
        <v>3400</v>
      </c>
      <c r="H472" s="3" t="s">
        <v>1611</v>
      </c>
      <c r="I472" s="3"/>
      <c r="J472" s="3"/>
      <c r="K472" s="3" t="s">
        <v>1716</v>
      </c>
      <c r="L472" s="3"/>
      <c r="M472" s="3"/>
      <c r="N472" s="3" t="s">
        <v>3401</v>
      </c>
      <c r="O472" s="3"/>
      <c r="P472" s="3"/>
      <c r="Q472" s="8" t="s">
        <v>3402</v>
      </c>
    </row>
    <row r="473" spans="1:17" s="6" customFormat="1" ht="15" customHeight="1" x14ac:dyDescent="0.3">
      <c r="A473" s="3" t="s">
        <v>322</v>
      </c>
      <c r="B473" s="3" t="s">
        <v>323</v>
      </c>
      <c r="C473" s="4">
        <v>22</v>
      </c>
      <c r="D473" s="3" t="s">
        <v>1065</v>
      </c>
      <c r="E473" s="3" t="s">
        <v>3403</v>
      </c>
      <c r="F473" s="3" t="s">
        <v>1704</v>
      </c>
      <c r="G473" s="3" t="s">
        <v>3404</v>
      </c>
      <c r="H473" s="3" t="s">
        <v>3405</v>
      </c>
      <c r="I473" s="3"/>
      <c r="J473" s="3"/>
      <c r="K473" s="3" t="s">
        <v>3406</v>
      </c>
      <c r="L473" s="3"/>
      <c r="M473" s="3"/>
      <c r="N473" s="3" t="s">
        <v>2345</v>
      </c>
      <c r="O473" s="3"/>
      <c r="P473" s="3"/>
      <c r="Q473" s="8" t="s">
        <v>3407</v>
      </c>
    </row>
    <row r="474" spans="1:17" s="6" customFormat="1" ht="15" customHeight="1" x14ac:dyDescent="0.3">
      <c r="A474" s="3" t="s">
        <v>337</v>
      </c>
      <c r="B474" s="3" t="s">
        <v>338</v>
      </c>
      <c r="C474" s="4">
        <v>23</v>
      </c>
      <c r="D474" s="3" t="s">
        <v>1068</v>
      </c>
      <c r="E474" s="3" t="s">
        <v>3408</v>
      </c>
      <c r="F474" s="3" t="s">
        <v>1690</v>
      </c>
      <c r="G474" s="3" t="s">
        <v>3409</v>
      </c>
      <c r="H474" s="3" t="s">
        <v>38</v>
      </c>
      <c r="I474" s="3" t="s">
        <v>1386</v>
      </c>
      <c r="J474" s="3" t="s">
        <v>3410</v>
      </c>
      <c r="K474" s="3" t="s">
        <v>1707</v>
      </c>
      <c r="L474" s="3"/>
      <c r="M474" s="3"/>
      <c r="N474" s="3" t="s">
        <v>3411</v>
      </c>
      <c r="O474" s="3"/>
      <c r="P474" s="3"/>
      <c r="Q474" s="8" t="s">
        <v>3412</v>
      </c>
    </row>
    <row r="475" spans="1:17" s="6" customFormat="1" ht="15" customHeight="1" x14ac:dyDescent="0.3">
      <c r="A475" s="3" t="s">
        <v>337</v>
      </c>
      <c r="B475" s="3" t="s">
        <v>338</v>
      </c>
      <c r="C475" s="4">
        <v>23</v>
      </c>
      <c r="D475" s="3" t="s">
        <v>1068</v>
      </c>
      <c r="E475" s="3" t="s">
        <v>3344</v>
      </c>
      <c r="F475" s="3" t="s">
        <v>1719</v>
      </c>
      <c r="G475" s="3" t="s">
        <v>3345</v>
      </c>
      <c r="H475" s="3" t="s">
        <v>1609</v>
      </c>
      <c r="I475" s="3" t="s">
        <v>1386</v>
      </c>
      <c r="J475" s="3"/>
      <c r="K475" s="3" t="s">
        <v>1817</v>
      </c>
      <c r="L475" s="3"/>
      <c r="M475" s="3"/>
      <c r="N475" s="3" t="s">
        <v>3346</v>
      </c>
      <c r="O475" s="3"/>
      <c r="P475" s="3"/>
      <c r="Q475" s="8" t="s">
        <v>3413</v>
      </c>
    </row>
    <row r="476" spans="1:17" s="6" customFormat="1" ht="15" customHeight="1" x14ac:dyDescent="0.3">
      <c r="A476" s="3" t="s">
        <v>337</v>
      </c>
      <c r="B476" s="3" t="s">
        <v>338</v>
      </c>
      <c r="C476" s="4">
        <v>23</v>
      </c>
      <c r="D476" s="3" t="s">
        <v>1068</v>
      </c>
      <c r="E476" s="3" t="s">
        <v>3414</v>
      </c>
      <c r="F476" s="3" t="s">
        <v>1690</v>
      </c>
      <c r="G476" s="3" t="s">
        <v>3415</v>
      </c>
      <c r="H476" s="3" t="s">
        <v>3416</v>
      </c>
      <c r="I476" s="3" t="s">
        <v>1417</v>
      </c>
      <c r="J476" s="3"/>
      <c r="K476" s="3" t="s">
        <v>3246</v>
      </c>
      <c r="L476" s="3"/>
      <c r="M476" s="3"/>
      <c r="N476" s="3" t="s">
        <v>3417</v>
      </c>
      <c r="O476" s="3"/>
      <c r="P476" s="3"/>
      <c r="Q476" s="8" t="s">
        <v>3418</v>
      </c>
    </row>
    <row r="477" spans="1:17" s="6" customFormat="1" ht="15" customHeight="1" x14ac:dyDescent="0.3">
      <c r="A477" s="3" t="s">
        <v>337</v>
      </c>
      <c r="B477" s="3" t="s">
        <v>338</v>
      </c>
      <c r="C477" s="4">
        <v>23</v>
      </c>
      <c r="D477" s="3" t="s">
        <v>1068</v>
      </c>
      <c r="E477" s="3" t="s">
        <v>3358</v>
      </c>
      <c r="F477" s="3" t="s">
        <v>1690</v>
      </c>
      <c r="G477" s="3" t="s">
        <v>3359</v>
      </c>
      <c r="H477" s="3" t="s">
        <v>1573</v>
      </c>
      <c r="I477" s="3" t="s">
        <v>2761</v>
      </c>
      <c r="J477" s="3"/>
      <c r="K477" s="3" t="s">
        <v>2474</v>
      </c>
      <c r="L477" s="3"/>
      <c r="M477" s="3"/>
      <c r="N477" s="3" t="s">
        <v>3360</v>
      </c>
      <c r="O477" s="3"/>
      <c r="P477" s="3"/>
      <c r="Q477" s="8" t="s">
        <v>3419</v>
      </c>
    </row>
    <row r="478" spans="1:17" s="6" customFormat="1" ht="15" customHeight="1" x14ac:dyDescent="0.3">
      <c r="A478" s="3" t="s">
        <v>337</v>
      </c>
      <c r="B478" s="3" t="s">
        <v>338</v>
      </c>
      <c r="C478" s="4">
        <v>23</v>
      </c>
      <c r="D478" s="3" t="s">
        <v>1068</v>
      </c>
      <c r="E478" s="3" t="s">
        <v>3420</v>
      </c>
      <c r="F478" s="3" t="s">
        <v>1690</v>
      </c>
      <c r="G478" s="3" t="s">
        <v>3421</v>
      </c>
      <c r="H478" s="3" t="s">
        <v>3422</v>
      </c>
      <c r="I478" s="3" t="s">
        <v>1386</v>
      </c>
      <c r="J478" s="3"/>
      <c r="K478" s="3" t="s">
        <v>3423</v>
      </c>
      <c r="L478" s="3"/>
      <c r="M478" s="3"/>
      <c r="N478" s="3" t="s">
        <v>2723</v>
      </c>
      <c r="O478" s="3"/>
      <c r="P478" s="3"/>
      <c r="Q478" s="8" t="s">
        <v>3424</v>
      </c>
    </row>
    <row r="479" spans="1:17" s="6" customFormat="1" ht="15" customHeight="1" x14ac:dyDescent="0.3">
      <c r="A479" s="3" t="s">
        <v>337</v>
      </c>
      <c r="B479" s="3" t="s">
        <v>338</v>
      </c>
      <c r="C479" s="4">
        <v>23</v>
      </c>
      <c r="D479" s="3" t="s">
        <v>1068</v>
      </c>
      <c r="E479" s="3" t="s">
        <v>3425</v>
      </c>
      <c r="F479" s="3" t="s">
        <v>1690</v>
      </c>
      <c r="G479" s="3" t="s">
        <v>3426</v>
      </c>
      <c r="H479" s="3" t="s">
        <v>3422</v>
      </c>
      <c r="I479" s="3"/>
      <c r="J479" s="3"/>
      <c r="K479" s="3" t="s">
        <v>2245</v>
      </c>
      <c r="L479" s="3"/>
      <c r="M479" s="3"/>
      <c r="N479" s="3" t="s">
        <v>3427</v>
      </c>
      <c r="O479" s="3"/>
      <c r="P479" s="3"/>
      <c r="Q479" s="8" t="s">
        <v>3428</v>
      </c>
    </row>
    <row r="480" spans="1:17" s="6" customFormat="1" ht="15" customHeight="1" x14ac:dyDescent="0.3">
      <c r="A480" s="3" t="s">
        <v>337</v>
      </c>
      <c r="B480" s="3" t="s">
        <v>338</v>
      </c>
      <c r="C480" s="4">
        <v>23</v>
      </c>
      <c r="D480" s="3" t="s">
        <v>1068</v>
      </c>
      <c r="E480" s="3" t="s">
        <v>2481</v>
      </c>
      <c r="F480" s="3" t="s">
        <v>1704</v>
      </c>
      <c r="G480" s="3" t="s">
        <v>2482</v>
      </c>
      <c r="H480" s="3" t="s">
        <v>1622</v>
      </c>
      <c r="I480" s="3" t="s">
        <v>2483</v>
      </c>
      <c r="J480" s="3"/>
      <c r="K480" s="3" t="s">
        <v>1828</v>
      </c>
      <c r="L480" s="3"/>
      <c r="M480" s="3"/>
      <c r="N480" s="3" t="s">
        <v>1330</v>
      </c>
      <c r="O480" s="3"/>
      <c r="P480" s="3"/>
      <c r="Q480" s="8" t="s">
        <v>2484</v>
      </c>
    </row>
    <row r="481" spans="1:17" s="6" customFormat="1" ht="15" customHeight="1" x14ac:dyDescent="0.3">
      <c r="A481" s="3" t="s">
        <v>337</v>
      </c>
      <c r="B481" s="3" t="s">
        <v>338</v>
      </c>
      <c r="C481" s="4">
        <v>23</v>
      </c>
      <c r="D481" s="3" t="s">
        <v>1068</v>
      </c>
      <c r="E481" s="3" t="s">
        <v>3429</v>
      </c>
      <c r="F481" s="3" t="s">
        <v>1690</v>
      </c>
      <c r="G481" s="3" t="s">
        <v>3430</v>
      </c>
      <c r="H481" s="3" t="s">
        <v>1609</v>
      </c>
      <c r="I481" s="3"/>
      <c r="J481" s="3"/>
      <c r="K481" s="3" t="s">
        <v>1780</v>
      </c>
      <c r="L481" s="3"/>
      <c r="M481" s="3"/>
      <c r="N481" s="3" t="s">
        <v>3431</v>
      </c>
      <c r="O481" s="3"/>
      <c r="P481" s="3"/>
      <c r="Q481" s="8" t="s">
        <v>3432</v>
      </c>
    </row>
    <row r="482" spans="1:17" s="6" customFormat="1" ht="15" customHeight="1" x14ac:dyDescent="0.3">
      <c r="A482" s="3" t="s">
        <v>337</v>
      </c>
      <c r="B482" s="3" t="s">
        <v>338</v>
      </c>
      <c r="C482" s="4">
        <v>23</v>
      </c>
      <c r="D482" s="3" t="s">
        <v>1068</v>
      </c>
      <c r="E482" s="3" t="s">
        <v>3433</v>
      </c>
      <c r="F482" s="3" t="s">
        <v>1719</v>
      </c>
      <c r="G482" s="3" t="s">
        <v>3434</v>
      </c>
      <c r="H482" s="3" t="s">
        <v>3435</v>
      </c>
      <c r="I482" s="3"/>
      <c r="J482" s="3"/>
      <c r="K482" s="3" t="s">
        <v>1897</v>
      </c>
      <c r="L482" s="3"/>
      <c r="M482" s="3"/>
      <c r="N482" s="3" t="s">
        <v>3436</v>
      </c>
      <c r="O482" s="3"/>
      <c r="P482" s="3"/>
      <c r="Q482" s="8" t="s">
        <v>3437</v>
      </c>
    </row>
    <row r="483" spans="1:17" s="6" customFormat="1" ht="15" customHeight="1" x14ac:dyDescent="0.3">
      <c r="A483" s="3" t="s">
        <v>337</v>
      </c>
      <c r="B483" s="3" t="s">
        <v>338</v>
      </c>
      <c r="C483" s="4">
        <v>23</v>
      </c>
      <c r="D483" s="3" t="s">
        <v>1068</v>
      </c>
      <c r="E483" s="3" t="s">
        <v>3438</v>
      </c>
      <c r="F483" s="3" t="s">
        <v>1690</v>
      </c>
      <c r="G483" s="3" t="s">
        <v>3439</v>
      </c>
      <c r="H483" s="3" t="s">
        <v>1577</v>
      </c>
      <c r="I483" s="3"/>
      <c r="J483" s="3"/>
      <c r="K483" s="3" t="s">
        <v>2174</v>
      </c>
      <c r="L483" s="3"/>
      <c r="M483" s="3"/>
      <c r="N483" s="3" t="s">
        <v>842</v>
      </c>
      <c r="O483" s="3"/>
      <c r="P483" s="3"/>
      <c r="Q483" s="8" t="s">
        <v>3440</v>
      </c>
    </row>
    <row r="484" spans="1:17" s="6" customFormat="1" ht="15" customHeight="1" x14ac:dyDescent="0.3">
      <c r="A484" s="3" t="s">
        <v>337</v>
      </c>
      <c r="B484" s="3" t="s">
        <v>338</v>
      </c>
      <c r="C484" s="4">
        <v>23</v>
      </c>
      <c r="D484" s="3" t="s">
        <v>1068</v>
      </c>
      <c r="E484" s="3" t="s">
        <v>3441</v>
      </c>
      <c r="F484" s="3" t="s">
        <v>1690</v>
      </c>
      <c r="G484" s="3" t="s">
        <v>3442</v>
      </c>
      <c r="H484" s="3" t="s">
        <v>1573</v>
      </c>
      <c r="I484" s="3"/>
      <c r="J484" s="3"/>
      <c r="K484" s="3" t="s">
        <v>3406</v>
      </c>
      <c r="L484" s="3"/>
      <c r="M484" s="3"/>
      <c r="N484" s="3" t="s">
        <v>801</v>
      </c>
      <c r="O484" s="3"/>
      <c r="P484" s="3"/>
      <c r="Q484" s="8" t="s">
        <v>3443</v>
      </c>
    </row>
    <row r="485" spans="1:17" s="6" customFormat="1" ht="15" customHeight="1" x14ac:dyDescent="0.3">
      <c r="A485" s="3" t="s">
        <v>337</v>
      </c>
      <c r="B485" s="3" t="s">
        <v>338</v>
      </c>
      <c r="C485" s="4">
        <v>23</v>
      </c>
      <c r="D485" s="3" t="s">
        <v>1068</v>
      </c>
      <c r="E485" s="3" t="s">
        <v>3444</v>
      </c>
      <c r="F485" s="3" t="s">
        <v>1704</v>
      </c>
      <c r="G485" s="3" t="s">
        <v>3445</v>
      </c>
      <c r="H485" s="3" t="s">
        <v>1609</v>
      </c>
      <c r="I485" s="3"/>
      <c r="J485" s="3"/>
      <c r="K485" s="3" t="s">
        <v>1700</v>
      </c>
      <c r="L485" s="3"/>
      <c r="M485" s="3"/>
      <c r="N485" s="3" t="s">
        <v>801</v>
      </c>
      <c r="O485" s="3"/>
      <c r="P485" s="3"/>
      <c r="Q485" s="8" t="s">
        <v>3446</v>
      </c>
    </row>
    <row r="486" spans="1:17" s="6" customFormat="1" ht="15" customHeight="1" x14ac:dyDescent="0.3">
      <c r="A486" s="3" t="s">
        <v>337</v>
      </c>
      <c r="B486" s="3" t="s">
        <v>338</v>
      </c>
      <c r="C486" s="4">
        <v>23</v>
      </c>
      <c r="D486" s="3" t="s">
        <v>1068</v>
      </c>
      <c r="E486" s="3" t="s">
        <v>3447</v>
      </c>
      <c r="F486" s="3" t="s">
        <v>1690</v>
      </c>
      <c r="G486" s="3" t="s">
        <v>3448</v>
      </c>
      <c r="H486" s="3" t="s">
        <v>3449</v>
      </c>
      <c r="I486" s="3"/>
      <c r="J486" s="3"/>
      <c r="K486" s="3" t="s">
        <v>2174</v>
      </c>
      <c r="L486" s="3"/>
      <c r="M486" s="3"/>
      <c r="N486" s="3" t="s">
        <v>2070</v>
      </c>
      <c r="O486" s="3"/>
      <c r="P486" s="3"/>
      <c r="Q486" s="8" t="s">
        <v>3450</v>
      </c>
    </row>
    <row r="487" spans="1:17" s="6" customFormat="1" ht="15" customHeight="1" x14ac:dyDescent="0.3">
      <c r="A487" s="3" t="s">
        <v>337</v>
      </c>
      <c r="B487" s="3" t="s">
        <v>338</v>
      </c>
      <c r="C487" s="4">
        <v>23</v>
      </c>
      <c r="D487" s="3" t="s">
        <v>1068</v>
      </c>
      <c r="E487" s="3" t="s">
        <v>3035</v>
      </c>
      <c r="F487" s="3" t="s">
        <v>1690</v>
      </c>
      <c r="G487" s="3" t="s">
        <v>3036</v>
      </c>
      <c r="H487" s="3" t="s">
        <v>3037</v>
      </c>
      <c r="I487" s="3"/>
      <c r="J487" s="3"/>
      <c r="K487" s="3" t="s">
        <v>2174</v>
      </c>
      <c r="L487" s="3"/>
      <c r="M487" s="3"/>
      <c r="N487" s="3" t="s">
        <v>3038</v>
      </c>
      <c r="O487" s="3"/>
      <c r="P487" s="3"/>
      <c r="Q487" s="8" t="s">
        <v>3039</v>
      </c>
    </row>
    <row r="488" spans="1:17" s="6" customFormat="1" ht="15" customHeight="1" x14ac:dyDescent="0.3">
      <c r="A488" s="3" t="s">
        <v>337</v>
      </c>
      <c r="B488" s="3" t="s">
        <v>338</v>
      </c>
      <c r="C488" s="4">
        <v>23</v>
      </c>
      <c r="D488" s="3" t="s">
        <v>1068</v>
      </c>
      <c r="E488" s="3" t="s">
        <v>3451</v>
      </c>
      <c r="F488" s="3" t="s">
        <v>1690</v>
      </c>
      <c r="G488" s="3" t="s">
        <v>3452</v>
      </c>
      <c r="H488" s="3" t="s">
        <v>1609</v>
      </c>
      <c r="I488" s="3"/>
      <c r="J488" s="3"/>
      <c r="K488" s="3" t="s">
        <v>1700</v>
      </c>
      <c r="L488" s="3"/>
      <c r="M488" s="3"/>
      <c r="N488" s="3" t="s">
        <v>692</v>
      </c>
      <c r="O488" s="3"/>
      <c r="P488" s="3"/>
      <c r="Q488" s="8" t="s">
        <v>3453</v>
      </c>
    </row>
    <row r="489" spans="1:17" s="6" customFormat="1" ht="15" customHeight="1" x14ac:dyDescent="0.3">
      <c r="A489" s="3" t="s">
        <v>337</v>
      </c>
      <c r="B489" s="3" t="s">
        <v>338</v>
      </c>
      <c r="C489" s="4">
        <v>23</v>
      </c>
      <c r="D489" s="3" t="s">
        <v>1068</v>
      </c>
      <c r="E489" s="3" t="s">
        <v>3040</v>
      </c>
      <c r="F489" s="3" t="s">
        <v>1704</v>
      </c>
      <c r="G489" s="3" t="s">
        <v>3041</v>
      </c>
      <c r="H489" s="3" t="s">
        <v>3042</v>
      </c>
      <c r="I489" s="3"/>
      <c r="J489" s="3"/>
      <c r="K489" s="3" t="s">
        <v>2174</v>
      </c>
      <c r="L489" s="3"/>
      <c r="M489" s="3"/>
      <c r="N489" s="3" t="s">
        <v>3043</v>
      </c>
      <c r="O489" s="3"/>
      <c r="P489" s="3"/>
      <c r="Q489" s="8" t="s">
        <v>3044</v>
      </c>
    </row>
    <row r="490" spans="1:17" s="6" customFormat="1" ht="15" customHeight="1" x14ac:dyDescent="0.3">
      <c r="A490" s="3" t="s">
        <v>337</v>
      </c>
      <c r="B490" s="3" t="s">
        <v>338</v>
      </c>
      <c r="C490" s="4">
        <v>23</v>
      </c>
      <c r="D490" s="3" t="s">
        <v>1068</v>
      </c>
      <c r="E490" s="3" t="s">
        <v>3454</v>
      </c>
      <c r="F490" s="3" t="s">
        <v>1704</v>
      </c>
      <c r="G490" s="3" t="s">
        <v>3455</v>
      </c>
      <c r="H490" s="3" t="s">
        <v>3456</v>
      </c>
      <c r="I490" s="3"/>
      <c r="J490" s="3"/>
      <c r="K490" s="3" t="s">
        <v>2045</v>
      </c>
      <c r="L490" s="3"/>
      <c r="M490" s="3"/>
      <c r="N490" s="3" t="s">
        <v>3457</v>
      </c>
      <c r="O490" s="3"/>
      <c r="P490" s="3"/>
      <c r="Q490" s="8" t="s">
        <v>3458</v>
      </c>
    </row>
    <row r="491" spans="1:17" s="6" customFormat="1" ht="15" customHeight="1" x14ac:dyDescent="0.3">
      <c r="A491" s="3" t="s">
        <v>337</v>
      </c>
      <c r="B491" s="3" t="s">
        <v>338</v>
      </c>
      <c r="C491" s="4">
        <v>23</v>
      </c>
      <c r="D491" s="3" t="s">
        <v>1068</v>
      </c>
      <c r="E491" s="3" t="s">
        <v>3459</v>
      </c>
      <c r="F491" s="3" t="s">
        <v>1690</v>
      </c>
      <c r="G491" s="3" t="s">
        <v>3460</v>
      </c>
      <c r="H491" s="3" t="s">
        <v>1567</v>
      </c>
      <c r="I491" s="3"/>
      <c r="J491" s="3"/>
      <c r="K491" s="3" t="s">
        <v>2051</v>
      </c>
      <c r="L491" s="3"/>
      <c r="M491" s="3"/>
      <c r="N491" s="3" t="s">
        <v>3461</v>
      </c>
      <c r="O491" s="3"/>
      <c r="P491" s="3"/>
      <c r="Q491" s="8" t="s">
        <v>3462</v>
      </c>
    </row>
    <row r="492" spans="1:17" s="6" customFormat="1" ht="15" customHeight="1" x14ac:dyDescent="0.3">
      <c r="A492" s="3" t="s">
        <v>337</v>
      </c>
      <c r="B492" s="3" t="s">
        <v>338</v>
      </c>
      <c r="C492" s="4">
        <v>23</v>
      </c>
      <c r="D492" s="3" t="s">
        <v>1068</v>
      </c>
      <c r="E492" s="3" t="s">
        <v>3463</v>
      </c>
      <c r="F492" s="3" t="s">
        <v>1704</v>
      </c>
      <c r="G492" s="3" t="s">
        <v>3464</v>
      </c>
      <c r="H492" s="3" t="s">
        <v>3298</v>
      </c>
      <c r="I492" s="3"/>
      <c r="J492" s="3"/>
      <c r="K492" s="3" t="s">
        <v>2174</v>
      </c>
      <c r="L492" s="3"/>
      <c r="M492" s="3"/>
      <c r="N492" s="3" t="s">
        <v>3465</v>
      </c>
      <c r="O492" s="3"/>
      <c r="P492" s="3"/>
      <c r="Q492" s="8" t="s">
        <v>3466</v>
      </c>
    </row>
    <row r="493" spans="1:17" s="6" customFormat="1" ht="15" customHeight="1" x14ac:dyDescent="0.3">
      <c r="A493" s="3" t="s">
        <v>352</v>
      </c>
      <c r="B493" s="3" t="s">
        <v>353</v>
      </c>
      <c r="C493" s="4">
        <v>24</v>
      </c>
      <c r="D493" s="3" t="s">
        <v>1092</v>
      </c>
      <c r="E493" s="3" t="s">
        <v>3467</v>
      </c>
      <c r="F493" s="3" t="s">
        <v>1704</v>
      </c>
      <c r="G493" s="3" t="s">
        <v>3468</v>
      </c>
      <c r="H493" s="3" t="s">
        <v>1576</v>
      </c>
      <c r="I493" s="3"/>
      <c r="J493" s="3"/>
      <c r="K493" s="3" t="s">
        <v>1707</v>
      </c>
      <c r="L493" s="3"/>
      <c r="M493" s="3"/>
      <c r="N493" s="3" t="s">
        <v>2624</v>
      </c>
      <c r="O493" s="3"/>
      <c r="P493" s="3"/>
      <c r="Q493" s="8" t="s">
        <v>3469</v>
      </c>
    </row>
    <row r="494" spans="1:17" s="6" customFormat="1" ht="15" customHeight="1" x14ac:dyDescent="0.3">
      <c r="A494" s="3" t="s">
        <v>352</v>
      </c>
      <c r="B494" s="3" t="s">
        <v>353</v>
      </c>
      <c r="C494" s="4">
        <v>24</v>
      </c>
      <c r="D494" s="3" t="s">
        <v>1092</v>
      </c>
      <c r="E494" s="3" t="s">
        <v>3470</v>
      </c>
      <c r="F494" s="3" t="s">
        <v>1690</v>
      </c>
      <c r="G494" s="3" t="s">
        <v>3471</v>
      </c>
      <c r="H494" s="3" t="s">
        <v>3472</v>
      </c>
      <c r="I494" s="3"/>
      <c r="J494" s="3"/>
      <c r="K494" s="3" t="s">
        <v>3473</v>
      </c>
      <c r="L494" s="3"/>
      <c r="M494" s="3"/>
      <c r="N494" s="3" t="s">
        <v>1004</v>
      </c>
      <c r="O494" s="3"/>
      <c r="P494" s="3"/>
      <c r="Q494" s="8" t="s">
        <v>3474</v>
      </c>
    </row>
    <row r="495" spans="1:17" s="6" customFormat="1" ht="15" customHeight="1" x14ac:dyDescent="0.3">
      <c r="A495" s="3" t="s">
        <v>366</v>
      </c>
      <c r="B495" s="3" t="s">
        <v>367</v>
      </c>
      <c r="C495" s="4">
        <v>25</v>
      </c>
      <c r="D495" s="3" t="s">
        <v>1110</v>
      </c>
      <c r="E495" s="3" t="s">
        <v>3475</v>
      </c>
      <c r="F495" s="3" t="s">
        <v>1690</v>
      </c>
      <c r="G495" s="3" t="s">
        <v>3476</v>
      </c>
      <c r="H495" s="3" t="s">
        <v>1674</v>
      </c>
      <c r="I495" s="3" t="s">
        <v>1386</v>
      </c>
      <c r="J495" s="3"/>
      <c r="K495" s="3" t="s">
        <v>2474</v>
      </c>
      <c r="L495" s="3"/>
      <c r="M495" s="3"/>
      <c r="N495" s="3" t="s">
        <v>3477</v>
      </c>
      <c r="O495" s="3"/>
      <c r="P495" s="3"/>
      <c r="Q495" s="8" t="s">
        <v>3478</v>
      </c>
    </row>
    <row r="496" spans="1:17" s="6" customFormat="1" ht="15" customHeight="1" x14ac:dyDescent="0.3">
      <c r="A496" s="3" t="s">
        <v>366</v>
      </c>
      <c r="B496" s="3" t="s">
        <v>367</v>
      </c>
      <c r="C496" s="4">
        <v>25</v>
      </c>
      <c r="D496" s="3" t="s">
        <v>1110</v>
      </c>
      <c r="E496" s="3" t="s">
        <v>3045</v>
      </c>
      <c r="F496" s="3" t="s">
        <v>1719</v>
      </c>
      <c r="G496" s="3" t="s">
        <v>3046</v>
      </c>
      <c r="H496" s="3" t="s">
        <v>1674</v>
      </c>
      <c r="I496" s="3"/>
      <c r="J496" s="3"/>
      <c r="K496" s="3" t="s">
        <v>1759</v>
      </c>
      <c r="L496" s="3"/>
      <c r="M496" s="3"/>
      <c r="N496" s="3" t="s">
        <v>3047</v>
      </c>
      <c r="O496" s="3"/>
      <c r="P496" s="3"/>
      <c r="Q496" s="8" t="s">
        <v>3048</v>
      </c>
    </row>
    <row r="497" spans="1:17" s="6" customFormat="1" ht="15" customHeight="1" x14ac:dyDescent="0.3">
      <c r="A497" s="3" t="s">
        <v>366</v>
      </c>
      <c r="B497" s="3" t="s">
        <v>367</v>
      </c>
      <c r="C497" s="4">
        <v>25</v>
      </c>
      <c r="D497" s="3" t="s">
        <v>1110</v>
      </c>
      <c r="E497" s="3" t="s">
        <v>3479</v>
      </c>
      <c r="F497" s="3" t="s">
        <v>1719</v>
      </c>
      <c r="G497" s="3" t="s">
        <v>3480</v>
      </c>
      <c r="H497" s="3" t="s">
        <v>1567</v>
      </c>
      <c r="I497" s="3"/>
      <c r="J497" s="3"/>
      <c r="K497" s="3" t="s">
        <v>1700</v>
      </c>
      <c r="L497" s="3"/>
      <c r="M497" s="3"/>
      <c r="N497" s="3" t="s">
        <v>766</v>
      </c>
      <c r="O497" s="3"/>
      <c r="P497" s="3"/>
      <c r="Q497" s="8" t="s">
        <v>3481</v>
      </c>
    </row>
    <row r="498" spans="1:17" s="6" customFormat="1" ht="15" customHeight="1" x14ac:dyDescent="0.3">
      <c r="A498" s="3" t="s">
        <v>366</v>
      </c>
      <c r="B498" s="3" t="s">
        <v>367</v>
      </c>
      <c r="C498" s="4">
        <v>25</v>
      </c>
      <c r="D498" s="3" t="s">
        <v>1110</v>
      </c>
      <c r="E498" s="3" t="s">
        <v>3056</v>
      </c>
      <c r="F498" s="3" t="s">
        <v>1704</v>
      </c>
      <c r="G498" s="3" t="s">
        <v>3057</v>
      </c>
      <c r="H498" s="3" t="s">
        <v>3058</v>
      </c>
      <c r="I498" s="3"/>
      <c r="J498" s="3"/>
      <c r="K498" s="3" t="s">
        <v>1985</v>
      </c>
      <c r="L498" s="3"/>
      <c r="M498" s="3"/>
      <c r="N498" s="3" t="s">
        <v>670</v>
      </c>
      <c r="O498" s="3"/>
      <c r="P498" s="3"/>
      <c r="Q498" s="8" t="s">
        <v>3059</v>
      </c>
    </row>
    <row r="499" spans="1:17" s="6" customFormat="1" ht="15" customHeight="1" x14ac:dyDescent="0.3">
      <c r="A499" s="3" t="s">
        <v>389</v>
      </c>
      <c r="B499" s="3" t="s">
        <v>390</v>
      </c>
      <c r="C499" s="4">
        <v>27</v>
      </c>
      <c r="D499" s="3" t="s">
        <v>1127</v>
      </c>
      <c r="E499" s="3" t="s">
        <v>3482</v>
      </c>
      <c r="F499" s="3" t="s">
        <v>1690</v>
      </c>
      <c r="G499" s="3" t="s">
        <v>3483</v>
      </c>
      <c r="H499" s="3" t="s">
        <v>1576</v>
      </c>
      <c r="I499" s="3" t="s">
        <v>1779</v>
      </c>
      <c r="J499" s="3"/>
      <c r="K499" s="3" t="s">
        <v>3484</v>
      </c>
      <c r="L499" s="3"/>
      <c r="M499" s="3"/>
      <c r="N499" s="3" t="s">
        <v>3485</v>
      </c>
      <c r="O499" s="3"/>
      <c r="P499" s="3"/>
      <c r="Q499" s="8" t="s">
        <v>3486</v>
      </c>
    </row>
    <row r="500" spans="1:17" s="6" customFormat="1" ht="15" customHeight="1" x14ac:dyDescent="0.3">
      <c r="A500" s="3" t="s">
        <v>389</v>
      </c>
      <c r="B500" s="3" t="s">
        <v>390</v>
      </c>
      <c r="C500" s="4">
        <v>27</v>
      </c>
      <c r="D500" s="3" t="s">
        <v>1127</v>
      </c>
      <c r="E500" s="3" t="s">
        <v>3487</v>
      </c>
      <c r="F500" s="3" t="s">
        <v>636</v>
      </c>
      <c r="G500" s="3" t="s">
        <v>3488</v>
      </c>
      <c r="H500" s="3" t="s">
        <v>1564</v>
      </c>
      <c r="I500" s="3" t="s">
        <v>382</v>
      </c>
      <c r="J500" s="3"/>
      <c r="K500" s="3" t="s">
        <v>2199</v>
      </c>
      <c r="L500" s="3" t="s">
        <v>2200</v>
      </c>
      <c r="M500" s="3" t="s">
        <v>2397</v>
      </c>
      <c r="N500" s="3" t="s">
        <v>3489</v>
      </c>
      <c r="O500" s="3" t="s">
        <v>2404</v>
      </c>
      <c r="P500" s="3"/>
      <c r="Q500" s="8" t="s">
        <v>3490</v>
      </c>
    </row>
    <row r="501" spans="1:17" s="6" customFormat="1" ht="15" customHeight="1" x14ac:dyDescent="0.3">
      <c r="A501" s="3" t="s">
        <v>389</v>
      </c>
      <c r="B501" s="3" t="s">
        <v>390</v>
      </c>
      <c r="C501" s="4">
        <v>27</v>
      </c>
      <c r="D501" s="3" t="s">
        <v>1127</v>
      </c>
      <c r="E501" s="3" t="s">
        <v>3491</v>
      </c>
      <c r="F501" s="3" t="s">
        <v>636</v>
      </c>
      <c r="G501" s="3" t="s">
        <v>3492</v>
      </c>
      <c r="H501" s="3" t="s">
        <v>3493</v>
      </c>
      <c r="I501" s="3" t="s">
        <v>3494</v>
      </c>
      <c r="J501" s="3"/>
      <c r="K501" s="3" t="s">
        <v>2233</v>
      </c>
      <c r="L501" s="3"/>
      <c r="M501" s="3" t="s">
        <v>3495</v>
      </c>
      <c r="N501" s="3" t="s">
        <v>3496</v>
      </c>
      <c r="O501" s="3" t="s">
        <v>3497</v>
      </c>
      <c r="P501" s="3"/>
      <c r="Q501" s="8" t="s">
        <v>3498</v>
      </c>
    </row>
    <row r="502" spans="1:17" s="6" customFormat="1" ht="15" customHeight="1" x14ac:dyDescent="0.3">
      <c r="A502" s="3" t="s">
        <v>389</v>
      </c>
      <c r="B502" s="3" t="s">
        <v>390</v>
      </c>
      <c r="C502" s="4">
        <v>27</v>
      </c>
      <c r="D502" s="3" t="s">
        <v>1127</v>
      </c>
      <c r="E502" s="3" t="s">
        <v>3499</v>
      </c>
      <c r="F502" s="3" t="s">
        <v>1719</v>
      </c>
      <c r="G502" s="3" t="s">
        <v>3500</v>
      </c>
      <c r="H502" s="3" t="s">
        <v>3501</v>
      </c>
      <c r="I502" s="3"/>
      <c r="J502" s="3"/>
      <c r="K502" s="3" t="s">
        <v>1985</v>
      </c>
      <c r="L502" s="3"/>
      <c r="M502" s="3"/>
      <c r="N502" s="3" t="s">
        <v>1927</v>
      </c>
      <c r="O502" s="3"/>
      <c r="P502" s="3"/>
      <c r="Q502" s="8" t="s">
        <v>3502</v>
      </c>
    </row>
    <row r="503" spans="1:17" s="6" customFormat="1" ht="15" customHeight="1" x14ac:dyDescent="0.3">
      <c r="A503" s="3" t="s">
        <v>389</v>
      </c>
      <c r="B503" s="3" t="s">
        <v>390</v>
      </c>
      <c r="C503" s="4">
        <v>27</v>
      </c>
      <c r="D503" s="3" t="s">
        <v>1127</v>
      </c>
      <c r="E503" s="3" t="s">
        <v>1998</v>
      </c>
      <c r="F503" s="3" t="s">
        <v>1690</v>
      </c>
      <c r="G503" s="3" t="s">
        <v>1999</v>
      </c>
      <c r="H503" s="3" t="s">
        <v>1567</v>
      </c>
      <c r="I503" s="3"/>
      <c r="J503" s="3"/>
      <c r="K503" s="3" t="s">
        <v>1995</v>
      </c>
      <c r="L503" s="3"/>
      <c r="M503" s="3"/>
      <c r="N503" s="3" t="s">
        <v>2000</v>
      </c>
      <c r="O503" s="3"/>
      <c r="P503" s="3"/>
      <c r="Q503" s="8" t="s">
        <v>2001</v>
      </c>
    </row>
    <row r="504" spans="1:17" s="6" customFormat="1" ht="15" customHeight="1" x14ac:dyDescent="0.3">
      <c r="A504" s="3" t="s">
        <v>389</v>
      </c>
      <c r="B504" s="3" t="s">
        <v>390</v>
      </c>
      <c r="C504" s="4">
        <v>27</v>
      </c>
      <c r="D504" s="3" t="s">
        <v>1127</v>
      </c>
      <c r="E504" s="3" t="s">
        <v>3503</v>
      </c>
      <c r="F504" s="3" t="s">
        <v>1704</v>
      </c>
      <c r="G504" s="3" t="s">
        <v>3504</v>
      </c>
      <c r="H504" s="3" t="s">
        <v>3505</v>
      </c>
      <c r="I504" s="3"/>
      <c r="J504" s="3"/>
      <c r="K504" s="3" t="s">
        <v>2045</v>
      </c>
      <c r="L504" s="3"/>
      <c r="M504" s="3"/>
      <c r="N504" s="3" t="s">
        <v>3506</v>
      </c>
      <c r="O504" s="3"/>
      <c r="P504" s="3"/>
      <c r="Q504" s="8" t="s">
        <v>3507</v>
      </c>
    </row>
    <row r="505" spans="1:17" s="6" customFormat="1" ht="15" customHeight="1" x14ac:dyDescent="0.3">
      <c r="A505" s="3" t="s">
        <v>389</v>
      </c>
      <c r="B505" s="3" t="s">
        <v>390</v>
      </c>
      <c r="C505" s="4">
        <v>27</v>
      </c>
      <c r="D505" s="3" t="s">
        <v>1127</v>
      </c>
      <c r="E505" s="3" t="s">
        <v>3508</v>
      </c>
      <c r="F505" s="3" t="s">
        <v>1704</v>
      </c>
      <c r="G505" s="3" t="s">
        <v>3509</v>
      </c>
      <c r="H505" s="3" t="s">
        <v>3510</v>
      </c>
      <c r="I505" s="3"/>
      <c r="J505" s="3"/>
      <c r="K505" s="3" t="s">
        <v>1973</v>
      </c>
      <c r="L505" s="3"/>
      <c r="M505" s="3"/>
      <c r="N505" s="3" t="s">
        <v>3511</v>
      </c>
      <c r="O505" s="3"/>
      <c r="P505" s="3"/>
      <c r="Q505" s="8" t="s">
        <v>3512</v>
      </c>
    </row>
    <row r="506" spans="1:17" s="6" customFormat="1" ht="15" customHeight="1" x14ac:dyDescent="0.3">
      <c r="A506" s="3" t="s">
        <v>389</v>
      </c>
      <c r="B506" s="3" t="s">
        <v>390</v>
      </c>
      <c r="C506" s="4">
        <v>27</v>
      </c>
      <c r="D506" s="3" t="s">
        <v>1127</v>
      </c>
      <c r="E506" s="3" t="s">
        <v>3513</v>
      </c>
      <c r="F506" s="3" t="s">
        <v>1690</v>
      </c>
      <c r="G506" s="3" t="s">
        <v>3514</v>
      </c>
      <c r="H506" s="3" t="s">
        <v>1567</v>
      </c>
      <c r="I506" s="3"/>
      <c r="J506" s="3"/>
      <c r="K506" s="3" t="s">
        <v>2082</v>
      </c>
      <c r="L506" s="3"/>
      <c r="M506" s="3"/>
      <c r="N506" s="3" t="s">
        <v>3515</v>
      </c>
      <c r="O506" s="3"/>
      <c r="P506" s="3"/>
      <c r="Q506" s="8" t="s">
        <v>3516</v>
      </c>
    </row>
    <row r="507" spans="1:17" s="6" customFormat="1" ht="15" customHeight="1" x14ac:dyDescent="0.3">
      <c r="A507" s="3" t="s">
        <v>402</v>
      </c>
      <c r="B507" s="3" t="s">
        <v>403</v>
      </c>
      <c r="C507" s="4">
        <v>28</v>
      </c>
      <c r="D507" s="3" t="s">
        <v>1173</v>
      </c>
      <c r="E507" s="3" t="s">
        <v>2689</v>
      </c>
      <c r="F507" s="3" t="s">
        <v>1690</v>
      </c>
      <c r="G507" s="3" t="s">
        <v>2690</v>
      </c>
      <c r="H507" s="3" t="s">
        <v>2691</v>
      </c>
      <c r="I507" s="3" t="s">
        <v>1386</v>
      </c>
      <c r="J507" s="3"/>
      <c r="K507" s="3" t="s">
        <v>1716</v>
      </c>
      <c r="L507" s="3"/>
      <c r="M507" s="3"/>
      <c r="N507" s="3" t="s">
        <v>2258</v>
      </c>
      <c r="O507" s="3"/>
      <c r="P507" s="3"/>
      <c r="Q507" s="8" t="s">
        <v>2692</v>
      </c>
    </row>
    <row r="508" spans="1:17" s="6" customFormat="1" ht="15" customHeight="1" x14ac:dyDescent="0.3">
      <c r="A508" s="3" t="s">
        <v>402</v>
      </c>
      <c r="B508" s="3" t="s">
        <v>403</v>
      </c>
      <c r="C508" s="4">
        <v>28</v>
      </c>
      <c r="D508" s="3" t="s">
        <v>1173</v>
      </c>
      <c r="E508" s="3" t="s">
        <v>2709</v>
      </c>
      <c r="F508" s="3" t="s">
        <v>1690</v>
      </c>
      <c r="G508" s="3" t="s">
        <v>2710</v>
      </c>
      <c r="H508" s="3" t="s">
        <v>2691</v>
      </c>
      <c r="I508" s="3" t="s">
        <v>1386</v>
      </c>
      <c r="J508" s="3"/>
      <c r="K508" s="3" t="s">
        <v>1973</v>
      </c>
      <c r="L508" s="3"/>
      <c r="M508" s="3"/>
      <c r="N508" s="3" t="s">
        <v>2614</v>
      </c>
      <c r="O508" s="3"/>
      <c r="P508" s="3"/>
      <c r="Q508" s="8" t="s">
        <v>2711</v>
      </c>
    </row>
    <row r="509" spans="1:17" s="6" customFormat="1" ht="15" customHeight="1" x14ac:dyDescent="0.3">
      <c r="A509" s="3" t="s">
        <v>402</v>
      </c>
      <c r="B509" s="3" t="s">
        <v>403</v>
      </c>
      <c r="C509" s="4">
        <v>28</v>
      </c>
      <c r="D509" s="3" t="s">
        <v>1173</v>
      </c>
      <c r="E509" s="3" t="s">
        <v>2725</v>
      </c>
      <c r="F509" s="3" t="s">
        <v>1690</v>
      </c>
      <c r="G509" s="3" t="s">
        <v>2726</v>
      </c>
      <c r="H509" s="3" t="s">
        <v>2727</v>
      </c>
      <c r="I509" s="3"/>
      <c r="J509" s="3"/>
      <c r="K509" s="3" t="s">
        <v>1817</v>
      </c>
      <c r="L509" s="3"/>
      <c r="M509" s="3"/>
      <c r="N509" s="3" t="s">
        <v>2723</v>
      </c>
      <c r="O509" s="3"/>
      <c r="P509" s="3"/>
      <c r="Q509" s="8" t="s">
        <v>2728</v>
      </c>
    </row>
    <row r="510" spans="1:17" s="6" customFormat="1" ht="15" customHeight="1" x14ac:dyDescent="0.3">
      <c r="A510" s="3" t="s">
        <v>402</v>
      </c>
      <c r="B510" s="3" t="s">
        <v>403</v>
      </c>
      <c r="C510" s="4">
        <v>28</v>
      </c>
      <c r="D510" s="3" t="s">
        <v>1173</v>
      </c>
      <c r="E510" s="3" t="s">
        <v>2772</v>
      </c>
      <c r="F510" s="3" t="s">
        <v>1690</v>
      </c>
      <c r="G510" s="3" t="s">
        <v>2773</v>
      </c>
      <c r="H510" s="3" t="s">
        <v>2691</v>
      </c>
      <c r="I510" s="3" t="s">
        <v>62</v>
      </c>
      <c r="J510" s="3"/>
      <c r="K510" s="3" t="s">
        <v>1716</v>
      </c>
      <c r="L510" s="3"/>
      <c r="M510" s="3"/>
      <c r="N510" s="3" t="s">
        <v>2774</v>
      </c>
      <c r="O510" s="3"/>
      <c r="P510" s="3"/>
      <c r="Q510" s="8" t="s">
        <v>2775</v>
      </c>
    </row>
    <row r="511" spans="1:17" s="6" customFormat="1" ht="15" customHeight="1" x14ac:dyDescent="0.3">
      <c r="A511" s="3" t="s">
        <v>402</v>
      </c>
      <c r="B511" s="3" t="s">
        <v>403</v>
      </c>
      <c r="C511" s="4">
        <v>28</v>
      </c>
      <c r="D511" s="3" t="s">
        <v>1173</v>
      </c>
      <c r="E511" s="3" t="s">
        <v>2817</v>
      </c>
      <c r="F511" s="3" t="s">
        <v>1690</v>
      </c>
      <c r="G511" s="3" t="s">
        <v>2818</v>
      </c>
      <c r="H511" s="3" t="s">
        <v>2819</v>
      </c>
      <c r="I511" s="3" t="s">
        <v>103</v>
      </c>
      <c r="J511" s="3" t="s">
        <v>2761</v>
      </c>
      <c r="K511" s="3" t="s">
        <v>1828</v>
      </c>
      <c r="L511" s="3"/>
      <c r="M511" s="3"/>
      <c r="N511" s="3" t="s">
        <v>2820</v>
      </c>
      <c r="O511" s="3"/>
      <c r="P511" s="3"/>
      <c r="Q511" s="8" t="s">
        <v>2821</v>
      </c>
    </row>
    <row r="512" spans="1:17" s="6" customFormat="1" ht="15" customHeight="1" x14ac:dyDescent="0.3">
      <c r="A512" s="3" t="s">
        <v>402</v>
      </c>
      <c r="B512" s="3" t="s">
        <v>403</v>
      </c>
      <c r="C512" s="4">
        <v>28</v>
      </c>
      <c r="D512" s="3" t="s">
        <v>1173</v>
      </c>
      <c r="E512" s="3" t="s">
        <v>3517</v>
      </c>
      <c r="F512" s="3" t="s">
        <v>636</v>
      </c>
      <c r="G512" s="3" t="s">
        <v>3518</v>
      </c>
      <c r="H512" s="3" t="s">
        <v>1674</v>
      </c>
      <c r="I512" s="3" t="s">
        <v>1785</v>
      </c>
      <c r="J512" s="3"/>
      <c r="K512" s="3" t="s">
        <v>2233</v>
      </c>
      <c r="L512" s="3" t="s">
        <v>2299</v>
      </c>
      <c r="M512" s="3" t="s">
        <v>3519</v>
      </c>
      <c r="N512" s="3" t="s">
        <v>3436</v>
      </c>
      <c r="O512" s="3" t="s">
        <v>2236</v>
      </c>
      <c r="P512" s="3" t="s">
        <v>2237</v>
      </c>
      <c r="Q512" s="8" t="s">
        <v>3520</v>
      </c>
    </row>
    <row r="513" spans="1:17" s="6" customFormat="1" ht="15" customHeight="1" x14ac:dyDescent="0.3">
      <c r="A513" s="3" t="s">
        <v>402</v>
      </c>
      <c r="B513" s="3" t="s">
        <v>403</v>
      </c>
      <c r="C513" s="4">
        <v>28</v>
      </c>
      <c r="D513" s="3" t="s">
        <v>1173</v>
      </c>
      <c r="E513" s="3" t="s">
        <v>2877</v>
      </c>
      <c r="F513" s="3" t="s">
        <v>1690</v>
      </c>
      <c r="G513" s="3" t="s">
        <v>2878</v>
      </c>
      <c r="H513" s="3" t="s">
        <v>1564</v>
      </c>
      <c r="I513" s="3"/>
      <c r="J513" s="3"/>
      <c r="K513" s="3" t="s">
        <v>1973</v>
      </c>
      <c r="L513" s="3"/>
      <c r="M513" s="3"/>
      <c r="N513" s="3" t="s">
        <v>846</v>
      </c>
      <c r="O513" s="3"/>
      <c r="P513" s="3"/>
      <c r="Q513" s="8" t="s">
        <v>2879</v>
      </c>
    </row>
    <row r="514" spans="1:17" s="6" customFormat="1" ht="15" customHeight="1" x14ac:dyDescent="0.3">
      <c r="A514" s="3" t="s">
        <v>402</v>
      </c>
      <c r="B514" s="3" t="s">
        <v>403</v>
      </c>
      <c r="C514" s="4">
        <v>28</v>
      </c>
      <c r="D514" s="3" t="s">
        <v>1173</v>
      </c>
      <c r="E514" s="3" t="s">
        <v>2889</v>
      </c>
      <c r="F514" s="3" t="s">
        <v>1704</v>
      </c>
      <c r="G514" s="3" t="s">
        <v>2890</v>
      </c>
      <c r="H514" s="3" t="s">
        <v>1577</v>
      </c>
      <c r="I514" s="3"/>
      <c r="J514" s="3"/>
      <c r="K514" s="3" t="s">
        <v>2045</v>
      </c>
      <c r="L514" s="3"/>
      <c r="M514" s="3"/>
      <c r="N514" s="3" t="s">
        <v>2891</v>
      </c>
      <c r="O514" s="3"/>
      <c r="P514" s="3"/>
      <c r="Q514" s="8" t="s">
        <v>2892</v>
      </c>
    </row>
    <row r="515" spans="1:17" s="6" customFormat="1" ht="15" customHeight="1" x14ac:dyDescent="0.3">
      <c r="A515" s="3" t="s">
        <v>402</v>
      </c>
      <c r="B515" s="3" t="s">
        <v>403</v>
      </c>
      <c r="C515" s="4">
        <v>28</v>
      </c>
      <c r="D515" s="3" t="s">
        <v>1173</v>
      </c>
      <c r="E515" s="3" t="s">
        <v>3521</v>
      </c>
      <c r="F515" s="3" t="s">
        <v>1690</v>
      </c>
      <c r="G515" s="3" t="s">
        <v>3522</v>
      </c>
      <c r="H515" s="3" t="s">
        <v>3523</v>
      </c>
      <c r="I515" s="3"/>
      <c r="J515" s="3"/>
      <c r="K515" s="3" t="s">
        <v>2131</v>
      </c>
      <c r="L515" s="3"/>
      <c r="M515" s="3"/>
      <c r="N515" s="3" t="s">
        <v>3524</v>
      </c>
      <c r="O515" s="3"/>
      <c r="P515" s="3"/>
      <c r="Q515" s="8" t="s">
        <v>3525</v>
      </c>
    </row>
    <row r="516" spans="1:17" s="6" customFormat="1" ht="15" customHeight="1" x14ac:dyDescent="0.3">
      <c r="A516" s="3" t="s">
        <v>402</v>
      </c>
      <c r="B516" s="3" t="s">
        <v>403</v>
      </c>
      <c r="C516" s="4">
        <v>28</v>
      </c>
      <c r="D516" s="3" t="s">
        <v>1173</v>
      </c>
      <c r="E516" s="3" t="s">
        <v>3526</v>
      </c>
      <c r="F516" s="3" t="s">
        <v>1690</v>
      </c>
      <c r="G516" s="3" t="s">
        <v>3527</v>
      </c>
      <c r="H516" s="3" t="s">
        <v>1576</v>
      </c>
      <c r="I516" s="3"/>
      <c r="J516" s="3"/>
      <c r="K516" s="3" t="s">
        <v>3406</v>
      </c>
      <c r="L516" s="3"/>
      <c r="M516" s="3"/>
      <c r="N516" s="3" t="s">
        <v>3528</v>
      </c>
      <c r="O516" s="3"/>
      <c r="P516" s="3"/>
      <c r="Q516" s="8" t="s">
        <v>3529</v>
      </c>
    </row>
    <row r="517" spans="1:17" s="6" customFormat="1" ht="15" customHeight="1" x14ac:dyDescent="0.3">
      <c r="A517" s="3" t="s">
        <v>402</v>
      </c>
      <c r="B517" s="3" t="s">
        <v>403</v>
      </c>
      <c r="C517" s="4">
        <v>28</v>
      </c>
      <c r="D517" s="3" t="s">
        <v>1173</v>
      </c>
      <c r="E517" s="3" t="s">
        <v>3530</v>
      </c>
      <c r="F517" s="3" t="s">
        <v>1704</v>
      </c>
      <c r="G517" s="3" t="s">
        <v>3531</v>
      </c>
      <c r="H517" s="3" t="s">
        <v>1564</v>
      </c>
      <c r="I517" s="3"/>
      <c r="J517" s="3"/>
      <c r="K517" s="3" t="s">
        <v>2174</v>
      </c>
      <c r="L517" s="3"/>
      <c r="M517" s="3"/>
      <c r="N517" s="3" t="s">
        <v>3532</v>
      </c>
      <c r="O517" s="3"/>
      <c r="P517" s="3"/>
      <c r="Q517" s="8" t="s">
        <v>3533</v>
      </c>
    </row>
    <row r="518" spans="1:17" s="6" customFormat="1" ht="15" customHeight="1" x14ac:dyDescent="0.3">
      <c r="A518" s="3" t="s">
        <v>402</v>
      </c>
      <c r="B518" s="3" t="s">
        <v>403</v>
      </c>
      <c r="C518" s="4">
        <v>28</v>
      </c>
      <c r="D518" s="3" t="s">
        <v>1173</v>
      </c>
      <c r="E518" s="3" t="s">
        <v>3534</v>
      </c>
      <c r="F518" s="3" t="s">
        <v>1690</v>
      </c>
      <c r="G518" s="3" t="s">
        <v>3535</v>
      </c>
      <c r="H518" s="3" t="s">
        <v>3536</v>
      </c>
      <c r="I518" s="3"/>
      <c r="J518" s="3"/>
      <c r="K518" s="3" t="s">
        <v>2045</v>
      </c>
      <c r="L518" s="3"/>
      <c r="M518" s="3"/>
      <c r="N518" s="3" t="s">
        <v>3537</v>
      </c>
      <c r="O518" s="3"/>
      <c r="P518" s="3"/>
      <c r="Q518" s="8" t="s">
        <v>3538</v>
      </c>
    </row>
    <row r="519" spans="1:17" s="6" customFormat="1" ht="15" customHeight="1" x14ac:dyDescent="0.3">
      <c r="A519" s="3" t="s">
        <v>402</v>
      </c>
      <c r="B519" s="3" t="s">
        <v>403</v>
      </c>
      <c r="C519" s="4">
        <v>28</v>
      </c>
      <c r="D519" s="3" t="s">
        <v>1173</v>
      </c>
      <c r="E519" s="3" t="s">
        <v>3539</v>
      </c>
      <c r="F519" s="3" t="s">
        <v>1704</v>
      </c>
      <c r="G519" s="3" t="s">
        <v>3540</v>
      </c>
      <c r="H519" s="3" t="s">
        <v>3541</v>
      </c>
      <c r="I519" s="3"/>
      <c r="J519" s="3"/>
      <c r="K519" s="3" t="s">
        <v>3542</v>
      </c>
      <c r="L519" s="3"/>
      <c r="M519" s="3"/>
      <c r="N519" s="3" t="s">
        <v>3543</v>
      </c>
      <c r="O519" s="3"/>
      <c r="P519" s="3"/>
      <c r="Q519" s="8" t="s">
        <v>3544</v>
      </c>
    </row>
    <row r="520" spans="1:17" s="6" customFormat="1" ht="15" customHeight="1" x14ac:dyDescent="0.3">
      <c r="A520" s="3" t="s">
        <v>415</v>
      </c>
      <c r="B520" s="3" t="s">
        <v>416</v>
      </c>
      <c r="C520" s="4">
        <v>29</v>
      </c>
      <c r="D520" s="3" t="s">
        <v>1177</v>
      </c>
      <c r="E520" s="3" t="s">
        <v>2901</v>
      </c>
      <c r="F520" s="3" t="s">
        <v>1719</v>
      </c>
      <c r="G520" s="3" t="s">
        <v>2902</v>
      </c>
      <c r="H520" s="3" t="s">
        <v>1610</v>
      </c>
      <c r="I520" s="3"/>
      <c r="J520" s="3"/>
      <c r="K520" s="3" t="s">
        <v>2619</v>
      </c>
      <c r="L520" s="3"/>
      <c r="M520" s="3"/>
      <c r="N520" s="3" t="s">
        <v>1708</v>
      </c>
      <c r="O520" s="3"/>
      <c r="P520" s="3"/>
      <c r="Q520" s="8" t="s">
        <v>2903</v>
      </c>
    </row>
    <row r="521" spans="1:17" s="6" customFormat="1" ht="15" customHeight="1" x14ac:dyDescent="0.3">
      <c r="A521" s="3" t="s">
        <v>415</v>
      </c>
      <c r="B521" s="3" t="s">
        <v>416</v>
      </c>
      <c r="C521" s="4">
        <v>29</v>
      </c>
      <c r="D521" s="3" t="s">
        <v>1177</v>
      </c>
      <c r="E521" s="3" t="s">
        <v>3545</v>
      </c>
      <c r="F521" s="3" t="s">
        <v>636</v>
      </c>
      <c r="G521" s="3" t="s">
        <v>3546</v>
      </c>
      <c r="H521" s="3" t="s">
        <v>1577</v>
      </c>
      <c r="I521" s="3" t="s">
        <v>3494</v>
      </c>
      <c r="J521" s="3"/>
      <c r="K521" s="3" t="s">
        <v>2233</v>
      </c>
      <c r="L521" s="3" t="s">
        <v>2200</v>
      </c>
      <c r="M521" s="3" t="s">
        <v>3547</v>
      </c>
      <c r="N521" s="3" t="s">
        <v>3548</v>
      </c>
      <c r="O521" s="3" t="s">
        <v>2236</v>
      </c>
      <c r="P521" s="3"/>
      <c r="Q521" s="8" t="s">
        <v>3549</v>
      </c>
    </row>
    <row r="522" spans="1:17" s="6" customFormat="1" ht="15" customHeight="1" x14ac:dyDescent="0.3">
      <c r="A522" s="3" t="s">
        <v>415</v>
      </c>
      <c r="B522" s="3" t="s">
        <v>416</v>
      </c>
      <c r="C522" s="4">
        <v>29</v>
      </c>
      <c r="D522" s="3" t="s">
        <v>1177</v>
      </c>
      <c r="E522" s="3" t="s">
        <v>2914</v>
      </c>
      <c r="F522" s="3" t="s">
        <v>1704</v>
      </c>
      <c r="G522" s="3" t="s">
        <v>2915</v>
      </c>
      <c r="H522" s="3" t="s">
        <v>2916</v>
      </c>
      <c r="I522" s="3"/>
      <c r="J522" s="3"/>
      <c r="K522" s="3" t="s">
        <v>2917</v>
      </c>
      <c r="L522" s="3"/>
      <c r="M522" s="3"/>
      <c r="N522" s="3" t="s">
        <v>2918</v>
      </c>
      <c r="O522" s="3"/>
      <c r="P522" s="3"/>
      <c r="Q522" s="8" t="s">
        <v>2919</v>
      </c>
    </row>
    <row r="523" spans="1:17" s="6" customFormat="1" ht="15" customHeight="1" x14ac:dyDescent="0.3">
      <c r="A523" s="3" t="s">
        <v>415</v>
      </c>
      <c r="B523" s="3" t="s">
        <v>416</v>
      </c>
      <c r="C523" s="4">
        <v>29</v>
      </c>
      <c r="D523" s="3" t="s">
        <v>1177</v>
      </c>
      <c r="E523" s="3" t="s">
        <v>2930</v>
      </c>
      <c r="F523" s="3" t="s">
        <v>1690</v>
      </c>
      <c r="G523" s="3" t="s">
        <v>2931</v>
      </c>
      <c r="H523" s="3" t="s">
        <v>2932</v>
      </c>
      <c r="I523" s="3" t="s">
        <v>2933</v>
      </c>
      <c r="J523" s="3"/>
      <c r="K523" s="3" t="s">
        <v>2619</v>
      </c>
      <c r="L523" s="3"/>
      <c r="M523" s="3"/>
      <c r="N523" s="3" t="s">
        <v>1804</v>
      </c>
      <c r="O523" s="3"/>
      <c r="P523" s="3"/>
      <c r="Q523" s="8" t="s">
        <v>2934</v>
      </c>
    </row>
    <row r="524" spans="1:17" s="6" customFormat="1" ht="15" customHeight="1" x14ac:dyDescent="0.3">
      <c r="A524" s="3" t="s">
        <v>415</v>
      </c>
      <c r="B524" s="3" t="s">
        <v>416</v>
      </c>
      <c r="C524" s="4">
        <v>29</v>
      </c>
      <c r="D524" s="3" t="s">
        <v>1177</v>
      </c>
      <c r="E524" s="3" t="s">
        <v>2947</v>
      </c>
      <c r="F524" s="3" t="s">
        <v>1704</v>
      </c>
      <c r="G524" s="3" t="s">
        <v>2948</v>
      </c>
      <c r="H524" s="3" t="s">
        <v>1567</v>
      </c>
      <c r="I524" s="3"/>
      <c r="J524" s="3"/>
      <c r="K524" s="3" t="s">
        <v>1759</v>
      </c>
      <c r="L524" s="3"/>
      <c r="M524" s="3"/>
      <c r="N524" s="3" t="s">
        <v>2340</v>
      </c>
      <c r="O524" s="3"/>
      <c r="P524" s="3"/>
      <c r="Q524" s="8" t="s">
        <v>2949</v>
      </c>
    </row>
    <row r="525" spans="1:17" s="6" customFormat="1" ht="15" customHeight="1" x14ac:dyDescent="0.3">
      <c r="A525" s="3" t="s">
        <v>415</v>
      </c>
      <c r="B525" s="3" t="s">
        <v>416</v>
      </c>
      <c r="C525" s="4">
        <v>29</v>
      </c>
      <c r="D525" s="3" t="s">
        <v>1177</v>
      </c>
      <c r="E525" s="3" t="s">
        <v>2950</v>
      </c>
      <c r="F525" s="3" t="s">
        <v>1690</v>
      </c>
      <c r="G525" s="3" t="s">
        <v>2951</v>
      </c>
      <c r="H525" s="3" t="s">
        <v>2952</v>
      </c>
      <c r="I525" s="3"/>
      <c r="J525" s="3"/>
      <c r="K525" s="3" t="s">
        <v>2953</v>
      </c>
      <c r="L525" s="3"/>
      <c r="M525" s="3"/>
      <c r="N525" s="3" t="s">
        <v>2954</v>
      </c>
      <c r="O525" s="3"/>
      <c r="P525" s="3"/>
      <c r="Q525" s="8" t="s">
        <v>2955</v>
      </c>
    </row>
    <row r="526" spans="1:17" s="6" customFormat="1" ht="15" customHeight="1" x14ac:dyDescent="0.3">
      <c r="A526" s="3" t="s">
        <v>415</v>
      </c>
      <c r="B526" s="3" t="s">
        <v>416</v>
      </c>
      <c r="C526" s="4">
        <v>29</v>
      </c>
      <c r="D526" s="3" t="s">
        <v>1177</v>
      </c>
      <c r="E526" s="3" t="s">
        <v>3550</v>
      </c>
      <c r="F526" s="3" t="s">
        <v>1690</v>
      </c>
      <c r="G526" s="3" t="s">
        <v>3551</v>
      </c>
      <c r="H526" s="3" t="s">
        <v>3552</v>
      </c>
      <c r="I526" s="3"/>
      <c r="J526" s="3"/>
      <c r="K526" s="3" t="s">
        <v>1759</v>
      </c>
      <c r="L526" s="3"/>
      <c r="M526" s="3"/>
      <c r="N526" s="3" t="s">
        <v>1903</v>
      </c>
      <c r="O526" s="3"/>
      <c r="P526" s="3"/>
      <c r="Q526" s="8" t="s">
        <v>3553</v>
      </c>
    </row>
    <row r="527" spans="1:17" s="6" customFormat="1" ht="15" customHeight="1" x14ac:dyDescent="0.3">
      <c r="A527" s="3" t="s">
        <v>415</v>
      </c>
      <c r="B527" s="3" t="s">
        <v>416</v>
      </c>
      <c r="C527" s="4">
        <v>29</v>
      </c>
      <c r="D527" s="3" t="s">
        <v>1177</v>
      </c>
      <c r="E527" s="3" t="s">
        <v>3554</v>
      </c>
      <c r="F527" s="3" t="s">
        <v>1690</v>
      </c>
      <c r="G527" s="3" t="s">
        <v>3555</v>
      </c>
      <c r="H527" s="3" t="s">
        <v>3556</v>
      </c>
      <c r="I527" s="3"/>
      <c r="J527" s="3"/>
      <c r="K527" s="3" t="s">
        <v>1716</v>
      </c>
      <c r="L527" s="3"/>
      <c r="M527" s="3"/>
      <c r="N527" s="3" t="s">
        <v>3557</v>
      </c>
      <c r="O527" s="3"/>
      <c r="P527" s="3"/>
      <c r="Q527" s="8" t="s">
        <v>3558</v>
      </c>
    </row>
    <row r="528" spans="1:17" s="6" customFormat="1" ht="15" customHeight="1" x14ac:dyDescent="0.3">
      <c r="A528" s="3" t="s">
        <v>415</v>
      </c>
      <c r="B528" s="3" t="s">
        <v>416</v>
      </c>
      <c r="C528" s="4">
        <v>29</v>
      </c>
      <c r="D528" s="3" t="s">
        <v>1177</v>
      </c>
      <c r="E528" s="3" t="s">
        <v>3559</v>
      </c>
      <c r="F528" s="3" t="s">
        <v>1690</v>
      </c>
      <c r="G528" s="3" t="s">
        <v>3560</v>
      </c>
      <c r="H528" s="3" t="s">
        <v>3561</v>
      </c>
      <c r="I528" s="3"/>
      <c r="J528" s="3"/>
      <c r="K528" s="3" t="s">
        <v>1700</v>
      </c>
      <c r="L528" s="3"/>
      <c r="M528" s="3"/>
      <c r="N528" s="3" t="s">
        <v>3562</v>
      </c>
      <c r="O528" s="3"/>
      <c r="P528" s="3"/>
      <c r="Q528" s="8" t="s">
        <v>3563</v>
      </c>
    </row>
    <row r="529" spans="1:17" s="6" customFormat="1" ht="15" customHeight="1" x14ac:dyDescent="0.3">
      <c r="A529" s="3" t="s">
        <v>415</v>
      </c>
      <c r="B529" s="3" t="s">
        <v>416</v>
      </c>
      <c r="C529" s="4">
        <v>29</v>
      </c>
      <c r="D529" s="3" t="s">
        <v>1177</v>
      </c>
      <c r="E529" s="3" t="s">
        <v>3564</v>
      </c>
      <c r="F529" s="3" t="s">
        <v>1690</v>
      </c>
      <c r="G529" s="3" t="s">
        <v>3565</v>
      </c>
      <c r="H529" s="3" t="s">
        <v>3566</v>
      </c>
      <c r="I529" s="3"/>
      <c r="J529" s="3"/>
      <c r="K529" s="3" t="s">
        <v>1716</v>
      </c>
      <c r="L529" s="3"/>
      <c r="M529" s="3"/>
      <c r="N529" s="3" t="s">
        <v>3567</v>
      </c>
      <c r="O529" s="3"/>
      <c r="P529" s="3"/>
      <c r="Q529" s="8" t="s">
        <v>3568</v>
      </c>
    </row>
    <row r="530" spans="1:17" s="6" customFormat="1" ht="15" customHeight="1" x14ac:dyDescent="0.3">
      <c r="A530" s="3" t="s">
        <v>415</v>
      </c>
      <c r="B530" s="3" t="s">
        <v>416</v>
      </c>
      <c r="C530" s="4">
        <v>29</v>
      </c>
      <c r="D530" s="3" t="s">
        <v>1177</v>
      </c>
      <c r="E530" s="3" t="s">
        <v>2959</v>
      </c>
      <c r="F530" s="3" t="s">
        <v>1690</v>
      </c>
      <c r="G530" s="3" t="s">
        <v>2960</v>
      </c>
      <c r="H530" s="3" t="s">
        <v>2961</v>
      </c>
      <c r="I530" s="3"/>
      <c r="J530" s="3"/>
      <c r="K530" s="3" t="s">
        <v>2036</v>
      </c>
      <c r="L530" s="3"/>
      <c r="M530" s="3"/>
      <c r="N530" s="3" t="s">
        <v>2962</v>
      </c>
      <c r="O530" s="3"/>
      <c r="P530" s="3"/>
      <c r="Q530" s="8" t="s">
        <v>2963</v>
      </c>
    </row>
    <row r="531" spans="1:17" s="6" customFormat="1" ht="15" customHeight="1" x14ac:dyDescent="0.3">
      <c r="A531" s="3" t="s">
        <v>415</v>
      </c>
      <c r="B531" s="3" t="s">
        <v>416</v>
      </c>
      <c r="C531" s="4">
        <v>29</v>
      </c>
      <c r="D531" s="3" t="s">
        <v>1177</v>
      </c>
      <c r="E531" s="3" t="s">
        <v>2977</v>
      </c>
      <c r="F531" s="3" t="s">
        <v>1690</v>
      </c>
      <c r="G531" s="3" t="s">
        <v>2978</v>
      </c>
      <c r="H531" s="3" t="s">
        <v>2975</v>
      </c>
      <c r="I531" s="3"/>
      <c r="J531" s="3"/>
      <c r="K531" s="3" t="s">
        <v>1716</v>
      </c>
      <c r="L531" s="3"/>
      <c r="M531" s="3"/>
      <c r="N531" s="3" t="s">
        <v>687</v>
      </c>
      <c r="O531" s="3"/>
      <c r="P531" s="3"/>
      <c r="Q531" s="8" t="s">
        <v>2979</v>
      </c>
    </row>
    <row r="532" spans="1:17" s="6" customFormat="1" ht="15" customHeight="1" x14ac:dyDescent="0.3">
      <c r="A532" s="3" t="s">
        <v>415</v>
      </c>
      <c r="B532" s="3" t="s">
        <v>416</v>
      </c>
      <c r="C532" s="4">
        <v>29</v>
      </c>
      <c r="D532" s="3" t="s">
        <v>1177</v>
      </c>
      <c r="E532" s="3" t="s">
        <v>2980</v>
      </c>
      <c r="F532" s="3" t="s">
        <v>1690</v>
      </c>
      <c r="G532" s="3" t="s">
        <v>2981</v>
      </c>
      <c r="H532" s="3" t="s">
        <v>1591</v>
      </c>
      <c r="I532" s="3"/>
      <c r="J532" s="3"/>
      <c r="K532" s="3" t="s">
        <v>2619</v>
      </c>
      <c r="L532" s="3"/>
      <c r="M532" s="3"/>
      <c r="N532" s="3" t="s">
        <v>2982</v>
      </c>
      <c r="O532" s="3"/>
      <c r="P532" s="3"/>
      <c r="Q532" s="8" t="s">
        <v>2983</v>
      </c>
    </row>
    <row r="533" spans="1:17" s="6" customFormat="1" ht="15" customHeight="1" x14ac:dyDescent="0.3">
      <c r="A533" s="3" t="s">
        <v>415</v>
      </c>
      <c r="B533" s="3" t="s">
        <v>416</v>
      </c>
      <c r="C533" s="4">
        <v>29</v>
      </c>
      <c r="D533" s="3" t="s">
        <v>1177</v>
      </c>
      <c r="E533" s="3" t="s">
        <v>2984</v>
      </c>
      <c r="F533" s="3" t="s">
        <v>1690</v>
      </c>
      <c r="G533" s="3" t="s">
        <v>2985</v>
      </c>
      <c r="H533" s="3" t="s">
        <v>1593</v>
      </c>
      <c r="I533" s="3"/>
      <c r="J533" s="3"/>
      <c r="K533" s="3" t="s">
        <v>1700</v>
      </c>
      <c r="L533" s="3"/>
      <c r="M533" s="3"/>
      <c r="N533" s="3" t="s">
        <v>2986</v>
      </c>
      <c r="O533" s="3"/>
      <c r="P533" s="3"/>
      <c r="Q533" s="8" t="s">
        <v>2987</v>
      </c>
    </row>
    <row r="534" spans="1:17" s="6" customFormat="1" ht="15" customHeight="1" x14ac:dyDescent="0.3">
      <c r="A534" s="3" t="s">
        <v>415</v>
      </c>
      <c r="B534" s="3" t="s">
        <v>416</v>
      </c>
      <c r="C534" s="4">
        <v>29</v>
      </c>
      <c r="D534" s="3" t="s">
        <v>1177</v>
      </c>
      <c r="E534" s="3" t="s">
        <v>2991</v>
      </c>
      <c r="F534" s="3" t="s">
        <v>1690</v>
      </c>
      <c r="G534" s="3" t="s">
        <v>2992</v>
      </c>
      <c r="H534" s="3" t="s">
        <v>2993</v>
      </c>
      <c r="I534" s="3"/>
      <c r="J534" s="3"/>
      <c r="K534" s="3" t="s">
        <v>1716</v>
      </c>
      <c r="L534" s="3"/>
      <c r="M534" s="3"/>
      <c r="N534" s="3" t="s">
        <v>1935</v>
      </c>
      <c r="O534" s="3"/>
      <c r="P534" s="3"/>
      <c r="Q534" s="8" t="s">
        <v>2994</v>
      </c>
    </row>
    <row r="535" spans="1:17" s="6" customFormat="1" ht="15" customHeight="1" x14ac:dyDescent="0.3">
      <c r="A535" s="3" t="s">
        <v>415</v>
      </c>
      <c r="B535" s="3" t="s">
        <v>416</v>
      </c>
      <c r="C535" s="4">
        <v>29</v>
      </c>
      <c r="D535" s="3" t="s">
        <v>1177</v>
      </c>
      <c r="E535" s="3" t="s">
        <v>2995</v>
      </c>
      <c r="F535" s="3" t="s">
        <v>1704</v>
      </c>
      <c r="G535" s="3" t="s">
        <v>2996</v>
      </c>
      <c r="H535" s="3" t="s">
        <v>1989</v>
      </c>
      <c r="I535" s="3"/>
      <c r="J535" s="3"/>
      <c r="K535" s="3" t="s">
        <v>2082</v>
      </c>
      <c r="L535" s="3"/>
      <c r="M535" s="3"/>
      <c r="N535" s="3" t="s">
        <v>739</v>
      </c>
      <c r="O535" s="3"/>
      <c r="P535" s="3"/>
      <c r="Q535" s="8" t="s">
        <v>2997</v>
      </c>
    </row>
    <row r="536" spans="1:17" s="6" customFormat="1" ht="15" customHeight="1" x14ac:dyDescent="0.3">
      <c r="A536" s="3" t="s">
        <v>415</v>
      </c>
      <c r="B536" s="3" t="s">
        <v>416</v>
      </c>
      <c r="C536" s="4">
        <v>29</v>
      </c>
      <c r="D536" s="3" t="s">
        <v>1177</v>
      </c>
      <c r="E536" s="3" t="s">
        <v>2998</v>
      </c>
      <c r="F536" s="3" t="s">
        <v>1690</v>
      </c>
      <c r="G536" s="3" t="s">
        <v>2999</v>
      </c>
      <c r="H536" s="3" t="s">
        <v>1576</v>
      </c>
      <c r="I536" s="3"/>
      <c r="J536" s="3"/>
      <c r="K536" s="3" t="s">
        <v>1700</v>
      </c>
      <c r="L536" s="3"/>
      <c r="M536" s="3"/>
      <c r="N536" s="3" t="s">
        <v>1960</v>
      </c>
      <c r="O536" s="3"/>
      <c r="P536" s="3"/>
      <c r="Q536" s="8" t="s">
        <v>3000</v>
      </c>
    </row>
    <row r="537" spans="1:17" s="6" customFormat="1" ht="15" customHeight="1" x14ac:dyDescent="0.3">
      <c r="A537" s="3" t="s">
        <v>415</v>
      </c>
      <c r="B537" s="3" t="s">
        <v>416</v>
      </c>
      <c r="C537" s="4">
        <v>29</v>
      </c>
      <c r="D537" s="3" t="s">
        <v>1177</v>
      </c>
      <c r="E537" s="3" t="s">
        <v>3001</v>
      </c>
      <c r="F537" s="3" t="s">
        <v>1690</v>
      </c>
      <c r="G537" s="3" t="s">
        <v>3002</v>
      </c>
      <c r="H537" s="3" t="s">
        <v>3003</v>
      </c>
      <c r="I537" s="3"/>
      <c r="J537" s="3"/>
      <c r="K537" s="3" t="s">
        <v>1707</v>
      </c>
      <c r="L537" s="3"/>
      <c r="M537" s="3"/>
      <c r="N537" s="3" t="s">
        <v>1960</v>
      </c>
      <c r="O537" s="3"/>
      <c r="P537" s="3"/>
      <c r="Q537" s="8" t="s">
        <v>3004</v>
      </c>
    </row>
    <row r="538" spans="1:17" s="6" customFormat="1" ht="15" customHeight="1" x14ac:dyDescent="0.3">
      <c r="A538" s="3" t="s">
        <v>415</v>
      </c>
      <c r="B538" s="3" t="s">
        <v>416</v>
      </c>
      <c r="C538" s="4">
        <v>29</v>
      </c>
      <c r="D538" s="3" t="s">
        <v>1177</v>
      </c>
      <c r="E538" s="3" t="s">
        <v>3005</v>
      </c>
      <c r="F538" s="3" t="s">
        <v>1690</v>
      </c>
      <c r="G538" s="3" t="s">
        <v>3006</v>
      </c>
      <c r="H538" s="3" t="s">
        <v>1591</v>
      </c>
      <c r="I538" s="3"/>
      <c r="J538" s="3"/>
      <c r="K538" s="3" t="s">
        <v>2174</v>
      </c>
      <c r="L538" s="3"/>
      <c r="M538" s="3"/>
      <c r="N538" s="3" t="s">
        <v>3007</v>
      </c>
      <c r="O538" s="3"/>
      <c r="P538" s="3"/>
      <c r="Q538" s="8" t="s">
        <v>3008</v>
      </c>
    </row>
    <row r="539" spans="1:17" s="6" customFormat="1" ht="15" customHeight="1" x14ac:dyDescent="0.3">
      <c r="A539" s="3" t="s">
        <v>415</v>
      </c>
      <c r="B539" s="3" t="s">
        <v>416</v>
      </c>
      <c r="C539" s="4">
        <v>29</v>
      </c>
      <c r="D539" s="3" t="s">
        <v>1177</v>
      </c>
      <c r="E539" s="3" t="s">
        <v>3009</v>
      </c>
      <c r="F539" s="3" t="s">
        <v>1704</v>
      </c>
      <c r="G539" s="3" t="s">
        <v>3010</v>
      </c>
      <c r="H539" s="3" t="s">
        <v>3011</v>
      </c>
      <c r="I539" s="3"/>
      <c r="J539" s="3"/>
      <c r="K539" s="3" t="s">
        <v>2045</v>
      </c>
      <c r="L539" s="3"/>
      <c r="M539" s="3"/>
      <c r="N539" s="3" t="s">
        <v>1990</v>
      </c>
      <c r="O539" s="3"/>
      <c r="P539" s="3"/>
      <c r="Q539" s="8" t="s">
        <v>3012</v>
      </c>
    </row>
    <row r="540" spans="1:17" s="6" customFormat="1" ht="15" customHeight="1" x14ac:dyDescent="0.3">
      <c r="A540" s="3" t="s">
        <v>415</v>
      </c>
      <c r="B540" s="3" t="s">
        <v>416</v>
      </c>
      <c r="C540" s="4">
        <v>29</v>
      </c>
      <c r="D540" s="3" t="s">
        <v>1177</v>
      </c>
      <c r="E540" s="3" t="s">
        <v>3013</v>
      </c>
      <c r="F540" s="3" t="s">
        <v>1704</v>
      </c>
      <c r="G540" s="3" t="s">
        <v>3014</v>
      </c>
      <c r="H540" s="3" t="s">
        <v>3015</v>
      </c>
      <c r="I540" s="3"/>
      <c r="J540" s="3"/>
      <c r="K540" s="3" t="s">
        <v>2045</v>
      </c>
      <c r="L540" s="3"/>
      <c r="M540" s="3"/>
      <c r="N540" s="3" t="s">
        <v>3016</v>
      </c>
      <c r="O540" s="3"/>
      <c r="P540" s="3"/>
      <c r="Q540" s="8" t="s">
        <v>3017</v>
      </c>
    </row>
    <row r="541" spans="1:17" s="6" customFormat="1" ht="15" customHeight="1" x14ac:dyDescent="0.3">
      <c r="A541" s="3" t="s">
        <v>415</v>
      </c>
      <c r="B541" s="3" t="s">
        <v>416</v>
      </c>
      <c r="C541" s="4">
        <v>29</v>
      </c>
      <c r="D541" s="3" t="s">
        <v>1177</v>
      </c>
      <c r="E541" s="3" t="s">
        <v>3018</v>
      </c>
      <c r="F541" s="3" t="s">
        <v>1690</v>
      </c>
      <c r="G541" s="3" t="s">
        <v>3019</v>
      </c>
      <c r="H541" s="3" t="s">
        <v>1567</v>
      </c>
      <c r="I541" s="3"/>
      <c r="J541" s="3"/>
      <c r="K541" s="3" t="s">
        <v>3020</v>
      </c>
      <c r="L541" s="3"/>
      <c r="M541" s="3"/>
      <c r="N541" s="3" t="s">
        <v>3021</v>
      </c>
      <c r="O541" s="3"/>
      <c r="P541" s="3"/>
      <c r="Q541" s="8" t="s">
        <v>3022</v>
      </c>
    </row>
    <row r="542" spans="1:17" s="6" customFormat="1" ht="15" customHeight="1" x14ac:dyDescent="0.3">
      <c r="A542" s="3" t="s">
        <v>415</v>
      </c>
      <c r="B542" s="3" t="s">
        <v>416</v>
      </c>
      <c r="C542" s="4">
        <v>29</v>
      </c>
      <c r="D542" s="3" t="s">
        <v>1177</v>
      </c>
      <c r="E542" s="3" t="s">
        <v>3023</v>
      </c>
      <c r="F542" s="3" t="s">
        <v>1690</v>
      </c>
      <c r="G542" s="3" t="s">
        <v>3024</v>
      </c>
      <c r="H542" s="3" t="s">
        <v>1795</v>
      </c>
      <c r="I542" s="3"/>
      <c r="J542" s="3"/>
      <c r="K542" s="3" t="s">
        <v>2045</v>
      </c>
      <c r="L542" s="3"/>
      <c r="M542" s="3"/>
      <c r="N542" s="3" t="s">
        <v>3025</v>
      </c>
      <c r="O542" s="3"/>
      <c r="P542" s="3"/>
      <c r="Q542" s="8" t="s">
        <v>3026</v>
      </c>
    </row>
    <row r="543" spans="1:17" s="6" customFormat="1" ht="15" customHeight="1" x14ac:dyDescent="0.3">
      <c r="A543" s="3" t="s">
        <v>415</v>
      </c>
      <c r="B543" s="3" t="s">
        <v>416</v>
      </c>
      <c r="C543" s="4">
        <v>29</v>
      </c>
      <c r="D543" s="3" t="s">
        <v>1177</v>
      </c>
      <c r="E543" s="3" t="s">
        <v>3027</v>
      </c>
      <c r="F543" s="3" t="s">
        <v>1704</v>
      </c>
      <c r="G543" s="3" t="s">
        <v>3028</v>
      </c>
      <c r="H543" s="3" t="s">
        <v>1567</v>
      </c>
      <c r="I543" s="3" t="s">
        <v>3029</v>
      </c>
      <c r="J543" s="3"/>
      <c r="K543" s="3" t="s">
        <v>2045</v>
      </c>
      <c r="L543" s="3"/>
      <c r="M543" s="3"/>
      <c r="N543" s="3" t="s">
        <v>2012</v>
      </c>
      <c r="O543" s="3"/>
      <c r="P543" s="3"/>
      <c r="Q543" s="8" t="s">
        <v>3030</v>
      </c>
    </row>
    <row r="544" spans="1:17" s="6" customFormat="1" ht="15" customHeight="1" x14ac:dyDescent="0.3">
      <c r="A544" s="3" t="s">
        <v>415</v>
      </c>
      <c r="B544" s="3" t="s">
        <v>416</v>
      </c>
      <c r="C544" s="4">
        <v>29</v>
      </c>
      <c r="D544" s="3" t="s">
        <v>1177</v>
      </c>
      <c r="E544" s="3" t="s">
        <v>3569</v>
      </c>
      <c r="F544" s="3" t="s">
        <v>1690</v>
      </c>
      <c r="G544" s="3" t="s">
        <v>3570</v>
      </c>
      <c r="H544" s="3" t="s">
        <v>3033</v>
      </c>
      <c r="I544" s="3"/>
      <c r="J544" s="3"/>
      <c r="K544" s="3" t="s">
        <v>2174</v>
      </c>
      <c r="L544" s="3"/>
      <c r="M544" s="3"/>
      <c r="N544" s="3" t="s">
        <v>3571</v>
      </c>
      <c r="O544" s="3"/>
      <c r="P544" s="3"/>
      <c r="Q544" s="8" t="s">
        <v>3572</v>
      </c>
    </row>
    <row r="545" spans="1:17" s="6" customFormat="1" ht="15" customHeight="1" x14ac:dyDescent="0.3">
      <c r="A545" s="3" t="s">
        <v>415</v>
      </c>
      <c r="B545" s="3" t="s">
        <v>416</v>
      </c>
      <c r="C545" s="4">
        <v>29</v>
      </c>
      <c r="D545" s="3" t="s">
        <v>1177</v>
      </c>
      <c r="E545" s="3" t="s">
        <v>3573</v>
      </c>
      <c r="F545" s="3" t="s">
        <v>1690</v>
      </c>
      <c r="G545" s="3" t="s">
        <v>3574</v>
      </c>
      <c r="H545" s="3" t="s">
        <v>3575</v>
      </c>
      <c r="I545" s="3"/>
      <c r="J545" s="3"/>
      <c r="K545" s="3" t="s">
        <v>1700</v>
      </c>
      <c r="L545" s="3"/>
      <c r="M545" s="3"/>
      <c r="N545" s="3" t="s">
        <v>3576</v>
      </c>
      <c r="O545" s="3"/>
      <c r="P545" s="3"/>
      <c r="Q545" s="8" t="s">
        <v>3577</v>
      </c>
    </row>
    <row r="546" spans="1:17" s="6" customFormat="1" ht="15" customHeight="1" x14ac:dyDescent="0.3">
      <c r="A546" s="3" t="s">
        <v>415</v>
      </c>
      <c r="B546" s="3" t="s">
        <v>416</v>
      </c>
      <c r="C546" s="4">
        <v>29</v>
      </c>
      <c r="D546" s="3" t="s">
        <v>1177</v>
      </c>
      <c r="E546" s="3" t="s">
        <v>3578</v>
      </c>
      <c r="F546" s="3" t="s">
        <v>1690</v>
      </c>
      <c r="G546" s="3" t="s">
        <v>3579</v>
      </c>
      <c r="H546" s="3" t="s">
        <v>3580</v>
      </c>
      <c r="I546" s="3"/>
      <c r="J546" s="3"/>
      <c r="K546" s="3" t="s">
        <v>2174</v>
      </c>
      <c r="L546" s="3"/>
      <c r="M546" s="3"/>
      <c r="N546" s="3" t="s">
        <v>2345</v>
      </c>
      <c r="O546" s="3"/>
      <c r="P546" s="3"/>
      <c r="Q546" s="8" t="s">
        <v>3581</v>
      </c>
    </row>
    <row r="547" spans="1:17" s="6" customFormat="1" ht="15" customHeight="1" x14ac:dyDescent="0.3">
      <c r="A547" s="3" t="s">
        <v>415</v>
      </c>
      <c r="B547" s="3" t="s">
        <v>416</v>
      </c>
      <c r="C547" s="4">
        <v>29</v>
      </c>
      <c r="D547" s="3" t="s">
        <v>1177</v>
      </c>
      <c r="E547" s="3" t="s">
        <v>3582</v>
      </c>
      <c r="F547" s="3" t="s">
        <v>1690</v>
      </c>
      <c r="G547" s="3" t="s">
        <v>3583</v>
      </c>
      <c r="H547" s="3" t="s">
        <v>1567</v>
      </c>
      <c r="I547" s="3"/>
      <c r="J547" s="3"/>
      <c r="K547" s="3" t="s">
        <v>2174</v>
      </c>
      <c r="L547" s="3"/>
      <c r="M547" s="3"/>
      <c r="N547" s="3" t="s">
        <v>900</v>
      </c>
      <c r="O547" s="3"/>
      <c r="P547" s="3"/>
      <c r="Q547" s="8" t="s">
        <v>3584</v>
      </c>
    </row>
    <row r="548" spans="1:17" s="6" customFormat="1" ht="15" customHeight="1" x14ac:dyDescent="0.3">
      <c r="A548" s="3" t="s">
        <v>415</v>
      </c>
      <c r="B548" s="3" t="s">
        <v>416</v>
      </c>
      <c r="C548" s="4">
        <v>29</v>
      </c>
      <c r="D548" s="3" t="s">
        <v>1177</v>
      </c>
      <c r="E548" s="3" t="s">
        <v>3585</v>
      </c>
      <c r="F548" s="3" t="s">
        <v>1704</v>
      </c>
      <c r="G548" s="3" t="s">
        <v>3586</v>
      </c>
      <c r="H548" s="3" t="s">
        <v>1567</v>
      </c>
      <c r="I548" s="3"/>
      <c r="J548" s="3"/>
      <c r="K548" s="3" t="s">
        <v>2174</v>
      </c>
      <c r="L548" s="3"/>
      <c r="M548" s="3"/>
      <c r="N548" s="3" t="s">
        <v>3587</v>
      </c>
      <c r="O548" s="3"/>
      <c r="P548" s="3"/>
      <c r="Q548" s="8" t="s">
        <v>3588</v>
      </c>
    </row>
    <row r="549" spans="1:17" s="6" customFormat="1" ht="15" customHeight="1" x14ac:dyDescent="0.3">
      <c r="A549" s="3" t="s">
        <v>415</v>
      </c>
      <c r="B549" s="3" t="s">
        <v>416</v>
      </c>
      <c r="C549" s="4">
        <v>29</v>
      </c>
      <c r="D549" s="3" t="s">
        <v>1177</v>
      </c>
      <c r="E549" s="3" t="s">
        <v>3589</v>
      </c>
      <c r="F549" s="3" t="s">
        <v>1719</v>
      </c>
      <c r="G549" s="3" t="s">
        <v>3590</v>
      </c>
      <c r="H549" s="3" t="s">
        <v>3591</v>
      </c>
      <c r="I549" s="3"/>
      <c r="J549" s="3"/>
      <c r="K549" s="3" t="s">
        <v>2045</v>
      </c>
      <c r="L549" s="3"/>
      <c r="M549" s="3"/>
      <c r="N549" s="3" t="s">
        <v>3592</v>
      </c>
      <c r="O549" s="3"/>
      <c r="P549" s="3"/>
      <c r="Q549" s="8" t="s">
        <v>3593</v>
      </c>
    </row>
    <row r="550" spans="1:17" s="6" customFormat="1" ht="15" customHeight="1" x14ac:dyDescent="0.3">
      <c r="A550" s="3" t="s">
        <v>430</v>
      </c>
      <c r="B550" s="3" t="s">
        <v>431</v>
      </c>
      <c r="C550" s="4">
        <v>30</v>
      </c>
      <c r="D550" s="3" t="s">
        <v>1191</v>
      </c>
      <c r="E550" s="3" t="s">
        <v>3594</v>
      </c>
      <c r="F550" s="3" t="s">
        <v>1690</v>
      </c>
      <c r="G550" s="3" t="s">
        <v>3595</v>
      </c>
      <c r="H550" s="3" t="s">
        <v>3596</v>
      </c>
      <c r="I550" s="3" t="s">
        <v>3597</v>
      </c>
      <c r="J550" s="3"/>
      <c r="K550" s="3" t="s">
        <v>2655</v>
      </c>
      <c r="L550" s="3"/>
      <c r="M550" s="3"/>
      <c r="N550" s="3" t="s">
        <v>3598</v>
      </c>
      <c r="O550" s="3"/>
      <c r="P550" s="3"/>
      <c r="Q550" s="8" t="s">
        <v>3599</v>
      </c>
    </row>
    <row r="551" spans="1:17" s="6" customFormat="1" ht="15" customHeight="1" x14ac:dyDescent="0.3">
      <c r="A551" s="3" t="s">
        <v>430</v>
      </c>
      <c r="B551" s="3" t="s">
        <v>431</v>
      </c>
      <c r="C551" s="4">
        <v>30</v>
      </c>
      <c r="D551" s="3" t="s">
        <v>1191</v>
      </c>
      <c r="E551" s="3" t="s">
        <v>3600</v>
      </c>
      <c r="F551" s="3" t="s">
        <v>1690</v>
      </c>
      <c r="G551" s="3" t="s">
        <v>3601</v>
      </c>
      <c r="H551" s="3" t="s">
        <v>3602</v>
      </c>
      <c r="I551" s="3" t="s">
        <v>1386</v>
      </c>
      <c r="J551" s="3"/>
      <c r="K551" s="3" t="s">
        <v>1700</v>
      </c>
      <c r="L551" s="3"/>
      <c r="M551" s="3"/>
      <c r="N551" s="3" t="s">
        <v>3603</v>
      </c>
      <c r="O551" s="3"/>
      <c r="P551" s="3"/>
      <c r="Q551" s="8" t="s">
        <v>3604</v>
      </c>
    </row>
    <row r="552" spans="1:17" s="6" customFormat="1" ht="15" customHeight="1" x14ac:dyDescent="0.3">
      <c r="A552" s="3" t="s">
        <v>430</v>
      </c>
      <c r="B552" s="3" t="s">
        <v>431</v>
      </c>
      <c r="C552" s="4">
        <v>30</v>
      </c>
      <c r="D552" s="3" t="s">
        <v>1191</v>
      </c>
      <c r="E552" s="3" t="s">
        <v>3605</v>
      </c>
      <c r="F552" s="3" t="s">
        <v>1690</v>
      </c>
      <c r="G552" s="3" t="s">
        <v>3606</v>
      </c>
      <c r="H552" s="3" t="s">
        <v>3607</v>
      </c>
      <c r="I552" s="3"/>
      <c r="J552" s="3"/>
      <c r="K552" s="3" t="s">
        <v>1716</v>
      </c>
      <c r="L552" s="3"/>
      <c r="M552" s="3"/>
      <c r="N552" s="3" t="s">
        <v>3608</v>
      </c>
      <c r="O552" s="3"/>
      <c r="P552" s="3"/>
      <c r="Q552" s="8" t="s">
        <v>3609</v>
      </c>
    </row>
    <row r="553" spans="1:17" s="6" customFormat="1" ht="15" customHeight="1" x14ac:dyDescent="0.3">
      <c r="A553" s="3" t="s">
        <v>430</v>
      </c>
      <c r="B553" s="3" t="s">
        <v>431</v>
      </c>
      <c r="C553" s="4">
        <v>30</v>
      </c>
      <c r="D553" s="3" t="s">
        <v>1191</v>
      </c>
      <c r="E553" s="3" t="s">
        <v>3610</v>
      </c>
      <c r="F553" s="3" t="s">
        <v>1690</v>
      </c>
      <c r="G553" s="3" t="s">
        <v>3611</v>
      </c>
      <c r="H553" s="3" t="s">
        <v>3612</v>
      </c>
      <c r="I553" s="3"/>
      <c r="J553" s="3"/>
      <c r="K553" s="3" t="s">
        <v>3406</v>
      </c>
      <c r="L553" s="3"/>
      <c r="M553" s="3"/>
      <c r="N553" s="3" t="s">
        <v>3613</v>
      </c>
      <c r="O553" s="3"/>
      <c r="P553" s="3"/>
      <c r="Q553" s="8" t="s">
        <v>3614</v>
      </c>
    </row>
    <row r="554" spans="1:17" s="6" customFormat="1" ht="15" customHeight="1" x14ac:dyDescent="0.3">
      <c r="A554" s="3" t="s">
        <v>430</v>
      </c>
      <c r="B554" s="3" t="s">
        <v>431</v>
      </c>
      <c r="C554" s="4">
        <v>30</v>
      </c>
      <c r="D554" s="3" t="s">
        <v>1191</v>
      </c>
      <c r="E554" s="3" t="s">
        <v>3615</v>
      </c>
      <c r="F554" s="3" t="s">
        <v>1690</v>
      </c>
      <c r="G554" s="3" t="s">
        <v>3616</v>
      </c>
      <c r="H554" s="3" t="s">
        <v>3617</v>
      </c>
      <c r="I554" s="3" t="s">
        <v>3618</v>
      </c>
      <c r="J554" s="3"/>
      <c r="K554" s="3" t="s">
        <v>1716</v>
      </c>
      <c r="L554" s="3"/>
      <c r="M554" s="3"/>
      <c r="N554" s="3" t="s">
        <v>3619</v>
      </c>
      <c r="O554" s="3"/>
      <c r="P554" s="3"/>
      <c r="Q554" s="8" t="s">
        <v>3620</v>
      </c>
    </row>
    <row r="555" spans="1:17" s="6" customFormat="1" ht="15" customHeight="1" x14ac:dyDescent="0.3">
      <c r="A555" s="3" t="s">
        <v>430</v>
      </c>
      <c r="B555" s="3" t="s">
        <v>431</v>
      </c>
      <c r="C555" s="4">
        <v>30</v>
      </c>
      <c r="D555" s="3" t="s">
        <v>1191</v>
      </c>
      <c r="E555" s="3" t="s">
        <v>3621</v>
      </c>
      <c r="F555" s="3" t="s">
        <v>1690</v>
      </c>
      <c r="G555" s="3" t="s">
        <v>3622</v>
      </c>
      <c r="H555" s="3" t="s">
        <v>3623</v>
      </c>
      <c r="I555" s="3"/>
      <c r="J555" s="3"/>
      <c r="K555" s="3" t="s">
        <v>1716</v>
      </c>
      <c r="L555" s="3"/>
      <c r="M555" s="3"/>
      <c r="N555" s="3" t="s">
        <v>3431</v>
      </c>
      <c r="O555" s="3"/>
      <c r="P555" s="3"/>
      <c r="Q555" s="8" t="s">
        <v>3624</v>
      </c>
    </row>
    <row r="556" spans="1:17" s="6" customFormat="1" ht="15" customHeight="1" x14ac:dyDescent="0.3">
      <c r="A556" s="3" t="s">
        <v>430</v>
      </c>
      <c r="B556" s="3" t="s">
        <v>431</v>
      </c>
      <c r="C556" s="4">
        <v>30</v>
      </c>
      <c r="D556" s="3" t="s">
        <v>1191</v>
      </c>
      <c r="E556" s="3" t="s">
        <v>3625</v>
      </c>
      <c r="F556" s="3" t="s">
        <v>1690</v>
      </c>
      <c r="G556" s="3" t="s">
        <v>3626</v>
      </c>
      <c r="H556" s="3" t="s">
        <v>3617</v>
      </c>
      <c r="I556" s="3" t="s">
        <v>3618</v>
      </c>
      <c r="J556" s="3"/>
      <c r="K556" s="3" t="s">
        <v>1716</v>
      </c>
      <c r="L556" s="3"/>
      <c r="M556" s="3"/>
      <c r="N556" s="3" t="s">
        <v>3627</v>
      </c>
      <c r="O556" s="3"/>
      <c r="P556" s="3"/>
      <c r="Q556" s="8" t="s">
        <v>3628</v>
      </c>
    </row>
    <row r="557" spans="1:17" s="6" customFormat="1" ht="15" customHeight="1" x14ac:dyDescent="0.3">
      <c r="A557" s="3" t="s">
        <v>430</v>
      </c>
      <c r="B557" s="3" t="s">
        <v>431</v>
      </c>
      <c r="C557" s="4">
        <v>30</v>
      </c>
      <c r="D557" s="3" t="s">
        <v>1191</v>
      </c>
      <c r="E557" s="3" t="s">
        <v>3629</v>
      </c>
      <c r="F557" s="3" t="s">
        <v>1690</v>
      </c>
      <c r="G557" s="3" t="s">
        <v>3630</v>
      </c>
      <c r="H557" s="3" t="s">
        <v>3631</v>
      </c>
      <c r="I557" s="3" t="s">
        <v>598</v>
      </c>
      <c r="J557" s="3"/>
      <c r="K557" s="3" t="s">
        <v>1828</v>
      </c>
      <c r="L557" s="3"/>
      <c r="M557" s="3"/>
      <c r="N557" s="3" t="s">
        <v>3206</v>
      </c>
      <c r="O557" s="3"/>
      <c r="P557" s="3"/>
      <c r="Q557" s="8" t="s">
        <v>3632</v>
      </c>
    </row>
    <row r="558" spans="1:17" s="6" customFormat="1" ht="15" customHeight="1" x14ac:dyDescent="0.3">
      <c r="A558" s="3" t="s">
        <v>430</v>
      </c>
      <c r="B558" s="3" t="s">
        <v>431</v>
      </c>
      <c r="C558" s="4">
        <v>30</v>
      </c>
      <c r="D558" s="3" t="s">
        <v>1191</v>
      </c>
      <c r="E558" s="3" t="s">
        <v>3633</v>
      </c>
      <c r="F558" s="3" t="s">
        <v>1690</v>
      </c>
      <c r="G558" s="3" t="s">
        <v>3634</v>
      </c>
      <c r="H558" s="3" t="s">
        <v>1574</v>
      </c>
      <c r="I558" s="3" t="s">
        <v>3618</v>
      </c>
      <c r="J558" s="3"/>
      <c r="K558" s="3" t="s">
        <v>3635</v>
      </c>
      <c r="L558" s="3"/>
      <c r="M558" s="3"/>
      <c r="N558" s="3" t="s">
        <v>3201</v>
      </c>
      <c r="O558" s="3"/>
      <c r="P558" s="3"/>
      <c r="Q558" s="8" t="s">
        <v>3636</v>
      </c>
    </row>
    <row r="559" spans="1:17" s="6" customFormat="1" ht="15" customHeight="1" x14ac:dyDescent="0.3">
      <c r="A559" s="3" t="s">
        <v>430</v>
      </c>
      <c r="B559" s="3" t="s">
        <v>431</v>
      </c>
      <c r="C559" s="4">
        <v>30</v>
      </c>
      <c r="D559" s="3" t="s">
        <v>1191</v>
      </c>
      <c r="E559" s="3" t="s">
        <v>3637</v>
      </c>
      <c r="F559" s="3" t="s">
        <v>1690</v>
      </c>
      <c r="G559" s="3" t="s">
        <v>3638</v>
      </c>
      <c r="H559" s="3" t="s">
        <v>3639</v>
      </c>
      <c r="I559" s="3" t="s">
        <v>1061</v>
      </c>
      <c r="J559" s="3" t="s">
        <v>3640</v>
      </c>
      <c r="K559" s="3" t="s">
        <v>1716</v>
      </c>
      <c r="L559" s="3"/>
      <c r="M559" s="3"/>
      <c r="N559" s="3" t="s">
        <v>3641</v>
      </c>
      <c r="O559" s="3"/>
      <c r="P559" s="3"/>
      <c r="Q559" s="8" t="s">
        <v>3642</v>
      </c>
    </row>
    <row r="560" spans="1:17" s="6" customFormat="1" ht="15" customHeight="1" x14ac:dyDescent="0.3">
      <c r="A560" s="3" t="s">
        <v>430</v>
      </c>
      <c r="B560" s="3" t="s">
        <v>431</v>
      </c>
      <c r="C560" s="4">
        <v>30</v>
      </c>
      <c r="D560" s="3" t="s">
        <v>1191</v>
      </c>
      <c r="E560" s="3" t="s">
        <v>3643</v>
      </c>
      <c r="F560" s="3" t="s">
        <v>1690</v>
      </c>
      <c r="G560" s="3" t="s">
        <v>3644</v>
      </c>
      <c r="H560" s="3" t="s">
        <v>3645</v>
      </c>
      <c r="I560" s="3" t="s">
        <v>3640</v>
      </c>
      <c r="J560" s="3"/>
      <c r="K560" s="3" t="s">
        <v>1716</v>
      </c>
      <c r="L560" s="3"/>
      <c r="M560" s="3"/>
      <c r="N560" s="3" t="s">
        <v>3646</v>
      </c>
      <c r="O560" s="3"/>
      <c r="P560" s="3"/>
      <c r="Q560" s="8" t="s">
        <v>3647</v>
      </c>
    </row>
    <row r="561" spans="1:17" s="6" customFormat="1" ht="15" customHeight="1" x14ac:dyDescent="0.3">
      <c r="A561" s="3" t="s">
        <v>430</v>
      </c>
      <c r="B561" s="3" t="s">
        <v>431</v>
      </c>
      <c r="C561" s="4">
        <v>30</v>
      </c>
      <c r="D561" s="3" t="s">
        <v>1191</v>
      </c>
      <c r="E561" s="3" t="s">
        <v>3648</v>
      </c>
      <c r="F561" s="3" t="s">
        <v>1690</v>
      </c>
      <c r="G561" s="3" t="s">
        <v>3649</v>
      </c>
      <c r="H561" s="3" t="s">
        <v>3650</v>
      </c>
      <c r="I561" s="3"/>
      <c r="J561" s="3"/>
      <c r="K561" s="3" t="s">
        <v>1716</v>
      </c>
      <c r="L561" s="3"/>
      <c r="M561" s="3"/>
      <c r="N561" s="3" t="s">
        <v>3651</v>
      </c>
      <c r="O561" s="3"/>
      <c r="P561" s="3"/>
      <c r="Q561" s="8" t="s">
        <v>3652</v>
      </c>
    </row>
    <row r="562" spans="1:17" s="6" customFormat="1" ht="15" customHeight="1" x14ac:dyDescent="0.3">
      <c r="A562" s="3" t="s">
        <v>430</v>
      </c>
      <c r="B562" s="3" t="s">
        <v>431</v>
      </c>
      <c r="C562" s="4">
        <v>30</v>
      </c>
      <c r="D562" s="3" t="s">
        <v>1191</v>
      </c>
      <c r="E562" s="3" t="s">
        <v>3653</v>
      </c>
      <c r="F562" s="3" t="s">
        <v>1690</v>
      </c>
      <c r="G562" s="3" t="s">
        <v>3654</v>
      </c>
      <c r="H562" s="3" t="s">
        <v>3655</v>
      </c>
      <c r="I562" s="3"/>
      <c r="J562" s="3"/>
      <c r="K562" s="3" t="s">
        <v>1817</v>
      </c>
      <c r="L562" s="3"/>
      <c r="M562" s="3"/>
      <c r="N562" s="3" t="s">
        <v>2453</v>
      </c>
      <c r="O562" s="3"/>
      <c r="P562" s="3"/>
      <c r="Q562" s="8" t="s">
        <v>3656</v>
      </c>
    </row>
    <row r="563" spans="1:17" s="6" customFormat="1" ht="15" customHeight="1" x14ac:dyDescent="0.3">
      <c r="A563" s="3" t="s">
        <v>430</v>
      </c>
      <c r="B563" s="3" t="s">
        <v>431</v>
      </c>
      <c r="C563" s="4">
        <v>30</v>
      </c>
      <c r="D563" s="3" t="s">
        <v>1191</v>
      </c>
      <c r="E563" s="3" t="s">
        <v>3657</v>
      </c>
      <c r="F563" s="3" t="s">
        <v>1690</v>
      </c>
      <c r="G563" s="3" t="s">
        <v>3658</v>
      </c>
      <c r="H563" s="3" t="s">
        <v>3659</v>
      </c>
      <c r="I563" s="3" t="s">
        <v>3660</v>
      </c>
      <c r="J563" s="3"/>
      <c r="K563" s="3" t="s">
        <v>1759</v>
      </c>
      <c r="L563" s="3"/>
      <c r="M563" s="3"/>
      <c r="N563" s="3" t="s">
        <v>3567</v>
      </c>
      <c r="O563" s="3"/>
      <c r="P563" s="3"/>
      <c r="Q563" s="8" t="s">
        <v>3661</v>
      </c>
    </row>
    <row r="564" spans="1:17" s="6" customFormat="1" ht="15" customHeight="1" x14ac:dyDescent="0.3">
      <c r="A564" s="3" t="s">
        <v>430</v>
      </c>
      <c r="B564" s="3" t="s">
        <v>431</v>
      </c>
      <c r="C564" s="4">
        <v>30</v>
      </c>
      <c r="D564" s="3" t="s">
        <v>1191</v>
      </c>
      <c r="E564" s="3" t="s">
        <v>3662</v>
      </c>
      <c r="F564" s="3" t="s">
        <v>1690</v>
      </c>
      <c r="G564" s="3" t="s">
        <v>3663</v>
      </c>
      <c r="H564" s="3" t="s">
        <v>3623</v>
      </c>
      <c r="I564" s="3" t="s">
        <v>3660</v>
      </c>
      <c r="J564" s="3"/>
      <c r="K564" s="3" t="s">
        <v>1759</v>
      </c>
      <c r="L564" s="3"/>
      <c r="M564" s="3"/>
      <c r="N564" s="3" t="s">
        <v>3664</v>
      </c>
      <c r="O564" s="3"/>
      <c r="P564" s="3"/>
      <c r="Q564" s="8" t="s">
        <v>3665</v>
      </c>
    </row>
    <row r="565" spans="1:17" s="6" customFormat="1" ht="15" customHeight="1" x14ac:dyDescent="0.3">
      <c r="A565" s="3" t="s">
        <v>430</v>
      </c>
      <c r="B565" s="3" t="s">
        <v>431</v>
      </c>
      <c r="C565" s="4">
        <v>30</v>
      </c>
      <c r="D565" s="3" t="s">
        <v>1191</v>
      </c>
      <c r="E565" s="3" t="s">
        <v>3666</v>
      </c>
      <c r="F565" s="3" t="s">
        <v>1690</v>
      </c>
      <c r="G565" s="3" t="s">
        <v>3667</v>
      </c>
      <c r="H565" s="3" t="s">
        <v>3668</v>
      </c>
      <c r="I565" s="3"/>
      <c r="J565" s="3"/>
      <c r="K565" s="3" t="s">
        <v>1817</v>
      </c>
      <c r="L565" s="3"/>
      <c r="M565" s="3"/>
      <c r="N565" s="3" t="s">
        <v>3669</v>
      </c>
      <c r="O565" s="3"/>
      <c r="P565" s="3"/>
      <c r="Q565" s="8" t="s">
        <v>3670</v>
      </c>
    </row>
    <row r="566" spans="1:17" s="6" customFormat="1" ht="15" customHeight="1" x14ac:dyDescent="0.3">
      <c r="A566" s="3" t="s">
        <v>430</v>
      </c>
      <c r="B566" s="3" t="s">
        <v>431</v>
      </c>
      <c r="C566" s="4">
        <v>30</v>
      </c>
      <c r="D566" s="3" t="s">
        <v>1191</v>
      </c>
      <c r="E566" s="3" t="s">
        <v>3671</v>
      </c>
      <c r="F566" s="3" t="s">
        <v>1690</v>
      </c>
      <c r="G566" s="3" t="s">
        <v>3672</v>
      </c>
      <c r="H566" s="3" t="s">
        <v>3673</v>
      </c>
      <c r="I566" s="3"/>
      <c r="J566" s="3"/>
      <c r="K566" s="3" t="s">
        <v>1817</v>
      </c>
      <c r="L566" s="3"/>
      <c r="M566" s="3"/>
      <c r="N566" s="3" t="s">
        <v>3669</v>
      </c>
      <c r="O566" s="3"/>
      <c r="P566" s="3"/>
      <c r="Q566" s="8" t="s">
        <v>3674</v>
      </c>
    </row>
    <row r="567" spans="1:17" s="6" customFormat="1" ht="15" customHeight="1" x14ac:dyDescent="0.3">
      <c r="A567" s="3" t="s">
        <v>430</v>
      </c>
      <c r="B567" s="3" t="s">
        <v>431</v>
      </c>
      <c r="C567" s="4">
        <v>30</v>
      </c>
      <c r="D567" s="3" t="s">
        <v>1191</v>
      </c>
      <c r="E567" s="3" t="s">
        <v>3675</v>
      </c>
      <c r="F567" s="3" t="s">
        <v>1690</v>
      </c>
      <c r="G567" s="3" t="s">
        <v>3676</v>
      </c>
      <c r="H567" s="3" t="s">
        <v>3677</v>
      </c>
      <c r="I567" s="3" t="s">
        <v>3678</v>
      </c>
      <c r="J567" s="3"/>
      <c r="K567" s="3" t="s">
        <v>1973</v>
      </c>
      <c r="L567" s="3"/>
      <c r="M567" s="3"/>
      <c r="N567" s="3" t="s">
        <v>3679</v>
      </c>
      <c r="O567" s="3"/>
      <c r="P567" s="3"/>
      <c r="Q567" s="8" t="s">
        <v>3680</v>
      </c>
    </row>
    <row r="568" spans="1:17" s="6" customFormat="1" ht="15" customHeight="1" x14ac:dyDescent="0.3">
      <c r="A568" s="3" t="s">
        <v>430</v>
      </c>
      <c r="B568" s="3" t="s">
        <v>431</v>
      </c>
      <c r="C568" s="4">
        <v>30</v>
      </c>
      <c r="D568" s="3" t="s">
        <v>1191</v>
      </c>
      <c r="E568" s="3" t="s">
        <v>3681</v>
      </c>
      <c r="F568" s="3" t="s">
        <v>1690</v>
      </c>
      <c r="G568" s="3" t="s">
        <v>3682</v>
      </c>
      <c r="H568" s="3" t="s">
        <v>3683</v>
      </c>
      <c r="I568" s="3"/>
      <c r="J568" s="3"/>
      <c r="K568" s="3" t="s">
        <v>1828</v>
      </c>
      <c r="L568" s="3"/>
      <c r="M568" s="3"/>
      <c r="N568" s="3" t="s">
        <v>739</v>
      </c>
      <c r="O568" s="3"/>
      <c r="P568" s="3"/>
      <c r="Q568" s="8" t="s">
        <v>3684</v>
      </c>
    </row>
    <row r="569" spans="1:17" s="6" customFormat="1" ht="15" customHeight="1" x14ac:dyDescent="0.3">
      <c r="A569" s="3" t="s">
        <v>430</v>
      </c>
      <c r="B569" s="3" t="s">
        <v>431</v>
      </c>
      <c r="C569" s="4">
        <v>30</v>
      </c>
      <c r="D569" s="3" t="s">
        <v>1191</v>
      </c>
      <c r="E569" s="3" t="s">
        <v>3685</v>
      </c>
      <c r="F569" s="3" t="s">
        <v>1719</v>
      </c>
      <c r="G569" s="3" t="s">
        <v>3686</v>
      </c>
      <c r="H569" s="3" t="s">
        <v>3687</v>
      </c>
      <c r="I569" s="3"/>
      <c r="J569" s="3"/>
      <c r="K569" s="3" t="s">
        <v>1828</v>
      </c>
      <c r="L569" s="3"/>
      <c r="M569" s="3"/>
      <c r="N569" s="3" t="s">
        <v>669</v>
      </c>
      <c r="O569" s="3"/>
      <c r="P569" s="3"/>
      <c r="Q569" s="8" t="s">
        <v>3688</v>
      </c>
    </row>
    <row r="570" spans="1:17" s="6" customFormat="1" ht="15" customHeight="1" x14ac:dyDescent="0.3">
      <c r="A570" s="3" t="s">
        <v>430</v>
      </c>
      <c r="B570" s="3" t="s">
        <v>431</v>
      </c>
      <c r="C570" s="4">
        <v>30</v>
      </c>
      <c r="D570" s="3" t="s">
        <v>1191</v>
      </c>
      <c r="E570" s="3" t="s">
        <v>3689</v>
      </c>
      <c r="F570" s="3" t="s">
        <v>1690</v>
      </c>
      <c r="G570" s="3" t="s">
        <v>3690</v>
      </c>
      <c r="H570" s="3" t="s">
        <v>3691</v>
      </c>
      <c r="I570" s="3"/>
      <c r="J570" s="3"/>
      <c r="K570" s="3" t="s">
        <v>1973</v>
      </c>
      <c r="L570" s="3"/>
      <c r="M570" s="3"/>
      <c r="N570" s="3" t="s">
        <v>3692</v>
      </c>
      <c r="O570" s="3"/>
      <c r="P570" s="3"/>
      <c r="Q570" s="8" t="s">
        <v>3693</v>
      </c>
    </row>
    <row r="571" spans="1:17" s="6" customFormat="1" ht="15" customHeight="1" x14ac:dyDescent="0.3">
      <c r="A571" s="3" t="s">
        <v>430</v>
      </c>
      <c r="B571" s="3" t="s">
        <v>431</v>
      </c>
      <c r="C571" s="4">
        <v>30</v>
      </c>
      <c r="D571" s="3" t="s">
        <v>1191</v>
      </c>
      <c r="E571" s="3" t="s">
        <v>3694</v>
      </c>
      <c r="F571" s="3" t="s">
        <v>1690</v>
      </c>
      <c r="G571" s="3" t="s">
        <v>3695</v>
      </c>
      <c r="H571" s="3" t="s">
        <v>3696</v>
      </c>
      <c r="I571" s="3"/>
      <c r="J571" s="3"/>
      <c r="K571" s="3" t="s">
        <v>2487</v>
      </c>
      <c r="L571" s="3"/>
      <c r="M571" s="3"/>
      <c r="N571" s="3" t="s">
        <v>3697</v>
      </c>
      <c r="O571" s="3"/>
      <c r="P571" s="3"/>
      <c r="Q571" s="8" t="s">
        <v>3698</v>
      </c>
    </row>
    <row r="572" spans="1:17" s="6" customFormat="1" ht="15" customHeight="1" x14ac:dyDescent="0.3">
      <c r="A572" s="3" t="s">
        <v>430</v>
      </c>
      <c r="B572" s="3" t="s">
        <v>431</v>
      </c>
      <c r="C572" s="4">
        <v>30</v>
      </c>
      <c r="D572" s="3" t="s">
        <v>1191</v>
      </c>
      <c r="E572" s="3" t="s">
        <v>3699</v>
      </c>
      <c r="F572" s="3" t="s">
        <v>1690</v>
      </c>
      <c r="G572" s="3" t="s">
        <v>3700</v>
      </c>
      <c r="H572" s="3" t="s">
        <v>1620</v>
      </c>
      <c r="I572" s="3"/>
      <c r="J572" s="3"/>
      <c r="K572" s="3" t="s">
        <v>3701</v>
      </c>
      <c r="L572" s="3"/>
      <c r="M572" s="3"/>
      <c r="N572" s="3" t="s">
        <v>3702</v>
      </c>
      <c r="O572" s="3"/>
      <c r="P572" s="3"/>
      <c r="Q572" s="8" t="s">
        <v>3703</v>
      </c>
    </row>
    <row r="573" spans="1:17" s="6" customFormat="1" ht="15" customHeight="1" x14ac:dyDescent="0.3">
      <c r="A573" s="3" t="s">
        <v>430</v>
      </c>
      <c r="B573" s="3" t="s">
        <v>431</v>
      </c>
      <c r="C573" s="4">
        <v>30</v>
      </c>
      <c r="D573" s="3" t="s">
        <v>1191</v>
      </c>
      <c r="E573" s="3" t="s">
        <v>3704</v>
      </c>
      <c r="F573" s="3" t="s">
        <v>1719</v>
      </c>
      <c r="G573" s="3" t="s">
        <v>3705</v>
      </c>
      <c r="H573" s="3" t="s">
        <v>1611</v>
      </c>
      <c r="I573" s="3"/>
      <c r="J573" s="3"/>
      <c r="K573" s="3" t="s">
        <v>3706</v>
      </c>
      <c r="L573" s="3"/>
      <c r="M573" s="3"/>
      <c r="N573" s="3" t="s">
        <v>2153</v>
      </c>
      <c r="O573" s="3"/>
      <c r="P573" s="3"/>
      <c r="Q573" s="8" t="s">
        <v>3707</v>
      </c>
    </row>
    <row r="574" spans="1:17" s="6" customFormat="1" ht="15" customHeight="1" x14ac:dyDescent="0.3">
      <c r="A574" s="3" t="s">
        <v>430</v>
      </c>
      <c r="B574" s="3" t="s">
        <v>431</v>
      </c>
      <c r="C574" s="4">
        <v>30</v>
      </c>
      <c r="D574" s="3" t="s">
        <v>1191</v>
      </c>
      <c r="E574" s="3" t="s">
        <v>3708</v>
      </c>
      <c r="F574" s="3" t="s">
        <v>1704</v>
      </c>
      <c r="G574" s="3" t="s">
        <v>3709</v>
      </c>
      <c r="H574" s="3" t="s">
        <v>38</v>
      </c>
      <c r="I574" s="3"/>
      <c r="J574" s="3"/>
      <c r="K574" s="3" t="s">
        <v>2875</v>
      </c>
      <c r="L574" s="3"/>
      <c r="M574" s="3"/>
      <c r="N574" s="3" t="s">
        <v>3710</v>
      </c>
      <c r="O574" s="3"/>
      <c r="P574" s="3"/>
      <c r="Q574" s="8" t="s">
        <v>3711</v>
      </c>
    </row>
    <row r="575" spans="1:17" s="6" customFormat="1" ht="15" customHeight="1" x14ac:dyDescent="0.3">
      <c r="A575" s="3" t="s">
        <v>440</v>
      </c>
      <c r="B575" s="3" t="s">
        <v>441</v>
      </c>
      <c r="C575" s="4">
        <v>31</v>
      </c>
      <c r="D575" s="3" t="s">
        <v>1199</v>
      </c>
      <c r="E575" s="3" t="s">
        <v>3712</v>
      </c>
      <c r="F575" s="3" t="s">
        <v>1690</v>
      </c>
      <c r="G575" s="3" t="s">
        <v>3713</v>
      </c>
      <c r="H575" s="3" t="s">
        <v>3714</v>
      </c>
      <c r="I575" s="3"/>
      <c r="J575" s="3"/>
      <c r="K575" s="3" t="s">
        <v>1716</v>
      </c>
      <c r="L575" s="3"/>
      <c r="M575" s="3"/>
      <c r="N575" s="3" t="s">
        <v>3715</v>
      </c>
      <c r="O575" s="3"/>
      <c r="P575" s="3"/>
      <c r="Q575" s="8" t="s">
        <v>3716</v>
      </c>
    </row>
    <row r="576" spans="1:17" s="6" customFormat="1" ht="15" customHeight="1" x14ac:dyDescent="0.3">
      <c r="A576" s="3" t="s">
        <v>440</v>
      </c>
      <c r="B576" s="3" t="s">
        <v>441</v>
      </c>
      <c r="C576" s="4">
        <v>31</v>
      </c>
      <c r="D576" s="3" t="s">
        <v>1199</v>
      </c>
      <c r="E576" s="3" t="s">
        <v>3717</v>
      </c>
      <c r="F576" s="3" t="s">
        <v>1690</v>
      </c>
      <c r="G576" s="3" t="s">
        <v>3718</v>
      </c>
      <c r="H576" s="3" t="s">
        <v>3714</v>
      </c>
      <c r="I576" s="3"/>
      <c r="J576" s="3"/>
      <c r="K576" s="3" t="s">
        <v>3114</v>
      </c>
      <c r="L576" s="3"/>
      <c r="M576" s="3"/>
      <c r="N576" s="3" t="s">
        <v>1027</v>
      </c>
      <c r="O576" s="3"/>
      <c r="P576" s="3"/>
      <c r="Q576" s="8" t="s">
        <v>3719</v>
      </c>
    </row>
    <row r="577" spans="1:17" s="6" customFormat="1" ht="15" customHeight="1" x14ac:dyDescent="0.3">
      <c r="A577" s="3" t="s">
        <v>440</v>
      </c>
      <c r="B577" s="3" t="s">
        <v>441</v>
      </c>
      <c r="C577" s="4">
        <v>31</v>
      </c>
      <c r="D577" s="3" t="s">
        <v>1199</v>
      </c>
      <c r="E577" s="3" t="s">
        <v>3720</v>
      </c>
      <c r="F577" s="3" t="s">
        <v>1690</v>
      </c>
      <c r="G577" s="3" t="s">
        <v>3721</v>
      </c>
      <c r="H577" s="3" t="s">
        <v>3714</v>
      </c>
      <c r="I577" s="3" t="s">
        <v>3722</v>
      </c>
      <c r="J577" s="3"/>
      <c r="K577" s="3" t="s">
        <v>3723</v>
      </c>
      <c r="L577" s="3"/>
      <c r="M577" s="3"/>
      <c r="N577" s="3" t="s">
        <v>1027</v>
      </c>
      <c r="O577" s="3"/>
      <c r="P577" s="3"/>
      <c r="Q577" s="8" t="s">
        <v>3724</v>
      </c>
    </row>
    <row r="578" spans="1:17" s="6" customFormat="1" ht="15" customHeight="1" x14ac:dyDescent="0.3">
      <c r="A578" s="3" t="s">
        <v>440</v>
      </c>
      <c r="B578" s="3" t="s">
        <v>441</v>
      </c>
      <c r="C578" s="4">
        <v>31</v>
      </c>
      <c r="D578" s="3" t="s">
        <v>1199</v>
      </c>
      <c r="E578" s="3" t="s">
        <v>3725</v>
      </c>
      <c r="F578" s="3" t="s">
        <v>1690</v>
      </c>
      <c r="G578" s="3" t="s">
        <v>3726</v>
      </c>
      <c r="H578" s="3" t="s">
        <v>3714</v>
      </c>
      <c r="I578" s="3"/>
      <c r="J578" s="3"/>
      <c r="K578" s="3" t="s">
        <v>1892</v>
      </c>
      <c r="L578" s="3"/>
      <c r="M578" s="3"/>
      <c r="N578" s="3" t="s">
        <v>3727</v>
      </c>
      <c r="O578" s="3"/>
      <c r="P578" s="3"/>
      <c r="Q578" s="8" t="s">
        <v>3728</v>
      </c>
    </row>
    <row r="579" spans="1:17" s="6" customFormat="1" ht="15" customHeight="1" x14ac:dyDescent="0.3">
      <c r="A579" s="3" t="s">
        <v>440</v>
      </c>
      <c r="B579" s="3" t="s">
        <v>441</v>
      </c>
      <c r="C579" s="4">
        <v>31</v>
      </c>
      <c r="D579" s="3" t="s">
        <v>1199</v>
      </c>
      <c r="E579" s="3" t="s">
        <v>3363</v>
      </c>
      <c r="F579" s="3" t="s">
        <v>1690</v>
      </c>
      <c r="G579" s="3" t="s">
        <v>3364</v>
      </c>
      <c r="H579" s="3" t="s">
        <v>38</v>
      </c>
      <c r="I579" s="3" t="s">
        <v>103</v>
      </c>
      <c r="J579" s="3"/>
      <c r="K579" s="3" t="s">
        <v>1817</v>
      </c>
      <c r="L579" s="3"/>
      <c r="M579" s="3"/>
      <c r="N579" s="3" t="s">
        <v>2723</v>
      </c>
      <c r="O579" s="3"/>
      <c r="P579" s="3"/>
      <c r="Q579" s="8" t="s">
        <v>3365</v>
      </c>
    </row>
    <row r="580" spans="1:17" s="6" customFormat="1" ht="15" customHeight="1" x14ac:dyDescent="0.3">
      <c r="A580" s="3" t="s">
        <v>440</v>
      </c>
      <c r="B580" s="3" t="s">
        <v>441</v>
      </c>
      <c r="C580" s="4">
        <v>31</v>
      </c>
      <c r="D580" s="3" t="s">
        <v>1199</v>
      </c>
      <c r="E580" s="3" t="s">
        <v>3729</v>
      </c>
      <c r="F580" s="3" t="s">
        <v>1690</v>
      </c>
      <c r="G580" s="3" t="s">
        <v>3730</v>
      </c>
      <c r="H580" s="3" t="s">
        <v>1567</v>
      </c>
      <c r="I580" s="3"/>
      <c r="J580" s="3"/>
      <c r="K580" s="3" t="s">
        <v>1712</v>
      </c>
      <c r="L580" s="3"/>
      <c r="M580" s="3"/>
      <c r="N580" s="3" t="s">
        <v>723</v>
      </c>
      <c r="O580" s="3"/>
      <c r="P580" s="3"/>
      <c r="Q580" s="8" t="s">
        <v>3731</v>
      </c>
    </row>
    <row r="581" spans="1:17" s="6" customFormat="1" ht="15" customHeight="1" x14ac:dyDescent="0.3">
      <c r="A581" s="3" t="s">
        <v>440</v>
      </c>
      <c r="B581" s="3" t="s">
        <v>441</v>
      </c>
      <c r="C581" s="4">
        <v>31</v>
      </c>
      <c r="D581" s="3" t="s">
        <v>1199</v>
      </c>
      <c r="E581" s="3" t="s">
        <v>3732</v>
      </c>
      <c r="F581" s="3" t="s">
        <v>1704</v>
      </c>
      <c r="G581" s="3" t="s">
        <v>3733</v>
      </c>
      <c r="H581" s="3" t="s">
        <v>3734</v>
      </c>
      <c r="I581" s="3"/>
      <c r="J581" s="3"/>
      <c r="K581" s="3" t="s">
        <v>3735</v>
      </c>
      <c r="L581" s="3"/>
      <c r="M581" s="3"/>
      <c r="N581" s="3" t="s">
        <v>1510</v>
      </c>
      <c r="O581" s="3"/>
      <c r="P581" s="3"/>
      <c r="Q581" s="8" t="s">
        <v>3736</v>
      </c>
    </row>
    <row r="582" spans="1:17" s="6" customFormat="1" ht="15" customHeight="1" x14ac:dyDescent="0.3">
      <c r="A582" s="3" t="s">
        <v>448</v>
      </c>
      <c r="B582" s="3" t="s">
        <v>449</v>
      </c>
      <c r="C582" s="4">
        <v>32</v>
      </c>
      <c r="D582" s="3" t="s">
        <v>1201</v>
      </c>
      <c r="E582" s="3" t="s">
        <v>3737</v>
      </c>
      <c r="F582" s="3" t="s">
        <v>1704</v>
      </c>
      <c r="G582" s="3" t="s">
        <v>3738</v>
      </c>
      <c r="H582" s="3" t="s">
        <v>1610</v>
      </c>
      <c r="I582" s="3" t="s">
        <v>1699</v>
      </c>
      <c r="J582" s="3" t="s">
        <v>3739</v>
      </c>
      <c r="K582" s="3" t="s">
        <v>1707</v>
      </c>
      <c r="L582" s="3"/>
      <c r="M582" s="3"/>
      <c r="N582" s="3" t="s">
        <v>3740</v>
      </c>
      <c r="O582" s="3"/>
      <c r="P582" s="3"/>
      <c r="Q582" s="8" t="s">
        <v>3741</v>
      </c>
    </row>
    <row r="583" spans="1:17" s="6" customFormat="1" ht="15" customHeight="1" x14ac:dyDescent="0.3">
      <c r="A583" s="3" t="s">
        <v>448</v>
      </c>
      <c r="B583" s="3" t="s">
        <v>449</v>
      </c>
      <c r="C583" s="4">
        <v>32</v>
      </c>
      <c r="D583" s="3" t="s">
        <v>1201</v>
      </c>
      <c r="E583" s="3" t="s">
        <v>3742</v>
      </c>
      <c r="F583" s="3" t="s">
        <v>1690</v>
      </c>
      <c r="G583" s="3" t="s">
        <v>3743</v>
      </c>
      <c r="H583" s="3" t="s">
        <v>3744</v>
      </c>
      <c r="I583" s="3" t="s">
        <v>1386</v>
      </c>
      <c r="J583" s="3" t="s">
        <v>3745</v>
      </c>
      <c r="K583" s="3" t="s">
        <v>1727</v>
      </c>
      <c r="L583" s="3"/>
      <c r="M583" s="3"/>
      <c r="N583" s="3" t="s">
        <v>2664</v>
      </c>
      <c r="O583" s="3"/>
      <c r="P583" s="3"/>
      <c r="Q583" s="8" t="s">
        <v>3746</v>
      </c>
    </row>
    <row r="584" spans="1:17" s="6" customFormat="1" ht="15" customHeight="1" x14ac:dyDescent="0.3">
      <c r="A584" s="3" t="s">
        <v>448</v>
      </c>
      <c r="B584" s="3" t="s">
        <v>449</v>
      </c>
      <c r="C584" s="4">
        <v>32</v>
      </c>
      <c r="D584" s="3" t="s">
        <v>1201</v>
      </c>
      <c r="E584" s="3" t="s">
        <v>3475</v>
      </c>
      <c r="F584" s="3" t="s">
        <v>1690</v>
      </c>
      <c r="G584" s="3" t="s">
        <v>3476</v>
      </c>
      <c r="H584" s="3" t="s">
        <v>3747</v>
      </c>
      <c r="I584" s="3" t="s">
        <v>1386</v>
      </c>
      <c r="J584" s="3"/>
      <c r="K584" s="3" t="s">
        <v>2474</v>
      </c>
      <c r="L584" s="3"/>
      <c r="M584" s="3"/>
      <c r="N584" s="3" t="s">
        <v>3477</v>
      </c>
      <c r="O584" s="3"/>
      <c r="P584" s="3"/>
      <c r="Q584" s="8" t="s">
        <v>3478</v>
      </c>
    </row>
    <row r="585" spans="1:17" s="6" customFormat="1" ht="15" customHeight="1" x14ac:dyDescent="0.3">
      <c r="A585" s="3" t="s">
        <v>448</v>
      </c>
      <c r="B585" s="3" t="s">
        <v>449</v>
      </c>
      <c r="C585" s="4">
        <v>32</v>
      </c>
      <c r="D585" s="3" t="s">
        <v>1201</v>
      </c>
      <c r="E585" s="3" t="s">
        <v>3748</v>
      </c>
      <c r="F585" s="3" t="s">
        <v>1690</v>
      </c>
      <c r="G585" s="3" t="s">
        <v>3749</v>
      </c>
      <c r="H585" s="3" t="s">
        <v>1610</v>
      </c>
      <c r="I585" s="3"/>
      <c r="J585" s="3"/>
      <c r="K585" s="3" t="s">
        <v>1727</v>
      </c>
      <c r="L585" s="3"/>
      <c r="M585" s="3"/>
      <c r="N585" s="3" t="s">
        <v>2594</v>
      </c>
      <c r="O585" s="3"/>
      <c r="P585" s="3"/>
      <c r="Q585" s="8" t="s">
        <v>3750</v>
      </c>
    </row>
    <row r="586" spans="1:17" s="6" customFormat="1" ht="15" customHeight="1" x14ac:dyDescent="0.3">
      <c r="A586" s="3" t="s">
        <v>448</v>
      </c>
      <c r="B586" s="3" t="s">
        <v>449</v>
      </c>
      <c r="C586" s="4">
        <v>32</v>
      </c>
      <c r="D586" s="3" t="s">
        <v>1201</v>
      </c>
      <c r="E586" s="3" t="s">
        <v>3751</v>
      </c>
      <c r="F586" s="3" t="s">
        <v>1690</v>
      </c>
      <c r="G586" s="3" t="s">
        <v>3752</v>
      </c>
      <c r="H586" s="3" t="s">
        <v>1610</v>
      </c>
      <c r="I586" s="3" t="s">
        <v>3753</v>
      </c>
      <c r="J586" s="3"/>
      <c r="K586" s="3" t="s">
        <v>2245</v>
      </c>
      <c r="L586" s="3"/>
      <c r="M586" s="3"/>
      <c r="N586" s="3" t="s">
        <v>3754</v>
      </c>
      <c r="O586" s="3"/>
      <c r="P586" s="3"/>
      <c r="Q586" s="8" t="s">
        <v>3755</v>
      </c>
    </row>
    <row r="587" spans="1:17" s="6" customFormat="1" ht="15" customHeight="1" x14ac:dyDescent="0.3">
      <c r="A587" s="3" t="s">
        <v>448</v>
      </c>
      <c r="B587" s="3" t="s">
        <v>449</v>
      </c>
      <c r="C587" s="4">
        <v>32</v>
      </c>
      <c r="D587" s="3" t="s">
        <v>1201</v>
      </c>
      <c r="E587" s="3" t="s">
        <v>3756</v>
      </c>
      <c r="F587" s="3" t="s">
        <v>1690</v>
      </c>
      <c r="G587" s="3" t="s">
        <v>3757</v>
      </c>
      <c r="H587" s="3" t="s">
        <v>1994</v>
      </c>
      <c r="I587" s="3"/>
      <c r="J587" s="3"/>
      <c r="K587" s="3" t="s">
        <v>3758</v>
      </c>
      <c r="L587" s="3"/>
      <c r="M587" s="3"/>
      <c r="N587" s="3" t="s">
        <v>1280</v>
      </c>
      <c r="O587" s="3"/>
      <c r="P587" s="3"/>
      <c r="Q587" s="8" t="s">
        <v>3759</v>
      </c>
    </row>
    <row r="588" spans="1:17" s="6" customFormat="1" ht="15" customHeight="1" x14ac:dyDescent="0.3">
      <c r="A588" s="3" t="s">
        <v>448</v>
      </c>
      <c r="B588" s="3" t="s">
        <v>449</v>
      </c>
      <c r="C588" s="4">
        <v>32</v>
      </c>
      <c r="D588" s="3" t="s">
        <v>1201</v>
      </c>
      <c r="E588" s="3" t="s">
        <v>3760</v>
      </c>
      <c r="F588" s="3" t="s">
        <v>1704</v>
      </c>
      <c r="G588" s="3" t="s">
        <v>3761</v>
      </c>
      <c r="H588" s="3" t="s">
        <v>3762</v>
      </c>
      <c r="I588" s="3" t="s">
        <v>1699</v>
      </c>
      <c r="J588" s="3"/>
      <c r="K588" s="3" t="s">
        <v>3758</v>
      </c>
      <c r="L588" s="3"/>
      <c r="M588" s="3"/>
      <c r="N588" s="3" t="s">
        <v>1026</v>
      </c>
      <c r="O588" s="3"/>
      <c r="P588" s="3"/>
      <c r="Q588" s="8" t="s">
        <v>3763</v>
      </c>
    </row>
    <row r="589" spans="1:17" s="6" customFormat="1" ht="15" customHeight="1" x14ac:dyDescent="0.3">
      <c r="A589" s="3" t="s">
        <v>448</v>
      </c>
      <c r="B589" s="3" t="s">
        <v>449</v>
      </c>
      <c r="C589" s="4">
        <v>32</v>
      </c>
      <c r="D589" s="3" t="s">
        <v>1201</v>
      </c>
      <c r="E589" s="3" t="s">
        <v>3764</v>
      </c>
      <c r="F589" s="3" t="s">
        <v>636</v>
      </c>
      <c r="G589" s="3" t="s">
        <v>3765</v>
      </c>
      <c r="H589" s="3" t="s">
        <v>3766</v>
      </c>
      <c r="I589" s="3" t="s">
        <v>3767</v>
      </c>
      <c r="J589" s="3"/>
      <c r="K589" s="3" t="s">
        <v>2233</v>
      </c>
      <c r="L589" s="3" t="s">
        <v>2299</v>
      </c>
      <c r="M589" s="3" t="s">
        <v>3768</v>
      </c>
      <c r="N589" s="3" t="s">
        <v>3769</v>
      </c>
      <c r="O589" s="3" t="s">
        <v>2236</v>
      </c>
      <c r="P589" s="3" t="s">
        <v>2237</v>
      </c>
      <c r="Q589" s="8" t="s">
        <v>3770</v>
      </c>
    </row>
    <row r="590" spans="1:17" s="6" customFormat="1" ht="15" customHeight="1" x14ac:dyDescent="0.3">
      <c r="A590" s="3" t="s">
        <v>448</v>
      </c>
      <c r="B590" s="3" t="s">
        <v>449</v>
      </c>
      <c r="C590" s="4">
        <v>32</v>
      </c>
      <c r="D590" s="3" t="s">
        <v>1201</v>
      </c>
      <c r="E590" s="3" t="s">
        <v>3771</v>
      </c>
      <c r="F590" s="3" t="s">
        <v>1719</v>
      </c>
      <c r="G590" s="3" t="s">
        <v>3772</v>
      </c>
      <c r="H590" s="3" t="s">
        <v>1994</v>
      </c>
      <c r="I590" s="3"/>
      <c r="J590" s="3"/>
      <c r="K590" s="3" t="s">
        <v>1823</v>
      </c>
      <c r="L590" s="3"/>
      <c r="M590" s="3"/>
      <c r="N590" s="3" t="s">
        <v>2294</v>
      </c>
      <c r="O590" s="3"/>
      <c r="P590" s="3"/>
      <c r="Q590" s="8" t="s">
        <v>3773</v>
      </c>
    </row>
    <row r="591" spans="1:17" s="6" customFormat="1" ht="15" customHeight="1" x14ac:dyDescent="0.3">
      <c r="A591" s="3" t="s">
        <v>448</v>
      </c>
      <c r="B591" s="3" t="s">
        <v>449</v>
      </c>
      <c r="C591" s="4">
        <v>32</v>
      </c>
      <c r="D591" s="3" t="s">
        <v>1201</v>
      </c>
      <c r="E591" s="3" t="s">
        <v>3774</v>
      </c>
      <c r="F591" s="3" t="s">
        <v>1690</v>
      </c>
      <c r="G591" s="3" t="s">
        <v>3775</v>
      </c>
      <c r="H591" s="3" t="s">
        <v>1610</v>
      </c>
      <c r="I591" s="3"/>
      <c r="J591" s="3"/>
      <c r="K591" s="3" t="s">
        <v>3758</v>
      </c>
      <c r="L591" s="3"/>
      <c r="M591" s="3"/>
      <c r="N591" s="3" t="s">
        <v>2778</v>
      </c>
      <c r="O591" s="3"/>
      <c r="P591" s="3"/>
      <c r="Q591" s="8" t="s">
        <v>3776</v>
      </c>
    </row>
    <row r="592" spans="1:17" s="6" customFormat="1" ht="15" customHeight="1" x14ac:dyDescent="0.3">
      <c r="A592" s="3" t="s">
        <v>448</v>
      </c>
      <c r="B592" s="3" t="s">
        <v>449</v>
      </c>
      <c r="C592" s="4">
        <v>32</v>
      </c>
      <c r="D592" s="3" t="s">
        <v>1201</v>
      </c>
      <c r="E592" s="3" t="s">
        <v>3777</v>
      </c>
      <c r="F592" s="3" t="s">
        <v>1690</v>
      </c>
      <c r="G592" s="3" t="s">
        <v>3778</v>
      </c>
      <c r="H592" s="3" t="s">
        <v>3762</v>
      </c>
      <c r="I592" s="3"/>
      <c r="J592" s="3"/>
      <c r="K592" s="3" t="s">
        <v>3423</v>
      </c>
      <c r="L592" s="3"/>
      <c r="M592" s="3"/>
      <c r="N592" s="3" t="s">
        <v>1818</v>
      </c>
      <c r="O592" s="3"/>
      <c r="P592" s="3"/>
      <c r="Q592" s="8" t="s">
        <v>3779</v>
      </c>
    </row>
    <row r="593" spans="1:17" s="6" customFormat="1" ht="15" customHeight="1" x14ac:dyDescent="0.3">
      <c r="A593" s="3" t="s">
        <v>448</v>
      </c>
      <c r="B593" s="3" t="s">
        <v>449</v>
      </c>
      <c r="C593" s="4">
        <v>32</v>
      </c>
      <c r="D593" s="3" t="s">
        <v>1201</v>
      </c>
      <c r="E593" s="3" t="s">
        <v>3780</v>
      </c>
      <c r="F593" s="3" t="s">
        <v>636</v>
      </c>
      <c r="G593" s="3" t="s">
        <v>3781</v>
      </c>
      <c r="H593" s="3" t="s">
        <v>1994</v>
      </c>
      <c r="I593" s="3" t="s">
        <v>2483</v>
      </c>
      <c r="J593" s="3"/>
      <c r="K593" s="3" t="s">
        <v>2233</v>
      </c>
      <c r="L593" s="3" t="s">
        <v>2299</v>
      </c>
      <c r="M593" s="3" t="s">
        <v>2453</v>
      </c>
      <c r="N593" s="3" t="s">
        <v>2927</v>
      </c>
      <c r="O593" s="3" t="s">
        <v>2236</v>
      </c>
      <c r="P593" s="3" t="s">
        <v>2847</v>
      </c>
      <c r="Q593" s="8" t="s">
        <v>3782</v>
      </c>
    </row>
    <row r="594" spans="1:17" s="6" customFormat="1" ht="15" customHeight="1" x14ac:dyDescent="0.3">
      <c r="A594" s="3" t="s">
        <v>448</v>
      </c>
      <c r="B594" s="3" t="s">
        <v>449</v>
      </c>
      <c r="C594" s="4">
        <v>32</v>
      </c>
      <c r="D594" s="3" t="s">
        <v>1201</v>
      </c>
      <c r="E594" s="3" t="s">
        <v>3783</v>
      </c>
      <c r="F594" s="3" t="s">
        <v>1690</v>
      </c>
      <c r="G594" s="3" t="s">
        <v>3784</v>
      </c>
      <c r="H594" s="3" t="s">
        <v>1591</v>
      </c>
      <c r="I594" s="3"/>
      <c r="J594" s="3"/>
      <c r="K594" s="3" t="s">
        <v>3246</v>
      </c>
      <c r="L594" s="3"/>
      <c r="M594" s="3"/>
      <c r="N594" s="3" t="s">
        <v>3785</v>
      </c>
      <c r="O594" s="3"/>
      <c r="P594" s="3"/>
      <c r="Q594" s="8" t="s">
        <v>3786</v>
      </c>
    </row>
    <row r="595" spans="1:17" s="6" customFormat="1" ht="15" customHeight="1" x14ac:dyDescent="0.3">
      <c r="A595" s="3" t="s">
        <v>448</v>
      </c>
      <c r="B595" s="3" t="s">
        <v>449</v>
      </c>
      <c r="C595" s="4">
        <v>32</v>
      </c>
      <c r="D595" s="3" t="s">
        <v>1201</v>
      </c>
      <c r="E595" s="3" t="s">
        <v>3787</v>
      </c>
      <c r="F595" s="3" t="s">
        <v>1690</v>
      </c>
      <c r="G595" s="3" t="s">
        <v>3788</v>
      </c>
      <c r="H595" s="3" t="s">
        <v>1591</v>
      </c>
      <c r="I595" s="3"/>
      <c r="J595" s="3"/>
      <c r="K595" s="3" t="s">
        <v>1897</v>
      </c>
      <c r="L595" s="3"/>
      <c r="M595" s="3"/>
      <c r="N595" s="3" t="s">
        <v>3785</v>
      </c>
      <c r="O595" s="3"/>
      <c r="P595" s="3"/>
      <c r="Q595" s="8" t="s">
        <v>3789</v>
      </c>
    </row>
    <row r="596" spans="1:17" s="6" customFormat="1" ht="15" customHeight="1" x14ac:dyDescent="0.3">
      <c r="A596" s="3" t="s">
        <v>448</v>
      </c>
      <c r="B596" s="3" t="s">
        <v>449</v>
      </c>
      <c r="C596" s="4">
        <v>32</v>
      </c>
      <c r="D596" s="3" t="s">
        <v>1201</v>
      </c>
      <c r="E596" s="3" t="s">
        <v>3790</v>
      </c>
      <c r="F596" s="3" t="s">
        <v>1690</v>
      </c>
      <c r="G596" s="3" t="s">
        <v>3791</v>
      </c>
      <c r="H596" s="3" t="s">
        <v>1591</v>
      </c>
      <c r="I596" s="3"/>
      <c r="J596" s="3"/>
      <c r="K596" s="3" t="s">
        <v>1897</v>
      </c>
      <c r="L596" s="3"/>
      <c r="M596" s="3"/>
      <c r="N596" s="3" t="s">
        <v>3257</v>
      </c>
      <c r="O596" s="3"/>
      <c r="P596" s="3"/>
      <c r="Q596" s="8" t="s">
        <v>3792</v>
      </c>
    </row>
    <row r="597" spans="1:17" s="6" customFormat="1" ht="15" customHeight="1" x14ac:dyDescent="0.3">
      <c r="A597" s="3" t="s">
        <v>448</v>
      </c>
      <c r="B597" s="3" t="s">
        <v>449</v>
      </c>
      <c r="C597" s="4">
        <v>32</v>
      </c>
      <c r="D597" s="3" t="s">
        <v>1201</v>
      </c>
      <c r="E597" s="3" t="s">
        <v>3793</v>
      </c>
      <c r="F597" s="3" t="s">
        <v>1690</v>
      </c>
      <c r="G597" s="3" t="s">
        <v>3794</v>
      </c>
      <c r="H597" s="3" t="s">
        <v>3795</v>
      </c>
      <c r="I597" s="3"/>
      <c r="J597" s="3"/>
      <c r="K597" s="3" t="s">
        <v>1973</v>
      </c>
      <c r="L597" s="3"/>
      <c r="M597" s="3"/>
      <c r="N597" s="3" t="s">
        <v>3796</v>
      </c>
      <c r="O597" s="3"/>
      <c r="P597" s="3"/>
      <c r="Q597" s="8" t="s">
        <v>3797</v>
      </c>
    </row>
    <row r="598" spans="1:17" s="6" customFormat="1" ht="15" customHeight="1" x14ac:dyDescent="0.3">
      <c r="A598" s="3" t="s">
        <v>468</v>
      </c>
      <c r="B598" s="3" t="s">
        <v>469</v>
      </c>
      <c r="C598" s="4">
        <v>34</v>
      </c>
      <c r="D598" s="3" t="s">
        <v>1225</v>
      </c>
      <c r="E598" s="3" t="s">
        <v>3798</v>
      </c>
      <c r="F598" s="3" t="s">
        <v>1690</v>
      </c>
      <c r="G598" s="3" t="s">
        <v>3799</v>
      </c>
      <c r="H598" s="3" t="s">
        <v>3800</v>
      </c>
      <c r="I598" s="3" t="s">
        <v>1386</v>
      </c>
      <c r="J598" s="3"/>
      <c r="K598" s="3" t="s">
        <v>1716</v>
      </c>
      <c r="L598" s="3"/>
      <c r="M598" s="3"/>
      <c r="N598" s="3" t="s">
        <v>1027</v>
      </c>
      <c r="O598" s="3"/>
      <c r="P598" s="3"/>
      <c r="Q598" s="8" t="s">
        <v>3801</v>
      </c>
    </row>
    <row r="599" spans="1:17" s="6" customFormat="1" ht="15" customHeight="1" x14ac:dyDescent="0.3">
      <c r="A599" s="3" t="s">
        <v>468</v>
      </c>
      <c r="B599" s="3" t="s">
        <v>469</v>
      </c>
      <c r="C599" s="4">
        <v>34</v>
      </c>
      <c r="D599" s="3" t="s">
        <v>1225</v>
      </c>
      <c r="E599" s="3" t="s">
        <v>2689</v>
      </c>
      <c r="F599" s="3" t="s">
        <v>1690</v>
      </c>
      <c r="G599" s="3" t="s">
        <v>2690</v>
      </c>
      <c r="H599" s="3" t="s">
        <v>2691</v>
      </c>
      <c r="I599" s="3" t="s">
        <v>1386</v>
      </c>
      <c r="J599" s="3"/>
      <c r="K599" s="3" t="s">
        <v>1716</v>
      </c>
      <c r="L599" s="3"/>
      <c r="M599" s="3"/>
      <c r="N599" s="3" t="s">
        <v>2258</v>
      </c>
      <c r="O599" s="3"/>
      <c r="P599" s="3"/>
      <c r="Q599" s="8" t="s">
        <v>2692</v>
      </c>
    </row>
    <row r="600" spans="1:17" s="6" customFormat="1" ht="15" customHeight="1" x14ac:dyDescent="0.3">
      <c r="A600" s="3" t="s">
        <v>468</v>
      </c>
      <c r="B600" s="3" t="s">
        <v>469</v>
      </c>
      <c r="C600" s="4">
        <v>34</v>
      </c>
      <c r="D600" s="3" t="s">
        <v>1225</v>
      </c>
      <c r="E600" s="3" t="s">
        <v>2709</v>
      </c>
      <c r="F600" s="3" t="s">
        <v>1690</v>
      </c>
      <c r="G600" s="3" t="s">
        <v>2710</v>
      </c>
      <c r="H600" s="3" t="s">
        <v>2691</v>
      </c>
      <c r="I600" s="3" t="s">
        <v>1386</v>
      </c>
      <c r="J600" s="3"/>
      <c r="K600" s="3" t="s">
        <v>1973</v>
      </c>
      <c r="L600" s="3"/>
      <c r="M600" s="3"/>
      <c r="N600" s="3" t="s">
        <v>2614</v>
      </c>
      <c r="O600" s="3"/>
      <c r="P600" s="3"/>
      <c r="Q600" s="8" t="s">
        <v>2711</v>
      </c>
    </row>
    <row r="601" spans="1:17" s="6" customFormat="1" ht="15" customHeight="1" x14ac:dyDescent="0.3">
      <c r="A601" s="3" t="s">
        <v>468</v>
      </c>
      <c r="B601" s="3" t="s">
        <v>469</v>
      </c>
      <c r="C601" s="4">
        <v>34</v>
      </c>
      <c r="D601" s="3" t="s">
        <v>1225</v>
      </c>
      <c r="E601" s="3" t="s">
        <v>2772</v>
      </c>
      <c r="F601" s="3" t="s">
        <v>1690</v>
      </c>
      <c r="G601" s="3" t="s">
        <v>2773</v>
      </c>
      <c r="H601" s="3" t="s">
        <v>2691</v>
      </c>
      <c r="I601" s="3" t="s">
        <v>62</v>
      </c>
      <c r="J601" s="3"/>
      <c r="K601" s="3" t="s">
        <v>1716</v>
      </c>
      <c r="L601" s="3"/>
      <c r="M601" s="3"/>
      <c r="N601" s="3" t="s">
        <v>2774</v>
      </c>
      <c r="O601" s="3"/>
      <c r="P601" s="3"/>
      <c r="Q601" s="8" t="s">
        <v>2775</v>
      </c>
    </row>
    <row r="602" spans="1:17" s="6" customFormat="1" ht="15" customHeight="1" x14ac:dyDescent="0.3">
      <c r="A602" s="3" t="s">
        <v>468</v>
      </c>
      <c r="B602" s="3" t="s">
        <v>469</v>
      </c>
      <c r="C602" s="4">
        <v>34</v>
      </c>
      <c r="D602" s="3" t="s">
        <v>1225</v>
      </c>
      <c r="E602" s="3" t="s">
        <v>3802</v>
      </c>
      <c r="F602" s="3" t="s">
        <v>1690</v>
      </c>
      <c r="G602" s="3" t="s">
        <v>3803</v>
      </c>
      <c r="H602" s="3" t="s">
        <v>3804</v>
      </c>
      <c r="I602" s="3"/>
      <c r="J602" s="3"/>
      <c r="K602" s="3" t="s">
        <v>1973</v>
      </c>
      <c r="L602" s="3"/>
      <c r="M602" s="3"/>
      <c r="N602" s="3" t="s">
        <v>3805</v>
      </c>
      <c r="O602" s="3"/>
      <c r="P602" s="3"/>
      <c r="Q602" s="8" t="s">
        <v>3806</v>
      </c>
    </row>
    <row r="603" spans="1:17" s="6" customFormat="1" ht="15" customHeight="1" x14ac:dyDescent="0.3">
      <c r="A603" s="3" t="s">
        <v>482</v>
      </c>
      <c r="B603" s="3" t="s">
        <v>483</v>
      </c>
      <c r="C603" s="4">
        <v>35</v>
      </c>
      <c r="D603" s="3" t="s">
        <v>1229</v>
      </c>
      <c r="E603" s="3" t="s">
        <v>3807</v>
      </c>
      <c r="F603" s="3" t="s">
        <v>1690</v>
      </c>
      <c r="G603" s="3" t="s">
        <v>3808</v>
      </c>
      <c r="H603" s="3" t="s">
        <v>1391</v>
      </c>
      <c r="I603" s="3" t="s">
        <v>3809</v>
      </c>
      <c r="J603" s="3"/>
      <c r="K603" s="3" t="s">
        <v>1828</v>
      </c>
      <c r="L603" s="3"/>
      <c r="M603" s="3"/>
      <c r="N603" s="3" t="s">
        <v>3087</v>
      </c>
      <c r="O603" s="3"/>
      <c r="P603" s="3"/>
      <c r="Q603" s="8" t="s">
        <v>3810</v>
      </c>
    </row>
    <row r="604" spans="1:17" s="6" customFormat="1" ht="15" customHeight="1" x14ac:dyDescent="0.3">
      <c r="A604" s="3" t="s">
        <v>482</v>
      </c>
      <c r="B604" s="3" t="s">
        <v>483</v>
      </c>
      <c r="C604" s="4">
        <v>35</v>
      </c>
      <c r="D604" s="3" t="s">
        <v>1229</v>
      </c>
      <c r="E604" s="3" t="s">
        <v>3811</v>
      </c>
      <c r="F604" s="3" t="s">
        <v>1690</v>
      </c>
      <c r="G604" s="3" t="s">
        <v>3812</v>
      </c>
      <c r="H604" s="3" t="s">
        <v>3813</v>
      </c>
      <c r="I604" s="3" t="s">
        <v>1386</v>
      </c>
      <c r="J604" s="3"/>
      <c r="K604" s="3" t="s">
        <v>1716</v>
      </c>
      <c r="L604" s="3"/>
      <c r="M604" s="3"/>
      <c r="N604" s="3" t="s">
        <v>1434</v>
      </c>
      <c r="O604" s="3"/>
      <c r="P604" s="3"/>
      <c r="Q604" s="8" t="s">
        <v>3814</v>
      </c>
    </row>
    <row r="605" spans="1:17" s="6" customFormat="1" ht="15" customHeight="1" x14ac:dyDescent="0.3">
      <c r="A605" s="3" t="s">
        <v>482</v>
      </c>
      <c r="B605" s="3" t="s">
        <v>483</v>
      </c>
      <c r="C605" s="4">
        <v>35</v>
      </c>
      <c r="D605" s="3" t="s">
        <v>1229</v>
      </c>
      <c r="E605" s="3" t="s">
        <v>3798</v>
      </c>
      <c r="F605" s="3" t="s">
        <v>1719</v>
      </c>
      <c r="G605" s="3" t="s">
        <v>3799</v>
      </c>
      <c r="H605" s="3" t="s">
        <v>3800</v>
      </c>
      <c r="I605" s="3" t="s">
        <v>1386</v>
      </c>
      <c r="J605" s="3"/>
      <c r="K605" s="3" t="s">
        <v>1716</v>
      </c>
      <c r="L605" s="3"/>
      <c r="M605" s="3"/>
      <c r="N605" s="3" t="s">
        <v>1027</v>
      </c>
      <c r="O605" s="3"/>
      <c r="P605" s="3"/>
      <c r="Q605" s="8" t="s">
        <v>3801</v>
      </c>
    </row>
    <row r="606" spans="1:17" s="6" customFormat="1" ht="15" customHeight="1" x14ac:dyDescent="0.3">
      <c r="A606" s="3" t="s">
        <v>482</v>
      </c>
      <c r="B606" s="3" t="s">
        <v>483</v>
      </c>
      <c r="C606" s="4">
        <v>35</v>
      </c>
      <c r="D606" s="3" t="s">
        <v>1229</v>
      </c>
      <c r="E606" s="3" t="s">
        <v>2689</v>
      </c>
      <c r="F606" s="3" t="s">
        <v>1704</v>
      </c>
      <c r="G606" s="3" t="s">
        <v>2690</v>
      </c>
      <c r="H606" s="3" t="s">
        <v>2691</v>
      </c>
      <c r="I606" s="3" t="s">
        <v>1386</v>
      </c>
      <c r="J606" s="3"/>
      <c r="K606" s="3" t="s">
        <v>1716</v>
      </c>
      <c r="L606" s="3"/>
      <c r="M606" s="3"/>
      <c r="N606" s="3" t="s">
        <v>2258</v>
      </c>
      <c r="O606" s="3"/>
      <c r="P606" s="3"/>
      <c r="Q606" s="8" t="s">
        <v>2692</v>
      </c>
    </row>
    <row r="607" spans="1:17" s="6" customFormat="1" ht="15" customHeight="1" x14ac:dyDescent="0.3">
      <c r="A607" s="3" t="s">
        <v>482</v>
      </c>
      <c r="B607" s="3" t="s">
        <v>483</v>
      </c>
      <c r="C607" s="4">
        <v>35</v>
      </c>
      <c r="D607" s="3" t="s">
        <v>1229</v>
      </c>
      <c r="E607" s="3" t="s">
        <v>2709</v>
      </c>
      <c r="F607" s="3" t="s">
        <v>1704</v>
      </c>
      <c r="G607" s="3" t="s">
        <v>2710</v>
      </c>
      <c r="H607" s="3" t="s">
        <v>2691</v>
      </c>
      <c r="I607" s="3" t="s">
        <v>1386</v>
      </c>
      <c r="J607" s="3"/>
      <c r="K607" s="3" t="s">
        <v>1973</v>
      </c>
      <c r="L607" s="3"/>
      <c r="M607" s="3"/>
      <c r="N607" s="3" t="s">
        <v>2614</v>
      </c>
      <c r="O607" s="3"/>
      <c r="P607" s="3"/>
      <c r="Q607" s="8" t="s">
        <v>2711</v>
      </c>
    </row>
    <row r="608" spans="1:17" s="6" customFormat="1" ht="15" customHeight="1" x14ac:dyDescent="0.3">
      <c r="A608" s="3" t="s">
        <v>482</v>
      </c>
      <c r="B608" s="3" t="s">
        <v>483</v>
      </c>
      <c r="C608" s="4">
        <v>35</v>
      </c>
      <c r="D608" s="3" t="s">
        <v>1229</v>
      </c>
      <c r="E608" s="3" t="s">
        <v>3815</v>
      </c>
      <c r="F608" s="3" t="s">
        <v>1690</v>
      </c>
      <c r="G608" s="3" t="s">
        <v>3816</v>
      </c>
      <c r="H608" s="3" t="s">
        <v>3800</v>
      </c>
      <c r="I608" s="3" t="s">
        <v>3817</v>
      </c>
      <c r="J608" s="3"/>
      <c r="K608" s="3" t="s">
        <v>1707</v>
      </c>
      <c r="L608" s="3"/>
      <c r="M608" s="3"/>
      <c r="N608" s="3" t="s">
        <v>2628</v>
      </c>
      <c r="O608" s="3"/>
      <c r="P608" s="3"/>
      <c r="Q608" s="8" t="s">
        <v>3818</v>
      </c>
    </row>
    <row r="609" spans="1:17" s="6" customFormat="1" ht="15" customHeight="1" x14ac:dyDescent="0.3">
      <c r="A609" s="3" t="s">
        <v>482</v>
      </c>
      <c r="B609" s="3" t="s">
        <v>483</v>
      </c>
      <c r="C609" s="4">
        <v>35</v>
      </c>
      <c r="D609" s="3" t="s">
        <v>1229</v>
      </c>
      <c r="E609" s="3" t="s">
        <v>2772</v>
      </c>
      <c r="F609" s="3" t="s">
        <v>1704</v>
      </c>
      <c r="G609" s="3" t="s">
        <v>2773</v>
      </c>
      <c r="H609" s="3" t="s">
        <v>2691</v>
      </c>
      <c r="I609" s="3" t="s">
        <v>62</v>
      </c>
      <c r="J609" s="3"/>
      <c r="K609" s="3" t="s">
        <v>1716</v>
      </c>
      <c r="L609" s="3"/>
      <c r="M609" s="3"/>
      <c r="N609" s="3" t="s">
        <v>2774</v>
      </c>
      <c r="O609" s="3"/>
      <c r="P609" s="3"/>
      <c r="Q609" s="8" t="s">
        <v>2775</v>
      </c>
    </row>
    <row r="610" spans="1:17" s="6" customFormat="1" ht="15" customHeight="1" x14ac:dyDescent="0.3">
      <c r="A610" s="3" t="s">
        <v>493</v>
      </c>
      <c r="B610" s="3" t="s">
        <v>494</v>
      </c>
      <c r="C610" s="4">
        <v>36</v>
      </c>
      <c r="D610" s="3" t="s">
        <v>1241</v>
      </c>
      <c r="E610" s="3" t="s">
        <v>2725</v>
      </c>
      <c r="F610" s="3" t="s">
        <v>1690</v>
      </c>
      <c r="G610" s="3" t="s">
        <v>2726</v>
      </c>
      <c r="H610" s="3" t="s">
        <v>2727</v>
      </c>
      <c r="I610" s="3"/>
      <c r="J610" s="3"/>
      <c r="K610" s="3" t="s">
        <v>1817</v>
      </c>
      <c r="L610" s="3"/>
      <c r="M610" s="3"/>
      <c r="N610" s="3" t="s">
        <v>2723</v>
      </c>
      <c r="O610" s="3"/>
      <c r="P610" s="3"/>
      <c r="Q610" s="8" t="s">
        <v>2728</v>
      </c>
    </row>
    <row r="611" spans="1:17" s="6" customFormat="1" ht="15" customHeight="1" x14ac:dyDescent="0.3">
      <c r="A611" s="3" t="s">
        <v>493</v>
      </c>
      <c r="B611" s="3" t="s">
        <v>494</v>
      </c>
      <c r="C611" s="4">
        <v>36</v>
      </c>
      <c r="D611" s="3" t="s">
        <v>1241</v>
      </c>
      <c r="E611" s="3" t="s">
        <v>2733</v>
      </c>
      <c r="F611" s="3" t="s">
        <v>1690</v>
      </c>
      <c r="G611" s="3" t="s">
        <v>2734</v>
      </c>
      <c r="H611" s="3" t="s">
        <v>2727</v>
      </c>
      <c r="I611" s="3" t="s">
        <v>2735</v>
      </c>
      <c r="J611" s="3"/>
      <c r="K611" s="3" t="s">
        <v>1897</v>
      </c>
      <c r="L611" s="3"/>
      <c r="M611" s="3"/>
      <c r="N611" s="3" t="s">
        <v>2736</v>
      </c>
      <c r="O611" s="3"/>
      <c r="P611" s="3"/>
      <c r="Q611" s="8" t="s">
        <v>2737</v>
      </c>
    </row>
    <row r="612" spans="1:17" s="6" customFormat="1" ht="15" customHeight="1" x14ac:dyDescent="0.3">
      <c r="A612" s="3" t="s">
        <v>493</v>
      </c>
      <c r="B612" s="3" t="s">
        <v>494</v>
      </c>
      <c r="C612" s="4">
        <v>36</v>
      </c>
      <c r="D612" s="3" t="s">
        <v>1241</v>
      </c>
      <c r="E612" s="3" t="s">
        <v>2742</v>
      </c>
      <c r="F612" s="3" t="s">
        <v>1690</v>
      </c>
      <c r="G612" s="3" t="s">
        <v>2743</v>
      </c>
      <c r="H612" s="3" t="s">
        <v>2727</v>
      </c>
      <c r="I612" s="3" t="s">
        <v>103</v>
      </c>
      <c r="J612" s="3"/>
      <c r="K612" s="3" t="s">
        <v>2744</v>
      </c>
      <c r="L612" s="3"/>
      <c r="M612" s="3"/>
      <c r="N612" s="3" t="s">
        <v>1775</v>
      </c>
      <c r="O612" s="3"/>
      <c r="P612" s="3"/>
      <c r="Q612" s="8" t="s">
        <v>2745</v>
      </c>
    </row>
    <row r="613" spans="1:17" s="6" customFormat="1" ht="15" customHeight="1" x14ac:dyDescent="0.3">
      <c r="A613" s="3" t="s">
        <v>493</v>
      </c>
      <c r="B613" s="3" t="s">
        <v>494</v>
      </c>
      <c r="C613" s="4">
        <v>36</v>
      </c>
      <c r="D613" s="3" t="s">
        <v>1241</v>
      </c>
      <c r="E613" s="3" t="s">
        <v>2759</v>
      </c>
      <c r="F613" s="3" t="s">
        <v>1690</v>
      </c>
      <c r="G613" s="3" t="s">
        <v>2760</v>
      </c>
      <c r="H613" s="3" t="s">
        <v>2727</v>
      </c>
      <c r="I613" s="3" t="s">
        <v>103</v>
      </c>
      <c r="J613" s="3" t="s">
        <v>2761</v>
      </c>
      <c r="K613" s="3" t="s">
        <v>2762</v>
      </c>
      <c r="L613" s="3"/>
      <c r="M613" s="3"/>
      <c r="N613" s="3" t="s">
        <v>2763</v>
      </c>
      <c r="O613" s="3"/>
      <c r="P613" s="3"/>
      <c r="Q613" s="8" t="s">
        <v>2764</v>
      </c>
    </row>
    <row r="614" spans="1:17" s="6" customFormat="1" ht="15" customHeight="1" x14ac:dyDescent="0.3">
      <c r="A614" s="3" t="s">
        <v>493</v>
      </c>
      <c r="B614" s="3" t="s">
        <v>494</v>
      </c>
      <c r="C614" s="4">
        <v>36</v>
      </c>
      <c r="D614" s="3" t="s">
        <v>1241</v>
      </c>
      <c r="E614" s="3" t="s">
        <v>3819</v>
      </c>
      <c r="F614" s="3" t="s">
        <v>1690</v>
      </c>
      <c r="G614" s="3" t="s">
        <v>3820</v>
      </c>
      <c r="H614" s="3" t="s">
        <v>1642</v>
      </c>
      <c r="I614" s="3"/>
      <c r="J614" s="3"/>
      <c r="K614" s="3" t="s">
        <v>1700</v>
      </c>
      <c r="L614" s="3"/>
      <c r="M614" s="3"/>
      <c r="N614" s="3" t="s">
        <v>1996</v>
      </c>
      <c r="O614" s="3"/>
      <c r="P614" s="3"/>
      <c r="Q614" s="8" t="s">
        <v>3821</v>
      </c>
    </row>
    <row r="615" spans="1:17" s="6" customFormat="1" ht="15" customHeight="1" x14ac:dyDescent="0.3">
      <c r="A615" s="3" t="s">
        <v>504</v>
      </c>
      <c r="B615" s="3" t="s">
        <v>505</v>
      </c>
      <c r="C615" s="4">
        <v>37</v>
      </c>
      <c r="D615" s="3" t="s">
        <v>1246</v>
      </c>
      <c r="E615" s="3" t="s">
        <v>3822</v>
      </c>
      <c r="F615" s="3" t="s">
        <v>1690</v>
      </c>
      <c r="G615" s="3" t="s">
        <v>3823</v>
      </c>
      <c r="H615" s="3" t="s">
        <v>2993</v>
      </c>
      <c r="I615" s="3"/>
      <c r="J615" s="3"/>
      <c r="K615" s="3" t="s">
        <v>1973</v>
      </c>
      <c r="L615" s="3"/>
      <c r="M615" s="3"/>
      <c r="N615" s="3" t="s">
        <v>2867</v>
      </c>
      <c r="O615" s="3"/>
      <c r="P615" s="3"/>
      <c r="Q615" s="8" t="s">
        <v>3824</v>
      </c>
    </row>
    <row r="616" spans="1:17" s="6" customFormat="1" ht="15" customHeight="1" x14ac:dyDescent="0.3">
      <c r="A616" s="3" t="s">
        <v>504</v>
      </c>
      <c r="B616" s="3" t="s">
        <v>505</v>
      </c>
      <c r="C616" s="4">
        <v>37</v>
      </c>
      <c r="D616" s="3" t="s">
        <v>1246</v>
      </c>
      <c r="E616" s="3" t="s">
        <v>3825</v>
      </c>
      <c r="F616" s="3" t="s">
        <v>1690</v>
      </c>
      <c r="G616" s="3" t="s">
        <v>3826</v>
      </c>
      <c r="H616" s="3" t="s">
        <v>3827</v>
      </c>
      <c r="I616" s="3"/>
      <c r="J616" s="3"/>
      <c r="K616" s="3" t="s">
        <v>2082</v>
      </c>
      <c r="L616" s="3"/>
      <c r="M616" s="3"/>
      <c r="N616" s="3" t="s">
        <v>842</v>
      </c>
      <c r="O616" s="3"/>
      <c r="P616" s="3"/>
      <c r="Q616" s="8" t="s">
        <v>3828</v>
      </c>
    </row>
    <row r="617" spans="1:17" s="6" customFormat="1" ht="15" customHeight="1" x14ac:dyDescent="0.3">
      <c r="A617" s="3" t="s">
        <v>532</v>
      </c>
      <c r="B617" s="3" t="s">
        <v>533</v>
      </c>
      <c r="C617" s="4">
        <v>39</v>
      </c>
      <c r="D617" s="3" t="s">
        <v>1265</v>
      </c>
      <c r="E617" s="3" t="s">
        <v>3475</v>
      </c>
      <c r="F617" s="3" t="s">
        <v>1690</v>
      </c>
      <c r="G617" s="3" t="s">
        <v>3476</v>
      </c>
      <c r="H617" s="3" t="s">
        <v>1674</v>
      </c>
      <c r="I617" s="3" t="s">
        <v>1386</v>
      </c>
      <c r="J617" s="3"/>
      <c r="K617" s="3" t="s">
        <v>2474</v>
      </c>
      <c r="L617" s="3"/>
      <c r="M617" s="3"/>
      <c r="N617" s="3" t="s">
        <v>3477</v>
      </c>
      <c r="O617" s="3"/>
      <c r="P617" s="3"/>
      <c r="Q617" s="8" t="s">
        <v>3478</v>
      </c>
    </row>
    <row r="618" spans="1:17" s="6" customFormat="1" ht="15" customHeight="1" x14ac:dyDescent="0.3">
      <c r="A618" s="3" t="s">
        <v>532</v>
      </c>
      <c r="B618" s="3" t="s">
        <v>533</v>
      </c>
      <c r="C618" s="4">
        <v>39</v>
      </c>
      <c r="D618" s="3" t="s">
        <v>1265</v>
      </c>
      <c r="E618" s="3" t="s">
        <v>2768</v>
      </c>
      <c r="F618" s="3" t="s">
        <v>1690</v>
      </c>
      <c r="G618" s="3" t="s">
        <v>2769</v>
      </c>
      <c r="H618" s="3" t="s">
        <v>1564</v>
      </c>
      <c r="I618" s="3" t="s">
        <v>103</v>
      </c>
      <c r="J618" s="3"/>
      <c r="K618" s="3" t="s">
        <v>2770</v>
      </c>
      <c r="L618" s="3"/>
      <c r="M618" s="3"/>
      <c r="N618" s="3" t="s">
        <v>1796</v>
      </c>
      <c r="O618" s="3"/>
      <c r="P618" s="3"/>
      <c r="Q618" s="8" t="s">
        <v>2771</v>
      </c>
    </row>
    <row r="619" spans="1:17" s="6" customFormat="1" ht="15" customHeight="1" x14ac:dyDescent="0.3">
      <c r="A619" s="3" t="s">
        <v>532</v>
      </c>
      <c r="B619" s="3" t="s">
        <v>533</v>
      </c>
      <c r="C619" s="4">
        <v>39</v>
      </c>
      <c r="D619" s="3" t="s">
        <v>1265</v>
      </c>
      <c r="E619" s="3" t="s">
        <v>2765</v>
      </c>
      <c r="F619" s="3" t="s">
        <v>1690</v>
      </c>
      <c r="G619" s="3" t="s">
        <v>2766</v>
      </c>
      <c r="H619" s="3" t="s">
        <v>1577</v>
      </c>
      <c r="I619" s="3" t="s">
        <v>103</v>
      </c>
      <c r="J619" s="3"/>
      <c r="K619" s="3" t="s">
        <v>1716</v>
      </c>
      <c r="L619" s="3"/>
      <c r="M619" s="3"/>
      <c r="N619" s="3" t="s">
        <v>1796</v>
      </c>
      <c r="O619" s="3"/>
      <c r="P619" s="3"/>
      <c r="Q619" s="8" t="s">
        <v>2767</v>
      </c>
    </row>
    <row r="620" spans="1:17" s="6" customFormat="1" ht="15" customHeight="1" x14ac:dyDescent="0.3">
      <c r="A620" s="3" t="s">
        <v>532</v>
      </c>
      <c r="B620" s="3" t="s">
        <v>533</v>
      </c>
      <c r="C620" s="4">
        <v>39</v>
      </c>
      <c r="D620" s="3" t="s">
        <v>1265</v>
      </c>
      <c r="E620" s="3" t="s">
        <v>2780</v>
      </c>
      <c r="F620" s="3" t="s">
        <v>1690</v>
      </c>
      <c r="G620" s="3" t="s">
        <v>2781</v>
      </c>
      <c r="H620" s="3" t="s">
        <v>1564</v>
      </c>
      <c r="I620" s="3" t="s">
        <v>103</v>
      </c>
      <c r="J620" s="3"/>
      <c r="K620" s="3" t="s">
        <v>2744</v>
      </c>
      <c r="L620" s="3"/>
      <c r="M620" s="3"/>
      <c r="N620" s="3" t="s">
        <v>1436</v>
      </c>
      <c r="O620" s="3"/>
      <c r="P620" s="3"/>
      <c r="Q620" s="8" t="s">
        <v>2782</v>
      </c>
    </row>
    <row r="621" spans="1:17" s="6" customFormat="1" ht="15" customHeight="1" x14ac:dyDescent="0.3">
      <c r="A621" s="3" t="s">
        <v>532</v>
      </c>
      <c r="B621" s="3" t="s">
        <v>533</v>
      </c>
      <c r="C621" s="4">
        <v>39</v>
      </c>
      <c r="D621" s="3" t="s">
        <v>1265</v>
      </c>
      <c r="E621" s="3" t="s">
        <v>3829</v>
      </c>
      <c r="F621" s="3" t="s">
        <v>636</v>
      </c>
      <c r="G621" s="3" t="s">
        <v>3830</v>
      </c>
      <c r="H621" s="3" t="s">
        <v>3831</v>
      </c>
      <c r="I621" s="3" t="s">
        <v>3832</v>
      </c>
      <c r="J621" s="3" t="s">
        <v>3833</v>
      </c>
      <c r="K621" s="3" t="s">
        <v>2233</v>
      </c>
      <c r="L621" s="3" t="s">
        <v>3305</v>
      </c>
      <c r="M621" s="3" t="s">
        <v>2805</v>
      </c>
      <c r="N621" s="3" t="s">
        <v>1858</v>
      </c>
      <c r="O621" s="3" t="s">
        <v>2236</v>
      </c>
      <c r="P621" s="3" t="s">
        <v>3834</v>
      </c>
      <c r="Q621" s="8" t="s">
        <v>3835</v>
      </c>
    </row>
    <row r="622" spans="1:17" s="6" customFormat="1" ht="15" customHeight="1" x14ac:dyDescent="0.3">
      <c r="A622" s="3" t="s">
        <v>545</v>
      </c>
      <c r="B622" s="3" t="s">
        <v>546</v>
      </c>
      <c r="C622" s="4">
        <v>40</v>
      </c>
      <c r="D622" s="3" t="s">
        <v>1276</v>
      </c>
      <c r="E622" s="3" t="s">
        <v>3836</v>
      </c>
      <c r="F622" s="3" t="s">
        <v>1690</v>
      </c>
      <c r="G622" s="3" t="s">
        <v>3837</v>
      </c>
      <c r="H622" s="3" t="s">
        <v>3838</v>
      </c>
      <c r="I622" s="3"/>
      <c r="J622" s="3"/>
      <c r="K622" s="3" t="s">
        <v>1973</v>
      </c>
      <c r="L622" s="3"/>
      <c r="M622" s="3"/>
      <c r="N622" s="3" t="s">
        <v>845</v>
      </c>
      <c r="O622" s="3"/>
      <c r="P622" s="3"/>
      <c r="Q622" s="8" t="s">
        <v>3839</v>
      </c>
    </row>
    <row r="623" spans="1:17" s="6" customFormat="1" ht="15" customHeight="1" x14ac:dyDescent="0.3">
      <c r="A623" s="3" t="s">
        <v>554</v>
      </c>
      <c r="B623" s="3" t="s">
        <v>555</v>
      </c>
      <c r="C623" s="4">
        <v>41</v>
      </c>
      <c r="D623" s="3" t="s">
        <v>1296</v>
      </c>
      <c r="E623" s="3" t="s">
        <v>3840</v>
      </c>
      <c r="F623" s="3" t="s">
        <v>1704</v>
      </c>
      <c r="G623" s="3" t="s">
        <v>3841</v>
      </c>
      <c r="H623" s="3" t="s">
        <v>3842</v>
      </c>
      <c r="I623" s="3"/>
      <c r="J623" s="3"/>
      <c r="K623" s="3" t="s">
        <v>1707</v>
      </c>
      <c r="L623" s="3"/>
      <c r="M623" s="3"/>
      <c r="N623" s="3" t="s">
        <v>3326</v>
      </c>
      <c r="O623" s="3"/>
      <c r="P623" s="3"/>
      <c r="Q623" s="8" t="s">
        <v>3843</v>
      </c>
    </row>
    <row r="624" spans="1:17" s="6" customFormat="1" ht="15" customHeight="1" x14ac:dyDescent="0.3">
      <c r="A624" s="3" t="s">
        <v>554</v>
      </c>
      <c r="B624" s="3" t="s">
        <v>555</v>
      </c>
      <c r="C624" s="4">
        <v>41</v>
      </c>
      <c r="D624" s="3" t="s">
        <v>1296</v>
      </c>
      <c r="E624" s="3" t="s">
        <v>3844</v>
      </c>
      <c r="F624" s="3" t="s">
        <v>1690</v>
      </c>
      <c r="G624" s="3" t="s">
        <v>3845</v>
      </c>
      <c r="H624" s="3" t="s">
        <v>3846</v>
      </c>
      <c r="I624" s="3"/>
      <c r="J624" s="3"/>
      <c r="K624" s="3" t="s">
        <v>1707</v>
      </c>
      <c r="L624" s="3"/>
      <c r="M624" s="3"/>
      <c r="N624" s="3" t="s">
        <v>3847</v>
      </c>
      <c r="O624" s="3"/>
      <c r="P624" s="3"/>
      <c r="Q624" s="8" t="s">
        <v>3848</v>
      </c>
    </row>
    <row r="625" spans="1:17" s="6" customFormat="1" ht="15" customHeight="1" x14ac:dyDescent="0.3">
      <c r="A625" s="3" t="s">
        <v>554</v>
      </c>
      <c r="B625" s="3" t="s">
        <v>555</v>
      </c>
      <c r="C625" s="4">
        <v>41</v>
      </c>
      <c r="D625" s="3" t="s">
        <v>1296</v>
      </c>
      <c r="E625" s="3" t="s">
        <v>3849</v>
      </c>
      <c r="F625" s="3" t="s">
        <v>1690</v>
      </c>
      <c r="G625" s="3" t="s">
        <v>3850</v>
      </c>
      <c r="H625" s="3" t="s">
        <v>1620</v>
      </c>
      <c r="I625" s="3"/>
      <c r="J625" s="3"/>
      <c r="K625" s="3" t="s">
        <v>1973</v>
      </c>
      <c r="L625" s="3"/>
      <c r="M625" s="3"/>
      <c r="N625" s="3" t="s">
        <v>1990</v>
      </c>
      <c r="O625" s="3"/>
      <c r="P625" s="3"/>
      <c r="Q625" s="8" t="s">
        <v>3851</v>
      </c>
    </row>
    <row r="626" spans="1:17" s="6" customFormat="1" ht="15" customHeight="1" x14ac:dyDescent="0.3">
      <c r="A626" s="3" t="s">
        <v>554</v>
      </c>
      <c r="B626" s="3" t="s">
        <v>555</v>
      </c>
      <c r="C626" s="4">
        <v>41</v>
      </c>
      <c r="D626" s="3" t="s">
        <v>1296</v>
      </c>
      <c r="E626" s="3" t="s">
        <v>3852</v>
      </c>
      <c r="F626" s="3" t="s">
        <v>1719</v>
      </c>
      <c r="G626" s="3" t="s">
        <v>3853</v>
      </c>
      <c r="H626" s="3" t="s">
        <v>3854</v>
      </c>
      <c r="I626" s="3"/>
      <c r="J626" s="3"/>
      <c r="K626" s="3" t="s">
        <v>3735</v>
      </c>
      <c r="L626" s="3"/>
      <c r="M626" s="3"/>
      <c r="N626" s="3" t="s">
        <v>893</v>
      </c>
      <c r="O626" s="3"/>
      <c r="P626" s="3"/>
      <c r="Q626" s="8" t="s">
        <v>3855</v>
      </c>
    </row>
    <row r="627" spans="1:17" s="6" customFormat="1" ht="15" customHeight="1" x14ac:dyDescent="0.3">
      <c r="A627" s="3" t="s">
        <v>554</v>
      </c>
      <c r="B627" s="3" t="s">
        <v>555</v>
      </c>
      <c r="C627" s="4">
        <v>41</v>
      </c>
      <c r="D627" s="3" t="s">
        <v>1296</v>
      </c>
      <c r="E627" s="3" t="s">
        <v>3856</v>
      </c>
      <c r="F627" s="3" t="s">
        <v>1719</v>
      </c>
      <c r="G627" s="3" t="s">
        <v>3857</v>
      </c>
      <c r="H627" s="3" t="s">
        <v>1576</v>
      </c>
      <c r="I627" s="3"/>
      <c r="J627" s="3"/>
      <c r="K627" s="3" t="s">
        <v>2036</v>
      </c>
      <c r="L627" s="3"/>
      <c r="M627" s="3"/>
      <c r="N627" s="3" t="s">
        <v>3858</v>
      </c>
      <c r="O627" s="3"/>
      <c r="P627" s="3"/>
      <c r="Q627" s="8" t="s">
        <v>3859</v>
      </c>
    </row>
    <row r="628" spans="1:17" s="6" customFormat="1" ht="15" customHeight="1" x14ac:dyDescent="0.3">
      <c r="A628" s="3" t="s">
        <v>554</v>
      </c>
      <c r="B628" s="3" t="s">
        <v>555</v>
      </c>
      <c r="C628" s="4">
        <v>41</v>
      </c>
      <c r="D628" s="3" t="s">
        <v>1296</v>
      </c>
      <c r="E628" s="3" t="s">
        <v>3860</v>
      </c>
      <c r="F628" s="3" t="s">
        <v>1690</v>
      </c>
      <c r="G628" s="3" t="s">
        <v>3861</v>
      </c>
      <c r="H628" s="3" t="s">
        <v>1674</v>
      </c>
      <c r="I628" s="3"/>
      <c r="J628" s="3"/>
      <c r="K628" s="3" t="s">
        <v>1700</v>
      </c>
      <c r="L628" s="3"/>
      <c r="M628" s="3"/>
      <c r="N628" s="3" t="s">
        <v>3862</v>
      </c>
      <c r="O628" s="3"/>
      <c r="P628" s="3"/>
      <c r="Q628" s="8" t="s">
        <v>3863</v>
      </c>
    </row>
    <row r="629" spans="1:17" s="6" customFormat="1" ht="15" customHeight="1" x14ac:dyDescent="0.3">
      <c r="A629" s="3" t="s">
        <v>554</v>
      </c>
      <c r="B629" s="3" t="s">
        <v>555</v>
      </c>
      <c r="C629" s="4">
        <v>41</v>
      </c>
      <c r="D629" s="3" t="s">
        <v>1296</v>
      </c>
      <c r="E629" s="3" t="s">
        <v>3864</v>
      </c>
      <c r="F629" s="3" t="s">
        <v>1704</v>
      </c>
      <c r="G629" s="3" t="s">
        <v>3865</v>
      </c>
      <c r="H629" s="3" t="s">
        <v>3866</v>
      </c>
      <c r="I629" s="3"/>
      <c r="J629" s="3"/>
      <c r="K629" s="3" t="s">
        <v>2174</v>
      </c>
      <c r="L629" s="3"/>
      <c r="M629" s="3"/>
      <c r="N629" s="3" t="s">
        <v>3867</v>
      </c>
      <c r="O629" s="3"/>
      <c r="P629" s="3"/>
      <c r="Q629" s="8" t="s">
        <v>3868</v>
      </c>
    </row>
    <row r="630" spans="1:17" s="6" customFormat="1" ht="15" customHeight="1" x14ac:dyDescent="0.3">
      <c r="A630" s="3" t="s">
        <v>554</v>
      </c>
      <c r="B630" s="3" t="s">
        <v>555</v>
      </c>
      <c r="C630" s="4">
        <v>41</v>
      </c>
      <c r="D630" s="3" t="s">
        <v>1296</v>
      </c>
      <c r="E630" s="3" t="s">
        <v>3869</v>
      </c>
      <c r="F630" s="3" t="s">
        <v>1719</v>
      </c>
      <c r="G630" s="3" t="s">
        <v>3870</v>
      </c>
      <c r="H630" s="3" t="s">
        <v>2044</v>
      </c>
      <c r="I630" s="3"/>
      <c r="J630" s="3"/>
      <c r="K630" s="3" t="s">
        <v>3871</v>
      </c>
      <c r="L630" s="3"/>
      <c r="M630" s="3"/>
      <c r="N630" s="3" t="s">
        <v>3872</v>
      </c>
      <c r="O630" s="3"/>
      <c r="P630" s="3"/>
      <c r="Q630" s="8" t="s">
        <v>3873</v>
      </c>
    </row>
    <row r="631" spans="1:17" s="6" customFormat="1" ht="15" customHeight="1" x14ac:dyDescent="0.3">
      <c r="A631" s="3" t="s">
        <v>554</v>
      </c>
      <c r="B631" s="3" t="s">
        <v>555</v>
      </c>
      <c r="C631" s="4">
        <v>41</v>
      </c>
      <c r="D631" s="3" t="s">
        <v>1296</v>
      </c>
      <c r="E631" s="3" t="s">
        <v>3874</v>
      </c>
      <c r="F631" s="3" t="s">
        <v>1704</v>
      </c>
      <c r="G631" s="3" t="s">
        <v>3875</v>
      </c>
      <c r="H631" s="3" t="s">
        <v>3876</v>
      </c>
      <c r="I631" s="3"/>
      <c r="J631" s="3"/>
      <c r="K631" s="3" t="s">
        <v>2174</v>
      </c>
      <c r="L631" s="3"/>
      <c r="M631" s="3"/>
      <c r="N631" s="3" t="s">
        <v>905</v>
      </c>
      <c r="O631" s="3"/>
      <c r="P631" s="3"/>
      <c r="Q631" s="8" t="s">
        <v>3877</v>
      </c>
    </row>
    <row r="632" spans="1:17" s="6" customFormat="1" ht="15" customHeight="1" x14ac:dyDescent="0.3">
      <c r="A632" s="3" t="s">
        <v>554</v>
      </c>
      <c r="B632" s="3" t="s">
        <v>555</v>
      </c>
      <c r="C632" s="4">
        <v>41</v>
      </c>
      <c r="D632" s="3" t="s">
        <v>1296</v>
      </c>
      <c r="E632" s="3" t="s">
        <v>3878</v>
      </c>
      <c r="F632" s="3" t="s">
        <v>1704</v>
      </c>
      <c r="G632" s="3" t="s">
        <v>3879</v>
      </c>
      <c r="H632" s="3" t="s">
        <v>2044</v>
      </c>
      <c r="I632" s="3"/>
      <c r="J632" s="3"/>
      <c r="K632" s="3" t="s">
        <v>2174</v>
      </c>
      <c r="L632" s="3"/>
      <c r="M632" s="3"/>
      <c r="N632" s="3" t="s">
        <v>2074</v>
      </c>
      <c r="O632" s="3"/>
      <c r="P632" s="3"/>
      <c r="Q632" s="8" t="s">
        <v>3880</v>
      </c>
    </row>
    <row r="633" spans="1:17" s="6" customFormat="1" ht="15" customHeight="1" x14ac:dyDescent="0.3">
      <c r="A633" s="3" t="s">
        <v>554</v>
      </c>
      <c r="B633" s="3" t="s">
        <v>555</v>
      </c>
      <c r="C633" s="4">
        <v>41</v>
      </c>
      <c r="D633" s="3" t="s">
        <v>1296</v>
      </c>
      <c r="E633" s="3" t="s">
        <v>3881</v>
      </c>
      <c r="F633" s="3" t="s">
        <v>1690</v>
      </c>
      <c r="G633" s="3" t="s">
        <v>3882</v>
      </c>
      <c r="H633" s="3" t="s">
        <v>2044</v>
      </c>
      <c r="I633" s="3"/>
      <c r="J633" s="3"/>
      <c r="K633" s="3" t="s">
        <v>2875</v>
      </c>
      <c r="L633" s="3"/>
      <c r="M633" s="3"/>
      <c r="N633" s="3" t="s">
        <v>1010</v>
      </c>
      <c r="O633" s="3"/>
      <c r="P633" s="3"/>
      <c r="Q633" s="8" t="s">
        <v>3883</v>
      </c>
    </row>
    <row r="634" spans="1:17" s="6" customFormat="1" ht="15" customHeight="1" x14ac:dyDescent="0.3">
      <c r="A634" s="3" t="s">
        <v>554</v>
      </c>
      <c r="B634" s="3" t="s">
        <v>555</v>
      </c>
      <c r="C634" s="4">
        <v>41</v>
      </c>
      <c r="D634" s="3" t="s">
        <v>1296</v>
      </c>
      <c r="E634" s="3" t="s">
        <v>3884</v>
      </c>
      <c r="F634" s="3" t="s">
        <v>1704</v>
      </c>
      <c r="G634" s="3" t="s">
        <v>3885</v>
      </c>
      <c r="H634" s="3" t="s">
        <v>3886</v>
      </c>
      <c r="I634" s="3"/>
      <c r="J634" s="3"/>
      <c r="K634" s="3" t="s">
        <v>2875</v>
      </c>
      <c r="L634" s="3"/>
      <c r="M634" s="3"/>
      <c r="N634" s="3" t="s">
        <v>3887</v>
      </c>
      <c r="O634" s="3"/>
      <c r="P634" s="3"/>
      <c r="Q634" s="8" t="s">
        <v>3888</v>
      </c>
    </row>
    <row r="635" spans="1:17" s="6" customFormat="1" ht="15" customHeight="1" x14ac:dyDescent="0.3">
      <c r="A635" s="3" t="s">
        <v>568</v>
      </c>
      <c r="B635" s="3" t="s">
        <v>569</v>
      </c>
      <c r="C635" s="4">
        <v>42</v>
      </c>
      <c r="D635" s="3" t="s">
        <v>1302</v>
      </c>
      <c r="E635" s="3" t="s">
        <v>3475</v>
      </c>
      <c r="F635" s="3" t="s">
        <v>1690</v>
      </c>
      <c r="G635" s="3" t="s">
        <v>3476</v>
      </c>
      <c r="H635" s="3" t="s">
        <v>3747</v>
      </c>
      <c r="I635" s="3" t="s">
        <v>1386</v>
      </c>
      <c r="J635" s="3"/>
      <c r="K635" s="3" t="s">
        <v>2474</v>
      </c>
      <c r="L635" s="3"/>
      <c r="M635" s="3"/>
      <c r="N635" s="3" t="s">
        <v>3477</v>
      </c>
      <c r="O635" s="3"/>
      <c r="P635" s="3"/>
      <c r="Q635" s="8" t="s">
        <v>3478</v>
      </c>
    </row>
    <row r="636" spans="1:17" s="6" customFormat="1" ht="15" customHeight="1" x14ac:dyDescent="0.3">
      <c r="A636" s="3" t="s">
        <v>568</v>
      </c>
      <c r="B636" s="3" t="s">
        <v>569</v>
      </c>
      <c r="C636" s="4">
        <v>42</v>
      </c>
      <c r="D636" s="3" t="s">
        <v>1302</v>
      </c>
      <c r="E636" s="3" t="s">
        <v>3889</v>
      </c>
      <c r="F636" s="3" t="s">
        <v>1690</v>
      </c>
      <c r="G636" s="3" t="s">
        <v>3890</v>
      </c>
      <c r="H636" s="3" t="s">
        <v>1567</v>
      </c>
      <c r="I636" s="3"/>
      <c r="J636" s="3"/>
      <c r="K636" s="3" t="s">
        <v>1985</v>
      </c>
      <c r="L636" s="3"/>
      <c r="M636" s="3"/>
      <c r="N636" s="3" t="s">
        <v>1280</v>
      </c>
      <c r="O636" s="3"/>
      <c r="P636" s="3"/>
      <c r="Q636" s="8" t="s">
        <v>3891</v>
      </c>
    </row>
    <row r="637" spans="1:17" s="6" customFormat="1" ht="15" customHeight="1" x14ac:dyDescent="0.3">
      <c r="A637" s="3" t="s">
        <v>568</v>
      </c>
      <c r="B637" s="3" t="s">
        <v>569</v>
      </c>
      <c r="C637" s="4">
        <v>42</v>
      </c>
      <c r="D637" s="3" t="s">
        <v>1302</v>
      </c>
      <c r="E637" s="3" t="s">
        <v>1815</v>
      </c>
      <c r="F637" s="3" t="s">
        <v>1690</v>
      </c>
      <c r="G637" s="3" t="s">
        <v>1816</v>
      </c>
      <c r="H637" s="3" t="s">
        <v>1576</v>
      </c>
      <c r="I637" s="3"/>
      <c r="J637" s="3"/>
      <c r="K637" s="3" t="s">
        <v>1817</v>
      </c>
      <c r="L637" s="3"/>
      <c r="M637" s="3"/>
      <c r="N637" s="3" t="s">
        <v>1818</v>
      </c>
      <c r="O637" s="3"/>
      <c r="P637" s="3"/>
      <c r="Q637" s="8" t="s">
        <v>1819</v>
      </c>
    </row>
    <row r="638" spans="1:17" s="6" customFormat="1" ht="15" customHeight="1" x14ac:dyDescent="0.3">
      <c r="A638" s="3" t="s">
        <v>568</v>
      </c>
      <c r="B638" s="3" t="s">
        <v>569</v>
      </c>
      <c r="C638" s="4">
        <v>42</v>
      </c>
      <c r="D638" s="3" t="s">
        <v>1302</v>
      </c>
      <c r="E638" s="3" t="s">
        <v>3892</v>
      </c>
      <c r="F638" s="3" t="s">
        <v>1719</v>
      </c>
      <c r="G638" s="3" t="s">
        <v>3893</v>
      </c>
      <c r="H638" s="3" t="s">
        <v>1567</v>
      </c>
      <c r="I638" s="3" t="s">
        <v>3894</v>
      </c>
      <c r="J638" s="3"/>
      <c r="K638" s="3" t="s">
        <v>3895</v>
      </c>
      <c r="L638" s="3"/>
      <c r="M638" s="3"/>
      <c r="N638" s="3" t="s">
        <v>3896</v>
      </c>
      <c r="O638" s="3"/>
      <c r="P638" s="3"/>
      <c r="Q638" s="8" t="s">
        <v>3897</v>
      </c>
    </row>
    <row r="639" spans="1:17" s="6" customFormat="1" ht="15" customHeight="1" x14ac:dyDescent="0.3">
      <c r="A639" s="3" t="s">
        <v>568</v>
      </c>
      <c r="B639" s="3" t="s">
        <v>569</v>
      </c>
      <c r="C639" s="4">
        <v>42</v>
      </c>
      <c r="D639" s="3" t="s">
        <v>1302</v>
      </c>
      <c r="E639" s="3" t="s">
        <v>3898</v>
      </c>
      <c r="F639" s="3" t="s">
        <v>1690</v>
      </c>
      <c r="G639" s="3" t="s">
        <v>3899</v>
      </c>
      <c r="H639" s="3" t="s">
        <v>3900</v>
      </c>
      <c r="I639" s="3"/>
      <c r="J639" s="3"/>
      <c r="K639" s="3" t="s">
        <v>3901</v>
      </c>
      <c r="L639" s="3"/>
      <c r="M639" s="3"/>
      <c r="N639" s="3" t="s">
        <v>1907</v>
      </c>
      <c r="O639" s="3"/>
      <c r="P639" s="3"/>
      <c r="Q639" s="8" t="s">
        <v>3902</v>
      </c>
    </row>
    <row r="640" spans="1:17" s="6" customFormat="1" ht="15" customHeight="1" x14ac:dyDescent="0.3">
      <c r="A640" s="3" t="s">
        <v>568</v>
      </c>
      <c r="B640" s="3" t="s">
        <v>569</v>
      </c>
      <c r="C640" s="4">
        <v>42</v>
      </c>
      <c r="D640" s="3" t="s">
        <v>1302</v>
      </c>
      <c r="E640" s="3" t="s">
        <v>3903</v>
      </c>
      <c r="F640" s="3" t="s">
        <v>1690</v>
      </c>
      <c r="G640" s="3" t="s">
        <v>3904</v>
      </c>
      <c r="H640" s="3" t="s">
        <v>3905</v>
      </c>
      <c r="I640" s="3"/>
      <c r="J640" s="3"/>
      <c r="K640" s="3" t="s">
        <v>3906</v>
      </c>
      <c r="L640" s="3"/>
      <c r="M640" s="3"/>
      <c r="N640" s="3" t="s">
        <v>3120</v>
      </c>
      <c r="O640" s="3"/>
      <c r="P640" s="3"/>
      <c r="Q640" s="8" t="s">
        <v>3907</v>
      </c>
    </row>
    <row r="641" spans="1:17" s="6" customFormat="1" ht="15" customHeight="1" x14ac:dyDescent="0.3">
      <c r="A641" s="3" t="s">
        <v>568</v>
      </c>
      <c r="B641" s="3" t="s">
        <v>569</v>
      </c>
      <c r="C641" s="4">
        <v>42</v>
      </c>
      <c r="D641" s="3" t="s">
        <v>1302</v>
      </c>
      <c r="E641" s="3" t="s">
        <v>3908</v>
      </c>
      <c r="F641" s="3" t="s">
        <v>1704</v>
      </c>
      <c r="G641" s="3" t="s">
        <v>3909</v>
      </c>
      <c r="H641" s="3" t="s">
        <v>1590</v>
      </c>
      <c r="I641" s="3"/>
      <c r="J641" s="3"/>
      <c r="K641" s="3" t="s">
        <v>1700</v>
      </c>
      <c r="L641" s="3"/>
      <c r="M641" s="3"/>
      <c r="N641" s="3" t="s">
        <v>3910</v>
      </c>
      <c r="O641" s="3"/>
      <c r="P641" s="3"/>
      <c r="Q641" s="8" t="s">
        <v>3911</v>
      </c>
    </row>
    <row r="642" spans="1:17" s="6" customFormat="1" ht="15" customHeight="1" x14ac:dyDescent="0.3">
      <c r="A642" s="3" t="s">
        <v>568</v>
      </c>
      <c r="B642" s="3" t="s">
        <v>569</v>
      </c>
      <c r="C642" s="4">
        <v>42</v>
      </c>
      <c r="D642" s="3" t="s">
        <v>1302</v>
      </c>
      <c r="E642" s="3" t="s">
        <v>3912</v>
      </c>
      <c r="F642" s="3" t="s">
        <v>1704</v>
      </c>
      <c r="G642" s="3" t="s">
        <v>3913</v>
      </c>
      <c r="H642" s="3" t="s">
        <v>1989</v>
      </c>
      <c r="I642" s="3"/>
      <c r="J642" s="3"/>
      <c r="K642" s="3" t="s">
        <v>2487</v>
      </c>
      <c r="L642" s="3"/>
      <c r="M642" s="3"/>
      <c r="N642" s="3" t="s">
        <v>3910</v>
      </c>
      <c r="O642" s="3"/>
      <c r="P642" s="3"/>
      <c r="Q642" s="8" t="s">
        <v>3914</v>
      </c>
    </row>
    <row r="643" spans="1:17" s="6" customFormat="1" ht="15" customHeight="1" x14ac:dyDescent="0.3">
      <c r="A643" s="3" t="s">
        <v>568</v>
      </c>
      <c r="B643" s="3" t="s">
        <v>569</v>
      </c>
      <c r="C643" s="4">
        <v>42</v>
      </c>
      <c r="D643" s="3" t="s">
        <v>1302</v>
      </c>
      <c r="E643" s="3" t="s">
        <v>3915</v>
      </c>
      <c r="F643" s="3" t="s">
        <v>1719</v>
      </c>
      <c r="G643" s="3" t="s">
        <v>3916</v>
      </c>
      <c r="H643" s="3" t="s">
        <v>1567</v>
      </c>
      <c r="I643" s="3"/>
      <c r="J643" s="3"/>
      <c r="K643" s="3" t="s">
        <v>2487</v>
      </c>
      <c r="L643" s="3"/>
      <c r="M643" s="3"/>
      <c r="N643" s="3" t="s">
        <v>864</v>
      </c>
      <c r="O643" s="3"/>
      <c r="P643" s="3"/>
      <c r="Q643" s="8" t="s">
        <v>3917</v>
      </c>
    </row>
    <row r="644" spans="1:17" s="6" customFormat="1" ht="15" customHeight="1" x14ac:dyDescent="0.3">
      <c r="A644" s="3" t="s">
        <v>568</v>
      </c>
      <c r="B644" s="3" t="s">
        <v>569</v>
      </c>
      <c r="C644" s="4">
        <v>42</v>
      </c>
      <c r="D644" s="3" t="s">
        <v>1302</v>
      </c>
      <c r="E644" s="3" t="s">
        <v>3918</v>
      </c>
      <c r="F644" s="3" t="s">
        <v>1690</v>
      </c>
      <c r="G644" s="3" t="s">
        <v>3919</v>
      </c>
      <c r="H644" s="3" t="s">
        <v>3920</v>
      </c>
      <c r="I644" s="3"/>
      <c r="J644" s="3"/>
      <c r="K644" s="3" t="s">
        <v>1956</v>
      </c>
      <c r="L644" s="3"/>
      <c r="M644" s="3"/>
      <c r="N644" s="3" t="s">
        <v>1996</v>
      </c>
      <c r="O644" s="3"/>
      <c r="P644" s="3"/>
      <c r="Q644" s="8" t="s">
        <v>3921</v>
      </c>
    </row>
    <row r="645" spans="1:17" s="6" customFormat="1" ht="15" customHeight="1" x14ac:dyDescent="0.3">
      <c r="A645" s="3" t="s">
        <v>568</v>
      </c>
      <c r="B645" s="3" t="s">
        <v>569</v>
      </c>
      <c r="C645" s="4">
        <v>42</v>
      </c>
      <c r="D645" s="3" t="s">
        <v>1302</v>
      </c>
      <c r="E645" s="3" t="s">
        <v>3922</v>
      </c>
      <c r="F645" s="3" t="s">
        <v>1690</v>
      </c>
      <c r="G645" s="3" t="s">
        <v>3923</v>
      </c>
      <c r="H645" s="3" t="s">
        <v>1576</v>
      </c>
      <c r="I645" s="3"/>
      <c r="J645" s="3"/>
      <c r="K645" s="3" t="s">
        <v>2487</v>
      </c>
      <c r="L645" s="3"/>
      <c r="M645" s="3"/>
      <c r="N645" s="3" t="s">
        <v>3924</v>
      </c>
      <c r="O645" s="3"/>
      <c r="P645" s="3"/>
      <c r="Q645" s="8" t="s">
        <v>3925</v>
      </c>
    </row>
    <row r="646" spans="1:17" s="6" customFormat="1" ht="15" customHeight="1" x14ac:dyDescent="0.3">
      <c r="A646" s="3" t="s">
        <v>568</v>
      </c>
      <c r="B646" s="3" t="s">
        <v>569</v>
      </c>
      <c r="C646" s="4">
        <v>42</v>
      </c>
      <c r="D646" s="3" t="s">
        <v>1302</v>
      </c>
      <c r="E646" s="3" t="s">
        <v>3926</v>
      </c>
      <c r="F646" s="3" t="s">
        <v>1690</v>
      </c>
      <c r="G646" s="3" t="s">
        <v>3927</v>
      </c>
      <c r="H646" s="3" t="s">
        <v>3928</v>
      </c>
      <c r="I646" s="3"/>
      <c r="J646" s="3"/>
      <c r="K646" s="3" t="s">
        <v>1995</v>
      </c>
      <c r="L646" s="3"/>
      <c r="M646" s="3"/>
      <c r="N646" s="3" t="s">
        <v>3929</v>
      </c>
      <c r="O646" s="3"/>
      <c r="P646" s="3"/>
      <c r="Q646" s="8" t="s">
        <v>3930</v>
      </c>
    </row>
    <row r="647" spans="1:17" s="6" customFormat="1" ht="15" customHeight="1" x14ac:dyDescent="0.3">
      <c r="A647" s="3" t="s">
        <v>568</v>
      </c>
      <c r="B647" s="3" t="s">
        <v>569</v>
      </c>
      <c r="C647" s="4">
        <v>42</v>
      </c>
      <c r="D647" s="3" t="s">
        <v>1302</v>
      </c>
      <c r="E647" s="3" t="s">
        <v>3447</v>
      </c>
      <c r="F647" s="3" t="s">
        <v>1719</v>
      </c>
      <c r="G647" s="3" t="s">
        <v>3448</v>
      </c>
      <c r="H647" s="3" t="s">
        <v>3449</v>
      </c>
      <c r="I647" s="3"/>
      <c r="J647" s="3"/>
      <c r="K647" s="3" t="s">
        <v>2174</v>
      </c>
      <c r="L647" s="3"/>
      <c r="M647" s="3"/>
      <c r="N647" s="3" t="s">
        <v>2070</v>
      </c>
      <c r="O647" s="3"/>
      <c r="P647" s="3"/>
      <c r="Q647" s="8" t="s">
        <v>3450</v>
      </c>
    </row>
    <row r="648" spans="1:17" s="6" customFormat="1" ht="15" customHeight="1" x14ac:dyDescent="0.3">
      <c r="A648" s="3" t="s">
        <v>568</v>
      </c>
      <c r="B648" s="3" t="s">
        <v>569</v>
      </c>
      <c r="C648" s="4">
        <v>42</v>
      </c>
      <c r="D648" s="3" t="s">
        <v>1302</v>
      </c>
      <c r="E648" s="3" t="s">
        <v>3035</v>
      </c>
      <c r="F648" s="3" t="s">
        <v>1719</v>
      </c>
      <c r="G648" s="3" t="s">
        <v>3036</v>
      </c>
      <c r="H648" s="3" t="s">
        <v>3037</v>
      </c>
      <c r="I648" s="3"/>
      <c r="J648" s="3"/>
      <c r="K648" s="3" t="s">
        <v>2174</v>
      </c>
      <c r="L648" s="3"/>
      <c r="M648" s="3"/>
      <c r="N648" s="3" t="s">
        <v>3038</v>
      </c>
      <c r="O648" s="3"/>
      <c r="P648" s="3"/>
      <c r="Q648" s="8" t="s">
        <v>3039</v>
      </c>
    </row>
    <row r="649" spans="1:17" s="6" customFormat="1" ht="15" customHeight="1" x14ac:dyDescent="0.3">
      <c r="A649" s="3" t="s">
        <v>568</v>
      </c>
      <c r="B649" s="3" t="s">
        <v>569</v>
      </c>
      <c r="C649" s="4">
        <v>42</v>
      </c>
      <c r="D649" s="3" t="s">
        <v>1302</v>
      </c>
      <c r="E649" s="3" t="s">
        <v>3040</v>
      </c>
      <c r="F649" s="3" t="s">
        <v>1719</v>
      </c>
      <c r="G649" s="3" t="s">
        <v>3041</v>
      </c>
      <c r="H649" s="3" t="s">
        <v>3042</v>
      </c>
      <c r="I649" s="3"/>
      <c r="J649" s="3"/>
      <c r="K649" s="3" t="s">
        <v>2174</v>
      </c>
      <c r="L649" s="3"/>
      <c r="M649" s="3"/>
      <c r="N649" s="3" t="s">
        <v>3043</v>
      </c>
      <c r="O649" s="3"/>
      <c r="P649" s="3"/>
      <c r="Q649" s="8" t="s">
        <v>3044</v>
      </c>
    </row>
    <row r="650" spans="1:17" s="6" customFormat="1" ht="15" customHeight="1" x14ac:dyDescent="0.3">
      <c r="A650" s="3" t="s">
        <v>568</v>
      </c>
      <c r="B650" s="3" t="s">
        <v>569</v>
      </c>
      <c r="C650" s="4">
        <v>42</v>
      </c>
      <c r="D650" s="3" t="s">
        <v>1302</v>
      </c>
      <c r="E650" s="3" t="s">
        <v>3931</v>
      </c>
      <c r="F650" s="3" t="s">
        <v>1704</v>
      </c>
      <c r="G650" s="3" t="s">
        <v>3932</v>
      </c>
      <c r="H650" s="3" t="s">
        <v>3920</v>
      </c>
      <c r="I650" s="3"/>
      <c r="J650" s="3"/>
      <c r="K650" s="3" t="s">
        <v>1956</v>
      </c>
      <c r="L650" s="3"/>
      <c r="M650" s="3"/>
      <c r="N650" s="3" t="s">
        <v>3933</v>
      </c>
      <c r="O650" s="3"/>
      <c r="P650" s="3"/>
      <c r="Q650" s="8" t="s">
        <v>3934</v>
      </c>
    </row>
    <row r="651" spans="1:17" s="6" customFormat="1" ht="15" customHeight="1" x14ac:dyDescent="0.3">
      <c r="A651" s="3" t="s">
        <v>568</v>
      </c>
      <c r="B651" s="3" t="s">
        <v>569</v>
      </c>
      <c r="C651" s="4">
        <v>42</v>
      </c>
      <c r="D651" s="3" t="s">
        <v>1302</v>
      </c>
      <c r="E651" s="3" t="s">
        <v>3935</v>
      </c>
      <c r="F651" s="3" t="s">
        <v>1704</v>
      </c>
      <c r="G651" s="3" t="s">
        <v>3936</v>
      </c>
      <c r="H651" s="3" t="s">
        <v>3937</v>
      </c>
      <c r="I651" s="3"/>
      <c r="J651" s="3"/>
      <c r="K651" s="3" t="s">
        <v>1956</v>
      </c>
      <c r="L651" s="3"/>
      <c r="M651" s="3"/>
      <c r="N651" s="3" t="s">
        <v>942</v>
      </c>
      <c r="O651" s="3"/>
      <c r="P651" s="3"/>
      <c r="Q651" s="8" t="s">
        <v>3938</v>
      </c>
    </row>
    <row r="652" spans="1:17" s="6" customFormat="1" ht="15" customHeight="1" x14ac:dyDescent="0.3">
      <c r="A652" s="3" t="s">
        <v>568</v>
      </c>
      <c r="B652" s="3" t="s">
        <v>569</v>
      </c>
      <c r="C652" s="4">
        <v>42</v>
      </c>
      <c r="D652" s="3" t="s">
        <v>1302</v>
      </c>
      <c r="E652" s="3" t="s">
        <v>3939</v>
      </c>
      <c r="F652" s="3" t="s">
        <v>1690</v>
      </c>
      <c r="G652" s="3" t="s">
        <v>3940</v>
      </c>
      <c r="H652" s="3" t="s">
        <v>1567</v>
      </c>
      <c r="I652" s="3"/>
      <c r="J652" s="3"/>
      <c r="K652" s="3" t="s">
        <v>2174</v>
      </c>
      <c r="L652" s="3"/>
      <c r="M652" s="3"/>
      <c r="N652" s="3" t="s">
        <v>3887</v>
      </c>
      <c r="O652" s="3"/>
      <c r="P652" s="3"/>
      <c r="Q652" s="8" t="s">
        <v>3941</v>
      </c>
    </row>
    <row r="653" spans="1:17" s="6" customFormat="1" ht="15" customHeight="1" x14ac:dyDescent="0.3">
      <c r="A653" s="3" t="s">
        <v>568</v>
      </c>
      <c r="B653" s="3" t="s">
        <v>569</v>
      </c>
      <c r="C653" s="4">
        <v>42</v>
      </c>
      <c r="D653" s="3" t="s">
        <v>1302</v>
      </c>
      <c r="E653" s="3" t="s">
        <v>3942</v>
      </c>
      <c r="F653" s="3" t="s">
        <v>1690</v>
      </c>
      <c r="G653" s="3" t="s">
        <v>3943</v>
      </c>
      <c r="H653" s="3" t="s">
        <v>3944</v>
      </c>
      <c r="I653" s="3"/>
      <c r="J653" s="3"/>
      <c r="K653" s="3" t="s">
        <v>3945</v>
      </c>
      <c r="L653" s="3"/>
      <c r="M653" s="3"/>
      <c r="N653" s="3" t="s">
        <v>3946</v>
      </c>
      <c r="O653" s="3"/>
      <c r="P653" s="3"/>
      <c r="Q653" s="8" t="s">
        <v>3947</v>
      </c>
    </row>
    <row r="654" spans="1:17" s="6" customFormat="1" ht="15" customHeight="1" x14ac:dyDescent="0.3">
      <c r="A654" s="3" t="s">
        <v>568</v>
      </c>
      <c r="B654" s="3" t="s">
        <v>569</v>
      </c>
      <c r="C654" s="4">
        <v>42</v>
      </c>
      <c r="D654" s="3" t="s">
        <v>1302</v>
      </c>
      <c r="E654" s="3" t="s">
        <v>3948</v>
      </c>
      <c r="F654" s="3" t="s">
        <v>1690</v>
      </c>
      <c r="G654" s="3" t="s">
        <v>3949</v>
      </c>
      <c r="H654" s="3" t="s">
        <v>3747</v>
      </c>
      <c r="I654" s="3"/>
      <c r="J654" s="3"/>
      <c r="K654" s="3" t="s">
        <v>2045</v>
      </c>
      <c r="L654" s="3"/>
      <c r="M654" s="3"/>
      <c r="N654" s="3" t="s">
        <v>678</v>
      </c>
      <c r="O654" s="3"/>
      <c r="P654" s="3"/>
      <c r="Q654" s="8" t="s">
        <v>3950</v>
      </c>
    </row>
    <row r="655" spans="1:17" s="6" customFormat="1" ht="15" customHeight="1" x14ac:dyDescent="0.3">
      <c r="A655" s="3" t="s">
        <v>568</v>
      </c>
      <c r="B655" s="3" t="s">
        <v>569</v>
      </c>
      <c r="C655" s="4">
        <v>42</v>
      </c>
      <c r="D655" s="3" t="s">
        <v>1302</v>
      </c>
      <c r="E655" s="3" t="s">
        <v>3951</v>
      </c>
      <c r="F655" s="3" t="s">
        <v>1704</v>
      </c>
      <c r="G655" s="3" t="s">
        <v>3952</v>
      </c>
      <c r="H655" s="3" t="s">
        <v>3937</v>
      </c>
      <c r="I655" s="3"/>
      <c r="J655" s="3"/>
      <c r="K655" s="3" t="s">
        <v>2174</v>
      </c>
      <c r="L655" s="3"/>
      <c r="M655" s="3"/>
      <c r="N655" s="3" t="s">
        <v>3953</v>
      </c>
      <c r="O655" s="3"/>
      <c r="P655" s="3"/>
      <c r="Q655" s="8" t="s">
        <v>3954</v>
      </c>
    </row>
    <row r="656" spans="1:17" s="6" customFormat="1" ht="15" customHeight="1" x14ac:dyDescent="0.3">
      <c r="A656" s="3" t="s">
        <v>593</v>
      </c>
      <c r="B656" s="3" t="s">
        <v>594</v>
      </c>
      <c r="C656" s="4">
        <v>44</v>
      </c>
      <c r="D656" s="3" t="s">
        <v>1333</v>
      </c>
      <c r="E656" s="3" t="s">
        <v>3955</v>
      </c>
      <c r="F656" s="3" t="s">
        <v>1719</v>
      </c>
      <c r="G656" s="3" t="s">
        <v>3956</v>
      </c>
      <c r="H656" s="3" t="s">
        <v>3957</v>
      </c>
      <c r="I656" s="3" t="s">
        <v>2761</v>
      </c>
      <c r="J656" s="3"/>
      <c r="K656" s="3" t="s">
        <v>3958</v>
      </c>
      <c r="L656" s="3"/>
      <c r="M656" s="3"/>
      <c r="N656" s="3" t="s">
        <v>3959</v>
      </c>
      <c r="O656" s="3"/>
      <c r="P656" s="3"/>
      <c r="Q656" s="8" t="s">
        <v>3960</v>
      </c>
    </row>
    <row r="657" spans="1:17" s="6" customFormat="1" ht="15" customHeight="1" x14ac:dyDescent="0.3">
      <c r="A657" s="3" t="s">
        <v>593</v>
      </c>
      <c r="B657" s="3" t="s">
        <v>594</v>
      </c>
      <c r="C657" s="4">
        <v>44</v>
      </c>
      <c r="D657" s="3" t="s">
        <v>1333</v>
      </c>
      <c r="E657" s="3" t="s">
        <v>3961</v>
      </c>
      <c r="F657" s="3" t="s">
        <v>1719</v>
      </c>
      <c r="G657" s="3" t="s">
        <v>3962</v>
      </c>
      <c r="H657" s="3" t="s">
        <v>3957</v>
      </c>
      <c r="I657" s="3" t="s">
        <v>2761</v>
      </c>
      <c r="J657" s="3"/>
      <c r="K657" s="3" t="s">
        <v>3958</v>
      </c>
      <c r="L657" s="3"/>
      <c r="M657" s="3"/>
      <c r="N657" s="3" t="s">
        <v>3959</v>
      </c>
      <c r="O657" s="3"/>
      <c r="P657" s="3"/>
      <c r="Q657" s="8" t="s">
        <v>3963</v>
      </c>
    </row>
    <row r="658" spans="1:17" s="6" customFormat="1" ht="15" customHeight="1" x14ac:dyDescent="0.3">
      <c r="A658" s="3" t="s">
        <v>593</v>
      </c>
      <c r="B658" s="3" t="s">
        <v>594</v>
      </c>
      <c r="C658" s="4">
        <v>44</v>
      </c>
      <c r="D658" s="3" t="s">
        <v>1333</v>
      </c>
      <c r="E658" s="3" t="s">
        <v>3964</v>
      </c>
      <c r="F658" s="3" t="s">
        <v>1690</v>
      </c>
      <c r="G658" s="3" t="s">
        <v>3965</v>
      </c>
      <c r="H658" s="3" t="s">
        <v>1672</v>
      </c>
      <c r="I658" s="3" t="s">
        <v>1386</v>
      </c>
      <c r="J658" s="3"/>
      <c r="K658" s="3" t="s">
        <v>1716</v>
      </c>
      <c r="L658" s="3"/>
      <c r="M658" s="3"/>
      <c r="N658" s="3" t="s">
        <v>3966</v>
      </c>
      <c r="O658" s="3"/>
      <c r="P658" s="3"/>
      <c r="Q658" s="8" t="s">
        <v>3967</v>
      </c>
    </row>
    <row r="659" spans="1:17" s="6" customFormat="1" ht="15" customHeight="1" x14ac:dyDescent="0.3">
      <c r="A659" s="3" t="s">
        <v>593</v>
      </c>
      <c r="B659" s="3" t="s">
        <v>594</v>
      </c>
      <c r="C659" s="4">
        <v>44</v>
      </c>
      <c r="D659" s="3" t="s">
        <v>1333</v>
      </c>
      <c r="E659" s="3" t="s">
        <v>3475</v>
      </c>
      <c r="F659" s="3" t="s">
        <v>1690</v>
      </c>
      <c r="G659" s="3" t="s">
        <v>3476</v>
      </c>
      <c r="H659" s="3" t="s">
        <v>1674</v>
      </c>
      <c r="I659" s="3" t="s">
        <v>1386</v>
      </c>
      <c r="J659" s="3"/>
      <c r="K659" s="3" t="s">
        <v>2474</v>
      </c>
      <c r="L659" s="3"/>
      <c r="M659" s="3"/>
      <c r="N659" s="3" t="s">
        <v>3477</v>
      </c>
      <c r="O659" s="3"/>
      <c r="P659" s="3"/>
      <c r="Q659" s="8" t="s">
        <v>3478</v>
      </c>
    </row>
    <row r="660" spans="1:17" s="6" customFormat="1" ht="15" customHeight="1" x14ac:dyDescent="0.3">
      <c r="A660" s="3" t="s">
        <v>593</v>
      </c>
      <c r="B660" s="3" t="s">
        <v>594</v>
      </c>
      <c r="C660" s="4">
        <v>44</v>
      </c>
      <c r="D660" s="3" t="s">
        <v>1333</v>
      </c>
      <c r="E660" s="3" t="s">
        <v>3968</v>
      </c>
      <c r="F660" s="3" t="s">
        <v>1690</v>
      </c>
      <c r="G660" s="3" t="s">
        <v>3969</v>
      </c>
      <c r="H660" s="3" t="s">
        <v>3970</v>
      </c>
      <c r="I660" s="3" t="s">
        <v>1386</v>
      </c>
      <c r="J660" s="3"/>
      <c r="K660" s="3" t="s">
        <v>1707</v>
      </c>
      <c r="L660" s="3"/>
      <c r="M660" s="3"/>
      <c r="N660" s="3" t="s">
        <v>3971</v>
      </c>
      <c r="O660" s="3"/>
      <c r="P660" s="3"/>
      <c r="Q660" s="8" t="s">
        <v>3972</v>
      </c>
    </row>
    <row r="661" spans="1:17" s="6" customFormat="1" ht="15" customHeight="1" x14ac:dyDescent="0.3">
      <c r="A661" s="3" t="s">
        <v>593</v>
      </c>
      <c r="B661" s="3" t="s">
        <v>594</v>
      </c>
      <c r="C661" s="4">
        <v>44</v>
      </c>
      <c r="D661" s="3" t="s">
        <v>1333</v>
      </c>
      <c r="E661" s="3" t="s">
        <v>3973</v>
      </c>
      <c r="F661" s="3" t="s">
        <v>1690</v>
      </c>
      <c r="G661" s="3" t="s">
        <v>3974</v>
      </c>
      <c r="H661" s="3" t="s">
        <v>1672</v>
      </c>
      <c r="I661" s="3"/>
      <c r="J661" s="3"/>
      <c r="K661" s="3" t="s">
        <v>2474</v>
      </c>
      <c r="L661" s="3"/>
      <c r="M661" s="3"/>
      <c r="N661" s="3" t="s">
        <v>3975</v>
      </c>
      <c r="O661" s="3"/>
      <c r="P661" s="3"/>
      <c r="Q661" s="8" t="s">
        <v>3976</v>
      </c>
    </row>
    <row r="662" spans="1:17" s="6" customFormat="1" ht="15" customHeight="1" x14ac:dyDescent="0.3">
      <c r="A662" s="3" t="s">
        <v>593</v>
      </c>
      <c r="B662" s="3" t="s">
        <v>594</v>
      </c>
      <c r="C662" s="4">
        <v>44</v>
      </c>
      <c r="D662" s="3" t="s">
        <v>1333</v>
      </c>
      <c r="E662" s="3" t="s">
        <v>3977</v>
      </c>
      <c r="F662" s="3" t="s">
        <v>1704</v>
      </c>
      <c r="G662" s="3" t="s">
        <v>3978</v>
      </c>
      <c r="H662" s="3" t="s">
        <v>1675</v>
      </c>
      <c r="I662" s="3" t="s">
        <v>598</v>
      </c>
      <c r="J662" s="3"/>
      <c r="K662" s="3" t="s">
        <v>1948</v>
      </c>
      <c r="L662" s="3"/>
      <c r="M662" s="3"/>
      <c r="N662" s="3" t="s">
        <v>2393</v>
      </c>
      <c r="O662" s="3"/>
      <c r="P662" s="3"/>
      <c r="Q662" s="8" t="s">
        <v>3979</v>
      </c>
    </row>
    <row r="663" spans="1:17" s="6" customFormat="1" ht="15" customHeight="1" x14ac:dyDescent="0.3">
      <c r="A663" s="3" t="s">
        <v>593</v>
      </c>
      <c r="B663" s="3" t="s">
        <v>594</v>
      </c>
      <c r="C663" s="4">
        <v>44</v>
      </c>
      <c r="D663" s="3" t="s">
        <v>1333</v>
      </c>
      <c r="E663" s="3" t="s">
        <v>3980</v>
      </c>
      <c r="F663" s="3" t="s">
        <v>1690</v>
      </c>
      <c r="G663" s="3" t="s">
        <v>3981</v>
      </c>
      <c r="H663" s="3" t="s">
        <v>1675</v>
      </c>
      <c r="I663" s="3" t="s">
        <v>598</v>
      </c>
      <c r="J663" s="3"/>
      <c r="K663" s="3" t="s">
        <v>1897</v>
      </c>
      <c r="L663" s="3"/>
      <c r="M663" s="3"/>
      <c r="N663" s="3" t="s">
        <v>3982</v>
      </c>
      <c r="O663" s="3"/>
      <c r="P663" s="3"/>
      <c r="Q663" s="8" t="s">
        <v>3983</v>
      </c>
    </row>
    <row r="664" spans="1:17" s="6" customFormat="1" ht="15" customHeight="1" x14ac:dyDescent="0.3">
      <c r="A664" s="3" t="s">
        <v>593</v>
      </c>
      <c r="B664" s="3" t="s">
        <v>594</v>
      </c>
      <c r="C664" s="4">
        <v>44</v>
      </c>
      <c r="D664" s="3" t="s">
        <v>1333</v>
      </c>
      <c r="E664" s="3" t="s">
        <v>3984</v>
      </c>
      <c r="F664" s="3" t="s">
        <v>1690</v>
      </c>
      <c r="G664" s="3" t="s">
        <v>3985</v>
      </c>
      <c r="H664" s="3" t="s">
        <v>3986</v>
      </c>
      <c r="I664" s="3" t="s">
        <v>598</v>
      </c>
      <c r="J664" s="3"/>
      <c r="K664" s="3" t="s">
        <v>1817</v>
      </c>
      <c r="L664" s="3"/>
      <c r="M664" s="3"/>
      <c r="N664" s="3" t="s">
        <v>3987</v>
      </c>
      <c r="O664" s="3"/>
      <c r="P664" s="3"/>
      <c r="Q664" s="8" t="s">
        <v>3988</v>
      </c>
    </row>
    <row r="665" spans="1:17" s="6" customFormat="1" ht="15" customHeight="1" x14ac:dyDescent="0.3">
      <c r="A665" s="3" t="s">
        <v>593</v>
      </c>
      <c r="B665" s="3" t="s">
        <v>594</v>
      </c>
      <c r="C665" s="4">
        <v>44</v>
      </c>
      <c r="D665" s="3" t="s">
        <v>1333</v>
      </c>
      <c r="E665" s="3" t="s">
        <v>3989</v>
      </c>
      <c r="F665" s="3" t="s">
        <v>1690</v>
      </c>
      <c r="G665" s="3" t="s">
        <v>3990</v>
      </c>
      <c r="H665" s="3" t="s">
        <v>3991</v>
      </c>
      <c r="I665" s="3"/>
      <c r="J665" s="3"/>
      <c r="K665" s="3" t="s">
        <v>1716</v>
      </c>
      <c r="L665" s="3"/>
      <c r="M665" s="3"/>
      <c r="N665" s="3" t="s">
        <v>2294</v>
      </c>
      <c r="O665" s="3"/>
      <c r="P665" s="3"/>
      <c r="Q665" s="8" t="s">
        <v>3992</v>
      </c>
    </row>
    <row r="666" spans="1:17" s="6" customFormat="1" ht="15" customHeight="1" x14ac:dyDescent="0.3">
      <c r="A666" s="3" t="s">
        <v>593</v>
      </c>
      <c r="B666" s="3" t="s">
        <v>594</v>
      </c>
      <c r="C666" s="4">
        <v>44</v>
      </c>
      <c r="D666" s="3" t="s">
        <v>1333</v>
      </c>
      <c r="E666" s="3" t="s">
        <v>3993</v>
      </c>
      <c r="F666" s="3" t="s">
        <v>1719</v>
      </c>
      <c r="G666" s="3" t="s">
        <v>3994</v>
      </c>
      <c r="H666" s="3" t="s">
        <v>1675</v>
      </c>
      <c r="I666" s="3" t="s">
        <v>598</v>
      </c>
      <c r="J666" s="3"/>
      <c r="K666" s="3" t="s">
        <v>1828</v>
      </c>
      <c r="L666" s="3"/>
      <c r="M666" s="3"/>
      <c r="N666" s="3" t="s">
        <v>3995</v>
      </c>
      <c r="O666" s="3"/>
      <c r="P666" s="3"/>
      <c r="Q666" s="8" t="s">
        <v>3996</v>
      </c>
    </row>
    <row r="667" spans="1:17" s="6" customFormat="1" ht="15" customHeight="1" x14ac:dyDescent="0.3">
      <c r="A667" s="3" t="s">
        <v>593</v>
      </c>
      <c r="B667" s="3" t="s">
        <v>594</v>
      </c>
      <c r="C667" s="4">
        <v>44</v>
      </c>
      <c r="D667" s="3" t="s">
        <v>1333</v>
      </c>
      <c r="E667" s="3" t="s">
        <v>3997</v>
      </c>
      <c r="F667" s="3" t="s">
        <v>1690</v>
      </c>
      <c r="G667" s="3" t="s">
        <v>3998</v>
      </c>
      <c r="H667" s="3" t="s">
        <v>3617</v>
      </c>
      <c r="I667" s="3" t="s">
        <v>598</v>
      </c>
      <c r="J667" s="3"/>
      <c r="K667" s="3" t="s">
        <v>1823</v>
      </c>
      <c r="L667" s="3"/>
      <c r="M667" s="3"/>
      <c r="N667" s="3" t="s">
        <v>3999</v>
      </c>
      <c r="O667" s="3"/>
      <c r="P667" s="3"/>
      <c r="Q667" s="8" t="s">
        <v>4000</v>
      </c>
    </row>
    <row r="668" spans="1:17" s="6" customFormat="1" ht="15" customHeight="1" x14ac:dyDescent="0.3">
      <c r="A668" s="3" t="s">
        <v>593</v>
      </c>
      <c r="B668" s="3" t="s">
        <v>594</v>
      </c>
      <c r="C668" s="4">
        <v>44</v>
      </c>
      <c r="D668" s="3" t="s">
        <v>1333</v>
      </c>
      <c r="E668" s="3" t="s">
        <v>4001</v>
      </c>
      <c r="F668" s="3" t="s">
        <v>1690</v>
      </c>
      <c r="G668" s="3" t="s">
        <v>4002</v>
      </c>
      <c r="H668" s="3" t="s">
        <v>4003</v>
      </c>
      <c r="I668" s="3" t="s">
        <v>4004</v>
      </c>
      <c r="J668" s="3"/>
      <c r="K668" s="3" t="s">
        <v>1897</v>
      </c>
      <c r="L668" s="3"/>
      <c r="M668" s="3"/>
      <c r="N668" s="3" t="s">
        <v>4005</v>
      </c>
      <c r="O668" s="3"/>
      <c r="P668" s="3"/>
      <c r="Q668" s="8" t="s">
        <v>4006</v>
      </c>
    </row>
    <row r="669" spans="1:17" s="6" customFormat="1" ht="15" customHeight="1" x14ac:dyDescent="0.3">
      <c r="A669" s="3" t="s">
        <v>593</v>
      </c>
      <c r="B669" s="3" t="s">
        <v>594</v>
      </c>
      <c r="C669" s="4">
        <v>44</v>
      </c>
      <c r="D669" s="3" t="s">
        <v>1333</v>
      </c>
      <c r="E669" s="3" t="s">
        <v>4007</v>
      </c>
      <c r="F669" s="3" t="s">
        <v>1690</v>
      </c>
      <c r="G669" s="3" t="s">
        <v>4008</v>
      </c>
      <c r="H669" s="3" t="s">
        <v>1827</v>
      </c>
      <c r="I669" s="3"/>
      <c r="J669" s="3"/>
      <c r="K669" s="3" t="s">
        <v>4009</v>
      </c>
      <c r="L669" s="3"/>
      <c r="M669" s="3"/>
      <c r="N669" s="3" t="s">
        <v>4010</v>
      </c>
      <c r="O669" s="3"/>
      <c r="P669" s="3"/>
      <c r="Q669" s="8" t="s">
        <v>4011</v>
      </c>
    </row>
    <row r="670" spans="1:17" s="6" customFormat="1" ht="15" customHeight="1" x14ac:dyDescent="0.3">
      <c r="A670" s="3" t="s">
        <v>593</v>
      </c>
      <c r="B670" s="3" t="s">
        <v>594</v>
      </c>
      <c r="C670" s="4">
        <v>44</v>
      </c>
      <c r="D670" s="3" t="s">
        <v>1333</v>
      </c>
      <c r="E670" s="3" t="s">
        <v>4012</v>
      </c>
      <c r="F670" s="3" t="s">
        <v>1690</v>
      </c>
      <c r="G670" s="3" t="s">
        <v>4013</v>
      </c>
      <c r="H670" s="3" t="s">
        <v>1827</v>
      </c>
      <c r="I670" s="3" t="s">
        <v>4014</v>
      </c>
      <c r="J670" s="3"/>
      <c r="K670" s="3" t="s">
        <v>1828</v>
      </c>
      <c r="L670" s="3"/>
      <c r="M670" s="3"/>
      <c r="N670" s="3" t="s">
        <v>4015</v>
      </c>
      <c r="O670" s="3"/>
      <c r="P670" s="3"/>
      <c r="Q670" s="8" t="s">
        <v>4016</v>
      </c>
    </row>
    <row r="671" spans="1:17" s="6" customFormat="1" ht="15" customHeight="1" x14ac:dyDescent="0.3">
      <c r="A671" s="3" t="s">
        <v>593</v>
      </c>
      <c r="B671" s="3" t="s">
        <v>594</v>
      </c>
      <c r="C671" s="4">
        <v>44</v>
      </c>
      <c r="D671" s="3" t="s">
        <v>1333</v>
      </c>
      <c r="E671" s="3" t="s">
        <v>4017</v>
      </c>
      <c r="F671" s="3" t="s">
        <v>1690</v>
      </c>
      <c r="G671" s="3" t="s">
        <v>4018</v>
      </c>
      <c r="H671" s="3" t="s">
        <v>1827</v>
      </c>
      <c r="I671" s="3"/>
      <c r="J671" s="3"/>
      <c r="K671" s="3" t="s">
        <v>2744</v>
      </c>
      <c r="L671" s="3"/>
      <c r="M671" s="3"/>
      <c r="N671" s="3" t="s">
        <v>4019</v>
      </c>
      <c r="O671" s="3"/>
      <c r="P671" s="3"/>
      <c r="Q671" s="8" t="s">
        <v>4020</v>
      </c>
    </row>
    <row r="672" spans="1:17" s="6" customFormat="1" ht="15" customHeight="1" x14ac:dyDescent="0.3">
      <c r="A672" s="3" t="s">
        <v>593</v>
      </c>
      <c r="B672" s="3" t="s">
        <v>594</v>
      </c>
      <c r="C672" s="4">
        <v>44</v>
      </c>
      <c r="D672" s="3" t="s">
        <v>1333</v>
      </c>
      <c r="E672" s="3" t="s">
        <v>4021</v>
      </c>
      <c r="F672" s="3" t="s">
        <v>1690</v>
      </c>
      <c r="G672" s="3" t="s">
        <v>4022</v>
      </c>
      <c r="H672" s="3" t="s">
        <v>1827</v>
      </c>
      <c r="I672" s="3"/>
      <c r="J672" s="3"/>
      <c r="K672" s="3" t="s">
        <v>1817</v>
      </c>
      <c r="L672" s="3"/>
      <c r="M672" s="3"/>
      <c r="N672" s="3" t="s">
        <v>2835</v>
      </c>
      <c r="O672" s="3"/>
      <c r="P672" s="3"/>
      <c r="Q672" s="8" t="s">
        <v>4023</v>
      </c>
    </row>
    <row r="673" spans="1:17" s="6" customFormat="1" ht="15" customHeight="1" x14ac:dyDescent="0.3">
      <c r="A673" s="3" t="s">
        <v>593</v>
      </c>
      <c r="B673" s="3" t="s">
        <v>594</v>
      </c>
      <c r="C673" s="4">
        <v>44</v>
      </c>
      <c r="D673" s="3" t="s">
        <v>1333</v>
      </c>
      <c r="E673" s="3" t="s">
        <v>4024</v>
      </c>
      <c r="F673" s="3" t="s">
        <v>1690</v>
      </c>
      <c r="G673" s="3" t="s">
        <v>4025</v>
      </c>
      <c r="H673" s="3" t="s">
        <v>4026</v>
      </c>
      <c r="I673" s="3" t="s">
        <v>328</v>
      </c>
      <c r="J673" s="3"/>
      <c r="K673" s="3" t="s">
        <v>1716</v>
      </c>
      <c r="L673" s="3"/>
      <c r="M673" s="3"/>
      <c r="N673" s="3" t="s">
        <v>658</v>
      </c>
      <c r="O673" s="3"/>
      <c r="P673" s="3"/>
      <c r="Q673" s="8" t="s">
        <v>4027</v>
      </c>
    </row>
    <row r="674" spans="1:17" s="6" customFormat="1" ht="15" customHeight="1" x14ac:dyDescent="0.3">
      <c r="A674" s="3" t="s">
        <v>593</v>
      </c>
      <c r="B674" s="3" t="s">
        <v>594</v>
      </c>
      <c r="C674" s="4">
        <v>44</v>
      </c>
      <c r="D674" s="3" t="s">
        <v>1333</v>
      </c>
      <c r="E674" s="3" t="s">
        <v>4028</v>
      </c>
      <c r="F674" s="3" t="s">
        <v>1690</v>
      </c>
      <c r="G674" s="3" t="s">
        <v>4029</v>
      </c>
      <c r="H674" s="3" t="s">
        <v>4003</v>
      </c>
      <c r="I674" s="3" t="s">
        <v>4004</v>
      </c>
      <c r="J674" s="3"/>
      <c r="K674" s="3" t="s">
        <v>4030</v>
      </c>
      <c r="L674" s="3"/>
      <c r="M674" s="3"/>
      <c r="N674" s="3" t="s">
        <v>4031</v>
      </c>
      <c r="O674" s="3"/>
      <c r="P674" s="3"/>
      <c r="Q674" s="8" t="s">
        <v>4032</v>
      </c>
    </row>
    <row r="675" spans="1:17" s="6" customFormat="1" ht="15" customHeight="1" x14ac:dyDescent="0.3">
      <c r="A675" s="3" t="s">
        <v>593</v>
      </c>
      <c r="B675" s="3" t="s">
        <v>594</v>
      </c>
      <c r="C675" s="4">
        <v>44</v>
      </c>
      <c r="D675" s="3" t="s">
        <v>1333</v>
      </c>
      <c r="E675" s="3" t="s">
        <v>4033</v>
      </c>
      <c r="F675" s="3" t="s">
        <v>1719</v>
      </c>
      <c r="G675" s="3" t="s">
        <v>4034</v>
      </c>
      <c r="H675" s="3" t="s">
        <v>4026</v>
      </c>
      <c r="I675" s="3"/>
      <c r="J675" s="3"/>
      <c r="K675" s="3" t="s">
        <v>4035</v>
      </c>
      <c r="L675" s="3"/>
      <c r="M675" s="3"/>
      <c r="N675" s="3" t="s">
        <v>1907</v>
      </c>
      <c r="O675" s="3"/>
      <c r="P675" s="3"/>
      <c r="Q675" s="8" t="s">
        <v>4036</v>
      </c>
    </row>
    <row r="676" spans="1:17" s="6" customFormat="1" ht="15" customHeight="1" x14ac:dyDescent="0.3">
      <c r="A676" s="3" t="s">
        <v>593</v>
      </c>
      <c r="B676" s="3" t="s">
        <v>594</v>
      </c>
      <c r="C676" s="4">
        <v>44</v>
      </c>
      <c r="D676" s="3" t="s">
        <v>1333</v>
      </c>
      <c r="E676" s="3" t="s">
        <v>4037</v>
      </c>
      <c r="F676" s="3" t="s">
        <v>1704</v>
      </c>
      <c r="G676" s="3" t="s">
        <v>4038</v>
      </c>
      <c r="H676" s="3" t="s">
        <v>1675</v>
      </c>
      <c r="I676" s="3" t="s">
        <v>4039</v>
      </c>
      <c r="J676" s="3"/>
      <c r="K676" s="3" t="s">
        <v>1897</v>
      </c>
      <c r="L676" s="3"/>
      <c r="M676" s="3"/>
      <c r="N676" s="3" t="s">
        <v>4040</v>
      </c>
      <c r="O676" s="3"/>
      <c r="P676" s="3"/>
      <c r="Q676" s="8" t="s">
        <v>4041</v>
      </c>
    </row>
    <row r="677" spans="1:17" s="6" customFormat="1" ht="15" customHeight="1" x14ac:dyDescent="0.3">
      <c r="A677" s="3" t="s">
        <v>593</v>
      </c>
      <c r="B677" s="3" t="s">
        <v>594</v>
      </c>
      <c r="C677" s="4">
        <v>44</v>
      </c>
      <c r="D677" s="3" t="s">
        <v>1333</v>
      </c>
      <c r="E677" s="3" t="s">
        <v>4042</v>
      </c>
      <c r="F677" s="3" t="s">
        <v>1690</v>
      </c>
      <c r="G677" s="3" t="s">
        <v>4043</v>
      </c>
      <c r="H677" s="3" t="s">
        <v>1675</v>
      </c>
      <c r="I677" s="3" t="s">
        <v>4039</v>
      </c>
      <c r="J677" s="3"/>
      <c r="K677" s="3" t="s">
        <v>1828</v>
      </c>
      <c r="L677" s="3"/>
      <c r="M677" s="3"/>
      <c r="N677" s="3" t="s">
        <v>4040</v>
      </c>
      <c r="O677" s="3"/>
      <c r="P677" s="3"/>
      <c r="Q677" s="8" t="s">
        <v>4044</v>
      </c>
    </row>
    <row r="678" spans="1:17" s="6" customFormat="1" ht="15" customHeight="1" x14ac:dyDescent="0.3">
      <c r="A678" s="3" t="s">
        <v>593</v>
      </c>
      <c r="B678" s="3" t="s">
        <v>594</v>
      </c>
      <c r="C678" s="4">
        <v>44</v>
      </c>
      <c r="D678" s="3" t="s">
        <v>1333</v>
      </c>
      <c r="E678" s="3" t="s">
        <v>4045</v>
      </c>
      <c r="F678" s="3" t="s">
        <v>1704</v>
      </c>
      <c r="G678" s="3" t="s">
        <v>4046</v>
      </c>
      <c r="H678" s="3" t="s">
        <v>1675</v>
      </c>
      <c r="I678" s="3" t="s">
        <v>2735</v>
      </c>
      <c r="J678" s="3"/>
      <c r="K678" s="3" t="s">
        <v>1817</v>
      </c>
      <c r="L678" s="3"/>
      <c r="M678" s="3"/>
      <c r="N678" s="3" t="s">
        <v>1526</v>
      </c>
      <c r="O678" s="3"/>
      <c r="P678" s="3"/>
      <c r="Q678" s="8" t="s">
        <v>4047</v>
      </c>
    </row>
    <row r="679" spans="1:17" s="6" customFormat="1" ht="15" customHeight="1" x14ac:dyDescent="0.3">
      <c r="A679" s="3" t="s">
        <v>593</v>
      </c>
      <c r="B679" s="3" t="s">
        <v>594</v>
      </c>
      <c r="C679" s="4">
        <v>44</v>
      </c>
      <c r="D679" s="3" t="s">
        <v>1333</v>
      </c>
      <c r="E679" s="3" t="s">
        <v>4048</v>
      </c>
      <c r="F679" s="3" t="s">
        <v>1704</v>
      </c>
      <c r="G679" s="3" t="s">
        <v>4049</v>
      </c>
      <c r="H679" s="3" t="s">
        <v>1675</v>
      </c>
      <c r="I679" s="3"/>
      <c r="J679" s="3"/>
      <c r="K679" s="3" t="s">
        <v>1995</v>
      </c>
      <c r="L679" s="3"/>
      <c r="M679" s="3"/>
      <c r="N679" s="3" t="s">
        <v>1450</v>
      </c>
      <c r="O679" s="3"/>
      <c r="P679" s="3"/>
      <c r="Q679" s="8" t="s">
        <v>4050</v>
      </c>
    </row>
    <row r="680" spans="1:17" s="6" customFormat="1" ht="15" customHeight="1" x14ac:dyDescent="0.3">
      <c r="A680" s="3" t="s">
        <v>593</v>
      </c>
      <c r="B680" s="3" t="s">
        <v>594</v>
      </c>
      <c r="C680" s="4">
        <v>44</v>
      </c>
      <c r="D680" s="3" t="s">
        <v>1333</v>
      </c>
      <c r="E680" s="3" t="s">
        <v>4051</v>
      </c>
      <c r="F680" s="3" t="s">
        <v>1704</v>
      </c>
      <c r="G680" s="3" t="s">
        <v>4052</v>
      </c>
      <c r="H680" s="3" t="s">
        <v>4053</v>
      </c>
      <c r="I680" s="3"/>
      <c r="J680" s="3"/>
      <c r="K680" s="3" t="s">
        <v>2487</v>
      </c>
      <c r="L680" s="3"/>
      <c r="M680" s="3"/>
      <c r="N680" s="3" t="s">
        <v>904</v>
      </c>
      <c r="O680" s="3"/>
      <c r="P680" s="3"/>
      <c r="Q680" s="8" t="s">
        <v>4054</v>
      </c>
    </row>
  </sheetData>
  <autoFilter ref="A2:Q2" xr:uid="{00000000-0009-0000-0000-000004000000}"/>
  <mergeCells count="1">
    <mergeCell ref="A1:Q1"/>
  </mergeCells>
  <hyperlinks>
    <hyperlink ref="Q3" r:id="rId1" xr:uid="{00000000-0004-0000-0400-000000000000}"/>
    <hyperlink ref="Q4" r:id="rId2" xr:uid="{00000000-0004-0000-0400-000001000000}"/>
    <hyperlink ref="Q5" r:id="rId3" xr:uid="{00000000-0004-0000-0400-000002000000}"/>
    <hyperlink ref="Q6" r:id="rId4" xr:uid="{00000000-0004-0000-0400-000003000000}"/>
    <hyperlink ref="Q7" r:id="rId5" xr:uid="{00000000-0004-0000-0400-000004000000}"/>
    <hyperlink ref="Q8" r:id="rId6" xr:uid="{00000000-0004-0000-0400-000005000000}"/>
    <hyperlink ref="Q9" r:id="rId7" xr:uid="{00000000-0004-0000-0400-000006000000}"/>
    <hyperlink ref="Q10" r:id="rId8" xr:uid="{00000000-0004-0000-0400-000007000000}"/>
    <hyperlink ref="Q11" r:id="rId9" xr:uid="{00000000-0004-0000-0400-000008000000}"/>
    <hyperlink ref="Q12" r:id="rId10" xr:uid="{00000000-0004-0000-0400-000009000000}"/>
    <hyperlink ref="Q13" r:id="rId11" xr:uid="{00000000-0004-0000-0400-00000A000000}"/>
    <hyperlink ref="Q14" r:id="rId12" xr:uid="{00000000-0004-0000-0400-00000B000000}"/>
    <hyperlink ref="Q15" r:id="rId13" xr:uid="{00000000-0004-0000-0400-00000C000000}"/>
    <hyperlink ref="Q16" r:id="rId14" xr:uid="{00000000-0004-0000-0400-00000D000000}"/>
    <hyperlink ref="Q17" r:id="rId15" xr:uid="{00000000-0004-0000-0400-00000E000000}"/>
    <hyperlink ref="Q18" r:id="rId16" xr:uid="{00000000-0004-0000-0400-00000F000000}"/>
    <hyperlink ref="Q19" r:id="rId17" xr:uid="{00000000-0004-0000-0400-000010000000}"/>
    <hyperlink ref="Q20" r:id="rId18" xr:uid="{00000000-0004-0000-0400-000011000000}"/>
    <hyperlink ref="Q21" r:id="rId19" xr:uid="{00000000-0004-0000-0400-000012000000}"/>
    <hyperlink ref="Q22" r:id="rId20" xr:uid="{00000000-0004-0000-0400-000013000000}"/>
    <hyperlink ref="Q23" r:id="rId21" xr:uid="{00000000-0004-0000-0400-000014000000}"/>
    <hyperlink ref="Q24" r:id="rId22" xr:uid="{00000000-0004-0000-0400-000015000000}"/>
    <hyperlink ref="Q25" r:id="rId23" xr:uid="{00000000-0004-0000-0400-000016000000}"/>
    <hyperlink ref="Q26" r:id="rId24" xr:uid="{00000000-0004-0000-0400-000017000000}"/>
    <hyperlink ref="Q27" r:id="rId25" xr:uid="{00000000-0004-0000-0400-000018000000}"/>
    <hyperlink ref="Q28" r:id="rId26" xr:uid="{00000000-0004-0000-0400-000019000000}"/>
    <hyperlink ref="Q29" r:id="rId27" xr:uid="{00000000-0004-0000-0400-00001A000000}"/>
    <hyperlink ref="Q30" r:id="rId28" xr:uid="{00000000-0004-0000-0400-00001B000000}"/>
    <hyperlink ref="Q31" r:id="rId29" xr:uid="{00000000-0004-0000-0400-00001C000000}"/>
    <hyperlink ref="Q32" r:id="rId30" xr:uid="{00000000-0004-0000-0400-00001D000000}"/>
    <hyperlink ref="Q33" r:id="rId31" xr:uid="{00000000-0004-0000-0400-00001E000000}"/>
    <hyperlink ref="Q34" r:id="rId32" xr:uid="{00000000-0004-0000-0400-00001F000000}"/>
    <hyperlink ref="Q35" r:id="rId33" xr:uid="{00000000-0004-0000-0400-000020000000}"/>
    <hyperlink ref="Q36" r:id="rId34" xr:uid="{00000000-0004-0000-0400-000021000000}"/>
    <hyperlink ref="Q37" r:id="rId35" xr:uid="{00000000-0004-0000-0400-000022000000}"/>
    <hyperlink ref="Q38" r:id="rId36" xr:uid="{00000000-0004-0000-0400-000023000000}"/>
    <hyperlink ref="Q39" r:id="rId37" xr:uid="{00000000-0004-0000-0400-000024000000}"/>
    <hyperlink ref="Q40" r:id="rId38" xr:uid="{00000000-0004-0000-0400-000025000000}"/>
    <hyperlink ref="Q41" r:id="rId39" xr:uid="{00000000-0004-0000-0400-000026000000}"/>
    <hyperlink ref="Q42" r:id="rId40" xr:uid="{00000000-0004-0000-0400-000027000000}"/>
    <hyperlink ref="Q43" r:id="rId41" xr:uid="{00000000-0004-0000-0400-000028000000}"/>
    <hyperlink ref="Q44" r:id="rId42" xr:uid="{00000000-0004-0000-0400-000029000000}"/>
    <hyperlink ref="Q45" r:id="rId43" xr:uid="{00000000-0004-0000-0400-00002A000000}"/>
    <hyperlink ref="Q46" r:id="rId44" xr:uid="{00000000-0004-0000-0400-00002B000000}"/>
    <hyperlink ref="Q47" r:id="rId45" xr:uid="{00000000-0004-0000-0400-00002C000000}"/>
    <hyperlink ref="Q48" r:id="rId46" xr:uid="{00000000-0004-0000-0400-00002D000000}"/>
    <hyperlink ref="Q49" r:id="rId47" xr:uid="{00000000-0004-0000-0400-00002E000000}"/>
    <hyperlink ref="Q50" r:id="rId48" xr:uid="{00000000-0004-0000-0400-00002F000000}"/>
    <hyperlink ref="Q51" r:id="rId49" xr:uid="{00000000-0004-0000-0400-000030000000}"/>
    <hyperlink ref="Q52" r:id="rId50" xr:uid="{00000000-0004-0000-0400-000031000000}"/>
    <hyperlink ref="Q53" r:id="rId51" xr:uid="{00000000-0004-0000-0400-000032000000}"/>
    <hyperlink ref="Q54" r:id="rId52" xr:uid="{00000000-0004-0000-0400-000033000000}"/>
    <hyperlink ref="Q55" r:id="rId53" xr:uid="{00000000-0004-0000-0400-000034000000}"/>
    <hyperlink ref="Q56" r:id="rId54" xr:uid="{00000000-0004-0000-0400-000035000000}"/>
    <hyperlink ref="Q57" r:id="rId55" xr:uid="{00000000-0004-0000-0400-000036000000}"/>
    <hyperlink ref="Q58" r:id="rId56" xr:uid="{00000000-0004-0000-0400-000037000000}"/>
    <hyperlink ref="Q59" r:id="rId57" xr:uid="{00000000-0004-0000-0400-000038000000}"/>
    <hyperlink ref="Q60" r:id="rId58" xr:uid="{00000000-0004-0000-0400-000039000000}"/>
    <hyperlink ref="Q61" r:id="rId59" xr:uid="{00000000-0004-0000-0400-00003A000000}"/>
    <hyperlink ref="Q62" r:id="rId60" xr:uid="{00000000-0004-0000-0400-00003B000000}"/>
    <hyperlink ref="Q63" r:id="rId61" xr:uid="{00000000-0004-0000-0400-00003C000000}"/>
    <hyperlink ref="Q64" r:id="rId62" xr:uid="{00000000-0004-0000-0400-00003D000000}"/>
    <hyperlink ref="Q65" r:id="rId63" xr:uid="{00000000-0004-0000-0400-00003E000000}"/>
    <hyperlink ref="Q66" r:id="rId64" xr:uid="{00000000-0004-0000-0400-00003F000000}"/>
    <hyperlink ref="Q67" r:id="rId65" xr:uid="{00000000-0004-0000-0400-000040000000}"/>
    <hyperlink ref="Q68" r:id="rId66" xr:uid="{00000000-0004-0000-0400-000041000000}"/>
    <hyperlink ref="Q69" r:id="rId67" xr:uid="{00000000-0004-0000-0400-000042000000}"/>
    <hyperlink ref="Q70" r:id="rId68" xr:uid="{00000000-0004-0000-0400-000043000000}"/>
    <hyperlink ref="Q71" r:id="rId69" xr:uid="{00000000-0004-0000-0400-000044000000}"/>
    <hyperlink ref="Q72" r:id="rId70" xr:uid="{00000000-0004-0000-0400-000045000000}"/>
    <hyperlink ref="Q73" r:id="rId71" xr:uid="{00000000-0004-0000-0400-000046000000}"/>
    <hyperlink ref="Q74" r:id="rId72" xr:uid="{00000000-0004-0000-0400-000047000000}"/>
    <hyperlink ref="Q75" r:id="rId73" xr:uid="{00000000-0004-0000-0400-000048000000}"/>
    <hyperlink ref="Q76" r:id="rId74" xr:uid="{00000000-0004-0000-0400-000049000000}"/>
    <hyperlink ref="Q77" r:id="rId75" xr:uid="{00000000-0004-0000-0400-00004A000000}"/>
    <hyperlink ref="Q78" r:id="rId76" xr:uid="{00000000-0004-0000-0400-00004B000000}"/>
    <hyperlink ref="Q79" r:id="rId77" xr:uid="{00000000-0004-0000-0400-00004C000000}"/>
    <hyperlink ref="Q80" r:id="rId78" xr:uid="{00000000-0004-0000-0400-00004D000000}"/>
    <hyperlink ref="Q81" r:id="rId79" xr:uid="{00000000-0004-0000-0400-00004E000000}"/>
    <hyperlink ref="Q82" r:id="rId80" xr:uid="{00000000-0004-0000-0400-00004F000000}"/>
    <hyperlink ref="Q83" r:id="rId81" xr:uid="{00000000-0004-0000-0400-000050000000}"/>
    <hyperlink ref="Q84" r:id="rId82" xr:uid="{00000000-0004-0000-0400-000051000000}"/>
    <hyperlink ref="Q85" r:id="rId83" xr:uid="{00000000-0004-0000-0400-000052000000}"/>
    <hyperlink ref="Q86" r:id="rId84" xr:uid="{00000000-0004-0000-0400-000053000000}"/>
    <hyperlink ref="Q87" r:id="rId85" xr:uid="{00000000-0004-0000-0400-000054000000}"/>
    <hyperlink ref="Q88" r:id="rId86" xr:uid="{00000000-0004-0000-0400-000055000000}"/>
    <hyperlink ref="Q89" r:id="rId87" xr:uid="{00000000-0004-0000-0400-000056000000}"/>
    <hyperlink ref="Q90" r:id="rId88" xr:uid="{00000000-0004-0000-0400-000057000000}"/>
    <hyperlink ref="Q91" r:id="rId89" xr:uid="{00000000-0004-0000-0400-000058000000}"/>
    <hyperlink ref="Q92" r:id="rId90" xr:uid="{00000000-0004-0000-0400-000059000000}"/>
    <hyperlink ref="Q93" r:id="rId91" xr:uid="{00000000-0004-0000-0400-00005A000000}"/>
    <hyperlink ref="Q94" r:id="rId92" xr:uid="{00000000-0004-0000-0400-00005B000000}"/>
    <hyperlink ref="Q95" r:id="rId93" xr:uid="{00000000-0004-0000-0400-00005C000000}"/>
    <hyperlink ref="Q96" r:id="rId94" xr:uid="{00000000-0004-0000-0400-00005D000000}"/>
    <hyperlink ref="Q97" r:id="rId95" xr:uid="{00000000-0004-0000-0400-00005E000000}"/>
    <hyperlink ref="Q98" r:id="rId96" xr:uid="{00000000-0004-0000-0400-00005F000000}"/>
    <hyperlink ref="Q99" r:id="rId97" xr:uid="{00000000-0004-0000-0400-000060000000}"/>
    <hyperlink ref="Q100" r:id="rId98" xr:uid="{00000000-0004-0000-0400-000061000000}"/>
    <hyperlink ref="Q101" r:id="rId99" xr:uid="{00000000-0004-0000-0400-000062000000}"/>
    <hyperlink ref="Q102" r:id="rId100" xr:uid="{00000000-0004-0000-0400-000063000000}"/>
    <hyperlink ref="Q103" r:id="rId101" xr:uid="{00000000-0004-0000-0400-000064000000}"/>
    <hyperlink ref="Q104" r:id="rId102" xr:uid="{00000000-0004-0000-0400-000065000000}"/>
    <hyperlink ref="Q105" r:id="rId103" xr:uid="{00000000-0004-0000-0400-000066000000}"/>
    <hyperlink ref="Q106" r:id="rId104" xr:uid="{00000000-0004-0000-0400-000067000000}"/>
    <hyperlink ref="Q107" r:id="rId105" xr:uid="{00000000-0004-0000-0400-000068000000}"/>
    <hyperlink ref="Q108" r:id="rId106" xr:uid="{00000000-0004-0000-0400-000069000000}"/>
    <hyperlink ref="Q109" r:id="rId107" xr:uid="{00000000-0004-0000-0400-00006A000000}"/>
    <hyperlink ref="Q110" r:id="rId108" xr:uid="{00000000-0004-0000-0400-00006B000000}"/>
    <hyperlink ref="Q111" r:id="rId109" xr:uid="{00000000-0004-0000-0400-00006C000000}"/>
    <hyperlink ref="Q112" r:id="rId110" xr:uid="{00000000-0004-0000-0400-00006D000000}"/>
    <hyperlink ref="Q113" r:id="rId111" xr:uid="{00000000-0004-0000-0400-00006E000000}"/>
    <hyperlink ref="Q114" r:id="rId112" xr:uid="{00000000-0004-0000-0400-00006F000000}"/>
    <hyperlink ref="Q115" r:id="rId113" display="https://clinicaltrials.gov/show/NCT04295824" xr:uid="{00000000-0004-0000-0400-000070000000}"/>
    <hyperlink ref="Q116" r:id="rId114" xr:uid="{00000000-0004-0000-0400-000071000000}"/>
    <hyperlink ref="Q117" r:id="rId115" xr:uid="{00000000-0004-0000-0400-000072000000}"/>
    <hyperlink ref="Q118" r:id="rId116" xr:uid="{00000000-0004-0000-0400-000073000000}"/>
    <hyperlink ref="Q119" r:id="rId117" xr:uid="{00000000-0004-0000-0400-000074000000}"/>
    <hyperlink ref="Q120" r:id="rId118" xr:uid="{00000000-0004-0000-0400-000075000000}"/>
    <hyperlink ref="Q121" r:id="rId119" xr:uid="{00000000-0004-0000-0400-000076000000}"/>
    <hyperlink ref="Q122" r:id="rId120" xr:uid="{00000000-0004-0000-0400-000077000000}"/>
    <hyperlink ref="Q123" r:id="rId121" display="https://clinicaltrials.gov/show/NCT04194814" xr:uid="{00000000-0004-0000-0400-000078000000}"/>
    <hyperlink ref="Q124" r:id="rId122" xr:uid="{00000000-0004-0000-0400-000079000000}"/>
    <hyperlink ref="Q125" r:id="rId123" xr:uid="{00000000-0004-0000-0400-00007A000000}"/>
    <hyperlink ref="Q126" r:id="rId124" xr:uid="{00000000-0004-0000-0400-00007B000000}"/>
    <hyperlink ref="Q127" r:id="rId125" xr:uid="{00000000-0004-0000-0400-00007C000000}"/>
    <hyperlink ref="Q128" r:id="rId126" xr:uid="{00000000-0004-0000-0400-00007D000000}"/>
    <hyperlink ref="Q129" r:id="rId127" xr:uid="{00000000-0004-0000-0400-00007E000000}"/>
    <hyperlink ref="Q130" r:id="rId128" xr:uid="{00000000-0004-0000-0400-00007F000000}"/>
    <hyperlink ref="Q131" r:id="rId129" xr:uid="{00000000-0004-0000-0400-000080000000}"/>
    <hyperlink ref="Q132" r:id="rId130" xr:uid="{00000000-0004-0000-0400-000081000000}"/>
    <hyperlink ref="Q133" r:id="rId131" xr:uid="{00000000-0004-0000-0400-000082000000}"/>
    <hyperlink ref="Q134" r:id="rId132" xr:uid="{00000000-0004-0000-0400-000083000000}"/>
    <hyperlink ref="Q135" r:id="rId133" xr:uid="{00000000-0004-0000-0400-000084000000}"/>
    <hyperlink ref="Q136" r:id="rId134" xr:uid="{00000000-0004-0000-0400-000085000000}"/>
    <hyperlink ref="Q137" r:id="rId135" display="https://clinicaltrials.gov/show/NCT02002208" xr:uid="{00000000-0004-0000-0400-000086000000}"/>
    <hyperlink ref="Q138" r:id="rId136" xr:uid="{00000000-0004-0000-0400-000087000000}"/>
    <hyperlink ref="Q139" r:id="rId137" xr:uid="{00000000-0004-0000-0400-000088000000}"/>
    <hyperlink ref="Q140" r:id="rId138" xr:uid="{00000000-0004-0000-0400-000089000000}"/>
    <hyperlink ref="Q141" r:id="rId139" xr:uid="{00000000-0004-0000-0400-00008A000000}"/>
    <hyperlink ref="Q142" r:id="rId140" xr:uid="{00000000-0004-0000-0400-00008B000000}"/>
    <hyperlink ref="Q143" r:id="rId141" xr:uid="{00000000-0004-0000-0400-00008C000000}"/>
    <hyperlink ref="Q144" r:id="rId142" xr:uid="{00000000-0004-0000-0400-00008D000000}"/>
    <hyperlink ref="Q145" r:id="rId143" xr:uid="{00000000-0004-0000-0400-00008E000000}"/>
    <hyperlink ref="Q146" r:id="rId144" xr:uid="{00000000-0004-0000-0400-00008F000000}"/>
    <hyperlink ref="Q147" r:id="rId145" xr:uid="{00000000-0004-0000-0400-000090000000}"/>
    <hyperlink ref="Q148" r:id="rId146" xr:uid="{00000000-0004-0000-0400-000091000000}"/>
    <hyperlink ref="Q149" r:id="rId147" xr:uid="{00000000-0004-0000-0400-000092000000}"/>
    <hyperlink ref="Q150" r:id="rId148" display="https://clinicaltrials.gov/show/NCT05790330" xr:uid="{00000000-0004-0000-0400-000093000000}"/>
    <hyperlink ref="Q151" r:id="rId149" display="https://clinicaltrials.gov/show/NCT05407012" xr:uid="{00000000-0004-0000-0400-000094000000}"/>
    <hyperlink ref="Q152" r:id="rId150" xr:uid="{00000000-0004-0000-0400-000095000000}"/>
    <hyperlink ref="Q153" r:id="rId151" xr:uid="{00000000-0004-0000-0400-000096000000}"/>
    <hyperlink ref="Q154" r:id="rId152" xr:uid="{00000000-0004-0000-0400-000097000000}"/>
    <hyperlink ref="Q155" r:id="rId153" xr:uid="{00000000-0004-0000-0400-000098000000}"/>
    <hyperlink ref="Q156" r:id="rId154" xr:uid="{00000000-0004-0000-0400-000099000000}"/>
    <hyperlink ref="Q157" r:id="rId155" xr:uid="{00000000-0004-0000-0400-00009A000000}"/>
    <hyperlink ref="Q158" r:id="rId156" xr:uid="{00000000-0004-0000-0400-00009B000000}"/>
    <hyperlink ref="Q159" r:id="rId157" xr:uid="{00000000-0004-0000-0400-00009C000000}"/>
    <hyperlink ref="Q160" r:id="rId158" xr:uid="{00000000-0004-0000-0400-00009D000000}"/>
    <hyperlink ref="Q161" r:id="rId159" xr:uid="{00000000-0004-0000-0400-00009E000000}"/>
    <hyperlink ref="Q162" r:id="rId160" xr:uid="{00000000-0004-0000-0400-00009F000000}"/>
    <hyperlink ref="Q163" r:id="rId161" xr:uid="{00000000-0004-0000-0400-0000A0000000}"/>
    <hyperlink ref="Q164" r:id="rId162" display="https://clinicaltrials.gov/show/NCT03270566" xr:uid="{00000000-0004-0000-0400-0000A1000000}"/>
    <hyperlink ref="Q165" r:id="rId163" xr:uid="{00000000-0004-0000-0400-0000A2000000}"/>
    <hyperlink ref="Q166" r:id="rId164" xr:uid="{00000000-0004-0000-0400-0000A3000000}"/>
    <hyperlink ref="Q167" r:id="rId165" xr:uid="{00000000-0004-0000-0400-0000A4000000}"/>
    <hyperlink ref="Q168" r:id="rId166" xr:uid="{00000000-0004-0000-0400-0000A5000000}"/>
    <hyperlink ref="Q169" r:id="rId167" xr:uid="{00000000-0004-0000-0400-0000A6000000}"/>
    <hyperlink ref="Q170" r:id="rId168" xr:uid="{00000000-0004-0000-0400-0000A7000000}"/>
    <hyperlink ref="Q171" r:id="rId169" xr:uid="{00000000-0004-0000-0400-0000A8000000}"/>
    <hyperlink ref="Q172" r:id="rId170" xr:uid="{00000000-0004-0000-0400-0000A9000000}"/>
    <hyperlink ref="Q173" r:id="rId171" xr:uid="{00000000-0004-0000-0400-0000AA000000}"/>
    <hyperlink ref="Q174" r:id="rId172" xr:uid="{00000000-0004-0000-0400-0000AB000000}"/>
    <hyperlink ref="Q175" r:id="rId173" xr:uid="{00000000-0004-0000-0400-0000AC000000}"/>
    <hyperlink ref="Q176" r:id="rId174" xr:uid="{00000000-0004-0000-0400-0000AD000000}"/>
    <hyperlink ref="Q177" r:id="rId175" xr:uid="{00000000-0004-0000-0400-0000AE000000}"/>
    <hyperlink ref="Q178" r:id="rId176" xr:uid="{00000000-0004-0000-0400-0000AF000000}"/>
    <hyperlink ref="Q179" r:id="rId177" xr:uid="{00000000-0004-0000-0400-0000B0000000}"/>
    <hyperlink ref="Q180" r:id="rId178" xr:uid="{00000000-0004-0000-0400-0000B1000000}"/>
    <hyperlink ref="Q181" r:id="rId179" xr:uid="{00000000-0004-0000-0400-0000B2000000}"/>
    <hyperlink ref="Q182" r:id="rId180" xr:uid="{00000000-0004-0000-0400-0000B3000000}"/>
    <hyperlink ref="Q183" r:id="rId181" xr:uid="{00000000-0004-0000-0400-0000B4000000}"/>
    <hyperlink ref="Q184" r:id="rId182" xr:uid="{00000000-0004-0000-0400-0000B5000000}"/>
    <hyperlink ref="Q185" r:id="rId183" xr:uid="{00000000-0004-0000-0400-0000B6000000}"/>
    <hyperlink ref="Q186" r:id="rId184" xr:uid="{00000000-0004-0000-0400-0000B7000000}"/>
    <hyperlink ref="Q187" r:id="rId185" xr:uid="{00000000-0004-0000-0400-0000B8000000}"/>
    <hyperlink ref="Q188" r:id="rId186" xr:uid="{00000000-0004-0000-0400-0000B9000000}"/>
    <hyperlink ref="Q189" r:id="rId187" xr:uid="{00000000-0004-0000-0400-0000BA000000}"/>
    <hyperlink ref="Q190" r:id="rId188" xr:uid="{00000000-0004-0000-0400-0000BB000000}"/>
    <hyperlink ref="Q191" r:id="rId189" xr:uid="{00000000-0004-0000-0400-0000BC000000}"/>
    <hyperlink ref="Q192" r:id="rId190" xr:uid="{00000000-0004-0000-0400-0000BD000000}"/>
    <hyperlink ref="Q193" r:id="rId191" xr:uid="{00000000-0004-0000-0400-0000BE000000}"/>
    <hyperlink ref="Q194" r:id="rId192" xr:uid="{00000000-0004-0000-0400-0000BF000000}"/>
    <hyperlink ref="Q195" r:id="rId193" xr:uid="{00000000-0004-0000-0400-0000C0000000}"/>
    <hyperlink ref="Q196" r:id="rId194" xr:uid="{00000000-0004-0000-0400-0000C1000000}"/>
    <hyperlink ref="Q197" r:id="rId195" xr:uid="{00000000-0004-0000-0400-0000C2000000}"/>
    <hyperlink ref="Q198" r:id="rId196" xr:uid="{00000000-0004-0000-0400-0000C3000000}"/>
    <hyperlink ref="Q199" r:id="rId197" xr:uid="{00000000-0004-0000-0400-0000C4000000}"/>
    <hyperlink ref="Q200" r:id="rId198" xr:uid="{00000000-0004-0000-0400-0000C5000000}"/>
    <hyperlink ref="Q201" r:id="rId199" xr:uid="{00000000-0004-0000-0400-0000C6000000}"/>
    <hyperlink ref="Q202" r:id="rId200" xr:uid="{00000000-0004-0000-0400-0000C7000000}"/>
    <hyperlink ref="Q203" r:id="rId201" xr:uid="{00000000-0004-0000-0400-0000C8000000}"/>
    <hyperlink ref="Q204" r:id="rId202" xr:uid="{00000000-0004-0000-0400-0000C9000000}"/>
    <hyperlink ref="Q205" r:id="rId203" xr:uid="{00000000-0004-0000-0400-0000CA000000}"/>
    <hyperlink ref="Q206" r:id="rId204" xr:uid="{00000000-0004-0000-0400-0000CB000000}"/>
    <hyperlink ref="Q207" r:id="rId205" xr:uid="{00000000-0004-0000-0400-0000CC000000}"/>
    <hyperlink ref="Q208" r:id="rId206" xr:uid="{00000000-0004-0000-0400-0000CD000000}"/>
    <hyperlink ref="Q209" r:id="rId207" xr:uid="{00000000-0004-0000-0400-0000CE000000}"/>
    <hyperlink ref="Q210" r:id="rId208" xr:uid="{00000000-0004-0000-0400-0000CF000000}"/>
    <hyperlink ref="Q211" r:id="rId209" xr:uid="{00000000-0004-0000-0400-0000D0000000}"/>
    <hyperlink ref="Q212" r:id="rId210" xr:uid="{00000000-0004-0000-0400-0000D1000000}"/>
    <hyperlink ref="Q213" r:id="rId211" xr:uid="{00000000-0004-0000-0400-0000D2000000}"/>
    <hyperlink ref="Q214" r:id="rId212" xr:uid="{00000000-0004-0000-0400-0000D3000000}"/>
    <hyperlink ref="Q215" r:id="rId213" xr:uid="{00000000-0004-0000-0400-0000D4000000}"/>
    <hyperlink ref="Q216" r:id="rId214" xr:uid="{00000000-0004-0000-0400-0000D5000000}"/>
    <hyperlink ref="Q217" r:id="rId215" xr:uid="{00000000-0004-0000-0400-0000D6000000}"/>
    <hyperlink ref="Q218" r:id="rId216" xr:uid="{00000000-0004-0000-0400-0000D7000000}"/>
    <hyperlink ref="Q219" r:id="rId217" xr:uid="{00000000-0004-0000-0400-0000D8000000}"/>
    <hyperlink ref="Q220" r:id="rId218" xr:uid="{00000000-0004-0000-0400-0000D9000000}"/>
    <hyperlink ref="Q221" r:id="rId219" xr:uid="{00000000-0004-0000-0400-0000DA000000}"/>
    <hyperlink ref="Q222" r:id="rId220" xr:uid="{00000000-0004-0000-0400-0000DB000000}"/>
    <hyperlink ref="Q223" r:id="rId221" xr:uid="{00000000-0004-0000-0400-0000DC000000}"/>
    <hyperlink ref="Q224" r:id="rId222" xr:uid="{00000000-0004-0000-0400-0000DD000000}"/>
    <hyperlink ref="Q225" r:id="rId223" xr:uid="{00000000-0004-0000-0400-0000DE000000}"/>
    <hyperlink ref="Q226" r:id="rId224" xr:uid="{00000000-0004-0000-0400-0000DF000000}"/>
    <hyperlink ref="Q227" r:id="rId225" xr:uid="{00000000-0004-0000-0400-0000E0000000}"/>
    <hyperlink ref="Q228" r:id="rId226" xr:uid="{00000000-0004-0000-0400-0000E1000000}"/>
    <hyperlink ref="Q229" r:id="rId227" xr:uid="{00000000-0004-0000-0400-0000E2000000}"/>
    <hyperlink ref="Q230" r:id="rId228" xr:uid="{00000000-0004-0000-0400-0000E3000000}"/>
    <hyperlink ref="Q231" r:id="rId229" xr:uid="{00000000-0004-0000-0400-0000E4000000}"/>
    <hyperlink ref="Q232" r:id="rId230" xr:uid="{00000000-0004-0000-0400-0000E5000000}"/>
    <hyperlink ref="Q233" r:id="rId231" xr:uid="{00000000-0004-0000-0400-0000E6000000}"/>
    <hyperlink ref="Q234" r:id="rId232" xr:uid="{00000000-0004-0000-0400-0000E7000000}"/>
    <hyperlink ref="Q235" r:id="rId233" xr:uid="{00000000-0004-0000-0400-0000E8000000}"/>
    <hyperlink ref="Q236" r:id="rId234" display="https://clinicaltrials.gov/show/NCT04680520" xr:uid="{00000000-0004-0000-0400-0000E9000000}"/>
    <hyperlink ref="Q237" r:id="rId235" xr:uid="{00000000-0004-0000-0400-0000EA000000}"/>
    <hyperlink ref="Q238" r:id="rId236" xr:uid="{00000000-0004-0000-0400-0000EB000000}"/>
    <hyperlink ref="Q239" r:id="rId237" xr:uid="{00000000-0004-0000-0400-0000EC000000}"/>
    <hyperlink ref="Q240" r:id="rId238" xr:uid="{00000000-0004-0000-0400-0000ED000000}"/>
    <hyperlink ref="Q241" r:id="rId239" xr:uid="{00000000-0004-0000-0400-0000EE000000}"/>
    <hyperlink ref="Q242" r:id="rId240" xr:uid="{00000000-0004-0000-0400-0000EF000000}"/>
    <hyperlink ref="Q243" r:id="rId241" xr:uid="{00000000-0004-0000-0400-0000F0000000}"/>
    <hyperlink ref="Q244" r:id="rId242" xr:uid="{00000000-0004-0000-0400-0000F1000000}"/>
    <hyperlink ref="Q245" r:id="rId243" xr:uid="{00000000-0004-0000-0400-0000F2000000}"/>
    <hyperlink ref="Q246" r:id="rId244" xr:uid="{00000000-0004-0000-0400-0000F3000000}"/>
    <hyperlink ref="Q247" r:id="rId245" xr:uid="{00000000-0004-0000-0400-0000F4000000}"/>
    <hyperlink ref="Q248" r:id="rId246" xr:uid="{00000000-0004-0000-0400-0000F5000000}"/>
    <hyperlink ref="Q249" r:id="rId247" xr:uid="{00000000-0004-0000-0400-0000F6000000}"/>
    <hyperlink ref="Q250" r:id="rId248" xr:uid="{00000000-0004-0000-0400-0000F7000000}"/>
    <hyperlink ref="Q251" r:id="rId249" xr:uid="{00000000-0004-0000-0400-0000F8000000}"/>
    <hyperlink ref="Q252" r:id="rId250" xr:uid="{00000000-0004-0000-0400-0000F9000000}"/>
    <hyperlink ref="Q253" r:id="rId251" xr:uid="{00000000-0004-0000-0400-0000FA000000}"/>
    <hyperlink ref="Q254" r:id="rId252" xr:uid="{00000000-0004-0000-0400-0000FB000000}"/>
    <hyperlink ref="Q255" r:id="rId253" xr:uid="{00000000-0004-0000-0400-0000FC000000}"/>
    <hyperlink ref="Q256" r:id="rId254" xr:uid="{00000000-0004-0000-0400-0000FD000000}"/>
    <hyperlink ref="Q257" r:id="rId255" xr:uid="{00000000-0004-0000-0400-0000FE000000}"/>
    <hyperlink ref="Q258" r:id="rId256" xr:uid="{00000000-0004-0000-0400-0000FF000000}"/>
    <hyperlink ref="Q259" r:id="rId257" xr:uid="{00000000-0004-0000-0400-000000010000}"/>
    <hyperlink ref="Q260" r:id="rId258" xr:uid="{00000000-0004-0000-0400-000001010000}"/>
    <hyperlink ref="Q261" r:id="rId259" xr:uid="{00000000-0004-0000-0400-000002010000}"/>
    <hyperlink ref="Q262" r:id="rId260" xr:uid="{00000000-0004-0000-0400-000003010000}"/>
    <hyperlink ref="Q263" r:id="rId261" xr:uid="{00000000-0004-0000-0400-000004010000}"/>
    <hyperlink ref="Q264" r:id="rId262" xr:uid="{00000000-0004-0000-0400-000005010000}"/>
    <hyperlink ref="Q265" r:id="rId263" xr:uid="{00000000-0004-0000-0400-000006010000}"/>
    <hyperlink ref="Q266" r:id="rId264" xr:uid="{00000000-0004-0000-0400-000007010000}"/>
    <hyperlink ref="Q267" r:id="rId265" xr:uid="{00000000-0004-0000-0400-000008010000}"/>
    <hyperlink ref="Q268" r:id="rId266" xr:uid="{00000000-0004-0000-0400-000009010000}"/>
    <hyperlink ref="Q269" r:id="rId267" xr:uid="{00000000-0004-0000-0400-00000A010000}"/>
    <hyperlink ref="Q270" r:id="rId268" xr:uid="{00000000-0004-0000-0400-00000B010000}"/>
    <hyperlink ref="Q271" r:id="rId269" xr:uid="{00000000-0004-0000-0400-00000C010000}"/>
    <hyperlink ref="Q272" r:id="rId270" xr:uid="{00000000-0004-0000-0400-00000D010000}"/>
    <hyperlink ref="Q273" r:id="rId271" xr:uid="{00000000-0004-0000-0400-00000E010000}"/>
    <hyperlink ref="Q274" r:id="rId272" xr:uid="{00000000-0004-0000-0400-00000F010000}"/>
    <hyperlink ref="Q275" r:id="rId273" xr:uid="{00000000-0004-0000-0400-000010010000}"/>
    <hyperlink ref="Q276" r:id="rId274" xr:uid="{00000000-0004-0000-0400-000011010000}"/>
    <hyperlink ref="Q277" r:id="rId275" xr:uid="{00000000-0004-0000-0400-000012010000}"/>
    <hyperlink ref="Q278" r:id="rId276" xr:uid="{00000000-0004-0000-0400-000013010000}"/>
    <hyperlink ref="Q279" r:id="rId277" xr:uid="{00000000-0004-0000-0400-000014010000}"/>
    <hyperlink ref="Q280" r:id="rId278" xr:uid="{00000000-0004-0000-0400-000015010000}"/>
    <hyperlink ref="Q281" r:id="rId279" xr:uid="{00000000-0004-0000-0400-000016010000}"/>
    <hyperlink ref="Q282" r:id="rId280" xr:uid="{00000000-0004-0000-0400-000017010000}"/>
    <hyperlink ref="Q283" r:id="rId281" xr:uid="{00000000-0004-0000-0400-000018010000}"/>
    <hyperlink ref="Q284" r:id="rId282" xr:uid="{00000000-0004-0000-0400-000019010000}"/>
    <hyperlink ref="Q285" r:id="rId283" display="https://clinicaltrials.gov/show/NCT00552799" xr:uid="{00000000-0004-0000-0400-00001A010000}"/>
    <hyperlink ref="Q286" r:id="rId284" xr:uid="{00000000-0004-0000-0400-00001B010000}"/>
    <hyperlink ref="Q287" r:id="rId285" xr:uid="{00000000-0004-0000-0400-00001C010000}"/>
    <hyperlink ref="Q288" r:id="rId286" xr:uid="{00000000-0004-0000-0400-00001D010000}"/>
    <hyperlink ref="Q289" r:id="rId287" xr:uid="{00000000-0004-0000-0400-00001E010000}"/>
    <hyperlink ref="Q290" r:id="rId288" xr:uid="{00000000-0004-0000-0400-00001F010000}"/>
    <hyperlink ref="Q291" r:id="rId289" xr:uid="{00000000-0004-0000-0400-000020010000}"/>
    <hyperlink ref="Q292" r:id="rId290" xr:uid="{00000000-0004-0000-0400-000021010000}"/>
    <hyperlink ref="Q293" r:id="rId291" xr:uid="{00000000-0004-0000-0400-000022010000}"/>
    <hyperlink ref="Q294" r:id="rId292" xr:uid="{00000000-0004-0000-0400-000023010000}"/>
    <hyperlink ref="Q295" r:id="rId293" xr:uid="{00000000-0004-0000-0400-000024010000}"/>
    <hyperlink ref="Q296" r:id="rId294" xr:uid="{00000000-0004-0000-0400-000025010000}"/>
    <hyperlink ref="Q297" r:id="rId295" xr:uid="{00000000-0004-0000-0400-000026010000}"/>
    <hyperlink ref="Q298" r:id="rId296" xr:uid="{00000000-0004-0000-0400-000027010000}"/>
    <hyperlink ref="Q299" r:id="rId297" xr:uid="{00000000-0004-0000-0400-000028010000}"/>
    <hyperlink ref="Q300" r:id="rId298" xr:uid="{00000000-0004-0000-0400-000029010000}"/>
    <hyperlink ref="Q301" r:id="rId299" xr:uid="{00000000-0004-0000-0400-00002A010000}"/>
    <hyperlink ref="Q302" r:id="rId300" xr:uid="{00000000-0004-0000-0400-00002B010000}"/>
    <hyperlink ref="Q303" r:id="rId301" xr:uid="{00000000-0004-0000-0400-00002C010000}"/>
    <hyperlink ref="Q304" r:id="rId302" xr:uid="{00000000-0004-0000-0400-00002D010000}"/>
    <hyperlink ref="Q305" r:id="rId303" display="https://clinicaltrials.gov/show/NCT02872909" xr:uid="{00000000-0004-0000-0400-00002E010000}"/>
    <hyperlink ref="Q306" r:id="rId304" xr:uid="{00000000-0004-0000-0400-00002F010000}"/>
    <hyperlink ref="Q307" r:id="rId305" xr:uid="{00000000-0004-0000-0400-000030010000}"/>
    <hyperlink ref="Q308" r:id="rId306" xr:uid="{00000000-0004-0000-0400-000031010000}"/>
    <hyperlink ref="Q309" r:id="rId307" xr:uid="{00000000-0004-0000-0400-000032010000}"/>
    <hyperlink ref="Q310" r:id="rId308" xr:uid="{00000000-0004-0000-0400-000033010000}"/>
    <hyperlink ref="Q311" r:id="rId309" xr:uid="{00000000-0004-0000-0400-000034010000}"/>
    <hyperlink ref="Q312" r:id="rId310" xr:uid="{00000000-0004-0000-0400-000035010000}"/>
    <hyperlink ref="Q313" r:id="rId311" xr:uid="{00000000-0004-0000-0400-000036010000}"/>
    <hyperlink ref="Q314" r:id="rId312" xr:uid="{00000000-0004-0000-0400-000037010000}"/>
    <hyperlink ref="Q315" r:id="rId313" xr:uid="{00000000-0004-0000-0400-000038010000}"/>
    <hyperlink ref="Q316" r:id="rId314" xr:uid="{00000000-0004-0000-0400-000039010000}"/>
    <hyperlink ref="Q317" r:id="rId315" xr:uid="{00000000-0004-0000-0400-00003A010000}"/>
    <hyperlink ref="Q318" r:id="rId316" xr:uid="{00000000-0004-0000-0400-00003B010000}"/>
    <hyperlink ref="Q319" r:id="rId317" xr:uid="{00000000-0004-0000-0400-00003C010000}"/>
    <hyperlink ref="Q320" r:id="rId318" xr:uid="{00000000-0004-0000-0400-00003D010000}"/>
    <hyperlink ref="Q321" r:id="rId319" xr:uid="{00000000-0004-0000-0400-00003E010000}"/>
    <hyperlink ref="Q322" r:id="rId320" xr:uid="{00000000-0004-0000-0400-00003F010000}"/>
    <hyperlink ref="Q323" r:id="rId321" xr:uid="{00000000-0004-0000-0400-000040010000}"/>
    <hyperlink ref="Q324" r:id="rId322" xr:uid="{00000000-0004-0000-0400-000041010000}"/>
    <hyperlink ref="Q325" r:id="rId323" xr:uid="{00000000-0004-0000-0400-000042010000}"/>
    <hyperlink ref="Q326" r:id="rId324" xr:uid="{00000000-0004-0000-0400-000043010000}"/>
    <hyperlink ref="Q327" r:id="rId325" xr:uid="{00000000-0004-0000-0400-000044010000}"/>
    <hyperlink ref="Q328" r:id="rId326" xr:uid="{00000000-0004-0000-0400-000045010000}"/>
    <hyperlink ref="Q329" r:id="rId327" xr:uid="{00000000-0004-0000-0400-000046010000}"/>
    <hyperlink ref="Q330" r:id="rId328" xr:uid="{00000000-0004-0000-0400-000047010000}"/>
    <hyperlink ref="Q331" r:id="rId329" xr:uid="{00000000-0004-0000-0400-000048010000}"/>
    <hyperlink ref="Q332" r:id="rId330" xr:uid="{00000000-0004-0000-0400-000049010000}"/>
    <hyperlink ref="Q333" r:id="rId331" xr:uid="{00000000-0004-0000-0400-00004A010000}"/>
    <hyperlink ref="Q334" r:id="rId332" xr:uid="{00000000-0004-0000-0400-00004B010000}"/>
    <hyperlink ref="Q335" r:id="rId333" xr:uid="{00000000-0004-0000-0400-00004C010000}"/>
    <hyperlink ref="Q336" r:id="rId334" xr:uid="{00000000-0004-0000-0400-00004D010000}"/>
    <hyperlink ref="Q337" r:id="rId335" xr:uid="{00000000-0004-0000-0400-00004E010000}"/>
    <hyperlink ref="Q338" r:id="rId336" xr:uid="{00000000-0004-0000-0400-00004F010000}"/>
    <hyperlink ref="Q339" r:id="rId337" xr:uid="{00000000-0004-0000-0400-000050010000}"/>
    <hyperlink ref="Q340" r:id="rId338" xr:uid="{00000000-0004-0000-0400-000051010000}"/>
    <hyperlink ref="Q341" r:id="rId339" xr:uid="{00000000-0004-0000-0400-000052010000}"/>
    <hyperlink ref="Q342" r:id="rId340" xr:uid="{00000000-0004-0000-0400-000053010000}"/>
    <hyperlink ref="Q343" r:id="rId341" xr:uid="{00000000-0004-0000-0400-000054010000}"/>
    <hyperlink ref="Q344" r:id="rId342" display="https://clinicaltrials.gov/show/NCT05502185" xr:uid="{00000000-0004-0000-0400-000055010000}"/>
    <hyperlink ref="Q345" r:id="rId343" xr:uid="{00000000-0004-0000-0400-000056010000}"/>
    <hyperlink ref="Q346" r:id="rId344" xr:uid="{00000000-0004-0000-0400-000057010000}"/>
    <hyperlink ref="Q347" r:id="rId345" xr:uid="{00000000-0004-0000-0400-000058010000}"/>
    <hyperlink ref="Q348" r:id="rId346" xr:uid="{00000000-0004-0000-0400-000059010000}"/>
    <hyperlink ref="Q349" r:id="rId347" xr:uid="{00000000-0004-0000-0400-00005A010000}"/>
    <hyperlink ref="Q350" r:id="rId348" xr:uid="{00000000-0004-0000-0400-00005B010000}"/>
    <hyperlink ref="Q351" r:id="rId349" display="https://clinicaltrials.gov/show/NCT04750161" xr:uid="{00000000-0004-0000-0400-00005C010000}"/>
    <hyperlink ref="Q352" r:id="rId350" xr:uid="{00000000-0004-0000-0400-00005D010000}"/>
    <hyperlink ref="Q353" r:id="rId351" xr:uid="{00000000-0004-0000-0400-00005E010000}"/>
    <hyperlink ref="Q354" r:id="rId352" xr:uid="{00000000-0004-0000-0400-00005F010000}"/>
    <hyperlink ref="Q355" r:id="rId353" display="https://clinicaltrials.gov/show/NCT01498965" xr:uid="{00000000-0004-0000-0400-000060010000}"/>
    <hyperlink ref="Q356" r:id="rId354" xr:uid="{00000000-0004-0000-0400-000061010000}"/>
    <hyperlink ref="Q357" r:id="rId355" xr:uid="{00000000-0004-0000-0400-000062010000}"/>
    <hyperlink ref="Q358" r:id="rId356" display="https://clinicaltrials.gov/show/NCT04903834" xr:uid="{00000000-0004-0000-0400-000063010000}"/>
    <hyperlink ref="Q359" r:id="rId357" xr:uid="{00000000-0004-0000-0400-000064010000}"/>
    <hyperlink ref="Q360" r:id="rId358" xr:uid="{00000000-0004-0000-0400-000065010000}"/>
    <hyperlink ref="Q361" r:id="rId359" xr:uid="{00000000-0004-0000-0400-000066010000}"/>
    <hyperlink ref="Q362" r:id="rId360" xr:uid="{00000000-0004-0000-0400-000067010000}"/>
    <hyperlink ref="Q363" r:id="rId361" xr:uid="{00000000-0004-0000-0400-000068010000}"/>
    <hyperlink ref="Q364" r:id="rId362" xr:uid="{00000000-0004-0000-0400-000069010000}"/>
    <hyperlink ref="Q365" r:id="rId363" xr:uid="{00000000-0004-0000-0400-00006A010000}"/>
    <hyperlink ref="Q366" r:id="rId364" xr:uid="{00000000-0004-0000-0400-00006B010000}"/>
    <hyperlink ref="Q367" r:id="rId365" xr:uid="{00000000-0004-0000-0400-00006C010000}"/>
    <hyperlink ref="Q368" r:id="rId366" xr:uid="{00000000-0004-0000-0400-00006D010000}"/>
    <hyperlink ref="Q369" r:id="rId367" xr:uid="{00000000-0004-0000-0400-00006E010000}"/>
    <hyperlink ref="Q370" r:id="rId368" xr:uid="{00000000-0004-0000-0400-00006F010000}"/>
    <hyperlink ref="Q371" r:id="rId369" display="https://clinicaltrials.gov/show/NCT02493816" xr:uid="{00000000-0004-0000-0400-000070010000}"/>
    <hyperlink ref="Q372" r:id="rId370" display="https://clinicaltrials.gov/show/NCT01545323" xr:uid="{00000000-0004-0000-0400-000071010000}"/>
    <hyperlink ref="Q373" r:id="rId371" display="https://clinicaltrials.gov/show/NCT02323789" xr:uid="{00000000-0004-0000-0400-000072010000}"/>
    <hyperlink ref="Q374" r:id="rId372" xr:uid="{00000000-0004-0000-0400-000073010000}"/>
    <hyperlink ref="Q375" r:id="rId373" display="https://clinicaltrials.gov/show/NCT01874769" xr:uid="{00000000-0004-0000-0400-000074010000}"/>
    <hyperlink ref="Q376" r:id="rId374" xr:uid="{00000000-0004-0000-0400-000075010000}"/>
    <hyperlink ref="Q377" r:id="rId375" xr:uid="{00000000-0004-0000-0400-000076010000}"/>
    <hyperlink ref="Q378" r:id="rId376" xr:uid="{00000000-0004-0000-0400-000077010000}"/>
    <hyperlink ref="Q379" r:id="rId377" xr:uid="{00000000-0004-0000-0400-000078010000}"/>
    <hyperlink ref="Q380" r:id="rId378" xr:uid="{00000000-0004-0000-0400-000079010000}"/>
    <hyperlink ref="Q381" r:id="rId379" xr:uid="{00000000-0004-0000-0400-00007A010000}"/>
    <hyperlink ref="Q382" r:id="rId380" xr:uid="{00000000-0004-0000-0400-00007B010000}"/>
    <hyperlink ref="Q383" r:id="rId381" xr:uid="{00000000-0004-0000-0400-00007C010000}"/>
    <hyperlink ref="Q384" r:id="rId382" display="https://clinicaltrials.gov/show/NCT01991197" xr:uid="{00000000-0004-0000-0400-00007D010000}"/>
    <hyperlink ref="Q385" r:id="rId383" display="https://clinicaltrials.gov/show/NCT02347501" xr:uid="{00000000-0004-0000-0400-00007E010000}"/>
    <hyperlink ref="Q386" r:id="rId384" xr:uid="{00000000-0004-0000-0400-00007F010000}"/>
    <hyperlink ref="Q387" r:id="rId385" xr:uid="{00000000-0004-0000-0400-000080010000}"/>
    <hyperlink ref="Q388" r:id="rId386" xr:uid="{00000000-0004-0000-0400-000081010000}"/>
    <hyperlink ref="Q389" r:id="rId387" xr:uid="{00000000-0004-0000-0400-000082010000}"/>
    <hyperlink ref="Q390" r:id="rId388" xr:uid="{00000000-0004-0000-0400-000083010000}"/>
    <hyperlink ref="Q391" r:id="rId389" xr:uid="{00000000-0004-0000-0400-000084010000}"/>
    <hyperlink ref="Q392" r:id="rId390" xr:uid="{00000000-0004-0000-0400-000085010000}"/>
    <hyperlink ref="Q393" r:id="rId391" display="https://clinicaltrials.gov/show/NCT03514615" xr:uid="{00000000-0004-0000-0400-000086010000}"/>
    <hyperlink ref="Q394" r:id="rId392" xr:uid="{00000000-0004-0000-0400-000087010000}"/>
    <hyperlink ref="Q395" r:id="rId393" xr:uid="{00000000-0004-0000-0400-000088010000}"/>
    <hyperlink ref="Q396" r:id="rId394" xr:uid="{00000000-0004-0000-0400-000089010000}"/>
    <hyperlink ref="Q397" r:id="rId395" xr:uid="{00000000-0004-0000-0400-00008A010000}"/>
    <hyperlink ref="Q398" r:id="rId396" xr:uid="{00000000-0004-0000-0400-00008B010000}"/>
    <hyperlink ref="Q399" r:id="rId397" xr:uid="{00000000-0004-0000-0400-00008C010000}"/>
    <hyperlink ref="Q400" r:id="rId398" xr:uid="{00000000-0004-0000-0400-00008D010000}"/>
    <hyperlink ref="Q401" r:id="rId399" xr:uid="{00000000-0004-0000-0400-00008E010000}"/>
    <hyperlink ref="Q402" r:id="rId400" xr:uid="{00000000-0004-0000-0400-00008F010000}"/>
    <hyperlink ref="Q403" r:id="rId401" xr:uid="{00000000-0004-0000-0400-000090010000}"/>
    <hyperlink ref="Q404" r:id="rId402" xr:uid="{00000000-0004-0000-0400-000091010000}"/>
    <hyperlink ref="Q405" r:id="rId403" xr:uid="{00000000-0004-0000-0400-000092010000}"/>
    <hyperlink ref="Q406" r:id="rId404" display="https://clinicaltrials.gov/show/NCT02174367" xr:uid="{00000000-0004-0000-0400-000093010000}"/>
    <hyperlink ref="Q407" r:id="rId405" xr:uid="{00000000-0004-0000-0400-000094010000}"/>
    <hyperlink ref="Q408" r:id="rId406" xr:uid="{00000000-0004-0000-0400-000095010000}"/>
    <hyperlink ref="Q409" r:id="rId407" xr:uid="{00000000-0004-0000-0400-000096010000}"/>
    <hyperlink ref="Q410" r:id="rId408" xr:uid="{00000000-0004-0000-0400-000097010000}"/>
    <hyperlink ref="Q411" r:id="rId409" display="https://clinicaltrials.gov/show/NCT02174354" xr:uid="{00000000-0004-0000-0400-000098010000}"/>
    <hyperlink ref="Q412" r:id="rId410" xr:uid="{00000000-0004-0000-0400-000099010000}"/>
    <hyperlink ref="Q413" r:id="rId411" xr:uid="{00000000-0004-0000-0400-00009A010000}"/>
    <hyperlink ref="Q414" r:id="rId412" xr:uid="{00000000-0004-0000-0400-00009B010000}"/>
    <hyperlink ref="Q415" r:id="rId413" xr:uid="{00000000-0004-0000-0400-00009C010000}"/>
    <hyperlink ref="Q416" r:id="rId414" xr:uid="{00000000-0004-0000-0400-00009D010000}"/>
    <hyperlink ref="Q417" r:id="rId415" xr:uid="{00000000-0004-0000-0400-00009E010000}"/>
    <hyperlink ref="Q418" r:id="rId416" xr:uid="{00000000-0004-0000-0400-00009F010000}"/>
    <hyperlink ref="Q419" r:id="rId417" xr:uid="{00000000-0004-0000-0400-0000A0010000}"/>
    <hyperlink ref="Q420" r:id="rId418" xr:uid="{00000000-0004-0000-0400-0000A1010000}"/>
    <hyperlink ref="Q421" r:id="rId419" xr:uid="{00000000-0004-0000-0400-0000A2010000}"/>
    <hyperlink ref="Q422" r:id="rId420" xr:uid="{00000000-0004-0000-0400-0000A3010000}"/>
    <hyperlink ref="Q423" r:id="rId421" xr:uid="{00000000-0004-0000-0400-0000A4010000}"/>
    <hyperlink ref="Q424" r:id="rId422" xr:uid="{00000000-0004-0000-0400-0000A5010000}"/>
    <hyperlink ref="Q425" r:id="rId423" xr:uid="{00000000-0004-0000-0400-0000A6010000}"/>
    <hyperlink ref="Q426" r:id="rId424" xr:uid="{00000000-0004-0000-0400-0000A7010000}"/>
    <hyperlink ref="Q427" r:id="rId425" xr:uid="{00000000-0004-0000-0400-0000A8010000}"/>
    <hyperlink ref="Q428" r:id="rId426" xr:uid="{00000000-0004-0000-0400-0000A9010000}"/>
    <hyperlink ref="Q429" r:id="rId427" xr:uid="{00000000-0004-0000-0400-0000AA010000}"/>
    <hyperlink ref="Q430" r:id="rId428" xr:uid="{00000000-0004-0000-0400-0000AB010000}"/>
    <hyperlink ref="Q431" r:id="rId429" xr:uid="{00000000-0004-0000-0400-0000AC010000}"/>
    <hyperlink ref="Q432" r:id="rId430" xr:uid="{00000000-0004-0000-0400-0000AD010000}"/>
    <hyperlink ref="Q433" r:id="rId431" xr:uid="{00000000-0004-0000-0400-0000AE010000}"/>
    <hyperlink ref="Q434" r:id="rId432" xr:uid="{00000000-0004-0000-0400-0000AF010000}"/>
    <hyperlink ref="Q435" r:id="rId433" xr:uid="{00000000-0004-0000-0400-0000B0010000}"/>
    <hyperlink ref="Q436" r:id="rId434" xr:uid="{00000000-0004-0000-0400-0000B1010000}"/>
    <hyperlink ref="Q437" r:id="rId435" xr:uid="{00000000-0004-0000-0400-0000B2010000}"/>
    <hyperlink ref="Q438" r:id="rId436" xr:uid="{00000000-0004-0000-0400-0000B3010000}"/>
    <hyperlink ref="Q439" r:id="rId437" xr:uid="{00000000-0004-0000-0400-0000B4010000}"/>
    <hyperlink ref="Q440" r:id="rId438" xr:uid="{00000000-0004-0000-0400-0000B5010000}"/>
    <hyperlink ref="Q441" r:id="rId439" xr:uid="{00000000-0004-0000-0400-0000B6010000}"/>
    <hyperlink ref="Q442" r:id="rId440" xr:uid="{00000000-0004-0000-0400-0000B7010000}"/>
    <hyperlink ref="Q443" r:id="rId441" xr:uid="{00000000-0004-0000-0400-0000B8010000}"/>
    <hyperlink ref="Q444" r:id="rId442" xr:uid="{00000000-0004-0000-0400-0000B9010000}"/>
    <hyperlink ref="Q445" r:id="rId443" xr:uid="{00000000-0004-0000-0400-0000BA010000}"/>
    <hyperlink ref="Q446" r:id="rId444" xr:uid="{00000000-0004-0000-0400-0000BB010000}"/>
    <hyperlink ref="Q447" r:id="rId445" xr:uid="{00000000-0004-0000-0400-0000BC010000}"/>
    <hyperlink ref="Q448" r:id="rId446" xr:uid="{00000000-0004-0000-0400-0000BD010000}"/>
    <hyperlink ref="Q449" r:id="rId447" xr:uid="{00000000-0004-0000-0400-0000BE010000}"/>
    <hyperlink ref="Q450" r:id="rId448" xr:uid="{00000000-0004-0000-0400-0000BF010000}"/>
    <hyperlink ref="Q451" r:id="rId449" xr:uid="{00000000-0004-0000-0400-0000C0010000}"/>
    <hyperlink ref="Q452" r:id="rId450" xr:uid="{00000000-0004-0000-0400-0000C1010000}"/>
    <hyperlink ref="Q453" r:id="rId451" xr:uid="{00000000-0004-0000-0400-0000C2010000}"/>
    <hyperlink ref="Q454" r:id="rId452" xr:uid="{00000000-0004-0000-0400-0000C3010000}"/>
    <hyperlink ref="Q455" r:id="rId453" xr:uid="{00000000-0004-0000-0400-0000C4010000}"/>
    <hyperlink ref="Q456" r:id="rId454" xr:uid="{00000000-0004-0000-0400-0000C5010000}"/>
    <hyperlink ref="Q457" r:id="rId455" xr:uid="{00000000-0004-0000-0400-0000C6010000}"/>
    <hyperlink ref="Q458" r:id="rId456" xr:uid="{00000000-0004-0000-0400-0000C7010000}"/>
    <hyperlink ref="Q459" r:id="rId457" xr:uid="{00000000-0004-0000-0400-0000C8010000}"/>
    <hyperlink ref="Q460" r:id="rId458" xr:uid="{00000000-0004-0000-0400-0000C9010000}"/>
    <hyperlink ref="Q461" r:id="rId459" xr:uid="{00000000-0004-0000-0400-0000CA010000}"/>
    <hyperlink ref="Q462" r:id="rId460" xr:uid="{00000000-0004-0000-0400-0000CB010000}"/>
    <hyperlink ref="Q463" r:id="rId461" xr:uid="{00000000-0004-0000-0400-0000CC010000}"/>
    <hyperlink ref="Q464" r:id="rId462" xr:uid="{00000000-0004-0000-0400-0000CD010000}"/>
    <hyperlink ref="Q465" r:id="rId463" xr:uid="{00000000-0004-0000-0400-0000CE010000}"/>
    <hyperlink ref="Q466" r:id="rId464" display="https://clinicaltrials.gov/show/NCT01545323" xr:uid="{00000000-0004-0000-0400-0000CF010000}"/>
    <hyperlink ref="Q467" r:id="rId465" xr:uid="{00000000-0004-0000-0400-0000D0010000}"/>
    <hyperlink ref="Q468" r:id="rId466" xr:uid="{00000000-0004-0000-0400-0000D1010000}"/>
    <hyperlink ref="Q469" r:id="rId467" xr:uid="{00000000-0004-0000-0400-0000D2010000}"/>
    <hyperlink ref="Q470" r:id="rId468" xr:uid="{00000000-0004-0000-0400-0000D3010000}"/>
    <hyperlink ref="Q471" r:id="rId469" xr:uid="{00000000-0004-0000-0400-0000D4010000}"/>
    <hyperlink ref="Q472" r:id="rId470" xr:uid="{00000000-0004-0000-0400-0000D5010000}"/>
    <hyperlink ref="Q473" r:id="rId471" xr:uid="{00000000-0004-0000-0400-0000D6010000}"/>
    <hyperlink ref="Q474" r:id="rId472" xr:uid="{00000000-0004-0000-0400-0000D7010000}"/>
    <hyperlink ref="Q475" r:id="rId473" xr:uid="{00000000-0004-0000-0400-0000D8010000}"/>
    <hyperlink ref="Q476" r:id="rId474" xr:uid="{00000000-0004-0000-0400-0000D9010000}"/>
    <hyperlink ref="Q477" r:id="rId475" xr:uid="{00000000-0004-0000-0400-0000DA010000}"/>
    <hyperlink ref="Q478" r:id="rId476" xr:uid="{00000000-0004-0000-0400-0000DB010000}"/>
    <hyperlink ref="Q479" r:id="rId477" xr:uid="{00000000-0004-0000-0400-0000DC010000}"/>
    <hyperlink ref="Q480" r:id="rId478" xr:uid="{00000000-0004-0000-0400-0000DD010000}"/>
    <hyperlink ref="Q481" r:id="rId479" xr:uid="{00000000-0004-0000-0400-0000DE010000}"/>
    <hyperlink ref="Q482" r:id="rId480" xr:uid="{00000000-0004-0000-0400-0000DF010000}"/>
    <hyperlink ref="Q483" r:id="rId481" xr:uid="{00000000-0004-0000-0400-0000E0010000}"/>
    <hyperlink ref="Q484" r:id="rId482" xr:uid="{00000000-0004-0000-0400-0000E1010000}"/>
    <hyperlink ref="Q485" r:id="rId483" xr:uid="{00000000-0004-0000-0400-0000E2010000}"/>
    <hyperlink ref="Q486" r:id="rId484" xr:uid="{00000000-0004-0000-0400-0000E3010000}"/>
    <hyperlink ref="Q487" r:id="rId485" xr:uid="{00000000-0004-0000-0400-0000E4010000}"/>
    <hyperlink ref="Q488" r:id="rId486" xr:uid="{00000000-0004-0000-0400-0000E5010000}"/>
    <hyperlink ref="Q489" r:id="rId487" xr:uid="{00000000-0004-0000-0400-0000E6010000}"/>
    <hyperlink ref="Q490" r:id="rId488" xr:uid="{00000000-0004-0000-0400-0000E7010000}"/>
    <hyperlink ref="Q491" r:id="rId489" xr:uid="{00000000-0004-0000-0400-0000E8010000}"/>
    <hyperlink ref="Q492" r:id="rId490" xr:uid="{00000000-0004-0000-0400-0000E9010000}"/>
    <hyperlink ref="Q493" r:id="rId491" xr:uid="{00000000-0004-0000-0400-0000EA010000}"/>
    <hyperlink ref="Q494" r:id="rId492" xr:uid="{00000000-0004-0000-0400-0000EB010000}"/>
    <hyperlink ref="Q495" r:id="rId493" xr:uid="{00000000-0004-0000-0400-0000EC010000}"/>
    <hyperlink ref="Q496" r:id="rId494" xr:uid="{00000000-0004-0000-0400-0000ED010000}"/>
    <hyperlink ref="Q497" r:id="rId495" xr:uid="{00000000-0004-0000-0400-0000EE010000}"/>
    <hyperlink ref="Q498" r:id="rId496" xr:uid="{00000000-0004-0000-0400-0000EF010000}"/>
    <hyperlink ref="Q499" r:id="rId497" xr:uid="{00000000-0004-0000-0400-0000F0010000}"/>
    <hyperlink ref="Q500" r:id="rId498" display="https://clinicaltrials.gov/show/NCT04133506" xr:uid="{00000000-0004-0000-0400-0000F1010000}"/>
    <hyperlink ref="Q501" r:id="rId499" xr:uid="{00000000-0004-0000-0400-0000F2010000}"/>
    <hyperlink ref="Q502" r:id="rId500" xr:uid="{00000000-0004-0000-0400-0000F3010000}"/>
    <hyperlink ref="Q503" r:id="rId501" xr:uid="{00000000-0004-0000-0400-0000F4010000}"/>
    <hyperlink ref="Q504" r:id="rId502" xr:uid="{00000000-0004-0000-0400-0000F5010000}"/>
    <hyperlink ref="Q505" r:id="rId503" xr:uid="{00000000-0004-0000-0400-0000F6010000}"/>
    <hyperlink ref="Q506" r:id="rId504" xr:uid="{00000000-0004-0000-0400-0000F7010000}"/>
    <hyperlink ref="Q507" r:id="rId505" xr:uid="{00000000-0004-0000-0400-0000F8010000}"/>
    <hyperlink ref="Q508" r:id="rId506" xr:uid="{00000000-0004-0000-0400-0000F9010000}"/>
    <hyperlink ref="Q509" r:id="rId507" xr:uid="{00000000-0004-0000-0400-0000FA010000}"/>
    <hyperlink ref="Q510" r:id="rId508" xr:uid="{00000000-0004-0000-0400-0000FB010000}"/>
    <hyperlink ref="Q511" r:id="rId509" xr:uid="{00000000-0004-0000-0400-0000FC010000}"/>
    <hyperlink ref="Q512" r:id="rId510" display="https://clinicaltrials.gov/show/NCT00404196" xr:uid="{00000000-0004-0000-0400-0000FD010000}"/>
    <hyperlink ref="Q513" r:id="rId511" xr:uid="{00000000-0004-0000-0400-0000FE010000}"/>
    <hyperlink ref="Q514" r:id="rId512" xr:uid="{00000000-0004-0000-0400-0000FF010000}"/>
    <hyperlink ref="Q515" r:id="rId513" xr:uid="{00000000-0004-0000-0400-000000020000}"/>
    <hyperlink ref="Q516" r:id="rId514" xr:uid="{00000000-0004-0000-0400-000001020000}"/>
    <hyperlink ref="Q517" r:id="rId515" xr:uid="{00000000-0004-0000-0400-000002020000}"/>
    <hyperlink ref="Q518" r:id="rId516" xr:uid="{00000000-0004-0000-0400-000003020000}"/>
    <hyperlink ref="Q519" r:id="rId517" xr:uid="{00000000-0004-0000-0400-000004020000}"/>
    <hyperlink ref="Q520" r:id="rId518" xr:uid="{00000000-0004-0000-0400-000005020000}"/>
    <hyperlink ref="Q521" r:id="rId519" display="https://clinicaltrials.gov/show/NCT02915146" xr:uid="{00000000-0004-0000-0400-000006020000}"/>
    <hyperlink ref="Q522" r:id="rId520" xr:uid="{00000000-0004-0000-0400-000007020000}"/>
    <hyperlink ref="Q523" r:id="rId521" xr:uid="{00000000-0004-0000-0400-000008020000}"/>
    <hyperlink ref="Q524" r:id="rId522" xr:uid="{00000000-0004-0000-0400-000009020000}"/>
    <hyperlink ref="Q525" r:id="rId523" xr:uid="{00000000-0004-0000-0400-00000A020000}"/>
    <hyperlink ref="Q526" r:id="rId524" xr:uid="{00000000-0004-0000-0400-00000B020000}"/>
    <hyperlink ref="Q527" r:id="rId525" xr:uid="{00000000-0004-0000-0400-00000C020000}"/>
    <hyperlink ref="Q528" r:id="rId526" xr:uid="{00000000-0004-0000-0400-00000D020000}"/>
    <hyperlink ref="Q529" r:id="rId527" xr:uid="{00000000-0004-0000-0400-00000E020000}"/>
    <hyperlink ref="Q530" r:id="rId528" xr:uid="{00000000-0004-0000-0400-00000F020000}"/>
    <hyperlink ref="Q531" r:id="rId529" xr:uid="{00000000-0004-0000-0400-000010020000}"/>
    <hyperlink ref="Q532" r:id="rId530" xr:uid="{00000000-0004-0000-0400-000011020000}"/>
    <hyperlink ref="Q533" r:id="rId531" xr:uid="{00000000-0004-0000-0400-000012020000}"/>
    <hyperlink ref="Q534" r:id="rId532" xr:uid="{00000000-0004-0000-0400-000013020000}"/>
    <hyperlink ref="Q535" r:id="rId533" xr:uid="{00000000-0004-0000-0400-000014020000}"/>
    <hyperlink ref="Q536" r:id="rId534" xr:uid="{00000000-0004-0000-0400-000015020000}"/>
    <hyperlink ref="Q537" r:id="rId535" xr:uid="{00000000-0004-0000-0400-000016020000}"/>
    <hyperlink ref="Q538" r:id="rId536" xr:uid="{00000000-0004-0000-0400-000017020000}"/>
    <hyperlink ref="Q539" r:id="rId537" xr:uid="{00000000-0004-0000-0400-000018020000}"/>
    <hyperlink ref="Q540" r:id="rId538" xr:uid="{00000000-0004-0000-0400-000019020000}"/>
    <hyperlink ref="Q541" r:id="rId539" xr:uid="{00000000-0004-0000-0400-00001A020000}"/>
    <hyperlink ref="Q542" r:id="rId540" xr:uid="{00000000-0004-0000-0400-00001B020000}"/>
    <hyperlink ref="Q543" r:id="rId541" xr:uid="{00000000-0004-0000-0400-00001C020000}"/>
    <hyperlink ref="Q544" r:id="rId542" xr:uid="{00000000-0004-0000-0400-00001D020000}"/>
    <hyperlink ref="Q545" r:id="rId543" xr:uid="{00000000-0004-0000-0400-00001E020000}"/>
    <hyperlink ref="Q546" r:id="rId544" xr:uid="{00000000-0004-0000-0400-00001F020000}"/>
    <hyperlink ref="Q547" r:id="rId545" xr:uid="{00000000-0004-0000-0400-000020020000}"/>
    <hyperlink ref="Q548" r:id="rId546" xr:uid="{00000000-0004-0000-0400-000021020000}"/>
    <hyperlink ref="Q549" r:id="rId547" xr:uid="{00000000-0004-0000-0400-000022020000}"/>
    <hyperlink ref="Q550" r:id="rId548" xr:uid="{00000000-0004-0000-0400-000023020000}"/>
    <hyperlink ref="Q551" r:id="rId549" xr:uid="{00000000-0004-0000-0400-000024020000}"/>
    <hyperlink ref="Q552" r:id="rId550" xr:uid="{00000000-0004-0000-0400-000025020000}"/>
    <hyperlink ref="Q553" r:id="rId551" xr:uid="{00000000-0004-0000-0400-000026020000}"/>
    <hyperlink ref="Q554" r:id="rId552" xr:uid="{00000000-0004-0000-0400-000027020000}"/>
    <hyperlink ref="Q555" r:id="rId553" xr:uid="{00000000-0004-0000-0400-000028020000}"/>
    <hyperlink ref="Q556" r:id="rId554" xr:uid="{00000000-0004-0000-0400-000029020000}"/>
    <hyperlink ref="Q557" r:id="rId555" xr:uid="{00000000-0004-0000-0400-00002A020000}"/>
    <hyperlink ref="Q558" r:id="rId556" xr:uid="{00000000-0004-0000-0400-00002B020000}"/>
    <hyperlink ref="Q559" r:id="rId557" xr:uid="{00000000-0004-0000-0400-00002C020000}"/>
    <hyperlink ref="Q560" r:id="rId558" xr:uid="{00000000-0004-0000-0400-00002D020000}"/>
    <hyperlink ref="Q561" r:id="rId559" xr:uid="{00000000-0004-0000-0400-00002E020000}"/>
    <hyperlink ref="Q562" r:id="rId560" xr:uid="{00000000-0004-0000-0400-00002F020000}"/>
    <hyperlink ref="Q563" r:id="rId561" xr:uid="{00000000-0004-0000-0400-000030020000}"/>
    <hyperlink ref="Q564" r:id="rId562" xr:uid="{00000000-0004-0000-0400-000031020000}"/>
    <hyperlink ref="Q565" r:id="rId563" xr:uid="{00000000-0004-0000-0400-000032020000}"/>
    <hyperlink ref="Q566" r:id="rId564" xr:uid="{00000000-0004-0000-0400-000033020000}"/>
    <hyperlink ref="Q567" r:id="rId565" xr:uid="{00000000-0004-0000-0400-000034020000}"/>
    <hyperlink ref="Q568" r:id="rId566" xr:uid="{00000000-0004-0000-0400-000035020000}"/>
    <hyperlink ref="Q569" r:id="rId567" xr:uid="{00000000-0004-0000-0400-000036020000}"/>
    <hyperlink ref="Q570" r:id="rId568" xr:uid="{00000000-0004-0000-0400-000037020000}"/>
    <hyperlink ref="Q571" r:id="rId569" xr:uid="{00000000-0004-0000-0400-000038020000}"/>
    <hyperlink ref="Q572" r:id="rId570" xr:uid="{00000000-0004-0000-0400-000039020000}"/>
    <hyperlink ref="Q573" r:id="rId571" xr:uid="{00000000-0004-0000-0400-00003A020000}"/>
    <hyperlink ref="Q574" r:id="rId572" xr:uid="{00000000-0004-0000-0400-00003B020000}"/>
    <hyperlink ref="Q575" r:id="rId573" xr:uid="{00000000-0004-0000-0400-00003C020000}"/>
    <hyperlink ref="Q576" r:id="rId574" xr:uid="{00000000-0004-0000-0400-00003D020000}"/>
    <hyperlink ref="Q577" r:id="rId575" xr:uid="{00000000-0004-0000-0400-00003E020000}"/>
    <hyperlink ref="Q578" r:id="rId576" xr:uid="{00000000-0004-0000-0400-00003F020000}"/>
    <hyperlink ref="Q579" r:id="rId577" xr:uid="{00000000-0004-0000-0400-000040020000}"/>
    <hyperlink ref="Q580" r:id="rId578" xr:uid="{00000000-0004-0000-0400-000041020000}"/>
    <hyperlink ref="Q581" r:id="rId579" xr:uid="{00000000-0004-0000-0400-000042020000}"/>
    <hyperlink ref="Q582" r:id="rId580" xr:uid="{00000000-0004-0000-0400-000043020000}"/>
    <hyperlink ref="Q583" r:id="rId581" xr:uid="{00000000-0004-0000-0400-000044020000}"/>
    <hyperlink ref="Q584" r:id="rId582" xr:uid="{00000000-0004-0000-0400-000045020000}"/>
    <hyperlink ref="Q585" r:id="rId583" xr:uid="{00000000-0004-0000-0400-000046020000}"/>
    <hyperlink ref="Q586" r:id="rId584" xr:uid="{00000000-0004-0000-0400-000047020000}"/>
    <hyperlink ref="Q587" r:id="rId585" xr:uid="{00000000-0004-0000-0400-000048020000}"/>
    <hyperlink ref="Q588" r:id="rId586" xr:uid="{00000000-0004-0000-0400-000049020000}"/>
    <hyperlink ref="Q589" r:id="rId587" display="https://clinicaltrials.gov/show/NCT02762084" xr:uid="{00000000-0004-0000-0400-00004A020000}"/>
    <hyperlink ref="Q590" r:id="rId588" xr:uid="{00000000-0004-0000-0400-00004B020000}"/>
    <hyperlink ref="Q591" r:id="rId589" xr:uid="{00000000-0004-0000-0400-00004C020000}"/>
    <hyperlink ref="Q592" r:id="rId590" xr:uid="{00000000-0004-0000-0400-00004D020000}"/>
    <hyperlink ref="Q593" r:id="rId591" display="https://clinicaltrials.gov/show/NCT01000636" xr:uid="{00000000-0004-0000-0400-00004E020000}"/>
    <hyperlink ref="Q594" r:id="rId592" xr:uid="{00000000-0004-0000-0400-00004F020000}"/>
    <hyperlink ref="Q595" r:id="rId593" xr:uid="{00000000-0004-0000-0400-000050020000}"/>
    <hyperlink ref="Q596" r:id="rId594" xr:uid="{00000000-0004-0000-0400-000051020000}"/>
    <hyperlink ref="Q597" r:id="rId595" xr:uid="{00000000-0004-0000-0400-000052020000}"/>
    <hyperlink ref="Q598" r:id="rId596" xr:uid="{00000000-0004-0000-0400-000053020000}"/>
    <hyperlink ref="Q599" r:id="rId597" xr:uid="{00000000-0004-0000-0400-000054020000}"/>
    <hyperlink ref="Q600" r:id="rId598" xr:uid="{00000000-0004-0000-0400-000055020000}"/>
    <hyperlink ref="Q601" r:id="rId599" xr:uid="{00000000-0004-0000-0400-000056020000}"/>
    <hyperlink ref="Q602" r:id="rId600" xr:uid="{00000000-0004-0000-0400-000057020000}"/>
    <hyperlink ref="Q603" r:id="rId601" xr:uid="{00000000-0004-0000-0400-000058020000}"/>
    <hyperlink ref="Q604" r:id="rId602" xr:uid="{00000000-0004-0000-0400-000059020000}"/>
    <hyperlink ref="Q605" r:id="rId603" xr:uid="{00000000-0004-0000-0400-00005A020000}"/>
    <hyperlink ref="Q606" r:id="rId604" xr:uid="{00000000-0004-0000-0400-00005B020000}"/>
    <hyperlink ref="Q607" r:id="rId605" xr:uid="{00000000-0004-0000-0400-00005C020000}"/>
    <hyperlink ref="Q608" r:id="rId606" xr:uid="{00000000-0004-0000-0400-00005D020000}"/>
    <hyperlink ref="Q609" r:id="rId607" xr:uid="{00000000-0004-0000-0400-00005E020000}"/>
    <hyperlink ref="Q610" r:id="rId608" xr:uid="{00000000-0004-0000-0400-00005F020000}"/>
    <hyperlink ref="Q611" r:id="rId609" xr:uid="{00000000-0004-0000-0400-000060020000}"/>
    <hyperlink ref="Q612" r:id="rId610" xr:uid="{00000000-0004-0000-0400-000061020000}"/>
    <hyperlink ref="Q613" r:id="rId611" xr:uid="{00000000-0004-0000-0400-000062020000}"/>
    <hyperlink ref="Q614" r:id="rId612" xr:uid="{00000000-0004-0000-0400-000063020000}"/>
    <hyperlink ref="Q615" r:id="rId613" xr:uid="{00000000-0004-0000-0400-000064020000}"/>
    <hyperlink ref="Q616" r:id="rId614" xr:uid="{00000000-0004-0000-0400-000065020000}"/>
    <hyperlink ref="Q617" r:id="rId615" xr:uid="{00000000-0004-0000-0400-000066020000}"/>
    <hyperlink ref="Q618" r:id="rId616" xr:uid="{00000000-0004-0000-0400-000067020000}"/>
    <hyperlink ref="Q619" r:id="rId617" xr:uid="{00000000-0004-0000-0400-000068020000}"/>
    <hyperlink ref="Q620" r:id="rId618" xr:uid="{00000000-0004-0000-0400-000069020000}"/>
    <hyperlink ref="Q621" r:id="rId619" display="https://clinicaltrials.gov/show/NCT02839772" xr:uid="{00000000-0004-0000-0400-00006A020000}"/>
    <hyperlink ref="Q622" r:id="rId620" xr:uid="{00000000-0004-0000-0400-00006B020000}"/>
    <hyperlink ref="Q623" r:id="rId621" xr:uid="{00000000-0004-0000-0400-00006C020000}"/>
    <hyperlink ref="Q624" r:id="rId622" xr:uid="{00000000-0004-0000-0400-00006D020000}"/>
    <hyperlink ref="Q625" r:id="rId623" xr:uid="{00000000-0004-0000-0400-00006E020000}"/>
    <hyperlink ref="Q626" r:id="rId624" xr:uid="{00000000-0004-0000-0400-00006F020000}"/>
    <hyperlink ref="Q627" r:id="rId625" xr:uid="{00000000-0004-0000-0400-000070020000}"/>
    <hyperlink ref="Q628" r:id="rId626" xr:uid="{00000000-0004-0000-0400-000071020000}"/>
    <hyperlink ref="Q629" r:id="rId627" xr:uid="{00000000-0004-0000-0400-000072020000}"/>
    <hyperlink ref="Q630" r:id="rId628" xr:uid="{00000000-0004-0000-0400-000073020000}"/>
    <hyperlink ref="Q631" r:id="rId629" xr:uid="{00000000-0004-0000-0400-000074020000}"/>
    <hyperlink ref="Q632" r:id="rId630" xr:uid="{00000000-0004-0000-0400-000075020000}"/>
    <hyperlink ref="Q633" r:id="rId631" xr:uid="{00000000-0004-0000-0400-000076020000}"/>
    <hyperlink ref="Q634" r:id="rId632" xr:uid="{00000000-0004-0000-0400-000077020000}"/>
    <hyperlink ref="Q635" r:id="rId633" xr:uid="{00000000-0004-0000-0400-000078020000}"/>
    <hyperlink ref="Q636" r:id="rId634" xr:uid="{00000000-0004-0000-0400-000079020000}"/>
    <hyperlink ref="Q637" r:id="rId635" xr:uid="{00000000-0004-0000-0400-00007A020000}"/>
    <hyperlink ref="Q638" r:id="rId636" xr:uid="{00000000-0004-0000-0400-00007B020000}"/>
    <hyperlink ref="Q639" r:id="rId637" xr:uid="{00000000-0004-0000-0400-00007C020000}"/>
    <hyperlink ref="Q640" r:id="rId638" xr:uid="{00000000-0004-0000-0400-00007D020000}"/>
    <hyperlink ref="Q641" r:id="rId639" xr:uid="{00000000-0004-0000-0400-00007E020000}"/>
    <hyperlink ref="Q642" r:id="rId640" xr:uid="{00000000-0004-0000-0400-00007F020000}"/>
    <hyperlink ref="Q643" r:id="rId641" xr:uid="{00000000-0004-0000-0400-000080020000}"/>
    <hyperlink ref="Q644" r:id="rId642" xr:uid="{00000000-0004-0000-0400-000081020000}"/>
    <hyperlink ref="Q645" r:id="rId643" xr:uid="{00000000-0004-0000-0400-000082020000}"/>
    <hyperlink ref="Q646" r:id="rId644" xr:uid="{00000000-0004-0000-0400-000083020000}"/>
    <hyperlink ref="Q647" r:id="rId645" xr:uid="{00000000-0004-0000-0400-000084020000}"/>
    <hyperlink ref="Q648" r:id="rId646" xr:uid="{00000000-0004-0000-0400-000085020000}"/>
    <hyperlink ref="Q649" r:id="rId647" xr:uid="{00000000-0004-0000-0400-000086020000}"/>
    <hyperlink ref="Q650" r:id="rId648" xr:uid="{00000000-0004-0000-0400-000087020000}"/>
    <hyperlink ref="Q651" r:id="rId649" xr:uid="{00000000-0004-0000-0400-000088020000}"/>
    <hyperlink ref="Q652" r:id="rId650" xr:uid="{00000000-0004-0000-0400-000089020000}"/>
    <hyperlink ref="Q653" r:id="rId651" xr:uid="{00000000-0004-0000-0400-00008A020000}"/>
    <hyperlink ref="Q654" r:id="rId652" xr:uid="{00000000-0004-0000-0400-00008B020000}"/>
    <hyperlink ref="Q655" r:id="rId653" xr:uid="{00000000-0004-0000-0400-00008C020000}"/>
    <hyperlink ref="Q656" r:id="rId654" xr:uid="{00000000-0004-0000-0400-00008D020000}"/>
    <hyperlink ref="Q657" r:id="rId655" xr:uid="{00000000-0004-0000-0400-00008E020000}"/>
    <hyperlink ref="Q658" r:id="rId656" xr:uid="{00000000-0004-0000-0400-00008F020000}"/>
    <hyperlink ref="Q659" r:id="rId657" xr:uid="{00000000-0004-0000-0400-000090020000}"/>
    <hyperlink ref="Q660" r:id="rId658" xr:uid="{00000000-0004-0000-0400-000091020000}"/>
    <hyperlink ref="Q661" r:id="rId659" xr:uid="{00000000-0004-0000-0400-000092020000}"/>
    <hyperlink ref="Q662" r:id="rId660" xr:uid="{00000000-0004-0000-0400-000093020000}"/>
    <hyperlink ref="Q663" r:id="rId661" xr:uid="{00000000-0004-0000-0400-000094020000}"/>
    <hyperlink ref="Q664" r:id="rId662" xr:uid="{00000000-0004-0000-0400-000095020000}"/>
    <hyperlink ref="Q665" r:id="rId663" xr:uid="{00000000-0004-0000-0400-000096020000}"/>
    <hyperlink ref="Q666" r:id="rId664" xr:uid="{00000000-0004-0000-0400-000097020000}"/>
    <hyperlink ref="Q667" r:id="rId665" xr:uid="{00000000-0004-0000-0400-000098020000}"/>
    <hyperlink ref="Q668" r:id="rId666" xr:uid="{00000000-0004-0000-0400-000099020000}"/>
    <hyperlink ref="Q669" r:id="rId667" xr:uid="{00000000-0004-0000-0400-00009A020000}"/>
    <hyperlink ref="Q670" r:id="rId668" xr:uid="{00000000-0004-0000-0400-00009B020000}"/>
    <hyperlink ref="Q671" r:id="rId669" xr:uid="{00000000-0004-0000-0400-00009C020000}"/>
    <hyperlink ref="Q672" r:id="rId670" xr:uid="{00000000-0004-0000-0400-00009D020000}"/>
    <hyperlink ref="Q673" r:id="rId671" xr:uid="{00000000-0004-0000-0400-00009E020000}"/>
    <hyperlink ref="Q674" r:id="rId672" xr:uid="{00000000-0004-0000-0400-00009F020000}"/>
    <hyperlink ref="Q675" r:id="rId673" xr:uid="{00000000-0004-0000-0400-0000A0020000}"/>
    <hyperlink ref="Q676" r:id="rId674" xr:uid="{00000000-0004-0000-0400-0000A1020000}"/>
    <hyperlink ref="Q677" r:id="rId675" xr:uid="{00000000-0004-0000-0400-0000A2020000}"/>
    <hyperlink ref="Q678" r:id="rId676" xr:uid="{00000000-0004-0000-0400-0000A3020000}"/>
    <hyperlink ref="Q679" r:id="rId677" xr:uid="{00000000-0004-0000-0400-0000A4020000}"/>
    <hyperlink ref="Q680" r:id="rId678" xr:uid="{00000000-0004-0000-0400-0000A502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62"/>
  <sheetViews>
    <sheetView showGridLines="0" workbookViewId="0">
      <pane xSplit="4" ySplit="2" topLeftCell="E3" activePane="bottomRight" state="frozen"/>
      <selection pane="topRight" activeCell="D47" sqref="D47"/>
      <selection pane="bottomLeft" activeCell="D47" sqref="D47"/>
      <selection pane="bottomRight" activeCell="A2" sqref="A2"/>
    </sheetView>
  </sheetViews>
  <sheetFormatPr defaultRowHeight="14.4" x14ac:dyDescent="0.3"/>
  <cols>
    <col min="1" max="3" width="15" customWidth="1"/>
    <col min="4" max="4" width="25.5546875" customWidth="1"/>
    <col min="5" max="5" width="15" customWidth="1"/>
    <col min="6" max="6" width="37.6640625" customWidth="1"/>
    <col min="7" max="9" width="15" customWidth="1"/>
  </cols>
  <sheetData>
    <row r="1" spans="1:9" ht="27" x14ac:dyDescent="0.3">
      <c r="A1" s="33" t="s">
        <v>4055</v>
      </c>
      <c r="B1" s="34"/>
      <c r="C1" s="34"/>
      <c r="D1" s="34"/>
      <c r="E1" s="34"/>
      <c r="F1" s="34"/>
      <c r="G1" s="34"/>
      <c r="H1" s="34"/>
      <c r="I1" s="34"/>
    </row>
    <row r="2" spans="1:9" ht="20.100000000000001" customHeight="1" x14ac:dyDescent="0.3">
      <c r="A2" s="5" t="s">
        <v>1</v>
      </c>
      <c r="B2" s="5" t="s">
        <v>2</v>
      </c>
      <c r="C2" s="5" t="s">
        <v>3</v>
      </c>
      <c r="D2" s="5" t="s">
        <v>6</v>
      </c>
      <c r="E2" s="5" t="s">
        <v>620</v>
      </c>
      <c r="F2" s="5" t="s">
        <v>4056</v>
      </c>
      <c r="G2" s="5" t="s">
        <v>621</v>
      </c>
      <c r="H2" s="5" t="s">
        <v>622</v>
      </c>
      <c r="I2" s="5" t="s">
        <v>24</v>
      </c>
    </row>
    <row r="3" spans="1:9" ht="15" customHeight="1" x14ac:dyDescent="0.3">
      <c r="A3" s="11" t="s">
        <v>25</v>
      </c>
      <c r="B3" s="11" t="s">
        <v>26</v>
      </c>
      <c r="C3" s="17">
        <v>1</v>
      </c>
      <c r="D3" s="11" t="s">
        <v>623</v>
      </c>
      <c r="E3" s="11" t="s">
        <v>765</v>
      </c>
      <c r="F3" s="11" t="s">
        <v>4057</v>
      </c>
      <c r="G3" s="11"/>
      <c r="H3" s="11"/>
      <c r="I3" s="12" t="s">
        <v>4058</v>
      </c>
    </row>
    <row r="4" spans="1:9" ht="15" customHeight="1" x14ac:dyDescent="0.3">
      <c r="A4" s="11" t="s">
        <v>25</v>
      </c>
      <c r="B4" s="11" t="s">
        <v>26</v>
      </c>
      <c r="C4" s="17">
        <v>1</v>
      </c>
      <c r="D4" s="11" t="s">
        <v>623</v>
      </c>
      <c r="E4" s="11" t="s">
        <v>765</v>
      </c>
      <c r="F4" s="11" t="s">
        <v>4059</v>
      </c>
      <c r="G4" s="11"/>
      <c r="H4" s="11"/>
      <c r="I4" s="12" t="s">
        <v>4060</v>
      </c>
    </row>
    <row r="5" spans="1:9" ht="16.5" customHeight="1" x14ac:dyDescent="0.3">
      <c r="A5" s="11" t="s">
        <v>25</v>
      </c>
      <c r="B5" s="11" t="s">
        <v>26</v>
      </c>
      <c r="C5" s="17">
        <v>1</v>
      </c>
      <c r="D5" s="11" t="s">
        <v>623</v>
      </c>
      <c r="E5" s="11" t="s">
        <v>765</v>
      </c>
      <c r="F5" s="11" t="s">
        <v>4061</v>
      </c>
      <c r="G5" s="11"/>
      <c r="H5" s="11"/>
      <c r="I5" s="12" t="s">
        <v>4062</v>
      </c>
    </row>
    <row r="6" spans="1:9" ht="15" customHeight="1" x14ac:dyDescent="0.3">
      <c r="A6" s="11" t="s">
        <v>25</v>
      </c>
      <c r="B6" s="11" t="s">
        <v>26</v>
      </c>
      <c r="C6" s="17">
        <v>1</v>
      </c>
      <c r="D6" s="11" t="s">
        <v>623</v>
      </c>
      <c r="E6" s="11" t="s">
        <v>765</v>
      </c>
      <c r="F6" s="11" t="s">
        <v>4063</v>
      </c>
      <c r="G6" s="11"/>
      <c r="H6" s="11"/>
      <c r="I6" s="12" t="s">
        <v>1570</v>
      </c>
    </row>
    <row r="7" spans="1:9" ht="15" customHeight="1" x14ac:dyDescent="0.3">
      <c r="A7" s="11" t="s">
        <v>25</v>
      </c>
      <c r="B7" s="11" t="s">
        <v>26</v>
      </c>
      <c r="C7" s="17">
        <v>1</v>
      </c>
      <c r="D7" s="11" t="s">
        <v>623</v>
      </c>
      <c r="E7" s="11" t="s">
        <v>765</v>
      </c>
      <c r="F7" s="11" t="s">
        <v>4064</v>
      </c>
      <c r="G7" s="11"/>
      <c r="H7" s="11"/>
      <c r="I7" s="12" t="s">
        <v>4065</v>
      </c>
    </row>
    <row r="8" spans="1:9" ht="12.75" customHeight="1" x14ac:dyDescent="0.3">
      <c r="A8" s="11" t="s">
        <v>25</v>
      </c>
      <c r="B8" s="11" t="s">
        <v>26</v>
      </c>
      <c r="C8" s="17">
        <v>1</v>
      </c>
      <c r="D8" s="11" t="s">
        <v>623</v>
      </c>
      <c r="E8" s="11" t="s">
        <v>4066</v>
      </c>
      <c r="F8" s="11" t="s">
        <v>4067</v>
      </c>
      <c r="G8" s="11" t="s">
        <v>4068</v>
      </c>
      <c r="H8" s="11" t="s">
        <v>4069</v>
      </c>
      <c r="I8" s="12" t="s">
        <v>4070</v>
      </c>
    </row>
    <row r="9" spans="1:9" ht="15" customHeight="1" x14ac:dyDescent="0.3">
      <c r="A9" s="11" t="s">
        <v>25</v>
      </c>
      <c r="B9" s="11" t="s">
        <v>26</v>
      </c>
      <c r="C9" s="17">
        <v>1</v>
      </c>
      <c r="D9" s="11" t="s">
        <v>623</v>
      </c>
      <c r="E9" s="11" t="s">
        <v>636</v>
      </c>
      <c r="F9" s="11" t="s">
        <v>4071</v>
      </c>
      <c r="G9" s="11" t="s">
        <v>1142</v>
      </c>
      <c r="H9" s="11" t="s">
        <v>4072</v>
      </c>
      <c r="I9" s="12" t="s">
        <v>4073</v>
      </c>
    </row>
    <row r="10" spans="1:9" ht="15" customHeight="1" x14ac:dyDescent="0.3">
      <c r="A10" s="11" t="s">
        <v>25</v>
      </c>
      <c r="B10" s="11" t="s">
        <v>26</v>
      </c>
      <c r="C10" s="17">
        <v>1</v>
      </c>
      <c r="D10" s="11" t="s">
        <v>623</v>
      </c>
      <c r="E10" s="11" t="s">
        <v>4066</v>
      </c>
      <c r="F10" s="11" t="s">
        <v>4074</v>
      </c>
      <c r="G10" s="11" t="s">
        <v>4075</v>
      </c>
      <c r="H10" s="11" t="s">
        <v>4072</v>
      </c>
      <c r="I10" s="12" t="s">
        <v>4076</v>
      </c>
    </row>
    <row r="11" spans="1:9" ht="15" customHeight="1" x14ac:dyDescent="0.3">
      <c r="A11" s="11" t="s">
        <v>57</v>
      </c>
      <c r="B11" s="11" t="s">
        <v>58</v>
      </c>
      <c r="C11" s="17">
        <v>3</v>
      </c>
      <c r="D11" s="11" t="s">
        <v>705</v>
      </c>
      <c r="E11" s="11" t="s">
        <v>765</v>
      </c>
      <c r="F11" s="11" t="s">
        <v>4077</v>
      </c>
      <c r="G11" s="11"/>
      <c r="H11" s="11"/>
      <c r="I11" s="12" t="s">
        <v>4078</v>
      </c>
    </row>
    <row r="12" spans="1:9" ht="15" customHeight="1" x14ac:dyDescent="0.3">
      <c r="A12" s="11" t="s">
        <v>57</v>
      </c>
      <c r="B12" s="11" t="s">
        <v>58</v>
      </c>
      <c r="C12" s="17">
        <v>3</v>
      </c>
      <c r="D12" s="11" t="s">
        <v>705</v>
      </c>
      <c r="E12" s="11" t="s">
        <v>765</v>
      </c>
      <c r="F12" s="11" t="s">
        <v>4079</v>
      </c>
      <c r="G12" s="11"/>
      <c r="H12" s="11"/>
      <c r="I12" s="12" t="s">
        <v>4080</v>
      </c>
    </row>
    <row r="13" spans="1:9" ht="15" customHeight="1" x14ac:dyDescent="0.3">
      <c r="A13" s="11" t="s">
        <v>57</v>
      </c>
      <c r="B13" s="11" t="s">
        <v>58</v>
      </c>
      <c r="C13" s="17">
        <v>3</v>
      </c>
      <c r="D13" s="11" t="s">
        <v>705</v>
      </c>
      <c r="E13" s="11" t="s">
        <v>4081</v>
      </c>
      <c r="F13" s="11" t="s">
        <v>4082</v>
      </c>
      <c r="G13" s="11"/>
      <c r="H13" s="11"/>
      <c r="I13" s="12" t="s">
        <v>4083</v>
      </c>
    </row>
    <row r="14" spans="1:9" ht="15" customHeight="1" x14ac:dyDescent="0.3">
      <c r="A14" s="11" t="s">
        <v>57</v>
      </c>
      <c r="B14" s="11" t="s">
        <v>58</v>
      </c>
      <c r="C14" s="17">
        <v>3</v>
      </c>
      <c r="D14" s="11" t="s">
        <v>705</v>
      </c>
      <c r="E14" s="11" t="s">
        <v>4081</v>
      </c>
      <c r="F14" s="11" t="s">
        <v>4084</v>
      </c>
      <c r="G14" s="11"/>
      <c r="H14" s="11"/>
      <c r="I14" s="12" t="s">
        <v>711</v>
      </c>
    </row>
    <row r="15" spans="1:9" ht="15" customHeight="1" x14ac:dyDescent="0.3">
      <c r="A15" s="11" t="s">
        <v>71</v>
      </c>
      <c r="B15" s="11" t="s">
        <v>72</v>
      </c>
      <c r="C15" s="17">
        <v>4</v>
      </c>
      <c r="D15" s="11" t="s">
        <v>718</v>
      </c>
      <c r="E15" s="11" t="s">
        <v>765</v>
      </c>
      <c r="F15" s="11" t="s">
        <v>4085</v>
      </c>
      <c r="G15" s="11"/>
      <c r="H15" s="11"/>
      <c r="I15" s="12" t="s">
        <v>4086</v>
      </c>
    </row>
    <row r="16" spans="1:9" ht="15" customHeight="1" x14ac:dyDescent="0.3">
      <c r="A16" s="11" t="s">
        <v>71</v>
      </c>
      <c r="B16" s="11" t="s">
        <v>72</v>
      </c>
      <c r="C16" s="17">
        <v>4</v>
      </c>
      <c r="D16" s="11" t="s">
        <v>718</v>
      </c>
      <c r="E16" s="11" t="s">
        <v>765</v>
      </c>
      <c r="F16" s="11" t="s">
        <v>4087</v>
      </c>
      <c r="G16" s="11"/>
      <c r="H16" s="11"/>
      <c r="I16" s="12" t="s">
        <v>4088</v>
      </c>
    </row>
    <row r="17" spans="1:9" ht="15" customHeight="1" x14ac:dyDescent="0.3">
      <c r="A17" s="11" t="s">
        <v>86</v>
      </c>
      <c r="B17" s="11" t="s">
        <v>87</v>
      </c>
      <c r="C17" s="17">
        <v>5</v>
      </c>
      <c r="D17" s="11" t="s">
        <v>731</v>
      </c>
      <c r="E17" s="11" t="s">
        <v>765</v>
      </c>
      <c r="F17" s="11" t="s">
        <v>4059</v>
      </c>
      <c r="G17" s="11"/>
      <c r="H17" s="11"/>
      <c r="I17" s="12" t="s">
        <v>4060</v>
      </c>
    </row>
    <row r="18" spans="1:9" ht="15" customHeight="1" x14ac:dyDescent="0.3">
      <c r="A18" s="11" t="s">
        <v>86</v>
      </c>
      <c r="B18" s="11" t="s">
        <v>87</v>
      </c>
      <c r="C18" s="17">
        <v>5</v>
      </c>
      <c r="D18" s="11" t="s">
        <v>731</v>
      </c>
      <c r="E18" s="11" t="s">
        <v>4089</v>
      </c>
      <c r="F18" s="11" t="s">
        <v>4085</v>
      </c>
      <c r="G18" s="11"/>
      <c r="H18" s="11"/>
      <c r="I18" s="12" t="s">
        <v>96</v>
      </c>
    </row>
    <row r="19" spans="1:9" ht="15" customHeight="1" x14ac:dyDescent="0.3">
      <c r="A19" s="11" t="s">
        <v>86</v>
      </c>
      <c r="B19" s="11" t="s">
        <v>87</v>
      </c>
      <c r="C19" s="17">
        <v>5</v>
      </c>
      <c r="D19" s="11" t="s">
        <v>731</v>
      </c>
      <c r="E19" s="11" t="s">
        <v>2355</v>
      </c>
      <c r="F19" s="11" t="s">
        <v>4090</v>
      </c>
      <c r="G19" s="11"/>
      <c r="H19" s="11"/>
      <c r="I19" s="12" t="s">
        <v>96</v>
      </c>
    </row>
    <row r="20" spans="1:9" ht="15" customHeight="1" x14ac:dyDescent="0.3">
      <c r="A20" s="11" t="s">
        <v>97</v>
      </c>
      <c r="B20" s="11" t="s">
        <v>98</v>
      </c>
      <c r="C20" s="17">
        <v>6</v>
      </c>
      <c r="D20" s="11" t="s">
        <v>742</v>
      </c>
      <c r="E20" s="11" t="s">
        <v>765</v>
      </c>
      <c r="F20" s="11" t="s">
        <v>4091</v>
      </c>
      <c r="G20" s="11"/>
      <c r="H20" s="11"/>
      <c r="I20" s="23" t="s">
        <v>4092</v>
      </c>
    </row>
    <row r="21" spans="1:9" ht="15" customHeight="1" x14ac:dyDescent="0.3">
      <c r="A21" s="11" t="s">
        <v>97</v>
      </c>
      <c r="B21" s="11" t="s">
        <v>98</v>
      </c>
      <c r="C21" s="17">
        <v>6</v>
      </c>
      <c r="D21" s="11" t="s">
        <v>742</v>
      </c>
      <c r="E21" s="11" t="s">
        <v>765</v>
      </c>
      <c r="F21" s="11" t="s">
        <v>4093</v>
      </c>
      <c r="G21" s="11"/>
      <c r="H21" s="11"/>
      <c r="I21" s="12" t="s">
        <v>4094</v>
      </c>
    </row>
    <row r="22" spans="1:9" ht="15" customHeight="1" x14ac:dyDescent="0.3">
      <c r="A22" s="11" t="s">
        <v>128</v>
      </c>
      <c r="B22" s="11" t="s">
        <v>129</v>
      </c>
      <c r="C22" s="17">
        <v>8</v>
      </c>
      <c r="D22" s="11" t="s">
        <v>803</v>
      </c>
      <c r="E22" s="11" t="s">
        <v>765</v>
      </c>
      <c r="F22" s="11" t="s">
        <v>4059</v>
      </c>
      <c r="G22" s="11"/>
      <c r="H22" s="11"/>
      <c r="I22" s="12" t="s">
        <v>4060</v>
      </c>
    </row>
    <row r="23" spans="1:9" ht="15" customHeight="1" x14ac:dyDescent="0.3">
      <c r="A23" s="11" t="s">
        <v>128</v>
      </c>
      <c r="B23" s="11" t="s">
        <v>129</v>
      </c>
      <c r="C23" s="17">
        <v>8</v>
      </c>
      <c r="D23" s="11" t="s">
        <v>803</v>
      </c>
      <c r="E23" s="11" t="s">
        <v>717</v>
      </c>
      <c r="F23" s="11" t="s">
        <v>4095</v>
      </c>
      <c r="G23" s="11"/>
      <c r="H23" s="11"/>
      <c r="I23" s="12" t="s">
        <v>141</v>
      </c>
    </row>
    <row r="24" spans="1:9" ht="15" customHeight="1" x14ac:dyDescent="0.3">
      <c r="A24" s="11" t="s">
        <v>128</v>
      </c>
      <c r="B24" s="11" t="s">
        <v>129</v>
      </c>
      <c r="C24" s="17">
        <v>8</v>
      </c>
      <c r="D24" s="11" t="s">
        <v>803</v>
      </c>
      <c r="E24" s="11" t="s">
        <v>765</v>
      </c>
      <c r="F24" s="11" t="s">
        <v>4085</v>
      </c>
      <c r="G24" s="11">
        <v>2006</v>
      </c>
      <c r="H24" s="11"/>
      <c r="I24" s="12" t="s">
        <v>4096</v>
      </c>
    </row>
    <row r="25" spans="1:9" ht="15" customHeight="1" x14ac:dyDescent="0.3">
      <c r="A25" s="11" t="s">
        <v>128</v>
      </c>
      <c r="B25" s="11" t="s">
        <v>129</v>
      </c>
      <c r="C25" s="17">
        <v>8</v>
      </c>
      <c r="D25" s="11" t="s">
        <v>803</v>
      </c>
      <c r="E25" s="11" t="s">
        <v>717</v>
      </c>
      <c r="F25" s="11" t="s">
        <v>4084</v>
      </c>
      <c r="G25" s="11" t="s">
        <v>761</v>
      </c>
      <c r="H25" s="11"/>
      <c r="I25" s="12" t="s">
        <v>141</v>
      </c>
    </row>
    <row r="26" spans="1:9" ht="15" customHeight="1" x14ac:dyDescent="0.3">
      <c r="A26" s="11" t="s">
        <v>128</v>
      </c>
      <c r="B26" s="11" t="s">
        <v>129</v>
      </c>
      <c r="C26" s="17">
        <v>8</v>
      </c>
      <c r="D26" s="11" t="s">
        <v>803</v>
      </c>
      <c r="E26" s="11" t="s">
        <v>4097</v>
      </c>
      <c r="F26" s="11" t="s">
        <v>4098</v>
      </c>
      <c r="G26" s="11" t="s">
        <v>811</v>
      </c>
      <c r="H26" s="11"/>
      <c r="I26" s="12" t="s">
        <v>141</v>
      </c>
    </row>
    <row r="27" spans="1:9" ht="15" customHeight="1" x14ac:dyDescent="0.3">
      <c r="A27" s="11" t="s">
        <v>142</v>
      </c>
      <c r="B27" s="11" t="s">
        <v>143</v>
      </c>
      <c r="C27" s="17">
        <v>9</v>
      </c>
      <c r="D27" s="11" t="s">
        <v>820</v>
      </c>
      <c r="E27" s="11" t="s">
        <v>765</v>
      </c>
      <c r="F27" s="11" t="s">
        <v>4099</v>
      </c>
      <c r="G27" s="11" t="s">
        <v>1050</v>
      </c>
      <c r="H27" s="11"/>
      <c r="I27" s="12" t="s">
        <v>822</v>
      </c>
    </row>
    <row r="28" spans="1:9" ht="15" customHeight="1" x14ac:dyDescent="0.3">
      <c r="A28" s="11" t="s">
        <v>142</v>
      </c>
      <c r="B28" s="11" t="s">
        <v>143</v>
      </c>
      <c r="C28" s="17">
        <v>9</v>
      </c>
      <c r="D28" s="11" t="s">
        <v>820</v>
      </c>
      <c r="E28" s="11" t="s">
        <v>2355</v>
      </c>
      <c r="F28" s="11" t="s">
        <v>4100</v>
      </c>
      <c r="G28" s="11"/>
      <c r="H28" s="11"/>
      <c r="I28" s="12" t="s">
        <v>4101</v>
      </c>
    </row>
    <row r="29" spans="1:9" ht="15" customHeight="1" x14ac:dyDescent="0.3">
      <c r="A29" s="11" t="s">
        <v>158</v>
      </c>
      <c r="B29" s="11" t="s">
        <v>159</v>
      </c>
      <c r="C29" s="17">
        <v>10</v>
      </c>
      <c r="D29" s="11" t="s">
        <v>854</v>
      </c>
      <c r="E29" s="11" t="s">
        <v>765</v>
      </c>
      <c r="F29" s="11" t="s">
        <v>4084</v>
      </c>
      <c r="G29" s="11"/>
      <c r="H29" s="11"/>
      <c r="I29" s="12" t="s">
        <v>4102</v>
      </c>
    </row>
    <row r="30" spans="1:9" ht="15" customHeight="1" x14ac:dyDescent="0.3">
      <c r="A30" s="11" t="s">
        <v>219</v>
      </c>
      <c r="B30" s="11" t="s">
        <v>220</v>
      </c>
      <c r="C30" s="17">
        <v>14</v>
      </c>
      <c r="D30" s="11" t="s">
        <v>977</v>
      </c>
      <c r="E30" s="11" t="s">
        <v>765</v>
      </c>
      <c r="F30" s="11" t="s">
        <v>4103</v>
      </c>
      <c r="G30" s="11"/>
      <c r="H30" s="11"/>
      <c r="I30" s="12" t="s">
        <v>4104</v>
      </c>
    </row>
    <row r="31" spans="1:9" ht="13.5" customHeight="1" x14ac:dyDescent="0.3">
      <c r="A31" s="11" t="s">
        <v>219</v>
      </c>
      <c r="B31" s="11" t="s">
        <v>220</v>
      </c>
      <c r="C31" s="17">
        <v>14</v>
      </c>
      <c r="D31" s="11" t="s">
        <v>977</v>
      </c>
      <c r="E31" s="11" t="s">
        <v>765</v>
      </c>
      <c r="F31" s="11" t="s">
        <v>4085</v>
      </c>
      <c r="G31" s="11"/>
      <c r="H31" s="11"/>
      <c r="I31" s="12" t="s">
        <v>4105</v>
      </c>
    </row>
    <row r="32" spans="1:9" ht="15" customHeight="1" x14ac:dyDescent="0.3">
      <c r="A32" s="11" t="s">
        <v>246</v>
      </c>
      <c r="B32" s="11" t="s">
        <v>247</v>
      </c>
      <c r="C32" s="17">
        <v>16</v>
      </c>
      <c r="D32" s="11" t="s">
        <v>989</v>
      </c>
      <c r="E32" s="11" t="s">
        <v>4106</v>
      </c>
      <c r="F32" s="11" t="s">
        <v>4107</v>
      </c>
      <c r="G32" s="11"/>
      <c r="H32" s="11" t="s">
        <v>976</v>
      </c>
      <c r="I32" s="12" t="s">
        <v>1000</v>
      </c>
    </row>
    <row r="33" spans="1:9" ht="16.5" customHeight="1" x14ac:dyDescent="0.3">
      <c r="A33" s="11" t="s">
        <v>260</v>
      </c>
      <c r="B33" s="11" t="s">
        <v>261</v>
      </c>
      <c r="C33" s="17">
        <v>17</v>
      </c>
      <c r="D33" s="11" t="s">
        <v>1005</v>
      </c>
      <c r="E33" s="11" t="s">
        <v>765</v>
      </c>
      <c r="F33" s="11" t="s">
        <v>4059</v>
      </c>
      <c r="G33" s="11"/>
      <c r="H33" s="11"/>
      <c r="I33" s="12" t="s">
        <v>4060</v>
      </c>
    </row>
    <row r="34" spans="1:9" ht="15.75" customHeight="1" x14ac:dyDescent="0.3">
      <c r="A34" s="11" t="s">
        <v>260</v>
      </c>
      <c r="B34" s="11" t="s">
        <v>261</v>
      </c>
      <c r="C34" s="17">
        <v>17</v>
      </c>
      <c r="D34" s="11" t="s">
        <v>1005</v>
      </c>
      <c r="E34" s="11" t="s">
        <v>4081</v>
      </c>
      <c r="F34" s="11" t="s">
        <v>4108</v>
      </c>
      <c r="G34" s="11"/>
      <c r="H34" s="11"/>
      <c r="I34" s="12" t="s">
        <v>271</v>
      </c>
    </row>
    <row r="35" spans="1:9" ht="15" customHeight="1" x14ac:dyDescent="0.3">
      <c r="A35" s="11" t="s">
        <v>272</v>
      </c>
      <c r="B35" s="11" t="s">
        <v>273</v>
      </c>
      <c r="C35" s="17">
        <v>18</v>
      </c>
      <c r="D35" s="11" t="s">
        <v>1009</v>
      </c>
      <c r="E35" s="11" t="s">
        <v>765</v>
      </c>
      <c r="F35" s="11" t="s">
        <v>4059</v>
      </c>
      <c r="G35" s="11"/>
      <c r="H35" s="11"/>
      <c r="I35" s="12" t="s">
        <v>4060</v>
      </c>
    </row>
    <row r="36" spans="1:9" ht="15" customHeight="1" x14ac:dyDescent="0.3">
      <c r="A36" s="11" t="s">
        <v>283</v>
      </c>
      <c r="B36" s="11" t="s">
        <v>284</v>
      </c>
      <c r="C36" s="17">
        <v>19</v>
      </c>
      <c r="D36" s="11" t="s">
        <v>1019</v>
      </c>
      <c r="E36" s="11" t="s">
        <v>765</v>
      </c>
      <c r="F36" s="11" t="s">
        <v>4091</v>
      </c>
      <c r="G36" s="11"/>
      <c r="H36" s="11"/>
      <c r="I36" s="12" t="s">
        <v>4109</v>
      </c>
    </row>
    <row r="37" spans="1:9" ht="15" customHeight="1" x14ac:dyDescent="0.3">
      <c r="A37" s="11" t="s">
        <v>283</v>
      </c>
      <c r="B37" s="11" t="s">
        <v>284</v>
      </c>
      <c r="C37" s="17">
        <v>19</v>
      </c>
      <c r="D37" s="11" t="s">
        <v>1019</v>
      </c>
      <c r="E37" s="11" t="s">
        <v>4081</v>
      </c>
      <c r="F37" s="11" t="s">
        <v>4093</v>
      </c>
      <c r="G37" s="11"/>
      <c r="H37" s="11"/>
      <c r="I37" s="12" t="s">
        <v>4110</v>
      </c>
    </row>
    <row r="38" spans="1:9" ht="15" customHeight="1" x14ac:dyDescent="0.3">
      <c r="A38" s="11" t="s">
        <v>295</v>
      </c>
      <c r="B38" s="11" t="s">
        <v>296</v>
      </c>
      <c r="C38" s="17">
        <v>20</v>
      </c>
      <c r="D38" s="11" t="s">
        <v>1028</v>
      </c>
      <c r="E38" s="11" t="s">
        <v>4111</v>
      </c>
      <c r="F38" s="11" t="s">
        <v>4112</v>
      </c>
      <c r="G38" s="11" t="s">
        <v>763</v>
      </c>
      <c r="H38" s="11" t="s">
        <v>1387</v>
      </c>
      <c r="I38" s="18" t="s">
        <v>1031</v>
      </c>
    </row>
    <row r="39" spans="1:9" ht="15" customHeight="1" x14ac:dyDescent="0.3">
      <c r="A39" s="11" t="s">
        <v>295</v>
      </c>
      <c r="B39" s="11" t="s">
        <v>296</v>
      </c>
      <c r="C39" s="17">
        <v>20</v>
      </c>
      <c r="D39" s="11" t="s">
        <v>1028</v>
      </c>
      <c r="E39" s="11" t="s">
        <v>4113</v>
      </c>
      <c r="F39" s="11" t="s">
        <v>4114</v>
      </c>
      <c r="G39" s="11"/>
      <c r="H39" s="11"/>
      <c r="I39" s="12" t="s">
        <v>4115</v>
      </c>
    </row>
    <row r="40" spans="1:9" ht="15" customHeight="1" x14ac:dyDescent="0.3">
      <c r="A40" s="11" t="s">
        <v>295</v>
      </c>
      <c r="B40" s="11" t="s">
        <v>296</v>
      </c>
      <c r="C40" s="17">
        <v>20</v>
      </c>
      <c r="D40" s="11" t="s">
        <v>1028</v>
      </c>
      <c r="E40" s="11" t="s">
        <v>765</v>
      </c>
      <c r="F40" s="11" t="s">
        <v>4116</v>
      </c>
      <c r="G40" s="11"/>
      <c r="H40" s="11"/>
      <c r="I40" s="12" t="s">
        <v>4117</v>
      </c>
    </row>
    <row r="41" spans="1:9" ht="15" customHeight="1" x14ac:dyDescent="0.3">
      <c r="A41" s="11" t="s">
        <v>307</v>
      </c>
      <c r="B41" s="11" t="s">
        <v>308</v>
      </c>
      <c r="C41" s="17">
        <v>21</v>
      </c>
      <c r="D41" s="11" t="s">
        <v>1051</v>
      </c>
      <c r="E41" s="11" t="s">
        <v>765</v>
      </c>
      <c r="F41" s="11" t="s">
        <v>4118</v>
      </c>
      <c r="G41" s="11"/>
      <c r="H41" s="11"/>
      <c r="I41" s="12" t="s">
        <v>1054</v>
      </c>
    </row>
    <row r="42" spans="1:9" ht="15" customHeight="1" x14ac:dyDescent="0.3">
      <c r="A42" s="11" t="s">
        <v>322</v>
      </c>
      <c r="B42" s="11" t="s">
        <v>323</v>
      </c>
      <c r="C42" s="17">
        <v>22</v>
      </c>
      <c r="D42" s="11" t="s">
        <v>1065</v>
      </c>
      <c r="E42" s="11" t="s">
        <v>765</v>
      </c>
      <c r="F42" s="11" t="s">
        <v>4119</v>
      </c>
      <c r="G42" s="11"/>
      <c r="H42" s="11"/>
      <c r="I42" s="12" t="s">
        <v>4120</v>
      </c>
    </row>
    <row r="43" spans="1:9" ht="15" customHeight="1" x14ac:dyDescent="0.3">
      <c r="A43" s="11" t="s">
        <v>337</v>
      </c>
      <c r="B43" s="11" t="s">
        <v>338</v>
      </c>
      <c r="C43" s="17">
        <v>23</v>
      </c>
      <c r="D43" s="11" t="s">
        <v>1068</v>
      </c>
      <c r="E43" s="11" t="s">
        <v>4121</v>
      </c>
      <c r="F43" s="11" t="s">
        <v>4122</v>
      </c>
      <c r="G43" s="11"/>
      <c r="H43" s="11"/>
      <c r="I43" s="12" t="s">
        <v>4123</v>
      </c>
    </row>
    <row r="44" spans="1:9" ht="15" customHeight="1" x14ac:dyDescent="0.3">
      <c r="A44" s="11" t="s">
        <v>337</v>
      </c>
      <c r="B44" s="11" t="s">
        <v>338</v>
      </c>
      <c r="C44" s="17">
        <v>23</v>
      </c>
      <c r="D44" s="11" t="s">
        <v>1068</v>
      </c>
      <c r="E44" s="11" t="s">
        <v>4124</v>
      </c>
      <c r="F44" s="11" t="s">
        <v>4125</v>
      </c>
      <c r="G44" s="11"/>
      <c r="H44" s="11"/>
      <c r="I44" s="12" t="s">
        <v>4126</v>
      </c>
    </row>
    <row r="45" spans="1:9" ht="15" customHeight="1" x14ac:dyDescent="0.3">
      <c r="A45" s="11" t="s">
        <v>337</v>
      </c>
      <c r="B45" s="11" t="s">
        <v>338</v>
      </c>
      <c r="C45" s="17">
        <v>23</v>
      </c>
      <c r="D45" s="11" t="s">
        <v>1068</v>
      </c>
      <c r="E45" s="11" t="s">
        <v>4127</v>
      </c>
      <c r="F45" s="11" t="s">
        <v>4128</v>
      </c>
      <c r="G45" s="11"/>
      <c r="H45" s="11"/>
      <c r="I45" s="12" t="s">
        <v>4129</v>
      </c>
    </row>
    <row r="46" spans="1:9" ht="15" customHeight="1" x14ac:dyDescent="0.3">
      <c r="A46" s="11" t="s">
        <v>337</v>
      </c>
      <c r="B46" s="11" t="s">
        <v>338</v>
      </c>
      <c r="C46" s="17">
        <v>23</v>
      </c>
      <c r="D46" s="11" t="s">
        <v>1068</v>
      </c>
      <c r="E46" s="11" t="s">
        <v>765</v>
      </c>
      <c r="F46" s="11" t="s">
        <v>4130</v>
      </c>
      <c r="G46" s="11"/>
      <c r="H46" s="11"/>
      <c r="I46" s="18" t="s">
        <v>4131</v>
      </c>
    </row>
    <row r="47" spans="1:9" ht="15" customHeight="1" x14ac:dyDescent="0.3">
      <c r="A47" s="11" t="s">
        <v>337</v>
      </c>
      <c r="B47" s="11" t="s">
        <v>338</v>
      </c>
      <c r="C47" s="17">
        <v>23</v>
      </c>
      <c r="D47" s="11" t="s">
        <v>1068</v>
      </c>
      <c r="E47" s="11" t="s">
        <v>765</v>
      </c>
      <c r="F47" s="11" t="s">
        <v>4132</v>
      </c>
      <c r="G47" s="11"/>
      <c r="H47" s="11"/>
      <c r="I47" s="18" t="s">
        <v>4133</v>
      </c>
    </row>
    <row r="48" spans="1:9" ht="15" customHeight="1" x14ac:dyDescent="0.3">
      <c r="A48" s="11" t="s">
        <v>337</v>
      </c>
      <c r="B48" s="11" t="s">
        <v>338</v>
      </c>
      <c r="C48" s="17">
        <v>23</v>
      </c>
      <c r="D48" s="11" t="s">
        <v>1068</v>
      </c>
      <c r="E48" s="11" t="s">
        <v>765</v>
      </c>
      <c r="F48" s="11" t="s">
        <v>4134</v>
      </c>
      <c r="G48" s="11"/>
      <c r="H48" s="11"/>
      <c r="I48" s="12" t="s">
        <v>4135</v>
      </c>
    </row>
    <row r="49" spans="1:9" ht="15" customHeight="1" x14ac:dyDescent="0.3">
      <c r="A49" s="11" t="s">
        <v>337</v>
      </c>
      <c r="B49" s="11" t="s">
        <v>338</v>
      </c>
      <c r="C49" s="17">
        <v>23</v>
      </c>
      <c r="D49" s="11" t="s">
        <v>1068</v>
      </c>
      <c r="E49" s="11" t="s">
        <v>1089</v>
      </c>
      <c r="F49" s="11" t="s">
        <v>1088</v>
      </c>
      <c r="G49" s="11"/>
      <c r="H49" s="11"/>
      <c r="I49" s="12" t="s">
        <v>1090</v>
      </c>
    </row>
    <row r="50" spans="1:9" ht="15" customHeight="1" x14ac:dyDescent="0.3">
      <c r="A50" s="11" t="s">
        <v>337</v>
      </c>
      <c r="B50" s="11" t="s">
        <v>338</v>
      </c>
      <c r="C50" s="17">
        <v>23</v>
      </c>
      <c r="D50" s="11" t="s">
        <v>1068</v>
      </c>
      <c r="E50" s="11" t="s">
        <v>4081</v>
      </c>
      <c r="F50" s="11" t="s">
        <v>4136</v>
      </c>
      <c r="G50" s="11"/>
      <c r="H50" s="11"/>
      <c r="I50" s="12" t="s">
        <v>4137</v>
      </c>
    </row>
    <row r="51" spans="1:9" ht="15" customHeight="1" x14ac:dyDescent="0.3">
      <c r="A51" s="11" t="s">
        <v>376</v>
      </c>
      <c r="B51" s="11" t="s">
        <v>377</v>
      </c>
      <c r="C51" s="17">
        <v>26</v>
      </c>
      <c r="D51" s="11" t="s">
        <v>1119</v>
      </c>
      <c r="E51" s="11" t="s">
        <v>765</v>
      </c>
      <c r="F51" s="11" t="s">
        <v>4138</v>
      </c>
      <c r="G51" s="11"/>
      <c r="H51" s="11"/>
      <c r="I51" s="12" t="s">
        <v>4139</v>
      </c>
    </row>
    <row r="52" spans="1:9" ht="15" customHeight="1" x14ac:dyDescent="0.3">
      <c r="A52" s="11" t="s">
        <v>430</v>
      </c>
      <c r="B52" s="11" t="s">
        <v>431</v>
      </c>
      <c r="C52" s="17">
        <v>30</v>
      </c>
      <c r="D52" s="11" t="s">
        <v>1191</v>
      </c>
      <c r="E52" s="11" t="s">
        <v>712</v>
      </c>
      <c r="F52" s="11" t="s">
        <v>4140</v>
      </c>
      <c r="G52" s="11"/>
      <c r="H52" s="11"/>
      <c r="I52" s="12" t="s">
        <v>439</v>
      </c>
    </row>
    <row r="53" spans="1:9" ht="15" customHeight="1" x14ac:dyDescent="0.3">
      <c r="A53" s="11" t="s">
        <v>430</v>
      </c>
      <c r="B53" s="11" t="s">
        <v>431</v>
      </c>
      <c r="C53" s="17">
        <v>30</v>
      </c>
      <c r="D53" s="11" t="s">
        <v>1191</v>
      </c>
      <c r="E53" s="11" t="s">
        <v>712</v>
      </c>
      <c r="F53" s="11" t="s">
        <v>4119</v>
      </c>
      <c r="G53" s="11"/>
      <c r="H53" s="11"/>
      <c r="I53" s="12" t="s">
        <v>439</v>
      </c>
    </row>
    <row r="54" spans="1:9" ht="15" customHeight="1" x14ac:dyDescent="0.3">
      <c r="A54" s="11" t="s">
        <v>459</v>
      </c>
      <c r="B54" s="11" t="s">
        <v>460</v>
      </c>
      <c r="C54" s="17">
        <v>33</v>
      </c>
      <c r="D54" s="11" t="s">
        <v>1221</v>
      </c>
      <c r="E54" s="11" t="s">
        <v>765</v>
      </c>
      <c r="F54" s="11" t="s">
        <v>4141</v>
      </c>
      <c r="G54" s="11"/>
      <c r="H54" s="11"/>
      <c r="I54" s="12" t="s">
        <v>4142</v>
      </c>
    </row>
    <row r="55" spans="1:9" ht="15" customHeight="1" x14ac:dyDescent="0.3">
      <c r="A55" s="11" t="s">
        <v>482</v>
      </c>
      <c r="B55" s="11" t="s">
        <v>483</v>
      </c>
      <c r="C55" s="17">
        <v>35</v>
      </c>
      <c r="D55" s="11" t="s">
        <v>1229</v>
      </c>
      <c r="E55" s="11" t="s">
        <v>4143</v>
      </c>
      <c r="F55" s="11" t="s">
        <v>4144</v>
      </c>
      <c r="G55" s="11" t="s">
        <v>4145</v>
      </c>
      <c r="H55" s="11" t="s">
        <v>4146</v>
      </c>
      <c r="I55" s="12" t="s">
        <v>4147</v>
      </c>
    </row>
    <row r="56" spans="1:9" ht="15" customHeight="1" x14ac:dyDescent="0.3">
      <c r="A56" s="11" t="s">
        <v>517</v>
      </c>
      <c r="B56" s="11" t="s">
        <v>518</v>
      </c>
      <c r="C56" s="17">
        <v>38</v>
      </c>
      <c r="D56" s="11" t="s">
        <v>1260</v>
      </c>
      <c r="E56" s="11" t="s">
        <v>4148</v>
      </c>
      <c r="F56" s="11" t="s">
        <v>4149</v>
      </c>
      <c r="G56" s="11"/>
      <c r="H56" s="11"/>
      <c r="I56" s="12" t="s">
        <v>4150</v>
      </c>
    </row>
    <row r="57" spans="1:9" ht="15" customHeight="1" x14ac:dyDescent="0.3">
      <c r="A57" s="11" t="s">
        <v>532</v>
      </c>
      <c r="B57" s="11" t="s">
        <v>533</v>
      </c>
      <c r="C57" s="17">
        <v>39</v>
      </c>
      <c r="D57" s="11" t="s">
        <v>1265</v>
      </c>
      <c r="E57" s="11" t="s">
        <v>4066</v>
      </c>
      <c r="F57" s="11" t="s">
        <v>4151</v>
      </c>
      <c r="G57" s="11"/>
      <c r="H57" s="11"/>
      <c r="I57" s="12" t="s">
        <v>4152</v>
      </c>
    </row>
    <row r="58" spans="1:9" ht="15" customHeight="1" x14ac:dyDescent="0.3">
      <c r="A58" s="11" t="s">
        <v>554</v>
      </c>
      <c r="B58" s="11" t="s">
        <v>555</v>
      </c>
      <c r="C58" s="17">
        <v>41</v>
      </c>
      <c r="D58" s="11" t="s">
        <v>1296</v>
      </c>
      <c r="E58" s="11" t="s">
        <v>4153</v>
      </c>
      <c r="F58" s="11" t="s">
        <v>4154</v>
      </c>
      <c r="G58" s="11"/>
      <c r="H58" s="11"/>
      <c r="I58" s="12" t="s">
        <v>4155</v>
      </c>
    </row>
    <row r="59" spans="1:9" ht="15" customHeight="1" x14ac:dyDescent="0.3">
      <c r="A59" s="11" t="s">
        <v>554</v>
      </c>
      <c r="B59" s="11" t="s">
        <v>555</v>
      </c>
      <c r="C59" s="17">
        <v>41</v>
      </c>
      <c r="D59" s="11" t="s">
        <v>1296</v>
      </c>
      <c r="E59" s="11" t="s">
        <v>765</v>
      </c>
      <c r="F59" s="11" t="s">
        <v>4156</v>
      </c>
      <c r="G59" s="11"/>
      <c r="H59" s="11"/>
      <c r="I59" s="12" t="s">
        <v>4157</v>
      </c>
    </row>
    <row r="60" spans="1:9" ht="15" customHeight="1" x14ac:dyDescent="0.3">
      <c r="A60" s="11" t="s">
        <v>554</v>
      </c>
      <c r="B60" s="11" t="s">
        <v>555</v>
      </c>
      <c r="C60" s="17">
        <v>41</v>
      </c>
      <c r="D60" s="11" t="s">
        <v>1296</v>
      </c>
      <c r="E60" s="11" t="s">
        <v>4153</v>
      </c>
      <c r="F60" s="11" t="s">
        <v>4158</v>
      </c>
      <c r="G60" s="11"/>
      <c r="H60" s="11"/>
      <c r="I60" s="12" t="s">
        <v>4159</v>
      </c>
    </row>
    <row r="61" spans="1:9" ht="15" customHeight="1" x14ac:dyDescent="0.3">
      <c r="A61" s="11" t="s">
        <v>593</v>
      </c>
      <c r="B61" s="11" t="s">
        <v>594</v>
      </c>
      <c r="C61" s="17">
        <v>44</v>
      </c>
      <c r="D61" s="11" t="s">
        <v>1333</v>
      </c>
      <c r="E61" s="11" t="s">
        <v>712</v>
      </c>
      <c r="F61" s="11" t="s">
        <v>4160</v>
      </c>
      <c r="G61" s="11"/>
      <c r="H61" s="11"/>
      <c r="I61" s="12" t="s">
        <v>604</v>
      </c>
    </row>
    <row r="62" spans="1:9" ht="15" customHeight="1" x14ac:dyDescent="0.3">
      <c r="A62" s="11" t="s">
        <v>593</v>
      </c>
      <c r="B62" s="11" t="s">
        <v>594</v>
      </c>
      <c r="C62" s="17">
        <v>44</v>
      </c>
      <c r="D62" s="11" t="s">
        <v>1333</v>
      </c>
      <c r="E62" s="11" t="s">
        <v>765</v>
      </c>
      <c r="F62" s="11" t="s">
        <v>4161</v>
      </c>
      <c r="G62" s="11"/>
      <c r="H62" s="11"/>
      <c r="I62" s="12" t="s">
        <v>4162</v>
      </c>
    </row>
  </sheetData>
  <autoFilter ref="A2:I62" xr:uid="{00000000-0009-0000-0000-000005000000}"/>
  <mergeCells count="1">
    <mergeCell ref="A1:I1"/>
  </mergeCells>
  <hyperlinks>
    <hyperlink ref="I3" r:id="rId1" xr:uid="{00000000-0004-0000-0500-000000000000}"/>
    <hyperlink ref="I4" r:id="rId2" xr:uid="{00000000-0004-0000-0500-000001000000}"/>
    <hyperlink ref="I5" r:id="rId3" xr:uid="{00000000-0004-0000-0500-000002000000}"/>
    <hyperlink ref="I6" r:id="rId4" xr:uid="{00000000-0004-0000-0500-000003000000}"/>
    <hyperlink ref="I7" r:id="rId5" xr:uid="{00000000-0004-0000-0500-000004000000}"/>
    <hyperlink ref="I8" r:id="rId6" xr:uid="{00000000-0004-0000-0500-000005000000}"/>
    <hyperlink ref="I9" r:id="rId7" xr:uid="{00000000-0004-0000-0500-000006000000}"/>
    <hyperlink ref="I10" r:id="rId8" xr:uid="{00000000-0004-0000-0500-000007000000}"/>
    <hyperlink ref="I11" r:id="rId9" xr:uid="{00000000-0004-0000-0500-000008000000}"/>
    <hyperlink ref="I12" r:id="rId10" xr:uid="{00000000-0004-0000-0500-000009000000}"/>
    <hyperlink ref="I13" r:id="rId11" xr:uid="{00000000-0004-0000-0500-00000A000000}"/>
    <hyperlink ref="I14" r:id="rId12" xr:uid="{00000000-0004-0000-0500-00000B000000}"/>
    <hyperlink ref="I15" r:id="rId13" xr:uid="{00000000-0004-0000-0500-00000C000000}"/>
    <hyperlink ref="I16" r:id="rId14" xr:uid="{00000000-0004-0000-0500-00000D000000}"/>
    <hyperlink ref="I17" r:id="rId15" xr:uid="{00000000-0004-0000-0500-00000E000000}"/>
    <hyperlink ref="I18" r:id="rId16" xr:uid="{00000000-0004-0000-0500-00000F000000}"/>
    <hyperlink ref="I19" r:id="rId17" xr:uid="{00000000-0004-0000-0500-000010000000}"/>
    <hyperlink ref="I20" r:id="rId18" location=":~:text=The%20Best%20Emollients%20for%20Eczema,use%20for%20children%20with%20eczema." xr:uid="{00000000-0004-0000-0500-000011000000}"/>
    <hyperlink ref="I21" r:id="rId19" xr:uid="{00000000-0004-0000-0500-000012000000}"/>
    <hyperlink ref="I22" r:id="rId20" xr:uid="{00000000-0004-0000-0500-000013000000}"/>
    <hyperlink ref="I23" r:id="rId21" xr:uid="{00000000-0004-0000-0500-000014000000}"/>
    <hyperlink ref="I24" r:id="rId22" xr:uid="{00000000-0004-0000-0500-000015000000}"/>
    <hyperlink ref="I25" r:id="rId23" xr:uid="{00000000-0004-0000-0500-000016000000}"/>
    <hyperlink ref="I26" r:id="rId24" xr:uid="{00000000-0004-0000-0500-000017000000}"/>
    <hyperlink ref="I27" r:id="rId25" xr:uid="{00000000-0004-0000-0500-000018000000}"/>
    <hyperlink ref="I28" r:id="rId26" xr:uid="{00000000-0004-0000-0500-000019000000}"/>
    <hyperlink ref="I29" r:id="rId27" xr:uid="{00000000-0004-0000-0500-00001A000000}"/>
    <hyperlink ref="I30" r:id="rId28" xr:uid="{00000000-0004-0000-0500-00001B000000}"/>
    <hyperlink ref="I31" r:id="rId29" xr:uid="{00000000-0004-0000-0500-00001C000000}"/>
    <hyperlink ref="I32" r:id="rId30" xr:uid="{00000000-0004-0000-0500-00001D000000}"/>
    <hyperlink ref="I33" r:id="rId31" xr:uid="{00000000-0004-0000-0500-00001E000000}"/>
    <hyperlink ref="I34" r:id="rId32" xr:uid="{00000000-0004-0000-0500-00001F000000}"/>
    <hyperlink ref="I35" r:id="rId33" xr:uid="{00000000-0004-0000-0500-000020000000}"/>
    <hyperlink ref="I36" r:id="rId34" xr:uid="{00000000-0004-0000-0500-000021000000}"/>
    <hyperlink ref="I37" r:id="rId35" xr:uid="{00000000-0004-0000-0500-000022000000}"/>
    <hyperlink ref="I38" r:id="rId36" xr:uid="{00000000-0004-0000-0500-000023000000}"/>
    <hyperlink ref="I39" r:id="rId37" xr:uid="{00000000-0004-0000-0500-000024000000}"/>
    <hyperlink ref="I40" r:id="rId38" xr:uid="{00000000-0004-0000-0500-000025000000}"/>
    <hyperlink ref="I41" r:id="rId39" xr:uid="{00000000-0004-0000-0500-000026000000}"/>
    <hyperlink ref="I42" r:id="rId40" xr:uid="{00000000-0004-0000-0500-000027000000}"/>
    <hyperlink ref="I43" r:id="rId41" xr:uid="{00000000-0004-0000-0500-000028000000}"/>
    <hyperlink ref="I44" r:id="rId42" xr:uid="{00000000-0004-0000-0500-000029000000}"/>
    <hyperlink ref="I45" r:id="rId43" xr:uid="{00000000-0004-0000-0500-00002A000000}"/>
    <hyperlink ref="I46" r:id="rId44" xr:uid="{00000000-0004-0000-0500-00002B000000}"/>
    <hyperlink ref="I47" r:id="rId45" xr:uid="{00000000-0004-0000-0500-00002C000000}"/>
    <hyperlink ref="I48" r:id="rId46" xr:uid="{00000000-0004-0000-0500-00002D000000}"/>
    <hyperlink ref="I49" r:id="rId47" xr:uid="{00000000-0004-0000-0500-00002E000000}"/>
    <hyperlink ref="I50" r:id="rId48" xr:uid="{00000000-0004-0000-0500-00002F000000}"/>
    <hyperlink ref="I51" r:id="rId49" xr:uid="{00000000-0004-0000-0500-000030000000}"/>
    <hyperlink ref="I52" r:id="rId50" xr:uid="{00000000-0004-0000-0500-000031000000}"/>
    <hyperlink ref="I53" r:id="rId51" xr:uid="{00000000-0004-0000-0500-000032000000}"/>
    <hyperlink ref="I54" r:id="rId52" xr:uid="{00000000-0004-0000-0500-000033000000}"/>
    <hyperlink ref="I55" r:id="rId53" xr:uid="{00000000-0004-0000-0500-000034000000}"/>
    <hyperlink ref="I56" r:id="rId54" xr:uid="{00000000-0004-0000-0500-000035000000}"/>
    <hyperlink ref="I57" r:id="rId55" xr:uid="{00000000-0004-0000-0500-000036000000}"/>
    <hyperlink ref="I58" r:id="rId56" display="https://www.oecd.org/env/ehs/testing/latestdocuments/ADRA PRP final report 6 July 2018.pdf" xr:uid="{00000000-0004-0000-0500-000037000000}"/>
    <hyperlink ref="I59" r:id="rId57" xr:uid="{00000000-0004-0000-0500-000038000000}"/>
    <hyperlink ref="I60" r:id="rId58" xr:uid="{00000000-0004-0000-0500-000039000000}"/>
    <hyperlink ref="I61" r:id="rId59" xr:uid="{00000000-0004-0000-0500-00003A000000}"/>
    <hyperlink ref="I62" r:id="rId60" xr:uid="{00000000-0004-0000-0500-00003B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249"/>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7" width="15" customWidth="1"/>
    <col min="8" max="8" width="18.33203125" customWidth="1"/>
    <col min="9" max="11" width="15" customWidth="1"/>
  </cols>
  <sheetData>
    <row r="1" spans="1:11" ht="27" x14ac:dyDescent="0.3">
      <c r="A1" s="31" t="s">
        <v>4163</v>
      </c>
      <c r="B1" s="32"/>
      <c r="C1" s="32"/>
      <c r="D1" s="32"/>
      <c r="E1" s="32"/>
      <c r="F1" s="32"/>
      <c r="G1" s="32"/>
      <c r="H1" s="32"/>
      <c r="I1" s="32"/>
      <c r="J1" s="32"/>
      <c r="K1" s="32"/>
    </row>
    <row r="2" spans="1:11" s="6" customFormat="1" ht="20.100000000000001" customHeight="1" x14ac:dyDescent="0.3">
      <c r="A2" s="2" t="s">
        <v>1</v>
      </c>
      <c r="B2" s="2" t="s">
        <v>2</v>
      </c>
      <c r="C2" s="2" t="s">
        <v>3</v>
      </c>
      <c r="D2" s="2" t="s">
        <v>6</v>
      </c>
      <c r="E2" s="2" t="s">
        <v>4164</v>
      </c>
      <c r="F2" s="2" t="s">
        <v>620</v>
      </c>
      <c r="G2" s="2" t="s">
        <v>4165</v>
      </c>
      <c r="H2" s="2" t="s">
        <v>12</v>
      </c>
      <c r="I2" s="2" t="s">
        <v>621</v>
      </c>
      <c r="J2" s="2" t="s">
        <v>622</v>
      </c>
      <c r="K2" s="2" t="s">
        <v>24</v>
      </c>
    </row>
    <row r="3" spans="1:11" ht="15" customHeight="1" x14ac:dyDescent="0.3">
      <c r="A3" s="3" t="s">
        <v>25</v>
      </c>
      <c r="B3" s="3" t="s">
        <v>26</v>
      </c>
      <c r="C3" s="4">
        <v>1</v>
      </c>
      <c r="D3" s="3" t="s">
        <v>623</v>
      </c>
      <c r="E3" s="3" t="s">
        <v>4166</v>
      </c>
      <c r="F3" s="3" t="s">
        <v>4143</v>
      </c>
      <c r="G3" s="3" t="s">
        <v>4167</v>
      </c>
      <c r="H3" s="3" t="s">
        <v>3597</v>
      </c>
      <c r="I3" s="3" t="s">
        <v>2290</v>
      </c>
      <c r="J3" s="3" t="s">
        <v>4168</v>
      </c>
      <c r="K3" s="8" t="s">
        <v>4169</v>
      </c>
    </row>
    <row r="4" spans="1:11" ht="15" customHeight="1" x14ac:dyDescent="0.3">
      <c r="A4" s="3" t="s">
        <v>25</v>
      </c>
      <c r="B4" s="3" t="s">
        <v>26</v>
      </c>
      <c r="C4" s="4">
        <v>1</v>
      </c>
      <c r="D4" s="3" t="s">
        <v>623</v>
      </c>
      <c r="E4" s="3" t="s">
        <v>4170</v>
      </c>
      <c r="F4" s="3" t="s">
        <v>4143</v>
      </c>
      <c r="G4" s="3" t="s">
        <v>4171</v>
      </c>
      <c r="H4" s="3" t="s">
        <v>3597</v>
      </c>
      <c r="I4" s="3" t="s">
        <v>2620</v>
      </c>
      <c r="J4" s="3" t="s">
        <v>2241</v>
      </c>
      <c r="K4" s="8" t="s">
        <v>4172</v>
      </c>
    </row>
    <row r="5" spans="1:11" ht="15" customHeight="1" x14ac:dyDescent="0.3">
      <c r="A5" s="3" t="s">
        <v>25</v>
      </c>
      <c r="B5" s="3" t="s">
        <v>26</v>
      </c>
      <c r="C5" s="4">
        <v>1</v>
      </c>
      <c r="D5" s="3" t="s">
        <v>623</v>
      </c>
      <c r="E5" s="3" t="s">
        <v>4173</v>
      </c>
      <c r="F5" s="3" t="s">
        <v>636</v>
      </c>
      <c r="G5" s="3" t="s">
        <v>4174</v>
      </c>
      <c r="H5" s="3" t="s">
        <v>3597</v>
      </c>
      <c r="I5" s="3" t="s">
        <v>1858</v>
      </c>
      <c r="J5" s="3" t="s">
        <v>2246</v>
      </c>
      <c r="K5" s="8" t="s">
        <v>4175</v>
      </c>
    </row>
    <row r="6" spans="1:11" ht="15" customHeight="1" x14ac:dyDescent="0.3">
      <c r="A6" s="3" t="s">
        <v>25</v>
      </c>
      <c r="B6" s="3" t="s">
        <v>26</v>
      </c>
      <c r="C6" s="4">
        <v>1</v>
      </c>
      <c r="D6" s="3" t="s">
        <v>623</v>
      </c>
      <c r="E6" s="3" t="s">
        <v>4176</v>
      </c>
      <c r="F6" s="3" t="s">
        <v>4143</v>
      </c>
      <c r="G6" s="3" t="s">
        <v>4177</v>
      </c>
      <c r="H6" s="3" t="s">
        <v>4178</v>
      </c>
      <c r="I6" s="3" t="s">
        <v>1809</v>
      </c>
      <c r="J6" s="3" t="s">
        <v>2258</v>
      </c>
      <c r="K6" s="8" t="s">
        <v>4179</v>
      </c>
    </row>
    <row r="7" spans="1:11" ht="15" customHeight="1" x14ac:dyDescent="0.3">
      <c r="A7" s="3" t="s">
        <v>25</v>
      </c>
      <c r="B7" s="3" t="s">
        <v>26</v>
      </c>
      <c r="C7" s="4">
        <v>1</v>
      </c>
      <c r="D7" s="3" t="s">
        <v>623</v>
      </c>
      <c r="E7" s="3" t="s">
        <v>4180</v>
      </c>
      <c r="F7" s="3" t="s">
        <v>4143</v>
      </c>
      <c r="G7" s="3" t="s">
        <v>4181</v>
      </c>
      <c r="H7" s="3" t="s">
        <v>3597</v>
      </c>
      <c r="I7" s="3" t="s">
        <v>1809</v>
      </c>
      <c r="J7" s="3" t="s">
        <v>2274</v>
      </c>
      <c r="K7" s="8" t="s">
        <v>4182</v>
      </c>
    </row>
    <row r="8" spans="1:11" ht="15" customHeight="1" x14ac:dyDescent="0.3">
      <c r="A8" s="3" t="s">
        <v>25</v>
      </c>
      <c r="B8" s="3" t="s">
        <v>26</v>
      </c>
      <c r="C8" s="4">
        <v>1</v>
      </c>
      <c r="D8" s="3" t="s">
        <v>623</v>
      </c>
      <c r="E8" s="3" t="s">
        <v>4183</v>
      </c>
      <c r="F8" s="3" t="s">
        <v>4143</v>
      </c>
      <c r="G8" s="3" t="s">
        <v>4184</v>
      </c>
      <c r="H8" s="3" t="s">
        <v>3597</v>
      </c>
      <c r="I8" s="24" t="s">
        <v>4185</v>
      </c>
      <c r="J8" s="3" t="s">
        <v>2294</v>
      </c>
      <c r="K8" s="8" t="s">
        <v>4186</v>
      </c>
    </row>
    <row r="9" spans="1:11" ht="15" customHeight="1" x14ac:dyDescent="0.3">
      <c r="A9" s="3" t="s">
        <v>25</v>
      </c>
      <c r="B9" s="3" t="s">
        <v>26</v>
      </c>
      <c r="C9" s="4">
        <v>1</v>
      </c>
      <c r="D9" s="3" t="s">
        <v>623</v>
      </c>
      <c r="E9" s="3" t="s">
        <v>4187</v>
      </c>
      <c r="F9" s="3" t="s">
        <v>4143</v>
      </c>
      <c r="G9" s="3" t="s">
        <v>4188</v>
      </c>
      <c r="H9" s="3" t="s">
        <v>3597</v>
      </c>
      <c r="I9" s="24" t="s">
        <v>4189</v>
      </c>
      <c r="J9" s="3" t="s">
        <v>1813</v>
      </c>
      <c r="K9" s="8" t="s">
        <v>4190</v>
      </c>
    </row>
    <row r="10" spans="1:11" ht="15" customHeight="1" x14ac:dyDescent="0.3">
      <c r="A10" s="3" t="s">
        <v>25</v>
      </c>
      <c r="B10" s="3" t="s">
        <v>26</v>
      </c>
      <c r="C10" s="4">
        <v>1</v>
      </c>
      <c r="D10" s="3" t="s">
        <v>623</v>
      </c>
      <c r="E10" s="3"/>
      <c r="F10" s="3" t="s">
        <v>4191</v>
      </c>
      <c r="G10" s="3" t="s">
        <v>4192</v>
      </c>
      <c r="H10" s="3" t="s">
        <v>4193</v>
      </c>
      <c r="I10" s="3" t="s">
        <v>1071</v>
      </c>
      <c r="J10" s="3" t="s">
        <v>1534</v>
      </c>
      <c r="K10" s="8" t="s">
        <v>639</v>
      </c>
    </row>
    <row r="11" spans="1:11" ht="15" customHeight="1" x14ac:dyDescent="0.3">
      <c r="A11" s="3" t="s">
        <v>25</v>
      </c>
      <c r="B11" s="3" t="s">
        <v>26</v>
      </c>
      <c r="C11" s="4">
        <v>1</v>
      </c>
      <c r="D11" s="3" t="s">
        <v>623</v>
      </c>
      <c r="E11" s="3"/>
      <c r="F11" s="3" t="s">
        <v>4194</v>
      </c>
      <c r="G11" s="3" t="s">
        <v>4195</v>
      </c>
      <c r="H11" s="3" t="s">
        <v>1386</v>
      </c>
      <c r="I11" s="3" t="s">
        <v>976</v>
      </c>
      <c r="J11" s="3" t="s">
        <v>1534</v>
      </c>
      <c r="K11" s="8" t="s">
        <v>639</v>
      </c>
    </row>
    <row r="12" spans="1:11" ht="15" customHeight="1" x14ac:dyDescent="0.3">
      <c r="A12" s="3" t="s">
        <v>25</v>
      </c>
      <c r="B12" s="3" t="s">
        <v>26</v>
      </c>
      <c r="C12" s="4">
        <v>1</v>
      </c>
      <c r="D12" s="3" t="s">
        <v>623</v>
      </c>
      <c r="E12" s="3"/>
      <c r="F12" s="3" t="s">
        <v>4194</v>
      </c>
      <c r="G12" s="3" t="s">
        <v>4196</v>
      </c>
      <c r="H12" s="3" t="s">
        <v>3597</v>
      </c>
      <c r="I12" s="3" t="s">
        <v>976</v>
      </c>
      <c r="J12" s="3" t="s">
        <v>856</v>
      </c>
      <c r="K12" s="8" t="s">
        <v>639</v>
      </c>
    </row>
    <row r="13" spans="1:11" ht="15" customHeight="1" x14ac:dyDescent="0.3">
      <c r="A13" s="3" t="s">
        <v>25</v>
      </c>
      <c r="B13" s="3" t="s">
        <v>26</v>
      </c>
      <c r="C13" s="4">
        <v>1</v>
      </c>
      <c r="D13" s="3" t="s">
        <v>623</v>
      </c>
      <c r="E13" s="3" t="s">
        <v>4197</v>
      </c>
      <c r="F13" s="3" t="s">
        <v>4198</v>
      </c>
      <c r="G13" s="3" t="s">
        <v>4199</v>
      </c>
      <c r="H13" s="3" t="s">
        <v>3597</v>
      </c>
      <c r="I13" s="3" t="s">
        <v>4200</v>
      </c>
      <c r="J13" s="3" t="s">
        <v>4201</v>
      </c>
      <c r="K13" s="8" t="s">
        <v>4202</v>
      </c>
    </row>
    <row r="14" spans="1:11" ht="15" customHeight="1" x14ac:dyDescent="0.3">
      <c r="A14" s="3" t="s">
        <v>25</v>
      </c>
      <c r="B14" s="3" t="s">
        <v>26</v>
      </c>
      <c r="C14" s="4">
        <v>1</v>
      </c>
      <c r="D14" s="3" t="s">
        <v>623</v>
      </c>
      <c r="E14" s="3" t="s">
        <v>4203</v>
      </c>
      <c r="F14" s="3" t="s">
        <v>636</v>
      </c>
      <c r="G14" s="3" t="s">
        <v>4204</v>
      </c>
      <c r="H14" s="3" t="s">
        <v>3597</v>
      </c>
      <c r="I14" s="3" t="s">
        <v>1292</v>
      </c>
      <c r="J14" s="3" t="s">
        <v>2322</v>
      </c>
      <c r="K14" s="8" t="s">
        <v>4205</v>
      </c>
    </row>
    <row r="15" spans="1:11" ht="15" customHeight="1" x14ac:dyDescent="0.3">
      <c r="A15" s="3" t="s">
        <v>25</v>
      </c>
      <c r="B15" s="3" t="s">
        <v>26</v>
      </c>
      <c r="C15" s="4">
        <v>1</v>
      </c>
      <c r="D15" s="3" t="s">
        <v>623</v>
      </c>
      <c r="E15" s="3"/>
      <c r="F15" s="3" t="s">
        <v>4191</v>
      </c>
      <c r="G15" s="3" t="s">
        <v>4206</v>
      </c>
      <c r="H15" s="3" t="s">
        <v>1790</v>
      </c>
      <c r="I15" s="3" t="s">
        <v>1351</v>
      </c>
      <c r="J15" s="3" t="s">
        <v>1001</v>
      </c>
      <c r="K15" s="8" t="s">
        <v>639</v>
      </c>
    </row>
    <row r="16" spans="1:11" ht="15" customHeight="1" x14ac:dyDescent="0.3">
      <c r="A16" s="3" t="s">
        <v>25</v>
      </c>
      <c r="B16" s="3" t="s">
        <v>26</v>
      </c>
      <c r="C16" s="4">
        <v>1</v>
      </c>
      <c r="D16" s="3" t="s">
        <v>623</v>
      </c>
      <c r="E16" s="3"/>
      <c r="F16" s="3" t="s">
        <v>787</v>
      </c>
      <c r="G16" s="3" t="s">
        <v>4188</v>
      </c>
      <c r="H16" s="3" t="s">
        <v>3597</v>
      </c>
      <c r="I16" s="3" t="s">
        <v>1351</v>
      </c>
      <c r="J16" s="3" t="s">
        <v>1001</v>
      </c>
      <c r="K16" s="8" t="s">
        <v>639</v>
      </c>
    </row>
    <row r="17" spans="1:11" ht="15" customHeight="1" x14ac:dyDescent="0.3">
      <c r="A17" s="3" t="s">
        <v>25</v>
      </c>
      <c r="B17" s="3" t="s">
        <v>26</v>
      </c>
      <c r="C17" s="4">
        <v>1</v>
      </c>
      <c r="D17" s="3" t="s">
        <v>623</v>
      </c>
      <c r="E17" s="3"/>
      <c r="F17" s="3" t="s">
        <v>787</v>
      </c>
      <c r="G17" s="3" t="s">
        <v>4207</v>
      </c>
      <c r="H17" s="3" t="s">
        <v>3597</v>
      </c>
      <c r="I17" s="3" t="s">
        <v>976</v>
      </c>
      <c r="J17" s="3" t="s">
        <v>1001</v>
      </c>
      <c r="K17" s="8" t="s">
        <v>639</v>
      </c>
    </row>
    <row r="18" spans="1:11" ht="15" customHeight="1" x14ac:dyDescent="0.3">
      <c r="A18" s="3" t="s">
        <v>25</v>
      </c>
      <c r="B18" s="3" t="s">
        <v>26</v>
      </c>
      <c r="C18" s="4">
        <v>1</v>
      </c>
      <c r="D18" s="3" t="s">
        <v>623</v>
      </c>
      <c r="E18" s="3"/>
      <c r="F18" s="3" t="s">
        <v>4194</v>
      </c>
      <c r="G18" s="3" t="s">
        <v>4208</v>
      </c>
      <c r="H18" s="3" t="s">
        <v>4209</v>
      </c>
      <c r="I18" s="3" t="s">
        <v>687</v>
      </c>
      <c r="J18" s="3" t="s">
        <v>1001</v>
      </c>
      <c r="K18" s="8" t="s">
        <v>639</v>
      </c>
    </row>
    <row r="19" spans="1:11" ht="15" customHeight="1" x14ac:dyDescent="0.3">
      <c r="A19" s="3" t="s">
        <v>25</v>
      </c>
      <c r="B19" s="3" t="s">
        <v>26</v>
      </c>
      <c r="C19" s="4">
        <v>1</v>
      </c>
      <c r="D19" s="3" t="s">
        <v>623</v>
      </c>
      <c r="E19" s="3" t="s">
        <v>4210</v>
      </c>
      <c r="F19" s="3" t="s">
        <v>636</v>
      </c>
      <c r="G19" s="3" t="s">
        <v>4211</v>
      </c>
      <c r="H19" s="3" t="s">
        <v>3597</v>
      </c>
      <c r="I19" s="3" t="s">
        <v>4212</v>
      </c>
      <c r="J19" s="3" t="s">
        <v>4213</v>
      </c>
      <c r="K19" s="8" t="s">
        <v>4214</v>
      </c>
    </row>
    <row r="20" spans="1:11" ht="15" customHeight="1" x14ac:dyDescent="0.3">
      <c r="A20" s="3" t="s">
        <v>25</v>
      </c>
      <c r="B20" s="3" t="s">
        <v>26</v>
      </c>
      <c r="C20" s="4">
        <v>1</v>
      </c>
      <c r="D20" s="3" t="s">
        <v>623</v>
      </c>
      <c r="E20" s="3"/>
      <c r="F20" s="3" t="s">
        <v>787</v>
      </c>
      <c r="G20" s="3" t="s">
        <v>4215</v>
      </c>
      <c r="H20" s="3" t="s">
        <v>3597</v>
      </c>
      <c r="I20" s="3" t="s">
        <v>687</v>
      </c>
      <c r="J20" s="3" t="s">
        <v>1351</v>
      </c>
      <c r="K20" s="8" t="s">
        <v>639</v>
      </c>
    </row>
    <row r="21" spans="1:11" ht="15" customHeight="1" x14ac:dyDescent="0.3">
      <c r="A21" s="3" t="s">
        <v>25</v>
      </c>
      <c r="B21" s="3" t="s">
        <v>26</v>
      </c>
      <c r="C21" s="4">
        <v>1</v>
      </c>
      <c r="D21" s="3" t="s">
        <v>623</v>
      </c>
      <c r="E21" s="3" t="s">
        <v>4216</v>
      </c>
      <c r="F21" s="3" t="s">
        <v>4081</v>
      </c>
      <c r="G21" s="3" t="s">
        <v>4217</v>
      </c>
      <c r="H21" s="3" t="s">
        <v>4178</v>
      </c>
      <c r="I21" s="3" t="s">
        <v>3862</v>
      </c>
      <c r="J21" s="3" t="s">
        <v>852</v>
      </c>
      <c r="K21" s="8" t="s">
        <v>4218</v>
      </c>
    </row>
    <row r="22" spans="1:11" ht="15" customHeight="1" x14ac:dyDescent="0.3">
      <c r="A22" s="3" t="s">
        <v>42</v>
      </c>
      <c r="B22" s="3" t="s">
        <v>43</v>
      </c>
      <c r="C22" s="4">
        <v>2</v>
      </c>
      <c r="D22" s="3" t="s">
        <v>686</v>
      </c>
      <c r="E22" s="3" t="s">
        <v>4219</v>
      </c>
      <c r="F22" s="3" t="s">
        <v>4143</v>
      </c>
      <c r="G22" s="3" t="s">
        <v>4220</v>
      </c>
      <c r="H22" s="3" t="s">
        <v>4221</v>
      </c>
      <c r="I22" s="3" t="s">
        <v>2393</v>
      </c>
      <c r="J22" s="3" t="s">
        <v>4222</v>
      </c>
      <c r="K22" s="8" t="s">
        <v>4223</v>
      </c>
    </row>
    <row r="23" spans="1:11" ht="15" customHeight="1" x14ac:dyDescent="0.3">
      <c r="A23" s="3" t="s">
        <v>42</v>
      </c>
      <c r="B23" s="3" t="s">
        <v>43</v>
      </c>
      <c r="C23" s="4">
        <v>2</v>
      </c>
      <c r="D23" s="3" t="s">
        <v>686</v>
      </c>
      <c r="E23" s="3" t="s">
        <v>4224</v>
      </c>
      <c r="F23" s="3" t="s">
        <v>4081</v>
      </c>
      <c r="G23" s="3" t="s">
        <v>4225</v>
      </c>
      <c r="H23" s="3" t="s">
        <v>1386</v>
      </c>
      <c r="I23" s="3" t="s">
        <v>4226</v>
      </c>
      <c r="J23" s="3" t="s">
        <v>1203</v>
      </c>
      <c r="K23" s="8" t="s">
        <v>4227</v>
      </c>
    </row>
    <row r="24" spans="1:11" ht="15" customHeight="1" x14ac:dyDescent="0.3">
      <c r="A24" s="3" t="s">
        <v>42</v>
      </c>
      <c r="B24" s="3" t="s">
        <v>43</v>
      </c>
      <c r="C24" s="4">
        <v>2</v>
      </c>
      <c r="D24" s="3" t="s">
        <v>686</v>
      </c>
      <c r="E24" s="3"/>
      <c r="F24" s="3" t="s">
        <v>765</v>
      </c>
      <c r="G24" s="3" t="s">
        <v>4228</v>
      </c>
      <c r="H24" s="3" t="s">
        <v>4229</v>
      </c>
      <c r="I24" s="3"/>
      <c r="J24" s="3" t="s">
        <v>707</v>
      </c>
      <c r="K24" s="8" t="s">
        <v>4230</v>
      </c>
    </row>
    <row r="25" spans="1:11" ht="15" customHeight="1" x14ac:dyDescent="0.3">
      <c r="A25" s="3" t="s">
        <v>42</v>
      </c>
      <c r="B25" s="3" t="s">
        <v>43</v>
      </c>
      <c r="C25" s="4">
        <v>2</v>
      </c>
      <c r="D25" s="3" t="s">
        <v>686</v>
      </c>
      <c r="E25" s="3" t="s">
        <v>4231</v>
      </c>
      <c r="F25" s="3" t="s">
        <v>4143</v>
      </c>
      <c r="G25" s="3" t="s">
        <v>4232</v>
      </c>
      <c r="H25" s="3" t="s">
        <v>4221</v>
      </c>
      <c r="I25" s="9" t="s">
        <v>4233</v>
      </c>
      <c r="J25" s="3" t="s">
        <v>2624</v>
      </c>
      <c r="K25" s="8" t="s">
        <v>4234</v>
      </c>
    </row>
    <row r="26" spans="1:11" ht="15" customHeight="1" x14ac:dyDescent="0.3">
      <c r="A26" s="3" t="s">
        <v>42</v>
      </c>
      <c r="B26" s="3" t="s">
        <v>43</v>
      </c>
      <c r="C26" s="4">
        <v>2</v>
      </c>
      <c r="D26" s="3" t="s">
        <v>686</v>
      </c>
      <c r="E26" s="3"/>
      <c r="F26" s="3" t="s">
        <v>765</v>
      </c>
      <c r="G26" s="3" t="s">
        <v>4235</v>
      </c>
      <c r="H26" s="3" t="s">
        <v>4229</v>
      </c>
      <c r="I26" s="3"/>
      <c r="J26" s="3" t="s">
        <v>763</v>
      </c>
      <c r="K26" s="8" t="s">
        <v>4230</v>
      </c>
    </row>
    <row r="27" spans="1:11" ht="15" customHeight="1" x14ac:dyDescent="0.3">
      <c r="A27" s="3" t="s">
        <v>57</v>
      </c>
      <c r="B27" s="3" t="s">
        <v>58</v>
      </c>
      <c r="C27" s="4">
        <v>3</v>
      </c>
      <c r="D27" s="3" t="s">
        <v>705</v>
      </c>
      <c r="E27" s="3" t="s">
        <v>4236</v>
      </c>
      <c r="F27" s="3" t="s">
        <v>4143</v>
      </c>
      <c r="G27" s="3" t="s">
        <v>4237</v>
      </c>
      <c r="H27" s="3" t="s">
        <v>4221</v>
      </c>
      <c r="I27" s="3" t="s">
        <v>881</v>
      </c>
      <c r="J27" s="3" t="s">
        <v>4238</v>
      </c>
      <c r="K27" s="8" t="s">
        <v>4239</v>
      </c>
    </row>
    <row r="28" spans="1:11" ht="15" customHeight="1" x14ac:dyDescent="0.3">
      <c r="A28" s="3" t="s">
        <v>57</v>
      </c>
      <c r="B28" s="3" t="s">
        <v>58</v>
      </c>
      <c r="C28" s="4">
        <v>3</v>
      </c>
      <c r="D28" s="3" t="s">
        <v>705</v>
      </c>
      <c r="E28" s="3" t="s">
        <v>4240</v>
      </c>
      <c r="F28" s="3" t="s">
        <v>4143</v>
      </c>
      <c r="G28" s="3" t="s">
        <v>4241</v>
      </c>
      <c r="H28" s="3" t="s">
        <v>1386</v>
      </c>
      <c r="I28" s="3" t="s">
        <v>1205</v>
      </c>
      <c r="J28" s="3" t="s">
        <v>4242</v>
      </c>
      <c r="K28" s="8" t="s">
        <v>4243</v>
      </c>
    </row>
    <row r="29" spans="1:11" ht="15" customHeight="1" x14ac:dyDescent="0.3">
      <c r="A29" s="3" t="s">
        <v>57</v>
      </c>
      <c r="B29" s="3" t="s">
        <v>58</v>
      </c>
      <c r="C29" s="4">
        <v>3</v>
      </c>
      <c r="D29" s="3" t="s">
        <v>705</v>
      </c>
      <c r="E29" s="3" t="s">
        <v>4244</v>
      </c>
      <c r="F29" s="3" t="s">
        <v>636</v>
      </c>
      <c r="G29" s="3" t="s">
        <v>4245</v>
      </c>
      <c r="H29" s="3" t="s">
        <v>4246</v>
      </c>
      <c r="I29" s="3" t="s">
        <v>1130</v>
      </c>
      <c r="J29" s="3" t="s">
        <v>4247</v>
      </c>
      <c r="K29" s="8" t="s">
        <v>4248</v>
      </c>
    </row>
    <row r="30" spans="1:11" ht="15" customHeight="1" x14ac:dyDescent="0.3">
      <c r="A30" s="3" t="s">
        <v>57</v>
      </c>
      <c r="B30" s="3" t="s">
        <v>58</v>
      </c>
      <c r="C30" s="4">
        <v>3</v>
      </c>
      <c r="D30" s="3" t="s">
        <v>705</v>
      </c>
      <c r="E30" s="3" t="s">
        <v>4249</v>
      </c>
      <c r="F30" s="3" t="s">
        <v>4143</v>
      </c>
      <c r="G30" s="3" t="s">
        <v>4250</v>
      </c>
      <c r="H30" s="3" t="s">
        <v>1386</v>
      </c>
      <c r="I30" s="3" t="s">
        <v>1775</v>
      </c>
      <c r="J30" s="3" t="s">
        <v>1708</v>
      </c>
      <c r="K30" s="8" t="s">
        <v>4251</v>
      </c>
    </row>
    <row r="31" spans="1:11" ht="15" customHeight="1" x14ac:dyDescent="0.3">
      <c r="A31" s="3" t="s">
        <v>57</v>
      </c>
      <c r="B31" s="3" t="s">
        <v>58</v>
      </c>
      <c r="C31" s="4">
        <v>3</v>
      </c>
      <c r="D31" s="3" t="s">
        <v>705</v>
      </c>
      <c r="E31" s="3" t="s">
        <v>4252</v>
      </c>
      <c r="F31" s="3" t="s">
        <v>4081</v>
      </c>
      <c r="G31" s="3" t="s">
        <v>4253</v>
      </c>
      <c r="H31" s="3" t="s">
        <v>1386</v>
      </c>
      <c r="I31" s="3" t="s">
        <v>2938</v>
      </c>
      <c r="J31" s="3" t="s">
        <v>1205</v>
      </c>
      <c r="K31" s="8" t="s">
        <v>4254</v>
      </c>
    </row>
    <row r="32" spans="1:11" ht="15" customHeight="1" x14ac:dyDescent="0.3">
      <c r="A32" s="3" t="s">
        <v>57</v>
      </c>
      <c r="B32" s="3" t="s">
        <v>58</v>
      </c>
      <c r="C32" s="4">
        <v>3</v>
      </c>
      <c r="D32" s="3" t="s">
        <v>705</v>
      </c>
      <c r="E32" s="3" t="s">
        <v>4255</v>
      </c>
      <c r="F32" s="3" t="s">
        <v>4256</v>
      </c>
      <c r="G32" s="3" t="s">
        <v>4257</v>
      </c>
      <c r="H32" s="3" t="s">
        <v>1386</v>
      </c>
      <c r="I32" s="3" t="s">
        <v>1829</v>
      </c>
      <c r="J32" s="3" t="s">
        <v>2274</v>
      </c>
      <c r="K32" s="8" t="s">
        <v>4258</v>
      </c>
    </row>
    <row r="33" spans="1:11" ht="15" customHeight="1" x14ac:dyDescent="0.3">
      <c r="A33" s="3" t="s">
        <v>57</v>
      </c>
      <c r="B33" s="3" t="s">
        <v>58</v>
      </c>
      <c r="C33" s="4">
        <v>3</v>
      </c>
      <c r="D33" s="3" t="s">
        <v>705</v>
      </c>
      <c r="E33" s="3" t="s">
        <v>4259</v>
      </c>
      <c r="F33" s="3" t="s">
        <v>4256</v>
      </c>
      <c r="G33" s="3" t="s">
        <v>4260</v>
      </c>
      <c r="H33" s="3" t="s">
        <v>1386</v>
      </c>
      <c r="I33" s="3" t="s">
        <v>4261</v>
      </c>
      <c r="J33" s="3" t="s">
        <v>3431</v>
      </c>
      <c r="K33" s="8" t="s">
        <v>4262</v>
      </c>
    </row>
    <row r="34" spans="1:11" ht="15" customHeight="1" x14ac:dyDescent="0.3">
      <c r="A34" s="3" t="s">
        <v>86</v>
      </c>
      <c r="B34" s="3" t="s">
        <v>87</v>
      </c>
      <c r="C34" s="4">
        <v>5</v>
      </c>
      <c r="D34" s="3" t="s">
        <v>731</v>
      </c>
      <c r="E34" s="3" t="s">
        <v>4263</v>
      </c>
      <c r="F34" s="3" t="s">
        <v>4143</v>
      </c>
      <c r="G34" s="3" t="s">
        <v>4264</v>
      </c>
      <c r="H34" s="3" t="s">
        <v>3597</v>
      </c>
      <c r="I34" s="3" t="s">
        <v>3603</v>
      </c>
      <c r="J34" s="3" t="s">
        <v>4265</v>
      </c>
      <c r="K34" s="8" t="s">
        <v>4266</v>
      </c>
    </row>
    <row r="35" spans="1:11" ht="15" customHeight="1" x14ac:dyDescent="0.3">
      <c r="A35" s="3" t="s">
        <v>86</v>
      </c>
      <c r="B35" s="3" t="s">
        <v>87</v>
      </c>
      <c r="C35" s="4">
        <v>5</v>
      </c>
      <c r="D35" s="3" t="s">
        <v>731</v>
      </c>
      <c r="E35" s="3" t="s">
        <v>4173</v>
      </c>
      <c r="F35" s="3" t="s">
        <v>4143</v>
      </c>
      <c r="G35" s="3" t="s">
        <v>4174</v>
      </c>
      <c r="H35" s="3" t="s">
        <v>3597</v>
      </c>
      <c r="I35" s="3" t="s">
        <v>1858</v>
      </c>
      <c r="J35" s="3" t="s">
        <v>2246</v>
      </c>
      <c r="K35" s="8" t="s">
        <v>4175</v>
      </c>
    </row>
    <row r="36" spans="1:11" ht="15" customHeight="1" x14ac:dyDescent="0.3">
      <c r="A36" s="3" t="s">
        <v>86</v>
      </c>
      <c r="B36" s="3" t="s">
        <v>87</v>
      </c>
      <c r="C36" s="4">
        <v>5</v>
      </c>
      <c r="D36" s="3" t="s">
        <v>731</v>
      </c>
      <c r="E36" s="3" t="s">
        <v>4176</v>
      </c>
      <c r="F36" s="3" t="s">
        <v>4143</v>
      </c>
      <c r="G36" s="3" t="s">
        <v>4267</v>
      </c>
      <c r="H36" s="3" t="s">
        <v>1386</v>
      </c>
      <c r="I36" s="3" t="s">
        <v>1809</v>
      </c>
      <c r="J36" s="3" t="s">
        <v>2258</v>
      </c>
      <c r="K36" s="8" t="s">
        <v>4179</v>
      </c>
    </row>
    <row r="37" spans="1:11" ht="15" customHeight="1" x14ac:dyDescent="0.3">
      <c r="A37" s="3" t="s">
        <v>97</v>
      </c>
      <c r="B37" s="3" t="s">
        <v>98</v>
      </c>
      <c r="C37" s="4">
        <v>6</v>
      </c>
      <c r="D37" s="3" t="s">
        <v>742</v>
      </c>
      <c r="E37" s="3" t="s">
        <v>4268</v>
      </c>
      <c r="F37" s="3" t="s">
        <v>4143</v>
      </c>
      <c r="G37" s="3" t="s">
        <v>4269</v>
      </c>
      <c r="H37" s="3" t="s">
        <v>1386</v>
      </c>
      <c r="I37" s="3" t="s">
        <v>881</v>
      </c>
      <c r="J37" s="3" t="s">
        <v>4270</v>
      </c>
      <c r="K37" s="8" t="s">
        <v>4271</v>
      </c>
    </row>
    <row r="38" spans="1:11" ht="15" customHeight="1" x14ac:dyDescent="0.3">
      <c r="A38" s="3" t="s">
        <v>97</v>
      </c>
      <c r="B38" s="3" t="s">
        <v>98</v>
      </c>
      <c r="C38" s="4">
        <v>6</v>
      </c>
      <c r="D38" s="3" t="s">
        <v>742</v>
      </c>
      <c r="E38" s="3" t="s">
        <v>4272</v>
      </c>
      <c r="F38" s="3" t="s">
        <v>4143</v>
      </c>
      <c r="G38" s="3" t="s">
        <v>4273</v>
      </c>
      <c r="H38" s="3" t="s">
        <v>1386</v>
      </c>
      <c r="I38" s="3" t="s">
        <v>2179</v>
      </c>
      <c r="J38" s="3" t="s">
        <v>4274</v>
      </c>
      <c r="K38" s="8" t="s">
        <v>4275</v>
      </c>
    </row>
    <row r="39" spans="1:11" ht="15" customHeight="1" x14ac:dyDescent="0.3">
      <c r="A39" s="3" t="s">
        <v>97</v>
      </c>
      <c r="B39" s="3" t="s">
        <v>98</v>
      </c>
      <c r="C39" s="4">
        <v>6</v>
      </c>
      <c r="D39" s="3" t="s">
        <v>742</v>
      </c>
      <c r="E39" s="3" t="s">
        <v>4276</v>
      </c>
      <c r="F39" s="3" t="s">
        <v>4143</v>
      </c>
      <c r="G39" s="3" t="s">
        <v>4277</v>
      </c>
      <c r="H39" s="3" t="s">
        <v>1386</v>
      </c>
      <c r="I39" s="3" t="s">
        <v>2664</v>
      </c>
      <c r="J39" s="3" t="s">
        <v>4278</v>
      </c>
      <c r="K39" s="8" t="s">
        <v>4279</v>
      </c>
    </row>
    <row r="40" spans="1:11" ht="15" customHeight="1" x14ac:dyDescent="0.3">
      <c r="A40" s="3" t="s">
        <v>97</v>
      </c>
      <c r="B40" s="3" t="s">
        <v>98</v>
      </c>
      <c r="C40" s="4">
        <v>6</v>
      </c>
      <c r="D40" s="3" t="s">
        <v>742</v>
      </c>
      <c r="E40" s="3" t="s">
        <v>4280</v>
      </c>
      <c r="F40" s="3" t="s">
        <v>4143</v>
      </c>
      <c r="G40" s="3" t="s">
        <v>4281</v>
      </c>
      <c r="H40" s="3" t="s">
        <v>1386</v>
      </c>
      <c r="I40" s="3" t="s">
        <v>1230</v>
      </c>
      <c r="J40" s="3" t="s">
        <v>4282</v>
      </c>
      <c r="K40" s="8" t="s">
        <v>4283</v>
      </c>
    </row>
    <row r="41" spans="1:11" ht="15" customHeight="1" x14ac:dyDescent="0.3">
      <c r="A41" s="3" t="s">
        <v>97</v>
      </c>
      <c r="B41" s="3" t="s">
        <v>98</v>
      </c>
      <c r="C41" s="4">
        <v>6</v>
      </c>
      <c r="D41" s="3" t="s">
        <v>742</v>
      </c>
      <c r="E41" s="3" t="s">
        <v>4284</v>
      </c>
      <c r="F41" s="3" t="s">
        <v>4143</v>
      </c>
      <c r="G41" s="3" t="s">
        <v>4285</v>
      </c>
      <c r="H41" s="3" t="s">
        <v>1386</v>
      </c>
      <c r="I41" s="3" t="s">
        <v>1130</v>
      </c>
      <c r="J41" s="3" t="s">
        <v>4286</v>
      </c>
      <c r="K41" s="8" t="s">
        <v>4287</v>
      </c>
    </row>
    <row r="42" spans="1:11" ht="15" customHeight="1" x14ac:dyDescent="0.3">
      <c r="A42" s="3" t="s">
        <v>97</v>
      </c>
      <c r="B42" s="3" t="s">
        <v>98</v>
      </c>
      <c r="C42" s="4">
        <v>6</v>
      </c>
      <c r="D42" s="3" t="s">
        <v>742</v>
      </c>
      <c r="E42" s="3" t="s">
        <v>4288</v>
      </c>
      <c r="F42" s="3" t="s">
        <v>4143</v>
      </c>
      <c r="G42" s="3" t="s">
        <v>4289</v>
      </c>
      <c r="H42" s="3" t="s">
        <v>1386</v>
      </c>
      <c r="I42" s="3" t="s">
        <v>1257</v>
      </c>
      <c r="J42" s="3" t="s">
        <v>4290</v>
      </c>
      <c r="K42" s="8" t="s">
        <v>4291</v>
      </c>
    </row>
    <row r="43" spans="1:11" ht="15" customHeight="1" x14ac:dyDescent="0.3">
      <c r="A43" s="3" t="s">
        <v>97</v>
      </c>
      <c r="B43" s="3" t="s">
        <v>98</v>
      </c>
      <c r="C43" s="4">
        <v>6</v>
      </c>
      <c r="D43" s="3" t="s">
        <v>742</v>
      </c>
      <c r="E43" s="3" t="s">
        <v>4292</v>
      </c>
      <c r="F43" s="3" t="s">
        <v>4143</v>
      </c>
      <c r="G43" s="3" t="s">
        <v>4293</v>
      </c>
      <c r="H43" s="3" t="s">
        <v>1386</v>
      </c>
      <c r="I43" s="3" t="s">
        <v>2620</v>
      </c>
      <c r="J43" s="3" t="s">
        <v>4294</v>
      </c>
      <c r="K43" s="8" t="s">
        <v>4295</v>
      </c>
    </row>
    <row r="44" spans="1:11" ht="15" customHeight="1" x14ac:dyDescent="0.3">
      <c r="A44" s="3" t="s">
        <v>97</v>
      </c>
      <c r="B44" s="3" t="s">
        <v>98</v>
      </c>
      <c r="C44" s="4">
        <v>6</v>
      </c>
      <c r="D44" s="3" t="s">
        <v>742</v>
      </c>
      <c r="E44" s="3" t="s">
        <v>4296</v>
      </c>
      <c r="F44" s="3" t="s">
        <v>4143</v>
      </c>
      <c r="G44" s="3" t="s">
        <v>4297</v>
      </c>
      <c r="H44" s="3" t="s">
        <v>1386</v>
      </c>
      <c r="I44" s="3" t="s">
        <v>2241</v>
      </c>
      <c r="J44" s="3" t="s">
        <v>2179</v>
      </c>
      <c r="K44" s="8" t="s">
        <v>4298</v>
      </c>
    </row>
    <row r="45" spans="1:11" ht="15" customHeight="1" x14ac:dyDescent="0.3">
      <c r="A45" s="3" t="s">
        <v>97</v>
      </c>
      <c r="B45" s="3" t="s">
        <v>98</v>
      </c>
      <c r="C45" s="4">
        <v>6</v>
      </c>
      <c r="D45" s="3" t="s">
        <v>742</v>
      </c>
      <c r="E45" s="3" t="s">
        <v>4299</v>
      </c>
      <c r="F45" s="3" t="s">
        <v>4143</v>
      </c>
      <c r="G45" s="3" t="s">
        <v>4300</v>
      </c>
      <c r="H45" s="3" t="s">
        <v>1386</v>
      </c>
      <c r="I45" s="3" t="s">
        <v>1112</v>
      </c>
      <c r="J45" s="3" t="s">
        <v>2188</v>
      </c>
      <c r="K45" s="8" t="s">
        <v>4301</v>
      </c>
    </row>
    <row r="46" spans="1:11" ht="15" customHeight="1" x14ac:dyDescent="0.3">
      <c r="A46" s="3" t="s">
        <v>97</v>
      </c>
      <c r="B46" s="3" t="s">
        <v>98</v>
      </c>
      <c r="C46" s="4">
        <v>6</v>
      </c>
      <c r="D46" s="3" t="s">
        <v>742</v>
      </c>
      <c r="E46" s="3" t="s">
        <v>4302</v>
      </c>
      <c r="F46" s="3" t="s">
        <v>4143</v>
      </c>
      <c r="G46" s="3" t="s">
        <v>4303</v>
      </c>
      <c r="H46" s="3" t="s">
        <v>1386</v>
      </c>
      <c r="I46" s="3" t="s">
        <v>2258</v>
      </c>
      <c r="J46" s="3" t="s">
        <v>3603</v>
      </c>
      <c r="K46" s="8" t="s">
        <v>4304</v>
      </c>
    </row>
    <row r="47" spans="1:11" ht="15" customHeight="1" x14ac:dyDescent="0.3">
      <c r="A47" s="3" t="s">
        <v>97</v>
      </c>
      <c r="B47" s="3" t="s">
        <v>98</v>
      </c>
      <c r="C47" s="4">
        <v>6</v>
      </c>
      <c r="D47" s="3" t="s">
        <v>742</v>
      </c>
      <c r="E47" s="3" t="s">
        <v>4305</v>
      </c>
      <c r="F47" s="3" t="s">
        <v>4143</v>
      </c>
      <c r="G47" s="3" t="s">
        <v>4306</v>
      </c>
      <c r="H47" s="3" t="s">
        <v>1386</v>
      </c>
      <c r="I47" s="3" t="s">
        <v>1280</v>
      </c>
      <c r="J47" s="3" t="s">
        <v>882</v>
      </c>
      <c r="K47" s="8" t="s">
        <v>4307</v>
      </c>
    </row>
    <row r="48" spans="1:11" ht="15" customHeight="1" x14ac:dyDescent="0.3">
      <c r="A48" s="3" t="s">
        <v>97</v>
      </c>
      <c r="B48" s="3" t="s">
        <v>98</v>
      </c>
      <c r="C48" s="4">
        <v>6</v>
      </c>
      <c r="D48" s="3" t="s">
        <v>742</v>
      </c>
      <c r="E48" s="3" t="s">
        <v>4308</v>
      </c>
      <c r="F48" s="3" t="s">
        <v>4143</v>
      </c>
      <c r="G48" s="3" t="s">
        <v>4309</v>
      </c>
      <c r="H48" s="3" t="s">
        <v>1386</v>
      </c>
      <c r="I48" s="3" t="s">
        <v>2586</v>
      </c>
      <c r="J48" s="3" t="s">
        <v>4222</v>
      </c>
      <c r="K48" s="8" t="s">
        <v>4310</v>
      </c>
    </row>
    <row r="49" spans="1:11" ht="15" customHeight="1" x14ac:dyDescent="0.3">
      <c r="A49" s="3" t="s">
        <v>97</v>
      </c>
      <c r="B49" s="3" t="s">
        <v>98</v>
      </c>
      <c r="C49" s="4">
        <v>6</v>
      </c>
      <c r="D49" s="3" t="s">
        <v>742</v>
      </c>
      <c r="E49" s="3" t="s">
        <v>4224</v>
      </c>
      <c r="F49" s="3" t="s">
        <v>4081</v>
      </c>
      <c r="G49" s="3" t="s">
        <v>4225</v>
      </c>
      <c r="H49" s="3" t="s">
        <v>1386</v>
      </c>
      <c r="I49" s="3" t="s">
        <v>4226</v>
      </c>
      <c r="J49" s="3" t="s">
        <v>1203</v>
      </c>
      <c r="K49" s="8" t="s">
        <v>4227</v>
      </c>
    </row>
    <row r="50" spans="1:11" ht="15" customHeight="1" x14ac:dyDescent="0.3">
      <c r="A50" s="3" t="s">
        <v>97</v>
      </c>
      <c r="B50" s="3" t="s">
        <v>98</v>
      </c>
      <c r="C50" s="4">
        <v>6</v>
      </c>
      <c r="D50" s="3" t="s">
        <v>742</v>
      </c>
      <c r="E50" s="3" t="s">
        <v>4311</v>
      </c>
      <c r="F50" s="3" t="s">
        <v>4143</v>
      </c>
      <c r="G50" s="3" t="s">
        <v>4312</v>
      </c>
      <c r="H50" s="3" t="s">
        <v>1386</v>
      </c>
      <c r="I50" s="3" t="s">
        <v>4313</v>
      </c>
      <c r="J50" s="3" t="s">
        <v>2250</v>
      </c>
      <c r="K50" s="8" t="s">
        <v>4314</v>
      </c>
    </row>
    <row r="51" spans="1:11" ht="15" customHeight="1" x14ac:dyDescent="0.3">
      <c r="A51" s="3" t="s">
        <v>97</v>
      </c>
      <c r="B51" s="3" t="s">
        <v>98</v>
      </c>
      <c r="C51" s="4">
        <v>6</v>
      </c>
      <c r="D51" s="3" t="s">
        <v>742</v>
      </c>
      <c r="E51" s="3" t="s">
        <v>4315</v>
      </c>
      <c r="F51" s="3" t="s">
        <v>4143</v>
      </c>
      <c r="G51" s="3" t="s">
        <v>4316</v>
      </c>
      <c r="H51" s="3" t="s">
        <v>1386</v>
      </c>
      <c r="I51" s="3" t="s">
        <v>4317</v>
      </c>
      <c r="J51" s="3" t="s">
        <v>1728</v>
      </c>
      <c r="K51" s="8" t="s">
        <v>4318</v>
      </c>
    </row>
    <row r="52" spans="1:11" ht="15" customHeight="1" x14ac:dyDescent="0.3">
      <c r="A52" s="3" t="s">
        <v>97</v>
      </c>
      <c r="B52" s="3" t="s">
        <v>98</v>
      </c>
      <c r="C52" s="4">
        <v>6</v>
      </c>
      <c r="D52" s="3" t="s">
        <v>742</v>
      </c>
      <c r="E52" s="25">
        <v>37614</v>
      </c>
      <c r="F52" s="3" t="s">
        <v>4143</v>
      </c>
      <c r="G52" s="3" t="s">
        <v>4319</v>
      </c>
      <c r="H52" s="3" t="s">
        <v>1386</v>
      </c>
      <c r="I52" s="3" t="s">
        <v>4320</v>
      </c>
      <c r="J52" s="3" t="s">
        <v>3613</v>
      </c>
      <c r="K52" s="8" t="s">
        <v>4321</v>
      </c>
    </row>
    <row r="53" spans="1:11" ht="15" customHeight="1" x14ac:dyDescent="0.3">
      <c r="A53" s="3" t="s">
        <v>97</v>
      </c>
      <c r="B53" s="3" t="s">
        <v>98</v>
      </c>
      <c r="C53" s="4">
        <v>6</v>
      </c>
      <c r="D53" s="3" t="s">
        <v>742</v>
      </c>
      <c r="E53" s="3" t="s">
        <v>4322</v>
      </c>
      <c r="F53" s="3" t="s">
        <v>4081</v>
      </c>
      <c r="G53" s="3" t="s">
        <v>4323</v>
      </c>
      <c r="H53" s="3" t="s">
        <v>1386</v>
      </c>
      <c r="I53" s="3" t="s">
        <v>1330</v>
      </c>
      <c r="J53" s="3" t="s">
        <v>1026</v>
      </c>
      <c r="K53" s="8" t="s">
        <v>4324</v>
      </c>
    </row>
    <row r="54" spans="1:11" ht="15" customHeight="1" x14ac:dyDescent="0.3">
      <c r="A54" s="3" t="s">
        <v>97</v>
      </c>
      <c r="B54" s="3" t="s">
        <v>98</v>
      </c>
      <c r="C54" s="4">
        <v>6</v>
      </c>
      <c r="D54" s="3" t="s">
        <v>742</v>
      </c>
      <c r="E54" s="3" t="s">
        <v>4325</v>
      </c>
      <c r="F54" s="3" t="s">
        <v>4143</v>
      </c>
      <c r="G54" s="3" t="s">
        <v>4326</v>
      </c>
      <c r="H54" s="3" t="s">
        <v>1386</v>
      </c>
      <c r="I54" s="3" t="s">
        <v>2800</v>
      </c>
      <c r="J54" s="3" t="s">
        <v>2628</v>
      </c>
      <c r="K54" s="8" t="s">
        <v>4327</v>
      </c>
    </row>
    <row r="55" spans="1:11" ht="15" customHeight="1" x14ac:dyDescent="0.3">
      <c r="A55" s="3" t="s">
        <v>97</v>
      </c>
      <c r="B55" s="3" t="s">
        <v>98</v>
      </c>
      <c r="C55" s="4">
        <v>6</v>
      </c>
      <c r="D55" s="3" t="s">
        <v>742</v>
      </c>
      <c r="E55" s="3" t="s">
        <v>4328</v>
      </c>
      <c r="F55" s="3" t="s">
        <v>4143</v>
      </c>
      <c r="G55" s="3" t="s">
        <v>4329</v>
      </c>
      <c r="H55" s="3" t="s">
        <v>1386</v>
      </c>
      <c r="I55" s="3" t="s">
        <v>4330</v>
      </c>
      <c r="J55" s="3" t="s">
        <v>2628</v>
      </c>
      <c r="K55" s="8" t="s">
        <v>4331</v>
      </c>
    </row>
    <row r="56" spans="1:11" ht="15" customHeight="1" x14ac:dyDescent="0.3">
      <c r="A56" s="3" t="s">
        <v>97</v>
      </c>
      <c r="B56" s="3" t="s">
        <v>98</v>
      </c>
      <c r="C56" s="4">
        <v>6</v>
      </c>
      <c r="D56" s="3" t="s">
        <v>742</v>
      </c>
      <c r="E56" s="3" t="s">
        <v>4332</v>
      </c>
      <c r="F56" s="3" t="s">
        <v>4143</v>
      </c>
      <c r="G56" s="3" t="s">
        <v>4333</v>
      </c>
      <c r="H56" s="3" t="s">
        <v>1386</v>
      </c>
      <c r="I56" s="3" t="s">
        <v>4226</v>
      </c>
      <c r="J56" s="3" t="s">
        <v>2632</v>
      </c>
      <c r="K56" s="8" t="s">
        <v>4301</v>
      </c>
    </row>
    <row r="57" spans="1:11" ht="15" customHeight="1" x14ac:dyDescent="0.3">
      <c r="A57" s="3" t="s">
        <v>97</v>
      </c>
      <c r="B57" s="3" t="s">
        <v>98</v>
      </c>
      <c r="C57" s="4">
        <v>6</v>
      </c>
      <c r="D57" s="3" t="s">
        <v>742</v>
      </c>
      <c r="E57" s="3" t="s">
        <v>4334</v>
      </c>
      <c r="F57" s="3" t="s">
        <v>4143</v>
      </c>
      <c r="G57" s="3" t="s">
        <v>4335</v>
      </c>
      <c r="H57" s="3" t="s">
        <v>1386</v>
      </c>
      <c r="I57" s="3" t="s">
        <v>3201</v>
      </c>
      <c r="J57" s="3" t="s">
        <v>2754</v>
      </c>
      <c r="K57" s="8" t="s">
        <v>4336</v>
      </c>
    </row>
    <row r="58" spans="1:11" ht="15" customHeight="1" x14ac:dyDescent="0.3">
      <c r="A58" s="3" t="s">
        <v>97</v>
      </c>
      <c r="B58" s="3" t="s">
        <v>98</v>
      </c>
      <c r="C58" s="4">
        <v>6</v>
      </c>
      <c r="D58" s="3" t="s">
        <v>742</v>
      </c>
      <c r="E58" s="3" t="s">
        <v>4337</v>
      </c>
      <c r="F58" s="3" t="s">
        <v>4143</v>
      </c>
      <c r="G58" s="3" t="s">
        <v>4338</v>
      </c>
      <c r="H58" s="3" t="s">
        <v>1386</v>
      </c>
      <c r="I58" s="3" t="s">
        <v>3201</v>
      </c>
      <c r="J58" s="3" t="s">
        <v>3768</v>
      </c>
      <c r="K58" s="8" t="s">
        <v>4339</v>
      </c>
    </row>
    <row r="59" spans="1:11" ht="15" customHeight="1" x14ac:dyDescent="0.3">
      <c r="A59" s="3" t="s">
        <v>97</v>
      </c>
      <c r="B59" s="3" t="s">
        <v>98</v>
      </c>
      <c r="C59" s="4">
        <v>6</v>
      </c>
      <c r="D59" s="3" t="s">
        <v>742</v>
      </c>
      <c r="E59" s="3" t="s">
        <v>4340</v>
      </c>
      <c r="F59" s="3" t="s">
        <v>4081</v>
      </c>
      <c r="G59" s="3" t="s">
        <v>4341</v>
      </c>
      <c r="H59" s="3" t="s">
        <v>1386</v>
      </c>
      <c r="I59" s="3" t="s">
        <v>1849</v>
      </c>
      <c r="J59" s="3" t="s">
        <v>2778</v>
      </c>
      <c r="K59" s="8" t="s">
        <v>4342</v>
      </c>
    </row>
    <row r="60" spans="1:11" ht="15" customHeight="1" x14ac:dyDescent="0.3">
      <c r="A60" s="3" t="s">
        <v>97</v>
      </c>
      <c r="B60" s="3" t="s">
        <v>98</v>
      </c>
      <c r="C60" s="4">
        <v>6</v>
      </c>
      <c r="D60" s="3" t="s">
        <v>742</v>
      </c>
      <c r="E60" s="3" t="s">
        <v>4343</v>
      </c>
      <c r="F60" s="3" t="s">
        <v>4081</v>
      </c>
      <c r="G60" s="3" t="s">
        <v>4344</v>
      </c>
      <c r="H60" s="3" t="s">
        <v>1386</v>
      </c>
      <c r="I60" s="3" t="s">
        <v>1325</v>
      </c>
      <c r="J60" s="3" t="s">
        <v>4345</v>
      </c>
      <c r="K60" s="8" t="s">
        <v>4346</v>
      </c>
    </row>
    <row r="61" spans="1:11" ht="15" customHeight="1" x14ac:dyDescent="0.3">
      <c r="A61" s="3" t="s">
        <v>97</v>
      </c>
      <c r="B61" s="3" t="s">
        <v>98</v>
      </c>
      <c r="C61" s="4">
        <v>6</v>
      </c>
      <c r="D61" s="3" t="s">
        <v>742</v>
      </c>
      <c r="E61" s="3" t="s">
        <v>4347</v>
      </c>
      <c r="F61" s="3" t="s">
        <v>4081</v>
      </c>
      <c r="G61" s="3" t="s">
        <v>4348</v>
      </c>
      <c r="H61" s="3" t="s">
        <v>1386</v>
      </c>
      <c r="I61" s="3" t="s">
        <v>2962</v>
      </c>
      <c r="J61" s="3" t="s">
        <v>4185</v>
      </c>
      <c r="K61" s="8" t="s">
        <v>4349</v>
      </c>
    </row>
    <row r="62" spans="1:11" ht="15" customHeight="1" x14ac:dyDescent="0.3">
      <c r="A62" s="3" t="s">
        <v>97</v>
      </c>
      <c r="B62" s="3" t="s">
        <v>98</v>
      </c>
      <c r="C62" s="4">
        <v>6</v>
      </c>
      <c r="D62" s="3" t="s">
        <v>742</v>
      </c>
      <c r="E62" s="3" t="s">
        <v>4350</v>
      </c>
      <c r="F62" s="3" t="s">
        <v>4081</v>
      </c>
      <c r="G62" s="3" t="s">
        <v>4351</v>
      </c>
      <c r="H62" s="3" t="s">
        <v>1386</v>
      </c>
      <c r="I62" s="3" t="s">
        <v>658</v>
      </c>
      <c r="J62" s="3" t="s">
        <v>1849</v>
      </c>
      <c r="K62" s="8" t="s">
        <v>4352</v>
      </c>
    </row>
    <row r="63" spans="1:11" ht="15" customHeight="1" x14ac:dyDescent="0.3">
      <c r="A63" s="3" t="s">
        <v>97</v>
      </c>
      <c r="B63" s="3" t="s">
        <v>98</v>
      </c>
      <c r="C63" s="4">
        <v>6</v>
      </c>
      <c r="D63" s="3" t="s">
        <v>742</v>
      </c>
      <c r="E63" s="3" t="s">
        <v>4353</v>
      </c>
      <c r="F63" s="3" t="s">
        <v>4081</v>
      </c>
      <c r="G63" s="3" t="s">
        <v>4354</v>
      </c>
      <c r="H63" s="3" t="s">
        <v>1386</v>
      </c>
      <c r="I63" s="3" t="s">
        <v>737</v>
      </c>
      <c r="J63" s="3" t="s">
        <v>2805</v>
      </c>
      <c r="K63" s="8" t="s">
        <v>4355</v>
      </c>
    </row>
    <row r="64" spans="1:11" ht="15" customHeight="1" x14ac:dyDescent="0.3">
      <c r="A64" s="3" t="s">
        <v>97</v>
      </c>
      <c r="B64" s="3" t="s">
        <v>98</v>
      </c>
      <c r="C64" s="4">
        <v>6</v>
      </c>
      <c r="D64" s="3" t="s">
        <v>742</v>
      </c>
      <c r="E64" s="3" t="s">
        <v>4356</v>
      </c>
      <c r="F64" s="3" t="s">
        <v>4143</v>
      </c>
      <c r="G64" s="3" t="s">
        <v>4357</v>
      </c>
      <c r="H64" s="3" t="s">
        <v>1386</v>
      </c>
      <c r="I64" s="3" t="s">
        <v>738</v>
      </c>
      <c r="J64" s="3" t="s">
        <v>1858</v>
      </c>
      <c r="K64" s="8" t="s">
        <v>4358</v>
      </c>
    </row>
    <row r="65" spans="1:11" ht="15" customHeight="1" x14ac:dyDescent="0.3">
      <c r="A65" s="3" t="s">
        <v>97</v>
      </c>
      <c r="B65" s="3" t="s">
        <v>98</v>
      </c>
      <c r="C65" s="4">
        <v>6</v>
      </c>
      <c r="D65" s="3" t="s">
        <v>742</v>
      </c>
      <c r="E65" s="25">
        <v>18854</v>
      </c>
      <c r="F65" s="3" t="s">
        <v>4143</v>
      </c>
      <c r="G65" s="3" t="s">
        <v>4359</v>
      </c>
      <c r="H65" s="3" t="s">
        <v>1386</v>
      </c>
      <c r="I65" s="3" t="s">
        <v>1912</v>
      </c>
      <c r="J65" s="3" t="s">
        <v>4360</v>
      </c>
      <c r="K65" s="8" t="s">
        <v>4361</v>
      </c>
    </row>
    <row r="66" spans="1:11" ht="15" customHeight="1" x14ac:dyDescent="0.3">
      <c r="A66" s="3" t="s">
        <v>97</v>
      </c>
      <c r="B66" s="3" t="s">
        <v>98</v>
      </c>
      <c r="C66" s="4">
        <v>6</v>
      </c>
      <c r="D66" s="3" t="s">
        <v>742</v>
      </c>
      <c r="E66" s="25">
        <v>37027</v>
      </c>
      <c r="F66" s="3" t="s">
        <v>4081</v>
      </c>
      <c r="G66" s="3" t="s">
        <v>4362</v>
      </c>
      <c r="H66" s="3" t="s">
        <v>1386</v>
      </c>
      <c r="I66" s="3" t="s">
        <v>3326</v>
      </c>
      <c r="J66" s="3" t="s">
        <v>3401</v>
      </c>
      <c r="K66" s="8" t="s">
        <v>4349</v>
      </c>
    </row>
    <row r="67" spans="1:11" ht="15" customHeight="1" x14ac:dyDescent="0.3">
      <c r="A67" s="3" t="s">
        <v>97</v>
      </c>
      <c r="B67" s="3" t="s">
        <v>98</v>
      </c>
      <c r="C67" s="4">
        <v>6</v>
      </c>
      <c r="D67" s="3" t="s">
        <v>742</v>
      </c>
      <c r="E67" s="25">
        <v>37664</v>
      </c>
      <c r="F67" s="3" t="s">
        <v>4143</v>
      </c>
      <c r="G67" s="3" t="s">
        <v>4363</v>
      </c>
      <c r="H67" s="3" t="s">
        <v>1386</v>
      </c>
      <c r="I67" s="3" t="s">
        <v>3692</v>
      </c>
      <c r="J67" s="3" t="s">
        <v>4364</v>
      </c>
      <c r="K67" s="8" t="s">
        <v>4365</v>
      </c>
    </row>
    <row r="68" spans="1:11" ht="15" customHeight="1" x14ac:dyDescent="0.3">
      <c r="A68" s="3" t="s">
        <v>97</v>
      </c>
      <c r="B68" s="3" t="s">
        <v>98</v>
      </c>
      <c r="C68" s="4">
        <v>6</v>
      </c>
      <c r="D68" s="3" t="s">
        <v>742</v>
      </c>
      <c r="E68" s="3" t="s">
        <v>4366</v>
      </c>
      <c r="F68" s="3" t="s">
        <v>4081</v>
      </c>
      <c r="G68" s="3" t="s">
        <v>4367</v>
      </c>
      <c r="H68" s="3" t="s">
        <v>1386</v>
      </c>
      <c r="I68" s="3" t="s">
        <v>3867</v>
      </c>
      <c r="J68" s="3" t="s">
        <v>3805</v>
      </c>
      <c r="K68" s="8" t="s">
        <v>4368</v>
      </c>
    </row>
    <row r="69" spans="1:11" ht="15" customHeight="1" x14ac:dyDescent="0.3">
      <c r="A69" s="3" t="s">
        <v>97</v>
      </c>
      <c r="B69" s="3" t="s">
        <v>98</v>
      </c>
      <c r="C69" s="4">
        <v>6</v>
      </c>
      <c r="D69" s="3" t="s">
        <v>742</v>
      </c>
      <c r="E69" s="3" t="s">
        <v>4369</v>
      </c>
      <c r="F69" s="3" t="s">
        <v>4081</v>
      </c>
      <c r="G69" s="3" t="s">
        <v>4370</v>
      </c>
      <c r="H69" s="3" t="s">
        <v>1386</v>
      </c>
      <c r="I69" s="3" t="s">
        <v>2052</v>
      </c>
      <c r="J69" s="3" t="s">
        <v>901</v>
      </c>
      <c r="K69" s="8" t="s">
        <v>4371</v>
      </c>
    </row>
    <row r="70" spans="1:11" ht="15" customHeight="1" x14ac:dyDescent="0.3">
      <c r="A70" s="3" t="s">
        <v>97</v>
      </c>
      <c r="B70" s="3" t="s">
        <v>98</v>
      </c>
      <c r="C70" s="4">
        <v>6</v>
      </c>
      <c r="D70" s="3" t="s">
        <v>742</v>
      </c>
      <c r="E70" s="3" t="s">
        <v>4216</v>
      </c>
      <c r="F70" s="3" t="s">
        <v>4081</v>
      </c>
      <c r="G70" s="3" t="s">
        <v>4217</v>
      </c>
      <c r="H70" s="3" t="s">
        <v>1386</v>
      </c>
      <c r="I70" s="3" t="s">
        <v>3862</v>
      </c>
      <c r="J70" s="3" t="s">
        <v>852</v>
      </c>
      <c r="K70" s="8" t="s">
        <v>4218</v>
      </c>
    </row>
    <row r="71" spans="1:11" ht="15" customHeight="1" x14ac:dyDescent="0.3">
      <c r="A71" s="3" t="s">
        <v>112</v>
      </c>
      <c r="B71" s="3" t="s">
        <v>113</v>
      </c>
      <c r="C71" s="4">
        <v>7</v>
      </c>
      <c r="D71" s="3" t="s">
        <v>749</v>
      </c>
      <c r="E71" s="3"/>
      <c r="F71" s="3" t="s">
        <v>2355</v>
      </c>
      <c r="G71" s="3" t="s">
        <v>4372</v>
      </c>
      <c r="H71" s="3"/>
      <c r="I71" s="3" t="s">
        <v>4373</v>
      </c>
      <c r="J71" s="3" t="s">
        <v>4374</v>
      </c>
      <c r="K71" s="8" t="s">
        <v>4375</v>
      </c>
    </row>
    <row r="72" spans="1:11" ht="15" customHeight="1" x14ac:dyDescent="0.3">
      <c r="A72" s="3" t="s">
        <v>112</v>
      </c>
      <c r="B72" s="3" t="s">
        <v>113</v>
      </c>
      <c r="C72" s="4">
        <v>7</v>
      </c>
      <c r="D72" s="3" t="s">
        <v>749</v>
      </c>
      <c r="E72" s="3"/>
      <c r="F72" s="3" t="s">
        <v>2355</v>
      </c>
      <c r="G72" s="3" t="s">
        <v>4376</v>
      </c>
      <c r="H72" s="3" t="s">
        <v>4377</v>
      </c>
      <c r="I72" s="3" t="s">
        <v>4378</v>
      </c>
      <c r="J72" s="3" t="s">
        <v>4379</v>
      </c>
      <c r="K72" s="8" t="s">
        <v>4380</v>
      </c>
    </row>
    <row r="73" spans="1:11" ht="15" customHeight="1" x14ac:dyDescent="0.3">
      <c r="A73" s="3" t="s">
        <v>112</v>
      </c>
      <c r="B73" s="3" t="s">
        <v>113</v>
      </c>
      <c r="C73" s="4">
        <v>7</v>
      </c>
      <c r="D73" s="3" t="s">
        <v>749</v>
      </c>
      <c r="E73" s="3"/>
      <c r="F73" s="3" t="s">
        <v>2355</v>
      </c>
      <c r="G73" s="3" t="s">
        <v>4381</v>
      </c>
      <c r="H73" s="3" t="s">
        <v>4382</v>
      </c>
      <c r="I73" s="3" t="s">
        <v>4383</v>
      </c>
      <c r="J73" s="3" t="s">
        <v>4384</v>
      </c>
      <c r="K73" s="8" t="s">
        <v>4385</v>
      </c>
    </row>
    <row r="74" spans="1:11" ht="15" customHeight="1" x14ac:dyDescent="0.3">
      <c r="A74" s="3" t="s">
        <v>112</v>
      </c>
      <c r="B74" s="3" t="s">
        <v>113</v>
      </c>
      <c r="C74" s="4">
        <v>7</v>
      </c>
      <c r="D74" s="3" t="s">
        <v>749</v>
      </c>
      <c r="E74" s="3"/>
      <c r="F74" s="3" t="s">
        <v>2355</v>
      </c>
      <c r="G74" s="3" t="s">
        <v>1591</v>
      </c>
      <c r="H74" s="3" t="s">
        <v>4386</v>
      </c>
      <c r="I74" s="3" t="s">
        <v>4387</v>
      </c>
      <c r="J74" s="3" t="s">
        <v>4384</v>
      </c>
      <c r="K74" s="8" t="s">
        <v>4388</v>
      </c>
    </row>
    <row r="75" spans="1:11" ht="15" customHeight="1" x14ac:dyDescent="0.3">
      <c r="A75" s="3" t="s">
        <v>112</v>
      </c>
      <c r="B75" s="3" t="s">
        <v>113</v>
      </c>
      <c r="C75" s="4">
        <v>7</v>
      </c>
      <c r="D75" s="3" t="s">
        <v>749</v>
      </c>
      <c r="E75" s="3"/>
      <c r="F75" s="3" t="s">
        <v>4389</v>
      </c>
      <c r="G75" s="3" t="s">
        <v>4390</v>
      </c>
      <c r="H75" s="3" t="s">
        <v>4391</v>
      </c>
      <c r="I75" s="3"/>
      <c r="J75" s="3"/>
      <c r="K75" s="8" t="s">
        <v>779</v>
      </c>
    </row>
    <row r="76" spans="1:11" ht="15" customHeight="1" x14ac:dyDescent="0.3">
      <c r="A76" s="3" t="s">
        <v>112</v>
      </c>
      <c r="B76" s="3" t="s">
        <v>113</v>
      </c>
      <c r="C76" s="4">
        <v>7</v>
      </c>
      <c r="D76" s="3" t="s">
        <v>749</v>
      </c>
      <c r="E76" s="3"/>
      <c r="F76" s="3" t="s">
        <v>4066</v>
      </c>
      <c r="G76" s="3" t="s">
        <v>4392</v>
      </c>
      <c r="H76" s="3" t="s">
        <v>4382</v>
      </c>
      <c r="I76" s="3"/>
      <c r="J76" s="3"/>
      <c r="K76" s="8" t="s">
        <v>779</v>
      </c>
    </row>
    <row r="77" spans="1:11" ht="15" customHeight="1" x14ac:dyDescent="0.3">
      <c r="A77" s="3" t="s">
        <v>112</v>
      </c>
      <c r="B77" s="3" t="s">
        <v>113</v>
      </c>
      <c r="C77" s="4">
        <v>7</v>
      </c>
      <c r="D77" s="3" t="s">
        <v>749</v>
      </c>
      <c r="E77" s="3"/>
      <c r="F77" s="3" t="s">
        <v>2355</v>
      </c>
      <c r="G77" s="3" t="s">
        <v>4393</v>
      </c>
      <c r="H77" s="3"/>
      <c r="I77" s="3" t="s">
        <v>4394</v>
      </c>
      <c r="J77" s="3" t="s">
        <v>4395</v>
      </c>
      <c r="K77" s="8" t="s">
        <v>4396</v>
      </c>
    </row>
    <row r="78" spans="1:11" ht="15" customHeight="1" x14ac:dyDescent="0.3">
      <c r="A78" s="3" t="s">
        <v>112</v>
      </c>
      <c r="B78" s="3" t="s">
        <v>113</v>
      </c>
      <c r="C78" s="4">
        <v>7</v>
      </c>
      <c r="D78" s="3" t="s">
        <v>749</v>
      </c>
      <c r="E78" s="3"/>
      <c r="F78" s="3" t="s">
        <v>2355</v>
      </c>
      <c r="G78" s="3" t="s">
        <v>4397</v>
      </c>
      <c r="H78" s="3" t="s">
        <v>4382</v>
      </c>
      <c r="I78" s="3" t="s">
        <v>4398</v>
      </c>
      <c r="J78" s="3" t="s">
        <v>4399</v>
      </c>
      <c r="K78" s="8" t="s">
        <v>4400</v>
      </c>
    </row>
    <row r="79" spans="1:11" ht="15" customHeight="1" x14ac:dyDescent="0.3">
      <c r="A79" s="3" t="s">
        <v>112</v>
      </c>
      <c r="B79" s="3" t="s">
        <v>113</v>
      </c>
      <c r="C79" s="4">
        <v>7</v>
      </c>
      <c r="D79" s="3" t="s">
        <v>749</v>
      </c>
      <c r="E79" s="3"/>
      <c r="F79" s="3" t="s">
        <v>2355</v>
      </c>
      <c r="G79" s="3" t="s">
        <v>4401</v>
      </c>
      <c r="H79" s="3"/>
      <c r="I79" s="3" t="s">
        <v>4402</v>
      </c>
      <c r="J79" s="3" t="s">
        <v>4403</v>
      </c>
      <c r="K79" s="8" t="s">
        <v>4404</v>
      </c>
    </row>
    <row r="80" spans="1:11" ht="15" customHeight="1" x14ac:dyDescent="0.3">
      <c r="A80" s="3" t="s">
        <v>112</v>
      </c>
      <c r="B80" s="3" t="s">
        <v>113</v>
      </c>
      <c r="C80" s="4">
        <v>7</v>
      </c>
      <c r="D80" s="3" t="s">
        <v>749</v>
      </c>
      <c r="E80" s="3"/>
      <c r="F80" s="3" t="s">
        <v>2355</v>
      </c>
      <c r="G80" s="3" t="s">
        <v>4405</v>
      </c>
      <c r="H80" s="3"/>
      <c r="I80" s="3" t="s">
        <v>4406</v>
      </c>
      <c r="J80" s="3" t="s">
        <v>4407</v>
      </c>
      <c r="K80" s="8" t="s">
        <v>4408</v>
      </c>
    </row>
    <row r="81" spans="1:11" ht="15" customHeight="1" x14ac:dyDescent="0.3">
      <c r="A81" s="3" t="s">
        <v>112</v>
      </c>
      <c r="B81" s="3" t="s">
        <v>113</v>
      </c>
      <c r="C81" s="4">
        <v>7</v>
      </c>
      <c r="D81" s="3" t="s">
        <v>749</v>
      </c>
      <c r="E81" s="3"/>
      <c r="F81" s="3" t="s">
        <v>2355</v>
      </c>
      <c r="G81" s="3" t="s">
        <v>4409</v>
      </c>
      <c r="H81" s="3" t="s">
        <v>4382</v>
      </c>
      <c r="I81" s="3" t="s">
        <v>4394</v>
      </c>
      <c r="J81" s="3" t="s">
        <v>4410</v>
      </c>
      <c r="K81" s="8" t="s">
        <v>4411</v>
      </c>
    </row>
    <row r="82" spans="1:11" ht="15" customHeight="1" x14ac:dyDescent="0.3">
      <c r="A82" s="3" t="s">
        <v>112</v>
      </c>
      <c r="B82" s="3" t="s">
        <v>113</v>
      </c>
      <c r="C82" s="4">
        <v>7</v>
      </c>
      <c r="D82" s="3" t="s">
        <v>749</v>
      </c>
      <c r="E82" s="3"/>
      <c r="F82" s="3" t="s">
        <v>2355</v>
      </c>
      <c r="G82" s="3" t="s">
        <v>4412</v>
      </c>
      <c r="H82" s="3"/>
      <c r="I82" s="3" t="s">
        <v>4413</v>
      </c>
      <c r="J82" s="3" t="s">
        <v>4414</v>
      </c>
      <c r="K82" s="8" t="s">
        <v>4415</v>
      </c>
    </row>
    <row r="83" spans="1:11" ht="15" customHeight="1" x14ac:dyDescent="0.3">
      <c r="A83" s="3" t="s">
        <v>112</v>
      </c>
      <c r="B83" s="3" t="s">
        <v>113</v>
      </c>
      <c r="C83" s="4">
        <v>7</v>
      </c>
      <c r="D83" s="3" t="s">
        <v>749</v>
      </c>
      <c r="E83" s="3"/>
      <c r="F83" s="3" t="s">
        <v>2355</v>
      </c>
      <c r="G83" s="3" t="s">
        <v>4416</v>
      </c>
      <c r="H83" s="3" t="s">
        <v>4382</v>
      </c>
      <c r="I83" s="3" t="s">
        <v>4417</v>
      </c>
      <c r="J83" s="3" t="s">
        <v>4418</v>
      </c>
      <c r="K83" s="8" t="s">
        <v>4419</v>
      </c>
    </row>
    <row r="84" spans="1:11" ht="15" customHeight="1" x14ac:dyDescent="0.3">
      <c r="A84" s="3" t="s">
        <v>112</v>
      </c>
      <c r="B84" s="3" t="s">
        <v>113</v>
      </c>
      <c r="C84" s="4">
        <v>7</v>
      </c>
      <c r="D84" s="3" t="s">
        <v>749</v>
      </c>
      <c r="E84" s="3"/>
      <c r="F84" s="3" t="s">
        <v>2355</v>
      </c>
      <c r="G84" s="3" t="s">
        <v>4420</v>
      </c>
      <c r="H84" s="3" t="s">
        <v>4421</v>
      </c>
      <c r="I84" s="3" t="s">
        <v>4422</v>
      </c>
      <c r="J84" s="3" t="s">
        <v>4423</v>
      </c>
      <c r="K84" s="8" t="s">
        <v>4424</v>
      </c>
    </row>
    <row r="85" spans="1:11" ht="15" customHeight="1" x14ac:dyDescent="0.3">
      <c r="A85" s="3" t="s">
        <v>112</v>
      </c>
      <c r="B85" s="3" t="s">
        <v>113</v>
      </c>
      <c r="C85" s="4">
        <v>7</v>
      </c>
      <c r="D85" s="3" t="s">
        <v>749</v>
      </c>
      <c r="E85" s="3">
        <v>21983</v>
      </c>
      <c r="F85" s="3" t="s">
        <v>2355</v>
      </c>
      <c r="G85" s="3" t="s">
        <v>4425</v>
      </c>
      <c r="H85" s="3"/>
      <c r="I85" s="3" t="s">
        <v>4426</v>
      </c>
      <c r="J85" s="3" t="s">
        <v>4427</v>
      </c>
      <c r="K85" s="8" t="s">
        <v>4428</v>
      </c>
    </row>
    <row r="86" spans="1:11" ht="15" customHeight="1" x14ac:dyDescent="0.3">
      <c r="A86" s="3" t="s">
        <v>112</v>
      </c>
      <c r="B86" s="3" t="s">
        <v>113</v>
      </c>
      <c r="C86" s="4">
        <v>7</v>
      </c>
      <c r="D86" s="3" t="s">
        <v>749</v>
      </c>
      <c r="E86" s="3"/>
      <c r="F86" s="3" t="s">
        <v>2355</v>
      </c>
      <c r="G86" s="3" t="s">
        <v>4429</v>
      </c>
      <c r="H86" s="3"/>
      <c r="I86" s="3" t="s">
        <v>4430</v>
      </c>
      <c r="J86" s="3" t="s">
        <v>4431</v>
      </c>
      <c r="K86" s="8" t="s">
        <v>4432</v>
      </c>
    </row>
    <row r="87" spans="1:11" ht="15" customHeight="1" x14ac:dyDescent="0.3">
      <c r="A87" s="3" t="s">
        <v>112</v>
      </c>
      <c r="B87" s="3" t="s">
        <v>113</v>
      </c>
      <c r="C87" s="4">
        <v>7</v>
      </c>
      <c r="D87" s="3" t="s">
        <v>749</v>
      </c>
      <c r="E87" s="3"/>
      <c r="F87" s="3" t="s">
        <v>4433</v>
      </c>
      <c r="G87" s="3" t="s">
        <v>4434</v>
      </c>
      <c r="H87" s="3" t="s">
        <v>4391</v>
      </c>
      <c r="I87" s="3" t="s">
        <v>1048</v>
      </c>
      <c r="J87" s="3" t="s">
        <v>1071</v>
      </c>
      <c r="K87" s="8" t="s">
        <v>779</v>
      </c>
    </row>
    <row r="88" spans="1:11" ht="15" customHeight="1" x14ac:dyDescent="0.3">
      <c r="A88" s="3" t="s">
        <v>112</v>
      </c>
      <c r="B88" s="3" t="s">
        <v>113</v>
      </c>
      <c r="C88" s="4">
        <v>7</v>
      </c>
      <c r="D88" s="3" t="s">
        <v>749</v>
      </c>
      <c r="E88" s="3"/>
      <c r="F88" s="3" t="s">
        <v>4389</v>
      </c>
      <c r="G88" s="3" t="s">
        <v>4435</v>
      </c>
      <c r="H88" s="3" t="s">
        <v>4382</v>
      </c>
      <c r="I88" s="3" t="s">
        <v>1030</v>
      </c>
      <c r="J88" s="3" t="s">
        <v>687</v>
      </c>
      <c r="K88" s="8" t="s">
        <v>779</v>
      </c>
    </row>
    <row r="89" spans="1:11" ht="15" customHeight="1" x14ac:dyDescent="0.3">
      <c r="A89" s="3" t="s">
        <v>112</v>
      </c>
      <c r="B89" s="3" t="s">
        <v>113</v>
      </c>
      <c r="C89" s="4">
        <v>7</v>
      </c>
      <c r="D89" s="3" t="s">
        <v>749</v>
      </c>
      <c r="E89" s="3"/>
      <c r="F89" s="3" t="s">
        <v>4389</v>
      </c>
      <c r="G89" s="3" t="s">
        <v>4436</v>
      </c>
      <c r="H89" s="3" t="s">
        <v>4382</v>
      </c>
      <c r="I89" s="3" t="s">
        <v>695</v>
      </c>
      <c r="J89" s="3" t="s">
        <v>813</v>
      </c>
      <c r="K89" s="8" t="s">
        <v>779</v>
      </c>
    </row>
    <row r="90" spans="1:11" ht="15" customHeight="1" x14ac:dyDescent="0.3">
      <c r="A90" s="3" t="s">
        <v>112</v>
      </c>
      <c r="B90" s="3" t="s">
        <v>113</v>
      </c>
      <c r="C90" s="4">
        <v>7</v>
      </c>
      <c r="D90" s="3" t="s">
        <v>749</v>
      </c>
      <c r="E90" s="3"/>
      <c r="F90" s="3" t="s">
        <v>4433</v>
      </c>
      <c r="G90" s="3" t="s">
        <v>4437</v>
      </c>
      <c r="H90" s="3" t="s">
        <v>3597</v>
      </c>
      <c r="I90" s="3" t="s">
        <v>806</v>
      </c>
      <c r="J90" s="3" t="s">
        <v>813</v>
      </c>
      <c r="K90" s="8" t="s">
        <v>779</v>
      </c>
    </row>
    <row r="91" spans="1:11" ht="15" customHeight="1" x14ac:dyDescent="0.3">
      <c r="A91" s="3" t="s">
        <v>112</v>
      </c>
      <c r="B91" s="3" t="s">
        <v>113</v>
      </c>
      <c r="C91" s="4">
        <v>7</v>
      </c>
      <c r="D91" s="3" t="s">
        <v>749</v>
      </c>
      <c r="E91" s="3"/>
      <c r="F91" s="3" t="s">
        <v>4438</v>
      </c>
      <c r="G91" s="3" t="s">
        <v>4439</v>
      </c>
      <c r="H91" s="3" t="s">
        <v>4382</v>
      </c>
      <c r="I91" s="3" t="s">
        <v>806</v>
      </c>
      <c r="J91" s="3" t="s">
        <v>695</v>
      </c>
      <c r="K91" s="8" t="s">
        <v>779</v>
      </c>
    </row>
    <row r="92" spans="1:11" ht="15" customHeight="1" x14ac:dyDescent="0.3">
      <c r="A92" s="3" t="s">
        <v>128</v>
      </c>
      <c r="B92" s="3" t="s">
        <v>129</v>
      </c>
      <c r="C92" s="4">
        <v>8</v>
      </c>
      <c r="D92" s="3" t="s">
        <v>803</v>
      </c>
      <c r="E92" s="3" t="s">
        <v>4280</v>
      </c>
      <c r="F92" s="3" t="s">
        <v>4143</v>
      </c>
      <c r="G92" s="3" t="s">
        <v>4281</v>
      </c>
      <c r="H92" s="3" t="s">
        <v>1386</v>
      </c>
      <c r="I92" s="3" t="s">
        <v>1230</v>
      </c>
      <c r="J92" s="3" t="s">
        <v>4282</v>
      </c>
      <c r="K92" s="8" t="s">
        <v>4283</v>
      </c>
    </row>
    <row r="93" spans="1:11" ht="15" customHeight="1" x14ac:dyDescent="0.3">
      <c r="A93" s="3" t="s">
        <v>128</v>
      </c>
      <c r="B93" s="3" t="s">
        <v>129</v>
      </c>
      <c r="C93" s="4">
        <v>8</v>
      </c>
      <c r="D93" s="3" t="s">
        <v>803</v>
      </c>
      <c r="E93" s="3" t="s">
        <v>4440</v>
      </c>
      <c r="F93" s="3" t="s">
        <v>4143</v>
      </c>
      <c r="G93" s="3" t="s">
        <v>4441</v>
      </c>
      <c r="H93" s="3" t="s">
        <v>1386</v>
      </c>
      <c r="I93" s="3" t="s">
        <v>3047</v>
      </c>
      <c r="J93" s="3" t="s">
        <v>1205</v>
      </c>
      <c r="K93" s="8" t="s">
        <v>4442</v>
      </c>
    </row>
    <row r="94" spans="1:11" ht="15" customHeight="1" x14ac:dyDescent="0.3">
      <c r="A94" s="3" t="s">
        <v>128</v>
      </c>
      <c r="B94" s="3" t="s">
        <v>129</v>
      </c>
      <c r="C94" s="4">
        <v>8</v>
      </c>
      <c r="D94" s="3" t="s">
        <v>803</v>
      </c>
      <c r="E94" s="3" t="s">
        <v>4443</v>
      </c>
      <c r="F94" s="3" t="s">
        <v>4444</v>
      </c>
      <c r="G94" s="3" t="s">
        <v>4445</v>
      </c>
      <c r="H94" s="3" t="s">
        <v>1386</v>
      </c>
      <c r="I94" s="3" t="s">
        <v>1434</v>
      </c>
      <c r="J94" s="3" t="s">
        <v>2372</v>
      </c>
      <c r="K94" s="8" t="s">
        <v>4446</v>
      </c>
    </row>
    <row r="95" spans="1:11" ht="15" customHeight="1" x14ac:dyDescent="0.3">
      <c r="A95" s="3" t="s">
        <v>128</v>
      </c>
      <c r="B95" s="3" t="s">
        <v>129</v>
      </c>
      <c r="C95" s="4">
        <v>8</v>
      </c>
      <c r="D95" s="3" t="s">
        <v>803</v>
      </c>
      <c r="E95" s="3" t="s">
        <v>4173</v>
      </c>
      <c r="F95" s="3" t="s">
        <v>4143</v>
      </c>
      <c r="G95" s="3" t="s">
        <v>4174</v>
      </c>
      <c r="H95" s="3" t="s">
        <v>3597</v>
      </c>
      <c r="I95" s="3" t="s">
        <v>4447</v>
      </c>
      <c r="J95" s="3" t="s">
        <v>4448</v>
      </c>
      <c r="K95" s="8" t="s">
        <v>4175</v>
      </c>
    </row>
    <row r="96" spans="1:11" ht="15" customHeight="1" x14ac:dyDescent="0.3">
      <c r="A96" s="3" t="s">
        <v>128</v>
      </c>
      <c r="B96" s="3" t="s">
        <v>129</v>
      </c>
      <c r="C96" s="4">
        <v>8</v>
      </c>
      <c r="D96" s="3" t="s">
        <v>803</v>
      </c>
      <c r="E96" s="3" t="s">
        <v>4449</v>
      </c>
      <c r="F96" s="3" t="s">
        <v>4143</v>
      </c>
      <c r="G96" s="3" t="s">
        <v>4450</v>
      </c>
      <c r="H96" s="3" t="s">
        <v>4246</v>
      </c>
      <c r="I96" s="3" t="s">
        <v>4427</v>
      </c>
      <c r="J96" s="3" t="s">
        <v>4451</v>
      </c>
      <c r="K96" s="8" t="s">
        <v>4452</v>
      </c>
    </row>
    <row r="97" spans="1:11" ht="15" customHeight="1" x14ac:dyDescent="0.3">
      <c r="A97" s="3" t="s">
        <v>128</v>
      </c>
      <c r="B97" s="3" t="s">
        <v>129</v>
      </c>
      <c r="C97" s="4">
        <v>8</v>
      </c>
      <c r="D97" s="3" t="s">
        <v>803</v>
      </c>
      <c r="E97" s="3"/>
      <c r="F97" s="3" t="s">
        <v>4389</v>
      </c>
      <c r="G97" s="3" t="s">
        <v>4453</v>
      </c>
      <c r="H97" s="3" t="s">
        <v>4382</v>
      </c>
      <c r="I97" s="3" t="s">
        <v>707</v>
      </c>
      <c r="J97" s="3" t="s">
        <v>761</v>
      </c>
      <c r="K97" s="8" t="s">
        <v>4454</v>
      </c>
    </row>
    <row r="98" spans="1:11" ht="15" customHeight="1" x14ac:dyDescent="0.3">
      <c r="A98" s="3" t="s">
        <v>128</v>
      </c>
      <c r="B98" s="3" t="s">
        <v>129</v>
      </c>
      <c r="C98" s="4">
        <v>8</v>
      </c>
      <c r="D98" s="3" t="s">
        <v>803</v>
      </c>
      <c r="E98" s="3"/>
      <c r="F98" s="3" t="s">
        <v>4389</v>
      </c>
      <c r="G98" s="3" t="s">
        <v>4455</v>
      </c>
      <c r="H98" s="3" t="s">
        <v>4193</v>
      </c>
      <c r="I98" s="3" t="s">
        <v>707</v>
      </c>
      <c r="J98" s="3" t="s">
        <v>761</v>
      </c>
      <c r="K98" s="8" t="s">
        <v>4454</v>
      </c>
    </row>
    <row r="99" spans="1:11" ht="15" customHeight="1" x14ac:dyDescent="0.3">
      <c r="A99" s="3" t="s">
        <v>128</v>
      </c>
      <c r="B99" s="3" t="s">
        <v>129</v>
      </c>
      <c r="C99" s="4">
        <v>8</v>
      </c>
      <c r="D99" s="3" t="s">
        <v>803</v>
      </c>
      <c r="E99" s="3" t="s">
        <v>4456</v>
      </c>
      <c r="F99" s="3" t="s">
        <v>4143</v>
      </c>
      <c r="G99" s="3" t="s">
        <v>4457</v>
      </c>
      <c r="H99" s="3" t="s">
        <v>3597</v>
      </c>
      <c r="I99" s="3" t="s">
        <v>4458</v>
      </c>
      <c r="J99" s="3" t="s">
        <v>4459</v>
      </c>
      <c r="K99" s="8" t="s">
        <v>4460</v>
      </c>
    </row>
    <row r="100" spans="1:11" ht="15" customHeight="1" x14ac:dyDescent="0.3">
      <c r="A100" s="3" t="s">
        <v>128</v>
      </c>
      <c r="B100" s="3" t="s">
        <v>129</v>
      </c>
      <c r="C100" s="4">
        <v>8</v>
      </c>
      <c r="D100" s="3" t="s">
        <v>803</v>
      </c>
      <c r="E100" s="3" t="s">
        <v>4176</v>
      </c>
      <c r="F100" s="3" t="s">
        <v>4143</v>
      </c>
      <c r="G100" s="3" t="s">
        <v>4267</v>
      </c>
      <c r="H100" s="3" t="s">
        <v>1386</v>
      </c>
      <c r="I100" s="3" t="s">
        <v>1809</v>
      </c>
      <c r="J100" s="3" t="s">
        <v>2258</v>
      </c>
      <c r="K100" s="8" t="s">
        <v>4179</v>
      </c>
    </row>
    <row r="101" spans="1:11" ht="15" customHeight="1" x14ac:dyDescent="0.3">
      <c r="A101" s="3" t="s">
        <v>128</v>
      </c>
      <c r="B101" s="3" t="s">
        <v>129</v>
      </c>
      <c r="C101" s="4">
        <v>8</v>
      </c>
      <c r="D101" s="3" t="s">
        <v>803</v>
      </c>
      <c r="E101" s="3" t="s">
        <v>4461</v>
      </c>
      <c r="F101" s="3" t="s">
        <v>4143</v>
      </c>
      <c r="G101" s="3" t="s">
        <v>4462</v>
      </c>
      <c r="H101" s="3" t="s">
        <v>3722</v>
      </c>
      <c r="I101" s="3" t="s">
        <v>4402</v>
      </c>
      <c r="J101" s="3" t="s">
        <v>4403</v>
      </c>
      <c r="K101" s="8" t="s">
        <v>4463</v>
      </c>
    </row>
    <row r="102" spans="1:11" ht="15" customHeight="1" x14ac:dyDescent="0.3">
      <c r="A102" s="3" t="s">
        <v>128</v>
      </c>
      <c r="B102" s="3" t="s">
        <v>129</v>
      </c>
      <c r="C102" s="4">
        <v>8</v>
      </c>
      <c r="D102" s="3" t="s">
        <v>803</v>
      </c>
      <c r="E102" s="3" t="s">
        <v>4464</v>
      </c>
      <c r="F102" s="3" t="s">
        <v>4143</v>
      </c>
      <c r="G102" s="3" t="s">
        <v>4465</v>
      </c>
      <c r="H102" s="3" t="s">
        <v>3597</v>
      </c>
      <c r="I102" s="3" t="s">
        <v>4466</v>
      </c>
      <c r="J102" s="3" t="s">
        <v>4467</v>
      </c>
      <c r="K102" s="8" t="s">
        <v>4468</v>
      </c>
    </row>
    <row r="103" spans="1:11" ht="15" customHeight="1" x14ac:dyDescent="0.3">
      <c r="A103" s="3" t="s">
        <v>128</v>
      </c>
      <c r="B103" s="3" t="s">
        <v>129</v>
      </c>
      <c r="C103" s="4">
        <v>8</v>
      </c>
      <c r="D103" s="3" t="s">
        <v>803</v>
      </c>
      <c r="E103" s="3" t="s">
        <v>4469</v>
      </c>
      <c r="F103" s="3" t="s">
        <v>636</v>
      </c>
      <c r="G103" s="3" t="s">
        <v>4470</v>
      </c>
      <c r="H103" s="3" t="s">
        <v>3597</v>
      </c>
      <c r="I103" s="3" t="s">
        <v>4423</v>
      </c>
      <c r="J103" s="3" t="s">
        <v>4471</v>
      </c>
      <c r="K103" s="8" t="s">
        <v>4472</v>
      </c>
    </row>
    <row r="104" spans="1:11" ht="15" customHeight="1" x14ac:dyDescent="0.3">
      <c r="A104" s="3" t="s">
        <v>128</v>
      </c>
      <c r="B104" s="3" t="s">
        <v>129</v>
      </c>
      <c r="C104" s="4">
        <v>8</v>
      </c>
      <c r="D104" s="3" t="s">
        <v>803</v>
      </c>
      <c r="E104" s="3" t="s">
        <v>4473</v>
      </c>
      <c r="F104" s="3" t="s">
        <v>4143</v>
      </c>
      <c r="G104" s="3" t="s">
        <v>4474</v>
      </c>
      <c r="H104" s="3" t="s">
        <v>3597</v>
      </c>
      <c r="I104" s="3" t="s">
        <v>4466</v>
      </c>
      <c r="J104" s="3" t="s">
        <v>4475</v>
      </c>
      <c r="K104" s="8" t="s">
        <v>4476</v>
      </c>
    </row>
    <row r="105" spans="1:11" ht="15" customHeight="1" x14ac:dyDescent="0.3">
      <c r="A105" s="3" t="s">
        <v>128</v>
      </c>
      <c r="B105" s="3" t="s">
        <v>129</v>
      </c>
      <c r="C105" s="4">
        <v>8</v>
      </c>
      <c r="D105" s="3" t="s">
        <v>803</v>
      </c>
      <c r="E105" s="3" t="s">
        <v>4477</v>
      </c>
      <c r="F105" s="3" t="s">
        <v>636</v>
      </c>
      <c r="G105" s="3" t="s">
        <v>4474</v>
      </c>
      <c r="H105" s="3" t="s">
        <v>3597</v>
      </c>
      <c r="I105" s="3" t="s">
        <v>4478</v>
      </c>
      <c r="J105" s="3" t="s">
        <v>4479</v>
      </c>
      <c r="K105" s="8" t="s">
        <v>4480</v>
      </c>
    </row>
    <row r="106" spans="1:11" ht="15" customHeight="1" x14ac:dyDescent="0.3">
      <c r="A106" s="3" t="s">
        <v>128</v>
      </c>
      <c r="B106" s="3" t="s">
        <v>129</v>
      </c>
      <c r="C106" s="4">
        <v>8</v>
      </c>
      <c r="D106" s="3" t="s">
        <v>803</v>
      </c>
      <c r="E106" s="3" t="s">
        <v>4481</v>
      </c>
      <c r="F106" s="3" t="s">
        <v>4482</v>
      </c>
      <c r="G106" s="3" t="s">
        <v>4483</v>
      </c>
      <c r="H106" s="3" t="s">
        <v>4246</v>
      </c>
      <c r="I106" s="3" t="s">
        <v>4484</v>
      </c>
      <c r="J106" s="3" t="s">
        <v>4485</v>
      </c>
      <c r="K106" s="8" t="s">
        <v>4486</v>
      </c>
    </row>
    <row r="107" spans="1:11" ht="15" customHeight="1" x14ac:dyDescent="0.3">
      <c r="A107" s="3" t="s">
        <v>128</v>
      </c>
      <c r="B107" s="3" t="s">
        <v>129</v>
      </c>
      <c r="C107" s="4">
        <v>8</v>
      </c>
      <c r="D107" s="3" t="s">
        <v>803</v>
      </c>
      <c r="E107" s="3" t="s">
        <v>4487</v>
      </c>
      <c r="F107" s="3" t="s">
        <v>4482</v>
      </c>
      <c r="G107" s="3" t="s">
        <v>4488</v>
      </c>
      <c r="H107" s="3" t="s">
        <v>4246</v>
      </c>
      <c r="I107" s="3" t="s">
        <v>4484</v>
      </c>
      <c r="J107" s="3" t="s">
        <v>4485</v>
      </c>
      <c r="K107" s="8" t="s">
        <v>4489</v>
      </c>
    </row>
    <row r="108" spans="1:11" ht="15" customHeight="1" x14ac:dyDescent="0.3">
      <c r="A108" s="3" t="s">
        <v>128</v>
      </c>
      <c r="B108" s="3" t="s">
        <v>129</v>
      </c>
      <c r="C108" s="4">
        <v>8</v>
      </c>
      <c r="D108" s="3" t="s">
        <v>803</v>
      </c>
      <c r="E108" s="3" t="s">
        <v>4490</v>
      </c>
      <c r="F108" s="3" t="s">
        <v>636</v>
      </c>
      <c r="G108" s="3" t="s">
        <v>4491</v>
      </c>
      <c r="H108" s="3" t="s">
        <v>3597</v>
      </c>
      <c r="I108" s="3" t="s">
        <v>4492</v>
      </c>
      <c r="J108" s="3" t="s">
        <v>4493</v>
      </c>
      <c r="K108" s="8" t="s">
        <v>4494</v>
      </c>
    </row>
    <row r="109" spans="1:11" ht="15" customHeight="1" x14ac:dyDescent="0.3">
      <c r="A109" s="3" t="s">
        <v>128</v>
      </c>
      <c r="B109" s="3" t="s">
        <v>129</v>
      </c>
      <c r="C109" s="4">
        <v>8</v>
      </c>
      <c r="D109" s="3" t="s">
        <v>803</v>
      </c>
      <c r="E109" s="3" t="s">
        <v>4495</v>
      </c>
      <c r="F109" s="3" t="s">
        <v>4143</v>
      </c>
      <c r="G109" s="3" t="s">
        <v>4496</v>
      </c>
      <c r="H109" s="3" t="s">
        <v>1386</v>
      </c>
      <c r="I109" s="3" t="s">
        <v>4497</v>
      </c>
      <c r="J109" s="3" t="s">
        <v>4010</v>
      </c>
      <c r="K109" s="8" t="s">
        <v>4498</v>
      </c>
    </row>
    <row r="110" spans="1:11" ht="15" customHeight="1" x14ac:dyDescent="0.3">
      <c r="A110" s="3" t="s">
        <v>128</v>
      </c>
      <c r="B110" s="3" t="s">
        <v>129</v>
      </c>
      <c r="C110" s="4">
        <v>8</v>
      </c>
      <c r="D110" s="3" t="s">
        <v>803</v>
      </c>
      <c r="E110" s="3" t="s">
        <v>4499</v>
      </c>
      <c r="F110" s="3" t="s">
        <v>4482</v>
      </c>
      <c r="G110" s="3" t="s">
        <v>4500</v>
      </c>
      <c r="H110" s="3" t="s">
        <v>4246</v>
      </c>
      <c r="I110" s="3" t="s">
        <v>4501</v>
      </c>
      <c r="J110" s="3" t="s">
        <v>4502</v>
      </c>
      <c r="K110" s="8" t="s">
        <v>4503</v>
      </c>
    </row>
    <row r="111" spans="1:11" ht="15" customHeight="1" x14ac:dyDescent="0.3">
      <c r="A111" s="3" t="s">
        <v>128</v>
      </c>
      <c r="B111" s="3" t="s">
        <v>129</v>
      </c>
      <c r="C111" s="4">
        <v>8</v>
      </c>
      <c r="D111" s="3" t="s">
        <v>803</v>
      </c>
      <c r="E111" s="3" t="s">
        <v>4504</v>
      </c>
      <c r="F111" s="3" t="s">
        <v>636</v>
      </c>
      <c r="G111" s="3" t="s">
        <v>4505</v>
      </c>
      <c r="H111" s="3" t="s">
        <v>1417</v>
      </c>
      <c r="I111" s="3" t="s">
        <v>4506</v>
      </c>
      <c r="J111" s="3" t="s">
        <v>4507</v>
      </c>
      <c r="K111" s="8" t="s">
        <v>4508</v>
      </c>
    </row>
    <row r="112" spans="1:11" ht="15" customHeight="1" x14ac:dyDescent="0.3">
      <c r="A112" s="3" t="s">
        <v>142</v>
      </c>
      <c r="B112" s="3" t="s">
        <v>143</v>
      </c>
      <c r="C112" s="4">
        <v>9</v>
      </c>
      <c r="D112" s="3" t="s">
        <v>820</v>
      </c>
      <c r="E112" s="3"/>
      <c r="F112" s="3" t="s">
        <v>4389</v>
      </c>
      <c r="G112" s="3" t="s">
        <v>4509</v>
      </c>
      <c r="H112" s="3" t="s">
        <v>4178</v>
      </c>
      <c r="I112" s="3"/>
      <c r="J112" s="3"/>
      <c r="K112" s="8" t="s">
        <v>1596</v>
      </c>
    </row>
    <row r="113" spans="1:11" ht="15" customHeight="1" x14ac:dyDescent="0.3">
      <c r="A113" s="3" t="s">
        <v>142</v>
      </c>
      <c r="B113" s="3" t="s">
        <v>143</v>
      </c>
      <c r="C113" s="4">
        <v>9</v>
      </c>
      <c r="D113" s="3" t="s">
        <v>820</v>
      </c>
      <c r="E113" s="3"/>
      <c r="F113" s="3" t="s">
        <v>4389</v>
      </c>
      <c r="G113" s="3" t="s">
        <v>4510</v>
      </c>
      <c r="H113" s="3" t="s">
        <v>4178</v>
      </c>
      <c r="I113" s="3"/>
      <c r="J113" s="3"/>
      <c r="K113" s="8" t="s">
        <v>1596</v>
      </c>
    </row>
    <row r="114" spans="1:11" ht="15" customHeight="1" x14ac:dyDescent="0.3">
      <c r="A114" s="3" t="s">
        <v>142</v>
      </c>
      <c r="B114" s="3" t="s">
        <v>143</v>
      </c>
      <c r="C114" s="4">
        <v>9</v>
      </c>
      <c r="D114" s="3" t="s">
        <v>820</v>
      </c>
      <c r="E114" s="3"/>
      <c r="F114" s="3" t="s">
        <v>4389</v>
      </c>
      <c r="G114" s="3" t="s">
        <v>4511</v>
      </c>
      <c r="H114" s="3" t="s">
        <v>4178</v>
      </c>
      <c r="I114" s="3"/>
      <c r="J114" s="3"/>
      <c r="K114" s="8" t="s">
        <v>1596</v>
      </c>
    </row>
    <row r="115" spans="1:11" ht="15" customHeight="1" x14ac:dyDescent="0.3">
      <c r="A115" s="3" t="s">
        <v>142</v>
      </c>
      <c r="B115" s="3" t="s">
        <v>143</v>
      </c>
      <c r="C115" s="4">
        <v>9</v>
      </c>
      <c r="D115" s="3" t="s">
        <v>820</v>
      </c>
      <c r="E115" s="3"/>
      <c r="F115" s="3" t="s">
        <v>4389</v>
      </c>
      <c r="G115" s="3" t="s">
        <v>4512</v>
      </c>
      <c r="H115" s="3" t="s">
        <v>4178</v>
      </c>
      <c r="I115" s="3"/>
      <c r="J115" s="3"/>
      <c r="K115" s="8" t="s">
        <v>1596</v>
      </c>
    </row>
    <row r="116" spans="1:11" ht="15" customHeight="1" x14ac:dyDescent="0.3">
      <c r="A116" s="3" t="s">
        <v>142</v>
      </c>
      <c r="B116" s="3" t="s">
        <v>143</v>
      </c>
      <c r="C116" s="4">
        <v>9</v>
      </c>
      <c r="D116" s="3" t="s">
        <v>820</v>
      </c>
      <c r="E116" s="3"/>
      <c r="F116" s="3" t="s">
        <v>4513</v>
      </c>
      <c r="G116" s="3"/>
      <c r="H116" s="3" t="s">
        <v>4514</v>
      </c>
      <c r="I116" s="3"/>
      <c r="J116" s="3"/>
      <c r="K116" s="8" t="s">
        <v>840</v>
      </c>
    </row>
    <row r="117" spans="1:11" ht="15" customHeight="1" x14ac:dyDescent="0.3">
      <c r="A117" s="3" t="s">
        <v>142</v>
      </c>
      <c r="B117" s="3" t="s">
        <v>143</v>
      </c>
      <c r="C117" s="4">
        <v>9</v>
      </c>
      <c r="D117" s="3" t="s">
        <v>820</v>
      </c>
      <c r="E117" s="3"/>
      <c r="F117" s="3" t="s">
        <v>636</v>
      </c>
      <c r="G117" s="3"/>
      <c r="H117" s="3" t="s">
        <v>1417</v>
      </c>
      <c r="I117" s="3"/>
      <c r="J117" s="3"/>
      <c r="K117" s="8" t="s">
        <v>840</v>
      </c>
    </row>
    <row r="118" spans="1:11" ht="15" customHeight="1" x14ac:dyDescent="0.3">
      <c r="A118" s="3" t="s">
        <v>142</v>
      </c>
      <c r="B118" s="3" t="s">
        <v>143</v>
      </c>
      <c r="C118" s="4">
        <v>9</v>
      </c>
      <c r="D118" s="3" t="s">
        <v>820</v>
      </c>
      <c r="E118" s="3" t="s">
        <v>4252</v>
      </c>
      <c r="F118" s="3" t="s">
        <v>4143</v>
      </c>
      <c r="G118" s="3" t="s">
        <v>4253</v>
      </c>
      <c r="H118" s="3" t="s">
        <v>1386</v>
      </c>
      <c r="I118" s="3" t="s">
        <v>2938</v>
      </c>
      <c r="J118" s="3" t="s">
        <v>1205</v>
      </c>
      <c r="K118" s="8" t="s">
        <v>4254</v>
      </c>
    </row>
    <row r="119" spans="1:11" ht="15" customHeight="1" x14ac:dyDescent="0.3">
      <c r="A119" s="3" t="s">
        <v>158</v>
      </c>
      <c r="B119" s="3" t="s">
        <v>159</v>
      </c>
      <c r="C119" s="4">
        <v>10</v>
      </c>
      <c r="D119" s="3" t="s">
        <v>854</v>
      </c>
      <c r="E119" s="3" t="s">
        <v>4515</v>
      </c>
      <c r="F119" s="3" t="s">
        <v>4482</v>
      </c>
      <c r="G119" s="3" t="s">
        <v>4516</v>
      </c>
      <c r="H119" s="3" t="s">
        <v>4246</v>
      </c>
      <c r="I119" s="3" t="s">
        <v>2241</v>
      </c>
      <c r="J119" s="3" t="s">
        <v>4517</v>
      </c>
      <c r="K119" s="8" t="s">
        <v>4518</v>
      </c>
    </row>
    <row r="120" spans="1:11" ht="15" customHeight="1" x14ac:dyDescent="0.3">
      <c r="A120" s="3" t="s">
        <v>158</v>
      </c>
      <c r="B120" s="3" t="s">
        <v>159</v>
      </c>
      <c r="C120" s="4">
        <v>10</v>
      </c>
      <c r="D120" s="3" t="s">
        <v>854</v>
      </c>
      <c r="E120" s="3"/>
      <c r="F120" s="3" t="s">
        <v>4519</v>
      </c>
      <c r="G120" s="3" t="s">
        <v>4520</v>
      </c>
      <c r="H120" s="3" t="s">
        <v>1790</v>
      </c>
      <c r="I120" s="3"/>
      <c r="J120" s="3"/>
      <c r="K120" s="8" t="s">
        <v>4521</v>
      </c>
    </row>
    <row r="121" spans="1:11" ht="15" customHeight="1" x14ac:dyDescent="0.3">
      <c r="A121" s="3" t="s">
        <v>158</v>
      </c>
      <c r="B121" s="3" t="s">
        <v>159</v>
      </c>
      <c r="C121" s="4">
        <v>10</v>
      </c>
      <c r="D121" s="3" t="s">
        <v>854</v>
      </c>
      <c r="E121" s="3"/>
      <c r="F121" s="3" t="s">
        <v>4519</v>
      </c>
      <c r="G121" s="3" t="s">
        <v>4522</v>
      </c>
      <c r="H121" s="3" t="s">
        <v>4382</v>
      </c>
      <c r="I121" s="3"/>
      <c r="J121" s="3"/>
      <c r="K121" s="8" t="s">
        <v>4523</v>
      </c>
    </row>
    <row r="122" spans="1:11" ht="15" customHeight="1" x14ac:dyDescent="0.3">
      <c r="A122" s="3" t="s">
        <v>158</v>
      </c>
      <c r="B122" s="3" t="s">
        <v>159</v>
      </c>
      <c r="C122" s="4">
        <v>10</v>
      </c>
      <c r="D122" s="3" t="s">
        <v>854</v>
      </c>
      <c r="E122" s="3"/>
      <c r="F122" s="3" t="s">
        <v>4519</v>
      </c>
      <c r="G122" s="3" t="s">
        <v>4524</v>
      </c>
      <c r="H122" s="3" t="s">
        <v>4382</v>
      </c>
      <c r="I122" s="3"/>
      <c r="J122" s="3"/>
      <c r="K122" s="8" t="s">
        <v>4525</v>
      </c>
    </row>
    <row r="123" spans="1:11" ht="15" customHeight="1" x14ac:dyDescent="0.3">
      <c r="A123" s="3" t="s">
        <v>158</v>
      </c>
      <c r="B123" s="3" t="s">
        <v>159</v>
      </c>
      <c r="C123" s="4">
        <v>10</v>
      </c>
      <c r="D123" s="3" t="s">
        <v>854</v>
      </c>
      <c r="E123" s="3"/>
      <c r="F123" s="3" t="s">
        <v>4519</v>
      </c>
      <c r="G123" s="3" t="s">
        <v>4526</v>
      </c>
      <c r="H123" s="3" t="s">
        <v>4382</v>
      </c>
      <c r="I123" s="3"/>
      <c r="J123" s="3"/>
      <c r="K123" s="8" t="s">
        <v>4527</v>
      </c>
    </row>
    <row r="124" spans="1:11" ht="15" customHeight="1" x14ac:dyDescent="0.3">
      <c r="A124" s="3" t="s">
        <v>158</v>
      </c>
      <c r="B124" s="3" t="s">
        <v>159</v>
      </c>
      <c r="C124" s="4">
        <v>10</v>
      </c>
      <c r="D124" s="3" t="s">
        <v>854</v>
      </c>
      <c r="E124" s="3"/>
      <c r="F124" s="3" t="s">
        <v>4519</v>
      </c>
      <c r="G124" s="3" t="s">
        <v>4528</v>
      </c>
      <c r="H124" s="3" t="s">
        <v>4529</v>
      </c>
      <c r="I124" s="3"/>
      <c r="J124" s="3"/>
      <c r="K124" s="8" t="s">
        <v>4530</v>
      </c>
    </row>
    <row r="125" spans="1:11" ht="15" customHeight="1" x14ac:dyDescent="0.3">
      <c r="A125" s="3" t="s">
        <v>158</v>
      </c>
      <c r="B125" s="3" t="s">
        <v>159</v>
      </c>
      <c r="C125" s="4">
        <v>10</v>
      </c>
      <c r="D125" s="3" t="s">
        <v>854</v>
      </c>
      <c r="E125" s="3"/>
      <c r="F125" s="3" t="s">
        <v>4519</v>
      </c>
      <c r="G125" s="3" t="s">
        <v>4531</v>
      </c>
      <c r="H125" s="3" t="s">
        <v>4529</v>
      </c>
      <c r="I125" s="3"/>
      <c r="J125" s="3"/>
      <c r="K125" s="8" t="s">
        <v>4532</v>
      </c>
    </row>
    <row r="126" spans="1:11" ht="15" customHeight="1" x14ac:dyDescent="0.3">
      <c r="A126" s="3" t="s">
        <v>158</v>
      </c>
      <c r="B126" s="3" t="s">
        <v>159</v>
      </c>
      <c r="C126" s="4">
        <v>10</v>
      </c>
      <c r="D126" s="3" t="s">
        <v>854</v>
      </c>
      <c r="E126" s="3"/>
      <c r="F126" s="3" t="s">
        <v>4519</v>
      </c>
      <c r="G126" s="3" t="s">
        <v>4533</v>
      </c>
      <c r="H126" s="3" t="s">
        <v>4529</v>
      </c>
      <c r="I126" s="3"/>
      <c r="J126" s="3"/>
      <c r="K126" s="8" t="s">
        <v>4534</v>
      </c>
    </row>
    <row r="127" spans="1:11" ht="15" customHeight="1" x14ac:dyDescent="0.3">
      <c r="A127" s="3" t="s">
        <v>158</v>
      </c>
      <c r="B127" s="3" t="s">
        <v>159</v>
      </c>
      <c r="C127" s="4">
        <v>10</v>
      </c>
      <c r="D127" s="3" t="s">
        <v>854</v>
      </c>
      <c r="E127" s="3"/>
      <c r="F127" s="3" t="s">
        <v>4519</v>
      </c>
      <c r="G127" s="3" t="s">
        <v>4535</v>
      </c>
      <c r="H127" s="3" t="s">
        <v>4536</v>
      </c>
      <c r="I127" s="3"/>
      <c r="J127" s="3"/>
      <c r="K127" s="8" t="s">
        <v>4537</v>
      </c>
    </row>
    <row r="128" spans="1:11" ht="15" customHeight="1" x14ac:dyDescent="0.3">
      <c r="A128" s="3" t="s">
        <v>158</v>
      </c>
      <c r="B128" s="3" t="s">
        <v>159</v>
      </c>
      <c r="C128" s="4">
        <v>10</v>
      </c>
      <c r="D128" s="3" t="s">
        <v>854</v>
      </c>
      <c r="E128" s="3"/>
      <c r="F128" s="3" t="s">
        <v>4519</v>
      </c>
      <c r="G128" s="3" t="s">
        <v>4538</v>
      </c>
      <c r="H128" s="3" t="s">
        <v>4382</v>
      </c>
      <c r="I128" s="3"/>
      <c r="J128" s="3"/>
      <c r="K128" s="8" t="s">
        <v>4539</v>
      </c>
    </row>
    <row r="129" spans="1:11" ht="15" customHeight="1" x14ac:dyDescent="0.3">
      <c r="A129" s="3" t="s">
        <v>158</v>
      </c>
      <c r="B129" s="3" t="s">
        <v>159</v>
      </c>
      <c r="C129" s="4">
        <v>10</v>
      </c>
      <c r="D129" s="3" t="s">
        <v>854</v>
      </c>
      <c r="E129" s="3"/>
      <c r="F129" s="3" t="s">
        <v>4519</v>
      </c>
      <c r="G129" s="3" t="s">
        <v>4540</v>
      </c>
      <c r="H129" s="3" t="s">
        <v>4382</v>
      </c>
      <c r="I129" s="3"/>
      <c r="J129" s="3"/>
      <c r="K129" s="8" t="s">
        <v>4541</v>
      </c>
    </row>
    <row r="130" spans="1:11" ht="15" customHeight="1" x14ac:dyDescent="0.3">
      <c r="A130" s="3" t="s">
        <v>158</v>
      </c>
      <c r="B130" s="3" t="s">
        <v>159</v>
      </c>
      <c r="C130" s="4">
        <v>10</v>
      </c>
      <c r="D130" s="3" t="s">
        <v>854</v>
      </c>
      <c r="E130" s="3"/>
      <c r="F130" s="3" t="s">
        <v>4519</v>
      </c>
      <c r="G130" s="3" t="s">
        <v>4542</v>
      </c>
      <c r="H130" s="3" t="s">
        <v>4382</v>
      </c>
      <c r="I130" s="3"/>
      <c r="J130" s="3"/>
      <c r="K130" s="8" t="s">
        <v>4543</v>
      </c>
    </row>
    <row r="131" spans="1:11" ht="15" customHeight="1" x14ac:dyDescent="0.3">
      <c r="A131" s="3" t="s">
        <v>158</v>
      </c>
      <c r="B131" s="3" t="s">
        <v>159</v>
      </c>
      <c r="C131" s="4">
        <v>10</v>
      </c>
      <c r="D131" s="3" t="s">
        <v>854</v>
      </c>
      <c r="E131" s="3" t="s">
        <v>4544</v>
      </c>
      <c r="F131" s="3" t="s">
        <v>4482</v>
      </c>
      <c r="G131" s="3" t="s">
        <v>4545</v>
      </c>
      <c r="H131" s="3" t="s">
        <v>4246</v>
      </c>
      <c r="I131" s="3" t="s">
        <v>4546</v>
      </c>
      <c r="J131" s="3" t="s">
        <v>1745</v>
      </c>
      <c r="K131" s="8" t="s">
        <v>4547</v>
      </c>
    </row>
    <row r="132" spans="1:11" ht="15" customHeight="1" x14ac:dyDescent="0.3">
      <c r="A132" s="3" t="s">
        <v>204</v>
      </c>
      <c r="B132" s="3" t="s">
        <v>205</v>
      </c>
      <c r="C132" s="4">
        <v>13</v>
      </c>
      <c r="D132" s="3" t="s">
        <v>956</v>
      </c>
      <c r="E132" s="3"/>
      <c r="F132" s="3" t="s">
        <v>4548</v>
      </c>
      <c r="G132" s="3" t="s">
        <v>4549</v>
      </c>
      <c r="H132" s="3" t="s">
        <v>4550</v>
      </c>
      <c r="I132" s="3" t="s">
        <v>2280</v>
      </c>
      <c r="J132" s="3"/>
      <c r="K132" s="8" t="s">
        <v>4551</v>
      </c>
    </row>
    <row r="133" spans="1:11" ht="15" customHeight="1" x14ac:dyDescent="0.3">
      <c r="A133" s="3" t="s">
        <v>219</v>
      </c>
      <c r="B133" s="3" t="s">
        <v>220</v>
      </c>
      <c r="C133" s="4">
        <v>14</v>
      </c>
      <c r="D133" s="3" t="s">
        <v>977</v>
      </c>
      <c r="E133" s="3"/>
      <c r="F133" s="3" t="s">
        <v>4389</v>
      </c>
      <c r="G133" s="3" t="s">
        <v>4552</v>
      </c>
      <c r="H133" s="3" t="s">
        <v>4382</v>
      </c>
      <c r="I133" s="3" t="s">
        <v>2594</v>
      </c>
      <c r="J133" s="3"/>
      <c r="K133" s="8" t="s">
        <v>4553</v>
      </c>
    </row>
    <row r="134" spans="1:11" ht="15" customHeight="1" x14ac:dyDescent="0.3">
      <c r="A134" s="3" t="s">
        <v>219</v>
      </c>
      <c r="B134" s="3" t="s">
        <v>220</v>
      </c>
      <c r="C134" s="4">
        <v>14</v>
      </c>
      <c r="D134" s="3" t="s">
        <v>977</v>
      </c>
      <c r="E134" s="3"/>
      <c r="F134" s="3" t="s">
        <v>4389</v>
      </c>
      <c r="G134" s="3" t="s">
        <v>4554</v>
      </c>
      <c r="H134" s="3" t="s">
        <v>4555</v>
      </c>
      <c r="I134" s="3" t="s">
        <v>707</v>
      </c>
      <c r="J134" s="3"/>
      <c r="K134" s="8" t="s">
        <v>4556</v>
      </c>
    </row>
    <row r="135" spans="1:11" ht="15" customHeight="1" x14ac:dyDescent="0.3">
      <c r="A135" s="3" t="s">
        <v>246</v>
      </c>
      <c r="B135" s="3" t="s">
        <v>247</v>
      </c>
      <c r="C135" s="4">
        <v>16</v>
      </c>
      <c r="D135" s="3" t="s">
        <v>989</v>
      </c>
      <c r="E135" s="3"/>
      <c r="F135" s="3" t="s">
        <v>756</v>
      </c>
      <c r="G135" s="3" t="s">
        <v>4557</v>
      </c>
      <c r="H135" s="3" t="s">
        <v>3597</v>
      </c>
      <c r="I135" s="3"/>
      <c r="J135" s="3"/>
      <c r="K135" s="8" t="s">
        <v>1000</v>
      </c>
    </row>
    <row r="136" spans="1:11" ht="15" customHeight="1" x14ac:dyDescent="0.3">
      <c r="A136" s="3" t="s">
        <v>246</v>
      </c>
      <c r="B136" s="3" t="s">
        <v>247</v>
      </c>
      <c r="C136" s="4">
        <v>16</v>
      </c>
      <c r="D136" s="3" t="s">
        <v>989</v>
      </c>
      <c r="E136" s="3"/>
      <c r="F136" s="3" t="s">
        <v>4389</v>
      </c>
      <c r="G136" s="3"/>
      <c r="H136" s="3" t="s">
        <v>4382</v>
      </c>
      <c r="I136" s="3"/>
      <c r="J136" s="3"/>
      <c r="K136" s="8" t="s">
        <v>1000</v>
      </c>
    </row>
    <row r="137" spans="1:11" ht="15" customHeight="1" x14ac:dyDescent="0.3">
      <c r="A137" s="3" t="s">
        <v>246</v>
      </c>
      <c r="B137" s="3" t="s">
        <v>247</v>
      </c>
      <c r="C137" s="4">
        <v>16</v>
      </c>
      <c r="D137" s="3" t="s">
        <v>989</v>
      </c>
      <c r="E137" s="3"/>
      <c r="F137" s="3" t="s">
        <v>4389</v>
      </c>
      <c r="G137" s="3"/>
      <c r="H137" s="3" t="s">
        <v>1386</v>
      </c>
      <c r="I137" s="3"/>
      <c r="J137" s="3"/>
      <c r="K137" s="8" t="s">
        <v>1000</v>
      </c>
    </row>
    <row r="138" spans="1:11" ht="15" customHeight="1" x14ac:dyDescent="0.3">
      <c r="A138" s="3" t="s">
        <v>246</v>
      </c>
      <c r="B138" s="3" t="s">
        <v>247</v>
      </c>
      <c r="C138" s="4">
        <v>16</v>
      </c>
      <c r="D138" s="3" t="s">
        <v>989</v>
      </c>
      <c r="E138" s="3" t="s">
        <v>4558</v>
      </c>
      <c r="F138" s="3" t="s">
        <v>4143</v>
      </c>
      <c r="G138" s="3" t="s">
        <v>4559</v>
      </c>
      <c r="H138" s="3" t="s">
        <v>3597</v>
      </c>
      <c r="I138" s="3" t="s">
        <v>1325</v>
      </c>
      <c r="J138" s="3" t="s">
        <v>730</v>
      </c>
      <c r="K138" s="8" t="s">
        <v>4560</v>
      </c>
    </row>
    <row r="139" spans="1:11" ht="15" customHeight="1" x14ac:dyDescent="0.3">
      <c r="A139" s="3" t="s">
        <v>260</v>
      </c>
      <c r="B139" s="3" t="s">
        <v>261</v>
      </c>
      <c r="C139" s="4">
        <v>17</v>
      </c>
      <c r="D139" s="3" t="s">
        <v>1005</v>
      </c>
      <c r="E139" s="3" t="s">
        <v>4280</v>
      </c>
      <c r="F139" s="3" t="s">
        <v>4561</v>
      </c>
      <c r="G139" s="3" t="s">
        <v>4281</v>
      </c>
      <c r="H139" s="3" t="s">
        <v>1386</v>
      </c>
      <c r="I139" s="3" t="s">
        <v>1230</v>
      </c>
      <c r="J139" s="3" t="s">
        <v>4282</v>
      </c>
      <c r="K139" s="8" t="s">
        <v>4283</v>
      </c>
    </row>
    <row r="140" spans="1:11" ht="15" customHeight="1" x14ac:dyDescent="0.3">
      <c r="A140" s="3" t="s">
        <v>260</v>
      </c>
      <c r="B140" s="3" t="s">
        <v>261</v>
      </c>
      <c r="C140" s="4">
        <v>17</v>
      </c>
      <c r="D140" s="3" t="s">
        <v>1005</v>
      </c>
      <c r="E140" s="3" t="s">
        <v>4562</v>
      </c>
      <c r="F140" s="3" t="s">
        <v>636</v>
      </c>
      <c r="G140" s="3" t="s">
        <v>4563</v>
      </c>
      <c r="H140" s="3" t="s">
        <v>3597</v>
      </c>
      <c r="I140" s="3" t="s">
        <v>1294</v>
      </c>
      <c r="J140" s="3" t="s">
        <v>1020</v>
      </c>
      <c r="K140" s="8" t="s">
        <v>4564</v>
      </c>
    </row>
    <row r="141" spans="1:11" ht="15" customHeight="1" x14ac:dyDescent="0.3">
      <c r="A141" s="3" t="s">
        <v>272</v>
      </c>
      <c r="B141" s="3" t="s">
        <v>273</v>
      </c>
      <c r="C141" s="4">
        <v>18</v>
      </c>
      <c r="D141" s="3" t="s">
        <v>1009</v>
      </c>
      <c r="E141" s="3" t="s">
        <v>4280</v>
      </c>
      <c r="F141" s="3" t="s">
        <v>765</v>
      </c>
      <c r="G141" s="3" t="s">
        <v>4281</v>
      </c>
      <c r="H141" s="3" t="s">
        <v>1386</v>
      </c>
      <c r="I141" s="3" t="s">
        <v>4565</v>
      </c>
      <c r="J141" s="3" t="s">
        <v>4566</v>
      </c>
      <c r="K141" s="8" t="s">
        <v>4567</v>
      </c>
    </row>
    <row r="142" spans="1:11" ht="15" customHeight="1" x14ac:dyDescent="0.3">
      <c r="A142" s="3" t="s">
        <v>272</v>
      </c>
      <c r="B142" s="3" t="s">
        <v>273</v>
      </c>
      <c r="C142" s="4">
        <v>18</v>
      </c>
      <c r="D142" s="3" t="s">
        <v>1009</v>
      </c>
      <c r="E142" s="3"/>
      <c r="F142" s="3" t="s">
        <v>765</v>
      </c>
      <c r="G142" s="3" t="s">
        <v>4568</v>
      </c>
      <c r="H142" s="3" t="s">
        <v>1386</v>
      </c>
      <c r="I142" s="3" t="s">
        <v>4569</v>
      </c>
      <c r="J142" s="3" t="s">
        <v>4570</v>
      </c>
      <c r="K142" s="8" t="s">
        <v>4567</v>
      </c>
    </row>
    <row r="143" spans="1:11" ht="15" customHeight="1" x14ac:dyDescent="0.3">
      <c r="A143" s="3" t="s">
        <v>272</v>
      </c>
      <c r="B143" s="3" t="s">
        <v>273</v>
      </c>
      <c r="C143" s="4">
        <v>18</v>
      </c>
      <c r="D143" s="3" t="s">
        <v>1009</v>
      </c>
      <c r="E143" s="3">
        <v>2072060</v>
      </c>
      <c r="F143" s="3" t="s">
        <v>636</v>
      </c>
      <c r="G143" s="3" t="s">
        <v>4571</v>
      </c>
      <c r="H143" s="3" t="s">
        <v>3597</v>
      </c>
      <c r="I143" s="3" t="s">
        <v>4572</v>
      </c>
      <c r="J143" s="3" t="s">
        <v>4573</v>
      </c>
      <c r="K143" s="8" t="s">
        <v>4574</v>
      </c>
    </row>
    <row r="144" spans="1:11" ht="15" customHeight="1" x14ac:dyDescent="0.3">
      <c r="A144" s="3" t="s">
        <v>272</v>
      </c>
      <c r="B144" s="3" t="s">
        <v>273</v>
      </c>
      <c r="C144" s="4">
        <v>18</v>
      </c>
      <c r="D144" s="3" t="s">
        <v>1009</v>
      </c>
      <c r="E144" s="3" t="s">
        <v>4575</v>
      </c>
      <c r="F144" s="3" t="s">
        <v>4143</v>
      </c>
      <c r="G144" s="3" t="s">
        <v>4576</v>
      </c>
      <c r="H144" s="3" t="s">
        <v>1386</v>
      </c>
      <c r="I144" s="3" t="s">
        <v>1818</v>
      </c>
      <c r="J144" s="3" t="s">
        <v>1203</v>
      </c>
      <c r="K144" s="8" t="s">
        <v>4577</v>
      </c>
    </row>
    <row r="145" spans="1:11" ht="15" customHeight="1" x14ac:dyDescent="0.3">
      <c r="A145" s="3" t="s">
        <v>272</v>
      </c>
      <c r="B145" s="3" t="s">
        <v>273</v>
      </c>
      <c r="C145" s="4">
        <v>18</v>
      </c>
      <c r="D145" s="3" t="s">
        <v>1009</v>
      </c>
      <c r="E145" s="3" t="s">
        <v>4578</v>
      </c>
      <c r="F145" s="3" t="s">
        <v>4143</v>
      </c>
      <c r="G145" s="3" t="s">
        <v>4579</v>
      </c>
      <c r="H145" s="3" t="s">
        <v>1386</v>
      </c>
      <c r="I145" s="3" t="s">
        <v>1829</v>
      </c>
      <c r="J145" s="3" t="s">
        <v>1205</v>
      </c>
      <c r="K145" s="8" t="s">
        <v>4580</v>
      </c>
    </row>
    <row r="146" spans="1:11" ht="15" customHeight="1" x14ac:dyDescent="0.3">
      <c r="A146" s="3" t="s">
        <v>272</v>
      </c>
      <c r="B146" s="3" t="s">
        <v>273</v>
      </c>
      <c r="C146" s="4">
        <v>18</v>
      </c>
      <c r="D146" s="3" t="s">
        <v>1009</v>
      </c>
      <c r="E146" s="3" t="s">
        <v>4581</v>
      </c>
      <c r="F146" s="3" t="s">
        <v>636</v>
      </c>
      <c r="G146" s="3" t="s">
        <v>4582</v>
      </c>
      <c r="H146" s="3" t="s">
        <v>1386</v>
      </c>
      <c r="I146" s="3" t="s">
        <v>4583</v>
      </c>
      <c r="J146" s="3" t="s">
        <v>4584</v>
      </c>
      <c r="K146" s="8" t="s">
        <v>4567</v>
      </c>
    </row>
    <row r="147" spans="1:11" ht="15" customHeight="1" x14ac:dyDescent="0.3">
      <c r="A147" s="3" t="s">
        <v>272</v>
      </c>
      <c r="B147" s="3" t="s">
        <v>273</v>
      </c>
      <c r="C147" s="4">
        <v>18</v>
      </c>
      <c r="D147" s="3" t="s">
        <v>1009</v>
      </c>
      <c r="E147" s="3" t="s">
        <v>4173</v>
      </c>
      <c r="F147" s="3" t="s">
        <v>765</v>
      </c>
      <c r="G147" s="3" t="s">
        <v>4174</v>
      </c>
      <c r="H147" s="3" t="s">
        <v>1386</v>
      </c>
      <c r="I147" s="3" t="s">
        <v>4447</v>
      </c>
      <c r="J147" s="3" t="s">
        <v>4448</v>
      </c>
      <c r="K147" s="8" t="s">
        <v>4567</v>
      </c>
    </row>
    <row r="148" spans="1:11" ht="15" customHeight="1" x14ac:dyDescent="0.3">
      <c r="A148" s="3" t="s">
        <v>272</v>
      </c>
      <c r="B148" s="3" t="s">
        <v>273</v>
      </c>
      <c r="C148" s="4">
        <v>18</v>
      </c>
      <c r="D148" s="3" t="s">
        <v>1009</v>
      </c>
      <c r="E148" s="3" t="s">
        <v>4173</v>
      </c>
      <c r="F148" s="3" t="s">
        <v>4143</v>
      </c>
      <c r="G148" s="3" t="s">
        <v>4585</v>
      </c>
      <c r="H148" s="3" t="s">
        <v>3597</v>
      </c>
      <c r="I148" s="3" t="s">
        <v>4447</v>
      </c>
      <c r="J148" s="3" t="s">
        <v>4448</v>
      </c>
      <c r="K148" s="8" t="s">
        <v>4586</v>
      </c>
    </row>
    <row r="149" spans="1:11" ht="15" customHeight="1" x14ac:dyDescent="0.3">
      <c r="A149" s="3" t="s">
        <v>272</v>
      </c>
      <c r="B149" s="3" t="s">
        <v>273</v>
      </c>
      <c r="C149" s="4">
        <v>18</v>
      </c>
      <c r="D149" s="3" t="s">
        <v>1009</v>
      </c>
      <c r="E149" s="3"/>
      <c r="F149" s="3" t="s">
        <v>765</v>
      </c>
      <c r="G149" s="3" t="s">
        <v>4587</v>
      </c>
      <c r="H149" s="3" t="s">
        <v>1386</v>
      </c>
      <c r="I149" s="3" t="s">
        <v>4588</v>
      </c>
      <c r="J149" s="3" t="s">
        <v>4589</v>
      </c>
      <c r="K149" s="8" t="s">
        <v>4567</v>
      </c>
    </row>
    <row r="150" spans="1:11" ht="15" customHeight="1" x14ac:dyDescent="0.3">
      <c r="A150" s="3" t="s">
        <v>272</v>
      </c>
      <c r="B150" s="3" t="s">
        <v>273</v>
      </c>
      <c r="C150" s="4">
        <v>18</v>
      </c>
      <c r="D150" s="3" t="s">
        <v>1009</v>
      </c>
      <c r="E150" s="3" t="s">
        <v>4590</v>
      </c>
      <c r="F150" s="3" t="s">
        <v>765</v>
      </c>
      <c r="G150" s="3" t="s">
        <v>4267</v>
      </c>
      <c r="H150" s="3" t="s">
        <v>1386</v>
      </c>
      <c r="I150" s="3" t="s">
        <v>2785</v>
      </c>
      <c r="J150" s="3" t="s">
        <v>4591</v>
      </c>
      <c r="K150" s="8" t="s">
        <v>4567</v>
      </c>
    </row>
    <row r="151" spans="1:11" ht="15" customHeight="1" x14ac:dyDescent="0.3">
      <c r="A151" s="3" t="s">
        <v>272</v>
      </c>
      <c r="B151" s="3" t="s">
        <v>273</v>
      </c>
      <c r="C151" s="4">
        <v>18</v>
      </c>
      <c r="D151" s="3" t="s">
        <v>1009</v>
      </c>
      <c r="E151" s="3" t="s">
        <v>4592</v>
      </c>
      <c r="F151" s="3" t="s">
        <v>4143</v>
      </c>
      <c r="G151" s="3" t="s">
        <v>4593</v>
      </c>
      <c r="H151" s="3" t="s">
        <v>1386</v>
      </c>
      <c r="I151" s="3" t="s">
        <v>4594</v>
      </c>
      <c r="J151" s="3" t="s">
        <v>3401</v>
      </c>
      <c r="K151" s="8" t="s">
        <v>4595</v>
      </c>
    </row>
    <row r="152" spans="1:11" ht="15" customHeight="1" x14ac:dyDescent="0.3">
      <c r="A152" s="3" t="s">
        <v>283</v>
      </c>
      <c r="B152" s="3" t="s">
        <v>284</v>
      </c>
      <c r="C152" s="4">
        <v>19</v>
      </c>
      <c r="D152" s="3" t="s">
        <v>1019</v>
      </c>
      <c r="E152" s="3" t="s">
        <v>4272</v>
      </c>
      <c r="F152" s="3" t="s">
        <v>4561</v>
      </c>
      <c r="G152" s="3" t="s">
        <v>4273</v>
      </c>
      <c r="H152" s="3" t="s">
        <v>1386</v>
      </c>
      <c r="I152" s="3" t="s">
        <v>2179</v>
      </c>
      <c r="J152" s="3" t="s">
        <v>4274</v>
      </c>
      <c r="K152" s="8" t="s">
        <v>4275</v>
      </c>
    </row>
    <row r="153" spans="1:11" ht="15" customHeight="1" x14ac:dyDescent="0.3">
      <c r="A153" s="3" t="s">
        <v>283</v>
      </c>
      <c r="B153" s="3" t="s">
        <v>284</v>
      </c>
      <c r="C153" s="4">
        <v>19</v>
      </c>
      <c r="D153" s="3" t="s">
        <v>1019</v>
      </c>
      <c r="E153" s="3" t="s">
        <v>4276</v>
      </c>
      <c r="F153" s="3" t="s">
        <v>4081</v>
      </c>
      <c r="G153" s="3" t="s">
        <v>4277</v>
      </c>
      <c r="H153" s="3" t="s">
        <v>1386</v>
      </c>
      <c r="I153" s="3" t="s">
        <v>2664</v>
      </c>
      <c r="J153" s="3" t="s">
        <v>4278</v>
      </c>
      <c r="K153" s="8" t="s">
        <v>4279</v>
      </c>
    </row>
    <row r="154" spans="1:11" ht="15" customHeight="1" x14ac:dyDescent="0.3">
      <c r="A154" s="3" t="s">
        <v>283</v>
      </c>
      <c r="B154" s="3" t="s">
        <v>284</v>
      </c>
      <c r="C154" s="4">
        <v>19</v>
      </c>
      <c r="D154" s="3" t="s">
        <v>1019</v>
      </c>
      <c r="E154" s="3" t="s">
        <v>4596</v>
      </c>
      <c r="F154" s="3" t="s">
        <v>4143</v>
      </c>
      <c r="G154" s="3" t="s">
        <v>4597</v>
      </c>
      <c r="H154" s="3" t="s">
        <v>1386</v>
      </c>
      <c r="I154" s="3" t="s">
        <v>1708</v>
      </c>
      <c r="J154" s="3" t="s">
        <v>4598</v>
      </c>
      <c r="K154" s="8" t="s">
        <v>4599</v>
      </c>
    </row>
    <row r="155" spans="1:11" ht="15" customHeight="1" x14ac:dyDescent="0.3">
      <c r="A155" s="3" t="s">
        <v>283</v>
      </c>
      <c r="B155" s="3" t="s">
        <v>284</v>
      </c>
      <c r="C155" s="4">
        <v>19</v>
      </c>
      <c r="D155" s="3" t="s">
        <v>1019</v>
      </c>
      <c r="E155" s="3" t="s">
        <v>4600</v>
      </c>
      <c r="F155" s="3" t="s">
        <v>4561</v>
      </c>
      <c r="G155" s="3" t="s">
        <v>4601</v>
      </c>
      <c r="H155" s="3" t="s">
        <v>1386</v>
      </c>
      <c r="I155" s="3" t="s">
        <v>4602</v>
      </c>
      <c r="J155" s="3" t="s">
        <v>4603</v>
      </c>
      <c r="K155" s="8" t="s">
        <v>4604</v>
      </c>
    </row>
    <row r="156" spans="1:11" ht="15" customHeight="1" x14ac:dyDescent="0.3">
      <c r="A156" s="3" t="s">
        <v>283</v>
      </c>
      <c r="B156" s="3" t="s">
        <v>284</v>
      </c>
      <c r="C156" s="4">
        <v>19</v>
      </c>
      <c r="D156" s="3" t="s">
        <v>1019</v>
      </c>
      <c r="E156" s="3" t="s">
        <v>4605</v>
      </c>
      <c r="F156" s="3" t="s">
        <v>4143</v>
      </c>
      <c r="G156" s="3" t="s">
        <v>4606</v>
      </c>
      <c r="H156" s="3" t="s">
        <v>1386</v>
      </c>
      <c r="I156" s="3" t="s">
        <v>1203</v>
      </c>
      <c r="J156" s="3" t="s">
        <v>4607</v>
      </c>
      <c r="K156" s="8" t="s">
        <v>4608</v>
      </c>
    </row>
    <row r="157" spans="1:11" ht="15" customHeight="1" x14ac:dyDescent="0.3">
      <c r="A157" s="3" t="s">
        <v>283</v>
      </c>
      <c r="B157" s="3" t="s">
        <v>284</v>
      </c>
      <c r="C157" s="4">
        <v>19</v>
      </c>
      <c r="D157" s="3" t="s">
        <v>1019</v>
      </c>
      <c r="E157" s="3" t="s">
        <v>4288</v>
      </c>
      <c r="F157" s="3" t="s">
        <v>4143</v>
      </c>
      <c r="G157" s="3" t="s">
        <v>4289</v>
      </c>
      <c r="H157" s="3" t="s">
        <v>1386</v>
      </c>
      <c r="I157" s="3" t="s">
        <v>1257</v>
      </c>
      <c r="J157" s="3" t="s">
        <v>4290</v>
      </c>
      <c r="K157" s="8" t="s">
        <v>4291</v>
      </c>
    </row>
    <row r="158" spans="1:11" ht="15" customHeight="1" x14ac:dyDescent="0.3">
      <c r="A158" s="3" t="s">
        <v>283</v>
      </c>
      <c r="B158" s="3" t="s">
        <v>284</v>
      </c>
      <c r="C158" s="4">
        <v>19</v>
      </c>
      <c r="D158" s="3" t="s">
        <v>1019</v>
      </c>
      <c r="E158" s="3" t="s">
        <v>4609</v>
      </c>
      <c r="F158" s="3" t="s">
        <v>4143</v>
      </c>
      <c r="G158" s="3" t="s">
        <v>4610</v>
      </c>
      <c r="H158" s="3" t="s">
        <v>1386</v>
      </c>
      <c r="I158" s="3" t="s">
        <v>1230</v>
      </c>
      <c r="J158" s="3" t="s">
        <v>4611</v>
      </c>
      <c r="K158" s="8" t="s">
        <v>4612</v>
      </c>
    </row>
    <row r="159" spans="1:11" ht="15" customHeight="1" x14ac:dyDescent="0.3">
      <c r="A159" s="3" t="s">
        <v>283</v>
      </c>
      <c r="B159" s="3" t="s">
        <v>284</v>
      </c>
      <c r="C159" s="4">
        <v>19</v>
      </c>
      <c r="D159" s="3" t="s">
        <v>1019</v>
      </c>
      <c r="E159" s="3" t="s">
        <v>4292</v>
      </c>
      <c r="F159" s="3" t="s">
        <v>4561</v>
      </c>
      <c r="G159" s="3" t="s">
        <v>4293</v>
      </c>
      <c r="H159" s="3" t="s">
        <v>1386</v>
      </c>
      <c r="I159" s="3" t="s">
        <v>2620</v>
      </c>
      <c r="J159" s="3" t="s">
        <v>4294</v>
      </c>
      <c r="K159" s="8" t="s">
        <v>4295</v>
      </c>
    </row>
    <row r="160" spans="1:11" ht="15" customHeight="1" x14ac:dyDescent="0.3">
      <c r="A160" s="3" t="s">
        <v>283</v>
      </c>
      <c r="B160" s="3" t="s">
        <v>284</v>
      </c>
      <c r="C160" s="4">
        <v>19</v>
      </c>
      <c r="D160" s="3" t="s">
        <v>1019</v>
      </c>
      <c r="E160" s="3" t="s">
        <v>4613</v>
      </c>
      <c r="F160" s="3" t="s">
        <v>4143</v>
      </c>
      <c r="G160" s="3" t="s">
        <v>4614</v>
      </c>
      <c r="H160" s="3" t="s">
        <v>1386</v>
      </c>
      <c r="I160" s="3" t="s">
        <v>3189</v>
      </c>
      <c r="J160" s="3" t="s">
        <v>2664</v>
      </c>
      <c r="K160" s="8" t="s">
        <v>4615</v>
      </c>
    </row>
    <row r="161" spans="1:11" ht="15" customHeight="1" x14ac:dyDescent="0.3">
      <c r="A161" s="3" t="s">
        <v>283</v>
      </c>
      <c r="B161" s="3" t="s">
        <v>284</v>
      </c>
      <c r="C161" s="4">
        <v>19</v>
      </c>
      <c r="D161" s="3" t="s">
        <v>1019</v>
      </c>
      <c r="E161" s="3" t="s">
        <v>4616</v>
      </c>
      <c r="F161" s="3" t="s">
        <v>4143</v>
      </c>
      <c r="G161" s="3" t="s">
        <v>4617</v>
      </c>
      <c r="H161" s="3" t="s">
        <v>1386</v>
      </c>
      <c r="I161" s="3" t="s">
        <v>1280</v>
      </c>
      <c r="J161" s="3" t="s">
        <v>3959</v>
      </c>
      <c r="K161" s="8" t="s">
        <v>4618</v>
      </c>
    </row>
    <row r="162" spans="1:11" ht="15" customHeight="1" x14ac:dyDescent="0.3">
      <c r="A162" s="3" t="s">
        <v>283</v>
      </c>
      <c r="B162" s="3" t="s">
        <v>284</v>
      </c>
      <c r="C162" s="4">
        <v>19</v>
      </c>
      <c r="D162" s="3" t="s">
        <v>1019</v>
      </c>
      <c r="E162" s="3" t="s">
        <v>4224</v>
      </c>
      <c r="F162" s="3" t="s">
        <v>4143</v>
      </c>
      <c r="G162" s="3" t="s">
        <v>4225</v>
      </c>
      <c r="H162" s="3" t="s">
        <v>1386</v>
      </c>
      <c r="I162" s="3" t="s">
        <v>4226</v>
      </c>
      <c r="J162" s="3" t="s">
        <v>1203</v>
      </c>
      <c r="K162" s="8" t="s">
        <v>4227</v>
      </c>
    </row>
    <row r="163" spans="1:11" ht="15" customHeight="1" x14ac:dyDescent="0.3">
      <c r="A163" s="3" t="s">
        <v>283</v>
      </c>
      <c r="B163" s="3" t="s">
        <v>284</v>
      </c>
      <c r="C163" s="4">
        <v>19</v>
      </c>
      <c r="D163" s="3" t="s">
        <v>1019</v>
      </c>
      <c r="E163" s="3" t="s">
        <v>4311</v>
      </c>
      <c r="F163" s="3" t="s">
        <v>4143</v>
      </c>
      <c r="G163" s="3" t="s">
        <v>4312</v>
      </c>
      <c r="H163" s="3" t="s">
        <v>1386</v>
      </c>
      <c r="I163" s="3" t="s">
        <v>4313</v>
      </c>
      <c r="J163" s="3" t="s">
        <v>2250</v>
      </c>
      <c r="K163" s="8" t="s">
        <v>4314</v>
      </c>
    </row>
    <row r="164" spans="1:11" ht="15" customHeight="1" x14ac:dyDescent="0.3">
      <c r="A164" s="3" t="s">
        <v>283</v>
      </c>
      <c r="B164" s="3" t="s">
        <v>284</v>
      </c>
      <c r="C164" s="4">
        <v>19</v>
      </c>
      <c r="D164" s="3" t="s">
        <v>1019</v>
      </c>
      <c r="E164" s="3" t="s">
        <v>4619</v>
      </c>
      <c r="F164" s="3" t="s">
        <v>4143</v>
      </c>
      <c r="G164" s="3" t="s">
        <v>4620</v>
      </c>
      <c r="H164" s="3" t="s">
        <v>1386</v>
      </c>
      <c r="I164" s="3" t="s">
        <v>4621</v>
      </c>
      <c r="J164" s="3" t="s">
        <v>3166</v>
      </c>
      <c r="K164" s="8" t="s">
        <v>4622</v>
      </c>
    </row>
    <row r="165" spans="1:11" ht="15" customHeight="1" x14ac:dyDescent="0.3">
      <c r="A165" s="3" t="s">
        <v>283</v>
      </c>
      <c r="B165" s="3" t="s">
        <v>284</v>
      </c>
      <c r="C165" s="4">
        <v>19</v>
      </c>
      <c r="D165" s="3" t="s">
        <v>1019</v>
      </c>
      <c r="E165" s="3" t="s">
        <v>4623</v>
      </c>
      <c r="F165" s="3" t="s">
        <v>4143</v>
      </c>
      <c r="G165" s="3" t="s">
        <v>4624</v>
      </c>
      <c r="H165" s="3" t="s">
        <v>1386</v>
      </c>
      <c r="I165" s="3" t="s">
        <v>3613</v>
      </c>
      <c r="J165" s="3" t="s">
        <v>3166</v>
      </c>
      <c r="K165" s="8" t="s">
        <v>4625</v>
      </c>
    </row>
    <row r="166" spans="1:11" ht="15" customHeight="1" x14ac:dyDescent="0.3">
      <c r="A166" s="3" t="s">
        <v>283</v>
      </c>
      <c r="B166" s="3" t="s">
        <v>284</v>
      </c>
      <c r="C166" s="4">
        <v>19</v>
      </c>
      <c r="D166" s="3" t="s">
        <v>1019</v>
      </c>
      <c r="E166" s="25">
        <v>37614</v>
      </c>
      <c r="F166" s="3" t="s">
        <v>4081</v>
      </c>
      <c r="G166" s="3" t="s">
        <v>4319</v>
      </c>
      <c r="H166" s="3" t="s">
        <v>1386</v>
      </c>
      <c r="I166" s="3" t="s">
        <v>4320</v>
      </c>
      <c r="J166" s="3" t="s">
        <v>3613</v>
      </c>
      <c r="K166" s="8" t="s">
        <v>4321</v>
      </c>
    </row>
    <row r="167" spans="1:11" ht="15" customHeight="1" x14ac:dyDescent="0.3">
      <c r="A167" s="3" t="s">
        <v>283</v>
      </c>
      <c r="B167" s="3" t="s">
        <v>284</v>
      </c>
      <c r="C167" s="4">
        <v>19</v>
      </c>
      <c r="D167" s="3" t="s">
        <v>1019</v>
      </c>
      <c r="E167" s="3" t="s">
        <v>4325</v>
      </c>
      <c r="F167" s="3" t="s">
        <v>4143</v>
      </c>
      <c r="G167" s="3" t="s">
        <v>4326</v>
      </c>
      <c r="H167" s="3" t="s">
        <v>1386</v>
      </c>
      <c r="I167" s="3" t="s">
        <v>2800</v>
      </c>
      <c r="J167" s="3" t="s">
        <v>2628</v>
      </c>
      <c r="K167" s="8" t="s">
        <v>4327</v>
      </c>
    </row>
    <row r="168" spans="1:11" ht="15" customHeight="1" x14ac:dyDescent="0.3">
      <c r="A168" s="3" t="s">
        <v>283</v>
      </c>
      <c r="B168" s="3" t="s">
        <v>284</v>
      </c>
      <c r="C168" s="4">
        <v>19</v>
      </c>
      <c r="D168" s="3" t="s">
        <v>1019</v>
      </c>
      <c r="E168" s="3" t="s">
        <v>4337</v>
      </c>
      <c r="F168" s="3" t="s">
        <v>4081</v>
      </c>
      <c r="G168" s="3" t="s">
        <v>4338</v>
      </c>
      <c r="H168" s="3" t="s">
        <v>1386</v>
      </c>
      <c r="I168" s="3" t="s">
        <v>3201</v>
      </c>
      <c r="J168" s="3" t="s">
        <v>3768</v>
      </c>
      <c r="K168" s="8" t="s">
        <v>4626</v>
      </c>
    </row>
    <row r="169" spans="1:11" ht="15" customHeight="1" x14ac:dyDescent="0.3">
      <c r="A169" s="3" t="s">
        <v>283</v>
      </c>
      <c r="B169" s="3" t="s">
        <v>284</v>
      </c>
      <c r="C169" s="4">
        <v>19</v>
      </c>
      <c r="D169" s="3" t="s">
        <v>1019</v>
      </c>
      <c r="E169" s="3" t="s">
        <v>4353</v>
      </c>
      <c r="F169" s="3" t="s">
        <v>4081</v>
      </c>
      <c r="G169" s="3" t="s">
        <v>4354</v>
      </c>
      <c r="H169" s="3" t="s">
        <v>1386</v>
      </c>
      <c r="I169" s="3" t="s">
        <v>737</v>
      </c>
      <c r="J169" s="3" t="s">
        <v>2805</v>
      </c>
      <c r="K169" s="8" t="s">
        <v>4355</v>
      </c>
    </row>
    <row r="170" spans="1:11" ht="15" customHeight="1" x14ac:dyDescent="0.3">
      <c r="A170" s="3" t="s">
        <v>283</v>
      </c>
      <c r="B170" s="3" t="s">
        <v>284</v>
      </c>
      <c r="C170" s="4">
        <v>19</v>
      </c>
      <c r="D170" s="3" t="s">
        <v>1019</v>
      </c>
      <c r="E170" s="25">
        <v>37027</v>
      </c>
      <c r="F170" s="3" t="s">
        <v>4143</v>
      </c>
      <c r="G170" s="3" t="s">
        <v>4362</v>
      </c>
      <c r="H170" s="3" t="s">
        <v>1386</v>
      </c>
      <c r="I170" s="3" t="s">
        <v>3326</v>
      </c>
      <c r="J170" s="3" t="s">
        <v>3401</v>
      </c>
      <c r="K170" s="8" t="s">
        <v>4627</v>
      </c>
    </row>
    <row r="171" spans="1:11" ht="15" customHeight="1" x14ac:dyDescent="0.3">
      <c r="A171" s="3" t="s">
        <v>283</v>
      </c>
      <c r="B171" s="3" t="s">
        <v>284</v>
      </c>
      <c r="C171" s="4">
        <v>19</v>
      </c>
      <c r="D171" s="3" t="s">
        <v>1019</v>
      </c>
      <c r="E171" s="3" t="s">
        <v>4628</v>
      </c>
      <c r="F171" s="3" t="s">
        <v>4143</v>
      </c>
      <c r="G171" s="3" t="s">
        <v>4629</v>
      </c>
      <c r="H171" s="3" t="s">
        <v>1386</v>
      </c>
      <c r="I171" s="3" t="s">
        <v>3519</v>
      </c>
      <c r="J171" s="3" t="s">
        <v>653</v>
      </c>
      <c r="K171" s="8" t="s">
        <v>4630</v>
      </c>
    </row>
    <row r="172" spans="1:11" ht="15" customHeight="1" x14ac:dyDescent="0.3">
      <c r="A172" s="3" t="s">
        <v>283</v>
      </c>
      <c r="B172" s="3" t="s">
        <v>284</v>
      </c>
      <c r="C172" s="4">
        <v>19</v>
      </c>
      <c r="D172" s="3" t="s">
        <v>1019</v>
      </c>
      <c r="E172" s="25">
        <v>37664</v>
      </c>
      <c r="F172" s="3" t="s">
        <v>4081</v>
      </c>
      <c r="G172" s="3" t="s">
        <v>4363</v>
      </c>
      <c r="H172" s="3" t="s">
        <v>1386</v>
      </c>
      <c r="I172" s="3" t="s">
        <v>3692</v>
      </c>
      <c r="J172" s="3" t="s">
        <v>4364</v>
      </c>
      <c r="K172" s="8" t="s">
        <v>4365</v>
      </c>
    </row>
    <row r="173" spans="1:11" ht="15" customHeight="1" x14ac:dyDescent="0.3">
      <c r="A173" s="3" t="s">
        <v>295</v>
      </c>
      <c r="B173" s="3" t="s">
        <v>296</v>
      </c>
      <c r="C173" s="4">
        <v>20</v>
      </c>
      <c r="D173" s="3" t="s">
        <v>1028</v>
      </c>
      <c r="E173" s="3"/>
      <c r="F173" s="3" t="s">
        <v>4631</v>
      </c>
      <c r="G173" s="3" t="s">
        <v>4632</v>
      </c>
      <c r="H173" s="3" t="s">
        <v>4633</v>
      </c>
      <c r="I173" s="3"/>
      <c r="J173" s="3"/>
      <c r="K173" s="8" t="s">
        <v>4634</v>
      </c>
    </row>
    <row r="174" spans="1:11" ht="15" customHeight="1" x14ac:dyDescent="0.3">
      <c r="A174" s="3" t="s">
        <v>295</v>
      </c>
      <c r="B174" s="3" t="s">
        <v>296</v>
      </c>
      <c r="C174" s="4">
        <v>20</v>
      </c>
      <c r="D174" s="3" t="s">
        <v>1028</v>
      </c>
      <c r="E174" s="3"/>
      <c r="F174" s="3" t="s">
        <v>4631</v>
      </c>
      <c r="G174" s="3" t="s">
        <v>4635</v>
      </c>
      <c r="H174" s="3" t="s">
        <v>4633</v>
      </c>
      <c r="I174" s="3"/>
      <c r="J174" s="3"/>
      <c r="K174" s="8" t="s">
        <v>4634</v>
      </c>
    </row>
    <row r="175" spans="1:11" ht="15" customHeight="1" x14ac:dyDescent="0.3">
      <c r="A175" s="3" t="s">
        <v>295</v>
      </c>
      <c r="B175" s="3" t="s">
        <v>296</v>
      </c>
      <c r="C175" s="4">
        <v>20</v>
      </c>
      <c r="D175" s="3" t="s">
        <v>1028</v>
      </c>
      <c r="E175" s="3"/>
      <c r="F175" s="3" t="s">
        <v>4636</v>
      </c>
      <c r="G175" s="3" t="s">
        <v>4637</v>
      </c>
      <c r="H175" s="3" t="s">
        <v>4638</v>
      </c>
      <c r="I175" s="3"/>
      <c r="J175" s="3"/>
      <c r="K175" s="8" t="s">
        <v>4639</v>
      </c>
    </row>
    <row r="176" spans="1:11" ht="15" customHeight="1" x14ac:dyDescent="0.3">
      <c r="A176" s="3" t="s">
        <v>295</v>
      </c>
      <c r="B176" s="3" t="s">
        <v>296</v>
      </c>
      <c r="C176" s="4">
        <v>20</v>
      </c>
      <c r="D176" s="3" t="s">
        <v>1028</v>
      </c>
      <c r="E176" s="3"/>
      <c r="F176" s="3" t="s">
        <v>2355</v>
      </c>
      <c r="G176" s="3" t="s">
        <v>4640</v>
      </c>
      <c r="H176" s="3" t="s">
        <v>4641</v>
      </c>
      <c r="I176" s="3"/>
      <c r="J176" s="3"/>
      <c r="K176" s="8" t="s">
        <v>4642</v>
      </c>
    </row>
    <row r="177" spans="1:11" ht="15" customHeight="1" x14ac:dyDescent="0.3">
      <c r="A177" s="3" t="s">
        <v>337</v>
      </c>
      <c r="B177" s="3" t="s">
        <v>338</v>
      </c>
      <c r="C177" s="4">
        <v>23</v>
      </c>
      <c r="D177" s="3" t="s">
        <v>1068</v>
      </c>
      <c r="E177" s="3" t="s">
        <v>4272</v>
      </c>
      <c r="F177" s="3" t="s">
        <v>4143</v>
      </c>
      <c r="G177" s="3" t="s">
        <v>4273</v>
      </c>
      <c r="H177" s="3" t="s">
        <v>1386</v>
      </c>
      <c r="I177" s="3" t="s">
        <v>2179</v>
      </c>
      <c r="J177" s="3" t="s">
        <v>4274</v>
      </c>
      <c r="K177" s="8" t="s">
        <v>4275</v>
      </c>
    </row>
    <row r="178" spans="1:11" ht="15" customHeight="1" x14ac:dyDescent="0.3">
      <c r="A178" s="3" t="s">
        <v>337</v>
      </c>
      <c r="B178" s="3" t="s">
        <v>338</v>
      </c>
      <c r="C178" s="4">
        <v>23</v>
      </c>
      <c r="D178" s="3" t="s">
        <v>1068</v>
      </c>
      <c r="E178" s="3" t="s">
        <v>4596</v>
      </c>
      <c r="F178" s="3" t="s">
        <v>4143</v>
      </c>
      <c r="G178" s="3" t="s">
        <v>4597</v>
      </c>
      <c r="H178" s="3" t="s">
        <v>1386</v>
      </c>
      <c r="I178" s="3" t="s">
        <v>1708</v>
      </c>
      <c r="J178" s="3" t="s">
        <v>4598</v>
      </c>
      <c r="K178" s="8" t="s">
        <v>4599</v>
      </c>
    </row>
    <row r="179" spans="1:11" ht="15" customHeight="1" x14ac:dyDescent="0.3">
      <c r="A179" s="3" t="s">
        <v>337</v>
      </c>
      <c r="B179" s="3" t="s">
        <v>338</v>
      </c>
      <c r="C179" s="4">
        <v>23</v>
      </c>
      <c r="D179" s="3" t="s">
        <v>1068</v>
      </c>
      <c r="E179" s="3" t="s">
        <v>4643</v>
      </c>
      <c r="F179" s="3" t="s">
        <v>4513</v>
      </c>
      <c r="G179" s="3" t="s">
        <v>4644</v>
      </c>
      <c r="H179" s="3" t="s">
        <v>3597</v>
      </c>
      <c r="I179" s="3" t="s">
        <v>4645</v>
      </c>
      <c r="J179" s="3" t="s">
        <v>4646</v>
      </c>
      <c r="K179" s="8" t="s">
        <v>4647</v>
      </c>
    </row>
    <row r="180" spans="1:11" ht="15" customHeight="1" x14ac:dyDescent="0.3">
      <c r="A180" s="3" t="s">
        <v>337</v>
      </c>
      <c r="B180" s="3" t="s">
        <v>338</v>
      </c>
      <c r="C180" s="4">
        <v>23</v>
      </c>
      <c r="D180" s="3" t="s">
        <v>1068</v>
      </c>
      <c r="E180" s="3" t="s">
        <v>4648</v>
      </c>
      <c r="F180" s="3" t="s">
        <v>4513</v>
      </c>
      <c r="G180" s="3" t="s">
        <v>4649</v>
      </c>
      <c r="H180" s="3" t="s">
        <v>3597</v>
      </c>
      <c r="I180" s="3" t="s">
        <v>3982</v>
      </c>
      <c r="J180" s="3" t="s">
        <v>4650</v>
      </c>
      <c r="K180" s="8" t="s">
        <v>4651</v>
      </c>
    </row>
    <row r="181" spans="1:11" ht="15" customHeight="1" x14ac:dyDescent="0.3">
      <c r="A181" s="3" t="s">
        <v>337</v>
      </c>
      <c r="B181" s="3" t="s">
        <v>338</v>
      </c>
      <c r="C181" s="4">
        <v>23</v>
      </c>
      <c r="D181" s="3" t="s">
        <v>1068</v>
      </c>
      <c r="E181" s="3" t="s">
        <v>4613</v>
      </c>
      <c r="F181" s="3" t="s">
        <v>4143</v>
      </c>
      <c r="G181" s="3" t="s">
        <v>4614</v>
      </c>
      <c r="H181" s="3" t="s">
        <v>1386</v>
      </c>
      <c r="I181" s="3" t="s">
        <v>3189</v>
      </c>
      <c r="J181" s="3" t="s">
        <v>1045</v>
      </c>
      <c r="K181" s="8" t="s">
        <v>4615</v>
      </c>
    </row>
    <row r="182" spans="1:11" ht="15" customHeight="1" x14ac:dyDescent="0.3">
      <c r="A182" s="3" t="s">
        <v>337</v>
      </c>
      <c r="B182" s="3" t="s">
        <v>338</v>
      </c>
      <c r="C182" s="4">
        <v>23</v>
      </c>
      <c r="D182" s="3" t="s">
        <v>1068</v>
      </c>
      <c r="E182" s="3" t="s">
        <v>4652</v>
      </c>
      <c r="F182" s="3" t="s">
        <v>4143</v>
      </c>
      <c r="G182" s="3" t="s">
        <v>4653</v>
      </c>
      <c r="H182" s="3" t="s">
        <v>1386</v>
      </c>
      <c r="I182" s="3" t="s">
        <v>1829</v>
      </c>
      <c r="J182" s="3" t="s">
        <v>3238</v>
      </c>
      <c r="K182" s="8" t="s">
        <v>4654</v>
      </c>
    </row>
    <row r="183" spans="1:11" ht="15" customHeight="1" x14ac:dyDescent="0.3">
      <c r="A183" s="3" t="s">
        <v>337</v>
      </c>
      <c r="B183" s="3" t="s">
        <v>338</v>
      </c>
      <c r="C183" s="4">
        <v>23</v>
      </c>
      <c r="D183" s="3" t="s">
        <v>1068</v>
      </c>
      <c r="E183" s="3" t="s">
        <v>4655</v>
      </c>
      <c r="F183" s="3" t="s">
        <v>4143</v>
      </c>
      <c r="G183" s="3" t="s">
        <v>4656</v>
      </c>
      <c r="H183" s="3" t="s">
        <v>1386</v>
      </c>
      <c r="I183" s="3" t="s">
        <v>1330</v>
      </c>
      <c r="J183" s="3" t="s">
        <v>3238</v>
      </c>
      <c r="K183" s="8" t="s">
        <v>4657</v>
      </c>
    </row>
    <row r="184" spans="1:11" ht="15" customHeight="1" x14ac:dyDescent="0.3">
      <c r="A184" s="3" t="s">
        <v>352</v>
      </c>
      <c r="B184" s="3" t="s">
        <v>353</v>
      </c>
      <c r="C184" s="4">
        <v>24</v>
      </c>
      <c r="D184" s="3" t="s">
        <v>1092</v>
      </c>
      <c r="E184" s="3" t="s">
        <v>4658</v>
      </c>
      <c r="F184" s="3" t="s">
        <v>4143</v>
      </c>
      <c r="G184" s="3" t="s">
        <v>4659</v>
      </c>
      <c r="H184" s="3" t="s">
        <v>1386</v>
      </c>
      <c r="I184" s="3" t="s">
        <v>4660</v>
      </c>
      <c r="J184" s="3" t="s">
        <v>1329</v>
      </c>
      <c r="K184" s="8" t="s">
        <v>4661</v>
      </c>
    </row>
    <row r="185" spans="1:11" ht="15" customHeight="1" x14ac:dyDescent="0.3">
      <c r="A185" s="3" t="s">
        <v>366</v>
      </c>
      <c r="B185" s="3" t="s">
        <v>367</v>
      </c>
      <c r="C185" s="4">
        <v>25</v>
      </c>
      <c r="D185" s="3" t="s">
        <v>1110</v>
      </c>
      <c r="E185" s="3" t="s">
        <v>4578</v>
      </c>
      <c r="F185" s="3" t="s">
        <v>4143</v>
      </c>
      <c r="G185" s="3" t="s">
        <v>4579</v>
      </c>
      <c r="H185" s="3" t="s">
        <v>1386</v>
      </c>
      <c r="I185" s="3" t="s">
        <v>1829</v>
      </c>
      <c r="J185" s="3" t="s">
        <v>1205</v>
      </c>
      <c r="K185" s="8" t="s">
        <v>4580</v>
      </c>
    </row>
    <row r="186" spans="1:11" ht="15" customHeight="1" x14ac:dyDescent="0.3">
      <c r="A186" s="3" t="s">
        <v>366</v>
      </c>
      <c r="B186" s="3" t="s">
        <v>367</v>
      </c>
      <c r="C186" s="4">
        <v>25</v>
      </c>
      <c r="D186" s="3" t="s">
        <v>1110</v>
      </c>
      <c r="E186" s="3" t="s">
        <v>4495</v>
      </c>
      <c r="F186" s="3" t="s">
        <v>4081</v>
      </c>
      <c r="G186" s="3" t="s">
        <v>4496</v>
      </c>
      <c r="H186" s="3" t="s">
        <v>1386</v>
      </c>
      <c r="I186" s="3" t="s">
        <v>4497</v>
      </c>
      <c r="J186" s="3" t="s">
        <v>4010</v>
      </c>
      <c r="K186" s="8" t="s">
        <v>4498</v>
      </c>
    </row>
    <row r="187" spans="1:11" ht="15" customHeight="1" x14ac:dyDescent="0.3">
      <c r="A187" s="3" t="s">
        <v>389</v>
      </c>
      <c r="B187" s="3" t="s">
        <v>390</v>
      </c>
      <c r="C187" s="4">
        <v>27</v>
      </c>
      <c r="D187" s="3" t="s">
        <v>1127</v>
      </c>
      <c r="E187" s="3" t="s">
        <v>4662</v>
      </c>
      <c r="F187" s="3" t="s">
        <v>4636</v>
      </c>
      <c r="G187" s="3" t="s">
        <v>4663</v>
      </c>
      <c r="H187" s="3" t="s">
        <v>4004</v>
      </c>
      <c r="I187" s="3" t="s">
        <v>4664</v>
      </c>
      <c r="J187" s="3"/>
      <c r="K187" s="8" t="s">
        <v>4665</v>
      </c>
    </row>
    <row r="188" spans="1:11" ht="15" customHeight="1" x14ac:dyDescent="0.3">
      <c r="A188" s="3" t="s">
        <v>389</v>
      </c>
      <c r="B188" s="3" t="s">
        <v>390</v>
      </c>
      <c r="C188" s="4">
        <v>27</v>
      </c>
      <c r="D188" s="3" t="s">
        <v>1127</v>
      </c>
      <c r="E188" s="3"/>
      <c r="F188" s="3" t="s">
        <v>4143</v>
      </c>
      <c r="G188" s="3" t="s">
        <v>4666</v>
      </c>
      <c r="H188" s="3" t="s">
        <v>4667</v>
      </c>
      <c r="I188" s="3" t="s">
        <v>4668</v>
      </c>
      <c r="J188" s="3" t="s">
        <v>4669</v>
      </c>
      <c r="K188" s="8" t="s">
        <v>4670</v>
      </c>
    </row>
    <row r="189" spans="1:11" ht="15" customHeight="1" x14ac:dyDescent="0.3">
      <c r="A189" s="3" t="s">
        <v>389</v>
      </c>
      <c r="B189" s="3" t="s">
        <v>390</v>
      </c>
      <c r="C189" s="4">
        <v>27</v>
      </c>
      <c r="D189" s="3" t="s">
        <v>1127</v>
      </c>
      <c r="E189" s="3"/>
      <c r="F189" s="3" t="s">
        <v>4143</v>
      </c>
      <c r="G189" s="3" t="s">
        <v>4671</v>
      </c>
      <c r="H189" s="3" t="s">
        <v>4672</v>
      </c>
      <c r="I189" s="3" t="s">
        <v>4673</v>
      </c>
      <c r="J189" s="3" t="s">
        <v>4674</v>
      </c>
      <c r="K189" s="8" t="s">
        <v>4675</v>
      </c>
    </row>
    <row r="190" spans="1:11" ht="15" customHeight="1" x14ac:dyDescent="0.3">
      <c r="A190" s="3" t="s">
        <v>389</v>
      </c>
      <c r="B190" s="3" t="s">
        <v>390</v>
      </c>
      <c r="C190" s="4">
        <v>27</v>
      </c>
      <c r="D190" s="3" t="s">
        <v>1127</v>
      </c>
      <c r="E190" s="3"/>
      <c r="F190" s="3" t="s">
        <v>4143</v>
      </c>
      <c r="G190" s="3" t="s">
        <v>4676</v>
      </c>
      <c r="H190" s="3" t="s">
        <v>4672</v>
      </c>
      <c r="I190" s="3" t="s">
        <v>4417</v>
      </c>
      <c r="J190" s="3" t="s">
        <v>3133</v>
      </c>
      <c r="K190" s="8" t="s">
        <v>4677</v>
      </c>
    </row>
    <row r="191" spans="1:11" ht="15" customHeight="1" x14ac:dyDescent="0.3">
      <c r="A191" s="3" t="s">
        <v>389</v>
      </c>
      <c r="B191" s="3" t="s">
        <v>390</v>
      </c>
      <c r="C191" s="4">
        <v>27</v>
      </c>
      <c r="D191" s="3" t="s">
        <v>1127</v>
      </c>
      <c r="E191" s="3"/>
      <c r="F191" s="3" t="s">
        <v>636</v>
      </c>
      <c r="G191" s="3" t="s">
        <v>4678</v>
      </c>
      <c r="H191" s="3" t="s">
        <v>4672</v>
      </c>
      <c r="I191" s="3" t="s">
        <v>4679</v>
      </c>
      <c r="J191" s="3" t="s">
        <v>4572</v>
      </c>
      <c r="K191" s="8" t="s">
        <v>4680</v>
      </c>
    </row>
    <row r="192" spans="1:11" ht="15" customHeight="1" x14ac:dyDescent="0.3">
      <c r="A192" s="3" t="s">
        <v>389</v>
      </c>
      <c r="B192" s="3" t="s">
        <v>390</v>
      </c>
      <c r="C192" s="4">
        <v>27</v>
      </c>
      <c r="D192" s="3" t="s">
        <v>1127</v>
      </c>
      <c r="E192" s="3"/>
      <c r="F192" s="3" t="s">
        <v>636</v>
      </c>
      <c r="G192" s="3" t="s">
        <v>4681</v>
      </c>
      <c r="H192" s="3"/>
      <c r="I192" s="3" t="s">
        <v>4398</v>
      </c>
      <c r="J192" s="3" t="s">
        <v>4682</v>
      </c>
      <c r="K192" s="8" t="s">
        <v>4683</v>
      </c>
    </row>
    <row r="193" spans="1:11" ht="15" customHeight="1" x14ac:dyDescent="0.3">
      <c r="A193" s="3" t="s">
        <v>389</v>
      </c>
      <c r="B193" s="3" t="s">
        <v>390</v>
      </c>
      <c r="C193" s="4">
        <v>27</v>
      </c>
      <c r="D193" s="3" t="s">
        <v>1127</v>
      </c>
      <c r="E193" s="3"/>
      <c r="F193" s="3" t="s">
        <v>636</v>
      </c>
      <c r="G193" s="3" t="s">
        <v>4684</v>
      </c>
      <c r="H193" s="3" t="s">
        <v>4672</v>
      </c>
      <c r="I193" s="3" t="s">
        <v>4685</v>
      </c>
      <c r="J193" s="3" t="s">
        <v>4686</v>
      </c>
      <c r="K193" s="8" t="s">
        <v>4687</v>
      </c>
    </row>
    <row r="194" spans="1:11" ht="15" customHeight="1" x14ac:dyDescent="0.3">
      <c r="A194" s="3" t="s">
        <v>389</v>
      </c>
      <c r="B194" s="3" t="s">
        <v>390</v>
      </c>
      <c r="C194" s="4">
        <v>27</v>
      </c>
      <c r="D194" s="3" t="s">
        <v>1127</v>
      </c>
      <c r="E194" s="3"/>
      <c r="F194" s="3" t="s">
        <v>636</v>
      </c>
      <c r="G194" s="3" t="s">
        <v>4688</v>
      </c>
      <c r="H194" s="3" t="s">
        <v>3597</v>
      </c>
      <c r="I194" s="3" t="s">
        <v>4689</v>
      </c>
      <c r="J194" s="3" t="s">
        <v>4690</v>
      </c>
      <c r="K194" s="8" t="s">
        <v>4691</v>
      </c>
    </row>
    <row r="195" spans="1:11" ht="15" customHeight="1" x14ac:dyDescent="0.3">
      <c r="A195" s="3" t="s">
        <v>389</v>
      </c>
      <c r="B195" s="3" t="s">
        <v>390</v>
      </c>
      <c r="C195" s="4">
        <v>27</v>
      </c>
      <c r="D195" s="3" t="s">
        <v>1127</v>
      </c>
      <c r="E195" s="3"/>
      <c r="F195" s="3" t="s">
        <v>636</v>
      </c>
      <c r="G195" s="3" t="s">
        <v>4692</v>
      </c>
      <c r="H195" s="3" t="s">
        <v>4693</v>
      </c>
      <c r="I195" s="3" t="s">
        <v>4694</v>
      </c>
      <c r="J195" s="3" t="s">
        <v>4695</v>
      </c>
      <c r="K195" s="8" t="s">
        <v>4696</v>
      </c>
    </row>
    <row r="196" spans="1:11" ht="15" customHeight="1" x14ac:dyDescent="0.3">
      <c r="A196" s="3" t="s">
        <v>389</v>
      </c>
      <c r="B196" s="3" t="s">
        <v>390</v>
      </c>
      <c r="C196" s="4">
        <v>27</v>
      </c>
      <c r="D196" s="3" t="s">
        <v>1127</v>
      </c>
      <c r="E196" s="3"/>
      <c r="F196" s="3" t="s">
        <v>4143</v>
      </c>
      <c r="G196" s="3" t="s">
        <v>4697</v>
      </c>
      <c r="H196" s="3" t="s">
        <v>4672</v>
      </c>
      <c r="I196" s="3" t="s">
        <v>4698</v>
      </c>
      <c r="J196" s="3" t="s">
        <v>4699</v>
      </c>
      <c r="K196" s="8" t="s">
        <v>4700</v>
      </c>
    </row>
    <row r="197" spans="1:11" ht="15" customHeight="1" x14ac:dyDescent="0.3">
      <c r="A197" s="3" t="s">
        <v>389</v>
      </c>
      <c r="B197" s="3" t="s">
        <v>390</v>
      </c>
      <c r="C197" s="4">
        <v>27</v>
      </c>
      <c r="D197" s="3" t="s">
        <v>1127</v>
      </c>
      <c r="E197" s="3"/>
      <c r="F197" s="3" t="s">
        <v>636</v>
      </c>
      <c r="G197" s="3" t="s">
        <v>4701</v>
      </c>
      <c r="H197" s="3" t="s">
        <v>4672</v>
      </c>
      <c r="I197" s="3" t="s">
        <v>4702</v>
      </c>
      <c r="J197" s="3" t="s">
        <v>4703</v>
      </c>
      <c r="K197" s="8" t="s">
        <v>4704</v>
      </c>
    </row>
    <row r="198" spans="1:11" ht="15" customHeight="1" x14ac:dyDescent="0.3">
      <c r="A198" s="3" t="s">
        <v>389</v>
      </c>
      <c r="B198" s="3" t="s">
        <v>390</v>
      </c>
      <c r="C198" s="4">
        <v>27</v>
      </c>
      <c r="D198" s="3" t="s">
        <v>1127</v>
      </c>
      <c r="E198" s="3"/>
      <c r="F198" s="3" t="s">
        <v>636</v>
      </c>
      <c r="G198" s="3" t="s">
        <v>4701</v>
      </c>
      <c r="H198" s="3" t="s">
        <v>4672</v>
      </c>
      <c r="I198" s="3" t="s">
        <v>4705</v>
      </c>
      <c r="J198" s="3" t="s">
        <v>4706</v>
      </c>
      <c r="K198" s="8" t="s">
        <v>4707</v>
      </c>
    </row>
    <row r="199" spans="1:11" ht="15" customHeight="1" x14ac:dyDescent="0.3">
      <c r="A199" s="3" t="s">
        <v>389</v>
      </c>
      <c r="B199" s="3" t="s">
        <v>390</v>
      </c>
      <c r="C199" s="4">
        <v>27</v>
      </c>
      <c r="D199" s="3" t="s">
        <v>1127</v>
      </c>
      <c r="E199" s="3"/>
      <c r="F199" s="3" t="s">
        <v>636</v>
      </c>
      <c r="G199" s="3" t="s">
        <v>4708</v>
      </c>
      <c r="H199" s="3" t="s">
        <v>4709</v>
      </c>
      <c r="I199" s="3" t="s">
        <v>4710</v>
      </c>
      <c r="J199" s="3" t="s">
        <v>4711</v>
      </c>
      <c r="K199" s="8" t="s">
        <v>4712</v>
      </c>
    </row>
    <row r="200" spans="1:11" ht="15" customHeight="1" x14ac:dyDescent="0.3">
      <c r="A200" s="3" t="s">
        <v>389</v>
      </c>
      <c r="B200" s="3" t="s">
        <v>390</v>
      </c>
      <c r="C200" s="4">
        <v>27</v>
      </c>
      <c r="D200" s="3" t="s">
        <v>1127</v>
      </c>
      <c r="E200" s="3"/>
      <c r="F200" s="3" t="s">
        <v>636</v>
      </c>
      <c r="G200" s="3" t="s">
        <v>4713</v>
      </c>
      <c r="H200" s="3" t="s">
        <v>4672</v>
      </c>
      <c r="I200" s="3" t="s">
        <v>4714</v>
      </c>
      <c r="J200" s="3" t="s">
        <v>4715</v>
      </c>
      <c r="K200" s="8" t="s">
        <v>4716</v>
      </c>
    </row>
    <row r="201" spans="1:11" ht="15" customHeight="1" x14ac:dyDescent="0.3">
      <c r="A201" s="3" t="s">
        <v>389</v>
      </c>
      <c r="B201" s="3" t="s">
        <v>390</v>
      </c>
      <c r="C201" s="4">
        <v>27</v>
      </c>
      <c r="D201" s="3" t="s">
        <v>1127</v>
      </c>
      <c r="E201" s="3"/>
      <c r="F201" s="3" t="s">
        <v>636</v>
      </c>
      <c r="G201" s="3" t="s">
        <v>4717</v>
      </c>
      <c r="H201" s="3" t="s">
        <v>4672</v>
      </c>
      <c r="I201" s="3" t="s">
        <v>4718</v>
      </c>
      <c r="J201" s="3" t="s">
        <v>4719</v>
      </c>
      <c r="K201" s="8" t="s">
        <v>4720</v>
      </c>
    </row>
    <row r="202" spans="1:11" ht="15" customHeight="1" x14ac:dyDescent="0.3">
      <c r="A202" s="3" t="s">
        <v>389</v>
      </c>
      <c r="B202" s="3" t="s">
        <v>390</v>
      </c>
      <c r="C202" s="4">
        <v>27</v>
      </c>
      <c r="D202" s="3" t="s">
        <v>1127</v>
      </c>
      <c r="E202" s="3"/>
      <c r="F202" s="3" t="s">
        <v>636</v>
      </c>
      <c r="G202" s="3" t="s">
        <v>4721</v>
      </c>
      <c r="H202" s="3" t="s">
        <v>4672</v>
      </c>
      <c r="I202" s="3" t="s">
        <v>4722</v>
      </c>
      <c r="J202" s="3" t="s">
        <v>4723</v>
      </c>
      <c r="K202" s="8" t="s">
        <v>4724</v>
      </c>
    </row>
    <row r="203" spans="1:11" ht="15" customHeight="1" x14ac:dyDescent="0.3">
      <c r="A203" s="3" t="s">
        <v>389</v>
      </c>
      <c r="B203" s="3" t="s">
        <v>390</v>
      </c>
      <c r="C203" s="4">
        <v>27</v>
      </c>
      <c r="D203" s="3" t="s">
        <v>1127</v>
      </c>
      <c r="E203" s="3"/>
      <c r="F203" s="3" t="s">
        <v>4143</v>
      </c>
      <c r="G203" s="3" t="s">
        <v>4725</v>
      </c>
      <c r="H203" s="3" t="s">
        <v>4667</v>
      </c>
      <c r="I203" s="3" t="s">
        <v>4726</v>
      </c>
      <c r="J203" s="3" t="s">
        <v>4727</v>
      </c>
      <c r="K203" s="8" t="s">
        <v>4728</v>
      </c>
    </row>
    <row r="204" spans="1:11" ht="15" customHeight="1" x14ac:dyDescent="0.3">
      <c r="A204" s="3" t="s">
        <v>389</v>
      </c>
      <c r="B204" s="3" t="s">
        <v>390</v>
      </c>
      <c r="C204" s="4">
        <v>27</v>
      </c>
      <c r="D204" s="3" t="s">
        <v>1127</v>
      </c>
      <c r="E204" s="3"/>
      <c r="F204" s="3" t="s">
        <v>4143</v>
      </c>
      <c r="G204" s="3" t="s">
        <v>4729</v>
      </c>
      <c r="H204" s="3" t="s">
        <v>4672</v>
      </c>
      <c r="I204" s="3" t="s">
        <v>4730</v>
      </c>
      <c r="J204" s="3" t="s">
        <v>4731</v>
      </c>
      <c r="K204" s="8" t="s">
        <v>4732</v>
      </c>
    </row>
    <row r="205" spans="1:11" ht="15" customHeight="1" x14ac:dyDescent="0.3">
      <c r="A205" s="3" t="s">
        <v>402</v>
      </c>
      <c r="B205" s="3" t="s">
        <v>403</v>
      </c>
      <c r="C205" s="4">
        <v>28</v>
      </c>
      <c r="D205" s="3" t="s">
        <v>1173</v>
      </c>
      <c r="E205" s="3" t="s">
        <v>4578</v>
      </c>
      <c r="F205" s="3" t="s">
        <v>4143</v>
      </c>
      <c r="G205" s="3" t="s">
        <v>4579</v>
      </c>
      <c r="H205" s="3" t="s">
        <v>1386</v>
      </c>
      <c r="I205" s="3" t="s">
        <v>1829</v>
      </c>
      <c r="J205" s="3" t="s">
        <v>1205</v>
      </c>
      <c r="K205" s="8" t="s">
        <v>4580</v>
      </c>
    </row>
    <row r="206" spans="1:11" ht="15" customHeight="1" x14ac:dyDescent="0.3">
      <c r="A206" s="3" t="s">
        <v>402</v>
      </c>
      <c r="B206" s="3" t="s">
        <v>403</v>
      </c>
      <c r="C206" s="4">
        <v>28</v>
      </c>
      <c r="D206" s="3" t="s">
        <v>1173</v>
      </c>
      <c r="E206" s="3" t="s">
        <v>4334</v>
      </c>
      <c r="F206" s="3" t="s">
        <v>4143</v>
      </c>
      <c r="G206" s="3" t="s">
        <v>4335</v>
      </c>
      <c r="H206" s="3" t="s">
        <v>1386</v>
      </c>
      <c r="I206" s="3" t="s">
        <v>3201</v>
      </c>
      <c r="J206" s="3" t="s">
        <v>2754</v>
      </c>
      <c r="K206" s="8" t="s">
        <v>4336</v>
      </c>
    </row>
    <row r="207" spans="1:11" ht="15" customHeight="1" x14ac:dyDescent="0.3">
      <c r="A207" s="3" t="s">
        <v>430</v>
      </c>
      <c r="B207" s="3" t="s">
        <v>431</v>
      </c>
      <c r="C207" s="4">
        <v>30</v>
      </c>
      <c r="D207" s="3" t="s">
        <v>1191</v>
      </c>
      <c r="E207" s="3" t="s">
        <v>4733</v>
      </c>
      <c r="F207" s="3" t="s">
        <v>4389</v>
      </c>
      <c r="G207" s="3" t="s">
        <v>4734</v>
      </c>
      <c r="H207" s="3" t="s">
        <v>3597</v>
      </c>
      <c r="I207" s="3"/>
      <c r="J207" s="3"/>
      <c r="K207" s="8" t="s">
        <v>4735</v>
      </c>
    </row>
    <row r="208" spans="1:11" ht="15" customHeight="1" x14ac:dyDescent="0.3">
      <c r="A208" s="3" t="s">
        <v>430</v>
      </c>
      <c r="B208" s="3" t="s">
        <v>431</v>
      </c>
      <c r="C208" s="4">
        <v>30</v>
      </c>
      <c r="D208" s="3" t="s">
        <v>1191</v>
      </c>
      <c r="E208" s="3" t="s">
        <v>4736</v>
      </c>
      <c r="F208" s="3" t="s">
        <v>4389</v>
      </c>
      <c r="G208" s="3" t="s">
        <v>4737</v>
      </c>
      <c r="H208" s="3" t="s">
        <v>3597</v>
      </c>
      <c r="I208" s="3"/>
      <c r="J208" s="3"/>
      <c r="K208" s="8" t="s">
        <v>4738</v>
      </c>
    </row>
    <row r="209" spans="1:11" ht="15" customHeight="1" x14ac:dyDescent="0.3">
      <c r="A209" s="3" t="s">
        <v>448</v>
      </c>
      <c r="B209" s="3" t="s">
        <v>449</v>
      </c>
      <c r="C209" s="4">
        <v>32</v>
      </c>
      <c r="D209" s="3" t="s">
        <v>1201</v>
      </c>
      <c r="E209" s="3" t="s">
        <v>4578</v>
      </c>
      <c r="F209" s="3" t="s">
        <v>4143</v>
      </c>
      <c r="G209" s="3" t="s">
        <v>4579</v>
      </c>
      <c r="H209" s="3" t="s">
        <v>1386</v>
      </c>
      <c r="I209" s="3" t="s">
        <v>1829</v>
      </c>
      <c r="J209" s="3" t="s">
        <v>1205</v>
      </c>
      <c r="K209" s="8" t="s">
        <v>4580</v>
      </c>
    </row>
    <row r="210" spans="1:11" ht="15" customHeight="1" x14ac:dyDescent="0.3">
      <c r="A210" s="3" t="s">
        <v>448</v>
      </c>
      <c r="B210" s="3" t="s">
        <v>449</v>
      </c>
      <c r="C210" s="4">
        <v>32</v>
      </c>
      <c r="D210" s="3" t="s">
        <v>1201</v>
      </c>
      <c r="E210" s="3" t="s">
        <v>4739</v>
      </c>
      <c r="F210" s="3" t="s">
        <v>4143</v>
      </c>
      <c r="G210" s="3" t="s">
        <v>4740</v>
      </c>
      <c r="H210" s="3" t="s">
        <v>1386</v>
      </c>
      <c r="I210" s="3" t="s">
        <v>3896</v>
      </c>
      <c r="J210" s="3" t="s">
        <v>4741</v>
      </c>
      <c r="K210" s="8" t="s">
        <v>4742</v>
      </c>
    </row>
    <row r="211" spans="1:11" ht="15" customHeight="1" x14ac:dyDescent="0.3">
      <c r="A211" s="3" t="s">
        <v>468</v>
      </c>
      <c r="B211" s="3" t="s">
        <v>469</v>
      </c>
      <c r="C211" s="4">
        <v>34</v>
      </c>
      <c r="D211" s="3" t="s">
        <v>1225</v>
      </c>
      <c r="E211" s="3" t="s">
        <v>4743</v>
      </c>
      <c r="F211" s="3" t="s">
        <v>4143</v>
      </c>
      <c r="G211" s="3" t="s">
        <v>4744</v>
      </c>
      <c r="H211" s="3" t="s">
        <v>1386</v>
      </c>
      <c r="I211" s="3" t="s">
        <v>4745</v>
      </c>
      <c r="J211" s="3" t="s">
        <v>2614</v>
      </c>
      <c r="K211" s="8" t="s">
        <v>4746</v>
      </c>
    </row>
    <row r="212" spans="1:11" ht="15" customHeight="1" x14ac:dyDescent="0.3">
      <c r="A212" s="3" t="s">
        <v>468</v>
      </c>
      <c r="B212" s="3" t="s">
        <v>469</v>
      </c>
      <c r="C212" s="4">
        <v>34</v>
      </c>
      <c r="D212" s="3" t="s">
        <v>1225</v>
      </c>
      <c r="E212" s="3" t="s">
        <v>4334</v>
      </c>
      <c r="F212" s="3" t="s">
        <v>4143</v>
      </c>
      <c r="G212" s="3" t="s">
        <v>4335</v>
      </c>
      <c r="H212" s="3" t="s">
        <v>1386</v>
      </c>
      <c r="I212" s="3" t="s">
        <v>3201</v>
      </c>
      <c r="J212" s="3" t="s">
        <v>2754</v>
      </c>
      <c r="K212" s="8" t="s">
        <v>4336</v>
      </c>
    </row>
    <row r="213" spans="1:11" ht="15" customHeight="1" x14ac:dyDescent="0.3">
      <c r="A213" s="3" t="s">
        <v>468</v>
      </c>
      <c r="B213" s="3" t="s">
        <v>469</v>
      </c>
      <c r="C213" s="4">
        <v>34</v>
      </c>
      <c r="D213" s="3" t="s">
        <v>1225</v>
      </c>
      <c r="E213" s="3" t="s">
        <v>4747</v>
      </c>
      <c r="F213" s="3" t="s">
        <v>4081</v>
      </c>
      <c r="G213" s="3" t="s">
        <v>4748</v>
      </c>
      <c r="H213" s="3" t="s">
        <v>1386</v>
      </c>
      <c r="I213" s="3" t="s">
        <v>3025</v>
      </c>
      <c r="J213" s="3" t="s">
        <v>1115</v>
      </c>
      <c r="K213" s="8" t="s">
        <v>4749</v>
      </c>
    </row>
    <row r="214" spans="1:11" ht="15" customHeight="1" x14ac:dyDescent="0.3">
      <c r="A214" s="3" t="s">
        <v>482</v>
      </c>
      <c r="B214" s="3" t="s">
        <v>483</v>
      </c>
      <c r="C214" s="4">
        <v>35</v>
      </c>
      <c r="D214" s="3" t="s">
        <v>1229</v>
      </c>
      <c r="E214" s="3" t="s">
        <v>4750</v>
      </c>
      <c r="F214" s="3" t="s">
        <v>4143</v>
      </c>
      <c r="G214" s="3" t="s">
        <v>4751</v>
      </c>
      <c r="H214" s="3" t="s">
        <v>1386</v>
      </c>
      <c r="I214" s="3" t="s">
        <v>1257</v>
      </c>
      <c r="J214" s="3" t="s">
        <v>4752</v>
      </c>
      <c r="K214" s="8" t="s">
        <v>4753</v>
      </c>
    </row>
    <row r="215" spans="1:11" ht="15" customHeight="1" x14ac:dyDescent="0.3">
      <c r="A215" s="3" t="s">
        <v>482</v>
      </c>
      <c r="B215" s="3" t="s">
        <v>483</v>
      </c>
      <c r="C215" s="4">
        <v>35</v>
      </c>
      <c r="D215" s="3" t="s">
        <v>1229</v>
      </c>
      <c r="E215" s="3" t="s">
        <v>4754</v>
      </c>
      <c r="F215" s="3" t="s">
        <v>4143</v>
      </c>
      <c r="G215" s="3" t="s">
        <v>4755</v>
      </c>
      <c r="H215" s="3" t="s">
        <v>1386</v>
      </c>
      <c r="I215" s="3" t="s">
        <v>1203</v>
      </c>
      <c r="J215" s="3" t="s">
        <v>4756</v>
      </c>
      <c r="K215" s="8" t="s">
        <v>4757</v>
      </c>
    </row>
    <row r="216" spans="1:11" ht="15" customHeight="1" x14ac:dyDescent="0.3">
      <c r="A216" s="3" t="s">
        <v>482</v>
      </c>
      <c r="B216" s="3" t="s">
        <v>483</v>
      </c>
      <c r="C216" s="4">
        <v>35</v>
      </c>
      <c r="D216" s="3" t="s">
        <v>1229</v>
      </c>
      <c r="E216" s="3" t="s">
        <v>4758</v>
      </c>
      <c r="F216" s="3" t="s">
        <v>765</v>
      </c>
      <c r="G216" s="3" t="s">
        <v>4759</v>
      </c>
      <c r="H216" s="3" t="s">
        <v>3597</v>
      </c>
      <c r="I216" s="3" t="s">
        <v>2246</v>
      </c>
      <c r="J216" s="3" t="s">
        <v>4611</v>
      </c>
      <c r="K216" s="8" t="s">
        <v>4760</v>
      </c>
    </row>
    <row r="217" spans="1:11" ht="15" customHeight="1" x14ac:dyDescent="0.3">
      <c r="A217" s="3" t="s">
        <v>482</v>
      </c>
      <c r="B217" s="3" t="s">
        <v>483</v>
      </c>
      <c r="C217" s="4">
        <v>35</v>
      </c>
      <c r="D217" s="3" t="s">
        <v>1229</v>
      </c>
      <c r="E217" s="3" t="s">
        <v>4761</v>
      </c>
      <c r="F217" s="3" t="s">
        <v>4143</v>
      </c>
      <c r="G217" s="3" t="s">
        <v>4762</v>
      </c>
      <c r="H217" s="3" t="s">
        <v>1386</v>
      </c>
      <c r="I217" s="3" t="s">
        <v>4621</v>
      </c>
      <c r="J217" s="3" t="s">
        <v>2497</v>
      </c>
      <c r="K217" s="8" t="s">
        <v>4763</v>
      </c>
    </row>
    <row r="218" spans="1:11" ht="15" customHeight="1" x14ac:dyDescent="0.3">
      <c r="A218" s="3" t="s">
        <v>482</v>
      </c>
      <c r="B218" s="3" t="s">
        <v>483</v>
      </c>
      <c r="C218" s="4">
        <v>35</v>
      </c>
      <c r="D218" s="3" t="s">
        <v>1229</v>
      </c>
      <c r="E218" s="3" t="s">
        <v>4764</v>
      </c>
      <c r="F218" s="3" t="s">
        <v>765</v>
      </c>
      <c r="G218" s="3" t="s">
        <v>4765</v>
      </c>
      <c r="H218" s="3" t="s">
        <v>4766</v>
      </c>
      <c r="I218" s="3" t="s">
        <v>2258</v>
      </c>
      <c r="J218" s="3" t="s">
        <v>1203</v>
      </c>
      <c r="K218" s="8" t="s">
        <v>4767</v>
      </c>
    </row>
    <row r="219" spans="1:11" ht="15" customHeight="1" x14ac:dyDescent="0.3">
      <c r="A219" s="3" t="s">
        <v>482</v>
      </c>
      <c r="B219" s="3" t="s">
        <v>483</v>
      </c>
      <c r="C219" s="4">
        <v>35</v>
      </c>
      <c r="D219" s="3" t="s">
        <v>1229</v>
      </c>
      <c r="E219" s="3" t="s">
        <v>4768</v>
      </c>
      <c r="F219" s="3" t="s">
        <v>4143</v>
      </c>
      <c r="G219" s="3" t="s">
        <v>4769</v>
      </c>
      <c r="H219" s="3" t="s">
        <v>1386</v>
      </c>
      <c r="I219" s="3" t="s">
        <v>1786</v>
      </c>
      <c r="J219" s="3" t="s">
        <v>2274</v>
      </c>
      <c r="K219" s="8" t="s">
        <v>4770</v>
      </c>
    </row>
    <row r="220" spans="1:11" ht="15" customHeight="1" x14ac:dyDescent="0.3">
      <c r="A220" s="3" t="s">
        <v>482</v>
      </c>
      <c r="B220" s="3" t="s">
        <v>483</v>
      </c>
      <c r="C220" s="4">
        <v>35</v>
      </c>
      <c r="D220" s="3" t="s">
        <v>1229</v>
      </c>
      <c r="E220" s="3" t="s">
        <v>4743</v>
      </c>
      <c r="F220" s="3" t="s">
        <v>4081</v>
      </c>
      <c r="G220" s="3" t="s">
        <v>4744</v>
      </c>
      <c r="H220" s="3" t="s">
        <v>1386</v>
      </c>
      <c r="I220" s="3" t="s">
        <v>4745</v>
      </c>
      <c r="J220" s="3" t="s">
        <v>2614</v>
      </c>
      <c r="K220" s="8" t="s">
        <v>4746</v>
      </c>
    </row>
    <row r="221" spans="1:11" ht="15" customHeight="1" x14ac:dyDescent="0.3">
      <c r="A221" s="3" t="s">
        <v>482</v>
      </c>
      <c r="B221" s="3" t="s">
        <v>483</v>
      </c>
      <c r="C221" s="4">
        <v>35</v>
      </c>
      <c r="D221" s="3" t="s">
        <v>1229</v>
      </c>
      <c r="E221" s="3" t="s">
        <v>4334</v>
      </c>
      <c r="F221" s="3" t="s">
        <v>4081</v>
      </c>
      <c r="G221" s="3" t="s">
        <v>4335</v>
      </c>
      <c r="H221" s="3" t="s">
        <v>1386</v>
      </c>
      <c r="I221" s="3" t="s">
        <v>3201</v>
      </c>
      <c r="J221" s="3" t="s">
        <v>2754</v>
      </c>
      <c r="K221" s="8" t="s">
        <v>4336</v>
      </c>
    </row>
    <row r="222" spans="1:11" ht="15" customHeight="1" x14ac:dyDescent="0.3">
      <c r="A222" s="3" t="s">
        <v>493</v>
      </c>
      <c r="B222" s="3" t="s">
        <v>494</v>
      </c>
      <c r="C222" s="4">
        <v>36</v>
      </c>
      <c r="D222" s="3" t="s">
        <v>1241</v>
      </c>
      <c r="E222" s="3" t="s">
        <v>4771</v>
      </c>
      <c r="F222" s="3" t="s">
        <v>4143</v>
      </c>
      <c r="G222" s="3" t="s">
        <v>4772</v>
      </c>
      <c r="H222" s="3" t="s">
        <v>1386</v>
      </c>
      <c r="I222" s="3" t="s">
        <v>1708</v>
      </c>
      <c r="J222" s="3" t="s">
        <v>882</v>
      </c>
      <c r="K222" s="8" t="s">
        <v>4773</v>
      </c>
    </row>
    <row r="223" spans="1:11" ht="15" customHeight="1" x14ac:dyDescent="0.3">
      <c r="A223" s="3" t="s">
        <v>493</v>
      </c>
      <c r="B223" s="3" t="s">
        <v>494</v>
      </c>
      <c r="C223" s="4">
        <v>36</v>
      </c>
      <c r="D223" s="3" t="s">
        <v>1241</v>
      </c>
      <c r="E223" s="3" t="s">
        <v>4619</v>
      </c>
      <c r="F223" s="3" t="s">
        <v>4143</v>
      </c>
      <c r="G223" s="3" t="s">
        <v>4620</v>
      </c>
      <c r="H223" s="3" t="s">
        <v>1386</v>
      </c>
      <c r="I223" s="3" t="s">
        <v>4621</v>
      </c>
      <c r="J223" s="3" t="s">
        <v>3166</v>
      </c>
      <c r="K223" s="8" t="s">
        <v>4622</v>
      </c>
    </row>
    <row r="224" spans="1:11" ht="15" customHeight="1" x14ac:dyDescent="0.3">
      <c r="A224" s="3" t="s">
        <v>532</v>
      </c>
      <c r="B224" s="3" t="s">
        <v>533</v>
      </c>
      <c r="C224" s="4">
        <v>39</v>
      </c>
      <c r="D224" s="3" t="s">
        <v>1265</v>
      </c>
      <c r="E224" s="3" t="s">
        <v>4276</v>
      </c>
      <c r="F224" s="3" t="s">
        <v>4143</v>
      </c>
      <c r="G224" s="3" t="s">
        <v>4277</v>
      </c>
      <c r="H224" s="3" t="s">
        <v>1386</v>
      </c>
      <c r="I224" s="3" t="s">
        <v>2664</v>
      </c>
      <c r="J224" s="3" t="s">
        <v>4278</v>
      </c>
      <c r="K224" s="8" t="s">
        <v>4279</v>
      </c>
    </row>
    <row r="225" spans="1:11" ht="15" customHeight="1" x14ac:dyDescent="0.3">
      <c r="A225" s="3" t="s">
        <v>532</v>
      </c>
      <c r="B225" s="3" t="s">
        <v>533</v>
      </c>
      <c r="C225" s="4">
        <v>39</v>
      </c>
      <c r="D225" s="3" t="s">
        <v>1265</v>
      </c>
      <c r="E225" s="3" t="s">
        <v>4774</v>
      </c>
      <c r="F225" s="3" t="s">
        <v>4561</v>
      </c>
      <c r="G225" s="3" t="s">
        <v>4775</v>
      </c>
      <c r="H225" s="3" t="s">
        <v>1386</v>
      </c>
      <c r="I225" s="3" t="s">
        <v>2241</v>
      </c>
      <c r="J225" s="3" t="s">
        <v>3603</v>
      </c>
      <c r="K225" s="8" t="s">
        <v>4776</v>
      </c>
    </row>
    <row r="226" spans="1:11" ht="15" customHeight="1" x14ac:dyDescent="0.3">
      <c r="A226" s="3" t="s">
        <v>532</v>
      </c>
      <c r="B226" s="3" t="s">
        <v>533</v>
      </c>
      <c r="C226" s="4">
        <v>39</v>
      </c>
      <c r="D226" s="3" t="s">
        <v>1265</v>
      </c>
      <c r="E226" s="3" t="s">
        <v>4578</v>
      </c>
      <c r="F226" s="3" t="s">
        <v>4143</v>
      </c>
      <c r="G226" s="3" t="s">
        <v>4579</v>
      </c>
      <c r="H226" s="3" t="s">
        <v>1386</v>
      </c>
      <c r="I226" s="3" t="s">
        <v>1829</v>
      </c>
      <c r="J226" s="3" t="s">
        <v>1205</v>
      </c>
      <c r="K226" s="8" t="s">
        <v>4580</v>
      </c>
    </row>
    <row r="227" spans="1:11" ht="15" customHeight="1" x14ac:dyDescent="0.3">
      <c r="A227" s="3" t="s">
        <v>532</v>
      </c>
      <c r="B227" s="3" t="s">
        <v>533</v>
      </c>
      <c r="C227" s="4">
        <v>39</v>
      </c>
      <c r="D227" s="3" t="s">
        <v>1265</v>
      </c>
      <c r="E227" s="3" t="s">
        <v>4777</v>
      </c>
      <c r="F227" s="3" t="s">
        <v>4256</v>
      </c>
      <c r="G227" s="3" t="s">
        <v>4778</v>
      </c>
      <c r="H227" s="3" t="s">
        <v>1386</v>
      </c>
      <c r="I227" s="3" t="s">
        <v>3768</v>
      </c>
      <c r="J227" s="3" t="s">
        <v>3754</v>
      </c>
      <c r="K227" s="8" t="s">
        <v>4779</v>
      </c>
    </row>
    <row r="228" spans="1:11" ht="15" customHeight="1" x14ac:dyDescent="0.3">
      <c r="A228" s="3" t="s">
        <v>532</v>
      </c>
      <c r="B228" s="3" t="s">
        <v>533</v>
      </c>
      <c r="C228" s="4">
        <v>39</v>
      </c>
      <c r="D228" s="3" t="s">
        <v>1265</v>
      </c>
      <c r="E228" s="3" t="s">
        <v>4780</v>
      </c>
      <c r="F228" s="3" t="s">
        <v>4143</v>
      </c>
      <c r="G228" s="3" t="s">
        <v>4781</v>
      </c>
      <c r="H228" s="3" t="s">
        <v>1386</v>
      </c>
      <c r="I228" s="3" t="s">
        <v>2280</v>
      </c>
      <c r="J228" s="3" t="s">
        <v>3613</v>
      </c>
      <c r="K228" s="8" t="s">
        <v>4782</v>
      </c>
    </row>
    <row r="229" spans="1:11" ht="15" customHeight="1" x14ac:dyDescent="0.3">
      <c r="A229" s="3" t="s">
        <v>532</v>
      </c>
      <c r="B229" s="3" t="s">
        <v>533</v>
      </c>
      <c r="C229" s="4">
        <v>39</v>
      </c>
      <c r="D229" s="3" t="s">
        <v>1265</v>
      </c>
      <c r="E229" s="3" t="s">
        <v>4337</v>
      </c>
      <c r="F229" s="3" t="s">
        <v>4143</v>
      </c>
      <c r="G229" s="3" t="s">
        <v>4338</v>
      </c>
      <c r="H229" s="3" t="s">
        <v>1386</v>
      </c>
      <c r="I229" s="3" t="s">
        <v>3201</v>
      </c>
      <c r="J229" s="3" t="s">
        <v>3768</v>
      </c>
      <c r="K229" s="8" t="s">
        <v>4626</v>
      </c>
    </row>
    <row r="230" spans="1:11" ht="15" customHeight="1" x14ac:dyDescent="0.3">
      <c r="A230" s="3" t="s">
        <v>545</v>
      </c>
      <c r="B230" s="3" t="s">
        <v>546</v>
      </c>
      <c r="C230" s="4">
        <v>40</v>
      </c>
      <c r="D230" s="3" t="s">
        <v>1276</v>
      </c>
      <c r="E230" s="3" t="s">
        <v>4783</v>
      </c>
      <c r="F230" s="3" t="s">
        <v>636</v>
      </c>
      <c r="G230" s="3" t="s">
        <v>4784</v>
      </c>
      <c r="H230" s="3" t="s">
        <v>3597</v>
      </c>
      <c r="I230" s="3" t="s">
        <v>1292</v>
      </c>
      <c r="J230" s="3" t="s">
        <v>1325</v>
      </c>
      <c r="K230" s="8" t="s">
        <v>4785</v>
      </c>
    </row>
    <row r="231" spans="1:11" ht="15" customHeight="1" x14ac:dyDescent="0.3">
      <c r="A231" s="3" t="s">
        <v>568</v>
      </c>
      <c r="B231" s="3" t="s">
        <v>569</v>
      </c>
      <c r="C231" s="4">
        <v>42</v>
      </c>
      <c r="D231" s="3" t="s">
        <v>1302</v>
      </c>
      <c r="E231" s="3" t="s">
        <v>4578</v>
      </c>
      <c r="F231" s="3" t="s">
        <v>4143</v>
      </c>
      <c r="G231" s="3" t="s">
        <v>4579</v>
      </c>
      <c r="H231" s="3" t="s">
        <v>1386</v>
      </c>
      <c r="I231" s="3" t="s">
        <v>1829</v>
      </c>
      <c r="J231" s="3" t="s">
        <v>1205</v>
      </c>
      <c r="K231" s="8" t="s">
        <v>4580</v>
      </c>
    </row>
    <row r="232" spans="1:11" ht="15" customHeight="1" x14ac:dyDescent="0.3">
      <c r="A232" s="3" t="s">
        <v>593</v>
      </c>
      <c r="B232" s="3" t="s">
        <v>594</v>
      </c>
      <c r="C232" s="4">
        <v>44</v>
      </c>
      <c r="D232" s="3" t="s">
        <v>1333</v>
      </c>
      <c r="E232" s="3" t="s">
        <v>4786</v>
      </c>
      <c r="F232" s="3" t="s">
        <v>4143</v>
      </c>
      <c r="G232" s="3" t="s">
        <v>4787</v>
      </c>
      <c r="H232" s="3" t="s">
        <v>1386</v>
      </c>
      <c r="I232" s="3" t="s">
        <v>882</v>
      </c>
      <c r="J232" s="3" t="s">
        <v>4788</v>
      </c>
      <c r="K232" s="8" t="s">
        <v>4789</v>
      </c>
    </row>
    <row r="233" spans="1:11" ht="15" customHeight="1" x14ac:dyDescent="0.3">
      <c r="A233" s="3" t="s">
        <v>593</v>
      </c>
      <c r="B233" s="3" t="s">
        <v>594</v>
      </c>
      <c r="C233" s="4">
        <v>44</v>
      </c>
      <c r="D233" s="3" t="s">
        <v>1333</v>
      </c>
      <c r="E233" s="3" t="s">
        <v>4790</v>
      </c>
      <c r="F233" s="3" t="s">
        <v>765</v>
      </c>
      <c r="G233" s="3" t="s">
        <v>4791</v>
      </c>
      <c r="H233" s="3" t="s">
        <v>4792</v>
      </c>
      <c r="I233" s="3" t="s">
        <v>4793</v>
      </c>
      <c r="J233" s="3" t="s">
        <v>4794</v>
      </c>
      <c r="K233" s="8" t="s">
        <v>4795</v>
      </c>
    </row>
    <row r="234" spans="1:11" ht="15" customHeight="1" x14ac:dyDescent="0.3">
      <c r="A234" s="3" t="s">
        <v>593</v>
      </c>
      <c r="B234" s="3" t="s">
        <v>594</v>
      </c>
      <c r="C234" s="4">
        <v>44</v>
      </c>
      <c r="D234" s="3" t="s">
        <v>1333</v>
      </c>
      <c r="E234" s="3" t="s">
        <v>4796</v>
      </c>
      <c r="F234" s="3" t="s">
        <v>4081</v>
      </c>
      <c r="G234" s="3" t="s">
        <v>4797</v>
      </c>
      <c r="H234" s="3" t="s">
        <v>1386</v>
      </c>
      <c r="I234" s="3" t="s">
        <v>1130</v>
      </c>
      <c r="J234" s="3" t="s">
        <v>4247</v>
      </c>
      <c r="K234" s="8" t="s">
        <v>4798</v>
      </c>
    </row>
    <row r="235" spans="1:11" ht="15" customHeight="1" x14ac:dyDescent="0.3">
      <c r="A235" s="3" t="s">
        <v>593</v>
      </c>
      <c r="B235" s="3" t="s">
        <v>594</v>
      </c>
      <c r="C235" s="4">
        <v>44</v>
      </c>
      <c r="D235" s="3" t="s">
        <v>1333</v>
      </c>
      <c r="E235" s="3" t="s">
        <v>4799</v>
      </c>
      <c r="F235" s="3" t="s">
        <v>765</v>
      </c>
      <c r="G235" s="3" t="s">
        <v>4800</v>
      </c>
      <c r="H235" s="3" t="s">
        <v>4801</v>
      </c>
      <c r="I235" s="3" t="s">
        <v>4802</v>
      </c>
      <c r="J235" s="3" t="s">
        <v>4803</v>
      </c>
      <c r="K235" s="8" t="s">
        <v>4795</v>
      </c>
    </row>
    <row r="236" spans="1:11" ht="15" customHeight="1" x14ac:dyDescent="0.3">
      <c r="A236" s="3" t="s">
        <v>593</v>
      </c>
      <c r="B236" s="3" t="s">
        <v>594</v>
      </c>
      <c r="C236" s="4">
        <v>44</v>
      </c>
      <c r="D236" s="3" t="s">
        <v>1333</v>
      </c>
      <c r="E236" s="3" t="s">
        <v>4804</v>
      </c>
      <c r="F236" s="3" t="s">
        <v>4081</v>
      </c>
      <c r="G236" s="3" t="s">
        <v>4805</v>
      </c>
      <c r="H236" s="3" t="s">
        <v>1386</v>
      </c>
      <c r="I236" s="3" t="s">
        <v>4602</v>
      </c>
      <c r="J236" s="3" t="s">
        <v>4294</v>
      </c>
      <c r="K236" s="8" t="s">
        <v>4806</v>
      </c>
    </row>
    <row r="237" spans="1:11" ht="15" customHeight="1" x14ac:dyDescent="0.3">
      <c r="A237" s="3" t="s">
        <v>593</v>
      </c>
      <c r="B237" s="3" t="s">
        <v>594</v>
      </c>
      <c r="C237" s="4">
        <v>44</v>
      </c>
      <c r="D237" s="3" t="s">
        <v>1333</v>
      </c>
      <c r="E237" s="3" t="s">
        <v>4807</v>
      </c>
      <c r="F237" s="3" t="s">
        <v>765</v>
      </c>
      <c r="G237" s="3" t="s">
        <v>4808</v>
      </c>
      <c r="H237" s="3" t="s">
        <v>1386</v>
      </c>
      <c r="I237" s="3" t="s">
        <v>4809</v>
      </c>
      <c r="J237" s="3"/>
      <c r="K237" s="8" t="s">
        <v>4795</v>
      </c>
    </row>
    <row r="238" spans="1:11" ht="15" customHeight="1" x14ac:dyDescent="0.3">
      <c r="A238" s="3" t="s">
        <v>593</v>
      </c>
      <c r="B238" s="3" t="s">
        <v>594</v>
      </c>
      <c r="C238" s="4">
        <v>44</v>
      </c>
      <c r="D238" s="3" t="s">
        <v>1333</v>
      </c>
      <c r="E238" s="3" t="s">
        <v>4810</v>
      </c>
      <c r="F238" s="3" t="s">
        <v>765</v>
      </c>
      <c r="G238" s="3" t="s">
        <v>4811</v>
      </c>
      <c r="H238" s="3" t="s">
        <v>4801</v>
      </c>
      <c r="I238" s="3" t="s">
        <v>4673</v>
      </c>
      <c r="J238" s="3" t="s">
        <v>4812</v>
      </c>
      <c r="K238" s="8" t="s">
        <v>4795</v>
      </c>
    </row>
    <row r="239" spans="1:11" ht="15" customHeight="1" x14ac:dyDescent="0.3">
      <c r="A239" s="3" t="s">
        <v>593</v>
      </c>
      <c r="B239" s="3" t="s">
        <v>594</v>
      </c>
      <c r="C239" s="4">
        <v>44</v>
      </c>
      <c r="D239" s="3" t="s">
        <v>1333</v>
      </c>
      <c r="E239" s="3" t="s">
        <v>4813</v>
      </c>
      <c r="F239" s="3" t="s">
        <v>765</v>
      </c>
      <c r="G239" s="3" t="s">
        <v>4814</v>
      </c>
      <c r="H239" s="3" t="s">
        <v>4801</v>
      </c>
      <c r="I239" s="3" t="s">
        <v>1142</v>
      </c>
      <c r="J239" s="3" t="s">
        <v>4069</v>
      </c>
      <c r="K239" s="8" t="s">
        <v>4795</v>
      </c>
    </row>
    <row r="240" spans="1:11" ht="15" customHeight="1" x14ac:dyDescent="0.3">
      <c r="A240" s="3" t="s">
        <v>593</v>
      </c>
      <c r="B240" s="3" t="s">
        <v>594</v>
      </c>
      <c r="C240" s="4">
        <v>44</v>
      </c>
      <c r="D240" s="3" t="s">
        <v>1333</v>
      </c>
      <c r="E240" s="3" t="s">
        <v>4578</v>
      </c>
      <c r="F240" s="3" t="s">
        <v>765</v>
      </c>
      <c r="G240" s="3" t="s">
        <v>4579</v>
      </c>
      <c r="H240" s="3" t="s">
        <v>4801</v>
      </c>
      <c r="I240" s="3" t="s">
        <v>4815</v>
      </c>
      <c r="J240" s="3" t="s">
        <v>4072</v>
      </c>
      <c r="K240" s="8" t="s">
        <v>4795</v>
      </c>
    </row>
    <row r="241" spans="1:11" ht="15" customHeight="1" x14ac:dyDescent="0.3">
      <c r="A241" s="3" t="s">
        <v>593</v>
      </c>
      <c r="B241" s="3" t="s">
        <v>594</v>
      </c>
      <c r="C241" s="4">
        <v>44</v>
      </c>
      <c r="D241" s="3" t="s">
        <v>1333</v>
      </c>
      <c r="E241" s="3" t="s">
        <v>4816</v>
      </c>
      <c r="F241" s="3" t="s">
        <v>765</v>
      </c>
      <c r="G241" s="3" t="s">
        <v>4817</v>
      </c>
      <c r="H241" s="3" t="s">
        <v>1386</v>
      </c>
      <c r="I241" s="3" t="s">
        <v>4068</v>
      </c>
      <c r="J241" s="3" t="s">
        <v>4818</v>
      </c>
      <c r="K241" s="8" t="s">
        <v>4795</v>
      </c>
    </row>
    <row r="242" spans="1:11" ht="15" customHeight="1" x14ac:dyDescent="0.3">
      <c r="A242" s="3" t="s">
        <v>593</v>
      </c>
      <c r="B242" s="3" t="s">
        <v>594</v>
      </c>
      <c r="C242" s="4">
        <v>44</v>
      </c>
      <c r="D242" s="3" t="s">
        <v>1333</v>
      </c>
      <c r="E242" s="3" t="s">
        <v>4819</v>
      </c>
      <c r="F242" s="3" t="s">
        <v>4143</v>
      </c>
      <c r="G242" s="3" t="s">
        <v>4820</v>
      </c>
      <c r="H242" s="3" t="s">
        <v>1386</v>
      </c>
      <c r="I242" s="3" t="s">
        <v>4821</v>
      </c>
      <c r="J242" s="3" t="s">
        <v>4822</v>
      </c>
      <c r="K242" s="8" t="s">
        <v>4823</v>
      </c>
    </row>
    <row r="243" spans="1:11" ht="15" customHeight="1" x14ac:dyDescent="0.3">
      <c r="A243" s="3" t="s">
        <v>593</v>
      </c>
      <c r="B243" s="3" t="s">
        <v>594</v>
      </c>
      <c r="C243" s="4">
        <v>44</v>
      </c>
      <c r="D243" s="3" t="s">
        <v>1333</v>
      </c>
      <c r="E243" s="3" t="s">
        <v>4824</v>
      </c>
      <c r="F243" s="3" t="s">
        <v>4081</v>
      </c>
      <c r="G243" s="3" t="s">
        <v>4825</v>
      </c>
      <c r="H243" s="3" t="s">
        <v>4801</v>
      </c>
      <c r="I243" s="3" t="s">
        <v>4826</v>
      </c>
      <c r="J243" s="3" t="s">
        <v>4827</v>
      </c>
      <c r="K243" s="8" t="s">
        <v>4828</v>
      </c>
    </row>
    <row r="244" spans="1:11" ht="15" customHeight="1" x14ac:dyDescent="0.3">
      <c r="A244" s="3" t="s">
        <v>593</v>
      </c>
      <c r="B244" s="3" t="s">
        <v>594</v>
      </c>
      <c r="C244" s="4">
        <v>44</v>
      </c>
      <c r="D244" s="3" t="s">
        <v>1333</v>
      </c>
      <c r="E244" s="3" t="s">
        <v>4829</v>
      </c>
      <c r="F244" s="3" t="s">
        <v>765</v>
      </c>
      <c r="G244" s="3" t="s">
        <v>4830</v>
      </c>
      <c r="H244" s="3" t="s">
        <v>4801</v>
      </c>
      <c r="I244" s="3" t="s">
        <v>4831</v>
      </c>
      <c r="J244" s="3" t="s">
        <v>4832</v>
      </c>
      <c r="K244" s="8" t="s">
        <v>4795</v>
      </c>
    </row>
    <row r="245" spans="1:11" ht="15" customHeight="1" x14ac:dyDescent="0.3">
      <c r="A245" s="3" t="s">
        <v>593</v>
      </c>
      <c r="B245" s="3" t="s">
        <v>594</v>
      </c>
      <c r="C245" s="4">
        <v>44</v>
      </c>
      <c r="D245" s="3" t="s">
        <v>1333</v>
      </c>
      <c r="E245" s="3" t="s">
        <v>4833</v>
      </c>
      <c r="F245" s="3" t="s">
        <v>4081</v>
      </c>
      <c r="G245" s="3" t="s">
        <v>4834</v>
      </c>
      <c r="H245" s="3" t="s">
        <v>1386</v>
      </c>
      <c r="I245" s="3" t="s">
        <v>737</v>
      </c>
      <c r="J245" s="3" t="s">
        <v>4201</v>
      </c>
      <c r="K245" s="8" t="s">
        <v>4835</v>
      </c>
    </row>
    <row r="246" spans="1:11" ht="15" customHeight="1" x14ac:dyDescent="0.3">
      <c r="A246" s="3" t="s">
        <v>593</v>
      </c>
      <c r="B246" s="3" t="s">
        <v>594</v>
      </c>
      <c r="C246" s="4">
        <v>44</v>
      </c>
      <c r="D246" s="3" t="s">
        <v>1333</v>
      </c>
      <c r="E246" s="3" t="s">
        <v>4836</v>
      </c>
      <c r="F246" s="3" t="s">
        <v>4143</v>
      </c>
      <c r="G246" s="3" t="s">
        <v>4837</v>
      </c>
      <c r="H246" s="3" t="s">
        <v>1386</v>
      </c>
      <c r="I246" s="3" t="s">
        <v>888</v>
      </c>
      <c r="J246" s="9" t="s">
        <v>4838</v>
      </c>
      <c r="K246" s="8" t="s">
        <v>4839</v>
      </c>
    </row>
    <row r="247" spans="1:11" ht="15" customHeight="1" x14ac:dyDescent="0.3">
      <c r="A247" s="3" t="s">
        <v>593</v>
      </c>
      <c r="B247" s="3" t="s">
        <v>594</v>
      </c>
      <c r="C247" s="4">
        <v>44</v>
      </c>
      <c r="D247" s="3" t="s">
        <v>1333</v>
      </c>
      <c r="E247" s="3" t="s">
        <v>4840</v>
      </c>
      <c r="F247" s="3" t="s">
        <v>765</v>
      </c>
      <c r="G247" s="3" t="s">
        <v>4841</v>
      </c>
      <c r="H247" s="3" t="s">
        <v>3597</v>
      </c>
      <c r="I247" s="3" t="s">
        <v>4842</v>
      </c>
      <c r="J247" s="3" t="s">
        <v>4843</v>
      </c>
      <c r="K247" s="8" t="s">
        <v>4795</v>
      </c>
    </row>
    <row r="248" spans="1:11" ht="15" customHeight="1" x14ac:dyDescent="0.3">
      <c r="A248" s="3" t="s">
        <v>593</v>
      </c>
      <c r="B248" s="3" t="s">
        <v>594</v>
      </c>
      <c r="C248" s="4">
        <v>44</v>
      </c>
      <c r="D248" s="3" t="s">
        <v>1333</v>
      </c>
      <c r="E248" s="3" t="s">
        <v>4844</v>
      </c>
      <c r="F248" s="3" t="s">
        <v>4143</v>
      </c>
      <c r="G248" s="3" t="s">
        <v>4841</v>
      </c>
      <c r="H248" s="3" t="s">
        <v>3597</v>
      </c>
      <c r="I248" s="3" t="s">
        <v>1526</v>
      </c>
      <c r="J248" s="3" t="s">
        <v>2846</v>
      </c>
      <c r="K248" s="18" t="s">
        <v>4845</v>
      </c>
    </row>
    <row r="249" spans="1:11" ht="15" customHeight="1" x14ac:dyDescent="0.3">
      <c r="A249" s="3" t="s">
        <v>593</v>
      </c>
      <c r="B249" s="3" t="s">
        <v>594</v>
      </c>
      <c r="C249" s="4">
        <v>44</v>
      </c>
      <c r="D249" s="3" t="s">
        <v>1333</v>
      </c>
      <c r="E249" s="3" t="s">
        <v>4846</v>
      </c>
      <c r="F249" s="3" t="s">
        <v>4143</v>
      </c>
      <c r="G249" s="3" t="s">
        <v>4847</v>
      </c>
      <c r="H249" s="3" t="s">
        <v>1386</v>
      </c>
      <c r="I249" s="3" t="s">
        <v>4848</v>
      </c>
      <c r="J249" s="3" t="s">
        <v>4849</v>
      </c>
      <c r="K249" s="8" t="s">
        <v>4850</v>
      </c>
    </row>
  </sheetData>
  <autoFilter ref="A2:K249" xr:uid="{00000000-0009-0000-0000-000006000000}"/>
  <mergeCells count="1">
    <mergeCell ref="A1:K1"/>
  </mergeCells>
  <hyperlinks>
    <hyperlink ref="K3" r:id="rId1" xr:uid="{00000000-0004-0000-0600-000000000000}"/>
    <hyperlink ref="K4" r:id="rId2" xr:uid="{00000000-0004-0000-0600-000001000000}"/>
    <hyperlink ref="K5" r:id="rId3" xr:uid="{00000000-0004-0000-0600-000002000000}"/>
    <hyperlink ref="K6" r:id="rId4" xr:uid="{00000000-0004-0000-0600-000003000000}"/>
    <hyperlink ref="K7" r:id="rId5" location="/tabOverview" display="https://gtr.ukri.org/projects?ref=ES%2FN01393X%2F1 - /tabOverview" xr:uid="{00000000-0004-0000-0600-000004000000}"/>
    <hyperlink ref="K8" r:id="rId6" xr:uid="{00000000-0004-0000-0600-000005000000}"/>
    <hyperlink ref="K9" r:id="rId7" xr:uid="{00000000-0004-0000-0600-000006000000}"/>
    <hyperlink ref="K10" r:id="rId8" xr:uid="{00000000-0004-0000-0600-000007000000}"/>
    <hyperlink ref="K11" r:id="rId9" xr:uid="{00000000-0004-0000-0600-000008000000}"/>
    <hyperlink ref="K12" r:id="rId10" xr:uid="{00000000-0004-0000-0600-000009000000}"/>
    <hyperlink ref="K13" r:id="rId11" location="/tabOverview" display="https://gtr.ukri.org/projects?ref=G0901988%2F1 - /tabOverview" xr:uid="{00000000-0004-0000-0600-00000A000000}"/>
    <hyperlink ref="K14" r:id="rId12" xr:uid="{00000000-0004-0000-0600-00000B000000}"/>
    <hyperlink ref="K15" r:id="rId13" xr:uid="{00000000-0004-0000-0600-00000C000000}"/>
    <hyperlink ref="K16" r:id="rId14" xr:uid="{00000000-0004-0000-0600-00000D000000}"/>
    <hyperlink ref="K17" r:id="rId15" xr:uid="{00000000-0004-0000-0600-00000E000000}"/>
    <hyperlink ref="K18" r:id="rId16" xr:uid="{00000000-0004-0000-0600-00000F000000}"/>
    <hyperlink ref="K19" r:id="rId17" xr:uid="{00000000-0004-0000-0600-000010000000}"/>
    <hyperlink ref="K20" r:id="rId18" xr:uid="{00000000-0004-0000-0600-000011000000}"/>
    <hyperlink ref="K21" r:id="rId19" xr:uid="{00000000-0004-0000-0600-000012000000}"/>
    <hyperlink ref="K22" r:id="rId20" xr:uid="{00000000-0004-0000-0600-000013000000}"/>
    <hyperlink ref="K23" r:id="rId21" xr:uid="{00000000-0004-0000-0600-000014000000}"/>
    <hyperlink ref="K24" r:id="rId22" xr:uid="{00000000-0004-0000-0600-000015000000}"/>
    <hyperlink ref="K25" r:id="rId23" xr:uid="{00000000-0004-0000-0600-000016000000}"/>
    <hyperlink ref="K26" r:id="rId24" xr:uid="{00000000-0004-0000-0600-000017000000}"/>
    <hyperlink ref="K27" r:id="rId25" location="/tabOverview" display="https://gtr.ukri.org/projects?ref=EP%2FX013251%2F1 - /tabOverview" xr:uid="{00000000-0004-0000-0600-000018000000}"/>
    <hyperlink ref="K28" r:id="rId26" xr:uid="{00000000-0004-0000-0600-000019000000}"/>
    <hyperlink ref="K29" r:id="rId27" location="/tabOverview" display="https://gtr.ukri.org/projects?ref=BB%2FX002519%2F1 - /tabOverview" xr:uid="{00000000-0004-0000-0600-00001A000000}"/>
    <hyperlink ref="K30" r:id="rId28" xr:uid="{00000000-0004-0000-0600-00001B000000}"/>
    <hyperlink ref="K31" r:id="rId29" xr:uid="{00000000-0004-0000-0600-00001C000000}"/>
    <hyperlink ref="K32" r:id="rId30" xr:uid="{00000000-0004-0000-0600-00001D000000}"/>
    <hyperlink ref="K33" r:id="rId31" xr:uid="{00000000-0004-0000-0600-00001E000000}"/>
    <hyperlink ref="K34" r:id="rId32" xr:uid="{00000000-0004-0000-0600-00001F000000}"/>
    <hyperlink ref="K35" r:id="rId33" xr:uid="{00000000-0004-0000-0600-000020000000}"/>
    <hyperlink ref="K36" r:id="rId34" xr:uid="{00000000-0004-0000-0600-000021000000}"/>
    <hyperlink ref="K37" r:id="rId35" xr:uid="{00000000-0004-0000-0600-000022000000}"/>
    <hyperlink ref="K38" r:id="rId36" xr:uid="{00000000-0004-0000-0600-000023000000}"/>
    <hyperlink ref="K39" r:id="rId37" xr:uid="{00000000-0004-0000-0600-000024000000}"/>
    <hyperlink ref="K40" r:id="rId38" xr:uid="{00000000-0004-0000-0600-000025000000}"/>
    <hyperlink ref="K41" r:id="rId39" xr:uid="{00000000-0004-0000-0600-000026000000}"/>
    <hyperlink ref="K42" r:id="rId40" xr:uid="{00000000-0004-0000-0600-000027000000}"/>
    <hyperlink ref="K43" r:id="rId41" xr:uid="{00000000-0004-0000-0600-000028000000}"/>
    <hyperlink ref="K44" r:id="rId42" xr:uid="{00000000-0004-0000-0600-000029000000}"/>
    <hyperlink ref="K45" r:id="rId43" xr:uid="{00000000-0004-0000-0600-00002A000000}"/>
    <hyperlink ref="K46" r:id="rId44" xr:uid="{00000000-0004-0000-0600-00002B000000}"/>
    <hyperlink ref="K47" r:id="rId45" xr:uid="{00000000-0004-0000-0600-00002C000000}"/>
    <hyperlink ref="K48" r:id="rId46" xr:uid="{00000000-0004-0000-0600-00002D000000}"/>
    <hyperlink ref="K49" r:id="rId47" xr:uid="{00000000-0004-0000-0600-00002E000000}"/>
    <hyperlink ref="K50" r:id="rId48" xr:uid="{00000000-0004-0000-0600-00002F000000}"/>
    <hyperlink ref="K51" r:id="rId49" xr:uid="{00000000-0004-0000-0600-000030000000}"/>
    <hyperlink ref="K52" r:id="rId50" xr:uid="{00000000-0004-0000-0600-000031000000}"/>
    <hyperlink ref="K53" r:id="rId51" xr:uid="{00000000-0004-0000-0600-000032000000}"/>
    <hyperlink ref="K54" r:id="rId52" xr:uid="{00000000-0004-0000-0600-000033000000}"/>
    <hyperlink ref="K55" r:id="rId53" xr:uid="{00000000-0004-0000-0600-000034000000}"/>
    <hyperlink ref="K56" r:id="rId54" xr:uid="{00000000-0004-0000-0600-000035000000}"/>
    <hyperlink ref="K57" r:id="rId55" xr:uid="{00000000-0004-0000-0600-000036000000}"/>
    <hyperlink ref="K58" r:id="rId56" xr:uid="{00000000-0004-0000-0600-000037000000}"/>
    <hyperlink ref="K59" r:id="rId57" xr:uid="{00000000-0004-0000-0600-000038000000}"/>
    <hyperlink ref="K60" r:id="rId58" xr:uid="{00000000-0004-0000-0600-000039000000}"/>
    <hyperlink ref="K61" r:id="rId59" xr:uid="{00000000-0004-0000-0600-00003A000000}"/>
    <hyperlink ref="K62" r:id="rId60" xr:uid="{00000000-0004-0000-0600-00003B000000}"/>
    <hyperlink ref="K63" r:id="rId61" xr:uid="{00000000-0004-0000-0600-00003C000000}"/>
    <hyperlink ref="K64" r:id="rId62" xr:uid="{00000000-0004-0000-0600-00003D000000}"/>
    <hyperlink ref="K65" r:id="rId63" xr:uid="{00000000-0004-0000-0600-00003E000000}"/>
    <hyperlink ref="K66" r:id="rId64" xr:uid="{00000000-0004-0000-0600-00003F000000}"/>
    <hyperlink ref="K67" r:id="rId65" xr:uid="{00000000-0004-0000-0600-000040000000}"/>
    <hyperlink ref="K68" r:id="rId66" xr:uid="{00000000-0004-0000-0600-000041000000}"/>
    <hyperlink ref="K69" r:id="rId67" xr:uid="{00000000-0004-0000-0600-000042000000}"/>
    <hyperlink ref="K70" r:id="rId68" xr:uid="{00000000-0004-0000-0600-000043000000}"/>
    <hyperlink ref="K71" r:id="rId69" xr:uid="{00000000-0004-0000-0600-000044000000}"/>
    <hyperlink ref="K72" r:id="rId70" xr:uid="{00000000-0004-0000-0600-000045000000}"/>
    <hyperlink ref="K73" r:id="rId71" xr:uid="{00000000-0004-0000-0600-000046000000}"/>
    <hyperlink ref="K74" r:id="rId72" xr:uid="{00000000-0004-0000-0600-000047000000}"/>
    <hyperlink ref="K75" r:id="rId73" xr:uid="{00000000-0004-0000-0600-000048000000}"/>
    <hyperlink ref="K76" r:id="rId74" xr:uid="{00000000-0004-0000-0600-000049000000}"/>
    <hyperlink ref="K77" r:id="rId75" xr:uid="{00000000-0004-0000-0600-00004A000000}"/>
    <hyperlink ref="K78" r:id="rId76" xr:uid="{00000000-0004-0000-0600-00004B000000}"/>
    <hyperlink ref="K79" r:id="rId77" xr:uid="{00000000-0004-0000-0600-00004C000000}"/>
    <hyperlink ref="K80" r:id="rId78" xr:uid="{00000000-0004-0000-0600-00004D000000}"/>
    <hyperlink ref="K81" r:id="rId79" xr:uid="{00000000-0004-0000-0600-00004E000000}"/>
    <hyperlink ref="K82" r:id="rId80" xr:uid="{00000000-0004-0000-0600-00004F000000}"/>
    <hyperlink ref="K83" r:id="rId81" xr:uid="{00000000-0004-0000-0600-000050000000}"/>
    <hyperlink ref="K84" r:id="rId82" xr:uid="{00000000-0004-0000-0600-000051000000}"/>
    <hyperlink ref="K85" r:id="rId83" xr:uid="{00000000-0004-0000-0600-000052000000}"/>
    <hyperlink ref="K86" r:id="rId84" xr:uid="{00000000-0004-0000-0600-000053000000}"/>
    <hyperlink ref="K87" r:id="rId85" xr:uid="{00000000-0004-0000-0600-000054000000}"/>
    <hyperlink ref="K88" r:id="rId86" xr:uid="{00000000-0004-0000-0600-000055000000}"/>
    <hyperlink ref="K89" r:id="rId87" xr:uid="{00000000-0004-0000-0600-000056000000}"/>
    <hyperlink ref="K90" r:id="rId88" xr:uid="{00000000-0004-0000-0600-000057000000}"/>
    <hyperlink ref="K91" r:id="rId89" xr:uid="{00000000-0004-0000-0600-000058000000}"/>
    <hyperlink ref="K92" r:id="rId90" xr:uid="{00000000-0004-0000-0600-000059000000}"/>
    <hyperlink ref="K93" r:id="rId91" xr:uid="{00000000-0004-0000-0600-00005A000000}"/>
    <hyperlink ref="K94" r:id="rId92" xr:uid="{00000000-0004-0000-0600-00005B000000}"/>
    <hyperlink ref="K95" r:id="rId93" xr:uid="{00000000-0004-0000-0600-00005C000000}"/>
    <hyperlink ref="K96" r:id="rId94" location="/tabOverview" display="https://gtr.ukri.org/projects?ref=BB%2FM018318%2F1 - /tabOverview" xr:uid="{00000000-0004-0000-0600-00005D000000}"/>
    <hyperlink ref="K97" r:id="rId95" xr:uid="{00000000-0004-0000-0600-00005E000000}"/>
    <hyperlink ref="K98" r:id="rId96" xr:uid="{00000000-0004-0000-0600-00005F000000}"/>
    <hyperlink ref="K99" r:id="rId97" location="/tabOverview" display="https://gtr.ukri.org/projects?ref=MC_PC_17198 - /tabOverview" xr:uid="{00000000-0004-0000-0600-000060000000}"/>
    <hyperlink ref="K100" r:id="rId98" xr:uid="{00000000-0004-0000-0600-000061000000}"/>
    <hyperlink ref="K101" r:id="rId99" location="/tabOverview" display="https://gtr.ukri.org/projects?ref=MC_PC_17168 - /tabOverview" xr:uid="{00000000-0004-0000-0600-000062000000}"/>
    <hyperlink ref="K102" r:id="rId100" xr:uid="{00000000-0004-0000-0600-000063000000}"/>
    <hyperlink ref="K103" r:id="rId101" location="/tabOverview" display="https://gtr.ukri.org/projects?ref=MR%2FN005872%2F1 - /tabOverview" xr:uid="{00000000-0004-0000-0600-000064000000}"/>
    <hyperlink ref="K104" r:id="rId102" xr:uid="{00000000-0004-0000-0600-000065000000}"/>
    <hyperlink ref="K105" r:id="rId103" location="/tabOverview" display="https://gtr.ukri.org/projects?ref=MC_PC_15059 - /tabOverview" xr:uid="{00000000-0004-0000-0600-000066000000}"/>
    <hyperlink ref="K106" r:id="rId104" xr:uid="{00000000-0004-0000-0600-000067000000}"/>
    <hyperlink ref="K107" r:id="rId105" xr:uid="{00000000-0004-0000-0600-000068000000}"/>
    <hyperlink ref="K108" r:id="rId106" xr:uid="{00000000-0004-0000-0600-000069000000}"/>
    <hyperlink ref="K109" r:id="rId107" xr:uid="{00000000-0004-0000-0600-00006A000000}"/>
    <hyperlink ref="K110" r:id="rId108" xr:uid="{00000000-0004-0000-0600-00006B000000}"/>
    <hyperlink ref="K111" r:id="rId109" xr:uid="{00000000-0004-0000-0600-00006C000000}"/>
    <hyperlink ref="K112" r:id="rId110" xr:uid="{00000000-0004-0000-0600-00006D000000}"/>
    <hyperlink ref="K113" r:id="rId111" xr:uid="{00000000-0004-0000-0600-00006E000000}"/>
    <hyperlink ref="K114" r:id="rId112" xr:uid="{00000000-0004-0000-0600-00006F000000}"/>
    <hyperlink ref="K115" r:id="rId113" xr:uid="{00000000-0004-0000-0600-000070000000}"/>
    <hyperlink ref="K116" r:id="rId114" xr:uid="{00000000-0004-0000-0600-000071000000}"/>
    <hyperlink ref="K117" r:id="rId115" xr:uid="{00000000-0004-0000-0600-000072000000}"/>
    <hyperlink ref="K118" r:id="rId116" xr:uid="{00000000-0004-0000-0600-000073000000}"/>
    <hyperlink ref="K119" r:id="rId117" location="/tabOverview" display="https://gtr.ukri.org/projects?ref=BB%2FV509826%2F1 - /tabOverview" xr:uid="{00000000-0004-0000-0600-000074000000}"/>
    <hyperlink ref="K120" r:id="rId118" xr:uid="{00000000-0004-0000-0600-000075000000}"/>
    <hyperlink ref="K121" r:id="rId119" xr:uid="{00000000-0004-0000-0600-000076000000}"/>
    <hyperlink ref="K122" r:id="rId120" xr:uid="{00000000-0004-0000-0600-000077000000}"/>
    <hyperlink ref="K123" r:id="rId121" xr:uid="{00000000-0004-0000-0600-000078000000}"/>
    <hyperlink ref="K124" r:id="rId122" xr:uid="{00000000-0004-0000-0600-000079000000}"/>
    <hyperlink ref="K125" r:id="rId123" xr:uid="{00000000-0004-0000-0600-00007A000000}"/>
    <hyperlink ref="K126" r:id="rId124" xr:uid="{00000000-0004-0000-0600-00007B000000}"/>
    <hyperlink ref="K127" r:id="rId125" xr:uid="{00000000-0004-0000-0600-00007C000000}"/>
    <hyperlink ref="K128" r:id="rId126" xr:uid="{00000000-0004-0000-0600-00007D000000}"/>
    <hyperlink ref="K129" r:id="rId127" xr:uid="{00000000-0004-0000-0600-00007E000000}"/>
    <hyperlink ref="K130" r:id="rId128" xr:uid="{00000000-0004-0000-0600-00007F000000}"/>
    <hyperlink ref="K131" r:id="rId129" location="/tabOverview" display="https://gtr.ukri.org/projects?ref=BB%2FM502704%2F1 - /tabOverview" xr:uid="{00000000-0004-0000-0600-000080000000}"/>
    <hyperlink ref="K132" r:id="rId130" location=":~:text=The%20project%20will%20compare%20skin,group%20receive%20the%20cell%20therapy" display="https://www.debra.org.uk/can-stem-cells-treat-itch-in-eb - :~:text=The%20project%20will%20compare%20skin,group%20receive%20the%20cell%20therapy" xr:uid="{00000000-0004-0000-0600-000081000000}"/>
    <hyperlink ref="K133" r:id="rId131" xr:uid="{00000000-0004-0000-0600-000082000000}"/>
    <hyperlink ref="K134" r:id="rId132" xr:uid="{00000000-0004-0000-0600-000083000000}"/>
    <hyperlink ref="K135" r:id="rId133" xr:uid="{00000000-0004-0000-0600-000084000000}"/>
    <hyperlink ref="K136" r:id="rId134" xr:uid="{00000000-0004-0000-0600-000085000000}"/>
    <hyperlink ref="K137" r:id="rId135" xr:uid="{00000000-0004-0000-0600-000086000000}"/>
    <hyperlink ref="K138" r:id="rId136" xr:uid="{00000000-0004-0000-0600-000087000000}"/>
    <hyperlink ref="K139" r:id="rId137" xr:uid="{00000000-0004-0000-0600-000088000000}"/>
    <hyperlink ref="K140" r:id="rId138" xr:uid="{00000000-0004-0000-0600-000089000000}"/>
    <hyperlink ref="K141" r:id="rId139" xr:uid="{00000000-0004-0000-0600-00008A000000}"/>
    <hyperlink ref="K142" r:id="rId140" xr:uid="{00000000-0004-0000-0600-00008B000000}"/>
    <hyperlink ref="K143" r:id="rId141" xr:uid="{00000000-0004-0000-0600-00008C000000}"/>
    <hyperlink ref="K144" r:id="rId142" xr:uid="{00000000-0004-0000-0600-00008D000000}"/>
    <hyperlink ref="K145" r:id="rId143" xr:uid="{00000000-0004-0000-0600-00008E000000}"/>
    <hyperlink ref="K146" r:id="rId144" xr:uid="{00000000-0004-0000-0600-00008F000000}"/>
    <hyperlink ref="K147" r:id="rId145" xr:uid="{00000000-0004-0000-0600-000090000000}"/>
    <hyperlink ref="K148" r:id="rId146" xr:uid="{00000000-0004-0000-0600-000091000000}"/>
    <hyperlink ref="K149" r:id="rId147" xr:uid="{00000000-0004-0000-0600-000092000000}"/>
    <hyperlink ref="K150" r:id="rId148" xr:uid="{00000000-0004-0000-0600-000093000000}"/>
    <hyperlink ref="K151" r:id="rId149" xr:uid="{00000000-0004-0000-0600-000094000000}"/>
    <hyperlink ref="K152" r:id="rId150" xr:uid="{00000000-0004-0000-0600-000095000000}"/>
    <hyperlink ref="K153" r:id="rId151" xr:uid="{00000000-0004-0000-0600-000096000000}"/>
    <hyperlink ref="K154" r:id="rId152" xr:uid="{00000000-0004-0000-0600-000097000000}"/>
    <hyperlink ref="K155" r:id="rId153" xr:uid="{00000000-0004-0000-0600-000098000000}"/>
    <hyperlink ref="K156" r:id="rId154" xr:uid="{00000000-0004-0000-0600-000099000000}"/>
    <hyperlink ref="K157" r:id="rId155" xr:uid="{00000000-0004-0000-0600-00009A000000}"/>
    <hyperlink ref="K158" r:id="rId156" xr:uid="{00000000-0004-0000-0600-00009B000000}"/>
    <hyperlink ref="K159" r:id="rId157" xr:uid="{00000000-0004-0000-0600-00009C000000}"/>
    <hyperlink ref="K160" r:id="rId158" xr:uid="{00000000-0004-0000-0600-00009D000000}"/>
    <hyperlink ref="K161" r:id="rId159" xr:uid="{00000000-0004-0000-0600-00009E000000}"/>
    <hyperlink ref="K162" r:id="rId160" xr:uid="{00000000-0004-0000-0600-00009F000000}"/>
    <hyperlink ref="K163" r:id="rId161" xr:uid="{00000000-0004-0000-0600-0000A0000000}"/>
    <hyperlink ref="K164" r:id="rId162" xr:uid="{00000000-0004-0000-0600-0000A1000000}"/>
    <hyperlink ref="K165" r:id="rId163" xr:uid="{00000000-0004-0000-0600-0000A2000000}"/>
    <hyperlink ref="K166" r:id="rId164" xr:uid="{00000000-0004-0000-0600-0000A3000000}"/>
    <hyperlink ref="K167" r:id="rId165" xr:uid="{00000000-0004-0000-0600-0000A4000000}"/>
    <hyperlink ref="K168" r:id="rId166" xr:uid="{00000000-0004-0000-0600-0000A5000000}"/>
    <hyperlink ref="K169" r:id="rId167" xr:uid="{00000000-0004-0000-0600-0000A6000000}"/>
    <hyperlink ref="K170" r:id="rId168" xr:uid="{00000000-0004-0000-0600-0000A7000000}"/>
    <hyperlink ref="K171" r:id="rId169" xr:uid="{00000000-0004-0000-0600-0000A8000000}"/>
    <hyperlink ref="K172" r:id="rId170" xr:uid="{00000000-0004-0000-0600-0000A9000000}"/>
    <hyperlink ref="K173" r:id="rId171" xr:uid="{00000000-0004-0000-0600-0000AA000000}"/>
    <hyperlink ref="K174" r:id="rId172" xr:uid="{00000000-0004-0000-0600-0000AB000000}"/>
    <hyperlink ref="K175" r:id="rId173" xr:uid="{00000000-0004-0000-0600-0000AC000000}"/>
    <hyperlink ref="K176" r:id="rId174" xr:uid="{00000000-0004-0000-0600-0000AD000000}"/>
    <hyperlink ref="K177" r:id="rId175" xr:uid="{00000000-0004-0000-0600-0000AE000000}"/>
    <hyperlink ref="K178" r:id="rId176" xr:uid="{00000000-0004-0000-0600-0000AF000000}"/>
    <hyperlink ref="K179" r:id="rId177" xr:uid="{00000000-0004-0000-0600-0000B0000000}"/>
    <hyperlink ref="K180" r:id="rId178" xr:uid="{00000000-0004-0000-0600-0000B1000000}"/>
    <hyperlink ref="K181" r:id="rId179" xr:uid="{00000000-0004-0000-0600-0000B2000000}"/>
    <hyperlink ref="K182" r:id="rId180" xr:uid="{00000000-0004-0000-0600-0000B3000000}"/>
    <hyperlink ref="K183" r:id="rId181" xr:uid="{00000000-0004-0000-0600-0000B4000000}"/>
    <hyperlink ref="K184" r:id="rId182" xr:uid="{00000000-0004-0000-0600-0000B5000000}"/>
    <hyperlink ref="K185" r:id="rId183" xr:uid="{00000000-0004-0000-0600-0000B6000000}"/>
    <hyperlink ref="K186" r:id="rId184" xr:uid="{00000000-0004-0000-0600-0000B7000000}"/>
    <hyperlink ref="K187" r:id="rId185" xr:uid="{00000000-0004-0000-0600-0000B8000000}"/>
    <hyperlink ref="K188" r:id="rId186" xr:uid="{00000000-0004-0000-0600-0000B9000000}"/>
    <hyperlink ref="K189" r:id="rId187" xr:uid="{00000000-0004-0000-0600-0000BA000000}"/>
    <hyperlink ref="K190" r:id="rId188" xr:uid="{00000000-0004-0000-0600-0000BB000000}"/>
    <hyperlink ref="K191" r:id="rId189" xr:uid="{00000000-0004-0000-0600-0000BC000000}"/>
    <hyperlink ref="K192" r:id="rId190" xr:uid="{00000000-0004-0000-0600-0000BD000000}"/>
    <hyperlink ref="K193" r:id="rId191" xr:uid="{00000000-0004-0000-0600-0000BE000000}"/>
    <hyperlink ref="K194" r:id="rId192" xr:uid="{00000000-0004-0000-0600-0000BF000000}"/>
    <hyperlink ref="K195" r:id="rId193" xr:uid="{00000000-0004-0000-0600-0000C0000000}"/>
    <hyperlink ref="K196" r:id="rId194" xr:uid="{00000000-0004-0000-0600-0000C1000000}"/>
    <hyperlink ref="K197" r:id="rId195" xr:uid="{00000000-0004-0000-0600-0000C2000000}"/>
    <hyperlink ref="K198" r:id="rId196" xr:uid="{00000000-0004-0000-0600-0000C3000000}"/>
    <hyperlink ref="K199" r:id="rId197" xr:uid="{00000000-0004-0000-0600-0000C4000000}"/>
    <hyperlink ref="K200" r:id="rId198" xr:uid="{00000000-0004-0000-0600-0000C5000000}"/>
    <hyperlink ref="K201" r:id="rId199" xr:uid="{00000000-0004-0000-0600-0000C6000000}"/>
    <hyperlink ref="K202" r:id="rId200" xr:uid="{00000000-0004-0000-0600-0000C7000000}"/>
    <hyperlink ref="K203" r:id="rId201" xr:uid="{00000000-0004-0000-0600-0000C8000000}"/>
    <hyperlink ref="K204" r:id="rId202" xr:uid="{00000000-0004-0000-0600-0000C9000000}"/>
    <hyperlink ref="K205" r:id="rId203" xr:uid="{00000000-0004-0000-0600-0000CA000000}"/>
    <hyperlink ref="K206" r:id="rId204" xr:uid="{00000000-0004-0000-0600-0000CB000000}"/>
    <hyperlink ref="K207" r:id="rId205" xr:uid="{00000000-0004-0000-0600-0000CC000000}"/>
    <hyperlink ref="K208" r:id="rId206" xr:uid="{00000000-0004-0000-0600-0000CD000000}"/>
    <hyperlink ref="K209" r:id="rId207" xr:uid="{00000000-0004-0000-0600-0000CE000000}"/>
    <hyperlink ref="K210" r:id="rId208" xr:uid="{00000000-0004-0000-0600-0000CF000000}"/>
    <hyperlink ref="K211" r:id="rId209" xr:uid="{00000000-0004-0000-0600-0000D0000000}"/>
    <hyperlink ref="K212" r:id="rId210" xr:uid="{00000000-0004-0000-0600-0000D1000000}"/>
    <hyperlink ref="K213" r:id="rId211" xr:uid="{00000000-0004-0000-0600-0000D2000000}"/>
    <hyperlink ref="K214" r:id="rId212" xr:uid="{00000000-0004-0000-0600-0000D3000000}"/>
    <hyperlink ref="K215" r:id="rId213" xr:uid="{00000000-0004-0000-0600-0000D4000000}"/>
    <hyperlink ref="K216" r:id="rId214" xr:uid="{00000000-0004-0000-0600-0000D5000000}"/>
    <hyperlink ref="K217" r:id="rId215" xr:uid="{00000000-0004-0000-0600-0000D6000000}"/>
    <hyperlink ref="K218" r:id="rId216" xr:uid="{00000000-0004-0000-0600-0000D7000000}"/>
    <hyperlink ref="K219" r:id="rId217" xr:uid="{00000000-0004-0000-0600-0000D8000000}"/>
    <hyperlink ref="K220" r:id="rId218" xr:uid="{00000000-0004-0000-0600-0000D9000000}"/>
    <hyperlink ref="K221" r:id="rId219" xr:uid="{00000000-0004-0000-0600-0000DA000000}"/>
    <hyperlink ref="K222" r:id="rId220" xr:uid="{00000000-0004-0000-0600-0000DB000000}"/>
    <hyperlink ref="K223" r:id="rId221" xr:uid="{00000000-0004-0000-0600-0000DC000000}"/>
    <hyperlink ref="K224" r:id="rId222" xr:uid="{00000000-0004-0000-0600-0000DD000000}"/>
    <hyperlink ref="K225" r:id="rId223" xr:uid="{00000000-0004-0000-0600-0000DE000000}"/>
    <hyperlink ref="K226" r:id="rId224" xr:uid="{00000000-0004-0000-0600-0000DF000000}"/>
    <hyperlink ref="K227" r:id="rId225" xr:uid="{00000000-0004-0000-0600-0000E0000000}"/>
    <hyperlink ref="K228" r:id="rId226" xr:uid="{00000000-0004-0000-0600-0000E1000000}"/>
    <hyperlink ref="K229" r:id="rId227" xr:uid="{00000000-0004-0000-0600-0000E2000000}"/>
    <hyperlink ref="K230" r:id="rId228" xr:uid="{00000000-0004-0000-0600-0000E3000000}"/>
    <hyperlink ref="K231" r:id="rId229" xr:uid="{00000000-0004-0000-0600-0000E4000000}"/>
    <hyperlink ref="K232" r:id="rId230" xr:uid="{00000000-0004-0000-0600-0000E5000000}"/>
    <hyperlink ref="K233" r:id="rId231" xr:uid="{00000000-0004-0000-0600-0000E6000000}"/>
    <hyperlink ref="K234" r:id="rId232" xr:uid="{00000000-0004-0000-0600-0000E7000000}"/>
    <hyperlink ref="K235" r:id="rId233" xr:uid="{00000000-0004-0000-0600-0000E8000000}"/>
    <hyperlink ref="K236" r:id="rId234" xr:uid="{00000000-0004-0000-0600-0000E9000000}"/>
    <hyperlink ref="K237" r:id="rId235" xr:uid="{00000000-0004-0000-0600-0000EA000000}"/>
    <hyperlink ref="K238" r:id="rId236" xr:uid="{00000000-0004-0000-0600-0000EB000000}"/>
    <hyperlink ref="K239" r:id="rId237" xr:uid="{00000000-0004-0000-0600-0000EC000000}"/>
    <hyperlink ref="K240" r:id="rId238" xr:uid="{00000000-0004-0000-0600-0000ED000000}"/>
    <hyperlink ref="K241" r:id="rId239" xr:uid="{00000000-0004-0000-0600-0000EE000000}"/>
    <hyperlink ref="K242" r:id="rId240" xr:uid="{00000000-0004-0000-0600-0000EF000000}"/>
    <hyperlink ref="K243" r:id="rId241" xr:uid="{00000000-0004-0000-0600-0000F0000000}"/>
    <hyperlink ref="K244" r:id="rId242" xr:uid="{00000000-0004-0000-0600-0000F1000000}"/>
    <hyperlink ref="K245" r:id="rId243" xr:uid="{00000000-0004-0000-0600-0000F2000000}"/>
    <hyperlink ref="K246" r:id="rId244" xr:uid="{00000000-0004-0000-0600-0000F3000000}"/>
    <hyperlink ref="K247" r:id="rId245" xr:uid="{00000000-0004-0000-0600-0000F4000000}"/>
    <hyperlink ref="K248" r:id="rId246" xr:uid="{00000000-0004-0000-0600-0000F5000000}"/>
    <hyperlink ref="K249" r:id="rId247" xr:uid="{00000000-0004-0000-0600-0000F6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186"/>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5" width="15" customWidth="1"/>
    <col min="6" max="6" width="17.109375" customWidth="1"/>
    <col min="7" max="7" width="30.109375" customWidth="1"/>
    <col min="8" max="8" width="18.44140625" customWidth="1"/>
    <col min="9" max="10" width="15" customWidth="1"/>
  </cols>
  <sheetData>
    <row r="1" spans="1:10" ht="27" x14ac:dyDescent="0.3">
      <c r="A1" s="31" t="s">
        <v>4851</v>
      </c>
      <c r="B1" s="32"/>
      <c r="C1" s="32"/>
      <c r="D1" s="32"/>
      <c r="E1" s="32"/>
      <c r="F1" s="32"/>
      <c r="G1" s="32"/>
      <c r="H1" s="32"/>
      <c r="I1" s="32"/>
      <c r="J1" s="32"/>
    </row>
    <row r="2" spans="1:10" ht="20.100000000000001" customHeight="1" x14ac:dyDescent="0.3">
      <c r="A2" s="2" t="s">
        <v>1</v>
      </c>
      <c r="B2" s="2" t="s">
        <v>2</v>
      </c>
      <c r="C2" s="2" t="s">
        <v>3</v>
      </c>
      <c r="D2" s="2" t="s">
        <v>6</v>
      </c>
      <c r="E2" s="2" t="s">
        <v>620</v>
      </c>
      <c r="F2" s="2" t="s">
        <v>4852</v>
      </c>
      <c r="G2" s="2" t="s">
        <v>4853</v>
      </c>
      <c r="H2" s="2" t="s">
        <v>4854</v>
      </c>
      <c r="I2" s="2" t="s">
        <v>4855</v>
      </c>
      <c r="J2" s="2" t="s">
        <v>24</v>
      </c>
    </row>
    <row r="3" spans="1:10" ht="15" customHeight="1" x14ac:dyDescent="0.3">
      <c r="A3" s="3" t="s">
        <v>25</v>
      </c>
      <c r="B3" s="3" t="s">
        <v>26</v>
      </c>
      <c r="C3" s="4">
        <v>1</v>
      </c>
      <c r="D3" s="3" t="s">
        <v>623</v>
      </c>
      <c r="E3" s="3" t="s">
        <v>4856</v>
      </c>
      <c r="F3" s="3"/>
      <c r="G3" s="3" t="s">
        <v>4857</v>
      </c>
      <c r="H3" s="3" t="s">
        <v>4858</v>
      </c>
      <c r="I3" s="3" t="s">
        <v>4859</v>
      </c>
      <c r="J3" s="8" t="s">
        <v>4860</v>
      </c>
    </row>
    <row r="4" spans="1:10" ht="15" customHeight="1" x14ac:dyDescent="0.3">
      <c r="A4" s="3" t="s">
        <v>25</v>
      </c>
      <c r="B4" s="3" t="s">
        <v>26</v>
      </c>
      <c r="C4" s="4">
        <v>1</v>
      </c>
      <c r="D4" s="3" t="s">
        <v>623</v>
      </c>
      <c r="E4" s="3" t="s">
        <v>4856</v>
      </c>
      <c r="F4" s="3"/>
      <c r="G4" s="3" t="s">
        <v>4861</v>
      </c>
      <c r="H4" s="3"/>
      <c r="I4" s="3" t="s">
        <v>4862</v>
      </c>
      <c r="J4" s="8" t="s">
        <v>4863</v>
      </c>
    </row>
    <row r="5" spans="1:10" ht="15" customHeight="1" x14ac:dyDescent="0.3">
      <c r="A5" s="3" t="s">
        <v>25</v>
      </c>
      <c r="B5" s="3" t="s">
        <v>26</v>
      </c>
      <c r="C5" s="4">
        <v>1</v>
      </c>
      <c r="D5" s="3" t="s">
        <v>623</v>
      </c>
      <c r="E5" s="3" t="s">
        <v>4856</v>
      </c>
      <c r="F5" s="3"/>
      <c r="G5" s="3" t="s">
        <v>4864</v>
      </c>
      <c r="H5" s="3" t="s">
        <v>4865</v>
      </c>
      <c r="I5" s="3" t="s">
        <v>4866</v>
      </c>
      <c r="J5" s="8" t="s">
        <v>4867</v>
      </c>
    </row>
    <row r="6" spans="1:10" ht="15" customHeight="1" x14ac:dyDescent="0.3">
      <c r="A6" s="3" t="s">
        <v>25</v>
      </c>
      <c r="B6" s="3" t="s">
        <v>26</v>
      </c>
      <c r="C6" s="4">
        <v>1</v>
      </c>
      <c r="D6" s="3" t="s">
        <v>623</v>
      </c>
      <c r="E6" s="3" t="s">
        <v>4856</v>
      </c>
      <c r="F6" s="3"/>
      <c r="G6" s="3" t="s">
        <v>4868</v>
      </c>
      <c r="H6" s="3" t="s">
        <v>4865</v>
      </c>
      <c r="I6" s="3" t="s">
        <v>4869</v>
      </c>
      <c r="J6" s="8" t="s">
        <v>4870</v>
      </c>
    </row>
    <row r="7" spans="1:10" ht="15" customHeight="1" x14ac:dyDescent="0.3">
      <c r="A7" s="3" t="s">
        <v>25</v>
      </c>
      <c r="B7" s="3" t="s">
        <v>26</v>
      </c>
      <c r="C7" s="4">
        <v>1</v>
      </c>
      <c r="D7" s="3" t="s">
        <v>623</v>
      </c>
      <c r="E7" s="3" t="s">
        <v>4856</v>
      </c>
      <c r="F7" s="3"/>
      <c r="G7" s="3" t="s">
        <v>4871</v>
      </c>
      <c r="H7" s="3" t="s">
        <v>4872</v>
      </c>
      <c r="I7" s="3" t="s">
        <v>4873</v>
      </c>
      <c r="J7" s="23" t="s">
        <v>4874</v>
      </c>
    </row>
    <row r="8" spans="1:10" ht="15" customHeight="1" x14ac:dyDescent="0.3">
      <c r="A8" s="3" t="s">
        <v>25</v>
      </c>
      <c r="B8" s="3" t="s">
        <v>26</v>
      </c>
      <c r="C8" s="4">
        <v>1</v>
      </c>
      <c r="D8" s="3" t="s">
        <v>623</v>
      </c>
      <c r="E8" s="3" t="s">
        <v>4856</v>
      </c>
      <c r="F8" s="3"/>
      <c r="G8" s="3" t="s">
        <v>4875</v>
      </c>
      <c r="H8" s="3"/>
      <c r="I8" s="3" t="s">
        <v>4876</v>
      </c>
      <c r="J8" s="23" t="s">
        <v>4877</v>
      </c>
    </row>
    <row r="9" spans="1:10" ht="15" customHeight="1" x14ac:dyDescent="0.3">
      <c r="A9" s="3" t="s">
        <v>25</v>
      </c>
      <c r="B9" s="3" t="s">
        <v>26</v>
      </c>
      <c r="C9" s="4">
        <v>1</v>
      </c>
      <c r="D9" s="3" t="s">
        <v>623</v>
      </c>
      <c r="E9" s="3" t="s">
        <v>4856</v>
      </c>
      <c r="F9" s="3"/>
      <c r="G9" s="3" t="s">
        <v>4878</v>
      </c>
      <c r="H9" s="3" t="s">
        <v>4879</v>
      </c>
      <c r="I9" s="3" t="s">
        <v>4880</v>
      </c>
      <c r="J9" s="8" t="s">
        <v>4881</v>
      </c>
    </row>
    <row r="10" spans="1:10" ht="15" customHeight="1" x14ac:dyDescent="0.3">
      <c r="A10" s="3" t="s">
        <v>25</v>
      </c>
      <c r="B10" s="3" t="s">
        <v>26</v>
      </c>
      <c r="C10" s="4">
        <v>1</v>
      </c>
      <c r="D10" s="3" t="s">
        <v>623</v>
      </c>
      <c r="E10" s="3" t="s">
        <v>4856</v>
      </c>
      <c r="F10" s="3"/>
      <c r="G10" s="3" t="s">
        <v>4882</v>
      </c>
      <c r="H10" s="3" t="s">
        <v>4865</v>
      </c>
      <c r="I10" s="3" t="s">
        <v>4883</v>
      </c>
      <c r="J10" s="23" t="s">
        <v>4884</v>
      </c>
    </row>
    <row r="11" spans="1:10" ht="15" customHeight="1" x14ac:dyDescent="0.3">
      <c r="A11" s="3" t="s">
        <v>25</v>
      </c>
      <c r="B11" s="3" t="s">
        <v>26</v>
      </c>
      <c r="C11" s="4">
        <v>1</v>
      </c>
      <c r="D11" s="3" t="s">
        <v>623</v>
      </c>
      <c r="E11" s="3" t="s">
        <v>765</v>
      </c>
      <c r="F11" s="3" t="s">
        <v>4885</v>
      </c>
      <c r="G11" s="3" t="s">
        <v>4886</v>
      </c>
      <c r="H11" s="3" t="s">
        <v>4887</v>
      </c>
      <c r="I11" s="3" t="s">
        <v>4888</v>
      </c>
      <c r="J11" s="8" t="s">
        <v>4889</v>
      </c>
    </row>
    <row r="12" spans="1:10" ht="15" customHeight="1" x14ac:dyDescent="0.3">
      <c r="A12" s="3" t="s">
        <v>25</v>
      </c>
      <c r="B12" s="3" t="s">
        <v>26</v>
      </c>
      <c r="C12" s="4">
        <v>1</v>
      </c>
      <c r="D12" s="3" t="s">
        <v>623</v>
      </c>
      <c r="E12" s="3" t="s">
        <v>4856</v>
      </c>
      <c r="F12" s="3"/>
      <c r="G12" s="3" t="s">
        <v>4890</v>
      </c>
      <c r="H12" s="3" t="s">
        <v>4865</v>
      </c>
      <c r="I12" s="3" t="s">
        <v>4891</v>
      </c>
      <c r="J12" s="8" t="s">
        <v>4892</v>
      </c>
    </row>
    <row r="13" spans="1:10" ht="15" customHeight="1" x14ac:dyDescent="0.3">
      <c r="A13" s="3" t="s">
        <v>25</v>
      </c>
      <c r="B13" s="3" t="s">
        <v>26</v>
      </c>
      <c r="C13" s="4">
        <v>1</v>
      </c>
      <c r="D13" s="3" t="s">
        <v>623</v>
      </c>
      <c r="E13" s="3" t="s">
        <v>4856</v>
      </c>
      <c r="F13" s="3"/>
      <c r="G13" s="3" t="s">
        <v>4893</v>
      </c>
      <c r="H13" s="3" t="s">
        <v>4865</v>
      </c>
      <c r="I13" s="3" t="s">
        <v>4894</v>
      </c>
      <c r="J13" s="8" t="s">
        <v>4895</v>
      </c>
    </row>
    <row r="14" spans="1:10" ht="15" customHeight="1" x14ac:dyDescent="0.3">
      <c r="A14" s="3" t="s">
        <v>42</v>
      </c>
      <c r="B14" s="3" t="s">
        <v>43</v>
      </c>
      <c r="C14" s="4">
        <v>2</v>
      </c>
      <c r="D14" s="3" t="s">
        <v>686</v>
      </c>
      <c r="E14" s="3" t="s">
        <v>4856</v>
      </c>
      <c r="F14" s="3"/>
      <c r="G14" s="3" t="s">
        <v>4896</v>
      </c>
      <c r="H14" s="3"/>
      <c r="I14" s="3" t="s">
        <v>4897</v>
      </c>
      <c r="J14" s="8" t="s">
        <v>4898</v>
      </c>
    </row>
    <row r="15" spans="1:10" ht="15" customHeight="1" x14ac:dyDescent="0.3">
      <c r="A15" s="3" t="s">
        <v>42</v>
      </c>
      <c r="B15" s="3" t="s">
        <v>43</v>
      </c>
      <c r="C15" s="4">
        <v>2</v>
      </c>
      <c r="D15" s="3" t="s">
        <v>686</v>
      </c>
      <c r="E15" s="3" t="s">
        <v>765</v>
      </c>
      <c r="F15" s="3" t="s">
        <v>4899</v>
      </c>
      <c r="G15" s="3" t="s">
        <v>4900</v>
      </c>
      <c r="H15" s="3" t="s">
        <v>4865</v>
      </c>
      <c r="I15" s="3" t="s">
        <v>4901</v>
      </c>
      <c r="J15" s="23" t="s">
        <v>4902</v>
      </c>
    </row>
    <row r="16" spans="1:10" ht="15" customHeight="1" x14ac:dyDescent="0.3">
      <c r="A16" s="3" t="s">
        <v>42</v>
      </c>
      <c r="B16" s="3" t="s">
        <v>43</v>
      </c>
      <c r="C16" s="4">
        <v>2</v>
      </c>
      <c r="D16" s="3" t="s">
        <v>686</v>
      </c>
      <c r="E16" s="3" t="s">
        <v>4856</v>
      </c>
      <c r="F16" s="3"/>
      <c r="G16" s="3" t="s">
        <v>4903</v>
      </c>
      <c r="H16" s="3" t="s">
        <v>4879</v>
      </c>
      <c r="I16" s="3" t="s">
        <v>4904</v>
      </c>
      <c r="J16" s="8" t="s">
        <v>4905</v>
      </c>
    </row>
    <row r="17" spans="1:10" ht="15" customHeight="1" x14ac:dyDescent="0.3">
      <c r="A17" s="3" t="s">
        <v>42</v>
      </c>
      <c r="B17" s="3" t="s">
        <v>43</v>
      </c>
      <c r="C17" s="4">
        <v>2</v>
      </c>
      <c r="D17" s="3" t="s">
        <v>686</v>
      </c>
      <c r="E17" s="3" t="s">
        <v>765</v>
      </c>
      <c r="F17" s="3" t="s">
        <v>4899</v>
      </c>
      <c r="G17" s="3" t="s">
        <v>4906</v>
      </c>
      <c r="H17" s="3" t="s">
        <v>4865</v>
      </c>
      <c r="I17" s="3" t="s">
        <v>4068</v>
      </c>
      <c r="J17" s="8" t="s">
        <v>4907</v>
      </c>
    </row>
    <row r="18" spans="1:10" ht="15" customHeight="1" x14ac:dyDescent="0.3">
      <c r="A18" s="3" t="s">
        <v>42</v>
      </c>
      <c r="B18" s="3" t="s">
        <v>43</v>
      </c>
      <c r="C18" s="4">
        <v>2</v>
      </c>
      <c r="D18" s="3" t="s">
        <v>686</v>
      </c>
      <c r="E18" s="3" t="s">
        <v>765</v>
      </c>
      <c r="F18" s="3" t="s">
        <v>4908</v>
      </c>
      <c r="G18" s="3" t="s">
        <v>4909</v>
      </c>
      <c r="H18" s="3" t="s">
        <v>4865</v>
      </c>
      <c r="I18" s="3" t="s">
        <v>4406</v>
      </c>
      <c r="J18" s="8" t="s">
        <v>4910</v>
      </c>
    </row>
    <row r="19" spans="1:10" ht="15" customHeight="1" x14ac:dyDescent="0.3">
      <c r="A19" s="3" t="s">
        <v>42</v>
      </c>
      <c r="B19" s="3" t="s">
        <v>43</v>
      </c>
      <c r="C19" s="4">
        <v>2</v>
      </c>
      <c r="D19" s="3" t="s">
        <v>686</v>
      </c>
      <c r="E19" s="3" t="s">
        <v>4856</v>
      </c>
      <c r="F19" s="3"/>
      <c r="G19" s="3" t="s">
        <v>4911</v>
      </c>
      <c r="H19" s="3" t="s">
        <v>4865</v>
      </c>
      <c r="I19" s="3" t="s">
        <v>4912</v>
      </c>
      <c r="J19" s="8" t="s">
        <v>4913</v>
      </c>
    </row>
    <row r="20" spans="1:10" ht="15" customHeight="1" x14ac:dyDescent="0.3">
      <c r="A20" s="3" t="s">
        <v>42</v>
      </c>
      <c r="B20" s="3" t="s">
        <v>43</v>
      </c>
      <c r="C20" s="4">
        <v>2</v>
      </c>
      <c r="D20" s="3" t="s">
        <v>686</v>
      </c>
      <c r="E20" s="3" t="s">
        <v>765</v>
      </c>
      <c r="F20" s="3" t="s">
        <v>4908</v>
      </c>
      <c r="G20" s="3" t="s">
        <v>4914</v>
      </c>
      <c r="H20" s="3" t="s">
        <v>4865</v>
      </c>
      <c r="I20" s="3" t="s">
        <v>4915</v>
      </c>
      <c r="J20" s="8" t="s">
        <v>4916</v>
      </c>
    </row>
    <row r="21" spans="1:10" ht="15" customHeight="1" x14ac:dyDescent="0.3">
      <c r="A21" s="3" t="s">
        <v>42</v>
      </c>
      <c r="B21" s="3" t="s">
        <v>43</v>
      </c>
      <c r="C21" s="4">
        <v>2</v>
      </c>
      <c r="D21" s="3" t="s">
        <v>686</v>
      </c>
      <c r="E21" s="3" t="s">
        <v>4856</v>
      </c>
      <c r="F21" s="3"/>
      <c r="G21" s="3" t="s">
        <v>4917</v>
      </c>
      <c r="H21" s="3" t="s">
        <v>4918</v>
      </c>
      <c r="I21" s="3" t="s">
        <v>4919</v>
      </c>
      <c r="J21" s="8" t="s">
        <v>4920</v>
      </c>
    </row>
    <row r="22" spans="1:10" ht="15" customHeight="1" x14ac:dyDescent="0.3">
      <c r="A22" s="3" t="s">
        <v>42</v>
      </c>
      <c r="B22" s="3" t="s">
        <v>43</v>
      </c>
      <c r="C22" s="4">
        <v>2</v>
      </c>
      <c r="D22" s="3" t="s">
        <v>686</v>
      </c>
      <c r="E22" s="3" t="s">
        <v>765</v>
      </c>
      <c r="F22" s="3" t="s">
        <v>4899</v>
      </c>
      <c r="G22" s="3" t="s">
        <v>4921</v>
      </c>
      <c r="H22" s="3" t="s">
        <v>4865</v>
      </c>
      <c r="I22" s="3" t="s">
        <v>4859</v>
      </c>
      <c r="J22" s="23" t="s">
        <v>4922</v>
      </c>
    </row>
    <row r="23" spans="1:10" ht="15" customHeight="1" x14ac:dyDescent="0.3">
      <c r="A23" s="3" t="s">
        <v>42</v>
      </c>
      <c r="B23" s="3" t="s">
        <v>43</v>
      </c>
      <c r="C23" s="4">
        <v>2</v>
      </c>
      <c r="D23" s="3" t="s">
        <v>686</v>
      </c>
      <c r="E23" s="3" t="s">
        <v>4856</v>
      </c>
      <c r="F23" s="3"/>
      <c r="G23" s="3" t="s">
        <v>4923</v>
      </c>
      <c r="H23" s="3"/>
      <c r="I23" s="3" t="s">
        <v>4924</v>
      </c>
      <c r="J23" s="8" t="s">
        <v>4925</v>
      </c>
    </row>
    <row r="24" spans="1:10" ht="15" customHeight="1" x14ac:dyDescent="0.3">
      <c r="A24" s="3" t="s">
        <v>42</v>
      </c>
      <c r="B24" s="3" t="s">
        <v>43</v>
      </c>
      <c r="C24" s="4">
        <v>2</v>
      </c>
      <c r="D24" s="3" t="s">
        <v>686</v>
      </c>
      <c r="E24" s="3" t="s">
        <v>4856</v>
      </c>
      <c r="F24" s="3"/>
      <c r="G24" s="3" t="s">
        <v>4926</v>
      </c>
      <c r="H24" s="3"/>
      <c r="I24" s="3" t="s">
        <v>4927</v>
      </c>
      <c r="J24" s="8" t="s">
        <v>4928</v>
      </c>
    </row>
    <row r="25" spans="1:10" ht="15" customHeight="1" x14ac:dyDescent="0.3">
      <c r="A25" s="3" t="s">
        <v>42</v>
      </c>
      <c r="B25" s="3" t="s">
        <v>43</v>
      </c>
      <c r="C25" s="4">
        <v>2</v>
      </c>
      <c r="D25" s="3" t="s">
        <v>686</v>
      </c>
      <c r="E25" s="3" t="s">
        <v>4856</v>
      </c>
      <c r="F25" s="3"/>
      <c r="G25" s="3" t="s">
        <v>4929</v>
      </c>
      <c r="H25" s="3" t="s">
        <v>4930</v>
      </c>
      <c r="I25" s="3" t="s">
        <v>4931</v>
      </c>
      <c r="J25" s="8" t="s">
        <v>4932</v>
      </c>
    </row>
    <row r="26" spans="1:10" ht="15" customHeight="1" x14ac:dyDescent="0.3">
      <c r="A26" s="3" t="s">
        <v>57</v>
      </c>
      <c r="B26" s="3" t="s">
        <v>58</v>
      </c>
      <c r="C26" s="4">
        <v>3</v>
      </c>
      <c r="D26" s="3" t="s">
        <v>705</v>
      </c>
      <c r="E26" s="3" t="s">
        <v>4856</v>
      </c>
      <c r="F26" s="3"/>
      <c r="G26" s="3" t="s">
        <v>4933</v>
      </c>
      <c r="H26" s="3" t="s">
        <v>4934</v>
      </c>
      <c r="I26" s="3" t="s">
        <v>4935</v>
      </c>
      <c r="J26" s="8" t="s">
        <v>4936</v>
      </c>
    </row>
    <row r="27" spans="1:10" ht="15" customHeight="1" x14ac:dyDescent="0.3">
      <c r="A27" s="3" t="s">
        <v>57</v>
      </c>
      <c r="B27" s="3" t="s">
        <v>58</v>
      </c>
      <c r="C27" s="4">
        <v>3</v>
      </c>
      <c r="D27" s="3" t="s">
        <v>705</v>
      </c>
      <c r="E27" s="3" t="s">
        <v>4856</v>
      </c>
      <c r="F27" s="3"/>
      <c r="G27" s="3" t="s">
        <v>4937</v>
      </c>
      <c r="H27" s="3" t="s">
        <v>4865</v>
      </c>
      <c r="I27" s="3" t="s">
        <v>4938</v>
      </c>
      <c r="J27" s="8" t="s">
        <v>4939</v>
      </c>
    </row>
    <row r="28" spans="1:10" ht="15" customHeight="1" x14ac:dyDescent="0.3">
      <c r="A28" s="3" t="s">
        <v>57</v>
      </c>
      <c r="B28" s="3" t="s">
        <v>58</v>
      </c>
      <c r="C28" s="4">
        <v>3</v>
      </c>
      <c r="D28" s="3" t="s">
        <v>705</v>
      </c>
      <c r="E28" s="3" t="s">
        <v>4856</v>
      </c>
      <c r="F28" s="3"/>
      <c r="G28" s="3" t="s">
        <v>4940</v>
      </c>
      <c r="H28" s="3" t="s">
        <v>4865</v>
      </c>
      <c r="I28" s="3" t="s">
        <v>4378</v>
      </c>
      <c r="J28" s="8" t="s">
        <v>4941</v>
      </c>
    </row>
    <row r="29" spans="1:10" ht="15" customHeight="1" x14ac:dyDescent="0.3">
      <c r="A29" s="3" t="s">
        <v>57</v>
      </c>
      <c r="B29" s="3" t="s">
        <v>58</v>
      </c>
      <c r="C29" s="4">
        <v>3</v>
      </c>
      <c r="D29" s="3" t="s">
        <v>705</v>
      </c>
      <c r="E29" s="3" t="s">
        <v>4856</v>
      </c>
      <c r="F29" s="3"/>
      <c r="G29" s="3" t="s">
        <v>4942</v>
      </c>
      <c r="H29" s="3" t="s">
        <v>4943</v>
      </c>
      <c r="I29" s="3" t="s">
        <v>4583</v>
      </c>
      <c r="J29" s="23" t="s">
        <v>4944</v>
      </c>
    </row>
    <row r="30" spans="1:10" ht="15" customHeight="1" x14ac:dyDescent="0.3">
      <c r="A30" s="3" t="s">
        <v>57</v>
      </c>
      <c r="B30" s="3" t="s">
        <v>58</v>
      </c>
      <c r="C30" s="4">
        <v>3</v>
      </c>
      <c r="D30" s="3" t="s">
        <v>705</v>
      </c>
      <c r="E30" s="3" t="s">
        <v>4856</v>
      </c>
      <c r="F30" s="3"/>
      <c r="G30" s="3" t="s">
        <v>4903</v>
      </c>
      <c r="H30" s="3" t="s">
        <v>4879</v>
      </c>
      <c r="I30" s="3" t="s">
        <v>4904</v>
      </c>
      <c r="J30" s="8" t="s">
        <v>4905</v>
      </c>
    </row>
    <row r="31" spans="1:10" ht="15" customHeight="1" x14ac:dyDescent="0.3">
      <c r="A31" s="3" t="s">
        <v>57</v>
      </c>
      <c r="B31" s="3" t="s">
        <v>58</v>
      </c>
      <c r="C31" s="4">
        <v>3</v>
      </c>
      <c r="D31" s="3" t="s">
        <v>705</v>
      </c>
      <c r="E31" s="3" t="s">
        <v>4856</v>
      </c>
      <c r="F31" s="3"/>
      <c r="G31" s="3" t="s">
        <v>4945</v>
      </c>
      <c r="H31" s="3" t="s">
        <v>4946</v>
      </c>
      <c r="I31" s="3" t="s">
        <v>4673</v>
      </c>
      <c r="J31" s="8" t="s">
        <v>4947</v>
      </c>
    </row>
    <row r="32" spans="1:10" ht="15" customHeight="1" x14ac:dyDescent="0.3">
      <c r="A32" s="3" t="s">
        <v>57</v>
      </c>
      <c r="B32" s="3" t="s">
        <v>58</v>
      </c>
      <c r="C32" s="4">
        <v>3</v>
      </c>
      <c r="D32" s="3" t="s">
        <v>705</v>
      </c>
      <c r="E32" s="3" t="s">
        <v>4856</v>
      </c>
      <c r="F32" s="3"/>
      <c r="G32" s="3" t="s">
        <v>4948</v>
      </c>
      <c r="H32" s="3"/>
      <c r="I32" s="3" t="s">
        <v>4949</v>
      </c>
      <c r="J32" s="8" t="s">
        <v>4950</v>
      </c>
    </row>
    <row r="33" spans="1:10" ht="15" customHeight="1" x14ac:dyDescent="0.3">
      <c r="A33" s="3" t="s">
        <v>57</v>
      </c>
      <c r="B33" s="3" t="s">
        <v>58</v>
      </c>
      <c r="C33" s="4">
        <v>3</v>
      </c>
      <c r="D33" s="3" t="s">
        <v>705</v>
      </c>
      <c r="E33" s="3" t="s">
        <v>4856</v>
      </c>
      <c r="F33" s="3"/>
      <c r="G33" s="3" t="s">
        <v>4951</v>
      </c>
      <c r="H33" s="3" t="s">
        <v>4918</v>
      </c>
      <c r="I33" s="3" t="s">
        <v>4952</v>
      </c>
      <c r="J33" s="8" t="s">
        <v>4953</v>
      </c>
    </row>
    <row r="34" spans="1:10" ht="15" customHeight="1" x14ac:dyDescent="0.3">
      <c r="A34" s="3" t="s">
        <v>57</v>
      </c>
      <c r="B34" s="3" t="s">
        <v>58</v>
      </c>
      <c r="C34" s="4">
        <v>3</v>
      </c>
      <c r="D34" s="3" t="s">
        <v>705</v>
      </c>
      <c r="E34" s="3" t="s">
        <v>4856</v>
      </c>
      <c r="F34" s="3"/>
      <c r="G34" s="3" t="s">
        <v>4954</v>
      </c>
      <c r="H34" s="3"/>
      <c r="I34" s="3" t="s">
        <v>4955</v>
      </c>
      <c r="J34" s="8" t="s">
        <v>4956</v>
      </c>
    </row>
    <row r="35" spans="1:10" ht="15" customHeight="1" x14ac:dyDescent="0.3">
      <c r="A35" s="3" t="s">
        <v>57</v>
      </c>
      <c r="B35" s="3" t="s">
        <v>58</v>
      </c>
      <c r="C35" s="4">
        <v>3</v>
      </c>
      <c r="D35" s="3" t="s">
        <v>705</v>
      </c>
      <c r="E35" s="3" t="s">
        <v>4856</v>
      </c>
      <c r="F35" s="3"/>
      <c r="G35" s="3" t="s">
        <v>4917</v>
      </c>
      <c r="H35" s="3" t="s">
        <v>4918</v>
      </c>
      <c r="I35" s="3" t="s">
        <v>4919</v>
      </c>
      <c r="J35" s="8" t="s">
        <v>4920</v>
      </c>
    </row>
    <row r="36" spans="1:10" ht="15" customHeight="1" x14ac:dyDescent="0.3">
      <c r="A36" s="3" t="s">
        <v>57</v>
      </c>
      <c r="B36" s="3" t="s">
        <v>58</v>
      </c>
      <c r="C36" s="4">
        <v>3</v>
      </c>
      <c r="D36" s="3" t="s">
        <v>705</v>
      </c>
      <c r="E36" s="3" t="s">
        <v>4856</v>
      </c>
      <c r="F36" s="3"/>
      <c r="G36" s="3" t="s">
        <v>4957</v>
      </c>
      <c r="H36" s="3"/>
      <c r="I36" s="3" t="s">
        <v>4413</v>
      </c>
      <c r="J36" s="8" t="s">
        <v>4958</v>
      </c>
    </row>
    <row r="37" spans="1:10" ht="15" customHeight="1" x14ac:dyDescent="0.3">
      <c r="A37" s="3" t="s">
        <v>57</v>
      </c>
      <c r="B37" s="3" t="s">
        <v>58</v>
      </c>
      <c r="C37" s="4">
        <v>3</v>
      </c>
      <c r="D37" s="3" t="s">
        <v>705</v>
      </c>
      <c r="E37" s="3" t="s">
        <v>4856</v>
      </c>
      <c r="F37" s="3"/>
      <c r="G37" s="3" t="s">
        <v>4959</v>
      </c>
      <c r="H37" s="3" t="s">
        <v>4960</v>
      </c>
      <c r="I37" s="3" t="s">
        <v>4961</v>
      </c>
      <c r="J37" s="8" t="s">
        <v>4962</v>
      </c>
    </row>
    <row r="38" spans="1:10" ht="15" customHeight="1" x14ac:dyDescent="0.3">
      <c r="A38" s="3" t="s">
        <v>57</v>
      </c>
      <c r="B38" s="3" t="s">
        <v>58</v>
      </c>
      <c r="C38" s="4">
        <v>3</v>
      </c>
      <c r="D38" s="3" t="s">
        <v>705</v>
      </c>
      <c r="E38" s="3" t="s">
        <v>4856</v>
      </c>
      <c r="F38" s="3"/>
      <c r="G38" s="3" t="s">
        <v>4963</v>
      </c>
      <c r="H38" s="3" t="s">
        <v>4865</v>
      </c>
      <c r="I38" s="3" t="s">
        <v>4964</v>
      </c>
      <c r="J38" s="8" t="s">
        <v>4965</v>
      </c>
    </row>
    <row r="39" spans="1:10" ht="15" customHeight="1" x14ac:dyDescent="0.3">
      <c r="A39" s="3" t="s">
        <v>71</v>
      </c>
      <c r="B39" s="3" t="s">
        <v>72</v>
      </c>
      <c r="C39" s="4">
        <v>4</v>
      </c>
      <c r="D39" s="3" t="s">
        <v>718</v>
      </c>
      <c r="E39" s="3" t="s">
        <v>4856</v>
      </c>
      <c r="F39" s="3"/>
      <c r="G39" s="3" t="s">
        <v>4966</v>
      </c>
      <c r="H39" s="3" t="s">
        <v>4967</v>
      </c>
      <c r="I39" s="3" t="s">
        <v>4968</v>
      </c>
      <c r="J39" s="8" t="s">
        <v>4969</v>
      </c>
    </row>
    <row r="40" spans="1:10" ht="15" customHeight="1" x14ac:dyDescent="0.3">
      <c r="A40" s="3" t="s">
        <v>71</v>
      </c>
      <c r="B40" s="3" t="s">
        <v>72</v>
      </c>
      <c r="C40" s="4">
        <v>4</v>
      </c>
      <c r="D40" s="3" t="s">
        <v>718</v>
      </c>
      <c r="E40" s="3" t="s">
        <v>4856</v>
      </c>
      <c r="F40" s="3"/>
      <c r="G40" s="3" t="s">
        <v>4970</v>
      </c>
      <c r="H40" s="3" t="s">
        <v>4865</v>
      </c>
      <c r="I40" s="3" t="s">
        <v>4971</v>
      </c>
      <c r="J40" s="8" t="s">
        <v>4972</v>
      </c>
    </row>
    <row r="41" spans="1:10" ht="15" customHeight="1" x14ac:dyDescent="0.3">
      <c r="A41" s="3" t="s">
        <v>71</v>
      </c>
      <c r="B41" s="3" t="s">
        <v>72</v>
      </c>
      <c r="C41" s="4">
        <v>4</v>
      </c>
      <c r="D41" s="3" t="s">
        <v>718</v>
      </c>
      <c r="E41" s="3" t="s">
        <v>4856</v>
      </c>
      <c r="F41" s="3"/>
      <c r="G41" s="3" t="s">
        <v>4937</v>
      </c>
      <c r="H41" s="3" t="s">
        <v>4865</v>
      </c>
      <c r="I41" s="3" t="s">
        <v>4938</v>
      </c>
      <c r="J41" s="8" t="s">
        <v>4939</v>
      </c>
    </row>
    <row r="42" spans="1:10" ht="15" customHeight="1" x14ac:dyDescent="0.3">
      <c r="A42" s="3" t="s">
        <v>71</v>
      </c>
      <c r="B42" s="3" t="s">
        <v>72</v>
      </c>
      <c r="C42" s="4">
        <v>4</v>
      </c>
      <c r="D42" s="3" t="s">
        <v>718</v>
      </c>
      <c r="E42" s="3" t="s">
        <v>4856</v>
      </c>
      <c r="F42" s="3"/>
      <c r="G42" s="3" t="s">
        <v>4973</v>
      </c>
      <c r="H42" s="3"/>
      <c r="I42" s="3" t="s">
        <v>4974</v>
      </c>
      <c r="J42" s="8" t="s">
        <v>4975</v>
      </c>
    </row>
    <row r="43" spans="1:10" ht="15" customHeight="1" x14ac:dyDescent="0.3">
      <c r="A43" s="3" t="s">
        <v>71</v>
      </c>
      <c r="B43" s="3" t="s">
        <v>72</v>
      </c>
      <c r="C43" s="4">
        <v>4</v>
      </c>
      <c r="D43" s="3" t="s">
        <v>718</v>
      </c>
      <c r="E43" s="3" t="s">
        <v>4856</v>
      </c>
      <c r="F43" s="3"/>
      <c r="G43" s="3" t="s">
        <v>4976</v>
      </c>
      <c r="H43" s="3"/>
      <c r="I43" s="3" t="s">
        <v>4977</v>
      </c>
      <c r="J43" s="8" t="s">
        <v>4978</v>
      </c>
    </row>
    <row r="44" spans="1:10" ht="15" customHeight="1" x14ac:dyDescent="0.3">
      <c r="A44" s="3" t="s">
        <v>71</v>
      </c>
      <c r="B44" s="3" t="s">
        <v>72</v>
      </c>
      <c r="C44" s="4">
        <v>4</v>
      </c>
      <c r="D44" s="3" t="s">
        <v>718</v>
      </c>
      <c r="E44" s="3" t="s">
        <v>4856</v>
      </c>
      <c r="F44" s="3"/>
      <c r="G44" s="3" t="s">
        <v>4979</v>
      </c>
      <c r="H44" s="3" t="s">
        <v>4879</v>
      </c>
      <c r="I44" s="3" t="s">
        <v>4980</v>
      </c>
      <c r="J44" s="8" t="s">
        <v>4981</v>
      </c>
    </row>
    <row r="45" spans="1:10" ht="15" customHeight="1" x14ac:dyDescent="0.3">
      <c r="A45" s="3" t="s">
        <v>71</v>
      </c>
      <c r="B45" s="3" t="s">
        <v>72</v>
      </c>
      <c r="C45" s="4">
        <v>4</v>
      </c>
      <c r="D45" s="3" t="s">
        <v>718</v>
      </c>
      <c r="E45" s="3" t="s">
        <v>4856</v>
      </c>
      <c r="F45" s="3"/>
      <c r="G45" s="3" t="s">
        <v>4982</v>
      </c>
      <c r="H45" s="3" t="s">
        <v>4865</v>
      </c>
      <c r="I45" s="3" t="s">
        <v>4915</v>
      </c>
      <c r="J45" s="8" t="s">
        <v>4983</v>
      </c>
    </row>
    <row r="46" spans="1:10" ht="15" customHeight="1" x14ac:dyDescent="0.3">
      <c r="A46" s="3" t="s">
        <v>71</v>
      </c>
      <c r="B46" s="3" t="s">
        <v>72</v>
      </c>
      <c r="C46" s="4">
        <v>4</v>
      </c>
      <c r="D46" s="3" t="s">
        <v>718</v>
      </c>
      <c r="E46" s="3" t="s">
        <v>4856</v>
      </c>
      <c r="F46" s="3"/>
      <c r="G46" s="3" t="s">
        <v>4984</v>
      </c>
      <c r="H46" s="3"/>
      <c r="I46" s="3" t="s">
        <v>4915</v>
      </c>
      <c r="J46" s="8" t="s">
        <v>4985</v>
      </c>
    </row>
    <row r="47" spans="1:10" ht="15" customHeight="1" x14ac:dyDescent="0.3">
      <c r="A47" s="3" t="s">
        <v>71</v>
      </c>
      <c r="B47" s="3" t="s">
        <v>72</v>
      </c>
      <c r="C47" s="4">
        <v>4</v>
      </c>
      <c r="D47" s="3" t="s">
        <v>718</v>
      </c>
      <c r="E47" s="3" t="s">
        <v>4856</v>
      </c>
      <c r="F47" s="3"/>
      <c r="G47" s="3" t="s">
        <v>4986</v>
      </c>
      <c r="H47" s="3" t="s">
        <v>4087</v>
      </c>
      <c r="I47" s="3" t="s">
        <v>4987</v>
      </c>
      <c r="J47" s="8" t="s">
        <v>4988</v>
      </c>
    </row>
    <row r="48" spans="1:10" ht="15" customHeight="1" x14ac:dyDescent="0.3">
      <c r="A48" s="3" t="s">
        <v>86</v>
      </c>
      <c r="B48" s="3" t="s">
        <v>87</v>
      </c>
      <c r="C48" s="4">
        <v>5</v>
      </c>
      <c r="D48" s="3" t="s">
        <v>731</v>
      </c>
      <c r="E48" s="3" t="s">
        <v>4856</v>
      </c>
      <c r="F48" s="3"/>
      <c r="G48" s="3" t="s">
        <v>4989</v>
      </c>
      <c r="H48" s="3"/>
      <c r="I48" s="3" t="s">
        <v>4990</v>
      </c>
      <c r="J48" s="8" t="s">
        <v>4991</v>
      </c>
    </row>
    <row r="49" spans="1:10" ht="15" customHeight="1" x14ac:dyDescent="0.3">
      <c r="A49" s="3" t="s">
        <v>86</v>
      </c>
      <c r="B49" s="3" t="s">
        <v>87</v>
      </c>
      <c r="C49" s="4">
        <v>5</v>
      </c>
      <c r="D49" s="3" t="s">
        <v>731</v>
      </c>
      <c r="E49" s="3" t="s">
        <v>4856</v>
      </c>
      <c r="F49" s="3"/>
      <c r="G49" s="3" t="s">
        <v>4992</v>
      </c>
      <c r="H49" s="3" t="s">
        <v>4879</v>
      </c>
      <c r="I49" s="3" t="s">
        <v>4993</v>
      </c>
      <c r="J49" s="8" t="s">
        <v>4994</v>
      </c>
    </row>
    <row r="50" spans="1:10" ht="15" customHeight="1" x14ac:dyDescent="0.3">
      <c r="A50" s="3" t="s">
        <v>86</v>
      </c>
      <c r="B50" s="3" t="s">
        <v>87</v>
      </c>
      <c r="C50" s="4">
        <v>5</v>
      </c>
      <c r="D50" s="3" t="s">
        <v>731</v>
      </c>
      <c r="E50" s="3" t="s">
        <v>765</v>
      </c>
      <c r="F50" s="3" t="s">
        <v>4995</v>
      </c>
      <c r="G50" s="3" t="s">
        <v>4996</v>
      </c>
      <c r="H50" s="3" t="s">
        <v>4865</v>
      </c>
      <c r="I50" s="3" t="s">
        <v>4413</v>
      </c>
      <c r="J50" s="8" t="s">
        <v>4997</v>
      </c>
    </row>
    <row r="51" spans="1:10" ht="15" customHeight="1" x14ac:dyDescent="0.3">
      <c r="A51" s="3" t="s">
        <v>86</v>
      </c>
      <c r="B51" s="3" t="s">
        <v>87</v>
      </c>
      <c r="C51" s="4">
        <v>5</v>
      </c>
      <c r="D51" s="3" t="s">
        <v>731</v>
      </c>
      <c r="E51" s="3" t="s">
        <v>4856</v>
      </c>
      <c r="F51" s="3"/>
      <c r="G51" s="3" t="s">
        <v>4998</v>
      </c>
      <c r="H51" s="3"/>
      <c r="I51" s="3" t="s">
        <v>4999</v>
      </c>
      <c r="J51" s="8" t="s">
        <v>5000</v>
      </c>
    </row>
    <row r="52" spans="1:10" ht="15" customHeight="1" x14ac:dyDescent="0.3">
      <c r="A52" s="3" t="s">
        <v>97</v>
      </c>
      <c r="B52" s="3" t="s">
        <v>98</v>
      </c>
      <c r="C52" s="4">
        <v>6</v>
      </c>
      <c r="D52" s="3" t="s">
        <v>742</v>
      </c>
      <c r="E52" s="3" t="s">
        <v>4856</v>
      </c>
      <c r="F52" s="3"/>
      <c r="G52" s="3" t="s">
        <v>5001</v>
      </c>
      <c r="H52" s="3"/>
      <c r="I52" s="3" t="s">
        <v>5002</v>
      </c>
      <c r="J52" s="8" t="s">
        <v>5003</v>
      </c>
    </row>
    <row r="53" spans="1:10" ht="15" customHeight="1" x14ac:dyDescent="0.3">
      <c r="A53" s="3" t="s">
        <v>97</v>
      </c>
      <c r="B53" s="3" t="s">
        <v>98</v>
      </c>
      <c r="C53" s="4">
        <v>6</v>
      </c>
      <c r="D53" s="3" t="s">
        <v>742</v>
      </c>
      <c r="E53" s="3" t="s">
        <v>4856</v>
      </c>
      <c r="F53" s="3"/>
      <c r="G53" s="3" t="s">
        <v>5004</v>
      </c>
      <c r="H53" s="3"/>
      <c r="I53" s="3" t="s">
        <v>5005</v>
      </c>
      <c r="J53" s="8" t="s">
        <v>5006</v>
      </c>
    </row>
    <row r="54" spans="1:10" ht="15" customHeight="1" x14ac:dyDescent="0.3">
      <c r="A54" s="3" t="s">
        <v>97</v>
      </c>
      <c r="B54" s="3" t="s">
        <v>98</v>
      </c>
      <c r="C54" s="4">
        <v>6</v>
      </c>
      <c r="D54" s="3" t="s">
        <v>742</v>
      </c>
      <c r="E54" s="3" t="s">
        <v>4856</v>
      </c>
      <c r="F54" s="3"/>
      <c r="G54" s="3" t="s">
        <v>5007</v>
      </c>
      <c r="H54" s="3"/>
      <c r="I54" s="3" t="s">
        <v>5008</v>
      </c>
      <c r="J54" s="8" t="s">
        <v>5009</v>
      </c>
    </row>
    <row r="55" spans="1:10" ht="15" customHeight="1" x14ac:dyDescent="0.3">
      <c r="A55" s="3" t="s">
        <v>97</v>
      </c>
      <c r="B55" s="3" t="s">
        <v>98</v>
      </c>
      <c r="C55" s="4">
        <v>6</v>
      </c>
      <c r="D55" s="3" t="s">
        <v>742</v>
      </c>
      <c r="E55" s="3" t="s">
        <v>4856</v>
      </c>
      <c r="F55" s="3"/>
      <c r="G55" s="3" t="s">
        <v>5010</v>
      </c>
      <c r="H55" s="3" t="s">
        <v>4865</v>
      </c>
      <c r="I55" s="3" t="s">
        <v>5011</v>
      </c>
      <c r="J55" s="8" t="s">
        <v>5012</v>
      </c>
    </row>
    <row r="56" spans="1:10" ht="15" customHeight="1" x14ac:dyDescent="0.3">
      <c r="A56" s="3" t="s">
        <v>97</v>
      </c>
      <c r="B56" s="3" t="s">
        <v>98</v>
      </c>
      <c r="C56" s="4">
        <v>6</v>
      </c>
      <c r="D56" s="3" t="s">
        <v>742</v>
      </c>
      <c r="E56" s="3" t="s">
        <v>4856</v>
      </c>
      <c r="F56" s="3"/>
      <c r="G56" s="3" t="s">
        <v>5013</v>
      </c>
      <c r="H56" s="3" t="s">
        <v>4865</v>
      </c>
      <c r="I56" s="3" t="s">
        <v>5014</v>
      </c>
      <c r="J56" s="8" t="s">
        <v>5015</v>
      </c>
    </row>
    <row r="57" spans="1:10" ht="15" customHeight="1" x14ac:dyDescent="0.3">
      <c r="A57" s="3" t="s">
        <v>97</v>
      </c>
      <c r="B57" s="3" t="s">
        <v>98</v>
      </c>
      <c r="C57" s="4">
        <v>6</v>
      </c>
      <c r="D57" s="3" t="s">
        <v>742</v>
      </c>
      <c r="E57" s="3" t="s">
        <v>4856</v>
      </c>
      <c r="F57" s="3"/>
      <c r="G57" s="3" t="s">
        <v>4948</v>
      </c>
      <c r="H57" s="3"/>
      <c r="I57" s="3" t="s">
        <v>4949</v>
      </c>
      <c r="J57" s="8" t="s">
        <v>4950</v>
      </c>
    </row>
    <row r="58" spans="1:10" ht="15" customHeight="1" x14ac:dyDescent="0.3">
      <c r="A58" s="3" t="s">
        <v>97</v>
      </c>
      <c r="B58" s="3" t="s">
        <v>98</v>
      </c>
      <c r="C58" s="4">
        <v>6</v>
      </c>
      <c r="D58" s="3" t="s">
        <v>742</v>
      </c>
      <c r="E58" s="3" t="s">
        <v>4856</v>
      </c>
      <c r="F58" s="3"/>
      <c r="G58" s="3" t="s">
        <v>5016</v>
      </c>
      <c r="H58" s="3"/>
      <c r="I58" s="3" t="s">
        <v>5017</v>
      </c>
      <c r="J58" s="8" t="s">
        <v>5018</v>
      </c>
    </row>
    <row r="59" spans="1:10" ht="15" customHeight="1" x14ac:dyDescent="0.3">
      <c r="A59" s="3" t="s">
        <v>97</v>
      </c>
      <c r="B59" s="3" t="s">
        <v>98</v>
      </c>
      <c r="C59" s="4">
        <v>6</v>
      </c>
      <c r="D59" s="3" t="s">
        <v>742</v>
      </c>
      <c r="E59" s="3" t="s">
        <v>4856</v>
      </c>
      <c r="F59" s="3"/>
      <c r="G59" s="3" t="s">
        <v>4957</v>
      </c>
      <c r="H59" s="3"/>
      <c r="I59" s="3" t="s">
        <v>4413</v>
      </c>
      <c r="J59" s="8" t="s">
        <v>4958</v>
      </c>
    </row>
    <row r="60" spans="1:10" ht="15" customHeight="1" x14ac:dyDescent="0.3">
      <c r="A60" s="3" t="s">
        <v>97</v>
      </c>
      <c r="B60" s="3" t="s">
        <v>98</v>
      </c>
      <c r="C60" s="4">
        <v>6</v>
      </c>
      <c r="D60" s="3" t="s">
        <v>742</v>
      </c>
      <c r="E60" s="3" t="s">
        <v>765</v>
      </c>
      <c r="F60" s="3" t="s">
        <v>5019</v>
      </c>
      <c r="G60" s="3" t="s">
        <v>5020</v>
      </c>
      <c r="H60" s="3" t="s">
        <v>1447</v>
      </c>
      <c r="I60" s="3" t="s">
        <v>5021</v>
      </c>
      <c r="J60" s="8" t="s">
        <v>5022</v>
      </c>
    </row>
    <row r="61" spans="1:10" ht="15" customHeight="1" x14ac:dyDescent="0.3">
      <c r="A61" s="3" t="s">
        <v>97</v>
      </c>
      <c r="B61" s="3" t="s">
        <v>98</v>
      </c>
      <c r="C61" s="4">
        <v>6</v>
      </c>
      <c r="D61" s="3" t="s">
        <v>742</v>
      </c>
      <c r="E61" s="3" t="s">
        <v>765</v>
      </c>
      <c r="F61" s="3" t="s">
        <v>5019</v>
      </c>
      <c r="G61" s="3" t="s">
        <v>5023</v>
      </c>
      <c r="H61" s="3" t="s">
        <v>1447</v>
      </c>
      <c r="I61" s="3" t="s">
        <v>5024</v>
      </c>
      <c r="J61" s="8" t="s">
        <v>5025</v>
      </c>
    </row>
    <row r="62" spans="1:10" ht="15" customHeight="1" x14ac:dyDescent="0.3">
      <c r="A62" s="3" t="s">
        <v>97</v>
      </c>
      <c r="B62" s="3" t="s">
        <v>98</v>
      </c>
      <c r="C62" s="4">
        <v>6</v>
      </c>
      <c r="D62" s="3" t="s">
        <v>742</v>
      </c>
      <c r="E62" s="3" t="s">
        <v>765</v>
      </c>
      <c r="F62" s="3" t="s">
        <v>5019</v>
      </c>
      <c r="G62" s="3" t="s">
        <v>5026</v>
      </c>
      <c r="H62" s="3" t="s">
        <v>1447</v>
      </c>
      <c r="I62" s="3" t="s">
        <v>5024</v>
      </c>
      <c r="J62" s="8" t="s">
        <v>5027</v>
      </c>
    </row>
    <row r="63" spans="1:10" ht="15" customHeight="1" x14ac:dyDescent="0.3">
      <c r="A63" s="3" t="s">
        <v>97</v>
      </c>
      <c r="B63" s="3" t="s">
        <v>98</v>
      </c>
      <c r="C63" s="4">
        <v>6</v>
      </c>
      <c r="D63" s="3" t="s">
        <v>742</v>
      </c>
      <c r="E63" s="3" t="s">
        <v>4856</v>
      </c>
      <c r="F63" s="3"/>
      <c r="G63" s="3" t="s">
        <v>5028</v>
      </c>
      <c r="H63" s="3" t="s">
        <v>4865</v>
      </c>
      <c r="I63" s="3" t="s">
        <v>5029</v>
      </c>
      <c r="J63" s="8" t="s">
        <v>5030</v>
      </c>
    </row>
    <row r="64" spans="1:10" ht="15" customHeight="1" x14ac:dyDescent="0.3">
      <c r="A64" s="3" t="s">
        <v>97</v>
      </c>
      <c r="B64" s="3" t="s">
        <v>98</v>
      </c>
      <c r="C64" s="4">
        <v>6</v>
      </c>
      <c r="D64" s="3" t="s">
        <v>742</v>
      </c>
      <c r="E64" s="3" t="s">
        <v>765</v>
      </c>
      <c r="F64" s="3" t="s">
        <v>5019</v>
      </c>
      <c r="G64" s="3" t="s">
        <v>5031</v>
      </c>
      <c r="H64" s="3" t="s">
        <v>1447</v>
      </c>
      <c r="I64" s="3" t="s">
        <v>5032</v>
      </c>
      <c r="J64" s="8" t="s">
        <v>5033</v>
      </c>
    </row>
    <row r="65" spans="1:10" ht="15" customHeight="1" x14ac:dyDescent="0.3">
      <c r="A65" s="3" t="s">
        <v>97</v>
      </c>
      <c r="B65" s="3" t="s">
        <v>98</v>
      </c>
      <c r="C65" s="4">
        <v>6</v>
      </c>
      <c r="D65" s="3" t="s">
        <v>742</v>
      </c>
      <c r="E65" s="3" t="s">
        <v>4856</v>
      </c>
      <c r="F65" s="3"/>
      <c r="G65" s="3" t="s">
        <v>4963</v>
      </c>
      <c r="H65" s="3" t="s">
        <v>4865</v>
      </c>
      <c r="I65" s="3" t="s">
        <v>4964</v>
      </c>
      <c r="J65" s="8" t="s">
        <v>4965</v>
      </c>
    </row>
    <row r="66" spans="1:10" ht="15" customHeight="1" x14ac:dyDescent="0.3">
      <c r="A66" s="3" t="s">
        <v>97</v>
      </c>
      <c r="B66" s="3" t="s">
        <v>98</v>
      </c>
      <c r="C66" s="4">
        <v>6</v>
      </c>
      <c r="D66" s="3" t="s">
        <v>742</v>
      </c>
      <c r="E66" s="3" t="s">
        <v>4856</v>
      </c>
      <c r="F66" s="3"/>
      <c r="G66" s="3" t="s">
        <v>5034</v>
      </c>
      <c r="H66" s="3" t="s">
        <v>1385</v>
      </c>
      <c r="I66" s="3" t="s">
        <v>2846</v>
      </c>
      <c r="J66" s="8" t="s">
        <v>5035</v>
      </c>
    </row>
    <row r="67" spans="1:10" ht="15" customHeight="1" x14ac:dyDescent="0.3">
      <c r="A67" s="3" t="s">
        <v>97</v>
      </c>
      <c r="B67" s="3" t="s">
        <v>98</v>
      </c>
      <c r="C67" s="4">
        <v>6</v>
      </c>
      <c r="D67" s="3" t="s">
        <v>742</v>
      </c>
      <c r="E67" s="3" t="s">
        <v>4856</v>
      </c>
      <c r="F67" s="3"/>
      <c r="G67" s="3" t="s">
        <v>5036</v>
      </c>
      <c r="H67" s="3" t="s">
        <v>4865</v>
      </c>
      <c r="I67" s="3" t="s">
        <v>5037</v>
      </c>
      <c r="J67" s="8" t="s">
        <v>5038</v>
      </c>
    </row>
    <row r="68" spans="1:10" ht="15" customHeight="1" x14ac:dyDescent="0.3">
      <c r="A68" s="3" t="s">
        <v>97</v>
      </c>
      <c r="B68" s="3" t="s">
        <v>98</v>
      </c>
      <c r="C68" s="4">
        <v>6</v>
      </c>
      <c r="D68" s="3" t="s">
        <v>742</v>
      </c>
      <c r="E68" s="3" t="s">
        <v>4856</v>
      </c>
      <c r="F68" s="3"/>
      <c r="G68" s="3" t="s">
        <v>5039</v>
      </c>
      <c r="H68" s="3" t="s">
        <v>5040</v>
      </c>
      <c r="I68" s="3" t="s">
        <v>5041</v>
      </c>
      <c r="J68" s="8" t="s">
        <v>5042</v>
      </c>
    </row>
    <row r="69" spans="1:10" ht="15" customHeight="1" x14ac:dyDescent="0.3">
      <c r="A69" s="3" t="s">
        <v>112</v>
      </c>
      <c r="B69" s="3" t="s">
        <v>113</v>
      </c>
      <c r="C69" s="4">
        <v>7</v>
      </c>
      <c r="D69" s="3" t="s">
        <v>749</v>
      </c>
      <c r="E69" s="3" t="s">
        <v>4856</v>
      </c>
      <c r="F69" s="3"/>
      <c r="G69" s="3" t="s">
        <v>5043</v>
      </c>
      <c r="H69" s="3" t="s">
        <v>5044</v>
      </c>
      <c r="I69" s="3" t="s">
        <v>3073</v>
      </c>
      <c r="J69" s="8" t="s">
        <v>5045</v>
      </c>
    </row>
    <row r="70" spans="1:10" ht="15" customHeight="1" x14ac:dyDescent="0.3">
      <c r="A70" s="3" t="s">
        <v>112</v>
      </c>
      <c r="B70" s="3" t="s">
        <v>113</v>
      </c>
      <c r="C70" s="4">
        <v>7</v>
      </c>
      <c r="D70" s="3" t="s">
        <v>749</v>
      </c>
      <c r="E70" s="3" t="s">
        <v>4856</v>
      </c>
      <c r="F70" s="3"/>
      <c r="G70" s="3" t="s">
        <v>4906</v>
      </c>
      <c r="H70" s="3" t="s">
        <v>4865</v>
      </c>
      <c r="I70" s="3" t="s">
        <v>4068</v>
      </c>
      <c r="J70" s="8" t="s">
        <v>4907</v>
      </c>
    </row>
    <row r="71" spans="1:10" ht="15" customHeight="1" x14ac:dyDescent="0.3">
      <c r="A71" s="3" t="s">
        <v>112</v>
      </c>
      <c r="B71" s="3" t="s">
        <v>113</v>
      </c>
      <c r="C71" s="4">
        <v>7</v>
      </c>
      <c r="D71" s="3" t="s">
        <v>749</v>
      </c>
      <c r="E71" s="3" t="s">
        <v>4856</v>
      </c>
      <c r="F71" s="3"/>
      <c r="G71" s="3" t="s">
        <v>4921</v>
      </c>
      <c r="H71" s="3" t="s">
        <v>4865</v>
      </c>
      <c r="I71" s="3" t="s">
        <v>4859</v>
      </c>
      <c r="J71" s="8" t="s">
        <v>4922</v>
      </c>
    </row>
    <row r="72" spans="1:10" ht="15" customHeight="1" x14ac:dyDescent="0.3">
      <c r="A72" s="3" t="s">
        <v>112</v>
      </c>
      <c r="B72" s="3" t="s">
        <v>113</v>
      </c>
      <c r="C72" s="4">
        <v>7</v>
      </c>
      <c r="D72" s="3" t="s">
        <v>749</v>
      </c>
      <c r="E72" s="3" t="s">
        <v>4856</v>
      </c>
      <c r="F72" s="3"/>
      <c r="G72" s="3" t="s">
        <v>5046</v>
      </c>
      <c r="H72" s="3" t="s">
        <v>4865</v>
      </c>
      <c r="I72" s="3" t="s">
        <v>5047</v>
      </c>
      <c r="J72" s="8" t="s">
        <v>5048</v>
      </c>
    </row>
    <row r="73" spans="1:10" ht="15" customHeight="1" x14ac:dyDescent="0.3">
      <c r="A73" s="3" t="s">
        <v>112</v>
      </c>
      <c r="B73" s="3" t="s">
        <v>113</v>
      </c>
      <c r="C73" s="4">
        <v>7</v>
      </c>
      <c r="D73" s="3" t="s">
        <v>749</v>
      </c>
      <c r="E73" s="3" t="s">
        <v>4856</v>
      </c>
      <c r="F73" s="3"/>
      <c r="G73" s="3" t="s">
        <v>5049</v>
      </c>
      <c r="H73" s="3" t="s">
        <v>4865</v>
      </c>
      <c r="I73" s="3" t="s">
        <v>5050</v>
      </c>
      <c r="J73" s="8" t="s">
        <v>5051</v>
      </c>
    </row>
    <row r="74" spans="1:10" ht="15" customHeight="1" x14ac:dyDescent="0.3">
      <c r="A74" s="3" t="s">
        <v>112</v>
      </c>
      <c r="B74" s="3" t="s">
        <v>113</v>
      </c>
      <c r="C74" s="4">
        <v>7</v>
      </c>
      <c r="D74" s="3" t="s">
        <v>749</v>
      </c>
      <c r="E74" s="3" t="s">
        <v>4856</v>
      </c>
      <c r="F74" s="3"/>
      <c r="G74" s="3" t="s">
        <v>5052</v>
      </c>
      <c r="H74" s="3" t="s">
        <v>4865</v>
      </c>
      <c r="I74" s="3" t="s">
        <v>4726</v>
      </c>
      <c r="J74" s="8" t="s">
        <v>5053</v>
      </c>
    </row>
    <row r="75" spans="1:10" ht="15" customHeight="1" x14ac:dyDescent="0.3">
      <c r="A75" s="3" t="s">
        <v>112</v>
      </c>
      <c r="B75" s="3" t="s">
        <v>113</v>
      </c>
      <c r="C75" s="4">
        <v>7</v>
      </c>
      <c r="D75" s="3" t="s">
        <v>749</v>
      </c>
      <c r="E75" s="3" t="s">
        <v>4856</v>
      </c>
      <c r="F75" s="3"/>
      <c r="G75" s="3" t="s">
        <v>5054</v>
      </c>
      <c r="H75" s="3"/>
      <c r="I75" s="3" t="s">
        <v>5055</v>
      </c>
      <c r="J75" s="8" t="s">
        <v>5056</v>
      </c>
    </row>
    <row r="76" spans="1:10" ht="15" customHeight="1" x14ac:dyDescent="0.3">
      <c r="A76" s="3" t="s">
        <v>128</v>
      </c>
      <c r="B76" s="3" t="s">
        <v>129</v>
      </c>
      <c r="C76" s="4">
        <v>8</v>
      </c>
      <c r="D76" s="3" t="s">
        <v>803</v>
      </c>
      <c r="E76" s="3" t="s">
        <v>4856</v>
      </c>
      <c r="F76" s="3"/>
      <c r="G76" s="3" t="s">
        <v>5057</v>
      </c>
      <c r="H76" s="3" t="s">
        <v>5058</v>
      </c>
      <c r="I76" s="3" t="s">
        <v>5011</v>
      </c>
      <c r="J76" s="8" t="s">
        <v>5059</v>
      </c>
    </row>
    <row r="77" spans="1:10" ht="15" customHeight="1" x14ac:dyDescent="0.3">
      <c r="A77" s="3" t="s">
        <v>128</v>
      </c>
      <c r="B77" s="3" t="s">
        <v>129</v>
      </c>
      <c r="C77" s="4">
        <v>8</v>
      </c>
      <c r="D77" s="3" t="s">
        <v>803</v>
      </c>
      <c r="E77" s="3" t="s">
        <v>4856</v>
      </c>
      <c r="F77" s="3"/>
      <c r="G77" s="3" t="s">
        <v>4917</v>
      </c>
      <c r="H77" s="3" t="s">
        <v>4918</v>
      </c>
      <c r="I77" s="3" t="s">
        <v>4919</v>
      </c>
      <c r="J77" s="8" t="s">
        <v>4920</v>
      </c>
    </row>
    <row r="78" spans="1:10" ht="15" customHeight="1" x14ac:dyDescent="0.3">
      <c r="A78" s="3" t="s">
        <v>128</v>
      </c>
      <c r="B78" s="3" t="s">
        <v>129</v>
      </c>
      <c r="C78" s="4">
        <v>8</v>
      </c>
      <c r="D78" s="3" t="s">
        <v>803</v>
      </c>
      <c r="E78" s="3" t="s">
        <v>4856</v>
      </c>
      <c r="F78" s="3"/>
      <c r="G78" s="3" t="s">
        <v>5060</v>
      </c>
      <c r="H78" s="3" t="s">
        <v>4865</v>
      </c>
      <c r="I78" s="3" t="s">
        <v>5061</v>
      </c>
      <c r="J78" s="8" t="s">
        <v>5062</v>
      </c>
    </row>
    <row r="79" spans="1:10" ht="15" customHeight="1" x14ac:dyDescent="0.3">
      <c r="A79" s="3" t="s">
        <v>128</v>
      </c>
      <c r="B79" s="3" t="s">
        <v>129</v>
      </c>
      <c r="C79" s="4">
        <v>8</v>
      </c>
      <c r="D79" s="3" t="s">
        <v>803</v>
      </c>
      <c r="E79" s="3" t="s">
        <v>765</v>
      </c>
      <c r="F79" s="3" t="s">
        <v>4908</v>
      </c>
      <c r="G79" s="3" t="s">
        <v>4864</v>
      </c>
      <c r="H79" s="3" t="s">
        <v>4865</v>
      </c>
      <c r="I79" s="3" t="s">
        <v>4866</v>
      </c>
      <c r="J79" s="8" t="s">
        <v>4867</v>
      </c>
    </row>
    <row r="80" spans="1:10" ht="15" customHeight="1" x14ac:dyDescent="0.3">
      <c r="A80" s="3" t="s">
        <v>128</v>
      </c>
      <c r="B80" s="3" t="s">
        <v>129</v>
      </c>
      <c r="C80" s="4">
        <v>8</v>
      </c>
      <c r="D80" s="3" t="s">
        <v>803</v>
      </c>
      <c r="E80" s="3" t="s">
        <v>4856</v>
      </c>
      <c r="F80" s="3"/>
      <c r="G80" s="3" t="s">
        <v>4882</v>
      </c>
      <c r="H80" s="3" t="s">
        <v>4865</v>
      </c>
      <c r="I80" s="3" t="s">
        <v>4883</v>
      </c>
      <c r="J80" s="8" t="s">
        <v>4884</v>
      </c>
    </row>
    <row r="81" spans="1:10" ht="15" customHeight="1" x14ac:dyDescent="0.3">
      <c r="A81" s="3" t="s">
        <v>128</v>
      </c>
      <c r="B81" s="3" t="s">
        <v>129</v>
      </c>
      <c r="C81" s="4">
        <v>8</v>
      </c>
      <c r="D81" s="3" t="s">
        <v>803</v>
      </c>
      <c r="E81" s="3" t="s">
        <v>4856</v>
      </c>
      <c r="F81" s="3" t="s">
        <v>5063</v>
      </c>
      <c r="G81" s="3" t="s">
        <v>5064</v>
      </c>
      <c r="H81" s="3" t="s">
        <v>4865</v>
      </c>
      <c r="I81" s="3" t="s">
        <v>5065</v>
      </c>
      <c r="J81" s="8" t="s">
        <v>5066</v>
      </c>
    </row>
    <row r="82" spans="1:10" ht="15" customHeight="1" x14ac:dyDescent="0.3">
      <c r="A82" s="3" t="s">
        <v>142</v>
      </c>
      <c r="B82" s="3" t="s">
        <v>143</v>
      </c>
      <c r="C82" s="4">
        <v>9</v>
      </c>
      <c r="D82" s="3" t="s">
        <v>820</v>
      </c>
      <c r="E82" s="3" t="s">
        <v>4856</v>
      </c>
      <c r="F82" s="3"/>
      <c r="G82" s="3" t="s">
        <v>4933</v>
      </c>
      <c r="H82" s="3" t="s">
        <v>4934</v>
      </c>
      <c r="I82" s="3" t="s">
        <v>4935</v>
      </c>
      <c r="J82" s="8" t="s">
        <v>4936</v>
      </c>
    </row>
    <row r="83" spans="1:10" ht="15" customHeight="1" x14ac:dyDescent="0.3">
      <c r="A83" s="3" t="s">
        <v>142</v>
      </c>
      <c r="B83" s="3" t="s">
        <v>143</v>
      </c>
      <c r="C83" s="4">
        <v>9</v>
      </c>
      <c r="D83" s="3" t="s">
        <v>820</v>
      </c>
      <c r="E83" s="3" t="s">
        <v>4856</v>
      </c>
      <c r="F83" s="3"/>
      <c r="G83" s="3" t="s">
        <v>5067</v>
      </c>
      <c r="H83" s="3"/>
      <c r="I83" s="3" t="s">
        <v>5068</v>
      </c>
      <c r="J83" s="8" t="s">
        <v>5069</v>
      </c>
    </row>
    <row r="84" spans="1:10" ht="15" customHeight="1" x14ac:dyDescent="0.3">
      <c r="A84" s="3" t="s">
        <v>142</v>
      </c>
      <c r="B84" s="3" t="s">
        <v>143</v>
      </c>
      <c r="C84" s="4">
        <v>9</v>
      </c>
      <c r="D84" s="3" t="s">
        <v>820</v>
      </c>
      <c r="E84" s="3" t="s">
        <v>4856</v>
      </c>
      <c r="F84" s="3"/>
      <c r="G84" s="3" t="s">
        <v>5070</v>
      </c>
      <c r="H84" s="3" t="s">
        <v>1447</v>
      </c>
      <c r="I84" s="3" t="s">
        <v>5071</v>
      </c>
      <c r="J84" s="8" t="s">
        <v>5072</v>
      </c>
    </row>
    <row r="85" spans="1:10" ht="15" customHeight="1" x14ac:dyDescent="0.3">
      <c r="A85" s="3" t="s">
        <v>142</v>
      </c>
      <c r="B85" s="3" t="s">
        <v>143</v>
      </c>
      <c r="C85" s="4">
        <v>9</v>
      </c>
      <c r="D85" s="3" t="s">
        <v>820</v>
      </c>
      <c r="E85" s="3" t="s">
        <v>4856</v>
      </c>
      <c r="F85" s="3"/>
      <c r="G85" s="3" t="s">
        <v>5073</v>
      </c>
      <c r="H85" s="3" t="s">
        <v>1447</v>
      </c>
      <c r="I85" s="3" t="s">
        <v>5074</v>
      </c>
      <c r="J85" s="8" t="s">
        <v>5075</v>
      </c>
    </row>
    <row r="86" spans="1:10" ht="15" customHeight="1" x14ac:dyDescent="0.3">
      <c r="A86" s="3" t="s">
        <v>142</v>
      </c>
      <c r="B86" s="3" t="s">
        <v>143</v>
      </c>
      <c r="C86" s="4">
        <v>9</v>
      </c>
      <c r="D86" s="3" t="s">
        <v>820</v>
      </c>
      <c r="E86" s="3" t="s">
        <v>4856</v>
      </c>
      <c r="F86" s="3"/>
      <c r="G86" s="3" t="s">
        <v>4942</v>
      </c>
      <c r="H86" s="3" t="s">
        <v>4943</v>
      </c>
      <c r="I86" s="3" t="s">
        <v>4583</v>
      </c>
      <c r="J86" s="8" t="s">
        <v>4944</v>
      </c>
    </row>
    <row r="87" spans="1:10" ht="15" customHeight="1" x14ac:dyDescent="0.3">
      <c r="A87" s="3" t="s">
        <v>142</v>
      </c>
      <c r="B87" s="3" t="s">
        <v>143</v>
      </c>
      <c r="C87" s="4">
        <v>9</v>
      </c>
      <c r="D87" s="3" t="s">
        <v>820</v>
      </c>
      <c r="E87" s="3" t="s">
        <v>4856</v>
      </c>
      <c r="F87" s="3"/>
      <c r="G87" s="3" t="s">
        <v>4951</v>
      </c>
      <c r="H87" s="3" t="s">
        <v>4918</v>
      </c>
      <c r="I87" s="3" t="s">
        <v>4952</v>
      </c>
      <c r="J87" s="8" t="s">
        <v>4953</v>
      </c>
    </row>
    <row r="88" spans="1:10" ht="15" customHeight="1" x14ac:dyDescent="0.3">
      <c r="A88" s="3" t="s">
        <v>142</v>
      </c>
      <c r="B88" s="3" t="s">
        <v>143</v>
      </c>
      <c r="C88" s="4">
        <v>9</v>
      </c>
      <c r="D88" s="3" t="s">
        <v>820</v>
      </c>
      <c r="E88" s="3" t="s">
        <v>4856</v>
      </c>
      <c r="F88" s="3"/>
      <c r="G88" s="3" t="s">
        <v>4954</v>
      </c>
      <c r="H88" s="3"/>
      <c r="I88" s="3" t="s">
        <v>4955</v>
      </c>
      <c r="J88" s="8" t="s">
        <v>4956</v>
      </c>
    </row>
    <row r="89" spans="1:10" ht="15" customHeight="1" x14ac:dyDescent="0.3">
      <c r="A89" s="3" t="s">
        <v>142</v>
      </c>
      <c r="B89" s="3" t="s">
        <v>143</v>
      </c>
      <c r="C89" s="4">
        <v>9</v>
      </c>
      <c r="D89" s="3" t="s">
        <v>820</v>
      </c>
      <c r="E89" s="3" t="s">
        <v>4856</v>
      </c>
      <c r="F89" s="3"/>
      <c r="G89" s="3" t="s">
        <v>4917</v>
      </c>
      <c r="H89" s="3" t="s">
        <v>4918</v>
      </c>
      <c r="I89" s="3" t="s">
        <v>4919</v>
      </c>
      <c r="J89" s="8" t="s">
        <v>4920</v>
      </c>
    </row>
    <row r="90" spans="1:10" ht="15" customHeight="1" x14ac:dyDescent="0.3">
      <c r="A90" s="3" t="s">
        <v>158</v>
      </c>
      <c r="B90" s="3" t="s">
        <v>159</v>
      </c>
      <c r="C90" s="4">
        <v>10</v>
      </c>
      <c r="D90" s="3" t="s">
        <v>854</v>
      </c>
      <c r="E90" s="3" t="s">
        <v>4856</v>
      </c>
      <c r="F90" s="3"/>
      <c r="G90" s="3" t="s">
        <v>5076</v>
      </c>
      <c r="H90" s="3"/>
      <c r="I90" s="3" t="s">
        <v>5077</v>
      </c>
      <c r="J90" s="8" t="s">
        <v>5078</v>
      </c>
    </row>
    <row r="91" spans="1:10" ht="15" customHeight="1" x14ac:dyDescent="0.3">
      <c r="A91" s="3" t="s">
        <v>158</v>
      </c>
      <c r="B91" s="3" t="s">
        <v>159</v>
      </c>
      <c r="C91" s="4">
        <v>10</v>
      </c>
      <c r="D91" s="3" t="s">
        <v>854</v>
      </c>
      <c r="E91" s="3" t="s">
        <v>4856</v>
      </c>
      <c r="F91" s="3"/>
      <c r="G91" s="3" t="s">
        <v>4937</v>
      </c>
      <c r="H91" s="3" t="s">
        <v>4865</v>
      </c>
      <c r="I91" s="3" t="s">
        <v>4938</v>
      </c>
      <c r="J91" s="8" t="s">
        <v>4939</v>
      </c>
    </row>
    <row r="92" spans="1:10" ht="15" customHeight="1" x14ac:dyDescent="0.3">
      <c r="A92" s="3" t="s">
        <v>158</v>
      </c>
      <c r="B92" s="3" t="s">
        <v>159</v>
      </c>
      <c r="C92" s="4">
        <v>10</v>
      </c>
      <c r="D92" s="3" t="s">
        <v>854</v>
      </c>
      <c r="E92" s="3" t="s">
        <v>4856</v>
      </c>
      <c r="F92" s="3"/>
      <c r="G92" s="3" t="s">
        <v>5079</v>
      </c>
      <c r="H92" s="3"/>
      <c r="I92" s="3" t="s">
        <v>4584</v>
      </c>
      <c r="J92" s="8" t="s">
        <v>5080</v>
      </c>
    </row>
    <row r="93" spans="1:10" ht="15" customHeight="1" x14ac:dyDescent="0.3">
      <c r="A93" s="3" t="s">
        <v>158</v>
      </c>
      <c r="B93" s="3" t="s">
        <v>159</v>
      </c>
      <c r="C93" s="4">
        <v>10</v>
      </c>
      <c r="D93" s="3" t="s">
        <v>854</v>
      </c>
      <c r="E93" s="3" t="s">
        <v>4856</v>
      </c>
      <c r="F93" s="3"/>
      <c r="G93" s="3" t="s">
        <v>5081</v>
      </c>
      <c r="H93" s="3" t="s">
        <v>5082</v>
      </c>
      <c r="I93" s="3" t="s">
        <v>5083</v>
      </c>
      <c r="J93" s="8" t="s">
        <v>5084</v>
      </c>
    </row>
    <row r="94" spans="1:10" ht="15" customHeight="1" x14ac:dyDescent="0.3">
      <c r="A94" s="3" t="s">
        <v>158</v>
      </c>
      <c r="B94" s="3" t="s">
        <v>159</v>
      </c>
      <c r="C94" s="4">
        <v>10</v>
      </c>
      <c r="D94" s="3" t="s">
        <v>854</v>
      </c>
      <c r="E94" s="3" t="s">
        <v>4856</v>
      </c>
      <c r="F94" s="3"/>
      <c r="G94" s="3" t="s">
        <v>5085</v>
      </c>
      <c r="H94" s="3"/>
      <c r="I94" s="3" t="s">
        <v>5086</v>
      </c>
      <c r="J94" s="8" t="s">
        <v>5087</v>
      </c>
    </row>
    <row r="95" spans="1:10" ht="15" customHeight="1" x14ac:dyDescent="0.3">
      <c r="A95" s="3" t="s">
        <v>158</v>
      </c>
      <c r="B95" s="3" t="s">
        <v>159</v>
      </c>
      <c r="C95" s="4">
        <v>10</v>
      </c>
      <c r="D95" s="3" t="s">
        <v>854</v>
      </c>
      <c r="E95" s="3" t="s">
        <v>4856</v>
      </c>
      <c r="F95" s="3"/>
      <c r="G95" s="3" t="s">
        <v>4917</v>
      </c>
      <c r="H95" s="3" t="s">
        <v>4918</v>
      </c>
      <c r="I95" s="3" t="s">
        <v>4919</v>
      </c>
      <c r="J95" s="8" t="s">
        <v>4920</v>
      </c>
    </row>
    <row r="96" spans="1:10" ht="15" customHeight="1" x14ac:dyDescent="0.3">
      <c r="A96" s="3" t="s">
        <v>158</v>
      </c>
      <c r="B96" s="3" t="s">
        <v>159</v>
      </c>
      <c r="C96" s="4">
        <v>10</v>
      </c>
      <c r="D96" s="3" t="s">
        <v>854</v>
      </c>
      <c r="E96" s="3" t="s">
        <v>4856</v>
      </c>
      <c r="F96" s="3"/>
      <c r="G96" s="3" t="s">
        <v>5088</v>
      </c>
      <c r="H96" s="3"/>
      <c r="I96" s="3" t="s">
        <v>5089</v>
      </c>
      <c r="J96" s="8" t="s">
        <v>5090</v>
      </c>
    </row>
    <row r="97" spans="1:10" ht="15" customHeight="1" x14ac:dyDescent="0.3">
      <c r="A97" s="3" t="s">
        <v>158</v>
      </c>
      <c r="B97" s="3" t="s">
        <v>159</v>
      </c>
      <c r="C97" s="4">
        <v>10</v>
      </c>
      <c r="D97" s="3" t="s">
        <v>854</v>
      </c>
      <c r="E97" s="3" t="s">
        <v>765</v>
      </c>
      <c r="F97" s="3" t="s">
        <v>4995</v>
      </c>
      <c r="G97" s="3" t="s">
        <v>5091</v>
      </c>
      <c r="H97" s="3" t="s">
        <v>4865</v>
      </c>
      <c r="I97" s="3" t="s">
        <v>5092</v>
      </c>
      <c r="J97" s="8" t="s">
        <v>5093</v>
      </c>
    </row>
    <row r="98" spans="1:10" ht="15" customHeight="1" x14ac:dyDescent="0.3">
      <c r="A98" s="3" t="s">
        <v>158</v>
      </c>
      <c r="B98" s="3" t="s">
        <v>159</v>
      </c>
      <c r="C98" s="4">
        <v>10</v>
      </c>
      <c r="D98" s="3" t="s">
        <v>854</v>
      </c>
      <c r="E98" s="3" t="s">
        <v>765</v>
      </c>
      <c r="F98" s="3" t="s">
        <v>4995</v>
      </c>
      <c r="G98" s="3" t="s">
        <v>5094</v>
      </c>
      <c r="H98" s="3" t="s">
        <v>4865</v>
      </c>
      <c r="I98" s="3" t="s">
        <v>5095</v>
      </c>
      <c r="J98" s="8" t="s">
        <v>5096</v>
      </c>
    </row>
    <row r="99" spans="1:10" ht="15" customHeight="1" x14ac:dyDescent="0.3">
      <c r="A99" s="3" t="s">
        <v>158</v>
      </c>
      <c r="B99" s="3" t="s">
        <v>159</v>
      </c>
      <c r="C99" s="4">
        <v>10</v>
      </c>
      <c r="D99" s="3" t="s">
        <v>854</v>
      </c>
      <c r="E99" s="3" t="s">
        <v>765</v>
      </c>
      <c r="F99" s="3" t="s">
        <v>4995</v>
      </c>
      <c r="G99" s="3" t="s">
        <v>5097</v>
      </c>
      <c r="H99" s="3" t="s">
        <v>5098</v>
      </c>
      <c r="I99" s="3" t="s">
        <v>5099</v>
      </c>
      <c r="J99" s="8" t="s">
        <v>5100</v>
      </c>
    </row>
    <row r="100" spans="1:10" ht="15" customHeight="1" x14ac:dyDescent="0.3">
      <c r="A100" s="3" t="s">
        <v>189</v>
      </c>
      <c r="B100" s="3" t="s">
        <v>190</v>
      </c>
      <c r="C100" s="4">
        <v>12</v>
      </c>
      <c r="D100" s="3" t="s">
        <v>948</v>
      </c>
      <c r="E100" s="3" t="s">
        <v>4856</v>
      </c>
      <c r="F100" s="3"/>
      <c r="G100" s="3" t="s">
        <v>4966</v>
      </c>
      <c r="H100" s="3" t="s">
        <v>4967</v>
      </c>
      <c r="I100" s="3" t="s">
        <v>4968</v>
      </c>
      <c r="J100" s="8" t="s">
        <v>4969</v>
      </c>
    </row>
    <row r="101" spans="1:10" ht="15" customHeight="1" x14ac:dyDescent="0.3">
      <c r="A101" s="3" t="s">
        <v>204</v>
      </c>
      <c r="B101" s="3" t="s">
        <v>205</v>
      </c>
      <c r="C101" s="4">
        <v>13</v>
      </c>
      <c r="D101" s="3" t="s">
        <v>956</v>
      </c>
      <c r="E101" s="3" t="s">
        <v>4856</v>
      </c>
      <c r="F101" s="3"/>
      <c r="G101" s="3" t="s">
        <v>5101</v>
      </c>
      <c r="H101" s="3" t="s">
        <v>4865</v>
      </c>
      <c r="I101" s="3" t="s">
        <v>5102</v>
      </c>
      <c r="J101" s="8" t="s">
        <v>5103</v>
      </c>
    </row>
    <row r="102" spans="1:10" ht="15" customHeight="1" x14ac:dyDescent="0.3">
      <c r="A102" s="3" t="s">
        <v>204</v>
      </c>
      <c r="B102" s="3" t="s">
        <v>205</v>
      </c>
      <c r="C102" s="4">
        <v>13</v>
      </c>
      <c r="D102" s="3" t="s">
        <v>956</v>
      </c>
      <c r="E102" s="3" t="s">
        <v>4856</v>
      </c>
      <c r="F102" s="3"/>
      <c r="G102" s="3" t="s">
        <v>5104</v>
      </c>
      <c r="H102" s="3"/>
      <c r="I102" s="3" t="s">
        <v>4859</v>
      </c>
      <c r="J102" s="8" t="s">
        <v>5105</v>
      </c>
    </row>
    <row r="103" spans="1:10" ht="15" customHeight="1" x14ac:dyDescent="0.3">
      <c r="A103" s="3" t="s">
        <v>219</v>
      </c>
      <c r="B103" s="3" t="s">
        <v>220</v>
      </c>
      <c r="C103" s="4">
        <v>14</v>
      </c>
      <c r="D103" s="3" t="s">
        <v>977</v>
      </c>
      <c r="E103" s="3" t="s">
        <v>4856</v>
      </c>
      <c r="F103" s="3"/>
      <c r="G103" s="3" t="s">
        <v>4992</v>
      </c>
      <c r="H103" s="3" t="s">
        <v>4879</v>
      </c>
      <c r="I103" s="3" t="s">
        <v>4993</v>
      </c>
      <c r="J103" s="8" t="s">
        <v>4994</v>
      </c>
    </row>
    <row r="104" spans="1:10" ht="15" customHeight="1" x14ac:dyDescent="0.3">
      <c r="A104" s="3" t="s">
        <v>219</v>
      </c>
      <c r="B104" s="3" t="s">
        <v>220</v>
      </c>
      <c r="C104" s="4">
        <v>14</v>
      </c>
      <c r="D104" s="3" t="s">
        <v>977</v>
      </c>
      <c r="E104" s="3" t="s">
        <v>765</v>
      </c>
      <c r="F104" s="3" t="s">
        <v>4995</v>
      </c>
      <c r="G104" s="3" t="s">
        <v>4996</v>
      </c>
      <c r="H104" s="3" t="s">
        <v>4865</v>
      </c>
      <c r="I104" s="3" t="s">
        <v>4413</v>
      </c>
      <c r="J104" s="8" t="s">
        <v>4997</v>
      </c>
    </row>
    <row r="105" spans="1:10" ht="15" customHeight="1" x14ac:dyDescent="0.3">
      <c r="A105" s="3" t="s">
        <v>246</v>
      </c>
      <c r="B105" s="3" t="s">
        <v>247</v>
      </c>
      <c r="C105" s="4">
        <v>16</v>
      </c>
      <c r="D105" s="3" t="s">
        <v>989</v>
      </c>
      <c r="E105" s="3" t="s">
        <v>765</v>
      </c>
      <c r="F105" s="3" t="s">
        <v>4899</v>
      </c>
      <c r="G105" s="3" t="s">
        <v>4900</v>
      </c>
      <c r="H105" s="3" t="s">
        <v>4865</v>
      </c>
      <c r="I105" s="3" t="s">
        <v>4901</v>
      </c>
      <c r="J105" s="8" t="s">
        <v>4902</v>
      </c>
    </row>
    <row r="106" spans="1:10" ht="15" customHeight="1" x14ac:dyDescent="0.3">
      <c r="A106" s="3" t="s">
        <v>246</v>
      </c>
      <c r="B106" s="3" t="s">
        <v>247</v>
      </c>
      <c r="C106" s="4">
        <v>16</v>
      </c>
      <c r="D106" s="3" t="s">
        <v>989</v>
      </c>
      <c r="E106" s="3" t="s">
        <v>765</v>
      </c>
      <c r="F106" s="3" t="s">
        <v>4899</v>
      </c>
      <c r="G106" s="3" t="s">
        <v>4906</v>
      </c>
      <c r="H106" s="3" t="s">
        <v>4865</v>
      </c>
      <c r="I106" s="3" t="s">
        <v>4068</v>
      </c>
      <c r="J106" s="8" t="s">
        <v>4907</v>
      </c>
    </row>
    <row r="107" spans="1:10" ht="15" customHeight="1" x14ac:dyDescent="0.3">
      <c r="A107" s="3" t="s">
        <v>246</v>
      </c>
      <c r="B107" s="3" t="s">
        <v>247</v>
      </c>
      <c r="C107" s="4">
        <v>16</v>
      </c>
      <c r="D107" s="3" t="s">
        <v>989</v>
      </c>
      <c r="E107" s="3" t="s">
        <v>765</v>
      </c>
      <c r="F107" s="3" t="s">
        <v>4908</v>
      </c>
      <c r="G107" s="3" t="s">
        <v>4909</v>
      </c>
      <c r="H107" s="3" t="s">
        <v>4865</v>
      </c>
      <c r="I107" s="3" t="s">
        <v>4406</v>
      </c>
      <c r="J107" s="8" t="s">
        <v>4910</v>
      </c>
    </row>
    <row r="108" spans="1:10" ht="15" customHeight="1" x14ac:dyDescent="0.3">
      <c r="A108" s="3" t="s">
        <v>246</v>
      </c>
      <c r="B108" s="3" t="s">
        <v>247</v>
      </c>
      <c r="C108" s="4">
        <v>16</v>
      </c>
      <c r="D108" s="3" t="s">
        <v>989</v>
      </c>
      <c r="E108" s="3" t="s">
        <v>4856</v>
      </c>
      <c r="F108" s="3"/>
      <c r="G108" s="3" t="s">
        <v>4911</v>
      </c>
      <c r="H108" s="3" t="s">
        <v>4865</v>
      </c>
      <c r="I108" s="3" t="s">
        <v>4912</v>
      </c>
      <c r="J108" s="8" t="s">
        <v>4913</v>
      </c>
    </row>
    <row r="109" spans="1:10" ht="15" customHeight="1" x14ac:dyDescent="0.3">
      <c r="A109" s="3" t="s">
        <v>246</v>
      </c>
      <c r="B109" s="3" t="s">
        <v>247</v>
      </c>
      <c r="C109" s="4">
        <v>16</v>
      </c>
      <c r="D109" s="3" t="s">
        <v>989</v>
      </c>
      <c r="E109" s="3" t="s">
        <v>4856</v>
      </c>
      <c r="F109" s="3"/>
      <c r="G109" s="3" t="s">
        <v>4914</v>
      </c>
      <c r="H109" s="3" t="s">
        <v>4865</v>
      </c>
      <c r="I109" s="3" t="s">
        <v>4915</v>
      </c>
      <c r="J109" s="8" t="s">
        <v>4916</v>
      </c>
    </row>
    <row r="110" spans="1:10" ht="15" customHeight="1" x14ac:dyDescent="0.3">
      <c r="A110" s="3" t="s">
        <v>246</v>
      </c>
      <c r="B110" s="3" t="s">
        <v>247</v>
      </c>
      <c r="C110" s="4">
        <v>16</v>
      </c>
      <c r="D110" s="3" t="s">
        <v>989</v>
      </c>
      <c r="E110" s="3" t="s">
        <v>765</v>
      </c>
      <c r="F110" s="3" t="s">
        <v>4995</v>
      </c>
      <c r="G110" s="3" t="s">
        <v>5106</v>
      </c>
      <c r="H110" s="3" t="s">
        <v>5107</v>
      </c>
      <c r="I110" s="3" t="s">
        <v>5108</v>
      </c>
      <c r="J110" s="8" t="s">
        <v>5109</v>
      </c>
    </row>
    <row r="111" spans="1:10" ht="15" customHeight="1" x14ac:dyDescent="0.3">
      <c r="A111" s="3" t="s">
        <v>246</v>
      </c>
      <c r="B111" s="3" t="s">
        <v>247</v>
      </c>
      <c r="C111" s="4">
        <v>16</v>
      </c>
      <c r="D111" s="3" t="s">
        <v>989</v>
      </c>
      <c r="E111" s="3" t="s">
        <v>765</v>
      </c>
      <c r="F111" s="3" t="s">
        <v>5110</v>
      </c>
      <c r="G111" s="3" t="s">
        <v>5111</v>
      </c>
      <c r="H111" s="3" t="s">
        <v>5098</v>
      </c>
      <c r="I111" s="3" t="s">
        <v>5112</v>
      </c>
      <c r="J111" s="8" t="s">
        <v>5113</v>
      </c>
    </row>
    <row r="112" spans="1:10" ht="15" customHeight="1" x14ac:dyDescent="0.3">
      <c r="A112" s="3" t="s">
        <v>260</v>
      </c>
      <c r="B112" s="3" t="s">
        <v>261</v>
      </c>
      <c r="C112" s="4">
        <v>17</v>
      </c>
      <c r="D112" s="3" t="s">
        <v>1005</v>
      </c>
      <c r="E112" s="3" t="s">
        <v>4856</v>
      </c>
      <c r="F112" s="3"/>
      <c r="G112" s="3" t="s">
        <v>5114</v>
      </c>
      <c r="H112" s="3"/>
      <c r="I112" s="3" t="s">
        <v>5115</v>
      </c>
      <c r="J112" s="8" t="s">
        <v>5116</v>
      </c>
    </row>
    <row r="113" spans="1:10" ht="15" customHeight="1" x14ac:dyDescent="0.3">
      <c r="A113" s="3" t="s">
        <v>260</v>
      </c>
      <c r="B113" s="3" t="s">
        <v>261</v>
      </c>
      <c r="C113" s="4">
        <v>17</v>
      </c>
      <c r="D113" s="3" t="s">
        <v>1005</v>
      </c>
      <c r="E113" s="3" t="s">
        <v>4856</v>
      </c>
      <c r="F113" s="3"/>
      <c r="G113" s="3" t="s">
        <v>4900</v>
      </c>
      <c r="H113" s="3" t="s">
        <v>4865</v>
      </c>
      <c r="I113" s="3" t="s">
        <v>4901</v>
      </c>
      <c r="J113" s="8" t="s">
        <v>4902</v>
      </c>
    </row>
    <row r="114" spans="1:10" ht="15" customHeight="1" x14ac:dyDescent="0.3">
      <c r="A114" s="3" t="s">
        <v>272</v>
      </c>
      <c r="B114" s="3" t="s">
        <v>273</v>
      </c>
      <c r="C114" s="4">
        <v>18</v>
      </c>
      <c r="D114" s="3" t="s">
        <v>1009</v>
      </c>
      <c r="E114" s="3" t="s">
        <v>4856</v>
      </c>
      <c r="F114" s="3"/>
      <c r="G114" s="3" t="s">
        <v>5117</v>
      </c>
      <c r="H114" s="3" t="s">
        <v>4865</v>
      </c>
      <c r="I114" s="3" t="s">
        <v>5118</v>
      </c>
      <c r="J114" s="8" t="s">
        <v>5119</v>
      </c>
    </row>
    <row r="115" spans="1:10" ht="15" customHeight="1" x14ac:dyDescent="0.3">
      <c r="A115" s="3" t="s">
        <v>272</v>
      </c>
      <c r="B115" s="3" t="s">
        <v>273</v>
      </c>
      <c r="C115" s="4">
        <v>18</v>
      </c>
      <c r="D115" s="3" t="s">
        <v>1009</v>
      </c>
      <c r="E115" s="3" t="s">
        <v>4856</v>
      </c>
      <c r="F115" s="3"/>
      <c r="G115" s="3" t="s">
        <v>5120</v>
      </c>
      <c r="H115" s="3" t="s">
        <v>5121</v>
      </c>
      <c r="I115" s="3" t="s">
        <v>5122</v>
      </c>
      <c r="J115" s="8" t="s">
        <v>5123</v>
      </c>
    </row>
    <row r="116" spans="1:10" ht="15" customHeight="1" x14ac:dyDescent="0.3">
      <c r="A116" s="3" t="s">
        <v>272</v>
      </c>
      <c r="B116" s="3" t="s">
        <v>273</v>
      </c>
      <c r="C116" s="4">
        <v>18</v>
      </c>
      <c r="D116" s="3" t="s">
        <v>1009</v>
      </c>
      <c r="E116" s="3" t="s">
        <v>4856</v>
      </c>
      <c r="F116" s="3"/>
      <c r="G116" s="3" t="s">
        <v>4911</v>
      </c>
      <c r="H116" s="3" t="s">
        <v>4865</v>
      </c>
      <c r="I116" s="3" t="s">
        <v>4912</v>
      </c>
      <c r="J116" s="8" t="s">
        <v>4913</v>
      </c>
    </row>
    <row r="117" spans="1:10" ht="15" customHeight="1" x14ac:dyDescent="0.3">
      <c r="A117" s="3" t="s">
        <v>272</v>
      </c>
      <c r="B117" s="3" t="s">
        <v>273</v>
      </c>
      <c r="C117" s="4">
        <v>18</v>
      </c>
      <c r="D117" s="3" t="s">
        <v>1009</v>
      </c>
      <c r="E117" s="3" t="s">
        <v>4856</v>
      </c>
      <c r="F117" s="3"/>
      <c r="G117" s="3" t="s">
        <v>5088</v>
      </c>
      <c r="H117" s="3"/>
      <c r="I117" s="3" t="s">
        <v>5089</v>
      </c>
      <c r="J117" s="8" t="s">
        <v>5090</v>
      </c>
    </row>
    <row r="118" spans="1:10" ht="15" customHeight="1" x14ac:dyDescent="0.3">
      <c r="A118" s="3" t="s">
        <v>272</v>
      </c>
      <c r="B118" s="3" t="s">
        <v>273</v>
      </c>
      <c r="C118" s="4">
        <v>18</v>
      </c>
      <c r="D118" s="3" t="s">
        <v>1009</v>
      </c>
      <c r="E118" s="3" t="s">
        <v>765</v>
      </c>
      <c r="F118" s="3" t="s">
        <v>4995</v>
      </c>
      <c r="G118" s="3" t="s">
        <v>5091</v>
      </c>
      <c r="H118" s="3" t="s">
        <v>4865</v>
      </c>
      <c r="I118" s="3" t="s">
        <v>5092</v>
      </c>
      <c r="J118" s="8" t="s">
        <v>5093</v>
      </c>
    </row>
    <row r="119" spans="1:10" ht="15" customHeight="1" x14ac:dyDescent="0.3">
      <c r="A119" s="3" t="s">
        <v>272</v>
      </c>
      <c r="B119" s="3" t="s">
        <v>273</v>
      </c>
      <c r="C119" s="4">
        <v>18</v>
      </c>
      <c r="D119" s="3" t="s">
        <v>1009</v>
      </c>
      <c r="E119" s="3" t="s">
        <v>765</v>
      </c>
      <c r="F119" s="3" t="s">
        <v>4995</v>
      </c>
      <c r="G119" s="3" t="s">
        <v>4996</v>
      </c>
      <c r="H119" s="3" t="s">
        <v>4865</v>
      </c>
      <c r="I119" s="3" t="s">
        <v>4413</v>
      </c>
      <c r="J119" s="8" t="s">
        <v>4997</v>
      </c>
    </row>
    <row r="120" spans="1:10" ht="15" customHeight="1" x14ac:dyDescent="0.3">
      <c r="A120" s="3" t="s">
        <v>272</v>
      </c>
      <c r="B120" s="3" t="s">
        <v>273</v>
      </c>
      <c r="C120" s="4">
        <v>18</v>
      </c>
      <c r="D120" s="3" t="s">
        <v>1009</v>
      </c>
      <c r="E120" s="3" t="s">
        <v>765</v>
      </c>
      <c r="F120" s="3" t="s">
        <v>4995</v>
      </c>
      <c r="G120" s="3" t="s">
        <v>5094</v>
      </c>
      <c r="H120" s="3" t="s">
        <v>4865</v>
      </c>
      <c r="I120" s="3" t="s">
        <v>5095</v>
      </c>
      <c r="J120" s="8" t="s">
        <v>5096</v>
      </c>
    </row>
    <row r="121" spans="1:10" ht="15" customHeight="1" x14ac:dyDescent="0.3">
      <c r="A121" s="3" t="s">
        <v>272</v>
      </c>
      <c r="B121" s="3" t="s">
        <v>273</v>
      </c>
      <c r="C121" s="4">
        <v>18</v>
      </c>
      <c r="D121" s="3" t="s">
        <v>1009</v>
      </c>
      <c r="E121" s="3" t="s">
        <v>4856</v>
      </c>
      <c r="F121" s="3"/>
      <c r="G121" s="3" t="s">
        <v>5124</v>
      </c>
      <c r="H121" s="3" t="s">
        <v>5125</v>
      </c>
      <c r="I121" s="3" t="s">
        <v>1862</v>
      </c>
      <c r="J121" s="8" t="s">
        <v>5126</v>
      </c>
    </row>
    <row r="122" spans="1:10" ht="15" customHeight="1" x14ac:dyDescent="0.3">
      <c r="A122" s="3" t="s">
        <v>272</v>
      </c>
      <c r="B122" s="3" t="s">
        <v>273</v>
      </c>
      <c r="C122" s="4">
        <v>18</v>
      </c>
      <c r="D122" s="3" t="s">
        <v>1009</v>
      </c>
      <c r="E122" s="3" t="s">
        <v>4856</v>
      </c>
      <c r="F122" s="3"/>
      <c r="G122" s="3" t="s">
        <v>4864</v>
      </c>
      <c r="H122" s="3" t="s">
        <v>4865</v>
      </c>
      <c r="I122" s="3" t="s">
        <v>4866</v>
      </c>
      <c r="J122" s="8" t="s">
        <v>4867</v>
      </c>
    </row>
    <row r="123" spans="1:10" ht="15" customHeight="1" x14ac:dyDescent="0.3">
      <c r="A123" s="3" t="s">
        <v>272</v>
      </c>
      <c r="B123" s="3" t="s">
        <v>273</v>
      </c>
      <c r="C123" s="4">
        <v>18</v>
      </c>
      <c r="D123" s="3" t="s">
        <v>1009</v>
      </c>
      <c r="E123" s="3" t="s">
        <v>4856</v>
      </c>
      <c r="F123" s="3"/>
      <c r="G123" s="3" t="s">
        <v>5127</v>
      </c>
      <c r="H123" s="3" t="s">
        <v>4865</v>
      </c>
      <c r="I123" s="3" t="s">
        <v>670</v>
      </c>
      <c r="J123" s="8" t="s">
        <v>5128</v>
      </c>
    </row>
    <row r="124" spans="1:10" ht="15" customHeight="1" x14ac:dyDescent="0.3">
      <c r="A124" s="3" t="s">
        <v>272</v>
      </c>
      <c r="B124" s="3" t="s">
        <v>273</v>
      </c>
      <c r="C124" s="4">
        <v>18</v>
      </c>
      <c r="D124" s="3" t="s">
        <v>1009</v>
      </c>
      <c r="E124" s="3" t="s">
        <v>4856</v>
      </c>
      <c r="F124" s="3"/>
      <c r="G124" s="3" t="s">
        <v>4882</v>
      </c>
      <c r="H124" s="3" t="s">
        <v>4865</v>
      </c>
      <c r="I124" s="3" t="s">
        <v>4883</v>
      </c>
      <c r="J124" s="8" t="s">
        <v>4884</v>
      </c>
    </row>
    <row r="125" spans="1:10" ht="15" customHeight="1" x14ac:dyDescent="0.3">
      <c r="A125" s="3" t="s">
        <v>272</v>
      </c>
      <c r="B125" s="3" t="s">
        <v>273</v>
      </c>
      <c r="C125" s="4">
        <v>18</v>
      </c>
      <c r="D125" s="3" t="s">
        <v>1009</v>
      </c>
      <c r="E125" s="3" t="s">
        <v>765</v>
      </c>
      <c r="F125" s="3" t="s">
        <v>5110</v>
      </c>
      <c r="G125" s="3" t="s">
        <v>5129</v>
      </c>
      <c r="H125" s="3" t="s">
        <v>5098</v>
      </c>
      <c r="I125" s="3" t="s">
        <v>5130</v>
      </c>
      <c r="J125" s="8" t="s">
        <v>5131</v>
      </c>
    </row>
    <row r="126" spans="1:10" ht="15" customHeight="1" x14ac:dyDescent="0.3">
      <c r="A126" s="3" t="s">
        <v>272</v>
      </c>
      <c r="B126" s="3" t="s">
        <v>273</v>
      </c>
      <c r="C126" s="4">
        <v>18</v>
      </c>
      <c r="D126" s="3" t="s">
        <v>1009</v>
      </c>
      <c r="E126" s="3" t="s">
        <v>4856</v>
      </c>
      <c r="F126" s="3"/>
      <c r="G126" s="3" t="s">
        <v>5132</v>
      </c>
      <c r="H126" s="3" t="s">
        <v>4865</v>
      </c>
      <c r="I126" s="3" t="s">
        <v>5133</v>
      </c>
      <c r="J126" s="8" t="s">
        <v>5134</v>
      </c>
    </row>
    <row r="127" spans="1:10" ht="15" customHeight="1" x14ac:dyDescent="0.3">
      <c r="A127" s="3" t="s">
        <v>283</v>
      </c>
      <c r="B127" s="3" t="s">
        <v>284</v>
      </c>
      <c r="C127" s="4">
        <v>19</v>
      </c>
      <c r="D127" s="3" t="s">
        <v>1019</v>
      </c>
      <c r="E127" s="3" t="s">
        <v>4856</v>
      </c>
      <c r="F127" s="3"/>
      <c r="G127" s="3" t="s">
        <v>5135</v>
      </c>
      <c r="H127" s="3" t="s">
        <v>5136</v>
      </c>
      <c r="I127" s="22">
        <v>45047</v>
      </c>
      <c r="J127" s="8" t="s">
        <v>5137</v>
      </c>
    </row>
    <row r="128" spans="1:10" ht="15" customHeight="1" x14ac:dyDescent="0.3">
      <c r="A128" s="3" t="s">
        <v>283</v>
      </c>
      <c r="B128" s="3" t="s">
        <v>284</v>
      </c>
      <c r="C128" s="4">
        <v>19</v>
      </c>
      <c r="D128" s="3" t="s">
        <v>1019</v>
      </c>
      <c r="E128" s="3" t="s">
        <v>4856</v>
      </c>
      <c r="F128" s="3"/>
      <c r="G128" s="3" t="s">
        <v>5001</v>
      </c>
      <c r="H128" s="3"/>
      <c r="I128" s="3" t="s">
        <v>5002</v>
      </c>
      <c r="J128" s="8" t="s">
        <v>5003</v>
      </c>
    </row>
    <row r="129" spans="1:10" ht="15" customHeight="1" x14ac:dyDescent="0.3">
      <c r="A129" s="3" t="s">
        <v>283</v>
      </c>
      <c r="B129" s="3" t="s">
        <v>284</v>
      </c>
      <c r="C129" s="4">
        <v>19</v>
      </c>
      <c r="D129" s="3" t="s">
        <v>1019</v>
      </c>
      <c r="E129" s="3" t="s">
        <v>4856</v>
      </c>
      <c r="F129" s="3"/>
      <c r="G129" s="3" t="s">
        <v>5010</v>
      </c>
      <c r="H129" s="3" t="s">
        <v>4865</v>
      </c>
      <c r="I129" s="3" t="s">
        <v>5011</v>
      </c>
      <c r="J129" s="8" t="s">
        <v>5012</v>
      </c>
    </row>
    <row r="130" spans="1:10" ht="15" customHeight="1" x14ac:dyDescent="0.3">
      <c r="A130" s="3" t="s">
        <v>283</v>
      </c>
      <c r="B130" s="3" t="s">
        <v>284</v>
      </c>
      <c r="C130" s="4">
        <v>19</v>
      </c>
      <c r="D130" s="3" t="s">
        <v>1019</v>
      </c>
      <c r="E130" s="3" t="s">
        <v>4856</v>
      </c>
      <c r="F130" s="3"/>
      <c r="G130" s="3" t="s">
        <v>5013</v>
      </c>
      <c r="H130" s="3" t="s">
        <v>4865</v>
      </c>
      <c r="I130" s="3" t="s">
        <v>5014</v>
      </c>
      <c r="J130" s="8" t="s">
        <v>5015</v>
      </c>
    </row>
    <row r="131" spans="1:10" ht="15" customHeight="1" x14ac:dyDescent="0.3">
      <c r="A131" s="3" t="s">
        <v>283</v>
      </c>
      <c r="B131" s="3" t="s">
        <v>284</v>
      </c>
      <c r="C131" s="4">
        <v>19</v>
      </c>
      <c r="D131" s="3" t="s">
        <v>1019</v>
      </c>
      <c r="E131" s="3" t="s">
        <v>4856</v>
      </c>
      <c r="F131" s="3"/>
      <c r="G131" s="3" t="s">
        <v>5138</v>
      </c>
      <c r="H131" s="3"/>
      <c r="I131" s="3" t="s">
        <v>4383</v>
      </c>
      <c r="J131" s="8" t="s">
        <v>5139</v>
      </c>
    </row>
    <row r="132" spans="1:10" ht="15" customHeight="1" x14ac:dyDescent="0.3">
      <c r="A132" s="3" t="s">
        <v>283</v>
      </c>
      <c r="B132" s="3" t="s">
        <v>284</v>
      </c>
      <c r="C132" s="4">
        <v>19</v>
      </c>
      <c r="D132" s="3" t="s">
        <v>1019</v>
      </c>
      <c r="E132" s="3" t="s">
        <v>4856</v>
      </c>
      <c r="F132" s="3"/>
      <c r="G132" s="3" t="s">
        <v>4948</v>
      </c>
      <c r="H132" s="3"/>
      <c r="I132" s="3" t="s">
        <v>4949</v>
      </c>
      <c r="J132" s="8" t="s">
        <v>4950</v>
      </c>
    </row>
    <row r="133" spans="1:10" ht="15" customHeight="1" x14ac:dyDescent="0.3">
      <c r="A133" s="3" t="s">
        <v>283</v>
      </c>
      <c r="B133" s="3" t="s">
        <v>284</v>
      </c>
      <c r="C133" s="4">
        <v>19</v>
      </c>
      <c r="D133" s="3" t="s">
        <v>1019</v>
      </c>
      <c r="E133" s="3" t="s">
        <v>4856</v>
      </c>
      <c r="F133" s="3"/>
      <c r="G133" s="3" t="s">
        <v>4957</v>
      </c>
      <c r="H133" s="3"/>
      <c r="I133" s="3" t="s">
        <v>4413</v>
      </c>
      <c r="J133" s="8" t="s">
        <v>4958</v>
      </c>
    </row>
    <row r="134" spans="1:10" ht="15" customHeight="1" x14ac:dyDescent="0.3">
      <c r="A134" s="3" t="s">
        <v>283</v>
      </c>
      <c r="B134" s="3" t="s">
        <v>284</v>
      </c>
      <c r="C134" s="4">
        <v>19</v>
      </c>
      <c r="D134" s="3" t="s">
        <v>1019</v>
      </c>
      <c r="E134" s="3" t="s">
        <v>4856</v>
      </c>
      <c r="F134" s="3"/>
      <c r="G134" s="3" t="s">
        <v>5028</v>
      </c>
      <c r="H134" s="3" t="s">
        <v>4865</v>
      </c>
      <c r="I134" s="3" t="s">
        <v>5029</v>
      </c>
      <c r="J134" s="8" t="s">
        <v>5030</v>
      </c>
    </row>
    <row r="135" spans="1:10" ht="15" customHeight="1" x14ac:dyDescent="0.3">
      <c r="A135" s="3" t="s">
        <v>283</v>
      </c>
      <c r="B135" s="3" t="s">
        <v>284</v>
      </c>
      <c r="C135" s="4">
        <v>19</v>
      </c>
      <c r="D135" s="3" t="s">
        <v>1019</v>
      </c>
      <c r="E135" s="3" t="s">
        <v>4856</v>
      </c>
      <c r="F135" s="3"/>
      <c r="G135" s="3" t="s">
        <v>5140</v>
      </c>
      <c r="H135" s="3"/>
      <c r="I135" s="3" t="s">
        <v>5141</v>
      </c>
      <c r="J135" s="8" t="s">
        <v>5142</v>
      </c>
    </row>
    <row r="136" spans="1:10" ht="15" customHeight="1" x14ac:dyDescent="0.3">
      <c r="A136" s="3" t="s">
        <v>283</v>
      </c>
      <c r="B136" s="3" t="s">
        <v>284</v>
      </c>
      <c r="C136" s="4">
        <v>19</v>
      </c>
      <c r="D136" s="3" t="s">
        <v>1019</v>
      </c>
      <c r="E136" s="3" t="s">
        <v>4856</v>
      </c>
      <c r="F136" s="3"/>
      <c r="G136" s="3" t="s">
        <v>4963</v>
      </c>
      <c r="H136" s="3" t="s">
        <v>4865</v>
      </c>
      <c r="I136" s="3" t="s">
        <v>4964</v>
      </c>
      <c r="J136" s="8" t="s">
        <v>4965</v>
      </c>
    </row>
    <row r="137" spans="1:10" ht="15" customHeight="1" x14ac:dyDescent="0.3">
      <c r="A137" s="3" t="s">
        <v>295</v>
      </c>
      <c r="B137" s="3" t="s">
        <v>296</v>
      </c>
      <c r="C137" s="4">
        <v>20</v>
      </c>
      <c r="D137" s="3" t="s">
        <v>1028</v>
      </c>
      <c r="E137" s="3" t="s">
        <v>4856</v>
      </c>
      <c r="F137" s="3"/>
      <c r="G137" s="3" t="s">
        <v>5143</v>
      </c>
      <c r="H137" s="3"/>
      <c r="I137" s="3" t="s">
        <v>4802</v>
      </c>
      <c r="J137" s="8" t="s">
        <v>5144</v>
      </c>
    </row>
    <row r="138" spans="1:10" ht="15" customHeight="1" x14ac:dyDescent="0.3">
      <c r="A138" s="3" t="s">
        <v>295</v>
      </c>
      <c r="B138" s="3" t="s">
        <v>296</v>
      </c>
      <c r="C138" s="4">
        <v>20</v>
      </c>
      <c r="D138" s="3" t="s">
        <v>1028</v>
      </c>
      <c r="E138" s="3" t="s">
        <v>4856</v>
      </c>
      <c r="F138" s="3"/>
      <c r="G138" s="3" t="s">
        <v>5145</v>
      </c>
      <c r="H138" s="3" t="s">
        <v>5146</v>
      </c>
      <c r="I138" s="3" t="s">
        <v>5147</v>
      </c>
      <c r="J138" s="8" t="s">
        <v>5148</v>
      </c>
    </row>
    <row r="139" spans="1:10" ht="15" customHeight="1" x14ac:dyDescent="0.3">
      <c r="A139" s="3" t="s">
        <v>295</v>
      </c>
      <c r="B139" s="3" t="s">
        <v>296</v>
      </c>
      <c r="C139" s="4">
        <v>20</v>
      </c>
      <c r="D139" s="3" t="s">
        <v>1028</v>
      </c>
      <c r="E139" s="3" t="s">
        <v>4856</v>
      </c>
      <c r="F139" s="3"/>
      <c r="G139" s="3" t="s">
        <v>5149</v>
      </c>
      <c r="H139" s="3" t="s">
        <v>4865</v>
      </c>
      <c r="I139" s="3" t="s">
        <v>5150</v>
      </c>
      <c r="J139" s="8" t="s">
        <v>5151</v>
      </c>
    </row>
    <row r="140" spans="1:10" ht="15" customHeight="1" x14ac:dyDescent="0.3">
      <c r="A140" s="3" t="s">
        <v>295</v>
      </c>
      <c r="B140" s="3" t="s">
        <v>296</v>
      </c>
      <c r="C140" s="4">
        <v>20</v>
      </c>
      <c r="D140" s="3" t="s">
        <v>1028</v>
      </c>
      <c r="E140" s="3" t="s">
        <v>4856</v>
      </c>
      <c r="F140" s="3"/>
      <c r="G140" s="3" t="s">
        <v>5104</v>
      </c>
      <c r="H140" s="3"/>
      <c r="I140" s="3" t="s">
        <v>4859</v>
      </c>
      <c r="J140" s="8" t="s">
        <v>5105</v>
      </c>
    </row>
    <row r="141" spans="1:10" ht="15" customHeight="1" x14ac:dyDescent="0.3">
      <c r="A141" s="3" t="s">
        <v>307</v>
      </c>
      <c r="B141" s="3" t="s">
        <v>308</v>
      </c>
      <c r="C141" s="4">
        <v>21</v>
      </c>
      <c r="D141" s="3" t="s">
        <v>1051</v>
      </c>
      <c r="E141" s="3" t="s">
        <v>765</v>
      </c>
      <c r="F141" s="3" t="s">
        <v>4899</v>
      </c>
      <c r="G141" s="3" t="s">
        <v>4900</v>
      </c>
      <c r="H141" s="3" t="s">
        <v>4865</v>
      </c>
      <c r="I141" s="3" t="s">
        <v>4901</v>
      </c>
      <c r="J141" s="8" t="s">
        <v>4902</v>
      </c>
    </row>
    <row r="142" spans="1:10" ht="15" customHeight="1" x14ac:dyDescent="0.3">
      <c r="A142" s="3" t="s">
        <v>307</v>
      </c>
      <c r="B142" s="3" t="s">
        <v>308</v>
      </c>
      <c r="C142" s="4">
        <v>21</v>
      </c>
      <c r="D142" s="3" t="s">
        <v>1051</v>
      </c>
      <c r="E142" s="3" t="s">
        <v>765</v>
      </c>
      <c r="F142" s="3" t="s">
        <v>4899</v>
      </c>
      <c r="G142" s="3" t="s">
        <v>4906</v>
      </c>
      <c r="H142" s="3" t="s">
        <v>4865</v>
      </c>
      <c r="I142" s="3" t="s">
        <v>4068</v>
      </c>
      <c r="J142" s="8" t="s">
        <v>4907</v>
      </c>
    </row>
    <row r="143" spans="1:10" ht="15" customHeight="1" x14ac:dyDescent="0.3">
      <c r="A143" s="3" t="s">
        <v>307</v>
      </c>
      <c r="B143" s="3" t="s">
        <v>308</v>
      </c>
      <c r="C143" s="4">
        <v>21</v>
      </c>
      <c r="D143" s="3" t="s">
        <v>1051</v>
      </c>
      <c r="E143" s="3" t="s">
        <v>765</v>
      </c>
      <c r="F143" s="3" t="s">
        <v>4908</v>
      </c>
      <c r="G143" s="3" t="s">
        <v>4909</v>
      </c>
      <c r="H143" s="3" t="s">
        <v>4865</v>
      </c>
      <c r="I143" s="3" t="s">
        <v>4406</v>
      </c>
      <c r="J143" s="8" t="s">
        <v>4910</v>
      </c>
    </row>
    <row r="144" spans="1:10" ht="15" customHeight="1" x14ac:dyDescent="0.3">
      <c r="A144" s="3" t="s">
        <v>307</v>
      </c>
      <c r="B144" s="3" t="s">
        <v>308</v>
      </c>
      <c r="C144" s="4">
        <v>21</v>
      </c>
      <c r="D144" s="3" t="s">
        <v>1051</v>
      </c>
      <c r="E144" s="3" t="s">
        <v>4856</v>
      </c>
      <c r="F144" s="3"/>
      <c r="G144" s="3" t="s">
        <v>4911</v>
      </c>
      <c r="H144" s="3" t="s">
        <v>4865</v>
      </c>
      <c r="I144" s="3" t="s">
        <v>4912</v>
      </c>
      <c r="J144" s="8" t="s">
        <v>4913</v>
      </c>
    </row>
    <row r="145" spans="1:10" ht="15" customHeight="1" x14ac:dyDescent="0.3">
      <c r="A145" s="3" t="s">
        <v>307</v>
      </c>
      <c r="B145" s="3" t="s">
        <v>308</v>
      </c>
      <c r="C145" s="4">
        <v>21</v>
      </c>
      <c r="D145" s="3" t="s">
        <v>1051</v>
      </c>
      <c r="E145" s="3" t="s">
        <v>765</v>
      </c>
      <c r="F145" s="3" t="s">
        <v>4908</v>
      </c>
      <c r="G145" s="3" t="s">
        <v>4914</v>
      </c>
      <c r="H145" s="3" t="s">
        <v>4865</v>
      </c>
      <c r="I145" s="3" t="s">
        <v>4915</v>
      </c>
      <c r="J145" s="8" t="s">
        <v>4916</v>
      </c>
    </row>
    <row r="146" spans="1:10" ht="15" customHeight="1" x14ac:dyDescent="0.3">
      <c r="A146" s="3" t="s">
        <v>307</v>
      </c>
      <c r="B146" s="3" t="s">
        <v>308</v>
      </c>
      <c r="C146" s="4">
        <v>21</v>
      </c>
      <c r="D146" s="3" t="s">
        <v>1051</v>
      </c>
      <c r="E146" s="3" t="s">
        <v>765</v>
      </c>
      <c r="F146" s="3" t="s">
        <v>4899</v>
      </c>
      <c r="G146" s="3" t="s">
        <v>4921</v>
      </c>
      <c r="H146" s="3" t="s">
        <v>4865</v>
      </c>
      <c r="I146" s="3" t="s">
        <v>4859</v>
      </c>
      <c r="J146" s="8" t="s">
        <v>4922</v>
      </c>
    </row>
    <row r="147" spans="1:10" ht="15" customHeight="1" x14ac:dyDescent="0.3">
      <c r="A147" s="3" t="s">
        <v>337</v>
      </c>
      <c r="B147" s="3" t="s">
        <v>338</v>
      </c>
      <c r="C147" s="4">
        <v>23</v>
      </c>
      <c r="D147" s="3" t="s">
        <v>1068</v>
      </c>
      <c r="E147" s="3" t="s">
        <v>4856</v>
      </c>
      <c r="F147" s="3"/>
      <c r="G147" s="3" t="s">
        <v>5152</v>
      </c>
      <c r="H147" s="3" t="s">
        <v>5098</v>
      </c>
      <c r="I147" s="3" t="s">
        <v>4938</v>
      </c>
      <c r="J147" s="8" t="s">
        <v>5153</v>
      </c>
    </row>
    <row r="148" spans="1:10" ht="15" customHeight="1" x14ac:dyDescent="0.3">
      <c r="A148" s="3" t="s">
        <v>337</v>
      </c>
      <c r="B148" s="3" t="s">
        <v>338</v>
      </c>
      <c r="C148" s="4">
        <v>23</v>
      </c>
      <c r="D148" s="3" t="s">
        <v>1068</v>
      </c>
      <c r="E148" s="3" t="s">
        <v>4856</v>
      </c>
      <c r="F148" s="3"/>
      <c r="G148" s="3" t="s">
        <v>5154</v>
      </c>
      <c r="H148" s="3" t="s">
        <v>4865</v>
      </c>
      <c r="I148" s="3" t="s">
        <v>5155</v>
      </c>
      <c r="J148" s="8" t="s">
        <v>5156</v>
      </c>
    </row>
    <row r="149" spans="1:10" ht="15" customHeight="1" x14ac:dyDescent="0.3">
      <c r="A149" s="3" t="s">
        <v>337</v>
      </c>
      <c r="B149" s="3" t="s">
        <v>338</v>
      </c>
      <c r="C149" s="4">
        <v>23</v>
      </c>
      <c r="D149" s="3" t="s">
        <v>1068</v>
      </c>
      <c r="E149" s="3" t="s">
        <v>4856</v>
      </c>
      <c r="F149" s="3"/>
      <c r="G149" s="3" t="s">
        <v>5157</v>
      </c>
      <c r="H149" s="3" t="s">
        <v>5158</v>
      </c>
      <c r="I149" s="3" t="s">
        <v>5159</v>
      </c>
      <c r="J149" s="8" t="s">
        <v>5160</v>
      </c>
    </row>
    <row r="150" spans="1:10" ht="15" customHeight="1" x14ac:dyDescent="0.3">
      <c r="A150" s="3" t="s">
        <v>337</v>
      </c>
      <c r="B150" s="3" t="s">
        <v>338</v>
      </c>
      <c r="C150" s="4">
        <v>23</v>
      </c>
      <c r="D150" s="3" t="s">
        <v>1068</v>
      </c>
      <c r="E150" s="3" t="s">
        <v>4856</v>
      </c>
      <c r="F150" s="3"/>
      <c r="G150" s="3" t="s">
        <v>5161</v>
      </c>
      <c r="H150" s="3" t="s">
        <v>4130</v>
      </c>
      <c r="I150" s="3" t="s">
        <v>4849</v>
      </c>
      <c r="J150" s="8" t="s">
        <v>5162</v>
      </c>
    </row>
    <row r="151" spans="1:10" ht="15" customHeight="1" x14ac:dyDescent="0.3">
      <c r="A151" s="3" t="s">
        <v>366</v>
      </c>
      <c r="B151" s="3" t="s">
        <v>367</v>
      </c>
      <c r="C151" s="4">
        <v>25</v>
      </c>
      <c r="D151" s="3" t="s">
        <v>1110</v>
      </c>
      <c r="E151" s="3" t="s">
        <v>4856</v>
      </c>
      <c r="F151" s="3"/>
      <c r="G151" s="3" t="s">
        <v>5163</v>
      </c>
      <c r="H151" s="3" t="s">
        <v>4865</v>
      </c>
      <c r="I151" s="3" t="s">
        <v>2376</v>
      </c>
      <c r="J151" s="8" t="s">
        <v>5164</v>
      </c>
    </row>
    <row r="152" spans="1:10" ht="15" customHeight="1" x14ac:dyDescent="0.3">
      <c r="A152" s="3" t="s">
        <v>366</v>
      </c>
      <c r="B152" s="3" t="s">
        <v>367</v>
      </c>
      <c r="C152" s="4">
        <v>25</v>
      </c>
      <c r="D152" s="3" t="s">
        <v>1110</v>
      </c>
      <c r="E152" s="3" t="s">
        <v>4856</v>
      </c>
      <c r="F152" s="3"/>
      <c r="G152" s="3" t="s">
        <v>4909</v>
      </c>
      <c r="H152" s="3" t="s">
        <v>4865</v>
      </c>
      <c r="I152" s="3" t="s">
        <v>4406</v>
      </c>
      <c r="J152" s="8" t="s">
        <v>4910</v>
      </c>
    </row>
    <row r="153" spans="1:10" ht="15" customHeight="1" x14ac:dyDescent="0.3">
      <c r="A153" s="3" t="s">
        <v>402</v>
      </c>
      <c r="B153" s="3" t="s">
        <v>403</v>
      </c>
      <c r="C153" s="4">
        <v>28</v>
      </c>
      <c r="D153" s="3" t="s">
        <v>1173</v>
      </c>
      <c r="E153" s="3" t="s">
        <v>4856</v>
      </c>
      <c r="F153" s="3"/>
      <c r="G153" s="3" t="s">
        <v>4914</v>
      </c>
      <c r="H153" s="3" t="s">
        <v>4865</v>
      </c>
      <c r="I153" s="3" t="s">
        <v>4915</v>
      </c>
      <c r="J153" s="8" t="s">
        <v>4916</v>
      </c>
    </row>
    <row r="154" spans="1:10" ht="15" customHeight="1" x14ac:dyDescent="0.3">
      <c r="A154" s="3" t="s">
        <v>402</v>
      </c>
      <c r="B154" s="3" t="s">
        <v>403</v>
      </c>
      <c r="C154" s="4">
        <v>28</v>
      </c>
      <c r="D154" s="3" t="s">
        <v>1173</v>
      </c>
      <c r="E154" s="3" t="s">
        <v>4856</v>
      </c>
      <c r="F154" s="3"/>
      <c r="G154" s="3" t="s">
        <v>5165</v>
      </c>
      <c r="H154" s="3" t="s">
        <v>5166</v>
      </c>
      <c r="I154" s="3" t="s">
        <v>5167</v>
      </c>
      <c r="J154" s="8" t="s">
        <v>5168</v>
      </c>
    </row>
    <row r="155" spans="1:10" ht="15" customHeight="1" x14ac:dyDescent="0.3">
      <c r="A155" s="3" t="s">
        <v>402</v>
      </c>
      <c r="B155" s="3" t="s">
        <v>403</v>
      </c>
      <c r="C155" s="4">
        <v>28</v>
      </c>
      <c r="D155" s="3" t="s">
        <v>1173</v>
      </c>
      <c r="E155" s="3" t="s">
        <v>765</v>
      </c>
      <c r="F155" s="3" t="s">
        <v>4995</v>
      </c>
      <c r="G155" s="3" t="s">
        <v>5169</v>
      </c>
      <c r="H155" s="3" t="s">
        <v>5170</v>
      </c>
      <c r="I155" s="3" t="s">
        <v>5171</v>
      </c>
      <c r="J155" s="8" t="s">
        <v>5172</v>
      </c>
    </row>
    <row r="156" spans="1:10" ht="15" customHeight="1" x14ac:dyDescent="0.3">
      <c r="A156" s="3" t="s">
        <v>402</v>
      </c>
      <c r="B156" s="3" t="s">
        <v>403</v>
      </c>
      <c r="C156" s="4">
        <v>28</v>
      </c>
      <c r="D156" s="3" t="s">
        <v>1173</v>
      </c>
      <c r="E156" s="3" t="s">
        <v>765</v>
      </c>
      <c r="F156" s="3" t="s">
        <v>4995</v>
      </c>
      <c r="G156" s="3" t="s">
        <v>5106</v>
      </c>
      <c r="H156" s="3" t="s">
        <v>5107</v>
      </c>
      <c r="I156" s="3" t="s">
        <v>5108</v>
      </c>
      <c r="J156" s="8" t="s">
        <v>5109</v>
      </c>
    </row>
    <row r="157" spans="1:10" ht="15" customHeight="1" x14ac:dyDescent="0.3">
      <c r="A157" s="3" t="s">
        <v>402</v>
      </c>
      <c r="B157" s="3" t="s">
        <v>403</v>
      </c>
      <c r="C157" s="4">
        <v>28</v>
      </c>
      <c r="D157" s="3" t="s">
        <v>1173</v>
      </c>
      <c r="E157" s="3" t="s">
        <v>4856</v>
      </c>
      <c r="F157" s="3"/>
      <c r="G157" s="3" t="s">
        <v>5173</v>
      </c>
      <c r="H157" s="3" t="s">
        <v>4865</v>
      </c>
      <c r="I157" s="3" t="s">
        <v>5174</v>
      </c>
      <c r="J157" s="8" t="s">
        <v>5175</v>
      </c>
    </row>
    <row r="158" spans="1:10" ht="15" customHeight="1" x14ac:dyDescent="0.3">
      <c r="A158" s="3" t="s">
        <v>402</v>
      </c>
      <c r="B158" s="3" t="s">
        <v>403</v>
      </c>
      <c r="C158" s="4">
        <v>28</v>
      </c>
      <c r="D158" s="3" t="s">
        <v>1173</v>
      </c>
      <c r="E158" s="3" t="s">
        <v>4856</v>
      </c>
      <c r="F158" s="3"/>
      <c r="G158" s="3" t="s">
        <v>5176</v>
      </c>
      <c r="H158" s="3" t="s">
        <v>5177</v>
      </c>
      <c r="I158" s="3" t="s">
        <v>5178</v>
      </c>
      <c r="J158" s="8" t="s">
        <v>5179</v>
      </c>
    </row>
    <row r="159" spans="1:10" ht="15" customHeight="1" x14ac:dyDescent="0.3">
      <c r="A159" s="3" t="s">
        <v>402</v>
      </c>
      <c r="B159" s="3" t="s">
        <v>403</v>
      </c>
      <c r="C159" s="4">
        <v>28</v>
      </c>
      <c r="D159" s="3" t="s">
        <v>1173</v>
      </c>
      <c r="E159" s="3" t="s">
        <v>765</v>
      </c>
      <c r="F159" s="3" t="s">
        <v>4995</v>
      </c>
      <c r="G159" s="3" t="s">
        <v>5180</v>
      </c>
      <c r="H159" s="3" t="s">
        <v>1382</v>
      </c>
      <c r="I159" s="3" t="s">
        <v>5181</v>
      </c>
      <c r="J159" s="8" t="s">
        <v>5182</v>
      </c>
    </row>
    <row r="160" spans="1:10" ht="15" customHeight="1" x14ac:dyDescent="0.3">
      <c r="A160" s="3" t="s">
        <v>402</v>
      </c>
      <c r="B160" s="3" t="s">
        <v>403</v>
      </c>
      <c r="C160" s="4">
        <v>28</v>
      </c>
      <c r="D160" s="3" t="s">
        <v>1173</v>
      </c>
      <c r="E160" s="3" t="s">
        <v>4856</v>
      </c>
      <c r="F160" s="3"/>
      <c r="G160" s="3" t="s">
        <v>5183</v>
      </c>
      <c r="H160" s="3" t="s">
        <v>5184</v>
      </c>
      <c r="I160" s="3" t="s">
        <v>5185</v>
      </c>
      <c r="J160" s="8" t="s">
        <v>5186</v>
      </c>
    </row>
    <row r="161" spans="1:10" ht="15" customHeight="1" x14ac:dyDescent="0.3">
      <c r="A161" s="3" t="s">
        <v>402</v>
      </c>
      <c r="B161" s="3" t="s">
        <v>403</v>
      </c>
      <c r="C161" s="4">
        <v>28</v>
      </c>
      <c r="D161" s="3" t="s">
        <v>1173</v>
      </c>
      <c r="E161" s="3" t="s">
        <v>765</v>
      </c>
      <c r="F161" s="3" t="s">
        <v>5110</v>
      </c>
      <c r="G161" s="3" t="s">
        <v>5129</v>
      </c>
      <c r="H161" s="3" t="s">
        <v>5098</v>
      </c>
      <c r="I161" s="3" t="s">
        <v>5130</v>
      </c>
      <c r="J161" s="8" t="s">
        <v>5131</v>
      </c>
    </row>
    <row r="162" spans="1:10" ht="15" customHeight="1" x14ac:dyDescent="0.3">
      <c r="A162" s="3" t="s">
        <v>402</v>
      </c>
      <c r="B162" s="3" t="s">
        <v>403</v>
      </c>
      <c r="C162" s="4">
        <v>28</v>
      </c>
      <c r="D162" s="3" t="s">
        <v>1173</v>
      </c>
      <c r="E162" s="3" t="s">
        <v>4856</v>
      </c>
      <c r="F162" s="3"/>
      <c r="G162" s="3" t="s">
        <v>5187</v>
      </c>
      <c r="H162" s="3" t="s">
        <v>4865</v>
      </c>
      <c r="I162" s="3" t="s">
        <v>5188</v>
      </c>
      <c r="J162" s="8" t="s">
        <v>5189</v>
      </c>
    </row>
    <row r="163" spans="1:10" ht="15" customHeight="1" x14ac:dyDescent="0.3">
      <c r="A163" s="3" t="s">
        <v>415</v>
      </c>
      <c r="B163" s="3" t="s">
        <v>416</v>
      </c>
      <c r="C163" s="4">
        <v>29</v>
      </c>
      <c r="D163" s="3" t="s">
        <v>1177</v>
      </c>
      <c r="E163" s="3" t="s">
        <v>4856</v>
      </c>
      <c r="F163" s="3"/>
      <c r="G163" s="3" t="s">
        <v>5043</v>
      </c>
      <c r="H163" s="3" t="s">
        <v>5044</v>
      </c>
      <c r="I163" s="3" t="s">
        <v>3073</v>
      </c>
      <c r="J163" s="8" t="s">
        <v>5045</v>
      </c>
    </row>
    <row r="164" spans="1:10" ht="15" customHeight="1" x14ac:dyDescent="0.3">
      <c r="A164" s="3" t="s">
        <v>415</v>
      </c>
      <c r="B164" s="3" t="s">
        <v>416</v>
      </c>
      <c r="C164" s="4">
        <v>29</v>
      </c>
      <c r="D164" s="3" t="s">
        <v>1177</v>
      </c>
      <c r="E164" s="3" t="s">
        <v>4856</v>
      </c>
      <c r="F164" s="3"/>
      <c r="G164" s="3" t="s">
        <v>4921</v>
      </c>
      <c r="H164" s="3" t="s">
        <v>4865</v>
      </c>
      <c r="I164" s="3" t="s">
        <v>4859</v>
      </c>
      <c r="J164" s="8" t="s">
        <v>4922</v>
      </c>
    </row>
    <row r="165" spans="1:10" ht="15" customHeight="1" x14ac:dyDescent="0.3">
      <c r="A165" s="3" t="s">
        <v>415</v>
      </c>
      <c r="B165" s="3" t="s">
        <v>416</v>
      </c>
      <c r="C165" s="4">
        <v>29</v>
      </c>
      <c r="D165" s="3" t="s">
        <v>1177</v>
      </c>
      <c r="E165" s="3" t="s">
        <v>4856</v>
      </c>
      <c r="F165" s="3"/>
      <c r="G165" s="3" t="s">
        <v>5046</v>
      </c>
      <c r="H165" s="3" t="s">
        <v>4865</v>
      </c>
      <c r="I165" s="3" t="s">
        <v>5047</v>
      </c>
      <c r="J165" s="8" t="s">
        <v>5048</v>
      </c>
    </row>
    <row r="166" spans="1:10" ht="15" customHeight="1" x14ac:dyDescent="0.3">
      <c r="A166" s="3" t="s">
        <v>415</v>
      </c>
      <c r="B166" s="3" t="s">
        <v>416</v>
      </c>
      <c r="C166" s="4">
        <v>29</v>
      </c>
      <c r="D166" s="3" t="s">
        <v>1177</v>
      </c>
      <c r="E166" s="3" t="s">
        <v>4856</v>
      </c>
      <c r="F166" s="3"/>
      <c r="G166" s="3" t="s">
        <v>5054</v>
      </c>
      <c r="H166" s="3"/>
      <c r="I166" s="3" t="s">
        <v>5055</v>
      </c>
      <c r="J166" s="8" t="s">
        <v>5056</v>
      </c>
    </row>
    <row r="167" spans="1:10" ht="15" customHeight="1" x14ac:dyDescent="0.3">
      <c r="A167" s="3" t="s">
        <v>430</v>
      </c>
      <c r="B167" s="3" t="s">
        <v>431</v>
      </c>
      <c r="C167" s="4">
        <v>30</v>
      </c>
      <c r="D167" s="3" t="s">
        <v>1191</v>
      </c>
      <c r="E167" s="3" t="s">
        <v>4856</v>
      </c>
      <c r="F167" s="3"/>
      <c r="G167" s="3" t="s">
        <v>5190</v>
      </c>
      <c r="H167" s="3" t="s">
        <v>5166</v>
      </c>
      <c r="I167" s="3" t="s">
        <v>5191</v>
      </c>
      <c r="J167" s="8" t="s">
        <v>5192</v>
      </c>
    </row>
    <row r="168" spans="1:10" ht="15" customHeight="1" x14ac:dyDescent="0.3">
      <c r="A168" s="3" t="s">
        <v>448</v>
      </c>
      <c r="B168" s="3" t="s">
        <v>449</v>
      </c>
      <c r="C168" s="4">
        <v>32</v>
      </c>
      <c r="D168" s="3" t="s">
        <v>1201</v>
      </c>
      <c r="E168" s="3" t="s">
        <v>4856</v>
      </c>
      <c r="F168" s="3" t="s">
        <v>4908</v>
      </c>
      <c r="G168" s="3" t="s">
        <v>5193</v>
      </c>
      <c r="H168" s="3" t="s">
        <v>4865</v>
      </c>
      <c r="I168" s="3" t="s">
        <v>5194</v>
      </c>
      <c r="J168" s="8" t="s">
        <v>5195</v>
      </c>
    </row>
    <row r="169" spans="1:10" ht="15" customHeight="1" x14ac:dyDescent="0.3">
      <c r="A169" s="3" t="s">
        <v>448</v>
      </c>
      <c r="B169" s="3" t="s">
        <v>449</v>
      </c>
      <c r="C169" s="4">
        <v>32</v>
      </c>
      <c r="D169" s="3" t="s">
        <v>1201</v>
      </c>
      <c r="E169" s="3" t="s">
        <v>4856</v>
      </c>
      <c r="F169" s="3"/>
      <c r="G169" s="3" t="s">
        <v>5196</v>
      </c>
      <c r="H169" s="3" t="s">
        <v>4865</v>
      </c>
      <c r="I169" s="3" t="s">
        <v>2673</v>
      </c>
      <c r="J169" s="8" t="s">
        <v>5197</v>
      </c>
    </row>
    <row r="170" spans="1:10" ht="15" customHeight="1" x14ac:dyDescent="0.3">
      <c r="A170" s="3" t="s">
        <v>459</v>
      </c>
      <c r="B170" s="3" t="s">
        <v>460</v>
      </c>
      <c r="C170" s="4">
        <v>33</v>
      </c>
      <c r="D170" s="3" t="s">
        <v>1221</v>
      </c>
      <c r="E170" s="3" t="s">
        <v>4856</v>
      </c>
      <c r="F170" s="3"/>
      <c r="G170" s="3" t="s">
        <v>4966</v>
      </c>
      <c r="H170" s="3" t="s">
        <v>4967</v>
      </c>
      <c r="I170" s="3" t="s">
        <v>4968</v>
      </c>
      <c r="J170" s="8" t="s">
        <v>4969</v>
      </c>
    </row>
    <row r="171" spans="1:10" ht="15" customHeight="1" x14ac:dyDescent="0.3">
      <c r="A171" s="3" t="s">
        <v>468</v>
      </c>
      <c r="B171" s="3" t="s">
        <v>469</v>
      </c>
      <c r="C171" s="4">
        <v>34</v>
      </c>
      <c r="D171" s="3" t="s">
        <v>1225</v>
      </c>
      <c r="E171" s="3" t="s">
        <v>765</v>
      </c>
      <c r="F171" s="3" t="s">
        <v>4995</v>
      </c>
      <c r="G171" s="3" t="s">
        <v>5169</v>
      </c>
      <c r="H171" s="3" t="s">
        <v>5170</v>
      </c>
      <c r="I171" s="3" t="s">
        <v>5171</v>
      </c>
      <c r="J171" s="8" t="s">
        <v>5172</v>
      </c>
    </row>
    <row r="172" spans="1:10" ht="15" customHeight="1" x14ac:dyDescent="0.3">
      <c r="A172" s="3" t="s">
        <v>468</v>
      </c>
      <c r="B172" s="3" t="s">
        <v>469</v>
      </c>
      <c r="C172" s="4">
        <v>34</v>
      </c>
      <c r="D172" s="3" t="s">
        <v>1225</v>
      </c>
      <c r="E172" s="3" t="s">
        <v>765</v>
      </c>
      <c r="F172" s="3" t="s">
        <v>4995</v>
      </c>
      <c r="G172" s="3" t="s">
        <v>5106</v>
      </c>
      <c r="H172" s="3" t="s">
        <v>5107</v>
      </c>
      <c r="I172" s="3" t="s">
        <v>5108</v>
      </c>
      <c r="J172" s="8" t="s">
        <v>5109</v>
      </c>
    </row>
    <row r="173" spans="1:10" ht="15" customHeight="1" x14ac:dyDescent="0.3">
      <c r="A173" s="3" t="s">
        <v>468</v>
      </c>
      <c r="B173" s="3" t="s">
        <v>469</v>
      </c>
      <c r="C173" s="4">
        <v>34</v>
      </c>
      <c r="D173" s="3" t="s">
        <v>1225</v>
      </c>
      <c r="E173" s="3" t="s">
        <v>712</v>
      </c>
      <c r="F173" s="3" t="s">
        <v>4995</v>
      </c>
      <c r="G173" s="3" t="s">
        <v>5180</v>
      </c>
      <c r="H173" s="3" t="s">
        <v>1382</v>
      </c>
      <c r="I173" s="3" t="s">
        <v>5181</v>
      </c>
      <c r="J173" s="8" t="s">
        <v>5182</v>
      </c>
    </row>
    <row r="174" spans="1:10" ht="15" customHeight="1" x14ac:dyDescent="0.3">
      <c r="A174" s="3" t="s">
        <v>493</v>
      </c>
      <c r="B174" s="3" t="s">
        <v>494</v>
      </c>
      <c r="C174" s="4">
        <v>36</v>
      </c>
      <c r="D174" s="3" t="s">
        <v>1241</v>
      </c>
      <c r="E174" s="3" t="s">
        <v>4856</v>
      </c>
      <c r="F174" s="3"/>
      <c r="G174" s="3" t="s">
        <v>4909</v>
      </c>
      <c r="H174" s="3" t="s">
        <v>4865</v>
      </c>
      <c r="I174" s="3" t="s">
        <v>4406</v>
      </c>
      <c r="J174" s="8" t="s">
        <v>4910</v>
      </c>
    </row>
    <row r="175" spans="1:10" ht="15" customHeight="1" x14ac:dyDescent="0.3">
      <c r="A175" s="3" t="s">
        <v>493</v>
      </c>
      <c r="B175" s="3" t="s">
        <v>494</v>
      </c>
      <c r="C175" s="4">
        <v>36</v>
      </c>
      <c r="D175" s="3" t="s">
        <v>1241</v>
      </c>
      <c r="E175" s="3" t="s">
        <v>4856</v>
      </c>
      <c r="F175" s="3"/>
      <c r="G175" s="3" t="s">
        <v>5198</v>
      </c>
      <c r="H175" s="3" t="s">
        <v>5199</v>
      </c>
      <c r="I175" s="3" t="s">
        <v>5200</v>
      </c>
      <c r="J175" s="8" t="s">
        <v>5201</v>
      </c>
    </row>
    <row r="176" spans="1:10" ht="15" customHeight="1" x14ac:dyDescent="0.3">
      <c r="A176" s="3" t="s">
        <v>493</v>
      </c>
      <c r="B176" s="3" t="s">
        <v>494</v>
      </c>
      <c r="C176" s="4">
        <v>36</v>
      </c>
      <c r="D176" s="3" t="s">
        <v>1241</v>
      </c>
      <c r="E176" s="3" t="s">
        <v>4856</v>
      </c>
      <c r="F176" s="3"/>
      <c r="G176" s="3" t="s">
        <v>5202</v>
      </c>
      <c r="H176" s="3" t="s">
        <v>4865</v>
      </c>
      <c r="I176" s="3" t="s">
        <v>5203</v>
      </c>
      <c r="J176" s="8" t="s">
        <v>5204</v>
      </c>
    </row>
    <row r="177" spans="1:10" ht="15" customHeight="1" x14ac:dyDescent="0.3">
      <c r="A177" s="3" t="s">
        <v>545</v>
      </c>
      <c r="B177" s="3" t="s">
        <v>546</v>
      </c>
      <c r="C177" s="4">
        <v>40</v>
      </c>
      <c r="D177" s="3" t="s">
        <v>1276</v>
      </c>
      <c r="E177" s="3" t="s">
        <v>4856</v>
      </c>
      <c r="F177" s="3"/>
      <c r="G177" s="3" t="s">
        <v>5117</v>
      </c>
      <c r="H177" s="3" t="s">
        <v>4865</v>
      </c>
      <c r="I177" s="3" t="s">
        <v>5118</v>
      </c>
      <c r="J177" s="8" t="s">
        <v>5119</v>
      </c>
    </row>
    <row r="178" spans="1:10" ht="15" customHeight="1" x14ac:dyDescent="0.3">
      <c r="A178" s="3" t="s">
        <v>554</v>
      </c>
      <c r="B178" s="3" t="s">
        <v>555</v>
      </c>
      <c r="C178" s="4">
        <v>41</v>
      </c>
      <c r="D178" s="3" t="s">
        <v>1296</v>
      </c>
      <c r="E178" s="3" t="s">
        <v>4856</v>
      </c>
      <c r="F178" s="3"/>
      <c r="G178" s="3" t="s">
        <v>5205</v>
      </c>
      <c r="H178" s="3"/>
      <c r="I178" s="3" t="s">
        <v>5206</v>
      </c>
      <c r="J178" s="8" t="s">
        <v>5207</v>
      </c>
    </row>
    <row r="179" spans="1:10" ht="15" customHeight="1" x14ac:dyDescent="0.3">
      <c r="A179" s="3" t="s">
        <v>554</v>
      </c>
      <c r="B179" s="3" t="s">
        <v>555</v>
      </c>
      <c r="C179" s="4">
        <v>41</v>
      </c>
      <c r="D179" s="3" t="s">
        <v>1296</v>
      </c>
      <c r="E179" s="3" t="s">
        <v>4856</v>
      </c>
      <c r="F179" s="3"/>
      <c r="G179" s="3" t="s">
        <v>5208</v>
      </c>
      <c r="H179" s="3"/>
      <c r="I179" s="3" t="s">
        <v>5209</v>
      </c>
      <c r="J179" s="8" t="s">
        <v>5210</v>
      </c>
    </row>
    <row r="180" spans="1:10" ht="15" customHeight="1" x14ac:dyDescent="0.3">
      <c r="A180" s="3" t="s">
        <v>554</v>
      </c>
      <c r="B180" s="3" t="s">
        <v>555</v>
      </c>
      <c r="C180" s="4">
        <v>41</v>
      </c>
      <c r="D180" s="3" t="s">
        <v>1296</v>
      </c>
      <c r="E180" s="3" t="s">
        <v>4856</v>
      </c>
      <c r="F180" s="3"/>
      <c r="G180" s="3" t="s">
        <v>5211</v>
      </c>
      <c r="H180" s="3"/>
      <c r="I180" s="3" t="s">
        <v>5212</v>
      </c>
      <c r="J180" s="8" t="s">
        <v>5213</v>
      </c>
    </row>
    <row r="181" spans="1:10" ht="15" customHeight="1" x14ac:dyDescent="0.3">
      <c r="A181" s="3" t="s">
        <v>554</v>
      </c>
      <c r="B181" s="3" t="s">
        <v>555</v>
      </c>
      <c r="C181" s="4">
        <v>41</v>
      </c>
      <c r="D181" s="3" t="s">
        <v>1296</v>
      </c>
      <c r="E181" s="3" t="s">
        <v>4856</v>
      </c>
      <c r="F181" s="3"/>
      <c r="G181" s="3" t="s">
        <v>5214</v>
      </c>
      <c r="H181" s="3" t="s">
        <v>5215</v>
      </c>
      <c r="I181" s="3" t="s">
        <v>5216</v>
      </c>
      <c r="J181" s="8" t="s">
        <v>5217</v>
      </c>
    </row>
    <row r="182" spans="1:10" ht="15" customHeight="1" x14ac:dyDescent="0.3">
      <c r="A182" s="3" t="s">
        <v>554</v>
      </c>
      <c r="B182" s="3" t="s">
        <v>555</v>
      </c>
      <c r="C182" s="4">
        <v>41</v>
      </c>
      <c r="D182" s="3" t="s">
        <v>1296</v>
      </c>
      <c r="E182" s="3" t="s">
        <v>4856</v>
      </c>
      <c r="F182" s="3"/>
      <c r="G182" s="3" t="s">
        <v>5218</v>
      </c>
      <c r="H182" s="3"/>
      <c r="I182" s="3" t="s">
        <v>5219</v>
      </c>
      <c r="J182" s="8" t="s">
        <v>5220</v>
      </c>
    </row>
    <row r="183" spans="1:10" ht="15" customHeight="1" x14ac:dyDescent="0.3">
      <c r="A183" s="3" t="s">
        <v>568</v>
      </c>
      <c r="B183" s="3" t="s">
        <v>569</v>
      </c>
      <c r="C183" s="4">
        <v>42</v>
      </c>
      <c r="D183" s="3" t="s">
        <v>1302</v>
      </c>
      <c r="E183" s="3" t="s">
        <v>4856</v>
      </c>
      <c r="F183" s="3"/>
      <c r="G183" s="3" t="s">
        <v>5221</v>
      </c>
      <c r="H183" s="3" t="s">
        <v>4865</v>
      </c>
      <c r="I183" s="3" t="s">
        <v>4426</v>
      </c>
      <c r="J183" s="8" t="s">
        <v>5222</v>
      </c>
    </row>
    <row r="184" spans="1:10" ht="15" customHeight="1" x14ac:dyDescent="0.3">
      <c r="A184" s="3" t="s">
        <v>593</v>
      </c>
      <c r="B184" s="3" t="s">
        <v>594</v>
      </c>
      <c r="C184" s="4">
        <v>44</v>
      </c>
      <c r="D184" s="3" t="s">
        <v>1333</v>
      </c>
      <c r="E184" s="3" t="s">
        <v>4856</v>
      </c>
      <c r="F184" s="3"/>
      <c r="G184" s="3" t="s">
        <v>5223</v>
      </c>
      <c r="H184" s="3" t="s">
        <v>5224</v>
      </c>
      <c r="I184" s="3" t="s">
        <v>2366</v>
      </c>
      <c r="J184" s="8" t="s">
        <v>5225</v>
      </c>
    </row>
    <row r="185" spans="1:10" ht="15" customHeight="1" x14ac:dyDescent="0.3">
      <c r="A185" s="3" t="s">
        <v>593</v>
      </c>
      <c r="B185" s="3" t="s">
        <v>594</v>
      </c>
      <c r="C185" s="4">
        <v>44</v>
      </c>
      <c r="D185" s="3" t="s">
        <v>1333</v>
      </c>
      <c r="E185" s="3" t="s">
        <v>4856</v>
      </c>
      <c r="F185" s="3"/>
      <c r="G185" s="3" t="s">
        <v>5226</v>
      </c>
      <c r="H185" s="3"/>
      <c r="I185" s="3" t="s">
        <v>4145</v>
      </c>
      <c r="J185" s="8" t="s">
        <v>5227</v>
      </c>
    </row>
    <row r="186" spans="1:10" ht="15" customHeight="1" x14ac:dyDescent="0.3">
      <c r="A186" s="3" t="s">
        <v>593</v>
      </c>
      <c r="B186" s="3" t="s">
        <v>594</v>
      </c>
      <c r="C186" s="4">
        <v>44</v>
      </c>
      <c r="D186" s="3" t="s">
        <v>1333</v>
      </c>
      <c r="E186" s="3" t="s">
        <v>4856</v>
      </c>
      <c r="F186" s="3"/>
      <c r="G186" s="3" t="s">
        <v>5228</v>
      </c>
      <c r="H186" s="3" t="s">
        <v>5229</v>
      </c>
      <c r="I186" s="3" t="s">
        <v>5230</v>
      </c>
      <c r="J186" s="23" t="s">
        <v>5231</v>
      </c>
    </row>
  </sheetData>
  <autoFilter ref="A2:J2" xr:uid="{00000000-0009-0000-0000-000007000000}"/>
  <mergeCells count="1">
    <mergeCell ref="A1:J1"/>
  </mergeCells>
  <hyperlinks>
    <hyperlink ref="J3" r:id="rId1" xr:uid="{00000000-0004-0000-0700-000000000000}"/>
    <hyperlink ref="J4" r:id="rId2" xr:uid="{00000000-0004-0000-0700-000001000000}"/>
    <hyperlink ref="J5" r:id="rId3" xr:uid="{00000000-0004-0000-0700-000002000000}"/>
    <hyperlink ref="J6" r:id="rId4" xr:uid="{00000000-0004-0000-0700-000003000000}"/>
    <hyperlink ref="J7" r:id="rId5" xr:uid="{00000000-0004-0000-0700-000004000000}"/>
    <hyperlink ref="J8" r:id="rId6" xr:uid="{00000000-0004-0000-0700-000005000000}"/>
    <hyperlink ref="J9" r:id="rId7" xr:uid="{00000000-0004-0000-0700-000006000000}"/>
    <hyperlink ref="J10" r:id="rId8" xr:uid="{00000000-0004-0000-0700-000007000000}"/>
    <hyperlink ref="J11" r:id="rId9" xr:uid="{00000000-0004-0000-0700-000008000000}"/>
    <hyperlink ref="J12" r:id="rId10" xr:uid="{00000000-0004-0000-0700-000009000000}"/>
    <hyperlink ref="J13" r:id="rId11" xr:uid="{00000000-0004-0000-0700-00000A000000}"/>
    <hyperlink ref="J14" r:id="rId12" xr:uid="{00000000-0004-0000-0700-00000B000000}"/>
    <hyperlink ref="J15" r:id="rId13" xr:uid="{00000000-0004-0000-0700-00000C000000}"/>
    <hyperlink ref="J16" r:id="rId14" xr:uid="{00000000-0004-0000-0700-00000D000000}"/>
    <hyperlink ref="J17" r:id="rId15" xr:uid="{00000000-0004-0000-0700-00000E000000}"/>
    <hyperlink ref="J18" r:id="rId16" xr:uid="{00000000-0004-0000-0700-00000F000000}"/>
    <hyperlink ref="J19" r:id="rId17" xr:uid="{00000000-0004-0000-0700-000010000000}"/>
    <hyperlink ref="J20" r:id="rId18" xr:uid="{00000000-0004-0000-0700-000011000000}"/>
    <hyperlink ref="J21" r:id="rId19" location="%20" display="https://www.jaad.org/article/S0190-9622(17)31944-8/fulltext - %20" xr:uid="{00000000-0004-0000-0700-000012000000}"/>
    <hyperlink ref="J22" r:id="rId20" xr:uid="{00000000-0004-0000-0700-000013000000}"/>
    <hyperlink ref="J23" r:id="rId21" xr:uid="{00000000-0004-0000-0700-000014000000}"/>
    <hyperlink ref="J24" r:id="rId22" xr:uid="{00000000-0004-0000-0700-000015000000}"/>
    <hyperlink ref="J25" r:id="rId23" xr:uid="{00000000-0004-0000-0700-000016000000}"/>
    <hyperlink ref="J26" r:id="rId24" xr:uid="{00000000-0004-0000-0700-000017000000}"/>
    <hyperlink ref="J27" r:id="rId25" xr:uid="{00000000-0004-0000-0700-000018000000}"/>
    <hyperlink ref="J28" r:id="rId26" xr:uid="{00000000-0004-0000-0700-000019000000}"/>
    <hyperlink ref="J29" r:id="rId27" xr:uid="{00000000-0004-0000-0700-00001A000000}"/>
    <hyperlink ref="J30" r:id="rId28" xr:uid="{00000000-0004-0000-0700-00001B000000}"/>
    <hyperlink ref="J31" r:id="rId29" xr:uid="{00000000-0004-0000-0700-00001C000000}"/>
    <hyperlink ref="J32" r:id="rId30" xr:uid="{00000000-0004-0000-0700-00001D000000}"/>
    <hyperlink ref="J33" r:id="rId31" xr:uid="{00000000-0004-0000-0700-00001E000000}"/>
    <hyperlink ref="J34" r:id="rId32" xr:uid="{00000000-0004-0000-0700-00001F000000}"/>
    <hyperlink ref="J35" r:id="rId33" location="%20" display="https://www.jaad.org/article/S0190-9622(17)31944-8/fulltext - %20" xr:uid="{00000000-0004-0000-0700-000020000000}"/>
    <hyperlink ref="J36" r:id="rId34" xr:uid="{00000000-0004-0000-0700-000021000000}"/>
    <hyperlink ref="J37" r:id="rId35" xr:uid="{00000000-0004-0000-0700-000022000000}"/>
    <hyperlink ref="J38" r:id="rId36" xr:uid="{00000000-0004-0000-0700-000023000000}"/>
    <hyperlink ref="J39" r:id="rId37" xr:uid="{00000000-0004-0000-0700-000024000000}"/>
    <hyperlink ref="J40" r:id="rId38" xr:uid="{00000000-0004-0000-0700-000025000000}"/>
    <hyperlink ref="J41" r:id="rId39" xr:uid="{00000000-0004-0000-0700-000026000000}"/>
    <hyperlink ref="J42" r:id="rId40" xr:uid="{00000000-0004-0000-0700-000027000000}"/>
    <hyperlink ref="J43" r:id="rId41" xr:uid="{00000000-0004-0000-0700-000028000000}"/>
    <hyperlink ref="J44" r:id="rId42" xr:uid="{00000000-0004-0000-0700-000029000000}"/>
    <hyperlink ref="J45" r:id="rId43" xr:uid="{00000000-0004-0000-0700-00002A000000}"/>
    <hyperlink ref="J46" r:id="rId44" xr:uid="{00000000-0004-0000-0700-00002B000000}"/>
    <hyperlink ref="J47" r:id="rId45" xr:uid="{00000000-0004-0000-0700-00002C000000}"/>
    <hyperlink ref="J48" r:id="rId46" xr:uid="{00000000-0004-0000-0700-00002D000000}"/>
    <hyperlink ref="J49" r:id="rId47" xr:uid="{00000000-0004-0000-0700-00002E000000}"/>
    <hyperlink ref="J50" r:id="rId48" xr:uid="{00000000-0004-0000-0700-00002F000000}"/>
    <hyperlink ref="J51" r:id="rId49" xr:uid="{00000000-0004-0000-0700-000030000000}"/>
    <hyperlink ref="J52" r:id="rId50" xr:uid="{00000000-0004-0000-0700-000031000000}"/>
    <hyperlink ref="J53" r:id="rId51" xr:uid="{00000000-0004-0000-0700-000032000000}"/>
    <hyperlink ref="J54" r:id="rId52" xr:uid="{00000000-0004-0000-0700-000033000000}"/>
    <hyperlink ref="J55" r:id="rId53" xr:uid="{00000000-0004-0000-0700-000034000000}"/>
    <hyperlink ref="J56" r:id="rId54" xr:uid="{00000000-0004-0000-0700-000035000000}"/>
    <hyperlink ref="J57" r:id="rId55" xr:uid="{00000000-0004-0000-0700-000036000000}"/>
    <hyperlink ref="J58" r:id="rId56" xr:uid="{00000000-0004-0000-0700-000037000000}"/>
    <hyperlink ref="J59" r:id="rId57" xr:uid="{00000000-0004-0000-0700-000038000000}"/>
    <hyperlink ref="J60" r:id="rId58" xr:uid="{00000000-0004-0000-0700-000039000000}"/>
    <hyperlink ref="J61" r:id="rId59" xr:uid="{00000000-0004-0000-0700-00003A000000}"/>
    <hyperlink ref="J62" r:id="rId60" location="!" display="https://www.sciencedirect.com/science/article/pii/S019096221401264X - !" xr:uid="{00000000-0004-0000-0700-00003B000000}"/>
    <hyperlink ref="J63" r:id="rId61" xr:uid="{00000000-0004-0000-0700-00003C000000}"/>
    <hyperlink ref="J64" r:id="rId62" location="!" display="https://www.sciencedirect.com/science/article/pii/S0190962213010955 - !" xr:uid="{00000000-0004-0000-0700-00003D000000}"/>
    <hyperlink ref="J65" r:id="rId63" xr:uid="{00000000-0004-0000-0700-00003E000000}"/>
    <hyperlink ref="J66" r:id="rId64" xr:uid="{00000000-0004-0000-0700-00003F000000}"/>
    <hyperlink ref="J67" r:id="rId65" xr:uid="{00000000-0004-0000-0700-000040000000}"/>
    <hyperlink ref="J68" r:id="rId66" xr:uid="{00000000-0004-0000-0700-000041000000}"/>
    <hyperlink ref="J69" r:id="rId67" xr:uid="{00000000-0004-0000-0700-000042000000}"/>
    <hyperlink ref="J70" r:id="rId68" xr:uid="{00000000-0004-0000-0700-000043000000}"/>
    <hyperlink ref="J71" r:id="rId69" xr:uid="{00000000-0004-0000-0700-000044000000}"/>
    <hyperlink ref="J72" r:id="rId70" xr:uid="{00000000-0004-0000-0700-000045000000}"/>
    <hyperlink ref="J73" r:id="rId71" xr:uid="{00000000-0004-0000-0700-000046000000}"/>
    <hyperlink ref="J74" r:id="rId72" xr:uid="{00000000-0004-0000-0700-000047000000}"/>
    <hyperlink ref="J75" r:id="rId73" xr:uid="{00000000-0004-0000-0700-000048000000}"/>
    <hyperlink ref="J76" r:id="rId74" xr:uid="{00000000-0004-0000-0700-000049000000}"/>
    <hyperlink ref="J77" r:id="rId75" location="%20" display="https://www.jaad.org/article/S0190-9622(17)31944-8/fulltext - %20" xr:uid="{00000000-0004-0000-0700-00004A000000}"/>
    <hyperlink ref="J78" r:id="rId76" xr:uid="{00000000-0004-0000-0700-00004B000000}"/>
    <hyperlink ref="J79" r:id="rId77" xr:uid="{00000000-0004-0000-0700-00004C000000}"/>
    <hyperlink ref="J80" r:id="rId78" xr:uid="{00000000-0004-0000-0700-00004D000000}"/>
    <hyperlink ref="J81" r:id="rId79" xr:uid="{00000000-0004-0000-0700-00004E000000}"/>
    <hyperlink ref="J82" r:id="rId80" xr:uid="{00000000-0004-0000-0700-00004F000000}"/>
    <hyperlink ref="J83" r:id="rId81" xr:uid="{00000000-0004-0000-0700-000050000000}"/>
    <hyperlink ref="J84" r:id="rId82" xr:uid="{00000000-0004-0000-0700-000051000000}"/>
    <hyperlink ref="J85" r:id="rId83" xr:uid="{00000000-0004-0000-0700-000052000000}"/>
    <hyperlink ref="J86" r:id="rId84" xr:uid="{00000000-0004-0000-0700-000053000000}"/>
    <hyperlink ref="J87" r:id="rId85" xr:uid="{00000000-0004-0000-0700-000054000000}"/>
    <hyperlink ref="J88" r:id="rId86" xr:uid="{00000000-0004-0000-0700-000055000000}"/>
    <hyperlink ref="J89" r:id="rId87" location="%20" display="https://www.jaad.org/article/S0190-9622(17)31944-8/fulltext - %20" xr:uid="{00000000-0004-0000-0700-000056000000}"/>
    <hyperlink ref="J90" r:id="rId88" xr:uid="{00000000-0004-0000-0700-000057000000}"/>
    <hyperlink ref="J91" r:id="rId89" xr:uid="{00000000-0004-0000-0700-000058000000}"/>
    <hyperlink ref="J92" r:id="rId90" xr:uid="{00000000-0004-0000-0700-000059000000}"/>
    <hyperlink ref="J93" r:id="rId91" xr:uid="{00000000-0004-0000-0700-00005A000000}"/>
    <hyperlink ref="J94" r:id="rId92" xr:uid="{00000000-0004-0000-0700-00005B000000}"/>
    <hyperlink ref="J95" r:id="rId93" location="%20" display="https://www.jaad.org/article/S0190-9622(17)31944-8/fulltext - %20" xr:uid="{00000000-0004-0000-0700-00005C000000}"/>
    <hyperlink ref="J96" r:id="rId94" xr:uid="{00000000-0004-0000-0700-00005D000000}"/>
    <hyperlink ref="J97" r:id="rId95" xr:uid="{00000000-0004-0000-0700-00005E000000}"/>
    <hyperlink ref="J98" r:id="rId96" xr:uid="{00000000-0004-0000-0700-00005F000000}"/>
    <hyperlink ref="J99" r:id="rId97" xr:uid="{00000000-0004-0000-0700-000060000000}"/>
    <hyperlink ref="J100" r:id="rId98" xr:uid="{00000000-0004-0000-0700-000061000000}"/>
    <hyperlink ref="J101" r:id="rId99" xr:uid="{00000000-0004-0000-0700-000062000000}"/>
    <hyperlink ref="J102" r:id="rId100" xr:uid="{00000000-0004-0000-0700-000063000000}"/>
    <hyperlink ref="J103" r:id="rId101" xr:uid="{00000000-0004-0000-0700-000064000000}"/>
    <hyperlink ref="J104" r:id="rId102" xr:uid="{00000000-0004-0000-0700-000065000000}"/>
    <hyperlink ref="J105" r:id="rId103" xr:uid="{00000000-0004-0000-0700-000066000000}"/>
    <hyperlink ref="J106" r:id="rId104" xr:uid="{00000000-0004-0000-0700-000067000000}"/>
    <hyperlink ref="J107" r:id="rId105" xr:uid="{00000000-0004-0000-0700-000068000000}"/>
    <hyperlink ref="J108" r:id="rId106" xr:uid="{00000000-0004-0000-0700-000069000000}"/>
    <hyperlink ref="J109" r:id="rId107" xr:uid="{00000000-0004-0000-0700-00006A000000}"/>
    <hyperlink ref="J110" r:id="rId108" xr:uid="{00000000-0004-0000-0700-00006B000000}"/>
    <hyperlink ref="J111" r:id="rId109" xr:uid="{00000000-0004-0000-0700-00006C000000}"/>
    <hyperlink ref="J112" r:id="rId110" xr:uid="{00000000-0004-0000-0700-00006D000000}"/>
    <hyperlink ref="J113" r:id="rId111" xr:uid="{00000000-0004-0000-0700-00006E000000}"/>
    <hyperlink ref="J114" r:id="rId112" xr:uid="{00000000-0004-0000-0700-00006F000000}"/>
    <hyperlink ref="J115" r:id="rId113" xr:uid="{00000000-0004-0000-0700-000070000000}"/>
    <hyperlink ref="J116" r:id="rId114" xr:uid="{00000000-0004-0000-0700-000071000000}"/>
    <hyperlink ref="J117" r:id="rId115" xr:uid="{00000000-0004-0000-0700-000072000000}"/>
    <hyperlink ref="J118" r:id="rId116" xr:uid="{00000000-0004-0000-0700-000073000000}"/>
    <hyperlink ref="J119" r:id="rId117" xr:uid="{00000000-0004-0000-0700-000074000000}"/>
    <hyperlink ref="J120" r:id="rId118" xr:uid="{00000000-0004-0000-0700-000075000000}"/>
    <hyperlink ref="J121" r:id="rId119" xr:uid="{00000000-0004-0000-0700-000076000000}"/>
    <hyperlink ref="J122" r:id="rId120" xr:uid="{00000000-0004-0000-0700-000077000000}"/>
    <hyperlink ref="J123" r:id="rId121" xr:uid="{00000000-0004-0000-0700-000078000000}"/>
    <hyperlink ref="J124" r:id="rId122" xr:uid="{00000000-0004-0000-0700-000079000000}"/>
    <hyperlink ref="J125" r:id="rId123" xr:uid="{00000000-0004-0000-0700-00007A000000}"/>
    <hyperlink ref="J126" r:id="rId124" xr:uid="{00000000-0004-0000-0700-00007B000000}"/>
    <hyperlink ref="J127" r:id="rId125" xr:uid="{00000000-0004-0000-0700-00007C000000}"/>
    <hyperlink ref="J128" r:id="rId126" xr:uid="{00000000-0004-0000-0700-00007D000000}"/>
    <hyperlink ref="J129" r:id="rId127" xr:uid="{00000000-0004-0000-0700-00007E000000}"/>
    <hyperlink ref="J130" r:id="rId128" xr:uid="{00000000-0004-0000-0700-00007F000000}"/>
    <hyperlink ref="J131" r:id="rId129" xr:uid="{00000000-0004-0000-0700-000080000000}"/>
    <hyperlink ref="J132" r:id="rId130" xr:uid="{00000000-0004-0000-0700-000081000000}"/>
    <hyperlink ref="J133" r:id="rId131" xr:uid="{00000000-0004-0000-0700-000082000000}"/>
    <hyperlink ref="J134" r:id="rId132" xr:uid="{00000000-0004-0000-0700-000083000000}"/>
    <hyperlink ref="J135" r:id="rId133" xr:uid="{00000000-0004-0000-0700-000084000000}"/>
    <hyperlink ref="J136" r:id="rId134" xr:uid="{00000000-0004-0000-0700-000085000000}"/>
    <hyperlink ref="J137" r:id="rId135" xr:uid="{00000000-0004-0000-0700-000086000000}"/>
    <hyperlink ref="J138" r:id="rId136" xr:uid="{00000000-0004-0000-0700-000087000000}"/>
    <hyperlink ref="J139" r:id="rId137" xr:uid="{00000000-0004-0000-0700-000088000000}"/>
    <hyperlink ref="J140" r:id="rId138" xr:uid="{00000000-0004-0000-0700-000089000000}"/>
    <hyperlink ref="J141" r:id="rId139" xr:uid="{00000000-0004-0000-0700-00008A000000}"/>
    <hyperlink ref="J142" r:id="rId140" xr:uid="{00000000-0004-0000-0700-00008B000000}"/>
    <hyperlink ref="J143" r:id="rId141" xr:uid="{00000000-0004-0000-0700-00008C000000}"/>
    <hyperlink ref="J144" r:id="rId142" xr:uid="{00000000-0004-0000-0700-00008D000000}"/>
    <hyperlink ref="J145" r:id="rId143" xr:uid="{00000000-0004-0000-0700-00008E000000}"/>
    <hyperlink ref="J146" r:id="rId144" xr:uid="{00000000-0004-0000-0700-00008F000000}"/>
    <hyperlink ref="J147" r:id="rId145" xr:uid="{00000000-0004-0000-0700-000090000000}"/>
    <hyperlink ref="J148" r:id="rId146" xr:uid="{00000000-0004-0000-0700-000091000000}"/>
    <hyperlink ref="J149" r:id="rId147" xr:uid="{00000000-0004-0000-0700-000092000000}"/>
    <hyperlink ref="J150" r:id="rId148" xr:uid="{00000000-0004-0000-0700-000093000000}"/>
    <hyperlink ref="J151" r:id="rId149" xr:uid="{00000000-0004-0000-0700-000094000000}"/>
    <hyperlink ref="J152" r:id="rId150" xr:uid="{00000000-0004-0000-0700-000095000000}"/>
    <hyperlink ref="J153" r:id="rId151" xr:uid="{00000000-0004-0000-0700-000096000000}"/>
    <hyperlink ref="J154" r:id="rId152" xr:uid="{00000000-0004-0000-0700-000097000000}"/>
    <hyperlink ref="J155" r:id="rId153" xr:uid="{00000000-0004-0000-0700-000098000000}"/>
    <hyperlink ref="J156" r:id="rId154" xr:uid="{00000000-0004-0000-0700-000099000000}"/>
    <hyperlink ref="J157" r:id="rId155" xr:uid="{00000000-0004-0000-0700-00009A000000}"/>
    <hyperlink ref="J158" r:id="rId156" xr:uid="{00000000-0004-0000-0700-00009B000000}"/>
    <hyperlink ref="J159" r:id="rId157" location=":~:text=The%20evidence%20was%20sufficient%20to,hand%2Dwashing%20techniques%2C%20limiting%20glove" display="https://www.rcplondon.ac.uk/guidelines-policy/dermatitis-occupational-aspects-management-2009 - :~:text=The%20evidence%20was%20sufficient%20to,hand%2Dwashing%20techniques%2C%20limiting%20glove" xr:uid="{00000000-0004-0000-0700-00009C000000}"/>
    <hyperlink ref="J160" r:id="rId158" xr:uid="{00000000-0004-0000-0700-00009D000000}"/>
    <hyperlink ref="J161" r:id="rId159" xr:uid="{00000000-0004-0000-0700-00009E000000}"/>
    <hyperlink ref="J162" r:id="rId160" xr:uid="{00000000-0004-0000-0700-00009F000000}"/>
    <hyperlink ref="J163" r:id="rId161" xr:uid="{00000000-0004-0000-0700-0000A0000000}"/>
    <hyperlink ref="J164" r:id="rId162" xr:uid="{00000000-0004-0000-0700-0000A1000000}"/>
    <hyperlink ref="J165" r:id="rId163" xr:uid="{00000000-0004-0000-0700-0000A2000000}"/>
    <hyperlink ref="J166" r:id="rId164" xr:uid="{00000000-0004-0000-0700-0000A3000000}"/>
    <hyperlink ref="J167" r:id="rId165" xr:uid="{00000000-0004-0000-0700-0000A4000000}"/>
    <hyperlink ref="J168" r:id="rId166" xr:uid="{00000000-0004-0000-0700-0000A5000000}"/>
    <hyperlink ref="J169" r:id="rId167" xr:uid="{00000000-0004-0000-0700-0000A6000000}"/>
    <hyperlink ref="J170" r:id="rId168" xr:uid="{00000000-0004-0000-0700-0000A7000000}"/>
    <hyperlink ref="J171" r:id="rId169" xr:uid="{00000000-0004-0000-0700-0000A8000000}"/>
    <hyperlink ref="J172" r:id="rId170" xr:uid="{00000000-0004-0000-0700-0000A9000000}"/>
    <hyperlink ref="J173" r:id="rId171" location=":~:text=The%20evidence%20was%20sufficient%20to,hand%2Dwashing%20techniques%2C%20limiting%20glove" display="https://www.rcplondon.ac.uk/guidelines-policy/dermatitis-occupational-aspects-management-2009 - :~:text=The%20evidence%20was%20sufficient%20to,hand%2Dwashing%20techniques%2C%20limiting%20glove" xr:uid="{00000000-0004-0000-0700-0000AA000000}"/>
    <hyperlink ref="J174" r:id="rId172" xr:uid="{00000000-0004-0000-0700-0000AB000000}"/>
    <hyperlink ref="J175" r:id="rId173" xr:uid="{00000000-0004-0000-0700-0000AC000000}"/>
    <hyperlink ref="J176" r:id="rId174" xr:uid="{00000000-0004-0000-0700-0000AD000000}"/>
    <hyperlink ref="J177" r:id="rId175" xr:uid="{00000000-0004-0000-0700-0000AE000000}"/>
    <hyperlink ref="J178" r:id="rId176" xr:uid="{00000000-0004-0000-0700-0000AF000000}"/>
    <hyperlink ref="J179" r:id="rId177" xr:uid="{00000000-0004-0000-0700-0000B0000000}"/>
    <hyperlink ref="J180" r:id="rId178" xr:uid="{00000000-0004-0000-0700-0000B1000000}"/>
    <hyperlink ref="J181" r:id="rId179" xr:uid="{00000000-0004-0000-0700-0000B2000000}"/>
    <hyperlink ref="J182" r:id="rId180" xr:uid="{00000000-0004-0000-0700-0000B3000000}"/>
    <hyperlink ref="J183" r:id="rId181" xr:uid="{00000000-0004-0000-0700-0000B4000000}"/>
    <hyperlink ref="J184" r:id="rId182" xr:uid="{00000000-0004-0000-0700-0000B5000000}"/>
    <hyperlink ref="J185" r:id="rId183" xr:uid="{00000000-0004-0000-0700-0000B6000000}"/>
    <hyperlink ref="J186" r:id="rId184" xr:uid="{00000000-0004-0000-0700-0000B7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50"/>
  <sheetViews>
    <sheetView showGridLines="0" workbookViewId="0">
      <pane xSplit="4" ySplit="2" topLeftCell="E3" activePane="bottomRight" state="frozen"/>
      <selection pane="topRight" activeCell="D47" sqref="D47"/>
      <selection pane="bottomLeft" activeCell="D47" sqref="D47"/>
      <selection pane="bottomRight" activeCell="E3" sqref="E3"/>
    </sheetView>
  </sheetViews>
  <sheetFormatPr defaultRowHeight="14.4" x14ac:dyDescent="0.3"/>
  <cols>
    <col min="1" max="3" width="15" customWidth="1"/>
    <col min="4" max="4" width="25.5546875" customWidth="1"/>
    <col min="5" max="5" width="15" customWidth="1"/>
    <col min="6" max="6" width="19.44140625" customWidth="1"/>
    <col min="7" max="7" width="22.88671875" customWidth="1"/>
    <col min="8" max="10" width="15" customWidth="1"/>
  </cols>
  <sheetData>
    <row r="1" spans="1:10" ht="27" x14ac:dyDescent="0.3">
      <c r="A1" s="31" t="s">
        <v>5232</v>
      </c>
      <c r="B1" s="32"/>
      <c r="C1" s="32"/>
      <c r="D1" s="32"/>
      <c r="E1" s="32"/>
      <c r="F1" s="32"/>
      <c r="G1" s="32"/>
      <c r="H1" s="32"/>
      <c r="I1" s="32"/>
      <c r="J1" s="32"/>
    </row>
    <row r="2" spans="1:10" s="6" customFormat="1" ht="20.100000000000001" customHeight="1" x14ac:dyDescent="0.3">
      <c r="A2" s="2" t="s">
        <v>1</v>
      </c>
      <c r="B2" s="2" t="s">
        <v>2</v>
      </c>
      <c r="C2" s="2" t="s">
        <v>3</v>
      </c>
      <c r="D2" s="2" t="s">
        <v>6</v>
      </c>
      <c r="E2" s="2" t="s">
        <v>620</v>
      </c>
      <c r="F2" s="2" t="s">
        <v>4852</v>
      </c>
      <c r="G2" s="2" t="s">
        <v>5233</v>
      </c>
      <c r="H2" s="2" t="s">
        <v>621</v>
      </c>
      <c r="I2" s="2" t="s">
        <v>622</v>
      </c>
      <c r="J2" s="2" t="s">
        <v>24</v>
      </c>
    </row>
    <row r="3" spans="1:10" s="6" customFormat="1" ht="15" customHeight="1" x14ac:dyDescent="0.3">
      <c r="A3" s="3" t="s">
        <v>25</v>
      </c>
      <c r="B3" s="3" t="s">
        <v>26</v>
      </c>
      <c r="C3" s="4">
        <v>1</v>
      </c>
      <c r="D3" s="3" t="s">
        <v>623</v>
      </c>
      <c r="E3" s="3" t="s">
        <v>765</v>
      </c>
      <c r="F3" s="3" t="s">
        <v>5234</v>
      </c>
      <c r="G3" s="3" t="s">
        <v>5235</v>
      </c>
      <c r="H3" s="3"/>
      <c r="I3" s="3"/>
      <c r="J3" s="8" t="s">
        <v>5236</v>
      </c>
    </row>
    <row r="4" spans="1:10" s="6" customFormat="1" ht="15" customHeight="1" x14ac:dyDescent="0.3">
      <c r="A4" s="3" t="s">
        <v>25</v>
      </c>
      <c r="B4" s="3" t="s">
        <v>26</v>
      </c>
      <c r="C4" s="4">
        <v>1</v>
      </c>
      <c r="D4" s="3" t="s">
        <v>623</v>
      </c>
      <c r="E4" s="3" t="s">
        <v>5237</v>
      </c>
      <c r="F4" s="3"/>
      <c r="G4" s="3" t="s">
        <v>5235</v>
      </c>
      <c r="H4" s="3"/>
      <c r="I4" s="3"/>
      <c r="J4" s="8" t="s">
        <v>5238</v>
      </c>
    </row>
    <row r="5" spans="1:10" s="6" customFormat="1" ht="15" customHeight="1" x14ac:dyDescent="0.3">
      <c r="A5" s="3" t="s">
        <v>25</v>
      </c>
      <c r="B5" s="3" t="s">
        <v>26</v>
      </c>
      <c r="C5" s="4">
        <v>1</v>
      </c>
      <c r="D5" s="3" t="s">
        <v>623</v>
      </c>
      <c r="E5" s="3" t="s">
        <v>765</v>
      </c>
      <c r="F5" s="3" t="s">
        <v>5239</v>
      </c>
      <c r="G5" s="3" t="s">
        <v>5240</v>
      </c>
      <c r="H5" s="3"/>
      <c r="I5" s="3"/>
      <c r="J5" s="8" t="s">
        <v>5241</v>
      </c>
    </row>
    <row r="6" spans="1:10" s="6" customFormat="1" ht="15" customHeight="1" x14ac:dyDescent="0.3">
      <c r="A6" s="3" t="s">
        <v>25</v>
      </c>
      <c r="B6" s="3" t="s">
        <v>26</v>
      </c>
      <c r="C6" s="4">
        <v>1</v>
      </c>
      <c r="D6" s="3" t="s">
        <v>623</v>
      </c>
      <c r="E6" s="3" t="s">
        <v>765</v>
      </c>
      <c r="F6" s="3" t="s">
        <v>5239</v>
      </c>
      <c r="G6" s="3" t="s">
        <v>5242</v>
      </c>
      <c r="H6" s="3"/>
      <c r="I6" s="3"/>
      <c r="J6" s="8" t="s">
        <v>5243</v>
      </c>
    </row>
    <row r="7" spans="1:10" s="6" customFormat="1" ht="15" customHeight="1" x14ac:dyDescent="0.3">
      <c r="A7" s="3" t="s">
        <v>25</v>
      </c>
      <c r="B7" s="3" t="s">
        <v>26</v>
      </c>
      <c r="C7" s="4">
        <v>1</v>
      </c>
      <c r="D7" s="3" t="s">
        <v>623</v>
      </c>
      <c r="E7" s="3" t="s">
        <v>765</v>
      </c>
      <c r="F7" s="3" t="s">
        <v>5239</v>
      </c>
      <c r="G7" s="3" t="s">
        <v>5244</v>
      </c>
      <c r="H7" s="3"/>
      <c r="I7" s="3"/>
      <c r="J7" s="8" t="s">
        <v>5245</v>
      </c>
    </row>
    <row r="8" spans="1:10" s="6" customFormat="1" ht="15" customHeight="1" x14ac:dyDescent="0.3">
      <c r="A8" s="3" t="s">
        <v>25</v>
      </c>
      <c r="B8" s="3" t="s">
        <v>26</v>
      </c>
      <c r="C8" s="4">
        <v>1</v>
      </c>
      <c r="D8" s="3" t="s">
        <v>623</v>
      </c>
      <c r="E8" s="3" t="s">
        <v>765</v>
      </c>
      <c r="F8" s="3" t="s">
        <v>5246</v>
      </c>
      <c r="G8" s="3" t="s">
        <v>5247</v>
      </c>
      <c r="H8" s="3"/>
      <c r="I8" s="3"/>
      <c r="J8" s="8" t="s">
        <v>5248</v>
      </c>
    </row>
    <row r="9" spans="1:10" s="6" customFormat="1" ht="15" customHeight="1" x14ac:dyDescent="0.3">
      <c r="A9" s="3" t="s">
        <v>25</v>
      </c>
      <c r="B9" s="3" t="s">
        <v>26</v>
      </c>
      <c r="C9" s="4">
        <v>1</v>
      </c>
      <c r="D9" s="3" t="s">
        <v>623</v>
      </c>
      <c r="E9" s="3" t="s">
        <v>765</v>
      </c>
      <c r="F9" s="3" t="s">
        <v>5239</v>
      </c>
      <c r="G9" s="3" t="s">
        <v>5249</v>
      </c>
      <c r="H9" s="3"/>
      <c r="I9" s="3"/>
      <c r="J9" s="8" t="s">
        <v>5250</v>
      </c>
    </row>
    <row r="10" spans="1:10" s="6" customFormat="1" ht="15" customHeight="1" x14ac:dyDescent="0.3">
      <c r="A10" s="3" t="s">
        <v>25</v>
      </c>
      <c r="B10" s="3" t="s">
        <v>26</v>
      </c>
      <c r="C10" s="4">
        <v>1</v>
      </c>
      <c r="D10" s="3" t="s">
        <v>623</v>
      </c>
      <c r="E10" s="3" t="s">
        <v>765</v>
      </c>
      <c r="F10" s="3" t="s">
        <v>5239</v>
      </c>
      <c r="G10" s="3" t="s">
        <v>5251</v>
      </c>
      <c r="H10" s="3"/>
      <c r="I10" s="3"/>
      <c r="J10" s="8" t="s">
        <v>5252</v>
      </c>
    </row>
    <row r="11" spans="1:10" s="6" customFormat="1" ht="15" customHeight="1" x14ac:dyDescent="0.3">
      <c r="A11" s="3" t="s">
        <v>25</v>
      </c>
      <c r="B11" s="3" t="s">
        <v>26</v>
      </c>
      <c r="C11" s="4">
        <v>1</v>
      </c>
      <c r="D11" s="3" t="s">
        <v>623</v>
      </c>
      <c r="E11" s="3" t="s">
        <v>765</v>
      </c>
      <c r="F11" s="3" t="s">
        <v>5253</v>
      </c>
      <c r="G11" s="3" t="s">
        <v>5254</v>
      </c>
      <c r="H11" s="3"/>
      <c r="I11" s="3"/>
      <c r="J11" s="8" t="s">
        <v>5255</v>
      </c>
    </row>
    <row r="12" spans="1:10" s="6" customFormat="1" ht="15" customHeight="1" x14ac:dyDescent="0.3">
      <c r="A12" s="3" t="s">
        <v>25</v>
      </c>
      <c r="B12" s="3" t="s">
        <v>26</v>
      </c>
      <c r="C12" s="4">
        <v>1</v>
      </c>
      <c r="D12" s="3" t="s">
        <v>623</v>
      </c>
      <c r="E12" s="3" t="s">
        <v>4106</v>
      </c>
      <c r="F12" s="3"/>
      <c r="G12" s="3" t="s">
        <v>38</v>
      </c>
      <c r="H12" s="3"/>
      <c r="I12" s="3" t="s">
        <v>1048</v>
      </c>
      <c r="J12" s="8" t="s">
        <v>5256</v>
      </c>
    </row>
    <row r="13" spans="1:10" s="6" customFormat="1" ht="15" customHeight="1" x14ac:dyDescent="0.3">
      <c r="A13" s="3" t="s">
        <v>42</v>
      </c>
      <c r="B13" s="3" t="s">
        <v>43</v>
      </c>
      <c r="C13" s="4">
        <v>2</v>
      </c>
      <c r="D13" s="3" t="s">
        <v>686</v>
      </c>
      <c r="E13" s="3" t="s">
        <v>765</v>
      </c>
      <c r="F13" s="3" t="s">
        <v>5239</v>
      </c>
      <c r="G13" s="3" t="s">
        <v>5251</v>
      </c>
      <c r="H13" s="3"/>
      <c r="I13" s="3"/>
      <c r="J13" s="8" t="s">
        <v>5252</v>
      </c>
    </row>
    <row r="14" spans="1:10" s="6" customFormat="1" ht="15" customHeight="1" x14ac:dyDescent="0.3">
      <c r="A14" s="3" t="s">
        <v>42</v>
      </c>
      <c r="B14" s="3" t="s">
        <v>43</v>
      </c>
      <c r="C14" s="4">
        <v>2</v>
      </c>
      <c r="D14" s="3" t="s">
        <v>686</v>
      </c>
      <c r="E14" s="3" t="s">
        <v>765</v>
      </c>
      <c r="F14" s="3" t="s">
        <v>5257</v>
      </c>
      <c r="G14" s="3" t="s">
        <v>5258</v>
      </c>
      <c r="H14" s="3"/>
      <c r="I14" s="3"/>
      <c r="J14" s="8" t="s">
        <v>5259</v>
      </c>
    </row>
    <row r="15" spans="1:10" s="6" customFormat="1" ht="15" customHeight="1" x14ac:dyDescent="0.3">
      <c r="A15" s="3" t="s">
        <v>57</v>
      </c>
      <c r="B15" s="3" t="s">
        <v>58</v>
      </c>
      <c r="C15" s="4">
        <v>3</v>
      </c>
      <c r="D15" s="3" t="s">
        <v>705</v>
      </c>
      <c r="E15" s="3" t="s">
        <v>5260</v>
      </c>
      <c r="F15" s="3" t="s">
        <v>5261</v>
      </c>
      <c r="G15" s="3" t="s">
        <v>5247</v>
      </c>
      <c r="H15" s="3"/>
      <c r="I15" s="3"/>
      <c r="J15" s="8" t="s">
        <v>5262</v>
      </c>
    </row>
    <row r="16" spans="1:10" s="6" customFormat="1" ht="15" customHeight="1" x14ac:dyDescent="0.3">
      <c r="A16" s="3" t="s">
        <v>57</v>
      </c>
      <c r="B16" s="3" t="s">
        <v>58</v>
      </c>
      <c r="C16" s="4">
        <v>3</v>
      </c>
      <c r="D16" s="3" t="s">
        <v>705</v>
      </c>
      <c r="E16" s="3" t="s">
        <v>4106</v>
      </c>
      <c r="F16" s="3"/>
      <c r="G16" s="3" t="s">
        <v>5263</v>
      </c>
      <c r="H16" s="3"/>
      <c r="I16" s="3"/>
      <c r="J16" s="8" t="s">
        <v>5264</v>
      </c>
    </row>
    <row r="17" spans="1:10" s="6" customFormat="1" ht="15" customHeight="1" x14ac:dyDescent="0.3">
      <c r="A17" s="3" t="s">
        <v>57</v>
      </c>
      <c r="B17" s="3" t="s">
        <v>58</v>
      </c>
      <c r="C17" s="4">
        <v>3</v>
      </c>
      <c r="D17" s="3" t="s">
        <v>705</v>
      </c>
      <c r="E17" s="3" t="s">
        <v>5265</v>
      </c>
      <c r="F17" s="3"/>
      <c r="G17" s="3" t="s">
        <v>5266</v>
      </c>
      <c r="H17" s="3"/>
      <c r="I17" s="3"/>
      <c r="J17" s="8" t="s">
        <v>5267</v>
      </c>
    </row>
    <row r="18" spans="1:10" s="6" customFormat="1" ht="15" customHeight="1" x14ac:dyDescent="0.3">
      <c r="A18" s="3" t="s">
        <v>57</v>
      </c>
      <c r="B18" s="3" t="s">
        <v>58</v>
      </c>
      <c r="C18" s="4">
        <v>3</v>
      </c>
      <c r="D18" s="3" t="s">
        <v>705</v>
      </c>
      <c r="E18" s="3" t="s">
        <v>5268</v>
      </c>
      <c r="F18" s="3" t="s">
        <v>5261</v>
      </c>
      <c r="G18" s="3" t="s">
        <v>5247</v>
      </c>
      <c r="H18" s="3"/>
      <c r="I18" s="3"/>
      <c r="J18" s="8" t="s">
        <v>711</v>
      </c>
    </row>
    <row r="19" spans="1:10" s="6" customFormat="1" ht="15" customHeight="1" x14ac:dyDescent="0.3">
      <c r="A19" s="3" t="s">
        <v>71</v>
      </c>
      <c r="B19" s="3" t="s">
        <v>72</v>
      </c>
      <c r="C19" s="4">
        <v>4</v>
      </c>
      <c r="D19" s="3" t="s">
        <v>718</v>
      </c>
      <c r="E19" s="3" t="s">
        <v>4106</v>
      </c>
      <c r="F19" s="3"/>
      <c r="G19" s="3" t="s">
        <v>5269</v>
      </c>
      <c r="H19" s="3"/>
      <c r="I19" s="3" t="s">
        <v>884</v>
      </c>
      <c r="J19" s="8" t="s">
        <v>5270</v>
      </c>
    </row>
    <row r="20" spans="1:10" s="6" customFormat="1" ht="15" customHeight="1" x14ac:dyDescent="0.3">
      <c r="A20" s="3" t="s">
        <v>71</v>
      </c>
      <c r="B20" s="3" t="s">
        <v>72</v>
      </c>
      <c r="C20" s="4">
        <v>4</v>
      </c>
      <c r="D20" s="3" t="s">
        <v>718</v>
      </c>
      <c r="E20" s="3" t="s">
        <v>4106</v>
      </c>
      <c r="F20" s="3"/>
      <c r="G20" s="3" t="s">
        <v>5269</v>
      </c>
      <c r="H20" s="3"/>
      <c r="I20" s="3" t="s">
        <v>761</v>
      </c>
      <c r="J20" s="8" t="s">
        <v>5270</v>
      </c>
    </row>
    <row r="21" spans="1:10" s="6" customFormat="1" ht="15" customHeight="1" x14ac:dyDescent="0.3">
      <c r="A21" s="3" t="s">
        <v>86</v>
      </c>
      <c r="B21" s="3" t="s">
        <v>87</v>
      </c>
      <c r="C21" s="4">
        <v>5</v>
      </c>
      <c r="D21" s="3" t="s">
        <v>731</v>
      </c>
      <c r="E21" s="3" t="s">
        <v>5271</v>
      </c>
      <c r="F21" s="3"/>
      <c r="G21" s="3" t="s">
        <v>5272</v>
      </c>
      <c r="H21" s="3"/>
      <c r="I21" s="3"/>
      <c r="J21" s="8" t="s">
        <v>5273</v>
      </c>
    </row>
    <row r="22" spans="1:10" s="6" customFormat="1" ht="15" customHeight="1" x14ac:dyDescent="0.3">
      <c r="A22" s="3" t="s">
        <v>97</v>
      </c>
      <c r="B22" s="3" t="s">
        <v>98</v>
      </c>
      <c r="C22" s="4">
        <v>6</v>
      </c>
      <c r="D22" s="3" t="s">
        <v>742</v>
      </c>
      <c r="E22" s="3" t="s">
        <v>5274</v>
      </c>
      <c r="F22" s="3" t="s">
        <v>5239</v>
      </c>
      <c r="G22" s="3" t="s">
        <v>5275</v>
      </c>
      <c r="H22" s="3"/>
      <c r="I22" s="3"/>
      <c r="J22" s="8" t="s">
        <v>5276</v>
      </c>
    </row>
    <row r="23" spans="1:10" s="6" customFormat="1" ht="15" customHeight="1" x14ac:dyDescent="0.3">
      <c r="A23" s="3" t="s">
        <v>112</v>
      </c>
      <c r="B23" s="3" t="s">
        <v>113</v>
      </c>
      <c r="C23" s="4">
        <v>7</v>
      </c>
      <c r="D23" s="3" t="s">
        <v>749</v>
      </c>
      <c r="E23" s="3" t="s">
        <v>4106</v>
      </c>
      <c r="F23" s="3"/>
      <c r="G23" s="3" t="s">
        <v>759</v>
      </c>
      <c r="H23" s="3" t="s">
        <v>884</v>
      </c>
      <c r="I23" s="3"/>
      <c r="J23" s="8" t="s">
        <v>752</v>
      </c>
    </row>
    <row r="24" spans="1:10" s="6" customFormat="1" ht="15" customHeight="1" x14ac:dyDescent="0.3">
      <c r="A24" s="3" t="s">
        <v>112</v>
      </c>
      <c r="B24" s="3" t="s">
        <v>113</v>
      </c>
      <c r="C24" s="4">
        <v>7</v>
      </c>
      <c r="D24" s="3" t="s">
        <v>749</v>
      </c>
      <c r="E24" s="3" t="s">
        <v>4106</v>
      </c>
      <c r="F24" s="3"/>
      <c r="G24" s="3" t="s">
        <v>5277</v>
      </c>
      <c r="H24" s="3" t="s">
        <v>884</v>
      </c>
      <c r="I24" s="3"/>
      <c r="J24" s="8" t="s">
        <v>752</v>
      </c>
    </row>
    <row r="25" spans="1:10" s="6" customFormat="1" ht="15" customHeight="1" x14ac:dyDescent="0.3">
      <c r="A25" s="3" t="s">
        <v>112</v>
      </c>
      <c r="B25" s="3" t="s">
        <v>113</v>
      </c>
      <c r="C25" s="4">
        <v>7</v>
      </c>
      <c r="D25" s="3" t="s">
        <v>749</v>
      </c>
      <c r="E25" s="3" t="s">
        <v>5278</v>
      </c>
      <c r="F25" s="3"/>
      <c r="G25" s="3" t="s">
        <v>5279</v>
      </c>
      <c r="H25" s="3"/>
      <c r="I25" s="3"/>
      <c r="J25" s="8" t="s">
        <v>779</v>
      </c>
    </row>
    <row r="26" spans="1:10" s="6" customFormat="1" ht="15" customHeight="1" x14ac:dyDescent="0.3">
      <c r="A26" s="3" t="s">
        <v>112</v>
      </c>
      <c r="B26" s="3" t="s">
        <v>113</v>
      </c>
      <c r="C26" s="4">
        <v>7</v>
      </c>
      <c r="D26" s="3" t="s">
        <v>749</v>
      </c>
      <c r="E26" s="3" t="s">
        <v>5278</v>
      </c>
      <c r="F26" s="3"/>
      <c r="G26" s="3" t="s">
        <v>5280</v>
      </c>
      <c r="H26" s="3"/>
      <c r="I26" s="3"/>
      <c r="J26" s="8" t="s">
        <v>779</v>
      </c>
    </row>
    <row r="27" spans="1:10" s="6" customFormat="1" ht="15" customHeight="1" x14ac:dyDescent="0.3">
      <c r="A27" s="3" t="s">
        <v>112</v>
      </c>
      <c r="B27" s="3" t="s">
        <v>113</v>
      </c>
      <c r="C27" s="4">
        <v>7</v>
      </c>
      <c r="D27" s="3" t="s">
        <v>749</v>
      </c>
      <c r="E27" s="3" t="s">
        <v>5278</v>
      </c>
      <c r="F27" s="3"/>
      <c r="G27" s="3" t="s">
        <v>5247</v>
      </c>
      <c r="H27" s="3"/>
      <c r="I27" s="3"/>
      <c r="J27" s="8" t="s">
        <v>779</v>
      </c>
    </row>
    <row r="28" spans="1:10" s="6" customFormat="1" ht="15" customHeight="1" x14ac:dyDescent="0.3">
      <c r="A28" s="3" t="s">
        <v>112</v>
      </c>
      <c r="B28" s="3" t="s">
        <v>113</v>
      </c>
      <c r="C28" s="4">
        <v>7</v>
      </c>
      <c r="D28" s="3" t="s">
        <v>749</v>
      </c>
      <c r="E28" s="3" t="s">
        <v>5281</v>
      </c>
      <c r="F28" s="3"/>
      <c r="G28" s="3" t="s">
        <v>5282</v>
      </c>
      <c r="H28" s="3"/>
      <c r="I28" s="3"/>
      <c r="J28" s="8" t="s">
        <v>779</v>
      </c>
    </row>
    <row r="29" spans="1:10" s="6" customFormat="1" ht="15" customHeight="1" x14ac:dyDescent="0.3">
      <c r="A29" s="3" t="s">
        <v>112</v>
      </c>
      <c r="B29" s="3" t="s">
        <v>113</v>
      </c>
      <c r="C29" s="4">
        <v>7</v>
      </c>
      <c r="D29" s="3" t="s">
        <v>749</v>
      </c>
      <c r="E29" s="3" t="s">
        <v>4106</v>
      </c>
      <c r="F29" s="3"/>
      <c r="G29" s="3" t="s">
        <v>5283</v>
      </c>
      <c r="H29" s="3" t="s">
        <v>707</v>
      </c>
      <c r="I29" s="3"/>
      <c r="J29" s="8" t="s">
        <v>5284</v>
      </c>
    </row>
    <row r="30" spans="1:10" s="6" customFormat="1" ht="15" customHeight="1" x14ac:dyDescent="0.3">
      <c r="A30" s="3" t="s">
        <v>112</v>
      </c>
      <c r="B30" s="3" t="s">
        <v>113</v>
      </c>
      <c r="C30" s="4">
        <v>7</v>
      </c>
      <c r="D30" s="3" t="s">
        <v>749</v>
      </c>
      <c r="E30" s="3" t="s">
        <v>765</v>
      </c>
      <c r="F30" s="3" t="s">
        <v>5246</v>
      </c>
      <c r="G30" s="3" t="s">
        <v>5277</v>
      </c>
      <c r="H30" s="3"/>
      <c r="I30" s="3"/>
      <c r="J30" s="8" t="s">
        <v>1420</v>
      </c>
    </row>
    <row r="31" spans="1:10" s="6" customFormat="1" ht="15" customHeight="1" x14ac:dyDescent="0.3">
      <c r="A31" s="3" t="s">
        <v>112</v>
      </c>
      <c r="B31" s="3" t="s">
        <v>113</v>
      </c>
      <c r="C31" s="4">
        <v>7</v>
      </c>
      <c r="D31" s="3" t="s">
        <v>749</v>
      </c>
      <c r="E31" s="3" t="s">
        <v>765</v>
      </c>
      <c r="F31" s="3" t="s">
        <v>5246</v>
      </c>
      <c r="G31" s="3" t="s">
        <v>5247</v>
      </c>
      <c r="H31" s="3"/>
      <c r="I31" s="3"/>
      <c r="J31" s="8" t="s">
        <v>5262</v>
      </c>
    </row>
    <row r="32" spans="1:10" s="6" customFormat="1" ht="15" customHeight="1" x14ac:dyDescent="0.3">
      <c r="A32" s="3" t="s">
        <v>128</v>
      </c>
      <c r="B32" s="3" t="s">
        <v>129</v>
      </c>
      <c r="C32" s="4">
        <v>8</v>
      </c>
      <c r="D32" s="3" t="s">
        <v>803</v>
      </c>
      <c r="E32" s="3" t="s">
        <v>5234</v>
      </c>
      <c r="F32" s="3"/>
      <c r="G32" s="3" t="s">
        <v>5247</v>
      </c>
      <c r="H32" s="3"/>
      <c r="I32" s="3"/>
      <c r="J32" s="8" t="s">
        <v>5262</v>
      </c>
    </row>
    <row r="33" spans="1:10" s="6" customFormat="1" ht="15" customHeight="1" x14ac:dyDescent="0.3">
      <c r="A33" s="3" t="s">
        <v>128</v>
      </c>
      <c r="B33" s="3" t="s">
        <v>129</v>
      </c>
      <c r="C33" s="4">
        <v>8</v>
      </c>
      <c r="D33" s="3" t="s">
        <v>803</v>
      </c>
      <c r="E33" s="3" t="s">
        <v>765</v>
      </c>
      <c r="F33" s="3" t="s">
        <v>5239</v>
      </c>
      <c r="G33" s="3" t="s">
        <v>5285</v>
      </c>
      <c r="H33" s="3"/>
      <c r="I33" s="3"/>
      <c r="J33" s="8" t="s">
        <v>5286</v>
      </c>
    </row>
    <row r="34" spans="1:10" s="6" customFormat="1" ht="15" customHeight="1" x14ac:dyDescent="0.3">
      <c r="A34" s="3" t="s">
        <v>128</v>
      </c>
      <c r="B34" s="3" t="s">
        <v>129</v>
      </c>
      <c r="C34" s="4">
        <v>8</v>
      </c>
      <c r="D34" s="3" t="s">
        <v>803</v>
      </c>
      <c r="E34" s="3" t="s">
        <v>765</v>
      </c>
      <c r="F34" s="3" t="s">
        <v>5239</v>
      </c>
      <c r="G34" s="3" t="s">
        <v>5287</v>
      </c>
      <c r="H34" s="3"/>
      <c r="I34" s="3"/>
      <c r="J34" s="8" t="s">
        <v>5288</v>
      </c>
    </row>
    <row r="35" spans="1:10" s="6" customFormat="1" ht="15" customHeight="1" x14ac:dyDescent="0.3">
      <c r="A35" s="3" t="s">
        <v>142</v>
      </c>
      <c r="B35" s="3" t="s">
        <v>143</v>
      </c>
      <c r="C35" s="4">
        <v>9</v>
      </c>
      <c r="D35" s="3" t="s">
        <v>820</v>
      </c>
      <c r="E35" s="3" t="s">
        <v>765</v>
      </c>
      <c r="F35" s="3" t="s">
        <v>5239</v>
      </c>
      <c r="G35" s="3" t="s">
        <v>5289</v>
      </c>
      <c r="H35" s="3" t="s">
        <v>763</v>
      </c>
      <c r="I35" s="3"/>
      <c r="J35" s="8" t="s">
        <v>5290</v>
      </c>
    </row>
    <row r="36" spans="1:10" s="6" customFormat="1" ht="15" customHeight="1" x14ac:dyDescent="0.3">
      <c r="A36" s="3" t="s">
        <v>142</v>
      </c>
      <c r="B36" s="3" t="s">
        <v>143</v>
      </c>
      <c r="C36" s="4">
        <v>9</v>
      </c>
      <c r="D36" s="3" t="s">
        <v>820</v>
      </c>
      <c r="E36" s="3" t="s">
        <v>765</v>
      </c>
      <c r="F36" s="3" t="s">
        <v>5239</v>
      </c>
      <c r="G36" s="3" t="s">
        <v>5291</v>
      </c>
      <c r="H36" s="3" t="s">
        <v>860</v>
      </c>
      <c r="I36" s="3"/>
      <c r="J36" s="8" t="s">
        <v>157</v>
      </c>
    </row>
    <row r="37" spans="1:10" s="6" customFormat="1" ht="15" customHeight="1" x14ac:dyDescent="0.3">
      <c r="A37" s="3" t="s">
        <v>142</v>
      </c>
      <c r="B37" s="3" t="s">
        <v>143</v>
      </c>
      <c r="C37" s="4">
        <v>9</v>
      </c>
      <c r="D37" s="3" t="s">
        <v>820</v>
      </c>
      <c r="E37" s="3" t="s">
        <v>765</v>
      </c>
      <c r="F37" s="3" t="s">
        <v>5239</v>
      </c>
      <c r="G37" s="3" t="s">
        <v>5292</v>
      </c>
      <c r="H37" s="3" t="s">
        <v>860</v>
      </c>
      <c r="I37" s="3"/>
      <c r="J37" s="8" t="s">
        <v>157</v>
      </c>
    </row>
    <row r="38" spans="1:10" s="6" customFormat="1" ht="15" customHeight="1" x14ac:dyDescent="0.3">
      <c r="A38" s="3" t="s">
        <v>142</v>
      </c>
      <c r="B38" s="3" t="s">
        <v>143</v>
      </c>
      <c r="C38" s="4">
        <v>9</v>
      </c>
      <c r="D38" s="3" t="s">
        <v>820</v>
      </c>
      <c r="E38" s="3" t="s">
        <v>765</v>
      </c>
      <c r="F38" s="3" t="s">
        <v>5239</v>
      </c>
      <c r="G38" s="3" t="s">
        <v>1438</v>
      </c>
      <c r="H38" s="3" t="s">
        <v>1048</v>
      </c>
      <c r="I38" s="3"/>
      <c r="J38" s="8" t="s">
        <v>157</v>
      </c>
    </row>
    <row r="39" spans="1:10" s="6" customFormat="1" ht="15" customHeight="1" x14ac:dyDescent="0.3">
      <c r="A39" s="3" t="s">
        <v>142</v>
      </c>
      <c r="B39" s="3" t="s">
        <v>143</v>
      </c>
      <c r="C39" s="4">
        <v>9</v>
      </c>
      <c r="D39" s="3" t="s">
        <v>820</v>
      </c>
      <c r="E39" s="3" t="s">
        <v>5260</v>
      </c>
      <c r="F39" s="3"/>
      <c r="G39" s="3" t="s">
        <v>5235</v>
      </c>
      <c r="H39" s="3" t="s">
        <v>1829</v>
      </c>
      <c r="I39" s="3" t="s">
        <v>2632</v>
      </c>
      <c r="J39" s="8" t="s">
        <v>5290</v>
      </c>
    </row>
    <row r="40" spans="1:10" s="6" customFormat="1" ht="15" customHeight="1" x14ac:dyDescent="0.3">
      <c r="A40" s="3" t="s">
        <v>158</v>
      </c>
      <c r="B40" s="3" t="s">
        <v>159</v>
      </c>
      <c r="C40" s="4">
        <v>10</v>
      </c>
      <c r="D40" s="3" t="s">
        <v>854</v>
      </c>
      <c r="E40" s="3" t="s">
        <v>5293</v>
      </c>
      <c r="F40" s="3"/>
      <c r="G40" s="3" t="s">
        <v>5294</v>
      </c>
      <c r="H40" s="3"/>
      <c r="I40" s="3"/>
      <c r="J40" s="8" t="s">
        <v>5295</v>
      </c>
    </row>
    <row r="41" spans="1:10" s="6" customFormat="1" ht="15" customHeight="1" x14ac:dyDescent="0.3">
      <c r="A41" s="3" t="s">
        <v>158</v>
      </c>
      <c r="B41" s="3" t="s">
        <v>159</v>
      </c>
      <c r="C41" s="4">
        <v>10</v>
      </c>
      <c r="D41" s="3" t="s">
        <v>854</v>
      </c>
      <c r="E41" s="3" t="s">
        <v>5278</v>
      </c>
      <c r="F41" s="3"/>
      <c r="G41" s="3" t="s">
        <v>5263</v>
      </c>
      <c r="H41" s="3"/>
      <c r="I41" s="3" t="s">
        <v>884</v>
      </c>
      <c r="J41" s="8" t="s">
        <v>5296</v>
      </c>
    </row>
    <row r="42" spans="1:10" s="6" customFormat="1" ht="15" customHeight="1" x14ac:dyDescent="0.3">
      <c r="A42" s="3" t="s">
        <v>173</v>
      </c>
      <c r="B42" s="3" t="s">
        <v>174</v>
      </c>
      <c r="C42" s="4">
        <v>11</v>
      </c>
      <c r="D42" s="3" t="s">
        <v>867</v>
      </c>
      <c r="E42" s="3" t="s">
        <v>4106</v>
      </c>
      <c r="F42" s="3"/>
      <c r="G42" s="3" t="s">
        <v>5240</v>
      </c>
      <c r="H42" s="3"/>
      <c r="I42" s="3"/>
      <c r="J42" s="8" t="s">
        <v>891</v>
      </c>
    </row>
    <row r="43" spans="1:10" s="6" customFormat="1" ht="15" customHeight="1" x14ac:dyDescent="0.3">
      <c r="A43" s="3" t="s">
        <v>173</v>
      </c>
      <c r="B43" s="3" t="s">
        <v>174</v>
      </c>
      <c r="C43" s="4">
        <v>11</v>
      </c>
      <c r="D43" s="3" t="s">
        <v>867</v>
      </c>
      <c r="E43" s="3" t="s">
        <v>4106</v>
      </c>
      <c r="F43" s="3"/>
      <c r="G43" s="3" t="s">
        <v>5297</v>
      </c>
      <c r="H43" s="3"/>
      <c r="I43" s="3"/>
      <c r="J43" s="8" t="s">
        <v>891</v>
      </c>
    </row>
    <row r="44" spans="1:10" s="6" customFormat="1" ht="15" customHeight="1" x14ac:dyDescent="0.3">
      <c r="A44" s="3" t="s">
        <v>173</v>
      </c>
      <c r="B44" s="3" t="s">
        <v>174</v>
      </c>
      <c r="C44" s="4">
        <v>11</v>
      </c>
      <c r="D44" s="3" t="s">
        <v>867</v>
      </c>
      <c r="E44" s="3" t="s">
        <v>4106</v>
      </c>
      <c r="F44" s="3"/>
      <c r="G44" s="3" t="s">
        <v>5275</v>
      </c>
      <c r="H44" s="3"/>
      <c r="I44" s="3"/>
      <c r="J44" s="8" t="s">
        <v>891</v>
      </c>
    </row>
    <row r="45" spans="1:10" s="6" customFormat="1" ht="15" customHeight="1" x14ac:dyDescent="0.3">
      <c r="A45" s="3" t="s">
        <v>173</v>
      </c>
      <c r="B45" s="3" t="s">
        <v>174</v>
      </c>
      <c r="C45" s="4">
        <v>11</v>
      </c>
      <c r="D45" s="3" t="s">
        <v>867</v>
      </c>
      <c r="E45" s="3" t="s">
        <v>4106</v>
      </c>
      <c r="F45" s="3"/>
      <c r="G45" s="3" t="s">
        <v>5247</v>
      </c>
      <c r="H45" s="3"/>
      <c r="I45" s="3"/>
      <c r="J45" s="8" t="s">
        <v>891</v>
      </c>
    </row>
    <row r="46" spans="1:10" s="6" customFormat="1" ht="15" customHeight="1" x14ac:dyDescent="0.3">
      <c r="A46" s="3" t="s">
        <v>173</v>
      </c>
      <c r="B46" s="3" t="s">
        <v>174</v>
      </c>
      <c r="C46" s="4">
        <v>11</v>
      </c>
      <c r="D46" s="3" t="s">
        <v>867</v>
      </c>
      <c r="E46" s="3" t="s">
        <v>4106</v>
      </c>
      <c r="F46" s="3"/>
      <c r="G46" s="3" t="s">
        <v>5258</v>
      </c>
      <c r="H46" s="3"/>
      <c r="I46" s="3"/>
      <c r="J46" s="8" t="s">
        <v>891</v>
      </c>
    </row>
    <row r="47" spans="1:10" s="6" customFormat="1" ht="15" customHeight="1" x14ac:dyDescent="0.3">
      <c r="A47" s="3" t="s">
        <v>173</v>
      </c>
      <c r="B47" s="3" t="s">
        <v>174</v>
      </c>
      <c r="C47" s="4">
        <v>11</v>
      </c>
      <c r="D47" s="3" t="s">
        <v>867</v>
      </c>
      <c r="E47" s="3" t="s">
        <v>4106</v>
      </c>
      <c r="F47" s="3"/>
      <c r="G47" s="3" t="s">
        <v>1611</v>
      </c>
      <c r="H47" s="3"/>
      <c r="I47" s="3"/>
      <c r="J47" s="8" t="s">
        <v>891</v>
      </c>
    </row>
    <row r="48" spans="1:10" s="6" customFormat="1" ht="15" customHeight="1" x14ac:dyDescent="0.3">
      <c r="A48" s="3" t="s">
        <v>189</v>
      </c>
      <c r="B48" s="3" t="s">
        <v>190</v>
      </c>
      <c r="C48" s="4">
        <v>12</v>
      </c>
      <c r="D48" s="3" t="s">
        <v>948</v>
      </c>
      <c r="E48" s="3" t="s">
        <v>765</v>
      </c>
      <c r="F48" s="3" t="s">
        <v>5246</v>
      </c>
      <c r="G48" s="3" t="s">
        <v>5247</v>
      </c>
      <c r="H48" s="3" t="s">
        <v>1001</v>
      </c>
      <c r="I48" s="3"/>
      <c r="J48" s="8" t="s">
        <v>5262</v>
      </c>
    </row>
    <row r="49" spans="1:10" s="6" customFormat="1" ht="15" customHeight="1" x14ac:dyDescent="0.3">
      <c r="A49" s="3" t="s">
        <v>189</v>
      </c>
      <c r="B49" s="3" t="s">
        <v>190</v>
      </c>
      <c r="C49" s="4">
        <v>12</v>
      </c>
      <c r="D49" s="3" t="s">
        <v>948</v>
      </c>
      <c r="E49" s="3" t="s">
        <v>5271</v>
      </c>
      <c r="F49" s="3"/>
      <c r="G49" s="3" t="s">
        <v>5247</v>
      </c>
      <c r="H49" s="3" t="s">
        <v>2448</v>
      </c>
      <c r="I49" s="3" t="s">
        <v>4660</v>
      </c>
      <c r="J49" s="8" t="s">
        <v>5298</v>
      </c>
    </row>
    <row r="50" spans="1:10" s="6" customFormat="1" ht="15" customHeight="1" x14ac:dyDescent="0.3">
      <c r="A50" s="3" t="s">
        <v>204</v>
      </c>
      <c r="B50" s="3" t="s">
        <v>205</v>
      </c>
      <c r="C50" s="4">
        <v>13</v>
      </c>
      <c r="D50" s="3" t="s">
        <v>956</v>
      </c>
      <c r="E50" s="3" t="s">
        <v>5299</v>
      </c>
      <c r="F50" s="3"/>
      <c r="G50" s="3" t="s">
        <v>5275</v>
      </c>
      <c r="H50" s="3"/>
      <c r="I50" s="3"/>
      <c r="J50" s="8" t="s">
        <v>962</v>
      </c>
    </row>
    <row r="51" spans="1:10" s="6" customFormat="1" ht="15" customHeight="1" x14ac:dyDescent="0.3">
      <c r="A51" s="3" t="s">
        <v>204</v>
      </c>
      <c r="B51" s="3" t="s">
        <v>205</v>
      </c>
      <c r="C51" s="4">
        <v>13</v>
      </c>
      <c r="D51" s="3" t="s">
        <v>956</v>
      </c>
      <c r="E51" s="3" t="s">
        <v>5260</v>
      </c>
      <c r="F51" s="3" t="s">
        <v>5300</v>
      </c>
      <c r="G51" s="3" t="s">
        <v>5235</v>
      </c>
      <c r="H51" s="3"/>
      <c r="I51" s="3"/>
      <c r="J51" s="8" t="s">
        <v>962</v>
      </c>
    </row>
    <row r="52" spans="1:10" s="6" customFormat="1" ht="15" customHeight="1" x14ac:dyDescent="0.3">
      <c r="A52" s="3" t="s">
        <v>204</v>
      </c>
      <c r="B52" s="3" t="s">
        <v>205</v>
      </c>
      <c r="C52" s="4">
        <v>13</v>
      </c>
      <c r="D52" s="3" t="s">
        <v>956</v>
      </c>
      <c r="E52" s="3" t="s">
        <v>765</v>
      </c>
      <c r="F52" s="3" t="s">
        <v>5246</v>
      </c>
      <c r="G52" s="3" t="s">
        <v>5247</v>
      </c>
      <c r="H52" s="3"/>
      <c r="I52" s="3"/>
      <c r="J52" s="8" t="s">
        <v>5248</v>
      </c>
    </row>
    <row r="53" spans="1:10" s="6" customFormat="1" ht="15" customHeight="1" x14ac:dyDescent="0.3">
      <c r="A53" s="3" t="s">
        <v>204</v>
      </c>
      <c r="B53" s="3" t="s">
        <v>205</v>
      </c>
      <c r="C53" s="4">
        <v>13</v>
      </c>
      <c r="D53" s="3" t="s">
        <v>956</v>
      </c>
      <c r="E53" s="3" t="s">
        <v>765</v>
      </c>
      <c r="F53" s="3" t="s">
        <v>5239</v>
      </c>
      <c r="G53" s="3" t="s">
        <v>5287</v>
      </c>
      <c r="H53" s="3"/>
      <c r="I53" s="3"/>
      <c r="J53" s="8" t="s">
        <v>5301</v>
      </c>
    </row>
    <row r="54" spans="1:10" s="6" customFormat="1" ht="15" customHeight="1" x14ac:dyDescent="0.3">
      <c r="A54" s="3" t="s">
        <v>204</v>
      </c>
      <c r="B54" s="3" t="s">
        <v>205</v>
      </c>
      <c r="C54" s="4">
        <v>13</v>
      </c>
      <c r="D54" s="3" t="s">
        <v>956</v>
      </c>
      <c r="E54" s="3" t="s">
        <v>765</v>
      </c>
      <c r="F54" s="3" t="s">
        <v>5239</v>
      </c>
      <c r="G54" s="3" t="s">
        <v>5275</v>
      </c>
      <c r="H54" s="3"/>
      <c r="I54" s="3"/>
      <c r="J54" s="8" t="s">
        <v>5302</v>
      </c>
    </row>
    <row r="55" spans="1:10" s="6" customFormat="1" ht="15" customHeight="1" x14ac:dyDescent="0.3">
      <c r="A55" s="3" t="s">
        <v>204</v>
      </c>
      <c r="B55" s="3" t="s">
        <v>205</v>
      </c>
      <c r="C55" s="4">
        <v>13</v>
      </c>
      <c r="D55" s="3" t="s">
        <v>956</v>
      </c>
      <c r="E55" s="3" t="s">
        <v>765</v>
      </c>
      <c r="F55" s="3" t="s">
        <v>5274</v>
      </c>
      <c r="G55" s="3" t="s">
        <v>5303</v>
      </c>
      <c r="H55" s="3"/>
      <c r="I55" s="3"/>
      <c r="J55" s="8" t="s">
        <v>5304</v>
      </c>
    </row>
    <row r="56" spans="1:10" s="6" customFormat="1" ht="15" customHeight="1" x14ac:dyDescent="0.3">
      <c r="A56" s="3" t="s">
        <v>204</v>
      </c>
      <c r="B56" s="3" t="s">
        <v>205</v>
      </c>
      <c r="C56" s="4">
        <v>13</v>
      </c>
      <c r="D56" s="3" t="s">
        <v>956</v>
      </c>
      <c r="E56" s="3" t="s">
        <v>765</v>
      </c>
      <c r="F56" s="3" t="s">
        <v>5234</v>
      </c>
      <c r="G56" s="3" t="s">
        <v>5305</v>
      </c>
      <c r="H56" s="3"/>
      <c r="I56" s="3"/>
      <c r="J56" s="8" t="s">
        <v>5306</v>
      </c>
    </row>
    <row r="57" spans="1:10" s="6" customFormat="1" ht="15" customHeight="1" x14ac:dyDescent="0.3">
      <c r="A57" s="3" t="s">
        <v>204</v>
      </c>
      <c r="B57" s="3" t="s">
        <v>205</v>
      </c>
      <c r="C57" s="4">
        <v>13</v>
      </c>
      <c r="D57" s="3" t="s">
        <v>956</v>
      </c>
      <c r="E57" s="3" t="s">
        <v>765</v>
      </c>
      <c r="F57" s="3" t="s">
        <v>5246</v>
      </c>
      <c r="G57" s="3" t="s">
        <v>5307</v>
      </c>
      <c r="H57" s="3"/>
      <c r="I57" s="3"/>
      <c r="J57" s="8" t="s">
        <v>5308</v>
      </c>
    </row>
    <row r="58" spans="1:10" s="6" customFormat="1" ht="15" customHeight="1" x14ac:dyDescent="0.3">
      <c r="A58" s="3" t="s">
        <v>219</v>
      </c>
      <c r="B58" s="3" t="s">
        <v>220</v>
      </c>
      <c r="C58" s="4">
        <v>14</v>
      </c>
      <c r="D58" s="3" t="s">
        <v>977</v>
      </c>
      <c r="E58" s="3" t="s">
        <v>5237</v>
      </c>
      <c r="F58" s="3"/>
      <c r="G58" s="3" t="s">
        <v>5247</v>
      </c>
      <c r="H58" s="3"/>
      <c r="I58" s="3"/>
      <c r="J58" s="8" t="s">
        <v>5248</v>
      </c>
    </row>
    <row r="59" spans="1:10" s="6" customFormat="1" ht="15" customHeight="1" x14ac:dyDescent="0.3">
      <c r="A59" s="3" t="s">
        <v>219</v>
      </c>
      <c r="B59" s="3" t="s">
        <v>220</v>
      </c>
      <c r="C59" s="4">
        <v>14</v>
      </c>
      <c r="D59" s="3" t="s">
        <v>977</v>
      </c>
      <c r="E59" s="3" t="s">
        <v>5237</v>
      </c>
      <c r="F59" s="3" t="s">
        <v>5239</v>
      </c>
      <c r="G59" s="3" t="s">
        <v>38</v>
      </c>
      <c r="H59" s="3"/>
      <c r="I59" s="3"/>
      <c r="J59" s="8" t="s">
        <v>5309</v>
      </c>
    </row>
    <row r="60" spans="1:10" s="6" customFormat="1" ht="15" customHeight="1" x14ac:dyDescent="0.3">
      <c r="A60" s="3" t="s">
        <v>246</v>
      </c>
      <c r="B60" s="3" t="s">
        <v>247</v>
      </c>
      <c r="C60" s="4">
        <v>16</v>
      </c>
      <c r="D60" s="3" t="s">
        <v>989</v>
      </c>
      <c r="E60" s="3" t="s">
        <v>5310</v>
      </c>
      <c r="F60" s="3"/>
      <c r="G60" s="3" t="s">
        <v>5311</v>
      </c>
      <c r="H60" s="3"/>
      <c r="I60" s="3"/>
      <c r="J60" s="8" t="s">
        <v>5312</v>
      </c>
    </row>
    <row r="61" spans="1:10" s="6" customFormat="1" ht="15" customHeight="1" x14ac:dyDescent="0.3">
      <c r="A61" s="3" t="s">
        <v>272</v>
      </c>
      <c r="B61" s="3" t="s">
        <v>273</v>
      </c>
      <c r="C61" s="4">
        <v>18</v>
      </c>
      <c r="D61" s="3" t="s">
        <v>1009</v>
      </c>
      <c r="E61" s="3" t="s">
        <v>765</v>
      </c>
      <c r="F61" s="3" t="s">
        <v>5239</v>
      </c>
      <c r="G61" s="3" t="s">
        <v>5247</v>
      </c>
      <c r="H61" s="3"/>
      <c r="I61" s="3"/>
      <c r="J61" s="8" t="s">
        <v>5313</v>
      </c>
    </row>
    <row r="62" spans="1:10" s="6" customFormat="1" ht="15" customHeight="1" x14ac:dyDescent="0.3">
      <c r="A62" s="3" t="s">
        <v>283</v>
      </c>
      <c r="B62" s="3" t="s">
        <v>284</v>
      </c>
      <c r="C62" s="4">
        <v>19</v>
      </c>
      <c r="D62" s="3" t="s">
        <v>1019</v>
      </c>
      <c r="E62" s="3" t="s">
        <v>4106</v>
      </c>
      <c r="F62" s="3"/>
      <c r="G62" s="3" t="s">
        <v>5314</v>
      </c>
      <c r="H62" s="3"/>
      <c r="I62" s="3" t="s">
        <v>884</v>
      </c>
      <c r="J62" s="8" t="s">
        <v>5315</v>
      </c>
    </row>
    <row r="63" spans="1:10" s="6" customFormat="1" ht="15" customHeight="1" x14ac:dyDescent="0.3">
      <c r="A63" s="3" t="s">
        <v>283</v>
      </c>
      <c r="B63" s="3" t="s">
        <v>284</v>
      </c>
      <c r="C63" s="4">
        <v>19</v>
      </c>
      <c r="D63" s="3" t="s">
        <v>1019</v>
      </c>
      <c r="E63" s="3" t="s">
        <v>4106</v>
      </c>
      <c r="F63" s="3"/>
      <c r="G63" s="3" t="s">
        <v>5316</v>
      </c>
      <c r="H63" s="3"/>
      <c r="I63" s="3" t="s">
        <v>626</v>
      </c>
      <c r="J63" s="8" t="s">
        <v>5315</v>
      </c>
    </row>
    <row r="64" spans="1:10" s="6" customFormat="1" ht="15" customHeight="1" x14ac:dyDescent="0.3">
      <c r="A64" s="3" t="s">
        <v>283</v>
      </c>
      <c r="B64" s="3" t="s">
        <v>284</v>
      </c>
      <c r="C64" s="4">
        <v>19</v>
      </c>
      <c r="D64" s="3" t="s">
        <v>1019</v>
      </c>
      <c r="E64" s="3" t="s">
        <v>4106</v>
      </c>
      <c r="F64" s="3"/>
      <c r="G64" s="3" t="s">
        <v>5240</v>
      </c>
      <c r="H64" s="3"/>
      <c r="I64" s="3" t="s">
        <v>761</v>
      </c>
      <c r="J64" s="8" t="s">
        <v>5315</v>
      </c>
    </row>
    <row r="65" spans="1:10" s="6" customFormat="1" ht="15" customHeight="1" x14ac:dyDescent="0.3">
      <c r="A65" s="3" t="s">
        <v>295</v>
      </c>
      <c r="B65" s="3" t="s">
        <v>296</v>
      </c>
      <c r="C65" s="4">
        <v>20</v>
      </c>
      <c r="D65" s="3" t="s">
        <v>1028</v>
      </c>
      <c r="E65" s="3" t="s">
        <v>4106</v>
      </c>
      <c r="F65" s="3"/>
      <c r="G65" s="3" t="s">
        <v>5317</v>
      </c>
      <c r="H65" s="3" t="s">
        <v>761</v>
      </c>
      <c r="I65" s="3"/>
      <c r="J65" s="8" t="s">
        <v>5318</v>
      </c>
    </row>
    <row r="66" spans="1:10" s="6" customFormat="1" ht="15" customHeight="1" x14ac:dyDescent="0.3">
      <c r="A66" s="3" t="s">
        <v>295</v>
      </c>
      <c r="B66" s="3" t="s">
        <v>296</v>
      </c>
      <c r="C66" s="4">
        <v>20</v>
      </c>
      <c r="D66" s="3" t="s">
        <v>1028</v>
      </c>
      <c r="E66" s="3" t="s">
        <v>4106</v>
      </c>
      <c r="F66" s="3"/>
      <c r="G66" s="3" t="s">
        <v>5319</v>
      </c>
      <c r="H66" s="3" t="s">
        <v>1050</v>
      </c>
      <c r="I66" s="3"/>
      <c r="J66" s="8" t="s">
        <v>5320</v>
      </c>
    </row>
    <row r="67" spans="1:10" s="6" customFormat="1" ht="15" customHeight="1" x14ac:dyDescent="0.3">
      <c r="A67" s="3" t="s">
        <v>295</v>
      </c>
      <c r="B67" s="3" t="s">
        <v>296</v>
      </c>
      <c r="C67" s="4">
        <v>20</v>
      </c>
      <c r="D67" s="3" t="s">
        <v>1028</v>
      </c>
      <c r="E67" s="3" t="s">
        <v>5237</v>
      </c>
      <c r="F67" s="3"/>
      <c r="G67" s="3" t="s">
        <v>5321</v>
      </c>
      <c r="H67" s="3"/>
      <c r="I67" s="3"/>
      <c r="J67" s="8" t="s">
        <v>5322</v>
      </c>
    </row>
    <row r="68" spans="1:10" s="6" customFormat="1" ht="15" customHeight="1" x14ac:dyDescent="0.3">
      <c r="A68" s="3" t="s">
        <v>295</v>
      </c>
      <c r="B68" s="3" t="s">
        <v>296</v>
      </c>
      <c r="C68" s="4">
        <v>20</v>
      </c>
      <c r="D68" s="3" t="s">
        <v>1028</v>
      </c>
      <c r="E68" s="3" t="s">
        <v>765</v>
      </c>
      <c r="F68" s="3" t="s">
        <v>5257</v>
      </c>
      <c r="G68" s="3" t="s">
        <v>5258</v>
      </c>
      <c r="H68" s="3"/>
      <c r="I68" s="3"/>
      <c r="J68" s="8" t="s">
        <v>5259</v>
      </c>
    </row>
    <row r="69" spans="1:10" s="6" customFormat="1" ht="15" customHeight="1" x14ac:dyDescent="0.3">
      <c r="A69" s="3" t="s">
        <v>295</v>
      </c>
      <c r="B69" s="3" t="s">
        <v>296</v>
      </c>
      <c r="C69" s="4">
        <v>20</v>
      </c>
      <c r="D69" s="3" t="s">
        <v>1028</v>
      </c>
      <c r="E69" s="3" t="s">
        <v>5237</v>
      </c>
      <c r="F69" s="3"/>
      <c r="G69" s="3" t="s">
        <v>5247</v>
      </c>
      <c r="H69" s="3"/>
      <c r="I69" s="3"/>
      <c r="J69" s="8" t="s">
        <v>5262</v>
      </c>
    </row>
    <row r="70" spans="1:10" s="6" customFormat="1" ht="15" customHeight="1" x14ac:dyDescent="0.3">
      <c r="A70" s="3" t="s">
        <v>295</v>
      </c>
      <c r="B70" s="3" t="s">
        <v>296</v>
      </c>
      <c r="C70" s="4">
        <v>20</v>
      </c>
      <c r="D70" s="3" t="s">
        <v>1028</v>
      </c>
      <c r="E70" s="3" t="s">
        <v>4106</v>
      </c>
      <c r="F70" s="3"/>
      <c r="G70" s="3" t="s">
        <v>5247</v>
      </c>
      <c r="H70" s="3"/>
      <c r="I70" s="3" t="s">
        <v>884</v>
      </c>
      <c r="J70" s="8" t="s">
        <v>5323</v>
      </c>
    </row>
    <row r="71" spans="1:10" s="6" customFormat="1" ht="15" customHeight="1" x14ac:dyDescent="0.3">
      <c r="A71" s="3" t="s">
        <v>295</v>
      </c>
      <c r="B71" s="3" t="s">
        <v>296</v>
      </c>
      <c r="C71" s="4">
        <v>20</v>
      </c>
      <c r="D71" s="3" t="s">
        <v>1028</v>
      </c>
      <c r="E71" s="3" t="s">
        <v>4106</v>
      </c>
      <c r="F71" s="3"/>
      <c r="G71" s="3" t="s">
        <v>1438</v>
      </c>
      <c r="H71" s="3"/>
      <c r="I71" s="3" t="s">
        <v>884</v>
      </c>
      <c r="J71" s="8" t="s">
        <v>5323</v>
      </c>
    </row>
    <row r="72" spans="1:10" s="6" customFormat="1" ht="15" customHeight="1" x14ac:dyDescent="0.3">
      <c r="A72" s="3" t="s">
        <v>295</v>
      </c>
      <c r="B72" s="3" t="s">
        <v>296</v>
      </c>
      <c r="C72" s="4">
        <v>20</v>
      </c>
      <c r="D72" s="3" t="s">
        <v>1028</v>
      </c>
      <c r="E72" s="3" t="s">
        <v>4106</v>
      </c>
      <c r="F72" s="3"/>
      <c r="G72" s="3" t="s">
        <v>5324</v>
      </c>
      <c r="H72" s="3"/>
      <c r="I72" s="3" t="s">
        <v>626</v>
      </c>
      <c r="J72" s="8" t="s">
        <v>5323</v>
      </c>
    </row>
    <row r="73" spans="1:10" s="6" customFormat="1" ht="15" customHeight="1" x14ac:dyDescent="0.3">
      <c r="A73" s="3" t="s">
        <v>295</v>
      </c>
      <c r="B73" s="3" t="s">
        <v>296</v>
      </c>
      <c r="C73" s="4">
        <v>20</v>
      </c>
      <c r="D73" s="3" t="s">
        <v>1028</v>
      </c>
      <c r="E73" s="3" t="s">
        <v>4106</v>
      </c>
      <c r="F73" s="3"/>
      <c r="G73" s="3" t="s">
        <v>5325</v>
      </c>
      <c r="H73" s="3"/>
      <c r="I73" s="3" t="s">
        <v>626</v>
      </c>
      <c r="J73" s="8" t="s">
        <v>5323</v>
      </c>
    </row>
    <row r="74" spans="1:10" s="6" customFormat="1" ht="15" customHeight="1" x14ac:dyDescent="0.3">
      <c r="A74" s="3" t="s">
        <v>295</v>
      </c>
      <c r="B74" s="3" t="s">
        <v>296</v>
      </c>
      <c r="C74" s="4">
        <v>20</v>
      </c>
      <c r="D74" s="3" t="s">
        <v>1028</v>
      </c>
      <c r="E74" s="3" t="s">
        <v>4106</v>
      </c>
      <c r="F74" s="3"/>
      <c r="G74" s="3" t="s">
        <v>5275</v>
      </c>
      <c r="H74" s="3"/>
      <c r="I74" s="3" t="s">
        <v>626</v>
      </c>
      <c r="J74" s="8" t="s">
        <v>5323</v>
      </c>
    </row>
    <row r="75" spans="1:10" s="6" customFormat="1" ht="15" customHeight="1" x14ac:dyDescent="0.3">
      <c r="A75" s="3" t="s">
        <v>295</v>
      </c>
      <c r="B75" s="3" t="s">
        <v>296</v>
      </c>
      <c r="C75" s="4">
        <v>20</v>
      </c>
      <c r="D75" s="3" t="s">
        <v>1028</v>
      </c>
      <c r="E75" s="3" t="s">
        <v>4106</v>
      </c>
      <c r="F75" s="3"/>
      <c r="G75" s="3" t="s">
        <v>5258</v>
      </c>
      <c r="H75" s="3"/>
      <c r="I75" s="3" t="s">
        <v>626</v>
      </c>
      <c r="J75" s="8" t="s">
        <v>5323</v>
      </c>
    </row>
    <row r="76" spans="1:10" s="6" customFormat="1" ht="15" customHeight="1" x14ac:dyDescent="0.3">
      <c r="A76" s="3" t="s">
        <v>295</v>
      </c>
      <c r="B76" s="3" t="s">
        <v>296</v>
      </c>
      <c r="C76" s="4">
        <v>20</v>
      </c>
      <c r="D76" s="3" t="s">
        <v>1028</v>
      </c>
      <c r="E76" s="3" t="s">
        <v>4106</v>
      </c>
      <c r="F76" s="3"/>
      <c r="G76" s="3" t="s">
        <v>5326</v>
      </c>
      <c r="H76" s="3"/>
      <c r="I76" s="3" t="s">
        <v>1387</v>
      </c>
      <c r="J76" s="8" t="s">
        <v>5323</v>
      </c>
    </row>
    <row r="77" spans="1:10" s="6" customFormat="1" ht="15" customHeight="1" x14ac:dyDescent="0.3">
      <c r="A77" s="3" t="s">
        <v>295</v>
      </c>
      <c r="B77" s="3" t="s">
        <v>296</v>
      </c>
      <c r="C77" s="4">
        <v>20</v>
      </c>
      <c r="D77" s="3" t="s">
        <v>1028</v>
      </c>
      <c r="E77" s="3" t="s">
        <v>4106</v>
      </c>
      <c r="F77" s="3"/>
      <c r="G77" s="3" t="s">
        <v>5327</v>
      </c>
      <c r="H77" s="3"/>
      <c r="I77" s="3" t="s">
        <v>811</v>
      </c>
      <c r="J77" s="8" t="s">
        <v>5323</v>
      </c>
    </row>
    <row r="78" spans="1:10" s="6" customFormat="1" ht="15" customHeight="1" x14ac:dyDescent="0.3">
      <c r="A78" s="3" t="s">
        <v>295</v>
      </c>
      <c r="B78" s="3" t="s">
        <v>296</v>
      </c>
      <c r="C78" s="4">
        <v>20</v>
      </c>
      <c r="D78" s="3" t="s">
        <v>1028</v>
      </c>
      <c r="E78" s="3" t="s">
        <v>4106</v>
      </c>
      <c r="F78" s="3"/>
      <c r="G78" s="3" t="s">
        <v>5328</v>
      </c>
      <c r="H78" s="3"/>
      <c r="I78" s="3" t="s">
        <v>707</v>
      </c>
      <c r="J78" s="8" t="s">
        <v>5323</v>
      </c>
    </row>
    <row r="79" spans="1:10" s="6" customFormat="1" ht="15" customHeight="1" x14ac:dyDescent="0.3">
      <c r="A79" s="3" t="s">
        <v>295</v>
      </c>
      <c r="B79" s="3" t="s">
        <v>296</v>
      </c>
      <c r="C79" s="4">
        <v>20</v>
      </c>
      <c r="D79" s="3" t="s">
        <v>1028</v>
      </c>
      <c r="E79" s="3" t="s">
        <v>4106</v>
      </c>
      <c r="F79" s="3"/>
      <c r="G79" s="3" t="s">
        <v>5329</v>
      </c>
      <c r="H79" s="3"/>
      <c r="I79" s="3" t="s">
        <v>707</v>
      </c>
      <c r="J79" s="8" t="s">
        <v>5330</v>
      </c>
    </row>
    <row r="80" spans="1:10" s="6" customFormat="1" ht="15" customHeight="1" x14ac:dyDescent="0.3">
      <c r="A80" s="3" t="s">
        <v>295</v>
      </c>
      <c r="B80" s="3" t="s">
        <v>296</v>
      </c>
      <c r="C80" s="4">
        <v>20</v>
      </c>
      <c r="D80" s="3" t="s">
        <v>1028</v>
      </c>
      <c r="E80" s="3" t="s">
        <v>4106</v>
      </c>
      <c r="F80" s="3"/>
      <c r="G80" s="3" t="s">
        <v>5331</v>
      </c>
      <c r="H80" s="3" t="s">
        <v>4859</v>
      </c>
      <c r="I80" s="3" t="s">
        <v>5332</v>
      </c>
      <c r="J80" s="8" t="s">
        <v>5333</v>
      </c>
    </row>
    <row r="81" spans="1:10" s="6" customFormat="1" ht="15" customHeight="1" x14ac:dyDescent="0.3">
      <c r="A81" s="3" t="s">
        <v>295</v>
      </c>
      <c r="B81" s="3" t="s">
        <v>296</v>
      </c>
      <c r="C81" s="4">
        <v>20</v>
      </c>
      <c r="D81" s="3" t="s">
        <v>1028</v>
      </c>
      <c r="E81" s="3" t="s">
        <v>4106</v>
      </c>
      <c r="F81" s="3"/>
      <c r="G81" s="3" t="s">
        <v>5272</v>
      </c>
      <c r="H81" s="3"/>
      <c r="I81" s="3" t="s">
        <v>763</v>
      </c>
      <c r="J81" s="8" t="s">
        <v>5323</v>
      </c>
    </row>
    <row r="82" spans="1:10" s="6" customFormat="1" ht="15" customHeight="1" x14ac:dyDescent="0.3">
      <c r="A82" s="3" t="s">
        <v>307</v>
      </c>
      <c r="B82" s="3" t="s">
        <v>308</v>
      </c>
      <c r="C82" s="4">
        <v>21</v>
      </c>
      <c r="D82" s="3" t="s">
        <v>1051</v>
      </c>
      <c r="E82" s="3" t="s">
        <v>5334</v>
      </c>
      <c r="F82" s="3"/>
      <c r="G82" s="3" t="s">
        <v>5335</v>
      </c>
      <c r="H82" s="3"/>
      <c r="I82" s="3"/>
      <c r="J82" s="8" t="s">
        <v>321</v>
      </c>
    </row>
    <row r="83" spans="1:10" s="6" customFormat="1" ht="15" customHeight="1" x14ac:dyDescent="0.3">
      <c r="A83" s="3" t="s">
        <v>307</v>
      </c>
      <c r="B83" s="3" t="s">
        <v>308</v>
      </c>
      <c r="C83" s="4">
        <v>21</v>
      </c>
      <c r="D83" s="3" t="s">
        <v>1051</v>
      </c>
      <c r="E83" s="3" t="s">
        <v>4106</v>
      </c>
      <c r="F83" s="3"/>
      <c r="G83" s="3" t="s">
        <v>5247</v>
      </c>
      <c r="H83" s="3"/>
      <c r="I83" s="3"/>
      <c r="J83" s="8" t="s">
        <v>321</v>
      </c>
    </row>
    <row r="84" spans="1:10" s="6" customFormat="1" ht="15" customHeight="1" x14ac:dyDescent="0.3">
      <c r="A84" s="3" t="s">
        <v>307</v>
      </c>
      <c r="B84" s="3" t="s">
        <v>308</v>
      </c>
      <c r="C84" s="4">
        <v>21</v>
      </c>
      <c r="D84" s="3" t="s">
        <v>1051</v>
      </c>
      <c r="E84" s="3" t="s">
        <v>4106</v>
      </c>
      <c r="F84" s="3"/>
      <c r="G84" s="3" t="s">
        <v>1611</v>
      </c>
      <c r="H84" s="3"/>
      <c r="I84" s="3"/>
      <c r="J84" s="8" t="s">
        <v>321</v>
      </c>
    </row>
    <row r="85" spans="1:10" s="6" customFormat="1" ht="15" customHeight="1" x14ac:dyDescent="0.3">
      <c r="A85" s="3" t="s">
        <v>307</v>
      </c>
      <c r="B85" s="3" t="s">
        <v>308</v>
      </c>
      <c r="C85" s="4">
        <v>21</v>
      </c>
      <c r="D85" s="3" t="s">
        <v>1051</v>
      </c>
      <c r="E85" s="3" t="s">
        <v>4106</v>
      </c>
      <c r="F85" s="3"/>
      <c r="G85" s="3" t="s">
        <v>5275</v>
      </c>
      <c r="H85" s="3"/>
      <c r="I85" s="3"/>
      <c r="J85" s="8" t="s">
        <v>321</v>
      </c>
    </row>
    <row r="86" spans="1:10" s="6" customFormat="1" ht="15" customHeight="1" x14ac:dyDescent="0.3">
      <c r="A86" s="3" t="s">
        <v>307</v>
      </c>
      <c r="B86" s="3" t="s">
        <v>308</v>
      </c>
      <c r="C86" s="4">
        <v>21</v>
      </c>
      <c r="D86" s="3" t="s">
        <v>1051</v>
      </c>
      <c r="E86" s="3" t="s">
        <v>4106</v>
      </c>
      <c r="F86" s="3"/>
      <c r="G86" s="3" t="s">
        <v>5258</v>
      </c>
      <c r="H86" s="3"/>
      <c r="I86" s="3"/>
      <c r="J86" s="8" t="s">
        <v>321</v>
      </c>
    </row>
    <row r="87" spans="1:10" s="6" customFormat="1" ht="15" customHeight="1" x14ac:dyDescent="0.3">
      <c r="A87" s="3" t="s">
        <v>322</v>
      </c>
      <c r="B87" s="3" t="s">
        <v>323</v>
      </c>
      <c r="C87" s="4">
        <v>22</v>
      </c>
      <c r="D87" s="3" t="s">
        <v>1065</v>
      </c>
      <c r="E87" s="3" t="s">
        <v>765</v>
      </c>
      <c r="F87" s="3" t="s">
        <v>5246</v>
      </c>
      <c r="G87" s="3" t="s">
        <v>1611</v>
      </c>
      <c r="H87" s="3"/>
      <c r="I87" s="3"/>
      <c r="J87" s="18" t="s">
        <v>5336</v>
      </c>
    </row>
    <row r="88" spans="1:10" s="6" customFormat="1" ht="15" customHeight="1" x14ac:dyDescent="0.3">
      <c r="A88" s="3" t="s">
        <v>337</v>
      </c>
      <c r="B88" s="3" t="s">
        <v>338</v>
      </c>
      <c r="C88" s="4">
        <v>23</v>
      </c>
      <c r="D88" s="3" t="s">
        <v>1068</v>
      </c>
      <c r="E88" s="3" t="s">
        <v>4106</v>
      </c>
      <c r="F88" s="3"/>
      <c r="G88" s="3" t="s">
        <v>38</v>
      </c>
      <c r="H88" s="3"/>
      <c r="I88" s="3" t="s">
        <v>626</v>
      </c>
      <c r="J88" s="8" t="s">
        <v>5337</v>
      </c>
    </row>
    <row r="89" spans="1:10" s="6" customFormat="1" ht="15" customHeight="1" x14ac:dyDescent="0.3">
      <c r="A89" s="3" t="s">
        <v>337</v>
      </c>
      <c r="B89" s="3" t="s">
        <v>338</v>
      </c>
      <c r="C89" s="4">
        <v>23</v>
      </c>
      <c r="D89" s="3" t="s">
        <v>1068</v>
      </c>
      <c r="E89" s="3" t="s">
        <v>4106</v>
      </c>
      <c r="F89" s="3"/>
      <c r="G89" s="3" t="s">
        <v>5269</v>
      </c>
      <c r="H89" s="3"/>
      <c r="I89" s="3" t="s">
        <v>626</v>
      </c>
      <c r="J89" s="8" t="s">
        <v>5338</v>
      </c>
    </row>
    <row r="90" spans="1:10" s="6" customFormat="1" ht="15" customHeight="1" x14ac:dyDescent="0.3">
      <c r="A90" s="3" t="s">
        <v>366</v>
      </c>
      <c r="B90" s="3" t="s">
        <v>367</v>
      </c>
      <c r="C90" s="4">
        <v>25</v>
      </c>
      <c r="D90" s="3" t="s">
        <v>1110</v>
      </c>
      <c r="E90" s="3" t="s">
        <v>5237</v>
      </c>
      <c r="F90" s="3"/>
      <c r="G90" s="3" t="s">
        <v>5307</v>
      </c>
      <c r="H90" s="3"/>
      <c r="I90" s="3"/>
      <c r="J90" s="8" t="s">
        <v>5308</v>
      </c>
    </row>
    <row r="91" spans="1:10" s="6" customFormat="1" ht="15" customHeight="1" x14ac:dyDescent="0.3">
      <c r="A91" s="3" t="s">
        <v>389</v>
      </c>
      <c r="B91" s="3" t="s">
        <v>390</v>
      </c>
      <c r="C91" s="4">
        <v>27</v>
      </c>
      <c r="D91" s="3" t="s">
        <v>1127</v>
      </c>
      <c r="E91" s="3" t="s">
        <v>765</v>
      </c>
      <c r="F91" s="3" t="s">
        <v>5246</v>
      </c>
      <c r="G91" s="3" t="s">
        <v>5247</v>
      </c>
      <c r="H91" s="3"/>
      <c r="I91" s="3"/>
      <c r="J91" s="8" t="s">
        <v>5248</v>
      </c>
    </row>
    <row r="92" spans="1:10" s="6" customFormat="1" ht="15" customHeight="1" x14ac:dyDescent="0.3">
      <c r="A92" s="3" t="s">
        <v>389</v>
      </c>
      <c r="B92" s="3" t="s">
        <v>390</v>
      </c>
      <c r="C92" s="4">
        <v>27</v>
      </c>
      <c r="D92" s="3" t="s">
        <v>1127</v>
      </c>
      <c r="E92" s="3" t="s">
        <v>4106</v>
      </c>
      <c r="F92" s="3"/>
      <c r="G92" s="3" t="s">
        <v>5339</v>
      </c>
      <c r="H92" s="3"/>
      <c r="I92" s="3"/>
      <c r="J92" s="8" t="s">
        <v>5340</v>
      </c>
    </row>
    <row r="93" spans="1:10" s="6" customFormat="1" ht="15" customHeight="1" x14ac:dyDescent="0.3">
      <c r="A93" s="3" t="s">
        <v>389</v>
      </c>
      <c r="B93" s="3" t="s">
        <v>390</v>
      </c>
      <c r="C93" s="4">
        <v>27</v>
      </c>
      <c r="D93" s="3" t="s">
        <v>1127</v>
      </c>
      <c r="E93" s="3" t="s">
        <v>4106</v>
      </c>
      <c r="F93" s="3"/>
      <c r="G93" s="3" t="s">
        <v>5341</v>
      </c>
      <c r="H93" s="3"/>
      <c r="I93" s="3"/>
      <c r="J93" s="8" t="s">
        <v>5340</v>
      </c>
    </row>
    <row r="94" spans="1:10" s="6" customFormat="1" ht="15" customHeight="1" x14ac:dyDescent="0.3">
      <c r="A94" s="3" t="s">
        <v>389</v>
      </c>
      <c r="B94" s="3" t="s">
        <v>390</v>
      </c>
      <c r="C94" s="4">
        <v>27</v>
      </c>
      <c r="D94" s="3" t="s">
        <v>1127</v>
      </c>
      <c r="E94" s="3" t="s">
        <v>4106</v>
      </c>
      <c r="F94" s="3"/>
      <c r="G94" s="3" t="s">
        <v>5341</v>
      </c>
      <c r="H94" s="3"/>
      <c r="I94" s="3"/>
      <c r="J94" s="8" t="s">
        <v>5340</v>
      </c>
    </row>
    <row r="95" spans="1:10" s="6" customFormat="1" ht="15" customHeight="1" x14ac:dyDescent="0.3">
      <c r="A95" s="3" t="s">
        <v>389</v>
      </c>
      <c r="B95" s="3" t="s">
        <v>390</v>
      </c>
      <c r="C95" s="4">
        <v>27</v>
      </c>
      <c r="D95" s="3" t="s">
        <v>1127</v>
      </c>
      <c r="E95" s="3" t="s">
        <v>4106</v>
      </c>
      <c r="F95" s="3"/>
      <c r="G95" s="3" t="s">
        <v>5342</v>
      </c>
      <c r="H95" s="3"/>
      <c r="I95" s="3"/>
      <c r="J95" s="8" t="s">
        <v>5340</v>
      </c>
    </row>
    <row r="96" spans="1:10" s="6" customFormat="1" ht="15" customHeight="1" x14ac:dyDescent="0.3">
      <c r="A96" s="3" t="s">
        <v>389</v>
      </c>
      <c r="B96" s="3" t="s">
        <v>390</v>
      </c>
      <c r="C96" s="4">
        <v>27</v>
      </c>
      <c r="D96" s="3" t="s">
        <v>1127</v>
      </c>
      <c r="E96" s="3" t="s">
        <v>4106</v>
      </c>
      <c r="F96" s="3"/>
      <c r="G96" s="3" t="s">
        <v>5343</v>
      </c>
      <c r="H96" s="3"/>
      <c r="I96" s="3"/>
      <c r="J96" s="8" t="s">
        <v>5340</v>
      </c>
    </row>
    <row r="97" spans="1:10" s="6" customFormat="1" ht="15" customHeight="1" x14ac:dyDescent="0.3">
      <c r="A97" s="3" t="s">
        <v>389</v>
      </c>
      <c r="B97" s="3" t="s">
        <v>390</v>
      </c>
      <c r="C97" s="4">
        <v>27</v>
      </c>
      <c r="D97" s="3" t="s">
        <v>1127</v>
      </c>
      <c r="E97" s="3" t="s">
        <v>4106</v>
      </c>
      <c r="F97" s="3"/>
      <c r="G97" s="3" t="s">
        <v>5344</v>
      </c>
      <c r="H97" s="3"/>
      <c r="I97" s="3"/>
      <c r="J97" s="8" t="s">
        <v>5340</v>
      </c>
    </row>
    <row r="98" spans="1:10" s="6" customFormat="1" ht="15" customHeight="1" x14ac:dyDescent="0.3">
      <c r="A98" s="3" t="s">
        <v>389</v>
      </c>
      <c r="B98" s="3" t="s">
        <v>390</v>
      </c>
      <c r="C98" s="4">
        <v>27</v>
      </c>
      <c r="D98" s="3" t="s">
        <v>1127</v>
      </c>
      <c r="E98" s="3" t="s">
        <v>4106</v>
      </c>
      <c r="F98" s="3"/>
      <c r="G98" s="3" t="s">
        <v>5345</v>
      </c>
      <c r="H98" s="3"/>
      <c r="I98" s="3"/>
      <c r="J98" s="8" t="s">
        <v>5340</v>
      </c>
    </row>
    <row r="99" spans="1:10" s="6" customFormat="1" ht="15" customHeight="1" x14ac:dyDescent="0.3">
      <c r="A99" s="3" t="s">
        <v>389</v>
      </c>
      <c r="B99" s="3" t="s">
        <v>390</v>
      </c>
      <c r="C99" s="4">
        <v>27</v>
      </c>
      <c r="D99" s="3" t="s">
        <v>1127</v>
      </c>
      <c r="E99" s="3" t="s">
        <v>4106</v>
      </c>
      <c r="F99" s="3"/>
      <c r="G99" s="3" t="s">
        <v>5346</v>
      </c>
      <c r="H99" s="3"/>
      <c r="I99" s="3"/>
      <c r="J99" s="8" t="s">
        <v>5340</v>
      </c>
    </row>
    <row r="100" spans="1:10" s="6" customFormat="1" ht="15" customHeight="1" x14ac:dyDescent="0.3">
      <c r="A100" s="3" t="s">
        <v>389</v>
      </c>
      <c r="B100" s="3" t="s">
        <v>390</v>
      </c>
      <c r="C100" s="4">
        <v>27</v>
      </c>
      <c r="D100" s="3" t="s">
        <v>1127</v>
      </c>
      <c r="E100" s="3" t="s">
        <v>4106</v>
      </c>
      <c r="F100" s="3"/>
      <c r="G100" s="3" t="s">
        <v>5347</v>
      </c>
      <c r="H100" s="3"/>
      <c r="I100" s="3"/>
      <c r="J100" s="8" t="s">
        <v>5340</v>
      </c>
    </row>
    <row r="101" spans="1:10" s="6" customFormat="1" ht="15" customHeight="1" x14ac:dyDescent="0.3">
      <c r="A101" s="3" t="s">
        <v>389</v>
      </c>
      <c r="B101" s="3" t="s">
        <v>390</v>
      </c>
      <c r="C101" s="4">
        <v>27</v>
      </c>
      <c r="D101" s="3" t="s">
        <v>1127</v>
      </c>
      <c r="E101" s="3" t="s">
        <v>4106</v>
      </c>
      <c r="F101" s="3"/>
      <c r="G101" s="3" t="s">
        <v>5348</v>
      </c>
      <c r="H101" s="3"/>
      <c r="I101" s="3"/>
      <c r="J101" s="8" t="s">
        <v>5340</v>
      </c>
    </row>
    <row r="102" spans="1:10" s="6" customFormat="1" ht="15" customHeight="1" x14ac:dyDescent="0.3">
      <c r="A102" s="3" t="s">
        <v>389</v>
      </c>
      <c r="B102" s="3" t="s">
        <v>390</v>
      </c>
      <c r="C102" s="4">
        <v>27</v>
      </c>
      <c r="D102" s="3" t="s">
        <v>1127</v>
      </c>
      <c r="E102" s="3" t="s">
        <v>4106</v>
      </c>
      <c r="F102" s="3"/>
      <c r="G102" s="3" t="s">
        <v>5349</v>
      </c>
      <c r="H102" s="3"/>
      <c r="I102" s="3"/>
      <c r="J102" s="8" t="s">
        <v>5340</v>
      </c>
    </row>
    <row r="103" spans="1:10" s="6" customFormat="1" ht="15" customHeight="1" x14ac:dyDescent="0.3">
      <c r="A103" s="3" t="s">
        <v>389</v>
      </c>
      <c r="B103" s="3" t="s">
        <v>390</v>
      </c>
      <c r="C103" s="4">
        <v>27</v>
      </c>
      <c r="D103" s="3" t="s">
        <v>1127</v>
      </c>
      <c r="E103" s="3" t="s">
        <v>4106</v>
      </c>
      <c r="F103" s="3"/>
      <c r="G103" s="3" t="s">
        <v>5350</v>
      </c>
      <c r="H103" s="3"/>
      <c r="I103" s="3"/>
      <c r="J103" s="8" t="s">
        <v>5340</v>
      </c>
    </row>
    <row r="104" spans="1:10" s="6" customFormat="1" ht="15" customHeight="1" x14ac:dyDescent="0.3">
      <c r="A104" s="3" t="s">
        <v>389</v>
      </c>
      <c r="B104" s="3" t="s">
        <v>390</v>
      </c>
      <c r="C104" s="4">
        <v>27</v>
      </c>
      <c r="D104" s="3" t="s">
        <v>1127</v>
      </c>
      <c r="E104" s="3" t="s">
        <v>4106</v>
      </c>
      <c r="F104" s="3"/>
      <c r="G104" s="3" t="s">
        <v>5351</v>
      </c>
      <c r="H104" s="3"/>
      <c r="I104" s="3"/>
      <c r="J104" s="8" t="s">
        <v>5340</v>
      </c>
    </row>
    <row r="105" spans="1:10" s="6" customFormat="1" ht="15" customHeight="1" x14ac:dyDescent="0.3">
      <c r="A105" s="3" t="s">
        <v>389</v>
      </c>
      <c r="B105" s="3" t="s">
        <v>390</v>
      </c>
      <c r="C105" s="4">
        <v>27</v>
      </c>
      <c r="D105" s="3" t="s">
        <v>1127</v>
      </c>
      <c r="E105" s="3" t="s">
        <v>4106</v>
      </c>
      <c r="F105" s="3"/>
      <c r="G105" s="3" t="s">
        <v>5307</v>
      </c>
      <c r="H105" s="3"/>
      <c r="I105" s="3"/>
      <c r="J105" s="8" t="s">
        <v>5340</v>
      </c>
    </row>
    <row r="106" spans="1:10" s="6" customFormat="1" ht="15" customHeight="1" x14ac:dyDescent="0.3">
      <c r="A106" s="3" t="s">
        <v>389</v>
      </c>
      <c r="B106" s="3" t="s">
        <v>390</v>
      </c>
      <c r="C106" s="4">
        <v>27</v>
      </c>
      <c r="D106" s="3" t="s">
        <v>1127</v>
      </c>
      <c r="E106" s="3" t="s">
        <v>4106</v>
      </c>
      <c r="F106" s="3"/>
      <c r="G106" s="3" t="s">
        <v>5352</v>
      </c>
      <c r="H106" s="3"/>
      <c r="I106" s="3"/>
      <c r="J106" s="8" t="s">
        <v>5340</v>
      </c>
    </row>
    <row r="107" spans="1:10" s="6" customFormat="1" ht="15" customHeight="1" x14ac:dyDescent="0.3">
      <c r="A107" s="3" t="s">
        <v>389</v>
      </c>
      <c r="B107" s="3" t="s">
        <v>390</v>
      </c>
      <c r="C107" s="4">
        <v>27</v>
      </c>
      <c r="D107" s="3" t="s">
        <v>1127</v>
      </c>
      <c r="E107" s="3" t="s">
        <v>4106</v>
      </c>
      <c r="F107" s="3"/>
      <c r="G107" s="3" t="s">
        <v>5353</v>
      </c>
      <c r="H107" s="3"/>
      <c r="I107" s="3"/>
      <c r="J107" s="8" t="s">
        <v>5340</v>
      </c>
    </row>
    <row r="108" spans="1:10" s="6" customFormat="1" ht="15" customHeight="1" x14ac:dyDescent="0.3">
      <c r="A108" s="3" t="s">
        <v>389</v>
      </c>
      <c r="B108" s="3" t="s">
        <v>390</v>
      </c>
      <c r="C108" s="4">
        <v>27</v>
      </c>
      <c r="D108" s="3" t="s">
        <v>1127</v>
      </c>
      <c r="E108" s="3" t="s">
        <v>4106</v>
      </c>
      <c r="F108" s="3"/>
      <c r="G108" s="3" t="s">
        <v>5354</v>
      </c>
      <c r="H108" s="3"/>
      <c r="I108" s="3"/>
      <c r="J108" s="8" t="s">
        <v>5340</v>
      </c>
    </row>
    <row r="109" spans="1:10" s="6" customFormat="1" ht="15" customHeight="1" x14ac:dyDescent="0.3">
      <c r="A109" s="3" t="s">
        <v>389</v>
      </c>
      <c r="B109" s="3" t="s">
        <v>390</v>
      </c>
      <c r="C109" s="4">
        <v>27</v>
      </c>
      <c r="D109" s="3" t="s">
        <v>1127</v>
      </c>
      <c r="E109" s="3" t="s">
        <v>4106</v>
      </c>
      <c r="F109" s="3"/>
      <c r="G109" s="3" t="s">
        <v>5355</v>
      </c>
      <c r="H109" s="3"/>
      <c r="I109" s="3"/>
      <c r="J109" s="8" t="s">
        <v>5340</v>
      </c>
    </row>
    <row r="110" spans="1:10" s="6" customFormat="1" ht="15" customHeight="1" x14ac:dyDescent="0.3">
      <c r="A110" s="3" t="s">
        <v>389</v>
      </c>
      <c r="B110" s="3" t="s">
        <v>390</v>
      </c>
      <c r="C110" s="4">
        <v>27</v>
      </c>
      <c r="D110" s="3" t="s">
        <v>1127</v>
      </c>
      <c r="E110" s="3" t="s">
        <v>765</v>
      </c>
      <c r="F110" s="3" t="s">
        <v>5246</v>
      </c>
      <c r="G110" s="3" t="s">
        <v>5307</v>
      </c>
      <c r="H110" s="3"/>
      <c r="I110" s="3"/>
      <c r="J110" s="8" t="s">
        <v>5308</v>
      </c>
    </row>
    <row r="111" spans="1:10" s="6" customFormat="1" ht="15" customHeight="1" x14ac:dyDescent="0.3">
      <c r="A111" s="3" t="s">
        <v>389</v>
      </c>
      <c r="B111" s="3" t="s">
        <v>390</v>
      </c>
      <c r="C111" s="4">
        <v>27</v>
      </c>
      <c r="D111" s="3" t="s">
        <v>1127</v>
      </c>
      <c r="E111" s="3" t="s">
        <v>4106</v>
      </c>
      <c r="F111" s="3"/>
      <c r="G111" s="3" t="s">
        <v>5305</v>
      </c>
      <c r="H111" s="3"/>
      <c r="I111" s="3"/>
      <c r="J111" s="8" t="s">
        <v>5340</v>
      </c>
    </row>
    <row r="112" spans="1:10" s="6" customFormat="1" ht="15" customHeight="1" x14ac:dyDescent="0.3">
      <c r="A112" s="3" t="s">
        <v>389</v>
      </c>
      <c r="B112" s="3" t="s">
        <v>390</v>
      </c>
      <c r="C112" s="4">
        <v>27</v>
      </c>
      <c r="D112" s="3" t="s">
        <v>1127</v>
      </c>
      <c r="E112" s="3" t="s">
        <v>4106</v>
      </c>
      <c r="F112" s="3"/>
      <c r="G112" s="3" t="s">
        <v>5356</v>
      </c>
      <c r="H112" s="3"/>
      <c r="I112" s="3"/>
      <c r="J112" s="8" t="s">
        <v>5340</v>
      </c>
    </row>
    <row r="113" spans="1:10" s="6" customFormat="1" ht="15" customHeight="1" x14ac:dyDescent="0.3">
      <c r="A113" s="3" t="s">
        <v>389</v>
      </c>
      <c r="B113" s="3" t="s">
        <v>390</v>
      </c>
      <c r="C113" s="4">
        <v>27</v>
      </c>
      <c r="D113" s="3" t="s">
        <v>1127</v>
      </c>
      <c r="E113" s="3" t="s">
        <v>4106</v>
      </c>
      <c r="F113" s="3"/>
      <c r="G113" s="3" t="s">
        <v>1574</v>
      </c>
      <c r="H113" s="3"/>
      <c r="I113" s="3"/>
      <c r="J113" s="8" t="s">
        <v>5340</v>
      </c>
    </row>
    <row r="114" spans="1:10" s="6" customFormat="1" ht="15" customHeight="1" x14ac:dyDescent="0.3">
      <c r="A114" s="3" t="s">
        <v>389</v>
      </c>
      <c r="B114" s="3" t="s">
        <v>390</v>
      </c>
      <c r="C114" s="4">
        <v>27</v>
      </c>
      <c r="D114" s="3" t="s">
        <v>1127</v>
      </c>
      <c r="E114" s="3" t="s">
        <v>4106</v>
      </c>
      <c r="F114" s="3"/>
      <c r="G114" s="3" t="s">
        <v>5357</v>
      </c>
      <c r="H114" s="3"/>
      <c r="I114" s="3"/>
      <c r="J114" s="8" t="s">
        <v>5340</v>
      </c>
    </row>
    <row r="115" spans="1:10" s="6" customFormat="1" ht="15" customHeight="1" x14ac:dyDescent="0.3">
      <c r="A115" s="3" t="s">
        <v>389</v>
      </c>
      <c r="B115" s="3" t="s">
        <v>390</v>
      </c>
      <c r="C115" s="4">
        <v>27</v>
      </c>
      <c r="D115" s="3" t="s">
        <v>1127</v>
      </c>
      <c r="E115" s="3" t="s">
        <v>4106</v>
      </c>
      <c r="F115" s="3"/>
      <c r="G115" s="3" t="s">
        <v>5254</v>
      </c>
      <c r="H115" s="3"/>
      <c r="I115" s="3"/>
      <c r="J115" s="8" t="s">
        <v>5340</v>
      </c>
    </row>
    <row r="116" spans="1:10" s="6" customFormat="1" ht="15" customHeight="1" x14ac:dyDescent="0.3">
      <c r="A116" s="3" t="s">
        <v>389</v>
      </c>
      <c r="B116" s="3" t="s">
        <v>390</v>
      </c>
      <c r="C116" s="4">
        <v>27</v>
      </c>
      <c r="D116" s="3" t="s">
        <v>1127</v>
      </c>
      <c r="E116" s="3" t="s">
        <v>4106</v>
      </c>
      <c r="F116" s="3"/>
      <c r="G116" s="3" t="s">
        <v>5269</v>
      </c>
      <c r="H116" s="3"/>
      <c r="I116" s="3"/>
      <c r="J116" s="8" t="s">
        <v>5340</v>
      </c>
    </row>
    <row r="117" spans="1:10" s="6" customFormat="1" ht="15" customHeight="1" x14ac:dyDescent="0.3">
      <c r="A117" s="3" t="s">
        <v>389</v>
      </c>
      <c r="B117" s="3" t="s">
        <v>390</v>
      </c>
      <c r="C117" s="4">
        <v>27</v>
      </c>
      <c r="D117" s="3" t="s">
        <v>1127</v>
      </c>
      <c r="E117" s="3" t="s">
        <v>4106</v>
      </c>
      <c r="F117" s="3"/>
      <c r="G117" s="3" t="s">
        <v>5247</v>
      </c>
      <c r="H117" s="3"/>
      <c r="I117" s="3"/>
      <c r="J117" s="8" t="s">
        <v>5340</v>
      </c>
    </row>
    <row r="118" spans="1:10" s="6" customFormat="1" ht="15" customHeight="1" x14ac:dyDescent="0.3">
      <c r="A118" s="3" t="s">
        <v>389</v>
      </c>
      <c r="B118" s="3" t="s">
        <v>390</v>
      </c>
      <c r="C118" s="4">
        <v>27</v>
      </c>
      <c r="D118" s="3" t="s">
        <v>1127</v>
      </c>
      <c r="E118" s="3" t="s">
        <v>4106</v>
      </c>
      <c r="F118" s="3"/>
      <c r="G118" s="3" t="s">
        <v>5358</v>
      </c>
      <c r="H118" s="3"/>
      <c r="I118" s="3"/>
      <c r="J118" s="8" t="s">
        <v>5340</v>
      </c>
    </row>
    <row r="119" spans="1:10" s="6" customFormat="1" ht="15" customHeight="1" x14ac:dyDescent="0.3">
      <c r="A119" s="3" t="s">
        <v>389</v>
      </c>
      <c r="B119" s="3" t="s">
        <v>390</v>
      </c>
      <c r="C119" s="4">
        <v>27</v>
      </c>
      <c r="D119" s="3" t="s">
        <v>1127</v>
      </c>
      <c r="E119" s="3" t="s">
        <v>4106</v>
      </c>
      <c r="F119" s="3"/>
      <c r="G119" s="3" t="s">
        <v>5359</v>
      </c>
      <c r="H119" s="3"/>
      <c r="I119" s="3"/>
      <c r="J119" s="8" t="s">
        <v>5340</v>
      </c>
    </row>
    <row r="120" spans="1:10" s="6" customFormat="1" ht="15" customHeight="1" x14ac:dyDescent="0.3">
      <c r="A120" s="3" t="s">
        <v>389</v>
      </c>
      <c r="B120" s="3" t="s">
        <v>390</v>
      </c>
      <c r="C120" s="4">
        <v>27</v>
      </c>
      <c r="D120" s="3" t="s">
        <v>1127</v>
      </c>
      <c r="E120" s="3" t="s">
        <v>4106</v>
      </c>
      <c r="F120" s="3"/>
      <c r="G120" s="3" t="s">
        <v>5360</v>
      </c>
      <c r="H120" s="3"/>
      <c r="I120" s="3"/>
      <c r="J120" s="8" t="s">
        <v>5340</v>
      </c>
    </row>
    <row r="121" spans="1:10" s="6" customFormat="1" ht="15" customHeight="1" x14ac:dyDescent="0.3">
      <c r="A121" s="3" t="s">
        <v>389</v>
      </c>
      <c r="B121" s="3" t="s">
        <v>390</v>
      </c>
      <c r="C121" s="4">
        <v>27</v>
      </c>
      <c r="D121" s="3" t="s">
        <v>1127</v>
      </c>
      <c r="E121" s="3" t="s">
        <v>4106</v>
      </c>
      <c r="F121" s="3"/>
      <c r="G121" s="3" t="s">
        <v>5361</v>
      </c>
      <c r="H121" s="3"/>
      <c r="I121" s="3"/>
      <c r="J121" s="8" t="s">
        <v>5340</v>
      </c>
    </row>
    <row r="122" spans="1:10" s="6" customFormat="1" ht="15" customHeight="1" x14ac:dyDescent="0.3">
      <c r="A122" s="3" t="s">
        <v>389</v>
      </c>
      <c r="B122" s="3" t="s">
        <v>390</v>
      </c>
      <c r="C122" s="4">
        <v>27</v>
      </c>
      <c r="D122" s="3" t="s">
        <v>1127</v>
      </c>
      <c r="E122" s="3" t="s">
        <v>4106</v>
      </c>
      <c r="F122" s="3"/>
      <c r="G122" s="3" t="s">
        <v>5362</v>
      </c>
      <c r="H122" s="3"/>
      <c r="I122" s="3"/>
      <c r="J122" s="8" t="s">
        <v>5340</v>
      </c>
    </row>
    <row r="123" spans="1:10" s="6" customFormat="1" ht="15" customHeight="1" x14ac:dyDescent="0.3">
      <c r="A123" s="3" t="s">
        <v>389</v>
      </c>
      <c r="B123" s="3" t="s">
        <v>390</v>
      </c>
      <c r="C123" s="4">
        <v>27</v>
      </c>
      <c r="D123" s="3" t="s">
        <v>1127</v>
      </c>
      <c r="E123" s="3" t="s">
        <v>4106</v>
      </c>
      <c r="F123" s="3"/>
      <c r="G123" s="3" t="s">
        <v>5328</v>
      </c>
      <c r="H123" s="3"/>
      <c r="I123" s="3"/>
      <c r="J123" s="8" t="s">
        <v>5340</v>
      </c>
    </row>
    <row r="124" spans="1:10" s="6" customFormat="1" ht="15" customHeight="1" x14ac:dyDescent="0.3">
      <c r="A124" s="3" t="s">
        <v>389</v>
      </c>
      <c r="B124" s="3" t="s">
        <v>390</v>
      </c>
      <c r="C124" s="4">
        <v>27</v>
      </c>
      <c r="D124" s="3" t="s">
        <v>1127</v>
      </c>
      <c r="E124" s="3" t="s">
        <v>4106</v>
      </c>
      <c r="F124" s="3"/>
      <c r="G124" s="3" t="s">
        <v>5363</v>
      </c>
      <c r="H124" s="3"/>
      <c r="I124" s="3"/>
      <c r="J124" s="8" t="s">
        <v>5340</v>
      </c>
    </row>
    <row r="125" spans="1:10" s="6" customFormat="1" ht="15" customHeight="1" x14ac:dyDescent="0.3">
      <c r="A125" s="3" t="s">
        <v>389</v>
      </c>
      <c r="B125" s="3" t="s">
        <v>390</v>
      </c>
      <c r="C125" s="4">
        <v>27</v>
      </c>
      <c r="D125" s="3" t="s">
        <v>1127</v>
      </c>
      <c r="E125" s="3" t="s">
        <v>4106</v>
      </c>
      <c r="F125" s="3"/>
      <c r="G125" s="3" t="s">
        <v>5263</v>
      </c>
      <c r="H125" s="3"/>
      <c r="I125" s="3"/>
      <c r="J125" s="8" t="s">
        <v>5340</v>
      </c>
    </row>
    <row r="126" spans="1:10" s="6" customFormat="1" ht="15" customHeight="1" x14ac:dyDescent="0.3">
      <c r="A126" s="3" t="s">
        <v>389</v>
      </c>
      <c r="B126" s="3" t="s">
        <v>390</v>
      </c>
      <c r="C126" s="4">
        <v>27</v>
      </c>
      <c r="D126" s="3" t="s">
        <v>1127</v>
      </c>
      <c r="E126" s="3" t="s">
        <v>4106</v>
      </c>
      <c r="F126" s="3"/>
      <c r="G126" s="3" t="s">
        <v>5235</v>
      </c>
      <c r="H126" s="3"/>
      <c r="I126" s="3"/>
      <c r="J126" s="8" t="s">
        <v>5340</v>
      </c>
    </row>
    <row r="127" spans="1:10" s="6" customFormat="1" ht="15" customHeight="1" x14ac:dyDescent="0.3">
      <c r="A127" s="3" t="s">
        <v>402</v>
      </c>
      <c r="B127" s="3" t="s">
        <v>403</v>
      </c>
      <c r="C127" s="4">
        <v>28</v>
      </c>
      <c r="D127" s="3" t="s">
        <v>1173</v>
      </c>
      <c r="E127" s="3" t="s">
        <v>5364</v>
      </c>
      <c r="F127" s="3"/>
      <c r="G127" s="3" t="s">
        <v>5247</v>
      </c>
      <c r="H127" s="3"/>
      <c r="I127" s="3"/>
      <c r="J127" s="8" t="s">
        <v>1176</v>
      </c>
    </row>
    <row r="128" spans="1:10" s="6" customFormat="1" ht="15" customHeight="1" x14ac:dyDescent="0.3">
      <c r="A128" s="3" t="s">
        <v>402</v>
      </c>
      <c r="B128" s="3" t="s">
        <v>403</v>
      </c>
      <c r="C128" s="4">
        <v>28</v>
      </c>
      <c r="D128" s="3" t="s">
        <v>1173</v>
      </c>
      <c r="E128" s="3" t="s">
        <v>5310</v>
      </c>
      <c r="F128" s="3"/>
      <c r="G128" s="3" t="s">
        <v>5275</v>
      </c>
      <c r="H128" s="3"/>
      <c r="I128" s="3"/>
      <c r="J128" s="8" t="s">
        <v>414</v>
      </c>
    </row>
    <row r="129" spans="1:10" s="6" customFormat="1" ht="15" customHeight="1" x14ac:dyDescent="0.3">
      <c r="A129" s="3" t="s">
        <v>415</v>
      </c>
      <c r="B129" s="3" t="s">
        <v>416</v>
      </c>
      <c r="C129" s="4">
        <v>29</v>
      </c>
      <c r="D129" s="3" t="s">
        <v>1177</v>
      </c>
      <c r="E129" s="3" t="s">
        <v>5281</v>
      </c>
      <c r="F129" s="3"/>
      <c r="G129" s="3" t="s">
        <v>5282</v>
      </c>
      <c r="H129" s="3"/>
      <c r="I129" s="3"/>
      <c r="J129" s="8" t="s">
        <v>5365</v>
      </c>
    </row>
    <row r="130" spans="1:10" s="6" customFormat="1" ht="15" customHeight="1" x14ac:dyDescent="0.3">
      <c r="A130" s="3" t="s">
        <v>415</v>
      </c>
      <c r="B130" s="3" t="s">
        <v>416</v>
      </c>
      <c r="C130" s="4">
        <v>29</v>
      </c>
      <c r="D130" s="3" t="s">
        <v>1177</v>
      </c>
      <c r="E130" s="3" t="s">
        <v>4106</v>
      </c>
      <c r="F130" s="3"/>
      <c r="G130" s="3" t="s">
        <v>5305</v>
      </c>
      <c r="H130" s="3"/>
      <c r="I130" s="3" t="s">
        <v>1050</v>
      </c>
      <c r="J130" s="8" t="s">
        <v>5366</v>
      </c>
    </row>
    <row r="131" spans="1:10" s="6" customFormat="1" ht="15" customHeight="1" x14ac:dyDescent="0.3">
      <c r="A131" s="3" t="s">
        <v>415</v>
      </c>
      <c r="B131" s="3" t="s">
        <v>416</v>
      </c>
      <c r="C131" s="4">
        <v>29</v>
      </c>
      <c r="D131" s="3" t="s">
        <v>1177</v>
      </c>
      <c r="E131" s="3" t="s">
        <v>4106</v>
      </c>
      <c r="F131" s="3"/>
      <c r="G131" s="3" t="s">
        <v>38</v>
      </c>
      <c r="H131" s="3"/>
      <c r="I131" s="3" t="s">
        <v>763</v>
      </c>
      <c r="J131" s="8" t="s">
        <v>5367</v>
      </c>
    </row>
    <row r="132" spans="1:10" s="6" customFormat="1" ht="15" customHeight="1" x14ac:dyDescent="0.3">
      <c r="A132" s="3" t="s">
        <v>430</v>
      </c>
      <c r="B132" s="3" t="s">
        <v>431</v>
      </c>
      <c r="C132" s="4">
        <v>30</v>
      </c>
      <c r="D132" s="3" t="s">
        <v>1191</v>
      </c>
      <c r="E132" s="3" t="s">
        <v>5368</v>
      </c>
      <c r="F132" s="3"/>
      <c r="G132" s="3" t="s">
        <v>1611</v>
      </c>
      <c r="H132" s="3"/>
      <c r="I132" s="3"/>
      <c r="J132" s="8" t="s">
        <v>439</v>
      </c>
    </row>
    <row r="133" spans="1:10" s="6" customFormat="1" ht="15" customHeight="1" x14ac:dyDescent="0.3">
      <c r="A133" s="3" t="s">
        <v>430</v>
      </c>
      <c r="B133" s="3" t="s">
        <v>431</v>
      </c>
      <c r="C133" s="4">
        <v>30</v>
      </c>
      <c r="D133" s="3" t="s">
        <v>1191</v>
      </c>
      <c r="E133" s="3" t="s">
        <v>765</v>
      </c>
      <c r="F133" s="3" t="s">
        <v>5239</v>
      </c>
      <c r="G133" s="3" t="s">
        <v>858</v>
      </c>
      <c r="H133" s="3"/>
      <c r="I133" s="3"/>
      <c r="J133" s="8" t="s">
        <v>5369</v>
      </c>
    </row>
    <row r="134" spans="1:10" s="6" customFormat="1" ht="15" customHeight="1" x14ac:dyDescent="0.3">
      <c r="A134" s="3" t="s">
        <v>430</v>
      </c>
      <c r="B134" s="3" t="s">
        <v>431</v>
      </c>
      <c r="C134" s="4">
        <v>30</v>
      </c>
      <c r="D134" s="3" t="s">
        <v>1191</v>
      </c>
      <c r="E134" s="3" t="s">
        <v>5364</v>
      </c>
      <c r="F134" s="3"/>
      <c r="G134" s="3" t="s">
        <v>1611</v>
      </c>
      <c r="H134" s="3"/>
      <c r="I134" s="3"/>
      <c r="J134" s="8" t="s">
        <v>439</v>
      </c>
    </row>
    <row r="135" spans="1:10" s="6" customFormat="1" ht="15" customHeight="1" x14ac:dyDescent="0.3">
      <c r="A135" s="3" t="s">
        <v>482</v>
      </c>
      <c r="B135" s="3" t="s">
        <v>483</v>
      </c>
      <c r="C135" s="4">
        <v>35</v>
      </c>
      <c r="D135" s="3" t="s">
        <v>1229</v>
      </c>
      <c r="E135" s="3" t="s">
        <v>4106</v>
      </c>
      <c r="F135" s="3"/>
      <c r="G135" s="3" t="s">
        <v>5370</v>
      </c>
      <c r="H135" s="3"/>
      <c r="I135" s="3" t="s">
        <v>626</v>
      </c>
      <c r="J135" s="8" t="s">
        <v>5371</v>
      </c>
    </row>
    <row r="136" spans="1:10" s="6" customFormat="1" ht="15" customHeight="1" x14ac:dyDescent="0.3">
      <c r="A136" s="3" t="s">
        <v>482</v>
      </c>
      <c r="B136" s="3" t="s">
        <v>483</v>
      </c>
      <c r="C136" s="4">
        <v>35</v>
      </c>
      <c r="D136" s="3" t="s">
        <v>1229</v>
      </c>
      <c r="E136" s="3" t="s">
        <v>4106</v>
      </c>
      <c r="F136" s="3"/>
      <c r="G136" s="3" t="s">
        <v>5372</v>
      </c>
      <c r="H136" s="3"/>
      <c r="I136" s="3" t="s">
        <v>761</v>
      </c>
      <c r="J136" s="8" t="s">
        <v>1238</v>
      </c>
    </row>
    <row r="137" spans="1:10" s="6" customFormat="1" ht="15" customHeight="1" x14ac:dyDescent="0.3">
      <c r="A137" s="3" t="s">
        <v>493</v>
      </c>
      <c r="B137" s="3" t="s">
        <v>494</v>
      </c>
      <c r="C137" s="4">
        <v>36</v>
      </c>
      <c r="D137" s="3" t="s">
        <v>1241</v>
      </c>
      <c r="E137" s="3" t="s">
        <v>5260</v>
      </c>
      <c r="F137" s="3"/>
      <c r="G137" s="3" t="s">
        <v>5247</v>
      </c>
      <c r="H137" s="3"/>
      <c r="I137" s="3"/>
      <c r="J137" s="8" t="s">
        <v>259</v>
      </c>
    </row>
    <row r="138" spans="1:10" s="6" customFormat="1" ht="15" customHeight="1" x14ac:dyDescent="0.3">
      <c r="A138" s="3" t="s">
        <v>532</v>
      </c>
      <c r="B138" s="3" t="s">
        <v>533</v>
      </c>
      <c r="C138" s="4">
        <v>39</v>
      </c>
      <c r="D138" s="3" t="s">
        <v>1265</v>
      </c>
      <c r="E138" s="3" t="s">
        <v>5239</v>
      </c>
      <c r="F138" s="3"/>
      <c r="G138" s="3" t="s">
        <v>5373</v>
      </c>
      <c r="H138" s="3"/>
      <c r="I138" s="3"/>
      <c r="J138" s="8" t="s">
        <v>5374</v>
      </c>
    </row>
    <row r="139" spans="1:10" s="6" customFormat="1" ht="15" customHeight="1" x14ac:dyDescent="0.3">
      <c r="A139" s="3" t="s">
        <v>532</v>
      </c>
      <c r="B139" s="3" t="s">
        <v>533</v>
      </c>
      <c r="C139" s="4">
        <v>39</v>
      </c>
      <c r="D139" s="3" t="s">
        <v>1265</v>
      </c>
      <c r="E139" s="3" t="s">
        <v>5237</v>
      </c>
      <c r="F139" s="3"/>
      <c r="G139" s="3" t="s">
        <v>5247</v>
      </c>
      <c r="H139" s="3"/>
      <c r="I139" s="3"/>
      <c r="J139" s="8" t="s">
        <v>5313</v>
      </c>
    </row>
    <row r="140" spans="1:10" s="6" customFormat="1" ht="15" customHeight="1" x14ac:dyDescent="0.3">
      <c r="A140" s="3" t="s">
        <v>532</v>
      </c>
      <c r="B140" s="3" t="s">
        <v>533</v>
      </c>
      <c r="C140" s="4">
        <v>39</v>
      </c>
      <c r="D140" s="3" t="s">
        <v>1265</v>
      </c>
      <c r="E140" s="3" t="s">
        <v>765</v>
      </c>
      <c r="F140" s="3" t="s">
        <v>5239</v>
      </c>
      <c r="G140" s="3" t="s">
        <v>5375</v>
      </c>
      <c r="H140" s="3"/>
      <c r="I140" s="3"/>
      <c r="J140" s="8" t="s">
        <v>544</v>
      </c>
    </row>
    <row r="141" spans="1:10" s="6" customFormat="1" ht="15" customHeight="1" x14ac:dyDescent="0.3">
      <c r="A141" s="3" t="s">
        <v>532</v>
      </c>
      <c r="B141" s="3" t="s">
        <v>533</v>
      </c>
      <c r="C141" s="4">
        <v>39</v>
      </c>
      <c r="D141" s="3" t="s">
        <v>1265</v>
      </c>
      <c r="E141" s="3" t="s">
        <v>765</v>
      </c>
      <c r="F141" s="3" t="s">
        <v>5239</v>
      </c>
      <c r="G141" s="3" t="s">
        <v>5376</v>
      </c>
      <c r="H141" s="3"/>
      <c r="I141" s="3"/>
      <c r="J141" s="8" t="s">
        <v>5377</v>
      </c>
    </row>
    <row r="142" spans="1:10" s="6" customFormat="1" ht="15" customHeight="1" x14ac:dyDescent="0.3">
      <c r="A142" s="3" t="s">
        <v>554</v>
      </c>
      <c r="B142" s="3" t="s">
        <v>555</v>
      </c>
      <c r="C142" s="4">
        <v>41</v>
      </c>
      <c r="D142" s="3" t="s">
        <v>1296</v>
      </c>
      <c r="E142" s="3" t="s">
        <v>765</v>
      </c>
      <c r="F142" s="3" t="s">
        <v>5239</v>
      </c>
      <c r="G142" s="3" t="s">
        <v>1620</v>
      </c>
      <c r="H142" s="3"/>
      <c r="I142" s="3"/>
      <c r="J142" s="8" t="s">
        <v>5378</v>
      </c>
    </row>
    <row r="143" spans="1:10" s="6" customFormat="1" ht="15" customHeight="1" x14ac:dyDescent="0.3">
      <c r="A143" s="3" t="s">
        <v>554</v>
      </c>
      <c r="B143" s="3" t="s">
        <v>555</v>
      </c>
      <c r="C143" s="4">
        <v>41</v>
      </c>
      <c r="D143" s="3" t="s">
        <v>1296</v>
      </c>
      <c r="E143" s="3" t="s">
        <v>765</v>
      </c>
      <c r="F143" s="3" t="s">
        <v>5239</v>
      </c>
      <c r="G143" s="3" t="s">
        <v>5379</v>
      </c>
      <c r="H143" s="3"/>
      <c r="I143" s="3"/>
      <c r="J143" s="8" t="s">
        <v>5380</v>
      </c>
    </row>
    <row r="144" spans="1:10" s="6" customFormat="1" ht="15" customHeight="1" x14ac:dyDescent="0.3">
      <c r="A144" s="3" t="s">
        <v>554</v>
      </c>
      <c r="B144" s="3" t="s">
        <v>555</v>
      </c>
      <c r="C144" s="4">
        <v>41</v>
      </c>
      <c r="D144" s="3" t="s">
        <v>1296</v>
      </c>
      <c r="E144" s="3" t="s">
        <v>5381</v>
      </c>
      <c r="F144" s="3" t="s">
        <v>5382</v>
      </c>
      <c r="G144" s="3" t="s">
        <v>5383</v>
      </c>
      <c r="H144" s="3"/>
      <c r="I144" s="3"/>
      <c r="J144" s="8" t="s">
        <v>5384</v>
      </c>
    </row>
    <row r="145" spans="1:10" s="6" customFormat="1" ht="15" customHeight="1" x14ac:dyDescent="0.3">
      <c r="A145" s="3" t="s">
        <v>554</v>
      </c>
      <c r="B145" s="3" t="s">
        <v>555</v>
      </c>
      <c r="C145" s="4">
        <v>41</v>
      </c>
      <c r="D145" s="3" t="s">
        <v>1296</v>
      </c>
      <c r="E145" s="3" t="s">
        <v>765</v>
      </c>
      <c r="F145" s="3" t="s">
        <v>5239</v>
      </c>
      <c r="G145" s="3" t="s">
        <v>5385</v>
      </c>
      <c r="H145" s="3"/>
      <c r="I145" s="3"/>
      <c r="J145" s="8" t="s">
        <v>5386</v>
      </c>
    </row>
    <row r="146" spans="1:10" s="6" customFormat="1" ht="15" customHeight="1" x14ac:dyDescent="0.3">
      <c r="A146" s="3" t="s">
        <v>554</v>
      </c>
      <c r="B146" s="3" t="s">
        <v>555</v>
      </c>
      <c r="C146" s="4">
        <v>41</v>
      </c>
      <c r="D146" s="3" t="s">
        <v>1296</v>
      </c>
      <c r="E146" s="3" t="s">
        <v>765</v>
      </c>
      <c r="F146" s="3" t="s">
        <v>5239</v>
      </c>
      <c r="G146" s="3" t="s">
        <v>5387</v>
      </c>
      <c r="H146" s="3"/>
      <c r="I146" s="3"/>
      <c r="J146" s="8" t="s">
        <v>5388</v>
      </c>
    </row>
    <row r="147" spans="1:10" s="6" customFormat="1" ht="15" customHeight="1" x14ac:dyDescent="0.3">
      <c r="A147" s="3" t="s">
        <v>568</v>
      </c>
      <c r="B147" s="3" t="s">
        <v>569</v>
      </c>
      <c r="C147" s="4">
        <v>42</v>
      </c>
      <c r="D147" s="3" t="s">
        <v>1302</v>
      </c>
      <c r="E147" s="3" t="s">
        <v>4106</v>
      </c>
      <c r="F147" s="3"/>
      <c r="G147" s="3" t="s">
        <v>5389</v>
      </c>
      <c r="H147" s="3" t="s">
        <v>5390</v>
      </c>
      <c r="I147" s="3"/>
      <c r="J147" s="8" t="s">
        <v>5391</v>
      </c>
    </row>
    <row r="148" spans="1:10" s="6" customFormat="1" ht="15" customHeight="1" x14ac:dyDescent="0.3">
      <c r="A148" s="3" t="s">
        <v>568</v>
      </c>
      <c r="B148" s="3" t="s">
        <v>569</v>
      </c>
      <c r="C148" s="4">
        <v>42</v>
      </c>
      <c r="D148" s="3" t="s">
        <v>1302</v>
      </c>
      <c r="E148" s="3" t="s">
        <v>765</v>
      </c>
      <c r="F148" s="3" t="s">
        <v>5239</v>
      </c>
      <c r="G148" s="3" t="s">
        <v>5373</v>
      </c>
      <c r="H148" s="3"/>
      <c r="I148" s="3"/>
      <c r="J148" s="8" t="s">
        <v>5392</v>
      </c>
    </row>
    <row r="149" spans="1:10" s="6" customFormat="1" ht="15" customHeight="1" x14ac:dyDescent="0.3">
      <c r="A149" s="3" t="s">
        <v>568</v>
      </c>
      <c r="B149" s="3" t="s">
        <v>569</v>
      </c>
      <c r="C149" s="4">
        <v>42</v>
      </c>
      <c r="D149" s="3" t="s">
        <v>1302</v>
      </c>
      <c r="E149" s="3" t="s">
        <v>5278</v>
      </c>
      <c r="F149" s="3"/>
      <c r="G149" s="3" t="s">
        <v>5353</v>
      </c>
      <c r="H149" s="3"/>
      <c r="I149" s="3" t="s">
        <v>1907</v>
      </c>
      <c r="J149" s="8" t="s">
        <v>5393</v>
      </c>
    </row>
    <row r="150" spans="1:10" s="6" customFormat="1" ht="15" customHeight="1" x14ac:dyDescent="0.3">
      <c r="A150" s="3" t="s">
        <v>593</v>
      </c>
      <c r="B150" s="3" t="s">
        <v>594</v>
      </c>
      <c r="C150" s="4">
        <v>44</v>
      </c>
      <c r="D150" s="3" t="s">
        <v>1333</v>
      </c>
      <c r="E150" s="3" t="s">
        <v>4106</v>
      </c>
      <c r="F150" s="3"/>
      <c r="G150" s="3" t="s">
        <v>5394</v>
      </c>
      <c r="H150" s="3"/>
      <c r="I150" s="3" t="s">
        <v>763</v>
      </c>
      <c r="J150" s="8" t="s">
        <v>5395</v>
      </c>
    </row>
  </sheetData>
  <autoFilter ref="A2:J2" xr:uid="{00000000-0009-0000-0000-000008000000}"/>
  <mergeCells count="1">
    <mergeCell ref="A1:J1"/>
  </mergeCells>
  <hyperlinks>
    <hyperlink ref="J3" r:id="rId1" xr:uid="{00000000-0004-0000-0800-000000000000}"/>
    <hyperlink ref="J4" r:id="rId2" xr:uid="{00000000-0004-0000-0800-000001000000}"/>
    <hyperlink ref="J5" r:id="rId3" xr:uid="{00000000-0004-0000-0800-000002000000}"/>
    <hyperlink ref="J6" r:id="rId4" xr:uid="{00000000-0004-0000-0800-000003000000}"/>
    <hyperlink ref="J7" r:id="rId5" xr:uid="{00000000-0004-0000-0800-000004000000}"/>
    <hyperlink ref="J8" r:id="rId6" location="Cowdell" display="https://academic.oup.com/bjd/pages/editorial-board - Cowdell" xr:uid="{00000000-0004-0000-0800-000005000000}"/>
    <hyperlink ref="J9" r:id="rId7" xr:uid="{00000000-0004-0000-0800-000006000000}"/>
    <hyperlink ref="J10" r:id="rId8" xr:uid="{00000000-0004-0000-0800-000007000000}"/>
    <hyperlink ref="J11" r:id="rId9" xr:uid="{00000000-0004-0000-0800-000008000000}"/>
    <hyperlink ref="J12" r:id="rId10" xr:uid="{00000000-0004-0000-0800-000009000000}"/>
    <hyperlink ref="J13" r:id="rId11" xr:uid="{00000000-0004-0000-0800-00000A000000}"/>
    <hyperlink ref="J14" r:id="rId12" xr:uid="{00000000-0004-0000-0800-00000B000000}"/>
    <hyperlink ref="J15" r:id="rId13" xr:uid="{00000000-0004-0000-0800-00000C000000}"/>
    <hyperlink ref="J16" r:id="rId14" xr:uid="{00000000-0004-0000-0800-00000D000000}"/>
    <hyperlink ref="J17" r:id="rId15" xr:uid="{00000000-0004-0000-0800-00000E000000}"/>
    <hyperlink ref="J18" r:id="rId16" xr:uid="{00000000-0004-0000-0800-00000F000000}"/>
    <hyperlink ref="J19" r:id="rId17" xr:uid="{00000000-0004-0000-0800-000010000000}"/>
    <hyperlink ref="J20" r:id="rId18" xr:uid="{00000000-0004-0000-0800-000011000000}"/>
    <hyperlink ref="J21" r:id="rId19" xr:uid="{00000000-0004-0000-0800-000012000000}"/>
    <hyperlink ref="J22" r:id="rId20" xr:uid="{00000000-0004-0000-0800-000013000000}"/>
    <hyperlink ref="J23" r:id="rId21" xr:uid="{00000000-0004-0000-0800-000014000000}"/>
    <hyperlink ref="J24" r:id="rId22" xr:uid="{00000000-0004-0000-0800-000015000000}"/>
    <hyperlink ref="J25" r:id="rId23" xr:uid="{00000000-0004-0000-0800-000016000000}"/>
    <hyperlink ref="J26" r:id="rId24" xr:uid="{00000000-0004-0000-0800-000017000000}"/>
    <hyperlink ref="J27" r:id="rId25" xr:uid="{00000000-0004-0000-0800-000018000000}"/>
    <hyperlink ref="J28" r:id="rId26" xr:uid="{00000000-0004-0000-0800-000019000000}"/>
    <hyperlink ref="J29" r:id="rId27" xr:uid="{00000000-0004-0000-0800-00001A000000}"/>
    <hyperlink ref="J30" r:id="rId28" xr:uid="{00000000-0004-0000-0800-00001B000000}"/>
    <hyperlink ref="J31" r:id="rId29" xr:uid="{00000000-0004-0000-0800-00001C000000}"/>
    <hyperlink ref="J32" r:id="rId30" xr:uid="{00000000-0004-0000-0800-00001D000000}"/>
    <hyperlink ref="J33" r:id="rId31" xr:uid="{00000000-0004-0000-0800-00001E000000}"/>
    <hyperlink ref="J34" r:id="rId32" xr:uid="{00000000-0004-0000-0800-00001F000000}"/>
    <hyperlink ref="J35" r:id="rId33" xr:uid="{00000000-0004-0000-0800-000020000000}"/>
    <hyperlink ref="J36" r:id="rId34" xr:uid="{00000000-0004-0000-0800-000021000000}"/>
    <hyperlink ref="J37" r:id="rId35" xr:uid="{00000000-0004-0000-0800-000022000000}"/>
    <hyperlink ref="J38" r:id="rId36" xr:uid="{00000000-0004-0000-0800-000023000000}"/>
    <hyperlink ref="J39" r:id="rId37" xr:uid="{00000000-0004-0000-0800-000024000000}"/>
    <hyperlink ref="J40" r:id="rId38" xr:uid="{00000000-0004-0000-0800-000025000000}"/>
    <hyperlink ref="J41" r:id="rId39" xr:uid="{00000000-0004-0000-0800-000026000000}"/>
    <hyperlink ref="J42" r:id="rId40" xr:uid="{00000000-0004-0000-0800-000027000000}"/>
    <hyperlink ref="J43" r:id="rId41" xr:uid="{00000000-0004-0000-0800-000028000000}"/>
    <hyperlink ref="J44" r:id="rId42" xr:uid="{00000000-0004-0000-0800-000029000000}"/>
    <hyperlink ref="J45" r:id="rId43" xr:uid="{00000000-0004-0000-0800-00002A000000}"/>
    <hyperlink ref="J46" r:id="rId44" xr:uid="{00000000-0004-0000-0800-00002B000000}"/>
    <hyperlink ref="J47" r:id="rId45" xr:uid="{00000000-0004-0000-0800-00002C000000}"/>
    <hyperlink ref="J48" r:id="rId46" xr:uid="{00000000-0004-0000-0800-00002D000000}"/>
    <hyperlink ref="J49" r:id="rId47" location="treatments-tests" display="https://www.nuffieldhealth.com/consultants/dr-tanya-bleiker - treatments-tests" xr:uid="{00000000-0004-0000-0800-00002E000000}"/>
    <hyperlink ref="J50" r:id="rId48" xr:uid="{00000000-0004-0000-0800-00002F000000}"/>
    <hyperlink ref="J51" r:id="rId49" xr:uid="{00000000-0004-0000-0800-000030000000}"/>
    <hyperlink ref="J52" r:id="rId50" location="Cowdell" display="https://academic.oup.com/bjd/pages/editorial-board - Cowdell" xr:uid="{00000000-0004-0000-0800-000031000000}"/>
    <hyperlink ref="J53" r:id="rId51" xr:uid="{00000000-0004-0000-0800-000032000000}"/>
    <hyperlink ref="J54" r:id="rId52" xr:uid="{00000000-0004-0000-0800-000033000000}"/>
    <hyperlink ref="J55" r:id="rId53" xr:uid="{00000000-0004-0000-0800-000034000000}"/>
    <hyperlink ref="J56" r:id="rId54" xr:uid="{00000000-0004-0000-0800-000035000000}"/>
    <hyperlink ref="J57" r:id="rId55" xr:uid="{00000000-0004-0000-0800-000036000000}"/>
    <hyperlink ref="J58" r:id="rId56" location="Cowdell" display="https://academic.oup.com/bjd/pages/editorial-board - Cowdell" xr:uid="{00000000-0004-0000-0800-000037000000}"/>
    <hyperlink ref="J59" r:id="rId57" xr:uid="{00000000-0004-0000-0800-000038000000}"/>
    <hyperlink ref="J60" r:id="rId58" xr:uid="{00000000-0004-0000-0800-000039000000}"/>
    <hyperlink ref="J61" r:id="rId59" xr:uid="{00000000-0004-0000-0800-00003A000000}"/>
    <hyperlink ref="J62" r:id="rId60" xr:uid="{00000000-0004-0000-0800-00003B000000}"/>
    <hyperlink ref="J63" r:id="rId61" xr:uid="{00000000-0004-0000-0800-00003C000000}"/>
    <hyperlink ref="J64" r:id="rId62" xr:uid="{00000000-0004-0000-0800-00003D000000}"/>
    <hyperlink ref="J65" r:id="rId63" xr:uid="{00000000-0004-0000-0800-00003E000000}"/>
    <hyperlink ref="J66" r:id="rId64" xr:uid="{00000000-0004-0000-0800-00003F000000}"/>
    <hyperlink ref="J67" r:id="rId65" xr:uid="{00000000-0004-0000-0800-000040000000}"/>
    <hyperlink ref="J68" r:id="rId66" xr:uid="{00000000-0004-0000-0800-000041000000}"/>
    <hyperlink ref="J69" r:id="rId67" xr:uid="{00000000-0004-0000-0800-000042000000}"/>
    <hyperlink ref="J70" r:id="rId68" xr:uid="{00000000-0004-0000-0800-000043000000}"/>
    <hyperlink ref="J71" r:id="rId69" xr:uid="{00000000-0004-0000-0800-000044000000}"/>
    <hyperlink ref="J72" r:id="rId70" xr:uid="{00000000-0004-0000-0800-000045000000}"/>
    <hyperlink ref="J73" r:id="rId71" xr:uid="{00000000-0004-0000-0800-000046000000}"/>
    <hyperlink ref="J74" r:id="rId72" xr:uid="{00000000-0004-0000-0800-000047000000}"/>
    <hyperlink ref="J75" r:id="rId73" xr:uid="{00000000-0004-0000-0800-000048000000}"/>
    <hyperlink ref="J76" r:id="rId74" xr:uid="{00000000-0004-0000-0800-000049000000}"/>
    <hyperlink ref="J77" r:id="rId75" xr:uid="{00000000-0004-0000-0800-00004A000000}"/>
    <hyperlink ref="J78" r:id="rId76" xr:uid="{00000000-0004-0000-0800-00004B000000}"/>
    <hyperlink ref="J79" r:id="rId77" xr:uid="{00000000-0004-0000-0800-00004C000000}"/>
    <hyperlink ref="J80" r:id="rId78" xr:uid="{00000000-0004-0000-0800-00004D000000}"/>
    <hyperlink ref="J81" r:id="rId79" xr:uid="{00000000-0004-0000-0800-00004E000000}"/>
    <hyperlink ref="J82" r:id="rId80" xr:uid="{00000000-0004-0000-0800-00004F000000}"/>
    <hyperlink ref="J83" r:id="rId81" xr:uid="{00000000-0004-0000-0800-000050000000}"/>
    <hyperlink ref="J84" r:id="rId82" xr:uid="{00000000-0004-0000-0800-000051000000}"/>
    <hyperlink ref="J85" r:id="rId83" xr:uid="{00000000-0004-0000-0800-000052000000}"/>
    <hyperlink ref="J86" r:id="rId84" xr:uid="{00000000-0004-0000-0800-000053000000}"/>
    <hyperlink ref="J88" r:id="rId85" xr:uid="{00000000-0004-0000-0800-000054000000}"/>
    <hyperlink ref="J89" r:id="rId86" xr:uid="{00000000-0004-0000-0800-000055000000}"/>
    <hyperlink ref="J90" r:id="rId87" xr:uid="{00000000-0004-0000-0800-000056000000}"/>
    <hyperlink ref="J91" r:id="rId88" location="Cowdell" display="https://academic.oup.com/bjd/pages/editorial-board - Cowdell" xr:uid="{00000000-0004-0000-0800-000057000000}"/>
    <hyperlink ref="J92" r:id="rId89" xr:uid="{00000000-0004-0000-0800-000058000000}"/>
    <hyperlink ref="J93" r:id="rId90" xr:uid="{00000000-0004-0000-0800-000059000000}"/>
    <hyperlink ref="J94" r:id="rId91" xr:uid="{00000000-0004-0000-0800-00005A000000}"/>
    <hyperlink ref="J95" r:id="rId92" xr:uid="{00000000-0004-0000-0800-00005B000000}"/>
    <hyperlink ref="J96" r:id="rId93" xr:uid="{00000000-0004-0000-0800-00005C000000}"/>
    <hyperlink ref="J97" r:id="rId94" xr:uid="{00000000-0004-0000-0800-00005D000000}"/>
    <hyperlink ref="J98" r:id="rId95" xr:uid="{00000000-0004-0000-0800-00005E000000}"/>
    <hyperlink ref="J99" r:id="rId96" xr:uid="{00000000-0004-0000-0800-00005F000000}"/>
    <hyperlink ref="J100" r:id="rId97" xr:uid="{00000000-0004-0000-0800-000060000000}"/>
    <hyperlink ref="J101" r:id="rId98" xr:uid="{00000000-0004-0000-0800-000061000000}"/>
    <hyperlink ref="J102" r:id="rId99" xr:uid="{00000000-0004-0000-0800-000062000000}"/>
    <hyperlink ref="J103" r:id="rId100" xr:uid="{00000000-0004-0000-0800-000063000000}"/>
    <hyperlink ref="J104" r:id="rId101" xr:uid="{00000000-0004-0000-0800-000064000000}"/>
    <hyperlink ref="J105" r:id="rId102" xr:uid="{00000000-0004-0000-0800-000065000000}"/>
    <hyperlink ref="J106" r:id="rId103" xr:uid="{00000000-0004-0000-0800-000066000000}"/>
    <hyperlink ref="J107" r:id="rId104" xr:uid="{00000000-0004-0000-0800-000067000000}"/>
    <hyperlink ref="J108" r:id="rId105" xr:uid="{00000000-0004-0000-0800-000068000000}"/>
    <hyperlink ref="J109" r:id="rId106" xr:uid="{00000000-0004-0000-0800-000069000000}"/>
    <hyperlink ref="J110" r:id="rId107" xr:uid="{00000000-0004-0000-0800-00006A000000}"/>
    <hyperlink ref="J111" r:id="rId108" xr:uid="{00000000-0004-0000-0800-00006B000000}"/>
    <hyperlink ref="J112" r:id="rId109" xr:uid="{00000000-0004-0000-0800-00006C000000}"/>
    <hyperlink ref="J113" r:id="rId110" xr:uid="{00000000-0004-0000-0800-00006D000000}"/>
    <hyperlink ref="J114" r:id="rId111" xr:uid="{00000000-0004-0000-0800-00006E000000}"/>
    <hyperlink ref="J115" r:id="rId112" xr:uid="{00000000-0004-0000-0800-00006F000000}"/>
    <hyperlink ref="J116" r:id="rId113" xr:uid="{00000000-0004-0000-0800-000070000000}"/>
    <hyperlink ref="J117" r:id="rId114" xr:uid="{00000000-0004-0000-0800-000071000000}"/>
    <hyperlink ref="J118" r:id="rId115" xr:uid="{00000000-0004-0000-0800-000072000000}"/>
    <hyperlink ref="J119" r:id="rId116" xr:uid="{00000000-0004-0000-0800-000073000000}"/>
    <hyperlink ref="J120" r:id="rId117" xr:uid="{00000000-0004-0000-0800-000074000000}"/>
    <hyperlink ref="J121" r:id="rId118" xr:uid="{00000000-0004-0000-0800-000075000000}"/>
    <hyperlink ref="J122" r:id="rId119" xr:uid="{00000000-0004-0000-0800-000076000000}"/>
    <hyperlink ref="J123" r:id="rId120" xr:uid="{00000000-0004-0000-0800-000077000000}"/>
    <hyperlink ref="J124" r:id="rId121" xr:uid="{00000000-0004-0000-0800-000078000000}"/>
    <hyperlink ref="J125" r:id="rId122" xr:uid="{00000000-0004-0000-0800-000079000000}"/>
    <hyperlink ref="J126" r:id="rId123" xr:uid="{00000000-0004-0000-0800-00007A000000}"/>
    <hyperlink ref="J127" r:id="rId124" xr:uid="{00000000-0004-0000-0800-00007B000000}"/>
    <hyperlink ref="J128" r:id="rId125" xr:uid="{00000000-0004-0000-0800-00007C000000}"/>
    <hyperlink ref="J129" r:id="rId126" xr:uid="{00000000-0004-0000-0800-00007D000000}"/>
    <hyperlink ref="J130" r:id="rId127" xr:uid="{00000000-0004-0000-0800-00007E000000}"/>
    <hyperlink ref="J131" r:id="rId128" xr:uid="{00000000-0004-0000-0800-00007F000000}"/>
    <hyperlink ref="J132" r:id="rId129" xr:uid="{00000000-0004-0000-0800-000080000000}"/>
    <hyperlink ref="J133" r:id="rId130" xr:uid="{00000000-0004-0000-0800-000081000000}"/>
    <hyperlink ref="J134" r:id="rId131" xr:uid="{00000000-0004-0000-0800-000082000000}"/>
    <hyperlink ref="J135" r:id="rId132" xr:uid="{00000000-0004-0000-0800-000083000000}"/>
    <hyperlink ref="J136" r:id="rId133" xr:uid="{00000000-0004-0000-0800-000084000000}"/>
    <hyperlink ref="J137" r:id="rId134" xr:uid="{00000000-0004-0000-0800-000085000000}"/>
    <hyperlink ref="J138" r:id="rId135" xr:uid="{00000000-0004-0000-0800-000086000000}"/>
    <hyperlink ref="J139" r:id="rId136" xr:uid="{00000000-0004-0000-0800-000087000000}"/>
    <hyperlink ref="J140" r:id="rId137" xr:uid="{00000000-0004-0000-0800-000088000000}"/>
    <hyperlink ref="J141" r:id="rId138" xr:uid="{00000000-0004-0000-0800-000089000000}"/>
    <hyperlink ref="J142" r:id="rId139" xr:uid="{00000000-0004-0000-0800-00008A000000}"/>
    <hyperlink ref="J143" r:id="rId140" xr:uid="{00000000-0004-0000-0800-00008B000000}"/>
    <hyperlink ref="J144" r:id="rId141" xr:uid="{00000000-0004-0000-0800-00008C000000}"/>
    <hyperlink ref="J145" r:id="rId142" xr:uid="{00000000-0004-0000-0800-00008D000000}"/>
    <hyperlink ref="J146" r:id="rId143" xr:uid="{00000000-0004-0000-0800-00008E000000}"/>
    <hyperlink ref="J147" r:id="rId144" xr:uid="{00000000-0004-0000-0800-00008F000000}"/>
    <hyperlink ref="J148" r:id="rId145" xr:uid="{00000000-0004-0000-0800-000090000000}"/>
    <hyperlink ref="J149" r:id="rId146" xr:uid="{00000000-0004-0000-0800-000091000000}"/>
    <hyperlink ref="J150" r:id="rId147" xr:uid="{00000000-0004-0000-0800-000092000000}"/>
    <hyperlink ref="J87" r:id="rId148" xr:uid="{00000000-0004-0000-0800-000093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497d734-4801-40da-89ef-017d807fa2a8" xsi:nil="true"/>
    <lcf76f155ced4ddcb4097134ff3c332f xmlns="32bdb438-7d0f-4225-b594-ab5c81528ae2">
      <Terms xmlns="http://schemas.microsoft.com/office/infopath/2007/PartnerControls"/>
    </lcf76f155ced4ddcb4097134ff3c332f>
    <TaxKeywordTaxHTField xmlns="a497d734-4801-40da-89ef-017d807fa2a8">
      <Terms xmlns="http://schemas.microsoft.com/office/infopath/2007/PartnerControls"/>
    </TaxKeywordTaxHTFiel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7EB3696C166B4E98EC7230A836A500" ma:contentTypeVersion="21" ma:contentTypeDescription="Create a new document." ma:contentTypeScope="" ma:versionID="d0252fa9e8ce32db289fcc04af7da083">
  <xsd:schema xmlns:xsd="http://www.w3.org/2001/XMLSchema" xmlns:xs="http://www.w3.org/2001/XMLSchema" xmlns:p="http://schemas.microsoft.com/office/2006/metadata/properties" xmlns:ns2="a497d734-4801-40da-89ef-017d807fa2a8" xmlns:ns3="32bdb438-7d0f-4225-b594-ab5c81528ae2" targetNamespace="http://schemas.microsoft.com/office/2006/metadata/properties" ma:root="true" ma:fieldsID="b27134fb40eced3b7ae49a2ced564ec8" ns2:_="" ns3:_="">
    <xsd:import namespace="a497d734-4801-40da-89ef-017d807fa2a8"/>
    <xsd:import namespace="32bdb438-7d0f-4225-b594-ab5c81528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TaxKeywordTaxHTFiel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97d734-4801-40da-89ef-017d807fa2a8"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55cb9c4c-58e5-407b-9a70-3c8acc7b7146}" ma:internalName="TaxCatchAll" ma:showField="CatchAllData" ma:web="a497d734-4801-40da-89ef-017d807fa2a8">
      <xsd:complexType>
        <xsd:complexContent>
          <xsd:extension base="dms:MultiChoiceLookup">
            <xsd:sequence>
              <xsd:element name="Value" type="dms:Lookup" maxOccurs="unbounded" minOccurs="0" nillable="true"/>
            </xsd:sequence>
          </xsd:extension>
        </xsd:complexContent>
      </xsd:complexType>
    </xsd:element>
    <xsd:element name="TaxKeywordTaxHTField" ma:index="2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bdb438-7d0f-4225-b594-ab5c81528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23ccff-1beb-4bf6-8606-78be1bc4f3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1713D2-9541-4E62-A6B4-FB174A719FCF}">
  <ds:schemaRefs>
    <ds:schemaRef ds:uri="http://schemas.microsoft.com/office/2006/metadata/properties"/>
    <ds:schemaRef ds:uri="http://schemas.microsoft.com/office/infopath/2007/PartnerControls"/>
    <ds:schemaRef ds:uri="a497d734-4801-40da-89ef-017d807fa2a8"/>
    <ds:schemaRef ds:uri="32bdb438-7d0f-4225-b594-ab5c81528ae2"/>
  </ds:schemaRefs>
</ds:datastoreItem>
</file>

<file path=customXml/itemProps2.xml><?xml version="1.0" encoding="utf-8"?>
<ds:datastoreItem xmlns:ds="http://schemas.openxmlformats.org/officeDocument/2006/customXml" ds:itemID="{1A75DE70-C36B-4CFC-AF07-E7DA5AC24E48}"/>
</file>

<file path=customXml/itemProps3.xml><?xml version="1.0" encoding="utf-8"?>
<ds:datastoreItem xmlns:ds="http://schemas.openxmlformats.org/officeDocument/2006/customXml" ds:itemID="{87E235D6-C003-490B-AD2D-4BD4B94F8F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 PERSONAL_INFORMATION</vt:lpstr>
      <vt:lpstr>2. PROFESSIONAL_AFFILIATION</vt:lpstr>
      <vt:lpstr>3. EDUCATION_BACKGROUND</vt:lpstr>
      <vt:lpstr>4. AREA_OF_INTEREST</vt:lpstr>
      <vt:lpstr>5. CLINICAL_TRIALS</vt:lpstr>
      <vt:lpstr>6. RES &amp; CLIN GROUP</vt:lpstr>
      <vt:lpstr>7. GRANTS</vt:lpstr>
      <vt:lpstr>8. GUIDELINES</vt:lpstr>
      <vt:lpstr>9. EDITORIAL_RESPONSIBILITY</vt:lpstr>
      <vt:lpstr>10. PRESENTATIONS</vt:lpstr>
      <vt:lpstr>11. SOC, ASSO &amp; NON-GOV</vt:lpstr>
      <vt:lpstr>12. INDUST_AFFILIATIONS</vt:lpstr>
      <vt:lpstr>13. PUBLICATIONS</vt:lpstr>
      <vt:lpstr>14. BOOKS &amp; CHAPTERS</vt:lpstr>
      <vt:lpstr>15. AWARD_RECOGNITION</vt:lpstr>
      <vt:lpstr>16. KOL_NETWORK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Patrick Giles</cp:lastModifiedBy>
  <cp:revision/>
  <dcterms:created xsi:type="dcterms:W3CDTF">2023-12-14T13:01:20Z</dcterms:created>
  <dcterms:modified xsi:type="dcterms:W3CDTF">2025-04-17T09:21:33Z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0x0101009A7EB3696C166B4E98EC7230A836A500</vt:lpwstr>
  </property>
  <property fmtid="{D5CDD505-2E9C-101B-9397-08002B2CF9AE}" pid="3" name="TaxKeyword">
    <vt:lpwstr/>
  </property>
  <property fmtid="{D5CDD505-2E9C-101B-9397-08002B2CF9AE}" pid="4" name="MediaServiceImageTags">
    <vt:lpwstr/>
  </property>
</Properties>
</file>